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anilsurtsukov/Documents/Учеба/URFU/Project/"/>
    </mc:Choice>
  </mc:AlternateContent>
  <xr:revisionPtr revIDLastSave="0" documentId="8_{2F654F78-A453-CB4C-94B4-F24383F384BD}" xr6:coauthVersionLast="47" xr6:coauthVersionMax="47" xr10:uidLastSave="{00000000-0000-0000-0000-000000000000}"/>
  <bookViews>
    <workbookView xWindow="0" yWindow="500" windowWidth="28800" windowHeight="16060" activeTab="1" xr2:uid="{00000000-000D-0000-FFFF-FFFF00000000}"/>
  </bookViews>
  <sheets>
    <sheet name="0103 -Values" sheetId="13" r:id="rId1"/>
    <sheet name="0107 - Values" sheetId="19" r:id="rId2"/>
    <sheet name="0103" sheetId="4" r:id="rId3"/>
    <sheet name="0107" sheetId="5" r:id="rId4"/>
    <sheet name="135" sheetId="1" r:id="rId5"/>
    <sheet name="101" sheetId="2" r:id="rId6"/>
    <sheet name="101_accounts" sheetId="3" r:id="rId7"/>
    <sheet name="all_banks" sheetId="6" r:id="rId8"/>
    <sheet name="101_parsed" sheetId="7" r:id="rId9"/>
    <sheet name="101_transform" sheetId="9" r:id="rId10"/>
    <sheet name="135_parsed" sheetId="8" r:id="rId11"/>
    <sheet name="135_transform" sheetId="10" r:id="rId12"/>
    <sheet name="123_parsed" sheetId="11" r:id="rId13"/>
    <sheet name="123_transform" sheetId="12" r:id="rId14"/>
    <sheet name="N1.0" sheetId="15" r:id="rId15"/>
  </sheets>
  <definedNames>
    <definedName name="_xlnm._FilterDatabase" localSheetId="8" hidden="1">'101_parsed'!$A$1:$F$7371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9" i="5" l="1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8" i="5"/>
  <c r="AE8" i="5"/>
  <c r="W9" i="5"/>
  <c r="X9" i="5" s="1"/>
  <c r="W343" i="5"/>
  <c r="X343" i="5" s="1"/>
  <c r="V343" i="5"/>
  <c r="AF343" i="5" l="1"/>
  <c r="AE343" i="5"/>
  <c r="E442" i="9" l="1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2" i="12"/>
  <c r="B6" i="1" l="1"/>
  <c r="C6" i="1"/>
  <c r="D6" i="1"/>
  <c r="E6" i="1"/>
  <c r="F6" i="1"/>
  <c r="G6" i="1"/>
  <c r="H6" i="1"/>
  <c r="I6" i="1"/>
  <c r="J6" i="1"/>
  <c r="K6" i="1"/>
  <c r="L6" i="1"/>
  <c r="M6" i="1"/>
  <c r="N6" i="1"/>
  <c r="O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E3" i="9"/>
  <c r="D5" i="2" s="1"/>
  <c r="F3" i="9"/>
  <c r="E5" i="2" s="1"/>
  <c r="G3" i="9"/>
  <c r="F5" i="2" s="1"/>
  <c r="H3" i="9"/>
  <c r="G5" i="2" s="1"/>
  <c r="E4" i="9"/>
  <c r="D6" i="2" s="1"/>
  <c r="F4" i="9"/>
  <c r="E6" i="2" s="1"/>
  <c r="G4" i="9"/>
  <c r="F6" i="2" s="1"/>
  <c r="H4" i="9"/>
  <c r="G6" i="2" s="1"/>
  <c r="E5" i="9"/>
  <c r="D7" i="2" s="1"/>
  <c r="F5" i="9"/>
  <c r="E7" i="2" s="1"/>
  <c r="G5" i="9"/>
  <c r="F7" i="2" s="1"/>
  <c r="H5" i="9"/>
  <c r="G7" i="2" s="1"/>
  <c r="E6" i="9"/>
  <c r="D8" i="2" s="1"/>
  <c r="F6" i="9"/>
  <c r="E8" i="2" s="1"/>
  <c r="G6" i="9"/>
  <c r="F8" i="2" s="1"/>
  <c r="H6" i="9"/>
  <c r="G8" i="2" s="1"/>
  <c r="E7" i="9"/>
  <c r="D9" i="2" s="1"/>
  <c r="F7" i="9"/>
  <c r="E9" i="2" s="1"/>
  <c r="G7" i="9"/>
  <c r="F9" i="2" s="1"/>
  <c r="H7" i="9"/>
  <c r="G9" i="2" s="1"/>
  <c r="E8" i="9"/>
  <c r="D10" i="2" s="1"/>
  <c r="F8" i="9"/>
  <c r="E10" i="2" s="1"/>
  <c r="G8" i="9"/>
  <c r="F10" i="2" s="1"/>
  <c r="H8" i="9"/>
  <c r="G10" i="2" s="1"/>
  <c r="E9" i="9"/>
  <c r="D11" i="2" s="1"/>
  <c r="F9" i="9"/>
  <c r="E11" i="2" s="1"/>
  <c r="G9" i="9"/>
  <c r="F11" i="2" s="1"/>
  <c r="H9" i="9"/>
  <c r="G11" i="2" s="1"/>
  <c r="E10" i="9"/>
  <c r="D12" i="2" s="1"/>
  <c r="F10" i="9"/>
  <c r="E12" i="2" s="1"/>
  <c r="G10" i="9"/>
  <c r="F12" i="2" s="1"/>
  <c r="H10" i="9"/>
  <c r="G12" i="2" s="1"/>
  <c r="E11" i="9"/>
  <c r="D13" i="2" s="1"/>
  <c r="F11" i="9"/>
  <c r="E13" i="2" s="1"/>
  <c r="G11" i="9"/>
  <c r="F13" i="2" s="1"/>
  <c r="H11" i="9"/>
  <c r="G13" i="2" s="1"/>
  <c r="E12" i="9"/>
  <c r="D14" i="2" s="1"/>
  <c r="F12" i="9"/>
  <c r="E14" i="2" s="1"/>
  <c r="G12" i="9"/>
  <c r="F14" i="2" s="1"/>
  <c r="H12" i="9"/>
  <c r="G14" i="2" s="1"/>
  <c r="E13" i="9"/>
  <c r="D15" i="2" s="1"/>
  <c r="F13" i="9"/>
  <c r="E15" i="2" s="1"/>
  <c r="G13" i="9"/>
  <c r="F15" i="2" s="1"/>
  <c r="H13" i="9"/>
  <c r="G15" i="2" s="1"/>
  <c r="E14" i="9"/>
  <c r="D16" i="2" s="1"/>
  <c r="F14" i="9"/>
  <c r="E16" i="2" s="1"/>
  <c r="G14" i="9"/>
  <c r="F16" i="2" s="1"/>
  <c r="H14" i="9"/>
  <c r="G16" i="2" s="1"/>
  <c r="E15" i="9"/>
  <c r="D17" i="2" s="1"/>
  <c r="F15" i="9"/>
  <c r="E17" i="2" s="1"/>
  <c r="G15" i="9"/>
  <c r="F17" i="2" s="1"/>
  <c r="H15" i="9"/>
  <c r="G17" i="2" s="1"/>
  <c r="E16" i="9"/>
  <c r="D18" i="2" s="1"/>
  <c r="F16" i="9"/>
  <c r="E18" i="2" s="1"/>
  <c r="G16" i="9"/>
  <c r="F18" i="2" s="1"/>
  <c r="H16" i="9"/>
  <c r="G18" i="2" s="1"/>
  <c r="E17" i="9"/>
  <c r="D19" i="2" s="1"/>
  <c r="F17" i="9"/>
  <c r="E19" i="2" s="1"/>
  <c r="G17" i="9"/>
  <c r="F19" i="2" s="1"/>
  <c r="H17" i="9"/>
  <c r="G19" i="2" s="1"/>
  <c r="E18" i="9"/>
  <c r="D20" i="2" s="1"/>
  <c r="F18" i="9"/>
  <c r="E20" i="2" s="1"/>
  <c r="G18" i="9"/>
  <c r="F20" i="2" s="1"/>
  <c r="H18" i="9"/>
  <c r="G20" i="2" s="1"/>
  <c r="E19" i="9"/>
  <c r="D21" i="2" s="1"/>
  <c r="F19" i="9"/>
  <c r="E21" i="2" s="1"/>
  <c r="G19" i="9"/>
  <c r="F21" i="2" s="1"/>
  <c r="H19" i="9"/>
  <c r="G21" i="2" s="1"/>
  <c r="E20" i="9"/>
  <c r="D22" i="2" s="1"/>
  <c r="F20" i="9"/>
  <c r="E22" i="2" s="1"/>
  <c r="G20" i="9"/>
  <c r="F22" i="2" s="1"/>
  <c r="H20" i="9"/>
  <c r="G22" i="2" s="1"/>
  <c r="E21" i="9"/>
  <c r="D23" i="2" s="1"/>
  <c r="F21" i="9"/>
  <c r="E23" i="2" s="1"/>
  <c r="G21" i="9"/>
  <c r="F23" i="2" s="1"/>
  <c r="H21" i="9"/>
  <c r="G23" i="2" s="1"/>
  <c r="E22" i="9"/>
  <c r="D24" i="2" s="1"/>
  <c r="F22" i="9"/>
  <c r="E24" i="2" s="1"/>
  <c r="G22" i="9"/>
  <c r="F24" i="2" s="1"/>
  <c r="H22" i="9"/>
  <c r="G24" i="2" s="1"/>
  <c r="E23" i="9"/>
  <c r="D25" i="2" s="1"/>
  <c r="F23" i="9"/>
  <c r="E25" i="2" s="1"/>
  <c r="G23" i="9"/>
  <c r="F25" i="2" s="1"/>
  <c r="H23" i="9"/>
  <c r="G25" i="2" s="1"/>
  <c r="E24" i="9"/>
  <c r="D26" i="2" s="1"/>
  <c r="F24" i="9"/>
  <c r="E26" i="2" s="1"/>
  <c r="G24" i="9"/>
  <c r="F26" i="2" s="1"/>
  <c r="H24" i="9"/>
  <c r="G26" i="2" s="1"/>
  <c r="E25" i="9"/>
  <c r="D27" i="2" s="1"/>
  <c r="F25" i="9"/>
  <c r="E27" i="2" s="1"/>
  <c r="G25" i="9"/>
  <c r="F27" i="2" s="1"/>
  <c r="H25" i="9"/>
  <c r="G27" i="2" s="1"/>
  <c r="E26" i="9"/>
  <c r="D28" i="2" s="1"/>
  <c r="F26" i="9"/>
  <c r="E28" i="2" s="1"/>
  <c r="G26" i="9"/>
  <c r="F28" i="2" s="1"/>
  <c r="H26" i="9"/>
  <c r="G28" i="2" s="1"/>
  <c r="E27" i="9"/>
  <c r="D29" i="2" s="1"/>
  <c r="F27" i="9"/>
  <c r="E29" i="2" s="1"/>
  <c r="G27" i="9"/>
  <c r="F29" i="2" s="1"/>
  <c r="H27" i="9"/>
  <c r="G29" i="2" s="1"/>
  <c r="E28" i="9"/>
  <c r="D30" i="2" s="1"/>
  <c r="F28" i="9"/>
  <c r="E30" i="2" s="1"/>
  <c r="G28" i="9"/>
  <c r="F30" i="2" s="1"/>
  <c r="H28" i="9"/>
  <c r="G30" i="2" s="1"/>
  <c r="E29" i="9"/>
  <c r="D31" i="2" s="1"/>
  <c r="F29" i="9"/>
  <c r="E31" i="2" s="1"/>
  <c r="G29" i="9"/>
  <c r="F31" i="2" s="1"/>
  <c r="H29" i="9"/>
  <c r="G31" i="2" s="1"/>
  <c r="E30" i="9"/>
  <c r="D32" i="2" s="1"/>
  <c r="F30" i="9"/>
  <c r="E32" i="2" s="1"/>
  <c r="G30" i="9"/>
  <c r="F32" i="2" s="1"/>
  <c r="H30" i="9"/>
  <c r="G32" i="2" s="1"/>
  <c r="E31" i="9"/>
  <c r="D33" i="2" s="1"/>
  <c r="F31" i="9"/>
  <c r="E33" i="2" s="1"/>
  <c r="G31" i="9"/>
  <c r="F33" i="2" s="1"/>
  <c r="H31" i="9"/>
  <c r="G33" i="2" s="1"/>
  <c r="E32" i="9"/>
  <c r="D34" i="2" s="1"/>
  <c r="F32" i="9"/>
  <c r="E34" i="2" s="1"/>
  <c r="G32" i="9"/>
  <c r="F34" i="2" s="1"/>
  <c r="H32" i="9"/>
  <c r="G34" i="2" s="1"/>
  <c r="E33" i="9"/>
  <c r="D35" i="2" s="1"/>
  <c r="F33" i="9"/>
  <c r="E35" i="2" s="1"/>
  <c r="G33" i="9"/>
  <c r="F35" i="2" s="1"/>
  <c r="H33" i="9"/>
  <c r="G35" i="2" s="1"/>
  <c r="E34" i="9"/>
  <c r="D36" i="2" s="1"/>
  <c r="F34" i="9"/>
  <c r="E36" i="2" s="1"/>
  <c r="G34" i="9"/>
  <c r="F36" i="2" s="1"/>
  <c r="H34" i="9"/>
  <c r="G36" i="2" s="1"/>
  <c r="E35" i="9"/>
  <c r="D37" i="2" s="1"/>
  <c r="F35" i="9"/>
  <c r="E37" i="2" s="1"/>
  <c r="G35" i="9"/>
  <c r="F37" i="2" s="1"/>
  <c r="H35" i="9"/>
  <c r="G37" i="2" s="1"/>
  <c r="E36" i="9"/>
  <c r="D38" i="2" s="1"/>
  <c r="F36" i="9"/>
  <c r="E38" i="2" s="1"/>
  <c r="G36" i="9"/>
  <c r="F38" i="2" s="1"/>
  <c r="H36" i="9"/>
  <c r="G38" i="2" s="1"/>
  <c r="E37" i="9"/>
  <c r="D39" i="2" s="1"/>
  <c r="F37" i="9"/>
  <c r="E39" i="2" s="1"/>
  <c r="G37" i="9"/>
  <c r="F39" i="2" s="1"/>
  <c r="H37" i="9"/>
  <c r="G39" i="2" s="1"/>
  <c r="E38" i="9"/>
  <c r="D40" i="2" s="1"/>
  <c r="F38" i="9"/>
  <c r="E40" i="2" s="1"/>
  <c r="G38" i="9"/>
  <c r="F40" i="2" s="1"/>
  <c r="H38" i="9"/>
  <c r="G40" i="2" s="1"/>
  <c r="E39" i="9"/>
  <c r="D41" i="2" s="1"/>
  <c r="F39" i="9"/>
  <c r="E41" i="2" s="1"/>
  <c r="G39" i="9"/>
  <c r="F41" i="2" s="1"/>
  <c r="H39" i="9"/>
  <c r="G41" i="2" s="1"/>
  <c r="E40" i="9"/>
  <c r="D42" i="2" s="1"/>
  <c r="F40" i="9"/>
  <c r="E42" i="2" s="1"/>
  <c r="G40" i="9"/>
  <c r="F42" i="2" s="1"/>
  <c r="H40" i="9"/>
  <c r="G42" i="2" s="1"/>
  <c r="E41" i="9"/>
  <c r="D43" i="2" s="1"/>
  <c r="F41" i="9"/>
  <c r="E43" i="2" s="1"/>
  <c r="G41" i="9"/>
  <c r="F43" i="2" s="1"/>
  <c r="H41" i="9"/>
  <c r="G43" i="2" s="1"/>
  <c r="E42" i="9"/>
  <c r="D44" i="2" s="1"/>
  <c r="F42" i="9"/>
  <c r="E44" i="2" s="1"/>
  <c r="G42" i="9"/>
  <c r="F44" i="2" s="1"/>
  <c r="H42" i="9"/>
  <c r="G44" i="2" s="1"/>
  <c r="E43" i="9"/>
  <c r="D45" i="2" s="1"/>
  <c r="F43" i="9"/>
  <c r="E45" i="2" s="1"/>
  <c r="G43" i="9"/>
  <c r="F45" i="2" s="1"/>
  <c r="H43" i="9"/>
  <c r="G45" i="2" s="1"/>
  <c r="E44" i="9"/>
  <c r="D46" i="2" s="1"/>
  <c r="F44" i="9"/>
  <c r="E46" i="2" s="1"/>
  <c r="G44" i="9"/>
  <c r="F46" i="2" s="1"/>
  <c r="H44" i="9"/>
  <c r="G46" i="2" s="1"/>
  <c r="E45" i="9"/>
  <c r="D47" i="2" s="1"/>
  <c r="F45" i="9"/>
  <c r="E47" i="2" s="1"/>
  <c r="G45" i="9"/>
  <c r="F47" i="2" s="1"/>
  <c r="H45" i="9"/>
  <c r="G47" i="2" s="1"/>
  <c r="E46" i="9"/>
  <c r="D48" i="2" s="1"/>
  <c r="F46" i="9"/>
  <c r="E48" i="2" s="1"/>
  <c r="G46" i="9"/>
  <c r="F48" i="2" s="1"/>
  <c r="H46" i="9"/>
  <c r="G48" i="2" s="1"/>
  <c r="E47" i="9"/>
  <c r="D49" i="2" s="1"/>
  <c r="F47" i="9"/>
  <c r="E49" i="2" s="1"/>
  <c r="G47" i="9"/>
  <c r="F49" i="2" s="1"/>
  <c r="H47" i="9"/>
  <c r="G49" i="2" s="1"/>
  <c r="E48" i="9"/>
  <c r="D50" i="2" s="1"/>
  <c r="F48" i="9"/>
  <c r="E50" i="2" s="1"/>
  <c r="G48" i="9"/>
  <c r="F50" i="2" s="1"/>
  <c r="H48" i="9"/>
  <c r="G50" i="2" s="1"/>
  <c r="E49" i="9"/>
  <c r="D51" i="2" s="1"/>
  <c r="F49" i="9"/>
  <c r="E51" i="2" s="1"/>
  <c r="G49" i="9"/>
  <c r="F51" i="2" s="1"/>
  <c r="H49" i="9"/>
  <c r="G51" i="2" s="1"/>
  <c r="E50" i="9"/>
  <c r="D52" i="2" s="1"/>
  <c r="F50" i="9"/>
  <c r="E52" i="2" s="1"/>
  <c r="G50" i="9"/>
  <c r="F52" i="2" s="1"/>
  <c r="H50" i="9"/>
  <c r="G52" i="2" s="1"/>
  <c r="E51" i="9"/>
  <c r="D53" i="2" s="1"/>
  <c r="F51" i="9"/>
  <c r="E53" i="2" s="1"/>
  <c r="G51" i="9"/>
  <c r="F53" i="2" s="1"/>
  <c r="H51" i="9"/>
  <c r="G53" i="2" s="1"/>
  <c r="E52" i="9"/>
  <c r="D54" i="2" s="1"/>
  <c r="F52" i="9"/>
  <c r="E54" i="2" s="1"/>
  <c r="G52" i="9"/>
  <c r="F54" i="2" s="1"/>
  <c r="H52" i="9"/>
  <c r="G54" i="2" s="1"/>
  <c r="E53" i="9"/>
  <c r="D55" i="2" s="1"/>
  <c r="F53" i="9"/>
  <c r="E55" i="2" s="1"/>
  <c r="G53" i="9"/>
  <c r="F55" i="2" s="1"/>
  <c r="H53" i="9"/>
  <c r="G55" i="2" s="1"/>
  <c r="E54" i="9"/>
  <c r="D56" i="2" s="1"/>
  <c r="F54" i="9"/>
  <c r="E56" i="2" s="1"/>
  <c r="G54" i="9"/>
  <c r="F56" i="2" s="1"/>
  <c r="H54" i="9"/>
  <c r="G56" i="2" s="1"/>
  <c r="E55" i="9"/>
  <c r="D57" i="2" s="1"/>
  <c r="F55" i="9"/>
  <c r="E57" i="2" s="1"/>
  <c r="G55" i="9"/>
  <c r="F57" i="2" s="1"/>
  <c r="H55" i="9"/>
  <c r="G57" i="2" s="1"/>
  <c r="E56" i="9"/>
  <c r="D58" i="2" s="1"/>
  <c r="F56" i="9"/>
  <c r="E58" i="2" s="1"/>
  <c r="G56" i="9"/>
  <c r="F58" i="2" s="1"/>
  <c r="H56" i="9"/>
  <c r="G58" i="2" s="1"/>
  <c r="E57" i="9"/>
  <c r="D59" i="2" s="1"/>
  <c r="F57" i="9"/>
  <c r="E59" i="2" s="1"/>
  <c r="G57" i="9"/>
  <c r="F59" i="2" s="1"/>
  <c r="H57" i="9"/>
  <c r="G59" i="2" s="1"/>
  <c r="E58" i="9"/>
  <c r="D60" i="2" s="1"/>
  <c r="F58" i="9"/>
  <c r="E60" i="2" s="1"/>
  <c r="G58" i="9"/>
  <c r="F60" i="2" s="1"/>
  <c r="H58" i="9"/>
  <c r="G60" i="2" s="1"/>
  <c r="E59" i="9"/>
  <c r="D61" i="2" s="1"/>
  <c r="F59" i="9"/>
  <c r="E61" i="2" s="1"/>
  <c r="G59" i="9"/>
  <c r="F61" i="2" s="1"/>
  <c r="H59" i="9"/>
  <c r="G61" i="2" s="1"/>
  <c r="E60" i="9"/>
  <c r="D62" i="2" s="1"/>
  <c r="F60" i="9"/>
  <c r="E62" i="2" s="1"/>
  <c r="G60" i="9"/>
  <c r="F62" i="2" s="1"/>
  <c r="H60" i="9"/>
  <c r="G62" i="2" s="1"/>
  <c r="E61" i="9"/>
  <c r="D63" i="2" s="1"/>
  <c r="F61" i="9"/>
  <c r="E63" i="2" s="1"/>
  <c r="G61" i="9"/>
  <c r="F63" i="2" s="1"/>
  <c r="H61" i="9"/>
  <c r="G63" i="2" s="1"/>
  <c r="E62" i="9"/>
  <c r="D64" i="2" s="1"/>
  <c r="F62" i="9"/>
  <c r="E64" i="2" s="1"/>
  <c r="G62" i="9"/>
  <c r="F64" i="2" s="1"/>
  <c r="H62" i="9"/>
  <c r="G64" i="2" s="1"/>
  <c r="E63" i="9"/>
  <c r="D65" i="2" s="1"/>
  <c r="F63" i="9"/>
  <c r="E65" i="2" s="1"/>
  <c r="G63" i="9"/>
  <c r="F65" i="2" s="1"/>
  <c r="H63" i="9"/>
  <c r="G65" i="2" s="1"/>
  <c r="E64" i="9"/>
  <c r="D66" i="2" s="1"/>
  <c r="F64" i="9"/>
  <c r="E66" i="2" s="1"/>
  <c r="G64" i="9"/>
  <c r="F66" i="2" s="1"/>
  <c r="H64" i="9"/>
  <c r="G66" i="2" s="1"/>
  <c r="E65" i="9"/>
  <c r="D67" i="2" s="1"/>
  <c r="F65" i="9"/>
  <c r="E67" i="2" s="1"/>
  <c r="G65" i="9"/>
  <c r="F67" i="2" s="1"/>
  <c r="H65" i="9"/>
  <c r="G67" i="2" s="1"/>
  <c r="E66" i="9"/>
  <c r="D68" i="2" s="1"/>
  <c r="F66" i="9"/>
  <c r="E68" i="2" s="1"/>
  <c r="G66" i="9"/>
  <c r="F68" i="2" s="1"/>
  <c r="H66" i="9"/>
  <c r="G68" i="2" s="1"/>
  <c r="E67" i="9"/>
  <c r="D69" i="2" s="1"/>
  <c r="F67" i="9"/>
  <c r="E69" i="2" s="1"/>
  <c r="G67" i="9"/>
  <c r="F69" i="2" s="1"/>
  <c r="H67" i="9"/>
  <c r="G69" i="2" s="1"/>
  <c r="E68" i="9"/>
  <c r="D70" i="2" s="1"/>
  <c r="F68" i="9"/>
  <c r="E70" i="2" s="1"/>
  <c r="G68" i="9"/>
  <c r="F70" i="2" s="1"/>
  <c r="H68" i="9"/>
  <c r="G70" i="2" s="1"/>
  <c r="E69" i="9"/>
  <c r="D71" i="2" s="1"/>
  <c r="F69" i="9"/>
  <c r="E71" i="2" s="1"/>
  <c r="G69" i="9"/>
  <c r="F71" i="2" s="1"/>
  <c r="H69" i="9"/>
  <c r="G71" i="2" s="1"/>
  <c r="E70" i="9"/>
  <c r="D72" i="2" s="1"/>
  <c r="F70" i="9"/>
  <c r="E72" i="2" s="1"/>
  <c r="G70" i="9"/>
  <c r="F72" i="2" s="1"/>
  <c r="H70" i="9"/>
  <c r="G72" i="2" s="1"/>
  <c r="E71" i="9"/>
  <c r="D73" i="2" s="1"/>
  <c r="F71" i="9"/>
  <c r="E73" i="2" s="1"/>
  <c r="G71" i="9"/>
  <c r="F73" i="2" s="1"/>
  <c r="H71" i="9"/>
  <c r="G73" i="2" s="1"/>
  <c r="E72" i="9"/>
  <c r="D74" i="2" s="1"/>
  <c r="F72" i="9"/>
  <c r="E74" i="2" s="1"/>
  <c r="G72" i="9"/>
  <c r="F74" i="2" s="1"/>
  <c r="H72" i="9"/>
  <c r="G74" i="2" s="1"/>
  <c r="E73" i="9"/>
  <c r="D75" i="2" s="1"/>
  <c r="F73" i="9"/>
  <c r="E75" i="2" s="1"/>
  <c r="G73" i="9"/>
  <c r="F75" i="2" s="1"/>
  <c r="H73" i="9"/>
  <c r="G75" i="2" s="1"/>
  <c r="E74" i="9"/>
  <c r="D76" i="2" s="1"/>
  <c r="F74" i="9"/>
  <c r="E76" i="2" s="1"/>
  <c r="G74" i="9"/>
  <c r="F76" i="2" s="1"/>
  <c r="H74" i="9"/>
  <c r="G76" i="2" s="1"/>
  <c r="E75" i="9"/>
  <c r="D77" i="2" s="1"/>
  <c r="F75" i="9"/>
  <c r="E77" i="2" s="1"/>
  <c r="G75" i="9"/>
  <c r="F77" i="2" s="1"/>
  <c r="H75" i="9"/>
  <c r="G77" i="2" s="1"/>
  <c r="E76" i="9"/>
  <c r="D78" i="2" s="1"/>
  <c r="F76" i="9"/>
  <c r="E78" i="2" s="1"/>
  <c r="G76" i="9"/>
  <c r="F78" i="2" s="1"/>
  <c r="H76" i="9"/>
  <c r="G78" i="2" s="1"/>
  <c r="E77" i="9"/>
  <c r="D79" i="2" s="1"/>
  <c r="F77" i="9"/>
  <c r="E79" i="2" s="1"/>
  <c r="G77" i="9"/>
  <c r="F79" i="2" s="1"/>
  <c r="H77" i="9"/>
  <c r="G79" i="2" s="1"/>
  <c r="E78" i="9"/>
  <c r="D80" i="2" s="1"/>
  <c r="F78" i="9"/>
  <c r="E80" i="2" s="1"/>
  <c r="G78" i="9"/>
  <c r="F80" i="2" s="1"/>
  <c r="H78" i="9"/>
  <c r="G80" i="2" s="1"/>
  <c r="E79" i="9"/>
  <c r="D81" i="2" s="1"/>
  <c r="F79" i="9"/>
  <c r="E81" i="2" s="1"/>
  <c r="G79" i="9"/>
  <c r="F81" i="2" s="1"/>
  <c r="H79" i="9"/>
  <c r="G81" i="2" s="1"/>
  <c r="E80" i="9"/>
  <c r="D82" i="2" s="1"/>
  <c r="F80" i="9"/>
  <c r="E82" i="2" s="1"/>
  <c r="G80" i="9"/>
  <c r="F82" i="2" s="1"/>
  <c r="H80" i="9"/>
  <c r="G82" i="2" s="1"/>
  <c r="E81" i="9"/>
  <c r="D83" i="2" s="1"/>
  <c r="F81" i="9"/>
  <c r="E83" i="2" s="1"/>
  <c r="G81" i="9"/>
  <c r="F83" i="2" s="1"/>
  <c r="H81" i="9"/>
  <c r="G83" i="2" s="1"/>
  <c r="E82" i="9"/>
  <c r="D84" i="2" s="1"/>
  <c r="F82" i="9"/>
  <c r="E84" i="2" s="1"/>
  <c r="G82" i="9"/>
  <c r="F84" i="2" s="1"/>
  <c r="H82" i="9"/>
  <c r="G84" i="2" s="1"/>
  <c r="E83" i="9"/>
  <c r="D85" i="2" s="1"/>
  <c r="F83" i="9"/>
  <c r="E85" i="2" s="1"/>
  <c r="G83" i="9"/>
  <c r="F85" i="2" s="1"/>
  <c r="H83" i="9"/>
  <c r="G85" i="2" s="1"/>
  <c r="E84" i="9"/>
  <c r="D86" i="2" s="1"/>
  <c r="F84" i="9"/>
  <c r="E86" i="2" s="1"/>
  <c r="G84" i="9"/>
  <c r="F86" i="2" s="1"/>
  <c r="H84" i="9"/>
  <c r="G86" i="2" s="1"/>
  <c r="E85" i="9"/>
  <c r="D87" i="2" s="1"/>
  <c r="F85" i="9"/>
  <c r="E87" i="2" s="1"/>
  <c r="G85" i="9"/>
  <c r="F87" i="2" s="1"/>
  <c r="H85" i="9"/>
  <c r="G87" i="2" s="1"/>
  <c r="E86" i="9"/>
  <c r="D88" i="2" s="1"/>
  <c r="F86" i="9"/>
  <c r="E88" i="2" s="1"/>
  <c r="G86" i="9"/>
  <c r="F88" i="2" s="1"/>
  <c r="H86" i="9"/>
  <c r="G88" i="2" s="1"/>
  <c r="E87" i="9"/>
  <c r="D89" i="2" s="1"/>
  <c r="F87" i="9"/>
  <c r="E89" i="2" s="1"/>
  <c r="G87" i="9"/>
  <c r="F89" i="2" s="1"/>
  <c r="H87" i="9"/>
  <c r="G89" i="2" s="1"/>
  <c r="E88" i="9"/>
  <c r="D90" i="2" s="1"/>
  <c r="F88" i="9"/>
  <c r="E90" i="2" s="1"/>
  <c r="G88" i="9"/>
  <c r="F90" i="2" s="1"/>
  <c r="H88" i="9"/>
  <c r="G90" i="2" s="1"/>
  <c r="E89" i="9"/>
  <c r="D91" i="2" s="1"/>
  <c r="F89" i="9"/>
  <c r="E91" i="2" s="1"/>
  <c r="G89" i="9"/>
  <c r="F91" i="2" s="1"/>
  <c r="H89" i="9"/>
  <c r="G91" i="2" s="1"/>
  <c r="E90" i="9"/>
  <c r="D92" i="2" s="1"/>
  <c r="F90" i="9"/>
  <c r="E92" i="2" s="1"/>
  <c r="G90" i="9"/>
  <c r="F92" i="2" s="1"/>
  <c r="H90" i="9"/>
  <c r="G92" i="2" s="1"/>
  <c r="E91" i="9"/>
  <c r="D93" i="2" s="1"/>
  <c r="F91" i="9"/>
  <c r="E93" i="2" s="1"/>
  <c r="G91" i="9"/>
  <c r="F93" i="2" s="1"/>
  <c r="H91" i="9"/>
  <c r="G93" i="2" s="1"/>
  <c r="E92" i="9"/>
  <c r="D94" i="2" s="1"/>
  <c r="F92" i="9"/>
  <c r="E94" i="2" s="1"/>
  <c r="G92" i="9"/>
  <c r="F94" i="2" s="1"/>
  <c r="H92" i="9"/>
  <c r="G94" i="2" s="1"/>
  <c r="E93" i="9"/>
  <c r="D95" i="2" s="1"/>
  <c r="F93" i="9"/>
  <c r="E95" i="2" s="1"/>
  <c r="G93" i="9"/>
  <c r="F95" i="2" s="1"/>
  <c r="H93" i="9"/>
  <c r="G95" i="2" s="1"/>
  <c r="E94" i="9"/>
  <c r="D96" i="2" s="1"/>
  <c r="F94" i="9"/>
  <c r="E96" i="2" s="1"/>
  <c r="G94" i="9"/>
  <c r="F96" i="2" s="1"/>
  <c r="H94" i="9"/>
  <c r="G96" i="2" s="1"/>
  <c r="E95" i="9"/>
  <c r="D97" i="2" s="1"/>
  <c r="F95" i="9"/>
  <c r="E97" i="2" s="1"/>
  <c r="G95" i="9"/>
  <c r="F97" i="2" s="1"/>
  <c r="H95" i="9"/>
  <c r="G97" i="2" s="1"/>
  <c r="E96" i="9"/>
  <c r="D98" i="2" s="1"/>
  <c r="F96" i="9"/>
  <c r="E98" i="2" s="1"/>
  <c r="G96" i="9"/>
  <c r="F98" i="2" s="1"/>
  <c r="H96" i="9"/>
  <c r="G98" i="2" s="1"/>
  <c r="E97" i="9"/>
  <c r="D99" i="2" s="1"/>
  <c r="F97" i="9"/>
  <c r="E99" i="2" s="1"/>
  <c r="G97" i="9"/>
  <c r="F99" i="2" s="1"/>
  <c r="H97" i="9"/>
  <c r="G99" i="2" s="1"/>
  <c r="E98" i="9"/>
  <c r="D100" i="2" s="1"/>
  <c r="F98" i="9"/>
  <c r="E100" i="2" s="1"/>
  <c r="G98" i="9"/>
  <c r="F100" i="2" s="1"/>
  <c r="H98" i="9"/>
  <c r="G100" i="2" s="1"/>
  <c r="E99" i="9"/>
  <c r="D101" i="2" s="1"/>
  <c r="F99" i="9"/>
  <c r="E101" i="2" s="1"/>
  <c r="G99" i="9"/>
  <c r="F101" i="2" s="1"/>
  <c r="H99" i="9"/>
  <c r="G101" i="2" s="1"/>
  <c r="E100" i="9"/>
  <c r="D102" i="2" s="1"/>
  <c r="F100" i="9"/>
  <c r="E102" i="2" s="1"/>
  <c r="G100" i="9"/>
  <c r="F102" i="2" s="1"/>
  <c r="H100" i="9"/>
  <c r="G102" i="2" s="1"/>
  <c r="E101" i="9"/>
  <c r="D103" i="2" s="1"/>
  <c r="F101" i="9"/>
  <c r="E103" i="2" s="1"/>
  <c r="G101" i="9"/>
  <c r="F103" i="2" s="1"/>
  <c r="H101" i="9"/>
  <c r="G103" i="2" s="1"/>
  <c r="E102" i="9"/>
  <c r="D104" i="2" s="1"/>
  <c r="F102" i="9"/>
  <c r="E104" i="2" s="1"/>
  <c r="G102" i="9"/>
  <c r="F104" i="2" s="1"/>
  <c r="H102" i="9"/>
  <c r="G104" i="2" s="1"/>
  <c r="E103" i="9"/>
  <c r="D105" i="2" s="1"/>
  <c r="F103" i="9"/>
  <c r="E105" i="2" s="1"/>
  <c r="G103" i="9"/>
  <c r="F105" i="2" s="1"/>
  <c r="H103" i="9"/>
  <c r="G105" i="2" s="1"/>
  <c r="E104" i="9"/>
  <c r="D106" i="2" s="1"/>
  <c r="F104" i="9"/>
  <c r="E106" i="2" s="1"/>
  <c r="G104" i="9"/>
  <c r="F106" i="2" s="1"/>
  <c r="H104" i="9"/>
  <c r="G106" i="2" s="1"/>
  <c r="E105" i="9"/>
  <c r="D107" i="2" s="1"/>
  <c r="F105" i="9"/>
  <c r="E107" i="2" s="1"/>
  <c r="G105" i="9"/>
  <c r="F107" i="2" s="1"/>
  <c r="H105" i="9"/>
  <c r="G107" i="2" s="1"/>
  <c r="E106" i="9"/>
  <c r="D108" i="2" s="1"/>
  <c r="F106" i="9"/>
  <c r="E108" i="2" s="1"/>
  <c r="G106" i="9"/>
  <c r="F108" i="2" s="1"/>
  <c r="H106" i="9"/>
  <c r="G108" i="2" s="1"/>
  <c r="E107" i="9"/>
  <c r="D109" i="2" s="1"/>
  <c r="F107" i="9"/>
  <c r="E109" i="2" s="1"/>
  <c r="G107" i="9"/>
  <c r="F109" i="2" s="1"/>
  <c r="H107" i="9"/>
  <c r="G109" i="2" s="1"/>
  <c r="E108" i="9"/>
  <c r="D110" i="2" s="1"/>
  <c r="F108" i="9"/>
  <c r="E110" i="2" s="1"/>
  <c r="G108" i="9"/>
  <c r="F110" i="2" s="1"/>
  <c r="H108" i="9"/>
  <c r="G110" i="2" s="1"/>
  <c r="E109" i="9"/>
  <c r="D111" i="2" s="1"/>
  <c r="F109" i="9"/>
  <c r="E111" i="2" s="1"/>
  <c r="G109" i="9"/>
  <c r="F111" i="2" s="1"/>
  <c r="H109" i="9"/>
  <c r="G111" i="2" s="1"/>
  <c r="E110" i="9"/>
  <c r="D112" i="2" s="1"/>
  <c r="F110" i="9"/>
  <c r="E112" i="2" s="1"/>
  <c r="G110" i="9"/>
  <c r="F112" i="2" s="1"/>
  <c r="H110" i="9"/>
  <c r="G112" i="2" s="1"/>
  <c r="E111" i="9"/>
  <c r="D113" i="2" s="1"/>
  <c r="F111" i="9"/>
  <c r="E113" i="2" s="1"/>
  <c r="G111" i="9"/>
  <c r="F113" i="2" s="1"/>
  <c r="H111" i="9"/>
  <c r="G113" i="2" s="1"/>
  <c r="E112" i="9"/>
  <c r="D114" i="2" s="1"/>
  <c r="F112" i="9"/>
  <c r="E114" i="2" s="1"/>
  <c r="G112" i="9"/>
  <c r="F114" i="2" s="1"/>
  <c r="H112" i="9"/>
  <c r="G114" i="2" s="1"/>
  <c r="E113" i="9"/>
  <c r="D115" i="2" s="1"/>
  <c r="F113" i="9"/>
  <c r="E115" i="2" s="1"/>
  <c r="G113" i="9"/>
  <c r="F115" i="2" s="1"/>
  <c r="H113" i="9"/>
  <c r="G115" i="2" s="1"/>
  <c r="E114" i="9"/>
  <c r="D116" i="2" s="1"/>
  <c r="F114" i="9"/>
  <c r="E116" i="2" s="1"/>
  <c r="G114" i="9"/>
  <c r="F116" i="2" s="1"/>
  <c r="H114" i="9"/>
  <c r="G116" i="2" s="1"/>
  <c r="E115" i="9"/>
  <c r="D117" i="2" s="1"/>
  <c r="F115" i="9"/>
  <c r="E117" i="2" s="1"/>
  <c r="G115" i="9"/>
  <c r="F117" i="2" s="1"/>
  <c r="H115" i="9"/>
  <c r="G117" i="2" s="1"/>
  <c r="E116" i="9"/>
  <c r="D118" i="2" s="1"/>
  <c r="F116" i="9"/>
  <c r="E118" i="2" s="1"/>
  <c r="G116" i="9"/>
  <c r="F118" i="2" s="1"/>
  <c r="H116" i="9"/>
  <c r="G118" i="2" s="1"/>
  <c r="E117" i="9"/>
  <c r="D119" i="2" s="1"/>
  <c r="F117" i="9"/>
  <c r="E119" i="2" s="1"/>
  <c r="G117" i="9"/>
  <c r="F119" i="2" s="1"/>
  <c r="H117" i="9"/>
  <c r="G119" i="2" s="1"/>
  <c r="E118" i="9"/>
  <c r="D120" i="2" s="1"/>
  <c r="F118" i="9"/>
  <c r="E120" i="2" s="1"/>
  <c r="G118" i="9"/>
  <c r="F120" i="2" s="1"/>
  <c r="H118" i="9"/>
  <c r="G120" i="2" s="1"/>
  <c r="E119" i="9"/>
  <c r="D121" i="2" s="1"/>
  <c r="F119" i="9"/>
  <c r="E121" i="2" s="1"/>
  <c r="G119" i="9"/>
  <c r="F121" i="2" s="1"/>
  <c r="H119" i="9"/>
  <c r="G121" i="2" s="1"/>
  <c r="E120" i="9"/>
  <c r="D122" i="2" s="1"/>
  <c r="F120" i="9"/>
  <c r="E122" i="2" s="1"/>
  <c r="G120" i="9"/>
  <c r="F122" i="2" s="1"/>
  <c r="H120" i="9"/>
  <c r="G122" i="2" s="1"/>
  <c r="E121" i="9"/>
  <c r="D123" i="2" s="1"/>
  <c r="F121" i="9"/>
  <c r="E123" i="2" s="1"/>
  <c r="G121" i="9"/>
  <c r="F123" i="2" s="1"/>
  <c r="H121" i="9"/>
  <c r="G123" i="2" s="1"/>
  <c r="E122" i="9"/>
  <c r="D124" i="2" s="1"/>
  <c r="F122" i="9"/>
  <c r="E124" i="2" s="1"/>
  <c r="G122" i="9"/>
  <c r="F124" i="2" s="1"/>
  <c r="H122" i="9"/>
  <c r="G124" i="2" s="1"/>
  <c r="E123" i="9"/>
  <c r="D125" i="2" s="1"/>
  <c r="F123" i="9"/>
  <c r="E125" i="2" s="1"/>
  <c r="G123" i="9"/>
  <c r="F125" i="2" s="1"/>
  <c r="H123" i="9"/>
  <c r="G125" i="2" s="1"/>
  <c r="E124" i="9"/>
  <c r="D126" i="2" s="1"/>
  <c r="F124" i="9"/>
  <c r="E126" i="2" s="1"/>
  <c r="G124" i="9"/>
  <c r="F126" i="2" s="1"/>
  <c r="H124" i="9"/>
  <c r="G126" i="2" s="1"/>
  <c r="E125" i="9"/>
  <c r="D127" i="2" s="1"/>
  <c r="F125" i="9"/>
  <c r="E127" i="2" s="1"/>
  <c r="G125" i="9"/>
  <c r="F127" i="2" s="1"/>
  <c r="H125" i="9"/>
  <c r="G127" i="2" s="1"/>
  <c r="E126" i="9"/>
  <c r="D128" i="2" s="1"/>
  <c r="F126" i="9"/>
  <c r="E128" i="2" s="1"/>
  <c r="G126" i="9"/>
  <c r="F128" i="2" s="1"/>
  <c r="H126" i="9"/>
  <c r="G128" i="2" s="1"/>
  <c r="E127" i="9"/>
  <c r="D129" i="2" s="1"/>
  <c r="F127" i="9"/>
  <c r="E129" i="2" s="1"/>
  <c r="G127" i="9"/>
  <c r="F129" i="2" s="1"/>
  <c r="H127" i="9"/>
  <c r="G129" i="2" s="1"/>
  <c r="E128" i="9"/>
  <c r="D130" i="2" s="1"/>
  <c r="F128" i="9"/>
  <c r="E130" i="2" s="1"/>
  <c r="G128" i="9"/>
  <c r="F130" i="2" s="1"/>
  <c r="H128" i="9"/>
  <c r="G130" i="2" s="1"/>
  <c r="E129" i="9"/>
  <c r="D131" i="2" s="1"/>
  <c r="F129" i="9"/>
  <c r="E131" i="2" s="1"/>
  <c r="G129" i="9"/>
  <c r="F131" i="2" s="1"/>
  <c r="H129" i="9"/>
  <c r="G131" i="2" s="1"/>
  <c r="E130" i="9"/>
  <c r="D132" i="2" s="1"/>
  <c r="F130" i="9"/>
  <c r="E132" i="2" s="1"/>
  <c r="G130" i="9"/>
  <c r="F132" i="2" s="1"/>
  <c r="H130" i="9"/>
  <c r="G132" i="2" s="1"/>
  <c r="E131" i="9"/>
  <c r="D133" i="2" s="1"/>
  <c r="F131" i="9"/>
  <c r="E133" i="2" s="1"/>
  <c r="G131" i="9"/>
  <c r="F133" i="2" s="1"/>
  <c r="H131" i="9"/>
  <c r="G133" i="2" s="1"/>
  <c r="E132" i="9"/>
  <c r="D134" i="2" s="1"/>
  <c r="F132" i="9"/>
  <c r="E134" i="2" s="1"/>
  <c r="G132" i="9"/>
  <c r="F134" i="2" s="1"/>
  <c r="H132" i="9"/>
  <c r="G134" i="2" s="1"/>
  <c r="E133" i="9"/>
  <c r="D135" i="2" s="1"/>
  <c r="F133" i="9"/>
  <c r="E135" i="2" s="1"/>
  <c r="G133" i="9"/>
  <c r="F135" i="2" s="1"/>
  <c r="H133" i="9"/>
  <c r="G135" i="2" s="1"/>
  <c r="E134" i="9"/>
  <c r="D136" i="2" s="1"/>
  <c r="F134" i="9"/>
  <c r="E136" i="2" s="1"/>
  <c r="G134" i="9"/>
  <c r="F136" i="2" s="1"/>
  <c r="H134" i="9"/>
  <c r="G136" i="2" s="1"/>
  <c r="E135" i="9"/>
  <c r="D137" i="2" s="1"/>
  <c r="F135" i="9"/>
  <c r="E137" i="2" s="1"/>
  <c r="G135" i="9"/>
  <c r="F137" i="2" s="1"/>
  <c r="H135" i="9"/>
  <c r="G137" i="2" s="1"/>
  <c r="E136" i="9"/>
  <c r="D138" i="2" s="1"/>
  <c r="F136" i="9"/>
  <c r="E138" i="2" s="1"/>
  <c r="G136" i="9"/>
  <c r="F138" i="2" s="1"/>
  <c r="H136" i="9"/>
  <c r="G138" i="2" s="1"/>
  <c r="E137" i="9"/>
  <c r="D139" i="2" s="1"/>
  <c r="F137" i="9"/>
  <c r="E139" i="2" s="1"/>
  <c r="G137" i="9"/>
  <c r="F139" i="2" s="1"/>
  <c r="H137" i="9"/>
  <c r="G139" i="2" s="1"/>
  <c r="E138" i="9"/>
  <c r="D140" i="2" s="1"/>
  <c r="F138" i="9"/>
  <c r="E140" i="2" s="1"/>
  <c r="G138" i="9"/>
  <c r="F140" i="2" s="1"/>
  <c r="H138" i="9"/>
  <c r="G140" i="2" s="1"/>
  <c r="E139" i="9"/>
  <c r="D141" i="2" s="1"/>
  <c r="F139" i="9"/>
  <c r="E141" i="2" s="1"/>
  <c r="G139" i="9"/>
  <c r="F141" i="2" s="1"/>
  <c r="H139" i="9"/>
  <c r="G141" i="2" s="1"/>
  <c r="E140" i="9"/>
  <c r="D142" i="2" s="1"/>
  <c r="F140" i="9"/>
  <c r="E142" i="2" s="1"/>
  <c r="G140" i="9"/>
  <c r="F142" i="2" s="1"/>
  <c r="H140" i="9"/>
  <c r="G142" i="2" s="1"/>
  <c r="E141" i="9"/>
  <c r="D143" i="2" s="1"/>
  <c r="F141" i="9"/>
  <c r="E143" i="2" s="1"/>
  <c r="G141" i="9"/>
  <c r="F143" i="2" s="1"/>
  <c r="H141" i="9"/>
  <c r="G143" i="2" s="1"/>
  <c r="E142" i="9"/>
  <c r="D144" i="2" s="1"/>
  <c r="F142" i="9"/>
  <c r="E144" i="2" s="1"/>
  <c r="G142" i="9"/>
  <c r="F144" i="2" s="1"/>
  <c r="H142" i="9"/>
  <c r="G144" i="2" s="1"/>
  <c r="E143" i="9"/>
  <c r="D145" i="2" s="1"/>
  <c r="F143" i="9"/>
  <c r="E145" i="2" s="1"/>
  <c r="G143" i="9"/>
  <c r="F145" i="2" s="1"/>
  <c r="H143" i="9"/>
  <c r="G145" i="2" s="1"/>
  <c r="E144" i="9"/>
  <c r="D146" i="2" s="1"/>
  <c r="F144" i="9"/>
  <c r="E146" i="2" s="1"/>
  <c r="G144" i="9"/>
  <c r="F146" i="2" s="1"/>
  <c r="H144" i="9"/>
  <c r="G146" i="2" s="1"/>
  <c r="E145" i="9"/>
  <c r="D147" i="2" s="1"/>
  <c r="F145" i="9"/>
  <c r="E147" i="2" s="1"/>
  <c r="G145" i="9"/>
  <c r="F147" i="2" s="1"/>
  <c r="H145" i="9"/>
  <c r="G147" i="2" s="1"/>
  <c r="E146" i="9"/>
  <c r="D148" i="2" s="1"/>
  <c r="F146" i="9"/>
  <c r="E148" i="2" s="1"/>
  <c r="G146" i="9"/>
  <c r="F148" i="2" s="1"/>
  <c r="H146" i="9"/>
  <c r="G148" i="2" s="1"/>
  <c r="E147" i="9"/>
  <c r="D149" i="2" s="1"/>
  <c r="F147" i="9"/>
  <c r="E149" i="2" s="1"/>
  <c r="G147" i="9"/>
  <c r="F149" i="2" s="1"/>
  <c r="H147" i="9"/>
  <c r="G149" i="2" s="1"/>
  <c r="E148" i="9"/>
  <c r="D150" i="2" s="1"/>
  <c r="F148" i="9"/>
  <c r="E150" i="2" s="1"/>
  <c r="G148" i="9"/>
  <c r="F150" i="2" s="1"/>
  <c r="H148" i="9"/>
  <c r="G150" i="2" s="1"/>
  <c r="E149" i="9"/>
  <c r="D151" i="2" s="1"/>
  <c r="F149" i="9"/>
  <c r="E151" i="2" s="1"/>
  <c r="G149" i="9"/>
  <c r="F151" i="2" s="1"/>
  <c r="H149" i="9"/>
  <c r="G151" i="2" s="1"/>
  <c r="E150" i="9"/>
  <c r="D152" i="2" s="1"/>
  <c r="F150" i="9"/>
  <c r="E152" i="2" s="1"/>
  <c r="G150" i="9"/>
  <c r="F152" i="2" s="1"/>
  <c r="H150" i="9"/>
  <c r="G152" i="2" s="1"/>
  <c r="E151" i="9"/>
  <c r="D153" i="2" s="1"/>
  <c r="F151" i="9"/>
  <c r="E153" i="2" s="1"/>
  <c r="G151" i="9"/>
  <c r="F153" i="2" s="1"/>
  <c r="H151" i="9"/>
  <c r="G153" i="2" s="1"/>
  <c r="E152" i="9"/>
  <c r="D154" i="2" s="1"/>
  <c r="F152" i="9"/>
  <c r="E154" i="2" s="1"/>
  <c r="G152" i="9"/>
  <c r="F154" i="2" s="1"/>
  <c r="H152" i="9"/>
  <c r="G154" i="2" s="1"/>
  <c r="E153" i="9"/>
  <c r="D155" i="2" s="1"/>
  <c r="F153" i="9"/>
  <c r="E155" i="2" s="1"/>
  <c r="G153" i="9"/>
  <c r="F155" i="2" s="1"/>
  <c r="H153" i="9"/>
  <c r="G155" i="2" s="1"/>
  <c r="E154" i="9"/>
  <c r="D156" i="2" s="1"/>
  <c r="F154" i="9"/>
  <c r="E156" i="2" s="1"/>
  <c r="G154" i="9"/>
  <c r="F156" i="2" s="1"/>
  <c r="H154" i="9"/>
  <c r="G156" i="2" s="1"/>
  <c r="E155" i="9"/>
  <c r="D157" i="2" s="1"/>
  <c r="F155" i="9"/>
  <c r="E157" i="2" s="1"/>
  <c r="G155" i="9"/>
  <c r="F157" i="2" s="1"/>
  <c r="H155" i="9"/>
  <c r="G157" i="2" s="1"/>
  <c r="E156" i="9"/>
  <c r="D158" i="2" s="1"/>
  <c r="F156" i="9"/>
  <c r="E158" i="2" s="1"/>
  <c r="G156" i="9"/>
  <c r="F158" i="2" s="1"/>
  <c r="H156" i="9"/>
  <c r="G158" i="2" s="1"/>
  <c r="E157" i="9"/>
  <c r="D159" i="2" s="1"/>
  <c r="F157" i="9"/>
  <c r="E159" i="2" s="1"/>
  <c r="G157" i="9"/>
  <c r="F159" i="2" s="1"/>
  <c r="H157" i="9"/>
  <c r="G159" i="2" s="1"/>
  <c r="E158" i="9"/>
  <c r="D160" i="2" s="1"/>
  <c r="F158" i="9"/>
  <c r="E160" i="2" s="1"/>
  <c r="G158" i="9"/>
  <c r="F160" i="2" s="1"/>
  <c r="H158" i="9"/>
  <c r="G160" i="2" s="1"/>
  <c r="E159" i="9"/>
  <c r="D161" i="2" s="1"/>
  <c r="F159" i="9"/>
  <c r="E161" i="2" s="1"/>
  <c r="G159" i="9"/>
  <c r="F161" i="2" s="1"/>
  <c r="H159" i="9"/>
  <c r="G161" i="2" s="1"/>
  <c r="E160" i="9"/>
  <c r="D162" i="2" s="1"/>
  <c r="F160" i="9"/>
  <c r="E162" i="2" s="1"/>
  <c r="G160" i="9"/>
  <c r="F162" i="2" s="1"/>
  <c r="H160" i="9"/>
  <c r="G162" i="2" s="1"/>
  <c r="E161" i="9"/>
  <c r="D163" i="2" s="1"/>
  <c r="F161" i="9"/>
  <c r="E163" i="2" s="1"/>
  <c r="G161" i="9"/>
  <c r="F163" i="2" s="1"/>
  <c r="H161" i="9"/>
  <c r="G163" i="2" s="1"/>
  <c r="E162" i="9"/>
  <c r="D164" i="2" s="1"/>
  <c r="F162" i="9"/>
  <c r="E164" i="2" s="1"/>
  <c r="G162" i="9"/>
  <c r="F164" i="2" s="1"/>
  <c r="H162" i="9"/>
  <c r="G164" i="2" s="1"/>
  <c r="E163" i="9"/>
  <c r="D165" i="2" s="1"/>
  <c r="F163" i="9"/>
  <c r="E165" i="2" s="1"/>
  <c r="G163" i="9"/>
  <c r="F165" i="2" s="1"/>
  <c r="H163" i="9"/>
  <c r="G165" i="2" s="1"/>
  <c r="E164" i="9"/>
  <c r="D166" i="2" s="1"/>
  <c r="F164" i="9"/>
  <c r="E166" i="2" s="1"/>
  <c r="G164" i="9"/>
  <c r="F166" i="2" s="1"/>
  <c r="H164" i="9"/>
  <c r="G166" i="2" s="1"/>
  <c r="E165" i="9"/>
  <c r="D167" i="2" s="1"/>
  <c r="F165" i="9"/>
  <c r="E167" i="2" s="1"/>
  <c r="G165" i="9"/>
  <c r="F167" i="2" s="1"/>
  <c r="H165" i="9"/>
  <c r="G167" i="2" s="1"/>
  <c r="E166" i="9"/>
  <c r="D168" i="2" s="1"/>
  <c r="F166" i="9"/>
  <c r="E168" i="2" s="1"/>
  <c r="G166" i="9"/>
  <c r="F168" i="2" s="1"/>
  <c r="H166" i="9"/>
  <c r="G168" i="2" s="1"/>
  <c r="E167" i="9"/>
  <c r="D169" i="2" s="1"/>
  <c r="F167" i="9"/>
  <c r="E169" i="2" s="1"/>
  <c r="G167" i="9"/>
  <c r="F169" i="2" s="1"/>
  <c r="H167" i="9"/>
  <c r="G169" i="2" s="1"/>
  <c r="E168" i="9"/>
  <c r="D170" i="2" s="1"/>
  <c r="F168" i="9"/>
  <c r="E170" i="2" s="1"/>
  <c r="G168" i="9"/>
  <c r="F170" i="2" s="1"/>
  <c r="H168" i="9"/>
  <c r="G170" i="2" s="1"/>
  <c r="E169" i="9"/>
  <c r="D171" i="2" s="1"/>
  <c r="F169" i="9"/>
  <c r="E171" i="2" s="1"/>
  <c r="G169" i="9"/>
  <c r="F171" i="2" s="1"/>
  <c r="H169" i="9"/>
  <c r="G171" i="2" s="1"/>
  <c r="E170" i="9"/>
  <c r="D172" i="2" s="1"/>
  <c r="F170" i="9"/>
  <c r="E172" i="2" s="1"/>
  <c r="G170" i="9"/>
  <c r="F172" i="2" s="1"/>
  <c r="H170" i="9"/>
  <c r="G172" i="2" s="1"/>
  <c r="E171" i="9"/>
  <c r="D173" i="2" s="1"/>
  <c r="F171" i="9"/>
  <c r="E173" i="2" s="1"/>
  <c r="G171" i="9"/>
  <c r="F173" i="2" s="1"/>
  <c r="H171" i="9"/>
  <c r="G173" i="2" s="1"/>
  <c r="E172" i="9"/>
  <c r="D174" i="2" s="1"/>
  <c r="F172" i="9"/>
  <c r="E174" i="2" s="1"/>
  <c r="G172" i="9"/>
  <c r="F174" i="2" s="1"/>
  <c r="H172" i="9"/>
  <c r="G174" i="2" s="1"/>
  <c r="E173" i="9"/>
  <c r="D175" i="2" s="1"/>
  <c r="F173" i="9"/>
  <c r="E175" i="2" s="1"/>
  <c r="G173" i="9"/>
  <c r="F175" i="2" s="1"/>
  <c r="H173" i="9"/>
  <c r="G175" i="2" s="1"/>
  <c r="E174" i="9"/>
  <c r="D176" i="2" s="1"/>
  <c r="F174" i="9"/>
  <c r="E176" i="2" s="1"/>
  <c r="G174" i="9"/>
  <c r="F176" i="2" s="1"/>
  <c r="H174" i="9"/>
  <c r="G176" i="2" s="1"/>
  <c r="E175" i="9"/>
  <c r="D177" i="2" s="1"/>
  <c r="F175" i="9"/>
  <c r="E177" i="2" s="1"/>
  <c r="G175" i="9"/>
  <c r="F177" i="2" s="1"/>
  <c r="H175" i="9"/>
  <c r="G177" i="2" s="1"/>
  <c r="E176" i="9"/>
  <c r="D178" i="2" s="1"/>
  <c r="F176" i="9"/>
  <c r="E178" i="2" s="1"/>
  <c r="G176" i="9"/>
  <c r="F178" i="2" s="1"/>
  <c r="H176" i="9"/>
  <c r="G178" i="2" s="1"/>
  <c r="E177" i="9"/>
  <c r="D179" i="2" s="1"/>
  <c r="F177" i="9"/>
  <c r="E179" i="2" s="1"/>
  <c r="G177" i="9"/>
  <c r="F179" i="2" s="1"/>
  <c r="H177" i="9"/>
  <c r="G179" i="2" s="1"/>
  <c r="E178" i="9"/>
  <c r="D180" i="2" s="1"/>
  <c r="F178" i="9"/>
  <c r="E180" i="2" s="1"/>
  <c r="G178" i="9"/>
  <c r="F180" i="2" s="1"/>
  <c r="H178" i="9"/>
  <c r="G180" i="2" s="1"/>
  <c r="E179" i="9"/>
  <c r="D181" i="2" s="1"/>
  <c r="F179" i="9"/>
  <c r="E181" i="2" s="1"/>
  <c r="G179" i="9"/>
  <c r="F181" i="2" s="1"/>
  <c r="H179" i="9"/>
  <c r="G181" i="2" s="1"/>
  <c r="E180" i="9"/>
  <c r="D182" i="2" s="1"/>
  <c r="F180" i="9"/>
  <c r="E182" i="2" s="1"/>
  <c r="G180" i="9"/>
  <c r="F182" i="2" s="1"/>
  <c r="H180" i="9"/>
  <c r="G182" i="2" s="1"/>
  <c r="E181" i="9"/>
  <c r="D183" i="2" s="1"/>
  <c r="F181" i="9"/>
  <c r="E183" i="2" s="1"/>
  <c r="G181" i="9"/>
  <c r="F183" i="2" s="1"/>
  <c r="H181" i="9"/>
  <c r="G183" i="2" s="1"/>
  <c r="E182" i="9"/>
  <c r="D184" i="2" s="1"/>
  <c r="F182" i="9"/>
  <c r="E184" i="2" s="1"/>
  <c r="G182" i="9"/>
  <c r="F184" i="2" s="1"/>
  <c r="H182" i="9"/>
  <c r="G184" i="2" s="1"/>
  <c r="E183" i="9"/>
  <c r="D185" i="2" s="1"/>
  <c r="F183" i="9"/>
  <c r="E185" i="2" s="1"/>
  <c r="G183" i="9"/>
  <c r="F185" i="2" s="1"/>
  <c r="H183" i="9"/>
  <c r="G185" i="2" s="1"/>
  <c r="E184" i="9"/>
  <c r="D186" i="2" s="1"/>
  <c r="F184" i="9"/>
  <c r="E186" i="2" s="1"/>
  <c r="G184" i="9"/>
  <c r="F186" i="2" s="1"/>
  <c r="H184" i="9"/>
  <c r="G186" i="2" s="1"/>
  <c r="E185" i="9"/>
  <c r="D187" i="2" s="1"/>
  <c r="F185" i="9"/>
  <c r="E187" i="2" s="1"/>
  <c r="G185" i="9"/>
  <c r="F187" i="2" s="1"/>
  <c r="H185" i="9"/>
  <c r="G187" i="2" s="1"/>
  <c r="E186" i="9"/>
  <c r="D188" i="2" s="1"/>
  <c r="F186" i="9"/>
  <c r="E188" i="2" s="1"/>
  <c r="G186" i="9"/>
  <c r="F188" i="2" s="1"/>
  <c r="H186" i="9"/>
  <c r="G188" i="2" s="1"/>
  <c r="E187" i="9"/>
  <c r="D189" i="2" s="1"/>
  <c r="F187" i="9"/>
  <c r="E189" i="2" s="1"/>
  <c r="G187" i="9"/>
  <c r="F189" i="2" s="1"/>
  <c r="H187" i="9"/>
  <c r="G189" i="2" s="1"/>
  <c r="E188" i="9"/>
  <c r="D190" i="2" s="1"/>
  <c r="F188" i="9"/>
  <c r="E190" i="2" s="1"/>
  <c r="G188" i="9"/>
  <c r="F190" i="2" s="1"/>
  <c r="H188" i="9"/>
  <c r="G190" i="2" s="1"/>
  <c r="E189" i="9"/>
  <c r="D191" i="2" s="1"/>
  <c r="F189" i="9"/>
  <c r="E191" i="2" s="1"/>
  <c r="G189" i="9"/>
  <c r="F191" i="2" s="1"/>
  <c r="H189" i="9"/>
  <c r="G191" i="2" s="1"/>
  <c r="E190" i="9"/>
  <c r="D192" i="2" s="1"/>
  <c r="F190" i="9"/>
  <c r="E192" i="2" s="1"/>
  <c r="G190" i="9"/>
  <c r="F192" i="2" s="1"/>
  <c r="H190" i="9"/>
  <c r="G192" i="2" s="1"/>
  <c r="E191" i="9"/>
  <c r="D193" i="2" s="1"/>
  <c r="F191" i="9"/>
  <c r="E193" i="2" s="1"/>
  <c r="G191" i="9"/>
  <c r="F193" i="2" s="1"/>
  <c r="H191" i="9"/>
  <c r="G193" i="2" s="1"/>
  <c r="E192" i="9"/>
  <c r="D194" i="2" s="1"/>
  <c r="F192" i="9"/>
  <c r="E194" i="2" s="1"/>
  <c r="G192" i="9"/>
  <c r="F194" i="2" s="1"/>
  <c r="H192" i="9"/>
  <c r="G194" i="2" s="1"/>
  <c r="E193" i="9"/>
  <c r="D195" i="2" s="1"/>
  <c r="F193" i="9"/>
  <c r="E195" i="2" s="1"/>
  <c r="G193" i="9"/>
  <c r="F195" i="2" s="1"/>
  <c r="H193" i="9"/>
  <c r="G195" i="2" s="1"/>
  <c r="E194" i="9"/>
  <c r="D196" i="2" s="1"/>
  <c r="F194" i="9"/>
  <c r="E196" i="2" s="1"/>
  <c r="G194" i="9"/>
  <c r="F196" i="2" s="1"/>
  <c r="H194" i="9"/>
  <c r="G196" i="2" s="1"/>
  <c r="E195" i="9"/>
  <c r="D197" i="2" s="1"/>
  <c r="F195" i="9"/>
  <c r="E197" i="2" s="1"/>
  <c r="G195" i="9"/>
  <c r="F197" i="2" s="1"/>
  <c r="H195" i="9"/>
  <c r="G197" i="2" s="1"/>
  <c r="E196" i="9"/>
  <c r="D198" i="2" s="1"/>
  <c r="F196" i="9"/>
  <c r="E198" i="2" s="1"/>
  <c r="G196" i="9"/>
  <c r="F198" i="2" s="1"/>
  <c r="H196" i="9"/>
  <c r="G198" i="2" s="1"/>
  <c r="E197" i="9"/>
  <c r="D199" i="2" s="1"/>
  <c r="F197" i="9"/>
  <c r="E199" i="2" s="1"/>
  <c r="G197" i="9"/>
  <c r="F199" i="2" s="1"/>
  <c r="H197" i="9"/>
  <c r="G199" i="2" s="1"/>
  <c r="E198" i="9"/>
  <c r="D200" i="2" s="1"/>
  <c r="F198" i="9"/>
  <c r="E200" i="2" s="1"/>
  <c r="G198" i="9"/>
  <c r="F200" i="2" s="1"/>
  <c r="H198" i="9"/>
  <c r="G200" i="2" s="1"/>
  <c r="E199" i="9"/>
  <c r="D201" i="2" s="1"/>
  <c r="F199" i="9"/>
  <c r="E201" i="2" s="1"/>
  <c r="G199" i="9"/>
  <c r="F201" i="2" s="1"/>
  <c r="H199" i="9"/>
  <c r="G201" i="2" s="1"/>
  <c r="E200" i="9"/>
  <c r="D202" i="2" s="1"/>
  <c r="F200" i="9"/>
  <c r="E202" i="2" s="1"/>
  <c r="G200" i="9"/>
  <c r="F202" i="2" s="1"/>
  <c r="H200" i="9"/>
  <c r="G202" i="2" s="1"/>
  <c r="E201" i="9"/>
  <c r="D203" i="2" s="1"/>
  <c r="F201" i="9"/>
  <c r="E203" i="2" s="1"/>
  <c r="G201" i="9"/>
  <c r="F203" i="2" s="1"/>
  <c r="H201" i="9"/>
  <c r="G203" i="2" s="1"/>
  <c r="E202" i="9"/>
  <c r="D204" i="2" s="1"/>
  <c r="F202" i="9"/>
  <c r="E204" i="2" s="1"/>
  <c r="G202" i="9"/>
  <c r="F204" i="2" s="1"/>
  <c r="H202" i="9"/>
  <c r="G204" i="2" s="1"/>
  <c r="E203" i="9"/>
  <c r="D205" i="2" s="1"/>
  <c r="F203" i="9"/>
  <c r="E205" i="2" s="1"/>
  <c r="G203" i="9"/>
  <c r="F205" i="2" s="1"/>
  <c r="H203" i="9"/>
  <c r="G205" i="2" s="1"/>
  <c r="E204" i="9"/>
  <c r="D206" i="2" s="1"/>
  <c r="F204" i="9"/>
  <c r="E206" i="2" s="1"/>
  <c r="G204" i="9"/>
  <c r="F206" i="2" s="1"/>
  <c r="H204" i="9"/>
  <c r="G206" i="2" s="1"/>
  <c r="E205" i="9"/>
  <c r="D207" i="2" s="1"/>
  <c r="F205" i="9"/>
  <c r="E207" i="2" s="1"/>
  <c r="G205" i="9"/>
  <c r="F207" i="2" s="1"/>
  <c r="H205" i="9"/>
  <c r="G207" i="2" s="1"/>
  <c r="E206" i="9"/>
  <c r="D208" i="2" s="1"/>
  <c r="F206" i="9"/>
  <c r="E208" i="2" s="1"/>
  <c r="G206" i="9"/>
  <c r="F208" i="2" s="1"/>
  <c r="H206" i="9"/>
  <c r="G208" i="2" s="1"/>
  <c r="E207" i="9"/>
  <c r="D209" i="2" s="1"/>
  <c r="F207" i="9"/>
  <c r="E209" i="2" s="1"/>
  <c r="G207" i="9"/>
  <c r="F209" i="2" s="1"/>
  <c r="H207" i="9"/>
  <c r="G209" i="2" s="1"/>
  <c r="E208" i="9"/>
  <c r="D210" i="2" s="1"/>
  <c r="F208" i="9"/>
  <c r="E210" i="2" s="1"/>
  <c r="G208" i="9"/>
  <c r="F210" i="2" s="1"/>
  <c r="H208" i="9"/>
  <c r="G210" i="2" s="1"/>
  <c r="E209" i="9"/>
  <c r="D211" i="2" s="1"/>
  <c r="F209" i="9"/>
  <c r="E211" i="2" s="1"/>
  <c r="G209" i="9"/>
  <c r="F211" i="2" s="1"/>
  <c r="H209" i="9"/>
  <c r="G211" i="2" s="1"/>
  <c r="E210" i="9"/>
  <c r="D212" i="2" s="1"/>
  <c r="F210" i="9"/>
  <c r="E212" i="2" s="1"/>
  <c r="G210" i="9"/>
  <c r="F212" i="2" s="1"/>
  <c r="H210" i="9"/>
  <c r="G212" i="2" s="1"/>
  <c r="E211" i="9"/>
  <c r="D213" i="2" s="1"/>
  <c r="F211" i="9"/>
  <c r="E213" i="2" s="1"/>
  <c r="G211" i="9"/>
  <c r="F213" i="2" s="1"/>
  <c r="H211" i="9"/>
  <c r="G213" i="2" s="1"/>
  <c r="E212" i="9"/>
  <c r="D214" i="2" s="1"/>
  <c r="F212" i="9"/>
  <c r="E214" i="2" s="1"/>
  <c r="G212" i="9"/>
  <c r="F214" i="2" s="1"/>
  <c r="H212" i="9"/>
  <c r="G214" i="2" s="1"/>
  <c r="E213" i="9"/>
  <c r="D215" i="2" s="1"/>
  <c r="F213" i="9"/>
  <c r="E215" i="2" s="1"/>
  <c r="G213" i="9"/>
  <c r="F215" i="2" s="1"/>
  <c r="H213" i="9"/>
  <c r="G215" i="2" s="1"/>
  <c r="E214" i="9"/>
  <c r="D216" i="2" s="1"/>
  <c r="F214" i="9"/>
  <c r="E216" i="2" s="1"/>
  <c r="G214" i="9"/>
  <c r="F216" i="2" s="1"/>
  <c r="H214" i="9"/>
  <c r="G216" i="2" s="1"/>
  <c r="E215" i="9"/>
  <c r="D217" i="2" s="1"/>
  <c r="F215" i="9"/>
  <c r="E217" i="2" s="1"/>
  <c r="G215" i="9"/>
  <c r="F217" i="2" s="1"/>
  <c r="H215" i="9"/>
  <c r="G217" i="2" s="1"/>
  <c r="E216" i="9"/>
  <c r="D218" i="2" s="1"/>
  <c r="F216" i="9"/>
  <c r="E218" i="2" s="1"/>
  <c r="G216" i="9"/>
  <c r="F218" i="2" s="1"/>
  <c r="H216" i="9"/>
  <c r="G218" i="2" s="1"/>
  <c r="E217" i="9"/>
  <c r="D219" i="2" s="1"/>
  <c r="F217" i="9"/>
  <c r="E219" i="2" s="1"/>
  <c r="G217" i="9"/>
  <c r="F219" i="2" s="1"/>
  <c r="H217" i="9"/>
  <c r="G219" i="2" s="1"/>
  <c r="E218" i="9"/>
  <c r="D220" i="2" s="1"/>
  <c r="F218" i="9"/>
  <c r="E220" i="2" s="1"/>
  <c r="G218" i="9"/>
  <c r="F220" i="2" s="1"/>
  <c r="H218" i="9"/>
  <c r="G220" i="2" s="1"/>
  <c r="E219" i="9"/>
  <c r="D221" i="2" s="1"/>
  <c r="F219" i="9"/>
  <c r="E221" i="2" s="1"/>
  <c r="G219" i="9"/>
  <c r="F221" i="2" s="1"/>
  <c r="H219" i="9"/>
  <c r="G221" i="2" s="1"/>
  <c r="E220" i="9"/>
  <c r="D222" i="2" s="1"/>
  <c r="F220" i="9"/>
  <c r="E222" i="2" s="1"/>
  <c r="G220" i="9"/>
  <c r="F222" i="2" s="1"/>
  <c r="H220" i="9"/>
  <c r="G222" i="2" s="1"/>
  <c r="E221" i="9"/>
  <c r="D223" i="2" s="1"/>
  <c r="F221" i="9"/>
  <c r="E223" i="2" s="1"/>
  <c r="G221" i="9"/>
  <c r="F223" i="2" s="1"/>
  <c r="H221" i="9"/>
  <c r="G223" i="2" s="1"/>
  <c r="E222" i="9"/>
  <c r="D224" i="2" s="1"/>
  <c r="F222" i="9"/>
  <c r="E224" i="2" s="1"/>
  <c r="G222" i="9"/>
  <c r="F224" i="2" s="1"/>
  <c r="H222" i="9"/>
  <c r="G224" i="2" s="1"/>
  <c r="E223" i="9"/>
  <c r="D225" i="2" s="1"/>
  <c r="F223" i="9"/>
  <c r="E225" i="2" s="1"/>
  <c r="G223" i="9"/>
  <c r="F225" i="2" s="1"/>
  <c r="H223" i="9"/>
  <c r="G225" i="2" s="1"/>
  <c r="E224" i="9"/>
  <c r="D226" i="2" s="1"/>
  <c r="F224" i="9"/>
  <c r="E226" i="2" s="1"/>
  <c r="G224" i="9"/>
  <c r="F226" i="2" s="1"/>
  <c r="H224" i="9"/>
  <c r="G226" i="2" s="1"/>
  <c r="E225" i="9"/>
  <c r="D227" i="2" s="1"/>
  <c r="F225" i="9"/>
  <c r="E227" i="2" s="1"/>
  <c r="G225" i="9"/>
  <c r="F227" i="2" s="1"/>
  <c r="H225" i="9"/>
  <c r="G227" i="2" s="1"/>
  <c r="E226" i="9"/>
  <c r="D228" i="2" s="1"/>
  <c r="F226" i="9"/>
  <c r="E228" i="2" s="1"/>
  <c r="G226" i="9"/>
  <c r="F228" i="2" s="1"/>
  <c r="H226" i="9"/>
  <c r="G228" i="2" s="1"/>
  <c r="E227" i="9"/>
  <c r="D229" i="2" s="1"/>
  <c r="F227" i="9"/>
  <c r="E229" i="2" s="1"/>
  <c r="G227" i="9"/>
  <c r="F229" i="2" s="1"/>
  <c r="H227" i="9"/>
  <c r="G229" i="2" s="1"/>
  <c r="E228" i="9"/>
  <c r="D230" i="2" s="1"/>
  <c r="F228" i="9"/>
  <c r="E230" i="2" s="1"/>
  <c r="G228" i="9"/>
  <c r="F230" i="2" s="1"/>
  <c r="H228" i="9"/>
  <c r="G230" i="2" s="1"/>
  <c r="E229" i="9"/>
  <c r="D231" i="2" s="1"/>
  <c r="F229" i="9"/>
  <c r="E231" i="2" s="1"/>
  <c r="G229" i="9"/>
  <c r="F231" i="2" s="1"/>
  <c r="H229" i="9"/>
  <c r="G231" i="2" s="1"/>
  <c r="E230" i="9"/>
  <c r="D232" i="2" s="1"/>
  <c r="F230" i="9"/>
  <c r="E232" i="2" s="1"/>
  <c r="G230" i="9"/>
  <c r="F232" i="2" s="1"/>
  <c r="H230" i="9"/>
  <c r="G232" i="2" s="1"/>
  <c r="E231" i="9"/>
  <c r="D233" i="2" s="1"/>
  <c r="F231" i="9"/>
  <c r="E233" i="2" s="1"/>
  <c r="G231" i="9"/>
  <c r="F233" i="2" s="1"/>
  <c r="H231" i="9"/>
  <c r="G233" i="2" s="1"/>
  <c r="E232" i="9"/>
  <c r="D234" i="2" s="1"/>
  <c r="F232" i="9"/>
  <c r="E234" i="2" s="1"/>
  <c r="G232" i="9"/>
  <c r="F234" i="2" s="1"/>
  <c r="H232" i="9"/>
  <c r="G234" i="2" s="1"/>
  <c r="E233" i="9"/>
  <c r="D235" i="2" s="1"/>
  <c r="F233" i="9"/>
  <c r="E235" i="2" s="1"/>
  <c r="G233" i="9"/>
  <c r="F235" i="2" s="1"/>
  <c r="H233" i="9"/>
  <c r="G235" i="2" s="1"/>
  <c r="E234" i="9"/>
  <c r="D236" i="2" s="1"/>
  <c r="F234" i="9"/>
  <c r="E236" i="2" s="1"/>
  <c r="G234" i="9"/>
  <c r="F236" i="2" s="1"/>
  <c r="H234" i="9"/>
  <c r="G236" i="2" s="1"/>
  <c r="E235" i="9"/>
  <c r="D237" i="2" s="1"/>
  <c r="F235" i="9"/>
  <c r="E237" i="2" s="1"/>
  <c r="G235" i="9"/>
  <c r="F237" i="2" s="1"/>
  <c r="H235" i="9"/>
  <c r="G237" i="2" s="1"/>
  <c r="E236" i="9"/>
  <c r="D238" i="2" s="1"/>
  <c r="F236" i="9"/>
  <c r="E238" i="2" s="1"/>
  <c r="G236" i="9"/>
  <c r="F238" i="2" s="1"/>
  <c r="H236" i="9"/>
  <c r="G238" i="2" s="1"/>
  <c r="E237" i="9"/>
  <c r="D239" i="2" s="1"/>
  <c r="F237" i="9"/>
  <c r="E239" i="2" s="1"/>
  <c r="G237" i="9"/>
  <c r="F239" i="2" s="1"/>
  <c r="H237" i="9"/>
  <c r="G239" i="2" s="1"/>
  <c r="E238" i="9"/>
  <c r="D240" i="2" s="1"/>
  <c r="F238" i="9"/>
  <c r="E240" i="2" s="1"/>
  <c r="G238" i="9"/>
  <c r="F240" i="2" s="1"/>
  <c r="H238" i="9"/>
  <c r="G240" i="2" s="1"/>
  <c r="E239" i="9"/>
  <c r="D241" i="2" s="1"/>
  <c r="F239" i="9"/>
  <c r="E241" i="2" s="1"/>
  <c r="G239" i="9"/>
  <c r="F241" i="2" s="1"/>
  <c r="H239" i="9"/>
  <c r="G241" i="2" s="1"/>
  <c r="E240" i="9"/>
  <c r="D242" i="2" s="1"/>
  <c r="F240" i="9"/>
  <c r="E242" i="2" s="1"/>
  <c r="G240" i="9"/>
  <c r="F242" i="2" s="1"/>
  <c r="H240" i="9"/>
  <c r="G242" i="2" s="1"/>
  <c r="E241" i="9"/>
  <c r="D243" i="2" s="1"/>
  <c r="F241" i="9"/>
  <c r="E243" i="2" s="1"/>
  <c r="G241" i="9"/>
  <c r="F243" i="2" s="1"/>
  <c r="H241" i="9"/>
  <c r="G243" i="2" s="1"/>
  <c r="E242" i="9"/>
  <c r="D244" i="2" s="1"/>
  <c r="F242" i="9"/>
  <c r="E244" i="2" s="1"/>
  <c r="G242" i="9"/>
  <c r="F244" i="2" s="1"/>
  <c r="H242" i="9"/>
  <c r="G244" i="2" s="1"/>
  <c r="E243" i="9"/>
  <c r="D245" i="2" s="1"/>
  <c r="F243" i="9"/>
  <c r="E245" i="2" s="1"/>
  <c r="G243" i="9"/>
  <c r="F245" i="2" s="1"/>
  <c r="H243" i="9"/>
  <c r="G245" i="2" s="1"/>
  <c r="E244" i="9"/>
  <c r="D246" i="2" s="1"/>
  <c r="F244" i="9"/>
  <c r="E246" i="2" s="1"/>
  <c r="G244" i="9"/>
  <c r="F246" i="2" s="1"/>
  <c r="H244" i="9"/>
  <c r="G246" i="2" s="1"/>
  <c r="E245" i="9"/>
  <c r="D247" i="2" s="1"/>
  <c r="F245" i="9"/>
  <c r="E247" i="2" s="1"/>
  <c r="G245" i="9"/>
  <c r="F247" i="2" s="1"/>
  <c r="H245" i="9"/>
  <c r="G247" i="2" s="1"/>
  <c r="E246" i="9"/>
  <c r="D248" i="2" s="1"/>
  <c r="F246" i="9"/>
  <c r="E248" i="2" s="1"/>
  <c r="G246" i="9"/>
  <c r="F248" i="2" s="1"/>
  <c r="H246" i="9"/>
  <c r="G248" i="2" s="1"/>
  <c r="E247" i="9"/>
  <c r="D249" i="2" s="1"/>
  <c r="F247" i="9"/>
  <c r="E249" i="2" s="1"/>
  <c r="G247" i="9"/>
  <c r="F249" i="2" s="1"/>
  <c r="H247" i="9"/>
  <c r="G249" i="2" s="1"/>
  <c r="E248" i="9"/>
  <c r="D250" i="2" s="1"/>
  <c r="F248" i="9"/>
  <c r="E250" i="2" s="1"/>
  <c r="G248" i="9"/>
  <c r="F250" i="2" s="1"/>
  <c r="H248" i="9"/>
  <c r="G250" i="2" s="1"/>
  <c r="E249" i="9"/>
  <c r="D251" i="2" s="1"/>
  <c r="F249" i="9"/>
  <c r="E251" i="2" s="1"/>
  <c r="G249" i="9"/>
  <c r="F251" i="2" s="1"/>
  <c r="H249" i="9"/>
  <c r="G251" i="2" s="1"/>
  <c r="E250" i="9"/>
  <c r="D252" i="2" s="1"/>
  <c r="F250" i="9"/>
  <c r="E252" i="2" s="1"/>
  <c r="G250" i="9"/>
  <c r="F252" i="2" s="1"/>
  <c r="H250" i="9"/>
  <c r="G252" i="2" s="1"/>
  <c r="E251" i="9"/>
  <c r="D253" i="2" s="1"/>
  <c r="F251" i="9"/>
  <c r="E253" i="2" s="1"/>
  <c r="G251" i="9"/>
  <c r="F253" i="2" s="1"/>
  <c r="H251" i="9"/>
  <c r="G253" i="2" s="1"/>
  <c r="E252" i="9"/>
  <c r="D254" i="2" s="1"/>
  <c r="F252" i="9"/>
  <c r="E254" i="2" s="1"/>
  <c r="G252" i="9"/>
  <c r="F254" i="2" s="1"/>
  <c r="H252" i="9"/>
  <c r="G254" i="2" s="1"/>
  <c r="E253" i="9"/>
  <c r="D255" i="2" s="1"/>
  <c r="F253" i="9"/>
  <c r="E255" i="2" s="1"/>
  <c r="G253" i="9"/>
  <c r="F255" i="2" s="1"/>
  <c r="H253" i="9"/>
  <c r="G255" i="2" s="1"/>
  <c r="E254" i="9"/>
  <c r="D256" i="2" s="1"/>
  <c r="F254" i="9"/>
  <c r="E256" i="2" s="1"/>
  <c r="G254" i="9"/>
  <c r="F256" i="2" s="1"/>
  <c r="H254" i="9"/>
  <c r="G256" i="2" s="1"/>
  <c r="E255" i="9"/>
  <c r="D257" i="2" s="1"/>
  <c r="F255" i="9"/>
  <c r="E257" i="2" s="1"/>
  <c r="G255" i="9"/>
  <c r="F257" i="2" s="1"/>
  <c r="H255" i="9"/>
  <c r="G257" i="2" s="1"/>
  <c r="E256" i="9"/>
  <c r="D258" i="2" s="1"/>
  <c r="F256" i="9"/>
  <c r="E258" i="2" s="1"/>
  <c r="G256" i="9"/>
  <c r="F258" i="2" s="1"/>
  <c r="H256" i="9"/>
  <c r="G258" i="2" s="1"/>
  <c r="E257" i="9"/>
  <c r="D259" i="2" s="1"/>
  <c r="F257" i="9"/>
  <c r="E259" i="2" s="1"/>
  <c r="G257" i="9"/>
  <c r="F259" i="2" s="1"/>
  <c r="H257" i="9"/>
  <c r="G259" i="2" s="1"/>
  <c r="E258" i="9"/>
  <c r="D260" i="2" s="1"/>
  <c r="F258" i="9"/>
  <c r="E260" i="2" s="1"/>
  <c r="G258" i="9"/>
  <c r="F260" i="2" s="1"/>
  <c r="H258" i="9"/>
  <c r="G260" i="2" s="1"/>
  <c r="E259" i="9"/>
  <c r="D261" i="2" s="1"/>
  <c r="F259" i="9"/>
  <c r="E261" i="2" s="1"/>
  <c r="G259" i="9"/>
  <c r="F261" i="2" s="1"/>
  <c r="H259" i="9"/>
  <c r="G261" i="2" s="1"/>
  <c r="E260" i="9"/>
  <c r="D262" i="2" s="1"/>
  <c r="F260" i="9"/>
  <c r="E262" i="2" s="1"/>
  <c r="G260" i="9"/>
  <c r="F262" i="2" s="1"/>
  <c r="H260" i="9"/>
  <c r="G262" i="2" s="1"/>
  <c r="E261" i="9"/>
  <c r="D263" i="2" s="1"/>
  <c r="F261" i="9"/>
  <c r="E263" i="2" s="1"/>
  <c r="G261" i="9"/>
  <c r="F263" i="2" s="1"/>
  <c r="H261" i="9"/>
  <c r="G263" i="2" s="1"/>
  <c r="E262" i="9"/>
  <c r="D264" i="2" s="1"/>
  <c r="F262" i="9"/>
  <c r="E264" i="2" s="1"/>
  <c r="G262" i="9"/>
  <c r="F264" i="2" s="1"/>
  <c r="H262" i="9"/>
  <c r="G264" i="2" s="1"/>
  <c r="E263" i="9"/>
  <c r="D265" i="2" s="1"/>
  <c r="F263" i="9"/>
  <c r="E265" i="2" s="1"/>
  <c r="G263" i="9"/>
  <c r="F265" i="2" s="1"/>
  <c r="H263" i="9"/>
  <c r="G265" i="2" s="1"/>
  <c r="E264" i="9"/>
  <c r="D266" i="2" s="1"/>
  <c r="F264" i="9"/>
  <c r="E266" i="2" s="1"/>
  <c r="G264" i="9"/>
  <c r="F266" i="2" s="1"/>
  <c r="H264" i="9"/>
  <c r="G266" i="2" s="1"/>
  <c r="E265" i="9"/>
  <c r="D267" i="2" s="1"/>
  <c r="F265" i="9"/>
  <c r="E267" i="2" s="1"/>
  <c r="G265" i="9"/>
  <c r="F267" i="2" s="1"/>
  <c r="H265" i="9"/>
  <c r="G267" i="2" s="1"/>
  <c r="E266" i="9"/>
  <c r="D268" i="2" s="1"/>
  <c r="F266" i="9"/>
  <c r="E268" i="2" s="1"/>
  <c r="G266" i="9"/>
  <c r="F268" i="2" s="1"/>
  <c r="H266" i="9"/>
  <c r="G268" i="2" s="1"/>
  <c r="E267" i="9"/>
  <c r="D269" i="2" s="1"/>
  <c r="F267" i="9"/>
  <c r="E269" i="2" s="1"/>
  <c r="G267" i="9"/>
  <c r="F269" i="2" s="1"/>
  <c r="H267" i="9"/>
  <c r="G269" i="2" s="1"/>
  <c r="E268" i="9"/>
  <c r="D270" i="2" s="1"/>
  <c r="F268" i="9"/>
  <c r="E270" i="2" s="1"/>
  <c r="G268" i="9"/>
  <c r="F270" i="2" s="1"/>
  <c r="H268" i="9"/>
  <c r="G270" i="2" s="1"/>
  <c r="E269" i="9"/>
  <c r="D271" i="2" s="1"/>
  <c r="F269" i="9"/>
  <c r="E271" i="2" s="1"/>
  <c r="G269" i="9"/>
  <c r="F271" i="2" s="1"/>
  <c r="H269" i="9"/>
  <c r="G271" i="2" s="1"/>
  <c r="E270" i="9"/>
  <c r="D272" i="2" s="1"/>
  <c r="F270" i="9"/>
  <c r="E272" i="2" s="1"/>
  <c r="G270" i="9"/>
  <c r="F272" i="2" s="1"/>
  <c r="H270" i="9"/>
  <c r="G272" i="2" s="1"/>
  <c r="E271" i="9"/>
  <c r="D273" i="2" s="1"/>
  <c r="F271" i="9"/>
  <c r="E273" i="2" s="1"/>
  <c r="G271" i="9"/>
  <c r="F273" i="2" s="1"/>
  <c r="H271" i="9"/>
  <c r="G273" i="2" s="1"/>
  <c r="E272" i="9"/>
  <c r="D274" i="2" s="1"/>
  <c r="F272" i="9"/>
  <c r="E274" i="2" s="1"/>
  <c r="G272" i="9"/>
  <c r="F274" i="2" s="1"/>
  <c r="H272" i="9"/>
  <c r="G274" i="2" s="1"/>
  <c r="E273" i="9"/>
  <c r="D275" i="2" s="1"/>
  <c r="F273" i="9"/>
  <c r="E275" i="2" s="1"/>
  <c r="G273" i="9"/>
  <c r="F275" i="2" s="1"/>
  <c r="H273" i="9"/>
  <c r="G275" i="2" s="1"/>
  <c r="E274" i="9"/>
  <c r="D276" i="2" s="1"/>
  <c r="F274" i="9"/>
  <c r="E276" i="2" s="1"/>
  <c r="G274" i="9"/>
  <c r="F276" i="2" s="1"/>
  <c r="H274" i="9"/>
  <c r="G276" i="2" s="1"/>
  <c r="E275" i="9"/>
  <c r="D277" i="2" s="1"/>
  <c r="F275" i="9"/>
  <c r="E277" i="2" s="1"/>
  <c r="G275" i="9"/>
  <c r="F277" i="2" s="1"/>
  <c r="H275" i="9"/>
  <c r="G277" i="2" s="1"/>
  <c r="E276" i="9"/>
  <c r="D278" i="2" s="1"/>
  <c r="F276" i="9"/>
  <c r="E278" i="2" s="1"/>
  <c r="G276" i="9"/>
  <c r="F278" i="2" s="1"/>
  <c r="H276" i="9"/>
  <c r="G278" i="2" s="1"/>
  <c r="E277" i="9"/>
  <c r="D279" i="2" s="1"/>
  <c r="F277" i="9"/>
  <c r="E279" i="2" s="1"/>
  <c r="G277" i="9"/>
  <c r="F279" i="2" s="1"/>
  <c r="H277" i="9"/>
  <c r="G279" i="2" s="1"/>
  <c r="E278" i="9"/>
  <c r="D280" i="2" s="1"/>
  <c r="F278" i="9"/>
  <c r="E280" i="2" s="1"/>
  <c r="G278" i="9"/>
  <c r="F280" i="2" s="1"/>
  <c r="H278" i="9"/>
  <c r="G280" i="2" s="1"/>
  <c r="E279" i="9"/>
  <c r="D281" i="2" s="1"/>
  <c r="F279" i="9"/>
  <c r="E281" i="2" s="1"/>
  <c r="G279" i="9"/>
  <c r="F281" i="2" s="1"/>
  <c r="H279" i="9"/>
  <c r="G281" i="2" s="1"/>
  <c r="E280" i="9"/>
  <c r="D282" i="2" s="1"/>
  <c r="F280" i="9"/>
  <c r="E282" i="2" s="1"/>
  <c r="G280" i="9"/>
  <c r="F282" i="2" s="1"/>
  <c r="H280" i="9"/>
  <c r="G282" i="2" s="1"/>
  <c r="E281" i="9"/>
  <c r="D283" i="2" s="1"/>
  <c r="F281" i="9"/>
  <c r="E283" i="2" s="1"/>
  <c r="G281" i="9"/>
  <c r="F283" i="2" s="1"/>
  <c r="H281" i="9"/>
  <c r="G283" i="2" s="1"/>
  <c r="E282" i="9"/>
  <c r="D284" i="2" s="1"/>
  <c r="F282" i="9"/>
  <c r="E284" i="2" s="1"/>
  <c r="G282" i="9"/>
  <c r="F284" i="2" s="1"/>
  <c r="H282" i="9"/>
  <c r="G284" i="2" s="1"/>
  <c r="E283" i="9"/>
  <c r="D285" i="2" s="1"/>
  <c r="F283" i="9"/>
  <c r="E285" i="2" s="1"/>
  <c r="G283" i="9"/>
  <c r="F285" i="2" s="1"/>
  <c r="H283" i="9"/>
  <c r="G285" i="2" s="1"/>
  <c r="E284" i="9"/>
  <c r="D286" i="2" s="1"/>
  <c r="F284" i="9"/>
  <c r="E286" i="2" s="1"/>
  <c r="G284" i="9"/>
  <c r="F286" i="2" s="1"/>
  <c r="H284" i="9"/>
  <c r="G286" i="2" s="1"/>
  <c r="E285" i="9"/>
  <c r="D287" i="2" s="1"/>
  <c r="F285" i="9"/>
  <c r="E287" i="2" s="1"/>
  <c r="G285" i="9"/>
  <c r="F287" i="2" s="1"/>
  <c r="H285" i="9"/>
  <c r="G287" i="2" s="1"/>
  <c r="E286" i="9"/>
  <c r="D288" i="2" s="1"/>
  <c r="F286" i="9"/>
  <c r="E288" i="2" s="1"/>
  <c r="G286" i="9"/>
  <c r="F288" i="2" s="1"/>
  <c r="H286" i="9"/>
  <c r="G288" i="2" s="1"/>
  <c r="E287" i="9"/>
  <c r="D289" i="2" s="1"/>
  <c r="F287" i="9"/>
  <c r="E289" i="2" s="1"/>
  <c r="G287" i="9"/>
  <c r="F289" i="2" s="1"/>
  <c r="H287" i="9"/>
  <c r="G289" i="2" s="1"/>
  <c r="E288" i="9"/>
  <c r="D290" i="2" s="1"/>
  <c r="F288" i="9"/>
  <c r="E290" i="2" s="1"/>
  <c r="G288" i="9"/>
  <c r="F290" i="2" s="1"/>
  <c r="H288" i="9"/>
  <c r="G290" i="2" s="1"/>
  <c r="E289" i="9"/>
  <c r="D291" i="2" s="1"/>
  <c r="F289" i="9"/>
  <c r="E291" i="2" s="1"/>
  <c r="G289" i="9"/>
  <c r="F291" i="2" s="1"/>
  <c r="H289" i="9"/>
  <c r="G291" i="2" s="1"/>
  <c r="E290" i="9"/>
  <c r="D292" i="2" s="1"/>
  <c r="F290" i="9"/>
  <c r="E292" i="2" s="1"/>
  <c r="G290" i="9"/>
  <c r="F292" i="2" s="1"/>
  <c r="H290" i="9"/>
  <c r="G292" i="2" s="1"/>
  <c r="E291" i="9"/>
  <c r="D293" i="2" s="1"/>
  <c r="F291" i="9"/>
  <c r="E293" i="2" s="1"/>
  <c r="G291" i="9"/>
  <c r="F293" i="2" s="1"/>
  <c r="H291" i="9"/>
  <c r="G293" i="2" s="1"/>
  <c r="E292" i="9"/>
  <c r="D294" i="2" s="1"/>
  <c r="F292" i="9"/>
  <c r="E294" i="2" s="1"/>
  <c r="G292" i="9"/>
  <c r="F294" i="2" s="1"/>
  <c r="H292" i="9"/>
  <c r="G294" i="2" s="1"/>
  <c r="E293" i="9"/>
  <c r="D295" i="2" s="1"/>
  <c r="F293" i="9"/>
  <c r="E295" i="2" s="1"/>
  <c r="G293" i="9"/>
  <c r="F295" i="2" s="1"/>
  <c r="H293" i="9"/>
  <c r="G295" i="2" s="1"/>
  <c r="E294" i="9"/>
  <c r="D296" i="2" s="1"/>
  <c r="F294" i="9"/>
  <c r="E296" i="2" s="1"/>
  <c r="G294" i="9"/>
  <c r="F296" i="2" s="1"/>
  <c r="H294" i="9"/>
  <c r="G296" i="2" s="1"/>
  <c r="E295" i="9"/>
  <c r="D297" i="2" s="1"/>
  <c r="F295" i="9"/>
  <c r="E297" i="2" s="1"/>
  <c r="G295" i="9"/>
  <c r="F297" i="2" s="1"/>
  <c r="H295" i="9"/>
  <c r="G297" i="2" s="1"/>
  <c r="E296" i="9"/>
  <c r="D298" i="2" s="1"/>
  <c r="F296" i="9"/>
  <c r="E298" i="2" s="1"/>
  <c r="G296" i="9"/>
  <c r="F298" i="2" s="1"/>
  <c r="H296" i="9"/>
  <c r="G298" i="2" s="1"/>
  <c r="E297" i="9"/>
  <c r="D299" i="2" s="1"/>
  <c r="F297" i="9"/>
  <c r="E299" i="2" s="1"/>
  <c r="G297" i="9"/>
  <c r="F299" i="2" s="1"/>
  <c r="H297" i="9"/>
  <c r="G299" i="2" s="1"/>
  <c r="E298" i="9"/>
  <c r="D300" i="2" s="1"/>
  <c r="F298" i="9"/>
  <c r="E300" i="2" s="1"/>
  <c r="G298" i="9"/>
  <c r="F300" i="2" s="1"/>
  <c r="H298" i="9"/>
  <c r="G300" i="2" s="1"/>
  <c r="E299" i="9"/>
  <c r="D301" i="2" s="1"/>
  <c r="F299" i="9"/>
  <c r="E301" i="2" s="1"/>
  <c r="G299" i="9"/>
  <c r="F301" i="2" s="1"/>
  <c r="H299" i="9"/>
  <c r="G301" i="2" s="1"/>
  <c r="E300" i="9"/>
  <c r="D302" i="2" s="1"/>
  <c r="F300" i="9"/>
  <c r="E302" i="2" s="1"/>
  <c r="G300" i="9"/>
  <c r="F302" i="2" s="1"/>
  <c r="H300" i="9"/>
  <c r="G302" i="2" s="1"/>
  <c r="E301" i="9"/>
  <c r="D303" i="2" s="1"/>
  <c r="F301" i="9"/>
  <c r="E303" i="2" s="1"/>
  <c r="G301" i="9"/>
  <c r="F303" i="2" s="1"/>
  <c r="H301" i="9"/>
  <c r="G303" i="2" s="1"/>
  <c r="E302" i="9"/>
  <c r="D304" i="2" s="1"/>
  <c r="F302" i="9"/>
  <c r="E304" i="2" s="1"/>
  <c r="G302" i="9"/>
  <c r="F304" i="2" s="1"/>
  <c r="H302" i="9"/>
  <c r="G304" i="2" s="1"/>
  <c r="E303" i="9"/>
  <c r="D305" i="2" s="1"/>
  <c r="F303" i="9"/>
  <c r="E305" i="2" s="1"/>
  <c r="G303" i="9"/>
  <c r="F305" i="2" s="1"/>
  <c r="H303" i="9"/>
  <c r="G305" i="2" s="1"/>
  <c r="E304" i="9"/>
  <c r="D306" i="2" s="1"/>
  <c r="F304" i="9"/>
  <c r="E306" i="2" s="1"/>
  <c r="G304" i="9"/>
  <c r="F306" i="2" s="1"/>
  <c r="H304" i="9"/>
  <c r="G306" i="2" s="1"/>
  <c r="E305" i="9"/>
  <c r="D307" i="2" s="1"/>
  <c r="F305" i="9"/>
  <c r="E307" i="2" s="1"/>
  <c r="G305" i="9"/>
  <c r="F307" i="2" s="1"/>
  <c r="H305" i="9"/>
  <c r="G307" i="2" s="1"/>
  <c r="E306" i="9"/>
  <c r="D308" i="2" s="1"/>
  <c r="F306" i="9"/>
  <c r="E308" i="2" s="1"/>
  <c r="G306" i="9"/>
  <c r="F308" i="2" s="1"/>
  <c r="H306" i="9"/>
  <c r="G308" i="2" s="1"/>
  <c r="E307" i="9"/>
  <c r="D309" i="2" s="1"/>
  <c r="F307" i="9"/>
  <c r="E309" i="2" s="1"/>
  <c r="G307" i="9"/>
  <c r="F309" i="2" s="1"/>
  <c r="H307" i="9"/>
  <c r="G309" i="2" s="1"/>
  <c r="E308" i="9"/>
  <c r="D310" i="2" s="1"/>
  <c r="F308" i="9"/>
  <c r="E310" i="2" s="1"/>
  <c r="G308" i="9"/>
  <c r="F310" i="2" s="1"/>
  <c r="H308" i="9"/>
  <c r="G310" i="2" s="1"/>
  <c r="E309" i="9"/>
  <c r="D311" i="2" s="1"/>
  <c r="F309" i="9"/>
  <c r="E311" i="2" s="1"/>
  <c r="G309" i="9"/>
  <c r="F311" i="2" s="1"/>
  <c r="H309" i="9"/>
  <c r="G311" i="2" s="1"/>
  <c r="E310" i="9"/>
  <c r="D312" i="2" s="1"/>
  <c r="F310" i="9"/>
  <c r="E312" i="2" s="1"/>
  <c r="G310" i="9"/>
  <c r="F312" i="2" s="1"/>
  <c r="H310" i="9"/>
  <c r="G312" i="2" s="1"/>
  <c r="E311" i="9"/>
  <c r="D313" i="2" s="1"/>
  <c r="F311" i="9"/>
  <c r="E313" i="2" s="1"/>
  <c r="G311" i="9"/>
  <c r="F313" i="2" s="1"/>
  <c r="H311" i="9"/>
  <c r="G313" i="2" s="1"/>
  <c r="E312" i="9"/>
  <c r="D314" i="2" s="1"/>
  <c r="F312" i="9"/>
  <c r="E314" i="2" s="1"/>
  <c r="G312" i="9"/>
  <c r="F314" i="2" s="1"/>
  <c r="H312" i="9"/>
  <c r="G314" i="2" s="1"/>
  <c r="E313" i="9"/>
  <c r="D315" i="2" s="1"/>
  <c r="F313" i="9"/>
  <c r="E315" i="2" s="1"/>
  <c r="G313" i="9"/>
  <c r="F315" i="2" s="1"/>
  <c r="H313" i="9"/>
  <c r="G315" i="2" s="1"/>
  <c r="E314" i="9"/>
  <c r="D316" i="2" s="1"/>
  <c r="F314" i="9"/>
  <c r="E316" i="2" s="1"/>
  <c r="G314" i="9"/>
  <c r="F316" i="2" s="1"/>
  <c r="H314" i="9"/>
  <c r="G316" i="2" s="1"/>
  <c r="E315" i="9"/>
  <c r="D317" i="2" s="1"/>
  <c r="F315" i="9"/>
  <c r="E317" i="2" s="1"/>
  <c r="G315" i="9"/>
  <c r="F317" i="2" s="1"/>
  <c r="H315" i="9"/>
  <c r="G317" i="2" s="1"/>
  <c r="E316" i="9"/>
  <c r="D318" i="2" s="1"/>
  <c r="F316" i="9"/>
  <c r="E318" i="2" s="1"/>
  <c r="G316" i="9"/>
  <c r="F318" i="2" s="1"/>
  <c r="H316" i="9"/>
  <c r="G318" i="2" s="1"/>
  <c r="E317" i="9"/>
  <c r="D319" i="2" s="1"/>
  <c r="F317" i="9"/>
  <c r="E319" i="2" s="1"/>
  <c r="G317" i="9"/>
  <c r="F319" i="2" s="1"/>
  <c r="H317" i="9"/>
  <c r="G319" i="2" s="1"/>
  <c r="E318" i="9"/>
  <c r="D320" i="2" s="1"/>
  <c r="F318" i="9"/>
  <c r="E320" i="2" s="1"/>
  <c r="G318" i="9"/>
  <c r="F320" i="2" s="1"/>
  <c r="H318" i="9"/>
  <c r="G320" i="2" s="1"/>
  <c r="E319" i="9"/>
  <c r="D321" i="2" s="1"/>
  <c r="F319" i="9"/>
  <c r="E321" i="2" s="1"/>
  <c r="G319" i="9"/>
  <c r="F321" i="2" s="1"/>
  <c r="H319" i="9"/>
  <c r="G321" i="2" s="1"/>
  <c r="E320" i="9"/>
  <c r="D322" i="2" s="1"/>
  <c r="F320" i="9"/>
  <c r="E322" i="2" s="1"/>
  <c r="G320" i="9"/>
  <c r="F322" i="2" s="1"/>
  <c r="H320" i="9"/>
  <c r="G322" i="2" s="1"/>
  <c r="E321" i="9"/>
  <c r="D323" i="2" s="1"/>
  <c r="F321" i="9"/>
  <c r="E323" i="2" s="1"/>
  <c r="G321" i="9"/>
  <c r="F323" i="2" s="1"/>
  <c r="H321" i="9"/>
  <c r="G323" i="2" s="1"/>
  <c r="E322" i="9"/>
  <c r="D324" i="2" s="1"/>
  <c r="F322" i="9"/>
  <c r="E324" i="2" s="1"/>
  <c r="G322" i="9"/>
  <c r="F324" i="2" s="1"/>
  <c r="H322" i="9"/>
  <c r="G324" i="2" s="1"/>
  <c r="E323" i="9"/>
  <c r="D325" i="2" s="1"/>
  <c r="F323" i="9"/>
  <c r="E325" i="2" s="1"/>
  <c r="G323" i="9"/>
  <c r="F325" i="2" s="1"/>
  <c r="H323" i="9"/>
  <c r="G325" i="2" s="1"/>
  <c r="E324" i="9"/>
  <c r="D326" i="2" s="1"/>
  <c r="F324" i="9"/>
  <c r="E326" i="2" s="1"/>
  <c r="G324" i="9"/>
  <c r="F326" i="2" s="1"/>
  <c r="H324" i="9"/>
  <c r="G326" i="2" s="1"/>
  <c r="E325" i="9"/>
  <c r="D327" i="2" s="1"/>
  <c r="F325" i="9"/>
  <c r="E327" i="2" s="1"/>
  <c r="G325" i="9"/>
  <c r="F327" i="2" s="1"/>
  <c r="H325" i="9"/>
  <c r="G327" i="2" s="1"/>
  <c r="E326" i="9"/>
  <c r="D328" i="2" s="1"/>
  <c r="F326" i="9"/>
  <c r="E328" i="2" s="1"/>
  <c r="G326" i="9"/>
  <c r="F328" i="2" s="1"/>
  <c r="H326" i="9"/>
  <c r="G328" i="2" s="1"/>
  <c r="E327" i="9"/>
  <c r="D329" i="2" s="1"/>
  <c r="F327" i="9"/>
  <c r="E329" i="2" s="1"/>
  <c r="G327" i="9"/>
  <c r="F329" i="2" s="1"/>
  <c r="H327" i="9"/>
  <c r="G329" i="2" s="1"/>
  <c r="E328" i="9"/>
  <c r="D330" i="2" s="1"/>
  <c r="F328" i="9"/>
  <c r="E330" i="2" s="1"/>
  <c r="G328" i="9"/>
  <c r="F330" i="2" s="1"/>
  <c r="H328" i="9"/>
  <c r="G330" i="2" s="1"/>
  <c r="E329" i="9"/>
  <c r="D331" i="2" s="1"/>
  <c r="F329" i="9"/>
  <c r="E331" i="2" s="1"/>
  <c r="G329" i="9"/>
  <c r="F331" i="2" s="1"/>
  <c r="H329" i="9"/>
  <c r="G331" i="2" s="1"/>
  <c r="E330" i="9"/>
  <c r="D332" i="2" s="1"/>
  <c r="F330" i="9"/>
  <c r="E332" i="2" s="1"/>
  <c r="G330" i="9"/>
  <c r="F332" i="2" s="1"/>
  <c r="H330" i="9"/>
  <c r="G332" i="2" s="1"/>
  <c r="E331" i="9"/>
  <c r="D333" i="2" s="1"/>
  <c r="F331" i="9"/>
  <c r="E333" i="2" s="1"/>
  <c r="G331" i="9"/>
  <c r="F333" i="2" s="1"/>
  <c r="H331" i="9"/>
  <c r="G333" i="2" s="1"/>
  <c r="E332" i="9"/>
  <c r="D334" i="2" s="1"/>
  <c r="F332" i="9"/>
  <c r="E334" i="2" s="1"/>
  <c r="G332" i="9"/>
  <c r="F334" i="2" s="1"/>
  <c r="H332" i="9"/>
  <c r="G334" i="2" s="1"/>
  <c r="E333" i="9"/>
  <c r="D335" i="2" s="1"/>
  <c r="F333" i="9"/>
  <c r="E335" i="2" s="1"/>
  <c r="G333" i="9"/>
  <c r="F335" i="2" s="1"/>
  <c r="H333" i="9"/>
  <c r="G335" i="2" s="1"/>
  <c r="E334" i="9"/>
  <c r="D336" i="2" s="1"/>
  <c r="F334" i="9"/>
  <c r="E336" i="2" s="1"/>
  <c r="G334" i="9"/>
  <c r="F336" i="2" s="1"/>
  <c r="H334" i="9"/>
  <c r="G336" i="2" s="1"/>
  <c r="E335" i="9"/>
  <c r="D337" i="2" s="1"/>
  <c r="F335" i="9"/>
  <c r="E337" i="2" s="1"/>
  <c r="G335" i="9"/>
  <c r="F337" i="2" s="1"/>
  <c r="H335" i="9"/>
  <c r="G337" i="2" s="1"/>
  <c r="E336" i="9"/>
  <c r="D338" i="2" s="1"/>
  <c r="F336" i="9"/>
  <c r="E338" i="2" s="1"/>
  <c r="G336" i="9"/>
  <c r="F338" i="2" s="1"/>
  <c r="H336" i="9"/>
  <c r="G338" i="2" s="1"/>
  <c r="E337" i="9"/>
  <c r="D339" i="2" s="1"/>
  <c r="F337" i="9"/>
  <c r="E339" i="2" s="1"/>
  <c r="G337" i="9"/>
  <c r="F339" i="2" s="1"/>
  <c r="H337" i="9"/>
  <c r="G339" i="2" s="1"/>
  <c r="E338" i="9"/>
  <c r="D340" i="2" s="1"/>
  <c r="F338" i="9"/>
  <c r="E340" i="2" s="1"/>
  <c r="G338" i="9"/>
  <c r="F340" i="2" s="1"/>
  <c r="H338" i="9"/>
  <c r="G340" i="2" s="1"/>
  <c r="E339" i="9"/>
  <c r="D341" i="2" s="1"/>
  <c r="F339" i="9"/>
  <c r="E341" i="2" s="1"/>
  <c r="G339" i="9"/>
  <c r="F341" i="2" s="1"/>
  <c r="H339" i="9"/>
  <c r="G341" i="2" s="1"/>
  <c r="E340" i="9"/>
  <c r="D342" i="2" s="1"/>
  <c r="F340" i="9"/>
  <c r="E342" i="2" s="1"/>
  <c r="G340" i="9"/>
  <c r="F342" i="2" s="1"/>
  <c r="H340" i="9"/>
  <c r="G342" i="2" s="1"/>
  <c r="E341" i="9"/>
  <c r="D343" i="2" s="1"/>
  <c r="F341" i="9"/>
  <c r="E343" i="2" s="1"/>
  <c r="G341" i="9"/>
  <c r="F343" i="2" s="1"/>
  <c r="H341" i="9"/>
  <c r="G343" i="2" s="1"/>
  <c r="E342" i="9"/>
  <c r="D344" i="2" s="1"/>
  <c r="F342" i="9"/>
  <c r="E344" i="2" s="1"/>
  <c r="G342" i="9"/>
  <c r="F344" i="2" s="1"/>
  <c r="H342" i="9"/>
  <c r="G344" i="2" s="1"/>
  <c r="E343" i="9"/>
  <c r="D345" i="2" s="1"/>
  <c r="F343" i="9"/>
  <c r="E345" i="2" s="1"/>
  <c r="G343" i="9"/>
  <c r="F345" i="2" s="1"/>
  <c r="H343" i="9"/>
  <c r="G345" i="2" s="1"/>
  <c r="E344" i="9"/>
  <c r="D346" i="2" s="1"/>
  <c r="F344" i="9"/>
  <c r="E346" i="2" s="1"/>
  <c r="G344" i="9"/>
  <c r="F346" i="2" s="1"/>
  <c r="H344" i="9"/>
  <c r="G346" i="2" s="1"/>
  <c r="E345" i="9"/>
  <c r="D347" i="2" s="1"/>
  <c r="F345" i="9"/>
  <c r="E347" i="2" s="1"/>
  <c r="G345" i="9"/>
  <c r="F347" i="2" s="1"/>
  <c r="H345" i="9"/>
  <c r="G347" i="2" s="1"/>
  <c r="E346" i="9"/>
  <c r="D348" i="2" s="1"/>
  <c r="F346" i="9"/>
  <c r="E348" i="2" s="1"/>
  <c r="G346" i="9"/>
  <c r="F348" i="2" s="1"/>
  <c r="H346" i="9"/>
  <c r="G348" i="2" s="1"/>
  <c r="E347" i="9"/>
  <c r="D349" i="2" s="1"/>
  <c r="F347" i="9"/>
  <c r="E349" i="2" s="1"/>
  <c r="G347" i="9"/>
  <c r="F349" i="2" s="1"/>
  <c r="H347" i="9"/>
  <c r="G349" i="2" s="1"/>
  <c r="E348" i="9"/>
  <c r="D350" i="2" s="1"/>
  <c r="F348" i="9"/>
  <c r="E350" i="2" s="1"/>
  <c r="G348" i="9"/>
  <c r="F350" i="2" s="1"/>
  <c r="H348" i="9"/>
  <c r="G350" i="2" s="1"/>
  <c r="E349" i="9"/>
  <c r="D351" i="2" s="1"/>
  <c r="F349" i="9"/>
  <c r="E351" i="2" s="1"/>
  <c r="G349" i="9"/>
  <c r="F351" i="2" s="1"/>
  <c r="H349" i="9"/>
  <c r="G351" i="2" s="1"/>
  <c r="E350" i="9"/>
  <c r="D352" i="2" s="1"/>
  <c r="F350" i="9"/>
  <c r="E352" i="2" s="1"/>
  <c r="G350" i="9"/>
  <c r="F352" i="2" s="1"/>
  <c r="H350" i="9"/>
  <c r="G352" i="2" s="1"/>
  <c r="E351" i="9"/>
  <c r="D353" i="2" s="1"/>
  <c r="F351" i="9"/>
  <c r="E353" i="2" s="1"/>
  <c r="G351" i="9"/>
  <c r="F353" i="2" s="1"/>
  <c r="H351" i="9"/>
  <c r="G353" i="2" s="1"/>
  <c r="E352" i="9"/>
  <c r="D354" i="2" s="1"/>
  <c r="F352" i="9"/>
  <c r="E354" i="2" s="1"/>
  <c r="G352" i="9"/>
  <c r="F354" i="2" s="1"/>
  <c r="H352" i="9"/>
  <c r="G354" i="2" s="1"/>
  <c r="E353" i="9"/>
  <c r="D355" i="2" s="1"/>
  <c r="F353" i="9"/>
  <c r="E355" i="2" s="1"/>
  <c r="G353" i="9"/>
  <c r="F355" i="2" s="1"/>
  <c r="H353" i="9"/>
  <c r="G355" i="2" s="1"/>
  <c r="E354" i="9"/>
  <c r="D356" i="2" s="1"/>
  <c r="F354" i="9"/>
  <c r="E356" i="2" s="1"/>
  <c r="G354" i="9"/>
  <c r="F356" i="2" s="1"/>
  <c r="H354" i="9"/>
  <c r="G356" i="2" s="1"/>
  <c r="E355" i="9"/>
  <c r="D357" i="2" s="1"/>
  <c r="F355" i="9"/>
  <c r="E357" i="2" s="1"/>
  <c r="G355" i="9"/>
  <c r="F357" i="2" s="1"/>
  <c r="H355" i="9"/>
  <c r="G357" i="2" s="1"/>
  <c r="E356" i="9"/>
  <c r="D358" i="2" s="1"/>
  <c r="F356" i="9"/>
  <c r="E358" i="2" s="1"/>
  <c r="G356" i="9"/>
  <c r="F358" i="2" s="1"/>
  <c r="H356" i="9"/>
  <c r="G358" i="2" s="1"/>
  <c r="E357" i="9"/>
  <c r="D359" i="2" s="1"/>
  <c r="F357" i="9"/>
  <c r="E359" i="2" s="1"/>
  <c r="G357" i="9"/>
  <c r="F359" i="2" s="1"/>
  <c r="H357" i="9"/>
  <c r="G359" i="2" s="1"/>
  <c r="E358" i="9"/>
  <c r="D360" i="2" s="1"/>
  <c r="F358" i="9"/>
  <c r="E360" i="2" s="1"/>
  <c r="G358" i="9"/>
  <c r="F360" i="2" s="1"/>
  <c r="H358" i="9"/>
  <c r="G360" i="2" s="1"/>
  <c r="E359" i="9"/>
  <c r="D361" i="2" s="1"/>
  <c r="F359" i="9"/>
  <c r="E361" i="2" s="1"/>
  <c r="G359" i="9"/>
  <c r="F361" i="2" s="1"/>
  <c r="H359" i="9"/>
  <c r="G361" i="2" s="1"/>
  <c r="E360" i="9"/>
  <c r="D362" i="2" s="1"/>
  <c r="F360" i="9"/>
  <c r="E362" i="2" s="1"/>
  <c r="G360" i="9"/>
  <c r="F362" i="2" s="1"/>
  <c r="H360" i="9"/>
  <c r="G362" i="2" s="1"/>
  <c r="E361" i="9"/>
  <c r="D363" i="2" s="1"/>
  <c r="F361" i="9"/>
  <c r="E363" i="2" s="1"/>
  <c r="G361" i="9"/>
  <c r="F363" i="2" s="1"/>
  <c r="H361" i="9"/>
  <c r="G363" i="2" s="1"/>
  <c r="E362" i="9"/>
  <c r="D364" i="2" s="1"/>
  <c r="F362" i="9"/>
  <c r="E364" i="2" s="1"/>
  <c r="G362" i="9"/>
  <c r="F364" i="2" s="1"/>
  <c r="H362" i="9"/>
  <c r="G364" i="2" s="1"/>
  <c r="E363" i="9"/>
  <c r="D365" i="2" s="1"/>
  <c r="F363" i="9"/>
  <c r="E365" i="2" s="1"/>
  <c r="G363" i="9"/>
  <c r="F365" i="2" s="1"/>
  <c r="H363" i="9"/>
  <c r="G365" i="2" s="1"/>
  <c r="E364" i="9"/>
  <c r="D366" i="2" s="1"/>
  <c r="F364" i="9"/>
  <c r="E366" i="2" s="1"/>
  <c r="G364" i="9"/>
  <c r="F366" i="2" s="1"/>
  <c r="H364" i="9"/>
  <c r="G366" i="2" s="1"/>
  <c r="E365" i="9"/>
  <c r="D367" i="2" s="1"/>
  <c r="F365" i="9"/>
  <c r="E367" i="2" s="1"/>
  <c r="G365" i="9"/>
  <c r="F367" i="2" s="1"/>
  <c r="H365" i="9"/>
  <c r="G367" i="2" s="1"/>
  <c r="E366" i="9"/>
  <c r="D368" i="2" s="1"/>
  <c r="F366" i="9"/>
  <c r="E368" i="2" s="1"/>
  <c r="G366" i="9"/>
  <c r="F368" i="2" s="1"/>
  <c r="H366" i="9"/>
  <c r="G368" i="2" s="1"/>
  <c r="E367" i="9"/>
  <c r="D369" i="2" s="1"/>
  <c r="F367" i="9"/>
  <c r="E369" i="2" s="1"/>
  <c r="G367" i="9"/>
  <c r="F369" i="2" s="1"/>
  <c r="H367" i="9"/>
  <c r="G369" i="2" s="1"/>
  <c r="E368" i="9"/>
  <c r="D370" i="2" s="1"/>
  <c r="F368" i="9"/>
  <c r="E370" i="2" s="1"/>
  <c r="G368" i="9"/>
  <c r="F370" i="2" s="1"/>
  <c r="H368" i="9"/>
  <c r="G370" i="2" s="1"/>
  <c r="E369" i="9"/>
  <c r="D371" i="2" s="1"/>
  <c r="F369" i="9"/>
  <c r="E371" i="2" s="1"/>
  <c r="G369" i="9"/>
  <c r="F371" i="2" s="1"/>
  <c r="H369" i="9"/>
  <c r="G371" i="2" s="1"/>
  <c r="E370" i="9"/>
  <c r="D372" i="2" s="1"/>
  <c r="F370" i="9"/>
  <c r="E372" i="2" s="1"/>
  <c r="G370" i="9"/>
  <c r="F372" i="2" s="1"/>
  <c r="H370" i="9"/>
  <c r="G372" i="2" s="1"/>
  <c r="E371" i="9"/>
  <c r="D373" i="2" s="1"/>
  <c r="F371" i="9"/>
  <c r="E373" i="2" s="1"/>
  <c r="G371" i="9"/>
  <c r="F373" i="2" s="1"/>
  <c r="H371" i="9"/>
  <c r="G373" i="2" s="1"/>
  <c r="E372" i="9"/>
  <c r="D374" i="2" s="1"/>
  <c r="F372" i="9"/>
  <c r="E374" i="2" s="1"/>
  <c r="G372" i="9"/>
  <c r="F374" i="2" s="1"/>
  <c r="H372" i="9"/>
  <c r="G374" i="2" s="1"/>
  <c r="E373" i="9"/>
  <c r="D375" i="2" s="1"/>
  <c r="F373" i="9"/>
  <c r="E375" i="2" s="1"/>
  <c r="G373" i="9"/>
  <c r="F375" i="2" s="1"/>
  <c r="H373" i="9"/>
  <c r="G375" i="2" s="1"/>
  <c r="E374" i="9"/>
  <c r="D376" i="2" s="1"/>
  <c r="F374" i="9"/>
  <c r="E376" i="2" s="1"/>
  <c r="G374" i="9"/>
  <c r="F376" i="2" s="1"/>
  <c r="H374" i="9"/>
  <c r="G376" i="2" s="1"/>
  <c r="E375" i="9"/>
  <c r="D377" i="2" s="1"/>
  <c r="F375" i="9"/>
  <c r="E377" i="2" s="1"/>
  <c r="G375" i="9"/>
  <c r="F377" i="2" s="1"/>
  <c r="H375" i="9"/>
  <c r="G377" i="2" s="1"/>
  <c r="E376" i="9"/>
  <c r="D378" i="2" s="1"/>
  <c r="F376" i="9"/>
  <c r="E378" i="2" s="1"/>
  <c r="G376" i="9"/>
  <c r="F378" i="2" s="1"/>
  <c r="H376" i="9"/>
  <c r="G378" i="2" s="1"/>
  <c r="E377" i="9"/>
  <c r="D379" i="2" s="1"/>
  <c r="F377" i="9"/>
  <c r="E379" i="2" s="1"/>
  <c r="G377" i="9"/>
  <c r="F379" i="2" s="1"/>
  <c r="H377" i="9"/>
  <c r="G379" i="2" s="1"/>
  <c r="E378" i="9"/>
  <c r="D380" i="2" s="1"/>
  <c r="F378" i="9"/>
  <c r="E380" i="2" s="1"/>
  <c r="G378" i="9"/>
  <c r="F380" i="2" s="1"/>
  <c r="H378" i="9"/>
  <c r="G380" i="2" s="1"/>
  <c r="E379" i="9"/>
  <c r="D381" i="2" s="1"/>
  <c r="F379" i="9"/>
  <c r="E381" i="2" s="1"/>
  <c r="G379" i="9"/>
  <c r="F381" i="2" s="1"/>
  <c r="H379" i="9"/>
  <c r="G381" i="2" s="1"/>
  <c r="E380" i="9"/>
  <c r="D382" i="2" s="1"/>
  <c r="F380" i="9"/>
  <c r="E382" i="2" s="1"/>
  <c r="G380" i="9"/>
  <c r="F382" i="2" s="1"/>
  <c r="H380" i="9"/>
  <c r="G382" i="2" s="1"/>
  <c r="E381" i="9"/>
  <c r="D383" i="2" s="1"/>
  <c r="F381" i="9"/>
  <c r="E383" i="2" s="1"/>
  <c r="G381" i="9"/>
  <c r="F383" i="2" s="1"/>
  <c r="H381" i="9"/>
  <c r="G383" i="2" s="1"/>
  <c r="E382" i="9"/>
  <c r="D384" i="2" s="1"/>
  <c r="F382" i="9"/>
  <c r="E384" i="2" s="1"/>
  <c r="G382" i="9"/>
  <c r="F384" i="2" s="1"/>
  <c r="H382" i="9"/>
  <c r="G384" i="2" s="1"/>
  <c r="E383" i="9"/>
  <c r="D385" i="2" s="1"/>
  <c r="F383" i="9"/>
  <c r="E385" i="2" s="1"/>
  <c r="G383" i="9"/>
  <c r="F385" i="2" s="1"/>
  <c r="H383" i="9"/>
  <c r="G385" i="2" s="1"/>
  <c r="E384" i="9"/>
  <c r="D386" i="2" s="1"/>
  <c r="F384" i="9"/>
  <c r="E386" i="2" s="1"/>
  <c r="G384" i="9"/>
  <c r="F386" i="2" s="1"/>
  <c r="H384" i="9"/>
  <c r="G386" i="2" s="1"/>
  <c r="E385" i="9"/>
  <c r="D387" i="2" s="1"/>
  <c r="F385" i="9"/>
  <c r="E387" i="2" s="1"/>
  <c r="G385" i="9"/>
  <c r="F387" i="2" s="1"/>
  <c r="H385" i="9"/>
  <c r="G387" i="2" s="1"/>
  <c r="E386" i="9"/>
  <c r="D388" i="2" s="1"/>
  <c r="F386" i="9"/>
  <c r="E388" i="2" s="1"/>
  <c r="G386" i="9"/>
  <c r="F388" i="2" s="1"/>
  <c r="H386" i="9"/>
  <c r="G388" i="2" s="1"/>
  <c r="E387" i="9"/>
  <c r="D389" i="2" s="1"/>
  <c r="F387" i="9"/>
  <c r="E389" i="2" s="1"/>
  <c r="G387" i="9"/>
  <c r="F389" i="2" s="1"/>
  <c r="H387" i="9"/>
  <c r="G389" i="2" s="1"/>
  <c r="E388" i="9"/>
  <c r="D390" i="2" s="1"/>
  <c r="F388" i="9"/>
  <c r="E390" i="2" s="1"/>
  <c r="G388" i="9"/>
  <c r="F390" i="2" s="1"/>
  <c r="H388" i="9"/>
  <c r="G390" i="2" s="1"/>
  <c r="E389" i="9"/>
  <c r="D391" i="2" s="1"/>
  <c r="F389" i="9"/>
  <c r="E391" i="2" s="1"/>
  <c r="G389" i="9"/>
  <c r="F391" i="2" s="1"/>
  <c r="H389" i="9"/>
  <c r="G391" i="2" s="1"/>
  <c r="E390" i="9"/>
  <c r="D392" i="2" s="1"/>
  <c r="F390" i="9"/>
  <c r="E392" i="2" s="1"/>
  <c r="G390" i="9"/>
  <c r="F392" i="2" s="1"/>
  <c r="H390" i="9"/>
  <c r="G392" i="2" s="1"/>
  <c r="E391" i="9"/>
  <c r="D393" i="2" s="1"/>
  <c r="F391" i="9"/>
  <c r="E393" i="2" s="1"/>
  <c r="G391" i="9"/>
  <c r="F393" i="2" s="1"/>
  <c r="H391" i="9"/>
  <c r="G393" i="2" s="1"/>
  <c r="E392" i="9"/>
  <c r="D394" i="2" s="1"/>
  <c r="F392" i="9"/>
  <c r="E394" i="2" s="1"/>
  <c r="G392" i="9"/>
  <c r="F394" i="2" s="1"/>
  <c r="H392" i="9"/>
  <c r="G394" i="2" s="1"/>
  <c r="E393" i="9"/>
  <c r="D395" i="2" s="1"/>
  <c r="F393" i="9"/>
  <c r="E395" i="2" s="1"/>
  <c r="G393" i="9"/>
  <c r="F395" i="2" s="1"/>
  <c r="H393" i="9"/>
  <c r="G395" i="2" s="1"/>
  <c r="E394" i="9"/>
  <c r="D396" i="2" s="1"/>
  <c r="F394" i="9"/>
  <c r="E396" i="2" s="1"/>
  <c r="G394" i="9"/>
  <c r="F396" i="2" s="1"/>
  <c r="H394" i="9"/>
  <c r="G396" i="2" s="1"/>
  <c r="E395" i="9"/>
  <c r="D397" i="2" s="1"/>
  <c r="F395" i="9"/>
  <c r="E397" i="2" s="1"/>
  <c r="G395" i="9"/>
  <c r="F397" i="2" s="1"/>
  <c r="H395" i="9"/>
  <c r="G397" i="2" s="1"/>
  <c r="E396" i="9"/>
  <c r="D398" i="2" s="1"/>
  <c r="F396" i="9"/>
  <c r="E398" i="2" s="1"/>
  <c r="G396" i="9"/>
  <c r="F398" i="2" s="1"/>
  <c r="H396" i="9"/>
  <c r="G398" i="2" s="1"/>
  <c r="E397" i="9"/>
  <c r="D399" i="2" s="1"/>
  <c r="F397" i="9"/>
  <c r="E399" i="2" s="1"/>
  <c r="G397" i="9"/>
  <c r="F399" i="2" s="1"/>
  <c r="H397" i="9"/>
  <c r="G399" i="2" s="1"/>
  <c r="E398" i="9"/>
  <c r="D400" i="2" s="1"/>
  <c r="F398" i="9"/>
  <c r="E400" i="2" s="1"/>
  <c r="G398" i="9"/>
  <c r="F400" i="2" s="1"/>
  <c r="H398" i="9"/>
  <c r="G400" i="2" s="1"/>
  <c r="E399" i="9"/>
  <c r="D401" i="2" s="1"/>
  <c r="F399" i="9"/>
  <c r="E401" i="2" s="1"/>
  <c r="G399" i="9"/>
  <c r="F401" i="2" s="1"/>
  <c r="H399" i="9"/>
  <c r="G401" i="2" s="1"/>
  <c r="E400" i="9"/>
  <c r="D402" i="2" s="1"/>
  <c r="F400" i="9"/>
  <c r="E402" i="2" s="1"/>
  <c r="G400" i="9"/>
  <c r="F402" i="2" s="1"/>
  <c r="H400" i="9"/>
  <c r="G402" i="2" s="1"/>
  <c r="E401" i="9"/>
  <c r="D403" i="2" s="1"/>
  <c r="F401" i="9"/>
  <c r="E403" i="2" s="1"/>
  <c r="G401" i="9"/>
  <c r="F403" i="2" s="1"/>
  <c r="H401" i="9"/>
  <c r="G403" i="2" s="1"/>
  <c r="E402" i="9"/>
  <c r="D404" i="2" s="1"/>
  <c r="F402" i="9"/>
  <c r="E404" i="2" s="1"/>
  <c r="G402" i="9"/>
  <c r="F404" i="2" s="1"/>
  <c r="H402" i="9"/>
  <c r="G404" i="2" s="1"/>
  <c r="E403" i="9"/>
  <c r="D405" i="2" s="1"/>
  <c r="F403" i="9"/>
  <c r="E405" i="2" s="1"/>
  <c r="G403" i="9"/>
  <c r="F405" i="2" s="1"/>
  <c r="H403" i="9"/>
  <c r="G405" i="2" s="1"/>
  <c r="E404" i="9"/>
  <c r="D406" i="2" s="1"/>
  <c r="F404" i="9"/>
  <c r="E406" i="2" s="1"/>
  <c r="G404" i="9"/>
  <c r="F406" i="2" s="1"/>
  <c r="H404" i="9"/>
  <c r="G406" i="2" s="1"/>
  <c r="E405" i="9"/>
  <c r="D407" i="2" s="1"/>
  <c r="F405" i="9"/>
  <c r="E407" i="2" s="1"/>
  <c r="G405" i="9"/>
  <c r="F407" i="2" s="1"/>
  <c r="H405" i="9"/>
  <c r="G407" i="2" s="1"/>
  <c r="E406" i="9"/>
  <c r="D408" i="2" s="1"/>
  <c r="F406" i="9"/>
  <c r="E408" i="2" s="1"/>
  <c r="G406" i="9"/>
  <c r="F408" i="2" s="1"/>
  <c r="H406" i="9"/>
  <c r="G408" i="2" s="1"/>
  <c r="E407" i="9"/>
  <c r="D409" i="2" s="1"/>
  <c r="F407" i="9"/>
  <c r="E409" i="2" s="1"/>
  <c r="G407" i="9"/>
  <c r="F409" i="2" s="1"/>
  <c r="H407" i="9"/>
  <c r="G409" i="2" s="1"/>
  <c r="E408" i="9"/>
  <c r="D410" i="2" s="1"/>
  <c r="F408" i="9"/>
  <c r="E410" i="2" s="1"/>
  <c r="G408" i="9"/>
  <c r="F410" i="2" s="1"/>
  <c r="H408" i="9"/>
  <c r="G410" i="2" s="1"/>
  <c r="E409" i="9"/>
  <c r="D411" i="2" s="1"/>
  <c r="F409" i="9"/>
  <c r="E411" i="2" s="1"/>
  <c r="G409" i="9"/>
  <c r="F411" i="2" s="1"/>
  <c r="H409" i="9"/>
  <c r="G411" i="2" s="1"/>
  <c r="E410" i="9"/>
  <c r="D412" i="2" s="1"/>
  <c r="F410" i="9"/>
  <c r="E412" i="2" s="1"/>
  <c r="G410" i="9"/>
  <c r="F412" i="2" s="1"/>
  <c r="H410" i="9"/>
  <c r="G412" i="2" s="1"/>
  <c r="E411" i="9"/>
  <c r="D413" i="2" s="1"/>
  <c r="F411" i="9"/>
  <c r="E413" i="2" s="1"/>
  <c r="G411" i="9"/>
  <c r="F413" i="2" s="1"/>
  <c r="H411" i="9"/>
  <c r="G413" i="2" s="1"/>
  <c r="E412" i="9"/>
  <c r="D414" i="2" s="1"/>
  <c r="F412" i="9"/>
  <c r="E414" i="2" s="1"/>
  <c r="G412" i="9"/>
  <c r="F414" i="2" s="1"/>
  <c r="H412" i="9"/>
  <c r="G414" i="2" s="1"/>
  <c r="E413" i="9"/>
  <c r="D415" i="2" s="1"/>
  <c r="F413" i="9"/>
  <c r="E415" i="2" s="1"/>
  <c r="G413" i="9"/>
  <c r="F415" i="2" s="1"/>
  <c r="H413" i="9"/>
  <c r="G415" i="2" s="1"/>
  <c r="E414" i="9"/>
  <c r="D416" i="2" s="1"/>
  <c r="F414" i="9"/>
  <c r="E416" i="2" s="1"/>
  <c r="G414" i="9"/>
  <c r="F416" i="2" s="1"/>
  <c r="H414" i="9"/>
  <c r="G416" i="2" s="1"/>
  <c r="E415" i="9"/>
  <c r="D417" i="2" s="1"/>
  <c r="F415" i="9"/>
  <c r="E417" i="2" s="1"/>
  <c r="G415" i="9"/>
  <c r="F417" i="2" s="1"/>
  <c r="H415" i="9"/>
  <c r="G417" i="2" s="1"/>
  <c r="E416" i="9"/>
  <c r="D418" i="2" s="1"/>
  <c r="F416" i="9"/>
  <c r="E418" i="2" s="1"/>
  <c r="G416" i="9"/>
  <c r="F418" i="2" s="1"/>
  <c r="H416" i="9"/>
  <c r="G418" i="2" s="1"/>
  <c r="E417" i="9"/>
  <c r="D419" i="2" s="1"/>
  <c r="F417" i="9"/>
  <c r="E419" i="2" s="1"/>
  <c r="G417" i="9"/>
  <c r="F419" i="2" s="1"/>
  <c r="H417" i="9"/>
  <c r="G419" i="2" s="1"/>
  <c r="E418" i="9"/>
  <c r="D420" i="2" s="1"/>
  <c r="F418" i="9"/>
  <c r="E420" i="2" s="1"/>
  <c r="G418" i="9"/>
  <c r="F420" i="2" s="1"/>
  <c r="H418" i="9"/>
  <c r="G420" i="2" s="1"/>
  <c r="E419" i="9"/>
  <c r="D421" i="2" s="1"/>
  <c r="F419" i="9"/>
  <c r="E421" i="2" s="1"/>
  <c r="G419" i="9"/>
  <c r="F421" i="2" s="1"/>
  <c r="H419" i="9"/>
  <c r="G421" i="2" s="1"/>
  <c r="E420" i="9"/>
  <c r="D422" i="2" s="1"/>
  <c r="F420" i="9"/>
  <c r="E422" i="2" s="1"/>
  <c r="G420" i="9"/>
  <c r="F422" i="2" s="1"/>
  <c r="H420" i="9"/>
  <c r="G422" i="2" s="1"/>
  <c r="E421" i="9"/>
  <c r="D423" i="2" s="1"/>
  <c r="F421" i="9"/>
  <c r="E423" i="2" s="1"/>
  <c r="G421" i="9"/>
  <c r="F423" i="2" s="1"/>
  <c r="H421" i="9"/>
  <c r="G423" i="2" s="1"/>
  <c r="E422" i="9"/>
  <c r="D424" i="2" s="1"/>
  <c r="F422" i="9"/>
  <c r="E424" i="2" s="1"/>
  <c r="G422" i="9"/>
  <c r="F424" i="2" s="1"/>
  <c r="H422" i="9"/>
  <c r="G424" i="2" s="1"/>
  <c r="E423" i="9"/>
  <c r="D425" i="2" s="1"/>
  <c r="F423" i="9"/>
  <c r="E425" i="2" s="1"/>
  <c r="G423" i="9"/>
  <c r="F425" i="2" s="1"/>
  <c r="H423" i="9"/>
  <c r="G425" i="2" s="1"/>
  <c r="E424" i="9"/>
  <c r="D426" i="2" s="1"/>
  <c r="F424" i="9"/>
  <c r="E426" i="2" s="1"/>
  <c r="G424" i="9"/>
  <c r="F426" i="2" s="1"/>
  <c r="H424" i="9"/>
  <c r="G426" i="2" s="1"/>
  <c r="E425" i="9"/>
  <c r="D427" i="2" s="1"/>
  <c r="F425" i="9"/>
  <c r="E427" i="2" s="1"/>
  <c r="G425" i="9"/>
  <c r="F427" i="2" s="1"/>
  <c r="H425" i="9"/>
  <c r="G427" i="2" s="1"/>
  <c r="E426" i="9"/>
  <c r="D428" i="2" s="1"/>
  <c r="F426" i="9"/>
  <c r="E428" i="2" s="1"/>
  <c r="G426" i="9"/>
  <c r="F428" i="2" s="1"/>
  <c r="H426" i="9"/>
  <c r="G428" i="2" s="1"/>
  <c r="E427" i="9"/>
  <c r="D429" i="2" s="1"/>
  <c r="F427" i="9"/>
  <c r="E429" i="2" s="1"/>
  <c r="G427" i="9"/>
  <c r="F429" i="2" s="1"/>
  <c r="H427" i="9"/>
  <c r="G429" i="2" s="1"/>
  <c r="E428" i="9"/>
  <c r="D430" i="2" s="1"/>
  <c r="F428" i="9"/>
  <c r="E430" i="2" s="1"/>
  <c r="G428" i="9"/>
  <c r="F430" i="2" s="1"/>
  <c r="H428" i="9"/>
  <c r="G430" i="2" s="1"/>
  <c r="E429" i="9"/>
  <c r="D431" i="2" s="1"/>
  <c r="F429" i="9"/>
  <c r="E431" i="2" s="1"/>
  <c r="G429" i="9"/>
  <c r="F431" i="2" s="1"/>
  <c r="H429" i="9"/>
  <c r="G431" i="2" s="1"/>
  <c r="E430" i="9"/>
  <c r="D432" i="2" s="1"/>
  <c r="F430" i="9"/>
  <c r="E432" i="2" s="1"/>
  <c r="G430" i="9"/>
  <c r="F432" i="2" s="1"/>
  <c r="H430" i="9"/>
  <c r="G432" i="2" s="1"/>
  <c r="E431" i="9"/>
  <c r="D433" i="2" s="1"/>
  <c r="F431" i="9"/>
  <c r="E433" i="2" s="1"/>
  <c r="G431" i="9"/>
  <c r="F433" i="2" s="1"/>
  <c r="H431" i="9"/>
  <c r="G433" i="2" s="1"/>
  <c r="E432" i="9"/>
  <c r="D434" i="2" s="1"/>
  <c r="F432" i="9"/>
  <c r="E434" i="2" s="1"/>
  <c r="G432" i="9"/>
  <c r="F434" i="2" s="1"/>
  <c r="H432" i="9"/>
  <c r="G434" i="2" s="1"/>
  <c r="E433" i="9"/>
  <c r="D435" i="2" s="1"/>
  <c r="F433" i="9"/>
  <c r="E435" i="2" s="1"/>
  <c r="G433" i="9"/>
  <c r="F435" i="2" s="1"/>
  <c r="H433" i="9"/>
  <c r="G435" i="2" s="1"/>
  <c r="E434" i="9"/>
  <c r="D436" i="2" s="1"/>
  <c r="F434" i="9"/>
  <c r="E436" i="2" s="1"/>
  <c r="G434" i="9"/>
  <c r="F436" i="2" s="1"/>
  <c r="H434" i="9"/>
  <c r="G436" i="2" s="1"/>
  <c r="E435" i="9"/>
  <c r="D437" i="2" s="1"/>
  <c r="F435" i="9"/>
  <c r="E437" i="2" s="1"/>
  <c r="G435" i="9"/>
  <c r="F437" i="2" s="1"/>
  <c r="H435" i="9"/>
  <c r="G437" i="2" s="1"/>
  <c r="E436" i="9"/>
  <c r="D438" i="2" s="1"/>
  <c r="F436" i="9"/>
  <c r="E438" i="2" s="1"/>
  <c r="G436" i="9"/>
  <c r="F438" i="2" s="1"/>
  <c r="H436" i="9"/>
  <c r="G438" i="2" s="1"/>
  <c r="E437" i="9"/>
  <c r="D439" i="2" s="1"/>
  <c r="F437" i="9"/>
  <c r="E439" i="2" s="1"/>
  <c r="G437" i="9"/>
  <c r="F439" i="2" s="1"/>
  <c r="H437" i="9"/>
  <c r="G439" i="2" s="1"/>
  <c r="E438" i="9"/>
  <c r="D440" i="2" s="1"/>
  <c r="F438" i="9"/>
  <c r="E440" i="2" s="1"/>
  <c r="G438" i="9"/>
  <c r="F440" i="2" s="1"/>
  <c r="H438" i="9"/>
  <c r="G440" i="2" s="1"/>
  <c r="E439" i="9"/>
  <c r="D441" i="2" s="1"/>
  <c r="F439" i="9"/>
  <c r="E441" i="2" s="1"/>
  <c r="G439" i="9"/>
  <c r="F441" i="2" s="1"/>
  <c r="H439" i="9"/>
  <c r="G441" i="2" s="1"/>
  <c r="E440" i="9"/>
  <c r="D442" i="2" s="1"/>
  <c r="F440" i="9"/>
  <c r="E442" i="2" s="1"/>
  <c r="G440" i="9"/>
  <c r="F442" i="2" s="1"/>
  <c r="H440" i="9"/>
  <c r="G442" i="2" s="1"/>
  <c r="E441" i="9"/>
  <c r="D443" i="2" s="1"/>
  <c r="F441" i="9"/>
  <c r="E443" i="2" s="1"/>
  <c r="G441" i="9"/>
  <c r="F443" i="2" s="1"/>
  <c r="H441" i="9"/>
  <c r="G443" i="2" s="1"/>
  <c r="D444" i="2"/>
  <c r="F442" i="9"/>
  <c r="E444" i="2" s="1"/>
  <c r="G442" i="9"/>
  <c r="F444" i="2" s="1"/>
  <c r="H442" i="9"/>
  <c r="G444" i="2" s="1"/>
  <c r="E443" i="9"/>
  <c r="D445" i="2" s="1"/>
  <c r="F443" i="9"/>
  <c r="E445" i="2" s="1"/>
  <c r="G443" i="9"/>
  <c r="F445" i="2" s="1"/>
  <c r="H443" i="9"/>
  <c r="G445" i="2" s="1"/>
  <c r="E444" i="9"/>
  <c r="D446" i="2" s="1"/>
  <c r="F444" i="9"/>
  <c r="E446" i="2" s="1"/>
  <c r="G444" i="9"/>
  <c r="F446" i="2" s="1"/>
  <c r="H444" i="9"/>
  <c r="G446" i="2" s="1"/>
  <c r="E445" i="9"/>
  <c r="D447" i="2" s="1"/>
  <c r="F445" i="9"/>
  <c r="E447" i="2" s="1"/>
  <c r="G445" i="9"/>
  <c r="F447" i="2" s="1"/>
  <c r="H445" i="9"/>
  <c r="G447" i="2" s="1"/>
  <c r="E446" i="9"/>
  <c r="D448" i="2" s="1"/>
  <c r="F446" i="9"/>
  <c r="E448" i="2" s="1"/>
  <c r="G446" i="9"/>
  <c r="F448" i="2" s="1"/>
  <c r="H446" i="9"/>
  <c r="G448" i="2" s="1"/>
  <c r="E447" i="9"/>
  <c r="D449" i="2" s="1"/>
  <c r="F447" i="9"/>
  <c r="E449" i="2" s="1"/>
  <c r="G447" i="9"/>
  <c r="F449" i="2" s="1"/>
  <c r="H447" i="9"/>
  <c r="G449" i="2" s="1"/>
  <c r="E448" i="9"/>
  <c r="D450" i="2" s="1"/>
  <c r="F448" i="9"/>
  <c r="E450" i="2" s="1"/>
  <c r="G448" i="9"/>
  <c r="F450" i="2" s="1"/>
  <c r="H448" i="9"/>
  <c r="G450" i="2" s="1"/>
  <c r="E449" i="9"/>
  <c r="D451" i="2" s="1"/>
  <c r="F449" i="9"/>
  <c r="E451" i="2" s="1"/>
  <c r="G449" i="9"/>
  <c r="F451" i="2" s="1"/>
  <c r="H449" i="9"/>
  <c r="G451" i="2" s="1"/>
  <c r="E450" i="9"/>
  <c r="D452" i="2" s="1"/>
  <c r="F450" i="9"/>
  <c r="E452" i="2" s="1"/>
  <c r="G450" i="9"/>
  <c r="F452" i="2" s="1"/>
  <c r="H450" i="9"/>
  <c r="G452" i="2" s="1"/>
  <c r="E451" i="9"/>
  <c r="D453" i="2" s="1"/>
  <c r="F451" i="9"/>
  <c r="E453" i="2" s="1"/>
  <c r="G451" i="9"/>
  <c r="F453" i="2" s="1"/>
  <c r="H451" i="9"/>
  <c r="G453" i="2" s="1"/>
  <c r="E452" i="9"/>
  <c r="D454" i="2" s="1"/>
  <c r="F452" i="9"/>
  <c r="E454" i="2" s="1"/>
  <c r="G452" i="9"/>
  <c r="F454" i="2" s="1"/>
  <c r="H452" i="9"/>
  <c r="G454" i="2" s="1"/>
  <c r="E453" i="9"/>
  <c r="D455" i="2" s="1"/>
  <c r="F453" i="9"/>
  <c r="E455" i="2" s="1"/>
  <c r="G453" i="9"/>
  <c r="F455" i="2" s="1"/>
  <c r="H453" i="9"/>
  <c r="G455" i="2" s="1"/>
  <c r="E454" i="9"/>
  <c r="D456" i="2" s="1"/>
  <c r="F454" i="9"/>
  <c r="E456" i="2" s="1"/>
  <c r="G454" i="9"/>
  <c r="F456" i="2" s="1"/>
  <c r="H454" i="9"/>
  <c r="G456" i="2" s="1"/>
  <c r="E455" i="9"/>
  <c r="D457" i="2" s="1"/>
  <c r="F455" i="9"/>
  <c r="E457" i="2" s="1"/>
  <c r="G455" i="9"/>
  <c r="F457" i="2" s="1"/>
  <c r="H455" i="9"/>
  <c r="G457" i="2" s="1"/>
  <c r="E456" i="9"/>
  <c r="D458" i="2" s="1"/>
  <c r="F456" i="9"/>
  <c r="E458" i="2" s="1"/>
  <c r="G456" i="9"/>
  <c r="F458" i="2" s="1"/>
  <c r="H456" i="9"/>
  <c r="G458" i="2" s="1"/>
  <c r="E457" i="9"/>
  <c r="D459" i="2" s="1"/>
  <c r="F457" i="9"/>
  <c r="E459" i="2" s="1"/>
  <c r="G457" i="9"/>
  <c r="F459" i="2" s="1"/>
  <c r="H457" i="9"/>
  <c r="G459" i="2" s="1"/>
  <c r="E458" i="9"/>
  <c r="D460" i="2" s="1"/>
  <c r="F458" i="9"/>
  <c r="E460" i="2" s="1"/>
  <c r="G458" i="9"/>
  <c r="F460" i="2" s="1"/>
  <c r="H458" i="9"/>
  <c r="G460" i="2" s="1"/>
  <c r="E459" i="9"/>
  <c r="D461" i="2" s="1"/>
  <c r="F459" i="9"/>
  <c r="E461" i="2" s="1"/>
  <c r="G459" i="9"/>
  <c r="F461" i="2" s="1"/>
  <c r="H459" i="9"/>
  <c r="G461" i="2" s="1"/>
  <c r="E460" i="9"/>
  <c r="D462" i="2" s="1"/>
  <c r="F460" i="9"/>
  <c r="E462" i="2" s="1"/>
  <c r="G460" i="9"/>
  <c r="F462" i="2" s="1"/>
  <c r="H460" i="9"/>
  <c r="G462" i="2" s="1"/>
  <c r="E461" i="9"/>
  <c r="D463" i="2" s="1"/>
  <c r="F461" i="9"/>
  <c r="E463" i="2" s="1"/>
  <c r="G461" i="9"/>
  <c r="F463" i="2" s="1"/>
  <c r="H461" i="9"/>
  <c r="G463" i="2" s="1"/>
  <c r="E462" i="9"/>
  <c r="D464" i="2" s="1"/>
  <c r="F462" i="9"/>
  <c r="E464" i="2" s="1"/>
  <c r="G462" i="9"/>
  <c r="F464" i="2" s="1"/>
  <c r="H462" i="9"/>
  <c r="G464" i="2" s="1"/>
  <c r="E463" i="9"/>
  <c r="D465" i="2" s="1"/>
  <c r="F463" i="9"/>
  <c r="E465" i="2" s="1"/>
  <c r="G463" i="9"/>
  <c r="F465" i="2" s="1"/>
  <c r="H463" i="9"/>
  <c r="G465" i="2" s="1"/>
  <c r="E464" i="9"/>
  <c r="D466" i="2" s="1"/>
  <c r="F464" i="9"/>
  <c r="E466" i="2" s="1"/>
  <c r="G464" i="9"/>
  <c r="F466" i="2" s="1"/>
  <c r="H464" i="9"/>
  <c r="G466" i="2" s="1"/>
  <c r="E465" i="9"/>
  <c r="D467" i="2" s="1"/>
  <c r="F465" i="9"/>
  <c r="E467" i="2" s="1"/>
  <c r="G465" i="9"/>
  <c r="F467" i="2" s="1"/>
  <c r="H465" i="9"/>
  <c r="G467" i="2" s="1"/>
  <c r="E466" i="9"/>
  <c r="D468" i="2" s="1"/>
  <c r="F466" i="9"/>
  <c r="E468" i="2" s="1"/>
  <c r="G466" i="9"/>
  <c r="F468" i="2" s="1"/>
  <c r="H466" i="9"/>
  <c r="G468" i="2" s="1"/>
  <c r="E467" i="9"/>
  <c r="D469" i="2" s="1"/>
  <c r="F467" i="9"/>
  <c r="E469" i="2" s="1"/>
  <c r="G467" i="9"/>
  <c r="F469" i="2" s="1"/>
  <c r="H467" i="9"/>
  <c r="G469" i="2" s="1"/>
  <c r="E468" i="9"/>
  <c r="D470" i="2" s="1"/>
  <c r="F468" i="9"/>
  <c r="E470" i="2" s="1"/>
  <c r="G468" i="9"/>
  <c r="F470" i="2" s="1"/>
  <c r="H468" i="9"/>
  <c r="G470" i="2" s="1"/>
  <c r="E469" i="9"/>
  <c r="D471" i="2" s="1"/>
  <c r="F469" i="9"/>
  <c r="E471" i="2" s="1"/>
  <c r="G469" i="9"/>
  <c r="F471" i="2" s="1"/>
  <c r="H469" i="9"/>
  <c r="G471" i="2" s="1"/>
  <c r="E470" i="9"/>
  <c r="D472" i="2" s="1"/>
  <c r="F470" i="9"/>
  <c r="E472" i="2" s="1"/>
  <c r="G470" i="9"/>
  <c r="F472" i="2" s="1"/>
  <c r="H470" i="9"/>
  <c r="G472" i="2" s="1"/>
  <c r="E471" i="9"/>
  <c r="D473" i="2" s="1"/>
  <c r="F471" i="9"/>
  <c r="E473" i="2" s="1"/>
  <c r="G471" i="9"/>
  <c r="F473" i="2" s="1"/>
  <c r="H471" i="9"/>
  <c r="G473" i="2" s="1"/>
  <c r="E472" i="9"/>
  <c r="D474" i="2" s="1"/>
  <c r="F472" i="9"/>
  <c r="E474" i="2" s="1"/>
  <c r="G472" i="9"/>
  <c r="F474" i="2" s="1"/>
  <c r="H472" i="9"/>
  <c r="G474" i="2" s="1"/>
  <c r="E473" i="9"/>
  <c r="D475" i="2" s="1"/>
  <c r="F473" i="9"/>
  <c r="E475" i="2" s="1"/>
  <c r="G473" i="9"/>
  <c r="F475" i="2" s="1"/>
  <c r="H473" i="9"/>
  <c r="G475" i="2" s="1"/>
  <c r="E474" i="9"/>
  <c r="D476" i="2" s="1"/>
  <c r="F474" i="9"/>
  <c r="E476" i="2" s="1"/>
  <c r="G474" i="9"/>
  <c r="F476" i="2" s="1"/>
  <c r="H474" i="9"/>
  <c r="G476" i="2" s="1"/>
  <c r="E475" i="9"/>
  <c r="D477" i="2" s="1"/>
  <c r="F475" i="9"/>
  <c r="E477" i="2" s="1"/>
  <c r="G475" i="9"/>
  <c r="F477" i="2" s="1"/>
  <c r="H475" i="9"/>
  <c r="G477" i="2" s="1"/>
  <c r="E476" i="9"/>
  <c r="D478" i="2" s="1"/>
  <c r="F476" i="9"/>
  <c r="E478" i="2" s="1"/>
  <c r="G476" i="9"/>
  <c r="F478" i="2" s="1"/>
  <c r="H476" i="9"/>
  <c r="G478" i="2" s="1"/>
  <c r="E477" i="9"/>
  <c r="D479" i="2" s="1"/>
  <c r="F477" i="9"/>
  <c r="E479" i="2" s="1"/>
  <c r="G477" i="9"/>
  <c r="F479" i="2" s="1"/>
  <c r="H477" i="9"/>
  <c r="G479" i="2" s="1"/>
  <c r="E478" i="9"/>
  <c r="D480" i="2" s="1"/>
  <c r="F478" i="9"/>
  <c r="E480" i="2" s="1"/>
  <c r="G478" i="9"/>
  <c r="F480" i="2" s="1"/>
  <c r="H478" i="9"/>
  <c r="G480" i="2" s="1"/>
  <c r="E479" i="9"/>
  <c r="D481" i="2" s="1"/>
  <c r="F479" i="9"/>
  <c r="E481" i="2" s="1"/>
  <c r="G479" i="9"/>
  <c r="F481" i="2" s="1"/>
  <c r="H479" i="9"/>
  <c r="G481" i="2" s="1"/>
  <c r="E480" i="9"/>
  <c r="D482" i="2" s="1"/>
  <c r="F480" i="9"/>
  <c r="E482" i="2" s="1"/>
  <c r="G480" i="9"/>
  <c r="F482" i="2" s="1"/>
  <c r="H480" i="9"/>
  <c r="G482" i="2" s="1"/>
  <c r="E481" i="9"/>
  <c r="D483" i="2" s="1"/>
  <c r="F481" i="9"/>
  <c r="E483" i="2" s="1"/>
  <c r="G481" i="9"/>
  <c r="F483" i="2" s="1"/>
  <c r="H481" i="9"/>
  <c r="G483" i="2" s="1"/>
  <c r="E482" i="9"/>
  <c r="D484" i="2" s="1"/>
  <c r="F482" i="9"/>
  <c r="E484" i="2" s="1"/>
  <c r="G482" i="9"/>
  <c r="F484" i="2" s="1"/>
  <c r="H482" i="9"/>
  <c r="G484" i="2" s="1"/>
  <c r="E483" i="9"/>
  <c r="D485" i="2" s="1"/>
  <c r="F483" i="9"/>
  <c r="E485" i="2" s="1"/>
  <c r="G483" i="9"/>
  <c r="F485" i="2" s="1"/>
  <c r="H483" i="9"/>
  <c r="G485" i="2" s="1"/>
  <c r="E484" i="9"/>
  <c r="D486" i="2" s="1"/>
  <c r="F484" i="9"/>
  <c r="E486" i="2" s="1"/>
  <c r="G484" i="9"/>
  <c r="F486" i="2" s="1"/>
  <c r="H484" i="9"/>
  <c r="G486" i="2" s="1"/>
  <c r="E485" i="9"/>
  <c r="D487" i="2" s="1"/>
  <c r="F485" i="9"/>
  <c r="E487" i="2" s="1"/>
  <c r="G485" i="9"/>
  <c r="F487" i="2" s="1"/>
  <c r="H485" i="9"/>
  <c r="G487" i="2" s="1"/>
  <c r="E486" i="9"/>
  <c r="D488" i="2" s="1"/>
  <c r="F486" i="9"/>
  <c r="E488" i="2" s="1"/>
  <c r="G486" i="9"/>
  <c r="F488" i="2" s="1"/>
  <c r="H486" i="9"/>
  <c r="G488" i="2" s="1"/>
  <c r="E487" i="9"/>
  <c r="D489" i="2" s="1"/>
  <c r="F487" i="9"/>
  <c r="E489" i="2" s="1"/>
  <c r="G487" i="9"/>
  <c r="F489" i="2" s="1"/>
  <c r="H487" i="9"/>
  <c r="G489" i="2" s="1"/>
  <c r="E488" i="9"/>
  <c r="D490" i="2" s="1"/>
  <c r="F488" i="9"/>
  <c r="E490" i="2" s="1"/>
  <c r="G488" i="9"/>
  <c r="F490" i="2" s="1"/>
  <c r="H488" i="9"/>
  <c r="G490" i="2" s="1"/>
  <c r="E489" i="9"/>
  <c r="D491" i="2" s="1"/>
  <c r="F489" i="9"/>
  <c r="E491" i="2" s="1"/>
  <c r="G489" i="9"/>
  <c r="F491" i="2" s="1"/>
  <c r="H489" i="9"/>
  <c r="G491" i="2" s="1"/>
  <c r="E490" i="9"/>
  <c r="D492" i="2" s="1"/>
  <c r="F490" i="9"/>
  <c r="E492" i="2" s="1"/>
  <c r="G490" i="9"/>
  <c r="F492" i="2" s="1"/>
  <c r="H490" i="9"/>
  <c r="G492" i="2" s="1"/>
  <c r="E491" i="9"/>
  <c r="D493" i="2" s="1"/>
  <c r="F491" i="9"/>
  <c r="E493" i="2" s="1"/>
  <c r="G491" i="9"/>
  <c r="F493" i="2" s="1"/>
  <c r="H491" i="9"/>
  <c r="G493" i="2" s="1"/>
  <c r="E492" i="9"/>
  <c r="D494" i="2" s="1"/>
  <c r="F492" i="9"/>
  <c r="E494" i="2" s="1"/>
  <c r="G492" i="9"/>
  <c r="F494" i="2" s="1"/>
  <c r="H492" i="9"/>
  <c r="G494" i="2" s="1"/>
  <c r="E493" i="9"/>
  <c r="D495" i="2" s="1"/>
  <c r="F493" i="9"/>
  <c r="E495" i="2" s="1"/>
  <c r="G493" i="9"/>
  <c r="F495" i="2" s="1"/>
  <c r="H493" i="9"/>
  <c r="G495" i="2" s="1"/>
  <c r="E494" i="9"/>
  <c r="D496" i="2" s="1"/>
  <c r="F494" i="9"/>
  <c r="E496" i="2" s="1"/>
  <c r="G494" i="9"/>
  <c r="F496" i="2" s="1"/>
  <c r="H494" i="9"/>
  <c r="G496" i="2" s="1"/>
  <c r="E495" i="9"/>
  <c r="D497" i="2" s="1"/>
  <c r="F495" i="9"/>
  <c r="E497" i="2" s="1"/>
  <c r="G495" i="9"/>
  <c r="F497" i="2" s="1"/>
  <c r="H495" i="9"/>
  <c r="G497" i="2" s="1"/>
  <c r="E496" i="9"/>
  <c r="D498" i="2" s="1"/>
  <c r="F496" i="9"/>
  <c r="E498" i="2" s="1"/>
  <c r="G496" i="9"/>
  <c r="F498" i="2" s="1"/>
  <c r="H496" i="9"/>
  <c r="G498" i="2" s="1"/>
  <c r="E497" i="9"/>
  <c r="D499" i="2" s="1"/>
  <c r="F497" i="9"/>
  <c r="E499" i="2" s="1"/>
  <c r="G497" i="9"/>
  <c r="F499" i="2" s="1"/>
  <c r="H497" i="9"/>
  <c r="G499" i="2" s="1"/>
  <c r="E498" i="9"/>
  <c r="D500" i="2" s="1"/>
  <c r="F498" i="9"/>
  <c r="E500" i="2" s="1"/>
  <c r="G498" i="9"/>
  <c r="F500" i="2" s="1"/>
  <c r="H498" i="9"/>
  <c r="G500" i="2" s="1"/>
  <c r="E499" i="9"/>
  <c r="D501" i="2" s="1"/>
  <c r="F499" i="9"/>
  <c r="E501" i="2" s="1"/>
  <c r="G499" i="9"/>
  <c r="F501" i="2" s="1"/>
  <c r="H499" i="9"/>
  <c r="G501" i="2" s="1"/>
  <c r="E500" i="9"/>
  <c r="D502" i="2" s="1"/>
  <c r="F500" i="9"/>
  <c r="E502" i="2" s="1"/>
  <c r="G500" i="9"/>
  <c r="F502" i="2" s="1"/>
  <c r="H500" i="9"/>
  <c r="G502" i="2" s="1"/>
  <c r="E501" i="9"/>
  <c r="D503" i="2" s="1"/>
  <c r="F501" i="9"/>
  <c r="E503" i="2" s="1"/>
  <c r="G501" i="9"/>
  <c r="F503" i="2" s="1"/>
  <c r="H501" i="9"/>
  <c r="G503" i="2" s="1"/>
  <c r="E502" i="9"/>
  <c r="D504" i="2" s="1"/>
  <c r="F502" i="9"/>
  <c r="E504" i="2" s="1"/>
  <c r="G502" i="9"/>
  <c r="F504" i="2" s="1"/>
  <c r="H502" i="9"/>
  <c r="G504" i="2" s="1"/>
  <c r="E503" i="9"/>
  <c r="D505" i="2" s="1"/>
  <c r="F503" i="9"/>
  <c r="E505" i="2" s="1"/>
  <c r="G503" i="9"/>
  <c r="F505" i="2" s="1"/>
  <c r="H503" i="9"/>
  <c r="G505" i="2" s="1"/>
  <c r="E504" i="9"/>
  <c r="D506" i="2" s="1"/>
  <c r="F504" i="9"/>
  <c r="E506" i="2" s="1"/>
  <c r="G504" i="9"/>
  <c r="F506" i="2" s="1"/>
  <c r="H504" i="9"/>
  <c r="G506" i="2" s="1"/>
  <c r="E505" i="9"/>
  <c r="D507" i="2" s="1"/>
  <c r="F505" i="9"/>
  <c r="E507" i="2" s="1"/>
  <c r="G505" i="9"/>
  <c r="F507" i="2" s="1"/>
  <c r="H505" i="9"/>
  <c r="G507" i="2" s="1"/>
  <c r="E506" i="9"/>
  <c r="D508" i="2" s="1"/>
  <c r="F506" i="9"/>
  <c r="E508" i="2" s="1"/>
  <c r="G506" i="9"/>
  <c r="F508" i="2" s="1"/>
  <c r="H506" i="9"/>
  <c r="G508" i="2" s="1"/>
  <c r="E507" i="9"/>
  <c r="D509" i="2" s="1"/>
  <c r="F507" i="9"/>
  <c r="E509" i="2" s="1"/>
  <c r="G507" i="9"/>
  <c r="F509" i="2" s="1"/>
  <c r="H507" i="9"/>
  <c r="G509" i="2" s="1"/>
  <c r="E508" i="9"/>
  <c r="D510" i="2" s="1"/>
  <c r="F508" i="9"/>
  <c r="E510" i="2" s="1"/>
  <c r="G508" i="9"/>
  <c r="F510" i="2" s="1"/>
  <c r="H508" i="9"/>
  <c r="G510" i="2" s="1"/>
  <c r="E509" i="9"/>
  <c r="D511" i="2" s="1"/>
  <c r="F509" i="9"/>
  <c r="E511" i="2" s="1"/>
  <c r="G509" i="9"/>
  <c r="F511" i="2" s="1"/>
  <c r="H509" i="9"/>
  <c r="G511" i="2" s="1"/>
  <c r="E510" i="9"/>
  <c r="D512" i="2" s="1"/>
  <c r="F510" i="9"/>
  <c r="E512" i="2" s="1"/>
  <c r="G510" i="9"/>
  <c r="F512" i="2" s="1"/>
  <c r="H510" i="9"/>
  <c r="G512" i="2" s="1"/>
  <c r="E511" i="9"/>
  <c r="D513" i="2" s="1"/>
  <c r="F511" i="9"/>
  <c r="E513" i="2" s="1"/>
  <c r="G511" i="9"/>
  <c r="F513" i="2" s="1"/>
  <c r="H511" i="9"/>
  <c r="G513" i="2" s="1"/>
  <c r="E512" i="9"/>
  <c r="D514" i="2" s="1"/>
  <c r="F512" i="9"/>
  <c r="E514" i="2" s="1"/>
  <c r="G512" i="9"/>
  <c r="F514" i="2" s="1"/>
  <c r="H512" i="9"/>
  <c r="G514" i="2" s="1"/>
  <c r="E513" i="9"/>
  <c r="D515" i="2" s="1"/>
  <c r="F513" i="9"/>
  <c r="E515" i="2" s="1"/>
  <c r="G513" i="9"/>
  <c r="F515" i="2" s="1"/>
  <c r="H513" i="9"/>
  <c r="G515" i="2" s="1"/>
  <c r="E514" i="9"/>
  <c r="D516" i="2" s="1"/>
  <c r="F514" i="9"/>
  <c r="E516" i="2" s="1"/>
  <c r="G514" i="9"/>
  <c r="F516" i="2" s="1"/>
  <c r="H514" i="9"/>
  <c r="G516" i="2" s="1"/>
  <c r="E515" i="9"/>
  <c r="D517" i="2" s="1"/>
  <c r="F515" i="9"/>
  <c r="E517" i="2" s="1"/>
  <c r="G515" i="9"/>
  <c r="F517" i="2" s="1"/>
  <c r="H515" i="9"/>
  <c r="G517" i="2" s="1"/>
  <c r="E516" i="9"/>
  <c r="D518" i="2" s="1"/>
  <c r="F516" i="9"/>
  <c r="E518" i="2" s="1"/>
  <c r="G516" i="9"/>
  <c r="F518" i="2" s="1"/>
  <c r="H516" i="9"/>
  <c r="G518" i="2" s="1"/>
  <c r="E517" i="9"/>
  <c r="D519" i="2" s="1"/>
  <c r="F517" i="9"/>
  <c r="E519" i="2" s="1"/>
  <c r="G517" i="9"/>
  <c r="F519" i="2" s="1"/>
  <c r="H517" i="9"/>
  <c r="G519" i="2" s="1"/>
  <c r="E518" i="9"/>
  <c r="D520" i="2" s="1"/>
  <c r="F518" i="9"/>
  <c r="E520" i="2" s="1"/>
  <c r="G518" i="9"/>
  <c r="F520" i="2" s="1"/>
  <c r="H518" i="9"/>
  <c r="G520" i="2" s="1"/>
  <c r="E519" i="9"/>
  <c r="D521" i="2" s="1"/>
  <c r="F519" i="9"/>
  <c r="E521" i="2" s="1"/>
  <c r="G519" i="9"/>
  <c r="F521" i="2" s="1"/>
  <c r="H519" i="9"/>
  <c r="G521" i="2" s="1"/>
  <c r="E520" i="9"/>
  <c r="D522" i="2" s="1"/>
  <c r="F520" i="9"/>
  <c r="E522" i="2" s="1"/>
  <c r="G520" i="9"/>
  <c r="F522" i="2" s="1"/>
  <c r="H520" i="9"/>
  <c r="G522" i="2" s="1"/>
  <c r="E521" i="9"/>
  <c r="D523" i="2" s="1"/>
  <c r="F521" i="9"/>
  <c r="E523" i="2" s="1"/>
  <c r="G521" i="9"/>
  <c r="F523" i="2" s="1"/>
  <c r="H521" i="9"/>
  <c r="G523" i="2" s="1"/>
  <c r="E522" i="9"/>
  <c r="D524" i="2" s="1"/>
  <c r="F522" i="9"/>
  <c r="E524" i="2" s="1"/>
  <c r="G522" i="9"/>
  <c r="F524" i="2" s="1"/>
  <c r="H522" i="9"/>
  <c r="G524" i="2" s="1"/>
  <c r="E523" i="9"/>
  <c r="D525" i="2" s="1"/>
  <c r="F523" i="9"/>
  <c r="E525" i="2" s="1"/>
  <c r="G523" i="9"/>
  <c r="F525" i="2" s="1"/>
  <c r="H523" i="9"/>
  <c r="G525" i="2" s="1"/>
  <c r="E524" i="9"/>
  <c r="D526" i="2" s="1"/>
  <c r="F524" i="9"/>
  <c r="E526" i="2" s="1"/>
  <c r="G524" i="9"/>
  <c r="F526" i="2" s="1"/>
  <c r="H524" i="9"/>
  <c r="G526" i="2" s="1"/>
  <c r="E525" i="9"/>
  <c r="D527" i="2" s="1"/>
  <c r="F525" i="9"/>
  <c r="E527" i="2" s="1"/>
  <c r="G525" i="9"/>
  <c r="F527" i="2" s="1"/>
  <c r="H525" i="9"/>
  <c r="G527" i="2" s="1"/>
  <c r="E526" i="9"/>
  <c r="D528" i="2" s="1"/>
  <c r="F526" i="9"/>
  <c r="E528" i="2" s="1"/>
  <c r="G526" i="9"/>
  <c r="F528" i="2" s="1"/>
  <c r="H526" i="9"/>
  <c r="G528" i="2" s="1"/>
  <c r="E527" i="9"/>
  <c r="D529" i="2" s="1"/>
  <c r="F527" i="9"/>
  <c r="E529" i="2" s="1"/>
  <c r="G527" i="9"/>
  <c r="F529" i="2" s="1"/>
  <c r="H527" i="9"/>
  <c r="G529" i="2" s="1"/>
  <c r="E528" i="9"/>
  <c r="D530" i="2" s="1"/>
  <c r="F528" i="9"/>
  <c r="E530" i="2" s="1"/>
  <c r="G528" i="9"/>
  <c r="F530" i="2" s="1"/>
  <c r="H528" i="9"/>
  <c r="G530" i="2" s="1"/>
  <c r="E529" i="9"/>
  <c r="D531" i="2" s="1"/>
  <c r="F529" i="9"/>
  <c r="E531" i="2" s="1"/>
  <c r="G529" i="9"/>
  <c r="F531" i="2" s="1"/>
  <c r="H529" i="9"/>
  <c r="G531" i="2" s="1"/>
  <c r="E530" i="9"/>
  <c r="D532" i="2" s="1"/>
  <c r="F530" i="9"/>
  <c r="E532" i="2" s="1"/>
  <c r="G530" i="9"/>
  <c r="F532" i="2" s="1"/>
  <c r="H530" i="9"/>
  <c r="G532" i="2" s="1"/>
  <c r="E531" i="9"/>
  <c r="D533" i="2" s="1"/>
  <c r="F531" i="9"/>
  <c r="E533" i="2" s="1"/>
  <c r="G531" i="9"/>
  <c r="F533" i="2" s="1"/>
  <c r="H531" i="9"/>
  <c r="G533" i="2" s="1"/>
  <c r="E532" i="9"/>
  <c r="D534" i="2" s="1"/>
  <c r="F532" i="9"/>
  <c r="E534" i="2" s="1"/>
  <c r="G532" i="9"/>
  <c r="F534" i="2" s="1"/>
  <c r="H532" i="9"/>
  <c r="G534" i="2" s="1"/>
  <c r="E533" i="9"/>
  <c r="D535" i="2" s="1"/>
  <c r="F533" i="9"/>
  <c r="E535" i="2" s="1"/>
  <c r="G533" i="9"/>
  <c r="F535" i="2" s="1"/>
  <c r="H533" i="9"/>
  <c r="G535" i="2" s="1"/>
  <c r="E534" i="9"/>
  <c r="D536" i="2" s="1"/>
  <c r="F534" i="9"/>
  <c r="E536" i="2" s="1"/>
  <c r="G534" i="9"/>
  <c r="F536" i="2" s="1"/>
  <c r="H534" i="9"/>
  <c r="G536" i="2" s="1"/>
  <c r="E535" i="9"/>
  <c r="D537" i="2" s="1"/>
  <c r="F535" i="9"/>
  <c r="E537" i="2" s="1"/>
  <c r="G535" i="9"/>
  <c r="F537" i="2" s="1"/>
  <c r="H535" i="9"/>
  <c r="G537" i="2" s="1"/>
  <c r="E536" i="9"/>
  <c r="D538" i="2" s="1"/>
  <c r="F536" i="9"/>
  <c r="E538" i="2" s="1"/>
  <c r="G536" i="9"/>
  <c r="F538" i="2" s="1"/>
  <c r="H536" i="9"/>
  <c r="G538" i="2" s="1"/>
  <c r="E537" i="9"/>
  <c r="D539" i="2" s="1"/>
  <c r="F537" i="9"/>
  <c r="E539" i="2" s="1"/>
  <c r="G537" i="9"/>
  <c r="F539" i="2" s="1"/>
  <c r="H537" i="9"/>
  <c r="G539" i="2" s="1"/>
  <c r="E538" i="9"/>
  <c r="D540" i="2" s="1"/>
  <c r="F538" i="9"/>
  <c r="E540" i="2" s="1"/>
  <c r="G538" i="9"/>
  <c r="F540" i="2" s="1"/>
  <c r="H538" i="9"/>
  <c r="G540" i="2" s="1"/>
  <c r="E539" i="9"/>
  <c r="D541" i="2" s="1"/>
  <c r="F539" i="9"/>
  <c r="E541" i="2" s="1"/>
  <c r="G539" i="9"/>
  <c r="F541" i="2" s="1"/>
  <c r="H539" i="9"/>
  <c r="G541" i="2" s="1"/>
  <c r="E540" i="9"/>
  <c r="D542" i="2" s="1"/>
  <c r="F540" i="9"/>
  <c r="E542" i="2" s="1"/>
  <c r="G540" i="9"/>
  <c r="F542" i="2" s="1"/>
  <c r="H540" i="9"/>
  <c r="G542" i="2" s="1"/>
  <c r="E541" i="9"/>
  <c r="D543" i="2" s="1"/>
  <c r="F541" i="9"/>
  <c r="E543" i="2" s="1"/>
  <c r="G541" i="9"/>
  <c r="F543" i="2" s="1"/>
  <c r="H541" i="9"/>
  <c r="G543" i="2" s="1"/>
  <c r="E542" i="9"/>
  <c r="D544" i="2" s="1"/>
  <c r="F542" i="9"/>
  <c r="E544" i="2" s="1"/>
  <c r="G542" i="9"/>
  <c r="F544" i="2" s="1"/>
  <c r="H542" i="9"/>
  <c r="G544" i="2" s="1"/>
  <c r="E543" i="9"/>
  <c r="D545" i="2" s="1"/>
  <c r="F543" i="9"/>
  <c r="E545" i="2" s="1"/>
  <c r="G543" i="9"/>
  <c r="F545" i="2" s="1"/>
  <c r="H543" i="9"/>
  <c r="G545" i="2" s="1"/>
  <c r="E544" i="9"/>
  <c r="D546" i="2" s="1"/>
  <c r="F544" i="9"/>
  <c r="E546" i="2" s="1"/>
  <c r="G544" i="9"/>
  <c r="F546" i="2" s="1"/>
  <c r="H544" i="9"/>
  <c r="G546" i="2" s="1"/>
  <c r="E545" i="9"/>
  <c r="D547" i="2" s="1"/>
  <c r="F545" i="9"/>
  <c r="E547" i="2" s="1"/>
  <c r="G545" i="9"/>
  <c r="F547" i="2" s="1"/>
  <c r="H545" i="9"/>
  <c r="G547" i="2" s="1"/>
  <c r="E546" i="9"/>
  <c r="D548" i="2" s="1"/>
  <c r="F546" i="9"/>
  <c r="E548" i="2" s="1"/>
  <c r="G546" i="9"/>
  <c r="F548" i="2" s="1"/>
  <c r="H546" i="9"/>
  <c r="G548" i="2" s="1"/>
  <c r="E547" i="9"/>
  <c r="D549" i="2" s="1"/>
  <c r="F547" i="9"/>
  <c r="E549" i="2" s="1"/>
  <c r="G547" i="9"/>
  <c r="F549" i="2" s="1"/>
  <c r="H547" i="9"/>
  <c r="G549" i="2" s="1"/>
  <c r="E548" i="9"/>
  <c r="D550" i="2" s="1"/>
  <c r="F548" i="9"/>
  <c r="E550" i="2" s="1"/>
  <c r="G548" i="9"/>
  <c r="F550" i="2" s="1"/>
  <c r="H548" i="9"/>
  <c r="G550" i="2" s="1"/>
  <c r="E549" i="9"/>
  <c r="D551" i="2" s="1"/>
  <c r="F549" i="9"/>
  <c r="E551" i="2" s="1"/>
  <c r="G549" i="9"/>
  <c r="F551" i="2" s="1"/>
  <c r="H549" i="9"/>
  <c r="G551" i="2" s="1"/>
  <c r="E550" i="9"/>
  <c r="D552" i="2" s="1"/>
  <c r="F550" i="9"/>
  <c r="E552" i="2" s="1"/>
  <c r="G550" i="9"/>
  <c r="F552" i="2" s="1"/>
  <c r="H550" i="9"/>
  <c r="G552" i="2" s="1"/>
  <c r="E551" i="9"/>
  <c r="D553" i="2" s="1"/>
  <c r="F551" i="9"/>
  <c r="E553" i="2" s="1"/>
  <c r="G551" i="9"/>
  <c r="F553" i="2" s="1"/>
  <c r="H551" i="9"/>
  <c r="G553" i="2" s="1"/>
  <c r="E552" i="9"/>
  <c r="D554" i="2" s="1"/>
  <c r="F552" i="9"/>
  <c r="E554" i="2" s="1"/>
  <c r="G552" i="9"/>
  <c r="F554" i="2" s="1"/>
  <c r="H552" i="9"/>
  <c r="G554" i="2" s="1"/>
  <c r="E553" i="9"/>
  <c r="D555" i="2" s="1"/>
  <c r="F553" i="9"/>
  <c r="E555" i="2" s="1"/>
  <c r="G553" i="9"/>
  <c r="F555" i="2" s="1"/>
  <c r="H553" i="9"/>
  <c r="G555" i="2" s="1"/>
  <c r="E554" i="9"/>
  <c r="D556" i="2" s="1"/>
  <c r="F554" i="9"/>
  <c r="E556" i="2" s="1"/>
  <c r="G554" i="9"/>
  <c r="F556" i="2" s="1"/>
  <c r="H554" i="9"/>
  <c r="G556" i="2" s="1"/>
  <c r="E555" i="9"/>
  <c r="D557" i="2" s="1"/>
  <c r="F555" i="9"/>
  <c r="E557" i="2" s="1"/>
  <c r="G555" i="9"/>
  <c r="F557" i="2" s="1"/>
  <c r="H555" i="9"/>
  <c r="G557" i="2" s="1"/>
  <c r="E556" i="9"/>
  <c r="D558" i="2" s="1"/>
  <c r="F556" i="9"/>
  <c r="E558" i="2" s="1"/>
  <c r="G556" i="9"/>
  <c r="F558" i="2" s="1"/>
  <c r="H556" i="9"/>
  <c r="G558" i="2" s="1"/>
  <c r="E557" i="9"/>
  <c r="D559" i="2" s="1"/>
  <c r="F557" i="9"/>
  <c r="E559" i="2" s="1"/>
  <c r="G557" i="9"/>
  <c r="F559" i="2" s="1"/>
  <c r="H557" i="9"/>
  <c r="G559" i="2" s="1"/>
  <c r="E558" i="9"/>
  <c r="D560" i="2" s="1"/>
  <c r="F558" i="9"/>
  <c r="E560" i="2" s="1"/>
  <c r="G558" i="9"/>
  <c r="F560" i="2" s="1"/>
  <c r="H558" i="9"/>
  <c r="G560" i="2" s="1"/>
  <c r="E559" i="9"/>
  <c r="D561" i="2" s="1"/>
  <c r="F559" i="9"/>
  <c r="E561" i="2" s="1"/>
  <c r="G559" i="9"/>
  <c r="F561" i="2" s="1"/>
  <c r="H559" i="9"/>
  <c r="G561" i="2" s="1"/>
  <c r="E560" i="9"/>
  <c r="D562" i="2" s="1"/>
  <c r="F560" i="9"/>
  <c r="E562" i="2" s="1"/>
  <c r="G560" i="9"/>
  <c r="F562" i="2" s="1"/>
  <c r="H560" i="9"/>
  <c r="G562" i="2" s="1"/>
  <c r="E561" i="9"/>
  <c r="D563" i="2" s="1"/>
  <c r="F561" i="9"/>
  <c r="E563" i="2" s="1"/>
  <c r="G561" i="9"/>
  <c r="F563" i="2" s="1"/>
  <c r="H561" i="9"/>
  <c r="G563" i="2" s="1"/>
  <c r="E562" i="9"/>
  <c r="D564" i="2" s="1"/>
  <c r="F562" i="9"/>
  <c r="E564" i="2" s="1"/>
  <c r="G562" i="9"/>
  <c r="F564" i="2" s="1"/>
  <c r="H562" i="9"/>
  <c r="G564" i="2" s="1"/>
  <c r="E563" i="9"/>
  <c r="D565" i="2" s="1"/>
  <c r="F563" i="9"/>
  <c r="E565" i="2" s="1"/>
  <c r="G563" i="9"/>
  <c r="F565" i="2" s="1"/>
  <c r="H563" i="9"/>
  <c r="G565" i="2" s="1"/>
  <c r="E564" i="9"/>
  <c r="D566" i="2" s="1"/>
  <c r="F564" i="9"/>
  <c r="E566" i="2" s="1"/>
  <c r="G564" i="9"/>
  <c r="F566" i="2" s="1"/>
  <c r="H564" i="9"/>
  <c r="G566" i="2" s="1"/>
  <c r="E565" i="9"/>
  <c r="D567" i="2" s="1"/>
  <c r="F565" i="9"/>
  <c r="E567" i="2" s="1"/>
  <c r="G565" i="9"/>
  <c r="F567" i="2" s="1"/>
  <c r="H565" i="9"/>
  <c r="G567" i="2" s="1"/>
  <c r="E566" i="9"/>
  <c r="D568" i="2" s="1"/>
  <c r="F566" i="9"/>
  <c r="E568" i="2" s="1"/>
  <c r="G566" i="9"/>
  <c r="F568" i="2" s="1"/>
  <c r="H566" i="9"/>
  <c r="G568" i="2" s="1"/>
  <c r="E567" i="9"/>
  <c r="D569" i="2" s="1"/>
  <c r="F567" i="9"/>
  <c r="E569" i="2" s="1"/>
  <c r="G567" i="9"/>
  <c r="F569" i="2" s="1"/>
  <c r="H567" i="9"/>
  <c r="G569" i="2" s="1"/>
  <c r="E568" i="9"/>
  <c r="D570" i="2" s="1"/>
  <c r="F568" i="9"/>
  <c r="E570" i="2" s="1"/>
  <c r="G568" i="9"/>
  <c r="F570" i="2" s="1"/>
  <c r="H568" i="9"/>
  <c r="G570" i="2" s="1"/>
  <c r="E569" i="9"/>
  <c r="D571" i="2" s="1"/>
  <c r="F569" i="9"/>
  <c r="E571" i="2" s="1"/>
  <c r="G569" i="9"/>
  <c r="F571" i="2" s="1"/>
  <c r="H569" i="9"/>
  <c r="G571" i="2" s="1"/>
  <c r="E570" i="9"/>
  <c r="D572" i="2" s="1"/>
  <c r="F570" i="9"/>
  <c r="E572" i="2" s="1"/>
  <c r="G570" i="9"/>
  <c r="F572" i="2" s="1"/>
  <c r="H570" i="9"/>
  <c r="G572" i="2" s="1"/>
  <c r="E571" i="9"/>
  <c r="D573" i="2" s="1"/>
  <c r="F571" i="9"/>
  <c r="E573" i="2" s="1"/>
  <c r="G571" i="9"/>
  <c r="F573" i="2" s="1"/>
  <c r="H571" i="9"/>
  <c r="G573" i="2" s="1"/>
  <c r="E572" i="9"/>
  <c r="D574" i="2" s="1"/>
  <c r="F572" i="9"/>
  <c r="E574" i="2" s="1"/>
  <c r="G572" i="9"/>
  <c r="F574" i="2" s="1"/>
  <c r="H572" i="9"/>
  <c r="G574" i="2" s="1"/>
  <c r="E573" i="9"/>
  <c r="D575" i="2" s="1"/>
  <c r="F573" i="9"/>
  <c r="E575" i="2" s="1"/>
  <c r="G573" i="9"/>
  <c r="F575" i="2" s="1"/>
  <c r="H573" i="9"/>
  <c r="G575" i="2" s="1"/>
  <c r="E574" i="9"/>
  <c r="D576" i="2" s="1"/>
  <c r="F574" i="9"/>
  <c r="E576" i="2" s="1"/>
  <c r="G574" i="9"/>
  <c r="F576" i="2" s="1"/>
  <c r="H574" i="9"/>
  <c r="G576" i="2" s="1"/>
  <c r="E575" i="9"/>
  <c r="D577" i="2" s="1"/>
  <c r="F575" i="9"/>
  <c r="E577" i="2" s="1"/>
  <c r="G575" i="9"/>
  <c r="F577" i="2" s="1"/>
  <c r="H575" i="9"/>
  <c r="G577" i="2" s="1"/>
  <c r="E576" i="9"/>
  <c r="D578" i="2" s="1"/>
  <c r="F576" i="9"/>
  <c r="E578" i="2" s="1"/>
  <c r="G576" i="9"/>
  <c r="F578" i="2" s="1"/>
  <c r="H576" i="9"/>
  <c r="G578" i="2" s="1"/>
  <c r="E577" i="9"/>
  <c r="D579" i="2" s="1"/>
  <c r="F577" i="9"/>
  <c r="E579" i="2" s="1"/>
  <c r="G577" i="9"/>
  <c r="F579" i="2" s="1"/>
  <c r="H577" i="9"/>
  <c r="G579" i="2" s="1"/>
  <c r="E578" i="9"/>
  <c r="D580" i="2" s="1"/>
  <c r="F578" i="9"/>
  <c r="E580" i="2" s="1"/>
  <c r="G578" i="9"/>
  <c r="F580" i="2" s="1"/>
  <c r="H578" i="9"/>
  <c r="G580" i="2" s="1"/>
  <c r="E579" i="9"/>
  <c r="D581" i="2" s="1"/>
  <c r="F579" i="9"/>
  <c r="E581" i="2" s="1"/>
  <c r="G579" i="9"/>
  <c r="F581" i="2" s="1"/>
  <c r="H579" i="9"/>
  <c r="G581" i="2" s="1"/>
  <c r="E580" i="9"/>
  <c r="D582" i="2" s="1"/>
  <c r="F580" i="9"/>
  <c r="E582" i="2" s="1"/>
  <c r="G580" i="9"/>
  <c r="F582" i="2" s="1"/>
  <c r="H580" i="9"/>
  <c r="G582" i="2" s="1"/>
  <c r="E581" i="9"/>
  <c r="D583" i="2" s="1"/>
  <c r="F581" i="9"/>
  <c r="E583" i="2" s="1"/>
  <c r="G581" i="9"/>
  <c r="F583" i="2" s="1"/>
  <c r="H581" i="9"/>
  <c r="G583" i="2" s="1"/>
  <c r="E582" i="9"/>
  <c r="D584" i="2" s="1"/>
  <c r="F582" i="9"/>
  <c r="E584" i="2" s="1"/>
  <c r="G582" i="9"/>
  <c r="F584" i="2" s="1"/>
  <c r="H582" i="9"/>
  <c r="G584" i="2" s="1"/>
  <c r="E583" i="9"/>
  <c r="D585" i="2" s="1"/>
  <c r="F583" i="9"/>
  <c r="E585" i="2" s="1"/>
  <c r="G583" i="9"/>
  <c r="F585" i="2" s="1"/>
  <c r="H583" i="9"/>
  <c r="G585" i="2" s="1"/>
  <c r="E584" i="9"/>
  <c r="D586" i="2" s="1"/>
  <c r="F584" i="9"/>
  <c r="E586" i="2" s="1"/>
  <c r="G584" i="9"/>
  <c r="F586" i="2" s="1"/>
  <c r="H584" i="9"/>
  <c r="G586" i="2" s="1"/>
  <c r="E585" i="9"/>
  <c r="D587" i="2" s="1"/>
  <c r="F585" i="9"/>
  <c r="E587" i="2" s="1"/>
  <c r="G585" i="9"/>
  <c r="F587" i="2" s="1"/>
  <c r="H585" i="9"/>
  <c r="G587" i="2" s="1"/>
  <c r="E586" i="9"/>
  <c r="D588" i="2" s="1"/>
  <c r="F586" i="9"/>
  <c r="E588" i="2" s="1"/>
  <c r="G586" i="9"/>
  <c r="F588" i="2" s="1"/>
  <c r="H586" i="9"/>
  <c r="G588" i="2" s="1"/>
  <c r="E587" i="9"/>
  <c r="D589" i="2" s="1"/>
  <c r="F587" i="9"/>
  <c r="E589" i="2" s="1"/>
  <c r="G587" i="9"/>
  <c r="F589" i="2" s="1"/>
  <c r="H587" i="9"/>
  <c r="G589" i="2" s="1"/>
  <c r="E588" i="9"/>
  <c r="D590" i="2" s="1"/>
  <c r="F588" i="9"/>
  <c r="E590" i="2" s="1"/>
  <c r="G588" i="9"/>
  <c r="F590" i="2" s="1"/>
  <c r="H588" i="9"/>
  <c r="G590" i="2" s="1"/>
  <c r="E589" i="9"/>
  <c r="D591" i="2" s="1"/>
  <c r="F589" i="9"/>
  <c r="E591" i="2" s="1"/>
  <c r="G589" i="9"/>
  <c r="F591" i="2" s="1"/>
  <c r="H589" i="9"/>
  <c r="G591" i="2" s="1"/>
  <c r="E590" i="9"/>
  <c r="D592" i="2" s="1"/>
  <c r="F590" i="9"/>
  <c r="E592" i="2" s="1"/>
  <c r="G590" i="9"/>
  <c r="F592" i="2" s="1"/>
  <c r="H590" i="9"/>
  <c r="G592" i="2" s="1"/>
  <c r="E591" i="9"/>
  <c r="D593" i="2" s="1"/>
  <c r="F591" i="9"/>
  <c r="E593" i="2" s="1"/>
  <c r="G591" i="9"/>
  <c r="F593" i="2" s="1"/>
  <c r="H591" i="9"/>
  <c r="G593" i="2" s="1"/>
  <c r="E592" i="9"/>
  <c r="D594" i="2" s="1"/>
  <c r="F592" i="9"/>
  <c r="E594" i="2" s="1"/>
  <c r="G592" i="9"/>
  <c r="F594" i="2" s="1"/>
  <c r="H592" i="9"/>
  <c r="G594" i="2" s="1"/>
  <c r="E593" i="9"/>
  <c r="D595" i="2" s="1"/>
  <c r="F593" i="9"/>
  <c r="E595" i="2" s="1"/>
  <c r="G593" i="9"/>
  <c r="F595" i="2" s="1"/>
  <c r="H593" i="9"/>
  <c r="G595" i="2" s="1"/>
  <c r="E594" i="9"/>
  <c r="D596" i="2" s="1"/>
  <c r="F594" i="9"/>
  <c r="E596" i="2" s="1"/>
  <c r="G594" i="9"/>
  <c r="F596" i="2" s="1"/>
  <c r="H594" i="9"/>
  <c r="G596" i="2" s="1"/>
  <c r="E595" i="9"/>
  <c r="D597" i="2" s="1"/>
  <c r="F595" i="9"/>
  <c r="E597" i="2" s="1"/>
  <c r="G595" i="9"/>
  <c r="F597" i="2" s="1"/>
  <c r="H595" i="9"/>
  <c r="G597" i="2" s="1"/>
  <c r="E596" i="9"/>
  <c r="D598" i="2" s="1"/>
  <c r="F596" i="9"/>
  <c r="E598" i="2" s="1"/>
  <c r="G596" i="9"/>
  <c r="F598" i="2" s="1"/>
  <c r="H596" i="9"/>
  <c r="G598" i="2" s="1"/>
  <c r="E597" i="9"/>
  <c r="D599" i="2" s="1"/>
  <c r="F597" i="9"/>
  <c r="E599" i="2" s="1"/>
  <c r="G597" i="9"/>
  <c r="F599" i="2" s="1"/>
  <c r="H597" i="9"/>
  <c r="G599" i="2" s="1"/>
  <c r="E598" i="9"/>
  <c r="D600" i="2" s="1"/>
  <c r="F598" i="9"/>
  <c r="E600" i="2" s="1"/>
  <c r="G598" i="9"/>
  <c r="F600" i="2" s="1"/>
  <c r="H598" i="9"/>
  <c r="G600" i="2" s="1"/>
  <c r="E599" i="9"/>
  <c r="D601" i="2" s="1"/>
  <c r="F599" i="9"/>
  <c r="E601" i="2" s="1"/>
  <c r="G599" i="9"/>
  <c r="F601" i="2" s="1"/>
  <c r="H599" i="9"/>
  <c r="G601" i="2" s="1"/>
  <c r="E600" i="9"/>
  <c r="D602" i="2" s="1"/>
  <c r="F600" i="9"/>
  <c r="E602" i="2" s="1"/>
  <c r="G600" i="9"/>
  <c r="F602" i="2" s="1"/>
  <c r="H600" i="9"/>
  <c r="G602" i="2" s="1"/>
  <c r="E601" i="9"/>
  <c r="D603" i="2" s="1"/>
  <c r="F601" i="9"/>
  <c r="E603" i="2" s="1"/>
  <c r="G601" i="9"/>
  <c r="F603" i="2" s="1"/>
  <c r="H601" i="9"/>
  <c r="G603" i="2" s="1"/>
  <c r="E602" i="9"/>
  <c r="D604" i="2" s="1"/>
  <c r="F602" i="9"/>
  <c r="E604" i="2" s="1"/>
  <c r="G602" i="9"/>
  <c r="F604" i="2" s="1"/>
  <c r="H602" i="9"/>
  <c r="G604" i="2" s="1"/>
  <c r="E603" i="9"/>
  <c r="D605" i="2" s="1"/>
  <c r="F603" i="9"/>
  <c r="E605" i="2" s="1"/>
  <c r="G603" i="9"/>
  <c r="F605" i="2" s="1"/>
  <c r="H603" i="9"/>
  <c r="G605" i="2" s="1"/>
  <c r="E604" i="9"/>
  <c r="D606" i="2" s="1"/>
  <c r="F604" i="9"/>
  <c r="E606" i="2" s="1"/>
  <c r="G604" i="9"/>
  <c r="F606" i="2" s="1"/>
  <c r="H604" i="9"/>
  <c r="G606" i="2" s="1"/>
  <c r="E605" i="9"/>
  <c r="D607" i="2" s="1"/>
  <c r="F605" i="9"/>
  <c r="E607" i="2" s="1"/>
  <c r="G605" i="9"/>
  <c r="F607" i="2" s="1"/>
  <c r="H605" i="9"/>
  <c r="G607" i="2" s="1"/>
  <c r="E606" i="9"/>
  <c r="D608" i="2" s="1"/>
  <c r="F606" i="9"/>
  <c r="E608" i="2" s="1"/>
  <c r="G606" i="9"/>
  <c r="F608" i="2" s="1"/>
  <c r="H606" i="9"/>
  <c r="G608" i="2" s="1"/>
  <c r="E607" i="9"/>
  <c r="D609" i="2" s="1"/>
  <c r="F607" i="9"/>
  <c r="E609" i="2" s="1"/>
  <c r="G607" i="9"/>
  <c r="F609" i="2" s="1"/>
  <c r="H607" i="9"/>
  <c r="G609" i="2" s="1"/>
  <c r="E608" i="9"/>
  <c r="D610" i="2" s="1"/>
  <c r="F608" i="9"/>
  <c r="E610" i="2" s="1"/>
  <c r="G608" i="9"/>
  <c r="F610" i="2" s="1"/>
  <c r="H608" i="9"/>
  <c r="G610" i="2" s="1"/>
  <c r="E609" i="9"/>
  <c r="D611" i="2" s="1"/>
  <c r="F609" i="9"/>
  <c r="E611" i="2" s="1"/>
  <c r="G609" i="9"/>
  <c r="F611" i="2" s="1"/>
  <c r="H609" i="9"/>
  <c r="G611" i="2" s="1"/>
  <c r="E610" i="9"/>
  <c r="D612" i="2" s="1"/>
  <c r="F610" i="9"/>
  <c r="E612" i="2" s="1"/>
  <c r="G610" i="9"/>
  <c r="F612" i="2" s="1"/>
  <c r="H610" i="9"/>
  <c r="G612" i="2" s="1"/>
  <c r="E611" i="9"/>
  <c r="D613" i="2" s="1"/>
  <c r="F611" i="9"/>
  <c r="E613" i="2" s="1"/>
  <c r="G611" i="9"/>
  <c r="F613" i="2" s="1"/>
  <c r="H611" i="9"/>
  <c r="G613" i="2" s="1"/>
  <c r="E612" i="9"/>
  <c r="D614" i="2" s="1"/>
  <c r="F612" i="9"/>
  <c r="E614" i="2" s="1"/>
  <c r="G612" i="9"/>
  <c r="F614" i="2" s="1"/>
  <c r="H612" i="9"/>
  <c r="G614" i="2" s="1"/>
  <c r="E613" i="9"/>
  <c r="D615" i="2" s="1"/>
  <c r="F613" i="9"/>
  <c r="E615" i="2" s="1"/>
  <c r="G613" i="9"/>
  <c r="F615" i="2" s="1"/>
  <c r="H613" i="9"/>
  <c r="G615" i="2" s="1"/>
  <c r="E614" i="9"/>
  <c r="D616" i="2" s="1"/>
  <c r="F614" i="9"/>
  <c r="E616" i="2" s="1"/>
  <c r="G614" i="9"/>
  <c r="F616" i="2" s="1"/>
  <c r="H614" i="9"/>
  <c r="G616" i="2" s="1"/>
  <c r="E615" i="9"/>
  <c r="D617" i="2" s="1"/>
  <c r="F615" i="9"/>
  <c r="E617" i="2" s="1"/>
  <c r="G615" i="9"/>
  <c r="F617" i="2" s="1"/>
  <c r="H615" i="9"/>
  <c r="G617" i="2" s="1"/>
  <c r="E616" i="9"/>
  <c r="D618" i="2" s="1"/>
  <c r="F616" i="9"/>
  <c r="E618" i="2" s="1"/>
  <c r="G616" i="9"/>
  <c r="F618" i="2" s="1"/>
  <c r="H616" i="9"/>
  <c r="G618" i="2" s="1"/>
  <c r="E617" i="9"/>
  <c r="D619" i="2" s="1"/>
  <c r="F617" i="9"/>
  <c r="E619" i="2" s="1"/>
  <c r="G617" i="9"/>
  <c r="F619" i="2" s="1"/>
  <c r="H617" i="9"/>
  <c r="G619" i="2" s="1"/>
  <c r="E618" i="9"/>
  <c r="D620" i="2" s="1"/>
  <c r="F618" i="9"/>
  <c r="E620" i="2" s="1"/>
  <c r="G618" i="9"/>
  <c r="F620" i="2" s="1"/>
  <c r="H618" i="9"/>
  <c r="G620" i="2" s="1"/>
  <c r="E619" i="9"/>
  <c r="D621" i="2" s="1"/>
  <c r="F619" i="9"/>
  <c r="E621" i="2" s="1"/>
  <c r="G619" i="9"/>
  <c r="F621" i="2" s="1"/>
  <c r="H619" i="9"/>
  <c r="G621" i="2" s="1"/>
  <c r="E620" i="9"/>
  <c r="D622" i="2" s="1"/>
  <c r="F620" i="9"/>
  <c r="E622" i="2" s="1"/>
  <c r="G620" i="9"/>
  <c r="F622" i="2" s="1"/>
  <c r="H620" i="9"/>
  <c r="G622" i="2" s="1"/>
  <c r="E621" i="9"/>
  <c r="D623" i="2" s="1"/>
  <c r="F621" i="9"/>
  <c r="E623" i="2" s="1"/>
  <c r="G621" i="9"/>
  <c r="F623" i="2" s="1"/>
  <c r="H621" i="9"/>
  <c r="G623" i="2" s="1"/>
  <c r="E622" i="9"/>
  <c r="D624" i="2" s="1"/>
  <c r="F622" i="9"/>
  <c r="E624" i="2" s="1"/>
  <c r="G622" i="9"/>
  <c r="F624" i="2" s="1"/>
  <c r="H622" i="9"/>
  <c r="G624" i="2" s="1"/>
  <c r="E623" i="9"/>
  <c r="D625" i="2" s="1"/>
  <c r="F623" i="9"/>
  <c r="E625" i="2" s="1"/>
  <c r="G623" i="9"/>
  <c r="F625" i="2" s="1"/>
  <c r="H623" i="9"/>
  <c r="G625" i="2" s="1"/>
  <c r="E624" i="9"/>
  <c r="D626" i="2" s="1"/>
  <c r="F624" i="9"/>
  <c r="E626" i="2" s="1"/>
  <c r="G624" i="9"/>
  <c r="F626" i="2" s="1"/>
  <c r="H624" i="9"/>
  <c r="G626" i="2" s="1"/>
  <c r="E625" i="9"/>
  <c r="D627" i="2" s="1"/>
  <c r="F625" i="9"/>
  <c r="E627" i="2" s="1"/>
  <c r="G625" i="9"/>
  <c r="F627" i="2" s="1"/>
  <c r="H625" i="9"/>
  <c r="G627" i="2" s="1"/>
  <c r="E626" i="9"/>
  <c r="D628" i="2" s="1"/>
  <c r="F626" i="9"/>
  <c r="E628" i="2" s="1"/>
  <c r="G626" i="9"/>
  <c r="F628" i="2" s="1"/>
  <c r="H626" i="9"/>
  <c r="G628" i="2" s="1"/>
  <c r="E627" i="9"/>
  <c r="D629" i="2" s="1"/>
  <c r="F627" i="9"/>
  <c r="E629" i="2" s="1"/>
  <c r="G627" i="9"/>
  <c r="F629" i="2" s="1"/>
  <c r="H627" i="9"/>
  <c r="G629" i="2" s="1"/>
  <c r="E628" i="9"/>
  <c r="D630" i="2" s="1"/>
  <c r="F628" i="9"/>
  <c r="E630" i="2" s="1"/>
  <c r="G628" i="9"/>
  <c r="F630" i="2" s="1"/>
  <c r="H628" i="9"/>
  <c r="G630" i="2" s="1"/>
  <c r="E629" i="9"/>
  <c r="D631" i="2" s="1"/>
  <c r="F629" i="9"/>
  <c r="E631" i="2" s="1"/>
  <c r="G629" i="9"/>
  <c r="F631" i="2" s="1"/>
  <c r="H629" i="9"/>
  <c r="G631" i="2" s="1"/>
  <c r="E630" i="9"/>
  <c r="D632" i="2" s="1"/>
  <c r="F630" i="9"/>
  <c r="E632" i="2" s="1"/>
  <c r="G630" i="9"/>
  <c r="F632" i="2" s="1"/>
  <c r="H630" i="9"/>
  <c r="G632" i="2" s="1"/>
  <c r="E631" i="9"/>
  <c r="D633" i="2" s="1"/>
  <c r="F631" i="9"/>
  <c r="E633" i="2" s="1"/>
  <c r="G631" i="9"/>
  <c r="F633" i="2" s="1"/>
  <c r="H631" i="9"/>
  <c r="G633" i="2" s="1"/>
  <c r="E632" i="9"/>
  <c r="D634" i="2" s="1"/>
  <c r="F632" i="9"/>
  <c r="E634" i="2" s="1"/>
  <c r="G632" i="9"/>
  <c r="F634" i="2" s="1"/>
  <c r="H632" i="9"/>
  <c r="G634" i="2" s="1"/>
  <c r="E633" i="9"/>
  <c r="D635" i="2" s="1"/>
  <c r="F633" i="9"/>
  <c r="E635" i="2" s="1"/>
  <c r="G633" i="9"/>
  <c r="F635" i="2" s="1"/>
  <c r="H633" i="9"/>
  <c r="G635" i="2" s="1"/>
  <c r="E634" i="9"/>
  <c r="D636" i="2" s="1"/>
  <c r="F634" i="9"/>
  <c r="E636" i="2" s="1"/>
  <c r="G634" i="9"/>
  <c r="F636" i="2" s="1"/>
  <c r="H634" i="9"/>
  <c r="G636" i="2" s="1"/>
  <c r="E635" i="9"/>
  <c r="D637" i="2" s="1"/>
  <c r="F635" i="9"/>
  <c r="E637" i="2" s="1"/>
  <c r="G635" i="9"/>
  <c r="F637" i="2" s="1"/>
  <c r="H635" i="9"/>
  <c r="G637" i="2" s="1"/>
  <c r="E636" i="9"/>
  <c r="D638" i="2" s="1"/>
  <c r="F636" i="9"/>
  <c r="E638" i="2" s="1"/>
  <c r="G636" i="9"/>
  <c r="F638" i="2" s="1"/>
  <c r="H636" i="9"/>
  <c r="G638" i="2" s="1"/>
  <c r="E637" i="9"/>
  <c r="D639" i="2" s="1"/>
  <c r="F637" i="9"/>
  <c r="E639" i="2" s="1"/>
  <c r="G637" i="9"/>
  <c r="F639" i="2" s="1"/>
  <c r="H637" i="9"/>
  <c r="G639" i="2" s="1"/>
  <c r="E638" i="9"/>
  <c r="D640" i="2" s="1"/>
  <c r="F638" i="9"/>
  <c r="E640" i="2" s="1"/>
  <c r="G638" i="9"/>
  <c r="F640" i="2" s="1"/>
  <c r="H638" i="9"/>
  <c r="G640" i="2" s="1"/>
  <c r="E639" i="9"/>
  <c r="D641" i="2" s="1"/>
  <c r="F639" i="9"/>
  <c r="E641" i="2" s="1"/>
  <c r="G639" i="9"/>
  <c r="F641" i="2" s="1"/>
  <c r="H639" i="9"/>
  <c r="G641" i="2" s="1"/>
  <c r="E640" i="9"/>
  <c r="D642" i="2" s="1"/>
  <c r="F640" i="9"/>
  <c r="E642" i="2" s="1"/>
  <c r="G640" i="9"/>
  <c r="F642" i="2" s="1"/>
  <c r="H640" i="9"/>
  <c r="G642" i="2" s="1"/>
  <c r="E641" i="9"/>
  <c r="D643" i="2" s="1"/>
  <c r="F641" i="9"/>
  <c r="E643" i="2" s="1"/>
  <c r="G641" i="9"/>
  <c r="F643" i="2" s="1"/>
  <c r="H641" i="9"/>
  <c r="G643" i="2" s="1"/>
  <c r="E642" i="9"/>
  <c r="D644" i="2" s="1"/>
  <c r="F642" i="9"/>
  <c r="E644" i="2" s="1"/>
  <c r="G642" i="9"/>
  <c r="F644" i="2" s="1"/>
  <c r="H642" i="9"/>
  <c r="G644" i="2" s="1"/>
  <c r="E643" i="9"/>
  <c r="D645" i="2" s="1"/>
  <c r="F643" i="9"/>
  <c r="E645" i="2" s="1"/>
  <c r="G643" i="9"/>
  <c r="F645" i="2" s="1"/>
  <c r="H643" i="9"/>
  <c r="G645" i="2" s="1"/>
  <c r="E644" i="9"/>
  <c r="D646" i="2" s="1"/>
  <c r="F644" i="9"/>
  <c r="E646" i="2" s="1"/>
  <c r="G644" i="9"/>
  <c r="F646" i="2" s="1"/>
  <c r="H644" i="9"/>
  <c r="G646" i="2" s="1"/>
  <c r="E645" i="9"/>
  <c r="D647" i="2" s="1"/>
  <c r="F645" i="9"/>
  <c r="E647" i="2" s="1"/>
  <c r="G645" i="9"/>
  <c r="F647" i="2" s="1"/>
  <c r="H645" i="9"/>
  <c r="G647" i="2" s="1"/>
  <c r="E646" i="9"/>
  <c r="D648" i="2" s="1"/>
  <c r="F646" i="9"/>
  <c r="E648" i="2" s="1"/>
  <c r="G646" i="9"/>
  <c r="F648" i="2" s="1"/>
  <c r="H646" i="9"/>
  <c r="G648" i="2" s="1"/>
  <c r="E647" i="9"/>
  <c r="D649" i="2" s="1"/>
  <c r="F647" i="9"/>
  <c r="E649" i="2" s="1"/>
  <c r="G647" i="9"/>
  <c r="F649" i="2" s="1"/>
  <c r="H647" i="9"/>
  <c r="G649" i="2" s="1"/>
  <c r="E648" i="9"/>
  <c r="D650" i="2" s="1"/>
  <c r="F648" i="9"/>
  <c r="E650" i="2" s="1"/>
  <c r="G648" i="9"/>
  <c r="F650" i="2" s="1"/>
  <c r="H648" i="9"/>
  <c r="G650" i="2" s="1"/>
  <c r="E649" i="9"/>
  <c r="D651" i="2" s="1"/>
  <c r="F649" i="9"/>
  <c r="E651" i="2" s="1"/>
  <c r="G649" i="9"/>
  <c r="F651" i="2" s="1"/>
  <c r="H649" i="9"/>
  <c r="G651" i="2" s="1"/>
  <c r="E650" i="9"/>
  <c r="D652" i="2" s="1"/>
  <c r="F650" i="9"/>
  <c r="E652" i="2" s="1"/>
  <c r="G650" i="9"/>
  <c r="F652" i="2" s="1"/>
  <c r="H650" i="9"/>
  <c r="G652" i="2" s="1"/>
  <c r="E651" i="9"/>
  <c r="D653" i="2" s="1"/>
  <c r="F651" i="9"/>
  <c r="E653" i="2" s="1"/>
  <c r="G651" i="9"/>
  <c r="F653" i="2" s="1"/>
  <c r="H651" i="9"/>
  <c r="G653" i="2" s="1"/>
  <c r="E652" i="9"/>
  <c r="D654" i="2" s="1"/>
  <c r="F652" i="9"/>
  <c r="E654" i="2" s="1"/>
  <c r="G652" i="9"/>
  <c r="F654" i="2" s="1"/>
  <c r="H652" i="9"/>
  <c r="G654" i="2" s="1"/>
  <c r="E653" i="9"/>
  <c r="D655" i="2" s="1"/>
  <c r="F653" i="9"/>
  <c r="E655" i="2" s="1"/>
  <c r="G653" i="9"/>
  <c r="F655" i="2" s="1"/>
  <c r="H653" i="9"/>
  <c r="G655" i="2" s="1"/>
  <c r="E654" i="9"/>
  <c r="D656" i="2" s="1"/>
  <c r="F654" i="9"/>
  <c r="E656" i="2" s="1"/>
  <c r="G654" i="9"/>
  <c r="F656" i="2" s="1"/>
  <c r="H654" i="9"/>
  <c r="G656" i="2" s="1"/>
  <c r="E655" i="9"/>
  <c r="D657" i="2" s="1"/>
  <c r="F655" i="9"/>
  <c r="E657" i="2" s="1"/>
  <c r="G655" i="9"/>
  <c r="F657" i="2" s="1"/>
  <c r="H655" i="9"/>
  <c r="G657" i="2" s="1"/>
  <c r="E656" i="9"/>
  <c r="D658" i="2" s="1"/>
  <c r="F656" i="9"/>
  <c r="E658" i="2" s="1"/>
  <c r="G656" i="9"/>
  <c r="F658" i="2" s="1"/>
  <c r="H656" i="9"/>
  <c r="G658" i="2" s="1"/>
  <c r="E657" i="9"/>
  <c r="D659" i="2" s="1"/>
  <c r="F657" i="9"/>
  <c r="E659" i="2" s="1"/>
  <c r="G657" i="9"/>
  <c r="F659" i="2" s="1"/>
  <c r="H657" i="9"/>
  <c r="G659" i="2" s="1"/>
  <c r="E658" i="9"/>
  <c r="D660" i="2" s="1"/>
  <c r="F658" i="9"/>
  <c r="E660" i="2" s="1"/>
  <c r="G658" i="9"/>
  <c r="F660" i="2" s="1"/>
  <c r="H658" i="9"/>
  <c r="G660" i="2" s="1"/>
  <c r="E659" i="9"/>
  <c r="D661" i="2" s="1"/>
  <c r="F659" i="9"/>
  <c r="E661" i="2" s="1"/>
  <c r="G659" i="9"/>
  <c r="F661" i="2" s="1"/>
  <c r="H659" i="9"/>
  <c r="G661" i="2" s="1"/>
  <c r="E660" i="9"/>
  <c r="D662" i="2" s="1"/>
  <c r="F660" i="9"/>
  <c r="E662" i="2" s="1"/>
  <c r="G660" i="9"/>
  <c r="F662" i="2" s="1"/>
  <c r="H660" i="9"/>
  <c r="G662" i="2" s="1"/>
  <c r="E661" i="9"/>
  <c r="D663" i="2" s="1"/>
  <c r="F661" i="9"/>
  <c r="E663" i="2" s="1"/>
  <c r="G661" i="9"/>
  <c r="F663" i="2" s="1"/>
  <c r="H661" i="9"/>
  <c r="G663" i="2" s="1"/>
  <c r="E662" i="9"/>
  <c r="D664" i="2" s="1"/>
  <c r="F662" i="9"/>
  <c r="E664" i="2" s="1"/>
  <c r="G662" i="9"/>
  <c r="F664" i="2" s="1"/>
  <c r="H662" i="9"/>
  <c r="G664" i="2" s="1"/>
  <c r="E663" i="9"/>
  <c r="D665" i="2" s="1"/>
  <c r="F663" i="9"/>
  <c r="E665" i="2" s="1"/>
  <c r="G663" i="9"/>
  <c r="F665" i="2" s="1"/>
  <c r="H663" i="9"/>
  <c r="G665" i="2" s="1"/>
  <c r="E664" i="9"/>
  <c r="D666" i="2" s="1"/>
  <c r="F664" i="9"/>
  <c r="E666" i="2" s="1"/>
  <c r="G664" i="9"/>
  <c r="F666" i="2" s="1"/>
  <c r="H664" i="9"/>
  <c r="G666" i="2" s="1"/>
  <c r="E665" i="9"/>
  <c r="D667" i="2" s="1"/>
  <c r="F665" i="9"/>
  <c r="E667" i="2" s="1"/>
  <c r="G665" i="9"/>
  <c r="F667" i="2" s="1"/>
  <c r="H665" i="9"/>
  <c r="G667" i="2" s="1"/>
  <c r="E666" i="9"/>
  <c r="D668" i="2" s="1"/>
  <c r="F666" i="9"/>
  <c r="E668" i="2" s="1"/>
  <c r="G666" i="9"/>
  <c r="F668" i="2" s="1"/>
  <c r="H666" i="9"/>
  <c r="G668" i="2" s="1"/>
  <c r="E667" i="9"/>
  <c r="D669" i="2" s="1"/>
  <c r="F667" i="9"/>
  <c r="E669" i="2" s="1"/>
  <c r="G667" i="9"/>
  <c r="F669" i="2" s="1"/>
  <c r="H667" i="9"/>
  <c r="G669" i="2" s="1"/>
  <c r="E668" i="9"/>
  <c r="D670" i="2" s="1"/>
  <c r="F668" i="9"/>
  <c r="E670" i="2" s="1"/>
  <c r="G668" i="9"/>
  <c r="F670" i="2" s="1"/>
  <c r="H668" i="9"/>
  <c r="G670" i="2" s="1"/>
  <c r="E669" i="9"/>
  <c r="D671" i="2" s="1"/>
  <c r="F669" i="9"/>
  <c r="E671" i="2" s="1"/>
  <c r="G669" i="9"/>
  <c r="F671" i="2" s="1"/>
  <c r="H669" i="9"/>
  <c r="G671" i="2" s="1"/>
  <c r="E670" i="9"/>
  <c r="D672" i="2" s="1"/>
  <c r="F670" i="9"/>
  <c r="E672" i="2" s="1"/>
  <c r="G670" i="9"/>
  <c r="F672" i="2" s="1"/>
  <c r="H670" i="9"/>
  <c r="G672" i="2" s="1"/>
  <c r="E671" i="9"/>
  <c r="D673" i="2" s="1"/>
  <c r="F671" i="9"/>
  <c r="E673" i="2" s="1"/>
  <c r="G671" i="9"/>
  <c r="F673" i="2" s="1"/>
  <c r="H671" i="9"/>
  <c r="G673" i="2" s="1"/>
  <c r="E672" i="9"/>
  <c r="D674" i="2" s="1"/>
  <c r="F672" i="9"/>
  <c r="E674" i="2" s="1"/>
  <c r="G672" i="9"/>
  <c r="F674" i="2" s="1"/>
  <c r="H672" i="9"/>
  <c r="G674" i="2" s="1"/>
  <c r="E673" i="9"/>
  <c r="D675" i="2" s="1"/>
  <c r="F673" i="9"/>
  <c r="E675" i="2" s="1"/>
  <c r="G673" i="9"/>
  <c r="F675" i="2" s="1"/>
  <c r="H673" i="9"/>
  <c r="G675" i="2" s="1"/>
  <c r="E674" i="9"/>
  <c r="D676" i="2" s="1"/>
  <c r="F674" i="9"/>
  <c r="E676" i="2" s="1"/>
  <c r="G674" i="9"/>
  <c r="F676" i="2" s="1"/>
  <c r="H674" i="9"/>
  <c r="G676" i="2" s="1"/>
  <c r="E675" i="9"/>
  <c r="D677" i="2" s="1"/>
  <c r="F675" i="9"/>
  <c r="E677" i="2" s="1"/>
  <c r="G675" i="9"/>
  <c r="F677" i="2" s="1"/>
  <c r="H675" i="9"/>
  <c r="G677" i="2" s="1"/>
  <c r="E676" i="9"/>
  <c r="D678" i="2" s="1"/>
  <c r="F676" i="9"/>
  <c r="E678" i="2" s="1"/>
  <c r="G676" i="9"/>
  <c r="F678" i="2" s="1"/>
  <c r="H676" i="9"/>
  <c r="G678" i="2" s="1"/>
  <c r="E677" i="9"/>
  <c r="D679" i="2" s="1"/>
  <c r="F677" i="9"/>
  <c r="E679" i="2" s="1"/>
  <c r="G677" i="9"/>
  <c r="F679" i="2" s="1"/>
  <c r="H677" i="9"/>
  <c r="G679" i="2" s="1"/>
  <c r="E678" i="9"/>
  <c r="D680" i="2" s="1"/>
  <c r="F678" i="9"/>
  <c r="E680" i="2" s="1"/>
  <c r="G678" i="9"/>
  <c r="F680" i="2" s="1"/>
  <c r="H678" i="9"/>
  <c r="G680" i="2" s="1"/>
  <c r="E679" i="9"/>
  <c r="D681" i="2" s="1"/>
  <c r="F679" i="9"/>
  <c r="E681" i="2" s="1"/>
  <c r="G679" i="9"/>
  <c r="F681" i="2" s="1"/>
  <c r="H679" i="9"/>
  <c r="G681" i="2" s="1"/>
  <c r="E680" i="9"/>
  <c r="D682" i="2" s="1"/>
  <c r="F680" i="9"/>
  <c r="E682" i="2" s="1"/>
  <c r="G680" i="9"/>
  <c r="F682" i="2" s="1"/>
  <c r="H680" i="9"/>
  <c r="G682" i="2" s="1"/>
  <c r="E681" i="9"/>
  <c r="D683" i="2" s="1"/>
  <c r="F681" i="9"/>
  <c r="E683" i="2" s="1"/>
  <c r="G681" i="9"/>
  <c r="F683" i="2" s="1"/>
  <c r="H681" i="9"/>
  <c r="G683" i="2" s="1"/>
  <c r="E682" i="9"/>
  <c r="D684" i="2" s="1"/>
  <c r="F682" i="9"/>
  <c r="E684" i="2" s="1"/>
  <c r="G682" i="9"/>
  <c r="F684" i="2" s="1"/>
  <c r="H682" i="9"/>
  <c r="G684" i="2" s="1"/>
  <c r="E683" i="9"/>
  <c r="D685" i="2" s="1"/>
  <c r="F683" i="9"/>
  <c r="E685" i="2" s="1"/>
  <c r="G683" i="9"/>
  <c r="F685" i="2" s="1"/>
  <c r="H683" i="9"/>
  <c r="G685" i="2" s="1"/>
  <c r="E684" i="9"/>
  <c r="D686" i="2" s="1"/>
  <c r="F684" i="9"/>
  <c r="E686" i="2" s="1"/>
  <c r="G684" i="9"/>
  <c r="F686" i="2" s="1"/>
  <c r="H684" i="9"/>
  <c r="G686" i="2" s="1"/>
  <c r="E685" i="9"/>
  <c r="D687" i="2" s="1"/>
  <c r="F685" i="9"/>
  <c r="E687" i="2" s="1"/>
  <c r="G685" i="9"/>
  <c r="F687" i="2" s="1"/>
  <c r="H685" i="9"/>
  <c r="G687" i="2" s="1"/>
  <c r="E686" i="9"/>
  <c r="D688" i="2" s="1"/>
  <c r="F686" i="9"/>
  <c r="E688" i="2" s="1"/>
  <c r="G686" i="9"/>
  <c r="F688" i="2" s="1"/>
  <c r="H686" i="9"/>
  <c r="G688" i="2" s="1"/>
  <c r="E687" i="9"/>
  <c r="D689" i="2" s="1"/>
  <c r="F687" i="9"/>
  <c r="E689" i="2" s="1"/>
  <c r="G687" i="9"/>
  <c r="F689" i="2" s="1"/>
  <c r="H687" i="9"/>
  <c r="G689" i="2" s="1"/>
  <c r="E688" i="9"/>
  <c r="D690" i="2" s="1"/>
  <c r="F688" i="9"/>
  <c r="E690" i="2" s="1"/>
  <c r="G688" i="9"/>
  <c r="F690" i="2" s="1"/>
  <c r="H688" i="9"/>
  <c r="G690" i="2" s="1"/>
  <c r="E689" i="9"/>
  <c r="D691" i="2" s="1"/>
  <c r="F689" i="9"/>
  <c r="E691" i="2" s="1"/>
  <c r="G689" i="9"/>
  <c r="F691" i="2" s="1"/>
  <c r="H689" i="9"/>
  <c r="G691" i="2" s="1"/>
  <c r="E690" i="9"/>
  <c r="D692" i="2" s="1"/>
  <c r="F690" i="9"/>
  <c r="E692" i="2" s="1"/>
  <c r="G690" i="9"/>
  <c r="F692" i="2" s="1"/>
  <c r="H690" i="9"/>
  <c r="G692" i="2" s="1"/>
  <c r="E691" i="9"/>
  <c r="D693" i="2" s="1"/>
  <c r="F691" i="9"/>
  <c r="E693" i="2" s="1"/>
  <c r="G691" i="9"/>
  <c r="F693" i="2" s="1"/>
  <c r="H691" i="9"/>
  <c r="G693" i="2" s="1"/>
  <c r="E692" i="9"/>
  <c r="D694" i="2" s="1"/>
  <c r="F692" i="9"/>
  <c r="E694" i="2" s="1"/>
  <c r="G692" i="9"/>
  <c r="F694" i="2" s="1"/>
  <c r="H692" i="9"/>
  <c r="G694" i="2" s="1"/>
  <c r="E693" i="9"/>
  <c r="D695" i="2" s="1"/>
  <c r="F693" i="9"/>
  <c r="E695" i="2" s="1"/>
  <c r="G693" i="9"/>
  <c r="F695" i="2" s="1"/>
  <c r="H693" i="9"/>
  <c r="G695" i="2" s="1"/>
  <c r="E694" i="9"/>
  <c r="D696" i="2" s="1"/>
  <c r="F694" i="9"/>
  <c r="E696" i="2" s="1"/>
  <c r="G694" i="9"/>
  <c r="F696" i="2" s="1"/>
  <c r="H694" i="9"/>
  <c r="G696" i="2" s="1"/>
  <c r="E695" i="9"/>
  <c r="D697" i="2" s="1"/>
  <c r="F695" i="9"/>
  <c r="E697" i="2" s="1"/>
  <c r="G695" i="9"/>
  <c r="F697" i="2" s="1"/>
  <c r="H695" i="9"/>
  <c r="G697" i="2" s="1"/>
  <c r="E696" i="9"/>
  <c r="D698" i="2" s="1"/>
  <c r="F696" i="9"/>
  <c r="E698" i="2" s="1"/>
  <c r="G696" i="9"/>
  <c r="F698" i="2" s="1"/>
  <c r="H696" i="9"/>
  <c r="G698" i="2" s="1"/>
  <c r="E697" i="9"/>
  <c r="D699" i="2" s="1"/>
  <c r="F697" i="9"/>
  <c r="E699" i="2" s="1"/>
  <c r="G697" i="9"/>
  <c r="F699" i="2" s="1"/>
  <c r="H697" i="9"/>
  <c r="G699" i="2" s="1"/>
  <c r="E698" i="9"/>
  <c r="D700" i="2" s="1"/>
  <c r="F698" i="9"/>
  <c r="E700" i="2" s="1"/>
  <c r="G698" i="9"/>
  <c r="F700" i="2" s="1"/>
  <c r="H698" i="9"/>
  <c r="G700" i="2" s="1"/>
  <c r="E699" i="9"/>
  <c r="D701" i="2" s="1"/>
  <c r="F699" i="9"/>
  <c r="E701" i="2" s="1"/>
  <c r="G699" i="9"/>
  <c r="F701" i="2" s="1"/>
  <c r="H699" i="9"/>
  <c r="G701" i="2" s="1"/>
  <c r="E700" i="9"/>
  <c r="D702" i="2" s="1"/>
  <c r="F700" i="9"/>
  <c r="E702" i="2" s="1"/>
  <c r="G700" i="9"/>
  <c r="F702" i="2" s="1"/>
  <c r="H700" i="9"/>
  <c r="G702" i="2" s="1"/>
  <c r="E701" i="9"/>
  <c r="D703" i="2" s="1"/>
  <c r="F701" i="9"/>
  <c r="E703" i="2" s="1"/>
  <c r="G701" i="9"/>
  <c r="F703" i="2" s="1"/>
  <c r="H701" i="9"/>
  <c r="G703" i="2" s="1"/>
  <c r="E702" i="9"/>
  <c r="D704" i="2" s="1"/>
  <c r="F702" i="9"/>
  <c r="E704" i="2" s="1"/>
  <c r="G702" i="9"/>
  <c r="F704" i="2" s="1"/>
  <c r="H702" i="9"/>
  <c r="G704" i="2" s="1"/>
  <c r="E703" i="9"/>
  <c r="D705" i="2" s="1"/>
  <c r="F703" i="9"/>
  <c r="E705" i="2" s="1"/>
  <c r="G703" i="9"/>
  <c r="F705" i="2" s="1"/>
  <c r="H703" i="9"/>
  <c r="G705" i="2" s="1"/>
  <c r="E704" i="9"/>
  <c r="D706" i="2" s="1"/>
  <c r="F704" i="9"/>
  <c r="E706" i="2" s="1"/>
  <c r="G704" i="9"/>
  <c r="F706" i="2" s="1"/>
  <c r="H704" i="9"/>
  <c r="G706" i="2" s="1"/>
  <c r="E705" i="9"/>
  <c r="D707" i="2" s="1"/>
  <c r="F705" i="9"/>
  <c r="E707" i="2" s="1"/>
  <c r="G705" i="9"/>
  <c r="F707" i="2" s="1"/>
  <c r="H705" i="9"/>
  <c r="G707" i="2" s="1"/>
  <c r="E706" i="9"/>
  <c r="D708" i="2" s="1"/>
  <c r="F706" i="9"/>
  <c r="E708" i="2" s="1"/>
  <c r="G706" i="9"/>
  <c r="F708" i="2" s="1"/>
  <c r="H706" i="9"/>
  <c r="G708" i="2" s="1"/>
  <c r="E707" i="9"/>
  <c r="D709" i="2" s="1"/>
  <c r="F707" i="9"/>
  <c r="E709" i="2" s="1"/>
  <c r="G707" i="9"/>
  <c r="F709" i="2" s="1"/>
  <c r="H707" i="9"/>
  <c r="G709" i="2" s="1"/>
  <c r="E708" i="9"/>
  <c r="D710" i="2" s="1"/>
  <c r="F708" i="9"/>
  <c r="E710" i="2" s="1"/>
  <c r="G708" i="9"/>
  <c r="F710" i="2" s="1"/>
  <c r="H708" i="9"/>
  <c r="G710" i="2" s="1"/>
  <c r="E709" i="9"/>
  <c r="D711" i="2" s="1"/>
  <c r="F709" i="9"/>
  <c r="E711" i="2" s="1"/>
  <c r="G709" i="9"/>
  <c r="F711" i="2" s="1"/>
  <c r="H709" i="9"/>
  <c r="G711" i="2" s="1"/>
  <c r="E710" i="9"/>
  <c r="D712" i="2" s="1"/>
  <c r="F710" i="9"/>
  <c r="E712" i="2" s="1"/>
  <c r="G710" i="9"/>
  <c r="F712" i="2" s="1"/>
  <c r="H710" i="9"/>
  <c r="G712" i="2" s="1"/>
  <c r="E711" i="9"/>
  <c r="D713" i="2" s="1"/>
  <c r="F711" i="9"/>
  <c r="E713" i="2" s="1"/>
  <c r="G711" i="9"/>
  <c r="F713" i="2" s="1"/>
  <c r="H711" i="9"/>
  <c r="G713" i="2" s="1"/>
  <c r="E712" i="9"/>
  <c r="D714" i="2" s="1"/>
  <c r="F712" i="9"/>
  <c r="E714" i="2" s="1"/>
  <c r="G712" i="9"/>
  <c r="F714" i="2" s="1"/>
  <c r="H712" i="9"/>
  <c r="G714" i="2" s="1"/>
  <c r="E713" i="9"/>
  <c r="D715" i="2" s="1"/>
  <c r="F713" i="9"/>
  <c r="E715" i="2" s="1"/>
  <c r="G713" i="9"/>
  <c r="F715" i="2" s="1"/>
  <c r="H713" i="9"/>
  <c r="G715" i="2" s="1"/>
  <c r="E714" i="9"/>
  <c r="D716" i="2" s="1"/>
  <c r="F714" i="9"/>
  <c r="E716" i="2" s="1"/>
  <c r="G714" i="9"/>
  <c r="F716" i="2" s="1"/>
  <c r="H714" i="9"/>
  <c r="G716" i="2" s="1"/>
  <c r="E715" i="9"/>
  <c r="D717" i="2" s="1"/>
  <c r="F715" i="9"/>
  <c r="E717" i="2" s="1"/>
  <c r="G715" i="9"/>
  <c r="F717" i="2" s="1"/>
  <c r="H715" i="9"/>
  <c r="G717" i="2" s="1"/>
  <c r="E716" i="9"/>
  <c r="D718" i="2" s="1"/>
  <c r="F716" i="9"/>
  <c r="E718" i="2" s="1"/>
  <c r="G716" i="9"/>
  <c r="F718" i="2" s="1"/>
  <c r="H716" i="9"/>
  <c r="G718" i="2" s="1"/>
  <c r="E717" i="9"/>
  <c r="D719" i="2" s="1"/>
  <c r="F717" i="9"/>
  <c r="E719" i="2" s="1"/>
  <c r="G717" i="9"/>
  <c r="F719" i="2" s="1"/>
  <c r="H717" i="9"/>
  <c r="G719" i="2" s="1"/>
  <c r="E718" i="9"/>
  <c r="D720" i="2" s="1"/>
  <c r="F718" i="9"/>
  <c r="E720" i="2" s="1"/>
  <c r="G718" i="9"/>
  <c r="F720" i="2" s="1"/>
  <c r="H718" i="9"/>
  <c r="G720" i="2" s="1"/>
  <c r="E719" i="9"/>
  <c r="D721" i="2" s="1"/>
  <c r="F719" i="9"/>
  <c r="E721" i="2" s="1"/>
  <c r="G719" i="9"/>
  <c r="F721" i="2" s="1"/>
  <c r="H719" i="9"/>
  <c r="G721" i="2" s="1"/>
  <c r="E720" i="9"/>
  <c r="D722" i="2" s="1"/>
  <c r="F720" i="9"/>
  <c r="E722" i="2" s="1"/>
  <c r="G720" i="9"/>
  <c r="F722" i="2" s="1"/>
  <c r="H720" i="9"/>
  <c r="G722" i="2" s="1"/>
  <c r="E721" i="9"/>
  <c r="D723" i="2" s="1"/>
  <c r="F721" i="9"/>
  <c r="E723" i="2" s="1"/>
  <c r="G721" i="9"/>
  <c r="F723" i="2" s="1"/>
  <c r="H721" i="9"/>
  <c r="G723" i="2" s="1"/>
  <c r="E722" i="9"/>
  <c r="D724" i="2" s="1"/>
  <c r="F722" i="9"/>
  <c r="E724" i="2" s="1"/>
  <c r="G722" i="9"/>
  <c r="F724" i="2" s="1"/>
  <c r="H722" i="9"/>
  <c r="G724" i="2" s="1"/>
  <c r="E723" i="9"/>
  <c r="D725" i="2" s="1"/>
  <c r="F723" i="9"/>
  <c r="E725" i="2" s="1"/>
  <c r="G723" i="9"/>
  <c r="F725" i="2" s="1"/>
  <c r="H723" i="9"/>
  <c r="G725" i="2" s="1"/>
  <c r="E724" i="9"/>
  <c r="D726" i="2" s="1"/>
  <c r="F724" i="9"/>
  <c r="E726" i="2" s="1"/>
  <c r="G724" i="9"/>
  <c r="F726" i="2" s="1"/>
  <c r="H724" i="9"/>
  <c r="G726" i="2" s="1"/>
  <c r="E725" i="9"/>
  <c r="D727" i="2" s="1"/>
  <c r="F725" i="9"/>
  <c r="E727" i="2" s="1"/>
  <c r="G725" i="9"/>
  <c r="F727" i="2" s="1"/>
  <c r="H725" i="9"/>
  <c r="G727" i="2" s="1"/>
  <c r="E726" i="9"/>
  <c r="D728" i="2" s="1"/>
  <c r="F726" i="9"/>
  <c r="E728" i="2" s="1"/>
  <c r="G726" i="9"/>
  <c r="F728" i="2" s="1"/>
  <c r="H726" i="9"/>
  <c r="G728" i="2" s="1"/>
  <c r="E727" i="9"/>
  <c r="D729" i="2" s="1"/>
  <c r="F727" i="9"/>
  <c r="E729" i="2" s="1"/>
  <c r="G727" i="9"/>
  <c r="F729" i="2" s="1"/>
  <c r="H727" i="9"/>
  <c r="G729" i="2" s="1"/>
  <c r="E728" i="9"/>
  <c r="D730" i="2" s="1"/>
  <c r="F728" i="9"/>
  <c r="E730" i="2" s="1"/>
  <c r="G728" i="9"/>
  <c r="F730" i="2" s="1"/>
  <c r="H728" i="9"/>
  <c r="G730" i="2" s="1"/>
  <c r="E729" i="9"/>
  <c r="D731" i="2" s="1"/>
  <c r="F729" i="9"/>
  <c r="E731" i="2" s="1"/>
  <c r="G729" i="9"/>
  <c r="F731" i="2" s="1"/>
  <c r="H729" i="9"/>
  <c r="G731" i="2" s="1"/>
  <c r="E730" i="9"/>
  <c r="D732" i="2" s="1"/>
  <c r="F730" i="9"/>
  <c r="E732" i="2" s="1"/>
  <c r="G730" i="9"/>
  <c r="F732" i="2" s="1"/>
  <c r="H730" i="9"/>
  <c r="G732" i="2" s="1"/>
  <c r="E731" i="9"/>
  <c r="D733" i="2" s="1"/>
  <c r="F731" i="9"/>
  <c r="E733" i="2" s="1"/>
  <c r="G731" i="9"/>
  <c r="F733" i="2" s="1"/>
  <c r="H731" i="9"/>
  <c r="G733" i="2" s="1"/>
  <c r="E732" i="9"/>
  <c r="D734" i="2" s="1"/>
  <c r="F732" i="9"/>
  <c r="E734" i="2" s="1"/>
  <c r="G732" i="9"/>
  <c r="F734" i="2" s="1"/>
  <c r="H732" i="9"/>
  <c r="G734" i="2" s="1"/>
  <c r="E733" i="9"/>
  <c r="D735" i="2" s="1"/>
  <c r="F733" i="9"/>
  <c r="E735" i="2" s="1"/>
  <c r="G733" i="9"/>
  <c r="F735" i="2" s="1"/>
  <c r="H733" i="9"/>
  <c r="G735" i="2" s="1"/>
  <c r="E734" i="9"/>
  <c r="D736" i="2" s="1"/>
  <c r="F734" i="9"/>
  <c r="E736" i="2" s="1"/>
  <c r="G734" i="9"/>
  <c r="F736" i="2" s="1"/>
  <c r="H734" i="9"/>
  <c r="G736" i="2" s="1"/>
  <c r="E735" i="9"/>
  <c r="D737" i="2" s="1"/>
  <c r="F735" i="9"/>
  <c r="E737" i="2" s="1"/>
  <c r="G735" i="9"/>
  <c r="F737" i="2" s="1"/>
  <c r="H735" i="9"/>
  <c r="G737" i="2" s="1"/>
  <c r="E736" i="9"/>
  <c r="D738" i="2" s="1"/>
  <c r="F736" i="9"/>
  <c r="E738" i="2" s="1"/>
  <c r="G736" i="9"/>
  <c r="F738" i="2" s="1"/>
  <c r="H736" i="9"/>
  <c r="G738" i="2" s="1"/>
  <c r="E737" i="9"/>
  <c r="D739" i="2" s="1"/>
  <c r="F737" i="9"/>
  <c r="E739" i="2" s="1"/>
  <c r="G737" i="9"/>
  <c r="F739" i="2" s="1"/>
  <c r="H737" i="9"/>
  <c r="G739" i="2" s="1"/>
  <c r="E738" i="9"/>
  <c r="D740" i="2" s="1"/>
  <c r="F738" i="9"/>
  <c r="E740" i="2" s="1"/>
  <c r="G738" i="9"/>
  <c r="F740" i="2" s="1"/>
  <c r="H738" i="9"/>
  <c r="G740" i="2" s="1"/>
  <c r="E739" i="9"/>
  <c r="D741" i="2" s="1"/>
  <c r="F739" i="9"/>
  <c r="E741" i="2" s="1"/>
  <c r="G739" i="9"/>
  <c r="F741" i="2" s="1"/>
  <c r="H739" i="9"/>
  <c r="G741" i="2" s="1"/>
  <c r="E740" i="9"/>
  <c r="D742" i="2" s="1"/>
  <c r="F740" i="9"/>
  <c r="E742" i="2" s="1"/>
  <c r="G740" i="9"/>
  <c r="F742" i="2" s="1"/>
  <c r="H740" i="9"/>
  <c r="G742" i="2" s="1"/>
  <c r="E741" i="9"/>
  <c r="D743" i="2" s="1"/>
  <c r="F741" i="9"/>
  <c r="E743" i="2" s="1"/>
  <c r="G741" i="9"/>
  <c r="F743" i="2" s="1"/>
  <c r="H741" i="9"/>
  <c r="G743" i="2" s="1"/>
  <c r="E742" i="9"/>
  <c r="D744" i="2" s="1"/>
  <c r="F742" i="9"/>
  <c r="E744" i="2" s="1"/>
  <c r="G742" i="9"/>
  <c r="F744" i="2" s="1"/>
  <c r="H742" i="9"/>
  <c r="G744" i="2" s="1"/>
  <c r="E743" i="9"/>
  <c r="D745" i="2" s="1"/>
  <c r="F743" i="9"/>
  <c r="E745" i="2" s="1"/>
  <c r="G743" i="9"/>
  <c r="F745" i="2" s="1"/>
  <c r="H743" i="9"/>
  <c r="G745" i="2" s="1"/>
  <c r="E744" i="9"/>
  <c r="D746" i="2" s="1"/>
  <c r="F744" i="9"/>
  <c r="E746" i="2" s="1"/>
  <c r="G744" i="9"/>
  <c r="F746" i="2" s="1"/>
  <c r="H744" i="9"/>
  <c r="G746" i="2" s="1"/>
  <c r="E745" i="9"/>
  <c r="D747" i="2" s="1"/>
  <c r="F745" i="9"/>
  <c r="E747" i="2" s="1"/>
  <c r="G745" i="9"/>
  <c r="F747" i="2" s="1"/>
  <c r="H745" i="9"/>
  <c r="G747" i="2" s="1"/>
  <c r="E746" i="9"/>
  <c r="D748" i="2" s="1"/>
  <c r="F746" i="9"/>
  <c r="E748" i="2" s="1"/>
  <c r="G746" i="9"/>
  <c r="F748" i="2" s="1"/>
  <c r="H746" i="9"/>
  <c r="G748" i="2" s="1"/>
  <c r="E747" i="9"/>
  <c r="D749" i="2" s="1"/>
  <c r="F747" i="9"/>
  <c r="E749" i="2" s="1"/>
  <c r="G747" i="9"/>
  <c r="F749" i="2" s="1"/>
  <c r="H747" i="9"/>
  <c r="G749" i="2" s="1"/>
  <c r="E748" i="9"/>
  <c r="D750" i="2" s="1"/>
  <c r="F748" i="9"/>
  <c r="E750" i="2" s="1"/>
  <c r="G748" i="9"/>
  <c r="F750" i="2" s="1"/>
  <c r="H748" i="9"/>
  <c r="G750" i="2" s="1"/>
  <c r="E749" i="9"/>
  <c r="D751" i="2" s="1"/>
  <c r="F749" i="9"/>
  <c r="E751" i="2" s="1"/>
  <c r="G749" i="9"/>
  <c r="F751" i="2" s="1"/>
  <c r="H749" i="9"/>
  <c r="G751" i="2" s="1"/>
  <c r="E750" i="9"/>
  <c r="D752" i="2" s="1"/>
  <c r="F750" i="9"/>
  <c r="E752" i="2" s="1"/>
  <c r="G750" i="9"/>
  <c r="F752" i="2" s="1"/>
  <c r="H750" i="9"/>
  <c r="G752" i="2" s="1"/>
  <c r="E751" i="9"/>
  <c r="D753" i="2" s="1"/>
  <c r="F751" i="9"/>
  <c r="E753" i="2" s="1"/>
  <c r="G751" i="9"/>
  <c r="F753" i="2" s="1"/>
  <c r="H751" i="9"/>
  <c r="G753" i="2" s="1"/>
  <c r="E752" i="9"/>
  <c r="D754" i="2" s="1"/>
  <c r="F752" i="9"/>
  <c r="E754" i="2" s="1"/>
  <c r="G752" i="9"/>
  <c r="F754" i="2" s="1"/>
  <c r="H752" i="9"/>
  <c r="G754" i="2" s="1"/>
  <c r="E753" i="9"/>
  <c r="D755" i="2" s="1"/>
  <c r="F753" i="9"/>
  <c r="E755" i="2" s="1"/>
  <c r="G753" i="9"/>
  <c r="F755" i="2" s="1"/>
  <c r="H753" i="9"/>
  <c r="G755" i="2" s="1"/>
  <c r="E754" i="9"/>
  <c r="D756" i="2" s="1"/>
  <c r="F754" i="9"/>
  <c r="E756" i="2" s="1"/>
  <c r="G754" i="9"/>
  <c r="F756" i="2" s="1"/>
  <c r="H754" i="9"/>
  <c r="G756" i="2" s="1"/>
  <c r="E755" i="9"/>
  <c r="D757" i="2" s="1"/>
  <c r="F755" i="9"/>
  <c r="E757" i="2" s="1"/>
  <c r="G755" i="9"/>
  <c r="F757" i="2" s="1"/>
  <c r="H755" i="9"/>
  <c r="G757" i="2" s="1"/>
  <c r="E756" i="9"/>
  <c r="D758" i="2" s="1"/>
  <c r="F756" i="9"/>
  <c r="E758" i="2" s="1"/>
  <c r="G756" i="9"/>
  <c r="F758" i="2" s="1"/>
  <c r="H756" i="9"/>
  <c r="G758" i="2" s="1"/>
  <c r="E757" i="9"/>
  <c r="D759" i="2" s="1"/>
  <c r="F757" i="9"/>
  <c r="E759" i="2" s="1"/>
  <c r="G757" i="9"/>
  <c r="F759" i="2" s="1"/>
  <c r="H757" i="9"/>
  <c r="G759" i="2" s="1"/>
  <c r="E758" i="9"/>
  <c r="D760" i="2" s="1"/>
  <c r="F758" i="9"/>
  <c r="E760" i="2" s="1"/>
  <c r="G758" i="9"/>
  <c r="F760" i="2" s="1"/>
  <c r="H758" i="9"/>
  <c r="G760" i="2" s="1"/>
  <c r="E759" i="9"/>
  <c r="D761" i="2" s="1"/>
  <c r="F759" i="9"/>
  <c r="E761" i="2" s="1"/>
  <c r="G759" i="9"/>
  <c r="F761" i="2" s="1"/>
  <c r="H759" i="9"/>
  <c r="G761" i="2" s="1"/>
  <c r="E760" i="9"/>
  <c r="D762" i="2" s="1"/>
  <c r="F760" i="9"/>
  <c r="E762" i="2" s="1"/>
  <c r="G760" i="9"/>
  <c r="F762" i="2" s="1"/>
  <c r="H760" i="9"/>
  <c r="G762" i="2" s="1"/>
  <c r="E761" i="9"/>
  <c r="D763" i="2" s="1"/>
  <c r="F761" i="9"/>
  <c r="E763" i="2" s="1"/>
  <c r="G761" i="9"/>
  <c r="F763" i="2" s="1"/>
  <c r="H761" i="9"/>
  <c r="G763" i="2" s="1"/>
  <c r="E762" i="9"/>
  <c r="D764" i="2" s="1"/>
  <c r="F762" i="9"/>
  <c r="E764" i="2" s="1"/>
  <c r="G762" i="9"/>
  <c r="F764" i="2" s="1"/>
  <c r="H762" i="9"/>
  <c r="G764" i="2" s="1"/>
  <c r="E763" i="9"/>
  <c r="D765" i="2" s="1"/>
  <c r="F763" i="9"/>
  <c r="E765" i="2" s="1"/>
  <c r="G763" i="9"/>
  <c r="F765" i="2" s="1"/>
  <c r="H763" i="9"/>
  <c r="G765" i="2" s="1"/>
  <c r="E764" i="9"/>
  <c r="D766" i="2" s="1"/>
  <c r="F764" i="9"/>
  <c r="E766" i="2" s="1"/>
  <c r="G764" i="9"/>
  <c r="F766" i="2" s="1"/>
  <c r="H764" i="9"/>
  <c r="G766" i="2" s="1"/>
  <c r="E765" i="9"/>
  <c r="D767" i="2" s="1"/>
  <c r="F765" i="9"/>
  <c r="E767" i="2" s="1"/>
  <c r="G765" i="9"/>
  <c r="F767" i="2" s="1"/>
  <c r="H765" i="9"/>
  <c r="G767" i="2" s="1"/>
  <c r="E766" i="9"/>
  <c r="D768" i="2" s="1"/>
  <c r="F766" i="9"/>
  <c r="E768" i="2" s="1"/>
  <c r="G766" i="9"/>
  <c r="F768" i="2" s="1"/>
  <c r="H766" i="9"/>
  <c r="G768" i="2" s="1"/>
  <c r="E767" i="9"/>
  <c r="D769" i="2" s="1"/>
  <c r="F767" i="9"/>
  <c r="E769" i="2" s="1"/>
  <c r="G767" i="9"/>
  <c r="F769" i="2" s="1"/>
  <c r="H767" i="9"/>
  <c r="G769" i="2" s="1"/>
  <c r="E768" i="9"/>
  <c r="D770" i="2" s="1"/>
  <c r="F768" i="9"/>
  <c r="E770" i="2" s="1"/>
  <c r="G768" i="9"/>
  <c r="F770" i="2" s="1"/>
  <c r="H768" i="9"/>
  <c r="G770" i="2" s="1"/>
  <c r="E769" i="9"/>
  <c r="D771" i="2" s="1"/>
  <c r="F769" i="9"/>
  <c r="E771" i="2" s="1"/>
  <c r="G769" i="9"/>
  <c r="F771" i="2" s="1"/>
  <c r="H769" i="9"/>
  <c r="G771" i="2" s="1"/>
  <c r="E770" i="9"/>
  <c r="D772" i="2" s="1"/>
  <c r="F770" i="9"/>
  <c r="E772" i="2" s="1"/>
  <c r="G770" i="9"/>
  <c r="F772" i="2" s="1"/>
  <c r="H770" i="9"/>
  <c r="G772" i="2" s="1"/>
  <c r="E771" i="9"/>
  <c r="D773" i="2" s="1"/>
  <c r="F771" i="9"/>
  <c r="E773" i="2" s="1"/>
  <c r="G771" i="9"/>
  <c r="F773" i="2" s="1"/>
  <c r="H771" i="9"/>
  <c r="G773" i="2" s="1"/>
  <c r="E772" i="9"/>
  <c r="D774" i="2" s="1"/>
  <c r="F772" i="9"/>
  <c r="E774" i="2" s="1"/>
  <c r="G772" i="9"/>
  <c r="F774" i="2" s="1"/>
  <c r="H772" i="9"/>
  <c r="G774" i="2" s="1"/>
  <c r="E773" i="9"/>
  <c r="D775" i="2" s="1"/>
  <c r="F773" i="9"/>
  <c r="E775" i="2" s="1"/>
  <c r="G773" i="9"/>
  <c r="F775" i="2" s="1"/>
  <c r="H773" i="9"/>
  <c r="G775" i="2" s="1"/>
  <c r="E774" i="9"/>
  <c r="D776" i="2" s="1"/>
  <c r="F774" i="9"/>
  <c r="E776" i="2" s="1"/>
  <c r="G774" i="9"/>
  <c r="F776" i="2" s="1"/>
  <c r="H774" i="9"/>
  <c r="G776" i="2" s="1"/>
  <c r="E775" i="9"/>
  <c r="D777" i="2" s="1"/>
  <c r="F775" i="9"/>
  <c r="E777" i="2" s="1"/>
  <c r="G775" i="9"/>
  <c r="F777" i="2" s="1"/>
  <c r="H775" i="9"/>
  <c r="G777" i="2" s="1"/>
  <c r="E776" i="9"/>
  <c r="D778" i="2" s="1"/>
  <c r="F776" i="9"/>
  <c r="E778" i="2" s="1"/>
  <c r="G776" i="9"/>
  <c r="F778" i="2" s="1"/>
  <c r="H776" i="9"/>
  <c r="G778" i="2" s="1"/>
  <c r="E777" i="9"/>
  <c r="D779" i="2" s="1"/>
  <c r="F777" i="9"/>
  <c r="E779" i="2" s="1"/>
  <c r="G777" i="9"/>
  <c r="F779" i="2" s="1"/>
  <c r="H777" i="9"/>
  <c r="G779" i="2" s="1"/>
  <c r="E778" i="9"/>
  <c r="D780" i="2" s="1"/>
  <c r="F778" i="9"/>
  <c r="E780" i="2" s="1"/>
  <c r="G778" i="9"/>
  <c r="F780" i="2" s="1"/>
  <c r="H778" i="9"/>
  <c r="G780" i="2" s="1"/>
  <c r="E779" i="9"/>
  <c r="D781" i="2" s="1"/>
  <c r="F779" i="9"/>
  <c r="E781" i="2" s="1"/>
  <c r="G779" i="9"/>
  <c r="F781" i="2" s="1"/>
  <c r="H779" i="9"/>
  <c r="G781" i="2" s="1"/>
  <c r="E780" i="9"/>
  <c r="D782" i="2" s="1"/>
  <c r="F780" i="9"/>
  <c r="E782" i="2" s="1"/>
  <c r="G780" i="9"/>
  <c r="F782" i="2" s="1"/>
  <c r="H780" i="9"/>
  <c r="G782" i="2" s="1"/>
  <c r="E781" i="9"/>
  <c r="D783" i="2" s="1"/>
  <c r="F781" i="9"/>
  <c r="E783" i="2" s="1"/>
  <c r="G781" i="9"/>
  <c r="F783" i="2" s="1"/>
  <c r="H781" i="9"/>
  <c r="G783" i="2" s="1"/>
  <c r="E782" i="9"/>
  <c r="D784" i="2" s="1"/>
  <c r="F782" i="9"/>
  <c r="E784" i="2" s="1"/>
  <c r="G782" i="9"/>
  <c r="F784" i="2" s="1"/>
  <c r="H782" i="9"/>
  <c r="G784" i="2" s="1"/>
  <c r="E783" i="9"/>
  <c r="D785" i="2" s="1"/>
  <c r="F783" i="9"/>
  <c r="E785" i="2" s="1"/>
  <c r="G783" i="9"/>
  <c r="F785" i="2" s="1"/>
  <c r="H783" i="9"/>
  <c r="G785" i="2" s="1"/>
  <c r="E784" i="9"/>
  <c r="D786" i="2" s="1"/>
  <c r="F784" i="9"/>
  <c r="E786" i="2" s="1"/>
  <c r="G784" i="9"/>
  <c r="F786" i="2" s="1"/>
  <c r="H784" i="9"/>
  <c r="G786" i="2" s="1"/>
  <c r="E785" i="9"/>
  <c r="D787" i="2" s="1"/>
  <c r="F785" i="9"/>
  <c r="E787" i="2" s="1"/>
  <c r="G785" i="9"/>
  <c r="F787" i="2" s="1"/>
  <c r="H785" i="9"/>
  <c r="G787" i="2" s="1"/>
  <c r="E786" i="9"/>
  <c r="D788" i="2" s="1"/>
  <c r="F786" i="9"/>
  <c r="E788" i="2" s="1"/>
  <c r="G786" i="9"/>
  <c r="F788" i="2" s="1"/>
  <c r="H786" i="9"/>
  <c r="G788" i="2" s="1"/>
  <c r="E787" i="9"/>
  <c r="D789" i="2" s="1"/>
  <c r="F787" i="9"/>
  <c r="E789" i="2" s="1"/>
  <c r="G787" i="9"/>
  <c r="F789" i="2" s="1"/>
  <c r="H787" i="9"/>
  <c r="G789" i="2" s="1"/>
  <c r="E788" i="9"/>
  <c r="D790" i="2" s="1"/>
  <c r="F788" i="9"/>
  <c r="E790" i="2" s="1"/>
  <c r="G788" i="9"/>
  <c r="F790" i="2" s="1"/>
  <c r="H788" i="9"/>
  <c r="G790" i="2" s="1"/>
  <c r="E789" i="9"/>
  <c r="D791" i="2" s="1"/>
  <c r="F789" i="9"/>
  <c r="E791" i="2" s="1"/>
  <c r="G789" i="9"/>
  <c r="F791" i="2" s="1"/>
  <c r="H789" i="9"/>
  <c r="G791" i="2" s="1"/>
  <c r="E790" i="9"/>
  <c r="D792" i="2" s="1"/>
  <c r="F790" i="9"/>
  <c r="E792" i="2" s="1"/>
  <c r="G790" i="9"/>
  <c r="F792" i="2" s="1"/>
  <c r="H790" i="9"/>
  <c r="G792" i="2" s="1"/>
  <c r="E791" i="9"/>
  <c r="D793" i="2" s="1"/>
  <c r="F791" i="9"/>
  <c r="E793" i="2" s="1"/>
  <c r="G791" i="9"/>
  <c r="F793" i="2" s="1"/>
  <c r="H791" i="9"/>
  <c r="G793" i="2" s="1"/>
  <c r="E792" i="9"/>
  <c r="D794" i="2" s="1"/>
  <c r="F792" i="9"/>
  <c r="E794" i="2" s="1"/>
  <c r="G792" i="9"/>
  <c r="F794" i="2" s="1"/>
  <c r="H792" i="9"/>
  <c r="G794" i="2" s="1"/>
  <c r="E793" i="9"/>
  <c r="D795" i="2" s="1"/>
  <c r="F793" i="9"/>
  <c r="E795" i="2" s="1"/>
  <c r="G793" i="9"/>
  <c r="F795" i="2" s="1"/>
  <c r="H793" i="9"/>
  <c r="G795" i="2" s="1"/>
  <c r="E794" i="9"/>
  <c r="D796" i="2" s="1"/>
  <c r="F794" i="9"/>
  <c r="E796" i="2" s="1"/>
  <c r="G794" i="9"/>
  <c r="F796" i="2" s="1"/>
  <c r="H794" i="9"/>
  <c r="G796" i="2" s="1"/>
  <c r="E795" i="9"/>
  <c r="D797" i="2" s="1"/>
  <c r="F795" i="9"/>
  <c r="E797" i="2" s="1"/>
  <c r="G795" i="9"/>
  <c r="F797" i="2" s="1"/>
  <c r="H795" i="9"/>
  <c r="G797" i="2" s="1"/>
  <c r="E796" i="9"/>
  <c r="D798" i="2" s="1"/>
  <c r="F796" i="9"/>
  <c r="E798" i="2" s="1"/>
  <c r="G796" i="9"/>
  <c r="F798" i="2" s="1"/>
  <c r="H796" i="9"/>
  <c r="G798" i="2" s="1"/>
  <c r="E797" i="9"/>
  <c r="D799" i="2" s="1"/>
  <c r="F797" i="9"/>
  <c r="E799" i="2" s="1"/>
  <c r="G797" i="9"/>
  <c r="F799" i="2" s="1"/>
  <c r="H797" i="9"/>
  <c r="G799" i="2" s="1"/>
  <c r="E798" i="9"/>
  <c r="D800" i="2" s="1"/>
  <c r="F798" i="9"/>
  <c r="E800" i="2" s="1"/>
  <c r="G798" i="9"/>
  <c r="F800" i="2" s="1"/>
  <c r="H798" i="9"/>
  <c r="G800" i="2" s="1"/>
  <c r="E799" i="9"/>
  <c r="D801" i="2" s="1"/>
  <c r="F799" i="9"/>
  <c r="E801" i="2" s="1"/>
  <c r="G799" i="9"/>
  <c r="F801" i="2" s="1"/>
  <c r="H799" i="9"/>
  <c r="G801" i="2" s="1"/>
  <c r="E800" i="9"/>
  <c r="D802" i="2" s="1"/>
  <c r="F800" i="9"/>
  <c r="E802" i="2" s="1"/>
  <c r="G800" i="9"/>
  <c r="F802" i="2" s="1"/>
  <c r="H800" i="9"/>
  <c r="G802" i="2" s="1"/>
  <c r="E801" i="9"/>
  <c r="D803" i="2" s="1"/>
  <c r="F801" i="9"/>
  <c r="E803" i="2" s="1"/>
  <c r="G801" i="9"/>
  <c r="F803" i="2" s="1"/>
  <c r="H801" i="9"/>
  <c r="G803" i="2" s="1"/>
  <c r="E802" i="9"/>
  <c r="D804" i="2" s="1"/>
  <c r="F802" i="9"/>
  <c r="E804" i="2" s="1"/>
  <c r="G802" i="9"/>
  <c r="F804" i="2" s="1"/>
  <c r="H802" i="9"/>
  <c r="G804" i="2" s="1"/>
  <c r="E803" i="9"/>
  <c r="D805" i="2" s="1"/>
  <c r="F803" i="9"/>
  <c r="E805" i="2" s="1"/>
  <c r="G803" i="9"/>
  <c r="F805" i="2" s="1"/>
  <c r="H803" i="9"/>
  <c r="G805" i="2" s="1"/>
  <c r="E804" i="9"/>
  <c r="D806" i="2" s="1"/>
  <c r="F804" i="9"/>
  <c r="E806" i="2" s="1"/>
  <c r="G804" i="9"/>
  <c r="F806" i="2" s="1"/>
  <c r="H804" i="9"/>
  <c r="G806" i="2" s="1"/>
  <c r="E805" i="9"/>
  <c r="D807" i="2" s="1"/>
  <c r="F805" i="9"/>
  <c r="E807" i="2" s="1"/>
  <c r="G805" i="9"/>
  <c r="F807" i="2" s="1"/>
  <c r="H805" i="9"/>
  <c r="G807" i="2" s="1"/>
  <c r="E806" i="9"/>
  <c r="D808" i="2" s="1"/>
  <c r="F806" i="9"/>
  <c r="E808" i="2" s="1"/>
  <c r="G806" i="9"/>
  <c r="F808" i="2" s="1"/>
  <c r="H806" i="9"/>
  <c r="G808" i="2" s="1"/>
  <c r="E807" i="9"/>
  <c r="D809" i="2" s="1"/>
  <c r="F807" i="9"/>
  <c r="E809" i="2" s="1"/>
  <c r="G807" i="9"/>
  <c r="F809" i="2" s="1"/>
  <c r="H807" i="9"/>
  <c r="G809" i="2" s="1"/>
  <c r="E808" i="9"/>
  <c r="D810" i="2" s="1"/>
  <c r="F808" i="9"/>
  <c r="E810" i="2" s="1"/>
  <c r="G808" i="9"/>
  <c r="F810" i="2" s="1"/>
  <c r="H808" i="9"/>
  <c r="G810" i="2" s="1"/>
  <c r="E809" i="9"/>
  <c r="D811" i="2" s="1"/>
  <c r="F809" i="9"/>
  <c r="E811" i="2" s="1"/>
  <c r="G809" i="9"/>
  <c r="F811" i="2" s="1"/>
  <c r="H809" i="9"/>
  <c r="G811" i="2" s="1"/>
  <c r="E810" i="9"/>
  <c r="D812" i="2" s="1"/>
  <c r="F810" i="9"/>
  <c r="E812" i="2" s="1"/>
  <c r="G810" i="9"/>
  <c r="F812" i="2" s="1"/>
  <c r="H810" i="9"/>
  <c r="G812" i="2" s="1"/>
  <c r="E811" i="9"/>
  <c r="D813" i="2" s="1"/>
  <c r="F811" i="9"/>
  <c r="E813" i="2" s="1"/>
  <c r="G811" i="9"/>
  <c r="F813" i="2" s="1"/>
  <c r="H811" i="9"/>
  <c r="G813" i="2" s="1"/>
  <c r="E812" i="9"/>
  <c r="D814" i="2" s="1"/>
  <c r="F812" i="9"/>
  <c r="E814" i="2" s="1"/>
  <c r="G812" i="9"/>
  <c r="F814" i="2" s="1"/>
  <c r="H812" i="9"/>
  <c r="G814" i="2" s="1"/>
  <c r="E813" i="9"/>
  <c r="D815" i="2" s="1"/>
  <c r="F813" i="9"/>
  <c r="E815" i="2" s="1"/>
  <c r="G813" i="9"/>
  <c r="F815" i="2" s="1"/>
  <c r="H813" i="9"/>
  <c r="G815" i="2" s="1"/>
  <c r="E814" i="9"/>
  <c r="D816" i="2" s="1"/>
  <c r="F814" i="9"/>
  <c r="E816" i="2" s="1"/>
  <c r="G814" i="9"/>
  <c r="F816" i="2" s="1"/>
  <c r="H814" i="9"/>
  <c r="G816" i="2" s="1"/>
  <c r="E815" i="9"/>
  <c r="D817" i="2" s="1"/>
  <c r="F815" i="9"/>
  <c r="E817" i="2" s="1"/>
  <c r="G815" i="9"/>
  <c r="F817" i="2" s="1"/>
  <c r="H815" i="9"/>
  <c r="G817" i="2" s="1"/>
  <c r="E816" i="9"/>
  <c r="D818" i="2" s="1"/>
  <c r="F816" i="9"/>
  <c r="E818" i="2" s="1"/>
  <c r="G816" i="9"/>
  <c r="F818" i="2" s="1"/>
  <c r="H816" i="9"/>
  <c r="G818" i="2" s="1"/>
  <c r="E817" i="9"/>
  <c r="D819" i="2" s="1"/>
  <c r="F817" i="9"/>
  <c r="E819" i="2" s="1"/>
  <c r="G817" i="9"/>
  <c r="F819" i="2" s="1"/>
  <c r="H817" i="9"/>
  <c r="G819" i="2" s="1"/>
  <c r="E818" i="9"/>
  <c r="D820" i="2" s="1"/>
  <c r="F818" i="9"/>
  <c r="E820" i="2" s="1"/>
  <c r="G818" i="9"/>
  <c r="F820" i="2" s="1"/>
  <c r="H818" i="9"/>
  <c r="G820" i="2" s="1"/>
  <c r="E819" i="9"/>
  <c r="D821" i="2" s="1"/>
  <c r="F819" i="9"/>
  <c r="E821" i="2" s="1"/>
  <c r="G819" i="9"/>
  <c r="F821" i="2" s="1"/>
  <c r="H819" i="9"/>
  <c r="G821" i="2" s="1"/>
  <c r="E820" i="9"/>
  <c r="D822" i="2" s="1"/>
  <c r="F820" i="9"/>
  <c r="E822" i="2" s="1"/>
  <c r="G820" i="9"/>
  <c r="F822" i="2" s="1"/>
  <c r="H820" i="9"/>
  <c r="G822" i="2" s="1"/>
  <c r="E821" i="9"/>
  <c r="D823" i="2" s="1"/>
  <c r="F821" i="9"/>
  <c r="E823" i="2" s="1"/>
  <c r="G821" i="9"/>
  <c r="F823" i="2" s="1"/>
  <c r="H821" i="9"/>
  <c r="G823" i="2" s="1"/>
  <c r="E822" i="9"/>
  <c r="D824" i="2" s="1"/>
  <c r="F822" i="9"/>
  <c r="E824" i="2" s="1"/>
  <c r="G822" i="9"/>
  <c r="F824" i="2" s="1"/>
  <c r="H822" i="9"/>
  <c r="G824" i="2" s="1"/>
  <c r="E823" i="9"/>
  <c r="D825" i="2" s="1"/>
  <c r="F823" i="9"/>
  <c r="E825" i="2" s="1"/>
  <c r="G823" i="9"/>
  <c r="F825" i="2" s="1"/>
  <c r="H823" i="9"/>
  <c r="G825" i="2" s="1"/>
  <c r="E824" i="9"/>
  <c r="D826" i="2" s="1"/>
  <c r="F824" i="9"/>
  <c r="E826" i="2" s="1"/>
  <c r="G824" i="9"/>
  <c r="F826" i="2" s="1"/>
  <c r="H824" i="9"/>
  <c r="G826" i="2" s="1"/>
  <c r="E825" i="9"/>
  <c r="D827" i="2" s="1"/>
  <c r="F825" i="9"/>
  <c r="E827" i="2" s="1"/>
  <c r="G825" i="9"/>
  <c r="F827" i="2" s="1"/>
  <c r="H825" i="9"/>
  <c r="G827" i="2" s="1"/>
  <c r="E826" i="9"/>
  <c r="D828" i="2" s="1"/>
  <c r="F826" i="9"/>
  <c r="E828" i="2" s="1"/>
  <c r="G826" i="9"/>
  <c r="F828" i="2" s="1"/>
  <c r="H826" i="9"/>
  <c r="G828" i="2" s="1"/>
  <c r="E827" i="9"/>
  <c r="D829" i="2" s="1"/>
  <c r="F827" i="9"/>
  <c r="E829" i="2" s="1"/>
  <c r="G827" i="9"/>
  <c r="F829" i="2" s="1"/>
  <c r="H827" i="9"/>
  <c r="G829" i="2" s="1"/>
  <c r="E828" i="9"/>
  <c r="D830" i="2" s="1"/>
  <c r="F828" i="9"/>
  <c r="E830" i="2" s="1"/>
  <c r="G828" i="9"/>
  <c r="F830" i="2" s="1"/>
  <c r="H828" i="9"/>
  <c r="G830" i="2" s="1"/>
  <c r="E829" i="9"/>
  <c r="D831" i="2" s="1"/>
  <c r="F829" i="9"/>
  <c r="E831" i="2" s="1"/>
  <c r="G829" i="9"/>
  <c r="F831" i="2" s="1"/>
  <c r="H829" i="9"/>
  <c r="G831" i="2" s="1"/>
  <c r="E830" i="9"/>
  <c r="D832" i="2" s="1"/>
  <c r="F830" i="9"/>
  <c r="E832" i="2" s="1"/>
  <c r="G830" i="9"/>
  <c r="F832" i="2" s="1"/>
  <c r="H830" i="9"/>
  <c r="G832" i="2" s="1"/>
  <c r="E831" i="9"/>
  <c r="D833" i="2" s="1"/>
  <c r="F831" i="9"/>
  <c r="E833" i="2" s="1"/>
  <c r="G831" i="9"/>
  <c r="F833" i="2" s="1"/>
  <c r="H831" i="9"/>
  <c r="G833" i="2" s="1"/>
  <c r="E832" i="9"/>
  <c r="D834" i="2" s="1"/>
  <c r="F832" i="9"/>
  <c r="E834" i="2" s="1"/>
  <c r="G832" i="9"/>
  <c r="F834" i="2" s="1"/>
  <c r="H832" i="9"/>
  <c r="G834" i="2" s="1"/>
  <c r="E833" i="9"/>
  <c r="D835" i="2" s="1"/>
  <c r="F833" i="9"/>
  <c r="E835" i="2" s="1"/>
  <c r="G833" i="9"/>
  <c r="F835" i="2" s="1"/>
  <c r="H833" i="9"/>
  <c r="G835" i="2" s="1"/>
  <c r="E834" i="9"/>
  <c r="D836" i="2" s="1"/>
  <c r="F834" i="9"/>
  <c r="E836" i="2" s="1"/>
  <c r="G834" i="9"/>
  <c r="F836" i="2" s="1"/>
  <c r="H834" i="9"/>
  <c r="G836" i="2" s="1"/>
  <c r="E835" i="9"/>
  <c r="D837" i="2" s="1"/>
  <c r="F835" i="9"/>
  <c r="E837" i="2" s="1"/>
  <c r="G835" i="9"/>
  <c r="F837" i="2" s="1"/>
  <c r="H835" i="9"/>
  <c r="G837" i="2" s="1"/>
  <c r="E836" i="9"/>
  <c r="D838" i="2" s="1"/>
  <c r="F836" i="9"/>
  <c r="E838" i="2" s="1"/>
  <c r="G836" i="9"/>
  <c r="F838" i="2" s="1"/>
  <c r="H836" i="9"/>
  <c r="G838" i="2" s="1"/>
  <c r="E837" i="9"/>
  <c r="D839" i="2" s="1"/>
  <c r="F837" i="9"/>
  <c r="E839" i="2" s="1"/>
  <c r="G837" i="9"/>
  <c r="F839" i="2" s="1"/>
  <c r="H837" i="9"/>
  <c r="G839" i="2" s="1"/>
  <c r="E838" i="9"/>
  <c r="D840" i="2" s="1"/>
  <c r="F838" i="9"/>
  <c r="E840" i="2" s="1"/>
  <c r="G838" i="9"/>
  <c r="F840" i="2" s="1"/>
  <c r="H838" i="9"/>
  <c r="G840" i="2" s="1"/>
  <c r="E839" i="9"/>
  <c r="D841" i="2" s="1"/>
  <c r="F839" i="9"/>
  <c r="E841" i="2" s="1"/>
  <c r="G839" i="9"/>
  <c r="F841" i="2" s="1"/>
  <c r="H839" i="9"/>
  <c r="G841" i="2" s="1"/>
  <c r="E840" i="9"/>
  <c r="D842" i="2" s="1"/>
  <c r="F840" i="9"/>
  <c r="E842" i="2" s="1"/>
  <c r="G840" i="9"/>
  <c r="F842" i="2" s="1"/>
  <c r="H840" i="9"/>
  <c r="G842" i="2" s="1"/>
  <c r="E841" i="9"/>
  <c r="D843" i="2" s="1"/>
  <c r="F841" i="9"/>
  <c r="E843" i="2" s="1"/>
  <c r="G841" i="9"/>
  <c r="F843" i="2" s="1"/>
  <c r="H841" i="9"/>
  <c r="G843" i="2" s="1"/>
  <c r="E842" i="9"/>
  <c r="D844" i="2" s="1"/>
  <c r="F842" i="9"/>
  <c r="E844" i="2" s="1"/>
  <c r="G842" i="9"/>
  <c r="F844" i="2" s="1"/>
  <c r="H842" i="9"/>
  <c r="G844" i="2" s="1"/>
  <c r="E843" i="9"/>
  <c r="D845" i="2" s="1"/>
  <c r="F843" i="9"/>
  <c r="E845" i="2" s="1"/>
  <c r="G843" i="9"/>
  <c r="F845" i="2" s="1"/>
  <c r="H843" i="9"/>
  <c r="G845" i="2" s="1"/>
  <c r="E844" i="9"/>
  <c r="D846" i="2" s="1"/>
  <c r="F844" i="9"/>
  <c r="E846" i="2" s="1"/>
  <c r="G844" i="9"/>
  <c r="F846" i="2" s="1"/>
  <c r="H844" i="9"/>
  <c r="G846" i="2" s="1"/>
  <c r="E845" i="9"/>
  <c r="D847" i="2" s="1"/>
  <c r="F845" i="9"/>
  <c r="E847" i="2" s="1"/>
  <c r="G845" i="9"/>
  <c r="F847" i="2" s="1"/>
  <c r="H845" i="9"/>
  <c r="G847" i="2" s="1"/>
  <c r="E846" i="9"/>
  <c r="D848" i="2" s="1"/>
  <c r="F846" i="9"/>
  <c r="E848" i="2" s="1"/>
  <c r="G846" i="9"/>
  <c r="F848" i="2" s="1"/>
  <c r="H846" i="9"/>
  <c r="G848" i="2" s="1"/>
  <c r="E847" i="9"/>
  <c r="D849" i="2" s="1"/>
  <c r="F847" i="9"/>
  <c r="E849" i="2" s="1"/>
  <c r="G847" i="9"/>
  <c r="F849" i="2" s="1"/>
  <c r="H847" i="9"/>
  <c r="G849" i="2" s="1"/>
  <c r="E848" i="9"/>
  <c r="D850" i="2" s="1"/>
  <c r="F848" i="9"/>
  <c r="E850" i="2" s="1"/>
  <c r="G848" i="9"/>
  <c r="F850" i="2" s="1"/>
  <c r="H848" i="9"/>
  <c r="G850" i="2" s="1"/>
  <c r="E849" i="9"/>
  <c r="D851" i="2" s="1"/>
  <c r="F849" i="9"/>
  <c r="E851" i="2" s="1"/>
  <c r="G849" i="9"/>
  <c r="F851" i="2" s="1"/>
  <c r="H849" i="9"/>
  <c r="G851" i="2" s="1"/>
  <c r="E850" i="9"/>
  <c r="D852" i="2" s="1"/>
  <c r="F850" i="9"/>
  <c r="E852" i="2" s="1"/>
  <c r="G850" i="9"/>
  <c r="F852" i="2" s="1"/>
  <c r="H850" i="9"/>
  <c r="G852" i="2" s="1"/>
  <c r="E851" i="9"/>
  <c r="D853" i="2" s="1"/>
  <c r="F851" i="9"/>
  <c r="E853" i="2" s="1"/>
  <c r="G851" i="9"/>
  <c r="F853" i="2" s="1"/>
  <c r="H851" i="9"/>
  <c r="G853" i="2" s="1"/>
  <c r="E852" i="9"/>
  <c r="D854" i="2" s="1"/>
  <c r="F852" i="9"/>
  <c r="E854" i="2" s="1"/>
  <c r="G852" i="9"/>
  <c r="F854" i="2" s="1"/>
  <c r="H852" i="9"/>
  <c r="G854" i="2" s="1"/>
  <c r="E853" i="9"/>
  <c r="D855" i="2" s="1"/>
  <c r="F853" i="9"/>
  <c r="E855" i="2" s="1"/>
  <c r="G853" i="9"/>
  <c r="F855" i="2" s="1"/>
  <c r="H853" i="9"/>
  <c r="G855" i="2" s="1"/>
  <c r="E854" i="9"/>
  <c r="D856" i="2" s="1"/>
  <c r="F854" i="9"/>
  <c r="E856" i="2" s="1"/>
  <c r="G854" i="9"/>
  <c r="F856" i="2" s="1"/>
  <c r="H854" i="9"/>
  <c r="G856" i="2" s="1"/>
  <c r="E855" i="9"/>
  <c r="D857" i="2" s="1"/>
  <c r="F855" i="9"/>
  <c r="E857" i="2" s="1"/>
  <c r="G855" i="9"/>
  <c r="F857" i="2" s="1"/>
  <c r="H855" i="9"/>
  <c r="G857" i="2" s="1"/>
  <c r="E856" i="9"/>
  <c r="D858" i="2" s="1"/>
  <c r="F856" i="9"/>
  <c r="E858" i="2" s="1"/>
  <c r="G856" i="9"/>
  <c r="F858" i="2" s="1"/>
  <c r="H856" i="9"/>
  <c r="G858" i="2" s="1"/>
  <c r="E857" i="9"/>
  <c r="D859" i="2" s="1"/>
  <c r="F857" i="9"/>
  <c r="E859" i="2" s="1"/>
  <c r="G857" i="9"/>
  <c r="F859" i="2" s="1"/>
  <c r="H857" i="9"/>
  <c r="G859" i="2" s="1"/>
  <c r="E858" i="9"/>
  <c r="D860" i="2" s="1"/>
  <c r="F858" i="9"/>
  <c r="E860" i="2" s="1"/>
  <c r="G858" i="9"/>
  <c r="F860" i="2" s="1"/>
  <c r="H858" i="9"/>
  <c r="G860" i="2" s="1"/>
  <c r="E859" i="9"/>
  <c r="D861" i="2" s="1"/>
  <c r="F859" i="9"/>
  <c r="E861" i="2" s="1"/>
  <c r="G859" i="9"/>
  <c r="F861" i="2" s="1"/>
  <c r="H859" i="9"/>
  <c r="G861" i="2" s="1"/>
  <c r="E860" i="9"/>
  <c r="D862" i="2" s="1"/>
  <c r="F860" i="9"/>
  <c r="E862" i="2" s="1"/>
  <c r="G860" i="9"/>
  <c r="F862" i="2" s="1"/>
  <c r="H860" i="9"/>
  <c r="G862" i="2" s="1"/>
  <c r="E861" i="9"/>
  <c r="D863" i="2" s="1"/>
  <c r="F861" i="9"/>
  <c r="E863" i="2" s="1"/>
  <c r="G861" i="9"/>
  <c r="F863" i="2" s="1"/>
  <c r="H861" i="9"/>
  <c r="G863" i="2" s="1"/>
  <c r="E862" i="9"/>
  <c r="D864" i="2" s="1"/>
  <c r="F862" i="9"/>
  <c r="E864" i="2" s="1"/>
  <c r="G862" i="9"/>
  <c r="F864" i="2" s="1"/>
  <c r="H862" i="9"/>
  <c r="G864" i="2" s="1"/>
  <c r="E863" i="9"/>
  <c r="D865" i="2" s="1"/>
  <c r="F863" i="9"/>
  <c r="E865" i="2" s="1"/>
  <c r="G863" i="9"/>
  <c r="F865" i="2" s="1"/>
  <c r="H863" i="9"/>
  <c r="G865" i="2" s="1"/>
  <c r="E864" i="9"/>
  <c r="D866" i="2" s="1"/>
  <c r="F864" i="9"/>
  <c r="E866" i="2" s="1"/>
  <c r="G864" i="9"/>
  <c r="F866" i="2" s="1"/>
  <c r="H864" i="9"/>
  <c r="G866" i="2" s="1"/>
  <c r="E865" i="9"/>
  <c r="D867" i="2" s="1"/>
  <c r="F865" i="9"/>
  <c r="E867" i="2" s="1"/>
  <c r="G865" i="9"/>
  <c r="F867" i="2" s="1"/>
  <c r="H865" i="9"/>
  <c r="G867" i="2" s="1"/>
  <c r="E866" i="9"/>
  <c r="D868" i="2" s="1"/>
  <c r="F866" i="9"/>
  <c r="E868" i="2" s="1"/>
  <c r="G866" i="9"/>
  <c r="F868" i="2" s="1"/>
  <c r="H866" i="9"/>
  <c r="G868" i="2" s="1"/>
  <c r="E867" i="9"/>
  <c r="D869" i="2" s="1"/>
  <c r="F867" i="9"/>
  <c r="E869" i="2" s="1"/>
  <c r="G867" i="9"/>
  <c r="F869" i="2" s="1"/>
  <c r="H867" i="9"/>
  <c r="G869" i="2" s="1"/>
  <c r="E868" i="9"/>
  <c r="D870" i="2" s="1"/>
  <c r="F868" i="9"/>
  <c r="E870" i="2" s="1"/>
  <c r="G868" i="9"/>
  <c r="F870" i="2" s="1"/>
  <c r="H868" i="9"/>
  <c r="G870" i="2" s="1"/>
  <c r="E869" i="9"/>
  <c r="D871" i="2" s="1"/>
  <c r="F869" i="9"/>
  <c r="E871" i="2" s="1"/>
  <c r="G869" i="9"/>
  <c r="F871" i="2" s="1"/>
  <c r="H869" i="9"/>
  <c r="G871" i="2" s="1"/>
  <c r="E870" i="9"/>
  <c r="D872" i="2" s="1"/>
  <c r="F870" i="9"/>
  <c r="E872" i="2" s="1"/>
  <c r="G870" i="9"/>
  <c r="F872" i="2" s="1"/>
  <c r="H870" i="9"/>
  <c r="G872" i="2" s="1"/>
  <c r="E871" i="9"/>
  <c r="D873" i="2" s="1"/>
  <c r="F871" i="9"/>
  <c r="E873" i="2" s="1"/>
  <c r="G871" i="9"/>
  <c r="F873" i="2" s="1"/>
  <c r="H871" i="9"/>
  <c r="G873" i="2" s="1"/>
  <c r="E872" i="9"/>
  <c r="D874" i="2" s="1"/>
  <c r="F872" i="9"/>
  <c r="E874" i="2" s="1"/>
  <c r="G872" i="9"/>
  <c r="F874" i="2" s="1"/>
  <c r="H872" i="9"/>
  <c r="G874" i="2" s="1"/>
  <c r="E873" i="9"/>
  <c r="D875" i="2" s="1"/>
  <c r="F873" i="9"/>
  <c r="E875" i="2" s="1"/>
  <c r="G873" i="9"/>
  <c r="F875" i="2" s="1"/>
  <c r="H873" i="9"/>
  <c r="G875" i="2" s="1"/>
  <c r="E874" i="9"/>
  <c r="D876" i="2" s="1"/>
  <c r="F874" i="9"/>
  <c r="E876" i="2" s="1"/>
  <c r="G874" i="9"/>
  <c r="F876" i="2" s="1"/>
  <c r="H874" i="9"/>
  <c r="G876" i="2" s="1"/>
  <c r="E875" i="9"/>
  <c r="D877" i="2" s="1"/>
  <c r="F875" i="9"/>
  <c r="E877" i="2" s="1"/>
  <c r="G875" i="9"/>
  <c r="F877" i="2" s="1"/>
  <c r="H875" i="9"/>
  <c r="G877" i="2" s="1"/>
  <c r="E876" i="9"/>
  <c r="D878" i="2" s="1"/>
  <c r="F876" i="9"/>
  <c r="E878" i="2" s="1"/>
  <c r="G876" i="9"/>
  <c r="F878" i="2" s="1"/>
  <c r="H876" i="9"/>
  <c r="G878" i="2" s="1"/>
  <c r="E877" i="9"/>
  <c r="D879" i="2" s="1"/>
  <c r="F877" i="9"/>
  <c r="E879" i="2" s="1"/>
  <c r="G877" i="9"/>
  <c r="F879" i="2" s="1"/>
  <c r="H877" i="9"/>
  <c r="G879" i="2" s="1"/>
  <c r="E878" i="9"/>
  <c r="D880" i="2" s="1"/>
  <c r="F878" i="9"/>
  <c r="E880" i="2" s="1"/>
  <c r="G878" i="9"/>
  <c r="F880" i="2" s="1"/>
  <c r="H878" i="9"/>
  <c r="G880" i="2" s="1"/>
  <c r="E879" i="9"/>
  <c r="D881" i="2" s="1"/>
  <c r="F879" i="9"/>
  <c r="E881" i="2" s="1"/>
  <c r="G879" i="9"/>
  <c r="F881" i="2" s="1"/>
  <c r="H879" i="9"/>
  <c r="G881" i="2" s="1"/>
  <c r="E880" i="9"/>
  <c r="D882" i="2" s="1"/>
  <c r="F880" i="9"/>
  <c r="E882" i="2" s="1"/>
  <c r="G880" i="9"/>
  <c r="F882" i="2" s="1"/>
  <c r="H880" i="9"/>
  <c r="G882" i="2" s="1"/>
  <c r="E881" i="9"/>
  <c r="D883" i="2" s="1"/>
  <c r="F881" i="9"/>
  <c r="E883" i="2" s="1"/>
  <c r="G881" i="9"/>
  <c r="F883" i="2" s="1"/>
  <c r="H881" i="9"/>
  <c r="G883" i="2" s="1"/>
  <c r="E882" i="9"/>
  <c r="D884" i="2" s="1"/>
  <c r="F882" i="9"/>
  <c r="E884" i="2" s="1"/>
  <c r="G882" i="9"/>
  <c r="F884" i="2" s="1"/>
  <c r="H882" i="9"/>
  <c r="G884" i="2" s="1"/>
  <c r="E883" i="9"/>
  <c r="D885" i="2" s="1"/>
  <c r="F883" i="9"/>
  <c r="E885" i="2" s="1"/>
  <c r="G883" i="9"/>
  <c r="F885" i="2" s="1"/>
  <c r="H883" i="9"/>
  <c r="G885" i="2" s="1"/>
  <c r="E884" i="9"/>
  <c r="D886" i="2" s="1"/>
  <c r="F884" i="9"/>
  <c r="E886" i="2" s="1"/>
  <c r="G884" i="9"/>
  <c r="F886" i="2" s="1"/>
  <c r="H884" i="9"/>
  <c r="G886" i="2" s="1"/>
  <c r="E885" i="9"/>
  <c r="D887" i="2" s="1"/>
  <c r="F885" i="9"/>
  <c r="E887" i="2" s="1"/>
  <c r="G885" i="9"/>
  <c r="F887" i="2" s="1"/>
  <c r="H885" i="9"/>
  <c r="G887" i="2" s="1"/>
  <c r="E886" i="9"/>
  <c r="D888" i="2" s="1"/>
  <c r="F886" i="9"/>
  <c r="E888" i="2" s="1"/>
  <c r="G886" i="9"/>
  <c r="F888" i="2" s="1"/>
  <c r="H886" i="9"/>
  <c r="G888" i="2" s="1"/>
  <c r="E887" i="9"/>
  <c r="D889" i="2" s="1"/>
  <c r="F887" i="9"/>
  <c r="E889" i="2" s="1"/>
  <c r="G887" i="9"/>
  <c r="F889" i="2" s="1"/>
  <c r="H887" i="9"/>
  <c r="G889" i="2" s="1"/>
  <c r="E888" i="9"/>
  <c r="D890" i="2" s="1"/>
  <c r="F888" i="9"/>
  <c r="E890" i="2" s="1"/>
  <c r="G888" i="9"/>
  <c r="F890" i="2" s="1"/>
  <c r="H888" i="9"/>
  <c r="G890" i="2" s="1"/>
  <c r="E889" i="9"/>
  <c r="D891" i="2" s="1"/>
  <c r="F889" i="9"/>
  <c r="E891" i="2" s="1"/>
  <c r="G889" i="9"/>
  <c r="F891" i="2" s="1"/>
  <c r="H889" i="9"/>
  <c r="G891" i="2" s="1"/>
  <c r="E890" i="9"/>
  <c r="D892" i="2" s="1"/>
  <c r="F890" i="9"/>
  <c r="E892" i="2" s="1"/>
  <c r="G890" i="9"/>
  <c r="F892" i="2" s="1"/>
  <c r="H890" i="9"/>
  <c r="G892" i="2" s="1"/>
  <c r="E891" i="9"/>
  <c r="D893" i="2" s="1"/>
  <c r="F891" i="9"/>
  <c r="E893" i="2" s="1"/>
  <c r="G891" i="9"/>
  <c r="F893" i="2" s="1"/>
  <c r="H891" i="9"/>
  <c r="G893" i="2" s="1"/>
  <c r="E892" i="9"/>
  <c r="D894" i="2" s="1"/>
  <c r="F892" i="9"/>
  <c r="E894" i="2" s="1"/>
  <c r="G892" i="9"/>
  <c r="F894" i="2" s="1"/>
  <c r="H892" i="9"/>
  <c r="G894" i="2" s="1"/>
  <c r="E893" i="9"/>
  <c r="D895" i="2" s="1"/>
  <c r="F893" i="9"/>
  <c r="E895" i="2" s="1"/>
  <c r="G893" i="9"/>
  <c r="F895" i="2" s="1"/>
  <c r="H893" i="9"/>
  <c r="G895" i="2" s="1"/>
  <c r="E894" i="9"/>
  <c r="D896" i="2" s="1"/>
  <c r="F894" i="9"/>
  <c r="E896" i="2" s="1"/>
  <c r="G894" i="9"/>
  <c r="F896" i="2" s="1"/>
  <c r="H894" i="9"/>
  <c r="G896" i="2" s="1"/>
  <c r="E895" i="9"/>
  <c r="D897" i="2" s="1"/>
  <c r="F895" i="9"/>
  <c r="E897" i="2" s="1"/>
  <c r="G895" i="9"/>
  <c r="F897" i="2" s="1"/>
  <c r="H895" i="9"/>
  <c r="G897" i="2" s="1"/>
  <c r="E896" i="9"/>
  <c r="D898" i="2" s="1"/>
  <c r="F896" i="9"/>
  <c r="E898" i="2" s="1"/>
  <c r="G896" i="9"/>
  <c r="F898" i="2" s="1"/>
  <c r="H896" i="9"/>
  <c r="G898" i="2" s="1"/>
  <c r="E897" i="9"/>
  <c r="D899" i="2" s="1"/>
  <c r="F897" i="9"/>
  <c r="E899" i="2" s="1"/>
  <c r="G897" i="9"/>
  <c r="F899" i="2" s="1"/>
  <c r="H897" i="9"/>
  <c r="G899" i="2" s="1"/>
  <c r="E898" i="9"/>
  <c r="D900" i="2" s="1"/>
  <c r="F898" i="9"/>
  <c r="E900" i="2" s="1"/>
  <c r="G898" i="9"/>
  <c r="F900" i="2" s="1"/>
  <c r="H898" i="9"/>
  <c r="G900" i="2" s="1"/>
  <c r="E899" i="9"/>
  <c r="D901" i="2" s="1"/>
  <c r="F899" i="9"/>
  <c r="E901" i="2" s="1"/>
  <c r="G899" i="9"/>
  <c r="F901" i="2" s="1"/>
  <c r="H899" i="9"/>
  <c r="G901" i="2" s="1"/>
  <c r="E900" i="9"/>
  <c r="D902" i="2" s="1"/>
  <c r="F900" i="9"/>
  <c r="E902" i="2" s="1"/>
  <c r="G900" i="9"/>
  <c r="F902" i="2" s="1"/>
  <c r="H900" i="9"/>
  <c r="G902" i="2" s="1"/>
  <c r="E901" i="9"/>
  <c r="D903" i="2" s="1"/>
  <c r="F901" i="9"/>
  <c r="E903" i="2" s="1"/>
  <c r="G901" i="9"/>
  <c r="F903" i="2" s="1"/>
  <c r="H901" i="9"/>
  <c r="G903" i="2" s="1"/>
  <c r="E902" i="9"/>
  <c r="D904" i="2" s="1"/>
  <c r="F902" i="9"/>
  <c r="E904" i="2" s="1"/>
  <c r="G902" i="9"/>
  <c r="F904" i="2" s="1"/>
  <c r="H902" i="9"/>
  <c r="G904" i="2" s="1"/>
  <c r="E903" i="9"/>
  <c r="D905" i="2" s="1"/>
  <c r="F903" i="9"/>
  <c r="E905" i="2" s="1"/>
  <c r="G903" i="9"/>
  <c r="F905" i="2" s="1"/>
  <c r="H903" i="9"/>
  <c r="G905" i="2" s="1"/>
  <c r="E904" i="9"/>
  <c r="D906" i="2" s="1"/>
  <c r="F904" i="9"/>
  <c r="E906" i="2" s="1"/>
  <c r="G904" i="9"/>
  <c r="F906" i="2" s="1"/>
  <c r="H904" i="9"/>
  <c r="G906" i="2" s="1"/>
  <c r="E905" i="9"/>
  <c r="D907" i="2" s="1"/>
  <c r="F905" i="9"/>
  <c r="E907" i="2" s="1"/>
  <c r="G905" i="9"/>
  <c r="F907" i="2" s="1"/>
  <c r="H905" i="9"/>
  <c r="G907" i="2" s="1"/>
  <c r="E906" i="9"/>
  <c r="D908" i="2" s="1"/>
  <c r="F906" i="9"/>
  <c r="E908" i="2" s="1"/>
  <c r="G906" i="9"/>
  <c r="F908" i="2" s="1"/>
  <c r="H906" i="9"/>
  <c r="G908" i="2" s="1"/>
  <c r="E907" i="9"/>
  <c r="D909" i="2" s="1"/>
  <c r="F907" i="9"/>
  <c r="E909" i="2" s="1"/>
  <c r="G907" i="9"/>
  <c r="F909" i="2" s="1"/>
  <c r="H907" i="9"/>
  <c r="G909" i="2" s="1"/>
  <c r="E908" i="9"/>
  <c r="D910" i="2" s="1"/>
  <c r="F908" i="9"/>
  <c r="E910" i="2" s="1"/>
  <c r="G908" i="9"/>
  <c r="F910" i="2" s="1"/>
  <c r="H908" i="9"/>
  <c r="G910" i="2" s="1"/>
  <c r="E909" i="9"/>
  <c r="D911" i="2" s="1"/>
  <c r="F909" i="9"/>
  <c r="E911" i="2" s="1"/>
  <c r="G909" i="9"/>
  <c r="F911" i="2" s="1"/>
  <c r="H909" i="9"/>
  <c r="G911" i="2" s="1"/>
  <c r="E910" i="9"/>
  <c r="D912" i="2" s="1"/>
  <c r="F910" i="9"/>
  <c r="E912" i="2" s="1"/>
  <c r="G910" i="9"/>
  <c r="F912" i="2" s="1"/>
  <c r="H910" i="9"/>
  <c r="G912" i="2" s="1"/>
  <c r="E911" i="9"/>
  <c r="D913" i="2" s="1"/>
  <c r="F911" i="9"/>
  <c r="E913" i="2" s="1"/>
  <c r="G911" i="9"/>
  <c r="F913" i="2" s="1"/>
  <c r="H911" i="9"/>
  <c r="G913" i="2" s="1"/>
  <c r="E912" i="9"/>
  <c r="D914" i="2" s="1"/>
  <c r="F912" i="9"/>
  <c r="E914" i="2" s="1"/>
  <c r="G912" i="9"/>
  <c r="F914" i="2" s="1"/>
  <c r="H912" i="9"/>
  <c r="G914" i="2" s="1"/>
  <c r="E913" i="9"/>
  <c r="D915" i="2" s="1"/>
  <c r="F913" i="9"/>
  <c r="E915" i="2" s="1"/>
  <c r="G913" i="9"/>
  <c r="F915" i="2" s="1"/>
  <c r="H913" i="9"/>
  <c r="G915" i="2" s="1"/>
  <c r="E914" i="9"/>
  <c r="D916" i="2" s="1"/>
  <c r="F914" i="9"/>
  <c r="E916" i="2" s="1"/>
  <c r="G914" i="9"/>
  <c r="F916" i="2" s="1"/>
  <c r="H914" i="9"/>
  <c r="G916" i="2" s="1"/>
  <c r="E915" i="9"/>
  <c r="D917" i="2" s="1"/>
  <c r="F915" i="9"/>
  <c r="E917" i="2" s="1"/>
  <c r="G915" i="9"/>
  <c r="F917" i="2" s="1"/>
  <c r="H915" i="9"/>
  <c r="G917" i="2" s="1"/>
  <c r="E916" i="9"/>
  <c r="D918" i="2" s="1"/>
  <c r="F916" i="9"/>
  <c r="E918" i="2" s="1"/>
  <c r="G916" i="9"/>
  <c r="F918" i="2" s="1"/>
  <c r="H916" i="9"/>
  <c r="G918" i="2" s="1"/>
  <c r="E917" i="9"/>
  <c r="D919" i="2" s="1"/>
  <c r="F917" i="9"/>
  <c r="E919" i="2" s="1"/>
  <c r="G917" i="9"/>
  <c r="F919" i="2" s="1"/>
  <c r="H917" i="9"/>
  <c r="G919" i="2" s="1"/>
  <c r="E918" i="9"/>
  <c r="D920" i="2" s="1"/>
  <c r="F918" i="9"/>
  <c r="E920" i="2" s="1"/>
  <c r="G918" i="9"/>
  <c r="F920" i="2" s="1"/>
  <c r="H918" i="9"/>
  <c r="G920" i="2" s="1"/>
  <c r="E919" i="9"/>
  <c r="D921" i="2" s="1"/>
  <c r="F919" i="9"/>
  <c r="E921" i="2" s="1"/>
  <c r="G919" i="9"/>
  <c r="F921" i="2" s="1"/>
  <c r="H919" i="9"/>
  <c r="G921" i="2" s="1"/>
  <c r="E920" i="9"/>
  <c r="D922" i="2" s="1"/>
  <c r="F920" i="9"/>
  <c r="E922" i="2" s="1"/>
  <c r="G920" i="9"/>
  <c r="F922" i="2" s="1"/>
  <c r="H920" i="9"/>
  <c r="G922" i="2" s="1"/>
  <c r="E921" i="9"/>
  <c r="D923" i="2" s="1"/>
  <c r="F921" i="9"/>
  <c r="E923" i="2" s="1"/>
  <c r="G921" i="9"/>
  <c r="F923" i="2" s="1"/>
  <c r="H921" i="9"/>
  <c r="G923" i="2" s="1"/>
  <c r="E922" i="9"/>
  <c r="D924" i="2" s="1"/>
  <c r="F922" i="9"/>
  <c r="E924" i="2" s="1"/>
  <c r="G922" i="9"/>
  <c r="F924" i="2" s="1"/>
  <c r="H922" i="9"/>
  <c r="G924" i="2" s="1"/>
  <c r="E923" i="9"/>
  <c r="D925" i="2" s="1"/>
  <c r="F923" i="9"/>
  <c r="E925" i="2" s="1"/>
  <c r="G923" i="9"/>
  <c r="F925" i="2" s="1"/>
  <c r="H923" i="9"/>
  <c r="G925" i="2" s="1"/>
  <c r="E924" i="9"/>
  <c r="D926" i="2" s="1"/>
  <c r="F924" i="9"/>
  <c r="E926" i="2" s="1"/>
  <c r="G924" i="9"/>
  <c r="F926" i="2" s="1"/>
  <c r="H924" i="9"/>
  <c r="G926" i="2" s="1"/>
  <c r="E925" i="9"/>
  <c r="D927" i="2" s="1"/>
  <c r="F925" i="9"/>
  <c r="E927" i="2" s="1"/>
  <c r="G925" i="9"/>
  <c r="F927" i="2" s="1"/>
  <c r="H925" i="9"/>
  <c r="G927" i="2" s="1"/>
  <c r="E926" i="9"/>
  <c r="D928" i="2" s="1"/>
  <c r="F926" i="9"/>
  <c r="E928" i="2" s="1"/>
  <c r="G926" i="9"/>
  <c r="F928" i="2" s="1"/>
  <c r="H926" i="9"/>
  <c r="G928" i="2" s="1"/>
  <c r="E927" i="9"/>
  <c r="D929" i="2" s="1"/>
  <c r="F927" i="9"/>
  <c r="E929" i="2" s="1"/>
  <c r="G927" i="9"/>
  <c r="F929" i="2" s="1"/>
  <c r="H927" i="9"/>
  <c r="G929" i="2" s="1"/>
  <c r="E928" i="9"/>
  <c r="D930" i="2" s="1"/>
  <c r="F928" i="9"/>
  <c r="E930" i="2" s="1"/>
  <c r="G928" i="9"/>
  <c r="F930" i="2" s="1"/>
  <c r="H928" i="9"/>
  <c r="G930" i="2" s="1"/>
  <c r="E929" i="9"/>
  <c r="D931" i="2" s="1"/>
  <c r="F929" i="9"/>
  <c r="E931" i="2" s="1"/>
  <c r="G929" i="9"/>
  <c r="F931" i="2" s="1"/>
  <c r="H929" i="9"/>
  <c r="G931" i="2" s="1"/>
  <c r="E930" i="9"/>
  <c r="D932" i="2" s="1"/>
  <c r="F930" i="9"/>
  <c r="E932" i="2" s="1"/>
  <c r="G930" i="9"/>
  <c r="F932" i="2" s="1"/>
  <c r="H930" i="9"/>
  <c r="G932" i="2" s="1"/>
  <c r="E931" i="9"/>
  <c r="D933" i="2" s="1"/>
  <c r="F931" i="9"/>
  <c r="E933" i="2" s="1"/>
  <c r="G931" i="9"/>
  <c r="F933" i="2" s="1"/>
  <c r="H931" i="9"/>
  <c r="G933" i="2" s="1"/>
  <c r="E932" i="9"/>
  <c r="D934" i="2" s="1"/>
  <c r="F932" i="9"/>
  <c r="E934" i="2" s="1"/>
  <c r="G932" i="9"/>
  <c r="F934" i="2" s="1"/>
  <c r="H932" i="9"/>
  <c r="G934" i="2" s="1"/>
  <c r="E933" i="9"/>
  <c r="D935" i="2" s="1"/>
  <c r="F933" i="9"/>
  <c r="E935" i="2" s="1"/>
  <c r="G933" i="9"/>
  <c r="F935" i="2" s="1"/>
  <c r="H933" i="9"/>
  <c r="G935" i="2" s="1"/>
  <c r="E934" i="9"/>
  <c r="D936" i="2" s="1"/>
  <c r="F934" i="9"/>
  <c r="E936" i="2" s="1"/>
  <c r="G934" i="9"/>
  <c r="F936" i="2" s="1"/>
  <c r="H934" i="9"/>
  <c r="G936" i="2" s="1"/>
  <c r="E935" i="9"/>
  <c r="D937" i="2" s="1"/>
  <c r="F935" i="9"/>
  <c r="E937" i="2" s="1"/>
  <c r="G935" i="9"/>
  <c r="F937" i="2" s="1"/>
  <c r="H935" i="9"/>
  <c r="G937" i="2" s="1"/>
  <c r="E936" i="9"/>
  <c r="D938" i="2" s="1"/>
  <c r="F936" i="9"/>
  <c r="E938" i="2" s="1"/>
  <c r="G936" i="9"/>
  <c r="F938" i="2" s="1"/>
  <c r="H936" i="9"/>
  <c r="G938" i="2" s="1"/>
  <c r="E937" i="9"/>
  <c r="D939" i="2" s="1"/>
  <c r="F937" i="9"/>
  <c r="E939" i="2" s="1"/>
  <c r="G937" i="9"/>
  <c r="F939" i="2" s="1"/>
  <c r="H937" i="9"/>
  <c r="G939" i="2" s="1"/>
  <c r="E938" i="9"/>
  <c r="D940" i="2" s="1"/>
  <c r="F938" i="9"/>
  <c r="E940" i="2" s="1"/>
  <c r="G938" i="9"/>
  <c r="F940" i="2" s="1"/>
  <c r="H938" i="9"/>
  <c r="G940" i="2" s="1"/>
  <c r="E939" i="9"/>
  <c r="D941" i="2" s="1"/>
  <c r="F939" i="9"/>
  <c r="E941" i="2" s="1"/>
  <c r="G939" i="9"/>
  <c r="F941" i="2" s="1"/>
  <c r="H939" i="9"/>
  <c r="G941" i="2" s="1"/>
  <c r="E940" i="9"/>
  <c r="D942" i="2" s="1"/>
  <c r="F940" i="9"/>
  <c r="E942" i="2" s="1"/>
  <c r="G940" i="9"/>
  <c r="F942" i="2" s="1"/>
  <c r="H940" i="9"/>
  <c r="G942" i="2" s="1"/>
  <c r="E941" i="9"/>
  <c r="D943" i="2" s="1"/>
  <c r="F941" i="9"/>
  <c r="E943" i="2" s="1"/>
  <c r="G941" i="9"/>
  <c r="F943" i="2" s="1"/>
  <c r="H941" i="9"/>
  <c r="G943" i="2" s="1"/>
  <c r="E942" i="9"/>
  <c r="D944" i="2" s="1"/>
  <c r="F942" i="9"/>
  <c r="E944" i="2" s="1"/>
  <c r="G942" i="9"/>
  <c r="F944" i="2" s="1"/>
  <c r="H942" i="9"/>
  <c r="G944" i="2" s="1"/>
  <c r="E943" i="9"/>
  <c r="D945" i="2" s="1"/>
  <c r="F943" i="9"/>
  <c r="E945" i="2" s="1"/>
  <c r="G943" i="9"/>
  <c r="F945" i="2" s="1"/>
  <c r="H943" i="9"/>
  <c r="G945" i="2" s="1"/>
  <c r="E944" i="9"/>
  <c r="D946" i="2" s="1"/>
  <c r="F944" i="9"/>
  <c r="E946" i="2" s="1"/>
  <c r="G944" i="9"/>
  <c r="F946" i="2" s="1"/>
  <c r="H944" i="9"/>
  <c r="G946" i="2" s="1"/>
  <c r="E945" i="9"/>
  <c r="D947" i="2" s="1"/>
  <c r="F945" i="9"/>
  <c r="E947" i="2" s="1"/>
  <c r="G945" i="9"/>
  <c r="F947" i="2" s="1"/>
  <c r="H945" i="9"/>
  <c r="G947" i="2" s="1"/>
  <c r="E946" i="9"/>
  <c r="D948" i="2" s="1"/>
  <c r="F946" i="9"/>
  <c r="E948" i="2" s="1"/>
  <c r="G946" i="9"/>
  <c r="F948" i="2" s="1"/>
  <c r="H946" i="9"/>
  <c r="G948" i="2" s="1"/>
  <c r="E947" i="9"/>
  <c r="D949" i="2" s="1"/>
  <c r="F947" i="9"/>
  <c r="E949" i="2" s="1"/>
  <c r="G947" i="9"/>
  <c r="F949" i="2" s="1"/>
  <c r="H947" i="9"/>
  <c r="G949" i="2" s="1"/>
  <c r="E948" i="9"/>
  <c r="D950" i="2" s="1"/>
  <c r="F948" i="9"/>
  <c r="E950" i="2" s="1"/>
  <c r="G948" i="9"/>
  <c r="F950" i="2" s="1"/>
  <c r="H948" i="9"/>
  <c r="G950" i="2" s="1"/>
  <c r="E949" i="9"/>
  <c r="D951" i="2" s="1"/>
  <c r="F949" i="9"/>
  <c r="E951" i="2" s="1"/>
  <c r="G949" i="9"/>
  <c r="F951" i="2" s="1"/>
  <c r="H949" i="9"/>
  <c r="G951" i="2" s="1"/>
  <c r="E950" i="9"/>
  <c r="D952" i="2" s="1"/>
  <c r="F950" i="9"/>
  <c r="E952" i="2" s="1"/>
  <c r="G950" i="9"/>
  <c r="F952" i="2" s="1"/>
  <c r="H950" i="9"/>
  <c r="G952" i="2" s="1"/>
  <c r="E951" i="9"/>
  <c r="D953" i="2" s="1"/>
  <c r="F951" i="9"/>
  <c r="E953" i="2" s="1"/>
  <c r="G951" i="9"/>
  <c r="F953" i="2" s="1"/>
  <c r="H951" i="9"/>
  <c r="G953" i="2" s="1"/>
  <c r="E952" i="9"/>
  <c r="D954" i="2" s="1"/>
  <c r="F952" i="9"/>
  <c r="E954" i="2" s="1"/>
  <c r="G952" i="9"/>
  <c r="F954" i="2" s="1"/>
  <c r="H952" i="9"/>
  <c r="G954" i="2" s="1"/>
  <c r="E953" i="9"/>
  <c r="D955" i="2" s="1"/>
  <c r="F953" i="9"/>
  <c r="E955" i="2" s="1"/>
  <c r="G953" i="9"/>
  <c r="F955" i="2" s="1"/>
  <c r="H953" i="9"/>
  <c r="G955" i="2" s="1"/>
  <c r="E954" i="9"/>
  <c r="D956" i="2" s="1"/>
  <c r="F954" i="9"/>
  <c r="E956" i="2" s="1"/>
  <c r="G954" i="9"/>
  <c r="F956" i="2" s="1"/>
  <c r="H954" i="9"/>
  <c r="G956" i="2" s="1"/>
  <c r="E955" i="9"/>
  <c r="D957" i="2" s="1"/>
  <c r="F955" i="9"/>
  <c r="E957" i="2" s="1"/>
  <c r="G955" i="9"/>
  <c r="F957" i="2" s="1"/>
  <c r="H955" i="9"/>
  <c r="G957" i="2" s="1"/>
  <c r="E956" i="9"/>
  <c r="D958" i="2" s="1"/>
  <c r="F956" i="9"/>
  <c r="E958" i="2" s="1"/>
  <c r="G956" i="9"/>
  <c r="F958" i="2" s="1"/>
  <c r="H956" i="9"/>
  <c r="G958" i="2" s="1"/>
  <c r="E957" i="9"/>
  <c r="D959" i="2" s="1"/>
  <c r="F957" i="9"/>
  <c r="E959" i="2" s="1"/>
  <c r="G957" i="9"/>
  <c r="F959" i="2" s="1"/>
  <c r="H957" i="9"/>
  <c r="G959" i="2" s="1"/>
  <c r="E958" i="9"/>
  <c r="D960" i="2" s="1"/>
  <c r="F958" i="9"/>
  <c r="E960" i="2" s="1"/>
  <c r="G958" i="9"/>
  <c r="F960" i="2" s="1"/>
  <c r="H958" i="9"/>
  <c r="G960" i="2" s="1"/>
  <c r="E959" i="9"/>
  <c r="D961" i="2" s="1"/>
  <c r="F959" i="9"/>
  <c r="E961" i="2" s="1"/>
  <c r="G959" i="9"/>
  <c r="F961" i="2" s="1"/>
  <c r="H959" i="9"/>
  <c r="G961" i="2" s="1"/>
  <c r="E960" i="9"/>
  <c r="D962" i="2" s="1"/>
  <c r="F960" i="9"/>
  <c r="E962" i="2" s="1"/>
  <c r="G960" i="9"/>
  <c r="F962" i="2" s="1"/>
  <c r="H960" i="9"/>
  <c r="G962" i="2" s="1"/>
  <c r="E961" i="9"/>
  <c r="D963" i="2" s="1"/>
  <c r="F961" i="9"/>
  <c r="E963" i="2" s="1"/>
  <c r="G961" i="9"/>
  <c r="F963" i="2" s="1"/>
  <c r="H961" i="9"/>
  <c r="G963" i="2" s="1"/>
  <c r="E962" i="9"/>
  <c r="D964" i="2" s="1"/>
  <c r="F962" i="9"/>
  <c r="E964" i="2" s="1"/>
  <c r="G962" i="9"/>
  <c r="F964" i="2" s="1"/>
  <c r="H962" i="9"/>
  <c r="G964" i="2" s="1"/>
  <c r="E963" i="9"/>
  <c r="D965" i="2" s="1"/>
  <c r="F963" i="9"/>
  <c r="E965" i="2" s="1"/>
  <c r="G963" i="9"/>
  <c r="F965" i="2" s="1"/>
  <c r="H963" i="9"/>
  <c r="G965" i="2" s="1"/>
  <c r="E964" i="9"/>
  <c r="D966" i="2" s="1"/>
  <c r="F964" i="9"/>
  <c r="E966" i="2" s="1"/>
  <c r="G964" i="9"/>
  <c r="F966" i="2" s="1"/>
  <c r="H964" i="9"/>
  <c r="G966" i="2" s="1"/>
  <c r="E965" i="9"/>
  <c r="D967" i="2" s="1"/>
  <c r="F965" i="9"/>
  <c r="E967" i="2" s="1"/>
  <c r="G965" i="9"/>
  <c r="F967" i="2" s="1"/>
  <c r="H965" i="9"/>
  <c r="G967" i="2" s="1"/>
  <c r="E966" i="9"/>
  <c r="D968" i="2" s="1"/>
  <c r="F966" i="9"/>
  <c r="E968" i="2" s="1"/>
  <c r="G966" i="9"/>
  <c r="F968" i="2" s="1"/>
  <c r="H966" i="9"/>
  <c r="G968" i="2" s="1"/>
  <c r="E967" i="9"/>
  <c r="D969" i="2" s="1"/>
  <c r="F967" i="9"/>
  <c r="E969" i="2" s="1"/>
  <c r="G967" i="9"/>
  <c r="F969" i="2" s="1"/>
  <c r="H967" i="9"/>
  <c r="G969" i="2" s="1"/>
  <c r="E968" i="9"/>
  <c r="D970" i="2" s="1"/>
  <c r="F968" i="9"/>
  <c r="E970" i="2" s="1"/>
  <c r="G968" i="9"/>
  <c r="F970" i="2" s="1"/>
  <c r="H968" i="9"/>
  <c r="G970" i="2" s="1"/>
  <c r="E969" i="9"/>
  <c r="D971" i="2" s="1"/>
  <c r="F969" i="9"/>
  <c r="E971" i="2" s="1"/>
  <c r="G969" i="9"/>
  <c r="F971" i="2" s="1"/>
  <c r="H969" i="9"/>
  <c r="G971" i="2" s="1"/>
  <c r="E970" i="9"/>
  <c r="D972" i="2" s="1"/>
  <c r="F970" i="9"/>
  <c r="E972" i="2" s="1"/>
  <c r="G970" i="9"/>
  <c r="F972" i="2" s="1"/>
  <c r="H970" i="9"/>
  <c r="G972" i="2" s="1"/>
  <c r="E971" i="9"/>
  <c r="D973" i="2" s="1"/>
  <c r="F971" i="9"/>
  <c r="E973" i="2" s="1"/>
  <c r="G971" i="9"/>
  <c r="F973" i="2" s="1"/>
  <c r="H971" i="9"/>
  <c r="G973" i="2" s="1"/>
  <c r="E972" i="9"/>
  <c r="D974" i="2" s="1"/>
  <c r="F972" i="9"/>
  <c r="E974" i="2" s="1"/>
  <c r="G972" i="9"/>
  <c r="F974" i="2" s="1"/>
  <c r="H972" i="9"/>
  <c r="G974" i="2" s="1"/>
  <c r="E973" i="9"/>
  <c r="D975" i="2" s="1"/>
  <c r="F973" i="9"/>
  <c r="E975" i="2" s="1"/>
  <c r="G973" i="9"/>
  <c r="F975" i="2" s="1"/>
  <c r="H973" i="9"/>
  <c r="G975" i="2" s="1"/>
  <c r="E974" i="9"/>
  <c r="D976" i="2" s="1"/>
  <c r="F974" i="9"/>
  <c r="E976" i="2" s="1"/>
  <c r="G974" i="9"/>
  <c r="F976" i="2" s="1"/>
  <c r="H974" i="9"/>
  <c r="G976" i="2" s="1"/>
  <c r="E975" i="9"/>
  <c r="D977" i="2" s="1"/>
  <c r="F975" i="9"/>
  <c r="E977" i="2" s="1"/>
  <c r="G975" i="9"/>
  <c r="F977" i="2" s="1"/>
  <c r="H975" i="9"/>
  <c r="G977" i="2" s="1"/>
  <c r="E976" i="9"/>
  <c r="D978" i="2" s="1"/>
  <c r="F976" i="9"/>
  <c r="E978" i="2" s="1"/>
  <c r="G976" i="9"/>
  <c r="F978" i="2" s="1"/>
  <c r="H976" i="9"/>
  <c r="G978" i="2" s="1"/>
  <c r="E977" i="9"/>
  <c r="D979" i="2" s="1"/>
  <c r="F977" i="9"/>
  <c r="E979" i="2" s="1"/>
  <c r="G977" i="9"/>
  <c r="F979" i="2" s="1"/>
  <c r="H977" i="9"/>
  <c r="G979" i="2" s="1"/>
  <c r="E978" i="9"/>
  <c r="D980" i="2" s="1"/>
  <c r="F978" i="9"/>
  <c r="E980" i="2" s="1"/>
  <c r="G978" i="9"/>
  <c r="F980" i="2" s="1"/>
  <c r="H978" i="9"/>
  <c r="G980" i="2" s="1"/>
  <c r="E979" i="9"/>
  <c r="D981" i="2" s="1"/>
  <c r="F979" i="9"/>
  <c r="E981" i="2" s="1"/>
  <c r="G979" i="9"/>
  <c r="F981" i="2" s="1"/>
  <c r="H979" i="9"/>
  <c r="G981" i="2" s="1"/>
  <c r="E980" i="9"/>
  <c r="D982" i="2" s="1"/>
  <c r="F980" i="9"/>
  <c r="E982" i="2" s="1"/>
  <c r="G980" i="9"/>
  <c r="F982" i="2" s="1"/>
  <c r="H980" i="9"/>
  <c r="G982" i="2" s="1"/>
  <c r="E981" i="9"/>
  <c r="D983" i="2" s="1"/>
  <c r="F981" i="9"/>
  <c r="E983" i="2" s="1"/>
  <c r="G981" i="9"/>
  <c r="F983" i="2" s="1"/>
  <c r="H981" i="9"/>
  <c r="G983" i="2" s="1"/>
  <c r="E982" i="9"/>
  <c r="D984" i="2" s="1"/>
  <c r="F982" i="9"/>
  <c r="E984" i="2" s="1"/>
  <c r="G982" i="9"/>
  <c r="F984" i="2" s="1"/>
  <c r="H982" i="9"/>
  <c r="G984" i="2" s="1"/>
  <c r="E983" i="9"/>
  <c r="D985" i="2" s="1"/>
  <c r="F983" i="9"/>
  <c r="E985" i="2" s="1"/>
  <c r="G983" i="9"/>
  <c r="F985" i="2" s="1"/>
  <c r="H983" i="9"/>
  <c r="G985" i="2" s="1"/>
  <c r="E984" i="9"/>
  <c r="D986" i="2" s="1"/>
  <c r="F984" i="9"/>
  <c r="E986" i="2" s="1"/>
  <c r="G984" i="9"/>
  <c r="F986" i="2" s="1"/>
  <c r="H984" i="9"/>
  <c r="G986" i="2" s="1"/>
  <c r="E985" i="9"/>
  <c r="D987" i="2" s="1"/>
  <c r="F985" i="9"/>
  <c r="E987" i="2" s="1"/>
  <c r="G985" i="9"/>
  <c r="F987" i="2" s="1"/>
  <c r="H985" i="9"/>
  <c r="G987" i="2" s="1"/>
  <c r="E986" i="9"/>
  <c r="D988" i="2" s="1"/>
  <c r="F986" i="9"/>
  <c r="E988" i="2" s="1"/>
  <c r="G986" i="9"/>
  <c r="F988" i="2" s="1"/>
  <c r="H986" i="9"/>
  <c r="G988" i="2" s="1"/>
  <c r="E987" i="9"/>
  <c r="D989" i="2" s="1"/>
  <c r="F987" i="9"/>
  <c r="E989" i="2" s="1"/>
  <c r="G987" i="9"/>
  <c r="F989" i="2" s="1"/>
  <c r="H987" i="9"/>
  <c r="G989" i="2" s="1"/>
  <c r="E988" i="9"/>
  <c r="D990" i="2" s="1"/>
  <c r="F988" i="9"/>
  <c r="E990" i="2" s="1"/>
  <c r="G988" i="9"/>
  <c r="F990" i="2" s="1"/>
  <c r="H988" i="9"/>
  <c r="G990" i="2" s="1"/>
  <c r="E989" i="9"/>
  <c r="D991" i="2" s="1"/>
  <c r="F989" i="9"/>
  <c r="E991" i="2" s="1"/>
  <c r="G989" i="9"/>
  <c r="F991" i="2" s="1"/>
  <c r="H989" i="9"/>
  <c r="G991" i="2" s="1"/>
  <c r="E990" i="9"/>
  <c r="D992" i="2" s="1"/>
  <c r="F990" i="9"/>
  <c r="E992" i="2" s="1"/>
  <c r="G990" i="9"/>
  <c r="F992" i="2" s="1"/>
  <c r="H990" i="9"/>
  <c r="G992" i="2" s="1"/>
  <c r="E991" i="9"/>
  <c r="D993" i="2" s="1"/>
  <c r="F991" i="9"/>
  <c r="E993" i="2" s="1"/>
  <c r="G991" i="9"/>
  <c r="F993" i="2" s="1"/>
  <c r="H991" i="9"/>
  <c r="G993" i="2" s="1"/>
  <c r="E992" i="9"/>
  <c r="D994" i="2" s="1"/>
  <c r="F992" i="9"/>
  <c r="E994" i="2" s="1"/>
  <c r="G992" i="9"/>
  <c r="F994" i="2" s="1"/>
  <c r="H992" i="9"/>
  <c r="G994" i="2" s="1"/>
  <c r="E993" i="9"/>
  <c r="D995" i="2" s="1"/>
  <c r="F993" i="9"/>
  <c r="E995" i="2" s="1"/>
  <c r="G993" i="9"/>
  <c r="F995" i="2" s="1"/>
  <c r="H993" i="9"/>
  <c r="G995" i="2" s="1"/>
  <c r="E994" i="9"/>
  <c r="D996" i="2" s="1"/>
  <c r="F994" i="9"/>
  <c r="E996" i="2" s="1"/>
  <c r="G994" i="9"/>
  <c r="F996" i="2" s="1"/>
  <c r="H994" i="9"/>
  <c r="G996" i="2" s="1"/>
  <c r="E995" i="9"/>
  <c r="D997" i="2" s="1"/>
  <c r="F995" i="9"/>
  <c r="E997" i="2" s="1"/>
  <c r="G995" i="9"/>
  <c r="F997" i="2" s="1"/>
  <c r="H995" i="9"/>
  <c r="G997" i="2" s="1"/>
  <c r="E996" i="9"/>
  <c r="D998" i="2" s="1"/>
  <c r="F996" i="9"/>
  <c r="E998" i="2" s="1"/>
  <c r="G996" i="9"/>
  <c r="F998" i="2" s="1"/>
  <c r="H996" i="9"/>
  <c r="G998" i="2" s="1"/>
  <c r="E997" i="9"/>
  <c r="D999" i="2" s="1"/>
  <c r="F997" i="9"/>
  <c r="E999" i="2" s="1"/>
  <c r="G997" i="9"/>
  <c r="F999" i="2" s="1"/>
  <c r="H997" i="9"/>
  <c r="G999" i="2" s="1"/>
  <c r="E998" i="9"/>
  <c r="D1000" i="2" s="1"/>
  <c r="F998" i="9"/>
  <c r="E1000" i="2" s="1"/>
  <c r="G998" i="9"/>
  <c r="F1000" i="2" s="1"/>
  <c r="H998" i="9"/>
  <c r="G1000" i="2" s="1"/>
  <c r="E999" i="9"/>
  <c r="D1001" i="2" s="1"/>
  <c r="F999" i="9"/>
  <c r="E1001" i="2" s="1"/>
  <c r="G999" i="9"/>
  <c r="F1001" i="2" s="1"/>
  <c r="H999" i="9"/>
  <c r="G1001" i="2" s="1"/>
  <c r="E1000" i="9"/>
  <c r="D1002" i="2" s="1"/>
  <c r="F1000" i="9"/>
  <c r="E1002" i="2" s="1"/>
  <c r="G1000" i="9"/>
  <c r="F1002" i="2" s="1"/>
  <c r="H1000" i="9"/>
  <c r="G1002" i="2" s="1"/>
  <c r="E1001" i="9"/>
  <c r="D1003" i="2" s="1"/>
  <c r="F1001" i="9"/>
  <c r="E1003" i="2" s="1"/>
  <c r="G1001" i="9"/>
  <c r="F1003" i="2" s="1"/>
  <c r="H1001" i="9"/>
  <c r="G1003" i="2" s="1"/>
  <c r="E1002" i="9"/>
  <c r="D1004" i="2" s="1"/>
  <c r="F1002" i="9"/>
  <c r="E1004" i="2" s="1"/>
  <c r="G1002" i="9"/>
  <c r="F1004" i="2" s="1"/>
  <c r="H1002" i="9"/>
  <c r="G1004" i="2" s="1"/>
  <c r="E1003" i="9"/>
  <c r="D1005" i="2" s="1"/>
  <c r="F1003" i="9"/>
  <c r="E1005" i="2" s="1"/>
  <c r="G1003" i="9"/>
  <c r="F1005" i="2" s="1"/>
  <c r="H1003" i="9"/>
  <c r="G1005" i="2" s="1"/>
  <c r="E1004" i="9"/>
  <c r="D1006" i="2" s="1"/>
  <c r="F1004" i="9"/>
  <c r="E1006" i="2" s="1"/>
  <c r="G1004" i="9"/>
  <c r="F1006" i="2" s="1"/>
  <c r="H1004" i="9"/>
  <c r="G1006" i="2" s="1"/>
  <c r="E1005" i="9"/>
  <c r="D1007" i="2" s="1"/>
  <c r="F1005" i="9"/>
  <c r="E1007" i="2" s="1"/>
  <c r="G1005" i="9"/>
  <c r="F1007" i="2" s="1"/>
  <c r="H1005" i="9"/>
  <c r="G1007" i="2" s="1"/>
  <c r="E1006" i="9"/>
  <c r="D1008" i="2" s="1"/>
  <c r="F1006" i="9"/>
  <c r="E1008" i="2" s="1"/>
  <c r="G1006" i="9"/>
  <c r="F1008" i="2" s="1"/>
  <c r="H1006" i="9"/>
  <c r="G1008" i="2" s="1"/>
  <c r="E1007" i="9"/>
  <c r="D1009" i="2" s="1"/>
  <c r="F1007" i="9"/>
  <c r="E1009" i="2" s="1"/>
  <c r="G1007" i="9"/>
  <c r="F1009" i="2" s="1"/>
  <c r="H1007" i="9"/>
  <c r="G1009" i="2" s="1"/>
  <c r="E1008" i="9"/>
  <c r="D1010" i="2" s="1"/>
  <c r="F1008" i="9"/>
  <c r="E1010" i="2" s="1"/>
  <c r="G1008" i="9"/>
  <c r="F1010" i="2" s="1"/>
  <c r="H1008" i="9"/>
  <c r="G1010" i="2" s="1"/>
  <c r="E1009" i="9"/>
  <c r="D1011" i="2" s="1"/>
  <c r="F1009" i="9"/>
  <c r="E1011" i="2" s="1"/>
  <c r="G1009" i="9"/>
  <c r="F1011" i="2" s="1"/>
  <c r="H1009" i="9"/>
  <c r="G1011" i="2" s="1"/>
  <c r="E1010" i="9"/>
  <c r="D1012" i="2" s="1"/>
  <c r="F1010" i="9"/>
  <c r="E1012" i="2" s="1"/>
  <c r="G1010" i="9"/>
  <c r="F1012" i="2" s="1"/>
  <c r="H1010" i="9"/>
  <c r="G1012" i="2" s="1"/>
  <c r="E1011" i="9"/>
  <c r="D1013" i="2" s="1"/>
  <c r="F1011" i="9"/>
  <c r="E1013" i="2" s="1"/>
  <c r="G1011" i="9"/>
  <c r="F1013" i="2" s="1"/>
  <c r="H1011" i="9"/>
  <c r="G1013" i="2" s="1"/>
  <c r="E1012" i="9"/>
  <c r="D1014" i="2" s="1"/>
  <c r="F1012" i="9"/>
  <c r="E1014" i="2" s="1"/>
  <c r="G1012" i="9"/>
  <c r="F1014" i="2" s="1"/>
  <c r="H1012" i="9"/>
  <c r="G1014" i="2" s="1"/>
  <c r="E1013" i="9"/>
  <c r="D1015" i="2" s="1"/>
  <c r="F1013" i="9"/>
  <c r="E1015" i="2" s="1"/>
  <c r="G1013" i="9"/>
  <c r="F1015" i="2" s="1"/>
  <c r="H1013" i="9"/>
  <c r="G1015" i="2" s="1"/>
  <c r="E1014" i="9"/>
  <c r="D1016" i="2" s="1"/>
  <c r="F1014" i="9"/>
  <c r="E1016" i="2" s="1"/>
  <c r="G1014" i="9"/>
  <c r="F1016" i="2" s="1"/>
  <c r="H1014" i="9"/>
  <c r="G1016" i="2" s="1"/>
  <c r="E1015" i="9"/>
  <c r="D1017" i="2" s="1"/>
  <c r="F1015" i="9"/>
  <c r="E1017" i="2" s="1"/>
  <c r="G1015" i="9"/>
  <c r="F1017" i="2" s="1"/>
  <c r="H1015" i="9"/>
  <c r="G1017" i="2" s="1"/>
  <c r="E1016" i="9"/>
  <c r="D1018" i="2" s="1"/>
  <c r="F1016" i="9"/>
  <c r="E1018" i="2" s="1"/>
  <c r="G1016" i="9"/>
  <c r="F1018" i="2" s="1"/>
  <c r="H1016" i="9"/>
  <c r="G1018" i="2" s="1"/>
  <c r="E1017" i="9"/>
  <c r="D1019" i="2" s="1"/>
  <c r="F1017" i="9"/>
  <c r="E1019" i="2" s="1"/>
  <c r="G1017" i="9"/>
  <c r="F1019" i="2" s="1"/>
  <c r="H1017" i="9"/>
  <c r="G1019" i="2" s="1"/>
  <c r="E1018" i="9"/>
  <c r="D1020" i="2" s="1"/>
  <c r="F1018" i="9"/>
  <c r="E1020" i="2" s="1"/>
  <c r="G1018" i="9"/>
  <c r="F1020" i="2" s="1"/>
  <c r="H1018" i="9"/>
  <c r="G1020" i="2" s="1"/>
  <c r="E1019" i="9"/>
  <c r="D1021" i="2" s="1"/>
  <c r="F1019" i="9"/>
  <c r="E1021" i="2" s="1"/>
  <c r="G1019" i="9"/>
  <c r="F1021" i="2" s="1"/>
  <c r="H1019" i="9"/>
  <c r="G1021" i="2" s="1"/>
  <c r="E1020" i="9"/>
  <c r="D1022" i="2" s="1"/>
  <c r="F1020" i="9"/>
  <c r="E1022" i="2" s="1"/>
  <c r="G1020" i="9"/>
  <c r="F1022" i="2" s="1"/>
  <c r="H1020" i="9"/>
  <c r="G1022" i="2" s="1"/>
  <c r="E1021" i="9"/>
  <c r="D1023" i="2" s="1"/>
  <c r="F1021" i="9"/>
  <c r="E1023" i="2" s="1"/>
  <c r="G1021" i="9"/>
  <c r="F1023" i="2" s="1"/>
  <c r="H1021" i="9"/>
  <c r="G1023" i="2" s="1"/>
  <c r="E1022" i="9"/>
  <c r="D1024" i="2" s="1"/>
  <c r="F1022" i="9"/>
  <c r="E1024" i="2" s="1"/>
  <c r="G1022" i="9"/>
  <c r="F1024" i="2" s="1"/>
  <c r="H1022" i="9"/>
  <c r="G1024" i="2" s="1"/>
  <c r="E1023" i="9"/>
  <c r="D1025" i="2" s="1"/>
  <c r="F1023" i="9"/>
  <c r="E1025" i="2" s="1"/>
  <c r="G1023" i="9"/>
  <c r="F1025" i="2" s="1"/>
  <c r="H1023" i="9"/>
  <c r="G1025" i="2" s="1"/>
  <c r="E1024" i="9"/>
  <c r="D1026" i="2" s="1"/>
  <c r="F1024" i="9"/>
  <c r="E1026" i="2" s="1"/>
  <c r="G1024" i="9"/>
  <c r="F1026" i="2" s="1"/>
  <c r="H1024" i="9"/>
  <c r="G1026" i="2" s="1"/>
  <c r="E1025" i="9"/>
  <c r="D1027" i="2" s="1"/>
  <c r="F1025" i="9"/>
  <c r="E1027" i="2" s="1"/>
  <c r="G1025" i="9"/>
  <c r="F1027" i="2" s="1"/>
  <c r="H1025" i="9"/>
  <c r="G1027" i="2" s="1"/>
  <c r="E1026" i="9"/>
  <c r="D1028" i="2" s="1"/>
  <c r="F1026" i="9"/>
  <c r="E1028" i="2" s="1"/>
  <c r="G1026" i="9"/>
  <c r="F1028" i="2" s="1"/>
  <c r="H1026" i="9"/>
  <c r="G1028" i="2" s="1"/>
  <c r="E1027" i="9"/>
  <c r="D1029" i="2" s="1"/>
  <c r="F1027" i="9"/>
  <c r="E1029" i="2" s="1"/>
  <c r="G1027" i="9"/>
  <c r="F1029" i="2" s="1"/>
  <c r="H1027" i="9"/>
  <c r="G1029" i="2" s="1"/>
  <c r="E1028" i="9"/>
  <c r="D1030" i="2" s="1"/>
  <c r="F1028" i="9"/>
  <c r="E1030" i="2" s="1"/>
  <c r="G1028" i="9"/>
  <c r="F1030" i="2" s="1"/>
  <c r="H1028" i="9"/>
  <c r="G1030" i="2" s="1"/>
  <c r="E1029" i="9"/>
  <c r="D1031" i="2" s="1"/>
  <c r="F1029" i="9"/>
  <c r="E1031" i="2" s="1"/>
  <c r="G1029" i="9"/>
  <c r="F1031" i="2" s="1"/>
  <c r="H1029" i="9"/>
  <c r="G1031" i="2" s="1"/>
  <c r="E1030" i="9"/>
  <c r="D1032" i="2" s="1"/>
  <c r="F1030" i="9"/>
  <c r="E1032" i="2" s="1"/>
  <c r="G1030" i="9"/>
  <c r="F1032" i="2" s="1"/>
  <c r="H1030" i="9"/>
  <c r="G1032" i="2" s="1"/>
  <c r="E1031" i="9"/>
  <c r="D1033" i="2" s="1"/>
  <c r="F1031" i="9"/>
  <c r="E1033" i="2" s="1"/>
  <c r="G1031" i="9"/>
  <c r="F1033" i="2" s="1"/>
  <c r="H1031" i="9"/>
  <c r="G1033" i="2" s="1"/>
  <c r="E1032" i="9"/>
  <c r="D1034" i="2" s="1"/>
  <c r="F1032" i="9"/>
  <c r="E1034" i="2" s="1"/>
  <c r="G1032" i="9"/>
  <c r="F1034" i="2" s="1"/>
  <c r="H1032" i="9"/>
  <c r="G1034" i="2" s="1"/>
  <c r="E1033" i="9"/>
  <c r="D1035" i="2" s="1"/>
  <c r="F1033" i="9"/>
  <c r="E1035" i="2" s="1"/>
  <c r="G1033" i="9"/>
  <c r="F1035" i="2" s="1"/>
  <c r="H1033" i="9"/>
  <c r="G1035" i="2" s="1"/>
  <c r="E1034" i="9"/>
  <c r="D1036" i="2" s="1"/>
  <c r="F1034" i="9"/>
  <c r="E1036" i="2" s="1"/>
  <c r="G1034" i="9"/>
  <c r="F1036" i="2" s="1"/>
  <c r="H1034" i="9"/>
  <c r="G1036" i="2" s="1"/>
  <c r="E1035" i="9"/>
  <c r="D1037" i="2" s="1"/>
  <c r="F1035" i="9"/>
  <c r="E1037" i="2" s="1"/>
  <c r="G1035" i="9"/>
  <c r="F1037" i="2" s="1"/>
  <c r="H1035" i="9"/>
  <c r="G1037" i="2" s="1"/>
  <c r="E1036" i="9"/>
  <c r="D1038" i="2" s="1"/>
  <c r="F1036" i="9"/>
  <c r="E1038" i="2" s="1"/>
  <c r="G1036" i="9"/>
  <c r="F1038" i="2" s="1"/>
  <c r="H1036" i="9"/>
  <c r="G1038" i="2" s="1"/>
  <c r="E1037" i="9"/>
  <c r="D1039" i="2" s="1"/>
  <c r="F1037" i="9"/>
  <c r="E1039" i="2" s="1"/>
  <c r="G1037" i="9"/>
  <c r="F1039" i="2" s="1"/>
  <c r="H1037" i="9"/>
  <c r="G1039" i="2" s="1"/>
  <c r="E1038" i="9"/>
  <c r="D1040" i="2" s="1"/>
  <c r="F1038" i="9"/>
  <c r="E1040" i="2" s="1"/>
  <c r="G1038" i="9"/>
  <c r="F1040" i="2" s="1"/>
  <c r="H1038" i="9"/>
  <c r="G1040" i="2" s="1"/>
  <c r="E1039" i="9"/>
  <c r="D1041" i="2" s="1"/>
  <c r="F1039" i="9"/>
  <c r="E1041" i="2" s="1"/>
  <c r="G1039" i="9"/>
  <c r="F1041" i="2" s="1"/>
  <c r="H1039" i="9"/>
  <c r="G1041" i="2" s="1"/>
  <c r="E1040" i="9"/>
  <c r="D1042" i="2" s="1"/>
  <c r="F1040" i="9"/>
  <c r="E1042" i="2" s="1"/>
  <c r="G1040" i="9"/>
  <c r="F1042" i="2" s="1"/>
  <c r="H1040" i="9"/>
  <c r="G1042" i="2" s="1"/>
  <c r="E1041" i="9"/>
  <c r="D1043" i="2" s="1"/>
  <c r="F1041" i="9"/>
  <c r="E1043" i="2" s="1"/>
  <c r="G1041" i="9"/>
  <c r="F1043" i="2" s="1"/>
  <c r="H1041" i="9"/>
  <c r="G1043" i="2" s="1"/>
  <c r="E1042" i="9"/>
  <c r="D1044" i="2" s="1"/>
  <c r="F1042" i="9"/>
  <c r="E1044" i="2" s="1"/>
  <c r="G1042" i="9"/>
  <c r="F1044" i="2" s="1"/>
  <c r="H1042" i="9"/>
  <c r="G1044" i="2" s="1"/>
  <c r="E1043" i="9"/>
  <c r="D1045" i="2" s="1"/>
  <c r="F1043" i="9"/>
  <c r="E1045" i="2" s="1"/>
  <c r="G1043" i="9"/>
  <c r="F1045" i="2" s="1"/>
  <c r="H1043" i="9"/>
  <c r="G1045" i="2" s="1"/>
  <c r="E1044" i="9"/>
  <c r="D1046" i="2" s="1"/>
  <c r="F1044" i="9"/>
  <c r="E1046" i="2" s="1"/>
  <c r="G1044" i="9"/>
  <c r="F1046" i="2" s="1"/>
  <c r="H1044" i="9"/>
  <c r="G1046" i="2" s="1"/>
  <c r="E1045" i="9"/>
  <c r="D1047" i="2" s="1"/>
  <c r="F1045" i="9"/>
  <c r="E1047" i="2" s="1"/>
  <c r="G1045" i="9"/>
  <c r="F1047" i="2" s="1"/>
  <c r="H1045" i="9"/>
  <c r="G1047" i="2" s="1"/>
  <c r="E1046" i="9"/>
  <c r="D1048" i="2" s="1"/>
  <c r="F1046" i="9"/>
  <c r="E1048" i="2" s="1"/>
  <c r="G1046" i="9"/>
  <c r="F1048" i="2" s="1"/>
  <c r="H1046" i="9"/>
  <c r="G1048" i="2" s="1"/>
  <c r="E1047" i="9"/>
  <c r="D1049" i="2" s="1"/>
  <c r="F1047" i="9"/>
  <c r="E1049" i="2" s="1"/>
  <c r="G1047" i="9"/>
  <c r="F1049" i="2" s="1"/>
  <c r="H1047" i="9"/>
  <c r="G1049" i="2" s="1"/>
  <c r="E1048" i="9"/>
  <c r="D1050" i="2" s="1"/>
  <c r="F1048" i="9"/>
  <c r="E1050" i="2" s="1"/>
  <c r="G1048" i="9"/>
  <c r="F1050" i="2" s="1"/>
  <c r="H1048" i="9"/>
  <c r="G1050" i="2" s="1"/>
  <c r="E1049" i="9"/>
  <c r="D1051" i="2" s="1"/>
  <c r="F1049" i="9"/>
  <c r="E1051" i="2" s="1"/>
  <c r="G1049" i="9"/>
  <c r="F1051" i="2" s="1"/>
  <c r="H1049" i="9"/>
  <c r="G1051" i="2" s="1"/>
  <c r="E1050" i="9"/>
  <c r="D1052" i="2" s="1"/>
  <c r="F1050" i="9"/>
  <c r="E1052" i="2" s="1"/>
  <c r="G1050" i="9"/>
  <c r="F1052" i="2" s="1"/>
  <c r="H1050" i="9"/>
  <c r="G1052" i="2" s="1"/>
  <c r="E1051" i="9"/>
  <c r="D1053" i="2" s="1"/>
  <c r="F1051" i="9"/>
  <c r="E1053" i="2" s="1"/>
  <c r="G1051" i="9"/>
  <c r="F1053" i="2" s="1"/>
  <c r="H1051" i="9"/>
  <c r="G1053" i="2" s="1"/>
  <c r="E1052" i="9"/>
  <c r="D1054" i="2" s="1"/>
  <c r="F1052" i="9"/>
  <c r="E1054" i="2" s="1"/>
  <c r="G1052" i="9"/>
  <c r="F1054" i="2" s="1"/>
  <c r="H1052" i="9"/>
  <c r="G1054" i="2" s="1"/>
  <c r="E1053" i="9"/>
  <c r="D1055" i="2" s="1"/>
  <c r="F1053" i="9"/>
  <c r="E1055" i="2" s="1"/>
  <c r="G1053" i="9"/>
  <c r="F1055" i="2" s="1"/>
  <c r="H1053" i="9"/>
  <c r="G1055" i="2" s="1"/>
  <c r="E1054" i="9"/>
  <c r="D1056" i="2" s="1"/>
  <c r="F1054" i="9"/>
  <c r="E1056" i="2" s="1"/>
  <c r="G1054" i="9"/>
  <c r="F1056" i="2" s="1"/>
  <c r="H1054" i="9"/>
  <c r="G1056" i="2" s="1"/>
  <c r="E1055" i="9"/>
  <c r="D1057" i="2" s="1"/>
  <c r="F1055" i="9"/>
  <c r="E1057" i="2" s="1"/>
  <c r="G1055" i="9"/>
  <c r="F1057" i="2" s="1"/>
  <c r="H1055" i="9"/>
  <c r="G1057" i="2" s="1"/>
  <c r="E1056" i="9"/>
  <c r="D1058" i="2" s="1"/>
  <c r="F1056" i="9"/>
  <c r="E1058" i="2" s="1"/>
  <c r="G1056" i="9"/>
  <c r="F1058" i="2" s="1"/>
  <c r="H1056" i="9"/>
  <c r="G1058" i="2" s="1"/>
  <c r="E1057" i="9"/>
  <c r="D1059" i="2" s="1"/>
  <c r="F1057" i="9"/>
  <c r="E1059" i="2" s="1"/>
  <c r="G1057" i="9"/>
  <c r="F1059" i="2" s="1"/>
  <c r="H1057" i="9"/>
  <c r="G1059" i="2" s="1"/>
  <c r="E1058" i="9"/>
  <c r="D1060" i="2" s="1"/>
  <c r="F1058" i="9"/>
  <c r="E1060" i="2" s="1"/>
  <c r="G1058" i="9"/>
  <c r="F1060" i="2" s="1"/>
  <c r="H1058" i="9"/>
  <c r="G1060" i="2" s="1"/>
  <c r="E1059" i="9"/>
  <c r="D1061" i="2" s="1"/>
  <c r="F1059" i="9"/>
  <c r="E1061" i="2" s="1"/>
  <c r="G1059" i="9"/>
  <c r="F1061" i="2" s="1"/>
  <c r="H1059" i="9"/>
  <c r="G1061" i="2" s="1"/>
  <c r="E1060" i="9"/>
  <c r="D1062" i="2" s="1"/>
  <c r="F1060" i="9"/>
  <c r="E1062" i="2" s="1"/>
  <c r="G1060" i="9"/>
  <c r="F1062" i="2" s="1"/>
  <c r="H1060" i="9"/>
  <c r="G1062" i="2" s="1"/>
  <c r="E1061" i="9"/>
  <c r="D1063" i="2" s="1"/>
  <c r="F1061" i="9"/>
  <c r="E1063" i="2" s="1"/>
  <c r="G1061" i="9"/>
  <c r="F1063" i="2" s="1"/>
  <c r="H1061" i="9"/>
  <c r="G1063" i="2" s="1"/>
  <c r="E1062" i="9"/>
  <c r="D1064" i="2" s="1"/>
  <c r="F1062" i="9"/>
  <c r="E1064" i="2" s="1"/>
  <c r="G1062" i="9"/>
  <c r="F1064" i="2" s="1"/>
  <c r="H1062" i="9"/>
  <c r="G1064" i="2" s="1"/>
  <c r="E1063" i="9"/>
  <c r="D1065" i="2" s="1"/>
  <c r="F1063" i="9"/>
  <c r="E1065" i="2" s="1"/>
  <c r="G1063" i="9"/>
  <c r="F1065" i="2" s="1"/>
  <c r="H1063" i="9"/>
  <c r="G1065" i="2" s="1"/>
  <c r="E1064" i="9"/>
  <c r="D1066" i="2" s="1"/>
  <c r="F1064" i="9"/>
  <c r="E1066" i="2" s="1"/>
  <c r="G1064" i="9"/>
  <c r="F1066" i="2" s="1"/>
  <c r="H1064" i="9"/>
  <c r="G1066" i="2" s="1"/>
  <c r="E1065" i="9"/>
  <c r="D1067" i="2" s="1"/>
  <c r="F1065" i="9"/>
  <c r="E1067" i="2" s="1"/>
  <c r="G1065" i="9"/>
  <c r="F1067" i="2" s="1"/>
  <c r="H1065" i="9"/>
  <c r="G1067" i="2" s="1"/>
  <c r="E1066" i="9"/>
  <c r="D1068" i="2" s="1"/>
  <c r="F1066" i="9"/>
  <c r="E1068" i="2" s="1"/>
  <c r="G1066" i="9"/>
  <c r="F1068" i="2" s="1"/>
  <c r="H1066" i="9"/>
  <c r="G1068" i="2" s="1"/>
  <c r="E1067" i="9"/>
  <c r="D1069" i="2" s="1"/>
  <c r="F1067" i="9"/>
  <c r="E1069" i="2" s="1"/>
  <c r="G1067" i="9"/>
  <c r="F1069" i="2" s="1"/>
  <c r="H1067" i="9"/>
  <c r="G1069" i="2" s="1"/>
  <c r="E1068" i="9"/>
  <c r="D1070" i="2" s="1"/>
  <c r="F1068" i="9"/>
  <c r="E1070" i="2" s="1"/>
  <c r="G1068" i="9"/>
  <c r="F1070" i="2" s="1"/>
  <c r="H1068" i="9"/>
  <c r="G1070" i="2" s="1"/>
  <c r="E1069" i="9"/>
  <c r="D1071" i="2" s="1"/>
  <c r="F1069" i="9"/>
  <c r="E1071" i="2" s="1"/>
  <c r="G1069" i="9"/>
  <c r="F1071" i="2" s="1"/>
  <c r="H1069" i="9"/>
  <c r="G1071" i="2" s="1"/>
  <c r="E1070" i="9"/>
  <c r="D1072" i="2" s="1"/>
  <c r="F1070" i="9"/>
  <c r="E1072" i="2" s="1"/>
  <c r="G1070" i="9"/>
  <c r="F1072" i="2" s="1"/>
  <c r="H1070" i="9"/>
  <c r="G1072" i="2" s="1"/>
  <c r="E1071" i="9"/>
  <c r="D1073" i="2" s="1"/>
  <c r="F1071" i="9"/>
  <c r="E1073" i="2" s="1"/>
  <c r="G1071" i="9"/>
  <c r="F1073" i="2" s="1"/>
  <c r="H1071" i="9"/>
  <c r="G1073" i="2" s="1"/>
  <c r="E1072" i="9"/>
  <c r="D1074" i="2" s="1"/>
  <c r="F1072" i="9"/>
  <c r="E1074" i="2" s="1"/>
  <c r="G1072" i="9"/>
  <c r="F1074" i="2" s="1"/>
  <c r="H1072" i="9"/>
  <c r="G1074" i="2" s="1"/>
  <c r="E1073" i="9"/>
  <c r="D1075" i="2" s="1"/>
  <c r="F1073" i="9"/>
  <c r="E1075" i="2" s="1"/>
  <c r="G1073" i="9"/>
  <c r="F1075" i="2" s="1"/>
  <c r="H1073" i="9"/>
  <c r="G1075" i="2" s="1"/>
  <c r="E1074" i="9"/>
  <c r="D1076" i="2" s="1"/>
  <c r="F1074" i="9"/>
  <c r="E1076" i="2" s="1"/>
  <c r="G1074" i="9"/>
  <c r="F1076" i="2" s="1"/>
  <c r="H1074" i="9"/>
  <c r="G1076" i="2" s="1"/>
  <c r="E1075" i="9"/>
  <c r="D1077" i="2" s="1"/>
  <c r="F1075" i="9"/>
  <c r="E1077" i="2" s="1"/>
  <c r="G1075" i="9"/>
  <c r="F1077" i="2" s="1"/>
  <c r="H1075" i="9"/>
  <c r="G1077" i="2" s="1"/>
  <c r="E1076" i="9"/>
  <c r="D1078" i="2" s="1"/>
  <c r="F1076" i="9"/>
  <c r="E1078" i="2" s="1"/>
  <c r="G1076" i="9"/>
  <c r="F1078" i="2" s="1"/>
  <c r="H1076" i="9"/>
  <c r="G1078" i="2" s="1"/>
  <c r="E1077" i="9"/>
  <c r="D1079" i="2" s="1"/>
  <c r="F1077" i="9"/>
  <c r="E1079" i="2" s="1"/>
  <c r="G1077" i="9"/>
  <c r="F1079" i="2" s="1"/>
  <c r="H1077" i="9"/>
  <c r="G1079" i="2" s="1"/>
  <c r="E1078" i="9"/>
  <c r="D1080" i="2" s="1"/>
  <c r="F1078" i="9"/>
  <c r="E1080" i="2" s="1"/>
  <c r="G1078" i="9"/>
  <c r="F1080" i="2" s="1"/>
  <c r="H1078" i="9"/>
  <c r="G1080" i="2" s="1"/>
  <c r="E1079" i="9"/>
  <c r="D1081" i="2" s="1"/>
  <c r="F1079" i="9"/>
  <c r="E1081" i="2" s="1"/>
  <c r="G1079" i="9"/>
  <c r="F1081" i="2" s="1"/>
  <c r="H1079" i="9"/>
  <c r="G1081" i="2" s="1"/>
  <c r="E1080" i="9"/>
  <c r="D1082" i="2" s="1"/>
  <c r="F1080" i="9"/>
  <c r="E1082" i="2" s="1"/>
  <c r="G1080" i="9"/>
  <c r="F1082" i="2" s="1"/>
  <c r="H1080" i="9"/>
  <c r="G1082" i="2" s="1"/>
  <c r="E1081" i="9"/>
  <c r="D1083" i="2" s="1"/>
  <c r="F1081" i="9"/>
  <c r="E1083" i="2" s="1"/>
  <c r="G1081" i="9"/>
  <c r="F1083" i="2" s="1"/>
  <c r="H1081" i="9"/>
  <c r="G1083" i="2" s="1"/>
  <c r="E1082" i="9"/>
  <c r="D1084" i="2" s="1"/>
  <c r="F1082" i="9"/>
  <c r="E1084" i="2" s="1"/>
  <c r="G1082" i="9"/>
  <c r="F1084" i="2" s="1"/>
  <c r="H1082" i="9"/>
  <c r="G1084" i="2" s="1"/>
  <c r="E1083" i="9"/>
  <c r="D1085" i="2" s="1"/>
  <c r="F1083" i="9"/>
  <c r="E1085" i="2" s="1"/>
  <c r="G1083" i="9"/>
  <c r="F1085" i="2" s="1"/>
  <c r="H1083" i="9"/>
  <c r="G1085" i="2" s="1"/>
  <c r="E1084" i="9"/>
  <c r="D1086" i="2" s="1"/>
  <c r="F1084" i="9"/>
  <c r="E1086" i="2" s="1"/>
  <c r="G1084" i="9"/>
  <c r="F1086" i="2" s="1"/>
  <c r="H1084" i="9"/>
  <c r="G1086" i="2" s="1"/>
  <c r="E1085" i="9"/>
  <c r="D1087" i="2" s="1"/>
  <c r="F1085" i="9"/>
  <c r="E1087" i="2" s="1"/>
  <c r="G1085" i="9"/>
  <c r="F1087" i="2" s="1"/>
  <c r="H1085" i="9"/>
  <c r="G1087" i="2" s="1"/>
  <c r="E1086" i="9"/>
  <c r="D1088" i="2" s="1"/>
  <c r="F1086" i="9"/>
  <c r="E1088" i="2" s="1"/>
  <c r="G1086" i="9"/>
  <c r="F1088" i="2" s="1"/>
  <c r="H1086" i="9"/>
  <c r="G1088" i="2" s="1"/>
  <c r="E1087" i="9"/>
  <c r="D1089" i="2" s="1"/>
  <c r="F1087" i="9"/>
  <c r="E1089" i="2" s="1"/>
  <c r="G1087" i="9"/>
  <c r="F1089" i="2" s="1"/>
  <c r="H1087" i="9"/>
  <c r="G1089" i="2" s="1"/>
  <c r="E1088" i="9"/>
  <c r="D1090" i="2" s="1"/>
  <c r="F1088" i="9"/>
  <c r="E1090" i="2" s="1"/>
  <c r="G1088" i="9"/>
  <c r="F1090" i="2" s="1"/>
  <c r="H1088" i="9"/>
  <c r="G1090" i="2" s="1"/>
  <c r="E1089" i="9"/>
  <c r="D1091" i="2" s="1"/>
  <c r="F1089" i="9"/>
  <c r="E1091" i="2" s="1"/>
  <c r="G1089" i="9"/>
  <c r="F1091" i="2" s="1"/>
  <c r="H1089" i="9"/>
  <c r="G1091" i="2" s="1"/>
  <c r="E1090" i="9"/>
  <c r="D1092" i="2" s="1"/>
  <c r="F1090" i="9"/>
  <c r="E1092" i="2" s="1"/>
  <c r="G1090" i="9"/>
  <c r="F1092" i="2" s="1"/>
  <c r="H1090" i="9"/>
  <c r="G1092" i="2" s="1"/>
  <c r="E1091" i="9"/>
  <c r="D1093" i="2" s="1"/>
  <c r="F1091" i="9"/>
  <c r="E1093" i="2" s="1"/>
  <c r="G1091" i="9"/>
  <c r="F1093" i="2" s="1"/>
  <c r="H1091" i="9"/>
  <c r="G1093" i="2" s="1"/>
  <c r="E1092" i="9"/>
  <c r="D1094" i="2" s="1"/>
  <c r="F1092" i="9"/>
  <c r="E1094" i="2" s="1"/>
  <c r="G1092" i="9"/>
  <c r="F1094" i="2" s="1"/>
  <c r="H1092" i="9"/>
  <c r="G1094" i="2" s="1"/>
  <c r="E1093" i="9"/>
  <c r="D1095" i="2" s="1"/>
  <c r="F1093" i="9"/>
  <c r="E1095" i="2" s="1"/>
  <c r="G1093" i="9"/>
  <c r="F1095" i="2" s="1"/>
  <c r="H1093" i="9"/>
  <c r="G1095" i="2" s="1"/>
  <c r="E1094" i="9"/>
  <c r="D1096" i="2" s="1"/>
  <c r="F1094" i="9"/>
  <c r="E1096" i="2" s="1"/>
  <c r="G1094" i="9"/>
  <c r="F1096" i="2" s="1"/>
  <c r="H1094" i="9"/>
  <c r="G1096" i="2" s="1"/>
  <c r="E1095" i="9"/>
  <c r="D1097" i="2" s="1"/>
  <c r="F1095" i="9"/>
  <c r="E1097" i="2" s="1"/>
  <c r="G1095" i="9"/>
  <c r="F1097" i="2" s="1"/>
  <c r="H1095" i="9"/>
  <c r="G1097" i="2" s="1"/>
  <c r="E1096" i="9"/>
  <c r="D1098" i="2" s="1"/>
  <c r="F1096" i="9"/>
  <c r="E1098" i="2" s="1"/>
  <c r="G1096" i="9"/>
  <c r="F1098" i="2" s="1"/>
  <c r="H1096" i="9"/>
  <c r="G1098" i="2" s="1"/>
  <c r="E1097" i="9"/>
  <c r="D1099" i="2" s="1"/>
  <c r="F1097" i="9"/>
  <c r="E1099" i="2" s="1"/>
  <c r="G1097" i="9"/>
  <c r="F1099" i="2" s="1"/>
  <c r="H1097" i="9"/>
  <c r="G1099" i="2" s="1"/>
  <c r="E1098" i="9"/>
  <c r="D1100" i="2" s="1"/>
  <c r="F1098" i="9"/>
  <c r="E1100" i="2" s="1"/>
  <c r="G1098" i="9"/>
  <c r="F1100" i="2" s="1"/>
  <c r="H1098" i="9"/>
  <c r="G1100" i="2" s="1"/>
  <c r="E1099" i="9"/>
  <c r="D1101" i="2" s="1"/>
  <c r="F1099" i="9"/>
  <c r="E1101" i="2" s="1"/>
  <c r="G1099" i="9"/>
  <c r="F1101" i="2" s="1"/>
  <c r="H1099" i="9"/>
  <c r="G1101" i="2" s="1"/>
  <c r="E1100" i="9"/>
  <c r="D1102" i="2" s="1"/>
  <c r="F1100" i="9"/>
  <c r="E1102" i="2" s="1"/>
  <c r="G1100" i="9"/>
  <c r="F1102" i="2" s="1"/>
  <c r="H1100" i="9"/>
  <c r="G1102" i="2" s="1"/>
  <c r="E1101" i="9"/>
  <c r="D1103" i="2" s="1"/>
  <c r="F1101" i="9"/>
  <c r="E1103" i="2" s="1"/>
  <c r="G1101" i="9"/>
  <c r="F1103" i="2" s="1"/>
  <c r="H1101" i="9"/>
  <c r="G1103" i="2" s="1"/>
  <c r="E1102" i="9"/>
  <c r="D1104" i="2" s="1"/>
  <c r="F1102" i="9"/>
  <c r="E1104" i="2" s="1"/>
  <c r="G1102" i="9"/>
  <c r="F1104" i="2" s="1"/>
  <c r="H1102" i="9"/>
  <c r="G1104" i="2" s="1"/>
  <c r="E1103" i="9"/>
  <c r="D1105" i="2" s="1"/>
  <c r="F1103" i="9"/>
  <c r="E1105" i="2" s="1"/>
  <c r="G1103" i="9"/>
  <c r="F1105" i="2" s="1"/>
  <c r="H1103" i="9"/>
  <c r="G1105" i="2" s="1"/>
  <c r="E1104" i="9"/>
  <c r="D1106" i="2" s="1"/>
  <c r="F1104" i="9"/>
  <c r="E1106" i="2" s="1"/>
  <c r="G1104" i="9"/>
  <c r="F1106" i="2" s="1"/>
  <c r="H1104" i="9"/>
  <c r="G1106" i="2" s="1"/>
  <c r="E1105" i="9"/>
  <c r="D1107" i="2" s="1"/>
  <c r="F1105" i="9"/>
  <c r="E1107" i="2" s="1"/>
  <c r="G1105" i="9"/>
  <c r="F1107" i="2" s="1"/>
  <c r="H1105" i="9"/>
  <c r="G1107" i="2" s="1"/>
  <c r="E1106" i="9"/>
  <c r="D1108" i="2" s="1"/>
  <c r="F1106" i="9"/>
  <c r="E1108" i="2" s="1"/>
  <c r="G1106" i="9"/>
  <c r="F1108" i="2" s="1"/>
  <c r="H1106" i="9"/>
  <c r="G1108" i="2" s="1"/>
  <c r="E1107" i="9"/>
  <c r="D1109" i="2" s="1"/>
  <c r="F1107" i="9"/>
  <c r="E1109" i="2" s="1"/>
  <c r="G1107" i="9"/>
  <c r="F1109" i="2" s="1"/>
  <c r="H1107" i="9"/>
  <c r="G1109" i="2" s="1"/>
  <c r="E1108" i="9"/>
  <c r="D1110" i="2" s="1"/>
  <c r="F1108" i="9"/>
  <c r="E1110" i="2" s="1"/>
  <c r="G1108" i="9"/>
  <c r="F1110" i="2" s="1"/>
  <c r="H1108" i="9"/>
  <c r="G1110" i="2" s="1"/>
  <c r="E1109" i="9"/>
  <c r="D1111" i="2" s="1"/>
  <c r="F1109" i="9"/>
  <c r="E1111" i="2" s="1"/>
  <c r="G1109" i="9"/>
  <c r="F1111" i="2" s="1"/>
  <c r="H1109" i="9"/>
  <c r="G1111" i="2" s="1"/>
  <c r="E1110" i="9"/>
  <c r="D1112" i="2" s="1"/>
  <c r="F1110" i="9"/>
  <c r="E1112" i="2" s="1"/>
  <c r="G1110" i="9"/>
  <c r="F1112" i="2" s="1"/>
  <c r="H1110" i="9"/>
  <c r="G1112" i="2" s="1"/>
  <c r="E1111" i="9"/>
  <c r="D1113" i="2" s="1"/>
  <c r="F1111" i="9"/>
  <c r="E1113" i="2" s="1"/>
  <c r="G1111" i="9"/>
  <c r="F1113" i="2" s="1"/>
  <c r="H1111" i="9"/>
  <c r="G1113" i="2" s="1"/>
  <c r="E1112" i="9"/>
  <c r="D1114" i="2" s="1"/>
  <c r="F1112" i="9"/>
  <c r="E1114" i="2" s="1"/>
  <c r="G1112" i="9"/>
  <c r="F1114" i="2" s="1"/>
  <c r="H1112" i="9"/>
  <c r="G1114" i="2" s="1"/>
  <c r="E1113" i="9"/>
  <c r="D1115" i="2" s="1"/>
  <c r="F1113" i="9"/>
  <c r="E1115" i="2" s="1"/>
  <c r="G1113" i="9"/>
  <c r="F1115" i="2" s="1"/>
  <c r="H1113" i="9"/>
  <c r="G1115" i="2" s="1"/>
  <c r="E1114" i="9"/>
  <c r="D1116" i="2" s="1"/>
  <c r="F1114" i="9"/>
  <c r="E1116" i="2" s="1"/>
  <c r="G1114" i="9"/>
  <c r="F1116" i="2" s="1"/>
  <c r="H1114" i="9"/>
  <c r="G1116" i="2" s="1"/>
  <c r="E1115" i="9"/>
  <c r="D1117" i="2" s="1"/>
  <c r="F1115" i="9"/>
  <c r="E1117" i="2" s="1"/>
  <c r="G1115" i="9"/>
  <c r="F1117" i="2" s="1"/>
  <c r="H1115" i="9"/>
  <c r="G1117" i="2" s="1"/>
  <c r="E1116" i="9"/>
  <c r="D1118" i="2" s="1"/>
  <c r="F1116" i="9"/>
  <c r="E1118" i="2" s="1"/>
  <c r="G1116" i="9"/>
  <c r="F1118" i="2" s="1"/>
  <c r="H1116" i="9"/>
  <c r="G1118" i="2" s="1"/>
  <c r="E1117" i="9"/>
  <c r="D1119" i="2" s="1"/>
  <c r="F1117" i="9"/>
  <c r="E1119" i="2" s="1"/>
  <c r="G1117" i="9"/>
  <c r="F1119" i="2" s="1"/>
  <c r="H1117" i="9"/>
  <c r="G1119" i="2" s="1"/>
  <c r="E1118" i="9"/>
  <c r="D1120" i="2" s="1"/>
  <c r="F1118" i="9"/>
  <c r="E1120" i="2" s="1"/>
  <c r="G1118" i="9"/>
  <c r="F1120" i="2" s="1"/>
  <c r="H1118" i="9"/>
  <c r="G1120" i="2" s="1"/>
  <c r="E1119" i="9"/>
  <c r="D1121" i="2" s="1"/>
  <c r="F1119" i="9"/>
  <c r="E1121" i="2" s="1"/>
  <c r="G1119" i="9"/>
  <c r="F1121" i="2" s="1"/>
  <c r="H1119" i="9"/>
  <c r="G1121" i="2" s="1"/>
  <c r="E1120" i="9"/>
  <c r="D1122" i="2" s="1"/>
  <c r="F1120" i="9"/>
  <c r="E1122" i="2" s="1"/>
  <c r="G1120" i="9"/>
  <c r="F1122" i="2" s="1"/>
  <c r="H1120" i="9"/>
  <c r="G1122" i="2" s="1"/>
  <c r="E1121" i="9"/>
  <c r="D1123" i="2" s="1"/>
  <c r="F1121" i="9"/>
  <c r="E1123" i="2" s="1"/>
  <c r="G1121" i="9"/>
  <c r="F1123" i="2" s="1"/>
  <c r="H1121" i="9"/>
  <c r="G1123" i="2" s="1"/>
  <c r="E1122" i="9"/>
  <c r="D1124" i="2" s="1"/>
  <c r="F1122" i="9"/>
  <c r="E1124" i="2" s="1"/>
  <c r="G1122" i="9"/>
  <c r="F1124" i="2" s="1"/>
  <c r="H1122" i="9"/>
  <c r="G1124" i="2" s="1"/>
  <c r="E1123" i="9"/>
  <c r="D1125" i="2" s="1"/>
  <c r="F1123" i="9"/>
  <c r="E1125" i="2" s="1"/>
  <c r="G1123" i="9"/>
  <c r="F1125" i="2" s="1"/>
  <c r="H1123" i="9"/>
  <c r="G1125" i="2" s="1"/>
  <c r="E1124" i="9"/>
  <c r="D1126" i="2" s="1"/>
  <c r="F1124" i="9"/>
  <c r="E1126" i="2" s="1"/>
  <c r="G1124" i="9"/>
  <c r="F1126" i="2" s="1"/>
  <c r="H1124" i="9"/>
  <c r="G1126" i="2" s="1"/>
  <c r="E1125" i="9"/>
  <c r="D1127" i="2" s="1"/>
  <c r="F1125" i="9"/>
  <c r="E1127" i="2" s="1"/>
  <c r="G1125" i="9"/>
  <c r="F1127" i="2" s="1"/>
  <c r="H1125" i="9"/>
  <c r="G1127" i="2" s="1"/>
  <c r="E1126" i="9"/>
  <c r="D1128" i="2" s="1"/>
  <c r="F1126" i="9"/>
  <c r="E1128" i="2" s="1"/>
  <c r="G1126" i="9"/>
  <c r="F1128" i="2" s="1"/>
  <c r="H1126" i="9"/>
  <c r="G1128" i="2" s="1"/>
  <c r="E1127" i="9"/>
  <c r="D1129" i="2" s="1"/>
  <c r="F1127" i="9"/>
  <c r="E1129" i="2" s="1"/>
  <c r="G1127" i="9"/>
  <c r="F1129" i="2" s="1"/>
  <c r="H1127" i="9"/>
  <c r="G1129" i="2" s="1"/>
  <c r="E1128" i="9"/>
  <c r="D1130" i="2" s="1"/>
  <c r="F1128" i="9"/>
  <c r="E1130" i="2" s="1"/>
  <c r="G1128" i="9"/>
  <c r="F1130" i="2" s="1"/>
  <c r="H1128" i="9"/>
  <c r="G1130" i="2" s="1"/>
  <c r="E1129" i="9"/>
  <c r="D1131" i="2" s="1"/>
  <c r="F1129" i="9"/>
  <c r="E1131" i="2" s="1"/>
  <c r="G1129" i="9"/>
  <c r="F1131" i="2" s="1"/>
  <c r="H1129" i="9"/>
  <c r="G1131" i="2" s="1"/>
  <c r="E1130" i="9"/>
  <c r="D1132" i="2" s="1"/>
  <c r="F1130" i="9"/>
  <c r="E1132" i="2" s="1"/>
  <c r="G1130" i="9"/>
  <c r="F1132" i="2" s="1"/>
  <c r="H1130" i="9"/>
  <c r="G1132" i="2" s="1"/>
  <c r="E1131" i="9"/>
  <c r="D1133" i="2" s="1"/>
  <c r="F1131" i="9"/>
  <c r="E1133" i="2" s="1"/>
  <c r="G1131" i="9"/>
  <c r="F1133" i="2" s="1"/>
  <c r="H1131" i="9"/>
  <c r="G1133" i="2" s="1"/>
  <c r="E1132" i="9"/>
  <c r="D1134" i="2" s="1"/>
  <c r="F1132" i="9"/>
  <c r="E1134" i="2" s="1"/>
  <c r="G1132" i="9"/>
  <c r="F1134" i="2" s="1"/>
  <c r="H1132" i="9"/>
  <c r="G1134" i="2" s="1"/>
  <c r="E1133" i="9"/>
  <c r="D1135" i="2" s="1"/>
  <c r="F1133" i="9"/>
  <c r="E1135" i="2" s="1"/>
  <c r="G1133" i="9"/>
  <c r="F1135" i="2" s="1"/>
  <c r="H1133" i="9"/>
  <c r="G1135" i="2" s="1"/>
  <c r="E1134" i="9"/>
  <c r="D1136" i="2" s="1"/>
  <c r="F1134" i="9"/>
  <c r="E1136" i="2" s="1"/>
  <c r="G1134" i="9"/>
  <c r="F1136" i="2" s="1"/>
  <c r="H1134" i="9"/>
  <c r="G1136" i="2" s="1"/>
  <c r="E1135" i="9"/>
  <c r="D1137" i="2" s="1"/>
  <c r="F1135" i="9"/>
  <c r="E1137" i="2" s="1"/>
  <c r="G1135" i="9"/>
  <c r="F1137" i="2" s="1"/>
  <c r="H1135" i="9"/>
  <c r="G1137" i="2" s="1"/>
  <c r="E1136" i="9"/>
  <c r="D1138" i="2" s="1"/>
  <c r="F1136" i="9"/>
  <c r="E1138" i="2" s="1"/>
  <c r="G1136" i="9"/>
  <c r="F1138" i="2" s="1"/>
  <c r="H1136" i="9"/>
  <c r="G1138" i="2" s="1"/>
  <c r="E1137" i="9"/>
  <c r="D1139" i="2" s="1"/>
  <c r="F1137" i="9"/>
  <c r="E1139" i="2" s="1"/>
  <c r="G1137" i="9"/>
  <c r="F1139" i="2" s="1"/>
  <c r="H1137" i="9"/>
  <c r="G1139" i="2" s="1"/>
  <c r="E1138" i="9"/>
  <c r="D1140" i="2" s="1"/>
  <c r="F1138" i="9"/>
  <c r="E1140" i="2" s="1"/>
  <c r="G1138" i="9"/>
  <c r="F1140" i="2" s="1"/>
  <c r="H1138" i="9"/>
  <c r="G1140" i="2" s="1"/>
  <c r="E1139" i="9"/>
  <c r="D1141" i="2" s="1"/>
  <c r="F1139" i="9"/>
  <c r="E1141" i="2" s="1"/>
  <c r="G1139" i="9"/>
  <c r="F1141" i="2" s="1"/>
  <c r="H1139" i="9"/>
  <c r="G1141" i="2" s="1"/>
  <c r="E1140" i="9"/>
  <c r="D1142" i="2" s="1"/>
  <c r="F1140" i="9"/>
  <c r="E1142" i="2" s="1"/>
  <c r="G1140" i="9"/>
  <c r="F1142" i="2" s="1"/>
  <c r="H1140" i="9"/>
  <c r="G1142" i="2" s="1"/>
  <c r="E1141" i="9"/>
  <c r="D1143" i="2" s="1"/>
  <c r="F1141" i="9"/>
  <c r="E1143" i="2" s="1"/>
  <c r="G1141" i="9"/>
  <c r="F1143" i="2" s="1"/>
  <c r="H1141" i="9"/>
  <c r="G1143" i="2" s="1"/>
  <c r="E1142" i="9"/>
  <c r="D1144" i="2" s="1"/>
  <c r="F1142" i="9"/>
  <c r="E1144" i="2" s="1"/>
  <c r="G1142" i="9"/>
  <c r="F1144" i="2" s="1"/>
  <c r="H1142" i="9"/>
  <c r="G1144" i="2" s="1"/>
  <c r="E1143" i="9"/>
  <c r="D1145" i="2" s="1"/>
  <c r="F1143" i="9"/>
  <c r="E1145" i="2" s="1"/>
  <c r="G1143" i="9"/>
  <c r="F1145" i="2" s="1"/>
  <c r="H1143" i="9"/>
  <c r="G1145" i="2" s="1"/>
  <c r="E1144" i="9"/>
  <c r="D1146" i="2" s="1"/>
  <c r="F1144" i="9"/>
  <c r="E1146" i="2" s="1"/>
  <c r="G1144" i="9"/>
  <c r="F1146" i="2" s="1"/>
  <c r="H1144" i="9"/>
  <c r="G1146" i="2" s="1"/>
  <c r="E1145" i="9"/>
  <c r="D1147" i="2" s="1"/>
  <c r="F1145" i="9"/>
  <c r="E1147" i="2" s="1"/>
  <c r="G1145" i="9"/>
  <c r="F1147" i="2" s="1"/>
  <c r="H1145" i="9"/>
  <c r="G1147" i="2" s="1"/>
  <c r="E1146" i="9"/>
  <c r="D1148" i="2" s="1"/>
  <c r="F1146" i="9"/>
  <c r="E1148" i="2" s="1"/>
  <c r="G1146" i="9"/>
  <c r="F1148" i="2" s="1"/>
  <c r="H1146" i="9"/>
  <c r="G1148" i="2" s="1"/>
  <c r="E1147" i="9"/>
  <c r="D1149" i="2" s="1"/>
  <c r="F1147" i="9"/>
  <c r="E1149" i="2" s="1"/>
  <c r="G1147" i="9"/>
  <c r="F1149" i="2" s="1"/>
  <c r="H1147" i="9"/>
  <c r="G1149" i="2" s="1"/>
  <c r="E1148" i="9"/>
  <c r="D1150" i="2" s="1"/>
  <c r="F1148" i="9"/>
  <c r="E1150" i="2" s="1"/>
  <c r="G1148" i="9"/>
  <c r="F1150" i="2" s="1"/>
  <c r="H1148" i="9"/>
  <c r="G1150" i="2" s="1"/>
  <c r="E1149" i="9"/>
  <c r="D1151" i="2" s="1"/>
  <c r="F1149" i="9"/>
  <c r="E1151" i="2" s="1"/>
  <c r="G1149" i="9"/>
  <c r="F1151" i="2" s="1"/>
  <c r="H1149" i="9"/>
  <c r="G1151" i="2" s="1"/>
  <c r="E1150" i="9"/>
  <c r="D1152" i="2" s="1"/>
  <c r="F1150" i="9"/>
  <c r="E1152" i="2" s="1"/>
  <c r="G1150" i="9"/>
  <c r="F1152" i="2" s="1"/>
  <c r="H1150" i="9"/>
  <c r="G1152" i="2" s="1"/>
  <c r="E1151" i="9"/>
  <c r="D1153" i="2" s="1"/>
  <c r="F1151" i="9"/>
  <c r="E1153" i="2" s="1"/>
  <c r="G1151" i="9"/>
  <c r="F1153" i="2" s="1"/>
  <c r="H1151" i="9"/>
  <c r="G1153" i="2" s="1"/>
  <c r="E1152" i="9"/>
  <c r="D1154" i="2" s="1"/>
  <c r="F1152" i="9"/>
  <c r="E1154" i="2" s="1"/>
  <c r="G1152" i="9"/>
  <c r="F1154" i="2" s="1"/>
  <c r="H1152" i="9"/>
  <c r="G1154" i="2" s="1"/>
  <c r="E1153" i="9"/>
  <c r="D1155" i="2" s="1"/>
  <c r="F1153" i="9"/>
  <c r="E1155" i="2" s="1"/>
  <c r="G1153" i="9"/>
  <c r="F1155" i="2" s="1"/>
  <c r="H1153" i="9"/>
  <c r="G1155" i="2" s="1"/>
  <c r="E1154" i="9"/>
  <c r="D1156" i="2" s="1"/>
  <c r="F1154" i="9"/>
  <c r="E1156" i="2" s="1"/>
  <c r="G1154" i="9"/>
  <c r="F1156" i="2" s="1"/>
  <c r="H1154" i="9"/>
  <c r="G1156" i="2" s="1"/>
  <c r="E1155" i="9"/>
  <c r="D1157" i="2" s="1"/>
  <c r="F1155" i="9"/>
  <c r="E1157" i="2" s="1"/>
  <c r="G1155" i="9"/>
  <c r="F1157" i="2" s="1"/>
  <c r="H1155" i="9"/>
  <c r="G1157" i="2" s="1"/>
  <c r="E1156" i="9"/>
  <c r="D1158" i="2" s="1"/>
  <c r="F1156" i="9"/>
  <c r="E1158" i="2" s="1"/>
  <c r="G1156" i="9"/>
  <c r="F1158" i="2" s="1"/>
  <c r="H1156" i="9"/>
  <c r="G1158" i="2" s="1"/>
  <c r="E1157" i="9"/>
  <c r="D1159" i="2" s="1"/>
  <c r="F1157" i="9"/>
  <c r="E1159" i="2" s="1"/>
  <c r="G1157" i="9"/>
  <c r="F1159" i="2" s="1"/>
  <c r="H1157" i="9"/>
  <c r="G1159" i="2" s="1"/>
  <c r="E1158" i="9"/>
  <c r="D1160" i="2" s="1"/>
  <c r="F1158" i="9"/>
  <c r="E1160" i="2" s="1"/>
  <c r="G1158" i="9"/>
  <c r="F1160" i="2" s="1"/>
  <c r="H1158" i="9"/>
  <c r="G1160" i="2" s="1"/>
  <c r="E1159" i="9"/>
  <c r="D1161" i="2" s="1"/>
  <c r="F1159" i="9"/>
  <c r="E1161" i="2" s="1"/>
  <c r="G1159" i="9"/>
  <c r="F1161" i="2" s="1"/>
  <c r="H1159" i="9"/>
  <c r="G1161" i="2" s="1"/>
  <c r="E1160" i="9"/>
  <c r="D1162" i="2" s="1"/>
  <c r="F1160" i="9"/>
  <c r="E1162" i="2" s="1"/>
  <c r="G1160" i="9"/>
  <c r="F1162" i="2" s="1"/>
  <c r="H1160" i="9"/>
  <c r="G1162" i="2" s="1"/>
  <c r="E1161" i="9"/>
  <c r="D1163" i="2" s="1"/>
  <c r="F1161" i="9"/>
  <c r="E1163" i="2" s="1"/>
  <c r="G1161" i="9"/>
  <c r="F1163" i="2" s="1"/>
  <c r="H1161" i="9"/>
  <c r="G1163" i="2" s="1"/>
  <c r="E1162" i="9"/>
  <c r="D1164" i="2" s="1"/>
  <c r="F1162" i="9"/>
  <c r="E1164" i="2" s="1"/>
  <c r="G1162" i="9"/>
  <c r="F1164" i="2" s="1"/>
  <c r="H1162" i="9"/>
  <c r="G1164" i="2" s="1"/>
  <c r="E1163" i="9"/>
  <c r="D1165" i="2" s="1"/>
  <c r="F1163" i="9"/>
  <c r="E1165" i="2" s="1"/>
  <c r="G1163" i="9"/>
  <c r="F1165" i="2" s="1"/>
  <c r="H1163" i="9"/>
  <c r="G1165" i="2" s="1"/>
  <c r="E1164" i="9"/>
  <c r="D1166" i="2" s="1"/>
  <c r="F1164" i="9"/>
  <c r="E1166" i="2" s="1"/>
  <c r="G1164" i="9"/>
  <c r="F1166" i="2" s="1"/>
  <c r="H1164" i="9"/>
  <c r="G1166" i="2" s="1"/>
  <c r="E1165" i="9"/>
  <c r="D1167" i="2" s="1"/>
  <c r="F1165" i="9"/>
  <c r="E1167" i="2" s="1"/>
  <c r="G1165" i="9"/>
  <c r="F1167" i="2" s="1"/>
  <c r="H1165" i="9"/>
  <c r="G1167" i="2" s="1"/>
  <c r="E1166" i="9"/>
  <c r="D1168" i="2" s="1"/>
  <c r="F1166" i="9"/>
  <c r="E1168" i="2" s="1"/>
  <c r="G1166" i="9"/>
  <c r="F1168" i="2" s="1"/>
  <c r="H1166" i="9"/>
  <c r="G1168" i="2" s="1"/>
  <c r="E1167" i="9"/>
  <c r="D1169" i="2" s="1"/>
  <c r="F1167" i="9"/>
  <c r="E1169" i="2" s="1"/>
  <c r="G1167" i="9"/>
  <c r="F1169" i="2" s="1"/>
  <c r="H1167" i="9"/>
  <c r="G1169" i="2" s="1"/>
  <c r="E1168" i="9"/>
  <c r="D1170" i="2" s="1"/>
  <c r="F1168" i="9"/>
  <c r="E1170" i="2" s="1"/>
  <c r="G1168" i="9"/>
  <c r="F1170" i="2" s="1"/>
  <c r="H1168" i="9"/>
  <c r="G1170" i="2" s="1"/>
  <c r="E1169" i="9"/>
  <c r="D1171" i="2" s="1"/>
  <c r="F1169" i="9"/>
  <c r="E1171" i="2" s="1"/>
  <c r="G1169" i="9"/>
  <c r="F1171" i="2" s="1"/>
  <c r="H1169" i="9"/>
  <c r="G1171" i="2" s="1"/>
  <c r="E1170" i="9"/>
  <c r="D1172" i="2" s="1"/>
  <c r="F1170" i="9"/>
  <c r="E1172" i="2" s="1"/>
  <c r="G1170" i="9"/>
  <c r="F1172" i="2" s="1"/>
  <c r="H1170" i="9"/>
  <c r="G1172" i="2" s="1"/>
  <c r="E1171" i="9"/>
  <c r="D1173" i="2" s="1"/>
  <c r="F1171" i="9"/>
  <c r="E1173" i="2" s="1"/>
  <c r="G1171" i="9"/>
  <c r="F1173" i="2" s="1"/>
  <c r="H1171" i="9"/>
  <c r="G1173" i="2" s="1"/>
  <c r="E1172" i="9"/>
  <c r="D1174" i="2" s="1"/>
  <c r="F1172" i="9"/>
  <c r="E1174" i="2" s="1"/>
  <c r="G1172" i="9"/>
  <c r="F1174" i="2" s="1"/>
  <c r="H1172" i="9"/>
  <c r="G1174" i="2" s="1"/>
  <c r="E1173" i="9"/>
  <c r="D1175" i="2" s="1"/>
  <c r="F1173" i="9"/>
  <c r="E1175" i="2" s="1"/>
  <c r="G1173" i="9"/>
  <c r="F1175" i="2" s="1"/>
  <c r="H1173" i="9"/>
  <c r="G1175" i="2" s="1"/>
  <c r="E1174" i="9"/>
  <c r="D1176" i="2" s="1"/>
  <c r="F1174" i="9"/>
  <c r="E1176" i="2" s="1"/>
  <c r="G1174" i="9"/>
  <c r="F1176" i="2" s="1"/>
  <c r="H1174" i="9"/>
  <c r="G1176" i="2" s="1"/>
  <c r="E1175" i="9"/>
  <c r="D1177" i="2" s="1"/>
  <c r="F1175" i="9"/>
  <c r="E1177" i="2" s="1"/>
  <c r="G1175" i="9"/>
  <c r="F1177" i="2" s="1"/>
  <c r="H1175" i="9"/>
  <c r="G1177" i="2" s="1"/>
  <c r="E1176" i="9"/>
  <c r="D1178" i="2" s="1"/>
  <c r="F1176" i="9"/>
  <c r="E1178" i="2" s="1"/>
  <c r="G1176" i="9"/>
  <c r="F1178" i="2" s="1"/>
  <c r="H1176" i="9"/>
  <c r="G1178" i="2" s="1"/>
  <c r="E1177" i="9"/>
  <c r="D1179" i="2" s="1"/>
  <c r="F1177" i="9"/>
  <c r="E1179" i="2" s="1"/>
  <c r="G1177" i="9"/>
  <c r="F1179" i="2" s="1"/>
  <c r="H1177" i="9"/>
  <c r="G1179" i="2" s="1"/>
  <c r="E1178" i="9"/>
  <c r="D1180" i="2" s="1"/>
  <c r="F1178" i="9"/>
  <c r="E1180" i="2" s="1"/>
  <c r="G1178" i="9"/>
  <c r="F1180" i="2" s="1"/>
  <c r="H1178" i="9"/>
  <c r="G1180" i="2" s="1"/>
  <c r="E1179" i="9"/>
  <c r="D1181" i="2" s="1"/>
  <c r="F1179" i="9"/>
  <c r="E1181" i="2" s="1"/>
  <c r="G1179" i="9"/>
  <c r="F1181" i="2" s="1"/>
  <c r="H1179" i="9"/>
  <c r="G1181" i="2" s="1"/>
  <c r="E1180" i="9"/>
  <c r="D1182" i="2" s="1"/>
  <c r="F1180" i="9"/>
  <c r="E1182" i="2" s="1"/>
  <c r="G1180" i="9"/>
  <c r="F1182" i="2" s="1"/>
  <c r="H1180" i="9"/>
  <c r="G1182" i="2" s="1"/>
  <c r="E1181" i="9"/>
  <c r="D1183" i="2" s="1"/>
  <c r="F1181" i="9"/>
  <c r="E1183" i="2" s="1"/>
  <c r="G1181" i="9"/>
  <c r="F1183" i="2" s="1"/>
  <c r="H1181" i="9"/>
  <c r="G1183" i="2" s="1"/>
  <c r="E1182" i="9"/>
  <c r="D1184" i="2" s="1"/>
  <c r="F1182" i="9"/>
  <c r="E1184" i="2" s="1"/>
  <c r="G1182" i="9"/>
  <c r="F1184" i="2" s="1"/>
  <c r="H1182" i="9"/>
  <c r="G1184" i="2" s="1"/>
  <c r="E1183" i="9"/>
  <c r="D1185" i="2" s="1"/>
  <c r="F1183" i="9"/>
  <c r="E1185" i="2" s="1"/>
  <c r="G1183" i="9"/>
  <c r="F1185" i="2" s="1"/>
  <c r="H1183" i="9"/>
  <c r="G1185" i="2" s="1"/>
  <c r="E1184" i="9"/>
  <c r="D1186" i="2" s="1"/>
  <c r="F1184" i="9"/>
  <c r="E1186" i="2" s="1"/>
  <c r="G1184" i="9"/>
  <c r="F1186" i="2" s="1"/>
  <c r="H1184" i="9"/>
  <c r="G1186" i="2" s="1"/>
  <c r="E1185" i="9"/>
  <c r="D1187" i="2" s="1"/>
  <c r="F1185" i="9"/>
  <c r="E1187" i="2" s="1"/>
  <c r="G1185" i="9"/>
  <c r="F1187" i="2" s="1"/>
  <c r="H1185" i="9"/>
  <c r="G1187" i="2" s="1"/>
  <c r="E1186" i="9"/>
  <c r="D1188" i="2" s="1"/>
  <c r="F1186" i="9"/>
  <c r="E1188" i="2" s="1"/>
  <c r="G1186" i="9"/>
  <c r="F1188" i="2" s="1"/>
  <c r="H1186" i="9"/>
  <c r="G1188" i="2" s="1"/>
  <c r="E1187" i="9"/>
  <c r="D1189" i="2" s="1"/>
  <c r="F1187" i="9"/>
  <c r="E1189" i="2" s="1"/>
  <c r="G1187" i="9"/>
  <c r="F1189" i="2" s="1"/>
  <c r="H1187" i="9"/>
  <c r="G1189" i="2" s="1"/>
  <c r="E1188" i="9"/>
  <c r="D1190" i="2" s="1"/>
  <c r="F1188" i="9"/>
  <c r="E1190" i="2" s="1"/>
  <c r="G1188" i="9"/>
  <c r="F1190" i="2" s="1"/>
  <c r="H1188" i="9"/>
  <c r="G1190" i="2" s="1"/>
  <c r="E1189" i="9"/>
  <c r="D1191" i="2" s="1"/>
  <c r="F1189" i="9"/>
  <c r="E1191" i="2" s="1"/>
  <c r="G1189" i="9"/>
  <c r="F1191" i="2" s="1"/>
  <c r="H1189" i="9"/>
  <c r="G1191" i="2" s="1"/>
  <c r="E1190" i="9"/>
  <c r="D1192" i="2" s="1"/>
  <c r="F1190" i="9"/>
  <c r="E1192" i="2" s="1"/>
  <c r="G1190" i="9"/>
  <c r="F1192" i="2" s="1"/>
  <c r="H1190" i="9"/>
  <c r="G1192" i="2" s="1"/>
  <c r="E1191" i="9"/>
  <c r="D1193" i="2" s="1"/>
  <c r="F1191" i="9"/>
  <c r="E1193" i="2" s="1"/>
  <c r="G1191" i="9"/>
  <c r="F1193" i="2" s="1"/>
  <c r="H1191" i="9"/>
  <c r="G1193" i="2" s="1"/>
  <c r="E1192" i="9"/>
  <c r="D1194" i="2" s="1"/>
  <c r="F1192" i="9"/>
  <c r="E1194" i="2" s="1"/>
  <c r="G1192" i="9"/>
  <c r="F1194" i="2" s="1"/>
  <c r="H1192" i="9"/>
  <c r="G1194" i="2" s="1"/>
  <c r="E1193" i="9"/>
  <c r="D1195" i="2" s="1"/>
  <c r="F1193" i="9"/>
  <c r="E1195" i="2" s="1"/>
  <c r="G1193" i="9"/>
  <c r="F1195" i="2" s="1"/>
  <c r="H1193" i="9"/>
  <c r="G1195" i="2" s="1"/>
  <c r="E1194" i="9"/>
  <c r="D1196" i="2" s="1"/>
  <c r="F1194" i="9"/>
  <c r="E1196" i="2" s="1"/>
  <c r="G1194" i="9"/>
  <c r="F1196" i="2" s="1"/>
  <c r="H1194" i="9"/>
  <c r="G1196" i="2" s="1"/>
  <c r="E1195" i="9"/>
  <c r="D1197" i="2" s="1"/>
  <c r="F1195" i="9"/>
  <c r="E1197" i="2" s="1"/>
  <c r="G1195" i="9"/>
  <c r="F1197" i="2" s="1"/>
  <c r="H1195" i="9"/>
  <c r="G1197" i="2" s="1"/>
  <c r="E1196" i="9"/>
  <c r="D1198" i="2" s="1"/>
  <c r="F1196" i="9"/>
  <c r="E1198" i="2" s="1"/>
  <c r="G1196" i="9"/>
  <c r="F1198" i="2" s="1"/>
  <c r="H1196" i="9"/>
  <c r="G1198" i="2" s="1"/>
  <c r="E1197" i="9"/>
  <c r="D1199" i="2" s="1"/>
  <c r="F1197" i="9"/>
  <c r="E1199" i="2" s="1"/>
  <c r="G1197" i="9"/>
  <c r="F1199" i="2" s="1"/>
  <c r="H1197" i="9"/>
  <c r="G1199" i="2" s="1"/>
  <c r="E1198" i="9"/>
  <c r="D1200" i="2" s="1"/>
  <c r="F1198" i="9"/>
  <c r="E1200" i="2" s="1"/>
  <c r="G1198" i="9"/>
  <c r="F1200" i="2" s="1"/>
  <c r="H1198" i="9"/>
  <c r="G1200" i="2" s="1"/>
  <c r="E1199" i="9"/>
  <c r="D1201" i="2" s="1"/>
  <c r="F1199" i="9"/>
  <c r="E1201" i="2" s="1"/>
  <c r="G1199" i="9"/>
  <c r="F1201" i="2" s="1"/>
  <c r="H1199" i="9"/>
  <c r="G1201" i="2" s="1"/>
  <c r="E1200" i="9"/>
  <c r="D1202" i="2" s="1"/>
  <c r="F1200" i="9"/>
  <c r="E1202" i="2" s="1"/>
  <c r="G1200" i="9"/>
  <c r="F1202" i="2" s="1"/>
  <c r="H1200" i="9"/>
  <c r="G1202" i="2" s="1"/>
  <c r="E1201" i="9"/>
  <c r="D1203" i="2" s="1"/>
  <c r="F1201" i="9"/>
  <c r="E1203" i="2" s="1"/>
  <c r="G1201" i="9"/>
  <c r="F1203" i="2" s="1"/>
  <c r="H1201" i="9"/>
  <c r="G1203" i="2" s="1"/>
  <c r="E1202" i="9"/>
  <c r="D1204" i="2" s="1"/>
  <c r="F1202" i="9"/>
  <c r="E1204" i="2" s="1"/>
  <c r="G1202" i="9"/>
  <c r="F1204" i="2" s="1"/>
  <c r="H1202" i="9"/>
  <c r="G1204" i="2" s="1"/>
  <c r="E1203" i="9"/>
  <c r="D1205" i="2" s="1"/>
  <c r="F1203" i="9"/>
  <c r="E1205" i="2" s="1"/>
  <c r="G1203" i="9"/>
  <c r="F1205" i="2" s="1"/>
  <c r="H1203" i="9"/>
  <c r="G1205" i="2" s="1"/>
  <c r="E1204" i="9"/>
  <c r="D1206" i="2" s="1"/>
  <c r="F1204" i="9"/>
  <c r="E1206" i="2" s="1"/>
  <c r="G1204" i="9"/>
  <c r="F1206" i="2" s="1"/>
  <c r="H1204" i="9"/>
  <c r="G1206" i="2" s="1"/>
  <c r="E1205" i="9"/>
  <c r="D1207" i="2" s="1"/>
  <c r="F1205" i="9"/>
  <c r="E1207" i="2" s="1"/>
  <c r="G1205" i="9"/>
  <c r="F1207" i="2" s="1"/>
  <c r="H1205" i="9"/>
  <c r="G1207" i="2" s="1"/>
  <c r="E1206" i="9"/>
  <c r="D1208" i="2" s="1"/>
  <c r="F1206" i="9"/>
  <c r="E1208" i="2" s="1"/>
  <c r="G1206" i="9"/>
  <c r="F1208" i="2" s="1"/>
  <c r="H1206" i="9"/>
  <c r="G1208" i="2" s="1"/>
  <c r="E1207" i="9"/>
  <c r="D1209" i="2" s="1"/>
  <c r="F1207" i="9"/>
  <c r="E1209" i="2" s="1"/>
  <c r="G1207" i="9"/>
  <c r="F1209" i="2" s="1"/>
  <c r="H1207" i="9"/>
  <c r="G1209" i="2" s="1"/>
  <c r="E1208" i="9"/>
  <c r="D1210" i="2" s="1"/>
  <c r="F1208" i="9"/>
  <c r="E1210" i="2" s="1"/>
  <c r="G1208" i="9"/>
  <c r="F1210" i="2" s="1"/>
  <c r="H1208" i="9"/>
  <c r="G1210" i="2" s="1"/>
  <c r="E1209" i="9"/>
  <c r="D1211" i="2" s="1"/>
  <c r="F1209" i="9"/>
  <c r="E1211" i="2" s="1"/>
  <c r="G1209" i="9"/>
  <c r="F1211" i="2" s="1"/>
  <c r="H1209" i="9"/>
  <c r="G1211" i="2" s="1"/>
  <c r="E1210" i="9"/>
  <c r="D1212" i="2" s="1"/>
  <c r="F1210" i="9"/>
  <c r="E1212" i="2" s="1"/>
  <c r="G1210" i="9"/>
  <c r="F1212" i="2" s="1"/>
  <c r="H1210" i="9"/>
  <c r="G1212" i="2" s="1"/>
  <c r="E1211" i="9"/>
  <c r="D1213" i="2" s="1"/>
  <c r="F1211" i="9"/>
  <c r="E1213" i="2" s="1"/>
  <c r="G1211" i="9"/>
  <c r="F1213" i="2" s="1"/>
  <c r="H1211" i="9"/>
  <c r="G1213" i="2" s="1"/>
  <c r="E1212" i="9"/>
  <c r="D1214" i="2" s="1"/>
  <c r="F1212" i="9"/>
  <c r="E1214" i="2" s="1"/>
  <c r="G1212" i="9"/>
  <c r="F1214" i="2" s="1"/>
  <c r="H1212" i="9"/>
  <c r="G1214" i="2" s="1"/>
  <c r="E1213" i="9"/>
  <c r="D1215" i="2" s="1"/>
  <c r="F1213" i="9"/>
  <c r="E1215" i="2" s="1"/>
  <c r="G1213" i="9"/>
  <c r="F1215" i="2" s="1"/>
  <c r="H1213" i="9"/>
  <c r="G1215" i="2" s="1"/>
  <c r="E1214" i="9"/>
  <c r="D1216" i="2" s="1"/>
  <c r="F1214" i="9"/>
  <c r="E1216" i="2" s="1"/>
  <c r="G1214" i="9"/>
  <c r="F1216" i="2" s="1"/>
  <c r="H1214" i="9"/>
  <c r="G1216" i="2" s="1"/>
  <c r="E1215" i="9"/>
  <c r="D1217" i="2" s="1"/>
  <c r="F1215" i="9"/>
  <c r="E1217" i="2" s="1"/>
  <c r="G1215" i="9"/>
  <c r="F1217" i="2" s="1"/>
  <c r="H1215" i="9"/>
  <c r="G1217" i="2" s="1"/>
  <c r="E1216" i="9"/>
  <c r="D1218" i="2" s="1"/>
  <c r="F1216" i="9"/>
  <c r="E1218" i="2" s="1"/>
  <c r="G1216" i="9"/>
  <c r="F1218" i="2" s="1"/>
  <c r="H1216" i="9"/>
  <c r="G1218" i="2" s="1"/>
  <c r="E1217" i="9"/>
  <c r="D1219" i="2" s="1"/>
  <c r="F1217" i="9"/>
  <c r="E1219" i="2" s="1"/>
  <c r="G1217" i="9"/>
  <c r="F1219" i="2" s="1"/>
  <c r="H1217" i="9"/>
  <c r="G1219" i="2" s="1"/>
  <c r="E1218" i="9"/>
  <c r="D1220" i="2" s="1"/>
  <c r="F1218" i="9"/>
  <c r="E1220" i="2" s="1"/>
  <c r="G1218" i="9"/>
  <c r="F1220" i="2" s="1"/>
  <c r="H1218" i="9"/>
  <c r="G1220" i="2" s="1"/>
  <c r="E1219" i="9"/>
  <c r="D1221" i="2" s="1"/>
  <c r="F1219" i="9"/>
  <c r="E1221" i="2" s="1"/>
  <c r="G1219" i="9"/>
  <c r="F1221" i="2" s="1"/>
  <c r="H1219" i="9"/>
  <c r="G1221" i="2" s="1"/>
  <c r="E1220" i="9"/>
  <c r="D1222" i="2" s="1"/>
  <c r="F1220" i="9"/>
  <c r="E1222" i="2" s="1"/>
  <c r="G1220" i="9"/>
  <c r="F1222" i="2" s="1"/>
  <c r="H1220" i="9"/>
  <c r="G1222" i="2" s="1"/>
  <c r="E1221" i="9"/>
  <c r="D1223" i="2" s="1"/>
  <c r="F1221" i="9"/>
  <c r="E1223" i="2" s="1"/>
  <c r="G1221" i="9"/>
  <c r="F1223" i="2" s="1"/>
  <c r="H1221" i="9"/>
  <c r="G1223" i="2" s="1"/>
  <c r="E1222" i="9"/>
  <c r="D1224" i="2" s="1"/>
  <c r="F1222" i="9"/>
  <c r="E1224" i="2" s="1"/>
  <c r="G1222" i="9"/>
  <c r="F1224" i="2" s="1"/>
  <c r="H1222" i="9"/>
  <c r="G1224" i="2" s="1"/>
  <c r="E1223" i="9"/>
  <c r="D1225" i="2" s="1"/>
  <c r="F1223" i="9"/>
  <c r="E1225" i="2" s="1"/>
  <c r="G1223" i="9"/>
  <c r="F1225" i="2" s="1"/>
  <c r="H1223" i="9"/>
  <c r="G1225" i="2" s="1"/>
  <c r="E1224" i="9"/>
  <c r="D1226" i="2" s="1"/>
  <c r="F1224" i="9"/>
  <c r="E1226" i="2" s="1"/>
  <c r="G1224" i="9"/>
  <c r="F1226" i="2" s="1"/>
  <c r="H1224" i="9"/>
  <c r="G1226" i="2" s="1"/>
  <c r="E1225" i="9"/>
  <c r="D1227" i="2" s="1"/>
  <c r="F1225" i="9"/>
  <c r="E1227" i="2" s="1"/>
  <c r="G1225" i="9"/>
  <c r="F1227" i="2" s="1"/>
  <c r="H1225" i="9"/>
  <c r="G1227" i="2" s="1"/>
  <c r="E1226" i="9"/>
  <c r="D1228" i="2" s="1"/>
  <c r="F1226" i="9"/>
  <c r="E1228" i="2" s="1"/>
  <c r="G1226" i="9"/>
  <c r="F1228" i="2" s="1"/>
  <c r="H1226" i="9"/>
  <c r="G1228" i="2" s="1"/>
  <c r="E1227" i="9"/>
  <c r="D1229" i="2" s="1"/>
  <c r="F1227" i="9"/>
  <c r="E1229" i="2" s="1"/>
  <c r="G1227" i="9"/>
  <c r="F1229" i="2" s="1"/>
  <c r="H1227" i="9"/>
  <c r="G1229" i="2" s="1"/>
  <c r="E1228" i="9"/>
  <c r="D1230" i="2" s="1"/>
  <c r="F1228" i="9"/>
  <c r="E1230" i="2" s="1"/>
  <c r="G1228" i="9"/>
  <c r="F1230" i="2" s="1"/>
  <c r="H1228" i="9"/>
  <c r="G1230" i="2" s="1"/>
  <c r="E1229" i="9"/>
  <c r="D1231" i="2" s="1"/>
  <c r="F1229" i="9"/>
  <c r="E1231" i="2" s="1"/>
  <c r="G1229" i="9"/>
  <c r="F1231" i="2" s="1"/>
  <c r="H1229" i="9"/>
  <c r="G1231" i="2" s="1"/>
  <c r="E1230" i="9"/>
  <c r="D1232" i="2" s="1"/>
  <c r="F1230" i="9"/>
  <c r="E1232" i="2" s="1"/>
  <c r="G1230" i="9"/>
  <c r="F1232" i="2" s="1"/>
  <c r="H1230" i="9"/>
  <c r="G1232" i="2" s="1"/>
  <c r="E1231" i="9"/>
  <c r="D1233" i="2" s="1"/>
  <c r="F1231" i="9"/>
  <c r="E1233" i="2" s="1"/>
  <c r="G1231" i="9"/>
  <c r="F1233" i="2" s="1"/>
  <c r="H1231" i="9"/>
  <c r="G1233" i="2" s="1"/>
  <c r="E1232" i="9"/>
  <c r="D1234" i="2" s="1"/>
  <c r="F1232" i="9"/>
  <c r="E1234" i="2" s="1"/>
  <c r="G1232" i="9"/>
  <c r="F1234" i="2" s="1"/>
  <c r="H1232" i="9"/>
  <c r="G1234" i="2" s="1"/>
  <c r="E1233" i="9"/>
  <c r="D1235" i="2" s="1"/>
  <c r="F1233" i="9"/>
  <c r="E1235" i="2" s="1"/>
  <c r="G1233" i="9"/>
  <c r="F1235" i="2" s="1"/>
  <c r="H1233" i="9"/>
  <c r="G1235" i="2" s="1"/>
  <c r="E1234" i="9"/>
  <c r="D1236" i="2" s="1"/>
  <c r="F1234" i="9"/>
  <c r="E1236" i="2" s="1"/>
  <c r="G1234" i="9"/>
  <c r="F1236" i="2" s="1"/>
  <c r="H1234" i="9"/>
  <c r="G1236" i="2" s="1"/>
  <c r="E1235" i="9"/>
  <c r="D1237" i="2" s="1"/>
  <c r="F1235" i="9"/>
  <c r="E1237" i="2" s="1"/>
  <c r="G1235" i="9"/>
  <c r="F1237" i="2" s="1"/>
  <c r="H1235" i="9"/>
  <c r="G1237" i="2" s="1"/>
  <c r="E1236" i="9"/>
  <c r="D1238" i="2" s="1"/>
  <c r="F1236" i="9"/>
  <c r="E1238" i="2" s="1"/>
  <c r="G1236" i="9"/>
  <c r="F1238" i="2" s="1"/>
  <c r="H1236" i="9"/>
  <c r="G1238" i="2" s="1"/>
  <c r="E1237" i="9"/>
  <c r="D1239" i="2" s="1"/>
  <c r="F1237" i="9"/>
  <c r="E1239" i="2" s="1"/>
  <c r="G1237" i="9"/>
  <c r="F1239" i="2" s="1"/>
  <c r="H1237" i="9"/>
  <c r="G1239" i="2" s="1"/>
  <c r="E1238" i="9"/>
  <c r="D1240" i="2" s="1"/>
  <c r="F1238" i="9"/>
  <c r="E1240" i="2" s="1"/>
  <c r="G1238" i="9"/>
  <c r="F1240" i="2" s="1"/>
  <c r="H1238" i="9"/>
  <c r="G1240" i="2" s="1"/>
  <c r="E1239" i="9"/>
  <c r="D1241" i="2" s="1"/>
  <c r="F1239" i="9"/>
  <c r="E1241" i="2" s="1"/>
  <c r="G1239" i="9"/>
  <c r="F1241" i="2" s="1"/>
  <c r="H1239" i="9"/>
  <c r="G1241" i="2" s="1"/>
  <c r="E1240" i="9"/>
  <c r="D1242" i="2" s="1"/>
  <c r="F1240" i="9"/>
  <c r="E1242" i="2" s="1"/>
  <c r="G1240" i="9"/>
  <c r="F1242" i="2" s="1"/>
  <c r="H1240" i="9"/>
  <c r="G1242" i="2" s="1"/>
  <c r="E1241" i="9"/>
  <c r="D1243" i="2" s="1"/>
  <c r="F1241" i="9"/>
  <c r="E1243" i="2" s="1"/>
  <c r="G1241" i="9"/>
  <c r="F1243" i="2" s="1"/>
  <c r="H1241" i="9"/>
  <c r="G1243" i="2" s="1"/>
  <c r="E1242" i="9"/>
  <c r="D1244" i="2" s="1"/>
  <c r="F1242" i="9"/>
  <c r="E1244" i="2" s="1"/>
  <c r="G1242" i="9"/>
  <c r="F1244" i="2" s="1"/>
  <c r="H1242" i="9"/>
  <c r="G1244" i="2" s="1"/>
  <c r="E1243" i="9"/>
  <c r="D1245" i="2" s="1"/>
  <c r="F1243" i="9"/>
  <c r="E1245" i="2" s="1"/>
  <c r="G1243" i="9"/>
  <c r="F1245" i="2" s="1"/>
  <c r="H1243" i="9"/>
  <c r="G1245" i="2" s="1"/>
  <c r="E1244" i="9"/>
  <c r="D1246" i="2" s="1"/>
  <c r="F1244" i="9"/>
  <c r="E1246" i="2" s="1"/>
  <c r="G1244" i="9"/>
  <c r="F1246" i="2" s="1"/>
  <c r="H1244" i="9"/>
  <c r="G1246" i="2" s="1"/>
  <c r="E1245" i="9"/>
  <c r="D1247" i="2" s="1"/>
  <c r="F1245" i="9"/>
  <c r="E1247" i="2" s="1"/>
  <c r="G1245" i="9"/>
  <c r="F1247" i="2" s="1"/>
  <c r="H1245" i="9"/>
  <c r="G1247" i="2" s="1"/>
  <c r="E1246" i="9"/>
  <c r="D1248" i="2" s="1"/>
  <c r="F1246" i="9"/>
  <c r="E1248" i="2" s="1"/>
  <c r="G1246" i="9"/>
  <c r="F1248" i="2" s="1"/>
  <c r="H1246" i="9"/>
  <c r="G1248" i="2" s="1"/>
  <c r="E1247" i="9"/>
  <c r="D1249" i="2" s="1"/>
  <c r="F1247" i="9"/>
  <c r="E1249" i="2" s="1"/>
  <c r="G1247" i="9"/>
  <c r="F1249" i="2" s="1"/>
  <c r="H1247" i="9"/>
  <c r="G1249" i="2" s="1"/>
  <c r="E1248" i="9"/>
  <c r="D1250" i="2" s="1"/>
  <c r="F1248" i="9"/>
  <c r="E1250" i="2" s="1"/>
  <c r="G1248" i="9"/>
  <c r="F1250" i="2" s="1"/>
  <c r="H1248" i="9"/>
  <c r="G1250" i="2" s="1"/>
  <c r="E1249" i="9"/>
  <c r="D1251" i="2" s="1"/>
  <c r="F1249" i="9"/>
  <c r="E1251" i="2" s="1"/>
  <c r="G1249" i="9"/>
  <c r="F1251" i="2" s="1"/>
  <c r="H1249" i="9"/>
  <c r="G1251" i="2" s="1"/>
  <c r="E1250" i="9"/>
  <c r="D1252" i="2" s="1"/>
  <c r="F1250" i="9"/>
  <c r="E1252" i="2" s="1"/>
  <c r="G1250" i="9"/>
  <c r="F1252" i="2" s="1"/>
  <c r="H1250" i="9"/>
  <c r="G1252" i="2" s="1"/>
  <c r="E1251" i="9"/>
  <c r="D1253" i="2" s="1"/>
  <c r="F1251" i="9"/>
  <c r="E1253" i="2" s="1"/>
  <c r="G1251" i="9"/>
  <c r="F1253" i="2" s="1"/>
  <c r="H1251" i="9"/>
  <c r="G1253" i="2" s="1"/>
  <c r="E1252" i="9"/>
  <c r="D1254" i="2" s="1"/>
  <c r="F1252" i="9"/>
  <c r="E1254" i="2" s="1"/>
  <c r="G1252" i="9"/>
  <c r="F1254" i="2" s="1"/>
  <c r="H1252" i="9"/>
  <c r="G1254" i="2" s="1"/>
  <c r="E1253" i="9"/>
  <c r="D1255" i="2" s="1"/>
  <c r="F1253" i="9"/>
  <c r="E1255" i="2" s="1"/>
  <c r="G1253" i="9"/>
  <c r="F1255" i="2" s="1"/>
  <c r="H1253" i="9"/>
  <c r="G1255" i="2" s="1"/>
  <c r="E1254" i="9"/>
  <c r="D1256" i="2" s="1"/>
  <c r="F1254" i="9"/>
  <c r="E1256" i="2" s="1"/>
  <c r="G1254" i="9"/>
  <c r="F1256" i="2" s="1"/>
  <c r="H1254" i="9"/>
  <c r="G1256" i="2" s="1"/>
  <c r="E1255" i="9"/>
  <c r="D1257" i="2" s="1"/>
  <c r="F1255" i="9"/>
  <c r="E1257" i="2" s="1"/>
  <c r="G1255" i="9"/>
  <c r="F1257" i="2" s="1"/>
  <c r="H1255" i="9"/>
  <c r="G1257" i="2" s="1"/>
  <c r="E1256" i="9"/>
  <c r="D1258" i="2" s="1"/>
  <c r="F1256" i="9"/>
  <c r="E1258" i="2" s="1"/>
  <c r="G1256" i="9"/>
  <c r="F1258" i="2" s="1"/>
  <c r="H1256" i="9"/>
  <c r="G1258" i="2" s="1"/>
  <c r="E1257" i="9"/>
  <c r="D1259" i="2" s="1"/>
  <c r="F1257" i="9"/>
  <c r="E1259" i="2" s="1"/>
  <c r="G1257" i="9"/>
  <c r="F1259" i="2" s="1"/>
  <c r="H1257" i="9"/>
  <c r="G1259" i="2" s="1"/>
  <c r="E1258" i="9"/>
  <c r="D1260" i="2" s="1"/>
  <c r="F1258" i="9"/>
  <c r="E1260" i="2" s="1"/>
  <c r="G1258" i="9"/>
  <c r="F1260" i="2" s="1"/>
  <c r="H1258" i="9"/>
  <c r="G1260" i="2" s="1"/>
  <c r="E1259" i="9"/>
  <c r="D1261" i="2" s="1"/>
  <c r="F1259" i="9"/>
  <c r="E1261" i="2" s="1"/>
  <c r="G1259" i="9"/>
  <c r="F1261" i="2" s="1"/>
  <c r="H1259" i="9"/>
  <c r="G1261" i="2" s="1"/>
  <c r="E1260" i="9"/>
  <c r="D1262" i="2" s="1"/>
  <c r="F1260" i="9"/>
  <c r="E1262" i="2" s="1"/>
  <c r="G1260" i="9"/>
  <c r="F1262" i="2" s="1"/>
  <c r="H1260" i="9"/>
  <c r="G1262" i="2" s="1"/>
  <c r="E1261" i="9"/>
  <c r="D1263" i="2" s="1"/>
  <c r="F1261" i="9"/>
  <c r="E1263" i="2" s="1"/>
  <c r="G1261" i="9"/>
  <c r="F1263" i="2" s="1"/>
  <c r="H1261" i="9"/>
  <c r="G1263" i="2" s="1"/>
  <c r="E1262" i="9"/>
  <c r="D1264" i="2" s="1"/>
  <c r="F1262" i="9"/>
  <c r="E1264" i="2" s="1"/>
  <c r="G1262" i="9"/>
  <c r="F1264" i="2" s="1"/>
  <c r="H1262" i="9"/>
  <c r="G1264" i="2" s="1"/>
  <c r="E1263" i="9"/>
  <c r="D1265" i="2" s="1"/>
  <c r="F1263" i="9"/>
  <c r="E1265" i="2" s="1"/>
  <c r="G1263" i="9"/>
  <c r="F1265" i="2" s="1"/>
  <c r="H1263" i="9"/>
  <c r="G1265" i="2" s="1"/>
  <c r="E1264" i="9"/>
  <c r="D1266" i="2" s="1"/>
  <c r="F1264" i="9"/>
  <c r="E1266" i="2" s="1"/>
  <c r="G1264" i="9"/>
  <c r="F1266" i="2" s="1"/>
  <c r="H1264" i="9"/>
  <c r="G1266" i="2" s="1"/>
  <c r="E1265" i="9"/>
  <c r="D1267" i="2" s="1"/>
  <c r="F1265" i="9"/>
  <c r="E1267" i="2" s="1"/>
  <c r="G1265" i="9"/>
  <c r="F1267" i="2" s="1"/>
  <c r="H1265" i="9"/>
  <c r="G1267" i="2" s="1"/>
  <c r="E1266" i="9"/>
  <c r="D1268" i="2" s="1"/>
  <c r="F1266" i="9"/>
  <c r="E1268" i="2" s="1"/>
  <c r="G1266" i="9"/>
  <c r="F1268" i="2" s="1"/>
  <c r="H1266" i="9"/>
  <c r="G1268" i="2" s="1"/>
  <c r="E1267" i="9"/>
  <c r="D1269" i="2" s="1"/>
  <c r="F1267" i="9"/>
  <c r="E1269" i="2" s="1"/>
  <c r="G1267" i="9"/>
  <c r="F1269" i="2" s="1"/>
  <c r="H1267" i="9"/>
  <c r="G1269" i="2" s="1"/>
  <c r="E1268" i="9"/>
  <c r="D1270" i="2" s="1"/>
  <c r="F1268" i="9"/>
  <c r="E1270" i="2" s="1"/>
  <c r="G1268" i="9"/>
  <c r="F1270" i="2" s="1"/>
  <c r="H1268" i="9"/>
  <c r="G1270" i="2" s="1"/>
  <c r="E1269" i="9"/>
  <c r="D1271" i="2" s="1"/>
  <c r="F1269" i="9"/>
  <c r="E1271" i="2" s="1"/>
  <c r="G1269" i="9"/>
  <c r="F1271" i="2" s="1"/>
  <c r="H1269" i="9"/>
  <c r="G1271" i="2" s="1"/>
  <c r="E1270" i="9"/>
  <c r="D1272" i="2" s="1"/>
  <c r="F1270" i="9"/>
  <c r="E1272" i="2" s="1"/>
  <c r="G1270" i="9"/>
  <c r="F1272" i="2" s="1"/>
  <c r="H1270" i="9"/>
  <c r="G1272" i="2" s="1"/>
  <c r="E1271" i="9"/>
  <c r="D1273" i="2" s="1"/>
  <c r="F1271" i="9"/>
  <c r="E1273" i="2" s="1"/>
  <c r="G1271" i="9"/>
  <c r="F1273" i="2" s="1"/>
  <c r="H1271" i="9"/>
  <c r="G1273" i="2" s="1"/>
  <c r="E1272" i="9"/>
  <c r="D1274" i="2" s="1"/>
  <c r="F1272" i="9"/>
  <c r="E1274" i="2" s="1"/>
  <c r="G1272" i="9"/>
  <c r="F1274" i="2" s="1"/>
  <c r="H1272" i="9"/>
  <c r="G1274" i="2" s="1"/>
  <c r="E1273" i="9"/>
  <c r="D1275" i="2" s="1"/>
  <c r="F1273" i="9"/>
  <c r="E1275" i="2" s="1"/>
  <c r="G1273" i="9"/>
  <c r="F1275" i="2" s="1"/>
  <c r="H1273" i="9"/>
  <c r="G1275" i="2" s="1"/>
  <c r="E1274" i="9"/>
  <c r="D1276" i="2" s="1"/>
  <c r="F1274" i="9"/>
  <c r="E1276" i="2" s="1"/>
  <c r="G1274" i="9"/>
  <c r="F1276" i="2" s="1"/>
  <c r="H1274" i="9"/>
  <c r="G1276" i="2" s="1"/>
  <c r="E1275" i="9"/>
  <c r="D1277" i="2" s="1"/>
  <c r="F1275" i="9"/>
  <c r="E1277" i="2" s="1"/>
  <c r="G1275" i="9"/>
  <c r="F1277" i="2" s="1"/>
  <c r="H1275" i="9"/>
  <c r="G1277" i="2" s="1"/>
  <c r="E1276" i="9"/>
  <c r="D1278" i="2" s="1"/>
  <c r="F1276" i="9"/>
  <c r="E1278" i="2" s="1"/>
  <c r="G1276" i="9"/>
  <c r="F1278" i="2" s="1"/>
  <c r="H1276" i="9"/>
  <c r="G1278" i="2" s="1"/>
  <c r="E1277" i="9"/>
  <c r="D1279" i="2" s="1"/>
  <c r="F1277" i="9"/>
  <c r="E1279" i="2" s="1"/>
  <c r="G1277" i="9"/>
  <c r="F1279" i="2" s="1"/>
  <c r="H1277" i="9"/>
  <c r="G1279" i="2" s="1"/>
  <c r="E1278" i="9"/>
  <c r="D1280" i="2" s="1"/>
  <c r="F1278" i="9"/>
  <c r="E1280" i="2" s="1"/>
  <c r="G1278" i="9"/>
  <c r="F1280" i="2" s="1"/>
  <c r="H1278" i="9"/>
  <c r="G1280" i="2" s="1"/>
  <c r="E1279" i="9"/>
  <c r="D1281" i="2" s="1"/>
  <c r="F1279" i="9"/>
  <c r="E1281" i="2" s="1"/>
  <c r="G1279" i="9"/>
  <c r="F1281" i="2" s="1"/>
  <c r="H1279" i="9"/>
  <c r="G1281" i="2" s="1"/>
  <c r="E1280" i="9"/>
  <c r="D1282" i="2" s="1"/>
  <c r="F1280" i="9"/>
  <c r="E1282" i="2" s="1"/>
  <c r="G1280" i="9"/>
  <c r="F1282" i="2" s="1"/>
  <c r="H1280" i="9"/>
  <c r="G1282" i="2" s="1"/>
  <c r="E1281" i="9"/>
  <c r="D1283" i="2" s="1"/>
  <c r="F1281" i="9"/>
  <c r="E1283" i="2" s="1"/>
  <c r="G1281" i="9"/>
  <c r="F1283" i="2" s="1"/>
  <c r="H1281" i="9"/>
  <c r="G1283" i="2" s="1"/>
  <c r="E1282" i="9"/>
  <c r="D1284" i="2" s="1"/>
  <c r="F1282" i="9"/>
  <c r="E1284" i="2" s="1"/>
  <c r="G1282" i="9"/>
  <c r="F1284" i="2" s="1"/>
  <c r="H1282" i="9"/>
  <c r="G1284" i="2" s="1"/>
  <c r="E1283" i="9"/>
  <c r="D1285" i="2" s="1"/>
  <c r="F1283" i="9"/>
  <c r="E1285" i="2" s="1"/>
  <c r="G1283" i="9"/>
  <c r="F1285" i="2" s="1"/>
  <c r="H1283" i="9"/>
  <c r="G1285" i="2" s="1"/>
  <c r="E1284" i="9"/>
  <c r="D1286" i="2" s="1"/>
  <c r="F1284" i="9"/>
  <c r="E1286" i="2" s="1"/>
  <c r="G1284" i="9"/>
  <c r="F1286" i="2" s="1"/>
  <c r="H1284" i="9"/>
  <c r="G1286" i="2" s="1"/>
  <c r="E1285" i="9"/>
  <c r="D1287" i="2" s="1"/>
  <c r="F1285" i="9"/>
  <c r="E1287" i="2" s="1"/>
  <c r="G1285" i="9"/>
  <c r="F1287" i="2" s="1"/>
  <c r="H1285" i="9"/>
  <c r="G1287" i="2" s="1"/>
  <c r="E1286" i="9"/>
  <c r="D1288" i="2" s="1"/>
  <c r="F1286" i="9"/>
  <c r="E1288" i="2" s="1"/>
  <c r="G1286" i="9"/>
  <c r="F1288" i="2" s="1"/>
  <c r="H1286" i="9"/>
  <c r="G1288" i="2" s="1"/>
  <c r="E1287" i="9"/>
  <c r="D1289" i="2" s="1"/>
  <c r="F1287" i="9"/>
  <c r="E1289" i="2" s="1"/>
  <c r="G1287" i="9"/>
  <c r="F1289" i="2" s="1"/>
  <c r="H1287" i="9"/>
  <c r="G1289" i="2" s="1"/>
  <c r="E1288" i="9"/>
  <c r="D1290" i="2" s="1"/>
  <c r="F1288" i="9"/>
  <c r="E1290" i="2" s="1"/>
  <c r="G1288" i="9"/>
  <c r="F1290" i="2" s="1"/>
  <c r="H1288" i="9"/>
  <c r="G1290" i="2" s="1"/>
  <c r="E1289" i="9"/>
  <c r="D1291" i="2" s="1"/>
  <c r="F1289" i="9"/>
  <c r="E1291" i="2" s="1"/>
  <c r="G1289" i="9"/>
  <c r="F1291" i="2" s="1"/>
  <c r="H1289" i="9"/>
  <c r="G1291" i="2" s="1"/>
  <c r="E1290" i="9"/>
  <c r="D1292" i="2" s="1"/>
  <c r="F1290" i="9"/>
  <c r="E1292" i="2" s="1"/>
  <c r="G1290" i="9"/>
  <c r="F1292" i="2" s="1"/>
  <c r="H1290" i="9"/>
  <c r="G1292" i="2" s="1"/>
  <c r="E1291" i="9"/>
  <c r="D1293" i="2" s="1"/>
  <c r="F1291" i="9"/>
  <c r="E1293" i="2" s="1"/>
  <c r="G1291" i="9"/>
  <c r="F1293" i="2" s="1"/>
  <c r="H1291" i="9"/>
  <c r="G1293" i="2" s="1"/>
  <c r="E1292" i="9"/>
  <c r="D1294" i="2" s="1"/>
  <c r="F1292" i="9"/>
  <c r="E1294" i="2" s="1"/>
  <c r="G1292" i="9"/>
  <c r="F1294" i="2" s="1"/>
  <c r="H1292" i="9"/>
  <c r="G1294" i="2" s="1"/>
  <c r="E1293" i="9"/>
  <c r="D1295" i="2" s="1"/>
  <c r="F1293" i="9"/>
  <c r="E1295" i="2" s="1"/>
  <c r="G1293" i="9"/>
  <c r="F1295" i="2" s="1"/>
  <c r="H1293" i="9"/>
  <c r="G1295" i="2" s="1"/>
  <c r="E1294" i="9"/>
  <c r="D1296" i="2" s="1"/>
  <c r="F1294" i="9"/>
  <c r="E1296" i="2" s="1"/>
  <c r="G1294" i="9"/>
  <c r="F1296" i="2" s="1"/>
  <c r="H1294" i="9"/>
  <c r="G1296" i="2" s="1"/>
  <c r="E1295" i="9"/>
  <c r="D1297" i="2" s="1"/>
  <c r="F1295" i="9"/>
  <c r="E1297" i="2" s="1"/>
  <c r="G1295" i="9"/>
  <c r="F1297" i="2" s="1"/>
  <c r="H1295" i="9"/>
  <c r="G1297" i="2" s="1"/>
  <c r="E1296" i="9"/>
  <c r="D1298" i="2" s="1"/>
  <c r="F1296" i="9"/>
  <c r="E1298" i="2" s="1"/>
  <c r="G1296" i="9"/>
  <c r="F1298" i="2" s="1"/>
  <c r="H1296" i="9"/>
  <c r="G1298" i="2" s="1"/>
  <c r="E1297" i="9"/>
  <c r="D1299" i="2" s="1"/>
  <c r="F1297" i="9"/>
  <c r="E1299" i="2" s="1"/>
  <c r="G1297" i="9"/>
  <c r="F1299" i="2" s="1"/>
  <c r="H1297" i="9"/>
  <c r="G1299" i="2" s="1"/>
  <c r="E1298" i="9"/>
  <c r="D1300" i="2" s="1"/>
  <c r="F1298" i="9"/>
  <c r="E1300" i="2" s="1"/>
  <c r="G1298" i="9"/>
  <c r="F1300" i="2" s="1"/>
  <c r="H1298" i="9"/>
  <c r="G1300" i="2" s="1"/>
  <c r="E1299" i="9"/>
  <c r="D1301" i="2" s="1"/>
  <c r="F1299" i="9"/>
  <c r="E1301" i="2" s="1"/>
  <c r="G1299" i="9"/>
  <c r="F1301" i="2" s="1"/>
  <c r="H1299" i="9"/>
  <c r="G1301" i="2" s="1"/>
  <c r="E1300" i="9"/>
  <c r="D1302" i="2" s="1"/>
  <c r="F1300" i="9"/>
  <c r="E1302" i="2" s="1"/>
  <c r="G1300" i="9"/>
  <c r="F1302" i="2" s="1"/>
  <c r="H1300" i="9"/>
  <c r="G1302" i="2" s="1"/>
  <c r="E1301" i="9"/>
  <c r="D1303" i="2" s="1"/>
  <c r="F1301" i="9"/>
  <c r="E1303" i="2" s="1"/>
  <c r="G1301" i="9"/>
  <c r="F1303" i="2" s="1"/>
  <c r="H1301" i="9"/>
  <c r="G1303" i="2" s="1"/>
  <c r="E1302" i="9"/>
  <c r="D1304" i="2" s="1"/>
  <c r="F1302" i="9"/>
  <c r="E1304" i="2" s="1"/>
  <c r="G1302" i="9"/>
  <c r="F1304" i="2" s="1"/>
  <c r="H1302" i="9"/>
  <c r="G1304" i="2" s="1"/>
  <c r="E1303" i="9"/>
  <c r="D1305" i="2" s="1"/>
  <c r="F1303" i="9"/>
  <c r="E1305" i="2" s="1"/>
  <c r="G1303" i="9"/>
  <c r="F1305" i="2" s="1"/>
  <c r="H1303" i="9"/>
  <c r="G1305" i="2" s="1"/>
  <c r="E1304" i="9"/>
  <c r="D1306" i="2" s="1"/>
  <c r="F1304" i="9"/>
  <c r="E1306" i="2" s="1"/>
  <c r="G1304" i="9"/>
  <c r="F1306" i="2" s="1"/>
  <c r="H1304" i="9"/>
  <c r="G1306" i="2" s="1"/>
  <c r="E1305" i="9"/>
  <c r="D1307" i="2" s="1"/>
  <c r="F1305" i="9"/>
  <c r="E1307" i="2" s="1"/>
  <c r="G1305" i="9"/>
  <c r="F1307" i="2" s="1"/>
  <c r="H1305" i="9"/>
  <c r="G1307" i="2" s="1"/>
  <c r="E1306" i="9"/>
  <c r="D1308" i="2" s="1"/>
  <c r="F1306" i="9"/>
  <c r="E1308" i="2" s="1"/>
  <c r="G1306" i="9"/>
  <c r="F1308" i="2" s="1"/>
  <c r="H1306" i="9"/>
  <c r="G1308" i="2" s="1"/>
  <c r="E1307" i="9"/>
  <c r="D1309" i="2" s="1"/>
  <c r="F1307" i="9"/>
  <c r="E1309" i="2" s="1"/>
  <c r="G1307" i="9"/>
  <c r="F1309" i="2" s="1"/>
  <c r="H1307" i="9"/>
  <c r="G1309" i="2" s="1"/>
  <c r="E1308" i="9"/>
  <c r="D1310" i="2" s="1"/>
  <c r="F1308" i="9"/>
  <c r="E1310" i="2" s="1"/>
  <c r="G1308" i="9"/>
  <c r="F1310" i="2" s="1"/>
  <c r="H1308" i="9"/>
  <c r="G1310" i="2" s="1"/>
  <c r="E1309" i="9"/>
  <c r="D1311" i="2" s="1"/>
  <c r="F1309" i="9"/>
  <c r="E1311" i="2" s="1"/>
  <c r="G1309" i="9"/>
  <c r="F1311" i="2" s="1"/>
  <c r="H1309" i="9"/>
  <c r="G1311" i="2" s="1"/>
  <c r="E1310" i="9"/>
  <c r="D1312" i="2" s="1"/>
  <c r="F1310" i="9"/>
  <c r="E1312" i="2" s="1"/>
  <c r="G1310" i="9"/>
  <c r="F1312" i="2" s="1"/>
  <c r="H1310" i="9"/>
  <c r="G1312" i="2" s="1"/>
  <c r="E1311" i="9"/>
  <c r="D1313" i="2" s="1"/>
  <c r="F1311" i="9"/>
  <c r="E1313" i="2" s="1"/>
  <c r="G1311" i="9"/>
  <c r="F1313" i="2" s="1"/>
  <c r="H1311" i="9"/>
  <c r="G1313" i="2" s="1"/>
  <c r="E1312" i="9"/>
  <c r="D1314" i="2" s="1"/>
  <c r="F1312" i="9"/>
  <c r="E1314" i="2" s="1"/>
  <c r="G1312" i="9"/>
  <c r="F1314" i="2" s="1"/>
  <c r="H1312" i="9"/>
  <c r="G1314" i="2" s="1"/>
  <c r="E1313" i="9"/>
  <c r="D1315" i="2" s="1"/>
  <c r="F1313" i="9"/>
  <c r="E1315" i="2" s="1"/>
  <c r="G1313" i="9"/>
  <c r="F1315" i="2" s="1"/>
  <c r="H1313" i="9"/>
  <c r="G1315" i="2" s="1"/>
  <c r="E1314" i="9"/>
  <c r="D1316" i="2" s="1"/>
  <c r="F1314" i="9"/>
  <c r="E1316" i="2" s="1"/>
  <c r="G1314" i="9"/>
  <c r="F1316" i="2" s="1"/>
  <c r="H1314" i="9"/>
  <c r="G1316" i="2" s="1"/>
  <c r="E1315" i="9"/>
  <c r="D1317" i="2" s="1"/>
  <c r="F1315" i="9"/>
  <c r="E1317" i="2" s="1"/>
  <c r="G1315" i="9"/>
  <c r="F1317" i="2" s="1"/>
  <c r="H1315" i="9"/>
  <c r="G1317" i="2" s="1"/>
  <c r="E1316" i="9"/>
  <c r="D1318" i="2" s="1"/>
  <c r="F1316" i="9"/>
  <c r="E1318" i="2" s="1"/>
  <c r="G1316" i="9"/>
  <c r="F1318" i="2" s="1"/>
  <c r="H1316" i="9"/>
  <c r="G1318" i="2" s="1"/>
  <c r="E1317" i="9"/>
  <c r="D1319" i="2" s="1"/>
  <c r="F1317" i="9"/>
  <c r="E1319" i="2" s="1"/>
  <c r="G1317" i="9"/>
  <c r="F1319" i="2" s="1"/>
  <c r="H1317" i="9"/>
  <c r="G1319" i="2" s="1"/>
  <c r="E1318" i="9"/>
  <c r="D1320" i="2" s="1"/>
  <c r="F1318" i="9"/>
  <c r="E1320" i="2" s="1"/>
  <c r="G1318" i="9"/>
  <c r="F1320" i="2" s="1"/>
  <c r="H1318" i="9"/>
  <c r="G1320" i="2" s="1"/>
  <c r="E1319" i="9"/>
  <c r="D1321" i="2" s="1"/>
  <c r="F1319" i="9"/>
  <c r="E1321" i="2" s="1"/>
  <c r="G1319" i="9"/>
  <c r="F1321" i="2" s="1"/>
  <c r="H1319" i="9"/>
  <c r="G1321" i="2" s="1"/>
  <c r="E1320" i="9"/>
  <c r="D1322" i="2" s="1"/>
  <c r="F1320" i="9"/>
  <c r="E1322" i="2" s="1"/>
  <c r="G1320" i="9"/>
  <c r="F1322" i="2" s="1"/>
  <c r="H1320" i="9"/>
  <c r="G1322" i="2" s="1"/>
  <c r="E1321" i="9"/>
  <c r="D1323" i="2" s="1"/>
  <c r="F1321" i="9"/>
  <c r="E1323" i="2" s="1"/>
  <c r="G1321" i="9"/>
  <c r="F1323" i="2" s="1"/>
  <c r="H1321" i="9"/>
  <c r="G1323" i="2" s="1"/>
  <c r="E1322" i="9"/>
  <c r="D1324" i="2" s="1"/>
  <c r="F1322" i="9"/>
  <c r="E1324" i="2" s="1"/>
  <c r="G1322" i="9"/>
  <c r="F1324" i="2" s="1"/>
  <c r="H1322" i="9"/>
  <c r="G1324" i="2" s="1"/>
  <c r="E1323" i="9"/>
  <c r="D1325" i="2" s="1"/>
  <c r="F1323" i="9"/>
  <c r="E1325" i="2" s="1"/>
  <c r="G1323" i="9"/>
  <c r="F1325" i="2" s="1"/>
  <c r="H1323" i="9"/>
  <c r="G1325" i="2" s="1"/>
  <c r="E1324" i="9"/>
  <c r="D1326" i="2" s="1"/>
  <c r="F1324" i="9"/>
  <c r="E1326" i="2" s="1"/>
  <c r="G1324" i="9"/>
  <c r="F1326" i="2" s="1"/>
  <c r="H1324" i="9"/>
  <c r="G1326" i="2" s="1"/>
  <c r="E1325" i="9"/>
  <c r="D1327" i="2" s="1"/>
  <c r="F1325" i="9"/>
  <c r="E1327" i="2" s="1"/>
  <c r="G1325" i="9"/>
  <c r="F1327" i="2" s="1"/>
  <c r="H1325" i="9"/>
  <c r="G1327" i="2" s="1"/>
  <c r="E1326" i="9"/>
  <c r="D1328" i="2" s="1"/>
  <c r="F1326" i="9"/>
  <c r="E1328" i="2" s="1"/>
  <c r="G1326" i="9"/>
  <c r="F1328" i="2" s="1"/>
  <c r="H1326" i="9"/>
  <c r="G1328" i="2" s="1"/>
  <c r="E1327" i="9"/>
  <c r="D1329" i="2" s="1"/>
  <c r="F1327" i="9"/>
  <c r="E1329" i="2" s="1"/>
  <c r="G1327" i="9"/>
  <c r="F1329" i="2" s="1"/>
  <c r="H1327" i="9"/>
  <c r="G1329" i="2" s="1"/>
  <c r="E1328" i="9"/>
  <c r="D1330" i="2" s="1"/>
  <c r="F1328" i="9"/>
  <c r="E1330" i="2" s="1"/>
  <c r="G1328" i="9"/>
  <c r="F1330" i="2" s="1"/>
  <c r="H1328" i="9"/>
  <c r="G1330" i="2" s="1"/>
  <c r="E1329" i="9"/>
  <c r="D1331" i="2" s="1"/>
  <c r="F1329" i="9"/>
  <c r="E1331" i="2" s="1"/>
  <c r="G1329" i="9"/>
  <c r="F1331" i="2" s="1"/>
  <c r="H1329" i="9"/>
  <c r="G1331" i="2" s="1"/>
  <c r="E1330" i="9"/>
  <c r="D1332" i="2" s="1"/>
  <c r="F1330" i="9"/>
  <c r="E1332" i="2" s="1"/>
  <c r="G1330" i="9"/>
  <c r="F1332" i="2" s="1"/>
  <c r="H1330" i="9"/>
  <c r="G1332" i="2" s="1"/>
  <c r="E1331" i="9"/>
  <c r="D1333" i="2" s="1"/>
  <c r="F1331" i="9"/>
  <c r="E1333" i="2" s="1"/>
  <c r="G1331" i="9"/>
  <c r="F1333" i="2" s="1"/>
  <c r="H1331" i="9"/>
  <c r="G1333" i="2" s="1"/>
  <c r="E1332" i="9"/>
  <c r="D1334" i="2" s="1"/>
  <c r="F1332" i="9"/>
  <c r="E1334" i="2" s="1"/>
  <c r="G1332" i="9"/>
  <c r="F1334" i="2" s="1"/>
  <c r="H1332" i="9"/>
  <c r="G1334" i="2" s="1"/>
  <c r="E1333" i="9"/>
  <c r="D1335" i="2" s="1"/>
  <c r="F1333" i="9"/>
  <c r="E1335" i="2" s="1"/>
  <c r="G1333" i="9"/>
  <c r="F1335" i="2" s="1"/>
  <c r="H1333" i="9"/>
  <c r="G1335" i="2" s="1"/>
  <c r="E1334" i="9"/>
  <c r="D1336" i="2" s="1"/>
  <c r="F1334" i="9"/>
  <c r="E1336" i="2" s="1"/>
  <c r="G1334" i="9"/>
  <c r="F1336" i="2" s="1"/>
  <c r="H1334" i="9"/>
  <c r="G1336" i="2" s="1"/>
  <c r="E1335" i="9"/>
  <c r="D1337" i="2" s="1"/>
  <c r="F1335" i="9"/>
  <c r="E1337" i="2" s="1"/>
  <c r="G1335" i="9"/>
  <c r="F1337" i="2" s="1"/>
  <c r="H1335" i="9"/>
  <c r="G1337" i="2" s="1"/>
  <c r="E1336" i="9"/>
  <c r="D1338" i="2" s="1"/>
  <c r="F1336" i="9"/>
  <c r="E1338" i="2" s="1"/>
  <c r="G1336" i="9"/>
  <c r="F1338" i="2" s="1"/>
  <c r="H1336" i="9"/>
  <c r="G1338" i="2" s="1"/>
  <c r="E1337" i="9"/>
  <c r="D1339" i="2" s="1"/>
  <c r="F1337" i="9"/>
  <c r="E1339" i="2" s="1"/>
  <c r="G1337" i="9"/>
  <c r="F1339" i="2" s="1"/>
  <c r="H1337" i="9"/>
  <c r="G1339" i="2" s="1"/>
  <c r="E1338" i="9"/>
  <c r="D1340" i="2" s="1"/>
  <c r="F1338" i="9"/>
  <c r="E1340" i="2" s="1"/>
  <c r="G1338" i="9"/>
  <c r="F1340" i="2" s="1"/>
  <c r="H1338" i="9"/>
  <c r="G1340" i="2" s="1"/>
  <c r="E1339" i="9"/>
  <c r="D1341" i="2" s="1"/>
  <c r="F1339" i="9"/>
  <c r="E1341" i="2" s="1"/>
  <c r="G1339" i="9"/>
  <c r="F1341" i="2" s="1"/>
  <c r="H1339" i="9"/>
  <c r="G1341" i="2" s="1"/>
  <c r="E1340" i="9"/>
  <c r="D1342" i="2" s="1"/>
  <c r="F1340" i="9"/>
  <c r="E1342" i="2" s="1"/>
  <c r="G1340" i="9"/>
  <c r="F1342" i="2" s="1"/>
  <c r="H1340" i="9"/>
  <c r="G1342" i="2" s="1"/>
  <c r="E1341" i="9"/>
  <c r="D1343" i="2" s="1"/>
  <c r="F1341" i="9"/>
  <c r="E1343" i="2" s="1"/>
  <c r="G1341" i="9"/>
  <c r="F1343" i="2" s="1"/>
  <c r="H1341" i="9"/>
  <c r="G1343" i="2" s="1"/>
  <c r="E1342" i="9"/>
  <c r="D1344" i="2" s="1"/>
  <c r="F1342" i="9"/>
  <c r="E1344" i="2" s="1"/>
  <c r="G1342" i="9"/>
  <c r="F1344" i="2" s="1"/>
  <c r="H1342" i="9"/>
  <c r="G1344" i="2" s="1"/>
  <c r="E1343" i="9"/>
  <c r="D1345" i="2" s="1"/>
  <c r="F1343" i="9"/>
  <c r="E1345" i="2" s="1"/>
  <c r="G1343" i="9"/>
  <c r="F1345" i="2" s="1"/>
  <c r="H1343" i="9"/>
  <c r="G1345" i="2" s="1"/>
  <c r="E1344" i="9"/>
  <c r="D1346" i="2" s="1"/>
  <c r="F1344" i="9"/>
  <c r="E1346" i="2" s="1"/>
  <c r="G1344" i="9"/>
  <c r="F1346" i="2" s="1"/>
  <c r="H1344" i="9"/>
  <c r="G1346" i="2" s="1"/>
  <c r="E1345" i="9"/>
  <c r="D1347" i="2" s="1"/>
  <c r="F1345" i="9"/>
  <c r="E1347" i="2" s="1"/>
  <c r="G1345" i="9"/>
  <c r="F1347" i="2" s="1"/>
  <c r="H1345" i="9"/>
  <c r="G1347" i="2" s="1"/>
  <c r="E1346" i="9"/>
  <c r="D1348" i="2" s="1"/>
  <c r="F1346" i="9"/>
  <c r="E1348" i="2" s="1"/>
  <c r="G1346" i="9"/>
  <c r="F1348" i="2" s="1"/>
  <c r="H1346" i="9"/>
  <c r="G1348" i="2" s="1"/>
  <c r="E1347" i="9"/>
  <c r="D1349" i="2" s="1"/>
  <c r="F1347" i="9"/>
  <c r="E1349" i="2" s="1"/>
  <c r="G1347" i="9"/>
  <c r="F1349" i="2" s="1"/>
  <c r="H1347" i="9"/>
  <c r="G1349" i="2" s="1"/>
  <c r="E1348" i="9"/>
  <c r="D1350" i="2" s="1"/>
  <c r="F1348" i="9"/>
  <c r="E1350" i="2" s="1"/>
  <c r="G1348" i="9"/>
  <c r="F1350" i="2" s="1"/>
  <c r="H1348" i="9"/>
  <c r="G1350" i="2" s="1"/>
  <c r="E1349" i="9"/>
  <c r="D1351" i="2" s="1"/>
  <c r="F1349" i="9"/>
  <c r="E1351" i="2" s="1"/>
  <c r="G1349" i="9"/>
  <c r="F1351" i="2" s="1"/>
  <c r="H1349" i="9"/>
  <c r="G1351" i="2" s="1"/>
  <c r="E1350" i="9"/>
  <c r="D1352" i="2" s="1"/>
  <c r="F1350" i="9"/>
  <c r="E1352" i="2" s="1"/>
  <c r="G1350" i="9"/>
  <c r="F1352" i="2" s="1"/>
  <c r="H1350" i="9"/>
  <c r="G1352" i="2" s="1"/>
  <c r="E1351" i="9"/>
  <c r="D1353" i="2" s="1"/>
  <c r="F1351" i="9"/>
  <c r="E1353" i="2" s="1"/>
  <c r="G1351" i="9"/>
  <c r="F1353" i="2" s="1"/>
  <c r="H1351" i="9"/>
  <c r="G1353" i="2" s="1"/>
  <c r="E1352" i="9"/>
  <c r="D1354" i="2" s="1"/>
  <c r="F1352" i="9"/>
  <c r="E1354" i="2" s="1"/>
  <c r="G1352" i="9"/>
  <c r="F1354" i="2" s="1"/>
  <c r="H1352" i="9"/>
  <c r="G1354" i="2" s="1"/>
  <c r="E1353" i="9"/>
  <c r="D1355" i="2" s="1"/>
  <c r="F1353" i="9"/>
  <c r="E1355" i="2" s="1"/>
  <c r="G1353" i="9"/>
  <c r="F1355" i="2" s="1"/>
  <c r="H1353" i="9"/>
  <c r="G1355" i="2" s="1"/>
  <c r="E1354" i="9"/>
  <c r="D1356" i="2" s="1"/>
  <c r="F1354" i="9"/>
  <c r="E1356" i="2" s="1"/>
  <c r="G1354" i="9"/>
  <c r="F1356" i="2" s="1"/>
  <c r="H1354" i="9"/>
  <c r="G1356" i="2" s="1"/>
  <c r="E1355" i="9"/>
  <c r="D1357" i="2" s="1"/>
  <c r="F1355" i="9"/>
  <c r="E1357" i="2" s="1"/>
  <c r="G1355" i="9"/>
  <c r="F1357" i="2" s="1"/>
  <c r="H1355" i="9"/>
  <c r="G1357" i="2" s="1"/>
  <c r="E1356" i="9"/>
  <c r="D1358" i="2" s="1"/>
  <c r="F1356" i="9"/>
  <c r="E1358" i="2" s="1"/>
  <c r="G1356" i="9"/>
  <c r="F1358" i="2" s="1"/>
  <c r="H1356" i="9"/>
  <c r="G1358" i="2" s="1"/>
  <c r="E1357" i="9"/>
  <c r="D1359" i="2" s="1"/>
  <c r="F1357" i="9"/>
  <c r="E1359" i="2" s="1"/>
  <c r="G1357" i="9"/>
  <c r="F1359" i="2" s="1"/>
  <c r="H1357" i="9"/>
  <c r="G1359" i="2" s="1"/>
  <c r="E1358" i="9"/>
  <c r="D1360" i="2" s="1"/>
  <c r="F1358" i="9"/>
  <c r="E1360" i="2" s="1"/>
  <c r="G1358" i="9"/>
  <c r="F1360" i="2" s="1"/>
  <c r="H1358" i="9"/>
  <c r="G1360" i="2" s="1"/>
  <c r="E1359" i="9"/>
  <c r="D1361" i="2" s="1"/>
  <c r="F1359" i="9"/>
  <c r="E1361" i="2" s="1"/>
  <c r="G1359" i="9"/>
  <c r="F1361" i="2" s="1"/>
  <c r="H1359" i="9"/>
  <c r="G1361" i="2" s="1"/>
  <c r="E1360" i="9"/>
  <c r="D1362" i="2" s="1"/>
  <c r="F1360" i="9"/>
  <c r="E1362" i="2" s="1"/>
  <c r="G1360" i="9"/>
  <c r="F1362" i="2" s="1"/>
  <c r="H1360" i="9"/>
  <c r="G1362" i="2" s="1"/>
  <c r="E1361" i="9"/>
  <c r="D1363" i="2" s="1"/>
  <c r="F1361" i="9"/>
  <c r="E1363" i="2" s="1"/>
  <c r="G1361" i="9"/>
  <c r="F1363" i="2" s="1"/>
  <c r="H1361" i="9"/>
  <c r="G1363" i="2" s="1"/>
  <c r="E1362" i="9"/>
  <c r="D1364" i="2" s="1"/>
  <c r="F1362" i="9"/>
  <c r="E1364" i="2" s="1"/>
  <c r="G1362" i="9"/>
  <c r="F1364" i="2" s="1"/>
  <c r="H1362" i="9"/>
  <c r="G1364" i="2" s="1"/>
  <c r="E1363" i="9"/>
  <c r="D1365" i="2" s="1"/>
  <c r="F1363" i="9"/>
  <c r="E1365" i="2" s="1"/>
  <c r="G1363" i="9"/>
  <c r="F1365" i="2" s="1"/>
  <c r="H1363" i="9"/>
  <c r="G1365" i="2" s="1"/>
  <c r="E1364" i="9"/>
  <c r="D1366" i="2" s="1"/>
  <c r="F1364" i="9"/>
  <c r="E1366" i="2" s="1"/>
  <c r="G1364" i="9"/>
  <c r="F1366" i="2" s="1"/>
  <c r="H1364" i="9"/>
  <c r="G1366" i="2" s="1"/>
  <c r="E1365" i="9"/>
  <c r="D1367" i="2" s="1"/>
  <c r="F1365" i="9"/>
  <c r="E1367" i="2" s="1"/>
  <c r="G1365" i="9"/>
  <c r="F1367" i="2" s="1"/>
  <c r="H1365" i="9"/>
  <c r="G1367" i="2" s="1"/>
  <c r="E1366" i="9"/>
  <c r="D1368" i="2" s="1"/>
  <c r="F1366" i="9"/>
  <c r="E1368" i="2" s="1"/>
  <c r="G1366" i="9"/>
  <c r="F1368" i="2" s="1"/>
  <c r="H1366" i="9"/>
  <c r="G1368" i="2" s="1"/>
  <c r="E1367" i="9"/>
  <c r="D1369" i="2" s="1"/>
  <c r="F1367" i="9"/>
  <c r="E1369" i="2" s="1"/>
  <c r="G1367" i="9"/>
  <c r="F1369" i="2" s="1"/>
  <c r="H1367" i="9"/>
  <c r="G1369" i="2" s="1"/>
  <c r="E1368" i="9"/>
  <c r="D1370" i="2" s="1"/>
  <c r="F1368" i="9"/>
  <c r="E1370" i="2" s="1"/>
  <c r="G1368" i="9"/>
  <c r="F1370" i="2" s="1"/>
  <c r="H1368" i="9"/>
  <c r="G1370" i="2" s="1"/>
  <c r="E1369" i="9"/>
  <c r="D1371" i="2" s="1"/>
  <c r="F1369" i="9"/>
  <c r="E1371" i="2" s="1"/>
  <c r="G1369" i="9"/>
  <c r="F1371" i="2" s="1"/>
  <c r="H1369" i="9"/>
  <c r="G1371" i="2" s="1"/>
  <c r="E1370" i="9"/>
  <c r="D1372" i="2" s="1"/>
  <c r="F1370" i="9"/>
  <c r="E1372" i="2" s="1"/>
  <c r="G1370" i="9"/>
  <c r="F1372" i="2" s="1"/>
  <c r="H1370" i="9"/>
  <c r="G1372" i="2" s="1"/>
  <c r="E1371" i="9"/>
  <c r="D1373" i="2" s="1"/>
  <c r="F1371" i="9"/>
  <c r="E1373" i="2" s="1"/>
  <c r="G1371" i="9"/>
  <c r="F1373" i="2" s="1"/>
  <c r="H1371" i="9"/>
  <c r="G1373" i="2" s="1"/>
  <c r="E1372" i="9"/>
  <c r="D1374" i="2" s="1"/>
  <c r="F1372" i="9"/>
  <c r="E1374" i="2" s="1"/>
  <c r="G1372" i="9"/>
  <c r="F1374" i="2" s="1"/>
  <c r="H1372" i="9"/>
  <c r="G1374" i="2" s="1"/>
  <c r="E1373" i="9"/>
  <c r="D1375" i="2" s="1"/>
  <c r="F1373" i="9"/>
  <c r="E1375" i="2" s="1"/>
  <c r="G1373" i="9"/>
  <c r="F1375" i="2" s="1"/>
  <c r="H1373" i="9"/>
  <c r="G1375" i="2" s="1"/>
  <c r="E1374" i="9"/>
  <c r="D1376" i="2" s="1"/>
  <c r="F1374" i="9"/>
  <c r="E1376" i="2" s="1"/>
  <c r="G1374" i="9"/>
  <c r="F1376" i="2" s="1"/>
  <c r="H1374" i="9"/>
  <c r="G1376" i="2" s="1"/>
  <c r="E1375" i="9"/>
  <c r="D1377" i="2" s="1"/>
  <c r="F1375" i="9"/>
  <c r="E1377" i="2" s="1"/>
  <c r="G1375" i="9"/>
  <c r="F1377" i="2" s="1"/>
  <c r="H1375" i="9"/>
  <c r="G1377" i="2" s="1"/>
  <c r="E1376" i="9"/>
  <c r="D1378" i="2" s="1"/>
  <c r="F1376" i="9"/>
  <c r="E1378" i="2" s="1"/>
  <c r="G1376" i="9"/>
  <c r="F1378" i="2" s="1"/>
  <c r="H1376" i="9"/>
  <c r="G1378" i="2" s="1"/>
  <c r="E1377" i="9"/>
  <c r="D1379" i="2" s="1"/>
  <c r="F1377" i="9"/>
  <c r="E1379" i="2" s="1"/>
  <c r="G1377" i="9"/>
  <c r="F1379" i="2" s="1"/>
  <c r="H1377" i="9"/>
  <c r="G1379" i="2" s="1"/>
  <c r="E1378" i="9"/>
  <c r="D1380" i="2" s="1"/>
  <c r="F1378" i="9"/>
  <c r="E1380" i="2" s="1"/>
  <c r="G1378" i="9"/>
  <c r="F1380" i="2" s="1"/>
  <c r="H1378" i="9"/>
  <c r="G1380" i="2" s="1"/>
  <c r="E1379" i="9"/>
  <c r="D1381" i="2" s="1"/>
  <c r="F1379" i="9"/>
  <c r="E1381" i="2" s="1"/>
  <c r="G1379" i="9"/>
  <c r="F1381" i="2" s="1"/>
  <c r="H1379" i="9"/>
  <c r="G1381" i="2" s="1"/>
  <c r="E1380" i="9"/>
  <c r="D1382" i="2" s="1"/>
  <c r="F1380" i="9"/>
  <c r="E1382" i="2" s="1"/>
  <c r="G1380" i="9"/>
  <c r="F1382" i="2" s="1"/>
  <c r="H1380" i="9"/>
  <c r="G1382" i="2" s="1"/>
  <c r="E1381" i="9"/>
  <c r="D1383" i="2" s="1"/>
  <c r="F1381" i="9"/>
  <c r="E1383" i="2" s="1"/>
  <c r="G1381" i="9"/>
  <c r="F1383" i="2" s="1"/>
  <c r="H1381" i="9"/>
  <c r="G1383" i="2" s="1"/>
  <c r="E1382" i="9"/>
  <c r="D1384" i="2" s="1"/>
  <c r="F1382" i="9"/>
  <c r="E1384" i="2" s="1"/>
  <c r="G1382" i="9"/>
  <c r="F1384" i="2" s="1"/>
  <c r="H1382" i="9"/>
  <c r="G1384" i="2" s="1"/>
  <c r="E1383" i="9"/>
  <c r="D1385" i="2" s="1"/>
  <c r="F1383" i="9"/>
  <c r="E1385" i="2" s="1"/>
  <c r="G1383" i="9"/>
  <c r="F1385" i="2" s="1"/>
  <c r="H1383" i="9"/>
  <c r="G1385" i="2" s="1"/>
  <c r="E1384" i="9"/>
  <c r="D1386" i="2" s="1"/>
  <c r="F1384" i="9"/>
  <c r="E1386" i="2" s="1"/>
  <c r="G1384" i="9"/>
  <c r="F1386" i="2" s="1"/>
  <c r="H1384" i="9"/>
  <c r="G1386" i="2" s="1"/>
  <c r="E1385" i="9"/>
  <c r="D1387" i="2" s="1"/>
  <c r="F1385" i="9"/>
  <c r="E1387" i="2" s="1"/>
  <c r="G1385" i="9"/>
  <c r="F1387" i="2" s="1"/>
  <c r="H1385" i="9"/>
  <c r="G1387" i="2" s="1"/>
  <c r="E1386" i="9"/>
  <c r="D1388" i="2" s="1"/>
  <c r="F1386" i="9"/>
  <c r="E1388" i="2" s="1"/>
  <c r="G1386" i="9"/>
  <c r="F1388" i="2" s="1"/>
  <c r="H1386" i="9"/>
  <c r="G1388" i="2" s="1"/>
  <c r="E1387" i="9"/>
  <c r="D1389" i="2" s="1"/>
  <c r="F1387" i="9"/>
  <c r="E1389" i="2" s="1"/>
  <c r="G1387" i="9"/>
  <c r="F1389" i="2" s="1"/>
  <c r="H1387" i="9"/>
  <c r="G1389" i="2" s="1"/>
  <c r="E1388" i="9"/>
  <c r="D1390" i="2" s="1"/>
  <c r="F1388" i="9"/>
  <c r="E1390" i="2" s="1"/>
  <c r="G1388" i="9"/>
  <c r="F1390" i="2" s="1"/>
  <c r="H1388" i="9"/>
  <c r="G1390" i="2" s="1"/>
  <c r="E1389" i="9"/>
  <c r="D1391" i="2" s="1"/>
  <c r="F1389" i="9"/>
  <c r="E1391" i="2" s="1"/>
  <c r="G1389" i="9"/>
  <c r="F1391" i="2" s="1"/>
  <c r="H1389" i="9"/>
  <c r="G1391" i="2" s="1"/>
  <c r="E1390" i="9"/>
  <c r="D1392" i="2" s="1"/>
  <c r="F1390" i="9"/>
  <c r="E1392" i="2" s="1"/>
  <c r="G1390" i="9"/>
  <c r="F1392" i="2" s="1"/>
  <c r="H1390" i="9"/>
  <c r="G1392" i="2" s="1"/>
  <c r="E1391" i="9"/>
  <c r="D1393" i="2" s="1"/>
  <c r="F1391" i="9"/>
  <c r="E1393" i="2" s="1"/>
  <c r="G1391" i="9"/>
  <c r="F1393" i="2" s="1"/>
  <c r="H1391" i="9"/>
  <c r="G1393" i="2" s="1"/>
  <c r="E1392" i="9"/>
  <c r="D1394" i="2" s="1"/>
  <c r="F1392" i="9"/>
  <c r="E1394" i="2" s="1"/>
  <c r="G1392" i="9"/>
  <c r="F1394" i="2" s="1"/>
  <c r="H1392" i="9"/>
  <c r="G1394" i="2" s="1"/>
  <c r="E1393" i="9"/>
  <c r="D1395" i="2" s="1"/>
  <c r="F1393" i="9"/>
  <c r="E1395" i="2" s="1"/>
  <c r="G1393" i="9"/>
  <c r="F1395" i="2" s="1"/>
  <c r="H1393" i="9"/>
  <c r="G1395" i="2" s="1"/>
  <c r="E1394" i="9"/>
  <c r="D1396" i="2" s="1"/>
  <c r="F1394" i="9"/>
  <c r="E1396" i="2" s="1"/>
  <c r="G1394" i="9"/>
  <c r="F1396" i="2" s="1"/>
  <c r="H1394" i="9"/>
  <c r="G1396" i="2" s="1"/>
  <c r="E1395" i="9"/>
  <c r="D1397" i="2" s="1"/>
  <c r="F1395" i="9"/>
  <c r="E1397" i="2" s="1"/>
  <c r="G1395" i="9"/>
  <c r="F1397" i="2" s="1"/>
  <c r="H1395" i="9"/>
  <c r="G1397" i="2" s="1"/>
  <c r="E1396" i="9"/>
  <c r="D1398" i="2" s="1"/>
  <c r="F1396" i="9"/>
  <c r="E1398" i="2" s="1"/>
  <c r="G1396" i="9"/>
  <c r="F1398" i="2" s="1"/>
  <c r="H1396" i="9"/>
  <c r="G1398" i="2" s="1"/>
  <c r="E1397" i="9"/>
  <c r="D1399" i="2" s="1"/>
  <c r="F1397" i="9"/>
  <c r="E1399" i="2" s="1"/>
  <c r="G1397" i="9"/>
  <c r="F1399" i="2" s="1"/>
  <c r="H1397" i="9"/>
  <c r="G1399" i="2" s="1"/>
  <c r="E1398" i="9"/>
  <c r="D1400" i="2" s="1"/>
  <c r="F1398" i="9"/>
  <c r="E1400" i="2" s="1"/>
  <c r="G1398" i="9"/>
  <c r="F1400" i="2" s="1"/>
  <c r="H1398" i="9"/>
  <c r="G1400" i="2" s="1"/>
  <c r="E1399" i="9"/>
  <c r="D1401" i="2" s="1"/>
  <c r="F1399" i="9"/>
  <c r="E1401" i="2" s="1"/>
  <c r="G1399" i="9"/>
  <c r="F1401" i="2" s="1"/>
  <c r="H1399" i="9"/>
  <c r="G1401" i="2" s="1"/>
  <c r="E1400" i="9"/>
  <c r="D1402" i="2" s="1"/>
  <c r="F1400" i="9"/>
  <c r="E1402" i="2" s="1"/>
  <c r="G1400" i="9"/>
  <c r="F1402" i="2" s="1"/>
  <c r="H1400" i="9"/>
  <c r="G1402" i="2" s="1"/>
  <c r="E1401" i="9"/>
  <c r="D1403" i="2" s="1"/>
  <c r="F1401" i="9"/>
  <c r="E1403" i="2" s="1"/>
  <c r="G1401" i="9"/>
  <c r="F1403" i="2" s="1"/>
  <c r="H1401" i="9"/>
  <c r="G1403" i="2" s="1"/>
  <c r="E1402" i="9"/>
  <c r="D1404" i="2" s="1"/>
  <c r="F1402" i="9"/>
  <c r="E1404" i="2" s="1"/>
  <c r="G1402" i="9"/>
  <c r="F1404" i="2" s="1"/>
  <c r="H1402" i="9"/>
  <c r="G1404" i="2" s="1"/>
  <c r="E1403" i="9"/>
  <c r="D1405" i="2" s="1"/>
  <c r="F1403" i="9"/>
  <c r="E1405" i="2" s="1"/>
  <c r="G1403" i="9"/>
  <c r="F1405" i="2" s="1"/>
  <c r="H1403" i="9"/>
  <c r="G1405" i="2" s="1"/>
  <c r="E1404" i="9"/>
  <c r="D1406" i="2" s="1"/>
  <c r="F1404" i="9"/>
  <c r="E1406" i="2" s="1"/>
  <c r="G1404" i="9"/>
  <c r="F1406" i="2" s="1"/>
  <c r="H1404" i="9"/>
  <c r="G1406" i="2" s="1"/>
  <c r="E1405" i="9"/>
  <c r="D1407" i="2" s="1"/>
  <c r="F1405" i="9"/>
  <c r="E1407" i="2" s="1"/>
  <c r="G1405" i="9"/>
  <c r="F1407" i="2" s="1"/>
  <c r="H1405" i="9"/>
  <c r="G1407" i="2" s="1"/>
  <c r="E1406" i="9"/>
  <c r="D1408" i="2" s="1"/>
  <c r="F1406" i="9"/>
  <c r="E1408" i="2" s="1"/>
  <c r="G1406" i="9"/>
  <c r="F1408" i="2" s="1"/>
  <c r="H1406" i="9"/>
  <c r="G1408" i="2" s="1"/>
  <c r="E1407" i="9"/>
  <c r="D1409" i="2" s="1"/>
  <c r="F1407" i="9"/>
  <c r="E1409" i="2" s="1"/>
  <c r="G1407" i="9"/>
  <c r="F1409" i="2" s="1"/>
  <c r="H1407" i="9"/>
  <c r="G1409" i="2" s="1"/>
  <c r="E1408" i="9"/>
  <c r="D1410" i="2" s="1"/>
  <c r="F1408" i="9"/>
  <c r="E1410" i="2" s="1"/>
  <c r="G1408" i="9"/>
  <c r="F1410" i="2" s="1"/>
  <c r="H1408" i="9"/>
  <c r="G1410" i="2" s="1"/>
  <c r="E1409" i="9"/>
  <c r="D1411" i="2" s="1"/>
  <c r="F1409" i="9"/>
  <c r="E1411" i="2" s="1"/>
  <c r="G1409" i="9"/>
  <c r="F1411" i="2" s="1"/>
  <c r="H1409" i="9"/>
  <c r="G1411" i="2" s="1"/>
  <c r="E1410" i="9"/>
  <c r="D1412" i="2" s="1"/>
  <c r="F1410" i="9"/>
  <c r="E1412" i="2" s="1"/>
  <c r="G1410" i="9"/>
  <c r="F1412" i="2" s="1"/>
  <c r="H1410" i="9"/>
  <c r="G1412" i="2" s="1"/>
  <c r="E1411" i="9"/>
  <c r="D1413" i="2" s="1"/>
  <c r="F1411" i="9"/>
  <c r="E1413" i="2" s="1"/>
  <c r="G1411" i="9"/>
  <c r="F1413" i="2" s="1"/>
  <c r="H1411" i="9"/>
  <c r="G1413" i="2" s="1"/>
  <c r="E1412" i="9"/>
  <c r="D1414" i="2" s="1"/>
  <c r="F1412" i="9"/>
  <c r="E1414" i="2" s="1"/>
  <c r="G1412" i="9"/>
  <c r="F1414" i="2" s="1"/>
  <c r="H1412" i="9"/>
  <c r="G1414" i="2" s="1"/>
  <c r="E1413" i="9"/>
  <c r="D1415" i="2" s="1"/>
  <c r="F1413" i="9"/>
  <c r="E1415" i="2" s="1"/>
  <c r="G1413" i="9"/>
  <c r="F1415" i="2" s="1"/>
  <c r="H1413" i="9"/>
  <c r="G1415" i="2" s="1"/>
  <c r="E1414" i="9"/>
  <c r="D1416" i="2" s="1"/>
  <c r="F1414" i="9"/>
  <c r="E1416" i="2" s="1"/>
  <c r="G1414" i="9"/>
  <c r="F1416" i="2" s="1"/>
  <c r="H1414" i="9"/>
  <c r="G1416" i="2" s="1"/>
  <c r="E1415" i="9"/>
  <c r="D1417" i="2" s="1"/>
  <c r="F1415" i="9"/>
  <c r="E1417" i="2" s="1"/>
  <c r="G1415" i="9"/>
  <c r="F1417" i="2" s="1"/>
  <c r="H1415" i="9"/>
  <c r="G1417" i="2" s="1"/>
  <c r="E1416" i="9"/>
  <c r="D1418" i="2" s="1"/>
  <c r="F1416" i="9"/>
  <c r="E1418" i="2" s="1"/>
  <c r="G1416" i="9"/>
  <c r="F1418" i="2" s="1"/>
  <c r="H1416" i="9"/>
  <c r="G1418" i="2" s="1"/>
  <c r="E1417" i="9"/>
  <c r="D1419" i="2" s="1"/>
  <c r="F1417" i="9"/>
  <c r="E1419" i="2" s="1"/>
  <c r="G1417" i="9"/>
  <c r="F1419" i="2" s="1"/>
  <c r="H1417" i="9"/>
  <c r="G1419" i="2" s="1"/>
  <c r="E1418" i="9"/>
  <c r="D1420" i="2" s="1"/>
  <c r="F1418" i="9"/>
  <c r="E1420" i="2" s="1"/>
  <c r="G1418" i="9"/>
  <c r="F1420" i="2" s="1"/>
  <c r="H1418" i="9"/>
  <c r="G1420" i="2" s="1"/>
  <c r="E1419" i="9"/>
  <c r="D1421" i="2" s="1"/>
  <c r="F1419" i="9"/>
  <c r="E1421" i="2" s="1"/>
  <c r="G1419" i="9"/>
  <c r="F1421" i="2" s="1"/>
  <c r="H1419" i="9"/>
  <c r="G1421" i="2" s="1"/>
  <c r="E1420" i="9"/>
  <c r="D1422" i="2" s="1"/>
  <c r="F1420" i="9"/>
  <c r="E1422" i="2" s="1"/>
  <c r="G1420" i="9"/>
  <c r="F1422" i="2" s="1"/>
  <c r="H1420" i="9"/>
  <c r="G1422" i="2" s="1"/>
  <c r="E1421" i="9"/>
  <c r="D1423" i="2" s="1"/>
  <c r="F1421" i="9"/>
  <c r="E1423" i="2" s="1"/>
  <c r="G1421" i="9"/>
  <c r="F1423" i="2" s="1"/>
  <c r="H1421" i="9"/>
  <c r="G1423" i="2" s="1"/>
  <c r="E1422" i="9"/>
  <c r="D1424" i="2" s="1"/>
  <c r="F1422" i="9"/>
  <c r="E1424" i="2" s="1"/>
  <c r="G1422" i="9"/>
  <c r="F1424" i="2" s="1"/>
  <c r="H1422" i="9"/>
  <c r="G1424" i="2" s="1"/>
  <c r="E1423" i="9"/>
  <c r="D1425" i="2" s="1"/>
  <c r="F1423" i="9"/>
  <c r="E1425" i="2" s="1"/>
  <c r="G1423" i="9"/>
  <c r="F1425" i="2" s="1"/>
  <c r="H1423" i="9"/>
  <c r="G1425" i="2" s="1"/>
  <c r="E1424" i="9"/>
  <c r="D1426" i="2" s="1"/>
  <c r="F1424" i="9"/>
  <c r="E1426" i="2" s="1"/>
  <c r="G1424" i="9"/>
  <c r="F1426" i="2" s="1"/>
  <c r="H1424" i="9"/>
  <c r="G1426" i="2" s="1"/>
  <c r="E1425" i="9"/>
  <c r="D1427" i="2" s="1"/>
  <c r="F1425" i="9"/>
  <c r="E1427" i="2" s="1"/>
  <c r="G1425" i="9"/>
  <c r="F1427" i="2" s="1"/>
  <c r="H1425" i="9"/>
  <c r="G1427" i="2" s="1"/>
  <c r="E1426" i="9"/>
  <c r="D1428" i="2" s="1"/>
  <c r="F1426" i="9"/>
  <c r="E1428" i="2" s="1"/>
  <c r="G1426" i="9"/>
  <c r="F1428" i="2" s="1"/>
  <c r="H1426" i="9"/>
  <c r="G1428" i="2" s="1"/>
  <c r="E1427" i="9"/>
  <c r="D1429" i="2" s="1"/>
  <c r="F1427" i="9"/>
  <c r="E1429" i="2" s="1"/>
  <c r="G1427" i="9"/>
  <c r="F1429" i="2" s="1"/>
  <c r="H1427" i="9"/>
  <c r="G1429" i="2" s="1"/>
  <c r="E1428" i="9"/>
  <c r="D1430" i="2" s="1"/>
  <c r="F1428" i="9"/>
  <c r="E1430" i="2" s="1"/>
  <c r="G1428" i="9"/>
  <c r="F1430" i="2" s="1"/>
  <c r="H1428" i="9"/>
  <c r="G1430" i="2" s="1"/>
  <c r="E1429" i="9"/>
  <c r="D1431" i="2" s="1"/>
  <c r="F1429" i="9"/>
  <c r="E1431" i="2" s="1"/>
  <c r="G1429" i="9"/>
  <c r="F1431" i="2" s="1"/>
  <c r="H1429" i="9"/>
  <c r="G1431" i="2" s="1"/>
  <c r="E1430" i="9"/>
  <c r="D1432" i="2" s="1"/>
  <c r="F1430" i="9"/>
  <c r="E1432" i="2" s="1"/>
  <c r="G1430" i="9"/>
  <c r="F1432" i="2" s="1"/>
  <c r="H1430" i="9"/>
  <c r="G1432" i="2" s="1"/>
  <c r="E1431" i="9"/>
  <c r="D1433" i="2" s="1"/>
  <c r="F1431" i="9"/>
  <c r="E1433" i="2" s="1"/>
  <c r="G1431" i="9"/>
  <c r="F1433" i="2" s="1"/>
  <c r="H1431" i="9"/>
  <c r="G1433" i="2" s="1"/>
  <c r="E1432" i="9"/>
  <c r="D1434" i="2" s="1"/>
  <c r="F1432" i="9"/>
  <c r="E1434" i="2" s="1"/>
  <c r="G1432" i="9"/>
  <c r="F1434" i="2" s="1"/>
  <c r="H1432" i="9"/>
  <c r="G1434" i="2" s="1"/>
  <c r="E1433" i="9"/>
  <c r="D1435" i="2" s="1"/>
  <c r="F1433" i="9"/>
  <c r="E1435" i="2" s="1"/>
  <c r="G1433" i="9"/>
  <c r="F1435" i="2" s="1"/>
  <c r="H1433" i="9"/>
  <c r="G1435" i="2" s="1"/>
  <c r="E1434" i="9"/>
  <c r="D1436" i="2" s="1"/>
  <c r="F1434" i="9"/>
  <c r="E1436" i="2" s="1"/>
  <c r="G1434" i="9"/>
  <c r="F1436" i="2" s="1"/>
  <c r="H1434" i="9"/>
  <c r="G1436" i="2" s="1"/>
  <c r="E1435" i="9"/>
  <c r="D1437" i="2" s="1"/>
  <c r="F1435" i="9"/>
  <c r="E1437" i="2" s="1"/>
  <c r="G1435" i="9"/>
  <c r="F1437" i="2" s="1"/>
  <c r="H1435" i="9"/>
  <c r="G1437" i="2" s="1"/>
  <c r="E1436" i="9"/>
  <c r="D1438" i="2" s="1"/>
  <c r="F1436" i="9"/>
  <c r="E1438" i="2" s="1"/>
  <c r="G1436" i="9"/>
  <c r="F1438" i="2" s="1"/>
  <c r="H1436" i="9"/>
  <c r="G1438" i="2" s="1"/>
  <c r="E1437" i="9"/>
  <c r="D1439" i="2" s="1"/>
  <c r="F1437" i="9"/>
  <c r="E1439" i="2" s="1"/>
  <c r="G1437" i="9"/>
  <c r="F1439" i="2" s="1"/>
  <c r="H1437" i="9"/>
  <c r="G1439" i="2" s="1"/>
  <c r="E1438" i="9"/>
  <c r="D1440" i="2" s="1"/>
  <c r="F1438" i="9"/>
  <c r="E1440" i="2" s="1"/>
  <c r="G1438" i="9"/>
  <c r="F1440" i="2" s="1"/>
  <c r="H1438" i="9"/>
  <c r="G1440" i="2" s="1"/>
  <c r="E1439" i="9"/>
  <c r="D1441" i="2" s="1"/>
  <c r="F1439" i="9"/>
  <c r="E1441" i="2" s="1"/>
  <c r="G1439" i="9"/>
  <c r="F1441" i="2" s="1"/>
  <c r="H1439" i="9"/>
  <c r="G1441" i="2" s="1"/>
  <c r="E1440" i="9"/>
  <c r="D1442" i="2" s="1"/>
  <c r="F1440" i="9"/>
  <c r="E1442" i="2" s="1"/>
  <c r="G1440" i="9"/>
  <c r="F1442" i="2" s="1"/>
  <c r="H1440" i="9"/>
  <c r="G1442" i="2" s="1"/>
  <c r="E1441" i="9"/>
  <c r="D1443" i="2" s="1"/>
  <c r="F1441" i="9"/>
  <c r="E1443" i="2" s="1"/>
  <c r="G1441" i="9"/>
  <c r="F1443" i="2" s="1"/>
  <c r="H1441" i="9"/>
  <c r="G1443" i="2" s="1"/>
  <c r="E1442" i="9"/>
  <c r="D1444" i="2" s="1"/>
  <c r="F1442" i="9"/>
  <c r="E1444" i="2" s="1"/>
  <c r="G1442" i="9"/>
  <c r="F1444" i="2" s="1"/>
  <c r="H1442" i="9"/>
  <c r="G1444" i="2" s="1"/>
  <c r="E1443" i="9"/>
  <c r="D1445" i="2" s="1"/>
  <c r="F1443" i="9"/>
  <c r="E1445" i="2" s="1"/>
  <c r="G1443" i="9"/>
  <c r="F1445" i="2" s="1"/>
  <c r="H1443" i="9"/>
  <c r="G1445" i="2" s="1"/>
  <c r="E1444" i="9"/>
  <c r="D1446" i="2" s="1"/>
  <c r="F1444" i="9"/>
  <c r="E1446" i="2" s="1"/>
  <c r="G1444" i="9"/>
  <c r="F1446" i="2" s="1"/>
  <c r="H1444" i="9"/>
  <c r="G1446" i="2" s="1"/>
  <c r="E1445" i="9"/>
  <c r="D1447" i="2" s="1"/>
  <c r="F1445" i="9"/>
  <c r="E1447" i="2" s="1"/>
  <c r="G1445" i="9"/>
  <c r="F1447" i="2" s="1"/>
  <c r="H1445" i="9"/>
  <c r="G1447" i="2" s="1"/>
  <c r="E1446" i="9"/>
  <c r="D1448" i="2" s="1"/>
  <c r="F1446" i="9"/>
  <c r="E1448" i="2" s="1"/>
  <c r="G1446" i="9"/>
  <c r="F1448" i="2" s="1"/>
  <c r="H1446" i="9"/>
  <c r="G1448" i="2" s="1"/>
  <c r="E1447" i="9"/>
  <c r="D1449" i="2" s="1"/>
  <c r="F1447" i="9"/>
  <c r="E1449" i="2" s="1"/>
  <c r="G1447" i="9"/>
  <c r="F1449" i="2" s="1"/>
  <c r="H1447" i="9"/>
  <c r="G1449" i="2" s="1"/>
  <c r="E1448" i="9"/>
  <c r="D1450" i="2" s="1"/>
  <c r="F1448" i="9"/>
  <c r="E1450" i="2" s="1"/>
  <c r="G1448" i="9"/>
  <c r="F1450" i="2" s="1"/>
  <c r="H1448" i="9"/>
  <c r="G1450" i="2" s="1"/>
  <c r="E1449" i="9"/>
  <c r="D1451" i="2" s="1"/>
  <c r="F1449" i="9"/>
  <c r="E1451" i="2" s="1"/>
  <c r="G1449" i="9"/>
  <c r="F1451" i="2" s="1"/>
  <c r="H1449" i="9"/>
  <c r="G1451" i="2" s="1"/>
  <c r="E1450" i="9"/>
  <c r="D1452" i="2" s="1"/>
  <c r="F1450" i="9"/>
  <c r="E1452" i="2" s="1"/>
  <c r="G1450" i="9"/>
  <c r="F1452" i="2" s="1"/>
  <c r="H1450" i="9"/>
  <c r="G1452" i="2" s="1"/>
  <c r="E1451" i="9"/>
  <c r="D1453" i="2" s="1"/>
  <c r="F1451" i="9"/>
  <c r="E1453" i="2" s="1"/>
  <c r="G1451" i="9"/>
  <c r="F1453" i="2" s="1"/>
  <c r="H1451" i="9"/>
  <c r="G1453" i="2" s="1"/>
  <c r="E1452" i="9"/>
  <c r="D1454" i="2" s="1"/>
  <c r="F1452" i="9"/>
  <c r="E1454" i="2" s="1"/>
  <c r="G1452" i="9"/>
  <c r="F1454" i="2" s="1"/>
  <c r="H1452" i="9"/>
  <c r="G1454" i="2" s="1"/>
  <c r="E1453" i="9"/>
  <c r="D1455" i="2" s="1"/>
  <c r="F1453" i="9"/>
  <c r="E1455" i="2" s="1"/>
  <c r="G1453" i="9"/>
  <c r="F1455" i="2" s="1"/>
  <c r="H1453" i="9"/>
  <c r="G1455" i="2" s="1"/>
  <c r="E1454" i="9"/>
  <c r="D1456" i="2" s="1"/>
  <c r="F1454" i="9"/>
  <c r="E1456" i="2" s="1"/>
  <c r="G1454" i="9"/>
  <c r="F1456" i="2" s="1"/>
  <c r="H1454" i="9"/>
  <c r="G1456" i="2" s="1"/>
  <c r="E1455" i="9"/>
  <c r="D1457" i="2" s="1"/>
  <c r="F1455" i="9"/>
  <c r="E1457" i="2" s="1"/>
  <c r="G1455" i="9"/>
  <c r="F1457" i="2" s="1"/>
  <c r="H1455" i="9"/>
  <c r="G1457" i="2" s="1"/>
  <c r="E1456" i="9"/>
  <c r="D1458" i="2" s="1"/>
  <c r="F1456" i="9"/>
  <c r="E1458" i="2" s="1"/>
  <c r="G1456" i="9"/>
  <c r="F1458" i="2" s="1"/>
  <c r="H1456" i="9"/>
  <c r="G1458" i="2" s="1"/>
  <c r="E1457" i="9"/>
  <c r="D1459" i="2" s="1"/>
  <c r="F1457" i="9"/>
  <c r="E1459" i="2" s="1"/>
  <c r="G1457" i="9"/>
  <c r="F1459" i="2" s="1"/>
  <c r="H1457" i="9"/>
  <c r="G1459" i="2" s="1"/>
  <c r="E1458" i="9"/>
  <c r="D1460" i="2" s="1"/>
  <c r="F1458" i="9"/>
  <c r="E1460" i="2" s="1"/>
  <c r="G1458" i="9"/>
  <c r="F1460" i="2" s="1"/>
  <c r="H1458" i="9"/>
  <c r="G1460" i="2" s="1"/>
  <c r="E1459" i="9"/>
  <c r="D1461" i="2" s="1"/>
  <c r="F1459" i="9"/>
  <c r="E1461" i="2" s="1"/>
  <c r="G1459" i="9"/>
  <c r="F1461" i="2" s="1"/>
  <c r="H1459" i="9"/>
  <c r="G1461" i="2" s="1"/>
  <c r="E1460" i="9"/>
  <c r="D1462" i="2" s="1"/>
  <c r="F1460" i="9"/>
  <c r="E1462" i="2" s="1"/>
  <c r="G1460" i="9"/>
  <c r="F1462" i="2" s="1"/>
  <c r="H1460" i="9"/>
  <c r="G1462" i="2" s="1"/>
  <c r="E1461" i="9"/>
  <c r="D1463" i="2" s="1"/>
  <c r="F1461" i="9"/>
  <c r="E1463" i="2" s="1"/>
  <c r="G1461" i="9"/>
  <c r="F1463" i="2" s="1"/>
  <c r="H1461" i="9"/>
  <c r="G1463" i="2" s="1"/>
  <c r="E1462" i="9"/>
  <c r="D1464" i="2" s="1"/>
  <c r="F1462" i="9"/>
  <c r="E1464" i="2" s="1"/>
  <c r="G1462" i="9"/>
  <c r="F1464" i="2" s="1"/>
  <c r="H1462" i="9"/>
  <c r="G1464" i="2" s="1"/>
  <c r="E1463" i="9"/>
  <c r="D1465" i="2" s="1"/>
  <c r="F1463" i="9"/>
  <c r="E1465" i="2" s="1"/>
  <c r="G1463" i="9"/>
  <c r="F1465" i="2" s="1"/>
  <c r="H1463" i="9"/>
  <c r="G1465" i="2" s="1"/>
  <c r="E1464" i="9"/>
  <c r="D1466" i="2" s="1"/>
  <c r="F1464" i="9"/>
  <c r="E1466" i="2" s="1"/>
  <c r="G1464" i="9"/>
  <c r="F1466" i="2" s="1"/>
  <c r="H1464" i="9"/>
  <c r="G1466" i="2" s="1"/>
  <c r="E1465" i="9"/>
  <c r="D1467" i="2" s="1"/>
  <c r="F1465" i="9"/>
  <c r="E1467" i="2" s="1"/>
  <c r="G1465" i="9"/>
  <c r="F1467" i="2" s="1"/>
  <c r="H1465" i="9"/>
  <c r="G1467" i="2" s="1"/>
  <c r="E1466" i="9"/>
  <c r="D1468" i="2" s="1"/>
  <c r="F1466" i="9"/>
  <c r="E1468" i="2" s="1"/>
  <c r="G1466" i="9"/>
  <c r="F1468" i="2" s="1"/>
  <c r="H1466" i="9"/>
  <c r="G1468" i="2" s="1"/>
  <c r="E1467" i="9"/>
  <c r="D1469" i="2" s="1"/>
  <c r="F1467" i="9"/>
  <c r="E1469" i="2" s="1"/>
  <c r="G1467" i="9"/>
  <c r="F1469" i="2" s="1"/>
  <c r="H1467" i="9"/>
  <c r="G1469" i="2" s="1"/>
  <c r="E1468" i="9"/>
  <c r="D1470" i="2" s="1"/>
  <c r="F1468" i="9"/>
  <c r="E1470" i="2" s="1"/>
  <c r="G1468" i="9"/>
  <c r="F1470" i="2" s="1"/>
  <c r="H1468" i="9"/>
  <c r="G1470" i="2" s="1"/>
  <c r="E1469" i="9"/>
  <c r="D1471" i="2" s="1"/>
  <c r="F1469" i="9"/>
  <c r="E1471" i="2" s="1"/>
  <c r="G1469" i="9"/>
  <c r="F1471" i="2" s="1"/>
  <c r="H1469" i="9"/>
  <c r="G1471" i="2" s="1"/>
  <c r="E1470" i="9"/>
  <c r="D1472" i="2" s="1"/>
  <c r="F1470" i="9"/>
  <c r="E1472" i="2" s="1"/>
  <c r="G1470" i="9"/>
  <c r="F1472" i="2" s="1"/>
  <c r="H1470" i="9"/>
  <c r="G1472" i="2" s="1"/>
  <c r="E1471" i="9"/>
  <c r="D1473" i="2" s="1"/>
  <c r="F1471" i="9"/>
  <c r="E1473" i="2" s="1"/>
  <c r="G1471" i="9"/>
  <c r="F1473" i="2" s="1"/>
  <c r="H1471" i="9"/>
  <c r="G1473" i="2" s="1"/>
  <c r="E1472" i="9"/>
  <c r="D1474" i="2" s="1"/>
  <c r="F1472" i="9"/>
  <c r="E1474" i="2" s="1"/>
  <c r="G1472" i="9"/>
  <c r="F1474" i="2" s="1"/>
  <c r="H1472" i="9"/>
  <c r="G1474" i="2" s="1"/>
  <c r="E1473" i="9"/>
  <c r="D1475" i="2" s="1"/>
  <c r="F1473" i="9"/>
  <c r="E1475" i="2" s="1"/>
  <c r="G1473" i="9"/>
  <c r="F1475" i="2" s="1"/>
  <c r="H1473" i="9"/>
  <c r="G1475" i="2" s="1"/>
  <c r="E1474" i="9"/>
  <c r="D1476" i="2" s="1"/>
  <c r="F1474" i="9"/>
  <c r="E1476" i="2" s="1"/>
  <c r="G1474" i="9"/>
  <c r="F1476" i="2" s="1"/>
  <c r="H1474" i="9"/>
  <c r="G1476" i="2" s="1"/>
  <c r="E1475" i="9"/>
  <c r="D1477" i="2" s="1"/>
  <c r="F1475" i="9"/>
  <c r="E1477" i="2" s="1"/>
  <c r="G1475" i="9"/>
  <c r="F1477" i="2" s="1"/>
  <c r="H1475" i="9"/>
  <c r="G1477" i="2" s="1"/>
  <c r="E1476" i="9"/>
  <c r="D1478" i="2" s="1"/>
  <c r="F1476" i="9"/>
  <c r="E1478" i="2" s="1"/>
  <c r="G1476" i="9"/>
  <c r="F1478" i="2" s="1"/>
  <c r="H1476" i="9"/>
  <c r="G1478" i="2" s="1"/>
  <c r="E1477" i="9"/>
  <c r="D1479" i="2" s="1"/>
  <c r="F1477" i="9"/>
  <c r="E1479" i="2" s="1"/>
  <c r="G1477" i="9"/>
  <c r="F1479" i="2" s="1"/>
  <c r="H1477" i="9"/>
  <c r="G1479" i="2" s="1"/>
  <c r="E1478" i="9"/>
  <c r="D1480" i="2" s="1"/>
  <c r="F1478" i="9"/>
  <c r="E1480" i="2" s="1"/>
  <c r="G1478" i="9"/>
  <c r="F1480" i="2" s="1"/>
  <c r="H1478" i="9"/>
  <c r="G1480" i="2" s="1"/>
  <c r="E1479" i="9"/>
  <c r="D1481" i="2" s="1"/>
  <c r="F1479" i="9"/>
  <c r="E1481" i="2" s="1"/>
  <c r="G1479" i="9"/>
  <c r="F1481" i="2" s="1"/>
  <c r="H1479" i="9"/>
  <c r="G1481" i="2" s="1"/>
  <c r="E1480" i="9"/>
  <c r="D1482" i="2" s="1"/>
  <c r="F1480" i="9"/>
  <c r="E1482" i="2" s="1"/>
  <c r="G1480" i="9"/>
  <c r="F1482" i="2" s="1"/>
  <c r="H1480" i="9"/>
  <c r="G1482" i="2" s="1"/>
  <c r="E1481" i="9"/>
  <c r="D1483" i="2" s="1"/>
  <c r="F1481" i="9"/>
  <c r="E1483" i="2" s="1"/>
  <c r="G1481" i="9"/>
  <c r="F1483" i="2" s="1"/>
  <c r="H1481" i="9"/>
  <c r="G1483" i="2" s="1"/>
  <c r="E1482" i="9"/>
  <c r="D1484" i="2" s="1"/>
  <c r="F1482" i="9"/>
  <c r="E1484" i="2" s="1"/>
  <c r="G1482" i="9"/>
  <c r="F1484" i="2" s="1"/>
  <c r="H1482" i="9"/>
  <c r="G1484" i="2" s="1"/>
  <c r="E1483" i="9"/>
  <c r="D1485" i="2" s="1"/>
  <c r="F1483" i="9"/>
  <c r="E1485" i="2" s="1"/>
  <c r="G1483" i="9"/>
  <c r="F1485" i="2" s="1"/>
  <c r="H1483" i="9"/>
  <c r="G1485" i="2" s="1"/>
  <c r="E1484" i="9"/>
  <c r="D1486" i="2" s="1"/>
  <c r="F1484" i="9"/>
  <c r="E1486" i="2" s="1"/>
  <c r="G1484" i="9"/>
  <c r="F1486" i="2" s="1"/>
  <c r="H1484" i="9"/>
  <c r="G1486" i="2" s="1"/>
  <c r="E1485" i="9"/>
  <c r="D1487" i="2" s="1"/>
  <c r="F1485" i="9"/>
  <c r="E1487" i="2" s="1"/>
  <c r="G1485" i="9"/>
  <c r="F1487" i="2" s="1"/>
  <c r="H1485" i="9"/>
  <c r="G1487" i="2" s="1"/>
  <c r="E1486" i="9"/>
  <c r="D1488" i="2" s="1"/>
  <c r="F1486" i="9"/>
  <c r="E1488" i="2" s="1"/>
  <c r="G1486" i="9"/>
  <c r="F1488" i="2" s="1"/>
  <c r="H1486" i="9"/>
  <c r="G1488" i="2" s="1"/>
  <c r="E1487" i="9"/>
  <c r="D1489" i="2" s="1"/>
  <c r="F1487" i="9"/>
  <c r="E1489" i="2" s="1"/>
  <c r="G1487" i="9"/>
  <c r="F1489" i="2" s="1"/>
  <c r="H1487" i="9"/>
  <c r="G1489" i="2" s="1"/>
  <c r="E1488" i="9"/>
  <c r="D1490" i="2" s="1"/>
  <c r="F1488" i="9"/>
  <c r="E1490" i="2" s="1"/>
  <c r="G1488" i="9"/>
  <c r="F1490" i="2" s="1"/>
  <c r="H1488" i="9"/>
  <c r="G1490" i="2" s="1"/>
  <c r="E1489" i="9"/>
  <c r="D1491" i="2" s="1"/>
  <c r="F1489" i="9"/>
  <c r="E1491" i="2" s="1"/>
  <c r="G1489" i="9"/>
  <c r="F1491" i="2" s="1"/>
  <c r="H1489" i="9"/>
  <c r="G1491" i="2" s="1"/>
  <c r="E1490" i="9"/>
  <c r="D1492" i="2" s="1"/>
  <c r="F1490" i="9"/>
  <c r="E1492" i="2" s="1"/>
  <c r="G1490" i="9"/>
  <c r="F1492" i="2" s="1"/>
  <c r="H1490" i="9"/>
  <c r="G1492" i="2" s="1"/>
  <c r="E1491" i="9"/>
  <c r="D1493" i="2" s="1"/>
  <c r="F1491" i="9"/>
  <c r="E1493" i="2" s="1"/>
  <c r="G1491" i="9"/>
  <c r="F1493" i="2" s="1"/>
  <c r="H1491" i="9"/>
  <c r="G1493" i="2" s="1"/>
  <c r="E1492" i="9"/>
  <c r="D1494" i="2" s="1"/>
  <c r="F1492" i="9"/>
  <c r="E1494" i="2" s="1"/>
  <c r="G1492" i="9"/>
  <c r="F1494" i="2" s="1"/>
  <c r="H1492" i="9"/>
  <c r="G1494" i="2" s="1"/>
  <c r="E1493" i="9"/>
  <c r="D1495" i="2" s="1"/>
  <c r="F1493" i="9"/>
  <c r="E1495" i="2" s="1"/>
  <c r="G1493" i="9"/>
  <c r="F1495" i="2" s="1"/>
  <c r="H1493" i="9"/>
  <c r="G1495" i="2" s="1"/>
  <c r="E1494" i="9"/>
  <c r="D1496" i="2" s="1"/>
  <c r="F1494" i="9"/>
  <c r="E1496" i="2" s="1"/>
  <c r="G1494" i="9"/>
  <c r="F1496" i="2" s="1"/>
  <c r="H1494" i="9"/>
  <c r="G1496" i="2" s="1"/>
  <c r="E1495" i="9"/>
  <c r="D1497" i="2" s="1"/>
  <c r="F1495" i="9"/>
  <c r="E1497" i="2" s="1"/>
  <c r="G1495" i="9"/>
  <c r="F1497" i="2" s="1"/>
  <c r="H1495" i="9"/>
  <c r="G1497" i="2" s="1"/>
  <c r="E1496" i="9"/>
  <c r="D1498" i="2" s="1"/>
  <c r="F1496" i="9"/>
  <c r="E1498" i="2" s="1"/>
  <c r="G1496" i="9"/>
  <c r="F1498" i="2" s="1"/>
  <c r="H1496" i="9"/>
  <c r="G1498" i="2" s="1"/>
  <c r="E1497" i="9"/>
  <c r="D1499" i="2" s="1"/>
  <c r="F1497" i="9"/>
  <c r="E1499" i="2" s="1"/>
  <c r="G1497" i="9"/>
  <c r="F1499" i="2" s="1"/>
  <c r="H1497" i="9"/>
  <c r="G1499" i="2" s="1"/>
  <c r="E1498" i="9"/>
  <c r="D1500" i="2" s="1"/>
  <c r="F1498" i="9"/>
  <c r="E1500" i="2" s="1"/>
  <c r="G1498" i="9"/>
  <c r="F1500" i="2" s="1"/>
  <c r="H1498" i="9"/>
  <c r="G1500" i="2" s="1"/>
  <c r="E1499" i="9"/>
  <c r="D1501" i="2" s="1"/>
  <c r="F1499" i="9"/>
  <c r="E1501" i="2" s="1"/>
  <c r="G1499" i="9"/>
  <c r="F1501" i="2" s="1"/>
  <c r="H1499" i="9"/>
  <c r="G1501" i="2" s="1"/>
  <c r="E1500" i="9"/>
  <c r="D1502" i="2" s="1"/>
  <c r="F1500" i="9"/>
  <c r="E1502" i="2" s="1"/>
  <c r="G1500" i="9"/>
  <c r="F1502" i="2" s="1"/>
  <c r="H1500" i="9"/>
  <c r="G1502" i="2" s="1"/>
  <c r="E1501" i="9"/>
  <c r="D1503" i="2" s="1"/>
  <c r="F1501" i="9"/>
  <c r="E1503" i="2" s="1"/>
  <c r="G1501" i="9"/>
  <c r="F1503" i="2" s="1"/>
  <c r="H1501" i="9"/>
  <c r="G1503" i="2" s="1"/>
  <c r="E1502" i="9"/>
  <c r="D1504" i="2" s="1"/>
  <c r="F1502" i="9"/>
  <c r="E1504" i="2" s="1"/>
  <c r="G1502" i="9"/>
  <c r="F1504" i="2" s="1"/>
  <c r="H1502" i="9"/>
  <c r="G1504" i="2" s="1"/>
  <c r="E1503" i="9"/>
  <c r="D1505" i="2" s="1"/>
  <c r="F1503" i="9"/>
  <c r="E1505" i="2" s="1"/>
  <c r="G1503" i="9"/>
  <c r="F1505" i="2" s="1"/>
  <c r="H1503" i="9"/>
  <c r="G1505" i="2" s="1"/>
  <c r="E1504" i="9"/>
  <c r="D1506" i="2" s="1"/>
  <c r="F1504" i="9"/>
  <c r="E1506" i="2" s="1"/>
  <c r="G1504" i="9"/>
  <c r="F1506" i="2" s="1"/>
  <c r="H1504" i="9"/>
  <c r="G1506" i="2" s="1"/>
  <c r="E1505" i="9"/>
  <c r="D1507" i="2" s="1"/>
  <c r="F1505" i="9"/>
  <c r="E1507" i="2" s="1"/>
  <c r="G1505" i="9"/>
  <c r="F1507" i="2" s="1"/>
  <c r="H1505" i="9"/>
  <c r="G1507" i="2" s="1"/>
  <c r="E1506" i="9"/>
  <c r="D1508" i="2" s="1"/>
  <c r="F1506" i="9"/>
  <c r="E1508" i="2" s="1"/>
  <c r="G1506" i="9"/>
  <c r="F1508" i="2" s="1"/>
  <c r="H1506" i="9"/>
  <c r="G1508" i="2" s="1"/>
  <c r="E1507" i="9"/>
  <c r="D1509" i="2" s="1"/>
  <c r="F1507" i="9"/>
  <c r="E1509" i="2" s="1"/>
  <c r="G1507" i="9"/>
  <c r="F1509" i="2" s="1"/>
  <c r="H1507" i="9"/>
  <c r="G1509" i="2" s="1"/>
  <c r="E1508" i="9"/>
  <c r="D1510" i="2" s="1"/>
  <c r="F1508" i="9"/>
  <c r="E1510" i="2" s="1"/>
  <c r="G1508" i="9"/>
  <c r="F1510" i="2" s="1"/>
  <c r="H1508" i="9"/>
  <c r="G1510" i="2" s="1"/>
  <c r="E1509" i="9"/>
  <c r="D1511" i="2" s="1"/>
  <c r="F1509" i="9"/>
  <c r="E1511" i="2" s="1"/>
  <c r="G1509" i="9"/>
  <c r="F1511" i="2" s="1"/>
  <c r="H1509" i="9"/>
  <c r="G1511" i="2" s="1"/>
  <c r="E1510" i="9"/>
  <c r="D1512" i="2" s="1"/>
  <c r="F1510" i="9"/>
  <c r="E1512" i="2" s="1"/>
  <c r="G1510" i="9"/>
  <c r="F1512" i="2" s="1"/>
  <c r="H1510" i="9"/>
  <c r="G1512" i="2" s="1"/>
  <c r="E1511" i="9"/>
  <c r="D1513" i="2" s="1"/>
  <c r="F1511" i="9"/>
  <c r="E1513" i="2" s="1"/>
  <c r="G1511" i="9"/>
  <c r="F1513" i="2" s="1"/>
  <c r="H1511" i="9"/>
  <c r="G1513" i="2" s="1"/>
  <c r="E1512" i="9"/>
  <c r="D1514" i="2" s="1"/>
  <c r="F1512" i="9"/>
  <c r="E1514" i="2" s="1"/>
  <c r="G1512" i="9"/>
  <c r="F1514" i="2" s="1"/>
  <c r="H1512" i="9"/>
  <c r="G1514" i="2" s="1"/>
  <c r="E1513" i="9"/>
  <c r="D1515" i="2" s="1"/>
  <c r="F1513" i="9"/>
  <c r="E1515" i="2" s="1"/>
  <c r="G1513" i="9"/>
  <c r="F1515" i="2" s="1"/>
  <c r="H1513" i="9"/>
  <c r="G1515" i="2" s="1"/>
  <c r="E1514" i="9"/>
  <c r="D1516" i="2" s="1"/>
  <c r="F1514" i="9"/>
  <c r="E1516" i="2" s="1"/>
  <c r="G1514" i="9"/>
  <c r="F1516" i="2" s="1"/>
  <c r="H1514" i="9"/>
  <c r="G1516" i="2" s="1"/>
  <c r="E1515" i="9"/>
  <c r="D1517" i="2" s="1"/>
  <c r="F1515" i="9"/>
  <c r="E1517" i="2" s="1"/>
  <c r="G1515" i="9"/>
  <c r="F1517" i="2" s="1"/>
  <c r="H1515" i="9"/>
  <c r="G1517" i="2" s="1"/>
  <c r="E1516" i="9"/>
  <c r="D1518" i="2" s="1"/>
  <c r="F1516" i="9"/>
  <c r="E1518" i="2" s="1"/>
  <c r="G1516" i="9"/>
  <c r="F1518" i="2" s="1"/>
  <c r="H1516" i="9"/>
  <c r="G1518" i="2" s="1"/>
  <c r="E1517" i="9"/>
  <c r="D1519" i="2" s="1"/>
  <c r="F1517" i="9"/>
  <c r="E1519" i="2" s="1"/>
  <c r="G1517" i="9"/>
  <c r="F1519" i="2" s="1"/>
  <c r="H1517" i="9"/>
  <c r="G1519" i="2" s="1"/>
  <c r="E1518" i="9"/>
  <c r="D1520" i="2" s="1"/>
  <c r="F1518" i="9"/>
  <c r="E1520" i="2" s="1"/>
  <c r="G1518" i="9"/>
  <c r="F1520" i="2" s="1"/>
  <c r="H1518" i="9"/>
  <c r="G1520" i="2" s="1"/>
  <c r="E1519" i="9"/>
  <c r="D1521" i="2" s="1"/>
  <c r="F1519" i="9"/>
  <c r="E1521" i="2" s="1"/>
  <c r="G1519" i="9"/>
  <c r="F1521" i="2" s="1"/>
  <c r="H1519" i="9"/>
  <c r="G1521" i="2" s="1"/>
  <c r="E1520" i="9"/>
  <c r="D1522" i="2" s="1"/>
  <c r="F1520" i="9"/>
  <c r="E1522" i="2" s="1"/>
  <c r="G1520" i="9"/>
  <c r="F1522" i="2" s="1"/>
  <c r="H1520" i="9"/>
  <c r="G1522" i="2" s="1"/>
  <c r="E1521" i="9"/>
  <c r="D1523" i="2" s="1"/>
  <c r="F1521" i="9"/>
  <c r="E1523" i="2" s="1"/>
  <c r="G1521" i="9"/>
  <c r="F1523" i="2" s="1"/>
  <c r="H1521" i="9"/>
  <c r="G1523" i="2" s="1"/>
  <c r="E1522" i="9"/>
  <c r="D1524" i="2" s="1"/>
  <c r="F1522" i="9"/>
  <c r="E1524" i="2" s="1"/>
  <c r="G1522" i="9"/>
  <c r="F1524" i="2" s="1"/>
  <c r="H1522" i="9"/>
  <c r="G1524" i="2" s="1"/>
  <c r="E1523" i="9"/>
  <c r="D1525" i="2" s="1"/>
  <c r="F1523" i="9"/>
  <c r="E1525" i="2" s="1"/>
  <c r="G1523" i="9"/>
  <c r="F1525" i="2" s="1"/>
  <c r="H1523" i="9"/>
  <c r="G1525" i="2" s="1"/>
  <c r="E1524" i="9"/>
  <c r="D1526" i="2" s="1"/>
  <c r="F1524" i="9"/>
  <c r="E1526" i="2" s="1"/>
  <c r="G1524" i="9"/>
  <c r="F1526" i="2" s="1"/>
  <c r="H1524" i="9"/>
  <c r="G1526" i="2" s="1"/>
  <c r="E1525" i="9"/>
  <c r="D1527" i="2" s="1"/>
  <c r="F1525" i="9"/>
  <c r="E1527" i="2" s="1"/>
  <c r="G1525" i="9"/>
  <c r="F1527" i="2" s="1"/>
  <c r="H1525" i="9"/>
  <c r="G1527" i="2" s="1"/>
  <c r="E1526" i="9"/>
  <c r="D1528" i="2" s="1"/>
  <c r="F1526" i="9"/>
  <c r="E1528" i="2" s="1"/>
  <c r="G1526" i="9"/>
  <c r="F1528" i="2" s="1"/>
  <c r="H1526" i="9"/>
  <c r="G1528" i="2" s="1"/>
  <c r="E1527" i="9"/>
  <c r="D1529" i="2" s="1"/>
  <c r="F1527" i="9"/>
  <c r="E1529" i="2" s="1"/>
  <c r="G1527" i="9"/>
  <c r="F1529" i="2" s="1"/>
  <c r="H1527" i="9"/>
  <c r="G1529" i="2" s="1"/>
  <c r="E1528" i="9"/>
  <c r="D1530" i="2" s="1"/>
  <c r="F1528" i="9"/>
  <c r="E1530" i="2" s="1"/>
  <c r="G1528" i="9"/>
  <c r="F1530" i="2" s="1"/>
  <c r="H1528" i="9"/>
  <c r="G1530" i="2" s="1"/>
  <c r="E1529" i="9"/>
  <c r="D1531" i="2" s="1"/>
  <c r="F1529" i="9"/>
  <c r="E1531" i="2" s="1"/>
  <c r="G1529" i="9"/>
  <c r="F1531" i="2" s="1"/>
  <c r="H1529" i="9"/>
  <c r="G1531" i="2" s="1"/>
  <c r="E1530" i="9"/>
  <c r="D1532" i="2" s="1"/>
  <c r="F1530" i="9"/>
  <c r="E1532" i="2" s="1"/>
  <c r="G1530" i="9"/>
  <c r="F1532" i="2" s="1"/>
  <c r="H1530" i="9"/>
  <c r="G1532" i="2" s="1"/>
  <c r="E1531" i="9"/>
  <c r="D1533" i="2" s="1"/>
  <c r="F1531" i="9"/>
  <c r="E1533" i="2" s="1"/>
  <c r="G1531" i="9"/>
  <c r="F1533" i="2" s="1"/>
  <c r="H1531" i="9"/>
  <c r="G1533" i="2" s="1"/>
  <c r="E1532" i="9"/>
  <c r="D1534" i="2" s="1"/>
  <c r="F1532" i="9"/>
  <c r="E1534" i="2" s="1"/>
  <c r="G1532" i="9"/>
  <c r="F1534" i="2" s="1"/>
  <c r="H1532" i="9"/>
  <c r="G1534" i="2" s="1"/>
  <c r="E1533" i="9"/>
  <c r="D1535" i="2" s="1"/>
  <c r="F1533" i="9"/>
  <c r="E1535" i="2" s="1"/>
  <c r="G1533" i="9"/>
  <c r="F1535" i="2" s="1"/>
  <c r="H1533" i="9"/>
  <c r="G1535" i="2" s="1"/>
  <c r="E1534" i="9"/>
  <c r="D1536" i="2" s="1"/>
  <c r="F1534" i="9"/>
  <c r="E1536" i="2" s="1"/>
  <c r="G1534" i="9"/>
  <c r="F1536" i="2" s="1"/>
  <c r="H1534" i="9"/>
  <c r="G1536" i="2" s="1"/>
  <c r="E1535" i="9"/>
  <c r="D1537" i="2" s="1"/>
  <c r="F1535" i="9"/>
  <c r="E1537" i="2" s="1"/>
  <c r="G1535" i="9"/>
  <c r="F1537" i="2" s="1"/>
  <c r="H1535" i="9"/>
  <c r="G1537" i="2" s="1"/>
  <c r="E1536" i="9"/>
  <c r="D1538" i="2" s="1"/>
  <c r="F1536" i="9"/>
  <c r="E1538" i="2" s="1"/>
  <c r="G1536" i="9"/>
  <c r="F1538" i="2" s="1"/>
  <c r="H1536" i="9"/>
  <c r="G1538" i="2" s="1"/>
  <c r="E1537" i="9"/>
  <c r="D1539" i="2" s="1"/>
  <c r="F1537" i="9"/>
  <c r="E1539" i="2" s="1"/>
  <c r="G1537" i="9"/>
  <c r="F1539" i="2" s="1"/>
  <c r="H1537" i="9"/>
  <c r="G1539" i="2" s="1"/>
  <c r="E1538" i="9"/>
  <c r="D1540" i="2" s="1"/>
  <c r="F1538" i="9"/>
  <c r="E1540" i="2" s="1"/>
  <c r="G1538" i="9"/>
  <c r="F1540" i="2" s="1"/>
  <c r="H1538" i="9"/>
  <c r="G1540" i="2" s="1"/>
  <c r="E1539" i="9"/>
  <c r="D1541" i="2" s="1"/>
  <c r="F1539" i="9"/>
  <c r="E1541" i="2" s="1"/>
  <c r="G1539" i="9"/>
  <c r="F1541" i="2" s="1"/>
  <c r="H1539" i="9"/>
  <c r="G1541" i="2" s="1"/>
  <c r="E1540" i="9"/>
  <c r="D1542" i="2" s="1"/>
  <c r="F1540" i="9"/>
  <c r="E1542" i="2" s="1"/>
  <c r="G1540" i="9"/>
  <c r="F1542" i="2" s="1"/>
  <c r="H1540" i="9"/>
  <c r="G1542" i="2" s="1"/>
  <c r="E1541" i="9"/>
  <c r="D1543" i="2" s="1"/>
  <c r="F1541" i="9"/>
  <c r="E1543" i="2" s="1"/>
  <c r="G1541" i="9"/>
  <c r="F1543" i="2" s="1"/>
  <c r="H1541" i="9"/>
  <c r="G1543" i="2" s="1"/>
  <c r="E1542" i="9"/>
  <c r="D1544" i="2" s="1"/>
  <c r="F1542" i="9"/>
  <c r="E1544" i="2" s="1"/>
  <c r="G1542" i="9"/>
  <c r="F1544" i="2" s="1"/>
  <c r="H1542" i="9"/>
  <c r="G1544" i="2" s="1"/>
  <c r="E1543" i="9"/>
  <c r="D1545" i="2" s="1"/>
  <c r="F1543" i="9"/>
  <c r="E1545" i="2" s="1"/>
  <c r="G1543" i="9"/>
  <c r="F1545" i="2" s="1"/>
  <c r="H1543" i="9"/>
  <c r="G1545" i="2" s="1"/>
  <c r="E1544" i="9"/>
  <c r="D1546" i="2" s="1"/>
  <c r="F1544" i="9"/>
  <c r="E1546" i="2" s="1"/>
  <c r="G1544" i="9"/>
  <c r="F1546" i="2" s="1"/>
  <c r="H1544" i="9"/>
  <c r="G1546" i="2" s="1"/>
  <c r="E1545" i="9"/>
  <c r="D1547" i="2" s="1"/>
  <c r="F1545" i="9"/>
  <c r="E1547" i="2" s="1"/>
  <c r="G1545" i="9"/>
  <c r="F1547" i="2" s="1"/>
  <c r="H1545" i="9"/>
  <c r="G1547" i="2" s="1"/>
  <c r="E1546" i="9"/>
  <c r="D1548" i="2" s="1"/>
  <c r="F1546" i="9"/>
  <c r="E1548" i="2" s="1"/>
  <c r="G1546" i="9"/>
  <c r="F1548" i="2" s="1"/>
  <c r="H1546" i="9"/>
  <c r="G1548" i="2" s="1"/>
  <c r="E1547" i="9"/>
  <c r="D1549" i="2" s="1"/>
  <c r="F1547" i="9"/>
  <c r="E1549" i="2" s="1"/>
  <c r="G1547" i="9"/>
  <c r="F1549" i="2" s="1"/>
  <c r="H1547" i="9"/>
  <c r="G1549" i="2" s="1"/>
  <c r="E1548" i="9"/>
  <c r="D1550" i="2" s="1"/>
  <c r="F1548" i="9"/>
  <c r="E1550" i="2" s="1"/>
  <c r="G1548" i="9"/>
  <c r="F1550" i="2" s="1"/>
  <c r="H1548" i="9"/>
  <c r="G1550" i="2" s="1"/>
  <c r="E1549" i="9"/>
  <c r="D1551" i="2" s="1"/>
  <c r="F1549" i="9"/>
  <c r="E1551" i="2" s="1"/>
  <c r="G1549" i="9"/>
  <c r="F1551" i="2" s="1"/>
  <c r="H1549" i="9"/>
  <c r="G1551" i="2" s="1"/>
  <c r="E1550" i="9"/>
  <c r="D1552" i="2" s="1"/>
  <c r="F1550" i="9"/>
  <c r="E1552" i="2" s="1"/>
  <c r="G1550" i="9"/>
  <c r="F1552" i="2" s="1"/>
  <c r="H1550" i="9"/>
  <c r="G1552" i="2" s="1"/>
  <c r="E1551" i="9"/>
  <c r="D1553" i="2" s="1"/>
  <c r="F1551" i="9"/>
  <c r="E1553" i="2" s="1"/>
  <c r="G1551" i="9"/>
  <c r="F1553" i="2" s="1"/>
  <c r="H1551" i="9"/>
  <c r="G1553" i="2" s="1"/>
  <c r="E1552" i="9"/>
  <c r="D1554" i="2" s="1"/>
  <c r="F1552" i="9"/>
  <c r="E1554" i="2" s="1"/>
  <c r="G1552" i="9"/>
  <c r="F1554" i="2" s="1"/>
  <c r="H1552" i="9"/>
  <c r="G1554" i="2" s="1"/>
  <c r="E1553" i="9"/>
  <c r="D1555" i="2" s="1"/>
  <c r="F1553" i="9"/>
  <c r="E1555" i="2" s="1"/>
  <c r="G1553" i="9"/>
  <c r="F1555" i="2" s="1"/>
  <c r="H1553" i="9"/>
  <c r="G1555" i="2" s="1"/>
  <c r="E1554" i="9"/>
  <c r="D1556" i="2" s="1"/>
  <c r="F1554" i="9"/>
  <c r="E1556" i="2" s="1"/>
  <c r="G1554" i="9"/>
  <c r="F1556" i="2" s="1"/>
  <c r="H1554" i="9"/>
  <c r="G1556" i="2" s="1"/>
  <c r="E1555" i="9"/>
  <c r="D1557" i="2" s="1"/>
  <c r="F1555" i="9"/>
  <c r="E1557" i="2" s="1"/>
  <c r="G1555" i="9"/>
  <c r="F1557" i="2" s="1"/>
  <c r="H1555" i="9"/>
  <c r="G1557" i="2" s="1"/>
  <c r="E1556" i="9"/>
  <c r="D1558" i="2" s="1"/>
  <c r="F1556" i="9"/>
  <c r="E1558" i="2" s="1"/>
  <c r="G1556" i="9"/>
  <c r="F1558" i="2" s="1"/>
  <c r="H1556" i="9"/>
  <c r="G1558" i="2" s="1"/>
  <c r="E1557" i="9"/>
  <c r="D1559" i="2" s="1"/>
  <c r="F1557" i="9"/>
  <c r="E1559" i="2" s="1"/>
  <c r="G1557" i="9"/>
  <c r="F1559" i="2" s="1"/>
  <c r="H1557" i="9"/>
  <c r="G1559" i="2" s="1"/>
  <c r="E1558" i="9"/>
  <c r="D1560" i="2" s="1"/>
  <c r="F1558" i="9"/>
  <c r="E1560" i="2" s="1"/>
  <c r="G1558" i="9"/>
  <c r="F1560" i="2" s="1"/>
  <c r="H1558" i="9"/>
  <c r="G1560" i="2" s="1"/>
  <c r="E1559" i="9"/>
  <c r="D1561" i="2" s="1"/>
  <c r="F1559" i="9"/>
  <c r="E1561" i="2" s="1"/>
  <c r="G1559" i="9"/>
  <c r="F1561" i="2" s="1"/>
  <c r="H1559" i="9"/>
  <c r="G1561" i="2" s="1"/>
  <c r="E1560" i="9"/>
  <c r="D1562" i="2" s="1"/>
  <c r="F1560" i="9"/>
  <c r="E1562" i="2" s="1"/>
  <c r="G1560" i="9"/>
  <c r="F1562" i="2" s="1"/>
  <c r="H1560" i="9"/>
  <c r="G1562" i="2" s="1"/>
  <c r="E1561" i="9"/>
  <c r="D1563" i="2" s="1"/>
  <c r="F1561" i="9"/>
  <c r="E1563" i="2" s="1"/>
  <c r="G1561" i="9"/>
  <c r="F1563" i="2" s="1"/>
  <c r="H1561" i="9"/>
  <c r="G1563" i="2" s="1"/>
  <c r="E1562" i="9"/>
  <c r="D1564" i="2" s="1"/>
  <c r="F1562" i="9"/>
  <c r="E1564" i="2" s="1"/>
  <c r="G1562" i="9"/>
  <c r="F1564" i="2" s="1"/>
  <c r="H1562" i="9"/>
  <c r="G1564" i="2" s="1"/>
  <c r="E1563" i="9"/>
  <c r="D1565" i="2" s="1"/>
  <c r="F1563" i="9"/>
  <c r="E1565" i="2" s="1"/>
  <c r="G1563" i="9"/>
  <c r="F1565" i="2" s="1"/>
  <c r="H1563" i="9"/>
  <c r="G1565" i="2" s="1"/>
  <c r="E1564" i="9"/>
  <c r="D1566" i="2" s="1"/>
  <c r="F1564" i="9"/>
  <c r="E1566" i="2" s="1"/>
  <c r="G1564" i="9"/>
  <c r="F1566" i="2" s="1"/>
  <c r="H1564" i="9"/>
  <c r="G1566" i="2" s="1"/>
  <c r="E1565" i="9"/>
  <c r="D1567" i="2" s="1"/>
  <c r="F1565" i="9"/>
  <c r="E1567" i="2" s="1"/>
  <c r="G1565" i="9"/>
  <c r="F1567" i="2" s="1"/>
  <c r="H1565" i="9"/>
  <c r="G1567" i="2" s="1"/>
  <c r="E1566" i="9"/>
  <c r="D1568" i="2" s="1"/>
  <c r="F1566" i="9"/>
  <c r="E1568" i="2" s="1"/>
  <c r="G1566" i="9"/>
  <c r="F1568" i="2" s="1"/>
  <c r="H1566" i="9"/>
  <c r="G1568" i="2" s="1"/>
  <c r="E1567" i="9"/>
  <c r="D1569" i="2" s="1"/>
  <c r="F1567" i="9"/>
  <c r="E1569" i="2" s="1"/>
  <c r="G1567" i="9"/>
  <c r="F1569" i="2" s="1"/>
  <c r="H1567" i="9"/>
  <c r="G1569" i="2" s="1"/>
  <c r="E1568" i="9"/>
  <c r="D1570" i="2" s="1"/>
  <c r="F1568" i="9"/>
  <c r="E1570" i="2" s="1"/>
  <c r="G1568" i="9"/>
  <c r="F1570" i="2" s="1"/>
  <c r="H1568" i="9"/>
  <c r="G1570" i="2" s="1"/>
  <c r="E1569" i="9"/>
  <c r="D1571" i="2" s="1"/>
  <c r="F1569" i="9"/>
  <c r="E1571" i="2" s="1"/>
  <c r="G1569" i="9"/>
  <c r="F1571" i="2" s="1"/>
  <c r="H1569" i="9"/>
  <c r="G1571" i="2" s="1"/>
  <c r="E1570" i="9"/>
  <c r="D1572" i="2" s="1"/>
  <c r="F1570" i="9"/>
  <c r="E1572" i="2" s="1"/>
  <c r="G1570" i="9"/>
  <c r="F1572" i="2" s="1"/>
  <c r="H1570" i="9"/>
  <c r="G1572" i="2" s="1"/>
  <c r="E1571" i="9"/>
  <c r="D1573" i="2" s="1"/>
  <c r="F1571" i="9"/>
  <c r="E1573" i="2" s="1"/>
  <c r="G1571" i="9"/>
  <c r="F1573" i="2" s="1"/>
  <c r="H1571" i="9"/>
  <c r="G1573" i="2" s="1"/>
  <c r="E1572" i="9"/>
  <c r="D1574" i="2" s="1"/>
  <c r="F1572" i="9"/>
  <c r="E1574" i="2" s="1"/>
  <c r="G1572" i="9"/>
  <c r="F1574" i="2" s="1"/>
  <c r="H1572" i="9"/>
  <c r="G1574" i="2" s="1"/>
  <c r="E1573" i="9"/>
  <c r="D1575" i="2" s="1"/>
  <c r="F1573" i="9"/>
  <c r="E1575" i="2" s="1"/>
  <c r="G1573" i="9"/>
  <c r="F1575" i="2" s="1"/>
  <c r="H1573" i="9"/>
  <c r="G1575" i="2" s="1"/>
  <c r="E1574" i="9"/>
  <c r="D1576" i="2" s="1"/>
  <c r="F1574" i="9"/>
  <c r="E1576" i="2" s="1"/>
  <c r="G1574" i="9"/>
  <c r="F1576" i="2" s="1"/>
  <c r="H1574" i="9"/>
  <c r="G1576" i="2" s="1"/>
  <c r="E1575" i="9"/>
  <c r="D1577" i="2" s="1"/>
  <c r="F1575" i="9"/>
  <c r="E1577" i="2" s="1"/>
  <c r="G1575" i="9"/>
  <c r="F1577" i="2" s="1"/>
  <c r="H1575" i="9"/>
  <c r="G1577" i="2" s="1"/>
  <c r="E1576" i="9"/>
  <c r="D1578" i="2" s="1"/>
  <c r="F1576" i="9"/>
  <c r="E1578" i="2" s="1"/>
  <c r="G1576" i="9"/>
  <c r="F1578" i="2" s="1"/>
  <c r="H1576" i="9"/>
  <c r="G1578" i="2" s="1"/>
  <c r="E1577" i="9"/>
  <c r="D1579" i="2" s="1"/>
  <c r="F1577" i="9"/>
  <c r="E1579" i="2" s="1"/>
  <c r="G1577" i="9"/>
  <c r="F1579" i="2" s="1"/>
  <c r="H1577" i="9"/>
  <c r="G1579" i="2" s="1"/>
  <c r="E1578" i="9"/>
  <c r="D1580" i="2" s="1"/>
  <c r="F1578" i="9"/>
  <c r="E1580" i="2" s="1"/>
  <c r="G1578" i="9"/>
  <c r="F1580" i="2" s="1"/>
  <c r="H1578" i="9"/>
  <c r="G1580" i="2" s="1"/>
  <c r="E1579" i="9"/>
  <c r="D1581" i="2" s="1"/>
  <c r="F1579" i="9"/>
  <c r="E1581" i="2" s="1"/>
  <c r="G1579" i="9"/>
  <c r="F1581" i="2" s="1"/>
  <c r="H1579" i="9"/>
  <c r="G1581" i="2" s="1"/>
  <c r="E1580" i="9"/>
  <c r="D1582" i="2" s="1"/>
  <c r="F1580" i="9"/>
  <c r="E1582" i="2" s="1"/>
  <c r="G1580" i="9"/>
  <c r="F1582" i="2" s="1"/>
  <c r="H1580" i="9"/>
  <c r="G1582" i="2" s="1"/>
  <c r="E1581" i="9"/>
  <c r="D1583" i="2" s="1"/>
  <c r="F1581" i="9"/>
  <c r="E1583" i="2" s="1"/>
  <c r="G1581" i="9"/>
  <c r="F1583" i="2" s="1"/>
  <c r="H1581" i="9"/>
  <c r="G1583" i="2" s="1"/>
  <c r="E1582" i="9"/>
  <c r="D1584" i="2" s="1"/>
  <c r="F1582" i="9"/>
  <c r="E1584" i="2" s="1"/>
  <c r="G1582" i="9"/>
  <c r="F1584" i="2" s="1"/>
  <c r="H1582" i="9"/>
  <c r="G1584" i="2" s="1"/>
  <c r="E1583" i="9"/>
  <c r="D1585" i="2" s="1"/>
  <c r="F1583" i="9"/>
  <c r="E1585" i="2" s="1"/>
  <c r="G1583" i="9"/>
  <c r="F1585" i="2" s="1"/>
  <c r="H1583" i="9"/>
  <c r="G1585" i="2" s="1"/>
  <c r="E1584" i="9"/>
  <c r="D1586" i="2" s="1"/>
  <c r="F1584" i="9"/>
  <c r="E1586" i="2" s="1"/>
  <c r="G1584" i="9"/>
  <c r="F1586" i="2" s="1"/>
  <c r="H1584" i="9"/>
  <c r="G1586" i="2" s="1"/>
  <c r="E1585" i="9"/>
  <c r="D1587" i="2" s="1"/>
  <c r="F1585" i="9"/>
  <c r="E1587" i="2" s="1"/>
  <c r="G1585" i="9"/>
  <c r="F1587" i="2" s="1"/>
  <c r="H1585" i="9"/>
  <c r="G1587" i="2" s="1"/>
  <c r="E1586" i="9"/>
  <c r="D1588" i="2" s="1"/>
  <c r="F1586" i="9"/>
  <c r="E1588" i="2" s="1"/>
  <c r="G1586" i="9"/>
  <c r="F1588" i="2" s="1"/>
  <c r="H1586" i="9"/>
  <c r="G1588" i="2" s="1"/>
  <c r="E1587" i="9"/>
  <c r="D1589" i="2" s="1"/>
  <c r="F1587" i="9"/>
  <c r="E1589" i="2" s="1"/>
  <c r="G1587" i="9"/>
  <c r="F1589" i="2" s="1"/>
  <c r="H1587" i="9"/>
  <c r="G1589" i="2" s="1"/>
  <c r="E1588" i="9"/>
  <c r="D1590" i="2" s="1"/>
  <c r="F1588" i="9"/>
  <c r="E1590" i="2" s="1"/>
  <c r="G1588" i="9"/>
  <c r="F1590" i="2" s="1"/>
  <c r="H1588" i="9"/>
  <c r="G1590" i="2" s="1"/>
  <c r="E1589" i="9"/>
  <c r="D1591" i="2" s="1"/>
  <c r="F1589" i="9"/>
  <c r="E1591" i="2" s="1"/>
  <c r="G1589" i="9"/>
  <c r="F1591" i="2" s="1"/>
  <c r="H1589" i="9"/>
  <c r="G1591" i="2" s="1"/>
  <c r="E1590" i="9"/>
  <c r="D1592" i="2" s="1"/>
  <c r="F1590" i="9"/>
  <c r="E1592" i="2" s="1"/>
  <c r="G1590" i="9"/>
  <c r="F1592" i="2" s="1"/>
  <c r="H1590" i="9"/>
  <c r="G1592" i="2" s="1"/>
  <c r="E1591" i="9"/>
  <c r="D1593" i="2" s="1"/>
  <c r="F1591" i="9"/>
  <c r="E1593" i="2" s="1"/>
  <c r="G1591" i="9"/>
  <c r="F1593" i="2" s="1"/>
  <c r="H1591" i="9"/>
  <c r="G1593" i="2" s="1"/>
  <c r="E1592" i="9"/>
  <c r="D1594" i="2" s="1"/>
  <c r="F1592" i="9"/>
  <c r="E1594" i="2" s="1"/>
  <c r="G1592" i="9"/>
  <c r="F1594" i="2" s="1"/>
  <c r="H1592" i="9"/>
  <c r="G1594" i="2" s="1"/>
  <c r="E1593" i="9"/>
  <c r="D1595" i="2" s="1"/>
  <c r="F1593" i="9"/>
  <c r="E1595" i="2" s="1"/>
  <c r="G1593" i="9"/>
  <c r="F1595" i="2" s="1"/>
  <c r="H1593" i="9"/>
  <c r="G1595" i="2" s="1"/>
  <c r="E1594" i="9"/>
  <c r="D1596" i="2" s="1"/>
  <c r="F1594" i="9"/>
  <c r="E1596" i="2" s="1"/>
  <c r="G1594" i="9"/>
  <c r="F1596" i="2" s="1"/>
  <c r="H1594" i="9"/>
  <c r="G1596" i="2" s="1"/>
  <c r="E1595" i="9"/>
  <c r="D1597" i="2" s="1"/>
  <c r="F1595" i="9"/>
  <c r="E1597" i="2" s="1"/>
  <c r="G1595" i="9"/>
  <c r="F1597" i="2" s="1"/>
  <c r="H1595" i="9"/>
  <c r="G1597" i="2" s="1"/>
  <c r="E1596" i="9"/>
  <c r="D1598" i="2" s="1"/>
  <c r="F1596" i="9"/>
  <c r="E1598" i="2" s="1"/>
  <c r="G1596" i="9"/>
  <c r="F1598" i="2" s="1"/>
  <c r="H1596" i="9"/>
  <c r="G1598" i="2" s="1"/>
  <c r="E1597" i="9"/>
  <c r="D1599" i="2" s="1"/>
  <c r="F1597" i="9"/>
  <c r="E1599" i="2" s="1"/>
  <c r="G1597" i="9"/>
  <c r="F1599" i="2" s="1"/>
  <c r="H1597" i="9"/>
  <c r="G1599" i="2" s="1"/>
  <c r="E1598" i="9"/>
  <c r="D1600" i="2" s="1"/>
  <c r="F1598" i="9"/>
  <c r="E1600" i="2" s="1"/>
  <c r="G1598" i="9"/>
  <c r="F1600" i="2" s="1"/>
  <c r="H1598" i="9"/>
  <c r="G1600" i="2" s="1"/>
  <c r="E1599" i="9"/>
  <c r="D1601" i="2" s="1"/>
  <c r="F1599" i="9"/>
  <c r="E1601" i="2" s="1"/>
  <c r="G1599" i="9"/>
  <c r="F1601" i="2" s="1"/>
  <c r="H1599" i="9"/>
  <c r="G1601" i="2" s="1"/>
  <c r="E1600" i="9"/>
  <c r="D1602" i="2" s="1"/>
  <c r="F1600" i="9"/>
  <c r="E1602" i="2" s="1"/>
  <c r="G1600" i="9"/>
  <c r="F1602" i="2" s="1"/>
  <c r="H1600" i="9"/>
  <c r="G1602" i="2" s="1"/>
  <c r="E1601" i="9"/>
  <c r="D1603" i="2" s="1"/>
  <c r="F1601" i="9"/>
  <c r="E1603" i="2" s="1"/>
  <c r="G1601" i="9"/>
  <c r="F1603" i="2" s="1"/>
  <c r="H1601" i="9"/>
  <c r="G1603" i="2" s="1"/>
  <c r="E1602" i="9"/>
  <c r="D1604" i="2" s="1"/>
  <c r="F1602" i="9"/>
  <c r="E1604" i="2" s="1"/>
  <c r="G1602" i="9"/>
  <c r="F1604" i="2" s="1"/>
  <c r="H1602" i="9"/>
  <c r="G1604" i="2" s="1"/>
  <c r="E1603" i="9"/>
  <c r="D1605" i="2" s="1"/>
  <c r="F1603" i="9"/>
  <c r="E1605" i="2" s="1"/>
  <c r="G1603" i="9"/>
  <c r="F1605" i="2" s="1"/>
  <c r="H1603" i="9"/>
  <c r="G1605" i="2" s="1"/>
  <c r="E1604" i="9"/>
  <c r="D1606" i="2" s="1"/>
  <c r="F1604" i="9"/>
  <c r="E1606" i="2" s="1"/>
  <c r="G1604" i="9"/>
  <c r="F1606" i="2" s="1"/>
  <c r="H1604" i="9"/>
  <c r="G1606" i="2" s="1"/>
  <c r="E1605" i="9"/>
  <c r="D1607" i="2" s="1"/>
  <c r="F1605" i="9"/>
  <c r="E1607" i="2" s="1"/>
  <c r="G1605" i="9"/>
  <c r="F1607" i="2" s="1"/>
  <c r="H1605" i="9"/>
  <c r="G1607" i="2" s="1"/>
  <c r="E1606" i="9"/>
  <c r="D1608" i="2" s="1"/>
  <c r="F1606" i="9"/>
  <c r="E1608" i="2" s="1"/>
  <c r="G1606" i="9"/>
  <c r="F1608" i="2" s="1"/>
  <c r="H1606" i="9"/>
  <c r="G1608" i="2" s="1"/>
  <c r="E1607" i="9"/>
  <c r="D1609" i="2" s="1"/>
  <c r="F1607" i="9"/>
  <c r="E1609" i="2" s="1"/>
  <c r="G1607" i="9"/>
  <c r="F1609" i="2" s="1"/>
  <c r="H1607" i="9"/>
  <c r="G1609" i="2" s="1"/>
  <c r="E1608" i="9"/>
  <c r="D1610" i="2" s="1"/>
  <c r="F1608" i="9"/>
  <c r="E1610" i="2" s="1"/>
  <c r="G1608" i="9"/>
  <c r="F1610" i="2" s="1"/>
  <c r="H1608" i="9"/>
  <c r="G1610" i="2" s="1"/>
  <c r="E1609" i="9"/>
  <c r="D1611" i="2" s="1"/>
  <c r="F1609" i="9"/>
  <c r="E1611" i="2" s="1"/>
  <c r="G1609" i="9"/>
  <c r="F1611" i="2" s="1"/>
  <c r="H1609" i="9"/>
  <c r="G1611" i="2" s="1"/>
  <c r="E1610" i="9"/>
  <c r="D1612" i="2" s="1"/>
  <c r="F1610" i="9"/>
  <c r="E1612" i="2" s="1"/>
  <c r="G1610" i="9"/>
  <c r="F1612" i="2" s="1"/>
  <c r="H1610" i="9"/>
  <c r="G1612" i="2" s="1"/>
  <c r="E1611" i="9"/>
  <c r="D1613" i="2" s="1"/>
  <c r="F1611" i="9"/>
  <c r="E1613" i="2" s="1"/>
  <c r="G1611" i="9"/>
  <c r="F1613" i="2" s="1"/>
  <c r="H1611" i="9"/>
  <c r="G1613" i="2" s="1"/>
  <c r="E1612" i="9"/>
  <c r="D1614" i="2" s="1"/>
  <c r="F1612" i="9"/>
  <c r="E1614" i="2" s="1"/>
  <c r="G1612" i="9"/>
  <c r="F1614" i="2" s="1"/>
  <c r="H1612" i="9"/>
  <c r="G1614" i="2" s="1"/>
  <c r="E1613" i="9"/>
  <c r="D1615" i="2" s="1"/>
  <c r="F1613" i="9"/>
  <c r="E1615" i="2" s="1"/>
  <c r="G1613" i="9"/>
  <c r="F1615" i="2" s="1"/>
  <c r="H1613" i="9"/>
  <c r="G1615" i="2" s="1"/>
  <c r="E1614" i="9"/>
  <c r="D1616" i="2" s="1"/>
  <c r="F1614" i="9"/>
  <c r="E1616" i="2" s="1"/>
  <c r="G1614" i="9"/>
  <c r="F1616" i="2" s="1"/>
  <c r="H1614" i="9"/>
  <c r="G1616" i="2" s="1"/>
  <c r="E1615" i="9"/>
  <c r="D1617" i="2" s="1"/>
  <c r="F1615" i="9"/>
  <c r="E1617" i="2" s="1"/>
  <c r="G1615" i="9"/>
  <c r="F1617" i="2" s="1"/>
  <c r="H1615" i="9"/>
  <c r="G1617" i="2" s="1"/>
  <c r="E1616" i="9"/>
  <c r="D1618" i="2" s="1"/>
  <c r="F1616" i="9"/>
  <c r="E1618" i="2" s="1"/>
  <c r="G1616" i="9"/>
  <c r="F1618" i="2" s="1"/>
  <c r="H1616" i="9"/>
  <c r="G1618" i="2" s="1"/>
  <c r="E1617" i="9"/>
  <c r="D1619" i="2" s="1"/>
  <c r="F1617" i="9"/>
  <c r="E1619" i="2" s="1"/>
  <c r="G1617" i="9"/>
  <c r="F1619" i="2" s="1"/>
  <c r="H1617" i="9"/>
  <c r="G1619" i="2" s="1"/>
  <c r="E1618" i="9"/>
  <c r="D1620" i="2" s="1"/>
  <c r="F1618" i="9"/>
  <c r="E1620" i="2" s="1"/>
  <c r="G1618" i="9"/>
  <c r="F1620" i="2" s="1"/>
  <c r="H1618" i="9"/>
  <c r="G1620" i="2" s="1"/>
  <c r="E1619" i="9"/>
  <c r="D1621" i="2" s="1"/>
  <c r="F1619" i="9"/>
  <c r="E1621" i="2" s="1"/>
  <c r="G1619" i="9"/>
  <c r="F1621" i="2" s="1"/>
  <c r="H1619" i="9"/>
  <c r="G1621" i="2" s="1"/>
  <c r="E1620" i="9"/>
  <c r="D1622" i="2" s="1"/>
  <c r="F1620" i="9"/>
  <c r="E1622" i="2" s="1"/>
  <c r="G1620" i="9"/>
  <c r="F1622" i="2" s="1"/>
  <c r="H1620" i="9"/>
  <c r="G1622" i="2" s="1"/>
  <c r="E1621" i="9"/>
  <c r="D1623" i="2" s="1"/>
  <c r="F1621" i="9"/>
  <c r="E1623" i="2" s="1"/>
  <c r="G1621" i="9"/>
  <c r="F1623" i="2" s="1"/>
  <c r="H1621" i="9"/>
  <c r="G1623" i="2" s="1"/>
  <c r="E1622" i="9"/>
  <c r="D1624" i="2" s="1"/>
  <c r="F1622" i="9"/>
  <c r="E1624" i="2" s="1"/>
  <c r="G1622" i="9"/>
  <c r="F1624" i="2" s="1"/>
  <c r="H1622" i="9"/>
  <c r="G1624" i="2" s="1"/>
  <c r="E1623" i="9"/>
  <c r="D1625" i="2" s="1"/>
  <c r="F1623" i="9"/>
  <c r="E1625" i="2" s="1"/>
  <c r="G1623" i="9"/>
  <c r="F1625" i="2" s="1"/>
  <c r="H1623" i="9"/>
  <c r="G1625" i="2" s="1"/>
  <c r="E1624" i="9"/>
  <c r="D1626" i="2" s="1"/>
  <c r="F1624" i="9"/>
  <c r="E1626" i="2" s="1"/>
  <c r="G1624" i="9"/>
  <c r="F1626" i="2" s="1"/>
  <c r="H1624" i="9"/>
  <c r="G1626" i="2" s="1"/>
  <c r="E1625" i="9"/>
  <c r="D1627" i="2" s="1"/>
  <c r="F1625" i="9"/>
  <c r="E1627" i="2" s="1"/>
  <c r="G1625" i="9"/>
  <c r="F1627" i="2" s="1"/>
  <c r="H1625" i="9"/>
  <c r="G1627" i="2" s="1"/>
  <c r="E1626" i="9"/>
  <c r="D1628" i="2" s="1"/>
  <c r="F1626" i="9"/>
  <c r="E1628" i="2" s="1"/>
  <c r="G1626" i="9"/>
  <c r="F1628" i="2" s="1"/>
  <c r="H1626" i="9"/>
  <c r="G1628" i="2" s="1"/>
  <c r="E1627" i="9"/>
  <c r="D1629" i="2" s="1"/>
  <c r="F1627" i="9"/>
  <c r="E1629" i="2" s="1"/>
  <c r="G1627" i="9"/>
  <c r="F1629" i="2" s="1"/>
  <c r="H1627" i="9"/>
  <c r="G1629" i="2" s="1"/>
  <c r="E1628" i="9"/>
  <c r="D1630" i="2" s="1"/>
  <c r="F1628" i="9"/>
  <c r="E1630" i="2" s="1"/>
  <c r="G1628" i="9"/>
  <c r="F1630" i="2" s="1"/>
  <c r="H1628" i="9"/>
  <c r="G1630" i="2" s="1"/>
  <c r="E1629" i="9"/>
  <c r="D1631" i="2" s="1"/>
  <c r="F1629" i="9"/>
  <c r="E1631" i="2" s="1"/>
  <c r="G1629" i="9"/>
  <c r="F1631" i="2" s="1"/>
  <c r="H1629" i="9"/>
  <c r="G1631" i="2" s="1"/>
  <c r="E1630" i="9"/>
  <c r="D1632" i="2" s="1"/>
  <c r="F1630" i="9"/>
  <c r="E1632" i="2" s="1"/>
  <c r="G1630" i="9"/>
  <c r="F1632" i="2" s="1"/>
  <c r="H1630" i="9"/>
  <c r="G1632" i="2" s="1"/>
  <c r="E1631" i="9"/>
  <c r="D1633" i="2" s="1"/>
  <c r="F1631" i="9"/>
  <c r="E1633" i="2" s="1"/>
  <c r="G1631" i="9"/>
  <c r="F1633" i="2" s="1"/>
  <c r="H1631" i="9"/>
  <c r="G1633" i="2" s="1"/>
  <c r="E1632" i="9"/>
  <c r="D1634" i="2" s="1"/>
  <c r="F1632" i="9"/>
  <c r="E1634" i="2" s="1"/>
  <c r="G1632" i="9"/>
  <c r="F1634" i="2" s="1"/>
  <c r="H1632" i="9"/>
  <c r="G1634" i="2" s="1"/>
  <c r="E1633" i="9"/>
  <c r="D1635" i="2" s="1"/>
  <c r="F1633" i="9"/>
  <c r="E1635" i="2" s="1"/>
  <c r="G1633" i="9"/>
  <c r="F1635" i="2" s="1"/>
  <c r="H1633" i="9"/>
  <c r="G1635" i="2" s="1"/>
  <c r="E1634" i="9"/>
  <c r="D1636" i="2" s="1"/>
  <c r="F1634" i="9"/>
  <c r="E1636" i="2" s="1"/>
  <c r="G1634" i="9"/>
  <c r="F1636" i="2" s="1"/>
  <c r="H1634" i="9"/>
  <c r="G1636" i="2" s="1"/>
  <c r="E1635" i="9"/>
  <c r="D1637" i="2" s="1"/>
  <c r="F1635" i="9"/>
  <c r="E1637" i="2" s="1"/>
  <c r="G1635" i="9"/>
  <c r="F1637" i="2" s="1"/>
  <c r="H1635" i="9"/>
  <c r="G1637" i="2" s="1"/>
  <c r="E1636" i="9"/>
  <c r="D1638" i="2" s="1"/>
  <c r="F1636" i="9"/>
  <c r="E1638" i="2" s="1"/>
  <c r="G1636" i="9"/>
  <c r="F1638" i="2" s="1"/>
  <c r="H1636" i="9"/>
  <c r="G1638" i="2" s="1"/>
  <c r="E1637" i="9"/>
  <c r="D1639" i="2" s="1"/>
  <c r="F1637" i="9"/>
  <c r="E1639" i="2" s="1"/>
  <c r="G1637" i="9"/>
  <c r="F1639" i="2" s="1"/>
  <c r="H1637" i="9"/>
  <c r="G1639" i="2" s="1"/>
  <c r="E1638" i="9"/>
  <c r="D1640" i="2" s="1"/>
  <c r="F1638" i="9"/>
  <c r="E1640" i="2" s="1"/>
  <c r="G1638" i="9"/>
  <c r="F1640" i="2" s="1"/>
  <c r="H1638" i="9"/>
  <c r="G1640" i="2" s="1"/>
  <c r="E1639" i="9"/>
  <c r="D1641" i="2" s="1"/>
  <c r="F1639" i="9"/>
  <c r="E1641" i="2" s="1"/>
  <c r="G1639" i="9"/>
  <c r="F1641" i="2" s="1"/>
  <c r="H1639" i="9"/>
  <c r="G1641" i="2" s="1"/>
  <c r="E1640" i="9"/>
  <c r="D1642" i="2" s="1"/>
  <c r="F1640" i="9"/>
  <c r="E1642" i="2" s="1"/>
  <c r="G1640" i="9"/>
  <c r="F1642" i="2" s="1"/>
  <c r="H1640" i="9"/>
  <c r="G1642" i="2" s="1"/>
  <c r="E1641" i="9"/>
  <c r="D1643" i="2" s="1"/>
  <c r="F1641" i="9"/>
  <c r="E1643" i="2" s="1"/>
  <c r="G1641" i="9"/>
  <c r="F1643" i="2" s="1"/>
  <c r="H1641" i="9"/>
  <c r="G1643" i="2" s="1"/>
  <c r="E1642" i="9"/>
  <c r="D1644" i="2" s="1"/>
  <c r="F1642" i="9"/>
  <c r="E1644" i="2" s="1"/>
  <c r="G1642" i="9"/>
  <c r="F1644" i="2" s="1"/>
  <c r="H1642" i="9"/>
  <c r="G1644" i="2" s="1"/>
  <c r="E1643" i="9"/>
  <c r="D1645" i="2" s="1"/>
  <c r="F1643" i="9"/>
  <c r="E1645" i="2" s="1"/>
  <c r="G1643" i="9"/>
  <c r="F1645" i="2" s="1"/>
  <c r="H1643" i="9"/>
  <c r="G1645" i="2" s="1"/>
  <c r="E1644" i="9"/>
  <c r="D1646" i="2" s="1"/>
  <c r="F1644" i="9"/>
  <c r="E1646" i="2" s="1"/>
  <c r="G1644" i="9"/>
  <c r="F1646" i="2" s="1"/>
  <c r="H1644" i="9"/>
  <c r="G1646" i="2" s="1"/>
  <c r="E1645" i="9"/>
  <c r="D1647" i="2" s="1"/>
  <c r="F1645" i="9"/>
  <c r="E1647" i="2" s="1"/>
  <c r="G1645" i="9"/>
  <c r="F1647" i="2" s="1"/>
  <c r="H1645" i="9"/>
  <c r="G1647" i="2" s="1"/>
  <c r="E1646" i="9"/>
  <c r="D1648" i="2" s="1"/>
  <c r="F1646" i="9"/>
  <c r="E1648" i="2" s="1"/>
  <c r="G1646" i="9"/>
  <c r="F1648" i="2" s="1"/>
  <c r="H1646" i="9"/>
  <c r="G1648" i="2" s="1"/>
  <c r="E1647" i="9"/>
  <c r="D1649" i="2" s="1"/>
  <c r="F1647" i="9"/>
  <c r="E1649" i="2" s="1"/>
  <c r="G1647" i="9"/>
  <c r="F1649" i="2" s="1"/>
  <c r="H1647" i="9"/>
  <c r="G1649" i="2" s="1"/>
  <c r="E1648" i="9"/>
  <c r="D1650" i="2" s="1"/>
  <c r="F1648" i="9"/>
  <c r="E1650" i="2" s="1"/>
  <c r="G1648" i="9"/>
  <c r="F1650" i="2" s="1"/>
  <c r="H1648" i="9"/>
  <c r="G1650" i="2" s="1"/>
  <c r="E1649" i="9"/>
  <c r="D1651" i="2" s="1"/>
  <c r="F1649" i="9"/>
  <c r="E1651" i="2" s="1"/>
  <c r="G1649" i="9"/>
  <c r="F1651" i="2" s="1"/>
  <c r="H1649" i="9"/>
  <c r="G1651" i="2" s="1"/>
  <c r="E1650" i="9"/>
  <c r="D1652" i="2" s="1"/>
  <c r="F1650" i="9"/>
  <c r="E1652" i="2" s="1"/>
  <c r="G1650" i="9"/>
  <c r="F1652" i="2" s="1"/>
  <c r="H1650" i="9"/>
  <c r="G1652" i="2" s="1"/>
  <c r="E1651" i="9"/>
  <c r="D1653" i="2" s="1"/>
  <c r="F1651" i="9"/>
  <c r="E1653" i="2" s="1"/>
  <c r="G1651" i="9"/>
  <c r="F1653" i="2" s="1"/>
  <c r="H1651" i="9"/>
  <c r="G1653" i="2" s="1"/>
  <c r="E1652" i="9"/>
  <c r="D1654" i="2" s="1"/>
  <c r="F1652" i="9"/>
  <c r="E1654" i="2" s="1"/>
  <c r="G1652" i="9"/>
  <c r="F1654" i="2" s="1"/>
  <c r="H1652" i="9"/>
  <c r="G1654" i="2" s="1"/>
  <c r="E1653" i="9"/>
  <c r="D1655" i="2" s="1"/>
  <c r="F1653" i="9"/>
  <c r="E1655" i="2" s="1"/>
  <c r="G1653" i="9"/>
  <c r="F1655" i="2" s="1"/>
  <c r="H1653" i="9"/>
  <c r="G1655" i="2" s="1"/>
  <c r="E1654" i="9"/>
  <c r="D1656" i="2" s="1"/>
  <c r="F1654" i="9"/>
  <c r="E1656" i="2" s="1"/>
  <c r="G1654" i="9"/>
  <c r="F1656" i="2" s="1"/>
  <c r="H1654" i="9"/>
  <c r="G1656" i="2" s="1"/>
  <c r="E1655" i="9"/>
  <c r="D1657" i="2" s="1"/>
  <c r="F1655" i="9"/>
  <c r="E1657" i="2" s="1"/>
  <c r="G1655" i="9"/>
  <c r="F1657" i="2" s="1"/>
  <c r="H1655" i="9"/>
  <c r="G1657" i="2" s="1"/>
  <c r="E1656" i="9"/>
  <c r="D1658" i="2" s="1"/>
  <c r="F1656" i="9"/>
  <c r="E1658" i="2" s="1"/>
  <c r="G1656" i="9"/>
  <c r="F1658" i="2" s="1"/>
  <c r="H1656" i="9"/>
  <c r="G1658" i="2" s="1"/>
  <c r="E1657" i="9"/>
  <c r="D1659" i="2" s="1"/>
  <c r="F1657" i="9"/>
  <c r="E1659" i="2" s="1"/>
  <c r="G1657" i="9"/>
  <c r="F1659" i="2" s="1"/>
  <c r="H1657" i="9"/>
  <c r="G1659" i="2" s="1"/>
  <c r="E1658" i="9"/>
  <c r="D1660" i="2" s="1"/>
  <c r="F1658" i="9"/>
  <c r="E1660" i="2" s="1"/>
  <c r="G1658" i="9"/>
  <c r="F1660" i="2" s="1"/>
  <c r="H1658" i="9"/>
  <c r="G1660" i="2" s="1"/>
  <c r="E1659" i="9"/>
  <c r="D1661" i="2" s="1"/>
  <c r="F1659" i="9"/>
  <c r="E1661" i="2" s="1"/>
  <c r="G1659" i="9"/>
  <c r="F1661" i="2" s="1"/>
  <c r="H1659" i="9"/>
  <c r="G1661" i="2" s="1"/>
  <c r="E1660" i="9"/>
  <c r="D1662" i="2" s="1"/>
  <c r="F1660" i="9"/>
  <c r="E1662" i="2" s="1"/>
  <c r="G1660" i="9"/>
  <c r="F1662" i="2" s="1"/>
  <c r="H1660" i="9"/>
  <c r="G1662" i="2" s="1"/>
  <c r="E1661" i="9"/>
  <c r="D1663" i="2" s="1"/>
  <c r="F1661" i="9"/>
  <c r="E1663" i="2" s="1"/>
  <c r="G1661" i="9"/>
  <c r="F1663" i="2" s="1"/>
  <c r="H1661" i="9"/>
  <c r="G1663" i="2" s="1"/>
  <c r="E1662" i="9"/>
  <c r="D1664" i="2" s="1"/>
  <c r="F1662" i="9"/>
  <c r="E1664" i="2" s="1"/>
  <c r="G1662" i="9"/>
  <c r="F1664" i="2" s="1"/>
  <c r="H1662" i="9"/>
  <c r="G1664" i="2" s="1"/>
  <c r="E1663" i="9"/>
  <c r="D1665" i="2" s="1"/>
  <c r="F1663" i="9"/>
  <c r="E1665" i="2" s="1"/>
  <c r="G1663" i="9"/>
  <c r="F1665" i="2" s="1"/>
  <c r="H1663" i="9"/>
  <c r="G1665" i="2" s="1"/>
  <c r="E1664" i="9"/>
  <c r="D1666" i="2" s="1"/>
  <c r="F1664" i="9"/>
  <c r="E1666" i="2" s="1"/>
  <c r="G1664" i="9"/>
  <c r="F1666" i="2" s="1"/>
  <c r="H1664" i="9"/>
  <c r="G1666" i="2" s="1"/>
  <c r="E1665" i="9"/>
  <c r="D1667" i="2" s="1"/>
  <c r="F1665" i="9"/>
  <c r="E1667" i="2" s="1"/>
  <c r="G1665" i="9"/>
  <c r="F1667" i="2" s="1"/>
  <c r="H1665" i="9"/>
  <c r="G1667" i="2" s="1"/>
  <c r="E1666" i="9"/>
  <c r="D1668" i="2" s="1"/>
  <c r="F1666" i="9"/>
  <c r="E1668" i="2" s="1"/>
  <c r="G1666" i="9"/>
  <c r="F1668" i="2" s="1"/>
  <c r="H1666" i="9"/>
  <c r="G1668" i="2" s="1"/>
  <c r="E1667" i="9"/>
  <c r="D1669" i="2" s="1"/>
  <c r="F1667" i="9"/>
  <c r="E1669" i="2" s="1"/>
  <c r="G1667" i="9"/>
  <c r="F1669" i="2" s="1"/>
  <c r="H1667" i="9"/>
  <c r="G1669" i="2" s="1"/>
  <c r="E1668" i="9"/>
  <c r="D1670" i="2" s="1"/>
  <c r="F1668" i="9"/>
  <c r="E1670" i="2" s="1"/>
  <c r="G1668" i="9"/>
  <c r="F1670" i="2" s="1"/>
  <c r="H1668" i="9"/>
  <c r="G1670" i="2" s="1"/>
  <c r="E1669" i="9"/>
  <c r="D1671" i="2" s="1"/>
  <c r="F1669" i="9"/>
  <c r="E1671" i="2" s="1"/>
  <c r="G1669" i="9"/>
  <c r="F1671" i="2" s="1"/>
  <c r="H1669" i="9"/>
  <c r="G1671" i="2" s="1"/>
  <c r="E1670" i="9"/>
  <c r="D1672" i="2" s="1"/>
  <c r="F1670" i="9"/>
  <c r="E1672" i="2" s="1"/>
  <c r="G1670" i="9"/>
  <c r="F1672" i="2" s="1"/>
  <c r="H1670" i="9"/>
  <c r="G1672" i="2" s="1"/>
  <c r="E1671" i="9"/>
  <c r="D1673" i="2" s="1"/>
  <c r="F1671" i="9"/>
  <c r="E1673" i="2" s="1"/>
  <c r="G1671" i="9"/>
  <c r="F1673" i="2" s="1"/>
  <c r="H1671" i="9"/>
  <c r="G1673" i="2" s="1"/>
  <c r="E1672" i="9"/>
  <c r="D1674" i="2" s="1"/>
  <c r="F1672" i="9"/>
  <c r="E1674" i="2" s="1"/>
  <c r="G1672" i="9"/>
  <c r="F1674" i="2" s="1"/>
  <c r="H1672" i="9"/>
  <c r="G1674" i="2" s="1"/>
  <c r="E1673" i="9"/>
  <c r="D1675" i="2" s="1"/>
  <c r="F1673" i="9"/>
  <c r="E1675" i="2" s="1"/>
  <c r="G1673" i="9"/>
  <c r="F1675" i="2" s="1"/>
  <c r="H1673" i="9"/>
  <c r="G1675" i="2" s="1"/>
  <c r="E1674" i="9"/>
  <c r="D1676" i="2" s="1"/>
  <c r="F1674" i="9"/>
  <c r="E1676" i="2" s="1"/>
  <c r="G1674" i="9"/>
  <c r="F1676" i="2" s="1"/>
  <c r="H1674" i="9"/>
  <c r="G1676" i="2" s="1"/>
  <c r="E1675" i="9"/>
  <c r="D1677" i="2" s="1"/>
  <c r="F1675" i="9"/>
  <c r="E1677" i="2" s="1"/>
  <c r="G1675" i="9"/>
  <c r="F1677" i="2" s="1"/>
  <c r="H1675" i="9"/>
  <c r="G1677" i="2" s="1"/>
  <c r="E1676" i="9"/>
  <c r="D1678" i="2" s="1"/>
  <c r="F1676" i="9"/>
  <c r="E1678" i="2" s="1"/>
  <c r="G1676" i="9"/>
  <c r="F1678" i="2" s="1"/>
  <c r="H1676" i="9"/>
  <c r="G1678" i="2" s="1"/>
  <c r="E1677" i="9"/>
  <c r="D1679" i="2" s="1"/>
  <c r="F1677" i="9"/>
  <c r="E1679" i="2" s="1"/>
  <c r="G1677" i="9"/>
  <c r="F1679" i="2" s="1"/>
  <c r="H1677" i="9"/>
  <c r="G1679" i="2" s="1"/>
  <c r="E1678" i="9"/>
  <c r="D1680" i="2" s="1"/>
  <c r="F1678" i="9"/>
  <c r="E1680" i="2" s="1"/>
  <c r="G1678" i="9"/>
  <c r="F1680" i="2" s="1"/>
  <c r="H1678" i="9"/>
  <c r="G1680" i="2" s="1"/>
  <c r="E1679" i="9"/>
  <c r="D1681" i="2" s="1"/>
  <c r="F1679" i="9"/>
  <c r="E1681" i="2" s="1"/>
  <c r="G1679" i="9"/>
  <c r="F1681" i="2" s="1"/>
  <c r="H1679" i="9"/>
  <c r="G1681" i="2" s="1"/>
  <c r="E1680" i="9"/>
  <c r="D1682" i="2" s="1"/>
  <c r="F1680" i="9"/>
  <c r="E1682" i="2" s="1"/>
  <c r="G1680" i="9"/>
  <c r="F1682" i="2" s="1"/>
  <c r="H1680" i="9"/>
  <c r="G1682" i="2" s="1"/>
  <c r="E1681" i="9"/>
  <c r="D1683" i="2" s="1"/>
  <c r="F1681" i="9"/>
  <c r="E1683" i="2" s="1"/>
  <c r="G1681" i="9"/>
  <c r="F1683" i="2" s="1"/>
  <c r="H1681" i="9"/>
  <c r="G1683" i="2" s="1"/>
  <c r="E1682" i="9"/>
  <c r="D1684" i="2" s="1"/>
  <c r="F1682" i="9"/>
  <c r="E1684" i="2" s="1"/>
  <c r="G1682" i="9"/>
  <c r="F1684" i="2" s="1"/>
  <c r="H1682" i="9"/>
  <c r="G1684" i="2" s="1"/>
  <c r="E1683" i="9"/>
  <c r="D1685" i="2" s="1"/>
  <c r="F1683" i="9"/>
  <c r="E1685" i="2" s="1"/>
  <c r="G1683" i="9"/>
  <c r="F1685" i="2" s="1"/>
  <c r="H1683" i="9"/>
  <c r="G1685" i="2" s="1"/>
  <c r="E1684" i="9"/>
  <c r="D1686" i="2" s="1"/>
  <c r="F1684" i="9"/>
  <c r="E1686" i="2" s="1"/>
  <c r="G1684" i="9"/>
  <c r="F1686" i="2" s="1"/>
  <c r="H1684" i="9"/>
  <c r="G1686" i="2" s="1"/>
  <c r="E1685" i="9"/>
  <c r="D1687" i="2" s="1"/>
  <c r="F1685" i="9"/>
  <c r="E1687" i="2" s="1"/>
  <c r="G1685" i="9"/>
  <c r="F1687" i="2" s="1"/>
  <c r="H1685" i="9"/>
  <c r="G1687" i="2" s="1"/>
  <c r="E1686" i="9"/>
  <c r="D1688" i="2" s="1"/>
  <c r="F1686" i="9"/>
  <c r="E1688" i="2" s="1"/>
  <c r="G1686" i="9"/>
  <c r="F1688" i="2" s="1"/>
  <c r="H1686" i="9"/>
  <c r="G1688" i="2" s="1"/>
  <c r="E1687" i="9"/>
  <c r="D1689" i="2" s="1"/>
  <c r="F1687" i="9"/>
  <c r="E1689" i="2" s="1"/>
  <c r="G1687" i="9"/>
  <c r="F1689" i="2" s="1"/>
  <c r="H1687" i="9"/>
  <c r="G1689" i="2" s="1"/>
  <c r="E1688" i="9"/>
  <c r="D1690" i="2" s="1"/>
  <c r="F1688" i="9"/>
  <c r="E1690" i="2" s="1"/>
  <c r="G1688" i="9"/>
  <c r="F1690" i="2" s="1"/>
  <c r="H1688" i="9"/>
  <c r="G1690" i="2" s="1"/>
  <c r="E1689" i="9"/>
  <c r="D1691" i="2" s="1"/>
  <c r="F1689" i="9"/>
  <c r="E1691" i="2" s="1"/>
  <c r="G1689" i="9"/>
  <c r="F1691" i="2" s="1"/>
  <c r="H1689" i="9"/>
  <c r="G1691" i="2" s="1"/>
  <c r="E1690" i="9"/>
  <c r="D1692" i="2" s="1"/>
  <c r="F1690" i="9"/>
  <c r="E1692" i="2" s="1"/>
  <c r="G1690" i="9"/>
  <c r="F1692" i="2" s="1"/>
  <c r="H1690" i="9"/>
  <c r="G1692" i="2" s="1"/>
  <c r="E1691" i="9"/>
  <c r="D1693" i="2" s="1"/>
  <c r="F1691" i="9"/>
  <c r="E1693" i="2" s="1"/>
  <c r="G1691" i="9"/>
  <c r="F1693" i="2" s="1"/>
  <c r="H1691" i="9"/>
  <c r="G1693" i="2" s="1"/>
  <c r="E1692" i="9"/>
  <c r="D1694" i="2" s="1"/>
  <c r="F1692" i="9"/>
  <c r="E1694" i="2" s="1"/>
  <c r="G1692" i="9"/>
  <c r="F1694" i="2" s="1"/>
  <c r="H1692" i="9"/>
  <c r="G1694" i="2" s="1"/>
  <c r="E1693" i="9"/>
  <c r="D1695" i="2" s="1"/>
  <c r="F1693" i="9"/>
  <c r="E1695" i="2" s="1"/>
  <c r="G1693" i="9"/>
  <c r="F1695" i="2" s="1"/>
  <c r="H1693" i="9"/>
  <c r="G1695" i="2" s="1"/>
  <c r="E1694" i="9"/>
  <c r="D1696" i="2" s="1"/>
  <c r="F1694" i="9"/>
  <c r="E1696" i="2" s="1"/>
  <c r="G1694" i="9"/>
  <c r="F1696" i="2" s="1"/>
  <c r="H1694" i="9"/>
  <c r="G1696" i="2" s="1"/>
  <c r="E1695" i="9"/>
  <c r="D1697" i="2" s="1"/>
  <c r="F1695" i="9"/>
  <c r="E1697" i="2" s="1"/>
  <c r="G1695" i="9"/>
  <c r="F1697" i="2" s="1"/>
  <c r="H1695" i="9"/>
  <c r="G1697" i="2" s="1"/>
  <c r="E1696" i="9"/>
  <c r="D1698" i="2" s="1"/>
  <c r="F1696" i="9"/>
  <c r="E1698" i="2" s="1"/>
  <c r="G1696" i="9"/>
  <c r="F1698" i="2" s="1"/>
  <c r="H1696" i="9"/>
  <c r="G1698" i="2" s="1"/>
  <c r="E1697" i="9"/>
  <c r="D1699" i="2" s="1"/>
  <c r="F1697" i="9"/>
  <c r="E1699" i="2" s="1"/>
  <c r="G1697" i="9"/>
  <c r="F1699" i="2" s="1"/>
  <c r="H1697" i="9"/>
  <c r="G1699" i="2" s="1"/>
  <c r="E1698" i="9"/>
  <c r="D1700" i="2" s="1"/>
  <c r="F1698" i="9"/>
  <c r="E1700" i="2" s="1"/>
  <c r="G1698" i="9"/>
  <c r="F1700" i="2" s="1"/>
  <c r="H1698" i="9"/>
  <c r="G1700" i="2" s="1"/>
  <c r="E1699" i="9"/>
  <c r="D1701" i="2" s="1"/>
  <c r="F1699" i="9"/>
  <c r="E1701" i="2" s="1"/>
  <c r="G1699" i="9"/>
  <c r="F1701" i="2" s="1"/>
  <c r="H1699" i="9"/>
  <c r="G1701" i="2" s="1"/>
  <c r="E1700" i="9"/>
  <c r="D1702" i="2" s="1"/>
  <c r="F1700" i="9"/>
  <c r="E1702" i="2" s="1"/>
  <c r="G1700" i="9"/>
  <c r="F1702" i="2" s="1"/>
  <c r="H1700" i="9"/>
  <c r="G1702" i="2" s="1"/>
  <c r="E1701" i="9"/>
  <c r="D1703" i="2" s="1"/>
  <c r="F1701" i="9"/>
  <c r="E1703" i="2" s="1"/>
  <c r="G1701" i="9"/>
  <c r="F1703" i="2" s="1"/>
  <c r="H1701" i="9"/>
  <c r="G1703" i="2" s="1"/>
  <c r="E1702" i="9"/>
  <c r="D1704" i="2" s="1"/>
  <c r="F1702" i="9"/>
  <c r="E1704" i="2" s="1"/>
  <c r="G1702" i="9"/>
  <c r="F1704" i="2" s="1"/>
  <c r="H1702" i="9"/>
  <c r="G1704" i="2" s="1"/>
  <c r="E1703" i="9"/>
  <c r="D1705" i="2" s="1"/>
  <c r="F1703" i="9"/>
  <c r="E1705" i="2" s="1"/>
  <c r="G1703" i="9"/>
  <c r="F1705" i="2" s="1"/>
  <c r="H1703" i="9"/>
  <c r="G1705" i="2" s="1"/>
  <c r="E1704" i="9"/>
  <c r="D1706" i="2" s="1"/>
  <c r="F1704" i="9"/>
  <c r="E1706" i="2" s="1"/>
  <c r="G1704" i="9"/>
  <c r="F1706" i="2" s="1"/>
  <c r="H1704" i="9"/>
  <c r="G1706" i="2" s="1"/>
  <c r="E1705" i="9"/>
  <c r="D1707" i="2" s="1"/>
  <c r="F1705" i="9"/>
  <c r="E1707" i="2" s="1"/>
  <c r="G1705" i="9"/>
  <c r="F1707" i="2" s="1"/>
  <c r="H1705" i="9"/>
  <c r="G1707" i="2" s="1"/>
  <c r="E1706" i="9"/>
  <c r="D1708" i="2" s="1"/>
  <c r="F1706" i="9"/>
  <c r="E1708" i="2" s="1"/>
  <c r="G1706" i="9"/>
  <c r="F1708" i="2" s="1"/>
  <c r="H1706" i="9"/>
  <c r="G1708" i="2" s="1"/>
  <c r="E1707" i="9"/>
  <c r="D1709" i="2" s="1"/>
  <c r="F1707" i="9"/>
  <c r="E1709" i="2" s="1"/>
  <c r="G1707" i="9"/>
  <c r="F1709" i="2" s="1"/>
  <c r="H1707" i="9"/>
  <c r="G1709" i="2" s="1"/>
  <c r="E1708" i="9"/>
  <c r="D1710" i="2" s="1"/>
  <c r="F1708" i="9"/>
  <c r="E1710" i="2" s="1"/>
  <c r="G1708" i="9"/>
  <c r="F1710" i="2" s="1"/>
  <c r="H1708" i="9"/>
  <c r="G1710" i="2" s="1"/>
  <c r="E1709" i="9"/>
  <c r="D1711" i="2" s="1"/>
  <c r="F1709" i="9"/>
  <c r="E1711" i="2" s="1"/>
  <c r="G1709" i="9"/>
  <c r="F1711" i="2" s="1"/>
  <c r="H1709" i="9"/>
  <c r="G1711" i="2" s="1"/>
  <c r="E1710" i="9"/>
  <c r="D1712" i="2" s="1"/>
  <c r="F1710" i="9"/>
  <c r="E1712" i="2" s="1"/>
  <c r="G1710" i="9"/>
  <c r="F1712" i="2" s="1"/>
  <c r="H1710" i="9"/>
  <c r="G1712" i="2" s="1"/>
  <c r="E1711" i="9"/>
  <c r="D1713" i="2" s="1"/>
  <c r="F1711" i="9"/>
  <c r="E1713" i="2" s="1"/>
  <c r="G1711" i="9"/>
  <c r="F1713" i="2" s="1"/>
  <c r="H1711" i="9"/>
  <c r="G1713" i="2" s="1"/>
  <c r="E1712" i="9"/>
  <c r="D1714" i="2" s="1"/>
  <c r="F1712" i="9"/>
  <c r="E1714" i="2" s="1"/>
  <c r="G1712" i="9"/>
  <c r="F1714" i="2" s="1"/>
  <c r="H1712" i="9"/>
  <c r="G1714" i="2" s="1"/>
  <c r="E1713" i="9"/>
  <c r="D1715" i="2" s="1"/>
  <c r="F1713" i="9"/>
  <c r="E1715" i="2" s="1"/>
  <c r="G1713" i="9"/>
  <c r="F1715" i="2" s="1"/>
  <c r="H1713" i="9"/>
  <c r="G1715" i="2" s="1"/>
  <c r="E1714" i="9"/>
  <c r="D1716" i="2" s="1"/>
  <c r="F1714" i="9"/>
  <c r="E1716" i="2" s="1"/>
  <c r="G1714" i="9"/>
  <c r="F1716" i="2" s="1"/>
  <c r="H1714" i="9"/>
  <c r="G1716" i="2" s="1"/>
  <c r="E1715" i="9"/>
  <c r="D1717" i="2" s="1"/>
  <c r="F1715" i="9"/>
  <c r="E1717" i="2" s="1"/>
  <c r="G1715" i="9"/>
  <c r="F1717" i="2" s="1"/>
  <c r="H1715" i="9"/>
  <c r="G1717" i="2" s="1"/>
  <c r="E1716" i="9"/>
  <c r="D1718" i="2" s="1"/>
  <c r="F1716" i="9"/>
  <c r="E1718" i="2" s="1"/>
  <c r="G1716" i="9"/>
  <c r="F1718" i="2" s="1"/>
  <c r="H1716" i="9"/>
  <c r="G1718" i="2" s="1"/>
  <c r="E1717" i="9"/>
  <c r="D1719" i="2" s="1"/>
  <c r="F1717" i="9"/>
  <c r="E1719" i="2" s="1"/>
  <c r="G1717" i="9"/>
  <c r="F1719" i="2" s="1"/>
  <c r="H1717" i="9"/>
  <c r="G1719" i="2" s="1"/>
  <c r="E1718" i="9"/>
  <c r="D1720" i="2" s="1"/>
  <c r="F1718" i="9"/>
  <c r="E1720" i="2" s="1"/>
  <c r="G1718" i="9"/>
  <c r="F1720" i="2" s="1"/>
  <c r="H1718" i="9"/>
  <c r="G1720" i="2" s="1"/>
  <c r="E1719" i="9"/>
  <c r="D1721" i="2" s="1"/>
  <c r="F1719" i="9"/>
  <c r="E1721" i="2" s="1"/>
  <c r="G1719" i="9"/>
  <c r="F1721" i="2" s="1"/>
  <c r="H1719" i="9"/>
  <c r="G1721" i="2" s="1"/>
  <c r="E1720" i="9"/>
  <c r="D1722" i="2" s="1"/>
  <c r="F1720" i="9"/>
  <c r="E1722" i="2" s="1"/>
  <c r="G1720" i="9"/>
  <c r="F1722" i="2" s="1"/>
  <c r="H1720" i="9"/>
  <c r="G1722" i="2" s="1"/>
  <c r="E1721" i="9"/>
  <c r="D1723" i="2" s="1"/>
  <c r="F1721" i="9"/>
  <c r="E1723" i="2" s="1"/>
  <c r="G1721" i="9"/>
  <c r="F1723" i="2" s="1"/>
  <c r="H1721" i="9"/>
  <c r="G1723" i="2" s="1"/>
  <c r="E1722" i="9"/>
  <c r="D1724" i="2" s="1"/>
  <c r="F1722" i="9"/>
  <c r="E1724" i="2" s="1"/>
  <c r="G1722" i="9"/>
  <c r="F1724" i="2" s="1"/>
  <c r="H1722" i="9"/>
  <c r="G1724" i="2" s="1"/>
  <c r="E1723" i="9"/>
  <c r="D1725" i="2" s="1"/>
  <c r="F1723" i="9"/>
  <c r="E1725" i="2" s="1"/>
  <c r="G1723" i="9"/>
  <c r="F1725" i="2" s="1"/>
  <c r="H1723" i="9"/>
  <c r="G1725" i="2" s="1"/>
  <c r="E1724" i="9"/>
  <c r="D1726" i="2" s="1"/>
  <c r="F1724" i="9"/>
  <c r="E1726" i="2" s="1"/>
  <c r="G1724" i="9"/>
  <c r="F1726" i="2" s="1"/>
  <c r="H1724" i="9"/>
  <c r="G1726" i="2" s="1"/>
  <c r="E1725" i="9"/>
  <c r="D1727" i="2" s="1"/>
  <c r="F1725" i="9"/>
  <c r="E1727" i="2" s="1"/>
  <c r="G1725" i="9"/>
  <c r="F1727" i="2" s="1"/>
  <c r="H1725" i="9"/>
  <c r="G1727" i="2" s="1"/>
  <c r="E1726" i="9"/>
  <c r="D1728" i="2" s="1"/>
  <c r="F1726" i="9"/>
  <c r="E1728" i="2" s="1"/>
  <c r="G1726" i="9"/>
  <c r="F1728" i="2" s="1"/>
  <c r="H1726" i="9"/>
  <c r="G1728" i="2" s="1"/>
  <c r="E1727" i="9"/>
  <c r="D1729" i="2" s="1"/>
  <c r="F1727" i="9"/>
  <c r="E1729" i="2" s="1"/>
  <c r="G1727" i="9"/>
  <c r="F1729" i="2" s="1"/>
  <c r="H1727" i="9"/>
  <c r="G1729" i="2" s="1"/>
  <c r="E1728" i="9"/>
  <c r="D1730" i="2" s="1"/>
  <c r="F1728" i="9"/>
  <c r="E1730" i="2" s="1"/>
  <c r="G1728" i="9"/>
  <c r="F1730" i="2" s="1"/>
  <c r="H1728" i="9"/>
  <c r="G1730" i="2" s="1"/>
  <c r="E1729" i="9"/>
  <c r="D1731" i="2" s="1"/>
  <c r="F1729" i="9"/>
  <c r="E1731" i="2" s="1"/>
  <c r="G1729" i="9"/>
  <c r="F1731" i="2" s="1"/>
  <c r="H1729" i="9"/>
  <c r="G1731" i="2" s="1"/>
  <c r="E1730" i="9"/>
  <c r="D1732" i="2" s="1"/>
  <c r="F1730" i="9"/>
  <c r="E1732" i="2" s="1"/>
  <c r="G1730" i="9"/>
  <c r="F1732" i="2" s="1"/>
  <c r="H1730" i="9"/>
  <c r="G1732" i="2" s="1"/>
  <c r="E1731" i="9"/>
  <c r="D1733" i="2" s="1"/>
  <c r="F1731" i="9"/>
  <c r="E1733" i="2" s="1"/>
  <c r="G1731" i="9"/>
  <c r="F1733" i="2" s="1"/>
  <c r="H1731" i="9"/>
  <c r="G1733" i="2" s="1"/>
  <c r="E1732" i="9"/>
  <c r="D1734" i="2" s="1"/>
  <c r="F1732" i="9"/>
  <c r="E1734" i="2" s="1"/>
  <c r="G1732" i="9"/>
  <c r="F1734" i="2" s="1"/>
  <c r="H1732" i="9"/>
  <c r="G1734" i="2" s="1"/>
  <c r="E1733" i="9"/>
  <c r="D1735" i="2" s="1"/>
  <c r="F1733" i="9"/>
  <c r="E1735" i="2" s="1"/>
  <c r="G1733" i="9"/>
  <c r="F1735" i="2" s="1"/>
  <c r="H1733" i="9"/>
  <c r="G1735" i="2" s="1"/>
  <c r="E1734" i="9"/>
  <c r="D1736" i="2" s="1"/>
  <c r="F1734" i="9"/>
  <c r="E1736" i="2" s="1"/>
  <c r="G1734" i="9"/>
  <c r="F1736" i="2" s="1"/>
  <c r="H1734" i="9"/>
  <c r="G1736" i="2" s="1"/>
  <c r="E1735" i="9"/>
  <c r="D1737" i="2" s="1"/>
  <c r="F1735" i="9"/>
  <c r="E1737" i="2" s="1"/>
  <c r="G1735" i="9"/>
  <c r="F1737" i="2" s="1"/>
  <c r="H1735" i="9"/>
  <c r="G1737" i="2" s="1"/>
  <c r="E1736" i="9"/>
  <c r="D1738" i="2" s="1"/>
  <c r="F1736" i="9"/>
  <c r="E1738" i="2" s="1"/>
  <c r="G1736" i="9"/>
  <c r="F1738" i="2" s="1"/>
  <c r="H1736" i="9"/>
  <c r="G1738" i="2" s="1"/>
  <c r="E1737" i="9"/>
  <c r="D1739" i="2" s="1"/>
  <c r="F1737" i="9"/>
  <c r="E1739" i="2" s="1"/>
  <c r="G1737" i="9"/>
  <c r="F1739" i="2" s="1"/>
  <c r="H1737" i="9"/>
  <c r="G1739" i="2" s="1"/>
  <c r="E1738" i="9"/>
  <c r="D1740" i="2" s="1"/>
  <c r="F1738" i="9"/>
  <c r="E1740" i="2" s="1"/>
  <c r="G1738" i="9"/>
  <c r="F1740" i="2" s="1"/>
  <c r="H1738" i="9"/>
  <c r="G1740" i="2" s="1"/>
  <c r="E1739" i="9"/>
  <c r="D1741" i="2" s="1"/>
  <c r="F1739" i="9"/>
  <c r="E1741" i="2" s="1"/>
  <c r="G1739" i="9"/>
  <c r="F1741" i="2" s="1"/>
  <c r="H1739" i="9"/>
  <c r="G1741" i="2" s="1"/>
  <c r="E1740" i="9"/>
  <c r="D1742" i="2" s="1"/>
  <c r="F1740" i="9"/>
  <c r="E1742" i="2" s="1"/>
  <c r="G1740" i="9"/>
  <c r="F1742" i="2" s="1"/>
  <c r="H1740" i="9"/>
  <c r="G1742" i="2" s="1"/>
  <c r="E1741" i="9"/>
  <c r="D1743" i="2" s="1"/>
  <c r="F1741" i="9"/>
  <c r="E1743" i="2" s="1"/>
  <c r="G1741" i="9"/>
  <c r="F1743" i="2" s="1"/>
  <c r="H1741" i="9"/>
  <c r="G1743" i="2" s="1"/>
  <c r="E1742" i="9"/>
  <c r="D1744" i="2" s="1"/>
  <c r="F1742" i="9"/>
  <c r="E1744" i="2" s="1"/>
  <c r="G1742" i="9"/>
  <c r="F1744" i="2" s="1"/>
  <c r="H1742" i="9"/>
  <c r="G1744" i="2" s="1"/>
  <c r="E1743" i="9"/>
  <c r="D1745" i="2" s="1"/>
  <c r="F1743" i="9"/>
  <c r="E1745" i="2" s="1"/>
  <c r="G1743" i="9"/>
  <c r="F1745" i="2" s="1"/>
  <c r="H1743" i="9"/>
  <c r="G1745" i="2" s="1"/>
  <c r="E1744" i="9"/>
  <c r="D1746" i="2" s="1"/>
  <c r="F1744" i="9"/>
  <c r="E1746" i="2" s="1"/>
  <c r="G1744" i="9"/>
  <c r="F1746" i="2" s="1"/>
  <c r="H1744" i="9"/>
  <c r="G1746" i="2" s="1"/>
  <c r="E1745" i="9"/>
  <c r="D1747" i="2" s="1"/>
  <c r="F1745" i="9"/>
  <c r="E1747" i="2" s="1"/>
  <c r="G1745" i="9"/>
  <c r="F1747" i="2" s="1"/>
  <c r="H1745" i="9"/>
  <c r="G1747" i="2" s="1"/>
  <c r="E1746" i="9"/>
  <c r="D1748" i="2" s="1"/>
  <c r="F1746" i="9"/>
  <c r="E1748" i="2" s="1"/>
  <c r="G1746" i="9"/>
  <c r="F1748" i="2" s="1"/>
  <c r="H1746" i="9"/>
  <c r="G1748" i="2" s="1"/>
  <c r="E1747" i="9"/>
  <c r="D1749" i="2" s="1"/>
  <c r="F1747" i="9"/>
  <c r="E1749" i="2" s="1"/>
  <c r="G1747" i="9"/>
  <c r="F1749" i="2" s="1"/>
  <c r="H1747" i="9"/>
  <c r="G1749" i="2" s="1"/>
  <c r="E1748" i="9"/>
  <c r="D1750" i="2" s="1"/>
  <c r="F1748" i="9"/>
  <c r="E1750" i="2" s="1"/>
  <c r="G1748" i="9"/>
  <c r="F1750" i="2" s="1"/>
  <c r="H1748" i="9"/>
  <c r="G1750" i="2" s="1"/>
  <c r="E1749" i="9"/>
  <c r="D1751" i="2" s="1"/>
  <c r="F1749" i="9"/>
  <c r="E1751" i="2" s="1"/>
  <c r="G1749" i="9"/>
  <c r="F1751" i="2" s="1"/>
  <c r="H1749" i="9"/>
  <c r="G1751" i="2" s="1"/>
  <c r="E1750" i="9"/>
  <c r="D1752" i="2" s="1"/>
  <c r="F1750" i="9"/>
  <c r="E1752" i="2" s="1"/>
  <c r="G1750" i="9"/>
  <c r="F1752" i="2" s="1"/>
  <c r="H1750" i="9"/>
  <c r="G1752" i="2" s="1"/>
  <c r="E1751" i="9"/>
  <c r="D1753" i="2" s="1"/>
  <c r="F1751" i="9"/>
  <c r="E1753" i="2" s="1"/>
  <c r="G1751" i="9"/>
  <c r="F1753" i="2" s="1"/>
  <c r="H1751" i="9"/>
  <c r="G1753" i="2" s="1"/>
  <c r="E1752" i="9"/>
  <c r="D1754" i="2" s="1"/>
  <c r="F1752" i="9"/>
  <c r="E1754" i="2" s="1"/>
  <c r="G1752" i="9"/>
  <c r="F1754" i="2" s="1"/>
  <c r="H1752" i="9"/>
  <c r="G1754" i="2" s="1"/>
  <c r="E1753" i="9"/>
  <c r="D1755" i="2" s="1"/>
  <c r="F1753" i="9"/>
  <c r="E1755" i="2" s="1"/>
  <c r="G1753" i="9"/>
  <c r="F1755" i="2" s="1"/>
  <c r="H1753" i="9"/>
  <c r="G1755" i="2" s="1"/>
  <c r="E1754" i="9"/>
  <c r="D1756" i="2" s="1"/>
  <c r="F1754" i="9"/>
  <c r="E1756" i="2" s="1"/>
  <c r="G1754" i="9"/>
  <c r="F1756" i="2" s="1"/>
  <c r="H1754" i="9"/>
  <c r="G1756" i="2" s="1"/>
  <c r="E1755" i="9"/>
  <c r="D1757" i="2" s="1"/>
  <c r="F1755" i="9"/>
  <c r="E1757" i="2" s="1"/>
  <c r="G1755" i="9"/>
  <c r="F1757" i="2" s="1"/>
  <c r="H1755" i="9"/>
  <c r="G1757" i="2" s="1"/>
  <c r="E1756" i="9"/>
  <c r="D1758" i="2" s="1"/>
  <c r="F1756" i="9"/>
  <c r="E1758" i="2" s="1"/>
  <c r="G1756" i="9"/>
  <c r="F1758" i="2" s="1"/>
  <c r="H1756" i="9"/>
  <c r="G1758" i="2" s="1"/>
  <c r="E1757" i="9"/>
  <c r="D1759" i="2" s="1"/>
  <c r="F1757" i="9"/>
  <c r="E1759" i="2" s="1"/>
  <c r="G1757" i="9"/>
  <c r="F1759" i="2" s="1"/>
  <c r="H1757" i="9"/>
  <c r="G1759" i="2" s="1"/>
  <c r="E1758" i="9"/>
  <c r="D1760" i="2" s="1"/>
  <c r="F1758" i="9"/>
  <c r="E1760" i="2" s="1"/>
  <c r="G1758" i="9"/>
  <c r="F1760" i="2" s="1"/>
  <c r="H1758" i="9"/>
  <c r="G1760" i="2" s="1"/>
  <c r="E1759" i="9"/>
  <c r="D1761" i="2" s="1"/>
  <c r="F1759" i="9"/>
  <c r="E1761" i="2" s="1"/>
  <c r="G1759" i="9"/>
  <c r="F1761" i="2" s="1"/>
  <c r="H1759" i="9"/>
  <c r="G1761" i="2" s="1"/>
  <c r="E1760" i="9"/>
  <c r="D1762" i="2" s="1"/>
  <c r="F1760" i="9"/>
  <c r="E1762" i="2" s="1"/>
  <c r="G1760" i="9"/>
  <c r="F1762" i="2" s="1"/>
  <c r="H1760" i="9"/>
  <c r="G1762" i="2" s="1"/>
  <c r="E1761" i="9"/>
  <c r="D1763" i="2" s="1"/>
  <c r="F1761" i="9"/>
  <c r="E1763" i="2" s="1"/>
  <c r="G1761" i="9"/>
  <c r="F1763" i="2" s="1"/>
  <c r="H1761" i="9"/>
  <c r="G1763" i="2" s="1"/>
  <c r="E1762" i="9"/>
  <c r="D1764" i="2" s="1"/>
  <c r="F1762" i="9"/>
  <c r="E1764" i="2" s="1"/>
  <c r="G1762" i="9"/>
  <c r="F1764" i="2" s="1"/>
  <c r="H1762" i="9"/>
  <c r="G1764" i="2" s="1"/>
  <c r="E1763" i="9"/>
  <c r="D1765" i="2" s="1"/>
  <c r="F1763" i="9"/>
  <c r="E1765" i="2" s="1"/>
  <c r="G1763" i="9"/>
  <c r="F1765" i="2" s="1"/>
  <c r="H1763" i="9"/>
  <c r="G1765" i="2" s="1"/>
  <c r="E1764" i="9"/>
  <c r="D1766" i="2" s="1"/>
  <c r="F1764" i="9"/>
  <c r="E1766" i="2" s="1"/>
  <c r="G1764" i="9"/>
  <c r="F1766" i="2" s="1"/>
  <c r="H1764" i="9"/>
  <c r="G1766" i="2" s="1"/>
  <c r="E1765" i="9"/>
  <c r="D1767" i="2" s="1"/>
  <c r="F1765" i="9"/>
  <c r="E1767" i="2" s="1"/>
  <c r="G1765" i="9"/>
  <c r="F1767" i="2" s="1"/>
  <c r="H1765" i="9"/>
  <c r="G1767" i="2" s="1"/>
  <c r="E1766" i="9"/>
  <c r="D1768" i="2" s="1"/>
  <c r="F1766" i="9"/>
  <c r="E1768" i="2" s="1"/>
  <c r="G1766" i="9"/>
  <c r="F1768" i="2" s="1"/>
  <c r="H1766" i="9"/>
  <c r="G1768" i="2" s="1"/>
  <c r="E1767" i="9"/>
  <c r="D1769" i="2" s="1"/>
  <c r="F1767" i="9"/>
  <c r="E1769" i="2" s="1"/>
  <c r="G1767" i="9"/>
  <c r="F1769" i="2" s="1"/>
  <c r="H1767" i="9"/>
  <c r="G1769" i="2" s="1"/>
  <c r="E1768" i="9"/>
  <c r="D1770" i="2" s="1"/>
  <c r="F1768" i="9"/>
  <c r="E1770" i="2" s="1"/>
  <c r="G1768" i="9"/>
  <c r="F1770" i="2" s="1"/>
  <c r="H1768" i="9"/>
  <c r="G1770" i="2" s="1"/>
  <c r="E1769" i="9"/>
  <c r="D1771" i="2" s="1"/>
  <c r="F1769" i="9"/>
  <c r="E1771" i="2" s="1"/>
  <c r="G1769" i="9"/>
  <c r="F1771" i="2" s="1"/>
  <c r="H1769" i="9"/>
  <c r="G1771" i="2" s="1"/>
  <c r="E1770" i="9"/>
  <c r="D1772" i="2" s="1"/>
  <c r="F1770" i="9"/>
  <c r="E1772" i="2" s="1"/>
  <c r="G1770" i="9"/>
  <c r="F1772" i="2" s="1"/>
  <c r="H1770" i="9"/>
  <c r="G1772" i="2" s="1"/>
  <c r="E1771" i="9"/>
  <c r="D1773" i="2" s="1"/>
  <c r="F1771" i="9"/>
  <c r="E1773" i="2" s="1"/>
  <c r="G1771" i="9"/>
  <c r="F1773" i="2" s="1"/>
  <c r="H1771" i="9"/>
  <c r="G1773" i="2" s="1"/>
  <c r="E1772" i="9"/>
  <c r="D1774" i="2" s="1"/>
  <c r="F1772" i="9"/>
  <c r="E1774" i="2" s="1"/>
  <c r="G1772" i="9"/>
  <c r="F1774" i="2" s="1"/>
  <c r="H1772" i="9"/>
  <c r="G1774" i="2" s="1"/>
  <c r="E1773" i="9"/>
  <c r="D1775" i="2" s="1"/>
  <c r="F1773" i="9"/>
  <c r="E1775" i="2" s="1"/>
  <c r="G1773" i="9"/>
  <c r="F1775" i="2" s="1"/>
  <c r="H1773" i="9"/>
  <c r="G1775" i="2" s="1"/>
  <c r="E1774" i="9"/>
  <c r="D1776" i="2" s="1"/>
  <c r="F1774" i="9"/>
  <c r="E1776" i="2" s="1"/>
  <c r="G1774" i="9"/>
  <c r="F1776" i="2" s="1"/>
  <c r="H1774" i="9"/>
  <c r="G1776" i="2" s="1"/>
  <c r="E1775" i="9"/>
  <c r="D1777" i="2" s="1"/>
  <c r="F1775" i="9"/>
  <c r="E1777" i="2" s="1"/>
  <c r="G1775" i="9"/>
  <c r="F1777" i="2" s="1"/>
  <c r="H1775" i="9"/>
  <c r="G1777" i="2" s="1"/>
  <c r="E1776" i="9"/>
  <c r="D1778" i="2" s="1"/>
  <c r="F1776" i="9"/>
  <c r="E1778" i="2" s="1"/>
  <c r="G1776" i="9"/>
  <c r="F1778" i="2" s="1"/>
  <c r="H1776" i="9"/>
  <c r="G1778" i="2" s="1"/>
  <c r="E1777" i="9"/>
  <c r="D1779" i="2" s="1"/>
  <c r="F1777" i="9"/>
  <c r="E1779" i="2" s="1"/>
  <c r="G1777" i="9"/>
  <c r="F1779" i="2" s="1"/>
  <c r="H1777" i="9"/>
  <c r="G1779" i="2" s="1"/>
  <c r="E1778" i="9"/>
  <c r="D1780" i="2" s="1"/>
  <c r="F1778" i="9"/>
  <c r="E1780" i="2" s="1"/>
  <c r="G1778" i="9"/>
  <c r="F1780" i="2" s="1"/>
  <c r="H1778" i="9"/>
  <c r="G1780" i="2" s="1"/>
  <c r="E1779" i="9"/>
  <c r="D1781" i="2" s="1"/>
  <c r="F1779" i="9"/>
  <c r="E1781" i="2" s="1"/>
  <c r="G1779" i="9"/>
  <c r="F1781" i="2" s="1"/>
  <c r="H1779" i="9"/>
  <c r="G1781" i="2" s="1"/>
  <c r="E1780" i="9"/>
  <c r="D1782" i="2" s="1"/>
  <c r="F1780" i="9"/>
  <c r="E1782" i="2" s="1"/>
  <c r="G1780" i="9"/>
  <c r="F1782" i="2" s="1"/>
  <c r="H1780" i="9"/>
  <c r="G1782" i="2" s="1"/>
  <c r="E1781" i="9"/>
  <c r="D1783" i="2" s="1"/>
  <c r="F1781" i="9"/>
  <c r="E1783" i="2" s="1"/>
  <c r="G1781" i="9"/>
  <c r="F1783" i="2" s="1"/>
  <c r="H1781" i="9"/>
  <c r="G1783" i="2" s="1"/>
  <c r="E1782" i="9"/>
  <c r="D1784" i="2" s="1"/>
  <c r="F1782" i="9"/>
  <c r="E1784" i="2" s="1"/>
  <c r="G1782" i="9"/>
  <c r="F1784" i="2" s="1"/>
  <c r="H1782" i="9"/>
  <c r="G1784" i="2" s="1"/>
  <c r="E1783" i="9"/>
  <c r="D1785" i="2" s="1"/>
  <c r="F1783" i="9"/>
  <c r="E1785" i="2" s="1"/>
  <c r="G1783" i="9"/>
  <c r="F1785" i="2" s="1"/>
  <c r="H1783" i="9"/>
  <c r="G1785" i="2" s="1"/>
  <c r="E1784" i="9"/>
  <c r="D1786" i="2" s="1"/>
  <c r="F1784" i="9"/>
  <c r="E1786" i="2" s="1"/>
  <c r="G1784" i="9"/>
  <c r="F1786" i="2" s="1"/>
  <c r="H1784" i="9"/>
  <c r="G1786" i="2" s="1"/>
  <c r="E1785" i="9"/>
  <c r="D1787" i="2" s="1"/>
  <c r="F1785" i="9"/>
  <c r="E1787" i="2" s="1"/>
  <c r="G1785" i="9"/>
  <c r="F1787" i="2" s="1"/>
  <c r="H1785" i="9"/>
  <c r="G1787" i="2" s="1"/>
  <c r="E1786" i="9"/>
  <c r="D1788" i="2" s="1"/>
  <c r="F1786" i="9"/>
  <c r="E1788" i="2" s="1"/>
  <c r="G1786" i="9"/>
  <c r="F1788" i="2" s="1"/>
  <c r="H1786" i="9"/>
  <c r="G1788" i="2" s="1"/>
  <c r="E1787" i="9"/>
  <c r="D1789" i="2" s="1"/>
  <c r="F1787" i="9"/>
  <c r="E1789" i="2" s="1"/>
  <c r="G1787" i="9"/>
  <c r="F1789" i="2" s="1"/>
  <c r="H1787" i="9"/>
  <c r="G1789" i="2" s="1"/>
  <c r="E1788" i="9"/>
  <c r="D1790" i="2" s="1"/>
  <c r="F1788" i="9"/>
  <c r="E1790" i="2" s="1"/>
  <c r="G1788" i="9"/>
  <c r="F1790" i="2" s="1"/>
  <c r="H1788" i="9"/>
  <c r="G1790" i="2" s="1"/>
  <c r="E1789" i="9"/>
  <c r="D1791" i="2" s="1"/>
  <c r="F1789" i="9"/>
  <c r="E1791" i="2" s="1"/>
  <c r="G1789" i="9"/>
  <c r="F1791" i="2" s="1"/>
  <c r="H1789" i="9"/>
  <c r="G1791" i="2" s="1"/>
  <c r="E1790" i="9"/>
  <c r="D1792" i="2" s="1"/>
  <c r="F1790" i="9"/>
  <c r="E1792" i="2" s="1"/>
  <c r="G1790" i="9"/>
  <c r="F1792" i="2" s="1"/>
  <c r="H1790" i="9"/>
  <c r="G1792" i="2" s="1"/>
  <c r="E1791" i="9"/>
  <c r="D1793" i="2" s="1"/>
  <c r="F1791" i="9"/>
  <c r="E1793" i="2" s="1"/>
  <c r="G1791" i="9"/>
  <c r="F1793" i="2" s="1"/>
  <c r="H1791" i="9"/>
  <c r="G1793" i="2" s="1"/>
  <c r="E1792" i="9"/>
  <c r="D1794" i="2" s="1"/>
  <c r="F1792" i="9"/>
  <c r="E1794" i="2" s="1"/>
  <c r="G1792" i="9"/>
  <c r="F1794" i="2" s="1"/>
  <c r="H1792" i="9"/>
  <c r="G1794" i="2" s="1"/>
  <c r="E1793" i="9"/>
  <c r="D1795" i="2" s="1"/>
  <c r="F1793" i="9"/>
  <c r="E1795" i="2" s="1"/>
  <c r="G1793" i="9"/>
  <c r="F1795" i="2" s="1"/>
  <c r="H1793" i="9"/>
  <c r="G1795" i="2" s="1"/>
  <c r="E1794" i="9"/>
  <c r="D1796" i="2" s="1"/>
  <c r="F1794" i="9"/>
  <c r="E1796" i="2" s="1"/>
  <c r="G1794" i="9"/>
  <c r="F1796" i="2" s="1"/>
  <c r="H1794" i="9"/>
  <c r="G1796" i="2" s="1"/>
  <c r="E1795" i="9"/>
  <c r="D1797" i="2" s="1"/>
  <c r="F1795" i="9"/>
  <c r="E1797" i="2" s="1"/>
  <c r="G1795" i="9"/>
  <c r="F1797" i="2" s="1"/>
  <c r="H1795" i="9"/>
  <c r="G1797" i="2" s="1"/>
  <c r="E1796" i="9"/>
  <c r="D1798" i="2" s="1"/>
  <c r="F1796" i="9"/>
  <c r="E1798" i="2" s="1"/>
  <c r="G1796" i="9"/>
  <c r="F1798" i="2" s="1"/>
  <c r="H1796" i="9"/>
  <c r="G1798" i="2" s="1"/>
  <c r="E1797" i="9"/>
  <c r="D1799" i="2" s="1"/>
  <c r="F1797" i="9"/>
  <c r="E1799" i="2" s="1"/>
  <c r="G1797" i="9"/>
  <c r="F1799" i="2" s="1"/>
  <c r="H1797" i="9"/>
  <c r="G1799" i="2" s="1"/>
  <c r="E1798" i="9"/>
  <c r="D1800" i="2" s="1"/>
  <c r="F1798" i="9"/>
  <c r="E1800" i="2" s="1"/>
  <c r="G1798" i="9"/>
  <c r="F1800" i="2" s="1"/>
  <c r="H1798" i="9"/>
  <c r="G1800" i="2" s="1"/>
  <c r="E1799" i="9"/>
  <c r="D1801" i="2" s="1"/>
  <c r="F1799" i="9"/>
  <c r="E1801" i="2" s="1"/>
  <c r="G1799" i="9"/>
  <c r="F1801" i="2" s="1"/>
  <c r="H1799" i="9"/>
  <c r="G1801" i="2" s="1"/>
  <c r="E1800" i="9"/>
  <c r="D1802" i="2" s="1"/>
  <c r="F1800" i="9"/>
  <c r="E1802" i="2" s="1"/>
  <c r="G1800" i="9"/>
  <c r="F1802" i="2" s="1"/>
  <c r="H1800" i="9"/>
  <c r="G1802" i="2" s="1"/>
  <c r="E1801" i="9"/>
  <c r="D1803" i="2" s="1"/>
  <c r="F1801" i="9"/>
  <c r="E1803" i="2" s="1"/>
  <c r="G1801" i="9"/>
  <c r="F1803" i="2" s="1"/>
  <c r="H1801" i="9"/>
  <c r="G1803" i="2" s="1"/>
  <c r="E1802" i="9"/>
  <c r="D1804" i="2" s="1"/>
  <c r="F1802" i="9"/>
  <c r="E1804" i="2" s="1"/>
  <c r="G1802" i="9"/>
  <c r="F1804" i="2" s="1"/>
  <c r="H1802" i="9"/>
  <c r="G1804" i="2" s="1"/>
  <c r="E1803" i="9"/>
  <c r="D1805" i="2" s="1"/>
  <c r="F1803" i="9"/>
  <c r="E1805" i="2" s="1"/>
  <c r="G1803" i="9"/>
  <c r="F1805" i="2" s="1"/>
  <c r="H1803" i="9"/>
  <c r="G1805" i="2" s="1"/>
  <c r="E1804" i="9"/>
  <c r="D1806" i="2" s="1"/>
  <c r="F1804" i="9"/>
  <c r="E1806" i="2" s="1"/>
  <c r="G1804" i="9"/>
  <c r="F1806" i="2" s="1"/>
  <c r="H1804" i="9"/>
  <c r="G1806" i="2" s="1"/>
  <c r="E1805" i="9"/>
  <c r="D1807" i="2" s="1"/>
  <c r="F1805" i="9"/>
  <c r="E1807" i="2" s="1"/>
  <c r="G1805" i="9"/>
  <c r="F1807" i="2" s="1"/>
  <c r="H1805" i="9"/>
  <c r="G1807" i="2" s="1"/>
  <c r="E1806" i="9"/>
  <c r="D1808" i="2" s="1"/>
  <c r="F1806" i="9"/>
  <c r="E1808" i="2" s="1"/>
  <c r="G1806" i="9"/>
  <c r="F1808" i="2" s="1"/>
  <c r="H1806" i="9"/>
  <c r="G1808" i="2" s="1"/>
  <c r="E1807" i="9"/>
  <c r="D1809" i="2" s="1"/>
  <c r="F1807" i="9"/>
  <c r="E1809" i="2" s="1"/>
  <c r="G1807" i="9"/>
  <c r="F1809" i="2" s="1"/>
  <c r="H1807" i="9"/>
  <c r="G1809" i="2" s="1"/>
  <c r="E1808" i="9"/>
  <c r="D1810" i="2" s="1"/>
  <c r="F1808" i="9"/>
  <c r="E1810" i="2" s="1"/>
  <c r="G1808" i="9"/>
  <c r="F1810" i="2" s="1"/>
  <c r="H1808" i="9"/>
  <c r="G1810" i="2" s="1"/>
  <c r="E1809" i="9"/>
  <c r="D1811" i="2" s="1"/>
  <c r="F1809" i="9"/>
  <c r="E1811" i="2" s="1"/>
  <c r="G1809" i="9"/>
  <c r="F1811" i="2" s="1"/>
  <c r="H1809" i="9"/>
  <c r="G1811" i="2" s="1"/>
  <c r="E1810" i="9"/>
  <c r="D1812" i="2" s="1"/>
  <c r="F1810" i="9"/>
  <c r="E1812" i="2" s="1"/>
  <c r="G1810" i="9"/>
  <c r="F1812" i="2" s="1"/>
  <c r="H1810" i="9"/>
  <c r="G1812" i="2" s="1"/>
  <c r="E1811" i="9"/>
  <c r="D1813" i="2" s="1"/>
  <c r="F1811" i="9"/>
  <c r="E1813" i="2" s="1"/>
  <c r="G1811" i="9"/>
  <c r="F1813" i="2" s="1"/>
  <c r="H1811" i="9"/>
  <c r="G1813" i="2" s="1"/>
  <c r="E1812" i="9"/>
  <c r="D1814" i="2" s="1"/>
  <c r="F1812" i="9"/>
  <c r="E1814" i="2" s="1"/>
  <c r="G1812" i="9"/>
  <c r="F1814" i="2" s="1"/>
  <c r="H1812" i="9"/>
  <c r="G1814" i="2" s="1"/>
  <c r="E1813" i="9"/>
  <c r="D1815" i="2" s="1"/>
  <c r="F1813" i="9"/>
  <c r="E1815" i="2" s="1"/>
  <c r="G1813" i="9"/>
  <c r="F1815" i="2" s="1"/>
  <c r="H1813" i="9"/>
  <c r="G1815" i="2" s="1"/>
  <c r="E1814" i="9"/>
  <c r="D1816" i="2" s="1"/>
  <c r="F1814" i="9"/>
  <c r="E1816" i="2" s="1"/>
  <c r="G1814" i="9"/>
  <c r="F1816" i="2" s="1"/>
  <c r="H1814" i="9"/>
  <c r="G1816" i="2" s="1"/>
  <c r="E1815" i="9"/>
  <c r="D1817" i="2" s="1"/>
  <c r="F1815" i="9"/>
  <c r="E1817" i="2" s="1"/>
  <c r="G1815" i="9"/>
  <c r="F1817" i="2" s="1"/>
  <c r="H1815" i="9"/>
  <c r="G1817" i="2" s="1"/>
  <c r="E1816" i="9"/>
  <c r="D1818" i="2" s="1"/>
  <c r="F1816" i="9"/>
  <c r="E1818" i="2" s="1"/>
  <c r="G1816" i="9"/>
  <c r="F1818" i="2" s="1"/>
  <c r="H1816" i="9"/>
  <c r="G1818" i="2" s="1"/>
  <c r="E1817" i="9"/>
  <c r="D1819" i="2" s="1"/>
  <c r="F1817" i="9"/>
  <c r="E1819" i="2" s="1"/>
  <c r="G1817" i="9"/>
  <c r="F1819" i="2" s="1"/>
  <c r="H1817" i="9"/>
  <c r="G1819" i="2" s="1"/>
  <c r="E1818" i="9"/>
  <c r="D1820" i="2" s="1"/>
  <c r="F1818" i="9"/>
  <c r="E1820" i="2" s="1"/>
  <c r="G1818" i="9"/>
  <c r="F1820" i="2" s="1"/>
  <c r="H1818" i="9"/>
  <c r="G1820" i="2" s="1"/>
  <c r="E1819" i="9"/>
  <c r="D1821" i="2" s="1"/>
  <c r="F1819" i="9"/>
  <c r="E1821" i="2" s="1"/>
  <c r="G1819" i="9"/>
  <c r="F1821" i="2" s="1"/>
  <c r="H1819" i="9"/>
  <c r="G1821" i="2" s="1"/>
  <c r="E1820" i="9"/>
  <c r="D1822" i="2" s="1"/>
  <c r="F1820" i="9"/>
  <c r="E1822" i="2" s="1"/>
  <c r="G1820" i="9"/>
  <c r="F1822" i="2" s="1"/>
  <c r="H1820" i="9"/>
  <c r="G1822" i="2" s="1"/>
  <c r="E1821" i="9"/>
  <c r="D1823" i="2" s="1"/>
  <c r="F1821" i="9"/>
  <c r="E1823" i="2" s="1"/>
  <c r="G1821" i="9"/>
  <c r="F1823" i="2" s="1"/>
  <c r="H1821" i="9"/>
  <c r="G1823" i="2" s="1"/>
  <c r="E1822" i="9"/>
  <c r="D1824" i="2" s="1"/>
  <c r="F1822" i="9"/>
  <c r="E1824" i="2" s="1"/>
  <c r="G1822" i="9"/>
  <c r="F1824" i="2" s="1"/>
  <c r="H1822" i="9"/>
  <c r="G1824" i="2" s="1"/>
  <c r="E1823" i="9"/>
  <c r="D1825" i="2" s="1"/>
  <c r="F1823" i="9"/>
  <c r="E1825" i="2" s="1"/>
  <c r="G1823" i="9"/>
  <c r="F1825" i="2" s="1"/>
  <c r="H1823" i="9"/>
  <c r="G1825" i="2" s="1"/>
  <c r="E1824" i="9"/>
  <c r="D1826" i="2" s="1"/>
  <c r="F1824" i="9"/>
  <c r="E1826" i="2" s="1"/>
  <c r="G1824" i="9"/>
  <c r="F1826" i="2" s="1"/>
  <c r="H1824" i="9"/>
  <c r="G1826" i="2" s="1"/>
  <c r="E1825" i="9"/>
  <c r="D1827" i="2" s="1"/>
  <c r="F1825" i="9"/>
  <c r="E1827" i="2" s="1"/>
  <c r="G1825" i="9"/>
  <c r="F1827" i="2" s="1"/>
  <c r="H1825" i="9"/>
  <c r="G1827" i="2" s="1"/>
  <c r="E1826" i="9"/>
  <c r="D1828" i="2" s="1"/>
  <c r="F1826" i="9"/>
  <c r="E1828" i="2" s="1"/>
  <c r="G1826" i="9"/>
  <c r="F1828" i="2" s="1"/>
  <c r="H1826" i="9"/>
  <c r="G1828" i="2" s="1"/>
  <c r="E1827" i="9"/>
  <c r="D1829" i="2" s="1"/>
  <c r="F1827" i="9"/>
  <c r="E1829" i="2" s="1"/>
  <c r="G1827" i="9"/>
  <c r="F1829" i="2" s="1"/>
  <c r="H1827" i="9"/>
  <c r="G1829" i="2" s="1"/>
  <c r="E1828" i="9"/>
  <c r="D1830" i="2" s="1"/>
  <c r="F1828" i="9"/>
  <c r="E1830" i="2" s="1"/>
  <c r="G1828" i="9"/>
  <c r="F1830" i="2" s="1"/>
  <c r="H1828" i="9"/>
  <c r="G1830" i="2" s="1"/>
  <c r="E1829" i="9"/>
  <c r="D1831" i="2" s="1"/>
  <c r="F1829" i="9"/>
  <c r="E1831" i="2" s="1"/>
  <c r="G1829" i="9"/>
  <c r="F1831" i="2" s="1"/>
  <c r="H1829" i="9"/>
  <c r="G1831" i="2" s="1"/>
  <c r="E1830" i="9"/>
  <c r="D1832" i="2" s="1"/>
  <c r="F1830" i="9"/>
  <c r="E1832" i="2" s="1"/>
  <c r="G1830" i="9"/>
  <c r="F1832" i="2" s="1"/>
  <c r="H1830" i="9"/>
  <c r="G1832" i="2" s="1"/>
  <c r="E1831" i="9"/>
  <c r="D1833" i="2" s="1"/>
  <c r="F1831" i="9"/>
  <c r="E1833" i="2" s="1"/>
  <c r="G1831" i="9"/>
  <c r="F1833" i="2" s="1"/>
  <c r="H1831" i="9"/>
  <c r="G1833" i="2" s="1"/>
  <c r="E1832" i="9"/>
  <c r="D1834" i="2" s="1"/>
  <c r="F1832" i="9"/>
  <c r="E1834" i="2" s="1"/>
  <c r="G1832" i="9"/>
  <c r="F1834" i="2" s="1"/>
  <c r="H1832" i="9"/>
  <c r="G1834" i="2" s="1"/>
  <c r="E1833" i="9"/>
  <c r="D1835" i="2" s="1"/>
  <c r="F1833" i="9"/>
  <c r="E1835" i="2" s="1"/>
  <c r="G1833" i="9"/>
  <c r="F1835" i="2" s="1"/>
  <c r="H1833" i="9"/>
  <c r="G1835" i="2" s="1"/>
  <c r="E1834" i="9"/>
  <c r="D1836" i="2" s="1"/>
  <c r="F1834" i="9"/>
  <c r="E1836" i="2" s="1"/>
  <c r="G1834" i="9"/>
  <c r="F1836" i="2" s="1"/>
  <c r="H1834" i="9"/>
  <c r="G1836" i="2" s="1"/>
  <c r="E1835" i="9"/>
  <c r="D1837" i="2" s="1"/>
  <c r="F1835" i="9"/>
  <c r="E1837" i="2" s="1"/>
  <c r="G1835" i="9"/>
  <c r="F1837" i="2" s="1"/>
  <c r="H1835" i="9"/>
  <c r="G1837" i="2" s="1"/>
  <c r="E1836" i="9"/>
  <c r="D1838" i="2" s="1"/>
  <c r="F1836" i="9"/>
  <c r="E1838" i="2" s="1"/>
  <c r="G1836" i="9"/>
  <c r="F1838" i="2" s="1"/>
  <c r="H1836" i="9"/>
  <c r="G1838" i="2" s="1"/>
  <c r="E1837" i="9"/>
  <c r="D1839" i="2" s="1"/>
  <c r="F1837" i="9"/>
  <c r="E1839" i="2" s="1"/>
  <c r="G1837" i="9"/>
  <c r="F1839" i="2" s="1"/>
  <c r="H1837" i="9"/>
  <c r="G1839" i="2" s="1"/>
  <c r="E1838" i="9"/>
  <c r="D1840" i="2" s="1"/>
  <c r="F1838" i="9"/>
  <c r="E1840" i="2" s="1"/>
  <c r="G1838" i="9"/>
  <c r="F1840" i="2" s="1"/>
  <c r="H1838" i="9"/>
  <c r="G1840" i="2" s="1"/>
  <c r="E1839" i="9"/>
  <c r="D1841" i="2" s="1"/>
  <c r="F1839" i="9"/>
  <c r="E1841" i="2" s="1"/>
  <c r="G1839" i="9"/>
  <c r="F1841" i="2" s="1"/>
  <c r="H1839" i="9"/>
  <c r="G1841" i="2" s="1"/>
  <c r="E1840" i="9"/>
  <c r="D1842" i="2" s="1"/>
  <c r="F1840" i="9"/>
  <c r="E1842" i="2" s="1"/>
  <c r="G1840" i="9"/>
  <c r="F1842" i="2" s="1"/>
  <c r="H1840" i="9"/>
  <c r="G1842" i="2" s="1"/>
  <c r="E1841" i="9"/>
  <c r="D1843" i="2" s="1"/>
  <c r="F1841" i="9"/>
  <c r="E1843" i="2" s="1"/>
  <c r="G1841" i="9"/>
  <c r="F1843" i="2" s="1"/>
  <c r="H1841" i="9"/>
  <c r="G1843" i="2" s="1"/>
  <c r="E1842" i="9"/>
  <c r="D1844" i="2" s="1"/>
  <c r="F1842" i="9"/>
  <c r="E1844" i="2" s="1"/>
  <c r="G1842" i="9"/>
  <c r="F1844" i="2" s="1"/>
  <c r="H1842" i="9"/>
  <c r="G1844" i="2" s="1"/>
  <c r="E1843" i="9"/>
  <c r="D1845" i="2" s="1"/>
  <c r="F1843" i="9"/>
  <c r="E1845" i="2" s="1"/>
  <c r="G1843" i="9"/>
  <c r="F1845" i="2" s="1"/>
  <c r="H1843" i="9"/>
  <c r="G1845" i="2" s="1"/>
  <c r="E1844" i="9"/>
  <c r="D1846" i="2" s="1"/>
  <c r="F1844" i="9"/>
  <c r="E1846" i="2" s="1"/>
  <c r="G1844" i="9"/>
  <c r="F1846" i="2" s="1"/>
  <c r="H1844" i="9"/>
  <c r="G1846" i="2" s="1"/>
  <c r="E1845" i="9"/>
  <c r="D1847" i="2" s="1"/>
  <c r="F1845" i="9"/>
  <c r="E1847" i="2" s="1"/>
  <c r="G1845" i="9"/>
  <c r="F1847" i="2" s="1"/>
  <c r="H1845" i="9"/>
  <c r="G1847" i="2" s="1"/>
  <c r="E1846" i="9"/>
  <c r="D1848" i="2" s="1"/>
  <c r="F1846" i="9"/>
  <c r="E1848" i="2" s="1"/>
  <c r="G1846" i="9"/>
  <c r="F1848" i="2" s="1"/>
  <c r="H1846" i="9"/>
  <c r="G1848" i="2" s="1"/>
  <c r="E1847" i="9"/>
  <c r="D1849" i="2" s="1"/>
  <c r="F1847" i="9"/>
  <c r="E1849" i="2" s="1"/>
  <c r="G1847" i="9"/>
  <c r="F1849" i="2" s="1"/>
  <c r="H1847" i="9"/>
  <c r="G1849" i="2" s="1"/>
  <c r="E1848" i="9"/>
  <c r="D1850" i="2" s="1"/>
  <c r="F1848" i="9"/>
  <c r="E1850" i="2" s="1"/>
  <c r="G1848" i="9"/>
  <c r="F1850" i="2" s="1"/>
  <c r="H1848" i="9"/>
  <c r="G1850" i="2" s="1"/>
  <c r="E1849" i="9"/>
  <c r="D1851" i="2" s="1"/>
  <c r="F1849" i="9"/>
  <c r="E1851" i="2" s="1"/>
  <c r="G1849" i="9"/>
  <c r="F1851" i="2" s="1"/>
  <c r="H1849" i="9"/>
  <c r="G1851" i="2" s="1"/>
  <c r="E1850" i="9"/>
  <c r="D1852" i="2" s="1"/>
  <c r="F1850" i="9"/>
  <c r="E1852" i="2" s="1"/>
  <c r="G1850" i="9"/>
  <c r="F1852" i="2" s="1"/>
  <c r="H1850" i="9"/>
  <c r="G1852" i="2" s="1"/>
  <c r="E1851" i="9"/>
  <c r="D1853" i="2" s="1"/>
  <c r="F1851" i="9"/>
  <c r="E1853" i="2" s="1"/>
  <c r="G1851" i="9"/>
  <c r="F1853" i="2" s="1"/>
  <c r="H1851" i="9"/>
  <c r="G1853" i="2" s="1"/>
  <c r="E1852" i="9"/>
  <c r="D1854" i="2" s="1"/>
  <c r="F1852" i="9"/>
  <c r="E1854" i="2" s="1"/>
  <c r="G1852" i="9"/>
  <c r="F1854" i="2" s="1"/>
  <c r="H1852" i="9"/>
  <c r="G1854" i="2" s="1"/>
  <c r="E1853" i="9"/>
  <c r="D1855" i="2" s="1"/>
  <c r="F1853" i="9"/>
  <c r="E1855" i="2" s="1"/>
  <c r="G1853" i="9"/>
  <c r="F1855" i="2" s="1"/>
  <c r="H1853" i="9"/>
  <c r="G1855" i="2" s="1"/>
  <c r="E1854" i="9"/>
  <c r="D1856" i="2" s="1"/>
  <c r="F1854" i="9"/>
  <c r="E1856" i="2" s="1"/>
  <c r="G1854" i="9"/>
  <c r="F1856" i="2" s="1"/>
  <c r="H1854" i="9"/>
  <c r="G1856" i="2" s="1"/>
  <c r="E1855" i="9"/>
  <c r="D1857" i="2" s="1"/>
  <c r="F1855" i="9"/>
  <c r="E1857" i="2" s="1"/>
  <c r="G1855" i="9"/>
  <c r="F1857" i="2" s="1"/>
  <c r="H1855" i="9"/>
  <c r="G1857" i="2" s="1"/>
  <c r="E1856" i="9"/>
  <c r="D1858" i="2" s="1"/>
  <c r="F1856" i="9"/>
  <c r="E1858" i="2" s="1"/>
  <c r="G1856" i="9"/>
  <c r="F1858" i="2" s="1"/>
  <c r="H1856" i="9"/>
  <c r="G1858" i="2" s="1"/>
  <c r="E1857" i="9"/>
  <c r="D1859" i="2" s="1"/>
  <c r="F1857" i="9"/>
  <c r="E1859" i="2" s="1"/>
  <c r="G1857" i="9"/>
  <c r="F1859" i="2" s="1"/>
  <c r="H1857" i="9"/>
  <c r="G1859" i="2" s="1"/>
  <c r="E1858" i="9"/>
  <c r="D1860" i="2" s="1"/>
  <c r="F1858" i="9"/>
  <c r="E1860" i="2" s="1"/>
  <c r="G1858" i="9"/>
  <c r="F1860" i="2" s="1"/>
  <c r="H1858" i="9"/>
  <c r="G1860" i="2" s="1"/>
  <c r="E1859" i="9"/>
  <c r="D1861" i="2" s="1"/>
  <c r="F1859" i="9"/>
  <c r="E1861" i="2" s="1"/>
  <c r="G1859" i="9"/>
  <c r="F1861" i="2" s="1"/>
  <c r="H1859" i="9"/>
  <c r="G1861" i="2" s="1"/>
  <c r="E1860" i="9"/>
  <c r="D1862" i="2" s="1"/>
  <c r="F1860" i="9"/>
  <c r="E1862" i="2" s="1"/>
  <c r="G1860" i="9"/>
  <c r="F1862" i="2" s="1"/>
  <c r="H1860" i="9"/>
  <c r="G1862" i="2" s="1"/>
  <c r="E1861" i="9"/>
  <c r="D1863" i="2" s="1"/>
  <c r="F1861" i="9"/>
  <c r="E1863" i="2" s="1"/>
  <c r="G1861" i="9"/>
  <c r="F1863" i="2" s="1"/>
  <c r="H1861" i="9"/>
  <c r="G1863" i="2" s="1"/>
  <c r="E1862" i="9"/>
  <c r="D1864" i="2" s="1"/>
  <c r="F1862" i="9"/>
  <c r="E1864" i="2" s="1"/>
  <c r="G1862" i="9"/>
  <c r="F1864" i="2" s="1"/>
  <c r="H1862" i="9"/>
  <c r="G1864" i="2" s="1"/>
  <c r="E1863" i="9"/>
  <c r="D1865" i="2" s="1"/>
  <c r="F1863" i="9"/>
  <c r="E1865" i="2" s="1"/>
  <c r="G1863" i="9"/>
  <c r="F1865" i="2" s="1"/>
  <c r="H1863" i="9"/>
  <c r="G1865" i="2" s="1"/>
  <c r="E1864" i="9"/>
  <c r="D1866" i="2" s="1"/>
  <c r="F1864" i="9"/>
  <c r="E1866" i="2" s="1"/>
  <c r="G1864" i="9"/>
  <c r="F1866" i="2" s="1"/>
  <c r="H1864" i="9"/>
  <c r="G1866" i="2" s="1"/>
  <c r="E1865" i="9"/>
  <c r="D1867" i="2" s="1"/>
  <c r="F1865" i="9"/>
  <c r="E1867" i="2" s="1"/>
  <c r="G1865" i="9"/>
  <c r="F1867" i="2" s="1"/>
  <c r="H1865" i="9"/>
  <c r="G1867" i="2" s="1"/>
  <c r="E1866" i="9"/>
  <c r="D1868" i="2" s="1"/>
  <c r="F1866" i="9"/>
  <c r="E1868" i="2" s="1"/>
  <c r="G1866" i="9"/>
  <c r="F1868" i="2" s="1"/>
  <c r="H1866" i="9"/>
  <c r="G1868" i="2" s="1"/>
  <c r="E1867" i="9"/>
  <c r="D1869" i="2" s="1"/>
  <c r="F1867" i="9"/>
  <c r="E1869" i="2" s="1"/>
  <c r="G1867" i="9"/>
  <c r="F1869" i="2" s="1"/>
  <c r="H1867" i="9"/>
  <c r="G1869" i="2" s="1"/>
  <c r="E1868" i="9"/>
  <c r="D1870" i="2" s="1"/>
  <c r="F1868" i="9"/>
  <c r="E1870" i="2" s="1"/>
  <c r="G1868" i="9"/>
  <c r="F1870" i="2" s="1"/>
  <c r="H1868" i="9"/>
  <c r="G1870" i="2" s="1"/>
  <c r="E1869" i="9"/>
  <c r="D1871" i="2" s="1"/>
  <c r="F1869" i="9"/>
  <c r="E1871" i="2" s="1"/>
  <c r="G1869" i="9"/>
  <c r="F1871" i="2" s="1"/>
  <c r="H1869" i="9"/>
  <c r="G1871" i="2" s="1"/>
  <c r="E1870" i="9"/>
  <c r="D1872" i="2" s="1"/>
  <c r="F1870" i="9"/>
  <c r="E1872" i="2" s="1"/>
  <c r="G1870" i="9"/>
  <c r="F1872" i="2" s="1"/>
  <c r="H1870" i="9"/>
  <c r="G1872" i="2" s="1"/>
  <c r="E1871" i="9"/>
  <c r="D1873" i="2" s="1"/>
  <c r="F1871" i="9"/>
  <c r="E1873" i="2" s="1"/>
  <c r="G1871" i="9"/>
  <c r="F1873" i="2" s="1"/>
  <c r="H1871" i="9"/>
  <c r="G1873" i="2" s="1"/>
  <c r="E1872" i="9"/>
  <c r="D1874" i="2" s="1"/>
  <c r="F1872" i="9"/>
  <c r="E1874" i="2" s="1"/>
  <c r="G1872" i="9"/>
  <c r="F1874" i="2" s="1"/>
  <c r="H1872" i="9"/>
  <c r="G1874" i="2" s="1"/>
  <c r="E1873" i="9"/>
  <c r="D1875" i="2" s="1"/>
  <c r="F1873" i="9"/>
  <c r="E1875" i="2" s="1"/>
  <c r="G1873" i="9"/>
  <c r="F1875" i="2" s="1"/>
  <c r="H1873" i="9"/>
  <c r="G1875" i="2" s="1"/>
  <c r="E1874" i="9"/>
  <c r="D1876" i="2" s="1"/>
  <c r="F1874" i="9"/>
  <c r="E1876" i="2" s="1"/>
  <c r="G1874" i="9"/>
  <c r="F1876" i="2" s="1"/>
  <c r="H1874" i="9"/>
  <c r="G1876" i="2" s="1"/>
  <c r="E1875" i="9"/>
  <c r="D1877" i="2" s="1"/>
  <c r="F1875" i="9"/>
  <c r="E1877" i="2" s="1"/>
  <c r="G1875" i="9"/>
  <c r="F1877" i="2" s="1"/>
  <c r="H1875" i="9"/>
  <c r="G1877" i="2" s="1"/>
  <c r="E1876" i="9"/>
  <c r="D1878" i="2" s="1"/>
  <c r="F1876" i="9"/>
  <c r="E1878" i="2" s="1"/>
  <c r="G1876" i="9"/>
  <c r="F1878" i="2" s="1"/>
  <c r="H1876" i="9"/>
  <c r="G1878" i="2" s="1"/>
  <c r="E1877" i="9"/>
  <c r="D1879" i="2" s="1"/>
  <c r="F1877" i="9"/>
  <c r="E1879" i="2" s="1"/>
  <c r="G1877" i="9"/>
  <c r="F1879" i="2" s="1"/>
  <c r="H1877" i="9"/>
  <c r="G1879" i="2" s="1"/>
  <c r="E1878" i="9"/>
  <c r="D1880" i="2" s="1"/>
  <c r="F1878" i="9"/>
  <c r="E1880" i="2" s="1"/>
  <c r="G1878" i="9"/>
  <c r="F1880" i="2" s="1"/>
  <c r="H1878" i="9"/>
  <c r="G1880" i="2" s="1"/>
  <c r="E1879" i="9"/>
  <c r="D1881" i="2" s="1"/>
  <c r="F1879" i="9"/>
  <c r="E1881" i="2" s="1"/>
  <c r="G1879" i="9"/>
  <c r="F1881" i="2" s="1"/>
  <c r="H1879" i="9"/>
  <c r="G1881" i="2" s="1"/>
  <c r="E1880" i="9"/>
  <c r="D1882" i="2" s="1"/>
  <c r="F1880" i="9"/>
  <c r="E1882" i="2" s="1"/>
  <c r="G1880" i="9"/>
  <c r="F1882" i="2" s="1"/>
  <c r="H1880" i="9"/>
  <c r="G1882" i="2" s="1"/>
  <c r="E1881" i="9"/>
  <c r="D1883" i="2" s="1"/>
  <c r="F1881" i="9"/>
  <c r="E1883" i="2" s="1"/>
  <c r="G1881" i="9"/>
  <c r="F1883" i="2" s="1"/>
  <c r="H1881" i="9"/>
  <c r="G1883" i="2" s="1"/>
  <c r="E1882" i="9"/>
  <c r="D1884" i="2" s="1"/>
  <c r="F1882" i="9"/>
  <c r="E1884" i="2" s="1"/>
  <c r="G1882" i="9"/>
  <c r="F1884" i="2" s="1"/>
  <c r="H1882" i="9"/>
  <c r="G1884" i="2" s="1"/>
  <c r="E1883" i="9"/>
  <c r="D1885" i="2" s="1"/>
  <c r="F1883" i="9"/>
  <c r="E1885" i="2" s="1"/>
  <c r="G1883" i="9"/>
  <c r="F1885" i="2" s="1"/>
  <c r="H1883" i="9"/>
  <c r="G1885" i="2" s="1"/>
  <c r="E1884" i="9"/>
  <c r="D1886" i="2" s="1"/>
  <c r="F1884" i="9"/>
  <c r="E1886" i="2" s="1"/>
  <c r="G1884" i="9"/>
  <c r="F1886" i="2" s="1"/>
  <c r="H1884" i="9"/>
  <c r="G1886" i="2" s="1"/>
  <c r="E1885" i="9"/>
  <c r="D1887" i="2" s="1"/>
  <c r="F1885" i="9"/>
  <c r="E1887" i="2" s="1"/>
  <c r="G1885" i="9"/>
  <c r="F1887" i="2" s="1"/>
  <c r="H1885" i="9"/>
  <c r="G1887" i="2" s="1"/>
  <c r="E1886" i="9"/>
  <c r="D1888" i="2" s="1"/>
  <c r="F1886" i="9"/>
  <c r="E1888" i="2" s="1"/>
  <c r="G1886" i="9"/>
  <c r="F1888" i="2" s="1"/>
  <c r="H1886" i="9"/>
  <c r="G1888" i="2" s="1"/>
  <c r="E1887" i="9"/>
  <c r="D1889" i="2" s="1"/>
  <c r="F1887" i="9"/>
  <c r="E1889" i="2" s="1"/>
  <c r="G1887" i="9"/>
  <c r="F1889" i="2" s="1"/>
  <c r="H1887" i="9"/>
  <c r="G1889" i="2" s="1"/>
  <c r="E1888" i="9"/>
  <c r="D1890" i="2" s="1"/>
  <c r="F1888" i="9"/>
  <c r="E1890" i="2" s="1"/>
  <c r="G1888" i="9"/>
  <c r="F1890" i="2" s="1"/>
  <c r="H1888" i="9"/>
  <c r="G1890" i="2" s="1"/>
  <c r="E1889" i="9"/>
  <c r="D1891" i="2" s="1"/>
  <c r="F1889" i="9"/>
  <c r="E1891" i="2" s="1"/>
  <c r="G1889" i="9"/>
  <c r="F1891" i="2" s="1"/>
  <c r="H1889" i="9"/>
  <c r="G1891" i="2" s="1"/>
  <c r="E1890" i="9"/>
  <c r="D1892" i="2" s="1"/>
  <c r="F1890" i="9"/>
  <c r="E1892" i="2" s="1"/>
  <c r="G1890" i="9"/>
  <c r="F1892" i="2" s="1"/>
  <c r="H1890" i="9"/>
  <c r="G1892" i="2" s="1"/>
  <c r="E1891" i="9"/>
  <c r="D1893" i="2" s="1"/>
  <c r="F1891" i="9"/>
  <c r="E1893" i="2" s="1"/>
  <c r="G1891" i="9"/>
  <c r="F1893" i="2" s="1"/>
  <c r="H1891" i="9"/>
  <c r="G1893" i="2" s="1"/>
  <c r="E1892" i="9"/>
  <c r="D1894" i="2" s="1"/>
  <c r="F1892" i="9"/>
  <c r="E1894" i="2" s="1"/>
  <c r="G1892" i="9"/>
  <c r="F1894" i="2" s="1"/>
  <c r="H1892" i="9"/>
  <c r="G1894" i="2" s="1"/>
  <c r="E1893" i="9"/>
  <c r="D1895" i="2" s="1"/>
  <c r="F1893" i="9"/>
  <c r="E1895" i="2" s="1"/>
  <c r="G1893" i="9"/>
  <c r="F1895" i="2" s="1"/>
  <c r="H1893" i="9"/>
  <c r="G1895" i="2" s="1"/>
  <c r="E1894" i="9"/>
  <c r="D1896" i="2" s="1"/>
  <c r="F1894" i="9"/>
  <c r="E1896" i="2" s="1"/>
  <c r="G1894" i="9"/>
  <c r="F1896" i="2" s="1"/>
  <c r="H1894" i="9"/>
  <c r="G1896" i="2" s="1"/>
  <c r="E1895" i="9"/>
  <c r="D1897" i="2" s="1"/>
  <c r="F1895" i="9"/>
  <c r="E1897" i="2" s="1"/>
  <c r="G1895" i="9"/>
  <c r="F1897" i="2" s="1"/>
  <c r="H1895" i="9"/>
  <c r="G1897" i="2" s="1"/>
  <c r="E1896" i="9"/>
  <c r="D1898" i="2" s="1"/>
  <c r="F1896" i="9"/>
  <c r="E1898" i="2" s="1"/>
  <c r="G1896" i="9"/>
  <c r="F1898" i="2" s="1"/>
  <c r="H1896" i="9"/>
  <c r="G1898" i="2" s="1"/>
  <c r="E1897" i="9"/>
  <c r="D1899" i="2" s="1"/>
  <c r="F1897" i="9"/>
  <c r="E1899" i="2" s="1"/>
  <c r="G1897" i="9"/>
  <c r="F1899" i="2" s="1"/>
  <c r="H1897" i="9"/>
  <c r="G1899" i="2" s="1"/>
  <c r="E1898" i="9"/>
  <c r="D1900" i="2" s="1"/>
  <c r="F1898" i="9"/>
  <c r="E1900" i="2" s="1"/>
  <c r="G1898" i="9"/>
  <c r="F1900" i="2" s="1"/>
  <c r="H1898" i="9"/>
  <c r="G1900" i="2" s="1"/>
  <c r="E1899" i="9"/>
  <c r="D1901" i="2" s="1"/>
  <c r="F1899" i="9"/>
  <c r="E1901" i="2" s="1"/>
  <c r="G1899" i="9"/>
  <c r="F1901" i="2" s="1"/>
  <c r="H1899" i="9"/>
  <c r="G1901" i="2" s="1"/>
  <c r="E1900" i="9"/>
  <c r="D1902" i="2" s="1"/>
  <c r="F1900" i="9"/>
  <c r="E1902" i="2" s="1"/>
  <c r="G1900" i="9"/>
  <c r="F1902" i="2" s="1"/>
  <c r="H1900" i="9"/>
  <c r="G1902" i="2" s="1"/>
  <c r="E1901" i="9"/>
  <c r="D1903" i="2" s="1"/>
  <c r="F1901" i="9"/>
  <c r="E1903" i="2" s="1"/>
  <c r="G1901" i="9"/>
  <c r="F1903" i="2" s="1"/>
  <c r="H1901" i="9"/>
  <c r="G1903" i="2" s="1"/>
  <c r="E1902" i="9"/>
  <c r="D1904" i="2" s="1"/>
  <c r="F1902" i="9"/>
  <c r="E1904" i="2" s="1"/>
  <c r="G1902" i="9"/>
  <c r="F1904" i="2" s="1"/>
  <c r="H1902" i="9"/>
  <c r="G1904" i="2" s="1"/>
  <c r="E1903" i="9"/>
  <c r="D1905" i="2" s="1"/>
  <c r="F1903" i="9"/>
  <c r="E1905" i="2" s="1"/>
  <c r="G1903" i="9"/>
  <c r="F1905" i="2" s="1"/>
  <c r="H1903" i="9"/>
  <c r="G1905" i="2" s="1"/>
  <c r="E1904" i="9"/>
  <c r="D1906" i="2" s="1"/>
  <c r="F1904" i="9"/>
  <c r="E1906" i="2" s="1"/>
  <c r="G1904" i="9"/>
  <c r="F1906" i="2" s="1"/>
  <c r="H1904" i="9"/>
  <c r="G1906" i="2" s="1"/>
  <c r="E1905" i="9"/>
  <c r="D1907" i="2" s="1"/>
  <c r="F1905" i="9"/>
  <c r="E1907" i="2" s="1"/>
  <c r="G1905" i="9"/>
  <c r="F1907" i="2" s="1"/>
  <c r="H1905" i="9"/>
  <c r="G1907" i="2" s="1"/>
  <c r="E1906" i="9"/>
  <c r="D1908" i="2" s="1"/>
  <c r="F1906" i="9"/>
  <c r="E1908" i="2" s="1"/>
  <c r="G1906" i="9"/>
  <c r="F1908" i="2" s="1"/>
  <c r="H1906" i="9"/>
  <c r="G1908" i="2" s="1"/>
  <c r="E1907" i="9"/>
  <c r="D1909" i="2" s="1"/>
  <c r="F1907" i="9"/>
  <c r="E1909" i="2" s="1"/>
  <c r="G1907" i="9"/>
  <c r="F1909" i="2" s="1"/>
  <c r="H1907" i="9"/>
  <c r="G1909" i="2" s="1"/>
  <c r="E1908" i="9"/>
  <c r="D1910" i="2" s="1"/>
  <c r="F1908" i="9"/>
  <c r="E1910" i="2" s="1"/>
  <c r="G1908" i="9"/>
  <c r="F1910" i="2" s="1"/>
  <c r="H1908" i="9"/>
  <c r="G1910" i="2" s="1"/>
  <c r="E1909" i="9"/>
  <c r="D1911" i="2" s="1"/>
  <c r="F1909" i="9"/>
  <c r="E1911" i="2" s="1"/>
  <c r="G1909" i="9"/>
  <c r="F1911" i="2" s="1"/>
  <c r="H1909" i="9"/>
  <c r="G1911" i="2" s="1"/>
  <c r="E1910" i="9"/>
  <c r="D1912" i="2" s="1"/>
  <c r="F1910" i="9"/>
  <c r="E1912" i="2" s="1"/>
  <c r="G1910" i="9"/>
  <c r="F1912" i="2" s="1"/>
  <c r="H1910" i="9"/>
  <c r="G1912" i="2" s="1"/>
  <c r="E1911" i="9"/>
  <c r="D1913" i="2" s="1"/>
  <c r="F1911" i="9"/>
  <c r="E1913" i="2" s="1"/>
  <c r="G1911" i="9"/>
  <c r="F1913" i="2" s="1"/>
  <c r="H1911" i="9"/>
  <c r="G1913" i="2" s="1"/>
  <c r="E1912" i="9"/>
  <c r="D1914" i="2" s="1"/>
  <c r="F1912" i="9"/>
  <c r="E1914" i="2" s="1"/>
  <c r="G1912" i="9"/>
  <c r="F1914" i="2" s="1"/>
  <c r="H1912" i="9"/>
  <c r="G1914" i="2" s="1"/>
  <c r="E1913" i="9"/>
  <c r="D1915" i="2" s="1"/>
  <c r="F1913" i="9"/>
  <c r="E1915" i="2" s="1"/>
  <c r="G1913" i="9"/>
  <c r="F1915" i="2" s="1"/>
  <c r="H1913" i="9"/>
  <c r="G1915" i="2" s="1"/>
  <c r="E1914" i="9"/>
  <c r="D1916" i="2" s="1"/>
  <c r="F1914" i="9"/>
  <c r="E1916" i="2" s="1"/>
  <c r="G1914" i="9"/>
  <c r="F1916" i="2" s="1"/>
  <c r="H1914" i="9"/>
  <c r="G1916" i="2" s="1"/>
  <c r="E1915" i="9"/>
  <c r="D1917" i="2" s="1"/>
  <c r="F1915" i="9"/>
  <c r="E1917" i="2" s="1"/>
  <c r="G1915" i="9"/>
  <c r="F1917" i="2" s="1"/>
  <c r="H1915" i="9"/>
  <c r="G1917" i="2" s="1"/>
  <c r="E1916" i="9"/>
  <c r="D1918" i="2" s="1"/>
  <c r="F1916" i="9"/>
  <c r="E1918" i="2" s="1"/>
  <c r="G1916" i="9"/>
  <c r="F1918" i="2" s="1"/>
  <c r="H1916" i="9"/>
  <c r="G1918" i="2" s="1"/>
  <c r="E1917" i="9"/>
  <c r="D1919" i="2" s="1"/>
  <c r="F1917" i="9"/>
  <c r="E1919" i="2" s="1"/>
  <c r="G1917" i="9"/>
  <c r="F1919" i="2" s="1"/>
  <c r="H1917" i="9"/>
  <c r="G1919" i="2" s="1"/>
  <c r="E1918" i="9"/>
  <c r="D1920" i="2" s="1"/>
  <c r="F1918" i="9"/>
  <c r="E1920" i="2" s="1"/>
  <c r="G1918" i="9"/>
  <c r="F1920" i="2" s="1"/>
  <c r="H1918" i="9"/>
  <c r="G1920" i="2" s="1"/>
  <c r="E1919" i="9"/>
  <c r="D1921" i="2" s="1"/>
  <c r="F1919" i="9"/>
  <c r="E1921" i="2" s="1"/>
  <c r="G1919" i="9"/>
  <c r="F1921" i="2" s="1"/>
  <c r="H1919" i="9"/>
  <c r="G1921" i="2" s="1"/>
  <c r="E1920" i="9"/>
  <c r="D1922" i="2" s="1"/>
  <c r="F1920" i="9"/>
  <c r="E1922" i="2" s="1"/>
  <c r="G1920" i="9"/>
  <c r="F1922" i="2" s="1"/>
  <c r="H1920" i="9"/>
  <c r="G1922" i="2" s="1"/>
  <c r="E1921" i="9"/>
  <c r="D1923" i="2" s="1"/>
  <c r="F1921" i="9"/>
  <c r="E1923" i="2" s="1"/>
  <c r="G1921" i="9"/>
  <c r="F1923" i="2" s="1"/>
  <c r="H1921" i="9"/>
  <c r="G1923" i="2" s="1"/>
  <c r="E1922" i="9"/>
  <c r="D1924" i="2" s="1"/>
  <c r="F1922" i="9"/>
  <c r="E1924" i="2" s="1"/>
  <c r="G1922" i="9"/>
  <c r="F1924" i="2" s="1"/>
  <c r="H1922" i="9"/>
  <c r="G1924" i="2" s="1"/>
  <c r="E1923" i="9"/>
  <c r="D1925" i="2" s="1"/>
  <c r="F1923" i="9"/>
  <c r="E1925" i="2" s="1"/>
  <c r="G1923" i="9"/>
  <c r="F1925" i="2" s="1"/>
  <c r="H1923" i="9"/>
  <c r="G1925" i="2" s="1"/>
  <c r="E1924" i="9"/>
  <c r="D1926" i="2" s="1"/>
  <c r="F1924" i="9"/>
  <c r="E1926" i="2" s="1"/>
  <c r="G1924" i="9"/>
  <c r="F1926" i="2" s="1"/>
  <c r="H1924" i="9"/>
  <c r="G1926" i="2" s="1"/>
  <c r="E1925" i="9"/>
  <c r="D1927" i="2" s="1"/>
  <c r="F1925" i="9"/>
  <c r="E1927" i="2" s="1"/>
  <c r="G1925" i="9"/>
  <c r="F1927" i="2" s="1"/>
  <c r="H1925" i="9"/>
  <c r="G1927" i="2" s="1"/>
  <c r="E1926" i="9"/>
  <c r="D1928" i="2" s="1"/>
  <c r="F1926" i="9"/>
  <c r="E1928" i="2" s="1"/>
  <c r="G1926" i="9"/>
  <c r="F1928" i="2" s="1"/>
  <c r="H1926" i="9"/>
  <c r="G1928" i="2" s="1"/>
  <c r="E1927" i="9"/>
  <c r="D1929" i="2" s="1"/>
  <c r="F1927" i="9"/>
  <c r="E1929" i="2" s="1"/>
  <c r="G1927" i="9"/>
  <c r="F1929" i="2" s="1"/>
  <c r="H1927" i="9"/>
  <c r="G1929" i="2" s="1"/>
  <c r="E1928" i="9"/>
  <c r="D1930" i="2" s="1"/>
  <c r="F1928" i="9"/>
  <c r="E1930" i="2" s="1"/>
  <c r="G1928" i="9"/>
  <c r="F1930" i="2" s="1"/>
  <c r="H1928" i="9"/>
  <c r="G1930" i="2" s="1"/>
  <c r="E1929" i="9"/>
  <c r="D1931" i="2" s="1"/>
  <c r="F1929" i="9"/>
  <c r="E1931" i="2" s="1"/>
  <c r="G1929" i="9"/>
  <c r="F1931" i="2" s="1"/>
  <c r="H1929" i="9"/>
  <c r="G1931" i="2" s="1"/>
  <c r="E1930" i="9"/>
  <c r="D1932" i="2" s="1"/>
  <c r="F1930" i="9"/>
  <c r="E1932" i="2" s="1"/>
  <c r="G1930" i="9"/>
  <c r="F1932" i="2" s="1"/>
  <c r="H1930" i="9"/>
  <c r="G1932" i="2" s="1"/>
  <c r="E1931" i="9"/>
  <c r="D1933" i="2" s="1"/>
  <c r="F1931" i="9"/>
  <c r="E1933" i="2" s="1"/>
  <c r="G1931" i="9"/>
  <c r="F1933" i="2" s="1"/>
  <c r="H1931" i="9"/>
  <c r="G1933" i="2" s="1"/>
  <c r="E1932" i="9"/>
  <c r="D1934" i="2" s="1"/>
  <c r="F1932" i="9"/>
  <c r="E1934" i="2" s="1"/>
  <c r="G1932" i="9"/>
  <c r="F1934" i="2" s="1"/>
  <c r="H1932" i="9"/>
  <c r="G1934" i="2" s="1"/>
  <c r="E1933" i="9"/>
  <c r="D1935" i="2" s="1"/>
  <c r="F1933" i="9"/>
  <c r="E1935" i="2" s="1"/>
  <c r="G1933" i="9"/>
  <c r="F1935" i="2" s="1"/>
  <c r="H1933" i="9"/>
  <c r="G1935" i="2" s="1"/>
  <c r="E1934" i="9"/>
  <c r="D1936" i="2" s="1"/>
  <c r="F1934" i="9"/>
  <c r="E1936" i="2" s="1"/>
  <c r="G1934" i="9"/>
  <c r="F1936" i="2" s="1"/>
  <c r="H1934" i="9"/>
  <c r="G1936" i="2" s="1"/>
  <c r="E1935" i="9"/>
  <c r="D1937" i="2" s="1"/>
  <c r="F1935" i="9"/>
  <c r="E1937" i="2" s="1"/>
  <c r="G1935" i="9"/>
  <c r="F1937" i="2" s="1"/>
  <c r="H1935" i="9"/>
  <c r="G1937" i="2" s="1"/>
  <c r="E1936" i="9"/>
  <c r="D1938" i="2" s="1"/>
  <c r="F1936" i="9"/>
  <c r="E1938" i="2" s="1"/>
  <c r="G1936" i="9"/>
  <c r="F1938" i="2" s="1"/>
  <c r="H1936" i="9"/>
  <c r="G1938" i="2" s="1"/>
  <c r="E1937" i="9"/>
  <c r="D1939" i="2" s="1"/>
  <c r="F1937" i="9"/>
  <c r="E1939" i="2" s="1"/>
  <c r="G1937" i="9"/>
  <c r="F1939" i="2" s="1"/>
  <c r="H1937" i="9"/>
  <c r="G1939" i="2" s="1"/>
  <c r="E1938" i="9"/>
  <c r="D1940" i="2" s="1"/>
  <c r="F1938" i="9"/>
  <c r="E1940" i="2" s="1"/>
  <c r="G1938" i="9"/>
  <c r="F1940" i="2" s="1"/>
  <c r="H1938" i="9"/>
  <c r="G1940" i="2" s="1"/>
  <c r="E1939" i="9"/>
  <c r="D1941" i="2" s="1"/>
  <c r="F1939" i="9"/>
  <c r="E1941" i="2" s="1"/>
  <c r="G1939" i="9"/>
  <c r="F1941" i="2" s="1"/>
  <c r="H1939" i="9"/>
  <c r="G1941" i="2" s="1"/>
  <c r="E1940" i="9"/>
  <c r="D1942" i="2" s="1"/>
  <c r="F1940" i="9"/>
  <c r="E1942" i="2" s="1"/>
  <c r="G1940" i="9"/>
  <c r="F1942" i="2" s="1"/>
  <c r="H1940" i="9"/>
  <c r="G1942" i="2" s="1"/>
  <c r="E1941" i="9"/>
  <c r="D1943" i="2" s="1"/>
  <c r="F1941" i="9"/>
  <c r="E1943" i="2" s="1"/>
  <c r="G1941" i="9"/>
  <c r="F1943" i="2" s="1"/>
  <c r="H1941" i="9"/>
  <c r="G1943" i="2" s="1"/>
  <c r="E1942" i="9"/>
  <c r="D1944" i="2" s="1"/>
  <c r="F1942" i="9"/>
  <c r="E1944" i="2" s="1"/>
  <c r="G1942" i="9"/>
  <c r="F1944" i="2" s="1"/>
  <c r="H1942" i="9"/>
  <c r="G1944" i="2" s="1"/>
  <c r="E1943" i="9"/>
  <c r="D1945" i="2" s="1"/>
  <c r="F1943" i="9"/>
  <c r="E1945" i="2" s="1"/>
  <c r="G1943" i="9"/>
  <c r="F1945" i="2" s="1"/>
  <c r="H1943" i="9"/>
  <c r="G1945" i="2" s="1"/>
  <c r="E1944" i="9"/>
  <c r="D1946" i="2" s="1"/>
  <c r="F1944" i="9"/>
  <c r="E1946" i="2" s="1"/>
  <c r="G1944" i="9"/>
  <c r="F1946" i="2" s="1"/>
  <c r="H1944" i="9"/>
  <c r="G1946" i="2" s="1"/>
  <c r="E1945" i="9"/>
  <c r="D1947" i="2" s="1"/>
  <c r="F1945" i="9"/>
  <c r="E1947" i="2" s="1"/>
  <c r="G1945" i="9"/>
  <c r="F1947" i="2" s="1"/>
  <c r="H1945" i="9"/>
  <c r="G1947" i="2" s="1"/>
  <c r="E1946" i="9"/>
  <c r="D1948" i="2" s="1"/>
  <c r="F1946" i="9"/>
  <c r="E1948" i="2" s="1"/>
  <c r="G1946" i="9"/>
  <c r="F1948" i="2" s="1"/>
  <c r="H1946" i="9"/>
  <c r="G1948" i="2" s="1"/>
  <c r="E1947" i="9"/>
  <c r="D1949" i="2" s="1"/>
  <c r="F1947" i="9"/>
  <c r="E1949" i="2" s="1"/>
  <c r="G1947" i="9"/>
  <c r="F1949" i="2" s="1"/>
  <c r="H1947" i="9"/>
  <c r="G1949" i="2" s="1"/>
  <c r="E1948" i="9"/>
  <c r="D1950" i="2" s="1"/>
  <c r="F1948" i="9"/>
  <c r="E1950" i="2" s="1"/>
  <c r="G1948" i="9"/>
  <c r="F1950" i="2" s="1"/>
  <c r="H1948" i="9"/>
  <c r="G1950" i="2" s="1"/>
  <c r="E1949" i="9"/>
  <c r="D1951" i="2" s="1"/>
  <c r="F1949" i="9"/>
  <c r="E1951" i="2" s="1"/>
  <c r="G1949" i="9"/>
  <c r="F1951" i="2" s="1"/>
  <c r="H1949" i="9"/>
  <c r="G1951" i="2" s="1"/>
  <c r="E1950" i="9"/>
  <c r="D1952" i="2" s="1"/>
  <c r="F1950" i="9"/>
  <c r="E1952" i="2" s="1"/>
  <c r="G1950" i="9"/>
  <c r="F1952" i="2" s="1"/>
  <c r="H1950" i="9"/>
  <c r="G1952" i="2" s="1"/>
  <c r="E1951" i="9"/>
  <c r="D1953" i="2" s="1"/>
  <c r="F1951" i="9"/>
  <c r="E1953" i="2" s="1"/>
  <c r="G1951" i="9"/>
  <c r="F1953" i="2" s="1"/>
  <c r="H1951" i="9"/>
  <c r="G1953" i="2" s="1"/>
  <c r="E1952" i="9"/>
  <c r="D1954" i="2" s="1"/>
  <c r="F1952" i="9"/>
  <c r="E1954" i="2" s="1"/>
  <c r="G1952" i="9"/>
  <c r="F1954" i="2" s="1"/>
  <c r="H1952" i="9"/>
  <c r="G1954" i="2" s="1"/>
  <c r="E1953" i="9"/>
  <c r="D1955" i="2" s="1"/>
  <c r="F1953" i="9"/>
  <c r="E1955" i="2" s="1"/>
  <c r="G1953" i="9"/>
  <c r="F1955" i="2" s="1"/>
  <c r="H1953" i="9"/>
  <c r="G1955" i="2" s="1"/>
  <c r="E1954" i="9"/>
  <c r="D1956" i="2" s="1"/>
  <c r="F1954" i="9"/>
  <c r="E1956" i="2" s="1"/>
  <c r="G1954" i="9"/>
  <c r="F1956" i="2" s="1"/>
  <c r="H1954" i="9"/>
  <c r="G1956" i="2" s="1"/>
  <c r="E1955" i="9"/>
  <c r="D1957" i="2" s="1"/>
  <c r="F1955" i="9"/>
  <c r="E1957" i="2" s="1"/>
  <c r="G1955" i="9"/>
  <c r="F1957" i="2" s="1"/>
  <c r="H1955" i="9"/>
  <c r="G1957" i="2" s="1"/>
  <c r="E1956" i="9"/>
  <c r="D1958" i="2" s="1"/>
  <c r="F1956" i="9"/>
  <c r="E1958" i="2" s="1"/>
  <c r="G1956" i="9"/>
  <c r="F1958" i="2" s="1"/>
  <c r="H1956" i="9"/>
  <c r="G1958" i="2" s="1"/>
  <c r="E1957" i="9"/>
  <c r="D1959" i="2" s="1"/>
  <c r="F1957" i="9"/>
  <c r="E1959" i="2" s="1"/>
  <c r="G1957" i="9"/>
  <c r="F1959" i="2" s="1"/>
  <c r="H1957" i="9"/>
  <c r="G1959" i="2" s="1"/>
  <c r="E1958" i="9"/>
  <c r="D1960" i="2" s="1"/>
  <c r="F1958" i="9"/>
  <c r="E1960" i="2" s="1"/>
  <c r="G1958" i="9"/>
  <c r="F1960" i="2" s="1"/>
  <c r="H1958" i="9"/>
  <c r="G1960" i="2" s="1"/>
  <c r="E1959" i="9"/>
  <c r="D1961" i="2" s="1"/>
  <c r="F1959" i="9"/>
  <c r="E1961" i="2" s="1"/>
  <c r="G1959" i="9"/>
  <c r="F1961" i="2" s="1"/>
  <c r="H1959" i="9"/>
  <c r="G1961" i="2" s="1"/>
  <c r="E1960" i="9"/>
  <c r="D1962" i="2" s="1"/>
  <c r="F1960" i="9"/>
  <c r="E1962" i="2" s="1"/>
  <c r="G1960" i="9"/>
  <c r="F1962" i="2" s="1"/>
  <c r="H1960" i="9"/>
  <c r="G1962" i="2" s="1"/>
  <c r="E1961" i="9"/>
  <c r="D1963" i="2" s="1"/>
  <c r="F1961" i="9"/>
  <c r="E1963" i="2" s="1"/>
  <c r="G1961" i="9"/>
  <c r="F1963" i="2" s="1"/>
  <c r="H1961" i="9"/>
  <c r="G1963" i="2" s="1"/>
  <c r="E1962" i="9"/>
  <c r="D1964" i="2" s="1"/>
  <c r="F1962" i="9"/>
  <c r="E1964" i="2" s="1"/>
  <c r="G1962" i="9"/>
  <c r="F1964" i="2" s="1"/>
  <c r="H1962" i="9"/>
  <c r="G1964" i="2" s="1"/>
  <c r="E1963" i="9"/>
  <c r="D1965" i="2" s="1"/>
  <c r="F1963" i="9"/>
  <c r="E1965" i="2" s="1"/>
  <c r="G1963" i="9"/>
  <c r="F1965" i="2" s="1"/>
  <c r="H1963" i="9"/>
  <c r="G1965" i="2" s="1"/>
  <c r="E1964" i="9"/>
  <c r="D1966" i="2" s="1"/>
  <c r="F1964" i="9"/>
  <c r="E1966" i="2" s="1"/>
  <c r="G1964" i="9"/>
  <c r="F1966" i="2" s="1"/>
  <c r="H1964" i="9"/>
  <c r="G1966" i="2" s="1"/>
  <c r="E1965" i="9"/>
  <c r="D1967" i="2" s="1"/>
  <c r="F1965" i="9"/>
  <c r="E1967" i="2" s="1"/>
  <c r="G1965" i="9"/>
  <c r="F1967" i="2" s="1"/>
  <c r="H1965" i="9"/>
  <c r="G1967" i="2" s="1"/>
  <c r="E1966" i="9"/>
  <c r="D1968" i="2" s="1"/>
  <c r="F1966" i="9"/>
  <c r="E1968" i="2" s="1"/>
  <c r="G1966" i="9"/>
  <c r="F1968" i="2" s="1"/>
  <c r="H1966" i="9"/>
  <c r="G1968" i="2" s="1"/>
  <c r="E1967" i="9"/>
  <c r="D1969" i="2" s="1"/>
  <c r="F1967" i="9"/>
  <c r="E1969" i="2" s="1"/>
  <c r="G1967" i="9"/>
  <c r="F1969" i="2" s="1"/>
  <c r="H1967" i="9"/>
  <c r="G1969" i="2" s="1"/>
  <c r="E1968" i="9"/>
  <c r="D1970" i="2" s="1"/>
  <c r="F1968" i="9"/>
  <c r="E1970" i="2" s="1"/>
  <c r="G1968" i="9"/>
  <c r="F1970" i="2" s="1"/>
  <c r="H1968" i="9"/>
  <c r="G1970" i="2" s="1"/>
  <c r="E1969" i="9"/>
  <c r="D1971" i="2" s="1"/>
  <c r="F1969" i="9"/>
  <c r="E1971" i="2" s="1"/>
  <c r="G1969" i="9"/>
  <c r="F1971" i="2" s="1"/>
  <c r="H1969" i="9"/>
  <c r="G1971" i="2" s="1"/>
  <c r="E1970" i="9"/>
  <c r="D1972" i="2" s="1"/>
  <c r="F1970" i="9"/>
  <c r="E1972" i="2" s="1"/>
  <c r="G1970" i="9"/>
  <c r="F1972" i="2" s="1"/>
  <c r="H1970" i="9"/>
  <c r="G1972" i="2" s="1"/>
  <c r="E1971" i="9"/>
  <c r="D1973" i="2" s="1"/>
  <c r="F1971" i="9"/>
  <c r="E1973" i="2" s="1"/>
  <c r="G1971" i="9"/>
  <c r="F1973" i="2" s="1"/>
  <c r="H1971" i="9"/>
  <c r="G1973" i="2" s="1"/>
  <c r="E1972" i="9"/>
  <c r="D1974" i="2" s="1"/>
  <c r="F1972" i="9"/>
  <c r="E1974" i="2" s="1"/>
  <c r="G1972" i="9"/>
  <c r="F1974" i="2" s="1"/>
  <c r="H1972" i="9"/>
  <c r="G1974" i="2" s="1"/>
  <c r="E1973" i="9"/>
  <c r="D1975" i="2" s="1"/>
  <c r="F1973" i="9"/>
  <c r="E1975" i="2" s="1"/>
  <c r="G1973" i="9"/>
  <c r="F1975" i="2" s="1"/>
  <c r="H1973" i="9"/>
  <c r="G1975" i="2" s="1"/>
  <c r="E1974" i="9"/>
  <c r="D1976" i="2" s="1"/>
  <c r="F1974" i="9"/>
  <c r="E1976" i="2" s="1"/>
  <c r="G1974" i="9"/>
  <c r="F1976" i="2" s="1"/>
  <c r="H1974" i="9"/>
  <c r="G1976" i="2" s="1"/>
  <c r="E1975" i="9"/>
  <c r="D1977" i="2" s="1"/>
  <c r="F1975" i="9"/>
  <c r="E1977" i="2" s="1"/>
  <c r="G1975" i="9"/>
  <c r="F1977" i="2" s="1"/>
  <c r="H1975" i="9"/>
  <c r="G1977" i="2" s="1"/>
  <c r="E1976" i="9"/>
  <c r="D1978" i="2" s="1"/>
  <c r="F1976" i="9"/>
  <c r="E1978" i="2" s="1"/>
  <c r="G1976" i="9"/>
  <c r="F1978" i="2" s="1"/>
  <c r="H1976" i="9"/>
  <c r="G1978" i="2" s="1"/>
  <c r="E1977" i="9"/>
  <c r="D1979" i="2" s="1"/>
  <c r="F1977" i="9"/>
  <c r="E1979" i="2" s="1"/>
  <c r="G1977" i="9"/>
  <c r="F1979" i="2" s="1"/>
  <c r="H1977" i="9"/>
  <c r="G1979" i="2" s="1"/>
  <c r="E1978" i="9"/>
  <c r="D1980" i="2" s="1"/>
  <c r="F1978" i="9"/>
  <c r="E1980" i="2" s="1"/>
  <c r="G1978" i="9"/>
  <c r="F1980" i="2" s="1"/>
  <c r="H1978" i="9"/>
  <c r="G1980" i="2" s="1"/>
  <c r="E1979" i="9"/>
  <c r="D1981" i="2" s="1"/>
  <c r="F1979" i="9"/>
  <c r="E1981" i="2" s="1"/>
  <c r="G1979" i="9"/>
  <c r="F1981" i="2" s="1"/>
  <c r="H1979" i="9"/>
  <c r="G1981" i="2" s="1"/>
  <c r="E1980" i="9"/>
  <c r="D1982" i="2" s="1"/>
  <c r="F1980" i="9"/>
  <c r="E1982" i="2" s="1"/>
  <c r="G1980" i="9"/>
  <c r="F1982" i="2" s="1"/>
  <c r="H1980" i="9"/>
  <c r="G1982" i="2" s="1"/>
  <c r="E1981" i="9"/>
  <c r="D1983" i="2" s="1"/>
  <c r="F1981" i="9"/>
  <c r="E1983" i="2" s="1"/>
  <c r="G1981" i="9"/>
  <c r="F1983" i="2" s="1"/>
  <c r="H1981" i="9"/>
  <c r="G1983" i="2" s="1"/>
  <c r="E1982" i="9"/>
  <c r="D1984" i="2" s="1"/>
  <c r="F1982" i="9"/>
  <c r="E1984" i="2" s="1"/>
  <c r="G1982" i="9"/>
  <c r="F1984" i="2" s="1"/>
  <c r="H1982" i="9"/>
  <c r="G1984" i="2" s="1"/>
  <c r="E1983" i="9"/>
  <c r="D1985" i="2" s="1"/>
  <c r="F1983" i="9"/>
  <c r="E1985" i="2" s="1"/>
  <c r="G1983" i="9"/>
  <c r="F1985" i="2" s="1"/>
  <c r="H1983" i="9"/>
  <c r="G1985" i="2" s="1"/>
  <c r="E1984" i="9"/>
  <c r="D1986" i="2" s="1"/>
  <c r="F1984" i="9"/>
  <c r="E1986" i="2" s="1"/>
  <c r="G1984" i="9"/>
  <c r="F1986" i="2" s="1"/>
  <c r="H1984" i="9"/>
  <c r="G1986" i="2" s="1"/>
  <c r="E1985" i="9"/>
  <c r="D1987" i="2" s="1"/>
  <c r="F1985" i="9"/>
  <c r="E1987" i="2" s="1"/>
  <c r="G1985" i="9"/>
  <c r="F1987" i="2" s="1"/>
  <c r="H1985" i="9"/>
  <c r="G1987" i="2" s="1"/>
  <c r="E1986" i="9"/>
  <c r="D1988" i="2" s="1"/>
  <c r="F1986" i="9"/>
  <c r="E1988" i="2" s="1"/>
  <c r="G1986" i="9"/>
  <c r="F1988" i="2" s="1"/>
  <c r="H1986" i="9"/>
  <c r="G1988" i="2" s="1"/>
  <c r="E1987" i="9"/>
  <c r="D1989" i="2" s="1"/>
  <c r="F1987" i="9"/>
  <c r="E1989" i="2" s="1"/>
  <c r="G1987" i="9"/>
  <c r="F1989" i="2" s="1"/>
  <c r="H1987" i="9"/>
  <c r="G1989" i="2" s="1"/>
  <c r="E1988" i="9"/>
  <c r="D1990" i="2" s="1"/>
  <c r="F1988" i="9"/>
  <c r="E1990" i="2" s="1"/>
  <c r="G1988" i="9"/>
  <c r="F1990" i="2" s="1"/>
  <c r="H1988" i="9"/>
  <c r="G1990" i="2" s="1"/>
  <c r="E1989" i="9"/>
  <c r="D1991" i="2" s="1"/>
  <c r="F1989" i="9"/>
  <c r="E1991" i="2" s="1"/>
  <c r="G1989" i="9"/>
  <c r="F1991" i="2" s="1"/>
  <c r="H1989" i="9"/>
  <c r="G1991" i="2" s="1"/>
  <c r="E1990" i="9"/>
  <c r="D1992" i="2" s="1"/>
  <c r="F1990" i="9"/>
  <c r="E1992" i="2" s="1"/>
  <c r="G1990" i="9"/>
  <c r="F1992" i="2" s="1"/>
  <c r="H1990" i="9"/>
  <c r="G1992" i="2" s="1"/>
  <c r="E1991" i="9"/>
  <c r="D1993" i="2" s="1"/>
  <c r="F1991" i="9"/>
  <c r="E1993" i="2" s="1"/>
  <c r="G1991" i="9"/>
  <c r="F1993" i="2" s="1"/>
  <c r="H1991" i="9"/>
  <c r="G1993" i="2" s="1"/>
  <c r="E1992" i="9"/>
  <c r="D1994" i="2" s="1"/>
  <c r="F1992" i="9"/>
  <c r="E1994" i="2" s="1"/>
  <c r="G1992" i="9"/>
  <c r="F1994" i="2" s="1"/>
  <c r="H1992" i="9"/>
  <c r="G1994" i="2" s="1"/>
  <c r="E1993" i="9"/>
  <c r="D1995" i="2" s="1"/>
  <c r="F1993" i="9"/>
  <c r="E1995" i="2" s="1"/>
  <c r="G1993" i="9"/>
  <c r="F1995" i="2" s="1"/>
  <c r="H1993" i="9"/>
  <c r="G1995" i="2" s="1"/>
  <c r="E1994" i="9"/>
  <c r="D1996" i="2" s="1"/>
  <c r="F1994" i="9"/>
  <c r="E1996" i="2" s="1"/>
  <c r="G1994" i="9"/>
  <c r="F1996" i="2" s="1"/>
  <c r="H1994" i="9"/>
  <c r="G1996" i="2" s="1"/>
  <c r="E1995" i="9"/>
  <c r="D1997" i="2" s="1"/>
  <c r="F1995" i="9"/>
  <c r="E1997" i="2" s="1"/>
  <c r="G1995" i="9"/>
  <c r="F1997" i="2" s="1"/>
  <c r="H1995" i="9"/>
  <c r="G1997" i="2" s="1"/>
  <c r="E1996" i="9"/>
  <c r="D1998" i="2" s="1"/>
  <c r="F1996" i="9"/>
  <c r="E1998" i="2" s="1"/>
  <c r="G1996" i="9"/>
  <c r="F1998" i="2" s="1"/>
  <c r="H1996" i="9"/>
  <c r="G1998" i="2" s="1"/>
  <c r="E1997" i="9"/>
  <c r="D1999" i="2" s="1"/>
  <c r="F1997" i="9"/>
  <c r="E1999" i="2" s="1"/>
  <c r="G1997" i="9"/>
  <c r="F1999" i="2" s="1"/>
  <c r="H1997" i="9"/>
  <c r="G1999" i="2" s="1"/>
  <c r="E1998" i="9"/>
  <c r="D2000" i="2" s="1"/>
  <c r="F1998" i="9"/>
  <c r="E2000" i="2" s="1"/>
  <c r="G1998" i="9"/>
  <c r="F2000" i="2" s="1"/>
  <c r="H1998" i="9"/>
  <c r="G2000" i="2" s="1"/>
  <c r="E1999" i="9"/>
  <c r="D2001" i="2" s="1"/>
  <c r="F1999" i="9"/>
  <c r="E2001" i="2" s="1"/>
  <c r="G1999" i="9"/>
  <c r="F2001" i="2" s="1"/>
  <c r="H1999" i="9"/>
  <c r="G2001" i="2" s="1"/>
  <c r="E2000" i="9"/>
  <c r="D2002" i="2" s="1"/>
  <c r="F2000" i="9"/>
  <c r="E2002" i="2" s="1"/>
  <c r="G2000" i="9"/>
  <c r="F2002" i="2" s="1"/>
  <c r="H2000" i="9"/>
  <c r="G2002" i="2" s="1"/>
  <c r="E2001" i="9"/>
  <c r="D2003" i="2" s="1"/>
  <c r="F2001" i="9"/>
  <c r="E2003" i="2" s="1"/>
  <c r="G2001" i="9"/>
  <c r="F2003" i="2" s="1"/>
  <c r="H2001" i="9"/>
  <c r="G2003" i="2" s="1"/>
  <c r="E2002" i="9"/>
  <c r="D2004" i="2" s="1"/>
  <c r="F2002" i="9"/>
  <c r="E2004" i="2" s="1"/>
  <c r="G2002" i="9"/>
  <c r="F2004" i="2" s="1"/>
  <c r="H2002" i="9"/>
  <c r="G2004" i="2" s="1"/>
  <c r="E2003" i="9"/>
  <c r="D2005" i="2" s="1"/>
  <c r="F2003" i="9"/>
  <c r="E2005" i="2" s="1"/>
  <c r="G2003" i="9"/>
  <c r="F2005" i="2" s="1"/>
  <c r="H2003" i="9"/>
  <c r="G2005" i="2" s="1"/>
  <c r="E2004" i="9"/>
  <c r="D2006" i="2" s="1"/>
  <c r="F2004" i="9"/>
  <c r="E2006" i="2" s="1"/>
  <c r="G2004" i="9"/>
  <c r="F2006" i="2" s="1"/>
  <c r="H2004" i="9"/>
  <c r="G2006" i="2" s="1"/>
  <c r="E2005" i="9"/>
  <c r="D2007" i="2" s="1"/>
  <c r="F2005" i="9"/>
  <c r="E2007" i="2" s="1"/>
  <c r="G2005" i="9"/>
  <c r="F2007" i="2" s="1"/>
  <c r="H2005" i="9"/>
  <c r="G2007" i="2" s="1"/>
  <c r="E2006" i="9"/>
  <c r="D2008" i="2" s="1"/>
  <c r="F2006" i="9"/>
  <c r="E2008" i="2" s="1"/>
  <c r="G2006" i="9"/>
  <c r="F2008" i="2" s="1"/>
  <c r="H2006" i="9"/>
  <c r="G2008" i="2" s="1"/>
  <c r="E2007" i="9"/>
  <c r="D2009" i="2" s="1"/>
  <c r="F2007" i="9"/>
  <c r="E2009" i="2" s="1"/>
  <c r="G2007" i="9"/>
  <c r="F2009" i="2" s="1"/>
  <c r="H2007" i="9"/>
  <c r="G2009" i="2" s="1"/>
  <c r="E2008" i="9"/>
  <c r="D2010" i="2" s="1"/>
  <c r="F2008" i="9"/>
  <c r="E2010" i="2" s="1"/>
  <c r="G2008" i="9"/>
  <c r="F2010" i="2" s="1"/>
  <c r="H2008" i="9"/>
  <c r="G2010" i="2" s="1"/>
  <c r="E2009" i="9"/>
  <c r="D2011" i="2" s="1"/>
  <c r="F2009" i="9"/>
  <c r="E2011" i="2" s="1"/>
  <c r="G2009" i="9"/>
  <c r="F2011" i="2" s="1"/>
  <c r="H2009" i="9"/>
  <c r="G2011" i="2" s="1"/>
  <c r="E2010" i="9"/>
  <c r="D2012" i="2" s="1"/>
  <c r="F2010" i="9"/>
  <c r="E2012" i="2" s="1"/>
  <c r="G2010" i="9"/>
  <c r="F2012" i="2" s="1"/>
  <c r="H2010" i="9"/>
  <c r="G2012" i="2" s="1"/>
  <c r="E2011" i="9"/>
  <c r="D2013" i="2" s="1"/>
  <c r="F2011" i="9"/>
  <c r="E2013" i="2" s="1"/>
  <c r="G2011" i="9"/>
  <c r="F2013" i="2" s="1"/>
  <c r="H2011" i="9"/>
  <c r="G2013" i="2" s="1"/>
  <c r="E2012" i="9"/>
  <c r="D2014" i="2" s="1"/>
  <c r="F2012" i="9"/>
  <c r="E2014" i="2" s="1"/>
  <c r="G2012" i="9"/>
  <c r="F2014" i="2" s="1"/>
  <c r="H2012" i="9"/>
  <c r="G2014" i="2" s="1"/>
  <c r="E2013" i="9"/>
  <c r="D2015" i="2" s="1"/>
  <c r="F2013" i="9"/>
  <c r="E2015" i="2" s="1"/>
  <c r="G2013" i="9"/>
  <c r="F2015" i="2" s="1"/>
  <c r="H2013" i="9"/>
  <c r="G2015" i="2" s="1"/>
  <c r="E2014" i="9"/>
  <c r="D2016" i="2" s="1"/>
  <c r="F2014" i="9"/>
  <c r="E2016" i="2" s="1"/>
  <c r="G2014" i="9"/>
  <c r="F2016" i="2" s="1"/>
  <c r="H2014" i="9"/>
  <c r="G2016" i="2" s="1"/>
  <c r="E2015" i="9"/>
  <c r="D2017" i="2" s="1"/>
  <c r="F2015" i="9"/>
  <c r="E2017" i="2" s="1"/>
  <c r="G2015" i="9"/>
  <c r="F2017" i="2" s="1"/>
  <c r="H2015" i="9"/>
  <c r="G2017" i="2" s="1"/>
  <c r="E2016" i="9"/>
  <c r="D2018" i="2" s="1"/>
  <c r="F2016" i="9"/>
  <c r="E2018" i="2" s="1"/>
  <c r="G2016" i="9"/>
  <c r="F2018" i="2" s="1"/>
  <c r="H2016" i="9"/>
  <c r="G2018" i="2" s="1"/>
  <c r="E2017" i="9"/>
  <c r="D2019" i="2" s="1"/>
  <c r="F2017" i="9"/>
  <c r="E2019" i="2" s="1"/>
  <c r="G2017" i="9"/>
  <c r="F2019" i="2" s="1"/>
  <c r="H2017" i="9"/>
  <c r="G2019" i="2" s="1"/>
  <c r="E2018" i="9"/>
  <c r="D2020" i="2" s="1"/>
  <c r="F2018" i="9"/>
  <c r="E2020" i="2" s="1"/>
  <c r="G2018" i="9"/>
  <c r="F2020" i="2" s="1"/>
  <c r="H2018" i="9"/>
  <c r="G2020" i="2" s="1"/>
  <c r="E2019" i="9"/>
  <c r="D2021" i="2" s="1"/>
  <c r="F2019" i="9"/>
  <c r="E2021" i="2" s="1"/>
  <c r="G2019" i="9"/>
  <c r="F2021" i="2" s="1"/>
  <c r="H2019" i="9"/>
  <c r="G2021" i="2" s="1"/>
  <c r="E2020" i="9"/>
  <c r="D2022" i="2" s="1"/>
  <c r="F2020" i="9"/>
  <c r="E2022" i="2" s="1"/>
  <c r="G2020" i="9"/>
  <c r="F2022" i="2" s="1"/>
  <c r="H2020" i="9"/>
  <c r="G2022" i="2" s="1"/>
  <c r="E2021" i="9"/>
  <c r="D2023" i="2" s="1"/>
  <c r="F2021" i="9"/>
  <c r="E2023" i="2" s="1"/>
  <c r="G2021" i="9"/>
  <c r="F2023" i="2" s="1"/>
  <c r="H2021" i="9"/>
  <c r="G2023" i="2" s="1"/>
  <c r="E2022" i="9"/>
  <c r="D2024" i="2" s="1"/>
  <c r="F2022" i="9"/>
  <c r="E2024" i="2" s="1"/>
  <c r="G2022" i="9"/>
  <c r="F2024" i="2" s="1"/>
  <c r="H2022" i="9"/>
  <c r="G2024" i="2" s="1"/>
  <c r="E2023" i="9"/>
  <c r="D2025" i="2" s="1"/>
  <c r="F2023" i="9"/>
  <c r="E2025" i="2" s="1"/>
  <c r="G2023" i="9"/>
  <c r="F2025" i="2" s="1"/>
  <c r="H2023" i="9"/>
  <c r="G2025" i="2" s="1"/>
  <c r="E2024" i="9"/>
  <c r="D2026" i="2" s="1"/>
  <c r="F2024" i="9"/>
  <c r="E2026" i="2" s="1"/>
  <c r="G2024" i="9"/>
  <c r="F2026" i="2" s="1"/>
  <c r="H2024" i="9"/>
  <c r="G2026" i="2" s="1"/>
  <c r="E2025" i="9"/>
  <c r="D2027" i="2" s="1"/>
  <c r="F2025" i="9"/>
  <c r="E2027" i="2" s="1"/>
  <c r="G2025" i="9"/>
  <c r="F2027" i="2" s="1"/>
  <c r="H2025" i="9"/>
  <c r="G2027" i="2" s="1"/>
  <c r="E2026" i="9"/>
  <c r="D2028" i="2" s="1"/>
  <c r="F2026" i="9"/>
  <c r="E2028" i="2" s="1"/>
  <c r="G2026" i="9"/>
  <c r="F2028" i="2" s="1"/>
  <c r="H2026" i="9"/>
  <c r="G2028" i="2" s="1"/>
  <c r="E2027" i="9"/>
  <c r="D2029" i="2" s="1"/>
  <c r="F2027" i="9"/>
  <c r="E2029" i="2" s="1"/>
  <c r="G2027" i="9"/>
  <c r="F2029" i="2" s="1"/>
  <c r="H2027" i="9"/>
  <c r="G2029" i="2" s="1"/>
  <c r="E2028" i="9"/>
  <c r="D2030" i="2" s="1"/>
  <c r="F2028" i="9"/>
  <c r="E2030" i="2" s="1"/>
  <c r="G2028" i="9"/>
  <c r="F2030" i="2" s="1"/>
  <c r="H2028" i="9"/>
  <c r="G2030" i="2" s="1"/>
  <c r="E2029" i="9"/>
  <c r="D2031" i="2" s="1"/>
  <c r="F2029" i="9"/>
  <c r="E2031" i="2" s="1"/>
  <c r="G2029" i="9"/>
  <c r="F2031" i="2" s="1"/>
  <c r="H2029" i="9"/>
  <c r="G2031" i="2" s="1"/>
  <c r="E2030" i="9"/>
  <c r="D2032" i="2" s="1"/>
  <c r="F2030" i="9"/>
  <c r="E2032" i="2" s="1"/>
  <c r="G2030" i="9"/>
  <c r="F2032" i="2" s="1"/>
  <c r="H2030" i="9"/>
  <c r="G2032" i="2" s="1"/>
  <c r="E2031" i="9"/>
  <c r="D2033" i="2" s="1"/>
  <c r="F2031" i="9"/>
  <c r="E2033" i="2" s="1"/>
  <c r="G2031" i="9"/>
  <c r="F2033" i="2" s="1"/>
  <c r="H2031" i="9"/>
  <c r="G2033" i="2" s="1"/>
  <c r="E2032" i="9"/>
  <c r="D2034" i="2" s="1"/>
  <c r="F2032" i="9"/>
  <c r="E2034" i="2" s="1"/>
  <c r="G2032" i="9"/>
  <c r="F2034" i="2" s="1"/>
  <c r="H2032" i="9"/>
  <c r="G2034" i="2" s="1"/>
  <c r="E2033" i="9"/>
  <c r="D2035" i="2" s="1"/>
  <c r="F2033" i="9"/>
  <c r="E2035" i="2" s="1"/>
  <c r="G2033" i="9"/>
  <c r="F2035" i="2" s="1"/>
  <c r="H2033" i="9"/>
  <c r="G2035" i="2" s="1"/>
  <c r="E2034" i="9"/>
  <c r="D2036" i="2" s="1"/>
  <c r="F2034" i="9"/>
  <c r="E2036" i="2" s="1"/>
  <c r="G2034" i="9"/>
  <c r="F2036" i="2" s="1"/>
  <c r="H2034" i="9"/>
  <c r="G2036" i="2" s="1"/>
  <c r="E2035" i="9"/>
  <c r="D2037" i="2" s="1"/>
  <c r="F2035" i="9"/>
  <c r="E2037" i="2" s="1"/>
  <c r="G2035" i="9"/>
  <c r="F2037" i="2" s="1"/>
  <c r="H2035" i="9"/>
  <c r="G2037" i="2" s="1"/>
  <c r="E2036" i="9"/>
  <c r="D2038" i="2" s="1"/>
  <c r="F2036" i="9"/>
  <c r="E2038" i="2" s="1"/>
  <c r="G2036" i="9"/>
  <c r="F2038" i="2" s="1"/>
  <c r="H2036" i="9"/>
  <c r="G2038" i="2" s="1"/>
  <c r="E2037" i="9"/>
  <c r="D2039" i="2" s="1"/>
  <c r="F2037" i="9"/>
  <c r="E2039" i="2" s="1"/>
  <c r="G2037" i="9"/>
  <c r="F2039" i="2" s="1"/>
  <c r="H2037" i="9"/>
  <c r="G2039" i="2" s="1"/>
  <c r="E2038" i="9"/>
  <c r="D2040" i="2" s="1"/>
  <c r="F2038" i="9"/>
  <c r="E2040" i="2" s="1"/>
  <c r="G2038" i="9"/>
  <c r="F2040" i="2" s="1"/>
  <c r="H2038" i="9"/>
  <c r="G2040" i="2" s="1"/>
  <c r="E2039" i="9"/>
  <c r="D2041" i="2" s="1"/>
  <c r="F2039" i="9"/>
  <c r="E2041" i="2" s="1"/>
  <c r="G2039" i="9"/>
  <c r="F2041" i="2" s="1"/>
  <c r="H2039" i="9"/>
  <c r="G2041" i="2" s="1"/>
  <c r="E2040" i="9"/>
  <c r="D2042" i="2" s="1"/>
  <c r="F2040" i="9"/>
  <c r="E2042" i="2" s="1"/>
  <c r="G2040" i="9"/>
  <c r="F2042" i="2" s="1"/>
  <c r="H2040" i="9"/>
  <c r="G2042" i="2" s="1"/>
  <c r="E2041" i="9"/>
  <c r="D2043" i="2" s="1"/>
  <c r="F2041" i="9"/>
  <c r="E2043" i="2" s="1"/>
  <c r="G2041" i="9"/>
  <c r="F2043" i="2" s="1"/>
  <c r="H2041" i="9"/>
  <c r="G2043" i="2" s="1"/>
  <c r="E2042" i="9"/>
  <c r="D2044" i="2" s="1"/>
  <c r="F2042" i="9"/>
  <c r="E2044" i="2" s="1"/>
  <c r="G2042" i="9"/>
  <c r="F2044" i="2" s="1"/>
  <c r="H2042" i="9"/>
  <c r="G2044" i="2" s="1"/>
  <c r="E2043" i="9"/>
  <c r="D2045" i="2" s="1"/>
  <c r="F2043" i="9"/>
  <c r="E2045" i="2" s="1"/>
  <c r="G2043" i="9"/>
  <c r="F2045" i="2" s="1"/>
  <c r="H2043" i="9"/>
  <c r="G2045" i="2" s="1"/>
  <c r="E2044" i="9"/>
  <c r="D2046" i="2" s="1"/>
  <c r="F2044" i="9"/>
  <c r="E2046" i="2" s="1"/>
  <c r="G2044" i="9"/>
  <c r="F2046" i="2" s="1"/>
  <c r="H2044" i="9"/>
  <c r="G2046" i="2" s="1"/>
  <c r="E2045" i="9"/>
  <c r="D2047" i="2" s="1"/>
  <c r="F2045" i="9"/>
  <c r="E2047" i="2" s="1"/>
  <c r="G2045" i="9"/>
  <c r="F2047" i="2" s="1"/>
  <c r="H2045" i="9"/>
  <c r="G2047" i="2" s="1"/>
  <c r="E2046" i="9"/>
  <c r="D2048" i="2" s="1"/>
  <c r="F2046" i="9"/>
  <c r="E2048" i="2" s="1"/>
  <c r="G2046" i="9"/>
  <c r="F2048" i="2" s="1"/>
  <c r="H2046" i="9"/>
  <c r="G2048" i="2" s="1"/>
  <c r="E2047" i="9"/>
  <c r="D2049" i="2" s="1"/>
  <c r="F2047" i="9"/>
  <c r="E2049" i="2" s="1"/>
  <c r="G2047" i="9"/>
  <c r="F2049" i="2" s="1"/>
  <c r="H2047" i="9"/>
  <c r="G2049" i="2" s="1"/>
  <c r="E2048" i="9"/>
  <c r="D2050" i="2" s="1"/>
  <c r="F2048" i="9"/>
  <c r="E2050" i="2" s="1"/>
  <c r="G2048" i="9"/>
  <c r="F2050" i="2" s="1"/>
  <c r="H2048" i="9"/>
  <c r="G2050" i="2" s="1"/>
  <c r="E2049" i="9"/>
  <c r="D2051" i="2" s="1"/>
  <c r="F2049" i="9"/>
  <c r="E2051" i="2" s="1"/>
  <c r="G2049" i="9"/>
  <c r="F2051" i="2" s="1"/>
  <c r="H2049" i="9"/>
  <c r="G2051" i="2" s="1"/>
  <c r="E2050" i="9"/>
  <c r="D2052" i="2" s="1"/>
  <c r="F2050" i="9"/>
  <c r="E2052" i="2" s="1"/>
  <c r="G2050" i="9"/>
  <c r="F2052" i="2" s="1"/>
  <c r="H2050" i="9"/>
  <c r="G2052" i="2" s="1"/>
  <c r="E2051" i="9"/>
  <c r="D2053" i="2" s="1"/>
  <c r="F2051" i="9"/>
  <c r="E2053" i="2" s="1"/>
  <c r="G2051" i="9"/>
  <c r="F2053" i="2" s="1"/>
  <c r="H2051" i="9"/>
  <c r="G2053" i="2" s="1"/>
  <c r="E2052" i="9"/>
  <c r="D2054" i="2" s="1"/>
  <c r="F2052" i="9"/>
  <c r="E2054" i="2" s="1"/>
  <c r="G2052" i="9"/>
  <c r="F2054" i="2" s="1"/>
  <c r="H2052" i="9"/>
  <c r="G2054" i="2" s="1"/>
  <c r="E2053" i="9"/>
  <c r="D2055" i="2" s="1"/>
  <c r="F2053" i="9"/>
  <c r="E2055" i="2" s="1"/>
  <c r="G2053" i="9"/>
  <c r="F2055" i="2" s="1"/>
  <c r="H2053" i="9"/>
  <c r="G2055" i="2" s="1"/>
  <c r="E2054" i="9"/>
  <c r="D2056" i="2" s="1"/>
  <c r="F2054" i="9"/>
  <c r="E2056" i="2" s="1"/>
  <c r="G2054" i="9"/>
  <c r="F2056" i="2" s="1"/>
  <c r="H2054" i="9"/>
  <c r="G2056" i="2" s="1"/>
  <c r="E2055" i="9"/>
  <c r="D2057" i="2" s="1"/>
  <c r="F2055" i="9"/>
  <c r="E2057" i="2" s="1"/>
  <c r="G2055" i="9"/>
  <c r="F2057" i="2" s="1"/>
  <c r="H2055" i="9"/>
  <c r="G2057" i="2" s="1"/>
  <c r="E2056" i="9"/>
  <c r="D2058" i="2" s="1"/>
  <c r="F2056" i="9"/>
  <c r="E2058" i="2" s="1"/>
  <c r="G2056" i="9"/>
  <c r="F2058" i="2" s="1"/>
  <c r="H2056" i="9"/>
  <c r="G2058" i="2" s="1"/>
  <c r="E2057" i="9"/>
  <c r="D2059" i="2" s="1"/>
  <c r="F2057" i="9"/>
  <c r="E2059" i="2" s="1"/>
  <c r="G2057" i="9"/>
  <c r="F2059" i="2" s="1"/>
  <c r="H2057" i="9"/>
  <c r="G2059" i="2" s="1"/>
  <c r="E2058" i="9"/>
  <c r="D2060" i="2" s="1"/>
  <c r="F2058" i="9"/>
  <c r="E2060" i="2" s="1"/>
  <c r="G2058" i="9"/>
  <c r="F2060" i="2" s="1"/>
  <c r="H2058" i="9"/>
  <c r="G2060" i="2" s="1"/>
  <c r="E2059" i="9"/>
  <c r="D2061" i="2" s="1"/>
  <c r="F2059" i="9"/>
  <c r="E2061" i="2" s="1"/>
  <c r="G2059" i="9"/>
  <c r="F2061" i="2" s="1"/>
  <c r="H2059" i="9"/>
  <c r="G2061" i="2" s="1"/>
  <c r="E2060" i="9"/>
  <c r="D2062" i="2" s="1"/>
  <c r="F2060" i="9"/>
  <c r="E2062" i="2" s="1"/>
  <c r="G2060" i="9"/>
  <c r="F2062" i="2" s="1"/>
  <c r="H2060" i="9"/>
  <c r="G2062" i="2" s="1"/>
  <c r="E2061" i="9"/>
  <c r="D2063" i="2" s="1"/>
  <c r="F2061" i="9"/>
  <c r="E2063" i="2" s="1"/>
  <c r="G2061" i="9"/>
  <c r="F2063" i="2" s="1"/>
  <c r="H2061" i="9"/>
  <c r="G2063" i="2" s="1"/>
  <c r="E2062" i="9"/>
  <c r="D2064" i="2" s="1"/>
  <c r="F2062" i="9"/>
  <c r="E2064" i="2" s="1"/>
  <c r="G2062" i="9"/>
  <c r="F2064" i="2" s="1"/>
  <c r="H2062" i="9"/>
  <c r="G2064" i="2" s="1"/>
  <c r="E2063" i="9"/>
  <c r="D2065" i="2" s="1"/>
  <c r="F2063" i="9"/>
  <c r="E2065" i="2" s="1"/>
  <c r="G2063" i="9"/>
  <c r="F2065" i="2" s="1"/>
  <c r="H2063" i="9"/>
  <c r="G2065" i="2" s="1"/>
  <c r="E2064" i="9"/>
  <c r="D2066" i="2" s="1"/>
  <c r="F2064" i="9"/>
  <c r="E2066" i="2" s="1"/>
  <c r="G2064" i="9"/>
  <c r="F2066" i="2" s="1"/>
  <c r="H2064" i="9"/>
  <c r="G2066" i="2" s="1"/>
  <c r="E2065" i="9"/>
  <c r="D2067" i="2" s="1"/>
  <c r="F2065" i="9"/>
  <c r="E2067" i="2" s="1"/>
  <c r="G2065" i="9"/>
  <c r="F2067" i="2" s="1"/>
  <c r="H2065" i="9"/>
  <c r="G2067" i="2" s="1"/>
  <c r="E2066" i="9"/>
  <c r="D2068" i="2" s="1"/>
  <c r="F2066" i="9"/>
  <c r="E2068" i="2" s="1"/>
  <c r="G2066" i="9"/>
  <c r="F2068" i="2" s="1"/>
  <c r="H2066" i="9"/>
  <c r="G2068" i="2" s="1"/>
  <c r="E2067" i="9"/>
  <c r="D2069" i="2" s="1"/>
  <c r="F2067" i="9"/>
  <c r="E2069" i="2" s="1"/>
  <c r="G2067" i="9"/>
  <c r="F2069" i="2" s="1"/>
  <c r="H2067" i="9"/>
  <c r="G2069" i="2" s="1"/>
  <c r="E2068" i="9"/>
  <c r="D2070" i="2" s="1"/>
  <c r="F2068" i="9"/>
  <c r="E2070" i="2" s="1"/>
  <c r="G2068" i="9"/>
  <c r="F2070" i="2" s="1"/>
  <c r="H2068" i="9"/>
  <c r="G2070" i="2" s="1"/>
  <c r="E2069" i="9"/>
  <c r="D2071" i="2" s="1"/>
  <c r="F2069" i="9"/>
  <c r="E2071" i="2" s="1"/>
  <c r="G2069" i="9"/>
  <c r="F2071" i="2" s="1"/>
  <c r="H2069" i="9"/>
  <c r="G2071" i="2" s="1"/>
  <c r="E2070" i="9"/>
  <c r="D2072" i="2" s="1"/>
  <c r="F2070" i="9"/>
  <c r="E2072" i="2" s="1"/>
  <c r="G2070" i="9"/>
  <c r="F2072" i="2" s="1"/>
  <c r="H2070" i="9"/>
  <c r="G2072" i="2" s="1"/>
  <c r="E2071" i="9"/>
  <c r="D2073" i="2" s="1"/>
  <c r="F2071" i="9"/>
  <c r="E2073" i="2" s="1"/>
  <c r="G2071" i="9"/>
  <c r="F2073" i="2" s="1"/>
  <c r="H2071" i="9"/>
  <c r="G2073" i="2" s="1"/>
  <c r="E2072" i="9"/>
  <c r="D2074" i="2" s="1"/>
  <c r="F2072" i="9"/>
  <c r="E2074" i="2" s="1"/>
  <c r="G2072" i="9"/>
  <c r="F2074" i="2" s="1"/>
  <c r="H2072" i="9"/>
  <c r="G2074" i="2" s="1"/>
  <c r="E2073" i="9"/>
  <c r="D2075" i="2" s="1"/>
  <c r="F2073" i="9"/>
  <c r="E2075" i="2" s="1"/>
  <c r="G2073" i="9"/>
  <c r="F2075" i="2" s="1"/>
  <c r="H2073" i="9"/>
  <c r="G2075" i="2" s="1"/>
  <c r="E2074" i="9"/>
  <c r="D2076" i="2" s="1"/>
  <c r="F2074" i="9"/>
  <c r="E2076" i="2" s="1"/>
  <c r="G2074" i="9"/>
  <c r="F2076" i="2" s="1"/>
  <c r="H2074" i="9"/>
  <c r="G2076" i="2" s="1"/>
  <c r="E2075" i="9"/>
  <c r="D2077" i="2" s="1"/>
  <c r="F2075" i="9"/>
  <c r="E2077" i="2" s="1"/>
  <c r="G2075" i="9"/>
  <c r="F2077" i="2" s="1"/>
  <c r="H2075" i="9"/>
  <c r="G2077" i="2" s="1"/>
  <c r="E2076" i="9"/>
  <c r="D2078" i="2" s="1"/>
  <c r="F2076" i="9"/>
  <c r="E2078" i="2" s="1"/>
  <c r="G2076" i="9"/>
  <c r="F2078" i="2" s="1"/>
  <c r="H2076" i="9"/>
  <c r="G2078" i="2" s="1"/>
  <c r="E2077" i="9"/>
  <c r="D2079" i="2" s="1"/>
  <c r="F2077" i="9"/>
  <c r="E2079" i="2" s="1"/>
  <c r="G2077" i="9"/>
  <c r="F2079" i="2" s="1"/>
  <c r="H2077" i="9"/>
  <c r="G2079" i="2" s="1"/>
  <c r="E2078" i="9"/>
  <c r="D2080" i="2" s="1"/>
  <c r="F2078" i="9"/>
  <c r="E2080" i="2" s="1"/>
  <c r="G2078" i="9"/>
  <c r="F2080" i="2" s="1"/>
  <c r="H2078" i="9"/>
  <c r="G2080" i="2" s="1"/>
  <c r="E2079" i="9"/>
  <c r="D2081" i="2" s="1"/>
  <c r="F2079" i="9"/>
  <c r="E2081" i="2" s="1"/>
  <c r="G2079" i="9"/>
  <c r="F2081" i="2" s="1"/>
  <c r="H2079" i="9"/>
  <c r="G2081" i="2" s="1"/>
  <c r="E2080" i="9"/>
  <c r="D2082" i="2" s="1"/>
  <c r="F2080" i="9"/>
  <c r="E2082" i="2" s="1"/>
  <c r="G2080" i="9"/>
  <c r="F2082" i="2" s="1"/>
  <c r="H2080" i="9"/>
  <c r="G2082" i="2" s="1"/>
  <c r="E2081" i="9"/>
  <c r="D2083" i="2" s="1"/>
  <c r="F2081" i="9"/>
  <c r="E2083" i="2" s="1"/>
  <c r="G2081" i="9"/>
  <c r="F2083" i="2" s="1"/>
  <c r="H2081" i="9"/>
  <c r="G2083" i="2" s="1"/>
  <c r="E2082" i="9"/>
  <c r="D2084" i="2" s="1"/>
  <c r="F2082" i="9"/>
  <c r="E2084" i="2" s="1"/>
  <c r="G2082" i="9"/>
  <c r="F2084" i="2" s="1"/>
  <c r="H2082" i="9"/>
  <c r="G2084" i="2" s="1"/>
  <c r="E2083" i="9"/>
  <c r="D2085" i="2" s="1"/>
  <c r="F2083" i="9"/>
  <c r="E2085" i="2" s="1"/>
  <c r="G2083" i="9"/>
  <c r="F2085" i="2" s="1"/>
  <c r="H2083" i="9"/>
  <c r="G2085" i="2" s="1"/>
  <c r="E2084" i="9"/>
  <c r="D2086" i="2" s="1"/>
  <c r="F2084" i="9"/>
  <c r="E2086" i="2" s="1"/>
  <c r="G2084" i="9"/>
  <c r="F2086" i="2" s="1"/>
  <c r="H2084" i="9"/>
  <c r="G2086" i="2" s="1"/>
  <c r="E2085" i="9"/>
  <c r="D2087" i="2" s="1"/>
  <c r="F2085" i="9"/>
  <c r="E2087" i="2" s="1"/>
  <c r="G2085" i="9"/>
  <c r="F2087" i="2" s="1"/>
  <c r="H2085" i="9"/>
  <c r="G2087" i="2" s="1"/>
  <c r="E2086" i="9"/>
  <c r="D2088" i="2" s="1"/>
  <c r="F2086" i="9"/>
  <c r="E2088" i="2" s="1"/>
  <c r="G2086" i="9"/>
  <c r="F2088" i="2" s="1"/>
  <c r="H2086" i="9"/>
  <c r="G2088" i="2" s="1"/>
  <c r="E2087" i="9"/>
  <c r="D2089" i="2" s="1"/>
  <c r="F2087" i="9"/>
  <c r="E2089" i="2" s="1"/>
  <c r="G2087" i="9"/>
  <c r="F2089" i="2" s="1"/>
  <c r="H2087" i="9"/>
  <c r="G2089" i="2" s="1"/>
  <c r="E2088" i="9"/>
  <c r="D2090" i="2" s="1"/>
  <c r="F2088" i="9"/>
  <c r="E2090" i="2" s="1"/>
  <c r="G2088" i="9"/>
  <c r="F2090" i="2" s="1"/>
  <c r="H2088" i="9"/>
  <c r="G2090" i="2" s="1"/>
  <c r="E2089" i="9"/>
  <c r="D2091" i="2" s="1"/>
  <c r="F2089" i="9"/>
  <c r="E2091" i="2" s="1"/>
  <c r="G2089" i="9"/>
  <c r="F2091" i="2" s="1"/>
  <c r="H2089" i="9"/>
  <c r="G2091" i="2" s="1"/>
  <c r="E2090" i="9"/>
  <c r="D2092" i="2" s="1"/>
  <c r="F2090" i="9"/>
  <c r="E2092" i="2" s="1"/>
  <c r="G2090" i="9"/>
  <c r="F2092" i="2" s="1"/>
  <c r="H2090" i="9"/>
  <c r="G2092" i="2" s="1"/>
  <c r="E2091" i="9"/>
  <c r="D2093" i="2" s="1"/>
  <c r="F2091" i="9"/>
  <c r="E2093" i="2" s="1"/>
  <c r="G2091" i="9"/>
  <c r="F2093" i="2" s="1"/>
  <c r="H2091" i="9"/>
  <c r="G2093" i="2" s="1"/>
  <c r="E2092" i="9"/>
  <c r="D2094" i="2" s="1"/>
  <c r="F2092" i="9"/>
  <c r="E2094" i="2" s="1"/>
  <c r="G2092" i="9"/>
  <c r="F2094" i="2" s="1"/>
  <c r="H2092" i="9"/>
  <c r="G2094" i="2" s="1"/>
  <c r="E2093" i="9"/>
  <c r="D2095" i="2" s="1"/>
  <c r="F2093" i="9"/>
  <c r="E2095" i="2" s="1"/>
  <c r="G2093" i="9"/>
  <c r="F2095" i="2" s="1"/>
  <c r="H2093" i="9"/>
  <c r="G2095" i="2" s="1"/>
  <c r="E2094" i="9"/>
  <c r="D2096" i="2" s="1"/>
  <c r="F2094" i="9"/>
  <c r="E2096" i="2" s="1"/>
  <c r="G2094" i="9"/>
  <c r="F2096" i="2" s="1"/>
  <c r="H2094" i="9"/>
  <c r="G2096" i="2" s="1"/>
  <c r="E2095" i="9"/>
  <c r="D2097" i="2" s="1"/>
  <c r="F2095" i="9"/>
  <c r="E2097" i="2" s="1"/>
  <c r="G2095" i="9"/>
  <c r="F2097" i="2" s="1"/>
  <c r="H2095" i="9"/>
  <c r="G2097" i="2" s="1"/>
  <c r="E2096" i="9"/>
  <c r="D2098" i="2" s="1"/>
  <c r="F2096" i="9"/>
  <c r="E2098" i="2" s="1"/>
  <c r="G2096" i="9"/>
  <c r="F2098" i="2" s="1"/>
  <c r="H2096" i="9"/>
  <c r="G2098" i="2" s="1"/>
  <c r="E2097" i="9"/>
  <c r="D2099" i="2" s="1"/>
  <c r="F2097" i="9"/>
  <c r="E2099" i="2" s="1"/>
  <c r="G2097" i="9"/>
  <c r="F2099" i="2" s="1"/>
  <c r="H2097" i="9"/>
  <c r="G2099" i="2" s="1"/>
  <c r="E2098" i="9"/>
  <c r="D2100" i="2" s="1"/>
  <c r="F2098" i="9"/>
  <c r="E2100" i="2" s="1"/>
  <c r="G2098" i="9"/>
  <c r="F2100" i="2" s="1"/>
  <c r="H2098" i="9"/>
  <c r="G2100" i="2" s="1"/>
  <c r="E2099" i="9"/>
  <c r="D2101" i="2" s="1"/>
  <c r="F2099" i="9"/>
  <c r="E2101" i="2" s="1"/>
  <c r="G2099" i="9"/>
  <c r="F2101" i="2" s="1"/>
  <c r="H2099" i="9"/>
  <c r="G2101" i="2" s="1"/>
  <c r="E2100" i="9"/>
  <c r="D2102" i="2" s="1"/>
  <c r="F2100" i="9"/>
  <c r="E2102" i="2" s="1"/>
  <c r="G2100" i="9"/>
  <c r="F2102" i="2" s="1"/>
  <c r="H2100" i="9"/>
  <c r="G2102" i="2" s="1"/>
  <c r="E2101" i="9"/>
  <c r="D2103" i="2" s="1"/>
  <c r="F2101" i="9"/>
  <c r="E2103" i="2" s="1"/>
  <c r="G2101" i="9"/>
  <c r="F2103" i="2" s="1"/>
  <c r="H2101" i="9"/>
  <c r="G2103" i="2" s="1"/>
  <c r="E2102" i="9"/>
  <c r="D2104" i="2" s="1"/>
  <c r="F2102" i="9"/>
  <c r="E2104" i="2" s="1"/>
  <c r="G2102" i="9"/>
  <c r="F2104" i="2" s="1"/>
  <c r="H2102" i="9"/>
  <c r="G2104" i="2" s="1"/>
  <c r="E2103" i="9"/>
  <c r="D2105" i="2" s="1"/>
  <c r="F2103" i="9"/>
  <c r="E2105" i="2" s="1"/>
  <c r="G2103" i="9"/>
  <c r="F2105" i="2" s="1"/>
  <c r="H2103" i="9"/>
  <c r="G2105" i="2" s="1"/>
  <c r="E2104" i="9"/>
  <c r="D2106" i="2" s="1"/>
  <c r="F2104" i="9"/>
  <c r="E2106" i="2" s="1"/>
  <c r="G2104" i="9"/>
  <c r="F2106" i="2" s="1"/>
  <c r="H2104" i="9"/>
  <c r="G2106" i="2" s="1"/>
  <c r="E2105" i="9"/>
  <c r="D2107" i="2" s="1"/>
  <c r="F2105" i="9"/>
  <c r="E2107" i="2" s="1"/>
  <c r="G2105" i="9"/>
  <c r="F2107" i="2" s="1"/>
  <c r="H2105" i="9"/>
  <c r="G2107" i="2" s="1"/>
  <c r="E2106" i="9"/>
  <c r="D2108" i="2" s="1"/>
  <c r="F2106" i="9"/>
  <c r="E2108" i="2" s="1"/>
  <c r="G2106" i="9"/>
  <c r="F2108" i="2" s="1"/>
  <c r="H2106" i="9"/>
  <c r="G2108" i="2" s="1"/>
  <c r="E2107" i="9"/>
  <c r="D2109" i="2" s="1"/>
  <c r="F2107" i="9"/>
  <c r="E2109" i="2" s="1"/>
  <c r="G2107" i="9"/>
  <c r="F2109" i="2" s="1"/>
  <c r="H2107" i="9"/>
  <c r="G2109" i="2" s="1"/>
  <c r="E2108" i="9"/>
  <c r="D2110" i="2" s="1"/>
  <c r="F2108" i="9"/>
  <c r="E2110" i="2" s="1"/>
  <c r="G2108" i="9"/>
  <c r="F2110" i="2" s="1"/>
  <c r="H2108" i="9"/>
  <c r="G2110" i="2" s="1"/>
  <c r="E2109" i="9"/>
  <c r="D2111" i="2" s="1"/>
  <c r="F2109" i="9"/>
  <c r="E2111" i="2" s="1"/>
  <c r="G2109" i="9"/>
  <c r="F2111" i="2" s="1"/>
  <c r="H2109" i="9"/>
  <c r="G2111" i="2" s="1"/>
  <c r="E2110" i="9"/>
  <c r="D2112" i="2" s="1"/>
  <c r="F2110" i="9"/>
  <c r="E2112" i="2" s="1"/>
  <c r="G2110" i="9"/>
  <c r="F2112" i="2" s="1"/>
  <c r="H2110" i="9"/>
  <c r="G2112" i="2" s="1"/>
  <c r="E2111" i="9"/>
  <c r="D2113" i="2" s="1"/>
  <c r="F2111" i="9"/>
  <c r="E2113" i="2" s="1"/>
  <c r="G2111" i="9"/>
  <c r="F2113" i="2" s="1"/>
  <c r="H2111" i="9"/>
  <c r="G2113" i="2" s="1"/>
  <c r="E2112" i="9"/>
  <c r="D2114" i="2" s="1"/>
  <c r="F2112" i="9"/>
  <c r="E2114" i="2" s="1"/>
  <c r="G2112" i="9"/>
  <c r="F2114" i="2" s="1"/>
  <c r="H2112" i="9"/>
  <c r="G2114" i="2" s="1"/>
  <c r="E2113" i="9"/>
  <c r="D2115" i="2" s="1"/>
  <c r="F2113" i="9"/>
  <c r="E2115" i="2" s="1"/>
  <c r="G2113" i="9"/>
  <c r="F2115" i="2" s="1"/>
  <c r="H2113" i="9"/>
  <c r="G2115" i="2" s="1"/>
  <c r="E2114" i="9"/>
  <c r="D2116" i="2" s="1"/>
  <c r="F2114" i="9"/>
  <c r="E2116" i="2" s="1"/>
  <c r="G2114" i="9"/>
  <c r="F2116" i="2" s="1"/>
  <c r="H2114" i="9"/>
  <c r="G2116" i="2" s="1"/>
  <c r="E2115" i="9"/>
  <c r="D2117" i="2" s="1"/>
  <c r="F2115" i="9"/>
  <c r="E2117" i="2" s="1"/>
  <c r="G2115" i="9"/>
  <c r="F2117" i="2" s="1"/>
  <c r="H2115" i="9"/>
  <c r="G2117" i="2" s="1"/>
  <c r="E2116" i="9"/>
  <c r="D2118" i="2" s="1"/>
  <c r="F2116" i="9"/>
  <c r="E2118" i="2" s="1"/>
  <c r="G2116" i="9"/>
  <c r="F2118" i="2" s="1"/>
  <c r="H2116" i="9"/>
  <c r="G2118" i="2" s="1"/>
  <c r="E2117" i="9"/>
  <c r="D2119" i="2" s="1"/>
  <c r="F2117" i="9"/>
  <c r="E2119" i="2" s="1"/>
  <c r="G2117" i="9"/>
  <c r="F2119" i="2" s="1"/>
  <c r="H2117" i="9"/>
  <c r="G2119" i="2" s="1"/>
  <c r="E2118" i="9"/>
  <c r="D2120" i="2" s="1"/>
  <c r="F2118" i="9"/>
  <c r="E2120" i="2" s="1"/>
  <c r="G2118" i="9"/>
  <c r="F2120" i="2" s="1"/>
  <c r="H2118" i="9"/>
  <c r="G2120" i="2" s="1"/>
  <c r="E2119" i="9"/>
  <c r="D2121" i="2" s="1"/>
  <c r="F2119" i="9"/>
  <c r="E2121" i="2" s="1"/>
  <c r="G2119" i="9"/>
  <c r="F2121" i="2" s="1"/>
  <c r="H2119" i="9"/>
  <c r="G2121" i="2" s="1"/>
  <c r="E2120" i="9"/>
  <c r="D2122" i="2" s="1"/>
  <c r="F2120" i="9"/>
  <c r="E2122" i="2" s="1"/>
  <c r="G2120" i="9"/>
  <c r="F2122" i="2" s="1"/>
  <c r="H2120" i="9"/>
  <c r="G2122" i="2" s="1"/>
  <c r="E2121" i="9"/>
  <c r="D2123" i="2" s="1"/>
  <c r="F2121" i="9"/>
  <c r="E2123" i="2" s="1"/>
  <c r="G2121" i="9"/>
  <c r="F2123" i="2" s="1"/>
  <c r="H2121" i="9"/>
  <c r="G2123" i="2" s="1"/>
  <c r="E2122" i="9"/>
  <c r="D2124" i="2" s="1"/>
  <c r="F2122" i="9"/>
  <c r="E2124" i="2" s="1"/>
  <c r="G2122" i="9"/>
  <c r="F2124" i="2" s="1"/>
  <c r="H2122" i="9"/>
  <c r="G2124" i="2" s="1"/>
  <c r="E2123" i="9"/>
  <c r="D2125" i="2" s="1"/>
  <c r="F2123" i="9"/>
  <c r="E2125" i="2" s="1"/>
  <c r="G2123" i="9"/>
  <c r="F2125" i="2" s="1"/>
  <c r="H2123" i="9"/>
  <c r="G2125" i="2" s="1"/>
  <c r="E2124" i="9"/>
  <c r="D2126" i="2" s="1"/>
  <c r="F2124" i="9"/>
  <c r="E2126" i="2" s="1"/>
  <c r="G2124" i="9"/>
  <c r="F2126" i="2" s="1"/>
  <c r="H2124" i="9"/>
  <c r="G2126" i="2" s="1"/>
  <c r="E2125" i="9"/>
  <c r="D2127" i="2" s="1"/>
  <c r="F2125" i="9"/>
  <c r="E2127" i="2" s="1"/>
  <c r="G2125" i="9"/>
  <c r="F2127" i="2" s="1"/>
  <c r="H2125" i="9"/>
  <c r="G2127" i="2" s="1"/>
  <c r="E2126" i="9"/>
  <c r="D2128" i="2" s="1"/>
  <c r="F2126" i="9"/>
  <c r="E2128" i="2" s="1"/>
  <c r="G2126" i="9"/>
  <c r="F2128" i="2" s="1"/>
  <c r="H2126" i="9"/>
  <c r="G2128" i="2" s="1"/>
  <c r="E2127" i="9"/>
  <c r="D2129" i="2" s="1"/>
  <c r="F2127" i="9"/>
  <c r="E2129" i="2" s="1"/>
  <c r="G2127" i="9"/>
  <c r="F2129" i="2" s="1"/>
  <c r="H2127" i="9"/>
  <c r="G2129" i="2" s="1"/>
  <c r="E2128" i="9"/>
  <c r="D2130" i="2" s="1"/>
  <c r="F2128" i="9"/>
  <c r="E2130" i="2" s="1"/>
  <c r="G2128" i="9"/>
  <c r="F2130" i="2" s="1"/>
  <c r="H2128" i="9"/>
  <c r="G2130" i="2" s="1"/>
  <c r="E2129" i="9"/>
  <c r="D2131" i="2" s="1"/>
  <c r="F2129" i="9"/>
  <c r="E2131" i="2" s="1"/>
  <c r="G2129" i="9"/>
  <c r="F2131" i="2" s="1"/>
  <c r="H2129" i="9"/>
  <c r="G2131" i="2" s="1"/>
  <c r="E2130" i="9"/>
  <c r="D2132" i="2" s="1"/>
  <c r="F2130" i="9"/>
  <c r="E2132" i="2" s="1"/>
  <c r="G2130" i="9"/>
  <c r="F2132" i="2" s="1"/>
  <c r="H2130" i="9"/>
  <c r="G2132" i="2" s="1"/>
  <c r="E2131" i="9"/>
  <c r="D2133" i="2" s="1"/>
  <c r="F2131" i="9"/>
  <c r="E2133" i="2" s="1"/>
  <c r="G2131" i="9"/>
  <c r="F2133" i="2" s="1"/>
  <c r="H2131" i="9"/>
  <c r="G2133" i="2" s="1"/>
  <c r="E2132" i="9"/>
  <c r="D2134" i="2" s="1"/>
  <c r="F2132" i="9"/>
  <c r="E2134" i="2" s="1"/>
  <c r="G2132" i="9"/>
  <c r="F2134" i="2" s="1"/>
  <c r="H2132" i="9"/>
  <c r="G2134" i="2" s="1"/>
  <c r="E2133" i="9"/>
  <c r="D2135" i="2" s="1"/>
  <c r="F2133" i="9"/>
  <c r="E2135" i="2" s="1"/>
  <c r="G2133" i="9"/>
  <c r="F2135" i="2" s="1"/>
  <c r="H2133" i="9"/>
  <c r="G2135" i="2" s="1"/>
  <c r="E2134" i="9"/>
  <c r="D2136" i="2" s="1"/>
  <c r="F2134" i="9"/>
  <c r="E2136" i="2" s="1"/>
  <c r="G2134" i="9"/>
  <c r="F2136" i="2" s="1"/>
  <c r="H2134" i="9"/>
  <c r="G2136" i="2" s="1"/>
  <c r="E2135" i="9"/>
  <c r="D2137" i="2" s="1"/>
  <c r="F2135" i="9"/>
  <c r="E2137" i="2" s="1"/>
  <c r="G2135" i="9"/>
  <c r="F2137" i="2" s="1"/>
  <c r="H2135" i="9"/>
  <c r="G2137" i="2" s="1"/>
  <c r="E2136" i="9"/>
  <c r="D2138" i="2" s="1"/>
  <c r="F2136" i="9"/>
  <c r="E2138" i="2" s="1"/>
  <c r="G2136" i="9"/>
  <c r="F2138" i="2" s="1"/>
  <c r="H2136" i="9"/>
  <c r="G2138" i="2" s="1"/>
  <c r="E2137" i="9"/>
  <c r="D2139" i="2" s="1"/>
  <c r="F2137" i="9"/>
  <c r="E2139" i="2" s="1"/>
  <c r="G2137" i="9"/>
  <c r="F2139" i="2" s="1"/>
  <c r="H2137" i="9"/>
  <c r="G2139" i="2" s="1"/>
  <c r="E2138" i="9"/>
  <c r="D2140" i="2" s="1"/>
  <c r="F2138" i="9"/>
  <c r="E2140" i="2" s="1"/>
  <c r="G2138" i="9"/>
  <c r="F2140" i="2" s="1"/>
  <c r="H2138" i="9"/>
  <c r="G2140" i="2" s="1"/>
  <c r="E2139" i="9"/>
  <c r="D2141" i="2" s="1"/>
  <c r="F2139" i="9"/>
  <c r="E2141" i="2" s="1"/>
  <c r="G2139" i="9"/>
  <c r="F2141" i="2" s="1"/>
  <c r="H2139" i="9"/>
  <c r="G2141" i="2" s="1"/>
  <c r="E2140" i="9"/>
  <c r="D2142" i="2" s="1"/>
  <c r="F2140" i="9"/>
  <c r="E2142" i="2" s="1"/>
  <c r="G2140" i="9"/>
  <c r="F2142" i="2" s="1"/>
  <c r="H2140" i="9"/>
  <c r="G2142" i="2" s="1"/>
  <c r="E2141" i="9"/>
  <c r="D2143" i="2" s="1"/>
  <c r="F2141" i="9"/>
  <c r="E2143" i="2" s="1"/>
  <c r="G2141" i="9"/>
  <c r="F2143" i="2" s="1"/>
  <c r="H2141" i="9"/>
  <c r="G2143" i="2" s="1"/>
  <c r="E2142" i="9"/>
  <c r="D2144" i="2" s="1"/>
  <c r="F2142" i="9"/>
  <c r="E2144" i="2" s="1"/>
  <c r="G2142" i="9"/>
  <c r="F2144" i="2" s="1"/>
  <c r="H2142" i="9"/>
  <c r="G2144" i="2" s="1"/>
  <c r="E2143" i="9"/>
  <c r="D2145" i="2" s="1"/>
  <c r="F2143" i="9"/>
  <c r="E2145" i="2" s="1"/>
  <c r="G2143" i="9"/>
  <c r="F2145" i="2" s="1"/>
  <c r="H2143" i="9"/>
  <c r="G2145" i="2" s="1"/>
  <c r="E2144" i="9"/>
  <c r="D2146" i="2" s="1"/>
  <c r="F2144" i="9"/>
  <c r="E2146" i="2" s="1"/>
  <c r="G2144" i="9"/>
  <c r="F2146" i="2" s="1"/>
  <c r="H2144" i="9"/>
  <c r="G2146" i="2" s="1"/>
  <c r="E2145" i="9"/>
  <c r="D2147" i="2" s="1"/>
  <c r="F2145" i="9"/>
  <c r="E2147" i="2" s="1"/>
  <c r="G2145" i="9"/>
  <c r="F2147" i="2" s="1"/>
  <c r="H2145" i="9"/>
  <c r="G2147" i="2" s="1"/>
  <c r="E2146" i="9"/>
  <c r="D2148" i="2" s="1"/>
  <c r="F2146" i="9"/>
  <c r="E2148" i="2" s="1"/>
  <c r="G2146" i="9"/>
  <c r="F2148" i="2" s="1"/>
  <c r="H2146" i="9"/>
  <c r="G2148" i="2" s="1"/>
  <c r="E2147" i="9"/>
  <c r="D2149" i="2" s="1"/>
  <c r="F2147" i="9"/>
  <c r="E2149" i="2" s="1"/>
  <c r="G2147" i="9"/>
  <c r="F2149" i="2" s="1"/>
  <c r="H2147" i="9"/>
  <c r="G2149" i="2" s="1"/>
  <c r="E2148" i="9"/>
  <c r="D2150" i="2" s="1"/>
  <c r="F2148" i="9"/>
  <c r="E2150" i="2" s="1"/>
  <c r="G2148" i="9"/>
  <c r="F2150" i="2" s="1"/>
  <c r="H2148" i="9"/>
  <c r="G2150" i="2" s="1"/>
  <c r="E2149" i="9"/>
  <c r="D2151" i="2" s="1"/>
  <c r="F2149" i="9"/>
  <c r="E2151" i="2" s="1"/>
  <c r="G2149" i="9"/>
  <c r="F2151" i="2" s="1"/>
  <c r="H2149" i="9"/>
  <c r="G2151" i="2" s="1"/>
  <c r="E2150" i="9"/>
  <c r="D2152" i="2" s="1"/>
  <c r="F2150" i="9"/>
  <c r="E2152" i="2" s="1"/>
  <c r="G2150" i="9"/>
  <c r="F2152" i="2" s="1"/>
  <c r="H2150" i="9"/>
  <c r="G2152" i="2" s="1"/>
  <c r="E2151" i="9"/>
  <c r="D2153" i="2" s="1"/>
  <c r="F2151" i="9"/>
  <c r="E2153" i="2" s="1"/>
  <c r="G2151" i="9"/>
  <c r="F2153" i="2" s="1"/>
  <c r="H2151" i="9"/>
  <c r="G2153" i="2" s="1"/>
  <c r="E2152" i="9"/>
  <c r="D2154" i="2" s="1"/>
  <c r="F2152" i="9"/>
  <c r="E2154" i="2" s="1"/>
  <c r="G2152" i="9"/>
  <c r="F2154" i="2" s="1"/>
  <c r="H2152" i="9"/>
  <c r="G2154" i="2" s="1"/>
  <c r="E2153" i="9"/>
  <c r="D2155" i="2" s="1"/>
  <c r="F2153" i="9"/>
  <c r="E2155" i="2" s="1"/>
  <c r="G2153" i="9"/>
  <c r="F2155" i="2" s="1"/>
  <c r="H2153" i="9"/>
  <c r="G2155" i="2" s="1"/>
  <c r="E2154" i="9"/>
  <c r="D2156" i="2" s="1"/>
  <c r="F2154" i="9"/>
  <c r="E2156" i="2" s="1"/>
  <c r="G2154" i="9"/>
  <c r="F2156" i="2" s="1"/>
  <c r="H2154" i="9"/>
  <c r="G2156" i="2" s="1"/>
  <c r="E2155" i="9"/>
  <c r="D2157" i="2" s="1"/>
  <c r="F2155" i="9"/>
  <c r="E2157" i="2" s="1"/>
  <c r="G2155" i="9"/>
  <c r="F2157" i="2" s="1"/>
  <c r="H2155" i="9"/>
  <c r="G2157" i="2" s="1"/>
  <c r="E2156" i="9"/>
  <c r="D2158" i="2" s="1"/>
  <c r="F2156" i="9"/>
  <c r="E2158" i="2" s="1"/>
  <c r="G2156" i="9"/>
  <c r="F2158" i="2" s="1"/>
  <c r="H2156" i="9"/>
  <c r="G2158" i="2" s="1"/>
  <c r="E2157" i="9"/>
  <c r="D2159" i="2" s="1"/>
  <c r="F2157" i="9"/>
  <c r="E2159" i="2" s="1"/>
  <c r="G2157" i="9"/>
  <c r="F2159" i="2" s="1"/>
  <c r="H2157" i="9"/>
  <c r="G2159" i="2" s="1"/>
  <c r="E2158" i="9"/>
  <c r="D2160" i="2" s="1"/>
  <c r="F2158" i="9"/>
  <c r="E2160" i="2" s="1"/>
  <c r="G2158" i="9"/>
  <c r="F2160" i="2" s="1"/>
  <c r="H2158" i="9"/>
  <c r="G2160" i="2" s="1"/>
  <c r="E2159" i="9"/>
  <c r="D2161" i="2" s="1"/>
  <c r="F2159" i="9"/>
  <c r="E2161" i="2" s="1"/>
  <c r="G2159" i="9"/>
  <c r="F2161" i="2" s="1"/>
  <c r="H2159" i="9"/>
  <c r="G2161" i="2" s="1"/>
  <c r="E2160" i="9"/>
  <c r="D2162" i="2" s="1"/>
  <c r="F2160" i="9"/>
  <c r="E2162" i="2" s="1"/>
  <c r="G2160" i="9"/>
  <c r="F2162" i="2" s="1"/>
  <c r="H2160" i="9"/>
  <c r="G2162" i="2" s="1"/>
  <c r="E2161" i="9"/>
  <c r="D2163" i="2" s="1"/>
  <c r="F2161" i="9"/>
  <c r="E2163" i="2" s="1"/>
  <c r="G2161" i="9"/>
  <c r="F2163" i="2" s="1"/>
  <c r="H2161" i="9"/>
  <c r="G2163" i="2" s="1"/>
  <c r="E2162" i="9"/>
  <c r="D2164" i="2" s="1"/>
  <c r="F2162" i="9"/>
  <c r="E2164" i="2" s="1"/>
  <c r="G2162" i="9"/>
  <c r="F2164" i="2" s="1"/>
  <c r="H2162" i="9"/>
  <c r="G2164" i="2" s="1"/>
  <c r="E2163" i="9"/>
  <c r="D2165" i="2" s="1"/>
  <c r="F2163" i="9"/>
  <c r="E2165" i="2" s="1"/>
  <c r="G2163" i="9"/>
  <c r="F2165" i="2" s="1"/>
  <c r="H2163" i="9"/>
  <c r="G2165" i="2" s="1"/>
  <c r="E2164" i="9"/>
  <c r="D2166" i="2" s="1"/>
  <c r="F2164" i="9"/>
  <c r="E2166" i="2" s="1"/>
  <c r="G2164" i="9"/>
  <c r="F2166" i="2" s="1"/>
  <c r="H2164" i="9"/>
  <c r="G2166" i="2" s="1"/>
  <c r="E2165" i="9"/>
  <c r="D2167" i="2" s="1"/>
  <c r="F2165" i="9"/>
  <c r="E2167" i="2" s="1"/>
  <c r="G2165" i="9"/>
  <c r="F2167" i="2" s="1"/>
  <c r="H2165" i="9"/>
  <c r="G2167" i="2" s="1"/>
  <c r="E2166" i="9"/>
  <c r="D2168" i="2" s="1"/>
  <c r="F2166" i="9"/>
  <c r="E2168" i="2" s="1"/>
  <c r="G2166" i="9"/>
  <c r="F2168" i="2" s="1"/>
  <c r="H2166" i="9"/>
  <c r="G2168" i="2" s="1"/>
  <c r="E2167" i="9"/>
  <c r="D2169" i="2" s="1"/>
  <c r="F2167" i="9"/>
  <c r="E2169" i="2" s="1"/>
  <c r="G2167" i="9"/>
  <c r="F2169" i="2" s="1"/>
  <c r="H2167" i="9"/>
  <c r="G2169" i="2" s="1"/>
  <c r="E2168" i="9"/>
  <c r="D2170" i="2" s="1"/>
  <c r="F2168" i="9"/>
  <c r="E2170" i="2" s="1"/>
  <c r="G2168" i="9"/>
  <c r="F2170" i="2" s="1"/>
  <c r="H2168" i="9"/>
  <c r="G2170" i="2" s="1"/>
  <c r="E2169" i="9"/>
  <c r="D2171" i="2" s="1"/>
  <c r="F2169" i="9"/>
  <c r="E2171" i="2" s="1"/>
  <c r="G2169" i="9"/>
  <c r="F2171" i="2" s="1"/>
  <c r="H2169" i="9"/>
  <c r="G2171" i="2" s="1"/>
  <c r="E2170" i="9"/>
  <c r="D2172" i="2" s="1"/>
  <c r="F2170" i="9"/>
  <c r="E2172" i="2" s="1"/>
  <c r="G2170" i="9"/>
  <c r="F2172" i="2" s="1"/>
  <c r="H2170" i="9"/>
  <c r="G2172" i="2" s="1"/>
  <c r="E2171" i="9"/>
  <c r="D2173" i="2" s="1"/>
  <c r="F2171" i="9"/>
  <c r="E2173" i="2" s="1"/>
  <c r="G2171" i="9"/>
  <c r="F2173" i="2" s="1"/>
  <c r="H2171" i="9"/>
  <c r="G2173" i="2" s="1"/>
  <c r="E2172" i="9"/>
  <c r="D2174" i="2" s="1"/>
  <c r="F2172" i="9"/>
  <c r="E2174" i="2" s="1"/>
  <c r="G2172" i="9"/>
  <c r="F2174" i="2" s="1"/>
  <c r="H2172" i="9"/>
  <c r="G2174" i="2" s="1"/>
  <c r="E2173" i="9"/>
  <c r="D2175" i="2" s="1"/>
  <c r="F2173" i="9"/>
  <c r="E2175" i="2" s="1"/>
  <c r="G2173" i="9"/>
  <c r="F2175" i="2" s="1"/>
  <c r="H2173" i="9"/>
  <c r="G2175" i="2" s="1"/>
  <c r="E2174" i="9"/>
  <c r="D2176" i="2" s="1"/>
  <c r="F2174" i="9"/>
  <c r="E2176" i="2" s="1"/>
  <c r="G2174" i="9"/>
  <c r="F2176" i="2" s="1"/>
  <c r="H2174" i="9"/>
  <c r="G2176" i="2" s="1"/>
  <c r="E2175" i="9"/>
  <c r="D2177" i="2" s="1"/>
  <c r="F2175" i="9"/>
  <c r="E2177" i="2" s="1"/>
  <c r="G2175" i="9"/>
  <c r="F2177" i="2" s="1"/>
  <c r="H2175" i="9"/>
  <c r="G2177" i="2" s="1"/>
  <c r="E2176" i="9"/>
  <c r="D2178" i="2" s="1"/>
  <c r="F2176" i="9"/>
  <c r="E2178" i="2" s="1"/>
  <c r="G2176" i="9"/>
  <c r="F2178" i="2" s="1"/>
  <c r="H2176" i="9"/>
  <c r="G2178" i="2" s="1"/>
  <c r="E2177" i="9"/>
  <c r="D2179" i="2" s="1"/>
  <c r="F2177" i="9"/>
  <c r="E2179" i="2" s="1"/>
  <c r="G2177" i="9"/>
  <c r="F2179" i="2" s="1"/>
  <c r="H2177" i="9"/>
  <c r="G2179" i="2" s="1"/>
  <c r="E2178" i="9"/>
  <c r="D2180" i="2" s="1"/>
  <c r="F2178" i="9"/>
  <c r="E2180" i="2" s="1"/>
  <c r="G2178" i="9"/>
  <c r="F2180" i="2" s="1"/>
  <c r="H2178" i="9"/>
  <c r="G2180" i="2" s="1"/>
  <c r="E2179" i="9"/>
  <c r="D2181" i="2" s="1"/>
  <c r="F2179" i="9"/>
  <c r="E2181" i="2" s="1"/>
  <c r="G2179" i="9"/>
  <c r="F2181" i="2" s="1"/>
  <c r="H2179" i="9"/>
  <c r="G2181" i="2" s="1"/>
  <c r="E2180" i="9"/>
  <c r="D2182" i="2" s="1"/>
  <c r="F2180" i="9"/>
  <c r="E2182" i="2" s="1"/>
  <c r="G2180" i="9"/>
  <c r="F2182" i="2" s="1"/>
  <c r="H2180" i="9"/>
  <c r="G2182" i="2" s="1"/>
  <c r="E2181" i="9"/>
  <c r="D2183" i="2" s="1"/>
  <c r="F2181" i="9"/>
  <c r="E2183" i="2" s="1"/>
  <c r="G2181" i="9"/>
  <c r="F2183" i="2" s="1"/>
  <c r="H2181" i="9"/>
  <c r="G2183" i="2" s="1"/>
  <c r="E2182" i="9"/>
  <c r="D2184" i="2" s="1"/>
  <c r="F2182" i="9"/>
  <c r="E2184" i="2" s="1"/>
  <c r="G2182" i="9"/>
  <c r="F2184" i="2" s="1"/>
  <c r="H2182" i="9"/>
  <c r="G2184" i="2" s="1"/>
  <c r="E2183" i="9"/>
  <c r="D2185" i="2" s="1"/>
  <c r="F2183" i="9"/>
  <c r="E2185" i="2" s="1"/>
  <c r="G2183" i="9"/>
  <c r="F2185" i="2" s="1"/>
  <c r="H2183" i="9"/>
  <c r="G2185" i="2" s="1"/>
  <c r="E2184" i="9"/>
  <c r="D2186" i="2" s="1"/>
  <c r="F2184" i="9"/>
  <c r="E2186" i="2" s="1"/>
  <c r="G2184" i="9"/>
  <c r="F2186" i="2" s="1"/>
  <c r="H2184" i="9"/>
  <c r="G2186" i="2" s="1"/>
  <c r="E2185" i="9"/>
  <c r="D2187" i="2" s="1"/>
  <c r="F2185" i="9"/>
  <c r="E2187" i="2" s="1"/>
  <c r="G2185" i="9"/>
  <c r="F2187" i="2" s="1"/>
  <c r="H2185" i="9"/>
  <c r="G2187" i="2" s="1"/>
  <c r="E2186" i="9"/>
  <c r="D2188" i="2" s="1"/>
  <c r="F2186" i="9"/>
  <c r="E2188" i="2" s="1"/>
  <c r="G2186" i="9"/>
  <c r="F2188" i="2" s="1"/>
  <c r="H2186" i="9"/>
  <c r="G2188" i="2" s="1"/>
  <c r="E2187" i="9"/>
  <c r="D2189" i="2" s="1"/>
  <c r="F2187" i="9"/>
  <c r="E2189" i="2" s="1"/>
  <c r="G2187" i="9"/>
  <c r="F2189" i="2" s="1"/>
  <c r="H2187" i="9"/>
  <c r="G2189" i="2" s="1"/>
  <c r="E2188" i="9"/>
  <c r="D2190" i="2" s="1"/>
  <c r="F2188" i="9"/>
  <c r="E2190" i="2" s="1"/>
  <c r="G2188" i="9"/>
  <c r="F2190" i="2" s="1"/>
  <c r="H2188" i="9"/>
  <c r="G2190" i="2" s="1"/>
  <c r="E2189" i="9"/>
  <c r="D2191" i="2" s="1"/>
  <c r="F2189" i="9"/>
  <c r="E2191" i="2" s="1"/>
  <c r="G2189" i="9"/>
  <c r="F2191" i="2" s="1"/>
  <c r="H2189" i="9"/>
  <c r="G2191" i="2" s="1"/>
  <c r="E2190" i="9"/>
  <c r="D2192" i="2" s="1"/>
  <c r="F2190" i="9"/>
  <c r="E2192" i="2" s="1"/>
  <c r="G2190" i="9"/>
  <c r="F2192" i="2" s="1"/>
  <c r="H2190" i="9"/>
  <c r="G2192" i="2" s="1"/>
  <c r="E2191" i="9"/>
  <c r="D2193" i="2" s="1"/>
  <c r="F2191" i="9"/>
  <c r="E2193" i="2" s="1"/>
  <c r="G2191" i="9"/>
  <c r="F2193" i="2" s="1"/>
  <c r="H2191" i="9"/>
  <c r="G2193" i="2" s="1"/>
  <c r="E2192" i="9"/>
  <c r="D2194" i="2" s="1"/>
  <c r="F2192" i="9"/>
  <c r="E2194" i="2" s="1"/>
  <c r="G2192" i="9"/>
  <c r="F2194" i="2" s="1"/>
  <c r="H2192" i="9"/>
  <c r="G2194" i="2" s="1"/>
  <c r="E2193" i="9"/>
  <c r="D2195" i="2" s="1"/>
  <c r="F2193" i="9"/>
  <c r="E2195" i="2" s="1"/>
  <c r="G2193" i="9"/>
  <c r="F2195" i="2" s="1"/>
  <c r="H2193" i="9"/>
  <c r="G2195" i="2" s="1"/>
  <c r="E2194" i="9"/>
  <c r="D2196" i="2" s="1"/>
  <c r="F2194" i="9"/>
  <c r="E2196" i="2" s="1"/>
  <c r="G2194" i="9"/>
  <c r="F2196" i="2" s="1"/>
  <c r="H2194" i="9"/>
  <c r="G2196" i="2" s="1"/>
  <c r="E2195" i="9"/>
  <c r="D2197" i="2" s="1"/>
  <c r="F2195" i="9"/>
  <c r="E2197" i="2" s="1"/>
  <c r="G2195" i="9"/>
  <c r="F2197" i="2" s="1"/>
  <c r="H2195" i="9"/>
  <c r="G2197" i="2" s="1"/>
  <c r="E2196" i="9"/>
  <c r="D2198" i="2" s="1"/>
  <c r="F2196" i="9"/>
  <c r="E2198" i="2" s="1"/>
  <c r="G2196" i="9"/>
  <c r="F2198" i="2" s="1"/>
  <c r="H2196" i="9"/>
  <c r="G2198" i="2" s="1"/>
  <c r="E2197" i="9"/>
  <c r="D2199" i="2" s="1"/>
  <c r="F2197" i="9"/>
  <c r="E2199" i="2" s="1"/>
  <c r="G2197" i="9"/>
  <c r="F2199" i="2" s="1"/>
  <c r="H2197" i="9"/>
  <c r="G2199" i="2" s="1"/>
  <c r="E2198" i="9"/>
  <c r="D2200" i="2" s="1"/>
  <c r="F2198" i="9"/>
  <c r="E2200" i="2" s="1"/>
  <c r="G2198" i="9"/>
  <c r="F2200" i="2" s="1"/>
  <c r="H2198" i="9"/>
  <c r="G2200" i="2" s="1"/>
  <c r="E2199" i="9"/>
  <c r="D2201" i="2" s="1"/>
  <c r="F2199" i="9"/>
  <c r="E2201" i="2" s="1"/>
  <c r="G2199" i="9"/>
  <c r="F2201" i="2" s="1"/>
  <c r="H2199" i="9"/>
  <c r="G2201" i="2" s="1"/>
  <c r="E2200" i="9"/>
  <c r="D2202" i="2" s="1"/>
  <c r="F2200" i="9"/>
  <c r="E2202" i="2" s="1"/>
  <c r="G2200" i="9"/>
  <c r="F2202" i="2" s="1"/>
  <c r="H2200" i="9"/>
  <c r="G2202" i="2" s="1"/>
  <c r="E2201" i="9"/>
  <c r="D2203" i="2" s="1"/>
  <c r="F2201" i="9"/>
  <c r="E2203" i="2" s="1"/>
  <c r="G2201" i="9"/>
  <c r="F2203" i="2" s="1"/>
  <c r="H2201" i="9"/>
  <c r="G2203" i="2" s="1"/>
  <c r="E2202" i="9"/>
  <c r="D2204" i="2" s="1"/>
  <c r="F2202" i="9"/>
  <c r="E2204" i="2" s="1"/>
  <c r="G2202" i="9"/>
  <c r="F2204" i="2" s="1"/>
  <c r="H2202" i="9"/>
  <c r="G2204" i="2" s="1"/>
  <c r="E2203" i="9"/>
  <c r="D2205" i="2" s="1"/>
  <c r="F2203" i="9"/>
  <c r="E2205" i="2" s="1"/>
  <c r="G2203" i="9"/>
  <c r="F2205" i="2" s="1"/>
  <c r="H2203" i="9"/>
  <c r="G2205" i="2" s="1"/>
  <c r="E2204" i="9"/>
  <c r="D2206" i="2" s="1"/>
  <c r="F2204" i="9"/>
  <c r="E2206" i="2" s="1"/>
  <c r="G2204" i="9"/>
  <c r="F2206" i="2" s="1"/>
  <c r="H2204" i="9"/>
  <c r="G2206" i="2" s="1"/>
  <c r="E2205" i="9"/>
  <c r="D2207" i="2" s="1"/>
  <c r="F2205" i="9"/>
  <c r="E2207" i="2" s="1"/>
  <c r="G2205" i="9"/>
  <c r="F2207" i="2" s="1"/>
  <c r="H2205" i="9"/>
  <c r="G2207" i="2" s="1"/>
  <c r="E2206" i="9"/>
  <c r="D2208" i="2" s="1"/>
  <c r="F2206" i="9"/>
  <c r="E2208" i="2" s="1"/>
  <c r="G2206" i="9"/>
  <c r="F2208" i="2" s="1"/>
  <c r="H2206" i="9"/>
  <c r="G2208" i="2" s="1"/>
  <c r="E2207" i="9"/>
  <c r="D2209" i="2" s="1"/>
  <c r="F2207" i="9"/>
  <c r="E2209" i="2" s="1"/>
  <c r="G2207" i="9"/>
  <c r="F2209" i="2" s="1"/>
  <c r="H2207" i="9"/>
  <c r="G2209" i="2" s="1"/>
  <c r="E2208" i="9"/>
  <c r="D2210" i="2" s="1"/>
  <c r="F2208" i="9"/>
  <c r="E2210" i="2" s="1"/>
  <c r="G2208" i="9"/>
  <c r="F2210" i="2" s="1"/>
  <c r="H2208" i="9"/>
  <c r="G2210" i="2" s="1"/>
  <c r="E2209" i="9"/>
  <c r="D2211" i="2" s="1"/>
  <c r="F2209" i="9"/>
  <c r="E2211" i="2" s="1"/>
  <c r="G2209" i="9"/>
  <c r="F2211" i="2" s="1"/>
  <c r="H2209" i="9"/>
  <c r="G2211" i="2" s="1"/>
  <c r="E2210" i="9"/>
  <c r="D2212" i="2" s="1"/>
  <c r="F2210" i="9"/>
  <c r="E2212" i="2" s="1"/>
  <c r="G2210" i="9"/>
  <c r="F2212" i="2" s="1"/>
  <c r="H2210" i="9"/>
  <c r="G2212" i="2" s="1"/>
  <c r="E2211" i="9"/>
  <c r="D2213" i="2" s="1"/>
  <c r="F2211" i="9"/>
  <c r="E2213" i="2" s="1"/>
  <c r="G2211" i="9"/>
  <c r="F2213" i="2" s="1"/>
  <c r="H2211" i="9"/>
  <c r="G2213" i="2" s="1"/>
  <c r="E2212" i="9"/>
  <c r="D2214" i="2" s="1"/>
  <c r="F2212" i="9"/>
  <c r="E2214" i="2" s="1"/>
  <c r="G2212" i="9"/>
  <c r="F2214" i="2" s="1"/>
  <c r="H2212" i="9"/>
  <c r="G2214" i="2" s="1"/>
  <c r="E2213" i="9"/>
  <c r="D2215" i="2" s="1"/>
  <c r="F2213" i="9"/>
  <c r="E2215" i="2" s="1"/>
  <c r="G2213" i="9"/>
  <c r="F2215" i="2" s="1"/>
  <c r="H2213" i="9"/>
  <c r="G2215" i="2" s="1"/>
  <c r="E2214" i="9"/>
  <c r="D2216" i="2" s="1"/>
  <c r="F2214" i="9"/>
  <c r="E2216" i="2" s="1"/>
  <c r="G2214" i="9"/>
  <c r="F2216" i="2" s="1"/>
  <c r="H2214" i="9"/>
  <c r="G2216" i="2" s="1"/>
  <c r="E2215" i="9"/>
  <c r="D2217" i="2" s="1"/>
  <c r="F2215" i="9"/>
  <c r="E2217" i="2" s="1"/>
  <c r="G2215" i="9"/>
  <c r="F2217" i="2" s="1"/>
  <c r="H2215" i="9"/>
  <c r="G2217" i="2" s="1"/>
  <c r="E2216" i="9"/>
  <c r="D2218" i="2" s="1"/>
  <c r="F2216" i="9"/>
  <c r="E2218" i="2" s="1"/>
  <c r="G2216" i="9"/>
  <c r="F2218" i="2" s="1"/>
  <c r="H2216" i="9"/>
  <c r="G2218" i="2" s="1"/>
  <c r="E2217" i="9"/>
  <c r="D2219" i="2" s="1"/>
  <c r="F2217" i="9"/>
  <c r="E2219" i="2" s="1"/>
  <c r="G2217" i="9"/>
  <c r="F2219" i="2" s="1"/>
  <c r="H2217" i="9"/>
  <c r="G2219" i="2" s="1"/>
  <c r="E2218" i="9"/>
  <c r="D2220" i="2" s="1"/>
  <c r="F2218" i="9"/>
  <c r="E2220" i="2" s="1"/>
  <c r="G2218" i="9"/>
  <c r="F2220" i="2" s="1"/>
  <c r="H2218" i="9"/>
  <c r="G2220" i="2" s="1"/>
  <c r="E2219" i="9"/>
  <c r="D2221" i="2" s="1"/>
  <c r="F2219" i="9"/>
  <c r="E2221" i="2" s="1"/>
  <c r="G2219" i="9"/>
  <c r="F2221" i="2" s="1"/>
  <c r="H2219" i="9"/>
  <c r="G2221" i="2" s="1"/>
  <c r="E2220" i="9"/>
  <c r="D2222" i="2" s="1"/>
  <c r="F2220" i="9"/>
  <c r="E2222" i="2" s="1"/>
  <c r="G2220" i="9"/>
  <c r="F2222" i="2" s="1"/>
  <c r="H2220" i="9"/>
  <c r="G2222" i="2" s="1"/>
  <c r="E2221" i="9"/>
  <c r="D2223" i="2" s="1"/>
  <c r="F2221" i="9"/>
  <c r="E2223" i="2" s="1"/>
  <c r="G2221" i="9"/>
  <c r="F2223" i="2" s="1"/>
  <c r="H2221" i="9"/>
  <c r="G2223" i="2" s="1"/>
  <c r="E2222" i="9"/>
  <c r="D2224" i="2" s="1"/>
  <c r="F2222" i="9"/>
  <c r="E2224" i="2" s="1"/>
  <c r="G2222" i="9"/>
  <c r="F2224" i="2" s="1"/>
  <c r="H2222" i="9"/>
  <c r="G2224" i="2" s="1"/>
  <c r="E2223" i="9"/>
  <c r="D2225" i="2" s="1"/>
  <c r="F2223" i="9"/>
  <c r="E2225" i="2" s="1"/>
  <c r="G2223" i="9"/>
  <c r="F2225" i="2" s="1"/>
  <c r="H2223" i="9"/>
  <c r="G2225" i="2" s="1"/>
  <c r="E2224" i="9"/>
  <c r="D2226" i="2" s="1"/>
  <c r="F2224" i="9"/>
  <c r="E2226" i="2" s="1"/>
  <c r="G2224" i="9"/>
  <c r="F2226" i="2" s="1"/>
  <c r="H2224" i="9"/>
  <c r="G2226" i="2" s="1"/>
  <c r="E2225" i="9"/>
  <c r="D2227" i="2" s="1"/>
  <c r="F2225" i="9"/>
  <c r="E2227" i="2" s="1"/>
  <c r="G2225" i="9"/>
  <c r="F2227" i="2" s="1"/>
  <c r="H2225" i="9"/>
  <c r="G2227" i="2" s="1"/>
  <c r="E2226" i="9"/>
  <c r="D2228" i="2" s="1"/>
  <c r="F2226" i="9"/>
  <c r="E2228" i="2" s="1"/>
  <c r="G2226" i="9"/>
  <c r="F2228" i="2" s="1"/>
  <c r="H2226" i="9"/>
  <c r="G2228" i="2" s="1"/>
  <c r="E2227" i="9"/>
  <c r="D2229" i="2" s="1"/>
  <c r="F2227" i="9"/>
  <c r="E2229" i="2" s="1"/>
  <c r="G2227" i="9"/>
  <c r="F2229" i="2" s="1"/>
  <c r="H2227" i="9"/>
  <c r="G2229" i="2" s="1"/>
  <c r="E2228" i="9"/>
  <c r="D2230" i="2" s="1"/>
  <c r="F2228" i="9"/>
  <c r="E2230" i="2" s="1"/>
  <c r="G2228" i="9"/>
  <c r="F2230" i="2" s="1"/>
  <c r="H2228" i="9"/>
  <c r="G2230" i="2" s="1"/>
  <c r="E2229" i="9"/>
  <c r="D2231" i="2" s="1"/>
  <c r="F2229" i="9"/>
  <c r="E2231" i="2" s="1"/>
  <c r="G2229" i="9"/>
  <c r="F2231" i="2" s="1"/>
  <c r="H2229" i="9"/>
  <c r="G2231" i="2" s="1"/>
  <c r="E2230" i="9"/>
  <c r="D2232" i="2" s="1"/>
  <c r="F2230" i="9"/>
  <c r="E2232" i="2" s="1"/>
  <c r="G2230" i="9"/>
  <c r="F2232" i="2" s="1"/>
  <c r="H2230" i="9"/>
  <c r="G2232" i="2" s="1"/>
  <c r="E2231" i="9"/>
  <c r="D2233" i="2" s="1"/>
  <c r="F2231" i="9"/>
  <c r="E2233" i="2" s="1"/>
  <c r="G2231" i="9"/>
  <c r="F2233" i="2" s="1"/>
  <c r="H2231" i="9"/>
  <c r="G2233" i="2" s="1"/>
  <c r="E2232" i="9"/>
  <c r="D2234" i="2" s="1"/>
  <c r="F2232" i="9"/>
  <c r="E2234" i="2" s="1"/>
  <c r="G2232" i="9"/>
  <c r="F2234" i="2" s="1"/>
  <c r="H2232" i="9"/>
  <c r="G2234" i="2" s="1"/>
  <c r="E2233" i="9"/>
  <c r="D2235" i="2" s="1"/>
  <c r="F2233" i="9"/>
  <c r="E2235" i="2" s="1"/>
  <c r="G2233" i="9"/>
  <c r="F2235" i="2" s="1"/>
  <c r="H2233" i="9"/>
  <c r="G2235" i="2" s="1"/>
  <c r="E2234" i="9"/>
  <c r="D2236" i="2" s="1"/>
  <c r="F2234" i="9"/>
  <c r="E2236" i="2" s="1"/>
  <c r="G2234" i="9"/>
  <c r="F2236" i="2" s="1"/>
  <c r="H2234" i="9"/>
  <c r="G2236" i="2" s="1"/>
  <c r="E2235" i="9"/>
  <c r="D2237" i="2" s="1"/>
  <c r="F2235" i="9"/>
  <c r="E2237" i="2" s="1"/>
  <c r="G2235" i="9"/>
  <c r="F2237" i="2" s="1"/>
  <c r="H2235" i="9"/>
  <c r="G2237" i="2" s="1"/>
  <c r="E2236" i="9"/>
  <c r="D2238" i="2" s="1"/>
  <c r="F2236" i="9"/>
  <c r="E2238" i="2" s="1"/>
  <c r="G2236" i="9"/>
  <c r="F2238" i="2" s="1"/>
  <c r="H2236" i="9"/>
  <c r="G2238" i="2" s="1"/>
  <c r="E2237" i="9"/>
  <c r="D2239" i="2" s="1"/>
  <c r="F2237" i="9"/>
  <c r="E2239" i="2" s="1"/>
  <c r="G2237" i="9"/>
  <c r="F2239" i="2" s="1"/>
  <c r="H2237" i="9"/>
  <c r="G2239" i="2" s="1"/>
  <c r="E2238" i="9"/>
  <c r="D2240" i="2" s="1"/>
  <c r="F2238" i="9"/>
  <c r="E2240" i="2" s="1"/>
  <c r="G2238" i="9"/>
  <c r="F2240" i="2" s="1"/>
  <c r="H2238" i="9"/>
  <c r="G2240" i="2" s="1"/>
  <c r="E2239" i="9"/>
  <c r="D2241" i="2" s="1"/>
  <c r="F2239" i="9"/>
  <c r="E2241" i="2" s="1"/>
  <c r="G2239" i="9"/>
  <c r="F2241" i="2" s="1"/>
  <c r="H2239" i="9"/>
  <c r="G2241" i="2" s="1"/>
  <c r="E2240" i="9"/>
  <c r="D2242" i="2" s="1"/>
  <c r="F2240" i="9"/>
  <c r="E2242" i="2" s="1"/>
  <c r="G2240" i="9"/>
  <c r="F2242" i="2" s="1"/>
  <c r="H2240" i="9"/>
  <c r="G2242" i="2" s="1"/>
  <c r="E2241" i="9"/>
  <c r="D2243" i="2" s="1"/>
  <c r="F2241" i="9"/>
  <c r="E2243" i="2" s="1"/>
  <c r="G2241" i="9"/>
  <c r="F2243" i="2" s="1"/>
  <c r="H2241" i="9"/>
  <c r="G2243" i="2" s="1"/>
  <c r="E2242" i="9"/>
  <c r="D2244" i="2" s="1"/>
  <c r="F2242" i="9"/>
  <c r="E2244" i="2" s="1"/>
  <c r="G2242" i="9"/>
  <c r="F2244" i="2" s="1"/>
  <c r="H2242" i="9"/>
  <c r="G2244" i="2" s="1"/>
  <c r="E2243" i="9"/>
  <c r="D2245" i="2" s="1"/>
  <c r="F2243" i="9"/>
  <c r="E2245" i="2" s="1"/>
  <c r="G2243" i="9"/>
  <c r="F2245" i="2" s="1"/>
  <c r="H2243" i="9"/>
  <c r="G2245" i="2" s="1"/>
  <c r="E2244" i="9"/>
  <c r="D2246" i="2" s="1"/>
  <c r="F2244" i="9"/>
  <c r="E2246" i="2" s="1"/>
  <c r="G2244" i="9"/>
  <c r="F2246" i="2" s="1"/>
  <c r="H2244" i="9"/>
  <c r="G2246" i="2" s="1"/>
  <c r="E2245" i="9"/>
  <c r="D2247" i="2" s="1"/>
  <c r="F2245" i="9"/>
  <c r="E2247" i="2" s="1"/>
  <c r="G2245" i="9"/>
  <c r="F2247" i="2" s="1"/>
  <c r="H2245" i="9"/>
  <c r="G2247" i="2" s="1"/>
  <c r="E2246" i="9"/>
  <c r="D2248" i="2" s="1"/>
  <c r="F2246" i="9"/>
  <c r="E2248" i="2" s="1"/>
  <c r="G2246" i="9"/>
  <c r="F2248" i="2" s="1"/>
  <c r="H2246" i="9"/>
  <c r="G2248" i="2" s="1"/>
  <c r="E2247" i="9"/>
  <c r="D2249" i="2" s="1"/>
  <c r="F2247" i="9"/>
  <c r="E2249" i="2" s="1"/>
  <c r="G2247" i="9"/>
  <c r="F2249" i="2" s="1"/>
  <c r="H2247" i="9"/>
  <c r="G2249" i="2" s="1"/>
  <c r="E2248" i="9"/>
  <c r="D2250" i="2" s="1"/>
  <c r="F2248" i="9"/>
  <c r="E2250" i="2" s="1"/>
  <c r="G2248" i="9"/>
  <c r="F2250" i="2" s="1"/>
  <c r="H2248" i="9"/>
  <c r="G2250" i="2" s="1"/>
  <c r="E2249" i="9"/>
  <c r="D2251" i="2" s="1"/>
  <c r="F2249" i="9"/>
  <c r="E2251" i="2" s="1"/>
  <c r="G2249" i="9"/>
  <c r="F2251" i="2" s="1"/>
  <c r="H2249" i="9"/>
  <c r="G2251" i="2" s="1"/>
  <c r="E2250" i="9"/>
  <c r="D2252" i="2" s="1"/>
  <c r="F2250" i="9"/>
  <c r="E2252" i="2" s="1"/>
  <c r="G2250" i="9"/>
  <c r="F2252" i="2" s="1"/>
  <c r="H2250" i="9"/>
  <c r="G2252" i="2" s="1"/>
  <c r="E2251" i="9"/>
  <c r="D2253" i="2" s="1"/>
  <c r="F2251" i="9"/>
  <c r="E2253" i="2" s="1"/>
  <c r="G2251" i="9"/>
  <c r="F2253" i="2" s="1"/>
  <c r="H2251" i="9"/>
  <c r="G2253" i="2" s="1"/>
  <c r="E2252" i="9"/>
  <c r="D2254" i="2" s="1"/>
  <c r="F2252" i="9"/>
  <c r="E2254" i="2" s="1"/>
  <c r="G2252" i="9"/>
  <c r="F2254" i="2" s="1"/>
  <c r="H2252" i="9"/>
  <c r="G2254" i="2" s="1"/>
  <c r="E2253" i="9"/>
  <c r="D2255" i="2" s="1"/>
  <c r="F2253" i="9"/>
  <c r="E2255" i="2" s="1"/>
  <c r="G2253" i="9"/>
  <c r="F2255" i="2" s="1"/>
  <c r="H2253" i="9"/>
  <c r="G2255" i="2" s="1"/>
  <c r="E2254" i="9"/>
  <c r="D2256" i="2" s="1"/>
  <c r="F2254" i="9"/>
  <c r="E2256" i="2" s="1"/>
  <c r="G2254" i="9"/>
  <c r="F2256" i="2" s="1"/>
  <c r="H2254" i="9"/>
  <c r="G2256" i="2" s="1"/>
  <c r="E2255" i="9"/>
  <c r="D2257" i="2" s="1"/>
  <c r="F2255" i="9"/>
  <c r="E2257" i="2" s="1"/>
  <c r="G2255" i="9"/>
  <c r="F2257" i="2" s="1"/>
  <c r="H2255" i="9"/>
  <c r="G2257" i="2" s="1"/>
  <c r="E2256" i="9"/>
  <c r="D2258" i="2" s="1"/>
  <c r="F2256" i="9"/>
  <c r="E2258" i="2" s="1"/>
  <c r="G2256" i="9"/>
  <c r="F2258" i="2" s="1"/>
  <c r="H2256" i="9"/>
  <c r="G2258" i="2" s="1"/>
  <c r="E2257" i="9"/>
  <c r="D2259" i="2" s="1"/>
  <c r="F2257" i="9"/>
  <c r="E2259" i="2" s="1"/>
  <c r="G2257" i="9"/>
  <c r="F2259" i="2" s="1"/>
  <c r="H2257" i="9"/>
  <c r="G2259" i="2" s="1"/>
  <c r="E2258" i="9"/>
  <c r="D2260" i="2" s="1"/>
  <c r="F2258" i="9"/>
  <c r="E2260" i="2" s="1"/>
  <c r="G2258" i="9"/>
  <c r="F2260" i="2" s="1"/>
  <c r="H2258" i="9"/>
  <c r="G2260" i="2" s="1"/>
  <c r="E2259" i="9"/>
  <c r="D2261" i="2" s="1"/>
  <c r="F2259" i="9"/>
  <c r="E2261" i="2" s="1"/>
  <c r="G2259" i="9"/>
  <c r="F2261" i="2" s="1"/>
  <c r="H2259" i="9"/>
  <c r="G2261" i="2" s="1"/>
  <c r="E2260" i="9"/>
  <c r="D2262" i="2" s="1"/>
  <c r="F2260" i="9"/>
  <c r="E2262" i="2" s="1"/>
  <c r="G2260" i="9"/>
  <c r="F2262" i="2" s="1"/>
  <c r="H2260" i="9"/>
  <c r="G2262" i="2" s="1"/>
  <c r="E2261" i="9"/>
  <c r="D2263" i="2" s="1"/>
  <c r="F2261" i="9"/>
  <c r="E2263" i="2" s="1"/>
  <c r="G2261" i="9"/>
  <c r="F2263" i="2" s="1"/>
  <c r="H2261" i="9"/>
  <c r="G2263" i="2" s="1"/>
  <c r="E2262" i="9"/>
  <c r="D2264" i="2" s="1"/>
  <c r="F2262" i="9"/>
  <c r="E2264" i="2" s="1"/>
  <c r="G2262" i="9"/>
  <c r="F2264" i="2" s="1"/>
  <c r="H2262" i="9"/>
  <c r="G2264" i="2" s="1"/>
  <c r="E2263" i="9"/>
  <c r="D2265" i="2" s="1"/>
  <c r="F2263" i="9"/>
  <c r="E2265" i="2" s="1"/>
  <c r="G2263" i="9"/>
  <c r="F2265" i="2" s="1"/>
  <c r="H2263" i="9"/>
  <c r="G2265" i="2" s="1"/>
  <c r="E2264" i="9"/>
  <c r="D2266" i="2" s="1"/>
  <c r="F2264" i="9"/>
  <c r="E2266" i="2" s="1"/>
  <c r="G2264" i="9"/>
  <c r="F2266" i="2" s="1"/>
  <c r="H2264" i="9"/>
  <c r="G2266" i="2" s="1"/>
  <c r="E2265" i="9"/>
  <c r="D2267" i="2" s="1"/>
  <c r="F2265" i="9"/>
  <c r="E2267" i="2" s="1"/>
  <c r="G2265" i="9"/>
  <c r="F2267" i="2" s="1"/>
  <c r="H2265" i="9"/>
  <c r="G2267" i="2" s="1"/>
  <c r="E2266" i="9"/>
  <c r="D2268" i="2" s="1"/>
  <c r="F2266" i="9"/>
  <c r="E2268" i="2" s="1"/>
  <c r="G2266" i="9"/>
  <c r="F2268" i="2" s="1"/>
  <c r="H2266" i="9"/>
  <c r="G2268" i="2" s="1"/>
  <c r="E2267" i="9"/>
  <c r="D2269" i="2" s="1"/>
  <c r="F2267" i="9"/>
  <c r="E2269" i="2" s="1"/>
  <c r="G2267" i="9"/>
  <c r="F2269" i="2" s="1"/>
  <c r="H2267" i="9"/>
  <c r="G2269" i="2" s="1"/>
  <c r="E2268" i="9"/>
  <c r="D2270" i="2" s="1"/>
  <c r="F2268" i="9"/>
  <c r="E2270" i="2" s="1"/>
  <c r="G2268" i="9"/>
  <c r="F2270" i="2" s="1"/>
  <c r="H2268" i="9"/>
  <c r="G2270" i="2" s="1"/>
  <c r="E2269" i="9"/>
  <c r="D2271" i="2" s="1"/>
  <c r="F2269" i="9"/>
  <c r="E2271" i="2" s="1"/>
  <c r="G2269" i="9"/>
  <c r="F2271" i="2" s="1"/>
  <c r="H2269" i="9"/>
  <c r="G2271" i="2" s="1"/>
  <c r="E2270" i="9"/>
  <c r="D2272" i="2" s="1"/>
  <c r="F2270" i="9"/>
  <c r="E2272" i="2" s="1"/>
  <c r="G2270" i="9"/>
  <c r="F2272" i="2" s="1"/>
  <c r="H2270" i="9"/>
  <c r="G2272" i="2" s="1"/>
  <c r="E2271" i="9"/>
  <c r="D2273" i="2" s="1"/>
  <c r="F2271" i="9"/>
  <c r="E2273" i="2" s="1"/>
  <c r="G2271" i="9"/>
  <c r="F2273" i="2" s="1"/>
  <c r="H2271" i="9"/>
  <c r="G2273" i="2" s="1"/>
  <c r="E2272" i="9"/>
  <c r="D2274" i="2" s="1"/>
  <c r="F2272" i="9"/>
  <c r="E2274" i="2" s="1"/>
  <c r="G2272" i="9"/>
  <c r="F2274" i="2" s="1"/>
  <c r="H2272" i="9"/>
  <c r="G2274" i="2" s="1"/>
  <c r="E2273" i="9"/>
  <c r="D2275" i="2" s="1"/>
  <c r="F2273" i="9"/>
  <c r="E2275" i="2" s="1"/>
  <c r="G2273" i="9"/>
  <c r="F2275" i="2" s="1"/>
  <c r="H2273" i="9"/>
  <c r="G2275" i="2" s="1"/>
  <c r="E2274" i="9"/>
  <c r="D2276" i="2" s="1"/>
  <c r="F2274" i="9"/>
  <c r="E2276" i="2" s="1"/>
  <c r="G2274" i="9"/>
  <c r="F2276" i="2" s="1"/>
  <c r="H2274" i="9"/>
  <c r="G2276" i="2" s="1"/>
  <c r="E2275" i="9"/>
  <c r="D2277" i="2" s="1"/>
  <c r="F2275" i="9"/>
  <c r="E2277" i="2" s="1"/>
  <c r="G2275" i="9"/>
  <c r="F2277" i="2" s="1"/>
  <c r="H2275" i="9"/>
  <c r="G2277" i="2" s="1"/>
  <c r="E2276" i="9"/>
  <c r="D2278" i="2" s="1"/>
  <c r="F2276" i="9"/>
  <c r="E2278" i="2" s="1"/>
  <c r="G2276" i="9"/>
  <c r="F2278" i="2" s="1"/>
  <c r="H2276" i="9"/>
  <c r="G2278" i="2" s="1"/>
  <c r="E2277" i="9"/>
  <c r="D2279" i="2" s="1"/>
  <c r="F2277" i="9"/>
  <c r="E2279" i="2" s="1"/>
  <c r="G2277" i="9"/>
  <c r="F2279" i="2" s="1"/>
  <c r="H2277" i="9"/>
  <c r="G2279" i="2" s="1"/>
  <c r="E2278" i="9"/>
  <c r="D2280" i="2" s="1"/>
  <c r="F2278" i="9"/>
  <c r="E2280" i="2" s="1"/>
  <c r="G2278" i="9"/>
  <c r="F2280" i="2" s="1"/>
  <c r="H2278" i="9"/>
  <c r="G2280" i="2" s="1"/>
  <c r="E2279" i="9"/>
  <c r="D2281" i="2" s="1"/>
  <c r="F2279" i="9"/>
  <c r="E2281" i="2" s="1"/>
  <c r="G2279" i="9"/>
  <c r="F2281" i="2" s="1"/>
  <c r="H2279" i="9"/>
  <c r="G2281" i="2" s="1"/>
  <c r="E2280" i="9"/>
  <c r="D2282" i="2" s="1"/>
  <c r="F2280" i="9"/>
  <c r="E2282" i="2" s="1"/>
  <c r="G2280" i="9"/>
  <c r="F2282" i="2" s="1"/>
  <c r="H2280" i="9"/>
  <c r="G2282" i="2" s="1"/>
  <c r="E2281" i="9"/>
  <c r="D2283" i="2" s="1"/>
  <c r="F2281" i="9"/>
  <c r="E2283" i="2" s="1"/>
  <c r="G2281" i="9"/>
  <c r="F2283" i="2" s="1"/>
  <c r="H2281" i="9"/>
  <c r="G2283" i="2" s="1"/>
  <c r="E2282" i="9"/>
  <c r="D2284" i="2" s="1"/>
  <c r="F2282" i="9"/>
  <c r="E2284" i="2" s="1"/>
  <c r="G2282" i="9"/>
  <c r="F2284" i="2" s="1"/>
  <c r="H2282" i="9"/>
  <c r="G2284" i="2" s="1"/>
  <c r="E2283" i="9"/>
  <c r="D2285" i="2" s="1"/>
  <c r="F2283" i="9"/>
  <c r="E2285" i="2" s="1"/>
  <c r="G2283" i="9"/>
  <c r="F2285" i="2" s="1"/>
  <c r="H2283" i="9"/>
  <c r="G2285" i="2" s="1"/>
  <c r="E2284" i="9"/>
  <c r="D2286" i="2" s="1"/>
  <c r="F2284" i="9"/>
  <c r="E2286" i="2" s="1"/>
  <c r="G2284" i="9"/>
  <c r="F2286" i="2" s="1"/>
  <c r="H2284" i="9"/>
  <c r="G2286" i="2" s="1"/>
  <c r="E2285" i="9"/>
  <c r="D2287" i="2" s="1"/>
  <c r="F2285" i="9"/>
  <c r="E2287" i="2" s="1"/>
  <c r="G2285" i="9"/>
  <c r="F2287" i="2" s="1"/>
  <c r="H2285" i="9"/>
  <c r="G2287" i="2" s="1"/>
  <c r="E2286" i="9"/>
  <c r="D2288" i="2" s="1"/>
  <c r="F2286" i="9"/>
  <c r="E2288" i="2" s="1"/>
  <c r="G2286" i="9"/>
  <c r="F2288" i="2" s="1"/>
  <c r="H2286" i="9"/>
  <c r="G2288" i="2" s="1"/>
  <c r="E2287" i="9"/>
  <c r="D2289" i="2" s="1"/>
  <c r="F2287" i="9"/>
  <c r="E2289" i="2" s="1"/>
  <c r="G2287" i="9"/>
  <c r="F2289" i="2" s="1"/>
  <c r="H2287" i="9"/>
  <c r="G2289" i="2" s="1"/>
  <c r="E2288" i="9"/>
  <c r="D2290" i="2" s="1"/>
  <c r="F2288" i="9"/>
  <c r="E2290" i="2" s="1"/>
  <c r="G2288" i="9"/>
  <c r="F2290" i="2" s="1"/>
  <c r="H2288" i="9"/>
  <c r="G2290" i="2" s="1"/>
  <c r="E2289" i="9"/>
  <c r="D2291" i="2" s="1"/>
  <c r="F2289" i="9"/>
  <c r="E2291" i="2" s="1"/>
  <c r="G2289" i="9"/>
  <c r="F2291" i="2" s="1"/>
  <c r="H2289" i="9"/>
  <c r="G2291" i="2" s="1"/>
  <c r="E2290" i="9"/>
  <c r="D2292" i="2" s="1"/>
  <c r="F2290" i="9"/>
  <c r="E2292" i="2" s="1"/>
  <c r="G2290" i="9"/>
  <c r="F2292" i="2" s="1"/>
  <c r="H2290" i="9"/>
  <c r="G2292" i="2" s="1"/>
  <c r="E2291" i="9"/>
  <c r="D2293" i="2" s="1"/>
  <c r="F2291" i="9"/>
  <c r="E2293" i="2" s="1"/>
  <c r="G2291" i="9"/>
  <c r="F2293" i="2" s="1"/>
  <c r="H2291" i="9"/>
  <c r="G2293" i="2" s="1"/>
  <c r="E2292" i="9"/>
  <c r="D2294" i="2" s="1"/>
  <c r="F2292" i="9"/>
  <c r="E2294" i="2" s="1"/>
  <c r="G2292" i="9"/>
  <c r="F2294" i="2" s="1"/>
  <c r="H2292" i="9"/>
  <c r="G2294" i="2" s="1"/>
  <c r="E2293" i="9"/>
  <c r="D2295" i="2" s="1"/>
  <c r="F2293" i="9"/>
  <c r="E2295" i="2" s="1"/>
  <c r="G2293" i="9"/>
  <c r="F2295" i="2" s="1"/>
  <c r="H2293" i="9"/>
  <c r="G2295" i="2" s="1"/>
  <c r="E2294" i="9"/>
  <c r="D2296" i="2" s="1"/>
  <c r="F2294" i="9"/>
  <c r="E2296" i="2" s="1"/>
  <c r="G2294" i="9"/>
  <c r="F2296" i="2" s="1"/>
  <c r="H2294" i="9"/>
  <c r="G2296" i="2" s="1"/>
  <c r="E2295" i="9"/>
  <c r="D2297" i="2" s="1"/>
  <c r="F2295" i="9"/>
  <c r="E2297" i="2" s="1"/>
  <c r="G2295" i="9"/>
  <c r="F2297" i="2" s="1"/>
  <c r="H2295" i="9"/>
  <c r="G2297" i="2" s="1"/>
  <c r="E2296" i="9"/>
  <c r="D2298" i="2" s="1"/>
  <c r="F2296" i="9"/>
  <c r="E2298" i="2" s="1"/>
  <c r="G2296" i="9"/>
  <c r="F2298" i="2" s="1"/>
  <c r="H2296" i="9"/>
  <c r="G2298" i="2" s="1"/>
  <c r="E2297" i="9"/>
  <c r="D2299" i="2" s="1"/>
  <c r="F2297" i="9"/>
  <c r="E2299" i="2" s="1"/>
  <c r="G2297" i="9"/>
  <c r="F2299" i="2" s="1"/>
  <c r="H2297" i="9"/>
  <c r="G2299" i="2" s="1"/>
  <c r="E2298" i="9"/>
  <c r="D2300" i="2" s="1"/>
  <c r="F2298" i="9"/>
  <c r="E2300" i="2" s="1"/>
  <c r="G2298" i="9"/>
  <c r="F2300" i="2" s="1"/>
  <c r="H2298" i="9"/>
  <c r="G2300" i="2" s="1"/>
  <c r="E2299" i="9"/>
  <c r="D2301" i="2" s="1"/>
  <c r="F2299" i="9"/>
  <c r="E2301" i="2" s="1"/>
  <c r="G2299" i="9"/>
  <c r="F2301" i="2" s="1"/>
  <c r="H2299" i="9"/>
  <c r="G2301" i="2" s="1"/>
  <c r="E2300" i="9"/>
  <c r="D2302" i="2" s="1"/>
  <c r="F2300" i="9"/>
  <c r="E2302" i="2" s="1"/>
  <c r="G2300" i="9"/>
  <c r="F2302" i="2" s="1"/>
  <c r="H2300" i="9"/>
  <c r="G2302" i="2" s="1"/>
  <c r="E2301" i="9"/>
  <c r="D2303" i="2" s="1"/>
  <c r="F2301" i="9"/>
  <c r="E2303" i="2" s="1"/>
  <c r="G2301" i="9"/>
  <c r="F2303" i="2" s="1"/>
  <c r="H2301" i="9"/>
  <c r="G2303" i="2" s="1"/>
  <c r="E2302" i="9"/>
  <c r="D2304" i="2" s="1"/>
  <c r="F2302" i="9"/>
  <c r="E2304" i="2" s="1"/>
  <c r="G2302" i="9"/>
  <c r="F2304" i="2" s="1"/>
  <c r="H2302" i="9"/>
  <c r="G2304" i="2" s="1"/>
  <c r="E2303" i="9"/>
  <c r="D2305" i="2" s="1"/>
  <c r="F2303" i="9"/>
  <c r="E2305" i="2" s="1"/>
  <c r="G2303" i="9"/>
  <c r="F2305" i="2" s="1"/>
  <c r="H2303" i="9"/>
  <c r="G2305" i="2" s="1"/>
  <c r="E2304" i="9"/>
  <c r="D2306" i="2" s="1"/>
  <c r="F2304" i="9"/>
  <c r="E2306" i="2" s="1"/>
  <c r="G2304" i="9"/>
  <c r="F2306" i="2" s="1"/>
  <c r="H2304" i="9"/>
  <c r="G2306" i="2" s="1"/>
  <c r="E2305" i="9"/>
  <c r="D2307" i="2" s="1"/>
  <c r="F2305" i="9"/>
  <c r="E2307" i="2" s="1"/>
  <c r="G2305" i="9"/>
  <c r="F2307" i="2" s="1"/>
  <c r="H2305" i="9"/>
  <c r="G2307" i="2" s="1"/>
  <c r="E2306" i="9"/>
  <c r="D2308" i="2" s="1"/>
  <c r="F2306" i="9"/>
  <c r="E2308" i="2" s="1"/>
  <c r="G2306" i="9"/>
  <c r="F2308" i="2" s="1"/>
  <c r="H2306" i="9"/>
  <c r="G2308" i="2" s="1"/>
  <c r="E2307" i="9"/>
  <c r="D2309" i="2" s="1"/>
  <c r="F2307" i="9"/>
  <c r="E2309" i="2" s="1"/>
  <c r="G2307" i="9"/>
  <c r="F2309" i="2" s="1"/>
  <c r="H2307" i="9"/>
  <c r="G2309" i="2" s="1"/>
  <c r="E2308" i="9"/>
  <c r="D2310" i="2" s="1"/>
  <c r="F2308" i="9"/>
  <c r="E2310" i="2" s="1"/>
  <c r="G2308" i="9"/>
  <c r="F2310" i="2" s="1"/>
  <c r="H2308" i="9"/>
  <c r="G2310" i="2" s="1"/>
  <c r="E2309" i="9"/>
  <c r="D2311" i="2" s="1"/>
  <c r="F2309" i="9"/>
  <c r="E2311" i="2" s="1"/>
  <c r="G2309" i="9"/>
  <c r="F2311" i="2" s="1"/>
  <c r="H2309" i="9"/>
  <c r="G2311" i="2" s="1"/>
  <c r="E2310" i="9"/>
  <c r="D2312" i="2" s="1"/>
  <c r="F2310" i="9"/>
  <c r="E2312" i="2" s="1"/>
  <c r="G2310" i="9"/>
  <c r="F2312" i="2" s="1"/>
  <c r="H2310" i="9"/>
  <c r="G2312" i="2" s="1"/>
  <c r="E2311" i="9"/>
  <c r="D2313" i="2" s="1"/>
  <c r="F2311" i="9"/>
  <c r="E2313" i="2" s="1"/>
  <c r="G2311" i="9"/>
  <c r="F2313" i="2" s="1"/>
  <c r="H2311" i="9"/>
  <c r="G2313" i="2" s="1"/>
  <c r="E2312" i="9"/>
  <c r="D2314" i="2" s="1"/>
  <c r="F2312" i="9"/>
  <c r="E2314" i="2" s="1"/>
  <c r="G2312" i="9"/>
  <c r="F2314" i="2" s="1"/>
  <c r="H2312" i="9"/>
  <c r="G2314" i="2" s="1"/>
  <c r="E2313" i="9"/>
  <c r="D2315" i="2" s="1"/>
  <c r="F2313" i="9"/>
  <c r="E2315" i="2" s="1"/>
  <c r="G2313" i="9"/>
  <c r="F2315" i="2" s="1"/>
  <c r="H2313" i="9"/>
  <c r="G2315" i="2" s="1"/>
  <c r="E2314" i="9"/>
  <c r="D2316" i="2" s="1"/>
  <c r="F2314" i="9"/>
  <c r="E2316" i="2" s="1"/>
  <c r="G2314" i="9"/>
  <c r="F2316" i="2" s="1"/>
  <c r="H2314" i="9"/>
  <c r="G2316" i="2" s="1"/>
  <c r="E2315" i="9"/>
  <c r="D2317" i="2" s="1"/>
  <c r="F2315" i="9"/>
  <c r="E2317" i="2" s="1"/>
  <c r="G2315" i="9"/>
  <c r="F2317" i="2" s="1"/>
  <c r="H2315" i="9"/>
  <c r="G2317" i="2" s="1"/>
  <c r="E2316" i="9"/>
  <c r="D2318" i="2" s="1"/>
  <c r="F2316" i="9"/>
  <c r="E2318" i="2" s="1"/>
  <c r="G2316" i="9"/>
  <c r="F2318" i="2" s="1"/>
  <c r="H2316" i="9"/>
  <c r="G2318" i="2" s="1"/>
  <c r="E2317" i="9"/>
  <c r="D2319" i="2" s="1"/>
  <c r="F2317" i="9"/>
  <c r="E2319" i="2" s="1"/>
  <c r="G2317" i="9"/>
  <c r="F2319" i="2" s="1"/>
  <c r="H2317" i="9"/>
  <c r="G2319" i="2" s="1"/>
  <c r="E2318" i="9"/>
  <c r="D2320" i="2" s="1"/>
  <c r="F2318" i="9"/>
  <c r="E2320" i="2" s="1"/>
  <c r="G2318" i="9"/>
  <c r="F2320" i="2" s="1"/>
  <c r="H2318" i="9"/>
  <c r="G2320" i="2" s="1"/>
  <c r="E2319" i="9"/>
  <c r="D2321" i="2" s="1"/>
  <c r="F2319" i="9"/>
  <c r="E2321" i="2" s="1"/>
  <c r="G2319" i="9"/>
  <c r="F2321" i="2" s="1"/>
  <c r="H2319" i="9"/>
  <c r="G2321" i="2" s="1"/>
  <c r="E2320" i="9"/>
  <c r="D2322" i="2" s="1"/>
  <c r="F2320" i="9"/>
  <c r="E2322" i="2" s="1"/>
  <c r="G2320" i="9"/>
  <c r="F2322" i="2" s="1"/>
  <c r="H2320" i="9"/>
  <c r="G2322" i="2" s="1"/>
  <c r="E2321" i="9"/>
  <c r="D2323" i="2" s="1"/>
  <c r="F2321" i="9"/>
  <c r="E2323" i="2" s="1"/>
  <c r="G2321" i="9"/>
  <c r="F2323" i="2" s="1"/>
  <c r="H2321" i="9"/>
  <c r="G2323" i="2" s="1"/>
  <c r="E2322" i="9"/>
  <c r="D2324" i="2" s="1"/>
  <c r="F2322" i="9"/>
  <c r="E2324" i="2" s="1"/>
  <c r="G2322" i="9"/>
  <c r="F2324" i="2" s="1"/>
  <c r="H2322" i="9"/>
  <c r="G2324" i="2" s="1"/>
  <c r="E2323" i="9"/>
  <c r="D2325" i="2" s="1"/>
  <c r="F2323" i="9"/>
  <c r="E2325" i="2" s="1"/>
  <c r="G2323" i="9"/>
  <c r="F2325" i="2" s="1"/>
  <c r="H2323" i="9"/>
  <c r="G2325" i="2" s="1"/>
  <c r="E2324" i="9"/>
  <c r="D2326" i="2" s="1"/>
  <c r="F2324" i="9"/>
  <c r="E2326" i="2" s="1"/>
  <c r="G2324" i="9"/>
  <c r="F2326" i="2" s="1"/>
  <c r="H2324" i="9"/>
  <c r="G2326" i="2" s="1"/>
  <c r="E2325" i="9"/>
  <c r="D2327" i="2" s="1"/>
  <c r="F2325" i="9"/>
  <c r="E2327" i="2" s="1"/>
  <c r="G2325" i="9"/>
  <c r="F2327" i="2" s="1"/>
  <c r="H2325" i="9"/>
  <c r="G2327" i="2" s="1"/>
  <c r="E2326" i="9"/>
  <c r="D2328" i="2" s="1"/>
  <c r="F2326" i="9"/>
  <c r="E2328" i="2" s="1"/>
  <c r="G2326" i="9"/>
  <c r="F2328" i="2" s="1"/>
  <c r="H2326" i="9"/>
  <c r="G2328" i="2" s="1"/>
  <c r="E2327" i="9"/>
  <c r="D2329" i="2" s="1"/>
  <c r="F2327" i="9"/>
  <c r="E2329" i="2" s="1"/>
  <c r="G2327" i="9"/>
  <c r="F2329" i="2" s="1"/>
  <c r="H2327" i="9"/>
  <c r="G2329" i="2" s="1"/>
  <c r="E2328" i="9"/>
  <c r="D2330" i="2" s="1"/>
  <c r="F2328" i="9"/>
  <c r="E2330" i="2" s="1"/>
  <c r="G2328" i="9"/>
  <c r="F2330" i="2" s="1"/>
  <c r="H2328" i="9"/>
  <c r="G2330" i="2" s="1"/>
  <c r="E2329" i="9"/>
  <c r="D2331" i="2" s="1"/>
  <c r="F2329" i="9"/>
  <c r="E2331" i="2" s="1"/>
  <c r="G2329" i="9"/>
  <c r="F2331" i="2" s="1"/>
  <c r="H2329" i="9"/>
  <c r="G2331" i="2" s="1"/>
  <c r="E2330" i="9"/>
  <c r="D2332" i="2" s="1"/>
  <c r="F2330" i="9"/>
  <c r="E2332" i="2" s="1"/>
  <c r="G2330" i="9"/>
  <c r="F2332" i="2" s="1"/>
  <c r="H2330" i="9"/>
  <c r="G2332" i="2" s="1"/>
  <c r="E2331" i="9"/>
  <c r="D2333" i="2" s="1"/>
  <c r="F2331" i="9"/>
  <c r="E2333" i="2" s="1"/>
  <c r="G2331" i="9"/>
  <c r="F2333" i="2" s="1"/>
  <c r="H2331" i="9"/>
  <c r="G2333" i="2" s="1"/>
  <c r="E2332" i="9"/>
  <c r="D2334" i="2" s="1"/>
  <c r="F2332" i="9"/>
  <c r="E2334" i="2" s="1"/>
  <c r="G2332" i="9"/>
  <c r="F2334" i="2" s="1"/>
  <c r="H2332" i="9"/>
  <c r="G2334" i="2" s="1"/>
  <c r="E2333" i="9"/>
  <c r="D2335" i="2" s="1"/>
  <c r="F2333" i="9"/>
  <c r="E2335" i="2" s="1"/>
  <c r="G2333" i="9"/>
  <c r="F2335" i="2" s="1"/>
  <c r="H2333" i="9"/>
  <c r="G2335" i="2" s="1"/>
  <c r="E2334" i="9"/>
  <c r="D2336" i="2" s="1"/>
  <c r="F2334" i="9"/>
  <c r="E2336" i="2" s="1"/>
  <c r="G2334" i="9"/>
  <c r="F2336" i="2" s="1"/>
  <c r="H2334" i="9"/>
  <c r="G2336" i="2" s="1"/>
  <c r="E2335" i="9"/>
  <c r="D2337" i="2" s="1"/>
  <c r="F2335" i="9"/>
  <c r="E2337" i="2" s="1"/>
  <c r="G2335" i="9"/>
  <c r="F2337" i="2" s="1"/>
  <c r="H2335" i="9"/>
  <c r="G2337" i="2" s="1"/>
  <c r="E2336" i="9"/>
  <c r="D2338" i="2" s="1"/>
  <c r="F2336" i="9"/>
  <c r="E2338" i="2" s="1"/>
  <c r="G2336" i="9"/>
  <c r="F2338" i="2" s="1"/>
  <c r="H2336" i="9"/>
  <c r="G2338" i="2" s="1"/>
  <c r="E2337" i="9"/>
  <c r="D2339" i="2" s="1"/>
  <c r="F2337" i="9"/>
  <c r="E2339" i="2" s="1"/>
  <c r="G2337" i="9"/>
  <c r="F2339" i="2" s="1"/>
  <c r="H2337" i="9"/>
  <c r="G2339" i="2" s="1"/>
  <c r="E2338" i="9"/>
  <c r="D2340" i="2" s="1"/>
  <c r="F2338" i="9"/>
  <c r="E2340" i="2" s="1"/>
  <c r="G2338" i="9"/>
  <c r="F2340" i="2" s="1"/>
  <c r="H2338" i="9"/>
  <c r="G2340" i="2" s="1"/>
  <c r="E2339" i="9"/>
  <c r="D2341" i="2" s="1"/>
  <c r="F2339" i="9"/>
  <c r="E2341" i="2" s="1"/>
  <c r="G2339" i="9"/>
  <c r="F2341" i="2" s="1"/>
  <c r="H2339" i="9"/>
  <c r="G2341" i="2" s="1"/>
  <c r="E2340" i="9"/>
  <c r="D2342" i="2" s="1"/>
  <c r="F2340" i="9"/>
  <c r="E2342" i="2" s="1"/>
  <c r="G2340" i="9"/>
  <c r="F2342" i="2" s="1"/>
  <c r="H2340" i="9"/>
  <c r="G2342" i="2" s="1"/>
  <c r="E2341" i="9"/>
  <c r="D2343" i="2" s="1"/>
  <c r="F2341" i="9"/>
  <c r="E2343" i="2" s="1"/>
  <c r="G2341" i="9"/>
  <c r="F2343" i="2" s="1"/>
  <c r="H2341" i="9"/>
  <c r="G2343" i="2" s="1"/>
  <c r="E2342" i="9"/>
  <c r="D2344" i="2" s="1"/>
  <c r="F2342" i="9"/>
  <c r="E2344" i="2" s="1"/>
  <c r="G2342" i="9"/>
  <c r="F2344" i="2" s="1"/>
  <c r="H2342" i="9"/>
  <c r="G2344" i="2" s="1"/>
  <c r="E2343" i="9"/>
  <c r="D2345" i="2" s="1"/>
  <c r="F2343" i="9"/>
  <c r="E2345" i="2" s="1"/>
  <c r="G2343" i="9"/>
  <c r="F2345" i="2" s="1"/>
  <c r="H2343" i="9"/>
  <c r="G2345" i="2" s="1"/>
  <c r="E2344" i="9"/>
  <c r="D2346" i="2" s="1"/>
  <c r="F2344" i="9"/>
  <c r="E2346" i="2" s="1"/>
  <c r="G2344" i="9"/>
  <c r="F2346" i="2" s="1"/>
  <c r="H2344" i="9"/>
  <c r="G2346" i="2" s="1"/>
  <c r="E2345" i="9"/>
  <c r="D2347" i="2" s="1"/>
  <c r="F2345" i="9"/>
  <c r="E2347" i="2" s="1"/>
  <c r="G2345" i="9"/>
  <c r="F2347" i="2" s="1"/>
  <c r="H2345" i="9"/>
  <c r="G2347" i="2" s="1"/>
  <c r="E2346" i="9"/>
  <c r="D2348" i="2" s="1"/>
  <c r="F2346" i="9"/>
  <c r="E2348" i="2" s="1"/>
  <c r="G2346" i="9"/>
  <c r="F2348" i="2" s="1"/>
  <c r="H2346" i="9"/>
  <c r="G2348" i="2" s="1"/>
  <c r="E2347" i="9"/>
  <c r="D2349" i="2" s="1"/>
  <c r="F2347" i="9"/>
  <c r="E2349" i="2" s="1"/>
  <c r="G2347" i="9"/>
  <c r="F2349" i="2" s="1"/>
  <c r="H2347" i="9"/>
  <c r="G2349" i="2" s="1"/>
  <c r="E2348" i="9"/>
  <c r="D2350" i="2" s="1"/>
  <c r="F2348" i="9"/>
  <c r="E2350" i="2" s="1"/>
  <c r="G2348" i="9"/>
  <c r="F2350" i="2" s="1"/>
  <c r="H2348" i="9"/>
  <c r="G2350" i="2" s="1"/>
  <c r="E2349" i="9"/>
  <c r="D2351" i="2" s="1"/>
  <c r="F2349" i="9"/>
  <c r="E2351" i="2" s="1"/>
  <c r="G2349" i="9"/>
  <c r="F2351" i="2" s="1"/>
  <c r="H2349" i="9"/>
  <c r="G2351" i="2" s="1"/>
  <c r="E2350" i="9"/>
  <c r="D2352" i="2" s="1"/>
  <c r="F2350" i="9"/>
  <c r="E2352" i="2" s="1"/>
  <c r="G2350" i="9"/>
  <c r="F2352" i="2" s="1"/>
  <c r="H2350" i="9"/>
  <c r="G2352" i="2" s="1"/>
  <c r="E2351" i="9"/>
  <c r="D2353" i="2" s="1"/>
  <c r="F2351" i="9"/>
  <c r="E2353" i="2" s="1"/>
  <c r="G2351" i="9"/>
  <c r="F2353" i="2" s="1"/>
  <c r="H2351" i="9"/>
  <c r="G2353" i="2" s="1"/>
  <c r="E2352" i="9"/>
  <c r="D2354" i="2" s="1"/>
  <c r="F2352" i="9"/>
  <c r="E2354" i="2" s="1"/>
  <c r="G2352" i="9"/>
  <c r="F2354" i="2" s="1"/>
  <c r="H2352" i="9"/>
  <c r="G2354" i="2" s="1"/>
  <c r="E2353" i="9"/>
  <c r="D2355" i="2" s="1"/>
  <c r="F2353" i="9"/>
  <c r="E2355" i="2" s="1"/>
  <c r="G2353" i="9"/>
  <c r="F2355" i="2" s="1"/>
  <c r="H2353" i="9"/>
  <c r="G2355" i="2" s="1"/>
  <c r="E2354" i="9"/>
  <c r="D2356" i="2" s="1"/>
  <c r="F2354" i="9"/>
  <c r="E2356" i="2" s="1"/>
  <c r="G2354" i="9"/>
  <c r="F2356" i="2" s="1"/>
  <c r="H2354" i="9"/>
  <c r="G2356" i="2" s="1"/>
  <c r="E2355" i="9"/>
  <c r="D2357" i="2" s="1"/>
  <c r="F2355" i="9"/>
  <c r="E2357" i="2" s="1"/>
  <c r="G2355" i="9"/>
  <c r="F2357" i="2" s="1"/>
  <c r="H2355" i="9"/>
  <c r="G2357" i="2" s="1"/>
  <c r="E2356" i="9"/>
  <c r="D2358" i="2" s="1"/>
  <c r="F2356" i="9"/>
  <c r="E2358" i="2" s="1"/>
  <c r="G2356" i="9"/>
  <c r="F2358" i="2" s="1"/>
  <c r="H2356" i="9"/>
  <c r="G2358" i="2" s="1"/>
  <c r="E2357" i="9"/>
  <c r="D2359" i="2" s="1"/>
  <c r="F2357" i="9"/>
  <c r="E2359" i="2" s="1"/>
  <c r="G2357" i="9"/>
  <c r="F2359" i="2" s="1"/>
  <c r="H2357" i="9"/>
  <c r="G2359" i="2" s="1"/>
  <c r="E2358" i="9"/>
  <c r="D2360" i="2" s="1"/>
  <c r="F2358" i="9"/>
  <c r="E2360" i="2" s="1"/>
  <c r="G2358" i="9"/>
  <c r="F2360" i="2" s="1"/>
  <c r="H2358" i="9"/>
  <c r="G2360" i="2" s="1"/>
  <c r="E2359" i="9"/>
  <c r="D2361" i="2" s="1"/>
  <c r="F2359" i="9"/>
  <c r="E2361" i="2" s="1"/>
  <c r="G2359" i="9"/>
  <c r="F2361" i="2" s="1"/>
  <c r="H2359" i="9"/>
  <c r="G2361" i="2" s="1"/>
  <c r="E2360" i="9"/>
  <c r="D2362" i="2" s="1"/>
  <c r="F2360" i="9"/>
  <c r="E2362" i="2" s="1"/>
  <c r="G2360" i="9"/>
  <c r="F2362" i="2" s="1"/>
  <c r="H2360" i="9"/>
  <c r="G2362" i="2" s="1"/>
  <c r="E2361" i="9"/>
  <c r="D2363" i="2" s="1"/>
  <c r="F2361" i="9"/>
  <c r="E2363" i="2" s="1"/>
  <c r="G2361" i="9"/>
  <c r="F2363" i="2" s="1"/>
  <c r="H2361" i="9"/>
  <c r="G2363" i="2" s="1"/>
  <c r="E2362" i="9"/>
  <c r="D2364" i="2" s="1"/>
  <c r="F2362" i="9"/>
  <c r="E2364" i="2" s="1"/>
  <c r="G2362" i="9"/>
  <c r="F2364" i="2" s="1"/>
  <c r="H2362" i="9"/>
  <c r="G2364" i="2" s="1"/>
  <c r="E2363" i="9"/>
  <c r="D2365" i="2" s="1"/>
  <c r="F2363" i="9"/>
  <c r="E2365" i="2" s="1"/>
  <c r="G2363" i="9"/>
  <c r="F2365" i="2" s="1"/>
  <c r="H2363" i="9"/>
  <c r="G2365" i="2" s="1"/>
  <c r="E2364" i="9"/>
  <c r="D2366" i="2" s="1"/>
  <c r="F2364" i="9"/>
  <c r="E2366" i="2" s="1"/>
  <c r="G2364" i="9"/>
  <c r="F2366" i="2" s="1"/>
  <c r="H2364" i="9"/>
  <c r="G2366" i="2" s="1"/>
  <c r="E2365" i="9"/>
  <c r="D2367" i="2" s="1"/>
  <c r="F2365" i="9"/>
  <c r="E2367" i="2" s="1"/>
  <c r="G2365" i="9"/>
  <c r="F2367" i="2" s="1"/>
  <c r="H2365" i="9"/>
  <c r="G2367" i="2" s="1"/>
  <c r="E2366" i="9"/>
  <c r="D2368" i="2" s="1"/>
  <c r="F2366" i="9"/>
  <c r="E2368" i="2" s="1"/>
  <c r="G2366" i="9"/>
  <c r="F2368" i="2" s="1"/>
  <c r="H2366" i="9"/>
  <c r="G2368" i="2" s="1"/>
  <c r="E2367" i="9"/>
  <c r="D2369" i="2" s="1"/>
  <c r="F2367" i="9"/>
  <c r="E2369" i="2" s="1"/>
  <c r="G2367" i="9"/>
  <c r="F2369" i="2" s="1"/>
  <c r="H2367" i="9"/>
  <c r="G2369" i="2" s="1"/>
  <c r="E2368" i="9"/>
  <c r="D2370" i="2" s="1"/>
  <c r="F2368" i="9"/>
  <c r="E2370" i="2" s="1"/>
  <c r="G2368" i="9"/>
  <c r="F2370" i="2" s="1"/>
  <c r="H2368" i="9"/>
  <c r="G2370" i="2" s="1"/>
  <c r="E2369" i="9"/>
  <c r="D2371" i="2" s="1"/>
  <c r="F2369" i="9"/>
  <c r="E2371" i="2" s="1"/>
  <c r="G2369" i="9"/>
  <c r="F2371" i="2" s="1"/>
  <c r="H2369" i="9"/>
  <c r="G2371" i="2" s="1"/>
  <c r="E2370" i="9"/>
  <c r="D2372" i="2" s="1"/>
  <c r="F2370" i="9"/>
  <c r="E2372" i="2" s="1"/>
  <c r="G2370" i="9"/>
  <c r="F2372" i="2" s="1"/>
  <c r="H2370" i="9"/>
  <c r="G2372" i="2" s="1"/>
  <c r="E2371" i="9"/>
  <c r="D2373" i="2" s="1"/>
  <c r="F2371" i="9"/>
  <c r="E2373" i="2" s="1"/>
  <c r="G2371" i="9"/>
  <c r="F2373" i="2" s="1"/>
  <c r="H2371" i="9"/>
  <c r="G2373" i="2" s="1"/>
  <c r="E2372" i="9"/>
  <c r="D2374" i="2" s="1"/>
  <c r="F2372" i="9"/>
  <c r="E2374" i="2" s="1"/>
  <c r="G2372" i="9"/>
  <c r="F2374" i="2" s="1"/>
  <c r="H2372" i="9"/>
  <c r="G2374" i="2" s="1"/>
  <c r="E2373" i="9"/>
  <c r="D2375" i="2" s="1"/>
  <c r="F2373" i="9"/>
  <c r="E2375" i="2" s="1"/>
  <c r="G2373" i="9"/>
  <c r="F2375" i="2" s="1"/>
  <c r="H2373" i="9"/>
  <c r="G2375" i="2" s="1"/>
  <c r="E2374" i="9"/>
  <c r="D2376" i="2" s="1"/>
  <c r="F2374" i="9"/>
  <c r="E2376" i="2" s="1"/>
  <c r="G2374" i="9"/>
  <c r="F2376" i="2" s="1"/>
  <c r="H2374" i="9"/>
  <c r="G2376" i="2" s="1"/>
  <c r="E2375" i="9"/>
  <c r="D2377" i="2" s="1"/>
  <c r="F2375" i="9"/>
  <c r="E2377" i="2" s="1"/>
  <c r="G2375" i="9"/>
  <c r="F2377" i="2" s="1"/>
  <c r="H2375" i="9"/>
  <c r="G2377" i="2" s="1"/>
  <c r="E2376" i="9"/>
  <c r="D2378" i="2" s="1"/>
  <c r="F2376" i="9"/>
  <c r="E2378" i="2" s="1"/>
  <c r="G2376" i="9"/>
  <c r="F2378" i="2" s="1"/>
  <c r="H2376" i="9"/>
  <c r="G2378" i="2" s="1"/>
  <c r="E2377" i="9"/>
  <c r="D2379" i="2" s="1"/>
  <c r="F2377" i="9"/>
  <c r="E2379" i="2" s="1"/>
  <c r="G2377" i="9"/>
  <c r="F2379" i="2" s="1"/>
  <c r="H2377" i="9"/>
  <c r="G2379" i="2" s="1"/>
  <c r="E2378" i="9"/>
  <c r="D2380" i="2" s="1"/>
  <c r="F2378" i="9"/>
  <c r="E2380" i="2" s="1"/>
  <c r="G2378" i="9"/>
  <c r="F2380" i="2" s="1"/>
  <c r="H2378" i="9"/>
  <c r="G2380" i="2" s="1"/>
  <c r="E2379" i="9"/>
  <c r="D2381" i="2" s="1"/>
  <c r="F2379" i="9"/>
  <c r="E2381" i="2" s="1"/>
  <c r="G2379" i="9"/>
  <c r="F2381" i="2" s="1"/>
  <c r="H2379" i="9"/>
  <c r="G2381" i="2" s="1"/>
  <c r="E2380" i="9"/>
  <c r="D2382" i="2" s="1"/>
  <c r="F2380" i="9"/>
  <c r="E2382" i="2" s="1"/>
  <c r="G2380" i="9"/>
  <c r="F2382" i="2" s="1"/>
  <c r="H2380" i="9"/>
  <c r="G2382" i="2" s="1"/>
  <c r="E2381" i="9"/>
  <c r="D2383" i="2" s="1"/>
  <c r="F2381" i="9"/>
  <c r="E2383" i="2" s="1"/>
  <c r="G2381" i="9"/>
  <c r="F2383" i="2" s="1"/>
  <c r="H2381" i="9"/>
  <c r="G2383" i="2" s="1"/>
  <c r="E2382" i="9"/>
  <c r="D2384" i="2" s="1"/>
  <c r="F2382" i="9"/>
  <c r="E2384" i="2" s="1"/>
  <c r="G2382" i="9"/>
  <c r="F2384" i="2" s="1"/>
  <c r="H2382" i="9"/>
  <c r="G2384" i="2" s="1"/>
  <c r="E2383" i="9"/>
  <c r="D2385" i="2" s="1"/>
  <c r="F2383" i="9"/>
  <c r="E2385" i="2" s="1"/>
  <c r="G2383" i="9"/>
  <c r="F2385" i="2" s="1"/>
  <c r="H2383" i="9"/>
  <c r="G2385" i="2" s="1"/>
  <c r="E2384" i="9"/>
  <c r="D2386" i="2" s="1"/>
  <c r="F2384" i="9"/>
  <c r="E2386" i="2" s="1"/>
  <c r="G2384" i="9"/>
  <c r="F2386" i="2" s="1"/>
  <c r="H2384" i="9"/>
  <c r="G2386" i="2" s="1"/>
  <c r="E2385" i="9"/>
  <c r="D2387" i="2" s="1"/>
  <c r="F2385" i="9"/>
  <c r="E2387" i="2" s="1"/>
  <c r="G2385" i="9"/>
  <c r="F2387" i="2" s="1"/>
  <c r="H2385" i="9"/>
  <c r="G2387" i="2" s="1"/>
  <c r="E2386" i="9"/>
  <c r="D2388" i="2" s="1"/>
  <c r="F2386" i="9"/>
  <c r="E2388" i="2" s="1"/>
  <c r="G2386" i="9"/>
  <c r="F2388" i="2" s="1"/>
  <c r="H2386" i="9"/>
  <c r="G2388" i="2" s="1"/>
  <c r="E2387" i="9"/>
  <c r="D2389" i="2" s="1"/>
  <c r="F2387" i="9"/>
  <c r="E2389" i="2" s="1"/>
  <c r="G2387" i="9"/>
  <c r="F2389" i="2" s="1"/>
  <c r="H2387" i="9"/>
  <c r="G2389" i="2" s="1"/>
  <c r="E2388" i="9"/>
  <c r="D2390" i="2" s="1"/>
  <c r="F2388" i="9"/>
  <c r="E2390" i="2" s="1"/>
  <c r="G2388" i="9"/>
  <c r="F2390" i="2" s="1"/>
  <c r="H2388" i="9"/>
  <c r="G2390" i="2" s="1"/>
  <c r="E2389" i="9"/>
  <c r="D2391" i="2" s="1"/>
  <c r="F2389" i="9"/>
  <c r="E2391" i="2" s="1"/>
  <c r="G2389" i="9"/>
  <c r="F2391" i="2" s="1"/>
  <c r="H2389" i="9"/>
  <c r="G2391" i="2" s="1"/>
  <c r="E2390" i="9"/>
  <c r="D2392" i="2" s="1"/>
  <c r="F2390" i="9"/>
  <c r="E2392" i="2" s="1"/>
  <c r="G2390" i="9"/>
  <c r="F2392" i="2" s="1"/>
  <c r="H2390" i="9"/>
  <c r="G2392" i="2" s="1"/>
  <c r="E2391" i="9"/>
  <c r="D2393" i="2" s="1"/>
  <c r="F2391" i="9"/>
  <c r="E2393" i="2" s="1"/>
  <c r="G2391" i="9"/>
  <c r="F2393" i="2" s="1"/>
  <c r="H2391" i="9"/>
  <c r="G2393" i="2" s="1"/>
  <c r="E2392" i="9"/>
  <c r="D2394" i="2" s="1"/>
  <c r="F2392" i="9"/>
  <c r="E2394" i="2" s="1"/>
  <c r="G2392" i="9"/>
  <c r="F2394" i="2" s="1"/>
  <c r="H2392" i="9"/>
  <c r="G2394" i="2" s="1"/>
  <c r="E2393" i="9"/>
  <c r="D2395" i="2" s="1"/>
  <c r="F2393" i="9"/>
  <c r="E2395" i="2" s="1"/>
  <c r="G2393" i="9"/>
  <c r="F2395" i="2" s="1"/>
  <c r="H2393" i="9"/>
  <c r="G2395" i="2" s="1"/>
  <c r="E2394" i="9"/>
  <c r="D2396" i="2" s="1"/>
  <c r="F2394" i="9"/>
  <c r="E2396" i="2" s="1"/>
  <c r="G2394" i="9"/>
  <c r="F2396" i="2" s="1"/>
  <c r="H2394" i="9"/>
  <c r="G2396" i="2" s="1"/>
  <c r="E2395" i="9"/>
  <c r="D2397" i="2" s="1"/>
  <c r="F2395" i="9"/>
  <c r="E2397" i="2" s="1"/>
  <c r="G2395" i="9"/>
  <c r="F2397" i="2" s="1"/>
  <c r="H2395" i="9"/>
  <c r="G2397" i="2" s="1"/>
  <c r="E2396" i="9"/>
  <c r="D2398" i="2" s="1"/>
  <c r="F2396" i="9"/>
  <c r="E2398" i="2" s="1"/>
  <c r="G2396" i="9"/>
  <c r="F2398" i="2" s="1"/>
  <c r="H2396" i="9"/>
  <c r="G2398" i="2" s="1"/>
  <c r="E2397" i="9"/>
  <c r="D2399" i="2" s="1"/>
  <c r="F2397" i="9"/>
  <c r="E2399" i="2" s="1"/>
  <c r="G2397" i="9"/>
  <c r="F2399" i="2" s="1"/>
  <c r="H2397" i="9"/>
  <c r="G2399" i="2" s="1"/>
  <c r="E2398" i="9"/>
  <c r="D2400" i="2" s="1"/>
  <c r="F2398" i="9"/>
  <c r="E2400" i="2" s="1"/>
  <c r="G2398" i="9"/>
  <c r="F2400" i="2" s="1"/>
  <c r="H2398" i="9"/>
  <c r="G2400" i="2" s="1"/>
  <c r="E2399" i="9"/>
  <c r="D2401" i="2" s="1"/>
  <c r="F2399" i="9"/>
  <c r="E2401" i="2" s="1"/>
  <c r="G2399" i="9"/>
  <c r="F2401" i="2" s="1"/>
  <c r="H2399" i="9"/>
  <c r="G2401" i="2" s="1"/>
  <c r="E2400" i="9"/>
  <c r="D2402" i="2" s="1"/>
  <c r="F2400" i="9"/>
  <c r="E2402" i="2" s="1"/>
  <c r="G2400" i="9"/>
  <c r="F2402" i="2" s="1"/>
  <c r="H2400" i="9"/>
  <c r="G2402" i="2" s="1"/>
  <c r="E2401" i="9"/>
  <c r="D2403" i="2" s="1"/>
  <c r="F2401" i="9"/>
  <c r="E2403" i="2" s="1"/>
  <c r="G2401" i="9"/>
  <c r="F2403" i="2" s="1"/>
  <c r="H2401" i="9"/>
  <c r="G2403" i="2" s="1"/>
  <c r="E2402" i="9"/>
  <c r="D2404" i="2" s="1"/>
  <c r="F2402" i="9"/>
  <c r="E2404" i="2" s="1"/>
  <c r="G2402" i="9"/>
  <c r="F2404" i="2" s="1"/>
  <c r="H2402" i="9"/>
  <c r="G2404" i="2" s="1"/>
  <c r="E2403" i="9"/>
  <c r="D2405" i="2" s="1"/>
  <c r="F2403" i="9"/>
  <c r="E2405" i="2" s="1"/>
  <c r="G2403" i="9"/>
  <c r="F2405" i="2" s="1"/>
  <c r="H2403" i="9"/>
  <c r="G2405" i="2" s="1"/>
  <c r="E2404" i="9"/>
  <c r="D2406" i="2" s="1"/>
  <c r="F2404" i="9"/>
  <c r="E2406" i="2" s="1"/>
  <c r="G2404" i="9"/>
  <c r="F2406" i="2" s="1"/>
  <c r="H2404" i="9"/>
  <c r="G2406" i="2" s="1"/>
  <c r="E2405" i="9"/>
  <c r="D2407" i="2" s="1"/>
  <c r="F2405" i="9"/>
  <c r="E2407" i="2" s="1"/>
  <c r="G2405" i="9"/>
  <c r="F2407" i="2" s="1"/>
  <c r="H2405" i="9"/>
  <c r="G2407" i="2" s="1"/>
  <c r="E2406" i="9"/>
  <c r="D2408" i="2" s="1"/>
  <c r="F2406" i="9"/>
  <c r="E2408" i="2" s="1"/>
  <c r="G2406" i="9"/>
  <c r="F2408" i="2" s="1"/>
  <c r="H2406" i="9"/>
  <c r="G2408" i="2" s="1"/>
  <c r="E2407" i="9"/>
  <c r="D2409" i="2" s="1"/>
  <c r="F2407" i="9"/>
  <c r="E2409" i="2" s="1"/>
  <c r="G2407" i="9"/>
  <c r="F2409" i="2" s="1"/>
  <c r="H2407" i="9"/>
  <c r="G2409" i="2" s="1"/>
  <c r="E2408" i="9"/>
  <c r="D2410" i="2" s="1"/>
  <c r="F2408" i="9"/>
  <c r="E2410" i="2" s="1"/>
  <c r="G2408" i="9"/>
  <c r="F2410" i="2" s="1"/>
  <c r="H2408" i="9"/>
  <c r="G2410" i="2" s="1"/>
  <c r="E2409" i="9"/>
  <c r="D2411" i="2" s="1"/>
  <c r="F2409" i="9"/>
  <c r="E2411" i="2" s="1"/>
  <c r="G2409" i="9"/>
  <c r="F2411" i="2" s="1"/>
  <c r="H2409" i="9"/>
  <c r="G2411" i="2" s="1"/>
  <c r="E2410" i="9"/>
  <c r="D2412" i="2" s="1"/>
  <c r="F2410" i="9"/>
  <c r="E2412" i="2" s="1"/>
  <c r="G2410" i="9"/>
  <c r="F2412" i="2" s="1"/>
  <c r="H2410" i="9"/>
  <c r="G2412" i="2" s="1"/>
  <c r="E2411" i="9"/>
  <c r="D2413" i="2" s="1"/>
  <c r="F2411" i="9"/>
  <c r="E2413" i="2" s="1"/>
  <c r="G2411" i="9"/>
  <c r="F2413" i="2" s="1"/>
  <c r="H2411" i="9"/>
  <c r="G2413" i="2" s="1"/>
  <c r="E2412" i="9"/>
  <c r="D2414" i="2" s="1"/>
  <c r="F2412" i="9"/>
  <c r="E2414" i="2" s="1"/>
  <c r="G2412" i="9"/>
  <c r="F2414" i="2" s="1"/>
  <c r="H2412" i="9"/>
  <c r="G2414" i="2" s="1"/>
  <c r="E2413" i="9"/>
  <c r="D2415" i="2" s="1"/>
  <c r="F2413" i="9"/>
  <c r="E2415" i="2" s="1"/>
  <c r="G2413" i="9"/>
  <c r="F2415" i="2" s="1"/>
  <c r="H2413" i="9"/>
  <c r="G2415" i="2" s="1"/>
  <c r="E2414" i="9"/>
  <c r="D2416" i="2" s="1"/>
  <c r="F2414" i="9"/>
  <c r="E2416" i="2" s="1"/>
  <c r="G2414" i="9"/>
  <c r="F2416" i="2" s="1"/>
  <c r="H2414" i="9"/>
  <c r="G2416" i="2" s="1"/>
  <c r="E2415" i="9"/>
  <c r="D2417" i="2" s="1"/>
  <c r="F2415" i="9"/>
  <c r="E2417" i="2" s="1"/>
  <c r="G2415" i="9"/>
  <c r="F2417" i="2" s="1"/>
  <c r="H2415" i="9"/>
  <c r="G2417" i="2" s="1"/>
  <c r="E2416" i="9"/>
  <c r="D2418" i="2" s="1"/>
  <c r="F2416" i="9"/>
  <c r="E2418" i="2" s="1"/>
  <c r="G2416" i="9"/>
  <c r="F2418" i="2" s="1"/>
  <c r="H2416" i="9"/>
  <c r="G2418" i="2" s="1"/>
  <c r="E2417" i="9"/>
  <c r="D2419" i="2" s="1"/>
  <c r="F2417" i="9"/>
  <c r="E2419" i="2" s="1"/>
  <c r="G2417" i="9"/>
  <c r="F2419" i="2" s="1"/>
  <c r="H2417" i="9"/>
  <c r="G2419" i="2" s="1"/>
  <c r="E2418" i="9"/>
  <c r="D2420" i="2" s="1"/>
  <c r="F2418" i="9"/>
  <c r="E2420" i="2" s="1"/>
  <c r="G2418" i="9"/>
  <c r="F2420" i="2" s="1"/>
  <c r="H2418" i="9"/>
  <c r="G2420" i="2" s="1"/>
  <c r="E2419" i="9"/>
  <c r="D2421" i="2" s="1"/>
  <c r="F2419" i="9"/>
  <c r="E2421" i="2" s="1"/>
  <c r="G2419" i="9"/>
  <c r="F2421" i="2" s="1"/>
  <c r="H2419" i="9"/>
  <c r="G2421" i="2" s="1"/>
  <c r="E2420" i="9"/>
  <c r="D2422" i="2" s="1"/>
  <c r="F2420" i="9"/>
  <c r="E2422" i="2" s="1"/>
  <c r="G2420" i="9"/>
  <c r="F2422" i="2" s="1"/>
  <c r="H2420" i="9"/>
  <c r="G2422" i="2" s="1"/>
  <c r="E2421" i="9"/>
  <c r="D2423" i="2" s="1"/>
  <c r="F2421" i="9"/>
  <c r="E2423" i="2" s="1"/>
  <c r="G2421" i="9"/>
  <c r="F2423" i="2" s="1"/>
  <c r="H2421" i="9"/>
  <c r="G2423" i="2" s="1"/>
  <c r="E2422" i="9"/>
  <c r="D2424" i="2" s="1"/>
  <c r="F2422" i="9"/>
  <c r="E2424" i="2" s="1"/>
  <c r="G2422" i="9"/>
  <c r="F2424" i="2" s="1"/>
  <c r="H2422" i="9"/>
  <c r="G2424" i="2" s="1"/>
  <c r="E2423" i="9"/>
  <c r="D2425" i="2" s="1"/>
  <c r="F2423" i="9"/>
  <c r="E2425" i="2" s="1"/>
  <c r="G2423" i="9"/>
  <c r="F2425" i="2" s="1"/>
  <c r="H2423" i="9"/>
  <c r="G2425" i="2" s="1"/>
  <c r="E2424" i="9"/>
  <c r="D2426" i="2" s="1"/>
  <c r="F2424" i="9"/>
  <c r="E2426" i="2" s="1"/>
  <c r="G2424" i="9"/>
  <c r="F2426" i="2" s="1"/>
  <c r="H2424" i="9"/>
  <c r="G2426" i="2" s="1"/>
  <c r="E2425" i="9"/>
  <c r="D2427" i="2" s="1"/>
  <c r="F2425" i="9"/>
  <c r="E2427" i="2" s="1"/>
  <c r="G2425" i="9"/>
  <c r="F2427" i="2" s="1"/>
  <c r="H2425" i="9"/>
  <c r="G2427" i="2" s="1"/>
  <c r="E2426" i="9"/>
  <c r="D2428" i="2" s="1"/>
  <c r="F2426" i="9"/>
  <c r="E2428" i="2" s="1"/>
  <c r="G2426" i="9"/>
  <c r="F2428" i="2" s="1"/>
  <c r="H2426" i="9"/>
  <c r="G2428" i="2" s="1"/>
  <c r="E2427" i="9"/>
  <c r="D2429" i="2" s="1"/>
  <c r="F2427" i="9"/>
  <c r="E2429" i="2" s="1"/>
  <c r="G2427" i="9"/>
  <c r="F2429" i="2" s="1"/>
  <c r="H2427" i="9"/>
  <c r="G2429" i="2" s="1"/>
  <c r="E2428" i="9"/>
  <c r="D2430" i="2" s="1"/>
  <c r="F2428" i="9"/>
  <c r="E2430" i="2" s="1"/>
  <c r="G2428" i="9"/>
  <c r="F2430" i="2" s="1"/>
  <c r="H2428" i="9"/>
  <c r="G2430" i="2" s="1"/>
  <c r="E2429" i="9"/>
  <c r="D2431" i="2" s="1"/>
  <c r="F2429" i="9"/>
  <c r="E2431" i="2" s="1"/>
  <c r="G2429" i="9"/>
  <c r="F2431" i="2" s="1"/>
  <c r="H2429" i="9"/>
  <c r="G2431" i="2" s="1"/>
  <c r="E2430" i="9"/>
  <c r="D2432" i="2" s="1"/>
  <c r="F2430" i="9"/>
  <c r="E2432" i="2" s="1"/>
  <c r="G2430" i="9"/>
  <c r="F2432" i="2" s="1"/>
  <c r="H2430" i="9"/>
  <c r="G2432" i="2" s="1"/>
  <c r="E2431" i="9"/>
  <c r="D2433" i="2" s="1"/>
  <c r="F2431" i="9"/>
  <c r="E2433" i="2" s="1"/>
  <c r="G2431" i="9"/>
  <c r="F2433" i="2" s="1"/>
  <c r="H2431" i="9"/>
  <c r="G2433" i="2" s="1"/>
  <c r="E2432" i="9"/>
  <c r="D2434" i="2" s="1"/>
  <c r="F2432" i="9"/>
  <c r="E2434" i="2" s="1"/>
  <c r="G2432" i="9"/>
  <c r="F2434" i="2" s="1"/>
  <c r="H2432" i="9"/>
  <c r="G2434" i="2" s="1"/>
  <c r="E2433" i="9"/>
  <c r="D2435" i="2" s="1"/>
  <c r="F2433" i="9"/>
  <c r="E2435" i="2" s="1"/>
  <c r="G2433" i="9"/>
  <c r="F2435" i="2" s="1"/>
  <c r="H2433" i="9"/>
  <c r="G2435" i="2" s="1"/>
  <c r="E2434" i="9"/>
  <c r="D2436" i="2" s="1"/>
  <c r="F2434" i="9"/>
  <c r="E2436" i="2" s="1"/>
  <c r="G2434" i="9"/>
  <c r="F2436" i="2" s="1"/>
  <c r="H2434" i="9"/>
  <c r="G2436" i="2" s="1"/>
  <c r="E2435" i="9"/>
  <c r="D2437" i="2" s="1"/>
  <c r="F2435" i="9"/>
  <c r="E2437" i="2" s="1"/>
  <c r="G2435" i="9"/>
  <c r="F2437" i="2" s="1"/>
  <c r="H2435" i="9"/>
  <c r="G2437" i="2" s="1"/>
  <c r="E2436" i="9"/>
  <c r="D2438" i="2" s="1"/>
  <c r="F2436" i="9"/>
  <c r="E2438" i="2" s="1"/>
  <c r="G2436" i="9"/>
  <c r="F2438" i="2" s="1"/>
  <c r="H2436" i="9"/>
  <c r="G2438" i="2" s="1"/>
  <c r="E2437" i="9"/>
  <c r="D2439" i="2" s="1"/>
  <c r="F2437" i="9"/>
  <c r="E2439" i="2" s="1"/>
  <c r="G2437" i="9"/>
  <c r="F2439" i="2" s="1"/>
  <c r="H2437" i="9"/>
  <c r="G2439" i="2" s="1"/>
  <c r="E2438" i="9"/>
  <c r="D2440" i="2" s="1"/>
  <c r="F2438" i="9"/>
  <c r="E2440" i="2" s="1"/>
  <c r="G2438" i="9"/>
  <c r="F2440" i="2" s="1"/>
  <c r="H2438" i="9"/>
  <c r="G2440" i="2" s="1"/>
  <c r="E2439" i="9"/>
  <c r="D2441" i="2" s="1"/>
  <c r="F2439" i="9"/>
  <c r="E2441" i="2" s="1"/>
  <c r="G2439" i="9"/>
  <c r="F2441" i="2" s="1"/>
  <c r="H2439" i="9"/>
  <c r="G2441" i="2" s="1"/>
  <c r="E2440" i="9"/>
  <c r="D2442" i="2" s="1"/>
  <c r="F2440" i="9"/>
  <c r="E2442" i="2" s="1"/>
  <c r="G2440" i="9"/>
  <c r="F2442" i="2" s="1"/>
  <c r="H2440" i="9"/>
  <c r="G2442" i="2" s="1"/>
  <c r="E2441" i="9"/>
  <c r="D2443" i="2" s="1"/>
  <c r="F2441" i="9"/>
  <c r="E2443" i="2" s="1"/>
  <c r="G2441" i="9"/>
  <c r="F2443" i="2" s="1"/>
  <c r="H2441" i="9"/>
  <c r="G2443" i="2" s="1"/>
  <c r="E2442" i="9"/>
  <c r="D2444" i="2" s="1"/>
  <c r="F2442" i="9"/>
  <c r="E2444" i="2" s="1"/>
  <c r="G2442" i="9"/>
  <c r="F2444" i="2" s="1"/>
  <c r="H2442" i="9"/>
  <c r="G2444" i="2" s="1"/>
  <c r="E2443" i="9"/>
  <c r="D2445" i="2" s="1"/>
  <c r="F2443" i="9"/>
  <c r="E2445" i="2" s="1"/>
  <c r="G2443" i="9"/>
  <c r="F2445" i="2" s="1"/>
  <c r="H2443" i="9"/>
  <c r="G2445" i="2" s="1"/>
  <c r="E2444" i="9"/>
  <c r="D2446" i="2" s="1"/>
  <c r="F2444" i="9"/>
  <c r="E2446" i="2" s="1"/>
  <c r="G2444" i="9"/>
  <c r="F2446" i="2" s="1"/>
  <c r="H2444" i="9"/>
  <c r="G2446" i="2" s="1"/>
  <c r="E2445" i="9"/>
  <c r="D2447" i="2" s="1"/>
  <c r="F2445" i="9"/>
  <c r="E2447" i="2" s="1"/>
  <c r="G2445" i="9"/>
  <c r="F2447" i="2" s="1"/>
  <c r="H2445" i="9"/>
  <c r="G2447" i="2" s="1"/>
  <c r="E2446" i="9"/>
  <c r="D2448" i="2" s="1"/>
  <c r="F2446" i="9"/>
  <c r="E2448" i="2" s="1"/>
  <c r="G2446" i="9"/>
  <c r="F2448" i="2" s="1"/>
  <c r="H2446" i="9"/>
  <c r="G2448" i="2" s="1"/>
  <c r="E2447" i="9"/>
  <c r="D2449" i="2" s="1"/>
  <c r="F2447" i="9"/>
  <c r="E2449" i="2" s="1"/>
  <c r="G2447" i="9"/>
  <c r="F2449" i="2" s="1"/>
  <c r="H2447" i="9"/>
  <c r="G2449" i="2" s="1"/>
  <c r="E2448" i="9"/>
  <c r="D2450" i="2" s="1"/>
  <c r="F2448" i="9"/>
  <c r="E2450" i="2" s="1"/>
  <c r="G2448" i="9"/>
  <c r="F2450" i="2" s="1"/>
  <c r="H2448" i="9"/>
  <c r="G2450" i="2" s="1"/>
  <c r="E2449" i="9"/>
  <c r="D2451" i="2" s="1"/>
  <c r="F2449" i="9"/>
  <c r="E2451" i="2" s="1"/>
  <c r="G2449" i="9"/>
  <c r="F2451" i="2" s="1"/>
  <c r="H2449" i="9"/>
  <c r="G2451" i="2" s="1"/>
  <c r="E2450" i="9"/>
  <c r="D2452" i="2" s="1"/>
  <c r="F2450" i="9"/>
  <c r="E2452" i="2" s="1"/>
  <c r="G2450" i="9"/>
  <c r="F2452" i="2" s="1"/>
  <c r="H2450" i="9"/>
  <c r="G2452" i="2" s="1"/>
  <c r="E2451" i="9"/>
  <c r="D2453" i="2" s="1"/>
  <c r="F2451" i="9"/>
  <c r="E2453" i="2" s="1"/>
  <c r="G2451" i="9"/>
  <c r="F2453" i="2" s="1"/>
  <c r="H2451" i="9"/>
  <c r="G2453" i="2" s="1"/>
  <c r="E2452" i="9"/>
  <c r="D2454" i="2" s="1"/>
  <c r="F2452" i="9"/>
  <c r="E2454" i="2" s="1"/>
  <c r="G2452" i="9"/>
  <c r="F2454" i="2" s="1"/>
  <c r="H2452" i="9"/>
  <c r="G2454" i="2" s="1"/>
  <c r="E2453" i="9"/>
  <c r="D2455" i="2" s="1"/>
  <c r="F2453" i="9"/>
  <c r="E2455" i="2" s="1"/>
  <c r="G2453" i="9"/>
  <c r="F2455" i="2" s="1"/>
  <c r="H2453" i="9"/>
  <c r="G2455" i="2" s="1"/>
  <c r="E2454" i="9"/>
  <c r="D2456" i="2" s="1"/>
  <c r="F2454" i="9"/>
  <c r="E2456" i="2" s="1"/>
  <c r="G2454" i="9"/>
  <c r="F2456" i="2" s="1"/>
  <c r="H2454" i="9"/>
  <c r="G2456" i="2" s="1"/>
  <c r="E2455" i="9"/>
  <c r="D2457" i="2" s="1"/>
  <c r="F2455" i="9"/>
  <c r="E2457" i="2" s="1"/>
  <c r="G2455" i="9"/>
  <c r="F2457" i="2" s="1"/>
  <c r="H2455" i="9"/>
  <c r="G2457" i="2" s="1"/>
  <c r="E2456" i="9"/>
  <c r="D2458" i="2" s="1"/>
  <c r="F2456" i="9"/>
  <c r="E2458" i="2" s="1"/>
  <c r="G2456" i="9"/>
  <c r="F2458" i="2" s="1"/>
  <c r="H2456" i="9"/>
  <c r="G2458" i="2" s="1"/>
  <c r="E2457" i="9"/>
  <c r="D2459" i="2" s="1"/>
  <c r="F2457" i="9"/>
  <c r="E2459" i="2" s="1"/>
  <c r="G2457" i="9"/>
  <c r="F2459" i="2" s="1"/>
  <c r="H2457" i="9"/>
  <c r="G2459" i="2" s="1"/>
  <c r="E2458" i="9"/>
  <c r="D2460" i="2" s="1"/>
  <c r="F2458" i="9"/>
  <c r="E2460" i="2" s="1"/>
  <c r="G2458" i="9"/>
  <c r="F2460" i="2" s="1"/>
  <c r="H2458" i="9"/>
  <c r="G2460" i="2" s="1"/>
  <c r="E2459" i="9"/>
  <c r="D2461" i="2" s="1"/>
  <c r="F2459" i="9"/>
  <c r="E2461" i="2" s="1"/>
  <c r="G2459" i="9"/>
  <c r="F2461" i="2" s="1"/>
  <c r="H2459" i="9"/>
  <c r="G2461" i="2" s="1"/>
  <c r="E2460" i="9"/>
  <c r="D2462" i="2" s="1"/>
  <c r="F2460" i="9"/>
  <c r="E2462" i="2" s="1"/>
  <c r="G2460" i="9"/>
  <c r="F2462" i="2" s="1"/>
  <c r="H2460" i="9"/>
  <c r="G2462" i="2" s="1"/>
  <c r="E2461" i="9"/>
  <c r="D2463" i="2" s="1"/>
  <c r="F2461" i="9"/>
  <c r="E2463" i="2" s="1"/>
  <c r="G2461" i="9"/>
  <c r="F2463" i="2" s="1"/>
  <c r="H2461" i="9"/>
  <c r="G2463" i="2" s="1"/>
  <c r="E2462" i="9"/>
  <c r="D2464" i="2" s="1"/>
  <c r="F2462" i="9"/>
  <c r="E2464" i="2" s="1"/>
  <c r="G2462" i="9"/>
  <c r="F2464" i="2" s="1"/>
  <c r="H2462" i="9"/>
  <c r="G2464" i="2" s="1"/>
  <c r="E2463" i="9"/>
  <c r="D2465" i="2" s="1"/>
  <c r="F2463" i="9"/>
  <c r="E2465" i="2" s="1"/>
  <c r="G2463" i="9"/>
  <c r="F2465" i="2" s="1"/>
  <c r="H2463" i="9"/>
  <c r="G2465" i="2" s="1"/>
  <c r="E2464" i="9"/>
  <c r="D2466" i="2" s="1"/>
  <c r="F2464" i="9"/>
  <c r="E2466" i="2" s="1"/>
  <c r="G2464" i="9"/>
  <c r="F2466" i="2" s="1"/>
  <c r="H2464" i="9"/>
  <c r="G2466" i="2" s="1"/>
  <c r="E2465" i="9"/>
  <c r="D2467" i="2" s="1"/>
  <c r="F2465" i="9"/>
  <c r="E2467" i="2" s="1"/>
  <c r="G2465" i="9"/>
  <c r="F2467" i="2" s="1"/>
  <c r="H2465" i="9"/>
  <c r="G2467" i="2" s="1"/>
  <c r="E2466" i="9"/>
  <c r="D2468" i="2" s="1"/>
  <c r="F2466" i="9"/>
  <c r="E2468" i="2" s="1"/>
  <c r="G2466" i="9"/>
  <c r="F2468" i="2" s="1"/>
  <c r="H2466" i="9"/>
  <c r="G2468" i="2" s="1"/>
  <c r="E2467" i="9"/>
  <c r="D2469" i="2" s="1"/>
  <c r="F2467" i="9"/>
  <c r="E2469" i="2" s="1"/>
  <c r="G2467" i="9"/>
  <c r="F2469" i="2" s="1"/>
  <c r="H2467" i="9"/>
  <c r="G2469" i="2" s="1"/>
  <c r="E2468" i="9"/>
  <c r="D2470" i="2" s="1"/>
  <c r="F2468" i="9"/>
  <c r="E2470" i="2" s="1"/>
  <c r="G2468" i="9"/>
  <c r="F2470" i="2" s="1"/>
  <c r="H2468" i="9"/>
  <c r="G2470" i="2" s="1"/>
  <c r="E2469" i="9"/>
  <c r="D2471" i="2" s="1"/>
  <c r="F2469" i="9"/>
  <c r="E2471" i="2" s="1"/>
  <c r="G2469" i="9"/>
  <c r="F2471" i="2" s="1"/>
  <c r="H2469" i="9"/>
  <c r="G2471" i="2" s="1"/>
  <c r="E2470" i="9"/>
  <c r="D2472" i="2" s="1"/>
  <c r="F2470" i="9"/>
  <c r="E2472" i="2" s="1"/>
  <c r="G2470" i="9"/>
  <c r="F2472" i="2" s="1"/>
  <c r="H2470" i="9"/>
  <c r="G2472" i="2" s="1"/>
  <c r="E2471" i="9"/>
  <c r="D2473" i="2" s="1"/>
  <c r="F2471" i="9"/>
  <c r="E2473" i="2" s="1"/>
  <c r="G2471" i="9"/>
  <c r="F2473" i="2" s="1"/>
  <c r="H2471" i="9"/>
  <c r="G2473" i="2" s="1"/>
  <c r="E2472" i="9"/>
  <c r="D2474" i="2" s="1"/>
  <c r="F2472" i="9"/>
  <c r="E2474" i="2" s="1"/>
  <c r="G2472" i="9"/>
  <c r="F2474" i="2" s="1"/>
  <c r="H2472" i="9"/>
  <c r="G2474" i="2" s="1"/>
  <c r="E2473" i="9"/>
  <c r="D2475" i="2" s="1"/>
  <c r="F2473" i="9"/>
  <c r="E2475" i="2" s="1"/>
  <c r="G2473" i="9"/>
  <c r="F2475" i="2" s="1"/>
  <c r="H2473" i="9"/>
  <c r="G2475" i="2" s="1"/>
  <c r="E2474" i="9"/>
  <c r="D2476" i="2" s="1"/>
  <c r="F2474" i="9"/>
  <c r="E2476" i="2" s="1"/>
  <c r="G2474" i="9"/>
  <c r="F2476" i="2" s="1"/>
  <c r="H2474" i="9"/>
  <c r="G2476" i="2" s="1"/>
  <c r="E2475" i="9"/>
  <c r="D2477" i="2" s="1"/>
  <c r="F2475" i="9"/>
  <c r="E2477" i="2" s="1"/>
  <c r="G2475" i="9"/>
  <c r="F2477" i="2" s="1"/>
  <c r="H2475" i="9"/>
  <c r="G2477" i="2" s="1"/>
  <c r="E2476" i="9"/>
  <c r="D2478" i="2" s="1"/>
  <c r="F2476" i="9"/>
  <c r="E2478" i="2" s="1"/>
  <c r="G2476" i="9"/>
  <c r="F2478" i="2" s="1"/>
  <c r="H2476" i="9"/>
  <c r="G2478" i="2" s="1"/>
  <c r="E2477" i="9"/>
  <c r="D2479" i="2" s="1"/>
  <c r="F2477" i="9"/>
  <c r="E2479" i="2" s="1"/>
  <c r="G2477" i="9"/>
  <c r="F2479" i="2" s="1"/>
  <c r="H2477" i="9"/>
  <c r="G2479" i="2" s="1"/>
  <c r="E2478" i="9"/>
  <c r="D2480" i="2" s="1"/>
  <c r="F2478" i="9"/>
  <c r="E2480" i="2" s="1"/>
  <c r="G2478" i="9"/>
  <c r="F2480" i="2" s="1"/>
  <c r="H2478" i="9"/>
  <c r="G2480" i="2" s="1"/>
  <c r="E2479" i="9"/>
  <c r="D2481" i="2" s="1"/>
  <c r="F2479" i="9"/>
  <c r="E2481" i="2" s="1"/>
  <c r="G2479" i="9"/>
  <c r="F2481" i="2" s="1"/>
  <c r="H2479" i="9"/>
  <c r="G2481" i="2" s="1"/>
  <c r="E2480" i="9"/>
  <c r="D2482" i="2" s="1"/>
  <c r="F2480" i="9"/>
  <c r="E2482" i="2" s="1"/>
  <c r="G2480" i="9"/>
  <c r="F2482" i="2" s="1"/>
  <c r="H2480" i="9"/>
  <c r="G2482" i="2" s="1"/>
  <c r="E2481" i="9"/>
  <c r="D2483" i="2" s="1"/>
  <c r="F2481" i="9"/>
  <c r="E2483" i="2" s="1"/>
  <c r="G2481" i="9"/>
  <c r="F2483" i="2" s="1"/>
  <c r="H2481" i="9"/>
  <c r="G2483" i="2" s="1"/>
  <c r="E2482" i="9"/>
  <c r="D2484" i="2" s="1"/>
  <c r="F2482" i="9"/>
  <c r="E2484" i="2" s="1"/>
  <c r="G2482" i="9"/>
  <c r="F2484" i="2" s="1"/>
  <c r="H2482" i="9"/>
  <c r="G2484" i="2" s="1"/>
  <c r="E2483" i="9"/>
  <c r="D2485" i="2" s="1"/>
  <c r="F2483" i="9"/>
  <c r="E2485" i="2" s="1"/>
  <c r="G2483" i="9"/>
  <c r="F2485" i="2" s="1"/>
  <c r="H2483" i="9"/>
  <c r="G2485" i="2" s="1"/>
  <c r="E2484" i="9"/>
  <c r="D2486" i="2" s="1"/>
  <c r="F2484" i="9"/>
  <c r="E2486" i="2" s="1"/>
  <c r="G2484" i="9"/>
  <c r="F2486" i="2" s="1"/>
  <c r="H2484" i="9"/>
  <c r="G2486" i="2" s="1"/>
  <c r="E2485" i="9"/>
  <c r="D2487" i="2" s="1"/>
  <c r="F2485" i="9"/>
  <c r="E2487" i="2" s="1"/>
  <c r="G2485" i="9"/>
  <c r="F2487" i="2" s="1"/>
  <c r="H2485" i="9"/>
  <c r="G2487" i="2" s="1"/>
  <c r="E2486" i="9"/>
  <c r="D2488" i="2" s="1"/>
  <c r="F2486" i="9"/>
  <c r="E2488" i="2" s="1"/>
  <c r="G2486" i="9"/>
  <c r="F2488" i="2" s="1"/>
  <c r="H2486" i="9"/>
  <c r="G2488" i="2" s="1"/>
  <c r="E2487" i="9"/>
  <c r="D2489" i="2" s="1"/>
  <c r="F2487" i="9"/>
  <c r="E2489" i="2" s="1"/>
  <c r="G2487" i="9"/>
  <c r="F2489" i="2" s="1"/>
  <c r="H2487" i="9"/>
  <c r="G2489" i="2" s="1"/>
  <c r="E2488" i="9"/>
  <c r="D2490" i="2" s="1"/>
  <c r="F2488" i="9"/>
  <c r="E2490" i="2" s="1"/>
  <c r="G2488" i="9"/>
  <c r="F2490" i="2" s="1"/>
  <c r="H2488" i="9"/>
  <c r="G2490" i="2" s="1"/>
  <c r="E2489" i="9"/>
  <c r="D2491" i="2" s="1"/>
  <c r="F2489" i="9"/>
  <c r="E2491" i="2" s="1"/>
  <c r="G2489" i="9"/>
  <c r="F2491" i="2" s="1"/>
  <c r="H2489" i="9"/>
  <c r="G2491" i="2" s="1"/>
  <c r="E2490" i="9"/>
  <c r="D2492" i="2" s="1"/>
  <c r="F2490" i="9"/>
  <c r="E2492" i="2" s="1"/>
  <c r="G2490" i="9"/>
  <c r="F2492" i="2" s="1"/>
  <c r="H2490" i="9"/>
  <c r="G2492" i="2" s="1"/>
  <c r="E2491" i="9"/>
  <c r="D2493" i="2" s="1"/>
  <c r="F2491" i="9"/>
  <c r="E2493" i="2" s="1"/>
  <c r="G2491" i="9"/>
  <c r="F2493" i="2" s="1"/>
  <c r="H2491" i="9"/>
  <c r="G2493" i="2" s="1"/>
  <c r="E2492" i="9"/>
  <c r="D2494" i="2" s="1"/>
  <c r="F2492" i="9"/>
  <c r="E2494" i="2" s="1"/>
  <c r="G2492" i="9"/>
  <c r="F2494" i="2" s="1"/>
  <c r="H2492" i="9"/>
  <c r="G2494" i="2" s="1"/>
  <c r="E2493" i="9"/>
  <c r="D2495" i="2" s="1"/>
  <c r="F2493" i="9"/>
  <c r="E2495" i="2" s="1"/>
  <c r="G2493" i="9"/>
  <c r="F2495" i="2" s="1"/>
  <c r="H2493" i="9"/>
  <c r="G2495" i="2" s="1"/>
  <c r="E2494" i="9"/>
  <c r="D2496" i="2" s="1"/>
  <c r="F2494" i="9"/>
  <c r="E2496" i="2" s="1"/>
  <c r="G2494" i="9"/>
  <c r="F2496" i="2" s="1"/>
  <c r="H2494" i="9"/>
  <c r="G2496" i="2" s="1"/>
  <c r="E2495" i="9"/>
  <c r="D2497" i="2" s="1"/>
  <c r="F2495" i="9"/>
  <c r="E2497" i="2" s="1"/>
  <c r="G2495" i="9"/>
  <c r="F2497" i="2" s="1"/>
  <c r="H2495" i="9"/>
  <c r="G2497" i="2" s="1"/>
  <c r="E2496" i="9"/>
  <c r="D2498" i="2" s="1"/>
  <c r="F2496" i="9"/>
  <c r="E2498" i="2" s="1"/>
  <c r="G2496" i="9"/>
  <c r="F2498" i="2" s="1"/>
  <c r="H2496" i="9"/>
  <c r="G2498" i="2" s="1"/>
  <c r="E2497" i="9"/>
  <c r="D2499" i="2" s="1"/>
  <c r="F2497" i="9"/>
  <c r="E2499" i="2" s="1"/>
  <c r="G2497" i="9"/>
  <c r="F2499" i="2" s="1"/>
  <c r="H2497" i="9"/>
  <c r="G2499" i="2" s="1"/>
  <c r="E2498" i="9"/>
  <c r="D2500" i="2" s="1"/>
  <c r="F2498" i="9"/>
  <c r="E2500" i="2" s="1"/>
  <c r="G2498" i="9"/>
  <c r="F2500" i="2" s="1"/>
  <c r="H2498" i="9"/>
  <c r="G2500" i="2" s="1"/>
  <c r="E2499" i="9"/>
  <c r="D2501" i="2" s="1"/>
  <c r="F2499" i="9"/>
  <c r="E2501" i="2" s="1"/>
  <c r="G2499" i="9"/>
  <c r="F2501" i="2" s="1"/>
  <c r="H2499" i="9"/>
  <c r="G2501" i="2" s="1"/>
  <c r="E2500" i="9"/>
  <c r="D2502" i="2" s="1"/>
  <c r="F2500" i="9"/>
  <c r="E2502" i="2" s="1"/>
  <c r="G2500" i="9"/>
  <c r="F2502" i="2" s="1"/>
  <c r="H2500" i="9"/>
  <c r="G2502" i="2" s="1"/>
  <c r="E2501" i="9"/>
  <c r="D2503" i="2" s="1"/>
  <c r="F2501" i="9"/>
  <c r="E2503" i="2" s="1"/>
  <c r="G2501" i="9"/>
  <c r="F2503" i="2" s="1"/>
  <c r="H2501" i="9"/>
  <c r="G2503" i="2" s="1"/>
  <c r="E2502" i="9"/>
  <c r="D2504" i="2" s="1"/>
  <c r="F2502" i="9"/>
  <c r="E2504" i="2" s="1"/>
  <c r="G2502" i="9"/>
  <c r="F2504" i="2" s="1"/>
  <c r="H2502" i="9"/>
  <c r="G2504" i="2" s="1"/>
  <c r="E2503" i="9"/>
  <c r="D2505" i="2" s="1"/>
  <c r="F2503" i="9"/>
  <c r="E2505" i="2" s="1"/>
  <c r="G2503" i="9"/>
  <c r="F2505" i="2" s="1"/>
  <c r="H2503" i="9"/>
  <c r="G2505" i="2" s="1"/>
  <c r="E2504" i="9"/>
  <c r="D2506" i="2" s="1"/>
  <c r="F2504" i="9"/>
  <c r="E2506" i="2" s="1"/>
  <c r="G2504" i="9"/>
  <c r="F2506" i="2" s="1"/>
  <c r="H2504" i="9"/>
  <c r="G2506" i="2" s="1"/>
  <c r="E2505" i="9"/>
  <c r="D2507" i="2" s="1"/>
  <c r="F2505" i="9"/>
  <c r="E2507" i="2" s="1"/>
  <c r="G2505" i="9"/>
  <c r="F2507" i="2" s="1"/>
  <c r="H2505" i="9"/>
  <c r="G2507" i="2" s="1"/>
  <c r="E2506" i="9"/>
  <c r="D2508" i="2" s="1"/>
  <c r="F2506" i="9"/>
  <c r="E2508" i="2" s="1"/>
  <c r="G2506" i="9"/>
  <c r="F2508" i="2" s="1"/>
  <c r="H2506" i="9"/>
  <c r="G2508" i="2" s="1"/>
  <c r="E2507" i="9"/>
  <c r="D2509" i="2" s="1"/>
  <c r="F2507" i="9"/>
  <c r="E2509" i="2" s="1"/>
  <c r="G2507" i="9"/>
  <c r="F2509" i="2" s="1"/>
  <c r="H2507" i="9"/>
  <c r="G2509" i="2" s="1"/>
  <c r="E2508" i="9"/>
  <c r="D2510" i="2" s="1"/>
  <c r="F2508" i="9"/>
  <c r="E2510" i="2" s="1"/>
  <c r="G2508" i="9"/>
  <c r="F2510" i="2" s="1"/>
  <c r="H2508" i="9"/>
  <c r="G2510" i="2" s="1"/>
  <c r="E2509" i="9"/>
  <c r="D2511" i="2" s="1"/>
  <c r="F2509" i="9"/>
  <c r="E2511" i="2" s="1"/>
  <c r="G2509" i="9"/>
  <c r="F2511" i="2" s="1"/>
  <c r="H2509" i="9"/>
  <c r="G2511" i="2" s="1"/>
  <c r="E2510" i="9"/>
  <c r="D2512" i="2" s="1"/>
  <c r="F2510" i="9"/>
  <c r="E2512" i="2" s="1"/>
  <c r="G2510" i="9"/>
  <c r="F2512" i="2" s="1"/>
  <c r="H2510" i="9"/>
  <c r="G2512" i="2" s="1"/>
  <c r="E2511" i="9"/>
  <c r="D2513" i="2" s="1"/>
  <c r="F2511" i="9"/>
  <c r="E2513" i="2" s="1"/>
  <c r="G2511" i="9"/>
  <c r="F2513" i="2" s="1"/>
  <c r="H2511" i="9"/>
  <c r="G2513" i="2" s="1"/>
  <c r="E2512" i="9"/>
  <c r="D2514" i="2" s="1"/>
  <c r="F2512" i="9"/>
  <c r="E2514" i="2" s="1"/>
  <c r="G2512" i="9"/>
  <c r="F2514" i="2" s="1"/>
  <c r="H2512" i="9"/>
  <c r="G2514" i="2" s="1"/>
  <c r="E2513" i="9"/>
  <c r="D2515" i="2" s="1"/>
  <c r="F2513" i="9"/>
  <c r="E2515" i="2" s="1"/>
  <c r="G2513" i="9"/>
  <c r="F2515" i="2" s="1"/>
  <c r="H2513" i="9"/>
  <c r="G2515" i="2" s="1"/>
  <c r="E2514" i="9"/>
  <c r="D2516" i="2" s="1"/>
  <c r="F2514" i="9"/>
  <c r="E2516" i="2" s="1"/>
  <c r="G2514" i="9"/>
  <c r="F2516" i="2" s="1"/>
  <c r="H2514" i="9"/>
  <c r="G2516" i="2" s="1"/>
  <c r="E2515" i="9"/>
  <c r="D2517" i="2" s="1"/>
  <c r="F2515" i="9"/>
  <c r="E2517" i="2" s="1"/>
  <c r="G2515" i="9"/>
  <c r="F2517" i="2" s="1"/>
  <c r="H2515" i="9"/>
  <c r="G2517" i="2" s="1"/>
  <c r="E2516" i="9"/>
  <c r="D2518" i="2" s="1"/>
  <c r="F2516" i="9"/>
  <c r="E2518" i="2" s="1"/>
  <c r="G2516" i="9"/>
  <c r="F2518" i="2" s="1"/>
  <c r="H2516" i="9"/>
  <c r="G2518" i="2" s="1"/>
  <c r="E2517" i="9"/>
  <c r="D2519" i="2" s="1"/>
  <c r="F2517" i="9"/>
  <c r="E2519" i="2" s="1"/>
  <c r="G2517" i="9"/>
  <c r="F2519" i="2" s="1"/>
  <c r="H2517" i="9"/>
  <c r="G2519" i="2" s="1"/>
  <c r="E2518" i="9"/>
  <c r="D2520" i="2" s="1"/>
  <c r="F2518" i="9"/>
  <c r="E2520" i="2" s="1"/>
  <c r="G2518" i="9"/>
  <c r="F2520" i="2" s="1"/>
  <c r="H2518" i="9"/>
  <c r="G2520" i="2" s="1"/>
  <c r="E2519" i="9"/>
  <c r="D2521" i="2" s="1"/>
  <c r="F2519" i="9"/>
  <c r="E2521" i="2" s="1"/>
  <c r="G2519" i="9"/>
  <c r="F2521" i="2" s="1"/>
  <c r="H2519" i="9"/>
  <c r="G2521" i="2" s="1"/>
  <c r="E2520" i="9"/>
  <c r="D2522" i="2" s="1"/>
  <c r="F2520" i="9"/>
  <c r="E2522" i="2" s="1"/>
  <c r="G2520" i="9"/>
  <c r="F2522" i="2" s="1"/>
  <c r="H2520" i="9"/>
  <c r="G2522" i="2" s="1"/>
  <c r="E2521" i="9"/>
  <c r="D2523" i="2" s="1"/>
  <c r="F2521" i="9"/>
  <c r="E2523" i="2" s="1"/>
  <c r="G2521" i="9"/>
  <c r="F2523" i="2" s="1"/>
  <c r="H2521" i="9"/>
  <c r="G2523" i="2" s="1"/>
  <c r="E2522" i="9"/>
  <c r="D2524" i="2" s="1"/>
  <c r="F2522" i="9"/>
  <c r="E2524" i="2" s="1"/>
  <c r="G2522" i="9"/>
  <c r="F2524" i="2" s="1"/>
  <c r="H2522" i="9"/>
  <c r="G2524" i="2" s="1"/>
  <c r="E2523" i="9"/>
  <c r="D2525" i="2" s="1"/>
  <c r="F2523" i="9"/>
  <c r="E2525" i="2" s="1"/>
  <c r="G2523" i="9"/>
  <c r="F2525" i="2" s="1"/>
  <c r="H2523" i="9"/>
  <c r="G2525" i="2" s="1"/>
  <c r="E2524" i="9"/>
  <c r="D2526" i="2" s="1"/>
  <c r="F2524" i="9"/>
  <c r="E2526" i="2" s="1"/>
  <c r="G2524" i="9"/>
  <c r="F2526" i="2" s="1"/>
  <c r="H2524" i="9"/>
  <c r="G2526" i="2" s="1"/>
  <c r="E2525" i="9"/>
  <c r="D2527" i="2" s="1"/>
  <c r="F2525" i="9"/>
  <c r="E2527" i="2" s="1"/>
  <c r="G2525" i="9"/>
  <c r="F2527" i="2" s="1"/>
  <c r="H2525" i="9"/>
  <c r="G2527" i="2" s="1"/>
  <c r="E2526" i="9"/>
  <c r="D2528" i="2" s="1"/>
  <c r="F2526" i="9"/>
  <c r="E2528" i="2" s="1"/>
  <c r="G2526" i="9"/>
  <c r="F2528" i="2" s="1"/>
  <c r="H2526" i="9"/>
  <c r="G2528" i="2" s="1"/>
  <c r="E2527" i="9"/>
  <c r="D2529" i="2" s="1"/>
  <c r="F2527" i="9"/>
  <c r="E2529" i="2" s="1"/>
  <c r="G2527" i="9"/>
  <c r="F2529" i="2" s="1"/>
  <c r="H2527" i="9"/>
  <c r="G2529" i="2" s="1"/>
  <c r="E2528" i="9"/>
  <c r="D2530" i="2" s="1"/>
  <c r="F2528" i="9"/>
  <c r="E2530" i="2" s="1"/>
  <c r="G2528" i="9"/>
  <c r="F2530" i="2" s="1"/>
  <c r="H2528" i="9"/>
  <c r="G2530" i="2" s="1"/>
  <c r="E2529" i="9"/>
  <c r="D2531" i="2" s="1"/>
  <c r="F2529" i="9"/>
  <c r="E2531" i="2" s="1"/>
  <c r="G2529" i="9"/>
  <c r="F2531" i="2" s="1"/>
  <c r="H2529" i="9"/>
  <c r="G2531" i="2" s="1"/>
  <c r="E2530" i="9"/>
  <c r="D2532" i="2" s="1"/>
  <c r="F2530" i="9"/>
  <c r="E2532" i="2" s="1"/>
  <c r="G2530" i="9"/>
  <c r="F2532" i="2" s="1"/>
  <c r="H2530" i="9"/>
  <c r="G2532" i="2" s="1"/>
  <c r="E2531" i="9"/>
  <c r="D2533" i="2" s="1"/>
  <c r="F2531" i="9"/>
  <c r="E2533" i="2" s="1"/>
  <c r="G2531" i="9"/>
  <c r="F2533" i="2" s="1"/>
  <c r="H2531" i="9"/>
  <c r="G2533" i="2" s="1"/>
  <c r="E2532" i="9"/>
  <c r="D2534" i="2" s="1"/>
  <c r="F2532" i="9"/>
  <c r="E2534" i="2" s="1"/>
  <c r="G2532" i="9"/>
  <c r="F2534" i="2" s="1"/>
  <c r="H2532" i="9"/>
  <c r="G2534" i="2" s="1"/>
  <c r="E2533" i="9"/>
  <c r="D2535" i="2" s="1"/>
  <c r="F2533" i="9"/>
  <c r="E2535" i="2" s="1"/>
  <c r="G2533" i="9"/>
  <c r="F2535" i="2" s="1"/>
  <c r="H2533" i="9"/>
  <c r="G2535" i="2" s="1"/>
  <c r="E2534" i="9"/>
  <c r="D2536" i="2" s="1"/>
  <c r="F2534" i="9"/>
  <c r="E2536" i="2" s="1"/>
  <c r="G2534" i="9"/>
  <c r="F2536" i="2" s="1"/>
  <c r="H2534" i="9"/>
  <c r="G2536" i="2" s="1"/>
  <c r="E2535" i="9"/>
  <c r="D2537" i="2" s="1"/>
  <c r="F2535" i="9"/>
  <c r="E2537" i="2" s="1"/>
  <c r="G2535" i="9"/>
  <c r="F2537" i="2" s="1"/>
  <c r="H2535" i="9"/>
  <c r="G2537" i="2" s="1"/>
  <c r="E2536" i="9"/>
  <c r="D2538" i="2" s="1"/>
  <c r="F2536" i="9"/>
  <c r="E2538" i="2" s="1"/>
  <c r="G2536" i="9"/>
  <c r="F2538" i="2" s="1"/>
  <c r="H2536" i="9"/>
  <c r="G2538" i="2" s="1"/>
  <c r="E2537" i="9"/>
  <c r="D2539" i="2" s="1"/>
  <c r="F2537" i="9"/>
  <c r="E2539" i="2" s="1"/>
  <c r="G2537" i="9"/>
  <c r="F2539" i="2" s="1"/>
  <c r="H2537" i="9"/>
  <c r="G2539" i="2" s="1"/>
  <c r="E2538" i="9"/>
  <c r="D2540" i="2" s="1"/>
  <c r="F2538" i="9"/>
  <c r="E2540" i="2" s="1"/>
  <c r="G2538" i="9"/>
  <c r="F2540" i="2" s="1"/>
  <c r="H2538" i="9"/>
  <c r="G2540" i="2" s="1"/>
  <c r="E2539" i="9"/>
  <c r="D2541" i="2" s="1"/>
  <c r="F2539" i="9"/>
  <c r="E2541" i="2" s="1"/>
  <c r="G2539" i="9"/>
  <c r="F2541" i="2" s="1"/>
  <c r="H2539" i="9"/>
  <c r="G2541" i="2" s="1"/>
  <c r="E2540" i="9"/>
  <c r="D2542" i="2" s="1"/>
  <c r="F2540" i="9"/>
  <c r="E2542" i="2" s="1"/>
  <c r="G2540" i="9"/>
  <c r="F2542" i="2" s="1"/>
  <c r="H2540" i="9"/>
  <c r="G2542" i="2" s="1"/>
  <c r="E2541" i="9"/>
  <c r="D2543" i="2" s="1"/>
  <c r="F2541" i="9"/>
  <c r="E2543" i="2" s="1"/>
  <c r="G2541" i="9"/>
  <c r="F2543" i="2" s="1"/>
  <c r="H2541" i="9"/>
  <c r="G2543" i="2" s="1"/>
  <c r="E2542" i="9"/>
  <c r="D2544" i="2" s="1"/>
  <c r="F2542" i="9"/>
  <c r="E2544" i="2" s="1"/>
  <c r="G2542" i="9"/>
  <c r="F2544" i="2" s="1"/>
  <c r="H2542" i="9"/>
  <c r="G2544" i="2" s="1"/>
  <c r="E2543" i="9"/>
  <c r="D2545" i="2" s="1"/>
  <c r="F2543" i="9"/>
  <c r="E2545" i="2" s="1"/>
  <c r="G2543" i="9"/>
  <c r="F2545" i="2" s="1"/>
  <c r="H2543" i="9"/>
  <c r="G2545" i="2" s="1"/>
  <c r="E2544" i="9"/>
  <c r="D2546" i="2" s="1"/>
  <c r="F2544" i="9"/>
  <c r="E2546" i="2" s="1"/>
  <c r="G2544" i="9"/>
  <c r="F2546" i="2" s="1"/>
  <c r="H2544" i="9"/>
  <c r="G2546" i="2" s="1"/>
  <c r="E2545" i="9"/>
  <c r="D2547" i="2" s="1"/>
  <c r="F2545" i="9"/>
  <c r="E2547" i="2" s="1"/>
  <c r="G2545" i="9"/>
  <c r="F2547" i="2" s="1"/>
  <c r="H2545" i="9"/>
  <c r="G2547" i="2" s="1"/>
  <c r="E2546" i="9"/>
  <c r="D2548" i="2" s="1"/>
  <c r="F2546" i="9"/>
  <c r="E2548" i="2" s="1"/>
  <c r="G2546" i="9"/>
  <c r="F2548" i="2" s="1"/>
  <c r="H2546" i="9"/>
  <c r="G2548" i="2" s="1"/>
  <c r="E2547" i="9"/>
  <c r="D2549" i="2" s="1"/>
  <c r="F2547" i="9"/>
  <c r="E2549" i="2" s="1"/>
  <c r="G2547" i="9"/>
  <c r="F2549" i="2" s="1"/>
  <c r="H2547" i="9"/>
  <c r="G2549" i="2" s="1"/>
  <c r="E2548" i="9"/>
  <c r="D2550" i="2" s="1"/>
  <c r="F2548" i="9"/>
  <c r="E2550" i="2" s="1"/>
  <c r="G2548" i="9"/>
  <c r="F2550" i="2" s="1"/>
  <c r="H2548" i="9"/>
  <c r="G2550" i="2" s="1"/>
  <c r="E2549" i="9"/>
  <c r="D2551" i="2" s="1"/>
  <c r="F2549" i="9"/>
  <c r="E2551" i="2" s="1"/>
  <c r="G2549" i="9"/>
  <c r="F2551" i="2" s="1"/>
  <c r="H2549" i="9"/>
  <c r="G2551" i="2" s="1"/>
  <c r="E2550" i="9"/>
  <c r="D2552" i="2" s="1"/>
  <c r="F2550" i="9"/>
  <c r="E2552" i="2" s="1"/>
  <c r="G2550" i="9"/>
  <c r="F2552" i="2" s="1"/>
  <c r="H2550" i="9"/>
  <c r="G2552" i="2" s="1"/>
  <c r="E2551" i="9"/>
  <c r="D2553" i="2" s="1"/>
  <c r="F2551" i="9"/>
  <c r="E2553" i="2" s="1"/>
  <c r="G2551" i="9"/>
  <c r="F2553" i="2" s="1"/>
  <c r="H2551" i="9"/>
  <c r="G2553" i="2" s="1"/>
  <c r="E2552" i="9"/>
  <c r="D2554" i="2" s="1"/>
  <c r="F2552" i="9"/>
  <c r="E2554" i="2" s="1"/>
  <c r="G2552" i="9"/>
  <c r="F2554" i="2" s="1"/>
  <c r="H2552" i="9"/>
  <c r="G2554" i="2" s="1"/>
  <c r="E2553" i="9"/>
  <c r="D2555" i="2" s="1"/>
  <c r="F2553" i="9"/>
  <c r="E2555" i="2" s="1"/>
  <c r="G2553" i="9"/>
  <c r="F2555" i="2" s="1"/>
  <c r="H2553" i="9"/>
  <c r="G2555" i="2" s="1"/>
  <c r="E2554" i="9"/>
  <c r="D2556" i="2" s="1"/>
  <c r="F2554" i="9"/>
  <c r="E2556" i="2" s="1"/>
  <c r="G2554" i="9"/>
  <c r="F2556" i="2" s="1"/>
  <c r="H2554" i="9"/>
  <c r="G2556" i="2" s="1"/>
  <c r="E2555" i="9"/>
  <c r="D2557" i="2" s="1"/>
  <c r="F2555" i="9"/>
  <c r="E2557" i="2" s="1"/>
  <c r="G2555" i="9"/>
  <c r="F2557" i="2" s="1"/>
  <c r="H2555" i="9"/>
  <c r="G2557" i="2" s="1"/>
  <c r="E2556" i="9"/>
  <c r="D2558" i="2" s="1"/>
  <c r="F2556" i="9"/>
  <c r="E2558" i="2" s="1"/>
  <c r="G2556" i="9"/>
  <c r="F2558" i="2" s="1"/>
  <c r="H2556" i="9"/>
  <c r="G2558" i="2" s="1"/>
  <c r="E2557" i="9"/>
  <c r="D2559" i="2" s="1"/>
  <c r="F2557" i="9"/>
  <c r="E2559" i="2" s="1"/>
  <c r="G2557" i="9"/>
  <c r="F2559" i="2" s="1"/>
  <c r="H2557" i="9"/>
  <c r="G2559" i="2" s="1"/>
  <c r="E2558" i="9"/>
  <c r="D2560" i="2" s="1"/>
  <c r="F2558" i="9"/>
  <c r="E2560" i="2" s="1"/>
  <c r="G2558" i="9"/>
  <c r="F2560" i="2" s="1"/>
  <c r="H2558" i="9"/>
  <c r="G2560" i="2" s="1"/>
  <c r="E2559" i="9"/>
  <c r="D2561" i="2" s="1"/>
  <c r="F2559" i="9"/>
  <c r="E2561" i="2" s="1"/>
  <c r="G2559" i="9"/>
  <c r="F2561" i="2" s="1"/>
  <c r="H2559" i="9"/>
  <c r="G2561" i="2" s="1"/>
  <c r="E2560" i="9"/>
  <c r="D2562" i="2" s="1"/>
  <c r="F2560" i="9"/>
  <c r="E2562" i="2" s="1"/>
  <c r="G2560" i="9"/>
  <c r="F2562" i="2" s="1"/>
  <c r="H2560" i="9"/>
  <c r="G2562" i="2" s="1"/>
  <c r="E2561" i="9"/>
  <c r="D2563" i="2" s="1"/>
  <c r="F2561" i="9"/>
  <c r="E2563" i="2" s="1"/>
  <c r="G2561" i="9"/>
  <c r="F2563" i="2" s="1"/>
  <c r="H2561" i="9"/>
  <c r="G2563" i="2" s="1"/>
  <c r="E2562" i="9"/>
  <c r="D2564" i="2" s="1"/>
  <c r="F2562" i="9"/>
  <c r="E2564" i="2" s="1"/>
  <c r="G2562" i="9"/>
  <c r="F2564" i="2" s="1"/>
  <c r="H2562" i="9"/>
  <c r="G2564" i="2" s="1"/>
  <c r="E2563" i="9"/>
  <c r="D2565" i="2" s="1"/>
  <c r="F2563" i="9"/>
  <c r="E2565" i="2" s="1"/>
  <c r="G2563" i="9"/>
  <c r="F2565" i="2" s="1"/>
  <c r="H2563" i="9"/>
  <c r="G2565" i="2" s="1"/>
  <c r="E2564" i="9"/>
  <c r="D2566" i="2" s="1"/>
  <c r="F2564" i="9"/>
  <c r="E2566" i="2" s="1"/>
  <c r="G2564" i="9"/>
  <c r="F2566" i="2" s="1"/>
  <c r="H2564" i="9"/>
  <c r="G2566" i="2" s="1"/>
  <c r="E2565" i="9"/>
  <c r="D2567" i="2" s="1"/>
  <c r="F2565" i="9"/>
  <c r="E2567" i="2" s="1"/>
  <c r="G2565" i="9"/>
  <c r="F2567" i="2" s="1"/>
  <c r="H2565" i="9"/>
  <c r="G2567" i="2" s="1"/>
  <c r="E2566" i="9"/>
  <c r="D2568" i="2" s="1"/>
  <c r="F2566" i="9"/>
  <c r="E2568" i="2" s="1"/>
  <c r="G2566" i="9"/>
  <c r="F2568" i="2" s="1"/>
  <c r="H2566" i="9"/>
  <c r="G2568" i="2" s="1"/>
  <c r="E2567" i="9"/>
  <c r="D2569" i="2" s="1"/>
  <c r="F2567" i="9"/>
  <c r="E2569" i="2" s="1"/>
  <c r="G2567" i="9"/>
  <c r="F2569" i="2" s="1"/>
  <c r="H2567" i="9"/>
  <c r="G2569" i="2" s="1"/>
  <c r="E2568" i="9"/>
  <c r="D2570" i="2" s="1"/>
  <c r="F2568" i="9"/>
  <c r="E2570" i="2" s="1"/>
  <c r="G2568" i="9"/>
  <c r="F2570" i="2" s="1"/>
  <c r="H2568" i="9"/>
  <c r="G2570" i="2" s="1"/>
  <c r="E2569" i="9"/>
  <c r="D2571" i="2" s="1"/>
  <c r="F2569" i="9"/>
  <c r="E2571" i="2" s="1"/>
  <c r="G2569" i="9"/>
  <c r="F2571" i="2" s="1"/>
  <c r="H2569" i="9"/>
  <c r="G2571" i="2" s="1"/>
  <c r="E2570" i="9"/>
  <c r="D2572" i="2" s="1"/>
  <c r="F2570" i="9"/>
  <c r="E2572" i="2" s="1"/>
  <c r="G2570" i="9"/>
  <c r="F2572" i="2" s="1"/>
  <c r="H2570" i="9"/>
  <c r="G2572" i="2" s="1"/>
  <c r="E2571" i="9"/>
  <c r="D2573" i="2" s="1"/>
  <c r="F2571" i="9"/>
  <c r="E2573" i="2" s="1"/>
  <c r="G2571" i="9"/>
  <c r="F2573" i="2" s="1"/>
  <c r="H2571" i="9"/>
  <c r="G2573" i="2" s="1"/>
  <c r="E2572" i="9"/>
  <c r="D2574" i="2" s="1"/>
  <c r="F2572" i="9"/>
  <c r="E2574" i="2" s="1"/>
  <c r="G2572" i="9"/>
  <c r="F2574" i="2" s="1"/>
  <c r="H2572" i="9"/>
  <c r="G2574" i="2" s="1"/>
  <c r="E2573" i="9"/>
  <c r="D2575" i="2" s="1"/>
  <c r="F2573" i="9"/>
  <c r="E2575" i="2" s="1"/>
  <c r="G2573" i="9"/>
  <c r="F2575" i="2" s="1"/>
  <c r="H2573" i="9"/>
  <c r="G2575" i="2" s="1"/>
  <c r="E2574" i="9"/>
  <c r="D2576" i="2" s="1"/>
  <c r="F2574" i="9"/>
  <c r="E2576" i="2" s="1"/>
  <c r="G2574" i="9"/>
  <c r="F2576" i="2" s="1"/>
  <c r="H2574" i="9"/>
  <c r="G2576" i="2" s="1"/>
  <c r="E2575" i="9"/>
  <c r="D2577" i="2" s="1"/>
  <c r="F2575" i="9"/>
  <c r="E2577" i="2" s="1"/>
  <c r="G2575" i="9"/>
  <c r="F2577" i="2" s="1"/>
  <c r="H2575" i="9"/>
  <c r="G2577" i="2" s="1"/>
  <c r="E2576" i="9"/>
  <c r="D2578" i="2" s="1"/>
  <c r="F2576" i="9"/>
  <c r="E2578" i="2" s="1"/>
  <c r="G2576" i="9"/>
  <c r="F2578" i="2" s="1"/>
  <c r="H2576" i="9"/>
  <c r="G2578" i="2" s="1"/>
  <c r="E2577" i="9"/>
  <c r="D2579" i="2" s="1"/>
  <c r="F2577" i="9"/>
  <c r="E2579" i="2" s="1"/>
  <c r="G2577" i="9"/>
  <c r="F2579" i="2" s="1"/>
  <c r="H2577" i="9"/>
  <c r="G2579" i="2" s="1"/>
  <c r="E2578" i="9"/>
  <c r="D2580" i="2" s="1"/>
  <c r="F2578" i="9"/>
  <c r="E2580" i="2" s="1"/>
  <c r="G2578" i="9"/>
  <c r="F2580" i="2" s="1"/>
  <c r="H2578" i="9"/>
  <c r="G2580" i="2" s="1"/>
  <c r="E2579" i="9"/>
  <c r="D2581" i="2" s="1"/>
  <c r="F2579" i="9"/>
  <c r="E2581" i="2" s="1"/>
  <c r="G2579" i="9"/>
  <c r="F2581" i="2" s="1"/>
  <c r="H2579" i="9"/>
  <c r="G2581" i="2" s="1"/>
  <c r="E2580" i="9"/>
  <c r="D2582" i="2" s="1"/>
  <c r="F2580" i="9"/>
  <c r="E2582" i="2" s="1"/>
  <c r="G2580" i="9"/>
  <c r="F2582" i="2" s="1"/>
  <c r="H2580" i="9"/>
  <c r="G2582" i="2" s="1"/>
  <c r="E2581" i="9"/>
  <c r="D2583" i="2" s="1"/>
  <c r="F2581" i="9"/>
  <c r="E2583" i="2" s="1"/>
  <c r="G2581" i="9"/>
  <c r="F2583" i="2" s="1"/>
  <c r="H2581" i="9"/>
  <c r="G2583" i="2" s="1"/>
  <c r="E2582" i="9"/>
  <c r="D2584" i="2" s="1"/>
  <c r="F2582" i="9"/>
  <c r="E2584" i="2" s="1"/>
  <c r="G2582" i="9"/>
  <c r="F2584" i="2" s="1"/>
  <c r="H2582" i="9"/>
  <c r="G2584" i="2" s="1"/>
  <c r="E2583" i="9"/>
  <c r="D2585" i="2" s="1"/>
  <c r="F2583" i="9"/>
  <c r="E2585" i="2" s="1"/>
  <c r="G2583" i="9"/>
  <c r="F2585" i="2" s="1"/>
  <c r="H2583" i="9"/>
  <c r="G2585" i="2" s="1"/>
  <c r="E2584" i="9"/>
  <c r="D2586" i="2" s="1"/>
  <c r="F2584" i="9"/>
  <c r="E2586" i="2" s="1"/>
  <c r="G2584" i="9"/>
  <c r="F2586" i="2" s="1"/>
  <c r="H2584" i="9"/>
  <c r="G2586" i="2" s="1"/>
  <c r="E2585" i="9"/>
  <c r="D2587" i="2" s="1"/>
  <c r="F2585" i="9"/>
  <c r="E2587" i="2" s="1"/>
  <c r="G2585" i="9"/>
  <c r="F2587" i="2" s="1"/>
  <c r="H2585" i="9"/>
  <c r="G2587" i="2" s="1"/>
  <c r="E2586" i="9"/>
  <c r="D2588" i="2" s="1"/>
  <c r="F2586" i="9"/>
  <c r="E2588" i="2" s="1"/>
  <c r="G2586" i="9"/>
  <c r="F2588" i="2" s="1"/>
  <c r="H2586" i="9"/>
  <c r="G2588" i="2" s="1"/>
  <c r="E2587" i="9"/>
  <c r="D2589" i="2" s="1"/>
  <c r="F2587" i="9"/>
  <c r="E2589" i="2" s="1"/>
  <c r="G2587" i="9"/>
  <c r="F2589" i="2" s="1"/>
  <c r="H2587" i="9"/>
  <c r="G2589" i="2" s="1"/>
  <c r="E2588" i="9"/>
  <c r="D2590" i="2" s="1"/>
  <c r="F2588" i="9"/>
  <c r="E2590" i="2" s="1"/>
  <c r="G2588" i="9"/>
  <c r="F2590" i="2" s="1"/>
  <c r="H2588" i="9"/>
  <c r="G2590" i="2" s="1"/>
  <c r="E2589" i="9"/>
  <c r="D2591" i="2" s="1"/>
  <c r="F2589" i="9"/>
  <c r="E2591" i="2" s="1"/>
  <c r="G2589" i="9"/>
  <c r="F2591" i="2" s="1"/>
  <c r="H2589" i="9"/>
  <c r="G2591" i="2" s="1"/>
  <c r="E2590" i="9"/>
  <c r="D2592" i="2" s="1"/>
  <c r="F2590" i="9"/>
  <c r="E2592" i="2" s="1"/>
  <c r="G2590" i="9"/>
  <c r="F2592" i="2" s="1"/>
  <c r="H2590" i="9"/>
  <c r="G2592" i="2" s="1"/>
  <c r="E2591" i="9"/>
  <c r="D2593" i="2" s="1"/>
  <c r="F2591" i="9"/>
  <c r="E2593" i="2" s="1"/>
  <c r="G2591" i="9"/>
  <c r="F2593" i="2" s="1"/>
  <c r="H2591" i="9"/>
  <c r="G2593" i="2" s="1"/>
  <c r="E2592" i="9"/>
  <c r="D2594" i="2" s="1"/>
  <c r="F2592" i="9"/>
  <c r="E2594" i="2" s="1"/>
  <c r="G2592" i="9"/>
  <c r="F2594" i="2" s="1"/>
  <c r="H2592" i="9"/>
  <c r="G2594" i="2" s="1"/>
  <c r="E2593" i="9"/>
  <c r="D2595" i="2" s="1"/>
  <c r="F2593" i="9"/>
  <c r="E2595" i="2" s="1"/>
  <c r="G2593" i="9"/>
  <c r="F2595" i="2" s="1"/>
  <c r="H2593" i="9"/>
  <c r="G2595" i="2" s="1"/>
  <c r="E2594" i="9"/>
  <c r="D2596" i="2" s="1"/>
  <c r="F2594" i="9"/>
  <c r="E2596" i="2" s="1"/>
  <c r="G2594" i="9"/>
  <c r="F2596" i="2" s="1"/>
  <c r="H2594" i="9"/>
  <c r="G2596" i="2" s="1"/>
  <c r="E2595" i="9"/>
  <c r="D2597" i="2" s="1"/>
  <c r="F2595" i="9"/>
  <c r="E2597" i="2" s="1"/>
  <c r="G2595" i="9"/>
  <c r="F2597" i="2" s="1"/>
  <c r="H2595" i="9"/>
  <c r="G2597" i="2" s="1"/>
  <c r="E2596" i="9"/>
  <c r="D2598" i="2" s="1"/>
  <c r="F2596" i="9"/>
  <c r="E2598" i="2" s="1"/>
  <c r="G2596" i="9"/>
  <c r="F2598" i="2" s="1"/>
  <c r="H2596" i="9"/>
  <c r="G2598" i="2" s="1"/>
  <c r="E2597" i="9"/>
  <c r="D2599" i="2" s="1"/>
  <c r="F2597" i="9"/>
  <c r="E2599" i="2" s="1"/>
  <c r="G2597" i="9"/>
  <c r="F2599" i="2" s="1"/>
  <c r="H2597" i="9"/>
  <c r="G2599" i="2" s="1"/>
  <c r="E2598" i="9"/>
  <c r="D2600" i="2" s="1"/>
  <c r="F2598" i="9"/>
  <c r="E2600" i="2" s="1"/>
  <c r="G2598" i="9"/>
  <c r="F2600" i="2" s="1"/>
  <c r="H2598" i="9"/>
  <c r="G2600" i="2" s="1"/>
  <c r="E2599" i="9"/>
  <c r="D2601" i="2" s="1"/>
  <c r="F2599" i="9"/>
  <c r="E2601" i="2" s="1"/>
  <c r="G2599" i="9"/>
  <c r="F2601" i="2" s="1"/>
  <c r="H2599" i="9"/>
  <c r="G2601" i="2" s="1"/>
  <c r="E2600" i="9"/>
  <c r="D2602" i="2" s="1"/>
  <c r="F2600" i="9"/>
  <c r="E2602" i="2" s="1"/>
  <c r="G2600" i="9"/>
  <c r="F2602" i="2" s="1"/>
  <c r="H2600" i="9"/>
  <c r="G2602" i="2" s="1"/>
  <c r="E2601" i="9"/>
  <c r="D2603" i="2" s="1"/>
  <c r="F2601" i="9"/>
  <c r="E2603" i="2" s="1"/>
  <c r="G2601" i="9"/>
  <c r="F2603" i="2" s="1"/>
  <c r="H2601" i="9"/>
  <c r="G2603" i="2" s="1"/>
  <c r="E2602" i="9"/>
  <c r="D2604" i="2" s="1"/>
  <c r="F2602" i="9"/>
  <c r="E2604" i="2" s="1"/>
  <c r="G2602" i="9"/>
  <c r="F2604" i="2" s="1"/>
  <c r="H2602" i="9"/>
  <c r="G2604" i="2" s="1"/>
  <c r="E2603" i="9"/>
  <c r="D2605" i="2" s="1"/>
  <c r="F2603" i="9"/>
  <c r="E2605" i="2" s="1"/>
  <c r="G2603" i="9"/>
  <c r="F2605" i="2" s="1"/>
  <c r="H2603" i="9"/>
  <c r="G2605" i="2" s="1"/>
  <c r="E2604" i="9"/>
  <c r="D2606" i="2" s="1"/>
  <c r="F2604" i="9"/>
  <c r="E2606" i="2" s="1"/>
  <c r="G2604" i="9"/>
  <c r="F2606" i="2" s="1"/>
  <c r="H2604" i="9"/>
  <c r="G2606" i="2" s="1"/>
  <c r="E2605" i="9"/>
  <c r="D2607" i="2" s="1"/>
  <c r="F2605" i="9"/>
  <c r="E2607" i="2" s="1"/>
  <c r="G2605" i="9"/>
  <c r="F2607" i="2" s="1"/>
  <c r="H2605" i="9"/>
  <c r="G2607" i="2" s="1"/>
  <c r="E2606" i="9"/>
  <c r="D2608" i="2" s="1"/>
  <c r="F2606" i="9"/>
  <c r="E2608" i="2" s="1"/>
  <c r="G2606" i="9"/>
  <c r="F2608" i="2" s="1"/>
  <c r="H2606" i="9"/>
  <c r="G2608" i="2" s="1"/>
  <c r="E2607" i="9"/>
  <c r="D2609" i="2" s="1"/>
  <c r="F2607" i="9"/>
  <c r="E2609" i="2" s="1"/>
  <c r="G2607" i="9"/>
  <c r="F2609" i="2" s="1"/>
  <c r="H2607" i="9"/>
  <c r="G2609" i="2" s="1"/>
  <c r="E2608" i="9"/>
  <c r="D2610" i="2" s="1"/>
  <c r="F2608" i="9"/>
  <c r="E2610" i="2" s="1"/>
  <c r="G2608" i="9"/>
  <c r="F2610" i="2" s="1"/>
  <c r="H2608" i="9"/>
  <c r="G2610" i="2" s="1"/>
  <c r="E2609" i="9"/>
  <c r="D2611" i="2" s="1"/>
  <c r="F2609" i="9"/>
  <c r="E2611" i="2" s="1"/>
  <c r="G2609" i="9"/>
  <c r="F2611" i="2" s="1"/>
  <c r="H2609" i="9"/>
  <c r="G2611" i="2" s="1"/>
  <c r="E2610" i="9"/>
  <c r="D2612" i="2" s="1"/>
  <c r="F2610" i="9"/>
  <c r="E2612" i="2" s="1"/>
  <c r="G2610" i="9"/>
  <c r="F2612" i="2" s="1"/>
  <c r="H2610" i="9"/>
  <c r="G2612" i="2" s="1"/>
  <c r="E2611" i="9"/>
  <c r="D2613" i="2" s="1"/>
  <c r="F2611" i="9"/>
  <c r="E2613" i="2" s="1"/>
  <c r="G2611" i="9"/>
  <c r="F2613" i="2" s="1"/>
  <c r="H2611" i="9"/>
  <c r="G2613" i="2" s="1"/>
  <c r="E2612" i="9"/>
  <c r="D2614" i="2" s="1"/>
  <c r="F2612" i="9"/>
  <c r="E2614" i="2" s="1"/>
  <c r="G2612" i="9"/>
  <c r="F2614" i="2" s="1"/>
  <c r="H2612" i="9"/>
  <c r="G2614" i="2" s="1"/>
  <c r="E2613" i="9"/>
  <c r="D2615" i="2" s="1"/>
  <c r="F2613" i="9"/>
  <c r="E2615" i="2" s="1"/>
  <c r="G2613" i="9"/>
  <c r="F2615" i="2" s="1"/>
  <c r="H2613" i="9"/>
  <c r="G2615" i="2" s="1"/>
  <c r="E2614" i="9"/>
  <c r="D2616" i="2" s="1"/>
  <c r="F2614" i="9"/>
  <c r="E2616" i="2" s="1"/>
  <c r="G2614" i="9"/>
  <c r="F2616" i="2" s="1"/>
  <c r="H2614" i="9"/>
  <c r="G2616" i="2" s="1"/>
  <c r="E2615" i="9"/>
  <c r="D2617" i="2" s="1"/>
  <c r="F2615" i="9"/>
  <c r="E2617" i="2" s="1"/>
  <c r="G2615" i="9"/>
  <c r="F2617" i="2" s="1"/>
  <c r="H2615" i="9"/>
  <c r="G2617" i="2" s="1"/>
  <c r="E2616" i="9"/>
  <c r="D2618" i="2" s="1"/>
  <c r="F2616" i="9"/>
  <c r="E2618" i="2" s="1"/>
  <c r="G2616" i="9"/>
  <c r="F2618" i="2" s="1"/>
  <c r="H2616" i="9"/>
  <c r="G2618" i="2" s="1"/>
  <c r="E2617" i="9"/>
  <c r="D2619" i="2" s="1"/>
  <c r="F2617" i="9"/>
  <c r="E2619" i="2" s="1"/>
  <c r="G2617" i="9"/>
  <c r="F2619" i="2" s="1"/>
  <c r="H2617" i="9"/>
  <c r="G2619" i="2" s="1"/>
  <c r="E2618" i="9"/>
  <c r="D2620" i="2" s="1"/>
  <c r="F2618" i="9"/>
  <c r="E2620" i="2" s="1"/>
  <c r="G2618" i="9"/>
  <c r="F2620" i="2" s="1"/>
  <c r="H2618" i="9"/>
  <c r="G2620" i="2" s="1"/>
  <c r="E2619" i="9"/>
  <c r="D2621" i="2" s="1"/>
  <c r="F2619" i="9"/>
  <c r="E2621" i="2" s="1"/>
  <c r="G2619" i="9"/>
  <c r="F2621" i="2" s="1"/>
  <c r="H2619" i="9"/>
  <c r="G2621" i="2" s="1"/>
  <c r="E2620" i="9"/>
  <c r="D2622" i="2" s="1"/>
  <c r="F2620" i="9"/>
  <c r="E2622" i="2" s="1"/>
  <c r="G2620" i="9"/>
  <c r="F2622" i="2" s="1"/>
  <c r="H2620" i="9"/>
  <c r="G2622" i="2" s="1"/>
  <c r="E2621" i="9"/>
  <c r="D2623" i="2" s="1"/>
  <c r="F2621" i="9"/>
  <c r="E2623" i="2" s="1"/>
  <c r="G2621" i="9"/>
  <c r="F2623" i="2" s="1"/>
  <c r="H2621" i="9"/>
  <c r="G2623" i="2" s="1"/>
  <c r="E2622" i="9"/>
  <c r="D2624" i="2" s="1"/>
  <c r="F2622" i="9"/>
  <c r="E2624" i="2" s="1"/>
  <c r="G2622" i="9"/>
  <c r="F2624" i="2" s="1"/>
  <c r="H2622" i="9"/>
  <c r="G2624" i="2" s="1"/>
  <c r="E2623" i="9"/>
  <c r="D2625" i="2" s="1"/>
  <c r="F2623" i="9"/>
  <c r="E2625" i="2" s="1"/>
  <c r="G2623" i="9"/>
  <c r="F2625" i="2" s="1"/>
  <c r="H2623" i="9"/>
  <c r="G2625" i="2" s="1"/>
  <c r="E2624" i="9"/>
  <c r="D2626" i="2" s="1"/>
  <c r="F2624" i="9"/>
  <c r="E2626" i="2" s="1"/>
  <c r="G2624" i="9"/>
  <c r="F2626" i="2" s="1"/>
  <c r="H2624" i="9"/>
  <c r="G2626" i="2" s="1"/>
  <c r="E2625" i="9"/>
  <c r="D2627" i="2" s="1"/>
  <c r="F2625" i="9"/>
  <c r="E2627" i="2" s="1"/>
  <c r="G2625" i="9"/>
  <c r="F2627" i="2" s="1"/>
  <c r="H2625" i="9"/>
  <c r="G2627" i="2" s="1"/>
  <c r="E2626" i="9"/>
  <c r="D2628" i="2" s="1"/>
  <c r="F2626" i="9"/>
  <c r="E2628" i="2" s="1"/>
  <c r="G2626" i="9"/>
  <c r="F2628" i="2" s="1"/>
  <c r="H2626" i="9"/>
  <c r="G2628" i="2" s="1"/>
  <c r="E2627" i="9"/>
  <c r="D2629" i="2" s="1"/>
  <c r="F2627" i="9"/>
  <c r="E2629" i="2" s="1"/>
  <c r="G2627" i="9"/>
  <c r="F2629" i="2" s="1"/>
  <c r="H2627" i="9"/>
  <c r="G2629" i="2" s="1"/>
  <c r="E2628" i="9"/>
  <c r="D2630" i="2" s="1"/>
  <c r="F2628" i="9"/>
  <c r="E2630" i="2" s="1"/>
  <c r="G2628" i="9"/>
  <c r="F2630" i="2" s="1"/>
  <c r="H2628" i="9"/>
  <c r="G2630" i="2" s="1"/>
  <c r="E2629" i="9"/>
  <c r="D2631" i="2" s="1"/>
  <c r="F2629" i="9"/>
  <c r="E2631" i="2" s="1"/>
  <c r="G2629" i="9"/>
  <c r="F2631" i="2" s="1"/>
  <c r="H2629" i="9"/>
  <c r="G2631" i="2" s="1"/>
  <c r="E2630" i="9"/>
  <c r="D2632" i="2" s="1"/>
  <c r="F2630" i="9"/>
  <c r="E2632" i="2" s="1"/>
  <c r="G2630" i="9"/>
  <c r="F2632" i="2" s="1"/>
  <c r="H2630" i="9"/>
  <c r="G2632" i="2" s="1"/>
  <c r="E2631" i="9"/>
  <c r="D2633" i="2" s="1"/>
  <c r="F2631" i="9"/>
  <c r="E2633" i="2" s="1"/>
  <c r="G2631" i="9"/>
  <c r="F2633" i="2" s="1"/>
  <c r="H2631" i="9"/>
  <c r="G2633" i="2" s="1"/>
  <c r="E2632" i="9"/>
  <c r="D2634" i="2" s="1"/>
  <c r="F2632" i="9"/>
  <c r="E2634" i="2" s="1"/>
  <c r="G2632" i="9"/>
  <c r="F2634" i="2" s="1"/>
  <c r="H2632" i="9"/>
  <c r="G2634" i="2" s="1"/>
  <c r="E2633" i="9"/>
  <c r="D2635" i="2" s="1"/>
  <c r="F2633" i="9"/>
  <c r="E2635" i="2" s="1"/>
  <c r="G2633" i="9"/>
  <c r="F2635" i="2" s="1"/>
  <c r="H2633" i="9"/>
  <c r="G2635" i="2" s="1"/>
  <c r="E2634" i="9"/>
  <c r="D2636" i="2" s="1"/>
  <c r="F2634" i="9"/>
  <c r="E2636" i="2" s="1"/>
  <c r="G2634" i="9"/>
  <c r="F2636" i="2" s="1"/>
  <c r="H2634" i="9"/>
  <c r="G2636" i="2" s="1"/>
  <c r="E2635" i="9"/>
  <c r="D2637" i="2" s="1"/>
  <c r="F2635" i="9"/>
  <c r="E2637" i="2" s="1"/>
  <c r="G2635" i="9"/>
  <c r="F2637" i="2" s="1"/>
  <c r="H2635" i="9"/>
  <c r="G2637" i="2" s="1"/>
  <c r="E2636" i="9"/>
  <c r="D2638" i="2" s="1"/>
  <c r="F2636" i="9"/>
  <c r="E2638" i="2" s="1"/>
  <c r="G2636" i="9"/>
  <c r="F2638" i="2" s="1"/>
  <c r="H2636" i="9"/>
  <c r="G2638" i="2" s="1"/>
  <c r="E2637" i="9"/>
  <c r="D2639" i="2" s="1"/>
  <c r="F2637" i="9"/>
  <c r="E2639" i="2" s="1"/>
  <c r="G2637" i="9"/>
  <c r="F2639" i="2" s="1"/>
  <c r="H2637" i="9"/>
  <c r="G2639" i="2" s="1"/>
  <c r="E2638" i="9"/>
  <c r="D2640" i="2" s="1"/>
  <c r="F2638" i="9"/>
  <c r="E2640" i="2" s="1"/>
  <c r="G2638" i="9"/>
  <c r="F2640" i="2" s="1"/>
  <c r="H2638" i="9"/>
  <c r="G2640" i="2" s="1"/>
  <c r="E2639" i="9"/>
  <c r="D2641" i="2" s="1"/>
  <c r="F2639" i="9"/>
  <c r="E2641" i="2" s="1"/>
  <c r="G2639" i="9"/>
  <c r="F2641" i="2" s="1"/>
  <c r="H2639" i="9"/>
  <c r="G2641" i="2" s="1"/>
  <c r="E2640" i="9"/>
  <c r="D2642" i="2" s="1"/>
  <c r="F2640" i="9"/>
  <c r="E2642" i="2" s="1"/>
  <c r="G2640" i="9"/>
  <c r="F2642" i="2" s="1"/>
  <c r="H2640" i="9"/>
  <c r="G2642" i="2" s="1"/>
  <c r="E2641" i="9"/>
  <c r="D2643" i="2" s="1"/>
  <c r="F2641" i="9"/>
  <c r="E2643" i="2" s="1"/>
  <c r="G2641" i="9"/>
  <c r="F2643" i="2" s="1"/>
  <c r="H2641" i="9"/>
  <c r="G2643" i="2" s="1"/>
  <c r="E2642" i="9"/>
  <c r="D2644" i="2" s="1"/>
  <c r="F2642" i="9"/>
  <c r="E2644" i="2" s="1"/>
  <c r="G2642" i="9"/>
  <c r="F2644" i="2" s="1"/>
  <c r="H2642" i="9"/>
  <c r="G2644" i="2" s="1"/>
  <c r="E2643" i="9"/>
  <c r="D2645" i="2" s="1"/>
  <c r="F2643" i="9"/>
  <c r="E2645" i="2" s="1"/>
  <c r="G2643" i="9"/>
  <c r="F2645" i="2" s="1"/>
  <c r="H2643" i="9"/>
  <c r="G2645" i="2" s="1"/>
  <c r="E2644" i="9"/>
  <c r="D2646" i="2" s="1"/>
  <c r="F2644" i="9"/>
  <c r="E2646" i="2" s="1"/>
  <c r="G2644" i="9"/>
  <c r="F2646" i="2" s="1"/>
  <c r="H2644" i="9"/>
  <c r="G2646" i="2" s="1"/>
  <c r="E2645" i="9"/>
  <c r="D2647" i="2" s="1"/>
  <c r="F2645" i="9"/>
  <c r="E2647" i="2" s="1"/>
  <c r="G2645" i="9"/>
  <c r="F2647" i="2" s="1"/>
  <c r="H2645" i="9"/>
  <c r="G2647" i="2" s="1"/>
  <c r="E2646" i="9"/>
  <c r="D2648" i="2" s="1"/>
  <c r="F2646" i="9"/>
  <c r="E2648" i="2" s="1"/>
  <c r="G2646" i="9"/>
  <c r="F2648" i="2" s="1"/>
  <c r="H2646" i="9"/>
  <c r="G2648" i="2" s="1"/>
  <c r="E2647" i="9"/>
  <c r="D2649" i="2" s="1"/>
  <c r="F2647" i="9"/>
  <c r="E2649" i="2" s="1"/>
  <c r="G2647" i="9"/>
  <c r="F2649" i="2" s="1"/>
  <c r="H2647" i="9"/>
  <c r="G2649" i="2" s="1"/>
  <c r="E2648" i="9"/>
  <c r="D2650" i="2" s="1"/>
  <c r="F2648" i="9"/>
  <c r="E2650" i="2" s="1"/>
  <c r="G2648" i="9"/>
  <c r="F2650" i="2" s="1"/>
  <c r="H2648" i="9"/>
  <c r="G2650" i="2" s="1"/>
  <c r="E2649" i="9"/>
  <c r="D2651" i="2" s="1"/>
  <c r="F2649" i="9"/>
  <c r="E2651" i="2" s="1"/>
  <c r="G2649" i="9"/>
  <c r="F2651" i="2" s="1"/>
  <c r="H2649" i="9"/>
  <c r="G2651" i="2" s="1"/>
  <c r="E2650" i="9"/>
  <c r="D2652" i="2" s="1"/>
  <c r="F2650" i="9"/>
  <c r="E2652" i="2" s="1"/>
  <c r="G2650" i="9"/>
  <c r="F2652" i="2" s="1"/>
  <c r="H2650" i="9"/>
  <c r="G2652" i="2" s="1"/>
  <c r="E2651" i="9"/>
  <c r="D2653" i="2" s="1"/>
  <c r="F2651" i="9"/>
  <c r="E2653" i="2" s="1"/>
  <c r="G2651" i="9"/>
  <c r="F2653" i="2" s="1"/>
  <c r="H2651" i="9"/>
  <c r="G2653" i="2" s="1"/>
  <c r="E2652" i="9"/>
  <c r="D2654" i="2" s="1"/>
  <c r="F2652" i="9"/>
  <c r="E2654" i="2" s="1"/>
  <c r="G2652" i="9"/>
  <c r="F2654" i="2" s="1"/>
  <c r="H2652" i="9"/>
  <c r="G2654" i="2" s="1"/>
  <c r="E2653" i="9"/>
  <c r="D2655" i="2" s="1"/>
  <c r="F2653" i="9"/>
  <c r="E2655" i="2" s="1"/>
  <c r="G2653" i="9"/>
  <c r="F2655" i="2" s="1"/>
  <c r="H2653" i="9"/>
  <c r="G2655" i="2" s="1"/>
  <c r="E2654" i="9"/>
  <c r="D2656" i="2" s="1"/>
  <c r="F2654" i="9"/>
  <c r="E2656" i="2" s="1"/>
  <c r="G2654" i="9"/>
  <c r="F2656" i="2" s="1"/>
  <c r="H2654" i="9"/>
  <c r="G2656" i="2" s="1"/>
  <c r="E2655" i="9"/>
  <c r="D2657" i="2" s="1"/>
  <c r="F2655" i="9"/>
  <c r="E2657" i="2" s="1"/>
  <c r="G2655" i="9"/>
  <c r="F2657" i="2" s="1"/>
  <c r="H2655" i="9"/>
  <c r="G2657" i="2" s="1"/>
  <c r="E2656" i="9"/>
  <c r="D2658" i="2" s="1"/>
  <c r="F2656" i="9"/>
  <c r="E2658" i="2" s="1"/>
  <c r="G2656" i="9"/>
  <c r="F2658" i="2" s="1"/>
  <c r="H2656" i="9"/>
  <c r="G2658" i="2" s="1"/>
  <c r="E2657" i="9"/>
  <c r="D2659" i="2" s="1"/>
  <c r="F2657" i="9"/>
  <c r="E2659" i="2" s="1"/>
  <c r="G2657" i="9"/>
  <c r="F2659" i="2" s="1"/>
  <c r="H2657" i="9"/>
  <c r="G2659" i="2" s="1"/>
  <c r="E2658" i="9"/>
  <c r="D2660" i="2" s="1"/>
  <c r="F2658" i="9"/>
  <c r="E2660" i="2" s="1"/>
  <c r="G2658" i="9"/>
  <c r="F2660" i="2" s="1"/>
  <c r="H2658" i="9"/>
  <c r="G2660" i="2" s="1"/>
  <c r="E2659" i="9"/>
  <c r="D2661" i="2" s="1"/>
  <c r="F2659" i="9"/>
  <c r="E2661" i="2" s="1"/>
  <c r="G2659" i="9"/>
  <c r="F2661" i="2" s="1"/>
  <c r="H2659" i="9"/>
  <c r="G2661" i="2" s="1"/>
  <c r="E2660" i="9"/>
  <c r="D2662" i="2" s="1"/>
  <c r="F2660" i="9"/>
  <c r="E2662" i="2" s="1"/>
  <c r="G2660" i="9"/>
  <c r="F2662" i="2" s="1"/>
  <c r="H2660" i="9"/>
  <c r="G2662" i="2" s="1"/>
  <c r="E2661" i="9"/>
  <c r="D2663" i="2" s="1"/>
  <c r="F2661" i="9"/>
  <c r="E2663" i="2" s="1"/>
  <c r="G2661" i="9"/>
  <c r="F2663" i="2" s="1"/>
  <c r="H2661" i="9"/>
  <c r="G2663" i="2" s="1"/>
  <c r="E2662" i="9"/>
  <c r="D2664" i="2" s="1"/>
  <c r="F2662" i="9"/>
  <c r="E2664" i="2" s="1"/>
  <c r="G2662" i="9"/>
  <c r="F2664" i="2" s="1"/>
  <c r="H2662" i="9"/>
  <c r="G2664" i="2" s="1"/>
  <c r="E2663" i="9"/>
  <c r="D2665" i="2" s="1"/>
  <c r="F2663" i="9"/>
  <c r="E2665" i="2" s="1"/>
  <c r="G2663" i="9"/>
  <c r="F2665" i="2" s="1"/>
  <c r="H2663" i="9"/>
  <c r="G2665" i="2" s="1"/>
  <c r="E2664" i="9"/>
  <c r="D2666" i="2" s="1"/>
  <c r="F2664" i="9"/>
  <c r="E2666" i="2" s="1"/>
  <c r="G2664" i="9"/>
  <c r="F2666" i="2" s="1"/>
  <c r="H2664" i="9"/>
  <c r="G2666" i="2" s="1"/>
  <c r="E2665" i="9"/>
  <c r="D2667" i="2" s="1"/>
  <c r="F2665" i="9"/>
  <c r="E2667" i="2" s="1"/>
  <c r="G2665" i="9"/>
  <c r="F2667" i="2" s="1"/>
  <c r="H2665" i="9"/>
  <c r="G2667" i="2" s="1"/>
  <c r="E2666" i="9"/>
  <c r="D2668" i="2" s="1"/>
  <c r="F2666" i="9"/>
  <c r="E2668" i="2" s="1"/>
  <c r="G2666" i="9"/>
  <c r="F2668" i="2" s="1"/>
  <c r="H2666" i="9"/>
  <c r="G2668" i="2" s="1"/>
  <c r="E2667" i="9"/>
  <c r="D2669" i="2" s="1"/>
  <c r="F2667" i="9"/>
  <c r="E2669" i="2" s="1"/>
  <c r="G2667" i="9"/>
  <c r="F2669" i="2" s="1"/>
  <c r="H2667" i="9"/>
  <c r="G2669" i="2" s="1"/>
  <c r="E2668" i="9"/>
  <c r="D2670" i="2" s="1"/>
  <c r="F2668" i="9"/>
  <c r="E2670" i="2" s="1"/>
  <c r="G2668" i="9"/>
  <c r="F2670" i="2" s="1"/>
  <c r="H2668" i="9"/>
  <c r="G2670" i="2" s="1"/>
  <c r="E2669" i="9"/>
  <c r="D2671" i="2" s="1"/>
  <c r="F2669" i="9"/>
  <c r="E2671" i="2" s="1"/>
  <c r="G2669" i="9"/>
  <c r="F2671" i="2" s="1"/>
  <c r="H2669" i="9"/>
  <c r="G2671" i="2" s="1"/>
  <c r="E2670" i="9"/>
  <c r="D2672" i="2" s="1"/>
  <c r="F2670" i="9"/>
  <c r="E2672" i="2" s="1"/>
  <c r="G2670" i="9"/>
  <c r="F2672" i="2" s="1"/>
  <c r="H2670" i="9"/>
  <c r="G2672" i="2" s="1"/>
  <c r="E2671" i="9"/>
  <c r="D2673" i="2" s="1"/>
  <c r="F2671" i="9"/>
  <c r="E2673" i="2" s="1"/>
  <c r="G2671" i="9"/>
  <c r="F2673" i="2" s="1"/>
  <c r="H2671" i="9"/>
  <c r="G2673" i="2" s="1"/>
  <c r="E2672" i="9"/>
  <c r="D2674" i="2" s="1"/>
  <c r="F2672" i="9"/>
  <c r="E2674" i="2" s="1"/>
  <c r="G2672" i="9"/>
  <c r="F2674" i="2" s="1"/>
  <c r="H2672" i="9"/>
  <c r="G2674" i="2" s="1"/>
  <c r="E2673" i="9"/>
  <c r="D2675" i="2" s="1"/>
  <c r="F2673" i="9"/>
  <c r="E2675" i="2" s="1"/>
  <c r="G2673" i="9"/>
  <c r="F2675" i="2" s="1"/>
  <c r="H2673" i="9"/>
  <c r="G2675" i="2" s="1"/>
  <c r="E2674" i="9"/>
  <c r="D2676" i="2" s="1"/>
  <c r="F2674" i="9"/>
  <c r="E2676" i="2" s="1"/>
  <c r="G2674" i="9"/>
  <c r="F2676" i="2" s="1"/>
  <c r="H2674" i="9"/>
  <c r="G2676" i="2" s="1"/>
  <c r="E2675" i="9"/>
  <c r="D2677" i="2" s="1"/>
  <c r="F2675" i="9"/>
  <c r="E2677" i="2" s="1"/>
  <c r="G2675" i="9"/>
  <c r="F2677" i="2" s="1"/>
  <c r="H2675" i="9"/>
  <c r="G2677" i="2" s="1"/>
  <c r="E2676" i="9"/>
  <c r="D2678" i="2" s="1"/>
  <c r="F2676" i="9"/>
  <c r="E2678" i="2" s="1"/>
  <c r="G2676" i="9"/>
  <c r="F2678" i="2" s="1"/>
  <c r="H2676" i="9"/>
  <c r="G2678" i="2" s="1"/>
  <c r="E2677" i="9"/>
  <c r="D2679" i="2" s="1"/>
  <c r="F2677" i="9"/>
  <c r="E2679" i="2" s="1"/>
  <c r="G2677" i="9"/>
  <c r="F2679" i="2" s="1"/>
  <c r="H2677" i="9"/>
  <c r="G2679" i="2" s="1"/>
  <c r="E2678" i="9"/>
  <c r="D2680" i="2" s="1"/>
  <c r="F2678" i="9"/>
  <c r="E2680" i="2" s="1"/>
  <c r="G2678" i="9"/>
  <c r="F2680" i="2" s="1"/>
  <c r="H2678" i="9"/>
  <c r="G2680" i="2" s="1"/>
  <c r="E2679" i="9"/>
  <c r="D2681" i="2" s="1"/>
  <c r="F2679" i="9"/>
  <c r="E2681" i="2" s="1"/>
  <c r="G2679" i="9"/>
  <c r="F2681" i="2" s="1"/>
  <c r="H2679" i="9"/>
  <c r="G2681" i="2" s="1"/>
  <c r="E2680" i="9"/>
  <c r="D2682" i="2" s="1"/>
  <c r="F2680" i="9"/>
  <c r="E2682" i="2" s="1"/>
  <c r="G2680" i="9"/>
  <c r="F2682" i="2" s="1"/>
  <c r="H2680" i="9"/>
  <c r="G2682" i="2" s="1"/>
  <c r="E2681" i="9"/>
  <c r="D2683" i="2" s="1"/>
  <c r="F2681" i="9"/>
  <c r="E2683" i="2" s="1"/>
  <c r="G2681" i="9"/>
  <c r="F2683" i="2" s="1"/>
  <c r="H2681" i="9"/>
  <c r="G2683" i="2" s="1"/>
  <c r="E2682" i="9"/>
  <c r="D2684" i="2" s="1"/>
  <c r="F2682" i="9"/>
  <c r="E2684" i="2" s="1"/>
  <c r="G2682" i="9"/>
  <c r="F2684" i="2" s="1"/>
  <c r="H2682" i="9"/>
  <c r="G2684" i="2" s="1"/>
  <c r="E2683" i="9"/>
  <c r="D2685" i="2" s="1"/>
  <c r="F2683" i="9"/>
  <c r="E2685" i="2" s="1"/>
  <c r="G2683" i="9"/>
  <c r="F2685" i="2" s="1"/>
  <c r="H2683" i="9"/>
  <c r="G2685" i="2" s="1"/>
  <c r="E2684" i="9"/>
  <c r="D2686" i="2" s="1"/>
  <c r="F2684" i="9"/>
  <c r="E2686" i="2" s="1"/>
  <c r="G2684" i="9"/>
  <c r="F2686" i="2" s="1"/>
  <c r="H2684" i="9"/>
  <c r="G2686" i="2" s="1"/>
  <c r="E2685" i="9"/>
  <c r="D2687" i="2" s="1"/>
  <c r="F2685" i="9"/>
  <c r="E2687" i="2" s="1"/>
  <c r="G2685" i="9"/>
  <c r="F2687" i="2" s="1"/>
  <c r="H2685" i="9"/>
  <c r="G2687" i="2" s="1"/>
  <c r="E2686" i="9"/>
  <c r="D2688" i="2" s="1"/>
  <c r="F2686" i="9"/>
  <c r="E2688" i="2" s="1"/>
  <c r="G2686" i="9"/>
  <c r="F2688" i="2" s="1"/>
  <c r="H2686" i="9"/>
  <c r="G2688" i="2" s="1"/>
  <c r="E2687" i="9"/>
  <c r="D2689" i="2" s="1"/>
  <c r="F2687" i="9"/>
  <c r="E2689" i="2" s="1"/>
  <c r="G2687" i="9"/>
  <c r="F2689" i="2" s="1"/>
  <c r="H2687" i="9"/>
  <c r="G2689" i="2" s="1"/>
  <c r="E2688" i="9"/>
  <c r="D2690" i="2" s="1"/>
  <c r="F2688" i="9"/>
  <c r="E2690" i="2" s="1"/>
  <c r="G2688" i="9"/>
  <c r="F2690" i="2" s="1"/>
  <c r="H2688" i="9"/>
  <c r="G2690" i="2" s="1"/>
  <c r="E2689" i="9"/>
  <c r="D2691" i="2" s="1"/>
  <c r="F2689" i="9"/>
  <c r="E2691" i="2" s="1"/>
  <c r="G2689" i="9"/>
  <c r="F2691" i="2" s="1"/>
  <c r="H2689" i="9"/>
  <c r="G2691" i="2" s="1"/>
  <c r="E2690" i="9"/>
  <c r="D2692" i="2" s="1"/>
  <c r="F2690" i="9"/>
  <c r="E2692" i="2" s="1"/>
  <c r="G2690" i="9"/>
  <c r="F2692" i="2" s="1"/>
  <c r="H2690" i="9"/>
  <c r="G2692" i="2" s="1"/>
  <c r="E2691" i="9"/>
  <c r="D2693" i="2" s="1"/>
  <c r="F2691" i="9"/>
  <c r="E2693" i="2" s="1"/>
  <c r="G2691" i="9"/>
  <c r="F2693" i="2" s="1"/>
  <c r="H2691" i="9"/>
  <c r="G2693" i="2" s="1"/>
  <c r="E2692" i="9"/>
  <c r="D2694" i="2" s="1"/>
  <c r="F2692" i="9"/>
  <c r="E2694" i="2" s="1"/>
  <c r="G2692" i="9"/>
  <c r="F2694" i="2" s="1"/>
  <c r="H2692" i="9"/>
  <c r="G2694" i="2" s="1"/>
  <c r="E2693" i="9"/>
  <c r="D2695" i="2" s="1"/>
  <c r="F2693" i="9"/>
  <c r="E2695" i="2" s="1"/>
  <c r="G2693" i="9"/>
  <c r="F2695" i="2" s="1"/>
  <c r="H2693" i="9"/>
  <c r="G2695" i="2" s="1"/>
  <c r="E2694" i="9"/>
  <c r="D2696" i="2" s="1"/>
  <c r="F2694" i="9"/>
  <c r="E2696" i="2" s="1"/>
  <c r="G2694" i="9"/>
  <c r="F2696" i="2" s="1"/>
  <c r="H2694" i="9"/>
  <c r="G2696" i="2" s="1"/>
  <c r="E2695" i="9"/>
  <c r="D2697" i="2" s="1"/>
  <c r="F2695" i="9"/>
  <c r="E2697" i="2" s="1"/>
  <c r="G2695" i="9"/>
  <c r="F2697" i="2" s="1"/>
  <c r="H2695" i="9"/>
  <c r="G2697" i="2" s="1"/>
  <c r="E2696" i="9"/>
  <c r="D2698" i="2" s="1"/>
  <c r="F2696" i="9"/>
  <c r="E2698" i="2" s="1"/>
  <c r="G2696" i="9"/>
  <c r="F2698" i="2" s="1"/>
  <c r="H2696" i="9"/>
  <c r="G2698" i="2" s="1"/>
  <c r="E2697" i="9"/>
  <c r="D2699" i="2" s="1"/>
  <c r="F2697" i="9"/>
  <c r="E2699" i="2" s="1"/>
  <c r="G2697" i="9"/>
  <c r="F2699" i="2" s="1"/>
  <c r="H2697" i="9"/>
  <c r="G2699" i="2" s="1"/>
  <c r="E2698" i="9"/>
  <c r="D2700" i="2" s="1"/>
  <c r="F2698" i="9"/>
  <c r="E2700" i="2" s="1"/>
  <c r="G2698" i="9"/>
  <c r="F2700" i="2" s="1"/>
  <c r="H2698" i="9"/>
  <c r="G2700" i="2" s="1"/>
  <c r="E2699" i="9"/>
  <c r="D2701" i="2" s="1"/>
  <c r="F2699" i="9"/>
  <c r="E2701" i="2" s="1"/>
  <c r="G2699" i="9"/>
  <c r="F2701" i="2" s="1"/>
  <c r="H2699" i="9"/>
  <c r="G2701" i="2" s="1"/>
  <c r="E2700" i="9"/>
  <c r="D2702" i="2" s="1"/>
  <c r="F2700" i="9"/>
  <c r="E2702" i="2" s="1"/>
  <c r="G2700" i="9"/>
  <c r="F2702" i="2" s="1"/>
  <c r="H2700" i="9"/>
  <c r="G2702" i="2" s="1"/>
  <c r="E2701" i="9"/>
  <c r="D2703" i="2" s="1"/>
  <c r="F2701" i="9"/>
  <c r="E2703" i="2" s="1"/>
  <c r="G2701" i="9"/>
  <c r="F2703" i="2" s="1"/>
  <c r="H2701" i="9"/>
  <c r="G2703" i="2" s="1"/>
  <c r="E2702" i="9"/>
  <c r="D2704" i="2" s="1"/>
  <c r="F2702" i="9"/>
  <c r="E2704" i="2" s="1"/>
  <c r="G2702" i="9"/>
  <c r="F2704" i="2" s="1"/>
  <c r="H2702" i="9"/>
  <c r="G2704" i="2" s="1"/>
  <c r="E2703" i="9"/>
  <c r="D2705" i="2" s="1"/>
  <c r="F2703" i="9"/>
  <c r="E2705" i="2" s="1"/>
  <c r="G2703" i="9"/>
  <c r="F2705" i="2" s="1"/>
  <c r="H2703" i="9"/>
  <c r="G2705" i="2" s="1"/>
  <c r="E2704" i="9"/>
  <c r="D2706" i="2" s="1"/>
  <c r="F2704" i="9"/>
  <c r="E2706" i="2" s="1"/>
  <c r="G2704" i="9"/>
  <c r="F2706" i="2" s="1"/>
  <c r="H2704" i="9"/>
  <c r="G2706" i="2" s="1"/>
  <c r="E2705" i="9"/>
  <c r="D2707" i="2" s="1"/>
  <c r="F2705" i="9"/>
  <c r="E2707" i="2" s="1"/>
  <c r="G2705" i="9"/>
  <c r="F2707" i="2" s="1"/>
  <c r="H2705" i="9"/>
  <c r="G2707" i="2" s="1"/>
  <c r="E2706" i="9"/>
  <c r="D2708" i="2" s="1"/>
  <c r="F2706" i="9"/>
  <c r="E2708" i="2" s="1"/>
  <c r="G2706" i="9"/>
  <c r="F2708" i="2" s="1"/>
  <c r="H2706" i="9"/>
  <c r="G2708" i="2" s="1"/>
  <c r="E2707" i="9"/>
  <c r="D2709" i="2" s="1"/>
  <c r="F2707" i="9"/>
  <c r="E2709" i="2" s="1"/>
  <c r="G2707" i="9"/>
  <c r="F2709" i="2" s="1"/>
  <c r="H2707" i="9"/>
  <c r="G2709" i="2" s="1"/>
  <c r="E2708" i="9"/>
  <c r="D2710" i="2" s="1"/>
  <c r="F2708" i="9"/>
  <c r="E2710" i="2" s="1"/>
  <c r="G2708" i="9"/>
  <c r="F2710" i="2" s="1"/>
  <c r="H2708" i="9"/>
  <c r="G2710" i="2" s="1"/>
  <c r="E2709" i="9"/>
  <c r="D2711" i="2" s="1"/>
  <c r="F2709" i="9"/>
  <c r="E2711" i="2" s="1"/>
  <c r="G2709" i="9"/>
  <c r="F2711" i="2" s="1"/>
  <c r="H2709" i="9"/>
  <c r="G2711" i="2" s="1"/>
  <c r="E2710" i="9"/>
  <c r="D2712" i="2" s="1"/>
  <c r="F2710" i="9"/>
  <c r="E2712" i="2" s="1"/>
  <c r="G2710" i="9"/>
  <c r="F2712" i="2" s="1"/>
  <c r="H2710" i="9"/>
  <c r="G2712" i="2" s="1"/>
  <c r="E2711" i="9"/>
  <c r="D2713" i="2" s="1"/>
  <c r="F2711" i="9"/>
  <c r="E2713" i="2" s="1"/>
  <c r="G2711" i="9"/>
  <c r="F2713" i="2" s="1"/>
  <c r="H2711" i="9"/>
  <c r="G2713" i="2" s="1"/>
  <c r="E2712" i="9"/>
  <c r="D2714" i="2" s="1"/>
  <c r="F2712" i="9"/>
  <c r="E2714" i="2" s="1"/>
  <c r="G2712" i="9"/>
  <c r="F2714" i="2" s="1"/>
  <c r="H2712" i="9"/>
  <c r="G2714" i="2" s="1"/>
  <c r="E2713" i="9"/>
  <c r="D2715" i="2" s="1"/>
  <c r="F2713" i="9"/>
  <c r="E2715" i="2" s="1"/>
  <c r="G2713" i="9"/>
  <c r="F2715" i="2" s="1"/>
  <c r="H2713" i="9"/>
  <c r="G2715" i="2" s="1"/>
  <c r="E2714" i="9"/>
  <c r="D2716" i="2" s="1"/>
  <c r="F2714" i="9"/>
  <c r="E2716" i="2" s="1"/>
  <c r="G2714" i="9"/>
  <c r="F2716" i="2" s="1"/>
  <c r="H2714" i="9"/>
  <c r="G2716" i="2" s="1"/>
  <c r="E2715" i="9"/>
  <c r="D2717" i="2" s="1"/>
  <c r="F2715" i="9"/>
  <c r="E2717" i="2" s="1"/>
  <c r="G2715" i="9"/>
  <c r="F2717" i="2" s="1"/>
  <c r="H2715" i="9"/>
  <c r="G2717" i="2" s="1"/>
  <c r="E2716" i="9"/>
  <c r="D2718" i="2" s="1"/>
  <c r="F2716" i="9"/>
  <c r="E2718" i="2" s="1"/>
  <c r="G2716" i="9"/>
  <c r="F2718" i="2" s="1"/>
  <c r="H2716" i="9"/>
  <c r="G2718" i="2" s="1"/>
  <c r="E2717" i="9"/>
  <c r="D2719" i="2" s="1"/>
  <c r="F2717" i="9"/>
  <c r="E2719" i="2" s="1"/>
  <c r="G2717" i="9"/>
  <c r="F2719" i="2" s="1"/>
  <c r="H2717" i="9"/>
  <c r="G2719" i="2" s="1"/>
  <c r="E2718" i="9"/>
  <c r="D2720" i="2" s="1"/>
  <c r="F2718" i="9"/>
  <c r="E2720" i="2" s="1"/>
  <c r="G2718" i="9"/>
  <c r="F2720" i="2" s="1"/>
  <c r="H2718" i="9"/>
  <c r="G2720" i="2" s="1"/>
  <c r="E2719" i="9"/>
  <c r="D2721" i="2" s="1"/>
  <c r="F2719" i="9"/>
  <c r="E2721" i="2" s="1"/>
  <c r="G2719" i="9"/>
  <c r="F2721" i="2" s="1"/>
  <c r="H2719" i="9"/>
  <c r="G2721" i="2" s="1"/>
  <c r="E2720" i="9"/>
  <c r="D2722" i="2" s="1"/>
  <c r="F2720" i="9"/>
  <c r="E2722" i="2" s="1"/>
  <c r="G2720" i="9"/>
  <c r="F2722" i="2" s="1"/>
  <c r="H2720" i="9"/>
  <c r="G2722" i="2" s="1"/>
  <c r="E2721" i="9"/>
  <c r="D2723" i="2" s="1"/>
  <c r="F2721" i="9"/>
  <c r="E2723" i="2" s="1"/>
  <c r="G2721" i="9"/>
  <c r="F2723" i="2" s="1"/>
  <c r="H2721" i="9"/>
  <c r="G2723" i="2" s="1"/>
  <c r="E2722" i="9"/>
  <c r="D2724" i="2" s="1"/>
  <c r="F2722" i="9"/>
  <c r="E2724" i="2" s="1"/>
  <c r="G2722" i="9"/>
  <c r="F2724" i="2" s="1"/>
  <c r="H2722" i="9"/>
  <c r="G2724" i="2" s="1"/>
  <c r="E2723" i="9"/>
  <c r="D2725" i="2" s="1"/>
  <c r="F2723" i="9"/>
  <c r="E2725" i="2" s="1"/>
  <c r="G2723" i="9"/>
  <c r="F2725" i="2" s="1"/>
  <c r="H2723" i="9"/>
  <c r="G2725" i="2" s="1"/>
  <c r="E2724" i="9"/>
  <c r="D2726" i="2" s="1"/>
  <c r="F2724" i="9"/>
  <c r="E2726" i="2" s="1"/>
  <c r="G2724" i="9"/>
  <c r="F2726" i="2" s="1"/>
  <c r="H2724" i="9"/>
  <c r="G2726" i="2" s="1"/>
  <c r="E2725" i="9"/>
  <c r="D2727" i="2" s="1"/>
  <c r="F2725" i="9"/>
  <c r="E2727" i="2" s="1"/>
  <c r="G2725" i="9"/>
  <c r="F2727" i="2" s="1"/>
  <c r="H2725" i="9"/>
  <c r="G2727" i="2" s="1"/>
  <c r="E2726" i="9"/>
  <c r="D2728" i="2" s="1"/>
  <c r="F2726" i="9"/>
  <c r="E2728" i="2" s="1"/>
  <c r="G2726" i="9"/>
  <c r="F2728" i="2" s="1"/>
  <c r="H2726" i="9"/>
  <c r="G2728" i="2" s="1"/>
  <c r="E2727" i="9"/>
  <c r="D2729" i="2" s="1"/>
  <c r="F2727" i="9"/>
  <c r="E2729" i="2" s="1"/>
  <c r="G2727" i="9"/>
  <c r="F2729" i="2" s="1"/>
  <c r="H2727" i="9"/>
  <c r="G2729" i="2" s="1"/>
  <c r="E2728" i="9"/>
  <c r="D2730" i="2" s="1"/>
  <c r="F2728" i="9"/>
  <c r="E2730" i="2" s="1"/>
  <c r="G2728" i="9"/>
  <c r="F2730" i="2" s="1"/>
  <c r="H2728" i="9"/>
  <c r="G2730" i="2" s="1"/>
  <c r="E2729" i="9"/>
  <c r="D2731" i="2" s="1"/>
  <c r="F2729" i="9"/>
  <c r="E2731" i="2" s="1"/>
  <c r="G2729" i="9"/>
  <c r="F2731" i="2" s="1"/>
  <c r="H2729" i="9"/>
  <c r="G2731" i="2" s="1"/>
  <c r="E2730" i="9"/>
  <c r="D2732" i="2" s="1"/>
  <c r="F2730" i="9"/>
  <c r="E2732" i="2" s="1"/>
  <c r="G2730" i="9"/>
  <c r="F2732" i="2" s="1"/>
  <c r="H2730" i="9"/>
  <c r="G2732" i="2" s="1"/>
  <c r="E2731" i="9"/>
  <c r="D2733" i="2" s="1"/>
  <c r="F2731" i="9"/>
  <c r="E2733" i="2" s="1"/>
  <c r="G2731" i="9"/>
  <c r="F2733" i="2" s="1"/>
  <c r="H2731" i="9"/>
  <c r="G2733" i="2" s="1"/>
  <c r="E2732" i="9"/>
  <c r="D2734" i="2" s="1"/>
  <c r="F2732" i="9"/>
  <c r="E2734" i="2" s="1"/>
  <c r="G2732" i="9"/>
  <c r="F2734" i="2" s="1"/>
  <c r="H2732" i="9"/>
  <c r="G2734" i="2" s="1"/>
  <c r="E2733" i="9"/>
  <c r="D2735" i="2" s="1"/>
  <c r="F2733" i="9"/>
  <c r="E2735" i="2" s="1"/>
  <c r="G2733" i="9"/>
  <c r="F2735" i="2" s="1"/>
  <c r="H2733" i="9"/>
  <c r="G2735" i="2" s="1"/>
  <c r="E2734" i="9"/>
  <c r="D2736" i="2" s="1"/>
  <c r="F2734" i="9"/>
  <c r="E2736" i="2" s="1"/>
  <c r="G2734" i="9"/>
  <c r="F2736" i="2" s="1"/>
  <c r="H2734" i="9"/>
  <c r="G2736" i="2" s="1"/>
  <c r="E2735" i="9"/>
  <c r="D2737" i="2" s="1"/>
  <c r="F2735" i="9"/>
  <c r="E2737" i="2" s="1"/>
  <c r="G2735" i="9"/>
  <c r="F2737" i="2" s="1"/>
  <c r="H2735" i="9"/>
  <c r="G2737" i="2" s="1"/>
  <c r="E2736" i="9"/>
  <c r="D2738" i="2" s="1"/>
  <c r="F2736" i="9"/>
  <c r="E2738" i="2" s="1"/>
  <c r="G2736" i="9"/>
  <c r="F2738" i="2" s="1"/>
  <c r="H2736" i="9"/>
  <c r="G2738" i="2" s="1"/>
  <c r="E2737" i="9"/>
  <c r="D2739" i="2" s="1"/>
  <c r="F2737" i="9"/>
  <c r="E2739" i="2" s="1"/>
  <c r="G2737" i="9"/>
  <c r="F2739" i="2" s="1"/>
  <c r="H2737" i="9"/>
  <c r="G2739" i="2" s="1"/>
  <c r="E2738" i="9"/>
  <c r="D2740" i="2" s="1"/>
  <c r="F2738" i="9"/>
  <c r="E2740" i="2" s="1"/>
  <c r="G2738" i="9"/>
  <c r="F2740" i="2" s="1"/>
  <c r="H2738" i="9"/>
  <c r="G2740" i="2" s="1"/>
  <c r="E2739" i="9"/>
  <c r="D2741" i="2" s="1"/>
  <c r="F2739" i="9"/>
  <c r="E2741" i="2" s="1"/>
  <c r="G2739" i="9"/>
  <c r="F2741" i="2" s="1"/>
  <c r="H2739" i="9"/>
  <c r="G2741" i="2" s="1"/>
  <c r="E2740" i="9"/>
  <c r="D2742" i="2" s="1"/>
  <c r="F2740" i="9"/>
  <c r="E2742" i="2" s="1"/>
  <c r="G2740" i="9"/>
  <c r="F2742" i="2" s="1"/>
  <c r="H2740" i="9"/>
  <c r="G2742" i="2" s="1"/>
  <c r="E2741" i="9"/>
  <c r="D2743" i="2" s="1"/>
  <c r="F2741" i="9"/>
  <c r="E2743" i="2" s="1"/>
  <c r="G2741" i="9"/>
  <c r="F2743" i="2" s="1"/>
  <c r="H2741" i="9"/>
  <c r="G2743" i="2" s="1"/>
  <c r="E2742" i="9"/>
  <c r="D2744" i="2" s="1"/>
  <c r="F2742" i="9"/>
  <c r="E2744" i="2" s="1"/>
  <c r="G2742" i="9"/>
  <c r="F2744" i="2" s="1"/>
  <c r="H2742" i="9"/>
  <c r="G2744" i="2" s="1"/>
  <c r="E2743" i="9"/>
  <c r="D2745" i="2" s="1"/>
  <c r="F2743" i="9"/>
  <c r="E2745" i="2" s="1"/>
  <c r="G2743" i="9"/>
  <c r="F2745" i="2" s="1"/>
  <c r="H2743" i="9"/>
  <c r="G2745" i="2" s="1"/>
  <c r="E2744" i="9"/>
  <c r="D2746" i="2" s="1"/>
  <c r="F2744" i="9"/>
  <c r="E2746" i="2" s="1"/>
  <c r="G2744" i="9"/>
  <c r="F2746" i="2" s="1"/>
  <c r="H2744" i="9"/>
  <c r="G2746" i="2" s="1"/>
  <c r="E2745" i="9"/>
  <c r="D2747" i="2" s="1"/>
  <c r="F2745" i="9"/>
  <c r="E2747" i="2" s="1"/>
  <c r="G2745" i="9"/>
  <c r="F2747" i="2" s="1"/>
  <c r="H2745" i="9"/>
  <c r="G2747" i="2" s="1"/>
  <c r="E2746" i="9"/>
  <c r="D2748" i="2" s="1"/>
  <c r="F2746" i="9"/>
  <c r="E2748" i="2" s="1"/>
  <c r="G2746" i="9"/>
  <c r="F2748" i="2" s="1"/>
  <c r="H2746" i="9"/>
  <c r="G2748" i="2" s="1"/>
  <c r="E2747" i="9"/>
  <c r="D2749" i="2" s="1"/>
  <c r="F2747" i="9"/>
  <c r="E2749" i="2" s="1"/>
  <c r="G2747" i="9"/>
  <c r="F2749" i="2" s="1"/>
  <c r="H2747" i="9"/>
  <c r="G2749" i="2" s="1"/>
  <c r="E2748" i="9"/>
  <c r="D2750" i="2" s="1"/>
  <c r="F2748" i="9"/>
  <c r="E2750" i="2" s="1"/>
  <c r="G2748" i="9"/>
  <c r="F2750" i="2" s="1"/>
  <c r="H2748" i="9"/>
  <c r="G2750" i="2" s="1"/>
  <c r="E2749" i="9"/>
  <c r="D2751" i="2" s="1"/>
  <c r="F2749" i="9"/>
  <c r="E2751" i="2" s="1"/>
  <c r="G2749" i="9"/>
  <c r="F2751" i="2" s="1"/>
  <c r="H2749" i="9"/>
  <c r="G2751" i="2" s="1"/>
  <c r="E2750" i="9"/>
  <c r="D2752" i="2" s="1"/>
  <c r="F2750" i="9"/>
  <c r="E2752" i="2" s="1"/>
  <c r="G2750" i="9"/>
  <c r="F2752" i="2" s="1"/>
  <c r="H2750" i="9"/>
  <c r="G2752" i="2" s="1"/>
  <c r="E2751" i="9"/>
  <c r="D2753" i="2" s="1"/>
  <c r="F2751" i="9"/>
  <c r="E2753" i="2" s="1"/>
  <c r="G2751" i="9"/>
  <c r="F2753" i="2" s="1"/>
  <c r="H2751" i="9"/>
  <c r="G2753" i="2" s="1"/>
  <c r="E2752" i="9"/>
  <c r="D2754" i="2" s="1"/>
  <c r="F2752" i="9"/>
  <c r="E2754" i="2" s="1"/>
  <c r="G2752" i="9"/>
  <c r="F2754" i="2" s="1"/>
  <c r="H2752" i="9"/>
  <c r="G2754" i="2" s="1"/>
  <c r="E2753" i="9"/>
  <c r="D2755" i="2" s="1"/>
  <c r="F2753" i="9"/>
  <c r="E2755" i="2" s="1"/>
  <c r="G2753" i="9"/>
  <c r="F2755" i="2" s="1"/>
  <c r="H2753" i="9"/>
  <c r="G2755" i="2" s="1"/>
  <c r="E2754" i="9"/>
  <c r="D2756" i="2" s="1"/>
  <c r="F2754" i="9"/>
  <c r="E2756" i="2" s="1"/>
  <c r="G2754" i="9"/>
  <c r="F2756" i="2" s="1"/>
  <c r="H2754" i="9"/>
  <c r="G2756" i="2" s="1"/>
  <c r="E2755" i="9"/>
  <c r="D2757" i="2" s="1"/>
  <c r="F2755" i="9"/>
  <c r="E2757" i="2" s="1"/>
  <c r="G2755" i="9"/>
  <c r="F2757" i="2" s="1"/>
  <c r="H2755" i="9"/>
  <c r="G2757" i="2" s="1"/>
  <c r="E2756" i="9"/>
  <c r="D2758" i="2" s="1"/>
  <c r="F2756" i="9"/>
  <c r="E2758" i="2" s="1"/>
  <c r="G2756" i="9"/>
  <c r="F2758" i="2" s="1"/>
  <c r="H2756" i="9"/>
  <c r="G2758" i="2" s="1"/>
  <c r="E2757" i="9"/>
  <c r="D2759" i="2" s="1"/>
  <c r="F2757" i="9"/>
  <c r="E2759" i="2" s="1"/>
  <c r="G2757" i="9"/>
  <c r="F2759" i="2" s="1"/>
  <c r="H2757" i="9"/>
  <c r="G2759" i="2" s="1"/>
  <c r="E2758" i="9"/>
  <c r="D2760" i="2" s="1"/>
  <c r="F2758" i="9"/>
  <c r="E2760" i="2" s="1"/>
  <c r="G2758" i="9"/>
  <c r="F2760" i="2" s="1"/>
  <c r="H2758" i="9"/>
  <c r="G2760" i="2" s="1"/>
  <c r="E2759" i="9"/>
  <c r="D2761" i="2" s="1"/>
  <c r="F2759" i="9"/>
  <c r="E2761" i="2" s="1"/>
  <c r="G2759" i="9"/>
  <c r="F2761" i="2" s="1"/>
  <c r="H2759" i="9"/>
  <c r="G2761" i="2" s="1"/>
  <c r="E2760" i="9"/>
  <c r="D2762" i="2" s="1"/>
  <c r="F2760" i="9"/>
  <c r="E2762" i="2" s="1"/>
  <c r="G2760" i="9"/>
  <c r="F2762" i="2" s="1"/>
  <c r="H2760" i="9"/>
  <c r="G2762" i="2" s="1"/>
  <c r="E2761" i="9"/>
  <c r="D2763" i="2" s="1"/>
  <c r="F2761" i="9"/>
  <c r="E2763" i="2" s="1"/>
  <c r="G2761" i="9"/>
  <c r="F2763" i="2" s="1"/>
  <c r="H2761" i="9"/>
  <c r="G2763" i="2" s="1"/>
  <c r="E2762" i="9"/>
  <c r="D2764" i="2" s="1"/>
  <c r="F2762" i="9"/>
  <c r="E2764" i="2" s="1"/>
  <c r="G2762" i="9"/>
  <c r="F2764" i="2" s="1"/>
  <c r="H2762" i="9"/>
  <c r="G2764" i="2" s="1"/>
  <c r="E2763" i="9"/>
  <c r="D2765" i="2" s="1"/>
  <c r="F2763" i="9"/>
  <c r="E2765" i="2" s="1"/>
  <c r="G2763" i="9"/>
  <c r="F2765" i="2" s="1"/>
  <c r="H2763" i="9"/>
  <c r="G2765" i="2" s="1"/>
  <c r="E2764" i="9"/>
  <c r="D2766" i="2" s="1"/>
  <c r="F2764" i="9"/>
  <c r="E2766" i="2" s="1"/>
  <c r="G2764" i="9"/>
  <c r="F2766" i="2" s="1"/>
  <c r="H2764" i="9"/>
  <c r="G2766" i="2" s="1"/>
  <c r="E2765" i="9"/>
  <c r="D2767" i="2" s="1"/>
  <c r="F2765" i="9"/>
  <c r="E2767" i="2" s="1"/>
  <c r="G2765" i="9"/>
  <c r="F2767" i="2" s="1"/>
  <c r="H2765" i="9"/>
  <c r="G2767" i="2" s="1"/>
  <c r="E2766" i="9"/>
  <c r="D2768" i="2" s="1"/>
  <c r="F2766" i="9"/>
  <c r="E2768" i="2" s="1"/>
  <c r="G2766" i="9"/>
  <c r="F2768" i="2" s="1"/>
  <c r="H2766" i="9"/>
  <c r="G2768" i="2" s="1"/>
  <c r="E2767" i="9"/>
  <c r="D2769" i="2" s="1"/>
  <c r="F2767" i="9"/>
  <c r="E2769" i="2" s="1"/>
  <c r="G2767" i="9"/>
  <c r="F2769" i="2" s="1"/>
  <c r="H2767" i="9"/>
  <c r="G2769" i="2" s="1"/>
  <c r="E2768" i="9"/>
  <c r="D2770" i="2" s="1"/>
  <c r="F2768" i="9"/>
  <c r="E2770" i="2" s="1"/>
  <c r="G2768" i="9"/>
  <c r="F2770" i="2" s="1"/>
  <c r="H2768" i="9"/>
  <c r="G2770" i="2" s="1"/>
  <c r="E2769" i="9"/>
  <c r="D2771" i="2" s="1"/>
  <c r="F2769" i="9"/>
  <c r="E2771" i="2" s="1"/>
  <c r="G2769" i="9"/>
  <c r="F2771" i="2" s="1"/>
  <c r="H2769" i="9"/>
  <c r="G2771" i="2" s="1"/>
  <c r="E2770" i="9"/>
  <c r="D2772" i="2" s="1"/>
  <c r="F2770" i="9"/>
  <c r="E2772" i="2" s="1"/>
  <c r="G2770" i="9"/>
  <c r="F2772" i="2" s="1"/>
  <c r="H2770" i="9"/>
  <c r="G2772" i="2" s="1"/>
  <c r="E2771" i="9"/>
  <c r="D2773" i="2" s="1"/>
  <c r="F2771" i="9"/>
  <c r="E2773" i="2" s="1"/>
  <c r="G2771" i="9"/>
  <c r="F2773" i="2" s="1"/>
  <c r="H2771" i="9"/>
  <c r="G2773" i="2" s="1"/>
  <c r="E2772" i="9"/>
  <c r="D2774" i="2" s="1"/>
  <c r="F2772" i="9"/>
  <c r="E2774" i="2" s="1"/>
  <c r="G2772" i="9"/>
  <c r="F2774" i="2" s="1"/>
  <c r="H2772" i="9"/>
  <c r="G2774" i="2" s="1"/>
  <c r="E2773" i="9"/>
  <c r="D2775" i="2" s="1"/>
  <c r="F2773" i="9"/>
  <c r="E2775" i="2" s="1"/>
  <c r="G2773" i="9"/>
  <c r="F2775" i="2" s="1"/>
  <c r="H2773" i="9"/>
  <c r="G2775" i="2" s="1"/>
  <c r="E2774" i="9"/>
  <c r="D2776" i="2" s="1"/>
  <c r="F2774" i="9"/>
  <c r="E2776" i="2" s="1"/>
  <c r="G2774" i="9"/>
  <c r="F2776" i="2" s="1"/>
  <c r="H2774" i="9"/>
  <c r="G2776" i="2" s="1"/>
  <c r="E2775" i="9"/>
  <c r="D2777" i="2" s="1"/>
  <c r="F2775" i="9"/>
  <c r="E2777" i="2" s="1"/>
  <c r="G2775" i="9"/>
  <c r="F2777" i="2" s="1"/>
  <c r="H2775" i="9"/>
  <c r="G2777" i="2" s="1"/>
  <c r="E2776" i="9"/>
  <c r="D2778" i="2" s="1"/>
  <c r="F2776" i="9"/>
  <c r="E2778" i="2" s="1"/>
  <c r="G2776" i="9"/>
  <c r="F2778" i="2" s="1"/>
  <c r="H2776" i="9"/>
  <c r="G2778" i="2" s="1"/>
  <c r="E2777" i="9"/>
  <c r="D2779" i="2" s="1"/>
  <c r="F2777" i="9"/>
  <c r="E2779" i="2" s="1"/>
  <c r="G2777" i="9"/>
  <c r="F2779" i="2" s="1"/>
  <c r="H2777" i="9"/>
  <c r="G2779" i="2" s="1"/>
  <c r="E2778" i="9"/>
  <c r="D2780" i="2" s="1"/>
  <c r="F2778" i="9"/>
  <c r="E2780" i="2" s="1"/>
  <c r="G2778" i="9"/>
  <c r="F2780" i="2" s="1"/>
  <c r="H2778" i="9"/>
  <c r="G2780" i="2" s="1"/>
  <c r="E2779" i="9"/>
  <c r="D2781" i="2" s="1"/>
  <c r="F2779" i="9"/>
  <c r="E2781" i="2" s="1"/>
  <c r="G2779" i="9"/>
  <c r="F2781" i="2" s="1"/>
  <c r="H2779" i="9"/>
  <c r="G2781" i="2" s="1"/>
  <c r="E2780" i="9"/>
  <c r="D2782" i="2" s="1"/>
  <c r="F2780" i="9"/>
  <c r="E2782" i="2" s="1"/>
  <c r="G2780" i="9"/>
  <c r="F2782" i="2" s="1"/>
  <c r="H2780" i="9"/>
  <c r="G2782" i="2" s="1"/>
  <c r="E2781" i="9"/>
  <c r="D2783" i="2" s="1"/>
  <c r="F2781" i="9"/>
  <c r="E2783" i="2" s="1"/>
  <c r="G2781" i="9"/>
  <c r="F2783" i="2" s="1"/>
  <c r="H2781" i="9"/>
  <c r="G2783" i="2" s="1"/>
  <c r="E2782" i="9"/>
  <c r="D2784" i="2" s="1"/>
  <c r="F2782" i="9"/>
  <c r="E2784" i="2" s="1"/>
  <c r="G2782" i="9"/>
  <c r="F2784" i="2" s="1"/>
  <c r="H2782" i="9"/>
  <c r="G2784" i="2" s="1"/>
  <c r="E2783" i="9"/>
  <c r="D2785" i="2" s="1"/>
  <c r="F2783" i="9"/>
  <c r="E2785" i="2" s="1"/>
  <c r="G2783" i="9"/>
  <c r="F2785" i="2" s="1"/>
  <c r="H2783" i="9"/>
  <c r="G2785" i="2" s="1"/>
  <c r="E2784" i="9"/>
  <c r="D2786" i="2" s="1"/>
  <c r="F2784" i="9"/>
  <c r="E2786" i="2" s="1"/>
  <c r="G2784" i="9"/>
  <c r="F2786" i="2" s="1"/>
  <c r="H2784" i="9"/>
  <c r="G2786" i="2" s="1"/>
  <c r="E2785" i="9"/>
  <c r="D2787" i="2" s="1"/>
  <c r="F2785" i="9"/>
  <c r="E2787" i="2" s="1"/>
  <c r="G2785" i="9"/>
  <c r="F2787" i="2" s="1"/>
  <c r="H2785" i="9"/>
  <c r="G2787" i="2" s="1"/>
  <c r="E2786" i="9"/>
  <c r="D2788" i="2" s="1"/>
  <c r="F2786" i="9"/>
  <c r="E2788" i="2" s="1"/>
  <c r="G2786" i="9"/>
  <c r="F2788" i="2" s="1"/>
  <c r="H2786" i="9"/>
  <c r="G2788" i="2" s="1"/>
  <c r="E2787" i="9"/>
  <c r="D2789" i="2" s="1"/>
  <c r="F2787" i="9"/>
  <c r="E2789" i="2" s="1"/>
  <c r="G2787" i="9"/>
  <c r="F2789" i="2" s="1"/>
  <c r="H2787" i="9"/>
  <c r="G2789" i="2" s="1"/>
  <c r="E2788" i="9"/>
  <c r="D2790" i="2" s="1"/>
  <c r="F2788" i="9"/>
  <c r="E2790" i="2" s="1"/>
  <c r="G2788" i="9"/>
  <c r="F2790" i="2" s="1"/>
  <c r="H2788" i="9"/>
  <c r="G2790" i="2" s="1"/>
  <c r="E2789" i="9"/>
  <c r="D2791" i="2" s="1"/>
  <c r="F2789" i="9"/>
  <c r="E2791" i="2" s="1"/>
  <c r="G2789" i="9"/>
  <c r="F2791" i="2" s="1"/>
  <c r="H2789" i="9"/>
  <c r="G2791" i="2" s="1"/>
  <c r="E2790" i="9"/>
  <c r="D2792" i="2" s="1"/>
  <c r="F2790" i="9"/>
  <c r="E2792" i="2" s="1"/>
  <c r="G2790" i="9"/>
  <c r="F2792" i="2" s="1"/>
  <c r="H2790" i="9"/>
  <c r="G2792" i="2" s="1"/>
  <c r="E2791" i="9"/>
  <c r="D2793" i="2" s="1"/>
  <c r="F2791" i="9"/>
  <c r="E2793" i="2" s="1"/>
  <c r="G2791" i="9"/>
  <c r="F2793" i="2" s="1"/>
  <c r="H2791" i="9"/>
  <c r="G2793" i="2" s="1"/>
  <c r="E2792" i="9"/>
  <c r="D2794" i="2" s="1"/>
  <c r="F2792" i="9"/>
  <c r="E2794" i="2" s="1"/>
  <c r="G2792" i="9"/>
  <c r="F2794" i="2" s="1"/>
  <c r="H2792" i="9"/>
  <c r="G2794" i="2" s="1"/>
  <c r="E2793" i="9"/>
  <c r="D2795" i="2" s="1"/>
  <c r="F2793" i="9"/>
  <c r="E2795" i="2" s="1"/>
  <c r="G2793" i="9"/>
  <c r="F2795" i="2" s="1"/>
  <c r="H2793" i="9"/>
  <c r="G2795" i="2" s="1"/>
  <c r="E2794" i="9"/>
  <c r="D2796" i="2" s="1"/>
  <c r="F2794" i="9"/>
  <c r="E2796" i="2" s="1"/>
  <c r="G2794" i="9"/>
  <c r="F2796" i="2" s="1"/>
  <c r="H2794" i="9"/>
  <c r="G2796" i="2" s="1"/>
  <c r="E2795" i="9"/>
  <c r="D2797" i="2" s="1"/>
  <c r="F2795" i="9"/>
  <c r="E2797" i="2" s="1"/>
  <c r="G2795" i="9"/>
  <c r="F2797" i="2" s="1"/>
  <c r="H2795" i="9"/>
  <c r="G2797" i="2" s="1"/>
  <c r="E2796" i="9"/>
  <c r="D2798" i="2" s="1"/>
  <c r="F2796" i="9"/>
  <c r="E2798" i="2" s="1"/>
  <c r="G2796" i="9"/>
  <c r="F2798" i="2" s="1"/>
  <c r="H2796" i="9"/>
  <c r="G2798" i="2" s="1"/>
  <c r="E2797" i="9"/>
  <c r="D2799" i="2" s="1"/>
  <c r="F2797" i="9"/>
  <c r="E2799" i="2" s="1"/>
  <c r="G2797" i="9"/>
  <c r="F2799" i="2" s="1"/>
  <c r="H2797" i="9"/>
  <c r="G2799" i="2" s="1"/>
  <c r="E2798" i="9"/>
  <c r="D2800" i="2" s="1"/>
  <c r="F2798" i="9"/>
  <c r="E2800" i="2" s="1"/>
  <c r="G2798" i="9"/>
  <c r="F2800" i="2" s="1"/>
  <c r="H2798" i="9"/>
  <c r="G2800" i="2" s="1"/>
  <c r="E2799" i="9"/>
  <c r="D2801" i="2" s="1"/>
  <c r="F2799" i="9"/>
  <c r="E2801" i="2" s="1"/>
  <c r="G2799" i="9"/>
  <c r="F2801" i="2" s="1"/>
  <c r="H2799" i="9"/>
  <c r="G2801" i="2" s="1"/>
  <c r="E2800" i="9"/>
  <c r="D2802" i="2" s="1"/>
  <c r="F2800" i="9"/>
  <c r="E2802" i="2" s="1"/>
  <c r="G2800" i="9"/>
  <c r="F2802" i="2" s="1"/>
  <c r="H2800" i="9"/>
  <c r="G2802" i="2" s="1"/>
  <c r="E2801" i="9"/>
  <c r="D2803" i="2" s="1"/>
  <c r="F2801" i="9"/>
  <c r="E2803" i="2" s="1"/>
  <c r="G2801" i="9"/>
  <c r="F2803" i="2" s="1"/>
  <c r="H2801" i="9"/>
  <c r="G2803" i="2" s="1"/>
  <c r="E2802" i="9"/>
  <c r="D2804" i="2" s="1"/>
  <c r="F2802" i="9"/>
  <c r="E2804" i="2" s="1"/>
  <c r="G2802" i="9"/>
  <c r="F2804" i="2" s="1"/>
  <c r="H2802" i="9"/>
  <c r="G2804" i="2" s="1"/>
  <c r="E2803" i="9"/>
  <c r="D2805" i="2" s="1"/>
  <c r="F2803" i="9"/>
  <c r="E2805" i="2" s="1"/>
  <c r="G2803" i="9"/>
  <c r="F2805" i="2" s="1"/>
  <c r="H2803" i="9"/>
  <c r="G2805" i="2" s="1"/>
  <c r="E2804" i="9"/>
  <c r="D2806" i="2" s="1"/>
  <c r="F2804" i="9"/>
  <c r="E2806" i="2" s="1"/>
  <c r="G2804" i="9"/>
  <c r="F2806" i="2" s="1"/>
  <c r="H2804" i="9"/>
  <c r="G2806" i="2" s="1"/>
  <c r="E2805" i="9"/>
  <c r="D2807" i="2" s="1"/>
  <c r="F2805" i="9"/>
  <c r="E2807" i="2" s="1"/>
  <c r="G2805" i="9"/>
  <c r="F2807" i="2" s="1"/>
  <c r="H2805" i="9"/>
  <c r="G2807" i="2" s="1"/>
  <c r="E2806" i="9"/>
  <c r="D2808" i="2" s="1"/>
  <c r="F2806" i="9"/>
  <c r="E2808" i="2" s="1"/>
  <c r="G2806" i="9"/>
  <c r="F2808" i="2" s="1"/>
  <c r="H2806" i="9"/>
  <c r="G2808" i="2" s="1"/>
  <c r="E2807" i="9"/>
  <c r="D2809" i="2" s="1"/>
  <c r="F2807" i="9"/>
  <c r="E2809" i="2" s="1"/>
  <c r="G2807" i="9"/>
  <c r="F2809" i="2" s="1"/>
  <c r="H2807" i="9"/>
  <c r="G2809" i="2" s="1"/>
  <c r="E2808" i="9"/>
  <c r="D2810" i="2" s="1"/>
  <c r="F2808" i="9"/>
  <c r="E2810" i="2" s="1"/>
  <c r="G2808" i="9"/>
  <c r="F2810" i="2" s="1"/>
  <c r="H2808" i="9"/>
  <c r="G2810" i="2" s="1"/>
  <c r="E2809" i="9"/>
  <c r="D2811" i="2" s="1"/>
  <c r="F2809" i="9"/>
  <c r="E2811" i="2" s="1"/>
  <c r="G2809" i="9"/>
  <c r="F2811" i="2" s="1"/>
  <c r="H2809" i="9"/>
  <c r="G2811" i="2" s="1"/>
  <c r="E2810" i="9"/>
  <c r="D2812" i="2" s="1"/>
  <c r="F2810" i="9"/>
  <c r="E2812" i="2" s="1"/>
  <c r="G2810" i="9"/>
  <c r="F2812" i="2" s="1"/>
  <c r="H2810" i="9"/>
  <c r="G2812" i="2" s="1"/>
  <c r="E2811" i="9"/>
  <c r="D2813" i="2" s="1"/>
  <c r="F2811" i="9"/>
  <c r="E2813" i="2" s="1"/>
  <c r="G2811" i="9"/>
  <c r="F2813" i="2" s="1"/>
  <c r="H2811" i="9"/>
  <c r="G2813" i="2" s="1"/>
  <c r="E2812" i="9"/>
  <c r="D2814" i="2" s="1"/>
  <c r="F2812" i="9"/>
  <c r="E2814" i="2" s="1"/>
  <c r="G2812" i="9"/>
  <c r="F2814" i="2" s="1"/>
  <c r="H2812" i="9"/>
  <c r="G2814" i="2" s="1"/>
  <c r="E2813" i="9"/>
  <c r="D2815" i="2" s="1"/>
  <c r="F2813" i="9"/>
  <c r="E2815" i="2" s="1"/>
  <c r="G2813" i="9"/>
  <c r="F2815" i="2" s="1"/>
  <c r="H2813" i="9"/>
  <c r="G2815" i="2" s="1"/>
  <c r="E2814" i="9"/>
  <c r="D2816" i="2" s="1"/>
  <c r="F2814" i="9"/>
  <c r="E2816" i="2" s="1"/>
  <c r="G2814" i="9"/>
  <c r="F2816" i="2" s="1"/>
  <c r="H2814" i="9"/>
  <c r="G2816" i="2" s="1"/>
  <c r="E2815" i="9"/>
  <c r="D2817" i="2" s="1"/>
  <c r="F2815" i="9"/>
  <c r="E2817" i="2" s="1"/>
  <c r="G2815" i="9"/>
  <c r="F2817" i="2" s="1"/>
  <c r="H2815" i="9"/>
  <c r="G2817" i="2" s="1"/>
  <c r="E2816" i="9"/>
  <c r="D2818" i="2" s="1"/>
  <c r="F2816" i="9"/>
  <c r="E2818" i="2" s="1"/>
  <c r="G2816" i="9"/>
  <c r="F2818" i="2" s="1"/>
  <c r="H2816" i="9"/>
  <c r="G2818" i="2" s="1"/>
  <c r="E2817" i="9"/>
  <c r="D2819" i="2" s="1"/>
  <c r="F2817" i="9"/>
  <c r="E2819" i="2" s="1"/>
  <c r="G2817" i="9"/>
  <c r="F2819" i="2" s="1"/>
  <c r="H2817" i="9"/>
  <c r="G2819" i="2" s="1"/>
  <c r="E2818" i="9"/>
  <c r="D2820" i="2" s="1"/>
  <c r="F2818" i="9"/>
  <c r="E2820" i="2" s="1"/>
  <c r="G2818" i="9"/>
  <c r="F2820" i="2" s="1"/>
  <c r="H2818" i="9"/>
  <c r="G2820" i="2" s="1"/>
  <c r="E2819" i="9"/>
  <c r="D2821" i="2" s="1"/>
  <c r="F2819" i="9"/>
  <c r="E2821" i="2" s="1"/>
  <c r="G2819" i="9"/>
  <c r="F2821" i="2" s="1"/>
  <c r="H2819" i="9"/>
  <c r="G2821" i="2" s="1"/>
  <c r="E2820" i="9"/>
  <c r="D2822" i="2" s="1"/>
  <c r="F2820" i="9"/>
  <c r="E2822" i="2" s="1"/>
  <c r="G2820" i="9"/>
  <c r="F2822" i="2" s="1"/>
  <c r="H2820" i="9"/>
  <c r="G2822" i="2" s="1"/>
  <c r="E2821" i="9"/>
  <c r="D2823" i="2" s="1"/>
  <c r="F2821" i="9"/>
  <c r="E2823" i="2" s="1"/>
  <c r="G2821" i="9"/>
  <c r="F2823" i="2" s="1"/>
  <c r="H2821" i="9"/>
  <c r="G2823" i="2" s="1"/>
  <c r="E2822" i="9"/>
  <c r="D2824" i="2" s="1"/>
  <c r="F2822" i="9"/>
  <c r="E2824" i="2" s="1"/>
  <c r="G2822" i="9"/>
  <c r="F2824" i="2" s="1"/>
  <c r="H2822" i="9"/>
  <c r="G2824" i="2" s="1"/>
  <c r="E2823" i="9"/>
  <c r="D2825" i="2" s="1"/>
  <c r="F2823" i="9"/>
  <c r="E2825" i="2" s="1"/>
  <c r="G2823" i="9"/>
  <c r="F2825" i="2" s="1"/>
  <c r="H2823" i="9"/>
  <c r="G2825" i="2" s="1"/>
  <c r="E2824" i="9"/>
  <c r="D2826" i="2" s="1"/>
  <c r="F2824" i="9"/>
  <c r="E2826" i="2" s="1"/>
  <c r="G2824" i="9"/>
  <c r="F2826" i="2" s="1"/>
  <c r="H2824" i="9"/>
  <c r="G2826" i="2" s="1"/>
  <c r="E2825" i="9"/>
  <c r="D2827" i="2" s="1"/>
  <c r="F2825" i="9"/>
  <c r="E2827" i="2" s="1"/>
  <c r="G2825" i="9"/>
  <c r="F2827" i="2" s="1"/>
  <c r="H2825" i="9"/>
  <c r="G2827" i="2" s="1"/>
  <c r="E2826" i="9"/>
  <c r="D2828" i="2" s="1"/>
  <c r="F2826" i="9"/>
  <c r="E2828" i="2" s="1"/>
  <c r="G2826" i="9"/>
  <c r="F2828" i="2" s="1"/>
  <c r="H2826" i="9"/>
  <c r="G2828" i="2" s="1"/>
  <c r="E2827" i="9"/>
  <c r="D2829" i="2" s="1"/>
  <c r="F2827" i="9"/>
  <c r="E2829" i="2" s="1"/>
  <c r="G2827" i="9"/>
  <c r="F2829" i="2" s="1"/>
  <c r="H2827" i="9"/>
  <c r="G2829" i="2" s="1"/>
  <c r="E2828" i="9"/>
  <c r="D2830" i="2" s="1"/>
  <c r="F2828" i="9"/>
  <c r="E2830" i="2" s="1"/>
  <c r="G2828" i="9"/>
  <c r="F2830" i="2" s="1"/>
  <c r="H2828" i="9"/>
  <c r="G2830" i="2" s="1"/>
  <c r="E2829" i="9"/>
  <c r="D2831" i="2" s="1"/>
  <c r="F2829" i="9"/>
  <c r="E2831" i="2" s="1"/>
  <c r="G2829" i="9"/>
  <c r="F2831" i="2" s="1"/>
  <c r="H2829" i="9"/>
  <c r="G2831" i="2" s="1"/>
  <c r="E2830" i="9"/>
  <c r="D2832" i="2" s="1"/>
  <c r="F2830" i="9"/>
  <c r="E2832" i="2" s="1"/>
  <c r="G2830" i="9"/>
  <c r="F2832" i="2" s="1"/>
  <c r="H2830" i="9"/>
  <c r="G2832" i="2" s="1"/>
  <c r="E2831" i="9"/>
  <c r="D2833" i="2" s="1"/>
  <c r="F2831" i="9"/>
  <c r="E2833" i="2" s="1"/>
  <c r="G2831" i="9"/>
  <c r="F2833" i="2" s="1"/>
  <c r="H2831" i="9"/>
  <c r="G2833" i="2" s="1"/>
  <c r="E2832" i="9"/>
  <c r="D2834" i="2" s="1"/>
  <c r="F2832" i="9"/>
  <c r="E2834" i="2" s="1"/>
  <c r="G2832" i="9"/>
  <c r="F2834" i="2" s="1"/>
  <c r="H2832" i="9"/>
  <c r="G2834" i="2" s="1"/>
  <c r="E2833" i="9"/>
  <c r="D2835" i="2" s="1"/>
  <c r="F2833" i="9"/>
  <c r="E2835" i="2" s="1"/>
  <c r="G2833" i="9"/>
  <c r="F2835" i="2" s="1"/>
  <c r="H2833" i="9"/>
  <c r="G2835" i="2" s="1"/>
  <c r="E2834" i="9"/>
  <c r="D2836" i="2" s="1"/>
  <c r="F2834" i="9"/>
  <c r="E2836" i="2" s="1"/>
  <c r="G2834" i="9"/>
  <c r="F2836" i="2" s="1"/>
  <c r="H2834" i="9"/>
  <c r="G2836" i="2" s="1"/>
  <c r="E2835" i="9"/>
  <c r="D2837" i="2" s="1"/>
  <c r="F2835" i="9"/>
  <c r="E2837" i="2" s="1"/>
  <c r="G2835" i="9"/>
  <c r="F2837" i="2" s="1"/>
  <c r="H2835" i="9"/>
  <c r="G2837" i="2" s="1"/>
  <c r="E2836" i="9"/>
  <c r="D2838" i="2" s="1"/>
  <c r="F2836" i="9"/>
  <c r="E2838" i="2" s="1"/>
  <c r="G2836" i="9"/>
  <c r="F2838" i="2" s="1"/>
  <c r="H2836" i="9"/>
  <c r="G2838" i="2" s="1"/>
  <c r="E2837" i="9"/>
  <c r="D2839" i="2" s="1"/>
  <c r="F2837" i="9"/>
  <c r="E2839" i="2" s="1"/>
  <c r="G2837" i="9"/>
  <c r="F2839" i="2" s="1"/>
  <c r="H2837" i="9"/>
  <c r="G2839" i="2" s="1"/>
  <c r="E2838" i="9"/>
  <c r="D2840" i="2" s="1"/>
  <c r="F2838" i="9"/>
  <c r="E2840" i="2" s="1"/>
  <c r="G2838" i="9"/>
  <c r="F2840" i="2" s="1"/>
  <c r="H2838" i="9"/>
  <c r="G2840" i="2" s="1"/>
  <c r="E2839" i="9"/>
  <c r="D2841" i="2" s="1"/>
  <c r="F2839" i="9"/>
  <c r="E2841" i="2" s="1"/>
  <c r="G2839" i="9"/>
  <c r="F2841" i="2" s="1"/>
  <c r="H2839" i="9"/>
  <c r="G2841" i="2" s="1"/>
  <c r="E2840" i="9"/>
  <c r="D2842" i="2" s="1"/>
  <c r="F2840" i="9"/>
  <c r="E2842" i="2" s="1"/>
  <c r="G2840" i="9"/>
  <c r="F2842" i="2" s="1"/>
  <c r="H2840" i="9"/>
  <c r="G2842" i="2" s="1"/>
  <c r="E2841" i="9"/>
  <c r="D2843" i="2" s="1"/>
  <c r="F2841" i="9"/>
  <c r="E2843" i="2" s="1"/>
  <c r="G2841" i="9"/>
  <c r="F2843" i="2" s="1"/>
  <c r="H2841" i="9"/>
  <c r="G2843" i="2" s="1"/>
  <c r="E2842" i="9"/>
  <c r="D2844" i="2" s="1"/>
  <c r="F2842" i="9"/>
  <c r="E2844" i="2" s="1"/>
  <c r="G2842" i="9"/>
  <c r="F2844" i="2" s="1"/>
  <c r="H2842" i="9"/>
  <c r="G2844" i="2" s="1"/>
  <c r="E2843" i="9"/>
  <c r="D2845" i="2" s="1"/>
  <c r="F2843" i="9"/>
  <c r="E2845" i="2" s="1"/>
  <c r="G2843" i="9"/>
  <c r="F2845" i="2" s="1"/>
  <c r="H2843" i="9"/>
  <c r="G2845" i="2" s="1"/>
  <c r="E2844" i="9"/>
  <c r="D2846" i="2" s="1"/>
  <c r="F2844" i="9"/>
  <c r="E2846" i="2" s="1"/>
  <c r="G2844" i="9"/>
  <c r="F2846" i="2" s="1"/>
  <c r="H2844" i="9"/>
  <c r="G2846" i="2" s="1"/>
  <c r="E2845" i="9"/>
  <c r="D2847" i="2" s="1"/>
  <c r="F2845" i="9"/>
  <c r="E2847" i="2" s="1"/>
  <c r="G2845" i="9"/>
  <c r="F2847" i="2" s="1"/>
  <c r="H2845" i="9"/>
  <c r="G2847" i="2" s="1"/>
  <c r="E2846" i="9"/>
  <c r="D2848" i="2" s="1"/>
  <c r="F2846" i="9"/>
  <c r="E2848" i="2" s="1"/>
  <c r="G2846" i="9"/>
  <c r="F2848" i="2" s="1"/>
  <c r="H2846" i="9"/>
  <c r="G2848" i="2" s="1"/>
  <c r="E2847" i="9"/>
  <c r="D2849" i="2" s="1"/>
  <c r="F2847" i="9"/>
  <c r="E2849" i="2" s="1"/>
  <c r="G2847" i="9"/>
  <c r="F2849" i="2" s="1"/>
  <c r="H2847" i="9"/>
  <c r="G2849" i="2" s="1"/>
  <c r="E2848" i="9"/>
  <c r="D2850" i="2" s="1"/>
  <c r="F2848" i="9"/>
  <c r="E2850" i="2" s="1"/>
  <c r="G2848" i="9"/>
  <c r="F2850" i="2" s="1"/>
  <c r="H2848" i="9"/>
  <c r="G2850" i="2" s="1"/>
  <c r="E2849" i="9"/>
  <c r="D2851" i="2" s="1"/>
  <c r="F2849" i="9"/>
  <c r="E2851" i="2" s="1"/>
  <c r="G2849" i="9"/>
  <c r="F2851" i="2" s="1"/>
  <c r="H2849" i="9"/>
  <c r="G2851" i="2" s="1"/>
  <c r="E2850" i="9"/>
  <c r="D2852" i="2" s="1"/>
  <c r="F2850" i="9"/>
  <c r="E2852" i="2" s="1"/>
  <c r="G2850" i="9"/>
  <c r="F2852" i="2" s="1"/>
  <c r="H2850" i="9"/>
  <c r="G2852" i="2" s="1"/>
  <c r="E2851" i="9"/>
  <c r="D2853" i="2" s="1"/>
  <c r="F2851" i="9"/>
  <c r="E2853" i="2" s="1"/>
  <c r="G2851" i="9"/>
  <c r="F2853" i="2" s="1"/>
  <c r="H2851" i="9"/>
  <c r="G2853" i="2" s="1"/>
  <c r="E2852" i="9"/>
  <c r="D2854" i="2" s="1"/>
  <c r="F2852" i="9"/>
  <c r="E2854" i="2" s="1"/>
  <c r="G2852" i="9"/>
  <c r="F2854" i="2" s="1"/>
  <c r="H2852" i="9"/>
  <c r="G2854" i="2" s="1"/>
  <c r="E2853" i="9"/>
  <c r="D2855" i="2" s="1"/>
  <c r="F2853" i="9"/>
  <c r="E2855" i="2" s="1"/>
  <c r="G2853" i="9"/>
  <c r="F2855" i="2" s="1"/>
  <c r="H2853" i="9"/>
  <c r="G2855" i="2" s="1"/>
  <c r="E2854" i="9"/>
  <c r="D2856" i="2" s="1"/>
  <c r="F2854" i="9"/>
  <c r="E2856" i="2" s="1"/>
  <c r="G2854" i="9"/>
  <c r="F2856" i="2" s="1"/>
  <c r="H2854" i="9"/>
  <c r="G2856" i="2" s="1"/>
  <c r="E2855" i="9"/>
  <c r="D2857" i="2" s="1"/>
  <c r="F2855" i="9"/>
  <c r="E2857" i="2" s="1"/>
  <c r="G2855" i="9"/>
  <c r="F2857" i="2" s="1"/>
  <c r="H2855" i="9"/>
  <c r="G2857" i="2" s="1"/>
  <c r="E2856" i="9"/>
  <c r="D2858" i="2" s="1"/>
  <c r="F2856" i="9"/>
  <c r="E2858" i="2" s="1"/>
  <c r="G2856" i="9"/>
  <c r="F2858" i="2" s="1"/>
  <c r="H2856" i="9"/>
  <c r="G2858" i="2" s="1"/>
  <c r="E2857" i="9"/>
  <c r="D2859" i="2" s="1"/>
  <c r="F2857" i="9"/>
  <c r="E2859" i="2" s="1"/>
  <c r="G2857" i="9"/>
  <c r="F2859" i="2" s="1"/>
  <c r="H2857" i="9"/>
  <c r="G2859" i="2" s="1"/>
  <c r="E2858" i="9"/>
  <c r="D2860" i="2" s="1"/>
  <c r="F2858" i="9"/>
  <c r="E2860" i="2" s="1"/>
  <c r="G2858" i="9"/>
  <c r="F2860" i="2" s="1"/>
  <c r="H2858" i="9"/>
  <c r="G2860" i="2" s="1"/>
  <c r="E2859" i="9"/>
  <c r="D2861" i="2" s="1"/>
  <c r="F2859" i="9"/>
  <c r="E2861" i="2" s="1"/>
  <c r="G2859" i="9"/>
  <c r="F2861" i="2" s="1"/>
  <c r="H2859" i="9"/>
  <c r="G2861" i="2" s="1"/>
  <c r="E2860" i="9"/>
  <c r="D2862" i="2" s="1"/>
  <c r="F2860" i="9"/>
  <c r="E2862" i="2" s="1"/>
  <c r="G2860" i="9"/>
  <c r="F2862" i="2" s="1"/>
  <c r="H2860" i="9"/>
  <c r="G2862" i="2" s="1"/>
  <c r="E2861" i="9"/>
  <c r="D2863" i="2" s="1"/>
  <c r="F2861" i="9"/>
  <c r="E2863" i="2" s="1"/>
  <c r="G2861" i="9"/>
  <c r="F2863" i="2" s="1"/>
  <c r="H2861" i="9"/>
  <c r="G2863" i="2" s="1"/>
  <c r="E2862" i="9"/>
  <c r="D2864" i="2" s="1"/>
  <c r="F2862" i="9"/>
  <c r="E2864" i="2" s="1"/>
  <c r="G2862" i="9"/>
  <c r="F2864" i="2" s="1"/>
  <c r="H2862" i="9"/>
  <c r="G2864" i="2" s="1"/>
  <c r="E2863" i="9"/>
  <c r="D2865" i="2" s="1"/>
  <c r="F2863" i="9"/>
  <c r="E2865" i="2" s="1"/>
  <c r="G2863" i="9"/>
  <c r="F2865" i="2" s="1"/>
  <c r="H2863" i="9"/>
  <c r="G2865" i="2" s="1"/>
  <c r="E2864" i="9"/>
  <c r="D2866" i="2" s="1"/>
  <c r="F2864" i="9"/>
  <c r="E2866" i="2" s="1"/>
  <c r="G2864" i="9"/>
  <c r="F2866" i="2" s="1"/>
  <c r="H2864" i="9"/>
  <c r="G2866" i="2" s="1"/>
  <c r="E2865" i="9"/>
  <c r="D2867" i="2" s="1"/>
  <c r="F2865" i="9"/>
  <c r="E2867" i="2" s="1"/>
  <c r="G2865" i="9"/>
  <c r="F2867" i="2" s="1"/>
  <c r="H2865" i="9"/>
  <c r="G2867" i="2" s="1"/>
  <c r="E2866" i="9"/>
  <c r="D2868" i="2" s="1"/>
  <c r="F2866" i="9"/>
  <c r="E2868" i="2" s="1"/>
  <c r="G2866" i="9"/>
  <c r="F2868" i="2" s="1"/>
  <c r="H2866" i="9"/>
  <c r="G2868" i="2" s="1"/>
  <c r="E2867" i="9"/>
  <c r="D2869" i="2" s="1"/>
  <c r="F2867" i="9"/>
  <c r="E2869" i="2" s="1"/>
  <c r="G2867" i="9"/>
  <c r="F2869" i="2" s="1"/>
  <c r="H2867" i="9"/>
  <c r="G2869" i="2" s="1"/>
  <c r="E2868" i="9"/>
  <c r="D2870" i="2" s="1"/>
  <c r="F2868" i="9"/>
  <c r="E2870" i="2" s="1"/>
  <c r="G2868" i="9"/>
  <c r="F2870" i="2" s="1"/>
  <c r="H2868" i="9"/>
  <c r="G2870" i="2" s="1"/>
  <c r="E2869" i="9"/>
  <c r="D2871" i="2" s="1"/>
  <c r="F2869" i="9"/>
  <c r="E2871" i="2" s="1"/>
  <c r="G2869" i="9"/>
  <c r="F2871" i="2" s="1"/>
  <c r="H2869" i="9"/>
  <c r="G2871" i="2" s="1"/>
  <c r="E2870" i="9"/>
  <c r="D2872" i="2" s="1"/>
  <c r="F2870" i="9"/>
  <c r="E2872" i="2" s="1"/>
  <c r="G2870" i="9"/>
  <c r="F2872" i="2" s="1"/>
  <c r="H2870" i="9"/>
  <c r="G2872" i="2" s="1"/>
  <c r="E2871" i="9"/>
  <c r="D2873" i="2" s="1"/>
  <c r="F2871" i="9"/>
  <c r="E2873" i="2" s="1"/>
  <c r="G2871" i="9"/>
  <c r="F2873" i="2" s="1"/>
  <c r="H2871" i="9"/>
  <c r="G2873" i="2" s="1"/>
  <c r="E2872" i="9"/>
  <c r="D2874" i="2" s="1"/>
  <c r="F2872" i="9"/>
  <c r="E2874" i="2" s="1"/>
  <c r="G2872" i="9"/>
  <c r="F2874" i="2" s="1"/>
  <c r="H2872" i="9"/>
  <c r="G2874" i="2" s="1"/>
  <c r="E2873" i="9"/>
  <c r="D2875" i="2" s="1"/>
  <c r="F2873" i="9"/>
  <c r="E2875" i="2" s="1"/>
  <c r="G2873" i="9"/>
  <c r="F2875" i="2" s="1"/>
  <c r="H2873" i="9"/>
  <c r="G2875" i="2" s="1"/>
  <c r="E2874" i="9"/>
  <c r="D2876" i="2" s="1"/>
  <c r="F2874" i="9"/>
  <c r="E2876" i="2" s="1"/>
  <c r="G2874" i="9"/>
  <c r="F2876" i="2" s="1"/>
  <c r="H2874" i="9"/>
  <c r="G2876" i="2" s="1"/>
  <c r="E2875" i="9"/>
  <c r="D2877" i="2" s="1"/>
  <c r="F2875" i="9"/>
  <c r="E2877" i="2" s="1"/>
  <c r="G2875" i="9"/>
  <c r="F2877" i="2" s="1"/>
  <c r="H2875" i="9"/>
  <c r="G2877" i="2" s="1"/>
  <c r="E2876" i="9"/>
  <c r="D2878" i="2" s="1"/>
  <c r="F2876" i="9"/>
  <c r="E2878" i="2" s="1"/>
  <c r="G2876" i="9"/>
  <c r="F2878" i="2" s="1"/>
  <c r="H2876" i="9"/>
  <c r="G2878" i="2" s="1"/>
  <c r="E2877" i="9"/>
  <c r="D2879" i="2" s="1"/>
  <c r="F2877" i="9"/>
  <c r="E2879" i="2" s="1"/>
  <c r="G2877" i="9"/>
  <c r="F2879" i="2" s="1"/>
  <c r="H2877" i="9"/>
  <c r="G2879" i="2" s="1"/>
  <c r="E2878" i="9"/>
  <c r="D2880" i="2" s="1"/>
  <c r="F2878" i="9"/>
  <c r="E2880" i="2" s="1"/>
  <c r="G2878" i="9"/>
  <c r="F2880" i="2" s="1"/>
  <c r="H2878" i="9"/>
  <c r="G2880" i="2" s="1"/>
  <c r="E2879" i="9"/>
  <c r="D2881" i="2" s="1"/>
  <c r="F2879" i="9"/>
  <c r="E2881" i="2" s="1"/>
  <c r="G2879" i="9"/>
  <c r="F2881" i="2" s="1"/>
  <c r="H2879" i="9"/>
  <c r="G2881" i="2" s="1"/>
  <c r="E2880" i="9"/>
  <c r="D2882" i="2" s="1"/>
  <c r="F2880" i="9"/>
  <c r="E2882" i="2" s="1"/>
  <c r="G2880" i="9"/>
  <c r="F2882" i="2" s="1"/>
  <c r="H2880" i="9"/>
  <c r="G2882" i="2" s="1"/>
  <c r="E2881" i="9"/>
  <c r="D2883" i="2" s="1"/>
  <c r="F2881" i="9"/>
  <c r="E2883" i="2" s="1"/>
  <c r="G2881" i="9"/>
  <c r="F2883" i="2" s="1"/>
  <c r="H2881" i="9"/>
  <c r="G2883" i="2" s="1"/>
  <c r="E2882" i="9"/>
  <c r="D2884" i="2" s="1"/>
  <c r="F2882" i="9"/>
  <c r="E2884" i="2" s="1"/>
  <c r="G2882" i="9"/>
  <c r="F2884" i="2" s="1"/>
  <c r="H2882" i="9"/>
  <c r="G2884" i="2" s="1"/>
  <c r="E2883" i="9"/>
  <c r="D2885" i="2" s="1"/>
  <c r="F2883" i="9"/>
  <c r="E2885" i="2" s="1"/>
  <c r="G2883" i="9"/>
  <c r="F2885" i="2" s="1"/>
  <c r="H2883" i="9"/>
  <c r="G2885" i="2" s="1"/>
  <c r="E2884" i="9"/>
  <c r="D2886" i="2" s="1"/>
  <c r="F2884" i="9"/>
  <c r="E2886" i="2" s="1"/>
  <c r="G2884" i="9"/>
  <c r="F2886" i="2" s="1"/>
  <c r="H2884" i="9"/>
  <c r="G2886" i="2" s="1"/>
  <c r="E2885" i="9"/>
  <c r="D2887" i="2" s="1"/>
  <c r="F2885" i="9"/>
  <c r="E2887" i="2" s="1"/>
  <c r="G2885" i="9"/>
  <c r="F2887" i="2" s="1"/>
  <c r="H2885" i="9"/>
  <c r="G2887" i="2" s="1"/>
  <c r="E2886" i="9"/>
  <c r="D2888" i="2" s="1"/>
  <c r="F2886" i="9"/>
  <c r="E2888" i="2" s="1"/>
  <c r="G2886" i="9"/>
  <c r="F2888" i="2" s="1"/>
  <c r="H2886" i="9"/>
  <c r="G2888" i="2" s="1"/>
  <c r="E2887" i="9"/>
  <c r="D2889" i="2" s="1"/>
  <c r="F2887" i="9"/>
  <c r="E2889" i="2" s="1"/>
  <c r="G2887" i="9"/>
  <c r="F2889" i="2" s="1"/>
  <c r="H2887" i="9"/>
  <c r="G2889" i="2" s="1"/>
  <c r="E2888" i="9"/>
  <c r="D2890" i="2" s="1"/>
  <c r="F2888" i="9"/>
  <c r="E2890" i="2" s="1"/>
  <c r="G2888" i="9"/>
  <c r="F2890" i="2" s="1"/>
  <c r="H2888" i="9"/>
  <c r="G2890" i="2" s="1"/>
  <c r="E2889" i="9"/>
  <c r="D2891" i="2" s="1"/>
  <c r="F2889" i="9"/>
  <c r="E2891" i="2" s="1"/>
  <c r="G2889" i="9"/>
  <c r="F2891" i="2" s="1"/>
  <c r="H2889" i="9"/>
  <c r="G2891" i="2" s="1"/>
  <c r="E2890" i="9"/>
  <c r="D2892" i="2" s="1"/>
  <c r="F2890" i="9"/>
  <c r="E2892" i="2" s="1"/>
  <c r="G2890" i="9"/>
  <c r="F2892" i="2" s="1"/>
  <c r="H2890" i="9"/>
  <c r="G2892" i="2" s="1"/>
  <c r="E2891" i="9"/>
  <c r="D2893" i="2" s="1"/>
  <c r="F2891" i="9"/>
  <c r="E2893" i="2" s="1"/>
  <c r="G2891" i="9"/>
  <c r="F2893" i="2" s="1"/>
  <c r="H2891" i="9"/>
  <c r="G2893" i="2" s="1"/>
  <c r="E2892" i="9"/>
  <c r="D2894" i="2" s="1"/>
  <c r="F2892" i="9"/>
  <c r="E2894" i="2" s="1"/>
  <c r="G2892" i="9"/>
  <c r="F2894" i="2" s="1"/>
  <c r="H2892" i="9"/>
  <c r="G2894" i="2" s="1"/>
  <c r="E2893" i="9"/>
  <c r="D2895" i="2" s="1"/>
  <c r="F2893" i="9"/>
  <c r="E2895" i="2" s="1"/>
  <c r="G2893" i="9"/>
  <c r="F2895" i="2" s="1"/>
  <c r="H2893" i="9"/>
  <c r="G2895" i="2" s="1"/>
  <c r="E2894" i="9"/>
  <c r="D2896" i="2" s="1"/>
  <c r="F2894" i="9"/>
  <c r="E2896" i="2" s="1"/>
  <c r="G2894" i="9"/>
  <c r="F2896" i="2" s="1"/>
  <c r="H2894" i="9"/>
  <c r="G2896" i="2" s="1"/>
  <c r="E2895" i="9"/>
  <c r="D2897" i="2" s="1"/>
  <c r="F2895" i="9"/>
  <c r="E2897" i="2" s="1"/>
  <c r="G2895" i="9"/>
  <c r="F2897" i="2" s="1"/>
  <c r="H2895" i="9"/>
  <c r="G2897" i="2" s="1"/>
  <c r="E2896" i="9"/>
  <c r="D2898" i="2" s="1"/>
  <c r="F2896" i="9"/>
  <c r="E2898" i="2" s="1"/>
  <c r="G2896" i="9"/>
  <c r="F2898" i="2" s="1"/>
  <c r="H2896" i="9"/>
  <c r="G2898" i="2" s="1"/>
  <c r="E2897" i="9"/>
  <c r="D2899" i="2" s="1"/>
  <c r="F2897" i="9"/>
  <c r="E2899" i="2" s="1"/>
  <c r="G2897" i="9"/>
  <c r="F2899" i="2" s="1"/>
  <c r="H2897" i="9"/>
  <c r="G2899" i="2" s="1"/>
  <c r="E2898" i="9"/>
  <c r="D2900" i="2" s="1"/>
  <c r="F2898" i="9"/>
  <c r="E2900" i="2" s="1"/>
  <c r="G2898" i="9"/>
  <c r="F2900" i="2" s="1"/>
  <c r="H2898" i="9"/>
  <c r="G2900" i="2" s="1"/>
  <c r="E2899" i="9"/>
  <c r="D2901" i="2" s="1"/>
  <c r="F2899" i="9"/>
  <c r="E2901" i="2" s="1"/>
  <c r="G2899" i="9"/>
  <c r="F2901" i="2" s="1"/>
  <c r="H2899" i="9"/>
  <c r="G2901" i="2" s="1"/>
  <c r="E2900" i="9"/>
  <c r="D2902" i="2" s="1"/>
  <c r="F2900" i="9"/>
  <c r="E2902" i="2" s="1"/>
  <c r="G2900" i="9"/>
  <c r="F2902" i="2" s="1"/>
  <c r="H2900" i="9"/>
  <c r="G2902" i="2" s="1"/>
  <c r="E2901" i="9"/>
  <c r="D2903" i="2" s="1"/>
  <c r="F2901" i="9"/>
  <c r="E2903" i="2" s="1"/>
  <c r="G2901" i="9"/>
  <c r="F2903" i="2" s="1"/>
  <c r="H2901" i="9"/>
  <c r="G2903" i="2" s="1"/>
  <c r="E2902" i="9"/>
  <c r="D2904" i="2" s="1"/>
  <c r="F2902" i="9"/>
  <c r="E2904" i="2" s="1"/>
  <c r="G2902" i="9"/>
  <c r="F2904" i="2" s="1"/>
  <c r="H2902" i="9"/>
  <c r="G2904" i="2" s="1"/>
  <c r="E2903" i="9"/>
  <c r="D2905" i="2" s="1"/>
  <c r="F2903" i="9"/>
  <c r="E2905" i="2" s="1"/>
  <c r="G2903" i="9"/>
  <c r="F2905" i="2" s="1"/>
  <c r="H2903" i="9"/>
  <c r="G2905" i="2" s="1"/>
  <c r="E2904" i="9"/>
  <c r="D2906" i="2" s="1"/>
  <c r="F2904" i="9"/>
  <c r="E2906" i="2" s="1"/>
  <c r="G2904" i="9"/>
  <c r="F2906" i="2" s="1"/>
  <c r="H2904" i="9"/>
  <c r="G2906" i="2" s="1"/>
  <c r="E2905" i="9"/>
  <c r="D2907" i="2" s="1"/>
  <c r="F2905" i="9"/>
  <c r="E2907" i="2" s="1"/>
  <c r="G2905" i="9"/>
  <c r="F2907" i="2" s="1"/>
  <c r="H2905" i="9"/>
  <c r="G2907" i="2" s="1"/>
  <c r="E2906" i="9"/>
  <c r="D2908" i="2" s="1"/>
  <c r="F2906" i="9"/>
  <c r="E2908" i="2" s="1"/>
  <c r="G2906" i="9"/>
  <c r="F2908" i="2" s="1"/>
  <c r="H2906" i="9"/>
  <c r="G2908" i="2" s="1"/>
  <c r="E2907" i="9"/>
  <c r="D2909" i="2" s="1"/>
  <c r="F2907" i="9"/>
  <c r="E2909" i="2" s="1"/>
  <c r="G2907" i="9"/>
  <c r="F2909" i="2" s="1"/>
  <c r="H2907" i="9"/>
  <c r="G2909" i="2" s="1"/>
  <c r="E2908" i="9"/>
  <c r="D2910" i="2" s="1"/>
  <c r="F2908" i="9"/>
  <c r="E2910" i="2" s="1"/>
  <c r="G2908" i="9"/>
  <c r="F2910" i="2" s="1"/>
  <c r="H2908" i="9"/>
  <c r="G2910" i="2" s="1"/>
  <c r="E2909" i="9"/>
  <c r="D2911" i="2" s="1"/>
  <c r="F2909" i="9"/>
  <c r="E2911" i="2" s="1"/>
  <c r="G2909" i="9"/>
  <c r="F2911" i="2" s="1"/>
  <c r="H2909" i="9"/>
  <c r="G2911" i="2" s="1"/>
  <c r="E2910" i="9"/>
  <c r="D2912" i="2" s="1"/>
  <c r="F2910" i="9"/>
  <c r="E2912" i="2" s="1"/>
  <c r="G2910" i="9"/>
  <c r="F2912" i="2" s="1"/>
  <c r="H2910" i="9"/>
  <c r="G2912" i="2" s="1"/>
  <c r="E2911" i="9"/>
  <c r="D2913" i="2" s="1"/>
  <c r="F2911" i="9"/>
  <c r="E2913" i="2" s="1"/>
  <c r="G2911" i="9"/>
  <c r="F2913" i="2" s="1"/>
  <c r="H2911" i="9"/>
  <c r="G2913" i="2" s="1"/>
  <c r="E2912" i="9"/>
  <c r="D2914" i="2" s="1"/>
  <c r="F2912" i="9"/>
  <c r="E2914" i="2" s="1"/>
  <c r="G2912" i="9"/>
  <c r="F2914" i="2" s="1"/>
  <c r="H2912" i="9"/>
  <c r="G2914" i="2" s="1"/>
  <c r="E2913" i="9"/>
  <c r="D2915" i="2" s="1"/>
  <c r="F2913" i="9"/>
  <c r="E2915" i="2" s="1"/>
  <c r="G2913" i="9"/>
  <c r="F2915" i="2" s="1"/>
  <c r="H2913" i="9"/>
  <c r="G2915" i="2" s="1"/>
  <c r="E2914" i="9"/>
  <c r="D2916" i="2" s="1"/>
  <c r="F2914" i="9"/>
  <c r="E2916" i="2" s="1"/>
  <c r="G2914" i="9"/>
  <c r="F2916" i="2" s="1"/>
  <c r="H2914" i="9"/>
  <c r="G2916" i="2" s="1"/>
  <c r="E2915" i="9"/>
  <c r="D2917" i="2" s="1"/>
  <c r="F2915" i="9"/>
  <c r="E2917" i="2" s="1"/>
  <c r="G2915" i="9"/>
  <c r="F2917" i="2" s="1"/>
  <c r="H2915" i="9"/>
  <c r="G2917" i="2" s="1"/>
  <c r="E2916" i="9"/>
  <c r="D2918" i="2" s="1"/>
  <c r="F2916" i="9"/>
  <c r="E2918" i="2" s="1"/>
  <c r="G2916" i="9"/>
  <c r="F2918" i="2" s="1"/>
  <c r="H2916" i="9"/>
  <c r="G2918" i="2" s="1"/>
  <c r="E2917" i="9"/>
  <c r="D2919" i="2" s="1"/>
  <c r="F2917" i="9"/>
  <c r="E2919" i="2" s="1"/>
  <c r="G2917" i="9"/>
  <c r="F2919" i="2" s="1"/>
  <c r="H2917" i="9"/>
  <c r="G2919" i="2" s="1"/>
  <c r="E2918" i="9"/>
  <c r="D2920" i="2" s="1"/>
  <c r="F2918" i="9"/>
  <c r="E2920" i="2" s="1"/>
  <c r="G2918" i="9"/>
  <c r="F2920" i="2" s="1"/>
  <c r="H2918" i="9"/>
  <c r="G2920" i="2" s="1"/>
  <c r="E2919" i="9"/>
  <c r="D2921" i="2" s="1"/>
  <c r="F2919" i="9"/>
  <c r="E2921" i="2" s="1"/>
  <c r="G2919" i="9"/>
  <c r="F2921" i="2" s="1"/>
  <c r="H2919" i="9"/>
  <c r="G2921" i="2" s="1"/>
  <c r="E2920" i="9"/>
  <c r="D2922" i="2" s="1"/>
  <c r="F2920" i="9"/>
  <c r="E2922" i="2" s="1"/>
  <c r="G2920" i="9"/>
  <c r="F2922" i="2" s="1"/>
  <c r="H2920" i="9"/>
  <c r="G2922" i="2" s="1"/>
  <c r="E2921" i="9"/>
  <c r="D2923" i="2" s="1"/>
  <c r="F2921" i="9"/>
  <c r="E2923" i="2" s="1"/>
  <c r="G2921" i="9"/>
  <c r="F2923" i="2" s="1"/>
  <c r="H2921" i="9"/>
  <c r="G2923" i="2" s="1"/>
  <c r="E2922" i="9"/>
  <c r="D2924" i="2" s="1"/>
  <c r="F2922" i="9"/>
  <c r="E2924" i="2" s="1"/>
  <c r="G2922" i="9"/>
  <c r="F2924" i="2" s="1"/>
  <c r="H2922" i="9"/>
  <c r="G2924" i="2" s="1"/>
  <c r="E2923" i="9"/>
  <c r="D2925" i="2" s="1"/>
  <c r="F2923" i="9"/>
  <c r="E2925" i="2" s="1"/>
  <c r="G2923" i="9"/>
  <c r="F2925" i="2" s="1"/>
  <c r="H2923" i="9"/>
  <c r="G2925" i="2" s="1"/>
  <c r="E2924" i="9"/>
  <c r="D2926" i="2" s="1"/>
  <c r="F2924" i="9"/>
  <c r="E2926" i="2" s="1"/>
  <c r="G2924" i="9"/>
  <c r="F2926" i="2" s="1"/>
  <c r="H2924" i="9"/>
  <c r="G2926" i="2" s="1"/>
  <c r="E2925" i="9"/>
  <c r="D2927" i="2" s="1"/>
  <c r="F2925" i="9"/>
  <c r="E2927" i="2" s="1"/>
  <c r="G2925" i="9"/>
  <c r="F2927" i="2" s="1"/>
  <c r="H2925" i="9"/>
  <c r="G2927" i="2" s="1"/>
  <c r="E2926" i="9"/>
  <c r="D2928" i="2" s="1"/>
  <c r="F2926" i="9"/>
  <c r="E2928" i="2" s="1"/>
  <c r="G2926" i="9"/>
  <c r="F2928" i="2" s="1"/>
  <c r="H2926" i="9"/>
  <c r="G2928" i="2" s="1"/>
  <c r="E2927" i="9"/>
  <c r="D2929" i="2" s="1"/>
  <c r="F2927" i="9"/>
  <c r="E2929" i="2" s="1"/>
  <c r="G2927" i="9"/>
  <c r="F2929" i="2" s="1"/>
  <c r="H2927" i="9"/>
  <c r="G2929" i="2" s="1"/>
  <c r="E2928" i="9"/>
  <c r="D2930" i="2" s="1"/>
  <c r="F2928" i="9"/>
  <c r="E2930" i="2" s="1"/>
  <c r="G2928" i="9"/>
  <c r="F2930" i="2" s="1"/>
  <c r="H2928" i="9"/>
  <c r="G2930" i="2" s="1"/>
  <c r="E2929" i="9"/>
  <c r="D2931" i="2" s="1"/>
  <c r="F2929" i="9"/>
  <c r="E2931" i="2" s="1"/>
  <c r="G2929" i="9"/>
  <c r="F2931" i="2" s="1"/>
  <c r="H2929" i="9"/>
  <c r="G2931" i="2" s="1"/>
  <c r="E2930" i="9"/>
  <c r="D2932" i="2" s="1"/>
  <c r="F2930" i="9"/>
  <c r="E2932" i="2" s="1"/>
  <c r="G2930" i="9"/>
  <c r="F2932" i="2" s="1"/>
  <c r="H2930" i="9"/>
  <c r="G2932" i="2" s="1"/>
  <c r="E2931" i="9"/>
  <c r="D2933" i="2" s="1"/>
  <c r="F2931" i="9"/>
  <c r="E2933" i="2" s="1"/>
  <c r="G2931" i="9"/>
  <c r="F2933" i="2" s="1"/>
  <c r="H2931" i="9"/>
  <c r="G2933" i="2" s="1"/>
  <c r="E2932" i="9"/>
  <c r="D2934" i="2" s="1"/>
  <c r="F2932" i="9"/>
  <c r="E2934" i="2" s="1"/>
  <c r="G2932" i="9"/>
  <c r="F2934" i="2" s="1"/>
  <c r="H2932" i="9"/>
  <c r="G2934" i="2" s="1"/>
  <c r="E2933" i="9"/>
  <c r="D2935" i="2" s="1"/>
  <c r="F2933" i="9"/>
  <c r="E2935" i="2" s="1"/>
  <c r="G2933" i="9"/>
  <c r="F2935" i="2" s="1"/>
  <c r="H2933" i="9"/>
  <c r="G2935" i="2" s="1"/>
  <c r="E2934" i="9"/>
  <c r="D2936" i="2" s="1"/>
  <c r="F2934" i="9"/>
  <c r="E2936" i="2" s="1"/>
  <c r="G2934" i="9"/>
  <c r="F2936" i="2" s="1"/>
  <c r="H2934" i="9"/>
  <c r="G2936" i="2" s="1"/>
  <c r="E2935" i="9"/>
  <c r="D2937" i="2" s="1"/>
  <c r="F2935" i="9"/>
  <c r="E2937" i="2" s="1"/>
  <c r="G2935" i="9"/>
  <c r="F2937" i="2" s="1"/>
  <c r="H2935" i="9"/>
  <c r="G2937" i="2" s="1"/>
  <c r="E2936" i="9"/>
  <c r="D2938" i="2" s="1"/>
  <c r="F2936" i="9"/>
  <c r="E2938" i="2" s="1"/>
  <c r="G2936" i="9"/>
  <c r="F2938" i="2" s="1"/>
  <c r="H2936" i="9"/>
  <c r="G2938" i="2" s="1"/>
  <c r="E2937" i="9"/>
  <c r="D2939" i="2" s="1"/>
  <c r="F2937" i="9"/>
  <c r="E2939" i="2" s="1"/>
  <c r="G2937" i="9"/>
  <c r="F2939" i="2" s="1"/>
  <c r="H2937" i="9"/>
  <c r="G2939" i="2" s="1"/>
  <c r="E2938" i="9"/>
  <c r="D2940" i="2" s="1"/>
  <c r="F2938" i="9"/>
  <c r="E2940" i="2" s="1"/>
  <c r="G2938" i="9"/>
  <c r="F2940" i="2" s="1"/>
  <c r="H2938" i="9"/>
  <c r="G2940" i="2" s="1"/>
  <c r="E2939" i="9"/>
  <c r="D2941" i="2" s="1"/>
  <c r="F2939" i="9"/>
  <c r="E2941" i="2" s="1"/>
  <c r="G2939" i="9"/>
  <c r="F2941" i="2" s="1"/>
  <c r="H2939" i="9"/>
  <c r="G2941" i="2" s="1"/>
  <c r="E2940" i="9"/>
  <c r="D2942" i="2" s="1"/>
  <c r="F2940" i="9"/>
  <c r="E2942" i="2" s="1"/>
  <c r="G2940" i="9"/>
  <c r="F2942" i="2" s="1"/>
  <c r="H2940" i="9"/>
  <c r="G2942" i="2" s="1"/>
  <c r="E2941" i="9"/>
  <c r="D2943" i="2" s="1"/>
  <c r="F2941" i="9"/>
  <c r="E2943" i="2" s="1"/>
  <c r="G2941" i="9"/>
  <c r="F2943" i="2" s="1"/>
  <c r="H2941" i="9"/>
  <c r="G2943" i="2" s="1"/>
  <c r="E2942" i="9"/>
  <c r="D2944" i="2" s="1"/>
  <c r="F2942" i="9"/>
  <c r="E2944" i="2" s="1"/>
  <c r="G2942" i="9"/>
  <c r="F2944" i="2" s="1"/>
  <c r="H2942" i="9"/>
  <c r="G2944" i="2" s="1"/>
  <c r="E2943" i="9"/>
  <c r="D2945" i="2" s="1"/>
  <c r="F2943" i="9"/>
  <c r="E2945" i="2" s="1"/>
  <c r="G2943" i="9"/>
  <c r="F2945" i="2" s="1"/>
  <c r="H2943" i="9"/>
  <c r="G2945" i="2" s="1"/>
  <c r="E2944" i="9"/>
  <c r="D2946" i="2" s="1"/>
  <c r="F2944" i="9"/>
  <c r="E2946" i="2" s="1"/>
  <c r="G2944" i="9"/>
  <c r="F2946" i="2" s="1"/>
  <c r="H2944" i="9"/>
  <c r="G2946" i="2" s="1"/>
  <c r="E2945" i="9"/>
  <c r="D2947" i="2" s="1"/>
  <c r="F2945" i="9"/>
  <c r="E2947" i="2" s="1"/>
  <c r="G2945" i="9"/>
  <c r="F2947" i="2" s="1"/>
  <c r="H2945" i="9"/>
  <c r="G2947" i="2" s="1"/>
  <c r="E2946" i="9"/>
  <c r="D2948" i="2" s="1"/>
  <c r="F2946" i="9"/>
  <c r="E2948" i="2" s="1"/>
  <c r="G2946" i="9"/>
  <c r="F2948" i="2" s="1"/>
  <c r="H2946" i="9"/>
  <c r="G2948" i="2" s="1"/>
  <c r="E2947" i="9"/>
  <c r="D2949" i="2" s="1"/>
  <c r="F2947" i="9"/>
  <c r="E2949" i="2" s="1"/>
  <c r="G2947" i="9"/>
  <c r="F2949" i="2" s="1"/>
  <c r="H2947" i="9"/>
  <c r="G2949" i="2" s="1"/>
  <c r="E2948" i="9"/>
  <c r="D2950" i="2" s="1"/>
  <c r="F2948" i="9"/>
  <c r="E2950" i="2" s="1"/>
  <c r="G2948" i="9"/>
  <c r="F2950" i="2" s="1"/>
  <c r="H2948" i="9"/>
  <c r="G2950" i="2" s="1"/>
  <c r="E2949" i="9"/>
  <c r="D2951" i="2" s="1"/>
  <c r="F2949" i="9"/>
  <c r="E2951" i="2" s="1"/>
  <c r="G2949" i="9"/>
  <c r="F2951" i="2" s="1"/>
  <c r="H2949" i="9"/>
  <c r="G2951" i="2" s="1"/>
  <c r="E2950" i="9"/>
  <c r="D2952" i="2" s="1"/>
  <c r="F2950" i="9"/>
  <c r="E2952" i="2" s="1"/>
  <c r="G2950" i="9"/>
  <c r="F2952" i="2" s="1"/>
  <c r="H2950" i="9"/>
  <c r="G2952" i="2" s="1"/>
  <c r="E2951" i="9"/>
  <c r="D2953" i="2" s="1"/>
  <c r="F2951" i="9"/>
  <c r="E2953" i="2" s="1"/>
  <c r="G2951" i="9"/>
  <c r="F2953" i="2" s="1"/>
  <c r="H2951" i="9"/>
  <c r="G2953" i="2" s="1"/>
  <c r="E2952" i="9"/>
  <c r="D2954" i="2" s="1"/>
  <c r="F2952" i="9"/>
  <c r="E2954" i="2" s="1"/>
  <c r="G2952" i="9"/>
  <c r="F2954" i="2" s="1"/>
  <c r="H2952" i="9"/>
  <c r="G2954" i="2" s="1"/>
  <c r="E2953" i="9"/>
  <c r="D2955" i="2" s="1"/>
  <c r="F2953" i="9"/>
  <c r="E2955" i="2" s="1"/>
  <c r="G2953" i="9"/>
  <c r="F2955" i="2" s="1"/>
  <c r="H2953" i="9"/>
  <c r="G2955" i="2" s="1"/>
  <c r="E2954" i="9"/>
  <c r="D2956" i="2" s="1"/>
  <c r="F2954" i="9"/>
  <c r="E2956" i="2" s="1"/>
  <c r="G2954" i="9"/>
  <c r="F2956" i="2" s="1"/>
  <c r="H2954" i="9"/>
  <c r="G2956" i="2" s="1"/>
  <c r="E2955" i="9"/>
  <c r="D2957" i="2" s="1"/>
  <c r="F2955" i="9"/>
  <c r="E2957" i="2" s="1"/>
  <c r="G2955" i="9"/>
  <c r="F2957" i="2" s="1"/>
  <c r="H2955" i="9"/>
  <c r="G2957" i="2" s="1"/>
  <c r="E2956" i="9"/>
  <c r="D2958" i="2" s="1"/>
  <c r="F2956" i="9"/>
  <c r="E2958" i="2" s="1"/>
  <c r="G2956" i="9"/>
  <c r="F2958" i="2" s="1"/>
  <c r="H2956" i="9"/>
  <c r="G2958" i="2" s="1"/>
  <c r="E2957" i="9"/>
  <c r="D2959" i="2" s="1"/>
  <c r="F2957" i="9"/>
  <c r="E2959" i="2" s="1"/>
  <c r="G2957" i="9"/>
  <c r="F2959" i="2" s="1"/>
  <c r="H2957" i="9"/>
  <c r="G2959" i="2" s="1"/>
  <c r="E2958" i="9"/>
  <c r="D2960" i="2" s="1"/>
  <c r="F2958" i="9"/>
  <c r="E2960" i="2" s="1"/>
  <c r="G2958" i="9"/>
  <c r="F2960" i="2" s="1"/>
  <c r="H2958" i="9"/>
  <c r="G2960" i="2" s="1"/>
  <c r="E2959" i="9"/>
  <c r="D2961" i="2" s="1"/>
  <c r="F2959" i="9"/>
  <c r="E2961" i="2" s="1"/>
  <c r="G2959" i="9"/>
  <c r="F2961" i="2" s="1"/>
  <c r="H2959" i="9"/>
  <c r="G2961" i="2" s="1"/>
  <c r="E2960" i="9"/>
  <c r="D2962" i="2" s="1"/>
  <c r="F2960" i="9"/>
  <c r="E2962" i="2" s="1"/>
  <c r="G2960" i="9"/>
  <c r="F2962" i="2" s="1"/>
  <c r="H2960" i="9"/>
  <c r="G2962" i="2" s="1"/>
  <c r="E2961" i="9"/>
  <c r="D2963" i="2" s="1"/>
  <c r="F2961" i="9"/>
  <c r="E2963" i="2" s="1"/>
  <c r="G2961" i="9"/>
  <c r="F2963" i="2" s="1"/>
  <c r="H2961" i="9"/>
  <c r="G2963" i="2" s="1"/>
  <c r="E2962" i="9"/>
  <c r="D2964" i="2" s="1"/>
  <c r="F2962" i="9"/>
  <c r="E2964" i="2" s="1"/>
  <c r="G2962" i="9"/>
  <c r="F2964" i="2" s="1"/>
  <c r="H2962" i="9"/>
  <c r="G2964" i="2" s="1"/>
  <c r="E2963" i="9"/>
  <c r="D2965" i="2" s="1"/>
  <c r="F2963" i="9"/>
  <c r="E2965" i="2" s="1"/>
  <c r="G2963" i="9"/>
  <c r="F2965" i="2" s="1"/>
  <c r="H2963" i="9"/>
  <c r="G2965" i="2" s="1"/>
  <c r="E2964" i="9"/>
  <c r="D2966" i="2" s="1"/>
  <c r="F2964" i="9"/>
  <c r="E2966" i="2" s="1"/>
  <c r="G2964" i="9"/>
  <c r="F2966" i="2" s="1"/>
  <c r="H2964" i="9"/>
  <c r="G2966" i="2" s="1"/>
  <c r="E2965" i="9"/>
  <c r="D2967" i="2" s="1"/>
  <c r="F2965" i="9"/>
  <c r="E2967" i="2" s="1"/>
  <c r="G2965" i="9"/>
  <c r="F2967" i="2" s="1"/>
  <c r="H2965" i="9"/>
  <c r="G2967" i="2" s="1"/>
  <c r="E2966" i="9"/>
  <c r="D2968" i="2" s="1"/>
  <c r="F2966" i="9"/>
  <c r="E2968" i="2" s="1"/>
  <c r="G2966" i="9"/>
  <c r="F2968" i="2" s="1"/>
  <c r="H2966" i="9"/>
  <c r="G2968" i="2" s="1"/>
  <c r="E2967" i="9"/>
  <c r="D2969" i="2" s="1"/>
  <c r="F2967" i="9"/>
  <c r="E2969" i="2" s="1"/>
  <c r="G2967" i="9"/>
  <c r="F2969" i="2" s="1"/>
  <c r="H2967" i="9"/>
  <c r="G2969" i="2" s="1"/>
  <c r="E2968" i="9"/>
  <c r="D2970" i="2" s="1"/>
  <c r="F2968" i="9"/>
  <c r="E2970" i="2" s="1"/>
  <c r="G2968" i="9"/>
  <c r="F2970" i="2" s="1"/>
  <c r="H2968" i="9"/>
  <c r="G2970" i="2" s="1"/>
  <c r="E2969" i="9"/>
  <c r="D2971" i="2" s="1"/>
  <c r="F2969" i="9"/>
  <c r="E2971" i="2" s="1"/>
  <c r="G2969" i="9"/>
  <c r="F2971" i="2" s="1"/>
  <c r="H2969" i="9"/>
  <c r="G2971" i="2" s="1"/>
  <c r="E2970" i="9"/>
  <c r="D2972" i="2" s="1"/>
  <c r="F2970" i="9"/>
  <c r="E2972" i="2" s="1"/>
  <c r="G2970" i="9"/>
  <c r="F2972" i="2" s="1"/>
  <c r="H2970" i="9"/>
  <c r="G2972" i="2" s="1"/>
  <c r="E2971" i="9"/>
  <c r="D2973" i="2" s="1"/>
  <c r="F2971" i="9"/>
  <c r="E2973" i="2" s="1"/>
  <c r="G2971" i="9"/>
  <c r="F2973" i="2" s="1"/>
  <c r="H2971" i="9"/>
  <c r="G2973" i="2" s="1"/>
  <c r="E2972" i="9"/>
  <c r="D2974" i="2" s="1"/>
  <c r="F2972" i="9"/>
  <c r="E2974" i="2" s="1"/>
  <c r="G2972" i="9"/>
  <c r="F2974" i="2" s="1"/>
  <c r="H2972" i="9"/>
  <c r="G2974" i="2" s="1"/>
  <c r="E2973" i="9"/>
  <c r="D2975" i="2" s="1"/>
  <c r="F2973" i="9"/>
  <c r="E2975" i="2" s="1"/>
  <c r="G2973" i="9"/>
  <c r="F2975" i="2" s="1"/>
  <c r="H2973" i="9"/>
  <c r="G2975" i="2" s="1"/>
  <c r="E2974" i="9"/>
  <c r="D2976" i="2" s="1"/>
  <c r="F2974" i="9"/>
  <c r="E2976" i="2" s="1"/>
  <c r="G2974" i="9"/>
  <c r="F2976" i="2" s="1"/>
  <c r="H2974" i="9"/>
  <c r="G2976" i="2" s="1"/>
  <c r="E2975" i="9"/>
  <c r="D2977" i="2" s="1"/>
  <c r="F2975" i="9"/>
  <c r="E2977" i="2" s="1"/>
  <c r="G2975" i="9"/>
  <c r="F2977" i="2" s="1"/>
  <c r="H2975" i="9"/>
  <c r="G2977" i="2" s="1"/>
  <c r="E2976" i="9"/>
  <c r="D2978" i="2" s="1"/>
  <c r="F2976" i="9"/>
  <c r="E2978" i="2" s="1"/>
  <c r="G2976" i="9"/>
  <c r="F2978" i="2" s="1"/>
  <c r="H2976" i="9"/>
  <c r="G2978" i="2" s="1"/>
  <c r="E2977" i="9"/>
  <c r="D2979" i="2" s="1"/>
  <c r="F2977" i="9"/>
  <c r="E2979" i="2" s="1"/>
  <c r="G2977" i="9"/>
  <c r="F2979" i="2" s="1"/>
  <c r="H2977" i="9"/>
  <c r="G2979" i="2" s="1"/>
  <c r="E2978" i="9"/>
  <c r="D2980" i="2" s="1"/>
  <c r="F2978" i="9"/>
  <c r="E2980" i="2" s="1"/>
  <c r="G2978" i="9"/>
  <c r="F2980" i="2" s="1"/>
  <c r="H2978" i="9"/>
  <c r="G2980" i="2" s="1"/>
  <c r="E2979" i="9"/>
  <c r="D2981" i="2" s="1"/>
  <c r="F2979" i="9"/>
  <c r="E2981" i="2" s="1"/>
  <c r="G2979" i="9"/>
  <c r="F2981" i="2" s="1"/>
  <c r="H2979" i="9"/>
  <c r="G2981" i="2" s="1"/>
  <c r="E2980" i="9"/>
  <c r="D2982" i="2" s="1"/>
  <c r="F2980" i="9"/>
  <c r="E2982" i="2" s="1"/>
  <c r="G2980" i="9"/>
  <c r="F2982" i="2" s="1"/>
  <c r="H2980" i="9"/>
  <c r="G2982" i="2" s="1"/>
  <c r="E2981" i="9"/>
  <c r="D2983" i="2" s="1"/>
  <c r="F2981" i="9"/>
  <c r="E2983" i="2" s="1"/>
  <c r="G2981" i="9"/>
  <c r="F2983" i="2" s="1"/>
  <c r="H2981" i="9"/>
  <c r="G2983" i="2" s="1"/>
  <c r="E2982" i="9"/>
  <c r="D2984" i="2" s="1"/>
  <c r="F2982" i="9"/>
  <c r="E2984" i="2" s="1"/>
  <c r="G2982" i="9"/>
  <c r="F2984" i="2" s="1"/>
  <c r="H2982" i="9"/>
  <c r="G2984" i="2" s="1"/>
  <c r="E2983" i="9"/>
  <c r="D2985" i="2" s="1"/>
  <c r="F2983" i="9"/>
  <c r="E2985" i="2" s="1"/>
  <c r="G2983" i="9"/>
  <c r="F2985" i="2" s="1"/>
  <c r="H2983" i="9"/>
  <c r="G2985" i="2" s="1"/>
  <c r="E2984" i="9"/>
  <c r="D2986" i="2" s="1"/>
  <c r="F2984" i="9"/>
  <c r="E2986" i="2" s="1"/>
  <c r="G2984" i="9"/>
  <c r="F2986" i="2" s="1"/>
  <c r="H2984" i="9"/>
  <c r="G2986" i="2" s="1"/>
  <c r="E2985" i="9"/>
  <c r="D2987" i="2" s="1"/>
  <c r="F2985" i="9"/>
  <c r="E2987" i="2" s="1"/>
  <c r="G2985" i="9"/>
  <c r="F2987" i="2" s="1"/>
  <c r="H2985" i="9"/>
  <c r="G2987" i="2" s="1"/>
  <c r="E2986" i="9"/>
  <c r="D2988" i="2" s="1"/>
  <c r="F2986" i="9"/>
  <c r="E2988" i="2" s="1"/>
  <c r="G2986" i="9"/>
  <c r="F2988" i="2" s="1"/>
  <c r="H2986" i="9"/>
  <c r="G2988" i="2" s="1"/>
  <c r="E2987" i="9"/>
  <c r="D2989" i="2" s="1"/>
  <c r="F2987" i="9"/>
  <c r="E2989" i="2" s="1"/>
  <c r="G2987" i="9"/>
  <c r="F2989" i="2" s="1"/>
  <c r="H2987" i="9"/>
  <c r="G2989" i="2" s="1"/>
  <c r="E2988" i="9"/>
  <c r="D2990" i="2" s="1"/>
  <c r="F2988" i="9"/>
  <c r="E2990" i="2" s="1"/>
  <c r="G2988" i="9"/>
  <c r="F2990" i="2" s="1"/>
  <c r="H2988" i="9"/>
  <c r="G2990" i="2" s="1"/>
  <c r="E2989" i="9"/>
  <c r="D2991" i="2" s="1"/>
  <c r="F2989" i="9"/>
  <c r="E2991" i="2" s="1"/>
  <c r="G2989" i="9"/>
  <c r="F2991" i="2" s="1"/>
  <c r="H2989" i="9"/>
  <c r="G2991" i="2" s="1"/>
  <c r="E2990" i="9"/>
  <c r="D2992" i="2" s="1"/>
  <c r="F2990" i="9"/>
  <c r="E2992" i="2" s="1"/>
  <c r="G2990" i="9"/>
  <c r="F2992" i="2" s="1"/>
  <c r="H2990" i="9"/>
  <c r="G2992" i="2" s="1"/>
  <c r="E2991" i="9"/>
  <c r="D2993" i="2" s="1"/>
  <c r="F2991" i="9"/>
  <c r="E2993" i="2" s="1"/>
  <c r="G2991" i="9"/>
  <c r="F2993" i="2" s="1"/>
  <c r="H2991" i="9"/>
  <c r="G2993" i="2" s="1"/>
  <c r="E2992" i="9"/>
  <c r="D2994" i="2" s="1"/>
  <c r="F2992" i="9"/>
  <c r="E2994" i="2" s="1"/>
  <c r="G2992" i="9"/>
  <c r="F2994" i="2" s="1"/>
  <c r="H2992" i="9"/>
  <c r="G2994" i="2" s="1"/>
  <c r="E2993" i="9"/>
  <c r="D2995" i="2" s="1"/>
  <c r="F2993" i="9"/>
  <c r="E2995" i="2" s="1"/>
  <c r="G2993" i="9"/>
  <c r="F2995" i="2" s="1"/>
  <c r="H2993" i="9"/>
  <c r="G2995" i="2" s="1"/>
  <c r="E2994" i="9"/>
  <c r="D2996" i="2" s="1"/>
  <c r="F2994" i="9"/>
  <c r="E2996" i="2" s="1"/>
  <c r="G2994" i="9"/>
  <c r="F2996" i="2" s="1"/>
  <c r="H2994" i="9"/>
  <c r="G2996" i="2" s="1"/>
  <c r="E2995" i="9"/>
  <c r="D2997" i="2" s="1"/>
  <c r="F2995" i="9"/>
  <c r="E2997" i="2" s="1"/>
  <c r="G2995" i="9"/>
  <c r="F2997" i="2" s="1"/>
  <c r="H2995" i="9"/>
  <c r="G2997" i="2" s="1"/>
  <c r="E2996" i="9"/>
  <c r="D2998" i="2" s="1"/>
  <c r="F2996" i="9"/>
  <c r="E2998" i="2" s="1"/>
  <c r="G2996" i="9"/>
  <c r="F2998" i="2" s="1"/>
  <c r="H2996" i="9"/>
  <c r="G2998" i="2" s="1"/>
  <c r="E2997" i="9"/>
  <c r="D2999" i="2" s="1"/>
  <c r="F2997" i="9"/>
  <c r="E2999" i="2" s="1"/>
  <c r="G2997" i="9"/>
  <c r="F2999" i="2" s="1"/>
  <c r="H2997" i="9"/>
  <c r="G2999" i="2" s="1"/>
  <c r="E2998" i="9"/>
  <c r="D3000" i="2" s="1"/>
  <c r="F2998" i="9"/>
  <c r="E3000" i="2" s="1"/>
  <c r="G2998" i="9"/>
  <c r="F3000" i="2" s="1"/>
  <c r="H2998" i="9"/>
  <c r="G3000" i="2" s="1"/>
  <c r="E2999" i="9"/>
  <c r="D3001" i="2" s="1"/>
  <c r="F2999" i="9"/>
  <c r="E3001" i="2" s="1"/>
  <c r="G2999" i="9"/>
  <c r="F3001" i="2" s="1"/>
  <c r="H2999" i="9"/>
  <c r="G3001" i="2" s="1"/>
  <c r="E3000" i="9"/>
  <c r="D3002" i="2" s="1"/>
  <c r="F3000" i="9"/>
  <c r="E3002" i="2" s="1"/>
  <c r="G3000" i="9"/>
  <c r="F3002" i="2" s="1"/>
  <c r="H3000" i="9"/>
  <c r="G3002" i="2" s="1"/>
  <c r="E3001" i="9"/>
  <c r="D3003" i="2" s="1"/>
  <c r="F3001" i="9"/>
  <c r="E3003" i="2" s="1"/>
  <c r="G3001" i="9"/>
  <c r="F3003" i="2" s="1"/>
  <c r="H3001" i="9"/>
  <c r="G3003" i="2" s="1"/>
  <c r="E3002" i="9"/>
  <c r="D3004" i="2" s="1"/>
  <c r="F3002" i="9"/>
  <c r="E3004" i="2" s="1"/>
  <c r="G3002" i="9"/>
  <c r="F3004" i="2" s="1"/>
  <c r="H3002" i="9"/>
  <c r="G3004" i="2" s="1"/>
  <c r="E3003" i="9"/>
  <c r="D3005" i="2" s="1"/>
  <c r="F3003" i="9"/>
  <c r="E3005" i="2" s="1"/>
  <c r="G3003" i="9"/>
  <c r="F3005" i="2" s="1"/>
  <c r="H3003" i="9"/>
  <c r="G3005" i="2" s="1"/>
  <c r="E3004" i="9"/>
  <c r="D3006" i="2" s="1"/>
  <c r="F3004" i="9"/>
  <c r="E3006" i="2" s="1"/>
  <c r="G3004" i="9"/>
  <c r="F3006" i="2" s="1"/>
  <c r="H3004" i="9"/>
  <c r="G3006" i="2" s="1"/>
  <c r="E3005" i="9"/>
  <c r="D3007" i="2" s="1"/>
  <c r="F3005" i="9"/>
  <c r="E3007" i="2" s="1"/>
  <c r="G3005" i="9"/>
  <c r="F3007" i="2" s="1"/>
  <c r="H3005" i="9"/>
  <c r="G3007" i="2" s="1"/>
  <c r="E3006" i="9"/>
  <c r="D3008" i="2" s="1"/>
  <c r="F3006" i="9"/>
  <c r="E3008" i="2" s="1"/>
  <c r="G3006" i="9"/>
  <c r="F3008" i="2" s="1"/>
  <c r="H3006" i="9"/>
  <c r="G3008" i="2" s="1"/>
  <c r="E3007" i="9"/>
  <c r="D3009" i="2" s="1"/>
  <c r="F3007" i="9"/>
  <c r="E3009" i="2" s="1"/>
  <c r="G3007" i="9"/>
  <c r="F3009" i="2" s="1"/>
  <c r="H3007" i="9"/>
  <c r="G3009" i="2" s="1"/>
  <c r="E3008" i="9"/>
  <c r="D3010" i="2" s="1"/>
  <c r="F3008" i="9"/>
  <c r="E3010" i="2" s="1"/>
  <c r="G3008" i="9"/>
  <c r="F3010" i="2" s="1"/>
  <c r="H3008" i="9"/>
  <c r="G3010" i="2" s="1"/>
  <c r="E3009" i="9"/>
  <c r="D3011" i="2" s="1"/>
  <c r="F3009" i="9"/>
  <c r="E3011" i="2" s="1"/>
  <c r="G3009" i="9"/>
  <c r="F3011" i="2" s="1"/>
  <c r="H3009" i="9"/>
  <c r="G3011" i="2" s="1"/>
  <c r="E3010" i="9"/>
  <c r="D3012" i="2" s="1"/>
  <c r="F3010" i="9"/>
  <c r="E3012" i="2" s="1"/>
  <c r="G3010" i="9"/>
  <c r="F3012" i="2" s="1"/>
  <c r="H3010" i="9"/>
  <c r="G3012" i="2" s="1"/>
  <c r="E3011" i="9"/>
  <c r="D3013" i="2" s="1"/>
  <c r="F3011" i="9"/>
  <c r="E3013" i="2" s="1"/>
  <c r="G3011" i="9"/>
  <c r="F3013" i="2" s="1"/>
  <c r="H3011" i="9"/>
  <c r="G3013" i="2" s="1"/>
  <c r="E3012" i="9"/>
  <c r="D3014" i="2" s="1"/>
  <c r="F3012" i="9"/>
  <c r="E3014" i="2" s="1"/>
  <c r="G3012" i="9"/>
  <c r="F3014" i="2" s="1"/>
  <c r="H3012" i="9"/>
  <c r="G3014" i="2" s="1"/>
  <c r="E3013" i="9"/>
  <c r="D3015" i="2" s="1"/>
  <c r="F3013" i="9"/>
  <c r="E3015" i="2" s="1"/>
  <c r="G3013" i="9"/>
  <c r="F3015" i="2" s="1"/>
  <c r="H3013" i="9"/>
  <c r="G3015" i="2" s="1"/>
  <c r="E3014" i="9"/>
  <c r="D3016" i="2" s="1"/>
  <c r="F3014" i="9"/>
  <c r="E3016" i="2" s="1"/>
  <c r="G3014" i="9"/>
  <c r="F3016" i="2" s="1"/>
  <c r="H3014" i="9"/>
  <c r="G3016" i="2" s="1"/>
  <c r="E3015" i="9"/>
  <c r="D3017" i="2" s="1"/>
  <c r="F3015" i="9"/>
  <c r="E3017" i="2" s="1"/>
  <c r="G3015" i="9"/>
  <c r="F3017" i="2" s="1"/>
  <c r="H3015" i="9"/>
  <c r="G3017" i="2" s="1"/>
  <c r="E3016" i="9"/>
  <c r="D3018" i="2" s="1"/>
  <c r="F3016" i="9"/>
  <c r="E3018" i="2" s="1"/>
  <c r="G3016" i="9"/>
  <c r="F3018" i="2" s="1"/>
  <c r="H3016" i="9"/>
  <c r="G3018" i="2" s="1"/>
  <c r="E3017" i="9"/>
  <c r="D3019" i="2" s="1"/>
  <c r="F3017" i="9"/>
  <c r="E3019" i="2" s="1"/>
  <c r="G3017" i="9"/>
  <c r="F3019" i="2" s="1"/>
  <c r="H3017" i="9"/>
  <c r="G3019" i="2" s="1"/>
  <c r="E3018" i="9"/>
  <c r="D3020" i="2" s="1"/>
  <c r="F3018" i="9"/>
  <c r="E3020" i="2" s="1"/>
  <c r="G3018" i="9"/>
  <c r="F3020" i="2" s="1"/>
  <c r="H3018" i="9"/>
  <c r="G3020" i="2" s="1"/>
  <c r="E3019" i="9"/>
  <c r="D3021" i="2" s="1"/>
  <c r="F3019" i="9"/>
  <c r="E3021" i="2" s="1"/>
  <c r="G3019" i="9"/>
  <c r="F3021" i="2" s="1"/>
  <c r="H3019" i="9"/>
  <c r="G3021" i="2" s="1"/>
  <c r="E3020" i="9"/>
  <c r="D3022" i="2" s="1"/>
  <c r="F3020" i="9"/>
  <c r="E3022" i="2" s="1"/>
  <c r="G3020" i="9"/>
  <c r="F3022" i="2" s="1"/>
  <c r="H3020" i="9"/>
  <c r="G3022" i="2" s="1"/>
  <c r="E3021" i="9"/>
  <c r="D3023" i="2" s="1"/>
  <c r="F3021" i="9"/>
  <c r="E3023" i="2" s="1"/>
  <c r="G3021" i="9"/>
  <c r="F3023" i="2" s="1"/>
  <c r="H3021" i="9"/>
  <c r="G3023" i="2" s="1"/>
  <c r="E3022" i="9"/>
  <c r="D3024" i="2" s="1"/>
  <c r="F3022" i="9"/>
  <c r="E3024" i="2" s="1"/>
  <c r="G3022" i="9"/>
  <c r="F3024" i="2" s="1"/>
  <c r="H3022" i="9"/>
  <c r="G3024" i="2" s="1"/>
  <c r="E3023" i="9"/>
  <c r="D3025" i="2" s="1"/>
  <c r="F3023" i="9"/>
  <c r="E3025" i="2" s="1"/>
  <c r="G3023" i="9"/>
  <c r="F3025" i="2" s="1"/>
  <c r="H3023" i="9"/>
  <c r="G3025" i="2" s="1"/>
  <c r="E3024" i="9"/>
  <c r="D3026" i="2" s="1"/>
  <c r="F3024" i="9"/>
  <c r="E3026" i="2" s="1"/>
  <c r="G3024" i="9"/>
  <c r="F3026" i="2" s="1"/>
  <c r="H3024" i="9"/>
  <c r="G3026" i="2" s="1"/>
  <c r="E3025" i="9"/>
  <c r="D3027" i="2" s="1"/>
  <c r="F3025" i="9"/>
  <c r="E3027" i="2" s="1"/>
  <c r="G3025" i="9"/>
  <c r="F3027" i="2" s="1"/>
  <c r="H3025" i="9"/>
  <c r="G3027" i="2" s="1"/>
  <c r="E3026" i="9"/>
  <c r="D3028" i="2" s="1"/>
  <c r="F3026" i="9"/>
  <c r="E3028" i="2" s="1"/>
  <c r="G3026" i="9"/>
  <c r="F3028" i="2" s="1"/>
  <c r="H3026" i="9"/>
  <c r="G3028" i="2" s="1"/>
  <c r="E3027" i="9"/>
  <c r="D3029" i="2" s="1"/>
  <c r="F3027" i="9"/>
  <c r="E3029" i="2" s="1"/>
  <c r="G3027" i="9"/>
  <c r="F3029" i="2" s="1"/>
  <c r="H3027" i="9"/>
  <c r="G3029" i="2" s="1"/>
  <c r="E3028" i="9"/>
  <c r="D3030" i="2" s="1"/>
  <c r="F3028" i="9"/>
  <c r="E3030" i="2" s="1"/>
  <c r="G3028" i="9"/>
  <c r="F3030" i="2" s="1"/>
  <c r="H3028" i="9"/>
  <c r="G3030" i="2" s="1"/>
  <c r="E3029" i="9"/>
  <c r="D3031" i="2" s="1"/>
  <c r="F3029" i="9"/>
  <c r="E3031" i="2" s="1"/>
  <c r="G3029" i="9"/>
  <c r="F3031" i="2" s="1"/>
  <c r="H3029" i="9"/>
  <c r="G3031" i="2" s="1"/>
  <c r="E3030" i="9"/>
  <c r="D3032" i="2" s="1"/>
  <c r="F3030" i="9"/>
  <c r="E3032" i="2" s="1"/>
  <c r="G3030" i="9"/>
  <c r="F3032" i="2" s="1"/>
  <c r="H3030" i="9"/>
  <c r="G3032" i="2" s="1"/>
  <c r="E3031" i="9"/>
  <c r="D3033" i="2" s="1"/>
  <c r="F3031" i="9"/>
  <c r="E3033" i="2" s="1"/>
  <c r="G3031" i="9"/>
  <c r="F3033" i="2" s="1"/>
  <c r="H3031" i="9"/>
  <c r="G3033" i="2" s="1"/>
  <c r="E3032" i="9"/>
  <c r="D3034" i="2" s="1"/>
  <c r="F3032" i="9"/>
  <c r="E3034" i="2" s="1"/>
  <c r="G3032" i="9"/>
  <c r="F3034" i="2" s="1"/>
  <c r="H3032" i="9"/>
  <c r="G3034" i="2" s="1"/>
  <c r="E3033" i="9"/>
  <c r="D3035" i="2" s="1"/>
  <c r="F3033" i="9"/>
  <c r="E3035" i="2" s="1"/>
  <c r="G3033" i="9"/>
  <c r="F3035" i="2" s="1"/>
  <c r="H3033" i="9"/>
  <c r="G3035" i="2" s="1"/>
  <c r="E3034" i="9"/>
  <c r="D3036" i="2" s="1"/>
  <c r="F3034" i="9"/>
  <c r="E3036" i="2" s="1"/>
  <c r="G3034" i="9"/>
  <c r="F3036" i="2" s="1"/>
  <c r="H3034" i="9"/>
  <c r="G3036" i="2" s="1"/>
  <c r="E3035" i="9"/>
  <c r="D3037" i="2" s="1"/>
  <c r="F3035" i="9"/>
  <c r="E3037" i="2" s="1"/>
  <c r="G3035" i="9"/>
  <c r="F3037" i="2" s="1"/>
  <c r="H3035" i="9"/>
  <c r="G3037" i="2" s="1"/>
  <c r="E3036" i="9"/>
  <c r="D3038" i="2" s="1"/>
  <c r="F3036" i="9"/>
  <c r="E3038" i="2" s="1"/>
  <c r="G3036" i="9"/>
  <c r="F3038" i="2" s="1"/>
  <c r="H3036" i="9"/>
  <c r="G3038" i="2" s="1"/>
  <c r="E3037" i="9"/>
  <c r="D3039" i="2" s="1"/>
  <c r="F3037" i="9"/>
  <c r="E3039" i="2" s="1"/>
  <c r="G3037" i="9"/>
  <c r="F3039" i="2" s="1"/>
  <c r="H3037" i="9"/>
  <c r="G3039" i="2" s="1"/>
  <c r="E3038" i="9"/>
  <c r="D3040" i="2" s="1"/>
  <c r="F3038" i="9"/>
  <c r="E3040" i="2" s="1"/>
  <c r="G3038" i="9"/>
  <c r="F3040" i="2" s="1"/>
  <c r="H3038" i="9"/>
  <c r="G3040" i="2" s="1"/>
  <c r="E3039" i="9"/>
  <c r="D3041" i="2" s="1"/>
  <c r="F3039" i="9"/>
  <c r="E3041" i="2" s="1"/>
  <c r="G3039" i="9"/>
  <c r="F3041" i="2" s="1"/>
  <c r="H3039" i="9"/>
  <c r="G3041" i="2" s="1"/>
  <c r="E3040" i="9"/>
  <c r="D3042" i="2" s="1"/>
  <c r="F3040" i="9"/>
  <c r="E3042" i="2" s="1"/>
  <c r="G3040" i="9"/>
  <c r="F3042" i="2" s="1"/>
  <c r="H3040" i="9"/>
  <c r="G3042" i="2" s="1"/>
  <c r="E3041" i="9"/>
  <c r="D3043" i="2" s="1"/>
  <c r="F3041" i="9"/>
  <c r="E3043" i="2" s="1"/>
  <c r="G3041" i="9"/>
  <c r="F3043" i="2" s="1"/>
  <c r="H3041" i="9"/>
  <c r="G3043" i="2" s="1"/>
  <c r="E3042" i="9"/>
  <c r="D3044" i="2" s="1"/>
  <c r="F3042" i="9"/>
  <c r="E3044" i="2" s="1"/>
  <c r="G3042" i="9"/>
  <c r="F3044" i="2" s="1"/>
  <c r="H3042" i="9"/>
  <c r="G3044" i="2" s="1"/>
  <c r="E3043" i="9"/>
  <c r="D3045" i="2" s="1"/>
  <c r="F3043" i="9"/>
  <c r="E3045" i="2" s="1"/>
  <c r="G3043" i="9"/>
  <c r="F3045" i="2" s="1"/>
  <c r="H3043" i="9"/>
  <c r="G3045" i="2" s="1"/>
  <c r="E3044" i="9"/>
  <c r="D3046" i="2" s="1"/>
  <c r="F3044" i="9"/>
  <c r="E3046" i="2" s="1"/>
  <c r="G3044" i="9"/>
  <c r="F3046" i="2" s="1"/>
  <c r="H3044" i="9"/>
  <c r="G3046" i="2" s="1"/>
  <c r="E3045" i="9"/>
  <c r="D3047" i="2" s="1"/>
  <c r="F3045" i="9"/>
  <c r="E3047" i="2" s="1"/>
  <c r="G3045" i="9"/>
  <c r="F3047" i="2" s="1"/>
  <c r="H3045" i="9"/>
  <c r="G3047" i="2" s="1"/>
  <c r="E3046" i="9"/>
  <c r="D3048" i="2" s="1"/>
  <c r="F3046" i="9"/>
  <c r="E3048" i="2" s="1"/>
  <c r="G3046" i="9"/>
  <c r="F3048" i="2" s="1"/>
  <c r="H3046" i="9"/>
  <c r="G3048" i="2" s="1"/>
  <c r="E3047" i="9"/>
  <c r="D3049" i="2" s="1"/>
  <c r="F3047" i="9"/>
  <c r="E3049" i="2" s="1"/>
  <c r="G3047" i="9"/>
  <c r="F3049" i="2" s="1"/>
  <c r="H3047" i="9"/>
  <c r="G3049" i="2" s="1"/>
  <c r="E3048" i="9"/>
  <c r="D3050" i="2" s="1"/>
  <c r="F3048" i="9"/>
  <c r="E3050" i="2" s="1"/>
  <c r="G3048" i="9"/>
  <c r="F3050" i="2" s="1"/>
  <c r="H3048" i="9"/>
  <c r="G3050" i="2" s="1"/>
  <c r="E3049" i="9"/>
  <c r="D3051" i="2" s="1"/>
  <c r="F3049" i="9"/>
  <c r="E3051" i="2" s="1"/>
  <c r="G3049" i="9"/>
  <c r="F3051" i="2" s="1"/>
  <c r="H3049" i="9"/>
  <c r="G3051" i="2" s="1"/>
  <c r="E3050" i="9"/>
  <c r="D3052" i="2" s="1"/>
  <c r="F3050" i="9"/>
  <c r="E3052" i="2" s="1"/>
  <c r="G3050" i="9"/>
  <c r="F3052" i="2" s="1"/>
  <c r="H3050" i="9"/>
  <c r="G3052" i="2" s="1"/>
  <c r="E3051" i="9"/>
  <c r="D3053" i="2" s="1"/>
  <c r="F3051" i="9"/>
  <c r="E3053" i="2" s="1"/>
  <c r="G3051" i="9"/>
  <c r="F3053" i="2" s="1"/>
  <c r="H3051" i="9"/>
  <c r="G3053" i="2" s="1"/>
  <c r="E3052" i="9"/>
  <c r="D3054" i="2" s="1"/>
  <c r="F3052" i="9"/>
  <c r="E3054" i="2" s="1"/>
  <c r="G3052" i="9"/>
  <c r="F3054" i="2" s="1"/>
  <c r="H3052" i="9"/>
  <c r="G3054" i="2" s="1"/>
  <c r="E3053" i="9"/>
  <c r="D3055" i="2" s="1"/>
  <c r="F3053" i="9"/>
  <c r="E3055" i="2" s="1"/>
  <c r="G3053" i="9"/>
  <c r="F3055" i="2" s="1"/>
  <c r="H3053" i="9"/>
  <c r="G3055" i="2" s="1"/>
  <c r="E3054" i="9"/>
  <c r="D3056" i="2" s="1"/>
  <c r="F3054" i="9"/>
  <c r="E3056" i="2" s="1"/>
  <c r="G3054" i="9"/>
  <c r="F3056" i="2" s="1"/>
  <c r="H3054" i="9"/>
  <c r="G3056" i="2" s="1"/>
  <c r="E3055" i="9"/>
  <c r="D3057" i="2" s="1"/>
  <c r="F3055" i="9"/>
  <c r="E3057" i="2" s="1"/>
  <c r="G3055" i="9"/>
  <c r="F3057" i="2" s="1"/>
  <c r="H3055" i="9"/>
  <c r="G3057" i="2" s="1"/>
  <c r="E3056" i="9"/>
  <c r="D3058" i="2" s="1"/>
  <c r="F3056" i="9"/>
  <c r="E3058" i="2" s="1"/>
  <c r="G3056" i="9"/>
  <c r="F3058" i="2" s="1"/>
  <c r="H3056" i="9"/>
  <c r="G3058" i="2" s="1"/>
  <c r="E3057" i="9"/>
  <c r="D3059" i="2" s="1"/>
  <c r="F3057" i="9"/>
  <c r="E3059" i="2" s="1"/>
  <c r="G3057" i="9"/>
  <c r="F3059" i="2" s="1"/>
  <c r="H3057" i="9"/>
  <c r="G3059" i="2" s="1"/>
  <c r="E3058" i="9"/>
  <c r="D3060" i="2" s="1"/>
  <c r="F3058" i="9"/>
  <c r="E3060" i="2" s="1"/>
  <c r="G3058" i="9"/>
  <c r="F3060" i="2" s="1"/>
  <c r="H3058" i="9"/>
  <c r="G3060" i="2" s="1"/>
  <c r="E3059" i="9"/>
  <c r="D3061" i="2" s="1"/>
  <c r="F3059" i="9"/>
  <c r="E3061" i="2" s="1"/>
  <c r="G3059" i="9"/>
  <c r="F3061" i="2" s="1"/>
  <c r="H3059" i="9"/>
  <c r="G3061" i="2" s="1"/>
  <c r="E3060" i="9"/>
  <c r="D3062" i="2" s="1"/>
  <c r="F3060" i="9"/>
  <c r="E3062" i="2" s="1"/>
  <c r="G3060" i="9"/>
  <c r="F3062" i="2" s="1"/>
  <c r="H3060" i="9"/>
  <c r="G3062" i="2" s="1"/>
  <c r="E3061" i="9"/>
  <c r="D3063" i="2" s="1"/>
  <c r="F3061" i="9"/>
  <c r="E3063" i="2" s="1"/>
  <c r="G3061" i="9"/>
  <c r="F3063" i="2" s="1"/>
  <c r="H3061" i="9"/>
  <c r="G3063" i="2" s="1"/>
  <c r="E3062" i="9"/>
  <c r="D3064" i="2" s="1"/>
  <c r="F3062" i="9"/>
  <c r="E3064" i="2" s="1"/>
  <c r="G3062" i="9"/>
  <c r="F3064" i="2" s="1"/>
  <c r="H3062" i="9"/>
  <c r="G3064" i="2" s="1"/>
  <c r="E3063" i="9"/>
  <c r="D3065" i="2" s="1"/>
  <c r="F3063" i="9"/>
  <c r="E3065" i="2" s="1"/>
  <c r="G3063" i="9"/>
  <c r="F3065" i="2" s="1"/>
  <c r="H3063" i="9"/>
  <c r="G3065" i="2" s="1"/>
  <c r="E3064" i="9"/>
  <c r="D3066" i="2" s="1"/>
  <c r="F3064" i="9"/>
  <c r="E3066" i="2" s="1"/>
  <c r="G3064" i="9"/>
  <c r="F3066" i="2" s="1"/>
  <c r="H3064" i="9"/>
  <c r="G3066" i="2" s="1"/>
  <c r="E3065" i="9"/>
  <c r="D3067" i="2" s="1"/>
  <c r="F3065" i="9"/>
  <c r="E3067" i="2" s="1"/>
  <c r="G3065" i="9"/>
  <c r="F3067" i="2" s="1"/>
  <c r="H3065" i="9"/>
  <c r="G3067" i="2" s="1"/>
  <c r="E3066" i="9"/>
  <c r="D3068" i="2" s="1"/>
  <c r="F3066" i="9"/>
  <c r="E3068" i="2" s="1"/>
  <c r="G3066" i="9"/>
  <c r="F3068" i="2" s="1"/>
  <c r="H3066" i="9"/>
  <c r="G3068" i="2" s="1"/>
  <c r="E3067" i="9"/>
  <c r="D3069" i="2" s="1"/>
  <c r="F3067" i="9"/>
  <c r="E3069" i="2" s="1"/>
  <c r="G3067" i="9"/>
  <c r="F3069" i="2" s="1"/>
  <c r="H3067" i="9"/>
  <c r="G3069" i="2" s="1"/>
  <c r="E3068" i="9"/>
  <c r="D3070" i="2" s="1"/>
  <c r="F3068" i="9"/>
  <c r="E3070" i="2" s="1"/>
  <c r="G3068" i="9"/>
  <c r="F3070" i="2" s="1"/>
  <c r="H3068" i="9"/>
  <c r="G3070" i="2" s="1"/>
  <c r="E3069" i="9"/>
  <c r="D3071" i="2" s="1"/>
  <c r="F3069" i="9"/>
  <c r="E3071" i="2" s="1"/>
  <c r="G3069" i="9"/>
  <c r="F3071" i="2" s="1"/>
  <c r="H3069" i="9"/>
  <c r="G3071" i="2" s="1"/>
  <c r="E3070" i="9"/>
  <c r="D3072" i="2" s="1"/>
  <c r="F3070" i="9"/>
  <c r="E3072" i="2" s="1"/>
  <c r="G3070" i="9"/>
  <c r="F3072" i="2" s="1"/>
  <c r="H3070" i="9"/>
  <c r="G3072" i="2" s="1"/>
  <c r="E3071" i="9"/>
  <c r="D3073" i="2" s="1"/>
  <c r="F3071" i="9"/>
  <c r="E3073" i="2" s="1"/>
  <c r="G3071" i="9"/>
  <c r="F3073" i="2" s="1"/>
  <c r="H3071" i="9"/>
  <c r="G3073" i="2" s="1"/>
  <c r="E3072" i="9"/>
  <c r="D3074" i="2" s="1"/>
  <c r="F3072" i="9"/>
  <c r="E3074" i="2" s="1"/>
  <c r="G3072" i="9"/>
  <c r="F3074" i="2" s="1"/>
  <c r="H3072" i="9"/>
  <c r="G3074" i="2" s="1"/>
  <c r="E3073" i="9"/>
  <c r="D3075" i="2" s="1"/>
  <c r="F3073" i="9"/>
  <c r="E3075" i="2" s="1"/>
  <c r="G3073" i="9"/>
  <c r="F3075" i="2" s="1"/>
  <c r="H3073" i="9"/>
  <c r="G3075" i="2" s="1"/>
  <c r="E3074" i="9"/>
  <c r="D3076" i="2" s="1"/>
  <c r="F3074" i="9"/>
  <c r="E3076" i="2" s="1"/>
  <c r="G3074" i="9"/>
  <c r="F3076" i="2" s="1"/>
  <c r="H3074" i="9"/>
  <c r="G3076" i="2" s="1"/>
  <c r="E3075" i="9"/>
  <c r="D3077" i="2" s="1"/>
  <c r="F3075" i="9"/>
  <c r="E3077" i="2" s="1"/>
  <c r="G3075" i="9"/>
  <c r="F3077" i="2" s="1"/>
  <c r="H3075" i="9"/>
  <c r="G3077" i="2" s="1"/>
  <c r="E3076" i="9"/>
  <c r="D3078" i="2" s="1"/>
  <c r="F3076" i="9"/>
  <c r="E3078" i="2" s="1"/>
  <c r="G3076" i="9"/>
  <c r="F3078" i="2" s="1"/>
  <c r="H3076" i="9"/>
  <c r="G3078" i="2" s="1"/>
  <c r="E3077" i="9"/>
  <c r="D3079" i="2" s="1"/>
  <c r="F3077" i="9"/>
  <c r="E3079" i="2" s="1"/>
  <c r="G3077" i="9"/>
  <c r="F3079" i="2" s="1"/>
  <c r="H3077" i="9"/>
  <c r="G3079" i="2" s="1"/>
  <c r="E3078" i="9"/>
  <c r="D3080" i="2" s="1"/>
  <c r="F3078" i="9"/>
  <c r="E3080" i="2" s="1"/>
  <c r="G3078" i="9"/>
  <c r="F3080" i="2" s="1"/>
  <c r="H3078" i="9"/>
  <c r="G3080" i="2" s="1"/>
  <c r="E3079" i="9"/>
  <c r="D3081" i="2" s="1"/>
  <c r="F3079" i="9"/>
  <c r="E3081" i="2" s="1"/>
  <c r="G3079" i="9"/>
  <c r="F3081" i="2" s="1"/>
  <c r="H3079" i="9"/>
  <c r="G3081" i="2" s="1"/>
  <c r="E3080" i="9"/>
  <c r="D3082" i="2" s="1"/>
  <c r="F3080" i="9"/>
  <c r="E3082" i="2" s="1"/>
  <c r="G3080" i="9"/>
  <c r="F3082" i="2" s="1"/>
  <c r="H3080" i="9"/>
  <c r="G3082" i="2" s="1"/>
  <c r="E3081" i="9"/>
  <c r="D3083" i="2" s="1"/>
  <c r="F3081" i="9"/>
  <c r="E3083" i="2" s="1"/>
  <c r="G3081" i="9"/>
  <c r="F3083" i="2" s="1"/>
  <c r="H3081" i="9"/>
  <c r="G3083" i="2" s="1"/>
  <c r="E3082" i="9"/>
  <c r="D3084" i="2" s="1"/>
  <c r="F3082" i="9"/>
  <c r="E3084" i="2" s="1"/>
  <c r="G3082" i="9"/>
  <c r="F3084" i="2" s="1"/>
  <c r="H3082" i="9"/>
  <c r="G3084" i="2" s="1"/>
  <c r="E3083" i="9"/>
  <c r="D3085" i="2" s="1"/>
  <c r="F3083" i="9"/>
  <c r="E3085" i="2" s="1"/>
  <c r="G3083" i="9"/>
  <c r="F3085" i="2" s="1"/>
  <c r="H3083" i="9"/>
  <c r="G3085" i="2" s="1"/>
  <c r="E3084" i="9"/>
  <c r="D3086" i="2" s="1"/>
  <c r="F3084" i="9"/>
  <c r="E3086" i="2" s="1"/>
  <c r="G3084" i="9"/>
  <c r="F3086" i="2" s="1"/>
  <c r="H3084" i="9"/>
  <c r="G3086" i="2" s="1"/>
  <c r="E3085" i="9"/>
  <c r="D3087" i="2" s="1"/>
  <c r="F3085" i="9"/>
  <c r="E3087" i="2" s="1"/>
  <c r="G3085" i="9"/>
  <c r="F3087" i="2" s="1"/>
  <c r="H3085" i="9"/>
  <c r="G3087" i="2" s="1"/>
  <c r="E3086" i="9"/>
  <c r="D3088" i="2" s="1"/>
  <c r="F3086" i="9"/>
  <c r="E3088" i="2" s="1"/>
  <c r="G3086" i="9"/>
  <c r="F3088" i="2" s="1"/>
  <c r="H3086" i="9"/>
  <c r="G3088" i="2" s="1"/>
  <c r="E3087" i="9"/>
  <c r="D3089" i="2" s="1"/>
  <c r="F3087" i="9"/>
  <c r="E3089" i="2" s="1"/>
  <c r="G3087" i="9"/>
  <c r="F3089" i="2" s="1"/>
  <c r="H3087" i="9"/>
  <c r="G3089" i="2" s="1"/>
  <c r="E3088" i="9"/>
  <c r="D3090" i="2" s="1"/>
  <c r="F3088" i="9"/>
  <c r="E3090" i="2" s="1"/>
  <c r="G3088" i="9"/>
  <c r="F3090" i="2" s="1"/>
  <c r="H3088" i="9"/>
  <c r="G3090" i="2" s="1"/>
  <c r="E3089" i="9"/>
  <c r="D3091" i="2" s="1"/>
  <c r="F3089" i="9"/>
  <c r="E3091" i="2" s="1"/>
  <c r="G3089" i="9"/>
  <c r="F3091" i="2" s="1"/>
  <c r="H3089" i="9"/>
  <c r="G3091" i="2" s="1"/>
  <c r="E3090" i="9"/>
  <c r="D3092" i="2" s="1"/>
  <c r="F3090" i="9"/>
  <c r="E3092" i="2" s="1"/>
  <c r="G3090" i="9"/>
  <c r="F3092" i="2" s="1"/>
  <c r="H3090" i="9"/>
  <c r="G3092" i="2" s="1"/>
  <c r="E3091" i="9"/>
  <c r="D3093" i="2" s="1"/>
  <c r="F3091" i="9"/>
  <c r="E3093" i="2" s="1"/>
  <c r="G3091" i="9"/>
  <c r="F3093" i="2" s="1"/>
  <c r="H3091" i="9"/>
  <c r="G3093" i="2" s="1"/>
  <c r="E3092" i="9"/>
  <c r="D3094" i="2" s="1"/>
  <c r="F3092" i="9"/>
  <c r="E3094" i="2" s="1"/>
  <c r="G3092" i="9"/>
  <c r="F3094" i="2" s="1"/>
  <c r="H3092" i="9"/>
  <c r="G3094" i="2" s="1"/>
  <c r="E3093" i="9"/>
  <c r="D3095" i="2" s="1"/>
  <c r="F3093" i="9"/>
  <c r="E3095" i="2" s="1"/>
  <c r="G3093" i="9"/>
  <c r="F3095" i="2" s="1"/>
  <c r="H3093" i="9"/>
  <c r="G3095" i="2" s="1"/>
  <c r="E3094" i="9"/>
  <c r="D3096" i="2" s="1"/>
  <c r="F3094" i="9"/>
  <c r="E3096" i="2" s="1"/>
  <c r="G3094" i="9"/>
  <c r="F3096" i="2" s="1"/>
  <c r="H3094" i="9"/>
  <c r="G3096" i="2" s="1"/>
  <c r="E3095" i="9"/>
  <c r="D3097" i="2" s="1"/>
  <c r="F3095" i="9"/>
  <c r="E3097" i="2" s="1"/>
  <c r="G3095" i="9"/>
  <c r="F3097" i="2" s="1"/>
  <c r="H3095" i="9"/>
  <c r="G3097" i="2" s="1"/>
  <c r="E3096" i="9"/>
  <c r="D3098" i="2" s="1"/>
  <c r="F3096" i="9"/>
  <c r="E3098" i="2" s="1"/>
  <c r="G3096" i="9"/>
  <c r="F3098" i="2" s="1"/>
  <c r="H3096" i="9"/>
  <c r="G3098" i="2" s="1"/>
  <c r="E3097" i="9"/>
  <c r="D3099" i="2" s="1"/>
  <c r="F3097" i="9"/>
  <c r="E3099" i="2" s="1"/>
  <c r="G3097" i="9"/>
  <c r="F3099" i="2" s="1"/>
  <c r="H3097" i="9"/>
  <c r="G3099" i="2" s="1"/>
  <c r="E3098" i="9"/>
  <c r="D3100" i="2" s="1"/>
  <c r="F3098" i="9"/>
  <c r="E3100" i="2" s="1"/>
  <c r="G3098" i="9"/>
  <c r="F3100" i="2" s="1"/>
  <c r="H3098" i="9"/>
  <c r="G3100" i="2" s="1"/>
  <c r="E3099" i="9"/>
  <c r="D3101" i="2" s="1"/>
  <c r="F3099" i="9"/>
  <c r="E3101" i="2" s="1"/>
  <c r="G3099" i="9"/>
  <c r="F3101" i="2" s="1"/>
  <c r="H3099" i="9"/>
  <c r="G3101" i="2" s="1"/>
  <c r="E3100" i="9"/>
  <c r="D3102" i="2" s="1"/>
  <c r="F3100" i="9"/>
  <c r="E3102" i="2" s="1"/>
  <c r="G3100" i="9"/>
  <c r="F3102" i="2" s="1"/>
  <c r="H3100" i="9"/>
  <c r="G3102" i="2" s="1"/>
  <c r="E3101" i="9"/>
  <c r="D3103" i="2" s="1"/>
  <c r="F3101" i="9"/>
  <c r="E3103" i="2" s="1"/>
  <c r="G3101" i="9"/>
  <c r="F3103" i="2" s="1"/>
  <c r="H3101" i="9"/>
  <c r="G3103" i="2" s="1"/>
  <c r="E3102" i="9"/>
  <c r="D3104" i="2" s="1"/>
  <c r="F3102" i="9"/>
  <c r="E3104" i="2" s="1"/>
  <c r="G3102" i="9"/>
  <c r="F3104" i="2" s="1"/>
  <c r="H3102" i="9"/>
  <c r="G3104" i="2" s="1"/>
  <c r="E3103" i="9"/>
  <c r="D3105" i="2" s="1"/>
  <c r="F3103" i="9"/>
  <c r="E3105" i="2" s="1"/>
  <c r="G3103" i="9"/>
  <c r="F3105" i="2" s="1"/>
  <c r="H3103" i="9"/>
  <c r="G3105" i="2" s="1"/>
  <c r="E3104" i="9"/>
  <c r="D3106" i="2" s="1"/>
  <c r="F3104" i="9"/>
  <c r="E3106" i="2" s="1"/>
  <c r="G3104" i="9"/>
  <c r="F3106" i="2" s="1"/>
  <c r="H3104" i="9"/>
  <c r="G3106" i="2" s="1"/>
  <c r="E3105" i="9"/>
  <c r="D3107" i="2" s="1"/>
  <c r="F3105" i="9"/>
  <c r="E3107" i="2" s="1"/>
  <c r="G3105" i="9"/>
  <c r="F3107" i="2" s="1"/>
  <c r="H3105" i="9"/>
  <c r="G3107" i="2" s="1"/>
  <c r="E3106" i="9"/>
  <c r="D3108" i="2" s="1"/>
  <c r="F3106" i="9"/>
  <c r="E3108" i="2" s="1"/>
  <c r="G3106" i="9"/>
  <c r="F3108" i="2" s="1"/>
  <c r="H3106" i="9"/>
  <c r="G3108" i="2" s="1"/>
  <c r="E3107" i="9"/>
  <c r="D3109" i="2" s="1"/>
  <c r="F3107" i="9"/>
  <c r="E3109" i="2" s="1"/>
  <c r="G3107" i="9"/>
  <c r="F3109" i="2" s="1"/>
  <c r="H3107" i="9"/>
  <c r="G3109" i="2" s="1"/>
  <c r="E3108" i="9"/>
  <c r="D3110" i="2" s="1"/>
  <c r="F3108" i="9"/>
  <c r="E3110" i="2" s="1"/>
  <c r="G3108" i="9"/>
  <c r="F3110" i="2" s="1"/>
  <c r="H3108" i="9"/>
  <c r="G3110" i="2" s="1"/>
  <c r="E3109" i="9"/>
  <c r="D3111" i="2" s="1"/>
  <c r="F3109" i="9"/>
  <c r="E3111" i="2" s="1"/>
  <c r="G3109" i="9"/>
  <c r="F3111" i="2" s="1"/>
  <c r="H3109" i="9"/>
  <c r="G3111" i="2" s="1"/>
  <c r="E3110" i="9"/>
  <c r="D3112" i="2" s="1"/>
  <c r="F3110" i="9"/>
  <c r="E3112" i="2" s="1"/>
  <c r="G3110" i="9"/>
  <c r="F3112" i="2" s="1"/>
  <c r="H3110" i="9"/>
  <c r="G3112" i="2" s="1"/>
  <c r="E3111" i="9"/>
  <c r="D3113" i="2" s="1"/>
  <c r="F3111" i="9"/>
  <c r="E3113" i="2" s="1"/>
  <c r="G3111" i="9"/>
  <c r="F3113" i="2" s="1"/>
  <c r="H3111" i="9"/>
  <c r="G3113" i="2" s="1"/>
  <c r="E3112" i="9"/>
  <c r="D3114" i="2" s="1"/>
  <c r="F3112" i="9"/>
  <c r="E3114" i="2" s="1"/>
  <c r="G3112" i="9"/>
  <c r="F3114" i="2" s="1"/>
  <c r="H3112" i="9"/>
  <c r="G3114" i="2" s="1"/>
  <c r="E3113" i="9"/>
  <c r="D3115" i="2" s="1"/>
  <c r="F3113" i="9"/>
  <c r="E3115" i="2" s="1"/>
  <c r="G3113" i="9"/>
  <c r="F3115" i="2" s="1"/>
  <c r="H3113" i="9"/>
  <c r="G3115" i="2" s="1"/>
  <c r="E3114" i="9"/>
  <c r="D3116" i="2" s="1"/>
  <c r="F3114" i="9"/>
  <c r="E3116" i="2" s="1"/>
  <c r="G3114" i="9"/>
  <c r="F3116" i="2" s="1"/>
  <c r="H3114" i="9"/>
  <c r="G3116" i="2" s="1"/>
  <c r="E3115" i="9"/>
  <c r="D3117" i="2" s="1"/>
  <c r="F3115" i="9"/>
  <c r="E3117" i="2" s="1"/>
  <c r="G3115" i="9"/>
  <c r="F3117" i="2" s="1"/>
  <c r="H3115" i="9"/>
  <c r="G3117" i="2" s="1"/>
  <c r="E3116" i="9"/>
  <c r="D3118" i="2" s="1"/>
  <c r="F3116" i="9"/>
  <c r="E3118" i="2" s="1"/>
  <c r="G3116" i="9"/>
  <c r="F3118" i="2" s="1"/>
  <c r="H3116" i="9"/>
  <c r="G3118" i="2" s="1"/>
  <c r="E3117" i="9"/>
  <c r="D3119" i="2" s="1"/>
  <c r="F3117" i="9"/>
  <c r="E3119" i="2" s="1"/>
  <c r="G3117" i="9"/>
  <c r="F3119" i="2" s="1"/>
  <c r="H3117" i="9"/>
  <c r="G3119" i="2" s="1"/>
  <c r="E3118" i="9"/>
  <c r="D3120" i="2" s="1"/>
  <c r="F3118" i="9"/>
  <c r="E3120" i="2" s="1"/>
  <c r="G3118" i="9"/>
  <c r="F3120" i="2" s="1"/>
  <c r="H3118" i="9"/>
  <c r="G3120" i="2" s="1"/>
  <c r="E3119" i="9"/>
  <c r="D3121" i="2" s="1"/>
  <c r="F3119" i="9"/>
  <c r="E3121" i="2" s="1"/>
  <c r="G3119" i="9"/>
  <c r="F3121" i="2" s="1"/>
  <c r="H3119" i="9"/>
  <c r="G3121" i="2" s="1"/>
  <c r="E3120" i="9"/>
  <c r="D3122" i="2" s="1"/>
  <c r="F3120" i="9"/>
  <c r="E3122" i="2" s="1"/>
  <c r="G3120" i="9"/>
  <c r="F3122" i="2" s="1"/>
  <c r="H3120" i="9"/>
  <c r="G3122" i="2" s="1"/>
  <c r="E3121" i="9"/>
  <c r="D3123" i="2" s="1"/>
  <c r="F3121" i="9"/>
  <c r="E3123" i="2" s="1"/>
  <c r="G3121" i="9"/>
  <c r="F3123" i="2" s="1"/>
  <c r="H3121" i="9"/>
  <c r="G3123" i="2" s="1"/>
  <c r="E3122" i="9"/>
  <c r="D3124" i="2" s="1"/>
  <c r="F3122" i="9"/>
  <c r="E3124" i="2" s="1"/>
  <c r="G3122" i="9"/>
  <c r="F3124" i="2" s="1"/>
  <c r="H3122" i="9"/>
  <c r="G3124" i="2" s="1"/>
  <c r="E3123" i="9"/>
  <c r="D3125" i="2" s="1"/>
  <c r="F3123" i="9"/>
  <c r="E3125" i="2" s="1"/>
  <c r="G3123" i="9"/>
  <c r="F3125" i="2" s="1"/>
  <c r="H3123" i="9"/>
  <c r="G3125" i="2" s="1"/>
  <c r="E3124" i="9"/>
  <c r="D3126" i="2" s="1"/>
  <c r="F3124" i="9"/>
  <c r="E3126" i="2" s="1"/>
  <c r="G3124" i="9"/>
  <c r="F3126" i="2" s="1"/>
  <c r="H3124" i="9"/>
  <c r="G3126" i="2" s="1"/>
  <c r="E3125" i="9"/>
  <c r="D3127" i="2" s="1"/>
  <c r="F3125" i="9"/>
  <c r="E3127" i="2" s="1"/>
  <c r="G3125" i="9"/>
  <c r="F3127" i="2" s="1"/>
  <c r="H3125" i="9"/>
  <c r="G3127" i="2" s="1"/>
  <c r="E3126" i="9"/>
  <c r="D3128" i="2" s="1"/>
  <c r="F3126" i="9"/>
  <c r="E3128" i="2" s="1"/>
  <c r="G3126" i="9"/>
  <c r="F3128" i="2" s="1"/>
  <c r="H3126" i="9"/>
  <c r="G3128" i="2" s="1"/>
  <c r="E3127" i="9"/>
  <c r="D3129" i="2" s="1"/>
  <c r="F3127" i="9"/>
  <c r="E3129" i="2" s="1"/>
  <c r="G3127" i="9"/>
  <c r="F3129" i="2" s="1"/>
  <c r="H3127" i="9"/>
  <c r="G3129" i="2" s="1"/>
  <c r="E3128" i="9"/>
  <c r="D3130" i="2" s="1"/>
  <c r="F3128" i="9"/>
  <c r="E3130" i="2" s="1"/>
  <c r="G3128" i="9"/>
  <c r="F3130" i="2" s="1"/>
  <c r="H3128" i="9"/>
  <c r="G3130" i="2" s="1"/>
  <c r="E3129" i="9"/>
  <c r="D3131" i="2" s="1"/>
  <c r="F3129" i="9"/>
  <c r="E3131" i="2" s="1"/>
  <c r="G3129" i="9"/>
  <c r="F3131" i="2" s="1"/>
  <c r="H3129" i="9"/>
  <c r="G3131" i="2" s="1"/>
  <c r="E3130" i="9"/>
  <c r="D3132" i="2" s="1"/>
  <c r="F3130" i="9"/>
  <c r="E3132" i="2" s="1"/>
  <c r="G3130" i="9"/>
  <c r="F3132" i="2" s="1"/>
  <c r="H3130" i="9"/>
  <c r="G3132" i="2" s="1"/>
  <c r="E3131" i="9"/>
  <c r="D3133" i="2" s="1"/>
  <c r="F3131" i="9"/>
  <c r="E3133" i="2" s="1"/>
  <c r="G3131" i="9"/>
  <c r="F3133" i="2" s="1"/>
  <c r="H3131" i="9"/>
  <c r="G3133" i="2" s="1"/>
  <c r="E3132" i="9"/>
  <c r="D3134" i="2" s="1"/>
  <c r="F3132" i="9"/>
  <c r="E3134" i="2" s="1"/>
  <c r="G3132" i="9"/>
  <c r="F3134" i="2" s="1"/>
  <c r="H3132" i="9"/>
  <c r="G3134" i="2" s="1"/>
  <c r="E3133" i="9"/>
  <c r="D3135" i="2" s="1"/>
  <c r="F3133" i="9"/>
  <c r="E3135" i="2" s="1"/>
  <c r="G3133" i="9"/>
  <c r="F3135" i="2" s="1"/>
  <c r="H3133" i="9"/>
  <c r="G3135" i="2" s="1"/>
  <c r="E3134" i="9"/>
  <c r="D3136" i="2" s="1"/>
  <c r="F3134" i="9"/>
  <c r="E3136" i="2" s="1"/>
  <c r="G3134" i="9"/>
  <c r="F3136" i="2" s="1"/>
  <c r="H3134" i="9"/>
  <c r="G3136" i="2" s="1"/>
  <c r="E3135" i="9"/>
  <c r="D3137" i="2" s="1"/>
  <c r="F3135" i="9"/>
  <c r="E3137" i="2" s="1"/>
  <c r="G3135" i="9"/>
  <c r="F3137" i="2" s="1"/>
  <c r="H3135" i="9"/>
  <c r="G3137" i="2" s="1"/>
  <c r="E3136" i="9"/>
  <c r="D3138" i="2" s="1"/>
  <c r="F3136" i="9"/>
  <c r="E3138" i="2" s="1"/>
  <c r="G3136" i="9"/>
  <c r="F3138" i="2" s="1"/>
  <c r="H3136" i="9"/>
  <c r="G3138" i="2" s="1"/>
  <c r="E3137" i="9"/>
  <c r="D3139" i="2" s="1"/>
  <c r="F3137" i="9"/>
  <c r="E3139" i="2" s="1"/>
  <c r="G3137" i="9"/>
  <c r="F3139" i="2" s="1"/>
  <c r="H3137" i="9"/>
  <c r="G3139" i="2" s="1"/>
  <c r="E3138" i="9"/>
  <c r="D3140" i="2" s="1"/>
  <c r="F3138" i="9"/>
  <c r="E3140" i="2" s="1"/>
  <c r="G3138" i="9"/>
  <c r="F3140" i="2" s="1"/>
  <c r="H3138" i="9"/>
  <c r="G3140" i="2" s="1"/>
  <c r="E3139" i="9"/>
  <c r="D3141" i="2" s="1"/>
  <c r="F3139" i="9"/>
  <c r="E3141" i="2" s="1"/>
  <c r="G3139" i="9"/>
  <c r="F3141" i="2" s="1"/>
  <c r="H3139" i="9"/>
  <c r="G3141" i="2" s="1"/>
  <c r="E3140" i="9"/>
  <c r="D3142" i="2" s="1"/>
  <c r="F3140" i="9"/>
  <c r="E3142" i="2" s="1"/>
  <c r="G3140" i="9"/>
  <c r="F3142" i="2" s="1"/>
  <c r="H3140" i="9"/>
  <c r="G3142" i="2" s="1"/>
  <c r="E3141" i="9"/>
  <c r="D3143" i="2" s="1"/>
  <c r="F3141" i="9"/>
  <c r="E3143" i="2" s="1"/>
  <c r="G3141" i="9"/>
  <c r="F3143" i="2" s="1"/>
  <c r="H3141" i="9"/>
  <c r="G3143" i="2" s="1"/>
  <c r="E3142" i="9"/>
  <c r="D3144" i="2" s="1"/>
  <c r="F3142" i="9"/>
  <c r="E3144" i="2" s="1"/>
  <c r="G3142" i="9"/>
  <c r="F3144" i="2" s="1"/>
  <c r="H3142" i="9"/>
  <c r="G3144" i="2" s="1"/>
  <c r="E3143" i="9"/>
  <c r="D3145" i="2" s="1"/>
  <c r="F3143" i="9"/>
  <c r="E3145" i="2" s="1"/>
  <c r="G3143" i="9"/>
  <c r="F3145" i="2" s="1"/>
  <c r="H3143" i="9"/>
  <c r="G3145" i="2" s="1"/>
  <c r="E3144" i="9"/>
  <c r="D3146" i="2" s="1"/>
  <c r="F3144" i="9"/>
  <c r="E3146" i="2" s="1"/>
  <c r="G3144" i="9"/>
  <c r="F3146" i="2" s="1"/>
  <c r="H3144" i="9"/>
  <c r="G3146" i="2" s="1"/>
  <c r="E3145" i="9"/>
  <c r="D3147" i="2" s="1"/>
  <c r="F3145" i="9"/>
  <c r="E3147" i="2" s="1"/>
  <c r="G3145" i="9"/>
  <c r="F3147" i="2" s="1"/>
  <c r="H3145" i="9"/>
  <c r="G3147" i="2" s="1"/>
  <c r="E3146" i="9"/>
  <c r="D3148" i="2" s="1"/>
  <c r="F3146" i="9"/>
  <c r="E3148" i="2" s="1"/>
  <c r="G3146" i="9"/>
  <c r="F3148" i="2" s="1"/>
  <c r="H3146" i="9"/>
  <c r="G3148" i="2" s="1"/>
  <c r="E3147" i="9"/>
  <c r="D3149" i="2" s="1"/>
  <c r="F3147" i="9"/>
  <c r="E3149" i="2" s="1"/>
  <c r="G3147" i="9"/>
  <c r="F3149" i="2" s="1"/>
  <c r="H3147" i="9"/>
  <c r="G3149" i="2" s="1"/>
  <c r="E3148" i="9"/>
  <c r="D3150" i="2" s="1"/>
  <c r="F3148" i="9"/>
  <c r="E3150" i="2" s="1"/>
  <c r="G3148" i="9"/>
  <c r="F3150" i="2" s="1"/>
  <c r="H3148" i="9"/>
  <c r="G3150" i="2" s="1"/>
  <c r="E3149" i="9"/>
  <c r="D3151" i="2" s="1"/>
  <c r="F3149" i="9"/>
  <c r="E3151" i="2" s="1"/>
  <c r="G3149" i="9"/>
  <c r="F3151" i="2" s="1"/>
  <c r="H3149" i="9"/>
  <c r="G3151" i="2" s="1"/>
  <c r="E3150" i="9"/>
  <c r="D3152" i="2" s="1"/>
  <c r="F3150" i="9"/>
  <c r="E3152" i="2" s="1"/>
  <c r="G3150" i="9"/>
  <c r="F3152" i="2" s="1"/>
  <c r="H3150" i="9"/>
  <c r="G3152" i="2" s="1"/>
  <c r="E3151" i="9"/>
  <c r="D3153" i="2" s="1"/>
  <c r="F3151" i="9"/>
  <c r="E3153" i="2" s="1"/>
  <c r="G3151" i="9"/>
  <c r="F3153" i="2" s="1"/>
  <c r="H3151" i="9"/>
  <c r="G3153" i="2" s="1"/>
  <c r="E3152" i="9"/>
  <c r="D3154" i="2" s="1"/>
  <c r="F3152" i="9"/>
  <c r="E3154" i="2" s="1"/>
  <c r="G3152" i="9"/>
  <c r="F3154" i="2" s="1"/>
  <c r="H3152" i="9"/>
  <c r="G3154" i="2" s="1"/>
  <c r="E3153" i="9"/>
  <c r="D3155" i="2" s="1"/>
  <c r="F3153" i="9"/>
  <c r="E3155" i="2" s="1"/>
  <c r="G3153" i="9"/>
  <c r="F3155" i="2" s="1"/>
  <c r="H3153" i="9"/>
  <c r="G3155" i="2" s="1"/>
  <c r="E3154" i="9"/>
  <c r="D3156" i="2" s="1"/>
  <c r="F3154" i="9"/>
  <c r="E3156" i="2" s="1"/>
  <c r="G3154" i="9"/>
  <c r="F3156" i="2" s="1"/>
  <c r="H3154" i="9"/>
  <c r="G3156" i="2" s="1"/>
  <c r="E3155" i="9"/>
  <c r="D3157" i="2" s="1"/>
  <c r="F3155" i="9"/>
  <c r="E3157" i="2" s="1"/>
  <c r="G3155" i="9"/>
  <c r="F3157" i="2" s="1"/>
  <c r="H3155" i="9"/>
  <c r="G3157" i="2" s="1"/>
  <c r="E3156" i="9"/>
  <c r="D3158" i="2" s="1"/>
  <c r="F3156" i="9"/>
  <c r="E3158" i="2" s="1"/>
  <c r="G3156" i="9"/>
  <c r="F3158" i="2" s="1"/>
  <c r="H3156" i="9"/>
  <c r="G3158" i="2" s="1"/>
  <c r="E3157" i="9"/>
  <c r="D3159" i="2" s="1"/>
  <c r="F3157" i="9"/>
  <c r="E3159" i="2" s="1"/>
  <c r="G3157" i="9"/>
  <c r="F3159" i="2" s="1"/>
  <c r="H3157" i="9"/>
  <c r="G3159" i="2" s="1"/>
  <c r="E3158" i="9"/>
  <c r="D3160" i="2" s="1"/>
  <c r="F3158" i="9"/>
  <c r="E3160" i="2" s="1"/>
  <c r="G3158" i="9"/>
  <c r="F3160" i="2" s="1"/>
  <c r="H3158" i="9"/>
  <c r="G3160" i="2" s="1"/>
  <c r="E3159" i="9"/>
  <c r="D3161" i="2" s="1"/>
  <c r="F3159" i="9"/>
  <c r="E3161" i="2" s="1"/>
  <c r="G3159" i="9"/>
  <c r="F3161" i="2" s="1"/>
  <c r="H3159" i="9"/>
  <c r="G3161" i="2" s="1"/>
  <c r="E3160" i="9"/>
  <c r="D3162" i="2" s="1"/>
  <c r="F3160" i="9"/>
  <c r="E3162" i="2" s="1"/>
  <c r="G3160" i="9"/>
  <c r="F3162" i="2" s="1"/>
  <c r="H3160" i="9"/>
  <c r="G3162" i="2" s="1"/>
  <c r="E3161" i="9"/>
  <c r="D3163" i="2" s="1"/>
  <c r="F3161" i="9"/>
  <c r="E3163" i="2" s="1"/>
  <c r="G3161" i="9"/>
  <c r="F3163" i="2" s="1"/>
  <c r="H3161" i="9"/>
  <c r="G3163" i="2" s="1"/>
  <c r="E3162" i="9"/>
  <c r="D3164" i="2" s="1"/>
  <c r="F3162" i="9"/>
  <c r="E3164" i="2" s="1"/>
  <c r="G3162" i="9"/>
  <c r="F3164" i="2" s="1"/>
  <c r="H3162" i="9"/>
  <c r="G3164" i="2" s="1"/>
  <c r="E3163" i="9"/>
  <c r="D3165" i="2" s="1"/>
  <c r="F3163" i="9"/>
  <c r="E3165" i="2" s="1"/>
  <c r="G3163" i="9"/>
  <c r="F3165" i="2" s="1"/>
  <c r="H3163" i="9"/>
  <c r="G3165" i="2" s="1"/>
  <c r="E3164" i="9"/>
  <c r="D3166" i="2" s="1"/>
  <c r="F3164" i="9"/>
  <c r="E3166" i="2" s="1"/>
  <c r="G3164" i="9"/>
  <c r="F3166" i="2" s="1"/>
  <c r="H3164" i="9"/>
  <c r="G3166" i="2" s="1"/>
  <c r="E3165" i="9"/>
  <c r="D3167" i="2" s="1"/>
  <c r="F3165" i="9"/>
  <c r="E3167" i="2" s="1"/>
  <c r="G3165" i="9"/>
  <c r="F3167" i="2" s="1"/>
  <c r="H3165" i="9"/>
  <c r="G3167" i="2" s="1"/>
  <c r="E3166" i="9"/>
  <c r="D3168" i="2" s="1"/>
  <c r="F3166" i="9"/>
  <c r="E3168" i="2" s="1"/>
  <c r="G3166" i="9"/>
  <c r="F3168" i="2" s="1"/>
  <c r="H3166" i="9"/>
  <c r="G3168" i="2" s="1"/>
  <c r="E3167" i="9"/>
  <c r="D3169" i="2" s="1"/>
  <c r="F3167" i="9"/>
  <c r="E3169" i="2" s="1"/>
  <c r="G3167" i="9"/>
  <c r="F3169" i="2" s="1"/>
  <c r="H3167" i="9"/>
  <c r="G3169" i="2" s="1"/>
  <c r="E3168" i="9"/>
  <c r="D3170" i="2" s="1"/>
  <c r="F3168" i="9"/>
  <c r="E3170" i="2" s="1"/>
  <c r="G3168" i="9"/>
  <c r="F3170" i="2" s="1"/>
  <c r="H3168" i="9"/>
  <c r="G3170" i="2" s="1"/>
  <c r="E3169" i="9"/>
  <c r="D3171" i="2" s="1"/>
  <c r="F3169" i="9"/>
  <c r="E3171" i="2" s="1"/>
  <c r="G3169" i="9"/>
  <c r="F3171" i="2" s="1"/>
  <c r="H3169" i="9"/>
  <c r="G3171" i="2" s="1"/>
  <c r="E3170" i="9"/>
  <c r="D3172" i="2" s="1"/>
  <c r="F3170" i="9"/>
  <c r="E3172" i="2" s="1"/>
  <c r="G3170" i="9"/>
  <c r="F3172" i="2" s="1"/>
  <c r="H3170" i="9"/>
  <c r="G3172" i="2" s="1"/>
  <c r="E3171" i="9"/>
  <c r="D3173" i="2" s="1"/>
  <c r="F3171" i="9"/>
  <c r="E3173" i="2" s="1"/>
  <c r="G3171" i="9"/>
  <c r="F3173" i="2" s="1"/>
  <c r="H3171" i="9"/>
  <c r="G3173" i="2" s="1"/>
  <c r="E3172" i="9"/>
  <c r="D3174" i="2" s="1"/>
  <c r="F3172" i="9"/>
  <c r="E3174" i="2" s="1"/>
  <c r="G3172" i="9"/>
  <c r="F3174" i="2" s="1"/>
  <c r="H3172" i="9"/>
  <c r="G3174" i="2" s="1"/>
  <c r="E3173" i="9"/>
  <c r="D3175" i="2" s="1"/>
  <c r="F3173" i="9"/>
  <c r="E3175" i="2" s="1"/>
  <c r="G3173" i="9"/>
  <c r="F3175" i="2" s="1"/>
  <c r="H3173" i="9"/>
  <c r="G3175" i="2" s="1"/>
  <c r="E3174" i="9"/>
  <c r="D3176" i="2" s="1"/>
  <c r="F3174" i="9"/>
  <c r="E3176" i="2" s="1"/>
  <c r="G3174" i="9"/>
  <c r="F3176" i="2" s="1"/>
  <c r="H3174" i="9"/>
  <c r="G3176" i="2" s="1"/>
  <c r="E3175" i="9"/>
  <c r="D3177" i="2" s="1"/>
  <c r="F3175" i="9"/>
  <c r="E3177" i="2" s="1"/>
  <c r="G3175" i="9"/>
  <c r="F3177" i="2" s="1"/>
  <c r="H3175" i="9"/>
  <c r="G3177" i="2" s="1"/>
  <c r="E3176" i="9"/>
  <c r="D3178" i="2" s="1"/>
  <c r="F3176" i="9"/>
  <c r="E3178" i="2" s="1"/>
  <c r="G3176" i="9"/>
  <c r="F3178" i="2" s="1"/>
  <c r="H3176" i="9"/>
  <c r="G3178" i="2" s="1"/>
  <c r="E3177" i="9"/>
  <c r="D3179" i="2" s="1"/>
  <c r="F3177" i="9"/>
  <c r="E3179" i="2" s="1"/>
  <c r="G3177" i="9"/>
  <c r="F3179" i="2" s="1"/>
  <c r="H3177" i="9"/>
  <c r="G3179" i="2" s="1"/>
  <c r="E3178" i="9"/>
  <c r="D3180" i="2" s="1"/>
  <c r="F3178" i="9"/>
  <c r="E3180" i="2" s="1"/>
  <c r="G3178" i="9"/>
  <c r="F3180" i="2" s="1"/>
  <c r="H3178" i="9"/>
  <c r="G3180" i="2" s="1"/>
  <c r="E3179" i="9"/>
  <c r="D3181" i="2" s="1"/>
  <c r="F3179" i="9"/>
  <c r="E3181" i="2" s="1"/>
  <c r="G3179" i="9"/>
  <c r="F3181" i="2" s="1"/>
  <c r="H3179" i="9"/>
  <c r="G3181" i="2" s="1"/>
  <c r="E3180" i="9"/>
  <c r="D3182" i="2" s="1"/>
  <c r="F3180" i="9"/>
  <c r="E3182" i="2" s="1"/>
  <c r="G3180" i="9"/>
  <c r="F3182" i="2" s="1"/>
  <c r="H3180" i="9"/>
  <c r="G3182" i="2" s="1"/>
  <c r="E3181" i="9"/>
  <c r="D3183" i="2" s="1"/>
  <c r="F3181" i="9"/>
  <c r="E3183" i="2" s="1"/>
  <c r="G3181" i="9"/>
  <c r="F3183" i="2" s="1"/>
  <c r="H3181" i="9"/>
  <c r="G3183" i="2" s="1"/>
  <c r="E3182" i="9"/>
  <c r="D3184" i="2" s="1"/>
  <c r="F3182" i="9"/>
  <c r="E3184" i="2" s="1"/>
  <c r="G3182" i="9"/>
  <c r="F3184" i="2" s="1"/>
  <c r="H3182" i="9"/>
  <c r="G3184" i="2" s="1"/>
  <c r="E3183" i="9"/>
  <c r="D3185" i="2" s="1"/>
  <c r="F3183" i="9"/>
  <c r="E3185" i="2" s="1"/>
  <c r="G3183" i="9"/>
  <c r="F3185" i="2" s="1"/>
  <c r="H3183" i="9"/>
  <c r="G3185" i="2" s="1"/>
  <c r="E3184" i="9"/>
  <c r="D3186" i="2" s="1"/>
  <c r="F3184" i="9"/>
  <c r="E3186" i="2" s="1"/>
  <c r="G3184" i="9"/>
  <c r="F3186" i="2" s="1"/>
  <c r="H3184" i="9"/>
  <c r="G3186" i="2" s="1"/>
  <c r="E3185" i="9"/>
  <c r="D3187" i="2" s="1"/>
  <c r="F3185" i="9"/>
  <c r="E3187" i="2" s="1"/>
  <c r="G3185" i="9"/>
  <c r="F3187" i="2" s="1"/>
  <c r="H3185" i="9"/>
  <c r="G3187" i="2" s="1"/>
  <c r="E3186" i="9"/>
  <c r="D3188" i="2" s="1"/>
  <c r="F3186" i="9"/>
  <c r="E3188" i="2" s="1"/>
  <c r="G3186" i="9"/>
  <c r="F3188" i="2" s="1"/>
  <c r="H3186" i="9"/>
  <c r="G3188" i="2" s="1"/>
  <c r="E3187" i="9"/>
  <c r="D3189" i="2" s="1"/>
  <c r="F3187" i="9"/>
  <c r="E3189" i="2" s="1"/>
  <c r="G3187" i="9"/>
  <c r="F3189" i="2" s="1"/>
  <c r="H3187" i="9"/>
  <c r="G3189" i="2" s="1"/>
  <c r="E3188" i="9"/>
  <c r="D3190" i="2" s="1"/>
  <c r="F3188" i="9"/>
  <c r="E3190" i="2" s="1"/>
  <c r="G3188" i="9"/>
  <c r="F3190" i="2" s="1"/>
  <c r="H3188" i="9"/>
  <c r="G3190" i="2" s="1"/>
  <c r="E3189" i="9"/>
  <c r="D3191" i="2" s="1"/>
  <c r="F3189" i="9"/>
  <c r="E3191" i="2" s="1"/>
  <c r="G3189" i="9"/>
  <c r="F3191" i="2" s="1"/>
  <c r="H3189" i="9"/>
  <c r="G3191" i="2" s="1"/>
  <c r="E3190" i="9"/>
  <c r="D3192" i="2" s="1"/>
  <c r="F3190" i="9"/>
  <c r="E3192" i="2" s="1"/>
  <c r="G3190" i="9"/>
  <c r="F3192" i="2" s="1"/>
  <c r="H3190" i="9"/>
  <c r="G3192" i="2" s="1"/>
  <c r="E3191" i="9"/>
  <c r="D3193" i="2" s="1"/>
  <c r="F3191" i="9"/>
  <c r="E3193" i="2" s="1"/>
  <c r="G3191" i="9"/>
  <c r="F3193" i="2" s="1"/>
  <c r="H3191" i="9"/>
  <c r="G3193" i="2" s="1"/>
  <c r="E3192" i="9"/>
  <c r="D3194" i="2" s="1"/>
  <c r="F3192" i="9"/>
  <c r="E3194" i="2" s="1"/>
  <c r="G3192" i="9"/>
  <c r="F3194" i="2" s="1"/>
  <c r="H3192" i="9"/>
  <c r="G3194" i="2" s="1"/>
  <c r="E3193" i="9"/>
  <c r="D3195" i="2" s="1"/>
  <c r="F3193" i="9"/>
  <c r="E3195" i="2" s="1"/>
  <c r="G3193" i="9"/>
  <c r="F3195" i="2" s="1"/>
  <c r="H3193" i="9"/>
  <c r="G3195" i="2" s="1"/>
  <c r="E3194" i="9"/>
  <c r="D3196" i="2" s="1"/>
  <c r="F3194" i="9"/>
  <c r="E3196" i="2" s="1"/>
  <c r="G3194" i="9"/>
  <c r="F3196" i="2" s="1"/>
  <c r="H3194" i="9"/>
  <c r="G3196" i="2" s="1"/>
  <c r="E3195" i="9"/>
  <c r="D3197" i="2" s="1"/>
  <c r="F3195" i="9"/>
  <c r="E3197" i="2" s="1"/>
  <c r="G3195" i="9"/>
  <c r="F3197" i="2" s="1"/>
  <c r="H3195" i="9"/>
  <c r="G3197" i="2" s="1"/>
  <c r="E3196" i="9"/>
  <c r="D3198" i="2" s="1"/>
  <c r="F3196" i="9"/>
  <c r="E3198" i="2" s="1"/>
  <c r="G3196" i="9"/>
  <c r="F3198" i="2" s="1"/>
  <c r="H3196" i="9"/>
  <c r="G3198" i="2" s="1"/>
  <c r="E3197" i="9"/>
  <c r="D3199" i="2" s="1"/>
  <c r="F3197" i="9"/>
  <c r="E3199" i="2" s="1"/>
  <c r="G3197" i="9"/>
  <c r="F3199" i="2" s="1"/>
  <c r="H3197" i="9"/>
  <c r="G3199" i="2" s="1"/>
  <c r="E3198" i="9"/>
  <c r="D3200" i="2" s="1"/>
  <c r="F3198" i="9"/>
  <c r="E3200" i="2" s="1"/>
  <c r="G3198" i="9"/>
  <c r="F3200" i="2" s="1"/>
  <c r="H3198" i="9"/>
  <c r="G3200" i="2" s="1"/>
  <c r="E3199" i="9"/>
  <c r="D3201" i="2" s="1"/>
  <c r="F3199" i="9"/>
  <c r="E3201" i="2" s="1"/>
  <c r="G3199" i="9"/>
  <c r="F3201" i="2" s="1"/>
  <c r="H3199" i="9"/>
  <c r="G3201" i="2" s="1"/>
  <c r="E3200" i="9"/>
  <c r="D3202" i="2" s="1"/>
  <c r="F3200" i="9"/>
  <c r="E3202" i="2" s="1"/>
  <c r="G3200" i="9"/>
  <c r="F3202" i="2" s="1"/>
  <c r="H3200" i="9"/>
  <c r="G3202" i="2" s="1"/>
  <c r="E3201" i="9"/>
  <c r="D3203" i="2" s="1"/>
  <c r="F3201" i="9"/>
  <c r="E3203" i="2" s="1"/>
  <c r="G3201" i="9"/>
  <c r="F3203" i="2" s="1"/>
  <c r="H3201" i="9"/>
  <c r="G3203" i="2" s="1"/>
  <c r="E3202" i="9"/>
  <c r="D3204" i="2" s="1"/>
  <c r="F3202" i="9"/>
  <c r="E3204" i="2" s="1"/>
  <c r="G3202" i="9"/>
  <c r="F3204" i="2" s="1"/>
  <c r="H3202" i="9"/>
  <c r="G3204" i="2" s="1"/>
  <c r="E3203" i="9"/>
  <c r="D3205" i="2" s="1"/>
  <c r="F3203" i="9"/>
  <c r="E3205" i="2" s="1"/>
  <c r="G3203" i="9"/>
  <c r="F3205" i="2" s="1"/>
  <c r="H3203" i="9"/>
  <c r="G3205" i="2" s="1"/>
  <c r="E3204" i="9"/>
  <c r="D3206" i="2" s="1"/>
  <c r="F3204" i="9"/>
  <c r="E3206" i="2" s="1"/>
  <c r="G3204" i="9"/>
  <c r="F3206" i="2" s="1"/>
  <c r="H3204" i="9"/>
  <c r="G3206" i="2" s="1"/>
  <c r="E3205" i="9"/>
  <c r="D3207" i="2" s="1"/>
  <c r="F3205" i="9"/>
  <c r="E3207" i="2" s="1"/>
  <c r="G3205" i="9"/>
  <c r="F3207" i="2" s="1"/>
  <c r="H3205" i="9"/>
  <c r="G3207" i="2" s="1"/>
  <c r="E3206" i="9"/>
  <c r="D3208" i="2" s="1"/>
  <c r="F3206" i="9"/>
  <c r="E3208" i="2" s="1"/>
  <c r="G3206" i="9"/>
  <c r="F3208" i="2" s="1"/>
  <c r="H3206" i="9"/>
  <c r="G3208" i="2" s="1"/>
  <c r="E3207" i="9"/>
  <c r="D3209" i="2" s="1"/>
  <c r="F3207" i="9"/>
  <c r="E3209" i="2" s="1"/>
  <c r="G3207" i="9"/>
  <c r="F3209" i="2" s="1"/>
  <c r="H3207" i="9"/>
  <c r="G3209" i="2" s="1"/>
  <c r="E3208" i="9"/>
  <c r="D3210" i="2" s="1"/>
  <c r="F3208" i="9"/>
  <c r="E3210" i="2" s="1"/>
  <c r="G3208" i="9"/>
  <c r="F3210" i="2" s="1"/>
  <c r="H3208" i="9"/>
  <c r="G3210" i="2" s="1"/>
  <c r="E3209" i="9"/>
  <c r="D3211" i="2" s="1"/>
  <c r="F3209" i="9"/>
  <c r="E3211" i="2" s="1"/>
  <c r="G3209" i="9"/>
  <c r="F3211" i="2" s="1"/>
  <c r="H3209" i="9"/>
  <c r="G3211" i="2" s="1"/>
  <c r="E3210" i="9"/>
  <c r="D3212" i="2" s="1"/>
  <c r="F3210" i="9"/>
  <c r="E3212" i="2" s="1"/>
  <c r="G3210" i="9"/>
  <c r="F3212" i="2" s="1"/>
  <c r="H3210" i="9"/>
  <c r="G3212" i="2" s="1"/>
  <c r="E3211" i="9"/>
  <c r="D3213" i="2" s="1"/>
  <c r="F3211" i="9"/>
  <c r="E3213" i="2" s="1"/>
  <c r="G3211" i="9"/>
  <c r="F3213" i="2" s="1"/>
  <c r="H3211" i="9"/>
  <c r="G3213" i="2" s="1"/>
  <c r="E3212" i="9"/>
  <c r="D3214" i="2" s="1"/>
  <c r="F3212" i="9"/>
  <c r="E3214" i="2" s="1"/>
  <c r="G3212" i="9"/>
  <c r="F3214" i="2" s="1"/>
  <c r="H3212" i="9"/>
  <c r="G3214" i="2" s="1"/>
  <c r="E3213" i="9"/>
  <c r="D3215" i="2" s="1"/>
  <c r="F3213" i="9"/>
  <c r="E3215" i="2" s="1"/>
  <c r="G3213" i="9"/>
  <c r="F3215" i="2" s="1"/>
  <c r="H3213" i="9"/>
  <c r="G3215" i="2" s="1"/>
  <c r="E3214" i="9"/>
  <c r="D3216" i="2" s="1"/>
  <c r="F3214" i="9"/>
  <c r="E3216" i="2" s="1"/>
  <c r="G3214" i="9"/>
  <c r="F3216" i="2" s="1"/>
  <c r="H3214" i="9"/>
  <c r="G3216" i="2" s="1"/>
  <c r="E3215" i="9"/>
  <c r="D3217" i="2" s="1"/>
  <c r="F3215" i="9"/>
  <c r="E3217" i="2" s="1"/>
  <c r="G3215" i="9"/>
  <c r="F3217" i="2" s="1"/>
  <c r="H3215" i="9"/>
  <c r="G3217" i="2" s="1"/>
  <c r="E3216" i="9"/>
  <c r="D3218" i="2" s="1"/>
  <c r="F3216" i="9"/>
  <c r="E3218" i="2" s="1"/>
  <c r="G3216" i="9"/>
  <c r="F3218" i="2" s="1"/>
  <c r="H3216" i="9"/>
  <c r="G3218" i="2" s="1"/>
  <c r="E3217" i="9"/>
  <c r="D3219" i="2" s="1"/>
  <c r="F3217" i="9"/>
  <c r="E3219" i="2" s="1"/>
  <c r="G3217" i="9"/>
  <c r="F3219" i="2" s="1"/>
  <c r="H3217" i="9"/>
  <c r="G3219" i="2" s="1"/>
  <c r="E3218" i="9"/>
  <c r="D3220" i="2" s="1"/>
  <c r="F3218" i="9"/>
  <c r="E3220" i="2" s="1"/>
  <c r="G3218" i="9"/>
  <c r="F3220" i="2" s="1"/>
  <c r="H3218" i="9"/>
  <c r="G3220" i="2" s="1"/>
  <c r="E3219" i="9"/>
  <c r="D3221" i="2" s="1"/>
  <c r="F3219" i="9"/>
  <c r="E3221" i="2" s="1"/>
  <c r="G3219" i="9"/>
  <c r="F3221" i="2" s="1"/>
  <c r="H3219" i="9"/>
  <c r="G3221" i="2" s="1"/>
  <c r="E3220" i="9"/>
  <c r="D3222" i="2" s="1"/>
  <c r="F3220" i="9"/>
  <c r="E3222" i="2" s="1"/>
  <c r="G3220" i="9"/>
  <c r="F3222" i="2" s="1"/>
  <c r="H3220" i="9"/>
  <c r="G3222" i="2" s="1"/>
  <c r="E3221" i="9"/>
  <c r="D3223" i="2" s="1"/>
  <c r="F3221" i="9"/>
  <c r="E3223" i="2" s="1"/>
  <c r="G3221" i="9"/>
  <c r="F3223" i="2" s="1"/>
  <c r="H3221" i="9"/>
  <c r="G3223" i="2" s="1"/>
  <c r="E3222" i="9"/>
  <c r="D3224" i="2" s="1"/>
  <c r="F3222" i="9"/>
  <c r="E3224" i="2" s="1"/>
  <c r="G3222" i="9"/>
  <c r="F3224" i="2" s="1"/>
  <c r="H3222" i="9"/>
  <c r="G3224" i="2" s="1"/>
  <c r="E3223" i="9"/>
  <c r="D3225" i="2" s="1"/>
  <c r="F3223" i="9"/>
  <c r="E3225" i="2" s="1"/>
  <c r="G3223" i="9"/>
  <c r="F3225" i="2" s="1"/>
  <c r="H3223" i="9"/>
  <c r="G3225" i="2" s="1"/>
  <c r="E3224" i="9"/>
  <c r="D3226" i="2" s="1"/>
  <c r="F3224" i="9"/>
  <c r="E3226" i="2" s="1"/>
  <c r="G3224" i="9"/>
  <c r="F3226" i="2" s="1"/>
  <c r="H3224" i="9"/>
  <c r="G3226" i="2" s="1"/>
  <c r="E3225" i="9"/>
  <c r="D3227" i="2" s="1"/>
  <c r="F3225" i="9"/>
  <c r="E3227" i="2" s="1"/>
  <c r="G3225" i="9"/>
  <c r="F3227" i="2" s="1"/>
  <c r="H3225" i="9"/>
  <c r="G3227" i="2" s="1"/>
  <c r="E3226" i="9"/>
  <c r="D3228" i="2" s="1"/>
  <c r="F3226" i="9"/>
  <c r="E3228" i="2" s="1"/>
  <c r="G3226" i="9"/>
  <c r="F3228" i="2" s="1"/>
  <c r="H3226" i="9"/>
  <c r="G3228" i="2" s="1"/>
  <c r="E3227" i="9"/>
  <c r="D3229" i="2" s="1"/>
  <c r="F3227" i="9"/>
  <c r="E3229" i="2" s="1"/>
  <c r="G3227" i="9"/>
  <c r="F3229" i="2" s="1"/>
  <c r="H3227" i="9"/>
  <c r="G3229" i="2" s="1"/>
  <c r="E3228" i="9"/>
  <c r="D3230" i="2" s="1"/>
  <c r="F3228" i="9"/>
  <c r="E3230" i="2" s="1"/>
  <c r="G3228" i="9"/>
  <c r="F3230" i="2" s="1"/>
  <c r="H3228" i="9"/>
  <c r="G3230" i="2" s="1"/>
  <c r="E3229" i="9"/>
  <c r="D3231" i="2" s="1"/>
  <c r="F3229" i="9"/>
  <c r="E3231" i="2" s="1"/>
  <c r="G3229" i="9"/>
  <c r="F3231" i="2" s="1"/>
  <c r="H3229" i="9"/>
  <c r="G3231" i="2" s="1"/>
  <c r="E3230" i="9"/>
  <c r="D3232" i="2" s="1"/>
  <c r="F3230" i="9"/>
  <c r="E3232" i="2" s="1"/>
  <c r="G3230" i="9"/>
  <c r="F3232" i="2" s="1"/>
  <c r="H3230" i="9"/>
  <c r="G3232" i="2" s="1"/>
  <c r="E3231" i="9"/>
  <c r="D3233" i="2" s="1"/>
  <c r="F3231" i="9"/>
  <c r="E3233" i="2" s="1"/>
  <c r="G3231" i="9"/>
  <c r="F3233" i="2" s="1"/>
  <c r="H3231" i="9"/>
  <c r="G3233" i="2" s="1"/>
  <c r="E3232" i="9"/>
  <c r="D3234" i="2" s="1"/>
  <c r="F3232" i="9"/>
  <c r="E3234" i="2" s="1"/>
  <c r="G3232" i="9"/>
  <c r="F3234" i="2" s="1"/>
  <c r="H3232" i="9"/>
  <c r="G3234" i="2" s="1"/>
  <c r="E3233" i="9"/>
  <c r="D3235" i="2" s="1"/>
  <c r="F3233" i="9"/>
  <c r="E3235" i="2" s="1"/>
  <c r="G3233" i="9"/>
  <c r="F3235" i="2" s="1"/>
  <c r="H3233" i="9"/>
  <c r="G3235" i="2" s="1"/>
  <c r="E3234" i="9"/>
  <c r="D3236" i="2" s="1"/>
  <c r="F3234" i="9"/>
  <c r="E3236" i="2" s="1"/>
  <c r="G3234" i="9"/>
  <c r="F3236" i="2" s="1"/>
  <c r="H3234" i="9"/>
  <c r="G3236" i="2" s="1"/>
  <c r="E3235" i="9"/>
  <c r="D3237" i="2" s="1"/>
  <c r="F3235" i="9"/>
  <c r="E3237" i="2" s="1"/>
  <c r="G3235" i="9"/>
  <c r="F3237" i="2" s="1"/>
  <c r="H3235" i="9"/>
  <c r="G3237" i="2" s="1"/>
  <c r="E3236" i="9"/>
  <c r="D3238" i="2" s="1"/>
  <c r="F3236" i="9"/>
  <c r="E3238" i="2" s="1"/>
  <c r="G3236" i="9"/>
  <c r="F3238" i="2" s="1"/>
  <c r="H3236" i="9"/>
  <c r="G3238" i="2" s="1"/>
  <c r="E3237" i="9"/>
  <c r="D3239" i="2" s="1"/>
  <c r="F3237" i="9"/>
  <c r="E3239" i="2" s="1"/>
  <c r="G3237" i="9"/>
  <c r="F3239" i="2" s="1"/>
  <c r="H3237" i="9"/>
  <c r="G3239" i="2" s="1"/>
  <c r="E3238" i="9"/>
  <c r="D3240" i="2" s="1"/>
  <c r="F3238" i="9"/>
  <c r="E3240" i="2" s="1"/>
  <c r="G3238" i="9"/>
  <c r="F3240" i="2" s="1"/>
  <c r="H3238" i="9"/>
  <c r="G3240" i="2" s="1"/>
  <c r="E3239" i="9"/>
  <c r="D3241" i="2" s="1"/>
  <c r="F3239" i="9"/>
  <c r="E3241" i="2" s="1"/>
  <c r="G3239" i="9"/>
  <c r="F3241" i="2" s="1"/>
  <c r="H3239" i="9"/>
  <c r="G3241" i="2" s="1"/>
  <c r="E3240" i="9"/>
  <c r="D3242" i="2" s="1"/>
  <c r="F3240" i="9"/>
  <c r="E3242" i="2" s="1"/>
  <c r="G3240" i="9"/>
  <c r="F3242" i="2" s="1"/>
  <c r="H3240" i="9"/>
  <c r="G3242" i="2" s="1"/>
  <c r="E3241" i="9"/>
  <c r="D3243" i="2" s="1"/>
  <c r="F3241" i="9"/>
  <c r="E3243" i="2" s="1"/>
  <c r="G3241" i="9"/>
  <c r="F3243" i="2" s="1"/>
  <c r="H3241" i="9"/>
  <c r="G3243" i="2" s="1"/>
  <c r="E3242" i="9"/>
  <c r="D3244" i="2" s="1"/>
  <c r="F3242" i="9"/>
  <c r="E3244" i="2" s="1"/>
  <c r="G3242" i="9"/>
  <c r="F3244" i="2" s="1"/>
  <c r="H3242" i="9"/>
  <c r="G3244" i="2" s="1"/>
  <c r="E3243" i="9"/>
  <c r="D3245" i="2" s="1"/>
  <c r="F3243" i="9"/>
  <c r="E3245" i="2" s="1"/>
  <c r="G3243" i="9"/>
  <c r="F3245" i="2" s="1"/>
  <c r="H3243" i="9"/>
  <c r="G3245" i="2" s="1"/>
  <c r="E3244" i="9"/>
  <c r="D3246" i="2" s="1"/>
  <c r="F3244" i="9"/>
  <c r="E3246" i="2" s="1"/>
  <c r="G3244" i="9"/>
  <c r="F3246" i="2" s="1"/>
  <c r="H3244" i="9"/>
  <c r="G3246" i="2" s="1"/>
  <c r="E3245" i="9"/>
  <c r="D3247" i="2" s="1"/>
  <c r="F3245" i="9"/>
  <c r="E3247" i="2" s="1"/>
  <c r="G3245" i="9"/>
  <c r="F3247" i="2" s="1"/>
  <c r="H3245" i="9"/>
  <c r="G3247" i="2" s="1"/>
  <c r="E3246" i="9"/>
  <c r="D3248" i="2" s="1"/>
  <c r="F3246" i="9"/>
  <c r="E3248" i="2" s="1"/>
  <c r="G3246" i="9"/>
  <c r="F3248" i="2" s="1"/>
  <c r="H3246" i="9"/>
  <c r="G3248" i="2" s="1"/>
  <c r="E3247" i="9"/>
  <c r="D3249" i="2" s="1"/>
  <c r="F3247" i="9"/>
  <c r="E3249" i="2" s="1"/>
  <c r="G3247" i="9"/>
  <c r="F3249" i="2" s="1"/>
  <c r="H3247" i="9"/>
  <c r="G3249" i="2" s="1"/>
  <c r="E3248" i="9"/>
  <c r="D3250" i="2" s="1"/>
  <c r="F3248" i="9"/>
  <c r="E3250" i="2" s="1"/>
  <c r="G3248" i="9"/>
  <c r="F3250" i="2" s="1"/>
  <c r="H3248" i="9"/>
  <c r="G3250" i="2" s="1"/>
  <c r="E3249" i="9"/>
  <c r="D3251" i="2" s="1"/>
  <c r="F3249" i="9"/>
  <c r="E3251" i="2" s="1"/>
  <c r="G3249" i="9"/>
  <c r="F3251" i="2" s="1"/>
  <c r="H3249" i="9"/>
  <c r="G3251" i="2" s="1"/>
  <c r="E3250" i="9"/>
  <c r="D3252" i="2" s="1"/>
  <c r="F3250" i="9"/>
  <c r="E3252" i="2" s="1"/>
  <c r="G3250" i="9"/>
  <c r="F3252" i="2" s="1"/>
  <c r="H3250" i="9"/>
  <c r="G3252" i="2" s="1"/>
  <c r="E3251" i="9"/>
  <c r="D3253" i="2" s="1"/>
  <c r="F3251" i="9"/>
  <c r="E3253" i="2" s="1"/>
  <c r="G3251" i="9"/>
  <c r="F3253" i="2" s="1"/>
  <c r="H3251" i="9"/>
  <c r="G3253" i="2" s="1"/>
  <c r="E3252" i="9"/>
  <c r="D3254" i="2" s="1"/>
  <c r="F3252" i="9"/>
  <c r="E3254" i="2" s="1"/>
  <c r="G3252" i="9"/>
  <c r="F3254" i="2" s="1"/>
  <c r="H3252" i="9"/>
  <c r="G3254" i="2" s="1"/>
  <c r="E3253" i="9"/>
  <c r="D3255" i="2" s="1"/>
  <c r="F3253" i="9"/>
  <c r="E3255" i="2" s="1"/>
  <c r="G3253" i="9"/>
  <c r="F3255" i="2" s="1"/>
  <c r="H3253" i="9"/>
  <c r="G3255" i="2" s="1"/>
  <c r="E3254" i="9"/>
  <c r="D3256" i="2" s="1"/>
  <c r="F3254" i="9"/>
  <c r="E3256" i="2" s="1"/>
  <c r="G3254" i="9"/>
  <c r="F3256" i="2" s="1"/>
  <c r="H3254" i="9"/>
  <c r="G3256" i="2" s="1"/>
  <c r="E3255" i="9"/>
  <c r="D3257" i="2" s="1"/>
  <c r="F3255" i="9"/>
  <c r="E3257" i="2" s="1"/>
  <c r="G3255" i="9"/>
  <c r="F3257" i="2" s="1"/>
  <c r="H3255" i="9"/>
  <c r="G3257" i="2" s="1"/>
  <c r="E3256" i="9"/>
  <c r="D3258" i="2" s="1"/>
  <c r="F3256" i="9"/>
  <c r="E3258" i="2" s="1"/>
  <c r="G3256" i="9"/>
  <c r="F3258" i="2" s="1"/>
  <c r="H3256" i="9"/>
  <c r="G3258" i="2" s="1"/>
  <c r="E3257" i="9"/>
  <c r="D3259" i="2" s="1"/>
  <c r="F3257" i="9"/>
  <c r="E3259" i="2" s="1"/>
  <c r="G3257" i="9"/>
  <c r="F3259" i="2" s="1"/>
  <c r="H3257" i="9"/>
  <c r="G3259" i="2" s="1"/>
  <c r="E3258" i="9"/>
  <c r="D3260" i="2" s="1"/>
  <c r="F3258" i="9"/>
  <c r="E3260" i="2" s="1"/>
  <c r="G3258" i="9"/>
  <c r="F3260" i="2" s="1"/>
  <c r="H3258" i="9"/>
  <c r="G3260" i="2" s="1"/>
  <c r="E3259" i="9"/>
  <c r="D3261" i="2" s="1"/>
  <c r="F3259" i="9"/>
  <c r="E3261" i="2" s="1"/>
  <c r="G3259" i="9"/>
  <c r="F3261" i="2" s="1"/>
  <c r="H3259" i="9"/>
  <c r="G3261" i="2" s="1"/>
  <c r="E3260" i="9"/>
  <c r="D3262" i="2" s="1"/>
  <c r="F3260" i="9"/>
  <c r="E3262" i="2" s="1"/>
  <c r="G3260" i="9"/>
  <c r="F3262" i="2" s="1"/>
  <c r="H3260" i="9"/>
  <c r="G3262" i="2" s="1"/>
  <c r="E3261" i="9"/>
  <c r="D3263" i="2" s="1"/>
  <c r="F3261" i="9"/>
  <c r="E3263" i="2" s="1"/>
  <c r="G3261" i="9"/>
  <c r="F3263" i="2" s="1"/>
  <c r="H3261" i="9"/>
  <c r="G3263" i="2" s="1"/>
  <c r="E3262" i="9"/>
  <c r="D3264" i="2" s="1"/>
  <c r="F3262" i="9"/>
  <c r="E3264" i="2" s="1"/>
  <c r="G3262" i="9"/>
  <c r="F3264" i="2" s="1"/>
  <c r="H3262" i="9"/>
  <c r="G3264" i="2" s="1"/>
  <c r="E3263" i="9"/>
  <c r="D3265" i="2" s="1"/>
  <c r="F3263" i="9"/>
  <c r="E3265" i="2" s="1"/>
  <c r="G3263" i="9"/>
  <c r="F3265" i="2" s="1"/>
  <c r="H3263" i="9"/>
  <c r="G3265" i="2" s="1"/>
  <c r="E3264" i="9"/>
  <c r="D3266" i="2" s="1"/>
  <c r="F3264" i="9"/>
  <c r="E3266" i="2" s="1"/>
  <c r="G3264" i="9"/>
  <c r="F3266" i="2" s="1"/>
  <c r="H3264" i="9"/>
  <c r="G3266" i="2" s="1"/>
  <c r="E3265" i="9"/>
  <c r="D3267" i="2" s="1"/>
  <c r="F3265" i="9"/>
  <c r="E3267" i="2" s="1"/>
  <c r="G3265" i="9"/>
  <c r="F3267" i="2" s="1"/>
  <c r="H3265" i="9"/>
  <c r="G3267" i="2" s="1"/>
  <c r="E3266" i="9"/>
  <c r="D3268" i="2" s="1"/>
  <c r="F3266" i="9"/>
  <c r="E3268" i="2" s="1"/>
  <c r="G3266" i="9"/>
  <c r="F3268" i="2" s="1"/>
  <c r="H3266" i="9"/>
  <c r="G3268" i="2" s="1"/>
  <c r="E3267" i="9"/>
  <c r="D3269" i="2" s="1"/>
  <c r="F3267" i="9"/>
  <c r="E3269" i="2" s="1"/>
  <c r="G3267" i="9"/>
  <c r="F3269" i="2" s="1"/>
  <c r="H3267" i="9"/>
  <c r="G3269" i="2" s="1"/>
  <c r="E3268" i="9"/>
  <c r="D3270" i="2" s="1"/>
  <c r="F3268" i="9"/>
  <c r="E3270" i="2" s="1"/>
  <c r="G3268" i="9"/>
  <c r="F3270" i="2" s="1"/>
  <c r="H3268" i="9"/>
  <c r="G3270" i="2" s="1"/>
  <c r="E3269" i="9"/>
  <c r="D3271" i="2" s="1"/>
  <c r="F3269" i="9"/>
  <c r="E3271" i="2" s="1"/>
  <c r="G3269" i="9"/>
  <c r="F3271" i="2" s="1"/>
  <c r="H3269" i="9"/>
  <c r="G3271" i="2" s="1"/>
  <c r="E3270" i="9"/>
  <c r="D3272" i="2" s="1"/>
  <c r="F3270" i="9"/>
  <c r="E3272" i="2" s="1"/>
  <c r="G3270" i="9"/>
  <c r="F3272" i="2" s="1"/>
  <c r="H3270" i="9"/>
  <c r="G3272" i="2" s="1"/>
  <c r="E3271" i="9"/>
  <c r="D3273" i="2" s="1"/>
  <c r="F3271" i="9"/>
  <c r="E3273" i="2" s="1"/>
  <c r="G3271" i="9"/>
  <c r="F3273" i="2" s="1"/>
  <c r="H3271" i="9"/>
  <c r="G3273" i="2" s="1"/>
  <c r="E3272" i="9"/>
  <c r="D3274" i="2" s="1"/>
  <c r="F3272" i="9"/>
  <c r="E3274" i="2" s="1"/>
  <c r="G3272" i="9"/>
  <c r="F3274" i="2" s="1"/>
  <c r="H3272" i="9"/>
  <c r="G3274" i="2" s="1"/>
  <c r="E3273" i="9"/>
  <c r="D3275" i="2" s="1"/>
  <c r="F3273" i="9"/>
  <c r="E3275" i="2" s="1"/>
  <c r="G3273" i="9"/>
  <c r="F3275" i="2" s="1"/>
  <c r="H3273" i="9"/>
  <c r="G3275" i="2" s="1"/>
  <c r="E3274" i="9"/>
  <c r="D3276" i="2" s="1"/>
  <c r="F3274" i="9"/>
  <c r="E3276" i="2" s="1"/>
  <c r="G3274" i="9"/>
  <c r="F3276" i="2" s="1"/>
  <c r="H3274" i="9"/>
  <c r="G3276" i="2" s="1"/>
  <c r="E3275" i="9"/>
  <c r="D3277" i="2" s="1"/>
  <c r="F3275" i="9"/>
  <c r="E3277" i="2" s="1"/>
  <c r="G3275" i="9"/>
  <c r="F3277" i="2" s="1"/>
  <c r="H3275" i="9"/>
  <c r="G3277" i="2" s="1"/>
  <c r="E3276" i="9"/>
  <c r="D3278" i="2" s="1"/>
  <c r="F3276" i="9"/>
  <c r="E3278" i="2" s="1"/>
  <c r="G3276" i="9"/>
  <c r="F3278" i="2" s="1"/>
  <c r="H3276" i="9"/>
  <c r="G3278" i="2" s="1"/>
  <c r="E3277" i="9"/>
  <c r="D3279" i="2" s="1"/>
  <c r="F3277" i="9"/>
  <c r="E3279" i="2" s="1"/>
  <c r="G3277" i="9"/>
  <c r="F3279" i="2" s="1"/>
  <c r="H3277" i="9"/>
  <c r="G3279" i="2" s="1"/>
  <c r="E3278" i="9"/>
  <c r="D3280" i="2" s="1"/>
  <c r="F3278" i="9"/>
  <c r="E3280" i="2" s="1"/>
  <c r="G3278" i="9"/>
  <c r="F3280" i="2" s="1"/>
  <c r="H3278" i="9"/>
  <c r="G3280" i="2" s="1"/>
  <c r="E3279" i="9"/>
  <c r="D3281" i="2" s="1"/>
  <c r="F3279" i="9"/>
  <c r="E3281" i="2" s="1"/>
  <c r="G3279" i="9"/>
  <c r="F3281" i="2" s="1"/>
  <c r="H3279" i="9"/>
  <c r="G3281" i="2" s="1"/>
  <c r="E3280" i="9"/>
  <c r="D3282" i="2" s="1"/>
  <c r="F3280" i="9"/>
  <c r="E3282" i="2" s="1"/>
  <c r="G3280" i="9"/>
  <c r="F3282" i="2" s="1"/>
  <c r="H3280" i="9"/>
  <c r="G3282" i="2" s="1"/>
  <c r="E3281" i="9"/>
  <c r="D3283" i="2" s="1"/>
  <c r="F3281" i="9"/>
  <c r="E3283" i="2" s="1"/>
  <c r="G3281" i="9"/>
  <c r="F3283" i="2" s="1"/>
  <c r="H3281" i="9"/>
  <c r="G3283" i="2" s="1"/>
  <c r="E3282" i="9"/>
  <c r="D3284" i="2" s="1"/>
  <c r="F3282" i="9"/>
  <c r="E3284" i="2" s="1"/>
  <c r="G3282" i="9"/>
  <c r="F3284" i="2" s="1"/>
  <c r="H3282" i="9"/>
  <c r="G3284" i="2" s="1"/>
  <c r="E3283" i="9"/>
  <c r="D3285" i="2" s="1"/>
  <c r="F3283" i="9"/>
  <c r="E3285" i="2" s="1"/>
  <c r="G3283" i="9"/>
  <c r="F3285" i="2" s="1"/>
  <c r="H3283" i="9"/>
  <c r="G3285" i="2" s="1"/>
  <c r="E3284" i="9"/>
  <c r="D3286" i="2" s="1"/>
  <c r="F3284" i="9"/>
  <c r="E3286" i="2" s="1"/>
  <c r="G3284" i="9"/>
  <c r="F3286" i="2" s="1"/>
  <c r="H3284" i="9"/>
  <c r="G3286" i="2" s="1"/>
  <c r="E3285" i="9"/>
  <c r="D3287" i="2" s="1"/>
  <c r="F3285" i="9"/>
  <c r="E3287" i="2" s="1"/>
  <c r="G3285" i="9"/>
  <c r="F3287" i="2" s="1"/>
  <c r="H3285" i="9"/>
  <c r="G3287" i="2" s="1"/>
  <c r="E3286" i="9"/>
  <c r="D3288" i="2" s="1"/>
  <c r="F3286" i="9"/>
  <c r="E3288" i="2" s="1"/>
  <c r="G3286" i="9"/>
  <c r="F3288" i="2" s="1"/>
  <c r="H3286" i="9"/>
  <c r="G3288" i="2" s="1"/>
  <c r="E3287" i="9"/>
  <c r="D3289" i="2" s="1"/>
  <c r="F3287" i="9"/>
  <c r="E3289" i="2" s="1"/>
  <c r="G3287" i="9"/>
  <c r="F3289" i="2" s="1"/>
  <c r="H3287" i="9"/>
  <c r="G3289" i="2" s="1"/>
  <c r="E3288" i="9"/>
  <c r="D3290" i="2" s="1"/>
  <c r="F3288" i="9"/>
  <c r="E3290" i="2" s="1"/>
  <c r="G3288" i="9"/>
  <c r="F3290" i="2" s="1"/>
  <c r="H3288" i="9"/>
  <c r="G3290" i="2" s="1"/>
  <c r="E3289" i="9"/>
  <c r="D3291" i="2" s="1"/>
  <c r="F3289" i="9"/>
  <c r="E3291" i="2" s="1"/>
  <c r="G3289" i="9"/>
  <c r="F3291" i="2" s="1"/>
  <c r="H3289" i="9"/>
  <c r="G3291" i="2" s="1"/>
  <c r="E3290" i="9"/>
  <c r="D3292" i="2" s="1"/>
  <c r="F3290" i="9"/>
  <c r="E3292" i="2" s="1"/>
  <c r="G3290" i="9"/>
  <c r="F3292" i="2" s="1"/>
  <c r="H3290" i="9"/>
  <c r="G3292" i="2" s="1"/>
  <c r="E3291" i="9"/>
  <c r="D3293" i="2" s="1"/>
  <c r="F3291" i="9"/>
  <c r="E3293" i="2" s="1"/>
  <c r="G3291" i="9"/>
  <c r="F3293" i="2" s="1"/>
  <c r="H3291" i="9"/>
  <c r="G3293" i="2" s="1"/>
  <c r="E3292" i="9"/>
  <c r="D3294" i="2" s="1"/>
  <c r="F3292" i="9"/>
  <c r="E3294" i="2" s="1"/>
  <c r="G3292" i="9"/>
  <c r="F3294" i="2" s="1"/>
  <c r="H3292" i="9"/>
  <c r="G3294" i="2" s="1"/>
  <c r="E3293" i="9"/>
  <c r="D3295" i="2" s="1"/>
  <c r="F3293" i="9"/>
  <c r="E3295" i="2" s="1"/>
  <c r="G3293" i="9"/>
  <c r="F3295" i="2" s="1"/>
  <c r="H3293" i="9"/>
  <c r="G3295" i="2" s="1"/>
  <c r="E3294" i="9"/>
  <c r="D3296" i="2" s="1"/>
  <c r="F3294" i="9"/>
  <c r="E3296" i="2" s="1"/>
  <c r="G3294" i="9"/>
  <c r="F3296" i="2" s="1"/>
  <c r="H3294" i="9"/>
  <c r="G3296" i="2" s="1"/>
  <c r="E3295" i="9"/>
  <c r="D3297" i="2" s="1"/>
  <c r="F3295" i="9"/>
  <c r="E3297" i="2" s="1"/>
  <c r="G3295" i="9"/>
  <c r="F3297" i="2" s="1"/>
  <c r="H3295" i="9"/>
  <c r="G3297" i="2" s="1"/>
  <c r="E3296" i="9"/>
  <c r="D3298" i="2" s="1"/>
  <c r="F3296" i="9"/>
  <c r="E3298" i="2" s="1"/>
  <c r="G3296" i="9"/>
  <c r="F3298" i="2" s="1"/>
  <c r="H3296" i="9"/>
  <c r="G3298" i="2" s="1"/>
  <c r="E3297" i="9"/>
  <c r="D3299" i="2" s="1"/>
  <c r="F3297" i="9"/>
  <c r="E3299" i="2" s="1"/>
  <c r="G3297" i="9"/>
  <c r="F3299" i="2" s="1"/>
  <c r="H3297" i="9"/>
  <c r="G3299" i="2" s="1"/>
  <c r="E3298" i="9"/>
  <c r="D3300" i="2" s="1"/>
  <c r="F3298" i="9"/>
  <c r="E3300" i="2" s="1"/>
  <c r="G3298" i="9"/>
  <c r="F3300" i="2" s="1"/>
  <c r="H3298" i="9"/>
  <c r="G3300" i="2" s="1"/>
  <c r="E3299" i="9"/>
  <c r="D3301" i="2" s="1"/>
  <c r="F3299" i="9"/>
  <c r="E3301" i="2" s="1"/>
  <c r="G3299" i="9"/>
  <c r="F3301" i="2" s="1"/>
  <c r="H3299" i="9"/>
  <c r="G3301" i="2" s="1"/>
  <c r="E3300" i="9"/>
  <c r="D3302" i="2" s="1"/>
  <c r="F3300" i="9"/>
  <c r="E3302" i="2" s="1"/>
  <c r="G3300" i="9"/>
  <c r="F3302" i="2" s="1"/>
  <c r="H3300" i="9"/>
  <c r="G3302" i="2" s="1"/>
  <c r="E3301" i="9"/>
  <c r="D3303" i="2" s="1"/>
  <c r="F3301" i="9"/>
  <c r="E3303" i="2" s="1"/>
  <c r="G3301" i="9"/>
  <c r="F3303" i="2" s="1"/>
  <c r="H3301" i="9"/>
  <c r="G3303" i="2" s="1"/>
  <c r="E3302" i="9"/>
  <c r="D3304" i="2" s="1"/>
  <c r="F3302" i="9"/>
  <c r="E3304" i="2" s="1"/>
  <c r="G3302" i="9"/>
  <c r="F3304" i="2" s="1"/>
  <c r="H3302" i="9"/>
  <c r="G3304" i="2" s="1"/>
  <c r="E3303" i="9"/>
  <c r="D3305" i="2" s="1"/>
  <c r="F3303" i="9"/>
  <c r="E3305" i="2" s="1"/>
  <c r="G3303" i="9"/>
  <c r="F3305" i="2" s="1"/>
  <c r="H3303" i="9"/>
  <c r="G3305" i="2" s="1"/>
  <c r="E3304" i="9"/>
  <c r="D3306" i="2" s="1"/>
  <c r="F3304" i="9"/>
  <c r="E3306" i="2" s="1"/>
  <c r="G3304" i="9"/>
  <c r="F3306" i="2" s="1"/>
  <c r="H3304" i="9"/>
  <c r="G3306" i="2" s="1"/>
  <c r="E3305" i="9"/>
  <c r="D3307" i="2" s="1"/>
  <c r="F3305" i="9"/>
  <c r="E3307" i="2" s="1"/>
  <c r="G3305" i="9"/>
  <c r="F3307" i="2" s="1"/>
  <c r="H3305" i="9"/>
  <c r="G3307" i="2" s="1"/>
  <c r="E3306" i="9"/>
  <c r="D3308" i="2" s="1"/>
  <c r="F3306" i="9"/>
  <c r="E3308" i="2" s="1"/>
  <c r="G3306" i="9"/>
  <c r="F3308" i="2" s="1"/>
  <c r="H3306" i="9"/>
  <c r="G3308" i="2" s="1"/>
  <c r="E3307" i="9"/>
  <c r="D3309" i="2" s="1"/>
  <c r="F3307" i="9"/>
  <c r="E3309" i="2" s="1"/>
  <c r="G3307" i="9"/>
  <c r="F3309" i="2" s="1"/>
  <c r="H3307" i="9"/>
  <c r="G3309" i="2" s="1"/>
  <c r="E3308" i="9"/>
  <c r="D3310" i="2" s="1"/>
  <c r="F3308" i="9"/>
  <c r="E3310" i="2" s="1"/>
  <c r="G3308" i="9"/>
  <c r="F3310" i="2" s="1"/>
  <c r="H3308" i="9"/>
  <c r="G3310" i="2" s="1"/>
  <c r="E3309" i="9"/>
  <c r="D3311" i="2" s="1"/>
  <c r="F3309" i="9"/>
  <c r="E3311" i="2" s="1"/>
  <c r="G3309" i="9"/>
  <c r="F3311" i="2" s="1"/>
  <c r="H3309" i="9"/>
  <c r="G3311" i="2" s="1"/>
  <c r="E3310" i="9"/>
  <c r="D3312" i="2" s="1"/>
  <c r="F3310" i="9"/>
  <c r="E3312" i="2" s="1"/>
  <c r="G3310" i="9"/>
  <c r="F3312" i="2" s="1"/>
  <c r="H3310" i="9"/>
  <c r="G3312" i="2" s="1"/>
  <c r="E3311" i="9"/>
  <c r="D3313" i="2" s="1"/>
  <c r="F3311" i="9"/>
  <c r="E3313" i="2" s="1"/>
  <c r="G3311" i="9"/>
  <c r="F3313" i="2" s="1"/>
  <c r="H3311" i="9"/>
  <c r="G3313" i="2" s="1"/>
  <c r="E3312" i="9"/>
  <c r="D3314" i="2" s="1"/>
  <c r="F3312" i="9"/>
  <c r="E3314" i="2" s="1"/>
  <c r="G3312" i="9"/>
  <c r="F3314" i="2" s="1"/>
  <c r="H3312" i="9"/>
  <c r="G3314" i="2" s="1"/>
  <c r="E3313" i="9"/>
  <c r="D3315" i="2" s="1"/>
  <c r="F3313" i="9"/>
  <c r="E3315" i="2" s="1"/>
  <c r="G3313" i="9"/>
  <c r="F3315" i="2" s="1"/>
  <c r="H3313" i="9"/>
  <c r="G3315" i="2" s="1"/>
  <c r="E3314" i="9"/>
  <c r="D3316" i="2" s="1"/>
  <c r="F3314" i="9"/>
  <c r="E3316" i="2" s="1"/>
  <c r="G3314" i="9"/>
  <c r="F3316" i="2" s="1"/>
  <c r="H3314" i="9"/>
  <c r="G3316" i="2" s="1"/>
  <c r="E3315" i="9"/>
  <c r="D3317" i="2" s="1"/>
  <c r="F3315" i="9"/>
  <c r="E3317" i="2" s="1"/>
  <c r="G3315" i="9"/>
  <c r="F3317" i="2" s="1"/>
  <c r="H3315" i="9"/>
  <c r="G3317" i="2" s="1"/>
  <c r="E3316" i="9"/>
  <c r="D3318" i="2" s="1"/>
  <c r="F3316" i="9"/>
  <c r="E3318" i="2" s="1"/>
  <c r="G3316" i="9"/>
  <c r="F3318" i="2" s="1"/>
  <c r="H3316" i="9"/>
  <c r="G3318" i="2" s="1"/>
  <c r="E3317" i="9"/>
  <c r="D3319" i="2" s="1"/>
  <c r="F3317" i="9"/>
  <c r="E3319" i="2" s="1"/>
  <c r="G3317" i="9"/>
  <c r="F3319" i="2" s="1"/>
  <c r="H3317" i="9"/>
  <c r="G3319" i="2" s="1"/>
  <c r="E3318" i="9"/>
  <c r="D3320" i="2" s="1"/>
  <c r="F3318" i="9"/>
  <c r="E3320" i="2" s="1"/>
  <c r="G3318" i="9"/>
  <c r="F3320" i="2" s="1"/>
  <c r="H3318" i="9"/>
  <c r="G3320" i="2" s="1"/>
  <c r="E3319" i="9"/>
  <c r="D3321" i="2" s="1"/>
  <c r="F3319" i="9"/>
  <c r="E3321" i="2" s="1"/>
  <c r="G3319" i="9"/>
  <c r="F3321" i="2" s="1"/>
  <c r="H3319" i="9"/>
  <c r="G3321" i="2" s="1"/>
  <c r="E3320" i="9"/>
  <c r="D3322" i="2" s="1"/>
  <c r="F3320" i="9"/>
  <c r="E3322" i="2" s="1"/>
  <c r="G3320" i="9"/>
  <c r="F3322" i="2" s="1"/>
  <c r="H3320" i="9"/>
  <c r="G3322" i="2" s="1"/>
  <c r="E3321" i="9"/>
  <c r="D3323" i="2" s="1"/>
  <c r="F3321" i="9"/>
  <c r="E3323" i="2" s="1"/>
  <c r="G3321" i="9"/>
  <c r="F3323" i="2" s="1"/>
  <c r="H3321" i="9"/>
  <c r="G3323" i="2" s="1"/>
  <c r="E3322" i="9"/>
  <c r="D3324" i="2" s="1"/>
  <c r="F3322" i="9"/>
  <c r="E3324" i="2" s="1"/>
  <c r="G3322" i="9"/>
  <c r="F3324" i="2" s="1"/>
  <c r="H3322" i="9"/>
  <c r="G3324" i="2" s="1"/>
  <c r="E3323" i="9"/>
  <c r="D3325" i="2" s="1"/>
  <c r="F3323" i="9"/>
  <c r="E3325" i="2" s="1"/>
  <c r="G3323" i="9"/>
  <c r="F3325" i="2" s="1"/>
  <c r="H3323" i="9"/>
  <c r="G3325" i="2" s="1"/>
  <c r="E3324" i="9"/>
  <c r="D3326" i="2" s="1"/>
  <c r="F3324" i="9"/>
  <c r="E3326" i="2" s="1"/>
  <c r="G3324" i="9"/>
  <c r="F3326" i="2" s="1"/>
  <c r="H3324" i="9"/>
  <c r="G3326" i="2" s="1"/>
  <c r="E3325" i="9"/>
  <c r="D3327" i="2" s="1"/>
  <c r="F3325" i="9"/>
  <c r="E3327" i="2" s="1"/>
  <c r="G3325" i="9"/>
  <c r="F3327" i="2" s="1"/>
  <c r="H3325" i="9"/>
  <c r="G3327" i="2" s="1"/>
  <c r="E3326" i="9"/>
  <c r="D3328" i="2" s="1"/>
  <c r="F3326" i="9"/>
  <c r="E3328" i="2" s="1"/>
  <c r="G3326" i="9"/>
  <c r="F3328" i="2" s="1"/>
  <c r="H3326" i="9"/>
  <c r="G3328" i="2" s="1"/>
  <c r="E3327" i="9"/>
  <c r="D3329" i="2" s="1"/>
  <c r="F3327" i="9"/>
  <c r="E3329" i="2" s="1"/>
  <c r="G3327" i="9"/>
  <c r="F3329" i="2" s="1"/>
  <c r="H3327" i="9"/>
  <c r="G3329" i="2" s="1"/>
  <c r="E3328" i="9"/>
  <c r="D3330" i="2" s="1"/>
  <c r="F3328" i="9"/>
  <c r="E3330" i="2" s="1"/>
  <c r="G3328" i="9"/>
  <c r="F3330" i="2" s="1"/>
  <c r="H3328" i="9"/>
  <c r="G3330" i="2" s="1"/>
  <c r="E3329" i="9"/>
  <c r="D3331" i="2" s="1"/>
  <c r="F3329" i="9"/>
  <c r="E3331" i="2" s="1"/>
  <c r="G3329" i="9"/>
  <c r="F3331" i="2" s="1"/>
  <c r="H3329" i="9"/>
  <c r="G3331" i="2" s="1"/>
  <c r="E3330" i="9"/>
  <c r="D3332" i="2" s="1"/>
  <c r="F3330" i="9"/>
  <c r="E3332" i="2" s="1"/>
  <c r="G3330" i="9"/>
  <c r="F3332" i="2" s="1"/>
  <c r="H3330" i="9"/>
  <c r="G3332" i="2" s="1"/>
  <c r="E3331" i="9"/>
  <c r="D3333" i="2" s="1"/>
  <c r="F3331" i="9"/>
  <c r="E3333" i="2" s="1"/>
  <c r="G3331" i="9"/>
  <c r="F3333" i="2" s="1"/>
  <c r="H3331" i="9"/>
  <c r="G3333" i="2" s="1"/>
  <c r="E3332" i="9"/>
  <c r="D3334" i="2" s="1"/>
  <c r="F3332" i="9"/>
  <c r="E3334" i="2" s="1"/>
  <c r="G3332" i="9"/>
  <c r="F3334" i="2" s="1"/>
  <c r="H3332" i="9"/>
  <c r="G3334" i="2" s="1"/>
  <c r="E3333" i="9"/>
  <c r="D3335" i="2" s="1"/>
  <c r="F3333" i="9"/>
  <c r="E3335" i="2" s="1"/>
  <c r="G3333" i="9"/>
  <c r="F3335" i="2" s="1"/>
  <c r="H3333" i="9"/>
  <c r="G3335" i="2" s="1"/>
  <c r="E3334" i="9"/>
  <c r="D3336" i="2" s="1"/>
  <c r="F3334" i="9"/>
  <c r="E3336" i="2" s="1"/>
  <c r="G3334" i="9"/>
  <c r="F3336" i="2" s="1"/>
  <c r="H3334" i="9"/>
  <c r="G3336" i="2" s="1"/>
  <c r="E3335" i="9"/>
  <c r="D3337" i="2" s="1"/>
  <c r="F3335" i="9"/>
  <c r="E3337" i="2" s="1"/>
  <c r="G3335" i="9"/>
  <c r="F3337" i="2" s="1"/>
  <c r="H3335" i="9"/>
  <c r="G3337" i="2" s="1"/>
  <c r="E3336" i="9"/>
  <c r="D3338" i="2" s="1"/>
  <c r="F3336" i="9"/>
  <c r="E3338" i="2" s="1"/>
  <c r="G3336" i="9"/>
  <c r="F3338" i="2" s="1"/>
  <c r="H3336" i="9"/>
  <c r="G3338" i="2" s="1"/>
  <c r="E3337" i="9"/>
  <c r="D3339" i="2" s="1"/>
  <c r="F3337" i="9"/>
  <c r="E3339" i="2" s="1"/>
  <c r="G3337" i="9"/>
  <c r="F3339" i="2" s="1"/>
  <c r="H3337" i="9"/>
  <c r="G3339" i="2" s="1"/>
  <c r="E3338" i="9"/>
  <c r="D3340" i="2" s="1"/>
  <c r="F3338" i="9"/>
  <c r="E3340" i="2" s="1"/>
  <c r="G3338" i="9"/>
  <c r="F3340" i="2" s="1"/>
  <c r="H3338" i="9"/>
  <c r="G3340" i="2" s="1"/>
  <c r="E3339" i="9"/>
  <c r="D3341" i="2" s="1"/>
  <c r="F3339" i="9"/>
  <c r="E3341" i="2" s="1"/>
  <c r="G3339" i="9"/>
  <c r="F3341" i="2" s="1"/>
  <c r="H3339" i="9"/>
  <c r="G3341" i="2" s="1"/>
  <c r="E3340" i="9"/>
  <c r="D3342" i="2" s="1"/>
  <c r="F3340" i="9"/>
  <c r="E3342" i="2" s="1"/>
  <c r="G3340" i="9"/>
  <c r="F3342" i="2" s="1"/>
  <c r="H3340" i="9"/>
  <c r="G3342" i="2" s="1"/>
  <c r="E3341" i="9"/>
  <c r="D3343" i="2" s="1"/>
  <c r="F3341" i="9"/>
  <c r="E3343" i="2" s="1"/>
  <c r="G3341" i="9"/>
  <c r="F3343" i="2" s="1"/>
  <c r="H3341" i="9"/>
  <c r="G3343" i="2" s="1"/>
  <c r="E3342" i="9"/>
  <c r="D3344" i="2" s="1"/>
  <c r="F3342" i="9"/>
  <c r="E3344" i="2" s="1"/>
  <c r="G3342" i="9"/>
  <c r="F3344" i="2" s="1"/>
  <c r="H3342" i="9"/>
  <c r="G3344" i="2" s="1"/>
  <c r="E3343" i="9"/>
  <c r="D3345" i="2" s="1"/>
  <c r="F3343" i="9"/>
  <c r="E3345" i="2" s="1"/>
  <c r="G3343" i="9"/>
  <c r="F3345" i="2" s="1"/>
  <c r="H3343" i="9"/>
  <c r="G3345" i="2" s="1"/>
  <c r="E3344" i="9"/>
  <c r="D3346" i="2" s="1"/>
  <c r="F3344" i="9"/>
  <c r="E3346" i="2" s="1"/>
  <c r="G3344" i="9"/>
  <c r="F3346" i="2" s="1"/>
  <c r="H3344" i="9"/>
  <c r="G3346" i="2" s="1"/>
  <c r="E3345" i="9"/>
  <c r="D3347" i="2" s="1"/>
  <c r="F3345" i="9"/>
  <c r="E3347" i="2" s="1"/>
  <c r="G3345" i="9"/>
  <c r="F3347" i="2" s="1"/>
  <c r="H3345" i="9"/>
  <c r="G3347" i="2" s="1"/>
  <c r="E3346" i="9"/>
  <c r="D3348" i="2" s="1"/>
  <c r="F3346" i="9"/>
  <c r="E3348" i="2" s="1"/>
  <c r="G3346" i="9"/>
  <c r="F3348" i="2" s="1"/>
  <c r="H3346" i="9"/>
  <c r="G3348" i="2" s="1"/>
  <c r="E3347" i="9"/>
  <c r="D3349" i="2" s="1"/>
  <c r="F3347" i="9"/>
  <c r="E3349" i="2" s="1"/>
  <c r="G3347" i="9"/>
  <c r="F3349" i="2" s="1"/>
  <c r="H3347" i="9"/>
  <c r="G3349" i="2" s="1"/>
  <c r="E3348" i="9"/>
  <c r="D3350" i="2" s="1"/>
  <c r="F3348" i="9"/>
  <c r="E3350" i="2" s="1"/>
  <c r="G3348" i="9"/>
  <c r="F3350" i="2" s="1"/>
  <c r="H3348" i="9"/>
  <c r="G3350" i="2" s="1"/>
  <c r="E3349" i="9"/>
  <c r="D3351" i="2" s="1"/>
  <c r="F3349" i="9"/>
  <c r="E3351" i="2" s="1"/>
  <c r="G3349" i="9"/>
  <c r="F3351" i="2" s="1"/>
  <c r="H3349" i="9"/>
  <c r="G3351" i="2" s="1"/>
  <c r="E3350" i="9"/>
  <c r="D3352" i="2" s="1"/>
  <c r="F3350" i="9"/>
  <c r="E3352" i="2" s="1"/>
  <c r="G3350" i="9"/>
  <c r="F3352" i="2" s="1"/>
  <c r="H3350" i="9"/>
  <c r="G3352" i="2" s="1"/>
  <c r="E3351" i="9"/>
  <c r="D3353" i="2" s="1"/>
  <c r="F3351" i="9"/>
  <c r="E3353" i="2" s="1"/>
  <c r="G3351" i="9"/>
  <c r="F3353" i="2" s="1"/>
  <c r="H3351" i="9"/>
  <c r="G3353" i="2" s="1"/>
  <c r="E3352" i="9"/>
  <c r="D3354" i="2" s="1"/>
  <c r="F3352" i="9"/>
  <c r="E3354" i="2" s="1"/>
  <c r="G3352" i="9"/>
  <c r="F3354" i="2" s="1"/>
  <c r="H3352" i="9"/>
  <c r="G3354" i="2" s="1"/>
  <c r="E3353" i="9"/>
  <c r="D3355" i="2" s="1"/>
  <c r="F3353" i="9"/>
  <c r="E3355" i="2" s="1"/>
  <c r="G3353" i="9"/>
  <c r="F3355" i="2" s="1"/>
  <c r="H3353" i="9"/>
  <c r="G3355" i="2" s="1"/>
  <c r="E3354" i="9"/>
  <c r="D3356" i="2" s="1"/>
  <c r="F3354" i="9"/>
  <c r="E3356" i="2" s="1"/>
  <c r="G3354" i="9"/>
  <c r="F3356" i="2" s="1"/>
  <c r="H3354" i="9"/>
  <c r="G3356" i="2" s="1"/>
  <c r="E3355" i="9"/>
  <c r="D3357" i="2" s="1"/>
  <c r="F3355" i="9"/>
  <c r="E3357" i="2" s="1"/>
  <c r="G3355" i="9"/>
  <c r="F3357" i="2" s="1"/>
  <c r="H3355" i="9"/>
  <c r="G3357" i="2" s="1"/>
  <c r="E3356" i="9"/>
  <c r="D3358" i="2" s="1"/>
  <c r="F3356" i="9"/>
  <c r="E3358" i="2" s="1"/>
  <c r="G3356" i="9"/>
  <c r="F3358" i="2" s="1"/>
  <c r="H3356" i="9"/>
  <c r="G3358" i="2" s="1"/>
  <c r="E3357" i="9"/>
  <c r="D3359" i="2" s="1"/>
  <c r="F3357" i="9"/>
  <c r="E3359" i="2" s="1"/>
  <c r="G3357" i="9"/>
  <c r="F3359" i="2" s="1"/>
  <c r="H3357" i="9"/>
  <c r="G3359" i="2" s="1"/>
  <c r="E3358" i="9"/>
  <c r="D3360" i="2" s="1"/>
  <c r="F3358" i="9"/>
  <c r="E3360" i="2" s="1"/>
  <c r="G3358" i="9"/>
  <c r="F3360" i="2" s="1"/>
  <c r="H3358" i="9"/>
  <c r="G3360" i="2" s="1"/>
  <c r="E3359" i="9"/>
  <c r="D3361" i="2" s="1"/>
  <c r="F3359" i="9"/>
  <c r="E3361" i="2" s="1"/>
  <c r="G3359" i="9"/>
  <c r="F3361" i="2" s="1"/>
  <c r="H3359" i="9"/>
  <c r="G3361" i="2" s="1"/>
  <c r="E3360" i="9"/>
  <c r="D3362" i="2" s="1"/>
  <c r="F3360" i="9"/>
  <c r="E3362" i="2" s="1"/>
  <c r="G3360" i="9"/>
  <c r="F3362" i="2" s="1"/>
  <c r="H3360" i="9"/>
  <c r="G3362" i="2" s="1"/>
  <c r="E3361" i="9"/>
  <c r="D3363" i="2" s="1"/>
  <c r="F3361" i="9"/>
  <c r="E3363" i="2" s="1"/>
  <c r="G3361" i="9"/>
  <c r="F3363" i="2" s="1"/>
  <c r="H3361" i="9"/>
  <c r="G3363" i="2" s="1"/>
  <c r="E3362" i="9"/>
  <c r="D3364" i="2" s="1"/>
  <c r="F3362" i="9"/>
  <c r="E3364" i="2" s="1"/>
  <c r="G3362" i="9"/>
  <c r="F3364" i="2" s="1"/>
  <c r="H3362" i="9"/>
  <c r="G3364" i="2" s="1"/>
  <c r="E3363" i="9"/>
  <c r="D3365" i="2" s="1"/>
  <c r="F3363" i="9"/>
  <c r="E3365" i="2" s="1"/>
  <c r="G3363" i="9"/>
  <c r="F3365" i="2" s="1"/>
  <c r="H3363" i="9"/>
  <c r="G3365" i="2" s="1"/>
  <c r="E3364" i="9"/>
  <c r="D3366" i="2" s="1"/>
  <c r="F3364" i="9"/>
  <c r="E3366" i="2" s="1"/>
  <c r="G3364" i="9"/>
  <c r="F3366" i="2" s="1"/>
  <c r="H3364" i="9"/>
  <c r="G3366" i="2" s="1"/>
  <c r="E3365" i="9"/>
  <c r="D3367" i="2" s="1"/>
  <c r="F3365" i="9"/>
  <c r="E3367" i="2" s="1"/>
  <c r="G3365" i="9"/>
  <c r="F3367" i="2" s="1"/>
  <c r="H3365" i="9"/>
  <c r="G3367" i="2" s="1"/>
  <c r="E3366" i="9"/>
  <c r="D3368" i="2" s="1"/>
  <c r="F3366" i="9"/>
  <c r="E3368" i="2" s="1"/>
  <c r="G3366" i="9"/>
  <c r="F3368" i="2" s="1"/>
  <c r="H3366" i="9"/>
  <c r="G3368" i="2" s="1"/>
  <c r="E3367" i="9"/>
  <c r="D3369" i="2" s="1"/>
  <c r="F3367" i="9"/>
  <c r="E3369" i="2" s="1"/>
  <c r="G3367" i="9"/>
  <c r="F3369" i="2" s="1"/>
  <c r="H3367" i="9"/>
  <c r="G3369" i="2" s="1"/>
  <c r="E3368" i="9"/>
  <c r="D3370" i="2" s="1"/>
  <c r="F3368" i="9"/>
  <c r="E3370" i="2" s="1"/>
  <c r="G3368" i="9"/>
  <c r="F3370" i="2" s="1"/>
  <c r="H3368" i="9"/>
  <c r="G3370" i="2" s="1"/>
  <c r="E3369" i="9"/>
  <c r="D3371" i="2" s="1"/>
  <c r="F3369" i="9"/>
  <c r="E3371" i="2" s="1"/>
  <c r="G3369" i="9"/>
  <c r="F3371" i="2" s="1"/>
  <c r="H3369" i="9"/>
  <c r="G3371" i="2" s="1"/>
  <c r="E3370" i="9"/>
  <c r="D3372" i="2" s="1"/>
  <c r="F3370" i="9"/>
  <c r="E3372" i="2" s="1"/>
  <c r="G3370" i="9"/>
  <c r="F3372" i="2" s="1"/>
  <c r="H3370" i="9"/>
  <c r="G3372" i="2" s="1"/>
  <c r="E3371" i="9"/>
  <c r="D3373" i="2" s="1"/>
  <c r="F3371" i="9"/>
  <c r="E3373" i="2" s="1"/>
  <c r="G3371" i="9"/>
  <c r="F3373" i="2" s="1"/>
  <c r="H3371" i="9"/>
  <c r="G3373" i="2" s="1"/>
  <c r="E3372" i="9"/>
  <c r="D3374" i="2" s="1"/>
  <c r="F3372" i="9"/>
  <c r="E3374" i="2" s="1"/>
  <c r="G3372" i="9"/>
  <c r="F3374" i="2" s="1"/>
  <c r="H3372" i="9"/>
  <c r="G3374" i="2" s="1"/>
  <c r="E3373" i="9"/>
  <c r="D3375" i="2" s="1"/>
  <c r="F3373" i="9"/>
  <c r="E3375" i="2" s="1"/>
  <c r="G3373" i="9"/>
  <c r="F3375" i="2" s="1"/>
  <c r="H3373" i="9"/>
  <c r="G3375" i="2" s="1"/>
  <c r="E3374" i="9"/>
  <c r="D3376" i="2" s="1"/>
  <c r="F3374" i="9"/>
  <c r="E3376" i="2" s="1"/>
  <c r="G3374" i="9"/>
  <c r="F3376" i="2" s="1"/>
  <c r="H3374" i="9"/>
  <c r="G3376" i="2" s="1"/>
  <c r="E3375" i="9"/>
  <c r="D3377" i="2" s="1"/>
  <c r="F3375" i="9"/>
  <c r="E3377" i="2" s="1"/>
  <c r="G3375" i="9"/>
  <c r="F3377" i="2" s="1"/>
  <c r="H3375" i="9"/>
  <c r="G3377" i="2" s="1"/>
  <c r="E3376" i="9"/>
  <c r="D3378" i="2" s="1"/>
  <c r="F3376" i="9"/>
  <c r="E3378" i="2" s="1"/>
  <c r="G3376" i="9"/>
  <c r="F3378" i="2" s="1"/>
  <c r="H3376" i="9"/>
  <c r="G3378" i="2" s="1"/>
  <c r="E3377" i="9"/>
  <c r="D3379" i="2" s="1"/>
  <c r="F3377" i="9"/>
  <c r="E3379" i="2" s="1"/>
  <c r="G3377" i="9"/>
  <c r="F3379" i="2" s="1"/>
  <c r="H3377" i="9"/>
  <c r="G3379" i="2" s="1"/>
  <c r="E3378" i="9"/>
  <c r="D3380" i="2" s="1"/>
  <c r="F3378" i="9"/>
  <c r="E3380" i="2" s="1"/>
  <c r="G3378" i="9"/>
  <c r="F3380" i="2" s="1"/>
  <c r="H3378" i="9"/>
  <c r="G3380" i="2" s="1"/>
  <c r="E3379" i="9"/>
  <c r="D3381" i="2" s="1"/>
  <c r="F3379" i="9"/>
  <c r="E3381" i="2" s="1"/>
  <c r="G3379" i="9"/>
  <c r="F3381" i="2" s="1"/>
  <c r="H3379" i="9"/>
  <c r="G3381" i="2" s="1"/>
  <c r="E3380" i="9"/>
  <c r="D3382" i="2" s="1"/>
  <c r="F3380" i="9"/>
  <c r="E3382" i="2" s="1"/>
  <c r="G3380" i="9"/>
  <c r="F3382" i="2" s="1"/>
  <c r="H3380" i="9"/>
  <c r="G3382" i="2" s="1"/>
  <c r="E3381" i="9"/>
  <c r="D3383" i="2" s="1"/>
  <c r="F3381" i="9"/>
  <c r="E3383" i="2" s="1"/>
  <c r="G3381" i="9"/>
  <c r="F3383" i="2" s="1"/>
  <c r="H3381" i="9"/>
  <c r="G3383" i="2" s="1"/>
  <c r="E3382" i="9"/>
  <c r="D3384" i="2" s="1"/>
  <c r="F3382" i="9"/>
  <c r="E3384" i="2" s="1"/>
  <c r="G3382" i="9"/>
  <c r="F3384" i="2" s="1"/>
  <c r="H3382" i="9"/>
  <c r="G3384" i="2" s="1"/>
  <c r="E3383" i="9"/>
  <c r="D3385" i="2" s="1"/>
  <c r="F3383" i="9"/>
  <c r="E3385" i="2" s="1"/>
  <c r="G3383" i="9"/>
  <c r="F3385" i="2" s="1"/>
  <c r="H3383" i="9"/>
  <c r="G3385" i="2" s="1"/>
  <c r="E3384" i="9"/>
  <c r="D3386" i="2" s="1"/>
  <c r="F3384" i="9"/>
  <c r="E3386" i="2" s="1"/>
  <c r="G3384" i="9"/>
  <c r="F3386" i="2" s="1"/>
  <c r="H3384" i="9"/>
  <c r="G3386" i="2" s="1"/>
  <c r="E3385" i="9"/>
  <c r="D3387" i="2" s="1"/>
  <c r="F3385" i="9"/>
  <c r="E3387" i="2" s="1"/>
  <c r="G3385" i="9"/>
  <c r="F3387" i="2" s="1"/>
  <c r="H3385" i="9"/>
  <c r="G3387" i="2" s="1"/>
  <c r="E3386" i="9"/>
  <c r="D3388" i="2" s="1"/>
  <c r="F3386" i="9"/>
  <c r="E3388" i="2" s="1"/>
  <c r="G3386" i="9"/>
  <c r="F3388" i="2" s="1"/>
  <c r="H3386" i="9"/>
  <c r="G3388" i="2" s="1"/>
  <c r="E3387" i="9"/>
  <c r="D3389" i="2" s="1"/>
  <c r="F3387" i="9"/>
  <c r="E3389" i="2" s="1"/>
  <c r="G3387" i="9"/>
  <c r="F3389" i="2" s="1"/>
  <c r="H3387" i="9"/>
  <c r="G3389" i="2" s="1"/>
  <c r="E3388" i="9"/>
  <c r="D3390" i="2" s="1"/>
  <c r="F3388" i="9"/>
  <c r="E3390" i="2" s="1"/>
  <c r="G3388" i="9"/>
  <c r="F3390" i="2" s="1"/>
  <c r="H3388" i="9"/>
  <c r="G3390" i="2" s="1"/>
  <c r="E3389" i="9"/>
  <c r="D3391" i="2" s="1"/>
  <c r="F3389" i="9"/>
  <c r="E3391" i="2" s="1"/>
  <c r="G3389" i="9"/>
  <c r="F3391" i="2" s="1"/>
  <c r="H3389" i="9"/>
  <c r="G3391" i="2" s="1"/>
  <c r="E3390" i="9"/>
  <c r="D3392" i="2" s="1"/>
  <c r="F3390" i="9"/>
  <c r="E3392" i="2" s="1"/>
  <c r="G3390" i="9"/>
  <c r="F3392" i="2" s="1"/>
  <c r="H3390" i="9"/>
  <c r="G3392" i="2" s="1"/>
  <c r="E3391" i="9"/>
  <c r="D3393" i="2" s="1"/>
  <c r="F3391" i="9"/>
  <c r="E3393" i="2" s="1"/>
  <c r="G3391" i="9"/>
  <c r="F3393" i="2" s="1"/>
  <c r="H3391" i="9"/>
  <c r="G3393" i="2" s="1"/>
  <c r="E3392" i="9"/>
  <c r="D3394" i="2" s="1"/>
  <c r="F3392" i="9"/>
  <c r="E3394" i="2" s="1"/>
  <c r="G3392" i="9"/>
  <c r="F3394" i="2" s="1"/>
  <c r="H3392" i="9"/>
  <c r="G3394" i="2" s="1"/>
  <c r="E3393" i="9"/>
  <c r="D3395" i="2" s="1"/>
  <c r="F3393" i="9"/>
  <c r="E3395" i="2" s="1"/>
  <c r="G3393" i="9"/>
  <c r="F3395" i="2" s="1"/>
  <c r="H3393" i="9"/>
  <c r="G3395" i="2" s="1"/>
  <c r="E3394" i="9"/>
  <c r="D3396" i="2" s="1"/>
  <c r="F3394" i="9"/>
  <c r="E3396" i="2" s="1"/>
  <c r="G3394" i="9"/>
  <c r="F3396" i="2" s="1"/>
  <c r="H3394" i="9"/>
  <c r="G3396" i="2" s="1"/>
  <c r="E3395" i="9"/>
  <c r="D3397" i="2" s="1"/>
  <c r="F3395" i="9"/>
  <c r="E3397" i="2" s="1"/>
  <c r="G3395" i="9"/>
  <c r="F3397" i="2" s="1"/>
  <c r="H3395" i="9"/>
  <c r="G3397" i="2" s="1"/>
  <c r="E3396" i="9"/>
  <c r="D3398" i="2" s="1"/>
  <c r="F3396" i="9"/>
  <c r="E3398" i="2" s="1"/>
  <c r="G3396" i="9"/>
  <c r="F3398" i="2" s="1"/>
  <c r="H3396" i="9"/>
  <c r="G3398" i="2" s="1"/>
  <c r="E3397" i="9"/>
  <c r="D3399" i="2" s="1"/>
  <c r="F3397" i="9"/>
  <c r="E3399" i="2" s="1"/>
  <c r="G3397" i="9"/>
  <c r="F3399" i="2" s="1"/>
  <c r="H3397" i="9"/>
  <c r="G3399" i="2" s="1"/>
  <c r="E3398" i="9"/>
  <c r="D3400" i="2" s="1"/>
  <c r="F3398" i="9"/>
  <c r="E3400" i="2" s="1"/>
  <c r="G3398" i="9"/>
  <c r="F3400" i="2" s="1"/>
  <c r="H3398" i="9"/>
  <c r="G3400" i="2" s="1"/>
  <c r="E3399" i="9"/>
  <c r="D3401" i="2" s="1"/>
  <c r="F3399" i="9"/>
  <c r="E3401" i="2" s="1"/>
  <c r="G3399" i="9"/>
  <c r="F3401" i="2" s="1"/>
  <c r="H3399" i="9"/>
  <c r="G3401" i="2" s="1"/>
  <c r="E3400" i="9"/>
  <c r="D3402" i="2" s="1"/>
  <c r="F3400" i="9"/>
  <c r="E3402" i="2" s="1"/>
  <c r="G3400" i="9"/>
  <c r="F3402" i="2" s="1"/>
  <c r="H3400" i="9"/>
  <c r="G3402" i="2" s="1"/>
  <c r="E3401" i="9"/>
  <c r="D3403" i="2" s="1"/>
  <c r="F3401" i="9"/>
  <c r="E3403" i="2" s="1"/>
  <c r="G3401" i="9"/>
  <c r="F3403" i="2" s="1"/>
  <c r="H3401" i="9"/>
  <c r="G3403" i="2" s="1"/>
  <c r="E3402" i="9"/>
  <c r="D3404" i="2" s="1"/>
  <c r="F3402" i="9"/>
  <c r="E3404" i="2" s="1"/>
  <c r="G3402" i="9"/>
  <c r="F3404" i="2" s="1"/>
  <c r="H3402" i="9"/>
  <c r="G3404" i="2" s="1"/>
  <c r="E3403" i="9"/>
  <c r="D3405" i="2" s="1"/>
  <c r="F3403" i="9"/>
  <c r="E3405" i="2" s="1"/>
  <c r="G3403" i="9"/>
  <c r="F3405" i="2" s="1"/>
  <c r="H3403" i="9"/>
  <c r="G3405" i="2" s="1"/>
  <c r="E3404" i="9"/>
  <c r="D3406" i="2" s="1"/>
  <c r="F3404" i="9"/>
  <c r="E3406" i="2" s="1"/>
  <c r="G3404" i="9"/>
  <c r="F3406" i="2" s="1"/>
  <c r="H3404" i="9"/>
  <c r="G3406" i="2" s="1"/>
  <c r="E3405" i="9"/>
  <c r="D3407" i="2" s="1"/>
  <c r="F3405" i="9"/>
  <c r="E3407" i="2" s="1"/>
  <c r="G3405" i="9"/>
  <c r="F3407" i="2" s="1"/>
  <c r="H3405" i="9"/>
  <c r="G3407" i="2" s="1"/>
  <c r="E3406" i="9"/>
  <c r="D3408" i="2" s="1"/>
  <c r="F3406" i="9"/>
  <c r="E3408" i="2" s="1"/>
  <c r="G3406" i="9"/>
  <c r="F3408" i="2" s="1"/>
  <c r="H3406" i="9"/>
  <c r="G3408" i="2" s="1"/>
  <c r="E3407" i="9"/>
  <c r="D3409" i="2" s="1"/>
  <c r="F3407" i="9"/>
  <c r="E3409" i="2" s="1"/>
  <c r="G3407" i="9"/>
  <c r="F3409" i="2" s="1"/>
  <c r="H3407" i="9"/>
  <c r="G3409" i="2" s="1"/>
  <c r="E3408" i="9"/>
  <c r="D3410" i="2" s="1"/>
  <c r="F3408" i="9"/>
  <c r="E3410" i="2" s="1"/>
  <c r="G3408" i="9"/>
  <c r="F3410" i="2" s="1"/>
  <c r="H3408" i="9"/>
  <c r="G3410" i="2" s="1"/>
  <c r="E3409" i="9"/>
  <c r="D3411" i="2" s="1"/>
  <c r="F3409" i="9"/>
  <c r="E3411" i="2" s="1"/>
  <c r="G3409" i="9"/>
  <c r="F3411" i="2" s="1"/>
  <c r="H3409" i="9"/>
  <c r="G3411" i="2" s="1"/>
  <c r="E3410" i="9"/>
  <c r="D3412" i="2" s="1"/>
  <c r="F3410" i="9"/>
  <c r="E3412" i="2" s="1"/>
  <c r="G3410" i="9"/>
  <c r="F3412" i="2" s="1"/>
  <c r="H3410" i="9"/>
  <c r="G3412" i="2" s="1"/>
  <c r="E3411" i="9"/>
  <c r="D3413" i="2" s="1"/>
  <c r="F3411" i="9"/>
  <c r="E3413" i="2" s="1"/>
  <c r="G3411" i="9"/>
  <c r="F3413" i="2" s="1"/>
  <c r="H3411" i="9"/>
  <c r="G3413" i="2" s="1"/>
  <c r="E3412" i="9"/>
  <c r="D3414" i="2" s="1"/>
  <c r="F3412" i="9"/>
  <c r="E3414" i="2" s="1"/>
  <c r="G3412" i="9"/>
  <c r="F3414" i="2" s="1"/>
  <c r="H3412" i="9"/>
  <c r="G3414" i="2" s="1"/>
  <c r="E3413" i="9"/>
  <c r="D3415" i="2" s="1"/>
  <c r="F3413" i="9"/>
  <c r="E3415" i="2" s="1"/>
  <c r="G3413" i="9"/>
  <c r="F3415" i="2" s="1"/>
  <c r="H3413" i="9"/>
  <c r="G3415" i="2" s="1"/>
  <c r="E3414" i="9"/>
  <c r="D3416" i="2" s="1"/>
  <c r="F3414" i="9"/>
  <c r="E3416" i="2" s="1"/>
  <c r="G3414" i="9"/>
  <c r="F3416" i="2" s="1"/>
  <c r="H3414" i="9"/>
  <c r="G3416" i="2" s="1"/>
  <c r="E3415" i="9"/>
  <c r="D3417" i="2" s="1"/>
  <c r="F3415" i="9"/>
  <c r="E3417" i="2" s="1"/>
  <c r="G3415" i="9"/>
  <c r="F3417" i="2" s="1"/>
  <c r="H3415" i="9"/>
  <c r="G3417" i="2" s="1"/>
  <c r="E3416" i="9"/>
  <c r="D3418" i="2" s="1"/>
  <c r="F3416" i="9"/>
  <c r="E3418" i="2" s="1"/>
  <c r="G3416" i="9"/>
  <c r="F3418" i="2" s="1"/>
  <c r="H3416" i="9"/>
  <c r="G3418" i="2" s="1"/>
  <c r="E3417" i="9"/>
  <c r="D3419" i="2" s="1"/>
  <c r="F3417" i="9"/>
  <c r="E3419" i="2" s="1"/>
  <c r="G3417" i="9"/>
  <c r="F3419" i="2" s="1"/>
  <c r="H3417" i="9"/>
  <c r="G3419" i="2" s="1"/>
  <c r="E3418" i="9"/>
  <c r="D3420" i="2" s="1"/>
  <c r="F3418" i="9"/>
  <c r="E3420" i="2" s="1"/>
  <c r="G3418" i="9"/>
  <c r="F3420" i="2" s="1"/>
  <c r="H3418" i="9"/>
  <c r="G3420" i="2" s="1"/>
  <c r="E3419" i="9"/>
  <c r="D3421" i="2" s="1"/>
  <c r="F3419" i="9"/>
  <c r="E3421" i="2" s="1"/>
  <c r="G3419" i="9"/>
  <c r="F3421" i="2" s="1"/>
  <c r="H3419" i="9"/>
  <c r="G3421" i="2" s="1"/>
  <c r="E3420" i="9"/>
  <c r="D3422" i="2" s="1"/>
  <c r="F3420" i="9"/>
  <c r="E3422" i="2" s="1"/>
  <c r="G3420" i="9"/>
  <c r="F3422" i="2" s="1"/>
  <c r="H3420" i="9"/>
  <c r="G3422" i="2" s="1"/>
  <c r="E3421" i="9"/>
  <c r="D3423" i="2" s="1"/>
  <c r="F3421" i="9"/>
  <c r="E3423" i="2" s="1"/>
  <c r="G3421" i="9"/>
  <c r="F3423" i="2" s="1"/>
  <c r="H3421" i="9"/>
  <c r="G3423" i="2" s="1"/>
  <c r="E3422" i="9"/>
  <c r="D3424" i="2" s="1"/>
  <c r="F3422" i="9"/>
  <c r="E3424" i="2" s="1"/>
  <c r="G3422" i="9"/>
  <c r="F3424" i="2" s="1"/>
  <c r="H3422" i="9"/>
  <c r="G3424" i="2" s="1"/>
  <c r="E3423" i="9"/>
  <c r="D3425" i="2" s="1"/>
  <c r="F3423" i="9"/>
  <c r="E3425" i="2" s="1"/>
  <c r="G3423" i="9"/>
  <c r="F3425" i="2" s="1"/>
  <c r="H3423" i="9"/>
  <c r="G3425" i="2" s="1"/>
  <c r="E3424" i="9"/>
  <c r="D3426" i="2" s="1"/>
  <c r="F3424" i="9"/>
  <c r="E3426" i="2" s="1"/>
  <c r="G3424" i="9"/>
  <c r="F3426" i="2" s="1"/>
  <c r="H3424" i="9"/>
  <c r="G3426" i="2" s="1"/>
  <c r="E3425" i="9"/>
  <c r="D3427" i="2" s="1"/>
  <c r="F3425" i="9"/>
  <c r="E3427" i="2" s="1"/>
  <c r="G3425" i="9"/>
  <c r="F3427" i="2" s="1"/>
  <c r="H3425" i="9"/>
  <c r="G3427" i="2" s="1"/>
  <c r="E3426" i="9"/>
  <c r="D3428" i="2" s="1"/>
  <c r="F3426" i="9"/>
  <c r="E3428" i="2" s="1"/>
  <c r="G3426" i="9"/>
  <c r="F3428" i="2" s="1"/>
  <c r="H3426" i="9"/>
  <c r="G3428" i="2" s="1"/>
  <c r="E3427" i="9"/>
  <c r="D3429" i="2" s="1"/>
  <c r="F3427" i="9"/>
  <c r="E3429" i="2" s="1"/>
  <c r="G3427" i="9"/>
  <c r="F3429" i="2" s="1"/>
  <c r="H3427" i="9"/>
  <c r="G3429" i="2" s="1"/>
  <c r="E3428" i="9"/>
  <c r="D3430" i="2" s="1"/>
  <c r="F3428" i="9"/>
  <c r="E3430" i="2" s="1"/>
  <c r="G3428" i="9"/>
  <c r="F3430" i="2" s="1"/>
  <c r="H3428" i="9"/>
  <c r="G3430" i="2" s="1"/>
  <c r="E3429" i="9"/>
  <c r="D3431" i="2" s="1"/>
  <c r="F3429" i="9"/>
  <c r="E3431" i="2" s="1"/>
  <c r="G3429" i="9"/>
  <c r="F3431" i="2" s="1"/>
  <c r="H3429" i="9"/>
  <c r="G3431" i="2" s="1"/>
  <c r="E3430" i="9"/>
  <c r="D3432" i="2" s="1"/>
  <c r="F3430" i="9"/>
  <c r="E3432" i="2" s="1"/>
  <c r="G3430" i="9"/>
  <c r="F3432" i="2" s="1"/>
  <c r="H3430" i="9"/>
  <c r="G3432" i="2" s="1"/>
  <c r="E3431" i="9"/>
  <c r="D3433" i="2" s="1"/>
  <c r="F3431" i="9"/>
  <c r="E3433" i="2" s="1"/>
  <c r="G3431" i="9"/>
  <c r="F3433" i="2" s="1"/>
  <c r="H3431" i="9"/>
  <c r="G3433" i="2" s="1"/>
  <c r="E3432" i="9"/>
  <c r="D3434" i="2" s="1"/>
  <c r="F3432" i="9"/>
  <c r="E3434" i="2" s="1"/>
  <c r="G3432" i="9"/>
  <c r="F3434" i="2" s="1"/>
  <c r="H3432" i="9"/>
  <c r="G3434" i="2" s="1"/>
  <c r="E3433" i="9"/>
  <c r="D3435" i="2" s="1"/>
  <c r="F3433" i="9"/>
  <c r="E3435" i="2" s="1"/>
  <c r="G3433" i="9"/>
  <c r="F3435" i="2" s="1"/>
  <c r="H3433" i="9"/>
  <c r="G3435" i="2" s="1"/>
  <c r="E3434" i="9"/>
  <c r="D3436" i="2" s="1"/>
  <c r="F3434" i="9"/>
  <c r="E3436" i="2" s="1"/>
  <c r="G3434" i="9"/>
  <c r="F3436" i="2" s="1"/>
  <c r="H3434" i="9"/>
  <c r="G3436" i="2" s="1"/>
  <c r="E3435" i="9"/>
  <c r="D3437" i="2" s="1"/>
  <c r="F3435" i="9"/>
  <c r="E3437" i="2" s="1"/>
  <c r="G3435" i="9"/>
  <c r="F3437" i="2" s="1"/>
  <c r="H3435" i="9"/>
  <c r="G3437" i="2" s="1"/>
  <c r="E3436" i="9"/>
  <c r="D3438" i="2" s="1"/>
  <c r="F3436" i="9"/>
  <c r="E3438" i="2" s="1"/>
  <c r="G3436" i="9"/>
  <c r="F3438" i="2" s="1"/>
  <c r="H3436" i="9"/>
  <c r="G3438" i="2" s="1"/>
  <c r="E3437" i="9"/>
  <c r="D3439" i="2" s="1"/>
  <c r="F3437" i="9"/>
  <c r="E3439" i="2" s="1"/>
  <c r="G3437" i="9"/>
  <c r="F3439" i="2" s="1"/>
  <c r="H3437" i="9"/>
  <c r="G3439" i="2" s="1"/>
  <c r="E3438" i="9"/>
  <c r="D3440" i="2" s="1"/>
  <c r="F3438" i="9"/>
  <c r="E3440" i="2" s="1"/>
  <c r="G3438" i="9"/>
  <c r="F3440" i="2" s="1"/>
  <c r="H3438" i="9"/>
  <c r="G3440" i="2" s="1"/>
  <c r="E3439" i="9"/>
  <c r="D3441" i="2" s="1"/>
  <c r="F3439" i="9"/>
  <c r="E3441" i="2" s="1"/>
  <c r="G3439" i="9"/>
  <c r="F3441" i="2" s="1"/>
  <c r="H3439" i="9"/>
  <c r="G3441" i="2" s="1"/>
  <c r="E3440" i="9"/>
  <c r="D3442" i="2" s="1"/>
  <c r="F3440" i="9"/>
  <c r="E3442" i="2" s="1"/>
  <c r="G3440" i="9"/>
  <c r="F3442" i="2" s="1"/>
  <c r="H3440" i="9"/>
  <c r="G3442" i="2" s="1"/>
  <c r="E3441" i="9"/>
  <c r="D3443" i="2" s="1"/>
  <c r="F3441" i="9"/>
  <c r="E3443" i="2" s="1"/>
  <c r="G3441" i="9"/>
  <c r="F3443" i="2" s="1"/>
  <c r="H3441" i="9"/>
  <c r="G3443" i="2" s="1"/>
  <c r="E3442" i="9"/>
  <c r="D3444" i="2" s="1"/>
  <c r="F3442" i="9"/>
  <c r="E3444" i="2" s="1"/>
  <c r="G3442" i="9"/>
  <c r="F3444" i="2" s="1"/>
  <c r="H3442" i="9"/>
  <c r="G3444" i="2" s="1"/>
  <c r="E3443" i="9"/>
  <c r="D3445" i="2" s="1"/>
  <c r="F3443" i="9"/>
  <c r="E3445" i="2" s="1"/>
  <c r="G3443" i="9"/>
  <c r="F3445" i="2" s="1"/>
  <c r="H3443" i="9"/>
  <c r="G3445" i="2" s="1"/>
  <c r="E3444" i="9"/>
  <c r="D3446" i="2" s="1"/>
  <c r="F3444" i="9"/>
  <c r="E3446" i="2" s="1"/>
  <c r="G3444" i="9"/>
  <c r="F3446" i="2" s="1"/>
  <c r="H3444" i="9"/>
  <c r="G3446" i="2" s="1"/>
  <c r="E3445" i="9"/>
  <c r="D3447" i="2" s="1"/>
  <c r="F3445" i="9"/>
  <c r="E3447" i="2" s="1"/>
  <c r="G3445" i="9"/>
  <c r="F3447" i="2" s="1"/>
  <c r="H3445" i="9"/>
  <c r="G3447" i="2" s="1"/>
  <c r="E3446" i="9"/>
  <c r="D3448" i="2" s="1"/>
  <c r="F3446" i="9"/>
  <c r="E3448" i="2" s="1"/>
  <c r="G3446" i="9"/>
  <c r="F3448" i="2" s="1"/>
  <c r="H3446" i="9"/>
  <c r="G3448" i="2" s="1"/>
  <c r="E3447" i="9"/>
  <c r="D3449" i="2" s="1"/>
  <c r="F3447" i="9"/>
  <c r="E3449" i="2" s="1"/>
  <c r="G3447" i="9"/>
  <c r="F3449" i="2" s="1"/>
  <c r="H3447" i="9"/>
  <c r="G3449" i="2" s="1"/>
  <c r="E3448" i="9"/>
  <c r="D3450" i="2" s="1"/>
  <c r="F3448" i="9"/>
  <c r="E3450" i="2" s="1"/>
  <c r="G3448" i="9"/>
  <c r="F3450" i="2" s="1"/>
  <c r="H3448" i="9"/>
  <c r="G3450" i="2" s="1"/>
  <c r="E3449" i="9"/>
  <c r="D3451" i="2" s="1"/>
  <c r="F3449" i="9"/>
  <c r="E3451" i="2" s="1"/>
  <c r="G3449" i="9"/>
  <c r="F3451" i="2" s="1"/>
  <c r="H3449" i="9"/>
  <c r="G3451" i="2" s="1"/>
  <c r="E3450" i="9"/>
  <c r="D3452" i="2" s="1"/>
  <c r="F3450" i="9"/>
  <c r="E3452" i="2" s="1"/>
  <c r="G3450" i="9"/>
  <c r="F3452" i="2" s="1"/>
  <c r="H3450" i="9"/>
  <c r="G3452" i="2" s="1"/>
  <c r="E3451" i="9"/>
  <c r="D3453" i="2" s="1"/>
  <c r="F3451" i="9"/>
  <c r="E3453" i="2" s="1"/>
  <c r="G3451" i="9"/>
  <c r="F3453" i="2" s="1"/>
  <c r="H3451" i="9"/>
  <c r="G3453" i="2" s="1"/>
  <c r="E3452" i="9"/>
  <c r="D3454" i="2" s="1"/>
  <c r="F3452" i="9"/>
  <c r="E3454" i="2" s="1"/>
  <c r="G3452" i="9"/>
  <c r="F3454" i="2" s="1"/>
  <c r="H3452" i="9"/>
  <c r="G3454" i="2" s="1"/>
  <c r="E3453" i="9"/>
  <c r="D3455" i="2" s="1"/>
  <c r="F3453" i="9"/>
  <c r="E3455" i="2" s="1"/>
  <c r="G3453" i="9"/>
  <c r="F3455" i="2" s="1"/>
  <c r="H3453" i="9"/>
  <c r="G3455" i="2" s="1"/>
  <c r="E3454" i="9"/>
  <c r="D3456" i="2" s="1"/>
  <c r="F3454" i="9"/>
  <c r="E3456" i="2" s="1"/>
  <c r="G3454" i="9"/>
  <c r="F3456" i="2" s="1"/>
  <c r="H3454" i="9"/>
  <c r="G3456" i="2" s="1"/>
  <c r="E3455" i="9"/>
  <c r="D3457" i="2" s="1"/>
  <c r="F3455" i="9"/>
  <c r="E3457" i="2" s="1"/>
  <c r="G3455" i="9"/>
  <c r="F3457" i="2" s="1"/>
  <c r="H3455" i="9"/>
  <c r="G3457" i="2" s="1"/>
  <c r="E3456" i="9"/>
  <c r="D3458" i="2" s="1"/>
  <c r="F3456" i="9"/>
  <c r="E3458" i="2" s="1"/>
  <c r="G3456" i="9"/>
  <c r="F3458" i="2" s="1"/>
  <c r="H3456" i="9"/>
  <c r="G3458" i="2" s="1"/>
  <c r="E3457" i="9"/>
  <c r="D3459" i="2" s="1"/>
  <c r="F3457" i="9"/>
  <c r="E3459" i="2" s="1"/>
  <c r="G3457" i="9"/>
  <c r="F3459" i="2" s="1"/>
  <c r="H3457" i="9"/>
  <c r="G3459" i="2" s="1"/>
  <c r="E3458" i="9"/>
  <c r="D3460" i="2" s="1"/>
  <c r="F3458" i="9"/>
  <c r="E3460" i="2" s="1"/>
  <c r="G3458" i="9"/>
  <c r="F3460" i="2" s="1"/>
  <c r="H3458" i="9"/>
  <c r="G3460" i="2" s="1"/>
  <c r="E3459" i="9"/>
  <c r="D3461" i="2" s="1"/>
  <c r="F3459" i="9"/>
  <c r="E3461" i="2" s="1"/>
  <c r="G3459" i="9"/>
  <c r="F3461" i="2" s="1"/>
  <c r="H3459" i="9"/>
  <c r="G3461" i="2" s="1"/>
  <c r="E3460" i="9"/>
  <c r="D3462" i="2" s="1"/>
  <c r="F3460" i="9"/>
  <c r="E3462" i="2" s="1"/>
  <c r="G3460" i="9"/>
  <c r="F3462" i="2" s="1"/>
  <c r="H3460" i="9"/>
  <c r="G3462" i="2" s="1"/>
  <c r="E3461" i="9"/>
  <c r="D3463" i="2" s="1"/>
  <c r="F3461" i="9"/>
  <c r="E3463" i="2" s="1"/>
  <c r="G3461" i="9"/>
  <c r="F3463" i="2" s="1"/>
  <c r="H3461" i="9"/>
  <c r="G3463" i="2" s="1"/>
  <c r="E3462" i="9"/>
  <c r="D3464" i="2" s="1"/>
  <c r="F3462" i="9"/>
  <c r="E3464" i="2" s="1"/>
  <c r="G3462" i="9"/>
  <c r="F3464" i="2" s="1"/>
  <c r="H3462" i="9"/>
  <c r="G3464" i="2" s="1"/>
  <c r="E3463" i="9"/>
  <c r="D3465" i="2" s="1"/>
  <c r="F3463" i="9"/>
  <c r="E3465" i="2" s="1"/>
  <c r="G3463" i="9"/>
  <c r="F3465" i="2" s="1"/>
  <c r="H3463" i="9"/>
  <c r="G3465" i="2" s="1"/>
  <c r="E3464" i="9"/>
  <c r="D3466" i="2" s="1"/>
  <c r="F3464" i="9"/>
  <c r="E3466" i="2" s="1"/>
  <c r="G3464" i="9"/>
  <c r="F3466" i="2" s="1"/>
  <c r="H3464" i="9"/>
  <c r="G3466" i="2" s="1"/>
  <c r="E3465" i="9"/>
  <c r="D3467" i="2" s="1"/>
  <c r="F3465" i="9"/>
  <c r="E3467" i="2" s="1"/>
  <c r="G3465" i="9"/>
  <c r="F3467" i="2" s="1"/>
  <c r="H3465" i="9"/>
  <c r="G3467" i="2" s="1"/>
  <c r="E3466" i="9"/>
  <c r="D3468" i="2" s="1"/>
  <c r="F3466" i="9"/>
  <c r="E3468" i="2" s="1"/>
  <c r="G3466" i="9"/>
  <c r="F3468" i="2" s="1"/>
  <c r="H3466" i="9"/>
  <c r="G3468" i="2" s="1"/>
  <c r="E3467" i="9"/>
  <c r="D3469" i="2" s="1"/>
  <c r="F3467" i="9"/>
  <c r="E3469" i="2" s="1"/>
  <c r="G3467" i="9"/>
  <c r="F3469" i="2" s="1"/>
  <c r="H3467" i="9"/>
  <c r="G3469" i="2" s="1"/>
  <c r="E3468" i="9"/>
  <c r="D3470" i="2" s="1"/>
  <c r="F3468" i="9"/>
  <c r="E3470" i="2" s="1"/>
  <c r="G3468" i="9"/>
  <c r="F3470" i="2" s="1"/>
  <c r="H3468" i="9"/>
  <c r="G3470" i="2" s="1"/>
  <c r="E3469" i="9"/>
  <c r="D3471" i="2" s="1"/>
  <c r="F3469" i="9"/>
  <c r="E3471" i="2" s="1"/>
  <c r="G3469" i="9"/>
  <c r="F3471" i="2" s="1"/>
  <c r="H3469" i="9"/>
  <c r="G3471" i="2" s="1"/>
  <c r="E3470" i="9"/>
  <c r="D3472" i="2" s="1"/>
  <c r="F3470" i="9"/>
  <c r="E3472" i="2" s="1"/>
  <c r="G3470" i="9"/>
  <c r="F3472" i="2" s="1"/>
  <c r="H3470" i="9"/>
  <c r="G3472" i="2" s="1"/>
  <c r="E3471" i="9"/>
  <c r="D3473" i="2" s="1"/>
  <c r="F3471" i="9"/>
  <c r="E3473" i="2" s="1"/>
  <c r="G3471" i="9"/>
  <c r="F3473" i="2" s="1"/>
  <c r="H3471" i="9"/>
  <c r="G3473" i="2" s="1"/>
  <c r="E3472" i="9"/>
  <c r="D3474" i="2" s="1"/>
  <c r="F3472" i="9"/>
  <c r="E3474" i="2" s="1"/>
  <c r="G3472" i="9"/>
  <c r="F3474" i="2" s="1"/>
  <c r="H3472" i="9"/>
  <c r="G3474" i="2" s="1"/>
  <c r="E3473" i="9"/>
  <c r="D3475" i="2" s="1"/>
  <c r="F3473" i="9"/>
  <c r="E3475" i="2" s="1"/>
  <c r="G3473" i="9"/>
  <c r="F3475" i="2" s="1"/>
  <c r="H3473" i="9"/>
  <c r="G3475" i="2" s="1"/>
  <c r="E3474" i="9"/>
  <c r="D3476" i="2" s="1"/>
  <c r="F3474" i="9"/>
  <c r="E3476" i="2" s="1"/>
  <c r="G3474" i="9"/>
  <c r="F3476" i="2" s="1"/>
  <c r="H3474" i="9"/>
  <c r="G3476" i="2" s="1"/>
  <c r="E3475" i="9"/>
  <c r="D3477" i="2" s="1"/>
  <c r="F3475" i="9"/>
  <c r="E3477" i="2" s="1"/>
  <c r="G3475" i="9"/>
  <c r="F3477" i="2" s="1"/>
  <c r="H3475" i="9"/>
  <c r="G3477" i="2" s="1"/>
  <c r="E3476" i="9"/>
  <c r="D3478" i="2" s="1"/>
  <c r="F3476" i="9"/>
  <c r="E3478" i="2" s="1"/>
  <c r="G3476" i="9"/>
  <c r="F3478" i="2" s="1"/>
  <c r="H3476" i="9"/>
  <c r="G3478" i="2" s="1"/>
  <c r="E3477" i="9"/>
  <c r="D3479" i="2" s="1"/>
  <c r="F3477" i="9"/>
  <c r="E3479" i="2" s="1"/>
  <c r="G3477" i="9"/>
  <c r="F3479" i="2" s="1"/>
  <c r="H3477" i="9"/>
  <c r="G3479" i="2" s="1"/>
  <c r="E3478" i="9"/>
  <c r="D3480" i="2" s="1"/>
  <c r="F3478" i="9"/>
  <c r="E3480" i="2" s="1"/>
  <c r="G3478" i="9"/>
  <c r="F3480" i="2" s="1"/>
  <c r="H3478" i="9"/>
  <c r="G3480" i="2" s="1"/>
  <c r="E3479" i="9"/>
  <c r="D3481" i="2" s="1"/>
  <c r="F3479" i="9"/>
  <c r="E3481" i="2" s="1"/>
  <c r="G3479" i="9"/>
  <c r="F3481" i="2" s="1"/>
  <c r="H3479" i="9"/>
  <c r="G3481" i="2" s="1"/>
  <c r="E3480" i="9"/>
  <c r="D3482" i="2" s="1"/>
  <c r="F3480" i="9"/>
  <c r="E3482" i="2" s="1"/>
  <c r="G3480" i="9"/>
  <c r="F3482" i="2" s="1"/>
  <c r="H3480" i="9"/>
  <c r="G3482" i="2" s="1"/>
  <c r="E3481" i="9"/>
  <c r="D3483" i="2" s="1"/>
  <c r="F3481" i="9"/>
  <c r="E3483" i="2" s="1"/>
  <c r="G3481" i="9"/>
  <c r="F3483" i="2" s="1"/>
  <c r="H3481" i="9"/>
  <c r="G3483" i="2" s="1"/>
  <c r="E3482" i="9"/>
  <c r="D3484" i="2" s="1"/>
  <c r="F3482" i="9"/>
  <c r="E3484" i="2" s="1"/>
  <c r="G3482" i="9"/>
  <c r="F3484" i="2" s="1"/>
  <c r="H3482" i="9"/>
  <c r="G3484" i="2" s="1"/>
  <c r="E3483" i="9"/>
  <c r="D3485" i="2" s="1"/>
  <c r="F3483" i="9"/>
  <c r="E3485" i="2" s="1"/>
  <c r="G3483" i="9"/>
  <c r="F3485" i="2" s="1"/>
  <c r="H3483" i="9"/>
  <c r="G3485" i="2" s="1"/>
  <c r="E3484" i="9"/>
  <c r="D3486" i="2" s="1"/>
  <c r="F3484" i="9"/>
  <c r="E3486" i="2" s="1"/>
  <c r="G3484" i="9"/>
  <c r="F3486" i="2" s="1"/>
  <c r="H3484" i="9"/>
  <c r="G3486" i="2" s="1"/>
  <c r="E3485" i="9"/>
  <c r="D3487" i="2" s="1"/>
  <c r="F3485" i="9"/>
  <c r="E3487" i="2" s="1"/>
  <c r="G3485" i="9"/>
  <c r="F3487" i="2" s="1"/>
  <c r="H3485" i="9"/>
  <c r="G3487" i="2" s="1"/>
  <c r="E3486" i="9"/>
  <c r="D3488" i="2" s="1"/>
  <c r="F3486" i="9"/>
  <c r="E3488" i="2" s="1"/>
  <c r="G3486" i="9"/>
  <c r="F3488" i="2" s="1"/>
  <c r="H3486" i="9"/>
  <c r="G3488" i="2" s="1"/>
  <c r="E3487" i="9"/>
  <c r="D3489" i="2" s="1"/>
  <c r="F3487" i="9"/>
  <c r="E3489" i="2" s="1"/>
  <c r="G3487" i="9"/>
  <c r="F3489" i="2" s="1"/>
  <c r="H3487" i="9"/>
  <c r="G3489" i="2" s="1"/>
  <c r="E3488" i="9"/>
  <c r="D3490" i="2" s="1"/>
  <c r="F3488" i="9"/>
  <c r="E3490" i="2" s="1"/>
  <c r="G3488" i="9"/>
  <c r="F3490" i="2" s="1"/>
  <c r="H3488" i="9"/>
  <c r="G3490" i="2" s="1"/>
  <c r="E3489" i="9"/>
  <c r="D3491" i="2" s="1"/>
  <c r="F3489" i="9"/>
  <c r="E3491" i="2" s="1"/>
  <c r="G3489" i="9"/>
  <c r="F3491" i="2" s="1"/>
  <c r="H3489" i="9"/>
  <c r="G3491" i="2" s="1"/>
  <c r="E3490" i="9"/>
  <c r="D3492" i="2" s="1"/>
  <c r="F3490" i="9"/>
  <c r="E3492" i="2" s="1"/>
  <c r="G3490" i="9"/>
  <c r="F3492" i="2" s="1"/>
  <c r="H3490" i="9"/>
  <c r="G3492" i="2" s="1"/>
  <c r="E3491" i="9"/>
  <c r="D3493" i="2" s="1"/>
  <c r="F3491" i="9"/>
  <c r="E3493" i="2" s="1"/>
  <c r="G3491" i="9"/>
  <c r="F3493" i="2" s="1"/>
  <c r="H3491" i="9"/>
  <c r="G3493" i="2" s="1"/>
  <c r="E3492" i="9"/>
  <c r="D3494" i="2" s="1"/>
  <c r="F3492" i="9"/>
  <c r="E3494" i="2" s="1"/>
  <c r="G3492" i="9"/>
  <c r="F3494" i="2" s="1"/>
  <c r="H3492" i="9"/>
  <c r="G3494" i="2" s="1"/>
  <c r="E3493" i="9"/>
  <c r="D3495" i="2" s="1"/>
  <c r="F3493" i="9"/>
  <c r="E3495" i="2" s="1"/>
  <c r="G3493" i="9"/>
  <c r="F3495" i="2" s="1"/>
  <c r="H3493" i="9"/>
  <c r="G3495" i="2" s="1"/>
  <c r="E3494" i="9"/>
  <c r="D3496" i="2" s="1"/>
  <c r="F3494" i="9"/>
  <c r="E3496" i="2" s="1"/>
  <c r="G3494" i="9"/>
  <c r="F3496" i="2" s="1"/>
  <c r="H3494" i="9"/>
  <c r="G3496" i="2" s="1"/>
  <c r="E3495" i="9"/>
  <c r="D3497" i="2" s="1"/>
  <c r="F3495" i="9"/>
  <c r="E3497" i="2" s="1"/>
  <c r="G3495" i="9"/>
  <c r="F3497" i="2" s="1"/>
  <c r="H3495" i="9"/>
  <c r="G3497" i="2" s="1"/>
  <c r="E3496" i="9"/>
  <c r="D3498" i="2" s="1"/>
  <c r="F3496" i="9"/>
  <c r="E3498" i="2" s="1"/>
  <c r="G3496" i="9"/>
  <c r="F3498" i="2" s="1"/>
  <c r="H3496" i="9"/>
  <c r="G3498" i="2" s="1"/>
  <c r="E3497" i="9"/>
  <c r="D3499" i="2" s="1"/>
  <c r="F3497" i="9"/>
  <c r="E3499" i="2" s="1"/>
  <c r="G3497" i="9"/>
  <c r="F3499" i="2" s="1"/>
  <c r="H3497" i="9"/>
  <c r="G3499" i="2" s="1"/>
  <c r="E3498" i="9"/>
  <c r="D3500" i="2" s="1"/>
  <c r="F3498" i="9"/>
  <c r="E3500" i="2" s="1"/>
  <c r="G3498" i="9"/>
  <c r="F3500" i="2" s="1"/>
  <c r="H3498" i="9"/>
  <c r="G3500" i="2" s="1"/>
  <c r="E3499" i="9"/>
  <c r="D3501" i="2" s="1"/>
  <c r="F3499" i="9"/>
  <c r="E3501" i="2" s="1"/>
  <c r="G3499" i="9"/>
  <c r="F3501" i="2" s="1"/>
  <c r="H3499" i="9"/>
  <c r="G3501" i="2" s="1"/>
  <c r="E3500" i="9"/>
  <c r="D3502" i="2" s="1"/>
  <c r="F3500" i="9"/>
  <c r="E3502" i="2" s="1"/>
  <c r="G3500" i="9"/>
  <c r="F3502" i="2" s="1"/>
  <c r="H3500" i="9"/>
  <c r="G3502" i="2" s="1"/>
  <c r="E3501" i="9"/>
  <c r="D3503" i="2" s="1"/>
  <c r="F3501" i="9"/>
  <c r="E3503" i="2" s="1"/>
  <c r="G3501" i="9"/>
  <c r="F3503" i="2" s="1"/>
  <c r="H3501" i="9"/>
  <c r="G3503" i="2" s="1"/>
  <c r="E3502" i="9"/>
  <c r="D3504" i="2" s="1"/>
  <c r="F3502" i="9"/>
  <c r="E3504" i="2" s="1"/>
  <c r="G3502" i="9"/>
  <c r="F3504" i="2" s="1"/>
  <c r="H3502" i="9"/>
  <c r="G3504" i="2" s="1"/>
  <c r="E3503" i="9"/>
  <c r="D3505" i="2" s="1"/>
  <c r="F3503" i="9"/>
  <c r="E3505" i="2" s="1"/>
  <c r="G3503" i="9"/>
  <c r="F3505" i="2" s="1"/>
  <c r="H3503" i="9"/>
  <c r="G3505" i="2" s="1"/>
  <c r="E3504" i="9"/>
  <c r="D3506" i="2" s="1"/>
  <c r="F3504" i="9"/>
  <c r="E3506" i="2" s="1"/>
  <c r="G3504" i="9"/>
  <c r="F3506" i="2" s="1"/>
  <c r="H3504" i="9"/>
  <c r="G3506" i="2" s="1"/>
  <c r="E3505" i="9"/>
  <c r="D3507" i="2" s="1"/>
  <c r="F3505" i="9"/>
  <c r="E3507" i="2" s="1"/>
  <c r="G3505" i="9"/>
  <c r="F3507" i="2" s="1"/>
  <c r="H3505" i="9"/>
  <c r="G3507" i="2" s="1"/>
  <c r="E3506" i="9"/>
  <c r="D3508" i="2" s="1"/>
  <c r="F3506" i="9"/>
  <c r="E3508" i="2" s="1"/>
  <c r="G3506" i="9"/>
  <c r="F3508" i="2" s="1"/>
  <c r="H3506" i="9"/>
  <c r="G3508" i="2" s="1"/>
  <c r="E3507" i="9"/>
  <c r="D3509" i="2" s="1"/>
  <c r="F3507" i="9"/>
  <c r="E3509" i="2" s="1"/>
  <c r="G3507" i="9"/>
  <c r="F3509" i="2" s="1"/>
  <c r="H3507" i="9"/>
  <c r="G3509" i="2" s="1"/>
  <c r="E3508" i="9"/>
  <c r="D3510" i="2" s="1"/>
  <c r="F3508" i="9"/>
  <c r="E3510" i="2" s="1"/>
  <c r="G3508" i="9"/>
  <c r="F3510" i="2" s="1"/>
  <c r="H3508" i="9"/>
  <c r="G3510" i="2" s="1"/>
  <c r="E3509" i="9"/>
  <c r="D3511" i="2" s="1"/>
  <c r="F3509" i="9"/>
  <c r="E3511" i="2" s="1"/>
  <c r="G3509" i="9"/>
  <c r="F3511" i="2" s="1"/>
  <c r="H3509" i="9"/>
  <c r="G3511" i="2" s="1"/>
  <c r="E3510" i="9"/>
  <c r="D3512" i="2" s="1"/>
  <c r="F3510" i="9"/>
  <c r="E3512" i="2" s="1"/>
  <c r="G3510" i="9"/>
  <c r="F3512" i="2" s="1"/>
  <c r="H3510" i="9"/>
  <c r="G3512" i="2" s="1"/>
  <c r="E3511" i="9"/>
  <c r="D3513" i="2" s="1"/>
  <c r="F3511" i="9"/>
  <c r="E3513" i="2" s="1"/>
  <c r="G3511" i="9"/>
  <c r="F3513" i="2" s="1"/>
  <c r="H3511" i="9"/>
  <c r="G3513" i="2" s="1"/>
  <c r="E3512" i="9"/>
  <c r="D3514" i="2" s="1"/>
  <c r="F3512" i="9"/>
  <c r="E3514" i="2" s="1"/>
  <c r="G3512" i="9"/>
  <c r="F3514" i="2" s="1"/>
  <c r="H3512" i="9"/>
  <c r="G3514" i="2" s="1"/>
  <c r="E3513" i="9"/>
  <c r="D3515" i="2" s="1"/>
  <c r="F3513" i="9"/>
  <c r="E3515" i="2" s="1"/>
  <c r="G3513" i="9"/>
  <c r="F3515" i="2" s="1"/>
  <c r="H3513" i="9"/>
  <c r="G3515" i="2" s="1"/>
  <c r="E3514" i="9"/>
  <c r="D3516" i="2" s="1"/>
  <c r="F3514" i="9"/>
  <c r="E3516" i="2" s="1"/>
  <c r="G3514" i="9"/>
  <c r="F3516" i="2" s="1"/>
  <c r="H3514" i="9"/>
  <c r="G3516" i="2" s="1"/>
  <c r="E3515" i="9"/>
  <c r="D3517" i="2" s="1"/>
  <c r="F3515" i="9"/>
  <c r="E3517" i="2" s="1"/>
  <c r="G3515" i="9"/>
  <c r="F3517" i="2" s="1"/>
  <c r="H3515" i="9"/>
  <c r="G3517" i="2" s="1"/>
  <c r="E3516" i="9"/>
  <c r="D3518" i="2" s="1"/>
  <c r="F3516" i="9"/>
  <c r="E3518" i="2" s="1"/>
  <c r="G3516" i="9"/>
  <c r="F3518" i="2" s="1"/>
  <c r="H3516" i="9"/>
  <c r="G3518" i="2" s="1"/>
  <c r="E3517" i="9"/>
  <c r="D3519" i="2" s="1"/>
  <c r="F3517" i="9"/>
  <c r="E3519" i="2" s="1"/>
  <c r="G3517" i="9"/>
  <c r="F3519" i="2" s="1"/>
  <c r="H3517" i="9"/>
  <c r="G3519" i="2" s="1"/>
  <c r="E3518" i="9"/>
  <c r="D3520" i="2" s="1"/>
  <c r="F3518" i="9"/>
  <c r="E3520" i="2" s="1"/>
  <c r="G3518" i="9"/>
  <c r="F3520" i="2" s="1"/>
  <c r="H3518" i="9"/>
  <c r="G3520" i="2" s="1"/>
  <c r="E3519" i="9"/>
  <c r="D3521" i="2" s="1"/>
  <c r="F3519" i="9"/>
  <c r="E3521" i="2" s="1"/>
  <c r="G3519" i="9"/>
  <c r="F3521" i="2" s="1"/>
  <c r="H3519" i="9"/>
  <c r="G3521" i="2" s="1"/>
  <c r="E3520" i="9"/>
  <c r="D3522" i="2" s="1"/>
  <c r="F3520" i="9"/>
  <c r="E3522" i="2" s="1"/>
  <c r="G3520" i="9"/>
  <c r="F3522" i="2" s="1"/>
  <c r="H3520" i="9"/>
  <c r="G3522" i="2" s="1"/>
  <c r="E3521" i="9"/>
  <c r="D3523" i="2" s="1"/>
  <c r="F3521" i="9"/>
  <c r="E3523" i="2" s="1"/>
  <c r="G3521" i="9"/>
  <c r="F3523" i="2" s="1"/>
  <c r="H3521" i="9"/>
  <c r="G3523" i="2" s="1"/>
  <c r="E3522" i="9"/>
  <c r="D3524" i="2" s="1"/>
  <c r="F3522" i="9"/>
  <c r="E3524" i="2" s="1"/>
  <c r="G3522" i="9"/>
  <c r="F3524" i="2" s="1"/>
  <c r="H3522" i="9"/>
  <c r="G3524" i="2" s="1"/>
  <c r="E3523" i="9"/>
  <c r="D3525" i="2" s="1"/>
  <c r="F3523" i="9"/>
  <c r="E3525" i="2" s="1"/>
  <c r="G3523" i="9"/>
  <c r="F3525" i="2" s="1"/>
  <c r="H3523" i="9"/>
  <c r="G3525" i="2" s="1"/>
  <c r="E3524" i="9"/>
  <c r="D3526" i="2" s="1"/>
  <c r="F3524" i="9"/>
  <c r="E3526" i="2" s="1"/>
  <c r="G3524" i="9"/>
  <c r="F3526" i="2" s="1"/>
  <c r="H3524" i="9"/>
  <c r="G3526" i="2" s="1"/>
  <c r="E3525" i="9"/>
  <c r="D3527" i="2" s="1"/>
  <c r="F3525" i="9"/>
  <c r="E3527" i="2" s="1"/>
  <c r="G3525" i="9"/>
  <c r="F3527" i="2" s="1"/>
  <c r="H3525" i="9"/>
  <c r="G3527" i="2" s="1"/>
  <c r="E3526" i="9"/>
  <c r="D3528" i="2" s="1"/>
  <c r="F3526" i="9"/>
  <c r="E3528" i="2" s="1"/>
  <c r="G3526" i="9"/>
  <c r="F3528" i="2" s="1"/>
  <c r="H3526" i="9"/>
  <c r="G3528" i="2" s="1"/>
  <c r="E3527" i="9"/>
  <c r="D3529" i="2" s="1"/>
  <c r="F3527" i="9"/>
  <c r="E3529" i="2" s="1"/>
  <c r="G3527" i="9"/>
  <c r="F3529" i="2" s="1"/>
  <c r="H3527" i="9"/>
  <c r="G3529" i="2" s="1"/>
  <c r="E3528" i="9"/>
  <c r="D3530" i="2" s="1"/>
  <c r="F3528" i="9"/>
  <c r="E3530" i="2" s="1"/>
  <c r="G3528" i="9"/>
  <c r="F3530" i="2" s="1"/>
  <c r="H3528" i="9"/>
  <c r="G3530" i="2" s="1"/>
  <c r="E3529" i="9"/>
  <c r="D3531" i="2" s="1"/>
  <c r="F3529" i="9"/>
  <c r="E3531" i="2" s="1"/>
  <c r="G3529" i="9"/>
  <c r="F3531" i="2" s="1"/>
  <c r="H3529" i="9"/>
  <c r="G3531" i="2" s="1"/>
  <c r="E3530" i="9"/>
  <c r="D3532" i="2" s="1"/>
  <c r="F3530" i="9"/>
  <c r="E3532" i="2" s="1"/>
  <c r="G3530" i="9"/>
  <c r="F3532" i="2" s="1"/>
  <c r="H3530" i="9"/>
  <c r="G3532" i="2" s="1"/>
  <c r="E3531" i="9"/>
  <c r="D3533" i="2" s="1"/>
  <c r="F3531" i="9"/>
  <c r="E3533" i="2" s="1"/>
  <c r="G3531" i="9"/>
  <c r="F3533" i="2" s="1"/>
  <c r="H3531" i="9"/>
  <c r="G3533" i="2" s="1"/>
  <c r="E3532" i="9"/>
  <c r="D3534" i="2" s="1"/>
  <c r="F3532" i="9"/>
  <c r="E3534" i="2" s="1"/>
  <c r="G3532" i="9"/>
  <c r="F3534" i="2" s="1"/>
  <c r="H3532" i="9"/>
  <c r="G3534" i="2" s="1"/>
  <c r="E3533" i="9"/>
  <c r="D3535" i="2" s="1"/>
  <c r="F3533" i="9"/>
  <c r="E3535" i="2" s="1"/>
  <c r="G3533" i="9"/>
  <c r="F3535" i="2" s="1"/>
  <c r="H3533" i="9"/>
  <c r="G3535" i="2" s="1"/>
  <c r="E3534" i="9"/>
  <c r="D3536" i="2" s="1"/>
  <c r="F3534" i="9"/>
  <c r="E3536" i="2" s="1"/>
  <c r="G3534" i="9"/>
  <c r="F3536" i="2" s="1"/>
  <c r="H3534" i="9"/>
  <c r="G3536" i="2" s="1"/>
  <c r="E3535" i="9"/>
  <c r="D3537" i="2" s="1"/>
  <c r="F3535" i="9"/>
  <c r="E3537" i="2" s="1"/>
  <c r="G3535" i="9"/>
  <c r="F3537" i="2" s="1"/>
  <c r="H3535" i="9"/>
  <c r="G3537" i="2" s="1"/>
  <c r="E3536" i="9"/>
  <c r="D3538" i="2" s="1"/>
  <c r="F3536" i="9"/>
  <c r="E3538" i="2" s="1"/>
  <c r="G3536" i="9"/>
  <c r="F3538" i="2" s="1"/>
  <c r="H3536" i="9"/>
  <c r="G3538" i="2" s="1"/>
  <c r="E3537" i="9"/>
  <c r="D3539" i="2" s="1"/>
  <c r="F3537" i="9"/>
  <c r="E3539" i="2" s="1"/>
  <c r="G3537" i="9"/>
  <c r="F3539" i="2" s="1"/>
  <c r="H3537" i="9"/>
  <c r="G3539" i="2" s="1"/>
  <c r="E3538" i="9"/>
  <c r="D3540" i="2" s="1"/>
  <c r="F3538" i="9"/>
  <c r="E3540" i="2" s="1"/>
  <c r="G3538" i="9"/>
  <c r="F3540" i="2" s="1"/>
  <c r="H3538" i="9"/>
  <c r="G3540" i="2" s="1"/>
  <c r="E3539" i="9"/>
  <c r="D3541" i="2" s="1"/>
  <c r="F3539" i="9"/>
  <c r="E3541" i="2" s="1"/>
  <c r="G3539" i="9"/>
  <c r="F3541" i="2" s="1"/>
  <c r="H3539" i="9"/>
  <c r="G3541" i="2" s="1"/>
  <c r="E3540" i="9"/>
  <c r="D3542" i="2" s="1"/>
  <c r="F3540" i="9"/>
  <c r="E3542" i="2" s="1"/>
  <c r="G3540" i="9"/>
  <c r="F3542" i="2" s="1"/>
  <c r="H3540" i="9"/>
  <c r="G3542" i="2" s="1"/>
  <c r="E3541" i="9"/>
  <c r="D3543" i="2" s="1"/>
  <c r="F3541" i="9"/>
  <c r="E3543" i="2" s="1"/>
  <c r="G3541" i="9"/>
  <c r="F3543" i="2" s="1"/>
  <c r="H3541" i="9"/>
  <c r="G3543" i="2" s="1"/>
  <c r="E3542" i="9"/>
  <c r="D3544" i="2" s="1"/>
  <c r="F3542" i="9"/>
  <c r="E3544" i="2" s="1"/>
  <c r="G3542" i="9"/>
  <c r="F3544" i="2" s="1"/>
  <c r="H3542" i="9"/>
  <c r="G3544" i="2" s="1"/>
  <c r="E3543" i="9"/>
  <c r="D3545" i="2" s="1"/>
  <c r="F3543" i="9"/>
  <c r="E3545" i="2" s="1"/>
  <c r="G3543" i="9"/>
  <c r="F3545" i="2" s="1"/>
  <c r="H3543" i="9"/>
  <c r="G3545" i="2" s="1"/>
  <c r="E3544" i="9"/>
  <c r="D3546" i="2" s="1"/>
  <c r="F3544" i="9"/>
  <c r="E3546" i="2" s="1"/>
  <c r="G3544" i="9"/>
  <c r="F3546" i="2" s="1"/>
  <c r="H3544" i="9"/>
  <c r="G3546" i="2" s="1"/>
  <c r="E3545" i="9"/>
  <c r="D3547" i="2" s="1"/>
  <c r="F3545" i="9"/>
  <c r="E3547" i="2" s="1"/>
  <c r="G3545" i="9"/>
  <c r="F3547" i="2" s="1"/>
  <c r="H3545" i="9"/>
  <c r="G3547" i="2" s="1"/>
  <c r="E3546" i="9"/>
  <c r="D3548" i="2" s="1"/>
  <c r="F3546" i="9"/>
  <c r="E3548" i="2" s="1"/>
  <c r="G3546" i="9"/>
  <c r="F3548" i="2" s="1"/>
  <c r="H3546" i="9"/>
  <c r="G3548" i="2" s="1"/>
  <c r="E3547" i="9"/>
  <c r="D3549" i="2" s="1"/>
  <c r="F3547" i="9"/>
  <c r="E3549" i="2" s="1"/>
  <c r="G3547" i="9"/>
  <c r="F3549" i="2" s="1"/>
  <c r="H3547" i="9"/>
  <c r="G3549" i="2" s="1"/>
  <c r="E3548" i="9"/>
  <c r="D3550" i="2" s="1"/>
  <c r="F3548" i="9"/>
  <c r="E3550" i="2" s="1"/>
  <c r="G3548" i="9"/>
  <c r="F3550" i="2" s="1"/>
  <c r="H3548" i="9"/>
  <c r="G3550" i="2" s="1"/>
  <c r="E3549" i="9"/>
  <c r="D3551" i="2" s="1"/>
  <c r="F3549" i="9"/>
  <c r="E3551" i="2" s="1"/>
  <c r="G3549" i="9"/>
  <c r="F3551" i="2" s="1"/>
  <c r="H3549" i="9"/>
  <c r="G3551" i="2" s="1"/>
  <c r="E3550" i="9"/>
  <c r="D3552" i="2" s="1"/>
  <c r="F3550" i="9"/>
  <c r="E3552" i="2" s="1"/>
  <c r="G3550" i="9"/>
  <c r="F3552" i="2" s="1"/>
  <c r="H3550" i="9"/>
  <c r="G3552" i="2" s="1"/>
  <c r="E3551" i="9"/>
  <c r="D3553" i="2" s="1"/>
  <c r="F3551" i="9"/>
  <c r="E3553" i="2" s="1"/>
  <c r="G3551" i="9"/>
  <c r="F3553" i="2" s="1"/>
  <c r="H3551" i="9"/>
  <c r="G3553" i="2" s="1"/>
  <c r="E3552" i="9"/>
  <c r="D3554" i="2" s="1"/>
  <c r="F3552" i="9"/>
  <c r="E3554" i="2" s="1"/>
  <c r="G3552" i="9"/>
  <c r="F3554" i="2" s="1"/>
  <c r="H3552" i="9"/>
  <c r="G3554" i="2" s="1"/>
  <c r="E3553" i="9"/>
  <c r="D3555" i="2" s="1"/>
  <c r="F3553" i="9"/>
  <c r="E3555" i="2" s="1"/>
  <c r="G3553" i="9"/>
  <c r="F3555" i="2" s="1"/>
  <c r="H3553" i="9"/>
  <c r="G3555" i="2" s="1"/>
  <c r="E3554" i="9"/>
  <c r="D3556" i="2" s="1"/>
  <c r="F3554" i="9"/>
  <c r="E3556" i="2" s="1"/>
  <c r="G3554" i="9"/>
  <c r="F3556" i="2" s="1"/>
  <c r="H3554" i="9"/>
  <c r="G3556" i="2" s="1"/>
  <c r="E3555" i="9"/>
  <c r="D3557" i="2" s="1"/>
  <c r="F3555" i="9"/>
  <c r="E3557" i="2" s="1"/>
  <c r="G3555" i="9"/>
  <c r="F3557" i="2" s="1"/>
  <c r="H3555" i="9"/>
  <c r="G3557" i="2" s="1"/>
  <c r="E3556" i="9"/>
  <c r="D3558" i="2" s="1"/>
  <c r="F3556" i="9"/>
  <c r="E3558" i="2" s="1"/>
  <c r="G3556" i="9"/>
  <c r="F3558" i="2" s="1"/>
  <c r="H3556" i="9"/>
  <c r="G3558" i="2" s="1"/>
  <c r="E3557" i="9"/>
  <c r="D3559" i="2" s="1"/>
  <c r="F3557" i="9"/>
  <c r="E3559" i="2" s="1"/>
  <c r="G3557" i="9"/>
  <c r="F3559" i="2" s="1"/>
  <c r="H3557" i="9"/>
  <c r="G3559" i="2" s="1"/>
  <c r="E3558" i="9"/>
  <c r="D3560" i="2" s="1"/>
  <c r="F3558" i="9"/>
  <c r="E3560" i="2" s="1"/>
  <c r="G3558" i="9"/>
  <c r="F3560" i="2" s="1"/>
  <c r="H3558" i="9"/>
  <c r="G3560" i="2" s="1"/>
  <c r="E3559" i="9"/>
  <c r="D3561" i="2" s="1"/>
  <c r="F3559" i="9"/>
  <c r="E3561" i="2" s="1"/>
  <c r="G3559" i="9"/>
  <c r="F3561" i="2" s="1"/>
  <c r="H3559" i="9"/>
  <c r="G3561" i="2" s="1"/>
  <c r="E3560" i="9"/>
  <c r="D3562" i="2" s="1"/>
  <c r="F3560" i="9"/>
  <c r="E3562" i="2" s="1"/>
  <c r="G3560" i="9"/>
  <c r="F3562" i="2" s="1"/>
  <c r="H3560" i="9"/>
  <c r="G3562" i="2" s="1"/>
  <c r="E3561" i="9"/>
  <c r="D3563" i="2" s="1"/>
  <c r="F3561" i="9"/>
  <c r="E3563" i="2" s="1"/>
  <c r="G3561" i="9"/>
  <c r="F3563" i="2" s="1"/>
  <c r="H3561" i="9"/>
  <c r="G3563" i="2" s="1"/>
  <c r="E3562" i="9"/>
  <c r="D3564" i="2" s="1"/>
  <c r="F3562" i="9"/>
  <c r="E3564" i="2" s="1"/>
  <c r="G3562" i="9"/>
  <c r="F3564" i="2" s="1"/>
  <c r="H3562" i="9"/>
  <c r="G3564" i="2" s="1"/>
  <c r="E3563" i="9"/>
  <c r="D3565" i="2" s="1"/>
  <c r="F3563" i="9"/>
  <c r="E3565" i="2" s="1"/>
  <c r="G3563" i="9"/>
  <c r="F3565" i="2" s="1"/>
  <c r="H3563" i="9"/>
  <c r="G3565" i="2" s="1"/>
  <c r="E3564" i="9"/>
  <c r="D3566" i="2" s="1"/>
  <c r="F3564" i="9"/>
  <c r="E3566" i="2" s="1"/>
  <c r="G3564" i="9"/>
  <c r="F3566" i="2" s="1"/>
  <c r="H3564" i="9"/>
  <c r="G3566" i="2" s="1"/>
  <c r="E3565" i="9"/>
  <c r="D3567" i="2" s="1"/>
  <c r="F3565" i="9"/>
  <c r="E3567" i="2" s="1"/>
  <c r="G3565" i="9"/>
  <c r="F3567" i="2" s="1"/>
  <c r="H3565" i="9"/>
  <c r="G3567" i="2" s="1"/>
  <c r="E3566" i="9"/>
  <c r="D3568" i="2" s="1"/>
  <c r="F3566" i="9"/>
  <c r="E3568" i="2" s="1"/>
  <c r="G3566" i="9"/>
  <c r="F3568" i="2" s="1"/>
  <c r="H3566" i="9"/>
  <c r="G3568" i="2" s="1"/>
  <c r="E3567" i="9"/>
  <c r="D3569" i="2" s="1"/>
  <c r="F3567" i="9"/>
  <c r="E3569" i="2" s="1"/>
  <c r="G3567" i="9"/>
  <c r="F3569" i="2" s="1"/>
  <c r="H3567" i="9"/>
  <c r="G3569" i="2" s="1"/>
  <c r="E3568" i="9"/>
  <c r="D3570" i="2" s="1"/>
  <c r="F3568" i="9"/>
  <c r="E3570" i="2" s="1"/>
  <c r="G3568" i="9"/>
  <c r="F3570" i="2" s="1"/>
  <c r="H3568" i="9"/>
  <c r="G3570" i="2" s="1"/>
  <c r="E3569" i="9"/>
  <c r="D3571" i="2" s="1"/>
  <c r="F3569" i="9"/>
  <c r="E3571" i="2" s="1"/>
  <c r="G3569" i="9"/>
  <c r="F3571" i="2" s="1"/>
  <c r="H3569" i="9"/>
  <c r="G3571" i="2" s="1"/>
  <c r="E3570" i="9"/>
  <c r="D3572" i="2" s="1"/>
  <c r="F3570" i="9"/>
  <c r="E3572" i="2" s="1"/>
  <c r="G3570" i="9"/>
  <c r="F3572" i="2" s="1"/>
  <c r="H3570" i="9"/>
  <c r="G3572" i="2" s="1"/>
  <c r="E3571" i="9"/>
  <c r="D3573" i="2" s="1"/>
  <c r="F3571" i="9"/>
  <c r="E3573" i="2" s="1"/>
  <c r="G3571" i="9"/>
  <c r="F3573" i="2" s="1"/>
  <c r="H3571" i="9"/>
  <c r="G3573" i="2" s="1"/>
  <c r="E3572" i="9"/>
  <c r="D3574" i="2" s="1"/>
  <c r="F3572" i="9"/>
  <c r="E3574" i="2" s="1"/>
  <c r="G3572" i="9"/>
  <c r="F3574" i="2" s="1"/>
  <c r="H3572" i="9"/>
  <c r="G3574" i="2" s="1"/>
  <c r="E3573" i="9"/>
  <c r="D3575" i="2" s="1"/>
  <c r="F3573" i="9"/>
  <c r="E3575" i="2" s="1"/>
  <c r="G3573" i="9"/>
  <c r="F3575" i="2" s="1"/>
  <c r="H3573" i="9"/>
  <c r="G3575" i="2" s="1"/>
  <c r="E3574" i="9"/>
  <c r="D3576" i="2" s="1"/>
  <c r="F3574" i="9"/>
  <c r="E3576" i="2" s="1"/>
  <c r="G3574" i="9"/>
  <c r="F3576" i="2" s="1"/>
  <c r="H3574" i="9"/>
  <c r="G3576" i="2" s="1"/>
  <c r="E3575" i="9"/>
  <c r="D3577" i="2" s="1"/>
  <c r="F3575" i="9"/>
  <c r="E3577" i="2" s="1"/>
  <c r="G3575" i="9"/>
  <c r="F3577" i="2" s="1"/>
  <c r="H3575" i="9"/>
  <c r="G3577" i="2" s="1"/>
  <c r="E3576" i="9"/>
  <c r="D3578" i="2" s="1"/>
  <c r="F3576" i="9"/>
  <c r="E3578" i="2" s="1"/>
  <c r="G3576" i="9"/>
  <c r="F3578" i="2" s="1"/>
  <c r="H3576" i="9"/>
  <c r="G3578" i="2" s="1"/>
  <c r="E3577" i="9"/>
  <c r="D3579" i="2" s="1"/>
  <c r="F3577" i="9"/>
  <c r="E3579" i="2" s="1"/>
  <c r="G3577" i="9"/>
  <c r="F3579" i="2" s="1"/>
  <c r="H3577" i="9"/>
  <c r="G3579" i="2" s="1"/>
  <c r="E3578" i="9"/>
  <c r="D3580" i="2" s="1"/>
  <c r="F3578" i="9"/>
  <c r="E3580" i="2" s="1"/>
  <c r="G3578" i="9"/>
  <c r="F3580" i="2" s="1"/>
  <c r="H3578" i="9"/>
  <c r="G3580" i="2" s="1"/>
  <c r="E3579" i="9"/>
  <c r="D3581" i="2" s="1"/>
  <c r="F3579" i="9"/>
  <c r="E3581" i="2" s="1"/>
  <c r="G3579" i="9"/>
  <c r="F3581" i="2" s="1"/>
  <c r="H3579" i="9"/>
  <c r="G3581" i="2" s="1"/>
  <c r="E3580" i="9"/>
  <c r="D3582" i="2" s="1"/>
  <c r="F3580" i="9"/>
  <c r="E3582" i="2" s="1"/>
  <c r="G3580" i="9"/>
  <c r="F3582" i="2" s="1"/>
  <c r="H3580" i="9"/>
  <c r="G3582" i="2" s="1"/>
  <c r="E3581" i="9"/>
  <c r="D3583" i="2" s="1"/>
  <c r="F3581" i="9"/>
  <c r="E3583" i="2" s="1"/>
  <c r="G3581" i="9"/>
  <c r="F3583" i="2" s="1"/>
  <c r="H3581" i="9"/>
  <c r="G3583" i="2" s="1"/>
  <c r="E3582" i="9"/>
  <c r="D3584" i="2" s="1"/>
  <c r="F3582" i="9"/>
  <c r="E3584" i="2" s="1"/>
  <c r="G3582" i="9"/>
  <c r="F3584" i="2" s="1"/>
  <c r="H3582" i="9"/>
  <c r="G3584" i="2" s="1"/>
  <c r="E3583" i="9"/>
  <c r="D3585" i="2" s="1"/>
  <c r="F3583" i="9"/>
  <c r="E3585" i="2" s="1"/>
  <c r="G3583" i="9"/>
  <c r="F3585" i="2" s="1"/>
  <c r="H3583" i="9"/>
  <c r="G3585" i="2" s="1"/>
  <c r="E3584" i="9"/>
  <c r="D3586" i="2" s="1"/>
  <c r="F3584" i="9"/>
  <c r="E3586" i="2" s="1"/>
  <c r="G3584" i="9"/>
  <c r="F3586" i="2" s="1"/>
  <c r="H3584" i="9"/>
  <c r="G3586" i="2" s="1"/>
  <c r="E3585" i="9"/>
  <c r="D3587" i="2" s="1"/>
  <c r="F3585" i="9"/>
  <c r="E3587" i="2" s="1"/>
  <c r="G3585" i="9"/>
  <c r="F3587" i="2" s="1"/>
  <c r="H3585" i="9"/>
  <c r="G3587" i="2" s="1"/>
  <c r="E3586" i="9"/>
  <c r="D3588" i="2" s="1"/>
  <c r="F3586" i="9"/>
  <c r="E3588" i="2" s="1"/>
  <c r="G3586" i="9"/>
  <c r="F3588" i="2" s="1"/>
  <c r="H3586" i="9"/>
  <c r="G3588" i="2" s="1"/>
  <c r="E3587" i="9"/>
  <c r="D3589" i="2" s="1"/>
  <c r="F3587" i="9"/>
  <c r="E3589" i="2" s="1"/>
  <c r="G3587" i="9"/>
  <c r="F3589" i="2" s="1"/>
  <c r="H3587" i="9"/>
  <c r="G3589" i="2" s="1"/>
  <c r="E3588" i="9"/>
  <c r="D3590" i="2" s="1"/>
  <c r="F3588" i="9"/>
  <c r="E3590" i="2" s="1"/>
  <c r="G3588" i="9"/>
  <c r="F3590" i="2" s="1"/>
  <c r="H3588" i="9"/>
  <c r="G3590" i="2" s="1"/>
  <c r="E3589" i="9"/>
  <c r="D3591" i="2" s="1"/>
  <c r="F3589" i="9"/>
  <c r="E3591" i="2" s="1"/>
  <c r="G3589" i="9"/>
  <c r="F3591" i="2" s="1"/>
  <c r="H3589" i="9"/>
  <c r="G3591" i="2" s="1"/>
  <c r="E3590" i="9"/>
  <c r="D3592" i="2" s="1"/>
  <c r="F3590" i="9"/>
  <c r="E3592" i="2" s="1"/>
  <c r="G3590" i="9"/>
  <c r="F3592" i="2" s="1"/>
  <c r="H3590" i="9"/>
  <c r="G3592" i="2" s="1"/>
  <c r="E3591" i="9"/>
  <c r="D3593" i="2" s="1"/>
  <c r="F3591" i="9"/>
  <c r="E3593" i="2" s="1"/>
  <c r="G3591" i="9"/>
  <c r="F3593" i="2" s="1"/>
  <c r="H3591" i="9"/>
  <c r="G3593" i="2" s="1"/>
  <c r="E3592" i="9"/>
  <c r="D3594" i="2" s="1"/>
  <c r="F3592" i="9"/>
  <c r="E3594" i="2" s="1"/>
  <c r="G3592" i="9"/>
  <c r="F3594" i="2" s="1"/>
  <c r="H3592" i="9"/>
  <c r="G3594" i="2" s="1"/>
  <c r="E3593" i="9"/>
  <c r="D3595" i="2" s="1"/>
  <c r="F3593" i="9"/>
  <c r="E3595" i="2" s="1"/>
  <c r="G3593" i="9"/>
  <c r="F3595" i="2" s="1"/>
  <c r="H3593" i="9"/>
  <c r="G3595" i="2" s="1"/>
  <c r="E3594" i="9"/>
  <c r="D3596" i="2" s="1"/>
  <c r="F3594" i="9"/>
  <c r="E3596" i="2" s="1"/>
  <c r="G3594" i="9"/>
  <c r="F3596" i="2" s="1"/>
  <c r="H3594" i="9"/>
  <c r="G3596" i="2" s="1"/>
  <c r="E3595" i="9"/>
  <c r="D3597" i="2" s="1"/>
  <c r="F3595" i="9"/>
  <c r="E3597" i="2" s="1"/>
  <c r="G3595" i="9"/>
  <c r="F3597" i="2" s="1"/>
  <c r="H3595" i="9"/>
  <c r="G3597" i="2" s="1"/>
  <c r="E3596" i="9"/>
  <c r="D3598" i="2" s="1"/>
  <c r="F3596" i="9"/>
  <c r="E3598" i="2" s="1"/>
  <c r="G3596" i="9"/>
  <c r="F3598" i="2" s="1"/>
  <c r="H3596" i="9"/>
  <c r="G3598" i="2" s="1"/>
  <c r="E3597" i="9"/>
  <c r="D3599" i="2" s="1"/>
  <c r="F3597" i="9"/>
  <c r="E3599" i="2" s="1"/>
  <c r="G3597" i="9"/>
  <c r="F3599" i="2" s="1"/>
  <c r="H3597" i="9"/>
  <c r="G3599" i="2" s="1"/>
  <c r="E3598" i="9"/>
  <c r="D3600" i="2" s="1"/>
  <c r="F3598" i="9"/>
  <c r="E3600" i="2" s="1"/>
  <c r="G3598" i="9"/>
  <c r="F3600" i="2" s="1"/>
  <c r="H3598" i="9"/>
  <c r="G3600" i="2" s="1"/>
  <c r="E3599" i="9"/>
  <c r="D3601" i="2" s="1"/>
  <c r="F3599" i="9"/>
  <c r="E3601" i="2" s="1"/>
  <c r="G3599" i="9"/>
  <c r="F3601" i="2" s="1"/>
  <c r="H3599" i="9"/>
  <c r="G3601" i="2" s="1"/>
  <c r="E3600" i="9"/>
  <c r="D3602" i="2" s="1"/>
  <c r="F3600" i="9"/>
  <c r="E3602" i="2" s="1"/>
  <c r="G3600" i="9"/>
  <c r="F3602" i="2" s="1"/>
  <c r="H3600" i="9"/>
  <c r="G3602" i="2" s="1"/>
  <c r="E3601" i="9"/>
  <c r="D3603" i="2" s="1"/>
  <c r="F3601" i="9"/>
  <c r="E3603" i="2" s="1"/>
  <c r="G3601" i="9"/>
  <c r="F3603" i="2" s="1"/>
  <c r="H3601" i="9"/>
  <c r="G3603" i="2" s="1"/>
  <c r="E3602" i="9"/>
  <c r="D3604" i="2" s="1"/>
  <c r="F3602" i="9"/>
  <c r="E3604" i="2" s="1"/>
  <c r="G3602" i="9"/>
  <c r="F3604" i="2" s="1"/>
  <c r="H3602" i="9"/>
  <c r="G3604" i="2" s="1"/>
  <c r="E3603" i="9"/>
  <c r="D3605" i="2" s="1"/>
  <c r="F3603" i="9"/>
  <c r="E3605" i="2" s="1"/>
  <c r="G3603" i="9"/>
  <c r="F3605" i="2" s="1"/>
  <c r="H3603" i="9"/>
  <c r="G3605" i="2" s="1"/>
  <c r="E3604" i="9"/>
  <c r="D3606" i="2" s="1"/>
  <c r="F3604" i="9"/>
  <c r="E3606" i="2" s="1"/>
  <c r="G3604" i="9"/>
  <c r="F3606" i="2" s="1"/>
  <c r="H3604" i="9"/>
  <c r="G3606" i="2" s="1"/>
  <c r="E3605" i="9"/>
  <c r="D3607" i="2" s="1"/>
  <c r="F3605" i="9"/>
  <c r="E3607" i="2" s="1"/>
  <c r="G3605" i="9"/>
  <c r="F3607" i="2" s="1"/>
  <c r="H3605" i="9"/>
  <c r="G3607" i="2" s="1"/>
  <c r="E3606" i="9"/>
  <c r="D3608" i="2" s="1"/>
  <c r="F3606" i="9"/>
  <c r="E3608" i="2" s="1"/>
  <c r="G3606" i="9"/>
  <c r="F3608" i="2" s="1"/>
  <c r="H3606" i="9"/>
  <c r="G3608" i="2" s="1"/>
  <c r="E3607" i="9"/>
  <c r="D3609" i="2" s="1"/>
  <c r="F3607" i="9"/>
  <c r="E3609" i="2" s="1"/>
  <c r="G3607" i="9"/>
  <c r="F3609" i="2" s="1"/>
  <c r="H3607" i="9"/>
  <c r="G3609" i="2" s="1"/>
  <c r="E3608" i="9"/>
  <c r="D3610" i="2" s="1"/>
  <c r="F3608" i="9"/>
  <c r="E3610" i="2" s="1"/>
  <c r="G3608" i="9"/>
  <c r="F3610" i="2" s="1"/>
  <c r="H3608" i="9"/>
  <c r="G3610" i="2" s="1"/>
  <c r="E3609" i="9"/>
  <c r="D3611" i="2" s="1"/>
  <c r="F3609" i="9"/>
  <c r="E3611" i="2" s="1"/>
  <c r="G3609" i="9"/>
  <c r="F3611" i="2" s="1"/>
  <c r="H3609" i="9"/>
  <c r="G3611" i="2" s="1"/>
  <c r="E3610" i="9"/>
  <c r="D3612" i="2" s="1"/>
  <c r="F3610" i="9"/>
  <c r="E3612" i="2" s="1"/>
  <c r="G3610" i="9"/>
  <c r="F3612" i="2" s="1"/>
  <c r="H3610" i="9"/>
  <c r="G3612" i="2" s="1"/>
  <c r="E3611" i="9"/>
  <c r="D3613" i="2" s="1"/>
  <c r="F3611" i="9"/>
  <c r="E3613" i="2" s="1"/>
  <c r="G3611" i="9"/>
  <c r="F3613" i="2" s="1"/>
  <c r="H3611" i="9"/>
  <c r="G3613" i="2" s="1"/>
  <c r="E3612" i="9"/>
  <c r="D3614" i="2" s="1"/>
  <c r="F3612" i="9"/>
  <c r="E3614" i="2" s="1"/>
  <c r="G3612" i="9"/>
  <c r="F3614" i="2" s="1"/>
  <c r="H3612" i="9"/>
  <c r="G3614" i="2" s="1"/>
  <c r="E3613" i="9"/>
  <c r="D3615" i="2" s="1"/>
  <c r="F3613" i="9"/>
  <c r="E3615" i="2" s="1"/>
  <c r="G3613" i="9"/>
  <c r="F3615" i="2" s="1"/>
  <c r="H3613" i="9"/>
  <c r="G3615" i="2" s="1"/>
  <c r="E3614" i="9"/>
  <c r="D3616" i="2" s="1"/>
  <c r="F3614" i="9"/>
  <c r="E3616" i="2" s="1"/>
  <c r="G3614" i="9"/>
  <c r="F3616" i="2" s="1"/>
  <c r="H3614" i="9"/>
  <c r="G3616" i="2" s="1"/>
  <c r="E3615" i="9"/>
  <c r="D3617" i="2" s="1"/>
  <c r="F3615" i="9"/>
  <c r="E3617" i="2" s="1"/>
  <c r="G3615" i="9"/>
  <c r="F3617" i="2" s="1"/>
  <c r="H3615" i="9"/>
  <c r="G3617" i="2" s="1"/>
  <c r="E3616" i="9"/>
  <c r="D3618" i="2" s="1"/>
  <c r="F3616" i="9"/>
  <c r="E3618" i="2" s="1"/>
  <c r="G3616" i="9"/>
  <c r="F3618" i="2" s="1"/>
  <c r="H3616" i="9"/>
  <c r="G3618" i="2" s="1"/>
  <c r="E3617" i="9"/>
  <c r="D3619" i="2" s="1"/>
  <c r="F3617" i="9"/>
  <c r="E3619" i="2" s="1"/>
  <c r="G3617" i="9"/>
  <c r="F3619" i="2" s="1"/>
  <c r="H3617" i="9"/>
  <c r="G3619" i="2" s="1"/>
  <c r="E3618" i="9"/>
  <c r="D3620" i="2" s="1"/>
  <c r="F3618" i="9"/>
  <c r="E3620" i="2" s="1"/>
  <c r="G3618" i="9"/>
  <c r="F3620" i="2" s="1"/>
  <c r="H3618" i="9"/>
  <c r="G3620" i="2" s="1"/>
  <c r="E3619" i="9"/>
  <c r="D3621" i="2" s="1"/>
  <c r="F3619" i="9"/>
  <c r="E3621" i="2" s="1"/>
  <c r="G3619" i="9"/>
  <c r="F3621" i="2" s="1"/>
  <c r="H3619" i="9"/>
  <c r="G3621" i="2" s="1"/>
  <c r="E3620" i="9"/>
  <c r="D3622" i="2" s="1"/>
  <c r="F3620" i="9"/>
  <c r="E3622" i="2" s="1"/>
  <c r="G3620" i="9"/>
  <c r="F3622" i="2" s="1"/>
  <c r="H3620" i="9"/>
  <c r="G3622" i="2" s="1"/>
  <c r="E3621" i="9"/>
  <c r="D3623" i="2" s="1"/>
  <c r="F3621" i="9"/>
  <c r="E3623" i="2" s="1"/>
  <c r="G3621" i="9"/>
  <c r="F3623" i="2" s="1"/>
  <c r="H3621" i="9"/>
  <c r="G3623" i="2" s="1"/>
  <c r="E3622" i="9"/>
  <c r="D3624" i="2" s="1"/>
  <c r="F3622" i="9"/>
  <c r="E3624" i="2" s="1"/>
  <c r="G3622" i="9"/>
  <c r="F3624" i="2" s="1"/>
  <c r="H3622" i="9"/>
  <c r="G3624" i="2" s="1"/>
  <c r="E3623" i="9"/>
  <c r="D3625" i="2" s="1"/>
  <c r="F3623" i="9"/>
  <c r="E3625" i="2" s="1"/>
  <c r="G3623" i="9"/>
  <c r="F3625" i="2" s="1"/>
  <c r="H3623" i="9"/>
  <c r="G3625" i="2" s="1"/>
  <c r="E3624" i="9"/>
  <c r="D3626" i="2" s="1"/>
  <c r="F3624" i="9"/>
  <c r="E3626" i="2" s="1"/>
  <c r="G3624" i="9"/>
  <c r="F3626" i="2" s="1"/>
  <c r="H3624" i="9"/>
  <c r="G3626" i="2" s="1"/>
  <c r="E3625" i="9"/>
  <c r="D3627" i="2" s="1"/>
  <c r="F3625" i="9"/>
  <c r="E3627" i="2" s="1"/>
  <c r="G3625" i="9"/>
  <c r="F3627" i="2" s="1"/>
  <c r="H3625" i="9"/>
  <c r="G3627" i="2" s="1"/>
  <c r="E3626" i="9"/>
  <c r="D3628" i="2" s="1"/>
  <c r="F3626" i="9"/>
  <c r="E3628" i="2" s="1"/>
  <c r="G3626" i="9"/>
  <c r="F3628" i="2" s="1"/>
  <c r="H3626" i="9"/>
  <c r="G3628" i="2" s="1"/>
  <c r="E3627" i="9"/>
  <c r="D3629" i="2" s="1"/>
  <c r="F3627" i="9"/>
  <c r="E3629" i="2" s="1"/>
  <c r="G3627" i="9"/>
  <c r="F3629" i="2" s="1"/>
  <c r="H3627" i="9"/>
  <c r="G3629" i="2" s="1"/>
  <c r="E3628" i="9"/>
  <c r="D3630" i="2" s="1"/>
  <c r="F3628" i="9"/>
  <c r="E3630" i="2" s="1"/>
  <c r="G3628" i="9"/>
  <c r="F3630" i="2" s="1"/>
  <c r="H3628" i="9"/>
  <c r="G3630" i="2" s="1"/>
  <c r="E3629" i="9"/>
  <c r="D3631" i="2" s="1"/>
  <c r="F3629" i="9"/>
  <c r="E3631" i="2" s="1"/>
  <c r="G3629" i="9"/>
  <c r="F3631" i="2" s="1"/>
  <c r="H3629" i="9"/>
  <c r="G3631" i="2" s="1"/>
  <c r="E3630" i="9"/>
  <c r="D3632" i="2" s="1"/>
  <c r="F3630" i="9"/>
  <c r="E3632" i="2" s="1"/>
  <c r="G3630" i="9"/>
  <c r="F3632" i="2" s="1"/>
  <c r="H3630" i="9"/>
  <c r="G3632" i="2" s="1"/>
  <c r="E3631" i="9"/>
  <c r="D3633" i="2" s="1"/>
  <c r="F3631" i="9"/>
  <c r="E3633" i="2" s="1"/>
  <c r="G3631" i="9"/>
  <c r="F3633" i="2" s="1"/>
  <c r="H3631" i="9"/>
  <c r="G3633" i="2" s="1"/>
  <c r="E3632" i="9"/>
  <c r="D3634" i="2" s="1"/>
  <c r="F3632" i="9"/>
  <c r="E3634" i="2" s="1"/>
  <c r="G3632" i="9"/>
  <c r="F3634" i="2" s="1"/>
  <c r="H3632" i="9"/>
  <c r="G3634" i="2" s="1"/>
  <c r="E3633" i="9"/>
  <c r="D3635" i="2" s="1"/>
  <c r="F3633" i="9"/>
  <c r="E3635" i="2" s="1"/>
  <c r="G3633" i="9"/>
  <c r="F3635" i="2" s="1"/>
  <c r="H3633" i="9"/>
  <c r="G3635" i="2" s="1"/>
  <c r="E3634" i="9"/>
  <c r="D3636" i="2" s="1"/>
  <c r="F3634" i="9"/>
  <c r="E3636" i="2" s="1"/>
  <c r="G3634" i="9"/>
  <c r="F3636" i="2" s="1"/>
  <c r="H3634" i="9"/>
  <c r="G3636" i="2" s="1"/>
  <c r="E3635" i="9"/>
  <c r="D3637" i="2" s="1"/>
  <c r="F3635" i="9"/>
  <c r="E3637" i="2" s="1"/>
  <c r="G3635" i="9"/>
  <c r="F3637" i="2" s="1"/>
  <c r="H3635" i="9"/>
  <c r="G3637" i="2" s="1"/>
  <c r="E3636" i="9"/>
  <c r="D3638" i="2" s="1"/>
  <c r="F3636" i="9"/>
  <c r="E3638" i="2" s="1"/>
  <c r="G3636" i="9"/>
  <c r="F3638" i="2" s="1"/>
  <c r="H3636" i="9"/>
  <c r="G3638" i="2" s="1"/>
  <c r="E3637" i="9"/>
  <c r="D3639" i="2" s="1"/>
  <c r="F3637" i="9"/>
  <c r="E3639" i="2" s="1"/>
  <c r="G3637" i="9"/>
  <c r="F3639" i="2" s="1"/>
  <c r="H3637" i="9"/>
  <c r="G3639" i="2" s="1"/>
  <c r="E3638" i="9"/>
  <c r="D3640" i="2" s="1"/>
  <c r="F3638" i="9"/>
  <c r="E3640" i="2" s="1"/>
  <c r="G3638" i="9"/>
  <c r="F3640" i="2" s="1"/>
  <c r="H3638" i="9"/>
  <c r="G3640" i="2" s="1"/>
  <c r="E3639" i="9"/>
  <c r="D3641" i="2" s="1"/>
  <c r="F3639" i="9"/>
  <c r="E3641" i="2" s="1"/>
  <c r="G3639" i="9"/>
  <c r="F3641" i="2" s="1"/>
  <c r="H3639" i="9"/>
  <c r="G3641" i="2" s="1"/>
  <c r="E3640" i="9"/>
  <c r="D3642" i="2" s="1"/>
  <c r="F3640" i="9"/>
  <c r="E3642" i="2" s="1"/>
  <c r="G3640" i="9"/>
  <c r="F3642" i="2" s="1"/>
  <c r="H3640" i="9"/>
  <c r="G3642" i="2" s="1"/>
  <c r="E3641" i="9"/>
  <c r="D3643" i="2" s="1"/>
  <c r="F3641" i="9"/>
  <c r="E3643" i="2" s="1"/>
  <c r="G3641" i="9"/>
  <c r="F3643" i="2" s="1"/>
  <c r="H3641" i="9"/>
  <c r="G3643" i="2" s="1"/>
  <c r="E3642" i="9"/>
  <c r="D3644" i="2" s="1"/>
  <c r="F3642" i="9"/>
  <c r="E3644" i="2" s="1"/>
  <c r="G3642" i="9"/>
  <c r="F3644" i="2" s="1"/>
  <c r="H3642" i="9"/>
  <c r="G3644" i="2" s="1"/>
  <c r="E3643" i="9"/>
  <c r="D3645" i="2" s="1"/>
  <c r="F3643" i="9"/>
  <c r="E3645" i="2" s="1"/>
  <c r="G3643" i="9"/>
  <c r="F3645" i="2" s="1"/>
  <c r="H3643" i="9"/>
  <c r="G3645" i="2" s="1"/>
  <c r="E3644" i="9"/>
  <c r="D3646" i="2" s="1"/>
  <c r="F3644" i="9"/>
  <c r="E3646" i="2" s="1"/>
  <c r="G3644" i="9"/>
  <c r="F3646" i="2" s="1"/>
  <c r="H3644" i="9"/>
  <c r="G3646" i="2" s="1"/>
  <c r="E3645" i="9"/>
  <c r="D3647" i="2" s="1"/>
  <c r="F3645" i="9"/>
  <c r="E3647" i="2" s="1"/>
  <c r="G3645" i="9"/>
  <c r="F3647" i="2" s="1"/>
  <c r="H3645" i="9"/>
  <c r="G3647" i="2" s="1"/>
  <c r="E3646" i="9"/>
  <c r="D3648" i="2" s="1"/>
  <c r="F3646" i="9"/>
  <c r="E3648" i="2" s="1"/>
  <c r="G3646" i="9"/>
  <c r="F3648" i="2" s="1"/>
  <c r="H3646" i="9"/>
  <c r="G3648" i="2" s="1"/>
  <c r="E3647" i="9"/>
  <c r="D3649" i="2" s="1"/>
  <c r="F3647" i="9"/>
  <c r="E3649" i="2" s="1"/>
  <c r="G3647" i="9"/>
  <c r="F3649" i="2" s="1"/>
  <c r="H3647" i="9"/>
  <c r="G3649" i="2" s="1"/>
  <c r="E3648" i="9"/>
  <c r="D3650" i="2" s="1"/>
  <c r="F3648" i="9"/>
  <c r="E3650" i="2" s="1"/>
  <c r="G3648" i="9"/>
  <c r="F3650" i="2" s="1"/>
  <c r="H3648" i="9"/>
  <c r="G3650" i="2" s="1"/>
  <c r="E3649" i="9"/>
  <c r="D3651" i="2" s="1"/>
  <c r="F3649" i="9"/>
  <c r="E3651" i="2" s="1"/>
  <c r="G3649" i="9"/>
  <c r="F3651" i="2" s="1"/>
  <c r="H3649" i="9"/>
  <c r="G3651" i="2" s="1"/>
  <c r="E3650" i="9"/>
  <c r="D3652" i="2" s="1"/>
  <c r="F3650" i="9"/>
  <c r="E3652" i="2" s="1"/>
  <c r="G3650" i="9"/>
  <c r="F3652" i="2" s="1"/>
  <c r="H3650" i="9"/>
  <c r="G3652" i="2" s="1"/>
  <c r="E3651" i="9"/>
  <c r="D3653" i="2" s="1"/>
  <c r="F3651" i="9"/>
  <c r="E3653" i="2" s="1"/>
  <c r="G3651" i="9"/>
  <c r="F3653" i="2" s="1"/>
  <c r="H3651" i="9"/>
  <c r="G3653" i="2" s="1"/>
  <c r="E3652" i="9"/>
  <c r="D3654" i="2" s="1"/>
  <c r="F3652" i="9"/>
  <c r="E3654" i="2" s="1"/>
  <c r="G3652" i="9"/>
  <c r="F3654" i="2" s="1"/>
  <c r="H3652" i="9"/>
  <c r="G3654" i="2" s="1"/>
  <c r="E3653" i="9"/>
  <c r="D3655" i="2" s="1"/>
  <c r="F3653" i="9"/>
  <c r="E3655" i="2" s="1"/>
  <c r="G3653" i="9"/>
  <c r="F3655" i="2" s="1"/>
  <c r="H3653" i="9"/>
  <c r="G3655" i="2" s="1"/>
  <c r="E3654" i="9"/>
  <c r="D3656" i="2" s="1"/>
  <c r="F3654" i="9"/>
  <c r="E3656" i="2" s="1"/>
  <c r="G3654" i="9"/>
  <c r="F3656" i="2" s="1"/>
  <c r="H3654" i="9"/>
  <c r="G3656" i="2" s="1"/>
  <c r="E3655" i="9"/>
  <c r="D3657" i="2" s="1"/>
  <c r="F3655" i="9"/>
  <c r="E3657" i="2" s="1"/>
  <c r="G3655" i="9"/>
  <c r="F3657" i="2" s="1"/>
  <c r="H3655" i="9"/>
  <c r="G3657" i="2" s="1"/>
  <c r="E3656" i="9"/>
  <c r="D3658" i="2" s="1"/>
  <c r="F3656" i="9"/>
  <c r="E3658" i="2" s="1"/>
  <c r="G3656" i="9"/>
  <c r="F3658" i="2" s="1"/>
  <c r="H3656" i="9"/>
  <c r="G3658" i="2" s="1"/>
  <c r="E3657" i="9"/>
  <c r="D3659" i="2" s="1"/>
  <c r="F3657" i="9"/>
  <c r="E3659" i="2" s="1"/>
  <c r="G3657" i="9"/>
  <c r="F3659" i="2" s="1"/>
  <c r="H3657" i="9"/>
  <c r="G3659" i="2" s="1"/>
  <c r="E3658" i="9"/>
  <c r="D3660" i="2" s="1"/>
  <c r="F3658" i="9"/>
  <c r="E3660" i="2" s="1"/>
  <c r="G3658" i="9"/>
  <c r="F3660" i="2" s="1"/>
  <c r="H3658" i="9"/>
  <c r="G3660" i="2" s="1"/>
  <c r="E3659" i="9"/>
  <c r="D3661" i="2" s="1"/>
  <c r="F3659" i="9"/>
  <c r="E3661" i="2" s="1"/>
  <c r="G3659" i="9"/>
  <c r="F3661" i="2" s="1"/>
  <c r="H3659" i="9"/>
  <c r="G3661" i="2" s="1"/>
  <c r="E3660" i="9"/>
  <c r="D3662" i="2" s="1"/>
  <c r="F3660" i="9"/>
  <c r="E3662" i="2" s="1"/>
  <c r="G3660" i="9"/>
  <c r="F3662" i="2" s="1"/>
  <c r="H3660" i="9"/>
  <c r="G3662" i="2" s="1"/>
  <c r="E3661" i="9"/>
  <c r="D3663" i="2" s="1"/>
  <c r="F3661" i="9"/>
  <c r="E3663" i="2" s="1"/>
  <c r="G3661" i="9"/>
  <c r="F3663" i="2" s="1"/>
  <c r="H3661" i="9"/>
  <c r="G3663" i="2" s="1"/>
  <c r="E3662" i="9"/>
  <c r="D3664" i="2" s="1"/>
  <c r="F3662" i="9"/>
  <c r="E3664" i="2" s="1"/>
  <c r="G3662" i="9"/>
  <c r="F3664" i="2" s="1"/>
  <c r="H3662" i="9"/>
  <c r="G3664" i="2" s="1"/>
  <c r="E3663" i="9"/>
  <c r="D3665" i="2" s="1"/>
  <c r="F3663" i="9"/>
  <c r="E3665" i="2" s="1"/>
  <c r="G3663" i="9"/>
  <c r="F3665" i="2" s="1"/>
  <c r="H3663" i="9"/>
  <c r="G3665" i="2" s="1"/>
  <c r="E3664" i="9"/>
  <c r="D3666" i="2" s="1"/>
  <c r="F3664" i="9"/>
  <c r="E3666" i="2" s="1"/>
  <c r="G3664" i="9"/>
  <c r="F3666" i="2" s="1"/>
  <c r="H3664" i="9"/>
  <c r="G3666" i="2" s="1"/>
  <c r="E3665" i="9"/>
  <c r="D3667" i="2" s="1"/>
  <c r="F3665" i="9"/>
  <c r="E3667" i="2" s="1"/>
  <c r="G3665" i="9"/>
  <c r="F3667" i="2" s="1"/>
  <c r="H3665" i="9"/>
  <c r="G3667" i="2" s="1"/>
  <c r="E3666" i="9"/>
  <c r="D3668" i="2" s="1"/>
  <c r="F3666" i="9"/>
  <c r="E3668" i="2" s="1"/>
  <c r="G3666" i="9"/>
  <c r="F3668" i="2" s="1"/>
  <c r="H3666" i="9"/>
  <c r="G3668" i="2" s="1"/>
  <c r="E3667" i="9"/>
  <c r="D3669" i="2" s="1"/>
  <c r="F3667" i="9"/>
  <c r="E3669" i="2" s="1"/>
  <c r="G3667" i="9"/>
  <c r="F3669" i="2" s="1"/>
  <c r="H3667" i="9"/>
  <c r="G3669" i="2" s="1"/>
  <c r="E3668" i="9"/>
  <c r="D3670" i="2" s="1"/>
  <c r="F3668" i="9"/>
  <c r="E3670" i="2" s="1"/>
  <c r="G3668" i="9"/>
  <c r="F3670" i="2" s="1"/>
  <c r="H3668" i="9"/>
  <c r="G3670" i="2" s="1"/>
  <c r="E3669" i="9"/>
  <c r="D3671" i="2" s="1"/>
  <c r="F3669" i="9"/>
  <c r="E3671" i="2" s="1"/>
  <c r="G3669" i="9"/>
  <c r="F3671" i="2" s="1"/>
  <c r="H3669" i="9"/>
  <c r="G3671" i="2" s="1"/>
  <c r="E3670" i="9"/>
  <c r="D3672" i="2" s="1"/>
  <c r="F3670" i="9"/>
  <c r="E3672" i="2" s="1"/>
  <c r="G3670" i="9"/>
  <c r="F3672" i="2" s="1"/>
  <c r="H3670" i="9"/>
  <c r="G3672" i="2" s="1"/>
  <c r="E3671" i="9"/>
  <c r="D3673" i="2" s="1"/>
  <c r="F3671" i="9"/>
  <c r="E3673" i="2" s="1"/>
  <c r="G3671" i="9"/>
  <c r="F3673" i="2" s="1"/>
  <c r="H3671" i="9"/>
  <c r="G3673" i="2" s="1"/>
  <c r="E3672" i="9"/>
  <c r="D3674" i="2" s="1"/>
  <c r="F3672" i="9"/>
  <c r="E3674" i="2" s="1"/>
  <c r="G3672" i="9"/>
  <c r="F3674" i="2" s="1"/>
  <c r="H3672" i="9"/>
  <c r="G3674" i="2" s="1"/>
  <c r="E3673" i="9"/>
  <c r="D3675" i="2" s="1"/>
  <c r="F3673" i="9"/>
  <c r="E3675" i="2" s="1"/>
  <c r="G3673" i="9"/>
  <c r="F3675" i="2" s="1"/>
  <c r="H3673" i="9"/>
  <c r="G3675" i="2" s="1"/>
  <c r="E3674" i="9"/>
  <c r="D3676" i="2" s="1"/>
  <c r="F3674" i="9"/>
  <c r="E3676" i="2" s="1"/>
  <c r="G3674" i="9"/>
  <c r="F3676" i="2" s="1"/>
  <c r="H3674" i="9"/>
  <c r="G3676" i="2" s="1"/>
  <c r="E3675" i="9"/>
  <c r="D3677" i="2" s="1"/>
  <c r="F3675" i="9"/>
  <c r="E3677" i="2" s="1"/>
  <c r="G3675" i="9"/>
  <c r="F3677" i="2" s="1"/>
  <c r="H3675" i="9"/>
  <c r="G3677" i="2" s="1"/>
  <c r="E3676" i="9"/>
  <c r="D3678" i="2" s="1"/>
  <c r="F3676" i="9"/>
  <c r="E3678" i="2" s="1"/>
  <c r="G3676" i="9"/>
  <c r="F3678" i="2" s="1"/>
  <c r="H3676" i="9"/>
  <c r="G3678" i="2" s="1"/>
  <c r="E3677" i="9"/>
  <c r="D3679" i="2" s="1"/>
  <c r="F3677" i="9"/>
  <c r="E3679" i="2" s="1"/>
  <c r="G3677" i="9"/>
  <c r="F3679" i="2" s="1"/>
  <c r="H3677" i="9"/>
  <c r="G3679" i="2" s="1"/>
  <c r="E3678" i="9"/>
  <c r="D3680" i="2" s="1"/>
  <c r="F3678" i="9"/>
  <c r="E3680" i="2" s="1"/>
  <c r="G3678" i="9"/>
  <c r="F3680" i="2" s="1"/>
  <c r="H3678" i="9"/>
  <c r="G3680" i="2" s="1"/>
  <c r="E3679" i="9"/>
  <c r="D3681" i="2" s="1"/>
  <c r="F3679" i="9"/>
  <c r="E3681" i="2" s="1"/>
  <c r="G3679" i="9"/>
  <c r="F3681" i="2" s="1"/>
  <c r="H3679" i="9"/>
  <c r="G3681" i="2" s="1"/>
  <c r="E3680" i="9"/>
  <c r="D3682" i="2" s="1"/>
  <c r="F3680" i="9"/>
  <c r="E3682" i="2" s="1"/>
  <c r="G3680" i="9"/>
  <c r="F3682" i="2" s="1"/>
  <c r="H3680" i="9"/>
  <c r="G3682" i="2" s="1"/>
  <c r="E3681" i="9"/>
  <c r="D3683" i="2" s="1"/>
  <c r="F3681" i="9"/>
  <c r="E3683" i="2" s="1"/>
  <c r="G3681" i="9"/>
  <c r="F3683" i="2" s="1"/>
  <c r="H3681" i="9"/>
  <c r="G3683" i="2" s="1"/>
  <c r="E3682" i="9"/>
  <c r="D3684" i="2" s="1"/>
  <c r="F3682" i="9"/>
  <c r="E3684" i="2" s="1"/>
  <c r="G3682" i="9"/>
  <c r="F3684" i="2" s="1"/>
  <c r="H3682" i="9"/>
  <c r="G3684" i="2" s="1"/>
  <c r="E3683" i="9"/>
  <c r="D3685" i="2" s="1"/>
  <c r="F3683" i="9"/>
  <c r="E3685" i="2" s="1"/>
  <c r="G3683" i="9"/>
  <c r="F3685" i="2" s="1"/>
  <c r="H3683" i="9"/>
  <c r="G3685" i="2" s="1"/>
  <c r="E3684" i="9"/>
  <c r="D3686" i="2" s="1"/>
  <c r="F3684" i="9"/>
  <c r="E3686" i="2" s="1"/>
  <c r="G3684" i="9"/>
  <c r="F3686" i="2" s="1"/>
  <c r="H3684" i="9"/>
  <c r="G3686" i="2" s="1"/>
  <c r="E3685" i="9"/>
  <c r="D3687" i="2" s="1"/>
  <c r="F3685" i="9"/>
  <c r="E3687" i="2" s="1"/>
  <c r="G3685" i="9"/>
  <c r="F3687" i="2" s="1"/>
  <c r="H3685" i="9"/>
  <c r="G3687" i="2" s="1"/>
  <c r="E3686" i="9"/>
  <c r="D3688" i="2" s="1"/>
  <c r="F3686" i="9"/>
  <c r="E3688" i="2" s="1"/>
  <c r="G3686" i="9"/>
  <c r="F3688" i="2" s="1"/>
  <c r="H3686" i="9"/>
  <c r="G3688" i="2" s="1"/>
  <c r="E3687" i="9"/>
  <c r="D3689" i="2" s="1"/>
  <c r="F3687" i="9"/>
  <c r="E3689" i="2" s="1"/>
  <c r="G3687" i="9"/>
  <c r="F3689" i="2" s="1"/>
  <c r="H3687" i="9"/>
  <c r="G3689" i="2" s="1"/>
  <c r="E3688" i="9"/>
  <c r="D3690" i="2" s="1"/>
  <c r="F3688" i="9"/>
  <c r="E3690" i="2" s="1"/>
  <c r="G3688" i="9"/>
  <c r="F3690" i="2" s="1"/>
  <c r="H3688" i="9"/>
  <c r="G3690" i="2" s="1"/>
  <c r="E3689" i="9"/>
  <c r="D3691" i="2" s="1"/>
  <c r="F3689" i="9"/>
  <c r="E3691" i="2" s="1"/>
  <c r="G3689" i="9"/>
  <c r="F3691" i="2" s="1"/>
  <c r="H3689" i="9"/>
  <c r="G3691" i="2" s="1"/>
  <c r="E3690" i="9"/>
  <c r="D3692" i="2" s="1"/>
  <c r="F3690" i="9"/>
  <c r="E3692" i="2" s="1"/>
  <c r="G3690" i="9"/>
  <c r="F3692" i="2" s="1"/>
  <c r="H3690" i="9"/>
  <c r="G3692" i="2" s="1"/>
  <c r="E3691" i="9"/>
  <c r="D3693" i="2" s="1"/>
  <c r="F3691" i="9"/>
  <c r="E3693" i="2" s="1"/>
  <c r="G3691" i="9"/>
  <c r="F3693" i="2" s="1"/>
  <c r="H3691" i="9"/>
  <c r="G3693" i="2" s="1"/>
  <c r="E3692" i="9"/>
  <c r="D3694" i="2" s="1"/>
  <c r="F3692" i="9"/>
  <c r="E3694" i="2" s="1"/>
  <c r="G3692" i="9"/>
  <c r="F3694" i="2" s="1"/>
  <c r="H3692" i="9"/>
  <c r="G3694" i="2" s="1"/>
  <c r="E3693" i="9"/>
  <c r="D3695" i="2" s="1"/>
  <c r="F3693" i="9"/>
  <c r="E3695" i="2" s="1"/>
  <c r="G3693" i="9"/>
  <c r="F3695" i="2" s="1"/>
  <c r="H3693" i="9"/>
  <c r="G3695" i="2" s="1"/>
  <c r="E3694" i="9"/>
  <c r="D3696" i="2" s="1"/>
  <c r="F3694" i="9"/>
  <c r="E3696" i="2" s="1"/>
  <c r="G3694" i="9"/>
  <c r="F3696" i="2" s="1"/>
  <c r="H3694" i="9"/>
  <c r="G3696" i="2" s="1"/>
  <c r="E3695" i="9"/>
  <c r="D3697" i="2" s="1"/>
  <c r="F3695" i="9"/>
  <c r="E3697" i="2" s="1"/>
  <c r="G3695" i="9"/>
  <c r="F3697" i="2" s="1"/>
  <c r="H3695" i="9"/>
  <c r="G3697" i="2" s="1"/>
  <c r="E3696" i="9"/>
  <c r="D3698" i="2" s="1"/>
  <c r="F3696" i="9"/>
  <c r="E3698" i="2" s="1"/>
  <c r="G3696" i="9"/>
  <c r="F3698" i="2" s="1"/>
  <c r="H3696" i="9"/>
  <c r="G3698" i="2" s="1"/>
  <c r="E3697" i="9"/>
  <c r="D3699" i="2" s="1"/>
  <c r="F3697" i="9"/>
  <c r="E3699" i="2" s="1"/>
  <c r="G3697" i="9"/>
  <c r="F3699" i="2" s="1"/>
  <c r="H3697" i="9"/>
  <c r="G3699" i="2" s="1"/>
  <c r="E3698" i="9"/>
  <c r="D3700" i="2" s="1"/>
  <c r="F3698" i="9"/>
  <c r="E3700" i="2" s="1"/>
  <c r="G3698" i="9"/>
  <c r="F3700" i="2" s="1"/>
  <c r="H3698" i="9"/>
  <c r="G3700" i="2" s="1"/>
  <c r="E3699" i="9"/>
  <c r="D3701" i="2" s="1"/>
  <c r="F3699" i="9"/>
  <c r="E3701" i="2" s="1"/>
  <c r="G3699" i="9"/>
  <c r="F3701" i="2" s="1"/>
  <c r="H3699" i="9"/>
  <c r="G3701" i="2" s="1"/>
  <c r="E3700" i="9"/>
  <c r="D3702" i="2" s="1"/>
  <c r="F3700" i="9"/>
  <c r="E3702" i="2" s="1"/>
  <c r="G3700" i="9"/>
  <c r="F3702" i="2" s="1"/>
  <c r="H3700" i="9"/>
  <c r="G3702" i="2" s="1"/>
  <c r="E3701" i="9"/>
  <c r="D3703" i="2" s="1"/>
  <c r="F3701" i="9"/>
  <c r="E3703" i="2" s="1"/>
  <c r="G3701" i="9"/>
  <c r="F3703" i="2" s="1"/>
  <c r="H3701" i="9"/>
  <c r="G3703" i="2" s="1"/>
  <c r="E3702" i="9"/>
  <c r="D3704" i="2" s="1"/>
  <c r="F3702" i="9"/>
  <c r="E3704" i="2" s="1"/>
  <c r="G3702" i="9"/>
  <c r="F3704" i="2" s="1"/>
  <c r="H3702" i="9"/>
  <c r="G3704" i="2" s="1"/>
  <c r="E3703" i="9"/>
  <c r="D3705" i="2" s="1"/>
  <c r="F3703" i="9"/>
  <c r="E3705" i="2" s="1"/>
  <c r="G3703" i="9"/>
  <c r="F3705" i="2" s="1"/>
  <c r="H3703" i="9"/>
  <c r="G3705" i="2" s="1"/>
  <c r="E3704" i="9"/>
  <c r="D3706" i="2" s="1"/>
  <c r="F3704" i="9"/>
  <c r="E3706" i="2" s="1"/>
  <c r="G3704" i="9"/>
  <c r="F3706" i="2" s="1"/>
  <c r="H3704" i="9"/>
  <c r="G3706" i="2" s="1"/>
  <c r="E3705" i="9"/>
  <c r="D3707" i="2" s="1"/>
  <c r="F3705" i="9"/>
  <c r="E3707" i="2" s="1"/>
  <c r="G3705" i="9"/>
  <c r="F3707" i="2" s="1"/>
  <c r="H3705" i="9"/>
  <c r="G3707" i="2" s="1"/>
  <c r="E3706" i="9"/>
  <c r="D3708" i="2" s="1"/>
  <c r="F3706" i="9"/>
  <c r="E3708" i="2" s="1"/>
  <c r="G3706" i="9"/>
  <c r="F3708" i="2" s="1"/>
  <c r="H3706" i="9"/>
  <c r="G3708" i="2" s="1"/>
  <c r="E3707" i="9"/>
  <c r="D3709" i="2" s="1"/>
  <c r="F3707" i="9"/>
  <c r="E3709" i="2" s="1"/>
  <c r="G3707" i="9"/>
  <c r="F3709" i="2" s="1"/>
  <c r="H3707" i="9"/>
  <c r="G3709" i="2" s="1"/>
  <c r="E3708" i="9"/>
  <c r="D3710" i="2" s="1"/>
  <c r="F3708" i="9"/>
  <c r="E3710" i="2" s="1"/>
  <c r="G3708" i="9"/>
  <c r="F3710" i="2" s="1"/>
  <c r="H3708" i="9"/>
  <c r="G3710" i="2" s="1"/>
  <c r="E3709" i="9"/>
  <c r="D3711" i="2" s="1"/>
  <c r="F3709" i="9"/>
  <c r="E3711" i="2" s="1"/>
  <c r="G3709" i="9"/>
  <c r="F3711" i="2" s="1"/>
  <c r="H3709" i="9"/>
  <c r="G3711" i="2" s="1"/>
  <c r="E3710" i="9"/>
  <c r="D3712" i="2" s="1"/>
  <c r="F3710" i="9"/>
  <c r="E3712" i="2" s="1"/>
  <c r="G3710" i="9"/>
  <c r="F3712" i="2" s="1"/>
  <c r="H3710" i="9"/>
  <c r="G3712" i="2" s="1"/>
  <c r="E3711" i="9"/>
  <c r="D3713" i="2" s="1"/>
  <c r="F3711" i="9"/>
  <c r="E3713" i="2" s="1"/>
  <c r="G3711" i="9"/>
  <c r="F3713" i="2" s="1"/>
  <c r="H3711" i="9"/>
  <c r="G3713" i="2" s="1"/>
  <c r="E3712" i="9"/>
  <c r="D3714" i="2" s="1"/>
  <c r="F3712" i="9"/>
  <c r="E3714" i="2" s="1"/>
  <c r="G3712" i="9"/>
  <c r="F3714" i="2" s="1"/>
  <c r="H3712" i="9"/>
  <c r="G3714" i="2" s="1"/>
  <c r="E3713" i="9"/>
  <c r="D3715" i="2" s="1"/>
  <c r="F3713" i="9"/>
  <c r="E3715" i="2" s="1"/>
  <c r="G3713" i="9"/>
  <c r="F3715" i="2" s="1"/>
  <c r="H3713" i="9"/>
  <c r="G3715" i="2" s="1"/>
  <c r="E3714" i="9"/>
  <c r="D3716" i="2" s="1"/>
  <c r="F3714" i="9"/>
  <c r="E3716" i="2" s="1"/>
  <c r="G3714" i="9"/>
  <c r="F3716" i="2" s="1"/>
  <c r="H3714" i="9"/>
  <c r="G3716" i="2" s="1"/>
  <c r="E3715" i="9"/>
  <c r="D3717" i="2" s="1"/>
  <c r="F3715" i="9"/>
  <c r="E3717" i="2" s="1"/>
  <c r="G3715" i="9"/>
  <c r="F3717" i="2" s="1"/>
  <c r="H3715" i="9"/>
  <c r="G3717" i="2" s="1"/>
  <c r="E3716" i="9"/>
  <c r="D3718" i="2" s="1"/>
  <c r="F3716" i="9"/>
  <c r="E3718" i="2" s="1"/>
  <c r="G3716" i="9"/>
  <c r="F3718" i="2" s="1"/>
  <c r="H3716" i="9"/>
  <c r="G3718" i="2" s="1"/>
  <c r="E3717" i="9"/>
  <c r="D3719" i="2" s="1"/>
  <c r="F3717" i="9"/>
  <c r="E3719" i="2" s="1"/>
  <c r="G3717" i="9"/>
  <c r="F3719" i="2" s="1"/>
  <c r="H3717" i="9"/>
  <c r="G3719" i="2" s="1"/>
  <c r="E3718" i="9"/>
  <c r="D3720" i="2" s="1"/>
  <c r="F3718" i="9"/>
  <c r="E3720" i="2" s="1"/>
  <c r="G3718" i="9"/>
  <c r="F3720" i="2" s="1"/>
  <c r="H3718" i="9"/>
  <c r="G3720" i="2" s="1"/>
  <c r="E3719" i="9"/>
  <c r="D3721" i="2" s="1"/>
  <c r="F3719" i="9"/>
  <c r="E3721" i="2" s="1"/>
  <c r="G3719" i="9"/>
  <c r="F3721" i="2" s="1"/>
  <c r="H3719" i="9"/>
  <c r="G3721" i="2" s="1"/>
  <c r="E3720" i="9"/>
  <c r="D3722" i="2" s="1"/>
  <c r="F3720" i="9"/>
  <c r="E3722" i="2" s="1"/>
  <c r="G3720" i="9"/>
  <c r="F3722" i="2" s="1"/>
  <c r="H3720" i="9"/>
  <c r="G3722" i="2" s="1"/>
  <c r="E3721" i="9"/>
  <c r="D3723" i="2" s="1"/>
  <c r="F3721" i="9"/>
  <c r="E3723" i="2" s="1"/>
  <c r="G3721" i="9"/>
  <c r="F3723" i="2" s="1"/>
  <c r="H3721" i="9"/>
  <c r="G3723" i="2" s="1"/>
  <c r="E3722" i="9"/>
  <c r="D3724" i="2" s="1"/>
  <c r="F3722" i="9"/>
  <c r="E3724" i="2" s="1"/>
  <c r="G3722" i="9"/>
  <c r="F3724" i="2" s="1"/>
  <c r="H3722" i="9"/>
  <c r="G3724" i="2" s="1"/>
  <c r="E3723" i="9"/>
  <c r="D3725" i="2" s="1"/>
  <c r="F3723" i="9"/>
  <c r="E3725" i="2" s="1"/>
  <c r="G3723" i="9"/>
  <c r="F3725" i="2" s="1"/>
  <c r="H3723" i="9"/>
  <c r="G3725" i="2" s="1"/>
  <c r="E3724" i="9"/>
  <c r="D3726" i="2" s="1"/>
  <c r="F3724" i="9"/>
  <c r="E3726" i="2" s="1"/>
  <c r="G3724" i="9"/>
  <c r="F3726" i="2" s="1"/>
  <c r="H3724" i="9"/>
  <c r="G3726" i="2" s="1"/>
  <c r="E3725" i="9"/>
  <c r="D3727" i="2" s="1"/>
  <c r="F3725" i="9"/>
  <c r="E3727" i="2" s="1"/>
  <c r="G3725" i="9"/>
  <c r="F3727" i="2" s="1"/>
  <c r="H3725" i="9"/>
  <c r="G3727" i="2" s="1"/>
  <c r="E3726" i="9"/>
  <c r="D3728" i="2" s="1"/>
  <c r="F3726" i="9"/>
  <c r="E3728" i="2" s="1"/>
  <c r="G3726" i="9"/>
  <c r="F3728" i="2" s="1"/>
  <c r="H3726" i="9"/>
  <c r="G3728" i="2" s="1"/>
  <c r="E3727" i="9"/>
  <c r="D3729" i="2" s="1"/>
  <c r="F3727" i="9"/>
  <c r="E3729" i="2" s="1"/>
  <c r="G3727" i="9"/>
  <c r="F3729" i="2" s="1"/>
  <c r="H3727" i="9"/>
  <c r="G3729" i="2" s="1"/>
  <c r="E3728" i="9"/>
  <c r="D3730" i="2" s="1"/>
  <c r="F3728" i="9"/>
  <c r="E3730" i="2" s="1"/>
  <c r="G3728" i="9"/>
  <c r="F3730" i="2" s="1"/>
  <c r="H3728" i="9"/>
  <c r="G3730" i="2" s="1"/>
  <c r="E3729" i="9"/>
  <c r="D3731" i="2" s="1"/>
  <c r="F3729" i="9"/>
  <c r="E3731" i="2" s="1"/>
  <c r="G3729" i="9"/>
  <c r="F3731" i="2" s="1"/>
  <c r="H3729" i="9"/>
  <c r="G3731" i="2" s="1"/>
  <c r="E3730" i="9"/>
  <c r="D3732" i="2" s="1"/>
  <c r="F3730" i="9"/>
  <c r="E3732" i="2" s="1"/>
  <c r="G3730" i="9"/>
  <c r="F3732" i="2" s="1"/>
  <c r="H3730" i="9"/>
  <c r="G3732" i="2" s="1"/>
  <c r="E3731" i="9"/>
  <c r="D3733" i="2" s="1"/>
  <c r="F3731" i="9"/>
  <c r="E3733" i="2" s="1"/>
  <c r="G3731" i="9"/>
  <c r="F3733" i="2" s="1"/>
  <c r="H3731" i="9"/>
  <c r="G3733" i="2" s="1"/>
  <c r="E3732" i="9"/>
  <c r="D3734" i="2" s="1"/>
  <c r="F3732" i="9"/>
  <c r="E3734" i="2" s="1"/>
  <c r="G3732" i="9"/>
  <c r="F3734" i="2" s="1"/>
  <c r="H3732" i="9"/>
  <c r="G3734" i="2" s="1"/>
  <c r="E3733" i="9"/>
  <c r="D3735" i="2" s="1"/>
  <c r="F3733" i="9"/>
  <c r="E3735" i="2" s="1"/>
  <c r="G3733" i="9"/>
  <c r="F3735" i="2" s="1"/>
  <c r="H3733" i="9"/>
  <c r="G3735" i="2" s="1"/>
  <c r="E3734" i="9"/>
  <c r="D3736" i="2" s="1"/>
  <c r="F3734" i="9"/>
  <c r="E3736" i="2" s="1"/>
  <c r="G3734" i="9"/>
  <c r="F3736" i="2" s="1"/>
  <c r="H3734" i="9"/>
  <c r="G3736" i="2" s="1"/>
  <c r="E3735" i="9"/>
  <c r="D3737" i="2" s="1"/>
  <c r="F3735" i="9"/>
  <c r="E3737" i="2" s="1"/>
  <c r="G3735" i="9"/>
  <c r="F3737" i="2" s="1"/>
  <c r="H3735" i="9"/>
  <c r="G3737" i="2" s="1"/>
  <c r="E3736" i="9"/>
  <c r="D3738" i="2" s="1"/>
  <c r="F3736" i="9"/>
  <c r="E3738" i="2" s="1"/>
  <c r="G3736" i="9"/>
  <c r="F3738" i="2" s="1"/>
  <c r="H3736" i="9"/>
  <c r="G3738" i="2" s="1"/>
  <c r="E3737" i="9"/>
  <c r="D3739" i="2" s="1"/>
  <c r="F3737" i="9"/>
  <c r="E3739" i="2" s="1"/>
  <c r="G3737" i="9"/>
  <c r="F3739" i="2" s="1"/>
  <c r="H3737" i="9"/>
  <c r="G3739" i="2" s="1"/>
  <c r="E3738" i="9"/>
  <c r="D3740" i="2" s="1"/>
  <c r="F3738" i="9"/>
  <c r="E3740" i="2" s="1"/>
  <c r="G3738" i="9"/>
  <c r="F3740" i="2" s="1"/>
  <c r="H3738" i="9"/>
  <c r="G3740" i="2" s="1"/>
  <c r="E3739" i="9"/>
  <c r="D3741" i="2" s="1"/>
  <c r="F3739" i="9"/>
  <c r="E3741" i="2" s="1"/>
  <c r="G3739" i="9"/>
  <c r="F3741" i="2" s="1"/>
  <c r="H3739" i="9"/>
  <c r="G3741" i="2" s="1"/>
  <c r="E3740" i="9"/>
  <c r="D3742" i="2" s="1"/>
  <c r="F3740" i="9"/>
  <c r="E3742" i="2" s="1"/>
  <c r="G3740" i="9"/>
  <c r="F3742" i="2" s="1"/>
  <c r="H3740" i="9"/>
  <c r="G3742" i="2" s="1"/>
  <c r="E3741" i="9"/>
  <c r="D3743" i="2" s="1"/>
  <c r="F3741" i="9"/>
  <c r="E3743" i="2" s="1"/>
  <c r="G3741" i="9"/>
  <c r="F3743" i="2" s="1"/>
  <c r="H3741" i="9"/>
  <c r="G3743" i="2" s="1"/>
  <c r="E3742" i="9"/>
  <c r="D3744" i="2" s="1"/>
  <c r="F3742" i="9"/>
  <c r="E3744" i="2" s="1"/>
  <c r="G3742" i="9"/>
  <c r="F3744" i="2" s="1"/>
  <c r="H3742" i="9"/>
  <c r="G3744" i="2" s="1"/>
  <c r="E3743" i="9"/>
  <c r="D3745" i="2" s="1"/>
  <c r="F3743" i="9"/>
  <c r="E3745" i="2" s="1"/>
  <c r="G3743" i="9"/>
  <c r="F3745" i="2" s="1"/>
  <c r="H3743" i="9"/>
  <c r="G3745" i="2" s="1"/>
  <c r="E3744" i="9"/>
  <c r="D3746" i="2" s="1"/>
  <c r="F3744" i="9"/>
  <c r="E3746" i="2" s="1"/>
  <c r="G3744" i="9"/>
  <c r="F3746" i="2" s="1"/>
  <c r="H3744" i="9"/>
  <c r="G3746" i="2" s="1"/>
  <c r="E3745" i="9"/>
  <c r="D3747" i="2" s="1"/>
  <c r="F3745" i="9"/>
  <c r="E3747" i="2" s="1"/>
  <c r="G3745" i="9"/>
  <c r="F3747" i="2" s="1"/>
  <c r="H3745" i="9"/>
  <c r="G3747" i="2" s="1"/>
  <c r="E3746" i="9"/>
  <c r="D3748" i="2" s="1"/>
  <c r="F3746" i="9"/>
  <c r="E3748" i="2" s="1"/>
  <c r="G3746" i="9"/>
  <c r="F3748" i="2" s="1"/>
  <c r="H3746" i="9"/>
  <c r="G3748" i="2" s="1"/>
  <c r="E3747" i="9"/>
  <c r="D3749" i="2" s="1"/>
  <c r="F3747" i="9"/>
  <c r="E3749" i="2" s="1"/>
  <c r="G3747" i="9"/>
  <c r="F3749" i="2" s="1"/>
  <c r="H3747" i="9"/>
  <c r="G3749" i="2" s="1"/>
  <c r="E3748" i="9"/>
  <c r="D3750" i="2" s="1"/>
  <c r="F3748" i="9"/>
  <c r="E3750" i="2" s="1"/>
  <c r="G3748" i="9"/>
  <c r="F3750" i="2" s="1"/>
  <c r="H3748" i="9"/>
  <c r="G3750" i="2" s="1"/>
  <c r="E3749" i="9"/>
  <c r="D3751" i="2" s="1"/>
  <c r="F3749" i="9"/>
  <c r="E3751" i="2" s="1"/>
  <c r="G3749" i="9"/>
  <c r="F3751" i="2" s="1"/>
  <c r="H3749" i="9"/>
  <c r="G3751" i="2" s="1"/>
  <c r="E3750" i="9"/>
  <c r="D3752" i="2" s="1"/>
  <c r="F3750" i="9"/>
  <c r="E3752" i="2" s="1"/>
  <c r="G3750" i="9"/>
  <c r="F3752" i="2" s="1"/>
  <c r="H3750" i="9"/>
  <c r="G3752" i="2" s="1"/>
  <c r="E3751" i="9"/>
  <c r="D3753" i="2" s="1"/>
  <c r="F3751" i="9"/>
  <c r="E3753" i="2" s="1"/>
  <c r="G3751" i="9"/>
  <c r="F3753" i="2" s="1"/>
  <c r="H3751" i="9"/>
  <c r="G3753" i="2" s="1"/>
  <c r="E3752" i="9"/>
  <c r="D3754" i="2" s="1"/>
  <c r="F3752" i="9"/>
  <c r="E3754" i="2" s="1"/>
  <c r="G3752" i="9"/>
  <c r="F3754" i="2" s="1"/>
  <c r="H3752" i="9"/>
  <c r="G3754" i="2" s="1"/>
  <c r="E3753" i="9"/>
  <c r="D3755" i="2" s="1"/>
  <c r="F3753" i="9"/>
  <c r="E3755" i="2" s="1"/>
  <c r="G3753" i="9"/>
  <c r="F3755" i="2" s="1"/>
  <c r="H3753" i="9"/>
  <c r="G3755" i="2" s="1"/>
  <c r="E3754" i="9"/>
  <c r="D3756" i="2" s="1"/>
  <c r="F3754" i="9"/>
  <c r="E3756" i="2" s="1"/>
  <c r="G3754" i="9"/>
  <c r="F3756" i="2" s="1"/>
  <c r="H3754" i="9"/>
  <c r="G3756" i="2" s="1"/>
  <c r="E3755" i="9"/>
  <c r="D3757" i="2" s="1"/>
  <c r="F3755" i="9"/>
  <c r="E3757" i="2" s="1"/>
  <c r="G3755" i="9"/>
  <c r="F3757" i="2" s="1"/>
  <c r="H3755" i="9"/>
  <c r="G3757" i="2" s="1"/>
  <c r="E3756" i="9"/>
  <c r="D3758" i="2" s="1"/>
  <c r="F3756" i="9"/>
  <c r="E3758" i="2" s="1"/>
  <c r="G3756" i="9"/>
  <c r="F3758" i="2" s="1"/>
  <c r="H3756" i="9"/>
  <c r="G3758" i="2" s="1"/>
  <c r="E3757" i="9"/>
  <c r="D3759" i="2" s="1"/>
  <c r="F3757" i="9"/>
  <c r="E3759" i="2" s="1"/>
  <c r="G3757" i="9"/>
  <c r="F3759" i="2" s="1"/>
  <c r="H3757" i="9"/>
  <c r="G3759" i="2" s="1"/>
  <c r="E3758" i="9"/>
  <c r="D3760" i="2" s="1"/>
  <c r="F3758" i="9"/>
  <c r="E3760" i="2" s="1"/>
  <c r="G3758" i="9"/>
  <c r="F3760" i="2" s="1"/>
  <c r="H3758" i="9"/>
  <c r="G3760" i="2" s="1"/>
  <c r="E3759" i="9"/>
  <c r="D3761" i="2" s="1"/>
  <c r="F3759" i="9"/>
  <c r="E3761" i="2" s="1"/>
  <c r="G3759" i="9"/>
  <c r="F3761" i="2" s="1"/>
  <c r="H3759" i="9"/>
  <c r="G3761" i="2" s="1"/>
  <c r="E3760" i="9"/>
  <c r="D3762" i="2" s="1"/>
  <c r="F3760" i="9"/>
  <c r="E3762" i="2" s="1"/>
  <c r="G3760" i="9"/>
  <c r="F3762" i="2" s="1"/>
  <c r="H3760" i="9"/>
  <c r="G3762" i="2" s="1"/>
  <c r="E3761" i="9"/>
  <c r="D3763" i="2" s="1"/>
  <c r="F3761" i="9"/>
  <c r="E3763" i="2" s="1"/>
  <c r="G3761" i="9"/>
  <c r="F3763" i="2" s="1"/>
  <c r="H3761" i="9"/>
  <c r="G3763" i="2" s="1"/>
  <c r="E3762" i="9"/>
  <c r="D3764" i="2" s="1"/>
  <c r="F3762" i="9"/>
  <c r="E3764" i="2" s="1"/>
  <c r="G3762" i="9"/>
  <c r="F3764" i="2" s="1"/>
  <c r="H3762" i="9"/>
  <c r="G3764" i="2" s="1"/>
  <c r="E3763" i="9"/>
  <c r="D3765" i="2" s="1"/>
  <c r="F3763" i="9"/>
  <c r="E3765" i="2" s="1"/>
  <c r="G3763" i="9"/>
  <c r="F3765" i="2" s="1"/>
  <c r="H3763" i="9"/>
  <c r="G3765" i="2" s="1"/>
  <c r="E3764" i="9"/>
  <c r="D3766" i="2" s="1"/>
  <c r="F3764" i="9"/>
  <c r="E3766" i="2" s="1"/>
  <c r="G3764" i="9"/>
  <c r="F3766" i="2" s="1"/>
  <c r="H3764" i="9"/>
  <c r="G3766" i="2" s="1"/>
  <c r="E3765" i="9"/>
  <c r="D3767" i="2" s="1"/>
  <c r="F3765" i="9"/>
  <c r="E3767" i="2" s="1"/>
  <c r="G3765" i="9"/>
  <c r="F3767" i="2" s="1"/>
  <c r="H3765" i="9"/>
  <c r="G3767" i="2" s="1"/>
  <c r="E3766" i="9"/>
  <c r="D3768" i="2" s="1"/>
  <c r="F3766" i="9"/>
  <c r="E3768" i="2" s="1"/>
  <c r="G3766" i="9"/>
  <c r="F3768" i="2" s="1"/>
  <c r="H3766" i="9"/>
  <c r="G3768" i="2" s="1"/>
  <c r="E3767" i="9"/>
  <c r="D3769" i="2" s="1"/>
  <c r="F3767" i="9"/>
  <c r="E3769" i="2" s="1"/>
  <c r="G3767" i="9"/>
  <c r="F3769" i="2" s="1"/>
  <c r="H3767" i="9"/>
  <c r="G3769" i="2" s="1"/>
  <c r="E3768" i="9"/>
  <c r="D3770" i="2" s="1"/>
  <c r="F3768" i="9"/>
  <c r="E3770" i="2" s="1"/>
  <c r="G3768" i="9"/>
  <c r="F3770" i="2" s="1"/>
  <c r="H3768" i="9"/>
  <c r="G3770" i="2" s="1"/>
  <c r="E3769" i="9"/>
  <c r="D3771" i="2" s="1"/>
  <c r="F3769" i="9"/>
  <c r="E3771" i="2" s="1"/>
  <c r="G3769" i="9"/>
  <c r="F3771" i="2" s="1"/>
  <c r="H3769" i="9"/>
  <c r="G3771" i="2" s="1"/>
  <c r="E3770" i="9"/>
  <c r="D3772" i="2" s="1"/>
  <c r="F3770" i="9"/>
  <c r="E3772" i="2" s="1"/>
  <c r="G3770" i="9"/>
  <c r="F3772" i="2" s="1"/>
  <c r="H3770" i="9"/>
  <c r="G3772" i="2" s="1"/>
  <c r="E3771" i="9"/>
  <c r="D3773" i="2" s="1"/>
  <c r="F3771" i="9"/>
  <c r="E3773" i="2" s="1"/>
  <c r="G3771" i="9"/>
  <c r="F3773" i="2" s="1"/>
  <c r="H3771" i="9"/>
  <c r="G3773" i="2" s="1"/>
  <c r="E3772" i="9"/>
  <c r="D3774" i="2" s="1"/>
  <c r="F3772" i="9"/>
  <c r="E3774" i="2" s="1"/>
  <c r="G3772" i="9"/>
  <c r="F3774" i="2" s="1"/>
  <c r="H3772" i="9"/>
  <c r="G3774" i="2" s="1"/>
  <c r="E3773" i="9"/>
  <c r="D3775" i="2" s="1"/>
  <c r="F3773" i="9"/>
  <c r="E3775" i="2" s="1"/>
  <c r="G3773" i="9"/>
  <c r="F3775" i="2" s="1"/>
  <c r="H3773" i="9"/>
  <c r="G3775" i="2" s="1"/>
  <c r="E3774" i="9"/>
  <c r="D3776" i="2" s="1"/>
  <c r="F3774" i="9"/>
  <c r="E3776" i="2" s="1"/>
  <c r="G3774" i="9"/>
  <c r="F3776" i="2" s="1"/>
  <c r="H3774" i="9"/>
  <c r="G3776" i="2" s="1"/>
  <c r="E3775" i="9"/>
  <c r="D3777" i="2" s="1"/>
  <c r="F3775" i="9"/>
  <c r="E3777" i="2" s="1"/>
  <c r="G3775" i="9"/>
  <c r="F3777" i="2" s="1"/>
  <c r="H3775" i="9"/>
  <c r="G3777" i="2" s="1"/>
  <c r="E3776" i="9"/>
  <c r="D3778" i="2" s="1"/>
  <c r="F3776" i="9"/>
  <c r="E3778" i="2" s="1"/>
  <c r="G3776" i="9"/>
  <c r="F3778" i="2" s="1"/>
  <c r="H3776" i="9"/>
  <c r="G3778" i="2" s="1"/>
  <c r="E3777" i="9"/>
  <c r="D3779" i="2" s="1"/>
  <c r="F3777" i="9"/>
  <c r="E3779" i="2" s="1"/>
  <c r="G3777" i="9"/>
  <c r="F3779" i="2" s="1"/>
  <c r="H3777" i="9"/>
  <c r="G3779" i="2" s="1"/>
  <c r="E3778" i="9"/>
  <c r="D3780" i="2" s="1"/>
  <c r="F3778" i="9"/>
  <c r="E3780" i="2" s="1"/>
  <c r="G3778" i="9"/>
  <c r="F3780" i="2" s="1"/>
  <c r="H3778" i="9"/>
  <c r="G3780" i="2" s="1"/>
  <c r="E3779" i="9"/>
  <c r="D3781" i="2" s="1"/>
  <c r="F3779" i="9"/>
  <c r="E3781" i="2" s="1"/>
  <c r="G3779" i="9"/>
  <c r="F3781" i="2" s="1"/>
  <c r="H3779" i="9"/>
  <c r="G3781" i="2" s="1"/>
  <c r="E3780" i="9"/>
  <c r="D3782" i="2" s="1"/>
  <c r="F3780" i="9"/>
  <c r="E3782" i="2" s="1"/>
  <c r="G3780" i="9"/>
  <c r="F3782" i="2" s="1"/>
  <c r="H3780" i="9"/>
  <c r="G3782" i="2" s="1"/>
  <c r="E3781" i="9"/>
  <c r="D3783" i="2" s="1"/>
  <c r="F3781" i="9"/>
  <c r="E3783" i="2" s="1"/>
  <c r="G3781" i="9"/>
  <c r="F3783" i="2" s="1"/>
  <c r="H3781" i="9"/>
  <c r="G3783" i="2" s="1"/>
  <c r="E3782" i="9"/>
  <c r="D3784" i="2" s="1"/>
  <c r="F3782" i="9"/>
  <c r="E3784" i="2" s="1"/>
  <c r="G3782" i="9"/>
  <c r="F3784" i="2" s="1"/>
  <c r="H3782" i="9"/>
  <c r="G3784" i="2" s="1"/>
  <c r="E3783" i="9"/>
  <c r="D3785" i="2" s="1"/>
  <c r="F3783" i="9"/>
  <c r="E3785" i="2" s="1"/>
  <c r="G3783" i="9"/>
  <c r="F3785" i="2" s="1"/>
  <c r="H3783" i="9"/>
  <c r="G3785" i="2" s="1"/>
  <c r="E3784" i="9"/>
  <c r="D3786" i="2" s="1"/>
  <c r="F3784" i="9"/>
  <c r="E3786" i="2" s="1"/>
  <c r="G3784" i="9"/>
  <c r="F3786" i="2" s="1"/>
  <c r="H3784" i="9"/>
  <c r="G3786" i="2" s="1"/>
  <c r="E3785" i="9"/>
  <c r="D3787" i="2" s="1"/>
  <c r="F3785" i="9"/>
  <c r="E3787" i="2" s="1"/>
  <c r="G3785" i="9"/>
  <c r="F3787" i="2" s="1"/>
  <c r="H3785" i="9"/>
  <c r="G3787" i="2" s="1"/>
  <c r="E3786" i="9"/>
  <c r="D3788" i="2" s="1"/>
  <c r="F3786" i="9"/>
  <c r="E3788" i="2" s="1"/>
  <c r="G3786" i="9"/>
  <c r="F3788" i="2" s="1"/>
  <c r="H3786" i="9"/>
  <c r="G3788" i="2" s="1"/>
  <c r="E3787" i="9"/>
  <c r="D3789" i="2" s="1"/>
  <c r="F3787" i="9"/>
  <c r="E3789" i="2" s="1"/>
  <c r="G3787" i="9"/>
  <c r="F3789" i="2" s="1"/>
  <c r="H3787" i="9"/>
  <c r="G3789" i="2" s="1"/>
  <c r="E3788" i="9"/>
  <c r="D3790" i="2" s="1"/>
  <c r="F3788" i="9"/>
  <c r="E3790" i="2" s="1"/>
  <c r="G3788" i="9"/>
  <c r="F3790" i="2" s="1"/>
  <c r="H3788" i="9"/>
  <c r="G3790" i="2" s="1"/>
  <c r="E3789" i="9"/>
  <c r="D3791" i="2" s="1"/>
  <c r="F3789" i="9"/>
  <c r="E3791" i="2" s="1"/>
  <c r="G3789" i="9"/>
  <c r="F3791" i="2" s="1"/>
  <c r="H3789" i="9"/>
  <c r="G3791" i="2" s="1"/>
  <c r="E3790" i="9"/>
  <c r="D3792" i="2" s="1"/>
  <c r="F3790" i="9"/>
  <c r="E3792" i="2" s="1"/>
  <c r="G3790" i="9"/>
  <c r="F3792" i="2" s="1"/>
  <c r="H3790" i="9"/>
  <c r="G3792" i="2" s="1"/>
  <c r="E3791" i="9"/>
  <c r="D3793" i="2" s="1"/>
  <c r="F3791" i="9"/>
  <c r="E3793" i="2" s="1"/>
  <c r="G3791" i="9"/>
  <c r="F3793" i="2" s="1"/>
  <c r="H3791" i="9"/>
  <c r="G3793" i="2" s="1"/>
  <c r="E3792" i="9"/>
  <c r="D3794" i="2" s="1"/>
  <c r="F3792" i="9"/>
  <c r="E3794" i="2" s="1"/>
  <c r="G3792" i="9"/>
  <c r="F3794" i="2" s="1"/>
  <c r="H3792" i="9"/>
  <c r="G3794" i="2" s="1"/>
  <c r="E3793" i="9"/>
  <c r="D3795" i="2" s="1"/>
  <c r="F3793" i="9"/>
  <c r="E3795" i="2" s="1"/>
  <c r="G3793" i="9"/>
  <c r="F3795" i="2" s="1"/>
  <c r="H3793" i="9"/>
  <c r="G3795" i="2" s="1"/>
  <c r="E3794" i="9"/>
  <c r="D3796" i="2" s="1"/>
  <c r="F3794" i="9"/>
  <c r="E3796" i="2" s="1"/>
  <c r="G3794" i="9"/>
  <c r="F3796" i="2" s="1"/>
  <c r="H3794" i="9"/>
  <c r="G3796" i="2" s="1"/>
  <c r="E3795" i="9"/>
  <c r="D3797" i="2" s="1"/>
  <c r="F3795" i="9"/>
  <c r="E3797" i="2" s="1"/>
  <c r="G3795" i="9"/>
  <c r="F3797" i="2" s="1"/>
  <c r="H3795" i="9"/>
  <c r="G3797" i="2" s="1"/>
  <c r="E3796" i="9"/>
  <c r="D3798" i="2" s="1"/>
  <c r="F3796" i="9"/>
  <c r="E3798" i="2" s="1"/>
  <c r="G3796" i="9"/>
  <c r="F3798" i="2" s="1"/>
  <c r="H3796" i="9"/>
  <c r="G3798" i="2" s="1"/>
  <c r="E3797" i="9"/>
  <c r="D3799" i="2" s="1"/>
  <c r="F3797" i="9"/>
  <c r="E3799" i="2" s="1"/>
  <c r="G3797" i="9"/>
  <c r="F3799" i="2" s="1"/>
  <c r="H3797" i="9"/>
  <c r="G3799" i="2" s="1"/>
  <c r="E3798" i="9"/>
  <c r="D3800" i="2" s="1"/>
  <c r="F3798" i="9"/>
  <c r="E3800" i="2" s="1"/>
  <c r="G3798" i="9"/>
  <c r="F3800" i="2" s="1"/>
  <c r="H3798" i="9"/>
  <c r="G3800" i="2" s="1"/>
  <c r="E3799" i="9"/>
  <c r="D3801" i="2" s="1"/>
  <c r="F3799" i="9"/>
  <c r="E3801" i="2" s="1"/>
  <c r="G3799" i="9"/>
  <c r="F3801" i="2" s="1"/>
  <c r="H3799" i="9"/>
  <c r="G3801" i="2" s="1"/>
  <c r="E3800" i="9"/>
  <c r="D3802" i="2" s="1"/>
  <c r="F3800" i="9"/>
  <c r="E3802" i="2" s="1"/>
  <c r="G3800" i="9"/>
  <c r="F3802" i="2" s="1"/>
  <c r="H3800" i="9"/>
  <c r="G3802" i="2" s="1"/>
  <c r="E3801" i="9"/>
  <c r="D3803" i="2" s="1"/>
  <c r="F3801" i="9"/>
  <c r="E3803" i="2" s="1"/>
  <c r="G3801" i="9"/>
  <c r="F3803" i="2" s="1"/>
  <c r="H3801" i="9"/>
  <c r="G3803" i="2" s="1"/>
  <c r="E3802" i="9"/>
  <c r="D3804" i="2" s="1"/>
  <c r="F3802" i="9"/>
  <c r="E3804" i="2" s="1"/>
  <c r="G3802" i="9"/>
  <c r="F3804" i="2" s="1"/>
  <c r="H3802" i="9"/>
  <c r="G3804" i="2" s="1"/>
  <c r="E3803" i="9"/>
  <c r="D3805" i="2" s="1"/>
  <c r="F3803" i="9"/>
  <c r="E3805" i="2" s="1"/>
  <c r="G3803" i="9"/>
  <c r="F3805" i="2" s="1"/>
  <c r="H3803" i="9"/>
  <c r="G3805" i="2" s="1"/>
  <c r="E3804" i="9"/>
  <c r="D3806" i="2" s="1"/>
  <c r="F3804" i="9"/>
  <c r="E3806" i="2" s="1"/>
  <c r="G3804" i="9"/>
  <c r="F3806" i="2" s="1"/>
  <c r="H3804" i="9"/>
  <c r="G3806" i="2" s="1"/>
  <c r="E3805" i="9"/>
  <c r="D3807" i="2" s="1"/>
  <c r="F3805" i="9"/>
  <c r="E3807" i="2" s="1"/>
  <c r="G3805" i="9"/>
  <c r="F3807" i="2" s="1"/>
  <c r="H3805" i="9"/>
  <c r="G3807" i="2" s="1"/>
  <c r="E3806" i="9"/>
  <c r="D3808" i="2" s="1"/>
  <c r="F3806" i="9"/>
  <c r="E3808" i="2" s="1"/>
  <c r="G3806" i="9"/>
  <c r="F3808" i="2" s="1"/>
  <c r="H3806" i="9"/>
  <c r="G3808" i="2" s="1"/>
  <c r="E3807" i="9"/>
  <c r="D3809" i="2" s="1"/>
  <c r="F3807" i="9"/>
  <c r="E3809" i="2" s="1"/>
  <c r="G3807" i="9"/>
  <c r="F3809" i="2" s="1"/>
  <c r="H3807" i="9"/>
  <c r="G3809" i="2" s="1"/>
  <c r="E3808" i="9"/>
  <c r="D3810" i="2" s="1"/>
  <c r="F3808" i="9"/>
  <c r="E3810" i="2" s="1"/>
  <c r="G3808" i="9"/>
  <c r="F3810" i="2" s="1"/>
  <c r="H3808" i="9"/>
  <c r="G3810" i="2" s="1"/>
  <c r="E3809" i="9"/>
  <c r="D3811" i="2" s="1"/>
  <c r="F3809" i="9"/>
  <c r="E3811" i="2" s="1"/>
  <c r="G3809" i="9"/>
  <c r="F3811" i="2" s="1"/>
  <c r="H3809" i="9"/>
  <c r="G3811" i="2" s="1"/>
  <c r="E3810" i="9"/>
  <c r="D3812" i="2" s="1"/>
  <c r="F3810" i="9"/>
  <c r="E3812" i="2" s="1"/>
  <c r="G3810" i="9"/>
  <c r="F3812" i="2" s="1"/>
  <c r="H3810" i="9"/>
  <c r="G3812" i="2" s="1"/>
  <c r="E3811" i="9"/>
  <c r="D3813" i="2" s="1"/>
  <c r="F3811" i="9"/>
  <c r="E3813" i="2" s="1"/>
  <c r="G3811" i="9"/>
  <c r="F3813" i="2" s="1"/>
  <c r="H3811" i="9"/>
  <c r="G3813" i="2" s="1"/>
  <c r="E3812" i="9"/>
  <c r="D3814" i="2" s="1"/>
  <c r="F3812" i="9"/>
  <c r="E3814" i="2" s="1"/>
  <c r="G3812" i="9"/>
  <c r="F3814" i="2" s="1"/>
  <c r="H3812" i="9"/>
  <c r="G3814" i="2" s="1"/>
  <c r="E3813" i="9"/>
  <c r="D3815" i="2" s="1"/>
  <c r="F3813" i="9"/>
  <c r="E3815" i="2" s="1"/>
  <c r="G3813" i="9"/>
  <c r="F3815" i="2" s="1"/>
  <c r="H3813" i="9"/>
  <c r="G3815" i="2" s="1"/>
  <c r="E3814" i="9"/>
  <c r="D3816" i="2" s="1"/>
  <c r="F3814" i="9"/>
  <c r="E3816" i="2" s="1"/>
  <c r="G3814" i="9"/>
  <c r="F3816" i="2" s="1"/>
  <c r="H3814" i="9"/>
  <c r="G3816" i="2" s="1"/>
  <c r="E3815" i="9"/>
  <c r="D3817" i="2" s="1"/>
  <c r="F3815" i="9"/>
  <c r="E3817" i="2" s="1"/>
  <c r="G3815" i="9"/>
  <c r="F3817" i="2" s="1"/>
  <c r="H3815" i="9"/>
  <c r="G3817" i="2" s="1"/>
  <c r="E3816" i="9"/>
  <c r="D3818" i="2" s="1"/>
  <c r="F3816" i="9"/>
  <c r="E3818" i="2" s="1"/>
  <c r="G3816" i="9"/>
  <c r="F3818" i="2" s="1"/>
  <c r="H3816" i="9"/>
  <c r="G3818" i="2" s="1"/>
  <c r="E3817" i="9"/>
  <c r="D3819" i="2" s="1"/>
  <c r="F3817" i="9"/>
  <c r="E3819" i="2" s="1"/>
  <c r="G3817" i="9"/>
  <c r="F3819" i="2" s="1"/>
  <c r="H3817" i="9"/>
  <c r="G3819" i="2" s="1"/>
  <c r="E3818" i="9"/>
  <c r="D3820" i="2" s="1"/>
  <c r="F3818" i="9"/>
  <c r="E3820" i="2" s="1"/>
  <c r="G3818" i="9"/>
  <c r="F3820" i="2" s="1"/>
  <c r="H3818" i="9"/>
  <c r="G3820" i="2" s="1"/>
  <c r="E3819" i="9"/>
  <c r="D3821" i="2" s="1"/>
  <c r="F3819" i="9"/>
  <c r="E3821" i="2" s="1"/>
  <c r="G3819" i="9"/>
  <c r="F3821" i="2" s="1"/>
  <c r="H3819" i="9"/>
  <c r="G3821" i="2" s="1"/>
  <c r="E3820" i="9"/>
  <c r="D3822" i="2" s="1"/>
  <c r="F3820" i="9"/>
  <c r="E3822" i="2" s="1"/>
  <c r="G3820" i="9"/>
  <c r="F3822" i="2" s="1"/>
  <c r="H3820" i="9"/>
  <c r="G3822" i="2" s="1"/>
  <c r="E3821" i="9"/>
  <c r="D3823" i="2" s="1"/>
  <c r="F3821" i="9"/>
  <c r="E3823" i="2" s="1"/>
  <c r="G3821" i="9"/>
  <c r="F3823" i="2" s="1"/>
  <c r="H3821" i="9"/>
  <c r="G3823" i="2" s="1"/>
  <c r="E3822" i="9"/>
  <c r="D3824" i="2" s="1"/>
  <c r="F3822" i="9"/>
  <c r="E3824" i="2" s="1"/>
  <c r="G3822" i="9"/>
  <c r="F3824" i="2" s="1"/>
  <c r="H3822" i="9"/>
  <c r="G3824" i="2" s="1"/>
  <c r="E3823" i="9"/>
  <c r="D3825" i="2" s="1"/>
  <c r="F3823" i="9"/>
  <c r="E3825" i="2" s="1"/>
  <c r="G3823" i="9"/>
  <c r="F3825" i="2" s="1"/>
  <c r="H3823" i="9"/>
  <c r="G3825" i="2" s="1"/>
  <c r="E3824" i="9"/>
  <c r="D3826" i="2" s="1"/>
  <c r="F3824" i="9"/>
  <c r="E3826" i="2" s="1"/>
  <c r="G3824" i="9"/>
  <c r="F3826" i="2" s="1"/>
  <c r="H3824" i="9"/>
  <c r="G3826" i="2" s="1"/>
  <c r="E3825" i="9"/>
  <c r="D3827" i="2" s="1"/>
  <c r="F3825" i="9"/>
  <c r="E3827" i="2" s="1"/>
  <c r="G3825" i="9"/>
  <c r="F3827" i="2" s="1"/>
  <c r="H3825" i="9"/>
  <c r="G3827" i="2" s="1"/>
  <c r="E3826" i="9"/>
  <c r="D3828" i="2" s="1"/>
  <c r="F3826" i="9"/>
  <c r="E3828" i="2" s="1"/>
  <c r="G3826" i="9"/>
  <c r="F3828" i="2" s="1"/>
  <c r="H3826" i="9"/>
  <c r="G3828" i="2" s="1"/>
  <c r="E3827" i="9"/>
  <c r="D3829" i="2" s="1"/>
  <c r="F3827" i="9"/>
  <c r="E3829" i="2" s="1"/>
  <c r="G3827" i="9"/>
  <c r="F3829" i="2" s="1"/>
  <c r="H3827" i="9"/>
  <c r="G3829" i="2" s="1"/>
  <c r="E3828" i="9"/>
  <c r="D3830" i="2" s="1"/>
  <c r="F3828" i="9"/>
  <c r="E3830" i="2" s="1"/>
  <c r="G3828" i="9"/>
  <c r="F3830" i="2" s="1"/>
  <c r="H3828" i="9"/>
  <c r="G3830" i="2" s="1"/>
  <c r="E3829" i="9"/>
  <c r="D3831" i="2" s="1"/>
  <c r="F3829" i="9"/>
  <c r="E3831" i="2" s="1"/>
  <c r="G3829" i="9"/>
  <c r="F3831" i="2" s="1"/>
  <c r="H3829" i="9"/>
  <c r="G3831" i="2" s="1"/>
  <c r="E3830" i="9"/>
  <c r="D3832" i="2" s="1"/>
  <c r="F3830" i="9"/>
  <c r="E3832" i="2" s="1"/>
  <c r="G3830" i="9"/>
  <c r="F3832" i="2" s="1"/>
  <c r="H3830" i="9"/>
  <c r="G3832" i="2" s="1"/>
  <c r="E3831" i="9"/>
  <c r="D3833" i="2" s="1"/>
  <c r="F3831" i="9"/>
  <c r="E3833" i="2" s="1"/>
  <c r="G3831" i="9"/>
  <c r="F3833" i="2" s="1"/>
  <c r="H3831" i="9"/>
  <c r="G3833" i="2" s="1"/>
  <c r="E3832" i="9"/>
  <c r="D3834" i="2" s="1"/>
  <c r="F3832" i="9"/>
  <c r="E3834" i="2" s="1"/>
  <c r="G3832" i="9"/>
  <c r="F3834" i="2" s="1"/>
  <c r="H3832" i="9"/>
  <c r="G3834" i="2" s="1"/>
  <c r="E3833" i="9"/>
  <c r="D3835" i="2" s="1"/>
  <c r="F3833" i="9"/>
  <c r="E3835" i="2" s="1"/>
  <c r="G3833" i="9"/>
  <c r="F3835" i="2" s="1"/>
  <c r="H3833" i="9"/>
  <c r="G3835" i="2" s="1"/>
  <c r="E3834" i="9"/>
  <c r="D3836" i="2" s="1"/>
  <c r="F3834" i="9"/>
  <c r="E3836" i="2" s="1"/>
  <c r="G3834" i="9"/>
  <c r="F3836" i="2" s="1"/>
  <c r="H3834" i="9"/>
  <c r="G3836" i="2" s="1"/>
  <c r="E3835" i="9"/>
  <c r="D3837" i="2" s="1"/>
  <c r="F3835" i="9"/>
  <c r="E3837" i="2" s="1"/>
  <c r="G3835" i="9"/>
  <c r="F3837" i="2" s="1"/>
  <c r="H3835" i="9"/>
  <c r="G3837" i="2" s="1"/>
  <c r="E3836" i="9"/>
  <c r="D3838" i="2" s="1"/>
  <c r="F3836" i="9"/>
  <c r="E3838" i="2" s="1"/>
  <c r="G3836" i="9"/>
  <c r="F3838" i="2" s="1"/>
  <c r="H3836" i="9"/>
  <c r="G3838" i="2" s="1"/>
  <c r="E3837" i="9"/>
  <c r="D3839" i="2" s="1"/>
  <c r="F3837" i="9"/>
  <c r="E3839" i="2" s="1"/>
  <c r="G3837" i="9"/>
  <c r="F3839" i="2" s="1"/>
  <c r="H3837" i="9"/>
  <c r="G3839" i="2" s="1"/>
  <c r="E3838" i="9"/>
  <c r="D3840" i="2" s="1"/>
  <c r="F3838" i="9"/>
  <c r="E3840" i="2" s="1"/>
  <c r="G3838" i="9"/>
  <c r="F3840" i="2" s="1"/>
  <c r="H3838" i="9"/>
  <c r="G3840" i="2" s="1"/>
  <c r="E3839" i="9"/>
  <c r="D3841" i="2" s="1"/>
  <c r="F3839" i="9"/>
  <c r="E3841" i="2" s="1"/>
  <c r="G3839" i="9"/>
  <c r="F3841" i="2" s="1"/>
  <c r="H3839" i="9"/>
  <c r="G3841" i="2" s="1"/>
  <c r="E3840" i="9"/>
  <c r="D3842" i="2" s="1"/>
  <c r="F3840" i="9"/>
  <c r="E3842" i="2" s="1"/>
  <c r="G3840" i="9"/>
  <c r="F3842" i="2" s="1"/>
  <c r="H3840" i="9"/>
  <c r="G3842" i="2" s="1"/>
  <c r="E3841" i="9"/>
  <c r="D3843" i="2" s="1"/>
  <c r="F3841" i="9"/>
  <c r="E3843" i="2" s="1"/>
  <c r="G3841" i="9"/>
  <c r="F3843" i="2" s="1"/>
  <c r="H3841" i="9"/>
  <c r="G3843" i="2" s="1"/>
  <c r="E3842" i="9"/>
  <c r="D3844" i="2" s="1"/>
  <c r="F3842" i="9"/>
  <c r="E3844" i="2" s="1"/>
  <c r="G3842" i="9"/>
  <c r="F3844" i="2" s="1"/>
  <c r="H3842" i="9"/>
  <c r="G3844" i="2" s="1"/>
  <c r="E3843" i="9"/>
  <c r="D3845" i="2" s="1"/>
  <c r="F3843" i="9"/>
  <c r="E3845" i="2" s="1"/>
  <c r="G3843" i="9"/>
  <c r="F3845" i="2" s="1"/>
  <c r="H3843" i="9"/>
  <c r="G3845" i="2" s="1"/>
  <c r="E3844" i="9"/>
  <c r="D3846" i="2" s="1"/>
  <c r="F3844" i="9"/>
  <c r="E3846" i="2" s="1"/>
  <c r="G3844" i="9"/>
  <c r="F3846" i="2" s="1"/>
  <c r="H3844" i="9"/>
  <c r="G3846" i="2" s="1"/>
  <c r="E3845" i="9"/>
  <c r="D3847" i="2" s="1"/>
  <c r="F3845" i="9"/>
  <c r="E3847" i="2" s="1"/>
  <c r="G3845" i="9"/>
  <c r="F3847" i="2" s="1"/>
  <c r="H3845" i="9"/>
  <c r="G3847" i="2" s="1"/>
  <c r="E3846" i="9"/>
  <c r="D3848" i="2" s="1"/>
  <c r="F3846" i="9"/>
  <c r="E3848" i="2" s="1"/>
  <c r="G3846" i="9"/>
  <c r="F3848" i="2" s="1"/>
  <c r="H3846" i="9"/>
  <c r="G3848" i="2" s="1"/>
  <c r="E3847" i="9"/>
  <c r="D3849" i="2" s="1"/>
  <c r="F3847" i="9"/>
  <c r="E3849" i="2" s="1"/>
  <c r="G3847" i="9"/>
  <c r="F3849" i="2" s="1"/>
  <c r="H3847" i="9"/>
  <c r="G3849" i="2" s="1"/>
  <c r="E3848" i="9"/>
  <c r="D3850" i="2" s="1"/>
  <c r="F3848" i="9"/>
  <c r="E3850" i="2" s="1"/>
  <c r="G3848" i="9"/>
  <c r="F3850" i="2" s="1"/>
  <c r="H3848" i="9"/>
  <c r="G3850" i="2" s="1"/>
  <c r="E3849" i="9"/>
  <c r="D3851" i="2" s="1"/>
  <c r="F3849" i="9"/>
  <c r="E3851" i="2" s="1"/>
  <c r="G3849" i="9"/>
  <c r="F3851" i="2" s="1"/>
  <c r="H3849" i="9"/>
  <c r="G3851" i="2" s="1"/>
  <c r="E3850" i="9"/>
  <c r="D3852" i="2" s="1"/>
  <c r="F3850" i="9"/>
  <c r="E3852" i="2" s="1"/>
  <c r="G3850" i="9"/>
  <c r="F3852" i="2" s="1"/>
  <c r="H3850" i="9"/>
  <c r="G3852" i="2" s="1"/>
  <c r="E3851" i="9"/>
  <c r="D3853" i="2" s="1"/>
  <c r="F3851" i="9"/>
  <c r="E3853" i="2" s="1"/>
  <c r="G3851" i="9"/>
  <c r="F3853" i="2" s="1"/>
  <c r="H3851" i="9"/>
  <c r="G3853" i="2" s="1"/>
  <c r="E3852" i="9"/>
  <c r="D3854" i="2" s="1"/>
  <c r="F3852" i="9"/>
  <c r="E3854" i="2" s="1"/>
  <c r="G3852" i="9"/>
  <c r="F3854" i="2" s="1"/>
  <c r="H3852" i="9"/>
  <c r="G3854" i="2" s="1"/>
  <c r="E3853" i="9"/>
  <c r="D3855" i="2" s="1"/>
  <c r="F3853" i="9"/>
  <c r="E3855" i="2" s="1"/>
  <c r="G3853" i="9"/>
  <c r="F3855" i="2" s="1"/>
  <c r="H3853" i="9"/>
  <c r="G3855" i="2" s="1"/>
  <c r="E3854" i="9"/>
  <c r="D3856" i="2" s="1"/>
  <c r="F3854" i="9"/>
  <c r="E3856" i="2" s="1"/>
  <c r="G3854" i="9"/>
  <c r="F3856" i="2" s="1"/>
  <c r="H3854" i="9"/>
  <c r="G3856" i="2" s="1"/>
  <c r="E3855" i="9"/>
  <c r="D3857" i="2" s="1"/>
  <c r="F3855" i="9"/>
  <c r="E3857" i="2" s="1"/>
  <c r="G3855" i="9"/>
  <c r="F3857" i="2" s="1"/>
  <c r="H3855" i="9"/>
  <c r="G3857" i="2" s="1"/>
  <c r="E3856" i="9"/>
  <c r="D3858" i="2" s="1"/>
  <c r="F3856" i="9"/>
  <c r="E3858" i="2" s="1"/>
  <c r="G3856" i="9"/>
  <c r="F3858" i="2" s="1"/>
  <c r="H3856" i="9"/>
  <c r="G3858" i="2" s="1"/>
  <c r="E3857" i="9"/>
  <c r="D3859" i="2" s="1"/>
  <c r="F3857" i="9"/>
  <c r="E3859" i="2" s="1"/>
  <c r="G3857" i="9"/>
  <c r="F3859" i="2" s="1"/>
  <c r="H3857" i="9"/>
  <c r="G3859" i="2" s="1"/>
  <c r="E3858" i="9"/>
  <c r="D3860" i="2" s="1"/>
  <c r="F3858" i="9"/>
  <c r="E3860" i="2" s="1"/>
  <c r="G3858" i="9"/>
  <c r="F3860" i="2" s="1"/>
  <c r="H3858" i="9"/>
  <c r="G3860" i="2" s="1"/>
  <c r="E3859" i="9"/>
  <c r="D3861" i="2" s="1"/>
  <c r="F3859" i="9"/>
  <c r="E3861" i="2" s="1"/>
  <c r="G3859" i="9"/>
  <c r="F3861" i="2" s="1"/>
  <c r="H3859" i="9"/>
  <c r="G3861" i="2" s="1"/>
  <c r="E3860" i="9"/>
  <c r="D3862" i="2" s="1"/>
  <c r="F3860" i="9"/>
  <c r="E3862" i="2" s="1"/>
  <c r="G3860" i="9"/>
  <c r="F3862" i="2" s="1"/>
  <c r="H3860" i="9"/>
  <c r="G3862" i="2" s="1"/>
  <c r="E3861" i="9"/>
  <c r="D3863" i="2" s="1"/>
  <c r="F3861" i="9"/>
  <c r="E3863" i="2" s="1"/>
  <c r="G3861" i="9"/>
  <c r="F3863" i="2" s="1"/>
  <c r="H3861" i="9"/>
  <c r="G3863" i="2" s="1"/>
  <c r="E3862" i="9"/>
  <c r="D3864" i="2" s="1"/>
  <c r="F3862" i="9"/>
  <c r="E3864" i="2" s="1"/>
  <c r="G3862" i="9"/>
  <c r="F3864" i="2" s="1"/>
  <c r="H3862" i="9"/>
  <c r="G3864" i="2" s="1"/>
  <c r="E3863" i="9"/>
  <c r="D3865" i="2" s="1"/>
  <c r="F3863" i="9"/>
  <c r="E3865" i="2" s="1"/>
  <c r="G3863" i="9"/>
  <c r="F3865" i="2" s="1"/>
  <c r="H3863" i="9"/>
  <c r="G3865" i="2" s="1"/>
  <c r="E3864" i="9"/>
  <c r="D3866" i="2" s="1"/>
  <c r="F3864" i="9"/>
  <c r="E3866" i="2" s="1"/>
  <c r="G3864" i="9"/>
  <c r="F3866" i="2" s="1"/>
  <c r="H3864" i="9"/>
  <c r="G3866" i="2" s="1"/>
  <c r="E3865" i="9"/>
  <c r="D3867" i="2" s="1"/>
  <c r="F3865" i="9"/>
  <c r="E3867" i="2" s="1"/>
  <c r="G3865" i="9"/>
  <c r="F3867" i="2" s="1"/>
  <c r="H3865" i="9"/>
  <c r="G3867" i="2" s="1"/>
  <c r="E3866" i="9"/>
  <c r="D3868" i="2" s="1"/>
  <c r="F3866" i="9"/>
  <c r="E3868" i="2" s="1"/>
  <c r="G3866" i="9"/>
  <c r="F3868" i="2" s="1"/>
  <c r="H3866" i="9"/>
  <c r="G3868" i="2" s="1"/>
  <c r="E3867" i="9"/>
  <c r="D3869" i="2" s="1"/>
  <c r="F3867" i="9"/>
  <c r="E3869" i="2" s="1"/>
  <c r="G3867" i="9"/>
  <c r="F3869" i="2" s="1"/>
  <c r="H3867" i="9"/>
  <c r="G3869" i="2" s="1"/>
  <c r="E3868" i="9"/>
  <c r="D3870" i="2" s="1"/>
  <c r="F3868" i="9"/>
  <c r="E3870" i="2" s="1"/>
  <c r="G3868" i="9"/>
  <c r="F3870" i="2" s="1"/>
  <c r="H3868" i="9"/>
  <c r="G3870" i="2" s="1"/>
  <c r="E3869" i="9"/>
  <c r="D3871" i="2" s="1"/>
  <c r="F3869" i="9"/>
  <c r="E3871" i="2" s="1"/>
  <c r="G3869" i="9"/>
  <c r="F3871" i="2" s="1"/>
  <c r="H3869" i="9"/>
  <c r="G3871" i="2" s="1"/>
  <c r="E3870" i="9"/>
  <c r="D3872" i="2" s="1"/>
  <c r="F3870" i="9"/>
  <c r="E3872" i="2" s="1"/>
  <c r="G3870" i="9"/>
  <c r="F3872" i="2" s="1"/>
  <c r="H3870" i="9"/>
  <c r="G3872" i="2" s="1"/>
  <c r="E3871" i="9"/>
  <c r="D3873" i="2" s="1"/>
  <c r="F3871" i="9"/>
  <c r="E3873" i="2" s="1"/>
  <c r="G3871" i="9"/>
  <c r="F3873" i="2" s="1"/>
  <c r="H3871" i="9"/>
  <c r="G3873" i="2" s="1"/>
  <c r="E3872" i="9"/>
  <c r="D3874" i="2" s="1"/>
  <c r="F3872" i="9"/>
  <c r="E3874" i="2" s="1"/>
  <c r="G3872" i="9"/>
  <c r="F3874" i="2" s="1"/>
  <c r="H3872" i="9"/>
  <c r="G3874" i="2" s="1"/>
  <c r="E3873" i="9"/>
  <c r="D3875" i="2" s="1"/>
  <c r="F3873" i="9"/>
  <c r="E3875" i="2" s="1"/>
  <c r="G3873" i="9"/>
  <c r="F3875" i="2" s="1"/>
  <c r="H3873" i="9"/>
  <c r="G3875" i="2" s="1"/>
  <c r="E3874" i="9"/>
  <c r="D3876" i="2" s="1"/>
  <c r="F3874" i="9"/>
  <c r="E3876" i="2" s="1"/>
  <c r="G3874" i="9"/>
  <c r="F3876" i="2" s="1"/>
  <c r="H3874" i="9"/>
  <c r="G3876" i="2" s="1"/>
  <c r="E3875" i="9"/>
  <c r="D3877" i="2" s="1"/>
  <c r="F3875" i="9"/>
  <c r="E3877" i="2" s="1"/>
  <c r="G3875" i="9"/>
  <c r="F3877" i="2" s="1"/>
  <c r="H3875" i="9"/>
  <c r="G3877" i="2" s="1"/>
  <c r="E3876" i="9"/>
  <c r="D3878" i="2" s="1"/>
  <c r="F3876" i="9"/>
  <c r="E3878" i="2" s="1"/>
  <c r="G3876" i="9"/>
  <c r="F3878" i="2" s="1"/>
  <c r="H3876" i="9"/>
  <c r="G3878" i="2" s="1"/>
  <c r="E3877" i="9"/>
  <c r="D3879" i="2" s="1"/>
  <c r="F3877" i="9"/>
  <c r="E3879" i="2" s="1"/>
  <c r="G3877" i="9"/>
  <c r="F3879" i="2" s="1"/>
  <c r="H3877" i="9"/>
  <c r="G3879" i="2" s="1"/>
  <c r="E3878" i="9"/>
  <c r="D3880" i="2" s="1"/>
  <c r="F3878" i="9"/>
  <c r="E3880" i="2" s="1"/>
  <c r="G3878" i="9"/>
  <c r="F3880" i="2" s="1"/>
  <c r="H3878" i="9"/>
  <c r="G3880" i="2" s="1"/>
  <c r="E3879" i="9"/>
  <c r="D3881" i="2" s="1"/>
  <c r="F3879" i="9"/>
  <c r="E3881" i="2" s="1"/>
  <c r="G3879" i="9"/>
  <c r="F3881" i="2" s="1"/>
  <c r="H3879" i="9"/>
  <c r="G3881" i="2" s="1"/>
  <c r="E3880" i="9"/>
  <c r="D3882" i="2" s="1"/>
  <c r="F3880" i="9"/>
  <c r="E3882" i="2" s="1"/>
  <c r="G3880" i="9"/>
  <c r="F3882" i="2" s="1"/>
  <c r="H3880" i="9"/>
  <c r="G3882" i="2" s="1"/>
  <c r="E3881" i="9"/>
  <c r="D3883" i="2" s="1"/>
  <c r="F3881" i="9"/>
  <c r="E3883" i="2" s="1"/>
  <c r="G3881" i="9"/>
  <c r="F3883" i="2" s="1"/>
  <c r="H3881" i="9"/>
  <c r="G3883" i="2" s="1"/>
  <c r="E3882" i="9"/>
  <c r="D3884" i="2" s="1"/>
  <c r="F3882" i="9"/>
  <c r="E3884" i="2" s="1"/>
  <c r="G3882" i="9"/>
  <c r="F3884" i="2" s="1"/>
  <c r="H3882" i="9"/>
  <c r="G3884" i="2" s="1"/>
  <c r="E3883" i="9"/>
  <c r="D3885" i="2" s="1"/>
  <c r="F3883" i="9"/>
  <c r="E3885" i="2" s="1"/>
  <c r="G3883" i="9"/>
  <c r="F3885" i="2" s="1"/>
  <c r="H3883" i="9"/>
  <c r="G3885" i="2" s="1"/>
  <c r="E3884" i="9"/>
  <c r="D3886" i="2" s="1"/>
  <c r="F3884" i="9"/>
  <c r="E3886" i="2" s="1"/>
  <c r="G3884" i="9"/>
  <c r="F3886" i="2" s="1"/>
  <c r="H3884" i="9"/>
  <c r="G3886" i="2" s="1"/>
  <c r="E3885" i="9"/>
  <c r="D3887" i="2" s="1"/>
  <c r="F3885" i="9"/>
  <c r="E3887" i="2" s="1"/>
  <c r="G3885" i="9"/>
  <c r="F3887" i="2" s="1"/>
  <c r="H3885" i="9"/>
  <c r="G3887" i="2" s="1"/>
  <c r="E3886" i="9"/>
  <c r="D3888" i="2" s="1"/>
  <c r="F3886" i="9"/>
  <c r="E3888" i="2" s="1"/>
  <c r="G3886" i="9"/>
  <c r="F3888" i="2" s="1"/>
  <c r="H3886" i="9"/>
  <c r="G3888" i="2" s="1"/>
  <c r="E3887" i="9"/>
  <c r="D3889" i="2" s="1"/>
  <c r="F3887" i="9"/>
  <c r="E3889" i="2" s="1"/>
  <c r="G3887" i="9"/>
  <c r="F3889" i="2" s="1"/>
  <c r="H3887" i="9"/>
  <c r="G3889" i="2" s="1"/>
  <c r="E3888" i="9"/>
  <c r="D3890" i="2" s="1"/>
  <c r="F3888" i="9"/>
  <c r="E3890" i="2" s="1"/>
  <c r="G3888" i="9"/>
  <c r="F3890" i="2" s="1"/>
  <c r="H3888" i="9"/>
  <c r="G3890" i="2" s="1"/>
  <c r="E3889" i="9"/>
  <c r="D3891" i="2" s="1"/>
  <c r="F3889" i="9"/>
  <c r="E3891" i="2" s="1"/>
  <c r="G3889" i="9"/>
  <c r="F3891" i="2" s="1"/>
  <c r="H3889" i="9"/>
  <c r="G3891" i="2" s="1"/>
  <c r="E3890" i="9"/>
  <c r="D3892" i="2" s="1"/>
  <c r="F3890" i="9"/>
  <c r="E3892" i="2" s="1"/>
  <c r="G3890" i="9"/>
  <c r="F3892" i="2" s="1"/>
  <c r="H3890" i="9"/>
  <c r="G3892" i="2" s="1"/>
  <c r="E3891" i="9"/>
  <c r="D3893" i="2" s="1"/>
  <c r="F3891" i="9"/>
  <c r="E3893" i="2" s="1"/>
  <c r="G3891" i="9"/>
  <c r="F3893" i="2" s="1"/>
  <c r="H3891" i="9"/>
  <c r="G3893" i="2" s="1"/>
  <c r="E3892" i="9"/>
  <c r="D3894" i="2" s="1"/>
  <c r="F3892" i="9"/>
  <c r="E3894" i="2" s="1"/>
  <c r="G3892" i="9"/>
  <c r="F3894" i="2" s="1"/>
  <c r="H3892" i="9"/>
  <c r="G3894" i="2" s="1"/>
  <c r="E3893" i="9"/>
  <c r="D3895" i="2" s="1"/>
  <c r="F3893" i="9"/>
  <c r="E3895" i="2" s="1"/>
  <c r="G3893" i="9"/>
  <c r="F3895" i="2" s="1"/>
  <c r="H3893" i="9"/>
  <c r="G3895" i="2" s="1"/>
  <c r="E3894" i="9"/>
  <c r="D3896" i="2" s="1"/>
  <c r="F3894" i="9"/>
  <c r="E3896" i="2" s="1"/>
  <c r="G3894" i="9"/>
  <c r="F3896" i="2" s="1"/>
  <c r="H3894" i="9"/>
  <c r="G3896" i="2" s="1"/>
  <c r="E3895" i="9"/>
  <c r="D3897" i="2" s="1"/>
  <c r="F3895" i="9"/>
  <c r="E3897" i="2" s="1"/>
  <c r="G3895" i="9"/>
  <c r="F3897" i="2" s="1"/>
  <c r="H3895" i="9"/>
  <c r="G3897" i="2" s="1"/>
  <c r="E3896" i="9"/>
  <c r="D3898" i="2" s="1"/>
  <c r="F3896" i="9"/>
  <c r="E3898" i="2" s="1"/>
  <c r="G3896" i="9"/>
  <c r="F3898" i="2" s="1"/>
  <c r="H3896" i="9"/>
  <c r="G3898" i="2" s="1"/>
  <c r="E3897" i="9"/>
  <c r="D3899" i="2" s="1"/>
  <c r="F3897" i="9"/>
  <c r="E3899" i="2" s="1"/>
  <c r="G3897" i="9"/>
  <c r="F3899" i="2" s="1"/>
  <c r="H3897" i="9"/>
  <c r="G3899" i="2" s="1"/>
  <c r="E3898" i="9"/>
  <c r="D3900" i="2" s="1"/>
  <c r="F3898" i="9"/>
  <c r="E3900" i="2" s="1"/>
  <c r="G3898" i="9"/>
  <c r="F3900" i="2" s="1"/>
  <c r="H3898" i="9"/>
  <c r="G3900" i="2" s="1"/>
  <c r="E3899" i="9"/>
  <c r="D3901" i="2" s="1"/>
  <c r="F3899" i="9"/>
  <c r="E3901" i="2" s="1"/>
  <c r="G3899" i="9"/>
  <c r="F3901" i="2" s="1"/>
  <c r="H3899" i="9"/>
  <c r="G3901" i="2" s="1"/>
  <c r="E3900" i="9"/>
  <c r="D3902" i="2" s="1"/>
  <c r="F3900" i="9"/>
  <c r="E3902" i="2" s="1"/>
  <c r="G3900" i="9"/>
  <c r="F3902" i="2" s="1"/>
  <c r="H3900" i="9"/>
  <c r="G3902" i="2" s="1"/>
  <c r="E3901" i="9"/>
  <c r="D3903" i="2" s="1"/>
  <c r="F3901" i="9"/>
  <c r="E3903" i="2" s="1"/>
  <c r="G3901" i="9"/>
  <c r="F3903" i="2" s="1"/>
  <c r="H3901" i="9"/>
  <c r="G3903" i="2" s="1"/>
  <c r="E3902" i="9"/>
  <c r="D3904" i="2" s="1"/>
  <c r="F3902" i="9"/>
  <c r="E3904" i="2" s="1"/>
  <c r="G3902" i="9"/>
  <c r="F3904" i="2" s="1"/>
  <c r="H3902" i="9"/>
  <c r="G3904" i="2" s="1"/>
  <c r="E3903" i="9"/>
  <c r="D3905" i="2" s="1"/>
  <c r="F3903" i="9"/>
  <c r="E3905" i="2" s="1"/>
  <c r="G3903" i="9"/>
  <c r="F3905" i="2" s="1"/>
  <c r="H3903" i="9"/>
  <c r="G3905" i="2" s="1"/>
  <c r="E3904" i="9"/>
  <c r="D3906" i="2" s="1"/>
  <c r="F3904" i="9"/>
  <c r="E3906" i="2" s="1"/>
  <c r="G3904" i="9"/>
  <c r="F3906" i="2" s="1"/>
  <c r="H3904" i="9"/>
  <c r="G3906" i="2" s="1"/>
  <c r="E3905" i="9"/>
  <c r="D3907" i="2" s="1"/>
  <c r="F3905" i="9"/>
  <c r="E3907" i="2" s="1"/>
  <c r="G3905" i="9"/>
  <c r="F3907" i="2" s="1"/>
  <c r="H3905" i="9"/>
  <c r="G3907" i="2" s="1"/>
  <c r="E3906" i="9"/>
  <c r="D3908" i="2" s="1"/>
  <c r="F3906" i="9"/>
  <c r="E3908" i="2" s="1"/>
  <c r="G3906" i="9"/>
  <c r="F3908" i="2" s="1"/>
  <c r="H3906" i="9"/>
  <c r="G3908" i="2" s="1"/>
  <c r="E3907" i="9"/>
  <c r="D3909" i="2" s="1"/>
  <c r="F3907" i="9"/>
  <c r="E3909" i="2" s="1"/>
  <c r="G3907" i="9"/>
  <c r="F3909" i="2" s="1"/>
  <c r="H3907" i="9"/>
  <c r="G3909" i="2" s="1"/>
  <c r="E3908" i="9"/>
  <c r="D3910" i="2" s="1"/>
  <c r="F3908" i="9"/>
  <c r="E3910" i="2" s="1"/>
  <c r="G3908" i="9"/>
  <c r="F3910" i="2" s="1"/>
  <c r="H3908" i="9"/>
  <c r="G3910" i="2" s="1"/>
  <c r="E3909" i="9"/>
  <c r="D3911" i="2" s="1"/>
  <c r="F3909" i="9"/>
  <c r="E3911" i="2" s="1"/>
  <c r="G3909" i="9"/>
  <c r="F3911" i="2" s="1"/>
  <c r="H3909" i="9"/>
  <c r="G3911" i="2" s="1"/>
  <c r="E3910" i="9"/>
  <c r="D3912" i="2" s="1"/>
  <c r="F3910" i="9"/>
  <c r="E3912" i="2" s="1"/>
  <c r="G3910" i="9"/>
  <c r="F3912" i="2" s="1"/>
  <c r="H3910" i="9"/>
  <c r="G3912" i="2" s="1"/>
  <c r="E3911" i="9"/>
  <c r="D3913" i="2" s="1"/>
  <c r="F3911" i="9"/>
  <c r="E3913" i="2" s="1"/>
  <c r="G3911" i="9"/>
  <c r="F3913" i="2" s="1"/>
  <c r="H3911" i="9"/>
  <c r="G3913" i="2" s="1"/>
  <c r="E3912" i="9"/>
  <c r="D3914" i="2" s="1"/>
  <c r="F3912" i="9"/>
  <c r="E3914" i="2" s="1"/>
  <c r="G3912" i="9"/>
  <c r="F3914" i="2" s="1"/>
  <c r="H3912" i="9"/>
  <c r="G3914" i="2" s="1"/>
  <c r="E3913" i="9"/>
  <c r="D3915" i="2" s="1"/>
  <c r="F3913" i="9"/>
  <c r="E3915" i="2" s="1"/>
  <c r="G3913" i="9"/>
  <c r="F3915" i="2" s="1"/>
  <c r="H3913" i="9"/>
  <c r="G3915" i="2" s="1"/>
  <c r="E3914" i="9"/>
  <c r="D3916" i="2" s="1"/>
  <c r="F3914" i="9"/>
  <c r="E3916" i="2" s="1"/>
  <c r="G3914" i="9"/>
  <c r="F3916" i="2" s="1"/>
  <c r="H3914" i="9"/>
  <c r="G3916" i="2" s="1"/>
  <c r="E3915" i="9"/>
  <c r="D3917" i="2" s="1"/>
  <c r="F3915" i="9"/>
  <c r="E3917" i="2" s="1"/>
  <c r="G3915" i="9"/>
  <c r="F3917" i="2" s="1"/>
  <c r="H3915" i="9"/>
  <c r="G3917" i="2" s="1"/>
  <c r="E3916" i="9"/>
  <c r="D3918" i="2" s="1"/>
  <c r="F3916" i="9"/>
  <c r="E3918" i="2" s="1"/>
  <c r="G3916" i="9"/>
  <c r="F3918" i="2" s="1"/>
  <c r="H3916" i="9"/>
  <c r="G3918" i="2" s="1"/>
  <c r="E3917" i="9"/>
  <c r="D3919" i="2" s="1"/>
  <c r="F3917" i="9"/>
  <c r="E3919" i="2" s="1"/>
  <c r="G3917" i="9"/>
  <c r="F3919" i="2" s="1"/>
  <c r="H3917" i="9"/>
  <c r="G3919" i="2" s="1"/>
  <c r="E3918" i="9"/>
  <c r="D3920" i="2" s="1"/>
  <c r="F3918" i="9"/>
  <c r="E3920" i="2" s="1"/>
  <c r="G3918" i="9"/>
  <c r="F3920" i="2" s="1"/>
  <c r="H3918" i="9"/>
  <c r="G3920" i="2" s="1"/>
  <c r="E3919" i="9"/>
  <c r="D3921" i="2" s="1"/>
  <c r="F3919" i="9"/>
  <c r="E3921" i="2" s="1"/>
  <c r="G3919" i="9"/>
  <c r="F3921" i="2" s="1"/>
  <c r="H3919" i="9"/>
  <c r="G3921" i="2" s="1"/>
  <c r="E3920" i="9"/>
  <c r="D3922" i="2" s="1"/>
  <c r="F3920" i="9"/>
  <c r="E3922" i="2" s="1"/>
  <c r="G3920" i="9"/>
  <c r="F3922" i="2" s="1"/>
  <c r="H3920" i="9"/>
  <c r="G3922" i="2" s="1"/>
  <c r="E3921" i="9"/>
  <c r="D3923" i="2" s="1"/>
  <c r="F3921" i="9"/>
  <c r="E3923" i="2" s="1"/>
  <c r="G3921" i="9"/>
  <c r="F3923" i="2" s="1"/>
  <c r="H3921" i="9"/>
  <c r="G3923" i="2" s="1"/>
  <c r="E3922" i="9"/>
  <c r="D3924" i="2" s="1"/>
  <c r="F3922" i="9"/>
  <c r="E3924" i="2" s="1"/>
  <c r="G3922" i="9"/>
  <c r="F3924" i="2" s="1"/>
  <c r="H3922" i="9"/>
  <c r="G3924" i="2" s="1"/>
  <c r="E3923" i="9"/>
  <c r="D3925" i="2" s="1"/>
  <c r="F3923" i="9"/>
  <c r="E3925" i="2" s="1"/>
  <c r="G3923" i="9"/>
  <c r="F3925" i="2" s="1"/>
  <c r="H3923" i="9"/>
  <c r="G3925" i="2" s="1"/>
  <c r="E3924" i="9"/>
  <c r="D3926" i="2" s="1"/>
  <c r="F3924" i="9"/>
  <c r="E3926" i="2" s="1"/>
  <c r="G3924" i="9"/>
  <c r="F3926" i="2" s="1"/>
  <c r="H3924" i="9"/>
  <c r="G3926" i="2" s="1"/>
  <c r="E3925" i="9"/>
  <c r="D3927" i="2" s="1"/>
  <c r="F3925" i="9"/>
  <c r="E3927" i="2" s="1"/>
  <c r="G3925" i="9"/>
  <c r="F3927" i="2" s="1"/>
  <c r="H3925" i="9"/>
  <c r="G3927" i="2" s="1"/>
  <c r="E3926" i="9"/>
  <c r="D3928" i="2" s="1"/>
  <c r="F3926" i="9"/>
  <c r="E3928" i="2" s="1"/>
  <c r="G3926" i="9"/>
  <c r="F3928" i="2" s="1"/>
  <c r="H3926" i="9"/>
  <c r="G3928" i="2" s="1"/>
  <c r="E3927" i="9"/>
  <c r="D3929" i="2" s="1"/>
  <c r="F3927" i="9"/>
  <c r="E3929" i="2" s="1"/>
  <c r="G3927" i="9"/>
  <c r="F3929" i="2" s="1"/>
  <c r="H3927" i="9"/>
  <c r="G3929" i="2" s="1"/>
  <c r="E3928" i="9"/>
  <c r="D3930" i="2" s="1"/>
  <c r="F3928" i="9"/>
  <c r="E3930" i="2" s="1"/>
  <c r="G3928" i="9"/>
  <c r="F3930" i="2" s="1"/>
  <c r="H3928" i="9"/>
  <c r="G3930" i="2" s="1"/>
  <c r="E3929" i="9"/>
  <c r="D3931" i="2" s="1"/>
  <c r="F3929" i="9"/>
  <c r="E3931" i="2" s="1"/>
  <c r="G3929" i="9"/>
  <c r="F3931" i="2" s="1"/>
  <c r="H3929" i="9"/>
  <c r="G3931" i="2" s="1"/>
  <c r="E3930" i="9"/>
  <c r="D3932" i="2" s="1"/>
  <c r="F3930" i="9"/>
  <c r="E3932" i="2" s="1"/>
  <c r="G3930" i="9"/>
  <c r="F3932" i="2" s="1"/>
  <c r="H3930" i="9"/>
  <c r="G3932" i="2" s="1"/>
  <c r="E3931" i="9"/>
  <c r="D3933" i="2" s="1"/>
  <c r="F3931" i="9"/>
  <c r="E3933" i="2" s="1"/>
  <c r="G3931" i="9"/>
  <c r="F3933" i="2" s="1"/>
  <c r="H3931" i="9"/>
  <c r="G3933" i="2" s="1"/>
  <c r="E3932" i="9"/>
  <c r="D3934" i="2" s="1"/>
  <c r="F3932" i="9"/>
  <c r="E3934" i="2" s="1"/>
  <c r="G3932" i="9"/>
  <c r="F3934" i="2" s="1"/>
  <c r="H3932" i="9"/>
  <c r="G3934" i="2" s="1"/>
  <c r="E3933" i="9"/>
  <c r="D3935" i="2" s="1"/>
  <c r="F3933" i="9"/>
  <c r="E3935" i="2" s="1"/>
  <c r="G3933" i="9"/>
  <c r="F3935" i="2" s="1"/>
  <c r="H3933" i="9"/>
  <c r="G3935" i="2" s="1"/>
  <c r="E3934" i="9"/>
  <c r="D3936" i="2" s="1"/>
  <c r="F3934" i="9"/>
  <c r="E3936" i="2" s="1"/>
  <c r="G3934" i="9"/>
  <c r="F3936" i="2" s="1"/>
  <c r="H3934" i="9"/>
  <c r="G3936" i="2" s="1"/>
  <c r="E3935" i="9"/>
  <c r="D3937" i="2" s="1"/>
  <c r="F3935" i="9"/>
  <c r="E3937" i="2" s="1"/>
  <c r="G3935" i="9"/>
  <c r="F3937" i="2" s="1"/>
  <c r="H3935" i="9"/>
  <c r="G3937" i="2" s="1"/>
  <c r="E3936" i="9"/>
  <c r="D3938" i="2" s="1"/>
  <c r="F3936" i="9"/>
  <c r="E3938" i="2" s="1"/>
  <c r="G3936" i="9"/>
  <c r="F3938" i="2" s="1"/>
  <c r="H3936" i="9"/>
  <c r="G3938" i="2" s="1"/>
  <c r="E3937" i="9"/>
  <c r="D3939" i="2" s="1"/>
  <c r="F3937" i="9"/>
  <c r="E3939" i="2" s="1"/>
  <c r="G3937" i="9"/>
  <c r="F3939" i="2" s="1"/>
  <c r="H3937" i="9"/>
  <c r="G3939" i="2" s="1"/>
  <c r="E3938" i="9"/>
  <c r="D3940" i="2" s="1"/>
  <c r="F3938" i="9"/>
  <c r="E3940" i="2" s="1"/>
  <c r="G3938" i="9"/>
  <c r="F3940" i="2" s="1"/>
  <c r="H3938" i="9"/>
  <c r="G3940" i="2" s="1"/>
  <c r="E3939" i="9"/>
  <c r="D3941" i="2" s="1"/>
  <c r="F3939" i="9"/>
  <c r="E3941" i="2" s="1"/>
  <c r="G3939" i="9"/>
  <c r="F3941" i="2" s="1"/>
  <c r="H3939" i="9"/>
  <c r="G3941" i="2" s="1"/>
  <c r="E3940" i="9"/>
  <c r="D3942" i="2" s="1"/>
  <c r="F3940" i="9"/>
  <c r="E3942" i="2" s="1"/>
  <c r="G3940" i="9"/>
  <c r="F3942" i="2" s="1"/>
  <c r="H3940" i="9"/>
  <c r="G3942" i="2" s="1"/>
  <c r="E3941" i="9"/>
  <c r="D3943" i="2" s="1"/>
  <c r="F3941" i="9"/>
  <c r="E3943" i="2" s="1"/>
  <c r="G3941" i="9"/>
  <c r="F3943" i="2" s="1"/>
  <c r="H3941" i="9"/>
  <c r="G3943" i="2" s="1"/>
  <c r="E3942" i="9"/>
  <c r="D3944" i="2" s="1"/>
  <c r="F3942" i="9"/>
  <c r="E3944" i="2" s="1"/>
  <c r="G3942" i="9"/>
  <c r="F3944" i="2" s="1"/>
  <c r="H3942" i="9"/>
  <c r="G3944" i="2" s="1"/>
  <c r="E3943" i="9"/>
  <c r="D3945" i="2" s="1"/>
  <c r="F3943" i="9"/>
  <c r="E3945" i="2" s="1"/>
  <c r="G3943" i="9"/>
  <c r="F3945" i="2" s="1"/>
  <c r="H3943" i="9"/>
  <c r="G3945" i="2" s="1"/>
  <c r="E3944" i="9"/>
  <c r="D3946" i="2" s="1"/>
  <c r="F3944" i="9"/>
  <c r="E3946" i="2" s="1"/>
  <c r="G3944" i="9"/>
  <c r="F3946" i="2" s="1"/>
  <c r="H3944" i="9"/>
  <c r="G3946" i="2" s="1"/>
  <c r="E3945" i="9"/>
  <c r="D3947" i="2" s="1"/>
  <c r="F3945" i="9"/>
  <c r="E3947" i="2" s="1"/>
  <c r="G3945" i="9"/>
  <c r="F3947" i="2" s="1"/>
  <c r="H3945" i="9"/>
  <c r="G3947" i="2" s="1"/>
  <c r="E3946" i="9"/>
  <c r="D3948" i="2" s="1"/>
  <c r="F3946" i="9"/>
  <c r="E3948" i="2" s="1"/>
  <c r="G3946" i="9"/>
  <c r="F3948" i="2" s="1"/>
  <c r="H3946" i="9"/>
  <c r="G3948" i="2" s="1"/>
  <c r="E3947" i="9"/>
  <c r="D3949" i="2" s="1"/>
  <c r="F3947" i="9"/>
  <c r="E3949" i="2" s="1"/>
  <c r="G3947" i="9"/>
  <c r="F3949" i="2" s="1"/>
  <c r="H3947" i="9"/>
  <c r="G3949" i="2" s="1"/>
  <c r="E3948" i="9"/>
  <c r="D3950" i="2" s="1"/>
  <c r="F3948" i="9"/>
  <c r="E3950" i="2" s="1"/>
  <c r="G3948" i="9"/>
  <c r="F3950" i="2" s="1"/>
  <c r="H3948" i="9"/>
  <c r="G3950" i="2" s="1"/>
  <c r="E3949" i="9"/>
  <c r="D3951" i="2" s="1"/>
  <c r="F3949" i="9"/>
  <c r="E3951" i="2" s="1"/>
  <c r="G3949" i="9"/>
  <c r="F3951" i="2" s="1"/>
  <c r="H3949" i="9"/>
  <c r="G3951" i="2" s="1"/>
  <c r="E3950" i="9"/>
  <c r="D3952" i="2" s="1"/>
  <c r="F3950" i="9"/>
  <c r="E3952" i="2" s="1"/>
  <c r="G3950" i="9"/>
  <c r="F3952" i="2" s="1"/>
  <c r="H3950" i="9"/>
  <c r="G3952" i="2" s="1"/>
  <c r="E3951" i="9"/>
  <c r="D3953" i="2" s="1"/>
  <c r="F3951" i="9"/>
  <c r="E3953" i="2" s="1"/>
  <c r="G3951" i="9"/>
  <c r="F3953" i="2" s="1"/>
  <c r="H3951" i="9"/>
  <c r="G3953" i="2" s="1"/>
  <c r="E3952" i="9"/>
  <c r="D3954" i="2" s="1"/>
  <c r="F3952" i="9"/>
  <c r="E3954" i="2" s="1"/>
  <c r="G3952" i="9"/>
  <c r="F3954" i="2" s="1"/>
  <c r="H3952" i="9"/>
  <c r="G3954" i="2" s="1"/>
  <c r="E3953" i="9"/>
  <c r="D3955" i="2" s="1"/>
  <c r="F3953" i="9"/>
  <c r="E3955" i="2" s="1"/>
  <c r="G3953" i="9"/>
  <c r="F3955" i="2" s="1"/>
  <c r="H3953" i="9"/>
  <c r="G3955" i="2" s="1"/>
  <c r="E3954" i="9"/>
  <c r="D3956" i="2" s="1"/>
  <c r="F3954" i="9"/>
  <c r="E3956" i="2" s="1"/>
  <c r="G3954" i="9"/>
  <c r="F3956" i="2" s="1"/>
  <c r="H3954" i="9"/>
  <c r="G3956" i="2" s="1"/>
  <c r="E3955" i="9"/>
  <c r="D3957" i="2" s="1"/>
  <c r="F3955" i="9"/>
  <c r="E3957" i="2" s="1"/>
  <c r="G3955" i="9"/>
  <c r="F3957" i="2" s="1"/>
  <c r="H3955" i="9"/>
  <c r="G3957" i="2" s="1"/>
  <c r="E3956" i="9"/>
  <c r="D3958" i="2" s="1"/>
  <c r="F3956" i="9"/>
  <c r="E3958" i="2" s="1"/>
  <c r="G3956" i="9"/>
  <c r="F3958" i="2" s="1"/>
  <c r="H3956" i="9"/>
  <c r="G3958" i="2" s="1"/>
  <c r="E3957" i="9"/>
  <c r="D3959" i="2" s="1"/>
  <c r="F3957" i="9"/>
  <c r="E3959" i="2" s="1"/>
  <c r="G3957" i="9"/>
  <c r="F3959" i="2" s="1"/>
  <c r="H3957" i="9"/>
  <c r="G3959" i="2" s="1"/>
  <c r="E3958" i="9"/>
  <c r="D3960" i="2" s="1"/>
  <c r="F3958" i="9"/>
  <c r="E3960" i="2" s="1"/>
  <c r="G3958" i="9"/>
  <c r="F3960" i="2" s="1"/>
  <c r="H3958" i="9"/>
  <c r="G3960" i="2" s="1"/>
  <c r="E3959" i="9"/>
  <c r="D3961" i="2" s="1"/>
  <c r="F3959" i="9"/>
  <c r="E3961" i="2" s="1"/>
  <c r="G3959" i="9"/>
  <c r="F3961" i="2" s="1"/>
  <c r="H3959" i="9"/>
  <c r="G3961" i="2" s="1"/>
  <c r="E3960" i="9"/>
  <c r="D3962" i="2" s="1"/>
  <c r="F3960" i="9"/>
  <c r="E3962" i="2" s="1"/>
  <c r="G3960" i="9"/>
  <c r="F3962" i="2" s="1"/>
  <c r="H3960" i="9"/>
  <c r="G3962" i="2" s="1"/>
  <c r="E3961" i="9"/>
  <c r="D3963" i="2" s="1"/>
  <c r="F3961" i="9"/>
  <c r="E3963" i="2" s="1"/>
  <c r="G3961" i="9"/>
  <c r="F3963" i="2" s="1"/>
  <c r="H3961" i="9"/>
  <c r="G3963" i="2" s="1"/>
  <c r="E3962" i="9"/>
  <c r="D3964" i="2" s="1"/>
  <c r="F3962" i="9"/>
  <c r="E3964" i="2" s="1"/>
  <c r="G3962" i="9"/>
  <c r="F3964" i="2" s="1"/>
  <c r="H3962" i="9"/>
  <c r="G3964" i="2" s="1"/>
  <c r="E3963" i="9"/>
  <c r="D3965" i="2" s="1"/>
  <c r="F3963" i="9"/>
  <c r="E3965" i="2" s="1"/>
  <c r="G3963" i="9"/>
  <c r="F3965" i="2" s="1"/>
  <c r="H3963" i="9"/>
  <c r="G3965" i="2" s="1"/>
  <c r="E3964" i="9"/>
  <c r="D3966" i="2" s="1"/>
  <c r="F3964" i="9"/>
  <c r="E3966" i="2" s="1"/>
  <c r="G3964" i="9"/>
  <c r="F3966" i="2" s="1"/>
  <c r="H3964" i="9"/>
  <c r="G3966" i="2" s="1"/>
  <c r="E3965" i="9"/>
  <c r="D3967" i="2" s="1"/>
  <c r="F3965" i="9"/>
  <c r="E3967" i="2" s="1"/>
  <c r="G3965" i="9"/>
  <c r="F3967" i="2" s="1"/>
  <c r="H3965" i="9"/>
  <c r="G3967" i="2" s="1"/>
  <c r="E3966" i="9"/>
  <c r="D3968" i="2" s="1"/>
  <c r="F3966" i="9"/>
  <c r="E3968" i="2" s="1"/>
  <c r="G3966" i="9"/>
  <c r="F3968" i="2" s="1"/>
  <c r="H3966" i="9"/>
  <c r="G3968" i="2" s="1"/>
  <c r="E3967" i="9"/>
  <c r="D3969" i="2" s="1"/>
  <c r="F3967" i="9"/>
  <c r="E3969" i="2" s="1"/>
  <c r="G3967" i="9"/>
  <c r="F3969" i="2" s="1"/>
  <c r="H3967" i="9"/>
  <c r="G3969" i="2" s="1"/>
  <c r="E3968" i="9"/>
  <c r="D3970" i="2" s="1"/>
  <c r="F3968" i="9"/>
  <c r="E3970" i="2" s="1"/>
  <c r="G3968" i="9"/>
  <c r="F3970" i="2" s="1"/>
  <c r="H3968" i="9"/>
  <c r="G3970" i="2" s="1"/>
  <c r="E3969" i="9"/>
  <c r="D3971" i="2" s="1"/>
  <c r="F3969" i="9"/>
  <c r="E3971" i="2" s="1"/>
  <c r="G3969" i="9"/>
  <c r="F3971" i="2" s="1"/>
  <c r="H3969" i="9"/>
  <c r="G3971" i="2" s="1"/>
  <c r="E3970" i="9"/>
  <c r="D3972" i="2" s="1"/>
  <c r="F3970" i="9"/>
  <c r="E3972" i="2" s="1"/>
  <c r="G3970" i="9"/>
  <c r="F3972" i="2" s="1"/>
  <c r="H3970" i="9"/>
  <c r="G3972" i="2" s="1"/>
  <c r="E3971" i="9"/>
  <c r="D3973" i="2" s="1"/>
  <c r="F3971" i="9"/>
  <c r="E3973" i="2" s="1"/>
  <c r="G3971" i="9"/>
  <c r="F3973" i="2" s="1"/>
  <c r="H3971" i="9"/>
  <c r="G3973" i="2" s="1"/>
  <c r="E3972" i="9"/>
  <c r="D3974" i="2" s="1"/>
  <c r="F3972" i="9"/>
  <c r="E3974" i="2" s="1"/>
  <c r="G3972" i="9"/>
  <c r="F3974" i="2" s="1"/>
  <c r="H3972" i="9"/>
  <c r="G3974" i="2" s="1"/>
  <c r="E3973" i="9"/>
  <c r="D3975" i="2" s="1"/>
  <c r="F3973" i="9"/>
  <c r="E3975" i="2" s="1"/>
  <c r="G3973" i="9"/>
  <c r="F3975" i="2" s="1"/>
  <c r="H3973" i="9"/>
  <c r="G3975" i="2" s="1"/>
  <c r="E3974" i="9"/>
  <c r="D3976" i="2" s="1"/>
  <c r="F3974" i="9"/>
  <c r="E3976" i="2" s="1"/>
  <c r="G3974" i="9"/>
  <c r="F3976" i="2" s="1"/>
  <c r="H3974" i="9"/>
  <c r="G3976" i="2" s="1"/>
  <c r="E3975" i="9"/>
  <c r="D3977" i="2" s="1"/>
  <c r="F3975" i="9"/>
  <c r="E3977" i="2" s="1"/>
  <c r="G3975" i="9"/>
  <c r="F3977" i="2" s="1"/>
  <c r="H3975" i="9"/>
  <c r="G3977" i="2" s="1"/>
  <c r="E3976" i="9"/>
  <c r="D3978" i="2" s="1"/>
  <c r="F3976" i="9"/>
  <c r="E3978" i="2" s="1"/>
  <c r="G3976" i="9"/>
  <c r="F3978" i="2" s="1"/>
  <c r="H3976" i="9"/>
  <c r="G3978" i="2" s="1"/>
  <c r="E3977" i="9"/>
  <c r="D3979" i="2" s="1"/>
  <c r="F3977" i="9"/>
  <c r="E3979" i="2" s="1"/>
  <c r="G3977" i="9"/>
  <c r="F3979" i="2" s="1"/>
  <c r="H3977" i="9"/>
  <c r="G3979" i="2" s="1"/>
  <c r="E3978" i="9"/>
  <c r="D3980" i="2" s="1"/>
  <c r="F3978" i="9"/>
  <c r="E3980" i="2" s="1"/>
  <c r="G3978" i="9"/>
  <c r="F3980" i="2" s="1"/>
  <c r="H3978" i="9"/>
  <c r="G3980" i="2" s="1"/>
  <c r="E3979" i="9"/>
  <c r="D3981" i="2" s="1"/>
  <c r="F3979" i="9"/>
  <c r="E3981" i="2" s="1"/>
  <c r="G3979" i="9"/>
  <c r="F3981" i="2" s="1"/>
  <c r="H3979" i="9"/>
  <c r="G3981" i="2" s="1"/>
  <c r="E3980" i="9"/>
  <c r="D3982" i="2" s="1"/>
  <c r="F3980" i="9"/>
  <c r="E3982" i="2" s="1"/>
  <c r="G3980" i="9"/>
  <c r="F3982" i="2" s="1"/>
  <c r="H3980" i="9"/>
  <c r="G3982" i="2" s="1"/>
  <c r="E3981" i="9"/>
  <c r="D3983" i="2" s="1"/>
  <c r="F3981" i="9"/>
  <c r="E3983" i="2" s="1"/>
  <c r="G3981" i="9"/>
  <c r="F3983" i="2" s="1"/>
  <c r="H3981" i="9"/>
  <c r="G3983" i="2" s="1"/>
  <c r="E3982" i="9"/>
  <c r="D3984" i="2" s="1"/>
  <c r="F3982" i="9"/>
  <c r="E3984" i="2" s="1"/>
  <c r="G3982" i="9"/>
  <c r="F3984" i="2" s="1"/>
  <c r="H3982" i="9"/>
  <c r="G3984" i="2" s="1"/>
  <c r="E3983" i="9"/>
  <c r="D3985" i="2" s="1"/>
  <c r="F3983" i="9"/>
  <c r="E3985" i="2" s="1"/>
  <c r="G3983" i="9"/>
  <c r="F3985" i="2" s="1"/>
  <c r="H3983" i="9"/>
  <c r="G3985" i="2" s="1"/>
  <c r="E3984" i="9"/>
  <c r="D3986" i="2" s="1"/>
  <c r="F3984" i="9"/>
  <c r="E3986" i="2" s="1"/>
  <c r="G3984" i="9"/>
  <c r="F3986" i="2" s="1"/>
  <c r="H3984" i="9"/>
  <c r="G3986" i="2" s="1"/>
  <c r="E3985" i="9"/>
  <c r="D3987" i="2" s="1"/>
  <c r="F3985" i="9"/>
  <c r="E3987" i="2" s="1"/>
  <c r="G3985" i="9"/>
  <c r="F3987" i="2" s="1"/>
  <c r="H3985" i="9"/>
  <c r="G3987" i="2" s="1"/>
  <c r="E3986" i="9"/>
  <c r="D3988" i="2" s="1"/>
  <c r="F3986" i="9"/>
  <c r="E3988" i="2" s="1"/>
  <c r="G3986" i="9"/>
  <c r="F3988" i="2" s="1"/>
  <c r="H3986" i="9"/>
  <c r="G3988" i="2" s="1"/>
  <c r="E3987" i="9"/>
  <c r="D3989" i="2" s="1"/>
  <c r="F3987" i="9"/>
  <c r="E3989" i="2" s="1"/>
  <c r="G3987" i="9"/>
  <c r="F3989" i="2" s="1"/>
  <c r="H3987" i="9"/>
  <c r="G3989" i="2" s="1"/>
  <c r="E3988" i="9"/>
  <c r="D3990" i="2" s="1"/>
  <c r="F3988" i="9"/>
  <c r="E3990" i="2" s="1"/>
  <c r="G3988" i="9"/>
  <c r="F3990" i="2" s="1"/>
  <c r="H3988" i="9"/>
  <c r="G3990" i="2" s="1"/>
  <c r="E3989" i="9"/>
  <c r="D3991" i="2" s="1"/>
  <c r="F3989" i="9"/>
  <c r="E3991" i="2" s="1"/>
  <c r="G3989" i="9"/>
  <c r="F3991" i="2" s="1"/>
  <c r="H3989" i="9"/>
  <c r="G3991" i="2" s="1"/>
  <c r="E3990" i="9"/>
  <c r="D3992" i="2" s="1"/>
  <c r="F3990" i="9"/>
  <c r="E3992" i="2" s="1"/>
  <c r="G3990" i="9"/>
  <c r="F3992" i="2" s="1"/>
  <c r="H3990" i="9"/>
  <c r="G3992" i="2" s="1"/>
  <c r="E3991" i="9"/>
  <c r="D3993" i="2" s="1"/>
  <c r="F3991" i="9"/>
  <c r="E3993" i="2" s="1"/>
  <c r="G3991" i="9"/>
  <c r="F3993" i="2" s="1"/>
  <c r="H3991" i="9"/>
  <c r="G3993" i="2" s="1"/>
  <c r="E3992" i="9"/>
  <c r="D3994" i="2" s="1"/>
  <c r="F3992" i="9"/>
  <c r="E3994" i="2" s="1"/>
  <c r="G3992" i="9"/>
  <c r="F3994" i="2" s="1"/>
  <c r="H3992" i="9"/>
  <c r="G3994" i="2" s="1"/>
  <c r="E3993" i="9"/>
  <c r="D3995" i="2" s="1"/>
  <c r="F3993" i="9"/>
  <c r="E3995" i="2" s="1"/>
  <c r="G3993" i="9"/>
  <c r="F3995" i="2" s="1"/>
  <c r="H3993" i="9"/>
  <c r="G3995" i="2" s="1"/>
  <c r="E3994" i="9"/>
  <c r="D3996" i="2" s="1"/>
  <c r="F3994" i="9"/>
  <c r="E3996" i="2" s="1"/>
  <c r="G3994" i="9"/>
  <c r="F3996" i="2" s="1"/>
  <c r="H3994" i="9"/>
  <c r="G3996" i="2" s="1"/>
  <c r="E3995" i="9"/>
  <c r="D3997" i="2" s="1"/>
  <c r="F3995" i="9"/>
  <c r="E3997" i="2" s="1"/>
  <c r="G3995" i="9"/>
  <c r="F3997" i="2" s="1"/>
  <c r="H3995" i="9"/>
  <c r="G3997" i="2" s="1"/>
  <c r="E3996" i="9"/>
  <c r="D3998" i="2" s="1"/>
  <c r="F3996" i="9"/>
  <c r="E3998" i="2" s="1"/>
  <c r="G3996" i="9"/>
  <c r="F3998" i="2" s="1"/>
  <c r="H3996" i="9"/>
  <c r="G3998" i="2" s="1"/>
  <c r="E3997" i="9"/>
  <c r="D3999" i="2" s="1"/>
  <c r="F3997" i="9"/>
  <c r="E3999" i="2" s="1"/>
  <c r="G3997" i="9"/>
  <c r="F3999" i="2" s="1"/>
  <c r="H3997" i="9"/>
  <c r="G3999" i="2" s="1"/>
  <c r="E3998" i="9"/>
  <c r="D4000" i="2" s="1"/>
  <c r="F3998" i="9"/>
  <c r="E4000" i="2" s="1"/>
  <c r="G3998" i="9"/>
  <c r="F4000" i="2" s="1"/>
  <c r="H3998" i="9"/>
  <c r="G4000" i="2" s="1"/>
  <c r="E3999" i="9"/>
  <c r="D4001" i="2" s="1"/>
  <c r="F3999" i="9"/>
  <c r="E4001" i="2" s="1"/>
  <c r="G3999" i="9"/>
  <c r="F4001" i="2" s="1"/>
  <c r="H3999" i="9"/>
  <c r="G4001" i="2" s="1"/>
  <c r="E4000" i="9"/>
  <c r="D4002" i="2" s="1"/>
  <c r="F4000" i="9"/>
  <c r="E4002" i="2" s="1"/>
  <c r="G4000" i="9"/>
  <c r="F4002" i="2" s="1"/>
  <c r="H4000" i="9"/>
  <c r="G4002" i="2" s="1"/>
  <c r="E4001" i="9"/>
  <c r="D4003" i="2" s="1"/>
  <c r="F4001" i="9"/>
  <c r="E4003" i="2" s="1"/>
  <c r="G4001" i="9"/>
  <c r="F4003" i="2" s="1"/>
  <c r="H4001" i="9"/>
  <c r="G4003" i="2" s="1"/>
  <c r="E4002" i="9"/>
  <c r="D4004" i="2" s="1"/>
  <c r="F4002" i="9"/>
  <c r="E4004" i="2" s="1"/>
  <c r="G4002" i="9"/>
  <c r="F4004" i="2" s="1"/>
  <c r="H4002" i="9"/>
  <c r="G4004" i="2" s="1"/>
  <c r="E4003" i="9"/>
  <c r="D4005" i="2" s="1"/>
  <c r="F4003" i="9"/>
  <c r="E4005" i="2" s="1"/>
  <c r="G4003" i="9"/>
  <c r="F4005" i="2" s="1"/>
  <c r="H4003" i="9"/>
  <c r="G4005" i="2" s="1"/>
  <c r="E4004" i="9"/>
  <c r="D4006" i="2" s="1"/>
  <c r="F4004" i="9"/>
  <c r="E4006" i="2" s="1"/>
  <c r="G4004" i="9"/>
  <c r="F4006" i="2" s="1"/>
  <c r="H4004" i="9"/>
  <c r="G4006" i="2" s="1"/>
  <c r="E4005" i="9"/>
  <c r="D4007" i="2" s="1"/>
  <c r="F4005" i="9"/>
  <c r="E4007" i="2" s="1"/>
  <c r="G4005" i="9"/>
  <c r="F4007" i="2" s="1"/>
  <c r="H4005" i="9"/>
  <c r="G4007" i="2" s="1"/>
  <c r="E4006" i="9"/>
  <c r="D4008" i="2" s="1"/>
  <c r="F4006" i="9"/>
  <c r="E4008" i="2" s="1"/>
  <c r="G4006" i="9"/>
  <c r="F4008" i="2" s="1"/>
  <c r="H4006" i="9"/>
  <c r="G4008" i="2" s="1"/>
  <c r="E4007" i="9"/>
  <c r="D4009" i="2" s="1"/>
  <c r="F4007" i="9"/>
  <c r="E4009" i="2" s="1"/>
  <c r="G4007" i="9"/>
  <c r="F4009" i="2" s="1"/>
  <c r="H4007" i="9"/>
  <c r="G4009" i="2" s="1"/>
  <c r="E4008" i="9"/>
  <c r="D4010" i="2" s="1"/>
  <c r="F4008" i="9"/>
  <c r="E4010" i="2" s="1"/>
  <c r="G4008" i="9"/>
  <c r="F4010" i="2" s="1"/>
  <c r="H4008" i="9"/>
  <c r="G4010" i="2" s="1"/>
  <c r="E4009" i="9"/>
  <c r="D4011" i="2" s="1"/>
  <c r="F4009" i="9"/>
  <c r="E4011" i="2" s="1"/>
  <c r="G4009" i="9"/>
  <c r="F4011" i="2" s="1"/>
  <c r="H4009" i="9"/>
  <c r="G4011" i="2" s="1"/>
  <c r="E4010" i="9"/>
  <c r="D4012" i="2" s="1"/>
  <c r="F4010" i="9"/>
  <c r="E4012" i="2" s="1"/>
  <c r="G4010" i="9"/>
  <c r="F4012" i="2" s="1"/>
  <c r="H4010" i="9"/>
  <c r="G4012" i="2" s="1"/>
  <c r="E4011" i="9"/>
  <c r="D4013" i="2" s="1"/>
  <c r="F4011" i="9"/>
  <c r="E4013" i="2" s="1"/>
  <c r="G4011" i="9"/>
  <c r="F4013" i="2" s="1"/>
  <c r="H4011" i="9"/>
  <c r="G4013" i="2" s="1"/>
  <c r="E4012" i="9"/>
  <c r="D4014" i="2" s="1"/>
  <c r="F4012" i="9"/>
  <c r="E4014" i="2" s="1"/>
  <c r="G4012" i="9"/>
  <c r="F4014" i="2" s="1"/>
  <c r="H4012" i="9"/>
  <c r="G4014" i="2" s="1"/>
  <c r="E4013" i="9"/>
  <c r="D4015" i="2" s="1"/>
  <c r="F4013" i="9"/>
  <c r="E4015" i="2" s="1"/>
  <c r="G4013" i="9"/>
  <c r="F4015" i="2" s="1"/>
  <c r="H4013" i="9"/>
  <c r="G4015" i="2" s="1"/>
  <c r="E4014" i="9"/>
  <c r="D4016" i="2" s="1"/>
  <c r="F4014" i="9"/>
  <c r="E4016" i="2" s="1"/>
  <c r="G4014" i="9"/>
  <c r="F4016" i="2" s="1"/>
  <c r="H4014" i="9"/>
  <c r="G4016" i="2" s="1"/>
  <c r="E4015" i="9"/>
  <c r="D4017" i="2" s="1"/>
  <c r="F4015" i="9"/>
  <c r="E4017" i="2" s="1"/>
  <c r="G4015" i="9"/>
  <c r="F4017" i="2" s="1"/>
  <c r="H4015" i="9"/>
  <c r="G4017" i="2" s="1"/>
  <c r="E4016" i="9"/>
  <c r="D4018" i="2" s="1"/>
  <c r="F4016" i="9"/>
  <c r="E4018" i="2" s="1"/>
  <c r="G4016" i="9"/>
  <c r="F4018" i="2" s="1"/>
  <c r="H4016" i="9"/>
  <c r="G4018" i="2" s="1"/>
  <c r="E4017" i="9"/>
  <c r="D4019" i="2" s="1"/>
  <c r="F4017" i="9"/>
  <c r="E4019" i="2" s="1"/>
  <c r="G4017" i="9"/>
  <c r="F4019" i="2" s="1"/>
  <c r="H4017" i="9"/>
  <c r="G4019" i="2" s="1"/>
  <c r="E4018" i="9"/>
  <c r="D4020" i="2" s="1"/>
  <c r="F4018" i="9"/>
  <c r="E4020" i="2" s="1"/>
  <c r="G4018" i="9"/>
  <c r="F4020" i="2" s="1"/>
  <c r="H4018" i="9"/>
  <c r="G4020" i="2" s="1"/>
  <c r="E4019" i="9"/>
  <c r="D4021" i="2" s="1"/>
  <c r="F4019" i="9"/>
  <c r="E4021" i="2" s="1"/>
  <c r="G4019" i="9"/>
  <c r="F4021" i="2" s="1"/>
  <c r="H4019" i="9"/>
  <c r="G4021" i="2" s="1"/>
  <c r="E4020" i="9"/>
  <c r="D4022" i="2" s="1"/>
  <c r="F4020" i="9"/>
  <c r="E4022" i="2" s="1"/>
  <c r="G4020" i="9"/>
  <c r="F4022" i="2" s="1"/>
  <c r="H4020" i="9"/>
  <c r="G4022" i="2" s="1"/>
  <c r="E4021" i="9"/>
  <c r="D4023" i="2" s="1"/>
  <c r="F4021" i="9"/>
  <c r="E4023" i="2" s="1"/>
  <c r="G4021" i="9"/>
  <c r="F4023" i="2" s="1"/>
  <c r="H4021" i="9"/>
  <c r="G4023" i="2" s="1"/>
  <c r="E4022" i="9"/>
  <c r="D4024" i="2" s="1"/>
  <c r="F4022" i="9"/>
  <c r="E4024" i="2" s="1"/>
  <c r="G4022" i="9"/>
  <c r="F4024" i="2" s="1"/>
  <c r="H4022" i="9"/>
  <c r="G4024" i="2" s="1"/>
  <c r="E4023" i="9"/>
  <c r="D4025" i="2" s="1"/>
  <c r="F4023" i="9"/>
  <c r="E4025" i="2" s="1"/>
  <c r="G4023" i="9"/>
  <c r="F4025" i="2" s="1"/>
  <c r="H4023" i="9"/>
  <c r="G4025" i="2" s="1"/>
  <c r="E4024" i="9"/>
  <c r="D4026" i="2" s="1"/>
  <c r="F4024" i="9"/>
  <c r="E4026" i="2" s="1"/>
  <c r="G4024" i="9"/>
  <c r="F4026" i="2" s="1"/>
  <c r="H4024" i="9"/>
  <c r="G4026" i="2" s="1"/>
  <c r="E4025" i="9"/>
  <c r="D4027" i="2" s="1"/>
  <c r="F4025" i="9"/>
  <c r="E4027" i="2" s="1"/>
  <c r="G4025" i="9"/>
  <c r="F4027" i="2" s="1"/>
  <c r="H4025" i="9"/>
  <c r="G4027" i="2" s="1"/>
  <c r="E4026" i="9"/>
  <c r="D4028" i="2" s="1"/>
  <c r="F4026" i="9"/>
  <c r="E4028" i="2" s="1"/>
  <c r="G4026" i="9"/>
  <c r="F4028" i="2" s="1"/>
  <c r="H4026" i="9"/>
  <c r="G4028" i="2" s="1"/>
  <c r="E4027" i="9"/>
  <c r="D4029" i="2" s="1"/>
  <c r="F4027" i="9"/>
  <c r="E4029" i="2" s="1"/>
  <c r="G4027" i="9"/>
  <c r="F4029" i="2" s="1"/>
  <c r="H4027" i="9"/>
  <c r="G4029" i="2" s="1"/>
  <c r="E4028" i="9"/>
  <c r="D4030" i="2" s="1"/>
  <c r="F4028" i="9"/>
  <c r="E4030" i="2" s="1"/>
  <c r="G4028" i="9"/>
  <c r="F4030" i="2" s="1"/>
  <c r="H4028" i="9"/>
  <c r="G4030" i="2" s="1"/>
  <c r="E4029" i="9"/>
  <c r="D4031" i="2" s="1"/>
  <c r="F4029" i="9"/>
  <c r="E4031" i="2" s="1"/>
  <c r="G4029" i="9"/>
  <c r="F4031" i="2" s="1"/>
  <c r="H4029" i="9"/>
  <c r="G4031" i="2" s="1"/>
  <c r="E4030" i="9"/>
  <c r="D4032" i="2" s="1"/>
  <c r="F4030" i="9"/>
  <c r="E4032" i="2" s="1"/>
  <c r="G4030" i="9"/>
  <c r="F4032" i="2" s="1"/>
  <c r="H4030" i="9"/>
  <c r="G4032" i="2" s="1"/>
  <c r="E4031" i="9"/>
  <c r="D4033" i="2" s="1"/>
  <c r="F4031" i="9"/>
  <c r="E4033" i="2" s="1"/>
  <c r="G4031" i="9"/>
  <c r="F4033" i="2" s="1"/>
  <c r="H4031" i="9"/>
  <c r="G4033" i="2" s="1"/>
  <c r="E4032" i="9"/>
  <c r="D4034" i="2" s="1"/>
  <c r="F4032" i="9"/>
  <c r="E4034" i="2" s="1"/>
  <c r="G4032" i="9"/>
  <c r="F4034" i="2" s="1"/>
  <c r="H4032" i="9"/>
  <c r="G4034" i="2" s="1"/>
  <c r="E4033" i="9"/>
  <c r="D4035" i="2" s="1"/>
  <c r="F4033" i="9"/>
  <c r="E4035" i="2" s="1"/>
  <c r="G4033" i="9"/>
  <c r="F4035" i="2" s="1"/>
  <c r="H4033" i="9"/>
  <c r="G4035" i="2" s="1"/>
  <c r="E4034" i="9"/>
  <c r="D4036" i="2" s="1"/>
  <c r="F4034" i="9"/>
  <c r="E4036" i="2" s="1"/>
  <c r="G4034" i="9"/>
  <c r="F4036" i="2" s="1"/>
  <c r="H4034" i="9"/>
  <c r="G4036" i="2" s="1"/>
  <c r="E4035" i="9"/>
  <c r="D4037" i="2" s="1"/>
  <c r="F4035" i="9"/>
  <c r="E4037" i="2" s="1"/>
  <c r="G4035" i="9"/>
  <c r="F4037" i="2" s="1"/>
  <c r="H4035" i="9"/>
  <c r="G4037" i="2" s="1"/>
  <c r="E4036" i="9"/>
  <c r="D4038" i="2" s="1"/>
  <c r="F4036" i="9"/>
  <c r="E4038" i="2" s="1"/>
  <c r="G4036" i="9"/>
  <c r="F4038" i="2" s="1"/>
  <c r="H4036" i="9"/>
  <c r="G4038" i="2" s="1"/>
  <c r="E4037" i="9"/>
  <c r="D4039" i="2" s="1"/>
  <c r="F4037" i="9"/>
  <c r="E4039" i="2" s="1"/>
  <c r="G4037" i="9"/>
  <c r="F4039" i="2" s="1"/>
  <c r="H4037" i="9"/>
  <c r="G4039" i="2" s="1"/>
  <c r="E4038" i="9"/>
  <c r="D4040" i="2" s="1"/>
  <c r="F4038" i="9"/>
  <c r="E4040" i="2" s="1"/>
  <c r="G4038" i="9"/>
  <c r="F4040" i="2" s="1"/>
  <c r="H4038" i="9"/>
  <c r="G4040" i="2" s="1"/>
  <c r="E4039" i="9"/>
  <c r="D4041" i="2" s="1"/>
  <c r="F4039" i="9"/>
  <c r="E4041" i="2" s="1"/>
  <c r="G4039" i="9"/>
  <c r="F4041" i="2" s="1"/>
  <c r="H4039" i="9"/>
  <c r="G4041" i="2" s="1"/>
  <c r="E4040" i="9"/>
  <c r="D4042" i="2" s="1"/>
  <c r="F4040" i="9"/>
  <c r="E4042" i="2" s="1"/>
  <c r="G4040" i="9"/>
  <c r="F4042" i="2" s="1"/>
  <c r="H4040" i="9"/>
  <c r="G4042" i="2" s="1"/>
  <c r="E4041" i="9"/>
  <c r="D4043" i="2" s="1"/>
  <c r="F4041" i="9"/>
  <c r="E4043" i="2" s="1"/>
  <c r="G4041" i="9"/>
  <c r="F4043" i="2" s="1"/>
  <c r="H4041" i="9"/>
  <c r="G4043" i="2" s="1"/>
  <c r="E4042" i="9"/>
  <c r="D4044" i="2" s="1"/>
  <c r="F4042" i="9"/>
  <c r="E4044" i="2" s="1"/>
  <c r="G4042" i="9"/>
  <c r="F4044" i="2" s="1"/>
  <c r="H4042" i="9"/>
  <c r="G4044" i="2" s="1"/>
  <c r="E4043" i="9"/>
  <c r="D4045" i="2" s="1"/>
  <c r="F4043" i="9"/>
  <c r="E4045" i="2" s="1"/>
  <c r="G4043" i="9"/>
  <c r="F4045" i="2" s="1"/>
  <c r="H4043" i="9"/>
  <c r="G4045" i="2" s="1"/>
  <c r="E4044" i="9"/>
  <c r="D4046" i="2" s="1"/>
  <c r="F4044" i="9"/>
  <c r="E4046" i="2" s="1"/>
  <c r="G4044" i="9"/>
  <c r="F4046" i="2" s="1"/>
  <c r="H4044" i="9"/>
  <c r="G4046" i="2" s="1"/>
  <c r="E4045" i="9"/>
  <c r="D4047" i="2" s="1"/>
  <c r="F4045" i="9"/>
  <c r="E4047" i="2" s="1"/>
  <c r="G4045" i="9"/>
  <c r="F4047" i="2" s="1"/>
  <c r="H4045" i="9"/>
  <c r="G4047" i="2" s="1"/>
  <c r="E4046" i="9"/>
  <c r="D4048" i="2" s="1"/>
  <c r="F4046" i="9"/>
  <c r="E4048" i="2" s="1"/>
  <c r="G4046" i="9"/>
  <c r="F4048" i="2" s="1"/>
  <c r="H4046" i="9"/>
  <c r="G4048" i="2" s="1"/>
  <c r="E4047" i="9"/>
  <c r="D4049" i="2" s="1"/>
  <c r="F4047" i="9"/>
  <c r="E4049" i="2" s="1"/>
  <c r="G4047" i="9"/>
  <c r="F4049" i="2" s="1"/>
  <c r="H4047" i="9"/>
  <c r="G4049" i="2" s="1"/>
  <c r="E4048" i="9"/>
  <c r="D4050" i="2" s="1"/>
  <c r="F4048" i="9"/>
  <c r="E4050" i="2" s="1"/>
  <c r="G4048" i="9"/>
  <c r="F4050" i="2" s="1"/>
  <c r="H4048" i="9"/>
  <c r="G4050" i="2" s="1"/>
  <c r="E4049" i="9"/>
  <c r="D4051" i="2" s="1"/>
  <c r="F4049" i="9"/>
  <c r="E4051" i="2" s="1"/>
  <c r="G4049" i="9"/>
  <c r="F4051" i="2" s="1"/>
  <c r="H4049" i="9"/>
  <c r="G4051" i="2" s="1"/>
  <c r="E4050" i="9"/>
  <c r="D4052" i="2" s="1"/>
  <c r="F4050" i="9"/>
  <c r="E4052" i="2" s="1"/>
  <c r="G4050" i="9"/>
  <c r="F4052" i="2" s="1"/>
  <c r="H4050" i="9"/>
  <c r="G4052" i="2" s="1"/>
  <c r="E4051" i="9"/>
  <c r="D4053" i="2" s="1"/>
  <c r="F4051" i="9"/>
  <c r="E4053" i="2" s="1"/>
  <c r="G4051" i="9"/>
  <c r="F4053" i="2" s="1"/>
  <c r="H4051" i="9"/>
  <c r="G4053" i="2" s="1"/>
  <c r="E4052" i="9"/>
  <c r="D4054" i="2" s="1"/>
  <c r="F4052" i="9"/>
  <c r="E4054" i="2" s="1"/>
  <c r="G4052" i="9"/>
  <c r="F4054" i="2" s="1"/>
  <c r="H4052" i="9"/>
  <c r="G4054" i="2" s="1"/>
  <c r="E4053" i="9"/>
  <c r="D4055" i="2" s="1"/>
  <c r="F4053" i="9"/>
  <c r="E4055" i="2" s="1"/>
  <c r="G4053" i="9"/>
  <c r="F4055" i="2" s="1"/>
  <c r="H4053" i="9"/>
  <c r="G4055" i="2" s="1"/>
  <c r="E4054" i="9"/>
  <c r="D4056" i="2" s="1"/>
  <c r="F4054" i="9"/>
  <c r="E4056" i="2" s="1"/>
  <c r="G4054" i="9"/>
  <c r="F4056" i="2" s="1"/>
  <c r="H4054" i="9"/>
  <c r="G4056" i="2" s="1"/>
  <c r="E4055" i="9"/>
  <c r="D4057" i="2" s="1"/>
  <c r="F4055" i="9"/>
  <c r="E4057" i="2" s="1"/>
  <c r="G4055" i="9"/>
  <c r="F4057" i="2" s="1"/>
  <c r="H4055" i="9"/>
  <c r="G4057" i="2" s="1"/>
  <c r="E4056" i="9"/>
  <c r="D4058" i="2" s="1"/>
  <c r="F4056" i="9"/>
  <c r="E4058" i="2" s="1"/>
  <c r="G4056" i="9"/>
  <c r="F4058" i="2" s="1"/>
  <c r="H4056" i="9"/>
  <c r="G4058" i="2" s="1"/>
  <c r="E4057" i="9"/>
  <c r="D4059" i="2" s="1"/>
  <c r="F4057" i="9"/>
  <c r="E4059" i="2" s="1"/>
  <c r="G4057" i="9"/>
  <c r="F4059" i="2" s="1"/>
  <c r="H4057" i="9"/>
  <c r="G4059" i="2" s="1"/>
  <c r="E4058" i="9"/>
  <c r="D4060" i="2" s="1"/>
  <c r="F4058" i="9"/>
  <c r="E4060" i="2" s="1"/>
  <c r="G4058" i="9"/>
  <c r="F4060" i="2" s="1"/>
  <c r="H4058" i="9"/>
  <c r="G4060" i="2" s="1"/>
  <c r="E4059" i="9"/>
  <c r="D4061" i="2" s="1"/>
  <c r="F4059" i="9"/>
  <c r="E4061" i="2" s="1"/>
  <c r="G4059" i="9"/>
  <c r="F4061" i="2" s="1"/>
  <c r="H4059" i="9"/>
  <c r="G4061" i="2" s="1"/>
  <c r="E4060" i="9"/>
  <c r="D4062" i="2" s="1"/>
  <c r="F4060" i="9"/>
  <c r="E4062" i="2" s="1"/>
  <c r="G4060" i="9"/>
  <c r="F4062" i="2" s="1"/>
  <c r="H4060" i="9"/>
  <c r="G4062" i="2" s="1"/>
  <c r="E4061" i="9"/>
  <c r="D4063" i="2" s="1"/>
  <c r="F4061" i="9"/>
  <c r="E4063" i="2" s="1"/>
  <c r="G4061" i="9"/>
  <c r="F4063" i="2" s="1"/>
  <c r="H4061" i="9"/>
  <c r="G4063" i="2" s="1"/>
  <c r="E4062" i="9"/>
  <c r="D4064" i="2" s="1"/>
  <c r="F4062" i="9"/>
  <c r="E4064" i="2" s="1"/>
  <c r="G4062" i="9"/>
  <c r="F4064" i="2" s="1"/>
  <c r="H4062" i="9"/>
  <c r="G4064" i="2" s="1"/>
  <c r="E4063" i="9"/>
  <c r="D4065" i="2" s="1"/>
  <c r="F4063" i="9"/>
  <c r="E4065" i="2" s="1"/>
  <c r="G4063" i="9"/>
  <c r="F4065" i="2" s="1"/>
  <c r="H4063" i="9"/>
  <c r="G4065" i="2" s="1"/>
  <c r="E4064" i="9"/>
  <c r="D4066" i="2" s="1"/>
  <c r="F4064" i="9"/>
  <c r="E4066" i="2" s="1"/>
  <c r="G4064" i="9"/>
  <c r="F4066" i="2" s="1"/>
  <c r="H4064" i="9"/>
  <c r="G4066" i="2" s="1"/>
  <c r="E4065" i="9"/>
  <c r="D4067" i="2" s="1"/>
  <c r="F4065" i="9"/>
  <c r="E4067" i="2" s="1"/>
  <c r="G4065" i="9"/>
  <c r="F4067" i="2" s="1"/>
  <c r="H4065" i="9"/>
  <c r="G4067" i="2" s="1"/>
  <c r="E4066" i="9"/>
  <c r="D4068" i="2" s="1"/>
  <c r="F4066" i="9"/>
  <c r="E4068" i="2" s="1"/>
  <c r="G4066" i="9"/>
  <c r="F4068" i="2" s="1"/>
  <c r="H4066" i="9"/>
  <c r="G4068" i="2" s="1"/>
  <c r="E4067" i="9"/>
  <c r="D4069" i="2" s="1"/>
  <c r="F4067" i="9"/>
  <c r="E4069" i="2" s="1"/>
  <c r="G4067" i="9"/>
  <c r="F4069" i="2" s="1"/>
  <c r="H4067" i="9"/>
  <c r="G4069" i="2" s="1"/>
  <c r="E4068" i="9"/>
  <c r="D4070" i="2" s="1"/>
  <c r="F4068" i="9"/>
  <c r="E4070" i="2" s="1"/>
  <c r="G4068" i="9"/>
  <c r="F4070" i="2" s="1"/>
  <c r="H4068" i="9"/>
  <c r="G4070" i="2" s="1"/>
  <c r="E4069" i="9"/>
  <c r="D4071" i="2" s="1"/>
  <c r="F4069" i="9"/>
  <c r="E4071" i="2" s="1"/>
  <c r="G4069" i="9"/>
  <c r="F4071" i="2" s="1"/>
  <c r="H4069" i="9"/>
  <c r="G4071" i="2" s="1"/>
  <c r="E4070" i="9"/>
  <c r="D4072" i="2" s="1"/>
  <c r="F4070" i="9"/>
  <c r="E4072" i="2" s="1"/>
  <c r="G4070" i="9"/>
  <c r="F4072" i="2" s="1"/>
  <c r="H4070" i="9"/>
  <c r="G4072" i="2" s="1"/>
  <c r="E4071" i="9"/>
  <c r="D4073" i="2" s="1"/>
  <c r="F4071" i="9"/>
  <c r="E4073" i="2" s="1"/>
  <c r="G4071" i="9"/>
  <c r="F4073" i="2" s="1"/>
  <c r="H4071" i="9"/>
  <c r="G4073" i="2" s="1"/>
  <c r="E4072" i="9"/>
  <c r="D4074" i="2" s="1"/>
  <c r="F4072" i="9"/>
  <c r="E4074" i="2" s="1"/>
  <c r="G4072" i="9"/>
  <c r="F4074" i="2" s="1"/>
  <c r="H4072" i="9"/>
  <c r="G4074" i="2" s="1"/>
  <c r="E4073" i="9"/>
  <c r="D4075" i="2" s="1"/>
  <c r="F4073" i="9"/>
  <c r="E4075" i="2" s="1"/>
  <c r="G4073" i="9"/>
  <c r="F4075" i="2" s="1"/>
  <c r="H4073" i="9"/>
  <c r="G4075" i="2" s="1"/>
  <c r="E4074" i="9"/>
  <c r="D4076" i="2" s="1"/>
  <c r="F4074" i="9"/>
  <c r="E4076" i="2" s="1"/>
  <c r="G4074" i="9"/>
  <c r="F4076" i="2" s="1"/>
  <c r="H4074" i="9"/>
  <c r="G4076" i="2" s="1"/>
  <c r="E4075" i="9"/>
  <c r="D4077" i="2" s="1"/>
  <c r="F4075" i="9"/>
  <c r="E4077" i="2" s="1"/>
  <c r="G4075" i="9"/>
  <c r="F4077" i="2" s="1"/>
  <c r="H4075" i="9"/>
  <c r="G4077" i="2" s="1"/>
  <c r="E4076" i="9"/>
  <c r="D4078" i="2" s="1"/>
  <c r="F4076" i="9"/>
  <c r="E4078" i="2" s="1"/>
  <c r="G4076" i="9"/>
  <c r="F4078" i="2" s="1"/>
  <c r="H4076" i="9"/>
  <c r="G4078" i="2" s="1"/>
  <c r="E4077" i="9"/>
  <c r="D4079" i="2" s="1"/>
  <c r="F4077" i="9"/>
  <c r="E4079" i="2" s="1"/>
  <c r="G4077" i="9"/>
  <c r="F4079" i="2" s="1"/>
  <c r="H4077" i="9"/>
  <c r="G4079" i="2" s="1"/>
  <c r="E4078" i="9"/>
  <c r="D4080" i="2" s="1"/>
  <c r="F4078" i="9"/>
  <c r="E4080" i="2" s="1"/>
  <c r="G4078" i="9"/>
  <c r="F4080" i="2" s="1"/>
  <c r="H4078" i="9"/>
  <c r="G4080" i="2" s="1"/>
  <c r="E4079" i="9"/>
  <c r="D4081" i="2" s="1"/>
  <c r="F4079" i="9"/>
  <c r="E4081" i="2" s="1"/>
  <c r="G4079" i="9"/>
  <c r="F4081" i="2" s="1"/>
  <c r="H4079" i="9"/>
  <c r="G4081" i="2" s="1"/>
  <c r="E4080" i="9"/>
  <c r="D4082" i="2" s="1"/>
  <c r="F4080" i="9"/>
  <c r="E4082" i="2" s="1"/>
  <c r="G4080" i="9"/>
  <c r="F4082" i="2" s="1"/>
  <c r="H4080" i="9"/>
  <c r="G4082" i="2" s="1"/>
  <c r="E4081" i="9"/>
  <c r="D4083" i="2" s="1"/>
  <c r="F4081" i="9"/>
  <c r="E4083" i="2" s="1"/>
  <c r="G4081" i="9"/>
  <c r="F4083" i="2" s="1"/>
  <c r="H4081" i="9"/>
  <c r="G4083" i="2" s="1"/>
  <c r="E4082" i="9"/>
  <c r="D4084" i="2" s="1"/>
  <c r="F4082" i="9"/>
  <c r="E4084" i="2" s="1"/>
  <c r="G4082" i="9"/>
  <c r="F4084" i="2" s="1"/>
  <c r="H4082" i="9"/>
  <c r="G4084" i="2" s="1"/>
  <c r="E4083" i="9"/>
  <c r="D4085" i="2" s="1"/>
  <c r="F4083" i="9"/>
  <c r="E4085" i="2" s="1"/>
  <c r="G4083" i="9"/>
  <c r="F4085" i="2" s="1"/>
  <c r="H4083" i="9"/>
  <c r="G4085" i="2" s="1"/>
  <c r="E4084" i="9"/>
  <c r="D4086" i="2" s="1"/>
  <c r="F4084" i="9"/>
  <c r="E4086" i="2" s="1"/>
  <c r="G4084" i="9"/>
  <c r="F4086" i="2" s="1"/>
  <c r="H4084" i="9"/>
  <c r="G4086" i="2" s="1"/>
  <c r="E4085" i="9"/>
  <c r="D4087" i="2" s="1"/>
  <c r="F4085" i="9"/>
  <c r="E4087" i="2" s="1"/>
  <c r="G4085" i="9"/>
  <c r="F4087" i="2" s="1"/>
  <c r="H4085" i="9"/>
  <c r="G4087" i="2" s="1"/>
  <c r="E4086" i="9"/>
  <c r="D4088" i="2" s="1"/>
  <c r="F4086" i="9"/>
  <c r="E4088" i="2" s="1"/>
  <c r="G4086" i="9"/>
  <c r="F4088" i="2" s="1"/>
  <c r="H4086" i="9"/>
  <c r="G4088" i="2" s="1"/>
  <c r="E4087" i="9"/>
  <c r="D4089" i="2" s="1"/>
  <c r="F4087" i="9"/>
  <c r="E4089" i="2" s="1"/>
  <c r="G4087" i="9"/>
  <c r="F4089" i="2" s="1"/>
  <c r="H4087" i="9"/>
  <c r="G4089" i="2" s="1"/>
  <c r="E4088" i="9"/>
  <c r="D4090" i="2" s="1"/>
  <c r="F4088" i="9"/>
  <c r="E4090" i="2" s="1"/>
  <c r="G4088" i="9"/>
  <c r="F4090" i="2" s="1"/>
  <c r="H4088" i="9"/>
  <c r="G4090" i="2" s="1"/>
  <c r="E4089" i="9"/>
  <c r="D4091" i="2" s="1"/>
  <c r="F4089" i="9"/>
  <c r="E4091" i="2" s="1"/>
  <c r="G4089" i="9"/>
  <c r="F4091" i="2" s="1"/>
  <c r="H4089" i="9"/>
  <c r="G4091" i="2" s="1"/>
  <c r="E4090" i="9"/>
  <c r="D4092" i="2" s="1"/>
  <c r="F4090" i="9"/>
  <c r="E4092" i="2" s="1"/>
  <c r="G4090" i="9"/>
  <c r="F4092" i="2" s="1"/>
  <c r="H4090" i="9"/>
  <c r="G4092" i="2" s="1"/>
  <c r="E4091" i="9"/>
  <c r="D4093" i="2" s="1"/>
  <c r="F4091" i="9"/>
  <c r="E4093" i="2" s="1"/>
  <c r="G4091" i="9"/>
  <c r="F4093" i="2" s="1"/>
  <c r="H4091" i="9"/>
  <c r="G4093" i="2" s="1"/>
  <c r="E4092" i="9"/>
  <c r="D4094" i="2" s="1"/>
  <c r="F4092" i="9"/>
  <c r="E4094" i="2" s="1"/>
  <c r="G4092" i="9"/>
  <c r="F4094" i="2" s="1"/>
  <c r="H4092" i="9"/>
  <c r="G4094" i="2" s="1"/>
  <c r="E4093" i="9"/>
  <c r="D4095" i="2" s="1"/>
  <c r="F4093" i="9"/>
  <c r="E4095" i="2" s="1"/>
  <c r="G4093" i="9"/>
  <c r="F4095" i="2" s="1"/>
  <c r="H4093" i="9"/>
  <c r="G4095" i="2" s="1"/>
  <c r="E4094" i="9"/>
  <c r="D4096" i="2" s="1"/>
  <c r="F4094" i="9"/>
  <c r="E4096" i="2" s="1"/>
  <c r="G4094" i="9"/>
  <c r="F4096" i="2" s="1"/>
  <c r="H4094" i="9"/>
  <c r="G4096" i="2" s="1"/>
  <c r="E4095" i="9"/>
  <c r="D4097" i="2" s="1"/>
  <c r="F4095" i="9"/>
  <c r="E4097" i="2" s="1"/>
  <c r="G4095" i="9"/>
  <c r="F4097" i="2" s="1"/>
  <c r="H4095" i="9"/>
  <c r="G4097" i="2" s="1"/>
  <c r="E4096" i="9"/>
  <c r="D4098" i="2" s="1"/>
  <c r="F4096" i="9"/>
  <c r="E4098" i="2" s="1"/>
  <c r="G4096" i="9"/>
  <c r="F4098" i="2" s="1"/>
  <c r="H4096" i="9"/>
  <c r="G4098" i="2" s="1"/>
  <c r="E4097" i="9"/>
  <c r="D4099" i="2" s="1"/>
  <c r="F4097" i="9"/>
  <c r="E4099" i="2" s="1"/>
  <c r="G4097" i="9"/>
  <c r="F4099" i="2" s="1"/>
  <c r="H4097" i="9"/>
  <c r="G4099" i="2" s="1"/>
  <c r="E4098" i="9"/>
  <c r="D4100" i="2" s="1"/>
  <c r="F4098" i="9"/>
  <c r="E4100" i="2" s="1"/>
  <c r="G4098" i="9"/>
  <c r="F4100" i="2" s="1"/>
  <c r="H4098" i="9"/>
  <c r="G4100" i="2" s="1"/>
  <c r="E4099" i="9"/>
  <c r="D4101" i="2" s="1"/>
  <c r="F4099" i="9"/>
  <c r="E4101" i="2" s="1"/>
  <c r="G4099" i="9"/>
  <c r="F4101" i="2" s="1"/>
  <c r="H4099" i="9"/>
  <c r="G4101" i="2" s="1"/>
  <c r="E4100" i="9"/>
  <c r="D4102" i="2" s="1"/>
  <c r="F4100" i="9"/>
  <c r="E4102" i="2" s="1"/>
  <c r="G4100" i="9"/>
  <c r="F4102" i="2" s="1"/>
  <c r="H4100" i="9"/>
  <c r="G4102" i="2" s="1"/>
  <c r="E4101" i="9"/>
  <c r="D4103" i="2" s="1"/>
  <c r="F4101" i="9"/>
  <c r="E4103" i="2" s="1"/>
  <c r="G4101" i="9"/>
  <c r="F4103" i="2" s="1"/>
  <c r="H4101" i="9"/>
  <c r="G4103" i="2" s="1"/>
  <c r="E4102" i="9"/>
  <c r="D4104" i="2" s="1"/>
  <c r="F4102" i="9"/>
  <c r="E4104" i="2" s="1"/>
  <c r="G4102" i="9"/>
  <c r="F4104" i="2" s="1"/>
  <c r="H4102" i="9"/>
  <c r="G4104" i="2" s="1"/>
  <c r="E4103" i="9"/>
  <c r="D4105" i="2" s="1"/>
  <c r="F4103" i="9"/>
  <c r="E4105" i="2" s="1"/>
  <c r="G4103" i="9"/>
  <c r="F4105" i="2" s="1"/>
  <c r="H4103" i="9"/>
  <c r="G4105" i="2" s="1"/>
  <c r="E4104" i="9"/>
  <c r="D4106" i="2" s="1"/>
  <c r="F4104" i="9"/>
  <c r="E4106" i="2" s="1"/>
  <c r="G4104" i="9"/>
  <c r="F4106" i="2" s="1"/>
  <c r="H4104" i="9"/>
  <c r="G4106" i="2" s="1"/>
  <c r="E4105" i="9"/>
  <c r="D4107" i="2" s="1"/>
  <c r="F4105" i="9"/>
  <c r="E4107" i="2" s="1"/>
  <c r="G4105" i="9"/>
  <c r="F4107" i="2" s="1"/>
  <c r="H4105" i="9"/>
  <c r="G4107" i="2" s="1"/>
  <c r="E4106" i="9"/>
  <c r="D4108" i="2" s="1"/>
  <c r="F4106" i="9"/>
  <c r="E4108" i="2" s="1"/>
  <c r="G4106" i="9"/>
  <c r="F4108" i="2" s="1"/>
  <c r="H4106" i="9"/>
  <c r="G4108" i="2" s="1"/>
  <c r="E4107" i="9"/>
  <c r="D4109" i="2" s="1"/>
  <c r="F4107" i="9"/>
  <c r="E4109" i="2" s="1"/>
  <c r="G4107" i="9"/>
  <c r="F4109" i="2" s="1"/>
  <c r="H4107" i="9"/>
  <c r="G4109" i="2" s="1"/>
  <c r="E4108" i="9"/>
  <c r="D4110" i="2" s="1"/>
  <c r="F4108" i="9"/>
  <c r="E4110" i="2" s="1"/>
  <c r="G4108" i="9"/>
  <c r="F4110" i="2" s="1"/>
  <c r="H4108" i="9"/>
  <c r="G4110" i="2" s="1"/>
  <c r="E4109" i="9"/>
  <c r="D4111" i="2" s="1"/>
  <c r="F4109" i="9"/>
  <c r="E4111" i="2" s="1"/>
  <c r="G4109" i="9"/>
  <c r="F4111" i="2" s="1"/>
  <c r="H4109" i="9"/>
  <c r="G4111" i="2" s="1"/>
  <c r="E4110" i="9"/>
  <c r="D4112" i="2" s="1"/>
  <c r="F4110" i="9"/>
  <c r="E4112" i="2" s="1"/>
  <c r="G4110" i="9"/>
  <c r="F4112" i="2" s="1"/>
  <c r="H4110" i="9"/>
  <c r="G4112" i="2" s="1"/>
  <c r="E4111" i="9"/>
  <c r="D4113" i="2" s="1"/>
  <c r="F4111" i="9"/>
  <c r="E4113" i="2" s="1"/>
  <c r="G4111" i="9"/>
  <c r="F4113" i="2" s="1"/>
  <c r="H4111" i="9"/>
  <c r="G4113" i="2" s="1"/>
  <c r="E4112" i="9"/>
  <c r="D4114" i="2" s="1"/>
  <c r="F4112" i="9"/>
  <c r="E4114" i="2" s="1"/>
  <c r="G4112" i="9"/>
  <c r="F4114" i="2" s="1"/>
  <c r="H4112" i="9"/>
  <c r="G4114" i="2" s="1"/>
  <c r="E4113" i="9"/>
  <c r="D4115" i="2" s="1"/>
  <c r="F4113" i="9"/>
  <c r="E4115" i="2" s="1"/>
  <c r="G4113" i="9"/>
  <c r="F4115" i="2" s="1"/>
  <c r="H4113" i="9"/>
  <c r="G4115" i="2" s="1"/>
  <c r="E4114" i="9"/>
  <c r="D4116" i="2" s="1"/>
  <c r="F4114" i="9"/>
  <c r="E4116" i="2" s="1"/>
  <c r="G4114" i="9"/>
  <c r="F4116" i="2" s="1"/>
  <c r="H4114" i="9"/>
  <c r="G4116" i="2" s="1"/>
  <c r="E4115" i="9"/>
  <c r="D4117" i="2" s="1"/>
  <c r="F4115" i="9"/>
  <c r="E4117" i="2" s="1"/>
  <c r="G4115" i="9"/>
  <c r="F4117" i="2" s="1"/>
  <c r="H4115" i="9"/>
  <c r="G4117" i="2" s="1"/>
  <c r="E4116" i="9"/>
  <c r="D4118" i="2" s="1"/>
  <c r="F4116" i="9"/>
  <c r="E4118" i="2" s="1"/>
  <c r="G4116" i="9"/>
  <c r="F4118" i="2" s="1"/>
  <c r="H4116" i="9"/>
  <c r="G4118" i="2" s="1"/>
  <c r="E4117" i="9"/>
  <c r="D4119" i="2" s="1"/>
  <c r="F4117" i="9"/>
  <c r="E4119" i="2" s="1"/>
  <c r="G4117" i="9"/>
  <c r="F4119" i="2" s="1"/>
  <c r="H4117" i="9"/>
  <c r="G4119" i="2" s="1"/>
  <c r="E4118" i="9"/>
  <c r="D4120" i="2" s="1"/>
  <c r="F4118" i="9"/>
  <c r="E4120" i="2" s="1"/>
  <c r="G4118" i="9"/>
  <c r="F4120" i="2" s="1"/>
  <c r="H4118" i="9"/>
  <c r="G4120" i="2" s="1"/>
  <c r="E4119" i="9"/>
  <c r="D4121" i="2" s="1"/>
  <c r="F4119" i="9"/>
  <c r="E4121" i="2" s="1"/>
  <c r="G4119" i="9"/>
  <c r="F4121" i="2" s="1"/>
  <c r="H4119" i="9"/>
  <c r="G4121" i="2" s="1"/>
  <c r="E4120" i="9"/>
  <c r="D4122" i="2" s="1"/>
  <c r="F4120" i="9"/>
  <c r="E4122" i="2" s="1"/>
  <c r="G4120" i="9"/>
  <c r="F4122" i="2" s="1"/>
  <c r="H4120" i="9"/>
  <c r="G4122" i="2" s="1"/>
  <c r="E4121" i="9"/>
  <c r="D4123" i="2" s="1"/>
  <c r="F4121" i="9"/>
  <c r="E4123" i="2" s="1"/>
  <c r="G4121" i="9"/>
  <c r="F4123" i="2" s="1"/>
  <c r="H4121" i="9"/>
  <c r="G4123" i="2" s="1"/>
  <c r="E4122" i="9"/>
  <c r="D4124" i="2" s="1"/>
  <c r="F4122" i="9"/>
  <c r="E4124" i="2" s="1"/>
  <c r="G4122" i="9"/>
  <c r="F4124" i="2" s="1"/>
  <c r="H4122" i="9"/>
  <c r="G4124" i="2" s="1"/>
  <c r="E4123" i="9"/>
  <c r="D4125" i="2" s="1"/>
  <c r="F4123" i="9"/>
  <c r="E4125" i="2" s="1"/>
  <c r="G4123" i="9"/>
  <c r="F4125" i="2" s="1"/>
  <c r="H4123" i="9"/>
  <c r="G4125" i="2" s="1"/>
  <c r="E4124" i="9"/>
  <c r="D4126" i="2" s="1"/>
  <c r="F4124" i="9"/>
  <c r="E4126" i="2" s="1"/>
  <c r="G4124" i="9"/>
  <c r="F4126" i="2" s="1"/>
  <c r="H4124" i="9"/>
  <c r="G4126" i="2" s="1"/>
  <c r="E4125" i="9"/>
  <c r="D4127" i="2" s="1"/>
  <c r="F4125" i="9"/>
  <c r="E4127" i="2" s="1"/>
  <c r="G4125" i="9"/>
  <c r="F4127" i="2" s="1"/>
  <c r="H4125" i="9"/>
  <c r="G4127" i="2" s="1"/>
  <c r="E4126" i="9"/>
  <c r="D4128" i="2" s="1"/>
  <c r="F4126" i="9"/>
  <c r="E4128" i="2" s="1"/>
  <c r="G4126" i="9"/>
  <c r="F4128" i="2" s="1"/>
  <c r="H4126" i="9"/>
  <c r="G4128" i="2" s="1"/>
  <c r="E4127" i="9"/>
  <c r="D4129" i="2" s="1"/>
  <c r="F4127" i="9"/>
  <c r="E4129" i="2" s="1"/>
  <c r="G4127" i="9"/>
  <c r="F4129" i="2" s="1"/>
  <c r="H4127" i="9"/>
  <c r="G4129" i="2" s="1"/>
  <c r="E4128" i="9"/>
  <c r="D4130" i="2" s="1"/>
  <c r="F4128" i="9"/>
  <c r="E4130" i="2" s="1"/>
  <c r="G4128" i="9"/>
  <c r="F4130" i="2" s="1"/>
  <c r="H4128" i="9"/>
  <c r="G4130" i="2" s="1"/>
  <c r="E4129" i="9"/>
  <c r="D4131" i="2" s="1"/>
  <c r="F4129" i="9"/>
  <c r="E4131" i="2" s="1"/>
  <c r="G4129" i="9"/>
  <c r="F4131" i="2" s="1"/>
  <c r="H4129" i="9"/>
  <c r="G4131" i="2" s="1"/>
  <c r="E4130" i="9"/>
  <c r="D4132" i="2" s="1"/>
  <c r="F4130" i="9"/>
  <c r="E4132" i="2" s="1"/>
  <c r="G4130" i="9"/>
  <c r="F4132" i="2" s="1"/>
  <c r="H4130" i="9"/>
  <c r="G4132" i="2" s="1"/>
  <c r="E4131" i="9"/>
  <c r="D4133" i="2" s="1"/>
  <c r="F4131" i="9"/>
  <c r="E4133" i="2" s="1"/>
  <c r="G4131" i="9"/>
  <c r="F4133" i="2" s="1"/>
  <c r="H4131" i="9"/>
  <c r="G4133" i="2" s="1"/>
  <c r="E4132" i="9"/>
  <c r="D4134" i="2" s="1"/>
  <c r="F4132" i="9"/>
  <c r="E4134" i="2" s="1"/>
  <c r="G4132" i="9"/>
  <c r="F4134" i="2" s="1"/>
  <c r="H4132" i="9"/>
  <c r="G4134" i="2" s="1"/>
  <c r="E4133" i="9"/>
  <c r="D4135" i="2" s="1"/>
  <c r="F4133" i="9"/>
  <c r="E4135" i="2" s="1"/>
  <c r="G4133" i="9"/>
  <c r="F4135" i="2" s="1"/>
  <c r="H4133" i="9"/>
  <c r="G4135" i="2" s="1"/>
  <c r="E4134" i="9"/>
  <c r="D4136" i="2" s="1"/>
  <c r="F4134" i="9"/>
  <c r="E4136" i="2" s="1"/>
  <c r="G4134" i="9"/>
  <c r="F4136" i="2" s="1"/>
  <c r="H4134" i="9"/>
  <c r="G4136" i="2" s="1"/>
  <c r="E4135" i="9"/>
  <c r="D4137" i="2" s="1"/>
  <c r="F4135" i="9"/>
  <c r="E4137" i="2" s="1"/>
  <c r="G4135" i="9"/>
  <c r="F4137" i="2" s="1"/>
  <c r="H4135" i="9"/>
  <c r="G4137" i="2" s="1"/>
  <c r="E4136" i="9"/>
  <c r="D4138" i="2" s="1"/>
  <c r="F4136" i="9"/>
  <c r="E4138" i="2" s="1"/>
  <c r="G4136" i="9"/>
  <c r="F4138" i="2" s="1"/>
  <c r="H4136" i="9"/>
  <c r="G4138" i="2" s="1"/>
  <c r="E4137" i="9"/>
  <c r="D4139" i="2" s="1"/>
  <c r="F4137" i="9"/>
  <c r="E4139" i="2" s="1"/>
  <c r="G4137" i="9"/>
  <c r="F4139" i="2" s="1"/>
  <c r="H4137" i="9"/>
  <c r="G4139" i="2" s="1"/>
  <c r="E4138" i="9"/>
  <c r="D4140" i="2" s="1"/>
  <c r="F4138" i="9"/>
  <c r="E4140" i="2" s="1"/>
  <c r="G4138" i="9"/>
  <c r="F4140" i="2" s="1"/>
  <c r="H4138" i="9"/>
  <c r="G4140" i="2" s="1"/>
  <c r="E4139" i="9"/>
  <c r="D4141" i="2" s="1"/>
  <c r="F4139" i="9"/>
  <c r="E4141" i="2" s="1"/>
  <c r="G4139" i="9"/>
  <c r="F4141" i="2" s="1"/>
  <c r="H4139" i="9"/>
  <c r="G4141" i="2" s="1"/>
  <c r="E4140" i="9"/>
  <c r="D4142" i="2" s="1"/>
  <c r="F4140" i="9"/>
  <c r="E4142" i="2" s="1"/>
  <c r="G4140" i="9"/>
  <c r="F4142" i="2" s="1"/>
  <c r="H4140" i="9"/>
  <c r="G4142" i="2" s="1"/>
  <c r="E4141" i="9"/>
  <c r="D4143" i="2" s="1"/>
  <c r="F4141" i="9"/>
  <c r="E4143" i="2" s="1"/>
  <c r="G4141" i="9"/>
  <c r="F4143" i="2" s="1"/>
  <c r="H4141" i="9"/>
  <c r="G4143" i="2" s="1"/>
  <c r="E4142" i="9"/>
  <c r="D4144" i="2" s="1"/>
  <c r="F4142" i="9"/>
  <c r="E4144" i="2" s="1"/>
  <c r="G4142" i="9"/>
  <c r="F4144" i="2" s="1"/>
  <c r="H4142" i="9"/>
  <c r="G4144" i="2" s="1"/>
  <c r="E4143" i="9"/>
  <c r="D4145" i="2" s="1"/>
  <c r="F4143" i="9"/>
  <c r="E4145" i="2" s="1"/>
  <c r="G4143" i="9"/>
  <c r="F4145" i="2" s="1"/>
  <c r="H4143" i="9"/>
  <c r="G4145" i="2" s="1"/>
  <c r="E4144" i="9"/>
  <c r="D4146" i="2" s="1"/>
  <c r="F4144" i="9"/>
  <c r="E4146" i="2" s="1"/>
  <c r="G4144" i="9"/>
  <c r="F4146" i="2" s="1"/>
  <c r="H4144" i="9"/>
  <c r="G4146" i="2" s="1"/>
  <c r="E4145" i="9"/>
  <c r="D4147" i="2" s="1"/>
  <c r="F4145" i="9"/>
  <c r="E4147" i="2" s="1"/>
  <c r="G4145" i="9"/>
  <c r="F4147" i="2" s="1"/>
  <c r="H4145" i="9"/>
  <c r="G4147" i="2" s="1"/>
  <c r="E4146" i="9"/>
  <c r="D4148" i="2" s="1"/>
  <c r="F4146" i="9"/>
  <c r="E4148" i="2" s="1"/>
  <c r="G4146" i="9"/>
  <c r="F4148" i="2" s="1"/>
  <c r="H4146" i="9"/>
  <c r="G4148" i="2" s="1"/>
  <c r="E4147" i="9"/>
  <c r="D4149" i="2" s="1"/>
  <c r="F4147" i="9"/>
  <c r="E4149" i="2" s="1"/>
  <c r="G4147" i="9"/>
  <c r="F4149" i="2" s="1"/>
  <c r="H4147" i="9"/>
  <c r="G4149" i="2" s="1"/>
  <c r="E4148" i="9"/>
  <c r="D4150" i="2" s="1"/>
  <c r="F4148" i="9"/>
  <c r="E4150" i="2" s="1"/>
  <c r="G4148" i="9"/>
  <c r="F4150" i="2" s="1"/>
  <c r="H4148" i="9"/>
  <c r="G4150" i="2" s="1"/>
  <c r="E4149" i="9"/>
  <c r="D4151" i="2" s="1"/>
  <c r="F4149" i="9"/>
  <c r="E4151" i="2" s="1"/>
  <c r="G4149" i="9"/>
  <c r="F4151" i="2" s="1"/>
  <c r="H4149" i="9"/>
  <c r="G4151" i="2" s="1"/>
  <c r="E4150" i="9"/>
  <c r="D4152" i="2" s="1"/>
  <c r="F4150" i="9"/>
  <c r="E4152" i="2" s="1"/>
  <c r="G4150" i="9"/>
  <c r="F4152" i="2" s="1"/>
  <c r="H4150" i="9"/>
  <c r="G4152" i="2" s="1"/>
  <c r="E4151" i="9"/>
  <c r="D4153" i="2" s="1"/>
  <c r="F4151" i="9"/>
  <c r="E4153" i="2" s="1"/>
  <c r="G4151" i="9"/>
  <c r="F4153" i="2" s="1"/>
  <c r="H4151" i="9"/>
  <c r="G4153" i="2" s="1"/>
  <c r="E4152" i="9"/>
  <c r="D4154" i="2" s="1"/>
  <c r="F4152" i="9"/>
  <c r="E4154" i="2" s="1"/>
  <c r="G4152" i="9"/>
  <c r="F4154" i="2" s="1"/>
  <c r="H4152" i="9"/>
  <c r="G4154" i="2" s="1"/>
  <c r="E4153" i="9"/>
  <c r="D4155" i="2" s="1"/>
  <c r="F4153" i="9"/>
  <c r="E4155" i="2" s="1"/>
  <c r="G4153" i="9"/>
  <c r="F4155" i="2" s="1"/>
  <c r="H4153" i="9"/>
  <c r="G4155" i="2" s="1"/>
  <c r="E4154" i="9"/>
  <c r="D4156" i="2" s="1"/>
  <c r="F4154" i="9"/>
  <c r="E4156" i="2" s="1"/>
  <c r="G4154" i="9"/>
  <c r="F4156" i="2" s="1"/>
  <c r="H4154" i="9"/>
  <c r="G4156" i="2" s="1"/>
  <c r="E4155" i="9"/>
  <c r="D4157" i="2" s="1"/>
  <c r="F4155" i="9"/>
  <c r="E4157" i="2" s="1"/>
  <c r="G4155" i="9"/>
  <c r="F4157" i="2" s="1"/>
  <c r="H4155" i="9"/>
  <c r="G4157" i="2" s="1"/>
  <c r="E4156" i="9"/>
  <c r="D4158" i="2" s="1"/>
  <c r="F4156" i="9"/>
  <c r="E4158" i="2" s="1"/>
  <c r="G4156" i="9"/>
  <c r="F4158" i="2" s="1"/>
  <c r="H4156" i="9"/>
  <c r="G4158" i="2" s="1"/>
  <c r="E4157" i="9"/>
  <c r="D4159" i="2" s="1"/>
  <c r="F4157" i="9"/>
  <c r="E4159" i="2" s="1"/>
  <c r="G4157" i="9"/>
  <c r="F4159" i="2" s="1"/>
  <c r="H4157" i="9"/>
  <c r="G4159" i="2" s="1"/>
  <c r="E4158" i="9"/>
  <c r="D4160" i="2" s="1"/>
  <c r="F4158" i="9"/>
  <c r="E4160" i="2" s="1"/>
  <c r="G4158" i="9"/>
  <c r="F4160" i="2" s="1"/>
  <c r="H4158" i="9"/>
  <c r="G4160" i="2" s="1"/>
  <c r="E4159" i="9"/>
  <c r="D4161" i="2" s="1"/>
  <c r="F4159" i="9"/>
  <c r="E4161" i="2" s="1"/>
  <c r="G4159" i="9"/>
  <c r="F4161" i="2" s="1"/>
  <c r="H4159" i="9"/>
  <c r="G4161" i="2" s="1"/>
  <c r="E4160" i="9"/>
  <c r="D4162" i="2" s="1"/>
  <c r="F4160" i="9"/>
  <c r="E4162" i="2" s="1"/>
  <c r="G4160" i="9"/>
  <c r="F4162" i="2" s="1"/>
  <c r="H4160" i="9"/>
  <c r="G4162" i="2" s="1"/>
  <c r="E4161" i="9"/>
  <c r="D4163" i="2" s="1"/>
  <c r="F4161" i="9"/>
  <c r="E4163" i="2" s="1"/>
  <c r="G4161" i="9"/>
  <c r="F4163" i="2" s="1"/>
  <c r="H4161" i="9"/>
  <c r="G4163" i="2" s="1"/>
  <c r="E4162" i="9"/>
  <c r="D4164" i="2" s="1"/>
  <c r="F4162" i="9"/>
  <c r="E4164" i="2" s="1"/>
  <c r="G4162" i="9"/>
  <c r="F4164" i="2" s="1"/>
  <c r="H4162" i="9"/>
  <c r="G4164" i="2" s="1"/>
  <c r="E4163" i="9"/>
  <c r="D4165" i="2" s="1"/>
  <c r="F4163" i="9"/>
  <c r="E4165" i="2" s="1"/>
  <c r="G4163" i="9"/>
  <c r="F4165" i="2" s="1"/>
  <c r="H4163" i="9"/>
  <c r="G4165" i="2" s="1"/>
  <c r="E4164" i="9"/>
  <c r="D4166" i="2" s="1"/>
  <c r="F4164" i="9"/>
  <c r="E4166" i="2" s="1"/>
  <c r="G4164" i="9"/>
  <c r="F4166" i="2" s="1"/>
  <c r="H4164" i="9"/>
  <c r="G4166" i="2" s="1"/>
  <c r="E4165" i="9"/>
  <c r="D4167" i="2" s="1"/>
  <c r="F4165" i="9"/>
  <c r="E4167" i="2" s="1"/>
  <c r="G4165" i="9"/>
  <c r="F4167" i="2" s="1"/>
  <c r="H4165" i="9"/>
  <c r="G4167" i="2" s="1"/>
  <c r="E4166" i="9"/>
  <c r="D4168" i="2" s="1"/>
  <c r="F4166" i="9"/>
  <c r="E4168" i="2" s="1"/>
  <c r="G4166" i="9"/>
  <c r="F4168" i="2" s="1"/>
  <c r="H4166" i="9"/>
  <c r="G4168" i="2" s="1"/>
  <c r="E4167" i="9"/>
  <c r="D4169" i="2" s="1"/>
  <c r="F4167" i="9"/>
  <c r="E4169" i="2" s="1"/>
  <c r="G4167" i="9"/>
  <c r="F4169" i="2" s="1"/>
  <c r="H4167" i="9"/>
  <c r="G4169" i="2" s="1"/>
  <c r="E4168" i="9"/>
  <c r="D4170" i="2" s="1"/>
  <c r="F4168" i="9"/>
  <c r="E4170" i="2" s="1"/>
  <c r="G4168" i="9"/>
  <c r="F4170" i="2" s="1"/>
  <c r="H4168" i="9"/>
  <c r="G4170" i="2" s="1"/>
  <c r="E4169" i="9"/>
  <c r="D4171" i="2" s="1"/>
  <c r="F4169" i="9"/>
  <c r="E4171" i="2" s="1"/>
  <c r="G4169" i="9"/>
  <c r="F4171" i="2" s="1"/>
  <c r="H4169" i="9"/>
  <c r="G4171" i="2" s="1"/>
  <c r="E4170" i="9"/>
  <c r="D4172" i="2" s="1"/>
  <c r="F4170" i="9"/>
  <c r="E4172" i="2" s="1"/>
  <c r="G4170" i="9"/>
  <c r="F4172" i="2" s="1"/>
  <c r="H4170" i="9"/>
  <c r="G4172" i="2" s="1"/>
  <c r="E4171" i="9"/>
  <c r="D4173" i="2" s="1"/>
  <c r="F4171" i="9"/>
  <c r="E4173" i="2" s="1"/>
  <c r="G4171" i="9"/>
  <c r="F4173" i="2" s="1"/>
  <c r="H4171" i="9"/>
  <c r="G4173" i="2" s="1"/>
  <c r="E4172" i="9"/>
  <c r="D4174" i="2" s="1"/>
  <c r="F4172" i="9"/>
  <c r="E4174" i="2" s="1"/>
  <c r="G4172" i="9"/>
  <c r="F4174" i="2" s="1"/>
  <c r="H4172" i="9"/>
  <c r="G4174" i="2" s="1"/>
  <c r="E4173" i="9"/>
  <c r="D4175" i="2" s="1"/>
  <c r="F4173" i="9"/>
  <c r="E4175" i="2" s="1"/>
  <c r="G4173" i="9"/>
  <c r="F4175" i="2" s="1"/>
  <c r="H4173" i="9"/>
  <c r="G4175" i="2" s="1"/>
  <c r="E4174" i="9"/>
  <c r="D4176" i="2" s="1"/>
  <c r="F4174" i="9"/>
  <c r="E4176" i="2" s="1"/>
  <c r="G4174" i="9"/>
  <c r="F4176" i="2" s="1"/>
  <c r="H4174" i="9"/>
  <c r="G4176" i="2" s="1"/>
  <c r="E4175" i="9"/>
  <c r="D4177" i="2" s="1"/>
  <c r="F4175" i="9"/>
  <c r="E4177" i="2" s="1"/>
  <c r="G4175" i="9"/>
  <c r="F4177" i="2" s="1"/>
  <c r="H4175" i="9"/>
  <c r="G4177" i="2" s="1"/>
  <c r="E4176" i="9"/>
  <c r="D4178" i="2" s="1"/>
  <c r="F4176" i="9"/>
  <c r="E4178" i="2" s="1"/>
  <c r="G4176" i="9"/>
  <c r="F4178" i="2" s="1"/>
  <c r="H4176" i="9"/>
  <c r="G4178" i="2" s="1"/>
  <c r="E4177" i="9"/>
  <c r="D4179" i="2" s="1"/>
  <c r="F4177" i="9"/>
  <c r="E4179" i="2" s="1"/>
  <c r="G4177" i="9"/>
  <c r="F4179" i="2" s="1"/>
  <c r="H4177" i="9"/>
  <c r="G4179" i="2" s="1"/>
  <c r="E4178" i="9"/>
  <c r="D4180" i="2" s="1"/>
  <c r="F4178" i="9"/>
  <c r="E4180" i="2" s="1"/>
  <c r="G4178" i="9"/>
  <c r="F4180" i="2" s="1"/>
  <c r="H4178" i="9"/>
  <c r="G4180" i="2" s="1"/>
  <c r="E4179" i="9"/>
  <c r="D4181" i="2" s="1"/>
  <c r="F4179" i="9"/>
  <c r="E4181" i="2" s="1"/>
  <c r="G4179" i="9"/>
  <c r="F4181" i="2" s="1"/>
  <c r="H4179" i="9"/>
  <c r="G4181" i="2" s="1"/>
  <c r="E4180" i="9"/>
  <c r="D4182" i="2" s="1"/>
  <c r="F4180" i="9"/>
  <c r="E4182" i="2" s="1"/>
  <c r="G4180" i="9"/>
  <c r="F4182" i="2" s="1"/>
  <c r="H4180" i="9"/>
  <c r="G4182" i="2" s="1"/>
  <c r="E4181" i="9"/>
  <c r="D4183" i="2" s="1"/>
  <c r="F4181" i="9"/>
  <c r="E4183" i="2" s="1"/>
  <c r="G4181" i="9"/>
  <c r="F4183" i="2" s="1"/>
  <c r="H4181" i="9"/>
  <c r="G4183" i="2" s="1"/>
  <c r="E4182" i="9"/>
  <c r="D4184" i="2" s="1"/>
  <c r="F4182" i="9"/>
  <c r="E4184" i="2" s="1"/>
  <c r="G4182" i="9"/>
  <c r="F4184" i="2" s="1"/>
  <c r="H4182" i="9"/>
  <c r="G4184" i="2" s="1"/>
  <c r="E4183" i="9"/>
  <c r="D4185" i="2" s="1"/>
  <c r="F4183" i="9"/>
  <c r="E4185" i="2" s="1"/>
  <c r="G4183" i="9"/>
  <c r="F4185" i="2" s="1"/>
  <c r="H4183" i="9"/>
  <c r="G4185" i="2" s="1"/>
  <c r="E4184" i="9"/>
  <c r="D4186" i="2" s="1"/>
  <c r="F4184" i="9"/>
  <c r="E4186" i="2" s="1"/>
  <c r="G4184" i="9"/>
  <c r="F4186" i="2" s="1"/>
  <c r="H4184" i="9"/>
  <c r="G4186" i="2" s="1"/>
  <c r="E4185" i="9"/>
  <c r="D4187" i="2" s="1"/>
  <c r="F4185" i="9"/>
  <c r="E4187" i="2" s="1"/>
  <c r="G4185" i="9"/>
  <c r="F4187" i="2" s="1"/>
  <c r="H4185" i="9"/>
  <c r="G4187" i="2" s="1"/>
  <c r="E4186" i="9"/>
  <c r="D4188" i="2" s="1"/>
  <c r="F4186" i="9"/>
  <c r="E4188" i="2" s="1"/>
  <c r="G4186" i="9"/>
  <c r="F4188" i="2" s="1"/>
  <c r="H4186" i="9"/>
  <c r="G4188" i="2" s="1"/>
  <c r="E4187" i="9"/>
  <c r="D4189" i="2" s="1"/>
  <c r="F4187" i="9"/>
  <c r="E4189" i="2" s="1"/>
  <c r="G4187" i="9"/>
  <c r="F4189" i="2" s="1"/>
  <c r="H4187" i="9"/>
  <c r="G4189" i="2" s="1"/>
  <c r="E4188" i="9"/>
  <c r="D4190" i="2" s="1"/>
  <c r="F4188" i="9"/>
  <c r="E4190" i="2" s="1"/>
  <c r="G4188" i="9"/>
  <c r="F4190" i="2" s="1"/>
  <c r="H4188" i="9"/>
  <c r="G4190" i="2" s="1"/>
  <c r="E4189" i="9"/>
  <c r="D4191" i="2" s="1"/>
  <c r="F4189" i="9"/>
  <c r="E4191" i="2" s="1"/>
  <c r="G4189" i="9"/>
  <c r="F4191" i="2" s="1"/>
  <c r="H4189" i="9"/>
  <c r="G4191" i="2" s="1"/>
  <c r="E4190" i="9"/>
  <c r="D4192" i="2" s="1"/>
  <c r="F4190" i="9"/>
  <c r="E4192" i="2" s="1"/>
  <c r="G4190" i="9"/>
  <c r="F4192" i="2" s="1"/>
  <c r="H4190" i="9"/>
  <c r="G4192" i="2" s="1"/>
  <c r="E4191" i="9"/>
  <c r="D4193" i="2" s="1"/>
  <c r="F4191" i="9"/>
  <c r="E4193" i="2" s="1"/>
  <c r="G4191" i="9"/>
  <c r="F4193" i="2" s="1"/>
  <c r="H4191" i="9"/>
  <c r="G4193" i="2" s="1"/>
  <c r="E4192" i="9"/>
  <c r="D4194" i="2" s="1"/>
  <c r="F4192" i="9"/>
  <c r="E4194" i="2" s="1"/>
  <c r="G4192" i="9"/>
  <c r="F4194" i="2" s="1"/>
  <c r="H4192" i="9"/>
  <c r="G4194" i="2" s="1"/>
  <c r="E4193" i="9"/>
  <c r="D4195" i="2" s="1"/>
  <c r="F4193" i="9"/>
  <c r="E4195" i="2" s="1"/>
  <c r="G4193" i="9"/>
  <c r="F4195" i="2" s="1"/>
  <c r="H4193" i="9"/>
  <c r="G4195" i="2" s="1"/>
  <c r="E4194" i="9"/>
  <c r="D4196" i="2" s="1"/>
  <c r="F4194" i="9"/>
  <c r="E4196" i="2" s="1"/>
  <c r="G4194" i="9"/>
  <c r="F4196" i="2" s="1"/>
  <c r="H4194" i="9"/>
  <c r="G4196" i="2" s="1"/>
  <c r="E4195" i="9"/>
  <c r="D4197" i="2" s="1"/>
  <c r="F4195" i="9"/>
  <c r="E4197" i="2" s="1"/>
  <c r="G4195" i="9"/>
  <c r="F4197" i="2" s="1"/>
  <c r="H4195" i="9"/>
  <c r="G4197" i="2" s="1"/>
  <c r="E4196" i="9"/>
  <c r="D4198" i="2" s="1"/>
  <c r="F4196" i="9"/>
  <c r="E4198" i="2" s="1"/>
  <c r="G4196" i="9"/>
  <c r="F4198" i="2" s="1"/>
  <c r="H4196" i="9"/>
  <c r="G4198" i="2" s="1"/>
  <c r="E4197" i="9"/>
  <c r="D4199" i="2" s="1"/>
  <c r="F4197" i="9"/>
  <c r="E4199" i="2" s="1"/>
  <c r="G4197" i="9"/>
  <c r="F4199" i="2" s="1"/>
  <c r="H4197" i="9"/>
  <c r="G4199" i="2" s="1"/>
  <c r="E4198" i="9"/>
  <c r="D4200" i="2" s="1"/>
  <c r="F4198" i="9"/>
  <c r="E4200" i="2" s="1"/>
  <c r="G4198" i="9"/>
  <c r="F4200" i="2" s="1"/>
  <c r="H4198" i="9"/>
  <c r="G4200" i="2" s="1"/>
  <c r="E4199" i="9"/>
  <c r="D4201" i="2" s="1"/>
  <c r="F4199" i="9"/>
  <c r="E4201" i="2" s="1"/>
  <c r="G4199" i="9"/>
  <c r="F4201" i="2" s="1"/>
  <c r="H4199" i="9"/>
  <c r="G4201" i="2" s="1"/>
  <c r="E4200" i="9"/>
  <c r="D4202" i="2" s="1"/>
  <c r="F4200" i="9"/>
  <c r="E4202" i="2" s="1"/>
  <c r="G4200" i="9"/>
  <c r="F4202" i="2" s="1"/>
  <c r="H4200" i="9"/>
  <c r="G4202" i="2" s="1"/>
  <c r="E4201" i="9"/>
  <c r="D4203" i="2" s="1"/>
  <c r="F4201" i="9"/>
  <c r="E4203" i="2" s="1"/>
  <c r="G4201" i="9"/>
  <c r="F4203" i="2" s="1"/>
  <c r="H4201" i="9"/>
  <c r="G4203" i="2" s="1"/>
  <c r="E4202" i="9"/>
  <c r="D4204" i="2" s="1"/>
  <c r="F4202" i="9"/>
  <c r="E4204" i="2" s="1"/>
  <c r="G4202" i="9"/>
  <c r="F4204" i="2" s="1"/>
  <c r="H4202" i="9"/>
  <c r="G4204" i="2" s="1"/>
  <c r="E4203" i="9"/>
  <c r="D4205" i="2" s="1"/>
  <c r="F4203" i="9"/>
  <c r="E4205" i="2" s="1"/>
  <c r="G4203" i="9"/>
  <c r="F4205" i="2" s="1"/>
  <c r="H4203" i="9"/>
  <c r="G4205" i="2" s="1"/>
  <c r="E4204" i="9"/>
  <c r="D4206" i="2" s="1"/>
  <c r="F4204" i="9"/>
  <c r="E4206" i="2" s="1"/>
  <c r="G4204" i="9"/>
  <c r="F4206" i="2" s="1"/>
  <c r="H4204" i="9"/>
  <c r="G4206" i="2" s="1"/>
  <c r="E4205" i="9"/>
  <c r="D4207" i="2" s="1"/>
  <c r="F4205" i="9"/>
  <c r="E4207" i="2" s="1"/>
  <c r="G4205" i="9"/>
  <c r="F4207" i="2" s="1"/>
  <c r="H4205" i="9"/>
  <c r="G4207" i="2" s="1"/>
  <c r="E4206" i="9"/>
  <c r="D4208" i="2" s="1"/>
  <c r="F4206" i="9"/>
  <c r="E4208" i="2" s="1"/>
  <c r="G4206" i="9"/>
  <c r="F4208" i="2" s="1"/>
  <c r="H4206" i="9"/>
  <c r="G4208" i="2" s="1"/>
  <c r="E4207" i="9"/>
  <c r="D4209" i="2" s="1"/>
  <c r="F4207" i="9"/>
  <c r="E4209" i="2" s="1"/>
  <c r="G4207" i="9"/>
  <c r="F4209" i="2" s="1"/>
  <c r="H4207" i="9"/>
  <c r="G4209" i="2" s="1"/>
  <c r="E4208" i="9"/>
  <c r="D4210" i="2" s="1"/>
  <c r="F4208" i="9"/>
  <c r="E4210" i="2" s="1"/>
  <c r="G4208" i="9"/>
  <c r="F4210" i="2" s="1"/>
  <c r="H4208" i="9"/>
  <c r="G4210" i="2" s="1"/>
  <c r="E4209" i="9"/>
  <c r="D4211" i="2" s="1"/>
  <c r="F4209" i="9"/>
  <c r="E4211" i="2" s="1"/>
  <c r="G4209" i="9"/>
  <c r="F4211" i="2" s="1"/>
  <c r="H4209" i="9"/>
  <c r="G4211" i="2" s="1"/>
  <c r="E4210" i="9"/>
  <c r="D4212" i="2" s="1"/>
  <c r="F4210" i="9"/>
  <c r="E4212" i="2" s="1"/>
  <c r="G4210" i="9"/>
  <c r="F4212" i="2" s="1"/>
  <c r="H4210" i="9"/>
  <c r="G4212" i="2" s="1"/>
  <c r="E4211" i="9"/>
  <c r="D4213" i="2" s="1"/>
  <c r="F4211" i="9"/>
  <c r="E4213" i="2" s="1"/>
  <c r="G4211" i="9"/>
  <c r="F4213" i="2" s="1"/>
  <c r="H4211" i="9"/>
  <c r="G4213" i="2" s="1"/>
  <c r="E4212" i="9"/>
  <c r="D4214" i="2" s="1"/>
  <c r="F4212" i="9"/>
  <c r="E4214" i="2" s="1"/>
  <c r="G4212" i="9"/>
  <c r="F4214" i="2" s="1"/>
  <c r="H4212" i="9"/>
  <c r="G4214" i="2" s="1"/>
  <c r="E4213" i="9"/>
  <c r="D4215" i="2" s="1"/>
  <c r="F4213" i="9"/>
  <c r="E4215" i="2" s="1"/>
  <c r="G4213" i="9"/>
  <c r="F4215" i="2" s="1"/>
  <c r="H4213" i="9"/>
  <c r="G4215" i="2" s="1"/>
  <c r="E4214" i="9"/>
  <c r="D4216" i="2" s="1"/>
  <c r="F4214" i="9"/>
  <c r="E4216" i="2" s="1"/>
  <c r="G4214" i="9"/>
  <c r="F4216" i="2" s="1"/>
  <c r="H4214" i="9"/>
  <c r="G4216" i="2" s="1"/>
  <c r="E4215" i="9"/>
  <c r="D4217" i="2" s="1"/>
  <c r="F4215" i="9"/>
  <c r="E4217" i="2" s="1"/>
  <c r="G4215" i="9"/>
  <c r="F4217" i="2" s="1"/>
  <c r="H4215" i="9"/>
  <c r="G4217" i="2" s="1"/>
  <c r="E4216" i="9"/>
  <c r="D4218" i="2" s="1"/>
  <c r="F4216" i="9"/>
  <c r="E4218" i="2" s="1"/>
  <c r="G4216" i="9"/>
  <c r="F4218" i="2" s="1"/>
  <c r="H4216" i="9"/>
  <c r="G4218" i="2" s="1"/>
  <c r="E4217" i="9"/>
  <c r="D4219" i="2" s="1"/>
  <c r="F4217" i="9"/>
  <c r="E4219" i="2" s="1"/>
  <c r="G4217" i="9"/>
  <c r="F4219" i="2" s="1"/>
  <c r="H4217" i="9"/>
  <c r="G4219" i="2" s="1"/>
  <c r="E4218" i="9"/>
  <c r="D4220" i="2" s="1"/>
  <c r="F4218" i="9"/>
  <c r="E4220" i="2" s="1"/>
  <c r="G4218" i="9"/>
  <c r="F4220" i="2" s="1"/>
  <c r="H4218" i="9"/>
  <c r="G4220" i="2" s="1"/>
  <c r="E4219" i="9"/>
  <c r="D4221" i="2" s="1"/>
  <c r="F4219" i="9"/>
  <c r="E4221" i="2" s="1"/>
  <c r="G4219" i="9"/>
  <c r="F4221" i="2" s="1"/>
  <c r="H4219" i="9"/>
  <c r="G4221" i="2" s="1"/>
  <c r="E4220" i="9"/>
  <c r="D4222" i="2" s="1"/>
  <c r="F4220" i="9"/>
  <c r="E4222" i="2" s="1"/>
  <c r="G4220" i="9"/>
  <c r="F4222" i="2" s="1"/>
  <c r="H4220" i="9"/>
  <c r="G4222" i="2" s="1"/>
  <c r="E4221" i="9"/>
  <c r="D4223" i="2" s="1"/>
  <c r="F4221" i="9"/>
  <c r="E4223" i="2" s="1"/>
  <c r="G4221" i="9"/>
  <c r="F4223" i="2" s="1"/>
  <c r="H4221" i="9"/>
  <c r="G4223" i="2" s="1"/>
  <c r="E4222" i="9"/>
  <c r="D4224" i="2" s="1"/>
  <c r="F4222" i="9"/>
  <c r="E4224" i="2" s="1"/>
  <c r="G4222" i="9"/>
  <c r="F4224" i="2" s="1"/>
  <c r="H4222" i="9"/>
  <c r="G4224" i="2" s="1"/>
  <c r="E4223" i="9"/>
  <c r="D4225" i="2" s="1"/>
  <c r="F4223" i="9"/>
  <c r="E4225" i="2" s="1"/>
  <c r="G4223" i="9"/>
  <c r="F4225" i="2" s="1"/>
  <c r="H4223" i="9"/>
  <c r="G4225" i="2" s="1"/>
  <c r="E4224" i="9"/>
  <c r="D4226" i="2" s="1"/>
  <c r="F4224" i="9"/>
  <c r="E4226" i="2" s="1"/>
  <c r="G4224" i="9"/>
  <c r="F4226" i="2" s="1"/>
  <c r="H4224" i="9"/>
  <c r="G4226" i="2" s="1"/>
  <c r="E4225" i="9"/>
  <c r="D4227" i="2" s="1"/>
  <c r="F4225" i="9"/>
  <c r="E4227" i="2" s="1"/>
  <c r="G4225" i="9"/>
  <c r="F4227" i="2" s="1"/>
  <c r="H4225" i="9"/>
  <c r="G4227" i="2" s="1"/>
  <c r="E4226" i="9"/>
  <c r="D4228" i="2" s="1"/>
  <c r="F4226" i="9"/>
  <c r="E4228" i="2" s="1"/>
  <c r="G4226" i="9"/>
  <c r="F4228" i="2" s="1"/>
  <c r="H4226" i="9"/>
  <c r="G4228" i="2" s="1"/>
  <c r="E4227" i="9"/>
  <c r="D4229" i="2" s="1"/>
  <c r="F4227" i="9"/>
  <c r="E4229" i="2" s="1"/>
  <c r="G4227" i="9"/>
  <c r="F4229" i="2" s="1"/>
  <c r="H4227" i="9"/>
  <c r="G4229" i="2" s="1"/>
  <c r="E4228" i="9"/>
  <c r="D4230" i="2" s="1"/>
  <c r="F4228" i="9"/>
  <c r="E4230" i="2" s="1"/>
  <c r="G4228" i="9"/>
  <c r="F4230" i="2" s="1"/>
  <c r="H4228" i="9"/>
  <c r="G4230" i="2" s="1"/>
  <c r="E4229" i="9"/>
  <c r="D4231" i="2" s="1"/>
  <c r="F4229" i="9"/>
  <c r="E4231" i="2" s="1"/>
  <c r="G4229" i="9"/>
  <c r="F4231" i="2" s="1"/>
  <c r="H4229" i="9"/>
  <c r="G4231" i="2" s="1"/>
  <c r="E4230" i="9"/>
  <c r="D4232" i="2" s="1"/>
  <c r="F4230" i="9"/>
  <c r="E4232" i="2" s="1"/>
  <c r="G4230" i="9"/>
  <c r="F4232" i="2" s="1"/>
  <c r="H4230" i="9"/>
  <c r="G4232" i="2" s="1"/>
  <c r="E4231" i="9"/>
  <c r="D4233" i="2" s="1"/>
  <c r="F4231" i="9"/>
  <c r="E4233" i="2" s="1"/>
  <c r="G4231" i="9"/>
  <c r="F4233" i="2" s="1"/>
  <c r="H4231" i="9"/>
  <c r="G4233" i="2" s="1"/>
  <c r="E4232" i="9"/>
  <c r="D4234" i="2" s="1"/>
  <c r="F4232" i="9"/>
  <c r="E4234" i="2" s="1"/>
  <c r="G4232" i="9"/>
  <c r="F4234" i="2" s="1"/>
  <c r="H4232" i="9"/>
  <c r="G4234" i="2" s="1"/>
  <c r="E4233" i="9"/>
  <c r="D4235" i="2" s="1"/>
  <c r="F4233" i="9"/>
  <c r="E4235" i="2" s="1"/>
  <c r="G4233" i="9"/>
  <c r="F4235" i="2" s="1"/>
  <c r="H4233" i="9"/>
  <c r="G4235" i="2" s="1"/>
  <c r="E4234" i="9"/>
  <c r="D4236" i="2" s="1"/>
  <c r="F4234" i="9"/>
  <c r="E4236" i="2" s="1"/>
  <c r="G4234" i="9"/>
  <c r="F4236" i="2" s="1"/>
  <c r="H4234" i="9"/>
  <c r="G4236" i="2" s="1"/>
  <c r="E4235" i="9"/>
  <c r="D4237" i="2" s="1"/>
  <c r="F4235" i="9"/>
  <c r="E4237" i="2" s="1"/>
  <c r="G4235" i="9"/>
  <c r="F4237" i="2" s="1"/>
  <c r="H4235" i="9"/>
  <c r="G4237" i="2" s="1"/>
  <c r="E4236" i="9"/>
  <c r="D4238" i="2" s="1"/>
  <c r="F4236" i="9"/>
  <c r="E4238" i="2" s="1"/>
  <c r="G4236" i="9"/>
  <c r="F4238" i="2" s="1"/>
  <c r="H4236" i="9"/>
  <c r="G4238" i="2" s="1"/>
  <c r="E4237" i="9"/>
  <c r="D4239" i="2" s="1"/>
  <c r="F4237" i="9"/>
  <c r="E4239" i="2" s="1"/>
  <c r="G4237" i="9"/>
  <c r="F4239" i="2" s="1"/>
  <c r="H4237" i="9"/>
  <c r="G4239" i="2" s="1"/>
  <c r="E4238" i="9"/>
  <c r="D4240" i="2" s="1"/>
  <c r="F4238" i="9"/>
  <c r="E4240" i="2" s="1"/>
  <c r="G4238" i="9"/>
  <c r="F4240" i="2" s="1"/>
  <c r="H4238" i="9"/>
  <c r="G4240" i="2" s="1"/>
  <c r="E4239" i="9"/>
  <c r="D4241" i="2" s="1"/>
  <c r="F4239" i="9"/>
  <c r="E4241" i="2" s="1"/>
  <c r="G4239" i="9"/>
  <c r="F4241" i="2" s="1"/>
  <c r="H4239" i="9"/>
  <c r="G4241" i="2" s="1"/>
  <c r="E4240" i="9"/>
  <c r="D4242" i="2" s="1"/>
  <c r="F4240" i="9"/>
  <c r="E4242" i="2" s="1"/>
  <c r="G4240" i="9"/>
  <c r="F4242" i="2" s="1"/>
  <c r="H4240" i="9"/>
  <c r="G4242" i="2" s="1"/>
  <c r="E4241" i="9"/>
  <c r="D4243" i="2" s="1"/>
  <c r="F4241" i="9"/>
  <c r="E4243" i="2" s="1"/>
  <c r="G4241" i="9"/>
  <c r="F4243" i="2" s="1"/>
  <c r="H4241" i="9"/>
  <c r="G4243" i="2" s="1"/>
  <c r="E4242" i="9"/>
  <c r="D4244" i="2" s="1"/>
  <c r="F4242" i="9"/>
  <c r="E4244" i="2" s="1"/>
  <c r="G4242" i="9"/>
  <c r="F4244" i="2" s="1"/>
  <c r="H4242" i="9"/>
  <c r="G4244" i="2" s="1"/>
  <c r="E4243" i="9"/>
  <c r="D4245" i="2" s="1"/>
  <c r="F4243" i="9"/>
  <c r="E4245" i="2" s="1"/>
  <c r="G4243" i="9"/>
  <c r="F4245" i="2" s="1"/>
  <c r="H4243" i="9"/>
  <c r="G4245" i="2" s="1"/>
  <c r="E4244" i="9"/>
  <c r="D4246" i="2" s="1"/>
  <c r="F4244" i="9"/>
  <c r="E4246" i="2" s="1"/>
  <c r="G4244" i="9"/>
  <c r="F4246" i="2" s="1"/>
  <c r="H4244" i="9"/>
  <c r="G4246" i="2" s="1"/>
  <c r="E4245" i="9"/>
  <c r="D4247" i="2" s="1"/>
  <c r="F4245" i="9"/>
  <c r="E4247" i="2" s="1"/>
  <c r="G4245" i="9"/>
  <c r="F4247" i="2" s="1"/>
  <c r="H4245" i="9"/>
  <c r="G4247" i="2" s="1"/>
  <c r="E4246" i="9"/>
  <c r="D4248" i="2" s="1"/>
  <c r="F4246" i="9"/>
  <c r="E4248" i="2" s="1"/>
  <c r="G4246" i="9"/>
  <c r="F4248" i="2" s="1"/>
  <c r="H4246" i="9"/>
  <c r="G4248" i="2" s="1"/>
  <c r="E4247" i="9"/>
  <c r="D4249" i="2" s="1"/>
  <c r="F4247" i="9"/>
  <c r="E4249" i="2" s="1"/>
  <c r="G4247" i="9"/>
  <c r="F4249" i="2" s="1"/>
  <c r="H4247" i="9"/>
  <c r="G4249" i="2" s="1"/>
  <c r="E4248" i="9"/>
  <c r="D4250" i="2" s="1"/>
  <c r="F4248" i="9"/>
  <c r="E4250" i="2" s="1"/>
  <c r="G4248" i="9"/>
  <c r="F4250" i="2" s="1"/>
  <c r="H4248" i="9"/>
  <c r="G4250" i="2" s="1"/>
  <c r="E4249" i="9"/>
  <c r="D4251" i="2" s="1"/>
  <c r="F4249" i="9"/>
  <c r="E4251" i="2" s="1"/>
  <c r="G4249" i="9"/>
  <c r="F4251" i="2" s="1"/>
  <c r="H4249" i="9"/>
  <c r="G4251" i="2" s="1"/>
  <c r="E4250" i="9"/>
  <c r="D4252" i="2" s="1"/>
  <c r="F4250" i="9"/>
  <c r="E4252" i="2" s="1"/>
  <c r="G4250" i="9"/>
  <c r="F4252" i="2" s="1"/>
  <c r="H4250" i="9"/>
  <c r="G4252" i="2" s="1"/>
  <c r="E4251" i="9"/>
  <c r="D4253" i="2" s="1"/>
  <c r="F4251" i="9"/>
  <c r="E4253" i="2" s="1"/>
  <c r="G4251" i="9"/>
  <c r="F4253" i="2" s="1"/>
  <c r="H4251" i="9"/>
  <c r="G4253" i="2" s="1"/>
  <c r="E4252" i="9"/>
  <c r="D4254" i="2" s="1"/>
  <c r="F4252" i="9"/>
  <c r="E4254" i="2" s="1"/>
  <c r="G4252" i="9"/>
  <c r="F4254" i="2" s="1"/>
  <c r="H4252" i="9"/>
  <c r="G4254" i="2" s="1"/>
  <c r="E4253" i="9"/>
  <c r="D4255" i="2" s="1"/>
  <c r="F4253" i="9"/>
  <c r="E4255" i="2" s="1"/>
  <c r="G4253" i="9"/>
  <c r="F4255" i="2" s="1"/>
  <c r="H4253" i="9"/>
  <c r="G4255" i="2" s="1"/>
  <c r="E4254" i="9"/>
  <c r="D4256" i="2" s="1"/>
  <c r="F4254" i="9"/>
  <c r="E4256" i="2" s="1"/>
  <c r="G4254" i="9"/>
  <c r="F4256" i="2" s="1"/>
  <c r="H4254" i="9"/>
  <c r="G4256" i="2" s="1"/>
  <c r="E4255" i="9"/>
  <c r="D4257" i="2" s="1"/>
  <c r="F4255" i="9"/>
  <c r="E4257" i="2" s="1"/>
  <c r="G4255" i="9"/>
  <c r="F4257" i="2" s="1"/>
  <c r="H4255" i="9"/>
  <c r="G4257" i="2" s="1"/>
  <c r="E4256" i="9"/>
  <c r="D4258" i="2" s="1"/>
  <c r="F4256" i="9"/>
  <c r="E4258" i="2" s="1"/>
  <c r="G4256" i="9"/>
  <c r="F4258" i="2" s="1"/>
  <c r="H4256" i="9"/>
  <c r="G4258" i="2" s="1"/>
  <c r="E4257" i="9"/>
  <c r="D4259" i="2" s="1"/>
  <c r="F4257" i="9"/>
  <c r="E4259" i="2" s="1"/>
  <c r="G4257" i="9"/>
  <c r="F4259" i="2" s="1"/>
  <c r="H4257" i="9"/>
  <c r="G4259" i="2" s="1"/>
  <c r="E4258" i="9"/>
  <c r="D4260" i="2" s="1"/>
  <c r="F4258" i="9"/>
  <c r="E4260" i="2" s="1"/>
  <c r="G4258" i="9"/>
  <c r="F4260" i="2" s="1"/>
  <c r="H4258" i="9"/>
  <c r="G4260" i="2" s="1"/>
  <c r="E4259" i="9"/>
  <c r="D4261" i="2" s="1"/>
  <c r="F4259" i="9"/>
  <c r="E4261" i="2" s="1"/>
  <c r="G4259" i="9"/>
  <c r="F4261" i="2" s="1"/>
  <c r="H4259" i="9"/>
  <c r="G4261" i="2" s="1"/>
  <c r="E4260" i="9"/>
  <c r="D4262" i="2" s="1"/>
  <c r="F4260" i="9"/>
  <c r="E4262" i="2" s="1"/>
  <c r="G4260" i="9"/>
  <c r="F4262" i="2" s="1"/>
  <c r="H4260" i="9"/>
  <c r="G4262" i="2" s="1"/>
  <c r="E4261" i="9"/>
  <c r="D4263" i="2" s="1"/>
  <c r="F4261" i="9"/>
  <c r="E4263" i="2" s="1"/>
  <c r="G4261" i="9"/>
  <c r="F4263" i="2" s="1"/>
  <c r="H4261" i="9"/>
  <c r="G4263" i="2" s="1"/>
  <c r="E4262" i="9"/>
  <c r="D4264" i="2" s="1"/>
  <c r="F4262" i="9"/>
  <c r="E4264" i="2" s="1"/>
  <c r="G4262" i="9"/>
  <c r="F4264" i="2" s="1"/>
  <c r="H4262" i="9"/>
  <c r="G4264" i="2" s="1"/>
  <c r="E4263" i="9"/>
  <c r="D4265" i="2" s="1"/>
  <c r="F4263" i="9"/>
  <c r="E4265" i="2" s="1"/>
  <c r="G4263" i="9"/>
  <c r="F4265" i="2" s="1"/>
  <c r="H4263" i="9"/>
  <c r="G4265" i="2" s="1"/>
  <c r="E4264" i="9"/>
  <c r="D4266" i="2" s="1"/>
  <c r="F4264" i="9"/>
  <c r="E4266" i="2" s="1"/>
  <c r="G4264" i="9"/>
  <c r="F4266" i="2" s="1"/>
  <c r="H4264" i="9"/>
  <c r="G4266" i="2" s="1"/>
  <c r="E4265" i="9"/>
  <c r="D4267" i="2" s="1"/>
  <c r="F4265" i="9"/>
  <c r="E4267" i="2" s="1"/>
  <c r="G4265" i="9"/>
  <c r="F4267" i="2" s="1"/>
  <c r="H4265" i="9"/>
  <c r="G4267" i="2" s="1"/>
  <c r="E4266" i="9"/>
  <c r="D4268" i="2" s="1"/>
  <c r="F4266" i="9"/>
  <c r="E4268" i="2" s="1"/>
  <c r="G4266" i="9"/>
  <c r="F4268" i="2" s="1"/>
  <c r="H4266" i="9"/>
  <c r="G4268" i="2" s="1"/>
  <c r="E4267" i="9"/>
  <c r="D4269" i="2" s="1"/>
  <c r="F4267" i="9"/>
  <c r="E4269" i="2" s="1"/>
  <c r="G4267" i="9"/>
  <c r="F4269" i="2" s="1"/>
  <c r="H4267" i="9"/>
  <c r="G4269" i="2" s="1"/>
  <c r="E4268" i="9"/>
  <c r="D4270" i="2" s="1"/>
  <c r="F4268" i="9"/>
  <c r="E4270" i="2" s="1"/>
  <c r="G4268" i="9"/>
  <c r="F4270" i="2" s="1"/>
  <c r="H4268" i="9"/>
  <c r="G4270" i="2" s="1"/>
  <c r="E4269" i="9"/>
  <c r="D4271" i="2" s="1"/>
  <c r="F4269" i="9"/>
  <c r="E4271" i="2" s="1"/>
  <c r="G4269" i="9"/>
  <c r="F4271" i="2" s="1"/>
  <c r="H4269" i="9"/>
  <c r="G4271" i="2" s="1"/>
  <c r="E4270" i="9"/>
  <c r="D4272" i="2" s="1"/>
  <c r="F4270" i="9"/>
  <c r="E4272" i="2" s="1"/>
  <c r="G4270" i="9"/>
  <c r="F4272" i="2" s="1"/>
  <c r="H4270" i="9"/>
  <c r="G4272" i="2" s="1"/>
  <c r="E4271" i="9"/>
  <c r="D4273" i="2" s="1"/>
  <c r="F4271" i="9"/>
  <c r="E4273" i="2" s="1"/>
  <c r="G4271" i="9"/>
  <c r="F4273" i="2" s="1"/>
  <c r="H4271" i="9"/>
  <c r="G4273" i="2" s="1"/>
  <c r="E4272" i="9"/>
  <c r="D4274" i="2" s="1"/>
  <c r="F4272" i="9"/>
  <c r="E4274" i="2" s="1"/>
  <c r="G4272" i="9"/>
  <c r="F4274" i="2" s="1"/>
  <c r="H4272" i="9"/>
  <c r="G4274" i="2" s="1"/>
  <c r="E4273" i="9"/>
  <c r="D4275" i="2" s="1"/>
  <c r="F4273" i="9"/>
  <c r="E4275" i="2" s="1"/>
  <c r="G4273" i="9"/>
  <c r="F4275" i="2" s="1"/>
  <c r="H4273" i="9"/>
  <c r="G4275" i="2" s="1"/>
  <c r="E4274" i="9"/>
  <c r="D4276" i="2" s="1"/>
  <c r="F4274" i="9"/>
  <c r="E4276" i="2" s="1"/>
  <c r="G4274" i="9"/>
  <c r="F4276" i="2" s="1"/>
  <c r="H4274" i="9"/>
  <c r="G4276" i="2" s="1"/>
  <c r="E4275" i="9"/>
  <c r="D4277" i="2" s="1"/>
  <c r="F4275" i="9"/>
  <c r="E4277" i="2" s="1"/>
  <c r="G4275" i="9"/>
  <c r="F4277" i="2" s="1"/>
  <c r="H4275" i="9"/>
  <c r="G4277" i="2" s="1"/>
  <c r="E4276" i="9"/>
  <c r="D4278" i="2" s="1"/>
  <c r="F4276" i="9"/>
  <c r="E4278" i="2" s="1"/>
  <c r="G4276" i="9"/>
  <c r="F4278" i="2" s="1"/>
  <c r="H4276" i="9"/>
  <c r="G4278" i="2" s="1"/>
  <c r="E4277" i="9"/>
  <c r="D4279" i="2" s="1"/>
  <c r="F4277" i="9"/>
  <c r="E4279" i="2" s="1"/>
  <c r="G4277" i="9"/>
  <c r="F4279" i="2" s="1"/>
  <c r="H4277" i="9"/>
  <c r="G4279" i="2" s="1"/>
  <c r="E4278" i="9"/>
  <c r="D4280" i="2" s="1"/>
  <c r="F4278" i="9"/>
  <c r="E4280" i="2" s="1"/>
  <c r="G4278" i="9"/>
  <c r="F4280" i="2" s="1"/>
  <c r="H4278" i="9"/>
  <c r="G4280" i="2" s="1"/>
  <c r="E4279" i="9"/>
  <c r="D4281" i="2" s="1"/>
  <c r="F4279" i="9"/>
  <c r="E4281" i="2" s="1"/>
  <c r="G4279" i="9"/>
  <c r="F4281" i="2" s="1"/>
  <c r="H4279" i="9"/>
  <c r="G4281" i="2" s="1"/>
  <c r="E4280" i="9"/>
  <c r="D4282" i="2" s="1"/>
  <c r="F4280" i="9"/>
  <c r="E4282" i="2" s="1"/>
  <c r="G4280" i="9"/>
  <c r="F4282" i="2" s="1"/>
  <c r="H4280" i="9"/>
  <c r="G4282" i="2" s="1"/>
  <c r="E4281" i="9"/>
  <c r="D4283" i="2" s="1"/>
  <c r="F4281" i="9"/>
  <c r="E4283" i="2" s="1"/>
  <c r="G4281" i="9"/>
  <c r="F4283" i="2" s="1"/>
  <c r="H4281" i="9"/>
  <c r="G4283" i="2" s="1"/>
  <c r="E4282" i="9"/>
  <c r="D4284" i="2" s="1"/>
  <c r="F4282" i="9"/>
  <c r="E4284" i="2" s="1"/>
  <c r="G4282" i="9"/>
  <c r="F4284" i="2" s="1"/>
  <c r="H4282" i="9"/>
  <c r="G4284" i="2" s="1"/>
  <c r="E4283" i="9"/>
  <c r="D4285" i="2" s="1"/>
  <c r="F4283" i="9"/>
  <c r="E4285" i="2" s="1"/>
  <c r="G4283" i="9"/>
  <c r="F4285" i="2" s="1"/>
  <c r="H4283" i="9"/>
  <c r="G4285" i="2" s="1"/>
  <c r="E4284" i="9"/>
  <c r="D4286" i="2" s="1"/>
  <c r="F4284" i="9"/>
  <c r="E4286" i="2" s="1"/>
  <c r="G4284" i="9"/>
  <c r="F4286" i="2" s="1"/>
  <c r="H4284" i="9"/>
  <c r="G4286" i="2" s="1"/>
  <c r="E4285" i="9"/>
  <c r="D4287" i="2" s="1"/>
  <c r="F4285" i="9"/>
  <c r="E4287" i="2" s="1"/>
  <c r="G4285" i="9"/>
  <c r="F4287" i="2" s="1"/>
  <c r="H4285" i="9"/>
  <c r="G4287" i="2" s="1"/>
  <c r="E4286" i="9"/>
  <c r="D4288" i="2" s="1"/>
  <c r="F4286" i="9"/>
  <c r="E4288" i="2" s="1"/>
  <c r="G4286" i="9"/>
  <c r="F4288" i="2" s="1"/>
  <c r="H4286" i="9"/>
  <c r="G4288" i="2" s="1"/>
  <c r="E4287" i="9"/>
  <c r="D4289" i="2" s="1"/>
  <c r="F4287" i="9"/>
  <c r="E4289" i="2" s="1"/>
  <c r="G4287" i="9"/>
  <c r="F4289" i="2" s="1"/>
  <c r="H4287" i="9"/>
  <c r="G4289" i="2" s="1"/>
  <c r="E4288" i="9"/>
  <c r="D4290" i="2" s="1"/>
  <c r="F4288" i="9"/>
  <c r="E4290" i="2" s="1"/>
  <c r="G4288" i="9"/>
  <c r="F4290" i="2" s="1"/>
  <c r="H4288" i="9"/>
  <c r="G4290" i="2" s="1"/>
  <c r="E4289" i="9"/>
  <c r="D4291" i="2" s="1"/>
  <c r="F4289" i="9"/>
  <c r="E4291" i="2" s="1"/>
  <c r="G4289" i="9"/>
  <c r="F4291" i="2" s="1"/>
  <c r="H4289" i="9"/>
  <c r="G4291" i="2" s="1"/>
  <c r="E4290" i="9"/>
  <c r="D4292" i="2" s="1"/>
  <c r="F4290" i="9"/>
  <c r="E4292" i="2" s="1"/>
  <c r="G4290" i="9"/>
  <c r="F4292" i="2" s="1"/>
  <c r="H4290" i="9"/>
  <c r="G4292" i="2" s="1"/>
  <c r="E4291" i="9"/>
  <c r="D4293" i="2" s="1"/>
  <c r="F4291" i="9"/>
  <c r="E4293" i="2" s="1"/>
  <c r="G4291" i="9"/>
  <c r="F4293" i="2" s="1"/>
  <c r="H4291" i="9"/>
  <c r="G4293" i="2" s="1"/>
  <c r="E4292" i="9"/>
  <c r="D4294" i="2" s="1"/>
  <c r="F4292" i="9"/>
  <c r="E4294" i="2" s="1"/>
  <c r="G4292" i="9"/>
  <c r="F4294" i="2" s="1"/>
  <c r="H4292" i="9"/>
  <c r="G4294" i="2" s="1"/>
  <c r="E4293" i="9"/>
  <c r="D4295" i="2" s="1"/>
  <c r="F4293" i="9"/>
  <c r="E4295" i="2" s="1"/>
  <c r="G4293" i="9"/>
  <c r="F4295" i="2" s="1"/>
  <c r="H4293" i="9"/>
  <c r="G4295" i="2" s="1"/>
  <c r="E4294" i="9"/>
  <c r="D4296" i="2" s="1"/>
  <c r="F4294" i="9"/>
  <c r="E4296" i="2" s="1"/>
  <c r="G4294" i="9"/>
  <c r="F4296" i="2" s="1"/>
  <c r="H4294" i="9"/>
  <c r="G4296" i="2" s="1"/>
  <c r="E4295" i="9"/>
  <c r="D4297" i="2" s="1"/>
  <c r="F4295" i="9"/>
  <c r="E4297" i="2" s="1"/>
  <c r="G4295" i="9"/>
  <c r="F4297" i="2" s="1"/>
  <c r="H4295" i="9"/>
  <c r="G4297" i="2" s="1"/>
  <c r="E4296" i="9"/>
  <c r="D4298" i="2" s="1"/>
  <c r="F4296" i="9"/>
  <c r="E4298" i="2" s="1"/>
  <c r="G4296" i="9"/>
  <c r="F4298" i="2" s="1"/>
  <c r="H4296" i="9"/>
  <c r="G4298" i="2" s="1"/>
  <c r="E4297" i="9"/>
  <c r="D4299" i="2" s="1"/>
  <c r="F4297" i="9"/>
  <c r="E4299" i="2" s="1"/>
  <c r="G4297" i="9"/>
  <c r="F4299" i="2" s="1"/>
  <c r="H4297" i="9"/>
  <c r="G4299" i="2" s="1"/>
  <c r="E4298" i="9"/>
  <c r="D4300" i="2" s="1"/>
  <c r="F4298" i="9"/>
  <c r="E4300" i="2" s="1"/>
  <c r="G4298" i="9"/>
  <c r="F4300" i="2" s="1"/>
  <c r="H4298" i="9"/>
  <c r="G4300" i="2" s="1"/>
  <c r="E4299" i="9"/>
  <c r="D4301" i="2" s="1"/>
  <c r="F4299" i="9"/>
  <c r="E4301" i="2" s="1"/>
  <c r="G4299" i="9"/>
  <c r="F4301" i="2" s="1"/>
  <c r="H4299" i="9"/>
  <c r="G4301" i="2" s="1"/>
  <c r="E4300" i="9"/>
  <c r="D4302" i="2" s="1"/>
  <c r="F4300" i="9"/>
  <c r="E4302" i="2" s="1"/>
  <c r="G4300" i="9"/>
  <c r="F4302" i="2" s="1"/>
  <c r="H4300" i="9"/>
  <c r="G4302" i="2" s="1"/>
  <c r="E4301" i="9"/>
  <c r="D4303" i="2" s="1"/>
  <c r="F4301" i="9"/>
  <c r="E4303" i="2" s="1"/>
  <c r="G4301" i="9"/>
  <c r="F4303" i="2" s="1"/>
  <c r="H4301" i="9"/>
  <c r="G4303" i="2" s="1"/>
  <c r="E4302" i="9"/>
  <c r="D4304" i="2" s="1"/>
  <c r="F4302" i="9"/>
  <c r="E4304" i="2" s="1"/>
  <c r="G4302" i="9"/>
  <c r="F4304" i="2" s="1"/>
  <c r="H4302" i="9"/>
  <c r="G4304" i="2" s="1"/>
  <c r="E4303" i="9"/>
  <c r="D4305" i="2" s="1"/>
  <c r="F4303" i="9"/>
  <c r="E4305" i="2" s="1"/>
  <c r="G4303" i="9"/>
  <c r="F4305" i="2" s="1"/>
  <c r="H4303" i="9"/>
  <c r="G4305" i="2" s="1"/>
  <c r="E4304" i="9"/>
  <c r="D4306" i="2" s="1"/>
  <c r="F4304" i="9"/>
  <c r="E4306" i="2" s="1"/>
  <c r="G4304" i="9"/>
  <c r="F4306" i="2" s="1"/>
  <c r="H4304" i="9"/>
  <c r="G4306" i="2" s="1"/>
  <c r="E4305" i="9"/>
  <c r="D4307" i="2" s="1"/>
  <c r="F4305" i="9"/>
  <c r="E4307" i="2" s="1"/>
  <c r="G4305" i="9"/>
  <c r="F4307" i="2" s="1"/>
  <c r="H4305" i="9"/>
  <c r="G4307" i="2" s="1"/>
  <c r="E4306" i="9"/>
  <c r="D4308" i="2" s="1"/>
  <c r="F4306" i="9"/>
  <c r="E4308" i="2" s="1"/>
  <c r="G4306" i="9"/>
  <c r="F4308" i="2" s="1"/>
  <c r="H4306" i="9"/>
  <c r="G4308" i="2" s="1"/>
  <c r="E4307" i="9"/>
  <c r="D4309" i="2" s="1"/>
  <c r="F4307" i="9"/>
  <c r="E4309" i="2" s="1"/>
  <c r="G4307" i="9"/>
  <c r="F4309" i="2" s="1"/>
  <c r="H4307" i="9"/>
  <c r="G4309" i="2" s="1"/>
  <c r="E4308" i="9"/>
  <c r="D4310" i="2" s="1"/>
  <c r="F4308" i="9"/>
  <c r="E4310" i="2" s="1"/>
  <c r="G4308" i="9"/>
  <c r="F4310" i="2" s="1"/>
  <c r="H4308" i="9"/>
  <c r="G4310" i="2" s="1"/>
  <c r="E4309" i="9"/>
  <c r="D4311" i="2" s="1"/>
  <c r="F4309" i="9"/>
  <c r="E4311" i="2" s="1"/>
  <c r="G4309" i="9"/>
  <c r="F4311" i="2" s="1"/>
  <c r="H4309" i="9"/>
  <c r="G4311" i="2" s="1"/>
  <c r="E4310" i="9"/>
  <c r="D4312" i="2" s="1"/>
  <c r="F4310" i="9"/>
  <c r="E4312" i="2" s="1"/>
  <c r="G4310" i="9"/>
  <c r="F4312" i="2" s="1"/>
  <c r="H4310" i="9"/>
  <c r="G4312" i="2" s="1"/>
  <c r="E4311" i="9"/>
  <c r="D4313" i="2" s="1"/>
  <c r="F4311" i="9"/>
  <c r="E4313" i="2" s="1"/>
  <c r="G4311" i="9"/>
  <c r="F4313" i="2" s="1"/>
  <c r="H4311" i="9"/>
  <c r="G4313" i="2" s="1"/>
  <c r="E4312" i="9"/>
  <c r="D4314" i="2" s="1"/>
  <c r="F4312" i="9"/>
  <c r="E4314" i="2" s="1"/>
  <c r="G4312" i="9"/>
  <c r="F4314" i="2" s="1"/>
  <c r="H4312" i="9"/>
  <c r="G4314" i="2" s="1"/>
  <c r="E4313" i="9"/>
  <c r="D4315" i="2" s="1"/>
  <c r="F4313" i="9"/>
  <c r="E4315" i="2" s="1"/>
  <c r="G4313" i="9"/>
  <c r="F4315" i="2" s="1"/>
  <c r="H4313" i="9"/>
  <c r="G4315" i="2" s="1"/>
  <c r="E4314" i="9"/>
  <c r="D4316" i="2" s="1"/>
  <c r="F4314" i="9"/>
  <c r="E4316" i="2" s="1"/>
  <c r="G4314" i="9"/>
  <c r="F4316" i="2" s="1"/>
  <c r="H4314" i="9"/>
  <c r="G4316" i="2" s="1"/>
  <c r="E4315" i="9"/>
  <c r="D4317" i="2" s="1"/>
  <c r="F4315" i="9"/>
  <c r="E4317" i="2" s="1"/>
  <c r="G4315" i="9"/>
  <c r="F4317" i="2" s="1"/>
  <c r="H4315" i="9"/>
  <c r="G4317" i="2" s="1"/>
  <c r="E4316" i="9"/>
  <c r="D4318" i="2" s="1"/>
  <c r="F4316" i="9"/>
  <c r="E4318" i="2" s="1"/>
  <c r="G4316" i="9"/>
  <c r="F4318" i="2" s="1"/>
  <c r="H4316" i="9"/>
  <c r="G4318" i="2" s="1"/>
  <c r="E4317" i="9"/>
  <c r="D4319" i="2" s="1"/>
  <c r="F4317" i="9"/>
  <c r="E4319" i="2" s="1"/>
  <c r="G4317" i="9"/>
  <c r="F4319" i="2" s="1"/>
  <c r="H4317" i="9"/>
  <c r="G4319" i="2" s="1"/>
  <c r="E4318" i="9"/>
  <c r="D4320" i="2" s="1"/>
  <c r="F4318" i="9"/>
  <c r="E4320" i="2" s="1"/>
  <c r="G4318" i="9"/>
  <c r="F4320" i="2" s="1"/>
  <c r="H4318" i="9"/>
  <c r="G4320" i="2" s="1"/>
  <c r="E4319" i="9"/>
  <c r="D4321" i="2" s="1"/>
  <c r="F4319" i="9"/>
  <c r="E4321" i="2" s="1"/>
  <c r="G4319" i="9"/>
  <c r="F4321" i="2" s="1"/>
  <c r="H4319" i="9"/>
  <c r="G4321" i="2" s="1"/>
  <c r="E4320" i="9"/>
  <c r="D4322" i="2" s="1"/>
  <c r="F4320" i="9"/>
  <c r="E4322" i="2" s="1"/>
  <c r="G4320" i="9"/>
  <c r="F4322" i="2" s="1"/>
  <c r="H4320" i="9"/>
  <c r="G4322" i="2" s="1"/>
  <c r="E4321" i="9"/>
  <c r="D4323" i="2" s="1"/>
  <c r="F4321" i="9"/>
  <c r="E4323" i="2" s="1"/>
  <c r="G4321" i="9"/>
  <c r="F4323" i="2" s="1"/>
  <c r="H4321" i="9"/>
  <c r="G4323" i="2" s="1"/>
  <c r="E4322" i="9"/>
  <c r="D4324" i="2" s="1"/>
  <c r="F4322" i="9"/>
  <c r="E4324" i="2" s="1"/>
  <c r="G4322" i="9"/>
  <c r="F4324" i="2" s="1"/>
  <c r="H4322" i="9"/>
  <c r="G4324" i="2" s="1"/>
  <c r="E4323" i="9"/>
  <c r="D4325" i="2" s="1"/>
  <c r="F4323" i="9"/>
  <c r="E4325" i="2" s="1"/>
  <c r="G4323" i="9"/>
  <c r="F4325" i="2" s="1"/>
  <c r="H4323" i="9"/>
  <c r="G4325" i="2" s="1"/>
  <c r="E4324" i="9"/>
  <c r="D4326" i="2" s="1"/>
  <c r="F4324" i="9"/>
  <c r="E4326" i="2" s="1"/>
  <c r="G4324" i="9"/>
  <c r="F4326" i="2" s="1"/>
  <c r="H4324" i="9"/>
  <c r="G4326" i="2" s="1"/>
  <c r="E4325" i="9"/>
  <c r="D4327" i="2" s="1"/>
  <c r="F4325" i="9"/>
  <c r="E4327" i="2" s="1"/>
  <c r="G4325" i="9"/>
  <c r="F4327" i="2" s="1"/>
  <c r="H4325" i="9"/>
  <c r="G4327" i="2" s="1"/>
  <c r="E4326" i="9"/>
  <c r="D4328" i="2" s="1"/>
  <c r="F4326" i="9"/>
  <c r="E4328" i="2" s="1"/>
  <c r="G4326" i="9"/>
  <c r="F4328" i="2" s="1"/>
  <c r="H4326" i="9"/>
  <c r="G4328" i="2" s="1"/>
  <c r="E4327" i="9"/>
  <c r="D4329" i="2" s="1"/>
  <c r="F4327" i="9"/>
  <c r="E4329" i="2" s="1"/>
  <c r="G4327" i="9"/>
  <c r="F4329" i="2" s="1"/>
  <c r="H4327" i="9"/>
  <c r="G4329" i="2" s="1"/>
  <c r="E4328" i="9"/>
  <c r="D4330" i="2" s="1"/>
  <c r="F4328" i="9"/>
  <c r="E4330" i="2" s="1"/>
  <c r="G4328" i="9"/>
  <c r="F4330" i="2" s="1"/>
  <c r="H4328" i="9"/>
  <c r="G4330" i="2" s="1"/>
  <c r="E4329" i="9"/>
  <c r="D4331" i="2" s="1"/>
  <c r="F4329" i="9"/>
  <c r="E4331" i="2" s="1"/>
  <c r="G4329" i="9"/>
  <c r="F4331" i="2" s="1"/>
  <c r="H4329" i="9"/>
  <c r="G4331" i="2" s="1"/>
  <c r="E4330" i="9"/>
  <c r="D4332" i="2" s="1"/>
  <c r="F4330" i="9"/>
  <c r="E4332" i="2" s="1"/>
  <c r="G4330" i="9"/>
  <c r="F4332" i="2" s="1"/>
  <c r="H4330" i="9"/>
  <c r="G4332" i="2" s="1"/>
  <c r="E4331" i="9"/>
  <c r="D4333" i="2" s="1"/>
  <c r="F4331" i="9"/>
  <c r="E4333" i="2" s="1"/>
  <c r="G4331" i="9"/>
  <c r="F4333" i="2" s="1"/>
  <c r="H4331" i="9"/>
  <c r="G4333" i="2" s="1"/>
  <c r="E4332" i="9"/>
  <c r="D4334" i="2" s="1"/>
  <c r="F4332" i="9"/>
  <c r="E4334" i="2" s="1"/>
  <c r="G4332" i="9"/>
  <c r="F4334" i="2" s="1"/>
  <c r="H4332" i="9"/>
  <c r="G4334" i="2" s="1"/>
  <c r="E4333" i="9"/>
  <c r="D4335" i="2" s="1"/>
  <c r="F4333" i="9"/>
  <c r="E4335" i="2" s="1"/>
  <c r="G4333" i="9"/>
  <c r="F4335" i="2" s="1"/>
  <c r="H4333" i="9"/>
  <c r="G4335" i="2" s="1"/>
  <c r="E4334" i="9"/>
  <c r="D4336" i="2" s="1"/>
  <c r="F4334" i="9"/>
  <c r="E4336" i="2" s="1"/>
  <c r="G4334" i="9"/>
  <c r="F4336" i="2" s="1"/>
  <c r="H4334" i="9"/>
  <c r="G4336" i="2" s="1"/>
  <c r="E4335" i="9"/>
  <c r="D4337" i="2" s="1"/>
  <c r="F4335" i="9"/>
  <c r="E4337" i="2" s="1"/>
  <c r="G4335" i="9"/>
  <c r="F4337" i="2" s="1"/>
  <c r="H4335" i="9"/>
  <c r="G4337" i="2" s="1"/>
  <c r="E4336" i="9"/>
  <c r="D4338" i="2" s="1"/>
  <c r="F4336" i="9"/>
  <c r="E4338" i="2" s="1"/>
  <c r="G4336" i="9"/>
  <c r="F4338" i="2" s="1"/>
  <c r="H4336" i="9"/>
  <c r="G4338" i="2" s="1"/>
  <c r="E4337" i="9"/>
  <c r="D4339" i="2" s="1"/>
  <c r="F4337" i="9"/>
  <c r="E4339" i="2" s="1"/>
  <c r="G4337" i="9"/>
  <c r="F4339" i="2" s="1"/>
  <c r="H4337" i="9"/>
  <c r="G4339" i="2" s="1"/>
  <c r="E4338" i="9"/>
  <c r="D4340" i="2" s="1"/>
  <c r="F4338" i="9"/>
  <c r="E4340" i="2" s="1"/>
  <c r="G4338" i="9"/>
  <c r="F4340" i="2" s="1"/>
  <c r="H4338" i="9"/>
  <c r="G4340" i="2" s="1"/>
  <c r="E4339" i="9"/>
  <c r="D4341" i="2" s="1"/>
  <c r="F4339" i="9"/>
  <c r="E4341" i="2" s="1"/>
  <c r="G4339" i="9"/>
  <c r="F4341" i="2" s="1"/>
  <c r="H4339" i="9"/>
  <c r="G4341" i="2" s="1"/>
  <c r="E4340" i="9"/>
  <c r="D4342" i="2" s="1"/>
  <c r="F4340" i="9"/>
  <c r="E4342" i="2" s="1"/>
  <c r="G4340" i="9"/>
  <c r="F4342" i="2" s="1"/>
  <c r="H4340" i="9"/>
  <c r="G4342" i="2" s="1"/>
  <c r="E4341" i="9"/>
  <c r="D4343" i="2" s="1"/>
  <c r="F4341" i="9"/>
  <c r="E4343" i="2" s="1"/>
  <c r="G4341" i="9"/>
  <c r="F4343" i="2" s="1"/>
  <c r="H4341" i="9"/>
  <c r="G4343" i="2" s="1"/>
  <c r="E4342" i="9"/>
  <c r="D4344" i="2" s="1"/>
  <c r="F4342" i="9"/>
  <c r="E4344" i="2" s="1"/>
  <c r="G4342" i="9"/>
  <c r="F4344" i="2" s="1"/>
  <c r="H4342" i="9"/>
  <c r="G4344" i="2" s="1"/>
  <c r="E4343" i="9"/>
  <c r="D4345" i="2" s="1"/>
  <c r="F4343" i="9"/>
  <c r="E4345" i="2" s="1"/>
  <c r="G4343" i="9"/>
  <c r="F4345" i="2" s="1"/>
  <c r="H4343" i="9"/>
  <c r="G4345" i="2" s="1"/>
  <c r="E4344" i="9"/>
  <c r="D4346" i="2" s="1"/>
  <c r="F4344" i="9"/>
  <c r="E4346" i="2" s="1"/>
  <c r="G4344" i="9"/>
  <c r="F4346" i="2" s="1"/>
  <c r="H4344" i="9"/>
  <c r="G4346" i="2" s="1"/>
  <c r="E4345" i="9"/>
  <c r="D4347" i="2" s="1"/>
  <c r="F4345" i="9"/>
  <c r="E4347" i="2" s="1"/>
  <c r="G4345" i="9"/>
  <c r="F4347" i="2" s="1"/>
  <c r="H4345" i="9"/>
  <c r="G4347" i="2" s="1"/>
  <c r="E4346" i="9"/>
  <c r="D4348" i="2" s="1"/>
  <c r="F4346" i="9"/>
  <c r="E4348" i="2" s="1"/>
  <c r="G4346" i="9"/>
  <c r="F4348" i="2" s="1"/>
  <c r="H4346" i="9"/>
  <c r="G4348" i="2" s="1"/>
  <c r="E4347" i="9"/>
  <c r="D4349" i="2" s="1"/>
  <c r="F4347" i="9"/>
  <c r="E4349" i="2" s="1"/>
  <c r="G4347" i="9"/>
  <c r="F4349" i="2" s="1"/>
  <c r="H4347" i="9"/>
  <c r="G4349" i="2" s="1"/>
  <c r="E4348" i="9"/>
  <c r="D4350" i="2" s="1"/>
  <c r="F4348" i="9"/>
  <c r="E4350" i="2" s="1"/>
  <c r="G4348" i="9"/>
  <c r="F4350" i="2" s="1"/>
  <c r="H4348" i="9"/>
  <c r="G4350" i="2" s="1"/>
  <c r="E4349" i="9"/>
  <c r="D4351" i="2" s="1"/>
  <c r="F4349" i="9"/>
  <c r="E4351" i="2" s="1"/>
  <c r="G4349" i="9"/>
  <c r="F4351" i="2" s="1"/>
  <c r="H4349" i="9"/>
  <c r="G4351" i="2" s="1"/>
  <c r="E4350" i="9"/>
  <c r="D4352" i="2" s="1"/>
  <c r="F4350" i="9"/>
  <c r="E4352" i="2" s="1"/>
  <c r="G4350" i="9"/>
  <c r="F4352" i="2" s="1"/>
  <c r="H4350" i="9"/>
  <c r="G4352" i="2" s="1"/>
  <c r="E4351" i="9"/>
  <c r="D4353" i="2" s="1"/>
  <c r="F4351" i="9"/>
  <c r="E4353" i="2" s="1"/>
  <c r="G4351" i="9"/>
  <c r="F4353" i="2" s="1"/>
  <c r="H4351" i="9"/>
  <c r="G4353" i="2" s="1"/>
  <c r="E4352" i="9"/>
  <c r="D4354" i="2" s="1"/>
  <c r="F4352" i="9"/>
  <c r="E4354" i="2" s="1"/>
  <c r="G4352" i="9"/>
  <c r="F4354" i="2" s="1"/>
  <c r="H4352" i="9"/>
  <c r="G4354" i="2" s="1"/>
  <c r="E4353" i="9"/>
  <c r="D4355" i="2" s="1"/>
  <c r="F4353" i="9"/>
  <c r="E4355" i="2" s="1"/>
  <c r="G4353" i="9"/>
  <c r="F4355" i="2" s="1"/>
  <c r="H4353" i="9"/>
  <c r="G4355" i="2" s="1"/>
  <c r="E4354" i="9"/>
  <c r="D4356" i="2" s="1"/>
  <c r="F4354" i="9"/>
  <c r="E4356" i="2" s="1"/>
  <c r="G4354" i="9"/>
  <c r="F4356" i="2" s="1"/>
  <c r="H4354" i="9"/>
  <c r="G4356" i="2" s="1"/>
  <c r="E4355" i="9"/>
  <c r="D4357" i="2" s="1"/>
  <c r="F4355" i="9"/>
  <c r="E4357" i="2" s="1"/>
  <c r="G4355" i="9"/>
  <c r="F4357" i="2" s="1"/>
  <c r="H4355" i="9"/>
  <c r="G4357" i="2" s="1"/>
  <c r="E4356" i="9"/>
  <c r="D4358" i="2" s="1"/>
  <c r="F4356" i="9"/>
  <c r="E4358" i="2" s="1"/>
  <c r="G4356" i="9"/>
  <c r="F4358" i="2" s="1"/>
  <c r="H4356" i="9"/>
  <c r="G4358" i="2" s="1"/>
  <c r="E4357" i="9"/>
  <c r="D4359" i="2" s="1"/>
  <c r="F4357" i="9"/>
  <c r="E4359" i="2" s="1"/>
  <c r="G4357" i="9"/>
  <c r="F4359" i="2" s="1"/>
  <c r="H4357" i="9"/>
  <c r="G4359" i="2" s="1"/>
  <c r="E4358" i="9"/>
  <c r="D4360" i="2" s="1"/>
  <c r="F4358" i="9"/>
  <c r="E4360" i="2" s="1"/>
  <c r="G4358" i="9"/>
  <c r="F4360" i="2" s="1"/>
  <c r="H4358" i="9"/>
  <c r="G4360" i="2" s="1"/>
  <c r="E4359" i="9"/>
  <c r="D4361" i="2" s="1"/>
  <c r="F4359" i="9"/>
  <c r="E4361" i="2" s="1"/>
  <c r="G4359" i="9"/>
  <c r="F4361" i="2" s="1"/>
  <c r="H4359" i="9"/>
  <c r="G4361" i="2" s="1"/>
  <c r="E4360" i="9"/>
  <c r="D4362" i="2" s="1"/>
  <c r="F4360" i="9"/>
  <c r="E4362" i="2" s="1"/>
  <c r="G4360" i="9"/>
  <c r="F4362" i="2" s="1"/>
  <c r="H4360" i="9"/>
  <c r="G4362" i="2" s="1"/>
  <c r="E4361" i="9"/>
  <c r="D4363" i="2" s="1"/>
  <c r="F4361" i="9"/>
  <c r="E4363" i="2" s="1"/>
  <c r="G4361" i="9"/>
  <c r="F4363" i="2" s="1"/>
  <c r="H4361" i="9"/>
  <c r="G4363" i="2" s="1"/>
  <c r="E4362" i="9"/>
  <c r="D4364" i="2" s="1"/>
  <c r="F4362" i="9"/>
  <c r="E4364" i="2" s="1"/>
  <c r="G4362" i="9"/>
  <c r="F4364" i="2" s="1"/>
  <c r="H4362" i="9"/>
  <c r="G4364" i="2" s="1"/>
  <c r="E4363" i="9"/>
  <c r="D4365" i="2" s="1"/>
  <c r="F4363" i="9"/>
  <c r="E4365" i="2" s="1"/>
  <c r="G4363" i="9"/>
  <c r="F4365" i="2" s="1"/>
  <c r="H4363" i="9"/>
  <c r="G4365" i="2" s="1"/>
  <c r="E4364" i="9"/>
  <c r="D4366" i="2" s="1"/>
  <c r="F4364" i="9"/>
  <c r="E4366" i="2" s="1"/>
  <c r="G4364" i="9"/>
  <c r="F4366" i="2" s="1"/>
  <c r="H4364" i="9"/>
  <c r="G4366" i="2" s="1"/>
  <c r="E4365" i="9"/>
  <c r="D4367" i="2" s="1"/>
  <c r="F4365" i="9"/>
  <c r="E4367" i="2" s="1"/>
  <c r="G4365" i="9"/>
  <c r="F4367" i="2" s="1"/>
  <c r="H4365" i="9"/>
  <c r="G4367" i="2" s="1"/>
  <c r="E4366" i="9"/>
  <c r="D4368" i="2" s="1"/>
  <c r="F4366" i="9"/>
  <c r="E4368" i="2" s="1"/>
  <c r="G4366" i="9"/>
  <c r="F4368" i="2" s="1"/>
  <c r="H4366" i="9"/>
  <c r="G4368" i="2" s="1"/>
  <c r="E4367" i="9"/>
  <c r="D4369" i="2" s="1"/>
  <c r="F4367" i="9"/>
  <c r="E4369" i="2" s="1"/>
  <c r="G4367" i="9"/>
  <c r="F4369" i="2" s="1"/>
  <c r="H4367" i="9"/>
  <c r="G4369" i="2" s="1"/>
  <c r="E4368" i="9"/>
  <c r="D4370" i="2" s="1"/>
  <c r="F4368" i="9"/>
  <c r="E4370" i="2" s="1"/>
  <c r="G4368" i="9"/>
  <c r="F4370" i="2" s="1"/>
  <c r="H4368" i="9"/>
  <c r="G4370" i="2" s="1"/>
  <c r="E4369" i="9"/>
  <c r="D4371" i="2" s="1"/>
  <c r="F4369" i="9"/>
  <c r="E4371" i="2" s="1"/>
  <c r="G4369" i="9"/>
  <c r="F4371" i="2" s="1"/>
  <c r="H4369" i="9"/>
  <c r="G4371" i="2" s="1"/>
  <c r="E4370" i="9"/>
  <c r="D4372" i="2" s="1"/>
  <c r="F4370" i="9"/>
  <c r="E4372" i="2" s="1"/>
  <c r="G4370" i="9"/>
  <c r="F4372" i="2" s="1"/>
  <c r="H4370" i="9"/>
  <c r="G4372" i="2" s="1"/>
  <c r="E4371" i="9"/>
  <c r="D4373" i="2" s="1"/>
  <c r="F4371" i="9"/>
  <c r="E4373" i="2" s="1"/>
  <c r="G4371" i="9"/>
  <c r="F4373" i="2" s="1"/>
  <c r="H4371" i="9"/>
  <c r="G4373" i="2" s="1"/>
  <c r="E4372" i="9"/>
  <c r="D4374" i="2" s="1"/>
  <c r="F4372" i="9"/>
  <c r="E4374" i="2" s="1"/>
  <c r="G4372" i="9"/>
  <c r="F4374" i="2" s="1"/>
  <c r="H4372" i="9"/>
  <c r="G4374" i="2" s="1"/>
  <c r="E4373" i="9"/>
  <c r="D4375" i="2" s="1"/>
  <c r="F4373" i="9"/>
  <c r="E4375" i="2" s="1"/>
  <c r="G4373" i="9"/>
  <c r="F4375" i="2" s="1"/>
  <c r="H4373" i="9"/>
  <c r="G4375" i="2" s="1"/>
  <c r="E4374" i="9"/>
  <c r="D4376" i="2" s="1"/>
  <c r="F4374" i="9"/>
  <c r="E4376" i="2" s="1"/>
  <c r="G4374" i="9"/>
  <c r="F4376" i="2" s="1"/>
  <c r="H4374" i="9"/>
  <c r="G4376" i="2" s="1"/>
  <c r="E4375" i="9"/>
  <c r="D4377" i="2" s="1"/>
  <c r="F4375" i="9"/>
  <c r="E4377" i="2" s="1"/>
  <c r="G4375" i="9"/>
  <c r="F4377" i="2" s="1"/>
  <c r="H4375" i="9"/>
  <c r="G4377" i="2" s="1"/>
  <c r="E4376" i="9"/>
  <c r="D4378" i="2" s="1"/>
  <c r="F4376" i="9"/>
  <c r="E4378" i="2" s="1"/>
  <c r="G4376" i="9"/>
  <c r="F4378" i="2" s="1"/>
  <c r="H4376" i="9"/>
  <c r="G4378" i="2" s="1"/>
  <c r="E4377" i="9"/>
  <c r="D4379" i="2" s="1"/>
  <c r="F4377" i="9"/>
  <c r="E4379" i="2" s="1"/>
  <c r="G4377" i="9"/>
  <c r="F4379" i="2" s="1"/>
  <c r="H4377" i="9"/>
  <c r="G4379" i="2" s="1"/>
  <c r="E4378" i="9"/>
  <c r="D4380" i="2" s="1"/>
  <c r="F4378" i="9"/>
  <c r="E4380" i="2" s="1"/>
  <c r="G4378" i="9"/>
  <c r="F4380" i="2" s="1"/>
  <c r="H4378" i="9"/>
  <c r="G4380" i="2" s="1"/>
  <c r="E4379" i="9"/>
  <c r="D4381" i="2" s="1"/>
  <c r="F4379" i="9"/>
  <c r="E4381" i="2" s="1"/>
  <c r="G4379" i="9"/>
  <c r="F4381" i="2" s="1"/>
  <c r="H4379" i="9"/>
  <c r="G4381" i="2" s="1"/>
  <c r="E4380" i="9"/>
  <c r="D4382" i="2" s="1"/>
  <c r="F4380" i="9"/>
  <c r="E4382" i="2" s="1"/>
  <c r="G4380" i="9"/>
  <c r="F4382" i="2" s="1"/>
  <c r="H4380" i="9"/>
  <c r="G4382" i="2" s="1"/>
  <c r="E4381" i="9"/>
  <c r="D4383" i="2" s="1"/>
  <c r="F4381" i="9"/>
  <c r="E4383" i="2" s="1"/>
  <c r="G4381" i="9"/>
  <c r="F4383" i="2" s="1"/>
  <c r="H4381" i="9"/>
  <c r="G4383" i="2" s="1"/>
  <c r="E4382" i="9"/>
  <c r="D4384" i="2" s="1"/>
  <c r="F4382" i="9"/>
  <c r="E4384" i="2" s="1"/>
  <c r="G4382" i="9"/>
  <c r="F4384" i="2" s="1"/>
  <c r="H4382" i="9"/>
  <c r="G4384" i="2" s="1"/>
  <c r="E4383" i="9"/>
  <c r="D4385" i="2" s="1"/>
  <c r="F4383" i="9"/>
  <c r="E4385" i="2" s="1"/>
  <c r="G4383" i="9"/>
  <c r="F4385" i="2" s="1"/>
  <c r="H4383" i="9"/>
  <c r="G4385" i="2" s="1"/>
  <c r="E4384" i="9"/>
  <c r="D4386" i="2" s="1"/>
  <c r="F4384" i="9"/>
  <c r="E4386" i="2" s="1"/>
  <c r="G4384" i="9"/>
  <c r="F4386" i="2" s="1"/>
  <c r="H4384" i="9"/>
  <c r="G4386" i="2" s="1"/>
  <c r="E4385" i="9"/>
  <c r="D4387" i="2" s="1"/>
  <c r="F4385" i="9"/>
  <c r="E4387" i="2" s="1"/>
  <c r="G4385" i="9"/>
  <c r="F4387" i="2" s="1"/>
  <c r="H4385" i="9"/>
  <c r="G4387" i="2" s="1"/>
  <c r="E4386" i="9"/>
  <c r="D4388" i="2" s="1"/>
  <c r="F4386" i="9"/>
  <c r="E4388" i="2" s="1"/>
  <c r="G4386" i="9"/>
  <c r="F4388" i="2" s="1"/>
  <c r="H4386" i="9"/>
  <c r="G4388" i="2" s="1"/>
  <c r="E4387" i="9"/>
  <c r="D4389" i="2" s="1"/>
  <c r="F4387" i="9"/>
  <c r="E4389" i="2" s="1"/>
  <c r="G4387" i="9"/>
  <c r="F4389" i="2" s="1"/>
  <c r="H4387" i="9"/>
  <c r="G4389" i="2" s="1"/>
  <c r="E4388" i="9"/>
  <c r="D4390" i="2" s="1"/>
  <c r="F4388" i="9"/>
  <c r="E4390" i="2" s="1"/>
  <c r="G4388" i="9"/>
  <c r="F4390" i="2" s="1"/>
  <c r="H4388" i="9"/>
  <c r="G4390" i="2" s="1"/>
  <c r="E4389" i="9"/>
  <c r="D4391" i="2" s="1"/>
  <c r="F4389" i="9"/>
  <c r="E4391" i="2" s="1"/>
  <c r="G4389" i="9"/>
  <c r="F4391" i="2" s="1"/>
  <c r="H4389" i="9"/>
  <c r="G4391" i="2" s="1"/>
  <c r="E4390" i="9"/>
  <c r="D4392" i="2" s="1"/>
  <c r="F4390" i="9"/>
  <c r="E4392" i="2" s="1"/>
  <c r="G4390" i="9"/>
  <c r="F4392" i="2" s="1"/>
  <c r="H4390" i="9"/>
  <c r="G4392" i="2" s="1"/>
  <c r="E4391" i="9"/>
  <c r="D4393" i="2" s="1"/>
  <c r="F4391" i="9"/>
  <c r="E4393" i="2" s="1"/>
  <c r="G4391" i="9"/>
  <c r="F4393" i="2" s="1"/>
  <c r="H4391" i="9"/>
  <c r="G4393" i="2" s="1"/>
  <c r="E4392" i="9"/>
  <c r="D4394" i="2" s="1"/>
  <c r="F4392" i="9"/>
  <c r="E4394" i="2" s="1"/>
  <c r="G4392" i="9"/>
  <c r="F4394" i="2" s="1"/>
  <c r="H4392" i="9"/>
  <c r="G4394" i="2" s="1"/>
  <c r="E4393" i="9"/>
  <c r="D4395" i="2" s="1"/>
  <c r="F4393" i="9"/>
  <c r="E4395" i="2" s="1"/>
  <c r="G4393" i="9"/>
  <c r="F4395" i="2" s="1"/>
  <c r="H4393" i="9"/>
  <c r="G4395" i="2" s="1"/>
  <c r="E4394" i="9"/>
  <c r="D4396" i="2" s="1"/>
  <c r="F4394" i="9"/>
  <c r="E4396" i="2" s="1"/>
  <c r="G4394" i="9"/>
  <c r="F4396" i="2" s="1"/>
  <c r="H4394" i="9"/>
  <c r="G4396" i="2" s="1"/>
  <c r="E4395" i="9"/>
  <c r="D4397" i="2" s="1"/>
  <c r="F4395" i="9"/>
  <c r="E4397" i="2" s="1"/>
  <c r="G4395" i="9"/>
  <c r="F4397" i="2" s="1"/>
  <c r="H4395" i="9"/>
  <c r="G4397" i="2" s="1"/>
  <c r="E4396" i="9"/>
  <c r="D4398" i="2" s="1"/>
  <c r="F4396" i="9"/>
  <c r="E4398" i="2" s="1"/>
  <c r="G4396" i="9"/>
  <c r="F4398" i="2" s="1"/>
  <c r="H4396" i="9"/>
  <c r="G4398" i="2" s="1"/>
  <c r="E4397" i="9"/>
  <c r="D4399" i="2" s="1"/>
  <c r="F4397" i="9"/>
  <c r="E4399" i="2" s="1"/>
  <c r="G4397" i="9"/>
  <c r="F4399" i="2" s="1"/>
  <c r="H4397" i="9"/>
  <c r="G4399" i="2" s="1"/>
  <c r="E4398" i="9"/>
  <c r="D4400" i="2" s="1"/>
  <c r="F4398" i="9"/>
  <c r="E4400" i="2" s="1"/>
  <c r="G4398" i="9"/>
  <c r="F4400" i="2" s="1"/>
  <c r="H4398" i="9"/>
  <c r="G4400" i="2" s="1"/>
  <c r="E4399" i="9"/>
  <c r="D4401" i="2" s="1"/>
  <c r="F4399" i="9"/>
  <c r="E4401" i="2" s="1"/>
  <c r="G4399" i="9"/>
  <c r="F4401" i="2" s="1"/>
  <c r="H4399" i="9"/>
  <c r="G4401" i="2" s="1"/>
  <c r="E4400" i="9"/>
  <c r="D4402" i="2" s="1"/>
  <c r="F4400" i="9"/>
  <c r="E4402" i="2" s="1"/>
  <c r="G4400" i="9"/>
  <c r="F4402" i="2" s="1"/>
  <c r="H4400" i="9"/>
  <c r="G4402" i="2" s="1"/>
  <c r="E4401" i="9"/>
  <c r="D4403" i="2" s="1"/>
  <c r="F4401" i="9"/>
  <c r="E4403" i="2" s="1"/>
  <c r="G4401" i="9"/>
  <c r="F4403" i="2" s="1"/>
  <c r="H4401" i="9"/>
  <c r="G4403" i="2" s="1"/>
  <c r="E4402" i="9"/>
  <c r="D4404" i="2" s="1"/>
  <c r="F4402" i="9"/>
  <c r="E4404" i="2" s="1"/>
  <c r="G4402" i="9"/>
  <c r="F4404" i="2" s="1"/>
  <c r="H4402" i="9"/>
  <c r="G4404" i="2" s="1"/>
  <c r="E4403" i="9"/>
  <c r="D4405" i="2" s="1"/>
  <c r="F4403" i="9"/>
  <c r="E4405" i="2" s="1"/>
  <c r="G4403" i="9"/>
  <c r="F4405" i="2" s="1"/>
  <c r="H4403" i="9"/>
  <c r="G4405" i="2" s="1"/>
  <c r="E4404" i="9"/>
  <c r="D4406" i="2" s="1"/>
  <c r="F4404" i="9"/>
  <c r="E4406" i="2" s="1"/>
  <c r="G4404" i="9"/>
  <c r="F4406" i="2" s="1"/>
  <c r="H4404" i="9"/>
  <c r="G4406" i="2" s="1"/>
  <c r="E4405" i="9"/>
  <c r="D4407" i="2" s="1"/>
  <c r="F4405" i="9"/>
  <c r="E4407" i="2" s="1"/>
  <c r="G4405" i="9"/>
  <c r="F4407" i="2" s="1"/>
  <c r="H4405" i="9"/>
  <c r="G4407" i="2" s="1"/>
  <c r="E4406" i="9"/>
  <c r="D4408" i="2" s="1"/>
  <c r="F4406" i="9"/>
  <c r="E4408" i="2" s="1"/>
  <c r="G4406" i="9"/>
  <c r="F4408" i="2" s="1"/>
  <c r="H4406" i="9"/>
  <c r="G4408" i="2" s="1"/>
  <c r="E4407" i="9"/>
  <c r="D4409" i="2" s="1"/>
  <c r="F4407" i="9"/>
  <c r="E4409" i="2" s="1"/>
  <c r="G4407" i="9"/>
  <c r="F4409" i="2" s="1"/>
  <c r="H4407" i="9"/>
  <c r="G4409" i="2" s="1"/>
  <c r="E4408" i="9"/>
  <c r="D4410" i="2" s="1"/>
  <c r="F4408" i="9"/>
  <c r="E4410" i="2" s="1"/>
  <c r="G4408" i="9"/>
  <c r="F4410" i="2" s="1"/>
  <c r="H4408" i="9"/>
  <c r="G4410" i="2" s="1"/>
  <c r="E4409" i="9"/>
  <c r="D4411" i="2" s="1"/>
  <c r="F4409" i="9"/>
  <c r="E4411" i="2" s="1"/>
  <c r="G4409" i="9"/>
  <c r="F4411" i="2" s="1"/>
  <c r="H4409" i="9"/>
  <c r="G4411" i="2" s="1"/>
  <c r="E4410" i="9"/>
  <c r="D4412" i="2" s="1"/>
  <c r="F4410" i="9"/>
  <c r="E4412" i="2" s="1"/>
  <c r="G4410" i="9"/>
  <c r="F4412" i="2" s="1"/>
  <c r="H4410" i="9"/>
  <c r="G4412" i="2" s="1"/>
  <c r="E4411" i="9"/>
  <c r="D4413" i="2" s="1"/>
  <c r="F4411" i="9"/>
  <c r="E4413" i="2" s="1"/>
  <c r="G4411" i="9"/>
  <c r="F4413" i="2" s="1"/>
  <c r="H4411" i="9"/>
  <c r="G4413" i="2" s="1"/>
  <c r="E4412" i="9"/>
  <c r="D4414" i="2" s="1"/>
  <c r="F4412" i="9"/>
  <c r="E4414" i="2" s="1"/>
  <c r="G4412" i="9"/>
  <c r="F4414" i="2" s="1"/>
  <c r="H4412" i="9"/>
  <c r="G4414" i="2" s="1"/>
  <c r="E4413" i="9"/>
  <c r="D4415" i="2" s="1"/>
  <c r="F4413" i="9"/>
  <c r="E4415" i="2" s="1"/>
  <c r="G4413" i="9"/>
  <c r="F4415" i="2" s="1"/>
  <c r="H4413" i="9"/>
  <c r="G4415" i="2" s="1"/>
  <c r="E4414" i="9"/>
  <c r="D4416" i="2" s="1"/>
  <c r="F4414" i="9"/>
  <c r="E4416" i="2" s="1"/>
  <c r="G4414" i="9"/>
  <c r="F4416" i="2" s="1"/>
  <c r="H4414" i="9"/>
  <c r="G4416" i="2" s="1"/>
  <c r="E4415" i="9"/>
  <c r="D4417" i="2" s="1"/>
  <c r="F4415" i="9"/>
  <c r="E4417" i="2" s="1"/>
  <c r="G4415" i="9"/>
  <c r="F4417" i="2" s="1"/>
  <c r="H4415" i="9"/>
  <c r="G4417" i="2" s="1"/>
  <c r="E4416" i="9"/>
  <c r="D4418" i="2" s="1"/>
  <c r="F4416" i="9"/>
  <c r="E4418" i="2" s="1"/>
  <c r="G4416" i="9"/>
  <c r="F4418" i="2" s="1"/>
  <c r="H4416" i="9"/>
  <c r="G4418" i="2" s="1"/>
  <c r="E4417" i="9"/>
  <c r="D4419" i="2" s="1"/>
  <c r="F4417" i="9"/>
  <c r="E4419" i="2" s="1"/>
  <c r="G4417" i="9"/>
  <c r="F4419" i="2" s="1"/>
  <c r="H4417" i="9"/>
  <c r="G4419" i="2" s="1"/>
  <c r="E4418" i="9"/>
  <c r="D4420" i="2" s="1"/>
  <c r="F4418" i="9"/>
  <c r="E4420" i="2" s="1"/>
  <c r="G4418" i="9"/>
  <c r="F4420" i="2" s="1"/>
  <c r="H4418" i="9"/>
  <c r="G4420" i="2" s="1"/>
  <c r="E4419" i="9"/>
  <c r="D4421" i="2" s="1"/>
  <c r="F4419" i="9"/>
  <c r="E4421" i="2" s="1"/>
  <c r="G4419" i="9"/>
  <c r="F4421" i="2" s="1"/>
  <c r="H4419" i="9"/>
  <c r="G4421" i="2" s="1"/>
  <c r="E4420" i="9"/>
  <c r="D4422" i="2" s="1"/>
  <c r="F4420" i="9"/>
  <c r="E4422" i="2" s="1"/>
  <c r="G4420" i="9"/>
  <c r="F4422" i="2" s="1"/>
  <c r="H4420" i="9"/>
  <c r="G4422" i="2" s="1"/>
  <c r="E4421" i="9"/>
  <c r="D4423" i="2" s="1"/>
  <c r="F4421" i="9"/>
  <c r="E4423" i="2" s="1"/>
  <c r="G4421" i="9"/>
  <c r="F4423" i="2" s="1"/>
  <c r="H4421" i="9"/>
  <c r="G4423" i="2" s="1"/>
  <c r="E4422" i="9"/>
  <c r="D4424" i="2" s="1"/>
  <c r="F4422" i="9"/>
  <c r="E4424" i="2" s="1"/>
  <c r="G4422" i="9"/>
  <c r="F4424" i="2" s="1"/>
  <c r="H4422" i="9"/>
  <c r="G4424" i="2" s="1"/>
  <c r="E4423" i="9"/>
  <c r="D4425" i="2" s="1"/>
  <c r="F4423" i="9"/>
  <c r="E4425" i="2" s="1"/>
  <c r="G4423" i="9"/>
  <c r="F4425" i="2" s="1"/>
  <c r="H4423" i="9"/>
  <c r="G4425" i="2" s="1"/>
  <c r="E4424" i="9"/>
  <c r="D4426" i="2" s="1"/>
  <c r="F4424" i="9"/>
  <c r="E4426" i="2" s="1"/>
  <c r="G4424" i="9"/>
  <c r="F4426" i="2" s="1"/>
  <c r="H4424" i="9"/>
  <c r="G4426" i="2" s="1"/>
  <c r="E4425" i="9"/>
  <c r="D4427" i="2" s="1"/>
  <c r="F4425" i="9"/>
  <c r="E4427" i="2" s="1"/>
  <c r="G4425" i="9"/>
  <c r="F4427" i="2" s="1"/>
  <c r="H4425" i="9"/>
  <c r="G4427" i="2" s="1"/>
  <c r="E4426" i="9"/>
  <c r="D4428" i="2" s="1"/>
  <c r="F4426" i="9"/>
  <c r="E4428" i="2" s="1"/>
  <c r="G4426" i="9"/>
  <c r="F4428" i="2" s="1"/>
  <c r="H4426" i="9"/>
  <c r="G4428" i="2" s="1"/>
  <c r="E4427" i="9"/>
  <c r="D4429" i="2" s="1"/>
  <c r="F4427" i="9"/>
  <c r="E4429" i="2" s="1"/>
  <c r="G4427" i="9"/>
  <c r="F4429" i="2" s="1"/>
  <c r="H4427" i="9"/>
  <c r="G4429" i="2" s="1"/>
  <c r="E4428" i="9"/>
  <c r="D4430" i="2" s="1"/>
  <c r="F4428" i="9"/>
  <c r="E4430" i="2" s="1"/>
  <c r="G4428" i="9"/>
  <c r="F4430" i="2" s="1"/>
  <c r="H4428" i="9"/>
  <c r="G4430" i="2" s="1"/>
  <c r="E4429" i="9"/>
  <c r="D4431" i="2" s="1"/>
  <c r="F4429" i="9"/>
  <c r="E4431" i="2" s="1"/>
  <c r="G4429" i="9"/>
  <c r="F4431" i="2" s="1"/>
  <c r="H4429" i="9"/>
  <c r="G4431" i="2" s="1"/>
  <c r="E4430" i="9"/>
  <c r="D4432" i="2" s="1"/>
  <c r="F4430" i="9"/>
  <c r="E4432" i="2" s="1"/>
  <c r="G4430" i="9"/>
  <c r="F4432" i="2" s="1"/>
  <c r="H4430" i="9"/>
  <c r="G4432" i="2" s="1"/>
  <c r="E4431" i="9"/>
  <c r="D4433" i="2" s="1"/>
  <c r="F4431" i="9"/>
  <c r="E4433" i="2" s="1"/>
  <c r="G4431" i="9"/>
  <c r="F4433" i="2" s="1"/>
  <c r="H4431" i="9"/>
  <c r="G4433" i="2" s="1"/>
  <c r="E4432" i="9"/>
  <c r="D4434" i="2" s="1"/>
  <c r="F4432" i="9"/>
  <c r="E4434" i="2" s="1"/>
  <c r="G4432" i="9"/>
  <c r="F4434" i="2" s="1"/>
  <c r="H4432" i="9"/>
  <c r="G4434" i="2" s="1"/>
  <c r="E4433" i="9"/>
  <c r="D4435" i="2" s="1"/>
  <c r="F4433" i="9"/>
  <c r="E4435" i="2" s="1"/>
  <c r="G4433" i="9"/>
  <c r="F4435" i="2" s="1"/>
  <c r="H4433" i="9"/>
  <c r="G4435" i="2" s="1"/>
  <c r="E4434" i="9"/>
  <c r="D4436" i="2" s="1"/>
  <c r="F4434" i="9"/>
  <c r="E4436" i="2" s="1"/>
  <c r="G4434" i="9"/>
  <c r="F4436" i="2" s="1"/>
  <c r="H4434" i="9"/>
  <c r="G4436" i="2" s="1"/>
  <c r="E4435" i="9"/>
  <c r="D4437" i="2" s="1"/>
  <c r="F4435" i="9"/>
  <c r="E4437" i="2" s="1"/>
  <c r="G4435" i="9"/>
  <c r="F4437" i="2" s="1"/>
  <c r="H4435" i="9"/>
  <c r="G4437" i="2" s="1"/>
  <c r="E4436" i="9"/>
  <c r="D4438" i="2" s="1"/>
  <c r="F4436" i="9"/>
  <c r="E4438" i="2" s="1"/>
  <c r="G4436" i="9"/>
  <c r="F4438" i="2" s="1"/>
  <c r="H4436" i="9"/>
  <c r="G4438" i="2" s="1"/>
  <c r="E4437" i="9"/>
  <c r="D4439" i="2" s="1"/>
  <c r="F4437" i="9"/>
  <c r="E4439" i="2" s="1"/>
  <c r="G4437" i="9"/>
  <c r="F4439" i="2" s="1"/>
  <c r="H4437" i="9"/>
  <c r="G4439" i="2" s="1"/>
  <c r="E4438" i="9"/>
  <c r="D4440" i="2" s="1"/>
  <c r="F4438" i="9"/>
  <c r="E4440" i="2" s="1"/>
  <c r="G4438" i="9"/>
  <c r="F4440" i="2" s="1"/>
  <c r="H4438" i="9"/>
  <c r="G4440" i="2" s="1"/>
  <c r="E4439" i="9"/>
  <c r="D4441" i="2" s="1"/>
  <c r="F4439" i="9"/>
  <c r="E4441" i="2" s="1"/>
  <c r="G4439" i="9"/>
  <c r="F4441" i="2" s="1"/>
  <c r="H4439" i="9"/>
  <c r="G4441" i="2" s="1"/>
  <c r="E4440" i="9"/>
  <c r="D4442" i="2" s="1"/>
  <c r="F4440" i="9"/>
  <c r="E4442" i="2" s="1"/>
  <c r="G4440" i="9"/>
  <c r="F4442" i="2" s="1"/>
  <c r="H4440" i="9"/>
  <c r="G4442" i="2" s="1"/>
  <c r="E4441" i="9"/>
  <c r="D4443" i="2" s="1"/>
  <c r="F4441" i="9"/>
  <c r="E4443" i="2" s="1"/>
  <c r="G4441" i="9"/>
  <c r="F4443" i="2" s="1"/>
  <c r="H4441" i="9"/>
  <c r="G4443" i="2" s="1"/>
  <c r="E4442" i="9"/>
  <c r="D4444" i="2" s="1"/>
  <c r="F4442" i="9"/>
  <c r="E4444" i="2" s="1"/>
  <c r="G4442" i="9"/>
  <c r="F4444" i="2" s="1"/>
  <c r="H4442" i="9"/>
  <c r="G4444" i="2" s="1"/>
  <c r="E4443" i="9"/>
  <c r="D4445" i="2" s="1"/>
  <c r="F4443" i="9"/>
  <c r="E4445" i="2" s="1"/>
  <c r="G4443" i="9"/>
  <c r="F4445" i="2" s="1"/>
  <c r="H4443" i="9"/>
  <c r="G4445" i="2" s="1"/>
  <c r="E4444" i="9"/>
  <c r="D4446" i="2" s="1"/>
  <c r="F4444" i="9"/>
  <c r="E4446" i="2" s="1"/>
  <c r="G4444" i="9"/>
  <c r="F4446" i="2" s="1"/>
  <c r="H4444" i="9"/>
  <c r="G4446" i="2" s="1"/>
  <c r="E4445" i="9"/>
  <c r="D4447" i="2" s="1"/>
  <c r="F4445" i="9"/>
  <c r="E4447" i="2" s="1"/>
  <c r="G4445" i="9"/>
  <c r="F4447" i="2" s="1"/>
  <c r="H4445" i="9"/>
  <c r="G4447" i="2" s="1"/>
  <c r="E4446" i="9"/>
  <c r="D4448" i="2" s="1"/>
  <c r="F4446" i="9"/>
  <c r="E4448" i="2" s="1"/>
  <c r="G4446" i="9"/>
  <c r="F4448" i="2" s="1"/>
  <c r="H4446" i="9"/>
  <c r="G4448" i="2" s="1"/>
  <c r="E4447" i="9"/>
  <c r="D4449" i="2" s="1"/>
  <c r="F4447" i="9"/>
  <c r="E4449" i="2" s="1"/>
  <c r="G4447" i="9"/>
  <c r="F4449" i="2" s="1"/>
  <c r="H4447" i="9"/>
  <c r="G4449" i="2" s="1"/>
  <c r="E4448" i="9"/>
  <c r="D4450" i="2" s="1"/>
  <c r="F4448" i="9"/>
  <c r="E4450" i="2" s="1"/>
  <c r="G4448" i="9"/>
  <c r="F4450" i="2" s="1"/>
  <c r="H4448" i="9"/>
  <c r="G4450" i="2" s="1"/>
  <c r="E4449" i="9"/>
  <c r="D4451" i="2" s="1"/>
  <c r="F4449" i="9"/>
  <c r="E4451" i="2" s="1"/>
  <c r="G4449" i="9"/>
  <c r="F4451" i="2" s="1"/>
  <c r="H4449" i="9"/>
  <c r="G4451" i="2" s="1"/>
  <c r="E4450" i="9"/>
  <c r="D4452" i="2" s="1"/>
  <c r="F4450" i="9"/>
  <c r="E4452" i="2" s="1"/>
  <c r="G4450" i="9"/>
  <c r="F4452" i="2" s="1"/>
  <c r="H4450" i="9"/>
  <c r="G4452" i="2" s="1"/>
  <c r="E4451" i="9"/>
  <c r="D4453" i="2" s="1"/>
  <c r="F4451" i="9"/>
  <c r="E4453" i="2" s="1"/>
  <c r="G4451" i="9"/>
  <c r="F4453" i="2" s="1"/>
  <c r="H4451" i="9"/>
  <c r="G4453" i="2" s="1"/>
  <c r="E4452" i="9"/>
  <c r="D4454" i="2" s="1"/>
  <c r="F4452" i="9"/>
  <c r="E4454" i="2" s="1"/>
  <c r="G4452" i="9"/>
  <c r="F4454" i="2" s="1"/>
  <c r="H4452" i="9"/>
  <c r="G4454" i="2" s="1"/>
  <c r="E4453" i="9"/>
  <c r="D4455" i="2" s="1"/>
  <c r="F4453" i="9"/>
  <c r="E4455" i="2" s="1"/>
  <c r="G4453" i="9"/>
  <c r="F4455" i="2" s="1"/>
  <c r="H4453" i="9"/>
  <c r="G4455" i="2" s="1"/>
  <c r="E4454" i="9"/>
  <c r="D4456" i="2" s="1"/>
  <c r="F4454" i="9"/>
  <c r="E4456" i="2" s="1"/>
  <c r="G4454" i="9"/>
  <c r="F4456" i="2" s="1"/>
  <c r="H4454" i="9"/>
  <c r="G4456" i="2" s="1"/>
  <c r="E4455" i="9"/>
  <c r="D4457" i="2" s="1"/>
  <c r="F4455" i="9"/>
  <c r="E4457" i="2" s="1"/>
  <c r="G4455" i="9"/>
  <c r="F4457" i="2" s="1"/>
  <c r="H4455" i="9"/>
  <c r="G4457" i="2" s="1"/>
  <c r="E4456" i="9"/>
  <c r="D4458" i="2" s="1"/>
  <c r="F4456" i="9"/>
  <c r="E4458" i="2" s="1"/>
  <c r="G4456" i="9"/>
  <c r="F4458" i="2" s="1"/>
  <c r="H4456" i="9"/>
  <c r="G4458" i="2" s="1"/>
  <c r="E4457" i="9"/>
  <c r="D4459" i="2" s="1"/>
  <c r="F4457" i="9"/>
  <c r="E4459" i="2" s="1"/>
  <c r="G4457" i="9"/>
  <c r="F4459" i="2" s="1"/>
  <c r="H4457" i="9"/>
  <c r="G4459" i="2" s="1"/>
  <c r="E4458" i="9"/>
  <c r="D4460" i="2" s="1"/>
  <c r="F4458" i="9"/>
  <c r="E4460" i="2" s="1"/>
  <c r="G4458" i="9"/>
  <c r="F4460" i="2" s="1"/>
  <c r="H4458" i="9"/>
  <c r="G4460" i="2" s="1"/>
  <c r="E4459" i="9"/>
  <c r="D4461" i="2" s="1"/>
  <c r="F4459" i="9"/>
  <c r="E4461" i="2" s="1"/>
  <c r="G4459" i="9"/>
  <c r="F4461" i="2" s="1"/>
  <c r="H4459" i="9"/>
  <c r="G4461" i="2" s="1"/>
  <c r="E4460" i="9"/>
  <c r="D4462" i="2" s="1"/>
  <c r="F4460" i="9"/>
  <c r="E4462" i="2" s="1"/>
  <c r="G4460" i="9"/>
  <c r="F4462" i="2" s="1"/>
  <c r="H4460" i="9"/>
  <c r="G4462" i="2" s="1"/>
  <c r="E4461" i="9"/>
  <c r="D4463" i="2" s="1"/>
  <c r="F4461" i="9"/>
  <c r="E4463" i="2" s="1"/>
  <c r="G4461" i="9"/>
  <c r="F4463" i="2" s="1"/>
  <c r="H4461" i="9"/>
  <c r="G4463" i="2" s="1"/>
  <c r="E4462" i="9"/>
  <c r="D4464" i="2" s="1"/>
  <c r="F4462" i="9"/>
  <c r="E4464" i="2" s="1"/>
  <c r="G4462" i="9"/>
  <c r="F4464" i="2" s="1"/>
  <c r="H4462" i="9"/>
  <c r="G4464" i="2" s="1"/>
  <c r="E4463" i="9"/>
  <c r="D4465" i="2" s="1"/>
  <c r="F4463" i="9"/>
  <c r="E4465" i="2" s="1"/>
  <c r="G4463" i="9"/>
  <c r="F4465" i="2" s="1"/>
  <c r="H4463" i="9"/>
  <c r="G4465" i="2" s="1"/>
  <c r="E4464" i="9"/>
  <c r="D4466" i="2" s="1"/>
  <c r="F4464" i="9"/>
  <c r="E4466" i="2" s="1"/>
  <c r="G4464" i="9"/>
  <c r="F4466" i="2" s="1"/>
  <c r="H4464" i="9"/>
  <c r="G4466" i="2" s="1"/>
  <c r="E4465" i="9"/>
  <c r="D4467" i="2" s="1"/>
  <c r="F4465" i="9"/>
  <c r="E4467" i="2" s="1"/>
  <c r="G4465" i="9"/>
  <c r="F4467" i="2" s="1"/>
  <c r="H4465" i="9"/>
  <c r="G4467" i="2" s="1"/>
  <c r="E4466" i="9"/>
  <c r="D4468" i="2" s="1"/>
  <c r="F4466" i="9"/>
  <c r="E4468" i="2" s="1"/>
  <c r="G4466" i="9"/>
  <c r="F4468" i="2" s="1"/>
  <c r="H4466" i="9"/>
  <c r="G4468" i="2" s="1"/>
  <c r="E4467" i="9"/>
  <c r="D4469" i="2" s="1"/>
  <c r="F4467" i="9"/>
  <c r="E4469" i="2" s="1"/>
  <c r="G4467" i="9"/>
  <c r="F4469" i="2" s="1"/>
  <c r="H4467" i="9"/>
  <c r="G4469" i="2" s="1"/>
  <c r="E4468" i="9"/>
  <c r="D4470" i="2" s="1"/>
  <c r="F4468" i="9"/>
  <c r="E4470" i="2" s="1"/>
  <c r="G4468" i="9"/>
  <c r="F4470" i="2" s="1"/>
  <c r="H4468" i="9"/>
  <c r="G4470" i="2" s="1"/>
  <c r="E4469" i="9"/>
  <c r="D4471" i="2" s="1"/>
  <c r="F4469" i="9"/>
  <c r="E4471" i="2" s="1"/>
  <c r="G4469" i="9"/>
  <c r="F4471" i="2" s="1"/>
  <c r="H4469" i="9"/>
  <c r="G4471" i="2" s="1"/>
  <c r="E4470" i="9"/>
  <c r="D4472" i="2" s="1"/>
  <c r="F4470" i="9"/>
  <c r="E4472" i="2" s="1"/>
  <c r="G4470" i="9"/>
  <c r="F4472" i="2" s="1"/>
  <c r="H4470" i="9"/>
  <c r="G4472" i="2" s="1"/>
  <c r="E4471" i="9"/>
  <c r="D4473" i="2" s="1"/>
  <c r="F4471" i="9"/>
  <c r="E4473" i="2" s="1"/>
  <c r="G4471" i="9"/>
  <c r="F4473" i="2" s="1"/>
  <c r="H4471" i="9"/>
  <c r="G4473" i="2" s="1"/>
  <c r="E4472" i="9"/>
  <c r="D4474" i="2" s="1"/>
  <c r="F4472" i="9"/>
  <c r="E4474" i="2" s="1"/>
  <c r="G4472" i="9"/>
  <c r="F4474" i="2" s="1"/>
  <c r="H4472" i="9"/>
  <c r="G4474" i="2" s="1"/>
  <c r="E4473" i="9"/>
  <c r="D4475" i="2" s="1"/>
  <c r="F4473" i="9"/>
  <c r="E4475" i="2" s="1"/>
  <c r="G4473" i="9"/>
  <c r="F4475" i="2" s="1"/>
  <c r="H4473" i="9"/>
  <c r="G4475" i="2" s="1"/>
  <c r="E4474" i="9"/>
  <c r="D4476" i="2" s="1"/>
  <c r="F4474" i="9"/>
  <c r="E4476" i="2" s="1"/>
  <c r="G4474" i="9"/>
  <c r="F4476" i="2" s="1"/>
  <c r="H4474" i="9"/>
  <c r="G4476" i="2" s="1"/>
  <c r="E4475" i="9"/>
  <c r="D4477" i="2" s="1"/>
  <c r="F4475" i="9"/>
  <c r="E4477" i="2" s="1"/>
  <c r="G4475" i="9"/>
  <c r="F4477" i="2" s="1"/>
  <c r="H4475" i="9"/>
  <c r="G4477" i="2" s="1"/>
  <c r="E4476" i="9"/>
  <c r="D4478" i="2" s="1"/>
  <c r="F4476" i="9"/>
  <c r="E4478" i="2" s="1"/>
  <c r="G4476" i="9"/>
  <c r="F4478" i="2" s="1"/>
  <c r="H4476" i="9"/>
  <c r="G4478" i="2" s="1"/>
  <c r="E4477" i="9"/>
  <c r="D4479" i="2" s="1"/>
  <c r="F4477" i="9"/>
  <c r="E4479" i="2" s="1"/>
  <c r="G4477" i="9"/>
  <c r="F4479" i="2" s="1"/>
  <c r="H4477" i="9"/>
  <c r="G4479" i="2" s="1"/>
  <c r="E4478" i="9"/>
  <c r="D4480" i="2" s="1"/>
  <c r="F4478" i="9"/>
  <c r="E4480" i="2" s="1"/>
  <c r="G4478" i="9"/>
  <c r="F4480" i="2" s="1"/>
  <c r="H4478" i="9"/>
  <c r="G4480" i="2" s="1"/>
  <c r="E4479" i="9"/>
  <c r="D4481" i="2" s="1"/>
  <c r="F4479" i="9"/>
  <c r="E4481" i="2" s="1"/>
  <c r="G4479" i="9"/>
  <c r="F4481" i="2" s="1"/>
  <c r="H4479" i="9"/>
  <c r="G4481" i="2" s="1"/>
  <c r="E4480" i="9"/>
  <c r="D4482" i="2" s="1"/>
  <c r="F4480" i="9"/>
  <c r="E4482" i="2" s="1"/>
  <c r="G4480" i="9"/>
  <c r="F4482" i="2" s="1"/>
  <c r="H4480" i="9"/>
  <c r="G4482" i="2" s="1"/>
  <c r="E4481" i="9"/>
  <c r="D4483" i="2" s="1"/>
  <c r="F4481" i="9"/>
  <c r="E4483" i="2" s="1"/>
  <c r="G4481" i="9"/>
  <c r="F4483" i="2" s="1"/>
  <c r="H4481" i="9"/>
  <c r="G4483" i="2" s="1"/>
  <c r="E4482" i="9"/>
  <c r="D4484" i="2" s="1"/>
  <c r="F4482" i="9"/>
  <c r="E4484" i="2" s="1"/>
  <c r="G4482" i="9"/>
  <c r="F4484" i="2" s="1"/>
  <c r="H4482" i="9"/>
  <c r="G4484" i="2" s="1"/>
  <c r="E4483" i="9"/>
  <c r="D4485" i="2" s="1"/>
  <c r="F4483" i="9"/>
  <c r="E4485" i="2" s="1"/>
  <c r="G4483" i="9"/>
  <c r="F4485" i="2" s="1"/>
  <c r="H4483" i="9"/>
  <c r="G4485" i="2" s="1"/>
  <c r="E4484" i="9"/>
  <c r="D4486" i="2" s="1"/>
  <c r="F4484" i="9"/>
  <c r="E4486" i="2" s="1"/>
  <c r="G4484" i="9"/>
  <c r="F4486" i="2" s="1"/>
  <c r="H4484" i="9"/>
  <c r="G4486" i="2" s="1"/>
  <c r="E4485" i="9"/>
  <c r="D4487" i="2" s="1"/>
  <c r="F4485" i="9"/>
  <c r="E4487" i="2" s="1"/>
  <c r="G4485" i="9"/>
  <c r="F4487" i="2" s="1"/>
  <c r="H4485" i="9"/>
  <c r="G4487" i="2" s="1"/>
  <c r="E4486" i="9"/>
  <c r="D4488" i="2" s="1"/>
  <c r="F4486" i="9"/>
  <c r="E4488" i="2" s="1"/>
  <c r="G4486" i="9"/>
  <c r="F4488" i="2" s="1"/>
  <c r="H4486" i="9"/>
  <c r="G4488" i="2" s="1"/>
  <c r="E4487" i="9"/>
  <c r="D4489" i="2" s="1"/>
  <c r="F4487" i="9"/>
  <c r="E4489" i="2" s="1"/>
  <c r="G4487" i="9"/>
  <c r="F4489" i="2" s="1"/>
  <c r="H4487" i="9"/>
  <c r="G4489" i="2" s="1"/>
  <c r="E4488" i="9"/>
  <c r="D4490" i="2" s="1"/>
  <c r="F4488" i="9"/>
  <c r="E4490" i="2" s="1"/>
  <c r="G4488" i="9"/>
  <c r="F4490" i="2" s="1"/>
  <c r="H4488" i="9"/>
  <c r="G4490" i="2" s="1"/>
  <c r="E4489" i="9"/>
  <c r="D4491" i="2" s="1"/>
  <c r="F4489" i="9"/>
  <c r="E4491" i="2" s="1"/>
  <c r="G4489" i="9"/>
  <c r="F4491" i="2" s="1"/>
  <c r="H4489" i="9"/>
  <c r="G4491" i="2" s="1"/>
  <c r="E4490" i="9"/>
  <c r="D4492" i="2" s="1"/>
  <c r="F4490" i="9"/>
  <c r="E4492" i="2" s="1"/>
  <c r="G4490" i="9"/>
  <c r="F4492" i="2" s="1"/>
  <c r="H4490" i="9"/>
  <c r="G4492" i="2" s="1"/>
  <c r="E4491" i="9"/>
  <c r="D4493" i="2" s="1"/>
  <c r="F4491" i="9"/>
  <c r="E4493" i="2" s="1"/>
  <c r="G4491" i="9"/>
  <c r="F4493" i="2" s="1"/>
  <c r="H4491" i="9"/>
  <c r="G4493" i="2" s="1"/>
  <c r="E4492" i="9"/>
  <c r="D4494" i="2" s="1"/>
  <c r="F4492" i="9"/>
  <c r="E4494" i="2" s="1"/>
  <c r="G4492" i="9"/>
  <c r="F4494" i="2" s="1"/>
  <c r="H4492" i="9"/>
  <c r="G4494" i="2" s="1"/>
  <c r="E4493" i="9"/>
  <c r="D4495" i="2" s="1"/>
  <c r="F4493" i="9"/>
  <c r="E4495" i="2" s="1"/>
  <c r="G4493" i="9"/>
  <c r="F4495" i="2" s="1"/>
  <c r="H4493" i="9"/>
  <c r="G4495" i="2" s="1"/>
  <c r="E4494" i="9"/>
  <c r="D4496" i="2" s="1"/>
  <c r="F4494" i="9"/>
  <c r="E4496" i="2" s="1"/>
  <c r="G4494" i="9"/>
  <c r="F4496" i="2" s="1"/>
  <c r="H4494" i="9"/>
  <c r="G4496" i="2" s="1"/>
  <c r="E4495" i="9"/>
  <c r="D4497" i="2" s="1"/>
  <c r="F4495" i="9"/>
  <c r="E4497" i="2" s="1"/>
  <c r="G4495" i="9"/>
  <c r="F4497" i="2" s="1"/>
  <c r="H4495" i="9"/>
  <c r="G4497" i="2" s="1"/>
  <c r="E4496" i="9"/>
  <c r="D4498" i="2" s="1"/>
  <c r="F4496" i="9"/>
  <c r="E4498" i="2" s="1"/>
  <c r="G4496" i="9"/>
  <c r="F4498" i="2" s="1"/>
  <c r="H4496" i="9"/>
  <c r="G4498" i="2" s="1"/>
  <c r="E4497" i="9"/>
  <c r="D4499" i="2" s="1"/>
  <c r="F4497" i="9"/>
  <c r="E4499" i="2" s="1"/>
  <c r="G4497" i="9"/>
  <c r="F4499" i="2" s="1"/>
  <c r="H4497" i="9"/>
  <c r="G4499" i="2" s="1"/>
  <c r="E4498" i="9"/>
  <c r="D4500" i="2" s="1"/>
  <c r="F4498" i="9"/>
  <c r="E4500" i="2" s="1"/>
  <c r="G4498" i="9"/>
  <c r="F4500" i="2" s="1"/>
  <c r="H4498" i="9"/>
  <c r="G4500" i="2" s="1"/>
  <c r="E4499" i="9"/>
  <c r="D4501" i="2" s="1"/>
  <c r="F4499" i="9"/>
  <c r="E4501" i="2" s="1"/>
  <c r="G4499" i="9"/>
  <c r="F4501" i="2" s="1"/>
  <c r="H4499" i="9"/>
  <c r="G4501" i="2" s="1"/>
  <c r="E4500" i="9"/>
  <c r="D4502" i="2" s="1"/>
  <c r="F4500" i="9"/>
  <c r="E4502" i="2" s="1"/>
  <c r="G4500" i="9"/>
  <c r="F4502" i="2" s="1"/>
  <c r="H4500" i="9"/>
  <c r="G4502" i="2" s="1"/>
  <c r="E4501" i="9"/>
  <c r="D4503" i="2" s="1"/>
  <c r="F4501" i="9"/>
  <c r="E4503" i="2" s="1"/>
  <c r="G4501" i="9"/>
  <c r="F4503" i="2" s="1"/>
  <c r="H4501" i="9"/>
  <c r="G4503" i="2" s="1"/>
  <c r="E4502" i="9"/>
  <c r="D4504" i="2" s="1"/>
  <c r="F4502" i="9"/>
  <c r="E4504" i="2" s="1"/>
  <c r="G4502" i="9"/>
  <c r="F4504" i="2" s="1"/>
  <c r="H4502" i="9"/>
  <c r="G4504" i="2" s="1"/>
  <c r="E4503" i="9"/>
  <c r="D4505" i="2" s="1"/>
  <c r="F4503" i="9"/>
  <c r="E4505" i="2" s="1"/>
  <c r="G4503" i="9"/>
  <c r="F4505" i="2" s="1"/>
  <c r="H4503" i="9"/>
  <c r="G4505" i="2" s="1"/>
  <c r="E4504" i="9"/>
  <c r="D4506" i="2" s="1"/>
  <c r="F4504" i="9"/>
  <c r="E4506" i="2" s="1"/>
  <c r="G4504" i="9"/>
  <c r="F4506" i="2" s="1"/>
  <c r="H4504" i="9"/>
  <c r="G4506" i="2" s="1"/>
  <c r="E4505" i="9"/>
  <c r="D4507" i="2" s="1"/>
  <c r="F4505" i="9"/>
  <c r="E4507" i="2" s="1"/>
  <c r="G4505" i="9"/>
  <c r="F4507" i="2" s="1"/>
  <c r="H4505" i="9"/>
  <c r="G4507" i="2" s="1"/>
  <c r="E4506" i="9"/>
  <c r="D4508" i="2" s="1"/>
  <c r="F4506" i="9"/>
  <c r="E4508" i="2" s="1"/>
  <c r="G4506" i="9"/>
  <c r="F4508" i="2" s="1"/>
  <c r="H4506" i="9"/>
  <c r="G4508" i="2" s="1"/>
  <c r="E4507" i="9"/>
  <c r="D4509" i="2" s="1"/>
  <c r="F4507" i="9"/>
  <c r="E4509" i="2" s="1"/>
  <c r="G4507" i="9"/>
  <c r="F4509" i="2" s="1"/>
  <c r="H4507" i="9"/>
  <c r="G4509" i="2" s="1"/>
  <c r="E4508" i="9"/>
  <c r="D4510" i="2" s="1"/>
  <c r="F4508" i="9"/>
  <c r="E4510" i="2" s="1"/>
  <c r="G4508" i="9"/>
  <c r="F4510" i="2" s="1"/>
  <c r="H4508" i="9"/>
  <c r="G4510" i="2" s="1"/>
  <c r="E4509" i="9"/>
  <c r="D4511" i="2" s="1"/>
  <c r="F4509" i="9"/>
  <c r="E4511" i="2" s="1"/>
  <c r="G4509" i="9"/>
  <c r="F4511" i="2" s="1"/>
  <c r="H4509" i="9"/>
  <c r="G4511" i="2" s="1"/>
  <c r="E4510" i="9"/>
  <c r="D4512" i="2" s="1"/>
  <c r="F4510" i="9"/>
  <c r="E4512" i="2" s="1"/>
  <c r="G4510" i="9"/>
  <c r="F4512" i="2" s="1"/>
  <c r="H4510" i="9"/>
  <c r="G4512" i="2" s="1"/>
  <c r="E4511" i="9"/>
  <c r="D4513" i="2" s="1"/>
  <c r="F4511" i="9"/>
  <c r="E4513" i="2" s="1"/>
  <c r="G4511" i="9"/>
  <c r="F4513" i="2" s="1"/>
  <c r="H4511" i="9"/>
  <c r="G4513" i="2" s="1"/>
  <c r="E4512" i="9"/>
  <c r="D4514" i="2" s="1"/>
  <c r="F4512" i="9"/>
  <c r="E4514" i="2" s="1"/>
  <c r="G4512" i="9"/>
  <c r="F4514" i="2" s="1"/>
  <c r="H4512" i="9"/>
  <c r="G4514" i="2" s="1"/>
  <c r="E4513" i="9"/>
  <c r="D4515" i="2" s="1"/>
  <c r="F4513" i="9"/>
  <c r="E4515" i="2" s="1"/>
  <c r="G4513" i="9"/>
  <c r="F4515" i="2" s="1"/>
  <c r="H4513" i="9"/>
  <c r="G4515" i="2" s="1"/>
  <c r="E4514" i="9"/>
  <c r="D4516" i="2" s="1"/>
  <c r="F4514" i="9"/>
  <c r="E4516" i="2" s="1"/>
  <c r="G4514" i="9"/>
  <c r="F4516" i="2" s="1"/>
  <c r="H4514" i="9"/>
  <c r="G4516" i="2" s="1"/>
  <c r="E4515" i="9"/>
  <c r="D4517" i="2" s="1"/>
  <c r="F4515" i="9"/>
  <c r="E4517" i="2" s="1"/>
  <c r="G4515" i="9"/>
  <c r="F4517" i="2" s="1"/>
  <c r="H4515" i="9"/>
  <c r="G4517" i="2" s="1"/>
  <c r="E4516" i="9"/>
  <c r="D4518" i="2" s="1"/>
  <c r="F4516" i="9"/>
  <c r="E4518" i="2" s="1"/>
  <c r="G4516" i="9"/>
  <c r="F4518" i="2" s="1"/>
  <c r="H4516" i="9"/>
  <c r="G4518" i="2" s="1"/>
  <c r="E4517" i="9"/>
  <c r="D4519" i="2" s="1"/>
  <c r="F4517" i="9"/>
  <c r="E4519" i="2" s="1"/>
  <c r="G4517" i="9"/>
  <c r="F4519" i="2" s="1"/>
  <c r="H4517" i="9"/>
  <c r="G4519" i="2" s="1"/>
  <c r="E4518" i="9"/>
  <c r="D4520" i="2" s="1"/>
  <c r="F4518" i="9"/>
  <c r="E4520" i="2" s="1"/>
  <c r="G4518" i="9"/>
  <c r="F4520" i="2" s="1"/>
  <c r="H4518" i="9"/>
  <c r="G4520" i="2" s="1"/>
  <c r="E4519" i="9"/>
  <c r="D4521" i="2" s="1"/>
  <c r="F4519" i="9"/>
  <c r="E4521" i="2" s="1"/>
  <c r="G4519" i="9"/>
  <c r="F4521" i="2" s="1"/>
  <c r="H4519" i="9"/>
  <c r="G4521" i="2" s="1"/>
  <c r="E4520" i="9"/>
  <c r="D4522" i="2" s="1"/>
  <c r="F4520" i="9"/>
  <c r="E4522" i="2" s="1"/>
  <c r="G4520" i="9"/>
  <c r="F4522" i="2" s="1"/>
  <c r="H4520" i="9"/>
  <c r="G4522" i="2" s="1"/>
  <c r="E4521" i="9"/>
  <c r="D4523" i="2" s="1"/>
  <c r="F4521" i="9"/>
  <c r="E4523" i="2" s="1"/>
  <c r="G4521" i="9"/>
  <c r="F4523" i="2" s="1"/>
  <c r="H4521" i="9"/>
  <c r="G4523" i="2" s="1"/>
  <c r="E4522" i="9"/>
  <c r="D4524" i="2" s="1"/>
  <c r="F4522" i="9"/>
  <c r="E4524" i="2" s="1"/>
  <c r="G4522" i="9"/>
  <c r="F4524" i="2" s="1"/>
  <c r="H4522" i="9"/>
  <c r="G4524" i="2" s="1"/>
  <c r="E4523" i="9"/>
  <c r="D4525" i="2" s="1"/>
  <c r="F4523" i="9"/>
  <c r="E4525" i="2" s="1"/>
  <c r="G4523" i="9"/>
  <c r="F4525" i="2" s="1"/>
  <c r="H4523" i="9"/>
  <c r="G4525" i="2" s="1"/>
  <c r="E4524" i="9"/>
  <c r="D4526" i="2" s="1"/>
  <c r="F4524" i="9"/>
  <c r="E4526" i="2" s="1"/>
  <c r="G4524" i="9"/>
  <c r="F4526" i="2" s="1"/>
  <c r="H4524" i="9"/>
  <c r="G4526" i="2" s="1"/>
  <c r="E4525" i="9"/>
  <c r="D4527" i="2" s="1"/>
  <c r="F4525" i="9"/>
  <c r="E4527" i="2" s="1"/>
  <c r="G4525" i="9"/>
  <c r="F4527" i="2" s="1"/>
  <c r="H4525" i="9"/>
  <c r="G4527" i="2" s="1"/>
  <c r="E4526" i="9"/>
  <c r="D4528" i="2" s="1"/>
  <c r="F4526" i="9"/>
  <c r="E4528" i="2" s="1"/>
  <c r="G4526" i="9"/>
  <c r="F4528" i="2" s="1"/>
  <c r="H4526" i="9"/>
  <c r="G4528" i="2" s="1"/>
  <c r="E4527" i="9"/>
  <c r="D4529" i="2" s="1"/>
  <c r="F4527" i="9"/>
  <c r="E4529" i="2" s="1"/>
  <c r="G4527" i="9"/>
  <c r="F4529" i="2" s="1"/>
  <c r="H4527" i="9"/>
  <c r="G4529" i="2" s="1"/>
  <c r="E4528" i="9"/>
  <c r="D4530" i="2" s="1"/>
  <c r="F4528" i="9"/>
  <c r="E4530" i="2" s="1"/>
  <c r="G4528" i="9"/>
  <c r="F4530" i="2" s="1"/>
  <c r="H4528" i="9"/>
  <c r="G4530" i="2" s="1"/>
  <c r="E4529" i="9"/>
  <c r="D4531" i="2" s="1"/>
  <c r="F4529" i="9"/>
  <c r="E4531" i="2" s="1"/>
  <c r="G4529" i="9"/>
  <c r="F4531" i="2" s="1"/>
  <c r="H4529" i="9"/>
  <c r="G4531" i="2" s="1"/>
  <c r="E4530" i="9"/>
  <c r="D4532" i="2" s="1"/>
  <c r="F4530" i="9"/>
  <c r="E4532" i="2" s="1"/>
  <c r="G4530" i="9"/>
  <c r="F4532" i="2" s="1"/>
  <c r="H4530" i="9"/>
  <c r="G4532" i="2" s="1"/>
  <c r="E4531" i="9"/>
  <c r="D4533" i="2" s="1"/>
  <c r="F4531" i="9"/>
  <c r="E4533" i="2" s="1"/>
  <c r="G4531" i="9"/>
  <c r="F4533" i="2" s="1"/>
  <c r="H4531" i="9"/>
  <c r="G4533" i="2" s="1"/>
  <c r="E4532" i="9"/>
  <c r="D4534" i="2" s="1"/>
  <c r="F4532" i="9"/>
  <c r="E4534" i="2" s="1"/>
  <c r="G4532" i="9"/>
  <c r="F4534" i="2" s="1"/>
  <c r="H4532" i="9"/>
  <c r="G4534" i="2" s="1"/>
  <c r="E4533" i="9"/>
  <c r="D4535" i="2" s="1"/>
  <c r="F4533" i="9"/>
  <c r="E4535" i="2" s="1"/>
  <c r="G4533" i="9"/>
  <c r="F4535" i="2" s="1"/>
  <c r="H4533" i="9"/>
  <c r="G4535" i="2" s="1"/>
  <c r="E4534" i="9"/>
  <c r="D4536" i="2" s="1"/>
  <c r="F4534" i="9"/>
  <c r="E4536" i="2" s="1"/>
  <c r="G4534" i="9"/>
  <c r="F4536" i="2" s="1"/>
  <c r="H4534" i="9"/>
  <c r="G4536" i="2" s="1"/>
  <c r="E4535" i="9"/>
  <c r="D4537" i="2" s="1"/>
  <c r="F4535" i="9"/>
  <c r="E4537" i="2" s="1"/>
  <c r="G4535" i="9"/>
  <c r="F4537" i="2" s="1"/>
  <c r="H4535" i="9"/>
  <c r="G4537" i="2" s="1"/>
  <c r="E4536" i="9"/>
  <c r="D4538" i="2" s="1"/>
  <c r="F4536" i="9"/>
  <c r="E4538" i="2" s="1"/>
  <c r="G4536" i="9"/>
  <c r="F4538" i="2" s="1"/>
  <c r="H4536" i="9"/>
  <c r="G4538" i="2" s="1"/>
  <c r="E4537" i="9"/>
  <c r="D4539" i="2" s="1"/>
  <c r="F4537" i="9"/>
  <c r="E4539" i="2" s="1"/>
  <c r="G4537" i="9"/>
  <c r="F4539" i="2" s="1"/>
  <c r="H4537" i="9"/>
  <c r="G4539" i="2" s="1"/>
  <c r="E4538" i="9"/>
  <c r="D4540" i="2" s="1"/>
  <c r="F4538" i="9"/>
  <c r="E4540" i="2" s="1"/>
  <c r="G4538" i="9"/>
  <c r="F4540" i="2" s="1"/>
  <c r="H4538" i="9"/>
  <c r="G4540" i="2" s="1"/>
  <c r="E4539" i="9"/>
  <c r="D4541" i="2" s="1"/>
  <c r="F4539" i="9"/>
  <c r="E4541" i="2" s="1"/>
  <c r="G4539" i="9"/>
  <c r="F4541" i="2" s="1"/>
  <c r="H4539" i="9"/>
  <c r="G4541" i="2" s="1"/>
  <c r="E4540" i="9"/>
  <c r="D4542" i="2" s="1"/>
  <c r="F4540" i="9"/>
  <c r="E4542" i="2" s="1"/>
  <c r="G4540" i="9"/>
  <c r="F4542" i="2" s="1"/>
  <c r="H4540" i="9"/>
  <c r="G4542" i="2" s="1"/>
  <c r="E4541" i="9"/>
  <c r="D4543" i="2" s="1"/>
  <c r="F4541" i="9"/>
  <c r="E4543" i="2" s="1"/>
  <c r="G4541" i="9"/>
  <c r="F4543" i="2" s="1"/>
  <c r="H4541" i="9"/>
  <c r="G4543" i="2" s="1"/>
  <c r="E4542" i="9"/>
  <c r="D4544" i="2" s="1"/>
  <c r="F4542" i="9"/>
  <c r="E4544" i="2" s="1"/>
  <c r="G4542" i="9"/>
  <c r="F4544" i="2" s="1"/>
  <c r="H4542" i="9"/>
  <c r="G4544" i="2" s="1"/>
  <c r="E4543" i="9"/>
  <c r="D4545" i="2" s="1"/>
  <c r="F4543" i="9"/>
  <c r="E4545" i="2" s="1"/>
  <c r="G4543" i="9"/>
  <c r="F4545" i="2" s="1"/>
  <c r="H4543" i="9"/>
  <c r="G4545" i="2" s="1"/>
  <c r="E4544" i="9"/>
  <c r="D4546" i="2" s="1"/>
  <c r="F4544" i="9"/>
  <c r="E4546" i="2" s="1"/>
  <c r="G4544" i="9"/>
  <c r="F4546" i="2" s="1"/>
  <c r="H4544" i="9"/>
  <c r="G4546" i="2" s="1"/>
  <c r="E4545" i="9"/>
  <c r="D4547" i="2" s="1"/>
  <c r="F4545" i="9"/>
  <c r="E4547" i="2" s="1"/>
  <c r="G4545" i="9"/>
  <c r="F4547" i="2" s="1"/>
  <c r="H4545" i="9"/>
  <c r="G4547" i="2" s="1"/>
  <c r="E4546" i="9"/>
  <c r="D4548" i="2" s="1"/>
  <c r="F4546" i="9"/>
  <c r="E4548" i="2" s="1"/>
  <c r="G4546" i="9"/>
  <c r="F4548" i="2" s="1"/>
  <c r="H4546" i="9"/>
  <c r="G4548" i="2" s="1"/>
  <c r="E4547" i="9"/>
  <c r="D4549" i="2" s="1"/>
  <c r="F4547" i="9"/>
  <c r="E4549" i="2" s="1"/>
  <c r="G4547" i="9"/>
  <c r="F4549" i="2" s="1"/>
  <c r="H4547" i="9"/>
  <c r="G4549" i="2" s="1"/>
  <c r="E4548" i="9"/>
  <c r="D4550" i="2" s="1"/>
  <c r="F4548" i="9"/>
  <c r="E4550" i="2" s="1"/>
  <c r="G4548" i="9"/>
  <c r="F4550" i="2" s="1"/>
  <c r="H4548" i="9"/>
  <c r="G4550" i="2" s="1"/>
  <c r="E4549" i="9"/>
  <c r="D4551" i="2" s="1"/>
  <c r="F4549" i="9"/>
  <c r="E4551" i="2" s="1"/>
  <c r="G4549" i="9"/>
  <c r="F4551" i="2" s="1"/>
  <c r="H4549" i="9"/>
  <c r="G4551" i="2" s="1"/>
  <c r="E4550" i="9"/>
  <c r="D4552" i="2" s="1"/>
  <c r="F4550" i="9"/>
  <c r="E4552" i="2" s="1"/>
  <c r="G4550" i="9"/>
  <c r="F4552" i="2" s="1"/>
  <c r="H4550" i="9"/>
  <c r="G4552" i="2" s="1"/>
  <c r="E4551" i="9"/>
  <c r="D4553" i="2" s="1"/>
  <c r="F4551" i="9"/>
  <c r="E4553" i="2" s="1"/>
  <c r="G4551" i="9"/>
  <c r="F4553" i="2" s="1"/>
  <c r="H4551" i="9"/>
  <c r="G4553" i="2" s="1"/>
  <c r="E4552" i="9"/>
  <c r="D4554" i="2" s="1"/>
  <c r="F4552" i="9"/>
  <c r="E4554" i="2" s="1"/>
  <c r="G4552" i="9"/>
  <c r="F4554" i="2" s="1"/>
  <c r="H4552" i="9"/>
  <c r="G4554" i="2" s="1"/>
  <c r="E4553" i="9"/>
  <c r="D4555" i="2" s="1"/>
  <c r="F4553" i="9"/>
  <c r="E4555" i="2" s="1"/>
  <c r="G4553" i="9"/>
  <c r="F4555" i="2" s="1"/>
  <c r="H4553" i="9"/>
  <c r="G4555" i="2" s="1"/>
  <c r="E4554" i="9"/>
  <c r="D4556" i="2" s="1"/>
  <c r="F4554" i="9"/>
  <c r="E4556" i="2" s="1"/>
  <c r="G4554" i="9"/>
  <c r="F4556" i="2" s="1"/>
  <c r="H4554" i="9"/>
  <c r="G4556" i="2" s="1"/>
  <c r="E4555" i="9"/>
  <c r="D4557" i="2" s="1"/>
  <c r="F4555" i="9"/>
  <c r="E4557" i="2" s="1"/>
  <c r="G4555" i="9"/>
  <c r="F4557" i="2" s="1"/>
  <c r="H4555" i="9"/>
  <c r="G4557" i="2" s="1"/>
  <c r="E4556" i="9"/>
  <c r="D4558" i="2" s="1"/>
  <c r="F4556" i="9"/>
  <c r="E4558" i="2" s="1"/>
  <c r="G4556" i="9"/>
  <c r="F4558" i="2" s="1"/>
  <c r="H4556" i="9"/>
  <c r="G4558" i="2" s="1"/>
  <c r="E4557" i="9"/>
  <c r="D4559" i="2" s="1"/>
  <c r="F4557" i="9"/>
  <c r="E4559" i="2" s="1"/>
  <c r="G4557" i="9"/>
  <c r="F4559" i="2" s="1"/>
  <c r="H4557" i="9"/>
  <c r="G4559" i="2" s="1"/>
  <c r="E4558" i="9"/>
  <c r="D4560" i="2" s="1"/>
  <c r="F4558" i="9"/>
  <c r="E4560" i="2" s="1"/>
  <c r="G4558" i="9"/>
  <c r="F4560" i="2" s="1"/>
  <c r="H4558" i="9"/>
  <c r="G4560" i="2" s="1"/>
  <c r="E4559" i="9"/>
  <c r="D4561" i="2" s="1"/>
  <c r="F4559" i="9"/>
  <c r="E4561" i="2" s="1"/>
  <c r="G4559" i="9"/>
  <c r="F4561" i="2" s="1"/>
  <c r="H4559" i="9"/>
  <c r="G4561" i="2" s="1"/>
  <c r="E4560" i="9"/>
  <c r="D4562" i="2" s="1"/>
  <c r="F4560" i="9"/>
  <c r="E4562" i="2" s="1"/>
  <c r="G4560" i="9"/>
  <c r="F4562" i="2" s="1"/>
  <c r="H4560" i="9"/>
  <c r="G4562" i="2" s="1"/>
  <c r="E4561" i="9"/>
  <c r="D4563" i="2" s="1"/>
  <c r="F4561" i="9"/>
  <c r="E4563" i="2" s="1"/>
  <c r="G4561" i="9"/>
  <c r="F4563" i="2" s="1"/>
  <c r="H4561" i="9"/>
  <c r="G4563" i="2" s="1"/>
  <c r="E4562" i="9"/>
  <c r="D4564" i="2" s="1"/>
  <c r="F4562" i="9"/>
  <c r="E4564" i="2" s="1"/>
  <c r="G4562" i="9"/>
  <c r="F4564" i="2" s="1"/>
  <c r="H4562" i="9"/>
  <c r="G4564" i="2" s="1"/>
  <c r="E4563" i="9"/>
  <c r="D4565" i="2" s="1"/>
  <c r="F4563" i="9"/>
  <c r="E4565" i="2" s="1"/>
  <c r="G4563" i="9"/>
  <c r="F4565" i="2" s="1"/>
  <c r="H4563" i="9"/>
  <c r="G4565" i="2" s="1"/>
  <c r="E4564" i="9"/>
  <c r="D4566" i="2" s="1"/>
  <c r="F4564" i="9"/>
  <c r="E4566" i="2" s="1"/>
  <c r="G4564" i="9"/>
  <c r="F4566" i="2" s="1"/>
  <c r="H4564" i="9"/>
  <c r="G4566" i="2" s="1"/>
  <c r="E4565" i="9"/>
  <c r="D4567" i="2" s="1"/>
  <c r="F4565" i="9"/>
  <c r="E4567" i="2" s="1"/>
  <c r="G4565" i="9"/>
  <c r="F4567" i="2" s="1"/>
  <c r="H4565" i="9"/>
  <c r="G4567" i="2" s="1"/>
  <c r="E4566" i="9"/>
  <c r="D4568" i="2" s="1"/>
  <c r="F4566" i="9"/>
  <c r="E4568" i="2" s="1"/>
  <c r="G4566" i="9"/>
  <c r="F4568" i="2" s="1"/>
  <c r="H4566" i="9"/>
  <c r="G4568" i="2" s="1"/>
  <c r="E4567" i="9"/>
  <c r="D4569" i="2" s="1"/>
  <c r="F4567" i="9"/>
  <c r="E4569" i="2" s="1"/>
  <c r="G4567" i="9"/>
  <c r="F4569" i="2" s="1"/>
  <c r="H4567" i="9"/>
  <c r="G4569" i="2" s="1"/>
  <c r="E4568" i="9"/>
  <c r="D4570" i="2" s="1"/>
  <c r="F4568" i="9"/>
  <c r="E4570" i="2" s="1"/>
  <c r="G4568" i="9"/>
  <c r="F4570" i="2" s="1"/>
  <c r="H4568" i="9"/>
  <c r="G4570" i="2" s="1"/>
  <c r="E4569" i="9"/>
  <c r="D4571" i="2" s="1"/>
  <c r="F4569" i="9"/>
  <c r="E4571" i="2" s="1"/>
  <c r="G4569" i="9"/>
  <c r="F4571" i="2" s="1"/>
  <c r="H4569" i="9"/>
  <c r="G4571" i="2" s="1"/>
  <c r="E4570" i="9"/>
  <c r="D4572" i="2" s="1"/>
  <c r="F4570" i="9"/>
  <c r="E4572" i="2" s="1"/>
  <c r="G4570" i="9"/>
  <c r="F4572" i="2" s="1"/>
  <c r="H4570" i="9"/>
  <c r="G4572" i="2" s="1"/>
  <c r="E4571" i="9"/>
  <c r="D4573" i="2" s="1"/>
  <c r="F4571" i="9"/>
  <c r="E4573" i="2" s="1"/>
  <c r="G4571" i="9"/>
  <c r="F4573" i="2" s="1"/>
  <c r="H4571" i="9"/>
  <c r="G4573" i="2" s="1"/>
  <c r="E4572" i="9"/>
  <c r="D4574" i="2" s="1"/>
  <c r="F4572" i="9"/>
  <c r="E4574" i="2" s="1"/>
  <c r="G4572" i="9"/>
  <c r="F4574" i="2" s="1"/>
  <c r="H4572" i="9"/>
  <c r="G4574" i="2" s="1"/>
  <c r="E4573" i="9"/>
  <c r="D4575" i="2" s="1"/>
  <c r="F4573" i="9"/>
  <c r="E4575" i="2" s="1"/>
  <c r="G4573" i="9"/>
  <c r="F4575" i="2" s="1"/>
  <c r="H4573" i="9"/>
  <c r="G4575" i="2" s="1"/>
  <c r="E4574" i="9"/>
  <c r="D4576" i="2" s="1"/>
  <c r="F4574" i="9"/>
  <c r="E4576" i="2" s="1"/>
  <c r="G4574" i="9"/>
  <c r="F4576" i="2" s="1"/>
  <c r="H4574" i="9"/>
  <c r="G4576" i="2" s="1"/>
  <c r="E4575" i="9"/>
  <c r="D4577" i="2" s="1"/>
  <c r="F4575" i="9"/>
  <c r="E4577" i="2" s="1"/>
  <c r="G4575" i="9"/>
  <c r="F4577" i="2" s="1"/>
  <c r="H4575" i="9"/>
  <c r="G4577" i="2" s="1"/>
  <c r="E4576" i="9"/>
  <c r="D4578" i="2" s="1"/>
  <c r="F4576" i="9"/>
  <c r="E4578" i="2" s="1"/>
  <c r="G4576" i="9"/>
  <c r="F4578" i="2" s="1"/>
  <c r="H4576" i="9"/>
  <c r="G4578" i="2" s="1"/>
  <c r="E4577" i="9"/>
  <c r="D4579" i="2" s="1"/>
  <c r="F4577" i="9"/>
  <c r="E4579" i="2" s="1"/>
  <c r="G4577" i="9"/>
  <c r="F4579" i="2" s="1"/>
  <c r="H4577" i="9"/>
  <c r="G4579" i="2" s="1"/>
  <c r="E4578" i="9"/>
  <c r="D4580" i="2" s="1"/>
  <c r="F4578" i="9"/>
  <c r="E4580" i="2" s="1"/>
  <c r="G4578" i="9"/>
  <c r="F4580" i="2" s="1"/>
  <c r="H4578" i="9"/>
  <c r="G4580" i="2" s="1"/>
  <c r="E4579" i="9"/>
  <c r="D4581" i="2" s="1"/>
  <c r="F4579" i="9"/>
  <c r="E4581" i="2" s="1"/>
  <c r="G4579" i="9"/>
  <c r="F4581" i="2" s="1"/>
  <c r="H4579" i="9"/>
  <c r="G4581" i="2" s="1"/>
  <c r="E4580" i="9"/>
  <c r="D4582" i="2" s="1"/>
  <c r="F4580" i="9"/>
  <c r="E4582" i="2" s="1"/>
  <c r="G4580" i="9"/>
  <c r="F4582" i="2" s="1"/>
  <c r="H4580" i="9"/>
  <c r="G4582" i="2" s="1"/>
  <c r="E4581" i="9"/>
  <c r="D4583" i="2" s="1"/>
  <c r="F4581" i="9"/>
  <c r="E4583" i="2" s="1"/>
  <c r="G4581" i="9"/>
  <c r="F4583" i="2" s="1"/>
  <c r="H4581" i="9"/>
  <c r="G4583" i="2" s="1"/>
  <c r="E4582" i="9"/>
  <c r="D4584" i="2" s="1"/>
  <c r="F4582" i="9"/>
  <c r="E4584" i="2" s="1"/>
  <c r="G4582" i="9"/>
  <c r="F4584" i="2" s="1"/>
  <c r="H4582" i="9"/>
  <c r="G4584" i="2" s="1"/>
  <c r="E4583" i="9"/>
  <c r="D4585" i="2" s="1"/>
  <c r="F4583" i="9"/>
  <c r="E4585" i="2" s="1"/>
  <c r="G4583" i="9"/>
  <c r="F4585" i="2" s="1"/>
  <c r="H4583" i="9"/>
  <c r="G4585" i="2" s="1"/>
  <c r="E4584" i="9"/>
  <c r="D4586" i="2" s="1"/>
  <c r="F4584" i="9"/>
  <c r="E4586" i="2" s="1"/>
  <c r="G4584" i="9"/>
  <c r="F4586" i="2" s="1"/>
  <c r="H4584" i="9"/>
  <c r="G4586" i="2" s="1"/>
  <c r="E4585" i="9"/>
  <c r="D4587" i="2" s="1"/>
  <c r="F4585" i="9"/>
  <c r="E4587" i="2" s="1"/>
  <c r="G4585" i="9"/>
  <c r="F4587" i="2" s="1"/>
  <c r="H4585" i="9"/>
  <c r="G4587" i="2" s="1"/>
  <c r="E4586" i="9"/>
  <c r="D4588" i="2" s="1"/>
  <c r="F4586" i="9"/>
  <c r="E4588" i="2" s="1"/>
  <c r="G4586" i="9"/>
  <c r="F4588" i="2" s="1"/>
  <c r="H4586" i="9"/>
  <c r="G4588" i="2" s="1"/>
  <c r="E4587" i="9"/>
  <c r="D4589" i="2" s="1"/>
  <c r="F4587" i="9"/>
  <c r="E4589" i="2" s="1"/>
  <c r="G4587" i="9"/>
  <c r="F4589" i="2" s="1"/>
  <c r="H4587" i="9"/>
  <c r="G4589" i="2" s="1"/>
  <c r="E4588" i="9"/>
  <c r="D4590" i="2" s="1"/>
  <c r="F4588" i="9"/>
  <c r="E4590" i="2" s="1"/>
  <c r="G4588" i="9"/>
  <c r="F4590" i="2" s="1"/>
  <c r="H4588" i="9"/>
  <c r="G4590" i="2" s="1"/>
  <c r="E4589" i="9"/>
  <c r="D4591" i="2" s="1"/>
  <c r="F4589" i="9"/>
  <c r="E4591" i="2" s="1"/>
  <c r="G4589" i="9"/>
  <c r="F4591" i="2" s="1"/>
  <c r="H4589" i="9"/>
  <c r="G4591" i="2" s="1"/>
  <c r="E4590" i="9"/>
  <c r="D4592" i="2" s="1"/>
  <c r="F4590" i="9"/>
  <c r="E4592" i="2" s="1"/>
  <c r="G4590" i="9"/>
  <c r="F4592" i="2" s="1"/>
  <c r="H4590" i="9"/>
  <c r="G4592" i="2" s="1"/>
  <c r="E4591" i="9"/>
  <c r="D4593" i="2" s="1"/>
  <c r="F4591" i="9"/>
  <c r="E4593" i="2" s="1"/>
  <c r="G4591" i="9"/>
  <c r="F4593" i="2" s="1"/>
  <c r="H4591" i="9"/>
  <c r="G4593" i="2" s="1"/>
  <c r="E4592" i="9"/>
  <c r="D4594" i="2" s="1"/>
  <c r="F4592" i="9"/>
  <c r="E4594" i="2" s="1"/>
  <c r="G4592" i="9"/>
  <c r="F4594" i="2" s="1"/>
  <c r="H4592" i="9"/>
  <c r="G4594" i="2" s="1"/>
  <c r="E4593" i="9"/>
  <c r="D4595" i="2" s="1"/>
  <c r="F4593" i="9"/>
  <c r="E4595" i="2" s="1"/>
  <c r="G4593" i="9"/>
  <c r="F4595" i="2" s="1"/>
  <c r="H4593" i="9"/>
  <c r="G4595" i="2" s="1"/>
  <c r="E4594" i="9"/>
  <c r="D4596" i="2" s="1"/>
  <c r="F4594" i="9"/>
  <c r="E4596" i="2" s="1"/>
  <c r="G4594" i="9"/>
  <c r="F4596" i="2" s="1"/>
  <c r="H4594" i="9"/>
  <c r="G4596" i="2" s="1"/>
  <c r="E4595" i="9"/>
  <c r="D4597" i="2" s="1"/>
  <c r="F4595" i="9"/>
  <c r="E4597" i="2" s="1"/>
  <c r="G4595" i="9"/>
  <c r="F4597" i="2" s="1"/>
  <c r="H4595" i="9"/>
  <c r="G4597" i="2" s="1"/>
  <c r="E4596" i="9"/>
  <c r="D4598" i="2" s="1"/>
  <c r="F4596" i="9"/>
  <c r="E4598" i="2" s="1"/>
  <c r="G4596" i="9"/>
  <c r="F4598" i="2" s="1"/>
  <c r="H4596" i="9"/>
  <c r="G4598" i="2" s="1"/>
  <c r="E4597" i="9"/>
  <c r="D4599" i="2" s="1"/>
  <c r="F4597" i="9"/>
  <c r="E4599" i="2" s="1"/>
  <c r="G4597" i="9"/>
  <c r="F4599" i="2" s="1"/>
  <c r="H4597" i="9"/>
  <c r="G4599" i="2" s="1"/>
  <c r="E4598" i="9"/>
  <c r="D4600" i="2" s="1"/>
  <c r="F4598" i="9"/>
  <c r="E4600" i="2" s="1"/>
  <c r="G4598" i="9"/>
  <c r="F4600" i="2" s="1"/>
  <c r="H4598" i="9"/>
  <c r="G4600" i="2" s="1"/>
  <c r="E4599" i="9"/>
  <c r="D4601" i="2" s="1"/>
  <c r="F4599" i="9"/>
  <c r="E4601" i="2" s="1"/>
  <c r="G4599" i="9"/>
  <c r="F4601" i="2" s="1"/>
  <c r="H4599" i="9"/>
  <c r="G4601" i="2" s="1"/>
  <c r="E4600" i="9"/>
  <c r="D4602" i="2" s="1"/>
  <c r="F4600" i="9"/>
  <c r="E4602" i="2" s="1"/>
  <c r="G4600" i="9"/>
  <c r="F4602" i="2" s="1"/>
  <c r="H4600" i="9"/>
  <c r="G4602" i="2" s="1"/>
  <c r="E4601" i="9"/>
  <c r="D4603" i="2" s="1"/>
  <c r="F4601" i="9"/>
  <c r="E4603" i="2" s="1"/>
  <c r="G4601" i="9"/>
  <c r="F4603" i="2" s="1"/>
  <c r="H4601" i="9"/>
  <c r="G4603" i="2" s="1"/>
  <c r="E4602" i="9"/>
  <c r="D4604" i="2" s="1"/>
  <c r="F4602" i="9"/>
  <c r="E4604" i="2" s="1"/>
  <c r="G4602" i="9"/>
  <c r="F4604" i="2" s="1"/>
  <c r="H4602" i="9"/>
  <c r="G4604" i="2" s="1"/>
  <c r="E4603" i="9"/>
  <c r="D4605" i="2" s="1"/>
  <c r="F4603" i="9"/>
  <c r="E4605" i="2" s="1"/>
  <c r="G4603" i="9"/>
  <c r="F4605" i="2" s="1"/>
  <c r="H4603" i="9"/>
  <c r="G4605" i="2" s="1"/>
  <c r="E4604" i="9"/>
  <c r="D4606" i="2" s="1"/>
  <c r="F4604" i="9"/>
  <c r="E4606" i="2" s="1"/>
  <c r="G4604" i="9"/>
  <c r="F4606" i="2" s="1"/>
  <c r="H4604" i="9"/>
  <c r="G4606" i="2" s="1"/>
  <c r="E4605" i="9"/>
  <c r="D4607" i="2" s="1"/>
  <c r="F4605" i="9"/>
  <c r="E4607" i="2" s="1"/>
  <c r="G4605" i="9"/>
  <c r="F4607" i="2" s="1"/>
  <c r="H4605" i="9"/>
  <c r="G4607" i="2" s="1"/>
  <c r="E4606" i="9"/>
  <c r="D4608" i="2" s="1"/>
  <c r="F4606" i="9"/>
  <c r="E4608" i="2" s="1"/>
  <c r="G4606" i="9"/>
  <c r="F4608" i="2" s="1"/>
  <c r="H4606" i="9"/>
  <c r="G4608" i="2" s="1"/>
  <c r="E4607" i="9"/>
  <c r="D4609" i="2" s="1"/>
  <c r="F4607" i="9"/>
  <c r="E4609" i="2" s="1"/>
  <c r="G4607" i="9"/>
  <c r="F4609" i="2" s="1"/>
  <c r="H4607" i="9"/>
  <c r="G4609" i="2" s="1"/>
  <c r="E4608" i="9"/>
  <c r="D4610" i="2" s="1"/>
  <c r="F4608" i="9"/>
  <c r="E4610" i="2" s="1"/>
  <c r="G4608" i="9"/>
  <c r="F4610" i="2" s="1"/>
  <c r="H4608" i="9"/>
  <c r="G4610" i="2" s="1"/>
  <c r="E4609" i="9"/>
  <c r="D4611" i="2" s="1"/>
  <c r="F4609" i="9"/>
  <c r="E4611" i="2" s="1"/>
  <c r="G4609" i="9"/>
  <c r="F4611" i="2" s="1"/>
  <c r="H4609" i="9"/>
  <c r="G4611" i="2" s="1"/>
  <c r="E4610" i="9"/>
  <c r="D4612" i="2" s="1"/>
  <c r="F4610" i="9"/>
  <c r="E4612" i="2" s="1"/>
  <c r="G4610" i="9"/>
  <c r="F4612" i="2" s="1"/>
  <c r="H4610" i="9"/>
  <c r="G4612" i="2" s="1"/>
  <c r="E4611" i="9"/>
  <c r="D4613" i="2" s="1"/>
  <c r="F4611" i="9"/>
  <c r="E4613" i="2" s="1"/>
  <c r="G4611" i="9"/>
  <c r="F4613" i="2" s="1"/>
  <c r="H4611" i="9"/>
  <c r="G4613" i="2" s="1"/>
  <c r="E4612" i="9"/>
  <c r="D4614" i="2" s="1"/>
  <c r="F4612" i="9"/>
  <c r="E4614" i="2" s="1"/>
  <c r="G4612" i="9"/>
  <c r="F4614" i="2" s="1"/>
  <c r="H4612" i="9"/>
  <c r="G4614" i="2" s="1"/>
  <c r="E4613" i="9"/>
  <c r="D4615" i="2" s="1"/>
  <c r="F4613" i="9"/>
  <c r="E4615" i="2" s="1"/>
  <c r="G4613" i="9"/>
  <c r="F4615" i="2" s="1"/>
  <c r="H4613" i="9"/>
  <c r="G4615" i="2" s="1"/>
  <c r="E4614" i="9"/>
  <c r="D4616" i="2" s="1"/>
  <c r="F4614" i="9"/>
  <c r="E4616" i="2" s="1"/>
  <c r="G4614" i="9"/>
  <c r="F4616" i="2" s="1"/>
  <c r="H4614" i="9"/>
  <c r="G4616" i="2" s="1"/>
  <c r="E4615" i="9"/>
  <c r="D4617" i="2" s="1"/>
  <c r="F4615" i="9"/>
  <c r="E4617" i="2" s="1"/>
  <c r="G4615" i="9"/>
  <c r="F4617" i="2" s="1"/>
  <c r="H4615" i="9"/>
  <c r="G4617" i="2" s="1"/>
  <c r="E4616" i="9"/>
  <c r="D4618" i="2" s="1"/>
  <c r="F4616" i="9"/>
  <c r="E4618" i="2" s="1"/>
  <c r="G4616" i="9"/>
  <c r="F4618" i="2" s="1"/>
  <c r="H4616" i="9"/>
  <c r="G4618" i="2" s="1"/>
  <c r="E4617" i="9"/>
  <c r="D4619" i="2" s="1"/>
  <c r="F4617" i="9"/>
  <c r="E4619" i="2" s="1"/>
  <c r="G4617" i="9"/>
  <c r="F4619" i="2" s="1"/>
  <c r="H4617" i="9"/>
  <c r="G4619" i="2" s="1"/>
  <c r="E4618" i="9"/>
  <c r="D4620" i="2" s="1"/>
  <c r="F4618" i="9"/>
  <c r="E4620" i="2" s="1"/>
  <c r="G4618" i="9"/>
  <c r="F4620" i="2" s="1"/>
  <c r="H4618" i="9"/>
  <c r="G4620" i="2" s="1"/>
  <c r="E4619" i="9"/>
  <c r="D4621" i="2" s="1"/>
  <c r="F4619" i="9"/>
  <c r="E4621" i="2" s="1"/>
  <c r="G4619" i="9"/>
  <c r="F4621" i="2" s="1"/>
  <c r="H4619" i="9"/>
  <c r="G4621" i="2" s="1"/>
  <c r="E4620" i="9"/>
  <c r="D4622" i="2" s="1"/>
  <c r="F4620" i="9"/>
  <c r="E4622" i="2" s="1"/>
  <c r="G4620" i="9"/>
  <c r="F4622" i="2" s="1"/>
  <c r="H4620" i="9"/>
  <c r="G4622" i="2" s="1"/>
  <c r="E4621" i="9"/>
  <c r="D4623" i="2" s="1"/>
  <c r="F4621" i="9"/>
  <c r="E4623" i="2" s="1"/>
  <c r="G4621" i="9"/>
  <c r="F4623" i="2" s="1"/>
  <c r="H4621" i="9"/>
  <c r="G4623" i="2" s="1"/>
  <c r="E4622" i="9"/>
  <c r="D4624" i="2" s="1"/>
  <c r="F4622" i="9"/>
  <c r="E4624" i="2" s="1"/>
  <c r="G4622" i="9"/>
  <c r="F4624" i="2" s="1"/>
  <c r="H4622" i="9"/>
  <c r="G4624" i="2" s="1"/>
  <c r="E4623" i="9"/>
  <c r="D4625" i="2" s="1"/>
  <c r="F4623" i="9"/>
  <c r="E4625" i="2" s="1"/>
  <c r="G4623" i="9"/>
  <c r="F4625" i="2" s="1"/>
  <c r="H4623" i="9"/>
  <c r="G4625" i="2" s="1"/>
  <c r="E4624" i="9"/>
  <c r="D4626" i="2" s="1"/>
  <c r="F4624" i="9"/>
  <c r="E4626" i="2" s="1"/>
  <c r="G4624" i="9"/>
  <c r="F4626" i="2" s="1"/>
  <c r="H4624" i="9"/>
  <c r="G4626" i="2" s="1"/>
  <c r="E4625" i="9"/>
  <c r="D4627" i="2" s="1"/>
  <c r="F4625" i="9"/>
  <c r="E4627" i="2" s="1"/>
  <c r="G4625" i="9"/>
  <c r="F4627" i="2" s="1"/>
  <c r="H4625" i="9"/>
  <c r="G4627" i="2" s="1"/>
  <c r="E4626" i="9"/>
  <c r="D4628" i="2" s="1"/>
  <c r="F4626" i="9"/>
  <c r="E4628" i="2" s="1"/>
  <c r="G4626" i="9"/>
  <c r="F4628" i="2" s="1"/>
  <c r="H4626" i="9"/>
  <c r="G4628" i="2" s="1"/>
  <c r="E4627" i="9"/>
  <c r="D4629" i="2" s="1"/>
  <c r="F4627" i="9"/>
  <c r="E4629" i="2" s="1"/>
  <c r="G4627" i="9"/>
  <c r="F4629" i="2" s="1"/>
  <c r="H4627" i="9"/>
  <c r="G4629" i="2" s="1"/>
  <c r="E4628" i="9"/>
  <c r="D4630" i="2" s="1"/>
  <c r="F4628" i="9"/>
  <c r="E4630" i="2" s="1"/>
  <c r="G4628" i="9"/>
  <c r="F4630" i="2" s="1"/>
  <c r="H4628" i="9"/>
  <c r="G4630" i="2" s="1"/>
  <c r="E4629" i="9"/>
  <c r="D4631" i="2" s="1"/>
  <c r="F4629" i="9"/>
  <c r="E4631" i="2" s="1"/>
  <c r="G4629" i="9"/>
  <c r="F4631" i="2" s="1"/>
  <c r="H4629" i="9"/>
  <c r="G4631" i="2" s="1"/>
  <c r="E4630" i="9"/>
  <c r="D4632" i="2" s="1"/>
  <c r="F4630" i="9"/>
  <c r="E4632" i="2" s="1"/>
  <c r="G4630" i="9"/>
  <c r="F4632" i="2" s="1"/>
  <c r="H4630" i="9"/>
  <c r="G4632" i="2" s="1"/>
  <c r="E4631" i="9"/>
  <c r="D4633" i="2" s="1"/>
  <c r="F4631" i="9"/>
  <c r="E4633" i="2" s="1"/>
  <c r="G4631" i="9"/>
  <c r="F4633" i="2" s="1"/>
  <c r="H4631" i="9"/>
  <c r="G4633" i="2" s="1"/>
  <c r="E4632" i="9"/>
  <c r="D4634" i="2" s="1"/>
  <c r="F4632" i="9"/>
  <c r="E4634" i="2" s="1"/>
  <c r="G4632" i="9"/>
  <c r="F4634" i="2" s="1"/>
  <c r="H4632" i="9"/>
  <c r="G4634" i="2" s="1"/>
  <c r="E4633" i="9"/>
  <c r="D4635" i="2" s="1"/>
  <c r="F4633" i="9"/>
  <c r="E4635" i="2" s="1"/>
  <c r="G4633" i="9"/>
  <c r="F4635" i="2" s="1"/>
  <c r="H4633" i="9"/>
  <c r="G4635" i="2" s="1"/>
  <c r="E4634" i="9"/>
  <c r="D4636" i="2" s="1"/>
  <c r="F4634" i="9"/>
  <c r="E4636" i="2" s="1"/>
  <c r="G4634" i="9"/>
  <c r="F4636" i="2" s="1"/>
  <c r="H4634" i="9"/>
  <c r="G4636" i="2" s="1"/>
  <c r="E4635" i="9"/>
  <c r="D4637" i="2" s="1"/>
  <c r="F4635" i="9"/>
  <c r="E4637" i="2" s="1"/>
  <c r="G4635" i="9"/>
  <c r="F4637" i="2" s="1"/>
  <c r="H4635" i="9"/>
  <c r="G4637" i="2" s="1"/>
  <c r="E4636" i="9"/>
  <c r="D4638" i="2" s="1"/>
  <c r="F4636" i="9"/>
  <c r="E4638" i="2" s="1"/>
  <c r="G4636" i="9"/>
  <c r="F4638" i="2" s="1"/>
  <c r="H4636" i="9"/>
  <c r="G4638" i="2" s="1"/>
  <c r="E4637" i="9"/>
  <c r="D4639" i="2" s="1"/>
  <c r="F4637" i="9"/>
  <c r="E4639" i="2" s="1"/>
  <c r="G4637" i="9"/>
  <c r="F4639" i="2" s="1"/>
  <c r="H4637" i="9"/>
  <c r="G4639" i="2" s="1"/>
  <c r="E4638" i="9"/>
  <c r="D4640" i="2" s="1"/>
  <c r="F4638" i="9"/>
  <c r="E4640" i="2" s="1"/>
  <c r="G4638" i="9"/>
  <c r="F4640" i="2" s="1"/>
  <c r="H4638" i="9"/>
  <c r="G4640" i="2" s="1"/>
  <c r="E4639" i="9"/>
  <c r="D4641" i="2" s="1"/>
  <c r="F4639" i="9"/>
  <c r="E4641" i="2" s="1"/>
  <c r="G4639" i="9"/>
  <c r="F4641" i="2" s="1"/>
  <c r="H4639" i="9"/>
  <c r="G4641" i="2" s="1"/>
  <c r="E4640" i="9"/>
  <c r="D4642" i="2" s="1"/>
  <c r="F4640" i="9"/>
  <c r="E4642" i="2" s="1"/>
  <c r="G4640" i="9"/>
  <c r="F4642" i="2" s="1"/>
  <c r="H4640" i="9"/>
  <c r="G4642" i="2" s="1"/>
  <c r="E4641" i="9"/>
  <c r="D4643" i="2" s="1"/>
  <c r="F4641" i="9"/>
  <c r="E4643" i="2" s="1"/>
  <c r="G4641" i="9"/>
  <c r="F4643" i="2" s="1"/>
  <c r="H4641" i="9"/>
  <c r="G4643" i="2" s="1"/>
  <c r="E4642" i="9"/>
  <c r="D4644" i="2" s="1"/>
  <c r="F4642" i="9"/>
  <c r="E4644" i="2" s="1"/>
  <c r="G4642" i="9"/>
  <c r="F4644" i="2" s="1"/>
  <c r="H4642" i="9"/>
  <c r="G4644" i="2" s="1"/>
  <c r="E4643" i="9"/>
  <c r="D4645" i="2" s="1"/>
  <c r="F4643" i="9"/>
  <c r="E4645" i="2" s="1"/>
  <c r="G4643" i="9"/>
  <c r="F4645" i="2" s="1"/>
  <c r="H4643" i="9"/>
  <c r="G4645" i="2" s="1"/>
  <c r="E4644" i="9"/>
  <c r="D4646" i="2" s="1"/>
  <c r="F4644" i="9"/>
  <c r="E4646" i="2" s="1"/>
  <c r="G4644" i="9"/>
  <c r="F4646" i="2" s="1"/>
  <c r="H4644" i="9"/>
  <c r="G4646" i="2" s="1"/>
  <c r="E4645" i="9"/>
  <c r="D4647" i="2" s="1"/>
  <c r="F4645" i="9"/>
  <c r="E4647" i="2" s="1"/>
  <c r="G4645" i="9"/>
  <c r="F4647" i="2" s="1"/>
  <c r="H4645" i="9"/>
  <c r="G4647" i="2" s="1"/>
  <c r="E4646" i="9"/>
  <c r="D4648" i="2" s="1"/>
  <c r="F4646" i="9"/>
  <c r="E4648" i="2" s="1"/>
  <c r="G4646" i="9"/>
  <c r="F4648" i="2" s="1"/>
  <c r="H4646" i="9"/>
  <c r="G4648" i="2" s="1"/>
  <c r="E4647" i="9"/>
  <c r="D4649" i="2" s="1"/>
  <c r="F4647" i="9"/>
  <c r="E4649" i="2" s="1"/>
  <c r="G4647" i="9"/>
  <c r="F4649" i="2" s="1"/>
  <c r="H4647" i="9"/>
  <c r="G4649" i="2" s="1"/>
  <c r="E4648" i="9"/>
  <c r="D4650" i="2" s="1"/>
  <c r="F4648" i="9"/>
  <c r="E4650" i="2" s="1"/>
  <c r="G4648" i="9"/>
  <c r="F4650" i="2" s="1"/>
  <c r="H4648" i="9"/>
  <c r="G4650" i="2" s="1"/>
  <c r="E4649" i="9"/>
  <c r="D4651" i="2" s="1"/>
  <c r="F4649" i="9"/>
  <c r="E4651" i="2" s="1"/>
  <c r="G4649" i="9"/>
  <c r="F4651" i="2" s="1"/>
  <c r="H4649" i="9"/>
  <c r="G4651" i="2" s="1"/>
  <c r="E4650" i="9"/>
  <c r="D4652" i="2" s="1"/>
  <c r="F4650" i="9"/>
  <c r="E4652" i="2" s="1"/>
  <c r="G4650" i="9"/>
  <c r="F4652" i="2" s="1"/>
  <c r="H4650" i="9"/>
  <c r="G4652" i="2" s="1"/>
  <c r="E4651" i="9"/>
  <c r="D4653" i="2" s="1"/>
  <c r="F4651" i="9"/>
  <c r="E4653" i="2" s="1"/>
  <c r="G4651" i="9"/>
  <c r="F4653" i="2" s="1"/>
  <c r="H4651" i="9"/>
  <c r="G4653" i="2" s="1"/>
  <c r="E4652" i="9"/>
  <c r="D4654" i="2" s="1"/>
  <c r="F4652" i="9"/>
  <c r="E4654" i="2" s="1"/>
  <c r="G4652" i="9"/>
  <c r="F4654" i="2" s="1"/>
  <c r="H4652" i="9"/>
  <c r="G4654" i="2" s="1"/>
  <c r="E4653" i="9"/>
  <c r="D4655" i="2" s="1"/>
  <c r="F4653" i="9"/>
  <c r="E4655" i="2" s="1"/>
  <c r="G4653" i="9"/>
  <c r="F4655" i="2" s="1"/>
  <c r="H4653" i="9"/>
  <c r="G4655" i="2" s="1"/>
  <c r="E4654" i="9"/>
  <c r="D4656" i="2" s="1"/>
  <c r="F4654" i="9"/>
  <c r="E4656" i="2" s="1"/>
  <c r="G4654" i="9"/>
  <c r="F4656" i="2" s="1"/>
  <c r="H4654" i="9"/>
  <c r="G4656" i="2" s="1"/>
  <c r="E4655" i="9"/>
  <c r="D4657" i="2" s="1"/>
  <c r="F4655" i="9"/>
  <c r="E4657" i="2" s="1"/>
  <c r="G4655" i="9"/>
  <c r="F4657" i="2" s="1"/>
  <c r="H4655" i="9"/>
  <c r="G4657" i="2" s="1"/>
  <c r="E4656" i="9"/>
  <c r="D4658" i="2" s="1"/>
  <c r="F4656" i="9"/>
  <c r="E4658" i="2" s="1"/>
  <c r="G4656" i="9"/>
  <c r="F4658" i="2" s="1"/>
  <c r="H4656" i="9"/>
  <c r="G4658" i="2" s="1"/>
  <c r="E4657" i="9"/>
  <c r="D4659" i="2" s="1"/>
  <c r="F4657" i="9"/>
  <c r="E4659" i="2" s="1"/>
  <c r="G4657" i="9"/>
  <c r="F4659" i="2" s="1"/>
  <c r="H4657" i="9"/>
  <c r="G4659" i="2" s="1"/>
  <c r="E4658" i="9"/>
  <c r="D4660" i="2" s="1"/>
  <c r="F4658" i="9"/>
  <c r="E4660" i="2" s="1"/>
  <c r="G4658" i="9"/>
  <c r="F4660" i="2" s="1"/>
  <c r="H4658" i="9"/>
  <c r="G4660" i="2" s="1"/>
  <c r="E4659" i="9"/>
  <c r="D4661" i="2" s="1"/>
  <c r="F4659" i="9"/>
  <c r="E4661" i="2" s="1"/>
  <c r="G4659" i="9"/>
  <c r="F4661" i="2" s="1"/>
  <c r="H4659" i="9"/>
  <c r="G4661" i="2" s="1"/>
  <c r="E4660" i="9"/>
  <c r="D4662" i="2" s="1"/>
  <c r="F4660" i="9"/>
  <c r="E4662" i="2" s="1"/>
  <c r="G4660" i="9"/>
  <c r="F4662" i="2" s="1"/>
  <c r="H4660" i="9"/>
  <c r="G4662" i="2" s="1"/>
  <c r="E4661" i="9"/>
  <c r="D4663" i="2" s="1"/>
  <c r="F4661" i="9"/>
  <c r="E4663" i="2" s="1"/>
  <c r="G4661" i="9"/>
  <c r="F4663" i="2" s="1"/>
  <c r="H4661" i="9"/>
  <c r="G4663" i="2" s="1"/>
  <c r="E4662" i="9"/>
  <c r="D4664" i="2" s="1"/>
  <c r="F4662" i="9"/>
  <c r="E4664" i="2" s="1"/>
  <c r="G4662" i="9"/>
  <c r="F4664" i="2" s="1"/>
  <c r="H4662" i="9"/>
  <c r="G4664" i="2" s="1"/>
  <c r="E4663" i="9"/>
  <c r="D4665" i="2" s="1"/>
  <c r="F4663" i="9"/>
  <c r="E4665" i="2" s="1"/>
  <c r="G4663" i="9"/>
  <c r="F4665" i="2" s="1"/>
  <c r="H4663" i="9"/>
  <c r="G4665" i="2" s="1"/>
  <c r="E4664" i="9"/>
  <c r="D4666" i="2" s="1"/>
  <c r="F4664" i="9"/>
  <c r="E4666" i="2" s="1"/>
  <c r="G4664" i="9"/>
  <c r="F4666" i="2" s="1"/>
  <c r="H4664" i="9"/>
  <c r="G4666" i="2" s="1"/>
  <c r="E4665" i="9"/>
  <c r="D4667" i="2" s="1"/>
  <c r="F4665" i="9"/>
  <c r="E4667" i="2" s="1"/>
  <c r="G4665" i="9"/>
  <c r="F4667" i="2" s="1"/>
  <c r="H4665" i="9"/>
  <c r="G4667" i="2" s="1"/>
  <c r="E4666" i="9"/>
  <c r="D4668" i="2" s="1"/>
  <c r="F4666" i="9"/>
  <c r="E4668" i="2" s="1"/>
  <c r="G4666" i="9"/>
  <c r="F4668" i="2" s="1"/>
  <c r="H4666" i="9"/>
  <c r="G4668" i="2" s="1"/>
  <c r="E4667" i="9"/>
  <c r="D4669" i="2" s="1"/>
  <c r="F4667" i="9"/>
  <c r="E4669" i="2" s="1"/>
  <c r="G4667" i="9"/>
  <c r="F4669" i="2" s="1"/>
  <c r="H4667" i="9"/>
  <c r="G4669" i="2" s="1"/>
  <c r="E4668" i="9"/>
  <c r="D4670" i="2" s="1"/>
  <c r="F4668" i="9"/>
  <c r="E4670" i="2" s="1"/>
  <c r="G4668" i="9"/>
  <c r="F4670" i="2" s="1"/>
  <c r="H4668" i="9"/>
  <c r="G4670" i="2" s="1"/>
  <c r="E4669" i="9"/>
  <c r="D4671" i="2" s="1"/>
  <c r="F4669" i="9"/>
  <c r="E4671" i="2" s="1"/>
  <c r="G4669" i="9"/>
  <c r="F4671" i="2" s="1"/>
  <c r="H4669" i="9"/>
  <c r="G4671" i="2" s="1"/>
  <c r="E4670" i="9"/>
  <c r="D4672" i="2" s="1"/>
  <c r="F4670" i="9"/>
  <c r="E4672" i="2" s="1"/>
  <c r="G4670" i="9"/>
  <c r="F4672" i="2" s="1"/>
  <c r="H4670" i="9"/>
  <c r="G4672" i="2" s="1"/>
  <c r="E4671" i="9"/>
  <c r="D4673" i="2" s="1"/>
  <c r="F4671" i="9"/>
  <c r="E4673" i="2" s="1"/>
  <c r="G4671" i="9"/>
  <c r="F4673" i="2" s="1"/>
  <c r="H4671" i="9"/>
  <c r="G4673" i="2" s="1"/>
  <c r="E4672" i="9"/>
  <c r="D4674" i="2" s="1"/>
  <c r="F4672" i="9"/>
  <c r="E4674" i="2" s="1"/>
  <c r="G4672" i="9"/>
  <c r="F4674" i="2" s="1"/>
  <c r="H4672" i="9"/>
  <c r="G4674" i="2" s="1"/>
  <c r="E4673" i="9"/>
  <c r="D4675" i="2" s="1"/>
  <c r="F4673" i="9"/>
  <c r="E4675" i="2" s="1"/>
  <c r="G4673" i="9"/>
  <c r="F4675" i="2" s="1"/>
  <c r="H4673" i="9"/>
  <c r="G4675" i="2" s="1"/>
  <c r="E4674" i="9"/>
  <c r="D4676" i="2" s="1"/>
  <c r="F4674" i="9"/>
  <c r="E4676" i="2" s="1"/>
  <c r="G4674" i="9"/>
  <c r="F4676" i="2" s="1"/>
  <c r="H4674" i="9"/>
  <c r="G4676" i="2" s="1"/>
  <c r="E4675" i="9"/>
  <c r="D4677" i="2" s="1"/>
  <c r="F4675" i="9"/>
  <c r="E4677" i="2" s="1"/>
  <c r="G4675" i="9"/>
  <c r="F4677" i="2" s="1"/>
  <c r="H4675" i="9"/>
  <c r="G4677" i="2" s="1"/>
  <c r="E4676" i="9"/>
  <c r="D4678" i="2" s="1"/>
  <c r="F4676" i="9"/>
  <c r="E4678" i="2" s="1"/>
  <c r="G4676" i="9"/>
  <c r="F4678" i="2" s="1"/>
  <c r="H4676" i="9"/>
  <c r="G4678" i="2" s="1"/>
  <c r="E4677" i="9"/>
  <c r="D4679" i="2" s="1"/>
  <c r="F4677" i="9"/>
  <c r="E4679" i="2" s="1"/>
  <c r="G4677" i="9"/>
  <c r="F4679" i="2" s="1"/>
  <c r="H4677" i="9"/>
  <c r="G4679" i="2" s="1"/>
  <c r="E4678" i="9"/>
  <c r="D4680" i="2" s="1"/>
  <c r="F4678" i="9"/>
  <c r="E4680" i="2" s="1"/>
  <c r="G4678" i="9"/>
  <c r="F4680" i="2" s="1"/>
  <c r="H4678" i="9"/>
  <c r="G4680" i="2" s="1"/>
  <c r="E4679" i="9"/>
  <c r="D4681" i="2" s="1"/>
  <c r="F4679" i="9"/>
  <c r="E4681" i="2" s="1"/>
  <c r="G4679" i="9"/>
  <c r="F4681" i="2" s="1"/>
  <c r="H4679" i="9"/>
  <c r="G4681" i="2" s="1"/>
  <c r="E4680" i="9"/>
  <c r="D4682" i="2" s="1"/>
  <c r="F4680" i="9"/>
  <c r="E4682" i="2" s="1"/>
  <c r="G4680" i="9"/>
  <c r="F4682" i="2" s="1"/>
  <c r="H4680" i="9"/>
  <c r="G4682" i="2" s="1"/>
  <c r="E4681" i="9"/>
  <c r="D4683" i="2" s="1"/>
  <c r="F4681" i="9"/>
  <c r="E4683" i="2" s="1"/>
  <c r="G4681" i="9"/>
  <c r="F4683" i="2" s="1"/>
  <c r="H4681" i="9"/>
  <c r="G4683" i="2" s="1"/>
  <c r="E4682" i="9"/>
  <c r="D4684" i="2" s="1"/>
  <c r="F4682" i="9"/>
  <c r="E4684" i="2" s="1"/>
  <c r="G4682" i="9"/>
  <c r="F4684" i="2" s="1"/>
  <c r="H4682" i="9"/>
  <c r="G4684" i="2" s="1"/>
  <c r="E4683" i="9"/>
  <c r="D4685" i="2" s="1"/>
  <c r="F4683" i="9"/>
  <c r="E4685" i="2" s="1"/>
  <c r="G4683" i="9"/>
  <c r="F4685" i="2" s="1"/>
  <c r="H4683" i="9"/>
  <c r="G4685" i="2" s="1"/>
  <c r="E4684" i="9"/>
  <c r="D4686" i="2" s="1"/>
  <c r="F4684" i="9"/>
  <c r="E4686" i="2" s="1"/>
  <c r="G4684" i="9"/>
  <c r="F4686" i="2" s="1"/>
  <c r="H4684" i="9"/>
  <c r="G4686" i="2" s="1"/>
  <c r="E4685" i="9"/>
  <c r="D4687" i="2" s="1"/>
  <c r="F4685" i="9"/>
  <c r="E4687" i="2" s="1"/>
  <c r="G4685" i="9"/>
  <c r="F4687" i="2" s="1"/>
  <c r="H4685" i="9"/>
  <c r="G4687" i="2" s="1"/>
  <c r="E4686" i="9"/>
  <c r="D4688" i="2" s="1"/>
  <c r="F4686" i="9"/>
  <c r="E4688" i="2" s="1"/>
  <c r="G4686" i="9"/>
  <c r="F4688" i="2" s="1"/>
  <c r="H4686" i="9"/>
  <c r="G4688" i="2" s="1"/>
  <c r="E4687" i="9"/>
  <c r="D4689" i="2" s="1"/>
  <c r="F4687" i="9"/>
  <c r="E4689" i="2" s="1"/>
  <c r="G4687" i="9"/>
  <c r="F4689" i="2" s="1"/>
  <c r="H4687" i="9"/>
  <c r="G4689" i="2" s="1"/>
  <c r="E4688" i="9"/>
  <c r="D4690" i="2" s="1"/>
  <c r="F4688" i="9"/>
  <c r="E4690" i="2" s="1"/>
  <c r="G4688" i="9"/>
  <c r="F4690" i="2" s="1"/>
  <c r="H4688" i="9"/>
  <c r="G4690" i="2" s="1"/>
  <c r="E4689" i="9"/>
  <c r="D4691" i="2" s="1"/>
  <c r="F4689" i="9"/>
  <c r="E4691" i="2" s="1"/>
  <c r="G4689" i="9"/>
  <c r="F4691" i="2" s="1"/>
  <c r="H4689" i="9"/>
  <c r="G4691" i="2" s="1"/>
  <c r="E4690" i="9"/>
  <c r="D4692" i="2" s="1"/>
  <c r="F4690" i="9"/>
  <c r="E4692" i="2" s="1"/>
  <c r="G4690" i="9"/>
  <c r="F4692" i="2" s="1"/>
  <c r="H4690" i="9"/>
  <c r="G4692" i="2" s="1"/>
  <c r="E4691" i="9"/>
  <c r="D4693" i="2" s="1"/>
  <c r="F4691" i="9"/>
  <c r="E4693" i="2" s="1"/>
  <c r="G4691" i="9"/>
  <c r="F4693" i="2" s="1"/>
  <c r="H4691" i="9"/>
  <c r="G4693" i="2" s="1"/>
  <c r="E4692" i="9"/>
  <c r="D4694" i="2" s="1"/>
  <c r="F4692" i="9"/>
  <c r="E4694" i="2" s="1"/>
  <c r="G4692" i="9"/>
  <c r="F4694" i="2" s="1"/>
  <c r="H4692" i="9"/>
  <c r="G4694" i="2" s="1"/>
  <c r="E4693" i="9"/>
  <c r="D4695" i="2" s="1"/>
  <c r="F4693" i="9"/>
  <c r="E4695" i="2" s="1"/>
  <c r="G4693" i="9"/>
  <c r="F4695" i="2" s="1"/>
  <c r="H4693" i="9"/>
  <c r="G4695" i="2" s="1"/>
  <c r="E4694" i="9"/>
  <c r="D4696" i="2" s="1"/>
  <c r="F4694" i="9"/>
  <c r="E4696" i="2" s="1"/>
  <c r="G4694" i="9"/>
  <c r="F4696" i="2" s="1"/>
  <c r="H4694" i="9"/>
  <c r="G4696" i="2" s="1"/>
  <c r="E4695" i="9"/>
  <c r="D4697" i="2" s="1"/>
  <c r="F4695" i="9"/>
  <c r="E4697" i="2" s="1"/>
  <c r="G4695" i="9"/>
  <c r="F4697" i="2" s="1"/>
  <c r="H4695" i="9"/>
  <c r="G4697" i="2" s="1"/>
  <c r="E4696" i="9"/>
  <c r="D4698" i="2" s="1"/>
  <c r="F4696" i="9"/>
  <c r="E4698" i="2" s="1"/>
  <c r="G4696" i="9"/>
  <c r="F4698" i="2" s="1"/>
  <c r="H4696" i="9"/>
  <c r="G4698" i="2" s="1"/>
  <c r="E4697" i="9"/>
  <c r="D4699" i="2" s="1"/>
  <c r="F4697" i="9"/>
  <c r="E4699" i="2" s="1"/>
  <c r="G4697" i="9"/>
  <c r="F4699" i="2" s="1"/>
  <c r="H4697" i="9"/>
  <c r="G4699" i="2" s="1"/>
  <c r="E4698" i="9"/>
  <c r="D4700" i="2" s="1"/>
  <c r="F4698" i="9"/>
  <c r="E4700" i="2" s="1"/>
  <c r="G4698" i="9"/>
  <c r="F4700" i="2" s="1"/>
  <c r="H4698" i="9"/>
  <c r="G4700" i="2" s="1"/>
  <c r="E4699" i="9"/>
  <c r="D4701" i="2" s="1"/>
  <c r="F4699" i="9"/>
  <c r="E4701" i="2" s="1"/>
  <c r="G4699" i="9"/>
  <c r="F4701" i="2" s="1"/>
  <c r="H4699" i="9"/>
  <c r="G4701" i="2" s="1"/>
  <c r="E4700" i="9"/>
  <c r="D4702" i="2" s="1"/>
  <c r="F4700" i="9"/>
  <c r="E4702" i="2" s="1"/>
  <c r="G4700" i="9"/>
  <c r="F4702" i="2" s="1"/>
  <c r="H4700" i="9"/>
  <c r="G4702" i="2" s="1"/>
  <c r="E4701" i="9"/>
  <c r="D4703" i="2" s="1"/>
  <c r="F4701" i="9"/>
  <c r="E4703" i="2" s="1"/>
  <c r="G4701" i="9"/>
  <c r="F4703" i="2" s="1"/>
  <c r="H4701" i="9"/>
  <c r="G4703" i="2" s="1"/>
  <c r="E4702" i="9"/>
  <c r="D4704" i="2" s="1"/>
  <c r="F4702" i="9"/>
  <c r="E4704" i="2" s="1"/>
  <c r="G4702" i="9"/>
  <c r="F4704" i="2" s="1"/>
  <c r="H4702" i="9"/>
  <c r="G4704" i="2" s="1"/>
  <c r="E4703" i="9"/>
  <c r="D4705" i="2" s="1"/>
  <c r="F4703" i="9"/>
  <c r="E4705" i="2" s="1"/>
  <c r="G4703" i="9"/>
  <c r="F4705" i="2" s="1"/>
  <c r="H4703" i="9"/>
  <c r="G4705" i="2" s="1"/>
  <c r="E4704" i="9"/>
  <c r="D4706" i="2" s="1"/>
  <c r="F4704" i="9"/>
  <c r="E4706" i="2" s="1"/>
  <c r="G4704" i="9"/>
  <c r="F4706" i="2" s="1"/>
  <c r="H4704" i="9"/>
  <c r="G4706" i="2" s="1"/>
  <c r="E4705" i="9"/>
  <c r="D4707" i="2" s="1"/>
  <c r="F4705" i="9"/>
  <c r="E4707" i="2" s="1"/>
  <c r="G4705" i="9"/>
  <c r="F4707" i="2" s="1"/>
  <c r="H4705" i="9"/>
  <c r="G4707" i="2" s="1"/>
  <c r="E4706" i="9"/>
  <c r="D4708" i="2" s="1"/>
  <c r="F4706" i="9"/>
  <c r="E4708" i="2" s="1"/>
  <c r="G4706" i="9"/>
  <c r="F4708" i="2" s="1"/>
  <c r="H4706" i="9"/>
  <c r="G4708" i="2" s="1"/>
  <c r="E4707" i="9"/>
  <c r="D4709" i="2" s="1"/>
  <c r="F4707" i="9"/>
  <c r="E4709" i="2" s="1"/>
  <c r="G4707" i="9"/>
  <c r="F4709" i="2" s="1"/>
  <c r="H4707" i="9"/>
  <c r="G4709" i="2" s="1"/>
  <c r="E4708" i="9"/>
  <c r="D4710" i="2" s="1"/>
  <c r="F4708" i="9"/>
  <c r="E4710" i="2" s="1"/>
  <c r="G4708" i="9"/>
  <c r="F4710" i="2" s="1"/>
  <c r="H4708" i="9"/>
  <c r="G4710" i="2" s="1"/>
  <c r="E4709" i="9"/>
  <c r="D4711" i="2" s="1"/>
  <c r="F4709" i="9"/>
  <c r="E4711" i="2" s="1"/>
  <c r="G4709" i="9"/>
  <c r="F4711" i="2" s="1"/>
  <c r="H4709" i="9"/>
  <c r="G4711" i="2" s="1"/>
  <c r="E4710" i="9"/>
  <c r="D4712" i="2" s="1"/>
  <c r="F4710" i="9"/>
  <c r="E4712" i="2" s="1"/>
  <c r="G4710" i="9"/>
  <c r="F4712" i="2" s="1"/>
  <c r="H4710" i="9"/>
  <c r="G4712" i="2" s="1"/>
  <c r="E4711" i="9"/>
  <c r="D4713" i="2" s="1"/>
  <c r="F4711" i="9"/>
  <c r="E4713" i="2" s="1"/>
  <c r="G4711" i="9"/>
  <c r="F4713" i="2" s="1"/>
  <c r="H4711" i="9"/>
  <c r="G4713" i="2" s="1"/>
  <c r="E4712" i="9"/>
  <c r="D4714" i="2" s="1"/>
  <c r="F4712" i="9"/>
  <c r="E4714" i="2" s="1"/>
  <c r="G4712" i="9"/>
  <c r="F4714" i="2" s="1"/>
  <c r="H4712" i="9"/>
  <c r="G4714" i="2" s="1"/>
  <c r="E4713" i="9"/>
  <c r="D4715" i="2" s="1"/>
  <c r="F4713" i="9"/>
  <c r="E4715" i="2" s="1"/>
  <c r="G4713" i="9"/>
  <c r="F4715" i="2" s="1"/>
  <c r="H4713" i="9"/>
  <c r="G4715" i="2" s="1"/>
  <c r="E4714" i="9"/>
  <c r="D4716" i="2" s="1"/>
  <c r="F4714" i="9"/>
  <c r="E4716" i="2" s="1"/>
  <c r="G4714" i="9"/>
  <c r="F4716" i="2" s="1"/>
  <c r="H4714" i="9"/>
  <c r="G4716" i="2" s="1"/>
  <c r="E4715" i="9"/>
  <c r="D4717" i="2" s="1"/>
  <c r="F4715" i="9"/>
  <c r="E4717" i="2" s="1"/>
  <c r="G4715" i="9"/>
  <c r="F4717" i="2" s="1"/>
  <c r="H4715" i="9"/>
  <c r="G4717" i="2" s="1"/>
  <c r="E4716" i="9"/>
  <c r="D4718" i="2" s="1"/>
  <c r="F4716" i="9"/>
  <c r="E4718" i="2" s="1"/>
  <c r="G4716" i="9"/>
  <c r="F4718" i="2" s="1"/>
  <c r="H4716" i="9"/>
  <c r="G4718" i="2" s="1"/>
  <c r="E4717" i="9"/>
  <c r="D4719" i="2" s="1"/>
  <c r="F4717" i="9"/>
  <c r="E4719" i="2" s="1"/>
  <c r="G4717" i="9"/>
  <c r="F4719" i="2" s="1"/>
  <c r="H4717" i="9"/>
  <c r="G4719" i="2" s="1"/>
  <c r="E4718" i="9"/>
  <c r="D4720" i="2" s="1"/>
  <c r="F4718" i="9"/>
  <c r="E4720" i="2" s="1"/>
  <c r="G4718" i="9"/>
  <c r="F4720" i="2" s="1"/>
  <c r="H4718" i="9"/>
  <c r="G4720" i="2" s="1"/>
  <c r="E4719" i="9"/>
  <c r="D4721" i="2" s="1"/>
  <c r="F4719" i="9"/>
  <c r="E4721" i="2" s="1"/>
  <c r="G4719" i="9"/>
  <c r="F4721" i="2" s="1"/>
  <c r="H4719" i="9"/>
  <c r="G4721" i="2" s="1"/>
  <c r="E4720" i="9"/>
  <c r="D4722" i="2" s="1"/>
  <c r="F4720" i="9"/>
  <c r="E4722" i="2" s="1"/>
  <c r="G4720" i="9"/>
  <c r="F4722" i="2" s="1"/>
  <c r="H4720" i="9"/>
  <c r="G4722" i="2" s="1"/>
  <c r="E4721" i="9"/>
  <c r="D4723" i="2" s="1"/>
  <c r="F4721" i="9"/>
  <c r="E4723" i="2" s="1"/>
  <c r="G4721" i="9"/>
  <c r="F4723" i="2" s="1"/>
  <c r="H4721" i="9"/>
  <c r="G4723" i="2" s="1"/>
  <c r="E4722" i="9"/>
  <c r="D4724" i="2" s="1"/>
  <c r="F4722" i="9"/>
  <c r="E4724" i="2" s="1"/>
  <c r="G4722" i="9"/>
  <c r="F4724" i="2" s="1"/>
  <c r="H4722" i="9"/>
  <c r="G4724" i="2" s="1"/>
  <c r="E4723" i="9"/>
  <c r="D4725" i="2" s="1"/>
  <c r="F4723" i="9"/>
  <c r="E4725" i="2" s="1"/>
  <c r="G4723" i="9"/>
  <c r="F4725" i="2" s="1"/>
  <c r="H4723" i="9"/>
  <c r="G4725" i="2" s="1"/>
  <c r="E4724" i="9"/>
  <c r="D4726" i="2" s="1"/>
  <c r="F4724" i="9"/>
  <c r="E4726" i="2" s="1"/>
  <c r="G4724" i="9"/>
  <c r="F4726" i="2" s="1"/>
  <c r="H4724" i="9"/>
  <c r="G4726" i="2" s="1"/>
  <c r="E4725" i="9"/>
  <c r="D4727" i="2" s="1"/>
  <c r="F4725" i="9"/>
  <c r="E4727" i="2" s="1"/>
  <c r="G4725" i="9"/>
  <c r="F4727" i="2" s="1"/>
  <c r="H4725" i="9"/>
  <c r="G4727" i="2" s="1"/>
  <c r="E4726" i="9"/>
  <c r="D4728" i="2" s="1"/>
  <c r="F4726" i="9"/>
  <c r="E4728" i="2" s="1"/>
  <c r="G4726" i="9"/>
  <c r="F4728" i="2" s="1"/>
  <c r="H4726" i="9"/>
  <c r="G4728" i="2" s="1"/>
  <c r="E4727" i="9"/>
  <c r="D4729" i="2" s="1"/>
  <c r="F4727" i="9"/>
  <c r="E4729" i="2" s="1"/>
  <c r="G4727" i="9"/>
  <c r="F4729" i="2" s="1"/>
  <c r="H4727" i="9"/>
  <c r="G4729" i="2" s="1"/>
  <c r="E4728" i="9"/>
  <c r="D4730" i="2" s="1"/>
  <c r="F4728" i="9"/>
  <c r="E4730" i="2" s="1"/>
  <c r="G4728" i="9"/>
  <c r="F4730" i="2" s="1"/>
  <c r="H4728" i="9"/>
  <c r="G4730" i="2" s="1"/>
  <c r="E4729" i="9"/>
  <c r="D4731" i="2" s="1"/>
  <c r="F4729" i="9"/>
  <c r="E4731" i="2" s="1"/>
  <c r="G4729" i="9"/>
  <c r="F4731" i="2" s="1"/>
  <c r="H4729" i="9"/>
  <c r="G4731" i="2" s="1"/>
  <c r="E4730" i="9"/>
  <c r="D4732" i="2" s="1"/>
  <c r="F4730" i="9"/>
  <c r="E4732" i="2" s="1"/>
  <c r="G4730" i="9"/>
  <c r="F4732" i="2" s="1"/>
  <c r="H4730" i="9"/>
  <c r="G4732" i="2" s="1"/>
  <c r="E4731" i="9"/>
  <c r="D4733" i="2" s="1"/>
  <c r="F4731" i="9"/>
  <c r="E4733" i="2" s="1"/>
  <c r="G4731" i="9"/>
  <c r="F4733" i="2" s="1"/>
  <c r="H4731" i="9"/>
  <c r="G4733" i="2" s="1"/>
  <c r="E4732" i="9"/>
  <c r="D4734" i="2" s="1"/>
  <c r="F4732" i="9"/>
  <c r="E4734" i="2" s="1"/>
  <c r="G4732" i="9"/>
  <c r="F4734" i="2" s="1"/>
  <c r="H4732" i="9"/>
  <c r="G4734" i="2" s="1"/>
  <c r="E4733" i="9"/>
  <c r="D4735" i="2" s="1"/>
  <c r="F4733" i="9"/>
  <c r="E4735" i="2" s="1"/>
  <c r="G4733" i="9"/>
  <c r="F4735" i="2" s="1"/>
  <c r="H4733" i="9"/>
  <c r="G4735" i="2" s="1"/>
  <c r="E4734" i="9"/>
  <c r="D4736" i="2" s="1"/>
  <c r="F4734" i="9"/>
  <c r="E4736" i="2" s="1"/>
  <c r="G4734" i="9"/>
  <c r="F4736" i="2" s="1"/>
  <c r="H4734" i="9"/>
  <c r="G4736" i="2" s="1"/>
  <c r="E4735" i="9"/>
  <c r="D4737" i="2" s="1"/>
  <c r="F4735" i="9"/>
  <c r="E4737" i="2" s="1"/>
  <c r="G4735" i="9"/>
  <c r="F4737" i="2" s="1"/>
  <c r="H4735" i="9"/>
  <c r="G4737" i="2" s="1"/>
  <c r="E4736" i="9"/>
  <c r="D4738" i="2" s="1"/>
  <c r="F4736" i="9"/>
  <c r="E4738" i="2" s="1"/>
  <c r="G4736" i="9"/>
  <c r="F4738" i="2" s="1"/>
  <c r="H4736" i="9"/>
  <c r="G4738" i="2" s="1"/>
  <c r="E4737" i="9"/>
  <c r="D4739" i="2" s="1"/>
  <c r="F4737" i="9"/>
  <c r="E4739" i="2" s="1"/>
  <c r="G4737" i="9"/>
  <c r="F4739" i="2" s="1"/>
  <c r="H4737" i="9"/>
  <c r="G4739" i="2" s="1"/>
  <c r="E4738" i="9"/>
  <c r="D4740" i="2" s="1"/>
  <c r="F4738" i="9"/>
  <c r="E4740" i="2" s="1"/>
  <c r="G4738" i="9"/>
  <c r="F4740" i="2" s="1"/>
  <c r="H4738" i="9"/>
  <c r="G4740" i="2" s="1"/>
  <c r="E4739" i="9"/>
  <c r="D4741" i="2" s="1"/>
  <c r="F4739" i="9"/>
  <c r="E4741" i="2" s="1"/>
  <c r="G4739" i="9"/>
  <c r="F4741" i="2" s="1"/>
  <c r="H4739" i="9"/>
  <c r="G4741" i="2" s="1"/>
  <c r="E4740" i="9"/>
  <c r="D4742" i="2" s="1"/>
  <c r="F4740" i="9"/>
  <c r="E4742" i="2" s="1"/>
  <c r="G4740" i="9"/>
  <c r="F4742" i="2" s="1"/>
  <c r="H4740" i="9"/>
  <c r="G4742" i="2" s="1"/>
  <c r="E4741" i="9"/>
  <c r="D4743" i="2" s="1"/>
  <c r="F4741" i="9"/>
  <c r="E4743" i="2" s="1"/>
  <c r="G4741" i="9"/>
  <c r="F4743" i="2" s="1"/>
  <c r="H4741" i="9"/>
  <c r="G4743" i="2" s="1"/>
  <c r="E4742" i="9"/>
  <c r="D4744" i="2" s="1"/>
  <c r="F4742" i="9"/>
  <c r="E4744" i="2" s="1"/>
  <c r="G4742" i="9"/>
  <c r="F4744" i="2" s="1"/>
  <c r="H4742" i="9"/>
  <c r="G4744" i="2" s="1"/>
  <c r="E4743" i="9"/>
  <c r="D4745" i="2" s="1"/>
  <c r="F4743" i="9"/>
  <c r="E4745" i="2" s="1"/>
  <c r="G4743" i="9"/>
  <c r="F4745" i="2" s="1"/>
  <c r="H4743" i="9"/>
  <c r="G4745" i="2" s="1"/>
  <c r="E4744" i="9"/>
  <c r="D4746" i="2" s="1"/>
  <c r="F4744" i="9"/>
  <c r="E4746" i="2" s="1"/>
  <c r="G4744" i="9"/>
  <c r="F4746" i="2" s="1"/>
  <c r="H4744" i="9"/>
  <c r="G4746" i="2" s="1"/>
  <c r="E4745" i="9"/>
  <c r="D4747" i="2" s="1"/>
  <c r="F4745" i="9"/>
  <c r="E4747" i="2" s="1"/>
  <c r="G4745" i="9"/>
  <c r="F4747" i="2" s="1"/>
  <c r="H4745" i="9"/>
  <c r="G4747" i="2" s="1"/>
  <c r="E4746" i="9"/>
  <c r="D4748" i="2" s="1"/>
  <c r="F4746" i="9"/>
  <c r="E4748" i="2" s="1"/>
  <c r="G4746" i="9"/>
  <c r="F4748" i="2" s="1"/>
  <c r="H4746" i="9"/>
  <c r="G4748" i="2" s="1"/>
  <c r="E4747" i="9"/>
  <c r="D4749" i="2" s="1"/>
  <c r="F4747" i="9"/>
  <c r="E4749" i="2" s="1"/>
  <c r="G4747" i="9"/>
  <c r="F4749" i="2" s="1"/>
  <c r="H4747" i="9"/>
  <c r="G4749" i="2" s="1"/>
  <c r="E4748" i="9"/>
  <c r="D4750" i="2" s="1"/>
  <c r="F4748" i="9"/>
  <c r="E4750" i="2" s="1"/>
  <c r="G4748" i="9"/>
  <c r="F4750" i="2" s="1"/>
  <c r="H4748" i="9"/>
  <c r="G4750" i="2" s="1"/>
  <c r="E4749" i="9"/>
  <c r="D4751" i="2" s="1"/>
  <c r="F4749" i="9"/>
  <c r="E4751" i="2" s="1"/>
  <c r="G4749" i="9"/>
  <c r="F4751" i="2" s="1"/>
  <c r="H4749" i="9"/>
  <c r="G4751" i="2" s="1"/>
  <c r="E4750" i="9"/>
  <c r="D4752" i="2" s="1"/>
  <c r="F4750" i="9"/>
  <c r="E4752" i="2" s="1"/>
  <c r="G4750" i="9"/>
  <c r="F4752" i="2" s="1"/>
  <c r="H4750" i="9"/>
  <c r="G4752" i="2" s="1"/>
  <c r="E4751" i="9"/>
  <c r="D4753" i="2" s="1"/>
  <c r="F4751" i="9"/>
  <c r="E4753" i="2" s="1"/>
  <c r="G4751" i="9"/>
  <c r="F4753" i="2" s="1"/>
  <c r="H4751" i="9"/>
  <c r="G4753" i="2" s="1"/>
  <c r="E4752" i="9"/>
  <c r="D4754" i="2" s="1"/>
  <c r="F4752" i="9"/>
  <c r="E4754" i="2" s="1"/>
  <c r="G4752" i="9"/>
  <c r="F4754" i="2" s="1"/>
  <c r="H4752" i="9"/>
  <c r="G4754" i="2" s="1"/>
  <c r="E4753" i="9"/>
  <c r="D4755" i="2" s="1"/>
  <c r="F4753" i="9"/>
  <c r="E4755" i="2" s="1"/>
  <c r="G4753" i="9"/>
  <c r="F4755" i="2" s="1"/>
  <c r="H4753" i="9"/>
  <c r="G4755" i="2" s="1"/>
  <c r="E4754" i="9"/>
  <c r="D4756" i="2" s="1"/>
  <c r="F4754" i="9"/>
  <c r="E4756" i="2" s="1"/>
  <c r="G4754" i="9"/>
  <c r="F4756" i="2" s="1"/>
  <c r="H4754" i="9"/>
  <c r="G4756" i="2" s="1"/>
  <c r="E4755" i="9"/>
  <c r="D4757" i="2" s="1"/>
  <c r="F4755" i="9"/>
  <c r="E4757" i="2" s="1"/>
  <c r="G4755" i="9"/>
  <c r="F4757" i="2" s="1"/>
  <c r="H4755" i="9"/>
  <c r="G4757" i="2" s="1"/>
  <c r="E4756" i="9"/>
  <c r="D4758" i="2" s="1"/>
  <c r="F4756" i="9"/>
  <c r="E4758" i="2" s="1"/>
  <c r="G4756" i="9"/>
  <c r="F4758" i="2" s="1"/>
  <c r="H4756" i="9"/>
  <c r="G4758" i="2" s="1"/>
  <c r="E4757" i="9"/>
  <c r="D4759" i="2" s="1"/>
  <c r="F4757" i="9"/>
  <c r="E4759" i="2" s="1"/>
  <c r="G4757" i="9"/>
  <c r="F4759" i="2" s="1"/>
  <c r="H4757" i="9"/>
  <c r="G4759" i="2" s="1"/>
  <c r="E4758" i="9"/>
  <c r="D4760" i="2" s="1"/>
  <c r="F4758" i="9"/>
  <c r="E4760" i="2" s="1"/>
  <c r="G4758" i="9"/>
  <c r="F4760" i="2" s="1"/>
  <c r="H4758" i="9"/>
  <c r="G4760" i="2" s="1"/>
  <c r="E4759" i="9"/>
  <c r="D4761" i="2" s="1"/>
  <c r="F4759" i="9"/>
  <c r="E4761" i="2" s="1"/>
  <c r="G4759" i="9"/>
  <c r="F4761" i="2" s="1"/>
  <c r="H4759" i="9"/>
  <c r="G4761" i="2" s="1"/>
  <c r="E4760" i="9"/>
  <c r="D4762" i="2" s="1"/>
  <c r="F4760" i="9"/>
  <c r="E4762" i="2" s="1"/>
  <c r="G4760" i="9"/>
  <c r="F4762" i="2" s="1"/>
  <c r="H4760" i="9"/>
  <c r="G4762" i="2" s="1"/>
  <c r="E4761" i="9"/>
  <c r="D4763" i="2" s="1"/>
  <c r="F4761" i="9"/>
  <c r="E4763" i="2" s="1"/>
  <c r="G4761" i="9"/>
  <c r="F4763" i="2" s="1"/>
  <c r="H4761" i="9"/>
  <c r="G4763" i="2" s="1"/>
  <c r="E4762" i="9"/>
  <c r="D4764" i="2" s="1"/>
  <c r="F4762" i="9"/>
  <c r="E4764" i="2" s="1"/>
  <c r="G4762" i="9"/>
  <c r="F4764" i="2" s="1"/>
  <c r="H4762" i="9"/>
  <c r="G4764" i="2" s="1"/>
  <c r="E4763" i="9"/>
  <c r="D4765" i="2" s="1"/>
  <c r="F4763" i="9"/>
  <c r="E4765" i="2" s="1"/>
  <c r="G4763" i="9"/>
  <c r="F4765" i="2" s="1"/>
  <c r="H4763" i="9"/>
  <c r="G4765" i="2" s="1"/>
  <c r="E4764" i="9"/>
  <c r="D4766" i="2" s="1"/>
  <c r="F4764" i="9"/>
  <c r="E4766" i="2" s="1"/>
  <c r="G4764" i="9"/>
  <c r="F4766" i="2" s="1"/>
  <c r="H4764" i="9"/>
  <c r="G4766" i="2" s="1"/>
  <c r="E4765" i="9"/>
  <c r="D4767" i="2" s="1"/>
  <c r="F4765" i="9"/>
  <c r="E4767" i="2" s="1"/>
  <c r="G4765" i="9"/>
  <c r="F4767" i="2" s="1"/>
  <c r="H4765" i="9"/>
  <c r="G4767" i="2" s="1"/>
  <c r="E4766" i="9"/>
  <c r="D4768" i="2" s="1"/>
  <c r="F4766" i="9"/>
  <c r="E4768" i="2" s="1"/>
  <c r="G4766" i="9"/>
  <c r="F4768" i="2" s="1"/>
  <c r="H4766" i="9"/>
  <c r="G4768" i="2" s="1"/>
  <c r="E4767" i="9"/>
  <c r="D4769" i="2" s="1"/>
  <c r="F4767" i="9"/>
  <c r="E4769" i="2" s="1"/>
  <c r="G4767" i="9"/>
  <c r="F4769" i="2" s="1"/>
  <c r="H4767" i="9"/>
  <c r="G4769" i="2" s="1"/>
  <c r="E4768" i="9"/>
  <c r="D4770" i="2" s="1"/>
  <c r="F4768" i="9"/>
  <c r="E4770" i="2" s="1"/>
  <c r="G4768" i="9"/>
  <c r="F4770" i="2" s="1"/>
  <c r="H4768" i="9"/>
  <c r="G4770" i="2" s="1"/>
  <c r="E4769" i="9"/>
  <c r="D4771" i="2" s="1"/>
  <c r="F4769" i="9"/>
  <c r="E4771" i="2" s="1"/>
  <c r="G4769" i="9"/>
  <c r="F4771" i="2" s="1"/>
  <c r="H4769" i="9"/>
  <c r="G4771" i="2" s="1"/>
  <c r="E4770" i="9"/>
  <c r="D4772" i="2" s="1"/>
  <c r="F4770" i="9"/>
  <c r="E4772" i="2" s="1"/>
  <c r="G4770" i="9"/>
  <c r="F4772" i="2" s="1"/>
  <c r="H4770" i="9"/>
  <c r="G4772" i="2" s="1"/>
  <c r="E4771" i="9"/>
  <c r="D4773" i="2" s="1"/>
  <c r="F4771" i="9"/>
  <c r="E4773" i="2" s="1"/>
  <c r="G4771" i="9"/>
  <c r="F4773" i="2" s="1"/>
  <c r="H4771" i="9"/>
  <c r="G4773" i="2" s="1"/>
  <c r="E4772" i="9"/>
  <c r="D4774" i="2" s="1"/>
  <c r="F4772" i="9"/>
  <c r="E4774" i="2" s="1"/>
  <c r="G4772" i="9"/>
  <c r="F4774" i="2" s="1"/>
  <c r="H4772" i="9"/>
  <c r="G4774" i="2" s="1"/>
  <c r="E4773" i="9"/>
  <c r="D4775" i="2" s="1"/>
  <c r="F4773" i="9"/>
  <c r="E4775" i="2" s="1"/>
  <c r="G4773" i="9"/>
  <c r="F4775" i="2" s="1"/>
  <c r="H4773" i="9"/>
  <c r="G4775" i="2" s="1"/>
  <c r="E4774" i="9"/>
  <c r="D4776" i="2" s="1"/>
  <c r="F4774" i="9"/>
  <c r="E4776" i="2" s="1"/>
  <c r="G4774" i="9"/>
  <c r="F4776" i="2" s="1"/>
  <c r="H4774" i="9"/>
  <c r="G4776" i="2" s="1"/>
  <c r="E4775" i="9"/>
  <c r="D4777" i="2" s="1"/>
  <c r="F4775" i="9"/>
  <c r="E4777" i="2" s="1"/>
  <c r="G4775" i="9"/>
  <c r="F4777" i="2" s="1"/>
  <c r="H4775" i="9"/>
  <c r="G4777" i="2" s="1"/>
  <c r="E4776" i="9"/>
  <c r="D4778" i="2" s="1"/>
  <c r="F4776" i="9"/>
  <c r="E4778" i="2" s="1"/>
  <c r="G4776" i="9"/>
  <c r="F4778" i="2" s="1"/>
  <c r="H4776" i="9"/>
  <c r="G4778" i="2" s="1"/>
  <c r="E4777" i="9"/>
  <c r="D4779" i="2" s="1"/>
  <c r="F4777" i="9"/>
  <c r="E4779" i="2" s="1"/>
  <c r="G4777" i="9"/>
  <c r="F4779" i="2" s="1"/>
  <c r="H4777" i="9"/>
  <c r="G4779" i="2" s="1"/>
  <c r="E4778" i="9"/>
  <c r="D4780" i="2" s="1"/>
  <c r="F4778" i="9"/>
  <c r="E4780" i="2" s="1"/>
  <c r="G4778" i="9"/>
  <c r="F4780" i="2" s="1"/>
  <c r="H4778" i="9"/>
  <c r="G4780" i="2" s="1"/>
  <c r="E4779" i="9"/>
  <c r="D4781" i="2" s="1"/>
  <c r="F4779" i="9"/>
  <c r="E4781" i="2" s="1"/>
  <c r="G4779" i="9"/>
  <c r="F4781" i="2" s="1"/>
  <c r="H4779" i="9"/>
  <c r="G4781" i="2" s="1"/>
  <c r="E4780" i="9"/>
  <c r="D4782" i="2" s="1"/>
  <c r="F4780" i="9"/>
  <c r="E4782" i="2" s="1"/>
  <c r="G4780" i="9"/>
  <c r="F4782" i="2" s="1"/>
  <c r="H4780" i="9"/>
  <c r="G4782" i="2" s="1"/>
  <c r="E4781" i="9"/>
  <c r="D4783" i="2" s="1"/>
  <c r="F4781" i="9"/>
  <c r="E4783" i="2" s="1"/>
  <c r="G4781" i="9"/>
  <c r="F4783" i="2" s="1"/>
  <c r="H4781" i="9"/>
  <c r="G4783" i="2" s="1"/>
  <c r="E4782" i="9"/>
  <c r="D4784" i="2" s="1"/>
  <c r="F4782" i="9"/>
  <c r="E4784" i="2" s="1"/>
  <c r="G4782" i="9"/>
  <c r="F4784" i="2" s="1"/>
  <c r="H4782" i="9"/>
  <c r="G4784" i="2" s="1"/>
  <c r="E4783" i="9"/>
  <c r="D4785" i="2" s="1"/>
  <c r="F4783" i="9"/>
  <c r="E4785" i="2" s="1"/>
  <c r="G4783" i="9"/>
  <c r="F4785" i="2" s="1"/>
  <c r="H4783" i="9"/>
  <c r="G4785" i="2" s="1"/>
  <c r="E4784" i="9"/>
  <c r="D4786" i="2" s="1"/>
  <c r="F4784" i="9"/>
  <c r="E4786" i="2" s="1"/>
  <c r="G4784" i="9"/>
  <c r="F4786" i="2" s="1"/>
  <c r="H4784" i="9"/>
  <c r="G4786" i="2" s="1"/>
  <c r="E4785" i="9"/>
  <c r="D4787" i="2" s="1"/>
  <c r="F4785" i="9"/>
  <c r="E4787" i="2" s="1"/>
  <c r="G4785" i="9"/>
  <c r="F4787" i="2" s="1"/>
  <c r="H4785" i="9"/>
  <c r="G4787" i="2" s="1"/>
  <c r="E4786" i="9"/>
  <c r="D4788" i="2" s="1"/>
  <c r="F4786" i="9"/>
  <c r="E4788" i="2" s="1"/>
  <c r="G4786" i="9"/>
  <c r="F4788" i="2" s="1"/>
  <c r="H4786" i="9"/>
  <c r="G4788" i="2" s="1"/>
  <c r="E4787" i="9"/>
  <c r="D4789" i="2" s="1"/>
  <c r="F4787" i="9"/>
  <c r="E4789" i="2" s="1"/>
  <c r="G4787" i="9"/>
  <c r="F4789" i="2" s="1"/>
  <c r="H4787" i="9"/>
  <c r="G4789" i="2" s="1"/>
  <c r="E4788" i="9"/>
  <c r="D4790" i="2" s="1"/>
  <c r="F4788" i="9"/>
  <c r="E4790" i="2" s="1"/>
  <c r="G4788" i="9"/>
  <c r="F4790" i="2" s="1"/>
  <c r="H4788" i="9"/>
  <c r="G4790" i="2" s="1"/>
  <c r="E4789" i="9"/>
  <c r="D4791" i="2" s="1"/>
  <c r="F4789" i="9"/>
  <c r="E4791" i="2" s="1"/>
  <c r="G4789" i="9"/>
  <c r="F4791" i="2" s="1"/>
  <c r="H4789" i="9"/>
  <c r="G4791" i="2" s="1"/>
  <c r="E4790" i="9"/>
  <c r="D4792" i="2" s="1"/>
  <c r="F4790" i="9"/>
  <c r="E4792" i="2" s="1"/>
  <c r="G4790" i="9"/>
  <c r="F4792" i="2" s="1"/>
  <c r="H4790" i="9"/>
  <c r="G4792" i="2" s="1"/>
  <c r="E4791" i="9"/>
  <c r="D4793" i="2" s="1"/>
  <c r="F4791" i="9"/>
  <c r="E4793" i="2" s="1"/>
  <c r="G4791" i="9"/>
  <c r="F4793" i="2" s="1"/>
  <c r="H4791" i="9"/>
  <c r="G4793" i="2" s="1"/>
  <c r="E4792" i="9"/>
  <c r="D4794" i="2" s="1"/>
  <c r="F4792" i="9"/>
  <c r="E4794" i="2" s="1"/>
  <c r="G4792" i="9"/>
  <c r="F4794" i="2" s="1"/>
  <c r="H4792" i="9"/>
  <c r="G4794" i="2" s="1"/>
  <c r="E4793" i="9"/>
  <c r="D4795" i="2" s="1"/>
  <c r="F4793" i="9"/>
  <c r="E4795" i="2" s="1"/>
  <c r="G4793" i="9"/>
  <c r="F4795" i="2" s="1"/>
  <c r="H4793" i="9"/>
  <c r="G4795" i="2" s="1"/>
  <c r="E4794" i="9"/>
  <c r="D4796" i="2" s="1"/>
  <c r="F4794" i="9"/>
  <c r="E4796" i="2" s="1"/>
  <c r="G4794" i="9"/>
  <c r="F4796" i="2" s="1"/>
  <c r="H4794" i="9"/>
  <c r="G4796" i="2" s="1"/>
  <c r="E4795" i="9"/>
  <c r="D4797" i="2" s="1"/>
  <c r="F4795" i="9"/>
  <c r="E4797" i="2" s="1"/>
  <c r="G4795" i="9"/>
  <c r="F4797" i="2" s="1"/>
  <c r="H4795" i="9"/>
  <c r="G4797" i="2" s="1"/>
  <c r="E4796" i="9"/>
  <c r="D4798" i="2" s="1"/>
  <c r="F4796" i="9"/>
  <c r="E4798" i="2" s="1"/>
  <c r="G4796" i="9"/>
  <c r="F4798" i="2" s="1"/>
  <c r="H4796" i="9"/>
  <c r="G4798" i="2" s="1"/>
  <c r="E4797" i="9"/>
  <c r="D4799" i="2" s="1"/>
  <c r="F4797" i="9"/>
  <c r="E4799" i="2" s="1"/>
  <c r="G4797" i="9"/>
  <c r="F4799" i="2" s="1"/>
  <c r="H4797" i="9"/>
  <c r="G4799" i="2" s="1"/>
  <c r="E4798" i="9"/>
  <c r="D4800" i="2" s="1"/>
  <c r="F4798" i="9"/>
  <c r="E4800" i="2" s="1"/>
  <c r="G4798" i="9"/>
  <c r="F4800" i="2" s="1"/>
  <c r="H4798" i="9"/>
  <c r="G4800" i="2" s="1"/>
  <c r="E4799" i="9"/>
  <c r="D4801" i="2" s="1"/>
  <c r="F4799" i="9"/>
  <c r="E4801" i="2" s="1"/>
  <c r="G4799" i="9"/>
  <c r="F4801" i="2" s="1"/>
  <c r="H4799" i="9"/>
  <c r="G4801" i="2" s="1"/>
  <c r="E4800" i="9"/>
  <c r="D4802" i="2" s="1"/>
  <c r="F4800" i="9"/>
  <c r="E4802" i="2" s="1"/>
  <c r="G4800" i="9"/>
  <c r="F4802" i="2" s="1"/>
  <c r="H4800" i="9"/>
  <c r="G4802" i="2" s="1"/>
  <c r="E4801" i="9"/>
  <c r="D4803" i="2" s="1"/>
  <c r="F4801" i="9"/>
  <c r="E4803" i="2" s="1"/>
  <c r="G4801" i="9"/>
  <c r="F4803" i="2" s="1"/>
  <c r="H4801" i="9"/>
  <c r="G4803" i="2" s="1"/>
  <c r="E4802" i="9"/>
  <c r="D4804" i="2" s="1"/>
  <c r="F4802" i="9"/>
  <c r="E4804" i="2" s="1"/>
  <c r="G4802" i="9"/>
  <c r="F4804" i="2" s="1"/>
  <c r="H4802" i="9"/>
  <c r="G4804" i="2" s="1"/>
  <c r="E4803" i="9"/>
  <c r="D4805" i="2" s="1"/>
  <c r="F4803" i="9"/>
  <c r="E4805" i="2" s="1"/>
  <c r="G4803" i="9"/>
  <c r="F4805" i="2" s="1"/>
  <c r="H4803" i="9"/>
  <c r="G4805" i="2" s="1"/>
  <c r="E4804" i="9"/>
  <c r="D4806" i="2" s="1"/>
  <c r="F4804" i="9"/>
  <c r="E4806" i="2" s="1"/>
  <c r="G4804" i="9"/>
  <c r="F4806" i="2" s="1"/>
  <c r="H4804" i="9"/>
  <c r="G4806" i="2" s="1"/>
  <c r="E4805" i="9"/>
  <c r="D4807" i="2" s="1"/>
  <c r="F4805" i="9"/>
  <c r="E4807" i="2" s="1"/>
  <c r="G4805" i="9"/>
  <c r="F4807" i="2" s="1"/>
  <c r="H4805" i="9"/>
  <c r="G4807" i="2" s="1"/>
  <c r="E4806" i="9"/>
  <c r="D4808" i="2" s="1"/>
  <c r="F4806" i="9"/>
  <c r="E4808" i="2" s="1"/>
  <c r="G4806" i="9"/>
  <c r="F4808" i="2" s="1"/>
  <c r="H4806" i="9"/>
  <c r="G4808" i="2" s="1"/>
  <c r="E4807" i="9"/>
  <c r="D4809" i="2" s="1"/>
  <c r="F4807" i="9"/>
  <c r="E4809" i="2" s="1"/>
  <c r="G4807" i="9"/>
  <c r="F4809" i="2" s="1"/>
  <c r="H4807" i="9"/>
  <c r="G4809" i="2" s="1"/>
  <c r="E4808" i="9"/>
  <c r="D4810" i="2" s="1"/>
  <c r="F4808" i="9"/>
  <c r="E4810" i="2" s="1"/>
  <c r="G4808" i="9"/>
  <c r="F4810" i="2" s="1"/>
  <c r="H4808" i="9"/>
  <c r="G4810" i="2" s="1"/>
  <c r="E4809" i="9"/>
  <c r="D4811" i="2" s="1"/>
  <c r="F4809" i="9"/>
  <c r="E4811" i="2" s="1"/>
  <c r="G4809" i="9"/>
  <c r="F4811" i="2" s="1"/>
  <c r="H4809" i="9"/>
  <c r="G4811" i="2" s="1"/>
  <c r="E4810" i="9"/>
  <c r="D4812" i="2" s="1"/>
  <c r="F4810" i="9"/>
  <c r="E4812" i="2" s="1"/>
  <c r="G4810" i="9"/>
  <c r="F4812" i="2" s="1"/>
  <c r="H4810" i="9"/>
  <c r="G4812" i="2" s="1"/>
  <c r="E4811" i="9"/>
  <c r="D4813" i="2" s="1"/>
  <c r="F4811" i="9"/>
  <c r="E4813" i="2" s="1"/>
  <c r="G4811" i="9"/>
  <c r="F4813" i="2" s="1"/>
  <c r="H4811" i="9"/>
  <c r="G4813" i="2" s="1"/>
  <c r="E4812" i="9"/>
  <c r="D4814" i="2" s="1"/>
  <c r="F4812" i="9"/>
  <c r="E4814" i="2" s="1"/>
  <c r="G4812" i="9"/>
  <c r="F4814" i="2" s="1"/>
  <c r="H4812" i="9"/>
  <c r="G4814" i="2" s="1"/>
  <c r="E4813" i="9"/>
  <c r="D4815" i="2" s="1"/>
  <c r="F4813" i="9"/>
  <c r="E4815" i="2" s="1"/>
  <c r="G4813" i="9"/>
  <c r="F4815" i="2" s="1"/>
  <c r="H4813" i="9"/>
  <c r="G4815" i="2" s="1"/>
  <c r="E4814" i="9"/>
  <c r="D4816" i="2" s="1"/>
  <c r="F4814" i="9"/>
  <c r="E4816" i="2" s="1"/>
  <c r="G4814" i="9"/>
  <c r="F4816" i="2" s="1"/>
  <c r="H4814" i="9"/>
  <c r="G4816" i="2" s="1"/>
  <c r="E4815" i="9"/>
  <c r="D4817" i="2" s="1"/>
  <c r="F4815" i="9"/>
  <c r="E4817" i="2" s="1"/>
  <c r="G4815" i="9"/>
  <c r="F4817" i="2" s="1"/>
  <c r="H4815" i="9"/>
  <c r="G4817" i="2" s="1"/>
  <c r="E4816" i="9"/>
  <c r="D4818" i="2" s="1"/>
  <c r="F4816" i="9"/>
  <c r="E4818" i="2" s="1"/>
  <c r="G4816" i="9"/>
  <c r="F4818" i="2" s="1"/>
  <c r="H4816" i="9"/>
  <c r="G4818" i="2" s="1"/>
  <c r="E4817" i="9"/>
  <c r="D4819" i="2" s="1"/>
  <c r="F4817" i="9"/>
  <c r="E4819" i="2" s="1"/>
  <c r="G4817" i="9"/>
  <c r="F4819" i="2" s="1"/>
  <c r="H4817" i="9"/>
  <c r="G4819" i="2" s="1"/>
  <c r="E4818" i="9"/>
  <c r="D4820" i="2" s="1"/>
  <c r="F4818" i="9"/>
  <c r="E4820" i="2" s="1"/>
  <c r="G4818" i="9"/>
  <c r="F4820" i="2" s="1"/>
  <c r="H4818" i="9"/>
  <c r="G4820" i="2" s="1"/>
  <c r="E4819" i="9"/>
  <c r="D4821" i="2" s="1"/>
  <c r="F4819" i="9"/>
  <c r="E4821" i="2" s="1"/>
  <c r="G4819" i="9"/>
  <c r="F4821" i="2" s="1"/>
  <c r="H4819" i="9"/>
  <c r="G4821" i="2" s="1"/>
  <c r="E4820" i="9"/>
  <c r="D4822" i="2" s="1"/>
  <c r="F4820" i="9"/>
  <c r="E4822" i="2" s="1"/>
  <c r="G4820" i="9"/>
  <c r="F4822" i="2" s="1"/>
  <c r="H4820" i="9"/>
  <c r="G4822" i="2" s="1"/>
  <c r="E4821" i="9"/>
  <c r="D4823" i="2" s="1"/>
  <c r="F4821" i="9"/>
  <c r="E4823" i="2" s="1"/>
  <c r="G4821" i="9"/>
  <c r="F4823" i="2" s="1"/>
  <c r="H4821" i="9"/>
  <c r="G4823" i="2" s="1"/>
  <c r="E4822" i="9"/>
  <c r="D4824" i="2" s="1"/>
  <c r="F4822" i="9"/>
  <c r="E4824" i="2" s="1"/>
  <c r="G4822" i="9"/>
  <c r="F4824" i="2" s="1"/>
  <c r="H4822" i="9"/>
  <c r="G4824" i="2" s="1"/>
  <c r="E4823" i="9"/>
  <c r="D4825" i="2" s="1"/>
  <c r="F4823" i="9"/>
  <c r="E4825" i="2" s="1"/>
  <c r="G4823" i="9"/>
  <c r="F4825" i="2" s="1"/>
  <c r="H4823" i="9"/>
  <c r="G4825" i="2" s="1"/>
  <c r="E4824" i="9"/>
  <c r="D4826" i="2" s="1"/>
  <c r="F4824" i="9"/>
  <c r="E4826" i="2" s="1"/>
  <c r="G4824" i="9"/>
  <c r="F4826" i="2" s="1"/>
  <c r="H4824" i="9"/>
  <c r="G4826" i="2" s="1"/>
  <c r="E4825" i="9"/>
  <c r="D4827" i="2" s="1"/>
  <c r="F4825" i="9"/>
  <c r="E4827" i="2" s="1"/>
  <c r="G4825" i="9"/>
  <c r="F4827" i="2" s="1"/>
  <c r="H4825" i="9"/>
  <c r="G4827" i="2" s="1"/>
  <c r="E4826" i="9"/>
  <c r="D4828" i="2" s="1"/>
  <c r="F4826" i="9"/>
  <c r="E4828" i="2" s="1"/>
  <c r="G4826" i="9"/>
  <c r="F4828" i="2" s="1"/>
  <c r="H4826" i="9"/>
  <c r="G4828" i="2" s="1"/>
  <c r="E4827" i="9"/>
  <c r="D4829" i="2" s="1"/>
  <c r="F4827" i="9"/>
  <c r="E4829" i="2" s="1"/>
  <c r="G4827" i="9"/>
  <c r="F4829" i="2" s="1"/>
  <c r="H4827" i="9"/>
  <c r="G4829" i="2" s="1"/>
  <c r="E4828" i="9"/>
  <c r="D4830" i="2" s="1"/>
  <c r="F4828" i="9"/>
  <c r="E4830" i="2" s="1"/>
  <c r="G4828" i="9"/>
  <c r="F4830" i="2" s="1"/>
  <c r="H4828" i="9"/>
  <c r="G4830" i="2" s="1"/>
  <c r="E4829" i="9"/>
  <c r="D4831" i="2" s="1"/>
  <c r="F4829" i="9"/>
  <c r="E4831" i="2" s="1"/>
  <c r="G4829" i="9"/>
  <c r="F4831" i="2" s="1"/>
  <c r="H4829" i="9"/>
  <c r="G4831" i="2" s="1"/>
  <c r="E4830" i="9"/>
  <c r="D4832" i="2" s="1"/>
  <c r="F4830" i="9"/>
  <c r="E4832" i="2" s="1"/>
  <c r="G4830" i="9"/>
  <c r="F4832" i="2" s="1"/>
  <c r="H4830" i="9"/>
  <c r="G4832" i="2" s="1"/>
  <c r="E4831" i="9"/>
  <c r="D4833" i="2" s="1"/>
  <c r="F4831" i="9"/>
  <c r="E4833" i="2" s="1"/>
  <c r="G4831" i="9"/>
  <c r="F4833" i="2" s="1"/>
  <c r="H4831" i="9"/>
  <c r="G4833" i="2" s="1"/>
  <c r="E4832" i="9"/>
  <c r="D4834" i="2" s="1"/>
  <c r="F4832" i="9"/>
  <c r="E4834" i="2" s="1"/>
  <c r="G4832" i="9"/>
  <c r="F4834" i="2" s="1"/>
  <c r="H4832" i="9"/>
  <c r="G4834" i="2" s="1"/>
  <c r="E4833" i="9"/>
  <c r="D4835" i="2" s="1"/>
  <c r="F4833" i="9"/>
  <c r="E4835" i="2" s="1"/>
  <c r="G4833" i="9"/>
  <c r="F4835" i="2" s="1"/>
  <c r="H4833" i="9"/>
  <c r="G4835" i="2" s="1"/>
  <c r="E4834" i="9"/>
  <c r="D4836" i="2" s="1"/>
  <c r="F4834" i="9"/>
  <c r="E4836" i="2" s="1"/>
  <c r="G4834" i="9"/>
  <c r="F4836" i="2" s="1"/>
  <c r="H4834" i="9"/>
  <c r="G4836" i="2" s="1"/>
  <c r="E4835" i="9"/>
  <c r="D4837" i="2" s="1"/>
  <c r="F4835" i="9"/>
  <c r="E4837" i="2" s="1"/>
  <c r="G4835" i="9"/>
  <c r="F4837" i="2" s="1"/>
  <c r="H4835" i="9"/>
  <c r="G4837" i="2" s="1"/>
  <c r="E4836" i="9"/>
  <c r="D4838" i="2" s="1"/>
  <c r="F4836" i="9"/>
  <c r="E4838" i="2" s="1"/>
  <c r="G4836" i="9"/>
  <c r="F4838" i="2" s="1"/>
  <c r="H4836" i="9"/>
  <c r="G4838" i="2" s="1"/>
  <c r="E4837" i="9"/>
  <c r="D4839" i="2" s="1"/>
  <c r="F4837" i="9"/>
  <c r="E4839" i="2" s="1"/>
  <c r="G4837" i="9"/>
  <c r="F4839" i="2" s="1"/>
  <c r="H4837" i="9"/>
  <c r="G4839" i="2" s="1"/>
  <c r="E4838" i="9"/>
  <c r="D4840" i="2" s="1"/>
  <c r="F4838" i="9"/>
  <c r="E4840" i="2" s="1"/>
  <c r="G4838" i="9"/>
  <c r="F4840" i="2" s="1"/>
  <c r="H4838" i="9"/>
  <c r="G4840" i="2" s="1"/>
  <c r="E4839" i="9"/>
  <c r="D4841" i="2" s="1"/>
  <c r="F4839" i="9"/>
  <c r="E4841" i="2" s="1"/>
  <c r="G4839" i="9"/>
  <c r="F4841" i="2" s="1"/>
  <c r="H4839" i="9"/>
  <c r="G4841" i="2" s="1"/>
  <c r="E4840" i="9"/>
  <c r="D4842" i="2" s="1"/>
  <c r="F4840" i="9"/>
  <c r="E4842" i="2" s="1"/>
  <c r="G4840" i="9"/>
  <c r="F4842" i="2" s="1"/>
  <c r="H4840" i="9"/>
  <c r="G4842" i="2" s="1"/>
  <c r="E4841" i="9"/>
  <c r="D4843" i="2" s="1"/>
  <c r="F4841" i="9"/>
  <c r="E4843" i="2" s="1"/>
  <c r="G4841" i="9"/>
  <c r="F4843" i="2" s="1"/>
  <c r="H4841" i="9"/>
  <c r="G4843" i="2" s="1"/>
  <c r="E4842" i="9"/>
  <c r="D4844" i="2" s="1"/>
  <c r="F4842" i="9"/>
  <c r="E4844" i="2" s="1"/>
  <c r="G4842" i="9"/>
  <c r="F4844" i="2" s="1"/>
  <c r="H4842" i="9"/>
  <c r="G4844" i="2" s="1"/>
  <c r="E4843" i="9"/>
  <c r="D4845" i="2" s="1"/>
  <c r="F4843" i="9"/>
  <c r="E4845" i="2" s="1"/>
  <c r="G4843" i="9"/>
  <c r="F4845" i="2" s="1"/>
  <c r="H4843" i="9"/>
  <c r="G4845" i="2" s="1"/>
  <c r="E4844" i="9"/>
  <c r="D4846" i="2" s="1"/>
  <c r="F4844" i="9"/>
  <c r="E4846" i="2" s="1"/>
  <c r="G4844" i="9"/>
  <c r="F4846" i="2" s="1"/>
  <c r="H4844" i="9"/>
  <c r="G4846" i="2" s="1"/>
  <c r="E4845" i="9"/>
  <c r="D4847" i="2" s="1"/>
  <c r="F4845" i="9"/>
  <c r="E4847" i="2" s="1"/>
  <c r="G4845" i="9"/>
  <c r="F4847" i="2" s="1"/>
  <c r="H4845" i="9"/>
  <c r="G4847" i="2" s="1"/>
  <c r="E4846" i="9"/>
  <c r="D4848" i="2" s="1"/>
  <c r="F4846" i="9"/>
  <c r="E4848" i="2" s="1"/>
  <c r="G4846" i="9"/>
  <c r="F4848" i="2" s="1"/>
  <c r="H4846" i="9"/>
  <c r="G4848" i="2" s="1"/>
  <c r="E4847" i="9"/>
  <c r="D4849" i="2" s="1"/>
  <c r="F4847" i="9"/>
  <c r="E4849" i="2" s="1"/>
  <c r="G4847" i="9"/>
  <c r="F4849" i="2" s="1"/>
  <c r="H4847" i="9"/>
  <c r="G4849" i="2" s="1"/>
  <c r="E4848" i="9"/>
  <c r="D4850" i="2" s="1"/>
  <c r="F4848" i="9"/>
  <c r="E4850" i="2" s="1"/>
  <c r="G4848" i="9"/>
  <c r="F4850" i="2" s="1"/>
  <c r="H4848" i="9"/>
  <c r="G4850" i="2" s="1"/>
  <c r="E4849" i="9"/>
  <c r="D4851" i="2" s="1"/>
  <c r="F4849" i="9"/>
  <c r="E4851" i="2" s="1"/>
  <c r="G4849" i="9"/>
  <c r="F4851" i="2" s="1"/>
  <c r="H4849" i="9"/>
  <c r="G4851" i="2" s="1"/>
  <c r="E4850" i="9"/>
  <c r="D4852" i="2" s="1"/>
  <c r="F4850" i="9"/>
  <c r="E4852" i="2" s="1"/>
  <c r="G4850" i="9"/>
  <c r="F4852" i="2" s="1"/>
  <c r="H4850" i="9"/>
  <c r="G4852" i="2" s="1"/>
  <c r="E4851" i="9"/>
  <c r="D4853" i="2" s="1"/>
  <c r="F4851" i="9"/>
  <c r="E4853" i="2" s="1"/>
  <c r="G4851" i="9"/>
  <c r="F4853" i="2" s="1"/>
  <c r="H4851" i="9"/>
  <c r="G4853" i="2" s="1"/>
  <c r="E4852" i="9"/>
  <c r="D4854" i="2" s="1"/>
  <c r="F4852" i="9"/>
  <c r="E4854" i="2" s="1"/>
  <c r="G4852" i="9"/>
  <c r="F4854" i="2" s="1"/>
  <c r="H4852" i="9"/>
  <c r="G4854" i="2" s="1"/>
  <c r="E4853" i="9"/>
  <c r="D4855" i="2" s="1"/>
  <c r="F4853" i="9"/>
  <c r="E4855" i="2" s="1"/>
  <c r="G4853" i="9"/>
  <c r="F4855" i="2" s="1"/>
  <c r="H4853" i="9"/>
  <c r="G4855" i="2" s="1"/>
  <c r="E4854" i="9"/>
  <c r="D4856" i="2" s="1"/>
  <c r="F4854" i="9"/>
  <c r="E4856" i="2" s="1"/>
  <c r="G4854" i="9"/>
  <c r="F4856" i="2" s="1"/>
  <c r="H4854" i="9"/>
  <c r="G4856" i="2" s="1"/>
  <c r="E4855" i="9"/>
  <c r="D4857" i="2" s="1"/>
  <c r="F4855" i="9"/>
  <c r="E4857" i="2" s="1"/>
  <c r="G4855" i="9"/>
  <c r="F4857" i="2" s="1"/>
  <c r="H4855" i="9"/>
  <c r="G4857" i="2" s="1"/>
  <c r="E4856" i="9"/>
  <c r="D4858" i="2" s="1"/>
  <c r="F4856" i="9"/>
  <c r="E4858" i="2" s="1"/>
  <c r="G4856" i="9"/>
  <c r="F4858" i="2" s="1"/>
  <c r="H4856" i="9"/>
  <c r="G4858" i="2" s="1"/>
  <c r="E4857" i="9"/>
  <c r="D4859" i="2" s="1"/>
  <c r="F4857" i="9"/>
  <c r="E4859" i="2" s="1"/>
  <c r="G4857" i="9"/>
  <c r="F4859" i="2" s="1"/>
  <c r="H4857" i="9"/>
  <c r="G4859" i="2" s="1"/>
  <c r="E4858" i="9"/>
  <c r="D4860" i="2" s="1"/>
  <c r="F4858" i="9"/>
  <c r="E4860" i="2" s="1"/>
  <c r="G4858" i="9"/>
  <c r="F4860" i="2" s="1"/>
  <c r="H4858" i="9"/>
  <c r="G4860" i="2" s="1"/>
  <c r="E4859" i="9"/>
  <c r="D4861" i="2" s="1"/>
  <c r="F4859" i="9"/>
  <c r="E4861" i="2" s="1"/>
  <c r="G4859" i="9"/>
  <c r="F4861" i="2" s="1"/>
  <c r="H4859" i="9"/>
  <c r="G4861" i="2" s="1"/>
  <c r="E4860" i="9"/>
  <c r="D4862" i="2" s="1"/>
  <c r="F4860" i="9"/>
  <c r="E4862" i="2" s="1"/>
  <c r="G4860" i="9"/>
  <c r="F4862" i="2" s="1"/>
  <c r="H4860" i="9"/>
  <c r="G4862" i="2" s="1"/>
  <c r="E4861" i="9"/>
  <c r="D4863" i="2" s="1"/>
  <c r="F4861" i="9"/>
  <c r="E4863" i="2" s="1"/>
  <c r="G4861" i="9"/>
  <c r="F4863" i="2" s="1"/>
  <c r="H4861" i="9"/>
  <c r="G4863" i="2" s="1"/>
  <c r="E4862" i="9"/>
  <c r="D4864" i="2" s="1"/>
  <c r="F4862" i="9"/>
  <c r="E4864" i="2" s="1"/>
  <c r="G4862" i="9"/>
  <c r="F4864" i="2" s="1"/>
  <c r="H4862" i="9"/>
  <c r="G4864" i="2" s="1"/>
  <c r="E4863" i="9"/>
  <c r="D4865" i="2" s="1"/>
  <c r="F4863" i="9"/>
  <c r="E4865" i="2" s="1"/>
  <c r="G4863" i="9"/>
  <c r="F4865" i="2" s="1"/>
  <c r="H4863" i="9"/>
  <c r="G4865" i="2" s="1"/>
  <c r="E4864" i="9"/>
  <c r="D4866" i="2" s="1"/>
  <c r="F4864" i="9"/>
  <c r="E4866" i="2" s="1"/>
  <c r="G4864" i="9"/>
  <c r="F4866" i="2" s="1"/>
  <c r="H4864" i="9"/>
  <c r="G4866" i="2" s="1"/>
  <c r="E4865" i="9"/>
  <c r="D4867" i="2" s="1"/>
  <c r="F4865" i="9"/>
  <c r="E4867" i="2" s="1"/>
  <c r="G4865" i="9"/>
  <c r="F4867" i="2" s="1"/>
  <c r="H4865" i="9"/>
  <c r="G4867" i="2" s="1"/>
  <c r="E4866" i="9"/>
  <c r="D4868" i="2" s="1"/>
  <c r="F4866" i="9"/>
  <c r="E4868" i="2" s="1"/>
  <c r="G4866" i="9"/>
  <c r="F4868" i="2" s="1"/>
  <c r="H4866" i="9"/>
  <c r="G4868" i="2" s="1"/>
  <c r="E4867" i="9"/>
  <c r="D4869" i="2" s="1"/>
  <c r="F4867" i="9"/>
  <c r="E4869" i="2" s="1"/>
  <c r="G4867" i="9"/>
  <c r="F4869" i="2" s="1"/>
  <c r="H4867" i="9"/>
  <c r="G4869" i="2" s="1"/>
  <c r="E4868" i="9"/>
  <c r="D4870" i="2" s="1"/>
  <c r="F4868" i="9"/>
  <c r="E4870" i="2" s="1"/>
  <c r="G4868" i="9"/>
  <c r="F4870" i="2" s="1"/>
  <c r="H4868" i="9"/>
  <c r="G4870" i="2" s="1"/>
  <c r="E4869" i="9"/>
  <c r="D4871" i="2" s="1"/>
  <c r="F4869" i="9"/>
  <c r="E4871" i="2" s="1"/>
  <c r="G4869" i="9"/>
  <c r="F4871" i="2" s="1"/>
  <c r="H4869" i="9"/>
  <c r="G4871" i="2" s="1"/>
  <c r="E4870" i="9"/>
  <c r="D4872" i="2" s="1"/>
  <c r="F4870" i="9"/>
  <c r="E4872" i="2" s="1"/>
  <c r="G4870" i="9"/>
  <c r="F4872" i="2" s="1"/>
  <c r="H4870" i="9"/>
  <c r="G4872" i="2" s="1"/>
  <c r="E4871" i="9"/>
  <c r="D4873" i="2" s="1"/>
  <c r="F4871" i="9"/>
  <c r="E4873" i="2" s="1"/>
  <c r="G4871" i="9"/>
  <c r="F4873" i="2" s="1"/>
  <c r="H4871" i="9"/>
  <c r="G4873" i="2" s="1"/>
  <c r="E4872" i="9"/>
  <c r="D4874" i="2" s="1"/>
  <c r="F4872" i="9"/>
  <c r="E4874" i="2" s="1"/>
  <c r="G4872" i="9"/>
  <c r="F4874" i="2" s="1"/>
  <c r="H4872" i="9"/>
  <c r="G4874" i="2" s="1"/>
  <c r="E4873" i="9"/>
  <c r="D4875" i="2" s="1"/>
  <c r="F4873" i="9"/>
  <c r="E4875" i="2" s="1"/>
  <c r="G4873" i="9"/>
  <c r="F4875" i="2" s="1"/>
  <c r="H4873" i="9"/>
  <c r="G4875" i="2" s="1"/>
  <c r="E4874" i="9"/>
  <c r="D4876" i="2" s="1"/>
  <c r="F4874" i="9"/>
  <c r="E4876" i="2" s="1"/>
  <c r="G4874" i="9"/>
  <c r="F4876" i="2" s="1"/>
  <c r="H4874" i="9"/>
  <c r="G4876" i="2" s="1"/>
  <c r="E4875" i="9"/>
  <c r="D4877" i="2" s="1"/>
  <c r="F4875" i="9"/>
  <c r="E4877" i="2" s="1"/>
  <c r="G4875" i="9"/>
  <c r="F4877" i="2" s="1"/>
  <c r="H4875" i="9"/>
  <c r="G4877" i="2" s="1"/>
  <c r="E4876" i="9"/>
  <c r="D4878" i="2" s="1"/>
  <c r="F4876" i="9"/>
  <c r="E4878" i="2" s="1"/>
  <c r="G4876" i="9"/>
  <c r="F4878" i="2" s="1"/>
  <c r="H4876" i="9"/>
  <c r="G4878" i="2" s="1"/>
  <c r="E4877" i="9"/>
  <c r="D4879" i="2" s="1"/>
  <c r="F4877" i="9"/>
  <c r="E4879" i="2" s="1"/>
  <c r="G4877" i="9"/>
  <c r="F4879" i="2" s="1"/>
  <c r="H4877" i="9"/>
  <c r="G4879" i="2" s="1"/>
  <c r="E4878" i="9"/>
  <c r="D4880" i="2" s="1"/>
  <c r="F4878" i="9"/>
  <c r="E4880" i="2" s="1"/>
  <c r="G4878" i="9"/>
  <c r="F4880" i="2" s="1"/>
  <c r="H4878" i="9"/>
  <c r="G4880" i="2" s="1"/>
  <c r="E4879" i="9"/>
  <c r="D4881" i="2" s="1"/>
  <c r="F4879" i="9"/>
  <c r="E4881" i="2" s="1"/>
  <c r="G4879" i="9"/>
  <c r="F4881" i="2" s="1"/>
  <c r="H4879" i="9"/>
  <c r="G4881" i="2" s="1"/>
  <c r="E4880" i="9"/>
  <c r="D4882" i="2" s="1"/>
  <c r="F4880" i="9"/>
  <c r="E4882" i="2" s="1"/>
  <c r="G4880" i="9"/>
  <c r="F4882" i="2" s="1"/>
  <c r="H4880" i="9"/>
  <c r="G4882" i="2" s="1"/>
  <c r="E4881" i="9"/>
  <c r="D4883" i="2" s="1"/>
  <c r="F4881" i="9"/>
  <c r="E4883" i="2" s="1"/>
  <c r="G4881" i="9"/>
  <c r="F4883" i="2" s="1"/>
  <c r="H4881" i="9"/>
  <c r="G4883" i="2" s="1"/>
  <c r="E4882" i="9"/>
  <c r="D4884" i="2" s="1"/>
  <c r="F4882" i="9"/>
  <c r="E4884" i="2" s="1"/>
  <c r="G4882" i="9"/>
  <c r="F4884" i="2" s="1"/>
  <c r="H4882" i="9"/>
  <c r="G4884" i="2" s="1"/>
  <c r="E4883" i="9"/>
  <c r="D4885" i="2" s="1"/>
  <c r="F4883" i="9"/>
  <c r="E4885" i="2" s="1"/>
  <c r="G4883" i="9"/>
  <c r="F4885" i="2" s="1"/>
  <c r="H4883" i="9"/>
  <c r="G4885" i="2" s="1"/>
  <c r="E4884" i="9"/>
  <c r="D4886" i="2" s="1"/>
  <c r="F4884" i="9"/>
  <c r="E4886" i="2" s="1"/>
  <c r="G4884" i="9"/>
  <c r="F4886" i="2" s="1"/>
  <c r="H4884" i="9"/>
  <c r="G4886" i="2" s="1"/>
  <c r="E4885" i="9"/>
  <c r="D4887" i="2" s="1"/>
  <c r="F4885" i="9"/>
  <c r="E4887" i="2" s="1"/>
  <c r="G4885" i="9"/>
  <c r="F4887" i="2" s="1"/>
  <c r="H4885" i="9"/>
  <c r="G4887" i="2" s="1"/>
  <c r="E4886" i="9"/>
  <c r="D4888" i="2" s="1"/>
  <c r="F4886" i="9"/>
  <c r="E4888" i="2" s="1"/>
  <c r="G4886" i="9"/>
  <c r="F4888" i="2" s="1"/>
  <c r="H4886" i="9"/>
  <c r="G4888" i="2" s="1"/>
  <c r="E4887" i="9"/>
  <c r="D4889" i="2" s="1"/>
  <c r="F4887" i="9"/>
  <c r="E4889" i="2" s="1"/>
  <c r="G4887" i="9"/>
  <c r="F4889" i="2" s="1"/>
  <c r="H4887" i="9"/>
  <c r="G4889" i="2" s="1"/>
  <c r="E4888" i="9"/>
  <c r="D4890" i="2" s="1"/>
  <c r="F4888" i="9"/>
  <c r="E4890" i="2" s="1"/>
  <c r="G4888" i="9"/>
  <c r="F4890" i="2" s="1"/>
  <c r="H4888" i="9"/>
  <c r="G4890" i="2" s="1"/>
  <c r="E4889" i="9"/>
  <c r="D4891" i="2" s="1"/>
  <c r="F4889" i="9"/>
  <c r="E4891" i="2" s="1"/>
  <c r="G4889" i="9"/>
  <c r="F4891" i="2" s="1"/>
  <c r="H4889" i="9"/>
  <c r="G4891" i="2" s="1"/>
  <c r="E4890" i="9"/>
  <c r="D4892" i="2" s="1"/>
  <c r="F4890" i="9"/>
  <c r="E4892" i="2" s="1"/>
  <c r="G4890" i="9"/>
  <c r="F4892" i="2" s="1"/>
  <c r="H4890" i="9"/>
  <c r="G4892" i="2" s="1"/>
  <c r="E4891" i="9"/>
  <c r="D4893" i="2" s="1"/>
  <c r="F4891" i="9"/>
  <c r="E4893" i="2" s="1"/>
  <c r="G4891" i="9"/>
  <c r="F4893" i="2" s="1"/>
  <c r="H4891" i="9"/>
  <c r="G4893" i="2" s="1"/>
  <c r="E4892" i="9"/>
  <c r="D4894" i="2" s="1"/>
  <c r="F4892" i="9"/>
  <c r="E4894" i="2" s="1"/>
  <c r="G4892" i="9"/>
  <c r="F4894" i="2" s="1"/>
  <c r="H4892" i="9"/>
  <c r="G4894" i="2" s="1"/>
  <c r="E4893" i="9"/>
  <c r="D4895" i="2" s="1"/>
  <c r="F4893" i="9"/>
  <c r="E4895" i="2" s="1"/>
  <c r="G4893" i="9"/>
  <c r="F4895" i="2" s="1"/>
  <c r="H4893" i="9"/>
  <c r="G4895" i="2" s="1"/>
  <c r="E4894" i="9"/>
  <c r="D4896" i="2" s="1"/>
  <c r="F4894" i="9"/>
  <c r="E4896" i="2" s="1"/>
  <c r="G4894" i="9"/>
  <c r="F4896" i="2" s="1"/>
  <c r="H4894" i="9"/>
  <c r="G4896" i="2" s="1"/>
  <c r="E4895" i="9"/>
  <c r="D4897" i="2" s="1"/>
  <c r="F4895" i="9"/>
  <c r="E4897" i="2" s="1"/>
  <c r="G4895" i="9"/>
  <c r="F4897" i="2" s="1"/>
  <c r="H4895" i="9"/>
  <c r="G4897" i="2" s="1"/>
  <c r="E4896" i="9"/>
  <c r="D4898" i="2" s="1"/>
  <c r="F4896" i="9"/>
  <c r="E4898" i="2" s="1"/>
  <c r="G4896" i="9"/>
  <c r="F4898" i="2" s="1"/>
  <c r="H4896" i="9"/>
  <c r="G4898" i="2" s="1"/>
  <c r="E4897" i="9"/>
  <c r="D4899" i="2" s="1"/>
  <c r="F4897" i="9"/>
  <c r="E4899" i="2" s="1"/>
  <c r="G4897" i="9"/>
  <c r="F4899" i="2" s="1"/>
  <c r="H4897" i="9"/>
  <c r="G4899" i="2" s="1"/>
  <c r="E4898" i="9"/>
  <c r="D4900" i="2" s="1"/>
  <c r="F4898" i="9"/>
  <c r="E4900" i="2" s="1"/>
  <c r="G4898" i="9"/>
  <c r="F4900" i="2" s="1"/>
  <c r="H4898" i="9"/>
  <c r="G4900" i="2" s="1"/>
  <c r="E4899" i="9"/>
  <c r="D4901" i="2" s="1"/>
  <c r="F4899" i="9"/>
  <c r="E4901" i="2" s="1"/>
  <c r="G4899" i="9"/>
  <c r="F4901" i="2" s="1"/>
  <c r="H4899" i="9"/>
  <c r="G4901" i="2" s="1"/>
  <c r="E4900" i="9"/>
  <c r="D4902" i="2" s="1"/>
  <c r="F4900" i="9"/>
  <c r="E4902" i="2" s="1"/>
  <c r="G4900" i="9"/>
  <c r="F4902" i="2" s="1"/>
  <c r="H4900" i="9"/>
  <c r="G4902" i="2" s="1"/>
  <c r="E4901" i="9"/>
  <c r="D4903" i="2" s="1"/>
  <c r="F4901" i="9"/>
  <c r="E4903" i="2" s="1"/>
  <c r="G4901" i="9"/>
  <c r="F4903" i="2" s="1"/>
  <c r="H4901" i="9"/>
  <c r="G4903" i="2" s="1"/>
  <c r="E4902" i="9"/>
  <c r="D4904" i="2" s="1"/>
  <c r="F4902" i="9"/>
  <c r="E4904" i="2" s="1"/>
  <c r="G4902" i="9"/>
  <c r="F4904" i="2" s="1"/>
  <c r="H4902" i="9"/>
  <c r="G4904" i="2" s="1"/>
  <c r="E4903" i="9"/>
  <c r="D4905" i="2" s="1"/>
  <c r="F4903" i="9"/>
  <c r="E4905" i="2" s="1"/>
  <c r="G4903" i="9"/>
  <c r="F4905" i="2" s="1"/>
  <c r="H4903" i="9"/>
  <c r="G4905" i="2" s="1"/>
  <c r="E4904" i="9"/>
  <c r="D4906" i="2" s="1"/>
  <c r="F4904" i="9"/>
  <c r="E4906" i="2" s="1"/>
  <c r="G4904" i="9"/>
  <c r="F4906" i="2" s="1"/>
  <c r="H4904" i="9"/>
  <c r="G4906" i="2" s="1"/>
  <c r="E4905" i="9"/>
  <c r="D4907" i="2" s="1"/>
  <c r="F4905" i="9"/>
  <c r="E4907" i="2" s="1"/>
  <c r="G4905" i="9"/>
  <c r="F4907" i="2" s="1"/>
  <c r="H4905" i="9"/>
  <c r="G4907" i="2" s="1"/>
  <c r="E4906" i="9"/>
  <c r="D4908" i="2" s="1"/>
  <c r="F4906" i="9"/>
  <c r="E4908" i="2" s="1"/>
  <c r="G4906" i="9"/>
  <c r="F4908" i="2" s="1"/>
  <c r="H4906" i="9"/>
  <c r="G4908" i="2" s="1"/>
  <c r="E4907" i="9"/>
  <c r="D4909" i="2" s="1"/>
  <c r="F4907" i="9"/>
  <c r="E4909" i="2" s="1"/>
  <c r="G4907" i="9"/>
  <c r="F4909" i="2" s="1"/>
  <c r="H4907" i="9"/>
  <c r="G4909" i="2" s="1"/>
  <c r="E4908" i="9"/>
  <c r="D4910" i="2" s="1"/>
  <c r="F4908" i="9"/>
  <c r="E4910" i="2" s="1"/>
  <c r="G4908" i="9"/>
  <c r="F4910" i="2" s="1"/>
  <c r="H4908" i="9"/>
  <c r="G4910" i="2" s="1"/>
  <c r="E4909" i="9"/>
  <c r="D4911" i="2" s="1"/>
  <c r="F4909" i="9"/>
  <c r="E4911" i="2" s="1"/>
  <c r="G4909" i="9"/>
  <c r="F4911" i="2" s="1"/>
  <c r="H4909" i="9"/>
  <c r="G4911" i="2" s="1"/>
  <c r="E4910" i="9"/>
  <c r="D4912" i="2" s="1"/>
  <c r="F4910" i="9"/>
  <c r="E4912" i="2" s="1"/>
  <c r="G4910" i="9"/>
  <c r="F4912" i="2" s="1"/>
  <c r="H4910" i="9"/>
  <c r="G4912" i="2" s="1"/>
  <c r="E4911" i="9"/>
  <c r="D4913" i="2" s="1"/>
  <c r="F4911" i="9"/>
  <c r="E4913" i="2" s="1"/>
  <c r="G4911" i="9"/>
  <c r="F4913" i="2" s="1"/>
  <c r="H4911" i="9"/>
  <c r="G4913" i="2" s="1"/>
  <c r="E4912" i="9"/>
  <c r="D4914" i="2" s="1"/>
  <c r="F4912" i="9"/>
  <c r="E4914" i="2" s="1"/>
  <c r="G4912" i="9"/>
  <c r="F4914" i="2" s="1"/>
  <c r="H4912" i="9"/>
  <c r="G4914" i="2" s="1"/>
  <c r="E4913" i="9"/>
  <c r="D4915" i="2" s="1"/>
  <c r="F4913" i="9"/>
  <c r="E4915" i="2" s="1"/>
  <c r="G4913" i="9"/>
  <c r="F4915" i="2" s="1"/>
  <c r="H4913" i="9"/>
  <c r="G4915" i="2" s="1"/>
  <c r="E4914" i="9"/>
  <c r="D4916" i="2" s="1"/>
  <c r="F4914" i="9"/>
  <c r="E4916" i="2" s="1"/>
  <c r="G4914" i="9"/>
  <c r="F4916" i="2" s="1"/>
  <c r="H4914" i="9"/>
  <c r="G4916" i="2" s="1"/>
  <c r="E4915" i="9"/>
  <c r="D4917" i="2" s="1"/>
  <c r="F4915" i="9"/>
  <c r="E4917" i="2" s="1"/>
  <c r="G4915" i="9"/>
  <c r="F4917" i="2" s="1"/>
  <c r="H4915" i="9"/>
  <c r="G4917" i="2" s="1"/>
  <c r="E4916" i="9"/>
  <c r="D4918" i="2" s="1"/>
  <c r="F4916" i="9"/>
  <c r="E4918" i="2" s="1"/>
  <c r="G4916" i="9"/>
  <c r="F4918" i="2" s="1"/>
  <c r="H4916" i="9"/>
  <c r="G4918" i="2" s="1"/>
  <c r="E4917" i="9"/>
  <c r="D4919" i="2" s="1"/>
  <c r="F4917" i="9"/>
  <c r="E4919" i="2" s="1"/>
  <c r="G4917" i="9"/>
  <c r="F4919" i="2" s="1"/>
  <c r="H4917" i="9"/>
  <c r="G4919" i="2" s="1"/>
  <c r="E4918" i="9"/>
  <c r="D4920" i="2" s="1"/>
  <c r="F4918" i="9"/>
  <c r="E4920" i="2" s="1"/>
  <c r="G4918" i="9"/>
  <c r="F4920" i="2" s="1"/>
  <c r="H4918" i="9"/>
  <c r="G4920" i="2" s="1"/>
  <c r="E4919" i="9"/>
  <c r="D4921" i="2" s="1"/>
  <c r="F4919" i="9"/>
  <c r="E4921" i="2" s="1"/>
  <c r="G4919" i="9"/>
  <c r="F4921" i="2" s="1"/>
  <c r="H4919" i="9"/>
  <c r="G4921" i="2" s="1"/>
  <c r="E4920" i="9"/>
  <c r="D4922" i="2" s="1"/>
  <c r="F4920" i="9"/>
  <c r="E4922" i="2" s="1"/>
  <c r="G4920" i="9"/>
  <c r="F4922" i="2" s="1"/>
  <c r="H4920" i="9"/>
  <c r="G4922" i="2" s="1"/>
  <c r="E4921" i="9"/>
  <c r="D4923" i="2" s="1"/>
  <c r="F4921" i="9"/>
  <c r="E4923" i="2" s="1"/>
  <c r="G4921" i="9"/>
  <c r="F4923" i="2" s="1"/>
  <c r="H4921" i="9"/>
  <c r="G4923" i="2" s="1"/>
  <c r="E4922" i="9"/>
  <c r="D4924" i="2" s="1"/>
  <c r="F4922" i="9"/>
  <c r="E4924" i="2" s="1"/>
  <c r="G4922" i="9"/>
  <c r="F4924" i="2" s="1"/>
  <c r="H4922" i="9"/>
  <c r="G4924" i="2" s="1"/>
  <c r="E4923" i="9"/>
  <c r="D4925" i="2" s="1"/>
  <c r="F4923" i="9"/>
  <c r="E4925" i="2" s="1"/>
  <c r="G4923" i="9"/>
  <c r="F4925" i="2" s="1"/>
  <c r="H4923" i="9"/>
  <c r="G4925" i="2" s="1"/>
  <c r="E4924" i="9"/>
  <c r="D4926" i="2" s="1"/>
  <c r="F4924" i="9"/>
  <c r="E4926" i="2" s="1"/>
  <c r="G4924" i="9"/>
  <c r="F4926" i="2" s="1"/>
  <c r="H4924" i="9"/>
  <c r="G4926" i="2" s="1"/>
  <c r="E4925" i="9"/>
  <c r="D4927" i="2" s="1"/>
  <c r="F4925" i="9"/>
  <c r="E4927" i="2" s="1"/>
  <c r="G4925" i="9"/>
  <c r="F4927" i="2" s="1"/>
  <c r="H4925" i="9"/>
  <c r="G4927" i="2" s="1"/>
  <c r="E4926" i="9"/>
  <c r="D4928" i="2" s="1"/>
  <c r="F4926" i="9"/>
  <c r="E4928" i="2" s="1"/>
  <c r="G4926" i="9"/>
  <c r="F4928" i="2" s="1"/>
  <c r="H4926" i="9"/>
  <c r="G4928" i="2" s="1"/>
  <c r="E4927" i="9"/>
  <c r="D4929" i="2" s="1"/>
  <c r="F4927" i="9"/>
  <c r="E4929" i="2" s="1"/>
  <c r="G4927" i="9"/>
  <c r="F4929" i="2" s="1"/>
  <c r="H4927" i="9"/>
  <c r="G4929" i="2" s="1"/>
  <c r="E4928" i="9"/>
  <c r="D4930" i="2" s="1"/>
  <c r="F4928" i="9"/>
  <c r="E4930" i="2" s="1"/>
  <c r="G4928" i="9"/>
  <c r="F4930" i="2" s="1"/>
  <c r="H4928" i="9"/>
  <c r="G4930" i="2" s="1"/>
  <c r="E4929" i="9"/>
  <c r="D4931" i="2" s="1"/>
  <c r="F4929" i="9"/>
  <c r="E4931" i="2" s="1"/>
  <c r="G4929" i="9"/>
  <c r="F4931" i="2" s="1"/>
  <c r="H4929" i="9"/>
  <c r="G4931" i="2" s="1"/>
  <c r="E4930" i="9"/>
  <c r="D4932" i="2" s="1"/>
  <c r="F4930" i="9"/>
  <c r="E4932" i="2" s="1"/>
  <c r="G4930" i="9"/>
  <c r="F4932" i="2" s="1"/>
  <c r="H4930" i="9"/>
  <c r="G4932" i="2" s="1"/>
  <c r="E4931" i="9"/>
  <c r="D4933" i="2" s="1"/>
  <c r="F4931" i="9"/>
  <c r="E4933" i="2" s="1"/>
  <c r="G4931" i="9"/>
  <c r="F4933" i="2" s="1"/>
  <c r="H4931" i="9"/>
  <c r="G4933" i="2" s="1"/>
  <c r="E4932" i="9"/>
  <c r="D4934" i="2" s="1"/>
  <c r="F4932" i="9"/>
  <c r="E4934" i="2" s="1"/>
  <c r="G4932" i="9"/>
  <c r="F4934" i="2" s="1"/>
  <c r="H4932" i="9"/>
  <c r="G4934" i="2" s="1"/>
  <c r="E4933" i="9"/>
  <c r="D4935" i="2" s="1"/>
  <c r="F4933" i="9"/>
  <c r="E4935" i="2" s="1"/>
  <c r="G4933" i="9"/>
  <c r="F4935" i="2" s="1"/>
  <c r="H4933" i="9"/>
  <c r="G4935" i="2" s="1"/>
  <c r="E4934" i="9"/>
  <c r="D4936" i="2" s="1"/>
  <c r="F4934" i="9"/>
  <c r="E4936" i="2" s="1"/>
  <c r="G4934" i="9"/>
  <c r="F4936" i="2" s="1"/>
  <c r="H4934" i="9"/>
  <c r="G4936" i="2" s="1"/>
  <c r="E4935" i="9"/>
  <c r="D4937" i="2" s="1"/>
  <c r="F4935" i="9"/>
  <c r="E4937" i="2" s="1"/>
  <c r="G4935" i="9"/>
  <c r="F4937" i="2" s="1"/>
  <c r="H4935" i="9"/>
  <c r="G4937" i="2" s="1"/>
  <c r="E4936" i="9"/>
  <c r="D4938" i="2" s="1"/>
  <c r="F4936" i="9"/>
  <c r="E4938" i="2" s="1"/>
  <c r="G4936" i="9"/>
  <c r="F4938" i="2" s="1"/>
  <c r="H4936" i="9"/>
  <c r="G4938" i="2" s="1"/>
  <c r="E4937" i="9"/>
  <c r="D4939" i="2" s="1"/>
  <c r="F4937" i="9"/>
  <c r="E4939" i="2" s="1"/>
  <c r="G4937" i="9"/>
  <c r="F4939" i="2" s="1"/>
  <c r="H4937" i="9"/>
  <c r="G4939" i="2" s="1"/>
  <c r="E4938" i="9"/>
  <c r="D4940" i="2" s="1"/>
  <c r="F4938" i="9"/>
  <c r="E4940" i="2" s="1"/>
  <c r="G4938" i="9"/>
  <c r="F4940" i="2" s="1"/>
  <c r="H4938" i="9"/>
  <c r="G4940" i="2" s="1"/>
  <c r="E4939" i="9"/>
  <c r="D4941" i="2" s="1"/>
  <c r="F4939" i="9"/>
  <c r="E4941" i="2" s="1"/>
  <c r="G4939" i="9"/>
  <c r="F4941" i="2" s="1"/>
  <c r="H4939" i="9"/>
  <c r="G4941" i="2" s="1"/>
  <c r="E4940" i="9"/>
  <c r="D4942" i="2" s="1"/>
  <c r="F4940" i="9"/>
  <c r="E4942" i="2" s="1"/>
  <c r="G4940" i="9"/>
  <c r="F4942" i="2" s="1"/>
  <c r="H4940" i="9"/>
  <c r="G4942" i="2" s="1"/>
  <c r="E4941" i="9"/>
  <c r="D4943" i="2" s="1"/>
  <c r="F4941" i="9"/>
  <c r="E4943" i="2" s="1"/>
  <c r="G4941" i="9"/>
  <c r="F4943" i="2" s="1"/>
  <c r="H4941" i="9"/>
  <c r="G4943" i="2" s="1"/>
  <c r="E4942" i="9"/>
  <c r="D4944" i="2" s="1"/>
  <c r="F4942" i="9"/>
  <c r="E4944" i="2" s="1"/>
  <c r="G4942" i="9"/>
  <c r="F4944" i="2" s="1"/>
  <c r="H4942" i="9"/>
  <c r="G4944" i="2" s="1"/>
  <c r="E4943" i="9"/>
  <c r="D4945" i="2" s="1"/>
  <c r="F4943" i="9"/>
  <c r="E4945" i="2" s="1"/>
  <c r="G4943" i="9"/>
  <c r="F4945" i="2" s="1"/>
  <c r="H4943" i="9"/>
  <c r="G4945" i="2" s="1"/>
  <c r="E4944" i="9"/>
  <c r="D4946" i="2" s="1"/>
  <c r="F4944" i="9"/>
  <c r="E4946" i="2" s="1"/>
  <c r="G4944" i="9"/>
  <c r="F4946" i="2" s="1"/>
  <c r="H4944" i="9"/>
  <c r="G4946" i="2" s="1"/>
  <c r="E4945" i="9"/>
  <c r="D4947" i="2" s="1"/>
  <c r="F4945" i="9"/>
  <c r="E4947" i="2" s="1"/>
  <c r="G4945" i="9"/>
  <c r="F4947" i="2" s="1"/>
  <c r="H4945" i="9"/>
  <c r="G4947" i="2" s="1"/>
  <c r="E4946" i="9"/>
  <c r="D4948" i="2" s="1"/>
  <c r="F4946" i="9"/>
  <c r="E4948" i="2" s="1"/>
  <c r="G4946" i="9"/>
  <c r="F4948" i="2" s="1"/>
  <c r="H4946" i="9"/>
  <c r="G4948" i="2" s="1"/>
  <c r="E4947" i="9"/>
  <c r="D4949" i="2" s="1"/>
  <c r="F4947" i="9"/>
  <c r="E4949" i="2" s="1"/>
  <c r="G4947" i="9"/>
  <c r="F4949" i="2" s="1"/>
  <c r="H4947" i="9"/>
  <c r="G4949" i="2" s="1"/>
  <c r="E4948" i="9"/>
  <c r="D4950" i="2" s="1"/>
  <c r="F4948" i="9"/>
  <c r="E4950" i="2" s="1"/>
  <c r="G4948" i="9"/>
  <c r="F4950" i="2" s="1"/>
  <c r="H4948" i="9"/>
  <c r="G4950" i="2" s="1"/>
  <c r="E4949" i="9"/>
  <c r="D4951" i="2" s="1"/>
  <c r="F4949" i="9"/>
  <c r="E4951" i="2" s="1"/>
  <c r="G4949" i="9"/>
  <c r="F4951" i="2" s="1"/>
  <c r="H4949" i="9"/>
  <c r="G4951" i="2" s="1"/>
  <c r="E4950" i="9"/>
  <c r="D4952" i="2" s="1"/>
  <c r="F4950" i="9"/>
  <c r="E4952" i="2" s="1"/>
  <c r="G4950" i="9"/>
  <c r="F4952" i="2" s="1"/>
  <c r="H4950" i="9"/>
  <c r="G4952" i="2" s="1"/>
  <c r="E4951" i="9"/>
  <c r="D4953" i="2" s="1"/>
  <c r="F4951" i="9"/>
  <c r="E4953" i="2" s="1"/>
  <c r="G4951" i="9"/>
  <c r="F4953" i="2" s="1"/>
  <c r="H4951" i="9"/>
  <c r="G4953" i="2" s="1"/>
  <c r="E4952" i="9"/>
  <c r="D4954" i="2" s="1"/>
  <c r="F4952" i="9"/>
  <c r="E4954" i="2" s="1"/>
  <c r="G4952" i="9"/>
  <c r="F4954" i="2" s="1"/>
  <c r="H4952" i="9"/>
  <c r="G4954" i="2" s="1"/>
  <c r="E4953" i="9"/>
  <c r="D4955" i="2" s="1"/>
  <c r="F4953" i="9"/>
  <c r="E4955" i="2" s="1"/>
  <c r="G4953" i="9"/>
  <c r="F4955" i="2" s="1"/>
  <c r="H4953" i="9"/>
  <c r="G4955" i="2" s="1"/>
  <c r="E4954" i="9"/>
  <c r="D4956" i="2" s="1"/>
  <c r="F4954" i="9"/>
  <c r="E4956" i="2" s="1"/>
  <c r="G4954" i="9"/>
  <c r="F4956" i="2" s="1"/>
  <c r="H4954" i="9"/>
  <c r="G4956" i="2" s="1"/>
  <c r="E4955" i="9"/>
  <c r="D4957" i="2" s="1"/>
  <c r="F4955" i="9"/>
  <c r="E4957" i="2" s="1"/>
  <c r="G4955" i="9"/>
  <c r="F4957" i="2" s="1"/>
  <c r="H4955" i="9"/>
  <c r="G4957" i="2" s="1"/>
  <c r="E4956" i="9"/>
  <c r="D4958" i="2" s="1"/>
  <c r="F4956" i="9"/>
  <c r="E4958" i="2" s="1"/>
  <c r="G4956" i="9"/>
  <c r="F4958" i="2" s="1"/>
  <c r="H4956" i="9"/>
  <c r="G4958" i="2" s="1"/>
  <c r="E4957" i="9"/>
  <c r="D4959" i="2" s="1"/>
  <c r="F4957" i="9"/>
  <c r="E4959" i="2" s="1"/>
  <c r="G4957" i="9"/>
  <c r="F4959" i="2" s="1"/>
  <c r="H4957" i="9"/>
  <c r="G4959" i="2" s="1"/>
  <c r="E4958" i="9"/>
  <c r="D4960" i="2" s="1"/>
  <c r="F4958" i="9"/>
  <c r="E4960" i="2" s="1"/>
  <c r="G4958" i="9"/>
  <c r="F4960" i="2" s="1"/>
  <c r="H4958" i="9"/>
  <c r="G4960" i="2" s="1"/>
  <c r="E4959" i="9"/>
  <c r="D4961" i="2" s="1"/>
  <c r="F4959" i="9"/>
  <c r="E4961" i="2" s="1"/>
  <c r="G4959" i="9"/>
  <c r="F4961" i="2" s="1"/>
  <c r="H4959" i="9"/>
  <c r="G4961" i="2" s="1"/>
  <c r="E4960" i="9"/>
  <c r="D4962" i="2" s="1"/>
  <c r="F4960" i="9"/>
  <c r="E4962" i="2" s="1"/>
  <c r="G4960" i="9"/>
  <c r="F4962" i="2" s="1"/>
  <c r="H4960" i="9"/>
  <c r="G4962" i="2" s="1"/>
  <c r="E4961" i="9"/>
  <c r="D4963" i="2" s="1"/>
  <c r="F4961" i="9"/>
  <c r="E4963" i="2" s="1"/>
  <c r="G4961" i="9"/>
  <c r="F4963" i="2" s="1"/>
  <c r="H4961" i="9"/>
  <c r="G4963" i="2" s="1"/>
  <c r="E4962" i="9"/>
  <c r="D4964" i="2" s="1"/>
  <c r="F4962" i="9"/>
  <c r="E4964" i="2" s="1"/>
  <c r="G4962" i="9"/>
  <c r="F4964" i="2" s="1"/>
  <c r="H4962" i="9"/>
  <c r="G4964" i="2" s="1"/>
  <c r="E4963" i="9"/>
  <c r="D4965" i="2" s="1"/>
  <c r="F4963" i="9"/>
  <c r="E4965" i="2" s="1"/>
  <c r="G4963" i="9"/>
  <c r="F4965" i="2" s="1"/>
  <c r="H4963" i="9"/>
  <c r="G4965" i="2" s="1"/>
  <c r="E4964" i="9"/>
  <c r="D4966" i="2" s="1"/>
  <c r="F4964" i="9"/>
  <c r="E4966" i="2" s="1"/>
  <c r="G4964" i="9"/>
  <c r="F4966" i="2" s="1"/>
  <c r="H4964" i="9"/>
  <c r="G4966" i="2" s="1"/>
  <c r="E4965" i="9"/>
  <c r="D4967" i="2" s="1"/>
  <c r="F4965" i="9"/>
  <c r="E4967" i="2" s="1"/>
  <c r="G4965" i="9"/>
  <c r="F4967" i="2" s="1"/>
  <c r="H4965" i="9"/>
  <c r="G4967" i="2" s="1"/>
  <c r="E4966" i="9"/>
  <c r="D4968" i="2" s="1"/>
  <c r="F4966" i="9"/>
  <c r="E4968" i="2" s="1"/>
  <c r="G4966" i="9"/>
  <c r="F4968" i="2" s="1"/>
  <c r="H4966" i="9"/>
  <c r="G4968" i="2" s="1"/>
  <c r="E4967" i="9"/>
  <c r="D4969" i="2" s="1"/>
  <c r="F4967" i="9"/>
  <c r="E4969" i="2" s="1"/>
  <c r="G4967" i="9"/>
  <c r="F4969" i="2" s="1"/>
  <c r="H4967" i="9"/>
  <c r="G4969" i="2" s="1"/>
  <c r="E4968" i="9"/>
  <c r="D4970" i="2" s="1"/>
  <c r="F4968" i="9"/>
  <c r="E4970" i="2" s="1"/>
  <c r="G4968" i="9"/>
  <c r="F4970" i="2" s="1"/>
  <c r="H4968" i="9"/>
  <c r="G4970" i="2" s="1"/>
  <c r="E4969" i="9"/>
  <c r="D4971" i="2" s="1"/>
  <c r="F4969" i="9"/>
  <c r="E4971" i="2" s="1"/>
  <c r="G4969" i="9"/>
  <c r="F4971" i="2" s="1"/>
  <c r="H4969" i="9"/>
  <c r="G4971" i="2" s="1"/>
  <c r="E4970" i="9"/>
  <c r="D4972" i="2" s="1"/>
  <c r="F4970" i="9"/>
  <c r="E4972" i="2" s="1"/>
  <c r="G4970" i="9"/>
  <c r="F4972" i="2" s="1"/>
  <c r="H4970" i="9"/>
  <c r="G4972" i="2" s="1"/>
  <c r="E4971" i="9"/>
  <c r="D4973" i="2" s="1"/>
  <c r="F4971" i="9"/>
  <c r="E4973" i="2" s="1"/>
  <c r="G4971" i="9"/>
  <c r="F4973" i="2" s="1"/>
  <c r="H4971" i="9"/>
  <c r="G4973" i="2" s="1"/>
  <c r="E4972" i="9"/>
  <c r="D4974" i="2" s="1"/>
  <c r="F4972" i="9"/>
  <c r="E4974" i="2" s="1"/>
  <c r="G4972" i="9"/>
  <c r="F4974" i="2" s="1"/>
  <c r="H4972" i="9"/>
  <c r="G4974" i="2" s="1"/>
  <c r="E4973" i="9"/>
  <c r="D4975" i="2" s="1"/>
  <c r="F4973" i="9"/>
  <c r="E4975" i="2" s="1"/>
  <c r="G4973" i="9"/>
  <c r="F4975" i="2" s="1"/>
  <c r="H4973" i="9"/>
  <c r="G4975" i="2" s="1"/>
  <c r="E4974" i="9"/>
  <c r="D4976" i="2" s="1"/>
  <c r="F4974" i="9"/>
  <c r="E4976" i="2" s="1"/>
  <c r="G4974" i="9"/>
  <c r="F4976" i="2" s="1"/>
  <c r="H4974" i="9"/>
  <c r="G4976" i="2" s="1"/>
  <c r="E4975" i="9"/>
  <c r="D4977" i="2" s="1"/>
  <c r="F4975" i="9"/>
  <c r="E4977" i="2" s="1"/>
  <c r="G4975" i="9"/>
  <c r="F4977" i="2" s="1"/>
  <c r="H4975" i="9"/>
  <c r="G4977" i="2" s="1"/>
  <c r="E4976" i="9"/>
  <c r="D4978" i="2" s="1"/>
  <c r="F4976" i="9"/>
  <c r="E4978" i="2" s="1"/>
  <c r="G4976" i="9"/>
  <c r="F4978" i="2" s="1"/>
  <c r="H4976" i="9"/>
  <c r="G4978" i="2" s="1"/>
  <c r="E4977" i="9"/>
  <c r="D4979" i="2" s="1"/>
  <c r="F4977" i="9"/>
  <c r="E4979" i="2" s="1"/>
  <c r="G4977" i="9"/>
  <c r="F4979" i="2" s="1"/>
  <c r="H4977" i="9"/>
  <c r="G4979" i="2" s="1"/>
  <c r="E4978" i="9"/>
  <c r="D4980" i="2" s="1"/>
  <c r="F4978" i="9"/>
  <c r="E4980" i="2" s="1"/>
  <c r="G4978" i="9"/>
  <c r="F4980" i="2" s="1"/>
  <c r="H4978" i="9"/>
  <c r="G4980" i="2" s="1"/>
  <c r="E4979" i="9"/>
  <c r="D4981" i="2" s="1"/>
  <c r="F4979" i="9"/>
  <c r="E4981" i="2" s="1"/>
  <c r="G4979" i="9"/>
  <c r="F4981" i="2" s="1"/>
  <c r="H4979" i="9"/>
  <c r="G4981" i="2" s="1"/>
  <c r="E4980" i="9"/>
  <c r="D4982" i="2" s="1"/>
  <c r="F4980" i="9"/>
  <c r="E4982" i="2" s="1"/>
  <c r="G4980" i="9"/>
  <c r="F4982" i="2" s="1"/>
  <c r="H4980" i="9"/>
  <c r="G4982" i="2" s="1"/>
  <c r="E4981" i="9"/>
  <c r="D4983" i="2" s="1"/>
  <c r="F4981" i="9"/>
  <c r="E4983" i="2" s="1"/>
  <c r="G4981" i="9"/>
  <c r="F4983" i="2" s="1"/>
  <c r="H4981" i="9"/>
  <c r="G4983" i="2" s="1"/>
  <c r="E4982" i="9"/>
  <c r="D4984" i="2" s="1"/>
  <c r="F4982" i="9"/>
  <c r="E4984" i="2" s="1"/>
  <c r="G4982" i="9"/>
  <c r="F4984" i="2" s="1"/>
  <c r="H4982" i="9"/>
  <c r="G4984" i="2" s="1"/>
  <c r="E4983" i="9"/>
  <c r="D4985" i="2" s="1"/>
  <c r="F4983" i="9"/>
  <c r="E4985" i="2" s="1"/>
  <c r="G4983" i="9"/>
  <c r="F4985" i="2" s="1"/>
  <c r="H4983" i="9"/>
  <c r="G4985" i="2" s="1"/>
  <c r="E4984" i="9"/>
  <c r="D4986" i="2" s="1"/>
  <c r="F4984" i="9"/>
  <c r="E4986" i="2" s="1"/>
  <c r="G4984" i="9"/>
  <c r="F4986" i="2" s="1"/>
  <c r="H4984" i="9"/>
  <c r="G4986" i="2" s="1"/>
  <c r="E4985" i="9"/>
  <c r="D4987" i="2" s="1"/>
  <c r="F4985" i="9"/>
  <c r="E4987" i="2" s="1"/>
  <c r="G4985" i="9"/>
  <c r="F4987" i="2" s="1"/>
  <c r="H4985" i="9"/>
  <c r="G4987" i="2" s="1"/>
  <c r="E4986" i="9"/>
  <c r="D4988" i="2" s="1"/>
  <c r="F4986" i="9"/>
  <c r="E4988" i="2" s="1"/>
  <c r="G4986" i="9"/>
  <c r="F4988" i="2" s="1"/>
  <c r="H4986" i="9"/>
  <c r="G4988" i="2" s="1"/>
  <c r="E4987" i="9"/>
  <c r="D4989" i="2" s="1"/>
  <c r="F4987" i="9"/>
  <c r="E4989" i="2" s="1"/>
  <c r="G4987" i="9"/>
  <c r="F4989" i="2" s="1"/>
  <c r="H4987" i="9"/>
  <c r="G4989" i="2" s="1"/>
  <c r="E4988" i="9"/>
  <c r="D4990" i="2" s="1"/>
  <c r="F4988" i="9"/>
  <c r="E4990" i="2" s="1"/>
  <c r="G4988" i="9"/>
  <c r="F4990" i="2" s="1"/>
  <c r="H4988" i="9"/>
  <c r="G4990" i="2" s="1"/>
  <c r="E4989" i="9"/>
  <c r="D4991" i="2" s="1"/>
  <c r="F4989" i="9"/>
  <c r="E4991" i="2" s="1"/>
  <c r="G4989" i="9"/>
  <c r="F4991" i="2" s="1"/>
  <c r="H4989" i="9"/>
  <c r="G4991" i="2" s="1"/>
  <c r="E4990" i="9"/>
  <c r="D4992" i="2" s="1"/>
  <c r="F4990" i="9"/>
  <c r="E4992" i="2" s="1"/>
  <c r="G4990" i="9"/>
  <c r="F4992" i="2" s="1"/>
  <c r="H4990" i="9"/>
  <c r="G4992" i="2" s="1"/>
  <c r="E4991" i="9"/>
  <c r="D4993" i="2" s="1"/>
  <c r="F4991" i="9"/>
  <c r="E4993" i="2" s="1"/>
  <c r="G4991" i="9"/>
  <c r="F4993" i="2" s="1"/>
  <c r="H4991" i="9"/>
  <c r="G4993" i="2" s="1"/>
  <c r="E4992" i="9"/>
  <c r="D4994" i="2" s="1"/>
  <c r="F4992" i="9"/>
  <c r="E4994" i="2" s="1"/>
  <c r="G4992" i="9"/>
  <c r="F4994" i="2" s="1"/>
  <c r="H4992" i="9"/>
  <c r="G4994" i="2" s="1"/>
  <c r="E4993" i="9"/>
  <c r="D4995" i="2" s="1"/>
  <c r="F4993" i="9"/>
  <c r="E4995" i="2" s="1"/>
  <c r="G4993" i="9"/>
  <c r="F4995" i="2" s="1"/>
  <c r="H4993" i="9"/>
  <c r="G4995" i="2" s="1"/>
  <c r="E4994" i="9"/>
  <c r="D4996" i="2" s="1"/>
  <c r="F4994" i="9"/>
  <c r="E4996" i="2" s="1"/>
  <c r="G4994" i="9"/>
  <c r="F4996" i="2" s="1"/>
  <c r="H4994" i="9"/>
  <c r="G4996" i="2" s="1"/>
  <c r="E4995" i="9"/>
  <c r="D4997" i="2" s="1"/>
  <c r="F4995" i="9"/>
  <c r="E4997" i="2" s="1"/>
  <c r="G4995" i="9"/>
  <c r="F4997" i="2" s="1"/>
  <c r="H4995" i="9"/>
  <c r="G4997" i="2" s="1"/>
  <c r="E4996" i="9"/>
  <c r="D4998" i="2" s="1"/>
  <c r="F4996" i="9"/>
  <c r="E4998" i="2" s="1"/>
  <c r="G4996" i="9"/>
  <c r="F4998" i="2" s="1"/>
  <c r="H4996" i="9"/>
  <c r="G4998" i="2" s="1"/>
  <c r="E4997" i="9"/>
  <c r="D4999" i="2" s="1"/>
  <c r="F4997" i="9"/>
  <c r="E4999" i="2" s="1"/>
  <c r="G4997" i="9"/>
  <c r="F4999" i="2" s="1"/>
  <c r="H4997" i="9"/>
  <c r="G4999" i="2" s="1"/>
  <c r="E4998" i="9"/>
  <c r="D5000" i="2" s="1"/>
  <c r="F4998" i="9"/>
  <c r="E5000" i="2" s="1"/>
  <c r="G4998" i="9"/>
  <c r="F5000" i="2" s="1"/>
  <c r="H4998" i="9"/>
  <c r="G5000" i="2" s="1"/>
  <c r="E4999" i="9"/>
  <c r="D5001" i="2" s="1"/>
  <c r="F4999" i="9"/>
  <c r="E5001" i="2" s="1"/>
  <c r="G4999" i="9"/>
  <c r="F5001" i="2" s="1"/>
  <c r="H4999" i="9"/>
  <c r="G5001" i="2" s="1"/>
  <c r="E5000" i="9"/>
  <c r="D5002" i="2" s="1"/>
  <c r="F5000" i="9"/>
  <c r="E5002" i="2" s="1"/>
  <c r="G5000" i="9"/>
  <c r="F5002" i="2" s="1"/>
  <c r="H5000" i="9"/>
  <c r="G5002" i="2" s="1"/>
  <c r="E5001" i="9"/>
  <c r="D5003" i="2" s="1"/>
  <c r="F5001" i="9"/>
  <c r="E5003" i="2" s="1"/>
  <c r="G5001" i="9"/>
  <c r="F5003" i="2" s="1"/>
  <c r="H5001" i="9"/>
  <c r="G5003" i="2" s="1"/>
  <c r="E5002" i="9"/>
  <c r="D5004" i="2" s="1"/>
  <c r="F5002" i="9"/>
  <c r="E5004" i="2" s="1"/>
  <c r="G5002" i="9"/>
  <c r="F5004" i="2" s="1"/>
  <c r="H5002" i="9"/>
  <c r="G5004" i="2" s="1"/>
  <c r="E5003" i="9"/>
  <c r="D5005" i="2" s="1"/>
  <c r="F5003" i="9"/>
  <c r="E5005" i="2" s="1"/>
  <c r="G5003" i="9"/>
  <c r="F5005" i="2" s="1"/>
  <c r="H5003" i="9"/>
  <c r="G5005" i="2" s="1"/>
  <c r="E5004" i="9"/>
  <c r="D5006" i="2" s="1"/>
  <c r="F5004" i="9"/>
  <c r="E5006" i="2" s="1"/>
  <c r="G5004" i="9"/>
  <c r="F5006" i="2" s="1"/>
  <c r="H5004" i="9"/>
  <c r="G5006" i="2" s="1"/>
  <c r="E5005" i="9"/>
  <c r="D5007" i="2" s="1"/>
  <c r="F5005" i="9"/>
  <c r="E5007" i="2" s="1"/>
  <c r="G5005" i="9"/>
  <c r="F5007" i="2" s="1"/>
  <c r="H5005" i="9"/>
  <c r="G5007" i="2" s="1"/>
  <c r="E5006" i="9"/>
  <c r="D5008" i="2" s="1"/>
  <c r="F5006" i="9"/>
  <c r="E5008" i="2" s="1"/>
  <c r="G5006" i="9"/>
  <c r="F5008" i="2" s="1"/>
  <c r="H5006" i="9"/>
  <c r="G5008" i="2" s="1"/>
  <c r="E5007" i="9"/>
  <c r="D5009" i="2" s="1"/>
  <c r="F5007" i="9"/>
  <c r="E5009" i="2" s="1"/>
  <c r="G5007" i="9"/>
  <c r="F5009" i="2" s="1"/>
  <c r="H5007" i="9"/>
  <c r="G5009" i="2" s="1"/>
  <c r="E5008" i="9"/>
  <c r="D5010" i="2" s="1"/>
  <c r="F5008" i="9"/>
  <c r="E5010" i="2" s="1"/>
  <c r="G5008" i="9"/>
  <c r="F5010" i="2" s="1"/>
  <c r="H5008" i="9"/>
  <c r="G5010" i="2" s="1"/>
  <c r="E5009" i="9"/>
  <c r="D5011" i="2" s="1"/>
  <c r="F5009" i="9"/>
  <c r="E5011" i="2" s="1"/>
  <c r="G5009" i="9"/>
  <c r="F5011" i="2" s="1"/>
  <c r="H5009" i="9"/>
  <c r="G5011" i="2" s="1"/>
  <c r="E5010" i="9"/>
  <c r="D5012" i="2" s="1"/>
  <c r="F5010" i="9"/>
  <c r="E5012" i="2" s="1"/>
  <c r="G5010" i="9"/>
  <c r="F5012" i="2" s="1"/>
  <c r="H5010" i="9"/>
  <c r="G5012" i="2" s="1"/>
  <c r="E5011" i="9"/>
  <c r="D5013" i="2" s="1"/>
  <c r="F5011" i="9"/>
  <c r="E5013" i="2" s="1"/>
  <c r="G5011" i="9"/>
  <c r="F5013" i="2" s="1"/>
  <c r="H5011" i="9"/>
  <c r="G5013" i="2" s="1"/>
  <c r="E5012" i="9"/>
  <c r="D5014" i="2" s="1"/>
  <c r="F5012" i="9"/>
  <c r="E5014" i="2" s="1"/>
  <c r="G5012" i="9"/>
  <c r="F5014" i="2" s="1"/>
  <c r="H5012" i="9"/>
  <c r="G5014" i="2" s="1"/>
  <c r="E5013" i="9"/>
  <c r="D5015" i="2" s="1"/>
  <c r="F5013" i="9"/>
  <c r="E5015" i="2" s="1"/>
  <c r="G5013" i="9"/>
  <c r="F5015" i="2" s="1"/>
  <c r="H5013" i="9"/>
  <c r="G5015" i="2" s="1"/>
  <c r="E5014" i="9"/>
  <c r="D5016" i="2" s="1"/>
  <c r="F5014" i="9"/>
  <c r="E5016" i="2" s="1"/>
  <c r="G5014" i="9"/>
  <c r="F5016" i="2" s="1"/>
  <c r="H5014" i="9"/>
  <c r="G5016" i="2" s="1"/>
  <c r="E5015" i="9"/>
  <c r="D5017" i="2" s="1"/>
  <c r="F5015" i="9"/>
  <c r="E5017" i="2" s="1"/>
  <c r="G5015" i="9"/>
  <c r="F5017" i="2" s="1"/>
  <c r="H5015" i="9"/>
  <c r="G5017" i="2" s="1"/>
  <c r="E5016" i="9"/>
  <c r="D5018" i="2" s="1"/>
  <c r="F5016" i="9"/>
  <c r="E5018" i="2" s="1"/>
  <c r="G5016" i="9"/>
  <c r="F5018" i="2" s="1"/>
  <c r="H5016" i="9"/>
  <c r="G5018" i="2" s="1"/>
  <c r="E5017" i="9"/>
  <c r="D5019" i="2" s="1"/>
  <c r="F5017" i="9"/>
  <c r="E5019" i="2" s="1"/>
  <c r="G5017" i="9"/>
  <c r="F5019" i="2" s="1"/>
  <c r="H5017" i="9"/>
  <c r="G5019" i="2" s="1"/>
  <c r="E5018" i="9"/>
  <c r="D5020" i="2" s="1"/>
  <c r="F5018" i="9"/>
  <c r="E5020" i="2" s="1"/>
  <c r="G5018" i="9"/>
  <c r="F5020" i="2" s="1"/>
  <c r="H5018" i="9"/>
  <c r="G5020" i="2" s="1"/>
  <c r="E5019" i="9"/>
  <c r="D5021" i="2" s="1"/>
  <c r="F5019" i="9"/>
  <c r="E5021" i="2" s="1"/>
  <c r="G5019" i="9"/>
  <c r="F5021" i="2" s="1"/>
  <c r="H5019" i="9"/>
  <c r="G5021" i="2" s="1"/>
  <c r="E5020" i="9"/>
  <c r="D5022" i="2" s="1"/>
  <c r="F5020" i="9"/>
  <c r="E5022" i="2" s="1"/>
  <c r="G5020" i="9"/>
  <c r="F5022" i="2" s="1"/>
  <c r="H5020" i="9"/>
  <c r="G5022" i="2" s="1"/>
  <c r="E5021" i="9"/>
  <c r="D5023" i="2" s="1"/>
  <c r="F5021" i="9"/>
  <c r="E5023" i="2" s="1"/>
  <c r="G5021" i="9"/>
  <c r="F5023" i="2" s="1"/>
  <c r="H5021" i="9"/>
  <c r="G5023" i="2" s="1"/>
  <c r="E5022" i="9"/>
  <c r="D5024" i="2" s="1"/>
  <c r="F5022" i="9"/>
  <c r="E5024" i="2" s="1"/>
  <c r="G5022" i="9"/>
  <c r="F5024" i="2" s="1"/>
  <c r="H5022" i="9"/>
  <c r="G5024" i="2" s="1"/>
  <c r="E5023" i="9"/>
  <c r="D5025" i="2" s="1"/>
  <c r="F5023" i="9"/>
  <c r="E5025" i="2" s="1"/>
  <c r="G5023" i="9"/>
  <c r="F5025" i="2" s="1"/>
  <c r="H5023" i="9"/>
  <c r="G5025" i="2" s="1"/>
  <c r="E5024" i="9"/>
  <c r="D5026" i="2" s="1"/>
  <c r="F5024" i="9"/>
  <c r="E5026" i="2" s="1"/>
  <c r="G5024" i="9"/>
  <c r="F5026" i="2" s="1"/>
  <c r="H5024" i="9"/>
  <c r="G5026" i="2" s="1"/>
  <c r="E5025" i="9"/>
  <c r="D5027" i="2" s="1"/>
  <c r="F5025" i="9"/>
  <c r="E5027" i="2" s="1"/>
  <c r="G5025" i="9"/>
  <c r="F5027" i="2" s="1"/>
  <c r="H5025" i="9"/>
  <c r="G5027" i="2" s="1"/>
  <c r="E5026" i="9"/>
  <c r="D5028" i="2" s="1"/>
  <c r="F5026" i="9"/>
  <c r="E5028" i="2" s="1"/>
  <c r="G5026" i="9"/>
  <c r="F5028" i="2" s="1"/>
  <c r="H5026" i="9"/>
  <c r="G5028" i="2" s="1"/>
  <c r="E5027" i="9"/>
  <c r="D5029" i="2" s="1"/>
  <c r="F5027" i="9"/>
  <c r="E5029" i="2" s="1"/>
  <c r="G5027" i="9"/>
  <c r="F5029" i="2" s="1"/>
  <c r="H5027" i="9"/>
  <c r="G5029" i="2" s="1"/>
  <c r="E5028" i="9"/>
  <c r="D5030" i="2" s="1"/>
  <c r="F5028" i="9"/>
  <c r="E5030" i="2" s="1"/>
  <c r="G5028" i="9"/>
  <c r="F5030" i="2" s="1"/>
  <c r="H5028" i="9"/>
  <c r="G5030" i="2" s="1"/>
  <c r="E5029" i="9"/>
  <c r="D5031" i="2" s="1"/>
  <c r="F5029" i="9"/>
  <c r="E5031" i="2" s="1"/>
  <c r="G5029" i="9"/>
  <c r="F5031" i="2" s="1"/>
  <c r="H5029" i="9"/>
  <c r="G5031" i="2" s="1"/>
  <c r="E5030" i="9"/>
  <c r="D5032" i="2" s="1"/>
  <c r="F5030" i="9"/>
  <c r="E5032" i="2" s="1"/>
  <c r="G5030" i="9"/>
  <c r="F5032" i="2" s="1"/>
  <c r="H5030" i="9"/>
  <c r="G5032" i="2" s="1"/>
  <c r="E5031" i="9"/>
  <c r="D5033" i="2" s="1"/>
  <c r="F5031" i="9"/>
  <c r="E5033" i="2" s="1"/>
  <c r="G5031" i="9"/>
  <c r="F5033" i="2" s="1"/>
  <c r="H5031" i="9"/>
  <c r="G5033" i="2" s="1"/>
  <c r="E5032" i="9"/>
  <c r="D5034" i="2" s="1"/>
  <c r="F5032" i="9"/>
  <c r="E5034" i="2" s="1"/>
  <c r="G5032" i="9"/>
  <c r="F5034" i="2" s="1"/>
  <c r="H5032" i="9"/>
  <c r="G5034" i="2" s="1"/>
  <c r="E5033" i="9"/>
  <c r="D5035" i="2" s="1"/>
  <c r="F5033" i="9"/>
  <c r="E5035" i="2" s="1"/>
  <c r="G5033" i="9"/>
  <c r="F5035" i="2" s="1"/>
  <c r="H5033" i="9"/>
  <c r="G5035" i="2" s="1"/>
  <c r="E5034" i="9"/>
  <c r="D5036" i="2" s="1"/>
  <c r="F5034" i="9"/>
  <c r="E5036" i="2" s="1"/>
  <c r="G5034" i="9"/>
  <c r="F5036" i="2" s="1"/>
  <c r="H5034" i="9"/>
  <c r="G5036" i="2" s="1"/>
  <c r="E5035" i="9"/>
  <c r="D5037" i="2" s="1"/>
  <c r="F5035" i="9"/>
  <c r="E5037" i="2" s="1"/>
  <c r="G5035" i="9"/>
  <c r="F5037" i="2" s="1"/>
  <c r="H5035" i="9"/>
  <c r="G5037" i="2" s="1"/>
  <c r="E5036" i="9"/>
  <c r="D5038" i="2" s="1"/>
  <c r="F5036" i="9"/>
  <c r="E5038" i="2" s="1"/>
  <c r="G5036" i="9"/>
  <c r="F5038" i="2" s="1"/>
  <c r="H5036" i="9"/>
  <c r="G5038" i="2" s="1"/>
  <c r="E5037" i="9"/>
  <c r="D5039" i="2" s="1"/>
  <c r="F5037" i="9"/>
  <c r="E5039" i="2" s="1"/>
  <c r="G5037" i="9"/>
  <c r="F5039" i="2" s="1"/>
  <c r="H5037" i="9"/>
  <c r="G5039" i="2" s="1"/>
  <c r="E5038" i="9"/>
  <c r="D5040" i="2" s="1"/>
  <c r="F5038" i="9"/>
  <c r="E5040" i="2" s="1"/>
  <c r="G5038" i="9"/>
  <c r="F5040" i="2" s="1"/>
  <c r="H5038" i="9"/>
  <c r="G5040" i="2" s="1"/>
  <c r="E5039" i="9"/>
  <c r="D5041" i="2" s="1"/>
  <c r="F5039" i="9"/>
  <c r="E5041" i="2" s="1"/>
  <c r="G5039" i="9"/>
  <c r="F5041" i="2" s="1"/>
  <c r="H5039" i="9"/>
  <c r="G5041" i="2" s="1"/>
  <c r="E5040" i="9"/>
  <c r="D5042" i="2" s="1"/>
  <c r="F5040" i="9"/>
  <c r="E5042" i="2" s="1"/>
  <c r="G5040" i="9"/>
  <c r="F5042" i="2" s="1"/>
  <c r="H5040" i="9"/>
  <c r="G5042" i="2" s="1"/>
  <c r="E5041" i="9"/>
  <c r="D5043" i="2" s="1"/>
  <c r="F5041" i="9"/>
  <c r="E5043" i="2" s="1"/>
  <c r="G5041" i="9"/>
  <c r="F5043" i="2" s="1"/>
  <c r="H5041" i="9"/>
  <c r="G5043" i="2" s="1"/>
  <c r="E5042" i="9"/>
  <c r="D5044" i="2" s="1"/>
  <c r="F5042" i="9"/>
  <c r="E5044" i="2" s="1"/>
  <c r="G5042" i="9"/>
  <c r="F5044" i="2" s="1"/>
  <c r="H5042" i="9"/>
  <c r="G5044" i="2" s="1"/>
  <c r="E5043" i="9"/>
  <c r="D5045" i="2" s="1"/>
  <c r="F5043" i="9"/>
  <c r="E5045" i="2" s="1"/>
  <c r="G5043" i="9"/>
  <c r="F5045" i="2" s="1"/>
  <c r="H5043" i="9"/>
  <c r="G5045" i="2" s="1"/>
  <c r="E5044" i="9"/>
  <c r="D5046" i="2" s="1"/>
  <c r="F5044" i="9"/>
  <c r="E5046" i="2" s="1"/>
  <c r="G5044" i="9"/>
  <c r="F5046" i="2" s="1"/>
  <c r="H5044" i="9"/>
  <c r="G5046" i="2" s="1"/>
  <c r="E5045" i="9"/>
  <c r="D5047" i="2" s="1"/>
  <c r="F5045" i="9"/>
  <c r="E5047" i="2" s="1"/>
  <c r="G5045" i="9"/>
  <c r="F5047" i="2" s="1"/>
  <c r="H5045" i="9"/>
  <c r="G5047" i="2" s="1"/>
  <c r="E5046" i="9"/>
  <c r="D5048" i="2" s="1"/>
  <c r="F5046" i="9"/>
  <c r="E5048" i="2" s="1"/>
  <c r="G5046" i="9"/>
  <c r="F5048" i="2" s="1"/>
  <c r="H5046" i="9"/>
  <c r="G5048" i="2" s="1"/>
  <c r="E5047" i="9"/>
  <c r="D5049" i="2" s="1"/>
  <c r="F5047" i="9"/>
  <c r="E5049" i="2" s="1"/>
  <c r="G5047" i="9"/>
  <c r="F5049" i="2" s="1"/>
  <c r="H5047" i="9"/>
  <c r="G5049" i="2" s="1"/>
  <c r="E5048" i="9"/>
  <c r="D5050" i="2" s="1"/>
  <c r="F5048" i="9"/>
  <c r="E5050" i="2" s="1"/>
  <c r="G5048" i="9"/>
  <c r="F5050" i="2" s="1"/>
  <c r="H5048" i="9"/>
  <c r="G5050" i="2" s="1"/>
  <c r="E5049" i="9"/>
  <c r="D5051" i="2" s="1"/>
  <c r="F5049" i="9"/>
  <c r="E5051" i="2" s="1"/>
  <c r="G5049" i="9"/>
  <c r="F5051" i="2" s="1"/>
  <c r="H5049" i="9"/>
  <c r="G5051" i="2" s="1"/>
  <c r="E5050" i="9"/>
  <c r="D5052" i="2" s="1"/>
  <c r="F5050" i="9"/>
  <c r="E5052" i="2" s="1"/>
  <c r="G5050" i="9"/>
  <c r="F5052" i="2" s="1"/>
  <c r="H5050" i="9"/>
  <c r="G5052" i="2" s="1"/>
  <c r="E5051" i="9"/>
  <c r="D5053" i="2" s="1"/>
  <c r="F5051" i="9"/>
  <c r="E5053" i="2" s="1"/>
  <c r="G5051" i="9"/>
  <c r="F5053" i="2" s="1"/>
  <c r="H5051" i="9"/>
  <c r="G5053" i="2" s="1"/>
  <c r="E5052" i="9"/>
  <c r="D5054" i="2" s="1"/>
  <c r="F5052" i="9"/>
  <c r="E5054" i="2" s="1"/>
  <c r="G5052" i="9"/>
  <c r="F5054" i="2" s="1"/>
  <c r="H5052" i="9"/>
  <c r="G5054" i="2" s="1"/>
  <c r="E5053" i="9"/>
  <c r="D5055" i="2" s="1"/>
  <c r="F5053" i="9"/>
  <c r="E5055" i="2" s="1"/>
  <c r="G5053" i="9"/>
  <c r="F5055" i="2" s="1"/>
  <c r="H5053" i="9"/>
  <c r="G5055" i="2" s="1"/>
  <c r="E5054" i="9"/>
  <c r="D5056" i="2" s="1"/>
  <c r="F5054" i="9"/>
  <c r="E5056" i="2" s="1"/>
  <c r="G5054" i="9"/>
  <c r="F5056" i="2" s="1"/>
  <c r="H5054" i="9"/>
  <c r="G5056" i="2" s="1"/>
  <c r="E5055" i="9"/>
  <c r="D5057" i="2" s="1"/>
  <c r="F5055" i="9"/>
  <c r="E5057" i="2" s="1"/>
  <c r="G5055" i="9"/>
  <c r="F5057" i="2" s="1"/>
  <c r="H5055" i="9"/>
  <c r="G5057" i="2" s="1"/>
  <c r="E5056" i="9"/>
  <c r="D5058" i="2" s="1"/>
  <c r="F5056" i="9"/>
  <c r="E5058" i="2" s="1"/>
  <c r="G5056" i="9"/>
  <c r="F5058" i="2" s="1"/>
  <c r="H5056" i="9"/>
  <c r="G5058" i="2" s="1"/>
  <c r="E5057" i="9"/>
  <c r="D5059" i="2" s="1"/>
  <c r="F5057" i="9"/>
  <c r="E5059" i="2" s="1"/>
  <c r="G5057" i="9"/>
  <c r="F5059" i="2" s="1"/>
  <c r="H5057" i="9"/>
  <c r="G5059" i="2" s="1"/>
  <c r="E5058" i="9"/>
  <c r="D5060" i="2" s="1"/>
  <c r="F5058" i="9"/>
  <c r="E5060" i="2" s="1"/>
  <c r="G5058" i="9"/>
  <c r="F5060" i="2" s="1"/>
  <c r="H5058" i="9"/>
  <c r="G5060" i="2" s="1"/>
  <c r="E5059" i="9"/>
  <c r="D5061" i="2" s="1"/>
  <c r="F5059" i="9"/>
  <c r="E5061" i="2" s="1"/>
  <c r="G5059" i="9"/>
  <c r="F5061" i="2" s="1"/>
  <c r="H5059" i="9"/>
  <c r="G5061" i="2" s="1"/>
  <c r="E5060" i="9"/>
  <c r="D5062" i="2" s="1"/>
  <c r="F5060" i="9"/>
  <c r="E5062" i="2" s="1"/>
  <c r="G5060" i="9"/>
  <c r="F5062" i="2" s="1"/>
  <c r="H5060" i="9"/>
  <c r="G5062" i="2" s="1"/>
  <c r="E5061" i="9"/>
  <c r="D5063" i="2" s="1"/>
  <c r="F5061" i="9"/>
  <c r="E5063" i="2" s="1"/>
  <c r="G5061" i="9"/>
  <c r="F5063" i="2" s="1"/>
  <c r="H5061" i="9"/>
  <c r="G5063" i="2" s="1"/>
  <c r="E5062" i="9"/>
  <c r="D5064" i="2" s="1"/>
  <c r="F5062" i="9"/>
  <c r="E5064" i="2" s="1"/>
  <c r="G5062" i="9"/>
  <c r="F5064" i="2" s="1"/>
  <c r="H5062" i="9"/>
  <c r="G5064" i="2" s="1"/>
  <c r="E5063" i="9"/>
  <c r="D5065" i="2" s="1"/>
  <c r="F5063" i="9"/>
  <c r="E5065" i="2" s="1"/>
  <c r="G5063" i="9"/>
  <c r="F5065" i="2" s="1"/>
  <c r="H5063" i="9"/>
  <c r="G5065" i="2" s="1"/>
  <c r="E5064" i="9"/>
  <c r="D5066" i="2" s="1"/>
  <c r="F5064" i="9"/>
  <c r="E5066" i="2" s="1"/>
  <c r="G5064" i="9"/>
  <c r="F5066" i="2" s="1"/>
  <c r="H5064" i="9"/>
  <c r="G5066" i="2" s="1"/>
  <c r="E5065" i="9"/>
  <c r="D5067" i="2" s="1"/>
  <c r="F5065" i="9"/>
  <c r="E5067" i="2" s="1"/>
  <c r="G5065" i="9"/>
  <c r="F5067" i="2" s="1"/>
  <c r="H5065" i="9"/>
  <c r="G5067" i="2" s="1"/>
  <c r="E5066" i="9"/>
  <c r="D5068" i="2" s="1"/>
  <c r="F5066" i="9"/>
  <c r="E5068" i="2" s="1"/>
  <c r="G5066" i="9"/>
  <c r="F5068" i="2" s="1"/>
  <c r="H5066" i="9"/>
  <c r="G5068" i="2" s="1"/>
  <c r="E5067" i="9"/>
  <c r="D5069" i="2" s="1"/>
  <c r="F5067" i="9"/>
  <c r="E5069" i="2" s="1"/>
  <c r="G5067" i="9"/>
  <c r="F5069" i="2" s="1"/>
  <c r="H5067" i="9"/>
  <c r="G5069" i="2" s="1"/>
  <c r="E5068" i="9"/>
  <c r="D5070" i="2" s="1"/>
  <c r="F5068" i="9"/>
  <c r="E5070" i="2" s="1"/>
  <c r="G5068" i="9"/>
  <c r="F5070" i="2" s="1"/>
  <c r="H5068" i="9"/>
  <c r="G5070" i="2" s="1"/>
  <c r="E5069" i="9"/>
  <c r="D5071" i="2" s="1"/>
  <c r="F5069" i="9"/>
  <c r="E5071" i="2" s="1"/>
  <c r="G5069" i="9"/>
  <c r="F5071" i="2" s="1"/>
  <c r="H5069" i="9"/>
  <c r="G5071" i="2" s="1"/>
  <c r="E5070" i="9"/>
  <c r="D5072" i="2" s="1"/>
  <c r="F5070" i="9"/>
  <c r="E5072" i="2" s="1"/>
  <c r="G5070" i="9"/>
  <c r="F5072" i="2" s="1"/>
  <c r="H5070" i="9"/>
  <c r="G5072" i="2" s="1"/>
  <c r="E5071" i="9"/>
  <c r="D5073" i="2" s="1"/>
  <c r="F5071" i="9"/>
  <c r="E5073" i="2" s="1"/>
  <c r="G5071" i="9"/>
  <c r="F5073" i="2" s="1"/>
  <c r="H5071" i="9"/>
  <c r="G5073" i="2" s="1"/>
  <c r="E5072" i="9"/>
  <c r="D5074" i="2" s="1"/>
  <c r="F5072" i="9"/>
  <c r="E5074" i="2" s="1"/>
  <c r="G5072" i="9"/>
  <c r="F5074" i="2" s="1"/>
  <c r="H5072" i="9"/>
  <c r="G5074" i="2" s="1"/>
  <c r="E5073" i="9"/>
  <c r="D5075" i="2" s="1"/>
  <c r="F5073" i="9"/>
  <c r="E5075" i="2" s="1"/>
  <c r="G5073" i="9"/>
  <c r="F5075" i="2" s="1"/>
  <c r="H5073" i="9"/>
  <c r="G5075" i="2" s="1"/>
  <c r="E5074" i="9"/>
  <c r="D5076" i="2" s="1"/>
  <c r="F5074" i="9"/>
  <c r="E5076" i="2" s="1"/>
  <c r="G5074" i="9"/>
  <c r="F5076" i="2" s="1"/>
  <c r="H5074" i="9"/>
  <c r="G5076" i="2" s="1"/>
  <c r="E5075" i="9"/>
  <c r="D5077" i="2" s="1"/>
  <c r="F5075" i="9"/>
  <c r="E5077" i="2" s="1"/>
  <c r="G5075" i="9"/>
  <c r="F5077" i="2" s="1"/>
  <c r="H5075" i="9"/>
  <c r="G5077" i="2" s="1"/>
  <c r="E5076" i="9"/>
  <c r="D5078" i="2" s="1"/>
  <c r="F5076" i="9"/>
  <c r="E5078" i="2" s="1"/>
  <c r="G5076" i="9"/>
  <c r="F5078" i="2" s="1"/>
  <c r="H5076" i="9"/>
  <c r="G5078" i="2" s="1"/>
  <c r="E5077" i="9"/>
  <c r="D5079" i="2" s="1"/>
  <c r="F5077" i="9"/>
  <c r="E5079" i="2" s="1"/>
  <c r="G5077" i="9"/>
  <c r="F5079" i="2" s="1"/>
  <c r="H5077" i="9"/>
  <c r="G5079" i="2" s="1"/>
  <c r="E5078" i="9"/>
  <c r="D5080" i="2" s="1"/>
  <c r="F5078" i="9"/>
  <c r="E5080" i="2" s="1"/>
  <c r="G5078" i="9"/>
  <c r="F5080" i="2" s="1"/>
  <c r="H5078" i="9"/>
  <c r="G5080" i="2" s="1"/>
  <c r="E5079" i="9"/>
  <c r="D5081" i="2" s="1"/>
  <c r="F5079" i="9"/>
  <c r="E5081" i="2" s="1"/>
  <c r="G5079" i="9"/>
  <c r="F5081" i="2" s="1"/>
  <c r="H5079" i="9"/>
  <c r="G5081" i="2" s="1"/>
  <c r="E5080" i="9"/>
  <c r="D5082" i="2" s="1"/>
  <c r="F5080" i="9"/>
  <c r="E5082" i="2" s="1"/>
  <c r="G5080" i="9"/>
  <c r="F5082" i="2" s="1"/>
  <c r="H5080" i="9"/>
  <c r="G5082" i="2" s="1"/>
  <c r="E5081" i="9"/>
  <c r="D5083" i="2" s="1"/>
  <c r="F5081" i="9"/>
  <c r="E5083" i="2" s="1"/>
  <c r="G5081" i="9"/>
  <c r="F5083" i="2" s="1"/>
  <c r="H5081" i="9"/>
  <c r="G5083" i="2" s="1"/>
  <c r="E5082" i="9"/>
  <c r="D5084" i="2" s="1"/>
  <c r="F5082" i="9"/>
  <c r="E5084" i="2" s="1"/>
  <c r="G5082" i="9"/>
  <c r="F5084" i="2" s="1"/>
  <c r="H5082" i="9"/>
  <c r="G5084" i="2" s="1"/>
  <c r="E5083" i="9"/>
  <c r="D5085" i="2" s="1"/>
  <c r="F5083" i="9"/>
  <c r="E5085" i="2" s="1"/>
  <c r="G5083" i="9"/>
  <c r="F5085" i="2" s="1"/>
  <c r="H5083" i="9"/>
  <c r="G5085" i="2" s="1"/>
  <c r="E5084" i="9"/>
  <c r="D5086" i="2" s="1"/>
  <c r="F5084" i="9"/>
  <c r="E5086" i="2" s="1"/>
  <c r="G5084" i="9"/>
  <c r="F5086" i="2" s="1"/>
  <c r="H5084" i="9"/>
  <c r="G5086" i="2" s="1"/>
  <c r="E5085" i="9"/>
  <c r="D5087" i="2" s="1"/>
  <c r="F5085" i="9"/>
  <c r="E5087" i="2" s="1"/>
  <c r="G5085" i="9"/>
  <c r="F5087" i="2" s="1"/>
  <c r="H5085" i="9"/>
  <c r="G5087" i="2" s="1"/>
  <c r="E5086" i="9"/>
  <c r="D5088" i="2" s="1"/>
  <c r="F5086" i="9"/>
  <c r="E5088" i="2" s="1"/>
  <c r="G5086" i="9"/>
  <c r="F5088" i="2" s="1"/>
  <c r="H5086" i="9"/>
  <c r="G5088" i="2" s="1"/>
  <c r="E5087" i="9"/>
  <c r="D5089" i="2" s="1"/>
  <c r="F5087" i="9"/>
  <c r="E5089" i="2" s="1"/>
  <c r="G5087" i="9"/>
  <c r="F5089" i="2" s="1"/>
  <c r="H5087" i="9"/>
  <c r="G5089" i="2" s="1"/>
  <c r="E5088" i="9"/>
  <c r="D5090" i="2" s="1"/>
  <c r="F5088" i="9"/>
  <c r="E5090" i="2" s="1"/>
  <c r="G5088" i="9"/>
  <c r="F5090" i="2" s="1"/>
  <c r="H5088" i="9"/>
  <c r="G5090" i="2" s="1"/>
  <c r="E5089" i="9"/>
  <c r="D5091" i="2" s="1"/>
  <c r="F5089" i="9"/>
  <c r="E5091" i="2" s="1"/>
  <c r="G5089" i="9"/>
  <c r="F5091" i="2" s="1"/>
  <c r="H5089" i="9"/>
  <c r="G5091" i="2" s="1"/>
  <c r="E5090" i="9"/>
  <c r="D5092" i="2" s="1"/>
  <c r="F5090" i="9"/>
  <c r="E5092" i="2" s="1"/>
  <c r="G5090" i="9"/>
  <c r="F5092" i="2" s="1"/>
  <c r="H5090" i="9"/>
  <c r="G5092" i="2" s="1"/>
  <c r="E5091" i="9"/>
  <c r="D5093" i="2" s="1"/>
  <c r="F5091" i="9"/>
  <c r="E5093" i="2" s="1"/>
  <c r="G5091" i="9"/>
  <c r="F5093" i="2" s="1"/>
  <c r="H5091" i="9"/>
  <c r="G5093" i="2" s="1"/>
  <c r="E5092" i="9"/>
  <c r="D5094" i="2" s="1"/>
  <c r="F5092" i="9"/>
  <c r="E5094" i="2" s="1"/>
  <c r="G5092" i="9"/>
  <c r="F5094" i="2" s="1"/>
  <c r="H5092" i="9"/>
  <c r="G5094" i="2" s="1"/>
  <c r="E5093" i="9"/>
  <c r="D5095" i="2" s="1"/>
  <c r="F5093" i="9"/>
  <c r="E5095" i="2" s="1"/>
  <c r="G5093" i="9"/>
  <c r="F5095" i="2" s="1"/>
  <c r="H5093" i="9"/>
  <c r="G5095" i="2" s="1"/>
  <c r="E5094" i="9"/>
  <c r="D5096" i="2" s="1"/>
  <c r="F5094" i="9"/>
  <c r="E5096" i="2" s="1"/>
  <c r="G5094" i="9"/>
  <c r="F5096" i="2" s="1"/>
  <c r="H5094" i="9"/>
  <c r="G5096" i="2" s="1"/>
  <c r="E5095" i="9"/>
  <c r="D5097" i="2" s="1"/>
  <c r="F5095" i="9"/>
  <c r="E5097" i="2" s="1"/>
  <c r="G5095" i="9"/>
  <c r="F5097" i="2" s="1"/>
  <c r="H5095" i="9"/>
  <c r="G5097" i="2" s="1"/>
  <c r="E5096" i="9"/>
  <c r="D5098" i="2" s="1"/>
  <c r="F5096" i="9"/>
  <c r="E5098" i="2" s="1"/>
  <c r="G5096" i="9"/>
  <c r="F5098" i="2" s="1"/>
  <c r="H5096" i="9"/>
  <c r="G5098" i="2" s="1"/>
  <c r="E5097" i="9"/>
  <c r="D5099" i="2" s="1"/>
  <c r="F5097" i="9"/>
  <c r="E5099" i="2" s="1"/>
  <c r="G5097" i="9"/>
  <c r="F5099" i="2" s="1"/>
  <c r="H5097" i="9"/>
  <c r="G5099" i="2" s="1"/>
  <c r="E5098" i="9"/>
  <c r="D5100" i="2" s="1"/>
  <c r="F5098" i="9"/>
  <c r="E5100" i="2" s="1"/>
  <c r="G5098" i="9"/>
  <c r="F5100" i="2" s="1"/>
  <c r="H5098" i="9"/>
  <c r="G5100" i="2" s="1"/>
  <c r="E5099" i="9"/>
  <c r="D5101" i="2" s="1"/>
  <c r="F5099" i="9"/>
  <c r="E5101" i="2" s="1"/>
  <c r="G5099" i="9"/>
  <c r="F5101" i="2" s="1"/>
  <c r="H5099" i="9"/>
  <c r="G5101" i="2" s="1"/>
  <c r="E5100" i="9"/>
  <c r="D5102" i="2" s="1"/>
  <c r="F5100" i="9"/>
  <c r="E5102" i="2" s="1"/>
  <c r="G5100" i="9"/>
  <c r="F5102" i="2" s="1"/>
  <c r="H5100" i="9"/>
  <c r="G5102" i="2" s="1"/>
  <c r="E5101" i="9"/>
  <c r="D5103" i="2" s="1"/>
  <c r="F5101" i="9"/>
  <c r="E5103" i="2" s="1"/>
  <c r="G5101" i="9"/>
  <c r="F5103" i="2" s="1"/>
  <c r="H5101" i="9"/>
  <c r="G5103" i="2" s="1"/>
  <c r="E5102" i="9"/>
  <c r="D5104" i="2" s="1"/>
  <c r="F5102" i="9"/>
  <c r="E5104" i="2" s="1"/>
  <c r="G5102" i="9"/>
  <c r="F5104" i="2" s="1"/>
  <c r="H5102" i="9"/>
  <c r="G5104" i="2" s="1"/>
  <c r="E5103" i="9"/>
  <c r="D5105" i="2" s="1"/>
  <c r="F5103" i="9"/>
  <c r="E5105" i="2" s="1"/>
  <c r="G5103" i="9"/>
  <c r="F5105" i="2" s="1"/>
  <c r="H5103" i="9"/>
  <c r="G5105" i="2" s="1"/>
  <c r="E5104" i="9"/>
  <c r="D5106" i="2" s="1"/>
  <c r="F5104" i="9"/>
  <c r="E5106" i="2" s="1"/>
  <c r="G5104" i="9"/>
  <c r="F5106" i="2" s="1"/>
  <c r="H5104" i="9"/>
  <c r="G5106" i="2" s="1"/>
  <c r="E5105" i="9"/>
  <c r="D5107" i="2" s="1"/>
  <c r="F5105" i="9"/>
  <c r="E5107" i="2" s="1"/>
  <c r="G5105" i="9"/>
  <c r="F5107" i="2" s="1"/>
  <c r="H5105" i="9"/>
  <c r="G5107" i="2" s="1"/>
  <c r="E5106" i="9"/>
  <c r="D5108" i="2" s="1"/>
  <c r="F5106" i="9"/>
  <c r="E5108" i="2" s="1"/>
  <c r="G5106" i="9"/>
  <c r="F5108" i="2" s="1"/>
  <c r="H5106" i="9"/>
  <c r="G5108" i="2" s="1"/>
  <c r="E5107" i="9"/>
  <c r="D5109" i="2" s="1"/>
  <c r="F5107" i="9"/>
  <c r="E5109" i="2" s="1"/>
  <c r="G5107" i="9"/>
  <c r="F5109" i="2" s="1"/>
  <c r="H5107" i="9"/>
  <c r="G5109" i="2" s="1"/>
  <c r="E5108" i="9"/>
  <c r="D5110" i="2" s="1"/>
  <c r="F5108" i="9"/>
  <c r="E5110" i="2" s="1"/>
  <c r="G5108" i="9"/>
  <c r="F5110" i="2" s="1"/>
  <c r="H5108" i="9"/>
  <c r="G5110" i="2" s="1"/>
  <c r="E5109" i="9"/>
  <c r="D5111" i="2" s="1"/>
  <c r="F5109" i="9"/>
  <c r="E5111" i="2" s="1"/>
  <c r="G5109" i="9"/>
  <c r="F5111" i="2" s="1"/>
  <c r="H5109" i="9"/>
  <c r="G5111" i="2" s="1"/>
  <c r="E5110" i="9"/>
  <c r="D5112" i="2" s="1"/>
  <c r="F5110" i="9"/>
  <c r="E5112" i="2" s="1"/>
  <c r="G5110" i="9"/>
  <c r="F5112" i="2" s="1"/>
  <c r="H5110" i="9"/>
  <c r="G5112" i="2" s="1"/>
  <c r="E5111" i="9"/>
  <c r="D5113" i="2" s="1"/>
  <c r="F5111" i="9"/>
  <c r="E5113" i="2" s="1"/>
  <c r="G5111" i="9"/>
  <c r="F5113" i="2" s="1"/>
  <c r="H5111" i="9"/>
  <c r="G5113" i="2" s="1"/>
  <c r="E5112" i="9"/>
  <c r="D5114" i="2" s="1"/>
  <c r="F5112" i="9"/>
  <c r="E5114" i="2" s="1"/>
  <c r="G5112" i="9"/>
  <c r="F5114" i="2" s="1"/>
  <c r="H5112" i="9"/>
  <c r="G5114" i="2" s="1"/>
  <c r="E5113" i="9"/>
  <c r="D5115" i="2" s="1"/>
  <c r="F5113" i="9"/>
  <c r="E5115" i="2" s="1"/>
  <c r="G5113" i="9"/>
  <c r="F5115" i="2" s="1"/>
  <c r="H5113" i="9"/>
  <c r="G5115" i="2" s="1"/>
  <c r="E5114" i="9"/>
  <c r="D5116" i="2" s="1"/>
  <c r="F5114" i="9"/>
  <c r="E5116" i="2" s="1"/>
  <c r="G5114" i="9"/>
  <c r="F5116" i="2" s="1"/>
  <c r="H5114" i="9"/>
  <c r="G5116" i="2" s="1"/>
  <c r="E5115" i="9"/>
  <c r="D5117" i="2" s="1"/>
  <c r="F5115" i="9"/>
  <c r="E5117" i="2" s="1"/>
  <c r="G5115" i="9"/>
  <c r="F5117" i="2" s="1"/>
  <c r="H5115" i="9"/>
  <c r="G5117" i="2" s="1"/>
  <c r="E5116" i="9"/>
  <c r="D5118" i="2" s="1"/>
  <c r="F5116" i="9"/>
  <c r="E5118" i="2" s="1"/>
  <c r="G5116" i="9"/>
  <c r="F5118" i="2" s="1"/>
  <c r="H5116" i="9"/>
  <c r="G5118" i="2" s="1"/>
  <c r="E5117" i="9"/>
  <c r="D5119" i="2" s="1"/>
  <c r="F5117" i="9"/>
  <c r="E5119" i="2" s="1"/>
  <c r="G5117" i="9"/>
  <c r="F5119" i="2" s="1"/>
  <c r="H5117" i="9"/>
  <c r="G5119" i="2" s="1"/>
  <c r="E5118" i="9"/>
  <c r="D5120" i="2" s="1"/>
  <c r="F5118" i="9"/>
  <c r="E5120" i="2" s="1"/>
  <c r="G5118" i="9"/>
  <c r="F5120" i="2" s="1"/>
  <c r="H5118" i="9"/>
  <c r="G5120" i="2" s="1"/>
  <c r="E5119" i="9"/>
  <c r="D5121" i="2" s="1"/>
  <c r="F5119" i="9"/>
  <c r="E5121" i="2" s="1"/>
  <c r="G5119" i="9"/>
  <c r="F5121" i="2" s="1"/>
  <c r="H5119" i="9"/>
  <c r="G5121" i="2" s="1"/>
  <c r="E5120" i="9"/>
  <c r="D5122" i="2" s="1"/>
  <c r="F5120" i="9"/>
  <c r="E5122" i="2" s="1"/>
  <c r="G5120" i="9"/>
  <c r="F5122" i="2" s="1"/>
  <c r="H5120" i="9"/>
  <c r="G5122" i="2" s="1"/>
  <c r="E5121" i="9"/>
  <c r="D5123" i="2" s="1"/>
  <c r="F5121" i="9"/>
  <c r="E5123" i="2" s="1"/>
  <c r="G5121" i="9"/>
  <c r="F5123" i="2" s="1"/>
  <c r="H5121" i="9"/>
  <c r="G5123" i="2" s="1"/>
  <c r="E5122" i="9"/>
  <c r="D5124" i="2" s="1"/>
  <c r="F5122" i="9"/>
  <c r="E5124" i="2" s="1"/>
  <c r="G5122" i="9"/>
  <c r="F5124" i="2" s="1"/>
  <c r="H5122" i="9"/>
  <c r="G5124" i="2" s="1"/>
  <c r="E5123" i="9"/>
  <c r="D5125" i="2" s="1"/>
  <c r="F5123" i="9"/>
  <c r="E5125" i="2" s="1"/>
  <c r="G5123" i="9"/>
  <c r="F5125" i="2" s="1"/>
  <c r="H5123" i="9"/>
  <c r="G5125" i="2" s="1"/>
  <c r="E5124" i="9"/>
  <c r="D5126" i="2" s="1"/>
  <c r="F5124" i="9"/>
  <c r="E5126" i="2" s="1"/>
  <c r="G5124" i="9"/>
  <c r="F5126" i="2" s="1"/>
  <c r="H5124" i="9"/>
  <c r="G5126" i="2" s="1"/>
  <c r="E5125" i="9"/>
  <c r="D5127" i="2" s="1"/>
  <c r="F5125" i="9"/>
  <c r="E5127" i="2" s="1"/>
  <c r="G5125" i="9"/>
  <c r="F5127" i="2" s="1"/>
  <c r="H5125" i="9"/>
  <c r="G5127" i="2" s="1"/>
  <c r="E5126" i="9"/>
  <c r="D5128" i="2" s="1"/>
  <c r="F5126" i="9"/>
  <c r="E5128" i="2" s="1"/>
  <c r="G5126" i="9"/>
  <c r="F5128" i="2" s="1"/>
  <c r="H5126" i="9"/>
  <c r="G5128" i="2" s="1"/>
  <c r="E5127" i="9"/>
  <c r="D5129" i="2" s="1"/>
  <c r="F5127" i="9"/>
  <c r="E5129" i="2" s="1"/>
  <c r="G5127" i="9"/>
  <c r="F5129" i="2" s="1"/>
  <c r="H5127" i="9"/>
  <c r="G5129" i="2" s="1"/>
  <c r="E5128" i="9"/>
  <c r="D5130" i="2" s="1"/>
  <c r="F5128" i="9"/>
  <c r="E5130" i="2" s="1"/>
  <c r="G5128" i="9"/>
  <c r="F5130" i="2" s="1"/>
  <c r="H5128" i="9"/>
  <c r="G5130" i="2" s="1"/>
  <c r="E5129" i="9"/>
  <c r="D5131" i="2" s="1"/>
  <c r="F5129" i="9"/>
  <c r="E5131" i="2" s="1"/>
  <c r="G5129" i="9"/>
  <c r="F5131" i="2" s="1"/>
  <c r="H5129" i="9"/>
  <c r="G5131" i="2" s="1"/>
  <c r="E5130" i="9"/>
  <c r="D5132" i="2" s="1"/>
  <c r="F5130" i="9"/>
  <c r="E5132" i="2" s="1"/>
  <c r="G5130" i="9"/>
  <c r="F5132" i="2" s="1"/>
  <c r="H5130" i="9"/>
  <c r="G5132" i="2" s="1"/>
  <c r="E5131" i="9"/>
  <c r="D5133" i="2" s="1"/>
  <c r="F5131" i="9"/>
  <c r="E5133" i="2" s="1"/>
  <c r="G5131" i="9"/>
  <c r="F5133" i="2" s="1"/>
  <c r="H5131" i="9"/>
  <c r="G5133" i="2" s="1"/>
  <c r="E5132" i="9"/>
  <c r="D5134" i="2" s="1"/>
  <c r="F5132" i="9"/>
  <c r="E5134" i="2" s="1"/>
  <c r="G5132" i="9"/>
  <c r="F5134" i="2" s="1"/>
  <c r="H5132" i="9"/>
  <c r="G5134" i="2" s="1"/>
  <c r="E5133" i="9"/>
  <c r="D5135" i="2" s="1"/>
  <c r="F5133" i="9"/>
  <c r="E5135" i="2" s="1"/>
  <c r="G5133" i="9"/>
  <c r="F5135" i="2" s="1"/>
  <c r="H5133" i="9"/>
  <c r="G5135" i="2" s="1"/>
  <c r="E5134" i="9"/>
  <c r="D5136" i="2" s="1"/>
  <c r="F5134" i="9"/>
  <c r="E5136" i="2" s="1"/>
  <c r="G5134" i="9"/>
  <c r="F5136" i="2" s="1"/>
  <c r="H5134" i="9"/>
  <c r="G5136" i="2" s="1"/>
  <c r="E5135" i="9"/>
  <c r="D5137" i="2" s="1"/>
  <c r="F5135" i="9"/>
  <c r="E5137" i="2" s="1"/>
  <c r="G5135" i="9"/>
  <c r="F5137" i="2" s="1"/>
  <c r="H5135" i="9"/>
  <c r="G5137" i="2" s="1"/>
  <c r="E5136" i="9"/>
  <c r="D5138" i="2" s="1"/>
  <c r="F5136" i="9"/>
  <c r="E5138" i="2" s="1"/>
  <c r="G5136" i="9"/>
  <c r="F5138" i="2" s="1"/>
  <c r="H5136" i="9"/>
  <c r="G5138" i="2" s="1"/>
  <c r="E5137" i="9"/>
  <c r="D5139" i="2" s="1"/>
  <c r="F5137" i="9"/>
  <c r="E5139" i="2" s="1"/>
  <c r="G5137" i="9"/>
  <c r="F5139" i="2" s="1"/>
  <c r="H5137" i="9"/>
  <c r="G5139" i="2" s="1"/>
  <c r="E5138" i="9"/>
  <c r="D5140" i="2" s="1"/>
  <c r="F5138" i="9"/>
  <c r="E5140" i="2" s="1"/>
  <c r="G5138" i="9"/>
  <c r="F5140" i="2" s="1"/>
  <c r="H5138" i="9"/>
  <c r="G5140" i="2" s="1"/>
  <c r="E5139" i="9"/>
  <c r="D5141" i="2" s="1"/>
  <c r="F5139" i="9"/>
  <c r="E5141" i="2" s="1"/>
  <c r="G5139" i="9"/>
  <c r="F5141" i="2" s="1"/>
  <c r="H5139" i="9"/>
  <c r="G5141" i="2" s="1"/>
  <c r="E5140" i="9"/>
  <c r="D5142" i="2" s="1"/>
  <c r="F5140" i="9"/>
  <c r="E5142" i="2" s="1"/>
  <c r="G5140" i="9"/>
  <c r="F5142" i="2" s="1"/>
  <c r="H5140" i="9"/>
  <c r="G5142" i="2" s="1"/>
  <c r="E5141" i="9"/>
  <c r="D5143" i="2" s="1"/>
  <c r="F5141" i="9"/>
  <c r="E5143" i="2" s="1"/>
  <c r="G5141" i="9"/>
  <c r="F5143" i="2" s="1"/>
  <c r="H5141" i="9"/>
  <c r="G5143" i="2" s="1"/>
  <c r="E5142" i="9"/>
  <c r="D5144" i="2" s="1"/>
  <c r="F5142" i="9"/>
  <c r="E5144" i="2" s="1"/>
  <c r="G5142" i="9"/>
  <c r="F5144" i="2" s="1"/>
  <c r="H5142" i="9"/>
  <c r="G5144" i="2" s="1"/>
  <c r="E5143" i="9"/>
  <c r="D5145" i="2" s="1"/>
  <c r="F5143" i="9"/>
  <c r="E5145" i="2" s="1"/>
  <c r="G5143" i="9"/>
  <c r="F5145" i="2" s="1"/>
  <c r="H5143" i="9"/>
  <c r="G5145" i="2" s="1"/>
  <c r="E5144" i="9"/>
  <c r="D5146" i="2" s="1"/>
  <c r="F5144" i="9"/>
  <c r="E5146" i="2" s="1"/>
  <c r="G5144" i="9"/>
  <c r="F5146" i="2" s="1"/>
  <c r="H5144" i="9"/>
  <c r="G5146" i="2" s="1"/>
  <c r="E5145" i="9"/>
  <c r="D5147" i="2" s="1"/>
  <c r="F5145" i="9"/>
  <c r="E5147" i="2" s="1"/>
  <c r="G5145" i="9"/>
  <c r="F5147" i="2" s="1"/>
  <c r="H5145" i="9"/>
  <c r="G5147" i="2" s="1"/>
  <c r="E5146" i="9"/>
  <c r="D5148" i="2" s="1"/>
  <c r="F5146" i="9"/>
  <c r="E5148" i="2" s="1"/>
  <c r="G5146" i="9"/>
  <c r="F5148" i="2" s="1"/>
  <c r="H5146" i="9"/>
  <c r="G5148" i="2" s="1"/>
  <c r="E5147" i="9"/>
  <c r="D5149" i="2" s="1"/>
  <c r="F5147" i="9"/>
  <c r="E5149" i="2" s="1"/>
  <c r="G5147" i="9"/>
  <c r="F5149" i="2" s="1"/>
  <c r="H5147" i="9"/>
  <c r="G5149" i="2" s="1"/>
  <c r="E5148" i="9"/>
  <c r="D5150" i="2" s="1"/>
  <c r="F5148" i="9"/>
  <c r="E5150" i="2" s="1"/>
  <c r="G5148" i="9"/>
  <c r="F5150" i="2" s="1"/>
  <c r="H5148" i="9"/>
  <c r="G5150" i="2" s="1"/>
  <c r="E5149" i="9"/>
  <c r="D5151" i="2" s="1"/>
  <c r="F5149" i="9"/>
  <c r="E5151" i="2" s="1"/>
  <c r="G5149" i="9"/>
  <c r="F5151" i="2" s="1"/>
  <c r="H5149" i="9"/>
  <c r="G5151" i="2" s="1"/>
  <c r="E5150" i="9"/>
  <c r="D5152" i="2" s="1"/>
  <c r="F5150" i="9"/>
  <c r="E5152" i="2" s="1"/>
  <c r="G5150" i="9"/>
  <c r="F5152" i="2" s="1"/>
  <c r="H5150" i="9"/>
  <c r="G5152" i="2" s="1"/>
  <c r="E5151" i="9"/>
  <c r="D5153" i="2" s="1"/>
  <c r="F5151" i="9"/>
  <c r="E5153" i="2" s="1"/>
  <c r="G5151" i="9"/>
  <c r="F5153" i="2" s="1"/>
  <c r="H5151" i="9"/>
  <c r="G5153" i="2" s="1"/>
  <c r="E5152" i="9"/>
  <c r="D5154" i="2" s="1"/>
  <c r="F5152" i="9"/>
  <c r="E5154" i="2" s="1"/>
  <c r="G5152" i="9"/>
  <c r="F5154" i="2" s="1"/>
  <c r="H5152" i="9"/>
  <c r="G5154" i="2" s="1"/>
  <c r="E5153" i="9"/>
  <c r="D5155" i="2" s="1"/>
  <c r="F5153" i="9"/>
  <c r="E5155" i="2" s="1"/>
  <c r="G5153" i="9"/>
  <c r="F5155" i="2" s="1"/>
  <c r="H5153" i="9"/>
  <c r="G5155" i="2" s="1"/>
  <c r="E5154" i="9"/>
  <c r="D5156" i="2" s="1"/>
  <c r="F5154" i="9"/>
  <c r="E5156" i="2" s="1"/>
  <c r="G5154" i="9"/>
  <c r="F5156" i="2" s="1"/>
  <c r="H5154" i="9"/>
  <c r="G5156" i="2" s="1"/>
  <c r="E5155" i="9"/>
  <c r="D5157" i="2" s="1"/>
  <c r="F5155" i="9"/>
  <c r="E5157" i="2" s="1"/>
  <c r="G5155" i="9"/>
  <c r="F5157" i="2" s="1"/>
  <c r="H5155" i="9"/>
  <c r="G5157" i="2" s="1"/>
  <c r="E5156" i="9"/>
  <c r="D5158" i="2" s="1"/>
  <c r="F5156" i="9"/>
  <c r="E5158" i="2" s="1"/>
  <c r="G5156" i="9"/>
  <c r="F5158" i="2" s="1"/>
  <c r="H5156" i="9"/>
  <c r="G5158" i="2" s="1"/>
  <c r="E5157" i="9"/>
  <c r="D5159" i="2" s="1"/>
  <c r="F5157" i="9"/>
  <c r="E5159" i="2" s="1"/>
  <c r="G5157" i="9"/>
  <c r="F5159" i="2" s="1"/>
  <c r="H5157" i="9"/>
  <c r="G5159" i="2" s="1"/>
  <c r="E5158" i="9"/>
  <c r="D5160" i="2" s="1"/>
  <c r="F5158" i="9"/>
  <c r="E5160" i="2" s="1"/>
  <c r="G5158" i="9"/>
  <c r="F5160" i="2" s="1"/>
  <c r="H5158" i="9"/>
  <c r="G5160" i="2" s="1"/>
  <c r="E5159" i="9"/>
  <c r="D5161" i="2" s="1"/>
  <c r="F5159" i="9"/>
  <c r="E5161" i="2" s="1"/>
  <c r="G5159" i="9"/>
  <c r="F5161" i="2" s="1"/>
  <c r="H5159" i="9"/>
  <c r="G5161" i="2" s="1"/>
  <c r="E5160" i="9"/>
  <c r="D5162" i="2" s="1"/>
  <c r="F5160" i="9"/>
  <c r="E5162" i="2" s="1"/>
  <c r="G5160" i="9"/>
  <c r="F5162" i="2" s="1"/>
  <c r="H5160" i="9"/>
  <c r="G5162" i="2" s="1"/>
  <c r="E5161" i="9"/>
  <c r="D5163" i="2" s="1"/>
  <c r="F5161" i="9"/>
  <c r="E5163" i="2" s="1"/>
  <c r="G5161" i="9"/>
  <c r="F5163" i="2" s="1"/>
  <c r="H5161" i="9"/>
  <c r="G5163" i="2" s="1"/>
  <c r="E5162" i="9"/>
  <c r="D5164" i="2" s="1"/>
  <c r="F5162" i="9"/>
  <c r="E5164" i="2" s="1"/>
  <c r="G5162" i="9"/>
  <c r="F5164" i="2" s="1"/>
  <c r="H5162" i="9"/>
  <c r="G5164" i="2" s="1"/>
  <c r="E5163" i="9"/>
  <c r="D5165" i="2" s="1"/>
  <c r="F5163" i="9"/>
  <c r="E5165" i="2" s="1"/>
  <c r="G5163" i="9"/>
  <c r="F5165" i="2" s="1"/>
  <c r="H5163" i="9"/>
  <c r="G5165" i="2" s="1"/>
  <c r="E5164" i="9"/>
  <c r="D5166" i="2" s="1"/>
  <c r="F5164" i="9"/>
  <c r="E5166" i="2" s="1"/>
  <c r="G5164" i="9"/>
  <c r="F5166" i="2" s="1"/>
  <c r="H5164" i="9"/>
  <c r="G5166" i="2" s="1"/>
  <c r="E5165" i="9"/>
  <c r="D5167" i="2" s="1"/>
  <c r="F5165" i="9"/>
  <c r="E5167" i="2" s="1"/>
  <c r="G5165" i="9"/>
  <c r="F5167" i="2" s="1"/>
  <c r="H5165" i="9"/>
  <c r="G5167" i="2" s="1"/>
  <c r="E5166" i="9"/>
  <c r="D5168" i="2" s="1"/>
  <c r="F5166" i="9"/>
  <c r="E5168" i="2" s="1"/>
  <c r="G5166" i="9"/>
  <c r="F5168" i="2" s="1"/>
  <c r="H5166" i="9"/>
  <c r="G5168" i="2" s="1"/>
  <c r="E5167" i="9"/>
  <c r="D5169" i="2" s="1"/>
  <c r="F5167" i="9"/>
  <c r="E5169" i="2" s="1"/>
  <c r="G5167" i="9"/>
  <c r="F5169" i="2" s="1"/>
  <c r="H5167" i="9"/>
  <c r="G5169" i="2" s="1"/>
  <c r="E5168" i="9"/>
  <c r="D5170" i="2" s="1"/>
  <c r="F5168" i="9"/>
  <c r="E5170" i="2" s="1"/>
  <c r="G5168" i="9"/>
  <c r="F5170" i="2" s="1"/>
  <c r="H5168" i="9"/>
  <c r="G5170" i="2" s="1"/>
  <c r="E5169" i="9"/>
  <c r="D5171" i="2" s="1"/>
  <c r="F5169" i="9"/>
  <c r="E5171" i="2" s="1"/>
  <c r="G5169" i="9"/>
  <c r="F5171" i="2" s="1"/>
  <c r="H5169" i="9"/>
  <c r="G5171" i="2" s="1"/>
  <c r="E5170" i="9"/>
  <c r="D5172" i="2" s="1"/>
  <c r="F5170" i="9"/>
  <c r="E5172" i="2" s="1"/>
  <c r="G5170" i="9"/>
  <c r="F5172" i="2" s="1"/>
  <c r="H5170" i="9"/>
  <c r="G5172" i="2" s="1"/>
  <c r="E5171" i="9"/>
  <c r="D5173" i="2" s="1"/>
  <c r="F5171" i="9"/>
  <c r="E5173" i="2" s="1"/>
  <c r="G5171" i="9"/>
  <c r="F5173" i="2" s="1"/>
  <c r="H5171" i="9"/>
  <c r="G5173" i="2" s="1"/>
  <c r="E5172" i="9"/>
  <c r="D5174" i="2" s="1"/>
  <c r="F5172" i="9"/>
  <c r="E5174" i="2" s="1"/>
  <c r="G5172" i="9"/>
  <c r="F5174" i="2" s="1"/>
  <c r="H5172" i="9"/>
  <c r="G5174" i="2" s="1"/>
  <c r="E5173" i="9"/>
  <c r="D5175" i="2" s="1"/>
  <c r="F5173" i="9"/>
  <c r="E5175" i="2" s="1"/>
  <c r="G5173" i="9"/>
  <c r="F5175" i="2" s="1"/>
  <c r="H5173" i="9"/>
  <c r="G5175" i="2" s="1"/>
  <c r="E5174" i="9"/>
  <c r="D5176" i="2" s="1"/>
  <c r="F5174" i="9"/>
  <c r="E5176" i="2" s="1"/>
  <c r="G5174" i="9"/>
  <c r="F5176" i="2" s="1"/>
  <c r="H5174" i="9"/>
  <c r="G5176" i="2" s="1"/>
  <c r="E5175" i="9"/>
  <c r="D5177" i="2" s="1"/>
  <c r="F5175" i="9"/>
  <c r="E5177" i="2" s="1"/>
  <c r="G5175" i="9"/>
  <c r="F5177" i="2" s="1"/>
  <c r="H5175" i="9"/>
  <c r="G5177" i="2" s="1"/>
  <c r="E5176" i="9"/>
  <c r="D5178" i="2" s="1"/>
  <c r="F5176" i="9"/>
  <c r="E5178" i="2" s="1"/>
  <c r="G5176" i="9"/>
  <c r="F5178" i="2" s="1"/>
  <c r="H5176" i="9"/>
  <c r="G5178" i="2" s="1"/>
  <c r="E5177" i="9"/>
  <c r="D5179" i="2" s="1"/>
  <c r="F5177" i="9"/>
  <c r="E5179" i="2" s="1"/>
  <c r="G5177" i="9"/>
  <c r="F5179" i="2" s="1"/>
  <c r="H5177" i="9"/>
  <c r="G5179" i="2" s="1"/>
  <c r="E5178" i="9"/>
  <c r="D5180" i="2" s="1"/>
  <c r="F5178" i="9"/>
  <c r="E5180" i="2" s="1"/>
  <c r="G5178" i="9"/>
  <c r="F5180" i="2" s="1"/>
  <c r="H5178" i="9"/>
  <c r="G5180" i="2" s="1"/>
  <c r="E5179" i="9"/>
  <c r="D5181" i="2" s="1"/>
  <c r="F5179" i="9"/>
  <c r="E5181" i="2" s="1"/>
  <c r="G5179" i="9"/>
  <c r="F5181" i="2" s="1"/>
  <c r="H5179" i="9"/>
  <c r="G5181" i="2" s="1"/>
  <c r="E5180" i="9"/>
  <c r="D5182" i="2" s="1"/>
  <c r="F5180" i="9"/>
  <c r="E5182" i="2" s="1"/>
  <c r="G5180" i="9"/>
  <c r="F5182" i="2" s="1"/>
  <c r="H5180" i="9"/>
  <c r="G5182" i="2" s="1"/>
  <c r="E5181" i="9"/>
  <c r="D5183" i="2" s="1"/>
  <c r="F5181" i="9"/>
  <c r="E5183" i="2" s="1"/>
  <c r="G5181" i="9"/>
  <c r="F5183" i="2" s="1"/>
  <c r="H5181" i="9"/>
  <c r="G5183" i="2" s="1"/>
  <c r="E5182" i="9"/>
  <c r="D5184" i="2" s="1"/>
  <c r="F5182" i="9"/>
  <c r="E5184" i="2" s="1"/>
  <c r="G5182" i="9"/>
  <c r="F5184" i="2" s="1"/>
  <c r="H5182" i="9"/>
  <c r="G5184" i="2" s="1"/>
  <c r="E5183" i="9"/>
  <c r="D5185" i="2" s="1"/>
  <c r="F5183" i="9"/>
  <c r="E5185" i="2" s="1"/>
  <c r="G5183" i="9"/>
  <c r="F5185" i="2" s="1"/>
  <c r="H5183" i="9"/>
  <c r="G5185" i="2" s="1"/>
  <c r="E5184" i="9"/>
  <c r="D5186" i="2" s="1"/>
  <c r="F5184" i="9"/>
  <c r="E5186" i="2" s="1"/>
  <c r="G5184" i="9"/>
  <c r="F5186" i="2" s="1"/>
  <c r="H5184" i="9"/>
  <c r="G5186" i="2" s="1"/>
  <c r="E5185" i="9"/>
  <c r="D5187" i="2" s="1"/>
  <c r="F5185" i="9"/>
  <c r="E5187" i="2" s="1"/>
  <c r="G5185" i="9"/>
  <c r="F5187" i="2" s="1"/>
  <c r="H5185" i="9"/>
  <c r="G5187" i="2" s="1"/>
  <c r="E5186" i="9"/>
  <c r="D5188" i="2" s="1"/>
  <c r="F5186" i="9"/>
  <c r="E5188" i="2" s="1"/>
  <c r="G5186" i="9"/>
  <c r="F5188" i="2" s="1"/>
  <c r="H5186" i="9"/>
  <c r="G5188" i="2" s="1"/>
  <c r="E5187" i="9"/>
  <c r="D5189" i="2" s="1"/>
  <c r="F5187" i="9"/>
  <c r="E5189" i="2" s="1"/>
  <c r="G5187" i="9"/>
  <c r="F5189" i="2" s="1"/>
  <c r="H5187" i="9"/>
  <c r="G5189" i="2" s="1"/>
  <c r="E5188" i="9"/>
  <c r="D5190" i="2" s="1"/>
  <c r="F5188" i="9"/>
  <c r="E5190" i="2" s="1"/>
  <c r="G5188" i="9"/>
  <c r="F5190" i="2" s="1"/>
  <c r="H5188" i="9"/>
  <c r="G5190" i="2" s="1"/>
  <c r="E5189" i="9"/>
  <c r="D5191" i="2" s="1"/>
  <c r="F5189" i="9"/>
  <c r="E5191" i="2" s="1"/>
  <c r="G5189" i="9"/>
  <c r="F5191" i="2" s="1"/>
  <c r="H5189" i="9"/>
  <c r="G5191" i="2" s="1"/>
  <c r="E5190" i="9"/>
  <c r="D5192" i="2" s="1"/>
  <c r="F5190" i="9"/>
  <c r="E5192" i="2" s="1"/>
  <c r="G5190" i="9"/>
  <c r="F5192" i="2" s="1"/>
  <c r="H5190" i="9"/>
  <c r="G5192" i="2" s="1"/>
  <c r="E5191" i="9"/>
  <c r="D5193" i="2" s="1"/>
  <c r="F5191" i="9"/>
  <c r="E5193" i="2" s="1"/>
  <c r="G5191" i="9"/>
  <c r="F5193" i="2" s="1"/>
  <c r="H5191" i="9"/>
  <c r="G5193" i="2" s="1"/>
  <c r="E5192" i="9"/>
  <c r="D5194" i="2" s="1"/>
  <c r="F5192" i="9"/>
  <c r="E5194" i="2" s="1"/>
  <c r="G5192" i="9"/>
  <c r="F5194" i="2" s="1"/>
  <c r="H5192" i="9"/>
  <c r="G5194" i="2" s="1"/>
  <c r="E5193" i="9"/>
  <c r="D5195" i="2" s="1"/>
  <c r="F5193" i="9"/>
  <c r="E5195" i="2" s="1"/>
  <c r="G5193" i="9"/>
  <c r="F5195" i="2" s="1"/>
  <c r="H5193" i="9"/>
  <c r="G5195" i="2" s="1"/>
  <c r="E5194" i="9"/>
  <c r="D5196" i="2" s="1"/>
  <c r="F5194" i="9"/>
  <c r="E5196" i="2" s="1"/>
  <c r="G5194" i="9"/>
  <c r="F5196" i="2" s="1"/>
  <c r="H5194" i="9"/>
  <c r="G5196" i="2" s="1"/>
  <c r="E5195" i="9"/>
  <c r="D5197" i="2" s="1"/>
  <c r="F5195" i="9"/>
  <c r="E5197" i="2" s="1"/>
  <c r="G5195" i="9"/>
  <c r="F5197" i="2" s="1"/>
  <c r="H5195" i="9"/>
  <c r="G5197" i="2" s="1"/>
  <c r="E5196" i="9"/>
  <c r="D5198" i="2" s="1"/>
  <c r="F5196" i="9"/>
  <c r="E5198" i="2" s="1"/>
  <c r="G5196" i="9"/>
  <c r="F5198" i="2" s="1"/>
  <c r="H5196" i="9"/>
  <c r="G5198" i="2" s="1"/>
  <c r="E5197" i="9"/>
  <c r="D5199" i="2" s="1"/>
  <c r="F5197" i="9"/>
  <c r="E5199" i="2" s="1"/>
  <c r="G5197" i="9"/>
  <c r="F5199" i="2" s="1"/>
  <c r="H5197" i="9"/>
  <c r="G5199" i="2" s="1"/>
  <c r="E5198" i="9"/>
  <c r="D5200" i="2" s="1"/>
  <c r="F5198" i="9"/>
  <c r="E5200" i="2" s="1"/>
  <c r="G5198" i="9"/>
  <c r="F5200" i="2" s="1"/>
  <c r="H5198" i="9"/>
  <c r="G5200" i="2" s="1"/>
  <c r="E5199" i="9"/>
  <c r="D5201" i="2" s="1"/>
  <c r="F5199" i="9"/>
  <c r="E5201" i="2" s="1"/>
  <c r="G5199" i="9"/>
  <c r="F5201" i="2" s="1"/>
  <c r="H5199" i="9"/>
  <c r="G5201" i="2" s="1"/>
  <c r="E5200" i="9"/>
  <c r="D5202" i="2" s="1"/>
  <c r="F5200" i="9"/>
  <c r="E5202" i="2" s="1"/>
  <c r="G5200" i="9"/>
  <c r="F5202" i="2" s="1"/>
  <c r="H5200" i="9"/>
  <c r="G5202" i="2" s="1"/>
  <c r="E5201" i="9"/>
  <c r="D5203" i="2" s="1"/>
  <c r="F5201" i="9"/>
  <c r="E5203" i="2" s="1"/>
  <c r="G5201" i="9"/>
  <c r="F5203" i="2" s="1"/>
  <c r="H5201" i="9"/>
  <c r="G5203" i="2" s="1"/>
  <c r="E5202" i="9"/>
  <c r="D5204" i="2" s="1"/>
  <c r="F5202" i="9"/>
  <c r="E5204" i="2" s="1"/>
  <c r="G5202" i="9"/>
  <c r="F5204" i="2" s="1"/>
  <c r="H5202" i="9"/>
  <c r="G5204" i="2" s="1"/>
  <c r="E5203" i="9"/>
  <c r="D5205" i="2" s="1"/>
  <c r="F5203" i="9"/>
  <c r="E5205" i="2" s="1"/>
  <c r="G5203" i="9"/>
  <c r="F5205" i="2" s="1"/>
  <c r="H5203" i="9"/>
  <c r="G5205" i="2" s="1"/>
  <c r="E5204" i="9"/>
  <c r="D5206" i="2" s="1"/>
  <c r="F5204" i="9"/>
  <c r="E5206" i="2" s="1"/>
  <c r="G5204" i="9"/>
  <c r="F5206" i="2" s="1"/>
  <c r="H5204" i="9"/>
  <c r="G5206" i="2" s="1"/>
  <c r="E5205" i="9"/>
  <c r="D5207" i="2" s="1"/>
  <c r="F5205" i="9"/>
  <c r="E5207" i="2" s="1"/>
  <c r="G5205" i="9"/>
  <c r="F5207" i="2" s="1"/>
  <c r="H5205" i="9"/>
  <c r="G5207" i="2" s="1"/>
  <c r="E5206" i="9"/>
  <c r="D5208" i="2" s="1"/>
  <c r="F5206" i="9"/>
  <c r="E5208" i="2" s="1"/>
  <c r="G5206" i="9"/>
  <c r="F5208" i="2" s="1"/>
  <c r="H5206" i="9"/>
  <c r="G5208" i="2" s="1"/>
  <c r="E5207" i="9"/>
  <c r="D5209" i="2" s="1"/>
  <c r="F5207" i="9"/>
  <c r="E5209" i="2" s="1"/>
  <c r="G5207" i="9"/>
  <c r="F5209" i="2" s="1"/>
  <c r="H5207" i="9"/>
  <c r="G5209" i="2" s="1"/>
  <c r="E5208" i="9"/>
  <c r="D5210" i="2" s="1"/>
  <c r="F5208" i="9"/>
  <c r="E5210" i="2" s="1"/>
  <c r="G5208" i="9"/>
  <c r="F5210" i="2" s="1"/>
  <c r="H5208" i="9"/>
  <c r="G5210" i="2" s="1"/>
  <c r="E5209" i="9"/>
  <c r="D5211" i="2" s="1"/>
  <c r="F5209" i="9"/>
  <c r="E5211" i="2" s="1"/>
  <c r="G5209" i="9"/>
  <c r="F5211" i="2" s="1"/>
  <c r="H5209" i="9"/>
  <c r="G5211" i="2" s="1"/>
  <c r="E5210" i="9"/>
  <c r="D5212" i="2" s="1"/>
  <c r="F5210" i="9"/>
  <c r="E5212" i="2" s="1"/>
  <c r="G5210" i="9"/>
  <c r="F5212" i="2" s="1"/>
  <c r="H5210" i="9"/>
  <c r="G5212" i="2" s="1"/>
  <c r="E5211" i="9"/>
  <c r="D5213" i="2" s="1"/>
  <c r="F5211" i="9"/>
  <c r="E5213" i="2" s="1"/>
  <c r="G5211" i="9"/>
  <c r="F5213" i="2" s="1"/>
  <c r="H5211" i="9"/>
  <c r="G5213" i="2" s="1"/>
  <c r="E5212" i="9"/>
  <c r="D5214" i="2" s="1"/>
  <c r="F5212" i="9"/>
  <c r="E5214" i="2" s="1"/>
  <c r="G5212" i="9"/>
  <c r="F5214" i="2" s="1"/>
  <c r="H5212" i="9"/>
  <c r="G5214" i="2" s="1"/>
  <c r="E5213" i="9"/>
  <c r="D5215" i="2" s="1"/>
  <c r="F5213" i="9"/>
  <c r="E5215" i="2" s="1"/>
  <c r="G5213" i="9"/>
  <c r="F5215" i="2" s="1"/>
  <c r="H5213" i="9"/>
  <c r="G5215" i="2" s="1"/>
  <c r="E5214" i="9"/>
  <c r="D5216" i="2" s="1"/>
  <c r="F5214" i="9"/>
  <c r="E5216" i="2" s="1"/>
  <c r="G5214" i="9"/>
  <c r="F5216" i="2" s="1"/>
  <c r="H5214" i="9"/>
  <c r="G5216" i="2" s="1"/>
  <c r="E5215" i="9"/>
  <c r="D5217" i="2" s="1"/>
  <c r="F5215" i="9"/>
  <c r="E5217" i="2" s="1"/>
  <c r="G5215" i="9"/>
  <c r="F5217" i="2" s="1"/>
  <c r="H5215" i="9"/>
  <c r="G5217" i="2" s="1"/>
  <c r="E5216" i="9"/>
  <c r="D5218" i="2" s="1"/>
  <c r="F5216" i="9"/>
  <c r="E5218" i="2" s="1"/>
  <c r="G5216" i="9"/>
  <c r="F5218" i="2" s="1"/>
  <c r="H5216" i="9"/>
  <c r="G5218" i="2" s="1"/>
  <c r="E5217" i="9"/>
  <c r="D5219" i="2" s="1"/>
  <c r="F5217" i="9"/>
  <c r="E5219" i="2" s="1"/>
  <c r="G5217" i="9"/>
  <c r="F5219" i="2" s="1"/>
  <c r="H5217" i="9"/>
  <c r="G5219" i="2" s="1"/>
  <c r="E5218" i="9"/>
  <c r="D5220" i="2" s="1"/>
  <c r="F5218" i="9"/>
  <c r="E5220" i="2" s="1"/>
  <c r="G5218" i="9"/>
  <c r="F5220" i="2" s="1"/>
  <c r="H5218" i="9"/>
  <c r="G5220" i="2" s="1"/>
  <c r="E5219" i="9"/>
  <c r="D5221" i="2" s="1"/>
  <c r="F5219" i="9"/>
  <c r="E5221" i="2" s="1"/>
  <c r="G5219" i="9"/>
  <c r="F5221" i="2" s="1"/>
  <c r="H5219" i="9"/>
  <c r="G5221" i="2" s="1"/>
  <c r="E5220" i="9"/>
  <c r="D5222" i="2" s="1"/>
  <c r="F5220" i="9"/>
  <c r="E5222" i="2" s="1"/>
  <c r="G5220" i="9"/>
  <c r="F5222" i="2" s="1"/>
  <c r="H5220" i="9"/>
  <c r="G5222" i="2" s="1"/>
  <c r="E5221" i="9"/>
  <c r="D5223" i="2" s="1"/>
  <c r="F5221" i="9"/>
  <c r="E5223" i="2" s="1"/>
  <c r="G5221" i="9"/>
  <c r="F5223" i="2" s="1"/>
  <c r="H5221" i="9"/>
  <c r="G5223" i="2" s="1"/>
  <c r="E5222" i="9"/>
  <c r="D5224" i="2" s="1"/>
  <c r="F5222" i="9"/>
  <c r="E5224" i="2" s="1"/>
  <c r="G5222" i="9"/>
  <c r="F5224" i="2" s="1"/>
  <c r="H5222" i="9"/>
  <c r="G5224" i="2" s="1"/>
  <c r="E5223" i="9"/>
  <c r="D5225" i="2" s="1"/>
  <c r="F5223" i="9"/>
  <c r="E5225" i="2" s="1"/>
  <c r="G5223" i="9"/>
  <c r="F5225" i="2" s="1"/>
  <c r="H5223" i="9"/>
  <c r="G5225" i="2" s="1"/>
  <c r="E5224" i="9"/>
  <c r="D5226" i="2" s="1"/>
  <c r="F5224" i="9"/>
  <c r="E5226" i="2" s="1"/>
  <c r="G5224" i="9"/>
  <c r="F5226" i="2" s="1"/>
  <c r="H5224" i="9"/>
  <c r="G5226" i="2" s="1"/>
  <c r="E5225" i="9"/>
  <c r="D5227" i="2" s="1"/>
  <c r="F5225" i="9"/>
  <c r="E5227" i="2" s="1"/>
  <c r="G5225" i="9"/>
  <c r="F5227" i="2" s="1"/>
  <c r="H5225" i="9"/>
  <c r="G5227" i="2" s="1"/>
  <c r="E5226" i="9"/>
  <c r="D5228" i="2" s="1"/>
  <c r="F5226" i="9"/>
  <c r="E5228" i="2" s="1"/>
  <c r="G5226" i="9"/>
  <c r="F5228" i="2" s="1"/>
  <c r="H5226" i="9"/>
  <c r="G5228" i="2" s="1"/>
  <c r="E5227" i="9"/>
  <c r="D5229" i="2" s="1"/>
  <c r="F5227" i="9"/>
  <c r="E5229" i="2" s="1"/>
  <c r="G5227" i="9"/>
  <c r="F5229" i="2" s="1"/>
  <c r="H5227" i="9"/>
  <c r="G5229" i="2" s="1"/>
  <c r="E5228" i="9"/>
  <c r="D5230" i="2" s="1"/>
  <c r="F5228" i="9"/>
  <c r="E5230" i="2" s="1"/>
  <c r="G5228" i="9"/>
  <c r="F5230" i="2" s="1"/>
  <c r="H5228" i="9"/>
  <c r="G5230" i="2" s="1"/>
  <c r="E5229" i="9"/>
  <c r="D5231" i="2" s="1"/>
  <c r="F5229" i="9"/>
  <c r="E5231" i="2" s="1"/>
  <c r="G5229" i="9"/>
  <c r="F5231" i="2" s="1"/>
  <c r="H5229" i="9"/>
  <c r="G5231" i="2" s="1"/>
  <c r="E5230" i="9"/>
  <c r="D5232" i="2" s="1"/>
  <c r="F5230" i="9"/>
  <c r="E5232" i="2" s="1"/>
  <c r="G5230" i="9"/>
  <c r="F5232" i="2" s="1"/>
  <c r="H5230" i="9"/>
  <c r="G5232" i="2" s="1"/>
  <c r="E5231" i="9"/>
  <c r="D5233" i="2" s="1"/>
  <c r="F5231" i="9"/>
  <c r="E5233" i="2" s="1"/>
  <c r="G5231" i="9"/>
  <c r="F5233" i="2" s="1"/>
  <c r="H5231" i="9"/>
  <c r="G5233" i="2" s="1"/>
  <c r="E5232" i="9"/>
  <c r="D5234" i="2" s="1"/>
  <c r="F5232" i="9"/>
  <c r="E5234" i="2" s="1"/>
  <c r="G5232" i="9"/>
  <c r="F5234" i="2" s="1"/>
  <c r="H5232" i="9"/>
  <c r="G5234" i="2" s="1"/>
  <c r="E5233" i="9"/>
  <c r="D5235" i="2" s="1"/>
  <c r="F5233" i="9"/>
  <c r="E5235" i="2" s="1"/>
  <c r="G5233" i="9"/>
  <c r="F5235" i="2" s="1"/>
  <c r="H5233" i="9"/>
  <c r="G5235" i="2" s="1"/>
  <c r="E5234" i="9"/>
  <c r="D5236" i="2" s="1"/>
  <c r="F5234" i="9"/>
  <c r="E5236" i="2" s="1"/>
  <c r="G5234" i="9"/>
  <c r="F5236" i="2" s="1"/>
  <c r="H5234" i="9"/>
  <c r="G5236" i="2" s="1"/>
  <c r="E5235" i="9"/>
  <c r="D5237" i="2" s="1"/>
  <c r="F5235" i="9"/>
  <c r="E5237" i="2" s="1"/>
  <c r="G5235" i="9"/>
  <c r="F5237" i="2" s="1"/>
  <c r="H5235" i="9"/>
  <c r="G5237" i="2" s="1"/>
  <c r="E5236" i="9"/>
  <c r="D5238" i="2" s="1"/>
  <c r="F5236" i="9"/>
  <c r="E5238" i="2" s="1"/>
  <c r="G5236" i="9"/>
  <c r="F5238" i="2" s="1"/>
  <c r="H5236" i="9"/>
  <c r="G5238" i="2" s="1"/>
  <c r="E5237" i="9"/>
  <c r="D5239" i="2" s="1"/>
  <c r="F5237" i="9"/>
  <c r="E5239" i="2" s="1"/>
  <c r="G5237" i="9"/>
  <c r="F5239" i="2" s="1"/>
  <c r="H5237" i="9"/>
  <c r="G5239" i="2" s="1"/>
  <c r="E5238" i="9"/>
  <c r="D5240" i="2" s="1"/>
  <c r="F5238" i="9"/>
  <c r="E5240" i="2" s="1"/>
  <c r="G5238" i="9"/>
  <c r="F5240" i="2" s="1"/>
  <c r="H5238" i="9"/>
  <c r="G5240" i="2" s="1"/>
  <c r="E5239" i="9"/>
  <c r="D5241" i="2" s="1"/>
  <c r="F5239" i="9"/>
  <c r="E5241" i="2" s="1"/>
  <c r="G5239" i="9"/>
  <c r="F5241" i="2" s="1"/>
  <c r="H5239" i="9"/>
  <c r="G5241" i="2" s="1"/>
  <c r="E5240" i="9"/>
  <c r="D5242" i="2" s="1"/>
  <c r="F5240" i="9"/>
  <c r="E5242" i="2" s="1"/>
  <c r="G5240" i="9"/>
  <c r="F5242" i="2" s="1"/>
  <c r="H5240" i="9"/>
  <c r="G5242" i="2" s="1"/>
  <c r="E5241" i="9"/>
  <c r="D5243" i="2" s="1"/>
  <c r="F5241" i="9"/>
  <c r="E5243" i="2" s="1"/>
  <c r="G5241" i="9"/>
  <c r="F5243" i="2" s="1"/>
  <c r="H5241" i="9"/>
  <c r="G5243" i="2" s="1"/>
  <c r="E5242" i="9"/>
  <c r="D5244" i="2" s="1"/>
  <c r="F5242" i="9"/>
  <c r="E5244" i="2" s="1"/>
  <c r="G5242" i="9"/>
  <c r="F5244" i="2" s="1"/>
  <c r="H5242" i="9"/>
  <c r="G5244" i="2" s="1"/>
  <c r="E5243" i="9"/>
  <c r="D5245" i="2" s="1"/>
  <c r="F5243" i="9"/>
  <c r="E5245" i="2" s="1"/>
  <c r="G5243" i="9"/>
  <c r="F5245" i="2" s="1"/>
  <c r="H5243" i="9"/>
  <c r="G5245" i="2" s="1"/>
  <c r="E5244" i="9"/>
  <c r="D5246" i="2" s="1"/>
  <c r="F5244" i="9"/>
  <c r="E5246" i="2" s="1"/>
  <c r="G5244" i="9"/>
  <c r="F5246" i="2" s="1"/>
  <c r="H5244" i="9"/>
  <c r="G5246" i="2" s="1"/>
  <c r="E5245" i="9"/>
  <c r="D5247" i="2" s="1"/>
  <c r="F5245" i="9"/>
  <c r="E5247" i="2" s="1"/>
  <c r="G5245" i="9"/>
  <c r="F5247" i="2" s="1"/>
  <c r="H5245" i="9"/>
  <c r="G5247" i="2" s="1"/>
  <c r="E5246" i="9"/>
  <c r="D5248" i="2" s="1"/>
  <c r="F5246" i="9"/>
  <c r="E5248" i="2" s="1"/>
  <c r="G5246" i="9"/>
  <c r="F5248" i="2" s="1"/>
  <c r="H5246" i="9"/>
  <c r="G5248" i="2" s="1"/>
  <c r="E5247" i="9"/>
  <c r="D5249" i="2" s="1"/>
  <c r="F5247" i="9"/>
  <c r="E5249" i="2" s="1"/>
  <c r="G5247" i="9"/>
  <c r="F5249" i="2" s="1"/>
  <c r="H5247" i="9"/>
  <c r="G5249" i="2" s="1"/>
  <c r="E5248" i="9"/>
  <c r="D5250" i="2" s="1"/>
  <c r="F5248" i="9"/>
  <c r="E5250" i="2" s="1"/>
  <c r="G5248" i="9"/>
  <c r="F5250" i="2" s="1"/>
  <c r="H5248" i="9"/>
  <c r="G5250" i="2" s="1"/>
  <c r="E5249" i="9"/>
  <c r="D5251" i="2" s="1"/>
  <c r="F5249" i="9"/>
  <c r="E5251" i="2" s="1"/>
  <c r="G5249" i="9"/>
  <c r="F5251" i="2" s="1"/>
  <c r="H5249" i="9"/>
  <c r="G5251" i="2" s="1"/>
  <c r="E5250" i="9"/>
  <c r="D5252" i="2" s="1"/>
  <c r="F5250" i="9"/>
  <c r="E5252" i="2" s="1"/>
  <c r="G5250" i="9"/>
  <c r="F5252" i="2" s="1"/>
  <c r="H5250" i="9"/>
  <c r="G5252" i="2" s="1"/>
  <c r="E5251" i="9"/>
  <c r="D5253" i="2" s="1"/>
  <c r="F5251" i="9"/>
  <c r="E5253" i="2" s="1"/>
  <c r="G5251" i="9"/>
  <c r="F5253" i="2" s="1"/>
  <c r="H5251" i="9"/>
  <c r="G5253" i="2" s="1"/>
  <c r="E5252" i="9"/>
  <c r="D5254" i="2" s="1"/>
  <c r="F5252" i="9"/>
  <c r="E5254" i="2" s="1"/>
  <c r="G5252" i="9"/>
  <c r="F5254" i="2" s="1"/>
  <c r="H5252" i="9"/>
  <c r="G5254" i="2" s="1"/>
  <c r="E5253" i="9"/>
  <c r="D5255" i="2" s="1"/>
  <c r="F5253" i="9"/>
  <c r="E5255" i="2" s="1"/>
  <c r="G5253" i="9"/>
  <c r="F5255" i="2" s="1"/>
  <c r="H5253" i="9"/>
  <c r="G5255" i="2" s="1"/>
  <c r="E5254" i="9"/>
  <c r="D5256" i="2" s="1"/>
  <c r="F5254" i="9"/>
  <c r="E5256" i="2" s="1"/>
  <c r="G5254" i="9"/>
  <c r="F5256" i="2" s="1"/>
  <c r="H5254" i="9"/>
  <c r="G5256" i="2" s="1"/>
  <c r="E5255" i="9"/>
  <c r="D5257" i="2" s="1"/>
  <c r="F5255" i="9"/>
  <c r="E5257" i="2" s="1"/>
  <c r="G5255" i="9"/>
  <c r="F5257" i="2" s="1"/>
  <c r="H5255" i="9"/>
  <c r="G5257" i="2" s="1"/>
  <c r="E5256" i="9"/>
  <c r="D5258" i="2" s="1"/>
  <c r="F5256" i="9"/>
  <c r="E5258" i="2" s="1"/>
  <c r="G5256" i="9"/>
  <c r="F5258" i="2" s="1"/>
  <c r="H5256" i="9"/>
  <c r="G5258" i="2" s="1"/>
  <c r="E5257" i="9"/>
  <c r="D5259" i="2" s="1"/>
  <c r="F5257" i="9"/>
  <c r="E5259" i="2" s="1"/>
  <c r="G5257" i="9"/>
  <c r="F5259" i="2" s="1"/>
  <c r="H5257" i="9"/>
  <c r="G5259" i="2" s="1"/>
  <c r="E5258" i="9"/>
  <c r="D5260" i="2" s="1"/>
  <c r="F5258" i="9"/>
  <c r="E5260" i="2" s="1"/>
  <c r="G5258" i="9"/>
  <c r="F5260" i="2" s="1"/>
  <c r="H5258" i="9"/>
  <c r="G5260" i="2" s="1"/>
  <c r="E5259" i="9"/>
  <c r="D5261" i="2" s="1"/>
  <c r="F5259" i="9"/>
  <c r="E5261" i="2" s="1"/>
  <c r="G5259" i="9"/>
  <c r="F5261" i="2" s="1"/>
  <c r="H5259" i="9"/>
  <c r="G5261" i="2" s="1"/>
  <c r="E5260" i="9"/>
  <c r="D5262" i="2" s="1"/>
  <c r="F5260" i="9"/>
  <c r="E5262" i="2" s="1"/>
  <c r="G5260" i="9"/>
  <c r="F5262" i="2" s="1"/>
  <c r="H5260" i="9"/>
  <c r="G5262" i="2" s="1"/>
  <c r="E5261" i="9"/>
  <c r="D5263" i="2" s="1"/>
  <c r="F5261" i="9"/>
  <c r="E5263" i="2" s="1"/>
  <c r="G5261" i="9"/>
  <c r="F5263" i="2" s="1"/>
  <c r="H5261" i="9"/>
  <c r="G5263" i="2" s="1"/>
  <c r="E5262" i="9"/>
  <c r="D5264" i="2" s="1"/>
  <c r="F5262" i="9"/>
  <c r="E5264" i="2" s="1"/>
  <c r="G5262" i="9"/>
  <c r="F5264" i="2" s="1"/>
  <c r="H5262" i="9"/>
  <c r="G5264" i="2" s="1"/>
  <c r="E5263" i="9"/>
  <c r="D5265" i="2" s="1"/>
  <c r="F5263" i="9"/>
  <c r="E5265" i="2" s="1"/>
  <c r="G5263" i="9"/>
  <c r="F5265" i="2" s="1"/>
  <c r="H5263" i="9"/>
  <c r="G5265" i="2" s="1"/>
  <c r="E5264" i="9"/>
  <c r="D5266" i="2" s="1"/>
  <c r="F5264" i="9"/>
  <c r="E5266" i="2" s="1"/>
  <c r="G5264" i="9"/>
  <c r="F5266" i="2" s="1"/>
  <c r="H5264" i="9"/>
  <c r="G5266" i="2" s="1"/>
  <c r="E5265" i="9"/>
  <c r="D5267" i="2" s="1"/>
  <c r="F5265" i="9"/>
  <c r="E5267" i="2" s="1"/>
  <c r="G5265" i="9"/>
  <c r="F5267" i="2" s="1"/>
  <c r="H5265" i="9"/>
  <c r="G5267" i="2" s="1"/>
  <c r="E5266" i="9"/>
  <c r="D5268" i="2" s="1"/>
  <c r="F5266" i="9"/>
  <c r="E5268" i="2" s="1"/>
  <c r="G5266" i="9"/>
  <c r="F5268" i="2" s="1"/>
  <c r="H5266" i="9"/>
  <c r="G5268" i="2" s="1"/>
  <c r="E5267" i="9"/>
  <c r="D5269" i="2" s="1"/>
  <c r="F5267" i="9"/>
  <c r="E5269" i="2" s="1"/>
  <c r="G5267" i="9"/>
  <c r="F5269" i="2" s="1"/>
  <c r="H5267" i="9"/>
  <c r="G5269" i="2" s="1"/>
  <c r="E5268" i="9"/>
  <c r="D5270" i="2" s="1"/>
  <c r="F5268" i="9"/>
  <c r="E5270" i="2" s="1"/>
  <c r="G5268" i="9"/>
  <c r="F5270" i="2" s="1"/>
  <c r="H5268" i="9"/>
  <c r="G5270" i="2" s="1"/>
  <c r="E5269" i="9"/>
  <c r="D5271" i="2" s="1"/>
  <c r="F5269" i="9"/>
  <c r="E5271" i="2" s="1"/>
  <c r="G5269" i="9"/>
  <c r="F5271" i="2" s="1"/>
  <c r="H5269" i="9"/>
  <c r="G5271" i="2" s="1"/>
  <c r="E5270" i="9"/>
  <c r="D5272" i="2" s="1"/>
  <c r="F5270" i="9"/>
  <c r="E5272" i="2" s="1"/>
  <c r="G5270" i="9"/>
  <c r="F5272" i="2" s="1"/>
  <c r="H5270" i="9"/>
  <c r="G5272" i="2" s="1"/>
  <c r="E5271" i="9"/>
  <c r="D5273" i="2" s="1"/>
  <c r="F5271" i="9"/>
  <c r="E5273" i="2" s="1"/>
  <c r="G5271" i="9"/>
  <c r="F5273" i="2" s="1"/>
  <c r="H5271" i="9"/>
  <c r="G5273" i="2" s="1"/>
  <c r="E5272" i="9"/>
  <c r="D5274" i="2" s="1"/>
  <c r="F5272" i="9"/>
  <c r="E5274" i="2" s="1"/>
  <c r="G5272" i="9"/>
  <c r="F5274" i="2" s="1"/>
  <c r="H5272" i="9"/>
  <c r="G5274" i="2" s="1"/>
  <c r="E5273" i="9"/>
  <c r="D5275" i="2" s="1"/>
  <c r="F5273" i="9"/>
  <c r="E5275" i="2" s="1"/>
  <c r="G5273" i="9"/>
  <c r="F5275" i="2" s="1"/>
  <c r="H5273" i="9"/>
  <c r="G5275" i="2" s="1"/>
  <c r="E5274" i="9"/>
  <c r="D5276" i="2" s="1"/>
  <c r="F5274" i="9"/>
  <c r="E5276" i="2" s="1"/>
  <c r="G5274" i="9"/>
  <c r="F5276" i="2" s="1"/>
  <c r="H5274" i="9"/>
  <c r="G5276" i="2" s="1"/>
  <c r="E5275" i="9"/>
  <c r="D5277" i="2" s="1"/>
  <c r="F5275" i="9"/>
  <c r="E5277" i="2" s="1"/>
  <c r="G5275" i="9"/>
  <c r="F5277" i="2" s="1"/>
  <c r="H5275" i="9"/>
  <c r="G5277" i="2" s="1"/>
  <c r="E5276" i="9"/>
  <c r="D5278" i="2" s="1"/>
  <c r="F5276" i="9"/>
  <c r="E5278" i="2" s="1"/>
  <c r="G5276" i="9"/>
  <c r="F5278" i="2" s="1"/>
  <c r="H5276" i="9"/>
  <c r="G5278" i="2" s="1"/>
  <c r="E5277" i="9"/>
  <c r="D5279" i="2" s="1"/>
  <c r="F5277" i="9"/>
  <c r="E5279" i="2" s="1"/>
  <c r="G5277" i="9"/>
  <c r="F5279" i="2" s="1"/>
  <c r="H5277" i="9"/>
  <c r="G5279" i="2" s="1"/>
  <c r="E5278" i="9"/>
  <c r="D5280" i="2" s="1"/>
  <c r="F5278" i="9"/>
  <c r="E5280" i="2" s="1"/>
  <c r="G5278" i="9"/>
  <c r="F5280" i="2" s="1"/>
  <c r="H5278" i="9"/>
  <c r="G5280" i="2" s="1"/>
  <c r="E5279" i="9"/>
  <c r="D5281" i="2" s="1"/>
  <c r="F5279" i="9"/>
  <c r="E5281" i="2" s="1"/>
  <c r="G5279" i="9"/>
  <c r="F5281" i="2" s="1"/>
  <c r="H5279" i="9"/>
  <c r="G5281" i="2" s="1"/>
  <c r="E5280" i="9"/>
  <c r="D5282" i="2" s="1"/>
  <c r="F5280" i="9"/>
  <c r="E5282" i="2" s="1"/>
  <c r="G5280" i="9"/>
  <c r="F5282" i="2" s="1"/>
  <c r="H5280" i="9"/>
  <c r="G5282" i="2" s="1"/>
  <c r="E5281" i="9"/>
  <c r="D5283" i="2" s="1"/>
  <c r="F5281" i="9"/>
  <c r="E5283" i="2" s="1"/>
  <c r="G5281" i="9"/>
  <c r="F5283" i="2" s="1"/>
  <c r="H5281" i="9"/>
  <c r="G5283" i="2" s="1"/>
  <c r="E5282" i="9"/>
  <c r="D5284" i="2" s="1"/>
  <c r="F5282" i="9"/>
  <c r="E5284" i="2" s="1"/>
  <c r="G5282" i="9"/>
  <c r="F5284" i="2" s="1"/>
  <c r="H5282" i="9"/>
  <c r="G5284" i="2" s="1"/>
  <c r="E5283" i="9"/>
  <c r="D5285" i="2" s="1"/>
  <c r="F5283" i="9"/>
  <c r="E5285" i="2" s="1"/>
  <c r="G5283" i="9"/>
  <c r="F5285" i="2" s="1"/>
  <c r="H5283" i="9"/>
  <c r="G5285" i="2" s="1"/>
  <c r="E5284" i="9"/>
  <c r="D5286" i="2" s="1"/>
  <c r="F5284" i="9"/>
  <c r="E5286" i="2" s="1"/>
  <c r="G5284" i="9"/>
  <c r="F5286" i="2" s="1"/>
  <c r="H5284" i="9"/>
  <c r="G5286" i="2" s="1"/>
  <c r="E5285" i="9"/>
  <c r="D5287" i="2" s="1"/>
  <c r="F5285" i="9"/>
  <c r="E5287" i="2" s="1"/>
  <c r="G5285" i="9"/>
  <c r="F5287" i="2" s="1"/>
  <c r="H5285" i="9"/>
  <c r="G5287" i="2" s="1"/>
  <c r="E5286" i="9"/>
  <c r="D5288" i="2" s="1"/>
  <c r="F5286" i="9"/>
  <c r="E5288" i="2" s="1"/>
  <c r="G5286" i="9"/>
  <c r="F5288" i="2" s="1"/>
  <c r="H5286" i="9"/>
  <c r="G5288" i="2" s="1"/>
  <c r="E5287" i="9"/>
  <c r="D5289" i="2" s="1"/>
  <c r="F5287" i="9"/>
  <c r="E5289" i="2" s="1"/>
  <c r="G5287" i="9"/>
  <c r="F5289" i="2" s="1"/>
  <c r="H5287" i="9"/>
  <c r="G5289" i="2" s="1"/>
  <c r="E5288" i="9"/>
  <c r="D5290" i="2" s="1"/>
  <c r="F5288" i="9"/>
  <c r="E5290" i="2" s="1"/>
  <c r="G5288" i="9"/>
  <c r="F5290" i="2" s="1"/>
  <c r="H5288" i="9"/>
  <c r="G5290" i="2" s="1"/>
  <c r="E5289" i="9"/>
  <c r="D5291" i="2" s="1"/>
  <c r="F5289" i="9"/>
  <c r="E5291" i="2" s="1"/>
  <c r="G5289" i="9"/>
  <c r="F5291" i="2" s="1"/>
  <c r="H5289" i="9"/>
  <c r="G5291" i="2" s="1"/>
  <c r="E5290" i="9"/>
  <c r="D5292" i="2" s="1"/>
  <c r="F5290" i="9"/>
  <c r="E5292" i="2" s="1"/>
  <c r="G5290" i="9"/>
  <c r="F5292" i="2" s="1"/>
  <c r="H5290" i="9"/>
  <c r="G5292" i="2" s="1"/>
  <c r="E5291" i="9"/>
  <c r="D5293" i="2" s="1"/>
  <c r="F5291" i="9"/>
  <c r="E5293" i="2" s="1"/>
  <c r="G5291" i="9"/>
  <c r="F5293" i="2" s="1"/>
  <c r="H5291" i="9"/>
  <c r="G5293" i="2" s="1"/>
  <c r="E5292" i="9"/>
  <c r="D5294" i="2" s="1"/>
  <c r="F5292" i="9"/>
  <c r="E5294" i="2" s="1"/>
  <c r="G5292" i="9"/>
  <c r="F5294" i="2" s="1"/>
  <c r="H5292" i="9"/>
  <c r="G5294" i="2" s="1"/>
  <c r="E5293" i="9"/>
  <c r="D5295" i="2" s="1"/>
  <c r="F5293" i="9"/>
  <c r="E5295" i="2" s="1"/>
  <c r="G5293" i="9"/>
  <c r="F5295" i="2" s="1"/>
  <c r="H5293" i="9"/>
  <c r="G5295" i="2" s="1"/>
  <c r="E5294" i="9"/>
  <c r="D5296" i="2" s="1"/>
  <c r="F5294" i="9"/>
  <c r="E5296" i="2" s="1"/>
  <c r="G5294" i="9"/>
  <c r="F5296" i="2" s="1"/>
  <c r="H5294" i="9"/>
  <c r="G5296" i="2" s="1"/>
  <c r="E5295" i="9"/>
  <c r="D5297" i="2" s="1"/>
  <c r="F5295" i="9"/>
  <c r="E5297" i="2" s="1"/>
  <c r="G5295" i="9"/>
  <c r="F5297" i="2" s="1"/>
  <c r="H5295" i="9"/>
  <c r="G5297" i="2" s="1"/>
  <c r="E5296" i="9"/>
  <c r="D5298" i="2" s="1"/>
  <c r="F5296" i="9"/>
  <c r="E5298" i="2" s="1"/>
  <c r="G5296" i="9"/>
  <c r="F5298" i="2" s="1"/>
  <c r="H5296" i="9"/>
  <c r="G5298" i="2" s="1"/>
  <c r="E5297" i="9"/>
  <c r="D5299" i="2" s="1"/>
  <c r="F5297" i="9"/>
  <c r="E5299" i="2" s="1"/>
  <c r="G5297" i="9"/>
  <c r="F5299" i="2" s="1"/>
  <c r="H5297" i="9"/>
  <c r="G5299" i="2" s="1"/>
  <c r="E5298" i="9"/>
  <c r="D5300" i="2" s="1"/>
  <c r="F5298" i="9"/>
  <c r="E5300" i="2" s="1"/>
  <c r="G5298" i="9"/>
  <c r="F5300" i="2" s="1"/>
  <c r="H5298" i="9"/>
  <c r="G5300" i="2" s="1"/>
  <c r="E5299" i="9"/>
  <c r="D5301" i="2" s="1"/>
  <c r="F5299" i="9"/>
  <c r="E5301" i="2" s="1"/>
  <c r="G5299" i="9"/>
  <c r="F5301" i="2" s="1"/>
  <c r="H5299" i="9"/>
  <c r="G5301" i="2" s="1"/>
  <c r="E5300" i="9"/>
  <c r="D5302" i="2" s="1"/>
  <c r="F5300" i="9"/>
  <c r="E5302" i="2" s="1"/>
  <c r="G5300" i="9"/>
  <c r="F5302" i="2" s="1"/>
  <c r="H5300" i="9"/>
  <c r="G5302" i="2" s="1"/>
  <c r="E5301" i="9"/>
  <c r="D5303" i="2" s="1"/>
  <c r="F5301" i="9"/>
  <c r="E5303" i="2" s="1"/>
  <c r="G5301" i="9"/>
  <c r="F5303" i="2" s="1"/>
  <c r="H5301" i="9"/>
  <c r="G5303" i="2" s="1"/>
  <c r="E5302" i="9"/>
  <c r="D5304" i="2" s="1"/>
  <c r="F5302" i="9"/>
  <c r="E5304" i="2" s="1"/>
  <c r="G5302" i="9"/>
  <c r="F5304" i="2" s="1"/>
  <c r="H5302" i="9"/>
  <c r="G5304" i="2" s="1"/>
  <c r="E5303" i="9"/>
  <c r="D5305" i="2" s="1"/>
  <c r="F5303" i="9"/>
  <c r="E5305" i="2" s="1"/>
  <c r="G5303" i="9"/>
  <c r="F5305" i="2" s="1"/>
  <c r="H5303" i="9"/>
  <c r="G5305" i="2" s="1"/>
  <c r="E5304" i="9"/>
  <c r="D5306" i="2" s="1"/>
  <c r="F5304" i="9"/>
  <c r="E5306" i="2" s="1"/>
  <c r="G5304" i="9"/>
  <c r="F5306" i="2" s="1"/>
  <c r="H5304" i="9"/>
  <c r="G5306" i="2" s="1"/>
  <c r="E5305" i="9"/>
  <c r="D5307" i="2" s="1"/>
  <c r="F5305" i="9"/>
  <c r="E5307" i="2" s="1"/>
  <c r="G5305" i="9"/>
  <c r="F5307" i="2" s="1"/>
  <c r="H5305" i="9"/>
  <c r="G5307" i="2" s="1"/>
  <c r="E5306" i="9"/>
  <c r="D5308" i="2" s="1"/>
  <c r="F5306" i="9"/>
  <c r="E5308" i="2" s="1"/>
  <c r="G5306" i="9"/>
  <c r="F5308" i="2" s="1"/>
  <c r="H5306" i="9"/>
  <c r="G5308" i="2" s="1"/>
  <c r="E5307" i="9"/>
  <c r="D5309" i="2" s="1"/>
  <c r="F5307" i="9"/>
  <c r="E5309" i="2" s="1"/>
  <c r="G5307" i="9"/>
  <c r="F5309" i="2" s="1"/>
  <c r="H5307" i="9"/>
  <c r="G5309" i="2" s="1"/>
  <c r="E5308" i="9"/>
  <c r="D5310" i="2" s="1"/>
  <c r="F5308" i="9"/>
  <c r="E5310" i="2" s="1"/>
  <c r="G5308" i="9"/>
  <c r="F5310" i="2" s="1"/>
  <c r="H5308" i="9"/>
  <c r="G5310" i="2" s="1"/>
  <c r="E5309" i="9"/>
  <c r="D5311" i="2" s="1"/>
  <c r="F5309" i="9"/>
  <c r="E5311" i="2" s="1"/>
  <c r="G5309" i="9"/>
  <c r="F5311" i="2" s="1"/>
  <c r="H5309" i="9"/>
  <c r="G5311" i="2" s="1"/>
  <c r="E5310" i="9"/>
  <c r="D5312" i="2" s="1"/>
  <c r="F5310" i="9"/>
  <c r="E5312" i="2" s="1"/>
  <c r="G5310" i="9"/>
  <c r="F5312" i="2" s="1"/>
  <c r="H5310" i="9"/>
  <c r="G5312" i="2" s="1"/>
  <c r="E5311" i="9"/>
  <c r="D5313" i="2" s="1"/>
  <c r="F5311" i="9"/>
  <c r="E5313" i="2" s="1"/>
  <c r="G5311" i="9"/>
  <c r="F5313" i="2" s="1"/>
  <c r="H5311" i="9"/>
  <c r="G5313" i="2" s="1"/>
  <c r="E5312" i="9"/>
  <c r="D5314" i="2" s="1"/>
  <c r="F5312" i="9"/>
  <c r="E5314" i="2" s="1"/>
  <c r="G5312" i="9"/>
  <c r="F5314" i="2" s="1"/>
  <c r="H5312" i="9"/>
  <c r="G5314" i="2" s="1"/>
  <c r="E5313" i="9"/>
  <c r="D5315" i="2" s="1"/>
  <c r="F5313" i="9"/>
  <c r="E5315" i="2" s="1"/>
  <c r="G5313" i="9"/>
  <c r="F5315" i="2" s="1"/>
  <c r="H5313" i="9"/>
  <c r="G5315" i="2" s="1"/>
  <c r="E5314" i="9"/>
  <c r="D5316" i="2" s="1"/>
  <c r="F5314" i="9"/>
  <c r="E5316" i="2" s="1"/>
  <c r="G5314" i="9"/>
  <c r="F5316" i="2" s="1"/>
  <c r="H5314" i="9"/>
  <c r="G5316" i="2" s="1"/>
  <c r="E5315" i="9"/>
  <c r="D5317" i="2" s="1"/>
  <c r="F5315" i="9"/>
  <c r="E5317" i="2" s="1"/>
  <c r="G5315" i="9"/>
  <c r="F5317" i="2" s="1"/>
  <c r="H5315" i="9"/>
  <c r="G5317" i="2" s="1"/>
  <c r="E5316" i="9"/>
  <c r="D5318" i="2" s="1"/>
  <c r="F5316" i="9"/>
  <c r="E5318" i="2" s="1"/>
  <c r="G5316" i="9"/>
  <c r="F5318" i="2" s="1"/>
  <c r="H5316" i="9"/>
  <c r="G5318" i="2" s="1"/>
  <c r="E5317" i="9"/>
  <c r="D5319" i="2" s="1"/>
  <c r="F5317" i="9"/>
  <c r="E5319" i="2" s="1"/>
  <c r="G5317" i="9"/>
  <c r="F5319" i="2" s="1"/>
  <c r="H5317" i="9"/>
  <c r="G5319" i="2" s="1"/>
  <c r="E5318" i="9"/>
  <c r="D5320" i="2" s="1"/>
  <c r="F5318" i="9"/>
  <c r="E5320" i="2" s="1"/>
  <c r="G5318" i="9"/>
  <c r="F5320" i="2" s="1"/>
  <c r="H5318" i="9"/>
  <c r="G5320" i="2" s="1"/>
  <c r="E5319" i="9"/>
  <c r="D5321" i="2" s="1"/>
  <c r="F5319" i="9"/>
  <c r="E5321" i="2" s="1"/>
  <c r="G5319" i="9"/>
  <c r="F5321" i="2" s="1"/>
  <c r="H5319" i="9"/>
  <c r="G5321" i="2" s="1"/>
  <c r="E5320" i="9"/>
  <c r="D5322" i="2" s="1"/>
  <c r="F5320" i="9"/>
  <c r="E5322" i="2" s="1"/>
  <c r="G5320" i="9"/>
  <c r="F5322" i="2" s="1"/>
  <c r="H5320" i="9"/>
  <c r="G5322" i="2" s="1"/>
  <c r="E5321" i="9"/>
  <c r="D5323" i="2" s="1"/>
  <c r="F5321" i="9"/>
  <c r="E5323" i="2" s="1"/>
  <c r="G5321" i="9"/>
  <c r="F5323" i="2" s="1"/>
  <c r="H5321" i="9"/>
  <c r="G5323" i="2" s="1"/>
  <c r="E5322" i="9"/>
  <c r="D5324" i="2" s="1"/>
  <c r="F5322" i="9"/>
  <c r="E5324" i="2" s="1"/>
  <c r="G5322" i="9"/>
  <c r="F5324" i="2" s="1"/>
  <c r="H5322" i="9"/>
  <c r="G5324" i="2" s="1"/>
  <c r="E5323" i="9"/>
  <c r="D5325" i="2" s="1"/>
  <c r="F5323" i="9"/>
  <c r="E5325" i="2" s="1"/>
  <c r="G5323" i="9"/>
  <c r="F5325" i="2" s="1"/>
  <c r="H5323" i="9"/>
  <c r="G5325" i="2" s="1"/>
  <c r="E5324" i="9"/>
  <c r="D5326" i="2" s="1"/>
  <c r="F5324" i="9"/>
  <c r="E5326" i="2" s="1"/>
  <c r="G5324" i="9"/>
  <c r="F5326" i="2" s="1"/>
  <c r="H5324" i="9"/>
  <c r="G5326" i="2" s="1"/>
  <c r="E5325" i="9"/>
  <c r="D5327" i="2" s="1"/>
  <c r="F5325" i="9"/>
  <c r="E5327" i="2" s="1"/>
  <c r="G5325" i="9"/>
  <c r="F5327" i="2" s="1"/>
  <c r="H5325" i="9"/>
  <c r="G5327" i="2" s="1"/>
  <c r="E5326" i="9"/>
  <c r="D5328" i="2" s="1"/>
  <c r="F5326" i="9"/>
  <c r="E5328" i="2" s="1"/>
  <c r="G5326" i="9"/>
  <c r="F5328" i="2" s="1"/>
  <c r="H5326" i="9"/>
  <c r="G5328" i="2" s="1"/>
  <c r="E5327" i="9"/>
  <c r="D5329" i="2" s="1"/>
  <c r="F5327" i="9"/>
  <c r="E5329" i="2" s="1"/>
  <c r="G5327" i="9"/>
  <c r="F5329" i="2" s="1"/>
  <c r="H5327" i="9"/>
  <c r="G5329" i="2" s="1"/>
  <c r="E5328" i="9"/>
  <c r="D5330" i="2" s="1"/>
  <c r="F5328" i="9"/>
  <c r="E5330" i="2" s="1"/>
  <c r="G5328" i="9"/>
  <c r="F5330" i="2" s="1"/>
  <c r="H5328" i="9"/>
  <c r="G5330" i="2" s="1"/>
  <c r="E5329" i="9"/>
  <c r="D5331" i="2" s="1"/>
  <c r="F5329" i="9"/>
  <c r="E5331" i="2" s="1"/>
  <c r="G5329" i="9"/>
  <c r="F5331" i="2" s="1"/>
  <c r="H5329" i="9"/>
  <c r="G5331" i="2" s="1"/>
  <c r="E5330" i="9"/>
  <c r="D5332" i="2" s="1"/>
  <c r="F5330" i="9"/>
  <c r="E5332" i="2" s="1"/>
  <c r="G5330" i="9"/>
  <c r="F5332" i="2" s="1"/>
  <c r="H5330" i="9"/>
  <c r="G5332" i="2" s="1"/>
  <c r="E5331" i="9"/>
  <c r="D5333" i="2" s="1"/>
  <c r="F5331" i="9"/>
  <c r="E5333" i="2" s="1"/>
  <c r="G5331" i="9"/>
  <c r="F5333" i="2" s="1"/>
  <c r="H5331" i="9"/>
  <c r="G5333" i="2" s="1"/>
  <c r="E5332" i="9"/>
  <c r="D5334" i="2" s="1"/>
  <c r="F5332" i="9"/>
  <c r="E5334" i="2" s="1"/>
  <c r="G5332" i="9"/>
  <c r="F5334" i="2" s="1"/>
  <c r="H5332" i="9"/>
  <c r="G5334" i="2" s="1"/>
  <c r="E5333" i="9"/>
  <c r="D5335" i="2" s="1"/>
  <c r="F5333" i="9"/>
  <c r="E5335" i="2" s="1"/>
  <c r="G5333" i="9"/>
  <c r="F5335" i="2" s="1"/>
  <c r="H5333" i="9"/>
  <c r="G5335" i="2" s="1"/>
  <c r="E5334" i="9"/>
  <c r="D5336" i="2" s="1"/>
  <c r="F5334" i="9"/>
  <c r="E5336" i="2" s="1"/>
  <c r="G5334" i="9"/>
  <c r="F5336" i="2" s="1"/>
  <c r="H5334" i="9"/>
  <c r="G5336" i="2" s="1"/>
  <c r="E5335" i="9"/>
  <c r="D5337" i="2" s="1"/>
  <c r="F5335" i="9"/>
  <c r="E5337" i="2" s="1"/>
  <c r="G5335" i="9"/>
  <c r="F5337" i="2" s="1"/>
  <c r="H5335" i="9"/>
  <c r="G5337" i="2" s="1"/>
  <c r="E5336" i="9"/>
  <c r="D5338" i="2" s="1"/>
  <c r="F5336" i="9"/>
  <c r="E5338" i="2" s="1"/>
  <c r="G5336" i="9"/>
  <c r="F5338" i="2" s="1"/>
  <c r="H5336" i="9"/>
  <c r="G5338" i="2" s="1"/>
  <c r="E5337" i="9"/>
  <c r="D5339" i="2" s="1"/>
  <c r="F5337" i="9"/>
  <c r="E5339" i="2" s="1"/>
  <c r="G5337" i="9"/>
  <c r="F5339" i="2" s="1"/>
  <c r="H5337" i="9"/>
  <c r="G5339" i="2" s="1"/>
  <c r="E5338" i="9"/>
  <c r="D5340" i="2" s="1"/>
  <c r="F5338" i="9"/>
  <c r="E5340" i="2" s="1"/>
  <c r="G5338" i="9"/>
  <c r="F5340" i="2" s="1"/>
  <c r="H5338" i="9"/>
  <c r="G5340" i="2" s="1"/>
  <c r="E5339" i="9"/>
  <c r="D5341" i="2" s="1"/>
  <c r="F5339" i="9"/>
  <c r="E5341" i="2" s="1"/>
  <c r="G5339" i="9"/>
  <c r="F5341" i="2" s="1"/>
  <c r="H5339" i="9"/>
  <c r="G5341" i="2" s="1"/>
  <c r="E5340" i="9"/>
  <c r="D5342" i="2" s="1"/>
  <c r="F5340" i="9"/>
  <c r="E5342" i="2" s="1"/>
  <c r="G5340" i="9"/>
  <c r="F5342" i="2" s="1"/>
  <c r="H5340" i="9"/>
  <c r="G5342" i="2" s="1"/>
  <c r="E5341" i="9"/>
  <c r="D5343" i="2" s="1"/>
  <c r="F5341" i="9"/>
  <c r="E5343" i="2" s="1"/>
  <c r="G5341" i="9"/>
  <c r="F5343" i="2" s="1"/>
  <c r="H5341" i="9"/>
  <c r="G5343" i="2" s="1"/>
  <c r="E5342" i="9"/>
  <c r="D5344" i="2" s="1"/>
  <c r="F5342" i="9"/>
  <c r="E5344" i="2" s="1"/>
  <c r="G5342" i="9"/>
  <c r="F5344" i="2" s="1"/>
  <c r="H5342" i="9"/>
  <c r="G5344" i="2" s="1"/>
  <c r="E5343" i="9"/>
  <c r="D5345" i="2" s="1"/>
  <c r="F5343" i="9"/>
  <c r="E5345" i="2" s="1"/>
  <c r="G5343" i="9"/>
  <c r="F5345" i="2" s="1"/>
  <c r="H5343" i="9"/>
  <c r="G5345" i="2" s="1"/>
  <c r="E5344" i="9"/>
  <c r="D5346" i="2" s="1"/>
  <c r="F5344" i="9"/>
  <c r="E5346" i="2" s="1"/>
  <c r="G5344" i="9"/>
  <c r="F5346" i="2" s="1"/>
  <c r="H5344" i="9"/>
  <c r="G5346" i="2" s="1"/>
  <c r="E5345" i="9"/>
  <c r="D5347" i="2" s="1"/>
  <c r="F5345" i="9"/>
  <c r="E5347" i="2" s="1"/>
  <c r="G5345" i="9"/>
  <c r="F5347" i="2" s="1"/>
  <c r="H5345" i="9"/>
  <c r="G5347" i="2" s="1"/>
  <c r="E5346" i="9"/>
  <c r="D5348" i="2" s="1"/>
  <c r="F5346" i="9"/>
  <c r="E5348" i="2" s="1"/>
  <c r="G5346" i="9"/>
  <c r="F5348" i="2" s="1"/>
  <c r="H5346" i="9"/>
  <c r="G5348" i="2" s="1"/>
  <c r="E5347" i="9"/>
  <c r="D5349" i="2" s="1"/>
  <c r="F5347" i="9"/>
  <c r="E5349" i="2" s="1"/>
  <c r="G5347" i="9"/>
  <c r="F5349" i="2" s="1"/>
  <c r="H5347" i="9"/>
  <c r="G5349" i="2" s="1"/>
  <c r="E5348" i="9"/>
  <c r="D5350" i="2" s="1"/>
  <c r="F5348" i="9"/>
  <c r="E5350" i="2" s="1"/>
  <c r="G5348" i="9"/>
  <c r="F5350" i="2" s="1"/>
  <c r="H5348" i="9"/>
  <c r="G5350" i="2" s="1"/>
  <c r="E5349" i="9"/>
  <c r="D5351" i="2" s="1"/>
  <c r="F5349" i="9"/>
  <c r="E5351" i="2" s="1"/>
  <c r="G5349" i="9"/>
  <c r="F5351" i="2" s="1"/>
  <c r="H5349" i="9"/>
  <c r="G5351" i="2" s="1"/>
  <c r="E5350" i="9"/>
  <c r="D5352" i="2" s="1"/>
  <c r="F5350" i="9"/>
  <c r="E5352" i="2" s="1"/>
  <c r="G5350" i="9"/>
  <c r="F5352" i="2" s="1"/>
  <c r="H5350" i="9"/>
  <c r="G5352" i="2" s="1"/>
  <c r="E5351" i="9"/>
  <c r="D5353" i="2" s="1"/>
  <c r="F5351" i="9"/>
  <c r="E5353" i="2" s="1"/>
  <c r="G5351" i="9"/>
  <c r="F5353" i="2" s="1"/>
  <c r="H5351" i="9"/>
  <c r="G5353" i="2" s="1"/>
  <c r="E5352" i="9"/>
  <c r="D5354" i="2" s="1"/>
  <c r="F5352" i="9"/>
  <c r="E5354" i="2" s="1"/>
  <c r="G5352" i="9"/>
  <c r="F5354" i="2" s="1"/>
  <c r="H5352" i="9"/>
  <c r="G5354" i="2" s="1"/>
  <c r="E5353" i="9"/>
  <c r="D5355" i="2" s="1"/>
  <c r="F5353" i="9"/>
  <c r="E5355" i="2" s="1"/>
  <c r="G5353" i="9"/>
  <c r="F5355" i="2" s="1"/>
  <c r="H5353" i="9"/>
  <c r="G5355" i="2" s="1"/>
  <c r="E5354" i="9"/>
  <c r="D5356" i="2" s="1"/>
  <c r="F5354" i="9"/>
  <c r="E5356" i="2" s="1"/>
  <c r="G5354" i="9"/>
  <c r="F5356" i="2" s="1"/>
  <c r="H5354" i="9"/>
  <c r="G5356" i="2" s="1"/>
  <c r="E5355" i="9"/>
  <c r="D5357" i="2" s="1"/>
  <c r="F5355" i="9"/>
  <c r="E5357" i="2" s="1"/>
  <c r="G5355" i="9"/>
  <c r="F5357" i="2" s="1"/>
  <c r="H5355" i="9"/>
  <c r="G5357" i="2" s="1"/>
  <c r="E5356" i="9"/>
  <c r="D5358" i="2" s="1"/>
  <c r="F5356" i="9"/>
  <c r="E5358" i="2" s="1"/>
  <c r="G5356" i="9"/>
  <c r="F5358" i="2" s="1"/>
  <c r="H5356" i="9"/>
  <c r="G5358" i="2" s="1"/>
  <c r="E5357" i="9"/>
  <c r="D5359" i="2" s="1"/>
  <c r="F5357" i="9"/>
  <c r="E5359" i="2" s="1"/>
  <c r="G5357" i="9"/>
  <c r="F5359" i="2" s="1"/>
  <c r="H5357" i="9"/>
  <c r="G5359" i="2" s="1"/>
  <c r="E5358" i="9"/>
  <c r="D5360" i="2" s="1"/>
  <c r="F5358" i="9"/>
  <c r="E5360" i="2" s="1"/>
  <c r="G5358" i="9"/>
  <c r="F5360" i="2" s="1"/>
  <c r="H5358" i="9"/>
  <c r="G5360" i="2" s="1"/>
  <c r="E5359" i="9"/>
  <c r="D5361" i="2" s="1"/>
  <c r="F5359" i="9"/>
  <c r="E5361" i="2" s="1"/>
  <c r="G5359" i="9"/>
  <c r="F5361" i="2" s="1"/>
  <c r="H5359" i="9"/>
  <c r="G5361" i="2" s="1"/>
  <c r="E5360" i="9"/>
  <c r="D5362" i="2" s="1"/>
  <c r="F5360" i="9"/>
  <c r="E5362" i="2" s="1"/>
  <c r="G5360" i="9"/>
  <c r="F5362" i="2" s="1"/>
  <c r="H5360" i="9"/>
  <c r="G5362" i="2" s="1"/>
  <c r="E5361" i="9"/>
  <c r="D5363" i="2" s="1"/>
  <c r="F5361" i="9"/>
  <c r="E5363" i="2" s="1"/>
  <c r="G5361" i="9"/>
  <c r="F5363" i="2" s="1"/>
  <c r="H5361" i="9"/>
  <c r="G5363" i="2" s="1"/>
  <c r="E5362" i="9"/>
  <c r="D5364" i="2" s="1"/>
  <c r="F5362" i="9"/>
  <c r="E5364" i="2" s="1"/>
  <c r="G5362" i="9"/>
  <c r="F5364" i="2" s="1"/>
  <c r="H5362" i="9"/>
  <c r="G5364" i="2" s="1"/>
  <c r="E5363" i="9"/>
  <c r="D5365" i="2" s="1"/>
  <c r="F5363" i="9"/>
  <c r="E5365" i="2" s="1"/>
  <c r="G5363" i="9"/>
  <c r="F5365" i="2" s="1"/>
  <c r="H5363" i="9"/>
  <c r="G5365" i="2" s="1"/>
  <c r="E5364" i="9"/>
  <c r="D5366" i="2" s="1"/>
  <c r="F5364" i="9"/>
  <c r="E5366" i="2" s="1"/>
  <c r="G5364" i="9"/>
  <c r="F5366" i="2" s="1"/>
  <c r="H5364" i="9"/>
  <c r="G5366" i="2" s="1"/>
  <c r="E5365" i="9"/>
  <c r="D5367" i="2" s="1"/>
  <c r="F5365" i="9"/>
  <c r="E5367" i="2" s="1"/>
  <c r="G5365" i="9"/>
  <c r="F5367" i="2" s="1"/>
  <c r="H5365" i="9"/>
  <c r="G5367" i="2" s="1"/>
  <c r="E5366" i="9"/>
  <c r="D5368" i="2" s="1"/>
  <c r="F5366" i="9"/>
  <c r="E5368" i="2" s="1"/>
  <c r="G5366" i="9"/>
  <c r="F5368" i="2" s="1"/>
  <c r="H5366" i="9"/>
  <c r="G5368" i="2" s="1"/>
  <c r="E5367" i="9"/>
  <c r="D5369" i="2" s="1"/>
  <c r="F5367" i="9"/>
  <c r="E5369" i="2" s="1"/>
  <c r="G5367" i="9"/>
  <c r="F5369" i="2" s="1"/>
  <c r="H5367" i="9"/>
  <c r="G5369" i="2" s="1"/>
  <c r="E5368" i="9"/>
  <c r="D5370" i="2" s="1"/>
  <c r="F5368" i="9"/>
  <c r="E5370" i="2" s="1"/>
  <c r="G5368" i="9"/>
  <c r="F5370" i="2" s="1"/>
  <c r="H5368" i="9"/>
  <c r="G5370" i="2" s="1"/>
  <c r="E5369" i="9"/>
  <c r="D5371" i="2" s="1"/>
  <c r="F5369" i="9"/>
  <c r="E5371" i="2" s="1"/>
  <c r="G5369" i="9"/>
  <c r="F5371" i="2" s="1"/>
  <c r="H5369" i="9"/>
  <c r="G5371" i="2" s="1"/>
  <c r="E5370" i="9"/>
  <c r="D5372" i="2" s="1"/>
  <c r="F5370" i="9"/>
  <c r="E5372" i="2" s="1"/>
  <c r="G5370" i="9"/>
  <c r="F5372" i="2" s="1"/>
  <c r="H5370" i="9"/>
  <c r="G5372" i="2" s="1"/>
  <c r="E5371" i="9"/>
  <c r="D5373" i="2" s="1"/>
  <c r="F5371" i="9"/>
  <c r="E5373" i="2" s="1"/>
  <c r="G5371" i="9"/>
  <c r="F5373" i="2" s="1"/>
  <c r="H5371" i="9"/>
  <c r="G5373" i="2" s="1"/>
  <c r="E5372" i="9"/>
  <c r="D5374" i="2" s="1"/>
  <c r="F5372" i="9"/>
  <c r="E5374" i="2" s="1"/>
  <c r="G5372" i="9"/>
  <c r="F5374" i="2" s="1"/>
  <c r="H5372" i="9"/>
  <c r="G5374" i="2" s="1"/>
  <c r="E5373" i="9"/>
  <c r="D5375" i="2" s="1"/>
  <c r="F5373" i="9"/>
  <c r="E5375" i="2" s="1"/>
  <c r="G5373" i="9"/>
  <c r="F5375" i="2" s="1"/>
  <c r="H5373" i="9"/>
  <c r="G5375" i="2" s="1"/>
  <c r="E5374" i="9"/>
  <c r="D5376" i="2" s="1"/>
  <c r="F5374" i="9"/>
  <c r="E5376" i="2" s="1"/>
  <c r="G5374" i="9"/>
  <c r="F5376" i="2" s="1"/>
  <c r="H5374" i="9"/>
  <c r="G5376" i="2" s="1"/>
  <c r="E5375" i="9"/>
  <c r="D5377" i="2" s="1"/>
  <c r="F5375" i="9"/>
  <c r="E5377" i="2" s="1"/>
  <c r="G5375" i="9"/>
  <c r="F5377" i="2" s="1"/>
  <c r="H5375" i="9"/>
  <c r="G5377" i="2" s="1"/>
  <c r="E5376" i="9"/>
  <c r="D5378" i="2" s="1"/>
  <c r="F5376" i="9"/>
  <c r="E5378" i="2" s="1"/>
  <c r="G5376" i="9"/>
  <c r="F5378" i="2" s="1"/>
  <c r="H5376" i="9"/>
  <c r="G5378" i="2" s="1"/>
  <c r="E5377" i="9"/>
  <c r="D5379" i="2" s="1"/>
  <c r="F5377" i="9"/>
  <c r="E5379" i="2" s="1"/>
  <c r="G5377" i="9"/>
  <c r="F5379" i="2" s="1"/>
  <c r="H5377" i="9"/>
  <c r="G5379" i="2" s="1"/>
  <c r="E5378" i="9"/>
  <c r="D5380" i="2" s="1"/>
  <c r="F5378" i="9"/>
  <c r="E5380" i="2" s="1"/>
  <c r="G5378" i="9"/>
  <c r="F5380" i="2" s="1"/>
  <c r="H5378" i="9"/>
  <c r="G5380" i="2" s="1"/>
  <c r="E5379" i="9"/>
  <c r="D5381" i="2" s="1"/>
  <c r="F5379" i="9"/>
  <c r="E5381" i="2" s="1"/>
  <c r="G5379" i="9"/>
  <c r="F5381" i="2" s="1"/>
  <c r="H5379" i="9"/>
  <c r="G5381" i="2" s="1"/>
  <c r="E5380" i="9"/>
  <c r="D5382" i="2" s="1"/>
  <c r="F5380" i="9"/>
  <c r="E5382" i="2" s="1"/>
  <c r="G5380" i="9"/>
  <c r="F5382" i="2" s="1"/>
  <c r="H5380" i="9"/>
  <c r="G5382" i="2" s="1"/>
  <c r="E5381" i="9"/>
  <c r="D5383" i="2" s="1"/>
  <c r="F5381" i="9"/>
  <c r="E5383" i="2" s="1"/>
  <c r="G5381" i="9"/>
  <c r="F5383" i="2" s="1"/>
  <c r="H5381" i="9"/>
  <c r="G5383" i="2" s="1"/>
  <c r="E5382" i="9"/>
  <c r="D5384" i="2" s="1"/>
  <c r="F5382" i="9"/>
  <c r="E5384" i="2" s="1"/>
  <c r="G5382" i="9"/>
  <c r="F5384" i="2" s="1"/>
  <c r="H5382" i="9"/>
  <c r="G5384" i="2" s="1"/>
  <c r="E5383" i="9"/>
  <c r="D5385" i="2" s="1"/>
  <c r="F5383" i="9"/>
  <c r="E5385" i="2" s="1"/>
  <c r="G5383" i="9"/>
  <c r="F5385" i="2" s="1"/>
  <c r="H5383" i="9"/>
  <c r="G5385" i="2" s="1"/>
  <c r="E5384" i="9"/>
  <c r="D5386" i="2" s="1"/>
  <c r="F5384" i="9"/>
  <c r="E5386" i="2" s="1"/>
  <c r="G5384" i="9"/>
  <c r="F5386" i="2" s="1"/>
  <c r="H5384" i="9"/>
  <c r="G5386" i="2" s="1"/>
  <c r="E5385" i="9"/>
  <c r="D5387" i="2" s="1"/>
  <c r="F5385" i="9"/>
  <c r="E5387" i="2" s="1"/>
  <c r="G5385" i="9"/>
  <c r="F5387" i="2" s="1"/>
  <c r="H5385" i="9"/>
  <c r="G5387" i="2" s="1"/>
  <c r="E5386" i="9"/>
  <c r="D5388" i="2" s="1"/>
  <c r="F5386" i="9"/>
  <c r="E5388" i="2" s="1"/>
  <c r="G5386" i="9"/>
  <c r="F5388" i="2" s="1"/>
  <c r="H5386" i="9"/>
  <c r="G5388" i="2" s="1"/>
  <c r="E5387" i="9"/>
  <c r="D5389" i="2" s="1"/>
  <c r="F5387" i="9"/>
  <c r="E5389" i="2" s="1"/>
  <c r="G5387" i="9"/>
  <c r="F5389" i="2" s="1"/>
  <c r="H5387" i="9"/>
  <c r="G5389" i="2" s="1"/>
  <c r="E5388" i="9"/>
  <c r="D5390" i="2" s="1"/>
  <c r="F5388" i="9"/>
  <c r="E5390" i="2" s="1"/>
  <c r="G5388" i="9"/>
  <c r="F5390" i="2" s="1"/>
  <c r="H5388" i="9"/>
  <c r="G5390" i="2" s="1"/>
  <c r="E5389" i="9"/>
  <c r="D5391" i="2" s="1"/>
  <c r="F5389" i="9"/>
  <c r="E5391" i="2" s="1"/>
  <c r="G5389" i="9"/>
  <c r="F5391" i="2" s="1"/>
  <c r="H5389" i="9"/>
  <c r="G5391" i="2" s="1"/>
  <c r="E5390" i="9"/>
  <c r="D5392" i="2" s="1"/>
  <c r="F5390" i="9"/>
  <c r="E5392" i="2" s="1"/>
  <c r="G5390" i="9"/>
  <c r="F5392" i="2" s="1"/>
  <c r="H5390" i="9"/>
  <c r="G5392" i="2" s="1"/>
  <c r="E5391" i="9"/>
  <c r="D5393" i="2" s="1"/>
  <c r="F5391" i="9"/>
  <c r="E5393" i="2" s="1"/>
  <c r="G5391" i="9"/>
  <c r="F5393" i="2" s="1"/>
  <c r="H5391" i="9"/>
  <c r="G5393" i="2" s="1"/>
  <c r="E5392" i="9"/>
  <c r="D5394" i="2" s="1"/>
  <c r="F5392" i="9"/>
  <c r="E5394" i="2" s="1"/>
  <c r="G5392" i="9"/>
  <c r="F5394" i="2" s="1"/>
  <c r="H5392" i="9"/>
  <c r="G5394" i="2" s="1"/>
  <c r="E5393" i="9"/>
  <c r="D5395" i="2" s="1"/>
  <c r="F5393" i="9"/>
  <c r="E5395" i="2" s="1"/>
  <c r="G5393" i="9"/>
  <c r="F5395" i="2" s="1"/>
  <c r="H5393" i="9"/>
  <c r="G5395" i="2" s="1"/>
  <c r="E5394" i="9"/>
  <c r="D5396" i="2" s="1"/>
  <c r="F5394" i="9"/>
  <c r="E5396" i="2" s="1"/>
  <c r="G5394" i="9"/>
  <c r="F5396" i="2" s="1"/>
  <c r="H5394" i="9"/>
  <c r="G5396" i="2" s="1"/>
  <c r="E5395" i="9"/>
  <c r="D5397" i="2" s="1"/>
  <c r="F5395" i="9"/>
  <c r="E5397" i="2" s="1"/>
  <c r="G5395" i="9"/>
  <c r="F5397" i="2" s="1"/>
  <c r="H5395" i="9"/>
  <c r="G5397" i="2" s="1"/>
  <c r="E5396" i="9"/>
  <c r="D5398" i="2" s="1"/>
  <c r="F5396" i="9"/>
  <c r="E5398" i="2" s="1"/>
  <c r="G5396" i="9"/>
  <c r="F5398" i="2" s="1"/>
  <c r="H5396" i="9"/>
  <c r="G5398" i="2" s="1"/>
  <c r="E5397" i="9"/>
  <c r="D5399" i="2" s="1"/>
  <c r="F5397" i="9"/>
  <c r="E5399" i="2" s="1"/>
  <c r="G5397" i="9"/>
  <c r="F5399" i="2" s="1"/>
  <c r="H5397" i="9"/>
  <c r="G5399" i="2" s="1"/>
  <c r="E5398" i="9"/>
  <c r="D5400" i="2" s="1"/>
  <c r="F5398" i="9"/>
  <c r="E5400" i="2" s="1"/>
  <c r="G5398" i="9"/>
  <c r="F5400" i="2" s="1"/>
  <c r="H5398" i="9"/>
  <c r="G5400" i="2" s="1"/>
  <c r="E5399" i="9"/>
  <c r="D5401" i="2" s="1"/>
  <c r="F5399" i="9"/>
  <c r="E5401" i="2" s="1"/>
  <c r="G5399" i="9"/>
  <c r="F5401" i="2" s="1"/>
  <c r="H5399" i="9"/>
  <c r="G5401" i="2" s="1"/>
  <c r="E5400" i="9"/>
  <c r="D5402" i="2" s="1"/>
  <c r="F5400" i="9"/>
  <c r="E5402" i="2" s="1"/>
  <c r="G5400" i="9"/>
  <c r="F5402" i="2" s="1"/>
  <c r="H5400" i="9"/>
  <c r="G5402" i="2" s="1"/>
  <c r="E5401" i="9"/>
  <c r="D5403" i="2" s="1"/>
  <c r="F5401" i="9"/>
  <c r="E5403" i="2" s="1"/>
  <c r="G5401" i="9"/>
  <c r="F5403" i="2" s="1"/>
  <c r="H5401" i="9"/>
  <c r="G5403" i="2" s="1"/>
  <c r="E5402" i="9"/>
  <c r="D5404" i="2" s="1"/>
  <c r="F5402" i="9"/>
  <c r="E5404" i="2" s="1"/>
  <c r="G5402" i="9"/>
  <c r="F5404" i="2" s="1"/>
  <c r="H5402" i="9"/>
  <c r="G5404" i="2" s="1"/>
  <c r="E5403" i="9"/>
  <c r="D5405" i="2" s="1"/>
  <c r="F5403" i="9"/>
  <c r="E5405" i="2" s="1"/>
  <c r="G5403" i="9"/>
  <c r="F5405" i="2" s="1"/>
  <c r="H5403" i="9"/>
  <c r="G5405" i="2" s="1"/>
  <c r="E5404" i="9"/>
  <c r="D5406" i="2" s="1"/>
  <c r="F5404" i="9"/>
  <c r="E5406" i="2" s="1"/>
  <c r="G5404" i="9"/>
  <c r="F5406" i="2" s="1"/>
  <c r="H5404" i="9"/>
  <c r="G5406" i="2" s="1"/>
  <c r="E5405" i="9"/>
  <c r="D5407" i="2" s="1"/>
  <c r="F5405" i="9"/>
  <c r="E5407" i="2" s="1"/>
  <c r="G5405" i="9"/>
  <c r="F5407" i="2" s="1"/>
  <c r="H5405" i="9"/>
  <c r="G5407" i="2" s="1"/>
  <c r="E5406" i="9"/>
  <c r="D5408" i="2" s="1"/>
  <c r="F5406" i="9"/>
  <c r="E5408" i="2" s="1"/>
  <c r="G5406" i="9"/>
  <c r="F5408" i="2" s="1"/>
  <c r="H5406" i="9"/>
  <c r="G5408" i="2" s="1"/>
  <c r="E5407" i="9"/>
  <c r="D5409" i="2" s="1"/>
  <c r="F5407" i="9"/>
  <c r="E5409" i="2" s="1"/>
  <c r="G5407" i="9"/>
  <c r="F5409" i="2" s="1"/>
  <c r="H5407" i="9"/>
  <c r="G5409" i="2" s="1"/>
  <c r="E5408" i="9"/>
  <c r="D5410" i="2" s="1"/>
  <c r="F5408" i="9"/>
  <c r="E5410" i="2" s="1"/>
  <c r="G5408" i="9"/>
  <c r="F5410" i="2" s="1"/>
  <c r="H5408" i="9"/>
  <c r="G5410" i="2" s="1"/>
  <c r="E5409" i="9"/>
  <c r="D5411" i="2" s="1"/>
  <c r="F5409" i="9"/>
  <c r="E5411" i="2" s="1"/>
  <c r="G5409" i="9"/>
  <c r="F5411" i="2" s="1"/>
  <c r="H5409" i="9"/>
  <c r="G5411" i="2" s="1"/>
  <c r="E5410" i="9"/>
  <c r="D5412" i="2" s="1"/>
  <c r="F5410" i="9"/>
  <c r="E5412" i="2" s="1"/>
  <c r="G5410" i="9"/>
  <c r="F5412" i="2" s="1"/>
  <c r="H5410" i="9"/>
  <c r="G5412" i="2" s="1"/>
  <c r="E5411" i="9"/>
  <c r="D5413" i="2" s="1"/>
  <c r="F5411" i="9"/>
  <c r="E5413" i="2" s="1"/>
  <c r="G5411" i="9"/>
  <c r="F5413" i="2" s="1"/>
  <c r="H5411" i="9"/>
  <c r="G5413" i="2" s="1"/>
  <c r="E5412" i="9"/>
  <c r="D5414" i="2" s="1"/>
  <c r="F5412" i="9"/>
  <c r="E5414" i="2" s="1"/>
  <c r="G5412" i="9"/>
  <c r="F5414" i="2" s="1"/>
  <c r="H5412" i="9"/>
  <c r="G5414" i="2" s="1"/>
  <c r="E5413" i="9"/>
  <c r="D5415" i="2" s="1"/>
  <c r="F5413" i="9"/>
  <c r="E5415" i="2" s="1"/>
  <c r="G5413" i="9"/>
  <c r="F5415" i="2" s="1"/>
  <c r="H5413" i="9"/>
  <c r="G5415" i="2" s="1"/>
  <c r="E5414" i="9"/>
  <c r="D5416" i="2" s="1"/>
  <c r="F5414" i="9"/>
  <c r="E5416" i="2" s="1"/>
  <c r="G5414" i="9"/>
  <c r="F5416" i="2" s="1"/>
  <c r="H5414" i="9"/>
  <c r="G5416" i="2" s="1"/>
  <c r="E5415" i="9"/>
  <c r="D5417" i="2" s="1"/>
  <c r="F5415" i="9"/>
  <c r="E5417" i="2" s="1"/>
  <c r="G5415" i="9"/>
  <c r="F5417" i="2" s="1"/>
  <c r="H5415" i="9"/>
  <c r="G5417" i="2" s="1"/>
  <c r="E5416" i="9"/>
  <c r="D5418" i="2" s="1"/>
  <c r="F5416" i="9"/>
  <c r="E5418" i="2" s="1"/>
  <c r="G5416" i="9"/>
  <c r="F5418" i="2" s="1"/>
  <c r="H5416" i="9"/>
  <c r="G5418" i="2" s="1"/>
  <c r="E5417" i="9"/>
  <c r="D5419" i="2" s="1"/>
  <c r="F5417" i="9"/>
  <c r="E5419" i="2" s="1"/>
  <c r="G5417" i="9"/>
  <c r="F5419" i="2" s="1"/>
  <c r="H5417" i="9"/>
  <c r="G5419" i="2" s="1"/>
  <c r="E5418" i="9"/>
  <c r="D5420" i="2" s="1"/>
  <c r="F5418" i="9"/>
  <c r="E5420" i="2" s="1"/>
  <c r="G5418" i="9"/>
  <c r="F5420" i="2" s="1"/>
  <c r="H5418" i="9"/>
  <c r="G5420" i="2" s="1"/>
  <c r="E5419" i="9"/>
  <c r="D5421" i="2" s="1"/>
  <c r="F5419" i="9"/>
  <c r="E5421" i="2" s="1"/>
  <c r="G5419" i="9"/>
  <c r="F5421" i="2" s="1"/>
  <c r="H5419" i="9"/>
  <c r="G5421" i="2" s="1"/>
  <c r="E5420" i="9"/>
  <c r="D5422" i="2" s="1"/>
  <c r="F5420" i="9"/>
  <c r="E5422" i="2" s="1"/>
  <c r="G5420" i="9"/>
  <c r="F5422" i="2" s="1"/>
  <c r="H5420" i="9"/>
  <c r="G5422" i="2" s="1"/>
  <c r="E5421" i="9"/>
  <c r="D5423" i="2" s="1"/>
  <c r="F5421" i="9"/>
  <c r="E5423" i="2" s="1"/>
  <c r="G5421" i="9"/>
  <c r="F5423" i="2" s="1"/>
  <c r="H5421" i="9"/>
  <c r="G5423" i="2" s="1"/>
  <c r="E5422" i="9"/>
  <c r="D5424" i="2" s="1"/>
  <c r="F5422" i="9"/>
  <c r="E5424" i="2" s="1"/>
  <c r="G5422" i="9"/>
  <c r="F5424" i="2" s="1"/>
  <c r="H5422" i="9"/>
  <c r="G5424" i="2" s="1"/>
  <c r="E5423" i="9"/>
  <c r="D5425" i="2" s="1"/>
  <c r="F5423" i="9"/>
  <c r="E5425" i="2" s="1"/>
  <c r="G5423" i="9"/>
  <c r="F5425" i="2" s="1"/>
  <c r="H5423" i="9"/>
  <c r="G5425" i="2" s="1"/>
  <c r="E5424" i="9"/>
  <c r="D5426" i="2" s="1"/>
  <c r="F5424" i="9"/>
  <c r="E5426" i="2" s="1"/>
  <c r="G5424" i="9"/>
  <c r="F5426" i="2" s="1"/>
  <c r="H5424" i="9"/>
  <c r="G5426" i="2" s="1"/>
  <c r="E5425" i="9"/>
  <c r="D5427" i="2" s="1"/>
  <c r="F5425" i="9"/>
  <c r="E5427" i="2" s="1"/>
  <c r="G5425" i="9"/>
  <c r="F5427" i="2" s="1"/>
  <c r="H5425" i="9"/>
  <c r="G5427" i="2" s="1"/>
  <c r="E5426" i="9"/>
  <c r="D5428" i="2" s="1"/>
  <c r="F5426" i="9"/>
  <c r="E5428" i="2" s="1"/>
  <c r="G5426" i="9"/>
  <c r="F5428" i="2" s="1"/>
  <c r="H5426" i="9"/>
  <c r="G5428" i="2" s="1"/>
  <c r="E5427" i="9"/>
  <c r="D5429" i="2" s="1"/>
  <c r="F5427" i="9"/>
  <c r="E5429" i="2" s="1"/>
  <c r="G5427" i="9"/>
  <c r="F5429" i="2" s="1"/>
  <c r="H5427" i="9"/>
  <c r="G5429" i="2" s="1"/>
  <c r="E5428" i="9"/>
  <c r="D5430" i="2" s="1"/>
  <c r="F5428" i="9"/>
  <c r="E5430" i="2" s="1"/>
  <c r="G5428" i="9"/>
  <c r="F5430" i="2" s="1"/>
  <c r="H5428" i="9"/>
  <c r="G5430" i="2" s="1"/>
  <c r="E5429" i="9"/>
  <c r="D5431" i="2" s="1"/>
  <c r="F5429" i="9"/>
  <c r="E5431" i="2" s="1"/>
  <c r="G5429" i="9"/>
  <c r="F5431" i="2" s="1"/>
  <c r="H5429" i="9"/>
  <c r="G5431" i="2" s="1"/>
  <c r="E5430" i="9"/>
  <c r="D5432" i="2" s="1"/>
  <c r="F5430" i="9"/>
  <c r="E5432" i="2" s="1"/>
  <c r="G5430" i="9"/>
  <c r="F5432" i="2" s="1"/>
  <c r="H5430" i="9"/>
  <c r="G5432" i="2" s="1"/>
  <c r="E5431" i="9"/>
  <c r="D5433" i="2" s="1"/>
  <c r="F5431" i="9"/>
  <c r="E5433" i="2" s="1"/>
  <c r="G5431" i="9"/>
  <c r="F5433" i="2" s="1"/>
  <c r="H5431" i="9"/>
  <c r="G5433" i="2" s="1"/>
  <c r="E5432" i="9"/>
  <c r="D5434" i="2" s="1"/>
  <c r="F5432" i="9"/>
  <c r="E5434" i="2" s="1"/>
  <c r="G5432" i="9"/>
  <c r="F5434" i="2" s="1"/>
  <c r="H5432" i="9"/>
  <c r="G5434" i="2" s="1"/>
  <c r="E5433" i="9"/>
  <c r="D5435" i="2" s="1"/>
  <c r="F5433" i="9"/>
  <c r="E5435" i="2" s="1"/>
  <c r="G5433" i="9"/>
  <c r="F5435" i="2" s="1"/>
  <c r="H5433" i="9"/>
  <c r="G5435" i="2" s="1"/>
  <c r="E5434" i="9"/>
  <c r="D5436" i="2" s="1"/>
  <c r="F5434" i="9"/>
  <c r="E5436" i="2" s="1"/>
  <c r="G5434" i="9"/>
  <c r="F5436" i="2" s="1"/>
  <c r="H5434" i="9"/>
  <c r="G5436" i="2" s="1"/>
  <c r="E5435" i="9"/>
  <c r="D5437" i="2" s="1"/>
  <c r="F5435" i="9"/>
  <c r="E5437" i="2" s="1"/>
  <c r="G5435" i="9"/>
  <c r="F5437" i="2" s="1"/>
  <c r="H5435" i="9"/>
  <c r="G5437" i="2" s="1"/>
  <c r="E5436" i="9"/>
  <c r="D5438" i="2" s="1"/>
  <c r="F5436" i="9"/>
  <c r="E5438" i="2" s="1"/>
  <c r="G5436" i="9"/>
  <c r="F5438" i="2" s="1"/>
  <c r="H5436" i="9"/>
  <c r="G5438" i="2" s="1"/>
  <c r="E5437" i="9"/>
  <c r="D5439" i="2" s="1"/>
  <c r="F5437" i="9"/>
  <c r="E5439" i="2" s="1"/>
  <c r="G5437" i="9"/>
  <c r="F5439" i="2" s="1"/>
  <c r="H5437" i="9"/>
  <c r="G5439" i="2" s="1"/>
  <c r="E5438" i="9"/>
  <c r="D5440" i="2" s="1"/>
  <c r="F5438" i="9"/>
  <c r="E5440" i="2" s="1"/>
  <c r="G5438" i="9"/>
  <c r="F5440" i="2" s="1"/>
  <c r="H5438" i="9"/>
  <c r="G5440" i="2" s="1"/>
  <c r="E5439" i="9"/>
  <c r="D5441" i="2" s="1"/>
  <c r="F5439" i="9"/>
  <c r="E5441" i="2" s="1"/>
  <c r="G5439" i="9"/>
  <c r="F5441" i="2" s="1"/>
  <c r="H5439" i="9"/>
  <c r="G5441" i="2" s="1"/>
  <c r="E5440" i="9"/>
  <c r="D5442" i="2" s="1"/>
  <c r="F5440" i="9"/>
  <c r="E5442" i="2" s="1"/>
  <c r="G5440" i="9"/>
  <c r="F5442" i="2" s="1"/>
  <c r="H5440" i="9"/>
  <c r="G5442" i="2" s="1"/>
  <c r="E5441" i="9"/>
  <c r="D5443" i="2" s="1"/>
  <c r="F5441" i="9"/>
  <c r="E5443" i="2" s="1"/>
  <c r="G5441" i="9"/>
  <c r="F5443" i="2" s="1"/>
  <c r="H5441" i="9"/>
  <c r="G5443" i="2" s="1"/>
  <c r="E5442" i="9"/>
  <c r="D5444" i="2" s="1"/>
  <c r="F5442" i="9"/>
  <c r="E5444" i="2" s="1"/>
  <c r="G5442" i="9"/>
  <c r="F5444" i="2" s="1"/>
  <c r="H5442" i="9"/>
  <c r="G5444" i="2" s="1"/>
  <c r="E5443" i="9"/>
  <c r="D5445" i="2" s="1"/>
  <c r="F5443" i="9"/>
  <c r="E5445" i="2" s="1"/>
  <c r="G5443" i="9"/>
  <c r="F5445" i="2" s="1"/>
  <c r="H5443" i="9"/>
  <c r="G5445" i="2" s="1"/>
  <c r="E5444" i="9"/>
  <c r="D5446" i="2" s="1"/>
  <c r="F5444" i="9"/>
  <c r="E5446" i="2" s="1"/>
  <c r="G5444" i="9"/>
  <c r="F5446" i="2" s="1"/>
  <c r="H5444" i="9"/>
  <c r="G5446" i="2" s="1"/>
  <c r="E5445" i="9"/>
  <c r="D5447" i="2" s="1"/>
  <c r="F5445" i="9"/>
  <c r="E5447" i="2" s="1"/>
  <c r="G5445" i="9"/>
  <c r="F5447" i="2" s="1"/>
  <c r="H5445" i="9"/>
  <c r="G5447" i="2" s="1"/>
  <c r="E5446" i="9"/>
  <c r="D5448" i="2" s="1"/>
  <c r="F5446" i="9"/>
  <c r="E5448" i="2" s="1"/>
  <c r="G5446" i="9"/>
  <c r="F5448" i="2" s="1"/>
  <c r="H5446" i="9"/>
  <c r="G5448" i="2" s="1"/>
  <c r="E5447" i="9"/>
  <c r="D5449" i="2" s="1"/>
  <c r="F5447" i="9"/>
  <c r="E5449" i="2" s="1"/>
  <c r="G5447" i="9"/>
  <c r="F5449" i="2" s="1"/>
  <c r="H5447" i="9"/>
  <c r="G5449" i="2" s="1"/>
  <c r="E5448" i="9"/>
  <c r="D5450" i="2" s="1"/>
  <c r="F5448" i="9"/>
  <c r="E5450" i="2" s="1"/>
  <c r="G5448" i="9"/>
  <c r="F5450" i="2" s="1"/>
  <c r="H5448" i="9"/>
  <c r="G5450" i="2" s="1"/>
  <c r="E5449" i="9"/>
  <c r="D5451" i="2" s="1"/>
  <c r="F5449" i="9"/>
  <c r="E5451" i="2" s="1"/>
  <c r="G5449" i="9"/>
  <c r="F5451" i="2" s="1"/>
  <c r="H5449" i="9"/>
  <c r="G5451" i="2" s="1"/>
  <c r="E5450" i="9"/>
  <c r="D5452" i="2" s="1"/>
  <c r="F5450" i="9"/>
  <c r="E5452" i="2" s="1"/>
  <c r="G5450" i="9"/>
  <c r="F5452" i="2" s="1"/>
  <c r="H5450" i="9"/>
  <c r="G5452" i="2" s="1"/>
  <c r="E5451" i="9"/>
  <c r="D5453" i="2" s="1"/>
  <c r="F5451" i="9"/>
  <c r="E5453" i="2" s="1"/>
  <c r="G5451" i="9"/>
  <c r="F5453" i="2" s="1"/>
  <c r="H5451" i="9"/>
  <c r="G5453" i="2" s="1"/>
  <c r="E5452" i="9"/>
  <c r="D5454" i="2" s="1"/>
  <c r="F5452" i="9"/>
  <c r="E5454" i="2" s="1"/>
  <c r="G5452" i="9"/>
  <c r="F5454" i="2" s="1"/>
  <c r="H5452" i="9"/>
  <c r="G5454" i="2" s="1"/>
  <c r="E5453" i="9"/>
  <c r="D5455" i="2" s="1"/>
  <c r="F5453" i="9"/>
  <c r="E5455" i="2" s="1"/>
  <c r="G5453" i="9"/>
  <c r="F5455" i="2" s="1"/>
  <c r="H5453" i="9"/>
  <c r="G5455" i="2" s="1"/>
  <c r="E5454" i="9"/>
  <c r="D5456" i="2" s="1"/>
  <c r="F5454" i="9"/>
  <c r="E5456" i="2" s="1"/>
  <c r="G5454" i="9"/>
  <c r="F5456" i="2" s="1"/>
  <c r="H5454" i="9"/>
  <c r="G5456" i="2" s="1"/>
  <c r="E5455" i="9"/>
  <c r="D5457" i="2" s="1"/>
  <c r="F5455" i="9"/>
  <c r="E5457" i="2" s="1"/>
  <c r="G5455" i="9"/>
  <c r="F5457" i="2" s="1"/>
  <c r="H5455" i="9"/>
  <c r="G5457" i="2" s="1"/>
  <c r="E5456" i="9"/>
  <c r="D5458" i="2" s="1"/>
  <c r="F5456" i="9"/>
  <c r="E5458" i="2" s="1"/>
  <c r="G5456" i="9"/>
  <c r="F5458" i="2" s="1"/>
  <c r="H5456" i="9"/>
  <c r="G5458" i="2" s="1"/>
  <c r="E5457" i="9"/>
  <c r="D5459" i="2" s="1"/>
  <c r="F5457" i="9"/>
  <c r="E5459" i="2" s="1"/>
  <c r="G5457" i="9"/>
  <c r="F5459" i="2" s="1"/>
  <c r="H5457" i="9"/>
  <c r="G5459" i="2" s="1"/>
  <c r="E5458" i="9"/>
  <c r="D5460" i="2" s="1"/>
  <c r="F5458" i="9"/>
  <c r="E5460" i="2" s="1"/>
  <c r="G5458" i="9"/>
  <c r="F5460" i="2" s="1"/>
  <c r="H5458" i="9"/>
  <c r="G5460" i="2" s="1"/>
  <c r="E5459" i="9"/>
  <c r="D5461" i="2" s="1"/>
  <c r="F5459" i="9"/>
  <c r="E5461" i="2" s="1"/>
  <c r="G5459" i="9"/>
  <c r="F5461" i="2" s="1"/>
  <c r="H5459" i="9"/>
  <c r="G5461" i="2" s="1"/>
  <c r="E5460" i="9"/>
  <c r="D5462" i="2" s="1"/>
  <c r="F5460" i="9"/>
  <c r="E5462" i="2" s="1"/>
  <c r="G5460" i="9"/>
  <c r="F5462" i="2" s="1"/>
  <c r="H5460" i="9"/>
  <c r="G5462" i="2" s="1"/>
  <c r="E5461" i="9"/>
  <c r="D5463" i="2" s="1"/>
  <c r="F5461" i="9"/>
  <c r="E5463" i="2" s="1"/>
  <c r="G5461" i="9"/>
  <c r="F5463" i="2" s="1"/>
  <c r="H5461" i="9"/>
  <c r="G5463" i="2" s="1"/>
  <c r="E5462" i="9"/>
  <c r="D5464" i="2" s="1"/>
  <c r="F5462" i="9"/>
  <c r="E5464" i="2" s="1"/>
  <c r="G5462" i="9"/>
  <c r="F5464" i="2" s="1"/>
  <c r="H5462" i="9"/>
  <c r="G5464" i="2" s="1"/>
  <c r="E5463" i="9"/>
  <c r="D5465" i="2" s="1"/>
  <c r="F5463" i="9"/>
  <c r="E5465" i="2" s="1"/>
  <c r="G5463" i="9"/>
  <c r="F5465" i="2" s="1"/>
  <c r="H5463" i="9"/>
  <c r="G5465" i="2" s="1"/>
  <c r="E5464" i="9"/>
  <c r="D5466" i="2" s="1"/>
  <c r="F5464" i="9"/>
  <c r="E5466" i="2" s="1"/>
  <c r="G5464" i="9"/>
  <c r="F5466" i="2" s="1"/>
  <c r="H5464" i="9"/>
  <c r="G5466" i="2" s="1"/>
  <c r="E5465" i="9"/>
  <c r="D5467" i="2" s="1"/>
  <c r="F5465" i="9"/>
  <c r="E5467" i="2" s="1"/>
  <c r="G5465" i="9"/>
  <c r="F5467" i="2" s="1"/>
  <c r="H5465" i="9"/>
  <c r="G5467" i="2" s="1"/>
  <c r="E5466" i="9"/>
  <c r="D5468" i="2" s="1"/>
  <c r="F5466" i="9"/>
  <c r="E5468" i="2" s="1"/>
  <c r="G5466" i="9"/>
  <c r="F5468" i="2" s="1"/>
  <c r="H5466" i="9"/>
  <c r="G5468" i="2" s="1"/>
  <c r="E5467" i="9"/>
  <c r="D5469" i="2" s="1"/>
  <c r="F5467" i="9"/>
  <c r="E5469" i="2" s="1"/>
  <c r="G5467" i="9"/>
  <c r="F5469" i="2" s="1"/>
  <c r="H5467" i="9"/>
  <c r="G5469" i="2" s="1"/>
  <c r="E5468" i="9"/>
  <c r="D5470" i="2" s="1"/>
  <c r="F5468" i="9"/>
  <c r="E5470" i="2" s="1"/>
  <c r="G5468" i="9"/>
  <c r="F5470" i="2" s="1"/>
  <c r="H5468" i="9"/>
  <c r="G5470" i="2" s="1"/>
  <c r="E5469" i="9"/>
  <c r="D5471" i="2" s="1"/>
  <c r="F5469" i="9"/>
  <c r="E5471" i="2" s="1"/>
  <c r="G5469" i="9"/>
  <c r="F5471" i="2" s="1"/>
  <c r="H5469" i="9"/>
  <c r="G5471" i="2" s="1"/>
  <c r="E5470" i="9"/>
  <c r="D5472" i="2" s="1"/>
  <c r="F5470" i="9"/>
  <c r="E5472" i="2" s="1"/>
  <c r="G5470" i="9"/>
  <c r="F5472" i="2" s="1"/>
  <c r="H5470" i="9"/>
  <c r="G5472" i="2" s="1"/>
  <c r="E5471" i="9"/>
  <c r="D5473" i="2" s="1"/>
  <c r="F5471" i="9"/>
  <c r="E5473" i="2" s="1"/>
  <c r="G5471" i="9"/>
  <c r="F5473" i="2" s="1"/>
  <c r="H5471" i="9"/>
  <c r="G5473" i="2" s="1"/>
  <c r="E5472" i="9"/>
  <c r="D5474" i="2" s="1"/>
  <c r="F5472" i="9"/>
  <c r="E5474" i="2" s="1"/>
  <c r="G5472" i="9"/>
  <c r="F5474" i="2" s="1"/>
  <c r="H5472" i="9"/>
  <c r="G5474" i="2" s="1"/>
  <c r="E5473" i="9"/>
  <c r="D5475" i="2" s="1"/>
  <c r="F5473" i="9"/>
  <c r="E5475" i="2" s="1"/>
  <c r="G5473" i="9"/>
  <c r="F5475" i="2" s="1"/>
  <c r="H5473" i="9"/>
  <c r="G5475" i="2" s="1"/>
  <c r="E5474" i="9"/>
  <c r="D5476" i="2" s="1"/>
  <c r="F5474" i="9"/>
  <c r="E5476" i="2" s="1"/>
  <c r="G5474" i="9"/>
  <c r="F5476" i="2" s="1"/>
  <c r="H5474" i="9"/>
  <c r="G5476" i="2" s="1"/>
  <c r="E5475" i="9"/>
  <c r="D5477" i="2" s="1"/>
  <c r="F5475" i="9"/>
  <c r="E5477" i="2" s="1"/>
  <c r="G5475" i="9"/>
  <c r="F5477" i="2" s="1"/>
  <c r="H5475" i="9"/>
  <c r="G5477" i="2" s="1"/>
  <c r="E5476" i="9"/>
  <c r="D5478" i="2" s="1"/>
  <c r="F5476" i="9"/>
  <c r="E5478" i="2" s="1"/>
  <c r="G5476" i="9"/>
  <c r="F5478" i="2" s="1"/>
  <c r="H5476" i="9"/>
  <c r="G5478" i="2" s="1"/>
  <c r="E5477" i="9"/>
  <c r="D5479" i="2" s="1"/>
  <c r="F5477" i="9"/>
  <c r="E5479" i="2" s="1"/>
  <c r="G5477" i="9"/>
  <c r="F5479" i="2" s="1"/>
  <c r="H5477" i="9"/>
  <c r="G5479" i="2" s="1"/>
  <c r="E5478" i="9"/>
  <c r="D5480" i="2" s="1"/>
  <c r="F5478" i="9"/>
  <c r="E5480" i="2" s="1"/>
  <c r="G5478" i="9"/>
  <c r="F5480" i="2" s="1"/>
  <c r="H5478" i="9"/>
  <c r="G5480" i="2" s="1"/>
  <c r="E5479" i="9"/>
  <c r="D5481" i="2" s="1"/>
  <c r="F5479" i="9"/>
  <c r="E5481" i="2" s="1"/>
  <c r="G5479" i="9"/>
  <c r="F5481" i="2" s="1"/>
  <c r="H5479" i="9"/>
  <c r="G5481" i="2" s="1"/>
  <c r="E5480" i="9"/>
  <c r="D5482" i="2" s="1"/>
  <c r="F5480" i="9"/>
  <c r="E5482" i="2" s="1"/>
  <c r="G5480" i="9"/>
  <c r="F5482" i="2" s="1"/>
  <c r="H5480" i="9"/>
  <c r="G5482" i="2" s="1"/>
  <c r="E5481" i="9"/>
  <c r="D5483" i="2" s="1"/>
  <c r="F5481" i="9"/>
  <c r="E5483" i="2" s="1"/>
  <c r="G5481" i="9"/>
  <c r="F5483" i="2" s="1"/>
  <c r="H5481" i="9"/>
  <c r="G5483" i="2" s="1"/>
  <c r="E5482" i="9"/>
  <c r="D5484" i="2" s="1"/>
  <c r="F5482" i="9"/>
  <c r="E5484" i="2" s="1"/>
  <c r="G5482" i="9"/>
  <c r="F5484" i="2" s="1"/>
  <c r="H5482" i="9"/>
  <c r="G5484" i="2" s="1"/>
  <c r="E5483" i="9"/>
  <c r="D5485" i="2" s="1"/>
  <c r="F5483" i="9"/>
  <c r="E5485" i="2" s="1"/>
  <c r="G5483" i="9"/>
  <c r="F5485" i="2" s="1"/>
  <c r="H5483" i="9"/>
  <c r="G5485" i="2" s="1"/>
  <c r="E5484" i="9"/>
  <c r="D5486" i="2" s="1"/>
  <c r="F5484" i="9"/>
  <c r="E5486" i="2" s="1"/>
  <c r="G5484" i="9"/>
  <c r="F5486" i="2" s="1"/>
  <c r="H5484" i="9"/>
  <c r="G5486" i="2" s="1"/>
  <c r="E5485" i="9"/>
  <c r="D5487" i="2" s="1"/>
  <c r="F5485" i="9"/>
  <c r="E5487" i="2" s="1"/>
  <c r="G5485" i="9"/>
  <c r="F5487" i="2" s="1"/>
  <c r="H5485" i="9"/>
  <c r="G5487" i="2" s="1"/>
  <c r="E5486" i="9"/>
  <c r="D5488" i="2" s="1"/>
  <c r="F5486" i="9"/>
  <c r="E5488" i="2" s="1"/>
  <c r="G5486" i="9"/>
  <c r="F5488" i="2" s="1"/>
  <c r="H5486" i="9"/>
  <c r="G5488" i="2" s="1"/>
  <c r="E5487" i="9"/>
  <c r="D5489" i="2" s="1"/>
  <c r="F5487" i="9"/>
  <c r="E5489" i="2" s="1"/>
  <c r="G5487" i="9"/>
  <c r="F5489" i="2" s="1"/>
  <c r="H5487" i="9"/>
  <c r="G5489" i="2" s="1"/>
  <c r="E5488" i="9"/>
  <c r="D5490" i="2" s="1"/>
  <c r="F5488" i="9"/>
  <c r="E5490" i="2" s="1"/>
  <c r="G5488" i="9"/>
  <c r="F5490" i="2" s="1"/>
  <c r="H5488" i="9"/>
  <c r="G5490" i="2" s="1"/>
  <c r="E5489" i="9"/>
  <c r="D5491" i="2" s="1"/>
  <c r="F5489" i="9"/>
  <c r="E5491" i="2" s="1"/>
  <c r="G5489" i="9"/>
  <c r="F5491" i="2" s="1"/>
  <c r="H5489" i="9"/>
  <c r="G5491" i="2" s="1"/>
  <c r="E5490" i="9"/>
  <c r="D5492" i="2" s="1"/>
  <c r="F5490" i="9"/>
  <c r="E5492" i="2" s="1"/>
  <c r="G5490" i="9"/>
  <c r="F5492" i="2" s="1"/>
  <c r="H5490" i="9"/>
  <c r="G5492" i="2" s="1"/>
  <c r="E5491" i="9"/>
  <c r="D5493" i="2" s="1"/>
  <c r="F5491" i="9"/>
  <c r="E5493" i="2" s="1"/>
  <c r="G5491" i="9"/>
  <c r="F5493" i="2" s="1"/>
  <c r="H5491" i="9"/>
  <c r="G5493" i="2" s="1"/>
  <c r="E5492" i="9"/>
  <c r="D5494" i="2" s="1"/>
  <c r="F5492" i="9"/>
  <c r="E5494" i="2" s="1"/>
  <c r="G5492" i="9"/>
  <c r="F5494" i="2" s="1"/>
  <c r="H5492" i="9"/>
  <c r="G5494" i="2" s="1"/>
  <c r="E5493" i="9"/>
  <c r="D5495" i="2" s="1"/>
  <c r="F5493" i="9"/>
  <c r="E5495" i="2" s="1"/>
  <c r="G5493" i="9"/>
  <c r="F5495" i="2" s="1"/>
  <c r="H5493" i="9"/>
  <c r="G5495" i="2" s="1"/>
  <c r="E5494" i="9"/>
  <c r="D5496" i="2" s="1"/>
  <c r="F5494" i="9"/>
  <c r="E5496" i="2" s="1"/>
  <c r="G5494" i="9"/>
  <c r="F5496" i="2" s="1"/>
  <c r="H5494" i="9"/>
  <c r="G5496" i="2" s="1"/>
  <c r="E5495" i="9"/>
  <c r="D5497" i="2" s="1"/>
  <c r="F5495" i="9"/>
  <c r="E5497" i="2" s="1"/>
  <c r="G5495" i="9"/>
  <c r="F5497" i="2" s="1"/>
  <c r="H5495" i="9"/>
  <c r="G5497" i="2" s="1"/>
  <c r="E5496" i="9"/>
  <c r="D5498" i="2" s="1"/>
  <c r="F5496" i="9"/>
  <c r="E5498" i="2" s="1"/>
  <c r="G5496" i="9"/>
  <c r="F5498" i="2" s="1"/>
  <c r="H5496" i="9"/>
  <c r="G5498" i="2" s="1"/>
  <c r="E5497" i="9"/>
  <c r="D5499" i="2" s="1"/>
  <c r="F5497" i="9"/>
  <c r="E5499" i="2" s="1"/>
  <c r="G5497" i="9"/>
  <c r="F5499" i="2" s="1"/>
  <c r="H5497" i="9"/>
  <c r="G5499" i="2" s="1"/>
  <c r="E5498" i="9"/>
  <c r="D5500" i="2" s="1"/>
  <c r="F5498" i="9"/>
  <c r="E5500" i="2" s="1"/>
  <c r="G5498" i="9"/>
  <c r="F5500" i="2" s="1"/>
  <c r="H5498" i="9"/>
  <c r="G5500" i="2" s="1"/>
  <c r="E5499" i="9"/>
  <c r="D5501" i="2" s="1"/>
  <c r="F5499" i="9"/>
  <c r="E5501" i="2" s="1"/>
  <c r="G5499" i="9"/>
  <c r="F5501" i="2" s="1"/>
  <c r="H5499" i="9"/>
  <c r="G5501" i="2" s="1"/>
  <c r="E5500" i="9"/>
  <c r="D5502" i="2" s="1"/>
  <c r="F5500" i="9"/>
  <c r="E5502" i="2" s="1"/>
  <c r="G5500" i="9"/>
  <c r="F5502" i="2" s="1"/>
  <c r="H5500" i="9"/>
  <c r="G5502" i="2" s="1"/>
  <c r="E5501" i="9"/>
  <c r="D5503" i="2" s="1"/>
  <c r="F5501" i="9"/>
  <c r="E5503" i="2" s="1"/>
  <c r="G5501" i="9"/>
  <c r="F5503" i="2" s="1"/>
  <c r="H5501" i="9"/>
  <c r="G5503" i="2" s="1"/>
  <c r="E5502" i="9"/>
  <c r="D5504" i="2" s="1"/>
  <c r="F5502" i="9"/>
  <c r="E5504" i="2" s="1"/>
  <c r="G5502" i="9"/>
  <c r="F5504" i="2" s="1"/>
  <c r="H5502" i="9"/>
  <c r="G5504" i="2" s="1"/>
  <c r="E5503" i="9"/>
  <c r="D5505" i="2" s="1"/>
  <c r="F5503" i="9"/>
  <c r="E5505" i="2" s="1"/>
  <c r="G5503" i="9"/>
  <c r="F5505" i="2" s="1"/>
  <c r="H5503" i="9"/>
  <c r="G5505" i="2" s="1"/>
  <c r="E5504" i="9"/>
  <c r="D5506" i="2" s="1"/>
  <c r="F5504" i="9"/>
  <c r="E5506" i="2" s="1"/>
  <c r="G5504" i="9"/>
  <c r="F5506" i="2" s="1"/>
  <c r="H5504" i="9"/>
  <c r="G5506" i="2" s="1"/>
  <c r="E5505" i="9"/>
  <c r="D5507" i="2" s="1"/>
  <c r="F5505" i="9"/>
  <c r="E5507" i="2" s="1"/>
  <c r="G5505" i="9"/>
  <c r="F5507" i="2" s="1"/>
  <c r="H5505" i="9"/>
  <c r="G5507" i="2" s="1"/>
  <c r="E5506" i="9"/>
  <c r="D5508" i="2" s="1"/>
  <c r="F5506" i="9"/>
  <c r="E5508" i="2" s="1"/>
  <c r="G5506" i="9"/>
  <c r="F5508" i="2" s="1"/>
  <c r="H5506" i="9"/>
  <c r="G5508" i="2" s="1"/>
  <c r="E5507" i="9"/>
  <c r="D5509" i="2" s="1"/>
  <c r="F5507" i="9"/>
  <c r="E5509" i="2" s="1"/>
  <c r="G5507" i="9"/>
  <c r="F5509" i="2" s="1"/>
  <c r="H5507" i="9"/>
  <c r="G5509" i="2" s="1"/>
  <c r="E5508" i="9"/>
  <c r="D5510" i="2" s="1"/>
  <c r="F5508" i="9"/>
  <c r="E5510" i="2" s="1"/>
  <c r="G5508" i="9"/>
  <c r="F5510" i="2" s="1"/>
  <c r="H5508" i="9"/>
  <c r="G5510" i="2" s="1"/>
  <c r="E5509" i="9"/>
  <c r="D5511" i="2" s="1"/>
  <c r="F5509" i="9"/>
  <c r="E5511" i="2" s="1"/>
  <c r="G5509" i="9"/>
  <c r="F5511" i="2" s="1"/>
  <c r="H5509" i="9"/>
  <c r="G5511" i="2" s="1"/>
  <c r="E5510" i="9"/>
  <c r="D5512" i="2" s="1"/>
  <c r="F5510" i="9"/>
  <c r="E5512" i="2" s="1"/>
  <c r="G5510" i="9"/>
  <c r="F5512" i="2" s="1"/>
  <c r="H5510" i="9"/>
  <c r="G5512" i="2" s="1"/>
  <c r="E5511" i="9"/>
  <c r="D5513" i="2" s="1"/>
  <c r="F5511" i="9"/>
  <c r="E5513" i="2" s="1"/>
  <c r="G5511" i="9"/>
  <c r="F5513" i="2" s="1"/>
  <c r="H5511" i="9"/>
  <c r="G5513" i="2" s="1"/>
  <c r="E5512" i="9"/>
  <c r="D5514" i="2" s="1"/>
  <c r="F5512" i="9"/>
  <c r="E5514" i="2" s="1"/>
  <c r="G5512" i="9"/>
  <c r="F5514" i="2" s="1"/>
  <c r="H5512" i="9"/>
  <c r="G5514" i="2" s="1"/>
  <c r="E5513" i="9"/>
  <c r="D5515" i="2" s="1"/>
  <c r="F5513" i="9"/>
  <c r="E5515" i="2" s="1"/>
  <c r="G5513" i="9"/>
  <c r="F5515" i="2" s="1"/>
  <c r="H5513" i="9"/>
  <c r="G5515" i="2" s="1"/>
  <c r="E5514" i="9"/>
  <c r="D5516" i="2" s="1"/>
  <c r="F5514" i="9"/>
  <c r="E5516" i="2" s="1"/>
  <c r="G5514" i="9"/>
  <c r="F5516" i="2" s="1"/>
  <c r="H5514" i="9"/>
  <c r="G5516" i="2" s="1"/>
  <c r="E5515" i="9"/>
  <c r="D5517" i="2" s="1"/>
  <c r="F5515" i="9"/>
  <c r="E5517" i="2" s="1"/>
  <c r="G5515" i="9"/>
  <c r="F5517" i="2" s="1"/>
  <c r="H5515" i="9"/>
  <c r="G5517" i="2" s="1"/>
  <c r="E5516" i="9"/>
  <c r="D5518" i="2" s="1"/>
  <c r="F5516" i="9"/>
  <c r="E5518" i="2" s="1"/>
  <c r="G5516" i="9"/>
  <c r="F5518" i="2" s="1"/>
  <c r="H5516" i="9"/>
  <c r="G5518" i="2" s="1"/>
  <c r="E5517" i="9"/>
  <c r="D5519" i="2" s="1"/>
  <c r="F5517" i="9"/>
  <c r="E5519" i="2" s="1"/>
  <c r="G5517" i="9"/>
  <c r="F5519" i="2" s="1"/>
  <c r="H5517" i="9"/>
  <c r="G5519" i="2" s="1"/>
  <c r="E5518" i="9"/>
  <c r="D5520" i="2" s="1"/>
  <c r="F5518" i="9"/>
  <c r="E5520" i="2" s="1"/>
  <c r="G5518" i="9"/>
  <c r="F5520" i="2" s="1"/>
  <c r="H5518" i="9"/>
  <c r="G5520" i="2" s="1"/>
  <c r="E5519" i="9"/>
  <c r="D5521" i="2" s="1"/>
  <c r="F5519" i="9"/>
  <c r="E5521" i="2" s="1"/>
  <c r="G5519" i="9"/>
  <c r="F5521" i="2" s="1"/>
  <c r="H5519" i="9"/>
  <c r="G5521" i="2" s="1"/>
  <c r="E5520" i="9"/>
  <c r="D5522" i="2" s="1"/>
  <c r="F5520" i="9"/>
  <c r="E5522" i="2" s="1"/>
  <c r="G5520" i="9"/>
  <c r="F5522" i="2" s="1"/>
  <c r="H5520" i="9"/>
  <c r="G5522" i="2" s="1"/>
  <c r="E5521" i="9"/>
  <c r="D5523" i="2" s="1"/>
  <c r="F5521" i="9"/>
  <c r="E5523" i="2" s="1"/>
  <c r="G5521" i="9"/>
  <c r="F5523" i="2" s="1"/>
  <c r="H5521" i="9"/>
  <c r="G5523" i="2" s="1"/>
  <c r="E5522" i="9"/>
  <c r="D5524" i="2" s="1"/>
  <c r="F5522" i="9"/>
  <c r="E5524" i="2" s="1"/>
  <c r="G5522" i="9"/>
  <c r="F5524" i="2" s="1"/>
  <c r="H5522" i="9"/>
  <c r="G5524" i="2" s="1"/>
  <c r="E5523" i="9"/>
  <c r="D5525" i="2" s="1"/>
  <c r="F5523" i="9"/>
  <c r="E5525" i="2" s="1"/>
  <c r="G5523" i="9"/>
  <c r="F5525" i="2" s="1"/>
  <c r="H5523" i="9"/>
  <c r="G5525" i="2" s="1"/>
  <c r="E5524" i="9"/>
  <c r="D5526" i="2" s="1"/>
  <c r="F5524" i="9"/>
  <c r="E5526" i="2" s="1"/>
  <c r="G5524" i="9"/>
  <c r="F5526" i="2" s="1"/>
  <c r="H5524" i="9"/>
  <c r="G5526" i="2" s="1"/>
  <c r="E5525" i="9"/>
  <c r="D5527" i="2" s="1"/>
  <c r="F5525" i="9"/>
  <c r="E5527" i="2" s="1"/>
  <c r="G5525" i="9"/>
  <c r="F5527" i="2" s="1"/>
  <c r="H5525" i="9"/>
  <c r="G5527" i="2" s="1"/>
  <c r="E5526" i="9"/>
  <c r="D5528" i="2" s="1"/>
  <c r="F5526" i="9"/>
  <c r="E5528" i="2" s="1"/>
  <c r="G5526" i="9"/>
  <c r="F5528" i="2" s="1"/>
  <c r="H5526" i="9"/>
  <c r="G5528" i="2" s="1"/>
  <c r="E5527" i="9"/>
  <c r="D5529" i="2" s="1"/>
  <c r="F5527" i="9"/>
  <c r="E5529" i="2" s="1"/>
  <c r="G5527" i="9"/>
  <c r="F5529" i="2" s="1"/>
  <c r="H5527" i="9"/>
  <c r="G5529" i="2" s="1"/>
  <c r="E5528" i="9"/>
  <c r="D5530" i="2" s="1"/>
  <c r="F5528" i="9"/>
  <c r="E5530" i="2" s="1"/>
  <c r="G5528" i="9"/>
  <c r="F5530" i="2" s="1"/>
  <c r="H5528" i="9"/>
  <c r="G5530" i="2" s="1"/>
  <c r="E5529" i="9"/>
  <c r="D5531" i="2" s="1"/>
  <c r="F5529" i="9"/>
  <c r="E5531" i="2" s="1"/>
  <c r="G5529" i="9"/>
  <c r="F5531" i="2" s="1"/>
  <c r="H5529" i="9"/>
  <c r="G5531" i="2" s="1"/>
  <c r="E5530" i="9"/>
  <c r="D5532" i="2" s="1"/>
  <c r="F5530" i="9"/>
  <c r="E5532" i="2" s="1"/>
  <c r="G5530" i="9"/>
  <c r="F5532" i="2" s="1"/>
  <c r="H5530" i="9"/>
  <c r="G5532" i="2" s="1"/>
  <c r="E5531" i="9"/>
  <c r="D5533" i="2" s="1"/>
  <c r="F5531" i="9"/>
  <c r="E5533" i="2" s="1"/>
  <c r="G5531" i="9"/>
  <c r="F5533" i="2" s="1"/>
  <c r="H5531" i="9"/>
  <c r="G5533" i="2" s="1"/>
  <c r="E5532" i="9"/>
  <c r="D5534" i="2" s="1"/>
  <c r="F5532" i="9"/>
  <c r="E5534" i="2" s="1"/>
  <c r="G5532" i="9"/>
  <c r="F5534" i="2" s="1"/>
  <c r="H5532" i="9"/>
  <c r="G5534" i="2" s="1"/>
  <c r="E5533" i="9"/>
  <c r="D5535" i="2" s="1"/>
  <c r="F5533" i="9"/>
  <c r="E5535" i="2" s="1"/>
  <c r="G5533" i="9"/>
  <c r="F5535" i="2" s="1"/>
  <c r="H5533" i="9"/>
  <c r="G5535" i="2" s="1"/>
  <c r="E5534" i="9"/>
  <c r="D5536" i="2" s="1"/>
  <c r="F5534" i="9"/>
  <c r="E5536" i="2" s="1"/>
  <c r="G5534" i="9"/>
  <c r="F5536" i="2" s="1"/>
  <c r="H5534" i="9"/>
  <c r="G5536" i="2" s="1"/>
  <c r="E5535" i="9"/>
  <c r="D5537" i="2" s="1"/>
  <c r="F5535" i="9"/>
  <c r="E5537" i="2" s="1"/>
  <c r="G5535" i="9"/>
  <c r="F5537" i="2" s="1"/>
  <c r="H5535" i="9"/>
  <c r="G5537" i="2" s="1"/>
  <c r="E5536" i="9"/>
  <c r="D5538" i="2" s="1"/>
  <c r="F5536" i="9"/>
  <c r="E5538" i="2" s="1"/>
  <c r="G5536" i="9"/>
  <c r="F5538" i="2" s="1"/>
  <c r="H5536" i="9"/>
  <c r="G5538" i="2" s="1"/>
  <c r="E5537" i="9"/>
  <c r="D5539" i="2" s="1"/>
  <c r="F5537" i="9"/>
  <c r="E5539" i="2" s="1"/>
  <c r="G5537" i="9"/>
  <c r="F5539" i="2" s="1"/>
  <c r="H5537" i="9"/>
  <c r="G5539" i="2" s="1"/>
  <c r="E5538" i="9"/>
  <c r="D5540" i="2" s="1"/>
  <c r="F5538" i="9"/>
  <c r="E5540" i="2" s="1"/>
  <c r="G5538" i="9"/>
  <c r="F5540" i="2" s="1"/>
  <c r="H5538" i="9"/>
  <c r="G5540" i="2" s="1"/>
  <c r="E5539" i="9"/>
  <c r="D5541" i="2" s="1"/>
  <c r="F5539" i="9"/>
  <c r="E5541" i="2" s="1"/>
  <c r="G5539" i="9"/>
  <c r="F5541" i="2" s="1"/>
  <c r="H5539" i="9"/>
  <c r="G5541" i="2" s="1"/>
  <c r="E5540" i="9"/>
  <c r="D5542" i="2" s="1"/>
  <c r="F5540" i="9"/>
  <c r="E5542" i="2" s="1"/>
  <c r="G5540" i="9"/>
  <c r="F5542" i="2" s="1"/>
  <c r="H5540" i="9"/>
  <c r="G5542" i="2" s="1"/>
  <c r="E5541" i="9"/>
  <c r="D5543" i="2" s="1"/>
  <c r="F5541" i="9"/>
  <c r="E5543" i="2" s="1"/>
  <c r="G5541" i="9"/>
  <c r="F5543" i="2" s="1"/>
  <c r="H5541" i="9"/>
  <c r="G5543" i="2" s="1"/>
  <c r="E5542" i="9"/>
  <c r="D5544" i="2" s="1"/>
  <c r="F5542" i="9"/>
  <c r="E5544" i="2" s="1"/>
  <c r="G5542" i="9"/>
  <c r="F5544" i="2" s="1"/>
  <c r="H5542" i="9"/>
  <c r="G5544" i="2" s="1"/>
  <c r="E5543" i="9"/>
  <c r="D5545" i="2" s="1"/>
  <c r="F5543" i="9"/>
  <c r="E5545" i="2" s="1"/>
  <c r="G5543" i="9"/>
  <c r="F5545" i="2" s="1"/>
  <c r="H5543" i="9"/>
  <c r="G5545" i="2" s="1"/>
  <c r="E5544" i="9"/>
  <c r="D5546" i="2" s="1"/>
  <c r="F5544" i="9"/>
  <c r="E5546" i="2" s="1"/>
  <c r="G5544" i="9"/>
  <c r="F5546" i="2" s="1"/>
  <c r="H5544" i="9"/>
  <c r="G5546" i="2" s="1"/>
  <c r="E5545" i="9"/>
  <c r="D5547" i="2" s="1"/>
  <c r="F5545" i="9"/>
  <c r="E5547" i="2" s="1"/>
  <c r="G5545" i="9"/>
  <c r="F5547" i="2" s="1"/>
  <c r="H5545" i="9"/>
  <c r="G5547" i="2" s="1"/>
  <c r="E5546" i="9"/>
  <c r="D5548" i="2" s="1"/>
  <c r="F5546" i="9"/>
  <c r="E5548" i="2" s="1"/>
  <c r="G5546" i="9"/>
  <c r="F5548" i="2" s="1"/>
  <c r="H5546" i="9"/>
  <c r="G5548" i="2" s="1"/>
  <c r="E5547" i="9"/>
  <c r="D5549" i="2" s="1"/>
  <c r="F5547" i="9"/>
  <c r="E5549" i="2" s="1"/>
  <c r="G5547" i="9"/>
  <c r="F5549" i="2" s="1"/>
  <c r="H5547" i="9"/>
  <c r="G5549" i="2" s="1"/>
  <c r="E5548" i="9"/>
  <c r="D5550" i="2" s="1"/>
  <c r="F5548" i="9"/>
  <c r="E5550" i="2" s="1"/>
  <c r="G5548" i="9"/>
  <c r="F5550" i="2" s="1"/>
  <c r="H5548" i="9"/>
  <c r="G5550" i="2" s="1"/>
  <c r="E5549" i="9"/>
  <c r="D5551" i="2" s="1"/>
  <c r="F5549" i="9"/>
  <c r="E5551" i="2" s="1"/>
  <c r="G5549" i="9"/>
  <c r="F5551" i="2" s="1"/>
  <c r="H5549" i="9"/>
  <c r="G5551" i="2" s="1"/>
  <c r="E5550" i="9"/>
  <c r="D5552" i="2" s="1"/>
  <c r="F5550" i="9"/>
  <c r="E5552" i="2" s="1"/>
  <c r="G5550" i="9"/>
  <c r="F5552" i="2" s="1"/>
  <c r="H5550" i="9"/>
  <c r="G5552" i="2" s="1"/>
  <c r="E5551" i="9"/>
  <c r="D5553" i="2" s="1"/>
  <c r="F5551" i="9"/>
  <c r="E5553" i="2" s="1"/>
  <c r="G5551" i="9"/>
  <c r="F5553" i="2" s="1"/>
  <c r="H5551" i="9"/>
  <c r="G5553" i="2" s="1"/>
  <c r="E5552" i="9"/>
  <c r="D5554" i="2" s="1"/>
  <c r="F5552" i="9"/>
  <c r="E5554" i="2" s="1"/>
  <c r="G5552" i="9"/>
  <c r="F5554" i="2" s="1"/>
  <c r="H5552" i="9"/>
  <c r="G5554" i="2" s="1"/>
  <c r="E5553" i="9"/>
  <c r="D5555" i="2" s="1"/>
  <c r="F5553" i="9"/>
  <c r="E5555" i="2" s="1"/>
  <c r="G5553" i="9"/>
  <c r="F5555" i="2" s="1"/>
  <c r="H5553" i="9"/>
  <c r="G5555" i="2" s="1"/>
  <c r="E5554" i="9"/>
  <c r="D5556" i="2" s="1"/>
  <c r="F5554" i="9"/>
  <c r="E5556" i="2" s="1"/>
  <c r="G5554" i="9"/>
  <c r="F5556" i="2" s="1"/>
  <c r="H5554" i="9"/>
  <c r="G5556" i="2" s="1"/>
  <c r="E5555" i="9"/>
  <c r="D5557" i="2" s="1"/>
  <c r="F5555" i="9"/>
  <c r="E5557" i="2" s="1"/>
  <c r="G5555" i="9"/>
  <c r="F5557" i="2" s="1"/>
  <c r="H5555" i="9"/>
  <c r="G5557" i="2" s="1"/>
  <c r="E5556" i="9"/>
  <c r="D5558" i="2" s="1"/>
  <c r="F5556" i="9"/>
  <c r="E5558" i="2" s="1"/>
  <c r="G5556" i="9"/>
  <c r="F5558" i="2" s="1"/>
  <c r="H5556" i="9"/>
  <c r="G5558" i="2" s="1"/>
  <c r="E5557" i="9"/>
  <c r="D5559" i="2" s="1"/>
  <c r="F5557" i="9"/>
  <c r="E5559" i="2" s="1"/>
  <c r="G5557" i="9"/>
  <c r="F5559" i="2" s="1"/>
  <c r="H5557" i="9"/>
  <c r="G5559" i="2" s="1"/>
  <c r="E5558" i="9"/>
  <c r="D5560" i="2" s="1"/>
  <c r="F5558" i="9"/>
  <c r="E5560" i="2" s="1"/>
  <c r="G5558" i="9"/>
  <c r="F5560" i="2" s="1"/>
  <c r="H5558" i="9"/>
  <c r="G5560" i="2" s="1"/>
  <c r="E5559" i="9"/>
  <c r="D5561" i="2" s="1"/>
  <c r="F5559" i="9"/>
  <c r="E5561" i="2" s="1"/>
  <c r="G5559" i="9"/>
  <c r="F5561" i="2" s="1"/>
  <c r="H5559" i="9"/>
  <c r="G5561" i="2" s="1"/>
  <c r="E5560" i="9"/>
  <c r="D5562" i="2" s="1"/>
  <c r="F5560" i="9"/>
  <c r="E5562" i="2" s="1"/>
  <c r="G5560" i="9"/>
  <c r="F5562" i="2" s="1"/>
  <c r="H5560" i="9"/>
  <c r="G5562" i="2" s="1"/>
  <c r="E5561" i="9"/>
  <c r="D5563" i="2" s="1"/>
  <c r="F5561" i="9"/>
  <c r="E5563" i="2" s="1"/>
  <c r="G5561" i="9"/>
  <c r="F5563" i="2" s="1"/>
  <c r="H5561" i="9"/>
  <c r="G5563" i="2" s="1"/>
  <c r="E5562" i="9"/>
  <c r="D5564" i="2" s="1"/>
  <c r="F5562" i="9"/>
  <c r="E5564" i="2" s="1"/>
  <c r="G5562" i="9"/>
  <c r="F5564" i="2" s="1"/>
  <c r="H5562" i="9"/>
  <c r="G5564" i="2" s="1"/>
  <c r="E5563" i="9"/>
  <c r="D5565" i="2" s="1"/>
  <c r="F5563" i="9"/>
  <c r="E5565" i="2" s="1"/>
  <c r="G5563" i="9"/>
  <c r="F5565" i="2" s="1"/>
  <c r="H5563" i="9"/>
  <c r="G5565" i="2" s="1"/>
  <c r="E5564" i="9"/>
  <c r="D5566" i="2" s="1"/>
  <c r="F5564" i="9"/>
  <c r="E5566" i="2" s="1"/>
  <c r="G5564" i="9"/>
  <c r="F5566" i="2" s="1"/>
  <c r="H5564" i="9"/>
  <c r="G5566" i="2" s="1"/>
  <c r="E5565" i="9"/>
  <c r="D5567" i="2" s="1"/>
  <c r="F5565" i="9"/>
  <c r="E5567" i="2" s="1"/>
  <c r="G5565" i="9"/>
  <c r="F5567" i="2" s="1"/>
  <c r="H5565" i="9"/>
  <c r="G5567" i="2" s="1"/>
  <c r="E5566" i="9"/>
  <c r="D5568" i="2" s="1"/>
  <c r="F5566" i="9"/>
  <c r="E5568" i="2" s="1"/>
  <c r="G5566" i="9"/>
  <c r="F5568" i="2" s="1"/>
  <c r="H5566" i="9"/>
  <c r="G5568" i="2" s="1"/>
  <c r="E5567" i="9"/>
  <c r="D5569" i="2" s="1"/>
  <c r="F5567" i="9"/>
  <c r="E5569" i="2" s="1"/>
  <c r="G5567" i="9"/>
  <c r="F5569" i="2" s="1"/>
  <c r="H5567" i="9"/>
  <c r="G5569" i="2" s="1"/>
  <c r="E5568" i="9"/>
  <c r="D5570" i="2" s="1"/>
  <c r="F5568" i="9"/>
  <c r="E5570" i="2" s="1"/>
  <c r="G5568" i="9"/>
  <c r="F5570" i="2" s="1"/>
  <c r="H5568" i="9"/>
  <c r="G5570" i="2" s="1"/>
  <c r="E5569" i="9"/>
  <c r="D5571" i="2" s="1"/>
  <c r="F5569" i="9"/>
  <c r="E5571" i="2" s="1"/>
  <c r="G5569" i="9"/>
  <c r="F5571" i="2" s="1"/>
  <c r="H5569" i="9"/>
  <c r="G5571" i="2" s="1"/>
  <c r="E5570" i="9"/>
  <c r="D5572" i="2" s="1"/>
  <c r="F5570" i="9"/>
  <c r="E5572" i="2" s="1"/>
  <c r="G5570" i="9"/>
  <c r="F5572" i="2" s="1"/>
  <c r="H5570" i="9"/>
  <c r="G5572" i="2" s="1"/>
  <c r="E5571" i="9"/>
  <c r="D5573" i="2" s="1"/>
  <c r="F5571" i="9"/>
  <c r="E5573" i="2" s="1"/>
  <c r="G5571" i="9"/>
  <c r="F5573" i="2" s="1"/>
  <c r="H5571" i="9"/>
  <c r="G5573" i="2" s="1"/>
  <c r="E5572" i="9"/>
  <c r="D5574" i="2" s="1"/>
  <c r="F5572" i="9"/>
  <c r="E5574" i="2" s="1"/>
  <c r="G5572" i="9"/>
  <c r="F5574" i="2" s="1"/>
  <c r="H5572" i="9"/>
  <c r="G5574" i="2" s="1"/>
  <c r="E5573" i="9"/>
  <c r="D5575" i="2" s="1"/>
  <c r="F5573" i="9"/>
  <c r="E5575" i="2" s="1"/>
  <c r="G5573" i="9"/>
  <c r="F5575" i="2" s="1"/>
  <c r="H5573" i="9"/>
  <c r="G5575" i="2" s="1"/>
  <c r="E5574" i="9"/>
  <c r="D5576" i="2" s="1"/>
  <c r="F5574" i="9"/>
  <c r="E5576" i="2" s="1"/>
  <c r="G5574" i="9"/>
  <c r="F5576" i="2" s="1"/>
  <c r="H5574" i="9"/>
  <c r="G5576" i="2" s="1"/>
  <c r="E5575" i="9"/>
  <c r="D5577" i="2" s="1"/>
  <c r="F5575" i="9"/>
  <c r="E5577" i="2" s="1"/>
  <c r="G5575" i="9"/>
  <c r="F5577" i="2" s="1"/>
  <c r="H5575" i="9"/>
  <c r="G5577" i="2" s="1"/>
  <c r="E5576" i="9"/>
  <c r="D5578" i="2" s="1"/>
  <c r="F5576" i="9"/>
  <c r="E5578" i="2" s="1"/>
  <c r="G5576" i="9"/>
  <c r="F5578" i="2" s="1"/>
  <c r="H5576" i="9"/>
  <c r="G5578" i="2" s="1"/>
  <c r="E5577" i="9"/>
  <c r="D5579" i="2" s="1"/>
  <c r="F5577" i="9"/>
  <c r="E5579" i="2" s="1"/>
  <c r="G5577" i="9"/>
  <c r="F5579" i="2" s="1"/>
  <c r="H5577" i="9"/>
  <c r="G5579" i="2" s="1"/>
  <c r="E5578" i="9"/>
  <c r="D5580" i="2" s="1"/>
  <c r="F5578" i="9"/>
  <c r="E5580" i="2" s="1"/>
  <c r="G5578" i="9"/>
  <c r="F5580" i="2" s="1"/>
  <c r="H5578" i="9"/>
  <c r="G5580" i="2" s="1"/>
  <c r="E5579" i="9"/>
  <c r="D5581" i="2" s="1"/>
  <c r="F5579" i="9"/>
  <c r="E5581" i="2" s="1"/>
  <c r="G5579" i="9"/>
  <c r="F5581" i="2" s="1"/>
  <c r="H5579" i="9"/>
  <c r="G5581" i="2" s="1"/>
  <c r="E5580" i="9"/>
  <c r="D5582" i="2" s="1"/>
  <c r="F5580" i="9"/>
  <c r="E5582" i="2" s="1"/>
  <c r="G5580" i="9"/>
  <c r="F5582" i="2" s="1"/>
  <c r="H5580" i="9"/>
  <c r="G5582" i="2" s="1"/>
  <c r="E5581" i="9"/>
  <c r="D5583" i="2" s="1"/>
  <c r="F5581" i="9"/>
  <c r="E5583" i="2" s="1"/>
  <c r="G5581" i="9"/>
  <c r="F5583" i="2" s="1"/>
  <c r="H5581" i="9"/>
  <c r="G5583" i="2" s="1"/>
  <c r="E5582" i="9"/>
  <c r="D5584" i="2" s="1"/>
  <c r="F5582" i="9"/>
  <c r="E5584" i="2" s="1"/>
  <c r="G5582" i="9"/>
  <c r="F5584" i="2" s="1"/>
  <c r="H5582" i="9"/>
  <c r="G5584" i="2" s="1"/>
  <c r="E5583" i="9"/>
  <c r="D5585" i="2" s="1"/>
  <c r="F5583" i="9"/>
  <c r="E5585" i="2" s="1"/>
  <c r="G5583" i="9"/>
  <c r="F5585" i="2" s="1"/>
  <c r="H5583" i="9"/>
  <c r="G5585" i="2" s="1"/>
  <c r="E5584" i="9"/>
  <c r="D5586" i="2" s="1"/>
  <c r="F5584" i="9"/>
  <c r="E5586" i="2" s="1"/>
  <c r="G5584" i="9"/>
  <c r="F5586" i="2" s="1"/>
  <c r="H5584" i="9"/>
  <c r="G5586" i="2" s="1"/>
  <c r="E5585" i="9"/>
  <c r="D5587" i="2" s="1"/>
  <c r="F5585" i="9"/>
  <c r="E5587" i="2" s="1"/>
  <c r="G5585" i="9"/>
  <c r="F5587" i="2" s="1"/>
  <c r="H5585" i="9"/>
  <c r="G5587" i="2" s="1"/>
  <c r="E5586" i="9"/>
  <c r="D5588" i="2" s="1"/>
  <c r="F5586" i="9"/>
  <c r="E5588" i="2" s="1"/>
  <c r="G5586" i="9"/>
  <c r="F5588" i="2" s="1"/>
  <c r="H5586" i="9"/>
  <c r="G5588" i="2" s="1"/>
  <c r="E5587" i="9"/>
  <c r="D5589" i="2" s="1"/>
  <c r="F5587" i="9"/>
  <c r="E5589" i="2" s="1"/>
  <c r="G5587" i="9"/>
  <c r="F5589" i="2" s="1"/>
  <c r="H5587" i="9"/>
  <c r="G5589" i="2" s="1"/>
  <c r="E5588" i="9"/>
  <c r="D5590" i="2" s="1"/>
  <c r="F5588" i="9"/>
  <c r="E5590" i="2" s="1"/>
  <c r="G5588" i="9"/>
  <c r="F5590" i="2" s="1"/>
  <c r="H5588" i="9"/>
  <c r="G5590" i="2" s="1"/>
  <c r="E5589" i="9"/>
  <c r="D5591" i="2" s="1"/>
  <c r="F5589" i="9"/>
  <c r="E5591" i="2" s="1"/>
  <c r="G5589" i="9"/>
  <c r="F5591" i="2" s="1"/>
  <c r="H5589" i="9"/>
  <c r="G5591" i="2" s="1"/>
  <c r="E5590" i="9"/>
  <c r="D5592" i="2" s="1"/>
  <c r="F5590" i="9"/>
  <c r="E5592" i="2" s="1"/>
  <c r="G5590" i="9"/>
  <c r="F5592" i="2" s="1"/>
  <c r="H5590" i="9"/>
  <c r="G5592" i="2" s="1"/>
  <c r="E5591" i="9"/>
  <c r="D5593" i="2" s="1"/>
  <c r="F5591" i="9"/>
  <c r="E5593" i="2" s="1"/>
  <c r="G5591" i="9"/>
  <c r="F5593" i="2" s="1"/>
  <c r="H5591" i="9"/>
  <c r="G5593" i="2" s="1"/>
  <c r="E5592" i="9"/>
  <c r="D5594" i="2" s="1"/>
  <c r="F5592" i="9"/>
  <c r="E5594" i="2" s="1"/>
  <c r="G5592" i="9"/>
  <c r="F5594" i="2" s="1"/>
  <c r="H5592" i="9"/>
  <c r="G5594" i="2" s="1"/>
  <c r="E5593" i="9"/>
  <c r="D5595" i="2" s="1"/>
  <c r="F5593" i="9"/>
  <c r="E5595" i="2" s="1"/>
  <c r="G5593" i="9"/>
  <c r="F5595" i="2" s="1"/>
  <c r="H5593" i="9"/>
  <c r="G5595" i="2" s="1"/>
  <c r="E5594" i="9"/>
  <c r="D5596" i="2" s="1"/>
  <c r="F5594" i="9"/>
  <c r="E5596" i="2" s="1"/>
  <c r="G5594" i="9"/>
  <c r="F5596" i="2" s="1"/>
  <c r="H5594" i="9"/>
  <c r="G5596" i="2" s="1"/>
  <c r="E5595" i="9"/>
  <c r="D5597" i="2" s="1"/>
  <c r="F5595" i="9"/>
  <c r="E5597" i="2" s="1"/>
  <c r="G5595" i="9"/>
  <c r="F5597" i="2" s="1"/>
  <c r="H5595" i="9"/>
  <c r="G5597" i="2" s="1"/>
  <c r="E5596" i="9"/>
  <c r="D5598" i="2" s="1"/>
  <c r="F5596" i="9"/>
  <c r="E5598" i="2" s="1"/>
  <c r="G5596" i="9"/>
  <c r="F5598" i="2" s="1"/>
  <c r="H5596" i="9"/>
  <c r="G5598" i="2" s="1"/>
  <c r="E5597" i="9"/>
  <c r="D5599" i="2" s="1"/>
  <c r="F5597" i="9"/>
  <c r="E5599" i="2" s="1"/>
  <c r="G5597" i="9"/>
  <c r="F5599" i="2" s="1"/>
  <c r="H5597" i="9"/>
  <c r="G5599" i="2" s="1"/>
  <c r="E5598" i="9"/>
  <c r="D5600" i="2" s="1"/>
  <c r="F5598" i="9"/>
  <c r="E5600" i="2" s="1"/>
  <c r="G5598" i="9"/>
  <c r="F5600" i="2" s="1"/>
  <c r="H5598" i="9"/>
  <c r="G5600" i="2" s="1"/>
  <c r="E5599" i="9"/>
  <c r="D5601" i="2" s="1"/>
  <c r="F5599" i="9"/>
  <c r="E5601" i="2" s="1"/>
  <c r="G5599" i="9"/>
  <c r="F5601" i="2" s="1"/>
  <c r="H5599" i="9"/>
  <c r="G5601" i="2" s="1"/>
  <c r="E5600" i="9"/>
  <c r="D5602" i="2" s="1"/>
  <c r="F5600" i="9"/>
  <c r="E5602" i="2" s="1"/>
  <c r="G5600" i="9"/>
  <c r="F5602" i="2" s="1"/>
  <c r="H5600" i="9"/>
  <c r="G5602" i="2" s="1"/>
  <c r="E5601" i="9"/>
  <c r="D5603" i="2" s="1"/>
  <c r="F5601" i="9"/>
  <c r="E5603" i="2" s="1"/>
  <c r="G5601" i="9"/>
  <c r="F5603" i="2" s="1"/>
  <c r="H5601" i="9"/>
  <c r="G5603" i="2" s="1"/>
  <c r="E5602" i="9"/>
  <c r="D5604" i="2" s="1"/>
  <c r="F5602" i="9"/>
  <c r="E5604" i="2" s="1"/>
  <c r="G5602" i="9"/>
  <c r="F5604" i="2" s="1"/>
  <c r="H5602" i="9"/>
  <c r="G5604" i="2" s="1"/>
  <c r="E5603" i="9"/>
  <c r="D5605" i="2" s="1"/>
  <c r="F5603" i="9"/>
  <c r="E5605" i="2" s="1"/>
  <c r="G5603" i="9"/>
  <c r="F5605" i="2" s="1"/>
  <c r="H5603" i="9"/>
  <c r="G5605" i="2" s="1"/>
  <c r="E5604" i="9"/>
  <c r="D5606" i="2" s="1"/>
  <c r="F5604" i="9"/>
  <c r="E5606" i="2" s="1"/>
  <c r="G5604" i="9"/>
  <c r="F5606" i="2" s="1"/>
  <c r="H5604" i="9"/>
  <c r="G5606" i="2" s="1"/>
  <c r="E5605" i="9"/>
  <c r="D5607" i="2" s="1"/>
  <c r="F5605" i="9"/>
  <c r="E5607" i="2" s="1"/>
  <c r="G5605" i="9"/>
  <c r="F5607" i="2" s="1"/>
  <c r="H5605" i="9"/>
  <c r="G5607" i="2" s="1"/>
  <c r="E5606" i="9"/>
  <c r="D5608" i="2" s="1"/>
  <c r="F5606" i="9"/>
  <c r="E5608" i="2" s="1"/>
  <c r="G5606" i="9"/>
  <c r="F5608" i="2" s="1"/>
  <c r="H5606" i="9"/>
  <c r="G5608" i="2" s="1"/>
  <c r="E5607" i="9"/>
  <c r="D5609" i="2" s="1"/>
  <c r="F5607" i="9"/>
  <c r="E5609" i="2" s="1"/>
  <c r="G5607" i="9"/>
  <c r="F5609" i="2" s="1"/>
  <c r="H5607" i="9"/>
  <c r="G5609" i="2" s="1"/>
  <c r="E5608" i="9"/>
  <c r="D5610" i="2" s="1"/>
  <c r="F5608" i="9"/>
  <c r="E5610" i="2" s="1"/>
  <c r="G5608" i="9"/>
  <c r="F5610" i="2" s="1"/>
  <c r="H5608" i="9"/>
  <c r="G5610" i="2" s="1"/>
  <c r="E5609" i="9"/>
  <c r="D5611" i="2" s="1"/>
  <c r="F5609" i="9"/>
  <c r="E5611" i="2" s="1"/>
  <c r="G5609" i="9"/>
  <c r="F5611" i="2" s="1"/>
  <c r="H5609" i="9"/>
  <c r="G5611" i="2" s="1"/>
  <c r="E5610" i="9"/>
  <c r="D5612" i="2" s="1"/>
  <c r="F5610" i="9"/>
  <c r="E5612" i="2" s="1"/>
  <c r="G5610" i="9"/>
  <c r="F5612" i="2" s="1"/>
  <c r="H5610" i="9"/>
  <c r="G5612" i="2" s="1"/>
  <c r="E5611" i="9"/>
  <c r="D5613" i="2" s="1"/>
  <c r="F5611" i="9"/>
  <c r="E5613" i="2" s="1"/>
  <c r="G5611" i="9"/>
  <c r="F5613" i="2" s="1"/>
  <c r="H5611" i="9"/>
  <c r="G5613" i="2" s="1"/>
  <c r="E5612" i="9"/>
  <c r="D5614" i="2" s="1"/>
  <c r="F5612" i="9"/>
  <c r="E5614" i="2" s="1"/>
  <c r="G5612" i="9"/>
  <c r="F5614" i="2" s="1"/>
  <c r="H5612" i="9"/>
  <c r="G5614" i="2" s="1"/>
  <c r="E5613" i="9"/>
  <c r="D5615" i="2" s="1"/>
  <c r="F5613" i="9"/>
  <c r="E5615" i="2" s="1"/>
  <c r="G5613" i="9"/>
  <c r="F5615" i="2" s="1"/>
  <c r="H5613" i="9"/>
  <c r="G5615" i="2" s="1"/>
  <c r="E5614" i="9"/>
  <c r="D5616" i="2" s="1"/>
  <c r="F5614" i="9"/>
  <c r="E5616" i="2" s="1"/>
  <c r="G5614" i="9"/>
  <c r="F5616" i="2" s="1"/>
  <c r="H5614" i="9"/>
  <c r="G5616" i="2" s="1"/>
  <c r="E5615" i="9"/>
  <c r="D5617" i="2" s="1"/>
  <c r="F5615" i="9"/>
  <c r="E5617" i="2" s="1"/>
  <c r="G5615" i="9"/>
  <c r="F5617" i="2" s="1"/>
  <c r="H5615" i="9"/>
  <c r="G5617" i="2" s="1"/>
  <c r="E5616" i="9"/>
  <c r="D5618" i="2" s="1"/>
  <c r="F5616" i="9"/>
  <c r="E5618" i="2" s="1"/>
  <c r="G5616" i="9"/>
  <c r="F5618" i="2" s="1"/>
  <c r="H5616" i="9"/>
  <c r="G5618" i="2" s="1"/>
  <c r="E5617" i="9"/>
  <c r="D5619" i="2" s="1"/>
  <c r="F5617" i="9"/>
  <c r="E5619" i="2" s="1"/>
  <c r="G5617" i="9"/>
  <c r="F5619" i="2" s="1"/>
  <c r="H5617" i="9"/>
  <c r="G5619" i="2" s="1"/>
  <c r="E5618" i="9"/>
  <c r="D5620" i="2" s="1"/>
  <c r="F5618" i="9"/>
  <c r="E5620" i="2" s="1"/>
  <c r="G5618" i="9"/>
  <c r="F5620" i="2" s="1"/>
  <c r="H5618" i="9"/>
  <c r="G5620" i="2" s="1"/>
  <c r="E5619" i="9"/>
  <c r="D5621" i="2" s="1"/>
  <c r="F5619" i="9"/>
  <c r="E5621" i="2" s="1"/>
  <c r="G5619" i="9"/>
  <c r="F5621" i="2" s="1"/>
  <c r="H5619" i="9"/>
  <c r="G5621" i="2" s="1"/>
  <c r="E5620" i="9"/>
  <c r="D5622" i="2" s="1"/>
  <c r="F5620" i="9"/>
  <c r="E5622" i="2" s="1"/>
  <c r="G5620" i="9"/>
  <c r="F5622" i="2" s="1"/>
  <c r="H5620" i="9"/>
  <c r="G5622" i="2" s="1"/>
  <c r="E5621" i="9"/>
  <c r="D5623" i="2" s="1"/>
  <c r="F5621" i="9"/>
  <c r="E5623" i="2" s="1"/>
  <c r="G5621" i="9"/>
  <c r="F5623" i="2" s="1"/>
  <c r="H5621" i="9"/>
  <c r="G5623" i="2" s="1"/>
  <c r="E5622" i="9"/>
  <c r="D5624" i="2" s="1"/>
  <c r="F5622" i="9"/>
  <c r="E5624" i="2" s="1"/>
  <c r="G5622" i="9"/>
  <c r="F5624" i="2" s="1"/>
  <c r="H5622" i="9"/>
  <c r="G5624" i="2" s="1"/>
  <c r="E5623" i="9"/>
  <c r="D5625" i="2" s="1"/>
  <c r="F5623" i="9"/>
  <c r="E5625" i="2" s="1"/>
  <c r="G5623" i="9"/>
  <c r="F5625" i="2" s="1"/>
  <c r="H5623" i="9"/>
  <c r="G5625" i="2" s="1"/>
  <c r="E5624" i="9"/>
  <c r="D5626" i="2" s="1"/>
  <c r="F5624" i="9"/>
  <c r="E5626" i="2" s="1"/>
  <c r="G5624" i="9"/>
  <c r="F5626" i="2" s="1"/>
  <c r="H5624" i="9"/>
  <c r="G5626" i="2" s="1"/>
  <c r="E5625" i="9"/>
  <c r="D5627" i="2" s="1"/>
  <c r="F5625" i="9"/>
  <c r="E5627" i="2" s="1"/>
  <c r="G5625" i="9"/>
  <c r="F5627" i="2" s="1"/>
  <c r="H5625" i="9"/>
  <c r="G5627" i="2" s="1"/>
  <c r="E5626" i="9"/>
  <c r="D5628" i="2" s="1"/>
  <c r="F5626" i="9"/>
  <c r="E5628" i="2" s="1"/>
  <c r="G5626" i="9"/>
  <c r="F5628" i="2" s="1"/>
  <c r="H5626" i="9"/>
  <c r="G5628" i="2" s="1"/>
  <c r="E5627" i="9"/>
  <c r="D5629" i="2" s="1"/>
  <c r="F5627" i="9"/>
  <c r="E5629" i="2" s="1"/>
  <c r="G5627" i="9"/>
  <c r="F5629" i="2" s="1"/>
  <c r="H5627" i="9"/>
  <c r="G5629" i="2" s="1"/>
  <c r="E5628" i="9"/>
  <c r="D5630" i="2" s="1"/>
  <c r="F5628" i="9"/>
  <c r="E5630" i="2" s="1"/>
  <c r="G5628" i="9"/>
  <c r="F5630" i="2" s="1"/>
  <c r="H5628" i="9"/>
  <c r="G5630" i="2" s="1"/>
  <c r="E5629" i="9"/>
  <c r="D5631" i="2" s="1"/>
  <c r="F5629" i="9"/>
  <c r="E5631" i="2" s="1"/>
  <c r="G5629" i="9"/>
  <c r="F5631" i="2" s="1"/>
  <c r="H5629" i="9"/>
  <c r="G5631" i="2" s="1"/>
  <c r="E5630" i="9"/>
  <c r="D5632" i="2" s="1"/>
  <c r="F5630" i="9"/>
  <c r="E5632" i="2" s="1"/>
  <c r="G5630" i="9"/>
  <c r="F5632" i="2" s="1"/>
  <c r="H5630" i="9"/>
  <c r="G5632" i="2" s="1"/>
  <c r="E5631" i="9"/>
  <c r="D5633" i="2" s="1"/>
  <c r="F5631" i="9"/>
  <c r="E5633" i="2" s="1"/>
  <c r="G5631" i="9"/>
  <c r="F5633" i="2" s="1"/>
  <c r="H5631" i="9"/>
  <c r="G5633" i="2" s="1"/>
  <c r="E5632" i="9"/>
  <c r="D5634" i="2" s="1"/>
  <c r="F5632" i="9"/>
  <c r="E5634" i="2" s="1"/>
  <c r="G5632" i="9"/>
  <c r="F5634" i="2" s="1"/>
  <c r="H5632" i="9"/>
  <c r="G5634" i="2" s="1"/>
  <c r="E5633" i="9"/>
  <c r="D5635" i="2" s="1"/>
  <c r="F5633" i="9"/>
  <c r="E5635" i="2" s="1"/>
  <c r="G5633" i="9"/>
  <c r="F5635" i="2" s="1"/>
  <c r="H5633" i="9"/>
  <c r="G5635" i="2" s="1"/>
  <c r="E5634" i="9"/>
  <c r="D5636" i="2" s="1"/>
  <c r="F5634" i="9"/>
  <c r="E5636" i="2" s="1"/>
  <c r="G5634" i="9"/>
  <c r="F5636" i="2" s="1"/>
  <c r="H5634" i="9"/>
  <c r="G5636" i="2" s="1"/>
  <c r="E5635" i="9"/>
  <c r="D5637" i="2" s="1"/>
  <c r="F5635" i="9"/>
  <c r="E5637" i="2" s="1"/>
  <c r="G5635" i="9"/>
  <c r="F5637" i="2" s="1"/>
  <c r="H5635" i="9"/>
  <c r="G5637" i="2" s="1"/>
  <c r="E5636" i="9"/>
  <c r="D5638" i="2" s="1"/>
  <c r="F5636" i="9"/>
  <c r="E5638" i="2" s="1"/>
  <c r="G5636" i="9"/>
  <c r="F5638" i="2" s="1"/>
  <c r="H5636" i="9"/>
  <c r="G5638" i="2" s="1"/>
  <c r="E5637" i="9"/>
  <c r="D5639" i="2" s="1"/>
  <c r="F5637" i="9"/>
  <c r="E5639" i="2" s="1"/>
  <c r="G5637" i="9"/>
  <c r="F5639" i="2" s="1"/>
  <c r="H5637" i="9"/>
  <c r="G5639" i="2" s="1"/>
  <c r="E5638" i="9"/>
  <c r="D5640" i="2" s="1"/>
  <c r="F5638" i="9"/>
  <c r="E5640" i="2" s="1"/>
  <c r="G5638" i="9"/>
  <c r="F5640" i="2" s="1"/>
  <c r="H5638" i="9"/>
  <c r="G5640" i="2" s="1"/>
  <c r="E5639" i="9"/>
  <c r="D5641" i="2" s="1"/>
  <c r="F5639" i="9"/>
  <c r="E5641" i="2" s="1"/>
  <c r="G5639" i="9"/>
  <c r="F5641" i="2" s="1"/>
  <c r="H5639" i="9"/>
  <c r="G5641" i="2" s="1"/>
  <c r="E5640" i="9"/>
  <c r="D5642" i="2" s="1"/>
  <c r="F5640" i="9"/>
  <c r="E5642" i="2" s="1"/>
  <c r="G5640" i="9"/>
  <c r="F5642" i="2" s="1"/>
  <c r="H5640" i="9"/>
  <c r="G5642" i="2" s="1"/>
  <c r="E5641" i="9"/>
  <c r="D5643" i="2" s="1"/>
  <c r="F5641" i="9"/>
  <c r="E5643" i="2" s="1"/>
  <c r="G5641" i="9"/>
  <c r="F5643" i="2" s="1"/>
  <c r="H5641" i="9"/>
  <c r="G5643" i="2" s="1"/>
  <c r="E5642" i="9"/>
  <c r="D5644" i="2" s="1"/>
  <c r="F5642" i="9"/>
  <c r="E5644" i="2" s="1"/>
  <c r="G5642" i="9"/>
  <c r="F5644" i="2" s="1"/>
  <c r="H5642" i="9"/>
  <c r="G5644" i="2" s="1"/>
  <c r="E5643" i="9"/>
  <c r="D5645" i="2" s="1"/>
  <c r="F5643" i="9"/>
  <c r="E5645" i="2" s="1"/>
  <c r="G5643" i="9"/>
  <c r="F5645" i="2" s="1"/>
  <c r="H5643" i="9"/>
  <c r="G5645" i="2" s="1"/>
  <c r="E5644" i="9"/>
  <c r="D5646" i="2" s="1"/>
  <c r="F5644" i="9"/>
  <c r="E5646" i="2" s="1"/>
  <c r="G5644" i="9"/>
  <c r="F5646" i="2" s="1"/>
  <c r="H5644" i="9"/>
  <c r="G5646" i="2" s="1"/>
  <c r="E5645" i="9"/>
  <c r="D5647" i="2" s="1"/>
  <c r="F5645" i="9"/>
  <c r="E5647" i="2" s="1"/>
  <c r="G5645" i="9"/>
  <c r="F5647" i="2" s="1"/>
  <c r="H5645" i="9"/>
  <c r="G5647" i="2" s="1"/>
  <c r="E5646" i="9"/>
  <c r="D5648" i="2" s="1"/>
  <c r="F5646" i="9"/>
  <c r="E5648" i="2" s="1"/>
  <c r="G5646" i="9"/>
  <c r="F5648" i="2" s="1"/>
  <c r="H5646" i="9"/>
  <c r="G5648" i="2" s="1"/>
  <c r="E5647" i="9"/>
  <c r="D5649" i="2" s="1"/>
  <c r="F5647" i="9"/>
  <c r="E5649" i="2" s="1"/>
  <c r="G5647" i="9"/>
  <c r="F5649" i="2" s="1"/>
  <c r="H5647" i="9"/>
  <c r="G5649" i="2" s="1"/>
  <c r="E5648" i="9"/>
  <c r="D5650" i="2" s="1"/>
  <c r="F5648" i="9"/>
  <c r="E5650" i="2" s="1"/>
  <c r="G5648" i="9"/>
  <c r="F5650" i="2" s="1"/>
  <c r="H5648" i="9"/>
  <c r="G5650" i="2" s="1"/>
  <c r="E5649" i="9"/>
  <c r="D5651" i="2" s="1"/>
  <c r="F5649" i="9"/>
  <c r="E5651" i="2" s="1"/>
  <c r="G5649" i="9"/>
  <c r="F5651" i="2" s="1"/>
  <c r="H5649" i="9"/>
  <c r="G5651" i="2" s="1"/>
  <c r="E5650" i="9"/>
  <c r="D5652" i="2" s="1"/>
  <c r="F5650" i="9"/>
  <c r="E5652" i="2" s="1"/>
  <c r="G5650" i="9"/>
  <c r="F5652" i="2" s="1"/>
  <c r="H5650" i="9"/>
  <c r="G5652" i="2" s="1"/>
  <c r="E5651" i="9"/>
  <c r="D5653" i="2" s="1"/>
  <c r="F5651" i="9"/>
  <c r="E5653" i="2" s="1"/>
  <c r="G5651" i="9"/>
  <c r="F5653" i="2" s="1"/>
  <c r="H5651" i="9"/>
  <c r="G5653" i="2" s="1"/>
  <c r="E5652" i="9"/>
  <c r="D5654" i="2" s="1"/>
  <c r="F5652" i="9"/>
  <c r="E5654" i="2" s="1"/>
  <c r="G5652" i="9"/>
  <c r="F5654" i="2" s="1"/>
  <c r="H5652" i="9"/>
  <c r="G5654" i="2" s="1"/>
  <c r="E5653" i="9"/>
  <c r="D5655" i="2" s="1"/>
  <c r="F5653" i="9"/>
  <c r="E5655" i="2" s="1"/>
  <c r="G5653" i="9"/>
  <c r="F5655" i="2" s="1"/>
  <c r="H5653" i="9"/>
  <c r="G5655" i="2" s="1"/>
  <c r="E5654" i="9"/>
  <c r="D5656" i="2" s="1"/>
  <c r="F5654" i="9"/>
  <c r="E5656" i="2" s="1"/>
  <c r="G5654" i="9"/>
  <c r="F5656" i="2" s="1"/>
  <c r="H5654" i="9"/>
  <c r="G5656" i="2" s="1"/>
  <c r="E5655" i="9"/>
  <c r="D5657" i="2" s="1"/>
  <c r="F5655" i="9"/>
  <c r="E5657" i="2" s="1"/>
  <c r="G5655" i="9"/>
  <c r="F5657" i="2" s="1"/>
  <c r="H5655" i="9"/>
  <c r="G5657" i="2" s="1"/>
  <c r="E5656" i="9"/>
  <c r="D5658" i="2" s="1"/>
  <c r="F5656" i="9"/>
  <c r="E5658" i="2" s="1"/>
  <c r="G5656" i="9"/>
  <c r="F5658" i="2" s="1"/>
  <c r="H5656" i="9"/>
  <c r="G5658" i="2" s="1"/>
  <c r="E5657" i="9"/>
  <c r="D5659" i="2" s="1"/>
  <c r="F5657" i="9"/>
  <c r="E5659" i="2" s="1"/>
  <c r="G5657" i="9"/>
  <c r="F5659" i="2" s="1"/>
  <c r="H5657" i="9"/>
  <c r="G5659" i="2" s="1"/>
  <c r="E5658" i="9"/>
  <c r="D5660" i="2" s="1"/>
  <c r="F5658" i="9"/>
  <c r="E5660" i="2" s="1"/>
  <c r="G5658" i="9"/>
  <c r="F5660" i="2" s="1"/>
  <c r="H5658" i="9"/>
  <c r="G5660" i="2" s="1"/>
  <c r="E5659" i="9"/>
  <c r="D5661" i="2" s="1"/>
  <c r="F5659" i="9"/>
  <c r="E5661" i="2" s="1"/>
  <c r="G5659" i="9"/>
  <c r="F5661" i="2" s="1"/>
  <c r="H5659" i="9"/>
  <c r="G5661" i="2" s="1"/>
  <c r="E5660" i="9"/>
  <c r="D5662" i="2" s="1"/>
  <c r="F5660" i="9"/>
  <c r="E5662" i="2" s="1"/>
  <c r="G5660" i="9"/>
  <c r="F5662" i="2" s="1"/>
  <c r="H5660" i="9"/>
  <c r="G5662" i="2" s="1"/>
  <c r="E5661" i="9"/>
  <c r="D5663" i="2" s="1"/>
  <c r="F5661" i="9"/>
  <c r="E5663" i="2" s="1"/>
  <c r="G5661" i="9"/>
  <c r="F5663" i="2" s="1"/>
  <c r="H5661" i="9"/>
  <c r="G5663" i="2" s="1"/>
  <c r="E5662" i="9"/>
  <c r="D5664" i="2" s="1"/>
  <c r="F5662" i="9"/>
  <c r="E5664" i="2" s="1"/>
  <c r="G5662" i="9"/>
  <c r="F5664" i="2" s="1"/>
  <c r="H5662" i="9"/>
  <c r="G5664" i="2" s="1"/>
  <c r="E5663" i="9"/>
  <c r="D5665" i="2" s="1"/>
  <c r="F5663" i="9"/>
  <c r="E5665" i="2" s="1"/>
  <c r="G5663" i="9"/>
  <c r="F5665" i="2" s="1"/>
  <c r="H5663" i="9"/>
  <c r="G5665" i="2" s="1"/>
  <c r="E5664" i="9"/>
  <c r="D5666" i="2" s="1"/>
  <c r="F5664" i="9"/>
  <c r="E5666" i="2" s="1"/>
  <c r="G5664" i="9"/>
  <c r="F5666" i="2" s="1"/>
  <c r="H5664" i="9"/>
  <c r="G5666" i="2" s="1"/>
  <c r="E5665" i="9"/>
  <c r="D5667" i="2" s="1"/>
  <c r="F5665" i="9"/>
  <c r="E5667" i="2" s="1"/>
  <c r="G5665" i="9"/>
  <c r="F5667" i="2" s="1"/>
  <c r="H5665" i="9"/>
  <c r="G5667" i="2" s="1"/>
  <c r="E5666" i="9"/>
  <c r="D5668" i="2" s="1"/>
  <c r="F5666" i="9"/>
  <c r="E5668" i="2" s="1"/>
  <c r="G5666" i="9"/>
  <c r="F5668" i="2" s="1"/>
  <c r="H5666" i="9"/>
  <c r="G5668" i="2" s="1"/>
  <c r="E5667" i="9"/>
  <c r="D5669" i="2" s="1"/>
  <c r="F5667" i="9"/>
  <c r="E5669" i="2" s="1"/>
  <c r="G5667" i="9"/>
  <c r="F5669" i="2" s="1"/>
  <c r="H5667" i="9"/>
  <c r="G5669" i="2" s="1"/>
  <c r="E5668" i="9"/>
  <c r="D5670" i="2" s="1"/>
  <c r="F5668" i="9"/>
  <c r="E5670" i="2" s="1"/>
  <c r="G5668" i="9"/>
  <c r="F5670" i="2" s="1"/>
  <c r="H5668" i="9"/>
  <c r="G5670" i="2" s="1"/>
  <c r="E5669" i="9"/>
  <c r="D5671" i="2" s="1"/>
  <c r="F5669" i="9"/>
  <c r="E5671" i="2" s="1"/>
  <c r="G5669" i="9"/>
  <c r="F5671" i="2" s="1"/>
  <c r="H5669" i="9"/>
  <c r="G5671" i="2" s="1"/>
  <c r="E5670" i="9"/>
  <c r="D5672" i="2" s="1"/>
  <c r="F5670" i="9"/>
  <c r="E5672" i="2" s="1"/>
  <c r="G5670" i="9"/>
  <c r="F5672" i="2" s="1"/>
  <c r="H5670" i="9"/>
  <c r="G5672" i="2" s="1"/>
  <c r="E5671" i="9"/>
  <c r="D5673" i="2" s="1"/>
  <c r="F5671" i="9"/>
  <c r="E5673" i="2" s="1"/>
  <c r="G5671" i="9"/>
  <c r="F5673" i="2" s="1"/>
  <c r="H5671" i="9"/>
  <c r="G5673" i="2" s="1"/>
  <c r="E5672" i="9"/>
  <c r="D5674" i="2" s="1"/>
  <c r="F5672" i="9"/>
  <c r="E5674" i="2" s="1"/>
  <c r="G5672" i="9"/>
  <c r="F5674" i="2" s="1"/>
  <c r="H5672" i="9"/>
  <c r="G5674" i="2" s="1"/>
  <c r="E5673" i="9"/>
  <c r="D5675" i="2" s="1"/>
  <c r="F5673" i="9"/>
  <c r="E5675" i="2" s="1"/>
  <c r="G5673" i="9"/>
  <c r="F5675" i="2" s="1"/>
  <c r="H5673" i="9"/>
  <c r="G5675" i="2" s="1"/>
  <c r="E5674" i="9"/>
  <c r="D5676" i="2" s="1"/>
  <c r="F5674" i="9"/>
  <c r="E5676" i="2" s="1"/>
  <c r="G5674" i="9"/>
  <c r="F5676" i="2" s="1"/>
  <c r="H5674" i="9"/>
  <c r="G5676" i="2" s="1"/>
  <c r="E5675" i="9"/>
  <c r="D5677" i="2" s="1"/>
  <c r="F5675" i="9"/>
  <c r="E5677" i="2" s="1"/>
  <c r="G5675" i="9"/>
  <c r="F5677" i="2" s="1"/>
  <c r="H5675" i="9"/>
  <c r="G5677" i="2" s="1"/>
  <c r="E5676" i="9"/>
  <c r="D5678" i="2" s="1"/>
  <c r="F5676" i="9"/>
  <c r="E5678" i="2" s="1"/>
  <c r="G5676" i="9"/>
  <c r="F5678" i="2" s="1"/>
  <c r="H5676" i="9"/>
  <c r="G5678" i="2" s="1"/>
  <c r="E5677" i="9"/>
  <c r="D5679" i="2" s="1"/>
  <c r="F5677" i="9"/>
  <c r="E5679" i="2" s="1"/>
  <c r="G5677" i="9"/>
  <c r="F5679" i="2" s="1"/>
  <c r="H5677" i="9"/>
  <c r="G5679" i="2" s="1"/>
  <c r="E5678" i="9"/>
  <c r="D5680" i="2" s="1"/>
  <c r="F5678" i="9"/>
  <c r="E5680" i="2" s="1"/>
  <c r="G5678" i="9"/>
  <c r="F5680" i="2" s="1"/>
  <c r="H5678" i="9"/>
  <c r="G5680" i="2" s="1"/>
  <c r="E5679" i="9"/>
  <c r="D5681" i="2" s="1"/>
  <c r="F5679" i="9"/>
  <c r="E5681" i="2" s="1"/>
  <c r="G5679" i="9"/>
  <c r="F5681" i="2" s="1"/>
  <c r="H5679" i="9"/>
  <c r="G5681" i="2" s="1"/>
  <c r="E5680" i="9"/>
  <c r="D5682" i="2" s="1"/>
  <c r="F5680" i="9"/>
  <c r="E5682" i="2" s="1"/>
  <c r="G5680" i="9"/>
  <c r="F5682" i="2" s="1"/>
  <c r="H5680" i="9"/>
  <c r="G5682" i="2" s="1"/>
  <c r="E5681" i="9"/>
  <c r="D5683" i="2" s="1"/>
  <c r="F5681" i="9"/>
  <c r="E5683" i="2" s="1"/>
  <c r="G5681" i="9"/>
  <c r="F5683" i="2" s="1"/>
  <c r="H5681" i="9"/>
  <c r="G5683" i="2" s="1"/>
  <c r="E5682" i="9"/>
  <c r="D5684" i="2" s="1"/>
  <c r="F5682" i="9"/>
  <c r="E5684" i="2" s="1"/>
  <c r="G5682" i="9"/>
  <c r="F5684" i="2" s="1"/>
  <c r="H5682" i="9"/>
  <c r="G5684" i="2" s="1"/>
  <c r="E5683" i="9"/>
  <c r="D5685" i="2" s="1"/>
  <c r="F5683" i="9"/>
  <c r="E5685" i="2" s="1"/>
  <c r="G5683" i="9"/>
  <c r="F5685" i="2" s="1"/>
  <c r="H5683" i="9"/>
  <c r="G5685" i="2" s="1"/>
  <c r="E5684" i="9"/>
  <c r="D5686" i="2" s="1"/>
  <c r="F5684" i="9"/>
  <c r="E5686" i="2" s="1"/>
  <c r="G5684" i="9"/>
  <c r="F5686" i="2" s="1"/>
  <c r="H5684" i="9"/>
  <c r="G5686" i="2" s="1"/>
  <c r="E5685" i="9"/>
  <c r="D5687" i="2" s="1"/>
  <c r="F5685" i="9"/>
  <c r="E5687" i="2" s="1"/>
  <c r="G5685" i="9"/>
  <c r="F5687" i="2" s="1"/>
  <c r="H5685" i="9"/>
  <c r="G5687" i="2" s="1"/>
  <c r="E5686" i="9"/>
  <c r="D5688" i="2" s="1"/>
  <c r="F5686" i="9"/>
  <c r="E5688" i="2" s="1"/>
  <c r="G5686" i="9"/>
  <c r="F5688" i="2" s="1"/>
  <c r="H5686" i="9"/>
  <c r="G5688" i="2" s="1"/>
  <c r="E5687" i="9"/>
  <c r="D5689" i="2" s="1"/>
  <c r="F5687" i="9"/>
  <c r="E5689" i="2" s="1"/>
  <c r="G5687" i="9"/>
  <c r="F5689" i="2" s="1"/>
  <c r="H5687" i="9"/>
  <c r="G5689" i="2" s="1"/>
  <c r="E5688" i="9"/>
  <c r="D5690" i="2" s="1"/>
  <c r="F5688" i="9"/>
  <c r="E5690" i="2" s="1"/>
  <c r="G5688" i="9"/>
  <c r="F5690" i="2" s="1"/>
  <c r="H5688" i="9"/>
  <c r="G5690" i="2" s="1"/>
  <c r="E5689" i="9"/>
  <c r="D5691" i="2" s="1"/>
  <c r="F5689" i="9"/>
  <c r="E5691" i="2" s="1"/>
  <c r="G5689" i="9"/>
  <c r="F5691" i="2" s="1"/>
  <c r="H5689" i="9"/>
  <c r="G5691" i="2" s="1"/>
  <c r="E5690" i="9"/>
  <c r="D5692" i="2" s="1"/>
  <c r="F5690" i="9"/>
  <c r="E5692" i="2" s="1"/>
  <c r="G5690" i="9"/>
  <c r="F5692" i="2" s="1"/>
  <c r="H5690" i="9"/>
  <c r="G5692" i="2" s="1"/>
  <c r="E5691" i="9"/>
  <c r="D5693" i="2" s="1"/>
  <c r="F5691" i="9"/>
  <c r="E5693" i="2" s="1"/>
  <c r="G5691" i="9"/>
  <c r="F5693" i="2" s="1"/>
  <c r="H5691" i="9"/>
  <c r="G5693" i="2" s="1"/>
  <c r="E5692" i="9"/>
  <c r="D5694" i="2" s="1"/>
  <c r="F5692" i="9"/>
  <c r="E5694" i="2" s="1"/>
  <c r="G5692" i="9"/>
  <c r="F5694" i="2" s="1"/>
  <c r="H5692" i="9"/>
  <c r="G5694" i="2" s="1"/>
  <c r="E5693" i="9"/>
  <c r="D5695" i="2" s="1"/>
  <c r="F5693" i="9"/>
  <c r="E5695" i="2" s="1"/>
  <c r="G5693" i="9"/>
  <c r="F5695" i="2" s="1"/>
  <c r="H5693" i="9"/>
  <c r="G5695" i="2" s="1"/>
  <c r="E5694" i="9"/>
  <c r="D5696" i="2" s="1"/>
  <c r="F5694" i="9"/>
  <c r="E5696" i="2" s="1"/>
  <c r="G5694" i="9"/>
  <c r="F5696" i="2" s="1"/>
  <c r="H5694" i="9"/>
  <c r="G5696" i="2" s="1"/>
  <c r="E5695" i="9"/>
  <c r="D5697" i="2" s="1"/>
  <c r="F5695" i="9"/>
  <c r="E5697" i="2" s="1"/>
  <c r="G5695" i="9"/>
  <c r="F5697" i="2" s="1"/>
  <c r="H5695" i="9"/>
  <c r="G5697" i="2" s="1"/>
  <c r="E5696" i="9"/>
  <c r="D5698" i="2" s="1"/>
  <c r="F5696" i="9"/>
  <c r="E5698" i="2" s="1"/>
  <c r="G5696" i="9"/>
  <c r="F5698" i="2" s="1"/>
  <c r="H5696" i="9"/>
  <c r="G5698" i="2" s="1"/>
  <c r="E5697" i="9"/>
  <c r="D5699" i="2" s="1"/>
  <c r="F5697" i="9"/>
  <c r="E5699" i="2" s="1"/>
  <c r="G5697" i="9"/>
  <c r="F5699" i="2" s="1"/>
  <c r="H5697" i="9"/>
  <c r="G5699" i="2" s="1"/>
  <c r="E5698" i="9"/>
  <c r="D5700" i="2" s="1"/>
  <c r="F5698" i="9"/>
  <c r="E5700" i="2" s="1"/>
  <c r="G5698" i="9"/>
  <c r="F5700" i="2" s="1"/>
  <c r="H5698" i="9"/>
  <c r="G5700" i="2" s="1"/>
  <c r="E5699" i="9"/>
  <c r="D5701" i="2" s="1"/>
  <c r="F5699" i="9"/>
  <c r="E5701" i="2" s="1"/>
  <c r="G5699" i="9"/>
  <c r="F5701" i="2" s="1"/>
  <c r="H5699" i="9"/>
  <c r="G5701" i="2" s="1"/>
  <c r="E5700" i="9"/>
  <c r="D5702" i="2" s="1"/>
  <c r="F5700" i="9"/>
  <c r="E5702" i="2" s="1"/>
  <c r="G5700" i="9"/>
  <c r="F5702" i="2" s="1"/>
  <c r="H5700" i="9"/>
  <c r="G5702" i="2" s="1"/>
  <c r="E5701" i="9"/>
  <c r="D5703" i="2" s="1"/>
  <c r="F5701" i="9"/>
  <c r="E5703" i="2" s="1"/>
  <c r="G5701" i="9"/>
  <c r="F5703" i="2" s="1"/>
  <c r="H5701" i="9"/>
  <c r="G5703" i="2" s="1"/>
  <c r="E5702" i="9"/>
  <c r="D5704" i="2" s="1"/>
  <c r="F5702" i="9"/>
  <c r="E5704" i="2" s="1"/>
  <c r="G5702" i="9"/>
  <c r="F5704" i="2" s="1"/>
  <c r="H5702" i="9"/>
  <c r="G5704" i="2" s="1"/>
  <c r="E5703" i="9"/>
  <c r="D5705" i="2" s="1"/>
  <c r="F5703" i="9"/>
  <c r="E5705" i="2" s="1"/>
  <c r="G5703" i="9"/>
  <c r="F5705" i="2" s="1"/>
  <c r="H5703" i="9"/>
  <c r="G5705" i="2" s="1"/>
  <c r="E5704" i="9"/>
  <c r="D5706" i="2" s="1"/>
  <c r="F5704" i="9"/>
  <c r="E5706" i="2" s="1"/>
  <c r="G5704" i="9"/>
  <c r="F5706" i="2" s="1"/>
  <c r="H5704" i="9"/>
  <c r="G5706" i="2" s="1"/>
  <c r="E5705" i="9"/>
  <c r="D5707" i="2" s="1"/>
  <c r="F5705" i="9"/>
  <c r="E5707" i="2" s="1"/>
  <c r="G5705" i="9"/>
  <c r="F5707" i="2" s="1"/>
  <c r="H5705" i="9"/>
  <c r="G5707" i="2" s="1"/>
  <c r="E5706" i="9"/>
  <c r="D5708" i="2" s="1"/>
  <c r="F5706" i="9"/>
  <c r="E5708" i="2" s="1"/>
  <c r="G5706" i="9"/>
  <c r="F5708" i="2" s="1"/>
  <c r="H5706" i="9"/>
  <c r="G5708" i="2" s="1"/>
  <c r="E5707" i="9"/>
  <c r="D5709" i="2" s="1"/>
  <c r="F5707" i="9"/>
  <c r="E5709" i="2" s="1"/>
  <c r="G5707" i="9"/>
  <c r="F5709" i="2" s="1"/>
  <c r="H5707" i="9"/>
  <c r="G5709" i="2" s="1"/>
  <c r="E5708" i="9"/>
  <c r="D5710" i="2" s="1"/>
  <c r="F5708" i="9"/>
  <c r="E5710" i="2" s="1"/>
  <c r="G5708" i="9"/>
  <c r="F5710" i="2" s="1"/>
  <c r="H5708" i="9"/>
  <c r="G5710" i="2" s="1"/>
  <c r="E5709" i="9"/>
  <c r="D5711" i="2" s="1"/>
  <c r="F5709" i="9"/>
  <c r="E5711" i="2" s="1"/>
  <c r="G5709" i="9"/>
  <c r="F5711" i="2" s="1"/>
  <c r="H5709" i="9"/>
  <c r="G5711" i="2" s="1"/>
  <c r="E5710" i="9"/>
  <c r="D5712" i="2" s="1"/>
  <c r="F5710" i="9"/>
  <c r="E5712" i="2" s="1"/>
  <c r="G5710" i="9"/>
  <c r="F5712" i="2" s="1"/>
  <c r="H5710" i="9"/>
  <c r="G5712" i="2" s="1"/>
  <c r="E5711" i="9"/>
  <c r="D5713" i="2" s="1"/>
  <c r="F5711" i="9"/>
  <c r="E5713" i="2" s="1"/>
  <c r="G5711" i="9"/>
  <c r="F5713" i="2" s="1"/>
  <c r="H5711" i="9"/>
  <c r="G5713" i="2" s="1"/>
  <c r="E5712" i="9"/>
  <c r="D5714" i="2" s="1"/>
  <c r="F5712" i="9"/>
  <c r="E5714" i="2" s="1"/>
  <c r="G5712" i="9"/>
  <c r="F5714" i="2" s="1"/>
  <c r="H5712" i="9"/>
  <c r="G5714" i="2" s="1"/>
  <c r="E5713" i="9"/>
  <c r="D5715" i="2" s="1"/>
  <c r="F5713" i="9"/>
  <c r="E5715" i="2" s="1"/>
  <c r="G5713" i="9"/>
  <c r="F5715" i="2" s="1"/>
  <c r="H5713" i="9"/>
  <c r="G5715" i="2" s="1"/>
  <c r="E5714" i="9"/>
  <c r="D5716" i="2" s="1"/>
  <c r="F5714" i="9"/>
  <c r="E5716" i="2" s="1"/>
  <c r="G5714" i="9"/>
  <c r="F5716" i="2" s="1"/>
  <c r="H5714" i="9"/>
  <c r="G5716" i="2" s="1"/>
  <c r="E5715" i="9"/>
  <c r="D5717" i="2" s="1"/>
  <c r="F5715" i="9"/>
  <c r="E5717" i="2" s="1"/>
  <c r="G5715" i="9"/>
  <c r="F5717" i="2" s="1"/>
  <c r="H5715" i="9"/>
  <c r="G5717" i="2" s="1"/>
  <c r="E5716" i="9"/>
  <c r="D5718" i="2" s="1"/>
  <c r="F5716" i="9"/>
  <c r="E5718" i="2" s="1"/>
  <c r="G5716" i="9"/>
  <c r="F5718" i="2" s="1"/>
  <c r="H5716" i="9"/>
  <c r="G5718" i="2" s="1"/>
  <c r="E5717" i="9"/>
  <c r="D5719" i="2" s="1"/>
  <c r="F5717" i="9"/>
  <c r="E5719" i="2" s="1"/>
  <c r="G5717" i="9"/>
  <c r="F5719" i="2" s="1"/>
  <c r="H5717" i="9"/>
  <c r="G5719" i="2" s="1"/>
  <c r="E5718" i="9"/>
  <c r="D5720" i="2" s="1"/>
  <c r="F5718" i="9"/>
  <c r="E5720" i="2" s="1"/>
  <c r="G5718" i="9"/>
  <c r="F5720" i="2" s="1"/>
  <c r="H5718" i="9"/>
  <c r="G5720" i="2" s="1"/>
  <c r="E5719" i="9"/>
  <c r="D5721" i="2" s="1"/>
  <c r="F5719" i="9"/>
  <c r="E5721" i="2" s="1"/>
  <c r="G5719" i="9"/>
  <c r="F5721" i="2" s="1"/>
  <c r="H5719" i="9"/>
  <c r="G5721" i="2" s="1"/>
  <c r="E5720" i="9"/>
  <c r="D5722" i="2" s="1"/>
  <c r="F5720" i="9"/>
  <c r="E5722" i="2" s="1"/>
  <c r="G5720" i="9"/>
  <c r="F5722" i="2" s="1"/>
  <c r="H5720" i="9"/>
  <c r="G5722" i="2" s="1"/>
  <c r="E5721" i="9"/>
  <c r="D5723" i="2" s="1"/>
  <c r="F5721" i="9"/>
  <c r="E5723" i="2" s="1"/>
  <c r="G5721" i="9"/>
  <c r="F5723" i="2" s="1"/>
  <c r="H5721" i="9"/>
  <c r="G5723" i="2" s="1"/>
  <c r="E5722" i="9"/>
  <c r="D5724" i="2" s="1"/>
  <c r="F5722" i="9"/>
  <c r="E5724" i="2" s="1"/>
  <c r="G5722" i="9"/>
  <c r="F5724" i="2" s="1"/>
  <c r="H5722" i="9"/>
  <c r="G5724" i="2" s="1"/>
  <c r="E5723" i="9"/>
  <c r="D5725" i="2" s="1"/>
  <c r="F5723" i="9"/>
  <c r="E5725" i="2" s="1"/>
  <c r="G5723" i="9"/>
  <c r="F5725" i="2" s="1"/>
  <c r="H5723" i="9"/>
  <c r="G5725" i="2" s="1"/>
  <c r="E5724" i="9"/>
  <c r="D5726" i="2" s="1"/>
  <c r="F5724" i="9"/>
  <c r="E5726" i="2" s="1"/>
  <c r="G5724" i="9"/>
  <c r="F5726" i="2" s="1"/>
  <c r="H5724" i="9"/>
  <c r="G5726" i="2" s="1"/>
  <c r="E5725" i="9"/>
  <c r="D5727" i="2" s="1"/>
  <c r="F5725" i="9"/>
  <c r="E5727" i="2" s="1"/>
  <c r="G5725" i="9"/>
  <c r="F5727" i="2" s="1"/>
  <c r="H5725" i="9"/>
  <c r="G5727" i="2" s="1"/>
  <c r="E5726" i="9"/>
  <c r="D5728" i="2" s="1"/>
  <c r="F5726" i="9"/>
  <c r="E5728" i="2" s="1"/>
  <c r="G5726" i="9"/>
  <c r="F5728" i="2" s="1"/>
  <c r="H5726" i="9"/>
  <c r="G5728" i="2" s="1"/>
  <c r="E5727" i="9"/>
  <c r="D5729" i="2" s="1"/>
  <c r="F5727" i="9"/>
  <c r="E5729" i="2" s="1"/>
  <c r="G5727" i="9"/>
  <c r="F5729" i="2" s="1"/>
  <c r="H5727" i="9"/>
  <c r="G5729" i="2" s="1"/>
  <c r="E5728" i="9"/>
  <c r="D5730" i="2" s="1"/>
  <c r="F5728" i="9"/>
  <c r="E5730" i="2" s="1"/>
  <c r="G5728" i="9"/>
  <c r="F5730" i="2" s="1"/>
  <c r="H5728" i="9"/>
  <c r="G5730" i="2" s="1"/>
  <c r="E5729" i="9"/>
  <c r="D5731" i="2" s="1"/>
  <c r="F5729" i="9"/>
  <c r="E5731" i="2" s="1"/>
  <c r="G5729" i="9"/>
  <c r="F5731" i="2" s="1"/>
  <c r="H5729" i="9"/>
  <c r="G5731" i="2" s="1"/>
  <c r="E5730" i="9"/>
  <c r="D5732" i="2" s="1"/>
  <c r="F5730" i="9"/>
  <c r="E5732" i="2" s="1"/>
  <c r="G5730" i="9"/>
  <c r="F5732" i="2" s="1"/>
  <c r="H5730" i="9"/>
  <c r="G5732" i="2" s="1"/>
  <c r="E5731" i="9"/>
  <c r="D5733" i="2" s="1"/>
  <c r="F5731" i="9"/>
  <c r="E5733" i="2" s="1"/>
  <c r="G5731" i="9"/>
  <c r="F5733" i="2" s="1"/>
  <c r="H5731" i="9"/>
  <c r="G5733" i="2" s="1"/>
  <c r="E5732" i="9"/>
  <c r="D5734" i="2" s="1"/>
  <c r="F5732" i="9"/>
  <c r="E5734" i="2" s="1"/>
  <c r="G5732" i="9"/>
  <c r="F5734" i="2" s="1"/>
  <c r="H5732" i="9"/>
  <c r="G5734" i="2" s="1"/>
  <c r="E5733" i="9"/>
  <c r="D5735" i="2" s="1"/>
  <c r="F5733" i="9"/>
  <c r="E5735" i="2" s="1"/>
  <c r="G5733" i="9"/>
  <c r="F5735" i="2" s="1"/>
  <c r="H5733" i="9"/>
  <c r="G5735" i="2" s="1"/>
  <c r="E5734" i="9"/>
  <c r="D5736" i="2" s="1"/>
  <c r="F5734" i="9"/>
  <c r="E5736" i="2" s="1"/>
  <c r="G5734" i="9"/>
  <c r="F5736" i="2" s="1"/>
  <c r="H5734" i="9"/>
  <c r="G5736" i="2" s="1"/>
  <c r="E5735" i="9"/>
  <c r="D5737" i="2" s="1"/>
  <c r="F5735" i="9"/>
  <c r="E5737" i="2" s="1"/>
  <c r="G5735" i="9"/>
  <c r="F5737" i="2" s="1"/>
  <c r="H5735" i="9"/>
  <c r="G5737" i="2" s="1"/>
  <c r="E5736" i="9"/>
  <c r="D5738" i="2" s="1"/>
  <c r="F5736" i="9"/>
  <c r="E5738" i="2" s="1"/>
  <c r="G5736" i="9"/>
  <c r="F5738" i="2" s="1"/>
  <c r="H5736" i="9"/>
  <c r="G5738" i="2" s="1"/>
  <c r="E5737" i="9"/>
  <c r="D5739" i="2" s="1"/>
  <c r="F5737" i="9"/>
  <c r="E5739" i="2" s="1"/>
  <c r="G5737" i="9"/>
  <c r="F5739" i="2" s="1"/>
  <c r="H5737" i="9"/>
  <c r="G5739" i="2" s="1"/>
  <c r="E5738" i="9"/>
  <c r="D5740" i="2" s="1"/>
  <c r="F5738" i="9"/>
  <c r="E5740" i="2" s="1"/>
  <c r="G5738" i="9"/>
  <c r="F5740" i="2" s="1"/>
  <c r="H5738" i="9"/>
  <c r="G5740" i="2" s="1"/>
  <c r="E5739" i="9"/>
  <c r="D5741" i="2" s="1"/>
  <c r="F5739" i="9"/>
  <c r="E5741" i="2" s="1"/>
  <c r="G5739" i="9"/>
  <c r="F5741" i="2" s="1"/>
  <c r="H5739" i="9"/>
  <c r="G5741" i="2" s="1"/>
  <c r="E5740" i="9"/>
  <c r="D5742" i="2" s="1"/>
  <c r="F5740" i="9"/>
  <c r="E5742" i="2" s="1"/>
  <c r="G5740" i="9"/>
  <c r="F5742" i="2" s="1"/>
  <c r="H5740" i="9"/>
  <c r="G5742" i="2" s="1"/>
  <c r="E5741" i="9"/>
  <c r="D5743" i="2" s="1"/>
  <c r="F5741" i="9"/>
  <c r="E5743" i="2" s="1"/>
  <c r="G5741" i="9"/>
  <c r="F5743" i="2" s="1"/>
  <c r="H5741" i="9"/>
  <c r="G5743" i="2" s="1"/>
  <c r="E5742" i="9"/>
  <c r="D5744" i="2" s="1"/>
  <c r="F5742" i="9"/>
  <c r="E5744" i="2" s="1"/>
  <c r="G5742" i="9"/>
  <c r="F5744" i="2" s="1"/>
  <c r="H5742" i="9"/>
  <c r="G5744" i="2" s="1"/>
  <c r="E5743" i="9"/>
  <c r="D5745" i="2" s="1"/>
  <c r="F5743" i="9"/>
  <c r="E5745" i="2" s="1"/>
  <c r="G5743" i="9"/>
  <c r="F5745" i="2" s="1"/>
  <c r="H5743" i="9"/>
  <c r="G5745" i="2" s="1"/>
  <c r="E5744" i="9"/>
  <c r="D5746" i="2" s="1"/>
  <c r="F5744" i="9"/>
  <c r="E5746" i="2" s="1"/>
  <c r="G5744" i="9"/>
  <c r="F5746" i="2" s="1"/>
  <c r="H5744" i="9"/>
  <c r="G5746" i="2" s="1"/>
  <c r="E5745" i="9"/>
  <c r="D5747" i="2" s="1"/>
  <c r="F5745" i="9"/>
  <c r="E5747" i="2" s="1"/>
  <c r="G5745" i="9"/>
  <c r="F5747" i="2" s="1"/>
  <c r="H5745" i="9"/>
  <c r="G5747" i="2" s="1"/>
  <c r="E5746" i="9"/>
  <c r="D5748" i="2" s="1"/>
  <c r="F5746" i="9"/>
  <c r="E5748" i="2" s="1"/>
  <c r="G5746" i="9"/>
  <c r="F5748" i="2" s="1"/>
  <c r="H5746" i="9"/>
  <c r="G5748" i="2" s="1"/>
  <c r="E5747" i="9"/>
  <c r="D5749" i="2" s="1"/>
  <c r="F5747" i="9"/>
  <c r="E5749" i="2" s="1"/>
  <c r="G5747" i="9"/>
  <c r="F5749" i="2" s="1"/>
  <c r="H5747" i="9"/>
  <c r="G5749" i="2" s="1"/>
  <c r="E5748" i="9"/>
  <c r="D5750" i="2" s="1"/>
  <c r="F5748" i="9"/>
  <c r="E5750" i="2" s="1"/>
  <c r="G5748" i="9"/>
  <c r="F5750" i="2" s="1"/>
  <c r="H5748" i="9"/>
  <c r="G5750" i="2" s="1"/>
  <c r="E5749" i="9"/>
  <c r="D5751" i="2" s="1"/>
  <c r="F5749" i="9"/>
  <c r="E5751" i="2" s="1"/>
  <c r="G5749" i="9"/>
  <c r="F5751" i="2" s="1"/>
  <c r="H5749" i="9"/>
  <c r="G5751" i="2" s="1"/>
  <c r="E5750" i="9"/>
  <c r="D5752" i="2" s="1"/>
  <c r="F5750" i="9"/>
  <c r="E5752" i="2" s="1"/>
  <c r="G5750" i="9"/>
  <c r="F5752" i="2" s="1"/>
  <c r="H5750" i="9"/>
  <c r="G5752" i="2" s="1"/>
  <c r="E5751" i="9"/>
  <c r="D5753" i="2" s="1"/>
  <c r="F5751" i="9"/>
  <c r="E5753" i="2" s="1"/>
  <c r="G5751" i="9"/>
  <c r="F5753" i="2" s="1"/>
  <c r="H5751" i="9"/>
  <c r="G5753" i="2" s="1"/>
  <c r="E5752" i="9"/>
  <c r="D5754" i="2" s="1"/>
  <c r="F5752" i="9"/>
  <c r="E5754" i="2" s="1"/>
  <c r="G5752" i="9"/>
  <c r="F5754" i="2" s="1"/>
  <c r="H5752" i="9"/>
  <c r="G5754" i="2" s="1"/>
  <c r="E5753" i="9"/>
  <c r="D5755" i="2" s="1"/>
  <c r="F5753" i="9"/>
  <c r="E5755" i="2" s="1"/>
  <c r="G5753" i="9"/>
  <c r="F5755" i="2" s="1"/>
  <c r="H5753" i="9"/>
  <c r="G5755" i="2" s="1"/>
  <c r="E5754" i="9"/>
  <c r="D5756" i="2" s="1"/>
  <c r="F5754" i="9"/>
  <c r="E5756" i="2" s="1"/>
  <c r="G5754" i="9"/>
  <c r="F5756" i="2" s="1"/>
  <c r="H5754" i="9"/>
  <c r="G5756" i="2" s="1"/>
  <c r="E5755" i="9"/>
  <c r="D5757" i="2" s="1"/>
  <c r="F5755" i="9"/>
  <c r="E5757" i="2" s="1"/>
  <c r="G5755" i="9"/>
  <c r="F5757" i="2" s="1"/>
  <c r="H5755" i="9"/>
  <c r="G5757" i="2" s="1"/>
  <c r="E5756" i="9"/>
  <c r="D5758" i="2" s="1"/>
  <c r="F5756" i="9"/>
  <c r="E5758" i="2" s="1"/>
  <c r="G5756" i="9"/>
  <c r="F5758" i="2" s="1"/>
  <c r="H5756" i="9"/>
  <c r="G5758" i="2" s="1"/>
  <c r="E5757" i="9"/>
  <c r="D5759" i="2" s="1"/>
  <c r="F5757" i="9"/>
  <c r="E5759" i="2" s="1"/>
  <c r="G5757" i="9"/>
  <c r="F5759" i="2" s="1"/>
  <c r="H5757" i="9"/>
  <c r="G5759" i="2" s="1"/>
  <c r="E5758" i="9"/>
  <c r="D5760" i="2" s="1"/>
  <c r="F5758" i="9"/>
  <c r="E5760" i="2" s="1"/>
  <c r="G5758" i="9"/>
  <c r="F5760" i="2" s="1"/>
  <c r="H5758" i="9"/>
  <c r="G5760" i="2" s="1"/>
  <c r="E5759" i="9"/>
  <c r="D5761" i="2" s="1"/>
  <c r="F5759" i="9"/>
  <c r="E5761" i="2" s="1"/>
  <c r="G5759" i="9"/>
  <c r="F5761" i="2" s="1"/>
  <c r="H5759" i="9"/>
  <c r="G5761" i="2" s="1"/>
  <c r="E5760" i="9"/>
  <c r="D5762" i="2" s="1"/>
  <c r="F5760" i="9"/>
  <c r="E5762" i="2" s="1"/>
  <c r="G5760" i="9"/>
  <c r="F5762" i="2" s="1"/>
  <c r="H5760" i="9"/>
  <c r="G5762" i="2" s="1"/>
  <c r="E5761" i="9"/>
  <c r="D5763" i="2" s="1"/>
  <c r="F5761" i="9"/>
  <c r="E5763" i="2" s="1"/>
  <c r="G5761" i="9"/>
  <c r="F5763" i="2" s="1"/>
  <c r="H5761" i="9"/>
  <c r="G5763" i="2" s="1"/>
  <c r="E5762" i="9"/>
  <c r="D5764" i="2" s="1"/>
  <c r="F5762" i="9"/>
  <c r="E5764" i="2" s="1"/>
  <c r="G5762" i="9"/>
  <c r="F5764" i="2" s="1"/>
  <c r="H5762" i="9"/>
  <c r="G5764" i="2" s="1"/>
  <c r="E5763" i="9"/>
  <c r="D5765" i="2" s="1"/>
  <c r="F5763" i="9"/>
  <c r="E5765" i="2" s="1"/>
  <c r="G5763" i="9"/>
  <c r="F5765" i="2" s="1"/>
  <c r="H5763" i="9"/>
  <c r="G5765" i="2" s="1"/>
  <c r="E5764" i="9"/>
  <c r="D5766" i="2" s="1"/>
  <c r="F5764" i="9"/>
  <c r="E5766" i="2" s="1"/>
  <c r="G5764" i="9"/>
  <c r="F5766" i="2" s="1"/>
  <c r="H5764" i="9"/>
  <c r="G5766" i="2" s="1"/>
  <c r="E5765" i="9"/>
  <c r="D5767" i="2" s="1"/>
  <c r="F5765" i="9"/>
  <c r="E5767" i="2" s="1"/>
  <c r="G5765" i="9"/>
  <c r="F5767" i="2" s="1"/>
  <c r="H5765" i="9"/>
  <c r="G5767" i="2" s="1"/>
  <c r="E5766" i="9"/>
  <c r="D5768" i="2" s="1"/>
  <c r="F5766" i="9"/>
  <c r="E5768" i="2" s="1"/>
  <c r="G5766" i="9"/>
  <c r="F5768" i="2" s="1"/>
  <c r="H5766" i="9"/>
  <c r="G5768" i="2" s="1"/>
  <c r="E5767" i="9"/>
  <c r="D5769" i="2" s="1"/>
  <c r="F5767" i="9"/>
  <c r="E5769" i="2" s="1"/>
  <c r="G5767" i="9"/>
  <c r="F5769" i="2" s="1"/>
  <c r="H5767" i="9"/>
  <c r="G5769" i="2" s="1"/>
  <c r="E5768" i="9"/>
  <c r="D5770" i="2" s="1"/>
  <c r="F5768" i="9"/>
  <c r="E5770" i="2" s="1"/>
  <c r="G5768" i="9"/>
  <c r="F5770" i="2" s="1"/>
  <c r="H5768" i="9"/>
  <c r="G5770" i="2" s="1"/>
  <c r="E5769" i="9"/>
  <c r="D5771" i="2" s="1"/>
  <c r="F5769" i="9"/>
  <c r="E5771" i="2" s="1"/>
  <c r="G5769" i="9"/>
  <c r="F5771" i="2" s="1"/>
  <c r="H5769" i="9"/>
  <c r="G5771" i="2" s="1"/>
  <c r="E5770" i="9"/>
  <c r="D5772" i="2" s="1"/>
  <c r="F5770" i="9"/>
  <c r="E5772" i="2" s="1"/>
  <c r="G5770" i="9"/>
  <c r="F5772" i="2" s="1"/>
  <c r="H5770" i="9"/>
  <c r="G5772" i="2" s="1"/>
  <c r="E5771" i="9"/>
  <c r="D5773" i="2" s="1"/>
  <c r="F5771" i="9"/>
  <c r="E5773" i="2" s="1"/>
  <c r="G5771" i="9"/>
  <c r="F5773" i="2" s="1"/>
  <c r="H5771" i="9"/>
  <c r="G5773" i="2" s="1"/>
  <c r="E5772" i="9"/>
  <c r="D5774" i="2" s="1"/>
  <c r="F5772" i="9"/>
  <c r="E5774" i="2" s="1"/>
  <c r="G5772" i="9"/>
  <c r="F5774" i="2" s="1"/>
  <c r="H5772" i="9"/>
  <c r="G5774" i="2" s="1"/>
  <c r="E5773" i="9"/>
  <c r="D5775" i="2" s="1"/>
  <c r="F5773" i="9"/>
  <c r="E5775" i="2" s="1"/>
  <c r="G5773" i="9"/>
  <c r="F5775" i="2" s="1"/>
  <c r="H5773" i="9"/>
  <c r="G5775" i="2" s="1"/>
  <c r="E5774" i="9"/>
  <c r="D5776" i="2" s="1"/>
  <c r="F5774" i="9"/>
  <c r="E5776" i="2" s="1"/>
  <c r="G5774" i="9"/>
  <c r="F5776" i="2" s="1"/>
  <c r="H5774" i="9"/>
  <c r="G5776" i="2" s="1"/>
  <c r="E5775" i="9"/>
  <c r="D5777" i="2" s="1"/>
  <c r="F5775" i="9"/>
  <c r="E5777" i="2" s="1"/>
  <c r="G5775" i="9"/>
  <c r="F5777" i="2" s="1"/>
  <c r="H5775" i="9"/>
  <c r="G5777" i="2" s="1"/>
  <c r="E5776" i="9"/>
  <c r="D5778" i="2" s="1"/>
  <c r="F5776" i="9"/>
  <c r="E5778" i="2" s="1"/>
  <c r="G5776" i="9"/>
  <c r="F5778" i="2" s="1"/>
  <c r="H5776" i="9"/>
  <c r="G5778" i="2" s="1"/>
  <c r="E5777" i="9"/>
  <c r="D5779" i="2" s="1"/>
  <c r="F5777" i="9"/>
  <c r="E5779" i="2" s="1"/>
  <c r="G5777" i="9"/>
  <c r="F5779" i="2" s="1"/>
  <c r="H5777" i="9"/>
  <c r="G5779" i="2" s="1"/>
  <c r="E5778" i="9"/>
  <c r="D5780" i="2" s="1"/>
  <c r="F5778" i="9"/>
  <c r="E5780" i="2" s="1"/>
  <c r="G5778" i="9"/>
  <c r="F5780" i="2" s="1"/>
  <c r="H5778" i="9"/>
  <c r="G5780" i="2" s="1"/>
  <c r="E5779" i="9"/>
  <c r="D5781" i="2" s="1"/>
  <c r="F5779" i="9"/>
  <c r="E5781" i="2" s="1"/>
  <c r="G5779" i="9"/>
  <c r="F5781" i="2" s="1"/>
  <c r="H5779" i="9"/>
  <c r="G5781" i="2" s="1"/>
  <c r="E5780" i="9"/>
  <c r="D5782" i="2" s="1"/>
  <c r="F5780" i="9"/>
  <c r="E5782" i="2" s="1"/>
  <c r="G5780" i="9"/>
  <c r="F5782" i="2" s="1"/>
  <c r="H5780" i="9"/>
  <c r="G5782" i="2" s="1"/>
  <c r="E5781" i="9"/>
  <c r="D5783" i="2" s="1"/>
  <c r="F5781" i="9"/>
  <c r="E5783" i="2" s="1"/>
  <c r="G5781" i="9"/>
  <c r="F5783" i="2" s="1"/>
  <c r="H5781" i="9"/>
  <c r="G5783" i="2" s="1"/>
  <c r="E5782" i="9"/>
  <c r="D5784" i="2" s="1"/>
  <c r="F5782" i="9"/>
  <c r="E5784" i="2" s="1"/>
  <c r="G5782" i="9"/>
  <c r="F5784" i="2" s="1"/>
  <c r="H5782" i="9"/>
  <c r="G5784" i="2" s="1"/>
  <c r="E5783" i="9"/>
  <c r="D5785" i="2" s="1"/>
  <c r="F5783" i="9"/>
  <c r="E5785" i="2" s="1"/>
  <c r="G5783" i="9"/>
  <c r="F5785" i="2" s="1"/>
  <c r="H5783" i="9"/>
  <c r="G5785" i="2" s="1"/>
  <c r="E5784" i="9"/>
  <c r="D5786" i="2" s="1"/>
  <c r="F5784" i="9"/>
  <c r="E5786" i="2" s="1"/>
  <c r="G5784" i="9"/>
  <c r="F5786" i="2" s="1"/>
  <c r="H5784" i="9"/>
  <c r="G5786" i="2" s="1"/>
  <c r="E5785" i="9"/>
  <c r="D5787" i="2" s="1"/>
  <c r="F5785" i="9"/>
  <c r="E5787" i="2" s="1"/>
  <c r="G5785" i="9"/>
  <c r="F5787" i="2" s="1"/>
  <c r="H5785" i="9"/>
  <c r="G5787" i="2" s="1"/>
  <c r="E5786" i="9"/>
  <c r="D5788" i="2" s="1"/>
  <c r="F5786" i="9"/>
  <c r="E5788" i="2" s="1"/>
  <c r="G5786" i="9"/>
  <c r="F5788" i="2" s="1"/>
  <c r="H5786" i="9"/>
  <c r="G5788" i="2" s="1"/>
  <c r="E5787" i="9"/>
  <c r="D5789" i="2" s="1"/>
  <c r="F5787" i="9"/>
  <c r="E5789" i="2" s="1"/>
  <c r="G5787" i="9"/>
  <c r="F5789" i="2" s="1"/>
  <c r="H5787" i="9"/>
  <c r="G5789" i="2" s="1"/>
  <c r="E5788" i="9"/>
  <c r="D5790" i="2" s="1"/>
  <c r="F5788" i="9"/>
  <c r="E5790" i="2" s="1"/>
  <c r="G5788" i="9"/>
  <c r="F5790" i="2" s="1"/>
  <c r="H5788" i="9"/>
  <c r="G5790" i="2" s="1"/>
  <c r="E5789" i="9"/>
  <c r="D5791" i="2" s="1"/>
  <c r="F5789" i="9"/>
  <c r="E5791" i="2" s="1"/>
  <c r="G5789" i="9"/>
  <c r="F5791" i="2" s="1"/>
  <c r="H5789" i="9"/>
  <c r="G5791" i="2" s="1"/>
  <c r="E5790" i="9"/>
  <c r="D5792" i="2" s="1"/>
  <c r="F5790" i="9"/>
  <c r="E5792" i="2" s="1"/>
  <c r="G5790" i="9"/>
  <c r="F5792" i="2" s="1"/>
  <c r="H5790" i="9"/>
  <c r="G5792" i="2" s="1"/>
  <c r="E5791" i="9"/>
  <c r="D5793" i="2" s="1"/>
  <c r="F5791" i="9"/>
  <c r="E5793" i="2" s="1"/>
  <c r="G5791" i="9"/>
  <c r="F5793" i="2" s="1"/>
  <c r="H5791" i="9"/>
  <c r="G5793" i="2" s="1"/>
  <c r="E5792" i="9"/>
  <c r="D5794" i="2" s="1"/>
  <c r="F5792" i="9"/>
  <c r="E5794" i="2" s="1"/>
  <c r="G5792" i="9"/>
  <c r="F5794" i="2" s="1"/>
  <c r="H5792" i="9"/>
  <c r="G5794" i="2" s="1"/>
  <c r="E5793" i="9"/>
  <c r="D5795" i="2" s="1"/>
  <c r="F5793" i="9"/>
  <c r="E5795" i="2" s="1"/>
  <c r="G5793" i="9"/>
  <c r="F5795" i="2" s="1"/>
  <c r="H5793" i="9"/>
  <c r="G5795" i="2" s="1"/>
  <c r="E5794" i="9"/>
  <c r="D5796" i="2" s="1"/>
  <c r="F5794" i="9"/>
  <c r="E5796" i="2" s="1"/>
  <c r="G5794" i="9"/>
  <c r="F5796" i="2" s="1"/>
  <c r="H5794" i="9"/>
  <c r="G5796" i="2" s="1"/>
  <c r="E5795" i="9"/>
  <c r="D5797" i="2" s="1"/>
  <c r="F5795" i="9"/>
  <c r="E5797" i="2" s="1"/>
  <c r="G5795" i="9"/>
  <c r="F5797" i="2" s="1"/>
  <c r="H5795" i="9"/>
  <c r="G5797" i="2" s="1"/>
  <c r="E5796" i="9"/>
  <c r="D5798" i="2" s="1"/>
  <c r="F5796" i="9"/>
  <c r="E5798" i="2" s="1"/>
  <c r="G5796" i="9"/>
  <c r="F5798" i="2" s="1"/>
  <c r="H5796" i="9"/>
  <c r="G5798" i="2" s="1"/>
  <c r="E5797" i="9"/>
  <c r="D5799" i="2" s="1"/>
  <c r="F5797" i="9"/>
  <c r="E5799" i="2" s="1"/>
  <c r="G5797" i="9"/>
  <c r="F5799" i="2" s="1"/>
  <c r="H5797" i="9"/>
  <c r="G5799" i="2" s="1"/>
  <c r="E5798" i="9"/>
  <c r="D5800" i="2" s="1"/>
  <c r="F5798" i="9"/>
  <c r="E5800" i="2" s="1"/>
  <c r="G5798" i="9"/>
  <c r="F5800" i="2" s="1"/>
  <c r="H5798" i="9"/>
  <c r="G5800" i="2" s="1"/>
  <c r="E5799" i="9"/>
  <c r="D5801" i="2" s="1"/>
  <c r="F5799" i="9"/>
  <c r="E5801" i="2" s="1"/>
  <c r="G5799" i="9"/>
  <c r="F5801" i="2" s="1"/>
  <c r="H5799" i="9"/>
  <c r="G5801" i="2" s="1"/>
  <c r="E5800" i="9"/>
  <c r="D5802" i="2" s="1"/>
  <c r="F5800" i="9"/>
  <c r="E5802" i="2" s="1"/>
  <c r="G5800" i="9"/>
  <c r="F5802" i="2" s="1"/>
  <c r="H5800" i="9"/>
  <c r="G5802" i="2" s="1"/>
  <c r="E5801" i="9"/>
  <c r="D5803" i="2" s="1"/>
  <c r="F5801" i="9"/>
  <c r="E5803" i="2" s="1"/>
  <c r="G5801" i="9"/>
  <c r="F5803" i="2" s="1"/>
  <c r="H5801" i="9"/>
  <c r="G5803" i="2" s="1"/>
  <c r="E5802" i="9"/>
  <c r="D5804" i="2" s="1"/>
  <c r="F5802" i="9"/>
  <c r="E5804" i="2" s="1"/>
  <c r="G5802" i="9"/>
  <c r="F5804" i="2" s="1"/>
  <c r="H5802" i="9"/>
  <c r="G5804" i="2" s="1"/>
  <c r="E5803" i="9"/>
  <c r="D5805" i="2" s="1"/>
  <c r="F5803" i="9"/>
  <c r="E5805" i="2" s="1"/>
  <c r="G5803" i="9"/>
  <c r="F5805" i="2" s="1"/>
  <c r="H5803" i="9"/>
  <c r="G5805" i="2" s="1"/>
  <c r="E5804" i="9"/>
  <c r="D5806" i="2" s="1"/>
  <c r="F5804" i="9"/>
  <c r="E5806" i="2" s="1"/>
  <c r="G5804" i="9"/>
  <c r="F5806" i="2" s="1"/>
  <c r="H5804" i="9"/>
  <c r="G5806" i="2" s="1"/>
  <c r="E5805" i="9"/>
  <c r="D5807" i="2" s="1"/>
  <c r="F5805" i="9"/>
  <c r="E5807" i="2" s="1"/>
  <c r="G5805" i="9"/>
  <c r="F5807" i="2" s="1"/>
  <c r="H5805" i="9"/>
  <c r="G5807" i="2" s="1"/>
  <c r="E5806" i="9"/>
  <c r="D5808" i="2" s="1"/>
  <c r="F5806" i="9"/>
  <c r="E5808" i="2" s="1"/>
  <c r="G5806" i="9"/>
  <c r="F5808" i="2" s="1"/>
  <c r="H5806" i="9"/>
  <c r="G5808" i="2" s="1"/>
  <c r="E5807" i="9"/>
  <c r="D5809" i="2" s="1"/>
  <c r="F5807" i="9"/>
  <c r="E5809" i="2" s="1"/>
  <c r="G5807" i="9"/>
  <c r="F5809" i="2" s="1"/>
  <c r="H5807" i="9"/>
  <c r="G5809" i="2" s="1"/>
  <c r="E5808" i="9"/>
  <c r="D5810" i="2" s="1"/>
  <c r="F5808" i="9"/>
  <c r="E5810" i="2" s="1"/>
  <c r="G5808" i="9"/>
  <c r="F5810" i="2" s="1"/>
  <c r="H5808" i="9"/>
  <c r="G5810" i="2" s="1"/>
  <c r="E5809" i="9"/>
  <c r="D5811" i="2" s="1"/>
  <c r="F5809" i="9"/>
  <c r="E5811" i="2" s="1"/>
  <c r="G5809" i="9"/>
  <c r="F5811" i="2" s="1"/>
  <c r="H5809" i="9"/>
  <c r="G5811" i="2" s="1"/>
  <c r="E5810" i="9"/>
  <c r="D5812" i="2" s="1"/>
  <c r="F5810" i="9"/>
  <c r="E5812" i="2" s="1"/>
  <c r="G5810" i="9"/>
  <c r="F5812" i="2" s="1"/>
  <c r="H5810" i="9"/>
  <c r="G5812" i="2" s="1"/>
  <c r="E5811" i="9"/>
  <c r="D5813" i="2" s="1"/>
  <c r="F5811" i="9"/>
  <c r="E5813" i="2" s="1"/>
  <c r="G5811" i="9"/>
  <c r="F5813" i="2" s="1"/>
  <c r="H5811" i="9"/>
  <c r="G5813" i="2" s="1"/>
  <c r="E5812" i="9"/>
  <c r="D5814" i="2" s="1"/>
  <c r="F5812" i="9"/>
  <c r="E5814" i="2" s="1"/>
  <c r="G5812" i="9"/>
  <c r="F5814" i="2" s="1"/>
  <c r="H5812" i="9"/>
  <c r="G5814" i="2" s="1"/>
  <c r="E5813" i="9"/>
  <c r="D5815" i="2" s="1"/>
  <c r="F5813" i="9"/>
  <c r="E5815" i="2" s="1"/>
  <c r="G5813" i="9"/>
  <c r="F5815" i="2" s="1"/>
  <c r="H5813" i="9"/>
  <c r="G5815" i="2" s="1"/>
  <c r="E5814" i="9"/>
  <c r="D5816" i="2" s="1"/>
  <c r="F5814" i="9"/>
  <c r="E5816" i="2" s="1"/>
  <c r="G5814" i="9"/>
  <c r="F5816" i="2" s="1"/>
  <c r="H5814" i="9"/>
  <c r="G5816" i="2" s="1"/>
  <c r="E5815" i="9"/>
  <c r="D5817" i="2" s="1"/>
  <c r="F5815" i="9"/>
  <c r="E5817" i="2" s="1"/>
  <c r="G5815" i="9"/>
  <c r="F5817" i="2" s="1"/>
  <c r="H5815" i="9"/>
  <c r="G5817" i="2" s="1"/>
  <c r="E5816" i="9"/>
  <c r="D5818" i="2" s="1"/>
  <c r="F5816" i="9"/>
  <c r="E5818" i="2" s="1"/>
  <c r="G5816" i="9"/>
  <c r="F5818" i="2" s="1"/>
  <c r="H5816" i="9"/>
  <c r="G5818" i="2" s="1"/>
  <c r="E5817" i="9"/>
  <c r="D5819" i="2" s="1"/>
  <c r="F5817" i="9"/>
  <c r="E5819" i="2" s="1"/>
  <c r="G5817" i="9"/>
  <c r="F5819" i="2" s="1"/>
  <c r="H5817" i="9"/>
  <c r="G5819" i="2" s="1"/>
  <c r="E5818" i="9"/>
  <c r="D5820" i="2" s="1"/>
  <c r="F5818" i="9"/>
  <c r="E5820" i="2" s="1"/>
  <c r="G5818" i="9"/>
  <c r="F5820" i="2" s="1"/>
  <c r="H5818" i="9"/>
  <c r="G5820" i="2" s="1"/>
  <c r="E5819" i="9"/>
  <c r="D5821" i="2" s="1"/>
  <c r="F5819" i="9"/>
  <c r="E5821" i="2" s="1"/>
  <c r="G5819" i="9"/>
  <c r="F5821" i="2" s="1"/>
  <c r="H5819" i="9"/>
  <c r="G5821" i="2" s="1"/>
  <c r="E5820" i="9"/>
  <c r="D5822" i="2" s="1"/>
  <c r="F5820" i="9"/>
  <c r="E5822" i="2" s="1"/>
  <c r="G5820" i="9"/>
  <c r="F5822" i="2" s="1"/>
  <c r="H5820" i="9"/>
  <c r="G5822" i="2" s="1"/>
  <c r="E5821" i="9"/>
  <c r="D5823" i="2" s="1"/>
  <c r="F5821" i="9"/>
  <c r="E5823" i="2" s="1"/>
  <c r="G5821" i="9"/>
  <c r="F5823" i="2" s="1"/>
  <c r="H5821" i="9"/>
  <c r="G5823" i="2" s="1"/>
  <c r="E5822" i="9"/>
  <c r="D5824" i="2" s="1"/>
  <c r="F5822" i="9"/>
  <c r="E5824" i="2" s="1"/>
  <c r="G5822" i="9"/>
  <c r="F5824" i="2" s="1"/>
  <c r="H5822" i="9"/>
  <c r="G5824" i="2" s="1"/>
  <c r="E5823" i="9"/>
  <c r="D5825" i="2" s="1"/>
  <c r="F5823" i="9"/>
  <c r="E5825" i="2" s="1"/>
  <c r="G5823" i="9"/>
  <c r="F5825" i="2" s="1"/>
  <c r="H5823" i="9"/>
  <c r="G5825" i="2" s="1"/>
  <c r="E5824" i="9"/>
  <c r="D5826" i="2" s="1"/>
  <c r="F5824" i="9"/>
  <c r="E5826" i="2" s="1"/>
  <c r="G5824" i="9"/>
  <c r="F5826" i="2" s="1"/>
  <c r="H5824" i="9"/>
  <c r="G5826" i="2" s="1"/>
  <c r="E5825" i="9"/>
  <c r="D5827" i="2" s="1"/>
  <c r="F5825" i="9"/>
  <c r="E5827" i="2" s="1"/>
  <c r="G5825" i="9"/>
  <c r="F5827" i="2" s="1"/>
  <c r="H5825" i="9"/>
  <c r="G5827" i="2" s="1"/>
  <c r="E5826" i="9"/>
  <c r="D5828" i="2" s="1"/>
  <c r="F5826" i="9"/>
  <c r="E5828" i="2" s="1"/>
  <c r="G5826" i="9"/>
  <c r="F5828" i="2" s="1"/>
  <c r="H5826" i="9"/>
  <c r="G5828" i="2" s="1"/>
  <c r="E5827" i="9"/>
  <c r="D5829" i="2" s="1"/>
  <c r="F5827" i="9"/>
  <c r="E5829" i="2" s="1"/>
  <c r="G5827" i="9"/>
  <c r="F5829" i="2" s="1"/>
  <c r="H5827" i="9"/>
  <c r="G5829" i="2" s="1"/>
  <c r="E5828" i="9"/>
  <c r="D5830" i="2" s="1"/>
  <c r="F5828" i="9"/>
  <c r="E5830" i="2" s="1"/>
  <c r="G5828" i="9"/>
  <c r="F5830" i="2" s="1"/>
  <c r="H5828" i="9"/>
  <c r="G5830" i="2" s="1"/>
  <c r="E5829" i="9"/>
  <c r="D5831" i="2" s="1"/>
  <c r="F5829" i="9"/>
  <c r="E5831" i="2" s="1"/>
  <c r="G5829" i="9"/>
  <c r="F5831" i="2" s="1"/>
  <c r="H5829" i="9"/>
  <c r="G5831" i="2" s="1"/>
  <c r="E5830" i="9"/>
  <c r="D5832" i="2" s="1"/>
  <c r="F5830" i="9"/>
  <c r="E5832" i="2" s="1"/>
  <c r="G5830" i="9"/>
  <c r="F5832" i="2" s="1"/>
  <c r="H5830" i="9"/>
  <c r="G5832" i="2" s="1"/>
  <c r="E5831" i="9"/>
  <c r="D5833" i="2" s="1"/>
  <c r="F5831" i="9"/>
  <c r="E5833" i="2" s="1"/>
  <c r="G5831" i="9"/>
  <c r="F5833" i="2" s="1"/>
  <c r="H5831" i="9"/>
  <c r="G5833" i="2" s="1"/>
  <c r="E5832" i="9"/>
  <c r="D5834" i="2" s="1"/>
  <c r="F5832" i="9"/>
  <c r="E5834" i="2" s="1"/>
  <c r="G5832" i="9"/>
  <c r="F5834" i="2" s="1"/>
  <c r="H5832" i="9"/>
  <c r="G5834" i="2" s="1"/>
  <c r="E5833" i="9"/>
  <c r="D5835" i="2" s="1"/>
  <c r="F5833" i="9"/>
  <c r="E5835" i="2" s="1"/>
  <c r="G5833" i="9"/>
  <c r="F5835" i="2" s="1"/>
  <c r="H5833" i="9"/>
  <c r="G5835" i="2" s="1"/>
  <c r="E5834" i="9"/>
  <c r="D5836" i="2" s="1"/>
  <c r="F5834" i="9"/>
  <c r="E5836" i="2" s="1"/>
  <c r="G5834" i="9"/>
  <c r="F5836" i="2" s="1"/>
  <c r="H5834" i="9"/>
  <c r="G5836" i="2" s="1"/>
  <c r="E5835" i="9"/>
  <c r="D5837" i="2" s="1"/>
  <c r="F5835" i="9"/>
  <c r="E5837" i="2" s="1"/>
  <c r="G5835" i="9"/>
  <c r="F5837" i="2" s="1"/>
  <c r="H5835" i="9"/>
  <c r="G5837" i="2" s="1"/>
  <c r="E5836" i="9"/>
  <c r="D5838" i="2" s="1"/>
  <c r="F5836" i="9"/>
  <c r="E5838" i="2" s="1"/>
  <c r="G5836" i="9"/>
  <c r="F5838" i="2" s="1"/>
  <c r="H5836" i="9"/>
  <c r="G5838" i="2" s="1"/>
  <c r="E5837" i="9"/>
  <c r="D5839" i="2" s="1"/>
  <c r="F5837" i="9"/>
  <c r="E5839" i="2" s="1"/>
  <c r="G5837" i="9"/>
  <c r="F5839" i="2" s="1"/>
  <c r="H5837" i="9"/>
  <c r="G5839" i="2" s="1"/>
  <c r="E5838" i="9"/>
  <c r="D5840" i="2" s="1"/>
  <c r="F5838" i="9"/>
  <c r="E5840" i="2" s="1"/>
  <c r="G5838" i="9"/>
  <c r="F5840" i="2" s="1"/>
  <c r="H5838" i="9"/>
  <c r="G5840" i="2" s="1"/>
  <c r="E5839" i="9"/>
  <c r="D5841" i="2" s="1"/>
  <c r="F5839" i="9"/>
  <c r="E5841" i="2" s="1"/>
  <c r="G5839" i="9"/>
  <c r="F5841" i="2" s="1"/>
  <c r="H5839" i="9"/>
  <c r="G5841" i="2" s="1"/>
  <c r="E5840" i="9"/>
  <c r="D5842" i="2" s="1"/>
  <c r="F5840" i="9"/>
  <c r="E5842" i="2" s="1"/>
  <c r="G5840" i="9"/>
  <c r="F5842" i="2" s="1"/>
  <c r="H5840" i="9"/>
  <c r="G5842" i="2" s="1"/>
  <c r="E5841" i="9"/>
  <c r="D5843" i="2" s="1"/>
  <c r="F5841" i="9"/>
  <c r="E5843" i="2" s="1"/>
  <c r="G5841" i="9"/>
  <c r="F5843" i="2" s="1"/>
  <c r="H5841" i="9"/>
  <c r="G5843" i="2" s="1"/>
  <c r="E5842" i="9"/>
  <c r="D5844" i="2" s="1"/>
  <c r="F5842" i="9"/>
  <c r="E5844" i="2" s="1"/>
  <c r="G5842" i="9"/>
  <c r="F5844" i="2" s="1"/>
  <c r="H5842" i="9"/>
  <c r="G5844" i="2" s="1"/>
  <c r="E5843" i="9"/>
  <c r="D5845" i="2" s="1"/>
  <c r="F5843" i="9"/>
  <c r="E5845" i="2" s="1"/>
  <c r="G5843" i="9"/>
  <c r="F5845" i="2" s="1"/>
  <c r="H5843" i="9"/>
  <c r="G5845" i="2" s="1"/>
  <c r="E5844" i="9"/>
  <c r="D5846" i="2" s="1"/>
  <c r="F5844" i="9"/>
  <c r="E5846" i="2" s="1"/>
  <c r="G5844" i="9"/>
  <c r="F5846" i="2" s="1"/>
  <c r="H5844" i="9"/>
  <c r="G5846" i="2" s="1"/>
  <c r="E5845" i="9"/>
  <c r="D5847" i="2" s="1"/>
  <c r="F5845" i="9"/>
  <c r="E5847" i="2" s="1"/>
  <c r="G5845" i="9"/>
  <c r="F5847" i="2" s="1"/>
  <c r="H5845" i="9"/>
  <c r="G5847" i="2" s="1"/>
  <c r="E5846" i="9"/>
  <c r="D5848" i="2" s="1"/>
  <c r="F5846" i="9"/>
  <c r="E5848" i="2" s="1"/>
  <c r="G5846" i="9"/>
  <c r="F5848" i="2" s="1"/>
  <c r="H5846" i="9"/>
  <c r="G5848" i="2" s="1"/>
  <c r="E5847" i="9"/>
  <c r="D5849" i="2" s="1"/>
  <c r="F5847" i="9"/>
  <c r="E5849" i="2" s="1"/>
  <c r="G5847" i="9"/>
  <c r="F5849" i="2" s="1"/>
  <c r="H5847" i="9"/>
  <c r="G5849" i="2" s="1"/>
  <c r="E5848" i="9"/>
  <c r="D5850" i="2" s="1"/>
  <c r="F5848" i="9"/>
  <c r="E5850" i="2" s="1"/>
  <c r="G5848" i="9"/>
  <c r="F5850" i="2" s="1"/>
  <c r="H5848" i="9"/>
  <c r="G5850" i="2" s="1"/>
  <c r="E5849" i="9"/>
  <c r="D5851" i="2" s="1"/>
  <c r="F5849" i="9"/>
  <c r="E5851" i="2" s="1"/>
  <c r="G5849" i="9"/>
  <c r="F5851" i="2" s="1"/>
  <c r="H5849" i="9"/>
  <c r="G5851" i="2" s="1"/>
  <c r="E5850" i="9"/>
  <c r="D5852" i="2" s="1"/>
  <c r="F5850" i="9"/>
  <c r="E5852" i="2" s="1"/>
  <c r="G5850" i="9"/>
  <c r="F5852" i="2" s="1"/>
  <c r="H5850" i="9"/>
  <c r="G5852" i="2" s="1"/>
  <c r="E5851" i="9"/>
  <c r="D5853" i="2" s="1"/>
  <c r="F5851" i="9"/>
  <c r="E5853" i="2" s="1"/>
  <c r="G5851" i="9"/>
  <c r="F5853" i="2" s="1"/>
  <c r="H5851" i="9"/>
  <c r="G5853" i="2" s="1"/>
  <c r="E5852" i="9"/>
  <c r="D5854" i="2" s="1"/>
  <c r="F5852" i="9"/>
  <c r="E5854" i="2" s="1"/>
  <c r="G5852" i="9"/>
  <c r="F5854" i="2" s="1"/>
  <c r="H5852" i="9"/>
  <c r="G5854" i="2" s="1"/>
  <c r="E5853" i="9"/>
  <c r="D5855" i="2" s="1"/>
  <c r="F5853" i="9"/>
  <c r="E5855" i="2" s="1"/>
  <c r="G5853" i="9"/>
  <c r="F5855" i="2" s="1"/>
  <c r="H5853" i="9"/>
  <c r="G5855" i="2" s="1"/>
  <c r="E5854" i="9"/>
  <c r="D5856" i="2" s="1"/>
  <c r="F5854" i="9"/>
  <c r="E5856" i="2" s="1"/>
  <c r="G5854" i="9"/>
  <c r="F5856" i="2" s="1"/>
  <c r="H5854" i="9"/>
  <c r="G5856" i="2" s="1"/>
  <c r="E5855" i="9"/>
  <c r="D5857" i="2" s="1"/>
  <c r="F5855" i="9"/>
  <c r="E5857" i="2" s="1"/>
  <c r="G5855" i="9"/>
  <c r="F5857" i="2" s="1"/>
  <c r="H5855" i="9"/>
  <c r="G5857" i="2" s="1"/>
  <c r="E5856" i="9"/>
  <c r="D5858" i="2" s="1"/>
  <c r="F5856" i="9"/>
  <c r="E5858" i="2" s="1"/>
  <c r="G5856" i="9"/>
  <c r="F5858" i="2" s="1"/>
  <c r="H5856" i="9"/>
  <c r="G5858" i="2" s="1"/>
  <c r="E5857" i="9"/>
  <c r="D5859" i="2" s="1"/>
  <c r="F5857" i="9"/>
  <c r="E5859" i="2" s="1"/>
  <c r="G5857" i="9"/>
  <c r="F5859" i="2" s="1"/>
  <c r="H5857" i="9"/>
  <c r="G5859" i="2" s="1"/>
  <c r="E5858" i="9"/>
  <c r="D5860" i="2" s="1"/>
  <c r="F5858" i="9"/>
  <c r="E5860" i="2" s="1"/>
  <c r="G5858" i="9"/>
  <c r="F5860" i="2" s="1"/>
  <c r="H5858" i="9"/>
  <c r="G5860" i="2" s="1"/>
  <c r="E5859" i="9"/>
  <c r="D5861" i="2" s="1"/>
  <c r="F5859" i="9"/>
  <c r="E5861" i="2" s="1"/>
  <c r="G5859" i="9"/>
  <c r="F5861" i="2" s="1"/>
  <c r="H5859" i="9"/>
  <c r="G5861" i="2" s="1"/>
  <c r="E5860" i="9"/>
  <c r="D5862" i="2" s="1"/>
  <c r="F5860" i="9"/>
  <c r="E5862" i="2" s="1"/>
  <c r="G5860" i="9"/>
  <c r="F5862" i="2" s="1"/>
  <c r="H5860" i="9"/>
  <c r="G5862" i="2" s="1"/>
  <c r="E5861" i="9"/>
  <c r="D5863" i="2" s="1"/>
  <c r="F5861" i="9"/>
  <c r="E5863" i="2" s="1"/>
  <c r="G5861" i="9"/>
  <c r="F5863" i="2" s="1"/>
  <c r="H5861" i="9"/>
  <c r="G5863" i="2" s="1"/>
  <c r="E5862" i="9"/>
  <c r="D5864" i="2" s="1"/>
  <c r="F5862" i="9"/>
  <c r="E5864" i="2" s="1"/>
  <c r="G5862" i="9"/>
  <c r="F5864" i="2" s="1"/>
  <c r="H5862" i="9"/>
  <c r="G5864" i="2" s="1"/>
  <c r="E5863" i="9"/>
  <c r="D5865" i="2" s="1"/>
  <c r="F5863" i="9"/>
  <c r="E5865" i="2" s="1"/>
  <c r="G5863" i="9"/>
  <c r="F5865" i="2" s="1"/>
  <c r="H5863" i="9"/>
  <c r="G5865" i="2" s="1"/>
  <c r="E5864" i="9"/>
  <c r="D5866" i="2" s="1"/>
  <c r="F5864" i="9"/>
  <c r="E5866" i="2" s="1"/>
  <c r="G5864" i="9"/>
  <c r="F5866" i="2" s="1"/>
  <c r="H5864" i="9"/>
  <c r="G5866" i="2" s="1"/>
  <c r="E5865" i="9"/>
  <c r="D5867" i="2" s="1"/>
  <c r="F5865" i="9"/>
  <c r="E5867" i="2" s="1"/>
  <c r="G5865" i="9"/>
  <c r="F5867" i="2" s="1"/>
  <c r="H5865" i="9"/>
  <c r="G5867" i="2" s="1"/>
  <c r="E5866" i="9"/>
  <c r="D5868" i="2" s="1"/>
  <c r="F5866" i="9"/>
  <c r="E5868" i="2" s="1"/>
  <c r="G5866" i="9"/>
  <c r="F5868" i="2" s="1"/>
  <c r="H5866" i="9"/>
  <c r="G5868" i="2" s="1"/>
  <c r="E5867" i="9"/>
  <c r="D5869" i="2" s="1"/>
  <c r="F5867" i="9"/>
  <c r="E5869" i="2" s="1"/>
  <c r="G5867" i="9"/>
  <c r="F5869" i="2" s="1"/>
  <c r="H5867" i="9"/>
  <c r="G5869" i="2" s="1"/>
  <c r="E5868" i="9"/>
  <c r="D5870" i="2" s="1"/>
  <c r="F5868" i="9"/>
  <c r="E5870" i="2" s="1"/>
  <c r="G5868" i="9"/>
  <c r="F5870" i="2" s="1"/>
  <c r="H5868" i="9"/>
  <c r="G5870" i="2" s="1"/>
  <c r="E5869" i="9"/>
  <c r="D5871" i="2" s="1"/>
  <c r="F5869" i="9"/>
  <c r="E5871" i="2" s="1"/>
  <c r="G5869" i="9"/>
  <c r="F5871" i="2" s="1"/>
  <c r="H5869" i="9"/>
  <c r="G5871" i="2" s="1"/>
  <c r="E5870" i="9"/>
  <c r="D5872" i="2" s="1"/>
  <c r="F5870" i="9"/>
  <c r="E5872" i="2" s="1"/>
  <c r="G5870" i="9"/>
  <c r="F5872" i="2" s="1"/>
  <c r="H5870" i="9"/>
  <c r="G5872" i="2" s="1"/>
  <c r="E5871" i="9"/>
  <c r="D5873" i="2" s="1"/>
  <c r="F5871" i="9"/>
  <c r="E5873" i="2" s="1"/>
  <c r="G5871" i="9"/>
  <c r="F5873" i="2" s="1"/>
  <c r="H5871" i="9"/>
  <c r="G5873" i="2" s="1"/>
  <c r="E5872" i="9"/>
  <c r="D5874" i="2" s="1"/>
  <c r="F5872" i="9"/>
  <c r="E5874" i="2" s="1"/>
  <c r="G5872" i="9"/>
  <c r="F5874" i="2" s="1"/>
  <c r="H5872" i="9"/>
  <c r="G5874" i="2" s="1"/>
  <c r="E5873" i="9"/>
  <c r="D5875" i="2" s="1"/>
  <c r="F5873" i="9"/>
  <c r="E5875" i="2" s="1"/>
  <c r="G5873" i="9"/>
  <c r="F5875" i="2" s="1"/>
  <c r="H5873" i="9"/>
  <c r="G5875" i="2" s="1"/>
  <c r="E5874" i="9"/>
  <c r="D5876" i="2" s="1"/>
  <c r="F5874" i="9"/>
  <c r="E5876" i="2" s="1"/>
  <c r="G5874" i="9"/>
  <c r="F5876" i="2" s="1"/>
  <c r="H5874" i="9"/>
  <c r="G5876" i="2" s="1"/>
  <c r="E5875" i="9"/>
  <c r="D5877" i="2" s="1"/>
  <c r="F5875" i="9"/>
  <c r="E5877" i="2" s="1"/>
  <c r="G5875" i="9"/>
  <c r="F5877" i="2" s="1"/>
  <c r="H5875" i="9"/>
  <c r="G5877" i="2" s="1"/>
  <c r="E5876" i="9"/>
  <c r="D5878" i="2" s="1"/>
  <c r="F5876" i="9"/>
  <c r="E5878" i="2" s="1"/>
  <c r="G5876" i="9"/>
  <c r="F5878" i="2" s="1"/>
  <c r="H5876" i="9"/>
  <c r="G5878" i="2" s="1"/>
  <c r="E5877" i="9"/>
  <c r="D5879" i="2" s="1"/>
  <c r="F5877" i="9"/>
  <c r="E5879" i="2" s="1"/>
  <c r="G5877" i="9"/>
  <c r="F5879" i="2" s="1"/>
  <c r="H5877" i="9"/>
  <c r="G5879" i="2" s="1"/>
  <c r="E5878" i="9"/>
  <c r="D5880" i="2" s="1"/>
  <c r="F5878" i="9"/>
  <c r="E5880" i="2" s="1"/>
  <c r="G5878" i="9"/>
  <c r="F5880" i="2" s="1"/>
  <c r="H5878" i="9"/>
  <c r="G5880" i="2" s="1"/>
  <c r="E5879" i="9"/>
  <c r="D5881" i="2" s="1"/>
  <c r="F5879" i="9"/>
  <c r="E5881" i="2" s="1"/>
  <c r="G5879" i="9"/>
  <c r="F5881" i="2" s="1"/>
  <c r="H5879" i="9"/>
  <c r="G5881" i="2" s="1"/>
  <c r="E5880" i="9"/>
  <c r="D5882" i="2" s="1"/>
  <c r="F5880" i="9"/>
  <c r="E5882" i="2" s="1"/>
  <c r="G5880" i="9"/>
  <c r="F5882" i="2" s="1"/>
  <c r="H5880" i="9"/>
  <c r="G5882" i="2" s="1"/>
  <c r="E5881" i="9"/>
  <c r="D5883" i="2" s="1"/>
  <c r="F5881" i="9"/>
  <c r="E5883" i="2" s="1"/>
  <c r="G5881" i="9"/>
  <c r="F5883" i="2" s="1"/>
  <c r="H5881" i="9"/>
  <c r="G5883" i="2" s="1"/>
  <c r="E5882" i="9"/>
  <c r="D5884" i="2" s="1"/>
  <c r="F5882" i="9"/>
  <c r="E5884" i="2" s="1"/>
  <c r="G5882" i="9"/>
  <c r="F5884" i="2" s="1"/>
  <c r="H5882" i="9"/>
  <c r="G5884" i="2" s="1"/>
  <c r="E5883" i="9"/>
  <c r="D5885" i="2" s="1"/>
  <c r="F5883" i="9"/>
  <c r="E5885" i="2" s="1"/>
  <c r="G5883" i="9"/>
  <c r="F5885" i="2" s="1"/>
  <c r="H5883" i="9"/>
  <c r="G5885" i="2" s="1"/>
  <c r="E5884" i="9"/>
  <c r="D5886" i="2" s="1"/>
  <c r="F5884" i="9"/>
  <c r="E5886" i="2" s="1"/>
  <c r="G5884" i="9"/>
  <c r="F5886" i="2" s="1"/>
  <c r="H5884" i="9"/>
  <c r="G5886" i="2" s="1"/>
  <c r="E5885" i="9"/>
  <c r="D5887" i="2" s="1"/>
  <c r="F5885" i="9"/>
  <c r="E5887" i="2" s="1"/>
  <c r="G5885" i="9"/>
  <c r="F5887" i="2" s="1"/>
  <c r="H5885" i="9"/>
  <c r="G5887" i="2" s="1"/>
  <c r="E5886" i="9"/>
  <c r="D5888" i="2" s="1"/>
  <c r="F5886" i="9"/>
  <c r="E5888" i="2" s="1"/>
  <c r="G5886" i="9"/>
  <c r="F5888" i="2" s="1"/>
  <c r="H5886" i="9"/>
  <c r="G5888" i="2" s="1"/>
  <c r="E5887" i="9"/>
  <c r="D5889" i="2" s="1"/>
  <c r="F5887" i="9"/>
  <c r="E5889" i="2" s="1"/>
  <c r="G5887" i="9"/>
  <c r="F5889" i="2" s="1"/>
  <c r="H5887" i="9"/>
  <c r="G5889" i="2" s="1"/>
  <c r="E5888" i="9"/>
  <c r="D5890" i="2" s="1"/>
  <c r="F5888" i="9"/>
  <c r="E5890" i="2" s="1"/>
  <c r="G5888" i="9"/>
  <c r="F5890" i="2" s="1"/>
  <c r="H5888" i="9"/>
  <c r="G5890" i="2" s="1"/>
  <c r="E5889" i="9"/>
  <c r="D5891" i="2" s="1"/>
  <c r="F5889" i="9"/>
  <c r="E5891" i="2" s="1"/>
  <c r="G5889" i="9"/>
  <c r="F5891" i="2" s="1"/>
  <c r="H5889" i="9"/>
  <c r="G5891" i="2" s="1"/>
  <c r="E5890" i="9"/>
  <c r="D5892" i="2" s="1"/>
  <c r="F5890" i="9"/>
  <c r="E5892" i="2" s="1"/>
  <c r="G5890" i="9"/>
  <c r="F5892" i="2" s="1"/>
  <c r="H5890" i="9"/>
  <c r="G5892" i="2" s="1"/>
  <c r="E5891" i="9"/>
  <c r="D5893" i="2" s="1"/>
  <c r="F5891" i="9"/>
  <c r="E5893" i="2" s="1"/>
  <c r="G5891" i="9"/>
  <c r="F5893" i="2" s="1"/>
  <c r="H5891" i="9"/>
  <c r="G5893" i="2" s="1"/>
  <c r="E5892" i="9"/>
  <c r="D5894" i="2" s="1"/>
  <c r="F5892" i="9"/>
  <c r="E5894" i="2" s="1"/>
  <c r="G5892" i="9"/>
  <c r="F5894" i="2" s="1"/>
  <c r="H5892" i="9"/>
  <c r="G5894" i="2" s="1"/>
  <c r="E5893" i="9"/>
  <c r="D5895" i="2" s="1"/>
  <c r="F5893" i="9"/>
  <c r="E5895" i="2" s="1"/>
  <c r="G5893" i="9"/>
  <c r="F5895" i="2" s="1"/>
  <c r="H5893" i="9"/>
  <c r="G5895" i="2" s="1"/>
  <c r="E5894" i="9"/>
  <c r="D5896" i="2" s="1"/>
  <c r="F5894" i="9"/>
  <c r="E5896" i="2" s="1"/>
  <c r="G5894" i="9"/>
  <c r="F5896" i="2" s="1"/>
  <c r="H5894" i="9"/>
  <c r="G5896" i="2" s="1"/>
  <c r="E5895" i="9"/>
  <c r="D5897" i="2" s="1"/>
  <c r="F5895" i="9"/>
  <c r="E5897" i="2" s="1"/>
  <c r="G5895" i="9"/>
  <c r="F5897" i="2" s="1"/>
  <c r="H5895" i="9"/>
  <c r="G5897" i="2" s="1"/>
  <c r="E5896" i="9"/>
  <c r="D5898" i="2" s="1"/>
  <c r="F5896" i="9"/>
  <c r="E5898" i="2" s="1"/>
  <c r="G5896" i="9"/>
  <c r="F5898" i="2" s="1"/>
  <c r="H5896" i="9"/>
  <c r="G5898" i="2" s="1"/>
  <c r="E5897" i="9"/>
  <c r="D5899" i="2" s="1"/>
  <c r="F5897" i="9"/>
  <c r="E5899" i="2" s="1"/>
  <c r="G5897" i="9"/>
  <c r="F5899" i="2" s="1"/>
  <c r="H5897" i="9"/>
  <c r="G5899" i="2" s="1"/>
  <c r="E5898" i="9"/>
  <c r="D5900" i="2" s="1"/>
  <c r="F5898" i="9"/>
  <c r="E5900" i="2" s="1"/>
  <c r="G5898" i="9"/>
  <c r="F5900" i="2" s="1"/>
  <c r="H5898" i="9"/>
  <c r="G5900" i="2" s="1"/>
  <c r="E5899" i="9"/>
  <c r="D5901" i="2" s="1"/>
  <c r="F5899" i="9"/>
  <c r="E5901" i="2" s="1"/>
  <c r="G5899" i="9"/>
  <c r="F5901" i="2" s="1"/>
  <c r="H5899" i="9"/>
  <c r="G5901" i="2" s="1"/>
  <c r="E5900" i="9"/>
  <c r="D5902" i="2" s="1"/>
  <c r="F5900" i="9"/>
  <c r="E5902" i="2" s="1"/>
  <c r="G5900" i="9"/>
  <c r="F5902" i="2" s="1"/>
  <c r="H5900" i="9"/>
  <c r="G5902" i="2" s="1"/>
  <c r="E5901" i="9"/>
  <c r="D5903" i="2" s="1"/>
  <c r="F5901" i="9"/>
  <c r="E5903" i="2" s="1"/>
  <c r="G5901" i="9"/>
  <c r="F5903" i="2" s="1"/>
  <c r="H5901" i="9"/>
  <c r="G5903" i="2" s="1"/>
  <c r="E5902" i="9"/>
  <c r="D5904" i="2" s="1"/>
  <c r="F5902" i="9"/>
  <c r="E5904" i="2" s="1"/>
  <c r="G5902" i="9"/>
  <c r="F5904" i="2" s="1"/>
  <c r="H5902" i="9"/>
  <c r="G5904" i="2" s="1"/>
  <c r="E5903" i="9"/>
  <c r="D5905" i="2" s="1"/>
  <c r="F5903" i="9"/>
  <c r="E5905" i="2" s="1"/>
  <c r="G5903" i="9"/>
  <c r="F5905" i="2" s="1"/>
  <c r="H5903" i="9"/>
  <c r="G5905" i="2" s="1"/>
  <c r="E5904" i="9"/>
  <c r="D5906" i="2" s="1"/>
  <c r="F5904" i="9"/>
  <c r="E5906" i="2" s="1"/>
  <c r="G5904" i="9"/>
  <c r="F5906" i="2" s="1"/>
  <c r="H5904" i="9"/>
  <c r="G5906" i="2" s="1"/>
  <c r="E5905" i="9"/>
  <c r="D5907" i="2" s="1"/>
  <c r="F5905" i="9"/>
  <c r="E5907" i="2" s="1"/>
  <c r="G5905" i="9"/>
  <c r="F5907" i="2" s="1"/>
  <c r="H5905" i="9"/>
  <c r="G5907" i="2" s="1"/>
  <c r="E5906" i="9"/>
  <c r="D5908" i="2" s="1"/>
  <c r="F5906" i="9"/>
  <c r="E5908" i="2" s="1"/>
  <c r="G5906" i="9"/>
  <c r="F5908" i="2" s="1"/>
  <c r="H5906" i="9"/>
  <c r="G5908" i="2" s="1"/>
  <c r="E5907" i="9"/>
  <c r="D5909" i="2" s="1"/>
  <c r="F5907" i="9"/>
  <c r="E5909" i="2" s="1"/>
  <c r="G5907" i="9"/>
  <c r="F5909" i="2" s="1"/>
  <c r="H5907" i="9"/>
  <c r="G5909" i="2" s="1"/>
  <c r="E5908" i="9"/>
  <c r="D5910" i="2" s="1"/>
  <c r="F5908" i="9"/>
  <c r="E5910" i="2" s="1"/>
  <c r="G5908" i="9"/>
  <c r="F5910" i="2" s="1"/>
  <c r="H5908" i="9"/>
  <c r="G5910" i="2" s="1"/>
  <c r="E5909" i="9"/>
  <c r="D5911" i="2" s="1"/>
  <c r="F5909" i="9"/>
  <c r="E5911" i="2" s="1"/>
  <c r="G5909" i="9"/>
  <c r="F5911" i="2" s="1"/>
  <c r="H5909" i="9"/>
  <c r="G5911" i="2" s="1"/>
  <c r="E5910" i="9"/>
  <c r="D5912" i="2" s="1"/>
  <c r="F5910" i="9"/>
  <c r="E5912" i="2" s="1"/>
  <c r="G5910" i="9"/>
  <c r="F5912" i="2" s="1"/>
  <c r="H5910" i="9"/>
  <c r="G5912" i="2" s="1"/>
  <c r="E5911" i="9"/>
  <c r="D5913" i="2" s="1"/>
  <c r="F5911" i="9"/>
  <c r="E5913" i="2" s="1"/>
  <c r="G5911" i="9"/>
  <c r="F5913" i="2" s="1"/>
  <c r="H5911" i="9"/>
  <c r="G5913" i="2" s="1"/>
  <c r="E5912" i="9"/>
  <c r="D5914" i="2" s="1"/>
  <c r="F5912" i="9"/>
  <c r="E5914" i="2" s="1"/>
  <c r="G5912" i="9"/>
  <c r="F5914" i="2" s="1"/>
  <c r="H5912" i="9"/>
  <c r="G5914" i="2" s="1"/>
  <c r="E5913" i="9"/>
  <c r="D5915" i="2" s="1"/>
  <c r="F5913" i="9"/>
  <c r="E5915" i="2" s="1"/>
  <c r="G5913" i="9"/>
  <c r="F5915" i="2" s="1"/>
  <c r="H5913" i="9"/>
  <c r="G5915" i="2" s="1"/>
  <c r="E5914" i="9"/>
  <c r="D5916" i="2" s="1"/>
  <c r="F5914" i="9"/>
  <c r="E5916" i="2" s="1"/>
  <c r="G5914" i="9"/>
  <c r="F5916" i="2" s="1"/>
  <c r="H5914" i="9"/>
  <c r="G5916" i="2" s="1"/>
  <c r="E5915" i="9"/>
  <c r="D5917" i="2" s="1"/>
  <c r="F5915" i="9"/>
  <c r="E5917" i="2" s="1"/>
  <c r="G5915" i="9"/>
  <c r="F5917" i="2" s="1"/>
  <c r="H5915" i="9"/>
  <c r="G5917" i="2" s="1"/>
  <c r="E5916" i="9"/>
  <c r="D5918" i="2" s="1"/>
  <c r="F5916" i="9"/>
  <c r="E5918" i="2" s="1"/>
  <c r="G5916" i="9"/>
  <c r="F5918" i="2" s="1"/>
  <c r="H5916" i="9"/>
  <c r="G5918" i="2" s="1"/>
  <c r="E5917" i="9"/>
  <c r="D5919" i="2" s="1"/>
  <c r="F5917" i="9"/>
  <c r="E5919" i="2" s="1"/>
  <c r="G5917" i="9"/>
  <c r="F5919" i="2" s="1"/>
  <c r="H5917" i="9"/>
  <c r="G5919" i="2" s="1"/>
  <c r="E5918" i="9"/>
  <c r="D5920" i="2" s="1"/>
  <c r="F5918" i="9"/>
  <c r="E5920" i="2" s="1"/>
  <c r="G5918" i="9"/>
  <c r="F5920" i="2" s="1"/>
  <c r="H5918" i="9"/>
  <c r="G5920" i="2" s="1"/>
  <c r="E5919" i="9"/>
  <c r="D5921" i="2" s="1"/>
  <c r="F5919" i="9"/>
  <c r="E5921" i="2" s="1"/>
  <c r="G5919" i="9"/>
  <c r="F5921" i="2" s="1"/>
  <c r="H5919" i="9"/>
  <c r="G5921" i="2" s="1"/>
  <c r="E5920" i="9"/>
  <c r="D5922" i="2" s="1"/>
  <c r="F5920" i="9"/>
  <c r="E5922" i="2" s="1"/>
  <c r="G5920" i="9"/>
  <c r="F5922" i="2" s="1"/>
  <c r="H5920" i="9"/>
  <c r="G5922" i="2" s="1"/>
  <c r="E5921" i="9"/>
  <c r="D5923" i="2" s="1"/>
  <c r="F5921" i="9"/>
  <c r="E5923" i="2" s="1"/>
  <c r="G5921" i="9"/>
  <c r="F5923" i="2" s="1"/>
  <c r="H5921" i="9"/>
  <c r="G5923" i="2" s="1"/>
  <c r="E5922" i="9"/>
  <c r="D5924" i="2" s="1"/>
  <c r="F5922" i="9"/>
  <c r="E5924" i="2" s="1"/>
  <c r="G5922" i="9"/>
  <c r="F5924" i="2" s="1"/>
  <c r="H5922" i="9"/>
  <c r="G5924" i="2" s="1"/>
  <c r="E5923" i="9"/>
  <c r="D5925" i="2" s="1"/>
  <c r="F5923" i="9"/>
  <c r="E5925" i="2" s="1"/>
  <c r="G5923" i="9"/>
  <c r="F5925" i="2" s="1"/>
  <c r="H5923" i="9"/>
  <c r="G5925" i="2" s="1"/>
  <c r="E5924" i="9"/>
  <c r="D5926" i="2" s="1"/>
  <c r="F5924" i="9"/>
  <c r="E5926" i="2" s="1"/>
  <c r="G5924" i="9"/>
  <c r="F5926" i="2" s="1"/>
  <c r="H5924" i="9"/>
  <c r="G5926" i="2" s="1"/>
  <c r="E5925" i="9"/>
  <c r="D5927" i="2" s="1"/>
  <c r="F5925" i="9"/>
  <c r="E5927" i="2" s="1"/>
  <c r="G5925" i="9"/>
  <c r="F5927" i="2" s="1"/>
  <c r="H5925" i="9"/>
  <c r="G5927" i="2" s="1"/>
  <c r="E5926" i="9"/>
  <c r="D5928" i="2" s="1"/>
  <c r="F5926" i="9"/>
  <c r="E5928" i="2" s="1"/>
  <c r="G5926" i="9"/>
  <c r="F5928" i="2" s="1"/>
  <c r="H5926" i="9"/>
  <c r="G5928" i="2" s="1"/>
  <c r="E5927" i="9"/>
  <c r="D5929" i="2" s="1"/>
  <c r="F5927" i="9"/>
  <c r="E5929" i="2" s="1"/>
  <c r="G5927" i="9"/>
  <c r="F5929" i="2" s="1"/>
  <c r="H5927" i="9"/>
  <c r="G5929" i="2" s="1"/>
  <c r="E5928" i="9"/>
  <c r="D5930" i="2" s="1"/>
  <c r="F5928" i="9"/>
  <c r="E5930" i="2" s="1"/>
  <c r="G5928" i="9"/>
  <c r="F5930" i="2" s="1"/>
  <c r="H5928" i="9"/>
  <c r="G5930" i="2" s="1"/>
  <c r="E5929" i="9"/>
  <c r="D5931" i="2" s="1"/>
  <c r="F5929" i="9"/>
  <c r="E5931" i="2" s="1"/>
  <c r="G5929" i="9"/>
  <c r="F5931" i="2" s="1"/>
  <c r="H5929" i="9"/>
  <c r="G5931" i="2" s="1"/>
  <c r="E5930" i="9"/>
  <c r="D5932" i="2" s="1"/>
  <c r="F5930" i="9"/>
  <c r="E5932" i="2" s="1"/>
  <c r="G5930" i="9"/>
  <c r="F5932" i="2" s="1"/>
  <c r="H5930" i="9"/>
  <c r="G5932" i="2" s="1"/>
  <c r="E5931" i="9"/>
  <c r="D5933" i="2" s="1"/>
  <c r="F5931" i="9"/>
  <c r="E5933" i="2" s="1"/>
  <c r="G5931" i="9"/>
  <c r="F5933" i="2" s="1"/>
  <c r="H5931" i="9"/>
  <c r="G5933" i="2" s="1"/>
  <c r="E5932" i="9"/>
  <c r="D5934" i="2" s="1"/>
  <c r="F5932" i="9"/>
  <c r="E5934" i="2" s="1"/>
  <c r="G5932" i="9"/>
  <c r="F5934" i="2" s="1"/>
  <c r="H5932" i="9"/>
  <c r="G5934" i="2" s="1"/>
  <c r="E5933" i="9"/>
  <c r="D5935" i="2" s="1"/>
  <c r="F5933" i="9"/>
  <c r="E5935" i="2" s="1"/>
  <c r="G5933" i="9"/>
  <c r="F5935" i="2" s="1"/>
  <c r="H5933" i="9"/>
  <c r="G5935" i="2" s="1"/>
  <c r="E5934" i="9"/>
  <c r="D5936" i="2" s="1"/>
  <c r="F5934" i="9"/>
  <c r="E5936" i="2" s="1"/>
  <c r="G5934" i="9"/>
  <c r="F5936" i="2" s="1"/>
  <c r="H5934" i="9"/>
  <c r="G5936" i="2" s="1"/>
  <c r="E5935" i="9"/>
  <c r="D5937" i="2" s="1"/>
  <c r="F5935" i="9"/>
  <c r="E5937" i="2" s="1"/>
  <c r="G5935" i="9"/>
  <c r="F5937" i="2" s="1"/>
  <c r="H5935" i="9"/>
  <c r="G5937" i="2" s="1"/>
  <c r="E5936" i="9"/>
  <c r="D5938" i="2" s="1"/>
  <c r="F5936" i="9"/>
  <c r="E5938" i="2" s="1"/>
  <c r="G5936" i="9"/>
  <c r="F5938" i="2" s="1"/>
  <c r="H5936" i="9"/>
  <c r="G5938" i="2" s="1"/>
  <c r="E5937" i="9"/>
  <c r="D5939" i="2" s="1"/>
  <c r="F5937" i="9"/>
  <c r="E5939" i="2" s="1"/>
  <c r="G5937" i="9"/>
  <c r="F5939" i="2" s="1"/>
  <c r="H5937" i="9"/>
  <c r="G5939" i="2" s="1"/>
  <c r="E5938" i="9"/>
  <c r="D5940" i="2" s="1"/>
  <c r="F5938" i="9"/>
  <c r="E5940" i="2" s="1"/>
  <c r="G5938" i="9"/>
  <c r="F5940" i="2" s="1"/>
  <c r="H5938" i="9"/>
  <c r="G5940" i="2" s="1"/>
  <c r="E5939" i="9"/>
  <c r="D5941" i="2" s="1"/>
  <c r="F5939" i="9"/>
  <c r="E5941" i="2" s="1"/>
  <c r="G5939" i="9"/>
  <c r="F5941" i="2" s="1"/>
  <c r="H5939" i="9"/>
  <c r="G5941" i="2" s="1"/>
  <c r="E5940" i="9"/>
  <c r="D5942" i="2" s="1"/>
  <c r="F5940" i="9"/>
  <c r="E5942" i="2" s="1"/>
  <c r="G5940" i="9"/>
  <c r="F5942" i="2" s="1"/>
  <c r="H5940" i="9"/>
  <c r="G5942" i="2" s="1"/>
  <c r="E5941" i="9"/>
  <c r="D5943" i="2" s="1"/>
  <c r="F5941" i="9"/>
  <c r="E5943" i="2" s="1"/>
  <c r="G5941" i="9"/>
  <c r="F5943" i="2" s="1"/>
  <c r="H5941" i="9"/>
  <c r="G5943" i="2" s="1"/>
  <c r="E5942" i="9"/>
  <c r="D5944" i="2" s="1"/>
  <c r="F5942" i="9"/>
  <c r="E5944" i="2" s="1"/>
  <c r="G5942" i="9"/>
  <c r="F5944" i="2" s="1"/>
  <c r="H5942" i="9"/>
  <c r="G5944" i="2" s="1"/>
  <c r="E5943" i="9"/>
  <c r="D5945" i="2" s="1"/>
  <c r="F5943" i="9"/>
  <c r="E5945" i="2" s="1"/>
  <c r="G5943" i="9"/>
  <c r="F5945" i="2" s="1"/>
  <c r="H5943" i="9"/>
  <c r="G5945" i="2" s="1"/>
  <c r="E5944" i="9"/>
  <c r="D5946" i="2" s="1"/>
  <c r="F5944" i="9"/>
  <c r="E5946" i="2" s="1"/>
  <c r="G5944" i="9"/>
  <c r="F5946" i="2" s="1"/>
  <c r="H5944" i="9"/>
  <c r="G5946" i="2" s="1"/>
  <c r="E5945" i="9"/>
  <c r="D5947" i="2" s="1"/>
  <c r="F5945" i="9"/>
  <c r="E5947" i="2" s="1"/>
  <c r="G5945" i="9"/>
  <c r="F5947" i="2" s="1"/>
  <c r="H5945" i="9"/>
  <c r="G5947" i="2" s="1"/>
  <c r="E5946" i="9"/>
  <c r="D5948" i="2" s="1"/>
  <c r="F5946" i="9"/>
  <c r="E5948" i="2" s="1"/>
  <c r="G5946" i="9"/>
  <c r="F5948" i="2" s="1"/>
  <c r="H5946" i="9"/>
  <c r="G5948" i="2" s="1"/>
  <c r="E5947" i="9"/>
  <c r="D5949" i="2" s="1"/>
  <c r="F5947" i="9"/>
  <c r="E5949" i="2" s="1"/>
  <c r="G5947" i="9"/>
  <c r="F5949" i="2" s="1"/>
  <c r="H5947" i="9"/>
  <c r="G5949" i="2" s="1"/>
  <c r="E5948" i="9"/>
  <c r="D5950" i="2" s="1"/>
  <c r="F5948" i="9"/>
  <c r="E5950" i="2" s="1"/>
  <c r="G5948" i="9"/>
  <c r="F5950" i="2" s="1"/>
  <c r="H5948" i="9"/>
  <c r="G5950" i="2" s="1"/>
  <c r="E5949" i="9"/>
  <c r="D5951" i="2" s="1"/>
  <c r="F5949" i="9"/>
  <c r="E5951" i="2" s="1"/>
  <c r="G5949" i="9"/>
  <c r="F5951" i="2" s="1"/>
  <c r="H5949" i="9"/>
  <c r="G5951" i="2" s="1"/>
  <c r="E5950" i="9"/>
  <c r="D5952" i="2" s="1"/>
  <c r="F5950" i="9"/>
  <c r="E5952" i="2" s="1"/>
  <c r="G5950" i="9"/>
  <c r="F5952" i="2" s="1"/>
  <c r="H5950" i="9"/>
  <c r="G5952" i="2" s="1"/>
  <c r="E5951" i="9"/>
  <c r="D5953" i="2" s="1"/>
  <c r="F5951" i="9"/>
  <c r="E5953" i="2" s="1"/>
  <c r="G5951" i="9"/>
  <c r="F5953" i="2" s="1"/>
  <c r="H5951" i="9"/>
  <c r="G5953" i="2" s="1"/>
  <c r="E5952" i="9"/>
  <c r="D5954" i="2" s="1"/>
  <c r="F5952" i="9"/>
  <c r="E5954" i="2" s="1"/>
  <c r="G5952" i="9"/>
  <c r="F5954" i="2" s="1"/>
  <c r="H5952" i="9"/>
  <c r="G5954" i="2" s="1"/>
  <c r="E5953" i="9"/>
  <c r="D5955" i="2" s="1"/>
  <c r="F5953" i="9"/>
  <c r="E5955" i="2" s="1"/>
  <c r="G5953" i="9"/>
  <c r="F5955" i="2" s="1"/>
  <c r="H5953" i="9"/>
  <c r="G5955" i="2" s="1"/>
  <c r="E5954" i="9"/>
  <c r="D5956" i="2" s="1"/>
  <c r="F5954" i="9"/>
  <c r="E5956" i="2" s="1"/>
  <c r="G5954" i="9"/>
  <c r="F5956" i="2" s="1"/>
  <c r="H5954" i="9"/>
  <c r="G5956" i="2" s="1"/>
  <c r="E5955" i="9"/>
  <c r="D5957" i="2" s="1"/>
  <c r="F5955" i="9"/>
  <c r="E5957" i="2" s="1"/>
  <c r="G5955" i="9"/>
  <c r="F5957" i="2" s="1"/>
  <c r="H5955" i="9"/>
  <c r="G5957" i="2" s="1"/>
  <c r="E5956" i="9"/>
  <c r="D5958" i="2" s="1"/>
  <c r="F5956" i="9"/>
  <c r="E5958" i="2" s="1"/>
  <c r="G5956" i="9"/>
  <c r="F5958" i="2" s="1"/>
  <c r="H5956" i="9"/>
  <c r="G5958" i="2" s="1"/>
  <c r="E5957" i="9"/>
  <c r="D5959" i="2" s="1"/>
  <c r="F5957" i="9"/>
  <c r="E5959" i="2" s="1"/>
  <c r="G5957" i="9"/>
  <c r="F5959" i="2" s="1"/>
  <c r="H5957" i="9"/>
  <c r="G5959" i="2" s="1"/>
  <c r="E5958" i="9"/>
  <c r="D5960" i="2" s="1"/>
  <c r="F5958" i="9"/>
  <c r="E5960" i="2" s="1"/>
  <c r="G5958" i="9"/>
  <c r="F5960" i="2" s="1"/>
  <c r="H5958" i="9"/>
  <c r="G5960" i="2" s="1"/>
  <c r="E5959" i="9"/>
  <c r="D5961" i="2" s="1"/>
  <c r="F5959" i="9"/>
  <c r="E5961" i="2" s="1"/>
  <c r="G5959" i="9"/>
  <c r="F5961" i="2" s="1"/>
  <c r="H5959" i="9"/>
  <c r="G5961" i="2" s="1"/>
  <c r="E5960" i="9"/>
  <c r="D5962" i="2" s="1"/>
  <c r="F5960" i="9"/>
  <c r="E5962" i="2" s="1"/>
  <c r="G5960" i="9"/>
  <c r="F5962" i="2" s="1"/>
  <c r="H5960" i="9"/>
  <c r="G5962" i="2" s="1"/>
  <c r="E5961" i="9"/>
  <c r="D5963" i="2" s="1"/>
  <c r="F5961" i="9"/>
  <c r="E5963" i="2" s="1"/>
  <c r="G5961" i="9"/>
  <c r="F5963" i="2" s="1"/>
  <c r="H5961" i="9"/>
  <c r="G5963" i="2" s="1"/>
  <c r="E5962" i="9"/>
  <c r="D5964" i="2" s="1"/>
  <c r="F5962" i="9"/>
  <c r="E5964" i="2" s="1"/>
  <c r="G5962" i="9"/>
  <c r="F5964" i="2" s="1"/>
  <c r="H5962" i="9"/>
  <c r="G5964" i="2" s="1"/>
  <c r="E5963" i="9"/>
  <c r="D5965" i="2" s="1"/>
  <c r="F5963" i="9"/>
  <c r="E5965" i="2" s="1"/>
  <c r="G5963" i="9"/>
  <c r="F5965" i="2" s="1"/>
  <c r="H5963" i="9"/>
  <c r="G5965" i="2" s="1"/>
  <c r="E5964" i="9"/>
  <c r="D5966" i="2" s="1"/>
  <c r="F5964" i="9"/>
  <c r="E5966" i="2" s="1"/>
  <c r="G5964" i="9"/>
  <c r="F5966" i="2" s="1"/>
  <c r="H5964" i="9"/>
  <c r="G5966" i="2" s="1"/>
  <c r="E5965" i="9"/>
  <c r="D5967" i="2" s="1"/>
  <c r="F5965" i="9"/>
  <c r="E5967" i="2" s="1"/>
  <c r="G5965" i="9"/>
  <c r="F5967" i="2" s="1"/>
  <c r="H5965" i="9"/>
  <c r="G5967" i="2" s="1"/>
  <c r="E5966" i="9"/>
  <c r="D5968" i="2" s="1"/>
  <c r="F5966" i="9"/>
  <c r="E5968" i="2" s="1"/>
  <c r="G5966" i="9"/>
  <c r="F5968" i="2" s="1"/>
  <c r="H5966" i="9"/>
  <c r="G5968" i="2" s="1"/>
  <c r="E5967" i="9"/>
  <c r="D5969" i="2" s="1"/>
  <c r="F5967" i="9"/>
  <c r="E5969" i="2" s="1"/>
  <c r="G5967" i="9"/>
  <c r="F5969" i="2" s="1"/>
  <c r="H5967" i="9"/>
  <c r="G5969" i="2" s="1"/>
  <c r="E5968" i="9"/>
  <c r="D5970" i="2" s="1"/>
  <c r="F5968" i="9"/>
  <c r="E5970" i="2" s="1"/>
  <c r="G5968" i="9"/>
  <c r="F5970" i="2" s="1"/>
  <c r="H5968" i="9"/>
  <c r="G5970" i="2" s="1"/>
  <c r="E5969" i="9"/>
  <c r="D5971" i="2" s="1"/>
  <c r="F5969" i="9"/>
  <c r="E5971" i="2" s="1"/>
  <c r="G5969" i="9"/>
  <c r="F5971" i="2" s="1"/>
  <c r="H5969" i="9"/>
  <c r="G5971" i="2" s="1"/>
  <c r="E5970" i="9"/>
  <c r="D5972" i="2" s="1"/>
  <c r="F5970" i="9"/>
  <c r="E5972" i="2" s="1"/>
  <c r="G5970" i="9"/>
  <c r="F5972" i="2" s="1"/>
  <c r="H5970" i="9"/>
  <c r="G5972" i="2" s="1"/>
  <c r="E5971" i="9"/>
  <c r="D5973" i="2" s="1"/>
  <c r="F5971" i="9"/>
  <c r="E5973" i="2" s="1"/>
  <c r="G5971" i="9"/>
  <c r="F5973" i="2" s="1"/>
  <c r="H5971" i="9"/>
  <c r="G5973" i="2" s="1"/>
  <c r="E5972" i="9"/>
  <c r="D5974" i="2" s="1"/>
  <c r="F5972" i="9"/>
  <c r="E5974" i="2" s="1"/>
  <c r="G5972" i="9"/>
  <c r="F5974" i="2" s="1"/>
  <c r="H5972" i="9"/>
  <c r="G5974" i="2" s="1"/>
  <c r="E5973" i="9"/>
  <c r="D5975" i="2" s="1"/>
  <c r="F5973" i="9"/>
  <c r="E5975" i="2" s="1"/>
  <c r="G5973" i="9"/>
  <c r="F5975" i="2" s="1"/>
  <c r="H5973" i="9"/>
  <c r="G5975" i="2" s="1"/>
  <c r="E5974" i="9"/>
  <c r="D5976" i="2" s="1"/>
  <c r="F5974" i="9"/>
  <c r="E5976" i="2" s="1"/>
  <c r="G5974" i="9"/>
  <c r="F5976" i="2" s="1"/>
  <c r="H5974" i="9"/>
  <c r="G5976" i="2" s="1"/>
  <c r="E5975" i="9"/>
  <c r="D5977" i="2" s="1"/>
  <c r="F5975" i="9"/>
  <c r="E5977" i="2" s="1"/>
  <c r="G5975" i="9"/>
  <c r="F5977" i="2" s="1"/>
  <c r="H5975" i="9"/>
  <c r="G5977" i="2" s="1"/>
  <c r="E5976" i="9"/>
  <c r="D5978" i="2" s="1"/>
  <c r="F5976" i="9"/>
  <c r="E5978" i="2" s="1"/>
  <c r="G5976" i="9"/>
  <c r="F5978" i="2" s="1"/>
  <c r="H5976" i="9"/>
  <c r="G5978" i="2" s="1"/>
  <c r="E5977" i="9"/>
  <c r="D5979" i="2" s="1"/>
  <c r="F5977" i="9"/>
  <c r="E5979" i="2" s="1"/>
  <c r="G5977" i="9"/>
  <c r="F5979" i="2" s="1"/>
  <c r="H5977" i="9"/>
  <c r="G5979" i="2" s="1"/>
  <c r="E5978" i="9"/>
  <c r="D5980" i="2" s="1"/>
  <c r="F5978" i="9"/>
  <c r="E5980" i="2" s="1"/>
  <c r="G5978" i="9"/>
  <c r="F5980" i="2" s="1"/>
  <c r="H5978" i="9"/>
  <c r="G5980" i="2" s="1"/>
  <c r="E5979" i="9"/>
  <c r="D5981" i="2" s="1"/>
  <c r="F5979" i="9"/>
  <c r="E5981" i="2" s="1"/>
  <c r="G5979" i="9"/>
  <c r="F5981" i="2" s="1"/>
  <c r="H5979" i="9"/>
  <c r="G5981" i="2" s="1"/>
  <c r="E5980" i="9"/>
  <c r="D5982" i="2" s="1"/>
  <c r="F5980" i="9"/>
  <c r="E5982" i="2" s="1"/>
  <c r="G5980" i="9"/>
  <c r="F5982" i="2" s="1"/>
  <c r="H5980" i="9"/>
  <c r="G5982" i="2" s="1"/>
  <c r="E5981" i="9"/>
  <c r="D5983" i="2" s="1"/>
  <c r="F5981" i="9"/>
  <c r="E5983" i="2" s="1"/>
  <c r="G5981" i="9"/>
  <c r="F5983" i="2" s="1"/>
  <c r="H5981" i="9"/>
  <c r="G5983" i="2" s="1"/>
  <c r="E5982" i="9"/>
  <c r="D5984" i="2" s="1"/>
  <c r="F5982" i="9"/>
  <c r="E5984" i="2" s="1"/>
  <c r="G5982" i="9"/>
  <c r="F5984" i="2" s="1"/>
  <c r="H5982" i="9"/>
  <c r="G5984" i="2" s="1"/>
  <c r="E5983" i="9"/>
  <c r="D5985" i="2" s="1"/>
  <c r="F5983" i="9"/>
  <c r="E5985" i="2" s="1"/>
  <c r="G5983" i="9"/>
  <c r="F5985" i="2" s="1"/>
  <c r="H5983" i="9"/>
  <c r="G5985" i="2" s="1"/>
  <c r="E5984" i="9"/>
  <c r="D5986" i="2" s="1"/>
  <c r="F5984" i="9"/>
  <c r="E5986" i="2" s="1"/>
  <c r="G5984" i="9"/>
  <c r="F5986" i="2" s="1"/>
  <c r="H5984" i="9"/>
  <c r="G5986" i="2" s="1"/>
  <c r="E5985" i="9"/>
  <c r="D5987" i="2" s="1"/>
  <c r="F5985" i="9"/>
  <c r="E5987" i="2" s="1"/>
  <c r="G5985" i="9"/>
  <c r="F5987" i="2" s="1"/>
  <c r="H5985" i="9"/>
  <c r="G5987" i="2" s="1"/>
  <c r="E5986" i="9"/>
  <c r="D5988" i="2" s="1"/>
  <c r="F5986" i="9"/>
  <c r="E5988" i="2" s="1"/>
  <c r="G5986" i="9"/>
  <c r="F5988" i="2" s="1"/>
  <c r="H5986" i="9"/>
  <c r="G5988" i="2" s="1"/>
  <c r="E5987" i="9"/>
  <c r="D5989" i="2" s="1"/>
  <c r="F5987" i="9"/>
  <c r="E5989" i="2" s="1"/>
  <c r="G5987" i="9"/>
  <c r="F5989" i="2" s="1"/>
  <c r="H5987" i="9"/>
  <c r="G5989" i="2" s="1"/>
  <c r="E5988" i="9"/>
  <c r="D5990" i="2" s="1"/>
  <c r="F5988" i="9"/>
  <c r="E5990" i="2" s="1"/>
  <c r="G5988" i="9"/>
  <c r="F5990" i="2" s="1"/>
  <c r="H5988" i="9"/>
  <c r="G5990" i="2" s="1"/>
  <c r="E5989" i="9"/>
  <c r="D5991" i="2" s="1"/>
  <c r="F5989" i="9"/>
  <c r="E5991" i="2" s="1"/>
  <c r="G5989" i="9"/>
  <c r="F5991" i="2" s="1"/>
  <c r="H5989" i="9"/>
  <c r="G5991" i="2" s="1"/>
  <c r="E5990" i="9"/>
  <c r="D5992" i="2" s="1"/>
  <c r="F5990" i="9"/>
  <c r="E5992" i="2" s="1"/>
  <c r="G5990" i="9"/>
  <c r="F5992" i="2" s="1"/>
  <c r="H5990" i="9"/>
  <c r="G5992" i="2" s="1"/>
  <c r="E5991" i="9"/>
  <c r="D5993" i="2" s="1"/>
  <c r="F5991" i="9"/>
  <c r="E5993" i="2" s="1"/>
  <c r="G5991" i="9"/>
  <c r="F5993" i="2" s="1"/>
  <c r="H5991" i="9"/>
  <c r="G5993" i="2" s="1"/>
  <c r="E5992" i="9"/>
  <c r="D5994" i="2" s="1"/>
  <c r="F5992" i="9"/>
  <c r="E5994" i="2" s="1"/>
  <c r="G5992" i="9"/>
  <c r="F5994" i="2" s="1"/>
  <c r="H5992" i="9"/>
  <c r="G5994" i="2" s="1"/>
  <c r="E5993" i="9"/>
  <c r="D5995" i="2" s="1"/>
  <c r="F5993" i="9"/>
  <c r="E5995" i="2" s="1"/>
  <c r="G5993" i="9"/>
  <c r="F5995" i="2" s="1"/>
  <c r="H5993" i="9"/>
  <c r="G5995" i="2" s="1"/>
  <c r="E5994" i="9"/>
  <c r="D5996" i="2" s="1"/>
  <c r="F5994" i="9"/>
  <c r="E5996" i="2" s="1"/>
  <c r="G5994" i="9"/>
  <c r="F5996" i="2" s="1"/>
  <c r="H5994" i="9"/>
  <c r="G5996" i="2" s="1"/>
  <c r="E5995" i="9"/>
  <c r="D5997" i="2" s="1"/>
  <c r="F5995" i="9"/>
  <c r="E5997" i="2" s="1"/>
  <c r="G5995" i="9"/>
  <c r="F5997" i="2" s="1"/>
  <c r="H5995" i="9"/>
  <c r="G5997" i="2" s="1"/>
  <c r="E5996" i="9"/>
  <c r="D5998" i="2" s="1"/>
  <c r="F5996" i="9"/>
  <c r="E5998" i="2" s="1"/>
  <c r="G5996" i="9"/>
  <c r="F5998" i="2" s="1"/>
  <c r="H5996" i="9"/>
  <c r="G5998" i="2" s="1"/>
  <c r="E5997" i="9"/>
  <c r="D5999" i="2" s="1"/>
  <c r="F5997" i="9"/>
  <c r="E5999" i="2" s="1"/>
  <c r="G5997" i="9"/>
  <c r="F5999" i="2" s="1"/>
  <c r="H5997" i="9"/>
  <c r="G5999" i="2" s="1"/>
  <c r="E5998" i="9"/>
  <c r="D6000" i="2" s="1"/>
  <c r="F5998" i="9"/>
  <c r="E6000" i="2" s="1"/>
  <c r="G5998" i="9"/>
  <c r="F6000" i="2" s="1"/>
  <c r="H5998" i="9"/>
  <c r="G6000" i="2" s="1"/>
  <c r="E5999" i="9"/>
  <c r="D6001" i="2" s="1"/>
  <c r="F5999" i="9"/>
  <c r="E6001" i="2" s="1"/>
  <c r="G5999" i="9"/>
  <c r="F6001" i="2" s="1"/>
  <c r="H5999" i="9"/>
  <c r="G6001" i="2" s="1"/>
  <c r="E6000" i="9"/>
  <c r="D6002" i="2" s="1"/>
  <c r="F6000" i="9"/>
  <c r="E6002" i="2" s="1"/>
  <c r="G6000" i="9"/>
  <c r="F6002" i="2" s="1"/>
  <c r="H6000" i="9"/>
  <c r="G6002" i="2" s="1"/>
  <c r="E6001" i="9"/>
  <c r="D6003" i="2" s="1"/>
  <c r="F6001" i="9"/>
  <c r="E6003" i="2" s="1"/>
  <c r="G6001" i="9"/>
  <c r="F6003" i="2" s="1"/>
  <c r="H6001" i="9"/>
  <c r="G6003" i="2" s="1"/>
  <c r="E6002" i="9"/>
  <c r="D6004" i="2" s="1"/>
  <c r="F6002" i="9"/>
  <c r="E6004" i="2" s="1"/>
  <c r="G6002" i="9"/>
  <c r="F6004" i="2" s="1"/>
  <c r="H6002" i="9"/>
  <c r="G6004" i="2" s="1"/>
  <c r="E6003" i="9"/>
  <c r="D6005" i="2" s="1"/>
  <c r="F6003" i="9"/>
  <c r="E6005" i="2" s="1"/>
  <c r="G6003" i="9"/>
  <c r="F6005" i="2" s="1"/>
  <c r="H6003" i="9"/>
  <c r="G6005" i="2" s="1"/>
  <c r="E6004" i="9"/>
  <c r="D6006" i="2" s="1"/>
  <c r="F6004" i="9"/>
  <c r="E6006" i="2" s="1"/>
  <c r="G6004" i="9"/>
  <c r="F6006" i="2" s="1"/>
  <c r="H6004" i="9"/>
  <c r="G6006" i="2" s="1"/>
  <c r="E6005" i="9"/>
  <c r="D6007" i="2" s="1"/>
  <c r="F6005" i="9"/>
  <c r="E6007" i="2" s="1"/>
  <c r="G6005" i="9"/>
  <c r="F6007" i="2" s="1"/>
  <c r="H6005" i="9"/>
  <c r="G6007" i="2" s="1"/>
  <c r="E6006" i="9"/>
  <c r="D6008" i="2" s="1"/>
  <c r="F6006" i="9"/>
  <c r="E6008" i="2" s="1"/>
  <c r="G6006" i="9"/>
  <c r="F6008" i="2" s="1"/>
  <c r="H6006" i="9"/>
  <c r="G6008" i="2" s="1"/>
  <c r="E6007" i="9"/>
  <c r="D6009" i="2" s="1"/>
  <c r="F6007" i="9"/>
  <c r="E6009" i="2" s="1"/>
  <c r="G6007" i="9"/>
  <c r="F6009" i="2" s="1"/>
  <c r="H6007" i="9"/>
  <c r="G6009" i="2" s="1"/>
  <c r="E6008" i="9"/>
  <c r="D6010" i="2" s="1"/>
  <c r="F6008" i="9"/>
  <c r="E6010" i="2" s="1"/>
  <c r="G6008" i="9"/>
  <c r="F6010" i="2" s="1"/>
  <c r="H6008" i="9"/>
  <c r="G6010" i="2" s="1"/>
  <c r="E6009" i="9"/>
  <c r="D6011" i="2" s="1"/>
  <c r="F6009" i="9"/>
  <c r="E6011" i="2" s="1"/>
  <c r="G6009" i="9"/>
  <c r="F6011" i="2" s="1"/>
  <c r="H6009" i="9"/>
  <c r="G6011" i="2" s="1"/>
  <c r="E6010" i="9"/>
  <c r="D6012" i="2" s="1"/>
  <c r="F6010" i="9"/>
  <c r="E6012" i="2" s="1"/>
  <c r="G6010" i="9"/>
  <c r="F6012" i="2" s="1"/>
  <c r="H6010" i="9"/>
  <c r="G6012" i="2" s="1"/>
  <c r="E6011" i="9"/>
  <c r="D6013" i="2" s="1"/>
  <c r="F6011" i="9"/>
  <c r="E6013" i="2" s="1"/>
  <c r="G6011" i="9"/>
  <c r="F6013" i="2" s="1"/>
  <c r="H6011" i="9"/>
  <c r="G6013" i="2" s="1"/>
  <c r="E6012" i="9"/>
  <c r="D6014" i="2" s="1"/>
  <c r="F6012" i="9"/>
  <c r="E6014" i="2" s="1"/>
  <c r="G6012" i="9"/>
  <c r="F6014" i="2" s="1"/>
  <c r="H6012" i="9"/>
  <c r="G6014" i="2" s="1"/>
  <c r="E6013" i="9"/>
  <c r="D6015" i="2" s="1"/>
  <c r="F6013" i="9"/>
  <c r="E6015" i="2" s="1"/>
  <c r="G6013" i="9"/>
  <c r="F6015" i="2" s="1"/>
  <c r="H6013" i="9"/>
  <c r="G6015" i="2" s="1"/>
  <c r="E6014" i="9"/>
  <c r="D6016" i="2" s="1"/>
  <c r="F6014" i="9"/>
  <c r="E6016" i="2" s="1"/>
  <c r="G6014" i="9"/>
  <c r="F6016" i="2" s="1"/>
  <c r="H6014" i="9"/>
  <c r="G6016" i="2" s="1"/>
  <c r="E6015" i="9"/>
  <c r="D6017" i="2" s="1"/>
  <c r="F6015" i="9"/>
  <c r="E6017" i="2" s="1"/>
  <c r="G6015" i="9"/>
  <c r="F6017" i="2" s="1"/>
  <c r="H6015" i="9"/>
  <c r="G6017" i="2" s="1"/>
  <c r="E6016" i="9"/>
  <c r="D6018" i="2" s="1"/>
  <c r="F6016" i="9"/>
  <c r="E6018" i="2" s="1"/>
  <c r="G6016" i="9"/>
  <c r="F6018" i="2" s="1"/>
  <c r="H6016" i="9"/>
  <c r="G6018" i="2" s="1"/>
  <c r="E6017" i="9"/>
  <c r="D6019" i="2" s="1"/>
  <c r="F6017" i="9"/>
  <c r="E6019" i="2" s="1"/>
  <c r="G6017" i="9"/>
  <c r="F6019" i="2" s="1"/>
  <c r="H6017" i="9"/>
  <c r="G6019" i="2" s="1"/>
  <c r="E6018" i="9"/>
  <c r="D6020" i="2" s="1"/>
  <c r="F6018" i="9"/>
  <c r="E6020" i="2" s="1"/>
  <c r="G6018" i="9"/>
  <c r="F6020" i="2" s="1"/>
  <c r="H6018" i="9"/>
  <c r="G6020" i="2" s="1"/>
  <c r="E6019" i="9"/>
  <c r="D6021" i="2" s="1"/>
  <c r="F6019" i="9"/>
  <c r="E6021" i="2" s="1"/>
  <c r="G6019" i="9"/>
  <c r="F6021" i="2" s="1"/>
  <c r="H6019" i="9"/>
  <c r="G6021" i="2" s="1"/>
  <c r="E6020" i="9"/>
  <c r="D6022" i="2" s="1"/>
  <c r="F6020" i="9"/>
  <c r="E6022" i="2" s="1"/>
  <c r="G6020" i="9"/>
  <c r="F6022" i="2" s="1"/>
  <c r="H6020" i="9"/>
  <c r="G6022" i="2" s="1"/>
  <c r="E6021" i="9"/>
  <c r="D6023" i="2" s="1"/>
  <c r="F6021" i="9"/>
  <c r="E6023" i="2" s="1"/>
  <c r="G6021" i="9"/>
  <c r="F6023" i="2" s="1"/>
  <c r="H6021" i="9"/>
  <c r="G6023" i="2" s="1"/>
  <c r="E6022" i="9"/>
  <c r="D6024" i="2" s="1"/>
  <c r="F6022" i="9"/>
  <c r="E6024" i="2" s="1"/>
  <c r="G6022" i="9"/>
  <c r="F6024" i="2" s="1"/>
  <c r="H6022" i="9"/>
  <c r="G6024" i="2" s="1"/>
  <c r="E6023" i="9"/>
  <c r="D6025" i="2" s="1"/>
  <c r="F6023" i="9"/>
  <c r="E6025" i="2" s="1"/>
  <c r="G6023" i="9"/>
  <c r="F6025" i="2" s="1"/>
  <c r="H6023" i="9"/>
  <c r="G6025" i="2" s="1"/>
  <c r="E6024" i="9"/>
  <c r="D6026" i="2" s="1"/>
  <c r="F6024" i="9"/>
  <c r="E6026" i="2" s="1"/>
  <c r="G6024" i="9"/>
  <c r="F6026" i="2" s="1"/>
  <c r="H6024" i="9"/>
  <c r="G6026" i="2" s="1"/>
  <c r="E6025" i="9"/>
  <c r="D6027" i="2" s="1"/>
  <c r="F6025" i="9"/>
  <c r="E6027" i="2" s="1"/>
  <c r="G6025" i="9"/>
  <c r="F6027" i="2" s="1"/>
  <c r="H6025" i="9"/>
  <c r="G6027" i="2" s="1"/>
  <c r="E6026" i="9"/>
  <c r="D6028" i="2" s="1"/>
  <c r="F6026" i="9"/>
  <c r="E6028" i="2" s="1"/>
  <c r="G6026" i="9"/>
  <c r="F6028" i="2" s="1"/>
  <c r="H6026" i="9"/>
  <c r="G6028" i="2" s="1"/>
  <c r="E6027" i="9"/>
  <c r="D6029" i="2" s="1"/>
  <c r="F6027" i="9"/>
  <c r="E6029" i="2" s="1"/>
  <c r="G6027" i="9"/>
  <c r="F6029" i="2" s="1"/>
  <c r="H6027" i="9"/>
  <c r="G6029" i="2" s="1"/>
  <c r="E6028" i="9"/>
  <c r="D6030" i="2" s="1"/>
  <c r="F6028" i="9"/>
  <c r="E6030" i="2" s="1"/>
  <c r="G6028" i="9"/>
  <c r="F6030" i="2" s="1"/>
  <c r="H6028" i="9"/>
  <c r="G6030" i="2" s="1"/>
  <c r="E6029" i="9"/>
  <c r="D6031" i="2" s="1"/>
  <c r="F6029" i="9"/>
  <c r="E6031" i="2" s="1"/>
  <c r="G6029" i="9"/>
  <c r="F6031" i="2" s="1"/>
  <c r="H6029" i="9"/>
  <c r="G6031" i="2" s="1"/>
  <c r="E6030" i="9"/>
  <c r="D6032" i="2" s="1"/>
  <c r="F6030" i="9"/>
  <c r="E6032" i="2" s="1"/>
  <c r="G6030" i="9"/>
  <c r="F6032" i="2" s="1"/>
  <c r="H6030" i="9"/>
  <c r="G6032" i="2" s="1"/>
  <c r="E6031" i="9"/>
  <c r="D6033" i="2" s="1"/>
  <c r="F6031" i="9"/>
  <c r="E6033" i="2" s="1"/>
  <c r="G6031" i="9"/>
  <c r="F6033" i="2" s="1"/>
  <c r="H6031" i="9"/>
  <c r="G6033" i="2" s="1"/>
  <c r="E6032" i="9"/>
  <c r="D6034" i="2" s="1"/>
  <c r="F6032" i="9"/>
  <c r="E6034" i="2" s="1"/>
  <c r="G6032" i="9"/>
  <c r="F6034" i="2" s="1"/>
  <c r="H6032" i="9"/>
  <c r="G6034" i="2" s="1"/>
  <c r="E6033" i="9"/>
  <c r="D6035" i="2" s="1"/>
  <c r="F6033" i="9"/>
  <c r="E6035" i="2" s="1"/>
  <c r="G6033" i="9"/>
  <c r="F6035" i="2" s="1"/>
  <c r="H6033" i="9"/>
  <c r="G6035" i="2" s="1"/>
  <c r="E6034" i="9"/>
  <c r="D6036" i="2" s="1"/>
  <c r="F6034" i="9"/>
  <c r="E6036" i="2" s="1"/>
  <c r="G6034" i="9"/>
  <c r="F6036" i="2" s="1"/>
  <c r="H6034" i="9"/>
  <c r="G6036" i="2" s="1"/>
  <c r="E6035" i="9"/>
  <c r="D6037" i="2" s="1"/>
  <c r="F6035" i="9"/>
  <c r="E6037" i="2" s="1"/>
  <c r="G6035" i="9"/>
  <c r="F6037" i="2" s="1"/>
  <c r="H6035" i="9"/>
  <c r="G6037" i="2" s="1"/>
  <c r="E6036" i="9"/>
  <c r="D6038" i="2" s="1"/>
  <c r="F6036" i="9"/>
  <c r="E6038" i="2" s="1"/>
  <c r="G6036" i="9"/>
  <c r="F6038" i="2" s="1"/>
  <c r="H6036" i="9"/>
  <c r="G6038" i="2" s="1"/>
  <c r="E6037" i="9"/>
  <c r="D6039" i="2" s="1"/>
  <c r="F6037" i="9"/>
  <c r="E6039" i="2" s="1"/>
  <c r="G6037" i="9"/>
  <c r="F6039" i="2" s="1"/>
  <c r="H6037" i="9"/>
  <c r="G6039" i="2" s="1"/>
  <c r="E6038" i="9"/>
  <c r="D6040" i="2" s="1"/>
  <c r="F6038" i="9"/>
  <c r="E6040" i="2" s="1"/>
  <c r="G6038" i="9"/>
  <c r="F6040" i="2" s="1"/>
  <c r="H6038" i="9"/>
  <c r="G6040" i="2" s="1"/>
  <c r="E6039" i="9"/>
  <c r="D6041" i="2" s="1"/>
  <c r="F6039" i="9"/>
  <c r="E6041" i="2" s="1"/>
  <c r="G6039" i="9"/>
  <c r="F6041" i="2" s="1"/>
  <c r="H6039" i="9"/>
  <c r="G6041" i="2" s="1"/>
  <c r="E6040" i="9"/>
  <c r="D6042" i="2" s="1"/>
  <c r="F6040" i="9"/>
  <c r="E6042" i="2" s="1"/>
  <c r="G6040" i="9"/>
  <c r="F6042" i="2" s="1"/>
  <c r="H6040" i="9"/>
  <c r="G6042" i="2" s="1"/>
  <c r="E6041" i="9"/>
  <c r="D6043" i="2" s="1"/>
  <c r="F6041" i="9"/>
  <c r="E6043" i="2" s="1"/>
  <c r="G6041" i="9"/>
  <c r="F6043" i="2" s="1"/>
  <c r="H6041" i="9"/>
  <c r="G6043" i="2" s="1"/>
  <c r="E6042" i="9"/>
  <c r="D6044" i="2" s="1"/>
  <c r="F6042" i="9"/>
  <c r="E6044" i="2" s="1"/>
  <c r="G6042" i="9"/>
  <c r="F6044" i="2" s="1"/>
  <c r="H6042" i="9"/>
  <c r="G6044" i="2" s="1"/>
  <c r="E6043" i="9"/>
  <c r="D6045" i="2" s="1"/>
  <c r="F6043" i="9"/>
  <c r="E6045" i="2" s="1"/>
  <c r="G6043" i="9"/>
  <c r="F6045" i="2" s="1"/>
  <c r="H6043" i="9"/>
  <c r="G6045" i="2" s="1"/>
  <c r="E6044" i="9"/>
  <c r="D6046" i="2" s="1"/>
  <c r="F6044" i="9"/>
  <c r="E6046" i="2" s="1"/>
  <c r="G6044" i="9"/>
  <c r="F6046" i="2" s="1"/>
  <c r="H6044" i="9"/>
  <c r="G6046" i="2" s="1"/>
  <c r="E6045" i="9"/>
  <c r="D6047" i="2" s="1"/>
  <c r="F6045" i="9"/>
  <c r="E6047" i="2" s="1"/>
  <c r="G6045" i="9"/>
  <c r="F6047" i="2" s="1"/>
  <c r="H6045" i="9"/>
  <c r="G6047" i="2" s="1"/>
  <c r="E6046" i="9"/>
  <c r="D6048" i="2" s="1"/>
  <c r="F6046" i="9"/>
  <c r="E6048" i="2" s="1"/>
  <c r="G6046" i="9"/>
  <c r="F6048" i="2" s="1"/>
  <c r="H6046" i="9"/>
  <c r="G6048" i="2" s="1"/>
  <c r="E6047" i="9"/>
  <c r="D6049" i="2" s="1"/>
  <c r="F6047" i="9"/>
  <c r="E6049" i="2" s="1"/>
  <c r="G6047" i="9"/>
  <c r="F6049" i="2" s="1"/>
  <c r="H6047" i="9"/>
  <c r="G6049" i="2" s="1"/>
  <c r="E6048" i="9"/>
  <c r="D6050" i="2" s="1"/>
  <c r="F6048" i="9"/>
  <c r="E6050" i="2" s="1"/>
  <c r="G6048" i="9"/>
  <c r="F6050" i="2" s="1"/>
  <c r="H6048" i="9"/>
  <c r="G6050" i="2" s="1"/>
  <c r="E6049" i="9"/>
  <c r="D6051" i="2" s="1"/>
  <c r="F6049" i="9"/>
  <c r="E6051" i="2" s="1"/>
  <c r="G6049" i="9"/>
  <c r="F6051" i="2" s="1"/>
  <c r="H6049" i="9"/>
  <c r="G6051" i="2" s="1"/>
  <c r="E6050" i="9"/>
  <c r="D6052" i="2" s="1"/>
  <c r="F6050" i="9"/>
  <c r="E6052" i="2" s="1"/>
  <c r="G6050" i="9"/>
  <c r="F6052" i="2" s="1"/>
  <c r="H6050" i="9"/>
  <c r="G6052" i="2" s="1"/>
  <c r="E6051" i="9"/>
  <c r="D6053" i="2" s="1"/>
  <c r="F6051" i="9"/>
  <c r="E6053" i="2" s="1"/>
  <c r="G6051" i="9"/>
  <c r="F6053" i="2" s="1"/>
  <c r="H6051" i="9"/>
  <c r="G6053" i="2" s="1"/>
  <c r="E6052" i="9"/>
  <c r="D6054" i="2" s="1"/>
  <c r="F6052" i="9"/>
  <c r="E6054" i="2" s="1"/>
  <c r="G6052" i="9"/>
  <c r="F6054" i="2" s="1"/>
  <c r="H6052" i="9"/>
  <c r="G6054" i="2" s="1"/>
  <c r="E6053" i="9"/>
  <c r="D6055" i="2" s="1"/>
  <c r="F6053" i="9"/>
  <c r="E6055" i="2" s="1"/>
  <c r="G6053" i="9"/>
  <c r="F6055" i="2" s="1"/>
  <c r="H6053" i="9"/>
  <c r="G6055" i="2" s="1"/>
  <c r="E6054" i="9"/>
  <c r="D6056" i="2" s="1"/>
  <c r="F6054" i="9"/>
  <c r="E6056" i="2" s="1"/>
  <c r="G6054" i="9"/>
  <c r="F6056" i="2" s="1"/>
  <c r="H6054" i="9"/>
  <c r="G6056" i="2" s="1"/>
  <c r="E6055" i="9"/>
  <c r="D6057" i="2" s="1"/>
  <c r="F6055" i="9"/>
  <c r="E6057" i="2" s="1"/>
  <c r="G6055" i="9"/>
  <c r="F6057" i="2" s="1"/>
  <c r="H6055" i="9"/>
  <c r="G6057" i="2" s="1"/>
  <c r="E6056" i="9"/>
  <c r="D6058" i="2" s="1"/>
  <c r="F6056" i="9"/>
  <c r="E6058" i="2" s="1"/>
  <c r="G6056" i="9"/>
  <c r="F6058" i="2" s="1"/>
  <c r="H6056" i="9"/>
  <c r="G6058" i="2" s="1"/>
  <c r="E6057" i="9"/>
  <c r="D6059" i="2" s="1"/>
  <c r="F6057" i="9"/>
  <c r="E6059" i="2" s="1"/>
  <c r="G6057" i="9"/>
  <c r="F6059" i="2" s="1"/>
  <c r="H6057" i="9"/>
  <c r="G6059" i="2" s="1"/>
  <c r="E6058" i="9"/>
  <c r="D6060" i="2" s="1"/>
  <c r="F6058" i="9"/>
  <c r="E6060" i="2" s="1"/>
  <c r="G6058" i="9"/>
  <c r="F6060" i="2" s="1"/>
  <c r="H6058" i="9"/>
  <c r="G6060" i="2" s="1"/>
  <c r="E6059" i="9"/>
  <c r="D6061" i="2" s="1"/>
  <c r="F6059" i="9"/>
  <c r="E6061" i="2" s="1"/>
  <c r="G6059" i="9"/>
  <c r="F6061" i="2" s="1"/>
  <c r="H6059" i="9"/>
  <c r="G6061" i="2" s="1"/>
  <c r="E6060" i="9"/>
  <c r="D6062" i="2" s="1"/>
  <c r="F6060" i="9"/>
  <c r="E6062" i="2" s="1"/>
  <c r="G6060" i="9"/>
  <c r="F6062" i="2" s="1"/>
  <c r="H6060" i="9"/>
  <c r="G6062" i="2" s="1"/>
  <c r="E6061" i="9"/>
  <c r="D6063" i="2" s="1"/>
  <c r="F6061" i="9"/>
  <c r="E6063" i="2" s="1"/>
  <c r="G6061" i="9"/>
  <c r="F6063" i="2" s="1"/>
  <c r="H6061" i="9"/>
  <c r="G6063" i="2" s="1"/>
  <c r="E6062" i="9"/>
  <c r="D6064" i="2" s="1"/>
  <c r="F6062" i="9"/>
  <c r="E6064" i="2" s="1"/>
  <c r="G6062" i="9"/>
  <c r="F6064" i="2" s="1"/>
  <c r="H6062" i="9"/>
  <c r="G6064" i="2" s="1"/>
  <c r="E6063" i="9"/>
  <c r="D6065" i="2" s="1"/>
  <c r="F6063" i="9"/>
  <c r="E6065" i="2" s="1"/>
  <c r="G6063" i="9"/>
  <c r="F6065" i="2" s="1"/>
  <c r="H6063" i="9"/>
  <c r="G6065" i="2" s="1"/>
  <c r="E6064" i="9"/>
  <c r="D6066" i="2" s="1"/>
  <c r="F6064" i="9"/>
  <c r="E6066" i="2" s="1"/>
  <c r="G6064" i="9"/>
  <c r="F6066" i="2" s="1"/>
  <c r="H6064" i="9"/>
  <c r="G6066" i="2" s="1"/>
  <c r="E6065" i="9"/>
  <c r="D6067" i="2" s="1"/>
  <c r="F6065" i="9"/>
  <c r="E6067" i="2" s="1"/>
  <c r="G6065" i="9"/>
  <c r="F6067" i="2" s="1"/>
  <c r="H6065" i="9"/>
  <c r="G6067" i="2" s="1"/>
  <c r="E6066" i="9"/>
  <c r="D6068" i="2" s="1"/>
  <c r="F6066" i="9"/>
  <c r="E6068" i="2" s="1"/>
  <c r="G6066" i="9"/>
  <c r="F6068" i="2" s="1"/>
  <c r="H6066" i="9"/>
  <c r="G6068" i="2" s="1"/>
  <c r="E6067" i="9"/>
  <c r="D6069" i="2" s="1"/>
  <c r="F6067" i="9"/>
  <c r="E6069" i="2" s="1"/>
  <c r="G6067" i="9"/>
  <c r="F6069" i="2" s="1"/>
  <c r="H6067" i="9"/>
  <c r="G6069" i="2" s="1"/>
  <c r="E6068" i="9"/>
  <c r="D6070" i="2" s="1"/>
  <c r="F6068" i="9"/>
  <c r="E6070" i="2" s="1"/>
  <c r="G6068" i="9"/>
  <c r="F6070" i="2" s="1"/>
  <c r="H6068" i="9"/>
  <c r="G6070" i="2" s="1"/>
  <c r="E6069" i="9"/>
  <c r="D6071" i="2" s="1"/>
  <c r="F6069" i="9"/>
  <c r="E6071" i="2" s="1"/>
  <c r="G6069" i="9"/>
  <c r="F6071" i="2" s="1"/>
  <c r="H6069" i="9"/>
  <c r="G6071" i="2" s="1"/>
  <c r="E6070" i="9"/>
  <c r="D6072" i="2" s="1"/>
  <c r="F6070" i="9"/>
  <c r="E6072" i="2" s="1"/>
  <c r="G6070" i="9"/>
  <c r="F6072" i="2" s="1"/>
  <c r="H6070" i="9"/>
  <c r="G6072" i="2" s="1"/>
  <c r="E6071" i="9"/>
  <c r="D6073" i="2" s="1"/>
  <c r="F6071" i="9"/>
  <c r="E6073" i="2" s="1"/>
  <c r="G6071" i="9"/>
  <c r="F6073" i="2" s="1"/>
  <c r="H6071" i="9"/>
  <c r="G6073" i="2" s="1"/>
  <c r="E6072" i="9"/>
  <c r="D6074" i="2" s="1"/>
  <c r="F6072" i="9"/>
  <c r="E6074" i="2" s="1"/>
  <c r="G6072" i="9"/>
  <c r="F6074" i="2" s="1"/>
  <c r="H6072" i="9"/>
  <c r="G6074" i="2" s="1"/>
  <c r="E6073" i="9"/>
  <c r="D6075" i="2" s="1"/>
  <c r="F6073" i="9"/>
  <c r="E6075" i="2" s="1"/>
  <c r="G6073" i="9"/>
  <c r="F6075" i="2" s="1"/>
  <c r="H6073" i="9"/>
  <c r="G6075" i="2" s="1"/>
  <c r="E6074" i="9"/>
  <c r="D6076" i="2" s="1"/>
  <c r="F6074" i="9"/>
  <c r="E6076" i="2" s="1"/>
  <c r="G6074" i="9"/>
  <c r="F6076" i="2" s="1"/>
  <c r="H6074" i="9"/>
  <c r="G6076" i="2" s="1"/>
  <c r="E6075" i="9"/>
  <c r="D6077" i="2" s="1"/>
  <c r="F6075" i="9"/>
  <c r="E6077" i="2" s="1"/>
  <c r="G6075" i="9"/>
  <c r="F6077" i="2" s="1"/>
  <c r="H6075" i="9"/>
  <c r="G6077" i="2" s="1"/>
  <c r="E6076" i="9"/>
  <c r="D6078" i="2" s="1"/>
  <c r="F6076" i="9"/>
  <c r="E6078" i="2" s="1"/>
  <c r="G6076" i="9"/>
  <c r="F6078" i="2" s="1"/>
  <c r="H6076" i="9"/>
  <c r="G6078" i="2" s="1"/>
  <c r="E6077" i="9"/>
  <c r="D6079" i="2" s="1"/>
  <c r="F6077" i="9"/>
  <c r="E6079" i="2" s="1"/>
  <c r="G6077" i="9"/>
  <c r="F6079" i="2" s="1"/>
  <c r="H6077" i="9"/>
  <c r="G6079" i="2" s="1"/>
  <c r="E6078" i="9"/>
  <c r="D6080" i="2" s="1"/>
  <c r="F6078" i="9"/>
  <c r="E6080" i="2" s="1"/>
  <c r="G6078" i="9"/>
  <c r="F6080" i="2" s="1"/>
  <c r="H6078" i="9"/>
  <c r="G6080" i="2" s="1"/>
  <c r="E6079" i="9"/>
  <c r="D6081" i="2" s="1"/>
  <c r="F6079" i="9"/>
  <c r="E6081" i="2" s="1"/>
  <c r="G6079" i="9"/>
  <c r="F6081" i="2" s="1"/>
  <c r="H6079" i="9"/>
  <c r="G6081" i="2" s="1"/>
  <c r="E6080" i="9"/>
  <c r="D6082" i="2" s="1"/>
  <c r="F6080" i="9"/>
  <c r="E6082" i="2" s="1"/>
  <c r="G6080" i="9"/>
  <c r="F6082" i="2" s="1"/>
  <c r="H6080" i="9"/>
  <c r="G6082" i="2" s="1"/>
  <c r="E6081" i="9"/>
  <c r="D6083" i="2" s="1"/>
  <c r="F6081" i="9"/>
  <c r="E6083" i="2" s="1"/>
  <c r="G6081" i="9"/>
  <c r="F6083" i="2" s="1"/>
  <c r="H6081" i="9"/>
  <c r="G6083" i="2" s="1"/>
  <c r="E6082" i="9"/>
  <c r="D6084" i="2" s="1"/>
  <c r="F6082" i="9"/>
  <c r="E6084" i="2" s="1"/>
  <c r="G6082" i="9"/>
  <c r="F6084" i="2" s="1"/>
  <c r="H6082" i="9"/>
  <c r="G6084" i="2" s="1"/>
  <c r="E6083" i="9"/>
  <c r="D6085" i="2" s="1"/>
  <c r="F6083" i="9"/>
  <c r="E6085" i="2" s="1"/>
  <c r="G6083" i="9"/>
  <c r="F6085" i="2" s="1"/>
  <c r="H6083" i="9"/>
  <c r="G6085" i="2" s="1"/>
  <c r="E6084" i="9"/>
  <c r="D6086" i="2" s="1"/>
  <c r="F6084" i="9"/>
  <c r="E6086" i="2" s="1"/>
  <c r="G6084" i="9"/>
  <c r="F6086" i="2" s="1"/>
  <c r="H6084" i="9"/>
  <c r="G6086" i="2" s="1"/>
  <c r="E6085" i="9"/>
  <c r="D6087" i="2" s="1"/>
  <c r="F6085" i="9"/>
  <c r="E6087" i="2" s="1"/>
  <c r="G6085" i="9"/>
  <c r="F6087" i="2" s="1"/>
  <c r="H6085" i="9"/>
  <c r="G6087" i="2" s="1"/>
  <c r="E6086" i="9"/>
  <c r="D6088" i="2" s="1"/>
  <c r="F6086" i="9"/>
  <c r="E6088" i="2" s="1"/>
  <c r="G6086" i="9"/>
  <c r="F6088" i="2" s="1"/>
  <c r="H6086" i="9"/>
  <c r="G6088" i="2" s="1"/>
  <c r="E6087" i="9"/>
  <c r="D6089" i="2" s="1"/>
  <c r="F6087" i="9"/>
  <c r="E6089" i="2" s="1"/>
  <c r="G6087" i="9"/>
  <c r="F6089" i="2" s="1"/>
  <c r="H6087" i="9"/>
  <c r="G6089" i="2" s="1"/>
  <c r="E6088" i="9"/>
  <c r="D6090" i="2" s="1"/>
  <c r="F6088" i="9"/>
  <c r="E6090" i="2" s="1"/>
  <c r="G6088" i="9"/>
  <c r="F6090" i="2" s="1"/>
  <c r="H6088" i="9"/>
  <c r="G6090" i="2" s="1"/>
  <c r="E6089" i="9"/>
  <c r="D6091" i="2" s="1"/>
  <c r="F6089" i="9"/>
  <c r="E6091" i="2" s="1"/>
  <c r="G6089" i="9"/>
  <c r="F6091" i="2" s="1"/>
  <c r="H6089" i="9"/>
  <c r="G6091" i="2" s="1"/>
  <c r="E6090" i="9"/>
  <c r="D6092" i="2" s="1"/>
  <c r="F6090" i="9"/>
  <c r="E6092" i="2" s="1"/>
  <c r="G6090" i="9"/>
  <c r="F6092" i="2" s="1"/>
  <c r="H6090" i="9"/>
  <c r="G6092" i="2" s="1"/>
  <c r="E6091" i="9"/>
  <c r="D6093" i="2" s="1"/>
  <c r="F6091" i="9"/>
  <c r="E6093" i="2" s="1"/>
  <c r="G6091" i="9"/>
  <c r="F6093" i="2" s="1"/>
  <c r="H6091" i="9"/>
  <c r="G6093" i="2" s="1"/>
  <c r="E6092" i="9"/>
  <c r="D6094" i="2" s="1"/>
  <c r="F6092" i="9"/>
  <c r="E6094" i="2" s="1"/>
  <c r="G6092" i="9"/>
  <c r="F6094" i="2" s="1"/>
  <c r="H6092" i="9"/>
  <c r="G6094" i="2" s="1"/>
  <c r="E6093" i="9"/>
  <c r="D6095" i="2" s="1"/>
  <c r="F6093" i="9"/>
  <c r="E6095" i="2" s="1"/>
  <c r="G6093" i="9"/>
  <c r="F6095" i="2" s="1"/>
  <c r="H6093" i="9"/>
  <c r="G6095" i="2" s="1"/>
  <c r="E6094" i="9"/>
  <c r="D6096" i="2" s="1"/>
  <c r="F6094" i="9"/>
  <c r="E6096" i="2" s="1"/>
  <c r="G6094" i="9"/>
  <c r="F6096" i="2" s="1"/>
  <c r="H6094" i="9"/>
  <c r="G6096" i="2" s="1"/>
  <c r="E6095" i="9"/>
  <c r="D6097" i="2" s="1"/>
  <c r="F6095" i="9"/>
  <c r="E6097" i="2" s="1"/>
  <c r="G6095" i="9"/>
  <c r="F6097" i="2" s="1"/>
  <c r="H6095" i="9"/>
  <c r="G6097" i="2" s="1"/>
  <c r="E6096" i="9"/>
  <c r="D6098" i="2" s="1"/>
  <c r="F6096" i="9"/>
  <c r="E6098" i="2" s="1"/>
  <c r="G6096" i="9"/>
  <c r="F6098" i="2" s="1"/>
  <c r="H6096" i="9"/>
  <c r="G6098" i="2" s="1"/>
  <c r="E6097" i="9"/>
  <c r="D6099" i="2" s="1"/>
  <c r="F6097" i="9"/>
  <c r="E6099" i="2" s="1"/>
  <c r="G6097" i="9"/>
  <c r="F6099" i="2" s="1"/>
  <c r="H6097" i="9"/>
  <c r="G6099" i="2" s="1"/>
  <c r="E6098" i="9"/>
  <c r="D6100" i="2" s="1"/>
  <c r="F6098" i="9"/>
  <c r="E6100" i="2" s="1"/>
  <c r="G6098" i="9"/>
  <c r="F6100" i="2" s="1"/>
  <c r="H6098" i="9"/>
  <c r="G6100" i="2" s="1"/>
  <c r="E6099" i="9"/>
  <c r="D6101" i="2" s="1"/>
  <c r="F6099" i="9"/>
  <c r="E6101" i="2" s="1"/>
  <c r="G6099" i="9"/>
  <c r="F6101" i="2" s="1"/>
  <c r="H6099" i="9"/>
  <c r="G6101" i="2" s="1"/>
  <c r="E6100" i="9"/>
  <c r="D6102" i="2" s="1"/>
  <c r="F6100" i="9"/>
  <c r="E6102" i="2" s="1"/>
  <c r="G6100" i="9"/>
  <c r="F6102" i="2" s="1"/>
  <c r="H6100" i="9"/>
  <c r="G6102" i="2" s="1"/>
  <c r="E6101" i="9"/>
  <c r="D6103" i="2" s="1"/>
  <c r="F6101" i="9"/>
  <c r="E6103" i="2" s="1"/>
  <c r="G6101" i="9"/>
  <c r="F6103" i="2" s="1"/>
  <c r="H6101" i="9"/>
  <c r="G6103" i="2" s="1"/>
  <c r="E6102" i="9"/>
  <c r="D6104" i="2" s="1"/>
  <c r="F6102" i="9"/>
  <c r="E6104" i="2" s="1"/>
  <c r="G6102" i="9"/>
  <c r="F6104" i="2" s="1"/>
  <c r="H6102" i="9"/>
  <c r="G6104" i="2" s="1"/>
  <c r="E6103" i="9"/>
  <c r="D6105" i="2" s="1"/>
  <c r="F6103" i="9"/>
  <c r="E6105" i="2" s="1"/>
  <c r="G6103" i="9"/>
  <c r="F6105" i="2" s="1"/>
  <c r="H6103" i="9"/>
  <c r="G6105" i="2" s="1"/>
  <c r="E6104" i="9"/>
  <c r="D6106" i="2" s="1"/>
  <c r="F6104" i="9"/>
  <c r="E6106" i="2" s="1"/>
  <c r="G6104" i="9"/>
  <c r="F6106" i="2" s="1"/>
  <c r="H6104" i="9"/>
  <c r="G6106" i="2" s="1"/>
  <c r="E6105" i="9"/>
  <c r="D6107" i="2" s="1"/>
  <c r="F6105" i="9"/>
  <c r="E6107" i="2" s="1"/>
  <c r="G6105" i="9"/>
  <c r="F6107" i="2" s="1"/>
  <c r="H6105" i="9"/>
  <c r="G6107" i="2" s="1"/>
  <c r="E6106" i="9"/>
  <c r="D6108" i="2" s="1"/>
  <c r="F6106" i="9"/>
  <c r="E6108" i="2" s="1"/>
  <c r="G6106" i="9"/>
  <c r="F6108" i="2" s="1"/>
  <c r="H6106" i="9"/>
  <c r="G6108" i="2" s="1"/>
  <c r="E6107" i="9"/>
  <c r="D6109" i="2" s="1"/>
  <c r="F6107" i="9"/>
  <c r="E6109" i="2" s="1"/>
  <c r="G6107" i="9"/>
  <c r="F6109" i="2" s="1"/>
  <c r="H6107" i="9"/>
  <c r="G6109" i="2" s="1"/>
  <c r="E6108" i="9"/>
  <c r="D6110" i="2" s="1"/>
  <c r="F6108" i="9"/>
  <c r="E6110" i="2" s="1"/>
  <c r="G6108" i="9"/>
  <c r="F6110" i="2" s="1"/>
  <c r="H6108" i="9"/>
  <c r="G6110" i="2" s="1"/>
  <c r="E6109" i="9"/>
  <c r="D6111" i="2" s="1"/>
  <c r="F6109" i="9"/>
  <c r="E6111" i="2" s="1"/>
  <c r="G6109" i="9"/>
  <c r="F6111" i="2" s="1"/>
  <c r="H6109" i="9"/>
  <c r="G6111" i="2" s="1"/>
  <c r="E6110" i="9"/>
  <c r="D6112" i="2" s="1"/>
  <c r="F6110" i="9"/>
  <c r="E6112" i="2" s="1"/>
  <c r="G6110" i="9"/>
  <c r="F6112" i="2" s="1"/>
  <c r="H6110" i="9"/>
  <c r="G6112" i="2" s="1"/>
  <c r="E6111" i="9"/>
  <c r="D6113" i="2" s="1"/>
  <c r="F6111" i="9"/>
  <c r="E6113" i="2" s="1"/>
  <c r="G6111" i="9"/>
  <c r="F6113" i="2" s="1"/>
  <c r="H6111" i="9"/>
  <c r="G6113" i="2" s="1"/>
  <c r="E6112" i="9"/>
  <c r="D6114" i="2" s="1"/>
  <c r="F6112" i="9"/>
  <c r="E6114" i="2" s="1"/>
  <c r="G6112" i="9"/>
  <c r="F6114" i="2" s="1"/>
  <c r="H6112" i="9"/>
  <c r="G6114" i="2" s="1"/>
  <c r="E6113" i="9"/>
  <c r="D6115" i="2" s="1"/>
  <c r="F6113" i="9"/>
  <c r="E6115" i="2" s="1"/>
  <c r="G6113" i="9"/>
  <c r="F6115" i="2" s="1"/>
  <c r="H6113" i="9"/>
  <c r="G6115" i="2" s="1"/>
  <c r="E6114" i="9"/>
  <c r="D6116" i="2" s="1"/>
  <c r="F6114" i="9"/>
  <c r="E6116" i="2" s="1"/>
  <c r="G6114" i="9"/>
  <c r="F6116" i="2" s="1"/>
  <c r="H6114" i="9"/>
  <c r="G6116" i="2" s="1"/>
  <c r="E6115" i="9"/>
  <c r="D6117" i="2" s="1"/>
  <c r="F6115" i="9"/>
  <c r="E6117" i="2" s="1"/>
  <c r="G6115" i="9"/>
  <c r="F6117" i="2" s="1"/>
  <c r="H6115" i="9"/>
  <c r="G6117" i="2" s="1"/>
  <c r="E6116" i="9"/>
  <c r="D6118" i="2" s="1"/>
  <c r="F6116" i="9"/>
  <c r="E6118" i="2" s="1"/>
  <c r="G6116" i="9"/>
  <c r="F6118" i="2" s="1"/>
  <c r="H6116" i="9"/>
  <c r="G6118" i="2" s="1"/>
  <c r="E6117" i="9"/>
  <c r="D6119" i="2" s="1"/>
  <c r="F6117" i="9"/>
  <c r="E6119" i="2" s="1"/>
  <c r="G6117" i="9"/>
  <c r="F6119" i="2" s="1"/>
  <c r="H6117" i="9"/>
  <c r="G6119" i="2" s="1"/>
  <c r="E6118" i="9"/>
  <c r="D6120" i="2" s="1"/>
  <c r="F6118" i="9"/>
  <c r="E6120" i="2" s="1"/>
  <c r="G6118" i="9"/>
  <c r="F6120" i="2" s="1"/>
  <c r="H6118" i="9"/>
  <c r="G6120" i="2" s="1"/>
  <c r="E6119" i="9"/>
  <c r="D6121" i="2" s="1"/>
  <c r="F6119" i="9"/>
  <c r="E6121" i="2" s="1"/>
  <c r="G6119" i="9"/>
  <c r="F6121" i="2" s="1"/>
  <c r="H6119" i="9"/>
  <c r="G6121" i="2" s="1"/>
  <c r="E6120" i="9"/>
  <c r="D6122" i="2" s="1"/>
  <c r="F6120" i="9"/>
  <c r="E6122" i="2" s="1"/>
  <c r="G6120" i="9"/>
  <c r="F6122" i="2" s="1"/>
  <c r="H6120" i="9"/>
  <c r="G6122" i="2" s="1"/>
  <c r="E6121" i="9"/>
  <c r="D6123" i="2" s="1"/>
  <c r="F6121" i="9"/>
  <c r="E6123" i="2" s="1"/>
  <c r="G6121" i="9"/>
  <c r="F6123" i="2" s="1"/>
  <c r="H6121" i="9"/>
  <c r="G6123" i="2" s="1"/>
  <c r="E6122" i="9"/>
  <c r="D6124" i="2" s="1"/>
  <c r="F6122" i="9"/>
  <c r="E6124" i="2" s="1"/>
  <c r="G6122" i="9"/>
  <c r="F6124" i="2" s="1"/>
  <c r="H6122" i="9"/>
  <c r="G6124" i="2" s="1"/>
  <c r="E6123" i="9"/>
  <c r="D6125" i="2" s="1"/>
  <c r="F6123" i="9"/>
  <c r="E6125" i="2" s="1"/>
  <c r="G6123" i="9"/>
  <c r="F6125" i="2" s="1"/>
  <c r="H6123" i="9"/>
  <c r="G6125" i="2" s="1"/>
  <c r="E6124" i="9"/>
  <c r="D6126" i="2" s="1"/>
  <c r="F6124" i="9"/>
  <c r="E6126" i="2" s="1"/>
  <c r="G6124" i="9"/>
  <c r="F6126" i="2" s="1"/>
  <c r="H6124" i="9"/>
  <c r="G6126" i="2" s="1"/>
  <c r="E6125" i="9"/>
  <c r="D6127" i="2" s="1"/>
  <c r="F6125" i="9"/>
  <c r="E6127" i="2" s="1"/>
  <c r="G6125" i="9"/>
  <c r="F6127" i="2" s="1"/>
  <c r="H6125" i="9"/>
  <c r="G6127" i="2" s="1"/>
  <c r="E6126" i="9"/>
  <c r="D6128" i="2" s="1"/>
  <c r="F6126" i="9"/>
  <c r="E6128" i="2" s="1"/>
  <c r="G6126" i="9"/>
  <c r="F6128" i="2" s="1"/>
  <c r="H6126" i="9"/>
  <c r="G6128" i="2" s="1"/>
  <c r="E6127" i="9"/>
  <c r="D6129" i="2" s="1"/>
  <c r="F6127" i="9"/>
  <c r="E6129" i="2" s="1"/>
  <c r="G6127" i="9"/>
  <c r="F6129" i="2" s="1"/>
  <c r="H6127" i="9"/>
  <c r="G6129" i="2" s="1"/>
  <c r="E6128" i="9"/>
  <c r="D6130" i="2" s="1"/>
  <c r="F6128" i="9"/>
  <c r="E6130" i="2" s="1"/>
  <c r="G6128" i="9"/>
  <c r="F6130" i="2" s="1"/>
  <c r="H6128" i="9"/>
  <c r="G6130" i="2" s="1"/>
  <c r="E6129" i="9"/>
  <c r="D6131" i="2" s="1"/>
  <c r="F6129" i="9"/>
  <c r="E6131" i="2" s="1"/>
  <c r="G6129" i="9"/>
  <c r="F6131" i="2" s="1"/>
  <c r="H6129" i="9"/>
  <c r="G6131" i="2" s="1"/>
  <c r="E6130" i="9"/>
  <c r="D6132" i="2" s="1"/>
  <c r="F6130" i="9"/>
  <c r="E6132" i="2" s="1"/>
  <c r="G6130" i="9"/>
  <c r="F6132" i="2" s="1"/>
  <c r="H6130" i="9"/>
  <c r="G6132" i="2" s="1"/>
  <c r="E6131" i="9"/>
  <c r="D6133" i="2" s="1"/>
  <c r="F6131" i="9"/>
  <c r="E6133" i="2" s="1"/>
  <c r="G6131" i="9"/>
  <c r="F6133" i="2" s="1"/>
  <c r="H6131" i="9"/>
  <c r="G6133" i="2" s="1"/>
  <c r="E6132" i="9"/>
  <c r="D6134" i="2" s="1"/>
  <c r="F6132" i="9"/>
  <c r="E6134" i="2" s="1"/>
  <c r="G6132" i="9"/>
  <c r="F6134" i="2" s="1"/>
  <c r="H6132" i="9"/>
  <c r="G6134" i="2" s="1"/>
  <c r="E6133" i="9"/>
  <c r="D6135" i="2" s="1"/>
  <c r="F6133" i="9"/>
  <c r="E6135" i="2" s="1"/>
  <c r="G6133" i="9"/>
  <c r="F6135" i="2" s="1"/>
  <c r="H6133" i="9"/>
  <c r="G6135" i="2" s="1"/>
  <c r="E6134" i="9"/>
  <c r="D6136" i="2" s="1"/>
  <c r="F6134" i="9"/>
  <c r="E6136" i="2" s="1"/>
  <c r="G6134" i="9"/>
  <c r="F6136" i="2" s="1"/>
  <c r="H6134" i="9"/>
  <c r="G6136" i="2" s="1"/>
  <c r="E6135" i="9"/>
  <c r="D6137" i="2" s="1"/>
  <c r="F6135" i="9"/>
  <c r="E6137" i="2" s="1"/>
  <c r="G6135" i="9"/>
  <c r="F6137" i="2" s="1"/>
  <c r="H6135" i="9"/>
  <c r="G6137" i="2" s="1"/>
  <c r="E6136" i="9"/>
  <c r="D6138" i="2" s="1"/>
  <c r="F6136" i="9"/>
  <c r="E6138" i="2" s="1"/>
  <c r="G6136" i="9"/>
  <c r="F6138" i="2" s="1"/>
  <c r="H6136" i="9"/>
  <c r="G6138" i="2" s="1"/>
  <c r="E6137" i="9"/>
  <c r="D6139" i="2" s="1"/>
  <c r="F6137" i="9"/>
  <c r="E6139" i="2" s="1"/>
  <c r="G6137" i="9"/>
  <c r="F6139" i="2" s="1"/>
  <c r="H6137" i="9"/>
  <c r="G6139" i="2" s="1"/>
  <c r="E6138" i="9"/>
  <c r="D6140" i="2" s="1"/>
  <c r="F6138" i="9"/>
  <c r="E6140" i="2" s="1"/>
  <c r="G6138" i="9"/>
  <c r="F6140" i="2" s="1"/>
  <c r="H6138" i="9"/>
  <c r="G6140" i="2" s="1"/>
  <c r="E6139" i="9"/>
  <c r="D6141" i="2" s="1"/>
  <c r="F6139" i="9"/>
  <c r="E6141" i="2" s="1"/>
  <c r="G6139" i="9"/>
  <c r="F6141" i="2" s="1"/>
  <c r="H6139" i="9"/>
  <c r="G6141" i="2" s="1"/>
  <c r="E6140" i="9"/>
  <c r="D6142" i="2" s="1"/>
  <c r="F6140" i="9"/>
  <c r="E6142" i="2" s="1"/>
  <c r="G6140" i="9"/>
  <c r="F6142" i="2" s="1"/>
  <c r="H6140" i="9"/>
  <c r="G6142" i="2" s="1"/>
  <c r="E6141" i="9"/>
  <c r="D6143" i="2" s="1"/>
  <c r="F6141" i="9"/>
  <c r="E6143" i="2" s="1"/>
  <c r="G6141" i="9"/>
  <c r="F6143" i="2" s="1"/>
  <c r="H6141" i="9"/>
  <c r="G6143" i="2" s="1"/>
  <c r="E6142" i="9"/>
  <c r="D6144" i="2" s="1"/>
  <c r="F6142" i="9"/>
  <c r="E6144" i="2" s="1"/>
  <c r="G6142" i="9"/>
  <c r="F6144" i="2" s="1"/>
  <c r="H6142" i="9"/>
  <c r="G6144" i="2" s="1"/>
  <c r="E6143" i="9"/>
  <c r="D6145" i="2" s="1"/>
  <c r="F6143" i="9"/>
  <c r="E6145" i="2" s="1"/>
  <c r="G6143" i="9"/>
  <c r="F6145" i="2" s="1"/>
  <c r="H6143" i="9"/>
  <c r="G6145" i="2" s="1"/>
  <c r="E6144" i="9"/>
  <c r="D6146" i="2" s="1"/>
  <c r="F6144" i="9"/>
  <c r="E6146" i="2" s="1"/>
  <c r="G6144" i="9"/>
  <c r="F6146" i="2" s="1"/>
  <c r="H6144" i="9"/>
  <c r="G6146" i="2" s="1"/>
  <c r="E6145" i="9"/>
  <c r="D6147" i="2" s="1"/>
  <c r="F6145" i="9"/>
  <c r="E6147" i="2" s="1"/>
  <c r="G6145" i="9"/>
  <c r="F6147" i="2" s="1"/>
  <c r="H6145" i="9"/>
  <c r="G6147" i="2" s="1"/>
  <c r="E6146" i="9"/>
  <c r="D6148" i="2" s="1"/>
  <c r="F6146" i="9"/>
  <c r="E6148" i="2" s="1"/>
  <c r="G6146" i="9"/>
  <c r="F6148" i="2" s="1"/>
  <c r="H6146" i="9"/>
  <c r="G6148" i="2" s="1"/>
  <c r="E6147" i="9"/>
  <c r="D6149" i="2" s="1"/>
  <c r="F6147" i="9"/>
  <c r="E6149" i="2" s="1"/>
  <c r="G6147" i="9"/>
  <c r="F6149" i="2" s="1"/>
  <c r="H6147" i="9"/>
  <c r="G6149" i="2" s="1"/>
  <c r="E6148" i="9"/>
  <c r="D6150" i="2" s="1"/>
  <c r="F6148" i="9"/>
  <c r="E6150" i="2" s="1"/>
  <c r="G6148" i="9"/>
  <c r="F6150" i="2" s="1"/>
  <c r="H6148" i="9"/>
  <c r="G6150" i="2" s="1"/>
  <c r="E6149" i="9"/>
  <c r="D6151" i="2" s="1"/>
  <c r="F6149" i="9"/>
  <c r="E6151" i="2" s="1"/>
  <c r="G6149" i="9"/>
  <c r="F6151" i="2" s="1"/>
  <c r="H6149" i="9"/>
  <c r="G6151" i="2" s="1"/>
  <c r="E6150" i="9"/>
  <c r="D6152" i="2" s="1"/>
  <c r="F6150" i="9"/>
  <c r="E6152" i="2" s="1"/>
  <c r="G6150" i="9"/>
  <c r="F6152" i="2" s="1"/>
  <c r="H6150" i="9"/>
  <c r="G6152" i="2" s="1"/>
  <c r="E6151" i="9"/>
  <c r="D6153" i="2" s="1"/>
  <c r="F6151" i="9"/>
  <c r="E6153" i="2" s="1"/>
  <c r="G6151" i="9"/>
  <c r="F6153" i="2" s="1"/>
  <c r="H6151" i="9"/>
  <c r="G6153" i="2" s="1"/>
  <c r="E6152" i="9"/>
  <c r="D6154" i="2" s="1"/>
  <c r="F6152" i="9"/>
  <c r="E6154" i="2" s="1"/>
  <c r="G6152" i="9"/>
  <c r="F6154" i="2" s="1"/>
  <c r="H6152" i="9"/>
  <c r="G6154" i="2" s="1"/>
  <c r="E6153" i="9"/>
  <c r="D6155" i="2" s="1"/>
  <c r="F6153" i="9"/>
  <c r="E6155" i="2" s="1"/>
  <c r="G6153" i="9"/>
  <c r="F6155" i="2" s="1"/>
  <c r="H6153" i="9"/>
  <c r="G6155" i="2" s="1"/>
  <c r="E6154" i="9"/>
  <c r="D6156" i="2" s="1"/>
  <c r="F6154" i="9"/>
  <c r="E6156" i="2" s="1"/>
  <c r="G6154" i="9"/>
  <c r="F6156" i="2" s="1"/>
  <c r="H6154" i="9"/>
  <c r="G6156" i="2" s="1"/>
  <c r="E6155" i="9"/>
  <c r="D6157" i="2" s="1"/>
  <c r="F6155" i="9"/>
  <c r="E6157" i="2" s="1"/>
  <c r="G6155" i="9"/>
  <c r="F6157" i="2" s="1"/>
  <c r="H6155" i="9"/>
  <c r="G6157" i="2" s="1"/>
  <c r="E6156" i="9"/>
  <c r="D6158" i="2" s="1"/>
  <c r="F6156" i="9"/>
  <c r="E6158" i="2" s="1"/>
  <c r="G6156" i="9"/>
  <c r="F6158" i="2" s="1"/>
  <c r="H6156" i="9"/>
  <c r="G6158" i="2" s="1"/>
  <c r="E6157" i="9"/>
  <c r="D6159" i="2" s="1"/>
  <c r="F6157" i="9"/>
  <c r="E6159" i="2" s="1"/>
  <c r="G6157" i="9"/>
  <c r="F6159" i="2" s="1"/>
  <c r="H6157" i="9"/>
  <c r="G6159" i="2" s="1"/>
  <c r="E6158" i="9"/>
  <c r="D6160" i="2" s="1"/>
  <c r="F6158" i="9"/>
  <c r="E6160" i="2" s="1"/>
  <c r="G6158" i="9"/>
  <c r="F6160" i="2" s="1"/>
  <c r="H6158" i="9"/>
  <c r="G6160" i="2" s="1"/>
  <c r="E6159" i="9"/>
  <c r="D6161" i="2" s="1"/>
  <c r="F6159" i="9"/>
  <c r="E6161" i="2" s="1"/>
  <c r="G6159" i="9"/>
  <c r="F6161" i="2" s="1"/>
  <c r="H6159" i="9"/>
  <c r="G6161" i="2" s="1"/>
  <c r="E6160" i="9"/>
  <c r="D6162" i="2" s="1"/>
  <c r="F6160" i="9"/>
  <c r="E6162" i="2" s="1"/>
  <c r="G6160" i="9"/>
  <c r="F6162" i="2" s="1"/>
  <c r="H6160" i="9"/>
  <c r="G6162" i="2" s="1"/>
  <c r="E6161" i="9"/>
  <c r="D6163" i="2" s="1"/>
  <c r="F6161" i="9"/>
  <c r="E6163" i="2" s="1"/>
  <c r="G6161" i="9"/>
  <c r="F6163" i="2" s="1"/>
  <c r="H6161" i="9"/>
  <c r="G6163" i="2" s="1"/>
  <c r="E6162" i="9"/>
  <c r="D6164" i="2" s="1"/>
  <c r="F6162" i="9"/>
  <c r="E6164" i="2" s="1"/>
  <c r="G6162" i="9"/>
  <c r="F6164" i="2" s="1"/>
  <c r="H6162" i="9"/>
  <c r="G6164" i="2" s="1"/>
  <c r="E6163" i="9"/>
  <c r="D6165" i="2" s="1"/>
  <c r="F6163" i="9"/>
  <c r="E6165" i="2" s="1"/>
  <c r="G6163" i="9"/>
  <c r="F6165" i="2" s="1"/>
  <c r="H6163" i="9"/>
  <c r="G6165" i="2" s="1"/>
  <c r="E6164" i="9"/>
  <c r="D6166" i="2" s="1"/>
  <c r="F6164" i="9"/>
  <c r="E6166" i="2" s="1"/>
  <c r="G6164" i="9"/>
  <c r="F6166" i="2" s="1"/>
  <c r="H6164" i="9"/>
  <c r="G6166" i="2" s="1"/>
  <c r="E6165" i="9"/>
  <c r="D6167" i="2" s="1"/>
  <c r="F6165" i="9"/>
  <c r="E6167" i="2" s="1"/>
  <c r="G6165" i="9"/>
  <c r="F6167" i="2" s="1"/>
  <c r="H6165" i="9"/>
  <c r="G6167" i="2" s="1"/>
  <c r="E6166" i="9"/>
  <c r="D6168" i="2" s="1"/>
  <c r="F6166" i="9"/>
  <c r="E6168" i="2" s="1"/>
  <c r="G6166" i="9"/>
  <c r="F6168" i="2" s="1"/>
  <c r="H6166" i="9"/>
  <c r="G6168" i="2" s="1"/>
  <c r="E6167" i="9"/>
  <c r="D6169" i="2" s="1"/>
  <c r="F6167" i="9"/>
  <c r="E6169" i="2" s="1"/>
  <c r="G6167" i="9"/>
  <c r="F6169" i="2" s="1"/>
  <c r="H6167" i="9"/>
  <c r="G6169" i="2" s="1"/>
  <c r="E6168" i="9"/>
  <c r="D6170" i="2" s="1"/>
  <c r="F6168" i="9"/>
  <c r="E6170" i="2" s="1"/>
  <c r="G6168" i="9"/>
  <c r="F6170" i="2" s="1"/>
  <c r="H6168" i="9"/>
  <c r="G6170" i="2" s="1"/>
  <c r="E6169" i="9"/>
  <c r="D6171" i="2" s="1"/>
  <c r="F6169" i="9"/>
  <c r="E6171" i="2" s="1"/>
  <c r="G6169" i="9"/>
  <c r="F6171" i="2" s="1"/>
  <c r="H6169" i="9"/>
  <c r="G6171" i="2" s="1"/>
  <c r="E6170" i="9"/>
  <c r="D6172" i="2" s="1"/>
  <c r="F6170" i="9"/>
  <c r="E6172" i="2" s="1"/>
  <c r="G6170" i="9"/>
  <c r="F6172" i="2" s="1"/>
  <c r="H6170" i="9"/>
  <c r="G6172" i="2" s="1"/>
  <c r="E6171" i="9"/>
  <c r="D6173" i="2" s="1"/>
  <c r="F6171" i="9"/>
  <c r="E6173" i="2" s="1"/>
  <c r="G6171" i="9"/>
  <c r="F6173" i="2" s="1"/>
  <c r="H6171" i="9"/>
  <c r="G6173" i="2" s="1"/>
  <c r="E6172" i="9"/>
  <c r="D6174" i="2" s="1"/>
  <c r="F6172" i="9"/>
  <c r="E6174" i="2" s="1"/>
  <c r="G6172" i="9"/>
  <c r="F6174" i="2" s="1"/>
  <c r="H6172" i="9"/>
  <c r="G6174" i="2" s="1"/>
  <c r="E6173" i="9"/>
  <c r="D6175" i="2" s="1"/>
  <c r="F6173" i="9"/>
  <c r="E6175" i="2" s="1"/>
  <c r="G6173" i="9"/>
  <c r="F6175" i="2" s="1"/>
  <c r="H6173" i="9"/>
  <c r="G6175" i="2" s="1"/>
  <c r="E6174" i="9"/>
  <c r="D6176" i="2" s="1"/>
  <c r="F6174" i="9"/>
  <c r="E6176" i="2" s="1"/>
  <c r="G6174" i="9"/>
  <c r="F6176" i="2" s="1"/>
  <c r="H6174" i="9"/>
  <c r="G6176" i="2" s="1"/>
  <c r="E6175" i="9"/>
  <c r="D6177" i="2" s="1"/>
  <c r="F6175" i="9"/>
  <c r="E6177" i="2" s="1"/>
  <c r="G6175" i="9"/>
  <c r="F6177" i="2" s="1"/>
  <c r="H6175" i="9"/>
  <c r="G6177" i="2" s="1"/>
  <c r="E6176" i="9"/>
  <c r="D6178" i="2" s="1"/>
  <c r="F6176" i="9"/>
  <c r="E6178" i="2" s="1"/>
  <c r="G6176" i="9"/>
  <c r="F6178" i="2" s="1"/>
  <c r="H6176" i="9"/>
  <c r="G6178" i="2" s="1"/>
  <c r="E6177" i="9"/>
  <c r="D6179" i="2" s="1"/>
  <c r="F6177" i="9"/>
  <c r="E6179" i="2" s="1"/>
  <c r="G6177" i="9"/>
  <c r="F6179" i="2" s="1"/>
  <c r="H6177" i="9"/>
  <c r="G6179" i="2" s="1"/>
  <c r="E6178" i="9"/>
  <c r="D6180" i="2" s="1"/>
  <c r="F6178" i="9"/>
  <c r="E6180" i="2" s="1"/>
  <c r="G6178" i="9"/>
  <c r="F6180" i="2" s="1"/>
  <c r="H6178" i="9"/>
  <c r="G6180" i="2" s="1"/>
  <c r="E6179" i="9"/>
  <c r="D6181" i="2" s="1"/>
  <c r="F6179" i="9"/>
  <c r="E6181" i="2" s="1"/>
  <c r="G6179" i="9"/>
  <c r="F6181" i="2" s="1"/>
  <c r="H6179" i="9"/>
  <c r="G6181" i="2" s="1"/>
  <c r="E6180" i="9"/>
  <c r="D6182" i="2" s="1"/>
  <c r="F6180" i="9"/>
  <c r="E6182" i="2" s="1"/>
  <c r="G6180" i="9"/>
  <c r="F6182" i="2" s="1"/>
  <c r="H6180" i="9"/>
  <c r="G6182" i="2" s="1"/>
  <c r="E6181" i="9"/>
  <c r="D6183" i="2" s="1"/>
  <c r="F6181" i="9"/>
  <c r="E6183" i="2" s="1"/>
  <c r="G6181" i="9"/>
  <c r="F6183" i="2" s="1"/>
  <c r="H6181" i="9"/>
  <c r="G6183" i="2" s="1"/>
  <c r="E6182" i="9"/>
  <c r="D6184" i="2" s="1"/>
  <c r="F6182" i="9"/>
  <c r="E6184" i="2" s="1"/>
  <c r="G6182" i="9"/>
  <c r="F6184" i="2" s="1"/>
  <c r="H6182" i="9"/>
  <c r="G6184" i="2" s="1"/>
  <c r="E6183" i="9"/>
  <c r="D6185" i="2" s="1"/>
  <c r="F6183" i="9"/>
  <c r="E6185" i="2" s="1"/>
  <c r="G6183" i="9"/>
  <c r="F6185" i="2" s="1"/>
  <c r="H6183" i="9"/>
  <c r="G6185" i="2" s="1"/>
  <c r="E6184" i="9"/>
  <c r="D6186" i="2" s="1"/>
  <c r="F6184" i="9"/>
  <c r="E6186" i="2" s="1"/>
  <c r="G6184" i="9"/>
  <c r="F6186" i="2" s="1"/>
  <c r="H6184" i="9"/>
  <c r="G6186" i="2" s="1"/>
  <c r="E6185" i="9"/>
  <c r="D6187" i="2" s="1"/>
  <c r="F6185" i="9"/>
  <c r="E6187" i="2" s="1"/>
  <c r="G6185" i="9"/>
  <c r="F6187" i="2" s="1"/>
  <c r="H6185" i="9"/>
  <c r="G6187" i="2" s="1"/>
  <c r="E6186" i="9"/>
  <c r="D6188" i="2" s="1"/>
  <c r="F6186" i="9"/>
  <c r="E6188" i="2" s="1"/>
  <c r="G6186" i="9"/>
  <c r="F6188" i="2" s="1"/>
  <c r="H6186" i="9"/>
  <c r="G6188" i="2" s="1"/>
  <c r="E6187" i="9"/>
  <c r="D6189" i="2" s="1"/>
  <c r="F6187" i="9"/>
  <c r="E6189" i="2" s="1"/>
  <c r="G6187" i="9"/>
  <c r="F6189" i="2" s="1"/>
  <c r="H6187" i="9"/>
  <c r="G6189" i="2" s="1"/>
  <c r="E6188" i="9"/>
  <c r="D6190" i="2" s="1"/>
  <c r="F6188" i="9"/>
  <c r="E6190" i="2" s="1"/>
  <c r="G6188" i="9"/>
  <c r="F6190" i="2" s="1"/>
  <c r="H6188" i="9"/>
  <c r="G6190" i="2" s="1"/>
  <c r="E6189" i="9"/>
  <c r="D6191" i="2" s="1"/>
  <c r="F6189" i="9"/>
  <c r="E6191" i="2" s="1"/>
  <c r="G6189" i="9"/>
  <c r="F6191" i="2" s="1"/>
  <c r="H6189" i="9"/>
  <c r="G6191" i="2" s="1"/>
  <c r="E6190" i="9"/>
  <c r="D6192" i="2" s="1"/>
  <c r="F6190" i="9"/>
  <c r="E6192" i="2" s="1"/>
  <c r="G6190" i="9"/>
  <c r="F6192" i="2" s="1"/>
  <c r="H6190" i="9"/>
  <c r="G6192" i="2" s="1"/>
  <c r="E6191" i="9"/>
  <c r="D6193" i="2" s="1"/>
  <c r="F6191" i="9"/>
  <c r="E6193" i="2" s="1"/>
  <c r="G6191" i="9"/>
  <c r="F6193" i="2" s="1"/>
  <c r="H6191" i="9"/>
  <c r="G6193" i="2" s="1"/>
  <c r="E6192" i="9"/>
  <c r="D6194" i="2" s="1"/>
  <c r="F6192" i="9"/>
  <c r="E6194" i="2" s="1"/>
  <c r="G6192" i="9"/>
  <c r="F6194" i="2" s="1"/>
  <c r="H6192" i="9"/>
  <c r="G6194" i="2" s="1"/>
  <c r="E6193" i="9"/>
  <c r="D6195" i="2" s="1"/>
  <c r="F6193" i="9"/>
  <c r="E6195" i="2" s="1"/>
  <c r="G6193" i="9"/>
  <c r="F6195" i="2" s="1"/>
  <c r="H6193" i="9"/>
  <c r="G6195" i="2" s="1"/>
  <c r="E6194" i="9"/>
  <c r="D6196" i="2" s="1"/>
  <c r="F6194" i="9"/>
  <c r="E6196" i="2" s="1"/>
  <c r="G6194" i="9"/>
  <c r="F6196" i="2" s="1"/>
  <c r="H6194" i="9"/>
  <c r="G6196" i="2" s="1"/>
  <c r="E6195" i="9"/>
  <c r="D6197" i="2" s="1"/>
  <c r="F6195" i="9"/>
  <c r="E6197" i="2" s="1"/>
  <c r="G6195" i="9"/>
  <c r="F6197" i="2" s="1"/>
  <c r="H6195" i="9"/>
  <c r="G6197" i="2" s="1"/>
  <c r="E6196" i="9"/>
  <c r="D6198" i="2" s="1"/>
  <c r="F6196" i="9"/>
  <c r="E6198" i="2" s="1"/>
  <c r="G6196" i="9"/>
  <c r="F6198" i="2" s="1"/>
  <c r="H6196" i="9"/>
  <c r="G6198" i="2" s="1"/>
  <c r="E6197" i="9"/>
  <c r="D6199" i="2" s="1"/>
  <c r="F6197" i="9"/>
  <c r="E6199" i="2" s="1"/>
  <c r="G6197" i="9"/>
  <c r="F6199" i="2" s="1"/>
  <c r="H6197" i="9"/>
  <c r="G6199" i="2" s="1"/>
  <c r="E6198" i="9"/>
  <c r="D6200" i="2" s="1"/>
  <c r="F6198" i="9"/>
  <c r="E6200" i="2" s="1"/>
  <c r="G6198" i="9"/>
  <c r="F6200" i="2" s="1"/>
  <c r="H6198" i="9"/>
  <c r="G6200" i="2" s="1"/>
  <c r="E6199" i="9"/>
  <c r="D6201" i="2" s="1"/>
  <c r="F6199" i="9"/>
  <c r="E6201" i="2" s="1"/>
  <c r="G6199" i="9"/>
  <c r="F6201" i="2" s="1"/>
  <c r="H6199" i="9"/>
  <c r="G6201" i="2" s="1"/>
  <c r="E6200" i="9"/>
  <c r="D6202" i="2" s="1"/>
  <c r="F6200" i="9"/>
  <c r="E6202" i="2" s="1"/>
  <c r="G6200" i="9"/>
  <c r="F6202" i="2" s="1"/>
  <c r="H6200" i="9"/>
  <c r="G6202" i="2" s="1"/>
  <c r="E6201" i="9"/>
  <c r="D6203" i="2" s="1"/>
  <c r="F6201" i="9"/>
  <c r="E6203" i="2" s="1"/>
  <c r="G6201" i="9"/>
  <c r="F6203" i="2" s="1"/>
  <c r="H6201" i="9"/>
  <c r="G6203" i="2" s="1"/>
  <c r="E6202" i="9"/>
  <c r="D6204" i="2" s="1"/>
  <c r="F6202" i="9"/>
  <c r="E6204" i="2" s="1"/>
  <c r="G6202" i="9"/>
  <c r="F6204" i="2" s="1"/>
  <c r="H6202" i="9"/>
  <c r="G6204" i="2" s="1"/>
  <c r="E6203" i="9"/>
  <c r="D6205" i="2" s="1"/>
  <c r="F6203" i="9"/>
  <c r="E6205" i="2" s="1"/>
  <c r="G6203" i="9"/>
  <c r="F6205" i="2" s="1"/>
  <c r="H6203" i="9"/>
  <c r="G6205" i="2" s="1"/>
  <c r="E6204" i="9"/>
  <c r="D6206" i="2" s="1"/>
  <c r="F6204" i="9"/>
  <c r="E6206" i="2" s="1"/>
  <c r="G6204" i="9"/>
  <c r="F6206" i="2" s="1"/>
  <c r="H6204" i="9"/>
  <c r="G6206" i="2" s="1"/>
  <c r="E6205" i="9"/>
  <c r="D6207" i="2" s="1"/>
  <c r="F6205" i="9"/>
  <c r="E6207" i="2" s="1"/>
  <c r="G6205" i="9"/>
  <c r="F6207" i="2" s="1"/>
  <c r="H6205" i="9"/>
  <c r="G6207" i="2" s="1"/>
  <c r="E6206" i="9"/>
  <c r="D6208" i="2" s="1"/>
  <c r="F6206" i="9"/>
  <c r="E6208" i="2" s="1"/>
  <c r="G6206" i="9"/>
  <c r="F6208" i="2" s="1"/>
  <c r="H6206" i="9"/>
  <c r="G6208" i="2" s="1"/>
  <c r="E6207" i="9"/>
  <c r="D6209" i="2" s="1"/>
  <c r="F6207" i="9"/>
  <c r="E6209" i="2" s="1"/>
  <c r="G6207" i="9"/>
  <c r="F6209" i="2" s="1"/>
  <c r="H6207" i="9"/>
  <c r="G6209" i="2" s="1"/>
  <c r="E6208" i="9"/>
  <c r="D6210" i="2" s="1"/>
  <c r="F6208" i="9"/>
  <c r="E6210" i="2" s="1"/>
  <c r="G6208" i="9"/>
  <c r="F6210" i="2" s="1"/>
  <c r="H6208" i="9"/>
  <c r="G6210" i="2" s="1"/>
  <c r="E6209" i="9"/>
  <c r="D6211" i="2" s="1"/>
  <c r="F6209" i="9"/>
  <c r="E6211" i="2" s="1"/>
  <c r="G6209" i="9"/>
  <c r="F6211" i="2" s="1"/>
  <c r="H6209" i="9"/>
  <c r="G6211" i="2" s="1"/>
  <c r="E6210" i="9"/>
  <c r="D6212" i="2" s="1"/>
  <c r="F6210" i="9"/>
  <c r="E6212" i="2" s="1"/>
  <c r="G6210" i="9"/>
  <c r="F6212" i="2" s="1"/>
  <c r="H6210" i="9"/>
  <c r="G6212" i="2" s="1"/>
  <c r="E6211" i="9"/>
  <c r="D6213" i="2" s="1"/>
  <c r="F6211" i="9"/>
  <c r="E6213" i="2" s="1"/>
  <c r="G6211" i="9"/>
  <c r="F6213" i="2" s="1"/>
  <c r="H6211" i="9"/>
  <c r="G6213" i="2" s="1"/>
  <c r="E6212" i="9"/>
  <c r="D6214" i="2" s="1"/>
  <c r="F6212" i="9"/>
  <c r="E6214" i="2" s="1"/>
  <c r="G6212" i="9"/>
  <c r="F6214" i="2" s="1"/>
  <c r="H6212" i="9"/>
  <c r="G6214" i="2" s="1"/>
  <c r="E6213" i="9"/>
  <c r="D6215" i="2" s="1"/>
  <c r="F6213" i="9"/>
  <c r="E6215" i="2" s="1"/>
  <c r="G6213" i="9"/>
  <c r="F6215" i="2" s="1"/>
  <c r="H6213" i="9"/>
  <c r="G6215" i="2" s="1"/>
  <c r="E6214" i="9"/>
  <c r="D6216" i="2" s="1"/>
  <c r="F6214" i="9"/>
  <c r="E6216" i="2" s="1"/>
  <c r="G6214" i="9"/>
  <c r="F6216" i="2" s="1"/>
  <c r="H6214" i="9"/>
  <c r="G6216" i="2" s="1"/>
  <c r="E6215" i="9"/>
  <c r="D6217" i="2" s="1"/>
  <c r="F6215" i="9"/>
  <c r="E6217" i="2" s="1"/>
  <c r="G6215" i="9"/>
  <c r="F6217" i="2" s="1"/>
  <c r="H6215" i="9"/>
  <c r="G6217" i="2" s="1"/>
  <c r="E6216" i="9"/>
  <c r="D6218" i="2" s="1"/>
  <c r="F6216" i="9"/>
  <c r="E6218" i="2" s="1"/>
  <c r="G6216" i="9"/>
  <c r="F6218" i="2" s="1"/>
  <c r="H6216" i="9"/>
  <c r="G6218" i="2" s="1"/>
  <c r="E6217" i="9"/>
  <c r="D6219" i="2" s="1"/>
  <c r="F6217" i="9"/>
  <c r="E6219" i="2" s="1"/>
  <c r="G6217" i="9"/>
  <c r="F6219" i="2" s="1"/>
  <c r="H6217" i="9"/>
  <c r="G6219" i="2" s="1"/>
  <c r="E6218" i="9"/>
  <c r="D6220" i="2" s="1"/>
  <c r="F6218" i="9"/>
  <c r="E6220" i="2" s="1"/>
  <c r="G6218" i="9"/>
  <c r="F6220" i="2" s="1"/>
  <c r="H6218" i="9"/>
  <c r="G6220" i="2" s="1"/>
  <c r="E6219" i="9"/>
  <c r="D6221" i="2" s="1"/>
  <c r="F6219" i="9"/>
  <c r="E6221" i="2" s="1"/>
  <c r="G6219" i="9"/>
  <c r="F6221" i="2" s="1"/>
  <c r="H6219" i="9"/>
  <c r="G6221" i="2" s="1"/>
  <c r="E6220" i="9"/>
  <c r="D6222" i="2" s="1"/>
  <c r="F6220" i="9"/>
  <c r="E6222" i="2" s="1"/>
  <c r="G6220" i="9"/>
  <c r="F6222" i="2" s="1"/>
  <c r="H6220" i="9"/>
  <c r="G6222" i="2" s="1"/>
  <c r="E6221" i="9"/>
  <c r="D6223" i="2" s="1"/>
  <c r="F6221" i="9"/>
  <c r="E6223" i="2" s="1"/>
  <c r="G6221" i="9"/>
  <c r="F6223" i="2" s="1"/>
  <c r="H6221" i="9"/>
  <c r="G6223" i="2" s="1"/>
  <c r="E6222" i="9"/>
  <c r="D6224" i="2" s="1"/>
  <c r="F6222" i="9"/>
  <c r="E6224" i="2" s="1"/>
  <c r="G6222" i="9"/>
  <c r="F6224" i="2" s="1"/>
  <c r="H6222" i="9"/>
  <c r="G6224" i="2" s="1"/>
  <c r="E6223" i="9"/>
  <c r="D6225" i="2" s="1"/>
  <c r="F6223" i="9"/>
  <c r="E6225" i="2" s="1"/>
  <c r="G6223" i="9"/>
  <c r="F6225" i="2" s="1"/>
  <c r="H6223" i="9"/>
  <c r="G6225" i="2" s="1"/>
  <c r="E6224" i="9"/>
  <c r="D6226" i="2" s="1"/>
  <c r="F6224" i="9"/>
  <c r="E6226" i="2" s="1"/>
  <c r="G6224" i="9"/>
  <c r="F6226" i="2" s="1"/>
  <c r="H6224" i="9"/>
  <c r="G6226" i="2" s="1"/>
  <c r="E6225" i="9"/>
  <c r="D6227" i="2" s="1"/>
  <c r="F6225" i="9"/>
  <c r="E6227" i="2" s="1"/>
  <c r="G6225" i="9"/>
  <c r="F6227" i="2" s="1"/>
  <c r="H6225" i="9"/>
  <c r="G6227" i="2" s="1"/>
  <c r="E6226" i="9"/>
  <c r="D6228" i="2" s="1"/>
  <c r="F6226" i="9"/>
  <c r="E6228" i="2" s="1"/>
  <c r="G6226" i="9"/>
  <c r="F6228" i="2" s="1"/>
  <c r="H6226" i="9"/>
  <c r="G6228" i="2" s="1"/>
  <c r="E6227" i="9"/>
  <c r="D6229" i="2" s="1"/>
  <c r="F6227" i="9"/>
  <c r="E6229" i="2" s="1"/>
  <c r="G6227" i="9"/>
  <c r="F6229" i="2" s="1"/>
  <c r="H6227" i="9"/>
  <c r="G6229" i="2" s="1"/>
  <c r="E6228" i="9"/>
  <c r="D6230" i="2" s="1"/>
  <c r="F6228" i="9"/>
  <c r="E6230" i="2" s="1"/>
  <c r="G6228" i="9"/>
  <c r="F6230" i="2" s="1"/>
  <c r="H6228" i="9"/>
  <c r="G6230" i="2" s="1"/>
  <c r="E6229" i="9"/>
  <c r="D6231" i="2" s="1"/>
  <c r="F6229" i="9"/>
  <c r="E6231" i="2" s="1"/>
  <c r="G6229" i="9"/>
  <c r="F6231" i="2" s="1"/>
  <c r="H6229" i="9"/>
  <c r="G6231" i="2" s="1"/>
  <c r="E6230" i="9"/>
  <c r="D6232" i="2" s="1"/>
  <c r="F6230" i="9"/>
  <c r="E6232" i="2" s="1"/>
  <c r="G6230" i="9"/>
  <c r="F6232" i="2" s="1"/>
  <c r="H6230" i="9"/>
  <c r="G6232" i="2" s="1"/>
  <c r="E6231" i="9"/>
  <c r="D6233" i="2" s="1"/>
  <c r="F6231" i="9"/>
  <c r="E6233" i="2" s="1"/>
  <c r="G6231" i="9"/>
  <c r="F6233" i="2" s="1"/>
  <c r="H6231" i="9"/>
  <c r="G6233" i="2" s="1"/>
  <c r="E6232" i="9"/>
  <c r="D6234" i="2" s="1"/>
  <c r="F6232" i="9"/>
  <c r="E6234" i="2" s="1"/>
  <c r="G6232" i="9"/>
  <c r="F6234" i="2" s="1"/>
  <c r="H6232" i="9"/>
  <c r="G6234" i="2" s="1"/>
  <c r="E6233" i="9"/>
  <c r="D6235" i="2" s="1"/>
  <c r="F6233" i="9"/>
  <c r="E6235" i="2" s="1"/>
  <c r="G6233" i="9"/>
  <c r="F6235" i="2" s="1"/>
  <c r="H6233" i="9"/>
  <c r="G6235" i="2" s="1"/>
  <c r="E6234" i="9"/>
  <c r="D6236" i="2" s="1"/>
  <c r="F6234" i="9"/>
  <c r="E6236" i="2" s="1"/>
  <c r="G6234" i="9"/>
  <c r="F6236" i="2" s="1"/>
  <c r="H6234" i="9"/>
  <c r="G6236" i="2" s="1"/>
  <c r="E6235" i="9"/>
  <c r="D6237" i="2" s="1"/>
  <c r="F6235" i="9"/>
  <c r="E6237" i="2" s="1"/>
  <c r="G6235" i="9"/>
  <c r="F6237" i="2" s="1"/>
  <c r="H6235" i="9"/>
  <c r="G6237" i="2" s="1"/>
  <c r="E6236" i="9"/>
  <c r="D6238" i="2" s="1"/>
  <c r="F6236" i="9"/>
  <c r="E6238" i="2" s="1"/>
  <c r="G6236" i="9"/>
  <c r="F6238" i="2" s="1"/>
  <c r="H6236" i="9"/>
  <c r="G6238" i="2" s="1"/>
  <c r="E6237" i="9"/>
  <c r="D6239" i="2" s="1"/>
  <c r="F6237" i="9"/>
  <c r="E6239" i="2" s="1"/>
  <c r="G6237" i="9"/>
  <c r="F6239" i="2" s="1"/>
  <c r="H6237" i="9"/>
  <c r="G6239" i="2" s="1"/>
  <c r="E6238" i="9"/>
  <c r="D6240" i="2" s="1"/>
  <c r="F6238" i="9"/>
  <c r="E6240" i="2" s="1"/>
  <c r="G6238" i="9"/>
  <c r="F6240" i="2" s="1"/>
  <c r="H6238" i="9"/>
  <c r="G6240" i="2" s="1"/>
  <c r="E6239" i="9"/>
  <c r="D6241" i="2" s="1"/>
  <c r="F6239" i="9"/>
  <c r="E6241" i="2" s="1"/>
  <c r="G6239" i="9"/>
  <c r="F6241" i="2" s="1"/>
  <c r="H6239" i="9"/>
  <c r="G6241" i="2" s="1"/>
  <c r="E6240" i="9"/>
  <c r="D6242" i="2" s="1"/>
  <c r="F6240" i="9"/>
  <c r="E6242" i="2" s="1"/>
  <c r="G6240" i="9"/>
  <c r="F6242" i="2" s="1"/>
  <c r="H6240" i="9"/>
  <c r="G6242" i="2" s="1"/>
  <c r="E6241" i="9"/>
  <c r="D6243" i="2" s="1"/>
  <c r="F6241" i="9"/>
  <c r="E6243" i="2" s="1"/>
  <c r="G6241" i="9"/>
  <c r="F6243" i="2" s="1"/>
  <c r="H6241" i="9"/>
  <c r="G6243" i="2" s="1"/>
  <c r="E6242" i="9"/>
  <c r="D6244" i="2" s="1"/>
  <c r="F6242" i="9"/>
  <c r="E6244" i="2" s="1"/>
  <c r="G6242" i="9"/>
  <c r="F6244" i="2" s="1"/>
  <c r="H6242" i="9"/>
  <c r="G6244" i="2" s="1"/>
  <c r="E6243" i="9"/>
  <c r="D6245" i="2" s="1"/>
  <c r="F6243" i="9"/>
  <c r="E6245" i="2" s="1"/>
  <c r="G6243" i="9"/>
  <c r="F6245" i="2" s="1"/>
  <c r="H6243" i="9"/>
  <c r="G6245" i="2" s="1"/>
  <c r="E6244" i="9"/>
  <c r="D6246" i="2" s="1"/>
  <c r="F6244" i="9"/>
  <c r="E6246" i="2" s="1"/>
  <c r="G6244" i="9"/>
  <c r="F6246" i="2" s="1"/>
  <c r="H6244" i="9"/>
  <c r="G6246" i="2" s="1"/>
  <c r="E6245" i="9"/>
  <c r="D6247" i="2" s="1"/>
  <c r="F6245" i="9"/>
  <c r="E6247" i="2" s="1"/>
  <c r="G6245" i="9"/>
  <c r="F6247" i="2" s="1"/>
  <c r="H6245" i="9"/>
  <c r="G6247" i="2" s="1"/>
  <c r="E6246" i="9"/>
  <c r="D6248" i="2" s="1"/>
  <c r="F6246" i="9"/>
  <c r="E6248" i="2" s="1"/>
  <c r="G6246" i="9"/>
  <c r="F6248" i="2" s="1"/>
  <c r="H6246" i="9"/>
  <c r="G6248" i="2" s="1"/>
  <c r="E6247" i="9"/>
  <c r="D6249" i="2" s="1"/>
  <c r="F6247" i="9"/>
  <c r="E6249" i="2" s="1"/>
  <c r="G6247" i="9"/>
  <c r="F6249" i="2" s="1"/>
  <c r="H6247" i="9"/>
  <c r="G6249" i="2" s="1"/>
  <c r="E6248" i="9"/>
  <c r="D6250" i="2" s="1"/>
  <c r="F6248" i="9"/>
  <c r="E6250" i="2" s="1"/>
  <c r="G6248" i="9"/>
  <c r="F6250" i="2" s="1"/>
  <c r="H6248" i="9"/>
  <c r="G6250" i="2" s="1"/>
  <c r="E6249" i="9"/>
  <c r="D6251" i="2" s="1"/>
  <c r="F6249" i="9"/>
  <c r="E6251" i="2" s="1"/>
  <c r="G6249" i="9"/>
  <c r="F6251" i="2" s="1"/>
  <c r="H6249" i="9"/>
  <c r="G6251" i="2" s="1"/>
  <c r="E6250" i="9"/>
  <c r="D6252" i="2" s="1"/>
  <c r="F6250" i="9"/>
  <c r="E6252" i="2" s="1"/>
  <c r="G6250" i="9"/>
  <c r="F6252" i="2" s="1"/>
  <c r="H6250" i="9"/>
  <c r="G6252" i="2" s="1"/>
  <c r="E6251" i="9"/>
  <c r="D6253" i="2" s="1"/>
  <c r="F6251" i="9"/>
  <c r="E6253" i="2" s="1"/>
  <c r="G6251" i="9"/>
  <c r="F6253" i="2" s="1"/>
  <c r="H6251" i="9"/>
  <c r="G6253" i="2" s="1"/>
  <c r="E6252" i="9"/>
  <c r="D6254" i="2" s="1"/>
  <c r="F6252" i="9"/>
  <c r="E6254" i="2" s="1"/>
  <c r="G6252" i="9"/>
  <c r="F6254" i="2" s="1"/>
  <c r="H6252" i="9"/>
  <c r="G6254" i="2" s="1"/>
  <c r="E6253" i="9"/>
  <c r="D6255" i="2" s="1"/>
  <c r="F6253" i="9"/>
  <c r="E6255" i="2" s="1"/>
  <c r="G6253" i="9"/>
  <c r="F6255" i="2" s="1"/>
  <c r="H6253" i="9"/>
  <c r="G6255" i="2" s="1"/>
  <c r="E6254" i="9"/>
  <c r="D6256" i="2" s="1"/>
  <c r="F6254" i="9"/>
  <c r="E6256" i="2" s="1"/>
  <c r="G6254" i="9"/>
  <c r="F6256" i="2" s="1"/>
  <c r="H6254" i="9"/>
  <c r="G6256" i="2" s="1"/>
  <c r="E6255" i="9"/>
  <c r="D6257" i="2" s="1"/>
  <c r="F6255" i="9"/>
  <c r="E6257" i="2" s="1"/>
  <c r="G6255" i="9"/>
  <c r="F6257" i="2" s="1"/>
  <c r="H6255" i="9"/>
  <c r="G6257" i="2" s="1"/>
  <c r="E6256" i="9"/>
  <c r="D6258" i="2" s="1"/>
  <c r="F6256" i="9"/>
  <c r="E6258" i="2" s="1"/>
  <c r="G6256" i="9"/>
  <c r="F6258" i="2" s="1"/>
  <c r="H6256" i="9"/>
  <c r="G6258" i="2" s="1"/>
  <c r="E6257" i="9"/>
  <c r="D6259" i="2" s="1"/>
  <c r="F6257" i="9"/>
  <c r="E6259" i="2" s="1"/>
  <c r="G6257" i="9"/>
  <c r="F6259" i="2" s="1"/>
  <c r="H6257" i="9"/>
  <c r="G6259" i="2" s="1"/>
  <c r="E6258" i="9"/>
  <c r="D6260" i="2" s="1"/>
  <c r="F6258" i="9"/>
  <c r="E6260" i="2" s="1"/>
  <c r="G6258" i="9"/>
  <c r="F6260" i="2" s="1"/>
  <c r="H6258" i="9"/>
  <c r="G6260" i="2" s="1"/>
  <c r="E6259" i="9"/>
  <c r="D6261" i="2" s="1"/>
  <c r="F6259" i="9"/>
  <c r="E6261" i="2" s="1"/>
  <c r="G6259" i="9"/>
  <c r="F6261" i="2" s="1"/>
  <c r="H6259" i="9"/>
  <c r="G6261" i="2" s="1"/>
  <c r="E6260" i="9"/>
  <c r="D6262" i="2" s="1"/>
  <c r="F6260" i="9"/>
  <c r="E6262" i="2" s="1"/>
  <c r="G6260" i="9"/>
  <c r="F6262" i="2" s="1"/>
  <c r="H6260" i="9"/>
  <c r="G6262" i="2" s="1"/>
  <c r="E6261" i="9"/>
  <c r="D6263" i="2" s="1"/>
  <c r="F6261" i="9"/>
  <c r="E6263" i="2" s="1"/>
  <c r="G6261" i="9"/>
  <c r="F6263" i="2" s="1"/>
  <c r="H6261" i="9"/>
  <c r="G6263" i="2" s="1"/>
  <c r="E6262" i="9"/>
  <c r="D6264" i="2" s="1"/>
  <c r="F6262" i="9"/>
  <c r="E6264" i="2" s="1"/>
  <c r="G6262" i="9"/>
  <c r="F6264" i="2" s="1"/>
  <c r="H6262" i="9"/>
  <c r="G6264" i="2" s="1"/>
  <c r="E6263" i="9"/>
  <c r="D6265" i="2" s="1"/>
  <c r="F6263" i="9"/>
  <c r="E6265" i="2" s="1"/>
  <c r="G6263" i="9"/>
  <c r="F6265" i="2" s="1"/>
  <c r="H6263" i="9"/>
  <c r="G6265" i="2" s="1"/>
  <c r="E6264" i="9"/>
  <c r="D6266" i="2" s="1"/>
  <c r="F6264" i="9"/>
  <c r="E6266" i="2" s="1"/>
  <c r="G6264" i="9"/>
  <c r="F6266" i="2" s="1"/>
  <c r="H6264" i="9"/>
  <c r="G6266" i="2" s="1"/>
  <c r="E6265" i="9"/>
  <c r="D6267" i="2" s="1"/>
  <c r="F6265" i="9"/>
  <c r="E6267" i="2" s="1"/>
  <c r="G6265" i="9"/>
  <c r="F6267" i="2" s="1"/>
  <c r="H6265" i="9"/>
  <c r="G6267" i="2" s="1"/>
  <c r="E6266" i="9"/>
  <c r="D6268" i="2" s="1"/>
  <c r="F6266" i="9"/>
  <c r="E6268" i="2" s="1"/>
  <c r="G6266" i="9"/>
  <c r="F6268" i="2" s="1"/>
  <c r="H6266" i="9"/>
  <c r="G6268" i="2" s="1"/>
  <c r="E6267" i="9"/>
  <c r="D6269" i="2" s="1"/>
  <c r="F6267" i="9"/>
  <c r="E6269" i="2" s="1"/>
  <c r="G6267" i="9"/>
  <c r="F6269" i="2" s="1"/>
  <c r="H6267" i="9"/>
  <c r="G6269" i="2" s="1"/>
  <c r="E6268" i="9"/>
  <c r="D6270" i="2" s="1"/>
  <c r="F6268" i="9"/>
  <c r="E6270" i="2" s="1"/>
  <c r="G6268" i="9"/>
  <c r="F6270" i="2" s="1"/>
  <c r="H6268" i="9"/>
  <c r="G6270" i="2" s="1"/>
  <c r="E6269" i="9"/>
  <c r="D6271" i="2" s="1"/>
  <c r="F6269" i="9"/>
  <c r="E6271" i="2" s="1"/>
  <c r="G6269" i="9"/>
  <c r="F6271" i="2" s="1"/>
  <c r="H6269" i="9"/>
  <c r="G6271" i="2" s="1"/>
  <c r="E6270" i="9"/>
  <c r="D6272" i="2" s="1"/>
  <c r="F6270" i="9"/>
  <c r="E6272" i="2" s="1"/>
  <c r="G6270" i="9"/>
  <c r="F6272" i="2" s="1"/>
  <c r="H6270" i="9"/>
  <c r="G6272" i="2" s="1"/>
  <c r="E6271" i="9"/>
  <c r="D6273" i="2" s="1"/>
  <c r="F6271" i="9"/>
  <c r="E6273" i="2" s="1"/>
  <c r="G6271" i="9"/>
  <c r="F6273" i="2" s="1"/>
  <c r="H6271" i="9"/>
  <c r="G6273" i="2" s="1"/>
  <c r="E6272" i="9"/>
  <c r="D6274" i="2" s="1"/>
  <c r="F6272" i="9"/>
  <c r="E6274" i="2" s="1"/>
  <c r="G6272" i="9"/>
  <c r="F6274" i="2" s="1"/>
  <c r="H6272" i="9"/>
  <c r="G6274" i="2" s="1"/>
  <c r="E6273" i="9"/>
  <c r="D6275" i="2" s="1"/>
  <c r="F6273" i="9"/>
  <c r="E6275" i="2" s="1"/>
  <c r="G6273" i="9"/>
  <c r="F6275" i="2" s="1"/>
  <c r="H6273" i="9"/>
  <c r="G6275" i="2" s="1"/>
  <c r="E6274" i="9"/>
  <c r="D6276" i="2" s="1"/>
  <c r="F6274" i="9"/>
  <c r="E6276" i="2" s="1"/>
  <c r="G6274" i="9"/>
  <c r="F6276" i="2" s="1"/>
  <c r="H6274" i="9"/>
  <c r="G6276" i="2" s="1"/>
  <c r="E6275" i="9"/>
  <c r="D6277" i="2" s="1"/>
  <c r="F6275" i="9"/>
  <c r="E6277" i="2" s="1"/>
  <c r="G6275" i="9"/>
  <c r="F6277" i="2" s="1"/>
  <c r="H6275" i="9"/>
  <c r="G6277" i="2" s="1"/>
  <c r="E6276" i="9"/>
  <c r="D6278" i="2" s="1"/>
  <c r="F6276" i="9"/>
  <c r="E6278" i="2" s="1"/>
  <c r="G6276" i="9"/>
  <c r="F6278" i="2" s="1"/>
  <c r="H6276" i="9"/>
  <c r="G6278" i="2" s="1"/>
  <c r="E6277" i="9"/>
  <c r="D6279" i="2" s="1"/>
  <c r="F6277" i="9"/>
  <c r="E6279" i="2" s="1"/>
  <c r="G6277" i="9"/>
  <c r="F6279" i="2" s="1"/>
  <c r="H6277" i="9"/>
  <c r="G6279" i="2" s="1"/>
  <c r="E6278" i="9"/>
  <c r="D6280" i="2" s="1"/>
  <c r="F6278" i="9"/>
  <c r="E6280" i="2" s="1"/>
  <c r="G6278" i="9"/>
  <c r="F6280" i="2" s="1"/>
  <c r="H6278" i="9"/>
  <c r="G6280" i="2" s="1"/>
  <c r="E6279" i="9"/>
  <c r="D6281" i="2" s="1"/>
  <c r="F6279" i="9"/>
  <c r="E6281" i="2" s="1"/>
  <c r="G6279" i="9"/>
  <c r="F6281" i="2" s="1"/>
  <c r="H6279" i="9"/>
  <c r="G6281" i="2" s="1"/>
  <c r="E6280" i="9"/>
  <c r="D6282" i="2" s="1"/>
  <c r="F6280" i="9"/>
  <c r="E6282" i="2" s="1"/>
  <c r="G6280" i="9"/>
  <c r="F6282" i="2" s="1"/>
  <c r="H6280" i="9"/>
  <c r="G6282" i="2" s="1"/>
  <c r="E6281" i="9"/>
  <c r="D6283" i="2" s="1"/>
  <c r="F6281" i="9"/>
  <c r="E6283" i="2" s="1"/>
  <c r="G6281" i="9"/>
  <c r="F6283" i="2" s="1"/>
  <c r="H6281" i="9"/>
  <c r="G6283" i="2" s="1"/>
  <c r="E6282" i="9"/>
  <c r="D6284" i="2" s="1"/>
  <c r="F6282" i="9"/>
  <c r="E6284" i="2" s="1"/>
  <c r="G6282" i="9"/>
  <c r="F6284" i="2" s="1"/>
  <c r="H6282" i="9"/>
  <c r="G6284" i="2" s="1"/>
  <c r="E6283" i="9"/>
  <c r="D6285" i="2" s="1"/>
  <c r="F6283" i="9"/>
  <c r="E6285" i="2" s="1"/>
  <c r="G6283" i="9"/>
  <c r="F6285" i="2" s="1"/>
  <c r="H6283" i="9"/>
  <c r="G6285" i="2" s="1"/>
  <c r="E6284" i="9"/>
  <c r="D6286" i="2" s="1"/>
  <c r="F6284" i="9"/>
  <c r="E6286" i="2" s="1"/>
  <c r="G6284" i="9"/>
  <c r="F6286" i="2" s="1"/>
  <c r="H6284" i="9"/>
  <c r="G6286" i="2" s="1"/>
  <c r="E6285" i="9"/>
  <c r="D6287" i="2" s="1"/>
  <c r="F6285" i="9"/>
  <c r="E6287" i="2" s="1"/>
  <c r="G6285" i="9"/>
  <c r="F6287" i="2" s="1"/>
  <c r="H6285" i="9"/>
  <c r="G6287" i="2" s="1"/>
  <c r="E6286" i="9"/>
  <c r="D6288" i="2" s="1"/>
  <c r="F6286" i="9"/>
  <c r="E6288" i="2" s="1"/>
  <c r="G6286" i="9"/>
  <c r="F6288" i="2" s="1"/>
  <c r="H6286" i="9"/>
  <c r="G6288" i="2" s="1"/>
  <c r="E6287" i="9"/>
  <c r="D6289" i="2" s="1"/>
  <c r="F6287" i="9"/>
  <c r="E6289" i="2" s="1"/>
  <c r="G6287" i="9"/>
  <c r="F6289" i="2" s="1"/>
  <c r="H6287" i="9"/>
  <c r="G6289" i="2" s="1"/>
  <c r="E6288" i="9"/>
  <c r="D6290" i="2" s="1"/>
  <c r="F6288" i="9"/>
  <c r="E6290" i="2" s="1"/>
  <c r="G6288" i="9"/>
  <c r="F6290" i="2" s="1"/>
  <c r="H6288" i="9"/>
  <c r="G6290" i="2" s="1"/>
  <c r="E6289" i="9"/>
  <c r="D6291" i="2" s="1"/>
  <c r="F6289" i="9"/>
  <c r="E6291" i="2" s="1"/>
  <c r="G6289" i="9"/>
  <c r="F6291" i="2" s="1"/>
  <c r="H6289" i="9"/>
  <c r="G6291" i="2" s="1"/>
  <c r="E6290" i="9"/>
  <c r="D6292" i="2" s="1"/>
  <c r="F6290" i="9"/>
  <c r="E6292" i="2" s="1"/>
  <c r="G6290" i="9"/>
  <c r="F6292" i="2" s="1"/>
  <c r="H6290" i="9"/>
  <c r="G6292" i="2" s="1"/>
  <c r="E6291" i="9"/>
  <c r="D6293" i="2" s="1"/>
  <c r="F6291" i="9"/>
  <c r="E6293" i="2" s="1"/>
  <c r="G6291" i="9"/>
  <c r="F6293" i="2" s="1"/>
  <c r="H6291" i="9"/>
  <c r="G6293" i="2" s="1"/>
  <c r="E6292" i="9"/>
  <c r="D6294" i="2" s="1"/>
  <c r="F6292" i="9"/>
  <c r="E6294" i="2" s="1"/>
  <c r="G6292" i="9"/>
  <c r="F6294" i="2" s="1"/>
  <c r="H6292" i="9"/>
  <c r="G6294" i="2" s="1"/>
  <c r="E6293" i="9"/>
  <c r="D6295" i="2" s="1"/>
  <c r="F6293" i="9"/>
  <c r="E6295" i="2" s="1"/>
  <c r="G6293" i="9"/>
  <c r="F6295" i="2" s="1"/>
  <c r="H6293" i="9"/>
  <c r="G6295" i="2" s="1"/>
  <c r="E6294" i="9"/>
  <c r="D6296" i="2" s="1"/>
  <c r="F6294" i="9"/>
  <c r="E6296" i="2" s="1"/>
  <c r="G6294" i="9"/>
  <c r="F6296" i="2" s="1"/>
  <c r="H6294" i="9"/>
  <c r="G6296" i="2" s="1"/>
  <c r="E6295" i="9"/>
  <c r="D6297" i="2" s="1"/>
  <c r="F6295" i="9"/>
  <c r="E6297" i="2" s="1"/>
  <c r="G6295" i="9"/>
  <c r="F6297" i="2" s="1"/>
  <c r="H6295" i="9"/>
  <c r="G6297" i="2" s="1"/>
  <c r="E6296" i="9"/>
  <c r="D6298" i="2" s="1"/>
  <c r="F6296" i="9"/>
  <c r="E6298" i="2" s="1"/>
  <c r="G6296" i="9"/>
  <c r="F6298" i="2" s="1"/>
  <c r="H6296" i="9"/>
  <c r="G6298" i="2" s="1"/>
  <c r="E6297" i="9"/>
  <c r="D6299" i="2" s="1"/>
  <c r="F6297" i="9"/>
  <c r="E6299" i="2" s="1"/>
  <c r="G6297" i="9"/>
  <c r="F6299" i="2" s="1"/>
  <c r="H6297" i="9"/>
  <c r="G6299" i="2" s="1"/>
  <c r="E6298" i="9"/>
  <c r="D6300" i="2" s="1"/>
  <c r="F6298" i="9"/>
  <c r="E6300" i="2" s="1"/>
  <c r="G6298" i="9"/>
  <c r="F6300" i="2" s="1"/>
  <c r="H6298" i="9"/>
  <c r="G6300" i="2" s="1"/>
  <c r="E6299" i="9"/>
  <c r="D6301" i="2" s="1"/>
  <c r="F6299" i="9"/>
  <c r="E6301" i="2" s="1"/>
  <c r="G6299" i="9"/>
  <c r="F6301" i="2" s="1"/>
  <c r="H6299" i="9"/>
  <c r="G6301" i="2" s="1"/>
  <c r="E6300" i="9"/>
  <c r="D6302" i="2" s="1"/>
  <c r="F6300" i="9"/>
  <c r="E6302" i="2" s="1"/>
  <c r="G6300" i="9"/>
  <c r="F6302" i="2" s="1"/>
  <c r="H6300" i="9"/>
  <c r="G6302" i="2" s="1"/>
  <c r="E6301" i="9"/>
  <c r="D6303" i="2" s="1"/>
  <c r="F6301" i="9"/>
  <c r="E6303" i="2" s="1"/>
  <c r="G6301" i="9"/>
  <c r="F6303" i="2" s="1"/>
  <c r="H6301" i="9"/>
  <c r="G6303" i="2" s="1"/>
  <c r="E6302" i="9"/>
  <c r="D6304" i="2" s="1"/>
  <c r="F6302" i="9"/>
  <c r="E6304" i="2" s="1"/>
  <c r="G6302" i="9"/>
  <c r="F6304" i="2" s="1"/>
  <c r="H6302" i="9"/>
  <c r="G6304" i="2" s="1"/>
  <c r="E6303" i="9"/>
  <c r="D6305" i="2" s="1"/>
  <c r="F6303" i="9"/>
  <c r="E6305" i="2" s="1"/>
  <c r="G6303" i="9"/>
  <c r="F6305" i="2" s="1"/>
  <c r="H6303" i="9"/>
  <c r="G6305" i="2" s="1"/>
  <c r="E6304" i="9"/>
  <c r="D6306" i="2" s="1"/>
  <c r="F6304" i="9"/>
  <c r="E6306" i="2" s="1"/>
  <c r="G6304" i="9"/>
  <c r="F6306" i="2" s="1"/>
  <c r="H6304" i="9"/>
  <c r="G6306" i="2" s="1"/>
  <c r="E6305" i="9"/>
  <c r="D6307" i="2" s="1"/>
  <c r="F6305" i="9"/>
  <c r="E6307" i="2" s="1"/>
  <c r="G6305" i="9"/>
  <c r="F6307" i="2" s="1"/>
  <c r="H6305" i="9"/>
  <c r="G6307" i="2" s="1"/>
  <c r="E6306" i="9"/>
  <c r="D6308" i="2" s="1"/>
  <c r="F6306" i="9"/>
  <c r="E6308" i="2" s="1"/>
  <c r="G6306" i="9"/>
  <c r="F6308" i="2" s="1"/>
  <c r="H6306" i="9"/>
  <c r="G6308" i="2" s="1"/>
  <c r="E6307" i="9"/>
  <c r="D6309" i="2" s="1"/>
  <c r="F6307" i="9"/>
  <c r="E6309" i="2" s="1"/>
  <c r="G6307" i="9"/>
  <c r="F6309" i="2" s="1"/>
  <c r="H6307" i="9"/>
  <c r="G6309" i="2" s="1"/>
  <c r="E6308" i="9"/>
  <c r="D6310" i="2" s="1"/>
  <c r="F6308" i="9"/>
  <c r="E6310" i="2" s="1"/>
  <c r="G6308" i="9"/>
  <c r="F6310" i="2" s="1"/>
  <c r="H6308" i="9"/>
  <c r="G6310" i="2" s="1"/>
  <c r="E6309" i="9"/>
  <c r="D6311" i="2" s="1"/>
  <c r="F6309" i="9"/>
  <c r="E6311" i="2" s="1"/>
  <c r="G6309" i="9"/>
  <c r="F6311" i="2" s="1"/>
  <c r="H6309" i="9"/>
  <c r="G6311" i="2" s="1"/>
  <c r="E6310" i="9"/>
  <c r="D6312" i="2" s="1"/>
  <c r="F6310" i="9"/>
  <c r="E6312" i="2" s="1"/>
  <c r="G6310" i="9"/>
  <c r="F6312" i="2" s="1"/>
  <c r="H6310" i="9"/>
  <c r="G6312" i="2" s="1"/>
  <c r="E6311" i="9"/>
  <c r="D6313" i="2" s="1"/>
  <c r="F6311" i="9"/>
  <c r="E6313" i="2" s="1"/>
  <c r="G6311" i="9"/>
  <c r="F6313" i="2" s="1"/>
  <c r="H6311" i="9"/>
  <c r="G6313" i="2" s="1"/>
  <c r="E6312" i="9"/>
  <c r="D6314" i="2" s="1"/>
  <c r="F6312" i="9"/>
  <c r="E6314" i="2" s="1"/>
  <c r="G6312" i="9"/>
  <c r="F6314" i="2" s="1"/>
  <c r="H6312" i="9"/>
  <c r="G6314" i="2" s="1"/>
  <c r="E6313" i="9"/>
  <c r="D6315" i="2" s="1"/>
  <c r="F6313" i="9"/>
  <c r="E6315" i="2" s="1"/>
  <c r="G6313" i="9"/>
  <c r="F6315" i="2" s="1"/>
  <c r="H6313" i="9"/>
  <c r="G6315" i="2" s="1"/>
  <c r="E6314" i="9"/>
  <c r="D6316" i="2" s="1"/>
  <c r="F6314" i="9"/>
  <c r="E6316" i="2" s="1"/>
  <c r="G6314" i="9"/>
  <c r="F6316" i="2" s="1"/>
  <c r="H6314" i="9"/>
  <c r="G6316" i="2" s="1"/>
  <c r="E6315" i="9"/>
  <c r="D6317" i="2" s="1"/>
  <c r="F6315" i="9"/>
  <c r="E6317" i="2" s="1"/>
  <c r="G6315" i="9"/>
  <c r="F6317" i="2" s="1"/>
  <c r="H6315" i="9"/>
  <c r="G6317" i="2" s="1"/>
  <c r="E6316" i="9"/>
  <c r="D6318" i="2" s="1"/>
  <c r="F6316" i="9"/>
  <c r="E6318" i="2" s="1"/>
  <c r="G6316" i="9"/>
  <c r="F6318" i="2" s="1"/>
  <c r="H6316" i="9"/>
  <c r="G6318" i="2" s="1"/>
  <c r="E6317" i="9"/>
  <c r="D6319" i="2" s="1"/>
  <c r="F6317" i="9"/>
  <c r="E6319" i="2" s="1"/>
  <c r="G6317" i="9"/>
  <c r="F6319" i="2" s="1"/>
  <c r="H6317" i="9"/>
  <c r="G6319" i="2" s="1"/>
  <c r="E6318" i="9"/>
  <c r="D6320" i="2" s="1"/>
  <c r="F6318" i="9"/>
  <c r="E6320" i="2" s="1"/>
  <c r="G6318" i="9"/>
  <c r="F6320" i="2" s="1"/>
  <c r="H6318" i="9"/>
  <c r="G6320" i="2" s="1"/>
  <c r="E6319" i="9"/>
  <c r="D6321" i="2" s="1"/>
  <c r="F6319" i="9"/>
  <c r="E6321" i="2" s="1"/>
  <c r="G6319" i="9"/>
  <c r="F6321" i="2" s="1"/>
  <c r="H6319" i="9"/>
  <c r="G6321" i="2" s="1"/>
  <c r="E6320" i="9"/>
  <c r="D6322" i="2" s="1"/>
  <c r="F6320" i="9"/>
  <c r="E6322" i="2" s="1"/>
  <c r="G6320" i="9"/>
  <c r="F6322" i="2" s="1"/>
  <c r="H6320" i="9"/>
  <c r="G6322" i="2" s="1"/>
  <c r="E6321" i="9"/>
  <c r="D6323" i="2" s="1"/>
  <c r="F6321" i="9"/>
  <c r="E6323" i="2" s="1"/>
  <c r="G6321" i="9"/>
  <c r="F6323" i="2" s="1"/>
  <c r="H6321" i="9"/>
  <c r="G6323" i="2" s="1"/>
  <c r="E6322" i="9"/>
  <c r="D6324" i="2" s="1"/>
  <c r="F6322" i="9"/>
  <c r="E6324" i="2" s="1"/>
  <c r="G6322" i="9"/>
  <c r="F6324" i="2" s="1"/>
  <c r="H6322" i="9"/>
  <c r="G6324" i="2" s="1"/>
  <c r="E6323" i="9"/>
  <c r="D6325" i="2" s="1"/>
  <c r="F6323" i="9"/>
  <c r="E6325" i="2" s="1"/>
  <c r="G6323" i="9"/>
  <c r="F6325" i="2" s="1"/>
  <c r="H6323" i="9"/>
  <c r="G6325" i="2" s="1"/>
  <c r="E6324" i="9"/>
  <c r="D6326" i="2" s="1"/>
  <c r="F6324" i="9"/>
  <c r="E6326" i="2" s="1"/>
  <c r="G6324" i="9"/>
  <c r="F6326" i="2" s="1"/>
  <c r="H6324" i="9"/>
  <c r="G6326" i="2" s="1"/>
  <c r="E6325" i="9"/>
  <c r="D6327" i="2" s="1"/>
  <c r="F6325" i="9"/>
  <c r="E6327" i="2" s="1"/>
  <c r="G6325" i="9"/>
  <c r="F6327" i="2" s="1"/>
  <c r="H6325" i="9"/>
  <c r="G6327" i="2" s="1"/>
  <c r="E6326" i="9"/>
  <c r="D6328" i="2" s="1"/>
  <c r="F6326" i="9"/>
  <c r="E6328" i="2" s="1"/>
  <c r="G6326" i="9"/>
  <c r="F6328" i="2" s="1"/>
  <c r="H6326" i="9"/>
  <c r="G6328" i="2" s="1"/>
  <c r="E6327" i="9"/>
  <c r="D6329" i="2" s="1"/>
  <c r="F6327" i="9"/>
  <c r="E6329" i="2" s="1"/>
  <c r="G6327" i="9"/>
  <c r="F6329" i="2" s="1"/>
  <c r="H6327" i="9"/>
  <c r="G6329" i="2" s="1"/>
  <c r="E6328" i="9"/>
  <c r="D6330" i="2" s="1"/>
  <c r="F6328" i="9"/>
  <c r="E6330" i="2" s="1"/>
  <c r="G6328" i="9"/>
  <c r="F6330" i="2" s="1"/>
  <c r="H6328" i="9"/>
  <c r="G6330" i="2" s="1"/>
  <c r="E6329" i="9"/>
  <c r="D6331" i="2" s="1"/>
  <c r="F6329" i="9"/>
  <c r="E6331" i="2" s="1"/>
  <c r="G6329" i="9"/>
  <c r="F6331" i="2" s="1"/>
  <c r="H6329" i="9"/>
  <c r="G6331" i="2" s="1"/>
  <c r="E6330" i="9"/>
  <c r="D6332" i="2" s="1"/>
  <c r="F6330" i="9"/>
  <c r="E6332" i="2" s="1"/>
  <c r="G6330" i="9"/>
  <c r="F6332" i="2" s="1"/>
  <c r="H6330" i="9"/>
  <c r="G6332" i="2" s="1"/>
  <c r="E6331" i="9"/>
  <c r="D6333" i="2" s="1"/>
  <c r="F6331" i="9"/>
  <c r="E6333" i="2" s="1"/>
  <c r="G6331" i="9"/>
  <c r="F6333" i="2" s="1"/>
  <c r="H6331" i="9"/>
  <c r="G6333" i="2" s="1"/>
  <c r="E6332" i="9"/>
  <c r="D6334" i="2" s="1"/>
  <c r="F6332" i="9"/>
  <c r="E6334" i="2" s="1"/>
  <c r="G6332" i="9"/>
  <c r="F6334" i="2" s="1"/>
  <c r="H6332" i="9"/>
  <c r="G6334" i="2" s="1"/>
  <c r="E6333" i="9"/>
  <c r="D6335" i="2" s="1"/>
  <c r="F6333" i="9"/>
  <c r="E6335" i="2" s="1"/>
  <c r="G6333" i="9"/>
  <c r="F6335" i="2" s="1"/>
  <c r="H6333" i="9"/>
  <c r="G6335" i="2" s="1"/>
  <c r="E6334" i="9"/>
  <c r="D6336" i="2" s="1"/>
  <c r="F6334" i="9"/>
  <c r="E6336" i="2" s="1"/>
  <c r="G6334" i="9"/>
  <c r="F6336" i="2" s="1"/>
  <c r="H6334" i="9"/>
  <c r="G6336" i="2" s="1"/>
  <c r="E6335" i="9"/>
  <c r="D6337" i="2" s="1"/>
  <c r="F6335" i="9"/>
  <c r="E6337" i="2" s="1"/>
  <c r="G6335" i="9"/>
  <c r="F6337" i="2" s="1"/>
  <c r="H6335" i="9"/>
  <c r="G6337" i="2" s="1"/>
  <c r="E6336" i="9"/>
  <c r="D6338" i="2" s="1"/>
  <c r="F6336" i="9"/>
  <c r="E6338" i="2" s="1"/>
  <c r="G6336" i="9"/>
  <c r="F6338" i="2" s="1"/>
  <c r="H6336" i="9"/>
  <c r="G6338" i="2" s="1"/>
  <c r="E6337" i="9"/>
  <c r="D6339" i="2" s="1"/>
  <c r="F6337" i="9"/>
  <c r="E6339" i="2" s="1"/>
  <c r="G6337" i="9"/>
  <c r="F6339" i="2" s="1"/>
  <c r="H6337" i="9"/>
  <c r="G6339" i="2" s="1"/>
  <c r="E6338" i="9"/>
  <c r="D6340" i="2" s="1"/>
  <c r="F6338" i="9"/>
  <c r="E6340" i="2" s="1"/>
  <c r="G6338" i="9"/>
  <c r="F6340" i="2" s="1"/>
  <c r="H6338" i="9"/>
  <c r="G6340" i="2" s="1"/>
  <c r="E6339" i="9"/>
  <c r="D6341" i="2" s="1"/>
  <c r="F6339" i="9"/>
  <c r="E6341" i="2" s="1"/>
  <c r="G6339" i="9"/>
  <c r="F6341" i="2" s="1"/>
  <c r="H6339" i="9"/>
  <c r="G6341" i="2" s="1"/>
  <c r="E6340" i="9"/>
  <c r="D6342" i="2" s="1"/>
  <c r="F6340" i="9"/>
  <c r="E6342" i="2" s="1"/>
  <c r="G6340" i="9"/>
  <c r="F6342" i="2" s="1"/>
  <c r="H6340" i="9"/>
  <c r="G6342" i="2" s="1"/>
  <c r="E6341" i="9"/>
  <c r="D6343" i="2" s="1"/>
  <c r="F6341" i="9"/>
  <c r="E6343" i="2" s="1"/>
  <c r="G6341" i="9"/>
  <c r="F6343" i="2" s="1"/>
  <c r="H6341" i="9"/>
  <c r="G6343" i="2" s="1"/>
  <c r="E6342" i="9"/>
  <c r="D6344" i="2" s="1"/>
  <c r="F6342" i="9"/>
  <c r="E6344" i="2" s="1"/>
  <c r="G6342" i="9"/>
  <c r="F6344" i="2" s="1"/>
  <c r="H6342" i="9"/>
  <c r="G6344" i="2" s="1"/>
  <c r="E6343" i="9"/>
  <c r="D6345" i="2" s="1"/>
  <c r="F6343" i="9"/>
  <c r="E6345" i="2" s="1"/>
  <c r="G6343" i="9"/>
  <c r="F6345" i="2" s="1"/>
  <c r="H6343" i="9"/>
  <c r="G6345" i="2" s="1"/>
  <c r="E6344" i="9"/>
  <c r="D6346" i="2" s="1"/>
  <c r="F6344" i="9"/>
  <c r="E6346" i="2" s="1"/>
  <c r="G6344" i="9"/>
  <c r="F6346" i="2" s="1"/>
  <c r="H6344" i="9"/>
  <c r="G6346" i="2" s="1"/>
  <c r="E6345" i="9"/>
  <c r="D6347" i="2" s="1"/>
  <c r="F6345" i="9"/>
  <c r="E6347" i="2" s="1"/>
  <c r="G6345" i="9"/>
  <c r="F6347" i="2" s="1"/>
  <c r="H6345" i="9"/>
  <c r="G6347" i="2" s="1"/>
  <c r="E6346" i="9"/>
  <c r="D6348" i="2" s="1"/>
  <c r="F6346" i="9"/>
  <c r="E6348" i="2" s="1"/>
  <c r="G6346" i="9"/>
  <c r="F6348" i="2" s="1"/>
  <c r="H6346" i="9"/>
  <c r="G6348" i="2" s="1"/>
  <c r="E6347" i="9"/>
  <c r="D6349" i="2" s="1"/>
  <c r="F6347" i="9"/>
  <c r="E6349" i="2" s="1"/>
  <c r="G6347" i="9"/>
  <c r="F6349" i="2" s="1"/>
  <c r="H6347" i="9"/>
  <c r="G6349" i="2" s="1"/>
  <c r="E6348" i="9"/>
  <c r="D6350" i="2" s="1"/>
  <c r="F6348" i="9"/>
  <c r="E6350" i="2" s="1"/>
  <c r="G6348" i="9"/>
  <c r="F6350" i="2" s="1"/>
  <c r="H6348" i="9"/>
  <c r="G6350" i="2" s="1"/>
  <c r="E6349" i="9"/>
  <c r="D6351" i="2" s="1"/>
  <c r="F6349" i="9"/>
  <c r="E6351" i="2" s="1"/>
  <c r="G6349" i="9"/>
  <c r="F6351" i="2" s="1"/>
  <c r="H6349" i="9"/>
  <c r="G6351" i="2" s="1"/>
  <c r="E6350" i="9"/>
  <c r="D6352" i="2" s="1"/>
  <c r="F6350" i="9"/>
  <c r="E6352" i="2" s="1"/>
  <c r="G6350" i="9"/>
  <c r="F6352" i="2" s="1"/>
  <c r="H6350" i="9"/>
  <c r="G6352" i="2" s="1"/>
  <c r="E6351" i="9"/>
  <c r="D6353" i="2" s="1"/>
  <c r="F6351" i="9"/>
  <c r="E6353" i="2" s="1"/>
  <c r="G6351" i="9"/>
  <c r="F6353" i="2" s="1"/>
  <c r="H6351" i="9"/>
  <c r="G6353" i="2" s="1"/>
  <c r="E6352" i="9"/>
  <c r="D6354" i="2" s="1"/>
  <c r="F6352" i="9"/>
  <c r="E6354" i="2" s="1"/>
  <c r="G6352" i="9"/>
  <c r="F6354" i="2" s="1"/>
  <c r="H6352" i="9"/>
  <c r="G6354" i="2" s="1"/>
  <c r="E6353" i="9"/>
  <c r="D6355" i="2" s="1"/>
  <c r="F6353" i="9"/>
  <c r="E6355" i="2" s="1"/>
  <c r="G6353" i="9"/>
  <c r="F6355" i="2" s="1"/>
  <c r="H6353" i="9"/>
  <c r="G6355" i="2" s="1"/>
  <c r="E6354" i="9"/>
  <c r="D6356" i="2" s="1"/>
  <c r="F6354" i="9"/>
  <c r="E6356" i="2" s="1"/>
  <c r="G6354" i="9"/>
  <c r="F6356" i="2" s="1"/>
  <c r="H6354" i="9"/>
  <c r="G6356" i="2" s="1"/>
  <c r="E6355" i="9"/>
  <c r="D6357" i="2" s="1"/>
  <c r="F6355" i="9"/>
  <c r="E6357" i="2" s="1"/>
  <c r="G6355" i="9"/>
  <c r="F6357" i="2" s="1"/>
  <c r="H6355" i="9"/>
  <c r="G6357" i="2" s="1"/>
  <c r="E6356" i="9"/>
  <c r="D6358" i="2" s="1"/>
  <c r="F6356" i="9"/>
  <c r="E6358" i="2" s="1"/>
  <c r="G6356" i="9"/>
  <c r="F6358" i="2" s="1"/>
  <c r="H6356" i="9"/>
  <c r="G6358" i="2" s="1"/>
  <c r="E6357" i="9"/>
  <c r="D6359" i="2" s="1"/>
  <c r="F6357" i="9"/>
  <c r="E6359" i="2" s="1"/>
  <c r="G6357" i="9"/>
  <c r="F6359" i="2" s="1"/>
  <c r="H6357" i="9"/>
  <c r="G6359" i="2" s="1"/>
  <c r="E6358" i="9"/>
  <c r="D6360" i="2" s="1"/>
  <c r="F6358" i="9"/>
  <c r="E6360" i="2" s="1"/>
  <c r="G6358" i="9"/>
  <c r="F6360" i="2" s="1"/>
  <c r="H6358" i="9"/>
  <c r="G6360" i="2" s="1"/>
  <c r="E6359" i="9"/>
  <c r="D6361" i="2" s="1"/>
  <c r="F6359" i="9"/>
  <c r="E6361" i="2" s="1"/>
  <c r="G6359" i="9"/>
  <c r="F6361" i="2" s="1"/>
  <c r="H6359" i="9"/>
  <c r="G6361" i="2" s="1"/>
  <c r="E6360" i="9"/>
  <c r="D6362" i="2" s="1"/>
  <c r="F6360" i="9"/>
  <c r="E6362" i="2" s="1"/>
  <c r="G6360" i="9"/>
  <c r="F6362" i="2" s="1"/>
  <c r="H6360" i="9"/>
  <c r="G6362" i="2" s="1"/>
  <c r="E6361" i="9"/>
  <c r="D6363" i="2" s="1"/>
  <c r="F6361" i="9"/>
  <c r="E6363" i="2" s="1"/>
  <c r="G6361" i="9"/>
  <c r="F6363" i="2" s="1"/>
  <c r="H6361" i="9"/>
  <c r="G6363" i="2" s="1"/>
  <c r="E6362" i="9"/>
  <c r="D6364" i="2" s="1"/>
  <c r="F6362" i="9"/>
  <c r="E6364" i="2" s="1"/>
  <c r="G6362" i="9"/>
  <c r="F6364" i="2" s="1"/>
  <c r="H6362" i="9"/>
  <c r="G6364" i="2" s="1"/>
  <c r="E6363" i="9"/>
  <c r="D6365" i="2" s="1"/>
  <c r="F6363" i="9"/>
  <c r="E6365" i="2" s="1"/>
  <c r="G6363" i="9"/>
  <c r="F6365" i="2" s="1"/>
  <c r="H6363" i="9"/>
  <c r="G6365" i="2" s="1"/>
  <c r="E6364" i="9"/>
  <c r="D6366" i="2" s="1"/>
  <c r="F6364" i="9"/>
  <c r="E6366" i="2" s="1"/>
  <c r="G6364" i="9"/>
  <c r="F6366" i="2" s="1"/>
  <c r="H6364" i="9"/>
  <c r="G6366" i="2" s="1"/>
  <c r="E6365" i="9"/>
  <c r="D6367" i="2" s="1"/>
  <c r="F6365" i="9"/>
  <c r="E6367" i="2" s="1"/>
  <c r="G6365" i="9"/>
  <c r="F6367" i="2" s="1"/>
  <c r="H6365" i="9"/>
  <c r="G6367" i="2" s="1"/>
  <c r="E6366" i="9"/>
  <c r="D6368" i="2" s="1"/>
  <c r="F6366" i="9"/>
  <c r="E6368" i="2" s="1"/>
  <c r="G6366" i="9"/>
  <c r="F6368" i="2" s="1"/>
  <c r="H6366" i="9"/>
  <c r="G6368" i="2" s="1"/>
  <c r="E6367" i="9"/>
  <c r="D6369" i="2" s="1"/>
  <c r="F6367" i="9"/>
  <c r="E6369" i="2" s="1"/>
  <c r="G6367" i="9"/>
  <c r="F6369" i="2" s="1"/>
  <c r="H6367" i="9"/>
  <c r="G6369" i="2" s="1"/>
  <c r="E6368" i="9"/>
  <c r="D6370" i="2" s="1"/>
  <c r="F6368" i="9"/>
  <c r="E6370" i="2" s="1"/>
  <c r="G6368" i="9"/>
  <c r="F6370" i="2" s="1"/>
  <c r="H6368" i="9"/>
  <c r="G6370" i="2" s="1"/>
  <c r="E6369" i="9"/>
  <c r="D6371" i="2" s="1"/>
  <c r="F6369" i="9"/>
  <c r="E6371" i="2" s="1"/>
  <c r="G6369" i="9"/>
  <c r="F6371" i="2" s="1"/>
  <c r="H6369" i="9"/>
  <c r="G6371" i="2" s="1"/>
  <c r="E6370" i="9"/>
  <c r="D6372" i="2" s="1"/>
  <c r="F6370" i="9"/>
  <c r="E6372" i="2" s="1"/>
  <c r="G6370" i="9"/>
  <c r="F6372" i="2" s="1"/>
  <c r="H6370" i="9"/>
  <c r="G6372" i="2" s="1"/>
  <c r="E6371" i="9"/>
  <c r="D6373" i="2" s="1"/>
  <c r="F6371" i="9"/>
  <c r="E6373" i="2" s="1"/>
  <c r="G6371" i="9"/>
  <c r="F6373" i="2" s="1"/>
  <c r="H6371" i="9"/>
  <c r="G6373" i="2" s="1"/>
  <c r="E6372" i="9"/>
  <c r="D6374" i="2" s="1"/>
  <c r="F6372" i="9"/>
  <c r="E6374" i="2" s="1"/>
  <c r="G6372" i="9"/>
  <c r="F6374" i="2" s="1"/>
  <c r="H6372" i="9"/>
  <c r="G6374" i="2" s="1"/>
  <c r="E6373" i="9"/>
  <c r="D6375" i="2" s="1"/>
  <c r="F6373" i="9"/>
  <c r="E6375" i="2" s="1"/>
  <c r="G6373" i="9"/>
  <c r="F6375" i="2" s="1"/>
  <c r="H6373" i="9"/>
  <c r="G6375" i="2" s="1"/>
  <c r="E6374" i="9"/>
  <c r="D6376" i="2" s="1"/>
  <c r="F6374" i="9"/>
  <c r="E6376" i="2" s="1"/>
  <c r="G6374" i="9"/>
  <c r="F6376" i="2" s="1"/>
  <c r="H6374" i="9"/>
  <c r="G6376" i="2" s="1"/>
  <c r="E6375" i="9"/>
  <c r="D6377" i="2" s="1"/>
  <c r="F6375" i="9"/>
  <c r="E6377" i="2" s="1"/>
  <c r="G6375" i="9"/>
  <c r="F6377" i="2" s="1"/>
  <c r="H6375" i="9"/>
  <c r="G6377" i="2" s="1"/>
  <c r="E6376" i="9"/>
  <c r="D6378" i="2" s="1"/>
  <c r="F6376" i="9"/>
  <c r="E6378" i="2" s="1"/>
  <c r="G6376" i="9"/>
  <c r="F6378" i="2" s="1"/>
  <c r="H6376" i="9"/>
  <c r="G6378" i="2" s="1"/>
  <c r="E6377" i="9"/>
  <c r="D6379" i="2" s="1"/>
  <c r="F6377" i="9"/>
  <c r="E6379" i="2" s="1"/>
  <c r="G6377" i="9"/>
  <c r="F6379" i="2" s="1"/>
  <c r="H6377" i="9"/>
  <c r="G6379" i="2" s="1"/>
  <c r="E6378" i="9"/>
  <c r="D6380" i="2" s="1"/>
  <c r="F6378" i="9"/>
  <c r="E6380" i="2" s="1"/>
  <c r="G6378" i="9"/>
  <c r="F6380" i="2" s="1"/>
  <c r="H6378" i="9"/>
  <c r="G6380" i="2" s="1"/>
  <c r="E6379" i="9"/>
  <c r="D6381" i="2" s="1"/>
  <c r="F6379" i="9"/>
  <c r="E6381" i="2" s="1"/>
  <c r="G6379" i="9"/>
  <c r="F6381" i="2" s="1"/>
  <c r="H6379" i="9"/>
  <c r="G6381" i="2" s="1"/>
  <c r="E6380" i="9"/>
  <c r="D6382" i="2" s="1"/>
  <c r="F6380" i="9"/>
  <c r="E6382" i="2" s="1"/>
  <c r="G6380" i="9"/>
  <c r="F6382" i="2" s="1"/>
  <c r="H6380" i="9"/>
  <c r="G6382" i="2" s="1"/>
  <c r="E6381" i="9"/>
  <c r="D6383" i="2" s="1"/>
  <c r="F6381" i="9"/>
  <c r="E6383" i="2" s="1"/>
  <c r="G6381" i="9"/>
  <c r="F6383" i="2" s="1"/>
  <c r="H6381" i="9"/>
  <c r="G6383" i="2" s="1"/>
  <c r="E6382" i="9"/>
  <c r="D6384" i="2" s="1"/>
  <c r="F6382" i="9"/>
  <c r="E6384" i="2" s="1"/>
  <c r="G6382" i="9"/>
  <c r="F6384" i="2" s="1"/>
  <c r="H6382" i="9"/>
  <c r="G6384" i="2" s="1"/>
  <c r="E6383" i="9"/>
  <c r="D6385" i="2" s="1"/>
  <c r="F6383" i="9"/>
  <c r="E6385" i="2" s="1"/>
  <c r="G6383" i="9"/>
  <c r="F6385" i="2" s="1"/>
  <c r="H6383" i="9"/>
  <c r="G6385" i="2" s="1"/>
  <c r="E6384" i="9"/>
  <c r="D6386" i="2" s="1"/>
  <c r="F6384" i="9"/>
  <c r="E6386" i="2" s="1"/>
  <c r="G6384" i="9"/>
  <c r="F6386" i="2" s="1"/>
  <c r="H6384" i="9"/>
  <c r="G6386" i="2" s="1"/>
  <c r="E6385" i="9"/>
  <c r="D6387" i="2" s="1"/>
  <c r="F6385" i="9"/>
  <c r="E6387" i="2" s="1"/>
  <c r="G6385" i="9"/>
  <c r="F6387" i="2" s="1"/>
  <c r="H6385" i="9"/>
  <c r="G6387" i="2" s="1"/>
  <c r="E6386" i="9"/>
  <c r="D6388" i="2" s="1"/>
  <c r="F6386" i="9"/>
  <c r="E6388" i="2" s="1"/>
  <c r="G6386" i="9"/>
  <c r="F6388" i="2" s="1"/>
  <c r="H6386" i="9"/>
  <c r="G6388" i="2" s="1"/>
  <c r="E6387" i="9"/>
  <c r="D6389" i="2" s="1"/>
  <c r="F6387" i="9"/>
  <c r="E6389" i="2" s="1"/>
  <c r="G6387" i="9"/>
  <c r="F6389" i="2" s="1"/>
  <c r="H6387" i="9"/>
  <c r="G6389" i="2" s="1"/>
  <c r="E6388" i="9"/>
  <c r="D6390" i="2" s="1"/>
  <c r="F6388" i="9"/>
  <c r="E6390" i="2" s="1"/>
  <c r="G6388" i="9"/>
  <c r="F6390" i="2" s="1"/>
  <c r="H6388" i="9"/>
  <c r="G6390" i="2" s="1"/>
  <c r="E6389" i="9"/>
  <c r="D6391" i="2" s="1"/>
  <c r="F6389" i="9"/>
  <c r="E6391" i="2" s="1"/>
  <c r="G6389" i="9"/>
  <c r="F6391" i="2" s="1"/>
  <c r="H6389" i="9"/>
  <c r="G6391" i="2" s="1"/>
  <c r="E6390" i="9"/>
  <c r="D6392" i="2" s="1"/>
  <c r="F6390" i="9"/>
  <c r="E6392" i="2" s="1"/>
  <c r="G6390" i="9"/>
  <c r="F6392" i="2" s="1"/>
  <c r="H6390" i="9"/>
  <c r="G6392" i="2" s="1"/>
  <c r="E6391" i="9"/>
  <c r="D6393" i="2" s="1"/>
  <c r="F6391" i="9"/>
  <c r="E6393" i="2" s="1"/>
  <c r="G6391" i="9"/>
  <c r="F6393" i="2" s="1"/>
  <c r="H6391" i="9"/>
  <c r="G6393" i="2" s="1"/>
  <c r="E6392" i="9"/>
  <c r="D6394" i="2" s="1"/>
  <c r="F6392" i="9"/>
  <c r="E6394" i="2" s="1"/>
  <c r="G6392" i="9"/>
  <c r="F6394" i="2" s="1"/>
  <c r="H6392" i="9"/>
  <c r="G6394" i="2" s="1"/>
  <c r="E6393" i="9"/>
  <c r="D6395" i="2" s="1"/>
  <c r="F6393" i="9"/>
  <c r="E6395" i="2" s="1"/>
  <c r="G6393" i="9"/>
  <c r="F6395" i="2" s="1"/>
  <c r="H6393" i="9"/>
  <c r="G6395" i="2" s="1"/>
  <c r="E6394" i="9"/>
  <c r="D6396" i="2" s="1"/>
  <c r="F6394" i="9"/>
  <c r="E6396" i="2" s="1"/>
  <c r="G6394" i="9"/>
  <c r="F6396" i="2" s="1"/>
  <c r="H6394" i="9"/>
  <c r="G6396" i="2" s="1"/>
  <c r="E6395" i="9"/>
  <c r="D6397" i="2" s="1"/>
  <c r="F6395" i="9"/>
  <c r="E6397" i="2" s="1"/>
  <c r="G6395" i="9"/>
  <c r="F6397" i="2" s="1"/>
  <c r="H6395" i="9"/>
  <c r="G6397" i="2" s="1"/>
  <c r="E6396" i="9"/>
  <c r="D6398" i="2" s="1"/>
  <c r="F6396" i="9"/>
  <c r="E6398" i="2" s="1"/>
  <c r="G6396" i="9"/>
  <c r="F6398" i="2" s="1"/>
  <c r="H6396" i="9"/>
  <c r="G6398" i="2" s="1"/>
  <c r="E6397" i="9"/>
  <c r="D6399" i="2" s="1"/>
  <c r="F6397" i="9"/>
  <c r="E6399" i="2" s="1"/>
  <c r="G6397" i="9"/>
  <c r="F6399" i="2" s="1"/>
  <c r="H6397" i="9"/>
  <c r="G6399" i="2" s="1"/>
  <c r="E6398" i="9"/>
  <c r="D6400" i="2" s="1"/>
  <c r="F6398" i="9"/>
  <c r="E6400" i="2" s="1"/>
  <c r="G6398" i="9"/>
  <c r="F6400" i="2" s="1"/>
  <c r="H6398" i="9"/>
  <c r="G6400" i="2" s="1"/>
  <c r="E6399" i="9"/>
  <c r="D6401" i="2" s="1"/>
  <c r="F6399" i="9"/>
  <c r="E6401" i="2" s="1"/>
  <c r="G6399" i="9"/>
  <c r="F6401" i="2" s="1"/>
  <c r="H6399" i="9"/>
  <c r="G6401" i="2" s="1"/>
  <c r="E6400" i="9"/>
  <c r="D6402" i="2" s="1"/>
  <c r="F6400" i="9"/>
  <c r="E6402" i="2" s="1"/>
  <c r="G6400" i="9"/>
  <c r="F6402" i="2" s="1"/>
  <c r="H6400" i="9"/>
  <c r="G6402" i="2" s="1"/>
  <c r="E6401" i="9"/>
  <c r="D6403" i="2" s="1"/>
  <c r="F6401" i="9"/>
  <c r="E6403" i="2" s="1"/>
  <c r="G6401" i="9"/>
  <c r="F6403" i="2" s="1"/>
  <c r="H6401" i="9"/>
  <c r="G6403" i="2" s="1"/>
  <c r="E6402" i="9"/>
  <c r="D6404" i="2" s="1"/>
  <c r="F6402" i="9"/>
  <c r="E6404" i="2" s="1"/>
  <c r="G6402" i="9"/>
  <c r="F6404" i="2" s="1"/>
  <c r="H6402" i="9"/>
  <c r="G6404" i="2" s="1"/>
  <c r="E6403" i="9"/>
  <c r="D6405" i="2" s="1"/>
  <c r="F6403" i="9"/>
  <c r="E6405" i="2" s="1"/>
  <c r="G6403" i="9"/>
  <c r="F6405" i="2" s="1"/>
  <c r="H6403" i="9"/>
  <c r="G6405" i="2" s="1"/>
  <c r="E6404" i="9"/>
  <c r="D6406" i="2" s="1"/>
  <c r="F6404" i="9"/>
  <c r="E6406" i="2" s="1"/>
  <c r="G6404" i="9"/>
  <c r="F6406" i="2" s="1"/>
  <c r="H6404" i="9"/>
  <c r="G6406" i="2" s="1"/>
  <c r="E6405" i="9"/>
  <c r="D6407" i="2" s="1"/>
  <c r="F6405" i="9"/>
  <c r="E6407" i="2" s="1"/>
  <c r="G6405" i="9"/>
  <c r="F6407" i="2" s="1"/>
  <c r="H6405" i="9"/>
  <c r="G6407" i="2" s="1"/>
  <c r="E6406" i="9"/>
  <c r="D6408" i="2" s="1"/>
  <c r="F6406" i="9"/>
  <c r="E6408" i="2" s="1"/>
  <c r="G6406" i="9"/>
  <c r="F6408" i="2" s="1"/>
  <c r="H6406" i="9"/>
  <c r="G6408" i="2" s="1"/>
  <c r="E6407" i="9"/>
  <c r="D6409" i="2" s="1"/>
  <c r="F6407" i="9"/>
  <c r="E6409" i="2" s="1"/>
  <c r="G6407" i="9"/>
  <c r="F6409" i="2" s="1"/>
  <c r="H6407" i="9"/>
  <c r="G6409" i="2" s="1"/>
  <c r="E6408" i="9"/>
  <c r="D6410" i="2" s="1"/>
  <c r="F6408" i="9"/>
  <c r="E6410" i="2" s="1"/>
  <c r="G6408" i="9"/>
  <c r="F6410" i="2" s="1"/>
  <c r="H6408" i="9"/>
  <c r="G6410" i="2" s="1"/>
  <c r="E6409" i="9"/>
  <c r="D6411" i="2" s="1"/>
  <c r="F6409" i="9"/>
  <c r="E6411" i="2" s="1"/>
  <c r="G6409" i="9"/>
  <c r="F6411" i="2" s="1"/>
  <c r="H6409" i="9"/>
  <c r="G6411" i="2" s="1"/>
  <c r="E6410" i="9"/>
  <c r="D6412" i="2" s="1"/>
  <c r="F6410" i="9"/>
  <c r="E6412" i="2" s="1"/>
  <c r="G6410" i="9"/>
  <c r="F6412" i="2" s="1"/>
  <c r="H6410" i="9"/>
  <c r="G6412" i="2" s="1"/>
  <c r="E6411" i="9"/>
  <c r="D6413" i="2" s="1"/>
  <c r="F6411" i="9"/>
  <c r="E6413" i="2" s="1"/>
  <c r="G6411" i="9"/>
  <c r="F6413" i="2" s="1"/>
  <c r="H6411" i="9"/>
  <c r="G6413" i="2" s="1"/>
  <c r="E6412" i="9"/>
  <c r="D6414" i="2" s="1"/>
  <c r="F6412" i="9"/>
  <c r="E6414" i="2" s="1"/>
  <c r="G6412" i="9"/>
  <c r="F6414" i="2" s="1"/>
  <c r="H6412" i="9"/>
  <c r="G6414" i="2" s="1"/>
  <c r="E6413" i="9"/>
  <c r="D6415" i="2" s="1"/>
  <c r="F6413" i="9"/>
  <c r="E6415" i="2" s="1"/>
  <c r="G6413" i="9"/>
  <c r="F6415" i="2" s="1"/>
  <c r="H6413" i="9"/>
  <c r="G6415" i="2" s="1"/>
  <c r="E6414" i="9"/>
  <c r="D6416" i="2" s="1"/>
  <c r="F6414" i="9"/>
  <c r="E6416" i="2" s="1"/>
  <c r="G6414" i="9"/>
  <c r="F6416" i="2" s="1"/>
  <c r="H6414" i="9"/>
  <c r="G6416" i="2" s="1"/>
  <c r="E6415" i="9"/>
  <c r="D6417" i="2" s="1"/>
  <c r="F6415" i="9"/>
  <c r="E6417" i="2" s="1"/>
  <c r="G6415" i="9"/>
  <c r="F6417" i="2" s="1"/>
  <c r="H6415" i="9"/>
  <c r="G6417" i="2" s="1"/>
  <c r="E6416" i="9"/>
  <c r="D6418" i="2" s="1"/>
  <c r="F6416" i="9"/>
  <c r="E6418" i="2" s="1"/>
  <c r="G6416" i="9"/>
  <c r="F6418" i="2" s="1"/>
  <c r="H6416" i="9"/>
  <c r="G6418" i="2" s="1"/>
  <c r="E6417" i="9"/>
  <c r="D6419" i="2" s="1"/>
  <c r="F6417" i="9"/>
  <c r="E6419" i="2" s="1"/>
  <c r="G6417" i="9"/>
  <c r="F6419" i="2" s="1"/>
  <c r="H6417" i="9"/>
  <c r="G6419" i="2" s="1"/>
  <c r="E6418" i="9"/>
  <c r="D6420" i="2" s="1"/>
  <c r="F6418" i="9"/>
  <c r="E6420" i="2" s="1"/>
  <c r="G6418" i="9"/>
  <c r="F6420" i="2" s="1"/>
  <c r="H6418" i="9"/>
  <c r="G6420" i="2" s="1"/>
  <c r="E6419" i="9"/>
  <c r="D6421" i="2" s="1"/>
  <c r="F6419" i="9"/>
  <c r="E6421" i="2" s="1"/>
  <c r="G6419" i="9"/>
  <c r="F6421" i="2" s="1"/>
  <c r="H6419" i="9"/>
  <c r="G6421" i="2" s="1"/>
  <c r="E6420" i="9"/>
  <c r="D6422" i="2" s="1"/>
  <c r="F6420" i="9"/>
  <c r="E6422" i="2" s="1"/>
  <c r="G6420" i="9"/>
  <c r="F6422" i="2" s="1"/>
  <c r="H6420" i="9"/>
  <c r="G6422" i="2" s="1"/>
  <c r="E6421" i="9"/>
  <c r="D6423" i="2" s="1"/>
  <c r="F6421" i="9"/>
  <c r="E6423" i="2" s="1"/>
  <c r="G6421" i="9"/>
  <c r="F6423" i="2" s="1"/>
  <c r="H6421" i="9"/>
  <c r="G6423" i="2" s="1"/>
  <c r="E6422" i="9"/>
  <c r="D6424" i="2" s="1"/>
  <c r="F6422" i="9"/>
  <c r="E6424" i="2" s="1"/>
  <c r="G6422" i="9"/>
  <c r="F6424" i="2" s="1"/>
  <c r="H6422" i="9"/>
  <c r="G6424" i="2" s="1"/>
  <c r="E6423" i="9"/>
  <c r="D6425" i="2" s="1"/>
  <c r="F6423" i="9"/>
  <c r="E6425" i="2" s="1"/>
  <c r="G6423" i="9"/>
  <c r="F6425" i="2" s="1"/>
  <c r="H6423" i="9"/>
  <c r="G6425" i="2" s="1"/>
  <c r="E6424" i="9"/>
  <c r="D6426" i="2" s="1"/>
  <c r="F6424" i="9"/>
  <c r="E6426" i="2" s="1"/>
  <c r="G6424" i="9"/>
  <c r="F6426" i="2" s="1"/>
  <c r="H6424" i="9"/>
  <c r="G6426" i="2" s="1"/>
  <c r="E6425" i="9"/>
  <c r="D6427" i="2" s="1"/>
  <c r="F6425" i="9"/>
  <c r="E6427" i="2" s="1"/>
  <c r="G6425" i="9"/>
  <c r="F6427" i="2" s="1"/>
  <c r="H6425" i="9"/>
  <c r="G6427" i="2" s="1"/>
  <c r="E6426" i="9"/>
  <c r="D6428" i="2" s="1"/>
  <c r="F6426" i="9"/>
  <c r="E6428" i="2" s="1"/>
  <c r="G6426" i="9"/>
  <c r="F6428" i="2" s="1"/>
  <c r="H6426" i="9"/>
  <c r="G6428" i="2" s="1"/>
  <c r="E6427" i="9"/>
  <c r="D6429" i="2" s="1"/>
  <c r="F6427" i="9"/>
  <c r="E6429" i="2" s="1"/>
  <c r="G6427" i="9"/>
  <c r="F6429" i="2" s="1"/>
  <c r="H6427" i="9"/>
  <c r="G6429" i="2" s="1"/>
  <c r="E6428" i="9"/>
  <c r="D6430" i="2" s="1"/>
  <c r="F6428" i="9"/>
  <c r="E6430" i="2" s="1"/>
  <c r="G6428" i="9"/>
  <c r="F6430" i="2" s="1"/>
  <c r="H6428" i="9"/>
  <c r="G6430" i="2" s="1"/>
  <c r="E6429" i="9"/>
  <c r="D6431" i="2" s="1"/>
  <c r="F6429" i="9"/>
  <c r="E6431" i="2" s="1"/>
  <c r="G6429" i="9"/>
  <c r="F6431" i="2" s="1"/>
  <c r="H6429" i="9"/>
  <c r="G6431" i="2" s="1"/>
  <c r="E6430" i="9"/>
  <c r="D6432" i="2" s="1"/>
  <c r="F6430" i="9"/>
  <c r="E6432" i="2" s="1"/>
  <c r="G6430" i="9"/>
  <c r="F6432" i="2" s="1"/>
  <c r="H6430" i="9"/>
  <c r="G6432" i="2" s="1"/>
  <c r="E6431" i="9"/>
  <c r="D6433" i="2" s="1"/>
  <c r="F6431" i="9"/>
  <c r="E6433" i="2" s="1"/>
  <c r="G6431" i="9"/>
  <c r="F6433" i="2" s="1"/>
  <c r="H6431" i="9"/>
  <c r="G6433" i="2" s="1"/>
  <c r="E6432" i="9"/>
  <c r="D6434" i="2" s="1"/>
  <c r="F6432" i="9"/>
  <c r="E6434" i="2" s="1"/>
  <c r="G6432" i="9"/>
  <c r="F6434" i="2" s="1"/>
  <c r="H6432" i="9"/>
  <c r="G6434" i="2" s="1"/>
  <c r="E6433" i="9"/>
  <c r="D6435" i="2" s="1"/>
  <c r="F6433" i="9"/>
  <c r="E6435" i="2" s="1"/>
  <c r="G6433" i="9"/>
  <c r="F6435" i="2" s="1"/>
  <c r="H6433" i="9"/>
  <c r="G6435" i="2" s="1"/>
  <c r="E6434" i="9"/>
  <c r="D6436" i="2" s="1"/>
  <c r="F6434" i="9"/>
  <c r="E6436" i="2" s="1"/>
  <c r="G6434" i="9"/>
  <c r="F6436" i="2" s="1"/>
  <c r="H6434" i="9"/>
  <c r="G6436" i="2" s="1"/>
  <c r="E6435" i="9"/>
  <c r="D6437" i="2" s="1"/>
  <c r="F6435" i="9"/>
  <c r="E6437" i="2" s="1"/>
  <c r="G6435" i="9"/>
  <c r="F6437" i="2" s="1"/>
  <c r="H6435" i="9"/>
  <c r="G6437" i="2" s="1"/>
  <c r="E6436" i="9"/>
  <c r="D6438" i="2" s="1"/>
  <c r="F6436" i="9"/>
  <c r="E6438" i="2" s="1"/>
  <c r="G6436" i="9"/>
  <c r="F6438" i="2" s="1"/>
  <c r="H6436" i="9"/>
  <c r="G6438" i="2" s="1"/>
  <c r="E6437" i="9"/>
  <c r="D6439" i="2" s="1"/>
  <c r="F6437" i="9"/>
  <c r="E6439" i="2" s="1"/>
  <c r="G6437" i="9"/>
  <c r="F6439" i="2" s="1"/>
  <c r="H6437" i="9"/>
  <c r="G6439" i="2" s="1"/>
  <c r="E6438" i="9"/>
  <c r="D6440" i="2" s="1"/>
  <c r="F6438" i="9"/>
  <c r="E6440" i="2" s="1"/>
  <c r="G6438" i="9"/>
  <c r="F6440" i="2" s="1"/>
  <c r="H6438" i="9"/>
  <c r="G6440" i="2" s="1"/>
  <c r="E6439" i="9"/>
  <c r="D6441" i="2" s="1"/>
  <c r="F6439" i="9"/>
  <c r="E6441" i="2" s="1"/>
  <c r="G6439" i="9"/>
  <c r="F6441" i="2" s="1"/>
  <c r="H6439" i="9"/>
  <c r="G6441" i="2" s="1"/>
  <c r="E6440" i="9"/>
  <c r="D6442" i="2" s="1"/>
  <c r="F6440" i="9"/>
  <c r="E6442" i="2" s="1"/>
  <c r="G6440" i="9"/>
  <c r="F6442" i="2" s="1"/>
  <c r="H6440" i="9"/>
  <c r="G6442" i="2" s="1"/>
  <c r="E6441" i="9"/>
  <c r="D6443" i="2" s="1"/>
  <c r="F6441" i="9"/>
  <c r="E6443" i="2" s="1"/>
  <c r="G6441" i="9"/>
  <c r="F6443" i="2" s="1"/>
  <c r="H6441" i="9"/>
  <c r="G6443" i="2" s="1"/>
  <c r="E6442" i="9"/>
  <c r="D6444" i="2" s="1"/>
  <c r="F6442" i="9"/>
  <c r="E6444" i="2" s="1"/>
  <c r="G6442" i="9"/>
  <c r="F6444" i="2" s="1"/>
  <c r="H6442" i="9"/>
  <c r="G6444" i="2" s="1"/>
  <c r="E6443" i="9"/>
  <c r="D6445" i="2" s="1"/>
  <c r="F6443" i="9"/>
  <c r="E6445" i="2" s="1"/>
  <c r="G6443" i="9"/>
  <c r="F6445" i="2" s="1"/>
  <c r="H6443" i="9"/>
  <c r="G6445" i="2" s="1"/>
  <c r="E6444" i="9"/>
  <c r="D6446" i="2" s="1"/>
  <c r="F6444" i="9"/>
  <c r="E6446" i="2" s="1"/>
  <c r="G6444" i="9"/>
  <c r="F6446" i="2" s="1"/>
  <c r="H6444" i="9"/>
  <c r="G6446" i="2" s="1"/>
  <c r="E6445" i="9"/>
  <c r="D6447" i="2" s="1"/>
  <c r="F6445" i="9"/>
  <c r="E6447" i="2" s="1"/>
  <c r="G6445" i="9"/>
  <c r="F6447" i="2" s="1"/>
  <c r="H6445" i="9"/>
  <c r="G6447" i="2" s="1"/>
  <c r="E6446" i="9"/>
  <c r="D6448" i="2" s="1"/>
  <c r="F6446" i="9"/>
  <c r="E6448" i="2" s="1"/>
  <c r="G6446" i="9"/>
  <c r="F6448" i="2" s="1"/>
  <c r="H6446" i="9"/>
  <c r="G6448" i="2" s="1"/>
  <c r="E6447" i="9"/>
  <c r="D6449" i="2" s="1"/>
  <c r="F6447" i="9"/>
  <c r="E6449" i="2" s="1"/>
  <c r="G6447" i="9"/>
  <c r="F6449" i="2" s="1"/>
  <c r="H6447" i="9"/>
  <c r="G6449" i="2" s="1"/>
  <c r="E6448" i="9"/>
  <c r="D6450" i="2" s="1"/>
  <c r="F6448" i="9"/>
  <c r="E6450" i="2" s="1"/>
  <c r="G6448" i="9"/>
  <c r="F6450" i="2" s="1"/>
  <c r="H6448" i="9"/>
  <c r="G6450" i="2" s="1"/>
  <c r="E6449" i="9"/>
  <c r="D6451" i="2" s="1"/>
  <c r="F6449" i="9"/>
  <c r="E6451" i="2" s="1"/>
  <c r="G6449" i="9"/>
  <c r="F6451" i="2" s="1"/>
  <c r="H6449" i="9"/>
  <c r="G6451" i="2" s="1"/>
  <c r="E6450" i="9"/>
  <c r="D6452" i="2" s="1"/>
  <c r="F6450" i="9"/>
  <c r="E6452" i="2" s="1"/>
  <c r="G6450" i="9"/>
  <c r="F6452" i="2" s="1"/>
  <c r="H6450" i="9"/>
  <c r="G6452" i="2" s="1"/>
  <c r="E6451" i="9"/>
  <c r="D6453" i="2" s="1"/>
  <c r="F6451" i="9"/>
  <c r="E6453" i="2" s="1"/>
  <c r="G6451" i="9"/>
  <c r="F6453" i="2" s="1"/>
  <c r="H6451" i="9"/>
  <c r="G6453" i="2" s="1"/>
  <c r="E6452" i="9"/>
  <c r="D6454" i="2" s="1"/>
  <c r="F6452" i="9"/>
  <c r="E6454" i="2" s="1"/>
  <c r="G6452" i="9"/>
  <c r="F6454" i="2" s="1"/>
  <c r="H6452" i="9"/>
  <c r="G6454" i="2" s="1"/>
  <c r="E6453" i="9"/>
  <c r="D6455" i="2" s="1"/>
  <c r="F6453" i="9"/>
  <c r="E6455" i="2" s="1"/>
  <c r="G6453" i="9"/>
  <c r="F6455" i="2" s="1"/>
  <c r="H6453" i="9"/>
  <c r="G6455" i="2" s="1"/>
  <c r="E6454" i="9"/>
  <c r="D6456" i="2" s="1"/>
  <c r="F6454" i="9"/>
  <c r="E6456" i="2" s="1"/>
  <c r="G6454" i="9"/>
  <c r="F6456" i="2" s="1"/>
  <c r="H6454" i="9"/>
  <c r="G6456" i="2" s="1"/>
  <c r="E6455" i="9"/>
  <c r="D6457" i="2" s="1"/>
  <c r="F6455" i="9"/>
  <c r="E6457" i="2" s="1"/>
  <c r="G6455" i="9"/>
  <c r="F6457" i="2" s="1"/>
  <c r="H6455" i="9"/>
  <c r="G6457" i="2" s="1"/>
  <c r="E6456" i="9"/>
  <c r="D6458" i="2" s="1"/>
  <c r="F6456" i="9"/>
  <c r="E6458" i="2" s="1"/>
  <c r="G6456" i="9"/>
  <c r="F6458" i="2" s="1"/>
  <c r="H6456" i="9"/>
  <c r="G6458" i="2" s="1"/>
  <c r="E6457" i="9"/>
  <c r="D6459" i="2" s="1"/>
  <c r="F6457" i="9"/>
  <c r="E6459" i="2" s="1"/>
  <c r="G6457" i="9"/>
  <c r="F6459" i="2" s="1"/>
  <c r="H6457" i="9"/>
  <c r="G6459" i="2" s="1"/>
  <c r="E6458" i="9"/>
  <c r="D6460" i="2" s="1"/>
  <c r="F6458" i="9"/>
  <c r="E6460" i="2" s="1"/>
  <c r="G6458" i="9"/>
  <c r="F6460" i="2" s="1"/>
  <c r="H6458" i="9"/>
  <c r="G6460" i="2" s="1"/>
  <c r="E6459" i="9"/>
  <c r="D6461" i="2" s="1"/>
  <c r="F6459" i="9"/>
  <c r="E6461" i="2" s="1"/>
  <c r="G6459" i="9"/>
  <c r="F6461" i="2" s="1"/>
  <c r="H6459" i="9"/>
  <c r="G6461" i="2" s="1"/>
  <c r="E6460" i="9"/>
  <c r="D6462" i="2" s="1"/>
  <c r="F6460" i="9"/>
  <c r="E6462" i="2" s="1"/>
  <c r="G6460" i="9"/>
  <c r="F6462" i="2" s="1"/>
  <c r="H6460" i="9"/>
  <c r="G6462" i="2" s="1"/>
  <c r="E6461" i="9"/>
  <c r="D6463" i="2" s="1"/>
  <c r="F6461" i="9"/>
  <c r="E6463" i="2" s="1"/>
  <c r="G6461" i="9"/>
  <c r="F6463" i="2" s="1"/>
  <c r="H6461" i="9"/>
  <c r="G6463" i="2" s="1"/>
  <c r="E6462" i="9"/>
  <c r="D6464" i="2" s="1"/>
  <c r="F6462" i="9"/>
  <c r="E6464" i="2" s="1"/>
  <c r="G6462" i="9"/>
  <c r="F6464" i="2" s="1"/>
  <c r="H6462" i="9"/>
  <c r="G6464" i="2" s="1"/>
  <c r="E6463" i="9"/>
  <c r="D6465" i="2" s="1"/>
  <c r="F6463" i="9"/>
  <c r="E6465" i="2" s="1"/>
  <c r="G6463" i="9"/>
  <c r="F6465" i="2" s="1"/>
  <c r="H6463" i="9"/>
  <c r="G6465" i="2" s="1"/>
  <c r="E6464" i="9"/>
  <c r="D6466" i="2" s="1"/>
  <c r="F6464" i="9"/>
  <c r="E6466" i="2" s="1"/>
  <c r="G6464" i="9"/>
  <c r="F6466" i="2" s="1"/>
  <c r="H6464" i="9"/>
  <c r="G6466" i="2" s="1"/>
  <c r="E6465" i="9"/>
  <c r="D6467" i="2" s="1"/>
  <c r="F6465" i="9"/>
  <c r="E6467" i="2" s="1"/>
  <c r="G6465" i="9"/>
  <c r="F6467" i="2" s="1"/>
  <c r="H6465" i="9"/>
  <c r="G6467" i="2" s="1"/>
  <c r="E6466" i="9"/>
  <c r="D6468" i="2" s="1"/>
  <c r="F6466" i="9"/>
  <c r="E6468" i="2" s="1"/>
  <c r="G6466" i="9"/>
  <c r="F6468" i="2" s="1"/>
  <c r="H6466" i="9"/>
  <c r="G6468" i="2" s="1"/>
  <c r="E6467" i="9"/>
  <c r="D6469" i="2" s="1"/>
  <c r="F6467" i="9"/>
  <c r="E6469" i="2" s="1"/>
  <c r="G6467" i="9"/>
  <c r="F6469" i="2" s="1"/>
  <c r="H6467" i="9"/>
  <c r="G6469" i="2" s="1"/>
  <c r="E6468" i="9"/>
  <c r="D6470" i="2" s="1"/>
  <c r="F6468" i="9"/>
  <c r="E6470" i="2" s="1"/>
  <c r="G6468" i="9"/>
  <c r="F6470" i="2" s="1"/>
  <c r="H6468" i="9"/>
  <c r="G6470" i="2" s="1"/>
  <c r="E6469" i="9"/>
  <c r="D6471" i="2" s="1"/>
  <c r="F6469" i="9"/>
  <c r="E6471" i="2" s="1"/>
  <c r="G6469" i="9"/>
  <c r="F6471" i="2" s="1"/>
  <c r="H6469" i="9"/>
  <c r="G6471" i="2" s="1"/>
  <c r="E6470" i="9"/>
  <c r="D6472" i="2" s="1"/>
  <c r="F6470" i="9"/>
  <c r="E6472" i="2" s="1"/>
  <c r="G6470" i="9"/>
  <c r="F6472" i="2" s="1"/>
  <c r="H6470" i="9"/>
  <c r="G6472" i="2" s="1"/>
  <c r="E6471" i="9"/>
  <c r="D6473" i="2" s="1"/>
  <c r="F6471" i="9"/>
  <c r="E6473" i="2" s="1"/>
  <c r="G6471" i="9"/>
  <c r="F6473" i="2" s="1"/>
  <c r="H6471" i="9"/>
  <c r="G6473" i="2" s="1"/>
  <c r="E6472" i="9"/>
  <c r="D6474" i="2" s="1"/>
  <c r="F6472" i="9"/>
  <c r="E6474" i="2" s="1"/>
  <c r="G6472" i="9"/>
  <c r="F6474" i="2" s="1"/>
  <c r="H6472" i="9"/>
  <c r="G6474" i="2" s="1"/>
  <c r="E6473" i="9"/>
  <c r="D6475" i="2" s="1"/>
  <c r="F6473" i="9"/>
  <c r="E6475" i="2" s="1"/>
  <c r="G6473" i="9"/>
  <c r="F6475" i="2" s="1"/>
  <c r="H6473" i="9"/>
  <c r="G6475" i="2" s="1"/>
  <c r="E6474" i="9"/>
  <c r="D6476" i="2" s="1"/>
  <c r="F6474" i="9"/>
  <c r="E6476" i="2" s="1"/>
  <c r="G6474" i="9"/>
  <c r="F6476" i="2" s="1"/>
  <c r="H6474" i="9"/>
  <c r="G6476" i="2" s="1"/>
  <c r="E6475" i="9"/>
  <c r="D6477" i="2" s="1"/>
  <c r="F6475" i="9"/>
  <c r="E6477" i="2" s="1"/>
  <c r="G6475" i="9"/>
  <c r="F6477" i="2" s="1"/>
  <c r="H6475" i="9"/>
  <c r="G6477" i="2" s="1"/>
  <c r="E6476" i="9"/>
  <c r="D6478" i="2" s="1"/>
  <c r="F6476" i="9"/>
  <c r="E6478" i="2" s="1"/>
  <c r="G6476" i="9"/>
  <c r="F6478" i="2" s="1"/>
  <c r="H6476" i="9"/>
  <c r="G6478" i="2" s="1"/>
  <c r="E6477" i="9"/>
  <c r="D6479" i="2" s="1"/>
  <c r="F6477" i="9"/>
  <c r="E6479" i="2" s="1"/>
  <c r="G6477" i="9"/>
  <c r="F6479" i="2" s="1"/>
  <c r="H6477" i="9"/>
  <c r="G6479" i="2" s="1"/>
  <c r="E6478" i="9"/>
  <c r="D6480" i="2" s="1"/>
  <c r="F6478" i="9"/>
  <c r="E6480" i="2" s="1"/>
  <c r="G6478" i="9"/>
  <c r="F6480" i="2" s="1"/>
  <c r="H6478" i="9"/>
  <c r="G6480" i="2" s="1"/>
  <c r="E6479" i="9"/>
  <c r="D6481" i="2" s="1"/>
  <c r="F6479" i="9"/>
  <c r="E6481" i="2" s="1"/>
  <c r="G6479" i="9"/>
  <c r="F6481" i="2" s="1"/>
  <c r="H6479" i="9"/>
  <c r="G6481" i="2" s="1"/>
  <c r="E6480" i="9"/>
  <c r="D6482" i="2" s="1"/>
  <c r="F6480" i="9"/>
  <c r="E6482" i="2" s="1"/>
  <c r="G6480" i="9"/>
  <c r="F6482" i="2" s="1"/>
  <c r="H6480" i="9"/>
  <c r="G6482" i="2" s="1"/>
  <c r="E6481" i="9"/>
  <c r="D6483" i="2" s="1"/>
  <c r="F6481" i="9"/>
  <c r="E6483" i="2" s="1"/>
  <c r="G6481" i="9"/>
  <c r="F6483" i="2" s="1"/>
  <c r="H6481" i="9"/>
  <c r="G6483" i="2" s="1"/>
  <c r="E6482" i="9"/>
  <c r="D6484" i="2" s="1"/>
  <c r="F6482" i="9"/>
  <c r="E6484" i="2" s="1"/>
  <c r="G6482" i="9"/>
  <c r="F6484" i="2" s="1"/>
  <c r="H6482" i="9"/>
  <c r="G6484" i="2" s="1"/>
  <c r="E6483" i="9"/>
  <c r="D6485" i="2" s="1"/>
  <c r="F6483" i="9"/>
  <c r="E6485" i="2" s="1"/>
  <c r="G6483" i="9"/>
  <c r="F6485" i="2" s="1"/>
  <c r="H6483" i="9"/>
  <c r="G6485" i="2" s="1"/>
  <c r="E6484" i="9"/>
  <c r="D6486" i="2" s="1"/>
  <c r="F6484" i="9"/>
  <c r="E6486" i="2" s="1"/>
  <c r="G6484" i="9"/>
  <c r="F6486" i="2" s="1"/>
  <c r="H6484" i="9"/>
  <c r="G6486" i="2" s="1"/>
  <c r="E6485" i="9"/>
  <c r="D6487" i="2" s="1"/>
  <c r="F6485" i="9"/>
  <c r="E6487" i="2" s="1"/>
  <c r="G6485" i="9"/>
  <c r="F6487" i="2" s="1"/>
  <c r="H6485" i="9"/>
  <c r="G6487" i="2" s="1"/>
  <c r="E6486" i="9"/>
  <c r="D6488" i="2" s="1"/>
  <c r="F6486" i="9"/>
  <c r="E6488" i="2" s="1"/>
  <c r="G6486" i="9"/>
  <c r="F6488" i="2" s="1"/>
  <c r="H6486" i="9"/>
  <c r="G6488" i="2" s="1"/>
  <c r="E6487" i="9"/>
  <c r="D6489" i="2" s="1"/>
  <c r="F6487" i="9"/>
  <c r="E6489" i="2" s="1"/>
  <c r="G6487" i="9"/>
  <c r="F6489" i="2" s="1"/>
  <c r="H6487" i="9"/>
  <c r="G6489" i="2" s="1"/>
  <c r="E6488" i="9"/>
  <c r="D6490" i="2" s="1"/>
  <c r="F6488" i="9"/>
  <c r="E6490" i="2" s="1"/>
  <c r="G6488" i="9"/>
  <c r="F6490" i="2" s="1"/>
  <c r="H6488" i="9"/>
  <c r="G6490" i="2" s="1"/>
  <c r="E6489" i="9"/>
  <c r="D6491" i="2" s="1"/>
  <c r="F6489" i="9"/>
  <c r="E6491" i="2" s="1"/>
  <c r="G6489" i="9"/>
  <c r="F6491" i="2" s="1"/>
  <c r="H6489" i="9"/>
  <c r="G6491" i="2" s="1"/>
  <c r="E6490" i="9"/>
  <c r="D6492" i="2" s="1"/>
  <c r="F6490" i="9"/>
  <c r="E6492" i="2" s="1"/>
  <c r="G6490" i="9"/>
  <c r="F6492" i="2" s="1"/>
  <c r="H6490" i="9"/>
  <c r="G6492" i="2" s="1"/>
  <c r="E6491" i="9"/>
  <c r="D6493" i="2" s="1"/>
  <c r="F6491" i="9"/>
  <c r="E6493" i="2" s="1"/>
  <c r="G6491" i="9"/>
  <c r="F6493" i="2" s="1"/>
  <c r="H6491" i="9"/>
  <c r="G6493" i="2" s="1"/>
  <c r="E6492" i="9"/>
  <c r="D6494" i="2" s="1"/>
  <c r="F6492" i="9"/>
  <c r="E6494" i="2" s="1"/>
  <c r="G6492" i="9"/>
  <c r="F6494" i="2" s="1"/>
  <c r="H6492" i="9"/>
  <c r="G6494" i="2" s="1"/>
  <c r="E6493" i="9"/>
  <c r="D6495" i="2" s="1"/>
  <c r="F6493" i="9"/>
  <c r="E6495" i="2" s="1"/>
  <c r="G6493" i="9"/>
  <c r="F6495" i="2" s="1"/>
  <c r="H6493" i="9"/>
  <c r="G6495" i="2" s="1"/>
  <c r="E6494" i="9"/>
  <c r="D6496" i="2" s="1"/>
  <c r="F6494" i="9"/>
  <c r="E6496" i="2" s="1"/>
  <c r="G6494" i="9"/>
  <c r="F6496" i="2" s="1"/>
  <c r="H6494" i="9"/>
  <c r="G6496" i="2" s="1"/>
  <c r="E6495" i="9"/>
  <c r="D6497" i="2" s="1"/>
  <c r="F6495" i="9"/>
  <c r="E6497" i="2" s="1"/>
  <c r="G6495" i="9"/>
  <c r="F6497" i="2" s="1"/>
  <c r="H6495" i="9"/>
  <c r="G6497" i="2" s="1"/>
  <c r="E6496" i="9"/>
  <c r="D6498" i="2" s="1"/>
  <c r="F6496" i="9"/>
  <c r="E6498" i="2" s="1"/>
  <c r="G6496" i="9"/>
  <c r="F6498" i="2" s="1"/>
  <c r="H6496" i="9"/>
  <c r="G6498" i="2" s="1"/>
  <c r="E6497" i="9"/>
  <c r="D6499" i="2" s="1"/>
  <c r="F6497" i="9"/>
  <c r="E6499" i="2" s="1"/>
  <c r="G6497" i="9"/>
  <c r="F6499" i="2" s="1"/>
  <c r="H6497" i="9"/>
  <c r="G6499" i="2" s="1"/>
  <c r="E6498" i="9"/>
  <c r="D6500" i="2" s="1"/>
  <c r="F6498" i="9"/>
  <c r="E6500" i="2" s="1"/>
  <c r="G6498" i="9"/>
  <c r="F6500" i="2" s="1"/>
  <c r="H6498" i="9"/>
  <c r="G6500" i="2" s="1"/>
  <c r="E6499" i="9"/>
  <c r="D6501" i="2" s="1"/>
  <c r="F6499" i="9"/>
  <c r="E6501" i="2" s="1"/>
  <c r="G6499" i="9"/>
  <c r="F6501" i="2" s="1"/>
  <c r="H6499" i="9"/>
  <c r="G6501" i="2" s="1"/>
  <c r="E6500" i="9"/>
  <c r="D6502" i="2" s="1"/>
  <c r="F6500" i="9"/>
  <c r="E6502" i="2" s="1"/>
  <c r="G6500" i="9"/>
  <c r="F6502" i="2" s="1"/>
  <c r="H6500" i="9"/>
  <c r="G6502" i="2" s="1"/>
  <c r="E6501" i="9"/>
  <c r="D6503" i="2" s="1"/>
  <c r="F6501" i="9"/>
  <c r="E6503" i="2" s="1"/>
  <c r="G6501" i="9"/>
  <c r="F6503" i="2" s="1"/>
  <c r="H6501" i="9"/>
  <c r="G6503" i="2" s="1"/>
  <c r="E6502" i="9"/>
  <c r="D6504" i="2" s="1"/>
  <c r="F6502" i="9"/>
  <c r="E6504" i="2" s="1"/>
  <c r="G6502" i="9"/>
  <c r="F6504" i="2" s="1"/>
  <c r="H6502" i="9"/>
  <c r="G6504" i="2" s="1"/>
  <c r="E6503" i="9"/>
  <c r="D6505" i="2" s="1"/>
  <c r="F6503" i="9"/>
  <c r="E6505" i="2" s="1"/>
  <c r="G6503" i="9"/>
  <c r="F6505" i="2" s="1"/>
  <c r="H6503" i="9"/>
  <c r="G6505" i="2" s="1"/>
  <c r="E6504" i="9"/>
  <c r="D6506" i="2" s="1"/>
  <c r="F6504" i="9"/>
  <c r="E6506" i="2" s="1"/>
  <c r="G6504" i="9"/>
  <c r="F6506" i="2" s="1"/>
  <c r="H6504" i="9"/>
  <c r="G6506" i="2" s="1"/>
  <c r="E6505" i="9"/>
  <c r="D6507" i="2" s="1"/>
  <c r="F6505" i="9"/>
  <c r="E6507" i="2" s="1"/>
  <c r="G6505" i="9"/>
  <c r="F6507" i="2" s="1"/>
  <c r="H6505" i="9"/>
  <c r="G6507" i="2" s="1"/>
  <c r="E6506" i="9"/>
  <c r="D6508" i="2" s="1"/>
  <c r="F6506" i="9"/>
  <c r="E6508" i="2" s="1"/>
  <c r="G6506" i="9"/>
  <c r="F6508" i="2" s="1"/>
  <c r="H6506" i="9"/>
  <c r="G6508" i="2" s="1"/>
  <c r="E6507" i="9"/>
  <c r="D6509" i="2" s="1"/>
  <c r="F6507" i="9"/>
  <c r="E6509" i="2" s="1"/>
  <c r="G6507" i="9"/>
  <c r="F6509" i="2" s="1"/>
  <c r="H6507" i="9"/>
  <c r="G6509" i="2" s="1"/>
  <c r="E6508" i="9"/>
  <c r="D6510" i="2" s="1"/>
  <c r="F6508" i="9"/>
  <c r="E6510" i="2" s="1"/>
  <c r="G6508" i="9"/>
  <c r="F6510" i="2" s="1"/>
  <c r="H6508" i="9"/>
  <c r="G6510" i="2" s="1"/>
  <c r="E6509" i="9"/>
  <c r="D6511" i="2" s="1"/>
  <c r="F6509" i="9"/>
  <c r="E6511" i="2" s="1"/>
  <c r="G6509" i="9"/>
  <c r="F6511" i="2" s="1"/>
  <c r="H6509" i="9"/>
  <c r="G6511" i="2" s="1"/>
  <c r="E6510" i="9"/>
  <c r="D6512" i="2" s="1"/>
  <c r="F6510" i="9"/>
  <c r="E6512" i="2" s="1"/>
  <c r="G6510" i="9"/>
  <c r="F6512" i="2" s="1"/>
  <c r="H6510" i="9"/>
  <c r="G6512" i="2" s="1"/>
  <c r="E6511" i="9"/>
  <c r="D6513" i="2" s="1"/>
  <c r="F6511" i="9"/>
  <c r="E6513" i="2" s="1"/>
  <c r="G6511" i="9"/>
  <c r="F6513" i="2" s="1"/>
  <c r="H6511" i="9"/>
  <c r="G6513" i="2" s="1"/>
  <c r="E6512" i="9"/>
  <c r="D6514" i="2" s="1"/>
  <c r="F6512" i="9"/>
  <c r="E6514" i="2" s="1"/>
  <c r="G6512" i="9"/>
  <c r="F6514" i="2" s="1"/>
  <c r="H6512" i="9"/>
  <c r="G6514" i="2" s="1"/>
  <c r="E6513" i="9"/>
  <c r="D6515" i="2" s="1"/>
  <c r="F6513" i="9"/>
  <c r="E6515" i="2" s="1"/>
  <c r="G6513" i="9"/>
  <c r="F6515" i="2" s="1"/>
  <c r="H6513" i="9"/>
  <c r="G6515" i="2" s="1"/>
  <c r="E6514" i="9"/>
  <c r="D6516" i="2" s="1"/>
  <c r="F6514" i="9"/>
  <c r="E6516" i="2" s="1"/>
  <c r="G6514" i="9"/>
  <c r="F6516" i="2" s="1"/>
  <c r="H6514" i="9"/>
  <c r="G6516" i="2" s="1"/>
  <c r="E6515" i="9"/>
  <c r="D6517" i="2" s="1"/>
  <c r="F6515" i="9"/>
  <c r="E6517" i="2" s="1"/>
  <c r="G6515" i="9"/>
  <c r="F6517" i="2" s="1"/>
  <c r="H6515" i="9"/>
  <c r="G6517" i="2" s="1"/>
  <c r="E6516" i="9"/>
  <c r="D6518" i="2" s="1"/>
  <c r="F6516" i="9"/>
  <c r="E6518" i="2" s="1"/>
  <c r="G6516" i="9"/>
  <c r="F6518" i="2" s="1"/>
  <c r="H6516" i="9"/>
  <c r="G6518" i="2" s="1"/>
  <c r="E6517" i="9"/>
  <c r="D6519" i="2" s="1"/>
  <c r="F6517" i="9"/>
  <c r="E6519" i="2" s="1"/>
  <c r="G6517" i="9"/>
  <c r="F6519" i="2" s="1"/>
  <c r="H6517" i="9"/>
  <c r="G6519" i="2" s="1"/>
  <c r="E6518" i="9"/>
  <c r="D6520" i="2" s="1"/>
  <c r="F6518" i="9"/>
  <c r="E6520" i="2" s="1"/>
  <c r="G6518" i="9"/>
  <c r="F6520" i="2" s="1"/>
  <c r="H6518" i="9"/>
  <c r="G6520" i="2" s="1"/>
  <c r="E6519" i="9"/>
  <c r="D6521" i="2" s="1"/>
  <c r="F6519" i="9"/>
  <c r="E6521" i="2" s="1"/>
  <c r="G6519" i="9"/>
  <c r="F6521" i="2" s="1"/>
  <c r="H6519" i="9"/>
  <c r="G6521" i="2" s="1"/>
  <c r="E6520" i="9"/>
  <c r="D6522" i="2" s="1"/>
  <c r="F6520" i="9"/>
  <c r="E6522" i="2" s="1"/>
  <c r="G6520" i="9"/>
  <c r="F6522" i="2" s="1"/>
  <c r="H6520" i="9"/>
  <c r="G6522" i="2" s="1"/>
  <c r="E6521" i="9"/>
  <c r="D6523" i="2" s="1"/>
  <c r="F6521" i="9"/>
  <c r="E6523" i="2" s="1"/>
  <c r="G6521" i="9"/>
  <c r="F6523" i="2" s="1"/>
  <c r="H6521" i="9"/>
  <c r="G6523" i="2" s="1"/>
  <c r="E6522" i="9"/>
  <c r="D6524" i="2" s="1"/>
  <c r="F6522" i="9"/>
  <c r="E6524" i="2" s="1"/>
  <c r="G6522" i="9"/>
  <c r="F6524" i="2" s="1"/>
  <c r="H6522" i="9"/>
  <c r="G6524" i="2" s="1"/>
  <c r="E6523" i="9"/>
  <c r="D6525" i="2" s="1"/>
  <c r="F6523" i="9"/>
  <c r="E6525" i="2" s="1"/>
  <c r="G6523" i="9"/>
  <c r="F6525" i="2" s="1"/>
  <c r="H6523" i="9"/>
  <c r="G6525" i="2" s="1"/>
  <c r="E6524" i="9"/>
  <c r="D6526" i="2" s="1"/>
  <c r="F6524" i="9"/>
  <c r="E6526" i="2" s="1"/>
  <c r="G6524" i="9"/>
  <c r="F6526" i="2" s="1"/>
  <c r="H6524" i="9"/>
  <c r="G6526" i="2" s="1"/>
  <c r="E6525" i="9"/>
  <c r="D6527" i="2" s="1"/>
  <c r="F6525" i="9"/>
  <c r="E6527" i="2" s="1"/>
  <c r="G6525" i="9"/>
  <c r="F6527" i="2" s="1"/>
  <c r="H6525" i="9"/>
  <c r="G6527" i="2" s="1"/>
  <c r="E6526" i="9"/>
  <c r="D6528" i="2" s="1"/>
  <c r="F6526" i="9"/>
  <c r="E6528" i="2" s="1"/>
  <c r="G6526" i="9"/>
  <c r="F6528" i="2" s="1"/>
  <c r="H6526" i="9"/>
  <c r="G6528" i="2" s="1"/>
  <c r="E6527" i="9"/>
  <c r="D6529" i="2" s="1"/>
  <c r="F6527" i="9"/>
  <c r="E6529" i="2" s="1"/>
  <c r="G6527" i="9"/>
  <c r="F6529" i="2" s="1"/>
  <c r="H6527" i="9"/>
  <c r="G6529" i="2" s="1"/>
  <c r="E6528" i="9"/>
  <c r="D6530" i="2" s="1"/>
  <c r="F6528" i="9"/>
  <c r="E6530" i="2" s="1"/>
  <c r="G6528" i="9"/>
  <c r="F6530" i="2" s="1"/>
  <c r="H6528" i="9"/>
  <c r="G6530" i="2" s="1"/>
  <c r="E6529" i="9"/>
  <c r="D6531" i="2" s="1"/>
  <c r="F6529" i="9"/>
  <c r="E6531" i="2" s="1"/>
  <c r="G6529" i="9"/>
  <c r="F6531" i="2" s="1"/>
  <c r="H6529" i="9"/>
  <c r="G6531" i="2" s="1"/>
  <c r="E6530" i="9"/>
  <c r="D6532" i="2" s="1"/>
  <c r="F6530" i="9"/>
  <c r="E6532" i="2" s="1"/>
  <c r="G6530" i="9"/>
  <c r="F6532" i="2" s="1"/>
  <c r="H6530" i="9"/>
  <c r="G6532" i="2" s="1"/>
  <c r="E6531" i="9"/>
  <c r="D6533" i="2" s="1"/>
  <c r="F6531" i="9"/>
  <c r="E6533" i="2" s="1"/>
  <c r="G6531" i="9"/>
  <c r="F6533" i="2" s="1"/>
  <c r="H6531" i="9"/>
  <c r="G6533" i="2" s="1"/>
  <c r="E6532" i="9"/>
  <c r="D6534" i="2" s="1"/>
  <c r="F6532" i="9"/>
  <c r="E6534" i="2" s="1"/>
  <c r="G6532" i="9"/>
  <c r="F6534" i="2" s="1"/>
  <c r="H6532" i="9"/>
  <c r="G6534" i="2" s="1"/>
  <c r="E6533" i="9"/>
  <c r="D6535" i="2" s="1"/>
  <c r="F6533" i="9"/>
  <c r="E6535" i="2" s="1"/>
  <c r="G6533" i="9"/>
  <c r="F6535" i="2" s="1"/>
  <c r="H6533" i="9"/>
  <c r="G6535" i="2" s="1"/>
  <c r="E6534" i="9"/>
  <c r="D6536" i="2" s="1"/>
  <c r="F6534" i="9"/>
  <c r="E6536" i="2" s="1"/>
  <c r="G6534" i="9"/>
  <c r="F6536" i="2" s="1"/>
  <c r="H6534" i="9"/>
  <c r="G6536" i="2" s="1"/>
  <c r="E6535" i="9"/>
  <c r="D6537" i="2" s="1"/>
  <c r="F6535" i="9"/>
  <c r="E6537" i="2" s="1"/>
  <c r="G6535" i="9"/>
  <c r="F6537" i="2" s="1"/>
  <c r="H6535" i="9"/>
  <c r="G6537" i="2" s="1"/>
  <c r="E6536" i="9"/>
  <c r="D6538" i="2" s="1"/>
  <c r="F6536" i="9"/>
  <c r="E6538" i="2" s="1"/>
  <c r="G6536" i="9"/>
  <c r="F6538" i="2" s="1"/>
  <c r="H6536" i="9"/>
  <c r="G6538" i="2" s="1"/>
  <c r="E6537" i="9"/>
  <c r="D6539" i="2" s="1"/>
  <c r="F6537" i="9"/>
  <c r="E6539" i="2" s="1"/>
  <c r="G6537" i="9"/>
  <c r="F6539" i="2" s="1"/>
  <c r="H6537" i="9"/>
  <c r="G6539" i="2" s="1"/>
  <c r="E6538" i="9"/>
  <c r="D6540" i="2" s="1"/>
  <c r="F6538" i="9"/>
  <c r="E6540" i="2" s="1"/>
  <c r="G6538" i="9"/>
  <c r="F6540" i="2" s="1"/>
  <c r="H6538" i="9"/>
  <c r="G6540" i="2" s="1"/>
  <c r="E6539" i="9"/>
  <c r="D6541" i="2" s="1"/>
  <c r="F6539" i="9"/>
  <c r="E6541" i="2" s="1"/>
  <c r="G6539" i="9"/>
  <c r="F6541" i="2" s="1"/>
  <c r="H6539" i="9"/>
  <c r="G6541" i="2" s="1"/>
  <c r="E6540" i="9"/>
  <c r="D6542" i="2" s="1"/>
  <c r="F6540" i="9"/>
  <c r="E6542" i="2" s="1"/>
  <c r="G6540" i="9"/>
  <c r="F6542" i="2" s="1"/>
  <c r="H6540" i="9"/>
  <c r="G6542" i="2" s="1"/>
  <c r="E6541" i="9"/>
  <c r="D6543" i="2" s="1"/>
  <c r="F6541" i="9"/>
  <c r="E6543" i="2" s="1"/>
  <c r="G6541" i="9"/>
  <c r="F6543" i="2" s="1"/>
  <c r="H6541" i="9"/>
  <c r="G6543" i="2" s="1"/>
  <c r="E6542" i="9"/>
  <c r="D6544" i="2" s="1"/>
  <c r="F6542" i="9"/>
  <c r="E6544" i="2" s="1"/>
  <c r="G6542" i="9"/>
  <c r="F6544" i="2" s="1"/>
  <c r="H6542" i="9"/>
  <c r="G6544" i="2" s="1"/>
  <c r="E6543" i="9"/>
  <c r="D6545" i="2" s="1"/>
  <c r="F6543" i="9"/>
  <c r="E6545" i="2" s="1"/>
  <c r="G6543" i="9"/>
  <c r="F6545" i="2" s="1"/>
  <c r="H6543" i="9"/>
  <c r="G6545" i="2" s="1"/>
  <c r="E6544" i="9"/>
  <c r="D6546" i="2" s="1"/>
  <c r="F6544" i="9"/>
  <c r="E6546" i="2" s="1"/>
  <c r="G6544" i="9"/>
  <c r="F6546" i="2" s="1"/>
  <c r="H6544" i="9"/>
  <c r="G6546" i="2" s="1"/>
  <c r="E6545" i="9"/>
  <c r="D6547" i="2" s="1"/>
  <c r="F6545" i="9"/>
  <c r="E6547" i="2" s="1"/>
  <c r="G6545" i="9"/>
  <c r="F6547" i="2" s="1"/>
  <c r="H6545" i="9"/>
  <c r="G6547" i="2" s="1"/>
  <c r="E6546" i="9"/>
  <c r="D6548" i="2" s="1"/>
  <c r="F6546" i="9"/>
  <c r="E6548" i="2" s="1"/>
  <c r="G6546" i="9"/>
  <c r="F6548" i="2" s="1"/>
  <c r="H6546" i="9"/>
  <c r="G6548" i="2" s="1"/>
  <c r="E6547" i="9"/>
  <c r="D6549" i="2" s="1"/>
  <c r="F6547" i="9"/>
  <c r="E6549" i="2" s="1"/>
  <c r="G6547" i="9"/>
  <c r="F6549" i="2" s="1"/>
  <c r="H6547" i="9"/>
  <c r="G6549" i="2" s="1"/>
  <c r="E6548" i="9"/>
  <c r="D6550" i="2" s="1"/>
  <c r="F6548" i="9"/>
  <c r="E6550" i="2" s="1"/>
  <c r="G6548" i="9"/>
  <c r="F6550" i="2" s="1"/>
  <c r="H6548" i="9"/>
  <c r="G6550" i="2" s="1"/>
  <c r="E6549" i="9"/>
  <c r="D6551" i="2" s="1"/>
  <c r="F6549" i="9"/>
  <c r="E6551" i="2" s="1"/>
  <c r="G6549" i="9"/>
  <c r="F6551" i="2" s="1"/>
  <c r="H6549" i="9"/>
  <c r="G6551" i="2" s="1"/>
  <c r="E6550" i="9"/>
  <c r="D6552" i="2" s="1"/>
  <c r="F6550" i="9"/>
  <c r="E6552" i="2" s="1"/>
  <c r="G6550" i="9"/>
  <c r="F6552" i="2" s="1"/>
  <c r="H6550" i="9"/>
  <c r="G6552" i="2" s="1"/>
  <c r="E6551" i="9"/>
  <c r="D6553" i="2" s="1"/>
  <c r="F6551" i="9"/>
  <c r="E6553" i="2" s="1"/>
  <c r="G6551" i="9"/>
  <c r="F6553" i="2" s="1"/>
  <c r="H6551" i="9"/>
  <c r="G6553" i="2" s="1"/>
  <c r="E6552" i="9"/>
  <c r="D6554" i="2" s="1"/>
  <c r="F6552" i="9"/>
  <c r="E6554" i="2" s="1"/>
  <c r="G6552" i="9"/>
  <c r="F6554" i="2" s="1"/>
  <c r="H6552" i="9"/>
  <c r="G6554" i="2" s="1"/>
  <c r="E6553" i="9"/>
  <c r="D6555" i="2" s="1"/>
  <c r="F6553" i="9"/>
  <c r="E6555" i="2" s="1"/>
  <c r="G6553" i="9"/>
  <c r="F6555" i="2" s="1"/>
  <c r="H6553" i="9"/>
  <c r="G6555" i="2" s="1"/>
  <c r="E6554" i="9"/>
  <c r="D6556" i="2" s="1"/>
  <c r="F6554" i="9"/>
  <c r="E6556" i="2" s="1"/>
  <c r="G6554" i="9"/>
  <c r="F6556" i="2" s="1"/>
  <c r="H6554" i="9"/>
  <c r="G6556" i="2" s="1"/>
  <c r="E6555" i="9"/>
  <c r="D6557" i="2" s="1"/>
  <c r="F6555" i="9"/>
  <c r="E6557" i="2" s="1"/>
  <c r="G6555" i="9"/>
  <c r="F6557" i="2" s="1"/>
  <c r="H6555" i="9"/>
  <c r="G6557" i="2" s="1"/>
  <c r="E6556" i="9"/>
  <c r="D6558" i="2" s="1"/>
  <c r="F6556" i="9"/>
  <c r="E6558" i="2" s="1"/>
  <c r="G6556" i="9"/>
  <c r="F6558" i="2" s="1"/>
  <c r="H6556" i="9"/>
  <c r="G6558" i="2" s="1"/>
  <c r="E6557" i="9"/>
  <c r="D6559" i="2" s="1"/>
  <c r="F6557" i="9"/>
  <c r="E6559" i="2" s="1"/>
  <c r="G6557" i="9"/>
  <c r="F6559" i="2" s="1"/>
  <c r="H6557" i="9"/>
  <c r="G6559" i="2" s="1"/>
  <c r="E6558" i="9"/>
  <c r="D6560" i="2" s="1"/>
  <c r="F6558" i="9"/>
  <c r="E6560" i="2" s="1"/>
  <c r="G6558" i="9"/>
  <c r="F6560" i="2" s="1"/>
  <c r="H6558" i="9"/>
  <c r="G6560" i="2" s="1"/>
  <c r="E6559" i="9"/>
  <c r="D6561" i="2" s="1"/>
  <c r="F6559" i="9"/>
  <c r="E6561" i="2" s="1"/>
  <c r="G6559" i="9"/>
  <c r="F6561" i="2" s="1"/>
  <c r="H6559" i="9"/>
  <c r="G6561" i="2" s="1"/>
  <c r="E6560" i="9"/>
  <c r="D6562" i="2" s="1"/>
  <c r="F6560" i="9"/>
  <c r="E6562" i="2" s="1"/>
  <c r="G6560" i="9"/>
  <c r="F6562" i="2" s="1"/>
  <c r="H6560" i="9"/>
  <c r="G6562" i="2" s="1"/>
  <c r="E6561" i="9"/>
  <c r="D6563" i="2" s="1"/>
  <c r="F6561" i="9"/>
  <c r="E6563" i="2" s="1"/>
  <c r="G6561" i="9"/>
  <c r="F6563" i="2" s="1"/>
  <c r="H6561" i="9"/>
  <c r="G6563" i="2" s="1"/>
  <c r="E6562" i="9"/>
  <c r="D6564" i="2" s="1"/>
  <c r="F6562" i="9"/>
  <c r="E6564" i="2" s="1"/>
  <c r="G6562" i="9"/>
  <c r="F6564" i="2" s="1"/>
  <c r="H6562" i="9"/>
  <c r="G6564" i="2" s="1"/>
  <c r="E6563" i="9"/>
  <c r="D6565" i="2" s="1"/>
  <c r="F6563" i="9"/>
  <c r="E6565" i="2" s="1"/>
  <c r="G6563" i="9"/>
  <c r="F6565" i="2" s="1"/>
  <c r="H6563" i="9"/>
  <c r="G6565" i="2" s="1"/>
  <c r="E6564" i="9"/>
  <c r="D6566" i="2" s="1"/>
  <c r="F6564" i="9"/>
  <c r="E6566" i="2" s="1"/>
  <c r="G6564" i="9"/>
  <c r="F6566" i="2" s="1"/>
  <c r="H6564" i="9"/>
  <c r="G6566" i="2" s="1"/>
  <c r="E6565" i="9"/>
  <c r="D6567" i="2" s="1"/>
  <c r="F6565" i="9"/>
  <c r="E6567" i="2" s="1"/>
  <c r="G6565" i="9"/>
  <c r="F6567" i="2" s="1"/>
  <c r="H6565" i="9"/>
  <c r="G6567" i="2" s="1"/>
  <c r="E6566" i="9"/>
  <c r="D6568" i="2" s="1"/>
  <c r="F6566" i="9"/>
  <c r="E6568" i="2" s="1"/>
  <c r="G6566" i="9"/>
  <c r="F6568" i="2" s="1"/>
  <c r="H6566" i="9"/>
  <c r="G6568" i="2" s="1"/>
  <c r="E6567" i="9"/>
  <c r="D6569" i="2" s="1"/>
  <c r="F6567" i="9"/>
  <c r="E6569" i="2" s="1"/>
  <c r="G6567" i="9"/>
  <c r="F6569" i="2" s="1"/>
  <c r="H6567" i="9"/>
  <c r="G6569" i="2" s="1"/>
  <c r="E6568" i="9"/>
  <c r="D6570" i="2" s="1"/>
  <c r="F6568" i="9"/>
  <c r="E6570" i="2" s="1"/>
  <c r="G6568" i="9"/>
  <c r="F6570" i="2" s="1"/>
  <c r="H6568" i="9"/>
  <c r="G6570" i="2" s="1"/>
  <c r="E6569" i="9"/>
  <c r="D6571" i="2" s="1"/>
  <c r="F6569" i="9"/>
  <c r="E6571" i="2" s="1"/>
  <c r="G6569" i="9"/>
  <c r="F6571" i="2" s="1"/>
  <c r="H6569" i="9"/>
  <c r="G6571" i="2" s="1"/>
  <c r="E6570" i="9"/>
  <c r="D6572" i="2" s="1"/>
  <c r="F6570" i="9"/>
  <c r="E6572" i="2" s="1"/>
  <c r="G6570" i="9"/>
  <c r="F6572" i="2" s="1"/>
  <c r="H6570" i="9"/>
  <c r="G6572" i="2" s="1"/>
  <c r="E6571" i="9"/>
  <c r="D6573" i="2" s="1"/>
  <c r="F6571" i="9"/>
  <c r="E6573" i="2" s="1"/>
  <c r="G6571" i="9"/>
  <c r="F6573" i="2" s="1"/>
  <c r="H6571" i="9"/>
  <c r="G6573" i="2" s="1"/>
  <c r="E6572" i="9"/>
  <c r="D6574" i="2" s="1"/>
  <c r="F6572" i="9"/>
  <c r="E6574" i="2" s="1"/>
  <c r="G6572" i="9"/>
  <c r="F6574" i="2" s="1"/>
  <c r="H6572" i="9"/>
  <c r="G6574" i="2" s="1"/>
  <c r="E6573" i="9"/>
  <c r="D6575" i="2" s="1"/>
  <c r="F6573" i="9"/>
  <c r="E6575" i="2" s="1"/>
  <c r="G6573" i="9"/>
  <c r="F6575" i="2" s="1"/>
  <c r="H6573" i="9"/>
  <c r="G6575" i="2" s="1"/>
  <c r="E6574" i="9"/>
  <c r="D6576" i="2" s="1"/>
  <c r="F6574" i="9"/>
  <c r="E6576" i="2" s="1"/>
  <c r="G6574" i="9"/>
  <c r="F6576" i="2" s="1"/>
  <c r="H6574" i="9"/>
  <c r="G6576" i="2" s="1"/>
  <c r="E6575" i="9"/>
  <c r="D6577" i="2" s="1"/>
  <c r="F6575" i="9"/>
  <c r="E6577" i="2" s="1"/>
  <c r="G6575" i="9"/>
  <c r="F6577" i="2" s="1"/>
  <c r="H6575" i="9"/>
  <c r="G6577" i="2" s="1"/>
  <c r="E6576" i="9"/>
  <c r="D6578" i="2" s="1"/>
  <c r="F6576" i="9"/>
  <c r="E6578" i="2" s="1"/>
  <c r="G6576" i="9"/>
  <c r="F6578" i="2" s="1"/>
  <c r="H6576" i="9"/>
  <c r="G6578" i="2" s="1"/>
  <c r="E6577" i="9"/>
  <c r="D6579" i="2" s="1"/>
  <c r="F6577" i="9"/>
  <c r="E6579" i="2" s="1"/>
  <c r="G6577" i="9"/>
  <c r="F6579" i="2" s="1"/>
  <c r="H6577" i="9"/>
  <c r="G6579" i="2" s="1"/>
  <c r="E6578" i="9"/>
  <c r="D6580" i="2" s="1"/>
  <c r="F6578" i="9"/>
  <c r="E6580" i="2" s="1"/>
  <c r="G6578" i="9"/>
  <c r="F6580" i="2" s="1"/>
  <c r="H6578" i="9"/>
  <c r="G6580" i="2" s="1"/>
  <c r="E6579" i="9"/>
  <c r="D6581" i="2" s="1"/>
  <c r="F6579" i="9"/>
  <c r="E6581" i="2" s="1"/>
  <c r="G6579" i="9"/>
  <c r="F6581" i="2" s="1"/>
  <c r="H6579" i="9"/>
  <c r="G6581" i="2" s="1"/>
  <c r="E6580" i="9"/>
  <c r="D6582" i="2" s="1"/>
  <c r="F6580" i="9"/>
  <c r="E6582" i="2" s="1"/>
  <c r="G6580" i="9"/>
  <c r="F6582" i="2" s="1"/>
  <c r="H6580" i="9"/>
  <c r="G6582" i="2" s="1"/>
  <c r="E6581" i="9"/>
  <c r="D6583" i="2" s="1"/>
  <c r="F6581" i="9"/>
  <c r="E6583" i="2" s="1"/>
  <c r="G6581" i="9"/>
  <c r="F6583" i="2" s="1"/>
  <c r="H6581" i="9"/>
  <c r="G6583" i="2" s="1"/>
  <c r="E6582" i="9"/>
  <c r="D6584" i="2" s="1"/>
  <c r="F6582" i="9"/>
  <c r="E6584" i="2" s="1"/>
  <c r="G6582" i="9"/>
  <c r="F6584" i="2" s="1"/>
  <c r="H6582" i="9"/>
  <c r="G6584" i="2" s="1"/>
  <c r="E6583" i="9"/>
  <c r="D6585" i="2" s="1"/>
  <c r="F6583" i="9"/>
  <c r="E6585" i="2" s="1"/>
  <c r="G6583" i="9"/>
  <c r="F6585" i="2" s="1"/>
  <c r="H6583" i="9"/>
  <c r="G6585" i="2" s="1"/>
  <c r="E6584" i="9"/>
  <c r="D6586" i="2" s="1"/>
  <c r="F6584" i="9"/>
  <c r="E6586" i="2" s="1"/>
  <c r="G6584" i="9"/>
  <c r="F6586" i="2" s="1"/>
  <c r="H6584" i="9"/>
  <c r="G6586" i="2" s="1"/>
  <c r="E6585" i="9"/>
  <c r="D6587" i="2" s="1"/>
  <c r="F6585" i="9"/>
  <c r="E6587" i="2" s="1"/>
  <c r="G6585" i="9"/>
  <c r="F6587" i="2" s="1"/>
  <c r="H6585" i="9"/>
  <c r="G6587" i="2" s="1"/>
  <c r="E6586" i="9"/>
  <c r="D6588" i="2" s="1"/>
  <c r="F6586" i="9"/>
  <c r="E6588" i="2" s="1"/>
  <c r="G6586" i="9"/>
  <c r="F6588" i="2" s="1"/>
  <c r="H6586" i="9"/>
  <c r="G6588" i="2" s="1"/>
  <c r="E6587" i="9"/>
  <c r="D6589" i="2" s="1"/>
  <c r="F6587" i="9"/>
  <c r="E6589" i="2" s="1"/>
  <c r="G6587" i="9"/>
  <c r="F6589" i="2" s="1"/>
  <c r="H6587" i="9"/>
  <c r="G6589" i="2" s="1"/>
  <c r="E6588" i="9"/>
  <c r="D6590" i="2" s="1"/>
  <c r="F6588" i="9"/>
  <c r="E6590" i="2" s="1"/>
  <c r="G6588" i="9"/>
  <c r="F6590" i="2" s="1"/>
  <c r="H6588" i="9"/>
  <c r="G6590" i="2" s="1"/>
  <c r="E6589" i="9"/>
  <c r="D6591" i="2" s="1"/>
  <c r="F6589" i="9"/>
  <c r="E6591" i="2" s="1"/>
  <c r="G6589" i="9"/>
  <c r="F6591" i="2" s="1"/>
  <c r="H6589" i="9"/>
  <c r="G6591" i="2" s="1"/>
  <c r="E6590" i="9"/>
  <c r="D6592" i="2" s="1"/>
  <c r="F6590" i="9"/>
  <c r="E6592" i="2" s="1"/>
  <c r="G6590" i="9"/>
  <c r="F6592" i="2" s="1"/>
  <c r="H6590" i="9"/>
  <c r="G6592" i="2" s="1"/>
  <c r="E6591" i="9"/>
  <c r="D6593" i="2" s="1"/>
  <c r="F6591" i="9"/>
  <c r="E6593" i="2" s="1"/>
  <c r="G6591" i="9"/>
  <c r="F6593" i="2" s="1"/>
  <c r="H6591" i="9"/>
  <c r="G6593" i="2" s="1"/>
  <c r="E6592" i="9"/>
  <c r="D6594" i="2" s="1"/>
  <c r="F6592" i="9"/>
  <c r="E6594" i="2" s="1"/>
  <c r="G6592" i="9"/>
  <c r="F6594" i="2" s="1"/>
  <c r="H6592" i="9"/>
  <c r="G6594" i="2" s="1"/>
  <c r="E6593" i="9"/>
  <c r="D6595" i="2" s="1"/>
  <c r="F6593" i="9"/>
  <c r="E6595" i="2" s="1"/>
  <c r="G6593" i="9"/>
  <c r="F6595" i="2" s="1"/>
  <c r="H6593" i="9"/>
  <c r="G6595" i="2" s="1"/>
  <c r="E6594" i="9"/>
  <c r="D6596" i="2" s="1"/>
  <c r="F6594" i="9"/>
  <c r="E6596" i="2" s="1"/>
  <c r="G6594" i="9"/>
  <c r="F6596" i="2" s="1"/>
  <c r="H6594" i="9"/>
  <c r="G6596" i="2" s="1"/>
  <c r="E6595" i="9"/>
  <c r="D6597" i="2" s="1"/>
  <c r="F6595" i="9"/>
  <c r="E6597" i="2" s="1"/>
  <c r="G6595" i="9"/>
  <c r="F6597" i="2" s="1"/>
  <c r="H6595" i="9"/>
  <c r="G6597" i="2" s="1"/>
  <c r="E6596" i="9"/>
  <c r="D6598" i="2" s="1"/>
  <c r="F6596" i="9"/>
  <c r="E6598" i="2" s="1"/>
  <c r="G6596" i="9"/>
  <c r="F6598" i="2" s="1"/>
  <c r="H6596" i="9"/>
  <c r="G6598" i="2" s="1"/>
  <c r="E6597" i="9"/>
  <c r="D6599" i="2" s="1"/>
  <c r="F6597" i="9"/>
  <c r="E6599" i="2" s="1"/>
  <c r="G6597" i="9"/>
  <c r="F6599" i="2" s="1"/>
  <c r="H6597" i="9"/>
  <c r="G6599" i="2" s="1"/>
  <c r="E6598" i="9"/>
  <c r="D6600" i="2" s="1"/>
  <c r="F6598" i="9"/>
  <c r="E6600" i="2" s="1"/>
  <c r="G6598" i="9"/>
  <c r="F6600" i="2" s="1"/>
  <c r="H6598" i="9"/>
  <c r="G6600" i="2" s="1"/>
  <c r="E6599" i="9"/>
  <c r="D6601" i="2" s="1"/>
  <c r="F6599" i="9"/>
  <c r="E6601" i="2" s="1"/>
  <c r="G6599" i="9"/>
  <c r="F6601" i="2" s="1"/>
  <c r="H6599" i="9"/>
  <c r="G6601" i="2" s="1"/>
  <c r="E6600" i="9"/>
  <c r="D6602" i="2" s="1"/>
  <c r="F6600" i="9"/>
  <c r="E6602" i="2" s="1"/>
  <c r="G6600" i="9"/>
  <c r="F6602" i="2" s="1"/>
  <c r="H6600" i="9"/>
  <c r="G6602" i="2" s="1"/>
  <c r="E6601" i="9"/>
  <c r="D6603" i="2" s="1"/>
  <c r="F6601" i="9"/>
  <c r="E6603" i="2" s="1"/>
  <c r="G6601" i="9"/>
  <c r="F6603" i="2" s="1"/>
  <c r="H6601" i="9"/>
  <c r="G6603" i="2" s="1"/>
  <c r="E6602" i="9"/>
  <c r="D6604" i="2" s="1"/>
  <c r="F6602" i="9"/>
  <c r="E6604" i="2" s="1"/>
  <c r="G6602" i="9"/>
  <c r="F6604" i="2" s="1"/>
  <c r="H6602" i="9"/>
  <c r="G6604" i="2" s="1"/>
  <c r="E6603" i="9"/>
  <c r="D6605" i="2" s="1"/>
  <c r="F6603" i="9"/>
  <c r="E6605" i="2" s="1"/>
  <c r="G6603" i="9"/>
  <c r="F6605" i="2" s="1"/>
  <c r="H6603" i="9"/>
  <c r="G6605" i="2" s="1"/>
  <c r="E6604" i="9"/>
  <c r="D6606" i="2" s="1"/>
  <c r="F6604" i="9"/>
  <c r="E6606" i="2" s="1"/>
  <c r="G6604" i="9"/>
  <c r="F6606" i="2" s="1"/>
  <c r="H6604" i="9"/>
  <c r="G6606" i="2" s="1"/>
  <c r="E6605" i="9"/>
  <c r="D6607" i="2" s="1"/>
  <c r="F6605" i="9"/>
  <c r="E6607" i="2" s="1"/>
  <c r="G6605" i="9"/>
  <c r="F6607" i="2" s="1"/>
  <c r="H6605" i="9"/>
  <c r="G6607" i="2" s="1"/>
  <c r="E6606" i="9"/>
  <c r="D6608" i="2" s="1"/>
  <c r="F6606" i="9"/>
  <c r="E6608" i="2" s="1"/>
  <c r="G6606" i="9"/>
  <c r="F6608" i="2" s="1"/>
  <c r="H6606" i="9"/>
  <c r="G6608" i="2" s="1"/>
  <c r="E6607" i="9"/>
  <c r="D6609" i="2" s="1"/>
  <c r="F6607" i="9"/>
  <c r="E6609" i="2" s="1"/>
  <c r="G6607" i="9"/>
  <c r="F6609" i="2" s="1"/>
  <c r="H6607" i="9"/>
  <c r="G6609" i="2" s="1"/>
  <c r="E6608" i="9"/>
  <c r="D6610" i="2" s="1"/>
  <c r="F6608" i="9"/>
  <c r="E6610" i="2" s="1"/>
  <c r="G6608" i="9"/>
  <c r="F6610" i="2" s="1"/>
  <c r="H6608" i="9"/>
  <c r="G6610" i="2" s="1"/>
  <c r="E6609" i="9"/>
  <c r="D6611" i="2" s="1"/>
  <c r="F6609" i="9"/>
  <c r="E6611" i="2" s="1"/>
  <c r="G6609" i="9"/>
  <c r="F6611" i="2" s="1"/>
  <c r="H6609" i="9"/>
  <c r="G6611" i="2" s="1"/>
  <c r="E6610" i="9"/>
  <c r="D6612" i="2" s="1"/>
  <c r="F6610" i="9"/>
  <c r="E6612" i="2" s="1"/>
  <c r="G6610" i="9"/>
  <c r="F6612" i="2" s="1"/>
  <c r="H6610" i="9"/>
  <c r="G6612" i="2" s="1"/>
  <c r="E6611" i="9"/>
  <c r="D6613" i="2" s="1"/>
  <c r="F6611" i="9"/>
  <c r="E6613" i="2" s="1"/>
  <c r="G6611" i="9"/>
  <c r="F6613" i="2" s="1"/>
  <c r="H6611" i="9"/>
  <c r="G6613" i="2" s="1"/>
  <c r="E6612" i="9"/>
  <c r="D6614" i="2" s="1"/>
  <c r="F6612" i="9"/>
  <c r="E6614" i="2" s="1"/>
  <c r="G6612" i="9"/>
  <c r="F6614" i="2" s="1"/>
  <c r="H6612" i="9"/>
  <c r="G6614" i="2" s="1"/>
  <c r="E6613" i="9"/>
  <c r="D6615" i="2" s="1"/>
  <c r="F6613" i="9"/>
  <c r="E6615" i="2" s="1"/>
  <c r="G6613" i="9"/>
  <c r="F6615" i="2" s="1"/>
  <c r="H6613" i="9"/>
  <c r="G6615" i="2" s="1"/>
  <c r="E6614" i="9"/>
  <c r="D6616" i="2" s="1"/>
  <c r="F6614" i="9"/>
  <c r="E6616" i="2" s="1"/>
  <c r="G6614" i="9"/>
  <c r="F6616" i="2" s="1"/>
  <c r="H6614" i="9"/>
  <c r="G6616" i="2" s="1"/>
  <c r="E6615" i="9"/>
  <c r="D6617" i="2" s="1"/>
  <c r="F6615" i="9"/>
  <c r="E6617" i="2" s="1"/>
  <c r="G6615" i="9"/>
  <c r="F6617" i="2" s="1"/>
  <c r="H6615" i="9"/>
  <c r="G6617" i="2" s="1"/>
  <c r="E6616" i="9"/>
  <c r="D6618" i="2" s="1"/>
  <c r="F6616" i="9"/>
  <c r="E6618" i="2" s="1"/>
  <c r="G6616" i="9"/>
  <c r="F6618" i="2" s="1"/>
  <c r="H6616" i="9"/>
  <c r="G6618" i="2" s="1"/>
  <c r="E6617" i="9"/>
  <c r="D6619" i="2" s="1"/>
  <c r="F6617" i="9"/>
  <c r="E6619" i="2" s="1"/>
  <c r="G6617" i="9"/>
  <c r="F6619" i="2" s="1"/>
  <c r="H6617" i="9"/>
  <c r="G6619" i="2" s="1"/>
  <c r="E6618" i="9"/>
  <c r="D6620" i="2" s="1"/>
  <c r="F6618" i="9"/>
  <c r="E6620" i="2" s="1"/>
  <c r="G6618" i="9"/>
  <c r="F6620" i="2" s="1"/>
  <c r="H6618" i="9"/>
  <c r="G6620" i="2" s="1"/>
  <c r="E6619" i="9"/>
  <c r="D6621" i="2" s="1"/>
  <c r="F6619" i="9"/>
  <c r="E6621" i="2" s="1"/>
  <c r="G6619" i="9"/>
  <c r="F6621" i="2" s="1"/>
  <c r="H6619" i="9"/>
  <c r="G6621" i="2" s="1"/>
  <c r="E6620" i="9"/>
  <c r="D6622" i="2" s="1"/>
  <c r="F6620" i="9"/>
  <c r="E6622" i="2" s="1"/>
  <c r="G6620" i="9"/>
  <c r="F6622" i="2" s="1"/>
  <c r="H6620" i="9"/>
  <c r="G6622" i="2" s="1"/>
  <c r="E6621" i="9"/>
  <c r="D6623" i="2" s="1"/>
  <c r="F6621" i="9"/>
  <c r="E6623" i="2" s="1"/>
  <c r="G6621" i="9"/>
  <c r="F6623" i="2" s="1"/>
  <c r="H6621" i="9"/>
  <c r="G6623" i="2" s="1"/>
  <c r="E6622" i="9"/>
  <c r="D6624" i="2" s="1"/>
  <c r="F6622" i="9"/>
  <c r="E6624" i="2" s="1"/>
  <c r="G6622" i="9"/>
  <c r="F6624" i="2" s="1"/>
  <c r="H6622" i="9"/>
  <c r="G6624" i="2" s="1"/>
  <c r="E6623" i="9"/>
  <c r="D6625" i="2" s="1"/>
  <c r="F6623" i="9"/>
  <c r="E6625" i="2" s="1"/>
  <c r="G6623" i="9"/>
  <c r="F6625" i="2" s="1"/>
  <c r="H6623" i="9"/>
  <c r="G6625" i="2" s="1"/>
  <c r="E6624" i="9"/>
  <c r="D6626" i="2" s="1"/>
  <c r="F6624" i="9"/>
  <c r="E6626" i="2" s="1"/>
  <c r="G6624" i="9"/>
  <c r="F6626" i="2" s="1"/>
  <c r="H6624" i="9"/>
  <c r="G6626" i="2" s="1"/>
  <c r="E6625" i="9"/>
  <c r="D6627" i="2" s="1"/>
  <c r="F6625" i="9"/>
  <c r="E6627" i="2" s="1"/>
  <c r="G6625" i="9"/>
  <c r="F6627" i="2" s="1"/>
  <c r="H6625" i="9"/>
  <c r="G6627" i="2" s="1"/>
  <c r="E6626" i="9"/>
  <c r="D6628" i="2" s="1"/>
  <c r="F6626" i="9"/>
  <c r="E6628" i="2" s="1"/>
  <c r="G6626" i="9"/>
  <c r="F6628" i="2" s="1"/>
  <c r="H6626" i="9"/>
  <c r="G6628" i="2" s="1"/>
  <c r="E6627" i="9"/>
  <c r="D6629" i="2" s="1"/>
  <c r="F6627" i="9"/>
  <c r="E6629" i="2" s="1"/>
  <c r="G6627" i="9"/>
  <c r="F6629" i="2" s="1"/>
  <c r="H6627" i="9"/>
  <c r="G6629" i="2" s="1"/>
  <c r="E6628" i="9"/>
  <c r="D6630" i="2" s="1"/>
  <c r="F6628" i="9"/>
  <c r="E6630" i="2" s="1"/>
  <c r="G6628" i="9"/>
  <c r="F6630" i="2" s="1"/>
  <c r="H6628" i="9"/>
  <c r="G6630" i="2" s="1"/>
  <c r="E6629" i="9"/>
  <c r="D6631" i="2" s="1"/>
  <c r="F6629" i="9"/>
  <c r="E6631" i="2" s="1"/>
  <c r="G6629" i="9"/>
  <c r="F6631" i="2" s="1"/>
  <c r="H6629" i="9"/>
  <c r="G6631" i="2" s="1"/>
  <c r="E6630" i="9"/>
  <c r="D6632" i="2" s="1"/>
  <c r="F6630" i="9"/>
  <c r="E6632" i="2" s="1"/>
  <c r="G6630" i="9"/>
  <c r="F6632" i="2" s="1"/>
  <c r="H6630" i="9"/>
  <c r="G6632" i="2" s="1"/>
  <c r="E6631" i="9"/>
  <c r="D6633" i="2" s="1"/>
  <c r="F6631" i="9"/>
  <c r="E6633" i="2" s="1"/>
  <c r="G6631" i="9"/>
  <c r="F6633" i="2" s="1"/>
  <c r="H6631" i="9"/>
  <c r="G6633" i="2" s="1"/>
  <c r="E6632" i="9"/>
  <c r="D6634" i="2" s="1"/>
  <c r="F6632" i="9"/>
  <c r="E6634" i="2" s="1"/>
  <c r="G6632" i="9"/>
  <c r="F6634" i="2" s="1"/>
  <c r="H6632" i="9"/>
  <c r="G6634" i="2" s="1"/>
  <c r="E6633" i="9"/>
  <c r="D6635" i="2" s="1"/>
  <c r="F6633" i="9"/>
  <c r="E6635" i="2" s="1"/>
  <c r="G6633" i="9"/>
  <c r="F6635" i="2" s="1"/>
  <c r="H6633" i="9"/>
  <c r="G6635" i="2" s="1"/>
  <c r="E6634" i="9"/>
  <c r="D6636" i="2" s="1"/>
  <c r="F6634" i="9"/>
  <c r="E6636" i="2" s="1"/>
  <c r="G6634" i="9"/>
  <c r="F6636" i="2" s="1"/>
  <c r="H6634" i="9"/>
  <c r="G6636" i="2" s="1"/>
  <c r="E6635" i="9"/>
  <c r="D6637" i="2" s="1"/>
  <c r="F6635" i="9"/>
  <c r="E6637" i="2" s="1"/>
  <c r="G6635" i="9"/>
  <c r="F6637" i="2" s="1"/>
  <c r="H6635" i="9"/>
  <c r="G6637" i="2" s="1"/>
  <c r="E6636" i="9"/>
  <c r="D6638" i="2" s="1"/>
  <c r="F6636" i="9"/>
  <c r="E6638" i="2" s="1"/>
  <c r="G6636" i="9"/>
  <c r="F6638" i="2" s="1"/>
  <c r="H6636" i="9"/>
  <c r="G6638" i="2" s="1"/>
  <c r="E6637" i="9"/>
  <c r="D6639" i="2" s="1"/>
  <c r="F6637" i="9"/>
  <c r="E6639" i="2" s="1"/>
  <c r="G6637" i="9"/>
  <c r="F6639" i="2" s="1"/>
  <c r="H6637" i="9"/>
  <c r="G6639" i="2" s="1"/>
  <c r="E6638" i="9"/>
  <c r="D6640" i="2" s="1"/>
  <c r="F6638" i="9"/>
  <c r="E6640" i="2" s="1"/>
  <c r="G6638" i="9"/>
  <c r="F6640" i="2" s="1"/>
  <c r="H6638" i="9"/>
  <c r="G6640" i="2" s="1"/>
  <c r="E6639" i="9"/>
  <c r="D6641" i="2" s="1"/>
  <c r="F6639" i="9"/>
  <c r="E6641" i="2" s="1"/>
  <c r="G6639" i="9"/>
  <c r="F6641" i="2" s="1"/>
  <c r="H6639" i="9"/>
  <c r="G6641" i="2" s="1"/>
  <c r="E6640" i="9"/>
  <c r="D6642" i="2" s="1"/>
  <c r="F6640" i="9"/>
  <c r="E6642" i="2" s="1"/>
  <c r="G6640" i="9"/>
  <c r="F6642" i="2" s="1"/>
  <c r="H6640" i="9"/>
  <c r="G6642" i="2" s="1"/>
  <c r="E6641" i="9"/>
  <c r="D6643" i="2" s="1"/>
  <c r="F6641" i="9"/>
  <c r="E6643" i="2" s="1"/>
  <c r="G6641" i="9"/>
  <c r="F6643" i="2" s="1"/>
  <c r="H6641" i="9"/>
  <c r="G6643" i="2" s="1"/>
  <c r="E6642" i="9"/>
  <c r="D6644" i="2" s="1"/>
  <c r="F6642" i="9"/>
  <c r="E6644" i="2" s="1"/>
  <c r="G6642" i="9"/>
  <c r="F6644" i="2" s="1"/>
  <c r="H6642" i="9"/>
  <c r="G6644" i="2" s="1"/>
  <c r="E6643" i="9"/>
  <c r="D6645" i="2" s="1"/>
  <c r="F6643" i="9"/>
  <c r="E6645" i="2" s="1"/>
  <c r="G6643" i="9"/>
  <c r="F6645" i="2" s="1"/>
  <c r="H6643" i="9"/>
  <c r="G6645" i="2" s="1"/>
  <c r="E6644" i="9"/>
  <c r="D6646" i="2" s="1"/>
  <c r="F6644" i="9"/>
  <c r="E6646" i="2" s="1"/>
  <c r="G6644" i="9"/>
  <c r="F6646" i="2" s="1"/>
  <c r="H6644" i="9"/>
  <c r="G6646" i="2" s="1"/>
  <c r="E6645" i="9"/>
  <c r="D6647" i="2" s="1"/>
  <c r="F6645" i="9"/>
  <c r="E6647" i="2" s="1"/>
  <c r="G6645" i="9"/>
  <c r="F6647" i="2" s="1"/>
  <c r="H6645" i="9"/>
  <c r="G6647" i="2" s="1"/>
  <c r="E6646" i="9"/>
  <c r="D6648" i="2" s="1"/>
  <c r="F6646" i="9"/>
  <c r="E6648" i="2" s="1"/>
  <c r="G6646" i="9"/>
  <c r="F6648" i="2" s="1"/>
  <c r="H6646" i="9"/>
  <c r="G6648" i="2" s="1"/>
  <c r="E6647" i="9"/>
  <c r="D6649" i="2" s="1"/>
  <c r="F6647" i="9"/>
  <c r="E6649" i="2" s="1"/>
  <c r="G6647" i="9"/>
  <c r="F6649" i="2" s="1"/>
  <c r="H6647" i="9"/>
  <c r="G6649" i="2" s="1"/>
  <c r="E6648" i="9"/>
  <c r="D6650" i="2" s="1"/>
  <c r="F6648" i="9"/>
  <c r="E6650" i="2" s="1"/>
  <c r="G6648" i="9"/>
  <c r="F6650" i="2" s="1"/>
  <c r="H6648" i="9"/>
  <c r="G6650" i="2" s="1"/>
  <c r="E6649" i="9"/>
  <c r="D6651" i="2" s="1"/>
  <c r="F6649" i="9"/>
  <c r="E6651" i="2" s="1"/>
  <c r="G6649" i="9"/>
  <c r="F6651" i="2" s="1"/>
  <c r="H6649" i="9"/>
  <c r="G6651" i="2" s="1"/>
  <c r="E6650" i="9"/>
  <c r="D6652" i="2" s="1"/>
  <c r="F6650" i="9"/>
  <c r="E6652" i="2" s="1"/>
  <c r="G6650" i="9"/>
  <c r="F6652" i="2" s="1"/>
  <c r="H6650" i="9"/>
  <c r="G6652" i="2" s="1"/>
  <c r="E6651" i="9"/>
  <c r="D6653" i="2" s="1"/>
  <c r="F6651" i="9"/>
  <c r="E6653" i="2" s="1"/>
  <c r="G6651" i="9"/>
  <c r="F6653" i="2" s="1"/>
  <c r="H6651" i="9"/>
  <c r="G6653" i="2" s="1"/>
  <c r="E6652" i="9"/>
  <c r="D6654" i="2" s="1"/>
  <c r="F6652" i="9"/>
  <c r="E6654" i="2" s="1"/>
  <c r="G6652" i="9"/>
  <c r="F6654" i="2" s="1"/>
  <c r="H6652" i="9"/>
  <c r="G6654" i="2" s="1"/>
  <c r="E6653" i="9"/>
  <c r="D6655" i="2" s="1"/>
  <c r="F6653" i="9"/>
  <c r="E6655" i="2" s="1"/>
  <c r="G6653" i="9"/>
  <c r="F6655" i="2" s="1"/>
  <c r="H6653" i="9"/>
  <c r="G6655" i="2" s="1"/>
  <c r="E6654" i="9"/>
  <c r="D6656" i="2" s="1"/>
  <c r="F6654" i="9"/>
  <c r="E6656" i="2" s="1"/>
  <c r="G6654" i="9"/>
  <c r="F6656" i="2" s="1"/>
  <c r="H6654" i="9"/>
  <c r="G6656" i="2" s="1"/>
  <c r="E6655" i="9"/>
  <c r="D6657" i="2" s="1"/>
  <c r="F6655" i="9"/>
  <c r="E6657" i="2" s="1"/>
  <c r="G6655" i="9"/>
  <c r="F6657" i="2" s="1"/>
  <c r="H6655" i="9"/>
  <c r="G6657" i="2" s="1"/>
  <c r="E6656" i="9"/>
  <c r="D6658" i="2" s="1"/>
  <c r="F6656" i="9"/>
  <c r="E6658" i="2" s="1"/>
  <c r="G6656" i="9"/>
  <c r="F6658" i="2" s="1"/>
  <c r="H6656" i="9"/>
  <c r="G6658" i="2" s="1"/>
  <c r="E6657" i="9"/>
  <c r="D6659" i="2" s="1"/>
  <c r="F6657" i="9"/>
  <c r="E6659" i="2" s="1"/>
  <c r="G6657" i="9"/>
  <c r="F6659" i="2" s="1"/>
  <c r="H6657" i="9"/>
  <c r="G6659" i="2" s="1"/>
  <c r="E6658" i="9"/>
  <c r="D6660" i="2" s="1"/>
  <c r="F6658" i="9"/>
  <c r="E6660" i="2" s="1"/>
  <c r="G6658" i="9"/>
  <c r="F6660" i="2" s="1"/>
  <c r="H6658" i="9"/>
  <c r="G6660" i="2" s="1"/>
  <c r="E6659" i="9"/>
  <c r="D6661" i="2" s="1"/>
  <c r="F6659" i="9"/>
  <c r="E6661" i="2" s="1"/>
  <c r="G6659" i="9"/>
  <c r="F6661" i="2" s="1"/>
  <c r="H6659" i="9"/>
  <c r="G6661" i="2" s="1"/>
  <c r="E6660" i="9"/>
  <c r="D6662" i="2" s="1"/>
  <c r="F6660" i="9"/>
  <c r="E6662" i="2" s="1"/>
  <c r="G6660" i="9"/>
  <c r="F6662" i="2" s="1"/>
  <c r="H6660" i="9"/>
  <c r="G6662" i="2" s="1"/>
  <c r="E6661" i="9"/>
  <c r="D6663" i="2" s="1"/>
  <c r="F6661" i="9"/>
  <c r="E6663" i="2" s="1"/>
  <c r="G6661" i="9"/>
  <c r="F6663" i="2" s="1"/>
  <c r="H6661" i="9"/>
  <c r="G6663" i="2" s="1"/>
  <c r="E6662" i="9"/>
  <c r="D6664" i="2" s="1"/>
  <c r="F6662" i="9"/>
  <c r="E6664" i="2" s="1"/>
  <c r="G6662" i="9"/>
  <c r="F6664" i="2" s="1"/>
  <c r="H6662" i="9"/>
  <c r="G6664" i="2" s="1"/>
  <c r="E6663" i="9"/>
  <c r="D6665" i="2" s="1"/>
  <c r="F6663" i="9"/>
  <c r="E6665" i="2" s="1"/>
  <c r="G6663" i="9"/>
  <c r="F6665" i="2" s="1"/>
  <c r="H6663" i="9"/>
  <c r="G6665" i="2" s="1"/>
  <c r="E6664" i="9"/>
  <c r="D6666" i="2" s="1"/>
  <c r="F6664" i="9"/>
  <c r="E6666" i="2" s="1"/>
  <c r="G6664" i="9"/>
  <c r="F6666" i="2" s="1"/>
  <c r="H6664" i="9"/>
  <c r="G6666" i="2" s="1"/>
  <c r="E6665" i="9"/>
  <c r="D6667" i="2" s="1"/>
  <c r="F6665" i="9"/>
  <c r="E6667" i="2" s="1"/>
  <c r="G6665" i="9"/>
  <c r="F6667" i="2" s="1"/>
  <c r="H6665" i="9"/>
  <c r="G6667" i="2" s="1"/>
  <c r="E6666" i="9"/>
  <c r="D6668" i="2" s="1"/>
  <c r="F6666" i="9"/>
  <c r="E6668" i="2" s="1"/>
  <c r="G6666" i="9"/>
  <c r="F6668" i="2" s="1"/>
  <c r="H6666" i="9"/>
  <c r="G6668" i="2" s="1"/>
  <c r="E6667" i="9"/>
  <c r="D6669" i="2" s="1"/>
  <c r="F6667" i="9"/>
  <c r="E6669" i="2" s="1"/>
  <c r="G6667" i="9"/>
  <c r="F6669" i="2" s="1"/>
  <c r="H6667" i="9"/>
  <c r="G6669" i="2" s="1"/>
  <c r="E6668" i="9"/>
  <c r="D6670" i="2" s="1"/>
  <c r="F6668" i="9"/>
  <c r="E6670" i="2" s="1"/>
  <c r="G6668" i="9"/>
  <c r="F6670" i="2" s="1"/>
  <c r="H6668" i="9"/>
  <c r="G6670" i="2" s="1"/>
  <c r="E6669" i="9"/>
  <c r="D6671" i="2" s="1"/>
  <c r="F6669" i="9"/>
  <c r="E6671" i="2" s="1"/>
  <c r="G6669" i="9"/>
  <c r="F6671" i="2" s="1"/>
  <c r="H6669" i="9"/>
  <c r="G6671" i="2" s="1"/>
  <c r="E6670" i="9"/>
  <c r="D6672" i="2" s="1"/>
  <c r="F6670" i="9"/>
  <c r="E6672" i="2" s="1"/>
  <c r="G6670" i="9"/>
  <c r="F6672" i="2" s="1"/>
  <c r="H6670" i="9"/>
  <c r="G6672" i="2" s="1"/>
  <c r="E6671" i="9"/>
  <c r="D6673" i="2" s="1"/>
  <c r="F6671" i="9"/>
  <c r="E6673" i="2" s="1"/>
  <c r="G6671" i="9"/>
  <c r="F6673" i="2" s="1"/>
  <c r="H6671" i="9"/>
  <c r="G6673" i="2" s="1"/>
  <c r="E6672" i="9"/>
  <c r="D6674" i="2" s="1"/>
  <c r="F6672" i="9"/>
  <c r="E6674" i="2" s="1"/>
  <c r="G6672" i="9"/>
  <c r="F6674" i="2" s="1"/>
  <c r="H6672" i="9"/>
  <c r="G6674" i="2" s="1"/>
  <c r="E6673" i="9"/>
  <c r="D6675" i="2" s="1"/>
  <c r="F6673" i="9"/>
  <c r="E6675" i="2" s="1"/>
  <c r="G6673" i="9"/>
  <c r="F6675" i="2" s="1"/>
  <c r="H6673" i="9"/>
  <c r="G6675" i="2" s="1"/>
  <c r="E6674" i="9"/>
  <c r="D6676" i="2" s="1"/>
  <c r="F6674" i="9"/>
  <c r="E6676" i="2" s="1"/>
  <c r="G6674" i="9"/>
  <c r="F6676" i="2" s="1"/>
  <c r="H6674" i="9"/>
  <c r="G6676" i="2" s="1"/>
  <c r="E6675" i="9"/>
  <c r="D6677" i="2" s="1"/>
  <c r="F6675" i="9"/>
  <c r="E6677" i="2" s="1"/>
  <c r="G6675" i="9"/>
  <c r="F6677" i="2" s="1"/>
  <c r="H6675" i="9"/>
  <c r="G6677" i="2" s="1"/>
  <c r="E6676" i="9"/>
  <c r="D6678" i="2" s="1"/>
  <c r="F6676" i="9"/>
  <c r="E6678" i="2" s="1"/>
  <c r="G6676" i="9"/>
  <c r="F6678" i="2" s="1"/>
  <c r="H6676" i="9"/>
  <c r="G6678" i="2" s="1"/>
  <c r="E6677" i="9"/>
  <c r="D6679" i="2" s="1"/>
  <c r="F6677" i="9"/>
  <c r="E6679" i="2" s="1"/>
  <c r="G6677" i="9"/>
  <c r="F6679" i="2" s="1"/>
  <c r="H6677" i="9"/>
  <c r="G6679" i="2" s="1"/>
  <c r="E6678" i="9"/>
  <c r="D6680" i="2" s="1"/>
  <c r="F6678" i="9"/>
  <c r="E6680" i="2" s="1"/>
  <c r="G6678" i="9"/>
  <c r="F6680" i="2" s="1"/>
  <c r="H6678" i="9"/>
  <c r="G6680" i="2" s="1"/>
  <c r="E6679" i="9"/>
  <c r="D6681" i="2" s="1"/>
  <c r="F6679" i="9"/>
  <c r="E6681" i="2" s="1"/>
  <c r="G6679" i="9"/>
  <c r="F6681" i="2" s="1"/>
  <c r="H6679" i="9"/>
  <c r="G6681" i="2" s="1"/>
  <c r="E6680" i="9"/>
  <c r="D6682" i="2" s="1"/>
  <c r="F6680" i="9"/>
  <c r="E6682" i="2" s="1"/>
  <c r="G6680" i="9"/>
  <c r="F6682" i="2" s="1"/>
  <c r="H6680" i="9"/>
  <c r="G6682" i="2" s="1"/>
  <c r="E6681" i="9"/>
  <c r="D6683" i="2" s="1"/>
  <c r="F6681" i="9"/>
  <c r="E6683" i="2" s="1"/>
  <c r="G6681" i="9"/>
  <c r="F6683" i="2" s="1"/>
  <c r="H6681" i="9"/>
  <c r="G6683" i="2" s="1"/>
  <c r="E6682" i="9"/>
  <c r="D6684" i="2" s="1"/>
  <c r="F6682" i="9"/>
  <c r="E6684" i="2" s="1"/>
  <c r="G6682" i="9"/>
  <c r="F6684" i="2" s="1"/>
  <c r="H6682" i="9"/>
  <c r="G6684" i="2" s="1"/>
  <c r="E6683" i="9"/>
  <c r="D6685" i="2" s="1"/>
  <c r="F6683" i="9"/>
  <c r="E6685" i="2" s="1"/>
  <c r="G6683" i="9"/>
  <c r="F6685" i="2" s="1"/>
  <c r="H6683" i="9"/>
  <c r="G6685" i="2" s="1"/>
  <c r="E6684" i="9"/>
  <c r="D6686" i="2" s="1"/>
  <c r="F6684" i="9"/>
  <c r="E6686" i="2" s="1"/>
  <c r="G6684" i="9"/>
  <c r="F6686" i="2" s="1"/>
  <c r="H6684" i="9"/>
  <c r="G6686" i="2" s="1"/>
  <c r="E6685" i="9"/>
  <c r="D6687" i="2" s="1"/>
  <c r="F6685" i="9"/>
  <c r="E6687" i="2" s="1"/>
  <c r="G6685" i="9"/>
  <c r="F6687" i="2" s="1"/>
  <c r="H6685" i="9"/>
  <c r="G6687" i="2" s="1"/>
  <c r="E6686" i="9"/>
  <c r="D6688" i="2" s="1"/>
  <c r="F6686" i="9"/>
  <c r="E6688" i="2" s="1"/>
  <c r="G6686" i="9"/>
  <c r="F6688" i="2" s="1"/>
  <c r="H6686" i="9"/>
  <c r="G6688" i="2" s="1"/>
  <c r="E6687" i="9"/>
  <c r="D6689" i="2" s="1"/>
  <c r="F6687" i="9"/>
  <c r="E6689" i="2" s="1"/>
  <c r="G6687" i="9"/>
  <c r="F6689" i="2" s="1"/>
  <c r="H6687" i="9"/>
  <c r="G6689" i="2" s="1"/>
  <c r="E6688" i="9"/>
  <c r="D6690" i="2" s="1"/>
  <c r="F6688" i="9"/>
  <c r="E6690" i="2" s="1"/>
  <c r="G6688" i="9"/>
  <c r="F6690" i="2" s="1"/>
  <c r="H6688" i="9"/>
  <c r="G6690" i="2" s="1"/>
  <c r="E6689" i="9"/>
  <c r="D6691" i="2" s="1"/>
  <c r="F6689" i="9"/>
  <c r="E6691" i="2" s="1"/>
  <c r="G6689" i="9"/>
  <c r="F6691" i="2" s="1"/>
  <c r="H6689" i="9"/>
  <c r="G6691" i="2" s="1"/>
  <c r="E6690" i="9"/>
  <c r="D6692" i="2" s="1"/>
  <c r="F6690" i="9"/>
  <c r="E6692" i="2" s="1"/>
  <c r="G6690" i="9"/>
  <c r="F6692" i="2" s="1"/>
  <c r="H6690" i="9"/>
  <c r="G6692" i="2" s="1"/>
  <c r="E6691" i="9"/>
  <c r="D6693" i="2" s="1"/>
  <c r="F6691" i="9"/>
  <c r="E6693" i="2" s="1"/>
  <c r="G6691" i="9"/>
  <c r="F6693" i="2" s="1"/>
  <c r="H6691" i="9"/>
  <c r="G6693" i="2" s="1"/>
  <c r="E6692" i="9"/>
  <c r="D6694" i="2" s="1"/>
  <c r="F6692" i="9"/>
  <c r="E6694" i="2" s="1"/>
  <c r="G6692" i="9"/>
  <c r="F6694" i="2" s="1"/>
  <c r="H6692" i="9"/>
  <c r="G6694" i="2" s="1"/>
  <c r="E6693" i="9"/>
  <c r="D6695" i="2" s="1"/>
  <c r="F6693" i="9"/>
  <c r="E6695" i="2" s="1"/>
  <c r="G6693" i="9"/>
  <c r="F6695" i="2" s="1"/>
  <c r="H6693" i="9"/>
  <c r="G6695" i="2" s="1"/>
  <c r="E6694" i="9"/>
  <c r="D6696" i="2" s="1"/>
  <c r="F6694" i="9"/>
  <c r="E6696" i="2" s="1"/>
  <c r="G6694" i="9"/>
  <c r="F6696" i="2" s="1"/>
  <c r="H6694" i="9"/>
  <c r="G6696" i="2" s="1"/>
  <c r="E6695" i="9"/>
  <c r="D6697" i="2" s="1"/>
  <c r="F6695" i="9"/>
  <c r="E6697" i="2" s="1"/>
  <c r="G6695" i="9"/>
  <c r="F6697" i="2" s="1"/>
  <c r="H6695" i="9"/>
  <c r="G6697" i="2" s="1"/>
  <c r="E6696" i="9"/>
  <c r="D6698" i="2" s="1"/>
  <c r="F6696" i="9"/>
  <c r="E6698" i="2" s="1"/>
  <c r="G6696" i="9"/>
  <c r="F6698" i="2" s="1"/>
  <c r="H6696" i="9"/>
  <c r="G6698" i="2" s="1"/>
  <c r="E6697" i="9"/>
  <c r="D6699" i="2" s="1"/>
  <c r="F6697" i="9"/>
  <c r="E6699" i="2" s="1"/>
  <c r="G6697" i="9"/>
  <c r="F6699" i="2" s="1"/>
  <c r="H6697" i="9"/>
  <c r="G6699" i="2" s="1"/>
  <c r="E6698" i="9"/>
  <c r="D6700" i="2" s="1"/>
  <c r="F6698" i="9"/>
  <c r="E6700" i="2" s="1"/>
  <c r="G6698" i="9"/>
  <c r="F6700" i="2" s="1"/>
  <c r="H6698" i="9"/>
  <c r="G6700" i="2" s="1"/>
  <c r="E6699" i="9"/>
  <c r="D6701" i="2" s="1"/>
  <c r="F6699" i="9"/>
  <c r="E6701" i="2" s="1"/>
  <c r="G6699" i="9"/>
  <c r="F6701" i="2" s="1"/>
  <c r="H6699" i="9"/>
  <c r="G6701" i="2" s="1"/>
  <c r="E6700" i="9"/>
  <c r="D6702" i="2" s="1"/>
  <c r="F6700" i="9"/>
  <c r="E6702" i="2" s="1"/>
  <c r="G6700" i="9"/>
  <c r="F6702" i="2" s="1"/>
  <c r="H6700" i="9"/>
  <c r="G6702" i="2" s="1"/>
  <c r="E6701" i="9"/>
  <c r="D6703" i="2" s="1"/>
  <c r="F6701" i="9"/>
  <c r="E6703" i="2" s="1"/>
  <c r="G6701" i="9"/>
  <c r="F6703" i="2" s="1"/>
  <c r="H6701" i="9"/>
  <c r="G6703" i="2" s="1"/>
  <c r="E6702" i="9"/>
  <c r="D6704" i="2" s="1"/>
  <c r="F6702" i="9"/>
  <c r="E6704" i="2" s="1"/>
  <c r="G6702" i="9"/>
  <c r="F6704" i="2" s="1"/>
  <c r="H6702" i="9"/>
  <c r="G6704" i="2" s="1"/>
  <c r="E6703" i="9"/>
  <c r="D6705" i="2" s="1"/>
  <c r="F6703" i="9"/>
  <c r="E6705" i="2" s="1"/>
  <c r="G6703" i="9"/>
  <c r="F6705" i="2" s="1"/>
  <c r="H6703" i="9"/>
  <c r="G6705" i="2" s="1"/>
  <c r="E6704" i="9"/>
  <c r="D6706" i="2" s="1"/>
  <c r="F6704" i="9"/>
  <c r="E6706" i="2" s="1"/>
  <c r="G6704" i="9"/>
  <c r="F6706" i="2" s="1"/>
  <c r="H6704" i="9"/>
  <c r="G6706" i="2" s="1"/>
  <c r="E6705" i="9"/>
  <c r="D6707" i="2" s="1"/>
  <c r="F6705" i="9"/>
  <c r="E6707" i="2" s="1"/>
  <c r="G6705" i="9"/>
  <c r="F6707" i="2" s="1"/>
  <c r="H6705" i="9"/>
  <c r="G6707" i="2" s="1"/>
  <c r="E6706" i="9"/>
  <c r="D6708" i="2" s="1"/>
  <c r="F6706" i="9"/>
  <c r="E6708" i="2" s="1"/>
  <c r="G6706" i="9"/>
  <c r="F6708" i="2" s="1"/>
  <c r="H6706" i="9"/>
  <c r="G6708" i="2" s="1"/>
  <c r="E6707" i="9"/>
  <c r="D6709" i="2" s="1"/>
  <c r="F6707" i="9"/>
  <c r="E6709" i="2" s="1"/>
  <c r="G6707" i="9"/>
  <c r="F6709" i="2" s="1"/>
  <c r="H6707" i="9"/>
  <c r="G6709" i="2" s="1"/>
  <c r="E6708" i="9"/>
  <c r="D6710" i="2" s="1"/>
  <c r="F6708" i="9"/>
  <c r="E6710" i="2" s="1"/>
  <c r="G6708" i="9"/>
  <c r="F6710" i="2" s="1"/>
  <c r="H6708" i="9"/>
  <c r="G6710" i="2" s="1"/>
  <c r="E6709" i="9"/>
  <c r="D6711" i="2" s="1"/>
  <c r="F6709" i="9"/>
  <c r="E6711" i="2" s="1"/>
  <c r="G6709" i="9"/>
  <c r="F6711" i="2" s="1"/>
  <c r="H6709" i="9"/>
  <c r="G6711" i="2" s="1"/>
  <c r="E6710" i="9"/>
  <c r="D6712" i="2" s="1"/>
  <c r="F6710" i="9"/>
  <c r="E6712" i="2" s="1"/>
  <c r="G6710" i="9"/>
  <c r="F6712" i="2" s="1"/>
  <c r="H6710" i="9"/>
  <c r="G6712" i="2" s="1"/>
  <c r="E6711" i="9"/>
  <c r="D6713" i="2" s="1"/>
  <c r="F6711" i="9"/>
  <c r="E6713" i="2" s="1"/>
  <c r="G6711" i="9"/>
  <c r="F6713" i="2" s="1"/>
  <c r="H6711" i="9"/>
  <c r="G6713" i="2" s="1"/>
  <c r="E6712" i="9"/>
  <c r="D6714" i="2" s="1"/>
  <c r="F6712" i="9"/>
  <c r="E6714" i="2" s="1"/>
  <c r="G6712" i="9"/>
  <c r="F6714" i="2" s="1"/>
  <c r="H6712" i="9"/>
  <c r="G6714" i="2" s="1"/>
  <c r="E6713" i="9"/>
  <c r="D6715" i="2" s="1"/>
  <c r="F6713" i="9"/>
  <c r="E6715" i="2" s="1"/>
  <c r="G6713" i="9"/>
  <c r="F6715" i="2" s="1"/>
  <c r="H6713" i="9"/>
  <c r="G6715" i="2" s="1"/>
  <c r="E6714" i="9"/>
  <c r="D6716" i="2" s="1"/>
  <c r="F6714" i="9"/>
  <c r="E6716" i="2" s="1"/>
  <c r="G6714" i="9"/>
  <c r="F6716" i="2" s="1"/>
  <c r="H6714" i="9"/>
  <c r="G6716" i="2" s="1"/>
  <c r="E6715" i="9"/>
  <c r="D6717" i="2" s="1"/>
  <c r="F6715" i="9"/>
  <c r="E6717" i="2" s="1"/>
  <c r="G6715" i="9"/>
  <c r="F6717" i="2" s="1"/>
  <c r="H6715" i="9"/>
  <c r="G6717" i="2" s="1"/>
  <c r="E6716" i="9"/>
  <c r="D6718" i="2" s="1"/>
  <c r="F6716" i="9"/>
  <c r="E6718" i="2" s="1"/>
  <c r="G6716" i="9"/>
  <c r="F6718" i="2" s="1"/>
  <c r="H6716" i="9"/>
  <c r="G6718" i="2" s="1"/>
  <c r="E6717" i="9"/>
  <c r="D6719" i="2" s="1"/>
  <c r="F6717" i="9"/>
  <c r="E6719" i="2" s="1"/>
  <c r="G6717" i="9"/>
  <c r="F6719" i="2" s="1"/>
  <c r="H6717" i="9"/>
  <c r="G6719" i="2" s="1"/>
  <c r="E6718" i="9"/>
  <c r="D6720" i="2" s="1"/>
  <c r="F6718" i="9"/>
  <c r="E6720" i="2" s="1"/>
  <c r="G6718" i="9"/>
  <c r="F6720" i="2" s="1"/>
  <c r="H6718" i="9"/>
  <c r="G6720" i="2" s="1"/>
  <c r="E6719" i="9"/>
  <c r="D6721" i="2" s="1"/>
  <c r="F6719" i="9"/>
  <c r="E6721" i="2" s="1"/>
  <c r="G6719" i="9"/>
  <c r="F6721" i="2" s="1"/>
  <c r="H6719" i="9"/>
  <c r="G6721" i="2" s="1"/>
  <c r="E6720" i="9"/>
  <c r="D6722" i="2" s="1"/>
  <c r="F6720" i="9"/>
  <c r="E6722" i="2" s="1"/>
  <c r="G6720" i="9"/>
  <c r="F6722" i="2" s="1"/>
  <c r="H6720" i="9"/>
  <c r="G6722" i="2" s="1"/>
  <c r="E6721" i="9"/>
  <c r="D6723" i="2" s="1"/>
  <c r="F6721" i="9"/>
  <c r="E6723" i="2" s="1"/>
  <c r="G6721" i="9"/>
  <c r="F6723" i="2" s="1"/>
  <c r="H6721" i="9"/>
  <c r="G6723" i="2" s="1"/>
  <c r="E6722" i="9"/>
  <c r="D6724" i="2" s="1"/>
  <c r="F6722" i="9"/>
  <c r="E6724" i="2" s="1"/>
  <c r="G6722" i="9"/>
  <c r="F6724" i="2" s="1"/>
  <c r="H6722" i="9"/>
  <c r="G6724" i="2" s="1"/>
  <c r="E6723" i="9"/>
  <c r="D6725" i="2" s="1"/>
  <c r="F6723" i="9"/>
  <c r="E6725" i="2" s="1"/>
  <c r="G6723" i="9"/>
  <c r="F6725" i="2" s="1"/>
  <c r="H6723" i="9"/>
  <c r="G6725" i="2" s="1"/>
  <c r="E6724" i="9"/>
  <c r="D6726" i="2" s="1"/>
  <c r="F6724" i="9"/>
  <c r="E6726" i="2" s="1"/>
  <c r="G6724" i="9"/>
  <c r="F6726" i="2" s="1"/>
  <c r="H6724" i="9"/>
  <c r="G6726" i="2" s="1"/>
  <c r="E6725" i="9"/>
  <c r="D6727" i="2" s="1"/>
  <c r="F6725" i="9"/>
  <c r="E6727" i="2" s="1"/>
  <c r="G6725" i="9"/>
  <c r="F6727" i="2" s="1"/>
  <c r="H6725" i="9"/>
  <c r="G6727" i="2" s="1"/>
  <c r="E6726" i="9"/>
  <c r="D6728" i="2" s="1"/>
  <c r="F6726" i="9"/>
  <c r="E6728" i="2" s="1"/>
  <c r="G6726" i="9"/>
  <c r="F6728" i="2" s="1"/>
  <c r="H6726" i="9"/>
  <c r="G6728" i="2" s="1"/>
  <c r="E6727" i="9"/>
  <c r="D6729" i="2" s="1"/>
  <c r="F6727" i="9"/>
  <c r="E6729" i="2" s="1"/>
  <c r="G6727" i="9"/>
  <c r="F6729" i="2" s="1"/>
  <c r="H6727" i="9"/>
  <c r="G6729" i="2" s="1"/>
  <c r="E6728" i="9"/>
  <c r="D6730" i="2" s="1"/>
  <c r="F6728" i="9"/>
  <c r="E6730" i="2" s="1"/>
  <c r="G6728" i="9"/>
  <c r="F6730" i="2" s="1"/>
  <c r="H6728" i="9"/>
  <c r="G6730" i="2" s="1"/>
  <c r="E6729" i="9"/>
  <c r="D6731" i="2" s="1"/>
  <c r="F6729" i="9"/>
  <c r="E6731" i="2" s="1"/>
  <c r="G6729" i="9"/>
  <c r="F6731" i="2" s="1"/>
  <c r="H6729" i="9"/>
  <c r="G6731" i="2" s="1"/>
  <c r="E6730" i="9"/>
  <c r="D6732" i="2" s="1"/>
  <c r="F6730" i="9"/>
  <c r="E6732" i="2" s="1"/>
  <c r="G6730" i="9"/>
  <c r="F6732" i="2" s="1"/>
  <c r="H6730" i="9"/>
  <c r="G6732" i="2" s="1"/>
  <c r="E6731" i="9"/>
  <c r="D6733" i="2" s="1"/>
  <c r="F6731" i="9"/>
  <c r="E6733" i="2" s="1"/>
  <c r="G6731" i="9"/>
  <c r="F6733" i="2" s="1"/>
  <c r="H6731" i="9"/>
  <c r="G6733" i="2" s="1"/>
  <c r="E6732" i="9"/>
  <c r="D6734" i="2" s="1"/>
  <c r="F6732" i="9"/>
  <c r="E6734" i="2" s="1"/>
  <c r="G6732" i="9"/>
  <c r="F6734" i="2" s="1"/>
  <c r="H6732" i="9"/>
  <c r="G6734" i="2" s="1"/>
  <c r="E6733" i="9"/>
  <c r="D6735" i="2" s="1"/>
  <c r="F6733" i="9"/>
  <c r="E6735" i="2" s="1"/>
  <c r="G6733" i="9"/>
  <c r="F6735" i="2" s="1"/>
  <c r="H6733" i="9"/>
  <c r="G6735" i="2" s="1"/>
  <c r="E6734" i="9"/>
  <c r="D6736" i="2" s="1"/>
  <c r="F6734" i="9"/>
  <c r="E6736" i="2" s="1"/>
  <c r="G6734" i="9"/>
  <c r="F6736" i="2" s="1"/>
  <c r="H6734" i="9"/>
  <c r="G6736" i="2" s="1"/>
  <c r="E6735" i="9"/>
  <c r="D6737" i="2" s="1"/>
  <c r="F6735" i="9"/>
  <c r="E6737" i="2" s="1"/>
  <c r="G6735" i="9"/>
  <c r="F6737" i="2" s="1"/>
  <c r="H6735" i="9"/>
  <c r="G6737" i="2" s="1"/>
  <c r="E6736" i="9"/>
  <c r="D6738" i="2" s="1"/>
  <c r="F6736" i="9"/>
  <c r="E6738" i="2" s="1"/>
  <c r="G6736" i="9"/>
  <c r="F6738" i="2" s="1"/>
  <c r="H6736" i="9"/>
  <c r="G6738" i="2" s="1"/>
  <c r="E6737" i="9"/>
  <c r="D6739" i="2" s="1"/>
  <c r="F6737" i="9"/>
  <c r="E6739" i="2" s="1"/>
  <c r="G6737" i="9"/>
  <c r="F6739" i="2" s="1"/>
  <c r="H6737" i="9"/>
  <c r="G6739" i="2" s="1"/>
  <c r="E6738" i="9"/>
  <c r="D6740" i="2" s="1"/>
  <c r="F6738" i="9"/>
  <c r="E6740" i="2" s="1"/>
  <c r="G6738" i="9"/>
  <c r="F6740" i="2" s="1"/>
  <c r="H6738" i="9"/>
  <c r="G6740" i="2" s="1"/>
  <c r="E6739" i="9"/>
  <c r="D6741" i="2" s="1"/>
  <c r="F6739" i="9"/>
  <c r="E6741" i="2" s="1"/>
  <c r="G6739" i="9"/>
  <c r="F6741" i="2" s="1"/>
  <c r="H6739" i="9"/>
  <c r="G6741" i="2" s="1"/>
  <c r="E6740" i="9"/>
  <c r="D6742" i="2" s="1"/>
  <c r="F6740" i="9"/>
  <c r="E6742" i="2" s="1"/>
  <c r="G6740" i="9"/>
  <c r="F6742" i="2" s="1"/>
  <c r="H6740" i="9"/>
  <c r="G6742" i="2" s="1"/>
  <c r="E6741" i="9"/>
  <c r="D6743" i="2" s="1"/>
  <c r="F6741" i="9"/>
  <c r="E6743" i="2" s="1"/>
  <c r="G6741" i="9"/>
  <c r="F6743" i="2" s="1"/>
  <c r="H6741" i="9"/>
  <c r="G6743" i="2" s="1"/>
  <c r="E6742" i="9"/>
  <c r="D6744" i="2" s="1"/>
  <c r="F6742" i="9"/>
  <c r="E6744" i="2" s="1"/>
  <c r="G6742" i="9"/>
  <c r="F6744" i="2" s="1"/>
  <c r="H6742" i="9"/>
  <c r="G6744" i="2" s="1"/>
  <c r="E6743" i="9"/>
  <c r="D6745" i="2" s="1"/>
  <c r="F6743" i="9"/>
  <c r="E6745" i="2" s="1"/>
  <c r="G6743" i="9"/>
  <c r="F6745" i="2" s="1"/>
  <c r="H6743" i="9"/>
  <c r="G6745" i="2" s="1"/>
  <c r="E6744" i="9"/>
  <c r="D6746" i="2" s="1"/>
  <c r="F6744" i="9"/>
  <c r="E6746" i="2" s="1"/>
  <c r="G6744" i="9"/>
  <c r="F6746" i="2" s="1"/>
  <c r="H6744" i="9"/>
  <c r="G6746" i="2" s="1"/>
  <c r="E6745" i="9"/>
  <c r="D6747" i="2" s="1"/>
  <c r="F6745" i="9"/>
  <c r="E6747" i="2" s="1"/>
  <c r="G6745" i="9"/>
  <c r="F6747" i="2" s="1"/>
  <c r="H6745" i="9"/>
  <c r="G6747" i="2" s="1"/>
  <c r="E6746" i="9"/>
  <c r="D6748" i="2" s="1"/>
  <c r="F6746" i="9"/>
  <c r="E6748" i="2" s="1"/>
  <c r="G6746" i="9"/>
  <c r="F6748" i="2" s="1"/>
  <c r="H6746" i="9"/>
  <c r="G6748" i="2" s="1"/>
  <c r="E6747" i="9"/>
  <c r="D6749" i="2" s="1"/>
  <c r="F6747" i="9"/>
  <c r="E6749" i="2" s="1"/>
  <c r="G6747" i="9"/>
  <c r="F6749" i="2" s="1"/>
  <c r="H6747" i="9"/>
  <c r="G6749" i="2" s="1"/>
  <c r="E6748" i="9"/>
  <c r="D6750" i="2" s="1"/>
  <c r="F6748" i="9"/>
  <c r="E6750" i="2" s="1"/>
  <c r="G6748" i="9"/>
  <c r="F6750" i="2" s="1"/>
  <c r="H6748" i="9"/>
  <c r="G6750" i="2" s="1"/>
  <c r="E6749" i="9"/>
  <c r="D6751" i="2" s="1"/>
  <c r="F6749" i="9"/>
  <c r="E6751" i="2" s="1"/>
  <c r="G6749" i="9"/>
  <c r="F6751" i="2" s="1"/>
  <c r="H6749" i="9"/>
  <c r="G6751" i="2" s="1"/>
  <c r="E6750" i="9"/>
  <c r="D6752" i="2" s="1"/>
  <c r="F6750" i="9"/>
  <c r="E6752" i="2" s="1"/>
  <c r="G6750" i="9"/>
  <c r="F6752" i="2" s="1"/>
  <c r="H6750" i="9"/>
  <c r="G6752" i="2" s="1"/>
  <c r="E6751" i="9"/>
  <c r="D6753" i="2" s="1"/>
  <c r="F6751" i="9"/>
  <c r="E6753" i="2" s="1"/>
  <c r="G6751" i="9"/>
  <c r="F6753" i="2" s="1"/>
  <c r="H6751" i="9"/>
  <c r="G6753" i="2" s="1"/>
  <c r="E6752" i="9"/>
  <c r="D6754" i="2" s="1"/>
  <c r="F6752" i="9"/>
  <c r="E6754" i="2" s="1"/>
  <c r="G6752" i="9"/>
  <c r="F6754" i="2" s="1"/>
  <c r="H6752" i="9"/>
  <c r="G6754" i="2" s="1"/>
  <c r="E6753" i="9"/>
  <c r="D6755" i="2" s="1"/>
  <c r="F6753" i="9"/>
  <c r="E6755" i="2" s="1"/>
  <c r="G6753" i="9"/>
  <c r="F6755" i="2" s="1"/>
  <c r="H6753" i="9"/>
  <c r="G6755" i="2" s="1"/>
  <c r="E6754" i="9"/>
  <c r="D6756" i="2" s="1"/>
  <c r="F6754" i="9"/>
  <c r="E6756" i="2" s="1"/>
  <c r="G6754" i="9"/>
  <c r="F6756" i="2" s="1"/>
  <c r="H6754" i="9"/>
  <c r="G6756" i="2" s="1"/>
  <c r="E6755" i="9"/>
  <c r="D6757" i="2" s="1"/>
  <c r="F6755" i="9"/>
  <c r="E6757" i="2" s="1"/>
  <c r="G6755" i="9"/>
  <c r="F6757" i="2" s="1"/>
  <c r="H6755" i="9"/>
  <c r="G6757" i="2" s="1"/>
  <c r="E6756" i="9"/>
  <c r="D6758" i="2" s="1"/>
  <c r="F6756" i="9"/>
  <c r="E6758" i="2" s="1"/>
  <c r="G6756" i="9"/>
  <c r="F6758" i="2" s="1"/>
  <c r="H6756" i="9"/>
  <c r="G6758" i="2" s="1"/>
  <c r="E6757" i="9"/>
  <c r="D6759" i="2" s="1"/>
  <c r="F6757" i="9"/>
  <c r="E6759" i="2" s="1"/>
  <c r="G6757" i="9"/>
  <c r="F6759" i="2" s="1"/>
  <c r="H6757" i="9"/>
  <c r="G6759" i="2" s="1"/>
  <c r="E6758" i="9"/>
  <c r="D6760" i="2" s="1"/>
  <c r="F6758" i="9"/>
  <c r="E6760" i="2" s="1"/>
  <c r="G6758" i="9"/>
  <c r="F6760" i="2" s="1"/>
  <c r="H6758" i="9"/>
  <c r="G6760" i="2" s="1"/>
  <c r="E6759" i="9"/>
  <c r="D6761" i="2" s="1"/>
  <c r="F6759" i="9"/>
  <c r="E6761" i="2" s="1"/>
  <c r="G6759" i="9"/>
  <c r="F6761" i="2" s="1"/>
  <c r="H6759" i="9"/>
  <c r="G6761" i="2" s="1"/>
  <c r="E6760" i="9"/>
  <c r="D6762" i="2" s="1"/>
  <c r="F6760" i="9"/>
  <c r="E6762" i="2" s="1"/>
  <c r="G6760" i="9"/>
  <c r="F6762" i="2" s="1"/>
  <c r="H6760" i="9"/>
  <c r="G6762" i="2" s="1"/>
  <c r="E6761" i="9"/>
  <c r="D6763" i="2" s="1"/>
  <c r="F6761" i="9"/>
  <c r="E6763" i="2" s="1"/>
  <c r="G6761" i="9"/>
  <c r="F6763" i="2" s="1"/>
  <c r="H6761" i="9"/>
  <c r="G6763" i="2" s="1"/>
  <c r="E6762" i="9"/>
  <c r="D6764" i="2" s="1"/>
  <c r="F6762" i="9"/>
  <c r="E6764" i="2" s="1"/>
  <c r="G6762" i="9"/>
  <c r="F6764" i="2" s="1"/>
  <c r="H6762" i="9"/>
  <c r="G6764" i="2" s="1"/>
  <c r="E6763" i="9"/>
  <c r="D6765" i="2" s="1"/>
  <c r="F6763" i="9"/>
  <c r="E6765" i="2" s="1"/>
  <c r="G6763" i="9"/>
  <c r="F6765" i="2" s="1"/>
  <c r="H6763" i="9"/>
  <c r="G6765" i="2" s="1"/>
  <c r="E6764" i="9"/>
  <c r="D6766" i="2" s="1"/>
  <c r="F6764" i="9"/>
  <c r="E6766" i="2" s="1"/>
  <c r="G6764" i="9"/>
  <c r="F6766" i="2" s="1"/>
  <c r="H6764" i="9"/>
  <c r="G6766" i="2" s="1"/>
  <c r="E6765" i="9"/>
  <c r="D6767" i="2" s="1"/>
  <c r="F6765" i="9"/>
  <c r="E6767" i="2" s="1"/>
  <c r="G6765" i="9"/>
  <c r="F6767" i="2" s="1"/>
  <c r="H6765" i="9"/>
  <c r="G6767" i="2" s="1"/>
  <c r="E6766" i="9"/>
  <c r="D6768" i="2" s="1"/>
  <c r="F6766" i="9"/>
  <c r="E6768" i="2" s="1"/>
  <c r="G6766" i="9"/>
  <c r="F6768" i="2" s="1"/>
  <c r="H6766" i="9"/>
  <c r="G6768" i="2" s="1"/>
  <c r="E6767" i="9"/>
  <c r="D6769" i="2" s="1"/>
  <c r="F6767" i="9"/>
  <c r="E6769" i="2" s="1"/>
  <c r="G6767" i="9"/>
  <c r="F6769" i="2" s="1"/>
  <c r="H6767" i="9"/>
  <c r="G6769" i="2" s="1"/>
  <c r="E6768" i="9"/>
  <c r="D6770" i="2" s="1"/>
  <c r="F6768" i="9"/>
  <c r="E6770" i="2" s="1"/>
  <c r="G6768" i="9"/>
  <c r="F6770" i="2" s="1"/>
  <c r="H6768" i="9"/>
  <c r="G6770" i="2" s="1"/>
  <c r="E6769" i="9"/>
  <c r="D6771" i="2" s="1"/>
  <c r="F6769" i="9"/>
  <c r="E6771" i="2" s="1"/>
  <c r="G6769" i="9"/>
  <c r="F6771" i="2" s="1"/>
  <c r="H6769" i="9"/>
  <c r="G6771" i="2" s="1"/>
  <c r="E6770" i="9"/>
  <c r="D6772" i="2" s="1"/>
  <c r="F6770" i="9"/>
  <c r="E6772" i="2" s="1"/>
  <c r="G6770" i="9"/>
  <c r="F6772" i="2" s="1"/>
  <c r="H6770" i="9"/>
  <c r="G6772" i="2" s="1"/>
  <c r="E6771" i="9"/>
  <c r="D6773" i="2" s="1"/>
  <c r="F6771" i="9"/>
  <c r="E6773" i="2" s="1"/>
  <c r="G6771" i="9"/>
  <c r="F6773" i="2" s="1"/>
  <c r="H6771" i="9"/>
  <c r="G6773" i="2" s="1"/>
  <c r="E6772" i="9"/>
  <c r="D6774" i="2" s="1"/>
  <c r="F6772" i="9"/>
  <c r="E6774" i="2" s="1"/>
  <c r="G6772" i="9"/>
  <c r="F6774" i="2" s="1"/>
  <c r="H6772" i="9"/>
  <c r="G6774" i="2" s="1"/>
  <c r="E6773" i="9"/>
  <c r="D6775" i="2" s="1"/>
  <c r="F6773" i="9"/>
  <c r="E6775" i="2" s="1"/>
  <c r="G6773" i="9"/>
  <c r="F6775" i="2" s="1"/>
  <c r="H6773" i="9"/>
  <c r="G6775" i="2" s="1"/>
  <c r="E6774" i="9"/>
  <c r="D6776" i="2" s="1"/>
  <c r="F6774" i="9"/>
  <c r="E6776" i="2" s="1"/>
  <c r="G6774" i="9"/>
  <c r="F6776" i="2" s="1"/>
  <c r="H6774" i="9"/>
  <c r="G6776" i="2" s="1"/>
  <c r="E6775" i="9"/>
  <c r="D6777" i="2" s="1"/>
  <c r="F6775" i="9"/>
  <c r="E6777" i="2" s="1"/>
  <c r="G6775" i="9"/>
  <c r="F6777" i="2" s="1"/>
  <c r="H6775" i="9"/>
  <c r="G6777" i="2" s="1"/>
  <c r="E6776" i="9"/>
  <c r="D6778" i="2" s="1"/>
  <c r="F6776" i="9"/>
  <c r="E6778" i="2" s="1"/>
  <c r="G6776" i="9"/>
  <c r="F6778" i="2" s="1"/>
  <c r="H6776" i="9"/>
  <c r="G6778" i="2" s="1"/>
  <c r="E6777" i="9"/>
  <c r="D6779" i="2" s="1"/>
  <c r="F6777" i="9"/>
  <c r="E6779" i="2" s="1"/>
  <c r="G6777" i="9"/>
  <c r="F6779" i="2" s="1"/>
  <c r="H6777" i="9"/>
  <c r="G6779" i="2" s="1"/>
  <c r="E6778" i="9"/>
  <c r="D6780" i="2" s="1"/>
  <c r="F6778" i="9"/>
  <c r="E6780" i="2" s="1"/>
  <c r="G6778" i="9"/>
  <c r="F6780" i="2" s="1"/>
  <c r="H6778" i="9"/>
  <c r="G6780" i="2" s="1"/>
  <c r="E6779" i="9"/>
  <c r="D6781" i="2" s="1"/>
  <c r="F6779" i="9"/>
  <c r="E6781" i="2" s="1"/>
  <c r="G6779" i="9"/>
  <c r="F6781" i="2" s="1"/>
  <c r="H6779" i="9"/>
  <c r="G6781" i="2" s="1"/>
  <c r="E6780" i="9"/>
  <c r="D6782" i="2" s="1"/>
  <c r="F6780" i="9"/>
  <c r="E6782" i="2" s="1"/>
  <c r="G6780" i="9"/>
  <c r="F6782" i="2" s="1"/>
  <c r="H6780" i="9"/>
  <c r="G6782" i="2" s="1"/>
  <c r="E6781" i="9"/>
  <c r="D6783" i="2" s="1"/>
  <c r="F6781" i="9"/>
  <c r="E6783" i="2" s="1"/>
  <c r="G6781" i="9"/>
  <c r="F6783" i="2" s="1"/>
  <c r="H6781" i="9"/>
  <c r="G6783" i="2" s="1"/>
  <c r="E6782" i="9"/>
  <c r="D6784" i="2" s="1"/>
  <c r="F6782" i="9"/>
  <c r="E6784" i="2" s="1"/>
  <c r="G6782" i="9"/>
  <c r="F6784" i="2" s="1"/>
  <c r="H6782" i="9"/>
  <c r="G6784" i="2" s="1"/>
  <c r="E6783" i="9"/>
  <c r="D6785" i="2" s="1"/>
  <c r="F6783" i="9"/>
  <c r="E6785" i="2" s="1"/>
  <c r="G6783" i="9"/>
  <c r="F6785" i="2" s="1"/>
  <c r="H6783" i="9"/>
  <c r="G6785" i="2" s="1"/>
  <c r="E6784" i="9"/>
  <c r="D6786" i="2" s="1"/>
  <c r="F6784" i="9"/>
  <c r="E6786" i="2" s="1"/>
  <c r="G6784" i="9"/>
  <c r="F6786" i="2" s="1"/>
  <c r="H6784" i="9"/>
  <c r="G6786" i="2" s="1"/>
  <c r="E6785" i="9"/>
  <c r="D6787" i="2" s="1"/>
  <c r="F6785" i="9"/>
  <c r="E6787" i="2" s="1"/>
  <c r="G6785" i="9"/>
  <c r="F6787" i="2" s="1"/>
  <c r="H6785" i="9"/>
  <c r="G6787" i="2" s="1"/>
  <c r="E6786" i="9"/>
  <c r="D6788" i="2" s="1"/>
  <c r="F6786" i="9"/>
  <c r="E6788" i="2" s="1"/>
  <c r="G6786" i="9"/>
  <c r="F6788" i="2" s="1"/>
  <c r="H6786" i="9"/>
  <c r="G6788" i="2" s="1"/>
  <c r="E6787" i="9"/>
  <c r="D6789" i="2" s="1"/>
  <c r="F6787" i="9"/>
  <c r="E6789" i="2" s="1"/>
  <c r="G6787" i="9"/>
  <c r="F6789" i="2" s="1"/>
  <c r="H6787" i="9"/>
  <c r="G6789" i="2" s="1"/>
  <c r="E6788" i="9"/>
  <c r="D6790" i="2" s="1"/>
  <c r="F6788" i="9"/>
  <c r="E6790" i="2" s="1"/>
  <c r="G6788" i="9"/>
  <c r="F6790" i="2" s="1"/>
  <c r="H6788" i="9"/>
  <c r="G6790" i="2" s="1"/>
  <c r="E6789" i="9"/>
  <c r="D6791" i="2" s="1"/>
  <c r="F6789" i="9"/>
  <c r="E6791" i="2" s="1"/>
  <c r="G6789" i="9"/>
  <c r="F6791" i="2" s="1"/>
  <c r="H6789" i="9"/>
  <c r="G6791" i="2" s="1"/>
  <c r="E6790" i="9"/>
  <c r="D6792" i="2" s="1"/>
  <c r="F6790" i="9"/>
  <c r="E6792" i="2" s="1"/>
  <c r="G6790" i="9"/>
  <c r="F6792" i="2" s="1"/>
  <c r="H6790" i="9"/>
  <c r="G6792" i="2" s="1"/>
  <c r="E6791" i="9"/>
  <c r="D6793" i="2" s="1"/>
  <c r="F6791" i="9"/>
  <c r="E6793" i="2" s="1"/>
  <c r="G6791" i="9"/>
  <c r="F6793" i="2" s="1"/>
  <c r="H6791" i="9"/>
  <c r="G6793" i="2" s="1"/>
  <c r="E6792" i="9"/>
  <c r="D6794" i="2" s="1"/>
  <c r="F6792" i="9"/>
  <c r="E6794" i="2" s="1"/>
  <c r="G6792" i="9"/>
  <c r="F6794" i="2" s="1"/>
  <c r="H6792" i="9"/>
  <c r="G6794" i="2" s="1"/>
  <c r="E6793" i="9"/>
  <c r="D6795" i="2" s="1"/>
  <c r="F6793" i="9"/>
  <c r="E6795" i="2" s="1"/>
  <c r="G6793" i="9"/>
  <c r="F6795" i="2" s="1"/>
  <c r="H6793" i="9"/>
  <c r="G6795" i="2" s="1"/>
  <c r="E6794" i="9"/>
  <c r="D6796" i="2" s="1"/>
  <c r="F6794" i="9"/>
  <c r="E6796" i="2" s="1"/>
  <c r="G6794" i="9"/>
  <c r="F6796" i="2" s="1"/>
  <c r="H6794" i="9"/>
  <c r="G6796" i="2" s="1"/>
  <c r="E6795" i="9"/>
  <c r="D6797" i="2" s="1"/>
  <c r="F6795" i="9"/>
  <c r="E6797" i="2" s="1"/>
  <c r="G6795" i="9"/>
  <c r="F6797" i="2" s="1"/>
  <c r="H6795" i="9"/>
  <c r="G6797" i="2" s="1"/>
  <c r="E6796" i="9"/>
  <c r="D6798" i="2" s="1"/>
  <c r="F6796" i="9"/>
  <c r="E6798" i="2" s="1"/>
  <c r="G6796" i="9"/>
  <c r="F6798" i="2" s="1"/>
  <c r="H6796" i="9"/>
  <c r="G6798" i="2" s="1"/>
  <c r="E6797" i="9"/>
  <c r="D6799" i="2" s="1"/>
  <c r="F6797" i="9"/>
  <c r="E6799" i="2" s="1"/>
  <c r="G6797" i="9"/>
  <c r="F6799" i="2" s="1"/>
  <c r="H6797" i="9"/>
  <c r="G6799" i="2" s="1"/>
  <c r="E6798" i="9"/>
  <c r="D6800" i="2" s="1"/>
  <c r="F6798" i="9"/>
  <c r="E6800" i="2" s="1"/>
  <c r="G6798" i="9"/>
  <c r="F6800" i="2" s="1"/>
  <c r="H6798" i="9"/>
  <c r="G6800" i="2" s="1"/>
  <c r="E6799" i="9"/>
  <c r="D6801" i="2" s="1"/>
  <c r="F6799" i="9"/>
  <c r="E6801" i="2" s="1"/>
  <c r="G6799" i="9"/>
  <c r="F6801" i="2" s="1"/>
  <c r="H6799" i="9"/>
  <c r="G6801" i="2" s="1"/>
  <c r="E6800" i="9"/>
  <c r="D6802" i="2" s="1"/>
  <c r="F6800" i="9"/>
  <c r="E6802" i="2" s="1"/>
  <c r="G6800" i="9"/>
  <c r="F6802" i="2" s="1"/>
  <c r="H6800" i="9"/>
  <c r="G6802" i="2" s="1"/>
  <c r="E6801" i="9"/>
  <c r="D6803" i="2" s="1"/>
  <c r="F6801" i="9"/>
  <c r="E6803" i="2" s="1"/>
  <c r="G6801" i="9"/>
  <c r="F6803" i="2" s="1"/>
  <c r="H6801" i="9"/>
  <c r="G6803" i="2" s="1"/>
  <c r="E6802" i="9"/>
  <c r="D6804" i="2" s="1"/>
  <c r="F6802" i="9"/>
  <c r="E6804" i="2" s="1"/>
  <c r="G6802" i="9"/>
  <c r="F6804" i="2" s="1"/>
  <c r="H6802" i="9"/>
  <c r="G6804" i="2" s="1"/>
  <c r="E6803" i="9"/>
  <c r="D6805" i="2" s="1"/>
  <c r="F6803" i="9"/>
  <c r="E6805" i="2" s="1"/>
  <c r="G6803" i="9"/>
  <c r="F6805" i="2" s="1"/>
  <c r="H6803" i="9"/>
  <c r="G6805" i="2" s="1"/>
  <c r="E6804" i="9"/>
  <c r="D6806" i="2" s="1"/>
  <c r="F6804" i="9"/>
  <c r="E6806" i="2" s="1"/>
  <c r="G6804" i="9"/>
  <c r="F6806" i="2" s="1"/>
  <c r="H6804" i="9"/>
  <c r="G6806" i="2" s="1"/>
  <c r="E6805" i="9"/>
  <c r="D6807" i="2" s="1"/>
  <c r="F6805" i="9"/>
  <c r="E6807" i="2" s="1"/>
  <c r="G6805" i="9"/>
  <c r="F6807" i="2" s="1"/>
  <c r="H6805" i="9"/>
  <c r="G6807" i="2" s="1"/>
  <c r="E6806" i="9"/>
  <c r="D6808" i="2" s="1"/>
  <c r="F6806" i="9"/>
  <c r="E6808" i="2" s="1"/>
  <c r="G6806" i="9"/>
  <c r="F6808" i="2" s="1"/>
  <c r="H6806" i="9"/>
  <c r="G6808" i="2" s="1"/>
  <c r="E6807" i="9"/>
  <c r="D6809" i="2" s="1"/>
  <c r="F6807" i="9"/>
  <c r="E6809" i="2" s="1"/>
  <c r="G6807" i="9"/>
  <c r="F6809" i="2" s="1"/>
  <c r="H6807" i="9"/>
  <c r="G6809" i="2" s="1"/>
  <c r="E6808" i="9"/>
  <c r="D6810" i="2" s="1"/>
  <c r="F6808" i="9"/>
  <c r="E6810" i="2" s="1"/>
  <c r="G6808" i="9"/>
  <c r="F6810" i="2" s="1"/>
  <c r="H6808" i="9"/>
  <c r="G6810" i="2" s="1"/>
  <c r="E6809" i="9"/>
  <c r="D6811" i="2" s="1"/>
  <c r="F6809" i="9"/>
  <c r="E6811" i="2" s="1"/>
  <c r="G6809" i="9"/>
  <c r="F6811" i="2" s="1"/>
  <c r="H6809" i="9"/>
  <c r="G6811" i="2" s="1"/>
  <c r="E6810" i="9"/>
  <c r="D6812" i="2" s="1"/>
  <c r="F6810" i="9"/>
  <c r="E6812" i="2" s="1"/>
  <c r="G6810" i="9"/>
  <c r="F6812" i="2" s="1"/>
  <c r="H6810" i="9"/>
  <c r="G6812" i="2" s="1"/>
  <c r="E6811" i="9"/>
  <c r="D6813" i="2" s="1"/>
  <c r="F6811" i="9"/>
  <c r="E6813" i="2" s="1"/>
  <c r="G6811" i="9"/>
  <c r="F6813" i="2" s="1"/>
  <c r="H6811" i="9"/>
  <c r="G6813" i="2" s="1"/>
  <c r="E6812" i="9"/>
  <c r="D6814" i="2" s="1"/>
  <c r="F6812" i="9"/>
  <c r="E6814" i="2" s="1"/>
  <c r="G6812" i="9"/>
  <c r="F6814" i="2" s="1"/>
  <c r="H6812" i="9"/>
  <c r="G6814" i="2" s="1"/>
  <c r="E6813" i="9"/>
  <c r="D6815" i="2" s="1"/>
  <c r="F6813" i="9"/>
  <c r="E6815" i="2" s="1"/>
  <c r="G6813" i="9"/>
  <c r="F6815" i="2" s="1"/>
  <c r="H6813" i="9"/>
  <c r="G6815" i="2" s="1"/>
  <c r="E6814" i="9"/>
  <c r="D6816" i="2" s="1"/>
  <c r="F6814" i="9"/>
  <c r="E6816" i="2" s="1"/>
  <c r="G6814" i="9"/>
  <c r="F6816" i="2" s="1"/>
  <c r="H6814" i="9"/>
  <c r="G6816" i="2" s="1"/>
  <c r="E6815" i="9"/>
  <c r="D6817" i="2" s="1"/>
  <c r="F6815" i="9"/>
  <c r="E6817" i="2" s="1"/>
  <c r="G6815" i="9"/>
  <c r="F6817" i="2" s="1"/>
  <c r="H6815" i="9"/>
  <c r="G6817" i="2" s="1"/>
  <c r="E6816" i="9"/>
  <c r="D6818" i="2" s="1"/>
  <c r="F6816" i="9"/>
  <c r="E6818" i="2" s="1"/>
  <c r="G6816" i="9"/>
  <c r="F6818" i="2" s="1"/>
  <c r="H6816" i="9"/>
  <c r="G6818" i="2" s="1"/>
  <c r="E6817" i="9"/>
  <c r="D6819" i="2" s="1"/>
  <c r="F6817" i="9"/>
  <c r="E6819" i="2" s="1"/>
  <c r="G6817" i="9"/>
  <c r="F6819" i="2" s="1"/>
  <c r="H6817" i="9"/>
  <c r="G6819" i="2" s="1"/>
  <c r="E6818" i="9"/>
  <c r="D6820" i="2" s="1"/>
  <c r="F6818" i="9"/>
  <c r="E6820" i="2" s="1"/>
  <c r="G6818" i="9"/>
  <c r="F6820" i="2" s="1"/>
  <c r="H6818" i="9"/>
  <c r="G6820" i="2" s="1"/>
  <c r="E6819" i="9"/>
  <c r="D6821" i="2" s="1"/>
  <c r="F6819" i="9"/>
  <c r="E6821" i="2" s="1"/>
  <c r="G6819" i="9"/>
  <c r="F6821" i="2" s="1"/>
  <c r="H6819" i="9"/>
  <c r="G6821" i="2" s="1"/>
  <c r="E6820" i="9"/>
  <c r="D6822" i="2" s="1"/>
  <c r="F6820" i="9"/>
  <c r="E6822" i="2" s="1"/>
  <c r="G6820" i="9"/>
  <c r="F6822" i="2" s="1"/>
  <c r="H6820" i="9"/>
  <c r="G6822" i="2" s="1"/>
  <c r="E6821" i="9"/>
  <c r="D6823" i="2" s="1"/>
  <c r="F6821" i="9"/>
  <c r="E6823" i="2" s="1"/>
  <c r="G6821" i="9"/>
  <c r="F6823" i="2" s="1"/>
  <c r="H6821" i="9"/>
  <c r="G6823" i="2" s="1"/>
  <c r="E6822" i="9"/>
  <c r="D6824" i="2" s="1"/>
  <c r="F6822" i="9"/>
  <c r="E6824" i="2" s="1"/>
  <c r="G6822" i="9"/>
  <c r="F6824" i="2" s="1"/>
  <c r="H6822" i="9"/>
  <c r="G6824" i="2" s="1"/>
  <c r="E6823" i="9"/>
  <c r="D6825" i="2" s="1"/>
  <c r="F6823" i="9"/>
  <c r="E6825" i="2" s="1"/>
  <c r="G6823" i="9"/>
  <c r="F6825" i="2" s="1"/>
  <c r="H6823" i="9"/>
  <c r="G6825" i="2" s="1"/>
  <c r="E6824" i="9"/>
  <c r="D6826" i="2" s="1"/>
  <c r="F6824" i="9"/>
  <c r="E6826" i="2" s="1"/>
  <c r="G6824" i="9"/>
  <c r="F6826" i="2" s="1"/>
  <c r="H6824" i="9"/>
  <c r="G6826" i="2" s="1"/>
  <c r="E6825" i="9"/>
  <c r="D6827" i="2" s="1"/>
  <c r="F6825" i="9"/>
  <c r="E6827" i="2" s="1"/>
  <c r="G6825" i="9"/>
  <c r="F6827" i="2" s="1"/>
  <c r="H6825" i="9"/>
  <c r="G6827" i="2" s="1"/>
  <c r="E6826" i="9"/>
  <c r="D6828" i="2" s="1"/>
  <c r="F6826" i="9"/>
  <c r="E6828" i="2" s="1"/>
  <c r="G6826" i="9"/>
  <c r="F6828" i="2" s="1"/>
  <c r="H6826" i="9"/>
  <c r="G6828" i="2" s="1"/>
  <c r="E6827" i="9"/>
  <c r="D6829" i="2" s="1"/>
  <c r="F6827" i="9"/>
  <c r="E6829" i="2" s="1"/>
  <c r="G6827" i="9"/>
  <c r="F6829" i="2" s="1"/>
  <c r="H6827" i="9"/>
  <c r="G6829" i="2" s="1"/>
  <c r="E6828" i="9"/>
  <c r="D6830" i="2" s="1"/>
  <c r="F6828" i="9"/>
  <c r="E6830" i="2" s="1"/>
  <c r="G6828" i="9"/>
  <c r="F6830" i="2" s="1"/>
  <c r="H6828" i="9"/>
  <c r="G6830" i="2" s="1"/>
  <c r="E6829" i="9"/>
  <c r="D6831" i="2" s="1"/>
  <c r="F6829" i="9"/>
  <c r="E6831" i="2" s="1"/>
  <c r="G6829" i="9"/>
  <c r="F6831" i="2" s="1"/>
  <c r="H6829" i="9"/>
  <c r="G6831" i="2" s="1"/>
  <c r="E6830" i="9"/>
  <c r="D6832" i="2" s="1"/>
  <c r="F6830" i="9"/>
  <c r="E6832" i="2" s="1"/>
  <c r="G6830" i="9"/>
  <c r="F6832" i="2" s="1"/>
  <c r="H6830" i="9"/>
  <c r="G6832" i="2" s="1"/>
  <c r="E6831" i="9"/>
  <c r="D6833" i="2" s="1"/>
  <c r="F6831" i="9"/>
  <c r="E6833" i="2" s="1"/>
  <c r="G6831" i="9"/>
  <c r="F6833" i="2" s="1"/>
  <c r="H6831" i="9"/>
  <c r="G6833" i="2" s="1"/>
  <c r="E6832" i="9"/>
  <c r="D6834" i="2" s="1"/>
  <c r="F6832" i="9"/>
  <c r="E6834" i="2" s="1"/>
  <c r="G6832" i="9"/>
  <c r="F6834" i="2" s="1"/>
  <c r="H6832" i="9"/>
  <c r="G6834" i="2" s="1"/>
  <c r="E6833" i="9"/>
  <c r="D6835" i="2" s="1"/>
  <c r="F6833" i="9"/>
  <c r="E6835" i="2" s="1"/>
  <c r="G6833" i="9"/>
  <c r="F6835" i="2" s="1"/>
  <c r="H6833" i="9"/>
  <c r="G6835" i="2" s="1"/>
  <c r="E6834" i="9"/>
  <c r="D6836" i="2" s="1"/>
  <c r="F6834" i="9"/>
  <c r="E6836" i="2" s="1"/>
  <c r="G6834" i="9"/>
  <c r="F6836" i="2" s="1"/>
  <c r="H6834" i="9"/>
  <c r="G6836" i="2" s="1"/>
  <c r="E6835" i="9"/>
  <c r="D6837" i="2" s="1"/>
  <c r="F6835" i="9"/>
  <c r="E6837" i="2" s="1"/>
  <c r="G6835" i="9"/>
  <c r="F6837" i="2" s="1"/>
  <c r="H6835" i="9"/>
  <c r="G6837" i="2" s="1"/>
  <c r="E6836" i="9"/>
  <c r="D6838" i="2" s="1"/>
  <c r="F6836" i="9"/>
  <c r="E6838" i="2" s="1"/>
  <c r="G6836" i="9"/>
  <c r="F6838" i="2" s="1"/>
  <c r="H6836" i="9"/>
  <c r="G6838" i="2" s="1"/>
  <c r="E6837" i="9"/>
  <c r="D6839" i="2" s="1"/>
  <c r="F6837" i="9"/>
  <c r="E6839" i="2" s="1"/>
  <c r="G6837" i="9"/>
  <c r="F6839" i="2" s="1"/>
  <c r="H6837" i="9"/>
  <c r="G6839" i="2" s="1"/>
  <c r="E6838" i="9"/>
  <c r="D6840" i="2" s="1"/>
  <c r="F6838" i="9"/>
  <c r="E6840" i="2" s="1"/>
  <c r="G6838" i="9"/>
  <c r="F6840" i="2" s="1"/>
  <c r="H6838" i="9"/>
  <c r="G6840" i="2" s="1"/>
  <c r="E6839" i="9"/>
  <c r="D6841" i="2" s="1"/>
  <c r="F6839" i="9"/>
  <c r="E6841" i="2" s="1"/>
  <c r="G6839" i="9"/>
  <c r="F6841" i="2" s="1"/>
  <c r="H6839" i="9"/>
  <c r="G6841" i="2" s="1"/>
  <c r="E6840" i="9"/>
  <c r="D6842" i="2" s="1"/>
  <c r="F6840" i="9"/>
  <c r="E6842" i="2" s="1"/>
  <c r="G6840" i="9"/>
  <c r="F6842" i="2" s="1"/>
  <c r="H6840" i="9"/>
  <c r="G6842" i="2" s="1"/>
  <c r="E6841" i="9"/>
  <c r="D6843" i="2" s="1"/>
  <c r="F6841" i="9"/>
  <c r="E6843" i="2" s="1"/>
  <c r="G6841" i="9"/>
  <c r="F6843" i="2" s="1"/>
  <c r="H6841" i="9"/>
  <c r="G6843" i="2" s="1"/>
  <c r="E6842" i="9"/>
  <c r="D6844" i="2" s="1"/>
  <c r="F6842" i="9"/>
  <c r="E6844" i="2" s="1"/>
  <c r="G6842" i="9"/>
  <c r="F6844" i="2" s="1"/>
  <c r="H6842" i="9"/>
  <c r="G6844" i="2" s="1"/>
  <c r="E6843" i="9"/>
  <c r="D6845" i="2" s="1"/>
  <c r="F6843" i="9"/>
  <c r="E6845" i="2" s="1"/>
  <c r="G6843" i="9"/>
  <c r="F6845" i="2" s="1"/>
  <c r="H6843" i="9"/>
  <c r="G6845" i="2" s="1"/>
  <c r="E6844" i="9"/>
  <c r="D6846" i="2" s="1"/>
  <c r="F6844" i="9"/>
  <c r="E6846" i="2" s="1"/>
  <c r="G6844" i="9"/>
  <c r="F6846" i="2" s="1"/>
  <c r="H6844" i="9"/>
  <c r="G6846" i="2" s="1"/>
  <c r="E6845" i="9"/>
  <c r="D6847" i="2" s="1"/>
  <c r="F6845" i="9"/>
  <c r="E6847" i="2" s="1"/>
  <c r="G6845" i="9"/>
  <c r="F6847" i="2" s="1"/>
  <c r="H6845" i="9"/>
  <c r="G6847" i="2" s="1"/>
  <c r="E6846" i="9"/>
  <c r="D6848" i="2" s="1"/>
  <c r="F6846" i="9"/>
  <c r="E6848" i="2" s="1"/>
  <c r="G6846" i="9"/>
  <c r="F6848" i="2" s="1"/>
  <c r="H6846" i="9"/>
  <c r="G6848" i="2" s="1"/>
  <c r="E6847" i="9"/>
  <c r="D6849" i="2" s="1"/>
  <c r="F6847" i="9"/>
  <c r="E6849" i="2" s="1"/>
  <c r="G6847" i="9"/>
  <c r="F6849" i="2" s="1"/>
  <c r="H6847" i="9"/>
  <c r="G6849" i="2" s="1"/>
  <c r="E6848" i="9"/>
  <c r="D6850" i="2" s="1"/>
  <c r="F6848" i="9"/>
  <c r="E6850" i="2" s="1"/>
  <c r="G6848" i="9"/>
  <c r="F6850" i="2" s="1"/>
  <c r="H6848" i="9"/>
  <c r="G6850" i="2" s="1"/>
  <c r="E6849" i="9"/>
  <c r="D6851" i="2" s="1"/>
  <c r="F6849" i="9"/>
  <c r="E6851" i="2" s="1"/>
  <c r="G6849" i="9"/>
  <c r="F6851" i="2" s="1"/>
  <c r="H6849" i="9"/>
  <c r="G6851" i="2" s="1"/>
  <c r="E6850" i="9"/>
  <c r="D6852" i="2" s="1"/>
  <c r="F6850" i="9"/>
  <c r="E6852" i="2" s="1"/>
  <c r="G6850" i="9"/>
  <c r="F6852" i="2" s="1"/>
  <c r="H6850" i="9"/>
  <c r="G6852" i="2" s="1"/>
  <c r="E6851" i="9"/>
  <c r="D6853" i="2" s="1"/>
  <c r="F6851" i="9"/>
  <c r="E6853" i="2" s="1"/>
  <c r="G6851" i="9"/>
  <c r="F6853" i="2" s="1"/>
  <c r="H6851" i="9"/>
  <c r="G6853" i="2" s="1"/>
  <c r="E6852" i="9"/>
  <c r="D6854" i="2" s="1"/>
  <c r="F6852" i="9"/>
  <c r="E6854" i="2" s="1"/>
  <c r="G6852" i="9"/>
  <c r="F6854" i="2" s="1"/>
  <c r="H6852" i="9"/>
  <c r="G6854" i="2" s="1"/>
  <c r="E6853" i="9"/>
  <c r="D6855" i="2" s="1"/>
  <c r="F6853" i="9"/>
  <c r="E6855" i="2" s="1"/>
  <c r="G6853" i="9"/>
  <c r="F6855" i="2" s="1"/>
  <c r="H6853" i="9"/>
  <c r="G6855" i="2" s="1"/>
  <c r="E6854" i="9"/>
  <c r="D6856" i="2" s="1"/>
  <c r="F6854" i="9"/>
  <c r="E6856" i="2" s="1"/>
  <c r="G6854" i="9"/>
  <c r="F6856" i="2" s="1"/>
  <c r="H6854" i="9"/>
  <c r="G6856" i="2" s="1"/>
  <c r="E6855" i="9"/>
  <c r="D6857" i="2" s="1"/>
  <c r="F6855" i="9"/>
  <c r="E6857" i="2" s="1"/>
  <c r="G6855" i="9"/>
  <c r="F6857" i="2" s="1"/>
  <c r="H6855" i="9"/>
  <c r="G6857" i="2" s="1"/>
  <c r="E6856" i="9"/>
  <c r="D6858" i="2" s="1"/>
  <c r="F6856" i="9"/>
  <c r="E6858" i="2" s="1"/>
  <c r="G6856" i="9"/>
  <c r="F6858" i="2" s="1"/>
  <c r="H6856" i="9"/>
  <c r="G6858" i="2" s="1"/>
  <c r="E6857" i="9"/>
  <c r="D6859" i="2" s="1"/>
  <c r="F6857" i="9"/>
  <c r="E6859" i="2" s="1"/>
  <c r="G6857" i="9"/>
  <c r="F6859" i="2" s="1"/>
  <c r="H6857" i="9"/>
  <c r="G6859" i="2" s="1"/>
  <c r="E6858" i="9"/>
  <c r="D6860" i="2" s="1"/>
  <c r="F6858" i="9"/>
  <c r="E6860" i="2" s="1"/>
  <c r="G6858" i="9"/>
  <c r="F6860" i="2" s="1"/>
  <c r="H6858" i="9"/>
  <c r="G6860" i="2" s="1"/>
  <c r="E6859" i="9"/>
  <c r="D6861" i="2" s="1"/>
  <c r="F6859" i="9"/>
  <c r="E6861" i="2" s="1"/>
  <c r="G6859" i="9"/>
  <c r="F6861" i="2" s="1"/>
  <c r="H6859" i="9"/>
  <c r="G6861" i="2" s="1"/>
  <c r="E6860" i="9"/>
  <c r="D6862" i="2" s="1"/>
  <c r="F6860" i="9"/>
  <c r="E6862" i="2" s="1"/>
  <c r="G6860" i="9"/>
  <c r="F6862" i="2" s="1"/>
  <c r="H6860" i="9"/>
  <c r="G6862" i="2" s="1"/>
  <c r="E6861" i="9"/>
  <c r="D6863" i="2" s="1"/>
  <c r="F6861" i="9"/>
  <c r="E6863" i="2" s="1"/>
  <c r="G6861" i="9"/>
  <c r="F6863" i="2" s="1"/>
  <c r="H6861" i="9"/>
  <c r="G6863" i="2" s="1"/>
  <c r="E6862" i="9"/>
  <c r="D6864" i="2" s="1"/>
  <c r="F6862" i="9"/>
  <c r="E6864" i="2" s="1"/>
  <c r="G6862" i="9"/>
  <c r="F6864" i="2" s="1"/>
  <c r="H6862" i="9"/>
  <c r="G6864" i="2" s="1"/>
  <c r="E6863" i="9"/>
  <c r="D6865" i="2" s="1"/>
  <c r="F6863" i="9"/>
  <c r="E6865" i="2" s="1"/>
  <c r="G6863" i="9"/>
  <c r="F6865" i="2" s="1"/>
  <c r="H6863" i="9"/>
  <c r="G6865" i="2" s="1"/>
  <c r="E6864" i="9"/>
  <c r="D6866" i="2" s="1"/>
  <c r="F6864" i="9"/>
  <c r="E6866" i="2" s="1"/>
  <c r="G6864" i="9"/>
  <c r="F6866" i="2" s="1"/>
  <c r="H6864" i="9"/>
  <c r="G6866" i="2" s="1"/>
  <c r="E6865" i="9"/>
  <c r="D6867" i="2" s="1"/>
  <c r="F6865" i="9"/>
  <c r="E6867" i="2" s="1"/>
  <c r="G6865" i="9"/>
  <c r="F6867" i="2" s="1"/>
  <c r="H6865" i="9"/>
  <c r="G6867" i="2" s="1"/>
  <c r="E6866" i="9"/>
  <c r="D6868" i="2" s="1"/>
  <c r="F6866" i="9"/>
  <c r="E6868" i="2" s="1"/>
  <c r="G6866" i="9"/>
  <c r="F6868" i="2" s="1"/>
  <c r="H6866" i="9"/>
  <c r="G6868" i="2" s="1"/>
  <c r="E6867" i="9"/>
  <c r="D6869" i="2" s="1"/>
  <c r="F6867" i="9"/>
  <c r="E6869" i="2" s="1"/>
  <c r="G6867" i="9"/>
  <c r="F6869" i="2" s="1"/>
  <c r="H6867" i="9"/>
  <c r="G6869" i="2" s="1"/>
  <c r="E6868" i="9"/>
  <c r="D6870" i="2" s="1"/>
  <c r="F6868" i="9"/>
  <c r="E6870" i="2" s="1"/>
  <c r="G6868" i="9"/>
  <c r="F6870" i="2" s="1"/>
  <c r="H6868" i="9"/>
  <c r="G6870" i="2" s="1"/>
  <c r="E6869" i="9"/>
  <c r="D6871" i="2" s="1"/>
  <c r="F6869" i="9"/>
  <c r="E6871" i="2" s="1"/>
  <c r="G6869" i="9"/>
  <c r="F6871" i="2" s="1"/>
  <c r="H6869" i="9"/>
  <c r="G6871" i="2" s="1"/>
  <c r="E6870" i="9"/>
  <c r="D6872" i="2" s="1"/>
  <c r="F6870" i="9"/>
  <c r="E6872" i="2" s="1"/>
  <c r="G6870" i="9"/>
  <c r="F6872" i="2" s="1"/>
  <c r="H6870" i="9"/>
  <c r="G6872" i="2" s="1"/>
  <c r="E6871" i="9"/>
  <c r="D6873" i="2" s="1"/>
  <c r="F6871" i="9"/>
  <c r="E6873" i="2" s="1"/>
  <c r="G6871" i="9"/>
  <c r="F6873" i="2" s="1"/>
  <c r="H6871" i="9"/>
  <c r="G6873" i="2" s="1"/>
  <c r="E6872" i="9"/>
  <c r="D6874" i="2" s="1"/>
  <c r="F6872" i="9"/>
  <c r="E6874" i="2" s="1"/>
  <c r="G6872" i="9"/>
  <c r="F6874" i="2" s="1"/>
  <c r="H6872" i="9"/>
  <c r="G6874" i="2" s="1"/>
  <c r="E6873" i="9"/>
  <c r="D6875" i="2" s="1"/>
  <c r="F6873" i="9"/>
  <c r="E6875" i="2" s="1"/>
  <c r="G6873" i="9"/>
  <c r="F6875" i="2" s="1"/>
  <c r="H6873" i="9"/>
  <c r="G6875" i="2" s="1"/>
  <c r="E6874" i="9"/>
  <c r="D6876" i="2" s="1"/>
  <c r="F6874" i="9"/>
  <c r="E6876" i="2" s="1"/>
  <c r="G6874" i="9"/>
  <c r="F6876" i="2" s="1"/>
  <c r="H6874" i="9"/>
  <c r="G6876" i="2" s="1"/>
  <c r="E6875" i="9"/>
  <c r="D6877" i="2" s="1"/>
  <c r="F6875" i="9"/>
  <c r="E6877" i="2" s="1"/>
  <c r="G6875" i="9"/>
  <c r="F6877" i="2" s="1"/>
  <c r="H6875" i="9"/>
  <c r="G6877" i="2" s="1"/>
  <c r="E6876" i="9"/>
  <c r="D6878" i="2" s="1"/>
  <c r="F6876" i="9"/>
  <c r="E6878" i="2" s="1"/>
  <c r="G6876" i="9"/>
  <c r="F6878" i="2" s="1"/>
  <c r="H6876" i="9"/>
  <c r="G6878" i="2" s="1"/>
  <c r="E6877" i="9"/>
  <c r="D6879" i="2" s="1"/>
  <c r="F6877" i="9"/>
  <c r="E6879" i="2" s="1"/>
  <c r="G6877" i="9"/>
  <c r="F6879" i="2" s="1"/>
  <c r="H6877" i="9"/>
  <c r="G6879" i="2" s="1"/>
  <c r="E6878" i="9"/>
  <c r="D6880" i="2" s="1"/>
  <c r="F6878" i="9"/>
  <c r="E6880" i="2" s="1"/>
  <c r="G6878" i="9"/>
  <c r="F6880" i="2" s="1"/>
  <c r="H6878" i="9"/>
  <c r="G6880" i="2" s="1"/>
  <c r="E6879" i="9"/>
  <c r="D6881" i="2" s="1"/>
  <c r="F6879" i="9"/>
  <c r="E6881" i="2" s="1"/>
  <c r="G6879" i="9"/>
  <c r="F6881" i="2" s="1"/>
  <c r="H6879" i="9"/>
  <c r="G6881" i="2" s="1"/>
  <c r="E6880" i="9"/>
  <c r="D6882" i="2" s="1"/>
  <c r="F6880" i="9"/>
  <c r="E6882" i="2" s="1"/>
  <c r="G6880" i="9"/>
  <c r="F6882" i="2" s="1"/>
  <c r="H6880" i="9"/>
  <c r="G6882" i="2" s="1"/>
  <c r="E6881" i="9"/>
  <c r="D6883" i="2" s="1"/>
  <c r="F6881" i="9"/>
  <c r="E6883" i="2" s="1"/>
  <c r="G6881" i="9"/>
  <c r="F6883" i="2" s="1"/>
  <c r="H6881" i="9"/>
  <c r="G6883" i="2" s="1"/>
  <c r="E6882" i="9"/>
  <c r="D6884" i="2" s="1"/>
  <c r="F6882" i="9"/>
  <c r="E6884" i="2" s="1"/>
  <c r="G6882" i="9"/>
  <c r="F6884" i="2" s="1"/>
  <c r="H6882" i="9"/>
  <c r="G6884" i="2" s="1"/>
  <c r="E6883" i="9"/>
  <c r="D6885" i="2" s="1"/>
  <c r="F6883" i="9"/>
  <c r="E6885" i="2" s="1"/>
  <c r="G6883" i="9"/>
  <c r="F6885" i="2" s="1"/>
  <c r="H6883" i="9"/>
  <c r="G6885" i="2" s="1"/>
  <c r="E6884" i="9"/>
  <c r="D6886" i="2" s="1"/>
  <c r="F6884" i="9"/>
  <c r="E6886" i="2" s="1"/>
  <c r="G6884" i="9"/>
  <c r="F6886" i="2" s="1"/>
  <c r="H6884" i="9"/>
  <c r="G6886" i="2" s="1"/>
  <c r="E6885" i="9"/>
  <c r="D6887" i="2" s="1"/>
  <c r="F6885" i="9"/>
  <c r="E6887" i="2" s="1"/>
  <c r="G6885" i="9"/>
  <c r="F6887" i="2" s="1"/>
  <c r="H6885" i="9"/>
  <c r="G6887" i="2" s="1"/>
  <c r="E6886" i="9"/>
  <c r="D6888" i="2" s="1"/>
  <c r="F6886" i="9"/>
  <c r="E6888" i="2" s="1"/>
  <c r="G6886" i="9"/>
  <c r="F6888" i="2" s="1"/>
  <c r="H6886" i="9"/>
  <c r="G6888" i="2" s="1"/>
  <c r="E6887" i="9"/>
  <c r="D6889" i="2" s="1"/>
  <c r="F6887" i="9"/>
  <c r="E6889" i="2" s="1"/>
  <c r="G6887" i="9"/>
  <c r="F6889" i="2" s="1"/>
  <c r="H6887" i="9"/>
  <c r="G6889" i="2" s="1"/>
  <c r="E6888" i="9"/>
  <c r="D6890" i="2" s="1"/>
  <c r="F6888" i="9"/>
  <c r="E6890" i="2" s="1"/>
  <c r="G6888" i="9"/>
  <c r="F6890" i="2" s="1"/>
  <c r="H6888" i="9"/>
  <c r="G6890" i="2" s="1"/>
  <c r="E6889" i="9"/>
  <c r="D6891" i="2" s="1"/>
  <c r="F6889" i="9"/>
  <c r="E6891" i="2" s="1"/>
  <c r="G6889" i="9"/>
  <c r="F6891" i="2" s="1"/>
  <c r="H6889" i="9"/>
  <c r="G6891" i="2" s="1"/>
  <c r="E6890" i="9"/>
  <c r="D6892" i="2" s="1"/>
  <c r="F6890" i="9"/>
  <c r="E6892" i="2" s="1"/>
  <c r="G6890" i="9"/>
  <c r="F6892" i="2" s="1"/>
  <c r="H6890" i="9"/>
  <c r="G6892" i="2" s="1"/>
  <c r="E6891" i="9"/>
  <c r="D6893" i="2" s="1"/>
  <c r="F6891" i="9"/>
  <c r="E6893" i="2" s="1"/>
  <c r="G6891" i="9"/>
  <c r="F6893" i="2" s="1"/>
  <c r="H6891" i="9"/>
  <c r="G6893" i="2" s="1"/>
  <c r="E6892" i="9"/>
  <c r="D6894" i="2" s="1"/>
  <c r="F6892" i="9"/>
  <c r="E6894" i="2" s="1"/>
  <c r="G6892" i="9"/>
  <c r="F6894" i="2" s="1"/>
  <c r="H6892" i="9"/>
  <c r="G6894" i="2" s="1"/>
  <c r="E6893" i="9"/>
  <c r="D6895" i="2" s="1"/>
  <c r="F6893" i="9"/>
  <c r="E6895" i="2" s="1"/>
  <c r="G6893" i="9"/>
  <c r="F6895" i="2" s="1"/>
  <c r="H6893" i="9"/>
  <c r="G6895" i="2" s="1"/>
  <c r="E6894" i="9"/>
  <c r="D6896" i="2" s="1"/>
  <c r="F6894" i="9"/>
  <c r="E6896" i="2" s="1"/>
  <c r="G6894" i="9"/>
  <c r="F6896" i="2" s="1"/>
  <c r="H6894" i="9"/>
  <c r="G6896" i="2" s="1"/>
  <c r="E6895" i="9"/>
  <c r="D6897" i="2" s="1"/>
  <c r="F6895" i="9"/>
  <c r="E6897" i="2" s="1"/>
  <c r="G6895" i="9"/>
  <c r="F6897" i="2" s="1"/>
  <c r="H6895" i="9"/>
  <c r="G6897" i="2" s="1"/>
  <c r="E6896" i="9"/>
  <c r="D6898" i="2" s="1"/>
  <c r="F6896" i="9"/>
  <c r="E6898" i="2" s="1"/>
  <c r="G6896" i="9"/>
  <c r="F6898" i="2" s="1"/>
  <c r="H6896" i="9"/>
  <c r="G6898" i="2" s="1"/>
  <c r="E6897" i="9"/>
  <c r="D6899" i="2" s="1"/>
  <c r="F6897" i="9"/>
  <c r="E6899" i="2" s="1"/>
  <c r="G6897" i="9"/>
  <c r="F6899" i="2" s="1"/>
  <c r="H6897" i="9"/>
  <c r="G6899" i="2" s="1"/>
  <c r="E6898" i="9"/>
  <c r="D6900" i="2" s="1"/>
  <c r="F6898" i="9"/>
  <c r="E6900" i="2" s="1"/>
  <c r="G6898" i="9"/>
  <c r="F6900" i="2" s="1"/>
  <c r="H6898" i="9"/>
  <c r="G6900" i="2" s="1"/>
  <c r="E6899" i="9"/>
  <c r="D6901" i="2" s="1"/>
  <c r="F6899" i="9"/>
  <c r="E6901" i="2" s="1"/>
  <c r="G6899" i="9"/>
  <c r="F6901" i="2" s="1"/>
  <c r="H6899" i="9"/>
  <c r="G6901" i="2" s="1"/>
  <c r="E6900" i="9"/>
  <c r="D6902" i="2" s="1"/>
  <c r="F6900" i="9"/>
  <c r="E6902" i="2" s="1"/>
  <c r="G6900" i="9"/>
  <c r="F6902" i="2" s="1"/>
  <c r="H6900" i="9"/>
  <c r="G6902" i="2" s="1"/>
  <c r="E6901" i="9"/>
  <c r="D6903" i="2" s="1"/>
  <c r="F6901" i="9"/>
  <c r="E6903" i="2" s="1"/>
  <c r="G6901" i="9"/>
  <c r="F6903" i="2" s="1"/>
  <c r="H6901" i="9"/>
  <c r="G6903" i="2" s="1"/>
  <c r="E6902" i="9"/>
  <c r="D6904" i="2" s="1"/>
  <c r="F6902" i="9"/>
  <c r="E6904" i="2" s="1"/>
  <c r="G6902" i="9"/>
  <c r="F6904" i="2" s="1"/>
  <c r="H6902" i="9"/>
  <c r="G6904" i="2" s="1"/>
  <c r="E6903" i="9"/>
  <c r="D6905" i="2" s="1"/>
  <c r="F6903" i="9"/>
  <c r="E6905" i="2" s="1"/>
  <c r="G6903" i="9"/>
  <c r="F6905" i="2" s="1"/>
  <c r="H6903" i="9"/>
  <c r="G6905" i="2" s="1"/>
  <c r="E6904" i="9"/>
  <c r="D6906" i="2" s="1"/>
  <c r="F6904" i="9"/>
  <c r="E6906" i="2" s="1"/>
  <c r="G6904" i="9"/>
  <c r="F6906" i="2" s="1"/>
  <c r="H6904" i="9"/>
  <c r="G6906" i="2" s="1"/>
  <c r="E6905" i="9"/>
  <c r="D6907" i="2" s="1"/>
  <c r="F6905" i="9"/>
  <c r="E6907" i="2" s="1"/>
  <c r="G6905" i="9"/>
  <c r="F6907" i="2" s="1"/>
  <c r="H6905" i="9"/>
  <c r="G6907" i="2" s="1"/>
  <c r="E6906" i="9"/>
  <c r="D6908" i="2" s="1"/>
  <c r="F6906" i="9"/>
  <c r="E6908" i="2" s="1"/>
  <c r="G6906" i="9"/>
  <c r="F6908" i="2" s="1"/>
  <c r="H6906" i="9"/>
  <c r="G6908" i="2" s="1"/>
  <c r="E6907" i="9"/>
  <c r="D6909" i="2" s="1"/>
  <c r="F6907" i="9"/>
  <c r="E6909" i="2" s="1"/>
  <c r="G6907" i="9"/>
  <c r="F6909" i="2" s="1"/>
  <c r="H6907" i="9"/>
  <c r="G6909" i="2" s="1"/>
  <c r="E6908" i="9"/>
  <c r="D6910" i="2" s="1"/>
  <c r="F6908" i="9"/>
  <c r="E6910" i="2" s="1"/>
  <c r="G6908" i="9"/>
  <c r="F6910" i="2" s="1"/>
  <c r="H6908" i="9"/>
  <c r="G6910" i="2" s="1"/>
  <c r="E6909" i="9"/>
  <c r="D6911" i="2" s="1"/>
  <c r="F6909" i="9"/>
  <c r="E6911" i="2" s="1"/>
  <c r="G6909" i="9"/>
  <c r="F6911" i="2" s="1"/>
  <c r="H6909" i="9"/>
  <c r="G6911" i="2" s="1"/>
  <c r="E6910" i="9"/>
  <c r="D6912" i="2" s="1"/>
  <c r="F6910" i="9"/>
  <c r="E6912" i="2" s="1"/>
  <c r="G6910" i="9"/>
  <c r="F6912" i="2" s="1"/>
  <c r="H6910" i="9"/>
  <c r="G6912" i="2" s="1"/>
  <c r="E6911" i="9"/>
  <c r="D6913" i="2" s="1"/>
  <c r="F6911" i="9"/>
  <c r="E6913" i="2" s="1"/>
  <c r="G6911" i="9"/>
  <c r="F6913" i="2" s="1"/>
  <c r="H6911" i="9"/>
  <c r="G6913" i="2" s="1"/>
  <c r="E6912" i="9"/>
  <c r="D6914" i="2" s="1"/>
  <c r="F6912" i="9"/>
  <c r="E6914" i="2" s="1"/>
  <c r="G6912" i="9"/>
  <c r="F6914" i="2" s="1"/>
  <c r="H6912" i="9"/>
  <c r="G6914" i="2" s="1"/>
  <c r="E6913" i="9"/>
  <c r="D6915" i="2" s="1"/>
  <c r="F6913" i="9"/>
  <c r="E6915" i="2" s="1"/>
  <c r="G6913" i="9"/>
  <c r="F6915" i="2" s="1"/>
  <c r="H6913" i="9"/>
  <c r="G6915" i="2" s="1"/>
  <c r="E6914" i="9"/>
  <c r="D6916" i="2" s="1"/>
  <c r="F6914" i="9"/>
  <c r="E6916" i="2" s="1"/>
  <c r="G6914" i="9"/>
  <c r="F6916" i="2" s="1"/>
  <c r="H6914" i="9"/>
  <c r="G6916" i="2" s="1"/>
  <c r="E6915" i="9"/>
  <c r="D6917" i="2" s="1"/>
  <c r="F6915" i="9"/>
  <c r="E6917" i="2" s="1"/>
  <c r="G6915" i="9"/>
  <c r="F6917" i="2" s="1"/>
  <c r="H6915" i="9"/>
  <c r="G6917" i="2" s="1"/>
  <c r="E6916" i="9"/>
  <c r="D6918" i="2" s="1"/>
  <c r="F6916" i="9"/>
  <c r="E6918" i="2" s="1"/>
  <c r="G6916" i="9"/>
  <c r="F6918" i="2" s="1"/>
  <c r="H6916" i="9"/>
  <c r="G6918" i="2" s="1"/>
  <c r="E6917" i="9"/>
  <c r="D6919" i="2" s="1"/>
  <c r="F6917" i="9"/>
  <c r="E6919" i="2" s="1"/>
  <c r="G6917" i="9"/>
  <c r="F6919" i="2" s="1"/>
  <c r="H6917" i="9"/>
  <c r="G6919" i="2" s="1"/>
  <c r="E6918" i="9"/>
  <c r="D6920" i="2" s="1"/>
  <c r="F6918" i="9"/>
  <c r="E6920" i="2" s="1"/>
  <c r="G6918" i="9"/>
  <c r="F6920" i="2" s="1"/>
  <c r="H6918" i="9"/>
  <c r="G6920" i="2" s="1"/>
  <c r="E6919" i="9"/>
  <c r="D6921" i="2" s="1"/>
  <c r="F6919" i="9"/>
  <c r="E6921" i="2" s="1"/>
  <c r="G6919" i="9"/>
  <c r="F6921" i="2" s="1"/>
  <c r="H6919" i="9"/>
  <c r="G6921" i="2" s="1"/>
  <c r="E6920" i="9"/>
  <c r="D6922" i="2" s="1"/>
  <c r="F6920" i="9"/>
  <c r="E6922" i="2" s="1"/>
  <c r="G6920" i="9"/>
  <c r="F6922" i="2" s="1"/>
  <c r="H6920" i="9"/>
  <c r="G6922" i="2" s="1"/>
  <c r="E6921" i="9"/>
  <c r="D6923" i="2" s="1"/>
  <c r="F6921" i="9"/>
  <c r="E6923" i="2" s="1"/>
  <c r="G6921" i="9"/>
  <c r="F6923" i="2" s="1"/>
  <c r="H6921" i="9"/>
  <c r="G6923" i="2" s="1"/>
  <c r="E6922" i="9"/>
  <c r="D6924" i="2" s="1"/>
  <c r="F6922" i="9"/>
  <c r="E6924" i="2" s="1"/>
  <c r="G6922" i="9"/>
  <c r="F6924" i="2" s="1"/>
  <c r="H6922" i="9"/>
  <c r="G6924" i="2" s="1"/>
  <c r="E6923" i="9"/>
  <c r="D6925" i="2" s="1"/>
  <c r="F6923" i="9"/>
  <c r="E6925" i="2" s="1"/>
  <c r="G6923" i="9"/>
  <c r="F6925" i="2" s="1"/>
  <c r="H6923" i="9"/>
  <c r="G6925" i="2" s="1"/>
  <c r="E6924" i="9"/>
  <c r="D6926" i="2" s="1"/>
  <c r="F6924" i="9"/>
  <c r="E6926" i="2" s="1"/>
  <c r="G6924" i="9"/>
  <c r="F6926" i="2" s="1"/>
  <c r="H6924" i="9"/>
  <c r="G6926" i="2" s="1"/>
  <c r="E6925" i="9"/>
  <c r="D6927" i="2" s="1"/>
  <c r="F6925" i="9"/>
  <c r="E6927" i="2" s="1"/>
  <c r="G6925" i="9"/>
  <c r="F6927" i="2" s="1"/>
  <c r="H6925" i="9"/>
  <c r="G6927" i="2" s="1"/>
  <c r="E6926" i="9"/>
  <c r="D6928" i="2" s="1"/>
  <c r="F6926" i="9"/>
  <c r="E6928" i="2" s="1"/>
  <c r="G6926" i="9"/>
  <c r="F6928" i="2" s="1"/>
  <c r="H6926" i="9"/>
  <c r="G6928" i="2" s="1"/>
  <c r="E6927" i="9"/>
  <c r="D6929" i="2" s="1"/>
  <c r="F6927" i="9"/>
  <c r="E6929" i="2" s="1"/>
  <c r="G6927" i="9"/>
  <c r="F6929" i="2" s="1"/>
  <c r="H6927" i="9"/>
  <c r="G6929" i="2" s="1"/>
  <c r="E6928" i="9"/>
  <c r="D6930" i="2" s="1"/>
  <c r="F6928" i="9"/>
  <c r="E6930" i="2" s="1"/>
  <c r="G6928" i="9"/>
  <c r="F6930" i="2" s="1"/>
  <c r="H6928" i="9"/>
  <c r="G6930" i="2" s="1"/>
  <c r="E6929" i="9"/>
  <c r="D6931" i="2" s="1"/>
  <c r="F6929" i="9"/>
  <c r="E6931" i="2" s="1"/>
  <c r="G6929" i="9"/>
  <c r="F6931" i="2" s="1"/>
  <c r="H6929" i="9"/>
  <c r="G6931" i="2" s="1"/>
  <c r="E6930" i="9"/>
  <c r="D6932" i="2" s="1"/>
  <c r="F6930" i="9"/>
  <c r="E6932" i="2" s="1"/>
  <c r="G6930" i="9"/>
  <c r="F6932" i="2" s="1"/>
  <c r="H6930" i="9"/>
  <c r="G6932" i="2" s="1"/>
  <c r="E6931" i="9"/>
  <c r="D6933" i="2" s="1"/>
  <c r="F6931" i="9"/>
  <c r="E6933" i="2" s="1"/>
  <c r="G6931" i="9"/>
  <c r="F6933" i="2" s="1"/>
  <c r="H6931" i="9"/>
  <c r="G6933" i="2" s="1"/>
  <c r="E6932" i="9"/>
  <c r="D6934" i="2" s="1"/>
  <c r="F6932" i="9"/>
  <c r="E6934" i="2" s="1"/>
  <c r="G6932" i="9"/>
  <c r="F6934" i="2" s="1"/>
  <c r="H6932" i="9"/>
  <c r="G6934" i="2" s="1"/>
  <c r="E6933" i="9"/>
  <c r="D6935" i="2" s="1"/>
  <c r="F6933" i="9"/>
  <c r="E6935" i="2" s="1"/>
  <c r="G6933" i="9"/>
  <c r="F6935" i="2" s="1"/>
  <c r="H6933" i="9"/>
  <c r="G6935" i="2" s="1"/>
  <c r="E6934" i="9"/>
  <c r="D6936" i="2" s="1"/>
  <c r="F6934" i="9"/>
  <c r="E6936" i="2" s="1"/>
  <c r="G6934" i="9"/>
  <c r="F6936" i="2" s="1"/>
  <c r="H6934" i="9"/>
  <c r="G6936" i="2" s="1"/>
  <c r="E6935" i="9"/>
  <c r="D6937" i="2" s="1"/>
  <c r="F6935" i="9"/>
  <c r="E6937" i="2" s="1"/>
  <c r="G6935" i="9"/>
  <c r="F6937" i="2" s="1"/>
  <c r="H6935" i="9"/>
  <c r="G6937" i="2" s="1"/>
  <c r="E6936" i="9"/>
  <c r="D6938" i="2" s="1"/>
  <c r="F6936" i="9"/>
  <c r="E6938" i="2" s="1"/>
  <c r="G6936" i="9"/>
  <c r="F6938" i="2" s="1"/>
  <c r="H6936" i="9"/>
  <c r="G6938" i="2" s="1"/>
  <c r="E6937" i="9"/>
  <c r="D6939" i="2" s="1"/>
  <c r="F6937" i="9"/>
  <c r="E6939" i="2" s="1"/>
  <c r="G6937" i="9"/>
  <c r="F6939" i="2" s="1"/>
  <c r="H6937" i="9"/>
  <c r="G6939" i="2" s="1"/>
  <c r="E6938" i="9"/>
  <c r="D6940" i="2" s="1"/>
  <c r="F6938" i="9"/>
  <c r="E6940" i="2" s="1"/>
  <c r="G6938" i="9"/>
  <c r="F6940" i="2" s="1"/>
  <c r="H6938" i="9"/>
  <c r="G6940" i="2" s="1"/>
  <c r="E6939" i="9"/>
  <c r="D6941" i="2" s="1"/>
  <c r="F6939" i="9"/>
  <c r="E6941" i="2" s="1"/>
  <c r="G6939" i="9"/>
  <c r="F6941" i="2" s="1"/>
  <c r="H6939" i="9"/>
  <c r="G6941" i="2" s="1"/>
  <c r="E6940" i="9"/>
  <c r="D6942" i="2" s="1"/>
  <c r="F6940" i="9"/>
  <c r="E6942" i="2" s="1"/>
  <c r="G6940" i="9"/>
  <c r="F6942" i="2" s="1"/>
  <c r="H6940" i="9"/>
  <c r="G6942" i="2" s="1"/>
  <c r="E6941" i="9"/>
  <c r="D6943" i="2" s="1"/>
  <c r="F6941" i="9"/>
  <c r="E6943" i="2" s="1"/>
  <c r="G6941" i="9"/>
  <c r="F6943" i="2" s="1"/>
  <c r="H6941" i="9"/>
  <c r="G6943" i="2" s="1"/>
  <c r="E6942" i="9"/>
  <c r="D6944" i="2" s="1"/>
  <c r="F6942" i="9"/>
  <c r="E6944" i="2" s="1"/>
  <c r="G6942" i="9"/>
  <c r="F6944" i="2" s="1"/>
  <c r="H6942" i="9"/>
  <c r="G6944" i="2" s="1"/>
  <c r="E6943" i="9"/>
  <c r="D6945" i="2" s="1"/>
  <c r="F6943" i="9"/>
  <c r="E6945" i="2" s="1"/>
  <c r="G6943" i="9"/>
  <c r="F6945" i="2" s="1"/>
  <c r="H6943" i="9"/>
  <c r="G6945" i="2" s="1"/>
  <c r="E6944" i="9"/>
  <c r="D6946" i="2" s="1"/>
  <c r="F6944" i="9"/>
  <c r="E6946" i="2" s="1"/>
  <c r="G6944" i="9"/>
  <c r="F6946" i="2" s="1"/>
  <c r="H6944" i="9"/>
  <c r="G6946" i="2" s="1"/>
  <c r="E6945" i="9"/>
  <c r="D6947" i="2" s="1"/>
  <c r="F6945" i="9"/>
  <c r="E6947" i="2" s="1"/>
  <c r="G6945" i="9"/>
  <c r="F6947" i="2" s="1"/>
  <c r="H6945" i="9"/>
  <c r="G6947" i="2" s="1"/>
  <c r="E6946" i="9"/>
  <c r="D6948" i="2" s="1"/>
  <c r="F6946" i="9"/>
  <c r="E6948" i="2" s="1"/>
  <c r="G6946" i="9"/>
  <c r="F6948" i="2" s="1"/>
  <c r="H6946" i="9"/>
  <c r="G6948" i="2" s="1"/>
  <c r="E6947" i="9"/>
  <c r="D6949" i="2" s="1"/>
  <c r="F6947" i="9"/>
  <c r="E6949" i="2" s="1"/>
  <c r="G6947" i="9"/>
  <c r="F6949" i="2" s="1"/>
  <c r="H6947" i="9"/>
  <c r="G6949" i="2" s="1"/>
  <c r="E6948" i="9"/>
  <c r="D6950" i="2" s="1"/>
  <c r="F6948" i="9"/>
  <c r="E6950" i="2" s="1"/>
  <c r="G6948" i="9"/>
  <c r="F6950" i="2" s="1"/>
  <c r="H6948" i="9"/>
  <c r="G6950" i="2" s="1"/>
  <c r="E6949" i="9"/>
  <c r="D6951" i="2" s="1"/>
  <c r="F6949" i="9"/>
  <c r="E6951" i="2" s="1"/>
  <c r="G6949" i="9"/>
  <c r="F6951" i="2" s="1"/>
  <c r="H6949" i="9"/>
  <c r="G6951" i="2" s="1"/>
  <c r="E6950" i="9"/>
  <c r="D6952" i="2" s="1"/>
  <c r="F6950" i="9"/>
  <c r="E6952" i="2" s="1"/>
  <c r="G6950" i="9"/>
  <c r="F6952" i="2" s="1"/>
  <c r="H6950" i="9"/>
  <c r="G6952" i="2" s="1"/>
  <c r="E6951" i="9"/>
  <c r="D6953" i="2" s="1"/>
  <c r="F6951" i="9"/>
  <c r="E6953" i="2" s="1"/>
  <c r="G6951" i="9"/>
  <c r="F6953" i="2" s="1"/>
  <c r="H6951" i="9"/>
  <c r="G6953" i="2" s="1"/>
  <c r="E6952" i="9"/>
  <c r="D6954" i="2" s="1"/>
  <c r="F6952" i="9"/>
  <c r="E6954" i="2" s="1"/>
  <c r="G6952" i="9"/>
  <c r="F6954" i="2" s="1"/>
  <c r="H6952" i="9"/>
  <c r="G6954" i="2" s="1"/>
  <c r="E6953" i="9"/>
  <c r="D6955" i="2" s="1"/>
  <c r="F6953" i="9"/>
  <c r="E6955" i="2" s="1"/>
  <c r="G6953" i="9"/>
  <c r="F6955" i="2" s="1"/>
  <c r="H6953" i="9"/>
  <c r="G6955" i="2" s="1"/>
  <c r="E6954" i="9"/>
  <c r="D6956" i="2" s="1"/>
  <c r="F6954" i="9"/>
  <c r="E6956" i="2" s="1"/>
  <c r="G6954" i="9"/>
  <c r="F6956" i="2" s="1"/>
  <c r="H6954" i="9"/>
  <c r="G6956" i="2" s="1"/>
  <c r="E6955" i="9"/>
  <c r="D6957" i="2" s="1"/>
  <c r="F6955" i="9"/>
  <c r="E6957" i="2" s="1"/>
  <c r="G6955" i="9"/>
  <c r="F6957" i="2" s="1"/>
  <c r="H6955" i="9"/>
  <c r="G6957" i="2" s="1"/>
  <c r="E6956" i="9"/>
  <c r="D6958" i="2" s="1"/>
  <c r="F6956" i="9"/>
  <c r="E6958" i="2" s="1"/>
  <c r="G6956" i="9"/>
  <c r="F6958" i="2" s="1"/>
  <c r="H6956" i="9"/>
  <c r="G6958" i="2" s="1"/>
  <c r="E6957" i="9"/>
  <c r="D6959" i="2" s="1"/>
  <c r="F6957" i="9"/>
  <c r="E6959" i="2" s="1"/>
  <c r="G6957" i="9"/>
  <c r="F6959" i="2" s="1"/>
  <c r="H6957" i="9"/>
  <c r="G6959" i="2" s="1"/>
  <c r="E6958" i="9"/>
  <c r="D6960" i="2" s="1"/>
  <c r="F6958" i="9"/>
  <c r="E6960" i="2" s="1"/>
  <c r="G6958" i="9"/>
  <c r="F6960" i="2" s="1"/>
  <c r="H6958" i="9"/>
  <c r="G6960" i="2" s="1"/>
  <c r="E6959" i="9"/>
  <c r="D6961" i="2" s="1"/>
  <c r="F6959" i="9"/>
  <c r="E6961" i="2" s="1"/>
  <c r="G6959" i="9"/>
  <c r="F6961" i="2" s="1"/>
  <c r="H6959" i="9"/>
  <c r="G6961" i="2" s="1"/>
  <c r="E6960" i="9"/>
  <c r="D6962" i="2" s="1"/>
  <c r="F6960" i="9"/>
  <c r="E6962" i="2" s="1"/>
  <c r="G6960" i="9"/>
  <c r="F6962" i="2" s="1"/>
  <c r="H6960" i="9"/>
  <c r="G6962" i="2" s="1"/>
  <c r="E6961" i="9"/>
  <c r="D6963" i="2" s="1"/>
  <c r="F6961" i="9"/>
  <c r="E6963" i="2" s="1"/>
  <c r="G6961" i="9"/>
  <c r="F6963" i="2" s="1"/>
  <c r="H6961" i="9"/>
  <c r="G6963" i="2" s="1"/>
  <c r="E6962" i="9"/>
  <c r="D6964" i="2" s="1"/>
  <c r="F6962" i="9"/>
  <c r="E6964" i="2" s="1"/>
  <c r="G6962" i="9"/>
  <c r="F6964" i="2" s="1"/>
  <c r="H6962" i="9"/>
  <c r="G6964" i="2" s="1"/>
  <c r="E6963" i="9"/>
  <c r="D6965" i="2" s="1"/>
  <c r="F6963" i="9"/>
  <c r="E6965" i="2" s="1"/>
  <c r="G6963" i="9"/>
  <c r="F6965" i="2" s="1"/>
  <c r="H6963" i="9"/>
  <c r="G6965" i="2" s="1"/>
  <c r="E6964" i="9"/>
  <c r="D6966" i="2" s="1"/>
  <c r="F6964" i="9"/>
  <c r="E6966" i="2" s="1"/>
  <c r="G6964" i="9"/>
  <c r="F6966" i="2" s="1"/>
  <c r="H6964" i="9"/>
  <c r="G6966" i="2" s="1"/>
  <c r="E6965" i="9"/>
  <c r="D6967" i="2" s="1"/>
  <c r="F6965" i="9"/>
  <c r="E6967" i="2" s="1"/>
  <c r="G6965" i="9"/>
  <c r="F6967" i="2" s="1"/>
  <c r="H6965" i="9"/>
  <c r="G6967" i="2" s="1"/>
  <c r="E6966" i="9"/>
  <c r="D6968" i="2" s="1"/>
  <c r="F6966" i="9"/>
  <c r="E6968" i="2" s="1"/>
  <c r="G6966" i="9"/>
  <c r="F6968" i="2" s="1"/>
  <c r="H6966" i="9"/>
  <c r="G6968" i="2" s="1"/>
  <c r="E6967" i="9"/>
  <c r="D6969" i="2" s="1"/>
  <c r="F6967" i="9"/>
  <c r="E6969" i="2" s="1"/>
  <c r="G6967" i="9"/>
  <c r="F6969" i="2" s="1"/>
  <c r="H6967" i="9"/>
  <c r="G6969" i="2" s="1"/>
  <c r="E6968" i="9"/>
  <c r="D6970" i="2" s="1"/>
  <c r="F6968" i="9"/>
  <c r="E6970" i="2" s="1"/>
  <c r="G6968" i="9"/>
  <c r="F6970" i="2" s="1"/>
  <c r="H6968" i="9"/>
  <c r="G6970" i="2" s="1"/>
  <c r="E6969" i="9"/>
  <c r="D6971" i="2" s="1"/>
  <c r="F6969" i="9"/>
  <c r="E6971" i="2" s="1"/>
  <c r="G6969" i="9"/>
  <c r="F6971" i="2" s="1"/>
  <c r="H6969" i="9"/>
  <c r="G6971" i="2" s="1"/>
  <c r="E6970" i="9"/>
  <c r="D6972" i="2" s="1"/>
  <c r="F6970" i="9"/>
  <c r="E6972" i="2" s="1"/>
  <c r="G6970" i="9"/>
  <c r="F6972" i="2" s="1"/>
  <c r="H6970" i="9"/>
  <c r="G6972" i="2" s="1"/>
  <c r="E6971" i="9"/>
  <c r="D6973" i="2" s="1"/>
  <c r="F6971" i="9"/>
  <c r="E6973" i="2" s="1"/>
  <c r="G6971" i="9"/>
  <c r="F6973" i="2" s="1"/>
  <c r="H6971" i="9"/>
  <c r="G6973" i="2" s="1"/>
  <c r="E6972" i="9"/>
  <c r="D6974" i="2" s="1"/>
  <c r="F6972" i="9"/>
  <c r="E6974" i="2" s="1"/>
  <c r="G6972" i="9"/>
  <c r="F6974" i="2" s="1"/>
  <c r="H6972" i="9"/>
  <c r="G6974" i="2" s="1"/>
  <c r="E6973" i="9"/>
  <c r="D6975" i="2" s="1"/>
  <c r="F6973" i="9"/>
  <c r="E6975" i="2" s="1"/>
  <c r="G6973" i="9"/>
  <c r="F6975" i="2" s="1"/>
  <c r="H6973" i="9"/>
  <c r="G6975" i="2" s="1"/>
  <c r="E6974" i="9"/>
  <c r="D6976" i="2" s="1"/>
  <c r="F6974" i="9"/>
  <c r="E6976" i="2" s="1"/>
  <c r="G6974" i="9"/>
  <c r="F6976" i="2" s="1"/>
  <c r="H6974" i="9"/>
  <c r="G6976" i="2" s="1"/>
  <c r="E6975" i="9"/>
  <c r="D6977" i="2" s="1"/>
  <c r="F6975" i="9"/>
  <c r="E6977" i="2" s="1"/>
  <c r="G6975" i="9"/>
  <c r="F6977" i="2" s="1"/>
  <c r="H6975" i="9"/>
  <c r="G6977" i="2" s="1"/>
  <c r="E6976" i="9"/>
  <c r="D6978" i="2" s="1"/>
  <c r="F6976" i="9"/>
  <c r="E6978" i="2" s="1"/>
  <c r="G6976" i="9"/>
  <c r="F6978" i="2" s="1"/>
  <c r="H6976" i="9"/>
  <c r="G6978" i="2" s="1"/>
  <c r="E6977" i="9"/>
  <c r="D6979" i="2" s="1"/>
  <c r="F6977" i="9"/>
  <c r="E6979" i="2" s="1"/>
  <c r="G6977" i="9"/>
  <c r="F6979" i="2" s="1"/>
  <c r="H6977" i="9"/>
  <c r="G6979" i="2" s="1"/>
  <c r="E6978" i="9"/>
  <c r="D6980" i="2" s="1"/>
  <c r="F6978" i="9"/>
  <c r="E6980" i="2" s="1"/>
  <c r="G6978" i="9"/>
  <c r="F6980" i="2" s="1"/>
  <c r="H6978" i="9"/>
  <c r="G6980" i="2" s="1"/>
  <c r="E6979" i="9"/>
  <c r="D6981" i="2" s="1"/>
  <c r="F6979" i="9"/>
  <c r="E6981" i="2" s="1"/>
  <c r="G6979" i="9"/>
  <c r="F6981" i="2" s="1"/>
  <c r="H6979" i="9"/>
  <c r="G6981" i="2" s="1"/>
  <c r="E6980" i="9"/>
  <c r="D6982" i="2" s="1"/>
  <c r="F6980" i="9"/>
  <c r="E6982" i="2" s="1"/>
  <c r="G6980" i="9"/>
  <c r="F6982" i="2" s="1"/>
  <c r="H6980" i="9"/>
  <c r="G6982" i="2" s="1"/>
  <c r="E6981" i="9"/>
  <c r="D6983" i="2" s="1"/>
  <c r="F6981" i="9"/>
  <c r="E6983" i="2" s="1"/>
  <c r="G6981" i="9"/>
  <c r="F6983" i="2" s="1"/>
  <c r="H6981" i="9"/>
  <c r="G6983" i="2" s="1"/>
  <c r="E6982" i="9"/>
  <c r="D6984" i="2" s="1"/>
  <c r="F6982" i="9"/>
  <c r="E6984" i="2" s="1"/>
  <c r="G6982" i="9"/>
  <c r="F6984" i="2" s="1"/>
  <c r="H6982" i="9"/>
  <c r="G6984" i="2" s="1"/>
  <c r="E6983" i="9"/>
  <c r="D6985" i="2" s="1"/>
  <c r="F6983" i="9"/>
  <c r="E6985" i="2" s="1"/>
  <c r="G6983" i="9"/>
  <c r="F6985" i="2" s="1"/>
  <c r="H6983" i="9"/>
  <c r="G6985" i="2" s="1"/>
  <c r="E6984" i="9"/>
  <c r="D6986" i="2" s="1"/>
  <c r="F6984" i="9"/>
  <c r="E6986" i="2" s="1"/>
  <c r="G6984" i="9"/>
  <c r="F6986" i="2" s="1"/>
  <c r="H6984" i="9"/>
  <c r="G6986" i="2" s="1"/>
  <c r="E6985" i="9"/>
  <c r="D6987" i="2" s="1"/>
  <c r="F6985" i="9"/>
  <c r="E6987" i="2" s="1"/>
  <c r="G6985" i="9"/>
  <c r="F6987" i="2" s="1"/>
  <c r="H6985" i="9"/>
  <c r="G6987" i="2" s="1"/>
  <c r="E6986" i="9"/>
  <c r="D6988" i="2" s="1"/>
  <c r="F6986" i="9"/>
  <c r="E6988" i="2" s="1"/>
  <c r="G6986" i="9"/>
  <c r="F6988" i="2" s="1"/>
  <c r="H6986" i="9"/>
  <c r="G6988" i="2" s="1"/>
  <c r="E6987" i="9"/>
  <c r="D6989" i="2" s="1"/>
  <c r="F6987" i="9"/>
  <c r="E6989" i="2" s="1"/>
  <c r="G6987" i="9"/>
  <c r="F6989" i="2" s="1"/>
  <c r="H6987" i="9"/>
  <c r="G6989" i="2" s="1"/>
  <c r="E6988" i="9"/>
  <c r="D6990" i="2" s="1"/>
  <c r="F6988" i="9"/>
  <c r="E6990" i="2" s="1"/>
  <c r="G6988" i="9"/>
  <c r="F6990" i="2" s="1"/>
  <c r="H6988" i="9"/>
  <c r="G6990" i="2" s="1"/>
  <c r="E6989" i="9"/>
  <c r="D6991" i="2" s="1"/>
  <c r="F6989" i="9"/>
  <c r="E6991" i="2" s="1"/>
  <c r="G6989" i="9"/>
  <c r="F6991" i="2" s="1"/>
  <c r="H6989" i="9"/>
  <c r="G6991" i="2" s="1"/>
  <c r="E6990" i="9"/>
  <c r="D6992" i="2" s="1"/>
  <c r="F6990" i="9"/>
  <c r="E6992" i="2" s="1"/>
  <c r="G6990" i="9"/>
  <c r="F6992" i="2" s="1"/>
  <c r="H6990" i="9"/>
  <c r="G6992" i="2" s="1"/>
  <c r="E6991" i="9"/>
  <c r="D6993" i="2" s="1"/>
  <c r="F6991" i="9"/>
  <c r="E6993" i="2" s="1"/>
  <c r="G6991" i="9"/>
  <c r="F6993" i="2" s="1"/>
  <c r="H6991" i="9"/>
  <c r="G6993" i="2" s="1"/>
  <c r="E6992" i="9"/>
  <c r="D6994" i="2" s="1"/>
  <c r="F6992" i="9"/>
  <c r="E6994" i="2" s="1"/>
  <c r="G6992" i="9"/>
  <c r="F6994" i="2" s="1"/>
  <c r="H6992" i="9"/>
  <c r="G6994" i="2" s="1"/>
  <c r="E6993" i="9"/>
  <c r="D6995" i="2" s="1"/>
  <c r="F6993" i="9"/>
  <c r="E6995" i="2" s="1"/>
  <c r="G6993" i="9"/>
  <c r="F6995" i="2" s="1"/>
  <c r="H6993" i="9"/>
  <c r="G6995" i="2" s="1"/>
  <c r="E6994" i="9"/>
  <c r="D6996" i="2" s="1"/>
  <c r="F6994" i="9"/>
  <c r="E6996" i="2" s="1"/>
  <c r="G6994" i="9"/>
  <c r="F6996" i="2" s="1"/>
  <c r="H6994" i="9"/>
  <c r="G6996" i="2" s="1"/>
  <c r="E6995" i="9"/>
  <c r="D6997" i="2" s="1"/>
  <c r="F6995" i="9"/>
  <c r="E6997" i="2" s="1"/>
  <c r="G6995" i="9"/>
  <c r="F6997" i="2" s="1"/>
  <c r="H6995" i="9"/>
  <c r="G6997" i="2" s="1"/>
  <c r="E6996" i="9"/>
  <c r="D6998" i="2" s="1"/>
  <c r="F6996" i="9"/>
  <c r="E6998" i="2" s="1"/>
  <c r="G6996" i="9"/>
  <c r="F6998" i="2" s="1"/>
  <c r="H6996" i="9"/>
  <c r="G6998" i="2" s="1"/>
  <c r="E6997" i="9"/>
  <c r="D6999" i="2" s="1"/>
  <c r="F6997" i="9"/>
  <c r="E6999" i="2" s="1"/>
  <c r="G6997" i="9"/>
  <c r="F6999" i="2" s="1"/>
  <c r="H6997" i="9"/>
  <c r="G6999" i="2" s="1"/>
  <c r="E6998" i="9"/>
  <c r="D7000" i="2" s="1"/>
  <c r="F6998" i="9"/>
  <c r="E7000" i="2" s="1"/>
  <c r="G6998" i="9"/>
  <c r="F7000" i="2" s="1"/>
  <c r="H6998" i="9"/>
  <c r="G7000" i="2" s="1"/>
  <c r="E6999" i="9"/>
  <c r="D7001" i="2" s="1"/>
  <c r="F6999" i="9"/>
  <c r="E7001" i="2" s="1"/>
  <c r="G6999" i="9"/>
  <c r="F7001" i="2" s="1"/>
  <c r="H6999" i="9"/>
  <c r="G7001" i="2" s="1"/>
  <c r="E7000" i="9"/>
  <c r="D7002" i="2" s="1"/>
  <c r="F7000" i="9"/>
  <c r="E7002" i="2" s="1"/>
  <c r="G7000" i="9"/>
  <c r="F7002" i="2" s="1"/>
  <c r="H7000" i="9"/>
  <c r="G7002" i="2" s="1"/>
  <c r="E7001" i="9"/>
  <c r="D7003" i="2" s="1"/>
  <c r="F7001" i="9"/>
  <c r="E7003" i="2" s="1"/>
  <c r="G7001" i="9"/>
  <c r="F7003" i="2" s="1"/>
  <c r="H7001" i="9"/>
  <c r="G7003" i="2" s="1"/>
  <c r="E7002" i="9"/>
  <c r="D7004" i="2" s="1"/>
  <c r="F7002" i="9"/>
  <c r="E7004" i="2" s="1"/>
  <c r="G7002" i="9"/>
  <c r="F7004" i="2" s="1"/>
  <c r="H7002" i="9"/>
  <c r="G7004" i="2" s="1"/>
  <c r="E7003" i="9"/>
  <c r="D7005" i="2" s="1"/>
  <c r="F7003" i="9"/>
  <c r="E7005" i="2" s="1"/>
  <c r="G7003" i="9"/>
  <c r="F7005" i="2" s="1"/>
  <c r="H7003" i="9"/>
  <c r="G7005" i="2" s="1"/>
  <c r="E7004" i="9"/>
  <c r="D7006" i="2" s="1"/>
  <c r="F7004" i="9"/>
  <c r="E7006" i="2" s="1"/>
  <c r="G7004" i="9"/>
  <c r="F7006" i="2" s="1"/>
  <c r="H7004" i="9"/>
  <c r="G7006" i="2" s="1"/>
  <c r="E7005" i="9"/>
  <c r="D7007" i="2" s="1"/>
  <c r="F7005" i="9"/>
  <c r="E7007" i="2" s="1"/>
  <c r="G7005" i="9"/>
  <c r="F7007" i="2" s="1"/>
  <c r="H7005" i="9"/>
  <c r="G7007" i="2" s="1"/>
  <c r="E7006" i="9"/>
  <c r="D7008" i="2" s="1"/>
  <c r="F7006" i="9"/>
  <c r="E7008" i="2" s="1"/>
  <c r="G7006" i="9"/>
  <c r="F7008" i="2" s="1"/>
  <c r="H7006" i="9"/>
  <c r="G7008" i="2" s="1"/>
  <c r="E7007" i="9"/>
  <c r="D7009" i="2" s="1"/>
  <c r="F7007" i="9"/>
  <c r="E7009" i="2" s="1"/>
  <c r="G7007" i="9"/>
  <c r="F7009" i="2" s="1"/>
  <c r="H7007" i="9"/>
  <c r="G7009" i="2" s="1"/>
  <c r="E7008" i="9"/>
  <c r="D7010" i="2" s="1"/>
  <c r="F7008" i="9"/>
  <c r="E7010" i="2" s="1"/>
  <c r="G7008" i="9"/>
  <c r="F7010" i="2" s="1"/>
  <c r="H7008" i="9"/>
  <c r="G7010" i="2" s="1"/>
  <c r="E7009" i="9"/>
  <c r="D7011" i="2" s="1"/>
  <c r="F7009" i="9"/>
  <c r="E7011" i="2" s="1"/>
  <c r="G7009" i="9"/>
  <c r="F7011" i="2" s="1"/>
  <c r="H7009" i="9"/>
  <c r="G7011" i="2" s="1"/>
  <c r="E7010" i="9"/>
  <c r="D7012" i="2" s="1"/>
  <c r="F7010" i="9"/>
  <c r="E7012" i="2" s="1"/>
  <c r="G7010" i="9"/>
  <c r="F7012" i="2" s="1"/>
  <c r="H7010" i="9"/>
  <c r="G7012" i="2" s="1"/>
  <c r="E7011" i="9"/>
  <c r="D7013" i="2" s="1"/>
  <c r="F7011" i="9"/>
  <c r="E7013" i="2" s="1"/>
  <c r="G7011" i="9"/>
  <c r="F7013" i="2" s="1"/>
  <c r="H7011" i="9"/>
  <c r="G7013" i="2" s="1"/>
  <c r="E7012" i="9"/>
  <c r="D7014" i="2" s="1"/>
  <c r="F7012" i="9"/>
  <c r="E7014" i="2" s="1"/>
  <c r="G7012" i="9"/>
  <c r="F7014" i="2" s="1"/>
  <c r="H7012" i="9"/>
  <c r="G7014" i="2" s="1"/>
  <c r="E7013" i="9"/>
  <c r="D7015" i="2" s="1"/>
  <c r="F7013" i="9"/>
  <c r="E7015" i="2" s="1"/>
  <c r="G7013" i="9"/>
  <c r="F7015" i="2" s="1"/>
  <c r="H7013" i="9"/>
  <c r="G7015" i="2" s="1"/>
  <c r="E7014" i="9"/>
  <c r="D7016" i="2" s="1"/>
  <c r="F7014" i="9"/>
  <c r="E7016" i="2" s="1"/>
  <c r="G7014" i="9"/>
  <c r="F7016" i="2" s="1"/>
  <c r="H7014" i="9"/>
  <c r="G7016" i="2" s="1"/>
  <c r="E7015" i="9"/>
  <c r="D7017" i="2" s="1"/>
  <c r="F7015" i="9"/>
  <c r="E7017" i="2" s="1"/>
  <c r="G7015" i="9"/>
  <c r="F7017" i="2" s="1"/>
  <c r="H7015" i="9"/>
  <c r="G7017" i="2" s="1"/>
  <c r="E7016" i="9"/>
  <c r="D7018" i="2" s="1"/>
  <c r="F7016" i="9"/>
  <c r="E7018" i="2" s="1"/>
  <c r="G7016" i="9"/>
  <c r="F7018" i="2" s="1"/>
  <c r="H7016" i="9"/>
  <c r="G7018" i="2" s="1"/>
  <c r="E7017" i="9"/>
  <c r="D7019" i="2" s="1"/>
  <c r="F7017" i="9"/>
  <c r="E7019" i="2" s="1"/>
  <c r="G7017" i="9"/>
  <c r="F7019" i="2" s="1"/>
  <c r="H7017" i="9"/>
  <c r="G7019" i="2" s="1"/>
  <c r="E7018" i="9"/>
  <c r="D7020" i="2" s="1"/>
  <c r="F7018" i="9"/>
  <c r="E7020" i="2" s="1"/>
  <c r="G7018" i="9"/>
  <c r="F7020" i="2" s="1"/>
  <c r="H7018" i="9"/>
  <c r="G7020" i="2" s="1"/>
  <c r="E7019" i="9"/>
  <c r="D7021" i="2" s="1"/>
  <c r="F7019" i="9"/>
  <c r="E7021" i="2" s="1"/>
  <c r="G7019" i="9"/>
  <c r="F7021" i="2" s="1"/>
  <c r="H7019" i="9"/>
  <c r="G7021" i="2" s="1"/>
  <c r="E7020" i="9"/>
  <c r="D7022" i="2" s="1"/>
  <c r="F7020" i="9"/>
  <c r="E7022" i="2" s="1"/>
  <c r="G7020" i="9"/>
  <c r="F7022" i="2" s="1"/>
  <c r="H7020" i="9"/>
  <c r="G7022" i="2" s="1"/>
  <c r="E7021" i="9"/>
  <c r="D7023" i="2" s="1"/>
  <c r="F7021" i="9"/>
  <c r="E7023" i="2" s="1"/>
  <c r="G7021" i="9"/>
  <c r="F7023" i="2" s="1"/>
  <c r="H7021" i="9"/>
  <c r="G7023" i="2" s="1"/>
  <c r="E7022" i="9"/>
  <c r="D7024" i="2" s="1"/>
  <c r="F7022" i="9"/>
  <c r="E7024" i="2" s="1"/>
  <c r="G7022" i="9"/>
  <c r="F7024" i="2" s="1"/>
  <c r="H7022" i="9"/>
  <c r="G7024" i="2" s="1"/>
  <c r="E7023" i="9"/>
  <c r="D7025" i="2" s="1"/>
  <c r="F7023" i="9"/>
  <c r="E7025" i="2" s="1"/>
  <c r="G7023" i="9"/>
  <c r="F7025" i="2" s="1"/>
  <c r="H7023" i="9"/>
  <c r="G7025" i="2" s="1"/>
  <c r="E7024" i="9"/>
  <c r="D7026" i="2" s="1"/>
  <c r="F7024" i="9"/>
  <c r="E7026" i="2" s="1"/>
  <c r="G7024" i="9"/>
  <c r="F7026" i="2" s="1"/>
  <c r="H7024" i="9"/>
  <c r="G7026" i="2" s="1"/>
  <c r="E7025" i="9"/>
  <c r="D7027" i="2" s="1"/>
  <c r="F7025" i="9"/>
  <c r="E7027" i="2" s="1"/>
  <c r="G7025" i="9"/>
  <c r="F7027" i="2" s="1"/>
  <c r="H7025" i="9"/>
  <c r="G7027" i="2" s="1"/>
  <c r="E7026" i="9"/>
  <c r="D7028" i="2" s="1"/>
  <c r="F7026" i="9"/>
  <c r="E7028" i="2" s="1"/>
  <c r="G7026" i="9"/>
  <c r="F7028" i="2" s="1"/>
  <c r="H7026" i="9"/>
  <c r="G7028" i="2" s="1"/>
  <c r="E7027" i="9"/>
  <c r="D7029" i="2" s="1"/>
  <c r="F7027" i="9"/>
  <c r="E7029" i="2" s="1"/>
  <c r="G7027" i="9"/>
  <c r="F7029" i="2" s="1"/>
  <c r="H7027" i="9"/>
  <c r="G7029" i="2" s="1"/>
  <c r="E7028" i="9"/>
  <c r="D7030" i="2" s="1"/>
  <c r="F7028" i="9"/>
  <c r="E7030" i="2" s="1"/>
  <c r="G7028" i="9"/>
  <c r="F7030" i="2" s="1"/>
  <c r="H7028" i="9"/>
  <c r="G7030" i="2" s="1"/>
  <c r="E7029" i="9"/>
  <c r="D7031" i="2" s="1"/>
  <c r="F7029" i="9"/>
  <c r="E7031" i="2" s="1"/>
  <c r="G7029" i="9"/>
  <c r="F7031" i="2" s="1"/>
  <c r="H7029" i="9"/>
  <c r="G7031" i="2" s="1"/>
  <c r="E7030" i="9"/>
  <c r="D7032" i="2" s="1"/>
  <c r="F7030" i="9"/>
  <c r="E7032" i="2" s="1"/>
  <c r="G7030" i="9"/>
  <c r="F7032" i="2" s="1"/>
  <c r="H7030" i="9"/>
  <c r="G7032" i="2" s="1"/>
  <c r="E7031" i="9"/>
  <c r="D7033" i="2" s="1"/>
  <c r="F7031" i="9"/>
  <c r="E7033" i="2" s="1"/>
  <c r="G7031" i="9"/>
  <c r="F7033" i="2" s="1"/>
  <c r="H7031" i="9"/>
  <c r="G7033" i="2" s="1"/>
  <c r="E7032" i="9"/>
  <c r="D7034" i="2" s="1"/>
  <c r="F7032" i="9"/>
  <c r="E7034" i="2" s="1"/>
  <c r="G7032" i="9"/>
  <c r="F7034" i="2" s="1"/>
  <c r="H7032" i="9"/>
  <c r="G7034" i="2" s="1"/>
  <c r="E7033" i="9"/>
  <c r="D7035" i="2" s="1"/>
  <c r="F7033" i="9"/>
  <c r="E7035" i="2" s="1"/>
  <c r="G7033" i="9"/>
  <c r="F7035" i="2" s="1"/>
  <c r="H7033" i="9"/>
  <c r="G7035" i="2" s="1"/>
  <c r="E7034" i="9"/>
  <c r="D7036" i="2" s="1"/>
  <c r="F7034" i="9"/>
  <c r="E7036" i="2" s="1"/>
  <c r="G7034" i="9"/>
  <c r="F7036" i="2" s="1"/>
  <c r="H7034" i="9"/>
  <c r="G7036" i="2" s="1"/>
  <c r="E7035" i="9"/>
  <c r="D7037" i="2" s="1"/>
  <c r="F7035" i="9"/>
  <c r="E7037" i="2" s="1"/>
  <c r="G7035" i="9"/>
  <c r="F7037" i="2" s="1"/>
  <c r="H7035" i="9"/>
  <c r="G7037" i="2" s="1"/>
  <c r="E7036" i="9"/>
  <c r="D7038" i="2" s="1"/>
  <c r="F7036" i="9"/>
  <c r="E7038" i="2" s="1"/>
  <c r="G7036" i="9"/>
  <c r="F7038" i="2" s="1"/>
  <c r="H7036" i="9"/>
  <c r="G7038" i="2" s="1"/>
  <c r="E7037" i="9"/>
  <c r="D7039" i="2" s="1"/>
  <c r="F7037" i="9"/>
  <c r="E7039" i="2" s="1"/>
  <c r="G7037" i="9"/>
  <c r="F7039" i="2" s="1"/>
  <c r="H7037" i="9"/>
  <c r="G7039" i="2" s="1"/>
  <c r="E7038" i="9"/>
  <c r="D7040" i="2" s="1"/>
  <c r="F7038" i="9"/>
  <c r="E7040" i="2" s="1"/>
  <c r="G7038" i="9"/>
  <c r="F7040" i="2" s="1"/>
  <c r="H7038" i="9"/>
  <c r="G7040" i="2" s="1"/>
  <c r="E7039" i="9"/>
  <c r="D7041" i="2" s="1"/>
  <c r="F7039" i="9"/>
  <c r="E7041" i="2" s="1"/>
  <c r="G7039" i="9"/>
  <c r="F7041" i="2" s="1"/>
  <c r="H7039" i="9"/>
  <c r="G7041" i="2" s="1"/>
  <c r="E7040" i="9"/>
  <c r="D7042" i="2" s="1"/>
  <c r="F7040" i="9"/>
  <c r="E7042" i="2" s="1"/>
  <c r="G7040" i="9"/>
  <c r="F7042" i="2" s="1"/>
  <c r="H7040" i="9"/>
  <c r="G7042" i="2" s="1"/>
  <c r="E7041" i="9"/>
  <c r="D7043" i="2" s="1"/>
  <c r="F7041" i="9"/>
  <c r="E7043" i="2" s="1"/>
  <c r="G7041" i="9"/>
  <c r="F7043" i="2" s="1"/>
  <c r="H7041" i="9"/>
  <c r="G7043" i="2" s="1"/>
  <c r="E7042" i="9"/>
  <c r="D7044" i="2" s="1"/>
  <c r="F7042" i="9"/>
  <c r="E7044" i="2" s="1"/>
  <c r="G7042" i="9"/>
  <c r="F7044" i="2" s="1"/>
  <c r="H7042" i="9"/>
  <c r="G7044" i="2" s="1"/>
  <c r="E7043" i="9"/>
  <c r="D7045" i="2" s="1"/>
  <c r="F7043" i="9"/>
  <c r="E7045" i="2" s="1"/>
  <c r="G7043" i="9"/>
  <c r="F7045" i="2" s="1"/>
  <c r="H7043" i="9"/>
  <c r="G7045" i="2" s="1"/>
  <c r="E7044" i="9"/>
  <c r="D7046" i="2" s="1"/>
  <c r="F7044" i="9"/>
  <c r="E7046" i="2" s="1"/>
  <c r="G7044" i="9"/>
  <c r="F7046" i="2" s="1"/>
  <c r="H7044" i="9"/>
  <c r="G7046" i="2" s="1"/>
  <c r="E7045" i="9"/>
  <c r="D7047" i="2" s="1"/>
  <c r="F7045" i="9"/>
  <c r="E7047" i="2" s="1"/>
  <c r="G7045" i="9"/>
  <c r="F7047" i="2" s="1"/>
  <c r="H7045" i="9"/>
  <c r="G7047" i="2" s="1"/>
  <c r="E7046" i="9"/>
  <c r="D7048" i="2" s="1"/>
  <c r="F7046" i="9"/>
  <c r="E7048" i="2" s="1"/>
  <c r="G7046" i="9"/>
  <c r="F7048" i="2" s="1"/>
  <c r="H7046" i="9"/>
  <c r="G7048" i="2" s="1"/>
  <c r="E7047" i="9"/>
  <c r="D7049" i="2" s="1"/>
  <c r="F7047" i="9"/>
  <c r="E7049" i="2" s="1"/>
  <c r="G7047" i="9"/>
  <c r="F7049" i="2" s="1"/>
  <c r="H7047" i="9"/>
  <c r="G7049" i="2" s="1"/>
  <c r="E7048" i="9"/>
  <c r="D7050" i="2" s="1"/>
  <c r="F7048" i="9"/>
  <c r="E7050" i="2" s="1"/>
  <c r="G7048" i="9"/>
  <c r="F7050" i="2" s="1"/>
  <c r="H7048" i="9"/>
  <c r="G7050" i="2" s="1"/>
  <c r="E7049" i="9"/>
  <c r="D7051" i="2" s="1"/>
  <c r="F7049" i="9"/>
  <c r="E7051" i="2" s="1"/>
  <c r="G7049" i="9"/>
  <c r="F7051" i="2" s="1"/>
  <c r="H7049" i="9"/>
  <c r="G7051" i="2" s="1"/>
  <c r="E7050" i="9"/>
  <c r="D7052" i="2" s="1"/>
  <c r="F7050" i="9"/>
  <c r="E7052" i="2" s="1"/>
  <c r="G7050" i="9"/>
  <c r="F7052" i="2" s="1"/>
  <c r="H7050" i="9"/>
  <c r="G7052" i="2" s="1"/>
  <c r="E7051" i="9"/>
  <c r="D7053" i="2" s="1"/>
  <c r="F7051" i="9"/>
  <c r="E7053" i="2" s="1"/>
  <c r="G7051" i="9"/>
  <c r="F7053" i="2" s="1"/>
  <c r="H7051" i="9"/>
  <c r="G7053" i="2" s="1"/>
  <c r="E7052" i="9"/>
  <c r="D7054" i="2" s="1"/>
  <c r="F7052" i="9"/>
  <c r="E7054" i="2" s="1"/>
  <c r="G7052" i="9"/>
  <c r="F7054" i="2" s="1"/>
  <c r="H7052" i="9"/>
  <c r="G7054" i="2" s="1"/>
  <c r="E7053" i="9"/>
  <c r="D7055" i="2" s="1"/>
  <c r="F7053" i="9"/>
  <c r="E7055" i="2" s="1"/>
  <c r="G7053" i="9"/>
  <c r="F7055" i="2" s="1"/>
  <c r="H7053" i="9"/>
  <c r="G7055" i="2" s="1"/>
  <c r="E7054" i="9"/>
  <c r="D7056" i="2" s="1"/>
  <c r="F7054" i="9"/>
  <c r="E7056" i="2" s="1"/>
  <c r="G7054" i="9"/>
  <c r="F7056" i="2" s="1"/>
  <c r="H7054" i="9"/>
  <c r="G7056" i="2" s="1"/>
  <c r="E7055" i="9"/>
  <c r="D7057" i="2" s="1"/>
  <c r="F7055" i="9"/>
  <c r="E7057" i="2" s="1"/>
  <c r="G7055" i="9"/>
  <c r="F7057" i="2" s="1"/>
  <c r="H7055" i="9"/>
  <c r="G7057" i="2" s="1"/>
  <c r="E7056" i="9"/>
  <c r="D7058" i="2" s="1"/>
  <c r="F7056" i="9"/>
  <c r="E7058" i="2" s="1"/>
  <c r="G7056" i="9"/>
  <c r="F7058" i="2" s="1"/>
  <c r="H7056" i="9"/>
  <c r="G7058" i="2" s="1"/>
  <c r="E7057" i="9"/>
  <c r="D7059" i="2" s="1"/>
  <c r="F7057" i="9"/>
  <c r="E7059" i="2" s="1"/>
  <c r="G7057" i="9"/>
  <c r="F7059" i="2" s="1"/>
  <c r="H7057" i="9"/>
  <c r="G7059" i="2" s="1"/>
  <c r="E7058" i="9"/>
  <c r="D7060" i="2" s="1"/>
  <c r="F7058" i="9"/>
  <c r="E7060" i="2" s="1"/>
  <c r="G7058" i="9"/>
  <c r="F7060" i="2" s="1"/>
  <c r="H7058" i="9"/>
  <c r="G7060" i="2" s="1"/>
  <c r="E7059" i="9"/>
  <c r="D7061" i="2" s="1"/>
  <c r="F7059" i="9"/>
  <c r="E7061" i="2" s="1"/>
  <c r="G7059" i="9"/>
  <c r="F7061" i="2" s="1"/>
  <c r="H7059" i="9"/>
  <c r="G7061" i="2" s="1"/>
  <c r="E7060" i="9"/>
  <c r="D7062" i="2" s="1"/>
  <c r="F7060" i="9"/>
  <c r="E7062" i="2" s="1"/>
  <c r="G7060" i="9"/>
  <c r="F7062" i="2" s="1"/>
  <c r="H7060" i="9"/>
  <c r="G7062" i="2" s="1"/>
  <c r="E7061" i="9"/>
  <c r="D7063" i="2" s="1"/>
  <c r="F7061" i="9"/>
  <c r="E7063" i="2" s="1"/>
  <c r="G7061" i="9"/>
  <c r="F7063" i="2" s="1"/>
  <c r="H7061" i="9"/>
  <c r="G7063" i="2" s="1"/>
  <c r="E7062" i="9"/>
  <c r="D7064" i="2" s="1"/>
  <c r="F7062" i="9"/>
  <c r="E7064" i="2" s="1"/>
  <c r="G7062" i="9"/>
  <c r="F7064" i="2" s="1"/>
  <c r="H7062" i="9"/>
  <c r="G7064" i="2" s="1"/>
  <c r="E7063" i="9"/>
  <c r="D7065" i="2" s="1"/>
  <c r="F7063" i="9"/>
  <c r="E7065" i="2" s="1"/>
  <c r="G7063" i="9"/>
  <c r="F7065" i="2" s="1"/>
  <c r="H7063" i="9"/>
  <c r="G7065" i="2" s="1"/>
  <c r="E7064" i="9"/>
  <c r="D7066" i="2" s="1"/>
  <c r="F7064" i="9"/>
  <c r="E7066" i="2" s="1"/>
  <c r="G7064" i="9"/>
  <c r="F7066" i="2" s="1"/>
  <c r="H7064" i="9"/>
  <c r="G7066" i="2" s="1"/>
  <c r="E7065" i="9"/>
  <c r="D7067" i="2" s="1"/>
  <c r="F7065" i="9"/>
  <c r="E7067" i="2" s="1"/>
  <c r="G7065" i="9"/>
  <c r="F7067" i="2" s="1"/>
  <c r="H7065" i="9"/>
  <c r="G7067" i="2" s="1"/>
  <c r="E7066" i="9"/>
  <c r="D7068" i="2" s="1"/>
  <c r="F7066" i="9"/>
  <c r="E7068" i="2" s="1"/>
  <c r="G7066" i="9"/>
  <c r="F7068" i="2" s="1"/>
  <c r="H7066" i="9"/>
  <c r="G7068" i="2" s="1"/>
  <c r="E7067" i="9"/>
  <c r="D7069" i="2" s="1"/>
  <c r="F7067" i="9"/>
  <c r="E7069" i="2" s="1"/>
  <c r="G7067" i="9"/>
  <c r="F7069" i="2" s="1"/>
  <c r="H7067" i="9"/>
  <c r="G7069" i="2" s="1"/>
  <c r="E7068" i="9"/>
  <c r="D7070" i="2" s="1"/>
  <c r="F7068" i="9"/>
  <c r="E7070" i="2" s="1"/>
  <c r="G7068" i="9"/>
  <c r="F7070" i="2" s="1"/>
  <c r="H7068" i="9"/>
  <c r="G7070" i="2" s="1"/>
  <c r="E7069" i="9"/>
  <c r="D7071" i="2" s="1"/>
  <c r="F7069" i="9"/>
  <c r="E7071" i="2" s="1"/>
  <c r="G7069" i="9"/>
  <c r="F7071" i="2" s="1"/>
  <c r="H7069" i="9"/>
  <c r="G7071" i="2" s="1"/>
  <c r="E7070" i="9"/>
  <c r="D7072" i="2" s="1"/>
  <c r="F7070" i="9"/>
  <c r="E7072" i="2" s="1"/>
  <c r="G7070" i="9"/>
  <c r="F7072" i="2" s="1"/>
  <c r="H7070" i="9"/>
  <c r="G7072" i="2" s="1"/>
  <c r="E7071" i="9"/>
  <c r="D7073" i="2" s="1"/>
  <c r="F7071" i="9"/>
  <c r="E7073" i="2" s="1"/>
  <c r="G7071" i="9"/>
  <c r="F7073" i="2" s="1"/>
  <c r="H7071" i="9"/>
  <c r="G7073" i="2" s="1"/>
  <c r="E7072" i="9"/>
  <c r="D7074" i="2" s="1"/>
  <c r="F7072" i="9"/>
  <c r="E7074" i="2" s="1"/>
  <c r="G7072" i="9"/>
  <c r="F7074" i="2" s="1"/>
  <c r="H7072" i="9"/>
  <c r="G7074" i="2" s="1"/>
  <c r="E7073" i="9"/>
  <c r="D7075" i="2" s="1"/>
  <c r="F7073" i="9"/>
  <c r="E7075" i="2" s="1"/>
  <c r="G7073" i="9"/>
  <c r="F7075" i="2" s="1"/>
  <c r="H7073" i="9"/>
  <c r="G7075" i="2" s="1"/>
  <c r="E7074" i="9"/>
  <c r="D7076" i="2" s="1"/>
  <c r="F7074" i="9"/>
  <c r="E7076" i="2" s="1"/>
  <c r="G7074" i="9"/>
  <c r="F7076" i="2" s="1"/>
  <c r="H7074" i="9"/>
  <c r="G7076" i="2" s="1"/>
  <c r="E7075" i="9"/>
  <c r="D7077" i="2" s="1"/>
  <c r="F7075" i="9"/>
  <c r="E7077" i="2" s="1"/>
  <c r="G7075" i="9"/>
  <c r="F7077" i="2" s="1"/>
  <c r="H7075" i="9"/>
  <c r="G7077" i="2" s="1"/>
  <c r="E7076" i="9"/>
  <c r="D7078" i="2" s="1"/>
  <c r="F7076" i="9"/>
  <c r="E7078" i="2" s="1"/>
  <c r="G7076" i="9"/>
  <c r="F7078" i="2" s="1"/>
  <c r="H7076" i="9"/>
  <c r="G7078" i="2" s="1"/>
  <c r="E7077" i="9"/>
  <c r="D7079" i="2" s="1"/>
  <c r="F7077" i="9"/>
  <c r="E7079" i="2" s="1"/>
  <c r="G7077" i="9"/>
  <c r="F7079" i="2" s="1"/>
  <c r="H7077" i="9"/>
  <c r="G7079" i="2" s="1"/>
  <c r="E7078" i="9"/>
  <c r="D7080" i="2" s="1"/>
  <c r="F7078" i="9"/>
  <c r="E7080" i="2" s="1"/>
  <c r="G7078" i="9"/>
  <c r="F7080" i="2" s="1"/>
  <c r="H7078" i="9"/>
  <c r="G7080" i="2" s="1"/>
  <c r="E7079" i="9"/>
  <c r="D7081" i="2" s="1"/>
  <c r="F7079" i="9"/>
  <c r="E7081" i="2" s="1"/>
  <c r="G7079" i="9"/>
  <c r="F7081" i="2" s="1"/>
  <c r="H7079" i="9"/>
  <c r="G7081" i="2" s="1"/>
  <c r="E7080" i="9"/>
  <c r="D7082" i="2" s="1"/>
  <c r="F7080" i="9"/>
  <c r="E7082" i="2" s="1"/>
  <c r="G7080" i="9"/>
  <c r="F7082" i="2" s="1"/>
  <c r="H7080" i="9"/>
  <c r="G7082" i="2" s="1"/>
  <c r="E7081" i="9"/>
  <c r="D7083" i="2" s="1"/>
  <c r="F7081" i="9"/>
  <c r="E7083" i="2" s="1"/>
  <c r="G7081" i="9"/>
  <c r="F7083" i="2" s="1"/>
  <c r="H7081" i="9"/>
  <c r="G7083" i="2" s="1"/>
  <c r="E7082" i="9"/>
  <c r="D7084" i="2" s="1"/>
  <c r="F7082" i="9"/>
  <c r="E7084" i="2" s="1"/>
  <c r="G7082" i="9"/>
  <c r="F7084" i="2" s="1"/>
  <c r="H7082" i="9"/>
  <c r="G7084" i="2" s="1"/>
  <c r="E7083" i="9"/>
  <c r="D7085" i="2" s="1"/>
  <c r="F7083" i="9"/>
  <c r="E7085" i="2" s="1"/>
  <c r="G7083" i="9"/>
  <c r="F7085" i="2" s="1"/>
  <c r="H7083" i="9"/>
  <c r="G7085" i="2" s="1"/>
  <c r="E7084" i="9"/>
  <c r="D7086" i="2" s="1"/>
  <c r="F7084" i="9"/>
  <c r="E7086" i="2" s="1"/>
  <c r="G7084" i="9"/>
  <c r="F7086" i="2" s="1"/>
  <c r="H7084" i="9"/>
  <c r="G7086" i="2" s="1"/>
  <c r="E7085" i="9"/>
  <c r="D7087" i="2" s="1"/>
  <c r="F7085" i="9"/>
  <c r="E7087" i="2" s="1"/>
  <c r="G7085" i="9"/>
  <c r="F7087" i="2" s="1"/>
  <c r="H7085" i="9"/>
  <c r="G7087" i="2" s="1"/>
  <c r="E7086" i="9"/>
  <c r="D7088" i="2" s="1"/>
  <c r="F7086" i="9"/>
  <c r="E7088" i="2" s="1"/>
  <c r="G7086" i="9"/>
  <c r="F7088" i="2" s="1"/>
  <c r="H7086" i="9"/>
  <c r="G7088" i="2" s="1"/>
  <c r="E7087" i="9"/>
  <c r="D7089" i="2" s="1"/>
  <c r="F7087" i="9"/>
  <c r="E7089" i="2" s="1"/>
  <c r="G7087" i="9"/>
  <c r="F7089" i="2" s="1"/>
  <c r="H7087" i="9"/>
  <c r="G7089" i="2" s="1"/>
  <c r="E7088" i="9"/>
  <c r="D7090" i="2" s="1"/>
  <c r="F7088" i="9"/>
  <c r="E7090" i="2" s="1"/>
  <c r="G7088" i="9"/>
  <c r="F7090" i="2" s="1"/>
  <c r="H7088" i="9"/>
  <c r="G7090" i="2" s="1"/>
  <c r="E7089" i="9"/>
  <c r="D7091" i="2" s="1"/>
  <c r="F7089" i="9"/>
  <c r="E7091" i="2" s="1"/>
  <c r="G7089" i="9"/>
  <c r="F7091" i="2" s="1"/>
  <c r="H7089" i="9"/>
  <c r="G7091" i="2" s="1"/>
  <c r="E7090" i="9"/>
  <c r="D7092" i="2" s="1"/>
  <c r="F7090" i="9"/>
  <c r="E7092" i="2" s="1"/>
  <c r="G7090" i="9"/>
  <c r="F7092" i="2" s="1"/>
  <c r="H7090" i="9"/>
  <c r="G7092" i="2" s="1"/>
  <c r="E7091" i="9"/>
  <c r="D7093" i="2" s="1"/>
  <c r="F7091" i="9"/>
  <c r="E7093" i="2" s="1"/>
  <c r="G7091" i="9"/>
  <c r="F7093" i="2" s="1"/>
  <c r="H7091" i="9"/>
  <c r="G7093" i="2" s="1"/>
  <c r="E7092" i="9"/>
  <c r="D7094" i="2" s="1"/>
  <c r="F7092" i="9"/>
  <c r="E7094" i="2" s="1"/>
  <c r="G7092" i="9"/>
  <c r="F7094" i="2" s="1"/>
  <c r="H7092" i="9"/>
  <c r="G7094" i="2" s="1"/>
  <c r="E7093" i="9"/>
  <c r="D7095" i="2" s="1"/>
  <c r="F7093" i="9"/>
  <c r="E7095" i="2" s="1"/>
  <c r="G7093" i="9"/>
  <c r="F7095" i="2" s="1"/>
  <c r="H7093" i="9"/>
  <c r="G7095" i="2" s="1"/>
  <c r="E7094" i="9"/>
  <c r="D7096" i="2" s="1"/>
  <c r="F7094" i="9"/>
  <c r="E7096" i="2" s="1"/>
  <c r="G7094" i="9"/>
  <c r="F7096" i="2" s="1"/>
  <c r="H7094" i="9"/>
  <c r="G7096" i="2" s="1"/>
  <c r="E7095" i="9"/>
  <c r="D7097" i="2" s="1"/>
  <c r="F7095" i="9"/>
  <c r="E7097" i="2" s="1"/>
  <c r="G7095" i="9"/>
  <c r="F7097" i="2" s="1"/>
  <c r="H7095" i="9"/>
  <c r="G7097" i="2" s="1"/>
  <c r="E7096" i="9"/>
  <c r="D7098" i="2" s="1"/>
  <c r="F7096" i="9"/>
  <c r="E7098" i="2" s="1"/>
  <c r="G7096" i="9"/>
  <c r="F7098" i="2" s="1"/>
  <c r="H7096" i="9"/>
  <c r="G7098" i="2" s="1"/>
  <c r="E7097" i="9"/>
  <c r="D7099" i="2" s="1"/>
  <c r="F7097" i="9"/>
  <c r="E7099" i="2" s="1"/>
  <c r="G7097" i="9"/>
  <c r="F7099" i="2" s="1"/>
  <c r="H7097" i="9"/>
  <c r="G7099" i="2" s="1"/>
  <c r="E7098" i="9"/>
  <c r="D7100" i="2" s="1"/>
  <c r="F7098" i="9"/>
  <c r="E7100" i="2" s="1"/>
  <c r="G7098" i="9"/>
  <c r="F7100" i="2" s="1"/>
  <c r="H7098" i="9"/>
  <c r="G7100" i="2" s="1"/>
  <c r="E7099" i="9"/>
  <c r="D7101" i="2" s="1"/>
  <c r="F7099" i="9"/>
  <c r="E7101" i="2" s="1"/>
  <c r="G7099" i="9"/>
  <c r="F7101" i="2" s="1"/>
  <c r="H7099" i="9"/>
  <c r="G7101" i="2" s="1"/>
  <c r="E7100" i="9"/>
  <c r="D7102" i="2" s="1"/>
  <c r="F7100" i="9"/>
  <c r="E7102" i="2" s="1"/>
  <c r="G7100" i="9"/>
  <c r="F7102" i="2" s="1"/>
  <c r="H7100" i="9"/>
  <c r="G7102" i="2" s="1"/>
  <c r="E7101" i="9"/>
  <c r="D7103" i="2" s="1"/>
  <c r="F7101" i="9"/>
  <c r="E7103" i="2" s="1"/>
  <c r="G7101" i="9"/>
  <c r="F7103" i="2" s="1"/>
  <c r="H7101" i="9"/>
  <c r="G7103" i="2" s="1"/>
  <c r="E7102" i="9"/>
  <c r="D7104" i="2" s="1"/>
  <c r="F7102" i="9"/>
  <c r="E7104" i="2" s="1"/>
  <c r="G7102" i="9"/>
  <c r="F7104" i="2" s="1"/>
  <c r="H7102" i="9"/>
  <c r="G7104" i="2" s="1"/>
  <c r="E7103" i="9"/>
  <c r="D7105" i="2" s="1"/>
  <c r="F7103" i="9"/>
  <c r="E7105" i="2" s="1"/>
  <c r="G7103" i="9"/>
  <c r="F7105" i="2" s="1"/>
  <c r="H7103" i="9"/>
  <c r="G7105" i="2" s="1"/>
  <c r="E7104" i="9"/>
  <c r="D7106" i="2" s="1"/>
  <c r="F7104" i="9"/>
  <c r="E7106" i="2" s="1"/>
  <c r="G7104" i="9"/>
  <c r="F7106" i="2" s="1"/>
  <c r="H7104" i="9"/>
  <c r="G7106" i="2" s="1"/>
  <c r="E7105" i="9"/>
  <c r="D7107" i="2" s="1"/>
  <c r="F7105" i="9"/>
  <c r="E7107" i="2" s="1"/>
  <c r="G7105" i="9"/>
  <c r="F7107" i="2" s="1"/>
  <c r="H7105" i="9"/>
  <c r="G7107" i="2" s="1"/>
  <c r="E7106" i="9"/>
  <c r="D7108" i="2" s="1"/>
  <c r="F7106" i="9"/>
  <c r="E7108" i="2" s="1"/>
  <c r="G7106" i="9"/>
  <c r="F7108" i="2" s="1"/>
  <c r="H7106" i="9"/>
  <c r="G7108" i="2" s="1"/>
  <c r="E7107" i="9"/>
  <c r="D7109" i="2" s="1"/>
  <c r="F7107" i="9"/>
  <c r="E7109" i="2" s="1"/>
  <c r="G7107" i="9"/>
  <c r="F7109" i="2" s="1"/>
  <c r="H7107" i="9"/>
  <c r="G7109" i="2" s="1"/>
  <c r="E7108" i="9"/>
  <c r="D7110" i="2" s="1"/>
  <c r="F7108" i="9"/>
  <c r="E7110" i="2" s="1"/>
  <c r="G7108" i="9"/>
  <c r="F7110" i="2" s="1"/>
  <c r="H7108" i="9"/>
  <c r="G7110" i="2" s="1"/>
  <c r="E7109" i="9"/>
  <c r="D7111" i="2" s="1"/>
  <c r="F7109" i="9"/>
  <c r="E7111" i="2" s="1"/>
  <c r="G7109" i="9"/>
  <c r="F7111" i="2" s="1"/>
  <c r="H7109" i="9"/>
  <c r="G7111" i="2" s="1"/>
  <c r="E7110" i="9"/>
  <c r="D7112" i="2" s="1"/>
  <c r="F7110" i="9"/>
  <c r="E7112" i="2" s="1"/>
  <c r="G7110" i="9"/>
  <c r="F7112" i="2" s="1"/>
  <c r="H7110" i="9"/>
  <c r="G7112" i="2" s="1"/>
  <c r="E7111" i="9"/>
  <c r="D7113" i="2" s="1"/>
  <c r="F7111" i="9"/>
  <c r="E7113" i="2" s="1"/>
  <c r="G7111" i="9"/>
  <c r="F7113" i="2" s="1"/>
  <c r="H7111" i="9"/>
  <c r="G7113" i="2" s="1"/>
  <c r="E7112" i="9"/>
  <c r="D7114" i="2" s="1"/>
  <c r="F7112" i="9"/>
  <c r="E7114" i="2" s="1"/>
  <c r="G7112" i="9"/>
  <c r="F7114" i="2" s="1"/>
  <c r="H7112" i="9"/>
  <c r="G7114" i="2" s="1"/>
  <c r="E7113" i="9"/>
  <c r="D7115" i="2" s="1"/>
  <c r="F7113" i="9"/>
  <c r="E7115" i="2" s="1"/>
  <c r="G7113" i="9"/>
  <c r="F7115" i="2" s="1"/>
  <c r="H7113" i="9"/>
  <c r="G7115" i="2" s="1"/>
  <c r="E7114" i="9"/>
  <c r="D7116" i="2" s="1"/>
  <c r="F7114" i="9"/>
  <c r="E7116" i="2" s="1"/>
  <c r="G7114" i="9"/>
  <c r="F7116" i="2" s="1"/>
  <c r="H7114" i="9"/>
  <c r="G7116" i="2" s="1"/>
  <c r="E7115" i="9"/>
  <c r="D7117" i="2" s="1"/>
  <c r="F7115" i="9"/>
  <c r="E7117" i="2" s="1"/>
  <c r="G7115" i="9"/>
  <c r="F7117" i="2" s="1"/>
  <c r="H7115" i="9"/>
  <c r="G7117" i="2" s="1"/>
  <c r="E7116" i="9"/>
  <c r="D7118" i="2" s="1"/>
  <c r="F7116" i="9"/>
  <c r="E7118" i="2" s="1"/>
  <c r="G7116" i="9"/>
  <c r="F7118" i="2" s="1"/>
  <c r="H7116" i="9"/>
  <c r="G7118" i="2" s="1"/>
  <c r="E7117" i="9"/>
  <c r="D7119" i="2" s="1"/>
  <c r="F7117" i="9"/>
  <c r="E7119" i="2" s="1"/>
  <c r="G7117" i="9"/>
  <c r="F7119" i="2" s="1"/>
  <c r="H7117" i="9"/>
  <c r="G7119" i="2" s="1"/>
  <c r="E7118" i="9"/>
  <c r="D7120" i="2" s="1"/>
  <c r="F7118" i="9"/>
  <c r="E7120" i="2" s="1"/>
  <c r="G7118" i="9"/>
  <c r="F7120" i="2" s="1"/>
  <c r="H7118" i="9"/>
  <c r="G7120" i="2" s="1"/>
  <c r="E7119" i="9"/>
  <c r="D7121" i="2" s="1"/>
  <c r="F7119" i="9"/>
  <c r="E7121" i="2" s="1"/>
  <c r="G7119" i="9"/>
  <c r="F7121" i="2" s="1"/>
  <c r="H7119" i="9"/>
  <c r="G7121" i="2" s="1"/>
  <c r="E7120" i="9"/>
  <c r="D7122" i="2" s="1"/>
  <c r="F7120" i="9"/>
  <c r="E7122" i="2" s="1"/>
  <c r="G7120" i="9"/>
  <c r="F7122" i="2" s="1"/>
  <c r="H7120" i="9"/>
  <c r="G7122" i="2" s="1"/>
  <c r="E7121" i="9"/>
  <c r="D7123" i="2" s="1"/>
  <c r="F7121" i="9"/>
  <c r="E7123" i="2" s="1"/>
  <c r="G7121" i="9"/>
  <c r="F7123" i="2" s="1"/>
  <c r="H7121" i="9"/>
  <c r="G7123" i="2" s="1"/>
  <c r="E7122" i="9"/>
  <c r="D7124" i="2" s="1"/>
  <c r="F7122" i="9"/>
  <c r="E7124" i="2" s="1"/>
  <c r="G7122" i="9"/>
  <c r="F7124" i="2" s="1"/>
  <c r="H7122" i="9"/>
  <c r="G7124" i="2" s="1"/>
  <c r="E7123" i="9"/>
  <c r="D7125" i="2" s="1"/>
  <c r="F7123" i="9"/>
  <c r="E7125" i="2" s="1"/>
  <c r="G7123" i="9"/>
  <c r="F7125" i="2" s="1"/>
  <c r="H7123" i="9"/>
  <c r="G7125" i="2" s="1"/>
  <c r="E7124" i="9"/>
  <c r="D7126" i="2" s="1"/>
  <c r="F7124" i="9"/>
  <c r="E7126" i="2" s="1"/>
  <c r="G7124" i="9"/>
  <c r="F7126" i="2" s="1"/>
  <c r="H7124" i="9"/>
  <c r="G7126" i="2" s="1"/>
  <c r="E7125" i="9"/>
  <c r="D7127" i="2" s="1"/>
  <c r="F7125" i="9"/>
  <c r="E7127" i="2" s="1"/>
  <c r="G7125" i="9"/>
  <c r="F7127" i="2" s="1"/>
  <c r="H7125" i="9"/>
  <c r="G7127" i="2" s="1"/>
  <c r="E7126" i="9"/>
  <c r="D7128" i="2" s="1"/>
  <c r="F7126" i="9"/>
  <c r="E7128" i="2" s="1"/>
  <c r="G7126" i="9"/>
  <c r="F7128" i="2" s="1"/>
  <c r="H7126" i="9"/>
  <c r="G7128" i="2" s="1"/>
  <c r="E7127" i="9"/>
  <c r="D7129" i="2" s="1"/>
  <c r="F7127" i="9"/>
  <c r="E7129" i="2" s="1"/>
  <c r="G7127" i="9"/>
  <c r="F7129" i="2" s="1"/>
  <c r="H7127" i="9"/>
  <c r="G7129" i="2" s="1"/>
  <c r="E7128" i="9"/>
  <c r="D7130" i="2" s="1"/>
  <c r="F7128" i="9"/>
  <c r="E7130" i="2" s="1"/>
  <c r="G7128" i="9"/>
  <c r="F7130" i="2" s="1"/>
  <c r="H7128" i="9"/>
  <c r="G7130" i="2" s="1"/>
  <c r="E7129" i="9"/>
  <c r="D7131" i="2" s="1"/>
  <c r="F7129" i="9"/>
  <c r="E7131" i="2" s="1"/>
  <c r="G7129" i="9"/>
  <c r="F7131" i="2" s="1"/>
  <c r="H7129" i="9"/>
  <c r="G7131" i="2" s="1"/>
  <c r="E7130" i="9"/>
  <c r="D7132" i="2" s="1"/>
  <c r="F7130" i="9"/>
  <c r="E7132" i="2" s="1"/>
  <c r="G7130" i="9"/>
  <c r="F7132" i="2" s="1"/>
  <c r="H7130" i="9"/>
  <c r="G7132" i="2" s="1"/>
  <c r="E7131" i="9"/>
  <c r="D7133" i="2" s="1"/>
  <c r="F7131" i="9"/>
  <c r="E7133" i="2" s="1"/>
  <c r="G7131" i="9"/>
  <c r="F7133" i="2" s="1"/>
  <c r="H7131" i="9"/>
  <c r="G7133" i="2" s="1"/>
  <c r="E7132" i="9"/>
  <c r="D7134" i="2" s="1"/>
  <c r="F7132" i="9"/>
  <c r="E7134" i="2" s="1"/>
  <c r="G7132" i="9"/>
  <c r="F7134" i="2" s="1"/>
  <c r="H7132" i="9"/>
  <c r="G7134" i="2" s="1"/>
  <c r="E7133" i="9"/>
  <c r="D7135" i="2" s="1"/>
  <c r="F7133" i="9"/>
  <c r="E7135" i="2" s="1"/>
  <c r="G7133" i="9"/>
  <c r="F7135" i="2" s="1"/>
  <c r="H7133" i="9"/>
  <c r="G7135" i="2" s="1"/>
  <c r="E7134" i="9"/>
  <c r="D7136" i="2" s="1"/>
  <c r="F7134" i="9"/>
  <c r="E7136" i="2" s="1"/>
  <c r="G7134" i="9"/>
  <c r="F7136" i="2" s="1"/>
  <c r="H7134" i="9"/>
  <c r="G7136" i="2" s="1"/>
  <c r="E7135" i="9"/>
  <c r="D7137" i="2" s="1"/>
  <c r="F7135" i="9"/>
  <c r="E7137" i="2" s="1"/>
  <c r="G7135" i="9"/>
  <c r="F7137" i="2" s="1"/>
  <c r="H7135" i="9"/>
  <c r="G7137" i="2" s="1"/>
  <c r="E7136" i="9"/>
  <c r="D7138" i="2" s="1"/>
  <c r="F7136" i="9"/>
  <c r="E7138" i="2" s="1"/>
  <c r="G7136" i="9"/>
  <c r="F7138" i="2" s="1"/>
  <c r="H7136" i="9"/>
  <c r="G7138" i="2" s="1"/>
  <c r="E7137" i="9"/>
  <c r="D7139" i="2" s="1"/>
  <c r="F7137" i="9"/>
  <c r="E7139" i="2" s="1"/>
  <c r="G7137" i="9"/>
  <c r="F7139" i="2" s="1"/>
  <c r="H7137" i="9"/>
  <c r="G7139" i="2" s="1"/>
  <c r="E7138" i="9"/>
  <c r="D7140" i="2" s="1"/>
  <c r="F7138" i="9"/>
  <c r="E7140" i="2" s="1"/>
  <c r="G7138" i="9"/>
  <c r="F7140" i="2" s="1"/>
  <c r="H7138" i="9"/>
  <c r="G7140" i="2" s="1"/>
  <c r="E7139" i="9"/>
  <c r="D7141" i="2" s="1"/>
  <c r="F7139" i="9"/>
  <c r="E7141" i="2" s="1"/>
  <c r="G7139" i="9"/>
  <c r="F7141" i="2" s="1"/>
  <c r="H7139" i="9"/>
  <c r="G7141" i="2" s="1"/>
  <c r="E7140" i="9"/>
  <c r="D7142" i="2" s="1"/>
  <c r="F7140" i="9"/>
  <c r="E7142" i="2" s="1"/>
  <c r="G7140" i="9"/>
  <c r="F7142" i="2" s="1"/>
  <c r="H7140" i="9"/>
  <c r="G7142" i="2" s="1"/>
  <c r="E7141" i="9"/>
  <c r="D7143" i="2" s="1"/>
  <c r="F7141" i="9"/>
  <c r="E7143" i="2" s="1"/>
  <c r="G7141" i="9"/>
  <c r="F7143" i="2" s="1"/>
  <c r="H7141" i="9"/>
  <c r="G7143" i="2" s="1"/>
  <c r="E7142" i="9"/>
  <c r="D7144" i="2" s="1"/>
  <c r="F7142" i="9"/>
  <c r="E7144" i="2" s="1"/>
  <c r="G7142" i="9"/>
  <c r="F7144" i="2" s="1"/>
  <c r="H7142" i="9"/>
  <c r="G7144" i="2" s="1"/>
  <c r="E7143" i="9"/>
  <c r="D7145" i="2" s="1"/>
  <c r="F7143" i="9"/>
  <c r="E7145" i="2" s="1"/>
  <c r="G7143" i="9"/>
  <c r="F7145" i="2" s="1"/>
  <c r="H7143" i="9"/>
  <c r="G7145" i="2" s="1"/>
  <c r="E7144" i="9"/>
  <c r="D7146" i="2" s="1"/>
  <c r="F7144" i="9"/>
  <c r="E7146" i="2" s="1"/>
  <c r="G7144" i="9"/>
  <c r="F7146" i="2" s="1"/>
  <c r="H7144" i="9"/>
  <c r="G7146" i="2" s="1"/>
  <c r="E7145" i="9"/>
  <c r="D7147" i="2" s="1"/>
  <c r="F7145" i="9"/>
  <c r="E7147" i="2" s="1"/>
  <c r="G7145" i="9"/>
  <c r="F7147" i="2" s="1"/>
  <c r="H7145" i="9"/>
  <c r="G7147" i="2" s="1"/>
  <c r="E7146" i="9"/>
  <c r="D7148" i="2" s="1"/>
  <c r="F7146" i="9"/>
  <c r="E7148" i="2" s="1"/>
  <c r="G7146" i="9"/>
  <c r="F7148" i="2" s="1"/>
  <c r="H7146" i="9"/>
  <c r="G7148" i="2" s="1"/>
  <c r="E7147" i="9"/>
  <c r="D7149" i="2" s="1"/>
  <c r="F7147" i="9"/>
  <c r="E7149" i="2" s="1"/>
  <c r="G7147" i="9"/>
  <c r="F7149" i="2" s="1"/>
  <c r="H7147" i="9"/>
  <c r="G7149" i="2" s="1"/>
  <c r="E7148" i="9"/>
  <c r="D7150" i="2" s="1"/>
  <c r="F7148" i="9"/>
  <c r="E7150" i="2" s="1"/>
  <c r="G7148" i="9"/>
  <c r="F7150" i="2" s="1"/>
  <c r="H7148" i="9"/>
  <c r="G7150" i="2" s="1"/>
  <c r="E7149" i="9"/>
  <c r="D7151" i="2" s="1"/>
  <c r="F7149" i="9"/>
  <c r="E7151" i="2" s="1"/>
  <c r="G7149" i="9"/>
  <c r="F7151" i="2" s="1"/>
  <c r="H7149" i="9"/>
  <c r="G7151" i="2" s="1"/>
  <c r="E7150" i="9"/>
  <c r="D7152" i="2" s="1"/>
  <c r="F7150" i="9"/>
  <c r="E7152" i="2" s="1"/>
  <c r="G7150" i="9"/>
  <c r="F7152" i="2" s="1"/>
  <c r="H7150" i="9"/>
  <c r="G7152" i="2" s="1"/>
  <c r="E7151" i="9"/>
  <c r="D7153" i="2" s="1"/>
  <c r="F7151" i="9"/>
  <c r="E7153" i="2" s="1"/>
  <c r="G7151" i="9"/>
  <c r="F7153" i="2" s="1"/>
  <c r="H7151" i="9"/>
  <c r="G7153" i="2" s="1"/>
  <c r="E7152" i="9"/>
  <c r="D7154" i="2" s="1"/>
  <c r="F7152" i="9"/>
  <c r="E7154" i="2" s="1"/>
  <c r="G7152" i="9"/>
  <c r="F7154" i="2" s="1"/>
  <c r="H7152" i="9"/>
  <c r="G7154" i="2" s="1"/>
  <c r="E7153" i="9"/>
  <c r="D7155" i="2" s="1"/>
  <c r="F7153" i="9"/>
  <c r="E7155" i="2" s="1"/>
  <c r="G7153" i="9"/>
  <c r="F7155" i="2" s="1"/>
  <c r="H7153" i="9"/>
  <c r="G7155" i="2" s="1"/>
  <c r="E7154" i="9"/>
  <c r="D7156" i="2" s="1"/>
  <c r="F7154" i="9"/>
  <c r="E7156" i="2" s="1"/>
  <c r="G7154" i="9"/>
  <c r="F7156" i="2" s="1"/>
  <c r="H7154" i="9"/>
  <c r="G7156" i="2" s="1"/>
  <c r="E7155" i="9"/>
  <c r="D7157" i="2" s="1"/>
  <c r="F7155" i="9"/>
  <c r="E7157" i="2" s="1"/>
  <c r="G7155" i="9"/>
  <c r="F7157" i="2" s="1"/>
  <c r="H7155" i="9"/>
  <c r="G7157" i="2" s="1"/>
  <c r="E7156" i="9"/>
  <c r="D7158" i="2" s="1"/>
  <c r="F7156" i="9"/>
  <c r="E7158" i="2" s="1"/>
  <c r="G7156" i="9"/>
  <c r="F7158" i="2" s="1"/>
  <c r="H7156" i="9"/>
  <c r="G7158" i="2" s="1"/>
  <c r="E7157" i="9"/>
  <c r="D7159" i="2" s="1"/>
  <c r="F7157" i="9"/>
  <c r="E7159" i="2" s="1"/>
  <c r="G7157" i="9"/>
  <c r="F7159" i="2" s="1"/>
  <c r="H7157" i="9"/>
  <c r="G7159" i="2" s="1"/>
  <c r="E7158" i="9"/>
  <c r="D7160" i="2" s="1"/>
  <c r="F7158" i="9"/>
  <c r="E7160" i="2" s="1"/>
  <c r="G7158" i="9"/>
  <c r="F7160" i="2" s="1"/>
  <c r="H7158" i="9"/>
  <c r="G7160" i="2" s="1"/>
  <c r="E7159" i="9"/>
  <c r="D7161" i="2" s="1"/>
  <c r="F7159" i="9"/>
  <c r="E7161" i="2" s="1"/>
  <c r="G7159" i="9"/>
  <c r="F7161" i="2" s="1"/>
  <c r="H7159" i="9"/>
  <c r="G7161" i="2" s="1"/>
  <c r="E7160" i="9"/>
  <c r="D7162" i="2" s="1"/>
  <c r="F7160" i="9"/>
  <c r="E7162" i="2" s="1"/>
  <c r="G7160" i="9"/>
  <c r="F7162" i="2" s="1"/>
  <c r="H7160" i="9"/>
  <c r="G7162" i="2" s="1"/>
  <c r="E7161" i="9"/>
  <c r="D7163" i="2" s="1"/>
  <c r="F7161" i="9"/>
  <c r="E7163" i="2" s="1"/>
  <c r="G7161" i="9"/>
  <c r="F7163" i="2" s="1"/>
  <c r="H7161" i="9"/>
  <c r="G7163" i="2" s="1"/>
  <c r="E7162" i="9"/>
  <c r="D7164" i="2" s="1"/>
  <c r="F7162" i="9"/>
  <c r="E7164" i="2" s="1"/>
  <c r="G7162" i="9"/>
  <c r="F7164" i="2" s="1"/>
  <c r="H7162" i="9"/>
  <c r="G7164" i="2" s="1"/>
  <c r="E7163" i="9"/>
  <c r="D7165" i="2" s="1"/>
  <c r="F7163" i="9"/>
  <c r="E7165" i="2" s="1"/>
  <c r="G7163" i="9"/>
  <c r="F7165" i="2" s="1"/>
  <c r="H7163" i="9"/>
  <c r="G7165" i="2" s="1"/>
  <c r="E7164" i="9"/>
  <c r="D7166" i="2" s="1"/>
  <c r="F7164" i="9"/>
  <c r="E7166" i="2" s="1"/>
  <c r="G7164" i="9"/>
  <c r="F7166" i="2" s="1"/>
  <c r="H7164" i="9"/>
  <c r="G7166" i="2" s="1"/>
  <c r="E7165" i="9"/>
  <c r="D7167" i="2" s="1"/>
  <c r="F7165" i="9"/>
  <c r="E7167" i="2" s="1"/>
  <c r="G7165" i="9"/>
  <c r="F7167" i="2" s="1"/>
  <c r="H7165" i="9"/>
  <c r="G7167" i="2" s="1"/>
  <c r="E7166" i="9"/>
  <c r="D7168" i="2" s="1"/>
  <c r="F7166" i="9"/>
  <c r="E7168" i="2" s="1"/>
  <c r="G7166" i="9"/>
  <c r="F7168" i="2" s="1"/>
  <c r="H7166" i="9"/>
  <c r="G7168" i="2" s="1"/>
  <c r="E7167" i="9"/>
  <c r="D7169" i="2" s="1"/>
  <c r="F7167" i="9"/>
  <c r="E7169" i="2" s="1"/>
  <c r="G7167" i="9"/>
  <c r="F7169" i="2" s="1"/>
  <c r="H7167" i="9"/>
  <c r="G7169" i="2" s="1"/>
  <c r="E7168" i="9"/>
  <c r="D7170" i="2" s="1"/>
  <c r="F7168" i="9"/>
  <c r="E7170" i="2" s="1"/>
  <c r="G7168" i="9"/>
  <c r="F7170" i="2" s="1"/>
  <c r="H7168" i="9"/>
  <c r="G7170" i="2" s="1"/>
  <c r="E7169" i="9"/>
  <c r="D7171" i="2" s="1"/>
  <c r="F7169" i="9"/>
  <c r="E7171" i="2" s="1"/>
  <c r="G7169" i="9"/>
  <c r="F7171" i="2" s="1"/>
  <c r="H7169" i="9"/>
  <c r="G7171" i="2" s="1"/>
  <c r="E7170" i="9"/>
  <c r="D7172" i="2" s="1"/>
  <c r="F7170" i="9"/>
  <c r="E7172" i="2" s="1"/>
  <c r="G7170" i="9"/>
  <c r="F7172" i="2" s="1"/>
  <c r="H7170" i="9"/>
  <c r="G7172" i="2" s="1"/>
  <c r="E7171" i="9"/>
  <c r="D7173" i="2" s="1"/>
  <c r="F7171" i="9"/>
  <c r="E7173" i="2" s="1"/>
  <c r="G7171" i="9"/>
  <c r="F7173" i="2" s="1"/>
  <c r="H7171" i="9"/>
  <c r="G7173" i="2" s="1"/>
  <c r="E7172" i="9"/>
  <c r="D7174" i="2" s="1"/>
  <c r="F7172" i="9"/>
  <c r="E7174" i="2" s="1"/>
  <c r="G7172" i="9"/>
  <c r="F7174" i="2" s="1"/>
  <c r="H7172" i="9"/>
  <c r="G7174" i="2" s="1"/>
  <c r="E7173" i="9"/>
  <c r="D7175" i="2" s="1"/>
  <c r="F7173" i="9"/>
  <c r="E7175" i="2" s="1"/>
  <c r="G7173" i="9"/>
  <c r="F7175" i="2" s="1"/>
  <c r="H7173" i="9"/>
  <c r="G7175" i="2" s="1"/>
  <c r="E7174" i="9"/>
  <c r="D7176" i="2" s="1"/>
  <c r="F7174" i="9"/>
  <c r="E7176" i="2" s="1"/>
  <c r="G7174" i="9"/>
  <c r="F7176" i="2" s="1"/>
  <c r="H7174" i="9"/>
  <c r="G7176" i="2" s="1"/>
  <c r="E7175" i="9"/>
  <c r="D7177" i="2" s="1"/>
  <c r="F7175" i="9"/>
  <c r="E7177" i="2" s="1"/>
  <c r="G7175" i="9"/>
  <c r="F7177" i="2" s="1"/>
  <c r="H7175" i="9"/>
  <c r="G7177" i="2" s="1"/>
  <c r="E7176" i="9"/>
  <c r="D7178" i="2" s="1"/>
  <c r="F7176" i="9"/>
  <c r="E7178" i="2" s="1"/>
  <c r="G7176" i="9"/>
  <c r="F7178" i="2" s="1"/>
  <c r="H7176" i="9"/>
  <c r="G7178" i="2" s="1"/>
  <c r="E7177" i="9"/>
  <c r="D7179" i="2" s="1"/>
  <c r="F7177" i="9"/>
  <c r="E7179" i="2" s="1"/>
  <c r="G7177" i="9"/>
  <c r="F7179" i="2" s="1"/>
  <c r="H7177" i="9"/>
  <c r="G7179" i="2" s="1"/>
  <c r="E7178" i="9"/>
  <c r="D7180" i="2" s="1"/>
  <c r="F7178" i="9"/>
  <c r="E7180" i="2" s="1"/>
  <c r="G7178" i="9"/>
  <c r="F7180" i="2" s="1"/>
  <c r="H7178" i="9"/>
  <c r="G7180" i="2" s="1"/>
  <c r="E7179" i="9"/>
  <c r="D7181" i="2" s="1"/>
  <c r="F7179" i="9"/>
  <c r="E7181" i="2" s="1"/>
  <c r="G7179" i="9"/>
  <c r="F7181" i="2" s="1"/>
  <c r="H7179" i="9"/>
  <c r="G7181" i="2" s="1"/>
  <c r="E7180" i="9"/>
  <c r="D7182" i="2" s="1"/>
  <c r="F7180" i="9"/>
  <c r="E7182" i="2" s="1"/>
  <c r="G7180" i="9"/>
  <c r="F7182" i="2" s="1"/>
  <c r="H7180" i="9"/>
  <c r="G7182" i="2" s="1"/>
  <c r="E7181" i="9"/>
  <c r="D7183" i="2" s="1"/>
  <c r="F7181" i="9"/>
  <c r="E7183" i="2" s="1"/>
  <c r="G7181" i="9"/>
  <c r="F7183" i="2" s="1"/>
  <c r="H7181" i="9"/>
  <c r="G7183" i="2" s="1"/>
  <c r="E7182" i="9"/>
  <c r="D7184" i="2" s="1"/>
  <c r="F7182" i="9"/>
  <c r="E7184" i="2" s="1"/>
  <c r="G7182" i="9"/>
  <c r="F7184" i="2" s="1"/>
  <c r="H7182" i="9"/>
  <c r="G7184" i="2" s="1"/>
  <c r="E7183" i="9"/>
  <c r="D7185" i="2" s="1"/>
  <c r="F7183" i="9"/>
  <c r="E7185" i="2" s="1"/>
  <c r="G7183" i="9"/>
  <c r="F7185" i="2" s="1"/>
  <c r="H7183" i="9"/>
  <c r="G7185" i="2" s="1"/>
  <c r="E7184" i="9"/>
  <c r="D7186" i="2" s="1"/>
  <c r="F7184" i="9"/>
  <c r="E7186" i="2" s="1"/>
  <c r="G7184" i="9"/>
  <c r="F7186" i="2" s="1"/>
  <c r="H7184" i="9"/>
  <c r="G7186" i="2" s="1"/>
  <c r="E7185" i="9"/>
  <c r="D7187" i="2" s="1"/>
  <c r="F7185" i="9"/>
  <c r="E7187" i="2" s="1"/>
  <c r="G7185" i="9"/>
  <c r="F7187" i="2" s="1"/>
  <c r="H7185" i="9"/>
  <c r="G7187" i="2" s="1"/>
  <c r="E7186" i="9"/>
  <c r="D7188" i="2" s="1"/>
  <c r="F7186" i="9"/>
  <c r="E7188" i="2" s="1"/>
  <c r="G7186" i="9"/>
  <c r="F7188" i="2" s="1"/>
  <c r="H7186" i="9"/>
  <c r="G7188" i="2" s="1"/>
  <c r="E7187" i="9"/>
  <c r="D7189" i="2" s="1"/>
  <c r="F7187" i="9"/>
  <c r="E7189" i="2" s="1"/>
  <c r="G7187" i="9"/>
  <c r="F7189" i="2" s="1"/>
  <c r="H7187" i="9"/>
  <c r="G7189" i="2" s="1"/>
  <c r="E7188" i="9"/>
  <c r="D7190" i="2" s="1"/>
  <c r="F7188" i="9"/>
  <c r="E7190" i="2" s="1"/>
  <c r="G7188" i="9"/>
  <c r="F7190" i="2" s="1"/>
  <c r="H7188" i="9"/>
  <c r="G7190" i="2" s="1"/>
  <c r="E7189" i="9"/>
  <c r="D7191" i="2" s="1"/>
  <c r="F7189" i="9"/>
  <c r="E7191" i="2" s="1"/>
  <c r="G7189" i="9"/>
  <c r="F7191" i="2" s="1"/>
  <c r="H7189" i="9"/>
  <c r="G7191" i="2" s="1"/>
  <c r="E7190" i="9"/>
  <c r="D7192" i="2" s="1"/>
  <c r="F7190" i="9"/>
  <c r="E7192" i="2" s="1"/>
  <c r="G7190" i="9"/>
  <c r="F7192" i="2" s="1"/>
  <c r="H7190" i="9"/>
  <c r="G7192" i="2" s="1"/>
  <c r="E7191" i="9"/>
  <c r="D7193" i="2" s="1"/>
  <c r="F7191" i="9"/>
  <c r="E7193" i="2" s="1"/>
  <c r="G7191" i="9"/>
  <c r="F7193" i="2" s="1"/>
  <c r="H7191" i="9"/>
  <c r="G7193" i="2" s="1"/>
  <c r="E7192" i="9"/>
  <c r="D7194" i="2" s="1"/>
  <c r="F7192" i="9"/>
  <c r="E7194" i="2" s="1"/>
  <c r="G7192" i="9"/>
  <c r="F7194" i="2" s="1"/>
  <c r="H7192" i="9"/>
  <c r="G7194" i="2" s="1"/>
  <c r="E7193" i="9"/>
  <c r="D7195" i="2" s="1"/>
  <c r="F7193" i="9"/>
  <c r="E7195" i="2" s="1"/>
  <c r="G7193" i="9"/>
  <c r="F7195" i="2" s="1"/>
  <c r="H7193" i="9"/>
  <c r="G7195" i="2" s="1"/>
  <c r="E7194" i="9"/>
  <c r="D7196" i="2" s="1"/>
  <c r="F7194" i="9"/>
  <c r="E7196" i="2" s="1"/>
  <c r="G7194" i="9"/>
  <c r="F7196" i="2" s="1"/>
  <c r="H7194" i="9"/>
  <c r="G7196" i="2" s="1"/>
  <c r="E7195" i="9"/>
  <c r="D7197" i="2" s="1"/>
  <c r="F7195" i="9"/>
  <c r="E7197" i="2" s="1"/>
  <c r="G7195" i="9"/>
  <c r="F7197" i="2" s="1"/>
  <c r="H7195" i="9"/>
  <c r="G7197" i="2" s="1"/>
  <c r="E7196" i="9"/>
  <c r="D7198" i="2" s="1"/>
  <c r="F7196" i="9"/>
  <c r="E7198" i="2" s="1"/>
  <c r="G7196" i="9"/>
  <c r="F7198" i="2" s="1"/>
  <c r="H7196" i="9"/>
  <c r="G7198" i="2" s="1"/>
  <c r="E7197" i="9"/>
  <c r="D7199" i="2" s="1"/>
  <c r="F7197" i="9"/>
  <c r="E7199" i="2" s="1"/>
  <c r="G7197" i="9"/>
  <c r="F7199" i="2" s="1"/>
  <c r="H7197" i="9"/>
  <c r="G7199" i="2" s="1"/>
  <c r="E7198" i="9"/>
  <c r="D7200" i="2" s="1"/>
  <c r="F7198" i="9"/>
  <c r="E7200" i="2" s="1"/>
  <c r="G7198" i="9"/>
  <c r="F7200" i="2" s="1"/>
  <c r="H7198" i="9"/>
  <c r="G7200" i="2" s="1"/>
  <c r="E7199" i="9"/>
  <c r="D7201" i="2" s="1"/>
  <c r="F7199" i="9"/>
  <c r="E7201" i="2" s="1"/>
  <c r="G7199" i="9"/>
  <c r="F7201" i="2" s="1"/>
  <c r="H7199" i="9"/>
  <c r="G7201" i="2" s="1"/>
  <c r="E7200" i="9"/>
  <c r="D7202" i="2" s="1"/>
  <c r="F7200" i="9"/>
  <c r="E7202" i="2" s="1"/>
  <c r="G7200" i="9"/>
  <c r="F7202" i="2" s="1"/>
  <c r="H7200" i="9"/>
  <c r="G7202" i="2" s="1"/>
  <c r="E7201" i="9"/>
  <c r="D7203" i="2" s="1"/>
  <c r="F7201" i="9"/>
  <c r="E7203" i="2" s="1"/>
  <c r="G7201" i="9"/>
  <c r="F7203" i="2" s="1"/>
  <c r="H7201" i="9"/>
  <c r="G7203" i="2" s="1"/>
  <c r="E7202" i="9"/>
  <c r="D7204" i="2" s="1"/>
  <c r="F7202" i="9"/>
  <c r="E7204" i="2" s="1"/>
  <c r="G7202" i="9"/>
  <c r="F7204" i="2" s="1"/>
  <c r="H7202" i="9"/>
  <c r="G7204" i="2" s="1"/>
  <c r="E7203" i="9"/>
  <c r="D7205" i="2" s="1"/>
  <c r="F7203" i="9"/>
  <c r="E7205" i="2" s="1"/>
  <c r="G7203" i="9"/>
  <c r="F7205" i="2" s="1"/>
  <c r="H7203" i="9"/>
  <c r="G7205" i="2" s="1"/>
  <c r="E7204" i="9"/>
  <c r="D7206" i="2" s="1"/>
  <c r="F7204" i="9"/>
  <c r="E7206" i="2" s="1"/>
  <c r="G7204" i="9"/>
  <c r="F7206" i="2" s="1"/>
  <c r="H7204" i="9"/>
  <c r="G7206" i="2" s="1"/>
  <c r="E7205" i="9"/>
  <c r="D7207" i="2" s="1"/>
  <c r="F7205" i="9"/>
  <c r="E7207" i="2" s="1"/>
  <c r="G7205" i="9"/>
  <c r="F7207" i="2" s="1"/>
  <c r="H7205" i="9"/>
  <c r="G7207" i="2" s="1"/>
  <c r="E7206" i="9"/>
  <c r="D7208" i="2" s="1"/>
  <c r="F7206" i="9"/>
  <c r="E7208" i="2" s="1"/>
  <c r="G7206" i="9"/>
  <c r="F7208" i="2" s="1"/>
  <c r="H7206" i="9"/>
  <c r="G7208" i="2" s="1"/>
  <c r="E7207" i="9"/>
  <c r="D7209" i="2" s="1"/>
  <c r="F7207" i="9"/>
  <c r="E7209" i="2" s="1"/>
  <c r="G7207" i="9"/>
  <c r="F7209" i="2" s="1"/>
  <c r="H7207" i="9"/>
  <c r="G7209" i="2" s="1"/>
  <c r="E7208" i="9"/>
  <c r="D7210" i="2" s="1"/>
  <c r="F7208" i="9"/>
  <c r="E7210" i="2" s="1"/>
  <c r="G7208" i="9"/>
  <c r="F7210" i="2" s="1"/>
  <c r="H7208" i="9"/>
  <c r="G7210" i="2" s="1"/>
  <c r="E7209" i="9"/>
  <c r="D7211" i="2" s="1"/>
  <c r="F7209" i="9"/>
  <c r="E7211" i="2" s="1"/>
  <c r="G7209" i="9"/>
  <c r="F7211" i="2" s="1"/>
  <c r="H7209" i="9"/>
  <c r="G7211" i="2" s="1"/>
  <c r="E7210" i="9"/>
  <c r="D7212" i="2" s="1"/>
  <c r="F7210" i="9"/>
  <c r="E7212" i="2" s="1"/>
  <c r="G7210" i="9"/>
  <c r="F7212" i="2" s="1"/>
  <c r="H7210" i="9"/>
  <c r="G7212" i="2" s="1"/>
  <c r="E7211" i="9"/>
  <c r="D7213" i="2" s="1"/>
  <c r="F7211" i="9"/>
  <c r="E7213" i="2" s="1"/>
  <c r="G7211" i="9"/>
  <c r="F7213" i="2" s="1"/>
  <c r="H7211" i="9"/>
  <c r="G7213" i="2" s="1"/>
  <c r="E7212" i="9"/>
  <c r="D7214" i="2" s="1"/>
  <c r="F7212" i="9"/>
  <c r="E7214" i="2" s="1"/>
  <c r="G7212" i="9"/>
  <c r="F7214" i="2" s="1"/>
  <c r="H7212" i="9"/>
  <c r="G7214" i="2" s="1"/>
  <c r="E7213" i="9"/>
  <c r="D7215" i="2" s="1"/>
  <c r="F7213" i="9"/>
  <c r="E7215" i="2" s="1"/>
  <c r="G7213" i="9"/>
  <c r="F7215" i="2" s="1"/>
  <c r="H7213" i="9"/>
  <c r="G7215" i="2" s="1"/>
  <c r="E7214" i="9"/>
  <c r="D7216" i="2" s="1"/>
  <c r="F7214" i="9"/>
  <c r="E7216" i="2" s="1"/>
  <c r="G7214" i="9"/>
  <c r="F7216" i="2" s="1"/>
  <c r="H7214" i="9"/>
  <c r="G7216" i="2" s="1"/>
  <c r="E7215" i="9"/>
  <c r="D7217" i="2" s="1"/>
  <c r="F7215" i="9"/>
  <c r="E7217" i="2" s="1"/>
  <c r="G7215" i="9"/>
  <c r="F7217" i="2" s="1"/>
  <c r="H7215" i="9"/>
  <c r="G7217" i="2" s="1"/>
  <c r="E7216" i="9"/>
  <c r="D7218" i="2" s="1"/>
  <c r="F7216" i="9"/>
  <c r="E7218" i="2" s="1"/>
  <c r="G7216" i="9"/>
  <c r="F7218" i="2" s="1"/>
  <c r="H7216" i="9"/>
  <c r="G7218" i="2" s="1"/>
  <c r="E7217" i="9"/>
  <c r="D7219" i="2" s="1"/>
  <c r="F7217" i="9"/>
  <c r="E7219" i="2" s="1"/>
  <c r="G7217" i="9"/>
  <c r="F7219" i="2" s="1"/>
  <c r="H7217" i="9"/>
  <c r="G7219" i="2" s="1"/>
  <c r="E7218" i="9"/>
  <c r="D7220" i="2" s="1"/>
  <c r="F7218" i="9"/>
  <c r="E7220" i="2" s="1"/>
  <c r="G7218" i="9"/>
  <c r="F7220" i="2" s="1"/>
  <c r="H7218" i="9"/>
  <c r="G7220" i="2" s="1"/>
  <c r="E7219" i="9"/>
  <c r="D7221" i="2" s="1"/>
  <c r="F7219" i="9"/>
  <c r="E7221" i="2" s="1"/>
  <c r="G7219" i="9"/>
  <c r="F7221" i="2" s="1"/>
  <c r="H7219" i="9"/>
  <c r="G7221" i="2" s="1"/>
  <c r="E7220" i="9"/>
  <c r="D7222" i="2" s="1"/>
  <c r="F7220" i="9"/>
  <c r="E7222" i="2" s="1"/>
  <c r="G7220" i="9"/>
  <c r="F7222" i="2" s="1"/>
  <c r="H7220" i="9"/>
  <c r="G7222" i="2" s="1"/>
  <c r="E7221" i="9"/>
  <c r="D7223" i="2" s="1"/>
  <c r="F7221" i="9"/>
  <c r="E7223" i="2" s="1"/>
  <c r="G7221" i="9"/>
  <c r="F7223" i="2" s="1"/>
  <c r="H7221" i="9"/>
  <c r="G7223" i="2" s="1"/>
  <c r="E7222" i="9"/>
  <c r="D7224" i="2" s="1"/>
  <c r="F7222" i="9"/>
  <c r="E7224" i="2" s="1"/>
  <c r="G7222" i="9"/>
  <c r="F7224" i="2" s="1"/>
  <c r="H7222" i="9"/>
  <c r="G7224" i="2" s="1"/>
  <c r="E7223" i="9"/>
  <c r="D7225" i="2" s="1"/>
  <c r="F7223" i="9"/>
  <c r="E7225" i="2" s="1"/>
  <c r="G7223" i="9"/>
  <c r="F7225" i="2" s="1"/>
  <c r="H7223" i="9"/>
  <c r="G7225" i="2" s="1"/>
  <c r="E7224" i="9"/>
  <c r="D7226" i="2" s="1"/>
  <c r="F7224" i="9"/>
  <c r="E7226" i="2" s="1"/>
  <c r="G7224" i="9"/>
  <c r="F7226" i="2" s="1"/>
  <c r="H7224" i="9"/>
  <c r="G7226" i="2" s="1"/>
  <c r="E7225" i="9"/>
  <c r="D7227" i="2" s="1"/>
  <c r="F7225" i="9"/>
  <c r="E7227" i="2" s="1"/>
  <c r="G7225" i="9"/>
  <c r="F7227" i="2" s="1"/>
  <c r="H7225" i="9"/>
  <c r="G7227" i="2" s="1"/>
  <c r="E7226" i="9"/>
  <c r="D7228" i="2" s="1"/>
  <c r="F7226" i="9"/>
  <c r="E7228" i="2" s="1"/>
  <c r="G7226" i="9"/>
  <c r="F7228" i="2" s="1"/>
  <c r="H7226" i="9"/>
  <c r="G7228" i="2" s="1"/>
  <c r="E7227" i="9"/>
  <c r="D7229" i="2" s="1"/>
  <c r="F7227" i="9"/>
  <c r="E7229" i="2" s="1"/>
  <c r="G7227" i="9"/>
  <c r="F7229" i="2" s="1"/>
  <c r="H7227" i="9"/>
  <c r="G7229" i="2" s="1"/>
  <c r="E7228" i="9"/>
  <c r="D7230" i="2" s="1"/>
  <c r="F7228" i="9"/>
  <c r="E7230" i="2" s="1"/>
  <c r="G7228" i="9"/>
  <c r="F7230" i="2" s="1"/>
  <c r="H7228" i="9"/>
  <c r="G7230" i="2" s="1"/>
  <c r="E7229" i="9"/>
  <c r="D7231" i="2" s="1"/>
  <c r="F7229" i="9"/>
  <c r="E7231" i="2" s="1"/>
  <c r="G7229" i="9"/>
  <c r="F7231" i="2" s="1"/>
  <c r="H7229" i="9"/>
  <c r="G7231" i="2" s="1"/>
  <c r="E7230" i="9"/>
  <c r="D7232" i="2" s="1"/>
  <c r="F7230" i="9"/>
  <c r="E7232" i="2" s="1"/>
  <c r="G7230" i="9"/>
  <c r="F7232" i="2" s="1"/>
  <c r="H7230" i="9"/>
  <c r="G7232" i="2" s="1"/>
  <c r="E7231" i="9"/>
  <c r="D7233" i="2" s="1"/>
  <c r="F7231" i="9"/>
  <c r="E7233" i="2" s="1"/>
  <c r="G7231" i="9"/>
  <c r="F7233" i="2" s="1"/>
  <c r="H7231" i="9"/>
  <c r="G7233" i="2" s="1"/>
  <c r="E7232" i="9"/>
  <c r="D7234" i="2" s="1"/>
  <c r="F7232" i="9"/>
  <c r="E7234" i="2" s="1"/>
  <c r="G7232" i="9"/>
  <c r="F7234" i="2" s="1"/>
  <c r="H7232" i="9"/>
  <c r="G7234" i="2" s="1"/>
  <c r="E7233" i="9"/>
  <c r="D7235" i="2" s="1"/>
  <c r="F7233" i="9"/>
  <c r="E7235" i="2" s="1"/>
  <c r="G7233" i="9"/>
  <c r="F7235" i="2" s="1"/>
  <c r="H7233" i="9"/>
  <c r="G7235" i="2" s="1"/>
  <c r="E7234" i="9"/>
  <c r="D7236" i="2" s="1"/>
  <c r="F7234" i="9"/>
  <c r="E7236" i="2" s="1"/>
  <c r="G7234" i="9"/>
  <c r="F7236" i="2" s="1"/>
  <c r="H7234" i="9"/>
  <c r="G7236" i="2" s="1"/>
  <c r="E7235" i="9"/>
  <c r="D7237" i="2" s="1"/>
  <c r="F7235" i="9"/>
  <c r="E7237" i="2" s="1"/>
  <c r="G7235" i="9"/>
  <c r="F7237" i="2" s="1"/>
  <c r="H7235" i="9"/>
  <c r="G7237" i="2" s="1"/>
  <c r="E7236" i="9"/>
  <c r="D7238" i="2" s="1"/>
  <c r="F7236" i="9"/>
  <c r="E7238" i="2" s="1"/>
  <c r="G7236" i="9"/>
  <c r="F7238" i="2" s="1"/>
  <c r="H7236" i="9"/>
  <c r="G7238" i="2" s="1"/>
  <c r="E7237" i="9"/>
  <c r="D7239" i="2" s="1"/>
  <c r="F7237" i="9"/>
  <c r="E7239" i="2" s="1"/>
  <c r="G7237" i="9"/>
  <c r="F7239" i="2" s="1"/>
  <c r="H7237" i="9"/>
  <c r="G7239" i="2" s="1"/>
  <c r="E7238" i="9"/>
  <c r="D7240" i="2" s="1"/>
  <c r="F7238" i="9"/>
  <c r="E7240" i="2" s="1"/>
  <c r="G7238" i="9"/>
  <c r="F7240" i="2" s="1"/>
  <c r="H7238" i="9"/>
  <c r="G7240" i="2" s="1"/>
  <c r="E7239" i="9"/>
  <c r="D7241" i="2" s="1"/>
  <c r="F7239" i="9"/>
  <c r="E7241" i="2" s="1"/>
  <c r="G7239" i="9"/>
  <c r="F7241" i="2" s="1"/>
  <c r="H7239" i="9"/>
  <c r="G7241" i="2" s="1"/>
  <c r="E7240" i="9"/>
  <c r="D7242" i="2" s="1"/>
  <c r="F7240" i="9"/>
  <c r="E7242" i="2" s="1"/>
  <c r="G7240" i="9"/>
  <c r="F7242" i="2" s="1"/>
  <c r="H7240" i="9"/>
  <c r="G7242" i="2" s="1"/>
  <c r="E7241" i="9"/>
  <c r="D7243" i="2" s="1"/>
  <c r="F7241" i="9"/>
  <c r="E7243" i="2" s="1"/>
  <c r="G7241" i="9"/>
  <c r="F7243" i="2" s="1"/>
  <c r="H7241" i="9"/>
  <c r="G7243" i="2" s="1"/>
  <c r="E7242" i="9"/>
  <c r="D7244" i="2" s="1"/>
  <c r="F7242" i="9"/>
  <c r="E7244" i="2" s="1"/>
  <c r="G7242" i="9"/>
  <c r="F7244" i="2" s="1"/>
  <c r="H7242" i="9"/>
  <c r="G7244" i="2" s="1"/>
  <c r="E7243" i="9"/>
  <c r="D7245" i="2" s="1"/>
  <c r="F7243" i="9"/>
  <c r="E7245" i="2" s="1"/>
  <c r="G7243" i="9"/>
  <c r="F7245" i="2" s="1"/>
  <c r="H7243" i="9"/>
  <c r="G7245" i="2" s="1"/>
  <c r="E7244" i="9"/>
  <c r="D7246" i="2" s="1"/>
  <c r="F7244" i="9"/>
  <c r="E7246" i="2" s="1"/>
  <c r="G7244" i="9"/>
  <c r="F7246" i="2" s="1"/>
  <c r="H7244" i="9"/>
  <c r="G7246" i="2" s="1"/>
  <c r="E7245" i="9"/>
  <c r="D7247" i="2" s="1"/>
  <c r="F7245" i="9"/>
  <c r="E7247" i="2" s="1"/>
  <c r="G7245" i="9"/>
  <c r="F7247" i="2" s="1"/>
  <c r="H7245" i="9"/>
  <c r="G7247" i="2" s="1"/>
  <c r="E7246" i="9"/>
  <c r="D7248" i="2" s="1"/>
  <c r="F7246" i="9"/>
  <c r="E7248" i="2" s="1"/>
  <c r="G7246" i="9"/>
  <c r="F7248" i="2" s="1"/>
  <c r="H7246" i="9"/>
  <c r="G7248" i="2" s="1"/>
  <c r="E7247" i="9"/>
  <c r="D7249" i="2" s="1"/>
  <c r="F7247" i="9"/>
  <c r="E7249" i="2" s="1"/>
  <c r="G7247" i="9"/>
  <c r="F7249" i="2" s="1"/>
  <c r="H7247" i="9"/>
  <c r="G7249" i="2" s="1"/>
  <c r="E7248" i="9"/>
  <c r="D7250" i="2" s="1"/>
  <c r="F7248" i="9"/>
  <c r="E7250" i="2" s="1"/>
  <c r="G7248" i="9"/>
  <c r="F7250" i="2" s="1"/>
  <c r="H7248" i="9"/>
  <c r="G7250" i="2" s="1"/>
  <c r="E7249" i="9"/>
  <c r="D7251" i="2" s="1"/>
  <c r="F7249" i="9"/>
  <c r="E7251" i="2" s="1"/>
  <c r="G7249" i="9"/>
  <c r="F7251" i="2" s="1"/>
  <c r="H7249" i="9"/>
  <c r="G7251" i="2" s="1"/>
  <c r="E7250" i="9"/>
  <c r="D7252" i="2" s="1"/>
  <c r="F7250" i="9"/>
  <c r="E7252" i="2" s="1"/>
  <c r="G7250" i="9"/>
  <c r="F7252" i="2" s="1"/>
  <c r="H7250" i="9"/>
  <c r="G7252" i="2" s="1"/>
  <c r="E7251" i="9"/>
  <c r="D7253" i="2" s="1"/>
  <c r="F7251" i="9"/>
  <c r="E7253" i="2" s="1"/>
  <c r="G7251" i="9"/>
  <c r="F7253" i="2" s="1"/>
  <c r="H7251" i="9"/>
  <c r="G7253" i="2" s="1"/>
  <c r="E7252" i="9"/>
  <c r="D7254" i="2" s="1"/>
  <c r="F7252" i="9"/>
  <c r="E7254" i="2" s="1"/>
  <c r="G7252" i="9"/>
  <c r="F7254" i="2" s="1"/>
  <c r="H7252" i="9"/>
  <c r="G7254" i="2" s="1"/>
  <c r="E7253" i="9"/>
  <c r="D7255" i="2" s="1"/>
  <c r="F7253" i="9"/>
  <c r="E7255" i="2" s="1"/>
  <c r="G7253" i="9"/>
  <c r="F7255" i="2" s="1"/>
  <c r="H7253" i="9"/>
  <c r="G7255" i="2" s="1"/>
  <c r="E7254" i="9"/>
  <c r="D7256" i="2" s="1"/>
  <c r="F7254" i="9"/>
  <c r="E7256" i="2" s="1"/>
  <c r="G7254" i="9"/>
  <c r="F7256" i="2" s="1"/>
  <c r="H7254" i="9"/>
  <c r="G7256" i="2" s="1"/>
  <c r="E7255" i="9"/>
  <c r="D7257" i="2" s="1"/>
  <c r="F7255" i="9"/>
  <c r="E7257" i="2" s="1"/>
  <c r="G7255" i="9"/>
  <c r="F7257" i="2" s="1"/>
  <c r="H7255" i="9"/>
  <c r="G7257" i="2" s="1"/>
  <c r="E7256" i="9"/>
  <c r="D7258" i="2" s="1"/>
  <c r="F7256" i="9"/>
  <c r="E7258" i="2" s="1"/>
  <c r="G7256" i="9"/>
  <c r="F7258" i="2" s="1"/>
  <c r="H7256" i="9"/>
  <c r="G7258" i="2" s="1"/>
  <c r="E7257" i="9"/>
  <c r="D7259" i="2" s="1"/>
  <c r="F7257" i="9"/>
  <c r="E7259" i="2" s="1"/>
  <c r="G7257" i="9"/>
  <c r="F7259" i="2" s="1"/>
  <c r="H7257" i="9"/>
  <c r="G7259" i="2" s="1"/>
  <c r="E7258" i="9"/>
  <c r="D7260" i="2" s="1"/>
  <c r="F7258" i="9"/>
  <c r="E7260" i="2" s="1"/>
  <c r="G7258" i="9"/>
  <c r="F7260" i="2" s="1"/>
  <c r="H7258" i="9"/>
  <c r="G7260" i="2" s="1"/>
  <c r="E7259" i="9"/>
  <c r="D7261" i="2" s="1"/>
  <c r="F7259" i="9"/>
  <c r="E7261" i="2" s="1"/>
  <c r="G7259" i="9"/>
  <c r="F7261" i="2" s="1"/>
  <c r="H7259" i="9"/>
  <c r="G7261" i="2" s="1"/>
  <c r="E7260" i="9"/>
  <c r="D7262" i="2" s="1"/>
  <c r="F7260" i="9"/>
  <c r="E7262" i="2" s="1"/>
  <c r="G7260" i="9"/>
  <c r="F7262" i="2" s="1"/>
  <c r="H7260" i="9"/>
  <c r="G7262" i="2" s="1"/>
  <c r="E7261" i="9"/>
  <c r="D7263" i="2" s="1"/>
  <c r="F7261" i="9"/>
  <c r="E7263" i="2" s="1"/>
  <c r="G7261" i="9"/>
  <c r="F7263" i="2" s="1"/>
  <c r="H7261" i="9"/>
  <c r="G7263" i="2" s="1"/>
  <c r="E7262" i="9"/>
  <c r="D7264" i="2" s="1"/>
  <c r="F7262" i="9"/>
  <c r="E7264" i="2" s="1"/>
  <c r="G7262" i="9"/>
  <c r="F7264" i="2" s="1"/>
  <c r="H7262" i="9"/>
  <c r="G7264" i="2" s="1"/>
  <c r="E7263" i="9"/>
  <c r="D7265" i="2" s="1"/>
  <c r="F7263" i="9"/>
  <c r="E7265" i="2" s="1"/>
  <c r="G7263" i="9"/>
  <c r="F7265" i="2" s="1"/>
  <c r="H7263" i="9"/>
  <c r="G7265" i="2" s="1"/>
  <c r="E7264" i="9"/>
  <c r="D7266" i="2" s="1"/>
  <c r="F7264" i="9"/>
  <c r="E7266" i="2" s="1"/>
  <c r="G7264" i="9"/>
  <c r="F7266" i="2" s="1"/>
  <c r="H7264" i="9"/>
  <c r="G7266" i="2" s="1"/>
  <c r="E7265" i="9"/>
  <c r="D7267" i="2" s="1"/>
  <c r="F7265" i="9"/>
  <c r="E7267" i="2" s="1"/>
  <c r="G7265" i="9"/>
  <c r="F7267" i="2" s="1"/>
  <c r="H7265" i="9"/>
  <c r="G7267" i="2" s="1"/>
  <c r="E7266" i="9"/>
  <c r="D7268" i="2" s="1"/>
  <c r="F7266" i="9"/>
  <c r="E7268" i="2" s="1"/>
  <c r="G7266" i="9"/>
  <c r="F7268" i="2" s="1"/>
  <c r="H7266" i="9"/>
  <c r="G7268" i="2" s="1"/>
  <c r="E7267" i="9"/>
  <c r="D7269" i="2" s="1"/>
  <c r="F7267" i="9"/>
  <c r="E7269" i="2" s="1"/>
  <c r="G7267" i="9"/>
  <c r="F7269" i="2" s="1"/>
  <c r="H7267" i="9"/>
  <c r="G7269" i="2" s="1"/>
  <c r="E7268" i="9"/>
  <c r="D7270" i="2" s="1"/>
  <c r="F7268" i="9"/>
  <c r="E7270" i="2" s="1"/>
  <c r="G7268" i="9"/>
  <c r="F7270" i="2" s="1"/>
  <c r="H7268" i="9"/>
  <c r="G7270" i="2" s="1"/>
  <c r="E7269" i="9"/>
  <c r="D7271" i="2" s="1"/>
  <c r="F7269" i="9"/>
  <c r="E7271" i="2" s="1"/>
  <c r="G7269" i="9"/>
  <c r="F7271" i="2" s="1"/>
  <c r="H7269" i="9"/>
  <c r="G7271" i="2" s="1"/>
  <c r="E7270" i="9"/>
  <c r="D7272" i="2" s="1"/>
  <c r="F7270" i="9"/>
  <c r="E7272" i="2" s="1"/>
  <c r="G7270" i="9"/>
  <c r="F7272" i="2" s="1"/>
  <c r="H7270" i="9"/>
  <c r="G7272" i="2" s="1"/>
  <c r="E7271" i="9"/>
  <c r="D7273" i="2" s="1"/>
  <c r="F7271" i="9"/>
  <c r="E7273" i="2" s="1"/>
  <c r="G7271" i="9"/>
  <c r="F7273" i="2" s="1"/>
  <c r="H7271" i="9"/>
  <c r="G7273" i="2" s="1"/>
  <c r="E7272" i="9"/>
  <c r="D7274" i="2" s="1"/>
  <c r="F7272" i="9"/>
  <c r="E7274" i="2" s="1"/>
  <c r="G7272" i="9"/>
  <c r="F7274" i="2" s="1"/>
  <c r="H7272" i="9"/>
  <c r="G7274" i="2" s="1"/>
  <c r="E7273" i="9"/>
  <c r="D7275" i="2" s="1"/>
  <c r="F7273" i="9"/>
  <c r="E7275" i="2" s="1"/>
  <c r="G7273" i="9"/>
  <c r="F7275" i="2" s="1"/>
  <c r="H7273" i="9"/>
  <c r="G7275" i="2" s="1"/>
  <c r="E7274" i="9"/>
  <c r="D7276" i="2" s="1"/>
  <c r="F7274" i="9"/>
  <c r="E7276" i="2" s="1"/>
  <c r="G7274" i="9"/>
  <c r="F7276" i="2" s="1"/>
  <c r="H7274" i="9"/>
  <c r="G7276" i="2" s="1"/>
  <c r="E7275" i="9"/>
  <c r="D7277" i="2" s="1"/>
  <c r="F7275" i="9"/>
  <c r="E7277" i="2" s="1"/>
  <c r="G7275" i="9"/>
  <c r="F7277" i="2" s="1"/>
  <c r="H7275" i="9"/>
  <c r="G7277" i="2" s="1"/>
  <c r="E7276" i="9"/>
  <c r="D7278" i="2" s="1"/>
  <c r="F7276" i="9"/>
  <c r="E7278" i="2" s="1"/>
  <c r="G7276" i="9"/>
  <c r="F7278" i="2" s="1"/>
  <c r="H7276" i="9"/>
  <c r="G7278" i="2" s="1"/>
  <c r="E7277" i="9"/>
  <c r="D7279" i="2" s="1"/>
  <c r="F7277" i="9"/>
  <c r="E7279" i="2" s="1"/>
  <c r="G7277" i="9"/>
  <c r="F7279" i="2" s="1"/>
  <c r="H7277" i="9"/>
  <c r="G7279" i="2" s="1"/>
  <c r="E7278" i="9"/>
  <c r="D7280" i="2" s="1"/>
  <c r="F7278" i="9"/>
  <c r="E7280" i="2" s="1"/>
  <c r="G7278" i="9"/>
  <c r="F7280" i="2" s="1"/>
  <c r="H7278" i="9"/>
  <c r="G7280" i="2" s="1"/>
  <c r="E7279" i="9"/>
  <c r="D7281" i="2" s="1"/>
  <c r="F7279" i="9"/>
  <c r="E7281" i="2" s="1"/>
  <c r="G7279" i="9"/>
  <c r="F7281" i="2" s="1"/>
  <c r="H7279" i="9"/>
  <c r="G7281" i="2" s="1"/>
  <c r="E7280" i="9"/>
  <c r="D7282" i="2" s="1"/>
  <c r="F7280" i="9"/>
  <c r="E7282" i="2" s="1"/>
  <c r="G7280" i="9"/>
  <c r="F7282" i="2" s="1"/>
  <c r="H7280" i="9"/>
  <c r="G7282" i="2" s="1"/>
  <c r="E7281" i="9"/>
  <c r="D7283" i="2" s="1"/>
  <c r="F7281" i="9"/>
  <c r="E7283" i="2" s="1"/>
  <c r="G7281" i="9"/>
  <c r="F7283" i="2" s="1"/>
  <c r="H7281" i="9"/>
  <c r="G7283" i="2" s="1"/>
  <c r="E7282" i="9"/>
  <c r="D7284" i="2" s="1"/>
  <c r="F7282" i="9"/>
  <c r="E7284" i="2" s="1"/>
  <c r="G7282" i="9"/>
  <c r="F7284" i="2" s="1"/>
  <c r="H7282" i="9"/>
  <c r="G7284" i="2" s="1"/>
  <c r="E7283" i="9"/>
  <c r="D7285" i="2" s="1"/>
  <c r="F7283" i="9"/>
  <c r="E7285" i="2" s="1"/>
  <c r="G7283" i="9"/>
  <c r="F7285" i="2" s="1"/>
  <c r="H7283" i="9"/>
  <c r="G7285" i="2" s="1"/>
  <c r="E7284" i="9"/>
  <c r="D7286" i="2" s="1"/>
  <c r="F7284" i="9"/>
  <c r="E7286" i="2" s="1"/>
  <c r="G7284" i="9"/>
  <c r="F7286" i="2" s="1"/>
  <c r="H7284" i="9"/>
  <c r="G7286" i="2" s="1"/>
  <c r="E7285" i="9"/>
  <c r="D7287" i="2" s="1"/>
  <c r="F7285" i="9"/>
  <c r="E7287" i="2" s="1"/>
  <c r="G7285" i="9"/>
  <c r="F7287" i="2" s="1"/>
  <c r="H7285" i="9"/>
  <c r="G7287" i="2" s="1"/>
  <c r="E7286" i="9"/>
  <c r="D7288" i="2" s="1"/>
  <c r="F7286" i="9"/>
  <c r="E7288" i="2" s="1"/>
  <c r="G7286" i="9"/>
  <c r="F7288" i="2" s="1"/>
  <c r="H7286" i="9"/>
  <c r="G7288" i="2" s="1"/>
  <c r="E7287" i="9"/>
  <c r="D7289" i="2" s="1"/>
  <c r="F7287" i="9"/>
  <c r="E7289" i="2" s="1"/>
  <c r="G7287" i="9"/>
  <c r="F7289" i="2" s="1"/>
  <c r="H7287" i="9"/>
  <c r="G7289" i="2" s="1"/>
  <c r="E7288" i="9"/>
  <c r="D7290" i="2" s="1"/>
  <c r="F7288" i="9"/>
  <c r="E7290" i="2" s="1"/>
  <c r="G7288" i="9"/>
  <c r="F7290" i="2" s="1"/>
  <c r="H7288" i="9"/>
  <c r="G7290" i="2" s="1"/>
  <c r="E7289" i="9"/>
  <c r="D7291" i="2" s="1"/>
  <c r="F7289" i="9"/>
  <c r="E7291" i="2" s="1"/>
  <c r="G7289" i="9"/>
  <c r="F7291" i="2" s="1"/>
  <c r="H7289" i="9"/>
  <c r="G7291" i="2" s="1"/>
  <c r="E7290" i="9"/>
  <c r="D7292" i="2" s="1"/>
  <c r="F7290" i="9"/>
  <c r="E7292" i="2" s="1"/>
  <c r="G7290" i="9"/>
  <c r="F7292" i="2" s="1"/>
  <c r="H7290" i="9"/>
  <c r="G7292" i="2" s="1"/>
  <c r="E7291" i="9"/>
  <c r="D7293" i="2" s="1"/>
  <c r="F7291" i="9"/>
  <c r="E7293" i="2" s="1"/>
  <c r="G7291" i="9"/>
  <c r="F7293" i="2" s="1"/>
  <c r="H7291" i="9"/>
  <c r="G7293" i="2" s="1"/>
  <c r="E7292" i="9"/>
  <c r="D7294" i="2" s="1"/>
  <c r="F7292" i="9"/>
  <c r="E7294" i="2" s="1"/>
  <c r="G7292" i="9"/>
  <c r="F7294" i="2" s="1"/>
  <c r="H7292" i="9"/>
  <c r="G7294" i="2" s="1"/>
  <c r="E7293" i="9"/>
  <c r="D7295" i="2" s="1"/>
  <c r="F7293" i="9"/>
  <c r="E7295" i="2" s="1"/>
  <c r="G7293" i="9"/>
  <c r="F7295" i="2" s="1"/>
  <c r="H7293" i="9"/>
  <c r="G7295" i="2" s="1"/>
  <c r="E7294" i="9"/>
  <c r="D7296" i="2" s="1"/>
  <c r="F7294" i="9"/>
  <c r="E7296" i="2" s="1"/>
  <c r="G7294" i="9"/>
  <c r="F7296" i="2" s="1"/>
  <c r="H7294" i="9"/>
  <c r="G7296" i="2" s="1"/>
  <c r="E7295" i="9"/>
  <c r="D7297" i="2" s="1"/>
  <c r="F7295" i="9"/>
  <c r="E7297" i="2" s="1"/>
  <c r="G7295" i="9"/>
  <c r="F7297" i="2" s="1"/>
  <c r="H7295" i="9"/>
  <c r="G7297" i="2" s="1"/>
  <c r="E7296" i="9"/>
  <c r="D7298" i="2" s="1"/>
  <c r="F7296" i="9"/>
  <c r="E7298" i="2" s="1"/>
  <c r="G7296" i="9"/>
  <c r="F7298" i="2" s="1"/>
  <c r="H7296" i="9"/>
  <c r="G7298" i="2" s="1"/>
  <c r="E7297" i="9"/>
  <c r="D7299" i="2" s="1"/>
  <c r="F7297" i="9"/>
  <c r="E7299" i="2" s="1"/>
  <c r="G7297" i="9"/>
  <c r="F7299" i="2" s="1"/>
  <c r="H7297" i="9"/>
  <c r="G7299" i="2" s="1"/>
  <c r="E7298" i="9"/>
  <c r="D7300" i="2" s="1"/>
  <c r="F7298" i="9"/>
  <c r="E7300" i="2" s="1"/>
  <c r="G7298" i="9"/>
  <c r="F7300" i="2" s="1"/>
  <c r="H7298" i="9"/>
  <c r="G7300" i="2" s="1"/>
  <c r="E7299" i="9"/>
  <c r="D7301" i="2" s="1"/>
  <c r="F7299" i="9"/>
  <c r="E7301" i="2" s="1"/>
  <c r="G7299" i="9"/>
  <c r="F7301" i="2" s="1"/>
  <c r="H7299" i="9"/>
  <c r="G7301" i="2" s="1"/>
  <c r="E7300" i="9"/>
  <c r="D7302" i="2" s="1"/>
  <c r="F7300" i="9"/>
  <c r="E7302" i="2" s="1"/>
  <c r="G7300" i="9"/>
  <c r="F7302" i="2" s="1"/>
  <c r="H7300" i="9"/>
  <c r="G7302" i="2" s="1"/>
  <c r="E7301" i="9"/>
  <c r="D7303" i="2" s="1"/>
  <c r="F7301" i="9"/>
  <c r="E7303" i="2" s="1"/>
  <c r="G7301" i="9"/>
  <c r="F7303" i="2" s="1"/>
  <c r="H7301" i="9"/>
  <c r="G7303" i="2" s="1"/>
  <c r="E7302" i="9"/>
  <c r="D7304" i="2" s="1"/>
  <c r="F7302" i="9"/>
  <c r="E7304" i="2" s="1"/>
  <c r="G7302" i="9"/>
  <c r="F7304" i="2" s="1"/>
  <c r="H7302" i="9"/>
  <c r="G7304" i="2" s="1"/>
  <c r="E7303" i="9"/>
  <c r="D7305" i="2" s="1"/>
  <c r="F7303" i="9"/>
  <c r="E7305" i="2" s="1"/>
  <c r="G7303" i="9"/>
  <c r="F7305" i="2" s="1"/>
  <c r="H7303" i="9"/>
  <c r="G7305" i="2" s="1"/>
  <c r="E7304" i="9"/>
  <c r="D7306" i="2" s="1"/>
  <c r="F7304" i="9"/>
  <c r="E7306" i="2" s="1"/>
  <c r="G7304" i="9"/>
  <c r="F7306" i="2" s="1"/>
  <c r="H7304" i="9"/>
  <c r="G7306" i="2" s="1"/>
  <c r="E7305" i="9"/>
  <c r="D7307" i="2" s="1"/>
  <c r="F7305" i="9"/>
  <c r="E7307" i="2" s="1"/>
  <c r="G7305" i="9"/>
  <c r="F7307" i="2" s="1"/>
  <c r="H7305" i="9"/>
  <c r="G7307" i="2" s="1"/>
  <c r="E7306" i="9"/>
  <c r="D7308" i="2" s="1"/>
  <c r="F7306" i="9"/>
  <c r="E7308" i="2" s="1"/>
  <c r="G7306" i="9"/>
  <c r="F7308" i="2" s="1"/>
  <c r="H7306" i="9"/>
  <c r="G7308" i="2" s="1"/>
  <c r="E7307" i="9"/>
  <c r="D7309" i="2" s="1"/>
  <c r="F7307" i="9"/>
  <c r="E7309" i="2" s="1"/>
  <c r="G7307" i="9"/>
  <c r="F7309" i="2" s="1"/>
  <c r="H7307" i="9"/>
  <c r="G7309" i="2" s="1"/>
  <c r="E7308" i="9"/>
  <c r="D7310" i="2" s="1"/>
  <c r="F7308" i="9"/>
  <c r="E7310" i="2" s="1"/>
  <c r="G7308" i="9"/>
  <c r="F7310" i="2" s="1"/>
  <c r="H7308" i="9"/>
  <c r="G7310" i="2" s="1"/>
  <c r="E7309" i="9"/>
  <c r="D7311" i="2" s="1"/>
  <c r="F7309" i="9"/>
  <c r="E7311" i="2" s="1"/>
  <c r="G7309" i="9"/>
  <c r="F7311" i="2" s="1"/>
  <c r="H7309" i="9"/>
  <c r="G7311" i="2" s="1"/>
  <c r="E7310" i="9"/>
  <c r="D7312" i="2" s="1"/>
  <c r="F7310" i="9"/>
  <c r="E7312" i="2" s="1"/>
  <c r="G7310" i="9"/>
  <c r="F7312" i="2" s="1"/>
  <c r="H7310" i="9"/>
  <c r="G7312" i="2" s="1"/>
  <c r="E7311" i="9"/>
  <c r="D7313" i="2" s="1"/>
  <c r="F7311" i="9"/>
  <c r="E7313" i="2" s="1"/>
  <c r="G7311" i="9"/>
  <c r="F7313" i="2" s="1"/>
  <c r="H7311" i="9"/>
  <c r="G7313" i="2" s="1"/>
  <c r="E7312" i="9"/>
  <c r="D7314" i="2" s="1"/>
  <c r="F7312" i="9"/>
  <c r="E7314" i="2" s="1"/>
  <c r="G7312" i="9"/>
  <c r="F7314" i="2" s="1"/>
  <c r="H7312" i="9"/>
  <c r="G7314" i="2" s="1"/>
  <c r="E7313" i="9"/>
  <c r="D7315" i="2" s="1"/>
  <c r="F7313" i="9"/>
  <c r="E7315" i="2" s="1"/>
  <c r="G7313" i="9"/>
  <c r="F7315" i="2" s="1"/>
  <c r="H7313" i="9"/>
  <c r="G7315" i="2" s="1"/>
  <c r="E7314" i="9"/>
  <c r="D7316" i="2" s="1"/>
  <c r="F7314" i="9"/>
  <c r="E7316" i="2" s="1"/>
  <c r="G7314" i="9"/>
  <c r="F7316" i="2" s="1"/>
  <c r="H7314" i="9"/>
  <c r="G7316" i="2" s="1"/>
  <c r="E7315" i="9"/>
  <c r="D7317" i="2" s="1"/>
  <c r="F7315" i="9"/>
  <c r="E7317" i="2" s="1"/>
  <c r="G7315" i="9"/>
  <c r="F7317" i="2" s="1"/>
  <c r="H7315" i="9"/>
  <c r="G7317" i="2" s="1"/>
  <c r="E7316" i="9"/>
  <c r="D7318" i="2" s="1"/>
  <c r="F7316" i="9"/>
  <c r="E7318" i="2" s="1"/>
  <c r="G7316" i="9"/>
  <c r="F7318" i="2" s="1"/>
  <c r="H7316" i="9"/>
  <c r="G7318" i="2" s="1"/>
  <c r="E7317" i="9"/>
  <c r="D7319" i="2" s="1"/>
  <c r="F7317" i="9"/>
  <c r="E7319" i="2" s="1"/>
  <c r="G7317" i="9"/>
  <c r="F7319" i="2" s="1"/>
  <c r="H7317" i="9"/>
  <c r="G7319" i="2" s="1"/>
  <c r="E7318" i="9"/>
  <c r="D7320" i="2" s="1"/>
  <c r="F7318" i="9"/>
  <c r="E7320" i="2" s="1"/>
  <c r="G7318" i="9"/>
  <c r="F7320" i="2" s="1"/>
  <c r="H7318" i="9"/>
  <c r="G7320" i="2" s="1"/>
  <c r="E7319" i="9"/>
  <c r="D7321" i="2" s="1"/>
  <c r="F7319" i="9"/>
  <c r="E7321" i="2" s="1"/>
  <c r="G7319" i="9"/>
  <c r="F7321" i="2" s="1"/>
  <c r="H7319" i="9"/>
  <c r="G7321" i="2" s="1"/>
  <c r="E7320" i="9"/>
  <c r="D7322" i="2" s="1"/>
  <c r="F7320" i="9"/>
  <c r="E7322" i="2" s="1"/>
  <c r="G7320" i="9"/>
  <c r="F7322" i="2" s="1"/>
  <c r="H7320" i="9"/>
  <c r="G7322" i="2" s="1"/>
  <c r="E7321" i="9"/>
  <c r="D7323" i="2" s="1"/>
  <c r="F7321" i="9"/>
  <c r="E7323" i="2" s="1"/>
  <c r="G7321" i="9"/>
  <c r="F7323" i="2" s="1"/>
  <c r="H7321" i="9"/>
  <c r="G7323" i="2" s="1"/>
  <c r="E7322" i="9"/>
  <c r="D7324" i="2" s="1"/>
  <c r="F7322" i="9"/>
  <c r="E7324" i="2" s="1"/>
  <c r="G7322" i="9"/>
  <c r="F7324" i="2" s="1"/>
  <c r="H7322" i="9"/>
  <c r="G7324" i="2" s="1"/>
  <c r="E7323" i="9"/>
  <c r="D7325" i="2" s="1"/>
  <c r="F7323" i="9"/>
  <c r="E7325" i="2" s="1"/>
  <c r="G7323" i="9"/>
  <c r="F7325" i="2" s="1"/>
  <c r="H7323" i="9"/>
  <c r="G7325" i="2" s="1"/>
  <c r="E7324" i="9"/>
  <c r="D7326" i="2" s="1"/>
  <c r="F7324" i="9"/>
  <c r="E7326" i="2" s="1"/>
  <c r="G7324" i="9"/>
  <c r="F7326" i="2" s="1"/>
  <c r="H7324" i="9"/>
  <c r="G7326" i="2" s="1"/>
  <c r="E7325" i="9"/>
  <c r="D7327" i="2" s="1"/>
  <c r="F7325" i="9"/>
  <c r="E7327" i="2" s="1"/>
  <c r="G7325" i="9"/>
  <c r="F7327" i="2" s="1"/>
  <c r="H7325" i="9"/>
  <c r="G7327" i="2" s="1"/>
  <c r="E7326" i="9"/>
  <c r="D7328" i="2" s="1"/>
  <c r="F7326" i="9"/>
  <c r="E7328" i="2" s="1"/>
  <c r="G7326" i="9"/>
  <c r="F7328" i="2" s="1"/>
  <c r="H7326" i="9"/>
  <c r="G7328" i="2" s="1"/>
  <c r="E7327" i="9"/>
  <c r="D7329" i="2" s="1"/>
  <c r="F7327" i="9"/>
  <c r="E7329" i="2" s="1"/>
  <c r="G7327" i="9"/>
  <c r="F7329" i="2" s="1"/>
  <c r="H7327" i="9"/>
  <c r="G7329" i="2" s="1"/>
  <c r="E7328" i="9"/>
  <c r="D7330" i="2" s="1"/>
  <c r="F7328" i="9"/>
  <c r="E7330" i="2" s="1"/>
  <c r="G7328" i="9"/>
  <c r="F7330" i="2" s="1"/>
  <c r="H7328" i="9"/>
  <c r="G7330" i="2" s="1"/>
  <c r="E7329" i="9"/>
  <c r="D7331" i="2" s="1"/>
  <c r="F7329" i="9"/>
  <c r="E7331" i="2" s="1"/>
  <c r="G7329" i="9"/>
  <c r="F7331" i="2" s="1"/>
  <c r="H7329" i="9"/>
  <c r="G7331" i="2" s="1"/>
  <c r="E7330" i="9"/>
  <c r="D7332" i="2" s="1"/>
  <c r="F7330" i="9"/>
  <c r="E7332" i="2" s="1"/>
  <c r="G7330" i="9"/>
  <c r="F7332" i="2" s="1"/>
  <c r="H7330" i="9"/>
  <c r="G7332" i="2" s="1"/>
  <c r="E7331" i="9"/>
  <c r="D7333" i="2" s="1"/>
  <c r="F7331" i="9"/>
  <c r="E7333" i="2" s="1"/>
  <c r="G7331" i="9"/>
  <c r="F7333" i="2" s="1"/>
  <c r="H7331" i="9"/>
  <c r="G7333" i="2" s="1"/>
  <c r="E7332" i="9"/>
  <c r="D7334" i="2" s="1"/>
  <c r="F7332" i="9"/>
  <c r="E7334" i="2" s="1"/>
  <c r="G7332" i="9"/>
  <c r="F7334" i="2" s="1"/>
  <c r="H7332" i="9"/>
  <c r="G7334" i="2" s="1"/>
  <c r="E7333" i="9"/>
  <c r="D7335" i="2" s="1"/>
  <c r="F7333" i="9"/>
  <c r="E7335" i="2" s="1"/>
  <c r="G7333" i="9"/>
  <c r="F7335" i="2" s="1"/>
  <c r="H7333" i="9"/>
  <c r="G7335" i="2" s="1"/>
  <c r="E7334" i="9"/>
  <c r="D7336" i="2" s="1"/>
  <c r="F7334" i="9"/>
  <c r="E7336" i="2" s="1"/>
  <c r="G7334" i="9"/>
  <c r="F7336" i="2" s="1"/>
  <c r="H7334" i="9"/>
  <c r="G7336" i="2" s="1"/>
  <c r="E7335" i="9"/>
  <c r="D7337" i="2" s="1"/>
  <c r="F7335" i="9"/>
  <c r="E7337" i="2" s="1"/>
  <c r="G7335" i="9"/>
  <c r="F7337" i="2" s="1"/>
  <c r="H7335" i="9"/>
  <c r="G7337" i="2" s="1"/>
  <c r="E7336" i="9"/>
  <c r="D7338" i="2" s="1"/>
  <c r="F7336" i="9"/>
  <c r="E7338" i="2" s="1"/>
  <c r="G7336" i="9"/>
  <c r="F7338" i="2" s="1"/>
  <c r="H7336" i="9"/>
  <c r="G7338" i="2" s="1"/>
  <c r="E7337" i="9"/>
  <c r="D7339" i="2" s="1"/>
  <c r="F7337" i="9"/>
  <c r="E7339" i="2" s="1"/>
  <c r="G7337" i="9"/>
  <c r="F7339" i="2" s="1"/>
  <c r="H7337" i="9"/>
  <c r="G7339" i="2" s="1"/>
  <c r="E7338" i="9"/>
  <c r="D7340" i="2" s="1"/>
  <c r="F7338" i="9"/>
  <c r="E7340" i="2" s="1"/>
  <c r="G7338" i="9"/>
  <c r="F7340" i="2" s="1"/>
  <c r="H7338" i="9"/>
  <c r="G7340" i="2" s="1"/>
  <c r="E7339" i="9"/>
  <c r="D7341" i="2" s="1"/>
  <c r="F7339" i="9"/>
  <c r="E7341" i="2" s="1"/>
  <c r="G7339" i="9"/>
  <c r="F7341" i="2" s="1"/>
  <c r="H7339" i="9"/>
  <c r="G7341" i="2" s="1"/>
  <c r="E7340" i="9"/>
  <c r="D7342" i="2" s="1"/>
  <c r="F7340" i="9"/>
  <c r="E7342" i="2" s="1"/>
  <c r="G7340" i="9"/>
  <c r="F7342" i="2" s="1"/>
  <c r="H7340" i="9"/>
  <c r="G7342" i="2" s="1"/>
  <c r="E7341" i="9"/>
  <c r="D7343" i="2" s="1"/>
  <c r="F7341" i="9"/>
  <c r="E7343" i="2" s="1"/>
  <c r="G7341" i="9"/>
  <c r="F7343" i="2" s="1"/>
  <c r="H7341" i="9"/>
  <c r="G7343" i="2" s="1"/>
  <c r="E7342" i="9"/>
  <c r="D7344" i="2" s="1"/>
  <c r="F7342" i="9"/>
  <c r="E7344" i="2" s="1"/>
  <c r="G7342" i="9"/>
  <c r="F7344" i="2" s="1"/>
  <c r="H7342" i="9"/>
  <c r="G7344" i="2" s="1"/>
  <c r="E7343" i="9"/>
  <c r="D7345" i="2" s="1"/>
  <c r="F7343" i="9"/>
  <c r="E7345" i="2" s="1"/>
  <c r="G7343" i="9"/>
  <c r="F7345" i="2" s="1"/>
  <c r="H7343" i="9"/>
  <c r="G7345" i="2" s="1"/>
  <c r="E7344" i="9"/>
  <c r="D7346" i="2" s="1"/>
  <c r="F7344" i="9"/>
  <c r="E7346" i="2" s="1"/>
  <c r="G7344" i="9"/>
  <c r="F7346" i="2" s="1"/>
  <c r="H7344" i="9"/>
  <c r="G7346" i="2" s="1"/>
  <c r="E7345" i="9"/>
  <c r="D7347" i="2" s="1"/>
  <c r="F7345" i="9"/>
  <c r="E7347" i="2" s="1"/>
  <c r="G7345" i="9"/>
  <c r="F7347" i="2" s="1"/>
  <c r="H7345" i="9"/>
  <c r="G7347" i="2" s="1"/>
  <c r="E7346" i="9"/>
  <c r="D7348" i="2" s="1"/>
  <c r="F7346" i="9"/>
  <c r="E7348" i="2" s="1"/>
  <c r="G7346" i="9"/>
  <c r="F7348" i="2" s="1"/>
  <c r="H7346" i="9"/>
  <c r="G7348" i="2" s="1"/>
  <c r="E7347" i="9"/>
  <c r="D7349" i="2" s="1"/>
  <c r="F7347" i="9"/>
  <c r="E7349" i="2" s="1"/>
  <c r="G7347" i="9"/>
  <c r="F7349" i="2" s="1"/>
  <c r="H7347" i="9"/>
  <c r="G7349" i="2" s="1"/>
  <c r="E7348" i="9"/>
  <c r="D7350" i="2" s="1"/>
  <c r="F7348" i="9"/>
  <c r="E7350" i="2" s="1"/>
  <c r="G7348" i="9"/>
  <c r="F7350" i="2" s="1"/>
  <c r="H7348" i="9"/>
  <c r="G7350" i="2" s="1"/>
  <c r="E7349" i="9"/>
  <c r="D7351" i="2" s="1"/>
  <c r="F7349" i="9"/>
  <c r="E7351" i="2" s="1"/>
  <c r="G7349" i="9"/>
  <c r="F7351" i="2" s="1"/>
  <c r="H7349" i="9"/>
  <c r="G7351" i="2" s="1"/>
  <c r="E7350" i="9"/>
  <c r="D7352" i="2" s="1"/>
  <c r="F7350" i="9"/>
  <c r="E7352" i="2" s="1"/>
  <c r="G7350" i="9"/>
  <c r="F7352" i="2" s="1"/>
  <c r="H7350" i="9"/>
  <c r="G7352" i="2" s="1"/>
  <c r="E7351" i="9"/>
  <c r="D7353" i="2" s="1"/>
  <c r="F7351" i="9"/>
  <c r="E7353" i="2" s="1"/>
  <c r="G7351" i="9"/>
  <c r="F7353" i="2" s="1"/>
  <c r="H7351" i="9"/>
  <c r="G7353" i="2" s="1"/>
  <c r="E7352" i="9"/>
  <c r="D7354" i="2" s="1"/>
  <c r="F7352" i="9"/>
  <c r="E7354" i="2" s="1"/>
  <c r="G7352" i="9"/>
  <c r="F7354" i="2" s="1"/>
  <c r="H7352" i="9"/>
  <c r="G7354" i="2" s="1"/>
  <c r="E7353" i="9"/>
  <c r="D7355" i="2" s="1"/>
  <c r="F7353" i="9"/>
  <c r="E7355" i="2" s="1"/>
  <c r="G7353" i="9"/>
  <c r="F7355" i="2" s="1"/>
  <c r="H7353" i="9"/>
  <c r="G7355" i="2" s="1"/>
  <c r="E7354" i="9"/>
  <c r="D7356" i="2" s="1"/>
  <c r="F7354" i="9"/>
  <c r="E7356" i="2" s="1"/>
  <c r="G7354" i="9"/>
  <c r="F7356" i="2" s="1"/>
  <c r="H7354" i="9"/>
  <c r="G7356" i="2" s="1"/>
  <c r="E7355" i="9"/>
  <c r="D7357" i="2" s="1"/>
  <c r="F7355" i="9"/>
  <c r="E7357" i="2" s="1"/>
  <c r="G7355" i="9"/>
  <c r="F7357" i="2" s="1"/>
  <c r="H7355" i="9"/>
  <c r="G7357" i="2" s="1"/>
  <c r="E7356" i="9"/>
  <c r="D7358" i="2" s="1"/>
  <c r="F7356" i="9"/>
  <c r="E7358" i="2" s="1"/>
  <c r="G7356" i="9"/>
  <c r="F7358" i="2" s="1"/>
  <c r="H7356" i="9"/>
  <c r="G7358" i="2" s="1"/>
  <c r="E7357" i="9"/>
  <c r="D7359" i="2" s="1"/>
  <c r="F7357" i="9"/>
  <c r="E7359" i="2" s="1"/>
  <c r="G7357" i="9"/>
  <c r="F7359" i="2" s="1"/>
  <c r="H7357" i="9"/>
  <c r="G7359" i="2" s="1"/>
  <c r="E7358" i="9"/>
  <c r="D7360" i="2" s="1"/>
  <c r="F7358" i="9"/>
  <c r="E7360" i="2" s="1"/>
  <c r="G7358" i="9"/>
  <c r="F7360" i="2" s="1"/>
  <c r="H7358" i="9"/>
  <c r="G7360" i="2" s="1"/>
  <c r="E7359" i="9"/>
  <c r="D7361" i="2" s="1"/>
  <c r="F7359" i="9"/>
  <c r="E7361" i="2" s="1"/>
  <c r="G7359" i="9"/>
  <c r="F7361" i="2" s="1"/>
  <c r="H7359" i="9"/>
  <c r="G7361" i="2" s="1"/>
  <c r="E7360" i="9"/>
  <c r="D7362" i="2" s="1"/>
  <c r="F7360" i="9"/>
  <c r="E7362" i="2" s="1"/>
  <c r="G7360" i="9"/>
  <c r="F7362" i="2" s="1"/>
  <c r="H7360" i="9"/>
  <c r="G7362" i="2" s="1"/>
  <c r="E7361" i="9"/>
  <c r="D7363" i="2" s="1"/>
  <c r="F7361" i="9"/>
  <c r="E7363" i="2" s="1"/>
  <c r="G7361" i="9"/>
  <c r="F7363" i="2" s="1"/>
  <c r="H7361" i="9"/>
  <c r="G7363" i="2" s="1"/>
  <c r="E7362" i="9"/>
  <c r="D7364" i="2" s="1"/>
  <c r="F7362" i="9"/>
  <c r="E7364" i="2" s="1"/>
  <c r="G7362" i="9"/>
  <c r="F7364" i="2" s="1"/>
  <c r="H7362" i="9"/>
  <c r="G7364" i="2" s="1"/>
  <c r="E7363" i="9"/>
  <c r="D7365" i="2" s="1"/>
  <c r="F7363" i="9"/>
  <c r="E7365" i="2" s="1"/>
  <c r="G7363" i="9"/>
  <c r="F7365" i="2" s="1"/>
  <c r="H7363" i="9"/>
  <c r="G7365" i="2" s="1"/>
  <c r="E7364" i="9"/>
  <c r="D7366" i="2" s="1"/>
  <c r="F7364" i="9"/>
  <c r="E7366" i="2" s="1"/>
  <c r="G7364" i="9"/>
  <c r="F7366" i="2" s="1"/>
  <c r="H7364" i="9"/>
  <c r="G7366" i="2" s="1"/>
  <c r="E7365" i="9"/>
  <c r="D7367" i="2" s="1"/>
  <c r="F7365" i="9"/>
  <c r="E7367" i="2" s="1"/>
  <c r="G7365" i="9"/>
  <c r="F7367" i="2" s="1"/>
  <c r="H7365" i="9"/>
  <c r="G7367" i="2" s="1"/>
  <c r="E7366" i="9"/>
  <c r="D7368" i="2" s="1"/>
  <c r="F7366" i="9"/>
  <c r="E7368" i="2" s="1"/>
  <c r="G7366" i="9"/>
  <c r="F7368" i="2" s="1"/>
  <c r="H7366" i="9"/>
  <c r="G7368" i="2" s="1"/>
  <c r="E7367" i="9"/>
  <c r="D7369" i="2" s="1"/>
  <c r="F7367" i="9"/>
  <c r="E7369" i="2" s="1"/>
  <c r="G7367" i="9"/>
  <c r="F7369" i="2" s="1"/>
  <c r="H7367" i="9"/>
  <c r="G7369" i="2" s="1"/>
  <c r="E7368" i="9"/>
  <c r="D7370" i="2" s="1"/>
  <c r="F7368" i="9"/>
  <c r="E7370" i="2" s="1"/>
  <c r="G7368" i="9"/>
  <c r="F7370" i="2" s="1"/>
  <c r="H7368" i="9"/>
  <c r="G7370" i="2" s="1"/>
  <c r="E7369" i="9"/>
  <c r="D7371" i="2" s="1"/>
  <c r="F7369" i="9"/>
  <c r="E7371" i="2" s="1"/>
  <c r="G7369" i="9"/>
  <c r="F7371" i="2" s="1"/>
  <c r="H7369" i="9"/>
  <c r="G7371" i="2" s="1"/>
  <c r="E7370" i="9"/>
  <c r="D7372" i="2" s="1"/>
  <c r="F7370" i="9"/>
  <c r="E7372" i="2" s="1"/>
  <c r="G7370" i="9"/>
  <c r="F7372" i="2" s="1"/>
  <c r="H7370" i="9"/>
  <c r="G7372" i="2" s="1"/>
  <c r="E7371" i="9"/>
  <c r="D7373" i="2" s="1"/>
  <c r="F7371" i="9"/>
  <c r="E7373" i="2" s="1"/>
  <c r="G7371" i="9"/>
  <c r="F7373" i="2" s="1"/>
  <c r="H7371" i="9"/>
  <c r="G7373" i="2" s="1"/>
  <c r="F2" i="9"/>
  <c r="E4" i="2" s="1"/>
  <c r="G2" i="9"/>
  <c r="F4" i="2" s="1"/>
  <c r="H2" i="9"/>
  <c r="G4" i="2" s="1"/>
  <c r="E2" i="9"/>
  <c r="D4" i="2" s="1"/>
  <c r="A3" i="9"/>
  <c r="B3" i="9"/>
  <c r="A4" i="9"/>
  <c r="B4" i="9"/>
  <c r="A5" i="9"/>
  <c r="B5" i="9"/>
  <c r="A6" i="9"/>
  <c r="B6" i="9"/>
  <c r="A7" i="9"/>
  <c r="B7" i="9"/>
  <c r="A8" i="9"/>
  <c r="B8" i="9"/>
  <c r="A9" i="9"/>
  <c r="B9" i="9"/>
  <c r="A10" i="9"/>
  <c r="B10" i="9"/>
  <c r="A11" i="9"/>
  <c r="B11" i="9"/>
  <c r="A12" i="9"/>
  <c r="B12" i="9"/>
  <c r="A13" i="9"/>
  <c r="B13" i="9"/>
  <c r="A14" i="9"/>
  <c r="B14" i="9"/>
  <c r="A15" i="9"/>
  <c r="B15" i="9"/>
  <c r="A16" i="9"/>
  <c r="B16" i="9"/>
  <c r="A17" i="9"/>
  <c r="B17" i="9"/>
  <c r="A18" i="9"/>
  <c r="B18" i="9"/>
  <c r="A19" i="9"/>
  <c r="B19" i="9"/>
  <c r="A20" i="9"/>
  <c r="B20" i="9"/>
  <c r="A21" i="9"/>
  <c r="B21" i="9"/>
  <c r="A22" i="9"/>
  <c r="B22" i="9"/>
  <c r="A23" i="9"/>
  <c r="B23" i="9"/>
  <c r="A24" i="9"/>
  <c r="B24" i="9"/>
  <c r="A25" i="9"/>
  <c r="B25" i="9"/>
  <c r="A26" i="9"/>
  <c r="B26" i="9"/>
  <c r="A27" i="9"/>
  <c r="B27" i="9"/>
  <c r="A28" i="9"/>
  <c r="B28" i="9"/>
  <c r="A29" i="9"/>
  <c r="B29" i="9"/>
  <c r="A30" i="9"/>
  <c r="B30" i="9"/>
  <c r="A31" i="9"/>
  <c r="B31" i="9"/>
  <c r="A32" i="9"/>
  <c r="B32" i="9"/>
  <c r="A33" i="9"/>
  <c r="B33" i="9"/>
  <c r="A34" i="9"/>
  <c r="B34" i="9"/>
  <c r="A35" i="9"/>
  <c r="B35" i="9"/>
  <c r="A36" i="9"/>
  <c r="B36" i="9"/>
  <c r="A37" i="9"/>
  <c r="B37" i="9"/>
  <c r="A38" i="9"/>
  <c r="B38" i="9"/>
  <c r="A39" i="9"/>
  <c r="B39" i="9"/>
  <c r="A40" i="9"/>
  <c r="B40" i="9"/>
  <c r="A41" i="9"/>
  <c r="B41" i="9"/>
  <c r="A42" i="9"/>
  <c r="B42" i="9"/>
  <c r="A43" i="9"/>
  <c r="B43" i="9"/>
  <c r="A44" i="9"/>
  <c r="B44" i="9"/>
  <c r="A45" i="9"/>
  <c r="B45" i="9"/>
  <c r="A46" i="9"/>
  <c r="B46" i="9"/>
  <c r="A47" i="9"/>
  <c r="B47" i="9"/>
  <c r="A48" i="9"/>
  <c r="B48" i="9"/>
  <c r="A49" i="9"/>
  <c r="B49" i="9"/>
  <c r="A50" i="9"/>
  <c r="B50" i="9"/>
  <c r="A51" i="9"/>
  <c r="B51" i="9"/>
  <c r="A52" i="9"/>
  <c r="B52" i="9"/>
  <c r="A53" i="9"/>
  <c r="B53" i="9"/>
  <c r="A54" i="9"/>
  <c r="B54" i="9"/>
  <c r="A55" i="9"/>
  <c r="B55" i="9"/>
  <c r="A56" i="9"/>
  <c r="B56" i="9"/>
  <c r="A57" i="9"/>
  <c r="B57" i="9"/>
  <c r="A58" i="9"/>
  <c r="B58" i="9"/>
  <c r="A59" i="9"/>
  <c r="B59" i="9"/>
  <c r="A60" i="9"/>
  <c r="B60" i="9"/>
  <c r="A61" i="9"/>
  <c r="B61" i="9"/>
  <c r="A62" i="9"/>
  <c r="B62" i="9"/>
  <c r="A63" i="9"/>
  <c r="B63" i="9"/>
  <c r="A64" i="9"/>
  <c r="B64" i="9"/>
  <c r="A65" i="9"/>
  <c r="B65" i="9"/>
  <c r="A66" i="9"/>
  <c r="B66" i="9"/>
  <c r="A67" i="9"/>
  <c r="B67" i="9"/>
  <c r="A68" i="9"/>
  <c r="B68" i="9"/>
  <c r="A69" i="9"/>
  <c r="B69" i="9"/>
  <c r="A70" i="9"/>
  <c r="B70" i="9"/>
  <c r="A71" i="9"/>
  <c r="B71" i="9"/>
  <c r="A72" i="9"/>
  <c r="B72" i="9"/>
  <c r="A73" i="9"/>
  <c r="B73" i="9"/>
  <c r="A74" i="9"/>
  <c r="B74" i="9"/>
  <c r="A75" i="9"/>
  <c r="B75" i="9"/>
  <c r="A76" i="9"/>
  <c r="B76" i="9"/>
  <c r="A77" i="9"/>
  <c r="B77" i="9"/>
  <c r="A78" i="9"/>
  <c r="B78" i="9"/>
  <c r="A79" i="9"/>
  <c r="B79" i="9"/>
  <c r="A80" i="9"/>
  <c r="B80" i="9"/>
  <c r="A81" i="9"/>
  <c r="B81" i="9"/>
  <c r="A82" i="9"/>
  <c r="B82" i="9"/>
  <c r="A83" i="9"/>
  <c r="B83" i="9"/>
  <c r="A84" i="9"/>
  <c r="B84" i="9"/>
  <c r="A85" i="9"/>
  <c r="B85" i="9"/>
  <c r="A86" i="9"/>
  <c r="B86" i="9"/>
  <c r="A87" i="9"/>
  <c r="B87" i="9"/>
  <c r="A88" i="9"/>
  <c r="B88" i="9"/>
  <c r="A89" i="9"/>
  <c r="B89" i="9"/>
  <c r="A90" i="9"/>
  <c r="B90" i="9"/>
  <c r="A91" i="9"/>
  <c r="B91" i="9"/>
  <c r="A92" i="9"/>
  <c r="B92" i="9"/>
  <c r="A93" i="9"/>
  <c r="B93" i="9"/>
  <c r="A94" i="9"/>
  <c r="B94" i="9"/>
  <c r="A95" i="9"/>
  <c r="B95" i="9"/>
  <c r="A96" i="9"/>
  <c r="B96" i="9"/>
  <c r="A97" i="9"/>
  <c r="B97" i="9"/>
  <c r="A98" i="9"/>
  <c r="B98" i="9"/>
  <c r="A99" i="9"/>
  <c r="B99" i="9"/>
  <c r="A100" i="9"/>
  <c r="B100" i="9"/>
  <c r="A101" i="9"/>
  <c r="B101" i="9"/>
  <c r="A102" i="9"/>
  <c r="B102" i="9"/>
  <c r="A103" i="9"/>
  <c r="B103" i="9"/>
  <c r="A104" i="9"/>
  <c r="B104" i="9"/>
  <c r="A105" i="9"/>
  <c r="B105" i="9"/>
  <c r="A106" i="9"/>
  <c r="B106" i="9"/>
  <c r="A107" i="9"/>
  <c r="B107" i="9"/>
  <c r="A108" i="9"/>
  <c r="B108" i="9"/>
  <c r="A109" i="9"/>
  <c r="B109" i="9"/>
  <c r="A110" i="9"/>
  <c r="B110" i="9"/>
  <c r="A111" i="9"/>
  <c r="B111" i="9"/>
  <c r="A112" i="9"/>
  <c r="B112" i="9"/>
  <c r="A113" i="9"/>
  <c r="B113" i="9"/>
  <c r="A114" i="9"/>
  <c r="B114" i="9"/>
  <c r="A115" i="9"/>
  <c r="B115" i="9"/>
  <c r="A116" i="9"/>
  <c r="B116" i="9"/>
  <c r="A117" i="9"/>
  <c r="B117" i="9"/>
  <c r="A118" i="9"/>
  <c r="B118" i="9"/>
  <c r="A119" i="9"/>
  <c r="B119" i="9"/>
  <c r="A120" i="9"/>
  <c r="B120" i="9"/>
  <c r="A121" i="9"/>
  <c r="B121" i="9"/>
  <c r="A122" i="9"/>
  <c r="B122" i="9"/>
  <c r="A123" i="9"/>
  <c r="B123" i="9"/>
  <c r="A124" i="9"/>
  <c r="B124" i="9"/>
  <c r="A125" i="9"/>
  <c r="B125" i="9"/>
  <c r="A126" i="9"/>
  <c r="B126" i="9"/>
  <c r="A127" i="9"/>
  <c r="B127" i="9"/>
  <c r="A128" i="9"/>
  <c r="B128" i="9"/>
  <c r="A129" i="9"/>
  <c r="B129" i="9"/>
  <c r="A130" i="9"/>
  <c r="B130" i="9"/>
  <c r="A131" i="9"/>
  <c r="B131" i="9"/>
  <c r="A132" i="9"/>
  <c r="B132" i="9"/>
  <c r="A133" i="9"/>
  <c r="B133" i="9"/>
  <c r="A134" i="9"/>
  <c r="B134" i="9"/>
  <c r="A135" i="9"/>
  <c r="B135" i="9"/>
  <c r="A136" i="9"/>
  <c r="B136" i="9"/>
  <c r="A137" i="9"/>
  <c r="B137" i="9"/>
  <c r="A138" i="9"/>
  <c r="B138" i="9"/>
  <c r="A139" i="9"/>
  <c r="B139" i="9"/>
  <c r="A140" i="9"/>
  <c r="B140" i="9"/>
  <c r="A141" i="9"/>
  <c r="B141" i="9"/>
  <c r="A142" i="9"/>
  <c r="B142" i="9"/>
  <c r="A143" i="9"/>
  <c r="B143" i="9"/>
  <c r="A144" i="9"/>
  <c r="B144" i="9"/>
  <c r="A145" i="9"/>
  <c r="B145" i="9"/>
  <c r="A146" i="9"/>
  <c r="B146" i="9"/>
  <c r="A147" i="9"/>
  <c r="B147" i="9"/>
  <c r="A148" i="9"/>
  <c r="B148" i="9"/>
  <c r="A149" i="9"/>
  <c r="B149" i="9"/>
  <c r="A150" i="9"/>
  <c r="B150" i="9"/>
  <c r="A151" i="9"/>
  <c r="B151" i="9"/>
  <c r="A152" i="9"/>
  <c r="B152" i="9"/>
  <c r="A153" i="9"/>
  <c r="B153" i="9"/>
  <c r="A154" i="9"/>
  <c r="B154" i="9"/>
  <c r="A155" i="9"/>
  <c r="B155" i="9"/>
  <c r="A156" i="9"/>
  <c r="B156" i="9"/>
  <c r="A157" i="9"/>
  <c r="B157" i="9"/>
  <c r="A158" i="9"/>
  <c r="B158" i="9"/>
  <c r="A159" i="9"/>
  <c r="B159" i="9"/>
  <c r="A160" i="9"/>
  <c r="B160" i="9"/>
  <c r="A161" i="9"/>
  <c r="B161" i="9"/>
  <c r="A162" i="9"/>
  <c r="B162" i="9"/>
  <c r="A163" i="9"/>
  <c r="B163" i="9"/>
  <c r="A164" i="9"/>
  <c r="B164" i="9"/>
  <c r="A165" i="9"/>
  <c r="B165" i="9"/>
  <c r="A166" i="9"/>
  <c r="B166" i="9"/>
  <c r="A167" i="9"/>
  <c r="B167" i="9"/>
  <c r="A168" i="9"/>
  <c r="B168" i="9"/>
  <c r="A169" i="9"/>
  <c r="B169" i="9"/>
  <c r="A170" i="9"/>
  <c r="B170" i="9"/>
  <c r="A171" i="9"/>
  <c r="B171" i="9"/>
  <c r="A172" i="9"/>
  <c r="B172" i="9"/>
  <c r="A173" i="9"/>
  <c r="B173" i="9"/>
  <c r="A174" i="9"/>
  <c r="B174" i="9"/>
  <c r="A175" i="9"/>
  <c r="B175" i="9"/>
  <c r="A176" i="9"/>
  <c r="B176" i="9"/>
  <c r="A177" i="9"/>
  <c r="B177" i="9"/>
  <c r="A178" i="9"/>
  <c r="B178" i="9"/>
  <c r="A179" i="9"/>
  <c r="B179" i="9"/>
  <c r="A180" i="9"/>
  <c r="B180" i="9"/>
  <c r="A181" i="9"/>
  <c r="B181" i="9"/>
  <c r="A182" i="9"/>
  <c r="B182" i="9"/>
  <c r="A183" i="9"/>
  <c r="B183" i="9"/>
  <c r="A184" i="9"/>
  <c r="B184" i="9"/>
  <c r="A185" i="9"/>
  <c r="B185" i="9"/>
  <c r="A186" i="9"/>
  <c r="B186" i="9"/>
  <c r="A187" i="9"/>
  <c r="B187" i="9"/>
  <c r="A188" i="9"/>
  <c r="B188" i="9"/>
  <c r="A189" i="9"/>
  <c r="B189" i="9"/>
  <c r="A190" i="9"/>
  <c r="B190" i="9"/>
  <c r="A191" i="9"/>
  <c r="B191" i="9"/>
  <c r="A192" i="9"/>
  <c r="B192" i="9"/>
  <c r="A193" i="9"/>
  <c r="B193" i="9"/>
  <c r="A194" i="9"/>
  <c r="B194" i="9"/>
  <c r="A195" i="9"/>
  <c r="B195" i="9"/>
  <c r="A196" i="9"/>
  <c r="B196" i="9"/>
  <c r="A197" i="9"/>
  <c r="B197" i="9"/>
  <c r="A198" i="9"/>
  <c r="B198" i="9"/>
  <c r="A199" i="9"/>
  <c r="B199" i="9"/>
  <c r="A200" i="9"/>
  <c r="B200" i="9"/>
  <c r="A201" i="9"/>
  <c r="B201" i="9"/>
  <c r="A202" i="9"/>
  <c r="B202" i="9"/>
  <c r="A203" i="9"/>
  <c r="B203" i="9"/>
  <c r="A204" i="9"/>
  <c r="B204" i="9"/>
  <c r="A205" i="9"/>
  <c r="B205" i="9"/>
  <c r="A206" i="9"/>
  <c r="B206" i="9"/>
  <c r="A207" i="9"/>
  <c r="B207" i="9"/>
  <c r="A208" i="9"/>
  <c r="B208" i="9"/>
  <c r="A209" i="9"/>
  <c r="B209" i="9"/>
  <c r="A210" i="9"/>
  <c r="B210" i="9"/>
  <c r="A211" i="9"/>
  <c r="B211" i="9"/>
  <c r="A212" i="9"/>
  <c r="B212" i="9"/>
  <c r="A213" i="9"/>
  <c r="B213" i="9"/>
  <c r="A214" i="9"/>
  <c r="B214" i="9"/>
  <c r="A215" i="9"/>
  <c r="B215" i="9"/>
  <c r="A216" i="9"/>
  <c r="B216" i="9"/>
  <c r="A217" i="9"/>
  <c r="B217" i="9"/>
  <c r="A218" i="9"/>
  <c r="B218" i="9"/>
  <c r="A219" i="9"/>
  <c r="B219" i="9"/>
  <c r="A220" i="9"/>
  <c r="B220" i="9"/>
  <c r="A221" i="9"/>
  <c r="B221" i="9"/>
  <c r="A222" i="9"/>
  <c r="B222" i="9"/>
  <c r="A223" i="9"/>
  <c r="B223" i="9"/>
  <c r="A224" i="9"/>
  <c r="B224" i="9"/>
  <c r="A225" i="9"/>
  <c r="B225" i="9"/>
  <c r="A226" i="9"/>
  <c r="B226" i="9"/>
  <c r="A227" i="9"/>
  <c r="B227" i="9"/>
  <c r="A228" i="9"/>
  <c r="B228" i="9"/>
  <c r="A229" i="9"/>
  <c r="B229" i="9"/>
  <c r="A230" i="9"/>
  <c r="B230" i="9"/>
  <c r="A231" i="9"/>
  <c r="B231" i="9"/>
  <c r="A232" i="9"/>
  <c r="B232" i="9"/>
  <c r="A233" i="9"/>
  <c r="B233" i="9"/>
  <c r="A234" i="9"/>
  <c r="B234" i="9"/>
  <c r="A235" i="9"/>
  <c r="B235" i="9"/>
  <c r="A236" i="9"/>
  <c r="B236" i="9"/>
  <c r="A237" i="9"/>
  <c r="B237" i="9"/>
  <c r="A238" i="9"/>
  <c r="B238" i="9"/>
  <c r="A239" i="9"/>
  <c r="B239" i="9"/>
  <c r="A240" i="9"/>
  <c r="B240" i="9"/>
  <c r="A241" i="9"/>
  <c r="B241" i="9"/>
  <c r="A242" i="9"/>
  <c r="B242" i="9"/>
  <c r="A243" i="9"/>
  <c r="B243" i="9"/>
  <c r="A244" i="9"/>
  <c r="B244" i="9"/>
  <c r="A245" i="9"/>
  <c r="B245" i="9"/>
  <c r="A246" i="9"/>
  <c r="B246" i="9"/>
  <c r="A247" i="9"/>
  <c r="B247" i="9"/>
  <c r="A248" i="9"/>
  <c r="B248" i="9"/>
  <c r="A249" i="9"/>
  <c r="B249" i="9"/>
  <c r="A250" i="9"/>
  <c r="B250" i="9"/>
  <c r="A251" i="9"/>
  <c r="B251" i="9"/>
  <c r="A252" i="9"/>
  <c r="B252" i="9"/>
  <c r="A253" i="9"/>
  <c r="B253" i="9"/>
  <c r="A254" i="9"/>
  <c r="B254" i="9"/>
  <c r="A255" i="9"/>
  <c r="B255" i="9"/>
  <c r="A256" i="9"/>
  <c r="B256" i="9"/>
  <c r="A257" i="9"/>
  <c r="B257" i="9"/>
  <c r="A258" i="9"/>
  <c r="B258" i="9"/>
  <c r="A259" i="9"/>
  <c r="B259" i="9"/>
  <c r="A260" i="9"/>
  <c r="B260" i="9"/>
  <c r="A261" i="9"/>
  <c r="B261" i="9"/>
  <c r="A262" i="9"/>
  <c r="B262" i="9"/>
  <c r="A263" i="9"/>
  <c r="B263" i="9"/>
  <c r="A264" i="9"/>
  <c r="B264" i="9"/>
  <c r="A265" i="9"/>
  <c r="B265" i="9"/>
  <c r="A266" i="9"/>
  <c r="B266" i="9"/>
  <c r="A267" i="9"/>
  <c r="B267" i="9"/>
  <c r="A268" i="9"/>
  <c r="B268" i="9"/>
  <c r="A269" i="9"/>
  <c r="B269" i="9"/>
  <c r="A270" i="9"/>
  <c r="B270" i="9"/>
  <c r="A271" i="9"/>
  <c r="B271" i="9"/>
  <c r="A272" i="9"/>
  <c r="B272" i="9"/>
  <c r="A273" i="9"/>
  <c r="B273" i="9"/>
  <c r="A274" i="9"/>
  <c r="B274" i="9"/>
  <c r="A275" i="9"/>
  <c r="B275" i="9"/>
  <c r="A276" i="9"/>
  <c r="B276" i="9"/>
  <c r="A277" i="9"/>
  <c r="B277" i="9"/>
  <c r="A278" i="9"/>
  <c r="B278" i="9"/>
  <c r="A279" i="9"/>
  <c r="B279" i="9"/>
  <c r="A280" i="9"/>
  <c r="B280" i="9"/>
  <c r="A281" i="9"/>
  <c r="B281" i="9"/>
  <c r="A282" i="9"/>
  <c r="B282" i="9"/>
  <c r="A283" i="9"/>
  <c r="B283" i="9"/>
  <c r="A284" i="9"/>
  <c r="B284" i="9"/>
  <c r="A285" i="9"/>
  <c r="B285" i="9"/>
  <c r="A286" i="9"/>
  <c r="B286" i="9"/>
  <c r="A287" i="9"/>
  <c r="B287" i="9"/>
  <c r="A288" i="9"/>
  <c r="B288" i="9"/>
  <c r="A289" i="9"/>
  <c r="B289" i="9"/>
  <c r="A290" i="9"/>
  <c r="B290" i="9"/>
  <c r="A291" i="9"/>
  <c r="B291" i="9"/>
  <c r="A292" i="9"/>
  <c r="B292" i="9"/>
  <c r="A293" i="9"/>
  <c r="B293" i="9"/>
  <c r="A294" i="9"/>
  <c r="B294" i="9"/>
  <c r="A295" i="9"/>
  <c r="B295" i="9"/>
  <c r="A296" i="9"/>
  <c r="B296" i="9"/>
  <c r="A297" i="9"/>
  <c r="B297" i="9"/>
  <c r="A298" i="9"/>
  <c r="B298" i="9"/>
  <c r="A299" i="9"/>
  <c r="B299" i="9"/>
  <c r="A300" i="9"/>
  <c r="B300" i="9"/>
  <c r="A301" i="9"/>
  <c r="B301" i="9"/>
  <c r="A302" i="9"/>
  <c r="B302" i="9"/>
  <c r="A303" i="9"/>
  <c r="B303" i="9"/>
  <c r="A304" i="9"/>
  <c r="B304" i="9"/>
  <c r="A305" i="9"/>
  <c r="B305" i="9"/>
  <c r="A306" i="9"/>
  <c r="B306" i="9"/>
  <c r="A307" i="9"/>
  <c r="B307" i="9"/>
  <c r="A308" i="9"/>
  <c r="B308" i="9"/>
  <c r="A309" i="9"/>
  <c r="B309" i="9"/>
  <c r="A310" i="9"/>
  <c r="B310" i="9"/>
  <c r="A311" i="9"/>
  <c r="B311" i="9"/>
  <c r="A312" i="9"/>
  <c r="B312" i="9"/>
  <c r="A313" i="9"/>
  <c r="B313" i="9"/>
  <c r="A314" i="9"/>
  <c r="B314" i="9"/>
  <c r="A315" i="9"/>
  <c r="B315" i="9"/>
  <c r="A316" i="9"/>
  <c r="B316" i="9"/>
  <c r="A317" i="9"/>
  <c r="B317" i="9"/>
  <c r="A318" i="9"/>
  <c r="B318" i="9"/>
  <c r="A319" i="9"/>
  <c r="B319" i="9"/>
  <c r="A320" i="9"/>
  <c r="B320" i="9"/>
  <c r="A321" i="9"/>
  <c r="B321" i="9"/>
  <c r="A322" i="9"/>
  <c r="B322" i="9"/>
  <c r="A323" i="9"/>
  <c r="B323" i="9"/>
  <c r="A324" i="9"/>
  <c r="B324" i="9"/>
  <c r="A325" i="9"/>
  <c r="B325" i="9"/>
  <c r="A326" i="9"/>
  <c r="B326" i="9"/>
  <c r="A327" i="9"/>
  <c r="B327" i="9"/>
  <c r="A328" i="9"/>
  <c r="B328" i="9"/>
  <c r="A329" i="9"/>
  <c r="B329" i="9"/>
  <c r="A330" i="9"/>
  <c r="B330" i="9"/>
  <c r="A331" i="9"/>
  <c r="B331" i="9"/>
  <c r="A332" i="9"/>
  <c r="B332" i="9"/>
  <c r="A333" i="9"/>
  <c r="B333" i="9"/>
  <c r="A334" i="9"/>
  <c r="B334" i="9"/>
  <c r="A335" i="9"/>
  <c r="B335" i="9"/>
  <c r="A336" i="9"/>
  <c r="B336" i="9"/>
  <c r="A337" i="9"/>
  <c r="B337" i="9"/>
  <c r="A338" i="9"/>
  <c r="B338" i="9"/>
  <c r="A339" i="9"/>
  <c r="B339" i="9"/>
  <c r="A340" i="9"/>
  <c r="B340" i="9"/>
  <c r="A341" i="9"/>
  <c r="B341" i="9"/>
  <c r="A342" i="9"/>
  <c r="B342" i="9"/>
  <c r="A343" i="9"/>
  <c r="B343" i="9"/>
  <c r="A344" i="9"/>
  <c r="B344" i="9"/>
  <c r="A345" i="9"/>
  <c r="B345" i="9"/>
  <c r="A346" i="9"/>
  <c r="B346" i="9"/>
  <c r="A347" i="9"/>
  <c r="B347" i="9"/>
  <c r="A348" i="9"/>
  <c r="B348" i="9"/>
  <c r="A349" i="9"/>
  <c r="B349" i="9"/>
  <c r="A350" i="9"/>
  <c r="B350" i="9"/>
  <c r="A351" i="9"/>
  <c r="B351" i="9"/>
  <c r="A352" i="9"/>
  <c r="B352" i="9"/>
  <c r="A353" i="9"/>
  <c r="B353" i="9"/>
  <c r="A354" i="9"/>
  <c r="B354" i="9"/>
  <c r="A355" i="9"/>
  <c r="B355" i="9"/>
  <c r="A356" i="9"/>
  <c r="B356" i="9"/>
  <c r="A357" i="9"/>
  <c r="B357" i="9"/>
  <c r="A358" i="9"/>
  <c r="B358" i="9"/>
  <c r="A359" i="9"/>
  <c r="B359" i="9"/>
  <c r="A360" i="9"/>
  <c r="B360" i="9"/>
  <c r="A361" i="9"/>
  <c r="B361" i="9"/>
  <c r="A362" i="9"/>
  <c r="B362" i="9"/>
  <c r="A363" i="9"/>
  <c r="B363" i="9"/>
  <c r="A364" i="9"/>
  <c r="B364" i="9"/>
  <c r="A365" i="9"/>
  <c r="B365" i="9"/>
  <c r="A366" i="9"/>
  <c r="B366" i="9"/>
  <c r="A367" i="9"/>
  <c r="B367" i="9"/>
  <c r="A368" i="9"/>
  <c r="B368" i="9"/>
  <c r="A369" i="9"/>
  <c r="B369" i="9"/>
  <c r="A370" i="9"/>
  <c r="B370" i="9"/>
  <c r="A371" i="9"/>
  <c r="B371" i="9"/>
  <c r="A372" i="9"/>
  <c r="B372" i="9"/>
  <c r="A373" i="9"/>
  <c r="B373" i="9"/>
  <c r="A374" i="9"/>
  <c r="B374" i="9"/>
  <c r="A375" i="9"/>
  <c r="B375" i="9"/>
  <c r="A376" i="9"/>
  <c r="B376" i="9"/>
  <c r="A377" i="9"/>
  <c r="B377" i="9"/>
  <c r="A378" i="9"/>
  <c r="B378" i="9"/>
  <c r="A379" i="9"/>
  <c r="B379" i="9"/>
  <c r="A380" i="9"/>
  <c r="B380" i="9"/>
  <c r="A381" i="9"/>
  <c r="B381" i="9"/>
  <c r="A382" i="9"/>
  <c r="B382" i="9"/>
  <c r="A383" i="9"/>
  <c r="B383" i="9"/>
  <c r="A384" i="9"/>
  <c r="B384" i="9"/>
  <c r="A385" i="9"/>
  <c r="B385" i="9"/>
  <c r="A386" i="9"/>
  <c r="B386" i="9"/>
  <c r="A387" i="9"/>
  <c r="B387" i="9"/>
  <c r="A388" i="9"/>
  <c r="B388" i="9"/>
  <c r="A389" i="9"/>
  <c r="B389" i="9"/>
  <c r="A390" i="9"/>
  <c r="B390" i="9"/>
  <c r="A391" i="9"/>
  <c r="B391" i="9"/>
  <c r="A392" i="9"/>
  <c r="B392" i="9"/>
  <c r="A393" i="9"/>
  <c r="B393" i="9"/>
  <c r="A394" i="9"/>
  <c r="B394" i="9"/>
  <c r="A395" i="9"/>
  <c r="B395" i="9"/>
  <c r="A396" i="9"/>
  <c r="B396" i="9"/>
  <c r="A397" i="9"/>
  <c r="B397" i="9"/>
  <c r="A398" i="9"/>
  <c r="B398" i="9"/>
  <c r="A399" i="9"/>
  <c r="B399" i="9"/>
  <c r="A400" i="9"/>
  <c r="B400" i="9"/>
  <c r="A401" i="9"/>
  <c r="B401" i="9"/>
  <c r="A402" i="9"/>
  <c r="B402" i="9"/>
  <c r="A403" i="9"/>
  <c r="B403" i="9"/>
  <c r="A404" i="9"/>
  <c r="B404" i="9"/>
  <c r="A405" i="9"/>
  <c r="B405" i="9"/>
  <c r="A406" i="9"/>
  <c r="B406" i="9"/>
  <c r="A407" i="9"/>
  <c r="B407" i="9"/>
  <c r="A408" i="9"/>
  <c r="B408" i="9"/>
  <c r="A409" i="9"/>
  <c r="B409" i="9"/>
  <c r="A410" i="9"/>
  <c r="B410" i="9"/>
  <c r="A411" i="9"/>
  <c r="B411" i="9"/>
  <c r="A412" i="9"/>
  <c r="B412" i="9"/>
  <c r="A413" i="9"/>
  <c r="B413" i="9"/>
  <c r="A414" i="9"/>
  <c r="B414" i="9"/>
  <c r="A415" i="9"/>
  <c r="B415" i="9"/>
  <c r="A416" i="9"/>
  <c r="B416" i="9"/>
  <c r="A417" i="9"/>
  <c r="B417" i="9"/>
  <c r="A418" i="9"/>
  <c r="B418" i="9"/>
  <c r="A419" i="9"/>
  <c r="B419" i="9"/>
  <c r="A420" i="9"/>
  <c r="B420" i="9"/>
  <c r="A421" i="9"/>
  <c r="B421" i="9"/>
  <c r="A422" i="9"/>
  <c r="B422" i="9"/>
  <c r="A423" i="9"/>
  <c r="B423" i="9"/>
  <c r="A424" i="9"/>
  <c r="B424" i="9"/>
  <c r="A425" i="9"/>
  <c r="B425" i="9"/>
  <c r="A426" i="9"/>
  <c r="B426" i="9"/>
  <c r="A427" i="9"/>
  <c r="B427" i="9"/>
  <c r="A428" i="9"/>
  <c r="B428" i="9"/>
  <c r="A429" i="9"/>
  <c r="B429" i="9"/>
  <c r="A430" i="9"/>
  <c r="B430" i="9"/>
  <c r="A431" i="9"/>
  <c r="B431" i="9"/>
  <c r="A432" i="9"/>
  <c r="B432" i="9"/>
  <c r="A433" i="9"/>
  <c r="B433" i="9"/>
  <c r="A434" i="9"/>
  <c r="B434" i="9"/>
  <c r="A435" i="9"/>
  <c r="B435" i="9"/>
  <c r="A436" i="9"/>
  <c r="B436" i="9"/>
  <c r="A437" i="9"/>
  <c r="B437" i="9"/>
  <c r="A438" i="9"/>
  <c r="B438" i="9"/>
  <c r="A439" i="9"/>
  <c r="B439" i="9"/>
  <c r="A440" i="9"/>
  <c r="B440" i="9"/>
  <c r="A441" i="9"/>
  <c r="B441" i="9"/>
  <c r="A442" i="9"/>
  <c r="B442" i="9"/>
  <c r="A443" i="9"/>
  <c r="B443" i="9"/>
  <c r="A444" i="9"/>
  <c r="B444" i="9"/>
  <c r="A445" i="9"/>
  <c r="B445" i="9"/>
  <c r="A446" i="9"/>
  <c r="B446" i="9"/>
  <c r="A447" i="9"/>
  <c r="B447" i="9"/>
  <c r="A448" i="9"/>
  <c r="B448" i="9"/>
  <c r="A449" i="9"/>
  <c r="B449" i="9"/>
  <c r="A450" i="9"/>
  <c r="B450" i="9"/>
  <c r="A451" i="9"/>
  <c r="B451" i="9"/>
  <c r="A452" i="9"/>
  <c r="B452" i="9"/>
  <c r="A453" i="9"/>
  <c r="B453" i="9"/>
  <c r="A454" i="9"/>
  <c r="B454" i="9"/>
  <c r="A455" i="9"/>
  <c r="B455" i="9"/>
  <c r="A456" i="9"/>
  <c r="B456" i="9"/>
  <c r="A457" i="9"/>
  <c r="B457" i="9"/>
  <c r="A458" i="9"/>
  <c r="B458" i="9"/>
  <c r="A459" i="9"/>
  <c r="B459" i="9"/>
  <c r="A460" i="9"/>
  <c r="B460" i="9"/>
  <c r="A461" i="9"/>
  <c r="B461" i="9"/>
  <c r="A462" i="9"/>
  <c r="B462" i="9"/>
  <c r="A463" i="9"/>
  <c r="B463" i="9"/>
  <c r="A464" i="9"/>
  <c r="B464" i="9"/>
  <c r="A465" i="9"/>
  <c r="B465" i="9"/>
  <c r="A466" i="9"/>
  <c r="B466" i="9"/>
  <c r="A467" i="9"/>
  <c r="B467" i="9"/>
  <c r="A468" i="9"/>
  <c r="B468" i="9"/>
  <c r="A469" i="9"/>
  <c r="B469" i="9"/>
  <c r="A470" i="9"/>
  <c r="B470" i="9"/>
  <c r="A471" i="9"/>
  <c r="B471" i="9"/>
  <c r="A472" i="9"/>
  <c r="B472" i="9"/>
  <c r="A473" i="9"/>
  <c r="B473" i="9"/>
  <c r="A474" i="9"/>
  <c r="B474" i="9"/>
  <c r="A475" i="9"/>
  <c r="B475" i="9"/>
  <c r="A476" i="9"/>
  <c r="B476" i="9"/>
  <c r="A477" i="9"/>
  <c r="B477" i="9"/>
  <c r="A478" i="9"/>
  <c r="B478" i="9"/>
  <c r="A479" i="9"/>
  <c r="B479" i="9"/>
  <c r="A480" i="9"/>
  <c r="B480" i="9"/>
  <c r="A481" i="9"/>
  <c r="B481" i="9"/>
  <c r="A482" i="9"/>
  <c r="B482" i="9"/>
  <c r="A483" i="9"/>
  <c r="B483" i="9"/>
  <c r="A484" i="9"/>
  <c r="B484" i="9"/>
  <c r="A485" i="9"/>
  <c r="B485" i="9"/>
  <c r="A486" i="9"/>
  <c r="B486" i="9"/>
  <c r="A487" i="9"/>
  <c r="B487" i="9"/>
  <c r="A488" i="9"/>
  <c r="B488" i="9"/>
  <c r="A489" i="9"/>
  <c r="B489" i="9"/>
  <c r="A490" i="9"/>
  <c r="B490" i="9"/>
  <c r="A491" i="9"/>
  <c r="B491" i="9"/>
  <c r="A492" i="9"/>
  <c r="B492" i="9"/>
  <c r="A493" i="9"/>
  <c r="B493" i="9"/>
  <c r="A494" i="9"/>
  <c r="B494" i="9"/>
  <c r="A495" i="9"/>
  <c r="B495" i="9"/>
  <c r="A496" i="9"/>
  <c r="B496" i="9"/>
  <c r="A497" i="9"/>
  <c r="B497" i="9"/>
  <c r="A498" i="9"/>
  <c r="B498" i="9"/>
  <c r="A499" i="9"/>
  <c r="B499" i="9"/>
  <c r="A500" i="9"/>
  <c r="B500" i="9"/>
  <c r="A501" i="9"/>
  <c r="B501" i="9"/>
  <c r="A502" i="9"/>
  <c r="B502" i="9"/>
  <c r="A503" i="9"/>
  <c r="B503" i="9"/>
  <c r="A504" i="9"/>
  <c r="B504" i="9"/>
  <c r="A505" i="9"/>
  <c r="B505" i="9"/>
  <c r="A506" i="9"/>
  <c r="B506" i="9"/>
  <c r="A507" i="9"/>
  <c r="B507" i="9"/>
  <c r="A508" i="9"/>
  <c r="B508" i="9"/>
  <c r="A509" i="9"/>
  <c r="B509" i="9"/>
  <c r="A510" i="9"/>
  <c r="B510" i="9"/>
  <c r="A511" i="9"/>
  <c r="B511" i="9"/>
  <c r="A512" i="9"/>
  <c r="B512" i="9"/>
  <c r="A513" i="9"/>
  <c r="B513" i="9"/>
  <c r="A514" i="9"/>
  <c r="B514" i="9"/>
  <c r="A515" i="9"/>
  <c r="B515" i="9"/>
  <c r="A516" i="9"/>
  <c r="B516" i="9"/>
  <c r="A517" i="9"/>
  <c r="B517" i="9"/>
  <c r="A518" i="9"/>
  <c r="B518" i="9"/>
  <c r="A519" i="9"/>
  <c r="B519" i="9"/>
  <c r="A520" i="9"/>
  <c r="B520" i="9"/>
  <c r="A521" i="9"/>
  <c r="B521" i="9"/>
  <c r="A522" i="9"/>
  <c r="B522" i="9"/>
  <c r="A523" i="9"/>
  <c r="B523" i="9"/>
  <c r="A524" i="9"/>
  <c r="B524" i="9"/>
  <c r="A525" i="9"/>
  <c r="B525" i="9"/>
  <c r="A526" i="9"/>
  <c r="B526" i="9"/>
  <c r="A527" i="9"/>
  <c r="B527" i="9"/>
  <c r="A528" i="9"/>
  <c r="B528" i="9"/>
  <c r="A529" i="9"/>
  <c r="B529" i="9"/>
  <c r="A530" i="9"/>
  <c r="B530" i="9"/>
  <c r="A531" i="9"/>
  <c r="B531" i="9"/>
  <c r="A532" i="9"/>
  <c r="B532" i="9"/>
  <c r="A533" i="9"/>
  <c r="B533" i="9"/>
  <c r="A534" i="9"/>
  <c r="B534" i="9"/>
  <c r="A535" i="9"/>
  <c r="B535" i="9"/>
  <c r="A536" i="9"/>
  <c r="B536" i="9"/>
  <c r="A537" i="9"/>
  <c r="B537" i="9"/>
  <c r="A538" i="9"/>
  <c r="B538" i="9"/>
  <c r="A539" i="9"/>
  <c r="B539" i="9"/>
  <c r="A540" i="9"/>
  <c r="B540" i="9"/>
  <c r="A541" i="9"/>
  <c r="B541" i="9"/>
  <c r="A542" i="9"/>
  <c r="B542" i="9"/>
  <c r="A543" i="9"/>
  <c r="B543" i="9"/>
  <c r="A544" i="9"/>
  <c r="B544" i="9"/>
  <c r="A545" i="9"/>
  <c r="B545" i="9"/>
  <c r="A546" i="9"/>
  <c r="B546" i="9"/>
  <c r="A547" i="9"/>
  <c r="B547" i="9"/>
  <c r="A548" i="9"/>
  <c r="B548" i="9"/>
  <c r="A549" i="9"/>
  <c r="B549" i="9"/>
  <c r="A550" i="9"/>
  <c r="B550" i="9"/>
  <c r="A551" i="9"/>
  <c r="B551" i="9"/>
  <c r="A552" i="9"/>
  <c r="B552" i="9"/>
  <c r="A553" i="9"/>
  <c r="B553" i="9"/>
  <c r="A554" i="9"/>
  <c r="B554" i="9"/>
  <c r="A555" i="9"/>
  <c r="B555" i="9"/>
  <c r="A556" i="9"/>
  <c r="B556" i="9"/>
  <c r="A557" i="9"/>
  <c r="B557" i="9"/>
  <c r="A558" i="9"/>
  <c r="B558" i="9"/>
  <c r="A559" i="9"/>
  <c r="B559" i="9"/>
  <c r="A560" i="9"/>
  <c r="B560" i="9"/>
  <c r="A561" i="9"/>
  <c r="B561" i="9"/>
  <c r="A562" i="9"/>
  <c r="B562" i="9"/>
  <c r="A563" i="9"/>
  <c r="B563" i="9"/>
  <c r="A564" i="9"/>
  <c r="B564" i="9"/>
  <c r="A565" i="9"/>
  <c r="B565" i="9"/>
  <c r="A566" i="9"/>
  <c r="B566" i="9"/>
  <c r="A567" i="9"/>
  <c r="B567" i="9"/>
  <c r="A568" i="9"/>
  <c r="B568" i="9"/>
  <c r="A569" i="9"/>
  <c r="B569" i="9"/>
  <c r="A570" i="9"/>
  <c r="B570" i="9"/>
  <c r="A571" i="9"/>
  <c r="B571" i="9"/>
  <c r="A572" i="9"/>
  <c r="B572" i="9"/>
  <c r="A573" i="9"/>
  <c r="B573" i="9"/>
  <c r="A574" i="9"/>
  <c r="B574" i="9"/>
  <c r="A575" i="9"/>
  <c r="B575" i="9"/>
  <c r="A576" i="9"/>
  <c r="B576" i="9"/>
  <c r="A577" i="9"/>
  <c r="B577" i="9"/>
  <c r="A578" i="9"/>
  <c r="B578" i="9"/>
  <c r="A579" i="9"/>
  <c r="B579" i="9"/>
  <c r="A580" i="9"/>
  <c r="B580" i="9"/>
  <c r="A581" i="9"/>
  <c r="B581" i="9"/>
  <c r="A582" i="9"/>
  <c r="B582" i="9"/>
  <c r="A583" i="9"/>
  <c r="B583" i="9"/>
  <c r="A584" i="9"/>
  <c r="B584" i="9"/>
  <c r="A585" i="9"/>
  <c r="B585" i="9"/>
  <c r="A586" i="9"/>
  <c r="B586" i="9"/>
  <c r="A587" i="9"/>
  <c r="B587" i="9"/>
  <c r="A588" i="9"/>
  <c r="B588" i="9"/>
  <c r="A589" i="9"/>
  <c r="B589" i="9"/>
  <c r="A590" i="9"/>
  <c r="B590" i="9"/>
  <c r="A591" i="9"/>
  <c r="B591" i="9"/>
  <c r="A592" i="9"/>
  <c r="B592" i="9"/>
  <c r="A593" i="9"/>
  <c r="B593" i="9"/>
  <c r="A594" i="9"/>
  <c r="B594" i="9"/>
  <c r="A595" i="9"/>
  <c r="B595" i="9"/>
  <c r="A596" i="9"/>
  <c r="B596" i="9"/>
  <c r="A597" i="9"/>
  <c r="B597" i="9"/>
  <c r="A598" i="9"/>
  <c r="B598" i="9"/>
  <c r="A599" i="9"/>
  <c r="B599" i="9"/>
  <c r="A600" i="9"/>
  <c r="B600" i="9"/>
  <c r="A601" i="9"/>
  <c r="B601" i="9"/>
  <c r="A602" i="9"/>
  <c r="B602" i="9"/>
  <c r="A603" i="9"/>
  <c r="B603" i="9"/>
  <c r="A604" i="9"/>
  <c r="B604" i="9"/>
  <c r="A605" i="9"/>
  <c r="B605" i="9"/>
  <c r="A606" i="9"/>
  <c r="B606" i="9"/>
  <c r="A607" i="9"/>
  <c r="B607" i="9"/>
  <c r="A608" i="9"/>
  <c r="B608" i="9"/>
  <c r="A609" i="9"/>
  <c r="B609" i="9"/>
  <c r="A610" i="9"/>
  <c r="B610" i="9"/>
  <c r="A611" i="9"/>
  <c r="B611" i="9"/>
  <c r="A612" i="9"/>
  <c r="B612" i="9"/>
  <c r="A613" i="9"/>
  <c r="B613" i="9"/>
  <c r="A614" i="9"/>
  <c r="B614" i="9"/>
  <c r="A615" i="9"/>
  <c r="B615" i="9"/>
  <c r="A616" i="9"/>
  <c r="B616" i="9"/>
  <c r="A617" i="9"/>
  <c r="B617" i="9"/>
  <c r="A618" i="9"/>
  <c r="B618" i="9"/>
  <c r="A619" i="9"/>
  <c r="B619" i="9"/>
  <c r="A620" i="9"/>
  <c r="B620" i="9"/>
  <c r="A621" i="9"/>
  <c r="B621" i="9"/>
  <c r="A622" i="9"/>
  <c r="B622" i="9"/>
  <c r="A623" i="9"/>
  <c r="B623" i="9"/>
  <c r="A624" i="9"/>
  <c r="B624" i="9"/>
  <c r="A625" i="9"/>
  <c r="B625" i="9"/>
  <c r="A626" i="9"/>
  <c r="B626" i="9"/>
  <c r="A627" i="9"/>
  <c r="B627" i="9"/>
  <c r="A628" i="9"/>
  <c r="B628" i="9"/>
  <c r="A629" i="9"/>
  <c r="B629" i="9"/>
  <c r="A630" i="9"/>
  <c r="B630" i="9"/>
  <c r="A631" i="9"/>
  <c r="B631" i="9"/>
  <c r="A632" i="9"/>
  <c r="B632" i="9"/>
  <c r="A633" i="9"/>
  <c r="B633" i="9"/>
  <c r="A634" i="9"/>
  <c r="B634" i="9"/>
  <c r="A635" i="9"/>
  <c r="B635" i="9"/>
  <c r="A636" i="9"/>
  <c r="B636" i="9"/>
  <c r="A637" i="9"/>
  <c r="B637" i="9"/>
  <c r="A638" i="9"/>
  <c r="B638" i="9"/>
  <c r="A639" i="9"/>
  <c r="B639" i="9"/>
  <c r="A640" i="9"/>
  <c r="B640" i="9"/>
  <c r="A641" i="9"/>
  <c r="B641" i="9"/>
  <c r="A642" i="9"/>
  <c r="B642" i="9"/>
  <c r="A643" i="9"/>
  <c r="B643" i="9"/>
  <c r="A644" i="9"/>
  <c r="B644" i="9"/>
  <c r="A645" i="9"/>
  <c r="B645" i="9"/>
  <c r="A646" i="9"/>
  <c r="B646" i="9"/>
  <c r="A647" i="9"/>
  <c r="B647" i="9"/>
  <c r="A648" i="9"/>
  <c r="B648" i="9"/>
  <c r="A649" i="9"/>
  <c r="B649" i="9"/>
  <c r="A650" i="9"/>
  <c r="B650" i="9"/>
  <c r="A651" i="9"/>
  <c r="B651" i="9"/>
  <c r="A652" i="9"/>
  <c r="B652" i="9"/>
  <c r="A653" i="9"/>
  <c r="B653" i="9"/>
  <c r="A654" i="9"/>
  <c r="B654" i="9"/>
  <c r="A655" i="9"/>
  <c r="B655" i="9"/>
  <c r="A656" i="9"/>
  <c r="B656" i="9"/>
  <c r="A657" i="9"/>
  <c r="B657" i="9"/>
  <c r="A658" i="9"/>
  <c r="B658" i="9"/>
  <c r="A659" i="9"/>
  <c r="B659" i="9"/>
  <c r="A660" i="9"/>
  <c r="B660" i="9"/>
  <c r="A661" i="9"/>
  <c r="B661" i="9"/>
  <c r="A662" i="9"/>
  <c r="B662" i="9"/>
  <c r="A663" i="9"/>
  <c r="B663" i="9"/>
  <c r="A664" i="9"/>
  <c r="B664" i="9"/>
  <c r="A665" i="9"/>
  <c r="B665" i="9"/>
  <c r="A666" i="9"/>
  <c r="B666" i="9"/>
  <c r="A667" i="9"/>
  <c r="B667" i="9"/>
  <c r="A668" i="9"/>
  <c r="B668" i="9"/>
  <c r="A669" i="9"/>
  <c r="B669" i="9"/>
  <c r="A670" i="9"/>
  <c r="B670" i="9"/>
  <c r="A671" i="9"/>
  <c r="B671" i="9"/>
  <c r="A672" i="9"/>
  <c r="B672" i="9"/>
  <c r="A673" i="9"/>
  <c r="B673" i="9"/>
  <c r="A674" i="9"/>
  <c r="B674" i="9"/>
  <c r="A675" i="9"/>
  <c r="B675" i="9"/>
  <c r="A676" i="9"/>
  <c r="B676" i="9"/>
  <c r="A677" i="9"/>
  <c r="B677" i="9"/>
  <c r="A678" i="9"/>
  <c r="B678" i="9"/>
  <c r="A679" i="9"/>
  <c r="B679" i="9"/>
  <c r="A680" i="9"/>
  <c r="B680" i="9"/>
  <c r="A681" i="9"/>
  <c r="B681" i="9"/>
  <c r="A682" i="9"/>
  <c r="B682" i="9"/>
  <c r="A683" i="9"/>
  <c r="B683" i="9"/>
  <c r="A684" i="9"/>
  <c r="B684" i="9"/>
  <c r="A685" i="9"/>
  <c r="B685" i="9"/>
  <c r="A686" i="9"/>
  <c r="B686" i="9"/>
  <c r="A687" i="9"/>
  <c r="B687" i="9"/>
  <c r="A688" i="9"/>
  <c r="B688" i="9"/>
  <c r="A689" i="9"/>
  <c r="B689" i="9"/>
  <c r="A690" i="9"/>
  <c r="B690" i="9"/>
  <c r="A691" i="9"/>
  <c r="B691" i="9"/>
  <c r="A692" i="9"/>
  <c r="B692" i="9"/>
  <c r="A693" i="9"/>
  <c r="B693" i="9"/>
  <c r="A694" i="9"/>
  <c r="B694" i="9"/>
  <c r="A695" i="9"/>
  <c r="B695" i="9"/>
  <c r="A696" i="9"/>
  <c r="B696" i="9"/>
  <c r="A697" i="9"/>
  <c r="B697" i="9"/>
  <c r="A698" i="9"/>
  <c r="B698" i="9"/>
  <c r="A699" i="9"/>
  <c r="B699" i="9"/>
  <c r="A700" i="9"/>
  <c r="B700" i="9"/>
  <c r="A701" i="9"/>
  <c r="B701" i="9"/>
  <c r="A702" i="9"/>
  <c r="B702" i="9"/>
  <c r="A703" i="9"/>
  <c r="B703" i="9"/>
  <c r="A704" i="9"/>
  <c r="B704" i="9"/>
  <c r="A705" i="9"/>
  <c r="B705" i="9"/>
  <c r="A706" i="9"/>
  <c r="B706" i="9"/>
  <c r="A707" i="9"/>
  <c r="B707" i="9"/>
  <c r="A708" i="9"/>
  <c r="B708" i="9"/>
  <c r="A709" i="9"/>
  <c r="B709" i="9"/>
  <c r="A710" i="9"/>
  <c r="B710" i="9"/>
  <c r="A711" i="9"/>
  <c r="B711" i="9"/>
  <c r="A712" i="9"/>
  <c r="B712" i="9"/>
  <c r="A713" i="9"/>
  <c r="B713" i="9"/>
  <c r="A714" i="9"/>
  <c r="B714" i="9"/>
  <c r="A715" i="9"/>
  <c r="B715" i="9"/>
  <c r="A716" i="9"/>
  <c r="B716" i="9"/>
  <c r="A717" i="9"/>
  <c r="B717" i="9"/>
  <c r="A718" i="9"/>
  <c r="B718" i="9"/>
  <c r="A719" i="9"/>
  <c r="B719" i="9"/>
  <c r="A720" i="9"/>
  <c r="B720" i="9"/>
  <c r="A721" i="9"/>
  <c r="B721" i="9"/>
  <c r="A722" i="9"/>
  <c r="B722" i="9"/>
  <c r="A723" i="9"/>
  <c r="B723" i="9"/>
  <c r="A724" i="9"/>
  <c r="B724" i="9"/>
  <c r="A725" i="9"/>
  <c r="B725" i="9"/>
  <c r="A726" i="9"/>
  <c r="B726" i="9"/>
  <c r="A727" i="9"/>
  <c r="B727" i="9"/>
  <c r="A728" i="9"/>
  <c r="B728" i="9"/>
  <c r="A729" i="9"/>
  <c r="B729" i="9"/>
  <c r="A730" i="9"/>
  <c r="B730" i="9"/>
  <c r="A731" i="9"/>
  <c r="B731" i="9"/>
  <c r="A732" i="9"/>
  <c r="B732" i="9"/>
  <c r="A733" i="9"/>
  <c r="B733" i="9"/>
  <c r="A734" i="9"/>
  <c r="B734" i="9"/>
  <c r="A735" i="9"/>
  <c r="B735" i="9"/>
  <c r="A736" i="9"/>
  <c r="B736" i="9"/>
  <c r="A737" i="9"/>
  <c r="B737" i="9"/>
  <c r="A738" i="9"/>
  <c r="B738" i="9"/>
  <c r="A739" i="9"/>
  <c r="B739" i="9"/>
  <c r="A740" i="9"/>
  <c r="B740" i="9"/>
  <c r="A741" i="9"/>
  <c r="B741" i="9"/>
  <c r="A742" i="9"/>
  <c r="B742" i="9"/>
  <c r="A743" i="9"/>
  <c r="B743" i="9"/>
  <c r="A744" i="9"/>
  <c r="B744" i="9"/>
  <c r="A745" i="9"/>
  <c r="B745" i="9"/>
  <c r="A746" i="9"/>
  <c r="B746" i="9"/>
  <c r="A747" i="9"/>
  <c r="B747" i="9"/>
  <c r="A748" i="9"/>
  <c r="B748" i="9"/>
  <c r="A749" i="9"/>
  <c r="B749" i="9"/>
  <c r="A750" i="9"/>
  <c r="B750" i="9"/>
  <c r="A751" i="9"/>
  <c r="B751" i="9"/>
  <c r="A752" i="9"/>
  <c r="B752" i="9"/>
  <c r="A753" i="9"/>
  <c r="B753" i="9"/>
  <c r="A754" i="9"/>
  <c r="B754" i="9"/>
  <c r="A755" i="9"/>
  <c r="B755" i="9"/>
  <c r="A756" i="9"/>
  <c r="B756" i="9"/>
  <c r="A757" i="9"/>
  <c r="B757" i="9"/>
  <c r="A758" i="9"/>
  <c r="B758" i="9"/>
  <c r="A759" i="9"/>
  <c r="B759" i="9"/>
  <c r="A760" i="9"/>
  <c r="B760" i="9"/>
  <c r="A761" i="9"/>
  <c r="B761" i="9"/>
  <c r="A762" i="9"/>
  <c r="B762" i="9"/>
  <c r="A763" i="9"/>
  <c r="B763" i="9"/>
  <c r="A764" i="9"/>
  <c r="B764" i="9"/>
  <c r="A765" i="9"/>
  <c r="B765" i="9"/>
  <c r="A766" i="9"/>
  <c r="B766" i="9"/>
  <c r="A767" i="9"/>
  <c r="B767" i="9"/>
  <c r="A768" i="9"/>
  <c r="B768" i="9"/>
  <c r="A769" i="9"/>
  <c r="B769" i="9"/>
  <c r="A770" i="9"/>
  <c r="B770" i="9"/>
  <c r="A771" i="9"/>
  <c r="B771" i="9"/>
  <c r="A772" i="9"/>
  <c r="B772" i="9"/>
  <c r="A773" i="9"/>
  <c r="B773" i="9"/>
  <c r="A774" i="9"/>
  <c r="B774" i="9"/>
  <c r="A775" i="9"/>
  <c r="B775" i="9"/>
  <c r="A776" i="9"/>
  <c r="B776" i="9"/>
  <c r="A777" i="9"/>
  <c r="B777" i="9"/>
  <c r="A778" i="9"/>
  <c r="B778" i="9"/>
  <c r="A779" i="9"/>
  <c r="B779" i="9"/>
  <c r="A780" i="9"/>
  <c r="B780" i="9"/>
  <c r="A781" i="9"/>
  <c r="B781" i="9"/>
  <c r="A782" i="9"/>
  <c r="B782" i="9"/>
  <c r="A783" i="9"/>
  <c r="B783" i="9"/>
  <c r="A784" i="9"/>
  <c r="B784" i="9"/>
  <c r="A785" i="9"/>
  <c r="B785" i="9"/>
  <c r="A786" i="9"/>
  <c r="B786" i="9"/>
  <c r="A787" i="9"/>
  <c r="B787" i="9"/>
  <c r="A788" i="9"/>
  <c r="B788" i="9"/>
  <c r="A789" i="9"/>
  <c r="B789" i="9"/>
  <c r="A790" i="9"/>
  <c r="B790" i="9"/>
  <c r="A791" i="9"/>
  <c r="B791" i="9"/>
  <c r="A792" i="9"/>
  <c r="B792" i="9"/>
  <c r="A793" i="9"/>
  <c r="B793" i="9"/>
  <c r="A794" i="9"/>
  <c r="B794" i="9"/>
  <c r="A795" i="9"/>
  <c r="B795" i="9"/>
  <c r="A796" i="9"/>
  <c r="B796" i="9"/>
  <c r="A797" i="9"/>
  <c r="B797" i="9"/>
  <c r="A798" i="9"/>
  <c r="B798" i="9"/>
  <c r="A799" i="9"/>
  <c r="B799" i="9"/>
  <c r="A800" i="9"/>
  <c r="B800" i="9"/>
  <c r="A801" i="9"/>
  <c r="B801" i="9"/>
  <c r="A802" i="9"/>
  <c r="B802" i="9"/>
  <c r="A803" i="9"/>
  <c r="B803" i="9"/>
  <c r="A804" i="9"/>
  <c r="B804" i="9"/>
  <c r="A805" i="9"/>
  <c r="B805" i="9"/>
  <c r="A806" i="9"/>
  <c r="B806" i="9"/>
  <c r="A807" i="9"/>
  <c r="B807" i="9"/>
  <c r="A808" i="9"/>
  <c r="B808" i="9"/>
  <c r="A809" i="9"/>
  <c r="B809" i="9"/>
  <c r="A810" i="9"/>
  <c r="B810" i="9"/>
  <c r="A811" i="9"/>
  <c r="B811" i="9"/>
  <c r="A812" i="9"/>
  <c r="B812" i="9"/>
  <c r="A813" i="9"/>
  <c r="B813" i="9"/>
  <c r="A814" i="9"/>
  <c r="B814" i="9"/>
  <c r="A815" i="9"/>
  <c r="B815" i="9"/>
  <c r="A816" i="9"/>
  <c r="B816" i="9"/>
  <c r="A817" i="9"/>
  <c r="B817" i="9"/>
  <c r="A818" i="9"/>
  <c r="B818" i="9"/>
  <c r="A819" i="9"/>
  <c r="B819" i="9"/>
  <c r="A820" i="9"/>
  <c r="B820" i="9"/>
  <c r="A821" i="9"/>
  <c r="B821" i="9"/>
  <c r="A822" i="9"/>
  <c r="B822" i="9"/>
  <c r="A823" i="9"/>
  <c r="B823" i="9"/>
  <c r="A824" i="9"/>
  <c r="B824" i="9"/>
  <c r="A825" i="9"/>
  <c r="B825" i="9"/>
  <c r="A826" i="9"/>
  <c r="B826" i="9"/>
  <c r="A827" i="9"/>
  <c r="B827" i="9"/>
  <c r="A828" i="9"/>
  <c r="B828" i="9"/>
  <c r="A829" i="9"/>
  <c r="B829" i="9"/>
  <c r="A830" i="9"/>
  <c r="B830" i="9"/>
  <c r="A831" i="9"/>
  <c r="B831" i="9"/>
  <c r="A832" i="9"/>
  <c r="B832" i="9"/>
  <c r="A833" i="9"/>
  <c r="B833" i="9"/>
  <c r="A834" i="9"/>
  <c r="B834" i="9"/>
  <c r="A835" i="9"/>
  <c r="B835" i="9"/>
  <c r="A836" i="9"/>
  <c r="B836" i="9"/>
  <c r="A837" i="9"/>
  <c r="B837" i="9"/>
  <c r="A838" i="9"/>
  <c r="B838" i="9"/>
  <c r="A839" i="9"/>
  <c r="B839" i="9"/>
  <c r="A840" i="9"/>
  <c r="B840" i="9"/>
  <c r="A841" i="9"/>
  <c r="B841" i="9"/>
  <c r="A842" i="9"/>
  <c r="B842" i="9"/>
  <c r="A843" i="9"/>
  <c r="B843" i="9"/>
  <c r="A844" i="9"/>
  <c r="B844" i="9"/>
  <c r="A845" i="9"/>
  <c r="B845" i="9"/>
  <c r="A846" i="9"/>
  <c r="B846" i="9"/>
  <c r="A847" i="9"/>
  <c r="B847" i="9"/>
  <c r="A848" i="9"/>
  <c r="B848" i="9"/>
  <c r="A849" i="9"/>
  <c r="B849" i="9"/>
  <c r="A850" i="9"/>
  <c r="B850" i="9"/>
  <c r="A851" i="9"/>
  <c r="B851" i="9"/>
  <c r="A852" i="9"/>
  <c r="B852" i="9"/>
  <c r="A853" i="9"/>
  <c r="B853" i="9"/>
  <c r="A854" i="9"/>
  <c r="B854" i="9"/>
  <c r="A855" i="9"/>
  <c r="B855" i="9"/>
  <c r="A856" i="9"/>
  <c r="B856" i="9"/>
  <c r="A857" i="9"/>
  <c r="B857" i="9"/>
  <c r="A858" i="9"/>
  <c r="B858" i="9"/>
  <c r="A859" i="9"/>
  <c r="B859" i="9"/>
  <c r="A860" i="9"/>
  <c r="B860" i="9"/>
  <c r="A861" i="9"/>
  <c r="B861" i="9"/>
  <c r="A862" i="9"/>
  <c r="B862" i="9"/>
  <c r="A863" i="9"/>
  <c r="B863" i="9"/>
  <c r="A864" i="9"/>
  <c r="B864" i="9"/>
  <c r="A865" i="9"/>
  <c r="B865" i="9"/>
  <c r="A866" i="9"/>
  <c r="B866" i="9"/>
  <c r="A867" i="9"/>
  <c r="B867" i="9"/>
  <c r="A868" i="9"/>
  <c r="B868" i="9"/>
  <c r="A869" i="9"/>
  <c r="B869" i="9"/>
  <c r="A870" i="9"/>
  <c r="B870" i="9"/>
  <c r="A871" i="9"/>
  <c r="B871" i="9"/>
  <c r="A872" i="9"/>
  <c r="B872" i="9"/>
  <c r="A873" i="9"/>
  <c r="B873" i="9"/>
  <c r="A874" i="9"/>
  <c r="B874" i="9"/>
  <c r="A875" i="9"/>
  <c r="B875" i="9"/>
  <c r="A876" i="9"/>
  <c r="B876" i="9"/>
  <c r="A877" i="9"/>
  <c r="B877" i="9"/>
  <c r="A878" i="9"/>
  <c r="B878" i="9"/>
  <c r="A879" i="9"/>
  <c r="B879" i="9"/>
  <c r="A880" i="9"/>
  <c r="B880" i="9"/>
  <c r="A881" i="9"/>
  <c r="B881" i="9"/>
  <c r="A882" i="9"/>
  <c r="B882" i="9"/>
  <c r="A883" i="9"/>
  <c r="B883" i="9"/>
  <c r="A884" i="9"/>
  <c r="B884" i="9"/>
  <c r="A885" i="9"/>
  <c r="B885" i="9"/>
  <c r="A886" i="9"/>
  <c r="B886" i="9"/>
  <c r="A887" i="9"/>
  <c r="B887" i="9"/>
  <c r="A888" i="9"/>
  <c r="B888" i="9"/>
  <c r="A889" i="9"/>
  <c r="B889" i="9"/>
  <c r="A890" i="9"/>
  <c r="B890" i="9"/>
  <c r="A891" i="9"/>
  <c r="B891" i="9"/>
  <c r="A892" i="9"/>
  <c r="B892" i="9"/>
  <c r="A893" i="9"/>
  <c r="B893" i="9"/>
  <c r="A894" i="9"/>
  <c r="B894" i="9"/>
  <c r="A895" i="9"/>
  <c r="B895" i="9"/>
  <c r="A896" i="9"/>
  <c r="B896" i="9"/>
  <c r="A897" i="9"/>
  <c r="B897" i="9"/>
  <c r="A898" i="9"/>
  <c r="B898" i="9"/>
  <c r="A899" i="9"/>
  <c r="B899" i="9"/>
  <c r="A900" i="9"/>
  <c r="B900" i="9"/>
  <c r="A901" i="9"/>
  <c r="B901" i="9"/>
  <c r="A902" i="9"/>
  <c r="B902" i="9"/>
  <c r="A903" i="9"/>
  <c r="B903" i="9"/>
  <c r="A904" i="9"/>
  <c r="B904" i="9"/>
  <c r="A905" i="9"/>
  <c r="B905" i="9"/>
  <c r="A906" i="9"/>
  <c r="B906" i="9"/>
  <c r="A907" i="9"/>
  <c r="B907" i="9"/>
  <c r="A908" i="9"/>
  <c r="B908" i="9"/>
  <c r="A909" i="9"/>
  <c r="B909" i="9"/>
  <c r="A910" i="9"/>
  <c r="B910" i="9"/>
  <c r="A911" i="9"/>
  <c r="B911" i="9"/>
  <c r="A912" i="9"/>
  <c r="B912" i="9"/>
  <c r="A913" i="9"/>
  <c r="B913" i="9"/>
  <c r="A914" i="9"/>
  <c r="B914" i="9"/>
  <c r="A915" i="9"/>
  <c r="B915" i="9"/>
  <c r="A916" i="9"/>
  <c r="B916" i="9"/>
  <c r="A917" i="9"/>
  <c r="B917" i="9"/>
  <c r="A918" i="9"/>
  <c r="B918" i="9"/>
  <c r="A919" i="9"/>
  <c r="B919" i="9"/>
  <c r="A920" i="9"/>
  <c r="B920" i="9"/>
  <c r="A921" i="9"/>
  <c r="B921" i="9"/>
  <c r="A922" i="9"/>
  <c r="B922" i="9"/>
  <c r="A923" i="9"/>
  <c r="B923" i="9"/>
  <c r="A924" i="9"/>
  <c r="B924" i="9"/>
  <c r="A925" i="9"/>
  <c r="B925" i="9"/>
  <c r="A926" i="9"/>
  <c r="B926" i="9"/>
  <c r="A927" i="9"/>
  <c r="B927" i="9"/>
  <c r="A928" i="9"/>
  <c r="B928" i="9"/>
  <c r="A929" i="9"/>
  <c r="B929" i="9"/>
  <c r="A930" i="9"/>
  <c r="B930" i="9"/>
  <c r="A931" i="9"/>
  <c r="B931" i="9"/>
  <c r="A932" i="9"/>
  <c r="B932" i="9"/>
  <c r="A933" i="9"/>
  <c r="B933" i="9"/>
  <c r="A934" i="9"/>
  <c r="B934" i="9"/>
  <c r="A935" i="9"/>
  <c r="B935" i="9"/>
  <c r="A936" i="9"/>
  <c r="B936" i="9"/>
  <c r="A937" i="9"/>
  <c r="B937" i="9"/>
  <c r="A938" i="9"/>
  <c r="B938" i="9"/>
  <c r="A939" i="9"/>
  <c r="B939" i="9"/>
  <c r="A940" i="9"/>
  <c r="B940" i="9"/>
  <c r="A941" i="9"/>
  <c r="B941" i="9"/>
  <c r="A942" i="9"/>
  <c r="B942" i="9"/>
  <c r="A943" i="9"/>
  <c r="B943" i="9"/>
  <c r="A944" i="9"/>
  <c r="B944" i="9"/>
  <c r="A945" i="9"/>
  <c r="B945" i="9"/>
  <c r="A946" i="9"/>
  <c r="B946" i="9"/>
  <c r="A947" i="9"/>
  <c r="B947" i="9"/>
  <c r="A948" i="9"/>
  <c r="B948" i="9"/>
  <c r="A949" i="9"/>
  <c r="B949" i="9"/>
  <c r="A950" i="9"/>
  <c r="B950" i="9"/>
  <c r="A951" i="9"/>
  <c r="B951" i="9"/>
  <c r="A952" i="9"/>
  <c r="B952" i="9"/>
  <c r="A953" i="9"/>
  <c r="B953" i="9"/>
  <c r="A954" i="9"/>
  <c r="B954" i="9"/>
  <c r="A955" i="9"/>
  <c r="B955" i="9"/>
  <c r="A956" i="9"/>
  <c r="B956" i="9"/>
  <c r="A957" i="9"/>
  <c r="B957" i="9"/>
  <c r="A958" i="9"/>
  <c r="B958" i="9"/>
  <c r="A959" i="9"/>
  <c r="B959" i="9"/>
  <c r="A960" i="9"/>
  <c r="B960" i="9"/>
  <c r="A961" i="9"/>
  <c r="B961" i="9"/>
  <c r="A962" i="9"/>
  <c r="B962" i="9"/>
  <c r="A963" i="9"/>
  <c r="B963" i="9"/>
  <c r="A964" i="9"/>
  <c r="B964" i="9"/>
  <c r="A965" i="9"/>
  <c r="B965" i="9"/>
  <c r="A966" i="9"/>
  <c r="B966" i="9"/>
  <c r="A967" i="9"/>
  <c r="B967" i="9"/>
  <c r="A968" i="9"/>
  <c r="B968" i="9"/>
  <c r="A969" i="9"/>
  <c r="B969" i="9"/>
  <c r="A970" i="9"/>
  <c r="B970" i="9"/>
  <c r="A971" i="9"/>
  <c r="B971" i="9"/>
  <c r="A972" i="9"/>
  <c r="B972" i="9"/>
  <c r="A973" i="9"/>
  <c r="B973" i="9"/>
  <c r="A974" i="9"/>
  <c r="B974" i="9"/>
  <c r="A975" i="9"/>
  <c r="B975" i="9"/>
  <c r="A976" i="9"/>
  <c r="B976" i="9"/>
  <c r="A977" i="9"/>
  <c r="B977" i="9"/>
  <c r="A978" i="9"/>
  <c r="B978" i="9"/>
  <c r="A979" i="9"/>
  <c r="B979" i="9"/>
  <c r="A980" i="9"/>
  <c r="B980" i="9"/>
  <c r="A981" i="9"/>
  <c r="B981" i="9"/>
  <c r="A982" i="9"/>
  <c r="B982" i="9"/>
  <c r="A983" i="9"/>
  <c r="B983" i="9"/>
  <c r="A984" i="9"/>
  <c r="B984" i="9"/>
  <c r="A985" i="9"/>
  <c r="B985" i="9"/>
  <c r="A986" i="9"/>
  <c r="B986" i="9"/>
  <c r="A987" i="9"/>
  <c r="B987" i="9"/>
  <c r="A988" i="9"/>
  <c r="B988" i="9"/>
  <c r="A989" i="9"/>
  <c r="B989" i="9"/>
  <c r="A990" i="9"/>
  <c r="B990" i="9"/>
  <c r="A991" i="9"/>
  <c r="B991" i="9"/>
  <c r="A992" i="9"/>
  <c r="B992" i="9"/>
  <c r="A993" i="9"/>
  <c r="B993" i="9"/>
  <c r="A994" i="9"/>
  <c r="B994" i="9"/>
  <c r="A995" i="9"/>
  <c r="B995" i="9"/>
  <c r="A996" i="9"/>
  <c r="B996" i="9"/>
  <c r="A997" i="9"/>
  <c r="B997" i="9"/>
  <c r="A998" i="9"/>
  <c r="B998" i="9"/>
  <c r="A999" i="9"/>
  <c r="B999" i="9"/>
  <c r="A1000" i="9"/>
  <c r="B1000" i="9"/>
  <c r="A1001" i="9"/>
  <c r="B1001" i="9"/>
  <c r="A1002" i="9"/>
  <c r="B1002" i="9"/>
  <c r="A1003" i="9"/>
  <c r="B1003" i="9"/>
  <c r="A1004" i="9"/>
  <c r="B1004" i="9"/>
  <c r="A1005" i="9"/>
  <c r="B1005" i="9"/>
  <c r="A1006" i="9"/>
  <c r="B1006" i="9"/>
  <c r="A1007" i="9"/>
  <c r="B1007" i="9"/>
  <c r="A1008" i="9"/>
  <c r="B1008" i="9"/>
  <c r="A1009" i="9"/>
  <c r="B1009" i="9"/>
  <c r="A1010" i="9"/>
  <c r="B1010" i="9"/>
  <c r="A1011" i="9"/>
  <c r="B1011" i="9"/>
  <c r="A1012" i="9"/>
  <c r="B1012" i="9"/>
  <c r="A1013" i="9"/>
  <c r="B1013" i="9"/>
  <c r="A1014" i="9"/>
  <c r="B1014" i="9"/>
  <c r="A1015" i="9"/>
  <c r="B1015" i="9"/>
  <c r="A1016" i="9"/>
  <c r="B1016" i="9"/>
  <c r="A1017" i="9"/>
  <c r="B1017" i="9"/>
  <c r="A1018" i="9"/>
  <c r="B1018" i="9"/>
  <c r="A1019" i="9"/>
  <c r="B1019" i="9"/>
  <c r="A1020" i="9"/>
  <c r="B1020" i="9"/>
  <c r="A1021" i="9"/>
  <c r="B1021" i="9"/>
  <c r="A1022" i="9"/>
  <c r="B1022" i="9"/>
  <c r="A1023" i="9"/>
  <c r="B1023" i="9"/>
  <c r="A1024" i="9"/>
  <c r="B1024" i="9"/>
  <c r="A1025" i="9"/>
  <c r="B1025" i="9"/>
  <c r="A1026" i="9"/>
  <c r="B1026" i="9"/>
  <c r="A1027" i="9"/>
  <c r="B1027" i="9"/>
  <c r="A1028" i="9"/>
  <c r="B1028" i="9"/>
  <c r="A1029" i="9"/>
  <c r="B1029" i="9"/>
  <c r="A1030" i="9"/>
  <c r="B1030" i="9"/>
  <c r="A1031" i="9"/>
  <c r="B1031" i="9"/>
  <c r="A1032" i="9"/>
  <c r="B1032" i="9"/>
  <c r="A1033" i="9"/>
  <c r="B1033" i="9"/>
  <c r="A1034" i="9"/>
  <c r="B1034" i="9"/>
  <c r="A1035" i="9"/>
  <c r="B1035" i="9"/>
  <c r="A1036" i="9"/>
  <c r="B1036" i="9"/>
  <c r="A1037" i="9"/>
  <c r="B1037" i="9"/>
  <c r="A1038" i="9"/>
  <c r="B1038" i="9"/>
  <c r="A1039" i="9"/>
  <c r="B1039" i="9"/>
  <c r="A1040" i="9"/>
  <c r="B1040" i="9"/>
  <c r="A1041" i="9"/>
  <c r="B1041" i="9"/>
  <c r="A1042" i="9"/>
  <c r="B1042" i="9"/>
  <c r="A1043" i="9"/>
  <c r="B1043" i="9"/>
  <c r="A1044" i="9"/>
  <c r="B1044" i="9"/>
  <c r="A1045" i="9"/>
  <c r="B1045" i="9"/>
  <c r="A1046" i="9"/>
  <c r="B1046" i="9"/>
  <c r="A1047" i="9"/>
  <c r="B1047" i="9"/>
  <c r="A1048" i="9"/>
  <c r="B1048" i="9"/>
  <c r="A1049" i="9"/>
  <c r="B1049" i="9"/>
  <c r="A1050" i="9"/>
  <c r="B1050" i="9"/>
  <c r="A1051" i="9"/>
  <c r="B1051" i="9"/>
  <c r="A1052" i="9"/>
  <c r="B1052" i="9"/>
  <c r="A1053" i="9"/>
  <c r="B1053" i="9"/>
  <c r="A1054" i="9"/>
  <c r="B1054" i="9"/>
  <c r="A1055" i="9"/>
  <c r="B1055" i="9"/>
  <c r="A1056" i="9"/>
  <c r="B1056" i="9"/>
  <c r="A1057" i="9"/>
  <c r="B1057" i="9"/>
  <c r="A1058" i="9"/>
  <c r="B1058" i="9"/>
  <c r="A1059" i="9"/>
  <c r="B1059" i="9"/>
  <c r="A1060" i="9"/>
  <c r="B1060" i="9"/>
  <c r="A1061" i="9"/>
  <c r="B1061" i="9"/>
  <c r="A1062" i="9"/>
  <c r="B1062" i="9"/>
  <c r="A1063" i="9"/>
  <c r="B1063" i="9"/>
  <c r="A1064" i="9"/>
  <c r="B1064" i="9"/>
  <c r="A1065" i="9"/>
  <c r="B1065" i="9"/>
  <c r="A1066" i="9"/>
  <c r="B1066" i="9"/>
  <c r="A1067" i="9"/>
  <c r="B1067" i="9"/>
  <c r="A1068" i="9"/>
  <c r="B1068" i="9"/>
  <c r="A1069" i="9"/>
  <c r="B1069" i="9"/>
  <c r="A1070" i="9"/>
  <c r="B1070" i="9"/>
  <c r="A1071" i="9"/>
  <c r="B1071" i="9"/>
  <c r="A1072" i="9"/>
  <c r="B1072" i="9"/>
  <c r="A1073" i="9"/>
  <c r="B1073" i="9"/>
  <c r="A1074" i="9"/>
  <c r="B1074" i="9"/>
  <c r="A1075" i="9"/>
  <c r="B1075" i="9"/>
  <c r="A1076" i="9"/>
  <c r="B1076" i="9"/>
  <c r="A1077" i="9"/>
  <c r="B1077" i="9"/>
  <c r="A1078" i="9"/>
  <c r="B1078" i="9"/>
  <c r="A1079" i="9"/>
  <c r="B1079" i="9"/>
  <c r="A1080" i="9"/>
  <c r="B1080" i="9"/>
  <c r="A1081" i="9"/>
  <c r="B1081" i="9"/>
  <c r="A1082" i="9"/>
  <c r="B1082" i="9"/>
  <c r="A1083" i="9"/>
  <c r="B1083" i="9"/>
  <c r="A1084" i="9"/>
  <c r="B1084" i="9"/>
  <c r="A1085" i="9"/>
  <c r="B1085" i="9"/>
  <c r="A1086" i="9"/>
  <c r="B1086" i="9"/>
  <c r="A1087" i="9"/>
  <c r="B1087" i="9"/>
  <c r="A1088" i="9"/>
  <c r="B1088" i="9"/>
  <c r="A1089" i="9"/>
  <c r="B1089" i="9"/>
  <c r="A1090" i="9"/>
  <c r="B1090" i="9"/>
  <c r="A1091" i="9"/>
  <c r="B1091" i="9"/>
  <c r="A1092" i="9"/>
  <c r="B1092" i="9"/>
  <c r="A1093" i="9"/>
  <c r="B1093" i="9"/>
  <c r="A1094" i="9"/>
  <c r="B1094" i="9"/>
  <c r="A1095" i="9"/>
  <c r="B1095" i="9"/>
  <c r="A1096" i="9"/>
  <c r="B1096" i="9"/>
  <c r="A1097" i="9"/>
  <c r="B1097" i="9"/>
  <c r="A1098" i="9"/>
  <c r="B1098" i="9"/>
  <c r="A1099" i="9"/>
  <c r="B1099" i="9"/>
  <c r="A1100" i="9"/>
  <c r="B1100" i="9"/>
  <c r="A1101" i="9"/>
  <c r="B1101" i="9"/>
  <c r="A1102" i="9"/>
  <c r="B1102" i="9"/>
  <c r="A1103" i="9"/>
  <c r="B1103" i="9"/>
  <c r="A1104" i="9"/>
  <c r="B1104" i="9"/>
  <c r="A1105" i="9"/>
  <c r="B1105" i="9"/>
  <c r="A1106" i="9"/>
  <c r="B1106" i="9"/>
  <c r="A1107" i="9"/>
  <c r="B1107" i="9"/>
  <c r="A1108" i="9"/>
  <c r="B1108" i="9"/>
  <c r="A1109" i="9"/>
  <c r="B1109" i="9"/>
  <c r="A1110" i="9"/>
  <c r="B1110" i="9"/>
  <c r="A1111" i="9"/>
  <c r="B1111" i="9"/>
  <c r="A1112" i="9"/>
  <c r="B1112" i="9"/>
  <c r="A1113" i="9"/>
  <c r="B1113" i="9"/>
  <c r="A1114" i="9"/>
  <c r="B1114" i="9"/>
  <c r="A1115" i="9"/>
  <c r="B1115" i="9"/>
  <c r="A1116" i="9"/>
  <c r="B1116" i="9"/>
  <c r="A1117" i="9"/>
  <c r="B1117" i="9"/>
  <c r="A1118" i="9"/>
  <c r="B1118" i="9"/>
  <c r="A1119" i="9"/>
  <c r="B1119" i="9"/>
  <c r="A1120" i="9"/>
  <c r="B1120" i="9"/>
  <c r="A1121" i="9"/>
  <c r="B1121" i="9"/>
  <c r="A1122" i="9"/>
  <c r="B1122" i="9"/>
  <c r="A1123" i="9"/>
  <c r="B1123" i="9"/>
  <c r="A1124" i="9"/>
  <c r="B1124" i="9"/>
  <c r="A1125" i="9"/>
  <c r="B1125" i="9"/>
  <c r="A1126" i="9"/>
  <c r="B1126" i="9"/>
  <c r="A1127" i="9"/>
  <c r="B1127" i="9"/>
  <c r="A1128" i="9"/>
  <c r="B1128" i="9"/>
  <c r="A1129" i="9"/>
  <c r="B1129" i="9"/>
  <c r="A1130" i="9"/>
  <c r="B1130" i="9"/>
  <c r="A1131" i="9"/>
  <c r="B1131" i="9"/>
  <c r="A1132" i="9"/>
  <c r="B1132" i="9"/>
  <c r="A1133" i="9"/>
  <c r="B1133" i="9"/>
  <c r="A1134" i="9"/>
  <c r="B1134" i="9"/>
  <c r="A1135" i="9"/>
  <c r="B1135" i="9"/>
  <c r="A1136" i="9"/>
  <c r="B1136" i="9"/>
  <c r="A1137" i="9"/>
  <c r="B1137" i="9"/>
  <c r="A1138" i="9"/>
  <c r="B1138" i="9"/>
  <c r="A1139" i="9"/>
  <c r="B1139" i="9"/>
  <c r="A1140" i="9"/>
  <c r="B1140" i="9"/>
  <c r="A1141" i="9"/>
  <c r="B1141" i="9"/>
  <c r="A1142" i="9"/>
  <c r="B1142" i="9"/>
  <c r="A1143" i="9"/>
  <c r="B1143" i="9"/>
  <c r="A1144" i="9"/>
  <c r="B1144" i="9"/>
  <c r="A1145" i="9"/>
  <c r="B1145" i="9"/>
  <c r="A1146" i="9"/>
  <c r="B1146" i="9"/>
  <c r="A1147" i="9"/>
  <c r="B1147" i="9"/>
  <c r="A1148" i="9"/>
  <c r="B1148" i="9"/>
  <c r="A1149" i="9"/>
  <c r="B1149" i="9"/>
  <c r="A1150" i="9"/>
  <c r="B1150" i="9"/>
  <c r="A1151" i="9"/>
  <c r="B1151" i="9"/>
  <c r="A1152" i="9"/>
  <c r="B1152" i="9"/>
  <c r="A1153" i="9"/>
  <c r="B1153" i="9"/>
  <c r="A1154" i="9"/>
  <c r="B1154" i="9"/>
  <c r="A1155" i="9"/>
  <c r="B1155" i="9"/>
  <c r="A1156" i="9"/>
  <c r="B1156" i="9"/>
  <c r="A1157" i="9"/>
  <c r="B1157" i="9"/>
  <c r="A1158" i="9"/>
  <c r="B1158" i="9"/>
  <c r="A1159" i="9"/>
  <c r="B1159" i="9"/>
  <c r="A1160" i="9"/>
  <c r="B1160" i="9"/>
  <c r="A1161" i="9"/>
  <c r="B1161" i="9"/>
  <c r="A1162" i="9"/>
  <c r="B1162" i="9"/>
  <c r="A1163" i="9"/>
  <c r="B1163" i="9"/>
  <c r="A1164" i="9"/>
  <c r="B1164" i="9"/>
  <c r="A1165" i="9"/>
  <c r="B1165" i="9"/>
  <c r="A1166" i="9"/>
  <c r="B1166" i="9"/>
  <c r="A1167" i="9"/>
  <c r="B1167" i="9"/>
  <c r="A1168" i="9"/>
  <c r="B1168" i="9"/>
  <c r="A1169" i="9"/>
  <c r="B1169" i="9"/>
  <c r="A1170" i="9"/>
  <c r="B1170" i="9"/>
  <c r="A1171" i="9"/>
  <c r="B1171" i="9"/>
  <c r="A1172" i="9"/>
  <c r="B1172" i="9"/>
  <c r="A1173" i="9"/>
  <c r="B1173" i="9"/>
  <c r="A1174" i="9"/>
  <c r="B1174" i="9"/>
  <c r="A1175" i="9"/>
  <c r="B1175" i="9"/>
  <c r="A1176" i="9"/>
  <c r="B1176" i="9"/>
  <c r="A1177" i="9"/>
  <c r="B1177" i="9"/>
  <c r="A1178" i="9"/>
  <c r="B1178" i="9"/>
  <c r="A1179" i="9"/>
  <c r="B1179" i="9"/>
  <c r="A1180" i="9"/>
  <c r="B1180" i="9"/>
  <c r="A1181" i="9"/>
  <c r="B1181" i="9"/>
  <c r="A1182" i="9"/>
  <c r="B1182" i="9"/>
  <c r="A1183" i="9"/>
  <c r="B1183" i="9"/>
  <c r="A1184" i="9"/>
  <c r="B1184" i="9"/>
  <c r="A1185" i="9"/>
  <c r="B1185" i="9"/>
  <c r="A1186" i="9"/>
  <c r="B1186" i="9"/>
  <c r="A1187" i="9"/>
  <c r="B1187" i="9"/>
  <c r="A1188" i="9"/>
  <c r="B1188" i="9"/>
  <c r="A1189" i="9"/>
  <c r="B1189" i="9"/>
  <c r="A1190" i="9"/>
  <c r="B1190" i="9"/>
  <c r="A1191" i="9"/>
  <c r="B1191" i="9"/>
  <c r="A1192" i="9"/>
  <c r="B1192" i="9"/>
  <c r="A1193" i="9"/>
  <c r="B1193" i="9"/>
  <c r="A1194" i="9"/>
  <c r="B1194" i="9"/>
  <c r="A1195" i="9"/>
  <c r="B1195" i="9"/>
  <c r="A1196" i="9"/>
  <c r="B1196" i="9"/>
  <c r="A1197" i="9"/>
  <c r="B1197" i="9"/>
  <c r="A1198" i="9"/>
  <c r="B1198" i="9"/>
  <c r="A1199" i="9"/>
  <c r="B1199" i="9"/>
  <c r="A1200" i="9"/>
  <c r="B1200" i="9"/>
  <c r="A1201" i="9"/>
  <c r="B1201" i="9"/>
  <c r="A1202" i="9"/>
  <c r="B1202" i="9"/>
  <c r="A1203" i="9"/>
  <c r="B1203" i="9"/>
  <c r="A1204" i="9"/>
  <c r="B1204" i="9"/>
  <c r="A1205" i="9"/>
  <c r="B1205" i="9"/>
  <c r="A1206" i="9"/>
  <c r="B1206" i="9"/>
  <c r="A1207" i="9"/>
  <c r="B1207" i="9"/>
  <c r="A1208" i="9"/>
  <c r="B1208" i="9"/>
  <c r="A1209" i="9"/>
  <c r="B1209" i="9"/>
  <c r="A1210" i="9"/>
  <c r="B1210" i="9"/>
  <c r="A1211" i="9"/>
  <c r="B1211" i="9"/>
  <c r="A1212" i="9"/>
  <c r="B1212" i="9"/>
  <c r="A1213" i="9"/>
  <c r="B1213" i="9"/>
  <c r="A1214" i="9"/>
  <c r="B1214" i="9"/>
  <c r="A1215" i="9"/>
  <c r="B1215" i="9"/>
  <c r="A1216" i="9"/>
  <c r="B1216" i="9"/>
  <c r="A1217" i="9"/>
  <c r="B1217" i="9"/>
  <c r="A1218" i="9"/>
  <c r="B1218" i="9"/>
  <c r="A1219" i="9"/>
  <c r="B1219" i="9"/>
  <c r="A1220" i="9"/>
  <c r="B1220" i="9"/>
  <c r="A1221" i="9"/>
  <c r="B1221" i="9"/>
  <c r="A1222" i="9"/>
  <c r="B1222" i="9"/>
  <c r="A1223" i="9"/>
  <c r="B1223" i="9"/>
  <c r="A1224" i="9"/>
  <c r="B1224" i="9"/>
  <c r="A1225" i="9"/>
  <c r="B1225" i="9"/>
  <c r="A1226" i="9"/>
  <c r="B1226" i="9"/>
  <c r="A1227" i="9"/>
  <c r="B1227" i="9"/>
  <c r="A1228" i="9"/>
  <c r="B1228" i="9"/>
  <c r="A1229" i="9"/>
  <c r="B1229" i="9"/>
  <c r="A1230" i="9"/>
  <c r="B1230" i="9"/>
  <c r="A1231" i="9"/>
  <c r="B1231" i="9"/>
  <c r="A1232" i="9"/>
  <c r="B1232" i="9"/>
  <c r="A1233" i="9"/>
  <c r="B1233" i="9"/>
  <c r="A1234" i="9"/>
  <c r="B1234" i="9"/>
  <c r="A1235" i="9"/>
  <c r="B1235" i="9"/>
  <c r="A1236" i="9"/>
  <c r="B1236" i="9"/>
  <c r="A1237" i="9"/>
  <c r="B1237" i="9"/>
  <c r="A1238" i="9"/>
  <c r="B1238" i="9"/>
  <c r="A1239" i="9"/>
  <c r="B1239" i="9"/>
  <c r="A1240" i="9"/>
  <c r="B1240" i="9"/>
  <c r="A1241" i="9"/>
  <c r="B1241" i="9"/>
  <c r="A1242" i="9"/>
  <c r="B1242" i="9"/>
  <c r="A1243" i="9"/>
  <c r="B1243" i="9"/>
  <c r="A1244" i="9"/>
  <c r="B1244" i="9"/>
  <c r="A1245" i="9"/>
  <c r="B1245" i="9"/>
  <c r="A1246" i="9"/>
  <c r="B1246" i="9"/>
  <c r="A1247" i="9"/>
  <c r="B1247" i="9"/>
  <c r="A1248" i="9"/>
  <c r="B1248" i="9"/>
  <c r="A1249" i="9"/>
  <c r="B1249" i="9"/>
  <c r="A1250" i="9"/>
  <c r="B1250" i="9"/>
  <c r="A1251" i="9"/>
  <c r="B1251" i="9"/>
  <c r="A1252" i="9"/>
  <c r="B1252" i="9"/>
  <c r="A1253" i="9"/>
  <c r="B1253" i="9"/>
  <c r="A1254" i="9"/>
  <c r="B1254" i="9"/>
  <c r="A1255" i="9"/>
  <c r="B1255" i="9"/>
  <c r="A1256" i="9"/>
  <c r="B1256" i="9"/>
  <c r="A1257" i="9"/>
  <c r="B1257" i="9"/>
  <c r="A1258" i="9"/>
  <c r="B1258" i="9"/>
  <c r="A1259" i="9"/>
  <c r="B1259" i="9"/>
  <c r="A1260" i="9"/>
  <c r="B1260" i="9"/>
  <c r="A1261" i="9"/>
  <c r="B1261" i="9"/>
  <c r="A1262" i="9"/>
  <c r="B1262" i="9"/>
  <c r="A1263" i="9"/>
  <c r="B1263" i="9"/>
  <c r="A1264" i="9"/>
  <c r="B1264" i="9"/>
  <c r="A1265" i="9"/>
  <c r="B1265" i="9"/>
  <c r="A1266" i="9"/>
  <c r="B1266" i="9"/>
  <c r="A1267" i="9"/>
  <c r="B1267" i="9"/>
  <c r="A1268" i="9"/>
  <c r="B1268" i="9"/>
  <c r="A1269" i="9"/>
  <c r="B1269" i="9"/>
  <c r="A1270" i="9"/>
  <c r="B1270" i="9"/>
  <c r="A1271" i="9"/>
  <c r="B1271" i="9"/>
  <c r="A1272" i="9"/>
  <c r="B1272" i="9"/>
  <c r="A1273" i="9"/>
  <c r="B1273" i="9"/>
  <c r="A1274" i="9"/>
  <c r="B1274" i="9"/>
  <c r="A1275" i="9"/>
  <c r="B1275" i="9"/>
  <c r="A1276" i="9"/>
  <c r="B1276" i="9"/>
  <c r="A1277" i="9"/>
  <c r="B1277" i="9"/>
  <c r="A1278" i="9"/>
  <c r="B1278" i="9"/>
  <c r="A1279" i="9"/>
  <c r="B1279" i="9"/>
  <c r="A1280" i="9"/>
  <c r="B1280" i="9"/>
  <c r="A1281" i="9"/>
  <c r="B1281" i="9"/>
  <c r="A1282" i="9"/>
  <c r="B1282" i="9"/>
  <c r="A1283" i="9"/>
  <c r="B1283" i="9"/>
  <c r="A1284" i="9"/>
  <c r="B1284" i="9"/>
  <c r="A1285" i="9"/>
  <c r="B1285" i="9"/>
  <c r="A1286" i="9"/>
  <c r="B1286" i="9"/>
  <c r="A1287" i="9"/>
  <c r="B1287" i="9"/>
  <c r="A1288" i="9"/>
  <c r="B1288" i="9"/>
  <c r="A1289" i="9"/>
  <c r="B1289" i="9"/>
  <c r="A1290" i="9"/>
  <c r="B1290" i="9"/>
  <c r="A1291" i="9"/>
  <c r="B1291" i="9"/>
  <c r="A1292" i="9"/>
  <c r="B1292" i="9"/>
  <c r="A1293" i="9"/>
  <c r="B1293" i="9"/>
  <c r="A1294" i="9"/>
  <c r="B1294" i="9"/>
  <c r="A1295" i="9"/>
  <c r="B1295" i="9"/>
  <c r="A1296" i="9"/>
  <c r="B1296" i="9"/>
  <c r="A1297" i="9"/>
  <c r="B1297" i="9"/>
  <c r="A1298" i="9"/>
  <c r="B1298" i="9"/>
  <c r="A1299" i="9"/>
  <c r="B1299" i="9"/>
  <c r="A1300" i="9"/>
  <c r="B1300" i="9"/>
  <c r="A1301" i="9"/>
  <c r="B1301" i="9"/>
  <c r="A1302" i="9"/>
  <c r="B1302" i="9"/>
  <c r="A1303" i="9"/>
  <c r="B1303" i="9"/>
  <c r="A1304" i="9"/>
  <c r="B1304" i="9"/>
  <c r="A1305" i="9"/>
  <c r="B1305" i="9"/>
  <c r="A1306" i="9"/>
  <c r="B1306" i="9"/>
  <c r="A1307" i="9"/>
  <c r="B1307" i="9"/>
  <c r="A1308" i="9"/>
  <c r="B1308" i="9"/>
  <c r="A1309" i="9"/>
  <c r="B1309" i="9"/>
  <c r="A1310" i="9"/>
  <c r="B1310" i="9"/>
  <c r="A1311" i="9"/>
  <c r="B1311" i="9"/>
  <c r="A1312" i="9"/>
  <c r="B1312" i="9"/>
  <c r="A1313" i="9"/>
  <c r="B1313" i="9"/>
  <c r="A1314" i="9"/>
  <c r="B1314" i="9"/>
  <c r="A1315" i="9"/>
  <c r="B1315" i="9"/>
  <c r="A1316" i="9"/>
  <c r="B1316" i="9"/>
  <c r="A1317" i="9"/>
  <c r="B1317" i="9"/>
  <c r="A1318" i="9"/>
  <c r="B1318" i="9"/>
  <c r="A1319" i="9"/>
  <c r="B1319" i="9"/>
  <c r="A1320" i="9"/>
  <c r="B1320" i="9"/>
  <c r="A1321" i="9"/>
  <c r="B1321" i="9"/>
  <c r="A1322" i="9"/>
  <c r="B1322" i="9"/>
  <c r="A1323" i="9"/>
  <c r="B1323" i="9"/>
  <c r="A1324" i="9"/>
  <c r="B1324" i="9"/>
  <c r="A1325" i="9"/>
  <c r="B1325" i="9"/>
  <c r="A1326" i="9"/>
  <c r="B1326" i="9"/>
  <c r="A1327" i="9"/>
  <c r="B1327" i="9"/>
  <c r="A1328" i="9"/>
  <c r="B1328" i="9"/>
  <c r="A1329" i="9"/>
  <c r="B1329" i="9"/>
  <c r="A1330" i="9"/>
  <c r="B1330" i="9"/>
  <c r="A1331" i="9"/>
  <c r="B1331" i="9"/>
  <c r="A1332" i="9"/>
  <c r="B1332" i="9"/>
  <c r="A1333" i="9"/>
  <c r="B1333" i="9"/>
  <c r="A1334" i="9"/>
  <c r="B1334" i="9"/>
  <c r="A1335" i="9"/>
  <c r="B1335" i="9"/>
  <c r="A1336" i="9"/>
  <c r="B1336" i="9"/>
  <c r="A1337" i="9"/>
  <c r="B1337" i="9"/>
  <c r="A1338" i="9"/>
  <c r="B1338" i="9"/>
  <c r="A1339" i="9"/>
  <c r="B1339" i="9"/>
  <c r="A1340" i="9"/>
  <c r="B1340" i="9"/>
  <c r="A1341" i="9"/>
  <c r="B1341" i="9"/>
  <c r="A1342" i="9"/>
  <c r="B1342" i="9"/>
  <c r="A1343" i="9"/>
  <c r="B1343" i="9"/>
  <c r="A1344" i="9"/>
  <c r="B1344" i="9"/>
  <c r="A1345" i="9"/>
  <c r="B1345" i="9"/>
  <c r="A1346" i="9"/>
  <c r="B1346" i="9"/>
  <c r="A1347" i="9"/>
  <c r="B1347" i="9"/>
  <c r="A1348" i="9"/>
  <c r="B1348" i="9"/>
  <c r="A1349" i="9"/>
  <c r="B1349" i="9"/>
  <c r="A1350" i="9"/>
  <c r="B1350" i="9"/>
  <c r="A1351" i="9"/>
  <c r="B1351" i="9"/>
  <c r="A1352" i="9"/>
  <c r="B1352" i="9"/>
  <c r="A1353" i="9"/>
  <c r="B1353" i="9"/>
  <c r="A1354" i="9"/>
  <c r="B1354" i="9"/>
  <c r="A1355" i="9"/>
  <c r="B1355" i="9"/>
  <c r="A1356" i="9"/>
  <c r="B1356" i="9"/>
  <c r="A1357" i="9"/>
  <c r="B1357" i="9"/>
  <c r="A1358" i="9"/>
  <c r="B1358" i="9"/>
  <c r="A1359" i="9"/>
  <c r="B1359" i="9"/>
  <c r="A1360" i="9"/>
  <c r="B1360" i="9"/>
  <c r="A1361" i="9"/>
  <c r="B1361" i="9"/>
  <c r="A1362" i="9"/>
  <c r="B1362" i="9"/>
  <c r="A1363" i="9"/>
  <c r="B1363" i="9"/>
  <c r="A1364" i="9"/>
  <c r="B1364" i="9"/>
  <c r="A1365" i="9"/>
  <c r="B1365" i="9"/>
  <c r="A1366" i="9"/>
  <c r="B1366" i="9"/>
  <c r="A1367" i="9"/>
  <c r="B1367" i="9"/>
  <c r="A1368" i="9"/>
  <c r="B1368" i="9"/>
  <c r="A1369" i="9"/>
  <c r="B1369" i="9"/>
  <c r="A1370" i="9"/>
  <c r="B1370" i="9"/>
  <c r="A1371" i="9"/>
  <c r="B1371" i="9"/>
  <c r="A1372" i="9"/>
  <c r="B1372" i="9"/>
  <c r="A1373" i="9"/>
  <c r="B1373" i="9"/>
  <c r="A1374" i="9"/>
  <c r="B1374" i="9"/>
  <c r="A1375" i="9"/>
  <c r="B1375" i="9"/>
  <c r="A1376" i="9"/>
  <c r="B1376" i="9"/>
  <c r="A1377" i="9"/>
  <c r="B1377" i="9"/>
  <c r="A1378" i="9"/>
  <c r="B1378" i="9"/>
  <c r="A1379" i="9"/>
  <c r="B1379" i="9"/>
  <c r="A1380" i="9"/>
  <c r="B1380" i="9"/>
  <c r="A1381" i="9"/>
  <c r="B1381" i="9"/>
  <c r="A1382" i="9"/>
  <c r="B1382" i="9"/>
  <c r="A1383" i="9"/>
  <c r="B1383" i="9"/>
  <c r="A1384" i="9"/>
  <c r="B1384" i="9"/>
  <c r="A1385" i="9"/>
  <c r="B1385" i="9"/>
  <c r="A1386" i="9"/>
  <c r="B1386" i="9"/>
  <c r="A1387" i="9"/>
  <c r="B1387" i="9"/>
  <c r="A1388" i="9"/>
  <c r="B1388" i="9"/>
  <c r="A1389" i="9"/>
  <c r="B1389" i="9"/>
  <c r="A1390" i="9"/>
  <c r="B1390" i="9"/>
  <c r="A1391" i="9"/>
  <c r="B1391" i="9"/>
  <c r="A1392" i="9"/>
  <c r="B1392" i="9"/>
  <c r="A1393" i="9"/>
  <c r="B1393" i="9"/>
  <c r="A1394" i="9"/>
  <c r="B1394" i="9"/>
  <c r="A1395" i="9"/>
  <c r="B1395" i="9"/>
  <c r="A1396" i="9"/>
  <c r="B1396" i="9"/>
  <c r="A1397" i="9"/>
  <c r="B1397" i="9"/>
  <c r="A1398" i="9"/>
  <c r="B1398" i="9"/>
  <c r="A1399" i="9"/>
  <c r="B1399" i="9"/>
  <c r="A1400" i="9"/>
  <c r="B1400" i="9"/>
  <c r="A1401" i="9"/>
  <c r="B1401" i="9"/>
  <c r="A1402" i="9"/>
  <c r="B1402" i="9"/>
  <c r="A1403" i="9"/>
  <c r="B1403" i="9"/>
  <c r="A1404" i="9"/>
  <c r="B1404" i="9"/>
  <c r="A1405" i="9"/>
  <c r="B1405" i="9"/>
  <c r="A1406" i="9"/>
  <c r="B1406" i="9"/>
  <c r="A1407" i="9"/>
  <c r="B1407" i="9"/>
  <c r="A1408" i="9"/>
  <c r="B1408" i="9"/>
  <c r="A1409" i="9"/>
  <c r="B1409" i="9"/>
  <c r="A1410" i="9"/>
  <c r="B1410" i="9"/>
  <c r="A1411" i="9"/>
  <c r="B1411" i="9"/>
  <c r="A1412" i="9"/>
  <c r="B1412" i="9"/>
  <c r="A1413" i="9"/>
  <c r="B1413" i="9"/>
  <c r="A1414" i="9"/>
  <c r="B1414" i="9"/>
  <c r="A1415" i="9"/>
  <c r="B1415" i="9"/>
  <c r="A1416" i="9"/>
  <c r="B1416" i="9"/>
  <c r="A1417" i="9"/>
  <c r="B1417" i="9"/>
  <c r="A1418" i="9"/>
  <c r="B1418" i="9"/>
  <c r="A1419" i="9"/>
  <c r="B1419" i="9"/>
  <c r="A1420" i="9"/>
  <c r="B1420" i="9"/>
  <c r="A1421" i="9"/>
  <c r="B1421" i="9"/>
  <c r="A1422" i="9"/>
  <c r="B1422" i="9"/>
  <c r="A1423" i="9"/>
  <c r="B1423" i="9"/>
  <c r="A1424" i="9"/>
  <c r="B1424" i="9"/>
  <c r="A1425" i="9"/>
  <c r="B1425" i="9"/>
  <c r="A1426" i="9"/>
  <c r="B1426" i="9"/>
  <c r="A1427" i="9"/>
  <c r="B1427" i="9"/>
  <c r="A1428" i="9"/>
  <c r="B1428" i="9"/>
  <c r="A1429" i="9"/>
  <c r="B1429" i="9"/>
  <c r="A1430" i="9"/>
  <c r="B1430" i="9"/>
  <c r="A1431" i="9"/>
  <c r="B1431" i="9"/>
  <c r="A1432" i="9"/>
  <c r="B1432" i="9"/>
  <c r="A1433" i="9"/>
  <c r="B1433" i="9"/>
  <c r="A1434" i="9"/>
  <c r="B1434" i="9"/>
  <c r="A1435" i="9"/>
  <c r="B1435" i="9"/>
  <c r="A1436" i="9"/>
  <c r="B1436" i="9"/>
  <c r="A1437" i="9"/>
  <c r="B1437" i="9"/>
  <c r="A1438" i="9"/>
  <c r="B1438" i="9"/>
  <c r="A1439" i="9"/>
  <c r="B1439" i="9"/>
  <c r="A1440" i="9"/>
  <c r="B1440" i="9"/>
  <c r="A1441" i="9"/>
  <c r="B1441" i="9"/>
  <c r="A1442" i="9"/>
  <c r="B1442" i="9"/>
  <c r="A1443" i="9"/>
  <c r="B1443" i="9"/>
  <c r="A1444" i="9"/>
  <c r="B1444" i="9"/>
  <c r="A1445" i="9"/>
  <c r="B1445" i="9"/>
  <c r="A1446" i="9"/>
  <c r="B1446" i="9"/>
  <c r="A1447" i="9"/>
  <c r="B1447" i="9"/>
  <c r="A1448" i="9"/>
  <c r="B1448" i="9"/>
  <c r="A1449" i="9"/>
  <c r="B1449" i="9"/>
  <c r="A1450" i="9"/>
  <c r="B1450" i="9"/>
  <c r="A1451" i="9"/>
  <c r="B1451" i="9"/>
  <c r="A1452" i="9"/>
  <c r="B1452" i="9"/>
  <c r="A1453" i="9"/>
  <c r="B1453" i="9"/>
  <c r="A1454" i="9"/>
  <c r="B1454" i="9"/>
  <c r="A1455" i="9"/>
  <c r="B1455" i="9"/>
  <c r="A1456" i="9"/>
  <c r="B1456" i="9"/>
  <c r="A1457" i="9"/>
  <c r="B1457" i="9"/>
  <c r="A1458" i="9"/>
  <c r="B1458" i="9"/>
  <c r="A1459" i="9"/>
  <c r="B1459" i="9"/>
  <c r="A1460" i="9"/>
  <c r="B1460" i="9"/>
  <c r="A1461" i="9"/>
  <c r="B1461" i="9"/>
  <c r="A1462" i="9"/>
  <c r="B1462" i="9"/>
  <c r="A1463" i="9"/>
  <c r="B1463" i="9"/>
  <c r="A1464" i="9"/>
  <c r="B1464" i="9"/>
  <c r="A1465" i="9"/>
  <c r="B1465" i="9"/>
  <c r="A1466" i="9"/>
  <c r="B1466" i="9"/>
  <c r="A1467" i="9"/>
  <c r="B1467" i="9"/>
  <c r="A1468" i="9"/>
  <c r="B1468" i="9"/>
  <c r="A1469" i="9"/>
  <c r="B1469" i="9"/>
  <c r="A1470" i="9"/>
  <c r="B1470" i="9"/>
  <c r="A1471" i="9"/>
  <c r="B1471" i="9"/>
  <c r="A1472" i="9"/>
  <c r="B1472" i="9"/>
  <c r="A1473" i="9"/>
  <c r="B1473" i="9"/>
  <c r="A1474" i="9"/>
  <c r="B1474" i="9"/>
  <c r="A1475" i="9"/>
  <c r="B1475" i="9"/>
  <c r="A1476" i="9"/>
  <c r="B1476" i="9"/>
  <c r="A1477" i="9"/>
  <c r="B1477" i="9"/>
  <c r="A1478" i="9"/>
  <c r="B1478" i="9"/>
  <c r="A1479" i="9"/>
  <c r="B1479" i="9"/>
  <c r="A1480" i="9"/>
  <c r="B1480" i="9"/>
  <c r="A1481" i="9"/>
  <c r="B1481" i="9"/>
  <c r="A1482" i="9"/>
  <c r="B1482" i="9"/>
  <c r="A1483" i="9"/>
  <c r="B1483" i="9"/>
  <c r="A1484" i="9"/>
  <c r="B1484" i="9"/>
  <c r="A1485" i="9"/>
  <c r="B1485" i="9"/>
  <c r="A1486" i="9"/>
  <c r="B1486" i="9"/>
  <c r="A1487" i="9"/>
  <c r="B1487" i="9"/>
  <c r="A1488" i="9"/>
  <c r="B1488" i="9"/>
  <c r="A1489" i="9"/>
  <c r="B1489" i="9"/>
  <c r="A1490" i="9"/>
  <c r="B1490" i="9"/>
  <c r="A1491" i="9"/>
  <c r="B1491" i="9"/>
  <c r="A1492" i="9"/>
  <c r="B1492" i="9"/>
  <c r="A1493" i="9"/>
  <c r="B1493" i="9"/>
  <c r="A1494" i="9"/>
  <c r="B1494" i="9"/>
  <c r="A1495" i="9"/>
  <c r="B1495" i="9"/>
  <c r="A1496" i="9"/>
  <c r="B1496" i="9"/>
  <c r="A1497" i="9"/>
  <c r="B1497" i="9"/>
  <c r="A1498" i="9"/>
  <c r="B1498" i="9"/>
  <c r="A1499" i="9"/>
  <c r="B1499" i="9"/>
  <c r="A1500" i="9"/>
  <c r="B1500" i="9"/>
  <c r="A1501" i="9"/>
  <c r="B1501" i="9"/>
  <c r="A1502" i="9"/>
  <c r="B1502" i="9"/>
  <c r="A1503" i="9"/>
  <c r="B1503" i="9"/>
  <c r="A1504" i="9"/>
  <c r="B1504" i="9"/>
  <c r="A1505" i="9"/>
  <c r="B1505" i="9"/>
  <c r="A1506" i="9"/>
  <c r="B1506" i="9"/>
  <c r="A1507" i="9"/>
  <c r="B1507" i="9"/>
  <c r="A1508" i="9"/>
  <c r="B1508" i="9"/>
  <c r="A1509" i="9"/>
  <c r="B1509" i="9"/>
  <c r="A1510" i="9"/>
  <c r="B1510" i="9"/>
  <c r="A1511" i="9"/>
  <c r="B1511" i="9"/>
  <c r="A1512" i="9"/>
  <c r="B1512" i="9"/>
  <c r="A1513" i="9"/>
  <c r="B1513" i="9"/>
  <c r="A1514" i="9"/>
  <c r="B1514" i="9"/>
  <c r="A1515" i="9"/>
  <c r="B1515" i="9"/>
  <c r="A1516" i="9"/>
  <c r="B1516" i="9"/>
  <c r="A1517" i="9"/>
  <c r="B1517" i="9"/>
  <c r="A1518" i="9"/>
  <c r="B1518" i="9"/>
  <c r="A1519" i="9"/>
  <c r="B1519" i="9"/>
  <c r="A1520" i="9"/>
  <c r="B1520" i="9"/>
  <c r="A1521" i="9"/>
  <c r="B1521" i="9"/>
  <c r="A1522" i="9"/>
  <c r="B1522" i="9"/>
  <c r="A1523" i="9"/>
  <c r="B1523" i="9"/>
  <c r="A1524" i="9"/>
  <c r="B1524" i="9"/>
  <c r="A1525" i="9"/>
  <c r="B1525" i="9"/>
  <c r="A1526" i="9"/>
  <c r="B1526" i="9"/>
  <c r="A1527" i="9"/>
  <c r="B1527" i="9"/>
  <c r="A1528" i="9"/>
  <c r="B1528" i="9"/>
  <c r="A1529" i="9"/>
  <c r="B1529" i="9"/>
  <c r="A1530" i="9"/>
  <c r="B1530" i="9"/>
  <c r="A1531" i="9"/>
  <c r="B1531" i="9"/>
  <c r="A1532" i="9"/>
  <c r="B1532" i="9"/>
  <c r="A1533" i="9"/>
  <c r="B1533" i="9"/>
  <c r="A1534" i="9"/>
  <c r="B1534" i="9"/>
  <c r="A1535" i="9"/>
  <c r="B1535" i="9"/>
  <c r="A1536" i="9"/>
  <c r="B1536" i="9"/>
  <c r="A1537" i="9"/>
  <c r="B1537" i="9"/>
  <c r="A1538" i="9"/>
  <c r="B1538" i="9"/>
  <c r="A1539" i="9"/>
  <c r="B1539" i="9"/>
  <c r="A1540" i="9"/>
  <c r="B1540" i="9"/>
  <c r="A1541" i="9"/>
  <c r="B1541" i="9"/>
  <c r="A1542" i="9"/>
  <c r="B1542" i="9"/>
  <c r="A1543" i="9"/>
  <c r="B1543" i="9"/>
  <c r="A1544" i="9"/>
  <c r="B1544" i="9"/>
  <c r="A1545" i="9"/>
  <c r="B1545" i="9"/>
  <c r="A1546" i="9"/>
  <c r="B1546" i="9"/>
  <c r="A1547" i="9"/>
  <c r="B1547" i="9"/>
  <c r="A1548" i="9"/>
  <c r="B1548" i="9"/>
  <c r="A1549" i="9"/>
  <c r="B1549" i="9"/>
  <c r="A1550" i="9"/>
  <c r="B1550" i="9"/>
  <c r="A1551" i="9"/>
  <c r="B1551" i="9"/>
  <c r="A1552" i="9"/>
  <c r="B1552" i="9"/>
  <c r="A1553" i="9"/>
  <c r="B1553" i="9"/>
  <c r="A1554" i="9"/>
  <c r="B1554" i="9"/>
  <c r="A1555" i="9"/>
  <c r="B1555" i="9"/>
  <c r="A1556" i="9"/>
  <c r="B1556" i="9"/>
  <c r="A1557" i="9"/>
  <c r="B1557" i="9"/>
  <c r="A1558" i="9"/>
  <c r="B1558" i="9"/>
  <c r="A1559" i="9"/>
  <c r="B1559" i="9"/>
  <c r="A1560" i="9"/>
  <c r="B1560" i="9"/>
  <c r="A1561" i="9"/>
  <c r="B1561" i="9"/>
  <c r="A1562" i="9"/>
  <c r="B1562" i="9"/>
  <c r="A1563" i="9"/>
  <c r="B1563" i="9"/>
  <c r="A1564" i="9"/>
  <c r="B1564" i="9"/>
  <c r="A1565" i="9"/>
  <c r="B1565" i="9"/>
  <c r="A1566" i="9"/>
  <c r="B1566" i="9"/>
  <c r="A1567" i="9"/>
  <c r="B1567" i="9"/>
  <c r="A1568" i="9"/>
  <c r="B1568" i="9"/>
  <c r="A1569" i="9"/>
  <c r="B1569" i="9"/>
  <c r="A1570" i="9"/>
  <c r="B1570" i="9"/>
  <c r="A1571" i="9"/>
  <c r="B1571" i="9"/>
  <c r="A1572" i="9"/>
  <c r="B1572" i="9"/>
  <c r="A1573" i="9"/>
  <c r="B1573" i="9"/>
  <c r="A1574" i="9"/>
  <c r="B1574" i="9"/>
  <c r="A1575" i="9"/>
  <c r="B1575" i="9"/>
  <c r="A1576" i="9"/>
  <c r="B1576" i="9"/>
  <c r="A1577" i="9"/>
  <c r="B1577" i="9"/>
  <c r="A1578" i="9"/>
  <c r="B1578" i="9"/>
  <c r="A1579" i="9"/>
  <c r="B1579" i="9"/>
  <c r="A1580" i="9"/>
  <c r="B1580" i="9"/>
  <c r="A1581" i="9"/>
  <c r="B1581" i="9"/>
  <c r="A1582" i="9"/>
  <c r="B1582" i="9"/>
  <c r="A1583" i="9"/>
  <c r="B1583" i="9"/>
  <c r="A1584" i="9"/>
  <c r="B1584" i="9"/>
  <c r="A1585" i="9"/>
  <c r="B1585" i="9"/>
  <c r="A1586" i="9"/>
  <c r="B1586" i="9"/>
  <c r="A1587" i="9"/>
  <c r="B1587" i="9"/>
  <c r="A1588" i="9"/>
  <c r="B1588" i="9"/>
  <c r="A1589" i="9"/>
  <c r="B1589" i="9"/>
  <c r="A1590" i="9"/>
  <c r="B1590" i="9"/>
  <c r="A1591" i="9"/>
  <c r="B1591" i="9"/>
  <c r="A1592" i="9"/>
  <c r="B1592" i="9"/>
  <c r="A1593" i="9"/>
  <c r="B1593" i="9"/>
  <c r="A1594" i="9"/>
  <c r="B1594" i="9"/>
  <c r="A1595" i="9"/>
  <c r="B1595" i="9"/>
  <c r="A1596" i="9"/>
  <c r="B1596" i="9"/>
  <c r="A1597" i="9"/>
  <c r="B1597" i="9"/>
  <c r="A1598" i="9"/>
  <c r="B1598" i="9"/>
  <c r="A1599" i="9"/>
  <c r="B1599" i="9"/>
  <c r="A1600" i="9"/>
  <c r="B1600" i="9"/>
  <c r="A1601" i="9"/>
  <c r="B1601" i="9"/>
  <c r="A1602" i="9"/>
  <c r="B1602" i="9"/>
  <c r="A1603" i="9"/>
  <c r="B1603" i="9"/>
  <c r="A1604" i="9"/>
  <c r="B1604" i="9"/>
  <c r="A1605" i="9"/>
  <c r="B1605" i="9"/>
  <c r="A1606" i="9"/>
  <c r="B1606" i="9"/>
  <c r="A1607" i="9"/>
  <c r="B1607" i="9"/>
  <c r="A1608" i="9"/>
  <c r="B1608" i="9"/>
  <c r="A1609" i="9"/>
  <c r="B1609" i="9"/>
  <c r="A1610" i="9"/>
  <c r="B1610" i="9"/>
  <c r="A1611" i="9"/>
  <c r="B1611" i="9"/>
  <c r="A1612" i="9"/>
  <c r="B1612" i="9"/>
  <c r="A1613" i="9"/>
  <c r="B1613" i="9"/>
  <c r="A1614" i="9"/>
  <c r="B1614" i="9"/>
  <c r="A1615" i="9"/>
  <c r="B1615" i="9"/>
  <c r="A1616" i="9"/>
  <c r="B1616" i="9"/>
  <c r="A1617" i="9"/>
  <c r="B1617" i="9"/>
  <c r="A1618" i="9"/>
  <c r="B1618" i="9"/>
  <c r="A1619" i="9"/>
  <c r="B1619" i="9"/>
  <c r="A1620" i="9"/>
  <c r="B1620" i="9"/>
  <c r="A1621" i="9"/>
  <c r="B1621" i="9"/>
  <c r="A1622" i="9"/>
  <c r="B1622" i="9"/>
  <c r="A1623" i="9"/>
  <c r="B1623" i="9"/>
  <c r="A1624" i="9"/>
  <c r="B1624" i="9"/>
  <c r="A1625" i="9"/>
  <c r="B1625" i="9"/>
  <c r="A1626" i="9"/>
  <c r="B1626" i="9"/>
  <c r="A1627" i="9"/>
  <c r="B1627" i="9"/>
  <c r="A1628" i="9"/>
  <c r="B1628" i="9"/>
  <c r="A1629" i="9"/>
  <c r="B1629" i="9"/>
  <c r="A1630" i="9"/>
  <c r="B1630" i="9"/>
  <c r="A1631" i="9"/>
  <c r="B1631" i="9"/>
  <c r="A1632" i="9"/>
  <c r="B1632" i="9"/>
  <c r="A1633" i="9"/>
  <c r="B1633" i="9"/>
  <c r="A1634" i="9"/>
  <c r="B1634" i="9"/>
  <c r="A1635" i="9"/>
  <c r="B1635" i="9"/>
  <c r="A1636" i="9"/>
  <c r="B1636" i="9"/>
  <c r="A1637" i="9"/>
  <c r="B1637" i="9"/>
  <c r="A1638" i="9"/>
  <c r="B1638" i="9"/>
  <c r="A1639" i="9"/>
  <c r="B1639" i="9"/>
  <c r="A1640" i="9"/>
  <c r="B1640" i="9"/>
  <c r="A1641" i="9"/>
  <c r="B1641" i="9"/>
  <c r="A1642" i="9"/>
  <c r="B1642" i="9"/>
  <c r="A1643" i="9"/>
  <c r="B1643" i="9"/>
  <c r="A1644" i="9"/>
  <c r="B1644" i="9"/>
  <c r="A1645" i="9"/>
  <c r="B1645" i="9"/>
  <c r="A1646" i="9"/>
  <c r="B1646" i="9"/>
  <c r="A1647" i="9"/>
  <c r="B1647" i="9"/>
  <c r="A1648" i="9"/>
  <c r="B1648" i="9"/>
  <c r="A1649" i="9"/>
  <c r="B1649" i="9"/>
  <c r="A1650" i="9"/>
  <c r="B1650" i="9"/>
  <c r="A1651" i="9"/>
  <c r="B1651" i="9"/>
  <c r="A1652" i="9"/>
  <c r="B1652" i="9"/>
  <c r="A1653" i="9"/>
  <c r="B1653" i="9"/>
  <c r="A1654" i="9"/>
  <c r="B1654" i="9"/>
  <c r="A1655" i="9"/>
  <c r="B1655" i="9"/>
  <c r="A1656" i="9"/>
  <c r="B1656" i="9"/>
  <c r="A1657" i="9"/>
  <c r="B1657" i="9"/>
  <c r="A1658" i="9"/>
  <c r="B1658" i="9"/>
  <c r="A1659" i="9"/>
  <c r="B1659" i="9"/>
  <c r="A1660" i="9"/>
  <c r="B1660" i="9"/>
  <c r="A1661" i="9"/>
  <c r="B1661" i="9"/>
  <c r="A1662" i="9"/>
  <c r="B1662" i="9"/>
  <c r="A1663" i="9"/>
  <c r="B1663" i="9"/>
  <c r="A1664" i="9"/>
  <c r="B1664" i="9"/>
  <c r="A1665" i="9"/>
  <c r="B1665" i="9"/>
  <c r="A1666" i="9"/>
  <c r="B1666" i="9"/>
  <c r="A1667" i="9"/>
  <c r="B1667" i="9"/>
  <c r="A1668" i="9"/>
  <c r="B1668" i="9"/>
  <c r="A1669" i="9"/>
  <c r="B1669" i="9"/>
  <c r="A1670" i="9"/>
  <c r="B1670" i="9"/>
  <c r="A1671" i="9"/>
  <c r="B1671" i="9"/>
  <c r="A1672" i="9"/>
  <c r="B1672" i="9"/>
  <c r="A1673" i="9"/>
  <c r="B1673" i="9"/>
  <c r="A1674" i="9"/>
  <c r="B1674" i="9"/>
  <c r="A1675" i="9"/>
  <c r="B1675" i="9"/>
  <c r="A1676" i="9"/>
  <c r="B1676" i="9"/>
  <c r="A1677" i="9"/>
  <c r="B1677" i="9"/>
  <c r="A1678" i="9"/>
  <c r="B1678" i="9"/>
  <c r="A1679" i="9"/>
  <c r="B1679" i="9"/>
  <c r="A1680" i="9"/>
  <c r="B1680" i="9"/>
  <c r="A1681" i="9"/>
  <c r="B1681" i="9"/>
  <c r="A1682" i="9"/>
  <c r="B1682" i="9"/>
  <c r="A1683" i="9"/>
  <c r="B1683" i="9"/>
  <c r="A1684" i="9"/>
  <c r="B1684" i="9"/>
  <c r="A1685" i="9"/>
  <c r="B1685" i="9"/>
  <c r="A1686" i="9"/>
  <c r="B1686" i="9"/>
  <c r="A1687" i="9"/>
  <c r="B1687" i="9"/>
  <c r="A1688" i="9"/>
  <c r="B1688" i="9"/>
  <c r="A1689" i="9"/>
  <c r="B1689" i="9"/>
  <c r="A1690" i="9"/>
  <c r="B1690" i="9"/>
  <c r="A1691" i="9"/>
  <c r="B1691" i="9"/>
  <c r="A1692" i="9"/>
  <c r="B1692" i="9"/>
  <c r="A1693" i="9"/>
  <c r="B1693" i="9"/>
  <c r="A1694" i="9"/>
  <c r="B1694" i="9"/>
  <c r="A1695" i="9"/>
  <c r="B1695" i="9"/>
  <c r="A1696" i="9"/>
  <c r="B1696" i="9"/>
  <c r="A1697" i="9"/>
  <c r="B1697" i="9"/>
  <c r="A1698" i="9"/>
  <c r="B1698" i="9"/>
  <c r="A1699" i="9"/>
  <c r="B1699" i="9"/>
  <c r="A1700" i="9"/>
  <c r="B1700" i="9"/>
  <c r="A1701" i="9"/>
  <c r="B1701" i="9"/>
  <c r="A1702" i="9"/>
  <c r="B1702" i="9"/>
  <c r="A1703" i="9"/>
  <c r="B1703" i="9"/>
  <c r="A1704" i="9"/>
  <c r="B1704" i="9"/>
  <c r="A1705" i="9"/>
  <c r="B1705" i="9"/>
  <c r="A1706" i="9"/>
  <c r="B1706" i="9"/>
  <c r="A1707" i="9"/>
  <c r="B1707" i="9"/>
  <c r="A1708" i="9"/>
  <c r="B1708" i="9"/>
  <c r="A1709" i="9"/>
  <c r="B1709" i="9"/>
  <c r="A1710" i="9"/>
  <c r="B1710" i="9"/>
  <c r="A1711" i="9"/>
  <c r="B1711" i="9"/>
  <c r="A1712" i="9"/>
  <c r="B1712" i="9"/>
  <c r="A1713" i="9"/>
  <c r="B1713" i="9"/>
  <c r="A1714" i="9"/>
  <c r="B1714" i="9"/>
  <c r="A1715" i="9"/>
  <c r="B1715" i="9"/>
  <c r="A1716" i="9"/>
  <c r="B1716" i="9"/>
  <c r="A1717" i="9"/>
  <c r="B1717" i="9"/>
  <c r="A1718" i="9"/>
  <c r="B1718" i="9"/>
  <c r="A1719" i="9"/>
  <c r="B1719" i="9"/>
  <c r="A1720" i="9"/>
  <c r="B1720" i="9"/>
  <c r="A1721" i="9"/>
  <c r="B1721" i="9"/>
  <c r="A1722" i="9"/>
  <c r="B1722" i="9"/>
  <c r="A1723" i="9"/>
  <c r="B1723" i="9"/>
  <c r="A1724" i="9"/>
  <c r="B1724" i="9"/>
  <c r="A1725" i="9"/>
  <c r="B1725" i="9"/>
  <c r="A1726" i="9"/>
  <c r="B1726" i="9"/>
  <c r="A1727" i="9"/>
  <c r="B1727" i="9"/>
  <c r="A1728" i="9"/>
  <c r="B1728" i="9"/>
  <c r="A1729" i="9"/>
  <c r="B1729" i="9"/>
  <c r="A1730" i="9"/>
  <c r="B1730" i="9"/>
  <c r="A1731" i="9"/>
  <c r="B1731" i="9"/>
  <c r="A1732" i="9"/>
  <c r="B1732" i="9"/>
  <c r="A1733" i="9"/>
  <c r="B1733" i="9"/>
  <c r="A1734" i="9"/>
  <c r="B1734" i="9"/>
  <c r="A1735" i="9"/>
  <c r="B1735" i="9"/>
  <c r="A1736" i="9"/>
  <c r="B1736" i="9"/>
  <c r="A1737" i="9"/>
  <c r="B1737" i="9"/>
  <c r="A1738" i="9"/>
  <c r="B1738" i="9"/>
  <c r="A1739" i="9"/>
  <c r="B1739" i="9"/>
  <c r="A1740" i="9"/>
  <c r="B1740" i="9"/>
  <c r="A1741" i="9"/>
  <c r="B1741" i="9"/>
  <c r="A1742" i="9"/>
  <c r="B1742" i="9"/>
  <c r="A1743" i="9"/>
  <c r="B1743" i="9"/>
  <c r="A1744" i="9"/>
  <c r="B1744" i="9"/>
  <c r="A1745" i="9"/>
  <c r="B1745" i="9"/>
  <c r="A1746" i="9"/>
  <c r="B1746" i="9"/>
  <c r="A1747" i="9"/>
  <c r="B1747" i="9"/>
  <c r="A1748" i="9"/>
  <c r="B1748" i="9"/>
  <c r="A1749" i="9"/>
  <c r="B1749" i="9"/>
  <c r="A1750" i="9"/>
  <c r="B1750" i="9"/>
  <c r="A1751" i="9"/>
  <c r="B1751" i="9"/>
  <c r="A1752" i="9"/>
  <c r="B1752" i="9"/>
  <c r="A1753" i="9"/>
  <c r="B1753" i="9"/>
  <c r="A1754" i="9"/>
  <c r="B1754" i="9"/>
  <c r="A1755" i="9"/>
  <c r="B1755" i="9"/>
  <c r="A1756" i="9"/>
  <c r="B1756" i="9"/>
  <c r="A1757" i="9"/>
  <c r="B1757" i="9"/>
  <c r="A1758" i="9"/>
  <c r="B1758" i="9"/>
  <c r="A1759" i="9"/>
  <c r="B1759" i="9"/>
  <c r="A1760" i="9"/>
  <c r="B1760" i="9"/>
  <c r="A1761" i="9"/>
  <c r="B1761" i="9"/>
  <c r="A1762" i="9"/>
  <c r="B1762" i="9"/>
  <c r="A1763" i="9"/>
  <c r="B1763" i="9"/>
  <c r="A1764" i="9"/>
  <c r="B1764" i="9"/>
  <c r="A1765" i="9"/>
  <c r="B1765" i="9"/>
  <c r="A1766" i="9"/>
  <c r="B1766" i="9"/>
  <c r="A1767" i="9"/>
  <c r="B1767" i="9"/>
  <c r="A1768" i="9"/>
  <c r="B1768" i="9"/>
  <c r="A1769" i="9"/>
  <c r="B1769" i="9"/>
  <c r="A1770" i="9"/>
  <c r="B1770" i="9"/>
  <c r="A1771" i="9"/>
  <c r="B1771" i="9"/>
  <c r="A1772" i="9"/>
  <c r="B1772" i="9"/>
  <c r="A1773" i="9"/>
  <c r="B1773" i="9"/>
  <c r="A1774" i="9"/>
  <c r="B1774" i="9"/>
  <c r="A1775" i="9"/>
  <c r="B1775" i="9"/>
  <c r="A1776" i="9"/>
  <c r="B1776" i="9"/>
  <c r="A1777" i="9"/>
  <c r="B1777" i="9"/>
  <c r="A1778" i="9"/>
  <c r="B1778" i="9"/>
  <c r="A1779" i="9"/>
  <c r="B1779" i="9"/>
  <c r="A1780" i="9"/>
  <c r="B1780" i="9"/>
  <c r="A1781" i="9"/>
  <c r="B1781" i="9"/>
  <c r="A1782" i="9"/>
  <c r="B1782" i="9"/>
  <c r="A1783" i="9"/>
  <c r="B1783" i="9"/>
  <c r="A1784" i="9"/>
  <c r="B1784" i="9"/>
  <c r="A1785" i="9"/>
  <c r="B1785" i="9"/>
  <c r="A1786" i="9"/>
  <c r="B1786" i="9"/>
  <c r="A1787" i="9"/>
  <c r="B1787" i="9"/>
  <c r="A1788" i="9"/>
  <c r="B1788" i="9"/>
  <c r="A1789" i="9"/>
  <c r="B1789" i="9"/>
  <c r="A1790" i="9"/>
  <c r="B1790" i="9"/>
  <c r="A1791" i="9"/>
  <c r="B1791" i="9"/>
  <c r="A1792" i="9"/>
  <c r="B1792" i="9"/>
  <c r="A1793" i="9"/>
  <c r="B1793" i="9"/>
  <c r="A1794" i="9"/>
  <c r="B1794" i="9"/>
  <c r="A1795" i="9"/>
  <c r="B1795" i="9"/>
  <c r="A1796" i="9"/>
  <c r="B1796" i="9"/>
  <c r="A1797" i="9"/>
  <c r="B1797" i="9"/>
  <c r="A1798" i="9"/>
  <c r="B1798" i="9"/>
  <c r="A1799" i="9"/>
  <c r="B1799" i="9"/>
  <c r="A1800" i="9"/>
  <c r="B1800" i="9"/>
  <c r="A1801" i="9"/>
  <c r="B1801" i="9"/>
  <c r="A1802" i="9"/>
  <c r="B1802" i="9"/>
  <c r="A1803" i="9"/>
  <c r="B1803" i="9"/>
  <c r="A1804" i="9"/>
  <c r="B1804" i="9"/>
  <c r="A1805" i="9"/>
  <c r="B1805" i="9"/>
  <c r="A1806" i="9"/>
  <c r="B1806" i="9"/>
  <c r="A1807" i="9"/>
  <c r="B1807" i="9"/>
  <c r="A1808" i="9"/>
  <c r="B1808" i="9"/>
  <c r="A1809" i="9"/>
  <c r="B1809" i="9"/>
  <c r="A1810" i="9"/>
  <c r="B1810" i="9"/>
  <c r="A1811" i="9"/>
  <c r="B1811" i="9"/>
  <c r="A1812" i="9"/>
  <c r="B1812" i="9"/>
  <c r="A1813" i="9"/>
  <c r="B1813" i="9"/>
  <c r="A1814" i="9"/>
  <c r="B1814" i="9"/>
  <c r="A1815" i="9"/>
  <c r="B1815" i="9"/>
  <c r="A1816" i="9"/>
  <c r="B1816" i="9"/>
  <c r="A1817" i="9"/>
  <c r="B1817" i="9"/>
  <c r="A1818" i="9"/>
  <c r="B1818" i="9"/>
  <c r="A1819" i="9"/>
  <c r="B1819" i="9"/>
  <c r="A1820" i="9"/>
  <c r="B1820" i="9"/>
  <c r="A1821" i="9"/>
  <c r="B1821" i="9"/>
  <c r="A1822" i="9"/>
  <c r="B1822" i="9"/>
  <c r="A1823" i="9"/>
  <c r="B1823" i="9"/>
  <c r="A1824" i="9"/>
  <c r="B1824" i="9"/>
  <c r="A1825" i="9"/>
  <c r="B1825" i="9"/>
  <c r="A1826" i="9"/>
  <c r="B1826" i="9"/>
  <c r="A1827" i="9"/>
  <c r="B1827" i="9"/>
  <c r="A1828" i="9"/>
  <c r="B1828" i="9"/>
  <c r="A1829" i="9"/>
  <c r="B1829" i="9"/>
  <c r="A1830" i="9"/>
  <c r="B1830" i="9"/>
  <c r="A1831" i="9"/>
  <c r="B1831" i="9"/>
  <c r="A1832" i="9"/>
  <c r="B1832" i="9"/>
  <c r="A1833" i="9"/>
  <c r="B1833" i="9"/>
  <c r="A1834" i="9"/>
  <c r="B1834" i="9"/>
  <c r="A1835" i="9"/>
  <c r="B1835" i="9"/>
  <c r="A1836" i="9"/>
  <c r="B1836" i="9"/>
  <c r="A1837" i="9"/>
  <c r="B1837" i="9"/>
  <c r="A1838" i="9"/>
  <c r="B1838" i="9"/>
  <c r="A1839" i="9"/>
  <c r="B1839" i="9"/>
  <c r="A1840" i="9"/>
  <c r="B1840" i="9"/>
  <c r="A1841" i="9"/>
  <c r="B1841" i="9"/>
  <c r="A1842" i="9"/>
  <c r="B1842" i="9"/>
  <c r="A1843" i="9"/>
  <c r="B1843" i="9"/>
  <c r="A1844" i="9"/>
  <c r="B1844" i="9"/>
  <c r="A1845" i="9"/>
  <c r="B1845" i="9"/>
  <c r="A1846" i="9"/>
  <c r="B1846" i="9"/>
  <c r="A1847" i="9"/>
  <c r="B1847" i="9"/>
  <c r="A1848" i="9"/>
  <c r="B1848" i="9"/>
  <c r="A1849" i="9"/>
  <c r="B1849" i="9"/>
  <c r="A1850" i="9"/>
  <c r="B1850" i="9"/>
  <c r="A1851" i="9"/>
  <c r="B1851" i="9"/>
  <c r="A1852" i="9"/>
  <c r="B1852" i="9"/>
  <c r="A1853" i="9"/>
  <c r="B1853" i="9"/>
  <c r="A1854" i="9"/>
  <c r="B1854" i="9"/>
  <c r="A1855" i="9"/>
  <c r="B1855" i="9"/>
  <c r="A1856" i="9"/>
  <c r="B1856" i="9"/>
  <c r="A1857" i="9"/>
  <c r="B1857" i="9"/>
  <c r="A1858" i="9"/>
  <c r="B1858" i="9"/>
  <c r="A1859" i="9"/>
  <c r="B1859" i="9"/>
  <c r="A1860" i="9"/>
  <c r="B1860" i="9"/>
  <c r="A1861" i="9"/>
  <c r="B1861" i="9"/>
  <c r="A1862" i="9"/>
  <c r="B1862" i="9"/>
  <c r="A1863" i="9"/>
  <c r="B1863" i="9"/>
  <c r="A1864" i="9"/>
  <c r="B1864" i="9"/>
  <c r="A1865" i="9"/>
  <c r="B1865" i="9"/>
  <c r="A1866" i="9"/>
  <c r="B1866" i="9"/>
  <c r="A1867" i="9"/>
  <c r="B1867" i="9"/>
  <c r="A1868" i="9"/>
  <c r="B1868" i="9"/>
  <c r="A1869" i="9"/>
  <c r="B1869" i="9"/>
  <c r="A1870" i="9"/>
  <c r="B1870" i="9"/>
  <c r="A1871" i="9"/>
  <c r="B1871" i="9"/>
  <c r="A1872" i="9"/>
  <c r="B1872" i="9"/>
  <c r="A1873" i="9"/>
  <c r="B1873" i="9"/>
  <c r="A1874" i="9"/>
  <c r="B1874" i="9"/>
  <c r="A1875" i="9"/>
  <c r="B1875" i="9"/>
  <c r="A1876" i="9"/>
  <c r="B1876" i="9"/>
  <c r="A1877" i="9"/>
  <c r="B1877" i="9"/>
  <c r="A1878" i="9"/>
  <c r="B1878" i="9"/>
  <c r="A1879" i="9"/>
  <c r="B1879" i="9"/>
  <c r="A1880" i="9"/>
  <c r="B1880" i="9"/>
  <c r="A1881" i="9"/>
  <c r="B1881" i="9"/>
  <c r="A1882" i="9"/>
  <c r="B1882" i="9"/>
  <c r="A1883" i="9"/>
  <c r="B1883" i="9"/>
  <c r="A1884" i="9"/>
  <c r="B1884" i="9"/>
  <c r="A1885" i="9"/>
  <c r="B1885" i="9"/>
  <c r="A1886" i="9"/>
  <c r="B1886" i="9"/>
  <c r="A1887" i="9"/>
  <c r="B1887" i="9"/>
  <c r="A1888" i="9"/>
  <c r="B1888" i="9"/>
  <c r="A1889" i="9"/>
  <c r="B1889" i="9"/>
  <c r="A1890" i="9"/>
  <c r="B1890" i="9"/>
  <c r="A1891" i="9"/>
  <c r="B1891" i="9"/>
  <c r="A1892" i="9"/>
  <c r="B1892" i="9"/>
  <c r="A1893" i="9"/>
  <c r="B1893" i="9"/>
  <c r="A1894" i="9"/>
  <c r="B1894" i="9"/>
  <c r="A1895" i="9"/>
  <c r="B1895" i="9"/>
  <c r="A1896" i="9"/>
  <c r="B1896" i="9"/>
  <c r="A1897" i="9"/>
  <c r="B1897" i="9"/>
  <c r="A1898" i="9"/>
  <c r="B1898" i="9"/>
  <c r="A1899" i="9"/>
  <c r="B1899" i="9"/>
  <c r="A1900" i="9"/>
  <c r="B1900" i="9"/>
  <c r="A1901" i="9"/>
  <c r="B1901" i="9"/>
  <c r="A1902" i="9"/>
  <c r="B1902" i="9"/>
  <c r="A1903" i="9"/>
  <c r="B1903" i="9"/>
  <c r="A1904" i="9"/>
  <c r="B1904" i="9"/>
  <c r="A1905" i="9"/>
  <c r="B1905" i="9"/>
  <c r="A1906" i="9"/>
  <c r="B1906" i="9"/>
  <c r="A1907" i="9"/>
  <c r="B1907" i="9"/>
  <c r="A1908" i="9"/>
  <c r="B1908" i="9"/>
  <c r="A1909" i="9"/>
  <c r="B1909" i="9"/>
  <c r="A1910" i="9"/>
  <c r="B1910" i="9"/>
  <c r="A1911" i="9"/>
  <c r="B1911" i="9"/>
  <c r="A1912" i="9"/>
  <c r="B1912" i="9"/>
  <c r="A1913" i="9"/>
  <c r="B1913" i="9"/>
  <c r="A1914" i="9"/>
  <c r="B1914" i="9"/>
  <c r="A1915" i="9"/>
  <c r="B1915" i="9"/>
  <c r="A1916" i="9"/>
  <c r="B1916" i="9"/>
  <c r="A1917" i="9"/>
  <c r="B1917" i="9"/>
  <c r="A1918" i="9"/>
  <c r="B1918" i="9"/>
  <c r="A1919" i="9"/>
  <c r="B1919" i="9"/>
  <c r="A1920" i="9"/>
  <c r="B1920" i="9"/>
  <c r="A1921" i="9"/>
  <c r="B1921" i="9"/>
  <c r="A1922" i="9"/>
  <c r="B1922" i="9"/>
  <c r="A1923" i="9"/>
  <c r="B1923" i="9"/>
  <c r="A1924" i="9"/>
  <c r="B1924" i="9"/>
  <c r="A1925" i="9"/>
  <c r="B1925" i="9"/>
  <c r="A1926" i="9"/>
  <c r="B1926" i="9"/>
  <c r="A1927" i="9"/>
  <c r="B1927" i="9"/>
  <c r="A1928" i="9"/>
  <c r="B1928" i="9"/>
  <c r="A1929" i="9"/>
  <c r="B1929" i="9"/>
  <c r="A1930" i="9"/>
  <c r="B1930" i="9"/>
  <c r="A1931" i="9"/>
  <c r="B1931" i="9"/>
  <c r="A1932" i="9"/>
  <c r="B1932" i="9"/>
  <c r="A1933" i="9"/>
  <c r="B1933" i="9"/>
  <c r="A1934" i="9"/>
  <c r="B1934" i="9"/>
  <c r="A1935" i="9"/>
  <c r="B1935" i="9"/>
  <c r="A1936" i="9"/>
  <c r="B1936" i="9"/>
  <c r="A1937" i="9"/>
  <c r="B1937" i="9"/>
  <c r="A1938" i="9"/>
  <c r="B1938" i="9"/>
  <c r="A1939" i="9"/>
  <c r="B1939" i="9"/>
  <c r="A1940" i="9"/>
  <c r="B1940" i="9"/>
  <c r="A1941" i="9"/>
  <c r="B1941" i="9"/>
  <c r="A1942" i="9"/>
  <c r="B1942" i="9"/>
  <c r="A1943" i="9"/>
  <c r="B1943" i="9"/>
  <c r="A1944" i="9"/>
  <c r="B1944" i="9"/>
  <c r="A1945" i="9"/>
  <c r="B1945" i="9"/>
  <c r="A1946" i="9"/>
  <c r="B1946" i="9"/>
  <c r="A1947" i="9"/>
  <c r="B1947" i="9"/>
  <c r="A1948" i="9"/>
  <c r="B1948" i="9"/>
  <c r="A1949" i="9"/>
  <c r="B1949" i="9"/>
  <c r="A1950" i="9"/>
  <c r="B1950" i="9"/>
  <c r="A1951" i="9"/>
  <c r="B1951" i="9"/>
  <c r="A1952" i="9"/>
  <c r="B1952" i="9"/>
  <c r="A1953" i="9"/>
  <c r="B1953" i="9"/>
  <c r="A1954" i="9"/>
  <c r="B1954" i="9"/>
  <c r="A1955" i="9"/>
  <c r="B1955" i="9"/>
  <c r="A1956" i="9"/>
  <c r="B1956" i="9"/>
  <c r="A1957" i="9"/>
  <c r="B1957" i="9"/>
  <c r="A1958" i="9"/>
  <c r="B1958" i="9"/>
  <c r="A1959" i="9"/>
  <c r="B1959" i="9"/>
  <c r="A1960" i="9"/>
  <c r="B1960" i="9"/>
  <c r="A1961" i="9"/>
  <c r="B1961" i="9"/>
  <c r="A1962" i="9"/>
  <c r="B1962" i="9"/>
  <c r="A1963" i="9"/>
  <c r="B1963" i="9"/>
  <c r="A1964" i="9"/>
  <c r="B1964" i="9"/>
  <c r="A1965" i="9"/>
  <c r="B1965" i="9"/>
  <c r="A1966" i="9"/>
  <c r="B1966" i="9"/>
  <c r="A1967" i="9"/>
  <c r="B1967" i="9"/>
  <c r="A1968" i="9"/>
  <c r="B1968" i="9"/>
  <c r="A1969" i="9"/>
  <c r="B1969" i="9"/>
  <c r="A1970" i="9"/>
  <c r="B1970" i="9"/>
  <c r="A1971" i="9"/>
  <c r="B1971" i="9"/>
  <c r="A1972" i="9"/>
  <c r="B1972" i="9"/>
  <c r="A1973" i="9"/>
  <c r="B1973" i="9"/>
  <c r="A1974" i="9"/>
  <c r="B1974" i="9"/>
  <c r="A1975" i="9"/>
  <c r="B1975" i="9"/>
  <c r="A1976" i="9"/>
  <c r="B1976" i="9"/>
  <c r="A1977" i="9"/>
  <c r="B1977" i="9"/>
  <c r="A1978" i="9"/>
  <c r="B1978" i="9"/>
  <c r="A1979" i="9"/>
  <c r="B1979" i="9"/>
  <c r="A1980" i="9"/>
  <c r="B1980" i="9"/>
  <c r="A1981" i="9"/>
  <c r="B1981" i="9"/>
  <c r="A1982" i="9"/>
  <c r="B1982" i="9"/>
  <c r="A1983" i="9"/>
  <c r="B1983" i="9"/>
  <c r="A1984" i="9"/>
  <c r="B1984" i="9"/>
  <c r="A1985" i="9"/>
  <c r="B1985" i="9"/>
  <c r="A1986" i="9"/>
  <c r="B1986" i="9"/>
  <c r="A1987" i="9"/>
  <c r="B1987" i="9"/>
  <c r="A1988" i="9"/>
  <c r="B1988" i="9"/>
  <c r="A1989" i="9"/>
  <c r="B1989" i="9"/>
  <c r="A1990" i="9"/>
  <c r="B1990" i="9"/>
  <c r="A1991" i="9"/>
  <c r="B1991" i="9"/>
  <c r="A1992" i="9"/>
  <c r="B1992" i="9"/>
  <c r="A1993" i="9"/>
  <c r="B1993" i="9"/>
  <c r="A1994" i="9"/>
  <c r="B1994" i="9"/>
  <c r="A1995" i="9"/>
  <c r="B1995" i="9"/>
  <c r="A1996" i="9"/>
  <c r="B1996" i="9"/>
  <c r="A1997" i="9"/>
  <c r="B1997" i="9"/>
  <c r="A1998" i="9"/>
  <c r="B1998" i="9"/>
  <c r="A1999" i="9"/>
  <c r="B1999" i="9"/>
  <c r="A2000" i="9"/>
  <c r="B2000" i="9"/>
  <c r="A2001" i="9"/>
  <c r="B2001" i="9"/>
  <c r="A2002" i="9"/>
  <c r="B2002" i="9"/>
  <c r="A2003" i="9"/>
  <c r="B2003" i="9"/>
  <c r="A2004" i="9"/>
  <c r="B2004" i="9"/>
  <c r="A2005" i="9"/>
  <c r="B2005" i="9"/>
  <c r="A2006" i="9"/>
  <c r="B2006" i="9"/>
  <c r="A2007" i="9"/>
  <c r="B2007" i="9"/>
  <c r="A2008" i="9"/>
  <c r="B2008" i="9"/>
  <c r="A2009" i="9"/>
  <c r="B2009" i="9"/>
  <c r="A2010" i="9"/>
  <c r="B2010" i="9"/>
  <c r="A2011" i="9"/>
  <c r="B2011" i="9"/>
  <c r="A2012" i="9"/>
  <c r="B2012" i="9"/>
  <c r="A2013" i="9"/>
  <c r="B2013" i="9"/>
  <c r="A2014" i="9"/>
  <c r="B2014" i="9"/>
  <c r="A2015" i="9"/>
  <c r="B2015" i="9"/>
  <c r="A2016" i="9"/>
  <c r="B2016" i="9"/>
  <c r="A2017" i="9"/>
  <c r="B2017" i="9"/>
  <c r="A2018" i="9"/>
  <c r="B2018" i="9"/>
  <c r="A2019" i="9"/>
  <c r="B2019" i="9"/>
  <c r="A2020" i="9"/>
  <c r="B2020" i="9"/>
  <c r="A2021" i="9"/>
  <c r="B2021" i="9"/>
  <c r="A2022" i="9"/>
  <c r="B2022" i="9"/>
  <c r="A2023" i="9"/>
  <c r="B2023" i="9"/>
  <c r="A2024" i="9"/>
  <c r="B2024" i="9"/>
  <c r="A2025" i="9"/>
  <c r="B2025" i="9"/>
  <c r="A2026" i="9"/>
  <c r="B2026" i="9"/>
  <c r="A2027" i="9"/>
  <c r="B2027" i="9"/>
  <c r="A2028" i="9"/>
  <c r="B2028" i="9"/>
  <c r="A2029" i="9"/>
  <c r="B2029" i="9"/>
  <c r="A2030" i="9"/>
  <c r="B2030" i="9"/>
  <c r="A2031" i="9"/>
  <c r="B2031" i="9"/>
  <c r="A2032" i="9"/>
  <c r="B2032" i="9"/>
  <c r="A2033" i="9"/>
  <c r="B2033" i="9"/>
  <c r="A2034" i="9"/>
  <c r="B2034" i="9"/>
  <c r="A2035" i="9"/>
  <c r="B2035" i="9"/>
  <c r="A2036" i="9"/>
  <c r="B2036" i="9"/>
  <c r="A2037" i="9"/>
  <c r="B2037" i="9"/>
  <c r="A2038" i="9"/>
  <c r="B2038" i="9"/>
  <c r="A2039" i="9"/>
  <c r="B2039" i="9"/>
  <c r="A2040" i="9"/>
  <c r="B2040" i="9"/>
  <c r="A2041" i="9"/>
  <c r="B2041" i="9"/>
  <c r="A2042" i="9"/>
  <c r="B2042" i="9"/>
  <c r="A2043" i="9"/>
  <c r="B2043" i="9"/>
  <c r="A2044" i="9"/>
  <c r="B2044" i="9"/>
  <c r="A2045" i="9"/>
  <c r="B2045" i="9"/>
  <c r="A2046" i="9"/>
  <c r="B2046" i="9"/>
  <c r="A2047" i="9"/>
  <c r="B2047" i="9"/>
  <c r="A2048" i="9"/>
  <c r="B2048" i="9"/>
  <c r="A2049" i="9"/>
  <c r="B2049" i="9"/>
  <c r="A2050" i="9"/>
  <c r="B2050" i="9"/>
  <c r="A2051" i="9"/>
  <c r="B2051" i="9"/>
  <c r="A2052" i="9"/>
  <c r="B2052" i="9"/>
  <c r="A2053" i="9"/>
  <c r="B2053" i="9"/>
  <c r="A2054" i="9"/>
  <c r="B2054" i="9"/>
  <c r="A2055" i="9"/>
  <c r="B2055" i="9"/>
  <c r="A2056" i="9"/>
  <c r="B2056" i="9"/>
  <c r="A2057" i="9"/>
  <c r="B2057" i="9"/>
  <c r="A2058" i="9"/>
  <c r="B2058" i="9"/>
  <c r="A2059" i="9"/>
  <c r="B2059" i="9"/>
  <c r="A2060" i="9"/>
  <c r="B2060" i="9"/>
  <c r="A2061" i="9"/>
  <c r="B2061" i="9"/>
  <c r="A2062" i="9"/>
  <c r="B2062" i="9"/>
  <c r="A2063" i="9"/>
  <c r="B2063" i="9"/>
  <c r="A2064" i="9"/>
  <c r="B2064" i="9"/>
  <c r="A2065" i="9"/>
  <c r="B2065" i="9"/>
  <c r="A2066" i="9"/>
  <c r="B2066" i="9"/>
  <c r="A2067" i="9"/>
  <c r="B2067" i="9"/>
  <c r="A2068" i="9"/>
  <c r="B2068" i="9"/>
  <c r="A2069" i="9"/>
  <c r="B2069" i="9"/>
  <c r="A2070" i="9"/>
  <c r="B2070" i="9"/>
  <c r="A2071" i="9"/>
  <c r="B2071" i="9"/>
  <c r="A2072" i="9"/>
  <c r="B2072" i="9"/>
  <c r="A2073" i="9"/>
  <c r="B2073" i="9"/>
  <c r="A2074" i="9"/>
  <c r="B2074" i="9"/>
  <c r="A2075" i="9"/>
  <c r="B2075" i="9"/>
  <c r="A2076" i="9"/>
  <c r="B2076" i="9"/>
  <c r="A2077" i="9"/>
  <c r="B2077" i="9"/>
  <c r="A2078" i="9"/>
  <c r="B2078" i="9"/>
  <c r="A2079" i="9"/>
  <c r="B2079" i="9"/>
  <c r="A2080" i="9"/>
  <c r="B2080" i="9"/>
  <c r="A2081" i="9"/>
  <c r="B2081" i="9"/>
  <c r="A2082" i="9"/>
  <c r="B2082" i="9"/>
  <c r="A2083" i="9"/>
  <c r="B2083" i="9"/>
  <c r="A2084" i="9"/>
  <c r="B2084" i="9"/>
  <c r="A2085" i="9"/>
  <c r="B2085" i="9"/>
  <c r="A2086" i="9"/>
  <c r="B2086" i="9"/>
  <c r="A2087" i="9"/>
  <c r="B2087" i="9"/>
  <c r="A2088" i="9"/>
  <c r="B2088" i="9"/>
  <c r="A2089" i="9"/>
  <c r="B2089" i="9"/>
  <c r="A2090" i="9"/>
  <c r="B2090" i="9"/>
  <c r="A2091" i="9"/>
  <c r="B2091" i="9"/>
  <c r="A2092" i="9"/>
  <c r="B2092" i="9"/>
  <c r="A2093" i="9"/>
  <c r="B2093" i="9"/>
  <c r="A2094" i="9"/>
  <c r="B2094" i="9"/>
  <c r="A2095" i="9"/>
  <c r="B2095" i="9"/>
  <c r="A2096" i="9"/>
  <c r="B2096" i="9"/>
  <c r="A2097" i="9"/>
  <c r="B2097" i="9"/>
  <c r="A2098" i="9"/>
  <c r="B2098" i="9"/>
  <c r="A2099" i="9"/>
  <c r="B2099" i="9"/>
  <c r="A2100" i="9"/>
  <c r="B2100" i="9"/>
  <c r="A2101" i="9"/>
  <c r="B2101" i="9"/>
  <c r="A2102" i="9"/>
  <c r="B2102" i="9"/>
  <c r="A2103" i="9"/>
  <c r="B2103" i="9"/>
  <c r="A2104" i="9"/>
  <c r="B2104" i="9"/>
  <c r="A2105" i="9"/>
  <c r="B2105" i="9"/>
  <c r="A2106" i="9"/>
  <c r="B2106" i="9"/>
  <c r="A2107" i="9"/>
  <c r="B2107" i="9"/>
  <c r="A2108" i="9"/>
  <c r="B2108" i="9"/>
  <c r="A2109" i="9"/>
  <c r="B2109" i="9"/>
  <c r="A2110" i="9"/>
  <c r="B2110" i="9"/>
  <c r="A2111" i="9"/>
  <c r="B2111" i="9"/>
  <c r="A2112" i="9"/>
  <c r="B2112" i="9"/>
  <c r="A2113" i="9"/>
  <c r="B2113" i="9"/>
  <c r="A2114" i="9"/>
  <c r="B2114" i="9"/>
  <c r="A2115" i="9"/>
  <c r="B2115" i="9"/>
  <c r="A2116" i="9"/>
  <c r="B2116" i="9"/>
  <c r="A2117" i="9"/>
  <c r="B2117" i="9"/>
  <c r="A2118" i="9"/>
  <c r="B2118" i="9"/>
  <c r="A2119" i="9"/>
  <c r="B2119" i="9"/>
  <c r="A2120" i="9"/>
  <c r="B2120" i="9"/>
  <c r="A2121" i="9"/>
  <c r="B2121" i="9"/>
  <c r="A2122" i="9"/>
  <c r="B2122" i="9"/>
  <c r="A2123" i="9"/>
  <c r="B2123" i="9"/>
  <c r="A2124" i="9"/>
  <c r="B2124" i="9"/>
  <c r="A2125" i="9"/>
  <c r="B2125" i="9"/>
  <c r="A2126" i="9"/>
  <c r="B2126" i="9"/>
  <c r="A2127" i="9"/>
  <c r="B2127" i="9"/>
  <c r="A2128" i="9"/>
  <c r="B2128" i="9"/>
  <c r="A2129" i="9"/>
  <c r="B2129" i="9"/>
  <c r="A2130" i="9"/>
  <c r="B2130" i="9"/>
  <c r="A2131" i="9"/>
  <c r="B2131" i="9"/>
  <c r="A2132" i="9"/>
  <c r="B2132" i="9"/>
  <c r="A2133" i="9"/>
  <c r="B2133" i="9"/>
  <c r="A2134" i="9"/>
  <c r="B2134" i="9"/>
  <c r="A2135" i="9"/>
  <c r="B2135" i="9"/>
  <c r="A2136" i="9"/>
  <c r="B2136" i="9"/>
  <c r="A2137" i="9"/>
  <c r="B2137" i="9"/>
  <c r="A2138" i="9"/>
  <c r="B2138" i="9"/>
  <c r="A2139" i="9"/>
  <c r="B2139" i="9"/>
  <c r="A2140" i="9"/>
  <c r="B2140" i="9"/>
  <c r="A2141" i="9"/>
  <c r="B2141" i="9"/>
  <c r="A2142" i="9"/>
  <c r="B2142" i="9"/>
  <c r="A2143" i="9"/>
  <c r="B2143" i="9"/>
  <c r="A2144" i="9"/>
  <c r="B2144" i="9"/>
  <c r="A2145" i="9"/>
  <c r="B2145" i="9"/>
  <c r="A2146" i="9"/>
  <c r="B2146" i="9"/>
  <c r="A2147" i="9"/>
  <c r="B2147" i="9"/>
  <c r="A2148" i="9"/>
  <c r="B2148" i="9"/>
  <c r="A2149" i="9"/>
  <c r="B2149" i="9"/>
  <c r="A2150" i="9"/>
  <c r="B2150" i="9"/>
  <c r="A2151" i="9"/>
  <c r="B2151" i="9"/>
  <c r="A2152" i="9"/>
  <c r="B2152" i="9"/>
  <c r="A2153" i="9"/>
  <c r="B2153" i="9"/>
  <c r="A2154" i="9"/>
  <c r="B2154" i="9"/>
  <c r="A2155" i="9"/>
  <c r="B2155" i="9"/>
  <c r="A2156" i="9"/>
  <c r="B2156" i="9"/>
  <c r="A2157" i="9"/>
  <c r="B2157" i="9"/>
  <c r="A2158" i="9"/>
  <c r="B2158" i="9"/>
  <c r="A2159" i="9"/>
  <c r="B2159" i="9"/>
  <c r="A2160" i="9"/>
  <c r="B2160" i="9"/>
  <c r="A2161" i="9"/>
  <c r="B2161" i="9"/>
  <c r="A2162" i="9"/>
  <c r="B2162" i="9"/>
  <c r="A2163" i="9"/>
  <c r="B2163" i="9"/>
  <c r="A2164" i="9"/>
  <c r="B2164" i="9"/>
  <c r="A2165" i="9"/>
  <c r="B2165" i="9"/>
  <c r="A2166" i="9"/>
  <c r="B2166" i="9"/>
  <c r="A2167" i="9"/>
  <c r="B2167" i="9"/>
  <c r="A2168" i="9"/>
  <c r="B2168" i="9"/>
  <c r="A2169" i="9"/>
  <c r="B2169" i="9"/>
  <c r="A2170" i="9"/>
  <c r="B2170" i="9"/>
  <c r="A2171" i="9"/>
  <c r="B2171" i="9"/>
  <c r="A2172" i="9"/>
  <c r="B2172" i="9"/>
  <c r="A2173" i="9"/>
  <c r="B2173" i="9"/>
  <c r="A2174" i="9"/>
  <c r="B2174" i="9"/>
  <c r="A2175" i="9"/>
  <c r="B2175" i="9"/>
  <c r="A2176" i="9"/>
  <c r="B2176" i="9"/>
  <c r="A2177" i="9"/>
  <c r="B2177" i="9"/>
  <c r="A2178" i="9"/>
  <c r="B2178" i="9"/>
  <c r="A2179" i="9"/>
  <c r="B2179" i="9"/>
  <c r="A2180" i="9"/>
  <c r="B2180" i="9"/>
  <c r="A2181" i="9"/>
  <c r="B2181" i="9"/>
  <c r="A2182" i="9"/>
  <c r="B2182" i="9"/>
  <c r="A2183" i="9"/>
  <c r="B2183" i="9"/>
  <c r="A2184" i="9"/>
  <c r="B2184" i="9"/>
  <c r="A2185" i="9"/>
  <c r="B2185" i="9"/>
  <c r="A2186" i="9"/>
  <c r="B2186" i="9"/>
  <c r="A2187" i="9"/>
  <c r="B2187" i="9"/>
  <c r="A2188" i="9"/>
  <c r="B2188" i="9"/>
  <c r="A2189" i="9"/>
  <c r="B2189" i="9"/>
  <c r="A2190" i="9"/>
  <c r="B2190" i="9"/>
  <c r="A2191" i="9"/>
  <c r="B2191" i="9"/>
  <c r="A2192" i="9"/>
  <c r="B2192" i="9"/>
  <c r="A2193" i="9"/>
  <c r="B2193" i="9"/>
  <c r="A2194" i="9"/>
  <c r="B2194" i="9"/>
  <c r="A2195" i="9"/>
  <c r="B2195" i="9"/>
  <c r="A2196" i="9"/>
  <c r="B2196" i="9"/>
  <c r="A2197" i="9"/>
  <c r="B2197" i="9"/>
  <c r="A2198" i="9"/>
  <c r="B2198" i="9"/>
  <c r="A2199" i="9"/>
  <c r="B2199" i="9"/>
  <c r="A2200" i="9"/>
  <c r="B2200" i="9"/>
  <c r="A2201" i="9"/>
  <c r="B2201" i="9"/>
  <c r="A2202" i="9"/>
  <c r="B2202" i="9"/>
  <c r="A2203" i="9"/>
  <c r="B2203" i="9"/>
  <c r="A2204" i="9"/>
  <c r="B2204" i="9"/>
  <c r="A2205" i="9"/>
  <c r="B2205" i="9"/>
  <c r="A2206" i="9"/>
  <c r="B2206" i="9"/>
  <c r="A2207" i="9"/>
  <c r="B2207" i="9"/>
  <c r="A2208" i="9"/>
  <c r="B2208" i="9"/>
  <c r="A2209" i="9"/>
  <c r="B2209" i="9"/>
  <c r="A2210" i="9"/>
  <c r="B2210" i="9"/>
  <c r="A2211" i="9"/>
  <c r="B2211" i="9"/>
  <c r="A2212" i="9"/>
  <c r="B2212" i="9"/>
  <c r="A2213" i="9"/>
  <c r="B2213" i="9"/>
  <c r="A2214" i="9"/>
  <c r="B2214" i="9"/>
  <c r="A2215" i="9"/>
  <c r="B2215" i="9"/>
  <c r="A2216" i="9"/>
  <c r="B2216" i="9"/>
  <c r="A2217" i="9"/>
  <c r="B2217" i="9"/>
  <c r="A2218" i="9"/>
  <c r="B2218" i="9"/>
  <c r="A2219" i="9"/>
  <c r="B2219" i="9"/>
  <c r="A2220" i="9"/>
  <c r="B2220" i="9"/>
  <c r="A2221" i="9"/>
  <c r="B2221" i="9"/>
  <c r="A2222" i="9"/>
  <c r="B2222" i="9"/>
  <c r="A2223" i="9"/>
  <c r="B2223" i="9"/>
  <c r="A2224" i="9"/>
  <c r="B2224" i="9"/>
  <c r="A2225" i="9"/>
  <c r="B2225" i="9"/>
  <c r="A2226" i="9"/>
  <c r="B2226" i="9"/>
  <c r="A2227" i="9"/>
  <c r="B2227" i="9"/>
  <c r="A2228" i="9"/>
  <c r="B2228" i="9"/>
  <c r="A2229" i="9"/>
  <c r="B2229" i="9"/>
  <c r="A2230" i="9"/>
  <c r="B2230" i="9"/>
  <c r="A2231" i="9"/>
  <c r="B2231" i="9"/>
  <c r="A2232" i="9"/>
  <c r="B2232" i="9"/>
  <c r="A2233" i="9"/>
  <c r="B2233" i="9"/>
  <c r="A2234" i="9"/>
  <c r="B2234" i="9"/>
  <c r="A2235" i="9"/>
  <c r="B2235" i="9"/>
  <c r="A2236" i="9"/>
  <c r="B2236" i="9"/>
  <c r="A2237" i="9"/>
  <c r="B2237" i="9"/>
  <c r="A2238" i="9"/>
  <c r="B2238" i="9"/>
  <c r="A2239" i="9"/>
  <c r="B2239" i="9"/>
  <c r="A2240" i="9"/>
  <c r="B2240" i="9"/>
  <c r="A2241" i="9"/>
  <c r="B2241" i="9"/>
  <c r="A2242" i="9"/>
  <c r="B2242" i="9"/>
  <c r="A2243" i="9"/>
  <c r="B2243" i="9"/>
  <c r="A2244" i="9"/>
  <c r="B2244" i="9"/>
  <c r="A2245" i="9"/>
  <c r="B2245" i="9"/>
  <c r="A2246" i="9"/>
  <c r="B2246" i="9"/>
  <c r="A2247" i="9"/>
  <c r="B2247" i="9"/>
  <c r="A2248" i="9"/>
  <c r="B2248" i="9"/>
  <c r="A2249" i="9"/>
  <c r="B2249" i="9"/>
  <c r="A2250" i="9"/>
  <c r="B2250" i="9"/>
  <c r="A2251" i="9"/>
  <c r="B2251" i="9"/>
  <c r="A2252" i="9"/>
  <c r="B2252" i="9"/>
  <c r="A2253" i="9"/>
  <c r="B2253" i="9"/>
  <c r="A2254" i="9"/>
  <c r="B2254" i="9"/>
  <c r="A2255" i="9"/>
  <c r="B2255" i="9"/>
  <c r="A2256" i="9"/>
  <c r="B2256" i="9"/>
  <c r="A2257" i="9"/>
  <c r="B2257" i="9"/>
  <c r="A2258" i="9"/>
  <c r="B2258" i="9"/>
  <c r="A2259" i="9"/>
  <c r="B2259" i="9"/>
  <c r="A2260" i="9"/>
  <c r="B2260" i="9"/>
  <c r="A2261" i="9"/>
  <c r="B2261" i="9"/>
  <c r="A2262" i="9"/>
  <c r="B2262" i="9"/>
  <c r="A2263" i="9"/>
  <c r="B2263" i="9"/>
  <c r="A2264" i="9"/>
  <c r="B2264" i="9"/>
  <c r="A2265" i="9"/>
  <c r="B2265" i="9"/>
  <c r="A2266" i="9"/>
  <c r="B2266" i="9"/>
  <c r="A2267" i="9"/>
  <c r="B2267" i="9"/>
  <c r="A2268" i="9"/>
  <c r="B2268" i="9"/>
  <c r="A2269" i="9"/>
  <c r="B2269" i="9"/>
  <c r="A2270" i="9"/>
  <c r="B2270" i="9"/>
  <c r="A2271" i="9"/>
  <c r="B2271" i="9"/>
  <c r="A2272" i="9"/>
  <c r="B2272" i="9"/>
  <c r="A2273" i="9"/>
  <c r="B2273" i="9"/>
  <c r="A2274" i="9"/>
  <c r="B2274" i="9"/>
  <c r="A2275" i="9"/>
  <c r="B2275" i="9"/>
  <c r="A2276" i="9"/>
  <c r="B2276" i="9"/>
  <c r="A2277" i="9"/>
  <c r="B2277" i="9"/>
  <c r="A2278" i="9"/>
  <c r="B2278" i="9"/>
  <c r="A2279" i="9"/>
  <c r="B2279" i="9"/>
  <c r="A2280" i="9"/>
  <c r="B2280" i="9"/>
  <c r="A2281" i="9"/>
  <c r="B2281" i="9"/>
  <c r="A2282" i="9"/>
  <c r="B2282" i="9"/>
  <c r="A2283" i="9"/>
  <c r="B2283" i="9"/>
  <c r="A2284" i="9"/>
  <c r="B2284" i="9"/>
  <c r="A2285" i="9"/>
  <c r="B2285" i="9"/>
  <c r="A2286" i="9"/>
  <c r="B2286" i="9"/>
  <c r="A2287" i="9"/>
  <c r="B2287" i="9"/>
  <c r="A2288" i="9"/>
  <c r="B2288" i="9"/>
  <c r="A2289" i="9"/>
  <c r="B2289" i="9"/>
  <c r="A2290" i="9"/>
  <c r="B2290" i="9"/>
  <c r="A2291" i="9"/>
  <c r="B2291" i="9"/>
  <c r="A2292" i="9"/>
  <c r="B2292" i="9"/>
  <c r="A2293" i="9"/>
  <c r="B2293" i="9"/>
  <c r="A2294" i="9"/>
  <c r="B2294" i="9"/>
  <c r="A2295" i="9"/>
  <c r="B2295" i="9"/>
  <c r="A2296" i="9"/>
  <c r="B2296" i="9"/>
  <c r="A2297" i="9"/>
  <c r="B2297" i="9"/>
  <c r="A2298" i="9"/>
  <c r="B2298" i="9"/>
  <c r="A2299" i="9"/>
  <c r="B2299" i="9"/>
  <c r="A2300" i="9"/>
  <c r="B2300" i="9"/>
  <c r="A2301" i="9"/>
  <c r="B2301" i="9"/>
  <c r="A2302" i="9"/>
  <c r="B2302" i="9"/>
  <c r="A2303" i="9"/>
  <c r="B2303" i="9"/>
  <c r="A2304" i="9"/>
  <c r="B2304" i="9"/>
  <c r="A2305" i="9"/>
  <c r="B2305" i="9"/>
  <c r="A2306" i="9"/>
  <c r="B2306" i="9"/>
  <c r="A2307" i="9"/>
  <c r="B2307" i="9"/>
  <c r="A2308" i="9"/>
  <c r="B2308" i="9"/>
  <c r="A2309" i="9"/>
  <c r="B2309" i="9"/>
  <c r="A2310" i="9"/>
  <c r="B2310" i="9"/>
  <c r="A2311" i="9"/>
  <c r="B2311" i="9"/>
  <c r="A2312" i="9"/>
  <c r="B2312" i="9"/>
  <c r="A2313" i="9"/>
  <c r="B2313" i="9"/>
  <c r="A2314" i="9"/>
  <c r="B2314" i="9"/>
  <c r="A2315" i="9"/>
  <c r="B2315" i="9"/>
  <c r="A2316" i="9"/>
  <c r="B2316" i="9"/>
  <c r="A2317" i="9"/>
  <c r="B2317" i="9"/>
  <c r="A2318" i="9"/>
  <c r="B2318" i="9"/>
  <c r="A2319" i="9"/>
  <c r="B2319" i="9"/>
  <c r="A2320" i="9"/>
  <c r="B2320" i="9"/>
  <c r="A2321" i="9"/>
  <c r="B2321" i="9"/>
  <c r="A2322" i="9"/>
  <c r="B2322" i="9"/>
  <c r="A2323" i="9"/>
  <c r="B2323" i="9"/>
  <c r="A2324" i="9"/>
  <c r="B2324" i="9"/>
  <c r="A2325" i="9"/>
  <c r="B2325" i="9"/>
  <c r="A2326" i="9"/>
  <c r="B2326" i="9"/>
  <c r="A2327" i="9"/>
  <c r="B2327" i="9"/>
  <c r="A2328" i="9"/>
  <c r="B2328" i="9"/>
  <c r="A2329" i="9"/>
  <c r="B2329" i="9"/>
  <c r="A2330" i="9"/>
  <c r="B2330" i="9"/>
  <c r="A2331" i="9"/>
  <c r="B2331" i="9"/>
  <c r="A2332" i="9"/>
  <c r="B2332" i="9"/>
  <c r="A2333" i="9"/>
  <c r="B2333" i="9"/>
  <c r="A2334" i="9"/>
  <c r="B2334" i="9"/>
  <c r="A2335" i="9"/>
  <c r="B2335" i="9"/>
  <c r="A2336" i="9"/>
  <c r="B2336" i="9"/>
  <c r="A2337" i="9"/>
  <c r="B2337" i="9"/>
  <c r="A2338" i="9"/>
  <c r="B2338" i="9"/>
  <c r="A2339" i="9"/>
  <c r="B2339" i="9"/>
  <c r="A2340" i="9"/>
  <c r="B2340" i="9"/>
  <c r="A2341" i="9"/>
  <c r="B2341" i="9"/>
  <c r="A2342" i="9"/>
  <c r="B2342" i="9"/>
  <c r="A2343" i="9"/>
  <c r="B2343" i="9"/>
  <c r="A2344" i="9"/>
  <c r="B2344" i="9"/>
  <c r="A2345" i="9"/>
  <c r="B2345" i="9"/>
  <c r="A2346" i="9"/>
  <c r="B2346" i="9"/>
  <c r="A2347" i="9"/>
  <c r="B2347" i="9"/>
  <c r="A2348" i="9"/>
  <c r="B2348" i="9"/>
  <c r="A2349" i="9"/>
  <c r="B2349" i="9"/>
  <c r="A2350" i="9"/>
  <c r="B2350" i="9"/>
  <c r="A2351" i="9"/>
  <c r="B2351" i="9"/>
  <c r="A2352" i="9"/>
  <c r="B2352" i="9"/>
  <c r="A2353" i="9"/>
  <c r="B2353" i="9"/>
  <c r="A2354" i="9"/>
  <c r="B2354" i="9"/>
  <c r="A2355" i="9"/>
  <c r="B2355" i="9"/>
  <c r="A2356" i="9"/>
  <c r="B2356" i="9"/>
  <c r="A2357" i="9"/>
  <c r="B2357" i="9"/>
  <c r="A2358" i="9"/>
  <c r="B2358" i="9"/>
  <c r="A2359" i="9"/>
  <c r="B2359" i="9"/>
  <c r="A2360" i="9"/>
  <c r="B2360" i="9"/>
  <c r="A2361" i="9"/>
  <c r="B2361" i="9"/>
  <c r="A2362" i="9"/>
  <c r="B2362" i="9"/>
  <c r="A2363" i="9"/>
  <c r="B2363" i="9"/>
  <c r="A2364" i="9"/>
  <c r="B2364" i="9"/>
  <c r="A2365" i="9"/>
  <c r="B2365" i="9"/>
  <c r="A2366" i="9"/>
  <c r="B2366" i="9"/>
  <c r="A2367" i="9"/>
  <c r="B2367" i="9"/>
  <c r="A2368" i="9"/>
  <c r="B2368" i="9"/>
  <c r="A2369" i="9"/>
  <c r="B2369" i="9"/>
  <c r="A2370" i="9"/>
  <c r="B2370" i="9"/>
  <c r="A2371" i="9"/>
  <c r="B2371" i="9"/>
  <c r="A2372" i="9"/>
  <c r="B2372" i="9"/>
  <c r="A2373" i="9"/>
  <c r="B2373" i="9"/>
  <c r="A2374" i="9"/>
  <c r="B2374" i="9"/>
  <c r="A2375" i="9"/>
  <c r="B2375" i="9"/>
  <c r="A2376" i="9"/>
  <c r="B2376" i="9"/>
  <c r="A2377" i="9"/>
  <c r="B2377" i="9"/>
  <c r="A2378" i="9"/>
  <c r="B2378" i="9"/>
  <c r="A2379" i="9"/>
  <c r="B2379" i="9"/>
  <c r="A2380" i="9"/>
  <c r="B2380" i="9"/>
  <c r="A2381" i="9"/>
  <c r="B2381" i="9"/>
  <c r="A2382" i="9"/>
  <c r="B2382" i="9"/>
  <c r="A2383" i="9"/>
  <c r="B2383" i="9"/>
  <c r="A2384" i="9"/>
  <c r="B2384" i="9"/>
  <c r="A2385" i="9"/>
  <c r="B2385" i="9"/>
  <c r="A2386" i="9"/>
  <c r="B2386" i="9"/>
  <c r="A2387" i="9"/>
  <c r="B2387" i="9"/>
  <c r="A2388" i="9"/>
  <c r="B2388" i="9"/>
  <c r="A2389" i="9"/>
  <c r="B2389" i="9"/>
  <c r="A2390" i="9"/>
  <c r="B2390" i="9"/>
  <c r="A2391" i="9"/>
  <c r="B2391" i="9"/>
  <c r="A2392" i="9"/>
  <c r="B2392" i="9"/>
  <c r="A2393" i="9"/>
  <c r="B2393" i="9"/>
  <c r="A2394" i="9"/>
  <c r="B2394" i="9"/>
  <c r="A2395" i="9"/>
  <c r="B2395" i="9"/>
  <c r="A2396" i="9"/>
  <c r="B2396" i="9"/>
  <c r="A2397" i="9"/>
  <c r="B2397" i="9"/>
  <c r="A2398" i="9"/>
  <c r="B2398" i="9"/>
  <c r="A2399" i="9"/>
  <c r="B2399" i="9"/>
  <c r="A2400" i="9"/>
  <c r="B2400" i="9"/>
  <c r="A2401" i="9"/>
  <c r="B2401" i="9"/>
  <c r="A2402" i="9"/>
  <c r="B2402" i="9"/>
  <c r="A2403" i="9"/>
  <c r="B2403" i="9"/>
  <c r="A2404" i="9"/>
  <c r="B2404" i="9"/>
  <c r="A2405" i="9"/>
  <c r="B2405" i="9"/>
  <c r="A2406" i="9"/>
  <c r="B2406" i="9"/>
  <c r="A2407" i="9"/>
  <c r="B2407" i="9"/>
  <c r="A2408" i="9"/>
  <c r="B2408" i="9"/>
  <c r="A2409" i="9"/>
  <c r="B2409" i="9"/>
  <c r="A2410" i="9"/>
  <c r="B2410" i="9"/>
  <c r="A2411" i="9"/>
  <c r="B2411" i="9"/>
  <c r="A2412" i="9"/>
  <c r="B2412" i="9"/>
  <c r="A2413" i="9"/>
  <c r="B2413" i="9"/>
  <c r="A2414" i="9"/>
  <c r="B2414" i="9"/>
  <c r="A2415" i="9"/>
  <c r="B2415" i="9"/>
  <c r="A2416" i="9"/>
  <c r="B2416" i="9"/>
  <c r="A2417" i="9"/>
  <c r="B2417" i="9"/>
  <c r="A2418" i="9"/>
  <c r="B2418" i="9"/>
  <c r="A2419" i="9"/>
  <c r="B2419" i="9"/>
  <c r="A2420" i="9"/>
  <c r="B2420" i="9"/>
  <c r="A2421" i="9"/>
  <c r="B2421" i="9"/>
  <c r="A2422" i="9"/>
  <c r="B2422" i="9"/>
  <c r="A2423" i="9"/>
  <c r="B2423" i="9"/>
  <c r="A2424" i="9"/>
  <c r="B2424" i="9"/>
  <c r="A2425" i="9"/>
  <c r="B2425" i="9"/>
  <c r="A2426" i="9"/>
  <c r="B2426" i="9"/>
  <c r="A2427" i="9"/>
  <c r="B2427" i="9"/>
  <c r="A2428" i="9"/>
  <c r="B2428" i="9"/>
  <c r="A2429" i="9"/>
  <c r="B2429" i="9"/>
  <c r="A2430" i="9"/>
  <c r="B2430" i="9"/>
  <c r="A2431" i="9"/>
  <c r="B2431" i="9"/>
  <c r="A2432" i="9"/>
  <c r="B2432" i="9"/>
  <c r="A2433" i="9"/>
  <c r="B2433" i="9"/>
  <c r="A2434" i="9"/>
  <c r="B2434" i="9"/>
  <c r="A2435" i="9"/>
  <c r="B2435" i="9"/>
  <c r="A2436" i="9"/>
  <c r="B2436" i="9"/>
  <c r="A2437" i="9"/>
  <c r="B2437" i="9"/>
  <c r="A2438" i="9"/>
  <c r="B2438" i="9"/>
  <c r="A2439" i="9"/>
  <c r="B2439" i="9"/>
  <c r="A2440" i="9"/>
  <c r="B2440" i="9"/>
  <c r="A2441" i="9"/>
  <c r="B2441" i="9"/>
  <c r="A2442" i="9"/>
  <c r="B2442" i="9"/>
  <c r="A2443" i="9"/>
  <c r="B2443" i="9"/>
  <c r="A2444" i="9"/>
  <c r="B2444" i="9"/>
  <c r="A2445" i="9"/>
  <c r="B2445" i="9"/>
  <c r="A2446" i="9"/>
  <c r="B2446" i="9"/>
  <c r="A2447" i="9"/>
  <c r="B2447" i="9"/>
  <c r="A2448" i="9"/>
  <c r="B2448" i="9"/>
  <c r="A2449" i="9"/>
  <c r="B2449" i="9"/>
  <c r="A2450" i="9"/>
  <c r="B2450" i="9"/>
  <c r="A2451" i="9"/>
  <c r="B2451" i="9"/>
  <c r="A2452" i="9"/>
  <c r="B2452" i="9"/>
  <c r="A2453" i="9"/>
  <c r="B2453" i="9"/>
  <c r="A2454" i="9"/>
  <c r="B2454" i="9"/>
  <c r="A2455" i="9"/>
  <c r="B2455" i="9"/>
  <c r="A2456" i="9"/>
  <c r="B2456" i="9"/>
  <c r="A2457" i="9"/>
  <c r="B2457" i="9"/>
  <c r="A2458" i="9"/>
  <c r="B2458" i="9"/>
  <c r="A2459" i="9"/>
  <c r="B2459" i="9"/>
  <c r="A2460" i="9"/>
  <c r="B2460" i="9"/>
  <c r="A2461" i="9"/>
  <c r="B2461" i="9"/>
  <c r="A2462" i="9"/>
  <c r="B2462" i="9"/>
  <c r="A2463" i="9"/>
  <c r="B2463" i="9"/>
  <c r="A2464" i="9"/>
  <c r="B2464" i="9"/>
  <c r="A2465" i="9"/>
  <c r="B2465" i="9"/>
  <c r="A2466" i="9"/>
  <c r="B2466" i="9"/>
  <c r="A2467" i="9"/>
  <c r="B2467" i="9"/>
  <c r="A2468" i="9"/>
  <c r="B2468" i="9"/>
  <c r="A2469" i="9"/>
  <c r="B2469" i="9"/>
  <c r="A2470" i="9"/>
  <c r="B2470" i="9"/>
  <c r="A2471" i="9"/>
  <c r="B2471" i="9"/>
  <c r="A2472" i="9"/>
  <c r="B2472" i="9"/>
  <c r="A2473" i="9"/>
  <c r="B2473" i="9"/>
  <c r="A2474" i="9"/>
  <c r="B2474" i="9"/>
  <c r="A2475" i="9"/>
  <c r="B2475" i="9"/>
  <c r="A2476" i="9"/>
  <c r="B2476" i="9"/>
  <c r="A2477" i="9"/>
  <c r="B2477" i="9"/>
  <c r="A2478" i="9"/>
  <c r="B2478" i="9"/>
  <c r="A2479" i="9"/>
  <c r="B2479" i="9"/>
  <c r="A2480" i="9"/>
  <c r="B2480" i="9"/>
  <c r="A2481" i="9"/>
  <c r="B2481" i="9"/>
  <c r="A2482" i="9"/>
  <c r="B2482" i="9"/>
  <c r="A2483" i="9"/>
  <c r="B2483" i="9"/>
  <c r="A2484" i="9"/>
  <c r="B2484" i="9"/>
  <c r="A2485" i="9"/>
  <c r="B2485" i="9"/>
  <c r="A2486" i="9"/>
  <c r="B2486" i="9"/>
  <c r="A2487" i="9"/>
  <c r="B2487" i="9"/>
  <c r="A2488" i="9"/>
  <c r="B2488" i="9"/>
  <c r="A2489" i="9"/>
  <c r="B2489" i="9"/>
  <c r="A2490" i="9"/>
  <c r="B2490" i="9"/>
  <c r="A2491" i="9"/>
  <c r="B2491" i="9"/>
  <c r="A2492" i="9"/>
  <c r="B2492" i="9"/>
  <c r="A2493" i="9"/>
  <c r="B2493" i="9"/>
  <c r="A2494" i="9"/>
  <c r="B2494" i="9"/>
  <c r="A2495" i="9"/>
  <c r="B2495" i="9"/>
  <c r="A2496" i="9"/>
  <c r="B2496" i="9"/>
  <c r="A2497" i="9"/>
  <c r="B2497" i="9"/>
  <c r="A2498" i="9"/>
  <c r="B2498" i="9"/>
  <c r="A2499" i="9"/>
  <c r="B2499" i="9"/>
  <c r="A2500" i="9"/>
  <c r="B2500" i="9"/>
  <c r="A2501" i="9"/>
  <c r="B2501" i="9"/>
  <c r="A2502" i="9"/>
  <c r="B2502" i="9"/>
  <c r="A2503" i="9"/>
  <c r="B2503" i="9"/>
  <c r="A2504" i="9"/>
  <c r="B2504" i="9"/>
  <c r="A2505" i="9"/>
  <c r="B2505" i="9"/>
  <c r="A2506" i="9"/>
  <c r="B2506" i="9"/>
  <c r="A2507" i="9"/>
  <c r="B2507" i="9"/>
  <c r="A2508" i="9"/>
  <c r="B2508" i="9"/>
  <c r="A2509" i="9"/>
  <c r="B2509" i="9"/>
  <c r="A2510" i="9"/>
  <c r="B2510" i="9"/>
  <c r="A2511" i="9"/>
  <c r="B2511" i="9"/>
  <c r="A2512" i="9"/>
  <c r="B2512" i="9"/>
  <c r="A2513" i="9"/>
  <c r="B2513" i="9"/>
  <c r="A2514" i="9"/>
  <c r="B2514" i="9"/>
  <c r="A2515" i="9"/>
  <c r="B2515" i="9"/>
  <c r="A2516" i="9"/>
  <c r="B2516" i="9"/>
  <c r="A2517" i="9"/>
  <c r="B2517" i="9"/>
  <c r="A2518" i="9"/>
  <c r="B2518" i="9"/>
  <c r="A2519" i="9"/>
  <c r="B2519" i="9"/>
  <c r="A2520" i="9"/>
  <c r="B2520" i="9"/>
  <c r="A2521" i="9"/>
  <c r="B2521" i="9"/>
  <c r="A2522" i="9"/>
  <c r="B2522" i="9"/>
  <c r="A2523" i="9"/>
  <c r="B2523" i="9"/>
  <c r="A2524" i="9"/>
  <c r="B2524" i="9"/>
  <c r="A2525" i="9"/>
  <c r="B2525" i="9"/>
  <c r="A2526" i="9"/>
  <c r="B2526" i="9"/>
  <c r="A2527" i="9"/>
  <c r="B2527" i="9"/>
  <c r="A2528" i="9"/>
  <c r="B2528" i="9"/>
  <c r="A2529" i="9"/>
  <c r="B2529" i="9"/>
  <c r="A2530" i="9"/>
  <c r="B2530" i="9"/>
  <c r="A2531" i="9"/>
  <c r="B2531" i="9"/>
  <c r="A2532" i="9"/>
  <c r="B2532" i="9"/>
  <c r="A2533" i="9"/>
  <c r="B2533" i="9"/>
  <c r="A2534" i="9"/>
  <c r="B2534" i="9"/>
  <c r="A2535" i="9"/>
  <c r="B2535" i="9"/>
  <c r="A2536" i="9"/>
  <c r="B2536" i="9"/>
  <c r="A2537" i="9"/>
  <c r="B2537" i="9"/>
  <c r="A2538" i="9"/>
  <c r="B2538" i="9"/>
  <c r="A2539" i="9"/>
  <c r="B2539" i="9"/>
  <c r="A2540" i="9"/>
  <c r="B2540" i="9"/>
  <c r="A2541" i="9"/>
  <c r="B2541" i="9"/>
  <c r="A2542" i="9"/>
  <c r="B2542" i="9"/>
  <c r="A2543" i="9"/>
  <c r="B2543" i="9"/>
  <c r="A2544" i="9"/>
  <c r="B2544" i="9"/>
  <c r="A2545" i="9"/>
  <c r="B2545" i="9"/>
  <c r="A2546" i="9"/>
  <c r="B2546" i="9"/>
  <c r="A2547" i="9"/>
  <c r="B2547" i="9"/>
  <c r="A2548" i="9"/>
  <c r="B2548" i="9"/>
  <c r="A2549" i="9"/>
  <c r="B2549" i="9"/>
  <c r="A2550" i="9"/>
  <c r="B2550" i="9"/>
  <c r="A2551" i="9"/>
  <c r="B2551" i="9"/>
  <c r="A2552" i="9"/>
  <c r="B2552" i="9"/>
  <c r="A2553" i="9"/>
  <c r="B2553" i="9"/>
  <c r="A2554" i="9"/>
  <c r="B2554" i="9"/>
  <c r="A2555" i="9"/>
  <c r="B2555" i="9"/>
  <c r="A2556" i="9"/>
  <c r="B2556" i="9"/>
  <c r="A2557" i="9"/>
  <c r="B2557" i="9"/>
  <c r="A2558" i="9"/>
  <c r="B2558" i="9"/>
  <c r="A2559" i="9"/>
  <c r="B2559" i="9"/>
  <c r="A2560" i="9"/>
  <c r="B2560" i="9"/>
  <c r="A2561" i="9"/>
  <c r="B2561" i="9"/>
  <c r="A2562" i="9"/>
  <c r="B2562" i="9"/>
  <c r="A2563" i="9"/>
  <c r="B2563" i="9"/>
  <c r="A2564" i="9"/>
  <c r="B2564" i="9"/>
  <c r="A2565" i="9"/>
  <c r="B2565" i="9"/>
  <c r="A2566" i="9"/>
  <c r="B2566" i="9"/>
  <c r="A2567" i="9"/>
  <c r="B2567" i="9"/>
  <c r="A2568" i="9"/>
  <c r="B2568" i="9"/>
  <c r="A2569" i="9"/>
  <c r="B2569" i="9"/>
  <c r="A2570" i="9"/>
  <c r="B2570" i="9"/>
  <c r="A2571" i="9"/>
  <c r="B2571" i="9"/>
  <c r="A2572" i="9"/>
  <c r="B2572" i="9"/>
  <c r="A2573" i="9"/>
  <c r="B2573" i="9"/>
  <c r="A2574" i="9"/>
  <c r="B2574" i="9"/>
  <c r="A2575" i="9"/>
  <c r="B2575" i="9"/>
  <c r="A2576" i="9"/>
  <c r="B2576" i="9"/>
  <c r="A2577" i="9"/>
  <c r="B2577" i="9"/>
  <c r="A2578" i="9"/>
  <c r="B2578" i="9"/>
  <c r="A2579" i="9"/>
  <c r="B2579" i="9"/>
  <c r="A2580" i="9"/>
  <c r="B2580" i="9"/>
  <c r="A2581" i="9"/>
  <c r="B2581" i="9"/>
  <c r="A2582" i="9"/>
  <c r="B2582" i="9"/>
  <c r="A2583" i="9"/>
  <c r="B2583" i="9"/>
  <c r="A2584" i="9"/>
  <c r="B2584" i="9"/>
  <c r="A2585" i="9"/>
  <c r="B2585" i="9"/>
  <c r="A2586" i="9"/>
  <c r="B2586" i="9"/>
  <c r="A2587" i="9"/>
  <c r="B2587" i="9"/>
  <c r="A2588" i="9"/>
  <c r="B2588" i="9"/>
  <c r="A2589" i="9"/>
  <c r="B2589" i="9"/>
  <c r="A2590" i="9"/>
  <c r="B2590" i="9"/>
  <c r="A2591" i="9"/>
  <c r="B2591" i="9"/>
  <c r="A2592" i="9"/>
  <c r="B2592" i="9"/>
  <c r="A2593" i="9"/>
  <c r="B2593" i="9"/>
  <c r="A2594" i="9"/>
  <c r="B2594" i="9"/>
  <c r="A2595" i="9"/>
  <c r="B2595" i="9"/>
  <c r="A2596" i="9"/>
  <c r="B2596" i="9"/>
  <c r="A2597" i="9"/>
  <c r="B2597" i="9"/>
  <c r="A2598" i="9"/>
  <c r="B2598" i="9"/>
  <c r="A2599" i="9"/>
  <c r="B2599" i="9"/>
  <c r="A2600" i="9"/>
  <c r="B2600" i="9"/>
  <c r="A2601" i="9"/>
  <c r="B2601" i="9"/>
  <c r="A2602" i="9"/>
  <c r="B2602" i="9"/>
  <c r="A2603" i="9"/>
  <c r="B2603" i="9"/>
  <c r="A2604" i="9"/>
  <c r="B2604" i="9"/>
  <c r="A2605" i="9"/>
  <c r="B2605" i="9"/>
  <c r="A2606" i="9"/>
  <c r="B2606" i="9"/>
  <c r="A2607" i="9"/>
  <c r="B2607" i="9"/>
  <c r="A2608" i="9"/>
  <c r="B2608" i="9"/>
  <c r="A2609" i="9"/>
  <c r="B2609" i="9"/>
  <c r="A2610" i="9"/>
  <c r="B2610" i="9"/>
  <c r="A2611" i="9"/>
  <c r="B2611" i="9"/>
  <c r="A2612" i="9"/>
  <c r="B2612" i="9"/>
  <c r="A2613" i="9"/>
  <c r="B2613" i="9"/>
  <c r="A2614" i="9"/>
  <c r="B2614" i="9"/>
  <c r="A2615" i="9"/>
  <c r="B2615" i="9"/>
  <c r="A2616" i="9"/>
  <c r="B2616" i="9"/>
  <c r="A2617" i="9"/>
  <c r="B2617" i="9"/>
  <c r="A2618" i="9"/>
  <c r="B2618" i="9"/>
  <c r="A2619" i="9"/>
  <c r="B2619" i="9"/>
  <c r="A2620" i="9"/>
  <c r="B2620" i="9"/>
  <c r="A2621" i="9"/>
  <c r="B2621" i="9"/>
  <c r="A2622" i="9"/>
  <c r="B2622" i="9"/>
  <c r="A2623" i="9"/>
  <c r="B2623" i="9"/>
  <c r="A2624" i="9"/>
  <c r="B2624" i="9"/>
  <c r="A2625" i="9"/>
  <c r="B2625" i="9"/>
  <c r="A2626" i="9"/>
  <c r="B2626" i="9"/>
  <c r="A2627" i="9"/>
  <c r="B2627" i="9"/>
  <c r="A2628" i="9"/>
  <c r="B2628" i="9"/>
  <c r="A2629" i="9"/>
  <c r="B2629" i="9"/>
  <c r="A2630" i="9"/>
  <c r="B2630" i="9"/>
  <c r="A2631" i="9"/>
  <c r="B2631" i="9"/>
  <c r="A2632" i="9"/>
  <c r="B2632" i="9"/>
  <c r="A2633" i="9"/>
  <c r="B2633" i="9"/>
  <c r="A2634" i="9"/>
  <c r="B2634" i="9"/>
  <c r="A2635" i="9"/>
  <c r="B2635" i="9"/>
  <c r="A2636" i="9"/>
  <c r="B2636" i="9"/>
  <c r="A2637" i="9"/>
  <c r="B2637" i="9"/>
  <c r="A2638" i="9"/>
  <c r="B2638" i="9"/>
  <c r="A2639" i="9"/>
  <c r="B2639" i="9"/>
  <c r="A2640" i="9"/>
  <c r="B2640" i="9"/>
  <c r="A2641" i="9"/>
  <c r="B2641" i="9"/>
  <c r="A2642" i="9"/>
  <c r="B2642" i="9"/>
  <c r="A2643" i="9"/>
  <c r="B2643" i="9"/>
  <c r="A2644" i="9"/>
  <c r="B2644" i="9"/>
  <c r="A2645" i="9"/>
  <c r="B2645" i="9"/>
  <c r="A2646" i="9"/>
  <c r="B2646" i="9"/>
  <c r="A2647" i="9"/>
  <c r="B2647" i="9"/>
  <c r="A2648" i="9"/>
  <c r="B2648" i="9"/>
  <c r="A2649" i="9"/>
  <c r="B2649" i="9"/>
  <c r="A2650" i="9"/>
  <c r="B2650" i="9"/>
  <c r="A2651" i="9"/>
  <c r="B2651" i="9"/>
  <c r="A2652" i="9"/>
  <c r="B2652" i="9"/>
  <c r="A2653" i="9"/>
  <c r="B2653" i="9"/>
  <c r="A2654" i="9"/>
  <c r="B2654" i="9"/>
  <c r="A2655" i="9"/>
  <c r="B2655" i="9"/>
  <c r="A2656" i="9"/>
  <c r="B2656" i="9"/>
  <c r="A2657" i="9"/>
  <c r="B2657" i="9"/>
  <c r="A2658" i="9"/>
  <c r="B2658" i="9"/>
  <c r="A2659" i="9"/>
  <c r="B2659" i="9"/>
  <c r="A2660" i="9"/>
  <c r="B2660" i="9"/>
  <c r="A2661" i="9"/>
  <c r="B2661" i="9"/>
  <c r="A2662" i="9"/>
  <c r="B2662" i="9"/>
  <c r="A2663" i="9"/>
  <c r="B2663" i="9"/>
  <c r="A2664" i="9"/>
  <c r="B2664" i="9"/>
  <c r="A2665" i="9"/>
  <c r="B2665" i="9"/>
  <c r="A2666" i="9"/>
  <c r="B2666" i="9"/>
  <c r="A2667" i="9"/>
  <c r="B2667" i="9"/>
  <c r="A2668" i="9"/>
  <c r="B2668" i="9"/>
  <c r="A2669" i="9"/>
  <c r="B2669" i="9"/>
  <c r="A2670" i="9"/>
  <c r="B2670" i="9"/>
  <c r="A2671" i="9"/>
  <c r="B2671" i="9"/>
  <c r="A2672" i="9"/>
  <c r="B2672" i="9"/>
  <c r="A2673" i="9"/>
  <c r="B2673" i="9"/>
  <c r="A2674" i="9"/>
  <c r="B2674" i="9"/>
  <c r="A2675" i="9"/>
  <c r="B2675" i="9"/>
  <c r="A2676" i="9"/>
  <c r="B2676" i="9"/>
  <c r="A2677" i="9"/>
  <c r="B2677" i="9"/>
  <c r="A2678" i="9"/>
  <c r="B2678" i="9"/>
  <c r="A2679" i="9"/>
  <c r="B2679" i="9"/>
  <c r="A2680" i="9"/>
  <c r="B2680" i="9"/>
  <c r="A2681" i="9"/>
  <c r="B2681" i="9"/>
  <c r="A2682" i="9"/>
  <c r="B2682" i="9"/>
  <c r="A2683" i="9"/>
  <c r="B2683" i="9"/>
  <c r="A2684" i="9"/>
  <c r="B2684" i="9"/>
  <c r="A2685" i="9"/>
  <c r="B2685" i="9"/>
  <c r="A2686" i="9"/>
  <c r="B2686" i="9"/>
  <c r="A2687" i="9"/>
  <c r="B2687" i="9"/>
  <c r="A2688" i="9"/>
  <c r="B2688" i="9"/>
  <c r="A2689" i="9"/>
  <c r="B2689" i="9"/>
  <c r="A2690" i="9"/>
  <c r="B2690" i="9"/>
  <c r="A2691" i="9"/>
  <c r="B2691" i="9"/>
  <c r="A2692" i="9"/>
  <c r="B2692" i="9"/>
  <c r="A2693" i="9"/>
  <c r="B2693" i="9"/>
  <c r="A2694" i="9"/>
  <c r="B2694" i="9"/>
  <c r="A2695" i="9"/>
  <c r="B2695" i="9"/>
  <c r="A2696" i="9"/>
  <c r="B2696" i="9"/>
  <c r="A2697" i="9"/>
  <c r="B2697" i="9"/>
  <c r="A2698" i="9"/>
  <c r="B2698" i="9"/>
  <c r="A2699" i="9"/>
  <c r="B2699" i="9"/>
  <c r="A2700" i="9"/>
  <c r="B2700" i="9"/>
  <c r="A2701" i="9"/>
  <c r="B2701" i="9"/>
  <c r="A2702" i="9"/>
  <c r="B2702" i="9"/>
  <c r="A2703" i="9"/>
  <c r="B2703" i="9"/>
  <c r="A2704" i="9"/>
  <c r="B2704" i="9"/>
  <c r="A2705" i="9"/>
  <c r="B2705" i="9"/>
  <c r="A2706" i="9"/>
  <c r="B2706" i="9"/>
  <c r="A2707" i="9"/>
  <c r="B2707" i="9"/>
  <c r="A2708" i="9"/>
  <c r="B2708" i="9"/>
  <c r="A2709" i="9"/>
  <c r="B2709" i="9"/>
  <c r="A2710" i="9"/>
  <c r="B2710" i="9"/>
  <c r="A2711" i="9"/>
  <c r="B2711" i="9"/>
  <c r="A2712" i="9"/>
  <c r="B2712" i="9"/>
  <c r="A2713" i="9"/>
  <c r="B2713" i="9"/>
  <c r="A2714" i="9"/>
  <c r="B2714" i="9"/>
  <c r="A2715" i="9"/>
  <c r="B2715" i="9"/>
  <c r="A2716" i="9"/>
  <c r="B2716" i="9"/>
  <c r="A2717" i="9"/>
  <c r="B2717" i="9"/>
  <c r="A2718" i="9"/>
  <c r="B2718" i="9"/>
  <c r="A2719" i="9"/>
  <c r="B2719" i="9"/>
  <c r="A2720" i="9"/>
  <c r="B2720" i="9"/>
  <c r="A2721" i="9"/>
  <c r="B2721" i="9"/>
  <c r="A2722" i="9"/>
  <c r="B2722" i="9"/>
  <c r="A2723" i="9"/>
  <c r="B2723" i="9"/>
  <c r="A2724" i="9"/>
  <c r="B2724" i="9"/>
  <c r="A2725" i="9"/>
  <c r="B2725" i="9"/>
  <c r="A2726" i="9"/>
  <c r="B2726" i="9"/>
  <c r="A2727" i="9"/>
  <c r="B2727" i="9"/>
  <c r="A2728" i="9"/>
  <c r="B2728" i="9"/>
  <c r="A2729" i="9"/>
  <c r="B2729" i="9"/>
  <c r="A2730" i="9"/>
  <c r="B2730" i="9"/>
  <c r="A2731" i="9"/>
  <c r="B2731" i="9"/>
  <c r="A2732" i="9"/>
  <c r="B2732" i="9"/>
  <c r="A2733" i="9"/>
  <c r="B2733" i="9"/>
  <c r="A2734" i="9"/>
  <c r="B2734" i="9"/>
  <c r="A2735" i="9"/>
  <c r="B2735" i="9"/>
  <c r="A2736" i="9"/>
  <c r="B2736" i="9"/>
  <c r="A2737" i="9"/>
  <c r="B2737" i="9"/>
  <c r="A2738" i="9"/>
  <c r="B2738" i="9"/>
  <c r="A2739" i="9"/>
  <c r="B2739" i="9"/>
  <c r="A2740" i="9"/>
  <c r="B2740" i="9"/>
  <c r="A2741" i="9"/>
  <c r="B2741" i="9"/>
  <c r="A2742" i="9"/>
  <c r="B2742" i="9"/>
  <c r="A2743" i="9"/>
  <c r="B2743" i="9"/>
  <c r="A2744" i="9"/>
  <c r="B2744" i="9"/>
  <c r="A2745" i="9"/>
  <c r="B2745" i="9"/>
  <c r="A2746" i="9"/>
  <c r="B2746" i="9"/>
  <c r="A2747" i="9"/>
  <c r="B2747" i="9"/>
  <c r="A2748" i="9"/>
  <c r="B2748" i="9"/>
  <c r="A2749" i="9"/>
  <c r="B2749" i="9"/>
  <c r="A2750" i="9"/>
  <c r="B2750" i="9"/>
  <c r="A2751" i="9"/>
  <c r="B2751" i="9"/>
  <c r="A2752" i="9"/>
  <c r="B2752" i="9"/>
  <c r="A2753" i="9"/>
  <c r="B2753" i="9"/>
  <c r="A2754" i="9"/>
  <c r="B2754" i="9"/>
  <c r="A2755" i="9"/>
  <c r="B2755" i="9"/>
  <c r="A2756" i="9"/>
  <c r="B2756" i="9"/>
  <c r="A2757" i="9"/>
  <c r="B2757" i="9"/>
  <c r="A2758" i="9"/>
  <c r="B2758" i="9"/>
  <c r="A2759" i="9"/>
  <c r="B2759" i="9"/>
  <c r="A2760" i="9"/>
  <c r="B2760" i="9"/>
  <c r="A2761" i="9"/>
  <c r="B2761" i="9"/>
  <c r="A2762" i="9"/>
  <c r="B2762" i="9"/>
  <c r="A2763" i="9"/>
  <c r="B2763" i="9"/>
  <c r="A2764" i="9"/>
  <c r="B2764" i="9"/>
  <c r="A2765" i="9"/>
  <c r="B2765" i="9"/>
  <c r="A2766" i="9"/>
  <c r="B2766" i="9"/>
  <c r="A2767" i="9"/>
  <c r="B2767" i="9"/>
  <c r="A2768" i="9"/>
  <c r="B2768" i="9"/>
  <c r="A2769" i="9"/>
  <c r="B2769" i="9"/>
  <c r="A2770" i="9"/>
  <c r="B2770" i="9"/>
  <c r="A2771" i="9"/>
  <c r="B2771" i="9"/>
  <c r="A2772" i="9"/>
  <c r="B2772" i="9"/>
  <c r="A2773" i="9"/>
  <c r="B2773" i="9"/>
  <c r="A2774" i="9"/>
  <c r="B2774" i="9"/>
  <c r="A2775" i="9"/>
  <c r="B2775" i="9"/>
  <c r="A2776" i="9"/>
  <c r="B2776" i="9"/>
  <c r="A2777" i="9"/>
  <c r="B2777" i="9"/>
  <c r="A2778" i="9"/>
  <c r="B2778" i="9"/>
  <c r="A2779" i="9"/>
  <c r="B2779" i="9"/>
  <c r="A2780" i="9"/>
  <c r="B2780" i="9"/>
  <c r="A2781" i="9"/>
  <c r="B2781" i="9"/>
  <c r="A2782" i="9"/>
  <c r="B2782" i="9"/>
  <c r="A2783" i="9"/>
  <c r="B2783" i="9"/>
  <c r="A2784" i="9"/>
  <c r="B2784" i="9"/>
  <c r="A2785" i="9"/>
  <c r="B2785" i="9"/>
  <c r="A2786" i="9"/>
  <c r="B2786" i="9"/>
  <c r="A2787" i="9"/>
  <c r="B2787" i="9"/>
  <c r="A2788" i="9"/>
  <c r="B2788" i="9"/>
  <c r="A2789" i="9"/>
  <c r="B2789" i="9"/>
  <c r="A2790" i="9"/>
  <c r="B2790" i="9"/>
  <c r="A2791" i="9"/>
  <c r="B2791" i="9"/>
  <c r="A2792" i="9"/>
  <c r="B2792" i="9"/>
  <c r="A2793" i="9"/>
  <c r="B2793" i="9"/>
  <c r="A2794" i="9"/>
  <c r="B2794" i="9"/>
  <c r="A2795" i="9"/>
  <c r="B2795" i="9"/>
  <c r="A2796" i="9"/>
  <c r="B2796" i="9"/>
  <c r="A2797" i="9"/>
  <c r="B2797" i="9"/>
  <c r="A2798" i="9"/>
  <c r="B2798" i="9"/>
  <c r="A2799" i="9"/>
  <c r="B2799" i="9"/>
  <c r="A2800" i="9"/>
  <c r="B2800" i="9"/>
  <c r="A2801" i="9"/>
  <c r="B2801" i="9"/>
  <c r="A2802" i="9"/>
  <c r="B2802" i="9"/>
  <c r="A2803" i="9"/>
  <c r="B2803" i="9"/>
  <c r="A2804" i="9"/>
  <c r="B2804" i="9"/>
  <c r="A2805" i="9"/>
  <c r="B2805" i="9"/>
  <c r="A2806" i="9"/>
  <c r="B2806" i="9"/>
  <c r="A2807" i="9"/>
  <c r="B2807" i="9"/>
  <c r="A2808" i="9"/>
  <c r="B2808" i="9"/>
  <c r="A2809" i="9"/>
  <c r="B2809" i="9"/>
  <c r="A2810" i="9"/>
  <c r="B2810" i="9"/>
  <c r="A2811" i="9"/>
  <c r="B2811" i="9"/>
  <c r="A2812" i="9"/>
  <c r="B2812" i="9"/>
  <c r="A2813" i="9"/>
  <c r="B2813" i="9"/>
  <c r="A2814" i="9"/>
  <c r="B2814" i="9"/>
  <c r="A2815" i="9"/>
  <c r="B2815" i="9"/>
  <c r="A2816" i="9"/>
  <c r="B2816" i="9"/>
  <c r="A2817" i="9"/>
  <c r="B2817" i="9"/>
  <c r="A2818" i="9"/>
  <c r="B2818" i="9"/>
  <c r="A2819" i="9"/>
  <c r="B2819" i="9"/>
  <c r="A2820" i="9"/>
  <c r="B2820" i="9"/>
  <c r="A2821" i="9"/>
  <c r="B2821" i="9"/>
  <c r="A2822" i="9"/>
  <c r="B2822" i="9"/>
  <c r="A2823" i="9"/>
  <c r="B2823" i="9"/>
  <c r="A2824" i="9"/>
  <c r="B2824" i="9"/>
  <c r="A2825" i="9"/>
  <c r="B2825" i="9"/>
  <c r="A2826" i="9"/>
  <c r="B2826" i="9"/>
  <c r="A2827" i="9"/>
  <c r="B2827" i="9"/>
  <c r="A2828" i="9"/>
  <c r="B2828" i="9"/>
  <c r="A2829" i="9"/>
  <c r="B2829" i="9"/>
  <c r="A2830" i="9"/>
  <c r="B2830" i="9"/>
  <c r="A2831" i="9"/>
  <c r="B2831" i="9"/>
  <c r="A2832" i="9"/>
  <c r="B2832" i="9"/>
  <c r="A2833" i="9"/>
  <c r="B2833" i="9"/>
  <c r="A2834" i="9"/>
  <c r="B2834" i="9"/>
  <c r="A2835" i="9"/>
  <c r="B2835" i="9"/>
  <c r="A2836" i="9"/>
  <c r="B2836" i="9"/>
  <c r="A2837" i="9"/>
  <c r="B2837" i="9"/>
  <c r="A2838" i="9"/>
  <c r="B2838" i="9"/>
  <c r="A2839" i="9"/>
  <c r="B2839" i="9"/>
  <c r="A2840" i="9"/>
  <c r="B2840" i="9"/>
  <c r="A2841" i="9"/>
  <c r="B2841" i="9"/>
  <c r="A2842" i="9"/>
  <c r="B2842" i="9"/>
  <c r="A2843" i="9"/>
  <c r="B2843" i="9"/>
  <c r="A2844" i="9"/>
  <c r="B2844" i="9"/>
  <c r="A2845" i="9"/>
  <c r="B2845" i="9"/>
  <c r="A2846" i="9"/>
  <c r="B2846" i="9"/>
  <c r="A2847" i="9"/>
  <c r="B2847" i="9"/>
  <c r="A2848" i="9"/>
  <c r="B2848" i="9"/>
  <c r="A2849" i="9"/>
  <c r="B2849" i="9"/>
  <c r="A2850" i="9"/>
  <c r="B2850" i="9"/>
  <c r="A2851" i="9"/>
  <c r="B2851" i="9"/>
  <c r="A2852" i="9"/>
  <c r="B2852" i="9"/>
  <c r="A2853" i="9"/>
  <c r="B2853" i="9"/>
  <c r="A2854" i="9"/>
  <c r="B2854" i="9"/>
  <c r="A2855" i="9"/>
  <c r="B2855" i="9"/>
  <c r="A2856" i="9"/>
  <c r="B2856" i="9"/>
  <c r="A2857" i="9"/>
  <c r="B2857" i="9"/>
  <c r="A2858" i="9"/>
  <c r="B2858" i="9"/>
  <c r="A2859" i="9"/>
  <c r="B2859" i="9"/>
  <c r="A2860" i="9"/>
  <c r="B2860" i="9"/>
  <c r="A2861" i="9"/>
  <c r="B2861" i="9"/>
  <c r="A2862" i="9"/>
  <c r="B2862" i="9"/>
  <c r="A2863" i="9"/>
  <c r="B2863" i="9"/>
  <c r="A2864" i="9"/>
  <c r="B2864" i="9"/>
  <c r="A2865" i="9"/>
  <c r="B2865" i="9"/>
  <c r="A2866" i="9"/>
  <c r="B2866" i="9"/>
  <c r="A2867" i="9"/>
  <c r="B2867" i="9"/>
  <c r="A2868" i="9"/>
  <c r="B2868" i="9"/>
  <c r="A2869" i="9"/>
  <c r="B2869" i="9"/>
  <c r="A2870" i="9"/>
  <c r="B2870" i="9"/>
  <c r="A2871" i="9"/>
  <c r="B2871" i="9"/>
  <c r="A2872" i="9"/>
  <c r="B2872" i="9"/>
  <c r="A2873" i="9"/>
  <c r="B2873" i="9"/>
  <c r="A2874" i="9"/>
  <c r="B2874" i="9"/>
  <c r="A2875" i="9"/>
  <c r="B2875" i="9"/>
  <c r="A2876" i="9"/>
  <c r="B2876" i="9"/>
  <c r="A2877" i="9"/>
  <c r="B2877" i="9"/>
  <c r="A2878" i="9"/>
  <c r="B2878" i="9"/>
  <c r="A2879" i="9"/>
  <c r="B2879" i="9"/>
  <c r="A2880" i="9"/>
  <c r="B2880" i="9"/>
  <c r="A2881" i="9"/>
  <c r="B2881" i="9"/>
  <c r="A2882" i="9"/>
  <c r="B2882" i="9"/>
  <c r="A2883" i="9"/>
  <c r="B2883" i="9"/>
  <c r="A2884" i="9"/>
  <c r="B2884" i="9"/>
  <c r="A2885" i="9"/>
  <c r="B2885" i="9"/>
  <c r="A2886" i="9"/>
  <c r="B2886" i="9"/>
  <c r="A2887" i="9"/>
  <c r="B2887" i="9"/>
  <c r="A2888" i="9"/>
  <c r="B2888" i="9"/>
  <c r="A2889" i="9"/>
  <c r="B2889" i="9"/>
  <c r="A2890" i="9"/>
  <c r="B2890" i="9"/>
  <c r="A2891" i="9"/>
  <c r="B2891" i="9"/>
  <c r="A2892" i="9"/>
  <c r="B2892" i="9"/>
  <c r="A2893" i="9"/>
  <c r="B2893" i="9"/>
  <c r="A2894" i="9"/>
  <c r="B2894" i="9"/>
  <c r="A2895" i="9"/>
  <c r="B2895" i="9"/>
  <c r="A2896" i="9"/>
  <c r="B2896" i="9"/>
  <c r="A2897" i="9"/>
  <c r="B2897" i="9"/>
  <c r="A2898" i="9"/>
  <c r="B2898" i="9"/>
  <c r="A2899" i="9"/>
  <c r="B2899" i="9"/>
  <c r="A2900" i="9"/>
  <c r="B2900" i="9"/>
  <c r="A2901" i="9"/>
  <c r="B2901" i="9"/>
  <c r="A2902" i="9"/>
  <c r="B2902" i="9"/>
  <c r="A2903" i="9"/>
  <c r="B2903" i="9"/>
  <c r="A2904" i="9"/>
  <c r="B2904" i="9"/>
  <c r="A2905" i="9"/>
  <c r="B2905" i="9"/>
  <c r="A2906" i="9"/>
  <c r="B2906" i="9"/>
  <c r="A2907" i="9"/>
  <c r="B2907" i="9"/>
  <c r="A2908" i="9"/>
  <c r="B2908" i="9"/>
  <c r="A2909" i="9"/>
  <c r="B2909" i="9"/>
  <c r="A2910" i="9"/>
  <c r="B2910" i="9"/>
  <c r="A2911" i="9"/>
  <c r="B2911" i="9"/>
  <c r="A2912" i="9"/>
  <c r="B2912" i="9"/>
  <c r="A2913" i="9"/>
  <c r="B2913" i="9"/>
  <c r="A2914" i="9"/>
  <c r="B2914" i="9"/>
  <c r="A2915" i="9"/>
  <c r="B2915" i="9"/>
  <c r="A2916" i="9"/>
  <c r="B2916" i="9"/>
  <c r="A2917" i="9"/>
  <c r="B2917" i="9"/>
  <c r="A2918" i="9"/>
  <c r="B2918" i="9"/>
  <c r="A2919" i="9"/>
  <c r="B2919" i="9"/>
  <c r="A2920" i="9"/>
  <c r="B2920" i="9"/>
  <c r="A2921" i="9"/>
  <c r="B2921" i="9"/>
  <c r="A2922" i="9"/>
  <c r="B2922" i="9"/>
  <c r="A2923" i="9"/>
  <c r="B2923" i="9"/>
  <c r="A2924" i="9"/>
  <c r="B2924" i="9"/>
  <c r="A2925" i="9"/>
  <c r="B2925" i="9"/>
  <c r="A2926" i="9"/>
  <c r="B2926" i="9"/>
  <c r="A2927" i="9"/>
  <c r="B2927" i="9"/>
  <c r="A2928" i="9"/>
  <c r="B2928" i="9"/>
  <c r="A2929" i="9"/>
  <c r="B2929" i="9"/>
  <c r="A2930" i="9"/>
  <c r="B2930" i="9"/>
  <c r="A2931" i="9"/>
  <c r="B2931" i="9"/>
  <c r="A2932" i="9"/>
  <c r="B2932" i="9"/>
  <c r="A2933" i="9"/>
  <c r="B2933" i="9"/>
  <c r="A2934" i="9"/>
  <c r="B2934" i="9"/>
  <c r="A2935" i="9"/>
  <c r="B2935" i="9"/>
  <c r="A2936" i="9"/>
  <c r="B2936" i="9"/>
  <c r="A2937" i="9"/>
  <c r="B2937" i="9"/>
  <c r="A2938" i="9"/>
  <c r="B2938" i="9"/>
  <c r="A2939" i="9"/>
  <c r="B2939" i="9"/>
  <c r="A2940" i="9"/>
  <c r="B2940" i="9"/>
  <c r="A2941" i="9"/>
  <c r="B2941" i="9"/>
  <c r="A2942" i="9"/>
  <c r="B2942" i="9"/>
  <c r="A2943" i="9"/>
  <c r="B2943" i="9"/>
  <c r="A2944" i="9"/>
  <c r="B2944" i="9"/>
  <c r="A2945" i="9"/>
  <c r="B2945" i="9"/>
  <c r="A2946" i="9"/>
  <c r="B2946" i="9"/>
  <c r="A2947" i="9"/>
  <c r="B2947" i="9"/>
  <c r="A2948" i="9"/>
  <c r="B2948" i="9"/>
  <c r="A2949" i="9"/>
  <c r="B2949" i="9"/>
  <c r="A2950" i="9"/>
  <c r="B2950" i="9"/>
  <c r="A2951" i="9"/>
  <c r="B2951" i="9"/>
  <c r="A2952" i="9"/>
  <c r="B2952" i="9"/>
  <c r="A2953" i="9"/>
  <c r="B2953" i="9"/>
  <c r="A2954" i="9"/>
  <c r="B2954" i="9"/>
  <c r="A2955" i="9"/>
  <c r="B2955" i="9"/>
  <c r="A2956" i="9"/>
  <c r="B2956" i="9"/>
  <c r="A2957" i="9"/>
  <c r="B2957" i="9"/>
  <c r="A2958" i="9"/>
  <c r="B2958" i="9"/>
  <c r="A2959" i="9"/>
  <c r="B2959" i="9"/>
  <c r="A2960" i="9"/>
  <c r="B2960" i="9"/>
  <c r="A2961" i="9"/>
  <c r="B2961" i="9"/>
  <c r="A2962" i="9"/>
  <c r="B2962" i="9"/>
  <c r="A2963" i="9"/>
  <c r="B2963" i="9"/>
  <c r="A2964" i="9"/>
  <c r="B2964" i="9"/>
  <c r="A2965" i="9"/>
  <c r="B2965" i="9"/>
  <c r="A2966" i="9"/>
  <c r="B2966" i="9"/>
  <c r="A2967" i="9"/>
  <c r="B2967" i="9"/>
  <c r="A2968" i="9"/>
  <c r="B2968" i="9"/>
  <c r="A2969" i="9"/>
  <c r="B2969" i="9"/>
  <c r="A2970" i="9"/>
  <c r="B2970" i="9"/>
  <c r="A2971" i="9"/>
  <c r="B2971" i="9"/>
  <c r="A2972" i="9"/>
  <c r="B2972" i="9"/>
  <c r="A2973" i="9"/>
  <c r="B2973" i="9"/>
  <c r="A2974" i="9"/>
  <c r="B2974" i="9"/>
  <c r="A2975" i="9"/>
  <c r="B2975" i="9"/>
  <c r="A2976" i="9"/>
  <c r="B2976" i="9"/>
  <c r="A2977" i="9"/>
  <c r="B2977" i="9"/>
  <c r="A2978" i="9"/>
  <c r="B2978" i="9"/>
  <c r="A2979" i="9"/>
  <c r="B2979" i="9"/>
  <c r="A2980" i="9"/>
  <c r="B2980" i="9"/>
  <c r="A2981" i="9"/>
  <c r="B2981" i="9"/>
  <c r="A2982" i="9"/>
  <c r="B2982" i="9"/>
  <c r="A2983" i="9"/>
  <c r="B2983" i="9"/>
  <c r="A2984" i="9"/>
  <c r="B2984" i="9"/>
  <c r="A2985" i="9"/>
  <c r="B2985" i="9"/>
  <c r="A2986" i="9"/>
  <c r="B2986" i="9"/>
  <c r="A2987" i="9"/>
  <c r="B2987" i="9"/>
  <c r="A2988" i="9"/>
  <c r="B2988" i="9"/>
  <c r="A2989" i="9"/>
  <c r="B2989" i="9"/>
  <c r="A2990" i="9"/>
  <c r="B2990" i="9"/>
  <c r="A2991" i="9"/>
  <c r="B2991" i="9"/>
  <c r="A2992" i="9"/>
  <c r="B2992" i="9"/>
  <c r="A2993" i="9"/>
  <c r="B2993" i="9"/>
  <c r="A2994" i="9"/>
  <c r="B2994" i="9"/>
  <c r="A2995" i="9"/>
  <c r="B2995" i="9"/>
  <c r="A2996" i="9"/>
  <c r="B2996" i="9"/>
  <c r="A2997" i="9"/>
  <c r="B2997" i="9"/>
  <c r="A2998" i="9"/>
  <c r="B2998" i="9"/>
  <c r="A2999" i="9"/>
  <c r="B2999" i="9"/>
  <c r="A3000" i="9"/>
  <c r="B3000" i="9"/>
  <c r="A3001" i="9"/>
  <c r="B3001" i="9"/>
  <c r="A3002" i="9"/>
  <c r="B3002" i="9"/>
  <c r="A3003" i="9"/>
  <c r="B3003" i="9"/>
  <c r="A3004" i="9"/>
  <c r="B3004" i="9"/>
  <c r="A3005" i="9"/>
  <c r="B3005" i="9"/>
  <c r="A3006" i="9"/>
  <c r="B3006" i="9"/>
  <c r="A3007" i="9"/>
  <c r="B3007" i="9"/>
  <c r="A3008" i="9"/>
  <c r="B3008" i="9"/>
  <c r="A3009" i="9"/>
  <c r="B3009" i="9"/>
  <c r="A3010" i="9"/>
  <c r="B3010" i="9"/>
  <c r="A3011" i="9"/>
  <c r="B3011" i="9"/>
  <c r="A3012" i="9"/>
  <c r="B3012" i="9"/>
  <c r="A3013" i="9"/>
  <c r="B3013" i="9"/>
  <c r="A3014" i="9"/>
  <c r="B3014" i="9"/>
  <c r="A3015" i="9"/>
  <c r="B3015" i="9"/>
  <c r="A3016" i="9"/>
  <c r="B3016" i="9"/>
  <c r="A3017" i="9"/>
  <c r="B3017" i="9"/>
  <c r="A3018" i="9"/>
  <c r="B3018" i="9"/>
  <c r="A3019" i="9"/>
  <c r="B3019" i="9"/>
  <c r="A3020" i="9"/>
  <c r="B3020" i="9"/>
  <c r="A3021" i="9"/>
  <c r="B3021" i="9"/>
  <c r="A3022" i="9"/>
  <c r="B3022" i="9"/>
  <c r="A3023" i="9"/>
  <c r="B3023" i="9"/>
  <c r="A3024" i="9"/>
  <c r="B3024" i="9"/>
  <c r="A3025" i="9"/>
  <c r="B3025" i="9"/>
  <c r="A3026" i="9"/>
  <c r="B3026" i="9"/>
  <c r="A3027" i="9"/>
  <c r="B3027" i="9"/>
  <c r="A3028" i="9"/>
  <c r="B3028" i="9"/>
  <c r="A3029" i="9"/>
  <c r="B3029" i="9"/>
  <c r="A3030" i="9"/>
  <c r="B3030" i="9"/>
  <c r="A3031" i="9"/>
  <c r="B3031" i="9"/>
  <c r="A3032" i="9"/>
  <c r="B3032" i="9"/>
  <c r="A3033" i="9"/>
  <c r="B3033" i="9"/>
  <c r="A3034" i="9"/>
  <c r="B3034" i="9"/>
  <c r="A3035" i="9"/>
  <c r="B3035" i="9"/>
  <c r="A3036" i="9"/>
  <c r="B3036" i="9"/>
  <c r="A3037" i="9"/>
  <c r="B3037" i="9"/>
  <c r="A3038" i="9"/>
  <c r="B3038" i="9"/>
  <c r="A3039" i="9"/>
  <c r="B3039" i="9"/>
  <c r="A3040" i="9"/>
  <c r="B3040" i="9"/>
  <c r="A3041" i="9"/>
  <c r="B3041" i="9"/>
  <c r="A3042" i="9"/>
  <c r="B3042" i="9"/>
  <c r="A3043" i="9"/>
  <c r="B3043" i="9"/>
  <c r="A3044" i="9"/>
  <c r="B3044" i="9"/>
  <c r="A3045" i="9"/>
  <c r="B3045" i="9"/>
  <c r="A3046" i="9"/>
  <c r="B3046" i="9"/>
  <c r="A3047" i="9"/>
  <c r="B3047" i="9"/>
  <c r="A3048" i="9"/>
  <c r="B3048" i="9"/>
  <c r="A3049" i="9"/>
  <c r="B3049" i="9"/>
  <c r="A3050" i="9"/>
  <c r="B3050" i="9"/>
  <c r="A3051" i="9"/>
  <c r="B3051" i="9"/>
  <c r="A3052" i="9"/>
  <c r="B3052" i="9"/>
  <c r="A3053" i="9"/>
  <c r="B3053" i="9"/>
  <c r="A3054" i="9"/>
  <c r="B3054" i="9"/>
  <c r="A3055" i="9"/>
  <c r="B3055" i="9"/>
  <c r="A3056" i="9"/>
  <c r="B3056" i="9"/>
  <c r="A3057" i="9"/>
  <c r="B3057" i="9"/>
  <c r="A3058" i="9"/>
  <c r="B3058" i="9"/>
  <c r="A3059" i="9"/>
  <c r="B3059" i="9"/>
  <c r="A3060" i="9"/>
  <c r="B3060" i="9"/>
  <c r="A3061" i="9"/>
  <c r="B3061" i="9"/>
  <c r="A3062" i="9"/>
  <c r="B3062" i="9"/>
  <c r="A3063" i="9"/>
  <c r="B3063" i="9"/>
  <c r="A3064" i="9"/>
  <c r="B3064" i="9"/>
  <c r="A3065" i="9"/>
  <c r="B3065" i="9"/>
  <c r="A3066" i="9"/>
  <c r="B3066" i="9"/>
  <c r="A3067" i="9"/>
  <c r="B3067" i="9"/>
  <c r="A3068" i="9"/>
  <c r="B3068" i="9"/>
  <c r="A3069" i="9"/>
  <c r="B3069" i="9"/>
  <c r="A3070" i="9"/>
  <c r="B3070" i="9"/>
  <c r="A3071" i="9"/>
  <c r="B3071" i="9"/>
  <c r="A3072" i="9"/>
  <c r="B3072" i="9"/>
  <c r="A3073" i="9"/>
  <c r="B3073" i="9"/>
  <c r="A3074" i="9"/>
  <c r="B3074" i="9"/>
  <c r="A3075" i="9"/>
  <c r="B3075" i="9"/>
  <c r="A3076" i="9"/>
  <c r="B3076" i="9"/>
  <c r="A3077" i="9"/>
  <c r="B3077" i="9"/>
  <c r="A3078" i="9"/>
  <c r="B3078" i="9"/>
  <c r="A3079" i="9"/>
  <c r="B3079" i="9"/>
  <c r="A3080" i="9"/>
  <c r="B3080" i="9"/>
  <c r="A3081" i="9"/>
  <c r="B3081" i="9"/>
  <c r="A3082" i="9"/>
  <c r="B3082" i="9"/>
  <c r="A3083" i="9"/>
  <c r="B3083" i="9"/>
  <c r="A3084" i="9"/>
  <c r="B3084" i="9"/>
  <c r="A3085" i="9"/>
  <c r="B3085" i="9"/>
  <c r="A3086" i="9"/>
  <c r="B3086" i="9"/>
  <c r="A3087" i="9"/>
  <c r="B3087" i="9"/>
  <c r="A3088" i="9"/>
  <c r="B3088" i="9"/>
  <c r="A3089" i="9"/>
  <c r="B3089" i="9"/>
  <c r="A3090" i="9"/>
  <c r="B3090" i="9"/>
  <c r="A3091" i="9"/>
  <c r="B3091" i="9"/>
  <c r="A3092" i="9"/>
  <c r="B3092" i="9"/>
  <c r="A3093" i="9"/>
  <c r="B3093" i="9"/>
  <c r="A3094" i="9"/>
  <c r="B3094" i="9"/>
  <c r="A3095" i="9"/>
  <c r="B3095" i="9"/>
  <c r="A3096" i="9"/>
  <c r="B3096" i="9"/>
  <c r="A3097" i="9"/>
  <c r="B3097" i="9"/>
  <c r="A3098" i="9"/>
  <c r="B3098" i="9"/>
  <c r="A3099" i="9"/>
  <c r="B3099" i="9"/>
  <c r="A3100" i="9"/>
  <c r="B3100" i="9"/>
  <c r="A3101" i="9"/>
  <c r="B3101" i="9"/>
  <c r="A3102" i="9"/>
  <c r="B3102" i="9"/>
  <c r="A3103" i="9"/>
  <c r="B3103" i="9"/>
  <c r="A3104" i="9"/>
  <c r="B3104" i="9"/>
  <c r="A3105" i="9"/>
  <c r="B3105" i="9"/>
  <c r="A3106" i="9"/>
  <c r="B3106" i="9"/>
  <c r="A3107" i="9"/>
  <c r="B3107" i="9"/>
  <c r="A3108" i="9"/>
  <c r="B3108" i="9"/>
  <c r="A3109" i="9"/>
  <c r="B3109" i="9"/>
  <c r="A3110" i="9"/>
  <c r="B3110" i="9"/>
  <c r="A3111" i="9"/>
  <c r="B3111" i="9"/>
  <c r="A3112" i="9"/>
  <c r="B3112" i="9"/>
  <c r="A3113" i="9"/>
  <c r="B3113" i="9"/>
  <c r="A3114" i="9"/>
  <c r="B3114" i="9"/>
  <c r="A3115" i="9"/>
  <c r="B3115" i="9"/>
  <c r="A3116" i="9"/>
  <c r="B3116" i="9"/>
  <c r="A3117" i="9"/>
  <c r="B3117" i="9"/>
  <c r="A3118" i="9"/>
  <c r="B3118" i="9"/>
  <c r="A3119" i="9"/>
  <c r="B3119" i="9"/>
  <c r="A3120" i="9"/>
  <c r="B3120" i="9"/>
  <c r="A3121" i="9"/>
  <c r="B3121" i="9"/>
  <c r="A3122" i="9"/>
  <c r="B3122" i="9"/>
  <c r="A3123" i="9"/>
  <c r="B3123" i="9"/>
  <c r="A3124" i="9"/>
  <c r="B3124" i="9"/>
  <c r="A3125" i="9"/>
  <c r="B3125" i="9"/>
  <c r="A3126" i="9"/>
  <c r="B3126" i="9"/>
  <c r="A3127" i="9"/>
  <c r="B3127" i="9"/>
  <c r="A3128" i="9"/>
  <c r="B3128" i="9"/>
  <c r="A3129" i="9"/>
  <c r="B3129" i="9"/>
  <c r="A3130" i="9"/>
  <c r="B3130" i="9"/>
  <c r="A3131" i="9"/>
  <c r="B3131" i="9"/>
  <c r="A3132" i="9"/>
  <c r="B3132" i="9"/>
  <c r="A3133" i="9"/>
  <c r="B3133" i="9"/>
  <c r="A3134" i="9"/>
  <c r="B3134" i="9"/>
  <c r="A3135" i="9"/>
  <c r="B3135" i="9"/>
  <c r="A3136" i="9"/>
  <c r="B3136" i="9"/>
  <c r="A3137" i="9"/>
  <c r="B3137" i="9"/>
  <c r="A3138" i="9"/>
  <c r="B3138" i="9"/>
  <c r="A3139" i="9"/>
  <c r="B3139" i="9"/>
  <c r="A3140" i="9"/>
  <c r="B3140" i="9"/>
  <c r="A3141" i="9"/>
  <c r="B3141" i="9"/>
  <c r="A3142" i="9"/>
  <c r="B3142" i="9"/>
  <c r="A3143" i="9"/>
  <c r="B3143" i="9"/>
  <c r="A3144" i="9"/>
  <c r="B3144" i="9"/>
  <c r="A3145" i="9"/>
  <c r="B3145" i="9"/>
  <c r="A3146" i="9"/>
  <c r="B3146" i="9"/>
  <c r="A3147" i="9"/>
  <c r="B3147" i="9"/>
  <c r="A3148" i="9"/>
  <c r="B3148" i="9"/>
  <c r="A3149" i="9"/>
  <c r="B3149" i="9"/>
  <c r="A3150" i="9"/>
  <c r="B3150" i="9"/>
  <c r="A3151" i="9"/>
  <c r="B3151" i="9"/>
  <c r="A3152" i="9"/>
  <c r="B3152" i="9"/>
  <c r="A3153" i="9"/>
  <c r="B3153" i="9"/>
  <c r="A3154" i="9"/>
  <c r="B3154" i="9"/>
  <c r="A3155" i="9"/>
  <c r="B3155" i="9"/>
  <c r="A3156" i="9"/>
  <c r="B3156" i="9"/>
  <c r="A3157" i="9"/>
  <c r="B3157" i="9"/>
  <c r="A3158" i="9"/>
  <c r="B3158" i="9"/>
  <c r="A3159" i="9"/>
  <c r="B3159" i="9"/>
  <c r="A3160" i="9"/>
  <c r="B3160" i="9"/>
  <c r="A3161" i="9"/>
  <c r="B3161" i="9"/>
  <c r="A3162" i="9"/>
  <c r="B3162" i="9"/>
  <c r="A3163" i="9"/>
  <c r="B3163" i="9"/>
  <c r="A3164" i="9"/>
  <c r="B3164" i="9"/>
  <c r="A3165" i="9"/>
  <c r="B3165" i="9"/>
  <c r="A3166" i="9"/>
  <c r="B3166" i="9"/>
  <c r="A3167" i="9"/>
  <c r="B3167" i="9"/>
  <c r="A3168" i="9"/>
  <c r="B3168" i="9"/>
  <c r="A3169" i="9"/>
  <c r="B3169" i="9"/>
  <c r="A3170" i="9"/>
  <c r="B3170" i="9"/>
  <c r="A3171" i="9"/>
  <c r="B3171" i="9"/>
  <c r="A3172" i="9"/>
  <c r="B3172" i="9"/>
  <c r="A3173" i="9"/>
  <c r="B3173" i="9"/>
  <c r="A3174" i="9"/>
  <c r="B3174" i="9"/>
  <c r="A3175" i="9"/>
  <c r="B3175" i="9"/>
  <c r="A3176" i="9"/>
  <c r="B3176" i="9"/>
  <c r="A3177" i="9"/>
  <c r="B3177" i="9"/>
  <c r="A3178" i="9"/>
  <c r="B3178" i="9"/>
  <c r="A3179" i="9"/>
  <c r="B3179" i="9"/>
  <c r="A3180" i="9"/>
  <c r="B3180" i="9"/>
  <c r="A3181" i="9"/>
  <c r="B3181" i="9"/>
  <c r="A3182" i="9"/>
  <c r="B3182" i="9"/>
  <c r="A3183" i="9"/>
  <c r="B3183" i="9"/>
  <c r="A3184" i="9"/>
  <c r="B3184" i="9"/>
  <c r="A3185" i="9"/>
  <c r="B3185" i="9"/>
  <c r="A3186" i="9"/>
  <c r="B3186" i="9"/>
  <c r="A3187" i="9"/>
  <c r="B3187" i="9"/>
  <c r="A3188" i="9"/>
  <c r="B3188" i="9"/>
  <c r="A3189" i="9"/>
  <c r="B3189" i="9"/>
  <c r="A3190" i="9"/>
  <c r="B3190" i="9"/>
  <c r="A3191" i="9"/>
  <c r="B3191" i="9"/>
  <c r="A3192" i="9"/>
  <c r="B3192" i="9"/>
  <c r="A3193" i="9"/>
  <c r="B3193" i="9"/>
  <c r="A3194" i="9"/>
  <c r="B3194" i="9"/>
  <c r="A3195" i="9"/>
  <c r="B3195" i="9"/>
  <c r="A3196" i="9"/>
  <c r="B3196" i="9"/>
  <c r="A3197" i="9"/>
  <c r="B3197" i="9"/>
  <c r="A3198" i="9"/>
  <c r="B3198" i="9"/>
  <c r="A3199" i="9"/>
  <c r="B3199" i="9"/>
  <c r="A3200" i="9"/>
  <c r="B3200" i="9"/>
  <c r="A3201" i="9"/>
  <c r="B3201" i="9"/>
  <c r="A3202" i="9"/>
  <c r="B3202" i="9"/>
  <c r="A3203" i="9"/>
  <c r="B3203" i="9"/>
  <c r="A3204" i="9"/>
  <c r="B3204" i="9"/>
  <c r="A3205" i="9"/>
  <c r="B3205" i="9"/>
  <c r="A3206" i="9"/>
  <c r="B3206" i="9"/>
  <c r="A3207" i="9"/>
  <c r="B3207" i="9"/>
  <c r="A3208" i="9"/>
  <c r="B3208" i="9"/>
  <c r="A3209" i="9"/>
  <c r="B3209" i="9"/>
  <c r="A3210" i="9"/>
  <c r="B3210" i="9"/>
  <c r="A3211" i="9"/>
  <c r="B3211" i="9"/>
  <c r="A3212" i="9"/>
  <c r="B3212" i="9"/>
  <c r="A3213" i="9"/>
  <c r="B3213" i="9"/>
  <c r="A3214" i="9"/>
  <c r="B3214" i="9"/>
  <c r="A3215" i="9"/>
  <c r="B3215" i="9"/>
  <c r="A3216" i="9"/>
  <c r="B3216" i="9"/>
  <c r="A3217" i="9"/>
  <c r="B3217" i="9"/>
  <c r="A3218" i="9"/>
  <c r="B3218" i="9"/>
  <c r="A3219" i="9"/>
  <c r="B3219" i="9"/>
  <c r="A3220" i="9"/>
  <c r="B3220" i="9"/>
  <c r="A3221" i="9"/>
  <c r="B3221" i="9"/>
  <c r="A3222" i="9"/>
  <c r="B3222" i="9"/>
  <c r="A3223" i="9"/>
  <c r="B3223" i="9"/>
  <c r="A3224" i="9"/>
  <c r="B3224" i="9"/>
  <c r="A3225" i="9"/>
  <c r="B3225" i="9"/>
  <c r="A3226" i="9"/>
  <c r="B3226" i="9"/>
  <c r="A3227" i="9"/>
  <c r="B3227" i="9"/>
  <c r="A3228" i="9"/>
  <c r="B3228" i="9"/>
  <c r="A3229" i="9"/>
  <c r="B3229" i="9"/>
  <c r="A3230" i="9"/>
  <c r="B3230" i="9"/>
  <c r="A3231" i="9"/>
  <c r="B3231" i="9"/>
  <c r="A3232" i="9"/>
  <c r="B3232" i="9"/>
  <c r="A3233" i="9"/>
  <c r="B3233" i="9"/>
  <c r="A3234" i="9"/>
  <c r="B3234" i="9"/>
  <c r="A3235" i="9"/>
  <c r="B3235" i="9"/>
  <c r="A3236" i="9"/>
  <c r="B3236" i="9"/>
  <c r="A3237" i="9"/>
  <c r="B3237" i="9"/>
  <c r="A3238" i="9"/>
  <c r="B3238" i="9"/>
  <c r="A3239" i="9"/>
  <c r="B3239" i="9"/>
  <c r="A3240" i="9"/>
  <c r="B3240" i="9"/>
  <c r="A3241" i="9"/>
  <c r="B3241" i="9"/>
  <c r="A3242" i="9"/>
  <c r="B3242" i="9"/>
  <c r="A3243" i="9"/>
  <c r="B3243" i="9"/>
  <c r="A3244" i="9"/>
  <c r="B3244" i="9"/>
  <c r="A3245" i="9"/>
  <c r="B3245" i="9"/>
  <c r="A3246" i="9"/>
  <c r="B3246" i="9"/>
  <c r="A3247" i="9"/>
  <c r="B3247" i="9"/>
  <c r="A3248" i="9"/>
  <c r="B3248" i="9"/>
  <c r="A3249" i="9"/>
  <c r="B3249" i="9"/>
  <c r="A3250" i="9"/>
  <c r="B3250" i="9"/>
  <c r="A3251" i="9"/>
  <c r="B3251" i="9"/>
  <c r="A3252" i="9"/>
  <c r="B3252" i="9"/>
  <c r="A3253" i="9"/>
  <c r="B3253" i="9"/>
  <c r="A3254" i="9"/>
  <c r="B3254" i="9"/>
  <c r="A3255" i="9"/>
  <c r="B3255" i="9"/>
  <c r="A3256" i="9"/>
  <c r="B3256" i="9"/>
  <c r="A3257" i="9"/>
  <c r="B3257" i="9"/>
  <c r="A3258" i="9"/>
  <c r="B3258" i="9"/>
  <c r="A3259" i="9"/>
  <c r="B3259" i="9"/>
  <c r="A3260" i="9"/>
  <c r="B3260" i="9"/>
  <c r="A3261" i="9"/>
  <c r="B3261" i="9"/>
  <c r="A3262" i="9"/>
  <c r="B3262" i="9"/>
  <c r="A3263" i="9"/>
  <c r="B3263" i="9"/>
  <c r="A3264" i="9"/>
  <c r="B3264" i="9"/>
  <c r="A3265" i="9"/>
  <c r="B3265" i="9"/>
  <c r="A3266" i="9"/>
  <c r="B3266" i="9"/>
  <c r="A3267" i="9"/>
  <c r="B3267" i="9"/>
  <c r="A3268" i="9"/>
  <c r="B3268" i="9"/>
  <c r="A3269" i="9"/>
  <c r="B3269" i="9"/>
  <c r="A3270" i="9"/>
  <c r="B3270" i="9"/>
  <c r="A3271" i="9"/>
  <c r="B3271" i="9"/>
  <c r="A3272" i="9"/>
  <c r="B3272" i="9"/>
  <c r="A3273" i="9"/>
  <c r="B3273" i="9"/>
  <c r="A3274" i="9"/>
  <c r="B3274" i="9"/>
  <c r="A3275" i="9"/>
  <c r="B3275" i="9"/>
  <c r="A3276" i="9"/>
  <c r="B3276" i="9"/>
  <c r="A3277" i="9"/>
  <c r="B3277" i="9"/>
  <c r="A3278" i="9"/>
  <c r="B3278" i="9"/>
  <c r="A3279" i="9"/>
  <c r="B3279" i="9"/>
  <c r="A3280" i="9"/>
  <c r="B3280" i="9"/>
  <c r="A3281" i="9"/>
  <c r="B3281" i="9"/>
  <c r="A3282" i="9"/>
  <c r="B3282" i="9"/>
  <c r="A3283" i="9"/>
  <c r="B3283" i="9"/>
  <c r="A3284" i="9"/>
  <c r="B3284" i="9"/>
  <c r="A3285" i="9"/>
  <c r="B3285" i="9"/>
  <c r="A3286" i="9"/>
  <c r="B3286" i="9"/>
  <c r="A3287" i="9"/>
  <c r="B3287" i="9"/>
  <c r="A3288" i="9"/>
  <c r="B3288" i="9"/>
  <c r="A3289" i="9"/>
  <c r="B3289" i="9"/>
  <c r="A3290" i="9"/>
  <c r="B3290" i="9"/>
  <c r="A3291" i="9"/>
  <c r="B3291" i="9"/>
  <c r="A3292" i="9"/>
  <c r="B3292" i="9"/>
  <c r="A3293" i="9"/>
  <c r="B3293" i="9"/>
  <c r="A3294" i="9"/>
  <c r="B3294" i="9"/>
  <c r="A3295" i="9"/>
  <c r="B3295" i="9"/>
  <c r="A3296" i="9"/>
  <c r="B3296" i="9"/>
  <c r="A3297" i="9"/>
  <c r="B3297" i="9"/>
  <c r="A3298" i="9"/>
  <c r="B3298" i="9"/>
  <c r="A3299" i="9"/>
  <c r="B3299" i="9"/>
  <c r="A3300" i="9"/>
  <c r="B3300" i="9"/>
  <c r="A3301" i="9"/>
  <c r="B3301" i="9"/>
  <c r="A3302" i="9"/>
  <c r="B3302" i="9"/>
  <c r="A3303" i="9"/>
  <c r="B3303" i="9"/>
  <c r="A3304" i="9"/>
  <c r="B3304" i="9"/>
  <c r="A3305" i="9"/>
  <c r="B3305" i="9"/>
  <c r="A3306" i="9"/>
  <c r="B3306" i="9"/>
  <c r="A3307" i="9"/>
  <c r="B3307" i="9"/>
  <c r="A3308" i="9"/>
  <c r="B3308" i="9"/>
  <c r="A3309" i="9"/>
  <c r="B3309" i="9"/>
  <c r="A3310" i="9"/>
  <c r="B3310" i="9"/>
  <c r="A3311" i="9"/>
  <c r="B3311" i="9"/>
  <c r="A3312" i="9"/>
  <c r="B3312" i="9"/>
  <c r="A3313" i="9"/>
  <c r="B3313" i="9"/>
  <c r="A3314" i="9"/>
  <c r="B3314" i="9"/>
  <c r="A3315" i="9"/>
  <c r="B3315" i="9"/>
  <c r="A3316" i="9"/>
  <c r="B3316" i="9"/>
  <c r="A3317" i="9"/>
  <c r="B3317" i="9"/>
  <c r="A3318" i="9"/>
  <c r="B3318" i="9"/>
  <c r="A3319" i="9"/>
  <c r="B3319" i="9"/>
  <c r="A3320" i="9"/>
  <c r="B3320" i="9"/>
  <c r="A3321" i="9"/>
  <c r="B3321" i="9"/>
  <c r="A3322" i="9"/>
  <c r="B3322" i="9"/>
  <c r="A3323" i="9"/>
  <c r="B3323" i="9"/>
  <c r="A3324" i="9"/>
  <c r="B3324" i="9"/>
  <c r="A3325" i="9"/>
  <c r="B3325" i="9"/>
  <c r="A3326" i="9"/>
  <c r="B3326" i="9"/>
  <c r="A3327" i="9"/>
  <c r="B3327" i="9"/>
  <c r="A3328" i="9"/>
  <c r="B3328" i="9"/>
  <c r="A3329" i="9"/>
  <c r="B3329" i="9"/>
  <c r="A3330" i="9"/>
  <c r="B3330" i="9"/>
  <c r="A3331" i="9"/>
  <c r="B3331" i="9"/>
  <c r="A3332" i="9"/>
  <c r="B3332" i="9"/>
  <c r="A3333" i="9"/>
  <c r="B3333" i="9"/>
  <c r="A3334" i="9"/>
  <c r="B3334" i="9"/>
  <c r="A3335" i="9"/>
  <c r="B3335" i="9"/>
  <c r="A3336" i="9"/>
  <c r="B3336" i="9"/>
  <c r="A3337" i="9"/>
  <c r="B3337" i="9"/>
  <c r="A3338" i="9"/>
  <c r="B3338" i="9"/>
  <c r="A3339" i="9"/>
  <c r="B3339" i="9"/>
  <c r="A3340" i="9"/>
  <c r="B3340" i="9"/>
  <c r="A3341" i="9"/>
  <c r="B3341" i="9"/>
  <c r="A3342" i="9"/>
  <c r="B3342" i="9"/>
  <c r="A3343" i="9"/>
  <c r="B3343" i="9"/>
  <c r="A3344" i="9"/>
  <c r="B3344" i="9"/>
  <c r="A3345" i="9"/>
  <c r="B3345" i="9"/>
  <c r="A3346" i="9"/>
  <c r="B3346" i="9"/>
  <c r="A3347" i="9"/>
  <c r="B3347" i="9"/>
  <c r="A3348" i="9"/>
  <c r="B3348" i="9"/>
  <c r="A3349" i="9"/>
  <c r="B3349" i="9"/>
  <c r="A3350" i="9"/>
  <c r="B3350" i="9"/>
  <c r="A3351" i="9"/>
  <c r="B3351" i="9"/>
  <c r="A3352" i="9"/>
  <c r="B3352" i="9"/>
  <c r="A3353" i="9"/>
  <c r="B3353" i="9"/>
  <c r="A3354" i="9"/>
  <c r="B3354" i="9"/>
  <c r="A3355" i="9"/>
  <c r="B3355" i="9"/>
  <c r="A3356" i="9"/>
  <c r="B3356" i="9"/>
  <c r="A3357" i="9"/>
  <c r="B3357" i="9"/>
  <c r="A3358" i="9"/>
  <c r="B3358" i="9"/>
  <c r="A3359" i="9"/>
  <c r="B3359" i="9"/>
  <c r="A3360" i="9"/>
  <c r="B3360" i="9"/>
  <c r="A3361" i="9"/>
  <c r="B3361" i="9"/>
  <c r="A3362" i="9"/>
  <c r="B3362" i="9"/>
  <c r="A3363" i="9"/>
  <c r="B3363" i="9"/>
  <c r="A3364" i="9"/>
  <c r="B3364" i="9"/>
  <c r="A3365" i="9"/>
  <c r="B3365" i="9"/>
  <c r="A3366" i="9"/>
  <c r="B3366" i="9"/>
  <c r="A3367" i="9"/>
  <c r="B3367" i="9"/>
  <c r="A3368" i="9"/>
  <c r="B3368" i="9"/>
  <c r="A3369" i="9"/>
  <c r="B3369" i="9"/>
  <c r="A3370" i="9"/>
  <c r="B3370" i="9"/>
  <c r="A3371" i="9"/>
  <c r="B3371" i="9"/>
  <c r="A3372" i="9"/>
  <c r="B3372" i="9"/>
  <c r="A3373" i="9"/>
  <c r="B3373" i="9"/>
  <c r="A3374" i="9"/>
  <c r="B3374" i="9"/>
  <c r="A3375" i="9"/>
  <c r="B3375" i="9"/>
  <c r="A3376" i="9"/>
  <c r="B3376" i="9"/>
  <c r="A3377" i="9"/>
  <c r="B3377" i="9"/>
  <c r="A3378" i="9"/>
  <c r="B3378" i="9"/>
  <c r="A3379" i="9"/>
  <c r="B3379" i="9"/>
  <c r="A3380" i="9"/>
  <c r="B3380" i="9"/>
  <c r="A3381" i="9"/>
  <c r="B3381" i="9"/>
  <c r="A3382" i="9"/>
  <c r="B3382" i="9"/>
  <c r="A3383" i="9"/>
  <c r="B3383" i="9"/>
  <c r="A3384" i="9"/>
  <c r="B3384" i="9"/>
  <c r="A3385" i="9"/>
  <c r="B3385" i="9"/>
  <c r="A3386" i="9"/>
  <c r="B3386" i="9"/>
  <c r="A3387" i="9"/>
  <c r="B3387" i="9"/>
  <c r="A3388" i="9"/>
  <c r="B3388" i="9"/>
  <c r="A3389" i="9"/>
  <c r="B3389" i="9"/>
  <c r="A3390" i="9"/>
  <c r="B3390" i="9"/>
  <c r="A3391" i="9"/>
  <c r="B3391" i="9"/>
  <c r="A3392" i="9"/>
  <c r="B3392" i="9"/>
  <c r="A3393" i="9"/>
  <c r="B3393" i="9"/>
  <c r="A3394" i="9"/>
  <c r="B3394" i="9"/>
  <c r="A3395" i="9"/>
  <c r="B3395" i="9"/>
  <c r="A3396" i="9"/>
  <c r="B3396" i="9"/>
  <c r="A3397" i="9"/>
  <c r="B3397" i="9"/>
  <c r="A3398" i="9"/>
  <c r="B3398" i="9"/>
  <c r="A3399" i="9"/>
  <c r="B3399" i="9"/>
  <c r="A3400" i="9"/>
  <c r="B3400" i="9"/>
  <c r="A3401" i="9"/>
  <c r="B3401" i="9"/>
  <c r="A3402" i="9"/>
  <c r="B3402" i="9"/>
  <c r="A3403" i="9"/>
  <c r="B3403" i="9"/>
  <c r="A3404" i="9"/>
  <c r="B3404" i="9"/>
  <c r="A3405" i="9"/>
  <c r="B3405" i="9"/>
  <c r="A3406" i="9"/>
  <c r="B3406" i="9"/>
  <c r="A3407" i="9"/>
  <c r="B3407" i="9"/>
  <c r="A3408" i="9"/>
  <c r="B3408" i="9"/>
  <c r="A3409" i="9"/>
  <c r="B3409" i="9"/>
  <c r="A3410" i="9"/>
  <c r="B3410" i="9"/>
  <c r="A3411" i="9"/>
  <c r="B3411" i="9"/>
  <c r="A3412" i="9"/>
  <c r="B3412" i="9"/>
  <c r="A3413" i="9"/>
  <c r="B3413" i="9"/>
  <c r="A3414" i="9"/>
  <c r="B3414" i="9"/>
  <c r="A3415" i="9"/>
  <c r="B3415" i="9"/>
  <c r="A3416" i="9"/>
  <c r="B3416" i="9"/>
  <c r="A3417" i="9"/>
  <c r="B3417" i="9"/>
  <c r="A3418" i="9"/>
  <c r="B3418" i="9"/>
  <c r="A3419" i="9"/>
  <c r="B3419" i="9"/>
  <c r="A3420" i="9"/>
  <c r="B3420" i="9"/>
  <c r="A3421" i="9"/>
  <c r="B3421" i="9"/>
  <c r="A3422" i="9"/>
  <c r="B3422" i="9"/>
  <c r="A3423" i="9"/>
  <c r="B3423" i="9"/>
  <c r="A3424" i="9"/>
  <c r="B3424" i="9"/>
  <c r="A3425" i="9"/>
  <c r="B3425" i="9"/>
  <c r="A3426" i="9"/>
  <c r="B3426" i="9"/>
  <c r="A3427" i="9"/>
  <c r="B3427" i="9"/>
  <c r="A3428" i="9"/>
  <c r="B3428" i="9"/>
  <c r="A3429" i="9"/>
  <c r="B3429" i="9"/>
  <c r="A3430" i="9"/>
  <c r="B3430" i="9"/>
  <c r="A3431" i="9"/>
  <c r="B3431" i="9"/>
  <c r="A3432" i="9"/>
  <c r="B3432" i="9"/>
  <c r="A3433" i="9"/>
  <c r="B3433" i="9"/>
  <c r="A3434" i="9"/>
  <c r="B3434" i="9"/>
  <c r="A3435" i="9"/>
  <c r="B3435" i="9"/>
  <c r="A3436" i="9"/>
  <c r="B3436" i="9"/>
  <c r="A3437" i="9"/>
  <c r="B3437" i="9"/>
  <c r="A3438" i="9"/>
  <c r="B3438" i="9"/>
  <c r="A3439" i="9"/>
  <c r="B3439" i="9"/>
  <c r="A3440" i="9"/>
  <c r="B3440" i="9"/>
  <c r="A3441" i="9"/>
  <c r="B3441" i="9"/>
  <c r="A3442" i="9"/>
  <c r="B3442" i="9"/>
  <c r="A3443" i="9"/>
  <c r="B3443" i="9"/>
  <c r="A3444" i="9"/>
  <c r="B3444" i="9"/>
  <c r="A3445" i="9"/>
  <c r="B3445" i="9"/>
  <c r="A3446" i="9"/>
  <c r="B3446" i="9"/>
  <c r="A3447" i="9"/>
  <c r="B3447" i="9"/>
  <c r="A3448" i="9"/>
  <c r="B3448" i="9"/>
  <c r="A3449" i="9"/>
  <c r="B3449" i="9"/>
  <c r="A3450" i="9"/>
  <c r="B3450" i="9"/>
  <c r="A3451" i="9"/>
  <c r="B3451" i="9"/>
  <c r="A3452" i="9"/>
  <c r="B3452" i="9"/>
  <c r="A3453" i="9"/>
  <c r="B3453" i="9"/>
  <c r="A3454" i="9"/>
  <c r="B3454" i="9"/>
  <c r="A3455" i="9"/>
  <c r="B3455" i="9"/>
  <c r="A3456" i="9"/>
  <c r="B3456" i="9"/>
  <c r="A3457" i="9"/>
  <c r="B3457" i="9"/>
  <c r="A3458" i="9"/>
  <c r="B3458" i="9"/>
  <c r="A3459" i="9"/>
  <c r="B3459" i="9"/>
  <c r="A3460" i="9"/>
  <c r="B3460" i="9"/>
  <c r="A3461" i="9"/>
  <c r="B3461" i="9"/>
  <c r="A3462" i="9"/>
  <c r="B3462" i="9"/>
  <c r="A3463" i="9"/>
  <c r="B3463" i="9"/>
  <c r="A3464" i="9"/>
  <c r="B3464" i="9"/>
  <c r="A3465" i="9"/>
  <c r="B3465" i="9"/>
  <c r="A3466" i="9"/>
  <c r="B3466" i="9"/>
  <c r="A3467" i="9"/>
  <c r="B3467" i="9"/>
  <c r="A3468" i="9"/>
  <c r="B3468" i="9"/>
  <c r="A3469" i="9"/>
  <c r="B3469" i="9"/>
  <c r="A3470" i="9"/>
  <c r="B3470" i="9"/>
  <c r="A3471" i="9"/>
  <c r="B3471" i="9"/>
  <c r="A3472" i="9"/>
  <c r="B3472" i="9"/>
  <c r="A3473" i="9"/>
  <c r="B3473" i="9"/>
  <c r="A3474" i="9"/>
  <c r="B3474" i="9"/>
  <c r="A3475" i="9"/>
  <c r="B3475" i="9"/>
  <c r="A3476" i="9"/>
  <c r="B3476" i="9"/>
  <c r="A3477" i="9"/>
  <c r="B3477" i="9"/>
  <c r="A3478" i="9"/>
  <c r="B3478" i="9"/>
  <c r="A3479" i="9"/>
  <c r="B3479" i="9"/>
  <c r="A3480" i="9"/>
  <c r="B3480" i="9"/>
  <c r="A3481" i="9"/>
  <c r="B3481" i="9"/>
  <c r="A3482" i="9"/>
  <c r="B3482" i="9"/>
  <c r="A3483" i="9"/>
  <c r="B3483" i="9"/>
  <c r="A3484" i="9"/>
  <c r="B3484" i="9"/>
  <c r="A3485" i="9"/>
  <c r="B3485" i="9"/>
  <c r="A3486" i="9"/>
  <c r="B3486" i="9"/>
  <c r="A3487" i="9"/>
  <c r="B3487" i="9"/>
  <c r="A3488" i="9"/>
  <c r="B3488" i="9"/>
  <c r="A3489" i="9"/>
  <c r="B3489" i="9"/>
  <c r="A3490" i="9"/>
  <c r="B3490" i="9"/>
  <c r="A3491" i="9"/>
  <c r="B3491" i="9"/>
  <c r="A3492" i="9"/>
  <c r="B3492" i="9"/>
  <c r="A3493" i="9"/>
  <c r="B3493" i="9"/>
  <c r="A3494" i="9"/>
  <c r="B3494" i="9"/>
  <c r="A3495" i="9"/>
  <c r="B3495" i="9"/>
  <c r="A3496" i="9"/>
  <c r="B3496" i="9"/>
  <c r="A3497" i="9"/>
  <c r="B3497" i="9"/>
  <c r="A3498" i="9"/>
  <c r="B3498" i="9"/>
  <c r="A3499" i="9"/>
  <c r="B3499" i="9"/>
  <c r="A3500" i="9"/>
  <c r="B3500" i="9"/>
  <c r="A3501" i="9"/>
  <c r="B3501" i="9"/>
  <c r="A3502" i="9"/>
  <c r="B3502" i="9"/>
  <c r="A3503" i="9"/>
  <c r="B3503" i="9"/>
  <c r="A3504" i="9"/>
  <c r="B3504" i="9"/>
  <c r="A3505" i="9"/>
  <c r="B3505" i="9"/>
  <c r="A3506" i="9"/>
  <c r="B3506" i="9"/>
  <c r="A3507" i="9"/>
  <c r="B3507" i="9"/>
  <c r="A3508" i="9"/>
  <c r="B3508" i="9"/>
  <c r="A3509" i="9"/>
  <c r="B3509" i="9"/>
  <c r="A3510" i="9"/>
  <c r="B3510" i="9"/>
  <c r="A3511" i="9"/>
  <c r="B3511" i="9"/>
  <c r="A3512" i="9"/>
  <c r="B3512" i="9"/>
  <c r="A3513" i="9"/>
  <c r="B3513" i="9"/>
  <c r="A3514" i="9"/>
  <c r="B3514" i="9"/>
  <c r="A3515" i="9"/>
  <c r="B3515" i="9"/>
  <c r="A3516" i="9"/>
  <c r="B3516" i="9"/>
  <c r="A3517" i="9"/>
  <c r="B3517" i="9"/>
  <c r="A3518" i="9"/>
  <c r="B3518" i="9"/>
  <c r="A3519" i="9"/>
  <c r="B3519" i="9"/>
  <c r="A3520" i="9"/>
  <c r="B3520" i="9"/>
  <c r="A3521" i="9"/>
  <c r="B3521" i="9"/>
  <c r="A3522" i="9"/>
  <c r="B3522" i="9"/>
  <c r="A3523" i="9"/>
  <c r="B3523" i="9"/>
  <c r="A3524" i="9"/>
  <c r="B3524" i="9"/>
  <c r="A3525" i="9"/>
  <c r="B3525" i="9"/>
  <c r="A3526" i="9"/>
  <c r="B3526" i="9"/>
  <c r="A3527" i="9"/>
  <c r="B3527" i="9"/>
  <c r="A3528" i="9"/>
  <c r="B3528" i="9"/>
  <c r="A3529" i="9"/>
  <c r="B3529" i="9"/>
  <c r="A3530" i="9"/>
  <c r="B3530" i="9"/>
  <c r="A3531" i="9"/>
  <c r="B3531" i="9"/>
  <c r="A3532" i="9"/>
  <c r="B3532" i="9"/>
  <c r="A3533" i="9"/>
  <c r="B3533" i="9"/>
  <c r="A3534" i="9"/>
  <c r="B3534" i="9"/>
  <c r="A3535" i="9"/>
  <c r="B3535" i="9"/>
  <c r="A3536" i="9"/>
  <c r="B3536" i="9"/>
  <c r="A3537" i="9"/>
  <c r="B3537" i="9"/>
  <c r="A3538" i="9"/>
  <c r="B3538" i="9"/>
  <c r="A3539" i="9"/>
  <c r="B3539" i="9"/>
  <c r="A3540" i="9"/>
  <c r="B3540" i="9"/>
  <c r="A3541" i="9"/>
  <c r="B3541" i="9"/>
  <c r="A3542" i="9"/>
  <c r="B3542" i="9"/>
  <c r="A3543" i="9"/>
  <c r="B3543" i="9"/>
  <c r="A3544" i="9"/>
  <c r="B3544" i="9"/>
  <c r="A3545" i="9"/>
  <c r="B3545" i="9"/>
  <c r="A3546" i="9"/>
  <c r="B3546" i="9"/>
  <c r="A3547" i="9"/>
  <c r="B3547" i="9"/>
  <c r="A3548" i="9"/>
  <c r="B3548" i="9"/>
  <c r="A3549" i="9"/>
  <c r="B3549" i="9"/>
  <c r="A3550" i="9"/>
  <c r="B3550" i="9"/>
  <c r="A3551" i="9"/>
  <c r="B3551" i="9"/>
  <c r="A3552" i="9"/>
  <c r="B3552" i="9"/>
  <c r="A3553" i="9"/>
  <c r="B3553" i="9"/>
  <c r="A3554" i="9"/>
  <c r="B3554" i="9"/>
  <c r="A3555" i="9"/>
  <c r="B3555" i="9"/>
  <c r="A3556" i="9"/>
  <c r="B3556" i="9"/>
  <c r="A3557" i="9"/>
  <c r="B3557" i="9"/>
  <c r="A3558" i="9"/>
  <c r="B3558" i="9"/>
  <c r="A3559" i="9"/>
  <c r="B3559" i="9"/>
  <c r="A3560" i="9"/>
  <c r="B3560" i="9"/>
  <c r="A3561" i="9"/>
  <c r="B3561" i="9"/>
  <c r="A3562" i="9"/>
  <c r="B3562" i="9"/>
  <c r="A3563" i="9"/>
  <c r="B3563" i="9"/>
  <c r="A3564" i="9"/>
  <c r="B3564" i="9"/>
  <c r="A3565" i="9"/>
  <c r="B3565" i="9"/>
  <c r="A3566" i="9"/>
  <c r="B3566" i="9"/>
  <c r="A3567" i="9"/>
  <c r="B3567" i="9"/>
  <c r="A3568" i="9"/>
  <c r="B3568" i="9"/>
  <c r="A3569" i="9"/>
  <c r="B3569" i="9"/>
  <c r="A3570" i="9"/>
  <c r="B3570" i="9"/>
  <c r="A3571" i="9"/>
  <c r="B3571" i="9"/>
  <c r="A3572" i="9"/>
  <c r="B3572" i="9"/>
  <c r="A3573" i="9"/>
  <c r="B3573" i="9"/>
  <c r="A3574" i="9"/>
  <c r="B3574" i="9"/>
  <c r="A3575" i="9"/>
  <c r="B3575" i="9"/>
  <c r="A3576" i="9"/>
  <c r="B3576" i="9"/>
  <c r="A3577" i="9"/>
  <c r="B3577" i="9"/>
  <c r="A3578" i="9"/>
  <c r="B3578" i="9"/>
  <c r="A3579" i="9"/>
  <c r="B3579" i="9"/>
  <c r="A3580" i="9"/>
  <c r="B3580" i="9"/>
  <c r="A3581" i="9"/>
  <c r="B3581" i="9"/>
  <c r="A3582" i="9"/>
  <c r="B3582" i="9"/>
  <c r="A3583" i="9"/>
  <c r="B3583" i="9"/>
  <c r="A3584" i="9"/>
  <c r="B3584" i="9"/>
  <c r="A3585" i="9"/>
  <c r="B3585" i="9"/>
  <c r="A3586" i="9"/>
  <c r="B3586" i="9"/>
  <c r="A3587" i="9"/>
  <c r="B3587" i="9"/>
  <c r="A3588" i="9"/>
  <c r="B3588" i="9"/>
  <c r="A3589" i="9"/>
  <c r="B3589" i="9"/>
  <c r="A3590" i="9"/>
  <c r="B3590" i="9"/>
  <c r="A3591" i="9"/>
  <c r="B3591" i="9"/>
  <c r="A3592" i="9"/>
  <c r="B3592" i="9"/>
  <c r="A3593" i="9"/>
  <c r="B3593" i="9"/>
  <c r="A3594" i="9"/>
  <c r="B3594" i="9"/>
  <c r="A3595" i="9"/>
  <c r="B3595" i="9"/>
  <c r="A3596" i="9"/>
  <c r="B3596" i="9"/>
  <c r="A3597" i="9"/>
  <c r="B3597" i="9"/>
  <c r="A3598" i="9"/>
  <c r="B3598" i="9"/>
  <c r="A3599" i="9"/>
  <c r="B3599" i="9"/>
  <c r="A3600" i="9"/>
  <c r="B3600" i="9"/>
  <c r="A3601" i="9"/>
  <c r="B3601" i="9"/>
  <c r="A3602" i="9"/>
  <c r="B3602" i="9"/>
  <c r="A3603" i="9"/>
  <c r="B3603" i="9"/>
  <c r="A3604" i="9"/>
  <c r="B3604" i="9"/>
  <c r="A3605" i="9"/>
  <c r="B3605" i="9"/>
  <c r="A3606" i="9"/>
  <c r="B3606" i="9"/>
  <c r="A3607" i="9"/>
  <c r="B3607" i="9"/>
  <c r="A3608" i="9"/>
  <c r="B3608" i="9"/>
  <c r="A3609" i="9"/>
  <c r="B3609" i="9"/>
  <c r="A3610" i="9"/>
  <c r="B3610" i="9"/>
  <c r="A3611" i="9"/>
  <c r="B3611" i="9"/>
  <c r="A3612" i="9"/>
  <c r="B3612" i="9"/>
  <c r="A3613" i="9"/>
  <c r="B3613" i="9"/>
  <c r="A3614" i="9"/>
  <c r="B3614" i="9"/>
  <c r="A3615" i="9"/>
  <c r="B3615" i="9"/>
  <c r="A3616" i="9"/>
  <c r="B3616" i="9"/>
  <c r="A3617" i="9"/>
  <c r="B3617" i="9"/>
  <c r="A3618" i="9"/>
  <c r="B3618" i="9"/>
  <c r="A3619" i="9"/>
  <c r="B3619" i="9"/>
  <c r="A3620" i="9"/>
  <c r="B3620" i="9"/>
  <c r="A3621" i="9"/>
  <c r="B3621" i="9"/>
  <c r="A3622" i="9"/>
  <c r="B3622" i="9"/>
  <c r="A3623" i="9"/>
  <c r="B3623" i="9"/>
  <c r="A3624" i="9"/>
  <c r="B3624" i="9"/>
  <c r="A3625" i="9"/>
  <c r="B3625" i="9"/>
  <c r="A3626" i="9"/>
  <c r="B3626" i="9"/>
  <c r="A3627" i="9"/>
  <c r="B3627" i="9"/>
  <c r="A3628" i="9"/>
  <c r="B3628" i="9"/>
  <c r="A3629" i="9"/>
  <c r="B3629" i="9"/>
  <c r="A3630" i="9"/>
  <c r="B3630" i="9"/>
  <c r="A3631" i="9"/>
  <c r="B3631" i="9"/>
  <c r="A3632" i="9"/>
  <c r="B3632" i="9"/>
  <c r="A3633" i="9"/>
  <c r="B3633" i="9"/>
  <c r="A3634" i="9"/>
  <c r="B3634" i="9"/>
  <c r="A3635" i="9"/>
  <c r="B3635" i="9"/>
  <c r="A3636" i="9"/>
  <c r="B3636" i="9"/>
  <c r="A3637" i="9"/>
  <c r="B3637" i="9"/>
  <c r="A3638" i="9"/>
  <c r="B3638" i="9"/>
  <c r="A3639" i="9"/>
  <c r="B3639" i="9"/>
  <c r="A3640" i="9"/>
  <c r="B3640" i="9"/>
  <c r="A3641" i="9"/>
  <c r="B3641" i="9"/>
  <c r="A3642" i="9"/>
  <c r="B3642" i="9"/>
  <c r="A3643" i="9"/>
  <c r="B3643" i="9"/>
  <c r="A3644" i="9"/>
  <c r="B3644" i="9"/>
  <c r="A3645" i="9"/>
  <c r="B3645" i="9"/>
  <c r="A3646" i="9"/>
  <c r="B3646" i="9"/>
  <c r="A3647" i="9"/>
  <c r="B3647" i="9"/>
  <c r="A3648" i="9"/>
  <c r="B3648" i="9"/>
  <c r="A3649" i="9"/>
  <c r="B3649" i="9"/>
  <c r="A3650" i="9"/>
  <c r="B3650" i="9"/>
  <c r="A3651" i="9"/>
  <c r="B3651" i="9"/>
  <c r="A3652" i="9"/>
  <c r="B3652" i="9"/>
  <c r="A3653" i="9"/>
  <c r="B3653" i="9"/>
  <c r="A3654" i="9"/>
  <c r="B3654" i="9"/>
  <c r="A3655" i="9"/>
  <c r="B3655" i="9"/>
  <c r="A3656" i="9"/>
  <c r="B3656" i="9"/>
  <c r="A3657" i="9"/>
  <c r="B3657" i="9"/>
  <c r="A3658" i="9"/>
  <c r="B3658" i="9"/>
  <c r="A3659" i="9"/>
  <c r="B3659" i="9"/>
  <c r="A3660" i="9"/>
  <c r="B3660" i="9"/>
  <c r="A3661" i="9"/>
  <c r="B3661" i="9"/>
  <c r="A3662" i="9"/>
  <c r="B3662" i="9"/>
  <c r="A3663" i="9"/>
  <c r="B3663" i="9"/>
  <c r="A3664" i="9"/>
  <c r="B3664" i="9"/>
  <c r="A3665" i="9"/>
  <c r="B3665" i="9"/>
  <c r="A3666" i="9"/>
  <c r="B3666" i="9"/>
  <c r="A3667" i="9"/>
  <c r="B3667" i="9"/>
  <c r="A3668" i="9"/>
  <c r="B3668" i="9"/>
  <c r="A3669" i="9"/>
  <c r="B3669" i="9"/>
  <c r="A3670" i="9"/>
  <c r="B3670" i="9"/>
  <c r="A3671" i="9"/>
  <c r="B3671" i="9"/>
  <c r="A3672" i="9"/>
  <c r="B3672" i="9"/>
  <c r="A3673" i="9"/>
  <c r="B3673" i="9"/>
  <c r="A3674" i="9"/>
  <c r="B3674" i="9"/>
  <c r="A3675" i="9"/>
  <c r="B3675" i="9"/>
  <c r="A3676" i="9"/>
  <c r="B3676" i="9"/>
  <c r="A3677" i="9"/>
  <c r="B3677" i="9"/>
  <c r="A3678" i="9"/>
  <c r="B3678" i="9"/>
  <c r="A3679" i="9"/>
  <c r="B3679" i="9"/>
  <c r="A3680" i="9"/>
  <c r="B3680" i="9"/>
  <c r="A3681" i="9"/>
  <c r="B3681" i="9"/>
  <c r="A3682" i="9"/>
  <c r="B3682" i="9"/>
  <c r="A3683" i="9"/>
  <c r="B3683" i="9"/>
  <c r="A3684" i="9"/>
  <c r="B3684" i="9"/>
  <c r="A3685" i="9"/>
  <c r="B3685" i="9"/>
  <c r="A3686" i="9"/>
  <c r="B3686" i="9"/>
  <c r="A3687" i="9"/>
  <c r="B3687" i="9"/>
  <c r="A3688" i="9"/>
  <c r="B3688" i="9"/>
  <c r="A3689" i="9"/>
  <c r="B3689" i="9"/>
  <c r="A3690" i="9"/>
  <c r="B3690" i="9"/>
  <c r="A3691" i="9"/>
  <c r="B3691" i="9"/>
  <c r="A3692" i="9"/>
  <c r="B3692" i="9"/>
  <c r="A3693" i="9"/>
  <c r="B3693" i="9"/>
  <c r="A3694" i="9"/>
  <c r="B3694" i="9"/>
  <c r="A3695" i="9"/>
  <c r="B3695" i="9"/>
  <c r="A3696" i="9"/>
  <c r="B3696" i="9"/>
  <c r="A3697" i="9"/>
  <c r="B3697" i="9"/>
  <c r="A3698" i="9"/>
  <c r="B3698" i="9"/>
  <c r="A3699" i="9"/>
  <c r="B3699" i="9"/>
  <c r="A3700" i="9"/>
  <c r="B3700" i="9"/>
  <c r="A3701" i="9"/>
  <c r="B3701" i="9"/>
  <c r="A3702" i="9"/>
  <c r="B3702" i="9"/>
  <c r="A3703" i="9"/>
  <c r="B3703" i="9"/>
  <c r="A3704" i="9"/>
  <c r="B3704" i="9"/>
  <c r="A3705" i="9"/>
  <c r="B3705" i="9"/>
  <c r="A3706" i="9"/>
  <c r="B3706" i="9"/>
  <c r="A3707" i="9"/>
  <c r="B3707" i="9"/>
  <c r="A3708" i="9"/>
  <c r="B3708" i="9"/>
  <c r="A3709" i="9"/>
  <c r="B3709" i="9"/>
  <c r="A3710" i="9"/>
  <c r="B3710" i="9"/>
  <c r="A3711" i="9"/>
  <c r="B3711" i="9"/>
  <c r="A3712" i="9"/>
  <c r="B3712" i="9"/>
  <c r="A3713" i="9"/>
  <c r="B3713" i="9"/>
  <c r="A3714" i="9"/>
  <c r="B3714" i="9"/>
  <c r="A3715" i="9"/>
  <c r="B3715" i="9"/>
  <c r="A3716" i="9"/>
  <c r="B3716" i="9"/>
  <c r="A3717" i="9"/>
  <c r="B3717" i="9"/>
  <c r="A3718" i="9"/>
  <c r="B3718" i="9"/>
  <c r="A3719" i="9"/>
  <c r="B3719" i="9"/>
  <c r="A3720" i="9"/>
  <c r="B3720" i="9"/>
  <c r="A3721" i="9"/>
  <c r="B3721" i="9"/>
  <c r="A3722" i="9"/>
  <c r="B3722" i="9"/>
  <c r="A3723" i="9"/>
  <c r="B3723" i="9"/>
  <c r="A3724" i="9"/>
  <c r="B3724" i="9"/>
  <c r="A3725" i="9"/>
  <c r="B3725" i="9"/>
  <c r="A3726" i="9"/>
  <c r="B3726" i="9"/>
  <c r="A3727" i="9"/>
  <c r="B3727" i="9"/>
  <c r="A3728" i="9"/>
  <c r="B3728" i="9"/>
  <c r="A3729" i="9"/>
  <c r="B3729" i="9"/>
  <c r="A3730" i="9"/>
  <c r="B3730" i="9"/>
  <c r="A3731" i="9"/>
  <c r="B3731" i="9"/>
  <c r="A3732" i="9"/>
  <c r="B3732" i="9"/>
  <c r="A3733" i="9"/>
  <c r="B3733" i="9"/>
  <c r="A3734" i="9"/>
  <c r="B3734" i="9"/>
  <c r="A3735" i="9"/>
  <c r="B3735" i="9"/>
  <c r="A3736" i="9"/>
  <c r="B3736" i="9"/>
  <c r="A3737" i="9"/>
  <c r="B3737" i="9"/>
  <c r="A3738" i="9"/>
  <c r="B3738" i="9"/>
  <c r="A3739" i="9"/>
  <c r="B3739" i="9"/>
  <c r="A3740" i="9"/>
  <c r="B3740" i="9"/>
  <c r="A3741" i="9"/>
  <c r="B3741" i="9"/>
  <c r="A3742" i="9"/>
  <c r="B3742" i="9"/>
  <c r="A3743" i="9"/>
  <c r="B3743" i="9"/>
  <c r="A3744" i="9"/>
  <c r="B3744" i="9"/>
  <c r="A3745" i="9"/>
  <c r="B3745" i="9"/>
  <c r="A3746" i="9"/>
  <c r="B3746" i="9"/>
  <c r="A3747" i="9"/>
  <c r="B3747" i="9"/>
  <c r="A3748" i="9"/>
  <c r="B3748" i="9"/>
  <c r="A3749" i="9"/>
  <c r="B3749" i="9"/>
  <c r="A3750" i="9"/>
  <c r="B3750" i="9"/>
  <c r="A3751" i="9"/>
  <c r="B3751" i="9"/>
  <c r="A3752" i="9"/>
  <c r="B3752" i="9"/>
  <c r="A3753" i="9"/>
  <c r="B3753" i="9"/>
  <c r="A3754" i="9"/>
  <c r="B3754" i="9"/>
  <c r="A3755" i="9"/>
  <c r="B3755" i="9"/>
  <c r="A3756" i="9"/>
  <c r="B3756" i="9"/>
  <c r="A3757" i="9"/>
  <c r="B3757" i="9"/>
  <c r="A3758" i="9"/>
  <c r="B3758" i="9"/>
  <c r="A3759" i="9"/>
  <c r="B3759" i="9"/>
  <c r="A3760" i="9"/>
  <c r="B3760" i="9"/>
  <c r="A3761" i="9"/>
  <c r="B3761" i="9"/>
  <c r="A3762" i="9"/>
  <c r="B3762" i="9"/>
  <c r="A3763" i="9"/>
  <c r="B3763" i="9"/>
  <c r="A3764" i="9"/>
  <c r="B3764" i="9"/>
  <c r="A3765" i="9"/>
  <c r="B3765" i="9"/>
  <c r="A3766" i="9"/>
  <c r="B3766" i="9"/>
  <c r="A3767" i="9"/>
  <c r="B3767" i="9"/>
  <c r="A3768" i="9"/>
  <c r="B3768" i="9"/>
  <c r="A3769" i="9"/>
  <c r="B3769" i="9"/>
  <c r="A3770" i="9"/>
  <c r="B3770" i="9"/>
  <c r="A3771" i="9"/>
  <c r="B3771" i="9"/>
  <c r="A3772" i="9"/>
  <c r="B3772" i="9"/>
  <c r="A3773" i="9"/>
  <c r="B3773" i="9"/>
  <c r="A3774" i="9"/>
  <c r="B3774" i="9"/>
  <c r="A3775" i="9"/>
  <c r="B3775" i="9"/>
  <c r="A3776" i="9"/>
  <c r="B3776" i="9"/>
  <c r="A3777" i="9"/>
  <c r="B3777" i="9"/>
  <c r="A3778" i="9"/>
  <c r="B3778" i="9"/>
  <c r="A3779" i="9"/>
  <c r="B3779" i="9"/>
  <c r="A3780" i="9"/>
  <c r="B3780" i="9"/>
  <c r="A3781" i="9"/>
  <c r="B3781" i="9"/>
  <c r="A3782" i="9"/>
  <c r="B3782" i="9"/>
  <c r="A3783" i="9"/>
  <c r="B3783" i="9"/>
  <c r="A3784" i="9"/>
  <c r="B3784" i="9"/>
  <c r="A3785" i="9"/>
  <c r="B3785" i="9"/>
  <c r="A3786" i="9"/>
  <c r="B3786" i="9"/>
  <c r="A3787" i="9"/>
  <c r="B3787" i="9"/>
  <c r="A3788" i="9"/>
  <c r="B3788" i="9"/>
  <c r="A3789" i="9"/>
  <c r="B3789" i="9"/>
  <c r="A3790" i="9"/>
  <c r="B3790" i="9"/>
  <c r="A3791" i="9"/>
  <c r="B3791" i="9"/>
  <c r="A3792" i="9"/>
  <c r="B3792" i="9"/>
  <c r="A3793" i="9"/>
  <c r="B3793" i="9"/>
  <c r="A3794" i="9"/>
  <c r="B3794" i="9"/>
  <c r="A3795" i="9"/>
  <c r="B3795" i="9"/>
  <c r="A3796" i="9"/>
  <c r="B3796" i="9"/>
  <c r="A3797" i="9"/>
  <c r="B3797" i="9"/>
  <c r="A3798" i="9"/>
  <c r="B3798" i="9"/>
  <c r="A3799" i="9"/>
  <c r="B3799" i="9"/>
  <c r="A3800" i="9"/>
  <c r="B3800" i="9"/>
  <c r="A3801" i="9"/>
  <c r="B3801" i="9"/>
  <c r="A3802" i="9"/>
  <c r="B3802" i="9"/>
  <c r="A3803" i="9"/>
  <c r="B3803" i="9"/>
  <c r="A3804" i="9"/>
  <c r="B3804" i="9"/>
  <c r="A3805" i="9"/>
  <c r="B3805" i="9"/>
  <c r="A3806" i="9"/>
  <c r="B3806" i="9"/>
  <c r="A3807" i="9"/>
  <c r="B3807" i="9"/>
  <c r="A3808" i="9"/>
  <c r="B3808" i="9"/>
  <c r="A3809" i="9"/>
  <c r="B3809" i="9"/>
  <c r="A3810" i="9"/>
  <c r="B3810" i="9"/>
  <c r="A3811" i="9"/>
  <c r="B3811" i="9"/>
  <c r="A3812" i="9"/>
  <c r="B3812" i="9"/>
  <c r="A3813" i="9"/>
  <c r="B3813" i="9"/>
  <c r="A3814" i="9"/>
  <c r="B3814" i="9"/>
  <c r="A3815" i="9"/>
  <c r="B3815" i="9"/>
  <c r="A3816" i="9"/>
  <c r="B3816" i="9"/>
  <c r="A3817" i="9"/>
  <c r="B3817" i="9"/>
  <c r="A3818" i="9"/>
  <c r="B3818" i="9"/>
  <c r="A3819" i="9"/>
  <c r="B3819" i="9"/>
  <c r="A3820" i="9"/>
  <c r="B3820" i="9"/>
  <c r="A3821" i="9"/>
  <c r="B3821" i="9"/>
  <c r="A3822" i="9"/>
  <c r="B3822" i="9"/>
  <c r="A3823" i="9"/>
  <c r="B3823" i="9"/>
  <c r="A3824" i="9"/>
  <c r="B3824" i="9"/>
  <c r="A3825" i="9"/>
  <c r="B3825" i="9"/>
  <c r="A3826" i="9"/>
  <c r="B3826" i="9"/>
  <c r="A3827" i="9"/>
  <c r="B3827" i="9"/>
  <c r="A3828" i="9"/>
  <c r="B3828" i="9"/>
  <c r="A3829" i="9"/>
  <c r="B3829" i="9"/>
  <c r="A3830" i="9"/>
  <c r="B3830" i="9"/>
  <c r="A3831" i="9"/>
  <c r="B3831" i="9"/>
  <c r="A3832" i="9"/>
  <c r="B3832" i="9"/>
  <c r="A3833" i="9"/>
  <c r="B3833" i="9"/>
  <c r="A3834" i="9"/>
  <c r="B3834" i="9"/>
  <c r="A3835" i="9"/>
  <c r="B3835" i="9"/>
  <c r="A3836" i="9"/>
  <c r="B3836" i="9"/>
  <c r="A3837" i="9"/>
  <c r="B3837" i="9"/>
  <c r="A3838" i="9"/>
  <c r="B3838" i="9"/>
  <c r="A3839" i="9"/>
  <c r="B3839" i="9"/>
  <c r="A3840" i="9"/>
  <c r="B3840" i="9"/>
  <c r="A3841" i="9"/>
  <c r="B3841" i="9"/>
  <c r="A3842" i="9"/>
  <c r="B3842" i="9"/>
  <c r="A3843" i="9"/>
  <c r="B3843" i="9"/>
  <c r="A3844" i="9"/>
  <c r="B3844" i="9"/>
  <c r="A3845" i="9"/>
  <c r="B3845" i="9"/>
  <c r="A3846" i="9"/>
  <c r="B3846" i="9"/>
  <c r="A3847" i="9"/>
  <c r="B3847" i="9"/>
  <c r="A3848" i="9"/>
  <c r="B3848" i="9"/>
  <c r="A3849" i="9"/>
  <c r="B3849" i="9"/>
  <c r="A3850" i="9"/>
  <c r="B3850" i="9"/>
  <c r="A3851" i="9"/>
  <c r="B3851" i="9"/>
  <c r="A3852" i="9"/>
  <c r="B3852" i="9"/>
  <c r="A3853" i="9"/>
  <c r="B3853" i="9"/>
  <c r="A3854" i="9"/>
  <c r="B3854" i="9"/>
  <c r="A3855" i="9"/>
  <c r="B3855" i="9"/>
  <c r="A3856" i="9"/>
  <c r="B3856" i="9"/>
  <c r="A3857" i="9"/>
  <c r="B3857" i="9"/>
  <c r="A3858" i="9"/>
  <c r="B3858" i="9"/>
  <c r="A3859" i="9"/>
  <c r="B3859" i="9"/>
  <c r="A3860" i="9"/>
  <c r="B3860" i="9"/>
  <c r="A3861" i="9"/>
  <c r="B3861" i="9"/>
  <c r="A3862" i="9"/>
  <c r="B3862" i="9"/>
  <c r="A3863" i="9"/>
  <c r="B3863" i="9"/>
  <c r="A3864" i="9"/>
  <c r="B3864" i="9"/>
  <c r="A3865" i="9"/>
  <c r="B3865" i="9"/>
  <c r="A3866" i="9"/>
  <c r="B3866" i="9"/>
  <c r="A3867" i="9"/>
  <c r="B3867" i="9"/>
  <c r="A3868" i="9"/>
  <c r="B3868" i="9"/>
  <c r="A3869" i="9"/>
  <c r="B3869" i="9"/>
  <c r="A3870" i="9"/>
  <c r="B3870" i="9"/>
  <c r="A3871" i="9"/>
  <c r="B3871" i="9"/>
  <c r="A3872" i="9"/>
  <c r="B3872" i="9"/>
  <c r="A3873" i="9"/>
  <c r="B3873" i="9"/>
  <c r="A3874" i="9"/>
  <c r="B3874" i="9"/>
  <c r="A3875" i="9"/>
  <c r="B3875" i="9"/>
  <c r="A3876" i="9"/>
  <c r="B3876" i="9"/>
  <c r="A3877" i="9"/>
  <c r="B3877" i="9"/>
  <c r="A3878" i="9"/>
  <c r="B3878" i="9"/>
  <c r="A3879" i="9"/>
  <c r="B3879" i="9"/>
  <c r="A3880" i="9"/>
  <c r="B3880" i="9"/>
  <c r="A3881" i="9"/>
  <c r="B3881" i="9"/>
  <c r="A3882" i="9"/>
  <c r="B3882" i="9"/>
  <c r="A3883" i="9"/>
  <c r="B3883" i="9"/>
  <c r="A3884" i="9"/>
  <c r="B3884" i="9"/>
  <c r="A3885" i="9"/>
  <c r="B3885" i="9"/>
  <c r="A3886" i="9"/>
  <c r="B3886" i="9"/>
  <c r="A3887" i="9"/>
  <c r="B3887" i="9"/>
  <c r="A3888" i="9"/>
  <c r="B3888" i="9"/>
  <c r="A3889" i="9"/>
  <c r="B3889" i="9"/>
  <c r="A3890" i="9"/>
  <c r="B3890" i="9"/>
  <c r="A3891" i="9"/>
  <c r="B3891" i="9"/>
  <c r="A3892" i="9"/>
  <c r="B3892" i="9"/>
  <c r="A3893" i="9"/>
  <c r="B3893" i="9"/>
  <c r="A3894" i="9"/>
  <c r="B3894" i="9"/>
  <c r="A3895" i="9"/>
  <c r="B3895" i="9"/>
  <c r="A3896" i="9"/>
  <c r="B3896" i="9"/>
  <c r="A3897" i="9"/>
  <c r="B3897" i="9"/>
  <c r="A3898" i="9"/>
  <c r="B3898" i="9"/>
  <c r="A3899" i="9"/>
  <c r="B3899" i="9"/>
  <c r="A3900" i="9"/>
  <c r="B3900" i="9"/>
  <c r="A3901" i="9"/>
  <c r="B3901" i="9"/>
  <c r="A3902" i="9"/>
  <c r="B3902" i="9"/>
  <c r="A3903" i="9"/>
  <c r="B3903" i="9"/>
  <c r="A3904" i="9"/>
  <c r="B3904" i="9"/>
  <c r="A3905" i="9"/>
  <c r="B3905" i="9"/>
  <c r="A3906" i="9"/>
  <c r="B3906" i="9"/>
  <c r="A3907" i="9"/>
  <c r="B3907" i="9"/>
  <c r="A3908" i="9"/>
  <c r="B3908" i="9"/>
  <c r="A3909" i="9"/>
  <c r="B3909" i="9"/>
  <c r="A3910" i="9"/>
  <c r="B3910" i="9"/>
  <c r="A3911" i="9"/>
  <c r="B3911" i="9"/>
  <c r="A3912" i="9"/>
  <c r="B3912" i="9"/>
  <c r="A3913" i="9"/>
  <c r="B3913" i="9"/>
  <c r="A3914" i="9"/>
  <c r="B3914" i="9"/>
  <c r="A3915" i="9"/>
  <c r="B3915" i="9"/>
  <c r="A3916" i="9"/>
  <c r="B3916" i="9"/>
  <c r="A3917" i="9"/>
  <c r="B3917" i="9"/>
  <c r="A3918" i="9"/>
  <c r="B3918" i="9"/>
  <c r="A3919" i="9"/>
  <c r="B3919" i="9"/>
  <c r="A3920" i="9"/>
  <c r="B3920" i="9"/>
  <c r="A3921" i="9"/>
  <c r="B3921" i="9"/>
  <c r="A3922" i="9"/>
  <c r="B3922" i="9"/>
  <c r="A3923" i="9"/>
  <c r="B3923" i="9"/>
  <c r="A3924" i="9"/>
  <c r="B3924" i="9"/>
  <c r="A3925" i="9"/>
  <c r="B3925" i="9"/>
  <c r="A3926" i="9"/>
  <c r="B3926" i="9"/>
  <c r="A3927" i="9"/>
  <c r="B3927" i="9"/>
  <c r="A3928" i="9"/>
  <c r="B3928" i="9"/>
  <c r="A3929" i="9"/>
  <c r="B3929" i="9"/>
  <c r="A3930" i="9"/>
  <c r="B3930" i="9"/>
  <c r="A3931" i="9"/>
  <c r="B3931" i="9"/>
  <c r="A3932" i="9"/>
  <c r="B3932" i="9"/>
  <c r="A3933" i="9"/>
  <c r="B3933" i="9"/>
  <c r="A3934" i="9"/>
  <c r="B3934" i="9"/>
  <c r="A3935" i="9"/>
  <c r="B3935" i="9"/>
  <c r="A3936" i="9"/>
  <c r="B3936" i="9"/>
  <c r="A3937" i="9"/>
  <c r="B3937" i="9"/>
  <c r="A3938" i="9"/>
  <c r="B3938" i="9"/>
  <c r="A3939" i="9"/>
  <c r="B3939" i="9"/>
  <c r="A3940" i="9"/>
  <c r="B3940" i="9"/>
  <c r="A3941" i="9"/>
  <c r="B3941" i="9"/>
  <c r="A3942" i="9"/>
  <c r="B3942" i="9"/>
  <c r="A3943" i="9"/>
  <c r="B3943" i="9"/>
  <c r="A3944" i="9"/>
  <c r="B3944" i="9"/>
  <c r="A3945" i="9"/>
  <c r="B3945" i="9"/>
  <c r="A3946" i="9"/>
  <c r="B3946" i="9"/>
  <c r="A3947" i="9"/>
  <c r="B3947" i="9"/>
  <c r="A3948" i="9"/>
  <c r="B3948" i="9"/>
  <c r="A3949" i="9"/>
  <c r="B3949" i="9"/>
  <c r="A3950" i="9"/>
  <c r="B3950" i="9"/>
  <c r="A3951" i="9"/>
  <c r="B3951" i="9"/>
  <c r="A3952" i="9"/>
  <c r="B3952" i="9"/>
  <c r="A3953" i="9"/>
  <c r="B3953" i="9"/>
  <c r="A3954" i="9"/>
  <c r="B3954" i="9"/>
  <c r="A3955" i="9"/>
  <c r="B3955" i="9"/>
  <c r="A3956" i="9"/>
  <c r="B3956" i="9"/>
  <c r="A3957" i="9"/>
  <c r="B3957" i="9"/>
  <c r="A3958" i="9"/>
  <c r="B3958" i="9"/>
  <c r="A3959" i="9"/>
  <c r="B3959" i="9"/>
  <c r="A3960" i="9"/>
  <c r="B3960" i="9"/>
  <c r="A3961" i="9"/>
  <c r="B3961" i="9"/>
  <c r="A3962" i="9"/>
  <c r="B3962" i="9"/>
  <c r="A3963" i="9"/>
  <c r="B3963" i="9"/>
  <c r="A3964" i="9"/>
  <c r="B3964" i="9"/>
  <c r="A3965" i="9"/>
  <c r="B3965" i="9"/>
  <c r="A3966" i="9"/>
  <c r="B3966" i="9"/>
  <c r="A3967" i="9"/>
  <c r="B3967" i="9"/>
  <c r="A3968" i="9"/>
  <c r="B3968" i="9"/>
  <c r="A3969" i="9"/>
  <c r="B3969" i="9"/>
  <c r="A3970" i="9"/>
  <c r="B3970" i="9"/>
  <c r="A3971" i="9"/>
  <c r="B3971" i="9"/>
  <c r="A3972" i="9"/>
  <c r="B3972" i="9"/>
  <c r="A3973" i="9"/>
  <c r="B3973" i="9"/>
  <c r="A3974" i="9"/>
  <c r="B3974" i="9"/>
  <c r="A3975" i="9"/>
  <c r="B3975" i="9"/>
  <c r="A3976" i="9"/>
  <c r="B3976" i="9"/>
  <c r="A3977" i="9"/>
  <c r="B3977" i="9"/>
  <c r="A3978" i="9"/>
  <c r="B3978" i="9"/>
  <c r="A3979" i="9"/>
  <c r="B3979" i="9"/>
  <c r="A3980" i="9"/>
  <c r="B3980" i="9"/>
  <c r="A3981" i="9"/>
  <c r="B3981" i="9"/>
  <c r="A3982" i="9"/>
  <c r="B3982" i="9"/>
  <c r="A3983" i="9"/>
  <c r="B3983" i="9"/>
  <c r="A3984" i="9"/>
  <c r="B3984" i="9"/>
  <c r="A3985" i="9"/>
  <c r="B3985" i="9"/>
  <c r="A3986" i="9"/>
  <c r="B3986" i="9"/>
  <c r="A3987" i="9"/>
  <c r="B3987" i="9"/>
  <c r="A3988" i="9"/>
  <c r="B3988" i="9"/>
  <c r="A3989" i="9"/>
  <c r="B3989" i="9"/>
  <c r="A3990" i="9"/>
  <c r="B3990" i="9"/>
  <c r="A3991" i="9"/>
  <c r="B3991" i="9"/>
  <c r="A3992" i="9"/>
  <c r="B3992" i="9"/>
  <c r="A3993" i="9"/>
  <c r="B3993" i="9"/>
  <c r="A3994" i="9"/>
  <c r="B3994" i="9"/>
  <c r="A3995" i="9"/>
  <c r="B3995" i="9"/>
  <c r="A3996" i="9"/>
  <c r="B3996" i="9"/>
  <c r="A3997" i="9"/>
  <c r="B3997" i="9"/>
  <c r="A3998" i="9"/>
  <c r="B3998" i="9"/>
  <c r="A3999" i="9"/>
  <c r="B3999" i="9"/>
  <c r="A4000" i="9"/>
  <c r="B4000" i="9"/>
  <c r="A4001" i="9"/>
  <c r="B4001" i="9"/>
  <c r="A4002" i="9"/>
  <c r="B4002" i="9"/>
  <c r="A4003" i="9"/>
  <c r="B4003" i="9"/>
  <c r="A4004" i="9"/>
  <c r="B4004" i="9"/>
  <c r="A4005" i="9"/>
  <c r="B4005" i="9"/>
  <c r="A4006" i="9"/>
  <c r="B4006" i="9"/>
  <c r="A4007" i="9"/>
  <c r="B4007" i="9"/>
  <c r="A4008" i="9"/>
  <c r="B4008" i="9"/>
  <c r="A4009" i="9"/>
  <c r="B4009" i="9"/>
  <c r="A4010" i="9"/>
  <c r="B4010" i="9"/>
  <c r="A4011" i="9"/>
  <c r="B4011" i="9"/>
  <c r="A4012" i="9"/>
  <c r="B4012" i="9"/>
  <c r="A4013" i="9"/>
  <c r="B4013" i="9"/>
  <c r="A4014" i="9"/>
  <c r="B4014" i="9"/>
  <c r="A4015" i="9"/>
  <c r="B4015" i="9"/>
  <c r="A4016" i="9"/>
  <c r="B4016" i="9"/>
  <c r="A4017" i="9"/>
  <c r="B4017" i="9"/>
  <c r="A4018" i="9"/>
  <c r="B4018" i="9"/>
  <c r="A4019" i="9"/>
  <c r="B4019" i="9"/>
  <c r="A4020" i="9"/>
  <c r="B4020" i="9"/>
  <c r="A4021" i="9"/>
  <c r="B4021" i="9"/>
  <c r="A4022" i="9"/>
  <c r="B4022" i="9"/>
  <c r="A4023" i="9"/>
  <c r="B4023" i="9"/>
  <c r="A4024" i="9"/>
  <c r="B4024" i="9"/>
  <c r="A4025" i="9"/>
  <c r="B4025" i="9"/>
  <c r="A4026" i="9"/>
  <c r="B4026" i="9"/>
  <c r="A4027" i="9"/>
  <c r="B4027" i="9"/>
  <c r="A4028" i="9"/>
  <c r="B4028" i="9"/>
  <c r="A4029" i="9"/>
  <c r="B4029" i="9"/>
  <c r="A4030" i="9"/>
  <c r="B4030" i="9"/>
  <c r="A4031" i="9"/>
  <c r="B4031" i="9"/>
  <c r="A4032" i="9"/>
  <c r="B4032" i="9"/>
  <c r="A4033" i="9"/>
  <c r="B4033" i="9"/>
  <c r="A4034" i="9"/>
  <c r="B4034" i="9"/>
  <c r="A4035" i="9"/>
  <c r="B4035" i="9"/>
  <c r="A4036" i="9"/>
  <c r="B4036" i="9"/>
  <c r="A4037" i="9"/>
  <c r="B4037" i="9"/>
  <c r="A4038" i="9"/>
  <c r="B4038" i="9"/>
  <c r="A4039" i="9"/>
  <c r="B4039" i="9"/>
  <c r="A4040" i="9"/>
  <c r="B4040" i="9"/>
  <c r="A4041" i="9"/>
  <c r="B4041" i="9"/>
  <c r="A4042" i="9"/>
  <c r="B4042" i="9"/>
  <c r="A4043" i="9"/>
  <c r="B4043" i="9"/>
  <c r="A4044" i="9"/>
  <c r="B4044" i="9"/>
  <c r="A4045" i="9"/>
  <c r="B4045" i="9"/>
  <c r="A4046" i="9"/>
  <c r="B4046" i="9"/>
  <c r="A4047" i="9"/>
  <c r="B4047" i="9"/>
  <c r="A4048" i="9"/>
  <c r="B4048" i="9"/>
  <c r="A4049" i="9"/>
  <c r="B4049" i="9"/>
  <c r="A4050" i="9"/>
  <c r="B4050" i="9"/>
  <c r="A4051" i="9"/>
  <c r="B4051" i="9"/>
  <c r="A4052" i="9"/>
  <c r="B4052" i="9"/>
  <c r="A4053" i="9"/>
  <c r="B4053" i="9"/>
  <c r="A4054" i="9"/>
  <c r="B4054" i="9"/>
  <c r="A4055" i="9"/>
  <c r="B4055" i="9"/>
  <c r="A4056" i="9"/>
  <c r="B4056" i="9"/>
  <c r="A4057" i="9"/>
  <c r="B4057" i="9"/>
  <c r="A4058" i="9"/>
  <c r="B4058" i="9"/>
  <c r="A4059" i="9"/>
  <c r="B4059" i="9"/>
  <c r="A4060" i="9"/>
  <c r="B4060" i="9"/>
  <c r="A4061" i="9"/>
  <c r="B4061" i="9"/>
  <c r="A4062" i="9"/>
  <c r="B4062" i="9"/>
  <c r="A4063" i="9"/>
  <c r="B4063" i="9"/>
  <c r="A4064" i="9"/>
  <c r="B4064" i="9"/>
  <c r="A4065" i="9"/>
  <c r="B4065" i="9"/>
  <c r="A4066" i="9"/>
  <c r="B4066" i="9"/>
  <c r="A4067" i="9"/>
  <c r="B4067" i="9"/>
  <c r="A4068" i="9"/>
  <c r="B4068" i="9"/>
  <c r="A4069" i="9"/>
  <c r="B4069" i="9"/>
  <c r="A4070" i="9"/>
  <c r="B4070" i="9"/>
  <c r="A4071" i="9"/>
  <c r="B4071" i="9"/>
  <c r="A4072" i="9"/>
  <c r="B4072" i="9"/>
  <c r="A4073" i="9"/>
  <c r="B4073" i="9"/>
  <c r="A4074" i="9"/>
  <c r="B4074" i="9"/>
  <c r="A4075" i="9"/>
  <c r="B4075" i="9"/>
  <c r="A4076" i="9"/>
  <c r="B4076" i="9"/>
  <c r="A4077" i="9"/>
  <c r="B4077" i="9"/>
  <c r="A4078" i="9"/>
  <c r="B4078" i="9"/>
  <c r="A4079" i="9"/>
  <c r="B4079" i="9"/>
  <c r="A4080" i="9"/>
  <c r="B4080" i="9"/>
  <c r="A4081" i="9"/>
  <c r="B4081" i="9"/>
  <c r="A4082" i="9"/>
  <c r="B4082" i="9"/>
  <c r="A4083" i="9"/>
  <c r="B4083" i="9"/>
  <c r="A4084" i="9"/>
  <c r="B4084" i="9"/>
  <c r="A4085" i="9"/>
  <c r="B4085" i="9"/>
  <c r="A4086" i="9"/>
  <c r="B4086" i="9"/>
  <c r="A4087" i="9"/>
  <c r="B4087" i="9"/>
  <c r="A4088" i="9"/>
  <c r="B4088" i="9"/>
  <c r="A4089" i="9"/>
  <c r="B4089" i="9"/>
  <c r="A4090" i="9"/>
  <c r="B4090" i="9"/>
  <c r="A4091" i="9"/>
  <c r="B4091" i="9"/>
  <c r="A4092" i="9"/>
  <c r="B4092" i="9"/>
  <c r="A4093" i="9"/>
  <c r="B4093" i="9"/>
  <c r="A4094" i="9"/>
  <c r="B4094" i="9"/>
  <c r="A4095" i="9"/>
  <c r="B4095" i="9"/>
  <c r="A4096" i="9"/>
  <c r="B4096" i="9"/>
  <c r="A4097" i="9"/>
  <c r="B4097" i="9"/>
  <c r="A4098" i="9"/>
  <c r="B4098" i="9"/>
  <c r="A4099" i="9"/>
  <c r="B4099" i="9"/>
  <c r="A4100" i="9"/>
  <c r="B4100" i="9"/>
  <c r="A4101" i="9"/>
  <c r="B4101" i="9"/>
  <c r="A4102" i="9"/>
  <c r="B4102" i="9"/>
  <c r="A4103" i="9"/>
  <c r="B4103" i="9"/>
  <c r="A4104" i="9"/>
  <c r="B4104" i="9"/>
  <c r="A4105" i="9"/>
  <c r="B4105" i="9"/>
  <c r="A4106" i="9"/>
  <c r="B4106" i="9"/>
  <c r="A4107" i="9"/>
  <c r="B4107" i="9"/>
  <c r="A4108" i="9"/>
  <c r="B4108" i="9"/>
  <c r="A4109" i="9"/>
  <c r="B4109" i="9"/>
  <c r="A4110" i="9"/>
  <c r="B4110" i="9"/>
  <c r="A4111" i="9"/>
  <c r="B4111" i="9"/>
  <c r="A4112" i="9"/>
  <c r="B4112" i="9"/>
  <c r="A4113" i="9"/>
  <c r="B4113" i="9"/>
  <c r="A4114" i="9"/>
  <c r="B4114" i="9"/>
  <c r="A4115" i="9"/>
  <c r="B4115" i="9"/>
  <c r="A4116" i="9"/>
  <c r="B4116" i="9"/>
  <c r="A4117" i="9"/>
  <c r="B4117" i="9"/>
  <c r="A4118" i="9"/>
  <c r="B4118" i="9"/>
  <c r="A4119" i="9"/>
  <c r="B4119" i="9"/>
  <c r="A4120" i="9"/>
  <c r="B4120" i="9"/>
  <c r="A4121" i="9"/>
  <c r="B4121" i="9"/>
  <c r="A4122" i="9"/>
  <c r="B4122" i="9"/>
  <c r="A4123" i="9"/>
  <c r="B4123" i="9"/>
  <c r="A4124" i="9"/>
  <c r="B4124" i="9"/>
  <c r="A4125" i="9"/>
  <c r="B4125" i="9"/>
  <c r="A4126" i="9"/>
  <c r="B4126" i="9"/>
  <c r="A4127" i="9"/>
  <c r="B4127" i="9"/>
  <c r="A4128" i="9"/>
  <c r="B4128" i="9"/>
  <c r="A4129" i="9"/>
  <c r="B4129" i="9"/>
  <c r="A4130" i="9"/>
  <c r="B4130" i="9"/>
  <c r="A4131" i="9"/>
  <c r="B4131" i="9"/>
  <c r="A4132" i="9"/>
  <c r="B4132" i="9"/>
  <c r="A4133" i="9"/>
  <c r="B4133" i="9"/>
  <c r="A4134" i="9"/>
  <c r="B4134" i="9"/>
  <c r="A4135" i="9"/>
  <c r="B4135" i="9"/>
  <c r="A4136" i="9"/>
  <c r="B4136" i="9"/>
  <c r="A4137" i="9"/>
  <c r="B4137" i="9"/>
  <c r="A4138" i="9"/>
  <c r="B4138" i="9"/>
  <c r="A4139" i="9"/>
  <c r="B4139" i="9"/>
  <c r="A4140" i="9"/>
  <c r="B4140" i="9"/>
  <c r="A4141" i="9"/>
  <c r="B4141" i="9"/>
  <c r="A4142" i="9"/>
  <c r="B4142" i="9"/>
  <c r="A4143" i="9"/>
  <c r="B4143" i="9"/>
  <c r="A4144" i="9"/>
  <c r="B4144" i="9"/>
  <c r="A4145" i="9"/>
  <c r="B4145" i="9"/>
  <c r="A4146" i="9"/>
  <c r="B4146" i="9"/>
  <c r="A4147" i="9"/>
  <c r="B4147" i="9"/>
  <c r="A4148" i="9"/>
  <c r="B4148" i="9"/>
  <c r="A4149" i="9"/>
  <c r="B4149" i="9"/>
  <c r="A4150" i="9"/>
  <c r="B4150" i="9"/>
  <c r="A4151" i="9"/>
  <c r="B4151" i="9"/>
  <c r="A4152" i="9"/>
  <c r="B4152" i="9"/>
  <c r="A4153" i="9"/>
  <c r="B4153" i="9"/>
  <c r="A4154" i="9"/>
  <c r="B4154" i="9"/>
  <c r="A4155" i="9"/>
  <c r="B4155" i="9"/>
  <c r="A4156" i="9"/>
  <c r="B4156" i="9"/>
  <c r="A4157" i="9"/>
  <c r="B4157" i="9"/>
  <c r="A4158" i="9"/>
  <c r="B4158" i="9"/>
  <c r="A4159" i="9"/>
  <c r="B4159" i="9"/>
  <c r="A4160" i="9"/>
  <c r="B4160" i="9"/>
  <c r="A4161" i="9"/>
  <c r="B4161" i="9"/>
  <c r="A4162" i="9"/>
  <c r="B4162" i="9"/>
  <c r="A4163" i="9"/>
  <c r="B4163" i="9"/>
  <c r="A4164" i="9"/>
  <c r="B4164" i="9"/>
  <c r="A4165" i="9"/>
  <c r="B4165" i="9"/>
  <c r="A4166" i="9"/>
  <c r="B4166" i="9"/>
  <c r="A4167" i="9"/>
  <c r="B4167" i="9"/>
  <c r="A4168" i="9"/>
  <c r="B4168" i="9"/>
  <c r="A4169" i="9"/>
  <c r="B4169" i="9"/>
  <c r="A4170" i="9"/>
  <c r="B4170" i="9"/>
  <c r="A4171" i="9"/>
  <c r="B4171" i="9"/>
  <c r="A4172" i="9"/>
  <c r="B4172" i="9"/>
  <c r="A4173" i="9"/>
  <c r="B4173" i="9"/>
  <c r="A4174" i="9"/>
  <c r="B4174" i="9"/>
  <c r="A4175" i="9"/>
  <c r="B4175" i="9"/>
  <c r="A4176" i="9"/>
  <c r="B4176" i="9"/>
  <c r="A4177" i="9"/>
  <c r="B4177" i="9"/>
  <c r="A4178" i="9"/>
  <c r="B4178" i="9"/>
  <c r="A4179" i="9"/>
  <c r="B4179" i="9"/>
  <c r="A4180" i="9"/>
  <c r="B4180" i="9"/>
  <c r="A4181" i="9"/>
  <c r="B4181" i="9"/>
  <c r="A4182" i="9"/>
  <c r="B4182" i="9"/>
  <c r="A4183" i="9"/>
  <c r="B4183" i="9"/>
  <c r="A4184" i="9"/>
  <c r="B4184" i="9"/>
  <c r="A4185" i="9"/>
  <c r="B4185" i="9"/>
  <c r="A4186" i="9"/>
  <c r="B4186" i="9"/>
  <c r="A4187" i="9"/>
  <c r="B4187" i="9"/>
  <c r="A4188" i="9"/>
  <c r="B4188" i="9"/>
  <c r="A4189" i="9"/>
  <c r="B4189" i="9"/>
  <c r="A4190" i="9"/>
  <c r="B4190" i="9"/>
  <c r="A4191" i="9"/>
  <c r="B4191" i="9"/>
  <c r="A4192" i="9"/>
  <c r="B4192" i="9"/>
  <c r="A4193" i="9"/>
  <c r="B4193" i="9"/>
  <c r="A4194" i="9"/>
  <c r="B4194" i="9"/>
  <c r="A4195" i="9"/>
  <c r="B4195" i="9"/>
  <c r="A4196" i="9"/>
  <c r="B4196" i="9"/>
  <c r="A4197" i="9"/>
  <c r="B4197" i="9"/>
  <c r="A4198" i="9"/>
  <c r="B4198" i="9"/>
  <c r="A4199" i="9"/>
  <c r="B4199" i="9"/>
  <c r="A4200" i="9"/>
  <c r="B4200" i="9"/>
  <c r="A4201" i="9"/>
  <c r="B4201" i="9"/>
  <c r="A4202" i="9"/>
  <c r="B4202" i="9"/>
  <c r="A4203" i="9"/>
  <c r="B4203" i="9"/>
  <c r="A4204" i="9"/>
  <c r="B4204" i="9"/>
  <c r="A4205" i="9"/>
  <c r="B4205" i="9"/>
  <c r="A4206" i="9"/>
  <c r="B4206" i="9"/>
  <c r="A4207" i="9"/>
  <c r="B4207" i="9"/>
  <c r="A4208" i="9"/>
  <c r="B4208" i="9"/>
  <c r="A4209" i="9"/>
  <c r="B4209" i="9"/>
  <c r="A4210" i="9"/>
  <c r="B4210" i="9"/>
  <c r="A4211" i="9"/>
  <c r="B4211" i="9"/>
  <c r="A4212" i="9"/>
  <c r="B4212" i="9"/>
  <c r="A4213" i="9"/>
  <c r="B4213" i="9"/>
  <c r="A4214" i="9"/>
  <c r="B4214" i="9"/>
  <c r="A4215" i="9"/>
  <c r="B4215" i="9"/>
  <c r="A4216" i="9"/>
  <c r="B4216" i="9"/>
  <c r="A4217" i="9"/>
  <c r="B4217" i="9"/>
  <c r="A4218" i="9"/>
  <c r="B4218" i="9"/>
  <c r="A4219" i="9"/>
  <c r="B4219" i="9"/>
  <c r="A4220" i="9"/>
  <c r="B4220" i="9"/>
  <c r="A4221" i="9"/>
  <c r="B4221" i="9"/>
  <c r="A4222" i="9"/>
  <c r="B4222" i="9"/>
  <c r="A4223" i="9"/>
  <c r="B4223" i="9"/>
  <c r="A4224" i="9"/>
  <c r="B4224" i="9"/>
  <c r="A4225" i="9"/>
  <c r="B4225" i="9"/>
  <c r="A4226" i="9"/>
  <c r="B4226" i="9"/>
  <c r="A4227" i="9"/>
  <c r="B4227" i="9"/>
  <c r="A4228" i="9"/>
  <c r="B4228" i="9"/>
  <c r="A4229" i="9"/>
  <c r="B4229" i="9"/>
  <c r="A4230" i="9"/>
  <c r="B4230" i="9"/>
  <c r="A4231" i="9"/>
  <c r="B4231" i="9"/>
  <c r="A4232" i="9"/>
  <c r="B4232" i="9"/>
  <c r="A4233" i="9"/>
  <c r="B4233" i="9"/>
  <c r="A4234" i="9"/>
  <c r="B4234" i="9"/>
  <c r="A4235" i="9"/>
  <c r="B4235" i="9"/>
  <c r="A4236" i="9"/>
  <c r="B4236" i="9"/>
  <c r="A4237" i="9"/>
  <c r="B4237" i="9"/>
  <c r="A4238" i="9"/>
  <c r="B4238" i="9"/>
  <c r="A4239" i="9"/>
  <c r="B4239" i="9"/>
  <c r="A4240" i="9"/>
  <c r="B4240" i="9"/>
  <c r="A4241" i="9"/>
  <c r="B4241" i="9"/>
  <c r="A4242" i="9"/>
  <c r="B4242" i="9"/>
  <c r="A4243" i="9"/>
  <c r="B4243" i="9"/>
  <c r="A4244" i="9"/>
  <c r="B4244" i="9"/>
  <c r="A4245" i="9"/>
  <c r="B4245" i="9"/>
  <c r="A4246" i="9"/>
  <c r="B4246" i="9"/>
  <c r="A4247" i="9"/>
  <c r="B4247" i="9"/>
  <c r="A4248" i="9"/>
  <c r="B4248" i="9"/>
  <c r="A4249" i="9"/>
  <c r="B4249" i="9"/>
  <c r="A4250" i="9"/>
  <c r="B4250" i="9"/>
  <c r="A4251" i="9"/>
  <c r="B4251" i="9"/>
  <c r="A4252" i="9"/>
  <c r="B4252" i="9"/>
  <c r="A4253" i="9"/>
  <c r="B4253" i="9"/>
  <c r="A4254" i="9"/>
  <c r="B4254" i="9"/>
  <c r="A4255" i="9"/>
  <c r="B4255" i="9"/>
  <c r="A4256" i="9"/>
  <c r="B4256" i="9"/>
  <c r="A4257" i="9"/>
  <c r="B4257" i="9"/>
  <c r="A4258" i="9"/>
  <c r="B4258" i="9"/>
  <c r="A4259" i="9"/>
  <c r="B4259" i="9"/>
  <c r="A4260" i="9"/>
  <c r="B4260" i="9"/>
  <c r="A4261" i="9"/>
  <c r="B4261" i="9"/>
  <c r="A4262" i="9"/>
  <c r="B4262" i="9"/>
  <c r="A4263" i="9"/>
  <c r="B4263" i="9"/>
  <c r="A4264" i="9"/>
  <c r="B4264" i="9"/>
  <c r="A4265" i="9"/>
  <c r="B4265" i="9"/>
  <c r="A4266" i="9"/>
  <c r="B4266" i="9"/>
  <c r="A4267" i="9"/>
  <c r="B4267" i="9"/>
  <c r="A4268" i="9"/>
  <c r="B4268" i="9"/>
  <c r="A4269" i="9"/>
  <c r="B4269" i="9"/>
  <c r="A4270" i="9"/>
  <c r="B4270" i="9"/>
  <c r="A4271" i="9"/>
  <c r="B4271" i="9"/>
  <c r="A4272" i="9"/>
  <c r="B4272" i="9"/>
  <c r="A4273" i="9"/>
  <c r="B4273" i="9"/>
  <c r="A4274" i="9"/>
  <c r="B4274" i="9"/>
  <c r="A4275" i="9"/>
  <c r="B4275" i="9"/>
  <c r="A4276" i="9"/>
  <c r="B4276" i="9"/>
  <c r="A4277" i="9"/>
  <c r="B4277" i="9"/>
  <c r="A4278" i="9"/>
  <c r="B4278" i="9"/>
  <c r="A4279" i="9"/>
  <c r="B4279" i="9"/>
  <c r="A4280" i="9"/>
  <c r="B4280" i="9"/>
  <c r="A4281" i="9"/>
  <c r="B4281" i="9"/>
  <c r="A4282" i="9"/>
  <c r="B4282" i="9"/>
  <c r="A4283" i="9"/>
  <c r="B4283" i="9"/>
  <c r="A4284" i="9"/>
  <c r="B4284" i="9"/>
  <c r="A4285" i="9"/>
  <c r="B4285" i="9"/>
  <c r="A4286" i="9"/>
  <c r="B4286" i="9"/>
  <c r="A4287" i="9"/>
  <c r="B4287" i="9"/>
  <c r="A4288" i="9"/>
  <c r="B4288" i="9"/>
  <c r="A4289" i="9"/>
  <c r="B4289" i="9"/>
  <c r="A4290" i="9"/>
  <c r="B4290" i="9"/>
  <c r="A4291" i="9"/>
  <c r="B4291" i="9"/>
  <c r="A4292" i="9"/>
  <c r="B4292" i="9"/>
  <c r="A4293" i="9"/>
  <c r="B4293" i="9"/>
  <c r="A4294" i="9"/>
  <c r="B4294" i="9"/>
  <c r="A4295" i="9"/>
  <c r="B4295" i="9"/>
  <c r="A4296" i="9"/>
  <c r="B4296" i="9"/>
  <c r="A4297" i="9"/>
  <c r="B4297" i="9"/>
  <c r="A4298" i="9"/>
  <c r="B4298" i="9"/>
  <c r="A4299" i="9"/>
  <c r="B4299" i="9"/>
  <c r="A4300" i="9"/>
  <c r="B4300" i="9"/>
  <c r="A4301" i="9"/>
  <c r="B4301" i="9"/>
  <c r="A4302" i="9"/>
  <c r="B4302" i="9"/>
  <c r="A4303" i="9"/>
  <c r="B4303" i="9"/>
  <c r="A4304" i="9"/>
  <c r="B4304" i="9"/>
  <c r="A4305" i="9"/>
  <c r="B4305" i="9"/>
  <c r="A4306" i="9"/>
  <c r="B4306" i="9"/>
  <c r="A4307" i="9"/>
  <c r="B4307" i="9"/>
  <c r="A4308" i="9"/>
  <c r="B4308" i="9"/>
  <c r="A4309" i="9"/>
  <c r="B4309" i="9"/>
  <c r="A4310" i="9"/>
  <c r="B4310" i="9"/>
  <c r="A4311" i="9"/>
  <c r="B4311" i="9"/>
  <c r="A4312" i="9"/>
  <c r="B4312" i="9"/>
  <c r="A4313" i="9"/>
  <c r="B4313" i="9"/>
  <c r="A4314" i="9"/>
  <c r="B4314" i="9"/>
  <c r="A4315" i="9"/>
  <c r="B4315" i="9"/>
  <c r="A4316" i="9"/>
  <c r="B4316" i="9"/>
  <c r="A4317" i="9"/>
  <c r="B4317" i="9"/>
  <c r="A4318" i="9"/>
  <c r="B4318" i="9"/>
  <c r="A4319" i="9"/>
  <c r="B4319" i="9"/>
  <c r="A4320" i="9"/>
  <c r="B4320" i="9"/>
  <c r="A4321" i="9"/>
  <c r="B4321" i="9"/>
  <c r="A4322" i="9"/>
  <c r="B4322" i="9"/>
  <c r="A4323" i="9"/>
  <c r="B4323" i="9"/>
  <c r="A4324" i="9"/>
  <c r="B4324" i="9"/>
  <c r="A4325" i="9"/>
  <c r="B4325" i="9"/>
  <c r="A4326" i="9"/>
  <c r="B4326" i="9"/>
  <c r="A4327" i="9"/>
  <c r="B4327" i="9"/>
  <c r="A4328" i="9"/>
  <c r="B4328" i="9"/>
  <c r="A4329" i="9"/>
  <c r="B4329" i="9"/>
  <c r="A4330" i="9"/>
  <c r="B4330" i="9"/>
  <c r="A4331" i="9"/>
  <c r="B4331" i="9"/>
  <c r="A4332" i="9"/>
  <c r="B4332" i="9"/>
  <c r="A4333" i="9"/>
  <c r="B4333" i="9"/>
  <c r="A4334" i="9"/>
  <c r="B4334" i="9"/>
  <c r="A4335" i="9"/>
  <c r="B4335" i="9"/>
  <c r="A4336" i="9"/>
  <c r="B4336" i="9"/>
  <c r="A4337" i="9"/>
  <c r="B4337" i="9"/>
  <c r="A4338" i="9"/>
  <c r="B4338" i="9"/>
  <c r="A4339" i="9"/>
  <c r="B4339" i="9"/>
  <c r="A4340" i="9"/>
  <c r="B4340" i="9"/>
  <c r="A4341" i="9"/>
  <c r="B4341" i="9"/>
  <c r="A4342" i="9"/>
  <c r="B4342" i="9"/>
  <c r="A4343" i="9"/>
  <c r="B4343" i="9"/>
  <c r="A4344" i="9"/>
  <c r="B4344" i="9"/>
  <c r="A4345" i="9"/>
  <c r="B4345" i="9"/>
  <c r="A4346" i="9"/>
  <c r="B4346" i="9"/>
  <c r="A4347" i="9"/>
  <c r="B4347" i="9"/>
  <c r="A4348" i="9"/>
  <c r="B4348" i="9"/>
  <c r="A4349" i="9"/>
  <c r="B4349" i="9"/>
  <c r="A4350" i="9"/>
  <c r="B4350" i="9"/>
  <c r="A4351" i="9"/>
  <c r="B4351" i="9"/>
  <c r="A4352" i="9"/>
  <c r="B4352" i="9"/>
  <c r="A4353" i="9"/>
  <c r="B4353" i="9"/>
  <c r="A4354" i="9"/>
  <c r="B4354" i="9"/>
  <c r="A4355" i="9"/>
  <c r="B4355" i="9"/>
  <c r="A4356" i="9"/>
  <c r="B4356" i="9"/>
  <c r="A4357" i="9"/>
  <c r="B4357" i="9"/>
  <c r="A4358" i="9"/>
  <c r="B4358" i="9"/>
  <c r="A4359" i="9"/>
  <c r="B4359" i="9"/>
  <c r="A4360" i="9"/>
  <c r="B4360" i="9"/>
  <c r="A4361" i="9"/>
  <c r="B4361" i="9"/>
  <c r="A4362" i="9"/>
  <c r="B4362" i="9"/>
  <c r="A4363" i="9"/>
  <c r="B4363" i="9"/>
  <c r="A4364" i="9"/>
  <c r="B4364" i="9"/>
  <c r="A4365" i="9"/>
  <c r="B4365" i="9"/>
  <c r="A4366" i="9"/>
  <c r="B4366" i="9"/>
  <c r="A4367" i="9"/>
  <c r="B4367" i="9"/>
  <c r="A4368" i="9"/>
  <c r="B4368" i="9"/>
  <c r="A4369" i="9"/>
  <c r="B4369" i="9"/>
  <c r="A4370" i="9"/>
  <c r="B4370" i="9"/>
  <c r="A4371" i="9"/>
  <c r="B4371" i="9"/>
  <c r="A4372" i="9"/>
  <c r="B4372" i="9"/>
  <c r="A4373" i="9"/>
  <c r="B4373" i="9"/>
  <c r="A4374" i="9"/>
  <c r="B4374" i="9"/>
  <c r="A4375" i="9"/>
  <c r="B4375" i="9"/>
  <c r="A4376" i="9"/>
  <c r="B4376" i="9"/>
  <c r="A4377" i="9"/>
  <c r="B4377" i="9"/>
  <c r="A4378" i="9"/>
  <c r="B4378" i="9"/>
  <c r="A4379" i="9"/>
  <c r="B4379" i="9"/>
  <c r="A4380" i="9"/>
  <c r="B4380" i="9"/>
  <c r="A4381" i="9"/>
  <c r="B4381" i="9"/>
  <c r="A4382" i="9"/>
  <c r="B4382" i="9"/>
  <c r="A4383" i="9"/>
  <c r="B4383" i="9"/>
  <c r="A4384" i="9"/>
  <c r="B4384" i="9"/>
  <c r="A4385" i="9"/>
  <c r="B4385" i="9"/>
  <c r="A4386" i="9"/>
  <c r="B4386" i="9"/>
  <c r="A4387" i="9"/>
  <c r="B4387" i="9"/>
  <c r="A4388" i="9"/>
  <c r="B4388" i="9"/>
  <c r="A4389" i="9"/>
  <c r="B4389" i="9"/>
  <c r="A4390" i="9"/>
  <c r="B4390" i="9"/>
  <c r="A4391" i="9"/>
  <c r="B4391" i="9"/>
  <c r="A4392" i="9"/>
  <c r="B4392" i="9"/>
  <c r="A4393" i="9"/>
  <c r="B4393" i="9"/>
  <c r="A4394" i="9"/>
  <c r="B4394" i="9"/>
  <c r="A4395" i="9"/>
  <c r="B4395" i="9"/>
  <c r="A4396" i="9"/>
  <c r="B4396" i="9"/>
  <c r="A4397" i="9"/>
  <c r="B4397" i="9"/>
  <c r="A4398" i="9"/>
  <c r="B4398" i="9"/>
  <c r="A4399" i="9"/>
  <c r="B4399" i="9"/>
  <c r="A4400" i="9"/>
  <c r="B4400" i="9"/>
  <c r="A4401" i="9"/>
  <c r="B4401" i="9"/>
  <c r="A4402" i="9"/>
  <c r="B4402" i="9"/>
  <c r="A4403" i="9"/>
  <c r="B4403" i="9"/>
  <c r="A4404" i="9"/>
  <c r="B4404" i="9"/>
  <c r="A4405" i="9"/>
  <c r="B4405" i="9"/>
  <c r="A4406" i="9"/>
  <c r="B4406" i="9"/>
  <c r="A4407" i="9"/>
  <c r="B4407" i="9"/>
  <c r="A4408" i="9"/>
  <c r="B4408" i="9"/>
  <c r="A4409" i="9"/>
  <c r="B4409" i="9"/>
  <c r="A4410" i="9"/>
  <c r="B4410" i="9"/>
  <c r="A4411" i="9"/>
  <c r="B4411" i="9"/>
  <c r="A4412" i="9"/>
  <c r="B4412" i="9"/>
  <c r="A4413" i="9"/>
  <c r="B4413" i="9"/>
  <c r="A4414" i="9"/>
  <c r="B4414" i="9"/>
  <c r="A4415" i="9"/>
  <c r="B4415" i="9"/>
  <c r="A4416" i="9"/>
  <c r="B4416" i="9"/>
  <c r="A4417" i="9"/>
  <c r="B4417" i="9"/>
  <c r="A4418" i="9"/>
  <c r="B4418" i="9"/>
  <c r="A4419" i="9"/>
  <c r="B4419" i="9"/>
  <c r="A4420" i="9"/>
  <c r="B4420" i="9"/>
  <c r="A4421" i="9"/>
  <c r="B4421" i="9"/>
  <c r="A4422" i="9"/>
  <c r="B4422" i="9"/>
  <c r="A4423" i="9"/>
  <c r="B4423" i="9"/>
  <c r="A4424" i="9"/>
  <c r="B4424" i="9"/>
  <c r="A4425" i="9"/>
  <c r="B4425" i="9"/>
  <c r="A4426" i="9"/>
  <c r="B4426" i="9"/>
  <c r="A4427" i="9"/>
  <c r="B4427" i="9"/>
  <c r="A4428" i="9"/>
  <c r="B4428" i="9"/>
  <c r="A4429" i="9"/>
  <c r="B4429" i="9"/>
  <c r="A4430" i="9"/>
  <c r="B4430" i="9"/>
  <c r="A4431" i="9"/>
  <c r="B4431" i="9"/>
  <c r="A4432" i="9"/>
  <c r="B4432" i="9"/>
  <c r="A4433" i="9"/>
  <c r="B4433" i="9"/>
  <c r="A4434" i="9"/>
  <c r="B4434" i="9"/>
  <c r="A4435" i="9"/>
  <c r="B4435" i="9"/>
  <c r="A4436" i="9"/>
  <c r="B4436" i="9"/>
  <c r="A4437" i="9"/>
  <c r="B4437" i="9"/>
  <c r="A4438" i="9"/>
  <c r="B4438" i="9"/>
  <c r="A4439" i="9"/>
  <c r="B4439" i="9"/>
  <c r="A4440" i="9"/>
  <c r="B4440" i="9"/>
  <c r="A4441" i="9"/>
  <c r="B4441" i="9"/>
  <c r="A4442" i="9"/>
  <c r="B4442" i="9"/>
  <c r="A4443" i="9"/>
  <c r="B4443" i="9"/>
  <c r="A4444" i="9"/>
  <c r="B4444" i="9"/>
  <c r="A4445" i="9"/>
  <c r="B4445" i="9"/>
  <c r="A4446" i="9"/>
  <c r="B4446" i="9"/>
  <c r="A4447" i="9"/>
  <c r="B4447" i="9"/>
  <c r="A4448" i="9"/>
  <c r="B4448" i="9"/>
  <c r="A4449" i="9"/>
  <c r="B4449" i="9"/>
  <c r="A4450" i="9"/>
  <c r="B4450" i="9"/>
  <c r="A4451" i="9"/>
  <c r="B4451" i="9"/>
  <c r="A4452" i="9"/>
  <c r="B4452" i="9"/>
  <c r="A4453" i="9"/>
  <c r="B4453" i="9"/>
  <c r="A4454" i="9"/>
  <c r="B4454" i="9"/>
  <c r="A4455" i="9"/>
  <c r="B4455" i="9"/>
  <c r="A4456" i="9"/>
  <c r="B4456" i="9"/>
  <c r="A4457" i="9"/>
  <c r="B4457" i="9"/>
  <c r="A4458" i="9"/>
  <c r="B4458" i="9"/>
  <c r="A4459" i="9"/>
  <c r="B4459" i="9"/>
  <c r="A4460" i="9"/>
  <c r="B4460" i="9"/>
  <c r="A4461" i="9"/>
  <c r="B4461" i="9"/>
  <c r="A4462" i="9"/>
  <c r="B4462" i="9"/>
  <c r="A4463" i="9"/>
  <c r="B4463" i="9"/>
  <c r="A4464" i="9"/>
  <c r="B4464" i="9"/>
  <c r="A4465" i="9"/>
  <c r="B4465" i="9"/>
  <c r="A4466" i="9"/>
  <c r="B4466" i="9"/>
  <c r="A4467" i="9"/>
  <c r="C4467" i="9" s="1"/>
  <c r="B4469" i="2" s="1"/>
  <c r="B4467" i="9"/>
  <c r="A4468" i="9"/>
  <c r="B4468" i="9"/>
  <c r="A4469" i="9"/>
  <c r="B4469" i="9"/>
  <c r="A4470" i="9"/>
  <c r="B4470" i="9"/>
  <c r="A4471" i="9"/>
  <c r="C4471" i="9" s="1"/>
  <c r="B4473" i="2" s="1"/>
  <c r="B4471" i="9"/>
  <c r="A4472" i="9"/>
  <c r="B4472" i="9"/>
  <c r="A4473" i="9"/>
  <c r="B4473" i="9"/>
  <c r="A4474" i="9"/>
  <c r="B4474" i="9"/>
  <c r="A4475" i="9"/>
  <c r="C4475" i="9" s="1"/>
  <c r="B4477" i="2" s="1"/>
  <c r="B4475" i="9"/>
  <c r="A4476" i="9"/>
  <c r="B4476" i="9"/>
  <c r="A4477" i="9"/>
  <c r="B4477" i="9"/>
  <c r="A4478" i="9"/>
  <c r="B4478" i="9"/>
  <c r="A4479" i="9"/>
  <c r="C4479" i="9" s="1"/>
  <c r="B4481" i="2" s="1"/>
  <c r="B4479" i="9"/>
  <c r="A4480" i="9"/>
  <c r="B4480" i="9"/>
  <c r="A4481" i="9"/>
  <c r="B4481" i="9"/>
  <c r="A4482" i="9"/>
  <c r="B4482" i="9"/>
  <c r="A4483" i="9"/>
  <c r="C4483" i="9" s="1"/>
  <c r="B4485" i="2" s="1"/>
  <c r="B4483" i="9"/>
  <c r="A4484" i="9"/>
  <c r="B4484" i="9"/>
  <c r="A4485" i="9"/>
  <c r="B4485" i="9"/>
  <c r="A4486" i="9"/>
  <c r="B4486" i="9"/>
  <c r="A4487" i="9"/>
  <c r="C4487" i="9" s="1"/>
  <c r="B4489" i="2" s="1"/>
  <c r="B4487" i="9"/>
  <c r="A4488" i="9"/>
  <c r="B4488" i="9"/>
  <c r="A4489" i="9"/>
  <c r="B4489" i="9"/>
  <c r="A4490" i="9"/>
  <c r="B4490" i="9"/>
  <c r="A4491" i="9"/>
  <c r="C4491" i="9" s="1"/>
  <c r="B4493" i="2" s="1"/>
  <c r="B4491" i="9"/>
  <c r="A4492" i="9"/>
  <c r="B4492" i="9"/>
  <c r="A4493" i="9"/>
  <c r="B4493" i="9"/>
  <c r="A4494" i="9"/>
  <c r="B4494" i="9"/>
  <c r="A4495" i="9"/>
  <c r="C4495" i="9" s="1"/>
  <c r="B4497" i="2" s="1"/>
  <c r="B4495" i="9"/>
  <c r="A4496" i="9"/>
  <c r="B4496" i="9"/>
  <c r="A4497" i="9"/>
  <c r="B4497" i="9"/>
  <c r="A4498" i="9"/>
  <c r="B4498" i="9"/>
  <c r="A4499" i="9"/>
  <c r="C4499" i="9" s="1"/>
  <c r="B4501" i="2" s="1"/>
  <c r="B4499" i="9"/>
  <c r="A4500" i="9"/>
  <c r="B4500" i="9"/>
  <c r="A4501" i="9"/>
  <c r="B4501" i="9"/>
  <c r="A4502" i="9"/>
  <c r="B4502" i="9"/>
  <c r="A4503" i="9"/>
  <c r="C4503" i="9" s="1"/>
  <c r="B4505" i="2" s="1"/>
  <c r="B4503" i="9"/>
  <c r="A4504" i="9"/>
  <c r="B4504" i="9"/>
  <c r="A4505" i="9"/>
  <c r="B4505" i="9"/>
  <c r="A4506" i="9"/>
  <c r="B4506" i="9"/>
  <c r="A4507" i="9"/>
  <c r="C4507" i="9" s="1"/>
  <c r="B4509" i="2" s="1"/>
  <c r="B4507" i="9"/>
  <c r="A4508" i="9"/>
  <c r="B4508" i="9"/>
  <c r="A4509" i="9"/>
  <c r="B4509" i="9"/>
  <c r="A4510" i="9"/>
  <c r="B4510" i="9"/>
  <c r="A4511" i="9"/>
  <c r="C4511" i="9" s="1"/>
  <c r="B4513" i="2" s="1"/>
  <c r="B4511" i="9"/>
  <c r="A4512" i="9"/>
  <c r="B4512" i="9"/>
  <c r="A4513" i="9"/>
  <c r="B4513" i="9"/>
  <c r="A4514" i="9"/>
  <c r="B4514" i="9"/>
  <c r="A4515" i="9"/>
  <c r="C4515" i="9" s="1"/>
  <c r="B4517" i="2" s="1"/>
  <c r="B4515" i="9"/>
  <c r="A4516" i="9"/>
  <c r="B4516" i="9"/>
  <c r="A4517" i="9"/>
  <c r="B4517" i="9"/>
  <c r="A4518" i="9"/>
  <c r="B4518" i="9"/>
  <c r="A4519" i="9"/>
  <c r="C4519" i="9" s="1"/>
  <c r="B4521" i="2" s="1"/>
  <c r="B4519" i="9"/>
  <c r="A4520" i="9"/>
  <c r="B4520" i="9"/>
  <c r="A4521" i="9"/>
  <c r="B4521" i="9"/>
  <c r="A4522" i="9"/>
  <c r="B4522" i="9"/>
  <c r="A4523" i="9"/>
  <c r="C4523" i="9" s="1"/>
  <c r="B4525" i="2" s="1"/>
  <c r="B4523" i="9"/>
  <c r="A4524" i="9"/>
  <c r="B4524" i="9"/>
  <c r="A4525" i="9"/>
  <c r="B4525" i="9"/>
  <c r="A4526" i="9"/>
  <c r="B4526" i="9"/>
  <c r="A4527" i="9"/>
  <c r="C4527" i="9" s="1"/>
  <c r="B4529" i="2" s="1"/>
  <c r="B4527" i="9"/>
  <c r="A4528" i="9"/>
  <c r="B4528" i="9"/>
  <c r="A4529" i="9"/>
  <c r="B4529" i="9"/>
  <c r="A4530" i="9"/>
  <c r="B4530" i="9"/>
  <c r="A4531" i="9"/>
  <c r="C4531" i="9" s="1"/>
  <c r="B4533" i="2" s="1"/>
  <c r="B4531" i="9"/>
  <c r="A4532" i="9"/>
  <c r="B4532" i="9"/>
  <c r="A4533" i="9"/>
  <c r="B4533" i="9"/>
  <c r="A4534" i="9"/>
  <c r="B4534" i="9"/>
  <c r="A4535" i="9"/>
  <c r="C4535" i="9" s="1"/>
  <c r="B4537" i="2" s="1"/>
  <c r="B4535" i="9"/>
  <c r="A4536" i="9"/>
  <c r="B4536" i="9"/>
  <c r="A4537" i="9"/>
  <c r="B4537" i="9"/>
  <c r="A4538" i="9"/>
  <c r="B4538" i="9"/>
  <c r="A4539" i="9"/>
  <c r="C4539" i="9" s="1"/>
  <c r="B4541" i="2" s="1"/>
  <c r="B4539" i="9"/>
  <c r="A4540" i="9"/>
  <c r="B4540" i="9"/>
  <c r="A4541" i="9"/>
  <c r="B4541" i="9"/>
  <c r="A4542" i="9"/>
  <c r="B4542" i="9"/>
  <c r="A4543" i="9"/>
  <c r="C4543" i="9" s="1"/>
  <c r="B4545" i="2" s="1"/>
  <c r="B4543" i="9"/>
  <c r="A4544" i="9"/>
  <c r="B4544" i="9"/>
  <c r="A4545" i="9"/>
  <c r="B4545" i="9"/>
  <c r="A4546" i="9"/>
  <c r="B4546" i="9"/>
  <c r="A4547" i="9"/>
  <c r="C4547" i="9" s="1"/>
  <c r="B4549" i="2" s="1"/>
  <c r="B4547" i="9"/>
  <c r="A4548" i="9"/>
  <c r="B4548" i="9"/>
  <c r="A4549" i="9"/>
  <c r="B4549" i="9"/>
  <c r="A4550" i="9"/>
  <c r="B4550" i="9"/>
  <c r="A4551" i="9"/>
  <c r="C4551" i="9" s="1"/>
  <c r="B4553" i="2" s="1"/>
  <c r="B4551" i="9"/>
  <c r="A4552" i="9"/>
  <c r="B4552" i="9"/>
  <c r="A4553" i="9"/>
  <c r="B4553" i="9"/>
  <c r="A4554" i="9"/>
  <c r="B4554" i="9"/>
  <c r="A4555" i="9"/>
  <c r="C4555" i="9" s="1"/>
  <c r="B4557" i="2" s="1"/>
  <c r="B4555" i="9"/>
  <c r="A4556" i="9"/>
  <c r="B4556" i="9"/>
  <c r="A4557" i="9"/>
  <c r="B4557" i="9"/>
  <c r="A4558" i="9"/>
  <c r="B4558" i="9"/>
  <c r="A4559" i="9"/>
  <c r="C4559" i="9" s="1"/>
  <c r="B4561" i="2" s="1"/>
  <c r="B4559" i="9"/>
  <c r="A4560" i="9"/>
  <c r="B4560" i="9"/>
  <c r="A4561" i="9"/>
  <c r="B4561" i="9"/>
  <c r="A4562" i="9"/>
  <c r="B4562" i="9"/>
  <c r="A4563" i="9"/>
  <c r="C4563" i="9" s="1"/>
  <c r="B4565" i="2" s="1"/>
  <c r="B4563" i="9"/>
  <c r="A4564" i="9"/>
  <c r="B4564" i="9"/>
  <c r="A4565" i="9"/>
  <c r="B4565" i="9"/>
  <c r="A4566" i="9"/>
  <c r="B4566" i="9"/>
  <c r="A4567" i="9"/>
  <c r="C4567" i="9" s="1"/>
  <c r="B4569" i="2" s="1"/>
  <c r="B4567" i="9"/>
  <c r="A4568" i="9"/>
  <c r="B4568" i="9"/>
  <c r="A4569" i="9"/>
  <c r="B4569" i="9"/>
  <c r="A4570" i="9"/>
  <c r="B4570" i="9"/>
  <c r="A4571" i="9"/>
  <c r="C4571" i="9" s="1"/>
  <c r="B4573" i="2" s="1"/>
  <c r="B4571" i="9"/>
  <c r="A4572" i="9"/>
  <c r="B4572" i="9"/>
  <c r="A4573" i="9"/>
  <c r="B4573" i="9"/>
  <c r="A4574" i="9"/>
  <c r="B4574" i="9"/>
  <c r="A4575" i="9"/>
  <c r="C4575" i="9" s="1"/>
  <c r="B4577" i="2" s="1"/>
  <c r="B4575" i="9"/>
  <c r="A4576" i="9"/>
  <c r="B4576" i="9"/>
  <c r="A4577" i="9"/>
  <c r="B4577" i="9"/>
  <c r="A4578" i="9"/>
  <c r="B4578" i="9"/>
  <c r="A4579" i="9"/>
  <c r="C4579" i="9" s="1"/>
  <c r="B4581" i="2" s="1"/>
  <c r="B4579" i="9"/>
  <c r="A4580" i="9"/>
  <c r="B4580" i="9"/>
  <c r="A4581" i="9"/>
  <c r="B4581" i="9"/>
  <c r="A4582" i="9"/>
  <c r="B4582" i="9"/>
  <c r="A4583" i="9"/>
  <c r="C4583" i="9" s="1"/>
  <c r="B4585" i="2" s="1"/>
  <c r="B4583" i="9"/>
  <c r="A4584" i="9"/>
  <c r="B4584" i="9"/>
  <c r="A4585" i="9"/>
  <c r="B4585" i="9"/>
  <c r="A4586" i="9"/>
  <c r="B4586" i="9"/>
  <c r="A4587" i="9"/>
  <c r="C4587" i="9" s="1"/>
  <c r="B4589" i="2" s="1"/>
  <c r="B4587" i="9"/>
  <c r="A4588" i="9"/>
  <c r="B4588" i="9"/>
  <c r="A4589" i="9"/>
  <c r="B4589" i="9"/>
  <c r="A4590" i="9"/>
  <c r="B4590" i="9"/>
  <c r="A4591" i="9"/>
  <c r="C4591" i="9" s="1"/>
  <c r="B4593" i="2" s="1"/>
  <c r="B4591" i="9"/>
  <c r="A4592" i="9"/>
  <c r="B4592" i="9"/>
  <c r="A4593" i="9"/>
  <c r="B4593" i="9"/>
  <c r="A4594" i="9"/>
  <c r="B4594" i="9"/>
  <c r="A4595" i="9"/>
  <c r="C4595" i="9" s="1"/>
  <c r="B4597" i="2" s="1"/>
  <c r="B4595" i="9"/>
  <c r="A4596" i="9"/>
  <c r="B4596" i="9"/>
  <c r="A4597" i="9"/>
  <c r="B4597" i="9"/>
  <c r="A4598" i="9"/>
  <c r="B4598" i="9"/>
  <c r="A4599" i="9"/>
  <c r="C4599" i="9" s="1"/>
  <c r="B4601" i="2" s="1"/>
  <c r="B4599" i="9"/>
  <c r="A4600" i="9"/>
  <c r="B4600" i="9"/>
  <c r="A4601" i="9"/>
  <c r="B4601" i="9"/>
  <c r="A4602" i="9"/>
  <c r="B4602" i="9"/>
  <c r="A4603" i="9"/>
  <c r="C4603" i="9" s="1"/>
  <c r="B4605" i="2" s="1"/>
  <c r="B4603" i="9"/>
  <c r="A4604" i="9"/>
  <c r="B4604" i="9"/>
  <c r="A4605" i="9"/>
  <c r="B4605" i="9"/>
  <c r="A4606" i="9"/>
  <c r="B4606" i="9"/>
  <c r="A4607" i="9"/>
  <c r="C4607" i="9" s="1"/>
  <c r="B4609" i="2" s="1"/>
  <c r="B4607" i="9"/>
  <c r="A4608" i="9"/>
  <c r="B4608" i="9"/>
  <c r="A4609" i="9"/>
  <c r="B4609" i="9"/>
  <c r="A4610" i="9"/>
  <c r="B4610" i="9"/>
  <c r="A4611" i="9"/>
  <c r="C4611" i="9" s="1"/>
  <c r="B4613" i="2" s="1"/>
  <c r="B4611" i="9"/>
  <c r="A4612" i="9"/>
  <c r="B4612" i="9"/>
  <c r="A4613" i="9"/>
  <c r="B4613" i="9"/>
  <c r="A4614" i="9"/>
  <c r="B4614" i="9"/>
  <c r="A4615" i="9"/>
  <c r="C4615" i="9" s="1"/>
  <c r="B4617" i="2" s="1"/>
  <c r="B4615" i="9"/>
  <c r="A4616" i="9"/>
  <c r="B4616" i="9"/>
  <c r="A4617" i="9"/>
  <c r="B4617" i="9"/>
  <c r="A4618" i="9"/>
  <c r="B4618" i="9"/>
  <c r="A4619" i="9"/>
  <c r="C4619" i="9" s="1"/>
  <c r="B4621" i="2" s="1"/>
  <c r="B4619" i="9"/>
  <c r="A4620" i="9"/>
  <c r="B4620" i="9"/>
  <c r="A4621" i="9"/>
  <c r="B4621" i="9"/>
  <c r="A4622" i="9"/>
  <c r="B4622" i="9"/>
  <c r="A4623" i="9"/>
  <c r="C4623" i="9" s="1"/>
  <c r="B4625" i="2" s="1"/>
  <c r="B4623" i="9"/>
  <c r="A4624" i="9"/>
  <c r="B4624" i="9"/>
  <c r="A4625" i="9"/>
  <c r="B4625" i="9"/>
  <c r="A4626" i="9"/>
  <c r="B4626" i="9"/>
  <c r="A4627" i="9"/>
  <c r="C4627" i="9" s="1"/>
  <c r="B4629" i="2" s="1"/>
  <c r="B4627" i="9"/>
  <c r="A4628" i="9"/>
  <c r="B4628" i="9"/>
  <c r="A4629" i="9"/>
  <c r="B4629" i="9"/>
  <c r="A4630" i="9"/>
  <c r="B4630" i="9"/>
  <c r="A4631" i="9"/>
  <c r="C4631" i="9" s="1"/>
  <c r="B4633" i="2" s="1"/>
  <c r="B4631" i="9"/>
  <c r="A4632" i="9"/>
  <c r="B4632" i="9"/>
  <c r="A4633" i="9"/>
  <c r="B4633" i="9"/>
  <c r="A4634" i="9"/>
  <c r="B4634" i="9"/>
  <c r="A4635" i="9"/>
  <c r="C4635" i="9" s="1"/>
  <c r="B4637" i="2" s="1"/>
  <c r="B4635" i="9"/>
  <c r="A4636" i="9"/>
  <c r="B4636" i="9"/>
  <c r="A4637" i="9"/>
  <c r="B4637" i="9"/>
  <c r="A4638" i="9"/>
  <c r="B4638" i="9"/>
  <c r="A4639" i="9"/>
  <c r="C4639" i="9" s="1"/>
  <c r="B4641" i="2" s="1"/>
  <c r="B4639" i="9"/>
  <c r="A4640" i="9"/>
  <c r="B4640" i="9"/>
  <c r="A4641" i="9"/>
  <c r="B4641" i="9"/>
  <c r="A4642" i="9"/>
  <c r="B4642" i="9"/>
  <c r="A4643" i="9"/>
  <c r="C4643" i="9" s="1"/>
  <c r="B4645" i="2" s="1"/>
  <c r="B4643" i="9"/>
  <c r="A4644" i="9"/>
  <c r="B4644" i="9"/>
  <c r="A4645" i="9"/>
  <c r="B4645" i="9"/>
  <c r="A4646" i="9"/>
  <c r="B4646" i="9"/>
  <c r="A4647" i="9"/>
  <c r="C4647" i="9" s="1"/>
  <c r="B4649" i="2" s="1"/>
  <c r="B4647" i="9"/>
  <c r="A4648" i="9"/>
  <c r="B4648" i="9"/>
  <c r="A4649" i="9"/>
  <c r="B4649" i="9"/>
  <c r="A4650" i="9"/>
  <c r="B4650" i="9"/>
  <c r="A4651" i="9"/>
  <c r="C4651" i="9" s="1"/>
  <c r="B4653" i="2" s="1"/>
  <c r="B4651" i="9"/>
  <c r="A4652" i="9"/>
  <c r="B4652" i="9"/>
  <c r="A4653" i="9"/>
  <c r="B4653" i="9"/>
  <c r="A4654" i="9"/>
  <c r="B4654" i="9"/>
  <c r="A4655" i="9"/>
  <c r="C4655" i="9" s="1"/>
  <c r="B4657" i="2" s="1"/>
  <c r="B4655" i="9"/>
  <c r="A4656" i="9"/>
  <c r="B4656" i="9"/>
  <c r="A4657" i="9"/>
  <c r="B4657" i="9"/>
  <c r="A4658" i="9"/>
  <c r="B4658" i="9"/>
  <c r="A4659" i="9"/>
  <c r="C4659" i="9" s="1"/>
  <c r="B4661" i="2" s="1"/>
  <c r="B4659" i="9"/>
  <c r="A4660" i="9"/>
  <c r="B4660" i="9"/>
  <c r="A4661" i="9"/>
  <c r="B4661" i="9"/>
  <c r="A4662" i="9"/>
  <c r="B4662" i="9"/>
  <c r="A4663" i="9"/>
  <c r="C4663" i="9" s="1"/>
  <c r="B4665" i="2" s="1"/>
  <c r="B4663" i="9"/>
  <c r="A4664" i="9"/>
  <c r="B4664" i="9"/>
  <c r="A4665" i="9"/>
  <c r="B4665" i="9"/>
  <c r="A4666" i="9"/>
  <c r="B4666" i="9"/>
  <c r="A4667" i="9"/>
  <c r="C4667" i="9" s="1"/>
  <c r="B4669" i="2" s="1"/>
  <c r="B4667" i="9"/>
  <c r="A4668" i="9"/>
  <c r="B4668" i="9"/>
  <c r="A4669" i="9"/>
  <c r="B4669" i="9"/>
  <c r="A4670" i="9"/>
  <c r="B4670" i="9"/>
  <c r="A4671" i="9"/>
  <c r="C4671" i="9" s="1"/>
  <c r="B4673" i="2" s="1"/>
  <c r="B4671" i="9"/>
  <c r="A4672" i="9"/>
  <c r="B4672" i="9"/>
  <c r="A4673" i="9"/>
  <c r="B4673" i="9"/>
  <c r="A4674" i="9"/>
  <c r="B4674" i="9"/>
  <c r="A4675" i="9"/>
  <c r="C4675" i="9" s="1"/>
  <c r="B4677" i="2" s="1"/>
  <c r="B4675" i="9"/>
  <c r="A4676" i="9"/>
  <c r="B4676" i="9"/>
  <c r="A4677" i="9"/>
  <c r="B4677" i="9"/>
  <c r="A4678" i="9"/>
  <c r="B4678" i="9"/>
  <c r="A4679" i="9"/>
  <c r="C4679" i="9" s="1"/>
  <c r="B4681" i="2" s="1"/>
  <c r="B4679" i="9"/>
  <c r="A4680" i="9"/>
  <c r="B4680" i="9"/>
  <c r="A4681" i="9"/>
  <c r="B4681" i="9"/>
  <c r="A4682" i="9"/>
  <c r="B4682" i="9"/>
  <c r="A4683" i="9"/>
  <c r="C4683" i="9" s="1"/>
  <c r="B4685" i="2" s="1"/>
  <c r="B4683" i="9"/>
  <c r="A4684" i="9"/>
  <c r="B4684" i="9"/>
  <c r="A4685" i="9"/>
  <c r="B4685" i="9"/>
  <c r="A4686" i="9"/>
  <c r="B4686" i="9"/>
  <c r="A4687" i="9"/>
  <c r="C4687" i="9" s="1"/>
  <c r="B4689" i="2" s="1"/>
  <c r="B4687" i="9"/>
  <c r="A4688" i="9"/>
  <c r="B4688" i="9"/>
  <c r="A4689" i="9"/>
  <c r="B4689" i="9"/>
  <c r="A4690" i="9"/>
  <c r="B4690" i="9"/>
  <c r="A4691" i="9"/>
  <c r="C4691" i="9" s="1"/>
  <c r="B4693" i="2" s="1"/>
  <c r="B4691" i="9"/>
  <c r="A4692" i="9"/>
  <c r="B4692" i="9"/>
  <c r="A4693" i="9"/>
  <c r="B4693" i="9"/>
  <c r="A4694" i="9"/>
  <c r="B4694" i="9"/>
  <c r="A4695" i="9"/>
  <c r="C4695" i="9" s="1"/>
  <c r="B4697" i="2" s="1"/>
  <c r="B4695" i="9"/>
  <c r="A4696" i="9"/>
  <c r="B4696" i="9"/>
  <c r="A4697" i="9"/>
  <c r="B4697" i="9"/>
  <c r="A4698" i="9"/>
  <c r="B4698" i="9"/>
  <c r="A4699" i="9"/>
  <c r="C4699" i="9" s="1"/>
  <c r="B4701" i="2" s="1"/>
  <c r="B4699" i="9"/>
  <c r="A4700" i="9"/>
  <c r="B4700" i="9"/>
  <c r="A4701" i="9"/>
  <c r="B4701" i="9"/>
  <c r="A4702" i="9"/>
  <c r="B4702" i="9"/>
  <c r="A4703" i="9"/>
  <c r="C4703" i="9" s="1"/>
  <c r="B4705" i="2" s="1"/>
  <c r="B4703" i="9"/>
  <c r="A4704" i="9"/>
  <c r="B4704" i="9"/>
  <c r="A4705" i="9"/>
  <c r="B4705" i="9"/>
  <c r="A4706" i="9"/>
  <c r="B4706" i="9"/>
  <c r="A4707" i="9"/>
  <c r="C4707" i="9" s="1"/>
  <c r="B4709" i="2" s="1"/>
  <c r="B4707" i="9"/>
  <c r="A4708" i="9"/>
  <c r="B4708" i="9"/>
  <c r="A4709" i="9"/>
  <c r="B4709" i="9"/>
  <c r="A4710" i="9"/>
  <c r="B4710" i="9"/>
  <c r="A4711" i="9"/>
  <c r="C4711" i="9" s="1"/>
  <c r="B4713" i="2" s="1"/>
  <c r="B4711" i="9"/>
  <c r="A4712" i="9"/>
  <c r="B4712" i="9"/>
  <c r="A4713" i="9"/>
  <c r="B4713" i="9"/>
  <c r="A4714" i="9"/>
  <c r="B4714" i="9"/>
  <c r="A4715" i="9"/>
  <c r="C4715" i="9" s="1"/>
  <c r="B4717" i="2" s="1"/>
  <c r="B4715" i="9"/>
  <c r="A4716" i="9"/>
  <c r="B4716" i="9"/>
  <c r="A4717" i="9"/>
  <c r="B4717" i="9"/>
  <c r="A4718" i="9"/>
  <c r="B4718" i="9"/>
  <c r="A4719" i="9"/>
  <c r="C4719" i="9" s="1"/>
  <c r="B4721" i="2" s="1"/>
  <c r="B4719" i="9"/>
  <c r="A4720" i="9"/>
  <c r="B4720" i="9"/>
  <c r="A4721" i="9"/>
  <c r="B4721" i="9"/>
  <c r="A4722" i="9"/>
  <c r="B4722" i="9"/>
  <c r="A4723" i="9"/>
  <c r="C4723" i="9" s="1"/>
  <c r="B4725" i="2" s="1"/>
  <c r="B4723" i="9"/>
  <c r="A4724" i="9"/>
  <c r="B4724" i="9"/>
  <c r="A4725" i="9"/>
  <c r="B4725" i="9"/>
  <c r="A4726" i="9"/>
  <c r="B4726" i="9"/>
  <c r="A4727" i="9"/>
  <c r="C4727" i="9" s="1"/>
  <c r="B4729" i="2" s="1"/>
  <c r="B4727" i="9"/>
  <c r="A4728" i="9"/>
  <c r="B4728" i="9"/>
  <c r="A4729" i="9"/>
  <c r="B4729" i="9"/>
  <c r="A4730" i="9"/>
  <c r="B4730" i="9"/>
  <c r="A4731" i="9"/>
  <c r="C4731" i="9" s="1"/>
  <c r="B4733" i="2" s="1"/>
  <c r="B4731" i="9"/>
  <c r="A4732" i="9"/>
  <c r="B4732" i="9"/>
  <c r="A4733" i="9"/>
  <c r="B4733" i="9"/>
  <c r="A4734" i="9"/>
  <c r="B4734" i="9"/>
  <c r="A4735" i="9"/>
  <c r="C4735" i="9" s="1"/>
  <c r="B4737" i="2" s="1"/>
  <c r="B4735" i="9"/>
  <c r="A4736" i="9"/>
  <c r="B4736" i="9"/>
  <c r="A4737" i="9"/>
  <c r="B4737" i="9"/>
  <c r="A4738" i="9"/>
  <c r="B4738" i="9"/>
  <c r="A4739" i="9"/>
  <c r="C4739" i="9" s="1"/>
  <c r="B4741" i="2" s="1"/>
  <c r="B4739" i="9"/>
  <c r="A4740" i="9"/>
  <c r="B4740" i="9"/>
  <c r="A4741" i="9"/>
  <c r="B4741" i="9"/>
  <c r="A4742" i="9"/>
  <c r="B4742" i="9"/>
  <c r="A4743" i="9"/>
  <c r="C4743" i="9" s="1"/>
  <c r="B4745" i="2" s="1"/>
  <c r="B4743" i="9"/>
  <c r="A4744" i="9"/>
  <c r="B4744" i="9"/>
  <c r="A4745" i="9"/>
  <c r="B4745" i="9"/>
  <c r="A4746" i="9"/>
  <c r="B4746" i="9"/>
  <c r="A4747" i="9"/>
  <c r="C4747" i="9" s="1"/>
  <c r="B4749" i="2" s="1"/>
  <c r="B4747" i="9"/>
  <c r="A4748" i="9"/>
  <c r="B4748" i="9"/>
  <c r="A4749" i="9"/>
  <c r="B4749" i="9"/>
  <c r="A4750" i="9"/>
  <c r="B4750" i="9"/>
  <c r="A4751" i="9"/>
  <c r="C4751" i="9" s="1"/>
  <c r="B4753" i="2" s="1"/>
  <c r="B4751" i="9"/>
  <c r="A4752" i="9"/>
  <c r="B4752" i="9"/>
  <c r="A4753" i="9"/>
  <c r="B4753" i="9"/>
  <c r="A4754" i="9"/>
  <c r="B4754" i="9"/>
  <c r="A4755" i="9"/>
  <c r="C4755" i="9" s="1"/>
  <c r="B4757" i="2" s="1"/>
  <c r="B4755" i="9"/>
  <c r="A4756" i="9"/>
  <c r="B4756" i="9"/>
  <c r="A4757" i="9"/>
  <c r="B4757" i="9"/>
  <c r="A4758" i="9"/>
  <c r="B4758" i="9"/>
  <c r="A4759" i="9"/>
  <c r="C4759" i="9" s="1"/>
  <c r="B4761" i="2" s="1"/>
  <c r="B4759" i="9"/>
  <c r="A4760" i="9"/>
  <c r="B4760" i="9"/>
  <c r="A4761" i="9"/>
  <c r="B4761" i="9"/>
  <c r="A4762" i="9"/>
  <c r="B4762" i="9"/>
  <c r="A4763" i="9"/>
  <c r="C4763" i="9" s="1"/>
  <c r="B4765" i="2" s="1"/>
  <c r="B4763" i="9"/>
  <c r="A4764" i="9"/>
  <c r="B4764" i="9"/>
  <c r="A4765" i="9"/>
  <c r="B4765" i="9"/>
  <c r="A4766" i="9"/>
  <c r="B4766" i="9"/>
  <c r="A4767" i="9"/>
  <c r="C4767" i="9" s="1"/>
  <c r="B4769" i="2" s="1"/>
  <c r="B4767" i="9"/>
  <c r="A4768" i="9"/>
  <c r="B4768" i="9"/>
  <c r="A4769" i="9"/>
  <c r="B4769" i="9"/>
  <c r="A4770" i="9"/>
  <c r="B4770" i="9"/>
  <c r="A4771" i="9"/>
  <c r="C4771" i="9" s="1"/>
  <c r="B4773" i="2" s="1"/>
  <c r="B4771" i="9"/>
  <c r="A4772" i="9"/>
  <c r="B4772" i="9"/>
  <c r="A4773" i="9"/>
  <c r="B4773" i="9"/>
  <c r="A4774" i="9"/>
  <c r="B4774" i="9"/>
  <c r="A4775" i="9"/>
  <c r="C4775" i="9" s="1"/>
  <c r="B4777" i="2" s="1"/>
  <c r="B4775" i="9"/>
  <c r="A4776" i="9"/>
  <c r="B4776" i="9"/>
  <c r="A4777" i="9"/>
  <c r="B4777" i="9"/>
  <c r="A4778" i="9"/>
  <c r="B4778" i="9"/>
  <c r="A4779" i="9"/>
  <c r="C4779" i="9" s="1"/>
  <c r="B4781" i="2" s="1"/>
  <c r="B4779" i="9"/>
  <c r="A4780" i="9"/>
  <c r="B4780" i="9"/>
  <c r="A4781" i="9"/>
  <c r="B4781" i="9"/>
  <c r="A4782" i="9"/>
  <c r="B4782" i="9"/>
  <c r="A4783" i="9"/>
  <c r="C4783" i="9" s="1"/>
  <c r="B4785" i="2" s="1"/>
  <c r="B4783" i="9"/>
  <c r="A4784" i="9"/>
  <c r="B4784" i="9"/>
  <c r="A4785" i="9"/>
  <c r="B4785" i="9"/>
  <c r="A4786" i="9"/>
  <c r="B4786" i="9"/>
  <c r="A4787" i="9"/>
  <c r="C4787" i="9" s="1"/>
  <c r="B4789" i="2" s="1"/>
  <c r="B4787" i="9"/>
  <c r="A4788" i="9"/>
  <c r="B4788" i="9"/>
  <c r="A4789" i="9"/>
  <c r="B4789" i="9"/>
  <c r="A4790" i="9"/>
  <c r="B4790" i="9"/>
  <c r="A4791" i="9"/>
  <c r="C4791" i="9" s="1"/>
  <c r="B4793" i="2" s="1"/>
  <c r="B4791" i="9"/>
  <c r="A4792" i="9"/>
  <c r="B4792" i="9"/>
  <c r="A4793" i="9"/>
  <c r="B4793" i="9"/>
  <c r="A4794" i="9"/>
  <c r="B4794" i="9"/>
  <c r="A4795" i="9"/>
  <c r="C4795" i="9" s="1"/>
  <c r="B4797" i="2" s="1"/>
  <c r="B4795" i="9"/>
  <c r="A4796" i="9"/>
  <c r="B4796" i="9"/>
  <c r="A4797" i="9"/>
  <c r="B4797" i="9"/>
  <c r="A4798" i="9"/>
  <c r="B4798" i="9"/>
  <c r="A4799" i="9"/>
  <c r="C4799" i="9" s="1"/>
  <c r="B4801" i="2" s="1"/>
  <c r="B4799" i="9"/>
  <c r="A4800" i="9"/>
  <c r="B4800" i="9"/>
  <c r="A4801" i="9"/>
  <c r="B4801" i="9"/>
  <c r="A4802" i="9"/>
  <c r="B4802" i="9"/>
  <c r="A4803" i="9"/>
  <c r="C4803" i="9" s="1"/>
  <c r="B4805" i="2" s="1"/>
  <c r="B4803" i="9"/>
  <c r="A4804" i="9"/>
  <c r="B4804" i="9"/>
  <c r="A4805" i="9"/>
  <c r="B4805" i="9"/>
  <c r="A4806" i="9"/>
  <c r="B4806" i="9"/>
  <c r="A4807" i="9"/>
  <c r="C4807" i="9" s="1"/>
  <c r="B4809" i="2" s="1"/>
  <c r="B4807" i="9"/>
  <c r="A4808" i="9"/>
  <c r="B4808" i="9"/>
  <c r="A4809" i="9"/>
  <c r="B4809" i="9"/>
  <c r="A4810" i="9"/>
  <c r="B4810" i="9"/>
  <c r="A4811" i="9"/>
  <c r="C4811" i="9" s="1"/>
  <c r="B4813" i="2" s="1"/>
  <c r="B4811" i="9"/>
  <c r="A4812" i="9"/>
  <c r="B4812" i="9"/>
  <c r="A4813" i="9"/>
  <c r="B4813" i="9"/>
  <c r="A4814" i="9"/>
  <c r="B4814" i="9"/>
  <c r="A4815" i="9"/>
  <c r="C4815" i="9" s="1"/>
  <c r="B4817" i="2" s="1"/>
  <c r="B4815" i="9"/>
  <c r="A4816" i="9"/>
  <c r="B4816" i="9"/>
  <c r="A4817" i="9"/>
  <c r="B4817" i="9"/>
  <c r="A4818" i="9"/>
  <c r="B4818" i="9"/>
  <c r="A4819" i="9"/>
  <c r="C4819" i="9" s="1"/>
  <c r="B4821" i="2" s="1"/>
  <c r="B4819" i="9"/>
  <c r="A4820" i="9"/>
  <c r="B4820" i="9"/>
  <c r="A4821" i="9"/>
  <c r="B4821" i="9"/>
  <c r="A4822" i="9"/>
  <c r="B4822" i="9"/>
  <c r="A4823" i="9"/>
  <c r="C4823" i="9" s="1"/>
  <c r="B4825" i="2" s="1"/>
  <c r="B4823" i="9"/>
  <c r="A4824" i="9"/>
  <c r="B4824" i="9"/>
  <c r="A4825" i="9"/>
  <c r="B4825" i="9"/>
  <c r="A4826" i="9"/>
  <c r="B4826" i="9"/>
  <c r="A4827" i="9"/>
  <c r="C4827" i="9" s="1"/>
  <c r="B4829" i="2" s="1"/>
  <c r="B4827" i="9"/>
  <c r="A4828" i="9"/>
  <c r="B4828" i="9"/>
  <c r="A4829" i="9"/>
  <c r="B4829" i="9"/>
  <c r="A4830" i="9"/>
  <c r="B4830" i="9"/>
  <c r="A4831" i="9"/>
  <c r="C4831" i="9" s="1"/>
  <c r="B4833" i="2" s="1"/>
  <c r="B4831" i="9"/>
  <c r="A4832" i="9"/>
  <c r="B4832" i="9"/>
  <c r="A4833" i="9"/>
  <c r="B4833" i="9"/>
  <c r="A4834" i="9"/>
  <c r="B4834" i="9"/>
  <c r="A4835" i="9"/>
  <c r="C4835" i="9" s="1"/>
  <c r="B4837" i="2" s="1"/>
  <c r="B4835" i="9"/>
  <c r="A4836" i="9"/>
  <c r="B4836" i="9"/>
  <c r="A4837" i="9"/>
  <c r="B4837" i="9"/>
  <c r="A4838" i="9"/>
  <c r="B4838" i="9"/>
  <c r="A4839" i="9"/>
  <c r="C4839" i="9" s="1"/>
  <c r="B4841" i="2" s="1"/>
  <c r="B4839" i="9"/>
  <c r="A4840" i="9"/>
  <c r="B4840" i="9"/>
  <c r="A4841" i="9"/>
  <c r="B4841" i="9"/>
  <c r="A4842" i="9"/>
  <c r="B4842" i="9"/>
  <c r="A4843" i="9"/>
  <c r="C4843" i="9" s="1"/>
  <c r="B4845" i="2" s="1"/>
  <c r="B4843" i="9"/>
  <c r="A4844" i="9"/>
  <c r="B4844" i="9"/>
  <c r="A4845" i="9"/>
  <c r="B4845" i="9"/>
  <c r="A4846" i="9"/>
  <c r="B4846" i="9"/>
  <c r="A4847" i="9"/>
  <c r="C4847" i="9" s="1"/>
  <c r="B4849" i="2" s="1"/>
  <c r="B4847" i="9"/>
  <c r="A4848" i="9"/>
  <c r="B4848" i="9"/>
  <c r="A4849" i="9"/>
  <c r="B4849" i="9"/>
  <c r="A4850" i="9"/>
  <c r="B4850" i="9"/>
  <c r="A4851" i="9"/>
  <c r="C4851" i="9" s="1"/>
  <c r="B4853" i="2" s="1"/>
  <c r="B4851" i="9"/>
  <c r="A4852" i="9"/>
  <c r="B4852" i="9"/>
  <c r="A4853" i="9"/>
  <c r="B4853" i="9"/>
  <c r="A4854" i="9"/>
  <c r="B4854" i="9"/>
  <c r="A4855" i="9"/>
  <c r="C4855" i="9" s="1"/>
  <c r="B4857" i="2" s="1"/>
  <c r="B4855" i="9"/>
  <c r="A4856" i="9"/>
  <c r="B4856" i="9"/>
  <c r="A4857" i="9"/>
  <c r="B4857" i="9"/>
  <c r="A4858" i="9"/>
  <c r="B4858" i="9"/>
  <c r="A4859" i="9"/>
  <c r="C4859" i="9" s="1"/>
  <c r="B4861" i="2" s="1"/>
  <c r="B4859" i="9"/>
  <c r="A4860" i="9"/>
  <c r="B4860" i="9"/>
  <c r="A4861" i="9"/>
  <c r="B4861" i="9"/>
  <c r="A4862" i="9"/>
  <c r="B4862" i="9"/>
  <c r="A4863" i="9"/>
  <c r="C4863" i="9" s="1"/>
  <c r="B4865" i="2" s="1"/>
  <c r="B4863" i="9"/>
  <c r="A4864" i="9"/>
  <c r="B4864" i="9"/>
  <c r="A4865" i="9"/>
  <c r="B4865" i="9"/>
  <c r="A4866" i="9"/>
  <c r="B4866" i="9"/>
  <c r="A4867" i="9"/>
  <c r="C4867" i="9" s="1"/>
  <c r="B4869" i="2" s="1"/>
  <c r="B4867" i="9"/>
  <c r="A4868" i="9"/>
  <c r="B4868" i="9"/>
  <c r="A4869" i="9"/>
  <c r="B4869" i="9"/>
  <c r="A4870" i="9"/>
  <c r="B4870" i="9"/>
  <c r="A4871" i="9"/>
  <c r="C4871" i="9" s="1"/>
  <c r="B4873" i="2" s="1"/>
  <c r="B4871" i="9"/>
  <c r="A4872" i="9"/>
  <c r="B4872" i="9"/>
  <c r="A4873" i="9"/>
  <c r="B4873" i="9"/>
  <c r="A4874" i="9"/>
  <c r="B4874" i="9"/>
  <c r="A4875" i="9"/>
  <c r="C4875" i="9" s="1"/>
  <c r="B4877" i="2" s="1"/>
  <c r="B4875" i="9"/>
  <c r="A4876" i="9"/>
  <c r="B4876" i="9"/>
  <c r="A4877" i="9"/>
  <c r="B4877" i="9"/>
  <c r="A4878" i="9"/>
  <c r="B4878" i="9"/>
  <c r="A4879" i="9"/>
  <c r="C4879" i="9" s="1"/>
  <c r="B4881" i="2" s="1"/>
  <c r="B4879" i="9"/>
  <c r="A4880" i="9"/>
  <c r="B4880" i="9"/>
  <c r="A4881" i="9"/>
  <c r="B4881" i="9"/>
  <c r="A4882" i="9"/>
  <c r="B4882" i="9"/>
  <c r="A4883" i="9"/>
  <c r="C4883" i="9" s="1"/>
  <c r="B4885" i="2" s="1"/>
  <c r="B4883" i="9"/>
  <c r="A4884" i="9"/>
  <c r="B4884" i="9"/>
  <c r="A4885" i="9"/>
  <c r="B4885" i="9"/>
  <c r="A4886" i="9"/>
  <c r="C4886" i="9" s="1"/>
  <c r="B4888" i="2" s="1"/>
  <c r="B4886" i="9"/>
  <c r="A4887" i="9"/>
  <c r="C4887" i="9" s="1"/>
  <c r="B4889" i="2" s="1"/>
  <c r="B4887" i="9"/>
  <c r="A4888" i="9"/>
  <c r="B4888" i="9"/>
  <c r="A4889" i="9"/>
  <c r="B4889" i="9"/>
  <c r="A4890" i="9"/>
  <c r="C4890" i="9" s="1"/>
  <c r="B4892" i="2" s="1"/>
  <c r="B4890" i="9"/>
  <c r="A4891" i="9"/>
  <c r="C4891" i="9" s="1"/>
  <c r="B4893" i="2" s="1"/>
  <c r="B4891" i="9"/>
  <c r="A4892" i="9"/>
  <c r="B4892" i="9"/>
  <c r="A4893" i="9"/>
  <c r="B4893" i="9"/>
  <c r="A4894" i="9"/>
  <c r="C4894" i="9" s="1"/>
  <c r="B4896" i="2" s="1"/>
  <c r="B4894" i="9"/>
  <c r="A4895" i="9"/>
  <c r="C4895" i="9" s="1"/>
  <c r="B4897" i="2" s="1"/>
  <c r="B4895" i="9"/>
  <c r="A4896" i="9"/>
  <c r="B4896" i="9"/>
  <c r="A4897" i="9"/>
  <c r="B4897" i="9"/>
  <c r="A4898" i="9"/>
  <c r="C4898" i="9" s="1"/>
  <c r="B4900" i="2" s="1"/>
  <c r="B4898" i="9"/>
  <c r="A4899" i="9"/>
  <c r="C4899" i="9" s="1"/>
  <c r="B4901" i="2" s="1"/>
  <c r="B4899" i="9"/>
  <c r="A4900" i="9"/>
  <c r="B4900" i="9"/>
  <c r="A4901" i="9"/>
  <c r="C4901" i="9" s="1"/>
  <c r="B4903" i="2" s="1"/>
  <c r="B4901" i="9"/>
  <c r="A4902" i="9"/>
  <c r="C4902" i="9" s="1"/>
  <c r="B4904" i="2" s="1"/>
  <c r="B4902" i="9"/>
  <c r="A4903" i="9"/>
  <c r="C4903" i="9" s="1"/>
  <c r="B4905" i="2" s="1"/>
  <c r="B4903" i="9"/>
  <c r="A4904" i="9"/>
  <c r="B4904" i="9"/>
  <c r="A4905" i="9"/>
  <c r="C4905" i="9" s="1"/>
  <c r="B4907" i="2" s="1"/>
  <c r="B4905" i="9"/>
  <c r="A4906" i="9"/>
  <c r="C4906" i="9" s="1"/>
  <c r="B4908" i="2" s="1"/>
  <c r="B4906" i="9"/>
  <c r="A4907" i="9"/>
  <c r="C4907" i="9" s="1"/>
  <c r="B4909" i="2" s="1"/>
  <c r="B4907" i="9"/>
  <c r="A4908" i="9"/>
  <c r="B4908" i="9"/>
  <c r="A4909" i="9"/>
  <c r="C4909" i="9" s="1"/>
  <c r="B4911" i="2" s="1"/>
  <c r="B4909" i="9"/>
  <c r="A4910" i="9"/>
  <c r="C4910" i="9" s="1"/>
  <c r="B4912" i="2" s="1"/>
  <c r="B4910" i="9"/>
  <c r="A4911" i="9"/>
  <c r="C4911" i="9" s="1"/>
  <c r="B4913" i="2" s="1"/>
  <c r="B4911" i="9"/>
  <c r="A4912" i="9"/>
  <c r="B4912" i="9"/>
  <c r="A4913" i="9"/>
  <c r="C4913" i="9" s="1"/>
  <c r="B4915" i="2" s="1"/>
  <c r="B4913" i="9"/>
  <c r="A4914" i="9"/>
  <c r="C4914" i="9" s="1"/>
  <c r="B4916" i="2" s="1"/>
  <c r="B4914" i="9"/>
  <c r="A4915" i="9"/>
  <c r="C4915" i="9" s="1"/>
  <c r="B4917" i="2" s="1"/>
  <c r="B4915" i="9"/>
  <c r="A4916" i="9"/>
  <c r="B4916" i="9"/>
  <c r="A4917" i="9"/>
  <c r="C4917" i="9" s="1"/>
  <c r="B4919" i="2" s="1"/>
  <c r="B4917" i="9"/>
  <c r="A4918" i="9"/>
  <c r="C4918" i="9" s="1"/>
  <c r="B4920" i="2" s="1"/>
  <c r="B4918" i="9"/>
  <c r="A4919" i="9"/>
  <c r="C4919" i="9" s="1"/>
  <c r="B4921" i="2" s="1"/>
  <c r="B4919" i="9"/>
  <c r="A4920" i="9"/>
  <c r="B4920" i="9"/>
  <c r="A4921" i="9"/>
  <c r="C4921" i="9" s="1"/>
  <c r="B4923" i="2" s="1"/>
  <c r="B4921" i="9"/>
  <c r="A4922" i="9"/>
  <c r="C4922" i="9" s="1"/>
  <c r="B4924" i="2" s="1"/>
  <c r="B4922" i="9"/>
  <c r="A4923" i="9"/>
  <c r="C4923" i="9" s="1"/>
  <c r="B4925" i="2" s="1"/>
  <c r="B4923" i="9"/>
  <c r="A4924" i="9"/>
  <c r="B4924" i="9"/>
  <c r="A4925" i="9"/>
  <c r="C4925" i="9" s="1"/>
  <c r="B4927" i="2" s="1"/>
  <c r="B4925" i="9"/>
  <c r="A4926" i="9"/>
  <c r="C4926" i="9" s="1"/>
  <c r="B4928" i="2" s="1"/>
  <c r="B4926" i="9"/>
  <c r="A4927" i="9"/>
  <c r="C4927" i="9" s="1"/>
  <c r="B4929" i="2" s="1"/>
  <c r="B4927" i="9"/>
  <c r="A4928" i="9"/>
  <c r="B4928" i="9"/>
  <c r="A4929" i="9"/>
  <c r="C4929" i="9" s="1"/>
  <c r="B4931" i="2" s="1"/>
  <c r="B4929" i="9"/>
  <c r="A4930" i="9"/>
  <c r="C4930" i="9" s="1"/>
  <c r="B4932" i="2" s="1"/>
  <c r="B4930" i="9"/>
  <c r="A4931" i="9"/>
  <c r="C4931" i="9" s="1"/>
  <c r="B4933" i="2" s="1"/>
  <c r="B4931" i="9"/>
  <c r="A4932" i="9"/>
  <c r="B4932" i="9"/>
  <c r="A4933" i="9"/>
  <c r="C4933" i="9" s="1"/>
  <c r="B4935" i="2" s="1"/>
  <c r="B4933" i="9"/>
  <c r="A4934" i="9"/>
  <c r="C4934" i="9" s="1"/>
  <c r="B4936" i="2" s="1"/>
  <c r="B4934" i="9"/>
  <c r="A4935" i="9"/>
  <c r="C4935" i="9" s="1"/>
  <c r="B4937" i="2" s="1"/>
  <c r="B4935" i="9"/>
  <c r="A4936" i="9"/>
  <c r="B4936" i="9"/>
  <c r="A4937" i="9"/>
  <c r="C4937" i="9" s="1"/>
  <c r="B4939" i="2" s="1"/>
  <c r="B4937" i="9"/>
  <c r="A4938" i="9"/>
  <c r="C4938" i="9" s="1"/>
  <c r="B4940" i="2" s="1"/>
  <c r="B4938" i="9"/>
  <c r="A4939" i="9"/>
  <c r="C4939" i="9" s="1"/>
  <c r="B4941" i="2" s="1"/>
  <c r="B4939" i="9"/>
  <c r="A4940" i="9"/>
  <c r="B4940" i="9"/>
  <c r="A4941" i="9"/>
  <c r="C4941" i="9" s="1"/>
  <c r="B4943" i="2" s="1"/>
  <c r="B4941" i="9"/>
  <c r="A4942" i="9"/>
  <c r="C4942" i="9" s="1"/>
  <c r="B4944" i="2" s="1"/>
  <c r="B4942" i="9"/>
  <c r="A4943" i="9"/>
  <c r="C4943" i="9" s="1"/>
  <c r="B4945" i="2" s="1"/>
  <c r="B4943" i="9"/>
  <c r="A4944" i="9"/>
  <c r="B4944" i="9"/>
  <c r="A4945" i="9"/>
  <c r="C4945" i="9" s="1"/>
  <c r="B4947" i="2" s="1"/>
  <c r="B4945" i="9"/>
  <c r="A4946" i="9"/>
  <c r="C4946" i="9" s="1"/>
  <c r="B4948" i="2" s="1"/>
  <c r="B4946" i="9"/>
  <c r="A4947" i="9"/>
  <c r="C4947" i="9" s="1"/>
  <c r="B4949" i="2" s="1"/>
  <c r="B4947" i="9"/>
  <c r="A4948" i="9"/>
  <c r="B4948" i="9"/>
  <c r="A4949" i="9"/>
  <c r="C4949" i="9" s="1"/>
  <c r="B4951" i="2" s="1"/>
  <c r="B4949" i="9"/>
  <c r="A4950" i="9"/>
  <c r="C4950" i="9" s="1"/>
  <c r="B4952" i="2" s="1"/>
  <c r="B4950" i="9"/>
  <c r="A4951" i="9"/>
  <c r="C4951" i="9" s="1"/>
  <c r="B4953" i="2" s="1"/>
  <c r="B4951" i="9"/>
  <c r="A4952" i="9"/>
  <c r="B4952" i="9"/>
  <c r="A4953" i="9"/>
  <c r="C4953" i="9" s="1"/>
  <c r="B4955" i="2" s="1"/>
  <c r="B4953" i="9"/>
  <c r="A4954" i="9"/>
  <c r="C4954" i="9" s="1"/>
  <c r="B4956" i="2" s="1"/>
  <c r="B4954" i="9"/>
  <c r="A4955" i="9"/>
  <c r="C4955" i="9" s="1"/>
  <c r="B4957" i="2" s="1"/>
  <c r="B4955" i="9"/>
  <c r="A4956" i="9"/>
  <c r="B4956" i="9"/>
  <c r="A4957" i="9"/>
  <c r="C4957" i="9" s="1"/>
  <c r="B4959" i="2" s="1"/>
  <c r="B4957" i="9"/>
  <c r="A4958" i="9"/>
  <c r="C4958" i="9" s="1"/>
  <c r="B4960" i="2" s="1"/>
  <c r="B4958" i="9"/>
  <c r="A4959" i="9"/>
  <c r="C4959" i="9" s="1"/>
  <c r="B4961" i="2" s="1"/>
  <c r="B4959" i="9"/>
  <c r="A4960" i="9"/>
  <c r="B4960" i="9"/>
  <c r="A4961" i="9"/>
  <c r="C4961" i="9" s="1"/>
  <c r="B4963" i="2" s="1"/>
  <c r="B4961" i="9"/>
  <c r="A4962" i="9"/>
  <c r="C4962" i="9" s="1"/>
  <c r="B4964" i="2" s="1"/>
  <c r="B4962" i="9"/>
  <c r="A4963" i="9"/>
  <c r="C4963" i="9" s="1"/>
  <c r="B4965" i="2" s="1"/>
  <c r="B4963" i="9"/>
  <c r="A4964" i="9"/>
  <c r="B4964" i="9"/>
  <c r="A4965" i="9"/>
  <c r="C4965" i="9" s="1"/>
  <c r="B4967" i="2" s="1"/>
  <c r="B4965" i="9"/>
  <c r="A4966" i="9"/>
  <c r="C4966" i="9" s="1"/>
  <c r="B4968" i="2" s="1"/>
  <c r="B4966" i="9"/>
  <c r="A4967" i="9"/>
  <c r="C4967" i="9" s="1"/>
  <c r="B4969" i="2" s="1"/>
  <c r="B4967" i="9"/>
  <c r="A4968" i="9"/>
  <c r="B4968" i="9"/>
  <c r="A4969" i="9"/>
  <c r="C4969" i="9" s="1"/>
  <c r="B4971" i="2" s="1"/>
  <c r="B4969" i="9"/>
  <c r="A4970" i="9"/>
  <c r="C4970" i="9" s="1"/>
  <c r="B4972" i="2" s="1"/>
  <c r="B4970" i="9"/>
  <c r="A4971" i="9"/>
  <c r="C4971" i="9" s="1"/>
  <c r="B4973" i="2" s="1"/>
  <c r="B4971" i="9"/>
  <c r="A4972" i="9"/>
  <c r="B4972" i="9"/>
  <c r="A4973" i="9"/>
  <c r="C4973" i="9" s="1"/>
  <c r="B4975" i="2" s="1"/>
  <c r="B4973" i="9"/>
  <c r="A4974" i="9"/>
  <c r="C4974" i="9" s="1"/>
  <c r="B4976" i="2" s="1"/>
  <c r="B4974" i="9"/>
  <c r="A4975" i="9"/>
  <c r="C4975" i="9" s="1"/>
  <c r="B4977" i="2" s="1"/>
  <c r="B4975" i="9"/>
  <c r="A4976" i="9"/>
  <c r="B4976" i="9"/>
  <c r="A4977" i="9"/>
  <c r="C4977" i="9" s="1"/>
  <c r="B4979" i="2" s="1"/>
  <c r="B4977" i="9"/>
  <c r="A4978" i="9"/>
  <c r="C4978" i="9" s="1"/>
  <c r="B4980" i="2" s="1"/>
  <c r="B4978" i="9"/>
  <c r="A4979" i="9"/>
  <c r="C4979" i="9" s="1"/>
  <c r="B4981" i="2" s="1"/>
  <c r="B4979" i="9"/>
  <c r="A4980" i="9"/>
  <c r="B4980" i="9"/>
  <c r="A4981" i="9"/>
  <c r="C4981" i="9" s="1"/>
  <c r="B4983" i="2" s="1"/>
  <c r="B4981" i="9"/>
  <c r="A4982" i="9"/>
  <c r="C4982" i="9" s="1"/>
  <c r="B4984" i="2" s="1"/>
  <c r="B4982" i="9"/>
  <c r="A4983" i="9"/>
  <c r="C4983" i="9" s="1"/>
  <c r="B4985" i="2" s="1"/>
  <c r="B4983" i="9"/>
  <c r="A4984" i="9"/>
  <c r="B4984" i="9"/>
  <c r="A4985" i="9"/>
  <c r="C4985" i="9" s="1"/>
  <c r="B4987" i="2" s="1"/>
  <c r="B4985" i="9"/>
  <c r="A4986" i="9"/>
  <c r="C4986" i="9" s="1"/>
  <c r="B4988" i="2" s="1"/>
  <c r="B4986" i="9"/>
  <c r="A4987" i="9"/>
  <c r="C4987" i="9" s="1"/>
  <c r="B4989" i="2" s="1"/>
  <c r="B4987" i="9"/>
  <c r="A4988" i="9"/>
  <c r="B4988" i="9"/>
  <c r="A4989" i="9"/>
  <c r="C4989" i="9" s="1"/>
  <c r="B4991" i="2" s="1"/>
  <c r="B4989" i="9"/>
  <c r="A4990" i="9"/>
  <c r="C4990" i="9" s="1"/>
  <c r="B4992" i="2" s="1"/>
  <c r="B4990" i="9"/>
  <c r="A4991" i="9"/>
  <c r="C4991" i="9" s="1"/>
  <c r="B4993" i="2" s="1"/>
  <c r="B4991" i="9"/>
  <c r="A4992" i="9"/>
  <c r="B4992" i="9"/>
  <c r="A4993" i="9"/>
  <c r="C4993" i="9" s="1"/>
  <c r="B4995" i="2" s="1"/>
  <c r="B4993" i="9"/>
  <c r="A4994" i="9"/>
  <c r="C4994" i="9" s="1"/>
  <c r="B4996" i="2" s="1"/>
  <c r="B4994" i="9"/>
  <c r="A4995" i="9"/>
  <c r="C4995" i="9" s="1"/>
  <c r="B4997" i="2" s="1"/>
  <c r="B4995" i="9"/>
  <c r="A4996" i="9"/>
  <c r="B4996" i="9"/>
  <c r="A4997" i="9"/>
  <c r="C4997" i="9" s="1"/>
  <c r="B4999" i="2" s="1"/>
  <c r="B4997" i="9"/>
  <c r="A4998" i="9"/>
  <c r="C4998" i="9" s="1"/>
  <c r="B5000" i="2" s="1"/>
  <c r="B4998" i="9"/>
  <c r="A4999" i="9"/>
  <c r="C4999" i="9" s="1"/>
  <c r="B5001" i="2" s="1"/>
  <c r="B4999" i="9"/>
  <c r="A5000" i="9"/>
  <c r="C5000" i="9" s="1"/>
  <c r="B5002" i="2" s="1"/>
  <c r="B5000" i="9"/>
  <c r="A5001" i="9"/>
  <c r="C5001" i="9" s="1"/>
  <c r="B5003" i="2" s="1"/>
  <c r="B5001" i="9"/>
  <c r="A5002" i="9"/>
  <c r="C5002" i="9" s="1"/>
  <c r="B5004" i="2" s="1"/>
  <c r="B5002" i="9"/>
  <c r="A5003" i="9"/>
  <c r="C5003" i="9" s="1"/>
  <c r="B5005" i="2" s="1"/>
  <c r="B5003" i="9"/>
  <c r="A5004" i="9"/>
  <c r="C5004" i="9" s="1"/>
  <c r="B5006" i="2" s="1"/>
  <c r="B5004" i="9"/>
  <c r="A5005" i="9"/>
  <c r="C5005" i="9" s="1"/>
  <c r="B5007" i="2" s="1"/>
  <c r="B5005" i="9"/>
  <c r="A5006" i="9"/>
  <c r="C5006" i="9" s="1"/>
  <c r="B5008" i="2" s="1"/>
  <c r="B5006" i="9"/>
  <c r="A5007" i="9"/>
  <c r="C5007" i="9" s="1"/>
  <c r="B5009" i="2" s="1"/>
  <c r="B5007" i="9"/>
  <c r="A5008" i="9"/>
  <c r="C5008" i="9" s="1"/>
  <c r="B5010" i="2" s="1"/>
  <c r="B5008" i="9"/>
  <c r="A5009" i="9"/>
  <c r="C5009" i="9" s="1"/>
  <c r="B5011" i="2" s="1"/>
  <c r="B5009" i="9"/>
  <c r="A5010" i="9"/>
  <c r="C5010" i="9" s="1"/>
  <c r="B5012" i="2" s="1"/>
  <c r="B5010" i="9"/>
  <c r="A5011" i="9"/>
  <c r="C5011" i="9" s="1"/>
  <c r="B5013" i="2" s="1"/>
  <c r="B5011" i="9"/>
  <c r="A5012" i="9"/>
  <c r="C5012" i="9" s="1"/>
  <c r="B5014" i="2" s="1"/>
  <c r="B5012" i="9"/>
  <c r="A5013" i="9"/>
  <c r="C5013" i="9" s="1"/>
  <c r="B5015" i="2" s="1"/>
  <c r="B5013" i="9"/>
  <c r="A5014" i="9"/>
  <c r="C5014" i="9" s="1"/>
  <c r="B5016" i="2" s="1"/>
  <c r="B5014" i="9"/>
  <c r="A5015" i="9"/>
  <c r="C5015" i="9" s="1"/>
  <c r="B5017" i="2" s="1"/>
  <c r="B5015" i="9"/>
  <c r="A5016" i="9"/>
  <c r="C5016" i="9" s="1"/>
  <c r="B5018" i="2" s="1"/>
  <c r="B5016" i="9"/>
  <c r="A5017" i="9"/>
  <c r="C5017" i="9" s="1"/>
  <c r="B5019" i="2" s="1"/>
  <c r="B5017" i="9"/>
  <c r="A5018" i="9"/>
  <c r="C5018" i="9" s="1"/>
  <c r="B5020" i="2" s="1"/>
  <c r="B5018" i="9"/>
  <c r="A5019" i="9"/>
  <c r="C5019" i="9" s="1"/>
  <c r="B5021" i="2" s="1"/>
  <c r="B5019" i="9"/>
  <c r="A5020" i="9"/>
  <c r="C5020" i="9" s="1"/>
  <c r="B5022" i="2" s="1"/>
  <c r="B5020" i="9"/>
  <c r="A5021" i="9"/>
  <c r="C5021" i="9" s="1"/>
  <c r="B5023" i="2" s="1"/>
  <c r="B5021" i="9"/>
  <c r="A5022" i="9"/>
  <c r="C5022" i="9" s="1"/>
  <c r="B5024" i="2" s="1"/>
  <c r="B5022" i="9"/>
  <c r="A5023" i="9"/>
  <c r="C5023" i="9" s="1"/>
  <c r="B5025" i="2" s="1"/>
  <c r="B5023" i="9"/>
  <c r="A5024" i="9"/>
  <c r="C5024" i="9" s="1"/>
  <c r="B5026" i="2" s="1"/>
  <c r="B5024" i="9"/>
  <c r="A5025" i="9"/>
  <c r="C5025" i="9" s="1"/>
  <c r="B5027" i="2" s="1"/>
  <c r="B5025" i="9"/>
  <c r="A5026" i="9"/>
  <c r="C5026" i="9" s="1"/>
  <c r="B5028" i="2" s="1"/>
  <c r="B5026" i="9"/>
  <c r="A5027" i="9"/>
  <c r="C5027" i="9" s="1"/>
  <c r="B5029" i="2" s="1"/>
  <c r="B5027" i="9"/>
  <c r="A5028" i="9"/>
  <c r="C5028" i="9" s="1"/>
  <c r="B5030" i="2" s="1"/>
  <c r="B5028" i="9"/>
  <c r="A5029" i="9"/>
  <c r="C5029" i="9" s="1"/>
  <c r="B5031" i="2" s="1"/>
  <c r="B5029" i="9"/>
  <c r="A5030" i="9"/>
  <c r="C5030" i="9" s="1"/>
  <c r="B5032" i="2" s="1"/>
  <c r="B5030" i="9"/>
  <c r="A5031" i="9"/>
  <c r="C5031" i="9" s="1"/>
  <c r="B5033" i="2" s="1"/>
  <c r="B5031" i="9"/>
  <c r="A5032" i="9"/>
  <c r="C5032" i="9" s="1"/>
  <c r="B5034" i="2" s="1"/>
  <c r="B5032" i="9"/>
  <c r="A5033" i="9"/>
  <c r="C5033" i="9" s="1"/>
  <c r="B5035" i="2" s="1"/>
  <c r="B5033" i="9"/>
  <c r="A5034" i="9"/>
  <c r="C5034" i="9" s="1"/>
  <c r="B5036" i="2" s="1"/>
  <c r="B5034" i="9"/>
  <c r="A5035" i="9"/>
  <c r="C5035" i="9" s="1"/>
  <c r="B5037" i="2" s="1"/>
  <c r="B5035" i="9"/>
  <c r="A5036" i="9"/>
  <c r="C5036" i="9" s="1"/>
  <c r="B5038" i="2" s="1"/>
  <c r="B5036" i="9"/>
  <c r="A5037" i="9"/>
  <c r="C5037" i="9" s="1"/>
  <c r="B5039" i="2" s="1"/>
  <c r="B5037" i="9"/>
  <c r="A5038" i="9"/>
  <c r="C5038" i="9" s="1"/>
  <c r="B5040" i="2" s="1"/>
  <c r="B5038" i="9"/>
  <c r="A5039" i="9"/>
  <c r="C5039" i="9" s="1"/>
  <c r="B5041" i="2" s="1"/>
  <c r="B5039" i="9"/>
  <c r="A5040" i="9"/>
  <c r="C5040" i="9" s="1"/>
  <c r="B5042" i="2" s="1"/>
  <c r="B5040" i="9"/>
  <c r="A5041" i="9"/>
  <c r="C5041" i="9" s="1"/>
  <c r="B5043" i="2" s="1"/>
  <c r="B5041" i="9"/>
  <c r="A5042" i="9"/>
  <c r="C5042" i="9" s="1"/>
  <c r="B5044" i="2" s="1"/>
  <c r="B5042" i="9"/>
  <c r="A5043" i="9"/>
  <c r="C5043" i="9" s="1"/>
  <c r="B5045" i="2" s="1"/>
  <c r="B5043" i="9"/>
  <c r="A5044" i="9"/>
  <c r="C5044" i="9" s="1"/>
  <c r="B5046" i="2" s="1"/>
  <c r="B5044" i="9"/>
  <c r="A5045" i="9"/>
  <c r="C5045" i="9" s="1"/>
  <c r="B5047" i="2" s="1"/>
  <c r="B5045" i="9"/>
  <c r="A5046" i="9"/>
  <c r="C5046" i="9" s="1"/>
  <c r="B5048" i="2" s="1"/>
  <c r="B5046" i="9"/>
  <c r="A5047" i="9"/>
  <c r="C5047" i="9" s="1"/>
  <c r="B5049" i="2" s="1"/>
  <c r="B5047" i="9"/>
  <c r="A5048" i="9"/>
  <c r="C5048" i="9" s="1"/>
  <c r="B5050" i="2" s="1"/>
  <c r="B5048" i="9"/>
  <c r="A5049" i="9"/>
  <c r="C5049" i="9" s="1"/>
  <c r="B5051" i="2" s="1"/>
  <c r="B5049" i="9"/>
  <c r="A5050" i="9"/>
  <c r="C5050" i="9" s="1"/>
  <c r="B5052" i="2" s="1"/>
  <c r="B5050" i="9"/>
  <c r="A5051" i="9"/>
  <c r="C5051" i="9" s="1"/>
  <c r="B5053" i="2" s="1"/>
  <c r="B5051" i="9"/>
  <c r="A5052" i="9"/>
  <c r="C5052" i="9" s="1"/>
  <c r="B5054" i="2" s="1"/>
  <c r="B5052" i="9"/>
  <c r="A5053" i="9"/>
  <c r="C5053" i="9" s="1"/>
  <c r="B5055" i="2" s="1"/>
  <c r="B5053" i="9"/>
  <c r="A5054" i="9"/>
  <c r="C5054" i="9" s="1"/>
  <c r="B5056" i="2" s="1"/>
  <c r="B5054" i="9"/>
  <c r="A5055" i="9"/>
  <c r="C5055" i="9" s="1"/>
  <c r="B5057" i="2" s="1"/>
  <c r="B5055" i="9"/>
  <c r="A5056" i="9"/>
  <c r="C5056" i="9" s="1"/>
  <c r="B5058" i="2" s="1"/>
  <c r="B5056" i="9"/>
  <c r="A5057" i="9"/>
  <c r="C5057" i="9" s="1"/>
  <c r="B5059" i="2" s="1"/>
  <c r="B5057" i="9"/>
  <c r="A5058" i="9"/>
  <c r="C5058" i="9" s="1"/>
  <c r="B5060" i="2" s="1"/>
  <c r="B5058" i="9"/>
  <c r="A5059" i="9"/>
  <c r="C5059" i="9" s="1"/>
  <c r="B5061" i="2" s="1"/>
  <c r="B5059" i="9"/>
  <c r="A5060" i="9"/>
  <c r="C5060" i="9" s="1"/>
  <c r="B5062" i="2" s="1"/>
  <c r="B5060" i="9"/>
  <c r="A5061" i="9"/>
  <c r="C5061" i="9" s="1"/>
  <c r="B5063" i="2" s="1"/>
  <c r="B5061" i="9"/>
  <c r="A5062" i="9"/>
  <c r="C5062" i="9" s="1"/>
  <c r="B5064" i="2" s="1"/>
  <c r="B5062" i="9"/>
  <c r="A5063" i="9"/>
  <c r="C5063" i="9" s="1"/>
  <c r="B5065" i="2" s="1"/>
  <c r="B5063" i="9"/>
  <c r="A5064" i="9"/>
  <c r="C5064" i="9" s="1"/>
  <c r="B5066" i="2" s="1"/>
  <c r="B5064" i="9"/>
  <c r="A5065" i="9"/>
  <c r="C5065" i="9" s="1"/>
  <c r="B5067" i="2" s="1"/>
  <c r="B5065" i="9"/>
  <c r="A5066" i="9"/>
  <c r="C5066" i="9" s="1"/>
  <c r="B5068" i="2" s="1"/>
  <c r="B5066" i="9"/>
  <c r="A5067" i="9"/>
  <c r="C5067" i="9" s="1"/>
  <c r="B5069" i="2" s="1"/>
  <c r="B5067" i="9"/>
  <c r="A5068" i="9"/>
  <c r="C5068" i="9" s="1"/>
  <c r="B5070" i="2" s="1"/>
  <c r="B5068" i="9"/>
  <c r="A5069" i="9"/>
  <c r="C5069" i="9" s="1"/>
  <c r="B5071" i="2" s="1"/>
  <c r="B5069" i="9"/>
  <c r="A5070" i="9"/>
  <c r="C5070" i="9" s="1"/>
  <c r="B5072" i="2" s="1"/>
  <c r="B5070" i="9"/>
  <c r="A5071" i="9"/>
  <c r="C5071" i="9" s="1"/>
  <c r="B5073" i="2" s="1"/>
  <c r="B5071" i="9"/>
  <c r="A5072" i="9"/>
  <c r="C5072" i="9" s="1"/>
  <c r="B5074" i="2" s="1"/>
  <c r="B5072" i="9"/>
  <c r="A5073" i="9"/>
  <c r="C5073" i="9" s="1"/>
  <c r="B5075" i="2" s="1"/>
  <c r="B5073" i="9"/>
  <c r="A5074" i="9"/>
  <c r="C5074" i="9" s="1"/>
  <c r="B5076" i="2" s="1"/>
  <c r="B5074" i="9"/>
  <c r="A5075" i="9"/>
  <c r="C5075" i="9" s="1"/>
  <c r="B5077" i="2" s="1"/>
  <c r="B5075" i="9"/>
  <c r="A5076" i="9"/>
  <c r="C5076" i="9" s="1"/>
  <c r="B5078" i="2" s="1"/>
  <c r="B5076" i="9"/>
  <c r="A5077" i="9"/>
  <c r="C5077" i="9" s="1"/>
  <c r="B5079" i="2" s="1"/>
  <c r="B5077" i="9"/>
  <c r="A5078" i="9"/>
  <c r="C5078" i="9" s="1"/>
  <c r="B5080" i="2" s="1"/>
  <c r="B5078" i="9"/>
  <c r="A5079" i="9"/>
  <c r="C5079" i="9" s="1"/>
  <c r="B5081" i="2" s="1"/>
  <c r="B5079" i="9"/>
  <c r="A5080" i="9"/>
  <c r="C5080" i="9" s="1"/>
  <c r="B5082" i="2" s="1"/>
  <c r="B5080" i="9"/>
  <c r="A5081" i="9"/>
  <c r="C5081" i="9" s="1"/>
  <c r="B5083" i="2" s="1"/>
  <c r="B5081" i="9"/>
  <c r="A5082" i="9"/>
  <c r="C5082" i="9" s="1"/>
  <c r="B5084" i="2" s="1"/>
  <c r="B5082" i="9"/>
  <c r="A5083" i="9"/>
  <c r="C5083" i="9" s="1"/>
  <c r="B5085" i="2" s="1"/>
  <c r="B5083" i="9"/>
  <c r="A5084" i="9"/>
  <c r="C5084" i="9" s="1"/>
  <c r="B5086" i="2" s="1"/>
  <c r="B5084" i="9"/>
  <c r="A5085" i="9"/>
  <c r="C5085" i="9" s="1"/>
  <c r="B5087" i="2" s="1"/>
  <c r="B5085" i="9"/>
  <c r="A5086" i="9"/>
  <c r="C5086" i="9" s="1"/>
  <c r="B5088" i="2" s="1"/>
  <c r="B5086" i="9"/>
  <c r="A5087" i="9"/>
  <c r="C5087" i="9" s="1"/>
  <c r="B5089" i="2" s="1"/>
  <c r="B5087" i="9"/>
  <c r="A5088" i="9"/>
  <c r="C5088" i="9" s="1"/>
  <c r="B5090" i="2" s="1"/>
  <c r="B5088" i="9"/>
  <c r="A5089" i="9"/>
  <c r="C5089" i="9" s="1"/>
  <c r="B5091" i="2" s="1"/>
  <c r="B5089" i="9"/>
  <c r="A5090" i="9"/>
  <c r="C5090" i="9" s="1"/>
  <c r="B5092" i="2" s="1"/>
  <c r="B5090" i="9"/>
  <c r="A5091" i="9"/>
  <c r="C5091" i="9" s="1"/>
  <c r="B5093" i="2" s="1"/>
  <c r="B5091" i="9"/>
  <c r="A5092" i="9"/>
  <c r="C5092" i="9" s="1"/>
  <c r="B5094" i="2" s="1"/>
  <c r="B5092" i="9"/>
  <c r="A5093" i="9"/>
  <c r="C5093" i="9" s="1"/>
  <c r="B5095" i="2" s="1"/>
  <c r="B5093" i="9"/>
  <c r="A5094" i="9"/>
  <c r="C5094" i="9" s="1"/>
  <c r="B5096" i="2" s="1"/>
  <c r="B5094" i="9"/>
  <c r="A5095" i="9"/>
  <c r="C5095" i="9" s="1"/>
  <c r="B5097" i="2" s="1"/>
  <c r="B5095" i="9"/>
  <c r="A5096" i="9"/>
  <c r="C5096" i="9" s="1"/>
  <c r="B5098" i="2" s="1"/>
  <c r="B5096" i="9"/>
  <c r="A5097" i="9"/>
  <c r="C5097" i="9" s="1"/>
  <c r="B5099" i="2" s="1"/>
  <c r="B5097" i="9"/>
  <c r="A5098" i="9"/>
  <c r="C5098" i="9" s="1"/>
  <c r="B5100" i="2" s="1"/>
  <c r="B5098" i="9"/>
  <c r="A5099" i="9"/>
  <c r="C5099" i="9" s="1"/>
  <c r="B5101" i="2" s="1"/>
  <c r="B5099" i="9"/>
  <c r="A5100" i="9"/>
  <c r="C5100" i="9" s="1"/>
  <c r="B5102" i="2" s="1"/>
  <c r="B5100" i="9"/>
  <c r="A5101" i="9"/>
  <c r="C5101" i="9" s="1"/>
  <c r="B5103" i="2" s="1"/>
  <c r="B5101" i="9"/>
  <c r="A5102" i="9"/>
  <c r="C5102" i="9" s="1"/>
  <c r="B5104" i="2" s="1"/>
  <c r="B5102" i="9"/>
  <c r="A5103" i="9"/>
  <c r="C5103" i="9" s="1"/>
  <c r="B5105" i="2" s="1"/>
  <c r="B5103" i="9"/>
  <c r="A5104" i="9"/>
  <c r="C5104" i="9" s="1"/>
  <c r="B5106" i="2" s="1"/>
  <c r="B5104" i="9"/>
  <c r="A5105" i="9"/>
  <c r="C5105" i="9" s="1"/>
  <c r="B5107" i="2" s="1"/>
  <c r="B5105" i="9"/>
  <c r="A5106" i="9"/>
  <c r="C5106" i="9" s="1"/>
  <c r="B5108" i="2" s="1"/>
  <c r="B5106" i="9"/>
  <c r="A5107" i="9"/>
  <c r="C5107" i="9" s="1"/>
  <c r="B5109" i="2" s="1"/>
  <c r="B5107" i="9"/>
  <c r="A5108" i="9"/>
  <c r="C5108" i="9" s="1"/>
  <c r="B5110" i="2" s="1"/>
  <c r="B5108" i="9"/>
  <c r="A5109" i="9"/>
  <c r="C5109" i="9" s="1"/>
  <c r="B5111" i="2" s="1"/>
  <c r="B5109" i="9"/>
  <c r="A5110" i="9"/>
  <c r="C5110" i="9" s="1"/>
  <c r="B5112" i="2" s="1"/>
  <c r="B5110" i="9"/>
  <c r="A5111" i="9"/>
  <c r="C5111" i="9" s="1"/>
  <c r="B5113" i="2" s="1"/>
  <c r="B5111" i="9"/>
  <c r="A5112" i="9"/>
  <c r="C5112" i="9" s="1"/>
  <c r="B5114" i="2" s="1"/>
  <c r="B5112" i="9"/>
  <c r="A5113" i="9"/>
  <c r="C5113" i="9" s="1"/>
  <c r="B5115" i="2" s="1"/>
  <c r="B5113" i="9"/>
  <c r="A5114" i="9"/>
  <c r="C5114" i="9" s="1"/>
  <c r="B5116" i="2" s="1"/>
  <c r="B5114" i="9"/>
  <c r="A5115" i="9"/>
  <c r="C5115" i="9" s="1"/>
  <c r="B5117" i="2" s="1"/>
  <c r="B5115" i="9"/>
  <c r="A5116" i="9"/>
  <c r="C5116" i="9" s="1"/>
  <c r="B5118" i="2" s="1"/>
  <c r="B5116" i="9"/>
  <c r="A5117" i="9"/>
  <c r="C5117" i="9" s="1"/>
  <c r="B5119" i="2" s="1"/>
  <c r="B5117" i="9"/>
  <c r="A5118" i="9"/>
  <c r="C5118" i="9" s="1"/>
  <c r="B5120" i="2" s="1"/>
  <c r="B5118" i="9"/>
  <c r="A5119" i="9"/>
  <c r="C5119" i="9" s="1"/>
  <c r="B5121" i="2" s="1"/>
  <c r="B5119" i="9"/>
  <c r="A5120" i="9"/>
  <c r="C5120" i="9" s="1"/>
  <c r="B5122" i="2" s="1"/>
  <c r="B5120" i="9"/>
  <c r="A5121" i="9"/>
  <c r="C5121" i="9" s="1"/>
  <c r="B5123" i="2" s="1"/>
  <c r="B5121" i="9"/>
  <c r="A5122" i="9"/>
  <c r="C5122" i="9" s="1"/>
  <c r="B5124" i="2" s="1"/>
  <c r="B5122" i="9"/>
  <c r="A5123" i="9"/>
  <c r="C5123" i="9" s="1"/>
  <c r="B5125" i="2" s="1"/>
  <c r="B5123" i="9"/>
  <c r="A5124" i="9"/>
  <c r="C5124" i="9" s="1"/>
  <c r="B5126" i="2" s="1"/>
  <c r="B5124" i="9"/>
  <c r="A5125" i="9"/>
  <c r="C5125" i="9" s="1"/>
  <c r="B5127" i="2" s="1"/>
  <c r="B5125" i="9"/>
  <c r="A5126" i="9"/>
  <c r="C5126" i="9" s="1"/>
  <c r="B5128" i="2" s="1"/>
  <c r="B5126" i="9"/>
  <c r="A5127" i="9"/>
  <c r="C5127" i="9" s="1"/>
  <c r="B5129" i="2" s="1"/>
  <c r="B5127" i="9"/>
  <c r="A5128" i="9"/>
  <c r="C5128" i="9" s="1"/>
  <c r="B5130" i="2" s="1"/>
  <c r="B5128" i="9"/>
  <c r="A5129" i="9"/>
  <c r="C5129" i="9" s="1"/>
  <c r="B5131" i="2" s="1"/>
  <c r="B5129" i="9"/>
  <c r="A5130" i="9"/>
  <c r="C5130" i="9" s="1"/>
  <c r="B5132" i="2" s="1"/>
  <c r="B5130" i="9"/>
  <c r="A5131" i="9"/>
  <c r="C5131" i="9" s="1"/>
  <c r="B5133" i="2" s="1"/>
  <c r="B5131" i="9"/>
  <c r="A5132" i="9"/>
  <c r="C5132" i="9" s="1"/>
  <c r="B5134" i="2" s="1"/>
  <c r="B5132" i="9"/>
  <c r="A5133" i="9"/>
  <c r="C5133" i="9" s="1"/>
  <c r="B5135" i="2" s="1"/>
  <c r="B5133" i="9"/>
  <c r="A5134" i="9"/>
  <c r="C5134" i="9" s="1"/>
  <c r="B5136" i="2" s="1"/>
  <c r="B5134" i="9"/>
  <c r="A5135" i="9"/>
  <c r="C5135" i="9" s="1"/>
  <c r="B5137" i="2" s="1"/>
  <c r="B5135" i="9"/>
  <c r="A5136" i="9"/>
  <c r="C5136" i="9" s="1"/>
  <c r="B5138" i="2" s="1"/>
  <c r="B5136" i="9"/>
  <c r="A5137" i="9"/>
  <c r="C5137" i="9" s="1"/>
  <c r="B5139" i="2" s="1"/>
  <c r="B5137" i="9"/>
  <c r="A5138" i="9"/>
  <c r="C5138" i="9" s="1"/>
  <c r="B5140" i="2" s="1"/>
  <c r="B5138" i="9"/>
  <c r="A5139" i="9"/>
  <c r="C5139" i="9" s="1"/>
  <c r="B5141" i="2" s="1"/>
  <c r="B5139" i="9"/>
  <c r="A5140" i="9"/>
  <c r="C5140" i="9" s="1"/>
  <c r="B5142" i="2" s="1"/>
  <c r="B5140" i="9"/>
  <c r="A5141" i="9"/>
  <c r="C5141" i="9" s="1"/>
  <c r="B5143" i="2" s="1"/>
  <c r="B5141" i="9"/>
  <c r="A5142" i="9"/>
  <c r="C5142" i="9" s="1"/>
  <c r="B5144" i="2" s="1"/>
  <c r="B5142" i="9"/>
  <c r="A5143" i="9"/>
  <c r="C5143" i="9" s="1"/>
  <c r="B5145" i="2" s="1"/>
  <c r="B5143" i="9"/>
  <c r="A5144" i="9"/>
  <c r="C5144" i="9" s="1"/>
  <c r="B5146" i="2" s="1"/>
  <c r="B5144" i="9"/>
  <c r="A5145" i="9"/>
  <c r="C5145" i="9" s="1"/>
  <c r="B5147" i="2" s="1"/>
  <c r="B5145" i="9"/>
  <c r="A5146" i="9"/>
  <c r="C5146" i="9" s="1"/>
  <c r="B5148" i="2" s="1"/>
  <c r="B5146" i="9"/>
  <c r="A5147" i="9"/>
  <c r="C5147" i="9" s="1"/>
  <c r="B5149" i="2" s="1"/>
  <c r="B5147" i="9"/>
  <c r="A5148" i="9"/>
  <c r="C5148" i="9" s="1"/>
  <c r="B5150" i="2" s="1"/>
  <c r="B5148" i="9"/>
  <c r="A5149" i="9"/>
  <c r="C5149" i="9" s="1"/>
  <c r="B5151" i="2" s="1"/>
  <c r="B5149" i="9"/>
  <c r="A5150" i="9"/>
  <c r="C5150" i="9" s="1"/>
  <c r="B5152" i="2" s="1"/>
  <c r="B5150" i="9"/>
  <c r="A5151" i="9"/>
  <c r="C5151" i="9" s="1"/>
  <c r="B5153" i="2" s="1"/>
  <c r="B5151" i="9"/>
  <c r="A5152" i="9"/>
  <c r="C5152" i="9" s="1"/>
  <c r="B5154" i="2" s="1"/>
  <c r="B5152" i="9"/>
  <c r="A5153" i="9"/>
  <c r="C5153" i="9" s="1"/>
  <c r="B5155" i="2" s="1"/>
  <c r="B5153" i="9"/>
  <c r="A5154" i="9"/>
  <c r="C5154" i="9" s="1"/>
  <c r="B5156" i="2" s="1"/>
  <c r="B5154" i="9"/>
  <c r="A5155" i="9"/>
  <c r="C5155" i="9" s="1"/>
  <c r="B5157" i="2" s="1"/>
  <c r="B5155" i="9"/>
  <c r="A5156" i="9"/>
  <c r="C5156" i="9" s="1"/>
  <c r="B5158" i="2" s="1"/>
  <c r="B5156" i="9"/>
  <c r="A5157" i="9"/>
  <c r="C5157" i="9" s="1"/>
  <c r="B5159" i="2" s="1"/>
  <c r="B5157" i="9"/>
  <c r="A5158" i="9"/>
  <c r="C5158" i="9" s="1"/>
  <c r="B5160" i="2" s="1"/>
  <c r="B5158" i="9"/>
  <c r="A5159" i="9"/>
  <c r="C5159" i="9" s="1"/>
  <c r="B5161" i="2" s="1"/>
  <c r="B5159" i="9"/>
  <c r="A5160" i="9"/>
  <c r="C5160" i="9" s="1"/>
  <c r="B5162" i="2" s="1"/>
  <c r="B5160" i="9"/>
  <c r="A5161" i="9"/>
  <c r="C5161" i="9" s="1"/>
  <c r="B5163" i="2" s="1"/>
  <c r="B5161" i="9"/>
  <c r="A5162" i="9"/>
  <c r="C5162" i="9" s="1"/>
  <c r="B5164" i="2" s="1"/>
  <c r="B5162" i="9"/>
  <c r="A5163" i="9"/>
  <c r="C5163" i="9" s="1"/>
  <c r="B5165" i="2" s="1"/>
  <c r="B5163" i="9"/>
  <c r="A5164" i="9"/>
  <c r="C5164" i="9" s="1"/>
  <c r="B5166" i="2" s="1"/>
  <c r="B5164" i="9"/>
  <c r="A5165" i="9"/>
  <c r="C5165" i="9" s="1"/>
  <c r="B5167" i="2" s="1"/>
  <c r="B5165" i="9"/>
  <c r="A5166" i="9"/>
  <c r="C5166" i="9" s="1"/>
  <c r="B5168" i="2" s="1"/>
  <c r="B5166" i="9"/>
  <c r="A5167" i="9"/>
  <c r="C5167" i="9" s="1"/>
  <c r="B5169" i="2" s="1"/>
  <c r="B5167" i="9"/>
  <c r="A5168" i="9"/>
  <c r="C5168" i="9" s="1"/>
  <c r="B5170" i="2" s="1"/>
  <c r="B5168" i="9"/>
  <c r="A5169" i="9"/>
  <c r="C5169" i="9" s="1"/>
  <c r="B5171" i="2" s="1"/>
  <c r="B5169" i="9"/>
  <c r="A5170" i="9"/>
  <c r="C5170" i="9" s="1"/>
  <c r="B5172" i="2" s="1"/>
  <c r="B5170" i="9"/>
  <c r="A5171" i="9"/>
  <c r="C5171" i="9" s="1"/>
  <c r="B5173" i="2" s="1"/>
  <c r="B5171" i="9"/>
  <c r="A5172" i="9"/>
  <c r="C5172" i="9" s="1"/>
  <c r="B5174" i="2" s="1"/>
  <c r="B5172" i="9"/>
  <c r="A5173" i="9"/>
  <c r="C5173" i="9" s="1"/>
  <c r="B5175" i="2" s="1"/>
  <c r="B5173" i="9"/>
  <c r="A5174" i="9"/>
  <c r="C5174" i="9" s="1"/>
  <c r="B5176" i="2" s="1"/>
  <c r="B5174" i="9"/>
  <c r="A5175" i="9"/>
  <c r="C5175" i="9" s="1"/>
  <c r="B5177" i="2" s="1"/>
  <c r="B5175" i="9"/>
  <c r="A5176" i="9"/>
  <c r="C5176" i="9" s="1"/>
  <c r="B5178" i="2" s="1"/>
  <c r="B5176" i="9"/>
  <c r="A5177" i="9"/>
  <c r="C5177" i="9" s="1"/>
  <c r="B5179" i="2" s="1"/>
  <c r="B5177" i="9"/>
  <c r="A5178" i="9"/>
  <c r="C5178" i="9" s="1"/>
  <c r="B5180" i="2" s="1"/>
  <c r="B5178" i="9"/>
  <c r="A5179" i="9"/>
  <c r="C5179" i="9" s="1"/>
  <c r="B5181" i="2" s="1"/>
  <c r="B5179" i="9"/>
  <c r="A5180" i="9"/>
  <c r="C5180" i="9" s="1"/>
  <c r="B5182" i="2" s="1"/>
  <c r="B5180" i="9"/>
  <c r="A5181" i="9"/>
  <c r="C5181" i="9" s="1"/>
  <c r="B5183" i="2" s="1"/>
  <c r="B5181" i="9"/>
  <c r="A5182" i="9"/>
  <c r="C5182" i="9" s="1"/>
  <c r="B5184" i="2" s="1"/>
  <c r="B5182" i="9"/>
  <c r="A5183" i="9"/>
  <c r="C5183" i="9" s="1"/>
  <c r="B5185" i="2" s="1"/>
  <c r="B5183" i="9"/>
  <c r="A5184" i="9"/>
  <c r="C5184" i="9" s="1"/>
  <c r="B5186" i="2" s="1"/>
  <c r="B5184" i="9"/>
  <c r="A5185" i="9"/>
  <c r="C5185" i="9" s="1"/>
  <c r="B5187" i="2" s="1"/>
  <c r="B5185" i="9"/>
  <c r="A5186" i="9"/>
  <c r="C5186" i="9" s="1"/>
  <c r="B5188" i="2" s="1"/>
  <c r="B5186" i="9"/>
  <c r="A5187" i="9"/>
  <c r="C5187" i="9" s="1"/>
  <c r="B5189" i="2" s="1"/>
  <c r="B5187" i="9"/>
  <c r="A5188" i="9"/>
  <c r="C5188" i="9" s="1"/>
  <c r="B5190" i="2" s="1"/>
  <c r="B5188" i="9"/>
  <c r="A5189" i="9"/>
  <c r="C5189" i="9" s="1"/>
  <c r="B5191" i="2" s="1"/>
  <c r="B5189" i="9"/>
  <c r="A5190" i="9"/>
  <c r="C5190" i="9" s="1"/>
  <c r="B5192" i="2" s="1"/>
  <c r="B5190" i="9"/>
  <c r="A5191" i="9"/>
  <c r="C5191" i="9" s="1"/>
  <c r="B5193" i="2" s="1"/>
  <c r="B5191" i="9"/>
  <c r="A5192" i="9"/>
  <c r="C5192" i="9" s="1"/>
  <c r="B5194" i="2" s="1"/>
  <c r="B5192" i="9"/>
  <c r="A5193" i="9"/>
  <c r="C5193" i="9" s="1"/>
  <c r="B5195" i="2" s="1"/>
  <c r="B5193" i="9"/>
  <c r="A5194" i="9"/>
  <c r="C5194" i="9" s="1"/>
  <c r="B5196" i="2" s="1"/>
  <c r="B5194" i="9"/>
  <c r="A5195" i="9"/>
  <c r="C5195" i="9" s="1"/>
  <c r="B5197" i="2" s="1"/>
  <c r="B5195" i="9"/>
  <c r="A5196" i="9"/>
  <c r="C5196" i="9" s="1"/>
  <c r="B5198" i="2" s="1"/>
  <c r="B5196" i="9"/>
  <c r="A5197" i="9"/>
  <c r="C5197" i="9" s="1"/>
  <c r="B5199" i="2" s="1"/>
  <c r="B5197" i="9"/>
  <c r="A5198" i="9"/>
  <c r="C5198" i="9" s="1"/>
  <c r="B5200" i="2" s="1"/>
  <c r="B5198" i="9"/>
  <c r="A5199" i="9"/>
  <c r="C5199" i="9" s="1"/>
  <c r="B5201" i="2" s="1"/>
  <c r="B5199" i="9"/>
  <c r="A5200" i="9"/>
  <c r="C5200" i="9" s="1"/>
  <c r="B5202" i="2" s="1"/>
  <c r="B5200" i="9"/>
  <c r="A5201" i="9"/>
  <c r="C5201" i="9" s="1"/>
  <c r="B5203" i="2" s="1"/>
  <c r="B5201" i="9"/>
  <c r="A5202" i="9"/>
  <c r="C5202" i="9" s="1"/>
  <c r="B5204" i="2" s="1"/>
  <c r="B5202" i="9"/>
  <c r="A5203" i="9"/>
  <c r="C5203" i="9" s="1"/>
  <c r="B5205" i="2" s="1"/>
  <c r="B5203" i="9"/>
  <c r="A5204" i="9"/>
  <c r="C5204" i="9" s="1"/>
  <c r="B5206" i="2" s="1"/>
  <c r="B5204" i="9"/>
  <c r="A5205" i="9"/>
  <c r="C5205" i="9" s="1"/>
  <c r="B5207" i="2" s="1"/>
  <c r="B5205" i="9"/>
  <c r="A5206" i="9"/>
  <c r="C5206" i="9" s="1"/>
  <c r="B5208" i="2" s="1"/>
  <c r="B5206" i="9"/>
  <c r="A5207" i="9"/>
  <c r="C5207" i="9" s="1"/>
  <c r="B5209" i="2" s="1"/>
  <c r="B5207" i="9"/>
  <c r="A5208" i="9"/>
  <c r="C5208" i="9" s="1"/>
  <c r="B5210" i="2" s="1"/>
  <c r="B5208" i="9"/>
  <c r="A5209" i="9"/>
  <c r="C5209" i="9" s="1"/>
  <c r="B5211" i="2" s="1"/>
  <c r="B5209" i="9"/>
  <c r="A5210" i="9"/>
  <c r="C5210" i="9" s="1"/>
  <c r="B5212" i="2" s="1"/>
  <c r="B5210" i="9"/>
  <c r="A5211" i="9"/>
  <c r="C5211" i="9" s="1"/>
  <c r="B5213" i="2" s="1"/>
  <c r="B5211" i="9"/>
  <c r="A5212" i="9"/>
  <c r="C5212" i="9" s="1"/>
  <c r="B5214" i="2" s="1"/>
  <c r="B5212" i="9"/>
  <c r="A5213" i="9"/>
  <c r="C5213" i="9" s="1"/>
  <c r="B5215" i="2" s="1"/>
  <c r="B5213" i="9"/>
  <c r="A5214" i="9"/>
  <c r="C5214" i="9" s="1"/>
  <c r="B5216" i="2" s="1"/>
  <c r="B5214" i="9"/>
  <c r="A5215" i="9"/>
  <c r="C5215" i="9" s="1"/>
  <c r="B5217" i="2" s="1"/>
  <c r="B5215" i="9"/>
  <c r="A5216" i="9"/>
  <c r="C5216" i="9" s="1"/>
  <c r="B5218" i="2" s="1"/>
  <c r="B5216" i="9"/>
  <c r="A5217" i="9"/>
  <c r="C5217" i="9" s="1"/>
  <c r="B5219" i="2" s="1"/>
  <c r="B5217" i="9"/>
  <c r="A5218" i="9"/>
  <c r="C5218" i="9" s="1"/>
  <c r="B5220" i="2" s="1"/>
  <c r="B5218" i="9"/>
  <c r="A5219" i="9"/>
  <c r="C5219" i="9" s="1"/>
  <c r="B5221" i="2" s="1"/>
  <c r="B5219" i="9"/>
  <c r="A5220" i="9"/>
  <c r="C5220" i="9" s="1"/>
  <c r="B5222" i="2" s="1"/>
  <c r="B5220" i="9"/>
  <c r="A5221" i="9"/>
  <c r="C5221" i="9" s="1"/>
  <c r="B5223" i="2" s="1"/>
  <c r="B5221" i="9"/>
  <c r="A5222" i="9"/>
  <c r="C5222" i="9" s="1"/>
  <c r="B5224" i="2" s="1"/>
  <c r="B5222" i="9"/>
  <c r="A5223" i="9"/>
  <c r="C5223" i="9" s="1"/>
  <c r="B5225" i="2" s="1"/>
  <c r="B5223" i="9"/>
  <c r="A5224" i="9"/>
  <c r="C5224" i="9" s="1"/>
  <c r="B5226" i="2" s="1"/>
  <c r="B5224" i="9"/>
  <c r="A5225" i="9"/>
  <c r="C5225" i="9" s="1"/>
  <c r="B5227" i="2" s="1"/>
  <c r="B5225" i="9"/>
  <c r="A5226" i="9"/>
  <c r="C5226" i="9" s="1"/>
  <c r="B5228" i="2" s="1"/>
  <c r="B5226" i="9"/>
  <c r="A5227" i="9"/>
  <c r="C5227" i="9" s="1"/>
  <c r="B5229" i="2" s="1"/>
  <c r="B5227" i="9"/>
  <c r="A5228" i="9"/>
  <c r="C5228" i="9" s="1"/>
  <c r="B5230" i="2" s="1"/>
  <c r="B5228" i="9"/>
  <c r="A5229" i="9"/>
  <c r="C5229" i="9" s="1"/>
  <c r="B5231" i="2" s="1"/>
  <c r="B5229" i="9"/>
  <c r="A5230" i="9"/>
  <c r="C5230" i="9" s="1"/>
  <c r="B5232" i="2" s="1"/>
  <c r="B5230" i="9"/>
  <c r="A5231" i="9"/>
  <c r="C5231" i="9" s="1"/>
  <c r="B5233" i="2" s="1"/>
  <c r="B5231" i="9"/>
  <c r="A5232" i="9"/>
  <c r="C5232" i="9" s="1"/>
  <c r="B5234" i="2" s="1"/>
  <c r="B5232" i="9"/>
  <c r="A5233" i="9"/>
  <c r="C5233" i="9" s="1"/>
  <c r="B5235" i="2" s="1"/>
  <c r="B5233" i="9"/>
  <c r="A5234" i="9"/>
  <c r="C5234" i="9" s="1"/>
  <c r="B5236" i="2" s="1"/>
  <c r="B5234" i="9"/>
  <c r="A5235" i="9"/>
  <c r="C5235" i="9" s="1"/>
  <c r="B5237" i="2" s="1"/>
  <c r="B5235" i="9"/>
  <c r="A5236" i="9"/>
  <c r="C5236" i="9" s="1"/>
  <c r="B5238" i="2" s="1"/>
  <c r="B5236" i="9"/>
  <c r="A5237" i="9"/>
  <c r="C5237" i="9" s="1"/>
  <c r="B5239" i="2" s="1"/>
  <c r="B5237" i="9"/>
  <c r="A5238" i="9"/>
  <c r="C5238" i="9" s="1"/>
  <c r="B5240" i="2" s="1"/>
  <c r="B5238" i="9"/>
  <c r="A5239" i="9"/>
  <c r="C5239" i="9" s="1"/>
  <c r="B5241" i="2" s="1"/>
  <c r="B5239" i="9"/>
  <c r="A5240" i="9"/>
  <c r="C5240" i="9" s="1"/>
  <c r="B5242" i="2" s="1"/>
  <c r="B5240" i="9"/>
  <c r="A5241" i="9"/>
  <c r="C5241" i="9" s="1"/>
  <c r="B5243" i="2" s="1"/>
  <c r="B5241" i="9"/>
  <c r="A5242" i="9"/>
  <c r="C5242" i="9" s="1"/>
  <c r="B5244" i="2" s="1"/>
  <c r="B5242" i="9"/>
  <c r="A5243" i="9"/>
  <c r="C5243" i="9" s="1"/>
  <c r="B5245" i="2" s="1"/>
  <c r="B5243" i="9"/>
  <c r="A5244" i="9"/>
  <c r="C5244" i="9" s="1"/>
  <c r="B5246" i="2" s="1"/>
  <c r="B5244" i="9"/>
  <c r="A5245" i="9"/>
  <c r="C5245" i="9" s="1"/>
  <c r="B5247" i="2" s="1"/>
  <c r="B5245" i="9"/>
  <c r="A5246" i="9"/>
  <c r="C5246" i="9" s="1"/>
  <c r="B5248" i="2" s="1"/>
  <c r="B5246" i="9"/>
  <c r="A5247" i="9"/>
  <c r="C5247" i="9" s="1"/>
  <c r="B5249" i="2" s="1"/>
  <c r="B5247" i="9"/>
  <c r="A5248" i="9"/>
  <c r="C5248" i="9" s="1"/>
  <c r="B5250" i="2" s="1"/>
  <c r="B5248" i="9"/>
  <c r="A5249" i="9"/>
  <c r="C5249" i="9" s="1"/>
  <c r="B5251" i="2" s="1"/>
  <c r="B5249" i="9"/>
  <c r="A5250" i="9"/>
  <c r="C5250" i="9" s="1"/>
  <c r="B5252" i="2" s="1"/>
  <c r="B5250" i="9"/>
  <c r="A5251" i="9"/>
  <c r="C5251" i="9" s="1"/>
  <c r="B5253" i="2" s="1"/>
  <c r="B5251" i="9"/>
  <c r="A5252" i="9"/>
  <c r="C5252" i="9" s="1"/>
  <c r="B5254" i="2" s="1"/>
  <c r="B5252" i="9"/>
  <c r="A5253" i="9"/>
  <c r="C5253" i="9" s="1"/>
  <c r="B5255" i="2" s="1"/>
  <c r="B5253" i="9"/>
  <c r="A5254" i="9"/>
  <c r="C5254" i="9" s="1"/>
  <c r="B5256" i="2" s="1"/>
  <c r="B5254" i="9"/>
  <c r="A5255" i="9"/>
  <c r="C5255" i="9" s="1"/>
  <c r="B5257" i="2" s="1"/>
  <c r="B5255" i="9"/>
  <c r="A5256" i="9"/>
  <c r="C5256" i="9" s="1"/>
  <c r="B5258" i="2" s="1"/>
  <c r="B5256" i="9"/>
  <c r="A5257" i="9"/>
  <c r="C5257" i="9" s="1"/>
  <c r="B5259" i="2" s="1"/>
  <c r="B5257" i="9"/>
  <c r="A5258" i="9"/>
  <c r="C5258" i="9" s="1"/>
  <c r="B5260" i="2" s="1"/>
  <c r="B5258" i="9"/>
  <c r="A5259" i="9"/>
  <c r="C5259" i="9" s="1"/>
  <c r="B5261" i="2" s="1"/>
  <c r="B5259" i="9"/>
  <c r="A5260" i="9"/>
  <c r="C5260" i="9" s="1"/>
  <c r="B5262" i="2" s="1"/>
  <c r="B5260" i="9"/>
  <c r="A5261" i="9"/>
  <c r="C5261" i="9" s="1"/>
  <c r="B5263" i="2" s="1"/>
  <c r="B5261" i="9"/>
  <c r="A5262" i="9"/>
  <c r="C5262" i="9" s="1"/>
  <c r="B5264" i="2" s="1"/>
  <c r="B5262" i="9"/>
  <c r="A5263" i="9"/>
  <c r="C5263" i="9" s="1"/>
  <c r="B5265" i="2" s="1"/>
  <c r="B5263" i="9"/>
  <c r="A5264" i="9"/>
  <c r="C5264" i="9" s="1"/>
  <c r="B5266" i="2" s="1"/>
  <c r="B5264" i="9"/>
  <c r="A5265" i="9"/>
  <c r="C5265" i="9" s="1"/>
  <c r="B5267" i="2" s="1"/>
  <c r="B5265" i="9"/>
  <c r="A5266" i="9"/>
  <c r="C5266" i="9" s="1"/>
  <c r="B5268" i="2" s="1"/>
  <c r="B5266" i="9"/>
  <c r="A5267" i="9"/>
  <c r="C5267" i="9" s="1"/>
  <c r="B5269" i="2" s="1"/>
  <c r="B5267" i="9"/>
  <c r="A5268" i="9"/>
  <c r="C5268" i="9" s="1"/>
  <c r="B5270" i="2" s="1"/>
  <c r="B5268" i="9"/>
  <c r="A5269" i="9"/>
  <c r="C5269" i="9" s="1"/>
  <c r="B5271" i="2" s="1"/>
  <c r="B5269" i="9"/>
  <c r="A5270" i="9"/>
  <c r="C5270" i="9" s="1"/>
  <c r="B5272" i="2" s="1"/>
  <c r="B5270" i="9"/>
  <c r="A5271" i="9"/>
  <c r="C5271" i="9" s="1"/>
  <c r="B5273" i="2" s="1"/>
  <c r="B5271" i="9"/>
  <c r="A5272" i="9"/>
  <c r="C5272" i="9" s="1"/>
  <c r="B5274" i="2" s="1"/>
  <c r="B5272" i="9"/>
  <c r="A5273" i="9"/>
  <c r="C5273" i="9" s="1"/>
  <c r="B5275" i="2" s="1"/>
  <c r="B5273" i="9"/>
  <c r="A5274" i="9"/>
  <c r="C5274" i="9" s="1"/>
  <c r="B5276" i="2" s="1"/>
  <c r="B5274" i="9"/>
  <c r="A5275" i="9"/>
  <c r="C5275" i="9" s="1"/>
  <c r="B5277" i="2" s="1"/>
  <c r="B5275" i="9"/>
  <c r="A5276" i="9"/>
  <c r="C5276" i="9" s="1"/>
  <c r="B5278" i="2" s="1"/>
  <c r="B5276" i="9"/>
  <c r="A5277" i="9"/>
  <c r="C5277" i="9" s="1"/>
  <c r="B5279" i="2" s="1"/>
  <c r="B5277" i="9"/>
  <c r="A5278" i="9"/>
  <c r="C5278" i="9" s="1"/>
  <c r="B5280" i="2" s="1"/>
  <c r="B5278" i="9"/>
  <c r="A5279" i="9"/>
  <c r="C5279" i="9" s="1"/>
  <c r="B5281" i="2" s="1"/>
  <c r="B5279" i="9"/>
  <c r="A5280" i="9"/>
  <c r="C5280" i="9" s="1"/>
  <c r="B5282" i="2" s="1"/>
  <c r="B5280" i="9"/>
  <c r="A5281" i="9"/>
  <c r="C5281" i="9" s="1"/>
  <c r="B5283" i="2" s="1"/>
  <c r="B5281" i="9"/>
  <c r="A5282" i="9"/>
  <c r="C5282" i="9" s="1"/>
  <c r="B5284" i="2" s="1"/>
  <c r="B5282" i="9"/>
  <c r="A5283" i="9"/>
  <c r="C5283" i="9" s="1"/>
  <c r="B5285" i="2" s="1"/>
  <c r="B5283" i="9"/>
  <c r="A5284" i="9"/>
  <c r="C5284" i="9" s="1"/>
  <c r="B5286" i="2" s="1"/>
  <c r="B5284" i="9"/>
  <c r="A5285" i="9"/>
  <c r="C5285" i="9" s="1"/>
  <c r="B5287" i="2" s="1"/>
  <c r="B5285" i="9"/>
  <c r="A5286" i="9"/>
  <c r="C5286" i="9" s="1"/>
  <c r="B5288" i="2" s="1"/>
  <c r="B5286" i="9"/>
  <c r="A5287" i="9"/>
  <c r="C5287" i="9" s="1"/>
  <c r="B5289" i="2" s="1"/>
  <c r="B5287" i="9"/>
  <c r="A5288" i="9"/>
  <c r="C5288" i="9" s="1"/>
  <c r="B5290" i="2" s="1"/>
  <c r="B5288" i="9"/>
  <c r="A5289" i="9"/>
  <c r="C5289" i="9" s="1"/>
  <c r="B5291" i="2" s="1"/>
  <c r="B5289" i="9"/>
  <c r="A5290" i="9"/>
  <c r="C5290" i="9" s="1"/>
  <c r="B5292" i="2" s="1"/>
  <c r="B5290" i="9"/>
  <c r="A5291" i="9"/>
  <c r="C5291" i="9" s="1"/>
  <c r="B5293" i="2" s="1"/>
  <c r="B5291" i="9"/>
  <c r="A5292" i="9"/>
  <c r="C5292" i="9" s="1"/>
  <c r="B5294" i="2" s="1"/>
  <c r="B5292" i="9"/>
  <c r="A5293" i="9"/>
  <c r="C5293" i="9" s="1"/>
  <c r="B5295" i="2" s="1"/>
  <c r="B5293" i="9"/>
  <c r="A5294" i="9"/>
  <c r="C5294" i="9" s="1"/>
  <c r="B5296" i="2" s="1"/>
  <c r="B5294" i="9"/>
  <c r="A5295" i="9"/>
  <c r="C5295" i="9" s="1"/>
  <c r="B5297" i="2" s="1"/>
  <c r="B5295" i="9"/>
  <c r="A5296" i="9"/>
  <c r="C5296" i="9" s="1"/>
  <c r="B5298" i="2" s="1"/>
  <c r="B5296" i="9"/>
  <c r="A5297" i="9"/>
  <c r="C5297" i="9" s="1"/>
  <c r="B5299" i="2" s="1"/>
  <c r="B5297" i="9"/>
  <c r="A5298" i="9"/>
  <c r="C5298" i="9" s="1"/>
  <c r="B5300" i="2" s="1"/>
  <c r="B5298" i="9"/>
  <c r="A5299" i="9"/>
  <c r="C5299" i="9" s="1"/>
  <c r="B5301" i="2" s="1"/>
  <c r="B5299" i="9"/>
  <c r="A5300" i="9"/>
  <c r="C5300" i="9" s="1"/>
  <c r="B5302" i="2" s="1"/>
  <c r="B5300" i="9"/>
  <c r="A5301" i="9"/>
  <c r="C5301" i="9" s="1"/>
  <c r="B5303" i="2" s="1"/>
  <c r="B5301" i="9"/>
  <c r="A5302" i="9"/>
  <c r="C5302" i="9" s="1"/>
  <c r="B5304" i="2" s="1"/>
  <c r="B5302" i="9"/>
  <c r="A5303" i="9"/>
  <c r="C5303" i="9" s="1"/>
  <c r="B5305" i="2" s="1"/>
  <c r="B5303" i="9"/>
  <c r="A5304" i="9"/>
  <c r="C5304" i="9" s="1"/>
  <c r="B5306" i="2" s="1"/>
  <c r="B5304" i="9"/>
  <c r="A5305" i="9"/>
  <c r="C5305" i="9" s="1"/>
  <c r="B5307" i="2" s="1"/>
  <c r="B5305" i="9"/>
  <c r="A5306" i="9"/>
  <c r="C5306" i="9" s="1"/>
  <c r="B5308" i="2" s="1"/>
  <c r="B5306" i="9"/>
  <c r="A5307" i="9"/>
  <c r="C5307" i="9" s="1"/>
  <c r="B5309" i="2" s="1"/>
  <c r="B5307" i="9"/>
  <c r="A5308" i="9"/>
  <c r="C5308" i="9" s="1"/>
  <c r="B5310" i="2" s="1"/>
  <c r="B5308" i="9"/>
  <c r="A5309" i="9"/>
  <c r="C5309" i="9" s="1"/>
  <c r="B5311" i="2" s="1"/>
  <c r="B5309" i="9"/>
  <c r="A5310" i="9"/>
  <c r="C5310" i="9" s="1"/>
  <c r="B5312" i="2" s="1"/>
  <c r="B5310" i="9"/>
  <c r="A5311" i="9"/>
  <c r="C5311" i="9" s="1"/>
  <c r="B5313" i="2" s="1"/>
  <c r="B5311" i="9"/>
  <c r="A5312" i="9"/>
  <c r="C5312" i="9" s="1"/>
  <c r="B5314" i="2" s="1"/>
  <c r="B5312" i="9"/>
  <c r="A5313" i="9"/>
  <c r="C5313" i="9" s="1"/>
  <c r="B5315" i="2" s="1"/>
  <c r="B5313" i="9"/>
  <c r="A5314" i="9"/>
  <c r="C5314" i="9" s="1"/>
  <c r="B5316" i="2" s="1"/>
  <c r="B5314" i="9"/>
  <c r="A5315" i="9"/>
  <c r="C5315" i="9" s="1"/>
  <c r="B5317" i="2" s="1"/>
  <c r="B5315" i="9"/>
  <c r="A5316" i="9"/>
  <c r="C5316" i="9" s="1"/>
  <c r="B5318" i="2" s="1"/>
  <c r="B5316" i="9"/>
  <c r="A5317" i="9"/>
  <c r="C5317" i="9" s="1"/>
  <c r="B5319" i="2" s="1"/>
  <c r="B5317" i="9"/>
  <c r="A5318" i="9"/>
  <c r="C5318" i="9" s="1"/>
  <c r="B5320" i="2" s="1"/>
  <c r="B5318" i="9"/>
  <c r="A5319" i="9"/>
  <c r="C5319" i="9" s="1"/>
  <c r="B5321" i="2" s="1"/>
  <c r="B5319" i="9"/>
  <c r="A5320" i="9"/>
  <c r="C5320" i="9" s="1"/>
  <c r="B5322" i="2" s="1"/>
  <c r="B5320" i="9"/>
  <c r="A5321" i="9"/>
  <c r="C5321" i="9" s="1"/>
  <c r="B5323" i="2" s="1"/>
  <c r="B5321" i="9"/>
  <c r="A5322" i="9"/>
  <c r="C5322" i="9" s="1"/>
  <c r="B5324" i="2" s="1"/>
  <c r="B5322" i="9"/>
  <c r="A5323" i="9"/>
  <c r="C5323" i="9" s="1"/>
  <c r="B5325" i="2" s="1"/>
  <c r="B5323" i="9"/>
  <c r="A5324" i="9"/>
  <c r="C5324" i="9" s="1"/>
  <c r="B5326" i="2" s="1"/>
  <c r="B5324" i="9"/>
  <c r="A5325" i="9"/>
  <c r="C5325" i="9" s="1"/>
  <c r="B5327" i="2" s="1"/>
  <c r="B5325" i="9"/>
  <c r="A5326" i="9"/>
  <c r="C5326" i="9" s="1"/>
  <c r="B5328" i="2" s="1"/>
  <c r="B5326" i="9"/>
  <c r="A5327" i="9"/>
  <c r="C5327" i="9" s="1"/>
  <c r="B5329" i="2" s="1"/>
  <c r="B5327" i="9"/>
  <c r="A5328" i="9"/>
  <c r="C5328" i="9" s="1"/>
  <c r="B5330" i="2" s="1"/>
  <c r="B5328" i="9"/>
  <c r="A5329" i="9"/>
  <c r="C5329" i="9" s="1"/>
  <c r="B5331" i="2" s="1"/>
  <c r="B5329" i="9"/>
  <c r="A5330" i="9"/>
  <c r="C5330" i="9" s="1"/>
  <c r="B5332" i="2" s="1"/>
  <c r="B5330" i="9"/>
  <c r="A5331" i="9"/>
  <c r="C5331" i="9" s="1"/>
  <c r="B5333" i="2" s="1"/>
  <c r="B5331" i="9"/>
  <c r="A5332" i="9"/>
  <c r="C5332" i="9" s="1"/>
  <c r="B5334" i="2" s="1"/>
  <c r="B5332" i="9"/>
  <c r="A5333" i="9"/>
  <c r="C5333" i="9" s="1"/>
  <c r="B5335" i="2" s="1"/>
  <c r="B5333" i="9"/>
  <c r="A5334" i="9"/>
  <c r="C5334" i="9" s="1"/>
  <c r="B5336" i="2" s="1"/>
  <c r="B5334" i="9"/>
  <c r="A5335" i="9"/>
  <c r="C5335" i="9" s="1"/>
  <c r="B5337" i="2" s="1"/>
  <c r="B5335" i="9"/>
  <c r="A5336" i="9"/>
  <c r="C5336" i="9" s="1"/>
  <c r="B5338" i="2" s="1"/>
  <c r="B5336" i="9"/>
  <c r="A5337" i="9"/>
  <c r="C5337" i="9" s="1"/>
  <c r="B5339" i="2" s="1"/>
  <c r="B5337" i="9"/>
  <c r="A5338" i="9"/>
  <c r="C5338" i="9" s="1"/>
  <c r="B5340" i="2" s="1"/>
  <c r="B5338" i="9"/>
  <c r="A5339" i="9"/>
  <c r="C5339" i="9" s="1"/>
  <c r="B5341" i="2" s="1"/>
  <c r="B5339" i="9"/>
  <c r="A5340" i="9"/>
  <c r="C5340" i="9" s="1"/>
  <c r="B5342" i="2" s="1"/>
  <c r="B5340" i="9"/>
  <c r="A5341" i="9"/>
  <c r="C5341" i="9" s="1"/>
  <c r="B5343" i="2" s="1"/>
  <c r="B5341" i="9"/>
  <c r="A5342" i="9"/>
  <c r="C5342" i="9" s="1"/>
  <c r="B5344" i="2" s="1"/>
  <c r="B5342" i="9"/>
  <c r="A5343" i="9"/>
  <c r="C5343" i="9" s="1"/>
  <c r="B5345" i="2" s="1"/>
  <c r="B5343" i="9"/>
  <c r="A5344" i="9"/>
  <c r="C5344" i="9" s="1"/>
  <c r="B5346" i="2" s="1"/>
  <c r="B5344" i="9"/>
  <c r="A5345" i="9"/>
  <c r="C5345" i="9" s="1"/>
  <c r="B5347" i="2" s="1"/>
  <c r="B5345" i="9"/>
  <c r="A5346" i="9"/>
  <c r="C5346" i="9" s="1"/>
  <c r="B5348" i="2" s="1"/>
  <c r="B5346" i="9"/>
  <c r="A5347" i="9"/>
  <c r="C5347" i="9" s="1"/>
  <c r="B5349" i="2" s="1"/>
  <c r="B5347" i="9"/>
  <c r="A5348" i="9"/>
  <c r="C5348" i="9" s="1"/>
  <c r="B5350" i="2" s="1"/>
  <c r="B5348" i="9"/>
  <c r="A5349" i="9"/>
  <c r="C5349" i="9" s="1"/>
  <c r="B5351" i="2" s="1"/>
  <c r="B5349" i="9"/>
  <c r="A5350" i="9"/>
  <c r="C5350" i="9" s="1"/>
  <c r="B5352" i="2" s="1"/>
  <c r="B5350" i="9"/>
  <c r="A5351" i="9"/>
  <c r="C5351" i="9" s="1"/>
  <c r="B5353" i="2" s="1"/>
  <c r="B5351" i="9"/>
  <c r="A5352" i="9"/>
  <c r="C5352" i="9" s="1"/>
  <c r="B5354" i="2" s="1"/>
  <c r="B5352" i="9"/>
  <c r="A5353" i="9"/>
  <c r="C5353" i="9" s="1"/>
  <c r="B5355" i="2" s="1"/>
  <c r="B5353" i="9"/>
  <c r="A5354" i="9"/>
  <c r="C5354" i="9" s="1"/>
  <c r="B5356" i="2" s="1"/>
  <c r="B5354" i="9"/>
  <c r="A5355" i="9"/>
  <c r="C5355" i="9" s="1"/>
  <c r="B5357" i="2" s="1"/>
  <c r="B5355" i="9"/>
  <c r="A5356" i="9"/>
  <c r="C5356" i="9" s="1"/>
  <c r="B5358" i="2" s="1"/>
  <c r="B5356" i="9"/>
  <c r="A5357" i="9"/>
  <c r="C5357" i="9" s="1"/>
  <c r="B5359" i="2" s="1"/>
  <c r="B5357" i="9"/>
  <c r="A5358" i="9"/>
  <c r="C5358" i="9" s="1"/>
  <c r="B5360" i="2" s="1"/>
  <c r="B5358" i="9"/>
  <c r="A5359" i="9"/>
  <c r="C5359" i="9" s="1"/>
  <c r="B5361" i="2" s="1"/>
  <c r="B5359" i="9"/>
  <c r="A5360" i="9"/>
  <c r="C5360" i="9" s="1"/>
  <c r="B5362" i="2" s="1"/>
  <c r="B5360" i="9"/>
  <c r="A5361" i="9"/>
  <c r="C5361" i="9" s="1"/>
  <c r="B5363" i="2" s="1"/>
  <c r="B5361" i="9"/>
  <c r="A5362" i="9"/>
  <c r="C5362" i="9" s="1"/>
  <c r="B5364" i="2" s="1"/>
  <c r="B5362" i="9"/>
  <c r="A5363" i="9"/>
  <c r="C5363" i="9" s="1"/>
  <c r="B5365" i="2" s="1"/>
  <c r="B5363" i="9"/>
  <c r="A5364" i="9"/>
  <c r="C5364" i="9" s="1"/>
  <c r="B5366" i="2" s="1"/>
  <c r="B5364" i="9"/>
  <c r="A5365" i="9"/>
  <c r="C5365" i="9" s="1"/>
  <c r="B5367" i="2" s="1"/>
  <c r="B5365" i="9"/>
  <c r="A5366" i="9"/>
  <c r="C5366" i="9" s="1"/>
  <c r="B5368" i="2" s="1"/>
  <c r="B5366" i="9"/>
  <c r="A5367" i="9"/>
  <c r="C5367" i="9" s="1"/>
  <c r="B5369" i="2" s="1"/>
  <c r="B5367" i="9"/>
  <c r="A5368" i="9"/>
  <c r="C5368" i="9" s="1"/>
  <c r="B5370" i="2" s="1"/>
  <c r="B5368" i="9"/>
  <c r="A5369" i="9"/>
  <c r="C5369" i="9" s="1"/>
  <c r="B5371" i="2" s="1"/>
  <c r="B5369" i="9"/>
  <c r="A5370" i="9"/>
  <c r="C5370" i="9" s="1"/>
  <c r="B5372" i="2" s="1"/>
  <c r="B5370" i="9"/>
  <c r="A5371" i="9"/>
  <c r="C5371" i="9" s="1"/>
  <c r="B5373" i="2" s="1"/>
  <c r="B5371" i="9"/>
  <c r="A5372" i="9"/>
  <c r="C5372" i="9" s="1"/>
  <c r="B5374" i="2" s="1"/>
  <c r="B5372" i="9"/>
  <c r="A5373" i="9"/>
  <c r="C5373" i="9" s="1"/>
  <c r="B5375" i="2" s="1"/>
  <c r="B5373" i="9"/>
  <c r="A5374" i="9"/>
  <c r="C5374" i="9" s="1"/>
  <c r="B5376" i="2" s="1"/>
  <c r="B5374" i="9"/>
  <c r="A5375" i="9"/>
  <c r="C5375" i="9" s="1"/>
  <c r="B5377" i="2" s="1"/>
  <c r="B5375" i="9"/>
  <c r="A5376" i="9"/>
  <c r="C5376" i="9" s="1"/>
  <c r="B5378" i="2" s="1"/>
  <c r="B5376" i="9"/>
  <c r="A5377" i="9"/>
  <c r="C5377" i="9" s="1"/>
  <c r="B5379" i="2" s="1"/>
  <c r="B5377" i="9"/>
  <c r="A5378" i="9"/>
  <c r="C5378" i="9" s="1"/>
  <c r="B5380" i="2" s="1"/>
  <c r="B5378" i="9"/>
  <c r="A5379" i="9"/>
  <c r="C5379" i="9" s="1"/>
  <c r="B5381" i="2" s="1"/>
  <c r="B5379" i="9"/>
  <c r="A5380" i="9"/>
  <c r="C5380" i="9" s="1"/>
  <c r="B5382" i="2" s="1"/>
  <c r="B5380" i="9"/>
  <c r="A5381" i="9"/>
  <c r="C5381" i="9" s="1"/>
  <c r="B5383" i="2" s="1"/>
  <c r="B5381" i="9"/>
  <c r="A5382" i="9"/>
  <c r="C5382" i="9" s="1"/>
  <c r="B5384" i="2" s="1"/>
  <c r="B5382" i="9"/>
  <c r="A5383" i="9"/>
  <c r="C5383" i="9" s="1"/>
  <c r="B5385" i="2" s="1"/>
  <c r="B5383" i="9"/>
  <c r="A5384" i="9"/>
  <c r="C5384" i="9" s="1"/>
  <c r="B5386" i="2" s="1"/>
  <c r="B5384" i="9"/>
  <c r="A5385" i="9"/>
  <c r="C5385" i="9" s="1"/>
  <c r="B5387" i="2" s="1"/>
  <c r="B5385" i="9"/>
  <c r="A5386" i="9"/>
  <c r="C5386" i="9" s="1"/>
  <c r="B5388" i="2" s="1"/>
  <c r="B5386" i="9"/>
  <c r="A5387" i="9"/>
  <c r="C5387" i="9" s="1"/>
  <c r="B5389" i="2" s="1"/>
  <c r="B5387" i="9"/>
  <c r="A5388" i="9"/>
  <c r="C5388" i="9" s="1"/>
  <c r="B5390" i="2" s="1"/>
  <c r="B5388" i="9"/>
  <c r="A5389" i="9"/>
  <c r="C5389" i="9" s="1"/>
  <c r="B5391" i="2" s="1"/>
  <c r="B5389" i="9"/>
  <c r="A5390" i="9"/>
  <c r="C5390" i="9" s="1"/>
  <c r="B5392" i="2" s="1"/>
  <c r="B5390" i="9"/>
  <c r="A5391" i="9"/>
  <c r="C5391" i="9" s="1"/>
  <c r="B5393" i="2" s="1"/>
  <c r="B5391" i="9"/>
  <c r="A5392" i="9"/>
  <c r="C5392" i="9" s="1"/>
  <c r="B5394" i="2" s="1"/>
  <c r="B5392" i="9"/>
  <c r="A5393" i="9"/>
  <c r="C5393" i="9" s="1"/>
  <c r="B5395" i="2" s="1"/>
  <c r="B5393" i="9"/>
  <c r="A5394" i="9"/>
  <c r="C5394" i="9" s="1"/>
  <c r="B5396" i="2" s="1"/>
  <c r="B5394" i="9"/>
  <c r="A5395" i="9"/>
  <c r="C5395" i="9" s="1"/>
  <c r="B5397" i="2" s="1"/>
  <c r="B5395" i="9"/>
  <c r="A5396" i="9"/>
  <c r="C5396" i="9" s="1"/>
  <c r="B5398" i="2" s="1"/>
  <c r="B5396" i="9"/>
  <c r="A5397" i="9"/>
  <c r="C5397" i="9" s="1"/>
  <c r="B5399" i="2" s="1"/>
  <c r="B5397" i="9"/>
  <c r="A5398" i="9"/>
  <c r="C5398" i="9" s="1"/>
  <c r="B5400" i="2" s="1"/>
  <c r="B5398" i="9"/>
  <c r="A5399" i="9"/>
  <c r="C5399" i="9" s="1"/>
  <c r="B5401" i="2" s="1"/>
  <c r="B5399" i="9"/>
  <c r="A5400" i="9"/>
  <c r="C5400" i="9" s="1"/>
  <c r="B5402" i="2" s="1"/>
  <c r="B5400" i="9"/>
  <c r="A5401" i="9"/>
  <c r="C5401" i="9" s="1"/>
  <c r="B5403" i="2" s="1"/>
  <c r="B5401" i="9"/>
  <c r="A5402" i="9"/>
  <c r="C5402" i="9" s="1"/>
  <c r="B5404" i="2" s="1"/>
  <c r="B5402" i="9"/>
  <c r="A5403" i="9"/>
  <c r="C5403" i="9" s="1"/>
  <c r="B5405" i="2" s="1"/>
  <c r="B5403" i="9"/>
  <c r="A5404" i="9"/>
  <c r="C5404" i="9" s="1"/>
  <c r="B5406" i="2" s="1"/>
  <c r="B5404" i="9"/>
  <c r="A5405" i="9"/>
  <c r="C5405" i="9" s="1"/>
  <c r="B5407" i="2" s="1"/>
  <c r="B5405" i="9"/>
  <c r="A5406" i="9"/>
  <c r="C5406" i="9" s="1"/>
  <c r="B5408" i="2" s="1"/>
  <c r="B5406" i="9"/>
  <c r="A5407" i="9"/>
  <c r="C5407" i="9" s="1"/>
  <c r="B5409" i="2" s="1"/>
  <c r="B5407" i="9"/>
  <c r="A5408" i="9"/>
  <c r="C5408" i="9" s="1"/>
  <c r="B5410" i="2" s="1"/>
  <c r="B5408" i="9"/>
  <c r="A5409" i="9"/>
  <c r="C5409" i="9" s="1"/>
  <c r="B5411" i="2" s="1"/>
  <c r="B5409" i="9"/>
  <c r="A5410" i="9"/>
  <c r="C5410" i="9" s="1"/>
  <c r="B5412" i="2" s="1"/>
  <c r="B5410" i="9"/>
  <c r="A5411" i="9"/>
  <c r="C5411" i="9" s="1"/>
  <c r="B5413" i="2" s="1"/>
  <c r="B5411" i="9"/>
  <c r="A5412" i="9"/>
  <c r="C5412" i="9" s="1"/>
  <c r="B5414" i="2" s="1"/>
  <c r="B5412" i="9"/>
  <c r="A5413" i="9"/>
  <c r="C5413" i="9" s="1"/>
  <c r="B5415" i="2" s="1"/>
  <c r="B5413" i="9"/>
  <c r="A5414" i="9"/>
  <c r="C5414" i="9" s="1"/>
  <c r="B5416" i="2" s="1"/>
  <c r="B5414" i="9"/>
  <c r="A5415" i="9"/>
  <c r="C5415" i="9" s="1"/>
  <c r="B5417" i="2" s="1"/>
  <c r="B5415" i="9"/>
  <c r="A5416" i="9"/>
  <c r="C5416" i="9" s="1"/>
  <c r="B5418" i="2" s="1"/>
  <c r="B5416" i="9"/>
  <c r="A5417" i="9"/>
  <c r="C5417" i="9" s="1"/>
  <c r="B5419" i="2" s="1"/>
  <c r="B5417" i="9"/>
  <c r="A5418" i="9"/>
  <c r="C5418" i="9" s="1"/>
  <c r="B5420" i="2" s="1"/>
  <c r="B5418" i="9"/>
  <c r="A5419" i="9"/>
  <c r="C5419" i="9" s="1"/>
  <c r="B5421" i="2" s="1"/>
  <c r="B5419" i="9"/>
  <c r="A5420" i="9"/>
  <c r="C5420" i="9" s="1"/>
  <c r="B5422" i="2" s="1"/>
  <c r="B5420" i="9"/>
  <c r="A5421" i="9"/>
  <c r="C5421" i="9" s="1"/>
  <c r="B5423" i="2" s="1"/>
  <c r="B5421" i="9"/>
  <c r="A5422" i="9"/>
  <c r="C5422" i="9" s="1"/>
  <c r="B5424" i="2" s="1"/>
  <c r="B5422" i="9"/>
  <c r="A5423" i="9"/>
  <c r="C5423" i="9" s="1"/>
  <c r="B5425" i="2" s="1"/>
  <c r="B5423" i="9"/>
  <c r="A5424" i="9"/>
  <c r="C5424" i="9" s="1"/>
  <c r="B5426" i="2" s="1"/>
  <c r="B5424" i="9"/>
  <c r="A5425" i="9"/>
  <c r="C5425" i="9" s="1"/>
  <c r="B5427" i="2" s="1"/>
  <c r="B5425" i="9"/>
  <c r="A5426" i="9"/>
  <c r="C5426" i="9" s="1"/>
  <c r="B5428" i="2" s="1"/>
  <c r="B5426" i="9"/>
  <c r="A5427" i="9"/>
  <c r="C5427" i="9" s="1"/>
  <c r="B5429" i="2" s="1"/>
  <c r="B5427" i="9"/>
  <c r="A5428" i="9"/>
  <c r="C5428" i="9" s="1"/>
  <c r="B5430" i="2" s="1"/>
  <c r="B5428" i="9"/>
  <c r="A5429" i="9"/>
  <c r="C5429" i="9" s="1"/>
  <c r="B5431" i="2" s="1"/>
  <c r="B5429" i="9"/>
  <c r="A5430" i="9"/>
  <c r="C5430" i="9" s="1"/>
  <c r="B5432" i="2" s="1"/>
  <c r="B5430" i="9"/>
  <c r="A5431" i="9"/>
  <c r="C5431" i="9" s="1"/>
  <c r="B5433" i="2" s="1"/>
  <c r="B5431" i="9"/>
  <c r="A5432" i="9"/>
  <c r="C5432" i="9" s="1"/>
  <c r="B5434" i="2" s="1"/>
  <c r="B5432" i="9"/>
  <c r="A5433" i="9"/>
  <c r="C5433" i="9" s="1"/>
  <c r="B5435" i="2" s="1"/>
  <c r="B5433" i="9"/>
  <c r="A5434" i="9"/>
  <c r="C5434" i="9" s="1"/>
  <c r="B5436" i="2" s="1"/>
  <c r="B5434" i="9"/>
  <c r="A5435" i="9"/>
  <c r="C5435" i="9" s="1"/>
  <c r="B5437" i="2" s="1"/>
  <c r="B5435" i="9"/>
  <c r="A5436" i="9"/>
  <c r="C5436" i="9" s="1"/>
  <c r="B5438" i="2" s="1"/>
  <c r="B5436" i="9"/>
  <c r="A5437" i="9"/>
  <c r="C5437" i="9" s="1"/>
  <c r="B5439" i="2" s="1"/>
  <c r="B5437" i="9"/>
  <c r="A5438" i="9"/>
  <c r="C5438" i="9" s="1"/>
  <c r="B5440" i="2" s="1"/>
  <c r="B5438" i="9"/>
  <c r="A5439" i="9"/>
  <c r="C5439" i="9" s="1"/>
  <c r="B5441" i="2" s="1"/>
  <c r="B5439" i="9"/>
  <c r="A5440" i="9"/>
  <c r="C5440" i="9" s="1"/>
  <c r="B5442" i="2" s="1"/>
  <c r="B5440" i="9"/>
  <c r="A5441" i="9"/>
  <c r="C5441" i="9" s="1"/>
  <c r="B5443" i="2" s="1"/>
  <c r="B5441" i="9"/>
  <c r="A5442" i="9"/>
  <c r="C5442" i="9" s="1"/>
  <c r="B5444" i="2" s="1"/>
  <c r="B5442" i="9"/>
  <c r="A5443" i="9"/>
  <c r="C5443" i="9" s="1"/>
  <c r="B5445" i="2" s="1"/>
  <c r="B5443" i="9"/>
  <c r="A5444" i="9"/>
  <c r="C5444" i="9" s="1"/>
  <c r="B5446" i="2" s="1"/>
  <c r="B5444" i="9"/>
  <c r="A5445" i="9"/>
  <c r="C5445" i="9" s="1"/>
  <c r="B5447" i="2" s="1"/>
  <c r="B5445" i="9"/>
  <c r="A5446" i="9"/>
  <c r="C5446" i="9" s="1"/>
  <c r="B5448" i="2" s="1"/>
  <c r="B5446" i="9"/>
  <c r="A5447" i="9"/>
  <c r="C5447" i="9" s="1"/>
  <c r="B5449" i="2" s="1"/>
  <c r="B5447" i="9"/>
  <c r="A5448" i="9"/>
  <c r="C5448" i="9" s="1"/>
  <c r="B5450" i="2" s="1"/>
  <c r="B5448" i="9"/>
  <c r="A5449" i="9"/>
  <c r="C5449" i="9" s="1"/>
  <c r="B5451" i="2" s="1"/>
  <c r="B5449" i="9"/>
  <c r="A5450" i="9"/>
  <c r="C5450" i="9" s="1"/>
  <c r="B5452" i="2" s="1"/>
  <c r="B5450" i="9"/>
  <c r="A5451" i="9"/>
  <c r="C5451" i="9" s="1"/>
  <c r="B5453" i="2" s="1"/>
  <c r="B5451" i="9"/>
  <c r="A5452" i="9"/>
  <c r="C5452" i="9" s="1"/>
  <c r="B5454" i="2" s="1"/>
  <c r="B5452" i="9"/>
  <c r="A5453" i="9"/>
  <c r="C5453" i="9" s="1"/>
  <c r="B5455" i="2" s="1"/>
  <c r="B5453" i="9"/>
  <c r="A5454" i="9"/>
  <c r="C5454" i="9" s="1"/>
  <c r="B5456" i="2" s="1"/>
  <c r="B5454" i="9"/>
  <c r="A5455" i="9"/>
  <c r="C5455" i="9" s="1"/>
  <c r="B5457" i="2" s="1"/>
  <c r="B5455" i="9"/>
  <c r="A5456" i="9"/>
  <c r="C5456" i="9" s="1"/>
  <c r="B5458" i="2" s="1"/>
  <c r="B5456" i="9"/>
  <c r="A5457" i="9"/>
  <c r="C5457" i="9" s="1"/>
  <c r="B5459" i="2" s="1"/>
  <c r="B5457" i="9"/>
  <c r="A5458" i="9"/>
  <c r="C5458" i="9" s="1"/>
  <c r="B5460" i="2" s="1"/>
  <c r="B5458" i="9"/>
  <c r="A5459" i="9"/>
  <c r="C5459" i="9" s="1"/>
  <c r="B5461" i="2" s="1"/>
  <c r="B5459" i="9"/>
  <c r="A5460" i="9"/>
  <c r="C5460" i="9" s="1"/>
  <c r="B5462" i="2" s="1"/>
  <c r="B5460" i="9"/>
  <c r="A5461" i="9"/>
  <c r="C5461" i="9" s="1"/>
  <c r="B5463" i="2" s="1"/>
  <c r="B5461" i="9"/>
  <c r="A5462" i="9"/>
  <c r="C5462" i="9" s="1"/>
  <c r="B5464" i="2" s="1"/>
  <c r="B5462" i="9"/>
  <c r="A5463" i="9"/>
  <c r="C5463" i="9" s="1"/>
  <c r="B5465" i="2" s="1"/>
  <c r="B5463" i="9"/>
  <c r="A5464" i="9"/>
  <c r="C5464" i="9" s="1"/>
  <c r="B5466" i="2" s="1"/>
  <c r="B5464" i="9"/>
  <c r="A5465" i="9"/>
  <c r="C5465" i="9" s="1"/>
  <c r="B5467" i="2" s="1"/>
  <c r="B5465" i="9"/>
  <c r="A5466" i="9"/>
  <c r="C5466" i="9" s="1"/>
  <c r="B5468" i="2" s="1"/>
  <c r="B5466" i="9"/>
  <c r="A5467" i="9"/>
  <c r="C5467" i="9" s="1"/>
  <c r="B5469" i="2" s="1"/>
  <c r="B5467" i="9"/>
  <c r="A5468" i="9"/>
  <c r="C5468" i="9" s="1"/>
  <c r="B5470" i="2" s="1"/>
  <c r="B5468" i="9"/>
  <c r="A5469" i="9"/>
  <c r="C5469" i="9" s="1"/>
  <c r="B5471" i="2" s="1"/>
  <c r="B5469" i="9"/>
  <c r="A5470" i="9"/>
  <c r="C5470" i="9" s="1"/>
  <c r="B5472" i="2" s="1"/>
  <c r="B5470" i="9"/>
  <c r="A5471" i="9"/>
  <c r="C5471" i="9" s="1"/>
  <c r="B5473" i="2" s="1"/>
  <c r="B5471" i="9"/>
  <c r="A5472" i="9"/>
  <c r="C5472" i="9" s="1"/>
  <c r="B5474" i="2" s="1"/>
  <c r="B5472" i="9"/>
  <c r="A5473" i="9"/>
  <c r="C5473" i="9" s="1"/>
  <c r="B5475" i="2" s="1"/>
  <c r="B5473" i="9"/>
  <c r="A5474" i="9"/>
  <c r="C5474" i="9" s="1"/>
  <c r="B5476" i="2" s="1"/>
  <c r="B5474" i="9"/>
  <c r="A5475" i="9"/>
  <c r="C5475" i="9" s="1"/>
  <c r="B5477" i="2" s="1"/>
  <c r="B5475" i="9"/>
  <c r="A5476" i="9"/>
  <c r="C5476" i="9" s="1"/>
  <c r="B5478" i="2" s="1"/>
  <c r="B5476" i="9"/>
  <c r="A5477" i="9"/>
  <c r="C5477" i="9" s="1"/>
  <c r="B5479" i="2" s="1"/>
  <c r="B5477" i="9"/>
  <c r="A5478" i="9"/>
  <c r="C5478" i="9" s="1"/>
  <c r="B5480" i="2" s="1"/>
  <c r="B5478" i="9"/>
  <c r="A5479" i="9"/>
  <c r="C5479" i="9" s="1"/>
  <c r="B5481" i="2" s="1"/>
  <c r="B5479" i="9"/>
  <c r="A5480" i="9"/>
  <c r="C5480" i="9" s="1"/>
  <c r="B5482" i="2" s="1"/>
  <c r="B5480" i="9"/>
  <c r="A5481" i="9"/>
  <c r="C5481" i="9" s="1"/>
  <c r="B5483" i="2" s="1"/>
  <c r="B5481" i="9"/>
  <c r="A5482" i="9"/>
  <c r="C5482" i="9" s="1"/>
  <c r="B5484" i="2" s="1"/>
  <c r="B5482" i="9"/>
  <c r="A5483" i="9"/>
  <c r="C5483" i="9" s="1"/>
  <c r="B5485" i="2" s="1"/>
  <c r="B5483" i="9"/>
  <c r="A5484" i="9"/>
  <c r="C5484" i="9" s="1"/>
  <c r="B5486" i="2" s="1"/>
  <c r="B5484" i="9"/>
  <c r="A5485" i="9"/>
  <c r="C5485" i="9" s="1"/>
  <c r="B5487" i="2" s="1"/>
  <c r="B5485" i="9"/>
  <c r="A5486" i="9"/>
  <c r="C5486" i="9" s="1"/>
  <c r="B5488" i="2" s="1"/>
  <c r="B5486" i="9"/>
  <c r="A5487" i="9"/>
  <c r="C5487" i="9" s="1"/>
  <c r="B5489" i="2" s="1"/>
  <c r="B5487" i="9"/>
  <c r="A5488" i="9"/>
  <c r="C5488" i="9" s="1"/>
  <c r="B5490" i="2" s="1"/>
  <c r="B5488" i="9"/>
  <c r="A5489" i="9"/>
  <c r="C5489" i="9" s="1"/>
  <c r="B5491" i="2" s="1"/>
  <c r="B5489" i="9"/>
  <c r="A5490" i="9"/>
  <c r="C5490" i="9" s="1"/>
  <c r="B5492" i="2" s="1"/>
  <c r="B5490" i="9"/>
  <c r="A5491" i="9"/>
  <c r="C5491" i="9" s="1"/>
  <c r="B5493" i="2" s="1"/>
  <c r="B5491" i="9"/>
  <c r="A5492" i="9"/>
  <c r="C5492" i="9" s="1"/>
  <c r="B5494" i="2" s="1"/>
  <c r="B5492" i="9"/>
  <c r="A5493" i="9"/>
  <c r="C5493" i="9" s="1"/>
  <c r="B5495" i="2" s="1"/>
  <c r="B5493" i="9"/>
  <c r="A5494" i="9"/>
  <c r="C5494" i="9" s="1"/>
  <c r="B5496" i="2" s="1"/>
  <c r="B5494" i="9"/>
  <c r="A5495" i="9"/>
  <c r="C5495" i="9" s="1"/>
  <c r="B5497" i="2" s="1"/>
  <c r="B5495" i="9"/>
  <c r="A5496" i="9"/>
  <c r="C5496" i="9" s="1"/>
  <c r="B5498" i="2" s="1"/>
  <c r="B5496" i="9"/>
  <c r="A5497" i="9"/>
  <c r="C5497" i="9" s="1"/>
  <c r="B5499" i="2" s="1"/>
  <c r="B5497" i="9"/>
  <c r="A5498" i="9"/>
  <c r="C5498" i="9" s="1"/>
  <c r="B5500" i="2" s="1"/>
  <c r="B5498" i="9"/>
  <c r="A5499" i="9"/>
  <c r="C5499" i="9" s="1"/>
  <c r="B5501" i="2" s="1"/>
  <c r="B5499" i="9"/>
  <c r="A5500" i="9"/>
  <c r="C5500" i="9" s="1"/>
  <c r="B5502" i="2" s="1"/>
  <c r="B5500" i="9"/>
  <c r="A5501" i="9"/>
  <c r="C5501" i="9" s="1"/>
  <c r="B5503" i="2" s="1"/>
  <c r="B5501" i="9"/>
  <c r="A5502" i="9"/>
  <c r="C5502" i="9" s="1"/>
  <c r="B5504" i="2" s="1"/>
  <c r="B5502" i="9"/>
  <c r="A5503" i="9"/>
  <c r="C5503" i="9" s="1"/>
  <c r="B5505" i="2" s="1"/>
  <c r="B5503" i="9"/>
  <c r="A5504" i="9"/>
  <c r="C5504" i="9" s="1"/>
  <c r="B5506" i="2" s="1"/>
  <c r="B5504" i="9"/>
  <c r="A5505" i="9"/>
  <c r="C5505" i="9" s="1"/>
  <c r="B5507" i="2" s="1"/>
  <c r="B5505" i="9"/>
  <c r="A5506" i="9"/>
  <c r="C5506" i="9" s="1"/>
  <c r="B5508" i="2" s="1"/>
  <c r="B5506" i="9"/>
  <c r="A5507" i="9"/>
  <c r="C5507" i="9" s="1"/>
  <c r="B5509" i="2" s="1"/>
  <c r="B5507" i="9"/>
  <c r="A5508" i="9"/>
  <c r="C5508" i="9" s="1"/>
  <c r="B5510" i="2" s="1"/>
  <c r="B5508" i="9"/>
  <c r="A5509" i="9"/>
  <c r="C5509" i="9" s="1"/>
  <c r="B5511" i="2" s="1"/>
  <c r="B5509" i="9"/>
  <c r="A5510" i="9"/>
  <c r="C5510" i="9" s="1"/>
  <c r="B5512" i="2" s="1"/>
  <c r="B5510" i="9"/>
  <c r="A5511" i="9"/>
  <c r="C5511" i="9" s="1"/>
  <c r="B5513" i="2" s="1"/>
  <c r="B5511" i="9"/>
  <c r="A5512" i="9"/>
  <c r="C5512" i="9" s="1"/>
  <c r="B5514" i="2" s="1"/>
  <c r="B5512" i="9"/>
  <c r="A5513" i="9"/>
  <c r="C5513" i="9" s="1"/>
  <c r="B5515" i="2" s="1"/>
  <c r="B5513" i="9"/>
  <c r="A5514" i="9"/>
  <c r="C5514" i="9" s="1"/>
  <c r="B5516" i="2" s="1"/>
  <c r="B5514" i="9"/>
  <c r="A5515" i="9"/>
  <c r="C5515" i="9" s="1"/>
  <c r="B5517" i="2" s="1"/>
  <c r="B5515" i="9"/>
  <c r="A5516" i="9"/>
  <c r="C5516" i="9" s="1"/>
  <c r="B5518" i="2" s="1"/>
  <c r="B5516" i="9"/>
  <c r="A5517" i="9"/>
  <c r="C5517" i="9" s="1"/>
  <c r="B5519" i="2" s="1"/>
  <c r="B5517" i="9"/>
  <c r="A5518" i="9"/>
  <c r="C5518" i="9" s="1"/>
  <c r="B5520" i="2" s="1"/>
  <c r="B5518" i="9"/>
  <c r="A5519" i="9"/>
  <c r="C5519" i="9" s="1"/>
  <c r="B5521" i="2" s="1"/>
  <c r="B5519" i="9"/>
  <c r="A5520" i="9"/>
  <c r="C5520" i="9" s="1"/>
  <c r="B5522" i="2" s="1"/>
  <c r="B5520" i="9"/>
  <c r="A5521" i="9"/>
  <c r="C5521" i="9" s="1"/>
  <c r="B5523" i="2" s="1"/>
  <c r="B5521" i="9"/>
  <c r="A5522" i="9"/>
  <c r="C5522" i="9" s="1"/>
  <c r="B5524" i="2" s="1"/>
  <c r="B5522" i="9"/>
  <c r="A5523" i="9"/>
  <c r="C5523" i="9" s="1"/>
  <c r="B5525" i="2" s="1"/>
  <c r="B5523" i="9"/>
  <c r="A5524" i="9"/>
  <c r="C5524" i="9" s="1"/>
  <c r="B5526" i="2" s="1"/>
  <c r="B5524" i="9"/>
  <c r="A5525" i="9"/>
  <c r="C5525" i="9" s="1"/>
  <c r="B5527" i="2" s="1"/>
  <c r="B5525" i="9"/>
  <c r="A5526" i="9"/>
  <c r="C5526" i="9" s="1"/>
  <c r="B5528" i="2" s="1"/>
  <c r="B5526" i="9"/>
  <c r="A5527" i="9"/>
  <c r="C5527" i="9" s="1"/>
  <c r="B5529" i="2" s="1"/>
  <c r="B5527" i="9"/>
  <c r="A5528" i="9"/>
  <c r="C5528" i="9" s="1"/>
  <c r="B5530" i="2" s="1"/>
  <c r="B5528" i="9"/>
  <c r="A5529" i="9"/>
  <c r="C5529" i="9" s="1"/>
  <c r="B5531" i="2" s="1"/>
  <c r="B5529" i="9"/>
  <c r="A5530" i="9"/>
  <c r="C5530" i="9" s="1"/>
  <c r="B5532" i="2" s="1"/>
  <c r="B5530" i="9"/>
  <c r="A5531" i="9"/>
  <c r="C5531" i="9" s="1"/>
  <c r="B5533" i="2" s="1"/>
  <c r="B5531" i="9"/>
  <c r="A5532" i="9"/>
  <c r="C5532" i="9" s="1"/>
  <c r="B5534" i="2" s="1"/>
  <c r="B5532" i="9"/>
  <c r="A5533" i="9"/>
  <c r="C5533" i="9" s="1"/>
  <c r="B5535" i="2" s="1"/>
  <c r="B5533" i="9"/>
  <c r="A5534" i="9"/>
  <c r="C5534" i="9" s="1"/>
  <c r="B5536" i="2" s="1"/>
  <c r="B5534" i="9"/>
  <c r="A5535" i="9"/>
  <c r="C5535" i="9" s="1"/>
  <c r="B5537" i="2" s="1"/>
  <c r="B5535" i="9"/>
  <c r="A5536" i="9"/>
  <c r="C5536" i="9" s="1"/>
  <c r="B5538" i="2" s="1"/>
  <c r="B5536" i="9"/>
  <c r="A5537" i="9"/>
  <c r="C5537" i="9" s="1"/>
  <c r="B5539" i="2" s="1"/>
  <c r="B5537" i="9"/>
  <c r="A5538" i="9"/>
  <c r="C5538" i="9" s="1"/>
  <c r="B5540" i="2" s="1"/>
  <c r="B5538" i="9"/>
  <c r="A5539" i="9"/>
  <c r="C5539" i="9" s="1"/>
  <c r="B5541" i="2" s="1"/>
  <c r="B5539" i="9"/>
  <c r="A5540" i="9"/>
  <c r="C5540" i="9" s="1"/>
  <c r="B5542" i="2" s="1"/>
  <c r="B5540" i="9"/>
  <c r="A5541" i="9"/>
  <c r="C5541" i="9" s="1"/>
  <c r="B5543" i="2" s="1"/>
  <c r="B5541" i="9"/>
  <c r="A5542" i="9"/>
  <c r="C5542" i="9" s="1"/>
  <c r="B5544" i="2" s="1"/>
  <c r="B5542" i="9"/>
  <c r="A5543" i="9"/>
  <c r="C5543" i="9" s="1"/>
  <c r="B5545" i="2" s="1"/>
  <c r="B5543" i="9"/>
  <c r="A5544" i="9"/>
  <c r="C5544" i="9" s="1"/>
  <c r="B5546" i="2" s="1"/>
  <c r="B5544" i="9"/>
  <c r="A5545" i="9"/>
  <c r="C5545" i="9" s="1"/>
  <c r="B5547" i="2" s="1"/>
  <c r="B5545" i="9"/>
  <c r="A5546" i="9"/>
  <c r="C5546" i="9" s="1"/>
  <c r="B5548" i="2" s="1"/>
  <c r="B5546" i="9"/>
  <c r="A5547" i="9"/>
  <c r="C5547" i="9" s="1"/>
  <c r="B5549" i="2" s="1"/>
  <c r="B5547" i="9"/>
  <c r="A5548" i="9"/>
  <c r="C5548" i="9" s="1"/>
  <c r="B5550" i="2" s="1"/>
  <c r="B5548" i="9"/>
  <c r="A5549" i="9"/>
  <c r="C5549" i="9" s="1"/>
  <c r="B5551" i="2" s="1"/>
  <c r="B5549" i="9"/>
  <c r="A5550" i="9"/>
  <c r="C5550" i="9" s="1"/>
  <c r="B5552" i="2" s="1"/>
  <c r="B5550" i="9"/>
  <c r="A5551" i="9"/>
  <c r="C5551" i="9" s="1"/>
  <c r="B5553" i="2" s="1"/>
  <c r="B5551" i="9"/>
  <c r="A5552" i="9"/>
  <c r="C5552" i="9" s="1"/>
  <c r="B5554" i="2" s="1"/>
  <c r="B5552" i="9"/>
  <c r="A5553" i="9"/>
  <c r="C5553" i="9" s="1"/>
  <c r="B5555" i="2" s="1"/>
  <c r="B5553" i="9"/>
  <c r="A5554" i="9"/>
  <c r="C5554" i="9" s="1"/>
  <c r="B5556" i="2" s="1"/>
  <c r="B5554" i="9"/>
  <c r="A5555" i="9"/>
  <c r="C5555" i="9" s="1"/>
  <c r="B5557" i="2" s="1"/>
  <c r="B5555" i="9"/>
  <c r="A5556" i="9"/>
  <c r="C5556" i="9" s="1"/>
  <c r="B5558" i="2" s="1"/>
  <c r="B5556" i="9"/>
  <c r="A5557" i="9"/>
  <c r="C5557" i="9" s="1"/>
  <c r="B5559" i="2" s="1"/>
  <c r="B5557" i="9"/>
  <c r="A5558" i="9"/>
  <c r="C5558" i="9" s="1"/>
  <c r="B5560" i="2" s="1"/>
  <c r="B5558" i="9"/>
  <c r="A5559" i="9"/>
  <c r="C5559" i="9" s="1"/>
  <c r="B5561" i="2" s="1"/>
  <c r="B5559" i="9"/>
  <c r="A5560" i="9"/>
  <c r="C5560" i="9" s="1"/>
  <c r="B5562" i="2" s="1"/>
  <c r="B5560" i="9"/>
  <c r="A5561" i="9"/>
  <c r="C5561" i="9" s="1"/>
  <c r="B5563" i="2" s="1"/>
  <c r="B5561" i="9"/>
  <c r="A5562" i="9"/>
  <c r="C5562" i="9" s="1"/>
  <c r="B5564" i="2" s="1"/>
  <c r="B5562" i="9"/>
  <c r="A5563" i="9"/>
  <c r="C5563" i="9" s="1"/>
  <c r="B5565" i="2" s="1"/>
  <c r="B5563" i="9"/>
  <c r="A5564" i="9"/>
  <c r="C5564" i="9" s="1"/>
  <c r="B5566" i="2" s="1"/>
  <c r="B5564" i="9"/>
  <c r="A5565" i="9"/>
  <c r="C5565" i="9" s="1"/>
  <c r="B5567" i="2" s="1"/>
  <c r="B5565" i="9"/>
  <c r="A5566" i="9"/>
  <c r="C5566" i="9" s="1"/>
  <c r="B5568" i="2" s="1"/>
  <c r="B5566" i="9"/>
  <c r="A5567" i="9"/>
  <c r="C5567" i="9" s="1"/>
  <c r="B5569" i="2" s="1"/>
  <c r="B5567" i="9"/>
  <c r="A5568" i="9"/>
  <c r="C5568" i="9" s="1"/>
  <c r="B5570" i="2" s="1"/>
  <c r="B5568" i="9"/>
  <c r="A5569" i="9"/>
  <c r="C5569" i="9" s="1"/>
  <c r="B5571" i="2" s="1"/>
  <c r="B5569" i="9"/>
  <c r="A5570" i="9"/>
  <c r="C5570" i="9" s="1"/>
  <c r="B5572" i="2" s="1"/>
  <c r="B5570" i="9"/>
  <c r="A5571" i="9"/>
  <c r="C5571" i="9" s="1"/>
  <c r="B5573" i="2" s="1"/>
  <c r="B5571" i="9"/>
  <c r="A5572" i="9"/>
  <c r="C5572" i="9" s="1"/>
  <c r="B5574" i="2" s="1"/>
  <c r="B5572" i="9"/>
  <c r="A5573" i="9"/>
  <c r="C5573" i="9" s="1"/>
  <c r="B5575" i="2" s="1"/>
  <c r="B5573" i="9"/>
  <c r="A5574" i="9"/>
  <c r="C5574" i="9" s="1"/>
  <c r="B5576" i="2" s="1"/>
  <c r="B5574" i="9"/>
  <c r="A5575" i="9"/>
  <c r="C5575" i="9" s="1"/>
  <c r="B5577" i="2" s="1"/>
  <c r="B5575" i="9"/>
  <c r="A5576" i="9"/>
  <c r="C5576" i="9" s="1"/>
  <c r="B5578" i="2" s="1"/>
  <c r="B5576" i="9"/>
  <c r="A5577" i="9"/>
  <c r="C5577" i="9" s="1"/>
  <c r="B5579" i="2" s="1"/>
  <c r="B5577" i="9"/>
  <c r="A5578" i="9"/>
  <c r="C5578" i="9" s="1"/>
  <c r="B5580" i="2" s="1"/>
  <c r="B5578" i="9"/>
  <c r="A5579" i="9"/>
  <c r="C5579" i="9" s="1"/>
  <c r="B5581" i="2" s="1"/>
  <c r="B5579" i="9"/>
  <c r="A5580" i="9"/>
  <c r="C5580" i="9" s="1"/>
  <c r="B5582" i="2" s="1"/>
  <c r="B5580" i="9"/>
  <c r="A5581" i="9"/>
  <c r="C5581" i="9" s="1"/>
  <c r="B5583" i="2" s="1"/>
  <c r="B5581" i="9"/>
  <c r="A5582" i="9"/>
  <c r="C5582" i="9" s="1"/>
  <c r="B5584" i="2" s="1"/>
  <c r="B5582" i="9"/>
  <c r="A5583" i="9"/>
  <c r="C5583" i="9" s="1"/>
  <c r="B5585" i="2" s="1"/>
  <c r="B5583" i="9"/>
  <c r="A5584" i="9"/>
  <c r="C5584" i="9" s="1"/>
  <c r="B5586" i="2" s="1"/>
  <c r="B5584" i="9"/>
  <c r="A5585" i="9"/>
  <c r="C5585" i="9" s="1"/>
  <c r="B5587" i="2" s="1"/>
  <c r="B5585" i="9"/>
  <c r="A5586" i="9"/>
  <c r="C5586" i="9" s="1"/>
  <c r="B5588" i="2" s="1"/>
  <c r="B5586" i="9"/>
  <c r="A5587" i="9"/>
  <c r="C5587" i="9" s="1"/>
  <c r="B5589" i="2" s="1"/>
  <c r="B5587" i="9"/>
  <c r="A5588" i="9"/>
  <c r="C5588" i="9" s="1"/>
  <c r="B5590" i="2" s="1"/>
  <c r="B5588" i="9"/>
  <c r="A5589" i="9"/>
  <c r="C5589" i="9" s="1"/>
  <c r="B5591" i="2" s="1"/>
  <c r="B5589" i="9"/>
  <c r="A5590" i="9"/>
  <c r="C5590" i="9" s="1"/>
  <c r="B5592" i="2" s="1"/>
  <c r="B5590" i="9"/>
  <c r="A5591" i="9"/>
  <c r="C5591" i="9" s="1"/>
  <c r="B5593" i="2" s="1"/>
  <c r="B5591" i="9"/>
  <c r="A5592" i="9"/>
  <c r="C5592" i="9" s="1"/>
  <c r="B5594" i="2" s="1"/>
  <c r="B5592" i="9"/>
  <c r="A5593" i="9"/>
  <c r="C5593" i="9" s="1"/>
  <c r="B5595" i="2" s="1"/>
  <c r="B5593" i="9"/>
  <c r="A5594" i="9"/>
  <c r="C5594" i="9" s="1"/>
  <c r="B5596" i="2" s="1"/>
  <c r="B5594" i="9"/>
  <c r="A5595" i="9"/>
  <c r="C5595" i="9" s="1"/>
  <c r="B5597" i="2" s="1"/>
  <c r="B5595" i="9"/>
  <c r="A5596" i="9"/>
  <c r="C5596" i="9" s="1"/>
  <c r="B5598" i="2" s="1"/>
  <c r="B5596" i="9"/>
  <c r="A5597" i="9"/>
  <c r="C5597" i="9" s="1"/>
  <c r="B5599" i="2" s="1"/>
  <c r="B5597" i="9"/>
  <c r="A5598" i="9"/>
  <c r="C5598" i="9" s="1"/>
  <c r="B5600" i="2" s="1"/>
  <c r="B5598" i="9"/>
  <c r="A5599" i="9"/>
  <c r="C5599" i="9" s="1"/>
  <c r="B5601" i="2" s="1"/>
  <c r="B5599" i="9"/>
  <c r="A5600" i="9"/>
  <c r="C5600" i="9" s="1"/>
  <c r="B5602" i="2" s="1"/>
  <c r="B5600" i="9"/>
  <c r="A5601" i="9"/>
  <c r="C5601" i="9" s="1"/>
  <c r="B5603" i="2" s="1"/>
  <c r="B5601" i="9"/>
  <c r="A5602" i="9"/>
  <c r="C5602" i="9" s="1"/>
  <c r="B5604" i="2" s="1"/>
  <c r="B5602" i="9"/>
  <c r="A5603" i="9"/>
  <c r="C5603" i="9" s="1"/>
  <c r="B5605" i="2" s="1"/>
  <c r="B5603" i="9"/>
  <c r="A5604" i="9"/>
  <c r="C5604" i="9" s="1"/>
  <c r="B5606" i="2" s="1"/>
  <c r="B5604" i="9"/>
  <c r="A5605" i="9"/>
  <c r="C5605" i="9" s="1"/>
  <c r="B5607" i="2" s="1"/>
  <c r="B5605" i="9"/>
  <c r="A5606" i="9"/>
  <c r="C5606" i="9" s="1"/>
  <c r="B5608" i="2" s="1"/>
  <c r="B5606" i="9"/>
  <c r="A5607" i="9"/>
  <c r="C5607" i="9" s="1"/>
  <c r="B5609" i="2" s="1"/>
  <c r="B5607" i="9"/>
  <c r="A5608" i="9"/>
  <c r="C5608" i="9" s="1"/>
  <c r="B5610" i="2" s="1"/>
  <c r="B5608" i="9"/>
  <c r="A5609" i="9"/>
  <c r="C5609" i="9" s="1"/>
  <c r="B5611" i="2" s="1"/>
  <c r="B5609" i="9"/>
  <c r="A5610" i="9"/>
  <c r="C5610" i="9" s="1"/>
  <c r="B5612" i="2" s="1"/>
  <c r="B5610" i="9"/>
  <c r="A5611" i="9"/>
  <c r="C5611" i="9" s="1"/>
  <c r="B5613" i="2" s="1"/>
  <c r="B5611" i="9"/>
  <c r="A5612" i="9"/>
  <c r="C5612" i="9" s="1"/>
  <c r="B5614" i="2" s="1"/>
  <c r="B5612" i="9"/>
  <c r="A5613" i="9"/>
  <c r="C5613" i="9" s="1"/>
  <c r="B5615" i="2" s="1"/>
  <c r="B5613" i="9"/>
  <c r="A5614" i="9"/>
  <c r="C5614" i="9" s="1"/>
  <c r="B5616" i="2" s="1"/>
  <c r="B5614" i="9"/>
  <c r="A5615" i="9"/>
  <c r="C5615" i="9" s="1"/>
  <c r="B5617" i="2" s="1"/>
  <c r="B5615" i="9"/>
  <c r="A5616" i="9"/>
  <c r="C5616" i="9" s="1"/>
  <c r="B5618" i="2" s="1"/>
  <c r="B5616" i="9"/>
  <c r="A5617" i="9"/>
  <c r="C5617" i="9" s="1"/>
  <c r="B5619" i="2" s="1"/>
  <c r="B5617" i="9"/>
  <c r="A5618" i="9"/>
  <c r="C5618" i="9" s="1"/>
  <c r="B5620" i="2" s="1"/>
  <c r="B5618" i="9"/>
  <c r="A5619" i="9"/>
  <c r="C5619" i="9" s="1"/>
  <c r="B5621" i="2" s="1"/>
  <c r="B5619" i="9"/>
  <c r="A5620" i="9"/>
  <c r="C5620" i="9" s="1"/>
  <c r="B5622" i="2" s="1"/>
  <c r="B5620" i="9"/>
  <c r="A5621" i="9"/>
  <c r="C5621" i="9" s="1"/>
  <c r="B5623" i="2" s="1"/>
  <c r="B5621" i="9"/>
  <c r="A5622" i="9"/>
  <c r="C5622" i="9" s="1"/>
  <c r="B5624" i="2" s="1"/>
  <c r="B5622" i="9"/>
  <c r="A5623" i="9"/>
  <c r="C5623" i="9" s="1"/>
  <c r="B5625" i="2" s="1"/>
  <c r="B5623" i="9"/>
  <c r="A5624" i="9"/>
  <c r="C5624" i="9" s="1"/>
  <c r="B5626" i="2" s="1"/>
  <c r="B5624" i="9"/>
  <c r="A5625" i="9"/>
  <c r="C5625" i="9" s="1"/>
  <c r="B5627" i="2" s="1"/>
  <c r="B5625" i="9"/>
  <c r="A5626" i="9"/>
  <c r="C5626" i="9" s="1"/>
  <c r="B5628" i="2" s="1"/>
  <c r="B5626" i="9"/>
  <c r="A5627" i="9"/>
  <c r="C5627" i="9" s="1"/>
  <c r="B5629" i="2" s="1"/>
  <c r="B5627" i="9"/>
  <c r="A5628" i="9"/>
  <c r="C5628" i="9" s="1"/>
  <c r="B5630" i="2" s="1"/>
  <c r="B5628" i="9"/>
  <c r="A5629" i="9"/>
  <c r="C5629" i="9" s="1"/>
  <c r="B5631" i="2" s="1"/>
  <c r="B5629" i="9"/>
  <c r="A5630" i="9"/>
  <c r="C5630" i="9" s="1"/>
  <c r="B5632" i="2" s="1"/>
  <c r="B5630" i="9"/>
  <c r="A5631" i="9"/>
  <c r="C5631" i="9" s="1"/>
  <c r="B5633" i="2" s="1"/>
  <c r="B5631" i="9"/>
  <c r="A5632" i="9"/>
  <c r="C5632" i="9" s="1"/>
  <c r="B5634" i="2" s="1"/>
  <c r="B5632" i="9"/>
  <c r="A5633" i="9"/>
  <c r="C5633" i="9" s="1"/>
  <c r="B5635" i="2" s="1"/>
  <c r="B5633" i="9"/>
  <c r="A5634" i="9"/>
  <c r="C5634" i="9" s="1"/>
  <c r="B5636" i="2" s="1"/>
  <c r="B5634" i="9"/>
  <c r="A5635" i="9"/>
  <c r="C5635" i="9" s="1"/>
  <c r="B5637" i="2" s="1"/>
  <c r="B5635" i="9"/>
  <c r="A5636" i="9"/>
  <c r="C5636" i="9" s="1"/>
  <c r="B5638" i="2" s="1"/>
  <c r="B5636" i="9"/>
  <c r="A5637" i="9"/>
  <c r="C5637" i="9" s="1"/>
  <c r="B5639" i="2" s="1"/>
  <c r="B5637" i="9"/>
  <c r="A5638" i="9"/>
  <c r="C5638" i="9" s="1"/>
  <c r="B5640" i="2" s="1"/>
  <c r="B5638" i="9"/>
  <c r="A5639" i="9"/>
  <c r="C5639" i="9" s="1"/>
  <c r="B5641" i="2" s="1"/>
  <c r="B5639" i="9"/>
  <c r="A5640" i="9"/>
  <c r="C5640" i="9" s="1"/>
  <c r="B5642" i="2" s="1"/>
  <c r="B5640" i="9"/>
  <c r="A5641" i="9"/>
  <c r="C5641" i="9" s="1"/>
  <c r="B5643" i="2" s="1"/>
  <c r="B5641" i="9"/>
  <c r="A5642" i="9"/>
  <c r="C5642" i="9" s="1"/>
  <c r="B5644" i="2" s="1"/>
  <c r="B5642" i="9"/>
  <c r="A5643" i="9"/>
  <c r="C5643" i="9" s="1"/>
  <c r="B5645" i="2" s="1"/>
  <c r="B5643" i="9"/>
  <c r="A5644" i="9"/>
  <c r="C5644" i="9" s="1"/>
  <c r="B5646" i="2" s="1"/>
  <c r="B5644" i="9"/>
  <c r="A5645" i="9"/>
  <c r="C5645" i="9" s="1"/>
  <c r="B5647" i="2" s="1"/>
  <c r="B5645" i="9"/>
  <c r="A5646" i="9"/>
  <c r="C5646" i="9" s="1"/>
  <c r="B5648" i="2" s="1"/>
  <c r="B5646" i="9"/>
  <c r="A5647" i="9"/>
  <c r="C5647" i="9" s="1"/>
  <c r="B5649" i="2" s="1"/>
  <c r="B5647" i="9"/>
  <c r="A5648" i="9"/>
  <c r="C5648" i="9" s="1"/>
  <c r="B5650" i="2" s="1"/>
  <c r="B5648" i="9"/>
  <c r="A5649" i="9"/>
  <c r="C5649" i="9" s="1"/>
  <c r="B5651" i="2" s="1"/>
  <c r="B5649" i="9"/>
  <c r="A5650" i="9"/>
  <c r="C5650" i="9" s="1"/>
  <c r="B5652" i="2" s="1"/>
  <c r="B5650" i="9"/>
  <c r="A5651" i="9"/>
  <c r="C5651" i="9" s="1"/>
  <c r="B5653" i="2" s="1"/>
  <c r="B5651" i="9"/>
  <c r="A5652" i="9"/>
  <c r="C5652" i="9" s="1"/>
  <c r="B5654" i="2" s="1"/>
  <c r="B5652" i="9"/>
  <c r="A5653" i="9"/>
  <c r="C5653" i="9" s="1"/>
  <c r="B5655" i="2" s="1"/>
  <c r="B5653" i="9"/>
  <c r="A5654" i="9"/>
  <c r="C5654" i="9" s="1"/>
  <c r="B5656" i="2" s="1"/>
  <c r="B5654" i="9"/>
  <c r="A5655" i="9"/>
  <c r="C5655" i="9" s="1"/>
  <c r="B5657" i="2" s="1"/>
  <c r="B5655" i="9"/>
  <c r="A5656" i="9"/>
  <c r="C5656" i="9" s="1"/>
  <c r="B5658" i="2" s="1"/>
  <c r="B5656" i="9"/>
  <c r="A5657" i="9"/>
  <c r="C5657" i="9" s="1"/>
  <c r="B5659" i="2" s="1"/>
  <c r="B5657" i="9"/>
  <c r="A5658" i="9"/>
  <c r="C5658" i="9" s="1"/>
  <c r="B5660" i="2" s="1"/>
  <c r="B5658" i="9"/>
  <c r="A5659" i="9"/>
  <c r="C5659" i="9" s="1"/>
  <c r="B5661" i="2" s="1"/>
  <c r="B5659" i="9"/>
  <c r="A5660" i="9"/>
  <c r="C5660" i="9" s="1"/>
  <c r="B5662" i="2" s="1"/>
  <c r="B5660" i="9"/>
  <c r="A5661" i="9"/>
  <c r="C5661" i="9" s="1"/>
  <c r="B5663" i="2" s="1"/>
  <c r="B5661" i="9"/>
  <c r="A5662" i="9"/>
  <c r="C5662" i="9" s="1"/>
  <c r="B5664" i="2" s="1"/>
  <c r="B5662" i="9"/>
  <c r="A5663" i="9"/>
  <c r="C5663" i="9" s="1"/>
  <c r="B5665" i="2" s="1"/>
  <c r="B5663" i="9"/>
  <c r="A5664" i="9"/>
  <c r="C5664" i="9" s="1"/>
  <c r="B5666" i="2" s="1"/>
  <c r="B5664" i="9"/>
  <c r="A5665" i="9"/>
  <c r="C5665" i="9" s="1"/>
  <c r="B5667" i="2" s="1"/>
  <c r="B5665" i="9"/>
  <c r="A5666" i="9"/>
  <c r="C5666" i="9" s="1"/>
  <c r="B5668" i="2" s="1"/>
  <c r="B5666" i="9"/>
  <c r="A5667" i="9"/>
  <c r="C5667" i="9" s="1"/>
  <c r="B5669" i="2" s="1"/>
  <c r="B5667" i="9"/>
  <c r="A5668" i="9"/>
  <c r="C5668" i="9" s="1"/>
  <c r="B5670" i="2" s="1"/>
  <c r="B5668" i="9"/>
  <c r="A5669" i="9"/>
  <c r="C5669" i="9" s="1"/>
  <c r="B5671" i="2" s="1"/>
  <c r="B5669" i="9"/>
  <c r="A5670" i="9"/>
  <c r="C5670" i="9" s="1"/>
  <c r="B5672" i="2" s="1"/>
  <c r="B5670" i="9"/>
  <c r="A5671" i="9"/>
  <c r="C5671" i="9" s="1"/>
  <c r="B5673" i="2" s="1"/>
  <c r="B5671" i="9"/>
  <c r="A5672" i="9"/>
  <c r="C5672" i="9" s="1"/>
  <c r="B5674" i="2" s="1"/>
  <c r="B5672" i="9"/>
  <c r="A5673" i="9"/>
  <c r="C5673" i="9" s="1"/>
  <c r="B5675" i="2" s="1"/>
  <c r="B5673" i="9"/>
  <c r="A5674" i="9"/>
  <c r="C5674" i="9" s="1"/>
  <c r="B5676" i="2" s="1"/>
  <c r="B5674" i="9"/>
  <c r="A5675" i="9"/>
  <c r="C5675" i="9" s="1"/>
  <c r="B5677" i="2" s="1"/>
  <c r="B5675" i="9"/>
  <c r="A5676" i="9"/>
  <c r="C5676" i="9" s="1"/>
  <c r="B5678" i="2" s="1"/>
  <c r="B5676" i="9"/>
  <c r="A5677" i="9"/>
  <c r="C5677" i="9" s="1"/>
  <c r="B5679" i="2" s="1"/>
  <c r="B5677" i="9"/>
  <c r="A5678" i="9"/>
  <c r="C5678" i="9" s="1"/>
  <c r="B5680" i="2" s="1"/>
  <c r="B5678" i="9"/>
  <c r="A5679" i="9"/>
  <c r="C5679" i="9" s="1"/>
  <c r="B5681" i="2" s="1"/>
  <c r="B5679" i="9"/>
  <c r="A5680" i="9"/>
  <c r="C5680" i="9" s="1"/>
  <c r="B5682" i="2" s="1"/>
  <c r="B5680" i="9"/>
  <c r="A5681" i="9"/>
  <c r="C5681" i="9" s="1"/>
  <c r="B5683" i="2" s="1"/>
  <c r="B5681" i="9"/>
  <c r="A5682" i="9"/>
  <c r="C5682" i="9" s="1"/>
  <c r="B5684" i="2" s="1"/>
  <c r="B5682" i="9"/>
  <c r="A5683" i="9"/>
  <c r="C5683" i="9" s="1"/>
  <c r="B5685" i="2" s="1"/>
  <c r="B5683" i="9"/>
  <c r="A5684" i="9"/>
  <c r="C5684" i="9" s="1"/>
  <c r="B5686" i="2" s="1"/>
  <c r="B5684" i="9"/>
  <c r="A5685" i="9"/>
  <c r="C5685" i="9" s="1"/>
  <c r="B5687" i="2" s="1"/>
  <c r="B5685" i="9"/>
  <c r="A5686" i="9"/>
  <c r="C5686" i="9" s="1"/>
  <c r="B5688" i="2" s="1"/>
  <c r="B5686" i="9"/>
  <c r="A5687" i="9"/>
  <c r="C5687" i="9" s="1"/>
  <c r="B5689" i="2" s="1"/>
  <c r="B5687" i="9"/>
  <c r="A5688" i="9"/>
  <c r="C5688" i="9" s="1"/>
  <c r="B5690" i="2" s="1"/>
  <c r="B5688" i="9"/>
  <c r="A5689" i="9"/>
  <c r="C5689" i="9" s="1"/>
  <c r="B5691" i="2" s="1"/>
  <c r="B5689" i="9"/>
  <c r="A5690" i="9"/>
  <c r="C5690" i="9" s="1"/>
  <c r="B5692" i="2" s="1"/>
  <c r="B5690" i="9"/>
  <c r="A5691" i="9"/>
  <c r="C5691" i="9" s="1"/>
  <c r="B5693" i="2" s="1"/>
  <c r="B5691" i="9"/>
  <c r="A5692" i="9"/>
  <c r="C5692" i="9" s="1"/>
  <c r="B5694" i="2" s="1"/>
  <c r="B5692" i="9"/>
  <c r="A5693" i="9"/>
  <c r="C5693" i="9" s="1"/>
  <c r="B5695" i="2" s="1"/>
  <c r="B5693" i="9"/>
  <c r="A5694" i="9"/>
  <c r="C5694" i="9" s="1"/>
  <c r="B5696" i="2" s="1"/>
  <c r="B5694" i="9"/>
  <c r="A5695" i="9"/>
  <c r="C5695" i="9" s="1"/>
  <c r="B5697" i="2" s="1"/>
  <c r="B5695" i="9"/>
  <c r="A5696" i="9"/>
  <c r="C5696" i="9" s="1"/>
  <c r="B5698" i="2" s="1"/>
  <c r="B5696" i="9"/>
  <c r="A5697" i="9"/>
  <c r="C5697" i="9" s="1"/>
  <c r="B5699" i="2" s="1"/>
  <c r="B5697" i="9"/>
  <c r="A5698" i="9"/>
  <c r="C5698" i="9" s="1"/>
  <c r="B5700" i="2" s="1"/>
  <c r="B5698" i="9"/>
  <c r="A5699" i="9"/>
  <c r="C5699" i="9" s="1"/>
  <c r="B5701" i="2" s="1"/>
  <c r="B5699" i="9"/>
  <c r="A5700" i="9"/>
  <c r="C5700" i="9" s="1"/>
  <c r="B5702" i="2" s="1"/>
  <c r="B5700" i="9"/>
  <c r="A5701" i="9"/>
  <c r="C5701" i="9" s="1"/>
  <c r="B5703" i="2" s="1"/>
  <c r="B5701" i="9"/>
  <c r="A5702" i="9"/>
  <c r="C5702" i="9" s="1"/>
  <c r="B5704" i="2" s="1"/>
  <c r="B5702" i="9"/>
  <c r="A5703" i="9"/>
  <c r="C5703" i="9" s="1"/>
  <c r="B5705" i="2" s="1"/>
  <c r="B5703" i="9"/>
  <c r="A5704" i="9"/>
  <c r="C5704" i="9" s="1"/>
  <c r="B5706" i="2" s="1"/>
  <c r="B5704" i="9"/>
  <c r="A5705" i="9"/>
  <c r="C5705" i="9" s="1"/>
  <c r="B5707" i="2" s="1"/>
  <c r="B5705" i="9"/>
  <c r="A5706" i="9"/>
  <c r="C5706" i="9" s="1"/>
  <c r="B5708" i="2" s="1"/>
  <c r="B5706" i="9"/>
  <c r="A5707" i="9"/>
  <c r="C5707" i="9" s="1"/>
  <c r="B5709" i="2" s="1"/>
  <c r="B5707" i="9"/>
  <c r="A5708" i="9"/>
  <c r="C5708" i="9" s="1"/>
  <c r="B5710" i="2" s="1"/>
  <c r="B5708" i="9"/>
  <c r="A5709" i="9"/>
  <c r="C5709" i="9" s="1"/>
  <c r="B5711" i="2" s="1"/>
  <c r="B5709" i="9"/>
  <c r="A5710" i="9"/>
  <c r="C5710" i="9" s="1"/>
  <c r="B5712" i="2" s="1"/>
  <c r="B5710" i="9"/>
  <c r="A5711" i="9"/>
  <c r="C5711" i="9" s="1"/>
  <c r="B5713" i="2" s="1"/>
  <c r="B5711" i="9"/>
  <c r="A5712" i="9"/>
  <c r="C5712" i="9" s="1"/>
  <c r="B5714" i="2" s="1"/>
  <c r="B5712" i="9"/>
  <c r="A5713" i="9"/>
  <c r="C5713" i="9" s="1"/>
  <c r="B5715" i="2" s="1"/>
  <c r="B5713" i="9"/>
  <c r="A5714" i="9"/>
  <c r="C5714" i="9" s="1"/>
  <c r="B5716" i="2" s="1"/>
  <c r="B5714" i="9"/>
  <c r="A5715" i="9"/>
  <c r="C5715" i="9" s="1"/>
  <c r="B5717" i="2" s="1"/>
  <c r="B5715" i="9"/>
  <c r="A5716" i="9"/>
  <c r="C5716" i="9" s="1"/>
  <c r="B5718" i="2" s="1"/>
  <c r="B5716" i="9"/>
  <c r="A5717" i="9"/>
  <c r="C5717" i="9" s="1"/>
  <c r="B5719" i="2" s="1"/>
  <c r="B5717" i="9"/>
  <c r="A5718" i="9"/>
  <c r="C5718" i="9" s="1"/>
  <c r="B5720" i="2" s="1"/>
  <c r="B5718" i="9"/>
  <c r="A5719" i="9"/>
  <c r="C5719" i="9" s="1"/>
  <c r="B5721" i="2" s="1"/>
  <c r="B5719" i="9"/>
  <c r="A5720" i="9"/>
  <c r="C5720" i="9" s="1"/>
  <c r="B5722" i="2" s="1"/>
  <c r="B5720" i="9"/>
  <c r="A5721" i="9"/>
  <c r="C5721" i="9" s="1"/>
  <c r="B5723" i="2" s="1"/>
  <c r="B5721" i="9"/>
  <c r="A5722" i="9"/>
  <c r="C5722" i="9" s="1"/>
  <c r="B5724" i="2" s="1"/>
  <c r="B5722" i="9"/>
  <c r="A5723" i="9"/>
  <c r="C5723" i="9" s="1"/>
  <c r="B5725" i="2" s="1"/>
  <c r="B5723" i="9"/>
  <c r="A5724" i="9"/>
  <c r="C5724" i="9" s="1"/>
  <c r="B5726" i="2" s="1"/>
  <c r="B5724" i="9"/>
  <c r="A5725" i="9"/>
  <c r="C5725" i="9" s="1"/>
  <c r="B5727" i="2" s="1"/>
  <c r="B5725" i="9"/>
  <c r="A5726" i="9"/>
  <c r="C5726" i="9" s="1"/>
  <c r="B5728" i="2" s="1"/>
  <c r="B5726" i="9"/>
  <c r="A5727" i="9"/>
  <c r="C5727" i="9" s="1"/>
  <c r="B5729" i="2" s="1"/>
  <c r="B5727" i="9"/>
  <c r="A5728" i="9"/>
  <c r="C5728" i="9" s="1"/>
  <c r="B5730" i="2" s="1"/>
  <c r="B5728" i="9"/>
  <c r="A5729" i="9"/>
  <c r="C5729" i="9" s="1"/>
  <c r="B5731" i="2" s="1"/>
  <c r="B5729" i="9"/>
  <c r="A5730" i="9"/>
  <c r="C5730" i="9" s="1"/>
  <c r="B5732" i="2" s="1"/>
  <c r="B5730" i="9"/>
  <c r="A5731" i="9"/>
  <c r="C5731" i="9" s="1"/>
  <c r="B5733" i="2" s="1"/>
  <c r="B5731" i="9"/>
  <c r="A5732" i="9"/>
  <c r="C5732" i="9" s="1"/>
  <c r="B5734" i="2" s="1"/>
  <c r="B5732" i="9"/>
  <c r="A5733" i="9"/>
  <c r="C5733" i="9" s="1"/>
  <c r="B5735" i="2" s="1"/>
  <c r="B5733" i="9"/>
  <c r="A5734" i="9"/>
  <c r="C5734" i="9" s="1"/>
  <c r="B5736" i="2" s="1"/>
  <c r="B5734" i="9"/>
  <c r="A5735" i="9"/>
  <c r="C5735" i="9" s="1"/>
  <c r="B5737" i="2" s="1"/>
  <c r="B5735" i="9"/>
  <c r="A5736" i="9"/>
  <c r="C5736" i="9" s="1"/>
  <c r="B5738" i="2" s="1"/>
  <c r="B5736" i="9"/>
  <c r="A5737" i="9"/>
  <c r="C5737" i="9" s="1"/>
  <c r="B5739" i="2" s="1"/>
  <c r="B5737" i="9"/>
  <c r="A5738" i="9"/>
  <c r="C5738" i="9" s="1"/>
  <c r="B5740" i="2" s="1"/>
  <c r="B5738" i="9"/>
  <c r="A5739" i="9"/>
  <c r="C5739" i="9" s="1"/>
  <c r="B5741" i="2" s="1"/>
  <c r="B5739" i="9"/>
  <c r="A5740" i="9"/>
  <c r="C5740" i="9" s="1"/>
  <c r="B5742" i="2" s="1"/>
  <c r="B5740" i="9"/>
  <c r="A5741" i="9"/>
  <c r="C5741" i="9" s="1"/>
  <c r="B5743" i="2" s="1"/>
  <c r="B5741" i="9"/>
  <c r="A5742" i="9"/>
  <c r="C5742" i="9" s="1"/>
  <c r="B5744" i="2" s="1"/>
  <c r="B5742" i="9"/>
  <c r="A5743" i="9"/>
  <c r="C5743" i="9" s="1"/>
  <c r="B5745" i="2" s="1"/>
  <c r="B5743" i="9"/>
  <c r="A5744" i="9"/>
  <c r="C5744" i="9" s="1"/>
  <c r="B5746" i="2" s="1"/>
  <c r="B5744" i="9"/>
  <c r="A5745" i="9"/>
  <c r="C5745" i="9" s="1"/>
  <c r="B5747" i="2" s="1"/>
  <c r="B5745" i="9"/>
  <c r="A5746" i="9"/>
  <c r="C5746" i="9" s="1"/>
  <c r="B5748" i="2" s="1"/>
  <c r="B5746" i="9"/>
  <c r="A5747" i="9"/>
  <c r="C5747" i="9" s="1"/>
  <c r="B5749" i="2" s="1"/>
  <c r="B5747" i="9"/>
  <c r="A5748" i="9"/>
  <c r="C5748" i="9" s="1"/>
  <c r="B5750" i="2" s="1"/>
  <c r="B5748" i="9"/>
  <c r="A5749" i="9"/>
  <c r="C5749" i="9" s="1"/>
  <c r="B5751" i="2" s="1"/>
  <c r="B5749" i="9"/>
  <c r="A5750" i="9"/>
  <c r="C5750" i="9" s="1"/>
  <c r="B5752" i="2" s="1"/>
  <c r="B5750" i="9"/>
  <c r="A5751" i="9"/>
  <c r="C5751" i="9" s="1"/>
  <c r="B5753" i="2" s="1"/>
  <c r="B5751" i="9"/>
  <c r="A5752" i="9"/>
  <c r="C5752" i="9" s="1"/>
  <c r="B5754" i="2" s="1"/>
  <c r="B5752" i="9"/>
  <c r="A5753" i="9"/>
  <c r="C5753" i="9" s="1"/>
  <c r="B5755" i="2" s="1"/>
  <c r="B5753" i="9"/>
  <c r="A5754" i="9"/>
  <c r="C5754" i="9" s="1"/>
  <c r="B5756" i="2" s="1"/>
  <c r="B5754" i="9"/>
  <c r="A5755" i="9"/>
  <c r="C5755" i="9" s="1"/>
  <c r="B5757" i="2" s="1"/>
  <c r="B5755" i="9"/>
  <c r="A5756" i="9"/>
  <c r="C5756" i="9" s="1"/>
  <c r="B5758" i="2" s="1"/>
  <c r="B5756" i="9"/>
  <c r="A5757" i="9"/>
  <c r="C5757" i="9" s="1"/>
  <c r="B5759" i="2" s="1"/>
  <c r="B5757" i="9"/>
  <c r="A5758" i="9"/>
  <c r="C5758" i="9" s="1"/>
  <c r="B5760" i="2" s="1"/>
  <c r="B5758" i="9"/>
  <c r="A5759" i="9"/>
  <c r="C5759" i="9" s="1"/>
  <c r="B5761" i="2" s="1"/>
  <c r="B5759" i="9"/>
  <c r="A5760" i="9"/>
  <c r="C5760" i="9" s="1"/>
  <c r="B5762" i="2" s="1"/>
  <c r="B5760" i="9"/>
  <c r="A5761" i="9"/>
  <c r="C5761" i="9" s="1"/>
  <c r="B5763" i="2" s="1"/>
  <c r="B5761" i="9"/>
  <c r="A5762" i="9"/>
  <c r="C5762" i="9" s="1"/>
  <c r="B5764" i="2" s="1"/>
  <c r="B5762" i="9"/>
  <c r="A5763" i="9"/>
  <c r="C5763" i="9" s="1"/>
  <c r="B5765" i="2" s="1"/>
  <c r="B5763" i="9"/>
  <c r="A5764" i="9"/>
  <c r="C5764" i="9" s="1"/>
  <c r="B5766" i="2" s="1"/>
  <c r="B5764" i="9"/>
  <c r="A5765" i="9"/>
  <c r="C5765" i="9" s="1"/>
  <c r="B5767" i="2" s="1"/>
  <c r="B5765" i="9"/>
  <c r="A5766" i="9"/>
  <c r="C5766" i="9" s="1"/>
  <c r="B5768" i="2" s="1"/>
  <c r="B5766" i="9"/>
  <c r="A5767" i="9"/>
  <c r="C5767" i="9" s="1"/>
  <c r="B5769" i="2" s="1"/>
  <c r="B5767" i="9"/>
  <c r="A5768" i="9"/>
  <c r="C5768" i="9" s="1"/>
  <c r="B5770" i="2" s="1"/>
  <c r="B5768" i="9"/>
  <c r="A5769" i="9"/>
  <c r="C5769" i="9" s="1"/>
  <c r="B5771" i="2" s="1"/>
  <c r="B5769" i="9"/>
  <c r="A5770" i="9"/>
  <c r="C5770" i="9" s="1"/>
  <c r="B5772" i="2" s="1"/>
  <c r="B5770" i="9"/>
  <c r="A5771" i="9"/>
  <c r="C5771" i="9" s="1"/>
  <c r="B5773" i="2" s="1"/>
  <c r="B5771" i="9"/>
  <c r="A5772" i="9"/>
  <c r="C5772" i="9" s="1"/>
  <c r="B5774" i="2" s="1"/>
  <c r="B5772" i="9"/>
  <c r="A5773" i="9"/>
  <c r="C5773" i="9" s="1"/>
  <c r="B5775" i="2" s="1"/>
  <c r="B5773" i="9"/>
  <c r="A5774" i="9"/>
  <c r="C5774" i="9" s="1"/>
  <c r="B5776" i="2" s="1"/>
  <c r="B5774" i="9"/>
  <c r="A5775" i="9"/>
  <c r="C5775" i="9" s="1"/>
  <c r="B5777" i="2" s="1"/>
  <c r="B5775" i="9"/>
  <c r="A5776" i="9"/>
  <c r="C5776" i="9" s="1"/>
  <c r="B5778" i="2" s="1"/>
  <c r="B5776" i="9"/>
  <c r="A5777" i="9"/>
  <c r="C5777" i="9" s="1"/>
  <c r="B5779" i="2" s="1"/>
  <c r="B5777" i="9"/>
  <c r="A5778" i="9"/>
  <c r="C5778" i="9" s="1"/>
  <c r="B5780" i="2" s="1"/>
  <c r="B5778" i="9"/>
  <c r="A5779" i="9"/>
  <c r="C5779" i="9" s="1"/>
  <c r="B5781" i="2" s="1"/>
  <c r="B5779" i="9"/>
  <c r="A5780" i="9"/>
  <c r="C5780" i="9" s="1"/>
  <c r="B5782" i="2" s="1"/>
  <c r="B5780" i="9"/>
  <c r="A5781" i="9"/>
  <c r="C5781" i="9" s="1"/>
  <c r="B5783" i="2" s="1"/>
  <c r="B5781" i="9"/>
  <c r="A5782" i="9"/>
  <c r="C5782" i="9" s="1"/>
  <c r="B5784" i="2" s="1"/>
  <c r="B5782" i="9"/>
  <c r="A5783" i="9"/>
  <c r="C5783" i="9" s="1"/>
  <c r="B5785" i="2" s="1"/>
  <c r="B5783" i="9"/>
  <c r="A5784" i="9"/>
  <c r="C5784" i="9" s="1"/>
  <c r="B5786" i="2" s="1"/>
  <c r="B5784" i="9"/>
  <c r="A5785" i="9"/>
  <c r="C5785" i="9" s="1"/>
  <c r="B5787" i="2" s="1"/>
  <c r="B5785" i="9"/>
  <c r="A5786" i="9"/>
  <c r="C5786" i="9" s="1"/>
  <c r="B5788" i="2" s="1"/>
  <c r="B5786" i="9"/>
  <c r="A5787" i="9"/>
  <c r="C5787" i="9" s="1"/>
  <c r="B5789" i="2" s="1"/>
  <c r="B5787" i="9"/>
  <c r="A5788" i="9"/>
  <c r="C5788" i="9" s="1"/>
  <c r="B5790" i="2" s="1"/>
  <c r="B5788" i="9"/>
  <c r="A5789" i="9"/>
  <c r="C5789" i="9" s="1"/>
  <c r="B5791" i="2" s="1"/>
  <c r="B5789" i="9"/>
  <c r="A5790" i="9"/>
  <c r="C5790" i="9" s="1"/>
  <c r="B5792" i="2" s="1"/>
  <c r="B5790" i="9"/>
  <c r="A5791" i="9"/>
  <c r="C5791" i="9" s="1"/>
  <c r="B5793" i="2" s="1"/>
  <c r="B5791" i="9"/>
  <c r="A5792" i="9"/>
  <c r="C5792" i="9" s="1"/>
  <c r="B5794" i="2" s="1"/>
  <c r="B5792" i="9"/>
  <c r="A5793" i="9"/>
  <c r="C5793" i="9" s="1"/>
  <c r="B5795" i="2" s="1"/>
  <c r="B5793" i="9"/>
  <c r="A5794" i="9"/>
  <c r="C5794" i="9" s="1"/>
  <c r="B5796" i="2" s="1"/>
  <c r="B5794" i="9"/>
  <c r="A5795" i="9"/>
  <c r="C5795" i="9" s="1"/>
  <c r="B5797" i="2" s="1"/>
  <c r="B5795" i="9"/>
  <c r="A5796" i="9"/>
  <c r="C5796" i="9" s="1"/>
  <c r="B5798" i="2" s="1"/>
  <c r="B5796" i="9"/>
  <c r="A5797" i="9"/>
  <c r="C5797" i="9" s="1"/>
  <c r="B5799" i="2" s="1"/>
  <c r="B5797" i="9"/>
  <c r="A5798" i="9"/>
  <c r="C5798" i="9" s="1"/>
  <c r="B5800" i="2" s="1"/>
  <c r="B5798" i="9"/>
  <c r="A5799" i="9"/>
  <c r="C5799" i="9" s="1"/>
  <c r="B5801" i="2" s="1"/>
  <c r="B5799" i="9"/>
  <c r="A5800" i="9"/>
  <c r="C5800" i="9" s="1"/>
  <c r="B5802" i="2" s="1"/>
  <c r="B5800" i="9"/>
  <c r="A5801" i="9"/>
  <c r="C5801" i="9" s="1"/>
  <c r="B5803" i="2" s="1"/>
  <c r="B5801" i="9"/>
  <c r="A5802" i="9"/>
  <c r="C5802" i="9" s="1"/>
  <c r="B5804" i="2" s="1"/>
  <c r="B5802" i="9"/>
  <c r="A5803" i="9"/>
  <c r="C5803" i="9" s="1"/>
  <c r="B5805" i="2" s="1"/>
  <c r="B5803" i="9"/>
  <c r="A5804" i="9"/>
  <c r="C5804" i="9" s="1"/>
  <c r="B5806" i="2" s="1"/>
  <c r="B5804" i="9"/>
  <c r="A5805" i="9"/>
  <c r="C5805" i="9" s="1"/>
  <c r="B5807" i="2" s="1"/>
  <c r="B5805" i="9"/>
  <c r="A5806" i="9"/>
  <c r="C5806" i="9" s="1"/>
  <c r="B5808" i="2" s="1"/>
  <c r="B5806" i="9"/>
  <c r="A5807" i="9"/>
  <c r="C5807" i="9" s="1"/>
  <c r="B5809" i="2" s="1"/>
  <c r="B5807" i="9"/>
  <c r="A5808" i="9"/>
  <c r="C5808" i="9" s="1"/>
  <c r="B5810" i="2" s="1"/>
  <c r="B5808" i="9"/>
  <c r="A5809" i="9"/>
  <c r="C5809" i="9" s="1"/>
  <c r="B5811" i="2" s="1"/>
  <c r="B5809" i="9"/>
  <c r="A5810" i="9"/>
  <c r="C5810" i="9" s="1"/>
  <c r="B5812" i="2" s="1"/>
  <c r="B5810" i="9"/>
  <c r="A5811" i="9"/>
  <c r="C5811" i="9" s="1"/>
  <c r="B5813" i="2" s="1"/>
  <c r="B5811" i="9"/>
  <c r="A5812" i="9"/>
  <c r="C5812" i="9" s="1"/>
  <c r="B5814" i="2" s="1"/>
  <c r="B5812" i="9"/>
  <c r="A5813" i="9"/>
  <c r="C5813" i="9" s="1"/>
  <c r="B5815" i="2" s="1"/>
  <c r="B5813" i="9"/>
  <c r="A5814" i="9"/>
  <c r="C5814" i="9" s="1"/>
  <c r="B5816" i="2" s="1"/>
  <c r="B5814" i="9"/>
  <c r="A5815" i="9"/>
  <c r="C5815" i="9" s="1"/>
  <c r="B5817" i="2" s="1"/>
  <c r="B5815" i="9"/>
  <c r="A5816" i="9"/>
  <c r="C5816" i="9" s="1"/>
  <c r="B5818" i="2" s="1"/>
  <c r="B5816" i="9"/>
  <c r="A5817" i="9"/>
  <c r="C5817" i="9" s="1"/>
  <c r="B5819" i="2" s="1"/>
  <c r="B5817" i="9"/>
  <c r="A5818" i="9"/>
  <c r="C5818" i="9" s="1"/>
  <c r="B5820" i="2" s="1"/>
  <c r="B5818" i="9"/>
  <c r="A5819" i="9"/>
  <c r="C5819" i="9" s="1"/>
  <c r="B5821" i="2" s="1"/>
  <c r="B5819" i="9"/>
  <c r="A5820" i="9"/>
  <c r="C5820" i="9" s="1"/>
  <c r="B5822" i="2" s="1"/>
  <c r="B5820" i="9"/>
  <c r="A5821" i="9"/>
  <c r="C5821" i="9" s="1"/>
  <c r="B5823" i="2" s="1"/>
  <c r="B5821" i="9"/>
  <c r="A5822" i="9"/>
  <c r="C5822" i="9" s="1"/>
  <c r="B5824" i="2" s="1"/>
  <c r="B5822" i="9"/>
  <c r="A5823" i="9"/>
  <c r="C5823" i="9" s="1"/>
  <c r="B5825" i="2" s="1"/>
  <c r="B5823" i="9"/>
  <c r="A5824" i="9"/>
  <c r="C5824" i="9" s="1"/>
  <c r="B5826" i="2" s="1"/>
  <c r="B5824" i="9"/>
  <c r="A5825" i="9"/>
  <c r="C5825" i="9" s="1"/>
  <c r="B5827" i="2" s="1"/>
  <c r="B5825" i="9"/>
  <c r="A5826" i="9"/>
  <c r="C5826" i="9" s="1"/>
  <c r="B5828" i="2" s="1"/>
  <c r="B5826" i="9"/>
  <c r="A5827" i="9"/>
  <c r="C5827" i="9" s="1"/>
  <c r="B5829" i="2" s="1"/>
  <c r="B5827" i="9"/>
  <c r="A5828" i="9"/>
  <c r="C5828" i="9" s="1"/>
  <c r="B5830" i="2" s="1"/>
  <c r="B5828" i="9"/>
  <c r="A5829" i="9"/>
  <c r="C5829" i="9" s="1"/>
  <c r="B5831" i="2" s="1"/>
  <c r="B5829" i="9"/>
  <c r="A5830" i="9"/>
  <c r="C5830" i="9" s="1"/>
  <c r="B5832" i="2" s="1"/>
  <c r="B5830" i="9"/>
  <c r="A5831" i="9"/>
  <c r="C5831" i="9" s="1"/>
  <c r="B5833" i="2" s="1"/>
  <c r="B5831" i="9"/>
  <c r="A5832" i="9"/>
  <c r="C5832" i="9" s="1"/>
  <c r="B5834" i="2" s="1"/>
  <c r="B5832" i="9"/>
  <c r="A5833" i="9"/>
  <c r="C5833" i="9" s="1"/>
  <c r="B5835" i="2" s="1"/>
  <c r="B5833" i="9"/>
  <c r="A5834" i="9"/>
  <c r="C5834" i="9" s="1"/>
  <c r="B5836" i="2" s="1"/>
  <c r="B5834" i="9"/>
  <c r="A5835" i="9"/>
  <c r="C5835" i="9" s="1"/>
  <c r="B5837" i="2" s="1"/>
  <c r="B5835" i="9"/>
  <c r="A5836" i="9"/>
  <c r="C5836" i="9" s="1"/>
  <c r="B5838" i="2" s="1"/>
  <c r="B5836" i="9"/>
  <c r="A5837" i="9"/>
  <c r="C5837" i="9" s="1"/>
  <c r="B5839" i="2" s="1"/>
  <c r="B5837" i="9"/>
  <c r="A5838" i="9"/>
  <c r="C5838" i="9" s="1"/>
  <c r="B5840" i="2" s="1"/>
  <c r="B5838" i="9"/>
  <c r="A5839" i="9"/>
  <c r="C5839" i="9" s="1"/>
  <c r="B5841" i="2" s="1"/>
  <c r="B5839" i="9"/>
  <c r="A5840" i="9"/>
  <c r="C5840" i="9" s="1"/>
  <c r="B5842" i="2" s="1"/>
  <c r="B5840" i="9"/>
  <c r="A5841" i="9"/>
  <c r="C5841" i="9" s="1"/>
  <c r="B5843" i="2" s="1"/>
  <c r="B5841" i="9"/>
  <c r="A5842" i="9"/>
  <c r="C5842" i="9" s="1"/>
  <c r="B5844" i="2" s="1"/>
  <c r="B5842" i="9"/>
  <c r="A5843" i="9"/>
  <c r="C5843" i="9" s="1"/>
  <c r="B5845" i="2" s="1"/>
  <c r="B5843" i="9"/>
  <c r="A5844" i="9"/>
  <c r="C5844" i="9" s="1"/>
  <c r="B5846" i="2" s="1"/>
  <c r="B5844" i="9"/>
  <c r="A5845" i="9"/>
  <c r="C5845" i="9" s="1"/>
  <c r="B5847" i="2" s="1"/>
  <c r="B5845" i="9"/>
  <c r="A5846" i="9"/>
  <c r="C5846" i="9" s="1"/>
  <c r="B5848" i="2" s="1"/>
  <c r="B5846" i="9"/>
  <c r="A5847" i="9"/>
  <c r="C5847" i="9" s="1"/>
  <c r="B5849" i="2" s="1"/>
  <c r="B5847" i="9"/>
  <c r="A5848" i="9"/>
  <c r="C5848" i="9" s="1"/>
  <c r="B5850" i="2" s="1"/>
  <c r="B5848" i="9"/>
  <c r="A5849" i="9"/>
  <c r="C5849" i="9" s="1"/>
  <c r="B5851" i="2" s="1"/>
  <c r="B5849" i="9"/>
  <c r="A5850" i="9"/>
  <c r="C5850" i="9" s="1"/>
  <c r="B5852" i="2" s="1"/>
  <c r="B5850" i="9"/>
  <c r="A5851" i="9"/>
  <c r="C5851" i="9" s="1"/>
  <c r="B5853" i="2" s="1"/>
  <c r="B5851" i="9"/>
  <c r="A5852" i="9"/>
  <c r="C5852" i="9" s="1"/>
  <c r="B5854" i="2" s="1"/>
  <c r="B5852" i="9"/>
  <c r="A5853" i="9"/>
  <c r="C5853" i="9" s="1"/>
  <c r="B5855" i="2" s="1"/>
  <c r="B5853" i="9"/>
  <c r="A5854" i="9"/>
  <c r="C5854" i="9" s="1"/>
  <c r="B5856" i="2" s="1"/>
  <c r="B5854" i="9"/>
  <c r="A5855" i="9"/>
  <c r="C5855" i="9" s="1"/>
  <c r="B5857" i="2" s="1"/>
  <c r="B5855" i="9"/>
  <c r="A5856" i="9"/>
  <c r="C5856" i="9" s="1"/>
  <c r="B5858" i="2" s="1"/>
  <c r="B5856" i="9"/>
  <c r="A5857" i="9"/>
  <c r="C5857" i="9" s="1"/>
  <c r="B5859" i="2" s="1"/>
  <c r="B5857" i="9"/>
  <c r="A5858" i="9"/>
  <c r="C5858" i="9" s="1"/>
  <c r="B5860" i="2" s="1"/>
  <c r="B5858" i="9"/>
  <c r="A5859" i="9"/>
  <c r="C5859" i="9" s="1"/>
  <c r="B5861" i="2" s="1"/>
  <c r="B5859" i="9"/>
  <c r="A5860" i="9"/>
  <c r="C5860" i="9" s="1"/>
  <c r="B5862" i="2" s="1"/>
  <c r="B5860" i="9"/>
  <c r="A5861" i="9"/>
  <c r="C5861" i="9" s="1"/>
  <c r="B5863" i="2" s="1"/>
  <c r="B5861" i="9"/>
  <c r="A5862" i="9"/>
  <c r="C5862" i="9" s="1"/>
  <c r="B5864" i="2" s="1"/>
  <c r="B5862" i="9"/>
  <c r="A5863" i="9"/>
  <c r="C5863" i="9" s="1"/>
  <c r="B5865" i="2" s="1"/>
  <c r="B5863" i="9"/>
  <c r="A5864" i="9"/>
  <c r="C5864" i="9" s="1"/>
  <c r="B5866" i="2" s="1"/>
  <c r="B5864" i="9"/>
  <c r="A5865" i="9"/>
  <c r="C5865" i="9" s="1"/>
  <c r="B5867" i="2" s="1"/>
  <c r="B5865" i="9"/>
  <c r="A5866" i="9"/>
  <c r="C5866" i="9" s="1"/>
  <c r="B5868" i="2" s="1"/>
  <c r="B5866" i="9"/>
  <c r="A5867" i="9"/>
  <c r="C5867" i="9" s="1"/>
  <c r="B5869" i="2" s="1"/>
  <c r="B5867" i="9"/>
  <c r="A5868" i="9"/>
  <c r="C5868" i="9" s="1"/>
  <c r="B5870" i="2" s="1"/>
  <c r="B5868" i="9"/>
  <c r="A5869" i="9"/>
  <c r="C5869" i="9" s="1"/>
  <c r="B5871" i="2" s="1"/>
  <c r="B5869" i="9"/>
  <c r="A5870" i="9"/>
  <c r="C5870" i="9" s="1"/>
  <c r="B5872" i="2" s="1"/>
  <c r="B5870" i="9"/>
  <c r="A5871" i="9"/>
  <c r="C5871" i="9" s="1"/>
  <c r="B5873" i="2" s="1"/>
  <c r="B5871" i="9"/>
  <c r="A5872" i="9"/>
  <c r="C5872" i="9" s="1"/>
  <c r="B5874" i="2" s="1"/>
  <c r="B5872" i="9"/>
  <c r="A5873" i="9"/>
  <c r="C5873" i="9" s="1"/>
  <c r="B5875" i="2" s="1"/>
  <c r="B5873" i="9"/>
  <c r="A5874" i="9"/>
  <c r="C5874" i="9" s="1"/>
  <c r="B5876" i="2" s="1"/>
  <c r="B5874" i="9"/>
  <c r="A5875" i="9"/>
  <c r="C5875" i="9" s="1"/>
  <c r="B5877" i="2" s="1"/>
  <c r="B5875" i="9"/>
  <c r="A5876" i="9"/>
  <c r="C5876" i="9" s="1"/>
  <c r="B5878" i="2" s="1"/>
  <c r="B5876" i="9"/>
  <c r="A5877" i="9"/>
  <c r="C5877" i="9" s="1"/>
  <c r="B5879" i="2" s="1"/>
  <c r="B5877" i="9"/>
  <c r="A5878" i="9"/>
  <c r="C5878" i="9" s="1"/>
  <c r="B5880" i="2" s="1"/>
  <c r="B5878" i="9"/>
  <c r="A5879" i="9"/>
  <c r="C5879" i="9" s="1"/>
  <c r="B5881" i="2" s="1"/>
  <c r="B5879" i="9"/>
  <c r="A5880" i="9"/>
  <c r="C5880" i="9" s="1"/>
  <c r="B5882" i="2" s="1"/>
  <c r="B5880" i="9"/>
  <c r="A5881" i="9"/>
  <c r="C5881" i="9" s="1"/>
  <c r="B5883" i="2" s="1"/>
  <c r="B5881" i="9"/>
  <c r="A5882" i="9"/>
  <c r="C5882" i="9" s="1"/>
  <c r="B5884" i="2" s="1"/>
  <c r="B5882" i="9"/>
  <c r="A5883" i="9"/>
  <c r="C5883" i="9" s="1"/>
  <c r="B5885" i="2" s="1"/>
  <c r="B5883" i="9"/>
  <c r="A5884" i="9"/>
  <c r="C5884" i="9" s="1"/>
  <c r="B5886" i="2" s="1"/>
  <c r="B5884" i="9"/>
  <c r="A5885" i="9"/>
  <c r="C5885" i="9" s="1"/>
  <c r="B5887" i="2" s="1"/>
  <c r="B5885" i="9"/>
  <c r="A5886" i="9"/>
  <c r="C5886" i="9" s="1"/>
  <c r="B5888" i="2" s="1"/>
  <c r="B5886" i="9"/>
  <c r="A5887" i="9"/>
  <c r="C5887" i="9" s="1"/>
  <c r="B5889" i="2" s="1"/>
  <c r="B5887" i="9"/>
  <c r="A5888" i="9"/>
  <c r="C5888" i="9" s="1"/>
  <c r="B5890" i="2" s="1"/>
  <c r="B5888" i="9"/>
  <c r="A5889" i="9"/>
  <c r="C5889" i="9" s="1"/>
  <c r="B5891" i="2" s="1"/>
  <c r="B5889" i="9"/>
  <c r="A5890" i="9"/>
  <c r="C5890" i="9" s="1"/>
  <c r="B5892" i="2" s="1"/>
  <c r="B5890" i="9"/>
  <c r="A5891" i="9"/>
  <c r="C5891" i="9" s="1"/>
  <c r="B5893" i="2" s="1"/>
  <c r="B5891" i="9"/>
  <c r="A5892" i="9"/>
  <c r="C5892" i="9" s="1"/>
  <c r="B5894" i="2" s="1"/>
  <c r="B5892" i="9"/>
  <c r="A5893" i="9"/>
  <c r="C5893" i="9" s="1"/>
  <c r="B5895" i="2" s="1"/>
  <c r="B5893" i="9"/>
  <c r="A5894" i="9"/>
  <c r="C5894" i="9" s="1"/>
  <c r="B5896" i="2" s="1"/>
  <c r="B5894" i="9"/>
  <c r="A5895" i="9"/>
  <c r="C5895" i="9" s="1"/>
  <c r="B5897" i="2" s="1"/>
  <c r="B5895" i="9"/>
  <c r="A5896" i="9"/>
  <c r="C5896" i="9" s="1"/>
  <c r="B5898" i="2" s="1"/>
  <c r="B5896" i="9"/>
  <c r="A5897" i="9"/>
  <c r="C5897" i="9" s="1"/>
  <c r="B5899" i="2" s="1"/>
  <c r="B5897" i="9"/>
  <c r="A5898" i="9"/>
  <c r="C5898" i="9" s="1"/>
  <c r="B5900" i="2" s="1"/>
  <c r="B5898" i="9"/>
  <c r="A5899" i="9"/>
  <c r="C5899" i="9" s="1"/>
  <c r="B5901" i="2" s="1"/>
  <c r="B5899" i="9"/>
  <c r="A5900" i="9"/>
  <c r="C5900" i="9" s="1"/>
  <c r="B5902" i="2" s="1"/>
  <c r="B5900" i="9"/>
  <c r="A5901" i="9"/>
  <c r="C5901" i="9" s="1"/>
  <c r="B5903" i="2" s="1"/>
  <c r="B5901" i="9"/>
  <c r="A5902" i="9"/>
  <c r="C5902" i="9" s="1"/>
  <c r="B5904" i="2" s="1"/>
  <c r="B5902" i="9"/>
  <c r="A5903" i="9"/>
  <c r="C5903" i="9" s="1"/>
  <c r="B5905" i="2" s="1"/>
  <c r="B5903" i="9"/>
  <c r="A5904" i="9"/>
  <c r="C5904" i="9" s="1"/>
  <c r="B5906" i="2" s="1"/>
  <c r="B5904" i="9"/>
  <c r="A5905" i="9"/>
  <c r="C5905" i="9" s="1"/>
  <c r="B5907" i="2" s="1"/>
  <c r="B5905" i="9"/>
  <c r="A5906" i="9"/>
  <c r="C5906" i="9" s="1"/>
  <c r="B5908" i="2" s="1"/>
  <c r="B5906" i="9"/>
  <c r="A5907" i="9"/>
  <c r="C5907" i="9" s="1"/>
  <c r="B5909" i="2" s="1"/>
  <c r="B5907" i="9"/>
  <c r="A5908" i="9"/>
  <c r="C5908" i="9" s="1"/>
  <c r="B5910" i="2" s="1"/>
  <c r="B5908" i="9"/>
  <c r="A5909" i="9"/>
  <c r="C5909" i="9" s="1"/>
  <c r="B5911" i="2" s="1"/>
  <c r="B5909" i="9"/>
  <c r="A5910" i="9"/>
  <c r="C5910" i="9" s="1"/>
  <c r="B5912" i="2" s="1"/>
  <c r="B5910" i="9"/>
  <c r="A5911" i="9"/>
  <c r="C5911" i="9" s="1"/>
  <c r="B5913" i="2" s="1"/>
  <c r="B5911" i="9"/>
  <c r="A5912" i="9"/>
  <c r="C5912" i="9" s="1"/>
  <c r="B5914" i="2" s="1"/>
  <c r="B5912" i="9"/>
  <c r="A5913" i="9"/>
  <c r="C5913" i="9" s="1"/>
  <c r="B5915" i="2" s="1"/>
  <c r="B5913" i="9"/>
  <c r="A5914" i="9"/>
  <c r="C5914" i="9" s="1"/>
  <c r="B5916" i="2" s="1"/>
  <c r="B5914" i="9"/>
  <c r="A5915" i="9"/>
  <c r="C5915" i="9" s="1"/>
  <c r="B5917" i="2" s="1"/>
  <c r="B5915" i="9"/>
  <c r="A5916" i="9"/>
  <c r="C5916" i="9" s="1"/>
  <c r="B5918" i="2" s="1"/>
  <c r="B5916" i="9"/>
  <c r="A5917" i="9"/>
  <c r="C5917" i="9" s="1"/>
  <c r="B5919" i="2" s="1"/>
  <c r="B5917" i="9"/>
  <c r="A5918" i="9"/>
  <c r="C5918" i="9" s="1"/>
  <c r="B5920" i="2" s="1"/>
  <c r="B5918" i="9"/>
  <c r="A5919" i="9"/>
  <c r="C5919" i="9" s="1"/>
  <c r="B5921" i="2" s="1"/>
  <c r="B5919" i="9"/>
  <c r="A5920" i="9"/>
  <c r="C5920" i="9" s="1"/>
  <c r="B5922" i="2" s="1"/>
  <c r="B5920" i="9"/>
  <c r="A5921" i="9"/>
  <c r="C5921" i="9" s="1"/>
  <c r="B5923" i="2" s="1"/>
  <c r="B5921" i="9"/>
  <c r="A5922" i="9"/>
  <c r="C5922" i="9" s="1"/>
  <c r="B5924" i="2" s="1"/>
  <c r="B5922" i="9"/>
  <c r="A5923" i="9"/>
  <c r="C5923" i="9" s="1"/>
  <c r="B5925" i="2" s="1"/>
  <c r="B5923" i="9"/>
  <c r="A5924" i="9"/>
  <c r="C5924" i="9" s="1"/>
  <c r="B5926" i="2" s="1"/>
  <c r="B5924" i="9"/>
  <c r="A5925" i="9"/>
  <c r="C5925" i="9" s="1"/>
  <c r="B5927" i="2" s="1"/>
  <c r="B5925" i="9"/>
  <c r="A5926" i="9"/>
  <c r="C5926" i="9" s="1"/>
  <c r="B5928" i="2" s="1"/>
  <c r="B5926" i="9"/>
  <c r="A5927" i="9"/>
  <c r="C5927" i="9" s="1"/>
  <c r="B5929" i="2" s="1"/>
  <c r="B5927" i="9"/>
  <c r="A5928" i="9"/>
  <c r="C5928" i="9" s="1"/>
  <c r="B5930" i="2" s="1"/>
  <c r="B5928" i="9"/>
  <c r="A5929" i="9"/>
  <c r="C5929" i="9" s="1"/>
  <c r="B5931" i="2" s="1"/>
  <c r="B5929" i="9"/>
  <c r="A5930" i="9"/>
  <c r="C5930" i="9" s="1"/>
  <c r="B5932" i="2" s="1"/>
  <c r="B5930" i="9"/>
  <c r="A5931" i="9"/>
  <c r="C5931" i="9" s="1"/>
  <c r="B5933" i="2" s="1"/>
  <c r="B5931" i="9"/>
  <c r="A5932" i="9"/>
  <c r="C5932" i="9" s="1"/>
  <c r="B5934" i="2" s="1"/>
  <c r="B5932" i="9"/>
  <c r="A5933" i="9"/>
  <c r="C5933" i="9" s="1"/>
  <c r="B5935" i="2" s="1"/>
  <c r="B5933" i="9"/>
  <c r="A5934" i="9"/>
  <c r="C5934" i="9" s="1"/>
  <c r="B5936" i="2" s="1"/>
  <c r="B5934" i="9"/>
  <c r="A5935" i="9"/>
  <c r="C5935" i="9" s="1"/>
  <c r="B5937" i="2" s="1"/>
  <c r="B5935" i="9"/>
  <c r="A5936" i="9"/>
  <c r="C5936" i="9" s="1"/>
  <c r="B5938" i="2" s="1"/>
  <c r="B5936" i="9"/>
  <c r="A5937" i="9"/>
  <c r="C5937" i="9" s="1"/>
  <c r="B5939" i="2" s="1"/>
  <c r="B5937" i="9"/>
  <c r="A5938" i="9"/>
  <c r="C5938" i="9" s="1"/>
  <c r="B5940" i="2" s="1"/>
  <c r="B5938" i="9"/>
  <c r="A5939" i="9"/>
  <c r="C5939" i="9" s="1"/>
  <c r="B5941" i="2" s="1"/>
  <c r="B5939" i="9"/>
  <c r="A5940" i="9"/>
  <c r="C5940" i="9" s="1"/>
  <c r="B5942" i="2" s="1"/>
  <c r="B5940" i="9"/>
  <c r="A5941" i="9"/>
  <c r="C5941" i="9" s="1"/>
  <c r="B5943" i="2" s="1"/>
  <c r="B5941" i="9"/>
  <c r="A5942" i="9"/>
  <c r="C5942" i="9" s="1"/>
  <c r="B5944" i="2" s="1"/>
  <c r="B5942" i="9"/>
  <c r="A5943" i="9"/>
  <c r="C5943" i="9" s="1"/>
  <c r="B5945" i="2" s="1"/>
  <c r="B5943" i="9"/>
  <c r="A5944" i="9"/>
  <c r="C5944" i="9" s="1"/>
  <c r="B5946" i="2" s="1"/>
  <c r="B5944" i="9"/>
  <c r="A5945" i="9"/>
  <c r="C5945" i="9" s="1"/>
  <c r="B5947" i="2" s="1"/>
  <c r="B5945" i="9"/>
  <c r="A5946" i="9"/>
  <c r="C5946" i="9" s="1"/>
  <c r="B5948" i="2" s="1"/>
  <c r="B5946" i="9"/>
  <c r="A5947" i="9"/>
  <c r="C5947" i="9" s="1"/>
  <c r="B5949" i="2" s="1"/>
  <c r="B5947" i="9"/>
  <c r="A5948" i="9"/>
  <c r="C5948" i="9" s="1"/>
  <c r="B5950" i="2" s="1"/>
  <c r="B5948" i="9"/>
  <c r="A5949" i="9"/>
  <c r="C5949" i="9" s="1"/>
  <c r="B5951" i="2" s="1"/>
  <c r="B5949" i="9"/>
  <c r="A5950" i="9"/>
  <c r="C5950" i="9" s="1"/>
  <c r="B5952" i="2" s="1"/>
  <c r="B5950" i="9"/>
  <c r="A5951" i="9"/>
  <c r="C5951" i="9" s="1"/>
  <c r="B5953" i="2" s="1"/>
  <c r="B5951" i="9"/>
  <c r="A5952" i="9"/>
  <c r="C5952" i="9" s="1"/>
  <c r="B5954" i="2" s="1"/>
  <c r="B5952" i="9"/>
  <c r="A5953" i="9"/>
  <c r="C5953" i="9" s="1"/>
  <c r="B5955" i="2" s="1"/>
  <c r="B5953" i="9"/>
  <c r="A5954" i="9"/>
  <c r="C5954" i="9" s="1"/>
  <c r="B5956" i="2" s="1"/>
  <c r="B5954" i="9"/>
  <c r="A5955" i="9"/>
  <c r="C5955" i="9" s="1"/>
  <c r="B5957" i="2" s="1"/>
  <c r="B5955" i="9"/>
  <c r="A5956" i="9"/>
  <c r="C5956" i="9" s="1"/>
  <c r="B5958" i="2" s="1"/>
  <c r="B5956" i="9"/>
  <c r="A5957" i="9"/>
  <c r="C5957" i="9" s="1"/>
  <c r="B5959" i="2" s="1"/>
  <c r="B5957" i="9"/>
  <c r="A5958" i="9"/>
  <c r="C5958" i="9" s="1"/>
  <c r="B5960" i="2" s="1"/>
  <c r="B5958" i="9"/>
  <c r="A5959" i="9"/>
  <c r="C5959" i="9" s="1"/>
  <c r="B5961" i="2" s="1"/>
  <c r="B5959" i="9"/>
  <c r="A5960" i="9"/>
  <c r="C5960" i="9" s="1"/>
  <c r="B5962" i="2" s="1"/>
  <c r="B5960" i="9"/>
  <c r="A5961" i="9"/>
  <c r="C5961" i="9" s="1"/>
  <c r="B5963" i="2" s="1"/>
  <c r="B5961" i="9"/>
  <c r="A5962" i="9"/>
  <c r="C5962" i="9" s="1"/>
  <c r="B5964" i="2" s="1"/>
  <c r="B5962" i="9"/>
  <c r="A5963" i="9"/>
  <c r="C5963" i="9" s="1"/>
  <c r="B5965" i="2" s="1"/>
  <c r="B5963" i="9"/>
  <c r="A5964" i="9"/>
  <c r="C5964" i="9" s="1"/>
  <c r="B5966" i="2" s="1"/>
  <c r="B5964" i="9"/>
  <c r="A5965" i="9"/>
  <c r="C5965" i="9" s="1"/>
  <c r="B5967" i="2" s="1"/>
  <c r="B5965" i="9"/>
  <c r="A5966" i="9"/>
  <c r="C5966" i="9" s="1"/>
  <c r="B5968" i="2" s="1"/>
  <c r="B5966" i="9"/>
  <c r="A5967" i="9"/>
  <c r="C5967" i="9" s="1"/>
  <c r="B5969" i="2" s="1"/>
  <c r="B5967" i="9"/>
  <c r="A5968" i="9"/>
  <c r="C5968" i="9" s="1"/>
  <c r="B5970" i="2" s="1"/>
  <c r="B5968" i="9"/>
  <c r="A5969" i="9"/>
  <c r="C5969" i="9" s="1"/>
  <c r="B5971" i="2" s="1"/>
  <c r="B5969" i="9"/>
  <c r="A5970" i="9"/>
  <c r="C5970" i="9" s="1"/>
  <c r="B5972" i="2" s="1"/>
  <c r="B5970" i="9"/>
  <c r="A5971" i="9"/>
  <c r="C5971" i="9" s="1"/>
  <c r="B5973" i="2" s="1"/>
  <c r="B5971" i="9"/>
  <c r="A5972" i="9"/>
  <c r="C5972" i="9" s="1"/>
  <c r="B5974" i="2" s="1"/>
  <c r="B5972" i="9"/>
  <c r="A5973" i="9"/>
  <c r="C5973" i="9" s="1"/>
  <c r="B5975" i="2" s="1"/>
  <c r="B5973" i="9"/>
  <c r="A5974" i="9"/>
  <c r="C5974" i="9" s="1"/>
  <c r="B5976" i="2" s="1"/>
  <c r="B5974" i="9"/>
  <c r="A5975" i="9"/>
  <c r="C5975" i="9" s="1"/>
  <c r="B5977" i="2" s="1"/>
  <c r="B5975" i="9"/>
  <c r="A5976" i="9"/>
  <c r="C5976" i="9" s="1"/>
  <c r="B5978" i="2" s="1"/>
  <c r="B5976" i="9"/>
  <c r="A5977" i="9"/>
  <c r="C5977" i="9" s="1"/>
  <c r="B5979" i="2" s="1"/>
  <c r="B5977" i="9"/>
  <c r="A5978" i="9"/>
  <c r="C5978" i="9" s="1"/>
  <c r="B5980" i="2" s="1"/>
  <c r="B5978" i="9"/>
  <c r="A5979" i="9"/>
  <c r="C5979" i="9" s="1"/>
  <c r="B5981" i="2" s="1"/>
  <c r="B5979" i="9"/>
  <c r="A5980" i="9"/>
  <c r="C5980" i="9" s="1"/>
  <c r="B5982" i="2" s="1"/>
  <c r="B5980" i="9"/>
  <c r="A5981" i="9"/>
  <c r="C5981" i="9" s="1"/>
  <c r="B5983" i="2" s="1"/>
  <c r="B5981" i="9"/>
  <c r="A5982" i="9"/>
  <c r="C5982" i="9" s="1"/>
  <c r="B5984" i="2" s="1"/>
  <c r="B5982" i="9"/>
  <c r="A5983" i="9"/>
  <c r="C5983" i="9" s="1"/>
  <c r="B5985" i="2" s="1"/>
  <c r="B5983" i="9"/>
  <c r="A5984" i="9"/>
  <c r="C5984" i="9" s="1"/>
  <c r="B5986" i="2" s="1"/>
  <c r="B5984" i="9"/>
  <c r="A5985" i="9"/>
  <c r="C5985" i="9" s="1"/>
  <c r="B5987" i="2" s="1"/>
  <c r="B5985" i="9"/>
  <c r="A5986" i="9"/>
  <c r="C5986" i="9" s="1"/>
  <c r="B5988" i="2" s="1"/>
  <c r="B5986" i="9"/>
  <c r="A5987" i="9"/>
  <c r="C5987" i="9" s="1"/>
  <c r="B5989" i="2" s="1"/>
  <c r="B5987" i="9"/>
  <c r="A5988" i="9"/>
  <c r="C5988" i="9" s="1"/>
  <c r="B5990" i="2" s="1"/>
  <c r="B5988" i="9"/>
  <c r="A5989" i="9"/>
  <c r="C5989" i="9" s="1"/>
  <c r="B5991" i="2" s="1"/>
  <c r="B5989" i="9"/>
  <c r="A5990" i="9"/>
  <c r="C5990" i="9" s="1"/>
  <c r="B5992" i="2" s="1"/>
  <c r="B5990" i="9"/>
  <c r="A5991" i="9"/>
  <c r="C5991" i="9" s="1"/>
  <c r="B5993" i="2" s="1"/>
  <c r="B5991" i="9"/>
  <c r="A5992" i="9"/>
  <c r="C5992" i="9" s="1"/>
  <c r="B5994" i="2" s="1"/>
  <c r="B5992" i="9"/>
  <c r="A5993" i="9"/>
  <c r="C5993" i="9" s="1"/>
  <c r="B5995" i="2" s="1"/>
  <c r="B5993" i="9"/>
  <c r="A5994" i="9"/>
  <c r="C5994" i="9" s="1"/>
  <c r="B5996" i="2" s="1"/>
  <c r="B5994" i="9"/>
  <c r="A5995" i="9"/>
  <c r="C5995" i="9" s="1"/>
  <c r="B5997" i="2" s="1"/>
  <c r="B5995" i="9"/>
  <c r="A5996" i="9"/>
  <c r="C5996" i="9" s="1"/>
  <c r="B5998" i="2" s="1"/>
  <c r="B5996" i="9"/>
  <c r="A5997" i="9"/>
  <c r="C5997" i="9" s="1"/>
  <c r="B5999" i="2" s="1"/>
  <c r="B5997" i="9"/>
  <c r="A5998" i="9"/>
  <c r="C5998" i="9" s="1"/>
  <c r="B6000" i="2" s="1"/>
  <c r="B5998" i="9"/>
  <c r="A5999" i="9"/>
  <c r="C5999" i="9" s="1"/>
  <c r="B6001" i="2" s="1"/>
  <c r="B5999" i="9"/>
  <c r="A6000" i="9"/>
  <c r="C6000" i="9" s="1"/>
  <c r="B6002" i="2" s="1"/>
  <c r="B6000" i="9"/>
  <c r="A6001" i="9"/>
  <c r="C6001" i="9" s="1"/>
  <c r="B6003" i="2" s="1"/>
  <c r="B6001" i="9"/>
  <c r="A6002" i="9"/>
  <c r="C6002" i="9" s="1"/>
  <c r="B6004" i="2" s="1"/>
  <c r="B6002" i="9"/>
  <c r="A6003" i="9"/>
  <c r="C6003" i="9" s="1"/>
  <c r="B6005" i="2" s="1"/>
  <c r="B6003" i="9"/>
  <c r="A6004" i="9"/>
  <c r="C6004" i="9" s="1"/>
  <c r="B6006" i="2" s="1"/>
  <c r="B6004" i="9"/>
  <c r="A6005" i="9"/>
  <c r="C6005" i="9" s="1"/>
  <c r="B6007" i="2" s="1"/>
  <c r="B6005" i="9"/>
  <c r="A6006" i="9"/>
  <c r="C6006" i="9" s="1"/>
  <c r="B6008" i="2" s="1"/>
  <c r="B6006" i="9"/>
  <c r="A6007" i="9"/>
  <c r="C6007" i="9" s="1"/>
  <c r="B6009" i="2" s="1"/>
  <c r="B6007" i="9"/>
  <c r="A6008" i="9"/>
  <c r="C6008" i="9" s="1"/>
  <c r="B6010" i="2" s="1"/>
  <c r="B6008" i="9"/>
  <c r="A6009" i="9"/>
  <c r="C6009" i="9" s="1"/>
  <c r="B6011" i="2" s="1"/>
  <c r="B6009" i="9"/>
  <c r="A6010" i="9"/>
  <c r="C6010" i="9" s="1"/>
  <c r="B6012" i="2" s="1"/>
  <c r="B6010" i="9"/>
  <c r="A6011" i="9"/>
  <c r="C6011" i="9" s="1"/>
  <c r="B6013" i="2" s="1"/>
  <c r="B6011" i="9"/>
  <c r="A6012" i="9"/>
  <c r="C6012" i="9" s="1"/>
  <c r="B6014" i="2" s="1"/>
  <c r="B6012" i="9"/>
  <c r="A6013" i="9"/>
  <c r="C6013" i="9" s="1"/>
  <c r="B6015" i="2" s="1"/>
  <c r="B6013" i="9"/>
  <c r="A6014" i="9"/>
  <c r="C6014" i="9" s="1"/>
  <c r="B6016" i="2" s="1"/>
  <c r="B6014" i="9"/>
  <c r="A6015" i="9"/>
  <c r="C6015" i="9" s="1"/>
  <c r="B6017" i="2" s="1"/>
  <c r="B6015" i="9"/>
  <c r="A6016" i="9"/>
  <c r="C6016" i="9" s="1"/>
  <c r="B6018" i="2" s="1"/>
  <c r="B6016" i="9"/>
  <c r="A6017" i="9"/>
  <c r="C6017" i="9" s="1"/>
  <c r="B6019" i="2" s="1"/>
  <c r="B6017" i="9"/>
  <c r="A6018" i="9"/>
  <c r="C6018" i="9" s="1"/>
  <c r="B6020" i="2" s="1"/>
  <c r="B6018" i="9"/>
  <c r="A6019" i="9"/>
  <c r="C6019" i="9" s="1"/>
  <c r="B6021" i="2" s="1"/>
  <c r="B6019" i="9"/>
  <c r="A6020" i="9"/>
  <c r="C6020" i="9" s="1"/>
  <c r="B6022" i="2" s="1"/>
  <c r="B6020" i="9"/>
  <c r="A6021" i="9"/>
  <c r="C6021" i="9" s="1"/>
  <c r="B6023" i="2" s="1"/>
  <c r="B6021" i="9"/>
  <c r="A6022" i="9"/>
  <c r="C6022" i="9" s="1"/>
  <c r="B6024" i="2" s="1"/>
  <c r="B6022" i="9"/>
  <c r="A6023" i="9"/>
  <c r="C6023" i="9" s="1"/>
  <c r="B6025" i="2" s="1"/>
  <c r="B6023" i="9"/>
  <c r="A6024" i="9"/>
  <c r="C6024" i="9" s="1"/>
  <c r="B6026" i="2" s="1"/>
  <c r="B6024" i="9"/>
  <c r="A6025" i="9"/>
  <c r="C6025" i="9" s="1"/>
  <c r="B6027" i="2" s="1"/>
  <c r="B6025" i="9"/>
  <c r="A6026" i="9"/>
  <c r="C6026" i="9" s="1"/>
  <c r="B6028" i="2" s="1"/>
  <c r="B6026" i="9"/>
  <c r="A6027" i="9"/>
  <c r="C6027" i="9" s="1"/>
  <c r="B6029" i="2" s="1"/>
  <c r="B6027" i="9"/>
  <c r="A6028" i="9"/>
  <c r="C6028" i="9" s="1"/>
  <c r="B6030" i="2" s="1"/>
  <c r="B6028" i="9"/>
  <c r="A6029" i="9"/>
  <c r="C6029" i="9" s="1"/>
  <c r="B6031" i="2" s="1"/>
  <c r="B6029" i="9"/>
  <c r="A6030" i="9"/>
  <c r="C6030" i="9" s="1"/>
  <c r="B6032" i="2" s="1"/>
  <c r="B6030" i="9"/>
  <c r="A6031" i="9"/>
  <c r="C6031" i="9" s="1"/>
  <c r="B6033" i="2" s="1"/>
  <c r="B6031" i="9"/>
  <c r="A6032" i="9"/>
  <c r="C6032" i="9" s="1"/>
  <c r="B6034" i="2" s="1"/>
  <c r="B6032" i="9"/>
  <c r="A6033" i="9"/>
  <c r="C6033" i="9" s="1"/>
  <c r="B6035" i="2" s="1"/>
  <c r="B6033" i="9"/>
  <c r="A6034" i="9"/>
  <c r="C6034" i="9" s="1"/>
  <c r="B6036" i="2" s="1"/>
  <c r="B6034" i="9"/>
  <c r="A6035" i="9"/>
  <c r="C6035" i="9" s="1"/>
  <c r="B6037" i="2" s="1"/>
  <c r="B6035" i="9"/>
  <c r="A6036" i="9"/>
  <c r="C6036" i="9" s="1"/>
  <c r="B6038" i="2" s="1"/>
  <c r="B6036" i="9"/>
  <c r="A6037" i="9"/>
  <c r="C6037" i="9" s="1"/>
  <c r="B6039" i="2" s="1"/>
  <c r="B6037" i="9"/>
  <c r="A6038" i="9"/>
  <c r="C6038" i="9" s="1"/>
  <c r="B6040" i="2" s="1"/>
  <c r="B6038" i="9"/>
  <c r="A6039" i="9"/>
  <c r="C6039" i="9" s="1"/>
  <c r="B6041" i="2" s="1"/>
  <c r="B6039" i="9"/>
  <c r="A6040" i="9"/>
  <c r="C6040" i="9" s="1"/>
  <c r="B6042" i="2" s="1"/>
  <c r="B6040" i="9"/>
  <c r="A6041" i="9"/>
  <c r="C6041" i="9" s="1"/>
  <c r="B6043" i="2" s="1"/>
  <c r="B6041" i="9"/>
  <c r="A6042" i="9"/>
  <c r="C6042" i="9" s="1"/>
  <c r="B6044" i="2" s="1"/>
  <c r="B6042" i="9"/>
  <c r="A6043" i="9"/>
  <c r="C6043" i="9" s="1"/>
  <c r="B6045" i="2" s="1"/>
  <c r="B6043" i="9"/>
  <c r="A6044" i="9"/>
  <c r="C6044" i="9" s="1"/>
  <c r="B6046" i="2" s="1"/>
  <c r="B6044" i="9"/>
  <c r="A6045" i="9"/>
  <c r="C6045" i="9" s="1"/>
  <c r="B6047" i="2" s="1"/>
  <c r="B6045" i="9"/>
  <c r="A6046" i="9"/>
  <c r="C6046" i="9" s="1"/>
  <c r="B6048" i="2" s="1"/>
  <c r="B6046" i="9"/>
  <c r="A6047" i="9"/>
  <c r="C6047" i="9" s="1"/>
  <c r="B6049" i="2" s="1"/>
  <c r="B6047" i="9"/>
  <c r="A6048" i="9"/>
  <c r="C6048" i="9" s="1"/>
  <c r="B6050" i="2" s="1"/>
  <c r="B6048" i="9"/>
  <c r="A6049" i="9"/>
  <c r="C6049" i="9" s="1"/>
  <c r="B6051" i="2" s="1"/>
  <c r="B6049" i="9"/>
  <c r="A6050" i="9"/>
  <c r="C6050" i="9" s="1"/>
  <c r="B6052" i="2" s="1"/>
  <c r="B6050" i="9"/>
  <c r="A6051" i="9"/>
  <c r="C6051" i="9" s="1"/>
  <c r="B6053" i="2" s="1"/>
  <c r="B6051" i="9"/>
  <c r="A6052" i="9"/>
  <c r="C6052" i="9" s="1"/>
  <c r="B6054" i="2" s="1"/>
  <c r="B6052" i="9"/>
  <c r="A6053" i="9"/>
  <c r="C6053" i="9" s="1"/>
  <c r="B6055" i="2" s="1"/>
  <c r="B6053" i="9"/>
  <c r="A6054" i="9"/>
  <c r="C6054" i="9" s="1"/>
  <c r="B6056" i="2" s="1"/>
  <c r="B6054" i="9"/>
  <c r="A6055" i="9"/>
  <c r="C6055" i="9" s="1"/>
  <c r="B6057" i="2" s="1"/>
  <c r="B6055" i="9"/>
  <c r="A6056" i="9"/>
  <c r="C6056" i="9" s="1"/>
  <c r="B6058" i="2" s="1"/>
  <c r="B6056" i="9"/>
  <c r="A6057" i="9"/>
  <c r="C6057" i="9" s="1"/>
  <c r="B6059" i="2" s="1"/>
  <c r="B6057" i="9"/>
  <c r="A6058" i="9"/>
  <c r="C6058" i="9" s="1"/>
  <c r="B6060" i="2" s="1"/>
  <c r="B6058" i="9"/>
  <c r="A6059" i="9"/>
  <c r="C6059" i="9" s="1"/>
  <c r="B6061" i="2" s="1"/>
  <c r="B6059" i="9"/>
  <c r="A6060" i="9"/>
  <c r="C6060" i="9" s="1"/>
  <c r="B6062" i="2" s="1"/>
  <c r="B6060" i="9"/>
  <c r="A6061" i="9"/>
  <c r="C6061" i="9" s="1"/>
  <c r="B6063" i="2" s="1"/>
  <c r="B6061" i="9"/>
  <c r="A6062" i="9"/>
  <c r="C6062" i="9" s="1"/>
  <c r="B6064" i="2" s="1"/>
  <c r="B6062" i="9"/>
  <c r="A6063" i="9"/>
  <c r="C6063" i="9" s="1"/>
  <c r="B6065" i="2" s="1"/>
  <c r="B6063" i="9"/>
  <c r="A6064" i="9"/>
  <c r="C6064" i="9" s="1"/>
  <c r="B6066" i="2" s="1"/>
  <c r="B6064" i="9"/>
  <c r="A6065" i="9"/>
  <c r="C6065" i="9" s="1"/>
  <c r="B6067" i="2" s="1"/>
  <c r="B6065" i="9"/>
  <c r="A6066" i="9"/>
  <c r="C6066" i="9" s="1"/>
  <c r="B6068" i="2" s="1"/>
  <c r="B6066" i="9"/>
  <c r="A6067" i="9"/>
  <c r="C6067" i="9" s="1"/>
  <c r="B6069" i="2" s="1"/>
  <c r="B6067" i="9"/>
  <c r="A6068" i="9"/>
  <c r="C6068" i="9" s="1"/>
  <c r="B6070" i="2" s="1"/>
  <c r="B6068" i="9"/>
  <c r="A6069" i="9"/>
  <c r="C6069" i="9" s="1"/>
  <c r="B6071" i="2" s="1"/>
  <c r="B6069" i="9"/>
  <c r="A6070" i="9"/>
  <c r="C6070" i="9" s="1"/>
  <c r="B6072" i="2" s="1"/>
  <c r="B6070" i="9"/>
  <c r="A6071" i="9"/>
  <c r="C6071" i="9" s="1"/>
  <c r="B6073" i="2" s="1"/>
  <c r="B6071" i="9"/>
  <c r="A6072" i="9"/>
  <c r="C6072" i="9" s="1"/>
  <c r="B6074" i="2" s="1"/>
  <c r="B6072" i="9"/>
  <c r="A6073" i="9"/>
  <c r="C6073" i="9" s="1"/>
  <c r="B6075" i="2" s="1"/>
  <c r="B6073" i="9"/>
  <c r="A6074" i="9"/>
  <c r="C6074" i="9" s="1"/>
  <c r="B6076" i="2" s="1"/>
  <c r="B6074" i="9"/>
  <c r="A6075" i="9"/>
  <c r="C6075" i="9" s="1"/>
  <c r="B6077" i="2" s="1"/>
  <c r="B6075" i="9"/>
  <c r="A6076" i="9"/>
  <c r="C6076" i="9" s="1"/>
  <c r="B6078" i="2" s="1"/>
  <c r="B6076" i="9"/>
  <c r="A6077" i="9"/>
  <c r="C6077" i="9" s="1"/>
  <c r="B6079" i="2" s="1"/>
  <c r="B6077" i="9"/>
  <c r="A6078" i="9"/>
  <c r="C6078" i="9" s="1"/>
  <c r="B6080" i="2" s="1"/>
  <c r="B6078" i="9"/>
  <c r="A6079" i="9"/>
  <c r="C6079" i="9" s="1"/>
  <c r="B6081" i="2" s="1"/>
  <c r="B6079" i="9"/>
  <c r="A6080" i="9"/>
  <c r="C6080" i="9" s="1"/>
  <c r="B6082" i="2" s="1"/>
  <c r="B6080" i="9"/>
  <c r="A6081" i="9"/>
  <c r="C6081" i="9" s="1"/>
  <c r="B6083" i="2" s="1"/>
  <c r="B6081" i="9"/>
  <c r="A6082" i="9"/>
  <c r="C6082" i="9" s="1"/>
  <c r="B6084" i="2" s="1"/>
  <c r="B6082" i="9"/>
  <c r="A6083" i="9"/>
  <c r="C6083" i="9" s="1"/>
  <c r="B6085" i="2" s="1"/>
  <c r="B6083" i="9"/>
  <c r="A6084" i="9"/>
  <c r="C6084" i="9" s="1"/>
  <c r="B6086" i="2" s="1"/>
  <c r="B6084" i="9"/>
  <c r="A6085" i="9"/>
  <c r="C6085" i="9" s="1"/>
  <c r="B6087" i="2" s="1"/>
  <c r="B6085" i="9"/>
  <c r="A6086" i="9"/>
  <c r="C6086" i="9" s="1"/>
  <c r="B6088" i="2" s="1"/>
  <c r="B6086" i="9"/>
  <c r="A6087" i="9"/>
  <c r="C6087" i="9" s="1"/>
  <c r="B6089" i="2" s="1"/>
  <c r="B6087" i="9"/>
  <c r="A6088" i="9"/>
  <c r="C6088" i="9" s="1"/>
  <c r="B6090" i="2" s="1"/>
  <c r="B6088" i="9"/>
  <c r="A6089" i="9"/>
  <c r="C6089" i="9" s="1"/>
  <c r="B6091" i="2" s="1"/>
  <c r="B6089" i="9"/>
  <c r="A6090" i="9"/>
  <c r="C6090" i="9" s="1"/>
  <c r="B6092" i="2" s="1"/>
  <c r="B6090" i="9"/>
  <c r="A6091" i="9"/>
  <c r="C6091" i="9" s="1"/>
  <c r="B6093" i="2" s="1"/>
  <c r="B6091" i="9"/>
  <c r="A6092" i="9"/>
  <c r="C6092" i="9" s="1"/>
  <c r="B6094" i="2" s="1"/>
  <c r="B6092" i="9"/>
  <c r="A6093" i="9"/>
  <c r="C6093" i="9" s="1"/>
  <c r="B6095" i="2" s="1"/>
  <c r="B6093" i="9"/>
  <c r="A6094" i="9"/>
  <c r="C6094" i="9" s="1"/>
  <c r="B6096" i="2" s="1"/>
  <c r="B6094" i="9"/>
  <c r="A6095" i="9"/>
  <c r="C6095" i="9" s="1"/>
  <c r="B6097" i="2" s="1"/>
  <c r="B6095" i="9"/>
  <c r="A6096" i="9"/>
  <c r="C6096" i="9" s="1"/>
  <c r="B6098" i="2" s="1"/>
  <c r="B6096" i="9"/>
  <c r="A6097" i="9"/>
  <c r="C6097" i="9" s="1"/>
  <c r="B6099" i="2" s="1"/>
  <c r="B6097" i="9"/>
  <c r="A6098" i="9"/>
  <c r="C6098" i="9" s="1"/>
  <c r="B6100" i="2" s="1"/>
  <c r="B6098" i="9"/>
  <c r="A6099" i="9"/>
  <c r="C6099" i="9" s="1"/>
  <c r="B6101" i="2" s="1"/>
  <c r="B6099" i="9"/>
  <c r="A6100" i="9"/>
  <c r="C6100" i="9" s="1"/>
  <c r="B6102" i="2" s="1"/>
  <c r="B6100" i="9"/>
  <c r="A6101" i="9"/>
  <c r="C6101" i="9" s="1"/>
  <c r="B6103" i="2" s="1"/>
  <c r="B6101" i="9"/>
  <c r="A6102" i="9"/>
  <c r="C6102" i="9" s="1"/>
  <c r="B6104" i="2" s="1"/>
  <c r="B6102" i="9"/>
  <c r="A6103" i="9"/>
  <c r="C6103" i="9" s="1"/>
  <c r="B6105" i="2" s="1"/>
  <c r="B6103" i="9"/>
  <c r="A6104" i="9"/>
  <c r="C6104" i="9" s="1"/>
  <c r="B6106" i="2" s="1"/>
  <c r="B6104" i="9"/>
  <c r="A6105" i="9"/>
  <c r="C6105" i="9" s="1"/>
  <c r="B6107" i="2" s="1"/>
  <c r="B6105" i="9"/>
  <c r="A6106" i="9"/>
  <c r="C6106" i="9" s="1"/>
  <c r="B6108" i="2" s="1"/>
  <c r="B6106" i="9"/>
  <c r="A6107" i="9"/>
  <c r="C6107" i="9" s="1"/>
  <c r="B6109" i="2" s="1"/>
  <c r="B6107" i="9"/>
  <c r="A6108" i="9"/>
  <c r="C6108" i="9" s="1"/>
  <c r="B6110" i="2" s="1"/>
  <c r="B6108" i="9"/>
  <c r="A6109" i="9"/>
  <c r="C6109" i="9" s="1"/>
  <c r="B6111" i="2" s="1"/>
  <c r="B6109" i="9"/>
  <c r="A6110" i="9"/>
  <c r="C6110" i="9" s="1"/>
  <c r="B6112" i="2" s="1"/>
  <c r="B6110" i="9"/>
  <c r="A6111" i="9"/>
  <c r="C6111" i="9" s="1"/>
  <c r="B6113" i="2" s="1"/>
  <c r="B6111" i="9"/>
  <c r="A6112" i="9"/>
  <c r="C6112" i="9" s="1"/>
  <c r="B6114" i="2" s="1"/>
  <c r="B6112" i="9"/>
  <c r="A6113" i="9"/>
  <c r="C6113" i="9" s="1"/>
  <c r="B6115" i="2" s="1"/>
  <c r="B6113" i="9"/>
  <c r="A6114" i="9"/>
  <c r="C6114" i="9" s="1"/>
  <c r="B6116" i="2" s="1"/>
  <c r="B6114" i="9"/>
  <c r="A6115" i="9"/>
  <c r="C6115" i="9" s="1"/>
  <c r="B6117" i="2" s="1"/>
  <c r="B6115" i="9"/>
  <c r="A6116" i="9"/>
  <c r="C6116" i="9" s="1"/>
  <c r="B6118" i="2" s="1"/>
  <c r="B6116" i="9"/>
  <c r="A6117" i="9"/>
  <c r="C6117" i="9" s="1"/>
  <c r="B6119" i="2" s="1"/>
  <c r="B6117" i="9"/>
  <c r="A6118" i="9"/>
  <c r="C6118" i="9" s="1"/>
  <c r="B6120" i="2" s="1"/>
  <c r="B6118" i="9"/>
  <c r="A6119" i="9"/>
  <c r="C6119" i="9" s="1"/>
  <c r="B6121" i="2" s="1"/>
  <c r="B6119" i="9"/>
  <c r="A6120" i="9"/>
  <c r="C6120" i="9" s="1"/>
  <c r="B6122" i="2" s="1"/>
  <c r="B6120" i="9"/>
  <c r="A6121" i="9"/>
  <c r="C6121" i="9" s="1"/>
  <c r="B6123" i="2" s="1"/>
  <c r="B6121" i="9"/>
  <c r="A6122" i="9"/>
  <c r="C6122" i="9" s="1"/>
  <c r="B6124" i="2" s="1"/>
  <c r="B6122" i="9"/>
  <c r="A6123" i="9"/>
  <c r="C6123" i="9" s="1"/>
  <c r="B6125" i="2" s="1"/>
  <c r="B6123" i="9"/>
  <c r="A6124" i="9"/>
  <c r="C6124" i="9" s="1"/>
  <c r="B6126" i="2" s="1"/>
  <c r="B6124" i="9"/>
  <c r="A6125" i="9"/>
  <c r="C6125" i="9" s="1"/>
  <c r="B6127" i="2" s="1"/>
  <c r="B6125" i="9"/>
  <c r="A6126" i="9"/>
  <c r="C6126" i="9" s="1"/>
  <c r="B6128" i="2" s="1"/>
  <c r="B6126" i="9"/>
  <c r="A6127" i="9"/>
  <c r="C6127" i="9" s="1"/>
  <c r="B6129" i="2" s="1"/>
  <c r="B6127" i="9"/>
  <c r="A6128" i="9"/>
  <c r="C6128" i="9" s="1"/>
  <c r="B6130" i="2" s="1"/>
  <c r="B6128" i="9"/>
  <c r="A6129" i="9"/>
  <c r="C6129" i="9" s="1"/>
  <c r="B6131" i="2" s="1"/>
  <c r="B6129" i="9"/>
  <c r="A6130" i="9"/>
  <c r="C6130" i="9" s="1"/>
  <c r="B6132" i="2" s="1"/>
  <c r="B6130" i="9"/>
  <c r="A6131" i="9"/>
  <c r="C6131" i="9" s="1"/>
  <c r="B6133" i="2" s="1"/>
  <c r="B6131" i="9"/>
  <c r="A6132" i="9"/>
  <c r="C6132" i="9" s="1"/>
  <c r="B6134" i="2" s="1"/>
  <c r="B6132" i="9"/>
  <c r="A6133" i="9"/>
  <c r="C6133" i="9" s="1"/>
  <c r="B6135" i="2" s="1"/>
  <c r="B6133" i="9"/>
  <c r="A6134" i="9"/>
  <c r="C6134" i="9" s="1"/>
  <c r="B6136" i="2" s="1"/>
  <c r="B6134" i="9"/>
  <c r="A6135" i="9"/>
  <c r="C6135" i="9" s="1"/>
  <c r="B6137" i="2" s="1"/>
  <c r="B6135" i="9"/>
  <c r="A6136" i="9"/>
  <c r="C6136" i="9" s="1"/>
  <c r="B6138" i="2" s="1"/>
  <c r="B6136" i="9"/>
  <c r="A6137" i="9"/>
  <c r="C6137" i="9" s="1"/>
  <c r="B6139" i="2" s="1"/>
  <c r="B6137" i="9"/>
  <c r="A6138" i="9"/>
  <c r="C6138" i="9" s="1"/>
  <c r="B6140" i="2" s="1"/>
  <c r="B6138" i="9"/>
  <c r="A6139" i="9"/>
  <c r="C6139" i="9" s="1"/>
  <c r="B6141" i="2" s="1"/>
  <c r="B6139" i="9"/>
  <c r="A6140" i="9"/>
  <c r="C6140" i="9" s="1"/>
  <c r="B6142" i="2" s="1"/>
  <c r="B6140" i="9"/>
  <c r="A6141" i="9"/>
  <c r="C6141" i="9" s="1"/>
  <c r="B6143" i="2" s="1"/>
  <c r="B6141" i="9"/>
  <c r="A6142" i="9"/>
  <c r="C6142" i="9" s="1"/>
  <c r="B6144" i="2" s="1"/>
  <c r="B6142" i="9"/>
  <c r="A6143" i="9"/>
  <c r="C6143" i="9" s="1"/>
  <c r="B6145" i="2" s="1"/>
  <c r="B6143" i="9"/>
  <c r="A6144" i="9"/>
  <c r="C6144" i="9" s="1"/>
  <c r="B6146" i="2" s="1"/>
  <c r="B6144" i="9"/>
  <c r="A6145" i="9"/>
  <c r="C6145" i="9" s="1"/>
  <c r="B6147" i="2" s="1"/>
  <c r="B6145" i="9"/>
  <c r="A6146" i="9"/>
  <c r="C6146" i="9" s="1"/>
  <c r="B6148" i="2" s="1"/>
  <c r="B6146" i="9"/>
  <c r="A6147" i="9"/>
  <c r="C6147" i="9" s="1"/>
  <c r="B6149" i="2" s="1"/>
  <c r="B6147" i="9"/>
  <c r="A6148" i="9"/>
  <c r="C6148" i="9" s="1"/>
  <c r="B6150" i="2" s="1"/>
  <c r="B6148" i="9"/>
  <c r="A6149" i="9"/>
  <c r="C6149" i="9" s="1"/>
  <c r="B6151" i="2" s="1"/>
  <c r="B6149" i="9"/>
  <c r="A6150" i="9"/>
  <c r="C6150" i="9" s="1"/>
  <c r="B6152" i="2" s="1"/>
  <c r="B6150" i="9"/>
  <c r="A6151" i="9"/>
  <c r="C6151" i="9" s="1"/>
  <c r="B6153" i="2" s="1"/>
  <c r="B6151" i="9"/>
  <c r="A6152" i="9"/>
  <c r="C6152" i="9" s="1"/>
  <c r="B6154" i="2" s="1"/>
  <c r="B6152" i="9"/>
  <c r="A6153" i="9"/>
  <c r="C6153" i="9" s="1"/>
  <c r="B6155" i="2" s="1"/>
  <c r="B6153" i="9"/>
  <c r="A6154" i="9"/>
  <c r="C6154" i="9" s="1"/>
  <c r="B6156" i="2" s="1"/>
  <c r="B6154" i="9"/>
  <c r="A6155" i="9"/>
  <c r="C6155" i="9" s="1"/>
  <c r="B6157" i="2" s="1"/>
  <c r="B6155" i="9"/>
  <c r="A6156" i="9"/>
  <c r="C6156" i="9" s="1"/>
  <c r="B6158" i="2" s="1"/>
  <c r="B6156" i="9"/>
  <c r="A6157" i="9"/>
  <c r="C6157" i="9" s="1"/>
  <c r="B6159" i="2" s="1"/>
  <c r="B6157" i="9"/>
  <c r="A6158" i="9"/>
  <c r="C6158" i="9" s="1"/>
  <c r="B6160" i="2" s="1"/>
  <c r="B6158" i="9"/>
  <c r="A6159" i="9"/>
  <c r="C6159" i="9" s="1"/>
  <c r="B6161" i="2" s="1"/>
  <c r="B6159" i="9"/>
  <c r="A6160" i="9"/>
  <c r="C6160" i="9" s="1"/>
  <c r="B6162" i="2" s="1"/>
  <c r="B6160" i="9"/>
  <c r="A6161" i="9"/>
  <c r="C6161" i="9" s="1"/>
  <c r="B6163" i="2" s="1"/>
  <c r="B6161" i="9"/>
  <c r="A6162" i="9"/>
  <c r="C6162" i="9" s="1"/>
  <c r="B6164" i="2" s="1"/>
  <c r="B6162" i="9"/>
  <c r="A6163" i="9"/>
  <c r="C6163" i="9" s="1"/>
  <c r="B6165" i="2" s="1"/>
  <c r="B6163" i="9"/>
  <c r="A6164" i="9"/>
  <c r="C6164" i="9" s="1"/>
  <c r="B6166" i="2" s="1"/>
  <c r="B6164" i="9"/>
  <c r="A6165" i="9"/>
  <c r="C6165" i="9" s="1"/>
  <c r="B6167" i="2" s="1"/>
  <c r="B6165" i="9"/>
  <c r="A6166" i="9"/>
  <c r="C6166" i="9" s="1"/>
  <c r="B6168" i="2" s="1"/>
  <c r="B6166" i="9"/>
  <c r="A6167" i="9"/>
  <c r="C6167" i="9" s="1"/>
  <c r="B6169" i="2" s="1"/>
  <c r="B6167" i="9"/>
  <c r="A6168" i="9"/>
  <c r="C6168" i="9" s="1"/>
  <c r="B6170" i="2" s="1"/>
  <c r="B6168" i="9"/>
  <c r="A6169" i="9"/>
  <c r="C6169" i="9" s="1"/>
  <c r="B6171" i="2" s="1"/>
  <c r="B6169" i="9"/>
  <c r="A6170" i="9"/>
  <c r="C6170" i="9" s="1"/>
  <c r="B6172" i="2" s="1"/>
  <c r="B6170" i="9"/>
  <c r="A6171" i="9"/>
  <c r="C6171" i="9" s="1"/>
  <c r="B6173" i="2" s="1"/>
  <c r="B6171" i="9"/>
  <c r="A6172" i="9"/>
  <c r="C6172" i="9" s="1"/>
  <c r="B6174" i="2" s="1"/>
  <c r="B6172" i="9"/>
  <c r="A6173" i="9"/>
  <c r="C6173" i="9" s="1"/>
  <c r="B6175" i="2" s="1"/>
  <c r="B6173" i="9"/>
  <c r="A6174" i="9"/>
  <c r="C6174" i="9" s="1"/>
  <c r="B6176" i="2" s="1"/>
  <c r="B6174" i="9"/>
  <c r="A6175" i="9"/>
  <c r="C6175" i="9" s="1"/>
  <c r="B6177" i="2" s="1"/>
  <c r="B6175" i="9"/>
  <c r="A6176" i="9"/>
  <c r="C6176" i="9" s="1"/>
  <c r="B6178" i="2" s="1"/>
  <c r="B6176" i="9"/>
  <c r="A6177" i="9"/>
  <c r="C6177" i="9" s="1"/>
  <c r="B6179" i="2" s="1"/>
  <c r="B6177" i="9"/>
  <c r="A6178" i="9"/>
  <c r="C6178" i="9" s="1"/>
  <c r="B6180" i="2" s="1"/>
  <c r="B6178" i="9"/>
  <c r="A6179" i="9"/>
  <c r="C6179" i="9" s="1"/>
  <c r="B6181" i="2" s="1"/>
  <c r="B6179" i="9"/>
  <c r="A6180" i="9"/>
  <c r="C6180" i="9" s="1"/>
  <c r="B6182" i="2" s="1"/>
  <c r="B6180" i="9"/>
  <c r="A6181" i="9"/>
  <c r="C6181" i="9" s="1"/>
  <c r="B6183" i="2" s="1"/>
  <c r="B6181" i="9"/>
  <c r="A6182" i="9"/>
  <c r="C6182" i="9" s="1"/>
  <c r="B6184" i="2" s="1"/>
  <c r="B6182" i="9"/>
  <c r="A6183" i="9"/>
  <c r="C6183" i="9" s="1"/>
  <c r="B6185" i="2" s="1"/>
  <c r="B6183" i="9"/>
  <c r="A6184" i="9"/>
  <c r="C6184" i="9" s="1"/>
  <c r="B6186" i="2" s="1"/>
  <c r="B6184" i="9"/>
  <c r="A6185" i="9"/>
  <c r="C6185" i="9" s="1"/>
  <c r="B6187" i="2" s="1"/>
  <c r="B6185" i="9"/>
  <c r="A6186" i="9"/>
  <c r="C6186" i="9" s="1"/>
  <c r="B6188" i="2" s="1"/>
  <c r="B6186" i="9"/>
  <c r="A6187" i="9"/>
  <c r="C6187" i="9" s="1"/>
  <c r="B6189" i="2" s="1"/>
  <c r="B6187" i="9"/>
  <c r="A6188" i="9"/>
  <c r="C6188" i="9" s="1"/>
  <c r="B6190" i="2" s="1"/>
  <c r="B6188" i="9"/>
  <c r="A6189" i="9"/>
  <c r="C6189" i="9" s="1"/>
  <c r="B6191" i="2" s="1"/>
  <c r="B6189" i="9"/>
  <c r="A6190" i="9"/>
  <c r="C6190" i="9" s="1"/>
  <c r="B6192" i="2" s="1"/>
  <c r="B6190" i="9"/>
  <c r="A6191" i="9"/>
  <c r="C6191" i="9" s="1"/>
  <c r="B6193" i="2" s="1"/>
  <c r="B6191" i="9"/>
  <c r="A6192" i="9"/>
  <c r="C6192" i="9" s="1"/>
  <c r="B6194" i="2" s="1"/>
  <c r="B6192" i="9"/>
  <c r="A6193" i="9"/>
  <c r="C6193" i="9" s="1"/>
  <c r="B6195" i="2" s="1"/>
  <c r="B6193" i="9"/>
  <c r="A6194" i="9"/>
  <c r="C6194" i="9" s="1"/>
  <c r="B6196" i="2" s="1"/>
  <c r="B6194" i="9"/>
  <c r="A6195" i="9"/>
  <c r="C6195" i="9" s="1"/>
  <c r="B6197" i="2" s="1"/>
  <c r="B6195" i="9"/>
  <c r="A6196" i="9"/>
  <c r="C6196" i="9" s="1"/>
  <c r="B6198" i="2" s="1"/>
  <c r="B6196" i="9"/>
  <c r="A6197" i="9"/>
  <c r="C6197" i="9" s="1"/>
  <c r="B6199" i="2" s="1"/>
  <c r="B6197" i="9"/>
  <c r="A6198" i="9"/>
  <c r="C6198" i="9" s="1"/>
  <c r="B6200" i="2" s="1"/>
  <c r="B6198" i="9"/>
  <c r="A6199" i="9"/>
  <c r="C6199" i="9" s="1"/>
  <c r="B6201" i="2" s="1"/>
  <c r="B6199" i="9"/>
  <c r="A6200" i="9"/>
  <c r="C6200" i="9" s="1"/>
  <c r="B6202" i="2" s="1"/>
  <c r="B6200" i="9"/>
  <c r="A6201" i="9"/>
  <c r="C6201" i="9" s="1"/>
  <c r="B6203" i="2" s="1"/>
  <c r="B6201" i="9"/>
  <c r="A6202" i="9"/>
  <c r="C6202" i="9" s="1"/>
  <c r="B6204" i="2" s="1"/>
  <c r="B6202" i="9"/>
  <c r="A6203" i="9"/>
  <c r="C6203" i="9" s="1"/>
  <c r="B6205" i="2" s="1"/>
  <c r="B6203" i="9"/>
  <c r="A6204" i="9"/>
  <c r="C6204" i="9" s="1"/>
  <c r="B6206" i="2" s="1"/>
  <c r="B6204" i="9"/>
  <c r="A6205" i="9"/>
  <c r="C6205" i="9" s="1"/>
  <c r="B6207" i="2" s="1"/>
  <c r="B6205" i="9"/>
  <c r="A6206" i="9"/>
  <c r="C6206" i="9" s="1"/>
  <c r="B6208" i="2" s="1"/>
  <c r="B6206" i="9"/>
  <c r="A6207" i="9"/>
  <c r="C6207" i="9" s="1"/>
  <c r="B6209" i="2" s="1"/>
  <c r="B6207" i="9"/>
  <c r="A6208" i="9"/>
  <c r="C6208" i="9" s="1"/>
  <c r="B6210" i="2" s="1"/>
  <c r="B6208" i="9"/>
  <c r="A6209" i="9"/>
  <c r="C6209" i="9" s="1"/>
  <c r="B6211" i="2" s="1"/>
  <c r="B6209" i="9"/>
  <c r="A6210" i="9"/>
  <c r="C6210" i="9" s="1"/>
  <c r="B6212" i="2" s="1"/>
  <c r="B6210" i="9"/>
  <c r="A6211" i="9"/>
  <c r="C6211" i="9" s="1"/>
  <c r="B6213" i="2" s="1"/>
  <c r="B6211" i="9"/>
  <c r="A6212" i="9"/>
  <c r="C6212" i="9" s="1"/>
  <c r="B6214" i="2" s="1"/>
  <c r="B6212" i="9"/>
  <c r="A6213" i="9"/>
  <c r="C6213" i="9" s="1"/>
  <c r="B6215" i="2" s="1"/>
  <c r="B6213" i="9"/>
  <c r="A6214" i="9"/>
  <c r="C6214" i="9" s="1"/>
  <c r="B6216" i="2" s="1"/>
  <c r="B6214" i="9"/>
  <c r="A6215" i="9"/>
  <c r="C6215" i="9" s="1"/>
  <c r="B6217" i="2" s="1"/>
  <c r="B6215" i="9"/>
  <c r="A6216" i="9"/>
  <c r="C6216" i="9" s="1"/>
  <c r="B6218" i="2" s="1"/>
  <c r="B6216" i="9"/>
  <c r="A6217" i="9"/>
  <c r="C6217" i="9" s="1"/>
  <c r="B6219" i="2" s="1"/>
  <c r="B6217" i="9"/>
  <c r="A6218" i="9"/>
  <c r="C6218" i="9" s="1"/>
  <c r="B6220" i="2" s="1"/>
  <c r="B6218" i="9"/>
  <c r="A6219" i="9"/>
  <c r="C6219" i="9" s="1"/>
  <c r="B6221" i="2" s="1"/>
  <c r="B6219" i="9"/>
  <c r="A6220" i="9"/>
  <c r="C6220" i="9" s="1"/>
  <c r="B6222" i="2" s="1"/>
  <c r="B6220" i="9"/>
  <c r="A6221" i="9"/>
  <c r="C6221" i="9" s="1"/>
  <c r="B6223" i="2" s="1"/>
  <c r="B6221" i="9"/>
  <c r="A6222" i="9"/>
  <c r="C6222" i="9" s="1"/>
  <c r="B6224" i="2" s="1"/>
  <c r="B6222" i="9"/>
  <c r="A6223" i="9"/>
  <c r="C6223" i="9" s="1"/>
  <c r="B6225" i="2" s="1"/>
  <c r="B6223" i="9"/>
  <c r="A6224" i="9"/>
  <c r="C6224" i="9" s="1"/>
  <c r="B6226" i="2" s="1"/>
  <c r="B6224" i="9"/>
  <c r="A6225" i="9"/>
  <c r="C6225" i="9" s="1"/>
  <c r="B6227" i="2" s="1"/>
  <c r="B6225" i="9"/>
  <c r="A6226" i="9"/>
  <c r="C6226" i="9" s="1"/>
  <c r="B6228" i="2" s="1"/>
  <c r="B6226" i="9"/>
  <c r="A6227" i="9"/>
  <c r="C6227" i="9" s="1"/>
  <c r="B6229" i="2" s="1"/>
  <c r="B6227" i="9"/>
  <c r="A6228" i="9"/>
  <c r="C6228" i="9" s="1"/>
  <c r="B6230" i="2" s="1"/>
  <c r="B6228" i="9"/>
  <c r="A6229" i="9"/>
  <c r="C6229" i="9" s="1"/>
  <c r="B6231" i="2" s="1"/>
  <c r="B6229" i="9"/>
  <c r="A6230" i="9"/>
  <c r="C6230" i="9" s="1"/>
  <c r="B6232" i="2" s="1"/>
  <c r="B6230" i="9"/>
  <c r="A6231" i="9"/>
  <c r="C6231" i="9" s="1"/>
  <c r="B6233" i="2" s="1"/>
  <c r="B6231" i="9"/>
  <c r="A6232" i="9"/>
  <c r="C6232" i="9" s="1"/>
  <c r="B6234" i="2" s="1"/>
  <c r="B6232" i="9"/>
  <c r="A6233" i="9"/>
  <c r="C6233" i="9" s="1"/>
  <c r="B6235" i="2" s="1"/>
  <c r="B6233" i="9"/>
  <c r="A6234" i="9"/>
  <c r="C6234" i="9" s="1"/>
  <c r="B6236" i="2" s="1"/>
  <c r="B6234" i="9"/>
  <c r="A6235" i="9"/>
  <c r="C6235" i="9" s="1"/>
  <c r="B6237" i="2" s="1"/>
  <c r="B6235" i="9"/>
  <c r="A6236" i="9"/>
  <c r="C6236" i="9" s="1"/>
  <c r="B6238" i="2" s="1"/>
  <c r="B6236" i="9"/>
  <c r="A6237" i="9"/>
  <c r="C6237" i="9" s="1"/>
  <c r="B6239" i="2" s="1"/>
  <c r="B6237" i="9"/>
  <c r="A6238" i="9"/>
  <c r="C6238" i="9" s="1"/>
  <c r="B6240" i="2" s="1"/>
  <c r="B6238" i="9"/>
  <c r="A6239" i="9"/>
  <c r="C6239" i="9" s="1"/>
  <c r="B6241" i="2" s="1"/>
  <c r="B6239" i="9"/>
  <c r="A6240" i="9"/>
  <c r="C6240" i="9" s="1"/>
  <c r="B6242" i="2" s="1"/>
  <c r="B6240" i="9"/>
  <c r="A6241" i="9"/>
  <c r="C6241" i="9" s="1"/>
  <c r="B6243" i="2" s="1"/>
  <c r="B6241" i="9"/>
  <c r="A6242" i="9"/>
  <c r="C6242" i="9" s="1"/>
  <c r="B6244" i="2" s="1"/>
  <c r="B6242" i="9"/>
  <c r="A6243" i="9"/>
  <c r="C6243" i="9" s="1"/>
  <c r="B6245" i="2" s="1"/>
  <c r="B6243" i="9"/>
  <c r="A6244" i="9"/>
  <c r="C6244" i="9" s="1"/>
  <c r="B6246" i="2" s="1"/>
  <c r="B6244" i="9"/>
  <c r="A6245" i="9"/>
  <c r="C6245" i="9" s="1"/>
  <c r="B6247" i="2" s="1"/>
  <c r="B6245" i="9"/>
  <c r="A6246" i="9"/>
  <c r="C6246" i="9" s="1"/>
  <c r="B6248" i="2" s="1"/>
  <c r="B6246" i="9"/>
  <c r="A6247" i="9"/>
  <c r="C6247" i="9" s="1"/>
  <c r="B6249" i="2" s="1"/>
  <c r="B6247" i="9"/>
  <c r="A6248" i="9"/>
  <c r="C6248" i="9" s="1"/>
  <c r="B6250" i="2" s="1"/>
  <c r="B6248" i="9"/>
  <c r="A6249" i="9"/>
  <c r="C6249" i="9" s="1"/>
  <c r="B6251" i="2" s="1"/>
  <c r="B6249" i="9"/>
  <c r="A6250" i="9"/>
  <c r="C6250" i="9" s="1"/>
  <c r="B6252" i="2" s="1"/>
  <c r="B6250" i="9"/>
  <c r="A6251" i="9"/>
  <c r="C6251" i="9" s="1"/>
  <c r="B6253" i="2" s="1"/>
  <c r="B6251" i="9"/>
  <c r="A6252" i="9"/>
  <c r="C6252" i="9" s="1"/>
  <c r="B6254" i="2" s="1"/>
  <c r="B6252" i="9"/>
  <c r="A6253" i="9"/>
  <c r="C6253" i="9" s="1"/>
  <c r="B6255" i="2" s="1"/>
  <c r="B6253" i="9"/>
  <c r="A6254" i="9"/>
  <c r="C6254" i="9" s="1"/>
  <c r="B6256" i="2" s="1"/>
  <c r="B6254" i="9"/>
  <c r="A6255" i="9"/>
  <c r="C6255" i="9" s="1"/>
  <c r="B6257" i="2" s="1"/>
  <c r="B6255" i="9"/>
  <c r="A6256" i="9"/>
  <c r="C6256" i="9" s="1"/>
  <c r="B6258" i="2" s="1"/>
  <c r="B6256" i="9"/>
  <c r="A6257" i="9"/>
  <c r="C6257" i="9" s="1"/>
  <c r="B6259" i="2" s="1"/>
  <c r="B6257" i="9"/>
  <c r="A6258" i="9"/>
  <c r="C6258" i="9" s="1"/>
  <c r="B6260" i="2" s="1"/>
  <c r="B6258" i="9"/>
  <c r="A6259" i="9"/>
  <c r="C6259" i="9" s="1"/>
  <c r="B6261" i="2" s="1"/>
  <c r="B6259" i="9"/>
  <c r="A6260" i="9"/>
  <c r="C6260" i="9" s="1"/>
  <c r="B6262" i="2" s="1"/>
  <c r="B6260" i="9"/>
  <c r="A6261" i="9"/>
  <c r="C6261" i="9" s="1"/>
  <c r="B6263" i="2" s="1"/>
  <c r="B6261" i="9"/>
  <c r="A6262" i="9"/>
  <c r="C6262" i="9" s="1"/>
  <c r="B6264" i="2" s="1"/>
  <c r="B6262" i="9"/>
  <c r="A6263" i="9"/>
  <c r="C6263" i="9" s="1"/>
  <c r="B6265" i="2" s="1"/>
  <c r="B6263" i="9"/>
  <c r="A6264" i="9"/>
  <c r="C6264" i="9" s="1"/>
  <c r="B6266" i="2" s="1"/>
  <c r="B6264" i="9"/>
  <c r="A6265" i="9"/>
  <c r="C6265" i="9" s="1"/>
  <c r="B6267" i="2" s="1"/>
  <c r="B6265" i="9"/>
  <c r="A6266" i="9"/>
  <c r="C6266" i="9" s="1"/>
  <c r="B6268" i="2" s="1"/>
  <c r="B6266" i="9"/>
  <c r="A6267" i="9"/>
  <c r="C6267" i="9" s="1"/>
  <c r="B6269" i="2" s="1"/>
  <c r="B6267" i="9"/>
  <c r="A6268" i="9"/>
  <c r="C6268" i="9" s="1"/>
  <c r="B6270" i="2" s="1"/>
  <c r="B6268" i="9"/>
  <c r="A6269" i="9"/>
  <c r="C6269" i="9" s="1"/>
  <c r="B6271" i="2" s="1"/>
  <c r="B6269" i="9"/>
  <c r="A6270" i="9"/>
  <c r="C6270" i="9" s="1"/>
  <c r="B6272" i="2" s="1"/>
  <c r="B6270" i="9"/>
  <c r="A6271" i="9"/>
  <c r="C6271" i="9" s="1"/>
  <c r="B6273" i="2" s="1"/>
  <c r="B6271" i="9"/>
  <c r="A6272" i="9"/>
  <c r="C6272" i="9" s="1"/>
  <c r="B6274" i="2" s="1"/>
  <c r="B6272" i="9"/>
  <c r="A6273" i="9"/>
  <c r="C6273" i="9" s="1"/>
  <c r="B6275" i="2" s="1"/>
  <c r="B6273" i="9"/>
  <c r="A6274" i="9"/>
  <c r="C6274" i="9" s="1"/>
  <c r="B6276" i="2" s="1"/>
  <c r="B6274" i="9"/>
  <c r="A6275" i="9"/>
  <c r="C6275" i="9" s="1"/>
  <c r="B6277" i="2" s="1"/>
  <c r="B6275" i="9"/>
  <c r="A6276" i="9"/>
  <c r="C6276" i="9" s="1"/>
  <c r="B6278" i="2" s="1"/>
  <c r="B6276" i="9"/>
  <c r="A6277" i="9"/>
  <c r="C6277" i="9" s="1"/>
  <c r="B6279" i="2" s="1"/>
  <c r="B6277" i="9"/>
  <c r="A6278" i="9"/>
  <c r="C6278" i="9" s="1"/>
  <c r="B6280" i="2" s="1"/>
  <c r="B6278" i="9"/>
  <c r="A6279" i="9"/>
  <c r="C6279" i="9" s="1"/>
  <c r="B6281" i="2" s="1"/>
  <c r="B6279" i="9"/>
  <c r="A6280" i="9"/>
  <c r="C6280" i="9" s="1"/>
  <c r="B6282" i="2" s="1"/>
  <c r="B6280" i="9"/>
  <c r="A6281" i="9"/>
  <c r="C6281" i="9" s="1"/>
  <c r="B6283" i="2" s="1"/>
  <c r="B6281" i="9"/>
  <c r="A6282" i="9"/>
  <c r="C6282" i="9" s="1"/>
  <c r="B6284" i="2" s="1"/>
  <c r="B6282" i="9"/>
  <c r="A6283" i="9"/>
  <c r="C6283" i="9" s="1"/>
  <c r="B6285" i="2" s="1"/>
  <c r="B6283" i="9"/>
  <c r="A6284" i="9"/>
  <c r="C6284" i="9" s="1"/>
  <c r="B6286" i="2" s="1"/>
  <c r="B6284" i="9"/>
  <c r="A6285" i="9"/>
  <c r="C6285" i="9" s="1"/>
  <c r="B6287" i="2" s="1"/>
  <c r="B6285" i="9"/>
  <c r="A6286" i="9"/>
  <c r="C6286" i="9" s="1"/>
  <c r="B6288" i="2" s="1"/>
  <c r="B6286" i="9"/>
  <c r="A6287" i="9"/>
  <c r="C6287" i="9" s="1"/>
  <c r="B6289" i="2" s="1"/>
  <c r="B6287" i="9"/>
  <c r="A6288" i="9"/>
  <c r="C6288" i="9" s="1"/>
  <c r="B6290" i="2" s="1"/>
  <c r="B6288" i="9"/>
  <c r="A6289" i="9"/>
  <c r="C6289" i="9" s="1"/>
  <c r="B6291" i="2" s="1"/>
  <c r="B6289" i="9"/>
  <c r="A6290" i="9"/>
  <c r="C6290" i="9" s="1"/>
  <c r="B6292" i="2" s="1"/>
  <c r="B6290" i="9"/>
  <c r="A6291" i="9"/>
  <c r="C6291" i="9" s="1"/>
  <c r="B6293" i="2" s="1"/>
  <c r="B6291" i="9"/>
  <c r="A6292" i="9"/>
  <c r="C6292" i="9" s="1"/>
  <c r="B6294" i="2" s="1"/>
  <c r="B6292" i="9"/>
  <c r="A6293" i="9"/>
  <c r="C6293" i="9" s="1"/>
  <c r="B6295" i="2" s="1"/>
  <c r="B6293" i="9"/>
  <c r="A6294" i="9"/>
  <c r="C6294" i="9" s="1"/>
  <c r="B6296" i="2" s="1"/>
  <c r="B6294" i="9"/>
  <c r="A6295" i="9"/>
  <c r="C6295" i="9" s="1"/>
  <c r="B6297" i="2" s="1"/>
  <c r="B6295" i="9"/>
  <c r="A6296" i="9"/>
  <c r="C6296" i="9" s="1"/>
  <c r="B6298" i="2" s="1"/>
  <c r="B6296" i="9"/>
  <c r="A6297" i="9"/>
  <c r="C6297" i="9" s="1"/>
  <c r="B6299" i="2" s="1"/>
  <c r="B6297" i="9"/>
  <c r="A6298" i="9"/>
  <c r="C6298" i="9" s="1"/>
  <c r="B6300" i="2" s="1"/>
  <c r="B6298" i="9"/>
  <c r="A6299" i="9"/>
  <c r="C6299" i="9" s="1"/>
  <c r="B6301" i="2" s="1"/>
  <c r="B6299" i="9"/>
  <c r="A6300" i="9"/>
  <c r="C6300" i="9" s="1"/>
  <c r="B6302" i="2" s="1"/>
  <c r="B6300" i="9"/>
  <c r="A6301" i="9"/>
  <c r="C6301" i="9" s="1"/>
  <c r="B6303" i="2" s="1"/>
  <c r="B6301" i="9"/>
  <c r="A6302" i="9"/>
  <c r="C6302" i="9" s="1"/>
  <c r="B6304" i="2" s="1"/>
  <c r="B6302" i="9"/>
  <c r="A6303" i="9"/>
  <c r="C6303" i="9" s="1"/>
  <c r="B6305" i="2" s="1"/>
  <c r="B6303" i="9"/>
  <c r="A6304" i="9"/>
  <c r="C6304" i="9" s="1"/>
  <c r="B6306" i="2" s="1"/>
  <c r="B6304" i="9"/>
  <c r="A6305" i="9"/>
  <c r="C6305" i="9" s="1"/>
  <c r="B6307" i="2" s="1"/>
  <c r="B6305" i="9"/>
  <c r="A6306" i="9"/>
  <c r="C6306" i="9" s="1"/>
  <c r="B6308" i="2" s="1"/>
  <c r="B6306" i="9"/>
  <c r="A6307" i="9"/>
  <c r="C6307" i="9" s="1"/>
  <c r="B6309" i="2" s="1"/>
  <c r="B6307" i="9"/>
  <c r="A6308" i="9"/>
  <c r="C6308" i="9" s="1"/>
  <c r="B6310" i="2" s="1"/>
  <c r="B6308" i="9"/>
  <c r="A6309" i="9"/>
  <c r="C6309" i="9" s="1"/>
  <c r="B6311" i="2" s="1"/>
  <c r="B6309" i="9"/>
  <c r="A6310" i="9"/>
  <c r="C6310" i="9" s="1"/>
  <c r="B6312" i="2" s="1"/>
  <c r="B6310" i="9"/>
  <c r="A6311" i="9"/>
  <c r="C6311" i="9" s="1"/>
  <c r="B6313" i="2" s="1"/>
  <c r="B6311" i="9"/>
  <c r="A6312" i="9"/>
  <c r="C6312" i="9" s="1"/>
  <c r="B6314" i="2" s="1"/>
  <c r="B6312" i="9"/>
  <c r="A6313" i="9"/>
  <c r="C6313" i="9" s="1"/>
  <c r="B6315" i="2" s="1"/>
  <c r="B6313" i="9"/>
  <c r="A6314" i="9"/>
  <c r="C6314" i="9" s="1"/>
  <c r="B6316" i="2" s="1"/>
  <c r="B6314" i="9"/>
  <c r="A6315" i="9"/>
  <c r="C6315" i="9" s="1"/>
  <c r="B6317" i="2" s="1"/>
  <c r="B6315" i="9"/>
  <c r="A6316" i="9"/>
  <c r="C6316" i="9" s="1"/>
  <c r="B6318" i="2" s="1"/>
  <c r="B6316" i="9"/>
  <c r="A6317" i="9"/>
  <c r="C6317" i="9" s="1"/>
  <c r="B6319" i="2" s="1"/>
  <c r="B6317" i="9"/>
  <c r="A6318" i="9"/>
  <c r="C6318" i="9" s="1"/>
  <c r="B6320" i="2" s="1"/>
  <c r="B6318" i="9"/>
  <c r="A6319" i="9"/>
  <c r="C6319" i="9" s="1"/>
  <c r="B6321" i="2" s="1"/>
  <c r="B6319" i="9"/>
  <c r="A6320" i="9"/>
  <c r="C6320" i="9" s="1"/>
  <c r="B6322" i="2" s="1"/>
  <c r="B6320" i="9"/>
  <c r="A6321" i="9"/>
  <c r="C6321" i="9" s="1"/>
  <c r="B6323" i="2" s="1"/>
  <c r="B6321" i="9"/>
  <c r="A6322" i="9"/>
  <c r="C6322" i="9" s="1"/>
  <c r="B6324" i="2" s="1"/>
  <c r="B6322" i="9"/>
  <c r="A6323" i="9"/>
  <c r="C6323" i="9" s="1"/>
  <c r="B6325" i="2" s="1"/>
  <c r="B6323" i="9"/>
  <c r="A6324" i="9"/>
  <c r="C6324" i="9" s="1"/>
  <c r="B6326" i="2" s="1"/>
  <c r="B6324" i="9"/>
  <c r="A6325" i="9"/>
  <c r="C6325" i="9" s="1"/>
  <c r="B6327" i="2" s="1"/>
  <c r="B6325" i="9"/>
  <c r="A6326" i="9"/>
  <c r="C6326" i="9" s="1"/>
  <c r="B6328" i="2" s="1"/>
  <c r="B6326" i="9"/>
  <c r="A6327" i="9"/>
  <c r="C6327" i="9" s="1"/>
  <c r="B6329" i="2" s="1"/>
  <c r="B6327" i="9"/>
  <c r="A6328" i="9"/>
  <c r="C6328" i="9" s="1"/>
  <c r="B6330" i="2" s="1"/>
  <c r="B6328" i="9"/>
  <c r="A6329" i="9"/>
  <c r="C6329" i="9" s="1"/>
  <c r="B6331" i="2" s="1"/>
  <c r="B6329" i="9"/>
  <c r="A6330" i="9"/>
  <c r="C6330" i="9" s="1"/>
  <c r="B6332" i="2" s="1"/>
  <c r="B6330" i="9"/>
  <c r="A6331" i="9"/>
  <c r="C6331" i="9" s="1"/>
  <c r="B6333" i="2" s="1"/>
  <c r="B6331" i="9"/>
  <c r="A6332" i="9"/>
  <c r="C6332" i="9" s="1"/>
  <c r="B6334" i="2" s="1"/>
  <c r="B6332" i="9"/>
  <c r="A6333" i="9"/>
  <c r="C6333" i="9" s="1"/>
  <c r="B6335" i="2" s="1"/>
  <c r="B6333" i="9"/>
  <c r="A6334" i="9"/>
  <c r="C6334" i="9" s="1"/>
  <c r="B6336" i="2" s="1"/>
  <c r="B6334" i="9"/>
  <c r="A6335" i="9"/>
  <c r="C6335" i="9" s="1"/>
  <c r="B6337" i="2" s="1"/>
  <c r="B6335" i="9"/>
  <c r="A6336" i="9"/>
  <c r="C6336" i="9" s="1"/>
  <c r="B6338" i="2" s="1"/>
  <c r="B6336" i="9"/>
  <c r="A6337" i="9"/>
  <c r="C6337" i="9" s="1"/>
  <c r="B6339" i="2" s="1"/>
  <c r="B6337" i="9"/>
  <c r="A6338" i="9"/>
  <c r="C6338" i="9" s="1"/>
  <c r="B6340" i="2" s="1"/>
  <c r="B6338" i="9"/>
  <c r="A6339" i="9"/>
  <c r="C6339" i="9" s="1"/>
  <c r="B6341" i="2" s="1"/>
  <c r="B6339" i="9"/>
  <c r="A6340" i="9"/>
  <c r="C6340" i="9" s="1"/>
  <c r="B6342" i="2" s="1"/>
  <c r="B6340" i="9"/>
  <c r="A6341" i="9"/>
  <c r="C6341" i="9" s="1"/>
  <c r="B6343" i="2" s="1"/>
  <c r="B6341" i="9"/>
  <c r="A6342" i="9"/>
  <c r="C6342" i="9" s="1"/>
  <c r="B6344" i="2" s="1"/>
  <c r="B6342" i="9"/>
  <c r="A6343" i="9"/>
  <c r="C6343" i="9" s="1"/>
  <c r="B6345" i="2" s="1"/>
  <c r="B6343" i="9"/>
  <c r="A6344" i="9"/>
  <c r="C6344" i="9" s="1"/>
  <c r="B6346" i="2" s="1"/>
  <c r="B6344" i="9"/>
  <c r="A6345" i="9"/>
  <c r="C6345" i="9" s="1"/>
  <c r="B6347" i="2" s="1"/>
  <c r="B6345" i="9"/>
  <c r="A6346" i="9"/>
  <c r="C6346" i="9" s="1"/>
  <c r="B6348" i="2" s="1"/>
  <c r="B6346" i="9"/>
  <c r="A6347" i="9"/>
  <c r="C6347" i="9" s="1"/>
  <c r="B6349" i="2" s="1"/>
  <c r="B6347" i="9"/>
  <c r="A6348" i="9"/>
  <c r="C6348" i="9" s="1"/>
  <c r="B6350" i="2" s="1"/>
  <c r="B6348" i="9"/>
  <c r="A6349" i="9"/>
  <c r="C6349" i="9" s="1"/>
  <c r="B6351" i="2" s="1"/>
  <c r="B6349" i="9"/>
  <c r="A6350" i="9"/>
  <c r="C6350" i="9" s="1"/>
  <c r="B6352" i="2" s="1"/>
  <c r="B6350" i="9"/>
  <c r="A6351" i="9"/>
  <c r="C6351" i="9" s="1"/>
  <c r="B6353" i="2" s="1"/>
  <c r="B6351" i="9"/>
  <c r="A6352" i="9"/>
  <c r="C6352" i="9" s="1"/>
  <c r="B6354" i="2" s="1"/>
  <c r="B6352" i="9"/>
  <c r="A6353" i="9"/>
  <c r="C6353" i="9" s="1"/>
  <c r="B6355" i="2" s="1"/>
  <c r="B6353" i="9"/>
  <c r="A6354" i="9"/>
  <c r="C6354" i="9" s="1"/>
  <c r="B6356" i="2" s="1"/>
  <c r="B6354" i="9"/>
  <c r="A6355" i="9"/>
  <c r="C6355" i="9" s="1"/>
  <c r="B6357" i="2" s="1"/>
  <c r="B6355" i="9"/>
  <c r="A6356" i="9"/>
  <c r="C6356" i="9" s="1"/>
  <c r="B6358" i="2" s="1"/>
  <c r="B6356" i="9"/>
  <c r="A6357" i="9"/>
  <c r="C6357" i="9" s="1"/>
  <c r="B6359" i="2" s="1"/>
  <c r="B6357" i="9"/>
  <c r="A6358" i="9"/>
  <c r="C6358" i="9" s="1"/>
  <c r="B6360" i="2" s="1"/>
  <c r="B6358" i="9"/>
  <c r="A6359" i="9"/>
  <c r="C6359" i="9" s="1"/>
  <c r="B6361" i="2" s="1"/>
  <c r="B6359" i="9"/>
  <c r="A6360" i="9"/>
  <c r="C6360" i="9" s="1"/>
  <c r="B6362" i="2" s="1"/>
  <c r="B6360" i="9"/>
  <c r="A6361" i="9"/>
  <c r="C6361" i="9" s="1"/>
  <c r="B6363" i="2" s="1"/>
  <c r="B6361" i="9"/>
  <c r="A6362" i="9"/>
  <c r="C6362" i="9" s="1"/>
  <c r="B6364" i="2" s="1"/>
  <c r="B6362" i="9"/>
  <c r="A6363" i="9"/>
  <c r="C6363" i="9" s="1"/>
  <c r="B6365" i="2" s="1"/>
  <c r="B6363" i="9"/>
  <c r="A6364" i="9"/>
  <c r="C6364" i="9" s="1"/>
  <c r="B6366" i="2" s="1"/>
  <c r="B6364" i="9"/>
  <c r="A6365" i="9"/>
  <c r="C6365" i="9" s="1"/>
  <c r="B6367" i="2" s="1"/>
  <c r="B6365" i="9"/>
  <c r="A6366" i="9"/>
  <c r="C6366" i="9" s="1"/>
  <c r="B6368" i="2" s="1"/>
  <c r="B6366" i="9"/>
  <c r="A6367" i="9"/>
  <c r="C6367" i="9" s="1"/>
  <c r="B6369" i="2" s="1"/>
  <c r="B6367" i="9"/>
  <c r="A6368" i="9"/>
  <c r="C6368" i="9" s="1"/>
  <c r="B6370" i="2" s="1"/>
  <c r="B6368" i="9"/>
  <c r="A6369" i="9"/>
  <c r="C6369" i="9" s="1"/>
  <c r="B6371" i="2" s="1"/>
  <c r="B6369" i="9"/>
  <c r="A6370" i="9"/>
  <c r="C6370" i="9" s="1"/>
  <c r="B6372" i="2" s="1"/>
  <c r="B6370" i="9"/>
  <c r="A6371" i="9"/>
  <c r="C6371" i="9" s="1"/>
  <c r="B6373" i="2" s="1"/>
  <c r="B6371" i="9"/>
  <c r="A6372" i="9"/>
  <c r="C6372" i="9" s="1"/>
  <c r="B6374" i="2" s="1"/>
  <c r="B6372" i="9"/>
  <c r="A6373" i="9"/>
  <c r="C6373" i="9" s="1"/>
  <c r="B6375" i="2" s="1"/>
  <c r="B6373" i="9"/>
  <c r="A6374" i="9"/>
  <c r="C6374" i="9" s="1"/>
  <c r="B6376" i="2" s="1"/>
  <c r="B6374" i="9"/>
  <c r="A6375" i="9"/>
  <c r="C6375" i="9" s="1"/>
  <c r="B6377" i="2" s="1"/>
  <c r="B6375" i="9"/>
  <c r="A6376" i="9"/>
  <c r="C6376" i="9" s="1"/>
  <c r="B6378" i="2" s="1"/>
  <c r="B6376" i="9"/>
  <c r="A6377" i="9"/>
  <c r="C6377" i="9" s="1"/>
  <c r="B6379" i="2" s="1"/>
  <c r="B6377" i="9"/>
  <c r="A6378" i="9"/>
  <c r="C6378" i="9" s="1"/>
  <c r="B6380" i="2" s="1"/>
  <c r="B6378" i="9"/>
  <c r="A6379" i="9"/>
  <c r="C6379" i="9" s="1"/>
  <c r="B6381" i="2" s="1"/>
  <c r="B6379" i="9"/>
  <c r="A6380" i="9"/>
  <c r="C6380" i="9" s="1"/>
  <c r="B6382" i="2" s="1"/>
  <c r="B6380" i="9"/>
  <c r="A6381" i="9"/>
  <c r="C6381" i="9" s="1"/>
  <c r="B6383" i="2" s="1"/>
  <c r="B6381" i="9"/>
  <c r="A6382" i="9"/>
  <c r="C6382" i="9" s="1"/>
  <c r="B6384" i="2" s="1"/>
  <c r="B6382" i="9"/>
  <c r="A6383" i="9"/>
  <c r="C6383" i="9" s="1"/>
  <c r="B6385" i="2" s="1"/>
  <c r="B6383" i="9"/>
  <c r="A6384" i="9"/>
  <c r="C6384" i="9" s="1"/>
  <c r="B6386" i="2" s="1"/>
  <c r="B6384" i="9"/>
  <c r="A6385" i="9"/>
  <c r="C6385" i="9" s="1"/>
  <c r="B6387" i="2" s="1"/>
  <c r="B6385" i="9"/>
  <c r="A6386" i="9"/>
  <c r="C6386" i="9" s="1"/>
  <c r="B6388" i="2" s="1"/>
  <c r="B6386" i="9"/>
  <c r="A6387" i="9"/>
  <c r="C6387" i="9" s="1"/>
  <c r="B6389" i="2" s="1"/>
  <c r="B6387" i="9"/>
  <c r="A6388" i="9"/>
  <c r="C6388" i="9" s="1"/>
  <c r="B6390" i="2" s="1"/>
  <c r="B6388" i="9"/>
  <c r="A6389" i="9"/>
  <c r="C6389" i="9" s="1"/>
  <c r="B6391" i="2" s="1"/>
  <c r="B6389" i="9"/>
  <c r="A6390" i="9"/>
  <c r="C6390" i="9" s="1"/>
  <c r="B6392" i="2" s="1"/>
  <c r="B6390" i="9"/>
  <c r="A6391" i="9"/>
  <c r="C6391" i="9" s="1"/>
  <c r="B6393" i="2" s="1"/>
  <c r="B6391" i="9"/>
  <c r="A6392" i="9"/>
  <c r="C6392" i="9" s="1"/>
  <c r="B6394" i="2" s="1"/>
  <c r="B6392" i="9"/>
  <c r="A6393" i="9"/>
  <c r="C6393" i="9" s="1"/>
  <c r="B6395" i="2" s="1"/>
  <c r="B6393" i="9"/>
  <c r="A6394" i="9"/>
  <c r="C6394" i="9" s="1"/>
  <c r="B6396" i="2" s="1"/>
  <c r="B6394" i="9"/>
  <c r="A6395" i="9"/>
  <c r="C6395" i="9" s="1"/>
  <c r="B6397" i="2" s="1"/>
  <c r="B6395" i="9"/>
  <c r="A6396" i="9"/>
  <c r="C6396" i="9" s="1"/>
  <c r="B6398" i="2" s="1"/>
  <c r="B6396" i="9"/>
  <c r="A6397" i="9"/>
  <c r="C6397" i="9" s="1"/>
  <c r="B6399" i="2" s="1"/>
  <c r="B6397" i="9"/>
  <c r="A6398" i="9"/>
  <c r="C6398" i="9" s="1"/>
  <c r="B6400" i="2" s="1"/>
  <c r="B6398" i="9"/>
  <c r="A6399" i="9"/>
  <c r="C6399" i="9" s="1"/>
  <c r="B6401" i="2" s="1"/>
  <c r="B6399" i="9"/>
  <c r="A6400" i="9"/>
  <c r="C6400" i="9" s="1"/>
  <c r="B6402" i="2" s="1"/>
  <c r="B6400" i="9"/>
  <c r="A6401" i="9"/>
  <c r="C6401" i="9" s="1"/>
  <c r="B6403" i="2" s="1"/>
  <c r="B6401" i="9"/>
  <c r="A6402" i="9"/>
  <c r="C6402" i="9" s="1"/>
  <c r="B6404" i="2" s="1"/>
  <c r="B6402" i="9"/>
  <c r="A6403" i="9"/>
  <c r="C6403" i="9" s="1"/>
  <c r="B6405" i="2" s="1"/>
  <c r="B6403" i="9"/>
  <c r="A6404" i="9"/>
  <c r="C6404" i="9" s="1"/>
  <c r="B6406" i="2" s="1"/>
  <c r="B6404" i="9"/>
  <c r="A6405" i="9"/>
  <c r="C6405" i="9" s="1"/>
  <c r="B6407" i="2" s="1"/>
  <c r="B6405" i="9"/>
  <c r="A6406" i="9"/>
  <c r="C6406" i="9" s="1"/>
  <c r="B6408" i="2" s="1"/>
  <c r="B6406" i="9"/>
  <c r="A6407" i="9"/>
  <c r="C6407" i="9" s="1"/>
  <c r="B6409" i="2" s="1"/>
  <c r="B6407" i="9"/>
  <c r="A6408" i="9"/>
  <c r="C6408" i="9" s="1"/>
  <c r="B6410" i="2" s="1"/>
  <c r="B6408" i="9"/>
  <c r="A6409" i="9"/>
  <c r="C6409" i="9" s="1"/>
  <c r="B6411" i="2" s="1"/>
  <c r="B6409" i="9"/>
  <c r="A6410" i="9"/>
  <c r="C6410" i="9" s="1"/>
  <c r="B6412" i="2" s="1"/>
  <c r="B6410" i="9"/>
  <c r="A6411" i="9"/>
  <c r="C6411" i="9" s="1"/>
  <c r="B6413" i="2" s="1"/>
  <c r="B6411" i="9"/>
  <c r="A6412" i="9"/>
  <c r="C6412" i="9" s="1"/>
  <c r="B6414" i="2" s="1"/>
  <c r="B6412" i="9"/>
  <c r="A6413" i="9"/>
  <c r="C6413" i="9" s="1"/>
  <c r="B6415" i="2" s="1"/>
  <c r="B6413" i="9"/>
  <c r="A6414" i="9"/>
  <c r="C6414" i="9" s="1"/>
  <c r="B6416" i="2" s="1"/>
  <c r="B6414" i="9"/>
  <c r="A6415" i="9"/>
  <c r="C6415" i="9" s="1"/>
  <c r="B6417" i="2" s="1"/>
  <c r="B6415" i="9"/>
  <c r="A6416" i="9"/>
  <c r="C6416" i="9" s="1"/>
  <c r="B6418" i="2" s="1"/>
  <c r="B6416" i="9"/>
  <c r="A6417" i="9"/>
  <c r="C6417" i="9" s="1"/>
  <c r="B6419" i="2" s="1"/>
  <c r="B6417" i="9"/>
  <c r="A6418" i="9"/>
  <c r="C6418" i="9" s="1"/>
  <c r="B6420" i="2" s="1"/>
  <c r="B6418" i="9"/>
  <c r="A6419" i="9"/>
  <c r="C6419" i="9" s="1"/>
  <c r="B6421" i="2" s="1"/>
  <c r="B6419" i="9"/>
  <c r="A6420" i="9"/>
  <c r="C6420" i="9" s="1"/>
  <c r="B6422" i="2" s="1"/>
  <c r="B6420" i="9"/>
  <c r="A6421" i="9"/>
  <c r="C6421" i="9" s="1"/>
  <c r="B6423" i="2" s="1"/>
  <c r="B6421" i="9"/>
  <c r="A6422" i="9"/>
  <c r="C6422" i="9" s="1"/>
  <c r="B6424" i="2" s="1"/>
  <c r="B6422" i="9"/>
  <c r="A6423" i="9"/>
  <c r="C6423" i="9" s="1"/>
  <c r="B6425" i="2" s="1"/>
  <c r="B6423" i="9"/>
  <c r="A6424" i="9"/>
  <c r="C6424" i="9" s="1"/>
  <c r="B6426" i="2" s="1"/>
  <c r="B6424" i="9"/>
  <c r="A6425" i="9"/>
  <c r="C6425" i="9" s="1"/>
  <c r="B6427" i="2" s="1"/>
  <c r="B6425" i="9"/>
  <c r="A6426" i="9"/>
  <c r="C6426" i="9" s="1"/>
  <c r="B6428" i="2" s="1"/>
  <c r="B6426" i="9"/>
  <c r="A6427" i="9"/>
  <c r="C6427" i="9" s="1"/>
  <c r="B6429" i="2" s="1"/>
  <c r="B6427" i="9"/>
  <c r="A6428" i="9"/>
  <c r="C6428" i="9" s="1"/>
  <c r="B6430" i="2" s="1"/>
  <c r="B6428" i="9"/>
  <c r="A6429" i="9"/>
  <c r="C6429" i="9" s="1"/>
  <c r="B6431" i="2" s="1"/>
  <c r="B6429" i="9"/>
  <c r="A6430" i="9"/>
  <c r="C6430" i="9" s="1"/>
  <c r="B6432" i="2" s="1"/>
  <c r="B6430" i="9"/>
  <c r="A6431" i="9"/>
  <c r="C6431" i="9" s="1"/>
  <c r="B6433" i="2" s="1"/>
  <c r="B6431" i="9"/>
  <c r="A6432" i="9"/>
  <c r="C6432" i="9" s="1"/>
  <c r="B6434" i="2" s="1"/>
  <c r="B6432" i="9"/>
  <c r="A6433" i="9"/>
  <c r="C6433" i="9" s="1"/>
  <c r="B6435" i="2" s="1"/>
  <c r="B6433" i="9"/>
  <c r="A6434" i="9"/>
  <c r="C6434" i="9" s="1"/>
  <c r="B6436" i="2" s="1"/>
  <c r="B6434" i="9"/>
  <c r="A6435" i="9"/>
  <c r="C6435" i="9" s="1"/>
  <c r="B6437" i="2" s="1"/>
  <c r="B6435" i="9"/>
  <c r="A6436" i="9"/>
  <c r="C6436" i="9" s="1"/>
  <c r="B6438" i="2" s="1"/>
  <c r="B6436" i="9"/>
  <c r="A6437" i="9"/>
  <c r="C6437" i="9" s="1"/>
  <c r="B6439" i="2" s="1"/>
  <c r="B6437" i="9"/>
  <c r="A6438" i="9"/>
  <c r="C6438" i="9" s="1"/>
  <c r="B6440" i="2" s="1"/>
  <c r="B6438" i="9"/>
  <c r="A6439" i="9"/>
  <c r="C6439" i="9" s="1"/>
  <c r="B6441" i="2" s="1"/>
  <c r="B6439" i="9"/>
  <c r="A6440" i="9"/>
  <c r="C6440" i="9" s="1"/>
  <c r="B6442" i="2" s="1"/>
  <c r="B6440" i="9"/>
  <c r="A6441" i="9"/>
  <c r="C6441" i="9" s="1"/>
  <c r="B6443" i="2" s="1"/>
  <c r="B6441" i="9"/>
  <c r="A6442" i="9"/>
  <c r="C6442" i="9" s="1"/>
  <c r="B6444" i="2" s="1"/>
  <c r="B6442" i="9"/>
  <c r="A6443" i="9"/>
  <c r="C6443" i="9" s="1"/>
  <c r="B6445" i="2" s="1"/>
  <c r="B6443" i="9"/>
  <c r="A6444" i="9"/>
  <c r="C6444" i="9" s="1"/>
  <c r="B6446" i="2" s="1"/>
  <c r="B6444" i="9"/>
  <c r="A6445" i="9"/>
  <c r="C6445" i="9" s="1"/>
  <c r="B6447" i="2" s="1"/>
  <c r="B6445" i="9"/>
  <c r="A6446" i="9"/>
  <c r="C6446" i="9" s="1"/>
  <c r="B6448" i="2" s="1"/>
  <c r="B6446" i="9"/>
  <c r="A6447" i="9"/>
  <c r="C6447" i="9" s="1"/>
  <c r="B6449" i="2" s="1"/>
  <c r="B6447" i="9"/>
  <c r="A6448" i="9"/>
  <c r="C6448" i="9" s="1"/>
  <c r="B6450" i="2" s="1"/>
  <c r="B6448" i="9"/>
  <c r="A6449" i="9"/>
  <c r="C6449" i="9" s="1"/>
  <c r="B6451" i="2" s="1"/>
  <c r="B6449" i="9"/>
  <c r="A6450" i="9"/>
  <c r="C6450" i="9" s="1"/>
  <c r="B6452" i="2" s="1"/>
  <c r="B6450" i="9"/>
  <c r="A6451" i="9"/>
  <c r="C6451" i="9" s="1"/>
  <c r="B6453" i="2" s="1"/>
  <c r="B6451" i="9"/>
  <c r="A6452" i="9"/>
  <c r="C6452" i="9" s="1"/>
  <c r="B6454" i="2" s="1"/>
  <c r="B6452" i="9"/>
  <c r="A6453" i="9"/>
  <c r="C6453" i="9" s="1"/>
  <c r="B6455" i="2" s="1"/>
  <c r="B6453" i="9"/>
  <c r="A6454" i="9"/>
  <c r="C6454" i="9" s="1"/>
  <c r="B6456" i="2" s="1"/>
  <c r="B6454" i="9"/>
  <c r="A6455" i="9"/>
  <c r="C6455" i="9" s="1"/>
  <c r="B6457" i="2" s="1"/>
  <c r="B6455" i="9"/>
  <c r="A6456" i="9"/>
  <c r="C6456" i="9" s="1"/>
  <c r="B6458" i="2" s="1"/>
  <c r="B6456" i="9"/>
  <c r="A6457" i="9"/>
  <c r="C6457" i="9" s="1"/>
  <c r="B6459" i="2" s="1"/>
  <c r="B6457" i="9"/>
  <c r="A6458" i="9"/>
  <c r="C6458" i="9" s="1"/>
  <c r="B6460" i="2" s="1"/>
  <c r="B6458" i="9"/>
  <c r="A6459" i="9"/>
  <c r="C6459" i="9" s="1"/>
  <c r="B6461" i="2" s="1"/>
  <c r="B6459" i="9"/>
  <c r="A6460" i="9"/>
  <c r="C6460" i="9" s="1"/>
  <c r="B6462" i="2" s="1"/>
  <c r="B6460" i="9"/>
  <c r="A6461" i="9"/>
  <c r="C6461" i="9" s="1"/>
  <c r="B6463" i="2" s="1"/>
  <c r="B6461" i="9"/>
  <c r="A6462" i="9"/>
  <c r="C6462" i="9" s="1"/>
  <c r="B6464" i="2" s="1"/>
  <c r="B6462" i="9"/>
  <c r="A6463" i="9"/>
  <c r="C6463" i="9" s="1"/>
  <c r="B6465" i="2" s="1"/>
  <c r="B6463" i="9"/>
  <c r="A6464" i="9"/>
  <c r="C6464" i="9" s="1"/>
  <c r="B6466" i="2" s="1"/>
  <c r="B6464" i="9"/>
  <c r="A6465" i="9"/>
  <c r="C6465" i="9" s="1"/>
  <c r="B6467" i="2" s="1"/>
  <c r="B6465" i="9"/>
  <c r="A6466" i="9"/>
  <c r="C6466" i="9" s="1"/>
  <c r="B6468" i="2" s="1"/>
  <c r="B6466" i="9"/>
  <c r="A6467" i="9"/>
  <c r="C6467" i="9" s="1"/>
  <c r="B6469" i="2" s="1"/>
  <c r="B6467" i="9"/>
  <c r="A6468" i="9"/>
  <c r="C6468" i="9" s="1"/>
  <c r="B6470" i="2" s="1"/>
  <c r="B6468" i="9"/>
  <c r="A6469" i="9"/>
  <c r="C6469" i="9" s="1"/>
  <c r="B6471" i="2" s="1"/>
  <c r="B6469" i="9"/>
  <c r="A6470" i="9"/>
  <c r="C6470" i="9" s="1"/>
  <c r="B6472" i="2" s="1"/>
  <c r="B6470" i="9"/>
  <c r="A6471" i="9"/>
  <c r="C6471" i="9" s="1"/>
  <c r="B6473" i="2" s="1"/>
  <c r="B6471" i="9"/>
  <c r="A6472" i="9"/>
  <c r="C6472" i="9" s="1"/>
  <c r="B6474" i="2" s="1"/>
  <c r="B6472" i="9"/>
  <c r="A6473" i="9"/>
  <c r="C6473" i="9" s="1"/>
  <c r="B6475" i="2" s="1"/>
  <c r="B6473" i="9"/>
  <c r="A6474" i="9"/>
  <c r="C6474" i="9" s="1"/>
  <c r="B6476" i="2" s="1"/>
  <c r="B6474" i="9"/>
  <c r="A6475" i="9"/>
  <c r="C6475" i="9" s="1"/>
  <c r="B6477" i="2" s="1"/>
  <c r="B6475" i="9"/>
  <c r="A6476" i="9"/>
  <c r="C6476" i="9" s="1"/>
  <c r="B6478" i="2" s="1"/>
  <c r="B6476" i="9"/>
  <c r="A6477" i="9"/>
  <c r="C6477" i="9" s="1"/>
  <c r="B6479" i="2" s="1"/>
  <c r="B6477" i="9"/>
  <c r="A6478" i="9"/>
  <c r="C6478" i="9" s="1"/>
  <c r="B6480" i="2" s="1"/>
  <c r="B6478" i="9"/>
  <c r="A6479" i="9"/>
  <c r="C6479" i="9" s="1"/>
  <c r="B6481" i="2" s="1"/>
  <c r="B6479" i="9"/>
  <c r="A6480" i="9"/>
  <c r="C6480" i="9" s="1"/>
  <c r="B6482" i="2" s="1"/>
  <c r="B6480" i="9"/>
  <c r="A6481" i="9"/>
  <c r="C6481" i="9" s="1"/>
  <c r="B6483" i="2" s="1"/>
  <c r="B6481" i="9"/>
  <c r="A6482" i="9"/>
  <c r="C6482" i="9" s="1"/>
  <c r="B6484" i="2" s="1"/>
  <c r="B6482" i="9"/>
  <c r="A6483" i="9"/>
  <c r="C6483" i="9" s="1"/>
  <c r="B6485" i="2" s="1"/>
  <c r="B6483" i="9"/>
  <c r="A6484" i="9"/>
  <c r="C6484" i="9" s="1"/>
  <c r="B6486" i="2" s="1"/>
  <c r="B6484" i="9"/>
  <c r="A6485" i="9"/>
  <c r="C6485" i="9" s="1"/>
  <c r="B6487" i="2" s="1"/>
  <c r="B6485" i="9"/>
  <c r="A6486" i="9"/>
  <c r="C6486" i="9" s="1"/>
  <c r="B6488" i="2" s="1"/>
  <c r="B6486" i="9"/>
  <c r="A6487" i="9"/>
  <c r="C6487" i="9" s="1"/>
  <c r="B6489" i="2" s="1"/>
  <c r="B6487" i="9"/>
  <c r="A6488" i="9"/>
  <c r="C6488" i="9" s="1"/>
  <c r="B6490" i="2" s="1"/>
  <c r="B6488" i="9"/>
  <c r="A6489" i="9"/>
  <c r="C6489" i="9" s="1"/>
  <c r="B6491" i="2" s="1"/>
  <c r="B6489" i="9"/>
  <c r="A6490" i="9"/>
  <c r="C6490" i="9" s="1"/>
  <c r="B6492" i="2" s="1"/>
  <c r="B6490" i="9"/>
  <c r="A6491" i="9"/>
  <c r="C6491" i="9" s="1"/>
  <c r="B6493" i="2" s="1"/>
  <c r="B6491" i="9"/>
  <c r="A6492" i="9"/>
  <c r="C6492" i="9" s="1"/>
  <c r="B6494" i="2" s="1"/>
  <c r="B6492" i="9"/>
  <c r="A6493" i="9"/>
  <c r="C6493" i="9" s="1"/>
  <c r="B6495" i="2" s="1"/>
  <c r="B6493" i="9"/>
  <c r="A6494" i="9"/>
  <c r="C6494" i="9" s="1"/>
  <c r="B6496" i="2" s="1"/>
  <c r="B6494" i="9"/>
  <c r="A6495" i="9"/>
  <c r="C6495" i="9" s="1"/>
  <c r="B6497" i="2" s="1"/>
  <c r="B6495" i="9"/>
  <c r="A6496" i="9"/>
  <c r="C6496" i="9" s="1"/>
  <c r="B6498" i="2" s="1"/>
  <c r="B6496" i="9"/>
  <c r="A6497" i="9"/>
  <c r="C6497" i="9" s="1"/>
  <c r="B6499" i="2" s="1"/>
  <c r="B6497" i="9"/>
  <c r="A6498" i="9"/>
  <c r="C6498" i="9" s="1"/>
  <c r="B6500" i="2" s="1"/>
  <c r="B6498" i="9"/>
  <c r="A6499" i="9"/>
  <c r="C6499" i="9" s="1"/>
  <c r="B6501" i="2" s="1"/>
  <c r="B6499" i="9"/>
  <c r="A6500" i="9"/>
  <c r="C6500" i="9" s="1"/>
  <c r="B6502" i="2" s="1"/>
  <c r="B6500" i="9"/>
  <c r="A6501" i="9"/>
  <c r="C6501" i="9" s="1"/>
  <c r="B6503" i="2" s="1"/>
  <c r="B6501" i="9"/>
  <c r="A6502" i="9"/>
  <c r="C6502" i="9" s="1"/>
  <c r="B6504" i="2" s="1"/>
  <c r="B6502" i="9"/>
  <c r="A6503" i="9"/>
  <c r="C6503" i="9" s="1"/>
  <c r="B6505" i="2" s="1"/>
  <c r="B6503" i="9"/>
  <c r="A6504" i="9"/>
  <c r="C6504" i="9" s="1"/>
  <c r="B6506" i="2" s="1"/>
  <c r="B6504" i="9"/>
  <c r="A6505" i="9"/>
  <c r="C6505" i="9" s="1"/>
  <c r="B6507" i="2" s="1"/>
  <c r="B6505" i="9"/>
  <c r="A6506" i="9"/>
  <c r="C6506" i="9" s="1"/>
  <c r="B6508" i="2" s="1"/>
  <c r="B6506" i="9"/>
  <c r="A6507" i="9"/>
  <c r="C6507" i="9" s="1"/>
  <c r="B6509" i="2" s="1"/>
  <c r="B6507" i="9"/>
  <c r="A6508" i="9"/>
  <c r="C6508" i="9" s="1"/>
  <c r="B6510" i="2" s="1"/>
  <c r="B6508" i="9"/>
  <c r="A6509" i="9"/>
  <c r="C6509" i="9" s="1"/>
  <c r="B6511" i="2" s="1"/>
  <c r="B6509" i="9"/>
  <c r="A6510" i="9"/>
  <c r="C6510" i="9" s="1"/>
  <c r="B6512" i="2" s="1"/>
  <c r="B6510" i="9"/>
  <c r="A6511" i="9"/>
  <c r="C6511" i="9" s="1"/>
  <c r="B6513" i="2" s="1"/>
  <c r="B6511" i="9"/>
  <c r="A6512" i="9"/>
  <c r="C6512" i="9" s="1"/>
  <c r="B6514" i="2" s="1"/>
  <c r="B6512" i="9"/>
  <c r="A6513" i="9"/>
  <c r="C6513" i="9" s="1"/>
  <c r="B6515" i="2" s="1"/>
  <c r="B6513" i="9"/>
  <c r="A6514" i="9"/>
  <c r="C6514" i="9" s="1"/>
  <c r="B6516" i="2" s="1"/>
  <c r="B6514" i="9"/>
  <c r="A6515" i="9"/>
  <c r="C6515" i="9" s="1"/>
  <c r="B6517" i="2" s="1"/>
  <c r="B6515" i="9"/>
  <c r="A6516" i="9"/>
  <c r="C6516" i="9" s="1"/>
  <c r="B6518" i="2" s="1"/>
  <c r="B6516" i="9"/>
  <c r="A6517" i="9"/>
  <c r="C6517" i="9" s="1"/>
  <c r="B6519" i="2" s="1"/>
  <c r="B6517" i="9"/>
  <c r="A6518" i="9"/>
  <c r="C6518" i="9" s="1"/>
  <c r="B6520" i="2" s="1"/>
  <c r="B6518" i="9"/>
  <c r="A6519" i="9"/>
  <c r="C6519" i="9" s="1"/>
  <c r="B6521" i="2" s="1"/>
  <c r="B6519" i="9"/>
  <c r="A6520" i="9"/>
  <c r="C6520" i="9" s="1"/>
  <c r="B6522" i="2" s="1"/>
  <c r="B6520" i="9"/>
  <c r="A6521" i="9"/>
  <c r="C6521" i="9" s="1"/>
  <c r="B6523" i="2" s="1"/>
  <c r="B6521" i="9"/>
  <c r="A6522" i="9"/>
  <c r="C6522" i="9" s="1"/>
  <c r="B6524" i="2" s="1"/>
  <c r="B6522" i="9"/>
  <c r="A6523" i="9"/>
  <c r="C6523" i="9" s="1"/>
  <c r="B6525" i="2" s="1"/>
  <c r="B6523" i="9"/>
  <c r="A6524" i="9"/>
  <c r="C6524" i="9" s="1"/>
  <c r="B6526" i="2" s="1"/>
  <c r="B6524" i="9"/>
  <c r="A6525" i="9"/>
  <c r="C6525" i="9" s="1"/>
  <c r="B6527" i="2" s="1"/>
  <c r="B6525" i="9"/>
  <c r="A6526" i="9"/>
  <c r="C6526" i="9" s="1"/>
  <c r="B6528" i="2" s="1"/>
  <c r="B6526" i="9"/>
  <c r="A6527" i="9"/>
  <c r="C6527" i="9" s="1"/>
  <c r="B6529" i="2" s="1"/>
  <c r="B6527" i="9"/>
  <c r="A6528" i="9"/>
  <c r="C6528" i="9" s="1"/>
  <c r="B6530" i="2" s="1"/>
  <c r="B6528" i="9"/>
  <c r="A6529" i="9"/>
  <c r="C6529" i="9" s="1"/>
  <c r="B6531" i="2" s="1"/>
  <c r="B6529" i="9"/>
  <c r="A6530" i="9"/>
  <c r="C6530" i="9" s="1"/>
  <c r="B6532" i="2" s="1"/>
  <c r="B6530" i="9"/>
  <c r="A6531" i="9"/>
  <c r="C6531" i="9" s="1"/>
  <c r="B6533" i="2" s="1"/>
  <c r="B6531" i="9"/>
  <c r="A6532" i="9"/>
  <c r="C6532" i="9" s="1"/>
  <c r="B6534" i="2" s="1"/>
  <c r="B6532" i="9"/>
  <c r="A6533" i="9"/>
  <c r="C6533" i="9" s="1"/>
  <c r="B6535" i="2" s="1"/>
  <c r="B6533" i="9"/>
  <c r="A6534" i="9"/>
  <c r="C6534" i="9" s="1"/>
  <c r="B6536" i="2" s="1"/>
  <c r="B6534" i="9"/>
  <c r="A6535" i="9"/>
  <c r="C6535" i="9" s="1"/>
  <c r="B6537" i="2" s="1"/>
  <c r="B6535" i="9"/>
  <c r="A6536" i="9"/>
  <c r="C6536" i="9" s="1"/>
  <c r="B6538" i="2" s="1"/>
  <c r="B6536" i="9"/>
  <c r="A6537" i="9"/>
  <c r="C6537" i="9" s="1"/>
  <c r="B6539" i="2" s="1"/>
  <c r="B6537" i="9"/>
  <c r="A6538" i="9"/>
  <c r="C6538" i="9" s="1"/>
  <c r="B6540" i="2" s="1"/>
  <c r="B6538" i="9"/>
  <c r="A6539" i="9"/>
  <c r="C6539" i="9" s="1"/>
  <c r="B6541" i="2" s="1"/>
  <c r="B6539" i="9"/>
  <c r="A6540" i="9"/>
  <c r="C6540" i="9" s="1"/>
  <c r="B6542" i="2" s="1"/>
  <c r="B6540" i="9"/>
  <c r="A6541" i="9"/>
  <c r="C6541" i="9" s="1"/>
  <c r="B6543" i="2" s="1"/>
  <c r="B6541" i="9"/>
  <c r="A6542" i="9"/>
  <c r="C6542" i="9" s="1"/>
  <c r="B6544" i="2" s="1"/>
  <c r="B6542" i="9"/>
  <c r="A6543" i="9"/>
  <c r="C6543" i="9" s="1"/>
  <c r="B6545" i="2" s="1"/>
  <c r="B6543" i="9"/>
  <c r="A6544" i="9"/>
  <c r="C6544" i="9" s="1"/>
  <c r="B6546" i="2" s="1"/>
  <c r="B6544" i="9"/>
  <c r="A6545" i="9"/>
  <c r="C6545" i="9" s="1"/>
  <c r="B6547" i="2" s="1"/>
  <c r="B6545" i="9"/>
  <c r="A6546" i="9"/>
  <c r="C6546" i="9" s="1"/>
  <c r="B6548" i="2" s="1"/>
  <c r="B6546" i="9"/>
  <c r="A6547" i="9"/>
  <c r="C6547" i="9" s="1"/>
  <c r="B6549" i="2" s="1"/>
  <c r="B6547" i="9"/>
  <c r="A6548" i="9"/>
  <c r="C6548" i="9" s="1"/>
  <c r="B6550" i="2" s="1"/>
  <c r="B6548" i="9"/>
  <c r="A6549" i="9"/>
  <c r="C6549" i="9" s="1"/>
  <c r="B6551" i="2" s="1"/>
  <c r="B6549" i="9"/>
  <c r="A6550" i="9"/>
  <c r="C6550" i="9" s="1"/>
  <c r="B6552" i="2" s="1"/>
  <c r="B6550" i="9"/>
  <c r="A6551" i="9"/>
  <c r="C6551" i="9" s="1"/>
  <c r="B6553" i="2" s="1"/>
  <c r="B6551" i="9"/>
  <c r="A6552" i="9"/>
  <c r="C6552" i="9" s="1"/>
  <c r="B6554" i="2" s="1"/>
  <c r="B6552" i="9"/>
  <c r="A6553" i="9"/>
  <c r="C6553" i="9" s="1"/>
  <c r="B6555" i="2" s="1"/>
  <c r="B6553" i="9"/>
  <c r="A6554" i="9"/>
  <c r="C6554" i="9" s="1"/>
  <c r="B6556" i="2" s="1"/>
  <c r="B6554" i="9"/>
  <c r="A6555" i="9"/>
  <c r="C6555" i="9" s="1"/>
  <c r="B6557" i="2" s="1"/>
  <c r="B6555" i="9"/>
  <c r="A6556" i="9"/>
  <c r="C6556" i="9" s="1"/>
  <c r="B6558" i="2" s="1"/>
  <c r="B6556" i="9"/>
  <c r="A6557" i="9"/>
  <c r="C6557" i="9" s="1"/>
  <c r="B6559" i="2" s="1"/>
  <c r="B6557" i="9"/>
  <c r="A6558" i="9"/>
  <c r="C6558" i="9" s="1"/>
  <c r="B6560" i="2" s="1"/>
  <c r="B6558" i="9"/>
  <c r="A6559" i="9"/>
  <c r="C6559" i="9" s="1"/>
  <c r="B6561" i="2" s="1"/>
  <c r="B6559" i="9"/>
  <c r="A6560" i="9"/>
  <c r="C6560" i="9" s="1"/>
  <c r="B6562" i="2" s="1"/>
  <c r="B6560" i="9"/>
  <c r="A6561" i="9"/>
  <c r="C6561" i="9" s="1"/>
  <c r="B6563" i="2" s="1"/>
  <c r="B6561" i="9"/>
  <c r="A6562" i="9"/>
  <c r="C6562" i="9" s="1"/>
  <c r="B6564" i="2" s="1"/>
  <c r="B6562" i="9"/>
  <c r="A6563" i="9"/>
  <c r="C6563" i="9" s="1"/>
  <c r="B6565" i="2" s="1"/>
  <c r="B6563" i="9"/>
  <c r="A6564" i="9"/>
  <c r="C6564" i="9" s="1"/>
  <c r="B6566" i="2" s="1"/>
  <c r="B6564" i="9"/>
  <c r="A6565" i="9"/>
  <c r="C6565" i="9" s="1"/>
  <c r="B6567" i="2" s="1"/>
  <c r="B6565" i="9"/>
  <c r="A6566" i="9"/>
  <c r="C6566" i="9" s="1"/>
  <c r="B6568" i="2" s="1"/>
  <c r="B6566" i="9"/>
  <c r="A6567" i="9"/>
  <c r="C6567" i="9" s="1"/>
  <c r="B6569" i="2" s="1"/>
  <c r="B6567" i="9"/>
  <c r="A6568" i="9"/>
  <c r="C6568" i="9" s="1"/>
  <c r="B6570" i="2" s="1"/>
  <c r="B6568" i="9"/>
  <c r="A6569" i="9"/>
  <c r="C6569" i="9" s="1"/>
  <c r="B6571" i="2" s="1"/>
  <c r="B6569" i="9"/>
  <c r="A6570" i="9"/>
  <c r="C6570" i="9" s="1"/>
  <c r="B6572" i="2" s="1"/>
  <c r="B6570" i="9"/>
  <c r="A6571" i="9"/>
  <c r="C6571" i="9" s="1"/>
  <c r="B6573" i="2" s="1"/>
  <c r="B6571" i="9"/>
  <c r="A6572" i="9"/>
  <c r="C6572" i="9" s="1"/>
  <c r="B6574" i="2" s="1"/>
  <c r="B6572" i="9"/>
  <c r="A6573" i="9"/>
  <c r="C6573" i="9" s="1"/>
  <c r="B6575" i="2" s="1"/>
  <c r="B6573" i="9"/>
  <c r="A6574" i="9"/>
  <c r="C6574" i="9" s="1"/>
  <c r="B6576" i="2" s="1"/>
  <c r="B6574" i="9"/>
  <c r="A6575" i="9"/>
  <c r="C6575" i="9" s="1"/>
  <c r="B6577" i="2" s="1"/>
  <c r="B6575" i="9"/>
  <c r="A6576" i="9"/>
  <c r="C6576" i="9" s="1"/>
  <c r="B6578" i="2" s="1"/>
  <c r="B6576" i="9"/>
  <c r="A6577" i="9"/>
  <c r="C6577" i="9" s="1"/>
  <c r="B6579" i="2" s="1"/>
  <c r="B6577" i="9"/>
  <c r="A6578" i="9"/>
  <c r="C6578" i="9" s="1"/>
  <c r="B6580" i="2" s="1"/>
  <c r="B6578" i="9"/>
  <c r="A6579" i="9"/>
  <c r="C6579" i="9" s="1"/>
  <c r="B6581" i="2" s="1"/>
  <c r="B6579" i="9"/>
  <c r="A6580" i="9"/>
  <c r="C6580" i="9" s="1"/>
  <c r="B6582" i="2" s="1"/>
  <c r="B6580" i="9"/>
  <c r="A6581" i="9"/>
  <c r="C6581" i="9" s="1"/>
  <c r="B6583" i="2" s="1"/>
  <c r="B6581" i="9"/>
  <c r="A6582" i="9"/>
  <c r="C6582" i="9" s="1"/>
  <c r="B6584" i="2" s="1"/>
  <c r="B6582" i="9"/>
  <c r="A6583" i="9"/>
  <c r="C6583" i="9" s="1"/>
  <c r="B6585" i="2" s="1"/>
  <c r="B6583" i="9"/>
  <c r="A6584" i="9"/>
  <c r="C6584" i="9" s="1"/>
  <c r="B6586" i="2" s="1"/>
  <c r="B6584" i="9"/>
  <c r="A6585" i="9"/>
  <c r="C6585" i="9" s="1"/>
  <c r="B6587" i="2" s="1"/>
  <c r="B6585" i="9"/>
  <c r="A6586" i="9"/>
  <c r="C6586" i="9" s="1"/>
  <c r="B6588" i="2" s="1"/>
  <c r="B6586" i="9"/>
  <c r="A6587" i="9"/>
  <c r="C6587" i="9" s="1"/>
  <c r="B6589" i="2" s="1"/>
  <c r="B6587" i="9"/>
  <c r="A6588" i="9"/>
  <c r="C6588" i="9" s="1"/>
  <c r="B6590" i="2" s="1"/>
  <c r="B6588" i="9"/>
  <c r="A6589" i="9"/>
  <c r="C6589" i="9" s="1"/>
  <c r="B6591" i="2" s="1"/>
  <c r="B6589" i="9"/>
  <c r="A6590" i="9"/>
  <c r="C6590" i="9" s="1"/>
  <c r="B6592" i="2" s="1"/>
  <c r="B6590" i="9"/>
  <c r="A6591" i="9"/>
  <c r="C6591" i="9" s="1"/>
  <c r="B6593" i="2" s="1"/>
  <c r="B6591" i="9"/>
  <c r="A6592" i="9"/>
  <c r="C6592" i="9" s="1"/>
  <c r="B6594" i="2" s="1"/>
  <c r="B6592" i="9"/>
  <c r="A6593" i="9"/>
  <c r="C6593" i="9" s="1"/>
  <c r="B6595" i="2" s="1"/>
  <c r="B6593" i="9"/>
  <c r="A6594" i="9"/>
  <c r="C6594" i="9" s="1"/>
  <c r="B6596" i="2" s="1"/>
  <c r="B6594" i="9"/>
  <c r="A6595" i="9"/>
  <c r="C6595" i="9" s="1"/>
  <c r="B6597" i="2" s="1"/>
  <c r="B6595" i="9"/>
  <c r="A6596" i="9"/>
  <c r="C6596" i="9" s="1"/>
  <c r="B6598" i="2" s="1"/>
  <c r="B6596" i="9"/>
  <c r="A6597" i="9"/>
  <c r="C6597" i="9" s="1"/>
  <c r="B6599" i="2" s="1"/>
  <c r="B6597" i="9"/>
  <c r="A6598" i="9"/>
  <c r="C6598" i="9" s="1"/>
  <c r="B6600" i="2" s="1"/>
  <c r="B6598" i="9"/>
  <c r="A6599" i="9"/>
  <c r="C6599" i="9" s="1"/>
  <c r="B6601" i="2" s="1"/>
  <c r="B6599" i="9"/>
  <c r="A6600" i="9"/>
  <c r="C6600" i="9" s="1"/>
  <c r="B6602" i="2" s="1"/>
  <c r="B6600" i="9"/>
  <c r="A6601" i="9"/>
  <c r="C6601" i="9" s="1"/>
  <c r="B6603" i="2" s="1"/>
  <c r="B6601" i="9"/>
  <c r="A6602" i="9"/>
  <c r="C6602" i="9" s="1"/>
  <c r="B6604" i="2" s="1"/>
  <c r="B6602" i="9"/>
  <c r="A6603" i="9"/>
  <c r="C6603" i="9" s="1"/>
  <c r="B6605" i="2" s="1"/>
  <c r="B6603" i="9"/>
  <c r="A6604" i="9"/>
  <c r="C6604" i="9" s="1"/>
  <c r="B6606" i="2" s="1"/>
  <c r="B6604" i="9"/>
  <c r="A6605" i="9"/>
  <c r="C6605" i="9" s="1"/>
  <c r="B6607" i="2" s="1"/>
  <c r="B6605" i="9"/>
  <c r="A6606" i="9"/>
  <c r="C6606" i="9" s="1"/>
  <c r="B6608" i="2" s="1"/>
  <c r="B6606" i="9"/>
  <c r="A6607" i="9"/>
  <c r="C6607" i="9" s="1"/>
  <c r="B6609" i="2" s="1"/>
  <c r="B6607" i="9"/>
  <c r="A6608" i="9"/>
  <c r="C6608" i="9" s="1"/>
  <c r="B6610" i="2" s="1"/>
  <c r="B6608" i="9"/>
  <c r="A6609" i="9"/>
  <c r="C6609" i="9" s="1"/>
  <c r="B6611" i="2" s="1"/>
  <c r="B6609" i="9"/>
  <c r="A6610" i="9"/>
  <c r="C6610" i="9" s="1"/>
  <c r="B6612" i="2" s="1"/>
  <c r="B6610" i="9"/>
  <c r="A6611" i="9"/>
  <c r="C6611" i="9" s="1"/>
  <c r="B6613" i="2" s="1"/>
  <c r="B6611" i="9"/>
  <c r="A6612" i="9"/>
  <c r="C6612" i="9" s="1"/>
  <c r="B6614" i="2" s="1"/>
  <c r="B6612" i="9"/>
  <c r="A6613" i="9"/>
  <c r="C6613" i="9" s="1"/>
  <c r="B6615" i="2" s="1"/>
  <c r="B6613" i="9"/>
  <c r="A6614" i="9"/>
  <c r="C6614" i="9" s="1"/>
  <c r="B6616" i="2" s="1"/>
  <c r="B6614" i="9"/>
  <c r="A6615" i="9"/>
  <c r="C6615" i="9" s="1"/>
  <c r="B6617" i="2" s="1"/>
  <c r="B6615" i="9"/>
  <c r="A6616" i="9"/>
  <c r="C6616" i="9" s="1"/>
  <c r="B6618" i="2" s="1"/>
  <c r="B6616" i="9"/>
  <c r="A6617" i="9"/>
  <c r="C6617" i="9" s="1"/>
  <c r="B6619" i="2" s="1"/>
  <c r="B6617" i="9"/>
  <c r="A6618" i="9"/>
  <c r="C6618" i="9" s="1"/>
  <c r="B6620" i="2" s="1"/>
  <c r="B6618" i="9"/>
  <c r="A6619" i="9"/>
  <c r="C6619" i="9" s="1"/>
  <c r="B6621" i="2" s="1"/>
  <c r="B6619" i="9"/>
  <c r="A6620" i="9"/>
  <c r="C6620" i="9" s="1"/>
  <c r="B6622" i="2" s="1"/>
  <c r="B6620" i="9"/>
  <c r="A6621" i="9"/>
  <c r="C6621" i="9" s="1"/>
  <c r="B6623" i="2" s="1"/>
  <c r="B6621" i="9"/>
  <c r="A6622" i="9"/>
  <c r="C6622" i="9" s="1"/>
  <c r="B6624" i="2" s="1"/>
  <c r="B6622" i="9"/>
  <c r="A6623" i="9"/>
  <c r="C6623" i="9" s="1"/>
  <c r="B6625" i="2" s="1"/>
  <c r="B6623" i="9"/>
  <c r="A6624" i="9"/>
  <c r="C6624" i="9" s="1"/>
  <c r="B6626" i="2" s="1"/>
  <c r="B6624" i="9"/>
  <c r="A6625" i="9"/>
  <c r="C6625" i="9" s="1"/>
  <c r="B6627" i="2" s="1"/>
  <c r="B6625" i="9"/>
  <c r="A6626" i="9"/>
  <c r="C6626" i="9" s="1"/>
  <c r="B6628" i="2" s="1"/>
  <c r="B6626" i="9"/>
  <c r="A6627" i="9"/>
  <c r="C6627" i="9" s="1"/>
  <c r="B6629" i="2" s="1"/>
  <c r="B6627" i="9"/>
  <c r="A6628" i="9"/>
  <c r="C6628" i="9" s="1"/>
  <c r="B6630" i="2" s="1"/>
  <c r="B6628" i="9"/>
  <c r="A6629" i="9"/>
  <c r="C6629" i="9" s="1"/>
  <c r="B6631" i="2" s="1"/>
  <c r="B6629" i="9"/>
  <c r="A6630" i="9"/>
  <c r="C6630" i="9" s="1"/>
  <c r="B6632" i="2" s="1"/>
  <c r="B6630" i="9"/>
  <c r="A6631" i="9"/>
  <c r="C6631" i="9" s="1"/>
  <c r="B6633" i="2" s="1"/>
  <c r="B6631" i="9"/>
  <c r="A6632" i="9"/>
  <c r="C6632" i="9" s="1"/>
  <c r="B6634" i="2" s="1"/>
  <c r="B6632" i="9"/>
  <c r="A6633" i="9"/>
  <c r="C6633" i="9" s="1"/>
  <c r="B6635" i="2" s="1"/>
  <c r="B6633" i="9"/>
  <c r="A6634" i="9"/>
  <c r="C6634" i="9" s="1"/>
  <c r="B6636" i="2" s="1"/>
  <c r="B6634" i="9"/>
  <c r="A6635" i="9"/>
  <c r="C6635" i="9" s="1"/>
  <c r="B6637" i="2" s="1"/>
  <c r="B6635" i="9"/>
  <c r="A6636" i="9"/>
  <c r="C6636" i="9" s="1"/>
  <c r="B6638" i="2" s="1"/>
  <c r="B6636" i="9"/>
  <c r="A6637" i="9"/>
  <c r="C6637" i="9" s="1"/>
  <c r="B6639" i="2" s="1"/>
  <c r="B6637" i="9"/>
  <c r="A6638" i="9"/>
  <c r="C6638" i="9" s="1"/>
  <c r="B6640" i="2" s="1"/>
  <c r="B6638" i="9"/>
  <c r="A6639" i="9"/>
  <c r="C6639" i="9" s="1"/>
  <c r="B6641" i="2" s="1"/>
  <c r="B6639" i="9"/>
  <c r="A6640" i="9"/>
  <c r="C6640" i="9" s="1"/>
  <c r="B6642" i="2" s="1"/>
  <c r="B6640" i="9"/>
  <c r="A6641" i="9"/>
  <c r="C6641" i="9" s="1"/>
  <c r="B6643" i="2" s="1"/>
  <c r="B6641" i="9"/>
  <c r="A6642" i="9"/>
  <c r="C6642" i="9" s="1"/>
  <c r="B6644" i="2" s="1"/>
  <c r="B6642" i="9"/>
  <c r="A6643" i="9"/>
  <c r="C6643" i="9" s="1"/>
  <c r="B6645" i="2" s="1"/>
  <c r="B6643" i="9"/>
  <c r="A6644" i="9"/>
  <c r="C6644" i="9" s="1"/>
  <c r="B6646" i="2" s="1"/>
  <c r="B6644" i="9"/>
  <c r="A6645" i="9"/>
  <c r="C6645" i="9" s="1"/>
  <c r="B6647" i="2" s="1"/>
  <c r="B6645" i="9"/>
  <c r="A6646" i="9"/>
  <c r="C6646" i="9" s="1"/>
  <c r="B6648" i="2" s="1"/>
  <c r="B6646" i="9"/>
  <c r="A6647" i="9"/>
  <c r="C6647" i="9" s="1"/>
  <c r="B6649" i="2" s="1"/>
  <c r="B6647" i="9"/>
  <c r="A6648" i="9"/>
  <c r="C6648" i="9" s="1"/>
  <c r="B6650" i="2" s="1"/>
  <c r="B6648" i="9"/>
  <c r="A6649" i="9"/>
  <c r="C6649" i="9" s="1"/>
  <c r="B6651" i="2" s="1"/>
  <c r="B6649" i="9"/>
  <c r="A6650" i="9"/>
  <c r="C6650" i="9" s="1"/>
  <c r="B6652" i="2" s="1"/>
  <c r="B6650" i="9"/>
  <c r="A6651" i="9"/>
  <c r="C6651" i="9" s="1"/>
  <c r="B6653" i="2" s="1"/>
  <c r="B6651" i="9"/>
  <c r="A6652" i="9"/>
  <c r="C6652" i="9" s="1"/>
  <c r="B6654" i="2" s="1"/>
  <c r="B6652" i="9"/>
  <c r="A6653" i="9"/>
  <c r="C6653" i="9" s="1"/>
  <c r="B6655" i="2" s="1"/>
  <c r="B6653" i="9"/>
  <c r="A6654" i="9"/>
  <c r="C6654" i="9" s="1"/>
  <c r="B6656" i="2" s="1"/>
  <c r="B6654" i="9"/>
  <c r="A6655" i="9"/>
  <c r="C6655" i="9" s="1"/>
  <c r="B6657" i="2" s="1"/>
  <c r="B6655" i="9"/>
  <c r="A6656" i="9"/>
  <c r="C6656" i="9" s="1"/>
  <c r="B6658" i="2" s="1"/>
  <c r="B6656" i="9"/>
  <c r="A6657" i="9"/>
  <c r="C6657" i="9" s="1"/>
  <c r="B6659" i="2" s="1"/>
  <c r="B6657" i="9"/>
  <c r="A6658" i="9"/>
  <c r="C6658" i="9" s="1"/>
  <c r="B6660" i="2" s="1"/>
  <c r="B6658" i="9"/>
  <c r="A6659" i="9"/>
  <c r="C6659" i="9" s="1"/>
  <c r="B6661" i="2" s="1"/>
  <c r="B6659" i="9"/>
  <c r="A6660" i="9"/>
  <c r="C6660" i="9" s="1"/>
  <c r="B6662" i="2" s="1"/>
  <c r="B6660" i="9"/>
  <c r="A6661" i="9"/>
  <c r="C6661" i="9" s="1"/>
  <c r="B6663" i="2" s="1"/>
  <c r="B6661" i="9"/>
  <c r="A6662" i="9"/>
  <c r="C6662" i="9" s="1"/>
  <c r="B6664" i="2" s="1"/>
  <c r="B6662" i="9"/>
  <c r="A6663" i="9"/>
  <c r="C6663" i="9" s="1"/>
  <c r="B6665" i="2" s="1"/>
  <c r="B6663" i="9"/>
  <c r="A6664" i="9"/>
  <c r="C6664" i="9" s="1"/>
  <c r="B6666" i="2" s="1"/>
  <c r="B6664" i="9"/>
  <c r="A6665" i="9"/>
  <c r="C6665" i="9" s="1"/>
  <c r="B6667" i="2" s="1"/>
  <c r="B6665" i="9"/>
  <c r="A6666" i="9"/>
  <c r="C6666" i="9" s="1"/>
  <c r="B6668" i="2" s="1"/>
  <c r="B6666" i="9"/>
  <c r="A6667" i="9"/>
  <c r="C6667" i="9" s="1"/>
  <c r="B6669" i="2" s="1"/>
  <c r="B6667" i="9"/>
  <c r="A6668" i="9"/>
  <c r="C6668" i="9" s="1"/>
  <c r="B6670" i="2" s="1"/>
  <c r="B6668" i="9"/>
  <c r="A6669" i="9"/>
  <c r="C6669" i="9" s="1"/>
  <c r="B6671" i="2" s="1"/>
  <c r="B6669" i="9"/>
  <c r="A6670" i="9"/>
  <c r="C6670" i="9" s="1"/>
  <c r="B6672" i="2" s="1"/>
  <c r="B6670" i="9"/>
  <c r="A6671" i="9"/>
  <c r="C6671" i="9" s="1"/>
  <c r="B6673" i="2" s="1"/>
  <c r="B6671" i="9"/>
  <c r="A6672" i="9"/>
  <c r="C6672" i="9" s="1"/>
  <c r="B6674" i="2" s="1"/>
  <c r="B6672" i="9"/>
  <c r="A6673" i="9"/>
  <c r="C6673" i="9" s="1"/>
  <c r="B6675" i="2" s="1"/>
  <c r="B6673" i="9"/>
  <c r="A6674" i="9"/>
  <c r="C6674" i="9" s="1"/>
  <c r="B6676" i="2" s="1"/>
  <c r="B6674" i="9"/>
  <c r="A6675" i="9"/>
  <c r="C6675" i="9" s="1"/>
  <c r="B6677" i="2" s="1"/>
  <c r="B6675" i="9"/>
  <c r="A6676" i="9"/>
  <c r="C6676" i="9" s="1"/>
  <c r="B6678" i="2" s="1"/>
  <c r="B6676" i="9"/>
  <c r="A6677" i="9"/>
  <c r="C6677" i="9" s="1"/>
  <c r="B6679" i="2" s="1"/>
  <c r="B6677" i="9"/>
  <c r="A6678" i="9"/>
  <c r="C6678" i="9" s="1"/>
  <c r="B6680" i="2" s="1"/>
  <c r="B6678" i="9"/>
  <c r="A6679" i="9"/>
  <c r="C6679" i="9" s="1"/>
  <c r="B6681" i="2" s="1"/>
  <c r="B6679" i="9"/>
  <c r="A6680" i="9"/>
  <c r="C6680" i="9" s="1"/>
  <c r="B6682" i="2" s="1"/>
  <c r="B6680" i="9"/>
  <c r="A6681" i="9"/>
  <c r="C6681" i="9" s="1"/>
  <c r="B6683" i="2" s="1"/>
  <c r="B6681" i="9"/>
  <c r="A6682" i="9"/>
  <c r="C6682" i="9" s="1"/>
  <c r="B6684" i="2" s="1"/>
  <c r="B6682" i="9"/>
  <c r="A6683" i="9"/>
  <c r="C6683" i="9" s="1"/>
  <c r="B6685" i="2" s="1"/>
  <c r="B6683" i="9"/>
  <c r="A6684" i="9"/>
  <c r="C6684" i="9" s="1"/>
  <c r="B6686" i="2" s="1"/>
  <c r="B6684" i="9"/>
  <c r="A6685" i="9"/>
  <c r="C6685" i="9" s="1"/>
  <c r="B6687" i="2" s="1"/>
  <c r="B6685" i="9"/>
  <c r="A6686" i="9"/>
  <c r="C6686" i="9" s="1"/>
  <c r="B6688" i="2" s="1"/>
  <c r="B6686" i="9"/>
  <c r="A6687" i="9"/>
  <c r="C6687" i="9" s="1"/>
  <c r="B6689" i="2" s="1"/>
  <c r="B6687" i="9"/>
  <c r="A6688" i="9"/>
  <c r="C6688" i="9" s="1"/>
  <c r="B6690" i="2" s="1"/>
  <c r="B6688" i="9"/>
  <c r="A6689" i="9"/>
  <c r="C6689" i="9" s="1"/>
  <c r="B6691" i="2" s="1"/>
  <c r="B6689" i="9"/>
  <c r="A6690" i="9"/>
  <c r="C6690" i="9" s="1"/>
  <c r="B6692" i="2" s="1"/>
  <c r="B6690" i="9"/>
  <c r="A6691" i="9"/>
  <c r="C6691" i="9" s="1"/>
  <c r="B6693" i="2" s="1"/>
  <c r="B6691" i="9"/>
  <c r="A6692" i="9"/>
  <c r="C6692" i="9" s="1"/>
  <c r="B6694" i="2" s="1"/>
  <c r="B6692" i="9"/>
  <c r="A6693" i="9"/>
  <c r="C6693" i="9" s="1"/>
  <c r="B6695" i="2" s="1"/>
  <c r="B6693" i="9"/>
  <c r="A6694" i="9"/>
  <c r="C6694" i="9" s="1"/>
  <c r="B6696" i="2" s="1"/>
  <c r="B6694" i="9"/>
  <c r="A6695" i="9"/>
  <c r="C6695" i="9" s="1"/>
  <c r="B6697" i="2" s="1"/>
  <c r="B6695" i="9"/>
  <c r="A6696" i="9"/>
  <c r="C6696" i="9" s="1"/>
  <c r="B6698" i="2" s="1"/>
  <c r="B6696" i="9"/>
  <c r="A6697" i="9"/>
  <c r="C6697" i="9" s="1"/>
  <c r="B6699" i="2" s="1"/>
  <c r="B6697" i="9"/>
  <c r="A6698" i="9"/>
  <c r="C6698" i="9" s="1"/>
  <c r="B6700" i="2" s="1"/>
  <c r="B6698" i="9"/>
  <c r="A6699" i="9"/>
  <c r="C6699" i="9" s="1"/>
  <c r="B6701" i="2" s="1"/>
  <c r="B6699" i="9"/>
  <c r="A6700" i="9"/>
  <c r="C6700" i="9" s="1"/>
  <c r="B6702" i="2" s="1"/>
  <c r="B6700" i="9"/>
  <c r="A6701" i="9"/>
  <c r="C6701" i="9" s="1"/>
  <c r="B6703" i="2" s="1"/>
  <c r="B6701" i="9"/>
  <c r="A6702" i="9"/>
  <c r="C6702" i="9" s="1"/>
  <c r="B6704" i="2" s="1"/>
  <c r="B6702" i="9"/>
  <c r="A6703" i="9"/>
  <c r="C6703" i="9" s="1"/>
  <c r="B6705" i="2" s="1"/>
  <c r="B6703" i="9"/>
  <c r="A6704" i="9"/>
  <c r="C6704" i="9" s="1"/>
  <c r="B6706" i="2" s="1"/>
  <c r="B6704" i="9"/>
  <c r="A6705" i="9"/>
  <c r="C6705" i="9" s="1"/>
  <c r="B6707" i="2" s="1"/>
  <c r="B6705" i="9"/>
  <c r="A6706" i="9"/>
  <c r="C6706" i="9" s="1"/>
  <c r="B6708" i="2" s="1"/>
  <c r="B6706" i="9"/>
  <c r="A6707" i="9"/>
  <c r="C6707" i="9" s="1"/>
  <c r="B6709" i="2" s="1"/>
  <c r="B6707" i="9"/>
  <c r="A6708" i="9"/>
  <c r="C6708" i="9" s="1"/>
  <c r="B6710" i="2" s="1"/>
  <c r="B6708" i="9"/>
  <c r="A6709" i="9"/>
  <c r="C6709" i="9" s="1"/>
  <c r="B6711" i="2" s="1"/>
  <c r="B6709" i="9"/>
  <c r="A6710" i="9"/>
  <c r="C6710" i="9" s="1"/>
  <c r="B6712" i="2" s="1"/>
  <c r="B6710" i="9"/>
  <c r="A6711" i="9"/>
  <c r="C6711" i="9" s="1"/>
  <c r="B6713" i="2" s="1"/>
  <c r="B6711" i="9"/>
  <c r="A6712" i="9"/>
  <c r="C6712" i="9" s="1"/>
  <c r="B6714" i="2" s="1"/>
  <c r="B6712" i="9"/>
  <c r="A6713" i="9"/>
  <c r="C6713" i="9" s="1"/>
  <c r="B6715" i="2" s="1"/>
  <c r="B6713" i="9"/>
  <c r="A6714" i="9"/>
  <c r="C6714" i="9" s="1"/>
  <c r="B6716" i="2" s="1"/>
  <c r="B6714" i="9"/>
  <c r="A6715" i="9"/>
  <c r="C6715" i="9" s="1"/>
  <c r="B6717" i="2" s="1"/>
  <c r="B6715" i="9"/>
  <c r="A6716" i="9"/>
  <c r="C6716" i="9" s="1"/>
  <c r="B6718" i="2" s="1"/>
  <c r="B6716" i="9"/>
  <c r="A6717" i="9"/>
  <c r="C6717" i="9" s="1"/>
  <c r="B6719" i="2" s="1"/>
  <c r="B6717" i="9"/>
  <c r="A6718" i="9"/>
  <c r="C6718" i="9" s="1"/>
  <c r="B6720" i="2" s="1"/>
  <c r="B6718" i="9"/>
  <c r="A6719" i="9"/>
  <c r="C6719" i="9" s="1"/>
  <c r="B6721" i="2" s="1"/>
  <c r="B6719" i="9"/>
  <c r="A6720" i="9"/>
  <c r="C6720" i="9" s="1"/>
  <c r="B6722" i="2" s="1"/>
  <c r="B6720" i="9"/>
  <c r="A6721" i="9"/>
  <c r="C6721" i="9" s="1"/>
  <c r="B6723" i="2" s="1"/>
  <c r="B6721" i="9"/>
  <c r="A6722" i="9"/>
  <c r="C6722" i="9" s="1"/>
  <c r="B6724" i="2" s="1"/>
  <c r="B6722" i="9"/>
  <c r="A6723" i="9"/>
  <c r="C6723" i="9" s="1"/>
  <c r="B6725" i="2" s="1"/>
  <c r="B6723" i="9"/>
  <c r="A6724" i="9"/>
  <c r="C6724" i="9" s="1"/>
  <c r="B6726" i="2" s="1"/>
  <c r="B6724" i="9"/>
  <c r="A6725" i="9"/>
  <c r="C6725" i="9" s="1"/>
  <c r="B6727" i="2" s="1"/>
  <c r="B6725" i="9"/>
  <c r="A6726" i="9"/>
  <c r="C6726" i="9" s="1"/>
  <c r="B6728" i="2" s="1"/>
  <c r="B6726" i="9"/>
  <c r="A6727" i="9"/>
  <c r="C6727" i="9" s="1"/>
  <c r="B6729" i="2" s="1"/>
  <c r="B6727" i="9"/>
  <c r="A6728" i="9"/>
  <c r="C6728" i="9" s="1"/>
  <c r="B6730" i="2" s="1"/>
  <c r="B6728" i="9"/>
  <c r="A6729" i="9"/>
  <c r="C6729" i="9" s="1"/>
  <c r="B6731" i="2" s="1"/>
  <c r="B6729" i="9"/>
  <c r="A6730" i="9"/>
  <c r="C6730" i="9" s="1"/>
  <c r="B6732" i="2" s="1"/>
  <c r="B6730" i="9"/>
  <c r="A6731" i="9"/>
  <c r="C6731" i="9" s="1"/>
  <c r="B6733" i="2" s="1"/>
  <c r="B6731" i="9"/>
  <c r="A6732" i="9"/>
  <c r="C6732" i="9" s="1"/>
  <c r="B6734" i="2" s="1"/>
  <c r="B6732" i="9"/>
  <c r="A6733" i="9"/>
  <c r="C6733" i="9" s="1"/>
  <c r="B6735" i="2" s="1"/>
  <c r="B6733" i="9"/>
  <c r="A6734" i="9"/>
  <c r="C6734" i="9" s="1"/>
  <c r="B6736" i="2" s="1"/>
  <c r="B6734" i="9"/>
  <c r="A6735" i="9"/>
  <c r="C6735" i="9" s="1"/>
  <c r="B6737" i="2" s="1"/>
  <c r="B6735" i="9"/>
  <c r="A6736" i="9"/>
  <c r="C6736" i="9" s="1"/>
  <c r="B6738" i="2" s="1"/>
  <c r="B6736" i="9"/>
  <c r="A6737" i="9"/>
  <c r="C6737" i="9" s="1"/>
  <c r="B6739" i="2" s="1"/>
  <c r="B6737" i="9"/>
  <c r="A6738" i="9"/>
  <c r="C6738" i="9" s="1"/>
  <c r="B6740" i="2" s="1"/>
  <c r="B6738" i="9"/>
  <c r="A6739" i="9"/>
  <c r="C6739" i="9" s="1"/>
  <c r="B6741" i="2" s="1"/>
  <c r="B6739" i="9"/>
  <c r="A6740" i="9"/>
  <c r="C6740" i="9" s="1"/>
  <c r="B6742" i="2" s="1"/>
  <c r="B6740" i="9"/>
  <c r="A6741" i="9"/>
  <c r="C6741" i="9" s="1"/>
  <c r="B6743" i="2" s="1"/>
  <c r="B6741" i="9"/>
  <c r="A6742" i="9"/>
  <c r="C6742" i="9" s="1"/>
  <c r="B6744" i="2" s="1"/>
  <c r="B6742" i="9"/>
  <c r="A6743" i="9"/>
  <c r="C6743" i="9" s="1"/>
  <c r="B6745" i="2" s="1"/>
  <c r="B6743" i="9"/>
  <c r="A6744" i="9"/>
  <c r="C6744" i="9" s="1"/>
  <c r="B6746" i="2" s="1"/>
  <c r="B6744" i="9"/>
  <c r="A6745" i="9"/>
  <c r="C6745" i="9" s="1"/>
  <c r="B6747" i="2" s="1"/>
  <c r="B6745" i="9"/>
  <c r="A6746" i="9"/>
  <c r="C6746" i="9" s="1"/>
  <c r="B6748" i="2" s="1"/>
  <c r="B6746" i="9"/>
  <c r="A6747" i="9"/>
  <c r="C6747" i="9" s="1"/>
  <c r="B6749" i="2" s="1"/>
  <c r="B6747" i="9"/>
  <c r="A6748" i="9"/>
  <c r="C6748" i="9" s="1"/>
  <c r="B6750" i="2" s="1"/>
  <c r="B6748" i="9"/>
  <c r="A6749" i="9"/>
  <c r="C6749" i="9" s="1"/>
  <c r="B6751" i="2" s="1"/>
  <c r="B6749" i="9"/>
  <c r="A6750" i="9"/>
  <c r="C6750" i="9" s="1"/>
  <c r="B6752" i="2" s="1"/>
  <c r="B6750" i="9"/>
  <c r="A6751" i="9"/>
  <c r="C6751" i="9" s="1"/>
  <c r="B6753" i="2" s="1"/>
  <c r="B6751" i="9"/>
  <c r="A6752" i="9"/>
  <c r="C6752" i="9" s="1"/>
  <c r="B6754" i="2" s="1"/>
  <c r="B6752" i="9"/>
  <c r="A6753" i="9"/>
  <c r="C6753" i="9" s="1"/>
  <c r="B6755" i="2" s="1"/>
  <c r="B6753" i="9"/>
  <c r="A6754" i="9"/>
  <c r="C6754" i="9" s="1"/>
  <c r="B6756" i="2" s="1"/>
  <c r="B6754" i="9"/>
  <c r="A6755" i="9"/>
  <c r="C6755" i="9" s="1"/>
  <c r="B6757" i="2" s="1"/>
  <c r="B6755" i="9"/>
  <c r="A6756" i="9"/>
  <c r="C6756" i="9" s="1"/>
  <c r="B6758" i="2" s="1"/>
  <c r="B6756" i="9"/>
  <c r="A6757" i="9"/>
  <c r="C6757" i="9" s="1"/>
  <c r="B6759" i="2" s="1"/>
  <c r="B6757" i="9"/>
  <c r="A6758" i="9"/>
  <c r="C6758" i="9" s="1"/>
  <c r="B6760" i="2" s="1"/>
  <c r="B6758" i="9"/>
  <c r="A6759" i="9"/>
  <c r="C6759" i="9" s="1"/>
  <c r="B6761" i="2" s="1"/>
  <c r="B6759" i="9"/>
  <c r="A6760" i="9"/>
  <c r="C6760" i="9" s="1"/>
  <c r="B6762" i="2" s="1"/>
  <c r="B6760" i="9"/>
  <c r="A6761" i="9"/>
  <c r="C6761" i="9" s="1"/>
  <c r="B6763" i="2" s="1"/>
  <c r="B6761" i="9"/>
  <c r="A6762" i="9"/>
  <c r="C6762" i="9" s="1"/>
  <c r="B6764" i="2" s="1"/>
  <c r="B6762" i="9"/>
  <c r="A6763" i="9"/>
  <c r="C6763" i="9" s="1"/>
  <c r="B6765" i="2" s="1"/>
  <c r="B6763" i="9"/>
  <c r="A6764" i="9"/>
  <c r="C6764" i="9" s="1"/>
  <c r="B6766" i="2" s="1"/>
  <c r="B6764" i="9"/>
  <c r="A6765" i="9"/>
  <c r="C6765" i="9" s="1"/>
  <c r="B6767" i="2" s="1"/>
  <c r="B6765" i="9"/>
  <c r="A6766" i="9"/>
  <c r="C6766" i="9" s="1"/>
  <c r="B6768" i="2" s="1"/>
  <c r="B6766" i="9"/>
  <c r="A6767" i="9"/>
  <c r="C6767" i="9" s="1"/>
  <c r="B6769" i="2" s="1"/>
  <c r="B6767" i="9"/>
  <c r="A6768" i="9"/>
  <c r="C6768" i="9" s="1"/>
  <c r="B6770" i="2" s="1"/>
  <c r="B6768" i="9"/>
  <c r="A6769" i="9"/>
  <c r="C6769" i="9" s="1"/>
  <c r="B6771" i="2" s="1"/>
  <c r="B6769" i="9"/>
  <c r="A6770" i="9"/>
  <c r="C6770" i="9" s="1"/>
  <c r="B6772" i="2" s="1"/>
  <c r="B6770" i="9"/>
  <c r="A6771" i="9"/>
  <c r="C6771" i="9" s="1"/>
  <c r="B6773" i="2" s="1"/>
  <c r="B6771" i="9"/>
  <c r="A6772" i="9"/>
  <c r="C6772" i="9" s="1"/>
  <c r="B6774" i="2" s="1"/>
  <c r="B6772" i="9"/>
  <c r="A6773" i="9"/>
  <c r="C6773" i="9" s="1"/>
  <c r="B6775" i="2" s="1"/>
  <c r="B6773" i="9"/>
  <c r="A6774" i="9"/>
  <c r="C6774" i="9" s="1"/>
  <c r="B6776" i="2" s="1"/>
  <c r="B6774" i="9"/>
  <c r="A6775" i="9"/>
  <c r="C6775" i="9" s="1"/>
  <c r="B6777" i="2" s="1"/>
  <c r="B6775" i="9"/>
  <c r="A6776" i="9"/>
  <c r="C6776" i="9" s="1"/>
  <c r="B6778" i="2" s="1"/>
  <c r="B6776" i="9"/>
  <c r="A6777" i="9"/>
  <c r="C6777" i="9" s="1"/>
  <c r="B6779" i="2" s="1"/>
  <c r="B6777" i="9"/>
  <c r="A6778" i="9"/>
  <c r="C6778" i="9" s="1"/>
  <c r="B6780" i="2" s="1"/>
  <c r="B6778" i="9"/>
  <c r="A6779" i="9"/>
  <c r="C6779" i="9" s="1"/>
  <c r="B6781" i="2" s="1"/>
  <c r="B6779" i="9"/>
  <c r="A6780" i="9"/>
  <c r="C6780" i="9" s="1"/>
  <c r="B6782" i="2" s="1"/>
  <c r="B6780" i="9"/>
  <c r="A6781" i="9"/>
  <c r="C6781" i="9" s="1"/>
  <c r="B6783" i="2" s="1"/>
  <c r="B6781" i="9"/>
  <c r="A6782" i="9"/>
  <c r="C6782" i="9" s="1"/>
  <c r="B6784" i="2" s="1"/>
  <c r="B6782" i="9"/>
  <c r="A6783" i="9"/>
  <c r="C6783" i="9" s="1"/>
  <c r="B6785" i="2" s="1"/>
  <c r="B6783" i="9"/>
  <c r="A6784" i="9"/>
  <c r="C6784" i="9" s="1"/>
  <c r="B6786" i="2" s="1"/>
  <c r="B6784" i="9"/>
  <c r="A6785" i="9"/>
  <c r="C6785" i="9" s="1"/>
  <c r="B6787" i="2" s="1"/>
  <c r="B6785" i="9"/>
  <c r="A6786" i="9"/>
  <c r="C6786" i="9" s="1"/>
  <c r="B6788" i="2" s="1"/>
  <c r="B6786" i="9"/>
  <c r="A6787" i="9"/>
  <c r="C6787" i="9" s="1"/>
  <c r="B6789" i="2" s="1"/>
  <c r="B6787" i="9"/>
  <c r="A6788" i="9"/>
  <c r="C6788" i="9" s="1"/>
  <c r="B6790" i="2" s="1"/>
  <c r="B6788" i="9"/>
  <c r="A6789" i="9"/>
  <c r="C6789" i="9" s="1"/>
  <c r="B6791" i="2" s="1"/>
  <c r="B6789" i="9"/>
  <c r="A6790" i="9"/>
  <c r="C6790" i="9" s="1"/>
  <c r="B6792" i="2" s="1"/>
  <c r="B6790" i="9"/>
  <c r="A6791" i="9"/>
  <c r="C6791" i="9" s="1"/>
  <c r="B6793" i="2" s="1"/>
  <c r="B6791" i="9"/>
  <c r="A6792" i="9"/>
  <c r="C6792" i="9" s="1"/>
  <c r="B6794" i="2" s="1"/>
  <c r="B6792" i="9"/>
  <c r="A6793" i="9"/>
  <c r="C6793" i="9" s="1"/>
  <c r="B6795" i="2" s="1"/>
  <c r="B6793" i="9"/>
  <c r="A6794" i="9"/>
  <c r="C6794" i="9" s="1"/>
  <c r="B6796" i="2" s="1"/>
  <c r="B6794" i="9"/>
  <c r="A6795" i="9"/>
  <c r="C6795" i="9" s="1"/>
  <c r="B6797" i="2" s="1"/>
  <c r="B6795" i="9"/>
  <c r="A6796" i="9"/>
  <c r="C6796" i="9" s="1"/>
  <c r="B6798" i="2" s="1"/>
  <c r="B6796" i="9"/>
  <c r="A6797" i="9"/>
  <c r="C6797" i="9" s="1"/>
  <c r="B6799" i="2" s="1"/>
  <c r="B6797" i="9"/>
  <c r="A6798" i="9"/>
  <c r="C6798" i="9" s="1"/>
  <c r="B6800" i="2" s="1"/>
  <c r="B6798" i="9"/>
  <c r="A6799" i="9"/>
  <c r="C6799" i="9" s="1"/>
  <c r="B6801" i="2" s="1"/>
  <c r="B6799" i="9"/>
  <c r="A6800" i="9"/>
  <c r="C6800" i="9" s="1"/>
  <c r="B6802" i="2" s="1"/>
  <c r="B6800" i="9"/>
  <c r="A6801" i="9"/>
  <c r="C6801" i="9" s="1"/>
  <c r="B6803" i="2" s="1"/>
  <c r="B6801" i="9"/>
  <c r="A6802" i="9"/>
  <c r="C6802" i="9" s="1"/>
  <c r="B6804" i="2" s="1"/>
  <c r="B6802" i="9"/>
  <c r="A6803" i="9"/>
  <c r="C6803" i="9" s="1"/>
  <c r="B6805" i="2" s="1"/>
  <c r="B6803" i="9"/>
  <c r="A6804" i="9"/>
  <c r="C6804" i="9" s="1"/>
  <c r="B6806" i="2" s="1"/>
  <c r="B6804" i="9"/>
  <c r="A6805" i="9"/>
  <c r="C6805" i="9" s="1"/>
  <c r="B6807" i="2" s="1"/>
  <c r="B6805" i="9"/>
  <c r="A6806" i="9"/>
  <c r="C6806" i="9" s="1"/>
  <c r="B6808" i="2" s="1"/>
  <c r="B6806" i="9"/>
  <c r="A6807" i="9"/>
  <c r="C6807" i="9" s="1"/>
  <c r="B6809" i="2" s="1"/>
  <c r="B6807" i="9"/>
  <c r="A6808" i="9"/>
  <c r="C6808" i="9" s="1"/>
  <c r="B6810" i="2" s="1"/>
  <c r="B6808" i="9"/>
  <c r="A6809" i="9"/>
  <c r="C6809" i="9" s="1"/>
  <c r="B6811" i="2" s="1"/>
  <c r="B6809" i="9"/>
  <c r="A6810" i="9"/>
  <c r="C6810" i="9" s="1"/>
  <c r="B6812" i="2" s="1"/>
  <c r="B6810" i="9"/>
  <c r="A6811" i="9"/>
  <c r="C6811" i="9" s="1"/>
  <c r="B6813" i="2" s="1"/>
  <c r="B6811" i="9"/>
  <c r="A6812" i="9"/>
  <c r="C6812" i="9" s="1"/>
  <c r="B6814" i="2" s="1"/>
  <c r="B6812" i="9"/>
  <c r="A6813" i="9"/>
  <c r="C6813" i="9" s="1"/>
  <c r="B6815" i="2" s="1"/>
  <c r="B6813" i="9"/>
  <c r="A6814" i="9"/>
  <c r="C6814" i="9" s="1"/>
  <c r="B6816" i="2" s="1"/>
  <c r="B6814" i="9"/>
  <c r="A6815" i="9"/>
  <c r="C6815" i="9" s="1"/>
  <c r="B6817" i="2" s="1"/>
  <c r="B6815" i="9"/>
  <c r="A6816" i="9"/>
  <c r="C6816" i="9" s="1"/>
  <c r="B6818" i="2" s="1"/>
  <c r="B6816" i="9"/>
  <c r="A6817" i="9"/>
  <c r="C6817" i="9" s="1"/>
  <c r="B6819" i="2" s="1"/>
  <c r="B6817" i="9"/>
  <c r="A6818" i="9"/>
  <c r="C6818" i="9" s="1"/>
  <c r="B6820" i="2" s="1"/>
  <c r="B6818" i="9"/>
  <c r="A6819" i="9"/>
  <c r="C6819" i="9" s="1"/>
  <c r="B6821" i="2" s="1"/>
  <c r="B6819" i="9"/>
  <c r="A6820" i="9"/>
  <c r="C6820" i="9" s="1"/>
  <c r="B6822" i="2" s="1"/>
  <c r="B6820" i="9"/>
  <c r="A6821" i="9"/>
  <c r="C6821" i="9" s="1"/>
  <c r="B6823" i="2" s="1"/>
  <c r="B6821" i="9"/>
  <c r="A6822" i="9"/>
  <c r="C6822" i="9" s="1"/>
  <c r="B6824" i="2" s="1"/>
  <c r="B6822" i="9"/>
  <c r="A6823" i="9"/>
  <c r="C6823" i="9" s="1"/>
  <c r="B6825" i="2" s="1"/>
  <c r="B6823" i="9"/>
  <c r="A6824" i="9"/>
  <c r="C6824" i="9" s="1"/>
  <c r="B6826" i="2" s="1"/>
  <c r="B6824" i="9"/>
  <c r="A6825" i="9"/>
  <c r="C6825" i="9" s="1"/>
  <c r="B6827" i="2" s="1"/>
  <c r="B6825" i="9"/>
  <c r="A6826" i="9"/>
  <c r="C6826" i="9" s="1"/>
  <c r="B6828" i="2" s="1"/>
  <c r="B6826" i="9"/>
  <c r="A6827" i="9"/>
  <c r="C6827" i="9" s="1"/>
  <c r="B6829" i="2" s="1"/>
  <c r="B6827" i="9"/>
  <c r="A6828" i="9"/>
  <c r="C6828" i="9" s="1"/>
  <c r="B6830" i="2" s="1"/>
  <c r="B6828" i="9"/>
  <c r="A6829" i="9"/>
  <c r="C6829" i="9" s="1"/>
  <c r="B6831" i="2" s="1"/>
  <c r="B6829" i="9"/>
  <c r="A6830" i="9"/>
  <c r="C6830" i="9" s="1"/>
  <c r="B6832" i="2" s="1"/>
  <c r="B6830" i="9"/>
  <c r="A6831" i="9"/>
  <c r="C6831" i="9" s="1"/>
  <c r="B6833" i="2" s="1"/>
  <c r="B6831" i="9"/>
  <c r="A6832" i="9"/>
  <c r="C6832" i="9" s="1"/>
  <c r="B6834" i="2" s="1"/>
  <c r="B6832" i="9"/>
  <c r="A6833" i="9"/>
  <c r="C6833" i="9" s="1"/>
  <c r="B6835" i="2" s="1"/>
  <c r="B6833" i="9"/>
  <c r="A6834" i="9"/>
  <c r="C6834" i="9" s="1"/>
  <c r="B6836" i="2" s="1"/>
  <c r="B6834" i="9"/>
  <c r="A6835" i="9"/>
  <c r="C6835" i="9" s="1"/>
  <c r="B6837" i="2" s="1"/>
  <c r="B6835" i="9"/>
  <c r="A6836" i="9"/>
  <c r="C6836" i="9" s="1"/>
  <c r="B6838" i="2" s="1"/>
  <c r="B6836" i="9"/>
  <c r="A6837" i="9"/>
  <c r="C6837" i="9" s="1"/>
  <c r="B6839" i="2" s="1"/>
  <c r="B6837" i="9"/>
  <c r="A6838" i="9"/>
  <c r="C6838" i="9" s="1"/>
  <c r="B6840" i="2" s="1"/>
  <c r="B6838" i="9"/>
  <c r="A6839" i="9"/>
  <c r="C6839" i="9" s="1"/>
  <c r="B6841" i="2" s="1"/>
  <c r="B6839" i="9"/>
  <c r="A6840" i="9"/>
  <c r="C6840" i="9" s="1"/>
  <c r="B6842" i="2" s="1"/>
  <c r="B6840" i="9"/>
  <c r="A6841" i="9"/>
  <c r="C6841" i="9" s="1"/>
  <c r="B6843" i="2" s="1"/>
  <c r="B6841" i="9"/>
  <c r="A6842" i="9"/>
  <c r="C6842" i="9" s="1"/>
  <c r="B6844" i="2" s="1"/>
  <c r="B6842" i="9"/>
  <c r="A6843" i="9"/>
  <c r="C6843" i="9" s="1"/>
  <c r="B6845" i="2" s="1"/>
  <c r="B6843" i="9"/>
  <c r="A6844" i="9"/>
  <c r="C6844" i="9" s="1"/>
  <c r="B6846" i="2" s="1"/>
  <c r="B6844" i="9"/>
  <c r="A6845" i="9"/>
  <c r="C6845" i="9" s="1"/>
  <c r="B6847" i="2" s="1"/>
  <c r="B6845" i="9"/>
  <c r="A6846" i="9"/>
  <c r="C6846" i="9" s="1"/>
  <c r="B6848" i="2" s="1"/>
  <c r="B6846" i="9"/>
  <c r="A6847" i="9"/>
  <c r="C6847" i="9" s="1"/>
  <c r="B6849" i="2" s="1"/>
  <c r="B6847" i="9"/>
  <c r="A6848" i="9"/>
  <c r="C6848" i="9" s="1"/>
  <c r="B6850" i="2" s="1"/>
  <c r="B6848" i="9"/>
  <c r="A6849" i="9"/>
  <c r="C6849" i="9" s="1"/>
  <c r="B6851" i="2" s="1"/>
  <c r="B6849" i="9"/>
  <c r="A6850" i="9"/>
  <c r="C6850" i="9" s="1"/>
  <c r="B6852" i="2" s="1"/>
  <c r="B6850" i="9"/>
  <c r="A6851" i="9"/>
  <c r="C6851" i="9" s="1"/>
  <c r="B6853" i="2" s="1"/>
  <c r="B6851" i="9"/>
  <c r="A6852" i="9"/>
  <c r="C6852" i="9" s="1"/>
  <c r="B6854" i="2" s="1"/>
  <c r="B6852" i="9"/>
  <c r="A6853" i="9"/>
  <c r="C6853" i="9" s="1"/>
  <c r="B6855" i="2" s="1"/>
  <c r="B6853" i="9"/>
  <c r="A6854" i="9"/>
  <c r="C6854" i="9" s="1"/>
  <c r="B6856" i="2" s="1"/>
  <c r="B6854" i="9"/>
  <c r="A6855" i="9"/>
  <c r="C6855" i="9" s="1"/>
  <c r="B6857" i="2" s="1"/>
  <c r="B6855" i="9"/>
  <c r="A6856" i="9"/>
  <c r="C6856" i="9" s="1"/>
  <c r="B6858" i="2" s="1"/>
  <c r="B6856" i="9"/>
  <c r="A6857" i="9"/>
  <c r="C6857" i="9" s="1"/>
  <c r="B6859" i="2" s="1"/>
  <c r="B6857" i="9"/>
  <c r="A6858" i="9"/>
  <c r="C6858" i="9" s="1"/>
  <c r="B6860" i="2" s="1"/>
  <c r="B6858" i="9"/>
  <c r="A6859" i="9"/>
  <c r="C6859" i="9" s="1"/>
  <c r="B6861" i="2" s="1"/>
  <c r="B6859" i="9"/>
  <c r="A6860" i="9"/>
  <c r="C6860" i="9" s="1"/>
  <c r="B6862" i="2" s="1"/>
  <c r="B6860" i="9"/>
  <c r="A6861" i="9"/>
  <c r="C6861" i="9" s="1"/>
  <c r="B6863" i="2" s="1"/>
  <c r="B6861" i="9"/>
  <c r="A6862" i="9"/>
  <c r="C6862" i="9" s="1"/>
  <c r="B6864" i="2" s="1"/>
  <c r="B6862" i="9"/>
  <c r="A6863" i="9"/>
  <c r="C6863" i="9" s="1"/>
  <c r="B6865" i="2" s="1"/>
  <c r="B6863" i="9"/>
  <c r="A6864" i="9"/>
  <c r="C6864" i="9" s="1"/>
  <c r="B6866" i="2" s="1"/>
  <c r="B6864" i="9"/>
  <c r="A6865" i="9"/>
  <c r="C6865" i="9" s="1"/>
  <c r="B6867" i="2" s="1"/>
  <c r="B6865" i="9"/>
  <c r="A6866" i="9"/>
  <c r="C6866" i="9" s="1"/>
  <c r="B6868" i="2" s="1"/>
  <c r="B6866" i="9"/>
  <c r="A6867" i="9"/>
  <c r="C6867" i="9" s="1"/>
  <c r="B6869" i="2" s="1"/>
  <c r="B6867" i="9"/>
  <c r="A6868" i="9"/>
  <c r="C6868" i="9" s="1"/>
  <c r="B6870" i="2" s="1"/>
  <c r="B6868" i="9"/>
  <c r="A6869" i="9"/>
  <c r="C6869" i="9" s="1"/>
  <c r="B6871" i="2" s="1"/>
  <c r="B6869" i="9"/>
  <c r="A6870" i="9"/>
  <c r="C6870" i="9" s="1"/>
  <c r="B6872" i="2" s="1"/>
  <c r="B6870" i="9"/>
  <c r="A6871" i="9"/>
  <c r="C6871" i="9" s="1"/>
  <c r="B6873" i="2" s="1"/>
  <c r="B6871" i="9"/>
  <c r="A6872" i="9"/>
  <c r="C6872" i="9" s="1"/>
  <c r="B6874" i="2" s="1"/>
  <c r="B6872" i="9"/>
  <c r="A6873" i="9"/>
  <c r="C6873" i="9" s="1"/>
  <c r="B6875" i="2" s="1"/>
  <c r="B6873" i="9"/>
  <c r="A6874" i="9"/>
  <c r="C6874" i="9" s="1"/>
  <c r="B6876" i="2" s="1"/>
  <c r="B6874" i="9"/>
  <c r="A6875" i="9"/>
  <c r="C6875" i="9" s="1"/>
  <c r="B6877" i="2" s="1"/>
  <c r="B6875" i="9"/>
  <c r="A6876" i="9"/>
  <c r="C6876" i="9" s="1"/>
  <c r="B6878" i="2" s="1"/>
  <c r="B6876" i="9"/>
  <c r="A6877" i="9"/>
  <c r="C6877" i="9" s="1"/>
  <c r="B6879" i="2" s="1"/>
  <c r="B6877" i="9"/>
  <c r="A6878" i="9"/>
  <c r="C6878" i="9" s="1"/>
  <c r="B6880" i="2" s="1"/>
  <c r="B6878" i="9"/>
  <c r="A6879" i="9"/>
  <c r="C6879" i="9" s="1"/>
  <c r="B6881" i="2" s="1"/>
  <c r="B6879" i="9"/>
  <c r="A6880" i="9"/>
  <c r="C6880" i="9" s="1"/>
  <c r="B6882" i="2" s="1"/>
  <c r="B6880" i="9"/>
  <c r="A6881" i="9"/>
  <c r="C6881" i="9" s="1"/>
  <c r="B6883" i="2" s="1"/>
  <c r="B6881" i="9"/>
  <c r="A6882" i="9"/>
  <c r="C6882" i="9" s="1"/>
  <c r="B6884" i="2" s="1"/>
  <c r="B6882" i="9"/>
  <c r="A6883" i="9"/>
  <c r="C6883" i="9" s="1"/>
  <c r="B6885" i="2" s="1"/>
  <c r="B6883" i="9"/>
  <c r="A6884" i="9"/>
  <c r="C6884" i="9" s="1"/>
  <c r="B6886" i="2" s="1"/>
  <c r="B6884" i="9"/>
  <c r="A6885" i="9"/>
  <c r="C6885" i="9" s="1"/>
  <c r="B6887" i="2" s="1"/>
  <c r="B6885" i="9"/>
  <c r="A6886" i="9"/>
  <c r="C6886" i="9" s="1"/>
  <c r="B6888" i="2" s="1"/>
  <c r="B6886" i="9"/>
  <c r="A6887" i="9"/>
  <c r="C6887" i="9" s="1"/>
  <c r="B6889" i="2" s="1"/>
  <c r="B6887" i="9"/>
  <c r="A6888" i="9"/>
  <c r="C6888" i="9" s="1"/>
  <c r="B6890" i="2" s="1"/>
  <c r="B6888" i="9"/>
  <c r="A6889" i="9"/>
  <c r="C6889" i="9" s="1"/>
  <c r="B6891" i="2" s="1"/>
  <c r="B6889" i="9"/>
  <c r="A6890" i="9"/>
  <c r="C6890" i="9" s="1"/>
  <c r="B6892" i="2" s="1"/>
  <c r="B6890" i="9"/>
  <c r="A6891" i="9"/>
  <c r="C6891" i="9" s="1"/>
  <c r="B6893" i="2" s="1"/>
  <c r="B6891" i="9"/>
  <c r="A6892" i="9"/>
  <c r="C6892" i="9" s="1"/>
  <c r="B6894" i="2" s="1"/>
  <c r="B6892" i="9"/>
  <c r="A6893" i="9"/>
  <c r="C6893" i="9" s="1"/>
  <c r="B6895" i="2" s="1"/>
  <c r="B6893" i="9"/>
  <c r="A6894" i="9"/>
  <c r="C6894" i="9" s="1"/>
  <c r="B6896" i="2" s="1"/>
  <c r="B6894" i="9"/>
  <c r="A6895" i="9"/>
  <c r="C6895" i="9" s="1"/>
  <c r="B6897" i="2" s="1"/>
  <c r="B6895" i="9"/>
  <c r="A6896" i="9"/>
  <c r="C6896" i="9" s="1"/>
  <c r="B6898" i="2" s="1"/>
  <c r="B6896" i="9"/>
  <c r="A6897" i="9"/>
  <c r="C6897" i="9" s="1"/>
  <c r="B6899" i="2" s="1"/>
  <c r="B6897" i="9"/>
  <c r="A6898" i="9"/>
  <c r="C6898" i="9" s="1"/>
  <c r="B6900" i="2" s="1"/>
  <c r="B6898" i="9"/>
  <c r="A6899" i="9"/>
  <c r="C6899" i="9" s="1"/>
  <c r="B6901" i="2" s="1"/>
  <c r="B6899" i="9"/>
  <c r="A6900" i="9"/>
  <c r="C6900" i="9" s="1"/>
  <c r="B6902" i="2" s="1"/>
  <c r="B6900" i="9"/>
  <c r="A6901" i="9"/>
  <c r="C6901" i="9" s="1"/>
  <c r="B6903" i="2" s="1"/>
  <c r="B6901" i="9"/>
  <c r="A6902" i="9"/>
  <c r="C6902" i="9" s="1"/>
  <c r="B6904" i="2" s="1"/>
  <c r="B6902" i="9"/>
  <c r="A6903" i="9"/>
  <c r="C6903" i="9" s="1"/>
  <c r="B6905" i="2" s="1"/>
  <c r="B6903" i="9"/>
  <c r="A6904" i="9"/>
  <c r="C6904" i="9" s="1"/>
  <c r="B6906" i="2" s="1"/>
  <c r="B6904" i="9"/>
  <c r="A6905" i="9"/>
  <c r="C6905" i="9" s="1"/>
  <c r="B6907" i="2" s="1"/>
  <c r="B6905" i="9"/>
  <c r="A6906" i="9"/>
  <c r="C6906" i="9" s="1"/>
  <c r="B6908" i="2" s="1"/>
  <c r="B6906" i="9"/>
  <c r="A6907" i="9"/>
  <c r="C6907" i="9" s="1"/>
  <c r="B6909" i="2" s="1"/>
  <c r="B6907" i="9"/>
  <c r="A6908" i="9"/>
  <c r="C6908" i="9" s="1"/>
  <c r="B6910" i="2" s="1"/>
  <c r="B6908" i="9"/>
  <c r="A6909" i="9"/>
  <c r="C6909" i="9" s="1"/>
  <c r="B6911" i="2" s="1"/>
  <c r="B6909" i="9"/>
  <c r="A6910" i="9"/>
  <c r="C6910" i="9" s="1"/>
  <c r="B6912" i="2" s="1"/>
  <c r="B6910" i="9"/>
  <c r="A6911" i="9"/>
  <c r="C6911" i="9" s="1"/>
  <c r="B6913" i="2" s="1"/>
  <c r="B6911" i="9"/>
  <c r="A6912" i="9"/>
  <c r="C6912" i="9" s="1"/>
  <c r="B6914" i="2" s="1"/>
  <c r="B6912" i="9"/>
  <c r="A6913" i="9"/>
  <c r="C6913" i="9" s="1"/>
  <c r="B6915" i="2" s="1"/>
  <c r="B6913" i="9"/>
  <c r="A6914" i="9"/>
  <c r="C6914" i="9" s="1"/>
  <c r="B6916" i="2" s="1"/>
  <c r="B6914" i="9"/>
  <c r="A6915" i="9"/>
  <c r="C6915" i="9" s="1"/>
  <c r="B6917" i="2" s="1"/>
  <c r="B6915" i="9"/>
  <c r="A6916" i="9"/>
  <c r="C6916" i="9" s="1"/>
  <c r="B6918" i="2" s="1"/>
  <c r="B6916" i="9"/>
  <c r="A6917" i="9"/>
  <c r="C6917" i="9" s="1"/>
  <c r="B6919" i="2" s="1"/>
  <c r="B6917" i="9"/>
  <c r="A6918" i="9"/>
  <c r="C6918" i="9" s="1"/>
  <c r="B6920" i="2" s="1"/>
  <c r="B6918" i="9"/>
  <c r="A6919" i="9"/>
  <c r="C6919" i="9" s="1"/>
  <c r="B6921" i="2" s="1"/>
  <c r="B6919" i="9"/>
  <c r="A6920" i="9"/>
  <c r="C6920" i="9" s="1"/>
  <c r="B6922" i="2" s="1"/>
  <c r="B6920" i="9"/>
  <c r="A6921" i="9"/>
  <c r="C6921" i="9" s="1"/>
  <c r="B6923" i="2" s="1"/>
  <c r="B6921" i="9"/>
  <c r="A6922" i="9"/>
  <c r="C6922" i="9" s="1"/>
  <c r="B6924" i="2" s="1"/>
  <c r="B6922" i="9"/>
  <c r="A6923" i="9"/>
  <c r="C6923" i="9" s="1"/>
  <c r="B6925" i="2" s="1"/>
  <c r="B6923" i="9"/>
  <c r="A6924" i="9"/>
  <c r="C6924" i="9" s="1"/>
  <c r="B6926" i="2" s="1"/>
  <c r="B6924" i="9"/>
  <c r="A6925" i="9"/>
  <c r="C6925" i="9" s="1"/>
  <c r="B6927" i="2" s="1"/>
  <c r="B6925" i="9"/>
  <c r="A6926" i="9"/>
  <c r="C6926" i="9" s="1"/>
  <c r="B6928" i="2" s="1"/>
  <c r="B6926" i="9"/>
  <c r="A6927" i="9"/>
  <c r="C6927" i="9" s="1"/>
  <c r="B6929" i="2" s="1"/>
  <c r="B6927" i="9"/>
  <c r="A6928" i="9"/>
  <c r="C6928" i="9" s="1"/>
  <c r="B6930" i="2" s="1"/>
  <c r="B6928" i="9"/>
  <c r="A6929" i="9"/>
  <c r="C6929" i="9" s="1"/>
  <c r="B6931" i="2" s="1"/>
  <c r="B6929" i="9"/>
  <c r="A6930" i="9"/>
  <c r="C6930" i="9" s="1"/>
  <c r="B6932" i="2" s="1"/>
  <c r="B6930" i="9"/>
  <c r="A6931" i="9"/>
  <c r="C6931" i="9" s="1"/>
  <c r="B6933" i="2" s="1"/>
  <c r="B6931" i="9"/>
  <c r="A6932" i="9"/>
  <c r="C6932" i="9" s="1"/>
  <c r="B6934" i="2" s="1"/>
  <c r="B6932" i="9"/>
  <c r="A6933" i="9"/>
  <c r="C6933" i="9" s="1"/>
  <c r="B6935" i="2" s="1"/>
  <c r="B6933" i="9"/>
  <c r="A6934" i="9"/>
  <c r="C6934" i="9" s="1"/>
  <c r="B6936" i="2" s="1"/>
  <c r="B6934" i="9"/>
  <c r="A6935" i="9"/>
  <c r="C6935" i="9" s="1"/>
  <c r="B6937" i="2" s="1"/>
  <c r="B6935" i="9"/>
  <c r="A6936" i="9"/>
  <c r="C6936" i="9" s="1"/>
  <c r="B6938" i="2" s="1"/>
  <c r="B6936" i="9"/>
  <c r="A6937" i="9"/>
  <c r="C6937" i="9" s="1"/>
  <c r="B6939" i="2" s="1"/>
  <c r="B6937" i="9"/>
  <c r="A6938" i="9"/>
  <c r="C6938" i="9" s="1"/>
  <c r="B6940" i="2" s="1"/>
  <c r="B6938" i="9"/>
  <c r="A6939" i="9"/>
  <c r="C6939" i="9" s="1"/>
  <c r="B6941" i="2" s="1"/>
  <c r="B6939" i="9"/>
  <c r="A6940" i="9"/>
  <c r="C6940" i="9" s="1"/>
  <c r="B6942" i="2" s="1"/>
  <c r="B6940" i="9"/>
  <c r="A6941" i="9"/>
  <c r="C6941" i="9" s="1"/>
  <c r="B6943" i="2" s="1"/>
  <c r="B6941" i="9"/>
  <c r="A6942" i="9"/>
  <c r="C6942" i="9" s="1"/>
  <c r="B6944" i="2" s="1"/>
  <c r="B6942" i="9"/>
  <c r="A6943" i="9"/>
  <c r="C6943" i="9" s="1"/>
  <c r="B6945" i="2" s="1"/>
  <c r="B6943" i="9"/>
  <c r="A6944" i="9"/>
  <c r="C6944" i="9" s="1"/>
  <c r="B6946" i="2" s="1"/>
  <c r="B6944" i="9"/>
  <c r="A6945" i="9"/>
  <c r="C6945" i="9" s="1"/>
  <c r="B6947" i="2" s="1"/>
  <c r="B6945" i="9"/>
  <c r="A6946" i="9"/>
  <c r="C6946" i="9" s="1"/>
  <c r="B6948" i="2" s="1"/>
  <c r="B6946" i="9"/>
  <c r="A6947" i="9"/>
  <c r="C6947" i="9" s="1"/>
  <c r="B6949" i="2" s="1"/>
  <c r="B6947" i="9"/>
  <c r="A6948" i="9"/>
  <c r="C6948" i="9" s="1"/>
  <c r="B6950" i="2" s="1"/>
  <c r="B6948" i="9"/>
  <c r="A6949" i="9"/>
  <c r="C6949" i="9" s="1"/>
  <c r="B6951" i="2" s="1"/>
  <c r="B6949" i="9"/>
  <c r="A6950" i="9"/>
  <c r="C6950" i="9" s="1"/>
  <c r="B6952" i="2" s="1"/>
  <c r="B6950" i="9"/>
  <c r="A6951" i="9"/>
  <c r="C6951" i="9" s="1"/>
  <c r="B6953" i="2" s="1"/>
  <c r="B6951" i="9"/>
  <c r="A6952" i="9"/>
  <c r="C6952" i="9" s="1"/>
  <c r="B6954" i="2" s="1"/>
  <c r="B6952" i="9"/>
  <c r="A6953" i="9"/>
  <c r="C6953" i="9" s="1"/>
  <c r="B6955" i="2" s="1"/>
  <c r="B6953" i="9"/>
  <c r="A6954" i="9"/>
  <c r="C6954" i="9" s="1"/>
  <c r="B6956" i="2" s="1"/>
  <c r="B6954" i="9"/>
  <c r="A6955" i="9"/>
  <c r="C6955" i="9" s="1"/>
  <c r="B6957" i="2" s="1"/>
  <c r="B6955" i="9"/>
  <c r="A6956" i="9"/>
  <c r="C6956" i="9" s="1"/>
  <c r="B6958" i="2" s="1"/>
  <c r="B6956" i="9"/>
  <c r="A6957" i="9"/>
  <c r="C6957" i="9" s="1"/>
  <c r="B6959" i="2" s="1"/>
  <c r="B6957" i="9"/>
  <c r="A6958" i="9"/>
  <c r="C6958" i="9" s="1"/>
  <c r="B6960" i="2" s="1"/>
  <c r="B6958" i="9"/>
  <c r="A6959" i="9"/>
  <c r="C6959" i="9" s="1"/>
  <c r="B6961" i="2" s="1"/>
  <c r="B6959" i="9"/>
  <c r="A6960" i="9"/>
  <c r="C6960" i="9" s="1"/>
  <c r="B6962" i="2" s="1"/>
  <c r="B6960" i="9"/>
  <c r="A6961" i="9"/>
  <c r="C6961" i="9" s="1"/>
  <c r="B6963" i="2" s="1"/>
  <c r="B6961" i="9"/>
  <c r="A6962" i="9"/>
  <c r="C6962" i="9" s="1"/>
  <c r="B6964" i="2" s="1"/>
  <c r="B6962" i="9"/>
  <c r="A6963" i="9"/>
  <c r="C6963" i="9" s="1"/>
  <c r="B6965" i="2" s="1"/>
  <c r="B6963" i="9"/>
  <c r="A6964" i="9"/>
  <c r="C6964" i="9" s="1"/>
  <c r="B6966" i="2" s="1"/>
  <c r="B6964" i="9"/>
  <c r="A6965" i="9"/>
  <c r="C6965" i="9" s="1"/>
  <c r="B6967" i="2" s="1"/>
  <c r="B6965" i="9"/>
  <c r="A6966" i="9"/>
  <c r="C6966" i="9" s="1"/>
  <c r="B6968" i="2" s="1"/>
  <c r="B6966" i="9"/>
  <c r="A6967" i="9"/>
  <c r="C6967" i="9" s="1"/>
  <c r="B6969" i="2" s="1"/>
  <c r="B6967" i="9"/>
  <c r="A6968" i="9"/>
  <c r="C6968" i="9" s="1"/>
  <c r="B6970" i="2" s="1"/>
  <c r="B6968" i="9"/>
  <c r="A6969" i="9"/>
  <c r="C6969" i="9" s="1"/>
  <c r="B6971" i="2" s="1"/>
  <c r="B6969" i="9"/>
  <c r="A6970" i="9"/>
  <c r="C6970" i="9" s="1"/>
  <c r="B6972" i="2" s="1"/>
  <c r="B6970" i="9"/>
  <c r="A6971" i="9"/>
  <c r="C6971" i="9" s="1"/>
  <c r="B6973" i="2" s="1"/>
  <c r="B6971" i="9"/>
  <c r="A6972" i="9"/>
  <c r="C6972" i="9" s="1"/>
  <c r="B6974" i="2" s="1"/>
  <c r="B6972" i="9"/>
  <c r="A6973" i="9"/>
  <c r="C6973" i="9" s="1"/>
  <c r="B6975" i="2" s="1"/>
  <c r="B6973" i="9"/>
  <c r="A6974" i="9"/>
  <c r="C6974" i="9" s="1"/>
  <c r="B6976" i="2" s="1"/>
  <c r="B6974" i="9"/>
  <c r="A6975" i="9"/>
  <c r="C6975" i="9" s="1"/>
  <c r="B6977" i="2" s="1"/>
  <c r="B6975" i="9"/>
  <c r="A6976" i="9"/>
  <c r="C6976" i="9" s="1"/>
  <c r="B6978" i="2" s="1"/>
  <c r="B6976" i="9"/>
  <c r="A6977" i="9"/>
  <c r="C6977" i="9" s="1"/>
  <c r="B6979" i="2" s="1"/>
  <c r="B6977" i="9"/>
  <c r="A6978" i="9"/>
  <c r="C6978" i="9" s="1"/>
  <c r="B6980" i="2" s="1"/>
  <c r="B6978" i="9"/>
  <c r="A6979" i="9"/>
  <c r="C6979" i="9" s="1"/>
  <c r="B6981" i="2" s="1"/>
  <c r="B6979" i="9"/>
  <c r="A6980" i="9"/>
  <c r="C6980" i="9" s="1"/>
  <c r="B6982" i="2" s="1"/>
  <c r="B6980" i="9"/>
  <c r="A6981" i="9"/>
  <c r="C6981" i="9" s="1"/>
  <c r="B6983" i="2" s="1"/>
  <c r="B6981" i="9"/>
  <c r="A6982" i="9"/>
  <c r="C6982" i="9" s="1"/>
  <c r="B6984" i="2" s="1"/>
  <c r="B6982" i="9"/>
  <c r="A6983" i="9"/>
  <c r="C6983" i="9" s="1"/>
  <c r="B6985" i="2" s="1"/>
  <c r="B6983" i="9"/>
  <c r="A6984" i="9"/>
  <c r="C6984" i="9" s="1"/>
  <c r="B6986" i="2" s="1"/>
  <c r="B6984" i="9"/>
  <c r="A6985" i="9"/>
  <c r="C6985" i="9" s="1"/>
  <c r="B6987" i="2" s="1"/>
  <c r="B6985" i="9"/>
  <c r="A6986" i="9"/>
  <c r="C6986" i="9" s="1"/>
  <c r="B6988" i="2" s="1"/>
  <c r="B6986" i="9"/>
  <c r="A6987" i="9"/>
  <c r="C6987" i="9" s="1"/>
  <c r="B6989" i="2" s="1"/>
  <c r="B6987" i="9"/>
  <c r="A6988" i="9"/>
  <c r="C6988" i="9" s="1"/>
  <c r="B6990" i="2" s="1"/>
  <c r="B6988" i="9"/>
  <c r="A6989" i="9"/>
  <c r="C6989" i="9" s="1"/>
  <c r="B6991" i="2" s="1"/>
  <c r="B6989" i="9"/>
  <c r="A6990" i="9"/>
  <c r="C6990" i="9" s="1"/>
  <c r="B6992" i="2" s="1"/>
  <c r="B6990" i="9"/>
  <c r="A6991" i="9"/>
  <c r="C6991" i="9" s="1"/>
  <c r="B6993" i="2" s="1"/>
  <c r="B6991" i="9"/>
  <c r="A6992" i="9"/>
  <c r="C6992" i="9" s="1"/>
  <c r="B6994" i="2" s="1"/>
  <c r="B6992" i="9"/>
  <c r="A6993" i="9"/>
  <c r="C6993" i="9" s="1"/>
  <c r="B6995" i="2" s="1"/>
  <c r="B6993" i="9"/>
  <c r="A6994" i="9"/>
  <c r="C6994" i="9" s="1"/>
  <c r="B6996" i="2" s="1"/>
  <c r="B6994" i="9"/>
  <c r="A6995" i="9"/>
  <c r="C6995" i="9" s="1"/>
  <c r="B6997" i="2" s="1"/>
  <c r="B6995" i="9"/>
  <c r="A6996" i="9"/>
  <c r="C6996" i="9" s="1"/>
  <c r="B6998" i="2" s="1"/>
  <c r="B6996" i="9"/>
  <c r="A6997" i="9"/>
  <c r="C6997" i="9" s="1"/>
  <c r="B6999" i="2" s="1"/>
  <c r="B6997" i="9"/>
  <c r="A6998" i="9"/>
  <c r="C6998" i="9" s="1"/>
  <c r="B7000" i="2" s="1"/>
  <c r="B6998" i="9"/>
  <c r="A6999" i="9"/>
  <c r="C6999" i="9" s="1"/>
  <c r="B7001" i="2" s="1"/>
  <c r="B6999" i="9"/>
  <c r="A7000" i="9"/>
  <c r="C7000" i="9" s="1"/>
  <c r="B7002" i="2" s="1"/>
  <c r="B7000" i="9"/>
  <c r="A7001" i="9"/>
  <c r="C7001" i="9" s="1"/>
  <c r="B7003" i="2" s="1"/>
  <c r="B7001" i="9"/>
  <c r="A7002" i="9"/>
  <c r="C7002" i="9" s="1"/>
  <c r="B7004" i="2" s="1"/>
  <c r="B7002" i="9"/>
  <c r="A7003" i="9"/>
  <c r="C7003" i="9" s="1"/>
  <c r="B7005" i="2" s="1"/>
  <c r="B7003" i="9"/>
  <c r="A7004" i="9"/>
  <c r="C7004" i="9" s="1"/>
  <c r="B7006" i="2" s="1"/>
  <c r="B7004" i="9"/>
  <c r="A7005" i="9"/>
  <c r="C7005" i="9" s="1"/>
  <c r="B7007" i="2" s="1"/>
  <c r="B7005" i="9"/>
  <c r="A7006" i="9"/>
  <c r="C7006" i="9" s="1"/>
  <c r="B7008" i="2" s="1"/>
  <c r="B7006" i="9"/>
  <c r="A7007" i="9"/>
  <c r="C7007" i="9" s="1"/>
  <c r="B7009" i="2" s="1"/>
  <c r="B7007" i="9"/>
  <c r="A7008" i="9"/>
  <c r="C7008" i="9" s="1"/>
  <c r="B7010" i="2" s="1"/>
  <c r="B7008" i="9"/>
  <c r="A7009" i="9"/>
  <c r="C7009" i="9" s="1"/>
  <c r="B7011" i="2" s="1"/>
  <c r="B7009" i="9"/>
  <c r="A7010" i="9"/>
  <c r="C7010" i="9" s="1"/>
  <c r="B7012" i="2" s="1"/>
  <c r="B7010" i="9"/>
  <c r="A7011" i="9"/>
  <c r="C7011" i="9" s="1"/>
  <c r="B7013" i="2" s="1"/>
  <c r="B7011" i="9"/>
  <c r="A7012" i="9"/>
  <c r="C7012" i="9" s="1"/>
  <c r="B7014" i="2" s="1"/>
  <c r="B7012" i="9"/>
  <c r="A7013" i="9"/>
  <c r="C7013" i="9" s="1"/>
  <c r="B7015" i="2" s="1"/>
  <c r="B7013" i="9"/>
  <c r="A7014" i="9"/>
  <c r="C7014" i="9" s="1"/>
  <c r="B7016" i="2" s="1"/>
  <c r="B7014" i="9"/>
  <c r="A7015" i="9"/>
  <c r="C7015" i="9" s="1"/>
  <c r="B7017" i="2" s="1"/>
  <c r="B7015" i="9"/>
  <c r="A7016" i="9"/>
  <c r="C7016" i="9" s="1"/>
  <c r="B7018" i="2" s="1"/>
  <c r="B7016" i="9"/>
  <c r="A7017" i="9"/>
  <c r="C7017" i="9" s="1"/>
  <c r="B7019" i="2" s="1"/>
  <c r="B7017" i="9"/>
  <c r="A7018" i="9"/>
  <c r="C7018" i="9" s="1"/>
  <c r="B7020" i="2" s="1"/>
  <c r="B7018" i="9"/>
  <c r="A7019" i="9"/>
  <c r="C7019" i="9" s="1"/>
  <c r="B7021" i="2" s="1"/>
  <c r="B7019" i="9"/>
  <c r="A7020" i="9"/>
  <c r="C7020" i="9" s="1"/>
  <c r="B7022" i="2" s="1"/>
  <c r="B7020" i="9"/>
  <c r="A7021" i="9"/>
  <c r="C7021" i="9" s="1"/>
  <c r="B7023" i="2" s="1"/>
  <c r="B7021" i="9"/>
  <c r="A7022" i="9"/>
  <c r="C7022" i="9" s="1"/>
  <c r="B7024" i="2" s="1"/>
  <c r="B7022" i="9"/>
  <c r="A7023" i="9"/>
  <c r="C7023" i="9" s="1"/>
  <c r="B7025" i="2" s="1"/>
  <c r="B7023" i="9"/>
  <c r="A7024" i="9"/>
  <c r="C7024" i="9" s="1"/>
  <c r="B7026" i="2" s="1"/>
  <c r="B7024" i="9"/>
  <c r="A7025" i="9"/>
  <c r="C7025" i="9" s="1"/>
  <c r="B7027" i="2" s="1"/>
  <c r="B7025" i="9"/>
  <c r="A7026" i="9"/>
  <c r="C7026" i="9" s="1"/>
  <c r="B7028" i="2" s="1"/>
  <c r="B7026" i="9"/>
  <c r="A7027" i="9"/>
  <c r="C7027" i="9" s="1"/>
  <c r="B7029" i="2" s="1"/>
  <c r="B7027" i="9"/>
  <c r="A7028" i="9"/>
  <c r="C7028" i="9" s="1"/>
  <c r="B7030" i="2" s="1"/>
  <c r="B7028" i="9"/>
  <c r="A7029" i="9"/>
  <c r="C7029" i="9" s="1"/>
  <c r="B7031" i="2" s="1"/>
  <c r="B7029" i="9"/>
  <c r="A7030" i="9"/>
  <c r="C7030" i="9" s="1"/>
  <c r="B7032" i="2" s="1"/>
  <c r="B7030" i="9"/>
  <c r="A7031" i="9"/>
  <c r="C7031" i="9" s="1"/>
  <c r="B7033" i="2" s="1"/>
  <c r="B7031" i="9"/>
  <c r="A7032" i="9"/>
  <c r="C7032" i="9" s="1"/>
  <c r="B7034" i="2" s="1"/>
  <c r="B7032" i="9"/>
  <c r="A7033" i="9"/>
  <c r="C7033" i="9" s="1"/>
  <c r="B7035" i="2" s="1"/>
  <c r="B7033" i="9"/>
  <c r="A7034" i="9"/>
  <c r="C7034" i="9" s="1"/>
  <c r="B7036" i="2" s="1"/>
  <c r="B7034" i="9"/>
  <c r="A7035" i="9"/>
  <c r="C7035" i="9" s="1"/>
  <c r="B7037" i="2" s="1"/>
  <c r="B7035" i="9"/>
  <c r="A7036" i="9"/>
  <c r="C7036" i="9" s="1"/>
  <c r="B7038" i="2" s="1"/>
  <c r="B7036" i="9"/>
  <c r="A7037" i="9"/>
  <c r="C7037" i="9" s="1"/>
  <c r="B7039" i="2" s="1"/>
  <c r="B7037" i="9"/>
  <c r="A7038" i="9"/>
  <c r="C7038" i="9" s="1"/>
  <c r="B7040" i="2" s="1"/>
  <c r="B7038" i="9"/>
  <c r="A7039" i="9"/>
  <c r="C7039" i="9" s="1"/>
  <c r="B7041" i="2" s="1"/>
  <c r="B7039" i="9"/>
  <c r="A7040" i="9"/>
  <c r="C7040" i="9" s="1"/>
  <c r="B7042" i="2" s="1"/>
  <c r="B7040" i="9"/>
  <c r="A7041" i="9"/>
  <c r="C7041" i="9" s="1"/>
  <c r="B7043" i="2" s="1"/>
  <c r="B7041" i="9"/>
  <c r="A7042" i="9"/>
  <c r="C7042" i="9" s="1"/>
  <c r="B7044" i="2" s="1"/>
  <c r="B7042" i="9"/>
  <c r="A7043" i="9"/>
  <c r="C7043" i="9" s="1"/>
  <c r="B7045" i="2" s="1"/>
  <c r="B7043" i="9"/>
  <c r="A7044" i="9"/>
  <c r="C7044" i="9" s="1"/>
  <c r="B7046" i="2" s="1"/>
  <c r="B7044" i="9"/>
  <c r="A7045" i="9"/>
  <c r="C7045" i="9" s="1"/>
  <c r="B7047" i="2" s="1"/>
  <c r="B7045" i="9"/>
  <c r="A7046" i="9"/>
  <c r="C7046" i="9" s="1"/>
  <c r="B7048" i="2" s="1"/>
  <c r="B7046" i="9"/>
  <c r="A7047" i="9"/>
  <c r="C7047" i="9" s="1"/>
  <c r="B7049" i="2" s="1"/>
  <c r="B7047" i="9"/>
  <c r="A7048" i="9"/>
  <c r="C7048" i="9" s="1"/>
  <c r="B7050" i="2" s="1"/>
  <c r="B7048" i="9"/>
  <c r="A7049" i="9"/>
  <c r="C7049" i="9" s="1"/>
  <c r="B7051" i="2" s="1"/>
  <c r="B7049" i="9"/>
  <c r="A7050" i="9"/>
  <c r="C7050" i="9" s="1"/>
  <c r="B7052" i="2" s="1"/>
  <c r="B7050" i="9"/>
  <c r="A7051" i="9"/>
  <c r="C7051" i="9" s="1"/>
  <c r="B7053" i="2" s="1"/>
  <c r="B7051" i="9"/>
  <c r="A7052" i="9"/>
  <c r="C7052" i="9" s="1"/>
  <c r="B7054" i="2" s="1"/>
  <c r="B7052" i="9"/>
  <c r="A7053" i="9"/>
  <c r="C7053" i="9" s="1"/>
  <c r="B7055" i="2" s="1"/>
  <c r="B7053" i="9"/>
  <c r="A7054" i="9"/>
  <c r="C7054" i="9" s="1"/>
  <c r="B7056" i="2" s="1"/>
  <c r="B7054" i="9"/>
  <c r="A7055" i="9"/>
  <c r="C7055" i="9" s="1"/>
  <c r="B7057" i="2" s="1"/>
  <c r="B7055" i="9"/>
  <c r="A7056" i="9"/>
  <c r="C7056" i="9" s="1"/>
  <c r="B7058" i="2" s="1"/>
  <c r="B7056" i="9"/>
  <c r="A7057" i="9"/>
  <c r="C7057" i="9" s="1"/>
  <c r="B7059" i="2" s="1"/>
  <c r="B7057" i="9"/>
  <c r="A7058" i="9"/>
  <c r="C7058" i="9" s="1"/>
  <c r="B7060" i="2" s="1"/>
  <c r="B7058" i="9"/>
  <c r="A7059" i="9"/>
  <c r="C7059" i="9" s="1"/>
  <c r="B7061" i="2" s="1"/>
  <c r="B7059" i="9"/>
  <c r="A7060" i="9"/>
  <c r="C7060" i="9" s="1"/>
  <c r="B7062" i="2" s="1"/>
  <c r="B7060" i="9"/>
  <c r="A7061" i="9"/>
  <c r="C7061" i="9" s="1"/>
  <c r="B7063" i="2" s="1"/>
  <c r="B7061" i="9"/>
  <c r="A7062" i="9"/>
  <c r="C7062" i="9" s="1"/>
  <c r="B7064" i="2" s="1"/>
  <c r="B7062" i="9"/>
  <c r="A7063" i="9"/>
  <c r="C7063" i="9" s="1"/>
  <c r="B7065" i="2" s="1"/>
  <c r="B7063" i="9"/>
  <c r="A7064" i="9"/>
  <c r="C7064" i="9" s="1"/>
  <c r="B7066" i="2" s="1"/>
  <c r="B7064" i="9"/>
  <c r="A7065" i="9"/>
  <c r="C7065" i="9" s="1"/>
  <c r="B7067" i="2" s="1"/>
  <c r="B7065" i="9"/>
  <c r="A7066" i="9"/>
  <c r="C7066" i="9" s="1"/>
  <c r="B7068" i="2" s="1"/>
  <c r="B7066" i="9"/>
  <c r="A7067" i="9"/>
  <c r="C7067" i="9" s="1"/>
  <c r="B7069" i="2" s="1"/>
  <c r="B7067" i="9"/>
  <c r="A7068" i="9"/>
  <c r="C7068" i="9" s="1"/>
  <c r="B7070" i="2" s="1"/>
  <c r="B7068" i="9"/>
  <c r="A7069" i="9"/>
  <c r="C7069" i="9" s="1"/>
  <c r="B7071" i="2" s="1"/>
  <c r="B7069" i="9"/>
  <c r="A7070" i="9"/>
  <c r="C7070" i="9" s="1"/>
  <c r="B7072" i="2" s="1"/>
  <c r="B7070" i="9"/>
  <c r="A7071" i="9"/>
  <c r="C7071" i="9" s="1"/>
  <c r="B7073" i="2" s="1"/>
  <c r="B7071" i="9"/>
  <c r="A7072" i="9"/>
  <c r="C7072" i="9" s="1"/>
  <c r="B7074" i="2" s="1"/>
  <c r="B7072" i="9"/>
  <c r="A7073" i="9"/>
  <c r="C7073" i="9" s="1"/>
  <c r="B7075" i="2" s="1"/>
  <c r="B7073" i="9"/>
  <c r="A7074" i="9"/>
  <c r="C7074" i="9" s="1"/>
  <c r="B7076" i="2" s="1"/>
  <c r="B7074" i="9"/>
  <c r="A7075" i="9"/>
  <c r="C7075" i="9" s="1"/>
  <c r="B7077" i="2" s="1"/>
  <c r="B7075" i="9"/>
  <c r="A7076" i="9"/>
  <c r="C7076" i="9" s="1"/>
  <c r="B7078" i="2" s="1"/>
  <c r="B7076" i="9"/>
  <c r="A7077" i="9"/>
  <c r="C7077" i="9" s="1"/>
  <c r="B7079" i="2" s="1"/>
  <c r="B7077" i="9"/>
  <c r="A7078" i="9"/>
  <c r="C7078" i="9" s="1"/>
  <c r="B7080" i="2" s="1"/>
  <c r="B7078" i="9"/>
  <c r="A7079" i="9"/>
  <c r="C7079" i="9" s="1"/>
  <c r="B7081" i="2" s="1"/>
  <c r="B7079" i="9"/>
  <c r="A7080" i="9"/>
  <c r="C7080" i="9" s="1"/>
  <c r="B7082" i="2" s="1"/>
  <c r="B7080" i="9"/>
  <c r="A7081" i="9"/>
  <c r="C7081" i="9" s="1"/>
  <c r="B7083" i="2" s="1"/>
  <c r="B7081" i="9"/>
  <c r="A7082" i="9"/>
  <c r="C7082" i="9" s="1"/>
  <c r="B7084" i="2" s="1"/>
  <c r="B7082" i="9"/>
  <c r="A7083" i="9"/>
  <c r="C7083" i="9" s="1"/>
  <c r="B7085" i="2" s="1"/>
  <c r="B7083" i="9"/>
  <c r="A7084" i="9"/>
  <c r="C7084" i="9" s="1"/>
  <c r="B7086" i="2" s="1"/>
  <c r="B7084" i="9"/>
  <c r="A7085" i="9"/>
  <c r="C7085" i="9" s="1"/>
  <c r="B7087" i="2" s="1"/>
  <c r="B7085" i="9"/>
  <c r="A7086" i="9"/>
  <c r="C7086" i="9" s="1"/>
  <c r="B7088" i="2" s="1"/>
  <c r="B7086" i="9"/>
  <c r="A7087" i="9"/>
  <c r="C7087" i="9" s="1"/>
  <c r="B7089" i="2" s="1"/>
  <c r="B7087" i="9"/>
  <c r="A7088" i="9"/>
  <c r="C7088" i="9" s="1"/>
  <c r="B7090" i="2" s="1"/>
  <c r="B7088" i="9"/>
  <c r="A7089" i="9"/>
  <c r="C7089" i="9" s="1"/>
  <c r="B7091" i="2" s="1"/>
  <c r="B7089" i="9"/>
  <c r="A7090" i="9"/>
  <c r="C7090" i="9" s="1"/>
  <c r="B7092" i="2" s="1"/>
  <c r="B7090" i="9"/>
  <c r="A7091" i="9"/>
  <c r="C7091" i="9" s="1"/>
  <c r="B7093" i="2" s="1"/>
  <c r="B7091" i="9"/>
  <c r="A7092" i="9"/>
  <c r="C7092" i="9" s="1"/>
  <c r="B7094" i="2" s="1"/>
  <c r="B7092" i="9"/>
  <c r="A7093" i="9"/>
  <c r="C7093" i="9" s="1"/>
  <c r="B7095" i="2" s="1"/>
  <c r="B7093" i="9"/>
  <c r="A7094" i="9"/>
  <c r="C7094" i="9" s="1"/>
  <c r="B7096" i="2" s="1"/>
  <c r="B7094" i="9"/>
  <c r="A7095" i="9"/>
  <c r="C7095" i="9" s="1"/>
  <c r="B7097" i="2" s="1"/>
  <c r="B7095" i="9"/>
  <c r="A7096" i="9"/>
  <c r="C7096" i="9" s="1"/>
  <c r="B7098" i="2" s="1"/>
  <c r="B7096" i="9"/>
  <c r="A7097" i="9"/>
  <c r="C7097" i="9" s="1"/>
  <c r="B7099" i="2" s="1"/>
  <c r="B7097" i="9"/>
  <c r="A7098" i="9"/>
  <c r="C7098" i="9" s="1"/>
  <c r="B7100" i="2" s="1"/>
  <c r="B7098" i="9"/>
  <c r="A7099" i="9"/>
  <c r="C7099" i="9" s="1"/>
  <c r="B7101" i="2" s="1"/>
  <c r="B7099" i="9"/>
  <c r="A7100" i="9"/>
  <c r="C7100" i="9" s="1"/>
  <c r="B7102" i="2" s="1"/>
  <c r="B7100" i="9"/>
  <c r="A7101" i="9"/>
  <c r="C7101" i="9" s="1"/>
  <c r="B7103" i="2" s="1"/>
  <c r="B7101" i="9"/>
  <c r="A7102" i="9"/>
  <c r="C7102" i="9" s="1"/>
  <c r="B7104" i="2" s="1"/>
  <c r="B7102" i="9"/>
  <c r="A7103" i="9"/>
  <c r="C7103" i="9" s="1"/>
  <c r="B7105" i="2" s="1"/>
  <c r="B7103" i="9"/>
  <c r="A7104" i="9"/>
  <c r="C7104" i="9" s="1"/>
  <c r="B7106" i="2" s="1"/>
  <c r="B7104" i="9"/>
  <c r="A7105" i="9"/>
  <c r="C7105" i="9" s="1"/>
  <c r="B7107" i="2" s="1"/>
  <c r="B7105" i="9"/>
  <c r="A7106" i="9"/>
  <c r="C7106" i="9" s="1"/>
  <c r="B7108" i="2" s="1"/>
  <c r="B7106" i="9"/>
  <c r="A7107" i="9"/>
  <c r="C7107" i="9" s="1"/>
  <c r="B7109" i="2" s="1"/>
  <c r="B7107" i="9"/>
  <c r="A7108" i="9"/>
  <c r="C7108" i="9" s="1"/>
  <c r="B7110" i="2" s="1"/>
  <c r="B7108" i="9"/>
  <c r="A7109" i="9"/>
  <c r="C7109" i="9" s="1"/>
  <c r="B7111" i="2" s="1"/>
  <c r="B7109" i="9"/>
  <c r="A7110" i="9"/>
  <c r="C7110" i="9" s="1"/>
  <c r="B7112" i="2" s="1"/>
  <c r="B7110" i="9"/>
  <c r="A7111" i="9"/>
  <c r="C7111" i="9" s="1"/>
  <c r="B7113" i="2" s="1"/>
  <c r="B7111" i="9"/>
  <c r="A7112" i="9"/>
  <c r="C7112" i="9" s="1"/>
  <c r="B7114" i="2" s="1"/>
  <c r="B7112" i="9"/>
  <c r="A7113" i="9"/>
  <c r="C7113" i="9" s="1"/>
  <c r="B7115" i="2" s="1"/>
  <c r="B7113" i="9"/>
  <c r="A7114" i="9"/>
  <c r="C7114" i="9" s="1"/>
  <c r="B7116" i="2" s="1"/>
  <c r="B7114" i="9"/>
  <c r="A7115" i="9"/>
  <c r="C7115" i="9" s="1"/>
  <c r="B7117" i="2" s="1"/>
  <c r="B7115" i="9"/>
  <c r="A7116" i="9"/>
  <c r="C7116" i="9" s="1"/>
  <c r="B7118" i="2" s="1"/>
  <c r="B7116" i="9"/>
  <c r="A7117" i="9"/>
  <c r="C7117" i="9" s="1"/>
  <c r="B7119" i="2" s="1"/>
  <c r="B7117" i="9"/>
  <c r="A7118" i="9"/>
  <c r="C7118" i="9" s="1"/>
  <c r="B7120" i="2" s="1"/>
  <c r="B7118" i="9"/>
  <c r="A7119" i="9"/>
  <c r="C7119" i="9" s="1"/>
  <c r="B7121" i="2" s="1"/>
  <c r="B7119" i="9"/>
  <c r="A7120" i="9"/>
  <c r="C7120" i="9" s="1"/>
  <c r="B7122" i="2" s="1"/>
  <c r="B7120" i="9"/>
  <c r="A7121" i="9"/>
  <c r="C7121" i="9" s="1"/>
  <c r="B7123" i="2" s="1"/>
  <c r="B7121" i="9"/>
  <c r="A7122" i="9"/>
  <c r="C7122" i="9" s="1"/>
  <c r="B7124" i="2" s="1"/>
  <c r="B7122" i="9"/>
  <c r="A7123" i="9"/>
  <c r="C7123" i="9" s="1"/>
  <c r="B7125" i="2" s="1"/>
  <c r="B7123" i="9"/>
  <c r="A7124" i="9"/>
  <c r="C7124" i="9" s="1"/>
  <c r="B7126" i="2" s="1"/>
  <c r="B7124" i="9"/>
  <c r="A7125" i="9"/>
  <c r="C7125" i="9" s="1"/>
  <c r="B7127" i="2" s="1"/>
  <c r="B7125" i="9"/>
  <c r="A7126" i="9"/>
  <c r="C7126" i="9" s="1"/>
  <c r="B7128" i="2" s="1"/>
  <c r="B7126" i="9"/>
  <c r="A7127" i="9"/>
  <c r="C7127" i="9" s="1"/>
  <c r="B7129" i="2" s="1"/>
  <c r="B7127" i="9"/>
  <c r="A7128" i="9"/>
  <c r="C7128" i="9" s="1"/>
  <c r="B7130" i="2" s="1"/>
  <c r="B7128" i="9"/>
  <c r="A7129" i="9"/>
  <c r="C7129" i="9" s="1"/>
  <c r="B7131" i="2" s="1"/>
  <c r="B7129" i="9"/>
  <c r="A7130" i="9"/>
  <c r="C7130" i="9" s="1"/>
  <c r="B7132" i="2" s="1"/>
  <c r="B7130" i="9"/>
  <c r="A7131" i="9"/>
  <c r="C7131" i="9" s="1"/>
  <c r="B7133" i="2" s="1"/>
  <c r="B7131" i="9"/>
  <c r="A7132" i="9"/>
  <c r="C7132" i="9" s="1"/>
  <c r="B7134" i="2" s="1"/>
  <c r="B7132" i="9"/>
  <c r="A7133" i="9"/>
  <c r="C7133" i="9" s="1"/>
  <c r="B7135" i="2" s="1"/>
  <c r="B7133" i="9"/>
  <c r="A7134" i="9"/>
  <c r="C7134" i="9" s="1"/>
  <c r="B7136" i="2" s="1"/>
  <c r="B7134" i="9"/>
  <c r="A7135" i="9"/>
  <c r="C7135" i="9" s="1"/>
  <c r="B7137" i="2" s="1"/>
  <c r="B7135" i="9"/>
  <c r="A7136" i="9"/>
  <c r="C7136" i="9" s="1"/>
  <c r="B7138" i="2" s="1"/>
  <c r="B7136" i="9"/>
  <c r="A7137" i="9"/>
  <c r="C7137" i="9" s="1"/>
  <c r="B7139" i="2" s="1"/>
  <c r="B7137" i="9"/>
  <c r="A7138" i="9"/>
  <c r="C7138" i="9" s="1"/>
  <c r="B7140" i="2" s="1"/>
  <c r="B7138" i="9"/>
  <c r="A7139" i="9"/>
  <c r="C7139" i="9" s="1"/>
  <c r="B7141" i="2" s="1"/>
  <c r="B7139" i="9"/>
  <c r="A7140" i="9"/>
  <c r="C7140" i="9" s="1"/>
  <c r="B7142" i="2" s="1"/>
  <c r="B7140" i="9"/>
  <c r="A7141" i="9"/>
  <c r="C7141" i="9" s="1"/>
  <c r="B7143" i="2" s="1"/>
  <c r="B7141" i="9"/>
  <c r="A7142" i="9"/>
  <c r="C7142" i="9" s="1"/>
  <c r="B7144" i="2" s="1"/>
  <c r="B7142" i="9"/>
  <c r="A7143" i="9"/>
  <c r="C7143" i="9" s="1"/>
  <c r="B7145" i="2" s="1"/>
  <c r="B7143" i="9"/>
  <c r="A7144" i="9"/>
  <c r="C7144" i="9" s="1"/>
  <c r="B7146" i="2" s="1"/>
  <c r="B7144" i="9"/>
  <c r="A7145" i="9"/>
  <c r="C7145" i="9" s="1"/>
  <c r="B7147" i="2" s="1"/>
  <c r="B7145" i="9"/>
  <c r="A7146" i="9"/>
  <c r="C7146" i="9" s="1"/>
  <c r="B7148" i="2" s="1"/>
  <c r="B7146" i="9"/>
  <c r="A7147" i="9"/>
  <c r="C7147" i="9" s="1"/>
  <c r="B7149" i="2" s="1"/>
  <c r="B7147" i="9"/>
  <c r="A7148" i="9"/>
  <c r="C7148" i="9" s="1"/>
  <c r="B7150" i="2" s="1"/>
  <c r="B7148" i="9"/>
  <c r="A7149" i="9"/>
  <c r="C7149" i="9" s="1"/>
  <c r="B7151" i="2" s="1"/>
  <c r="B7149" i="9"/>
  <c r="A7150" i="9"/>
  <c r="C7150" i="9" s="1"/>
  <c r="B7152" i="2" s="1"/>
  <c r="B7150" i="9"/>
  <c r="A7151" i="9"/>
  <c r="C7151" i="9" s="1"/>
  <c r="B7153" i="2" s="1"/>
  <c r="B7151" i="9"/>
  <c r="A7152" i="9"/>
  <c r="C7152" i="9" s="1"/>
  <c r="B7154" i="2" s="1"/>
  <c r="B7152" i="9"/>
  <c r="A7153" i="9"/>
  <c r="C7153" i="9" s="1"/>
  <c r="B7155" i="2" s="1"/>
  <c r="B7153" i="9"/>
  <c r="A7154" i="9"/>
  <c r="C7154" i="9" s="1"/>
  <c r="B7156" i="2" s="1"/>
  <c r="B7154" i="9"/>
  <c r="A7155" i="9"/>
  <c r="C7155" i="9" s="1"/>
  <c r="B7157" i="2" s="1"/>
  <c r="B7155" i="9"/>
  <c r="A7156" i="9"/>
  <c r="C7156" i="9" s="1"/>
  <c r="B7158" i="2" s="1"/>
  <c r="B7156" i="9"/>
  <c r="A7157" i="9"/>
  <c r="C7157" i="9" s="1"/>
  <c r="B7159" i="2" s="1"/>
  <c r="B7157" i="9"/>
  <c r="A7158" i="9"/>
  <c r="C7158" i="9" s="1"/>
  <c r="B7160" i="2" s="1"/>
  <c r="B7158" i="9"/>
  <c r="A7159" i="9"/>
  <c r="C7159" i="9" s="1"/>
  <c r="B7161" i="2" s="1"/>
  <c r="B7159" i="9"/>
  <c r="A7160" i="9"/>
  <c r="C7160" i="9" s="1"/>
  <c r="B7162" i="2" s="1"/>
  <c r="B7160" i="9"/>
  <c r="A7161" i="9"/>
  <c r="C7161" i="9" s="1"/>
  <c r="B7163" i="2" s="1"/>
  <c r="B7161" i="9"/>
  <c r="A7162" i="9"/>
  <c r="C7162" i="9" s="1"/>
  <c r="B7164" i="2" s="1"/>
  <c r="B7162" i="9"/>
  <c r="A7163" i="9"/>
  <c r="C7163" i="9" s="1"/>
  <c r="B7165" i="2" s="1"/>
  <c r="B7163" i="9"/>
  <c r="A7164" i="9"/>
  <c r="C7164" i="9" s="1"/>
  <c r="B7166" i="2" s="1"/>
  <c r="B7164" i="9"/>
  <c r="A7165" i="9"/>
  <c r="C7165" i="9" s="1"/>
  <c r="B7167" i="2" s="1"/>
  <c r="B7165" i="9"/>
  <c r="A7166" i="9"/>
  <c r="C7166" i="9" s="1"/>
  <c r="B7168" i="2" s="1"/>
  <c r="B7166" i="9"/>
  <c r="A7167" i="9"/>
  <c r="C7167" i="9" s="1"/>
  <c r="B7169" i="2" s="1"/>
  <c r="B7167" i="9"/>
  <c r="A7168" i="9"/>
  <c r="C7168" i="9" s="1"/>
  <c r="B7170" i="2" s="1"/>
  <c r="B7168" i="9"/>
  <c r="A7169" i="9"/>
  <c r="C7169" i="9" s="1"/>
  <c r="B7171" i="2" s="1"/>
  <c r="B7169" i="9"/>
  <c r="A7170" i="9"/>
  <c r="C7170" i="9" s="1"/>
  <c r="B7172" i="2" s="1"/>
  <c r="B7170" i="9"/>
  <c r="A7171" i="9"/>
  <c r="C7171" i="9" s="1"/>
  <c r="B7173" i="2" s="1"/>
  <c r="B7171" i="9"/>
  <c r="A7172" i="9"/>
  <c r="C7172" i="9" s="1"/>
  <c r="B7174" i="2" s="1"/>
  <c r="B7172" i="9"/>
  <c r="A7173" i="9"/>
  <c r="C7173" i="9" s="1"/>
  <c r="B7175" i="2" s="1"/>
  <c r="B7173" i="9"/>
  <c r="A7174" i="9"/>
  <c r="C7174" i="9" s="1"/>
  <c r="B7176" i="2" s="1"/>
  <c r="B7174" i="9"/>
  <c r="A7175" i="9"/>
  <c r="C7175" i="9" s="1"/>
  <c r="B7177" i="2" s="1"/>
  <c r="B7175" i="9"/>
  <c r="A7176" i="9"/>
  <c r="C7176" i="9" s="1"/>
  <c r="B7178" i="2" s="1"/>
  <c r="B7176" i="9"/>
  <c r="A7177" i="9"/>
  <c r="C7177" i="9" s="1"/>
  <c r="B7179" i="2" s="1"/>
  <c r="B7177" i="9"/>
  <c r="A7178" i="9"/>
  <c r="C7178" i="9" s="1"/>
  <c r="B7180" i="2" s="1"/>
  <c r="B7178" i="9"/>
  <c r="A7179" i="9"/>
  <c r="C7179" i="9" s="1"/>
  <c r="B7181" i="2" s="1"/>
  <c r="B7179" i="9"/>
  <c r="A7180" i="9"/>
  <c r="C7180" i="9" s="1"/>
  <c r="B7182" i="2" s="1"/>
  <c r="B7180" i="9"/>
  <c r="A7181" i="9"/>
  <c r="C7181" i="9" s="1"/>
  <c r="B7183" i="2" s="1"/>
  <c r="B7181" i="9"/>
  <c r="A7182" i="9"/>
  <c r="C7182" i="9" s="1"/>
  <c r="B7184" i="2" s="1"/>
  <c r="B7182" i="9"/>
  <c r="A7183" i="9"/>
  <c r="C7183" i="9" s="1"/>
  <c r="B7185" i="2" s="1"/>
  <c r="B7183" i="9"/>
  <c r="A7184" i="9"/>
  <c r="C7184" i="9" s="1"/>
  <c r="B7186" i="2" s="1"/>
  <c r="B7184" i="9"/>
  <c r="A7185" i="9"/>
  <c r="C7185" i="9" s="1"/>
  <c r="B7187" i="2" s="1"/>
  <c r="B7185" i="9"/>
  <c r="A7186" i="9"/>
  <c r="C7186" i="9" s="1"/>
  <c r="B7188" i="2" s="1"/>
  <c r="B7186" i="9"/>
  <c r="A7187" i="9"/>
  <c r="C7187" i="9" s="1"/>
  <c r="B7189" i="2" s="1"/>
  <c r="B7187" i="9"/>
  <c r="A7188" i="9"/>
  <c r="C7188" i="9" s="1"/>
  <c r="B7190" i="2" s="1"/>
  <c r="B7188" i="9"/>
  <c r="A7189" i="9"/>
  <c r="C7189" i="9" s="1"/>
  <c r="B7191" i="2" s="1"/>
  <c r="B7189" i="9"/>
  <c r="A7190" i="9"/>
  <c r="C7190" i="9" s="1"/>
  <c r="B7192" i="2" s="1"/>
  <c r="B7190" i="9"/>
  <c r="A7191" i="9"/>
  <c r="C7191" i="9" s="1"/>
  <c r="B7193" i="2" s="1"/>
  <c r="B7191" i="9"/>
  <c r="A7192" i="9"/>
  <c r="C7192" i="9" s="1"/>
  <c r="B7194" i="2" s="1"/>
  <c r="B7192" i="9"/>
  <c r="A7193" i="9"/>
  <c r="C7193" i="9" s="1"/>
  <c r="B7195" i="2" s="1"/>
  <c r="B7193" i="9"/>
  <c r="A7194" i="9"/>
  <c r="C7194" i="9" s="1"/>
  <c r="B7196" i="2" s="1"/>
  <c r="B7194" i="9"/>
  <c r="A7195" i="9"/>
  <c r="C7195" i="9" s="1"/>
  <c r="B7197" i="2" s="1"/>
  <c r="B7195" i="9"/>
  <c r="A7196" i="9"/>
  <c r="C7196" i="9" s="1"/>
  <c r="B7198" i="2" s="1"/>
  <c r="B7196" i="9"/>
  <c r="A7197" i="9"/>
  <c r="C7197" i="9" s="1"/>
  <c r="B7199" i="2" s="1"/>
  <c r="B7197" i="9"/>
  <c r="A7198" i="9"/>
  <c r="C7198" i="9" s="1"/>
  <c r="B7200" i="2" s="1"/>
  <c r="B7198" i="9"/>
  <c r="A7199" i="9"/>
  <c r="C7199" i="9" s="1"/>
  <c r="B7201" i="2" s="1"/>
  <c r="B7199" i="9"/>
  <c r="A7200" i="9"/>
  <c r="C7200" i="9" s="1"/>
  <c r="B7202" i="2" s="1"/>
  <c r="B7200" i="9"/>
  <c r="A7201" i="9"/>
  <c r="C7201" i="9" s="1"/>
  <c r="B7203" i="2" s="1"/>
  <c r="B7201" i="9"/>
  <c r="A7202" i="9"/>
  <c r="C7202" i="9" s="1"/>
  <c r="B7204" i="2" s="1"/>
  <c r="B7202" i="9"/>
  <c r="A7203" i="9"/>
  <c r="C7203" i="9" s="1"/>
  <c r="B7205" i="2" s="1"/>
  <c r="B7203" i="9"/>
  <c r="A7204" i="9"/>
  <c r="C7204" i="9" s="1"/>
  <c r="B7206" i="2" s="1"/>
  <c r="B7204" i="9"/>
  <c r="A7205" i="9"/>
  <c r="C7205" i="9" s="1"/>
  <c r="B7207" i="2" s="1"/>
  <c r="B7205" i="9"/>
  <c r="A7206" i="9"/>
  <c r="C7206" i="9" s="1"/>
  <c r="B7208" i="2" s="1"/>
  <c r="B7206" i="9"/>
  <c r="A7207" i="9"/>
  <c r="C7207" i="9" s="1"/>
  <c r="B7209" i="2" s="1"/>
  <c r="B7207" i="9"/>
  <c r="A7208" i="9"/>
  <c r="C7208" i="9" s="1"/>
  <c r="B7210" i="2" s="1"/>
  <c r="B7208" i="9"/>
  <c r="A7209" i="9"/>
  <c r="C7209" i="9" s="1"/>
  <c r="B7211" i="2" s="1"/>
  <c r="B7209" i="9"/>
  <c r="A7210" i="9"/>
  <c r="C7210" i="9" s="1"/>
  <c r="B7212" i="2" s="1"/>
  <c r="B7210" i="9"/>
  <c r="A7211" i="9"/>
  <c r="C7211" i="9" s="1"/>
  <c r="B7213" i="2" s="1"/>
  <c r="B7211" i="9"/>
  <c r="A7212" i="9"/>
  <c r="C7212" i="9" s="1"/>
  <c r="B7214" i="2" s="1"/>
  <c r="B7212" i="9"/>
  <c r="A7213" i="9"/>
  <c r="C7213" i="9" s="1"/>
  <c r="B7215" i="2" s="1"/>
  <c r="B7213" i="9"/>
  <c r="A7214" i="9"/>
  <c r="C7214" i="9" s="1"/>
  <c r="B7216" i="2" s="1"/>
  <c r="B7214" i="9"/>
  <c r="A7215" i="9"/>
  <c r="C7215" i="9" s="1"/>
  <c r="B7217" i="2" s="1"/>
  <c r="B7215" i="9"/>
  <c r="A7216" i="9"/>
  <c r="C7216" i="9" s="1"/>
  <c r="B7218" i="2" s="1"/>
  <c r="B7216" i="9"/>
  <c r="A7217" i="9"/>
  <c r="C7217" i="9" s="1"/>
  <c r="B7219" i="2" s="1"/>
  <c r="B7217" i="9"/>
  <c r="A7218" i="9"/>
  <c r="C7218" i="9" s="1"/>
  <c r="B7220" i="2" s="1"/>
  <c r="B7218" i="9"/>
  <c r="A7219" i="9"/>
  <c r="C7219" i="9" s="1"/>
  <c r="B7221" i="2" s="1"/>
  <c r="B7219" i="9"/>
  <c r="A7220" i="9"/>
  <c r="C7220" i="9" s="1"/>
  <c r="B7222" i="2" s="1"/>
  <c r="B7220" i="9"/>
  <c r="A7221" i="9"/>
  <c r="C7221" i="9" s="1"/>
  <c r="B7223" i="2" s="1"/>
  <c r="B7221" i="9"/>
  <c r="A7222" i="9"/>
  <c r="C7222" i="9" s="1"/>
  <c r="B7224" i="2" s="1"/>
  <c r="B7222" i="9"/>
  <c r="A7223" i="9"/>
  <c r="C7223" i="9" s="1"/>
  <c r="B7225" i="2" s="1"/>
  <c r="B7223" i="9"/>
  <c r="A7224" i="9"/>
  <c r="C7224" i="9" s="1"/>
  <c r="B7226" i="2" s="1"/>
  <c r="B7224" i="9"/>
  <c r="A7225" i="9"/>
  <c r="C7225" i="9" s="1"/>
  <c r="B7227" i="2" s="1"/>
  <c r="B7225" i="9"/>
  <c r="A7226" i="9"/>
  <c r="C7226" i="9" s="1"/>
  <c r="B7228" i="2" s="1"/>
  <c r="B7226" i="9"/>
  <c r="A7227" i="9"/>
  <c r="C7227" i="9" s="1"/>
  <c r="B7229" i="2" s="1"/>
  <c r="B7227" i="9"/>
  <c r="A7228" i="9"/>
  <c r="C7228" i="9" s="1"/>
  <c r="B7230" i="2" s="1"/>
  <c r="B7228" i="9"/>
  <c r="A7229" i="9"/>
  <c r="C7229" i="9" s="1"/>
  <c r="B7231" i="2" s="1"/>
  <c r="B7229" i="9"/>
  <c r="A7230" i="9"/>
  <c r="C7230" i="9" s="1"/>
  <c r="B7232" i="2" s="1"/>
  <c r="B7230" i="9"/>
  <c r="A7231" i="9"/>
  <c r="C7231" i="9" s="1"/>
  <c r="B7233" i="2" s="1"/>
  <c r="B7231" i="9"/>
  <c r="A7232" i="9"/>
  <c r="C7232" i="9" s="1"/>
  <c r="B7234" i="2" s="1"/>
  <c r="B7232" i="9"/>
  <c r="A7233" i="9"/>
  <c r="C7233" i="9" s="1"/>
  <c r="B7235" i="2" s="1"/>
  <c r="B7233" i="9"/>
  <c r="A7234" i="9"/>
  <c r="C7234" i="9" s="1"/>
  <c r="B7236" i="2" s="1"/>
  <c r="B7234" i="9"/>
  <c r="A7235" i="9"/>
  <c r="C7235" i="9" s="1"/>
  <c r="B7237" i="2" s="1"/>
  <c r="B7235" i="9"/>
  <c r="A7236" i="9"/>
  <c r="C7236" i="9" s="1"/>
  <c r="B7238" i="2" s="1"/>
  <c r="B7236" i="9"/>
  <c r="A7237" i="9"/>
  <c r="C7237" i="9" s="1"/>
  <c r="B7239" i="2" s="1"/>
  <c r="B7237" i="9"/>
  <c r="A7238" i="9"/>
  <c r="C7238" i="9" s="1"/>
  <c r="B7240" i="2" s="1"/>
  <c r="B7238" i="9"/>
  <c r="A7239" i="9"/>
  <c r="C7239" i="9" s="1"/>
  <c r="B7241" i="2" s="1"/>
  <c r="B7239" i="9"/>
  <c r="A7240" i="9"/>
  <c r="C7240" i="9" s="1"/>
  <c r="B7242" i="2" s="1"/>
  <c r="B7240" i="9"/>
  <c r="A7241" i="9"/>
  <c r="C7241" i="9" s="1"/>
  <c r="B7243" i="2" s="1"/>
  <c r="B7241" i="9"/>
  <c r="A7242" i="9"/>
  <c r="C7242" i="9" s="1"/>
  <c r="B7244" i="2" s="1"/>
  <c r="B7242" i="9"/>
  <c r="A7243" i="9"/>
  <c r="C7243" i="9" s="1"/>
  <c r="B7245" i="2" s="1"/>
  <c r="B7243" i="9"/>
  <c r="A7244" i="9"/>
  <c r="C7244" i="9" s="1"/>
  <c r="B7246" i="2" s="1"/>
  <c r="B7244" i="9"/>
  <c r="A7245" i="9"/>
  <c r="C7245" i="9" s="1"/>
  <c r="B7247" i="2" s="1"/>
  <c r="B7245" i="9"/>
  <c r="A7246" i="9"/>
  <c r="C7246" i="9" s="1"/>
  <c r="B7248" i="2" s="1"/>
  <c r="B7246" i="9"/>
  <c r="A7247" i="9"/>
  <c r="C7247" i="9" s="1"/>
  <c r="B7249" i="2" s="1"/>
  <c r="B7247" i="9"/>
  <c r="A7248" i="9"/>
  <c r="C7248" i="9" s="1"/>
  <c r="B7250" i="2" s="1"/>
  <c r="B7248" i="9"/>
  <c r="A7249" i="9"/>
  <c r="C7249" i="9" s="1"/>
  <c r="B7251" i="2" s="1"/>
  <c r="B7249" i="9"/>
  <c r="A7250" i="9"/>
  <c r="C7250" i="9" s="1"/>
  <c r="B7252" i="2" s="1"/>
  <c r="B7250" i="9"/>
  <c r="A7251" i="9"/>
  <c r="C7251" i="9" s="1"/>
  <c r="B7253" i="2" s="1"/>
  <c r="B7251" i="9"/>
  <c r="A7252" i="9"/>
  <c r="C7252" i="9" s="1"/>
  <c r="B7254" i="2" s="1"/>
  <c r="B7252" i="9"/>
  <c r="A7253" i="9"/>
  <c r="C7253" i="9" s="1"/>
  <c r="B7255" i="2" s="1"/>
  <c r="B7253" i="9"/>
  <c r="A7254" i="9"/>
  <c r="C7254" i="9" s="1"/>
  <c r="B7256" i="2" s="1"/>
  <c r="B7254" i="9"/>
  <c r="A7255" i="9"/>
  <c r="C7255" i="9" s="1"/>
  <c r="B7257" i="2" s="1"/>
  <c r="B7255" i="9"/>
  <c r="A7256" i="9"/>
  <c r="C7256" i="9" s="1"/>
  <c r="B7258" i="2" s="1"/>
  <c r="B7256" i="9"/>
  <c r="A7257" i="9"/>
  <c r="C7257" i="9" s="1"/>
  <c r="B7259" i="2" s="1"/>
  <c r="B7257" i="9"/>
  <c r="A7258" i="9"/>
  <c r="C7258" i="9" s="1"/>
  <c r="B7260" i="2" s="1"/>
  <c r="B7258" i="9"/>
  <c r="A7259" i="9"/>
  <c r="C7259" i="9" s="1"/>
  <c r="B7261" i="2" s="1"/>
  <c r="B7259" i="9"/>
  <c r="A7260" i="9"/>
  <c r="C7260" i="9" s="1"/>
  <c r="B7262" i="2" s="1"/>
  <c r="B7260" i="9"/>
  <c r="A7261" i="9"/>
  <c r="C7261" i="9" s="1"/>
  <c r="B7263" i="2" s="1"/>
  <c r="B7261" i="9"/>
  <c r="A7262" i="9"/>
  <c r="C7262" i="9" s="1"/>
  <c r="B7264" i="2" s="1"/>
  <c r="B7262" i="9"/>
  <c r="A7263" i="9"/>
  <c r="C7263" i="9" s="1"/>
  <c r="B7265" i="2" s="1"/>
  <c r="B7263" i="9"/>
  <c r="A7264" i="9"/>
  <c r="C7264" i="9" s="1"/>
  <c r="B7266" i="2" s="1"/>
  <c r="B7264" i="9"/>
  <c r="A7265" i="9"/>
  <c r="C7265" i="9" s="1"/>
  <c r="B7267" i="2" s="1"/>
  <c r="B7265" i="9"/>
  <c r="A7266" i="9"/>
  <c r="C7266" i="9" s="1"/>
  <c r="B7268" i="2" s="1"/>
  <c r="B7266" i="9"/>
  <c r="A7267" i="9"/>
  <c r="C7267" i="9" s="1"/>
  <c r="B7269" i="2" s="1"/>
  <c r="B7267" i="9"/>
  <c r="A7268" i="9"/>
  <c r="C7268" i="9" s="1"/>
  <c r="B7270" i="2" s="1"/>
  <c r="B7268" i="9"/>
  <c r="A7269" i="9"/>
  <c r="C7269" i="9" s="1"/>
  <c r="B7271" i="2" s="1"/>
  <c r="B7269" i="9"/>
  <c r="A7270" i="9"/>
  <c r="C7270" i="9" s="1"/>
  <c r="B7272" i="2" s="1"/>
  <c r="B7270" i="9"/>
  <c r="A7271" i="9"/>
  <c r="C7271" i="9" s="1"/>
  <c r="B7273" i="2" s="1"/>
  <c r="B7271" i="9"/>
  <c r="A7272" i="9"/>
  <c r="C7272" i="9" s="1"/>
  <c r="B7274" i="2" s="1"/>
  <c r="B7272" i="9"/>
  <c r="A7273" i="9"/>
  <c r="C7273" i="9" s="1"/>
  <c r="B7275" i="2" s="1"/>
  <c r="B7273" i="9"/>
  <c r="A7274" i="9"/>
  <c r="C7274" i="9" s="1"/>
  <c r="B7276" i="2" s="1"/>
  <c r="B7274" i="9"/>
  <c r="A7275" i="9"/>
  <c r="C7275" i="9" s="1"/>
  <c r="B7277" i="2" s="1"/>
  <c r="B7275" i="9"/>
  <c r="A7276" i="9"/>
  <c r="C7276" i="9" s="1"/>
  <c r="B7278" i="2" s="1"/>
  <c r="B7276" i="9"/>
  <c r="A7277" i="9"/>
  <c r="C7277" i="9" s="1"/>
  <c r="B7279" i="2" s="1"/>
  <c r="B7277" i="9"/>
  <c r="A7278" i="9"/>
  <c r="C7278" i="9" s="1"/>
  <c r="B7280" i="2" s="1"/>
  <c r="B7278" i="9"/>
  <c r="A7279" i="9"/>
  <c r="C7279" i="9" s="1"/>
  <c r="B7281" i="2" s="1"/>
  <c r="B7279" i="9"/>
  <c r="A7280" i="9"/>
  <c r="C7280" i="9" s="1"/>
  <c r="B7282" i="2" s="1"/>
  <c r="B7280" i="9"/>
  <c r="A7281" i="9"/>
  <c r="C7281" i="9" s="1"/>
  <c r="B7283" i="2" s="1"/>
  <c r="B7281" i="9"/>
  <c r="A7282" i="9"/>
  <c r="C7282" i="9" s="1"/>
  <c r="B7284" i="2" s="1"/>
  <c r="B7282" i="9"/>
  <c r="A7283" i="9"/>
  <c r="C7283" i="9" s="1"/>
  <c r="B7285" i="2" s="1"/>
  <c r="B7283" i="9"/>
  <c r="A7284" i="9"/>
  <c r="C7284" i="9" s="1"/>
  <c r="B7286" i="2" s="1"/>
  <c r="B7284" i="9"/>
  <c r="A7285" i="9"/>
  <c r="C7285" i="9" s="1"/>
  <c r="B7287" i="2" s="1"/>
  <c r="B7285" i="9"/>
  <c r="A7286" i="9"/>
  <c r="C7286" i="9" s="1"/>
  <c r="B7288" i="2" s="1"/>
  <c r="B7286" i="9"/>
  <c r="A7287" i="9"/>
  <c r="C7287" i="9" s="1"/>
  <c r="B7289" i="2" s="1"/>
  <c r="B7287" i="9"/>
  <c r="A7288" i="9"/>
  <c r="C7288" i="9" s="1"/>
  <c r="B7290" i="2" s="1"/>
  <c r="B7288" i="9"/>
  <c r="A7289" i="9"/>
  <c r="C7289" i="9" s="1"/>
  <c r="B7291" i="2" s="1"/>
  <c r="B7289" i="9"/>
  <c r="A7290" i="9"/>
  <c r="C7290" i="9" s="1"/>
  <c r="B7292" i="2" s="1"/>
  <c r="B7290" i="9"/>
  <c r="A7291" i="9"/>
  <c r="C7291" i="9" s="1"/>
  <c r="B7293" i="2" s="1"/>
  <c r="B7291" i="9"/>
  <c r="A7292" i="9"/>
  <c r="C7292" i="9" s="1"/>
  <c r="B7294" i="2" s="1"/>
  <c r="B7292" i="9"/>
  <c r="A7293" i="9"/>
  <c r="C7293" i="9" s="1"/>
  <c r="B7295" i="2" s="1"/>
  <c r="B7293" i="9"/>
  <c r="A7294" i="9"/>
  <c r="C7294" i="9" s="1"/>
  <c r="B7296" i="2" s="1"/>
  <c r="B7294" i="9"/>
  <c r="A7295" i="9"/>
  <c r="C7295" i="9" s="1"/>
  <c r="B7297" i="2" s="1"/>
  <c r="B7295" i="9"/>
  <c r="A7296" i="9"/>
  <c r="C7296" i="9" s="1"/>
  <c r="B7298" i="2" s="1"/>
  <c r="B7296" i="9"/>
  <c r="A7297" i="9"/>
  <c r="C7297" i="9" s="1"/>
  <c r="B7299" i="2" s="1"/>
  <c r="B7297" i="9"/>
  <c r="A7298" i="9"/>
  <c r="C7298" i="9" s="1"/>
  <c r="B7300" i="2" s="1"/>
  <c r="B7298" i="9"/>
  <c r="A7299" i="9"/>
  <c r="C7299" i="9" s="1"/>
  <c r="B7301" i="2" s="1"/>
  <c r="B7299" i="9"/>
  <c r="A7300" i="9"/>
  <c r="C7300" i="9" s="1"/>
  <c r="B7302" i="2" s="1"/>
  <c r="B7300" i="9"/>
  <c r="A7301" i="9"/>
  <c r="C7301" i="9" s="1"/>
  <c r="B7303" i="2" s="1"/>
  <c r="B7301" i="9"/>
  <c r="A7302" i="9"/>
  <c r="C7302" i="9" s="1"/>
  <c r="B7304" i="2" s="1"/>
  <c r="B7302" i="9"/>
  <c r="A7303" i="9"/>
  <c r="C7303" i="9" s="1"/>
  <c r="B7305" i="2" s="1"/>
  <c r="B7303" i="9"/>
  <c r="A7304" i="9"/>
  <c r="C7304" i="9" s="1"/>
  <c r="B7306" i="2" s="1"/>
  <c r="B7304" i="9"/>
  <c r="A7305" i="9"/>
  <c r="C7305" i="9" s="1"/>
  <c r="B7307" i="2" s="1"/>
  <c r="B7305" i="9"/>
  <c r="A7306" i="9"/>
  <c r="C7306" i="9" s="1"/>
  <c r="B7308" i="2" s="1"/>
  <c r="B7306" i="9"/>
  <c r="A7307" i="9"/>
  <c r="C7307" i="9" s="1"/>
  <c r="B7309" i="2" s="1"/>
  <c r="B7307" i="9"/>
  <c r="A7308" i="9"/>
  <c r="C7308" i="9" s="1"/>
  <c r="B7310" i="2" s="1"/>
  <c r="B7308" i="9"/>
  <c r="A7309" i="9"/>
  <c r="C7309" i="9" s="1"/>
  <c r="B7311" i="2" s="1"/>
  <c r="B7309" i="9"/>
  <c r="A7310" i="9"/>
  <c r="C7310" i="9" s="1"/>
  <c r="B7312" i="2" s="1"/>
  <c r="B7310" i="9"/>
  <c r="A7311" i="9"/>
  <c r="C7311" i="9" s="1"/>
  <c r="B7313" i="2" s="1"/>
  <c r="B7311" i="9"/>
  <c r="A7312" i="9"/>
  <c r="C7312" i="9" s="1"/>
  <c r="B7314" i="2" s="1"/>
  <c r="B7312" i="9"/>
  <c r="A7313" i="9"/>
  <c r="C7313" i="9" s="1"/>
  <c r="B7315" i="2" s="1"/>
  <c r="B7313" i="9"/>
  <c r="A7314" i="9"/>
  <c r="C7314" i="9" s="1"/>
  <c r="B7316" i="2" s="1"/>
  <c r="B7314" i="9"/>
  <c r="A7315" i="9"/>
  <c r="C7315" i="9" s="1"/>
  <c r="B7317" i="2" s="1"/>
  <c r="B7315" i="9"/>
  <c r="A7316" i="9"/>
  <c r="C7316" i="9" s="1"/>
  <c r="B7318" i="2" s="1"/>
  <c r="B7316" i="9"/>
  <c r="A7317" i="9"/>
  <c r="C7317" i="9" s="1"/>
  <c r="B7319" i="2" s="1"/>
  <c r="B7317" i="9"/>
  <c r="A7318" i="9"/>
  <c r="C7318" i="9" s="1"/>
  <c r="B7320" i="2" s="1"/>
  <c r="B7318" i="9"/>
  <c r="A7319" i="9"/>
  <c r="C7319" i="9" s="1"/>
  <c r="B7321" i="2" s="1"/>
  <c r="B7319" i="9"/>
  <c r="A7320" i="9"/>
  <c r="C7320" i="9" s="1"/>
  <c r="B7322" i="2" s="1"/>
  <c r="B7320" i="9"/>
  <c r="A7321" i="9"/>
  <c r="C7321" i="9" s="1"/>
  <c r="B7323" i="2" s="1"/>
  <c r="B7321" i="9"/>
  <c r="A7322" i="9"/>
  <c r="C7322" i="9" s="1"/>
  <c r="B7324" i="2" s="1"/>
  <c r="B7322" i="9"/>
  <c r="A7323" i="9"/>
  <c r="C7323" i="9" s="1"/>
  <c r="B7325" i="2" s="1"/>
  <c r="B7323" i="9"/>
  <c r="A7324" i="9"/>
  <c r="C7324" i="9" s="1"/>
  <c r="B7326" i="2" s="1"/>
  <c r="B7324" i="9"/>
  <c r="A7325" i="9"/>
  <c r="C7325" i="9" s="1"/>
  <c r="B7327" i="2" s="1"/>
  <c r="B7325" i="9"/>
  <c r="A7326" i="9"/>
  <c r="C7326" i="9" s="1"/>
  <c r="B7328" i="2" s="1"/>
  <c r="B7326" i="9"/>
  <c r="A7327" i="9"/>
  <c r="C7327" i="9" s="1"/>
  <c r="B7329" i="2" s="1"/>
  <c r="B7327" i="9"/>
  <c r="A7328" i="9"/>
  <c r="C7328" i="9" s="1"/>
  <c r="B7330" i="2" s="1"/>
  <c r="B7328" i="9"/>
  <c r="A7329" i="9"/>
  <c r="C7329" i="9" s="1"/>
  <c r="B7331" i="2" s="1"/>
  <c r="B7329" i="9"/>
  <c r="A7330" i="9"/>
  <c r="C7330" i="9" s="1"/>
  <c r="B7332" i="2" s="1"/>
  <c r="B7330" i="9"/>
  <c r="A7331" i="9"/>
  <c r="C7331" i="9" s="1"/>
  <c r="B7333" i="2" s="1"/>
  <c r="B7331" i="9"/>
  <c r="A7332" i="9"/>
  <c r="C7332" i="9" s="1"/>
  <c r="B7334" i="2" s="1"/>
  <c r="B7332" i="9"/>
  <c r="A7333" i="9"/>
  <c r="C7333" i="9" s="1"/>
  <c r="B7335" i="2" s="1"/>
  <c r="B7333" i="9"/>
  <c r="A7334" i="9"/>
  <c r="C7334" i="9" s="1"/>
  <c r="B7336" i="2" s="1"/>
  <c r="B7334" i="9"/>
  <c r="A7335" i="9"/>
  <c r="C7335" i="9" s="1"/>
  <c r="B7337" i="2" s="1"/>
  <c r="B7335" i="9"/>
  <c r="A7336" i="9"/>
  <c r="C7336" i="9" s="1"/>
  <c r="B7338" i="2" s="1"/>
  <c r="B7336" i="9"/>
  <c r="A7337" i="9"/>
  <c r="C7337" i="9" s="1"/>
  <c r="B7339" i="2" s="1"/>
  <c r="B7337" i="9"/>
  <c r="A7338" i="9"/>
  <c r="C7338" i="9" s="1"/>
  <c r="B7340" i="2" s="1"/>
  <c r="B7338" i="9"/>
  <c r="A7339" i="9"/>
  <c r="C7339" i="9" s="1"/>
  <c r="B7341" i="2" s="1"/>
  <c r="B7339" i="9"/>
  <c r="A7340" i="9"/>
  <c r="C7340" i="9" s="1"/>
  <c r="B7342" i="2" s="1"/>
  <c r="B7340" i="9"/>
  <c r="A7341" i="9"/>
  <c r="C7341" i="9" s="1"/>
  <c r="B7343" i="2" s="1"/>
  <c r="B7341" i="9"/>
  <c r="A7342" i="9"/>
  <c r="C7342" i="9" s="1"/>
  <c r="B7344" i="2" s="1"/>
  <c r="B7342" i="9"/>
  <c r="A7343" i="9"/>
  <c r="C7343" i="9" s="1"/>
  <c r="B7345" i="2" s="1"/>
  <c r="B7343" i="9"/>
  <c r="A7344" i="9"/>
  <c r="C7344" i="9" s="1"/>
  <c r="B7346" i="2" s="1"/>
  <c r="B7344" i="9"/>
  <c r="A7345" i="9"/>
  <c r="C7345" i="9" s="1"/>
  <c r="B7347" i="2" s="1"/>
  <c r="B7345" i="9"/>
  <c r="A7346" i="9"/>
  <c r="C7346" i="9" s="1"/>
  <c r="B7348" i="2" s="1"/>
  <c r="B7346" i="9"/>
  <c r="A7347" i="9"/>
  <c r="C7347" i="9" s="1"/>
  <c r="B7349" i="2" s="1"/>
  <c r="B7347" i="9"/>
  <c r="A7348" i="9"/>
  <c r="C7348" i="9" s="1"/>
  <c r="B7350" i="2" s="1"/>
  <c r="B7348" i="9"/>
  <c r="A7349" i="9"/>
  <c r="C7349" i="9" s="1"/>
  <c r="B7351" i="2" s="1"/>
  <c r="B7349" i="9"/>
  <c r="A7350" i="9"/>
  <c r="C7350" i="9" s="1"/>
  <c r="B7352" i="2" s="1"/>
  <c r="B7350" i="9"/>
  <c r="A7351" i="9"/>
  <c r="C7351" i="9" s="1"/>
  <c r="B7353" i="2" s="1"/>
  <c r="B7351" i="9"/>
  <c r="A7352" i="9"/>
  <c r="C7352" i="9" s="1"/>
  <c r="B7354" i="2" s="1"/>
  <c r="B7352" i="9"/>
  <c r="A7353" i="9"/>
  <c r="C7353" i="9" s="1"/>
  <c r="B7355" i="2" s="1"/>
  <c r="B7353" i="9"/>
  <c r="A7354" i="9"/>
  <c r="C7354" i="9" s="1"/>
  <c r="B7356" i="2" s="1"/>
  <c r="B7354" i="9"/>
  <c r="A7355" i="9"/>
  <c r="C7355" i="9" s="1"/>
  <c r="B7357" i="2" s="1"/>
  <c r="B7355" i="9"/>
  <c r="A7356" i="9"/>
  <c r="C7356" i="9" s="1"/>
  <c r="B7358" i="2" s="1"/>
  <c r="B7356" i="9"/>
  <c r="A7357" i="9"/>
  <c r="C7357" i="9" s="1"/>
  <c r="B7359" i="2" s="1"/>
  <c r="B7357" i="9"/>
  <c r="A7358" i="9"/>
  <c r="C7358" i="9" s="1"/>
  <c r="B7360" i="2" s="1"/>
  <c r="B7358" i="9"/>
  <c r="A7359" i="9"/>
  <c r="C7359" i="9" s="1"/>
  <c r="B7361" i="2" s="1"/>
  <c r="B7359" i="9"/>
  <c r="A7360" i="9"/>
  <c r="C7360" i="9" s="1"/>
  <c r="B7362" i="2" s="1"/>
  <c r="B7360" i="9"/>
  <c r="A7361" i="9"/>
  <c r="C7361" i="9" s="1"/>
  <c r="B7363" i="2" s="1"/>
  <c r="B7361" i="9"/>
  <c r="A7362" i="9"/>
  <c r="C7362" i="9" s="1"/>
  <c r="B7364" i="2" s="1"/>
  <c r="B7362" i="9"/>
  <c r="A7363" i="9"/>
  <c r="C7363" i="9" s="1"/>
  <c r="B7365" i="2" s="1"/>
  <c r="B7363" i="9"/>
  <c r="A7364" i="9"/>
  <c r="C7364" i="9" s="1"/>
  <c r="B7366" i="2" s="1"/>
  <c r="B7364" i="9"/>
  <c r="A7365" i="9"/>
  <c r="C7365" i="9" s="1"/>
  <c r="B7367" i="2" s="1"/>
  <c r="B7365" i="9"/>
  <c r="A7366" i="9"/>
  <c r="C7366" i="9" s="1"/>
  <c r="B7368" i="2" s="1"/>
  <c r="B7366" i="9"/>
  <c r="A7367" i="9"/>
  <c r="C7367" i="9" s="1"/>
  <c r="B7369" i="2" s="1"/>
  <c r="B7367" i="9"/>
  <c r="A7368" i="9"/>
  <c r="C7368" i="9" s="1"/>
  <c r="B7370" i="2" s="1"/>
  <c r="B7368" i="9"/>
  <c r="A7369" i="9"/>
  <c r="C7369" i="9" s="1"/>
  <c r="B7371" i="2" s="1"/>
  <c r="B7369" i="9"/>
  <c r="A7370" i="9"/>
  <c r="C7370" i="9" s="1"/>
  <c r="B7372" i="2" s="1"/>
  <c r="B7370" i="9"/>
  <c r="A7371" i="9"/>
  <c r="C7371" i="9" s="1"/>
  <c r="B7373" i="2" s="1"/>
  <c r="B7371" i="9"/>
  <c r="B2" i="9"/>
  <c r="A2" i="9"/>
  <c r="C3" i="9"/>
  <c r="B5" i="2" s="1"/>
  <c r="Q336" i="6"/>
  <c r="O336" i="6"/>
  <c r="B181" i="15" s="1"/>
  <c r="Q335" i="6"/>
  <c r="O335" i="6"/>
  <c r="B247" i="15" s="1"/>
  <c r="Q334" i="6"/>
  <c r="O334" i="6"/>
  <c r="B316" i="15" s="1"/>
  <c r="Q333" i="6"/>
  <c r="O333" i="6"/>
  <c r="B2" i="15" s="1"/>
  <c r="Q332" i="6"/>
  <c r="O332" i="6"/>
  <c r="B211" i="15" s="1"/>
  <c r="Q331" i="6"/>
  <c r="O331" i="6"/>
  <c r="B314" i="15" s="1"/>
  <c r="Q330" i="6"/>
  <c r="O330" i="6"/>
  <c r="B263" i="15" s="1"/>
  <c r="Q329" i="6"/>
  <c r="O329" i="6"/>
  <c r="B91" i="15" s="1"/>
  <c r="Q328" i="6"/>
  <c r="O328" i="6"/>
  <c r="B7" i="15" s="1"/>
  <c r="Q327" i="6"/>
  <c r="O327" i="6"/>
  <c r="B315" i="15" s="1"/>
  <c r="Q326" i="6"/>
  <c r="O326" i="6"/>
  <c r="B101" i="15" s="1"/>
  <c r="Q325" i="6"/>
  <c r="O325" i="6"/>
  <c r="B243" i="15" s="1"/>
  <c r="Q324" i="6"/>
  <c r="O324" i="6"/>
  <c r="B175" i="15" s="1"/>
  <c r="Q323" i="6"/>
  <c r="O323" i="6"/>
  <c r="B93" i="15" s="1"/>
  <c r="Q322" i="6"/>
  <c r="O322" i="6"/>
  <c r="B253" i="15" s="1"/>
  <c r="Q321" i="6"/>
  <c r="O321" i="6"/>
  <c r="B280" i="15" s="1"/>
  <c r="Q320" i="6"/>
  <c r="O320" i="6"/>
  <c r="B35" i="15" s="1"/>
  <c r="Q319" i="6"/>
  <c r="O319" i="6"/>
  <c r="B33" i="15" s="1"/>
  <c r="Q318" i="6"/>
  <c r="O318" i="6"/>
  <c r="B333" i="15" s="1"/>
  <c r="Q317" i="6"/>
  <c r="O317" i="6"/>
  <c r="B328" i="15" s="1"/>
  <c r="Q316" i="6"/>
  <c r="O316" i="6"/>
  <c r="B334" i="15" s="1"/>
  <c r="Q315" i="6"/>
  <c r="O315" i="6"/>
  <c r="B12" i="15" s="1"/>
  <c r="Q314" i="6"/>
  <c r="O314" i="6"/>
  <c r="B147" i="15" s="1"/>
  <c r="Q313" i="6"/>
  <c r="O313" i="6"/>
  <c r="B17" i="15" s="1"/>
  <c r="Q312" i="6"/>
  <c r="O312" i="6"/>
  <c r="B19" i="15" s="1"/>
  <c r="Q311" i="6"/>
  <c r="O311" i="6"/>
  <c r="B81" i="15" s="1"/>
  <c r="Q310" i="6"/>
  <c r="O310" i="6"/>
  <c r="B77" i="15" s="1"/>
  <c r="Q309" i="6"/>
  <c r="O309" i="6"/>
  <c r="B83" i="15" s="1"/>
  <c r="Q308" i="6"/>
  <c r="O308" i="6"/>
  <c r="B143" i="15" s="1"/>
  <c r="Q307" i="6"/>
  <c r="O307" i="6"/>
  <c r="B122" i="15" s="1"/>
  <c r="Q306" i="6"/>
  <c r="O306" i="6"/>
  <c r="B325" i="15" s="1"/>
  <c r="Q305" i="6"/>
  <c r="O305" i="6"/>
  <c r="B144" i="15" s="1"/>
  <c r="Q304" i="6"/>
  <c r="O304" i="6"/>
  <c r="B298" i="15" s="1"/>
  <c r="Q303" i="6"/>
  <c r="O303" i="6"/>
  <c r="B321" i="15" s="1"/>
  <c r="Q302" i="6"/>
  <c r="O302" i="6"/>
  <c r="B16" i="15" s="1"/>
  <c r="Q301" i="6"/>
  <c r="O301" i="6"/>
  <c r="B25" i="15" s="1"/>
  <c r="Q300" i="6"/>
  <c r="O300" i="6"/>
  <c r="B99" i="15" s="1"/>
  <c r="Q299" i="6"/>
  <c r="O299" i="6"/>
  <c r="B153" i="15" s="1"/>
  <c r="Q298" i="6"/>
  <c r="O298" i="6"/>
  <c r="B237" i="15" s="1"/>
  <c r="Q297" i="6"/>
  <c r="O297" i="6"/>
  <c r="B306" i="15" s="1"/>
  <c r="Q296" i="6"/>
  <c r="O296" i="6"/>
  <c r="B242" i="15" s="1"/>
  <c r="Q295" i="6"/>
  <c r="O295" i="6"/>
  <c r="B278" i="15" s="1"/>
  <c r="Q294" i="6"/>
  <c r="O294" i="6"/>
  <c r="B218" i="15" s="1"/>
  <c r="Q293" i="6"/>
  <c r="O293" i="6"/>
  <c r="B145" i="15" s="1"/>
  <c r="Q292" i="6"/>
  <c r="O292" i="6"/>
  <c r="B70" i="15" s="1"/>
  <c r="Q291" i="6"/>
  <c r="O291" i="6"/>
  <c r="B110" i="15" s="1"/>
  <c r="Q290" i="6"/>
  <c r="O290" i="6"/>
  <c r="B173" i="15" s="1"/>
  <c r="Q289" i="6"/>
  <c r="O289" i="6"/>
  <c r="B318" i="15" s="1"/>
  <c r="Q288" i="6"/>
  <c r="O288" i="6"/>
  <c r="B199" i="15" s="1"/>
  <c r="Q287" i="6"/>
  <c r="O287" i="6"/>
  <c r="B106" i="15" s="1"/>
  <c r="Q286" i="6"/>
  <c r="O286" i="6"/>
  <c r="B150" i="15" s="1"/>
  <c r="Q285" i="6"/>
  <c r="O285" i="6"/>
  <c r="B31" i="15" s="1"/>
  <c r="Q284" i="6"/>
  <c r="O284" i="6"/>
  <c r="B92" i="15" s="1"/>
  <c r="Q283" i="6"/>
  <c r="O283" i="6"/>
  <c r="B136" i="15" s="1"/>
  <c r="Q282" i="6"/>
  <c r="O282" i="6"/>
  <c r="B255" i="15" s="1"/>
  <c r="Q281" i="6"/>
  <c r="O281" i="6"/>
  <c r="B155" i="15" s="1"/>
  <c r="Q280" i="6"/>
  <c r="O280" i="6"/>
  <c r="B269" i="15" s="1"/>
  <c r="Q279" i="6"/>
  <c r="O279" i="6"/>
  <c r="B43" i="15" s="1"/>
  <c r="Q278" i="6"/>
  <c r="O278" i="6"/>
  <c r="B324" i="15" s="1"/>
  <c r="Q277" i="6"/>
  <c r="O277" i="6"/>
  <c r="B240" i="15" s="1"/>
  <c r="Q276" i="6"/>
  <c r="O276" i="6"/>
  <c r="B223" i="15" s="1"/>
  <c r="Q275" i="6"/>
  <c r="O275" i="6"/>
  <c r="B89" i="15" s="1"/>
  <c r="Q274" i="6"/>
  <c r="O274" i="6"/>
  <c r="B15" i="15" s="1"/>
  <c r="Q273" i="6"/>
  <c r="O273" i="6"/>
  <c r="B157" i="15" s="1"/>
  <c r="Q272" i="6"/>
  <c r="O272" i="6"/>
  <c r="B230" i="15" s="1"/>
  <c r="Q271" i="6"/>
  <c r="O271" i="6"/>
  <c r="B39" i="15" s="1"/>
  <c r="Q270" i="6"/>
  <c r="O270" i="6"/>
  <c r="B95" i="15" s="1"/>
  <c r="Q269" i="6"/>
  <c r="O269" i="6"/>
  <c r="B220" i="15" s="1"/>
  <c r="Q268" i="6"/>
  <c r="O268" i="6"/>
  <c r="B71" i="15" s="1"/>
  <c r="Q267" i="6"/>
  <c r="O267" i="6"/>
  <c r="B100" i="15" s="1"/>
  <c r="Q266" i="6"/>
  <c r="O266" i="6"/>
  <c r="B59" i="15" s="1"/>
  <c r="Q265" i="6"/>
  <c r="O265" i="6"/>
  <c r="B198" i="15" s="1"/>
  <c r="Q264" i="6"/>
  <c r="O264" i="6"/>
  <c r="B54" i="15" s="1"/>
  <c r="Q263" i="6"/>
  <c r="O263" i="6"/>
  <c r="B179" i="15" s="1"/>
  <c r="Q262" i="6"/>
  <c r="O262" i="6"/>
  <c r="B264" i="15" s="1"/>
  <c r="Q261" i="6"/>
  <c r="O261" i="6"/>
  <c r="B222" i="15" s="1"/>
  <c r="Q260" i="6"/>
  <c r="O260" i="6"/>
  <c r="B221" i="15" s="1"/>
  <c r="Q259" i="6"/>
  <c r="O259" i="6"/>
  <c r="B131" i="15" s="1"/>
  <c r="Q258" i="6"/>
  <c r="O258" i="6"/>
  <c r="B270" i="15" s="1"/>
  <c r="Q257" i="6"/>
  <c r="O257" i="6"/>
  <c r="B141" i="15" s="1"/>
  <c r="Q256" i="6"/>
  <c r="O256" i="6"/>
  <c r="B132" i="15" s="1"/>
  <c r="Q255" i="6"/>
  <c r="O255" i="6"/>
  <c r="B11" i="15" s="1"/>
  <c r="Q254" i="6"/>
  <c r="O254" i="6"/>
  <c r="B140" i="15" s="1"/>
  <c r="Q253" i="6"/>
  <c r="O253" i="6"/>
  <c r="B327" i="15" s="1"/>
  <c r="Q252" i="6"/>
  <c r="O252" i="6"/>
  <c r="B203" i="15" s="1"/>
  <c r="Q251" i="6"/>
  <c r="O251" i="6"/>
  <c r="B296" i="15" s="1"/>
  <c r="Q250" i="6"/>
  <c r="O250" i="6"/>
  <c r="B107" i="15" s="1"/>
  <c r="Q249" i="6"/>
  <c r="O249" i="6"/>
  <c r="B104" i="15" s="1"/>
  <c r="Q248" i="6"/>
  <c r="O248" i="6"/>
  <c r="B133" i="15" s="1"/>
  <c r="Q247" i="6"/>
  <c r="O247" i="6"/>
  <c r="B21" i="15" s="1"/>
  <c r="Q246" i="6"/>
  <c r="O246" i="6"/>
  <c r="B317" i="15" s="1"/>
  <c r="Q245" i="6"/>
  <c r="O245" i="6"/>
  <c r="B9" i="15" s="1"/>
  <c r="Q244" i="6"/>
  <c r="O244" i="6"/>
  <c r="B282" i="15" s="1"/>
  <c r="Q243" i="6"/>
  <c r="O243" i="6"/>
  <c r="B154" i="15" s="1"/>
  <c r="Q242" i="6"/>
  <c r="O242" i="6"/>
  <c r="B51" i="15" s="1"/>
  <c r="Q241" i="6"/>
  <c r="O241" i="6"/>
  <c r="B57" i="15" s="1"/>
  <c r="Q240" i="6"/>
  <c r="O240" i="6"/>
  <c r="B302" i="15" s="1"/>
  <c r="Q239" i="6"/>
  <c r="O239" i="6"/>
  <c r="B58" i="15" s="1"/>
  <c r="Q238" i="6"/>
  <c r="O238" i="6"/>
  <c r="B214" i="15" s="1"/>
  <c r="Q237" i="6"/>
  <c r="O237" i="6"/>
  <c r="B32" i="15" s="1"/>
  <c r="Q236" i="6"/>
  <c r="O236" i="6"/>
  <c r="B20" i="15" s="1"/>
  <c r="Q235" i="6"/>
  <c r="O235" i="6"/>
  <c r="B275" i="15" s="1"/>
  <c r="Q234" i="6"/>
  <c r="O234" i="6"/>
  <c r="B98" i="15" s="1"/>
  <c r="Q233" i="6"/>
  <c r="O233" i="6"/>
  <c r="B252" i="15" s="1"/>
  <c r="Q232" i="6"/>
  <c r="O232" i="6"/>
  <c r="B293" i="15" s="1"/>
  <c r="Q231" i="6"/>
  <c r="O231" i="6"/>
  <c r="B105" i="15" s="1"/>
  <c r="Q230" i="6"/>
  <c r="O230" i="6"/>
  <c r="B249" i="15" s="1"/>
  <c r="Q229" i="6"/>
  <c r="O229" i="6"/>
  <c r="B152" i="15" s="1"/>
  <c r="Q228" i="6"/>
  <c r="O228" i="6"/>
  <c r="B13" i="15" s="1"/>
  <c r="Q227" i="6"/>
  <c r="O227" i="6"/>
  <c r="B246" i="15" s="1"/>
  <c r="Q226" i="6"/>
  <c r="O226" i="6"/>
  <c r="B312" i="15" s="1"/>
  <c r="Q225" i="6"/>
  <c r="O225" i="6"/>
  <c r="B251" i="15" s="1"/>
  <c r="Q224" i="6"/>
  <c r="O224" i="6"/>
  <c r="B294" i="15" s="1"/>
  <c r="Q223" i="6"/>
  <c r="O223" i="6"/>
  <c r="B79" i="15" s="1"/>
  <c r="Q222" i="6"/>
  <c r="O222" i="6"/>
  <c r="B304" i="15" s="1"/>
  <c r="Q221" i="6"/>
  <c r="O221" i="6"/>
  <c r="B281" i="15" s="1"/>
  <c r="Q220" i="6"/>
  <c r="O220" i="6"/>
  <c r="B245" i="15" s="1"/>
  <c r="Q219" i="6"/>
  <c r="O219" i="6"/>
  <c r="B283" i="15" s="1"/>
  <c r="Q218" i="6"/>
  <c r="O218" i="6"/>
  <c r="B194" i="15" s="1"/>
  <c r="Q217" i="6"/>
  <c r="O217" i="6"/>
  <c r="B38" i="15" s="1"/>
  <c r="Q216" i="6"/>
  <c r="O216" i="6"/>
  <c r="B272" i="15" s="1"/>
  <c r="Q215" i="6"/>
  <c r="O215" i="6"/>
  <c r="B241" i="15" s="1"/>
  <c r="Q214" i="6"/>
  <c r="O214" i="6"/>
  <c r="B14" i="15" s="1"/>
  <c r="Q213" i="6"/>
  <c r="O213" i="6"/>
  <c r="B37" i="15" s="1"/>
  <c r="Q212" i="6"/>
  <c r="O212" i="6"/>
  <c r="B205" i="15" s="1"/>
  <c r="Q211" i="6"/>
  <c r="O211" i="6"/>
  <c r="B244" i="15" s="1"/>
  <c r="Q210" i="6"/>
  <c r="O210" i="6"/>
  <c r="B4" i="15" s="1"/>
  <c r="Q209" i="6"/>
  <c r="O209" i="6"/>
  <c r="B117" i="15" s="1"/>
  <c r="Q208" i="6"/>
  <c r="O208" i="6"/>
  <c r="B49" i="15" s="1"/>
  <c r="Q207" i="6"/>
  <c r="O207" i="6"/>
  <c r="B176" i="15" s="1"/>
  <c r="Q206" i="6"/>
  <c r="O206" i="6"/>
  <c r="B178" i="15" s="1"/>
  <c r="Q205" i="6"/>
  <c r="O205" i="6"/>
  <c r="B65" i="15" s="1"/>
  <c r="Q204" i="6"/>
  <c r="O204" i="6"/>
  <c r="B138" i="15" s="1"/>
  <c r="Q203" i="6"/>
  <c r="O203" i="6"/>
  <c r="B309" i="15" s="1"/>
  <c r="Q202" i="6"/>
  <c r="O202" i="6"/>
  <c r="B46" i="15" s="1"/>
  <c r="Q201" i="6"/>
  <c r="O201" i="6"/>
  <c r="B277" i="15" s="1"/>
  <c r="Q200" i="6"/>
  <c r="O200" i="6"/>
  <c r="B72" i="15" s="1"/>
  <c r="Q199" i="6"/>
  <c r="O199" i="6"/>
  <c r="B210" i="15" s="1"/>
  <c r="Q198" i="6"/>
  <c r="O198" i="6"/>
  <c r="B329" i="15" s="1"/>
  <c r="Q197" i="6"/>
  <c r="O197" i="6"/>
  <c r="B191" i="15" s="1"/>
  <c r="Q196" i="6"/>
  <c r="O196" i="6"/>
  <c r="B75" i="15" s="1"/>
  <c r="Q195" i="6"/>
  <c r="O195" i="6"/>
  <c r="B310" i="15" s="1"/>
  <c r="Q194" i="6"/>
  <c r="O194" i="6"/>
  <c r="B254" i="15" s="1"/>
  <c r="Q193" i="6"/>
  <c r="O193" i="6"/>
  <c r="B66" i="15" s="1"/>
  <c r="Q192" i="6"/>
  <c r="O192" i="6"/>
  <c r="B196" i="15" s="1"/>
  <c r="Q191" i="6"/>
  <c r="O191" i="6"/>
  <c r="B265" i="15" s="1"/>
  <c r="Q190" i="6"/>
  <c r="O190" i="6"/>
  <c r="B236" i="15" s="1"/>
  <c r="Q189" i="6"/>
  <c r="O189" i="6"/>
  <c r="B307" i="15" s="1"/>
  <c r="Q188" i="6"/>
  <c r="O188" i="6"/>
  <c r="B113" i="15" s="1"/>
  <c r="Q187" i="6"/>
  <c r="O187" i="6"/>
  <c r="B97" i="15" s="1"/>
  <c r="Q186" i="6"/>
  <c r="O186" i="6"/>
  <c r="B177" i="15" s="1"/>
  <c r="Q185" i="6"/>
  <c r="O185" i="6"/>
  <c r="B208" i="15" s="1"/>
  <c r="Q184" i="6"/>
  <c r="O184" i="6"/>
  <c r="B53" i="15" s="1"/>
  <c r="Q183" i="6"/>
  <c r="O183" i="6"/>
  <c r="B227" i="15" s="1"/>
  <c r="Q182" i="6"/>
  <c r="O182" i="6"/>
  <c r="B128" i="15" s="1"/>
  <c r="Q181" i="6"/>
  <c r="O181" i="6"/>
  <c r="B308" i="15" s="1"/>
  <c r="Q180" i="6"/>
  <c r="O180" i="6"/>
  <c r="B142" i="15" s="1"/>
  <c r="Q179" i="6"/>
  <c r="O179" i="6"/>
  <c r="B250" i="15" s="1"/>
  <c r="Q178" i="6"/>
  <c r="O178" i="6"/>
  <c r="B127" i="15" s="1"/>
  <c r="Q177" i="6"/>
  <c r="O177" i="6"/>
  <c r="B299" i="15" s="1"/>
  <c r="Q176" i="6"/>
  <c r="O176" i="6"/>
  <c r="B161" i="15" s="1"/>
  <c r="Q175" i="6"/>
  <c r="O175" i="6"/>
  <c r="B52" i="15" s="1"/>
  <c r="Q174" i="6"/>
  <c r="O174" i="6"/>
  <c r="B137" i="15" s="1"/>
  <c r="Q173" i="6"/>
  <c r="O173" i="6"/>
  <c r="B151" i="15" s="1"/>
  <c r="Q172" i="6"/>
  <c r="O172" i="6"/>
  <c r="B78" i="15" s="1"/>
  <c r="Q171" i="6"/>
  <c r="O171" i="6"/>
  <c r="B292" i="15" s="1"/>
  <c r="Q170" i="6"/>
  <c r="O170" i="6"/>
  <c r="B204" i="15" s="1"/>
  <c r="Q169" i="6"/>
  <c r="O169" i="6"/>
  <c r="B213" i="15" s="1"/>
  <c r="Q168" i="6"/>
  <c r="O168" i="6"/>
  <c r="B295" i="15" s="1"/>
  <c r="Q167" i="6"/>
  <c r="O167" i="6"/>
  <c r="B114" i="15" s="1"/>
  <c r="Q166" i="6"/>
  <c r="O166" i="6"/>
  <c r="B130" i="15" s="1"/>
  <c r="Q165" i="6"/>
  <c r="O165" i="6"/>
  <c r="B258" i="15" s="1"/>
  <c r="Q164" i="6"/>
  <c r="O164" i="6"/>
  <c r="B68" i="15" s="1"/>
  <c r="Q163" i="6"/>
  <c r="O163" i="6"/>
  <c r="B271" i="15" s="1"/>
  <c r="Q162" i="6"/>
  <c r="O162" i="6"/>
  <c r="B8" i="15" s="1"/>
  <c r="Q161" i="6"/>
  <c r="O161" i="6"/>
  <c r="B125" i="15" s="1"/>
  <c r="Q160" i="6"/>
  <c r="O160" i="6"/>
  <c r="B301" i="15" s="1"/>
  <c r="Q159" i="6"/>
  <c r="O159" i="6"/>
  <c r="B291" i="15" s="1"/>
  <c r="Q158" i="6"/>
  <c r="O158" i="6"/>
  <c r="B167" i="15" s="1"/>
  <c r="Q157" i="6"/>
  <c r="O157" i="6"/>
  <c r="B166" i="15" s="1"/>
  <c r="Q156" i="6"/>
  <c r="O156" i="6"/>
  <c r="B319" i="15" s="1"/>
  <c r="Q155" i="6"/>
  <c r="O155" i="6"/>
  <c r="B192" i="15" s="1"/>
  <c r="Q154" i="6"/>
  <c r="O154" i="6"/>
  <c r="B164" i="15" s="1"/>
  <c r="Q153" i="6"/>
  <c r="O153" i="6"/>
  <c r="B300" i="15" s="1"/>
  <c r="Q152" i="6"/>
  <c r="O152" i="6"/>
  <c r="B297" i="15" s="1"/>
  <c r="Q151" i="6"/>
  <c r="O151" i="6"/>
  <c r="B202" i="15" s="1"/>
  <c r="Q150" i="6"/>
  <c r="O150" i="6"/>
  <c r="B96" i="15" s="1"/>
  <c r="Q149" i="6"/>
  <c r="O149" i="6"/>
  <c r="B124" i="15" s="1"/>
  <c r="Q148" i="6"/>
  <c r="O148" i="6"/>
  <c r="B331" i="15" s="1"/>
  <c r="Q147" i="6"/>
  <c r="O147" i="6"/>
  <c r="B182" i="15" s="1"/>
  <c r="Q146" i="6"/>
  <c r="O146" i="6"/>
  <c r="B47" i="15" s="1"/>
  <c r="Q145" i="6"/>
  <c r="O145" i="6"/>
  <c r="B86" i="15" s="1"/>
  <c r="Q144" i="6"/>
  <c r="O144" i="6"/>
  <c r="B226" i="15" s="1"/>
  <c r="Q143" i="6"/>
  <c r="O143" i="6"/>
  <c r="B30" i="15" s="1"/>
  <c r="Q142" i="6"/>
  <c r="O142" i="6"/>
  <c r="B174" i="15" s="1"/>
  <c r="Q141" i="6"/>
  <c r="O141" i="6"/>
  <c r="B189" i="15" s="1"/>
  <c r="Q140" i="6"/>
  <c r="O140" i="6"/>
  <c r="B171" i="15" s="1"/>
  <c r="Q139" i="6"/>
  <c r="O139" i="6"/>
  <c r="B200" i="15" s="1"/>
  <c r="Q138" i="6"/>
  <c r="O138" i="6"/>
  <c r="B233" i="15" s="1"/>
  <c r="Q137" i="6"/>
  <c r="O137" i="6"/>
  <c r="B185" i="15" s="1"/>
  <c r="Q136" i="6"/>
  <c r="O136" i="6"/>
  <c r="B287" i="15" s="1"/>
  <c r="Q135" i="6"/>
  <c r="O135" i="6"/>
  <c r="B109" i="15" s="1"/>
  <c r="Q134" i="6"/>
  <c r="O134" i="6"/>
  <c r="B285" i="15" s="1"/>
  <c r="Q133" i="6"/>
  <c r="O133" i="6"/>
  <c r="B82" i="15" s="1"/>
  <c r="Q132" i="6"/>
  <c r="O132" i="6"/>
  <c r="B149" i="15" s="1"/>
  <c r="Q131" i="6"/>
  <c r="O131" i="6"/>
  <c r="B262" i="15" s="1"/>
  <c r="Q130" i="6"/>
  <c r="O130" i="6"/>
  <c r="B80" i="15" s="1"/>
  <c r="Q129" i="6"/>
  <c r="O129" i="6"/>
  <c r="B311" i="15" s="1"/>
  <c r="Q128" i="6"/>
  <c r="O128" i="6"/>
  <c r="B290" i="15" s="1"/>
  <c r="Q127" i="6"/>
  <c r="O127" i="6"/>
  <c r="B6" i="15" s="1"/>
  <c r="Q126" i="6"/>
  <c r="O126" i="6"/>
  <c r="B284" i="15" s="1"/>
  <c r="Q125" i="6"/>
  <c r="O125" i="6"/>
  <c r="B148" i="15" s="1"/>
  <c r="Q124" i="6"/>
  <c r="O124" i="6"/>
  <c r="B62" i="15" s="1"/>
  <c r="Q123" i="6"/>
  <c r="O123" i="6"/>
  <c r="B87" i="15" s="1"/>
  <c r="Q122" i="6"/>
  <c r="O122" i="6"/>
  <c r="B42" i="15" s="1"/>
  <c r="Q121" i="6"/>
  <c r="O121" i="6"/>
  <c r="B28" i="15" s="1"/>
  <c r="Q120" i="6"/>
  <c r="O120" i="6"/>
  <c r="B85" i="15" s="1"/>
  <c r="Q119" i="6"/>
  <c r="O119" i="6"/>
  <c r="B217" i="15" s="1"/>
  <c r="Q118" i="6"/>
  <c r="O118" i="6"/>
  <c r="B225" i="15" s="1"/>
  <c r="Q117" i="6"/>
  <c r="O117" i="6"/>
  <c r="B162" i="15" s="1"/>
  <c r="Q116" i="6"/>
  <c r="O116" i="6"/>
  <c r="B190" i="15" s="1"/>
  <c r="Q115" i="6"/>
  <c r="O115" i="6"/>
  <c r="B260" i="15" s="1"/>
  <c r="Q114" i="6"/>
  <c r="O114" i="6"/>
  <c r="B45" i="15" s="1"/>
  <c r="Q113" i="6"/>
  <c r="O113" i="6"/>
  <c r="B170" i="15" s="1"/>
  <c r="Q112" i="6"/>
  <c r="O112" i="6"/>
  <c r="B209" i="15" s="1"/>
  <c r="Q111" i="6"/>
  <c r="O111" i="6"/>
  <c r="B121" i="15" s="1"/>
  <c r="Q110" i="6"/>
  <c r="O110" i="6"/>
  <c r="B330" i="15" s="1"/>
  <c r="Q109" i="6"/>
  <c r="O109" i="6"/>
  <c r="B111" i="15" s="1"/>
  <c r="Q108" i="6"/>
  <c r="O108" i="6"/>
  <c r="B180" i="15" s="1"/>
  <c r="Q107" i="6"/>
  <c r="O107" i="6"/>
  <c r="B232" i="15" s="1"/>
  <c r="Q106" i="6"/>
  <c r="O106" i="6"/>
  <c r="B41" i="15" s="1"/>
  <c r="Q105" i="6"/>
  <c r="O105" i="6"/>
  <c r="B60" i="15" s="1"/>
  <c r="Q104" i="6"/>
  <c r="O104" i="6"/>
  <c r="B69" i="15" s="1"/>
  <c r="Q103" i="6"/>
  <c r="O103" i="6"/>
  <c r="B134" i="15" s="1"/>
  <c r="Q102" i="6"/>
  <c r="O102" i="6"/>
  <c r="B118" i="15" s="1"/>
  <c r="Q101" i="6"/>
  <c r="O101" i="6"/>
  <c r="B195" i="15" s="1"/>
  <c r="Q100" i="6"/>
  <c r="O100" i="6"/>
  <c r="B257" i="15" s="1"/>
  <c r="Q99" i="6"/>
  <c r="O99" i="6"/>
  <c r="B163" i="15" s="1"/>
  <c r="Q98" i="6"/>
  <c r="O98" i="6"/>
  <c r="B116" i="15" s="1"/>
  <c r="Q97" i="6"/>
  <c r="O97" i="6"/>
  <c r="B115" i="15" s="1"/>
  <c r="Q96" i="6"/>
  <c r="O96" i="6"/>
  <c r="B73" i="15" s="1"/>
  <c r="Q95" i="6"/>
  <c r="O95" i="6"/>
  <c r="B120" i="15" s="1"/>
  <c r="Q94" i="6"/>
  <c r="O94" i="6"/>
  <c r="B34" i="15" s="1"/>
  <c r="Q93" i="6"/>
  <c r="O93" i="6"/>
  <c r="B64" i="15" s="1"/>
  <c r="Q92" i="6"/>
  <c r="O92" i="6"/>
  <c r="B288" i="15" s="1"/>
  <c r="Q91" i="6"/>
  <c r="O91" i="6"/>
  <c r="B248" i="15" s="1"/>
  <c r="Q90" i="6"/>
  <c r="O90" i="6"/>
  <c r="B193" i="15" s="1"/>
  <c r="Q89" i="6"/>
  <c r="O89" i="6"/>
  <c r="B206" i="15" s="1"/>
  <c r="Q88" i="6"/>
  <c r="O88" i="6"/>
  <c r="B289" i="15" s="1"/>
  <c r="Q87" i="6"/>
  <c r="O87" i="6"/>
  <c r="B48" i="15" s="1"/>
  <c r="Q86" i="6"/>
  <c r="O86" i="6"/>
  <c r="B63" i="15" s="1"/>
  <c r="Q85" i="6"/>
  <c r="O85" i="6"/>
  <c r="B126" i="15" s="1"/>
  <c r="Q84" i="6"/>
  <c r="O84" i="6"/>
  <c r="B18" i="15" s="1"/>
  <c r="Q83" i="6"/>
  <c r="O83" i="6"/>
  <c r="B238" i="15" s="1"/>
  <c r="Q82" i="6"/>
  <c r="O82" i="6"/>
  <c r="B323" i="15" s="1"/>
  <c r="Q81" i="6"/>
  <c r="O81" i="6"/>
  <c r="B165" i="15" s="1"/>
  <c r="Q80" i="6"/>
  <c r="O80" i="6"/>
  <c r="B76" i="15" s="1"/>
  <c r="Q79" i="6"/>
  <c r="O79" i="6"/>
  <c r="B168" i="15" s="1"/>
  <c r="Q78" i="6"/>
  <c r="O78" i="6"/>
  <c r="B184" i="15" s="1"/>
  <c r="Q77" i="6"/>
  <c r="O77" i="6"/>
  <c r="B273" i="15" s="1"/>
  <c r="Q76" i="6"/>
  <c r="O76" i="6"/>
  <c r="B50" i="15" s="1"/>
  <c r="Q75" i="6"/>
  <c r="O75" i="6"/>
  <c r="B22" i="15" s="1"/>
  <c r="Q74" i="6"/>
  <c r="O74" i="6"/>
  <c r="B266" i="15" s="1"/>
  <c r="Q73" i="6"/>
  <c r="O73" i="6"/>
  <c r="B215" i="15" s="1"/>
  <c r="Q72" i="6"/>
  <c r="O72" i="6"/>
  <c r="Q71" i="6"/>
  <c r="O71" i="6"/>
  <c r="B74" i="15" s="1"/>
  <c r="Q70" i="6"/>
  <c r="O70" i="6"/>
  <c r="B279" i="15" s="1"/>
  <c r="Q69" i="6"/>
  <c r="O69" i="6"/>
  <c r="B103" i="15" s="1"/>
  <c r="Q68" i="6"/>
  <c r="O68" i="6"/>
  <c r="B123" i="15" s="1"/>
  <c r="Q67" i="6"/>
  <c r="O67" i="6"/>
  <c r="B259" i="15" s="1"/>
  <c r="Q66" i="6"/>
  <c r="O66" i="6"/>
  <c r="B67" i="15" s="1"/>
  <c r="Q65" i="6"/>
  <c r="O65" i="6"/>
  <c r="B23" i="15" s="1"/>
  <c r="Q64" i="6"/>
  <c r="O64" i="6"/>
  <c r="B3" i="15" s="1"/>
  <c r="Q63" i="6"/>
  <c r="O63" i="6"/>
  <c r="B36" i="15" s="1"/>
  <c r="Q62" i="6"/>
  <c r="O62" i="6"/>
  <c r="B44" i="15" s="1"/>
  <c r="Q61" i="6"/>
  <c r="O61" i="6"/>
  <c r="B90" i="15" s="1"/>
  <c r="Q60" i="6"/>
  <c r="O60" i="6"/>
  <c r="B61" i="15" s="1"/>
  <c r="Q59" i="6"/>
  <c r="O59" i="6"/>
  <c r="B158" i="15" s="1"/>
  <c r="Q58" i="6"/>
  <c r="O58" i="6"/>
  <c r="B112" i="15" s="1"/>
  <c r="Q57" i="6"/>
  <c r="O57" i="6"/>
  <c r="B84" i="15" s="1"/>
  <c r="Q56" i="6"/>
  <c r="O56" i="6"/>
  <c r="B303" i="15" s="1"/>
  <c r="Q55" i="6"/>
  <c r="O55" i="6"/>
  <c r="B322" i="15" s="1"/>
  <c r="Q54" i="6"/>
  <c r="O54" i="6"/>
  <c r="B207" i="15" s="1"/>
  <c r="Q53" i="6"/>
  <c r="O53" i="6"/>
  <c r="B160" i="15" s="1"/>
  <c r="Q52" i="6"/>
  <c r="O52" i="6"/>
  <c r="B10" i="15" s="1"/>
  <c r="Q51" i="6"/>
  <c r="O51" i="6"/>
  <c r="B231" i="15" s="1"/>
  <c r="Q50" i="6"/>
  <c r="O50" i="6"/>
  <c r="B26" i="15" s="1"/>
  <c r="Q49" i="6"/>
  <c r="O49" i="6"/>
  <c r="B56" i="15" s="1"/>
  <c r="Q48" i="6"/>
  <c r="O48" i="6"/>
  <c r="B235" i="15" s="1"/>
  <c r="Q47" i="6"/>
  <c r="O47" i="6"/>
  <c r="B332" i="15" s="1"/>
  <c r="Q46" i="6"/>
  <c r="O46" i="6"/>
  <c r="B216" i="15" s="1"/>
  <c r="Q45" i="6"/>
  <c r="O45" i="6"/>
  <c r="B219" i="15" s="1"/>
  <c r="Q44" i="6"/>
  <c r="O44" i="6"/>
  <c r="B305" i="15" s="1"/>
  <c r="Q43" i="6"/>
  <c r="O43" i="6"/>
  <c r="B183" i="15" s="1"/>
  <c r="Q42" i="6"/>
  <c r="O42" i="6"/>
  <c r="B172" i="15" s="1"/>
  <c r="Q41" i="6"/>
  <c r="O41" i="6"/>
  <c r="B276" i="15" s="1"/>
  <c r="Q40" i="6"/>
  <c r="O40" i="6"/>
  <c r="B108" i="15" s="1"/>
  <c r="Q39" i="6"/>
  <c r="O39" i="6"/>
  <c r="B169" i="15" s="1"/>
  <c r="Q38" i="6"/>
  <c r="O38" i="6"/>
  <c r="B201" i="15" s="1"/>
  <c r="Q37" i="6"/>
  <c r="O37" i="6"/>
  <c r="B55" i="15" s="1"/>
  <c r="Q36" i="6"/>
  <c r="O36" i="6"/>
  <c r="B146" i="15" s="1"/>
  <c r="Q35" i="6"/>
  <c r="O35" i="6"/>
  <c r="B274" i="15" s="1"/>
  <c r="Q34" i="6"/>
  <c r="O34" i="6"/>
  <c r="B256" i="15" s="1"/>
  <c r="Q33" i="6"/>
  <c r="O33" i="6"/>
  <c r="B159" i="15" s="1"/>
  <c r="Q32" i="6"/>
  <c r="O32" i="6"/>
  <c r="B326" i="15" s="1"/>
  <c r="Q31" i="6"/>
  <c r="O31" i="6"/>
  <c r="B335" i="15" s="1"/>
  <c r="Q30" i="6"/>
  <c r="O30" i="6"/>
  <c r="B267" i="15" s="1"/>
  <c r="Q29" i="6"/>
  <c r="O29" i="6"/>
  <c r="B27" i="15" s="1"/>
  <c r="Q28" i="6"/>
  <c r="O28" i="6"/>
  <c r="B261" i="15" s="1"/>
  <c r="Q27" i="6"/>
  <c r="O27" i="6"/>
  <c r="B29" i="15" s="1"/>
  <c r="Q26" i="6"/>
  <c r="O26" i="6"/>
  <c r="B239" i="15" s="1"/>
  <c r="Q25" i="6"/>
  <c r="O25" i="6"/>
  <c r="B88" i="15" s="1"/>
  <c r="Q24" i="6"/>
  <c r="O24" i="6"/>
  <c r="B234" i="15" s="1"/>
  <c r="Q23" i="6"/>
  <c r="O23" i="6"/>
  <c r="B313" i="15" s="1"/>
  <c r="Q22" i="6"/>
  <c r="O22" i="6"/>
  <c r="B94" i="15" s="1"/>
  <c r="Q21" i="6"/>
  <c r="O21" i="6"/>
  <c r="B135" i="15" s="1"/>
  <c r="Q20" i="6"/>
  <c r="O20" i="6"/>
  <c r="B197" i="15" s="1"/>
  <c r="Q19" i="6"/>
  <c r="O19" i="6"/>
  <c r="B188" i="15" s="1"/>
  <c r="Q18" i="6"/>
  <c r="O18" i="6"/>
  <c r="B139" i="15" s="1"/>
  <c r="Q17" i="6"/>
  <c r="O17" i="6"/>
  <c r="B5" i="15" s="1"/>
  <c r="Q16" i="6"/>
  <c r="O16" i="6"/>
  <c r="B40" i="15" s="1"/>
  <c r="Q15" i="6"/>
  <c r="O15" i="6"/>
  <c r="Q14" i="6"/>
  <c r="O14" i="6"/>
  <c r="B187" i="15" s="1"/>
  <c r="Q13" i="6"/>
  <c r="O13" i="6"/>
  <c r="B320" i="15" s="1"/>
  <c r="Q12" i="6"/>
  <c r="O12" i="6"/>
  <c r="Q11" i="6"/>
  <c r="O11" i="6"/>
  <c r="B119" i="15" s="1"/>
  <c r="Q10" i="6"/>
  <c r="O10" i="6"/>
  <c r="B224" i="15" s="1"/>
  <c r="Q9" i="6"/>
  <c r="O9" i="6"/>
  <c r="B229" i="15" s="1"/>
  <c r="Q8" i="6"/>
  <c r="O8" i="6"/>
  <c r="B268" i="15" s="1"/>
  <c r="Q7" i="6"/>
  <c r="O7" i="6"/>
  <c r="B212" i="15" s="1"/>
  <c r="Q6" i="6"/>
  <c r="O6" i="6"/>
  <c r="B129" i="15" s="1"/>
  <c r="Q5" i="6"/>
  <c r="O5" i="6"/>
  <c r="B102" i="15" s="1"/>
  <c r="Q4" i="6"/>
  <c r="O4" i="6"/>
  <c r="Q3" i="6"/>
  <c r="O3" i="6"/>
  <c r="B228" i="15" s="1"/>
  <c r="Q2" i="6"/>
  <c r="O2" i="6"/>
  <c r="C342" i="5"/>
  <c r="B342" i="5"/>
  <c r="D342" i="5" s="1"/>
  <c r="A342" i="5"/>
  <c r="C341" i="5"/>
  <c r="B341" i="5"/>
  <c r="D341" i="5" s="1"/>
  <c r="A341" i="5"/>
  <c r="C340" i="5"/>
  <c r="B340" i="5"/>
  <c r="D340" i="5" s="1"/>
  <c r="A340" i="5"/>
  <c r="C339" i="5"/>
  <c r="B339" i="5"/>
  <c r="D339" i="5" s="1"/>
  <c r="C338" i="5"/>
  <c r="B338" i="5"/>
  <c r="D338" i="5" s="1"/>
  <c r="A338" i="5"/>
  <c r="C337" i="5"/>
  <c r="B337" i="5"/>
  <c r="D337" i="5" s="1"/>
  <c r="A337" i="5"/>
  <c r="C336" i="5"/>
  <c r="B336" i="5"/>
  <c r="D336" i="5" s="1"/>
  <c r="A336" i="5"/>
  <c r="C335" i="5"/>
  <c r="B335" i="5"/>
  <c r="D335" i="5" s="1"/>
  <c r="A335" i="5"/>
  <c r="C334" i="5"/>
  <c r="B334" i="5"/>
  <c r="D334" i="5" s="1"/>
  <c r="A334" i="5"/>
  <c r="Y334" i="5" s="1"/>
  <c r="C333" i="5"/>
  <c r="B333" i="5"/>
  <c r="D333" i="5" s="1"/>
  <c r="A333" i="5"/>
  <c r="C332" i="5"/>
  <c r="B332" i="5"/>
  <c r="D332" i="5" s="1"/>
  <c r="A332" i="5"/>
  <c r="C331" i="5"/>
  <c r="B331" i="5"/>
  <c r="D331" i="5" s="1"/>
  <c r="C330" i="5"/>
  <c r="B330" i="5"/>
  <c r="D330" i="5" s="1"/>
  <c r="A330" i="5"/>
  <c r="C329" i="5"/>
  <c r="B329" i="5"/>
  <c r="D329" i="5" s="1"/>
  <c r="A329" i="5"/>
  <c r="C328" i="5"/>
  <c r="B328" i="5"/>
  <c r="D328" i="5" s="1"/>
  <c r="A328" i="5"/>
  <c r="C327" i="5"/>
  <c r="B327" i="5"/>
  <c r="D327" i="5" s="1"/>
  <c r="A327" i="5"/>
  <c r="C326" i="5"/>
  <c r="B326" i="5"/>
  <c r="D326" i="5" s="1"/>
  <c r="A326" i="5"/>
  <c r="C325" i="5"/>
  <c r="B325" i="5"/>
  <c r="D325" i="5" s="1"/>
  <c r="A325" i="5"/>
  <c r="C324" i="5"/>
  <c r="B324" i="5"/>
  <c r="D324" i="5" s="1"/>
  <c r="A324" i="5"/>
  <c r="C323" i="5"/>
  <c r="B323" i="5"/>
  <c r="D323" i="5" s="1"/>
  <c r="C322" i="5"/>
  <c r="B322" i="5"/>
  <c r="D322" i="5" s="1"/>
  <c r="A322" i="5"/>
  <c r="C321" i="5"/>
  <c r="B321" i="5"/>
  <c r="D321" i="5" s="1"/>
  <c r="A321" i="5"/>
  <c r="Y321" i="5" s="1"/>
  <c r="C320" i="5"/>
  <c r="B320" i="5"/>
  <c r="D320" i="5" s="1"/>
  <c r="A320" i="5"/>
  <c r="C319" i="5"/>
  <c r="B319" i="5"/>
  <c r="D319" i="5" s="1"/>
  <c r="A319" i="5"/>
  <c r="Y319" i="5" s="1"/>
  <c r="C318" i="5"/>
  <c r="B318" i="5"/>
  <c r="D318" i="5" s="1"/>
  <c r="A318" i="5"/>
  <c r="Y318" i="5" s="1"/>
  <c r="C317" i="5"/>
  <c r="B317" i="5"/>
  <c r="D317" i="5" s="1"/>
  <c r="A317" i="5"/>
  <c r="C316" i="5"/>
  <c r="B316" i="5"/>
  <c r="D316" i="5" s="1"/>
  <c r="A316" i="5"/>
  <c r="C315" i="5"/>
  <c r="B315" i="5"/>
  <c r="D315" i="5" s="1"/>
  <c r="C314" i="5"/>
  <c r="B314" i="5"/>
  <c r="D314" i="5" s="1"/>
  <c r="A314" i="5"/>
  <c r="C313" i="5"/>
  <c r="B313" i="5"/>
  <c r="D313" i="5" s="1"/>
  <c r="A313" i="5"/>
  <c r="C312" i="5"/>
  <c r="B312" i="5"/>
  <c r="D312" i="5" s="1"/>
  <c r="A312" i="5"/>
  <c r="C311" i="5"/>
  <c r="B311" i="5"/>
  <c r="D311" i="5" s="1"/>
  <c r="A311" i="5"/>
  <c r="C310" i="5"/>
  <c r="B310" i="5"/>
  <c r="D310" i="5" s="1"/>
  <c r="A310" i="5"/>
  <c r="C309" i="5"/>
  <c r="B309" i="5"/>
  <c r="D309" i="5" s="1"/>
  <c r="A309" i="5"/>
  <c r="C308" i="5"/>
  <c r="B308" i="5"/>
  <c r="D308" i="5" s="1"/>
  <c r="A308" i="5"/>
  <c r="Y308" i="5" s="1"/>
  <c r="C307" i="5"/>
  <c r="B307" i="5"/>
  <c r="D307" i="5" s="1"/>
  <c r="C306" i="5"/>
  <c r="B306" i="5"/>
  <c r="D306" i="5" s="1"/>
  <c r="A306" i="5"/>
  <c r="C305" i="5"/>
  <c r="B305" i="5"/>
  <c r="D305" i="5" s="1"/>
  <c r="A305" i="5"/>
  <c r="C304" i="5"/>
  <c r="B304" i="5"/>
  <c r="D304" i="5" s="1"/>
  <c r="A304" i="5"/>
  <c r="C303" i="5"/>
  <c r="B303" i="5"/>
  <c r="D303" i="5" s="1"/>
  <c r="A303" i="5"/>
  <c r="C302" i="5"/>
  <c r="B302" i="5"/>
  <c r="D302" i="5" s="1"/>
  <c r="A302" i="5"/>
  <c r="C301" i="5"/>
  <c r="B301" i="5"/>
  <c r="D301" i="5" s="1"/>
  <c r="A301" i="5"/>
  <c r="C300" i="5"/>
  <c r="B300" i="5"/>
  <c r="D300" i="5" s="1"/>
  <c r="A300" i="5"/>
  <c r="C299" i="5"/>
  <c r="B299" i="5"/>
  <c r="D299" i="5" s="1"/>
  <c r="C298" i="5"/>
  <c r="B298" i="5"/>
  <c r="D298" i="5" s="1"/>
  <c r="A298" i="5"/>
  <c r="C297" i="5"/>
  <c r="B297" i="5"/>
  <c r="D297" i="5" s="1"/>
  <c r="A297" i="5"/>
  <c r="C296" i="5"/>
  <c r="B296" i="5"/>
  <c r="D296" i="5" s="1"/>
  <c r="A296" i="5"/>
  <c r="C295" i="5"/>
  <c r="B295" i="5"/>
  <c r="D295" i="5" s="1"/>
  <c r="A295" i="5"/>
  <c r="C294" i="5"/>
  <c r="B294" i="5"/>
  <c r="D294" i="5" s="1"/>
  <c r="A294" i="5"/>
  <c r="C293" i="5"/>
  <c r="B293" i="5"/>
  <c r="D293" i="5" s="1"/>
  <c r="A293" i="5"/>
  <c r="C292" i="5"/>
  <c r="B292" i="5"/>
  <c r="D292" i="5" s="1"/>
  <c r="A292" i="5"/>
  <c r="C291" i="5"/>
  <c r="B291" i="5"/>
  <c r="D291" i="5" s="1"/>
  <c r="C290" i="5"/>
  <c r="B290" i="5"/>
  <c r="D290" i="5" s="1"/>
  <c r="A290" i="5"/>
  <c r="C289" i="5"/>
  <c r="B289" i="5"/>
  <c r="D289" i="5" s="1"/>
  <c r="A289" i="5"/>
  <c r="C288" i="5"/>
  <c r="B288" i="5"/>
  <c r="D288" i="5" s="1"/>
  <c r="A288" i="5"/>
  <c r="C287" i="5"/>
  <c r="B287" i="5"/>
  <c r="D287" i="5" s="1"/>
  <c r="A287" i="5"/>
  <c r="C286" i="5"/>
  <c r="B286" i="5"/>
  <c r="D286" i="5" s="1"/>
  <c r="A286" i="5"/>
  <c r="C285" i="5"/>
  <c r="B285" i="5"/>
  <c r="D285" i="5" s="1"/>
  <c r="A285" i="5"/>
  <c r="C284" i="5"/>
  <c r="B284" i="5"/>
  <c r="D284" i="5" s="1"/>
  <c r="A284" i="5"/>
  <c r="C283" i="5"/>
  <c r="B283" i="5"/>
  <c r="D283" i="5" s="1"/>
  <c r="C282" i="5"/>
  <c r="B282" i="5"/>
  <c r="D282" i="5" s="1"/>
  <c r="A282" i="5"/>
  <c r="C281" i="5"/>
  <c r="B281" i="5"/>
  <c r="D281" i="5" s="1"/>
  <c r="A281" i="5"/>
  <c r="C280" i="5"/>
  <c r="B280" i="5"/>
  <c r="D280" i="5" s="1"/>
  <c r="A280" i="5"/>
  <c r="Y280" i="5" s="1"/>
  <c r="C279" i="5"/>
  <c r="B279" i="5"/>
  <c r="D279" i="5" s="1"/>
  <c r="A279" i="5"/>
  <c r="C278" i="5"/>
  <c r="B278" i="5"/>
  <c r="D278" i="5" s="1"/>
  <c r="A278" i="5"/>
  <c r="C277" i="5"/>
  <c r="B277" i="5"/>
  <c r="D277" i="5" s="1"/>
  <c r="A277" i="5"/>
  <c r="C276" i="5"/>
  <c r="B276" i="5"/>
  <c r="D276" i="5" s="1"/>
  <c r="A276" i="5"/>
  <c r="C275" i="5"/>
  <c r="B275" i="5"/>
  <c r="D275" i="5" s="1"/>
  <c r="C274" i="5"/>
  <c r="B274" i="5"/>
  <c r="D274" i="5" s="1"/>
  <c r="A274" i="5"/>
  <c r="C273" i="5"/>
  <c r="B273" i="5"/>
  <c r="D273" i="5" s="1"/>
  <c r="A273" i="5"/>
  <c r="C272" i="5"/>
  <c r="B272" i="5"/>
  <c r="D272" i="5" s="1"/>
  <c r="A272" i="5"/>
  <c r="C271" i="5"/>
  <c r="B271" i="5"/>
  <c r="D271" i="5" s="1"/>
  <c r="A271" i="5"/>
  <c r="C270" i="5"/>
  <c r="B270" i="5"/>
  <c r="D270" i="5" s="1"/>
  <c r="A270" i="5"/>
  <c r="C269" i="5"/>
  <c r="B269" i="5"/>
  <c r="D269" i="5" s="1"/>
  <c r="A269" i="5"/>
  <c r="C268" i="5"/>
  <c r="B268" i="5"/>
  <c r="D268" i="5" s="1"/>
  <c r="A268" i="5"/>
  <c r="C267" i="5"/>
  <c r="B267" i="5"/>
  <c r="D267" i="5" s="1"/>
  <c r="C266" i="5"/>
  <c r="B266" i="5"/>
  <c r="D266" i="5" s="1"/>
  <c r="A266" i="5"/>
  <c r="C265" i="5"/>
  <c r="B265" i="5"/>
  <c r="D265" i="5" s="1"/>
  <c r="A265" i="5"/>
  <c r="C264" i="5"/>
  <c r="B264" i="5"/>
  <c r="D264" i="5" s="1"/>
  <c r="A264" i="5"/>
  <c r="C263" i="5"/>
  <c r="B263" i="5"/>
  <c r="D263" i="5" s="1"/>
  <c r="A263" i="5"/>
  <c r="C262" i="5"/>
  <c r="B262" i="5"/>
  <c r="D262" i="5" s="1"/>
  <c r="A262" i="5"/>
  <c r="C261" i="5"/>
  <c r="B261" i="5"/>
  <c r="D261" i="5" s="1"/>
  <c r="A261" i="5"/>
  <c r="Y261" i="5" s="1"/>
  <c r="C260" i="5"/>
  <c r="B260" i="5"/>
  <c r="D260" i="5" s="1"/>
  <c r="A260" i="5"/>
  <c r="C259" i="5"/>
  <c r="B259" i="5"/>
  <c r="D259" i="5" s="1"/>
  <c r="C258" i="5"/>
  <c r="B258" i="5"/>
  <c r="D258" i="5" s="1"/>
  <c r="A258" i="5"/>
  <c r="C257" i="5"/>
  <c r="B257" i="5"/>
  <c r="D257" i="5" s="1"/>
  <c r="A257" i="5"/>
  <c r="C256" i="5"/>
  <c r="B256" i="5"/>
  <c r="D256" i="5" s="1"/>
  <c r="A256" i="5"/>
  <c r="C255" i="5"/>
  <c r="B255" i="5"/>
  <c r="D255" i="5" s="1"/>
  <c r="A255" i="5"/>
  <c r="C254" i="5"/>
  <c r="B254" i="5"/>
  <c r="D254" i="5" s="1"/>
  <c r="A254" i="5"/>
  <c r="C253" i="5"/>
  <c r="B253" i="5"/>
  <c r="D253" i="5" s="1"/>
  <c r="A253" i="5"/>
  <c r="Y253" i="5" s="1"/>
  <c r="C252" i="5"/>
  <c r="B252" i="5"/>
  <c r="D252" i="5" s="1"/>
  <c r="A252" i="5"/>
  <c r="C251" i="5"/>
  <c r="B251" i="5"/>
  <c r="D251" i="5" s="1"/>
  <c r="C250" i="5"/>
  <c r="B250" i="5"/>
  <c r="D250" i="5" s="1"/>
  <c r="A250" i="5"/>
  <c r="C249" i="5"/>
  <c r="B249" i="5"/>
  <c r="D249" i="5" s="1"/>
  <c r="C248" i="5"/>
  <c r="B248" i="5"/>
  <c r="D248" i="5" s="1"/>
  <c r="A248" i="5"/>
  <c r="C247" i="5"/>
  <c r="B247" i="5"/>
  <c r="D247" i="5" s="1"/>
  <c r="A247" i="5"/>
  <c r="C246" i="5"/>
  <c r="B246" i="5"/>
  <c r="D246" i="5" s="1"/>
  <c r="A246" i="5"/>
  <c r="C245" i="5"/>
  <c r="B245" i="5"/>
  <c r="D245" i="5" s="1"/>
  <c r="C244" i="5"/>
  <c r="B244" i="5"/>
  <c r="D244" i="5" s="1"/>
  <c r="A244" i="5"/>
  <c r="C243" i="5"/>
  <c r="B243" i="5"/>
  <c r="D243" i="5" s="1"/>
  <c r="C242" i="5"/>
  <c r="B242" i="5"/>
  <c r="D242" i="5" s="1"/>
  <c r="A242" i="5"/>
  <c r="Y242" i="5" s="1"/>
  <c r="C241" i="5"/>
  <c r="B241" i="5"/>
  <c r="D241" i="5" s="1"/>
  <c r="C240" i="5"/>
  <c r="B240" i="5"/>
  <c r="D240" i="5" s="1"/>
  <c r="A240" i="5"/>
  <c r="C239" i="5"/>
  <c r="B239" i="5"/>
  <c r="D239" i="5" s="1"/>
  <c r="A239" i="5"/>
  <c r="C238" i="5"/>
  <c r="B238" i="5"/>
  <c r="D238" i="5" s="1"/>
  <c r="A238" i="5"/>
  <c r="C237" i="5"/>
  <c r="B237" i="5"/>
  <c r="D237" i="5" s="1"/>
  <c r="C236" i="5"/>
  <c r="B236" i="5"/>
  <c r="D236" i="5" s="1"/>
  <c r="A236" i="5"/>
  <c r="C235" i="5"/>
  <c r="B235" i="5"/>
  <c r="D235" i="5" s="1"/>
  <c r="C234" i="5"/>
  <c r="B234" i="5"/>
  <c r="D234" i="5" s="1"/>
  <c r="A234" i="5"/>
  <c r="Y234" i="5" s="1"/>
  <c r="C233" i="5"/>
  <c r="B233" i="5"/>
  <c r="D233" i="5" s="1"/>
  <c r="C232" i="5"/>
  <c r="B232" i="5"/>
  <c r="D232" i="5" s="1"/>
  <c r="A232" i="5"/>
  <c r="C231" i="5"/>
  <c r="B231" i="5"/>
  <c r="D231" i="5" s="1"/>
  <c r="A231" i="5"/>
  <c r="C230" i="5"/>
  <c r="B230" i="5"/>
  <c r="D230" i="5" s="1"/>
  <c r="A230" i="5"/>
  <c r="C229" i="5"/>
  <c r="B229" i="5"/>
  <c r="D229" i="5" s="1"/>
  <c r="C228" i="5"/>
  <c r="B228" i="5"/>
  <c r="D228" i="5" s="1"/>
  <c r="A228" i="5"/>
  <c r="C227" i="5"/>
  <c r="B227" i="5"/>
  <c r="D227" i="5" s="1"/>
  <c r="C226" i="5"/>
  <c r="B226" i="5"/>
  <c r="D226" i="5" s="1"/>
  <c r="A226" i="5"/>
  <c r="C225" i="5"/>
  <c r="B225" i="5"/>
  <c r="D225" i="5" s="1"/>
  <c r="C224" i="5"/>
  <c r="B224" i="5"/>
  <c r="D224" i="5" s="1"/>
  <c r="A224" i="5"/>
  <c r="C223" i="5"/>
  <c r="B223" i="5"/>
  <c r="D223" i="5" s="1"/>
  <c r="A223" i="5"/>
  <c r="C222" i="5"/>
  <c r="B222" i="5"/>
  <c r="D222" i="5" s="1"/>
  <c r="A222" i="5"/>
  <c r="C221" i="5"/>
  <c r="B221" i="5"/>
  <c r="D221" i="5" s="1"/>
  <c r="C220" i="5"/>
  <c r="B220" i="5"/>
  <c r="D220" i="5" s="1"/>
  <c r="A220" i="5"/>
  <c r="Y220" i="5" s="1"/>
  <c r="C219" i="5"/>
  <c r="B219" i="5"/>
  <c r="D219" i="5" s="1"/>
  <c r="C218" i="5"/>
  <c r="B218" i="5"/>
  <c r="D218" i="5" s="1"/>
  <c r="A218" i="5"/>
  <c r="C217" i="5"/>
  <c r="B217" i="5"/>
  <c r="D217" i="5" s="1"/>
  <c r="C216" i="5"/>
  <c r="B216" i="5"/>
  <c r="D216" i="5" s="1"/>
  <c r="A216" i="5"/>
  <c r="Y216" i="5" s="1"/>
  <c r="C215" i="5"/>
  <c r="B215" i="5"/>
  <c r="D215" i="5" s="1"/>
  <c r="A215" i="5"/>
  <c r="C214" i="5"/>
  <c r="B214" i="5"/>
  <c r="D214" i="5" s="1"/>
  <c r="A214" i="5"/>
  <c r="C213" i="5"/>
  <c r="B213" i="5"/>
  <c r="D213" i="5" s="1"/>
  <c r="C212" i="5"/>
  <c r="B212" i="5"/>
  <c r="D212" i="5" s="1"/>
  <c r="A212" i="5"/>
  <c r="C211" i="5"/>
  <c r="B211" i="5"/>
  <c r="D211" i="5" s="1"/>
  <c r="C210" i="5"/>
  <c r="B210" i="5"/>
  <c r="D210" i="5" s="1"/>
  <c r="A210" i="5"/>
  <c r="C209" i="5"/>
  <c r="B209" i="5"/>
  <c r="D209" i="5" s="1"/>
  <c r="C208" i="5"/>
  <c r="B208" i="5"/>
  <c r="D208" i="5" s="1"/>
  <c r="A208" i="5"/>
  <c r="C207" i="5"/>
  <c r="B207" i="5"/>
  <c r="D207" i="5" s="1"/>
  <c r="A207" i="5"/>
  <c r="C206" i="5"/>
  <c r="B206" i="5"/>
  <c r="D206" i="5" s="1"/>
  <c r="A206" i="5"/>
  <c r="C205" i="5"/>
  <c r="B205" i="5"/>
  <c r="D205" i="5" s="1"/>
  <c r="C204" i="5"/>
  <c r="B204" i="5"/>
  <c r="D204" i="5" s="1"/>
  <c r="A204" i="5"/>
  <c r="C203" i="5"/>
  <c r="B203" i="5"/>
  <c r="D203" i="5" s="1"/>
  <c r="C202" i="5"/>
  <c r="B202" i="5"/>
  <c r="D202" i="5" s="1"/>
  <c r="A202" i="5"/>
  <c r="C201" i="5"/>
  <c r="B201" i="5"/>
  <c r="D201" i="5" s="1"/>
  <c r="C200" i="5"/>
  <c r="B200" i="5"/>
  <c r="D200" i="5" s="1"/>
  <c r="A200" i="5"/>
  <c r="C199" i="5"/>
  <c r="B199" i="5"/>
  <c r="D199" i="5" s="1"/>
  <c r="A199" i="5"/>
  <c r="C198" i="5"/>
  <c r="B198" i="5"/>
  <c r="D198" i="5" s="1"/>
  <c r="A198" i="5"/>
  <c r="C197" i="5"/>
  <c r="B197" i="5"/>
  <c r="D197" i="5" s="1"/>
  <c r="C196" i="5"/>
  <c r="B196" i="5"/>
  <c r="D196" i="5" s="1"/>
  <c r="A196" i="5"/>
  <c r="C195" i="5"/>
  <c r="B195" i="5"/>
  <c r="D195" i="5" s="1"/>
  <c r="C194" i="5"/>
  <c r="B194" i="5"/>
  <c r="D194" i="5" s="1"/>
  <c r="C193" i="5"/>
  <c r="B193" i="5"/>
  <c r="D193" i="5" s="1"/>
  <c r="C192" i="5"/>
  <c r="B192" i="5"/>
  <c r="D192" i="5" s="1"/>
  <c r="A192" i="5"/>
  <c r="C191" i="5"/>
  <c r="B191" i="5"/>
  <c r="D191" i="5" s="1"/>
  <c r="A191" i="5"/>
  <c r="C190" i="5"/>
  <c r="B190" i="5"/>
  <c r="D190" i="5" s="1"/>
  <c r="A190" i="5"/>
  <c r="C189" i="5"/>
  <c r="B189" i="5"/>
  <c r="D189" i="5" s="1"/>
  <c r="C188" i="5"/>
  <c r="B188" i="5"/>
  <c r="D188" i="5" s="1"/>
  <c r="A188" i="5"/>
  <c r="C187" i="5"/>
  <c r="B187" i="5"/>
  <c r="D187" i="5" s="1"/>
  <c r="C186" i="5"/>
  <c r="B186" i="5"/>
  <c r="D186" i="5" s="1"/>
  <c r="A186" i="5"/>
  <c r="C185" i="5"/>
  <c r="B185" i="5"/>
  <c r="D185" i="5" s="1"/>
  <c r="C184" i="5"/>
  <c r="B184" i="5"/>
  <c r="D184" i="5" s="1"/>
  <c r="A184" i="5"/>
  <c r="C183" i="5"/>
  <c r="B183" i="5"/>
  <c r="D183" i="5" s="1"/>
  <c r="A183" i="5"/>
  <c r="C182" i="5"/>
  <c r="B182" i="5"/>
  <c r="D182" i="5" s="1"/>
  <c r="C181" i="5"/>
  <c r="B181" i="5"/>
  <c r="D181" i="5" s="1"/>
  <c r="C180" i="5"/>
  <c r="B180" i="5"/>
  <c r="D180" i="5" s="1"/>
  <c r="A180" i="5"/>
  <c r="C179" i="5"/>
  <c r="B179" i="5"/>
  <c r="D179" i="5" s="1"/>
  <c r="C178" i="5"/>
  <c r="B178" i="5"/>
  <c r="D178" i="5" s="1"/>
  <c r="C177" i="5"/>
  <c r="B177" i="5"/>
  <c r="D177" i="5" s="1"/>
  <c r="C176" i="5"/>
  <c r="B176" i="5"/>
  <c r="D176" i="5" s="1"/>
  <c r="A176" i="5"/>
  <c r="C175" i="5"/>
  <c r="B175" i="5"/>
  <c r="D175" i="5" s="1"/>
  <c r="A175" i="5"/>
  <c r="C174" i="5"/>
  <c r="B174" i="5"/>
  <c r="D174" i="5" s="1"/>
  <c r="A174" i="5"/>
  <c r="C173" i="5"/>
  <c r="B173" i="5"/>
  <c r="D173" i="5" s="1"/>
  <c r="C172" i="5"/>
  <c r="B172" i="5"/>
  <c r="D172" i="5" s="1"/>
  <c r="A172" i="5"/>
  <c r="C171" i="5"/>
  <c r="B171" i="5"/>
  <c r="D171" i="5" s="1"/>
  <c r="C170" i="5"/>
  <c r="B170" i="5"/>
  <c r="D170" i="5" s="1"/>
  <c r="A170" i="5"/>
  <c r="C169" i="5"/>
  <c r="B169" i="5"/>
  <c r="D169" i="5" s="1"/>
  <c r="C168" i="5"/>
  <c r="B168" i="5"/>
  <c r="D168" i="5" s="1"/>
  <c r="A168" i="5"/>
  <c r="Y168" i="5" s="1"/>
  <c r="C167" i="5"/>
  <c r="B167" i="5"/>
  <c r="D167" i="5" s="1"/>
  <c r="A167" i="5"/>
  <c r="C166" i="5"/>
  <c r="B166" i="5"/>
  <c r="D166" i="5" s="1"/>
  <c r="C165" i="5"/>
  <c r="B165" i="5"/>
  <c r="D165" i="5" s="1"/>
  <c r="C164" i="5"/>
  <c r="B164" i="5"/>
  <c r="D164" i="5" s="1"/>
  <c r="A164" i="5"/>
  <c r="C163" i="5"/>
  <c r="B163" i="5"/>
  <c r="D163" i="5" s="1"/>
  <c r="C162" i="5"/>
  <c r="B162" i="5"/>
  <c r="D162" i="5" s="1"/>
  <c r="C161" i="5"/>
  <c r="B161" i="5"/>
  <c r="D161" i="5" s="1"/>
  <c r="C160" i="5"/>
  <c r="B160" i="5"/>
  <c r="D160" i="5" s="1"/>
  <c r="A160" i="5"/>
  <c r="C159" i="5"/>
  <c r="B159" i="5"/>
  <c r="D159" i="5" s="1"/>
  <c r="A159" i="5"/>
  <c r="C158" i="5"/>
  <c r="B158" i="5"/>
  <c r="D158" i="5" s="1"/>
  <c r="A158" i="5"/>
  <c r="C157" i="5"/>
  <c r="B157" i="5"/>
  <c r="D157" i="5" s="1"/>
  <c r="C156" i="5"/>
  <c r="B156" i="5"/>
  <c r="D156" i="5" s="1"/>
  <c r="A156" i="5"/>
  <c r="C155" i="5"/>
  <c r="B155" i="5"/>
  <c r="D155" i="5" s="1"/>
  <c r="C154" i="5"/>
  <c r="B154" i="5"/>
  <c r="D154" i="5" s="1"/>
  <c r="A154" i="5"/>
  <c r="C153" i="5"/>
  <c r="B153" i="5"/>
  <c r="D153" i="5" s="1"/>
  <c r="C152" i="5"/>
  <c r="B152" i="5"/>
  <c r="D152" i="5" s="1"/>
  <c r="A152" i="5"/>
  <c r="C151" i="5"/>
  <c r="B151" i="5"/>
  <c r="D151" i="5" s="1"/>
  <c r="A151" i="5"/>
  <c r="C150" i="5"/>
  <c r="B150" i="5"/>
  <c r="D150" i="5" s="1"/>
  <c r="C149" i="5"/>
  <c r="B149" i="5"/>
  <c r="D149" i="5" s="1"/>
  <c r="C148" i="5"/>
  <c r="B148" i="5"/>
  <c r="D148" i="5" s="1"/>
  <c r="A148" i="5"/>
  <c r="C147" i="5"/>
  <c r="B147" i="5"/>
  <c r="D147" i="5" s="1"/>
  <c r="C146" i="5"/>
  <c r="B146" i="5"/>
  <c r="D146" i="5" s="1"/>
  <c r="A146" i="5"/>
  <c r="C145" i="5"/>
  <c r="B145" i="5"/>
  <c r="D145" i="5" s="1"/>
  <c r="C144" i="5"/>
  <c r="B144" i="5"/>
  <c r="D144" i="5" s="1"/>
  <c r="A144" i="5"/>
  <c r="C143" i="5"/>
  <c r="B143" i="5"/>
  <c r="D143" i="5" s="1"/>
  <c r="C142" i="5"/>
  <c r="B142" i="5"/>
  <c r="D142" i="5" s="1"/>
  <c r="C141" i="5"/>
  <c r="B141" i="5"/>
  <c r="D141" i="5" s="1"/>
  <c r="C140" i="5"/>
  <c r="B140" i="5"/>
  <c r="D140" i="5" s="1"/>
  <c r="A140" i="5"/>
  <c r="C139" i="5"/>
  <c r="B139" i="5"/>
  <c r="D139" i="5" s="1"/>
  <c r="C138" i="5"/>
  <c r="B138" i="5"/>
  <c r="D138" i="5" s="1"/>
  <c r="C137" i="5"/>
  <c r="B137" i="5"/>
  <c r="D137" i="5" s="1"/>
  <c r="C136" i="5"/>
  <c r="B136" i="5"/>
  <c r="D136" i="5" s="1"/>
  <c r="A136" i="5"/>
  <c r="C135" i="5"/>
  <c r="B135" i="5"/>
  <c r="D135" i="5" s="1"/>
  <c r="A135" i="5"/>
  <c r="C134" i="5"/>
  <c r="B134" i="5"/>
  <c r="D134" i="5" s="1"/>
  <c r="A134" i="5"/>
  <c r="C133" i="5"/>
  <c r="B133" i="5"/>
  <c r="D133" i="5" s="1"/>
  <c r="C132" i="5"/>
  <c r="B132" i="5"/>
  <c r="D132" i="5" s="1"/>
  <c r="A132" i="5"/>
  <c r="C131" i="5"/>
  <c r="B131" i="5"/>
  <c r="D131" i="5" s="1"/>
  <c r="C130" i="5"/>
  <c r="B130" i="5"/>
  <c r="D130" i="5" s="1"/>
  <c r="A130" i="5"/>
  <c r="C129" i="5"/>
  <c r="B129" i="5"/>
  <c r="D129" i="5" s="1"/>
  <c r="C128" i="5"/>
  <c r="B128" i="5"/>
  <c r="D128" i="5" s="1"/>
  <c r="A128" i="5"/>
  <c r="C127" i="5"/>
  <c r="B127" i="5"/>
  <c r="D127" i="5" s="1"/>
  <c r="A127" i="5"/>
  <c r="C126" i="5"/>
  <c r="B126" i="5"/>
  <c r="D126" i="5" s="1"/>
  <c r="C125" i="5"/>
  <c r="B125" i="5"/>
  <c r="D125" i="5" s="1"/>
  <c r="C124" i="5"/>
  <c r="B124" i="5"/>
  <c r="D124" i="5" s="1"/>
  <c r="A124" i="5"/>
  <c r="C123" i="5"/>
  <c r="B123" i="5"/>
  <c r="D123" i="5" s="1"/>
  <c r="C122" i="5"/>
  <c r="B122" i="5"/>
  <c r="D122" i="5" s="1"/>
  <c r="C121" i="5"/>
  <c r="B121" i="5"/>
  <c r="D121" i="5" s="1"/>
  <c r="C120" i="5"/>
  <c r="B120" i="5"/>
  <c r="D120" i="5" s="1"/>
  <c r="A120" i="5"/>
  <c r="C119" i="5"/>
  <c r="B119" i="5"/>
  <c r="D119" i="5" s="1"/>
  <c r="C118" i="5"/>
  <c r="B118" i="5"/>
  <c r="D118" i="5" s="1"/>
  <c r="A118" i="5"/>
  <c r="C117" i="5"/>
  <c r="B117" i="5"/>
  <c r="D117" i="5" s="1"/>
  <c r="C116" i="5"/>
  <c r="B116" i="5"/>
  <c r="D116" i="5" s="1"/>
  <c r="A116" i="5"/>
  <c r="C115" i="5"/>
  <c r="B115" i="5"/>
  <c r="D115" i="5" s="1"/>
  <c r="C114" i="5"/>
  <c r="B114" i="5"/>
  <c r="D114" i="5" s="1"/>
  <c r="C113" i="5"/>
  <c r="B113" i="5"/>
  <c r="D113" i="5" s="1"/>
  <c r="C112" i="5"/>
  <c r="B112" i="5"/>
  <c r="D112" i="5" s="1"/>
  <c r="A112" i="5"/>
  <c r="C111" i="5"/>
  <c r="B111" i="5"/>
  <c r="D111" i="5" s="1"/>
  <c r="C110" i="5"/>
  <c r="B110" i="5"/>
  <c r="D110" i="5" s="1"/>
  <c r="C109" i="5"/>
  <c r="B109" i="5"/>
  <c r="D109" i="5" s="1"/>
  <c r="C108" i="5"/>
  <c r="B108" i="5"/>
  <c r="D108" i="5" s="1"/>
  <c r="A108" i="5"/>
  <c r="C107" i="5"/>
  <c r="B107" i="5"/>
  <c r="D107" i="5" s="1"/>
  <c r="C106" i="5"/>
  <c r="B106" i="5"/>
  <c r="D106" i="5" s="1"/>
  <c r="C105" i="5"/>
  <c r="B105" i="5"/>
  <c r="D105" i="5" s="1"/>
  <c r="C104" i="5"/>
  <c r="B104" i="5"/>
  <c r="D104" i="5" s="1"/>
  <c r="A104" i="5"/>
  <c r="C103" i="5"/>
  <c r="B103" i="5"/>
  <c r="D103" i="5" s="1"/>
  <c r="C102" i="5"/>
  <c r="B102" i="5"/>
  <c r="D102" i="5" s="1"/>
  <c r="A102" i="5"/>
  <c r="C101" i="5"/>
  <c r="B101" i="5"/>
  <c r="D101" i="5" s="1"/>
  <c r="C100" i="5"/>
  <c r="B100" i="5"/>
  <c r="D100" i="5" s="1"/>
  <c r="A100" i="5"/>
  <c r="C99" i="5"/>
  <c r="B99" i="5"/>
  <c r="D99" i="5" s="1"/>
  <c r="C98" i="5"/>
  <c r="B98" i="5"/>
  <c r="D98" i="5" s="1"/>
  <c r="C97" i="5"/>
  <c r="B97" i="5"/>
  <c r="D97" i="5" s="1"/>
  <c r="C96" i="5"/>
  <c r="B96" i="5"/>
  <c r="D96" i="5" s="1"/>
  <c r="A96" i="5"/>
  <c r="C95" i="5"/>
  <c r="B95" i="5"/>
  <c r="D95" i="5" s="1"/>
  <c r="A95" i="5"/>
  <c r="C94" i="5"/>
  <c r="B94" i="5"/>
  <c r="D94" i="5" s="1"/>
  <c r="A94" i="5"/>
  <c r="C93" i="5"/>
  <c r="B93" i="5"/>
  <c r="D93" i="5" s="1"/>
  <c r="C92" i="5"/>
  <c r="B92" i="5"/>
  <c r="D92" i="5" s="1"/>
  <c r="A92" i="5"/>
  <c r="C91" i="5"/>
  <c r="B91" i="5"/>
  <c r="D91" i="5" s="1"/>
  <c r="C90" i="5"/>
  <c r="B90" i="5"/>
  <c r="D90" i="5" s="1"/>
  <c r="A90" i="5"/>
  <c r="Y90" i="5" s="1"/>
  <c r="C89" i="5"/>
  <c r="B89" i="5"/>
  <c r="D89" i="5" s="1"/>
  <c r="C88" i="5"/>
  <c r="B88" i="5"/>
  <c r="D88" i="5" s="1"/>
  <c r="A88" i="5"/>
  <c r="C87" i="5"/>
  <c r="B87" i="5"/>
  <c r="D87" i="5" s="1"/>
  <c r="C86" i="5"/>
  <c r="B86" i="5"/>
  <c r="D86" i="5" s="1"/>
  <c r="A86" i="5"/>
  <c r="C85" i="5"/>
  <c r="B85" i="5"/>
  <c r="D85" i="5" s="1"/>
  <c r="C84" i="5"/>
  <c r="B84" i="5"/>
  <c r="D84" i="5" s="1"/>
  <c r="A84" i="5"/>
  <c r="C83" i="5"/>
  <c r="B83" i="5"/>
  <c r="D83" i="5" s="1"/>
  <c r="C82" i="5"/>
  <c r="B82" i="5"/>
  <c r="D82" i="5" s="1"/>
  <c r="A82" i="5"/>
  <c r="C81" i="5"/>
  <c r="B81" i="5"/>
  <c r="D81" i="5" s="1"/>
  <c r="C80" i="5"/>
  <c r="B80" i="5"/>
  <c r="D80" i="5" s="1"/>
  <c r="A80" i="5"/>
  <c r="C79" i="5"/>
  <c r="B79" i="5"/>
  <c r="D79" i="5" s="1"/>
  <c r="C78" i="5"/>
  <c r="B78" i="5"/>
  <c r="D78" i="5" s="1"/>
  <c r="A78" i="5"/>
  <c r="C77" i="5"/>
  <c r="B77" i="5"/>
  <c r="D77" i="5" s="1"/>
  <c r="C76" i="5"/>
  <c r="B76" i="5"/>
  <c r="D76" i="5" s="1"/>
  <c r="A76" i="5"/>
  <c r="C75" i="5"/>
  <c r="B75" i="5"/>
  <c r="D75" i="5" s="1"/>
  <c r="C74" i="5"/>
  <c r="B74" i="5"/>
  <c r="D74" i="5" s="1"/>
  <c r="A74" i="5"/>
  <c r="C73" i="5"/>
  <c r="B73" i="5"/>
  <c r="D73" i="5" s="1"/>
  <c r="C72" i="5"/>
  <c r="B72" i="5"/>
  <c r="D72" i="5" s="1"/>
  <c r="A72" i="5"/>
  <c r="C71" i="5"/>
  <c r="B71" i="5"/>
  <c r="D71" i="5" s="1"/>
  <c r="A71" i="5"/>
  <c r="Y71" i="5" s="1"/>
  <c r="C70" i="5"/>
  <c r="B70" i="5"/>
  <c r="D70" i="5" s="1"/>
  <c r="C69" i="5"/>
  <c r="B69" i="5"/>
  <c r="D69" i="5" s="1"/>
  <c r="C68" i="5"/>
  <c r="B68" i="5"/>
  <c r="D68" i="5" s="1"/>
  <c r="A68" i="5"/>
  <c r="C67" i="5"/>
  <c r="B67" i="5"/>
  <c r="D67" i="5" s="1"/>
  <c r="C66" i="5"/>
  <c r="B66" i="5"/>
  <c r="D66" i="5" s="1"/>
  <c r="C65" i="5"/>
  <c r="B65" i="5"/>
  <c r="D65" i="5" s="1"/>
  <c r="C64" i="5"/>
  <c r="B64" i="5"/>
  <c r="D64" i="5" s="1"/>
  <c r="A64" i="5"/>
  <c r="C63" i="5"/>
  <c r="B63" i="5"/>
  <c r="D63" i="5" s="1"/>
  <c r="A63" i="5"/>
  <c r="C62" i="5"/>
  <c r="B62" i="5"/>
  <c r="D62" i="5" s="1"/>
  <c r="A62" i="5"/>
  <c r="C61" i="5"/>
  <c r="B61" i="5"/>
  <c r="D61" i="5" s="1"/>
  <c r="C60" i="5"/>
  <c r="B60" i="5"/>
  <c r="D60" i="5" s="1"/>
  <c r="A60" i="5"/>
  <c r="C59" i="5"/>
  <c r="B59" i="5"/>
  <c r="D59" i="5" s="1"/>
  <c r="C58" i="5"/>
  <c r="B58" i="5"/>
  <c r="D58" i="5" s="1"/>
  <c r="A58" i="5"/>
  <c r="Y58" i="5" s="1"/>
  <c r="C57" i="5"/>
  <c r="B57" i="5"/>
  <c r="D57" i="5" s="1"/>
  <c r="C56" i="5"/>
  <c r="B56" i="5"/>
  <c r="D56" i="5" s="1"/>
  <c r="A56" i="5"/>
  <c r="C55" i="5"/>
  <c r="B55" i="5"/>
  <c r="D55" i="5" s="1"/>
  <c r="C54" i="5"/>
  <c r="B54" i="5"/>
  <c r="D54" i="5" s="1"/>
  <c r="A54" i="5"/>
  <c r="C53" i="5"/>
  <c r="B53" i="5"/>
  <c r="D53" i="5" s="1"/>
  <c r="C52" i="5"/>
  <c r="B52" i="5"/>
  <c r="D52" i="5" s="1"/>
  <c r="A52" i="5"/>
  <c r="C51" i="5"/>
  <c r="B51" i="5"/>
  <c r="D51" i="5" s="1"/>
  <c r="C50" i="5"/>
  <c r="B50" i="5"/>
  <c r="D50" i="5" s="1"/>
  <c r="A50" i="5"/>
  <c r="C49" i="5"/>
  <c r="B49" i="5"/>
  <c r="D49" i="5" s="1"/>
  <c r="C48" i="5"/>
  <c r="B48" i="5"/>
  <c r="D48" i="5" s="1"/>
  <c r="A48" i="5"/>
  <c r="C47" i="5"/>
  <c r="B47" i="5"/>
  <c r="D47" i="5" s="1"/>
  <c r="C46" i="5"/>
  <c r="B46" i="5"/>
  <c r="D46" i="5" s="1"/>
  <c r="A46" i="5"/>
  <c r="C45" i="5"/>
  <c r="B45" i="5"/>
  <c r="D45" i="5" s="1"/>
  <c r="C44" i="5"/>
  <c r="B44" i="5"/>
  <c r="D44" i="5" s="1"/>
  <c r="A44" i="5"/>
  <c r="C43" i="5"/>
  <c r="B43" i="5"/>
  <c r="D43" i="5" s="1"/>
  <c r="C42" i="5"/>
  <c r="B42" i="5"/>
  <c r="D42" i="5" s="1"/>
  <c r="A42" i="5"/>
  <c r="C41" i="5"/>
  <c r="B41" i="5"/>
  <c r="D41" i="5" s="1"/>
  <c r="C40" i="5"/>
  <c r="B40" i="5"/>
  <c r="D40" i="5" s="1"/>
  <c r="A40" i="5"/>
  <c r="C39" i="5"/>
  <c r="B39" i="5"/>
  <c r="D39" i="5" s="1"/>
  <c r="C38" i="5"/>
  <c r="B38" i="5"/>
  <c r="D38" i="5" s="1"/>
  <c r="A38" i="5"/>
  <c r="C37" i="5"/>
  <c r="B37" i="5"/>
  <c r="D37" i="5" s="1"/>
  <c r="C36" i="5"/>
  <c r="B36" i="5"/>
  <c r="D36" i="5" s="1"/>
  <c r="A36" i="5"/>
  <c r="C35" i="5"/>
  <c r="B35" i="5"/>
  <c r="D35" i="5" s="1"/>
  <c r="C34" i="5"/>
  <c r="B34" i="5"/>
  <c r="D34" i="5" s="1"/>
  <c r="A34" i="5"/>
  <c r="C33" i="5"/>
  <c r="B33" i="5"/>
  <c r="D33" i="5" s="1"/>
  <c r="C32" i="5"/>
  <c r="B32" i="5"/>
  <c r="D32" i="5" s="1"/>
  <c r="A32" i="5"/>
  <c r="C31" i="5"/>
  <c r="B31" i="5"/>
  <c r="D31" i="5" s="1"/>
  <c r="A31" i="5"/>
  <c r="C30" i="5"/>
  <c r="B30" i="5"/>
  <c r="D30" i="5" s="1"/>
  <c r="A30" i="5"/>
  <c r="C29" i="5"/>
  <c r="B29" i="5"/>
  <c r="D29" i="5" s="1"/>
  <c r="C28" i="5"/>
  <c r="B28" i="5"/>
  <c r="D28" i="5" s="1"/>
  <c r="A28" i="5"/>
  <c r="C27" i="5"/>
  <c r="B27" i="5"/>
  <c r="D27" i="5" s="1"/>
  <c r="C26" i="5"/>
  <c r="B26" i="5"/>
  <c r="D26" i="5" s="1"/>
  <c r="C25" i="5"/>
  <c r="B25" i="5"/>
  <c r="D25" i="5" s="1"/>
  <c r="C24" i="5"/>
  <c r="B24" i="5"/>
  <c r="D24" i="5" s="1"/>
  <c r="A24" i="5"/>
  <c r="C23" i="5"/>
  <c r="B23" i="5"/>
  <c r="D23" i="5" s="1"/>
  <c r="C22" i="5"/>
  <c r="B22" i="5"/>
  <c r="D22" i="5" s="1"/>
  <c r="C21" i="5"/>
  <c r="B21" i="5"/>
  <c r="D21" i="5" s="1"/>
  <c r="C20" i="5"/>
  <c r="B20" i="5"/>
  <c r="D20" i="5" s="1"/>
  <c r="A20" i="5"/>
  <c r="C19" i="5"/>
  <c r="B19" i="5"/>
  <c r="D19" i="5" s="1"/>
  <c r="C18" i="5"/>
  <c r="B18" i="5"/>
  <c r="D18" i="5" s="1"/>
  <c r="C17" i="5"/>
  <c r="B17" i="5"/>
  <c r="D17" i="5" s="1"/>
  <c r="C16" i="5"/>
  <c r="B16" i="5"/>
  <c r="D16" i="5" s="1"/>
  <c r="A16" i="5"/>
  <c r="C15" i="5"/>
  <c r="B15" i="5"/>
  <c r="D15" i="5" s="1"/>
  <c r="A15" i="5"/>
  <c r="C14" i="5"/>
  <c r="B14" i="5"/>
  <c r="D14" i="5" s="1"/>
  <c r="A14" i="5"/>
  <c r="C13" i="5"/>
  <c r="B13" i="5"/>
  <c r="D13" i="5" s="1"/>
  <c r="C12" i="5"/>
  <c r="B12" i="5"/>
  <c r="D12" i="5" s="1"/>
  <c r="A12" i="5"/>
  <c r="C11" i="5"/>
  <c r="B11" i="5"/>
  <c r="D11" i="5" s="1"/>
  <c r="C10" i="5"/>
  <c r="B10" i="5"/>
  <c r="D10" i="5" s="1"/>
  <c r="A10" i="5"/>
  <c r="C9" i="5"/>
  <c r="B9" i="5"/>
  <c r="D9" i="5" s="1"/>
  <c r="C8" i="5"/>
  <c r="B8" i="5"/>
  <c r="D8" i="5" s="1"/>
  <c r="C342" i="4"/>
  <c r="B342" i="4"/>
  <c r="A342" i="4"/>
  <c r="C341" i="4"/>
  <c r="B341" i="4"/>
  <c r="A341" i="4"/>
  <c r="C340" i="4"/>
  <c r="B340" i="4"/>
  <c r="A340" i="4"/>
  <c r="C339" i="4"/>
  <c r="B339" i="4"/>
  <c r="A339" i="4"/>
  <c r="C338" i="4"/>
  <c r="B338" i="4"/>
  <c r="A338" i="4"/>
  <c r="C337" i="4"/>
  <c r="B337" i="4"/>
  <c r="A337" i="4"/>
  <c r="C336" i="4"/>
  <c r="B336" i="4"/>
  <c r="A336" i="4"/>
  <c r="C335" i="4"/>
  <c r="B335" i="4"/>
  <c r="A335" i="4"/>
  <c r="C334" i="4"/>
  <c r="B334" i="4"/>
  <c r="A334" i="4"/>
  <c r="C333" i="4"/>
  <c r="B333" i="4"/>
  <c r="A333" i="4"/>
  <c r="C332" i="4"/>
  <c r="B332" i="4"/>
  <c r="A332" i="4"/>
  <c r="C331" i="4"/>
  <c r="B331" i="4"/>
  <c r="A331" i="4"/>
  <c r="C330" i="4"/>
  <c r="B330" i="4"/>
  <c r="A330" i="4"/>
  <c r="C329" i="4"/>
  <c r="B329" i="4"/>
  <c r="A329" i="4"/>
  <c r="C328" i="4"/>
  <c r="B328" i="4"/>
  <c r="A328" i="4"/>
  <c r="C327" i="4"/>
  <c r="B327" i="4"/>
  <c r="A327" i="4"/>
  <c r="C326" i="4"/>
  <c r="B326" i="4"/>
  <c r="A326" i="4"/>
  <c r="C325" i="4"/>
  <c r="B325" i="4"/>
  <c r="A325" i="4"/>
  <c r="C324" i="4"/>
  <c r="B324" i="4"/>
  <c r="A324" i="4"/>
  <c r="C323" i="4"/>
  <c r="B323" i="4"/>
  <c r="A323" i="4"/>
  <c r="C322" i="4"/>
  <c r="B322" i="4"/>
  <c r="A322" i="4"/>
  <c r="C321" i="4"/>
  <c r="B321" i="4"/>
  <c r="A321" i="4"/>
  <c r="C320" i="4"/>
  <c r="B320" i="4"/>
  <c r="A320" i="4"/>
  <c r="C319" i="4"/>
  <c r="B319" i="4"/>
  <c r="A319" i="4"/>
  <c r="C318" i="4"/>
  <c r="B318" i="4"/>
  <c r="A318" i="4"/>
  <c r="C317" i="4"/>
  <c r="B317" i="4"/>
  <c r="A317" i="4"/>
  <c r="C316" i="4"/>
  <c r="B316" i="4"/>
  <c r="A316" i="4"/>
  <c r="C315" i="4"/>
  <c r="B315" i="4"/>
  <c r="A315" i="4"/>
  <c r="C314" i="4"/>
  <c r="B314" i="4"/>
  <c r="A314" i="4"/>
  <c r="C313" i="4"/>
  <c r="B313" i="4"/>
  <c r="A313" i="4"/>
  <c r="C312" i="4"/>
  <c r="B312" i="4"/>
  <c r="A312" i="4"/>
  <c r="C311" i="4"/>
  <c r="B311" i="4"/>
  <c r="A311" i="4"/>
  <c r="C310" i="4"/>
  <c r="B310" i="4"/>
  <c r="A310" i="4"/>
  <c r="C309" i="4"/>
  <c r="B309" i="4"/>
  <c r="A309" i="4"/>
  <c r="C308" i="4"/>
  <c r="B308" i="4"/>
  <c r="A308" i="4"/>
  <c r="C307" i="4"/>
  <c r="B307" i="4"/>
  <c r="A307" i="4"/>
  <c r="C306" i="4"/>
  <c r="B306" i="4"/>
  <c r="A306" i="4"/>
  <c r="C305" i="4"/>
  <c r="B305" i="4"/>
  <c r="A305" i="4"/>
  <c r="C304" i="4"/>
  <c r="B304" i="4"/>
  <c r="A304" i="4"/>
  <c r="C303" i="4"/>
  <c r="B303" i="4"/>
  <c r="A303" i="4"/>
  <c r="C302" i="4"/>
  <c r="B302" i="4"/>
  <c r="A302" i="4"/>
  <c r="C301" i="4"/>
  <c r="B301" i="4"/>
  <c r="A301" i="4"/>
  <c r="C300" i="4"/>
  <c r="B300" i="4"/>
  <c r="A300" i="4"/>
  <c r="C299" i="4"/>
  <c r="B299" i="4"/>
  <c r="A299" i="4"/>
  <c r="C298" i="4"/>
  <c r="B298" i="4"/>
  <c r="A298" i="4"/>
  <c r="C297" i="4"/>
  <c r="B297" i="4"/>
  <c r="A297" i="4"/>
  <c r="C296" i="4"/>
  <c r="B296" i="4"/>
  <c r="A296" i="4"/>
  <c r="C295" i="4"/>
  <c r="B295" i="4"/>
  <c r="A295" i="4"/>
  <c r="C294" i="4"/>
  <c r="B294" i="4"/>
  <c r="A294" i="4"/>
  <c r="C293" i="4"/>
  <c r="B293" i="4"/>
  <c r="A293" i="4"/>
  <c r="C292" i="4"/>
  <c r="B292" i="4"/>
  <c r="A292" i="4"/>
  <c r="C291" i="4"/>
  <c r="B291" i="4"/>
  <c r="A291" i="4"/>
  <c r="C290" i="4"/>
  <c r="B290" i="4"/>
  <c r="A290" i="4"/>
  <c r="C289" i="4"/>
  <c r="B289" i="4"/>
  <c r="A289" i="4"/>
  <c r="C288" i="4"/>
  <c r="B288" i="4"/>
  <c r="A288" i="4"/>
  <c r="C287" i="4"/>
  <c r="B287" i="4"/>
  <c r="A287" i="4"/>
  <c r="C286" i="4"/>
  <c r="B286" i="4"/>
  <c r="A286" i="4"/>
  <c r="C285" i="4"/>
  <c r="B285" i="4"/>
  <c r="A285" i="4"/>
  <c r="C284" i="4"/>
  <c r="B284" i="4"/>
  <c r="A284" i="4"/>
  <c r="C283" i="4"/>
  <c r="B283" i="4"/>
  <c r="A283" i="4"/>
  <c r="C282" i="4"/>
  <c r="B282" i="4"/>
  <c r="A282" i="4"/>
  <c r="C281" i="4"/>
  <c r="B281" i="4"/>
  <c r="A281" i="4"/>
  <c r="C280" i="4"/>
  <c r="B280" i="4"/>
  <c r="A280" i="4"/>
  <c r="C279" i="4"/>
  <c r="B279" i="4"/>
  <c r="A279" i="4"/>
  <c r="C278" i="4"/>
  <c r="B278" i="4"/>
  <c r="A278" i="4"/>
  <c r="C277" i="4"/>
  <c r="B277" i="4"/>
  <c r="A277" i="4"/>
  <c r="C276" i="4"/>
  <c r="B276" i="4"/>
  <c r="A276" i="4"/>
  <c r="C275" i="4"/>
  <c r="B275" i="4"/>
  <c r="A275" i="4"/>
  <c r="C274" i="4"/>
  <c r="B274" i="4"/>
  <c r="A274" i="4"/>
  <c r="C273" i="4"/>
  <c r="B273" i="4"/>
  <c r="A273" i="4"/>
  <c r="C272" i="4"/>
  <c r="B272" i="4"/>
  <c r="A272" i="4"/>
  <c r="C271" i="4"/>
  <c r="B271" i="4"/>
  <c r="A271" i="4"/>
  <c r="C270" i="4"/>
  <c r="B270" i="4"/>
  <c r="A270" i="4"/>
  <c r="C269" i="4"/>
  <c r="B269" i="4"/>
  <c r="A269" i="4"/>
  <c r="C268" i="4"/>
  <c r="B268" i="4"/>
  <c r="A268" i="4"/>
  <c r="C267" i="4"/>
  <c r="B267" i="4"/>
  <c r="A267" i="4"/>
  <c r="C266" i="4"/>
  <c r="B266" i="4"/>
  <c r="A266" i="4"/>
  <c r="C265" i="4"/>
  <c r="B265" i="4"/>
  <c r="A265" i="4"/>
  <c r="C264" i="4"/>
  <c r="B264" i="4"/>
  <c r="A264" i="4"/>
  <c r="C263" i="4"/>
  <c r="B263" i="4"/>
  <c r="A263" i="4"/>
  <c r="C262" i="4"/>
  <c r="B262" i="4"/>
  <c r="A262" i="4"/>
  <c r="C261" i="4"/>
  <c r="B261" i="4"/>
  <c r="A261" i="4"/>
  <c r="C260" i="4"/>
  <c r="B260" i="4"/>
  <c r="A260" i="4"/>
  <c r="C259" i="4"/>
  <c r="B259" i="4"/>
  <c r="C258" i="4"/>
  <c r="B258" i="4"/>
  <c r="A258" i="4"/>
  <c r="C257" i="4"/>
  <c r="B257" i="4"/>
  <c r="A257" i="4"/>
  <c r="C256" i="4"/>
  <c r="B256" i="4"/>
  <c r="A256" i="4"/>
  <c r="C255" i="4"/>
  <c r="B255" i="4"/>
  <c r="A255" i="4"/>
  <c r="C254" i="4"/>
  <c r="B254" i="4"/>
  <c r="A254" i="4"/>
  <c r="C253" i="4"/>
  <c r="B253" i="4"/>
  <c r="A253" i="4"/>
  <c r="C252" i="4"/>
  <c r="B252" i="4"/>
  <c r="A252" i="4"/>
  <c r="C251" i="4"/>
  <c r="B251" i="4"/>
  <c r="C250" i="4"/>
  <c r="B250" i="4"/>
  <c r="A250" i="4"/>
  <c r="C249" i="4"/>
  <c r="B249" i="4"/>
  <c r="A249" i="4"/>
  <c r="C248" i="4"/>
  <c r="B248" i="4"/>
  <c r="A248" i="4"/>
  <c r="C247" i="4"/>
  <c r="B247" i="4"/>
  <c r="A247" i="4"/>
  <c r="C246" i="4"/>
  <c r="B246" i="4"/>
  <c r="A246" i="4"/>
  <c r="C245" i="4"/>
  <c r="B245" i="4"/>
  <c r="A245" i="4"/>
  <c r="C244" i="4"/>
  <c r="B244" i="4"/>
  <c r="A244" i="4"/>
  <c r="C243" i="4"/>
  <c r="B243" i="4"/>
  <c r="C242" i="4"/>
  <c r="B242" i="4"/>
  <c r="A242" i="4"/>
  <c r="C241" i="4"/>
  <c r="B241" i="4"/>
  <c r="A241" i="4"/>
  <c r="C240" i="4"/>
  <c r="B240" i="4"/>
  <c r="A240" i="4"/>
  <c r="C239" i="4"/>
  <c r="B239" i="4"/>
  <c r="A239" i="4"/>
  <c r="C238" i="4"/>
  <c r="B238" i="4"/>
  <c r="A238" i="4"/>
  <c r="C237" i="4"/>
  <c r="B237" i="4"/>
  <c r="A237" i="4"/>
  <c r="C236" i="4"/>
  <c r="B236" i="4"/>
  <c r="A236" i="4"/>
  <c r="C235" i="4"/>
  <c r="B235" i="4"/>
  <c r="C234" i="4"/>
  <c r="B234" i="4"/>
  <c r="A234" i="4"/>
  <c r="C233" i="4"/>
  <c r="B233" i="4"/>
  <c r="A233" i="4"/>
  <c r="C232" i="4"/>
  <c r="B232" i="4"/>
  <c r="A232" i="4"/>
  <c r="C231" i="4"/>
  <c r="B231" i="4"/>
  <c r="A231" i="4"/>
  <c r="C230" i="4"/>
  <c r="B230" i="4"/>
  <c r="A230" i="4"/>
  <c r="C229" i="4"/>
  <c r="B229" i="4"/>
  <c r="A229" i="4"/>
  <c r="C228" i="4"/>
  <c r="B228" i="4"/>
  <c r="A228" i="4"/>
  <c r="C227" i="4"/>
  <c r="B227" i="4"/>
  <c r="C226" i="4"/>
  <c r="B226" i="4"/>
  <c r="A226" i="4"/>
  <c r="C225" i="4"/>
  <c r="B225" i="4"/>
  <c r="A225" i="4"/>
  <c r="C224" i="4"/>
  <c r="B224" i="4"/>
  <c r="A224" i="4"/>
  <c r="C223" i="4"/>
  <c r="B223" i="4"/>
  <c r="A223" i="4"/>
  <c r="C222" i="4"/>
  <c r="B222" i="4"/>
  <c r="A222" i="4"/>
  <c r="C221" i="4"/>
  <c r="B221" i="4"/>
  <c r="A221" i="4"/>
  <c r="C220" i="4"/>
  <c r="B220" i="4"/>
  <c r="A220" i="4"/>
  <c r="C219" i="4"/>
  <c r="B219" i="4"/>
  <c r="C218" i="4"/>
  <c r="B218" i="4"/>
  <c r="A218" i="4"/>
  <c r="C217" i="4"/>
  <c r="B217" i="4"/>
  <c r="A217" i="4"/>
  <c r="C216" i="4"/>
  <c r="B216" i="4"/>
  <c r="A216" i="4"/>
  <c r="C215" i="4"/>
  <c r="B215" i="4"/>
  <c r="C214" i="4"/>
  <c r="B214" i="4"/>
  <c r="A214" i="4"/>
  <c r="C213" i="4"/>
  <c r="B213" i="4"/>
  <c r="A213" i="4"/>
  <c r="C212" i="4"/>
  <c r="B212" i="4"/>
  <c r="A212" i="4"/>
  <c r="C211" i="4"/>
  <c r="B211" i="4"/>
  <c r="C210" i="4"/>
  <c r="B210" i="4"/>
  <c r="A210" i="4"/>
  <c r="C209" i="4"/>
  <c r="B209" i="4"/>
  <c r="A209" i="4"/>
  <c r="C208" i="4"/>
  <c r="B208" i="4"/>
  <c r="A208" i="4"/>
  <c r="C207" i="4"/>
  <c r="B207" i="4"/>
  <c r="C206" i="4"/>
  <c r="B206" i="4"/>
  <c r="A206" i="4"/>
  <c r="C205" i="4"/>
  <c r="B205" i="4"/>
  <c r="A205" i="4"/>
  <c r="C204" i="4"/>
  <c r="B204" i="4"/>
  <c r="A204" i="4"/>
  <c r="C203" i="4"/>
  <c r="B203" i="4"/>
  <c r="C202" i="4"/>
  <c r="B202" i="4"/>
  <c r="A202" i="4"/>
  <c r="C201" i="4"/>
  <c r="B201" i="4"/>
  <c r="A201" i="4"/>
  <c r="C200" i="4"/>
  <c r="B200" i="4"/>
  <c r="A200" i="4"/>
  <c r="C199" i="4"/>
  <c r="B199" i="4"/>
  <c r="C198" i="4"/>
  <c r="B198" i="4"/>
  <c r="A198" i="4"/>
  <c r="C197" i="4"/>
  <c r="B197" i="4"/>
  <c r="A197" i="4"/>
  <c r="C196" i="4"/>
  <c r="B196" i="4"/>
  <c r="A196" i="4"/>
  <c r="C195" i="4"/>
  <c r="B195" i="4"/>
  <c r="C194" i="4"/>
  <c r="B194" i="4"/>
  <c r="A194" i="4"/>
  <c r="C193" i="4"/>
  <c r="B193" i="4"/>
  <c r="A193" i="4"/>
  <c r="C192" i="4"/>
  <c r="B192" i="4"/>
  <c r="A192" i="4"/>
  <c r="C191" i="4"/>
  <c r="B191" i="4"/>
  <c r="C190" i="4"/>
  <c r="B190" i="4"/>
  <c r="A190" i="4"/>
  <c r="C189" i="4"/>
  <c r="B189" i="4"/>
  <c r="A189" i="4"/>
  <c r="C188" i="4"/>
  <c r="B188" i="4"/>
  <c r="A188" i="4"/>
  <c r="C187" i="4"/>
  <c r="B187" i="4"/>
  <c r="C186" i="4"/>
  <c r="B186" i="4"/>
  <c r="A186" i="4"/>
  <c r="C185" i="4"/>
  <c r="B185" i="4"/>
  <c r="A185" i="4"/>
  <c r="C184" i="4"/>
  <c r="B184" i="4"/>
  <c r="A184" i="4"/>
  <c r="C183" i="4"/>
  <c r="B183" i="4"/>
  <c r="C182" i="4"/>
  <c r="B182" i="4"/>
  <c r="A182" i="4"/>
  <c r="C181" i="4"/>
  <c r="B181" i="4"/>
  <c r="A181" i="4"/>
  <c r="C180" i="4"/>
  <c r="B180" i="4"/>
  <c r="A180" i="4"/>
  <c r="C179" i="4"/>
  <c r="B179" i="4"/>
  <c r="C178" i="4"/>
  <c r="B178" i="4"/>
  <c r="C177" i="4"/>
  <c r="B177" i="4"/>
  <c r="A177" i="4"/>
  <c r="C176" i="4"/>
  <c r="B176" i="4"/>
  <c r="A176" i="4"/>
  <c r="C175" i="4"/>
  <c r="B175" i="4"/>
  <c r="C174" i="4"/>
  <c r="B174" i="4"/>
  <c r="A174" i="4"/>
  <c r="C173" i="4"/>
  <c r="B173" i="4"/>
  <c r="A173" i="4"/>
  <c r="C172" i="4"/>
  <c r="B172" i="4"/>
  <c r="A172" i="4"/>
  <c r="C171" i="4"/>
  <c r="B171" i="4"/>
  <c r="C170" i="4"/>
  <c r="B170" i="4"/>
  <c r="C169" i="4"/>
  <c r="B169" i="4"/>
  <c r="A169" i="4"/>
  <c r="C168" i="4"/>
  <c r="B168" i="4"/>
  <c r="A168" i="4"/>
  <c r="C167" i="4"/>
  <c r="B167" i="4"/>
  <c r="C166" i="4"/>
  <c r="B166" i="4"/>
  <c r="A166" i="4"/>
  <c r="C165" i="4"/>
  <c r="B165" i="4"/>
  <c r="A165" i="4"/>
  <c r="C164" i="4"/>
  <c r="B164" i="4"/>
  <c r="A164" i="4"/>
  <c r="C163" i="4"/>
  <c r="B163" i="4"/>
  <c r="C162" i="4"/>
  <c r="B162" i="4"/>
  <c r="C161" i="4"/>
  <c r="B161" i="4"/>
  <c r="A161" i="4"/>
  <c r="C160" i="4"/>
  <c r="B160" i="4"/>
  <c r="A160" i="4"/>
  <c r="C159" i="4"/>
  <c r="B159" i="4"/>
  <c r="C158" i="4"/>
  <c r="B158" i="4"/>
  <c r="A158" i="4"/>
  <c r="C157" i="4"/>
  <c r="B157" i="4"/>
  <c r="A157" i="4"/>
  <c r="C156" i="4"/>
  <c r="B156" i="4"/>
  <c r="A156" i="4"/>
  <c r="C155" i="4"/>
  <c r="B155" i="4"/>
  <c r="C154" i="4"/>
  <c r="B154" i="4"/>
  <c r="A154" i="4"/>
  <c r="C153" i="4"/>
  <c r="B153" i="4"/>
  <c r="A153" i="4"/>
  <c r="C152" i="4"/>
  <c r="B152" i="4"/>
  <c r="A152" i="4"/>
  <c r="C151" i="4"/>
  <c r="B151" i="4"/>
  <c r="C150" i="4"/>
  <c r="B150" i="4"/>
  <c r="A150" i="4"/>
  <c r="C149" i="4"/>
  <c r="B149" i="4"/>
  <c r="A149" i="4"/>
  <c r="C148" i="4"/>
  <c r="B148" i="4"/>
  <c r="A148" i="4"/>
  <c r="C147" i="4"/>
  <c r="B147" i="4"/>
  <c r="C146" i="4"/>
  <c r="B146" i="4"/>
  <c r="C145" i="4"/>
  <c r="B145" i="4"/>
  <c r="A145" i="4"/>
  <c r="C144" i="4"/>
  <c r="B144" i="4"/>
  <c r="A144" i="4"/>
  <c r="C143" i="4"/>
  <c r="B143" i="4"/>
  <c r="C142" i="4"/>
  <c r="B142" i="4"/>
  <c r="A142" i="4"/>
  <c r="C141" i="4"/>
  <c r="B141" i="4"/>
  <c r="A141" i="4"/>
  <c r="C140" i="4"/>
  <c r="B140" i="4"/>
  <c r="A140" i="4"/>
  <c r="C139" i="4"/>
  <c r="B139" i="4"/>
  <c r="C138" i="4"/>
  <c r="B138" i="4"/>
  <c r="C137" i="4"/>
  <c r="B137" i="4"/>
  <c r="A137" i="4"/>
  <c r="C136" i="4"/>
  <c r="B136" i="4"/>
  <c r="A136" i="4"/>
  <c r="C135" i="4"/>
  <c r="B135" i="4"/>
  <c r="C134" i="4"/>
  <c r="B134" i="4"/>
  <c r="A134" i="4"/>
  <c r="C133" i="4"/>
  <c r="B133" i="4"/>
  <c r="A133" i="4"/>
  <c r="C132" i="4"/>
  <c r="B132" i="4"/>
  <c r="A132" i="4"/>
  <c r="C131" i="4"/>
  <c r="B131" i="4"/>
  <c r="C130" i="4"/>
  <c r="B130" i="4"/>
  <c r="C129" i="4"/>
  <c r="B129" i="4"/>
  <c r="A129" i="4"/>
  <c r="C128" i="4"/>
  <c r="B128" i="4"/>
  <c r="A128" i="4"/>
  <c r="C127" i="4"/>
  <c r="B127" i="4"/>
  <c r="C126" i="4"/>
  <c r="B126" i="4"/>
  <c r="A126" i="4"/>
  <c r="C125" i="4"/>
  <c r="B125" i="4"/>
  <c r="A125" i="4"/>
  <c r="C124" i="4"/>
  <c r="B124" i="4"/>
  <c r="A124" i="4"/>
  <c r="C123" i="4"/>
  <c r="B123" i="4"/>
  <c r="C122" i="4"/>
  <c r="B122" i="4"/>
  <c r="A122" i="4"/>
  <c r="C121" i="4"/>
  <c r="B121" i="4"/>
  <c r="A121" i="4"/>
  <c r="C120" i="4"/>
  <c r="B120" i="4"/>
  <c r="A120" i="4"/>
  <c r="C119" i="4"/>
  <c r="B119" i="4"/>
  <c r="C118" i="4"/>
  <c r="B118" i="4"/>
  <c r="A118" i="4"/>
  <c r="C117" i="4"/>
  <c r="B117" i="4"/>
  <c r="A117" i="4"/>
  <c r="C116" i="4"/>
  <c r="B116" i="4"/>
  <c r="A116" i="4"/>
  <c r="C115" i="4"/>
  <c r="B115" i="4"/>
  <c r="C114" i="4"/>
  <c r="B114" i="4"/>
  <c r="C113" i="4"/>
  <c r="B113" i="4"/>
  <c r="A113" i="4"/>
  <c r="C112" i="4"/>
  <c r="B112" i="4"/>
  <c r="A112" i="4"/>
  <c r="C111" i="4"/>
  <c r="B111" i="4"/>
  <c r="C110" i="4"/>
  <c r="B110" i="4"/>
  <c r="A110" i="4"/>
  <c r="C109" i="4"/>
  <c r="B109" i="4"/>
  <c r="A109" i="4"/>
  <c r="C108" i="4"/>
  <c r="B108" i="4"/>
  <c r="A108" i="4"/>
  <c r="C107" i="4"/>
  <c r="B107" i="4"/>
  <c r="C106" i="4"/>
  <c r="B106" i="4"/>
  <c r="C105" i="4"/>
  <c r="B105" i="4"/>
  <c r="A105" i="4"/>
  <c r="C104" i="4"/>
  <c r="B104" i="4"/>
  <c r="A104" i="4"/>
  <c r="C103" i="4"/>
  <c r="B103" i="4"/>
  <c r="C102" i="4"/>
  <c r="B102" i="4"/>
  <c r="A102" i="4"/>
  <c r="C101" i="4"/>
  <c r="B101" i="4"/>
  <c r="A101" i="4"/>
  <c r="C100" i="4"/>
  <c r="B100" i="4"/>
  <c r="A100" i="4"/>
  <c r="C99" i="4"/>
  <c r="B99" i="4"/>
  <c r="C98" i="4"/>
  <c r="B98" i="4"/>
  <c r="C97" i="4"/>
  <c r="B97" i="4"/>
  <c r="A97" i="4"/>
  <c r="C96" i="4"/>
  <c r="B96" i="4"/>
  <c r="A96" i="4"/>
  <c r="C95" i="4"/>
  <c r="B95" i="4"/>
  <c r="C94" i="4"/>
  <c r="B94" i="4"/>
  <c r="A94" i="4"/>
  <c r="C93" i="4"/>
  <c r="B93" i="4"/>
  <c r="A93" i="4"/>
  <c r="C92" i="4"/>
  <c r="B92" i="4"/>
  <c r="A92" i="4"/>
  <c r="C91" i="4"/>
  <c r="B91" i="4"/>
  <c r="C90" i="4"/>
  <c r="B90" i="4"/>
  <c r="A90" i="4"/>
  <c r="C89" i="4"/>
  <c r="B89" i="4"/>
  <c r="A89" i="4"/>
  <c r="C88" i="4"/>
  <c r="B88" i="4"/>
  <c r="A88" i="4"/>
  <c r="C87" i="4"/>
  <c r="B87" i="4"/>
  <c r="C86" i="4"/>
  <c r="B86" i="4"/>
  <c r="A86" i="4"/>
  <c r="C85" i="4"/>
  <c r="B85" i="4"/>
  <c r="A85" i="4"/>
  <c r="C84" i="4"/>
  <c r="B84" i="4"/>
  <c r="A84" i="4"/>
  <c r="C83" i="4"/>
  <c r="B83" i="4"/>
  <c r="C82" i="4"/>
  <c r="B82" i="4"/>
  <c r="C81" i="4"/>
  <c r="B81" i="4"/>
  <c r="A81" i="4"/>
  <c r="C80" i="4"/>
  <c r="B80" i="4"/>
  <c r="A80" i="4"/>
  <c r="C79" i="4"/>
  <c r="B79" i="4"/>
  <c r="C78" i="4"/>
  <c r="B78" i="4"/>
  <c r="A78" i="4"/>
  <c r="C77" i="4"/>
  <c r="B77" i="4"/>
  <c r="A77" i="4"/>
  <c r="C76" i="4"/>
  <c r="B76" i="4"/>
  <c r="A76" i="4"/>
  <c r="C75" i="4"/>
  <c r="B75" i="4"/>
  <c r="C74" i="4"/>
  <c r="B74" i="4"/>
  <c r="C73" i="4"/>
  <c r="B73" i="4"/>
  <c r="A73" i="4"/>
  <c r="C72" i="4"/>
  <c r="B72" i="4"/>
  <c r="A72" i="4"/>
  <c r="C71" i="4"/>
  <c r="B71" i="4"/>
  <c r="C70" i="4"/>
  <c r="B70" i="4"/>
  <c r="A70" i="4"/>
  <c r="C69" i="4"/>
  <c r="B69" i="4"/>
  <c r="A69" i="4"/>
  <c r="C68" i="4"/>
  <c r="B68" i="4"/>
  <c r="A68" i="4"/>
  <c r="C67" i="4"/>
  <c r="B67" i="4"/>
  <c r="C66" i="4"/>
  <c r="B66" i="4"/>
  <c r="C65" i="4"/>
  <c r="B65" i="4"/>
  <c r="A65" i="4"/>
  <c r="C64" i="4"/>
  <c r="B64" i="4"/>
  <c r="A64" i="4"/>
  <c r="C63" i="4"/>
  <c r="B63" i="4"/>
  <c r="C62" i="4"/>
  <c r="B62" i="4"/>
  <c r="A62" i="4"/>
  <c r="C61" i="4"/>
  <c r="B61" i="4"/>
  <c r="A61" i="4"/>
  <c r="C60" i="4"/>
  <c r="B60" i="4"/>
  <c r="A60" i="4"/>
  <c r="C59" i="4"/>
  <c r="B59" i="4"/>
  <c r="C58" i="4"/>
  <c r="B58" i="4"/>
  <c r="A58" i="4"/>
  <c r="C57" i="4"/>
  <c r="B57" i="4"/>
  <c r="A57" i="4"/>
  <c r="C56" i="4"/>
  <c r="B56" i="4"/>
  <c r="A56" i="4"/>
  <c r="C55" i="4"/>
  <c r="B55" i="4"/>
  <c r="C54" i="4"/>
  <c r="B54" i="4"/>
  <c r="A54" i="4"/>
  <c r="C53" i="4"/>
  <c r="B53" i="4"/>
  <c r="A53" i="4"/>
  <c r="C52" i="4"/>
  <c r="B52" i="4"/>
  <c r="A52" i="4"/>
  <c r="C51" i="4"/>
  <c r="B51" i="4"/>
  <c r="C50" i="4"/>
  <c r="B50" i="4"/>
  <c r="C49" i="4"/>
  <c r="B49" i="4"/>
  <c r="A49" i="4"/>
  <c r="C48" i="4"/>
  <c r="B48" i="4"/>
  <c r="A48" i="4"/>
  <c r="C47" i="4"/>
  <c r="B47" i="4"/>
  <c r="C46" i="4"/>
  <c r="B46" i="4"/>
  <c r="A46" i="4"/>
  <c r="C45" i="4"/>
  <c r="B45" i="4"/>
  <c r="A45" i="4"/>
  <c r="C44" i="4"/>
  <c r="B44" i="4"/>
  <c r="A44" i="4"/>
  <c r="C43" i="4"/>
  <c r="B43" i="4"/>
  <c r="C42" i="4"/>
  <c r="B42" i="4"/>
  <c r="C41" i="4"/>
  <c r="B41" i="4"/>
  <c r="A41" i="4"/>
  <c r="C40" i="4"/>
  <c r="B40" i="4"/>
  <c r="A40" i="4"/>
  <c r="C39" i="4"/>
  <c r="B39" i="4"/>
  <c r="C38" i="4"/>
  <c r="B38" i="4"/>
  <c r="A38" i="4"/>
  <c r="C37" i="4"/>
  <c r="B37" i="4"/>
  <c r="A37" i="4"/>
  <c r="C36" i="4"/>
  <c r="B36" i="4"/>
  <c r="A36" i="4"/>
  <c r="C35" i="4"/>
  <c r="B35" i="4"/>
  <c r="C34" i="4"/>
  <c r="B34" i="4"/>
  <c r="C33" i="4"/>
  <c r="B33" i="4"/>
  <c r="A33" i="4"/>
  <c r="C32" i="4"/>
  <c r="B32" i="4"/>
  <c r="A32" i="4"/>
  <c r="C31" i="4"/>
  <c r="B31" i="4"/>
  <c r="C30" i="4"/>
  <c r="B30" i="4"/>
  <c r="A30" i="4"/>
  <c r="C29" i="4"/>
  <c r="B29" i="4"/>
  <c r="A29" i="4"/>
  <c r="C28" i="4"/>
  <c r="B28" i="4"/>
  <c r="A28" i="4"/>
  <c r="C27" i="4"/>
  <c r="B27" i="4"/>
  <c r="C26" i="4"/>
  <c r="B26" i="4"/>
  <c r="A26" i="4"/>
  <c r="C25" i="4"/>
  <c r="B25" i="4"/>
  <c r="A25" i="4"/>
  <c r="C24" i="4"/>
  <c r="B24" i="4"/>
  <c r="A24" i="4"/>
  <c r="C23" i="4"/>
  <c r="B23" i="4"/>
  <c r="C22" i="4"/>
  <c r="B22" i="4"/>
  <c r="A22" i="4"/>
  <c r="C21" i="4"/>
  <c r="B21" i="4"/>
  <c r="A21" i="4"/>
  <c r="C20" i="4"/>
  <c r="B20" i="4"/>
  <c r="A20" i="4"/>
  <c r="C19" i="4"/>
  <c r="B19" i="4"/>
  <c r="C18" i="4"/>
  <c r="B18" i="4"/>
  <c r="C17" i="4"/>
  <c r="B17" i="4"/>
  <c r="A17" i="4"/>
  <c r="C16" i="4"/>
  <c r="B16" i="4"/>
  <c r="A16" i="4"/>
  <c r="C15" i="4"/>
  <c r="B15" i="4"/>
  <c r="C14" i="4"/>
  <c r="B14" i="4"/>
  <c r="A14" i="4"/>
  <c r="C13" i="4"/>
  <c r="B13" i="4"/>
  <c r="C12" i="4"/>
  <c r="B12" i="4"/>
  <c r="A12" i="4"/>
  <c r="C11" i="4"/>
  <c r="B11" i="4"/>
  <c r="C10" i="4"/>
  <c r="B10" i="4"/>
  <c r="A10" i="4"/>
  <c r="C9" i="4"/>
  <c r="B9" i="4"/>
  <c r="A9" i="4"/>
  <c r="C8" i="4"/>
  <c r="B8" i="4"/>
  <c r="A8" i="4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G1" i="2"/>
  <c r="F1" i="2"/>
  <c r="E1" i="2"/>
  <c r="D1" i="2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H1" i="1"/>
  <c r="G1" i="1"/>
  <c r="F1" i="1"/>
  <c r="E1" i="1"/>
  <c r="D1" i="1"/>
  <c r="C1" i="1"/>
  <c r="B1" i="1"/>
  <c r="S194" i="5" l="1"/>
  <c r="S237" i="5"/>
  <c r="S291" i="5"/>
  <c r="S114" i="5"/>
  <c r="S140" i="5"/>
  <c r="S207" i="5"/>
  <c r="S272" i="5"/>
  <c r="S20" i="5"/>
  <c r="S43" i="5"/>
  <c r="S46" i="5"/>
  <c r="S59" i="5"/>
  <c r="S62" i="5"/>
  <c r="S65" i="5"/>
  <c r="S75" i="5"/>
  <c r="S78" i="5"/>
  <c r="S91" i="5"/>
  <c r="S94" i="5"/>
  <c r="S97" i="5"/>
  <c r="S111" i="5"/>
  <c r="S121" i="5"/>
  <c r="S131" i="5"/>
  <c r="S134" i="5"/>
  <c r="S137" i="5"/>
  <c r="S144" i="5"/>
  <c r="S157" i="5"/>
  <c r="S173" i="5"/>
  <c r="S189" i="5"/>
  <c r="S229" i="5"/>
  <c r="S235" i="5"/>
  <c r="S238" i="5"/>
  <c r="S241" i="5"/>
  <c r="S244" i="5"/>
  <c r="S247" i="5"/>
  <c r="S250" i="5"/>
  <c r="S253" i="5"/>
  <c r="Z253" i="5"/>
  <c r="S264" i="5"/>
  <c r="S267" i="5"/>
  <c r="S278" i="5"/>
  <c r="S289" i="5"/>
  <c r="S292" i="5"/>
  <c r="S303" i="5"/>
  <c r="S314" i="5"/>
  <c r="S317" i="5"/>
  <c r="S328" i="5"/>
  <c r="S331" i="5"/>
  <c r="S342" i="5"/>
  <c r="C347" i="9"/>
  <c r="B349" i="2" s="1"/>
  <c r="S252" i="5"/>
  <c r="S10" i="5"/>
  <c r="S84" i="5"/>
  <c r="S339" i="5"/>
  <c r="S14" i="5"/>
  <c r="S24" i="5"/>
  <c r="S88" i="5"/>
  <c r="S101" i="5"/>
  <c r="S104" i="5"/>
  <c r="S118" i="5"/>
  <c r="S128" i="5"/>
  <c r="S151" i="5"/>
  <c r="S170" i="5"/>
  <c r="S183" i="5"/>
  <c r="S186" i="5"/>
  <c r="S192" i="5"/>
  <c r="S211" i="5"/>
  <c r="S214" i="5"/>
  <c r="S223" i="5"/>
  <c r="S226" i="5"/>
  <c r="S256" i="5"/>
  <c r="S270" i="5"/>
  <c r="S284" i="5"/>
  <c r="S295" i="5"/>
  <c r="S309" i="5"/>
  <c r="S323" i="5"/>
  <c r="C4897" i="9"/>
  <c r="B4899" i="2" s="1"/>
  <c r="C4893" i="9"/>
  <c r="B4895" i="2" s="1"/>
  <c r="C4889" i="9"/>
  <c r="B4891" i="2" s="1"/>
  <c r="C4885" i="9"/>
  <c r="B4887" i="2" s="1"/>
  <c r="C4881" i="9"/>
  <c r="B4883" i="2" s="1"/>
  <c r="C4877" i="9"/>
  <c r="B4879" i="2" s="1"/>
  <c r="C4873" i="9"/>
  <c r="B4875" i="2" s="1"/>
  <c r="C4869" i="9"/>
  <c r="B4871" i="2" s="1"/>
  <c r="C4865" i="9"/>
  <c r="B4867" i="2" s="1"/>
  <c r="C4861" i="9"/>
  <c r="B4863" i="2" s="1"/>
  <c r="C4857" i="9"/>
  <c r="B4859" i="2" s="1"/>
  <c r="C4853" i="9"/>
  <c r="B4855" i="2" s="1"/>
  <c r="C4849" i="9"/>
  <c r="B4851" i="2" s="1"/>
  <c r="C4845" i="9"/>
  <c r="B4847" i="2" s="1"/>
  <c r="C4841" i="9"/>
  <c r="B4843" i="2" s="1"/>
  <c r="C4837" i="9"/>
  <c r="B4839" i="2" s="1"/>
  <c r="C4833" i="9"/>
  <c r="B4835" i="2" s="1"/>
  <c r="C4829" i="9"/>
  <c r="B4831" i="2" s="1"/>
  <c r="C4825" i="9"/>
  <c r="B4827" i="2" s="1"/>
  <c r="C4821" i="9"/>
  <c r="B4823" i="2" s="1"/>
  <c r="C4817" i="9"/>
  <c r="B4819" i="2" s="1"/>
  <c r="C4813" i="9"/>
  <c r="B4815" i="2" s="1"/>
  <c r="C4809" i="9"/>
  <c r="B4811" i="2" s="1"/>
  <c r="C4805" i="9"/>
  <c r="B4807" i="2" s="1"/>
  <c r="C4801" i="9"/>
  <c r="B4803" i="2" s="1"/>
  <c r="C4797" i="9"/>
  <c r="B4799" i="2" s="1"/>
  <c r="C4793" i="9"/>
  <c r="B4795" i="2" s="1"/>
  <c r="C4789" i="9"/>
  <c r="B4791" i="2" s="1"/>
  <c r="C4785" i="9"/>
  <c r="B4787" i="2" s="1"/>
  <c r="C4781" i="9"/>
  <c r="B4783" i="2" s="1"/>
  <c r="C4777" i="9"/>
  <c r="B4779" i="2" s="1"/>
  <c r="C4773" i="9"/>
  <c r="B4775" i="2" s="1"/>
  <c r="C4769" i="9"/>
  <c r="B4771" i="2" s="1"/>
  <c r="C4765" i="9"/>
  <c r="B4767" i="2" s="1"/>
  <c r="C4761" i="9"/>
  <c r="B4763" i="2" s="1"/>
  <c r="C4757" i="9"/>
  <c r="B4759" i="2" s="1"/>
  <c r="C4753" i="9"/>
  <c r="B4755" i="2" s="1"/>
  <c r="C4749" i="9"/>
  <c r="B4751" i="2" s="1"/>
  <c r="C4745" i="9"/>
  <c r="B4747" i="2" s="1"/>
  <c r="C4741" i="9"/>
  <c r="B4743" i="2" s="1"/>
  <c r="C4737" i="9"/>
  <c r="B4739" i="2" s="1"/>
  <c r="C4733" i="9"/>
  <c r="B4735" i="2" s="1"/>
  <c r="C4729" i="9"/>
  <c r="B4731" i="2" s="1"/>
  <c r="C4725" i="9"/>
  <c r="B4727" i="2" s="1"/>
  <c r="C4721" i="9"/>
  <c r="B4723" i="2" s="1"/>
  <c r="C4717" i="9"/>
  <c r="B4719" i="2" s="1"/>
  <c r="C4713" i="9"/>
  <c r="B4715" i="2" s="1"/>
  <c r="C4709" i="9"/>
  <c r="B4711" i="2" s="1"/>
  <c r="C4705" i="9"/>
  <c r="B4707" i="2" s="1"/>
  <c r="C4701" i="9"/>
  <c r="B4703" i="2" s="1"/>
  <c r="C4697" i="9"/>
  <c r="B4699" i="2" s="1"/>
  <c r="C4693" i="9"/>
  <c r="B4695" i="2" s="1"/>
  <c r="C4689" i="9"/>
  <c r="B4691" i="2" s="1"/>
  <c r="C4685" i="9"/>
  <c r="B4687" i="2" s="1"/>
  <c r="C4681" i="9"/>
  <c r="B4683" i="2" s="1"/>
  <c r="C4677" i="9"/>
  <c r="B4679" i="2" s="1"/>
  <c r="C4673" i="9"/>
  <c r="B4675" i="2" s="1"/>
  <c r="C4669" i="9"/>
  <c r="B4671" i="2" s="1"/>
  <c r="C4665" i="9"/>
  <c r="B4667" i="2" s="1"/>
  <c r="C4661" i="9"/>
  <c r="B4663" i="2" s="1"/>
  <c r="C4657" i="9"/>
  <c r="B4659" i="2" s="1"/>
  <c r="C4653" i="9"/>
  <c r="B4655" i="2" s="1"/>
  <c r="C4649" i="9"/>
  <c r="B4651" i="2" s="1"/>
  <c r="C4645" i="9"/>
  <c r="B4647" i="2" s="1"/>
  <c r="C4641" i="9"/>
  <c r="B4643" i="2" s="1"/>
  <c r="C4637" i="9"/>
  <c r="B4639" i="2" s="1"/>
  <c r="C4633" i="9"/>
  <c r="B4635" i="2" s="1"/>
  <c r="C4629" i="9"/>
  <c r="B4631" i="2" s="1"/>
  <c r="C4625" i="9"/>
  <c r="B4627" i="2" s="1"/>
  <c r="C4621" i="9"/>
  <c r="B4623" i="2" s="1"/>
  <c r="C4617" i="9"/>
  <c r="B4619" i="2" s="1"/>
  <c r="C4613" i="9"/>
  <c r="B4615" i="2" s="1"/>
  <c r="C4609" i="9"/>
  <c r="B4611" i="2" s="1"/>
  <c r="C4605" i="9"/>
  <c r="B4607" i="2" s="1"/>
  <c r="C4601" i="9"/>
  <c r="B4603" i="2" s="1"/>
  <c r="C4597" i="9"/>
  <c r="B4599" i="2" s="1"/>
  <c r="C4593" i="9"/>
  <c r="B4595" i="2" s="1"/>
  <c r="C4589" i="9"/>
  <c r="B4591" i="2" s="1"/>
  <c r="C4585" i="9"/>
  <c r="B4587" i="2" s="1"/>
  <c r="C4581" i="9"/>
  <c r="B4583" i="2" s="1"/>
  <c r="C4577" i="9"/>
  <c r="B4579" i="2" s="1"/>
  <c r="C4573" i="9"/>
  <c r="B4575" i="2" s="1"/>
  <c r="C4569" i="9"/>
  <c r="B4571" i="2" s="1"/>
  <c r="C4565" i="9"/>
  <c r="B4567" i="2" s="1"/>
  <c r="C4561" i="9"/>
  <c r="B4563" i="2" s="1"/>
  <c r="C4557" i="9"/>
  <c r="B4559" i="2" s="1"/>
  <c r="C4553" i="9"/>
  <c r="B4555" i="2" s="1"/>
  <c r="C4549" i="9"/>
  <c r="B4551" i="2" s="1"/>
  <c r="C4545" i="9"/>
  <c r="B4547" i="2" s="1"/>
  <c r="C4541" i="9"/>
  <c r="B4543" i="2" s="1"/>
  <c r="C4537" i="9"/>
  <c r="B4539" i="2" s="1"/>
  <c r="C4533" i="9"/>
  <c r="B4535" i="2" s="1"/>
  <c r="C4529" i="9"/>
  <c r="B4531" i="2" s="1"/>
  <c r="C4525" i="9"/>
  <c r="B4527" i="2" s="1"/>
  <c r="C4521" i="9"/>
  <c r="B4523" i="2" s="1"/>
  <c r="C4517" i="9"/>
  <c r="B4519" i="2" s="1"/>
  <c r="C4513" i="9"/>
  <c r="B4515" i="2" s="1"/>
  <c r="C4509" i="9"/>
  <c r="B4511" i="2" s="1"/>
  <c r="S26" i="5"/>
  <c r="S133" i="5"/>
  <c r="S243" i="5"/>
  <c r="S274" i="5"/>
  <c r="S316" i="5"/>
  <c r="S27" i="5"/>
  <c r="S36" i="5"/>
  <c r="S68" i="5"/>
  <c r="S107" i="5"/>
  <c r="S163" i="5"/>
  <c r="S204" i="5"/>
  <c r="S300" i="5"/>
  <c r="S325" i="5"/>
  <c r="S37" i="5"/>
  <c r="S56" i="5"/>
  <c r="S69" i="5"/>
  <c r="S72" i="5"/>
  <c r="S85" i="5"/>
  <c r="S115" i="5"/>
  <c r="S125" i="5"/>
  <c r="S141" i="5"/>
  <c r="S154" i="5"/>
  <c r="S160" i="5"/>
  <c r="S167" i="5"/>
  <c r="S176" i="5"/>
  <c r="S205" i="5"/>
  <c r="S217" i="5"/>
  <c r="S220" i="5"/>
  <c r="Z220" i="5"/>
  <c r="S232" i="5"/>
  <c r="S259" i="5"/>
  <c r="S281" i="5"/>
  <c r="S306" i="5"/>
  <c r="S320" i="5"/>
  <c r="S334" i="5"/>
  <c r="Z334" i="5"/>
  <c r="D2533" i="9"/>
  <c r="C2535" i="2" s="1"/>
  <c r="S8" i="5"/>
  <c r="S21" i="5"/>
  <c r="S28" i="5"/>
  <c r="S31" i="5"/>
  <c r="S34" i="5"/>
  <c r="S47" i="5"/>
  <c r="S50" i="5"/>
  <c r="S66" i="5"/>
  <c r="S79" i="5"/>
  <c r="S82" i="5"/>
  <c r="S98" i="5"/>
  <c r="S108" i="5"/>
  <c r="S122" i="5"/>
  <c r="S138" i="5"/>
  <c r="S145" i="5"/>
  <c r="S148" i="5"/>
  <c r="S164" i="5"/>
  <c r="S180" i="5"/>
  <c r="S196" i="5"/>
  <c r="S199" i="5"/>
  <c r="S202" i="5"/>
  <c r="S208" i="5"/>
  <c r="S245" i="5"/>
  <c r="S251" i="5"/>
  <c r="S262" i="5"/>
  <c r="S273" i="5"/>
  <c r="S276" i="5"/>
  <c r="S287" i="5"/>
  <c r="S298" i="5"/>
  <c r="S301" i="5"/>
  <c r="S312" i="5"/>
  <c r="S315" i="5"/>
  <c r="S326" i="5"/>
  <c r="S337" i="5"/>
  <c r="S340" i="5"/>
  <c r="B156" i="15"/>
  <c r="B2" i="12"/>
  <c r="S146" i="5"/>
  <c r="S178" i="5"/>
  <c r="S16" i="5"/>
  <c r="S33" i="5"/>
  <c r="S49" i="5"/>
  <c r="S100" i="5"/>
  <c r="S147" i="5"/>
  <c r="S195" i="5"/>
  <c r="S210" i="5"/>
  <c r="S11" i="5"/>
  <c r="S18" i="5"/>
  <c r="S60" i="5"/>
  <c r="S70" i="5"/>
  <c r="S73" i="5"/>
  <c r="S76" i="5"/>
  <c r="S126" i="5"/>
  <c r="S132" i="5"/>
  <c r="S158" i="5"/>
  <c r="S171" i="5"/>
  <c r="S174" i="5"/>
  <c r="S177" i="5"/>
  <c r="S187" i="5"/>
  <c r="S190" i="5"/>
  <c r="S221" i="5"/>
  <c r="S227" i="5"/>
  <c r="S233" i="5"/>
  <c r="S239" i="5"/>
  <c r="S268" i="5"/>
  <c r="S293" i="5"/>
  <c r="S304" i="5"/>
  <c r="C4996" i="9"/>
  <c r="B4998" i="2" s="1"/>
  <c r="C4992" i="9"/>
  <c r="B4994" i="2" s="1"/>
  <c r="C4988" i="9"/>
  <c r="B4990" i="2" s="1"/>
  <c r="C4984" i="9"/>
  <c r="B4986" i="2" s="1"/>
  <c r="C4980" i="9"/>
  <c r="B4982" i="2" s="1"/>
  <c r="C4976" i="9"/>
  <c r="B4978" i="2" s="1"/>
  <c r="C4972" i="9"/>
  <c r="B4974" i="2" s="1"/>
  <c r="C4968" i="9"/>
  <c r="B4970" i="2" s="1"/>
  <c r="C4964" i="9"/>
  <c r="B4966" i="2" s="1"/>
  <c r="C4960" i="9"/>
  <c r="B4962" i="2" s="1"/>
  <c r="C4956" i="9"/>
  <c r="B4958" i="2" s="1"/>
  <c r="C4952" i="9"/>
  <c r="B4954" i="2" s="1"/>
  <c r="C4948" i="9"/>
  <c r="B4950" i="2" s="1"/>
  <c r="C4944" i="9"/>
  <c r="B4946" i="2" s="1"/>
  <c r="C4940" i="9"/>
  <c r="B4942" i="2" s="1"/>
  <c r="C4936" i="9"/>
  <c r="B4938" i="2" s="1"/>
  <c r="C4932" i="9"/>
  <c r="B4934" i="2" s="1"/>
  <c r="C4928" i="9"/>
  <c r="B4930" i="2" s="1"/>
  <c r="C4924" i="9"/>
  <c r="B4926" i="2" s="1"/>
  <c r="C4920" i="9"/>
  <c r="B4922" i="2" s="1"/>
  <c r="C4916" i="9"/>
  <c r="B4918" i="2" s="1"/>
  <c r="C4912" i="9"/>
  <c r="B4914" i="2" s="1"/>
  <c r="C4908" i="9"/>
  <c r="B4910" i="2" s="1"/>
  <c r="C4904" i="9"/>
  <c r="B4906" i="2" s="1"/>
  <c r="C4900" i="9"/>
  <c r="B4902" i="2" s="1"/>
  <c r="C4896" i="9"/>
  <c r="B4898" i="2" s="1"/>
  <c r="C4892" i="9"/>
  <c r="B4894" i="2" s="1"/>
  <c r="C4888" i="9"/>
  <c r="B4890" i="2" s="1"/>
  <c r="C4884" i="9"/>
  <c r="B4886" i="2" s="1"/>
  <c r="C4880" i="9"/>
  <c r="B4882" i="2" s="1"/>
  <c r="C4876" i="9"/>
  <c r="B4878" i="2" s="1"/>
  <c r="C4872" i="9"/>
  <c r="B4874" i="2" s="1"/>
  <c r="C4868" i="9"/>
  <c r="B4870" i="2" s="1"/>
  <c r="C4864" i="9"/>
  <c r="B4866" i="2" s="1"/>
  <c r="C4860" i="9"/>
  <c r="B4862" i="2" s="1"/>
  <c r="C4856" i="9"/>
  <c r="B4858" i="2" s="1"/>
  <c r="C4852" i="9"/>
  <c r="B4854" i="2" s="1"/>
  <c r="C4848" i="9"/>
  <c r="B4850" i="2" s="1"/>
  <c r="C4844" i="9"/>
  <c r="B4846" i="2" s="1"/>
  <c r="C4840" i="9"/>
  <c r="B4842" i="2" s="1"/>
  <c r="C4836" i="9"/>
  <c r="B4838" i="2" s="1"/>
  <c r="C4832" i="9"/>
  <c r="B4834" i="2" s="1"/>
  <c r="C4828" i="9"/>
  <c r="B4830" i="2" s="1"/>
  <c r="C4824" i="9"/>
  <c r="B4826" i="2" s="1"/>
  <c r="C4820" i="9"/>
  <c r="B4822" i="2" s="1"/>
  <c r="C4816" i="9"/>
  <c r="B4818" i="2" s="1"/>
  <c r="C4812" i="9"/>
  <c r="B4814" i="2" s="1"/>
  <c r="C4808" i="9"/>
  <c r="B4810" i="2" s="1"/>
  <c r="C4804" i="9"/>
  <c r="B4806" i="2" s="1"/>
  <c r="C4800" i="9"/>
  <c r="B4802" i="2" s="1"/>
  <c r="C4796" i="9"/>
  <c r="B4798" i="2" s="1"/>
  <c r="C4792" i="9"/>
  <c r="B4794" i="2" s="1"/>
  <c r="C4788" i="9"/>
  <c r="B4790" i="2" s="1"/>
  <c r="C4784" i="9"/>
  <c r="B4786" i="2" s="1"/>
  <c r="C4780" i="9"/>
  <c r="B4782" i="2" s="1"/>
  <c r="C4776" i="9"/>
  <c r="B4778" i="2" s="1"/>
  <c r="C4772" i="9"/>
  <c r="B4774" i="2" s="1"/>
  <c r="C4768" i="9"/>
  <c r="B4770" i="2" s="1"/>
  <c r="C4764" i="9"/>
  <c r="B4766" i="2" s="1"/>
  <c r="C4760" i="9"/>
  <c r="B4762" i="2" s="1"/>
  <c r="C4756" i="9"/>
  <c r="B4758" i="2" s="1"/>
  <c r="C4752" i="9"/>
  <c r="B4754" i="2" s="1"/>
  <c r="C4748" i="9"/>
  <c r="B4750" i="2" s="1"/>
  <c r="C4744" i="9"/>
  <c r="B4746" i="2" s="1"/>
  <c r="C4740" i="9"/>
  <c r="B4742" i="2" s="1"/>
  <c r="C4736" i="9"/>
  <c r="B4738" i="2" s="1"/>
  <c r="C4732" i="9"/>
  <c r="B4734" i="2" s="1"/>
  <c r="C4728" i="9"/>
  <c r="B4730" i="2" s="1"/>
  <c r="C4724" i="9"/>
  <c r="B4726" i="2" s="1"/>
  <c r="C4720" i="9"/>
  <c r="B4722" i="2" s="1"/>
  <c r="C4716" i="9"/>
  <c r="B4718" i="2" s="1"/>
  <c r="C4712" i="9"/>
  <c r="B4714" i="2" s="1"/>
  <c r="C4708" i="9"/>
  <c r="B4710" i="2" s="1"/>
  <c r="C4704" i="9"/>
  <c r="B4706" i="2" s="1"/>
  <c r="C4700" i="9"/>
  <c r="B4702" i="2" s="1"/>
  <c r="C4696" i="9"/>
  <c r="B4698" i="2" s="1"/>
  <c r="C4692" i="9"/>
  <c r="B4694" i="2" s="1"/>
  <c r="C4688" i="9"/>
  <c r="B4690" i="2" s="1"/>
  <c r="C4684" i="9"/>
  <c r="B4686" i="2" s="1"/>
  <c r="C4680" i="9"/>
  <c r="B4682" i="2" s="1"/>
  <c r="C4676" i="9"/>
  <c r="B4678" i="2" s="1"/>
  <c r="C4672" i="9"/>
  <c r="B4674" i="2" s="1"/>
  <c r="C4668" i="9"/>
  <c r="B4670" i="2" s="1"/>
  <c r="C4664" i="9"/>
  <c r="B4666" i="2" s="1"/>
  <c r="C4660" i="9"/>
  <c r="B4662" i="2" s="1"/>
  <c r="C4656" i="9"/>
  <c r="B4658" i="2" s="1"/>
  <c r="C4652" i="9"/>
  <c r="B4654" i="2" s="1"/>
  <c r="S19" i="5"/>
  <c r="S32" i="5"/>
  <c r="S48" i="5"/>
  <c r="S61" i="5"/>
  <c r="S77" i="5"/>
  <c r="S93" i="5"/>
  <c r="S113" i="5"/>
  <c r="S200" i="5"/>
  <c r="S313" i="5"/>
  <c r="S30" i="5"/>
  <c r="S52" i="5"/>
  <c r="S198" i="5"/>
  <c r="S261" i="5"/>
  <c r="Z261" i="5"/>
  <c r="S286" i="5"/>
  <c r="S311" i="5"/>
  <c r="S336" i="5"/>
  <c r="S17" i="5"/>
  <c r="S40" i="5"/>
  <c r="S53" i="5"/>
  <c r="S25" i="5"/>
  <c r="S41" i="5"/>
  <c r="S44" i="5"/>
  <c r="S57" i="5"/>
  <c r="S63" i="5"/>
  <c r="S89" i="5"/>
  <c r="S92" i="5"/>
  <c r="S95" i="5"/>
  <c r="S105" i="5"/>
  <c r="S112" i="5"/>
  <c r="S119" i="5"/>
  <c r="S129" i="5"/>
  <c r="S135" i="5"/>
  <c r="S142" i="5"/>
  <c r="S155" i="5"/>
  <c r="S161" i="5"/>
  <c r="S193" i="5"/>
  <c r="S230" i="5"/>
  <c r="S236" i="5"/>
  <c r="S242" i="5"/>
  <c r="Z242" i="5"/>
  <c r="S248" i="5"/>
  <c r="S254" i="5"/>
  <c r="S265" i="5"/>
  <c r="S279" i="5"/>
  <c r="S290" i="5"/>
  <c r="S307" i="5"/>
  <c r="S318" i="5"/>
  <c r="Z318" i="5"/>
  <c r="S329" i="5"/>
  <c r="S332" i="5"/>
  <c r="S9" i="5"/>
  <c r="S12" i="5"/>
  <c r="S15" i="5"/>
  <c r="S22" i="5"/>
  <c r="S29" i="5"/>
  <c r="S35" i="5"/>
  <c r="S38" i="5"/>
  <c r="S51" i="5"/>
  <c r="S54" i="5"/>
  <c r="S67" i="5"/>
  <c r="S83" i="5"/>
  <c r="S86" i="5"/>
  <c r="S99" i="5"/>
  <c r="S102" i="5"/>
  <c r="S109" i="5"/>
  <c r="S116" i="5"/>
  <c r="S123" i="5"/>
  <c r="S139" i="5"/>
  <c r="S149" i="5"/>
  <c r="S152" i="5"/>
  <c r="S165" i="5"/>
  <c r="S168" i="5"/>
  <c r="Z168" i="5"/>
  <c r="S181" i="5"/>
  <c r="S184" i="5"/>
  <c r="S197" i="5"/>
  <c r="S203" i="5"/>
  <c r="S206" i="5"/>
  <c r="S209" i="5"/>
  <c r="S212" i="5"/>
  <c r="S215" i="5"/>
  <c r="S218" i="5"/>
  <c r="S224" i="5"/>
  <c r="S257" i="5"/>
  <c r="S260" i="5"/>
  <c r="S271" i="5"/>
  <c r="S282" i="5"/>
  <c r="S285" i="5"/>
  <c r="S296" i="5"/>
  <c r="S299" i="5"/>
  <c r="S310" i="5"/>
  <c r="S321" i="5"/>
  <c r="Z321" i="5"/>
  <c r="S324" i="5"/>
  <c r="S335" i="5"/>
  <c r="C289" i="9"/>
  <c r="B291" i="2" s="1"/>
  <c r="B186" i="15"/>
  <c r="S80" i="5"/>
  <c r="S106" i="5"/>
  <c r="S143" i="5"/>
  <c r="S162" i="5"/>
  <c r="S263" i="5"/>
  <c r="S288" i="5"/>
  <c r="S327" i="5"/>
  <c r="C4463" i="9"/>
  <c r="B4465" i="2" s="1"/>
  <c r="C4459" i="9"/>
  <c r="B4461" i="2" s="1"/>
  <c r="C4455" i="9"/>
  <c r="B4457" i="2" s="1"/>
  <c r="C4451" i="9"/>
  <c r="B4453" i="2" s="1"/>
  <c r="C4447" i="9"/>
  <c r="B4449" i="2" s="1"/>
  <c r="C4443" i="9"/>
  <c r="B4445" i="2" s="1"/>
  <c r="C4439" i="9"/>
  <c r="B4441" i="2" s="1"/>
  <c r="C4435" i="9"/>
  <c r="B4437" i="2" s="1"/>
  <c r="C4431" i="9"/>
  <c r="B4433" i="2" s="1"/>
  <c r="C4427" i="9"/>
  <c r="B4429" i="2" s="1"/>
  <c r="C4423" i="9"/>
  <c r="B4425" i="2" s="1"/>
  <c r="C4419" i="9"/>
  <c r="B4421" i="2" s="1"/>
  <c r="C4415" i="9"/>
  <c r="B4417" i="2" s="1"/>
  <c r="C4411" i="9"/>
  <c r="B4413" i="2" s="1"/>
  <c r="C4407" i="9"/>
  <c r="B4409" i="2" s="1"/>
  <c r="C4403" i="9"/>
  <c r="B4405" i="2" s="1"/>
  <c r="C4399" i="9"/>
  <c r="B4401" i="2" s="1"/>
  <c r="C4395" i="9"/>
  <c r="B4397" i="2" s="1"/>
  <c r="C4391" i="9"/>
  <c r="B4393" i="2" s="1"/>
  <c r="C4387" i="9"/>
  <c r="B4389" i="2" s="1"/>
  <c r="C4383" i="9"/>
  <c r="B4385" i="2" s="1"/>
  <c r="C4379" i="9"/>
  <c r="B4381" i="2" s="1"/>
  <c r="C4375" i="9"/>
  <c r="B4377" i="2" s="1"/>
  <c r="C4371" i="9"/>
  <c r="B4373" i="2" s="1"/>
  <c r="C4367" i="9"/>
  <c r="B4369" i="2" s="1"/>
  <c r="C4363" i="9"/>
  <c r="B4365" i="2" s="1"/>
  <c r="C4359" i="9"/>
  <c r="B4361" i="2" s="1"/>
  <c r="C4355" i="9"/>
  <c r="B4357" i="2" s="1"/>
  <c r="C4351" i="9"/>
  <c r="B4353" i="2" s="1"/>
  <c r="C4347" i="9"/>
  <c r="B4349" i="2" s="1"/>
  <c r="C4343" i="9"/>
  <c r="B4345" i="2" s="1"/>
  <c r="C4339" i="9"/>
  <c r="B4341" i="2" s="1"/>
  <c r="C4335" i="9"/>
  <c r="B4337" i="2" s="1"/>
  <c r="C4331" i="9"/>
  <c r="B4333" i="2" s="1"/>
  <c r="C4327" i="9"/>
  <c r="B4329" i="2" s="1"/>
  <c r="C4323" i="9"/>
  <c r="B4325" i="2" s="1"/>
  <c r="C4319" i="9"/>
  <c r="B4321" i="2" s="1"/>
  <c r="C4315" i="9"/>
  <c r="B4317" i="2" s="1"/>
  <c r="C4311" i="9"/>
  <c r="B4313" i="2" s="1"/>
  <c r="C4307" i="9"/>
  <c r="B4309" i="2" s="1"/>
  <c r="C4303" i="9"/>
  <c r="B4305" i="2" s="1"/>
  <c r="C4299" i="9"/>
  <c r="B4301" i="2" s="1"/>
  <c r="C4295" i="9"/>
  <c r="B4297" i="2" s="1"/>
  <c r="C4291" i="9"/>
  <c r="B4293" i="2" s="1"/>
  <c r="C4287" i="9"/>
  <c r="B4289" i="2" s="1"/>
  <c r="C4283" i="9"/>
  <c r="B4285" i="2" s="1"/>
  <c r="C4279" i="9"/>
  <c r="B4281" i="2" s="1"/>
  <c r="C4275" i="9"/>
  <c r="B4277" i="2" s="1"/>
  <c r="C4271" i="9"/>
  <c r="B4273" i="2" s="1"/>
  <c r="C4267" i="9"/>
  <c r="B4269" i="2" s="1"/>
  <c r="C4263" i="9"/>
  <c r="B4265" i="2" s="1"/>
  <c r="C4259" i="9"/>
  <c r="B4261" i="2" s="1"/>
  <c r="C4255" i="9"/>
  <c r="B4257" i="2" s="1"/>
  <c r="C4251" i="9"/>
  <c r="B4253" i="2" s="1"/>
  <c r="C4247" i="9"/>
  <c r="B4249" i="2" s="1"/>
  <c r="C4243" i="9"/>
  <c r="B4245" i="2" s="1"/>
  <c r="C4239" i="9"/>
  <c r="B4241" i="2" s="1"/>
  <c r="C4235" i="9"/>
  <c r="B4237" i="2" s="1"/>
  <c r="C4231" i="9"/>
  <c r="B4233" i="2" s="1"/>
  <c r="C4227" i="9"/>
  <c r="B4229" i="2" s="1"/>
  <c r="C4223" i="9"/>
  <c r="B4225" i="2" s="1"/>
  <c r="C4219" i="9"/>
  <c r="B4221" i="2" s="1"/>
  <c r="C4215" i="9"/>
  <c r="B4217" i="2" s="1"/>
  <c r="C4211" i="9"/>
  <c r="B4213" i="2" s="1"/>
  <c r="C4207" i="9"/>
  <c r="B4209" i="2" s="1"/>
  <c r="C4203" i="9"/>
  <c r="B4205" i="2" s="1"/>
  <c r="C4199" i="9"/>
  <c r="B4201" i="2" s="1"/>
  <c r="C4195" i="9"/>
  <c r="B4197" i="2" s="1"/>
  <c r="C4191" i="9"/>
  <c r="B4193" i="2" s="1"/>
  <c r="C4187" i="9"/>
  <c r="B4189" i="2" s="1"/>
  <c r="C4183" i="9"/>
  <c r="B4185" i="2" s="1"/>
  <c r="C4179" i="9"/>
  <c r="B4181" i="2" s="1"/>
  <c r="C4175" i="9"/>
  <c r="B4177" i="2" s="1"/>
  <c r="C4171" i="9"/>
  <c r="B4173" i="2" s="1"/>
  <c r="C4167" i="9"/>
  <c r="B4169" i="2" s="1"/>
  <c r="C4163" i="9"/>
  <c r="B4165" i="2" s="1"/>
  <c r="C4159" i="9"/>
  <c r="B4161" i="2" s="1"/>
  <c r="C4155" i="9"/>
  <c r="B4157" i="2" s="1"/>
  <c r="C4151" i="9"/>
  <c r="B4153" i="2" s="1"/>
  <c r="C4147" i="9"/>
  <c r="B4149" i="2" s="1"/>
  <c r="C4143" i="9"/>
  <c r="B4145" i="2" s="1"/>
  <c r="C4139" i="9"/>
  <c r="B4141" i="2" s="1"/>
  <c r="C4135" i="9"/>
  <c r="B4137" i="2" s="1"/>
  <c r="C4131" i="9"/>
  <c r="B4133" i="2" s="1"/>
  <c r="C4127" i="9"/>
  <c r="B4129" i="2" s="1"/>
  <c r="C4123" i="9"/>
  <c r="B4125" i="2" s="1"/>
  <c r="C4119" i="9"/>
  <c r="B4121" i="2" s="1"/>
  <c r="C4115" i="9"/>
  <c r="B4117" i="2" s="1"/>
  <c r="C4111" i="9"/>
  <c r="B4113" i="2" s="1"/>
  <c r="C4107" i="9"/>
  <c r="B4109" i="2" s="1"/>
  <c r="C4103" i="9"/>
  <c r="B4105" i="2" s="1"/>
  <c r="C4099" i="9"/>
  <c r="B4101" i="2" s="1"/>
  <c r="C4095" i="9"/>
  <c r="B4097" i="2" s="1"/>
  <c r="C4091" i="9"/>
  <c r="B4093" i="2" s="1"/>
  <c r="C4087" i="9"/>
  <c r="B4089" i="2" s="1"/>
  <c r="C4083" i="9"/>
  <c r="B4085" i="2" s="1"/>
  <c r="C4079" i="9"/>
  <c r="B4081" i="2" s="1"/>
  <c r="C4075" i="9"/>
  <c r="B4077" i="2" s="1"/>
  <c r="C4071" i="9"/>
  <c r="B4073" i="2" s="1"/>
  <c r="C4067" i="9"/>
  <c r="B4069" i="2" s="1"/>
  <c r="C4063" i="9"/>
  <c r="B4065" i="2" s="1"/>
  <c r="C4059" i="9"/>
  <c r="B4061" i="2" s="1"/>
  <c r="C4055" i="9"/>
  <c r="B4057" i="2" s="1"/>
  <c r="S45" i="5"/>
  <c r="S249" i="5"/>
  <c r="S338" i="5"/>
  <c r="S341" i="5"/>
  <c r="S13" i="5"/>
  <c r="S23" i="5"/>
  <c r="S39" i="5"/>
  <c r="S42" i="5"/>
  <c r="S55" i="5"/>
  <c r="S58" i="5"/>
  <c r="Z58" i="5"/>
  <c r="S64" i="5"/>
  <c r="S71" i="5"/>
  <c r="Z71" i="5"/>
  <c r="S74" i="5"/>
  <c r="S87" i="5"/>
  <c r="S90" i="5"/>
  <c r="Z90" i="5"/>
  <c r="S96" i="5"/>
  <c r="S103" i="5"/>
  <c r="S110" i="5"/>
  <c r="S117" i="5"/>
  <c r="S120" i="5"/>
  <c r="S127" i="5"/>
  <c r="S130" i="5"/>
  <c r="S136" i="5"/>
  <c r="S150" i="5"/>
  <c r="S153" i="5"/>
  <c r="S156" i="5"/>
  <c r="S159" i="5"/>
  <c r="S166" i="5"/>
  <c r="S169" i="5"/>
  <c r="S172" i="5"/>
  <c r="S175" i="5"/>
  <c r="S182" i="5"/>
  <c r="S185" i="5"/>
  <c r="S188" i="5"/>
  <c r="S191" i="5"/>
  <c r="S213" i="5"/>
  <c r="S219" i="5"/>
  <c r="S222" i="5"/>
  <c r="S225" i="5"/>
  <c r="S228" i="5"/>
  <c r="S231" i="5"/>
  <c r="S234" i="5"/>
  <c r="Z234" i="5"/>
  <c r="S240" i="5"/>
  <c r="S255" i="5"/>
  <c r="S266" i="5"/>
  <c r="S269" i="5"/>
  <c r="S280" i="5"/>
  <c r="Z280" i="5"/>
  <c r="S283" i="5"/>
  <c r="S294" i="5"/>
  <c r="S305" i="5"/>
  <c r="S308" i="5"/>
  <c r="Z308" i="5"/>
  <c r="S319" i="5"/>
  <c r="Z319" i="5"/>
  <c r="S330" i="5"/>
  <c r="S333" i="5"/>
  <c r="B24" i="15"/>
  <c r="Y159" i="5" s="1"/>
  <c r="Z159" i="5" s="1"/>
  <c r="B4" i="12"/>
  <c r="B286" i="15"/>
  <c r="C241" i="9"/>
  <c r="B243" i="2" s="1"/>
  <c r="S246" i="5"/>
  <c r="S277" i="5"/>
  <c r="S302" i="5"/>
  <c r="S81" i="5"/>
  <c r="S124" i="5"/>
  <c r="S179" i="5"/>
  <c r="S201" i="5"/>
  <c r="S216" i="5"/>
  <c r="Z216" i="5"/>
  <c r="S258" i="5"/>
  <c r="S275" i="5"/>
  <c r="S297" i="5"/>
  <c r="S322" i="5"/>
  <c r="C4882" i="9"/>
  <c r="B4884" i="2" s="1"/>
  <c r="C4878" i="9"/>
  <c r="B4880" i="2" s="1"/>
  <c r="C4874" i="9"/>
  <c r="B4876" i="2" s="1"/>
  <c r="C4870" i="9"/>
  <c r="B4872" i="2" s="1"/>
  <c r="C4866" i="9"/>
  <c r="B4868" i="2" s="1"/>
  <c r="C4862" i="9"/>
  <c r="B4864" i="2" s="1"/>
  <c r="C4858" i="9"/>
  <c r="B4860" i="2" s="1"/>
  <c r="C4854" i="9"/>
  <c r="B4856" i="2" s="1"/>
  <c r="C4850" i="9"/>
  <c r="B4852" i="2" s="1"/>
  <c r="C4846" i="9"/>
  <c r="B4848" i="2" s="1"/>
  <c r="C4842" i="9"/>
  <c r="B4844" i="2" s="1"/>
  <c r="C4838" i="9"/>
  <c r="B4840" i="2" s="1"/>
  <c r="C4834" i="9"/>
  <c r="B4836" i="2" s="1"/>
  <c r="C4830" i="9"/>
  <c r="B4832" i="2" s="1"/>
  <c r="C4826" i="9"/>
  <c r="B4828" i="2" s="1"/>
  <c r="C4822" i="9"/>
  <c r="B4824" i="2" s="1"/>
  <c r="C4818" i="9"/>
  <c r="B4820" i="2" s="1"/>
  <c r="C4814" i="9"/>
  <c r="B4816" i="2" s="1"/>
  <c r="C4810" i="9"/>
  <c r="B4812" i="2" s="1"/>
  <c r="C4806" i="9"/>
  <c r="B4808" i="2" s="1"/>
  <c r="C4802" i="9"/>
  <c r="B4804" i="2" s="1"/>
  <c r="C4798" i="9"/>
  <c r="B4800" i="2" s="1"/>
  <c r="C4794" i="9"/>
  <c r="B4796" i="2" s="1"/>
  <c r="C4790" i="9"/>
  <c r="B4792" i="2" s="1"/>
  <c r="C4786" i="9"/>
  <c r="B4788" i="2" s="1"/>
  <c r="C4782" i="9"/>
  <c r="B4784" i="2" s="1"/>
  <c r="C4778" i="9"/>
  <c r="B4780" i="2" s="1"/>
  <c r="C4774" i="9"/>
  <c r="B4776" i="2" s="1"/>
  <c r="C4770" i="9"/>
  <c r="B4772" i="2" s="1"/>
  <c r="C4766" i="9"/>
  <c r="B4768" i="2" s="1"/>
  <c r="C4762" i="9"/>
  <c r="B4764" i="2" s="1"/>
  <c r="C4758" i="9"/>
  <c r="B4760" i="2" s="1"/>
  <c r="C4754" i="9"/>
  <c r="B4756" i="2" s="1"/>
  <c r="C4750" i="9"/>
  <c r="B4752" i="2" s="1"/>
  <c r="C4746" i="9"/>
  <c r="B4748" i="2" s="1"/>
  <c r="C4742" i="9"/>
  <c r="B4744" i="2" s="1"/>
  <c r="C4738" i="9"/>
  <c r="B4740" i="2" s="1"/>
  <c r="C4734" i="9"/>
  <c r="B4736" i="2" s="1"/>
  <c r="C4730" i="9"/>
  <c r="B4732" i="2" s="1"/>
  <c r="C4726" i="9"/>
  <c r="B4728" i="2" s="1"/>
  <c r="C4722" i="9"/>
  <c r="B4724" i="2" s="1"/>
  <c r="C4718" i="9"/>
  <c r="B4720" i="2" s="1"/>
  <c r="C4714" i="9"/>
  <c r="B4716" i="2" s="1"/>
  <c r="C4710" i="9"/>
  <c r="B4712" i="2" s="1"/>
  <c r="C4706" i="9"/>
  <c r="B4708" i="2" s="1"/>
  <c r="C4702" i="9"/>
  <c r="B4704" i="2" s="1"/>
  <c r="C4698" i="9"/>
  <c r="B4700" i="2" s="1"/>
  <c r="C4694" i="9"/>
  <c r="B4696" i="2" s="1"/>
  <c r="C4690" i="9"/>
  <c r="B4692" i="2" s="1"/>
  <c r="C4686" i="9"/>
  <c r="B4688" i="2" s="1"/>
  <c r="C4682" i="9"/>
  <c r="B4684" i="2" s="1"/>
  <c r="C4678" i="9"/>
  <c r="B4680" i="2" s="1"/>
  <c r="C4674" i="9"/>
  <c r="B4676" i="2" s="1"/>
  <c r="C4670" i="9"/>
  <c r="B4672" i="2" s="1"/>
  <c r="C4666" i="9"/>
  <c r="B4668" i="2" s="1"/>
  <c r="C4662" i="9"/>
  <c r="B4664" i="2" s="1"/>
  <c r="C4658" i="9"/>
  <c r="B4660" i="2" s="1"/>
  <c r="C4654" i="9"/>
  <c r="B4656" i="2" s="1"/>
  <c r="C4650" i="9"/>
  <c r="B4652" i="2" s="1"/>
  <c r="C4646" i="9"/>
  <c r="B4648" i="2" s="1"/>
  <c r="C4642" i="9"/>
  <c r="B4644" i="2" s="1"/>
  <c r="C4638" i="9"/>
  <c r="B4640" i="2" s="1"/>
  <c r="C4634" i="9"/>
  <c r="B4636" i="2" s="1"/>
  <c r="C4630" i="9"/>
  <c r="B4632" i="2" s="1"/>
  <c r="C4626" i="9"/>
  <c r="B4628" i="2" s="1"/>
  <c r="C4622" i="9"/>
  <c r="B4624" i="2" s="1"/>
  <c r="C4618" i="9"/>
  <c r="B4620" i="2" s="1"/>
  <c r="C4614" i="9"/>
  <c r="B4616" i="2" s="1"/>
  <c r="C4610" i="9"/>
  <c r="B4612" i="2" s="1"/>
  <c r="C4606" i="9"/>
  <c r="B4608" i="2" s="1"/>
  <c r="C4602" i="9"/>
  <c r="B4604" i="2" s="1"/>
  <c r="C4598" i="9"/>
  <c r="B4600" i="2" s="1"/>
  <c r="C4594" i="9"/>
  <c r="B4596" i="2" s="1"/>
  <c r="C4590" i="9"/>
  <c r="B4592" i="2" s="1"/>
  <c r="C4586" i="9"/>
  <c r="B4588" i="2" s="1"/>
  <c r="C4582" i="9"/>
  <c r="B4584" i="2" s="1"/>
  <c r="C4578" i="9"/>
  <c r="B4580" i="2" s="1"/>
  <c r="C4574" i="9"/>
  <c r="B4576" i="2" s="1"/>
  <c r="C4570" i="9"/>
  <c r="B4572" i="2" s="1"/>
  <c r="C4566" i="9"/>
  <c r="B4568" i="2" s="1"/>
  <c r="C4562" i="9"/>
  <c r="B4564" i="2" s="1"/>
  <c r="C4558" i="9"/>
  <c r="B4560" i="2" s="1"/>
  <c r="C4554" i="9"/>
  <c r="B4556" i="2" s="1"/>
  <c r="C4550" i="9"/>
  <c r="B4552" i="2" s="1"/>
  <c r="C4546" i="9"/>
  <c r="B4548" i="2" s="1"/>
  <c r="C4542" i="9"/>
  <c r="B4544" i="2" s="1"/>
  <c r="C4538" i="9"/>
  <c r="B4540" i="2" s="1"/>
  <c r="C4534" i="9"/>
  <c r="B4536" i="2" s="1"/>
  <c r="C4530" i="9"/>
  <c r="B4532" i="2" s="1"/>
  <c r="C4526" i="9"/>
  <c r="B4528" i="2" s="1"/>
  <c r="C4522" i="9"/>
  <c r="B4524" i="2" s="1"/>
  <c r="C4518" i="9"/>
  <c r="B4520" i="2" s="1"/>
  <c r="C4514" i="9"/>
  <c r="B4516" i="2" s="1"/>
  <c r="C4510" i="9"/>
  <c r="B4512" i="2" s="1"/>
  <c r="C4506" i="9"/>
  <c r="B4508" i="2" s="1"/>
  <c r="C4502" i="9"/>
  <c r="B4504" i="2" s="1"/>
  <c r="C4498" i="9"/>
  <c r="B4500" i="2" s="1"/>
  <c r="C4494" i="9"/>
  <c r="B4496" i="2" s="1"/>
  <c r="C4490" i="9"/>
  <c r="B4492" i="2" s="1"/>
  <c r="C4486" i="9"/>
  <c r="B4488" i="2" s="1"/>
  <c r="C4505" i="9"/>
  <c r="B4507" i="2" s="1"/>
  <c r="C4501" i="9"/>
  <c r="B4503" i="2" s="1"/>
  <c r="C4497" i="9"/>
  <c r="B4499" i="2" s="1"/>
  <c r="C4493" i="9"/>
  <c r="B4495" i="2" s="1"/>
  <c r="C4489" i="9"/>
  <c r="B4491" i="2" s="1"/>
  <c r="C4485" i="9"/>
  <c r="B4487" i="2" s="1"/>
  <c r="C4481" i="9"/>
  <c r="B4483" i="2" s="1"/>
  <c r="C4477" i="9"/>
  <c r="B4479" i="2" s="1"/>
  <c r="C4473" i="9"/>
  <c r="B4475" i="2" s="1"/>
  <c r="C4469" i="9"/>
  <c r="B4471" i="2" s="1"/>
  <c r="C4465" i="9"/>
  <c r="B4467" i="2" s="1"/>
  <c r="C4461" i="9"/>
  <c r="B4463" i="2" s="1"/>
  <c r="C4457" i="9"/>
  <c r="B4459" i="2" s="1"/>
  <c r="C4453" i="9"/>
  <c r="B4455" i="2" s="1"/>
  <c r="C4449" i="9"/>
  <c r="B4451" i="2" s="1"/>
  <c r="C4445" i="9"/>
  <c r="B4447" i="2" s="1"/>
  <c r="C4441" i="9"/>
  <c r="B4443" i="2" s="1"/>
  <c r="C4437" i="9"/>
  <c r="B4439" i="2" s="1"/>
  <c r="C4433" i="9"/>
  <c r="B4435" i="2" s="1"/>
  <c r="C4429" i="9"/>
  <c r="B4431" i="2" s="1"/>
  <c r="C4425" i="9"/>
  <c r="B4427" i="2" s="1"/>
  <c r="C4421" i="9"/>
  <c r="B4423" i="2" s="1"/>
  <c r="C4417" i="9"/>
  <c r="B4419" i="2" s="1"/>
  <c r="C4413" i="9"/>
  <c r="B4415" i="2" s="1"/>
  <c r="C4409" i="9"/>
  <c r="B4411" i="2" s="1"/>
  <c r="C4405" i="9"/>
  <c r="B4407" i="2" s="1"/>
  <c r="C4401" i="9"/>
  <c r="B4403" i="2" s="1"/>
  <c r="C4397" i="9"/>
  <c r="B4399" i="2" s="1"/>
  <c r="C4393" i="9"/>
  <c r="B4395" i="2" s="1"/>
  <c r="C4389" i="9"/>
  <c r="B4391" i="2" s="1"/>
  <c r="C4385" i="9"/>
  <c r="B4387" i="2" s="1"/>
  <c r="C4381" i="9"/>
  <c r="B4383" i="2" s="1"/>
  <c r="C4377" i="9"/>
  <c r="B4379" i="2" s="1"/>
  <c r="C4373" i="9"/>
  <c r="B4375" i="2" s="1"/>
  <c r="C4369" i="9"/>
  <c r="B4371" i="2" s="1"/>
  <c r="C4365" i="9"/>
  <c r="B4367" i="2" s="1"/>
  <c r="C4361" i="9"/>
  <c r="B4363" i="2" s="1"/>
  <c r="C4357" i="9"/>
  <c r="B4359" i="2" s="1"/>
  <c r="C4353" i="9"/>
  <c r="B4355" i="2" s="1"/>
  <c r="C4349" i="9"/>
  <c r="B4351" i="2" s="1"/>
  <c r="C4345" i="9"/>
  <c r="B4347" i="2" s="1"/>
  <c r="C4341" i="9"/>
  <c r="B4343" i="2" s="1"/>
  <c r="C4337" i="9"/>
  <c r="B4339" i="2" s="1"/>
  <c r="C4333" i="9"/>
  <c r="B4335" i="2" s="1"/>
  <c r="C4329" i="9"/>
  <c r="B4331" i="2" s="1"/>
  <c r="C4325" i="9"/>
  <c r="B4327" i="2" s="1"/>
  <c r="C4321" i="9"/>
  <c r="B4323" i="2" s="1"/>
  <c r="C4317" i="9"/>
  <c r="B4319" i="2" s="1"/>
  <c r="C4313" i="9"/>
  <c r="B4315" i="2" s="1"/>
  <c r="C4309" i="9"/>
  <c r="B4311" i="2" s="1"/>
  <c r="C4305" i="9"/>
  <c r="B4307" i="2" s="1"/>
  <c r="C4301" i="9"/>
  <c r="B4303" i="2" s="1"/>
  <c r="C4297" i="9"/>
  <c r="B4299" i="2" s="1"/>
  <c r="C4293" i="9"/>
  <c r="B4295" i="2" s="1"/>
  <c r="C4289" i="9"/>
  <c r="B4291" i="2" s="1"/>
  <c r="C4285" i="9"/>
  <c r="B4287" i="2" s="1"/>
  <c r="C4281" i="9"/>
  <c r="B4283" i="2" s="1"/>
  <c r="C4277" i="9"/>
  <c r="B4279" i="2" s="1"/>
  <c r="C4273" i="9"/>
  <c r="B4275" i="2" s="1"/>
  <c r="C4269" i="9"/>
  <c r="B4271" i="2" s="1"/>
  <c r="C4265" i="9"/>
  <c r="B4267" i="2" s="1"/>
  <c r="C4261" i="9"/>
  <c r="B4263" i="2" s="1"/>
  <c r="C4257" i="9"/>
  <c r="B4259" i="2" s="1"/>
  <c r="C4253" i="9"/>
  <c r="B4255" i="2" s="1"/>
  <c r="C4249" i="9"/>
  <c r="B4251" i="2" s="1"/>
  <c r="C4245" i="9"/>
  <c r="B4247" i="2" s="1"/>
  <c r="C4241" i="9"/>
  <c r="B4243" i="2" s="1"/>
  <c r="C4237" i="9"/>
  <c r="B4239" i="2" s="1"/>
  <c r="C4233" i="9"/>
  <c r="B4235" i="2" s="1"/>
  <c r="C4229" i="9"/>
  <c r="B4231" i="2" s="1"/>
  <c r="C4225" i="9"/>
  <c r="B4227" i="2" s="1"/>
  <c r="C4221" i="9"/>
  <c r="B4223" i="2" s="1"/>
  <c r="C4217" i="9"/>
  <c r="B4219" i="2" s="1"/>
  <c r="C4213" i="9"/>
  <c r="B4215" i="2" s="1"/>
  <c r="C4209" i="9"/>
  <c r="B4211" i="2" s="1"/>
  <c r="C4205" i="9"/>
  <c r="B4207" i="2" s="1"/>
  <c r="C4181" i="9"/>
  <c r="B4183" i="2" s="1"/>
  <c r="C4177" i="9"/>
  <c r="B4179" i="2" s="1"/>
  <c r="C4173" i="9"/>
  <c r="B4175" i="2" s="1"/>
  <c r="C4169" i="9"/>
  <c r="B4171" i="2" s="1"/>
  <c r="C4165" i="9"/>
  <c r="B4167" i="2" s="1"/>
  <c r="C4161" i="9"/>
  <c r="B4163" i="2" s="1"/>
  <c r="C4157" i="9"/>
  <c r="B4159" i="2" s="1"/>
  <c r="C4153" i="9"/>
  <c r="B4155" i="2" s="1"/>
  <c r="C4149" i="9"/>
  <c r="B4151" i="2" s="1"/>
  <c r="C4648" i="9"/>
  <c r="B4650" i="2" s="1"/>
  <c r="C4644" i="9"/>
  <c r="B4646" i="2" s="1"/>
  <c r="C4640" i="9"/>
  <c r="B4642" i="2" s="1"/>
  <c r="C4636" i="9"/>
  <c r="B4638" i="2" s="1"/>
  <c r="C4632" i="9"/>
  <c r="B4634" i="2" s="1"/>
  <c r="C4628" i="9"/>
  <c r="B4630" i="2" s="1"/>
  <c r="C4624" i="9"/>
  <c r="B4626" i="2" s="1"/>
  <c r="C4620" i="9"/>
  <c r="B4622" i="2" s="1"/>
  <c r="C4616" i="9"/>
  <c r="B4618" i="2" s="1"/>
  <c r="C4612" i="9"/>
  <c r="B4614" i="2" s="1"/>
  <c r="C4608" i="9"/>
  <c r="B4610" i="2" s="1"/>
  <c r="C4604" i="9"/>
  <c r="B4606" i="2" s="1"/>
  <c r="C4600" i="9"/>
  <c r="B4602" i="2" s="1"/>
  <c r="C4596" i="9"/>
  <c r="B4598" i="2" s="1"/>
  <c r="C4592" i="9"/>
  <c r="B4594" i="2" s="1"/>
  <c r="C4588" i="9"/>
  <c r="B4590" i="2" s="1"/>
  <c r="C4584" i="9"/>
  <c r="B4586" i="2" s="1"/>
  <c r="C4580" i="9"/>
  <c r="B4582" i="2" s="1"/>
  <c r="C4576" i="9"/>
  <c r="B4578" i="2" s="1"/>
  <c r="C4572" i="9"/>
  <c r="B4574" i="2" s="1"/>
  <c r="C4568" i="9"/>
  <c r="B4570" i="2" s="1"/>
  <c r="C4564" i="9"/>
  <c r="B4566" i="2" s="1"/>
  <c r="C4560" i="9"/>
  <c r="B4562" i="2" s="1"/>
  <c r="C4556" i="9"/>
  <c r="B4558" i="2" s="1"/>
  <c r="C4552" i="9"/>
  <c r="B4554" i="2" s="1"/>
  <c r="C4548" i="9"/>
  <c r="B4550" i="2" s="1"/>
  <c r="C4544" i="9"/>
  <c r="B4546" i="2" s="1"/>
  <c r="C4540" i="9"/>
  <c r="B4542" i="2" s="1"/>
  <c r="C4536" i="9"/>
  <c r="B4538" i="2" s="1"/>
  <c r="C4532" i="9"/>
  <c r="B4534" i="2" s="1"/>
  <c r="C4528" i="9"/>
  <c r="B4530" i="2" s="1"/>
  <c r="C4524" i="9"/>
  <c r="B4526" i="2" s="1"/>
  <c r="C4520" i="9"/>
  <c r="B4522" i="2" s="1"/>
  <c r="C4516" i="9"/>
  <c r="B4518" i="2" s="1"/>
  <c r="C4512" i="9"/>
  <c r="B4514" i="2" s="1"/>
  <c r="C4508" i="9"/>
  <c r="B4510" i="2" s="1"/>
  <c r="C4504" i="9"/>
  <c r="B4506" i="2" s="1"/>
  <c r="C4500" i="9"/>
  <c r="B4502" i="2" s="1"/>
  <c r="C4496" i="9"/>
  <c r="B4498" i="2" s="1"/>
  <c r="C4492" i="9"/>
  <c r="B4494" i="2" s="1"/>
  <c r="C4488" i="9"/>
  <c r="B4490" i="2" s="1"/>
  <c r="C4484" i="9"/>
  <c r="B4486" i="2" s="1"/>
  <c r="C4480" i="9"/>
  <c r="B4482" i="2" s="1"/>
  <c r="C4476" i="9"/>
  <c r="B4478" i="2" s="1"/>
  <c r="C4472" i="9"/>
  <c r="B4474" i="2" s="1"/>
  <c r="C4468" i="9"/>
  <c r="B4470" i="2" s="1"/>
  <c r="C4464" i="9"/>
  <c r="B4466" i="2" s="1"/>
  <c r="C4460" i="9"/>
  <c r="B4462" i="2" s="1"/>
  <c r="C4456" i="9"/>
  <c r="B4458" i="2" s="1"/>
  <c r="C4452" i="9"/>
  <c r="B4454" i="2" s="1"/>
  <c r="C4448" i="9"/>
  <c r="B4450" i="2" s="1"/>
  <c r="C4444" i="9"/>
  <c r="B4446" i="2" s="1"/>
  <c r="C4440" i="9"/>
  <c r="B4442" i="2" s="1"/>
  <c r="C4436" i="9"/>
  <c r="B4438" i="2" s="1"/>
  <c r="C4432" i="9"/>
  <c r="B4434" i="2" s="1"/>
  <c r="C4428" i="9"/>
  <c r="B4430" i="2" s="1"/>
  <c r="C4424" i="9"/>
  <c r="B4426" i="2" s="1"/>
  <c r="C4420" i="9"/>
  <c r="B4422" i="2" s="1"/>
  <c r="C4416" i="9"/>
  <c r="B4418" i="2" s="1"/>
  <c r="C4412" i="9"/>
  <c r="B4414" i="2" s="1"/>
  <c r="C4408" i="9"/>
  <c r="B4410" i="2" s="1"/>
  <c r="C4404" i="9"/>
  <c r="B4406" i="2" s="1"/>
  <c r="C4400" i="9"/>
  <c r="B4402" i="2" s="1"/>
  <c r="C4396" i="9"/>
  <c r="B4398" i="2" s="1"/>
  <c r="C4392" i="9"/>
  <c r="B4394" i="2" s="1"/>
  <c r="C4388" i="9"/>
  <c r="B4390" i="2" s="1"/>
  <c r="C4384" i="9"/>
  <c r="B4386" i="2" s="1"/>
  <c r="C4380" i="9"/>
  <c r="B4382" i="2" s="1"/>
  <c r="C4376" i="9"/>
  <c r="B4378" i="2" s="1"/>
  <c r="C4372" i="9"/>
  <c r="B4374" i="2" s="1"/>
  <c r="C4368" i="9"/>
  <c r="B4370" i="2" s="1"/>
  <c r="C4364" i="9"/>
  <c r="B4366" i="2" s="1"/>
  <c r="C4360" i="9"/>
  <c r="B4362" i="2" s="1"/>
  <c r="C4356" i="9"/>
  <c r="B4358" i="2" s="1"/>
  <c r="C4352" i="9"/>
  <c r="B4354" i="2" s="1"/>
  <c r="C4348" i="9"/>
  <c r="B4350" i="2" s="1"/>
  <c r="C4344" i="9"/>
  <c r="B4346" i="2" s="1"/>
  <c r="C4340" i="9"/>
  <c r="B4342" i="2" s="1"/>
  <c r="C4336" i="9"/>
  <c r="B4338" i="2" s="1"/>
  <c r="C4332" i="9"/>
  <c r="B4334" i="2" s="1"/>
  <c r="C4328" i="9"/>
  <c r="B4330" i="2" s="1"/>
  <c r="C4324" i="9"/>
  <c r="B4326" i="2" s="1"/>
  <c r="C4320" i="9"/>
  <c r="B4322" i="2" s="1"/>
  <c r="C4316" i="9"/>
  <c r="B4318" i="2" s="1"/>
  <c r="C4312" i="9"/>
  <c r="B4314" i="2" s="1"/>
  <c r="C4308" i="9"/>
  <c r="B4310" i="2" s="1"/>
  <c r="C4304" i="9"/>
  <c r="B4306" i="2" s="1"/>
  <c r="C4300" i="9"/>
  <c r="B4302" i="2" s="1"/>
  <c r="C4296" i="9"/>
  <c r="B4298" i="2" s="1"/>
  <c r="C4292" i="9"/>
  <c r="B4294" i="2" s="1"/>
  <c r="C4288" i="9"/>
  <c r="B4290" i="2" s="1"/>
  <c r="C4284" i="9"/>
  <c r="B4286" i="2" s="1"/>
  <c r="C4280" i="9"/>
  <c r="B4282" i="2" s="1"/>
  <c r="C4276" i="9"/>
  <c r="B4278" i="2" s="1"/>
  <c r="C4272" i="9"/>
  <c r="B4274" i="2" s="1"/>
  <c r="C4268" i="9"/>
  <c r="B4270" i="2" s="1"/>
  <c r="C4264" i="9"/>
  <c r="B4266" i="2" s="1"/>
  <c r="C4260" i="9"/>
  <c r="B4262" i="2" s="1"/>
  <c r="C4256" i="9"/>
  <c r="B4258" i="2" s="1"/>
  <c r="C4252" i="9"/>
  <c r="B4254" i="2" s="1"/>
  <c r="C4248" i="9"/>
  <c r="B4250" i="2" s="1"/>
  <c r="C4244" i="9"/>
  <c r="B4246" i="2" s="1"/>
  <c r="C4240" i="9"/>
  <c r="B4242" i="2" s="1"/>
  <c r="C4236" i="9"/>
  <c r="B4238" i="2" s="1"/>
  <c r="C4232" i="9"/>
  <c r="B4234" i="2" s="1"/>
  <c r="C4228" i="9"/>
  <c r="B4230" i="2" s="1"/>
  <c r="C4224" i="9"/>
  <c r="B4226" i="2" s="1"/>
  <c r="C4220" i="9"/>
  <c r="B4222" i="2" s="1"/>
  <c r="C4216" i="9"/>
  <c r="B4218" i="2" s="1"/>
  <c r="C4212" i="9"/>
  <c r="B4214" i="2" s="1"/>
  <c r="C4208" i="9"/>
  <c r="B4210" i="2" s="1"/>
  <c r="C4204" i="9"/>
  <c r="B4206" i="2" s="1"/>
  <c r="C4200" i="9"/>
  <c r="B4202" i="2" s="1"/>
  <c r="C4196" i="9"/>
  <c r="B4198" i="2" s="1"/>
  <c r="C4192" i="9"/>
  <c r="B4194" i="2" s="1"/>
  <c r="C4188" i="9"/>
  <c r="B4190" i="2" s="1"/>
  <c r="C4184" i="9"/>
  <c r="B4186" i="2" s="1"/>
  <c r="C4180" i="9"/>
  <c r="B4182" i="2" s="1"/>
  <c r="C4176" i="9"/>
  <c r="B4178" i="2" s="1"/>
  <c r="C4172" i="9"/>
  <c r="B4174" i="2" s="1"/>
  <c r="C4168" i="9"/>
  <c r="B4170" i="2" s="1"/>
  <c r="C4164" i="9"/>
  <c r="B4166" i="2" s="1"/>
  <c r="C4160" i="9"/>
  <c r="B4162" i="2" s="1"/>
  <c r="C4156" i="9"/>
  <c r="B4158" i="2" s="1"/>
  <c r="C4152" i="9"/>
  <c r="B4154" i="2" s="1"/>
  <c r="C4148" i="9"/>
  <c r="B4150" i="2" s="1"/>
  <c r="C4144" i="9"/>
  <c r="B4146" i="2" s="1"/>
  <c r="C4140" i="9"/>
  <c r="B4142" i="2" s="1"/>
  <c r="C4136" i="9"/>
  <c r="B4138" i="2" s="1"/>
  <c r="C4132" i="9"/>
  <c r="B4134" i="2" s="1"/>
  <c r="C4128" i="9"/>
  <c r="B4130" i="2" s="1"/>
  <c r="C4124" i="9"/>
  <c r="B4126" i="2" s="1"/>
  <c r="C4120" i="9"/>
  <c r="B4122" i="2" s="1"/>
  <c r="C4116" i="9"/>
  <c r="B4118" i="2" s="1"/>
  <c r="C4112" i="9"/>
  <c r="B4114" i="2" s="1"/>
  <c r="C4108" i="9"/>
  <c r="B4110" i="2" s="1"/>
  <c r="C4104" i="9"/>
  <c r="B4106" i="2" s="1"/>
  <c r="C4100" i="9"/>
  <c r="B4102" i="2" s="1"/>
  <c r="C4096" i="9"/>
  <c r="B4098" i="2" s="1"/>
  <c r="C4092" i="9"/>
  <c r="B4094" i="2" s="1"/>
  <c r="C4088" i="9"/>
  <c r="B4090" i="2" s="1"/>
  <c r="C4084" i="9"/>
  <c r="B4086" i="2" s="1"/>
  <c r="C4080" i="9"/>
  <c r="B4082" i="2" s="1"/>
  <c r="C4076" i="9"/>
  <c r="B4078" i="2" s="1"/>
  <c r="C4072" i="9"/>
  <c r="B4074" i="2" s="1"/>
  <c r="C4068" i="9"/>
  <c r="B4070" i="2" s="1"/>
  <c r="C4064" i="9"/>
  <c r="B4066" i="2" s="1"/>
  <c r="C4060" i="9"/>
  <c r="B4062" i="2" s="1"/>
  <c r="C4051" i="9"/>
  <c r="B4053" i="2" s="1"/>
  <c r="C4047" i="9"/>
  <c r="B4049" i="2" s="1"/>
  <c r="C4043" i="9"/>
  <c r="B4045" i="2" s="1"/>
  <c r="C4039" i="9"/>
  <c r="B4041" i="2" s="1"/>
  <c r="C4035" i="9"/>
  <c r="B4037" i="2" s="1"/>
  <c r="C4031" i="9"/>
  <c r="B4033" i="2" s="1"/>
  <c r="C4027" i="9"/>
  <c r="B4029" i="2" s="1"/>
  <c r="C4023" i="9"/>
  <c r="B4025" i="2" s="1"/>
  <c r="C4019" i="9"/>
  <c r="B4021" i="2" s="1"/>
  <c r="C4015" i="9"/>
  <c r="B4017" i="2" s="1"/>
  <c r="C4011" i="9"/>
  <c r="B4013" i="2" s="1"/>
  <c r="C4007" i="9"/>
  <c r="B4009" i="2" s="1"/>
  <c r="C4003" i="9"/>
  <c r="B4005" i="2" s="1"/>
  <c r="C3999" i="9"/>
  <c r="B4001" i="2" s="1"/>
  <c r="C3995" i="9"/>
  <c r="B3997" i="2" s="1"/>
  <c r="C3991" i="9"/>
  <c r="B3993" i="2" s="1"/>
  <c r="C3987" i="9"/>
  <c r="B3989" i="2" s="1"/>
  <c r="C3983" i="9"/>
  <c r="B3985" i="2" s="1"/>
  <c r="C3979" i="9"/>
  <c r="B3981" i="2" s="1"/>
  <c r="C3975" i="9"/>
  <c r="B3977" i="2" s="1"/>
  <c r="C3971" i="9"/>
  <c r="B3973" i="2" s="1"/>
  <c r="C3967" i="9"/>
  <c r="B3969" i="2" s="1"/>
  <c r="C3963" i="9"/>
  <c r="B3965" i="2" s="1"/>
  <c r="C3959" i="9"/>
  <c r="B3961" i="2" s="1"/>
  <c r="C3955" i="9"/>
  <c r="B3957" i="2" s="1"/>
  <c r="C3951" i="9"/>
  <c r="B3953" i="2" s="1"/>
  <c r="C3947" i="9"/>
  <c r="B3949" i="2" s="1"/>
  <c r="C3943" i="9"/>
  <c r="B3945" i="2" s="1"/>
  <c r="C3939" i="9"/>
  <c r="B3941" i="2" s="1"/>
  <c r="C3935" i="9"/>
  <c r="B3937" i="2" s="1"/>
  <c r="C3931" i="9"/>
  <c r="B3933" i="2" s="1"/>
  <c r="C3927" i="9"/>
  <c r="B3929" i="2" s="1"/>
  <c r="C3923" i="9"/>
  <c r="B3925" i="2" s="1"/>
  <c r="C3919" i="9"/>
  <c r="B3921" i="2" s="1"/>
  <c r="C3915" i="9"/>
  <c r="B3917" i="2" s="1"/>
  <c r="C3911" i="9"/>
  <c r="B3913" i="2" s="1"/>
  <c r="C3907" i="9"/>
  <c r="B3909" i="2" s="1"/>
  <c r="C3903" i="9"/>
  <c r="B3905" i="2" s="1"/>
  <c r="C3899" i="9"/>
  <c r="B3901" i="2" s="1"/>
  <c r="C3895" i="9"/>
  <c r="B3897" i="2" s="1"/>
  <c r="C3891" i="9"/>
  <c r="B3893" i="2" s="1"/>
  <c r="C3887" i="9"/>
  <c r="B3889" i="2" s="1"/>
  <c r="C3883" i="9"/>
  <c r="B3885" i="2" s="1"/>
  <c r="C3879" i="9"/>
  <c r="B3881" i="2" s="1"/>
  <c r="C3875" i="9"/>
  <c r="B3877" i="2" s="1"/>
  <c r="C3871" i="9"/>
  <c r="B3873" i="2" s="1"/>
  <c r="C3867" i="9"/>
  <c r="B3869" i="2" s="1"/>
  <c r="C3863" i="9"/>
  <c r="B3865" i="2" s="1"/>
  <c r="C3859" i="9"/>
  <c r="B3861" i="2" s="1"/>
  <c r="C3855" i="9"/>
  <c r="B3857" i="2" s="1"/>
  <c r="C3851" i="9"/>
  <c r="B3853" i="2" s="1"/>
  <c r="C3847" i="9"/>
  <c r="B3849" i="2" s="1"/>
  <c r="C3843" i="9"/>
  <c r="B3845" i="2" s="1"/>
  <c r="C3839" i="9"/>
  <c r="B3841" i="2" s="1"/>
  <c r="C3835" i="9"/>
  <c r="B3837" i="2" s="1"/>
  <c r="C3831" i="9"/>
  <c r="B3833" i="2" s="1"/>
  <c r="C3827" i="9"/>
  <c r="B3829" i="2" s="1"/>
  <c r="C3823" i="9"/>
  <c r="B3825" i="2" s="1"/>
  <c r="C3819" i="9"/>
  <c r="B3821" i="2" s="1"/>
  <c r="C3815" i="9"/>
  <c r="B3817" i="2" s="1"/>
  <c r="C3811" i="9"/>
  <c r="B3813" i="2" s="1"/>
  <c r="C3807" i="9"/>
  <c r="B3809" i="2" s="1"/>
  <c r="C3803" i="9"/>
  <c r="B3805" i="2" s="1"/>
  <c r="C3799" i="9"/>
  <c r="B3801" i="2" s="1"/>
  <c r="C3795" i="9"/>
  <c r="B3797" i="2" s="1"/>
  <c r="C3791" i="9"/>
  <c r="B3793" i="2" s="1"/>
  <c r="C3787" i="9"/>
  <c r="B3789" i="2" s="1"/>
  <c r="C3783" i="9"/>
  <c r="B3785" i="2" s="1"/>
  <c r="C3779" i="9"/>
  <c r="B3781" i="2" s="1"/>
  <c r="C3775" i="9"/>
  <c r="B3777" i="2" s="1"/>
  <c r="C3771" i="9"/>
  <c r="B3773" i="2" s="1"/>
  <c r="C3767" i="9"/>
  <c r="B3769" i="2" s="1"/>
  <c r="C3763" i="9"/>
  <c r="B3765" i="2" s="1"/>
  <c r="C3759" i="9"/>
  <c r="B3761" i="2" s="1"/>
  <c r="C3755" i="9"/>
  <c r="B3757" i="2" s="1"/>
  <c r="C3751" i="9"/>
  <c r="B3753" i="2" s="1"/>
  <c r="C3747" i="9"/>
  <c r="B3749" i="2" s="1"/>
  <c r="C3743" i="9"/>
  <c r="B3745" i="2" s="1"/>
  <c r="C3739" i="9"/>
  <c r="B3741" i="2" s="1"/>
  <c r="C3735" i="9"/>
  <c r="B3737" i="2" s="1"/>
  <c r="C3731" i="9"/>
  <c r="B3733" i="2" s="1"/>
  <c r="C3727" i="9"/>
  <c r="B3729" i="2" s="1"/>
  <c r="C3723" i="9"/>
  <c r="B3725" i="2" s="1"/>
  <c r="C3719" i="9"/>
  <c r="B3721" i="2" s="1"/>
  <c r="C3715" i="9"/>
  <c r="B3717" i="2" s="1"/>
  <c r="C3711" i="9"/>
  <c r="B3713" i="2" s="1"/>
  <c r="C3707" i="9"/>
  <c r="B3709" i="2" s="1"/>
  <c r="C3703" i="9"/>
  <c r="B3705" i="2" s="1"/>
  <c r="C3699" i="9"/>
  <c r="B3701" i="2" s="1"/>
  <c r="C3695" i="9"/>
  <c r="B3697" i="2" s="1"/>
  <c r="C3691" i="9"/>
  <c r="B3693" i="2" s="1"/>
  <c r="C3687" i="9"/>
  <c r="B3689" i="2" s="1"/>
  <c r="C3683" i="9"/>
  <c r="B3685" i="2" s="1"/>
  <c r="C3679" i="9"/>
  <c r="B3681" i="2" s="1"/>
  <c r="C3675" i="9"/>
  <c r="B3677" i="2" s="1"/>
  <c r="C3671" i="9"/>
  <c r="B3673" i="2" s="1"/>
  <c r="C3667" i="9"/>
  <c r="B3669" i="2" s="1"/>
  <c r="C3663" i="9"/>
  <c r="B3665" i="2" s="1"/>
  <c r="C3659" i="9"/>
  <c r="B3661" i="2" s="1"/>
  <c r="C3655" i="9"/>
  <c r="B3657" i="2" s="1"/>
  <c r="C3651" i="9"/>
  <c r="B3653" i="2" s="1"/>
  <c r="C3647" i="9"/>
  <c r="B3649" i="2" s="1"/>
  <c r="C3643" i="9"/>
  <c r="B3645" i="2" s="1"/>
  <c r="C3639" i="9"/>
  <c r="B3641" i="2" s="1"/>
  <c r="C3635" i="9"/>
  <c r="B3637" i="2" s="1"/>
  <c r="C3631" i="9"/>
  <c r="B3633" i="2" s="1"/>
  <c r="C3627" i="9"/>
  <c r="B3629" i="2" s="1"/>
  <c r="C3623" i="9"/>
  <c r="B3625" i="2" s="1"/>
  <c r="C3619" i="9"/>
  <c r="B3621" i="2" s="1"/>
  <c r="C3615" i="9"/>
  <c r="B3617" i="2" s="1"/>
  <c r="C3611" i="9"/>
  <c r="B3613" i="2" s="1"/>
  <c r="C3607" i="9"/>
  <c r="B3609" i="2" s="1"/>
  <c r="C3603" i="9"/>
  <c r="B3605" i="2" s="1"/>
  <c r="C3599" i="9"/>
  <c r="B3601" i="2" s="1"/>
  <c r="C3595" i="9"/>
  <c r="B3597" i="2" s="1"/>
  <c r="C3591" i="9"/>
  <c r="B3593" i="2" s="1"/>
  <c r="C3587" i="9"/>
  <c r="B3589" i="2" s="1"/>
  <c r="C3583" i="9"/>
  <c r="B3585" i="2" s="1"/>
  <c r="C3579" i="9"/>
  <c r="B3581" i="2" s="1"/>
  <c r="C3575" i="9"/>
  <c r="B3577" i="2" s="1"/>
  <c r="C3571" i="9"/>
  <c r="B3573" i="2" s="1"/>
  <c r="C3567" i="9"/>
  <c r="B3569" i="2" s="1"/>
  <c r="C3563" i="9"/>
  <c r="B3565" i="2" s="1"/>
  <c r="C3559" i="9"/>
  <c r="B3561" i="2" s="1"/>
  <c r="C3555" i="9"/>
  <c r="B3557" i="2" s="1"/>
  <c r="C3551" i="9"/>
  <c r="B3553" i="2" s="1"/>
  <c r="C3547" i="9"/>
  <c r="B3549" i="2" s="1"/>
  <c r="C3543" i="9"/>
  <c r="B3545" i="2" s="1"/>
  <c r="C3539" i="9"/>
  <c r="B3541" i="2" s="1"/>
  <c r="C3535" i="9"/>
  <c r="B3537" i="2" s="1"/>
  <c r="C3531" i="9"/>
  <c r="B3533" i="2" s="1"/>
  <c r="C3527" i="9"/>
  <c r="B3529" i="2" s="1"/>
  <c r="C3523" i="9"/>
  <c r="B3525" i="2" s="1"/>
  <c r="C3519" i="9"/>
  <c r="B3521" i="2" s="1"/>
  <c r="C3515" i="9"/>
  <c r="B3517" i="2" s="1"/>
  <c r="C3511" i="9"/>
  <c r="B3513" i="2" s="1"/>
  <c r="C3507" i="9"/>
  <c r="B3509" i="2" s="1"/>
  <c r="C3503" i="9"/>
  <c r="B3505" i="2" s="1"/>
  <c r="C3499" i="9"/>
  <c r="B3501" i="2" s="1"/>
  <c r="C3495" i="9"/>
  <c r="B3497" i="2" s="1"/>
  <c r="C3491" i="9"/>
  <c r="B3493" i="2" s="1"/>
  <c r="C3487" i="9"/>
  <c r="B3489" i="2" s="1"/>
  <c r="C3483" i="9"/>
  <c r="B3485" i="2" s="1"/>
  <c r="C3479" i="9"/>
  <c r="B3481" i="2" s="1"/>
  <c r="C3475" i="9"/>
  <c r="B3477" i="2" s="1"/>
  <c r="C3471" i="9"/>
  <c r="B3473" i="2" s="1"/>
  <c r="C3467" i="9"/>
  <c r="B3469" i="2" s="1"/>
  <c r="C3463" i="9"/>
  <c r="B3465" i="2" s="1"/>
  <c r="C3459" i="9"/>
  <c r="B3461" i="2" s="1"/>
  <c r="C3455" i="9"/>
  <c r="B3457" i="2" s="1"/>
  <c r="C3451" i="9"/>
  <c r="B3453" i="2" s="1"/>
  <c r="C3447" i="9"/>
  <c r="B3449" i="2" s="1"/>
  <c r="C3443" i="9"/>
  <c r="B3445" i="2" s="1"/>
  <c r="C3439" i="9"/>
  <c r="B3441" i="2" s="1"/>
  <c r="C3435" i="9"/>
  <c r="B3437" i="2" s="1"/>
  <c r="C3431" i="9"/>
  <c r="B3433" i="2" s="1"/>
  <c r="C3427" i="9"/>
  <c r="B3429" i="2" s="1"/>
  <c r="C3423" i="9"/>
  <c r="B3425" i="2" s="1"/>
  <c r="C3419" i="9"/>
  <c r="B3421" i="2" s="1"/>
  <c r="C3415" i="9"/>
  <c r="B3417" i="2" s="1"/>
  <c r="C3411" i="9"/>
  <c r="B3413" i="2" s="1"/>
  <c r="C3407" i="9"/>
  <c r="B3409" i="2" s="1"/>
  <c r="C3403" i="9"/>
  <c r="B3405" i="2" s="1"/>
  <c r="C3399" i="9"/>
  <c r="B3401" i="2" s="1"/>
  <c r="C3395" i="9"/>
  <c r="B3397" i="2" s="1"/>
  <c r="C3391" i="9"/>
  <c r="B3393" i="2" s="1"/>
  <c r="C3387" i="9"/>
  <c r="B3389" i="2" s="1"/>
  <c r="C3383" i="9"/>
  <c r="B3385" i="2" s="1"/>
  <c r="C3379" i="9"/>
  <c r="B3381" i="2" s="1"/>
  <c r="C4482" i="9"/>
  <c r="B4484" i="2" s="1"/>
  <c r="C4478" i="9"/>
  <c r="B4480" i="2" s="1"/>
  <c r="C4474" i="9"/>
  <c r="B4476" i="2" s="1"/>
  <c r="C4470" i="9"/>
  <c r="B4472" i="2" s="1"/>
  <c r="C4466" i="9"/>
  <c r="B4468" i="2" s="1"/>
  <c r="C4462" i="9"/>
  <c r="B4464" i="2" s="1"/>
  <c r="C4458" i="9"/>
  <c r="B4460" i="2" s="1"/>
  <c r="C4454" i="9"/>
  <c r="B4456" i="2" s="1"/>
  <c r="C4450" i="9"/>
  <c r="B4452" i="2" s="1"/>
  <c r="C4446" i="9"/>
  <c r="B4448" i="2" s="1"/>
  <c r="C4442" i="9"/>
  <c r="B4444" i="2" s="1"/>
  <c r="C4438" i="9"/>
  <c r="B4440" i="2" s="1"/>
  <c r="C4434" i="9"/>
  <c r="B4436" i="2" s="1"/>
  <c r="C4430" i="9"/>
  <c r="B4432" i="2" s="1"/>
  <c r="C4426" i="9"/>
  <c r="B4428" i="2" s="1"/>
  <c r="C4422" i="9"/>
  <c r="B4424" i="2" s="1"/>
  <c r="C4418" i="9"/>
  <c r="B4420" i="2" s="1"/>
  <c r="C4414" i="9"/>
  <c r="B4416" i="2" s="1"/>
  <c r="C4410" i="9"/>
  <c r="B4412" i="2" s="1"/>
  <c r="C4406" i="9"/>
  <c r="B4408" i="2" s="1"/>
  <c r="C4402" i="9"/>
  <c r="B4404" i="2" s="1"/>
  <c r="C4398" i="9"/>
  <c r="B4400" i="2" s="1"/>
  <c r="C4394" i="9"/>
  <c r="B4396" i="2" s="1"/>
  <c r="C4390" i="9"/>
  <c r="B4392" i="2" s="1"/>
  <c r="C4386" i="9"/>
  <c r="B4388" i="2" s="1"/>
  <c r="C4382" i="9"/>
  <c r="B4384" i="2" s="1"/>
  <c r="C4378" i="9"/>
  <c r="B4380" i="2" s="1"/>
  <c r="C4374" i="9"/>
  <c r="B4376" i="2" s="1"/>
  <c r="C4370" i="9"/>
  <c r="B4372" i="2" s="1"/>
  <c r="C4366" i="9"/>
  <c r="B4368" i="2" s="1"/>
  <c r="C4362" i="9"/>
  <c r="B4364" i="2" s="1"/>
  <c r="C4358" i="9"/>
  <c r="B4360" i="2" s="1"/>
  <c r="C4354" i="9"/>
  <c r="B4356" i="2" s="1"/>
  <c r="C4350" i="9"/>
  <c r="B4352" i="2" s="1"/>
  <c r="C4346" i="9"/>
  <c r="B4348" i="2" s="1"/>
  <c r="C4342" i="9"/>
  <c r="B4344" i="2" s="1"/>
  <c r="C4338" i="9"/>
  <c r="B4340" i="2" s="1"/>
  <c r="C4334" i="9"/>
  <c r="B4336" i="2" s="1"/>
  <c r="C4330" i="9"/>
  <c r="B4332" i="2" s="1"/>
  <c r="C4326" i="9"/>
  <c r="B4328" i="2" s="1"/>
  <c r="C4322" i="9"/>
  <c r="B4324" i="2" s="1"/>
  <c r="C4318" i="9"/>
  <c r="B4320" i="2" s="1"/>
  <c r="C4314" i="9"/>
  <c r="B4316" i="2" s="1"/>
  <c r="C4310" i="9"/>
  <c r="B4312" i="2" s="1"/>
  <c r="C4306" i="9"/>
  <c r="B4308" i="2" s="1"/>
  <c r="C4302" i="9"/>
  <c r="B4304" i="2" s="1"/>
  <c r="C4298" i="9"/>
  <c r="B4300" i="2" s="1"/>
  <c r="C4294" i="9"/>
  <c r="B4296" i="2" s="1"/>
  <c r="C4290" i="9"/>
  <c r="B4292" i="2" s="1"/>
  <c r="C4286" i="9"/>
  <c r="B4288" i="2" s="1"/>
  <c r="C4282" i="9"/>
  <c r="B4284" i="2" s="1"/>
  <c r="C4278" i="9"/>
  <c r="B4280" i="2" s="1"/>
  <c r="C4274" i="9"/>
  <c r="B4276" i="2" s="1"/>
  <c r="C4270" i="9"/>
  <c r="B4272" i="2" s="1"/>
  <c r="C4266" i="9"/>
  <c r="B4268" i="2" s="1"/>
  <c r="C4262" i="9"/>
  <c r="B4264" i="2" s="1"/>
  <c r="C4258" i="9"/>
  <c r="B4260" i="2" s="1"/>
  <c r="C4254" i="9"/>
  <c r="B4256" i="2" s="1"/>
  <c r="C4250" i="9"/>
  <c r="B4252" i="2" s="1"/>
  <c r="C4246" i="9"/>
  <c r="B4248" i="2" s="1"/>
  <c r="C4242" i="9"/>
  <c r="B4244" i="2" s="1"/>
  <c r="C4238" i="9"/>
  <c r="B4240" i="2" s="1"/>
  <c r="C4234" i="9"/>
  <c r="B4236" i="2" s="1"/>
  <c r="C4230" i="9"/>
  <c r="B4232" i="2" s="1"/>
  <c r="C4226" i="9"/>
  <c r="B4228" i="2" s="1"/>
  <c r="C4222" i="9"/>
  <c r="B4224" i="2" s="1"/>
  <c r="C4218" i="9"/>
  <c r="B4220" i="2" s="1"/>
  <c r="C4214" i="9"/>
  <c r="B4216" i="2" s="1"/>
  <c r="C4210" i="9"/>
  <c r="B4212" i="2" s="1"/>
  <c r="C4206" i="9"/>
  <c r="B4208" i="2" s="1"/>
  <c r="C4202" i="9"/>
  <c r="B4204" i="2" s="1"/>
  <c r="C4198" i="9"/>
  <c r="B4200" i="2" s="1"/>
  <c r="C4194" i="9"/>
  <c r="B4196" i="2" s="1"/>
  <c r="C4190" i="9"/>
  <c r="B4192" i="2" s="1"/>
  <c r="C4186" i="9"/>
  <c r="B4188" i="2" s="1"/>
  <c r="C4182" i="9"/>
  <c r="B4184" i="2" s="1"/>
  <c r="C4178" i="9"/>
  <c r="B4180" i="2" s="1"/>
  <c r="C4174" i="9"/>
  <c r="B4176" i="2" s="1"/>
  <c r="C4170" i="9"/>
  <c r="B4172" i="2" s="1"/>
  <c r="C4166" i="9"/>
  <c r="B4168" i="2" s="1"/>
  <c r="C4162" i="9"/>
  <c r="B4164" i="2" s="1"/>
  <c r="C4158" i="9"/>
  <c r="B4160" i="2" s="1"/>
  <c r="C4154" i="9"/>
  <c r="B4156" i="2" s="1"/>
  <c r="C4150" i="9"/>
  <c r="B4152" i="2" s="1"/>
  <c r="C4146" i="9"/>
  <c r="B4148" i="2" s="1"/>
  <c r="C4142" i="9"/>
  <c r="B4144" i="2" s="1"/>
  <c r="C4138" i="9"/>
  <c r="B4140" i="2" s="1"/>
  <c r="C4134" i="9"/>
  <c r="B4136" i="2" s="1"/>
  <c r="C4130" i="9"/>
  <c r="B4132" i="2" s="1"/>
  <c r="C4126" i="9"/>
  <c r="B4128" i="2" s="1"/>
  <c r="C4122" i="9"/>
  <c r="B4124" i="2" s="1"/>
  <c r="C4118" i="9"/>
  <c r="B4120" i="2" s="1"/>
  <c r="C4114" i="9"/>
  <c r="B4116" i="2" s="1"/>
  <c r="C4110" i="9"/>
  <c r="B4112" i="2" s="1"/>
  <c r="C4106" i="9"/>
  <c r="B4108" i="2" s="1"/>
  <c r="C4102" i="9"/>
  <c r="B4104" i="2" s="1"/>
  <c r="C4098" i="9"/>
  <c r="B4100" i="2" s="1"/>
  <c r="C4094" i="9"/>
  <c r="B4096" i="2" s="1"/>
  <c r="C4090" i="9"/>
  <c r="B4092" i="2" s="1"/>
  <c r="C4086" i="9"/>
  <c r="B4088" i="2" s="1"/>
  <c r="C4082" i="9"/>
  <c r="B4084" i="2" s="1"/>
  <c r="C4078" i="9"/>
  <c r="B4080" i="2" s="1"/>
  <c r="C4074" i="9"/>
  <c r="B4076" i="2" s="1"/>
  <c r="C4070" i="9"/>
  <c r="B4072" i="2" s="1"/>
  <c r="C4066" i="9"/>
  <c r="B4068" i="2" s="1"/>
  <c r="C4062" i="9"/>
  <c r="B4064" i="2" s="1"/>
  <c r="C4058" i="9"/>
  <c r="B4060" i="2" s="1"/>
  <c r="C4054" i="9"/>
  <c r="B4056" i="2" s="1"/>
  <c r="C4050" i="9"/>
  <c r="B4052" i="2" s="1"/>
  <c r="C4046" i="9"/>
  <c r="B4048" i="2" s="1"/>
  <c r="C4042" i="9"/>
  <c r="B4044" i="2" s="1"/>
  <c r="C4038" i="9"/>
  <c r="B4040" i="2" s="1"/>
  <c r="C4034" i="9"/>
  <c r="B4036" i="2" s="1"/>
  <c r="C4030" i="9"/>
  <c r="B4032" i="2" s="1"/>
  <c r="C4026" i="9"/>
  <c r="B4028" i="2" s="1"/>
  <c r="C4022" i="9"/>
  <c r="B4024" i="2" s="1"/>
  <c r="C4018" i="9"/>
  <c r="B4020" i="2" s="1"/>
  <c r="C4014" i="9"/>
  <c r="B4016" i="2" s="1"/>
  <c r="C4010" i="9"/>
  <c r="B4012" i="2" s="1"/>
  <c r="C4006" i="9"/>
  <c r="B4008" i="2" s="1"/>
  <c r="C4002" i="9"/>
  <c r="B4004" i="2" s="1"/>
  <c r="C3998" i="9"/>
  <c r="B4000" i="2" s="1"/>
  <c r="C3994" i="9"/>
  <c r="B3996" i="2" s="1"/>
  <c r="C3990" i="9"/>
  <c r="B3992" i="2" s="1"/>
  <c r="C3986" i="9"/>
  <c r="B3988" i="2" s="1"/>
  <c r="C3982" i="9"/>
  <c r="B3984" i="2" s="1"/>
  <c r="C3978" i="9"/>
  <c r="B3980" i="2" s="1"/>
  <c r="C3974" i="9"/>
  <c r="B3976" i="2" s="1"/>
  <c r="C3970" i="9"/>
  <c r="B3972" i="2" s="1"/>
  <c r="C3966" i="9"/>
  <c r="B3968" i="2" s="1"/>
  <c r="C3962" i="9"/>
  <c r="B3964" i="2" s="1"/>
  <c r="C3958" i="9"/>
  <c r="B3960" i="2" s="1"/>
  <c r="C3954" i="9"/>
  <c r="B3956" i="2" s="1"/>
  <c r="C3950" i="9"/>
  <c r="B3952" i="2" s="1"/>
  <c r="C3946" i="9"/>
  <c r="B3948" i="2" s="1"/>
  <c r="C3942" i="9"/>
  <c r="B3944" i="2" s="1"/>
  <c r="C3938" i="9"/>
  <c r="B3940" i="2" s="1"/>
  <c r="C3934" i="9"/>
  <c r="B3936" i="2" s="1"/>
  <c r="C3930" i="9"/>
  <c r="B3932" i="2" s="1"/>
  <c r="C3926" i="9"/>
  <c r="B3928" i="2" s="1"/>
  <c r="C3922" i="9"/>
  <c r="B3924" i="2" s="1"/>
  <c r="C3918" i="9"/>
  <c r="B3920" i="2" s="1"/>
  <c r="C3914" i="9"/>
  <c r="B3916" i="2" s="1"/>
  <c r="C3910" i="9"/>
  <c r="B3912" i="2" s="1"/>
  <c r="C3906" i="9"/>
  <c r="B3908" i="2" s="1"/>
  <c r="C4056" i="9"/>
  <c r="B4058" i="2" s="1"/>
  <c r="C4052" i="9"/>
  <c r="B4054" i="2" s="1"/>
  <c r="C4048" i="9"/>
  <c r="B4050" i="2" s="1"/>
  <c r="C4044" i="9"/>
  <c r="B4046" i="2" s="1"/>
  <c r="C4040" i="9"/>
  <c r="B4042" i="2" s="1"/>
  <c r="C4036" i="9"/>
  <c r="B4038" i="2" s="1"/>
  <c r="C4032" i="9"/>
  <c r="B4034" i="2" s="1"/>
  <c r="C4028" i="9"/>
  <c r="B4030" i="2" s="1"/>
  <c r="C4004" i="9"/>
  <c r="B4006" i="2" s="1"/>
  <c r="C4000" i="9"/>
  <c r="B4002" i="2" s="1"/>
  <c r="C3996" i="9"/>
  <c r="B3998" i="2" s="1"/>
  <c r="C3992" i="9"/>
  <c r="B3994" i="2" s="1"/>
  <c r="C3988" i="9"/>
  <c r="B3990" i="2" s="1"/>
  <c r="C3984" i="9"/>
  <c r="B3986" i="2" s="1"/>
  <c r="C3980" i="9"/>
  <c r="B3982" i="2" s="1"/>
  <c r="C3976" i="9"/>
  <c r="B3978" i="2" s="1"/>
  <c r="C3972" i="9"/>
  <c r="B3974" i="2" s="1"/>
  <c r="C3968" i="9"/>
  <c r="B3970" i="2" s="1"/>
  <c r="C3964" i="9"/>
  <c r="B3966" i="2" s="1"/>
  <c r="C3960" i="9"/>
  <c r="B3962" i="2" s="1"/>
  <c r="C3956" i="9"/>
  <c r="B3958" i="2" s="1"/>
  <c r="C3952" i="9"/>
  <c r="B3954" i="2" s="1"/>
  <c r="C3948" i="9"/>
  <c r="B3950" i="2" s="1"/>
  <c r="C3944" i="9"/>
  <c r="B3946" i="2" s="1"/>
  <c r="C3940" i="9"/>
  <c r="B3942" i="2" s="1"/>
  <c r="C3916" i="9"/>
  <c r="B3918" i="2" s="1"/>
  <c r="C3912" i="9"/>
  <c r="B3914" i="2" s="1"/>
  <c r="C3908" i="9"/>
  <c r="B3910" i="2" s="1"/>
  <c r="C3904" i="9"/>
  <c r="B3906" i="2" s="1"/>
  <c r="C3900" i="9"/>
  <c r="B3902" i="2" s="1"/>
  <c r="C3896" i="9"/>
  <c r="B3898" i="2" s="1"/>
  <c r="C3892" i="9"/>
  <c r="B3894" i="2" s="1"/>
  <c r="C3888" i="9"/>
  <c r="B3890" i="2" s="1"/>
  <c r="C3884" i="9"/>
  <c r="B3886" i="2" s="1"/>
  <c r="C3880" i="9"/>
  <c r="B3882" i="2" s="1"/>
  <c r="C3876" i="9"/>
  <c r="B3878" i="2" s="1"/>
  <c r="C3872" i="9"/>
  <c r="B3874" i="2" s="1"/>
  <c r="C3868" i="9"/>
  <c r="B3870" i="2" s="1"/>
  <c r="C3864" i="9"/>
  <c r="B3866" i="2" s="1"/>
  <c r="C3860" i="9"/>
  <c r="B3862" i="2" s="1"/>
  <c r="C3856" i="9"/>
  <c r="B3858" i="2" s="1"/>
  <c r="C3852" i="9"/>
  <c r="B3854" i="2" s="1"/>
  <c r="C3828" i="9"/>
  <c r="B3830" i="2" s="1"/>
  <c r="C3824" i="9"/>
  <c r="B3826" i="2" s="1"/>
  <c r="C3820" i="9"/>
  <c r="B3822" i="2" s="1"/>
  <c r="C3816" i="9"/>
  <c r="B3818" i="2" s="1"/>
  <c r="C3812" i="9"/>
  <c r="B3814" i="2" s="1"/>
  <c r="C3808" i="9"/>
  <c r="B3810" i="2" s="1"/>
  <c r="C3804" i="9"/>
  <c r="B3806" i="2" s="1"/>
  <c r="C3800" i="9"/>
  <c r="B3802" i="2" s="1"/>
  <c r="C3796" i="9"/>
  <c r="B3798" i="2" s="1"/>
  <c r="C3792" i="9"/>
  <c r="B3794" i="2" s="1"/>
  <c r="C3788" i="9"/>
  <c r="B3790" i="2" s="1"/>
  <c r="C3784" i="9"/>
  <c r="B3786" i="2" s="1"/>
  <c r="C3780" i="9"/>
  <c r="B3782" i="2" s="1"/>
  <c r="C3716" i="9"/>
  <c r="B3718" i="2" s="1"/>
  <c r="C3712" i="9"/>
  <c r="B3714" i="2" s="1"/>
  <c r="C3708" i="9"/>
  <c r="B3710" i="2" s="1"/>
  <c r="C3704" i="9"/>
  <c r="B3706" i="2" s="1"/>
  <c r="C3700" i="9"/>
  <c r="B3702" i="2" s="1"/>
  <c r="C3375" i="9"/>
  <c r="B3377" i="2" s="1"/>
  <c r="C3371" i="9"/>
  <c r="B3373" i="2" s="1"/>
  <c r="C3367" i="9"/>
  <c r="B3369" i="2" s="1"/>
  <c r="C3363" i="9"/>
  <c r="B3365" i="2" s="1"/>
  <c r="C3359" i="9"/>
  <c r="B3361" i="2" s="1"/>
  <c r="C3355" i="9"/>
  <c r="B3357" i="2" s="1"/>
  <c r="C3351" i="9"/>
  <c r="B3353" i="2" s="1"/>
  <c r="C3347" i="9"/>
  <c r="B3349" i="2" s="1"/>
  <c r="C3343" i="9"/>
  <c r="B3345" i="2" s="1"/>
  <c r="C3339" i="9"/>
  <c r="B3341" i="2" s="1"/>
  <c r="C3335" i="9"/>
  <c r="B3337" i="2" s="1"/>
  <c r="C3331" i="9"/>
  <c r="B3333" i="2" s="1"/>
  <c r="C3327" i="9"/>
  <c r="B3329" i="2" s="1"/>
  <c r="C3323" i="9"/>
  <c r="B3325" i="2" s="1"/>
  <c r="C3319" i="9"/>
  <c r="B3321" i="2" s="1"/>
  <c r="C3299" i="9"/>
  <c r="B3301" i="2" s="1"/>
  <c r="C3295" i="9"/>
  <c r="B3297" i="2" s="1"/>
  <c r="C3291" i="9"/>
  <c r="B3293" i="2" s="1"/>
  <c r="C3287" i="9"/>
  <c r="B3289" i="2" s="1"/>
  <c r="C3283" i="9"/>
  <c r="B3285" i="2" s="1"/>
  <c r="C3279" i="9"/>
  <c r="B3281" i="2" s="1"/>
  <c r="C3275" i="9"/>
  <c r="B3277" i="2" s="1"/>
  <c r="C3271" i="9"/>
  <c r="B3273" i="2" s="1"/>
  <c r="C3267" i="9"/>
  <c r="B3269" i="2" s="1"/>
  <c r="C3263" i="9"/>
  <c r="B3265" i="2" s="1"/>
  <c r="C3259" i="9"/>
  <c r="B3261" i="2" s="1"/>
  <c r="C3255" i="9"/>
  <c r="B3257" i="2" s="1"/>
  <c r="C3251" i="9"/>
  <c r="B3253" i="2" s="1"/>
  <c r="C3247" i="9"/>
  <c r="B3249" i="2" s="1"/>
  <c r="C3243" i="9"/>
  <c r="B3245" i="2" s="1"/>
  <c r="C3239" i="9"/>
  <c r="B3241" i="2" s="1"/>
  <c r="C3211" i="9"/>
  <c r="B3213" i="2" s="1"/>
  <c r="C3207" i="9"/>
  <c r="B3209" i="2" s="1"/>
  <c r="C3203" i="9"/>
  <c r="B3205" i="2" s="1"/>
  <c r="C3199" i="9"/>
  <c r="B3201" i="2" s="1"/>
  <c r="C3195" i="9"/>
  <c r="B3197" i="2" s="1"/>
  <c r="C3191" i="9"/>
  <c r="B3193" i="2" s="1"/>
  <c r="C3187" i="9"/>
  <c r="B3189" i="2" s="1"/>
  <c r="C3183" i="9"/>
  <c r="B3185" i="2" s="1"/>
  <c r="C3179" i="9"/>
  <c r="B3181" i="2" s="1"/>
  <c r="C3175" i="9"/>
  <c r="B3177" i="2" s="1"/>
  <c r="C3171" i="9"/>
  <c r="B3173" i="2" s="1"/>
  <c r="C3167" i="9"/>
  <c r="B3169" i="2" s="1"/>
  <c r="C3163" i="9"/>
  <c r="B3165" i="2" s="1"/>
  <c r="C3159" i="9"/>
  <c r="B3161" i="2" s="1"/>
  <c r="C3155" i="9"/>
  <c r="B3157" i="2" s="1"/>
  <c r="C3151" i="9"/>
  <c r="B3153" i="2" s="1"/>
  <c r="C3123" i="9"/>
  <c r="B3125" i="2" s="1"/>
  <c r="C3119" i="9"/>
  <c r="B3121" i="2" s="1"/>
  <c r="C3115" i="9"/>
  <c r="B3117" i="2" s="1"/>
  <c r="C3111" i="9"/>
  <c r="B3113" i="2" s="1"/>
  <c r="C3107" i="9"/>
  <c r="B3109" i="2" s="1"/>
  <c r="C3103" i="9"/>
  <c r="B3105" i="2" s="1"/>
  <c r="C3099" i="9"/>
  <c r="B3101" i="2" s="1"/>
  <c r="C3095" i="9"/>
  <c r="B3097" i="2" s="1"/>
  <c r="C3091" i="9"/>
  <c r="B3093" i="2" s="1"/>
  <c r="C3087" i="9"/>
  <c r="B3089" i="2" s="1"/>
  <c r="C3083" i="9"/>
  <c r="B3085" i="2" s="1"/>
  <c r="C3079" i="9"/>
  <c r="B3081" i="2" s="1"/>
  <c r="C3075" i="9"/>
  <c r="B3077" i="2" s="1"/>
  <c r="C3071" i="9"/>
  <c r="B3073" i="2" s="1"/>
  <c r="C3067" i="9"/>
  <c r="B3069" i="2" s="1"/>
  <c r="C3063" i="9"/>
  <c r="B3065" i="2" s="1"/>
  <c r="C3035" i="9"/>
  <c r="B3037" i="2" s="1"/>
  <c r="C3031" i="9"/>
  <c r="B3033" i="2" s="1"/>
  <c r="C3027" i="9"/>
  <c r="B3029" i="2" s="1"/>
  <c r="C3023" i="9"/>
  <c r="B3025" i="2" s="1"/>
  <c r="C3019" i="9"/>
  <c r="B3021" i="2" s="1"/>
  <c r="C3015" i="9"/>
  <c r="B3017" i="2" s="1"/>
  <c r="C3011" i="9"/>
  <c r="B3013" i="2" s="1"/>
  <c r="C3007" i="9"/>
  <c r="B3009" i="2" s="1"/>
  <c r="C3003" i="9"/>
  <c r="B3005" i="2" s="1"/>
  <c r="C2999" i="9"/>
  <c r="B3001" i="2" s="1"/>
  <c r="C2995" i="9"/>
  <c r="B2997" i="2" s="1"/>
  <c r="C2991" i="9"/>
  <c r="B2993" i="2" s="1"/>
  <c r="C2987" i="9"/>
  <c r="B2989" i="2" s="1"/>
  <c r="C2983" i="9"/>
  <c r="B2985" i="2" s="1"/>
  <c r="C2979" i="9"/>
  <c r="B2981" i="2" s="1"/>
  <c r="C2975" i="9"/>
  <c r="B2977" i="2" s="1"/>
  <c r="C2927" i="9"/>
  <c r="B2929" i="2" s="1"/>
  <c r="C2923" i="9"/>
  <c r="B2925" i="2" s="1"/>
  <c r="C2919" i="9"/>
  <c r="B2921" i="2" s="1"/>
  <c r="C2915" i="9"/>
  <c r="B2917" i="2" s="1"/>
  <c r="C2911" i="9"/>
  <c r="B2913" i="2" s="1"/>
  <c r="C2907" i="9"/>
  <c r="B2909" i="2" s="1"/>
  <c r="C3902" i="9"/>
  <c r="B3904" i="2" s="1"/>
  <c r="C3898" i="9"/>
  <c r="B3900" i="2" s="1"/>
  <c r="C3894" i="9"/>
  <c r="B3896" i="2" s="1"/>
  <c r="C3890" i="9"/>
  <c r="B3892" i="2" s="1"/>
  <c r="C3886" i="9"/>
  <c r="B3888" i="2" s="1"/>
  <c r="C3882" i="9"/>
  <c r="B3884" i="2" s="1"/>
  <c r="C3878" i="9"/>
  <c r="B3880" i="2" s="1"/>
  <c r="C3874" i="9"/>
  <c r="B3876" i="2" s="1"/>
  <c r="C3870" i="9"/>
  <c r="B3872" i="2" s="1"/>
  <c r="C3866" i="9"/>
  <c r="B3868" i="2" s="1"/>
  <c r="C3862" i="9"/>
  <c r="B3864" i="2" s="1"/>
  <c r="C3858" i="9"/>
  <c r="B3860" i="2" s="1"/>
  <c r="C3854" i="9"/>
  <c r="B3856" i="2" s="1"/>
  <c r="C3826" i="9"/>
  <c r="B3828" i="2" s="1"/>
  <c r="C3822" i="9"/>
  <c r="B3824" i="2" s="1"/>
  <c r="C3818" i="9"/>
  <c r="B3820" i="2" s="1"/>
  <c r="C3814" i="9"/>
  <c r="B3816" i="2" s="1"/>
  <c r="C3810" i="9"/>
  <c r="B3812" i="2" s="1"/>
  <c r="C3806" i="9"/>
  <c r="B3808" i="2" s="1"/>
  <c r="C3802" i="9"/>
  <c r="B3804" i="2" s="1"/>
  <c r="C3798" i="9"/>
  <c r="B3800" i="2" s="1"/>
  <c r="C3794" i="9"/>
  <c r="B3796" i="2" s="1"/>
  <c r="C3790" i="9"/>
  <c r="B3792" i="2" s="1"/>
  <c r="C3786" i="9"/>
  <c r="B3788" i="2" s="1"/>
  <c r="C3782" i="9"/>
  <c r="B3784" i="2" s="1"/>
  <c r="C3778" i="9"/>
  <c r="B3780" i="2" s="1"/>
  <c r="C3774" i="9"/>
  <c r="B3776" i="2" s="1"/>
  <c r="C3770" i="9"/>
  <c r="B3772" i="2" s="1"/>
  <c r="C3766" i="9"/>
  <c r="B3768" i="2" s="1"/>
  <c r="C3738" i="9"/>
  <c r="B3740" i="2" s="1"/>
  <c r="C3734" i="9"/>
  <c r="B3736" i="2" s="1"/>
  <c r="C3730" i="9"/>
  <c r="B3732" i="2" s="1"/>
  <c r="C3726" i="9"/>
  <c r="B3728" i="2" s="1"/>
  <c r="C3722" i="9"/>
  <c r="B3724" i="2" s="1"/>
  <c r="C3718" i="9"/>
  <c r="B3720" i="2" s="1"/>
  <c r="C3714" i="9"/>
  <c r="B3716" i="2" s="1"/>
  <c r="C3710" i="9"/>
  <c r="B3712" i="2" s="1"/>
  <c r="C3706" i="9"/>
  <c r="B3708" i="2" s="1"/>
  <c r="C3702" i="9"/>
  <c r="B3704" i="2" s="1"/>
  <c r="C3698" i="9"/>
  <c r="B3700" i="2" s="1"/>
  <c r="C3694" i="9"/>
  <c r="B3696" i="2" s="1"/>
  <c r="C3690" i="9"/>
  <c r="B3692" i="2" s="1"/>
  <c r="C3686" i="9"/>
  <c r="B3688" i="2" s="1"/>
  <c r="C3682" i="9"/>
  <c r="B3684" i="2" s="1"/>
  <c r="C3678" i="9"/>
  <c r="B3680" i="2" s="1"/>
  <c r="C3650" i="9"/>
  <c r="B3652" i="2" s="1"/>
  <c r="C3646" i="9"/>
  <c r="B3648" i="2" s="1"/>
  <c r="C3642" i="9"/>
  <c r="B3644" i="2" s="1"/>
  <c r="C3638" i="9"/>
  <c r="B3640" i="2" s="1"/>
  <c r="C3634" i="9"/>
  <c r="B3636" i="2" s="1"/>
  <c r="C3630" i="9"/>
  <c r="B3632" i="2" s="1"/>
  <c r="C3626" i="9"/>
  <c r="B3628" i="2" s="1"/>
  <c r="C3622" i="9"/>
  <c r="B3624" i="2" s="1"/>
  <c r="C3618" i="9"/>
  <c r="B3620" i="2" s="1"/>
  <c r="C3614" i="9"/>
  <c r="B3616" i="2" s="1"/>
  <c r="C3610" i="9"/>
  <c r="B3612" i="2" s="1"/>
  <c r="C3606" i="9"/>
  <c r="B3608" i="2" s="1"/>
  <c r="C3602" i="9"/>
  <c r="B3604" i="2" s="1"/>
  <c r="C3598" i="9"/>
  <c r="B3600" i="2" s="1"/>
  <c r="C3594" i="9"/>
  <c r="B3596" i="2" s="1"/>
  <c r="C3590" i="9"/>
  <c r="B3592" i="2" s="1"/>
  <c r="C3542" i="9"/>
  <c r="B3544" i="2" s="1"/>
  <c r="C3538" i="9"/>
  <c r="B3540" i="2" s="1"/>
  <c r="C3534" i="9"/>
  <c r="B3536" i="2" s="1"/>
  <c r="C3530" i="9"/>
  <c r="B3532" i="2" s="1"/>
  <c r="C3526" i="9"/>
  <c r="B3528" i="2" s="1"/>
  <c r="C3522" i="9"/>
  <c r="B3524" i="2" s="1"/>
  <c r="C4145" i="9"/>
  <c r="B4147" i="2" s="1"/>
  <c r="C4141" i="9"/>
  <c r="B4143" i="2" s="1"/>
  <c r="C4137" i="9"/>
  <c r="B4139" i="2" s="1"/>
  <c r="C4133" i="9"/>
  <c r="B4135" i="2" s="1"/>
  <c r="C4129" i="9"/>
  <c r="B4131" i="2" s="1"/>
  <c r="C4125" i="9"/>
  <c r="B4127" i="2" s="1"/>
  <c r="C4121" i="9"/>
  <c r="B4123" i="2" s="1"/>
  <c r="C4117" i="9"/>
  <c r="B4119" i="2" s="1"/>
  <c r="C4093" i="9"/>
  <c r="B4095" i="2" s="1"/>
  <c r="C4089" i="9"/>
  <c r="B4091" i="2" s="1"/>
  <c r="C4085" i="9"/>
  <c r="B4087" i="2" s="1"/>
  <c r="C4081" i="9"/>
  <c r="B4083" i="2" s="1"/>
  <c r="C4077" i="9"/>
  <c r="B4079" i="2" s="1"/>
  <c r="C4073" i="9"/>
  <c r="B4075" i="2" s="1"/>
  <c r="C4069" i="9"/>
  <c r="B4071" i="2" s="1"/>
  <c r="C4065" i="9"/>
  <c r="B4067" i="2" s="1"/>
  <c r="C4061" i="9"/>
  <c r="B4063" i="2" s="1"/>
  <c r="C4057" i="9"/>
  <c r="B4059" i="2" s="1"/>
  <c r="C4053" i="9"/>
  <c r="B4055" i="2" s="1"/>
  <c r="C4049" i="9"/>
  <c r="B4051" i="2" s="1"/>
  <c r="C4045" i="9"/>
  <c r="B4047" i="2" s="1"/>
  <c r="C4041" i="9"/>
  <c r="B4043" i="2" s="1"/>
  <c r="C4037" i="9"/>
  <c r="B4039" i="2" s="1"/>
  <c r="C4033" i="9"/>
  <c r="B4035" i="2" s="1"/>
  <c r="C4029" i="9"/>
  <c r="B4031" i="2" s="1"/>
  <c r="C4005" i="9"/>
  <c r="B4007" i="2" s="1"/>
  <c r="C4001" i="9"/>
  <c r="B4003" i="2" s="1"/>
  <c r="C3997" i="9"/>
  <c r="B3999" i="2" s="1"/>
  <c r="C3993" i="9"/>
  <c r="B3995" i="2" s="1"/>
  <c r="C3989" i="9"/>
  <c r="B3991" i="2" s="1"/>
  <c r="C3985" i="9"/>
  <c r="B3987" i="2" s="1"/>
  <c r="C3981" i="9"/>
  <c r="B3983" i="2" s="1"/>
  <c r="C3977" i="9"/>
  <c r="B3979" i="2" s="1"/>
  <c r="C3973" i="9"/>
  <c r="B3975" i="2" s="1"/>
  <c r="C3969" i="9"/>
  <c r="B3971" i="2" s="1"/>
  <c r="C3965" i="9"/>
  <c r="B3967" i="2" s="1"/>
  <c r="C3961" i="9"/>
  <c r="B3963" i="2" s="1"/>
  <c r="C3957" i="9"/>
  <c r="B3959" i="2" s="1"/>
  <c r="C3953" i="9"/>
  <c r="B3955" i="2" s="1"/>
  <c r="C3949" i="9"/>
  <c r="B3951" i="2" s="1"/>
  <c r="C3945" i="9"/>
  <c r="B3947" i="2" s="1"/>
  <c r="C3941" i="9"/>
  <c r="B3943" i="2" s="1"/>
  <c r="C3917" i="9"/>
  <c r="B3919" i="2" s="1"/>
  <c r="C3913" i="9"/>
  <c r="B3915" i="2" s="1"/>
  <c r="C3909" i="9"/>
  <c r="B3911" i="2" s="1"/>
  <c r="C3905" i="9"/>
  <c r="B3907" i="2" s="1"/>
  <c r="C3901" i="9"/>
  <c r="B3903" i="2" s="1"/>
  <c r="C3897" i="9"/>
  <c r="B3899" i="2" s="1"/>
  <c r="C3893" i="9"/>
  <c r="B3895" i="2" s="1"/>
  <c r="C3889" i="9"/>
  <c r="B3891" i="2" s="1"/>
  <c r="C3885" i="9"/>
  <c r="B3887" i="2" s="1"/>
  <c r="C3881" i="9"/>
  <c r="B3883" i="2" s="1"/>
  <c r="C3877" i="9"/>
  <c r="B3879" i="2" s="1"/>
  <c r="C3805" i="9"/>
  <c r="B3807" i="2" s="1"/>
  <c r="C3801" i="9"/>
  <c r="B3803" i="2" s="1"/>
  <c r="C3797" i="9"/>
  <c r="B3799" i="2" s="1"/>
  <c r="C3793" i="9"/>
  <c r="B3795" i="2" s="1"/>
  <c r="C3789" i="9"/>
  <c r="B3791" i="2" s="1"/>
  <c r="D7227" i="9"/>
  <c r="C7229" i="2" s="1"/>
  <c r="D6929" i="9"/>
  <c r="C6931" i="2" s="1"/>
  <c r="D6341" i="9"/>
  <c r="C6343" i="2" s="1"/>
  <c r="D5915" i="9"/>
  <c r="C5917" i="2" s="1"/>
  <c r="D5397" i="9"/>
  <c r="C5399" i="2" s="1"/>
  <c r="D4841" i="9"/>
  <c r="C4843" i="2" s="1"/>
  <c r="D4647" i="9"/>
  <c r="C4649" i="2" s="1"/>
  <c r="D4099" i="9"/>
  <c r="C4101" i="2" s="1"/>
  <c r="D7099" i="9"/>
  <c r="C7101" i="2" s="1"/>
  <c r="D6831" i="9"/>
  <c r="C6833" i="2" s="1"/>
  <c r="D6405" i="9"/>
  <c r="C6407" i="2" s="1"/>
  <c r="D5979" i="9"/>
  <c r="C5981" i="2" s="1"/>
  <c r="D5367" i="9"/>
  <c r="C5369" i="2" s="1"/>
  <c r="D4717" i="9"/>
  <c r="C4719" i="2" s="1"/>
  <c r="D4049" i="9"/>
  <c r="C4051" i="2" s="1"/>
  <c r="D7329" i="9"/>
  <c r="C7331" i="2" s="1"/>
  <c r="D7267" i="9"/>
  <c r="C7269" i="2" s="1"/>
  <c r="D7207" i="9"/>
  <c r="C7209" i="2" s="1"/>
  <c r="D7151" i="9"/>
  <c r="C7153" i="2" s="1"/>
  <c r="D7091" i="9"/>
  <c r="C7093" i="2" s="1"/>
  <c r="D7029" i="9"/>
  <c r="C7031" i="2" s="1"/>
  <c r="D6967" i="9"/>
  <c r="C6969" i="2" s="1"/>
  <c r="D6903" i="9"/>
  <c r="C6905" i="2" s="1"/>
  <c r="D6819" i="9"/>
  <c r="C6821" i="2" s="1"/>
  <c r="D6735" i="9"/>
  <c r="C6737" i="2" s="1"/>
  <c r="D6649" i="9"/>
  <c r="C6651" i="2" s="1"/>
  <c r="D6563" i="9"/>
  <c r="C6565" i="2" s="1"/>
  <c r="D6479" i="9"/>
  <c r="C6481" i="2" s="1"/>
  <c r="D6395" i="9"/>
  <c r="C6397" i="2" s="1"/>
  <c r="D6309" i="9"/>
  <c r="C6311" i="2" s="1"/>
  <c r="D6225" i="9"/>
  <c r="C6227" i="2" s="1"/>
  <c r="D6139" i="9"/>
  <c r="C6141" i="2" s="1"/>
  <c r="D6053" i="9"/>
  <c r="C6055" i="2" s="1"/>
  <c r="D5969" i="9"/>
  <c r="C5971" i="2" s="1"/>
  <c r="D5883" i="9"/>
  <c r="C5885" i="2" s="1"/>
  <c r="D5797" i="9"/>
  <c r="C5799" i="2" s="1"/>
  <c r="D5695" i="9"/>
  <c r="C5697" i="2" s="1"/>
  <c r="D5581" i="9"/>
  <c r="C5583" i="2" s="1"/>
  <c r="D5465" i="9"/>
  <c r="C5467" i="2" s="1"/>
  <c r="D5353" i="9"/>
  <c r="C5355" i="2" s="1"/>
  <c r="D5243" i="9"/>
  <c r="C5245" i="2" s="1"/>
  <c r="D5133" i="9"/>
  <c r="C5135" i="2" s="1"/>
  <c r="D5021" i="9"/>
  <c r="C5023" i="2" s="1"/>
  <c r="D4911" i="9"/>
  <c r="C4913" i="2" s="1"/>
  <c r="D4803" i="9"/>
  <c r="C4805" i="2" s="1"/>
  <c r="D4703" i="9"/>
  <c r="C4705" i="2" s="1"/>
  <c r="D4611" i="9"/>
  <c r="C4613" i="2" s="1"/>
  <c r="D4523" i="9"/>
  <c r="C4525" i="2" s="1"/>
  <c r="D4371" i="9"/>
  <c r="C4373" i="2" s="1"/>
  <c r="D4207" i="9"/>
  <c r="C4209" i="2" s="1"/>
  <c r="D4035" i="9"/>
  <c r="C4037" i="2" s="1"/>
  <c r="D1961" i="9"/>
  <c r="C1963" i="2" s="1"/>
  <c r="D134" i="9"/>
  <c r="C136" i="2" s="1"/>
  <c r="D6511" i="9"/>
  <c r="C6513" i="2" s="1"/>
  <c r="D3425" i="9"/>
  <c r="C3427" i="2" s="1"/>
  <c r="D7337" i="9"/>
  <c r="C7339" i="2" s="1"/>
  <c r="D7036" i="9"/>
  <c r="C7038" i="2" s="1"/>
  <c r="D6659" i="9"/>
  <c r="C6661" i="2" s="1"/>
  <c r="D6321" i="9"/>
  <c r="C6323" i="2" s="1"/>
  <c r="D5809" i="9"/>
  <c r="C5811" i="2" s="1"/>
  <c r="D5255" i="9"/>
  <c r="C5257" i="2" s="1"/>
  <c r="D4818" i="9"/>
  <c r="C4820" i="2" s="1"/>
  <c r="D4222" i="9"/>
  <c r="C4224" i="2" s="1"/>
  <c r="D7323" i="9"/>
  <c r="C7325" i="2" s="1"/>
  <c r="D7259" i="9"/>
  <c r="C7261" i="2" s="1"/>
  <c r="D7202" i="9"/>
  <c r="C7204" i="2" s="1"/>
  <c r="D7143" i="9"/>
  <c r="C7145" i="2" s="1"/>
  <c r="D7083" i="9"/>
  <c r="C7085" i="2" s="1"/>
  <c r="D7021" i="9"/>
  <c r="C7023" i="2" s="1"/>
  <c r="D6959" i="9"/>
  <c r="C6961" i="2" s="1"/>
  <c r="D6895" i="9"/>
  <c r="C6897" i="2" s="1"/>
  <c r="D6809" i="9"/>
  <c r="C6811" i="2" s="1"/>
  <c r="D6723" i="9"/>
  <c r="C6725" i="2" s="1"/>
  <c r="D6639" i="9"/>
  <c r="C6641" i="2" s="1"/>
  <c r="D6553" i="9"/>
  <c r="C6555" i="2" s="1"/>
  <c r="D6469" i="9"/>
  <c r="C6471" i="2" s="1"/>
  <c r="D6385" i="9"/>
  <c r="C6387" i="2" s="1"/>
  <c r="D6299" i="9"/>
  <c r="C6301" i="2" s="1"/>
  <c r="D6213" i="9"/>
  <c r="C6215" i="2" s="1"/>
  <c r="D6129" i="9"/>
  <c r="C6131" i="2" s="1"/>
  <c r="D6043" i="9"/>
  <c r="C6045" i="2" s="1"/>
  <c r="D5957" i="9"/>
  <c r="C5959" i="2" s="1"/>
  <c r="D5873" i="9"/>
  <c r="C5875" i="2" s="1"/>
  <c r="D5787" i="9"/>
  <c r="C5789" i="2" s="1"/>
  <c r="D5679" i="9"/>
  <c r="C5681" i="2" s="1"/>
  <c r="D5567" i="9"/>
  <c r="C5569" i="2" s="1"/>
  <c r="D5453" i="9"/>
  <c r="C5455" i="2" s="1"/>
  <c r="D5337" i="9"/>
  <c r="C5339" i="2" s="1"/>
  <c r="D5229" i="9"/>
  <c r="C5231" i="2" s="1"/>
  <c r="D5119" i="9"/>
  <c r="C5121" i="2" s="1"/>
  <c r="D5005" i="9"/>
  <c r="C5007" i="2" s="1"/>
  <c r="D4899" i="9"/>
  <c r="C4901" i="2" s="1"/>
  <c r="D4791" i="9"/>
  <c r="C4793" i="2" s="1"/>
  <c r="D4693" i="9"/>
  <c r="C4695" i="2" s="1"/>
  <c r="D4601" i="9"/>
  <c r="C4603" i="2" s="1"/>
  <c r="D4514" i="9"/>
  <c r="C4516" i="2" s="1"/>
  <c r="D4354" i="9"/>
  <c r="C4356" i="2" s="1"/>
  <c r="D4179" i="9"/>
  <c r="C4181" i="2" s="1"/>
  <c r="D3919" i="9"/>
  <c r="C3921" i="2" s="1"/>
  <c r="D1806" i="9"/>
  <c r="C1808" i="2" s="1"/>
  <c r="D7173" i="9"/>
  <c r="C7175" i="2" s="1"/>
  <c r="D6851" i="9"/>
  <c r="C6853" i="2" s="1"/>
  <c r="D6171" i="9"/>
  <c r="C6173" i="2" s="1"/>
  <c r="D5509" i="9"/>
  <c r="C5511" i="2" s="1"/>
  <c r="D7275" i="9"/>
  <c r="C7277" i="2" s="1"/>
  <c r="D6973" i="9"/>
  <c r="C6975" i="2" s="1"/>
  <c r="D6575" i="9"/>
  <c r="C6577" i="2" s="1"/>
  <c r="D6235" i="9"/>
  <c r="C6237" i="2" s="1"/>
  <c r="D5893" i="9"/>
  <c r="C5895" i="2" s="1"/>
  <c r="D5709" i="9"/>
  <c r="C5711" i="2" s="1"/>
  <c r="D5147" i="9"/>
  <c r="C5149" i="2" s="1"/>
  <c r="D4622" i="9"/>
  <c r="C4624" i="2" s="1"/>
  <c r="D7315" i="9"/>
  <c r="C7317" i="2" s="1"/>
  <c r="D7251" i="9"/>
  <c r="C7253" i="2" s="1"/>
  <c r="D7195" i="9"/>
  <c r="C7197" i="2" s="1"/>
  <c r="D7137" i="9"/>
  <c r="C7139" i="2" s="1"/>
  <c r="D7075" i="9"/>
  <c r="C7077" i="2" s="1"/>
  <c r="D7013" i="9"/>
  <c r="C7015" i="2" s="1"/>
  <c r="D6951" i="9"/>
  <c r="C6953" i="2" s="1"/>
  <c r="D6883" i="9"/>
  <c r="C6885" i="2" s="1"/>
  <c r="D6799" i="9"/>
  <c r="C6801" i="2" s="1"/>
  <c r="D6713" i="9"/>
  <c r="C6715" i="2" s="1"/>
  <c r="D6627" i="9"/>
  <c r="C6629" i="2" s="1"/>
  <c r="D6543" i="9"/>
  <c r="C6545" i="2" s="1"/>
  <c r="D6459" i="9"/>
  <c r="C6461" i="2" s="1"/>
  <c r="D6373" i="9"/>
  <c r="C6375" i="2" s="1"/>
  <c r="D6289" i="9"/>
  <c r="C6291" i="2" s="1"/>
  <c r="D6203" i="9"/>
  <c r="C6205" i="2" s="1"/>
  <c r="D6117" i="9"/>
  <c r="C6119" i="2" s="1"/>
  <c r="D6033" i="9"/>
  <c r="C6035" i="2" s="1"/>
  <c r="D5947" i="9"/>
  <c r="C5949" i="2" s="1"/>
  <c r="D5861" i="9"/>
  <c r="C5863" i="2" s="1"/>
  <c r="D5777" i="9"/>
  <c r="C5779" i="2" s="1"/>
  <c r="D5665" i="9"/>
  <c r="C5667" i="2" s="1"/>
  <c r="D5551" i="9"/>
  <c r="C5553" i="2" s="1"/>
  <c r="D5439" i="9"/>
  <c r="C5441" i="2" s="1"/>
  <c r="D5325" i="9"/>
  <c r="C5327" i="2" s="1"/>
  <c r="D5215" i="9"/>
  <c r="C5217" i="2" s="1"/>
  <c r="D5105" i="9"/>
  <c r="C5107" i="2" s="1"/>
  <c r="D4993" i="9"/>
  <c r="C4995" i="2" s="1"/>
  <c r="D4885" i="9"/>
  <c r="C4887" i="2" s="1"/>
  <c r="D4779" i="9"/>
  <c r="C4781" i="2" s="1"/>
  <c r="D4679" i="9"/>
  <c r="C4681" i="2" s="1"/>
  <c r="D4590" i="9"/>
  <c r="C4592" i="2" s="1"/>
  <c r="D4489" i="9"/>
  <c r="C4491" i="2" s="1"/>
  <c r="D4339" i="9"/>
  <c r="C4341" i="2" s="1"/>
  <c r="D4161" i="9"/>
  <c r="C4163" i="2" s="1"/>
  <c r="D3545" i="9"/>
  <c r="C3547" i="2" s="1"/>
  <c r="D1653" i="9"/>
  <c r="C1655" i="2" s="1"/>
  <c r="D7214" i="9"/>
  <c r="C7216" i="2" s="1"/>
  <c r="D6745" i="9"/>
  <c r="C6747" i="2" s="1"/>
  <c r="D6149" i="9"/>
  <c r="C6151" i="2" s="1"/>
  <c r="D5481" i="9"/>
  <c r="C5483" i="2" s="1"/>
  <c r="D4923" i="9"/>
  <c r="C4925" i="2" s="1"/>
  <c r="D4402" i="9"/>
  <c r="C4404" i="2" s="1"/>
  <c r="D7367" i="9"/>
  <c r="C7369" i="2" s="1"/>
  <c r="D7307" i="9"/>
  <c r="C7309" i="2" s="1"/>
  <c r="D7243" i="9"/>
  <c r="C7245" i="2" s="1"/>
  <c r="D7189" i="9"/>
  <c r="C7191" i="2" s="1"/>
  <c r="D7129" i="9"/>
  <c r="C7131" i="2" s="1"/>
  <c r="D7067" i="9"/>
  <c r="C7069" i="2" s="1"/>
  <c r="D7005" i="9"/>
  <c r="C7007" i="2" s="1"/>
  <c r="D6943" i="9"/>
  <c r="C6945" i="2" s="1"/>
  <c r="D6873" i="9"/>
  <c r="C6875" i="2" s="1"/>
  <c r="D6787" i="9"/>
  <c r="C6789" i="2" s="1"/>
  <c r="D6703" i="9"/>
  <c r="C6705" i="2" s="1"/>
  <c r="D6617" i="9"/>
  <c r="C6619" i="2" s="1"/>
  <c r="D6531" i="9"/>
  <c r="C6533" i="2" s="1"/>
  <c r="D6449" i="9"/>
  <c r="C6451" i="2" s="1"/>
  <c r="D6363" i="9"/>
  <c r="C6365" i="2" s="1"/>
  <c r="D6277" i="9"/>
  <c r="C6279" i="2" s="1"/>
  <c r="D6193" i="9"/>
  <c r="C6195" i="2" s="1"/>
  <c r="D6107" i="9"/>
  <c r="C6109" i="2" s="1"/>
  <c r="D6021" i="9"/>
  <c r="C6023" i="2" s="1"/>
  <c r="D5937" i="9"/>
  <c r="C5939" i="2" s="1"/>
  <c r="D5851" i="9"/>
  <c r="C5853" i="2" s="1"/>
  <c r="D5765" i="9"/>
  <c r="C5767" i="2" s="1"/>
  <c r="D5653" i="9"/>
  <c r="C5655" i="2" s="1"/>
  <c r="D5537" i="9"/>
  <c r="C5539" i="2" s="1"/>
  <c r="D5423" i="9"/>
  <c r="C5425" i="2" s="1"/>
  <c r="D5313" i="9"/>
  <c r="C5315" i="2" s="1"/>
  <c r="D5203" i="9"/>
  <c r="C5205" i="2" s="1"/>
  <c r="D5089" i="9"/>
  <c r="C5091" i="2" s="1"/>
  <c r="D4979" i="9"/>
  <c r="C4981" i="2" s="1"/>
  <c r="D4871" i="9"/>
  <c r="C4873" i="2" s="1"/>
  <c r="D4767" i="9"/>
  <c r="C4769" i="2" s="1"/>
  <c r="D4670" i="9"/>
  <c r="C4672" i="2" s="1"/>
  <c r="D4579" i="9"/>
  <c r="C4581" i="2" s="1"/>
  <c r="D4477" i="9"/>
  <c r="C4479" i="2" s="1"/>
  <c r="D4307" i="9"/>
  <c r="C4309" i="2" s="1"/>
  <c r="D4143" i="9"/>
  <c r="C4145" i="2" s="1"/>
  <c r="D3303" i="9"/>
  <c r="C3305" i="2" s="1"/>
  <c r="D1278" i="9"/>
  <c r="C1280" i="2" s="1"/>
  <c r="D2" i="9"/>
  <c r="C4" i="2" s="1"/>
  <c r="D7113" i="9"/>
  <c r="C7115" i="2" s="1"/>
  <c r="D6681" i="9"/>
  <c r="C6683" i="2" s="1"/>
  <c r="D6085" i="9"/>
  <c r="C6087" i="2" s="1"/>
  <c r="D5623" i="9"/>
  <c r="C5625" i="2" s="1"/>
  <c r="D5063" i="9"/>
  <c r="C5065" i="2" s="1"/>
  <c r="D4557" i="9"/>
  <c r="C4559" i="2" s="1"/>
  <c r="D7359" i="9"/>
  <c r="C7361" i="2" s="1"/>
  <c r="D7299" i="9"/>
  <c r="C7301" i="2" s="1"/>
  <c r="D7235" i="9"/>
  <c r="C7237" i="2" s="1"/>
  <c r="D7181" i="9"/>
  <c r="C7183" i="2" s="1"/>
  <c r="D7121" i="9"/>
  <c r="C7123" i="2" s="1"/>
  <c r="D7059" i="9"/>
  <c r="C7061" i="2" s="1"/>
  <c r="D6997" i="9"/>
  <c r="C6999" i="2" s="1"/>
  <c r="D6935" i="9"/>
  <c r="C6937" i="2" s="1"/>
  <c r="D6863" i="9"/>
  <c r="C6865" i="2" s="1"/>
  <c r="D6777" i="9"/>
  <c r="C6779" i="2" s="1"/>
  <c r="D6691" i="9"/>
  <c r="C6693" i="2" s="1"/>
  <c r="D6607" i="9"/>
  <c r="C6609" i="2" s="1"/>
  <c r="D6521" i="9"/>
  <c r="C6523" i="2" s="1"/>
  <c r="D6437" i="9"/>
  <c r="C6439" i="2" s="1"/>
  <c r="D6353" i="9"/>
  <c r="C6355" i="2" s="1"/>
  <c r="D6267" i="9"/>
  <c r="C6269" i="2" s="1"/>
  <c r="D6181" i="9"/>
  <c r="C6183" i="2" s="1"/>
  <c r="D6097" i="9"/>
  <c r="C6099" i="2" s="1"/>
  <c r="D6011" i="9"/>
  <c r="C6013" i="2" s="1"/>
  <c r="D5925" i="9"/>
  <c r="C5927" i="2" s="1"/>
  <c r="D5841" i="9"/>
  <c r="C5843" i="2" s="1"/>
  <c r="D5751" i="9"/>
  <c r="C5753" i="2" s="1"/>
  <c r="D5637" i="9"/>
  <c r="C5639" i="2" s="1"/>
  <c r="D5525" i="9"/>
  <c r="C5527" i="2" s="1"/>
  <c r="D5409" i="9"/>
  <c r="C5411" i="2" s="1"/>
  <c r="D5297" i="9"/>
  <c r="C5299" i="2" s="1"/>
  <c r="D5189" i="9"/>
  <c r="C5191" i="2" s="1"/>
  <c r="D5077" i="9"/>
  <c r="C5079" i="2" s="1"/>
  <c r="D4963" i="9"/>
  <c r="C4965" i="2" s="1"/>
  <c r="D4857" i="9"/>
  <c r="C4859" i="2" s="1"/>
  <c r="D4757" i="9"/>
  <c r="C4759" i="2" s="1"/>
  <c r="D4658" i="9"/>
  <c r="C4660" i="2" s="1"/>
  <c r="D4569" i="9"/>
  <c r="C4571" i="2" s="1"/>
  <c r="D4465" i="9"/>
  <c r="C4467" i="2" s="1"/>
  <c r="D4289" i="9"/>
  <c r="C4291" i="2" s="1"/>
  <c r="D4111" i="9"/>
  <c r="C4113" i="2" s="1"/>
  <c r="D3149" i="9"/>
  <c r="C3151" i="2" s="1"/>
  <c r="D949" i="9"/>
  <c r="C951" i="2" s="1"/>
  <c r="D7291" i="9"/>
  <c r="C7293" i="2" s="1"/>
  <c r="D6595" i="9"/>
  <c r="C6597" i="2" s="1"/>
  <c r="D5283" i="9"/>
  <c r="C5285" i="2" s="1"/>
  <c r="D7353" i="9"/>
  <c r="C7355" i="2" s="1"/>
  <c r="D6989" i="9"/>
  <c r="C6991" i="2" s="1"/>
  <c r="D6427" i="9"/>
  <c r="C6429" i="2" s="1"/>
  <c r="D6001" i="9"/>
  <c r="C6003" i="2" s="1"/>
  <c r="D5737" i="9"/>
  <c r="C5739" i="2" s="1"/>
  <c r="D4952" i="9"/>
  <c r="C4954" i="2" s="1"/>
  <c r="D4433" i="9"/>
  <c r="C4435" i="2" s="1"/>
  <c r="D7345" i="9"/>
  <c r="C7347" i="2" s="1"/>
  <c r="D7283" i="9"/>
  <c r="C7285" i="2" s="1"/>
  <c r="D7219" i="9"/>
  <c r="C7221" i="2" s="1"/>
  <c r="D7166" i="9"/>
  <c r="C7168" i="2" s="1"/>
  <c r="D7107" i="9"/>
  <c r="C7109" i="2" s="1"/>
  <c r="D7043" i="9"/>
  <c r="C7045" i="2" s="1"/>
  <c r="D6981" i="9"/>
  <c r="C6983" i="2" s="1"/>
  <c r="D6921" i="9"/>
  <c r="C6923" i="2" s="1"/>
  <c r="D6841" i="9"/>
  <c r="C6843" i="2" s="1"/>
  <c r="D6755" i="9"/>
  <c r="C6757" i="2" s="1"/>
  <c r="D6671" i="9"/>
  <c r="C6673" i="2" s="1"/>
  <c r="D6585" i="9"/>
  <c r="C6587" i="2" s="1"/>
  <c r="D6499" i="9"/>
  <c r="C6501" i="2" s="1"/>
  <c r="D6417" i="9"/>
  <c r="C6419" i="2" s="1"/>
  <c r="D6331" i="9"/>
  <c r="C6333" i="2" s="1"/>
  <c r="D6245" i="9"/>
  <c r="C6247" i="2" s="1"/>
  <c r="D6161" i="9"/>
  <c r="C6163" i="2" s="1"/>
  <c r="D6075" i="9"/>
  <c r="C6077" i="2" s="1"/>
  <c r="D5989" i="9"/>
  <c r="C5991" i="2" s="1"/>
  <c r="D5905" i="9"/>
  <c r="C5907" i="2" s="1"/>
  <c r="D5819" i="9"/>
  <c r="C5821" i="2" s="1"/>
  <c r="D5721" i="9"/>
  <c r="C5723" i="2" s="1"/>
  <c r="D5609" i="9"/>
  <c r="C5611" i="2" s="1"/>
  <c r="D5495" i="9"/>
  <c r="C5497" i="2" s="1"/>
  <c r="D5381" i="9"/>
  <c r="C5383" i="2" s="1"/>
  <c r="D5271" i="9"/>
  <c r="C5273" i="2" s="1"/>
  <c r="D5159" i="9"/>
  <c r="C5161" i="2" s="1"/>
  <c r="D5047" i="9"/>
  <c r="C5049" i="2" s="1"/>
  <c r="D4939" i="9"/>
  <c r="C4941" i="2" s="1"/>
  <c r="D4831" i="9"/>
  <c r="C4833" i="2" s="1"/>
  <c r="D4729" i="9"/>
  <c r="C4731" i="2" s="1"/>
  <c r="D4637" i="9"/>
  <c r="C4639" i="2" s="1"/>
  <c r="D4545" i="9"/>
  <c r="C4547" i="2" s="1"/>
  <c r="D4421" i="9"/>
  <c r="C4423" i="2" s="1"/>
  <c r="D4239" i="9"/>
  <c r="C4241" i="2" s="1"/>
  <c r="D4085" i="9"/>
  <c r="C4087" i="2" s="1"/>
  <c r="D245" i="9"/>
  <c r="C247" i="2" s="1"/>
  <c r="D487" i="9"/>
  <c r="C489" i="2" s="1"/>
  <c r="D597" i="9"/>
  <c r="C599" i="2" s="1"/>
  <c r="D1059" i="9"/>
  <c r="C1061" i="2" s="1"/>
  <c r="D1301" i="9"/>
  <c r="C1303" i="2" s="1"/>
  <c r="D1476" i="9"/>
  <c r="C1478" i="2" s="1"/>
  <c r="D1631" i="9"/>
  <c r="C1633" i="2" s="1"/>
  <c r="D1763" i="9"/>
  <c r="C1765" i="2" s="1"/>
  <c r="D1873" i="9"/>
  <c r="C1875" i="2" s="1"/>
  <c r="D2027" i="9"/>
  <c r="C2029" i="2" s="1"/>
  <c r="D2203" i="9"/>
  <c r="C2205" i="2" s="1"/>
  <c r="D2379" i="9"/>
  <c r="C2381" i="2" s="1"/>
  <c r="D2511" i="9"/>
  <c r="C2513" i="2" s="1"/>
  <c r="D2687" i="9"/>
  <c r="C2689" i="2" s="1"/>
  <c r="D2863" i="9"/>
  <c r="C2865" i="2" s="1"/>
  <c r="D3039" i="9"/>
  <c r="C3041" i="2" s="1"/>
  <c r="D3192" i="9"/>
  <c r="C3194" i="2" s="1"/>
  <c r="D3347" i="9"/>
  <c r="C3349" i="2" s="1"/>
  <c r="D3523" i="9"/>
  <c r="C3525" i="2" s="1"/>
  <c r="D3699" i="9"/>
  <c r="C3701" i="2" s="1"/>
  <c r="D3875" i="9"/>
  <c r="C3877" i="2" s="1"/>
  <c r="D4007" i="9"/>
  <c r="C4009" i="2" s="1"/>
  <c r="D4039" i="9"/>
  <c r="C4041" i="2" s="1"/>
  <c r="D4053" i="9"/>
  <c r="C4055" i="2" s="1"/>
  <c r="D4065" i="9"/>
  <c r="C4067" i="2" s="1"/>
  <c r="D4081" i="9"/>
  <c r="C4083" i="2" s="1"/>
  <c r="D4095" i="9"/>
  <c r="C4097" i="2" s="1"/>
  <c r="D4107" i="9"/>
  <c r="C4109" i="2" s="1"/>
  <c r="D4120" i="9"/>
  <c r="C4122" i="2" s="1"/>
  <c r="D4133" i="9"/>
  <c r="C4135" i="2" s="1"/>
  <c r="D4145" i="9"/>
  <c r="C4147" i="2" s="1"/>
  <c r="D4159" i="9"/>
  <c r="C4161" i="2" s="1"/>
  <c r="D4174" i="9"/>
  <c r="C4176" i="2" s="1"/>
  <c r="D4185" i="9"/>
  <c r="C4187" i="2" s="1"/>
  <c r="D4199" i="9"/>
  <c r="C4201" i="2" s="1"/>
  <c r="D4212" i="9"/>
  <c r="C4214" i="2" s="1"/>
  <c r="D4223" i="9"/>
  <c r="C4225" i="2" s="1"/>
  <c r="D4238" i="9"/>
  <c r="C4240" i="2" s="1"/>
  <c r="D4251" i="9"/>
  <c r="C4253" i="2" s="1"/>
  <c r="D4267" i="9"/>
  <c r="C4269" i="2" s="1"/>
  <c r="D4281" i="9"/>
  <c r="C4283" i="2" s="1"/>
  <c r="D4295" i="9"/>
  <c r="C4297" i="2" s="1"/>
  <c r="D4311" i="9"/>
  <c r="C4313" i="2" s="1"/>
  <c r="D4323" i="9"/>
  <c r="C4325" i="2" s="1"/>
  <c r="D4338" i="9"/>
  <c r="C4340" i="2" s="1"/>
  <c r="D4351" i="9"/>
  <c r="C4353" i="2" s="1"/>
  <c r="D4363" i="9"/>
  <c r="C4365" i="2" s="1"/>
  <c r="D4377" i="9"/>
  <c r="C4379" i="2" s="1"/>
  <c r="D4391" i="9"/>
  <c r="C4393" i="2" s="1"/>
  <c r="D4405" i="9"/>
  <c r="C4407" i="2" s="1"/>
  <c r="D4419" i="9"/>
  <c r="C4421" i="2" s="1"/>
  <c r="D4430" i="9"/>
  <c r="C4432" i="2" s="1"/>
  <c r="D4443" i="9"/>
  <c r="C4445" i="2" s="1"/>
  <c r="D4455" i="9"/>
  <c r="C4457" i="2" s="1"/>
  <c r="D4467" i="9"/>
  <c r="C4469" i="2" s="1"/>
  <c r="D4479" i="9"/>
  <c r="C4481" i="2" s="1"/>
  <c r="D3" i="9"/>
  <c r="C5" i="2" s="1"/>
  <c r="D90" i="9"/>
  <c r="C92" i="2" s="1"/>
  <c r="D201" i="9"/>
  <c r="C203" i="2" s="1"/>
  <c r="D377" i="9"/>
  <c r="C379" i="2" s="1"/>
  <c r="D553" i="9"/>
  <c r="C555" i="2" s="1"/>
  <c r="D729" i="9"/>
  <c r="C731" i="2" s="1"/>
  <c r="D948" i="9"/>
  <c r="C950" i="2" s="1"/>
  <c r="D1191" i="9"/>
  <c r="C1193" i="2" s="1"/>
  <c r="D1410" i="9"/>
  <c r="C1412" i="2" s="1"/>
  <c r="D1543" i="9"/>
  <c r="C1545" i="2" s="1"/>
  <c r="D1697" i="9"/>
  <c r="C1699" i="2" s="1"/>
  <c r="D1807" i="9"/>
  <c r="C1809" i="2" s="1"/>
  <c r="D1939" i="9"/>
  <c r="C1941" i="2" s="1"/>
  <c r="D2115" i="9"/>
  <c r="C2117" i="2" s="1"/>
  <c r="D2291" i="9"/>
  <c r="C2293" i="2" s="1"/>
  <c r="D2445" i="9"/>
  <c r="C2447" i="2" s="1"/>
  <c r="D2599" i="9"/>
  <c r="C2601" i="2" s="1"/>
  <c r="D2775" i="9"/>
  <c r="C2777" i="2" s="1"/>
  <c r="D2951" i="9"/>
  <c r="C2953" i="2" s="1"/>
  <c r="D3126" i="9"/>
  <c r="C3128" i="2" s="1"/>
  <c r="D3259" i="9"/>
  <c r="C3261" i="2" s="1"/>
  <c r="D3435" i="9"/>
  <c r="C3437" i="2" s="1"/>
  <c r="D3611" i="9"/>
  <c r="C3613" i="2" s="1"/>
  <c r="D3787" i="9"/>
  <c r="C3789" i="2" s="1"/>
  <c r="D3941" i="9"/>
  <c r="C3943" i="2" s="1"/>
  <c r="D4031" i="9"/>
  <c r="C4033" i="2" s="1"/>
  <c r="D4046" i="9"/>
  <c r="C4048" i="2" s="1"/>
  <c r="D4059" i="9"/>
  <c r="C4061" i="2" s="1"/>
  <c r="D4073" i="9"/>
  <c r="C4075" i="2" s="1"/>
  <c r="D4088" i="9"/>
  <c r="C4090" i="2" s="1"/>
  <c r="D4101" i="9"/>
  <c r="C4103" i="2" s="1"/>
  <c r="D4113" i="9"/>
  <c r="C4115" i="2" s="1"/>
  <c r="D4127" i="9"/>
  <c r="C4129" i="2" s="1"/>
  <c r="D4139" i="9"/>
  <c r="C4141" i="2" s="1"/>
  <c r="D4153" i="9"/>
  <c r="C4155" i="2" s="1"/>
  <c r="D4167" i="9"/>
  <c r="C4169" i="2" s="1"/>
  <c r="D4180" i="9"/>
  <c r="C4182" i="2" s="1"/>
  <c r="D4191" i="9"/>
  <c r="C4193" i="2" s="1"/>
  <c r="D4206" i="9"/>
  <c r="C4208" i="2" s="1"/>
  <c r="D4217" i="9"/>
  <c r="C4219" i="2" s="1"/>
  <c r="D4231" i="9"/>
  <c r="C4233" i="2" s="1"/>
  <c r="D4245" i="9"/>
  <c r="C4247" i="2" s="1"/>
  <c r="D4259" i="9"/>
  <c r="C4261" i="2" s="1"/>
  <c r="D4275" i="9"/>
  <c r="C4277" i="2" s="1"/>
  <c r="D4287" i="9"/>
  <c r="C4289" i="2" s="1"/>
  <c r="D4303" i="9"/>
  <c r="C4305" i="2" s="1"/>
  <c r="D4317" i="9"/>
  <c r="C4319" i="2" s="1"/>
  <c r="D4331" i="9"/>
  <c r="C4333" i="2" s="1"/>
  <c r="D4345" i="9"/>
  <c r="C4347" i="2" s="1"/>
  <c r="D4357" i="9"/>
  <c r="C4359" i="2" s="1"/>
  <c r="D4369" i="9"/>
  <c r="C4371" i="2" s="1"/>
  <c r="D4385" i="9"/>
  <c r="C4387" i="2" s="1"/>
  <c r="D4399" i="9"/>
  <c r="C4401" i="2" s="1"/>
  <c r="D4413" i="9"/>
  <c r="C4415" i="2" s="1"/>
  <c r="D4425" i="9"/>
  <c r="C4427" i="2" s="1"/>
  <c r="D4437" i="9"/>
  <c r="C4439" i="2" s="1"/>
  <c r="D4450" i="9"/>
  <c r="C4452" i="2" s="1"/>
  <c r="D4462" i="9"/>
  <c r="C4464" i="2" s="1"/>
  <c r="D4473" i="9"/>
  <c r="C4475" i="2" s="1"/>
  <c r="D69" i="9"/>
  <c r="C71" i="2" s="1"/>
  <c r="D311" i="9"/>
  <c r="C313" i="2" s="1"/>
  <c r="D531" i="9"/>
  <c r="C533" i="2" s="1"/>
  <c r="D773" i="9"/>
  <c r="C775" i="2" s="1"/>
  <c r="D1015" i="9"/>
  <c r="C1017" i="2" s="1"/>
  <c r="D1367" i="9"/>
  <c r="C1369" i="2" s="1"/>
  <c r="D1565" i="9"/>
  <c r="C1567" i="2" s="1"/>
  <c r="D1741" i="9"/>
  <c r="C1743" i="2" s="1"/>
  <c r="D1895" i="9"/>
  <c r="C1897" i="2" s="1"/>
  <c r="D2137" i="9"/>
  <c r="C2139" i="2" s="1"/>
  <c r="D2357" i="9"/>
  <c r="C2359" i="2" s="1"/>
  <c r="D2555" i="9"/>
  <c r="C2557" i="2" s="1"/>
  <c r="D2797" i="9"/>
  <c r="C2799" i="2" s="1"/>
  <c r="D3017" i="9"/>
  <c r="C3019" i="2" s="1"/>
  <c r="D3215" i="9"/>
  <c r="C3217" i="2" s="1"/>
  <c r="D3457" i="9"/>
  <c r="C3459" i="2" s="1"/>
  <c r="D3677" i="9"/>
  <c r="C3679" i="2" s="1"/>
  <c r="D3918" i="9"/>
  <c r="C3920" i="2" s="1"/>
  <c r="D4033" i="9"/>
  <c r="C4035" i="2" s="1"/>
  <c r="D4051" i="9"/>
  <c r="C4053" i="2" s="1"/>
  <c r="D4069" i="9"/>
  <c r="C4071" i="2" s="1"/>
  <c r="D4089" i="9"/>
  <c r="C4091" i="2" s="1"/>
  <c r="D4105" i="9"/>
  <c r="C4107" i="2" s="1"/>
  <c r="D4123" i="9"/>
  <c r="C4125" i="2" s="1"/>
  <c r="D4140" i="9"/>
  <c r="C4142" i="2" s="1"/>
  <c r="D4158" i="9"/>
  <c r="C4160" i="2" s="1"/>
  <c r="D4177" i="9"/>
  <c r="C4179" i="2" s="1"/>
  <c r="D4193" i="9"/>
  <c r="C4195" i="2" s="1"/>
  <c r="D4211" i="9"/>
  <c r="C4213" i="2" s="1"/>
  <c r="D4227" i="9"/>
  <c r="C4229" i="2" s="1"/>
  <c r="D4247" i="9"/>
  <c r="C4249" i="2" s="1"/>
  <c r="D4265" i="9"/>
  <c r="C4267" i="2" s="1"/>
  <c r="D4285" i="9"/>
  <c r="C4287" i="2" s="1"/>
  <c r="D4305" i="9"/>
  <c r="C4307" i="2" s="1"/>
  <c r="D4321" i="9"/>
  <c r="C4323" i="2" s="1"/>
  <c r="D4341" i="9"/>
  <c r="C4343" i="2" s="1"/>
  <c r="D4359" i="9"/>
  <c r="C4361" i="2" s="1"/>
  <c r="D4375" i="9"/>
  <c r="C4377" i="2" s="1"/>
  <c r="D4395" i="9"/>
  <c r="C4397" i="2" s="1"/>
  <c r="D4414" i="9"/>
  <c r="C4416" i="2" s="1"/>
  <c r="D4429" i="9"/>
  <c r="C4431" i="2" s="1"/>
  <c r="D4447" i="9"/>
  <c r="C4449" i="2" s="1"/>
  <c r="D4463" i="9"/>
  <c r="C4465" i="2" s="1"/>
  <c r="D4478" i="9"/>
  <c r="C4480" i="2" s="1"/>
  <c r="D4493" i="9"/>
  <c r="C4495" i="2" s="1"/>
  <c r="D4505" i="9"/>
  <c r="C4507" i="2" s="1"/>
  <c r="D4518" i="9"/>
  <c r="C4520" i="2" s="1"/>
  <c r="D4530" i="9"/>
  <c r="C4532" i="2" s="1"/>
  <c r="D4542" i="9"/>
  <c r="C4544" i="2" s="1"/>
  <c r="D4555" i="9"/>
  <c r="C4557" i="2" s="1"/>
  <c r="D4567" i="9"/>
  <c r="C4569" i="2" s="1"/>
  <c r="D4581" i="9"/>
  <c r="C4583" i="2" s="1"/>
  <c r="D4593" i="9"/>
  <c r="C4595" i="2" s="1"/>
  <c r="D4605" i="9"/>
  <c r="C4607" i="2" s="1"/>
  <c r="D4617" i="9"/>
  <c r="C4619" i="2" s="1"/>
  <c r="D4631" i="9"/>
  <c r="C4633" i="2" s="1"/>
  <c r="D4645" i="9"/>
  <c r="C4647" i="2" s="1"/>
  <c r="D4657" i="9"/>
  <c r="C4659" i="2" s="1"/>
  <c r="D4669" i="9"/>
  <c r="C4671" i="2" s="1"/>
  <c r="D4681" i="9"/>
  <c r="C4683" i="2" s="1"/>
  <c r="D4695" i="9"/>
  <c r="C4697" i="2" s="1"/>
  <c r="D4707" i="9"/>
  <c r="C4709" i="2" s="1"/>
  <c r="D4723" i="9"/>
  <c r="C4725" i="2" s="1"/>
  <c r="D4737" i="9"/>
  <c r="C4739" i="2" s="1"/>
  <c r="D4753" i="9"/>
  <c r="C4755" i="2" s="1"/>
  <c r="D4765" i="9"/>
  <c r="C4767" i="2" s="1"/>
  <c r="D4777" i="9"/>
  <c r="C4779" i="2" s="1"/>
  <c r="D4793" i="9"/>
  <c r="C4795" i="2" s="1"/>
  <c r="D4807" i="9"/>
  <c r="C4809" i="2" s="1"/>
  <c r="D4821" i="9"/>
  <c r="C4823" i="2" s="1"/>
  <c r="D4837" i="9"/>
  <c r="C4839" i="2" s="1"/>
  <c r="D4851" i="9"/>
  <c r="C4853" i="2" s="1"/>
  <c r="D4867" i="9"/>
  <c r="C4869" i="2" s="1"/>
  <c r="D4883" i="9"/>
  <c r="C4885" i="2" s="1"/>
  <c r="D4897" i="9"/>
  <c r="C4899" i="2" s="1"/>
  <c r="D4913" i="9"/>
  <c r="C4915" i="2" s="1"/>
  <c r="D4927" i="9"/>
  <c r="C4929" i="2" s="1"/>
  <c r="D4943" i="9"/>
  <c r="C4945" i="2" s="1"/>
  <c r="D4957" i="9"/>
  <c r="C4959" i="2" s="1"/>
  <c r="D4973" i="9"/>
  <c r="C4975" i="2" s="1"/>
  <c r="D4989" i="9"/>
  <c r="C4991" i="2" s="1"/>
  <c r="D5004" i="9"/>
  <c r="C5006" i="2" s="1"/>
  <c r="D5019" i="9"/>
  <c r="C5021" i="2" s="1"/>
  <c r="D5035" i="9"/>
  <c r="C5037" i="2" s="1"/>
  <c r="D5051" i="9"/>
  <c r="C5053" i="2" s="1"/>
  <c r="D5067" i="9"/>
  <c r="C5069" i="2" s="1"/>
  <c r="D5083" i="9"/>
  <c r="C5085" i="2" s="1"/>
  <c r="D5099" i="9"/>
  <c r="C5101" i="2" s="1"/>
  <c r="D5115" i="9"/>
  <c r="C5117" i="2" s="1"/>
  <c r="D5131" i="9"/>
  <c r="C5133" i="2" s="1"/>
  <c r="D5145" i="9"/>
  <c r="C5147" i="2" s="1"/>
  <c r="D5161" i="9"/>
  <c r="C5163" i="2" s="1"/>
  <c r="D5177" i="9"/>
  <c r="C5179" i="2" s="1"/>
  <c r="D5193" i="9"/>
  <c r="C5195" i="2" s="1"/>
  <c r="D5209" i="9"/>
  <c r="C5211" i="2" s="1"/>
  <c r="D5223" i="9"/>
  <c r="C5225" i="2" s="1"/>
  <c r="D5239" i="9"/>
  <c r="C5241" i="2" s="1"/>
  <c r="D5253" i="9"/>
  <c r="C5255" i="2" s="1"/>
  <c r="D5269" i="9"/>
  <c r="C5271" i="2" s="1"/>
  <c r="D5285" i="9"/>
  <c r="C5287" i="2" s="1"/>
  <c r="D5301" i="9"/>
  <c r="C5303" i="2" s="1"/>
  <c r="D5317" i="9"/>
  <c r="C5319" i="2" s="1"/>
  <c r="D5331" i="9"/>
  <c r="C5333" i="2" s="1"/>
  <c r="D5347" i="9"/>
  <c r="C5349" i="2" s="1"/>
  <c r="D5363" i="9"/>
  <c r="C5365" i="2" s="1"/>
  <c r="D5379" i="9"/>
  <c r="C5381" i="2" s="1"/>
  <c r="D5395" i="9"/>
  <c r="C5397" i="2" s="1"/>
  <c r="D5411" i="9"/>
  <c r="C5413" i="2" s="1"/>
  <c r="D5427" i="9"/>
  <c r="C5429" i="2" s="1"/>
  <c r="D5443" i="9"/>
  <c r="C5445" i="2" s="1"/>
  <c r="D5459" i="9"/>
  <c r="C5461" i="2" s="1"/>
  <c r="D5475" i="9"/>
  <c r="C5477" i="2" s="1"/>
  <c r="D5491" i="9"/>
  <c r="C5493" i="2" s="1"/>
  <c r="D5507" i="9"/>
  <c r="C5509" i="2" s="1"/>
  <c r="D5523" i="9"/>
  <c r="C5525" i="2" s="1"/>
  <c r="D5539" i="9"/>
  <c r="C5541" i="2" s="1"/>
  <c r="D5555" i="9"/>
  <c r="C5557" i="2" s="1"/>
  <c r="D5571" i="9"/>
  <c r="C5573" i="2" s="1"/>
  <c r="D5587" i="9"/>
  <c r="C5589" i="2" s="1"/>
  <c r="D5603" i="9"/>
  <c r="C5605" i="2" s="1"/>
  <c r="D5619" i="9"/>
  <c r="C5621" i="2" s="1"/>
  <c r="D5635" i="9"/>
  <c r="C5637" i="2" s="1"/>
  <c r="D5651" i="9"/>
  <c r="C5653" i="2" s="1"/>
  <c r="D5667" i="9"/>
  <c r="C5669" i="2" s="1"/>
  <c r="D5683" i="9"/>
  <c r="C5685" i="2" s="1"/>
  <c r="D5699" i="9"/>
  <c r="C5701" i="2" s="1"/>
  <c r="D5715" i="9"/>
  <c r="C5717" i="2" s="1"/>
  <c r="D5731" i="9"/>
  <c r="C5733" i="2" s="1"/>
  <c r="D5747" i="9"/>
  <c r="C5749" i="2" s="1"/>
  <c r="D5763" i="9"/>
  <c r="C5765" i="2" s="1"/>
  <c r="D135" i="9"/>
  <c r="C137" i="2" s="1"/>
  <c r="D266" i="9"/>
  <c r="C268" i="2" s="1"/>
  <c r="D596" i="9"/>
  <c r="C598" i="2" s="1"/>
  <c r="D1235" i="9"/>
  <c r="C1237" i="2" s="1"/>
  <c r="D1455" i="9"/>
  <c r="C1457" i="2" s="1"/>
  <c r="D1675" i="9"/>
  <c r="C1677" i="2" s="1"/>
  <c r="D1829" i="9"/>
  <c r="C1831" i="2" s="1"/>
  <c r="D2005" i="9"/>
  <c r="C2007" i="2" s="1"/>
  <c r="D2247" i="9"/>
  <c r="C2249" i="2" s="1"/>
  <c r="D2467" i="9"/>
  <c r="C2469" i="2" s="1"/>
  <c r="D2665" i="9"/>
  <c r="C2667" i="2" s="1"/>
  <c r="D2907" i="9"/>
  <c r="C2909" i="2" s="1"/>
  <c r="D3127" i="9"/>
  <c r="C3129" i="2" s="1"/>
  <c r="D3325" i="9"/>
  <c r="C3327" i="2" s="1"/>
  <c r="D3567" i="9"/>
  <c r="C3569" i="2" s="1"/>
  <c r="D3809" i="9"/>
  <c r="C3811" i="2" s="1"/>
  <c r="D3985" i="9"/>
  <c r="C3987" i="2" s="1"/>
  <c r="D4043" i="9"/>
  <c r="C4045" i="2" s="1"/>
  <c r="D4061" i="9"/>
  <c r="C4063" i="2" s="1"/>
  <c r="D4079" i="9"/>
  <c r="C4081" i="2" s="1"/>
  <c r="D4097" i="9"/>
  <c r="C4099" i="2" s="1"/>
  <c r="D4115" i="9"/>
  <c r="C4117" i="2" s="1"/>
  <c r="D4131" i="9"/>
  <c r="C4133" i="2" s="1"/>
  <c r="D4149" i="9"/>
  <c r="C4151" i="2" s="1"/>
  <c r="D4169" i="9"/>
  <c r="C4171" i="2" s="1"/>
  <c r="D4184" i="9"/>
  <c r="C4186" i="2" s="1"/>
  <c r="D4203" i="9"/>
  <c r="C4205" i="2" s="1"/>
  <c r="D4219" i="9"/>
  <c r="C4221" i="2" s="1"/>
  <c r="D4237" i="9"/>
  <c r="C4239" i="2" s="1"/>
  <c r="D4255" i="9"/>
  <c r="C4257" i="2" s="1"/>
  <c r="D4276" i="9"/>
  <c r="C4278" i="2" s="1"/>
  <c r="D4293" i="9"/>
  <c r="C4295" i="2" s="1"/>
  <c r="D4313" i="9"/>
  <c r="C4315" i="2" s="1"/>
  <c r="D4333" i="9"/>
  <c r="C4335" i="2" s="1"/>
  <c r="D4350" i="9"/>
  <c r="C4352" i="2" s="1"/>
  <c r="D4366" i="9"/>
  <c r="C4368" i="2" s="1"/>
  <c r="D4386" i="9"/>
  <c r="C4388" i="2" s="1"/>
  <c r="D4403" i="9"/>
  <c r="C4405" i="2" s="1"/>
  <c r="D4422" i="9"/>
  <c r="C4424" i="2" s="1"/>
  <c r="D4438" i="9"/>
  <c r="C4440" i="2" s="1"/>
  <c r="D4454" i="9"/>
  <c r="C4456" i="2" s="1"/>
  <c r="D4470" i="9"/>
  <c r="C4472" i="2" s="1"/>
  <c r="D4485" i="9"/>
  <c r="C4487" i="2" s="1"/>
  <c r="D4499" i="9"/>
  <c r="C4501" i="2" s="1"/>
  <c r="D4513" i="9"/>
  <c r="C4515" i="2" s="1"/>
  <c r="D4525" i="9"/>
  <c r="C4527" i="2" s="1"/>
  <c r="D4535" i="9"/>
  <c r="C4537" i="2" s="1"/>
  <c r="D4547" i="9"/>
  <c r="C4549" i="2" s="1"/>
  <c r="D4561" i="9"/>
  <c r="C4563" i="2" s="1"/>
  <c r="D4575" i="9"/>
  <c r="C4577" i="2" s="1"/>
  <c r="D4587" i="9"/>
  <c r="C4589" i="2" s="1"/>
  <c r="D4598" i="9"/>
  <c r="C4600" i="2" s="1"/>
  <c r="D4610" i="9"/>
  <c r="C4612" i="2" s="1"/>
  <c r="D4623" i="9"/>
  <c r="C4625" i="2" s="1"/>
  <c r="D4639" i="9"/>
  <c r="C4641" i="2" s="1"/>
  <c r="D4651" i="9"/>
  <c r="C4653" i="2" s="1"/>
  <c r="D4662" i="9"/>
  <c r="C4664" i="2" s="1"/>
  <c r="D4674" i="9"/>
  <c r="C4676" i="2" s="1"/>
  <c r="D4689" i="9"/>
  <c r="C4691" i="2" s="1"/>
  <c r="D4699" i="9"/>
  <c r="C4701" i="2" s="1"/>
  <c r="D4715" i="9"/>
  <c r="C4717" i="2" s="1"/>
  <c r="D4730" i="9"/>
  <c r="C4732" i="2" s="1"/>
  <c r="D4745" i="9"/>
  <c r="C4747" i="2" s="1"/>
  <c r="D4759" i="9"/>
  <c r="C4761" i="2" s="1"/>
  <c r="D4771" i="9"/>
  <c r="C4773" i="2" s="1"/>
  <c r="D4785" i="9"/>
  <c r="C4787" i="2" s="1"/>
  <c r="D4799" i="9"/>
  <c r="C4801" i="2" s="1"/>
  <c r="D4815" i="9"/>
  <c r="C4817" i="2" s="1"/>
  <c r="D4829" i="9"/>
  <c r="C4831" i="2" s="1"/>
  <c r="D4843" i="9"/>
  <c r="C4845" i="2" s="1"/>
  <c r="D4859" i="9"/>
  <c r="C4861" i="2" s="1"/>
  <c r="D4875" i="9"/>
  <c r="C4877" i="2" s="1"/>
  <c r="D4891" i="9"/>
  <c r="C4893" i="2" s="1"/>
  <c r="D4905" i="9"/>
  <c r="C4907" i="2" s="1"/>
  <c r="D4921" i="9"/>
  <c r="C4923" i="2" s="1"/>
  <c r="D4935" i="9"/>
  <c r="C4937" i="2" s="1"/>
  <c r="D4951" i="9"/>
  <c r="C4953" i="2" s="1"/>
  <c r="D4965" i="9"/>
  <c r="C4967" i="2" s="1"/>
  <c r="D4981" i="9"/>
  <c r="C4983" i="2" s="1"/>
  <c r="D4997" i="9"/>
  <c r="C4999" i="2" s="1"/>
  <c r="D5011" i="9"/>
  <c r="C5013" i="2" s="1"/>
  <c r="D5027" i="9"/>
  <c r="C5029" i="2" s="1"/>
  <c r="D5043" i="9"/>
  <c r="C5045" i="2" s="1"/>
  <c r="D5059" i="9"/>
  <c r="C5061" i="2" s="1"/>
  <c r="D5075" i="9"/>
  <c r="C5077" i="2" s="1"/>
  <c r="D5091" i="9"/>
  <c r="C5093" i="2" s="1"/>
  <c r="D5107" i="9"/>
  <c r="C5109" i="2" s="1"/>
  <c r="D5123" i="9"/>
  <c r="C5125" i="2" s="1"/>
  <c r="D5138" i="9"/>
  <c r="C5140" i="2" s="1"/>
  <c r="D5153" i="9"/>
  <c r="C5155" i="2" s="1"/>
  <c r="D5169" i="9"/>
  <c r="C5171" i="2" s="1"/>
  <c r="D5185" i="9"/>
  <c r="C5187" i="2" s="1"/>
  <c r="D5201" i="9"/>
  <c r="C5203" i="2" s="1"/>
  <c r="D5217" i="9"/>
  <c r="C5219" i="2" s="1"/>
  <c r="D5231" i="9"/>
  <c r="C5233" i="2" s="1"/>
  <c r="D5247" i="9"/>
  <c r="C5249" i="2" s="1"/>
  <c r="D5261" i="9"/>
  <c r="C5263" i="2" s="1"/>
  <c r="D5277" i="9"/>
  <c r="C5279" i="2" s="1"/>
  <c r="D5293" i="9"/>
  <c r="C5295" i="2" s="1"/>
  <c r="D5309" i="9"/>
  <c r="C5311" i="2" s="1"/>
  <c r="D5323" i="9"/>
  <c r="C5325" i="2" s="1"/>
  <c r="D5339" i="9"/>
  <c r="C5341" i="2" s="1"/>
  <c r="D5355" i="9"/>
  <c r="C5357" i="2" s="1"/>
  <c r="D5371" i="9"/>
  <c r="C5373" i="2" s="1"/>
  <c r="D5387" i="9"/>
  <c r="C5389" i="2" s="1"/>
  <c r="D5403" i="9"/>
  <c r="C5405" i="2" s="1"/>
  <c r="D5419" i="9"/>
  <c r="C5421" i="2" s="1"/>
  <c r="D5435" i="9"/>
  <c r="C5437" i="2" s="1"/>
  <c r="D5451" i="9"/>
  <c r="C5453" i="2" s="1"/>
  <c r="D5467" i="9"/>
  <c r="C5469" i="2" s="1"/>
  <c r="D5483" i="9"/>
  <c r="C5485" i="2" s="1"/>
  <c r="D5499" i="9"/>
  <c r="C5501" i="2" s="1"/>
  <c r="D5515" i="9"/>
  <c r="C5517" i="2" s="1"/>
  <c r="D5531" i="9"/>
  <c r="C5533" i="2" s="1"/>
  <c r="D5547" i="9"/>
  <c r="C5549" i="2" s="1"/>
  <c r="D5563" i="9"/>
  <c r="C5565" i="2" s="1"/>
  <c r="D5579" i="9"/>
  <c r="C5581" i="2" s="1"/>
  <c r="D5595" i="9"/>
  <c r="C5597" i="2" s="1"/>
  <c r="D5611" i="9"/>
  <c r="C5613" i="2" s="1"/>
  <c r="D5627" i="9"/>
  <c r="C5629" i="2" s="1"/>
  <c r="D5643" i="9"/>
  <c r="C5645" i="2" s="1"/>
  <c r="D5659" i="9"/>
  <c r="C5661" i="2" s="1"/>
  <c r="D5675" i="9"/>
  <c r="C5677" i="2" s="1"/>
  <c r="D5691" i="9"/>
  <c r="C5693" i="2" s="1"/>
  <c r="D5707" i="9"/>
  <c r="C5709" i="2" s="1"/>
  <c r="D5723" i="9"/>
  <c r="C5725" i="2" s="1"/>
  <c r="D5739" i="9"/>
  <c r="C5741" i="2" s="1"/>
  <c r="D5755" i="9"/>
  <c r="C5757" i="2" s="1"/>
  <c r="D839" i="9"/>
  <c r="C841" i="2" s="1"/>
  <c r="D1257" i="9"/>
  <c r="C1259" i="2" s="1"/>
  <c r="D1521" i="9"/>
  <c r="C1523" i="2" s="1"/>
  <c r="D1785" i="9"/>
  <c r="C1787" i="2" s="1"/>
  <c r="D2049" i="9"/>
  <c r="C2051" i="2" s="1"/>
  <c r="D2335" i="9"/>
  <c r="C2337" i="2" s="1"/>
  <c r="D2621" i="9"/>
  <c r="C2623" i="2" s="1"/>
  <c r="D2929" i="9"/>
  <c r="C2931" i="2" s="1"/>
  <c r="D3193" i="9"/>
  <c r="C3195" i="2" s="1"/>
  <c r="D3501" i="9"/>
  <c r="C3503" i="2" s="1"/>
  <c r="D3831" i="9"/>
  <c r="C3833" i="2" s="1"/>
  <c r="D4029" i="9"/>
  <c r="C4031" i="2" s="1"/>
  <c r="D4056" i="9"/>
  <c r="C4058" i="2" s="1"/>
  <c r="D4083" i="9"/>
  <c r="C4085" i="2" s="1"/>
  <c r="D4103" i="9"/>
  <c r="C4105" i="2" s="1"/>
  <c r="D4128" i="9"/>
  <c r="C4130" i="2" s="1"/>
  <c r="D4151" i="9"/>
  <c r="C4153" i="2" s="1"/>
  <c r="D4175" i="9"/>
  <c r="C4177" i="2" s="1"/>
  <c r="D4197" i="9"/>
  <c r="C4199" i="2" s="1"/>
  <c r="D4221" i="9"/>
  <c r="C4223" i="2" s="1"/>
  <c r="D4243" i="9"/>
  <c r="C4245" i="2" s="1"/>
  <c r="D4271" i="9"/>
  <c r="C4273" i="2" s="1"/>
  <c r="D4297" i="9"/>
  <c r="C4299" i="2" s="1"/>
  <c r="D4319" i="9"/>
  <c r="C4321" i="2" s="1"/>
  <c r="D4347" i="9"/>
  <c r="C4349" i="2" s="1"/>
  <c r="D4367" i="9"/>
  <c r="C4369" i="2" s="1"/>
  <c r="D4393" i="9"/>
  <c r="C4395" i="2" s="1"/>
  <c r="D4417" i="9"/>
  <c r="C4419" i="2" s="1"/>
  <c r="D4439" i="9"/>
  <c r="C4441" i="2" s="1"/>
  <c r="D4461" i="9"/>
  <c r="C4463" i="2" s="1"/>
  <c r="D4482" i="9"/>
  <c r="C4484" i="2" s="1"/>
  <c r="D4501" i="9"/>
  <c r="C4503" i="2" s="1"/>
  <c r="D4517" i="9"/>
  <c r="C4519" i="2" s="1"/>
  <c r="D4533" i="9"/>
  <c r="C4535" i="2" s="1"/>
  <c r="D4549" i="9"/>
  <c r="C4551" i="2" s="1"/>
  <c r="D4566" i="9"/>
  <c r="C4568" i="2" s="1"/>
  <c r="D4583" i="9"/>
  <c r="C4585" i="2" s="1"/>
  <c r="D4599" i="9"/>
  <c r="C4601" i="2" s="1"/>
  <c r="D4615" i="9"/>
  <c r="C4617" i="2" s="1"/>
  <c r="D4635" i="9"/>
  <c r="C4637" i="2" s="1"/>
  <c r="D4653" i="9"/>
  <c r="C4655" i="2" s="1"/>
  <c r="D4667" i="9"/>
  <c r="C4669" i="2" s="1"/>
  <c r="D4685" i="9"/>
  <c r="C4687" i="2" s="1"/>
  <c r="D4701" i="9"/>
  <c r="C4703" i="2" s="1"/>
  <c r="D4721" i="9"/>
  <c r="C4723" i="2" s="1"/>
  <c r="D4741" i="9"/>
  <c r="C4743" i="2" s="1"/>
  <c r="D4761" i="9"/>
  <c r="C4763" i="2" s="1"/>
  <c r="D4775" i="9"/>
  <c r="C4777" i="2" s="1"/>
  <c r="D4795" i="9"/>
  <c r="C4797" i="2" s="1"/>
  <c r="D4817" i="9"/>
  <c r="C4819" i="2" s="1"/>
  <c r="D4835" i="9"/>
  <c r="C4837" i="2" s="1"/>
  <c r="D4855" i="9"/>
  <c r="C4857" i="2" s="1"/>
  <c r="D4877" i="9"/>
  <c r="C4879" i="2" s="1"/>
  <c r="D4895" i="9"/>
  <c r="C4897" i="2" s="1"/>
  <c r="D4917" i="9"/>
  <c r="C4919" i="2" s="1"/>
  <c r="D4937" i="9"/>
  <c r="C4939" i="2" s="1"/>
  <c r="D4955" i="9"/>
  <c r="C4957" i="2" s="1"/>
  <c r="D4977" i="9"/>
  <c r="C4979" i="2" s="1"/>
  <c r="D4999" i="9"/>
  <c r="C5001" i="2" s="1"/>
  <c r="D5017" i="9"/>
  <c r="C5019" i="2" s="1"/>
  <c r="D5039" i="9"/>
  <c r="C5041" i="2" s="1"/>
  <c r="D5061" i="9"/>
  <c r="C5063" i="2" s="1"/>
  <c r="D5081" i="9"/>
  <c r="C5083" i="2" s="1"/>
  <c r="D5103" i="9"/>
  <c r="C5105" i="2" s="1"/>
  <c r="D5125" i="9"/>
  <c r="C5127" i="2" s="1"/>
  <c r="D5143" i="9"/>
  <c r="C5145" i="2" s="1"/>
  <c r="D5165" i="9"/>
  <c r="C5167" i="2" s="1"/>
  <c r="D5187" i="9"/>
  <c r="C5189" i="2" s="1"/>
  <c r="D5207" i="9"/>
  <c r="C5209" i="2" s="1"/>
  <c r="D5227" i="9"/>
  <c r="C5229" i="2" s="1"/>
  <c r="D5249" i="9"/>
  <c r="C5251" i="2" s="1"/>
  <c r="D5267" i="9"/>
  <c r="C5269" i="2" s="1"/>
  <c r="D5289" i="9"/>
  <c r="C5291" i="2" s="1"/>
  <c r="D5311" i="9"/>
  <c r="C5313" i="2" s="1"/>
  <c r="D5329" i="9"/>
  <c r="C5331" i="2" s="1"/>
  <c r="D5351" i="9"/>
  <c r="C5353" i="2" s="1"/>
  <c r="D5373" i="9"/>
  <c r="C5375" i="2" s="1"/>
  <c r="D5393" i="9"/>
  <c r="C5395" i="2" s="1"/>
  <c r="D5415" i="9"/>
  <c r="C5417" i="2" s="1"/>
  <c r="D5437" i="9"/>
  <c r="C5439" i="2" s="1"/>
  <c r="D5457" i="9"/>
  <c r="C5459" i="2" s="1"/>
  <c r="D5479" i="9"/>
  <c r="C5481" i="2" s="1"/>
  <c r="D5501" i="9"/>
  <c r="C5503" i="2" s="1"/>
  <c r="D5521" i="9"/>
  <c r="C5523" i="2" s="1"/>
  <c r="D5543" i="9"/>
  <c r="C5545" i="2" s="1"/>
  <c r="D5565" i="9"/>
  <c r="C5567" i="2" s="1"/>
  <c r="D5585" i="9"/>
  <c r="C5587" i="2" s="1"/>
  <c r="D5607" i="9"/>
  <c r="C5609" i="2" s="1"/>
  <c r="D5629" i="9"/>
  <c r="C5631" i="2" s="1"/>
  <c r="D5649" i="9"/>
  <c r="C5651" i="2" s="1"/>
  <c r="D5671" i="9"/>
  <c r="C5673" i="2" s="1"/>
  <c r="D5693" i="9"/>
  <c r="C5695" i="2" s="1"/>
  <c r="D5713" i="9"/>
  <c r="C5715" i="2" s="1"/>
  <c r="D5735" i="9"/>
  <c r="C5737" i="2" s="1"/>
  <c r="D5757" i="9"/>
  <c r="C5759" i="2" s="1"/>
  <c r="D5775" i="9"/>
  <c r="C5777" i="2" s="1"/>
  <c r="D5791" i="9"/>
  <c r="C5793" i="2" s="1"/>
  <c r="D5807" i="9"/>
  <c r="C5809" i="2" s="1"/>
  <c r="D5823" i="9"/>
  <c r="C5825" i="2" s="1"/>
  <c r="D5839" i="9"/>
  <c r="C5841" i="2" s="1"/>
  <c r="D5855" i="9"/>
  <c r="C5857" i="2" s="1"/>
  <c r="D5871" i="9"/>
  <c r="C5873" i="2" s="1"/>
  <c r="D5887" i="9"/>
  <c r="C5889" i="2" s="1"/>
  <c r="D5903" i="9"/>
  <c r="C5905" i="2" s="1"/>
  <c r="D5919" i="9"/>
  <c r="C5921" i="2" s="1"/>
  <c r="D5935" i="9"/>
  <c r="C5937" i="2" s="1"/>
  <c r="D5951" i="9"/>
  <c r="C5953" i="2" s="1"/>
  <c r="D5967" i="9"/>
  <c r="C5969" i="2" s="1"/>
  <c r="D5983" i="9"/>
  <c r="C5985" i="2" s="1"/>
  <c r="D5999" i="9"/>
  <c r="C6001" i="2" s="1"/>
  <c r="D6015" i="9"/>
  <c r="C6017" i="2" s="1"/>
  <c r="D6031" i="9"/>
  <c r="C6033" i="2" s="1"/>
  <c r="D6047" i="9"/>
  <c r="C6049" i="2" s="1"/>
  <c r="D6063" i="9"/>
  <c r="C6065" i="2" s="1"/>
  <c r="D6079" i="9"/>
  <c r="C6081" i="2" s="1"/>
  <c r="D6095" i="9"/>
  <c r="C6097" i="2" s="1"/>
  <c r="D6111" i="9"/>
  <c r="C6113" i="2" s="1"/>
  <c r="D6127" i="9"/>
  <c r="C6129" i="2" s="1"/>
  <c r="D6143" i="9"/>
  <c r="C6145" i="2" s="1"/>
  <c r="D6159" i="9"/>
  <c r="C6161" i="2" s="1"/>
  <c r="D6175" i="9"/>
  <c r="C6177" i="2" s="1"/>
  <c r="D6191" i="9"/>
  <c r="C6193" i="2" s="1"/>
  <c r="D6207" i="9"/>
  <c r="C6209" i="2" s="1"/>
  <c r="D6223" i="9"/>
  <c r="C6225" i="2" s="1"/>
  <c r="D6239" i="9"/>
  <c r="C6241" i="2" s="1"/>
  <c r="D6255" i="9"/>
  <c r="C6257" i="2" s="1"/>
  <c r="D6271" i="9"/>
  <c r="C6273" i="2" s="1"/>
  <c r="D6287" i="9"/>
  <c r="C6289" i="2" s="1"/>
  <c r="D6303" i="9"/>
  <c r="C6305" i="2" s="1"/>
  <c r="D6319" i="9"/>
  <c r="C6321" i="2" s="1"/>
  <c r="D6335" i="9"/>
  <c r="C6337" i="2" s="1"/>
  <c r="D6351" i="9"/>
  <c r="C6353" i="2" s="1"/>
  <c r="D6367" i="9"/>
  <c r="C6369" i="2" s="1"/>
  <c r="D6383" i="9"/>
  <c r="C6385" i="2" s="1"/>
  <c r="D6399" i="9"/>
  <c r="C6401" i="2" s="1"/>
  <c r="D6415" i="9"/>
  <c r="C6417" i="2" s="1"/>
  <c r="D6431" i="9"/>
  <c r="C6433" i="2" s="1"/>
  <c r="D6447" i="9"/>
  <c r="C6449" i="2" s="1"/>
  <c r="D6463" i="9"/>
  <c r="C6465" i="2" s="1"/>
  <c r="D6477" i="9"/>
  <c r="C6479" i="2" s="1"/>
  <c r="D6493" i="9"/>
  <c r="C6495" i="2" s="1"/>
  <c r="D6509" i="9"/>
  <c r="C6511" i="2" s="1"/>
  <c r="D6525" i="9"/>
  <c r="C6527" i="2" s="1"/>
  <c r="D6541" i="9"/>
  <c r="C6543" i="2" s="1"/>
  <c r="D6557" i="9"/>
  <c r="C6559" i="2" s="1"/>
  <c r="D6573" i="9"/>
  <c r="C6575" i="2" s="1"/>
  <c r="D6589" i="9"/>
  <c r="C6591" i="2" s="1"/>
  <c r="D6605" i="9"/>
  <c r="C6607" i="2" s="1"/>
  <c r="D6621" i="9"/>
  <c r="C6623" i="2" s="1"/>
  <c r="D6637" i="9"/>
  <c r="C6639" i="2" s="1"/>
  <c r="D6653" i="9"/>
  <c r="C6655" i="2" s="1"/>
  <c r="D6669" i="9"/>
  <c r="C6671" i="2" s="1"/>
  <c r="D6685" i="9"/>
  <c r="C6687" i="2" s="1"/>
  <c r="D6701" i="9"/>
  <c r="C6703" i="2" s="1"/>
  <c r="D6717" i="9"/>
  <c r="C6719" i="2" s="1"/>
  <c r="D6733" i="9"/>
  <c r="C6735" i="2" s="1"/>
  <c r="D6749" i="9"/>
  <c r="C6751" i="2" s="1"/>
  <c r="D6765" i="9"/>
  <c r="C6767" i="2" s="1"/>
  <c r="D6781" i="9"/>
  <c r="C6783" i="2" s="1"/>
  <c r="D6797" i="9"/>
  <c r="C6799" i="2" s="1"/>
  <c r="D6813" i="9"/>
  <c r="C6815" i="2" s="1"/>
  <c r="D6829" i="9"/>
  <c r="C6831" i="2" s="1"/>
  <c r="D6845" i="9"/>
  <c r="C6847" i="2" s="1"/>
  <c r="D6861" i="9"/>
  <c r="C6863" i="2" s="1"/>
  <c r="D6877" i="9"/>
  <c r="C6879" i="2" s="1"/>
  <c r="D6893" i="9"/>
  <c r="C6895" i="2" s="1"/>
  <c r="D6909" i="9"/>
  <c r="C6911" i="2" s="1"/>
  <c r="D355" i="9"/>
  <c r="C357" i="2" s="1"/>
  <c r="D663" i="9"/>
  <c r="C665" i="2" s="1"/>
  <c r="D1411" i="9"/>
  <c r="C1413" i="2" s="1"/>
  <c r="D1696" i="9"/>
  <c r="C1698" i="2" s="1"/>
  <c r="D1894" i="9"/>
  <c r="C1896" i="2" s="1"/>
  <c r="D2181" i="9"/>
  <c r="C2183" i="2" s="1"/>
  <c r="D2488" i="9"/>
  <c r="C2490" i="2" s="1"/>
  <c r="D2753" i="9"/>
  <c r="C2755" i="2" s="1"/>
  <c r="D3083" i="9"/>
  <c r="C3085" i="2" s="1"/>
  <c r="D3369" i="9"/>
  <c r="C3371" i="2" s="1"/>
  <c r="D3655" i="9"/>
  <c r="C3657" i="2" s="1"/>
  <c r="D3963" i="9"/>
  <c r="C3965" i="2" s="1"/>
  <c r="D4045" i="9"/>
  <c r="C4047" i="2" s="1"/>
  <c r="D4067" i="9"/>
  <c r="C4069" i="2" s="1"/>
  <c r="D4093" i="9"/>
  <c r="C4095" i="2" s="1"/>
  <c r="D4117" i="9"/>
  <c r="C4119" i="2" s="1"/>
  <c r="D4137" i="9"/>
  <c r="C4139" i="2" s="1"/>
  <c r="D4163" i="9"/>
  <c r="C4165" i="2" s="1"/>
  <c r="D4187" i="9"/>
  <c r="C4189" i="2" s="1"/>
  <c r="D4209" i="9"/>
  <c r="C4211" i="2" s="1"/>
  <c r="D4233" i="9"/>
  <c r="C4235" i="2" s="1"/>
  <c r="D4257" i="9"/>
  <c r="C4259" i="2" s="1"/>
  <c r="D4283" i="9"/>
  <c r="C4285" i="2" s="1"/>
  <c r="D4309" i="9"/>
  <c r="C4311" i="2" s="1"/>
  <c r="D4335" i="9"/>
  <c r="C4337" i="2" s="1"/>
  <c r="D4355" i="9"/>
  <c r="C4357" i="2" s="1"/>
  <c r="D4381" i="9"/>
  <c r="C4383" i="2" s="1"/>
  <c r="D4407" i="9"/>
  <c r="C4409" i="2" s="1"/>
  <c r="D4427" i="9"/>
  <c r="C4429" i="2" s="1"/>
  <c r="D4451" i="9"/>
  <c r="C4453" i="2" s="1"/>
  <c r="D4471" i="9"/>
  <c r="C4473" i="2" s="1"/>
  <c r="D4491" i="9"/>
  <c r="C4493" i="2" s="1"/>
  <c r="D4509" i="9"/>
  <c r="C4511" i="2" s="1"/>
  <c r="D4526" i="9"/>
  <c r="C4528" i="2" s="1"/>
  <c r="D4541" i="9"/>
  <c r="C4543" i="2" s="1"/>
  <c r="D4558" i="9"/>
  <c r="C4560" i="2" s="1"/>
  <c r="D4577" i="9"/>
  <c r="C4579" i="2" s="1"/>
  <c r="D4591" i="9"/>
  <c r="C4593" i="2" s="1"/>
  <c r="D4607" i="9"/>
  <c r="C4609" i="2" s="1"/>
  <c r="D4625" i="9"/>
  <c r="C4627" i="2" s="1"/>
  <c r="D4643" i="9"/>
  <c r="C4645" i="2" s="1"/>
  <c r="D4659" i="9"/>
  <c r="C4661" i="2" s="1"/>
  <c r="D4675" i="9"/>
  <c r="C4677" i="2" s="1"/>
  <c r="D4694" i="9"/>
  <c r="C4696" i="2" s="1"/>
  <c r="D4711" i="9"/>
  <c r="C4713" i="2" s="1"/>
  <c r="D4731" i="9"/>
  <c r="C4733" i="2" s="1"/>
  <c r="D4751" i="9"/>
  <c r="C4753" i="2" s="1"/>
  <c r="D4769" i="9"/>
  <c r="C4771" i="2" s="1"/>
  <c r="D4787" i="9"/>
  <c r="C4789" i="2" s="1"/>
  <c r="D4805" i="9"/>
  <c r="C4807" i="2" s="1"/>
  <c r="D4825" i="9"/>
  <c r="C4827" i="2" s="1"/>
  <c r="D4845" i="9"/>
  <c r="C4847" i="2" s="1"/>
  <c r="D4865" i="9"/>
  <c r="C4867" i="2" s="1"/>
  <c r="D4887" i="9"/>
  <c r="C4889" i="2" s="1"/>
  <c r="D4907" i="9"/>
  <c r="C4909" i="2" s="1"/>
  <c r="D4925" i="9"/>
  <c r="C4927" i="2" s="1"/>
  <c r="D4947" i="9"/>
  <c r="C4949" i="2" s="1"/>
  <c r="D4967" i="9"/>
  <c r="C4969" i="2" s="1"/>
  <c r="D4987" i="9"/>
  <c r="C4989" i="2" s="1"/>
  <c r="D5007" i="9"/>
  <c r="C5009" i="2" s="1"/>
  <c r="D5029" i="9"/>
  <c r="C5031" i="2" s="1"/>
  <c r="D5049" i="9"/>
  <c r="C5051" i="2" s="1"/>
  <c r="D5071" i="9"/>
  <c r="C5073" i="2" s="1"/>
  <c r="D5093" i="9"/>
  <c r="C5095" i="2" s="1"/>
  <c r="D5113" i="9"/>
  <c r="C5115" i="2" s="1"/>
  <c r="D5135" i="9"/>
  <c r="C5137" i="2" s="1"/>
  <c r="D5155" i="9"/>
  <c r="C5157" i="2" s="1"/>
  <c r="D5175" i="9"/>
  <c r="C5177" i="2" s="1"/>
  <c r="D5197" i="9"/>
  <c r="C5199" i="2" s="1"/>
  <c r="D5219" i="9"/>
  <c r="C5221" i="2" s="1"/>
  <c r="D5237" i="9"/>
  <c r="C5239" i="2" s="1"/>
  <c r="D5257" i="9"/>
  <c r="C5259" i="2" s="1"/>
  <c r="D5279" i="9"/>
  <c r="C5281" i="2" s="1"/>
  <c r="D5299" i="9"/>
  <c r="C5301" i="2" s="1"/>
  <c r="D5320" i="9"/>
  <c r="C5322" i="2" s="1"/>
  <c r="D5341" i="9"/>
  <c r="C5343" i="2" s="1"/>
  <c r="D5361" i="9"/>
  <c r="C5363" i="2" s="1"/>
  <c r="D5383" i="9"/>
  <c r="C5385" i="2" s="1"/>
  <c r="D5405" i="9"/>
  <c r="C5407" i="2" s="1"/>
  <c r="D5425" i="9"/>
  <c r="C5427" i="2" s="1"/>
  <c r="D5447" i="9"/>
  <c r="C5449" i="2" s="1"/>
  <c r="D5469" i="9"/>
  <c r="C5471" i="2" s="1"/>
  <c r="D5489" i="9"/>
  <c r="C5491" i="2" s="1"/>
  <c r="D5511" i="9"/>
  <c r="C5513" i="2" s="1"/>
  <c r="D5533" i="9"/>
  <c r="C5535" i="2" s="1"/>
  <c r="D5553" i="9"/>
  <c r="C5555" i="2" s="1"/>
  <c r="D5575" i="9"/>
  <c r="C5577" i="2" s="1"/>
  <c r="D5597" i="9"/>
  <c r="C5599" i="2" s="1"/>
  <c r="D5617" i="9"/>
  <c r="C5619" i="2" s="1"/>
  <c r="D5639" i="9"/>
  <c r="C5641" i="2" s="1"/>
  <c r="D5661" i="9"/>
  <c r="C5663" i="2" s="1"/>
  <c r="D5681" i="9"/>
  <c r="C5683" i="2" s="1"/>
  <c r="D5703" i="9"/>
  <c r="C5705" i="2" s="1"/>
  <c r="D5725" i="9"/>
  <c r="C5727" i="2" s="1"/>
  <c r="D5745" i="9"/>
  <c r="C5747" i="2" s="1"/>
  <c r="D5767" i="9"/>
  <c r="C5769" i="2" s="1"/>
  <c r="D5783" i="9"/>
  <c r="C5785" i="2" s="1"/>
  <c r="D5799" i="9"/>
  <c r="C5801" i="2" s="1"/>
  <c r="D5815" i="9"/>
  <c r="C5817" i="2" s="1"/>
  <c r="D5831" i="9"/>
  <c r="C5833" i="2" s="1"/>
  <c r="D5847" i="9"/>
  <c r="C5849" i="2" s="1"/>
  <c r="D5863" i="9"/>
  <c r="C5865" i="2" s="1"/>
  <c r="D5879" i="9"/>
  <c r="C5881" i="2" s="1"/>
  <c r="D5895" i="9"/>
  <c r="C5897" i="2" s="1"/>
  <c r="D5911" i="9"/>
  <c r="C5913" i="2" s="1"/>
  <c r="D5927" i="9"/>
  <c r="C5929" i="2" s="1"/>
  <c r="D5943" i="9"/>
  <c r="C5945" i="2" s="1"/>
  <c r="D5959" i="9"/>
  <c r="C5961" i="2" s="1"/>
  <c r="D5975" i="9"/>
  <c r="C5977" i="2" s="1"/>
  <c r="D5991" i="9"/>
  <c r="C5993" i="2" s="1"/>
  <c r="D6007" i="9"/>
  <c r="C6009" i="2" s="1"/>
  <c r="D6023" i="9"/>
  <c r="C6025" i="2" s="1"/>
  <c r="D6039" i="9"/>
  <c r="C6041" i="2" s="1"/>
  <c r="D6055" i="9"/>
  <c r="C6057" i="2" s="1"/>
  <c r="D6071" i="9"/>
  <c r="C6073" i="2" s="1"/>
  <c r="D6087" i="9"/>
  <c r="C6089" i="2" s="1"/>
  <c r="D6103" i="9"/>
  <c r="C6105" i="2" s="1"/>
  <c r="D6119" i="9"/>
  <c r="C6121" i="2" s="1"/>
  <c r="D6135" i="9"/>
  <c r="C6137" i="2" s="1"/>
  <c r="D6151" i="9"/>
  <c r="C6153" i="2" s="1"/>
  <c r="D6167" i="9"/>
  <c r="C6169" i="2" s="1"/>
  <c r="D6183" i="9"/>
  <c r="C6185" i="2" s="1"/>
  <c r="D6199" i="9"/>
  <c r="C6201" i="2" s="1"/>
  <c r="D6215" i="9"/>
  <c r="C6217" i="2" s="1"/>
  <c r="D6231" i="9"/>
  <c r="C6233" i="2" s="1"/>
  <c r="D6247" i="9"/>
  <c r="C6249" i="2" s="1"/>
  <c r="D6263" i="9"/>
  <c r="C6265" i="2" s="1"/>
  <c r="D6279" i="9"/>
  <c r="C6281" i="2" s="1"/>
  <c r="D6295" i="9"/>
  <c r="C6297" i="2" s="1"/>
  <c r="D6311" i="9"/>
  <c r="C6313" i="2" s="1"/>
  <c r="D6327" i="9"/>
  <c r="C6329" i="2" s="1"/>
  <c r="D6343" i="9"/>
  <c r="C6345" i="2" s="1"/>
  <c r="D6359" i="9"/>
  <c r="C6361" i="2" s="1"/>
  <c r="D6375" i="9"/>
  <c r="C6377" i="2" s="1"/>
  <c r="D6391" i="9"/>
  <c r="C6393" i="2" s="1"/>
  <c r="D6407" i="9"/>
  <c r="C6409" i="2" s="1"/>
  <c r="D6423" i="9"/>
  <c r="C6425" i="2" s="1"/>
  <c r="D6439" i="9"/>
  <c r="C6441" i="2" s="1"/>
  <c r="D6455" i="9"/>
  <c r="C6457" i="2" s="1"/>
  <c r="D6471" i="9"/>
  <c r="C6473" i="2" s="1"/>
  <c r="D6485" i="9"/>
  <c r="C6487" i="2" s="1"/>
  <c r="D6501" i="9"/>
  <c r="C6503" i="2" s="1"/>
  <c r="D6517" i="9"/>
  <c r="C6519" i="2" s="1"/>
  <c r="D6533" i="9"/>
  <c r="C6535" i="2" s="1"/>
  <c r="D6549" i="9"/>
  <c r="C6551" i="2" s="1"/>
  <c r="D6565" i="9"/>
  <c r="C6567" i="2" s="1"/>
  <c r="D6581" i="9"/>
  <c r="C6583" i="2" s="1"/>
  <c r="D6597" i="9"/>
  <c r="C6599" i="2" s="1"/>
  <c r="D6613" i="9"/>
  <c r="C6615" i="2" s="1"/>
  <c r="D6629" i="9"/>
  <c r="C6631" i="2" s="1"/>
  <c r="D6645" i="9"/>
  <c r="C6647" i="2" s="1"/>
  <c r="D6661" i="9"/>
  <c r="C6663" i="2" s="1"/>
  <c r="D6677" i="9"/>
  <c r="C6679" i="2" s="1"/>
  <c r="D6693" i="9"/>
  <c r="C6695" i="2" s="1"/>
  <c r="D6709" i="9"/>
  <c r="C6711" i="2" s="1"/>
  <c r="D6725" i="9"/>
  <c r="C6727" i="2" s="1"/>
  <c r="D6741" i="9"/>
  <c r="C6743" i="2" s="1"/>
  <c r="D6757" i="9"/>
  <c r="C6759" i="2" s="1"/>
  <c r="D6773" i="9"/>
  <c r="C6775" i="2" s="1"/>
  <c r="D6789" i="9"/>
  <c r="C6791" i="2" s="1"/>
  <c r="D6805" i="9"/>
  <c r="C6807" i="2" s="1"/>
  <c r="D6821" i="9"/>
  <c r="C6823" i="2" s="1"/>
  <c r="D6837" i="9"/>
  <c r="C6839" i="2" s="1"/>
  <c r="D6853" i="9"/>
  <c r="C6855" i="2" s="1"/>
  <c r="D6869" i="9"/>
  <c r="C6871" i="2" s="1"/>
  <c r="D6885" i="9"/>
  <c r="C6887" i="2" s="1"/>
  <c r="D310" i="9"/>
  <c r="C312" i="2" s="1"/>
  <c r="D707" i="9"/>
  <c r="C709" i="2" s="1"/>
  <c r="D1125" i="9"/>
  <c r="C1127" i="2" s="1"/>
  <c r="D1609" i="9"/>
  <c r="C1611" i="2" s="1"/>
  <c r="D1917" i="9"/>
  <c r="C1919" i="2" s="1"/>
  <c r="D2313" i="9"/>
  <c r="C2315" i="2" s="1"/>
  <c r="D2709" i="9"/>
  <c r="C2711" i="2" s="1"/>
  <c r="D3105" i="9"/>
  <c r="C3107" i="2" s="1"/>
  <c r="D3479" i="9"/>
  <c r="C3481" i="2" s="1"/>
  <c r="D3897" i="9"/>
  <c r="C3899" i="2" s="1"/>
  <c r="D4047" i="9"/>
  <c r="C4049" i="2" s="1"/>
  <c r="D4077" i="9"/>
  <c r="C4079" i="2" s="1"/>
  <c r="D4109" i="9"/>
  <c r="C4111" i="2" s="1"/>
  <c r="D4141" i="9"/>
  <c r="C4143" i="2" s="1"/>
  <c r="D4173" i="9"/>
  <c r="C4175" i="2" s="1"/>
  <c r="D4205" i="9"/>
  <c r="C4207" i="2" s="1"/>
  <c r="D4235" i="9"/>
  <c r="C4237" i="2" s="1"/>
  <c r="D4269" i="9"/>
  <c r="C4271" i="2" s="1"/>
  <c r="D4301" i="9"/>
  <c r="C4303" i="2" s="1"/>
  <c r="D4337" i="9"/>
  <c r="C4339" i="2" s="1"/>
  <c r="D4365" i="9"/>
  <c r="C4367" i="2" s="1"/>
  <c r="D4401" i="9"/>
  <c r="C4403" i="2" s="1"/>
  <c r="D4431" i="9"/>
  <c r="C4433" i="2" s="1"/>
  <c r="D4459" i="9"/>
  <c r="C4461" i="2" s="1"/>
  <c r="D4487" i="9"/>
  <c r="C4489" i="2" s="1"/>
  <c r="D4511" i="9"/>
  <c r="C4513" i="2" s="1"/>
  <c r="D4531" i="9"/>
  <c r="C4533" i="2" s="1"/>
  <c r="D4553" i="9"/>
  <c r="C4555" i="2" s="1"/>
  <c r="D4578" i="9"/>
  <c r="C4580" i="2" s="1"/>
  <c r="D4597" i="9"/>
  <c r="C4599" i="2" s="1"/>
  <c r="D4621" i="9"/>
  <c r="C4623" i="2" s="1"/>
  <c r="D4646" i="9"/>
  <c r="C4648" i="2" s="1"/>
  <c r="D4665" i="9"/>
  <c r="C4667" i="2" s="1"/>
  <c r="D4691" i="9"/>
  <c r="C4693" i="2" s="1"/>
  <c r="D4713" i="9"/>
  <c r="C4715" i="2" s="1"/>
  <c r="D4739" i="9"/>
  <c r="C4741" i="2" s="1"/>
  <c r="D4763" i="9"/>
  <c r="C4765" i="2" s="1"/>
  <c r="D4789" i="9"/>
  <c r="C4791" i="2" s="1"/>
  <c r="D4813" i="9"/>
  <c r="C4815" i="2" s="1"/>
  <c r="D4839" i="9"/>
  <c r="C4841" i="2" s="1"/>
  <c r="D4869" i="9"/>
  <c r="C4871" i="2" s="1"/>
  <c r="D4894" i="9"/>
  <c r="C4896" i="2" s="1"/>
  <c r="D4922" i="9"/>
  <c r="C4924" i="2" s="1"/>
  <c r="D4949" i="9"/>
  <c r="C4951" i="2" s="1"/>
  <c r="D4975" i="9"/>
  <c r="C4977" i="2" s="1"/>
  <c r="D5003" i="9"/>
  <c r="C5005" i="2" s="1"/>
  <c r="D5031" i="9"/>
  <c r="C5033" i="2" s="1"/>
  <c r="D5057" i="9"/>
  <c r="C5059" i="2" s="1"/>
  <c r="D5087" i="9"/>
  <c r="C5089" i="2" s="1"/>
  <c r="D5117" i="9"/>
  <c r="C5119" i="2" s="1"/>
  <c r="D5141" i="9"/>
  <c r="C5143" i="2" s="1"/>
  <c r="D5171" i="9"/>
  <c r="C5173" i="2" s="1"/>
  <c r="D5199" i="9"/>
  <c r="C5201" i="2" s="1"/>
  <c r="D5225" i="9"/>
  <c r="C5227" i="2" s="1"/>
  <c r="D5252" i="9"/>
  <c r="C5254" i="2" s="1"/>
  <c r="D5281" i="9"/>
  <c r="C5283" i="2" s="1"/>
  <c r="D5307" i="9"/>
  <c r="C5309" i="2" s="1"/>
  <c r="D5335" i="9"/>
  <c r="C5337" i="2" s="1"/>
  <c r="D5365" i="9"/>
  <c r="C5367" i="2" s="1"/>
  <c r="D5391" i="9"/>
  <c r="C5393" i="2" s="1"/>
  <c r="D5421" i="9"/>
  <c r="C5423" i="2" s="1"/>
  <c r="D5449" i="9"/>
  <c r="C5451" i="2" s="1"/>
  <c r="D5477" i="9"/>
  <c r="C5479" i="2" s="1"/>
  <c r="D5505" i="9"/>
  <c r="C5507" i="2" s="1"/>
  <c r="D5535" i="9"/>
  <c r="C5537" i="2" s="1"/>
  <c r="D5561" i="9"/>
  <c r="C5563" i="2" s="1"/>
  <c r="D5591" i="9"/>
  <c r="C5593" i="2" s="1"/>
  <c r="D5621" i="9"/>
  <c r="C5623" i="2" s="1"/>
  <c r="D5647" i="9"/>
  <c r="C5649" i="2" s="1"/>
  <c r="D5677" i="9"/>
  <c r="C5679" i="2" s="1"/>
  <c r="D5705" i="9"/>
  <c r="C5707" i="2" s="1"/>
  <c r="D5733" i="9"/>
  <c r="C5735" i="2" s="1"/>
  <c r="D5761" i="9"/>
  <c r="C5763" i="2" s="1"/>
  <c r="D5785" i="9"/>
  <c r="C5787" i="2" s="1"/>
  <c r="D5805" i="9"/>
  <c r="C5807" i="2" s="1"/>
  <c r="D5827" i="9"/>
  <c r="C5829" i="2" s="1"/>
  <c r="D5849" i="9"/>
  <c r="C5851" i="2" s="1"/>
  <c r="D5869" i="9"/>
  <c r="C5871" i="2" s="1"/>
  <c r="D5891" i="9"/>
  <c r="C5893" i="2" s="1"/>
  <c r="D5913" i="9"/>
  <c r="C5915" i="2" s="1"/>
  <c r="D5933" i="9"/>
  <c r="C5935" i="2" s="1"/>
  <c r="D5955" i="9"/>
  <c r="C5957" i="2" s="1"/>
  <c r="D5977" i="9"/>
  <c r="C5979" i="2" s="1"/>
  <c r="D5997" i="9"/>
  <c r="C5999" i="2" s="1"/>
  <c r="D6019" i="9"/>
  <c r="C6021" i="2" s="1"/>
  <c r="D6041" i="9"/>
  <c r="C6043" i="2" s="1"/>
  <c r="D6061" i="9"/>
  <c r="C6063" i="2" s="1"/>
  <c r="D6083" i="9"/>
  <c r="C6085" i="2" s="1"/>
  <c r="D6105" i="9"/>
  <c r="C6107" i="2" s="1"/>
  <c r="D6125" i="9"/>
  <c r="C6127" i="2" s="1"/>
  <c r="D6147" i="9"/>
  <c r="C6149" i="2" s="1"/>
  <c r="D6169" i="9"/>
  <c r="C6171" i="2" s="1"/>
  <c r="D6189" i="9"/>
  <c r="C6191" i="2" s="1"/>
  <c r="D6211" i="9"/>
  <c r="C6213" i="2" s="1"/>
  <c r="D6233" i="9"/>
  <c r="C6235" i="2" s="1"/>
  <c r="D6253" i="9"/>
  <c r="C6255" i="2" s="1"/>
  <c r="D6275" i="9"/>
  <c r="C6277" i="2" s="1"/>
  <c r="D6297" i="9"/>
  <c r="C6299" i="2" s="1"/>
  <c r="D6317" i="9"/>
  <c r="C6319" i="2" s="1"/>
  <c r="D6339" i="9"/>
  <c r="C6341" i="2" s="1"/>
  <c r="D6361" i="9"/>
  <c r="C6363" i="2" s="1"/>
  <c r="D6381" i="9"/>
  <c r="C6383" i="2" s="1"/>
  <c r="D6403" i="9"/>
  <c r="C6405" i="2" s="1"/>
  <c r="D6425" i="9"/>
  <c r="C6427" i="2" s="1"/>
  <c r="D6445" i="9"/>
  <c r="C6447" i="2" s="1"/>
  <c r="D6467" i="9"/>
  <c r="C6469" i="2" s="1"/>
  <c r="D6487" i="9"/>
  <c r="C6489" i="2" s="1"/>
  <c r="D6507" i="9"/>
  <c r="C6509" i="2" s="1"/>
  <c r="D6529" i="9"/>
  <c r="C6531" i="2" s="1"/>
  <c r="D6551" i="9"/>
  <c r="C6553" i="2" s="1"/>
  <c r="D6571" i="9"/>
  <c r="C6573" i="2" s="1"/>
  <c r="D6593" i="9"/>
  <c r="C6595" i="2" s="1"/>
  <c r="D6615" i="9"/>
  <c r="C6617" i="2" s="1"/>
  <c r="D6635" i="9"/>
  <c r="C6637" i="2" s="1"/>
  <c r="D6657" i="9"/>
  <c r="C6659" i="2" s="1"/>
  <c r="D6679" i="9"/>
  <c r="C6681" i="2" s="1"/>
  <c r="D6699" i="9"/>
  <c r="C6701" i="2" s="1"/>
  <c r="D6721" i="9"/>
  <c r="C6723" i="2" s="1"/>
  <c r="D6743" i="9"/>
  <c r="C6745" i="2" s="1"/>
  <c r="D6763" i="9"/>
  <c r="C6765" i="2" s="1"/>
  <c r="D6785" i="9"/>
  <c r="C6787" i="2" s="1"/>
  <c r="D6807" i="9"/>
  <c r="C6809" i="2" s="1"/>
  <c r="D6827" i="9"/>
  <c r="C6829" i="2" s="1"/>
  <c r="D6849" i="9"/>
  <c r="C6851" i="2" s="1"/>
  <c r="D6871" i="9"/>
  <c r="C6873" i="2" s="1"/>
  <c r="D6891" i="9"/>
  <c r="C6893" i="2" s="1"/>
  <c r="D6911" i="9"/>
  <c r="C6913" i="2" s="1"/>
  <c r="D6927" i="9"/>
  <c r="C6929" i="2" s="1"/>
  <c r="D6941" i="9"/>
  <c r="C6943" i="2" s="1"/>
  <c r="D6957" i="9"/>
  <c r="C6959" i="2" s="1"/>
  <c r="D6971" i="9"/>
  <c r="C6973" i="2" s="1"/>
  <c r="D6987" i="9"/>
  <c r="C6989" i="2" s="1"/>
  <c r="D7003" i="9"/>
  <c r="C7005" i="2" s="1"/>
  <c r="D7019" i="9"/>
  <c r="C7021" i="2" s="1"/>
  <c r="D7035" i="9"/>
  <c r="C7037" i="2" s="1"/>
  <c r="D7049" i="9"/>
  <c r="C7051" i="2" s="1"/>
  <c r="D7065" i="9"/>
  <c r="C7067" i="2" s="1"/>
  <c r="D7081" i="9"/>
  <c r="C7083" i="2" s="1"/>
  <c r="D7097" i="9"/>
  <c r="C7099" i="2" s="1"/>
  <c r="D7111" i="9"/>
  <c r="C7113" i="2" s="1"/>
  <c r="D7127" i="9"/>
  <c r="C7129" i="2" s="1"/>
  <c r="D7141" i="9"/>
  <c r="C7143" i="2" s="1"/>
  <c r="D7157" i="9"/>
  <c r="C7159" i="2" s="1"/>
  <c r="D7171" i="9"/>
  <c r="C7173" i="2" s="1"/>
  <c r="D7187" i="9"/>
  <c r="C7189" i="2" s="1"/>
  <c r="D7201" i="9"/>
  <c r="C7203" i="2" s="1"/>
  <c r="D7213" i="9"/>
  <c r="C7215" i="2" s="1"/>
  <c r="D7225" i="9"/>
  <c r="C7227" i="2" s="1"/>
  <c r="D7241" i="9"/>
  <c r="C7243" i="2" s="1"/>
  <c r="D7257" i="9"/>
  <c r="C7259" i="2" s="1"/>
  <c r="D7273" i="9"/>
  <c r="C7275" i="2" s="1"/>
  <c r="D7289" i="9"/>
  <c r="C7291" i="2" s="1"/>
  <c r="D7305" i="9"/>
  <c r="C7307" i="2" s="1"/>
  <c r="D7321" i="9"/>
  <c r="C7323" i="2" s="1"/>
  <c r="D7335" i="9"/>
  <c r="C7337" i="2" s="1"/>
  <c r="D7351" i="9"/>
  <c r="C7353" i="2" s="1"/>
  <c r="D7365" i="9"/>
  <c r="C7367" i="2" s="1"/>
  <c r="D376" i="9"/>
  <c r="C378" i="2" s="1"/>
  <c r="D1345" i="9"/>
  <c r="C1347" i="2" s="1"/>
  <c r="D1718" i="9"/>
  <c r="C1720" i="2" s="1"/>
  <c r="D1983" i="9"/>
  <c r="C1985" i="2" s="1"/>
  <c r="D2422" i="9"/>
  <c r="C2424" i="2" s="1"/>
  <c r="D2819" i="9"/>
  <c r="C2821" i="2" s="1"/>
  <c r="D3171" i="9"/>
  <c r="C3173" i="2" s="1"/>
  <c r="D3589" i="9"/>
  <c r="C3591" i="2" s="1"/>
  <c r="D3984" i="9"/>
  <c r="C3986" i="2" s="1"/>
  <c r="D4055" i="9"/>
  <c r="C4057" i="2" s="1"/>
  <c r="D4087" i="9"/>
  <c r="C4089" i="2" s="1"/>
  <c r="D4119" i="9"/>
  <c r="C4121" i="2" s="1"/>
  <c r="D4147" i="9"/>
  <c r="C4149" i="2" s="1"/>
  <c r="D4181" i="9"/>
  <c r="C4183" i="2" s="1"/>
  <c r="D4213" i="9"/>
  <c r="C4215" i="2" s="1"/>
  <c r="D4241" i="9"/>
  <c r="C4243" i="2" s="1"/>
  <c r="D4277" i="9"/>
  <c r="C4279" i="2" s="1"/>
  <c r="D4312" i="9"/>
  <c r="C4314" i="2" s="1"/>
  <c r="D4343" i="9"/>
  <c r="C4345" i="2" s="1"/>
  <c r="D4373" i="9"/>
  <c r="C4375" i="2" s="1"/>
  <c r="D4409" i="9"/>
  <c r="C4411" i="2" s="1"/>
  <c r="D4435" i="9"/>
  <c r="C4437" i="2" s="1"/>
  <c r="D4466" i="9"/>
  <c r="C4468" i="2" s="1"/>
  <c r="D4494" i="9"/>
  <c r="C4496" i="2" s="1"/>
  <c r="D4515" i="9"/>
  <c r="C4517" i="2" s="1"/>
  <c r="D4537" i="9"/>
  <c r="C4539" i="2" s="1"/>
  <c r="D4559" i="9"/>
  <c r="C4561" i="2" s="1"/>
  <c r="D4582" i="9"/>
  <c r="C4584" i="2" s="1"/>
  <c r="D4603" i="9"/>
  <c r="C4605" i="2" s="1"/>
  <c r="D4627" i="9"/>
  <c r="C4629" i="2" s="1"/>
  <c r="D4649" i="9"/>
  <c r="C4651" i="2" s="1"/>
  <c r="D4671" i="9"/>
  <c r="C4673" i="2" s="1"/>
  <c r="D4696" i="9"/>
  <c r="C4698" i="2" s="1"/>
  <c r="D4719" i="9"/>
  <c r="C4721" i="2" s="1"/>
  <c r="D4747" i="9"/>
  <c r="C4749" i="2" s="1"/>
  <c r="D4770" i="9"/>
  <c r="C4772" i="2" s="1"/>
  <c r="D4794" i="9"/>
  <c r="C4796" i="2" s="1"/>
  <c r="D4819" i="9"/>
  <c r="C4821" i="2" s="1"/>
  <c r="D4847" i="9"/>
  <c r="C4849" i="2" s="1"/>
  <c r="D4873" i="9"/>
  <c r="C4875" i="2" s="1"/>
  <c r="D4901" i="9"/>
  <c r="C4903" i="2" s="1"/>
  <c r="D4929" i="9"/>
  <c r="C4931" i="2" s="1"/>
  <c r="D4953" i="9"/>
  <c r="C4955" i="2" s="1"/>
  <c r="D4983" i="9"/>
  <c r="C4985" i="2" s="1"/>
  <c r="D5009" i="9"/>
  <c r="C5011" i="2" s="1"/>
  <c r="D5037" i="9"/>
  <c r="C5039" i="2" s="1"/>
  <c r="D5065" i="9"/>
  <c r="C5067" i="2" s="1"/>
  <c r="D5095" i="9"/>
  <c r="C5097" i="2" s="1"/>
  <c r="D5121" i="9"/>
  <c r="C5123" i="2" s="1"/>
  <c r="D5149" i="9"/>
  <c r="C5151" i="2" s="1"/>
  <c r="D5179" i="9"/>
  <c r="C5181" i="2" s="1"/>
  <c r="D5205" i="9"/>
  <c r="C5207" i="2" s="1"/>
  <c r="D5233" i="9"/>
  <c r="C5235" i="2" s="1"/>
  <c r="D5259" i="9"/>
  <c r="C5261" i="2" s="1"/>
  <c r="D5287" i="9"/>
  <c r="C5289" i="2" s="1"/>
  <c r="D5315" i="9"/>
  <c r="C5317" i="2" s="1"/>
  <c r="D5343" i="9"/>
  <c r="C5345" i="2" s="1"/>
  <c r="D5369" i="9"/>
  <c r="C5371" i="2" s="1"/>
  <c r="D5399" i="9"/>
  <c r="C5401" i="2" s="1"/>
  <c r="D5429" i="9"/>
  <c r="C5431" i="2" s="1"/>
  <c r="D5455" i="9"/>
  <c r="C5457" i="2" s="1"/>
  <c r="D5485" i="9"/>
  <c r="C5487" i="2" s="1"/>
  <c r="D5513" i="9"/>
  <c r="C5515" i="2" s="1"/>
  <c r="D5541" i="9"/>
  <c r="C5543" i="2" s="1"/>
  <c r="D5569" i="9"/>
  <c r="C5571" i="2" s="1"/>
  <c r="D5599" i="9"/>
  <c r="C5601" i="2" s="1"/>
  <c r="D5625" i="9"/>
  <c r="C5627" i="2" s="1"/>
  <c r="D5655" i="9"/>
  <c r="C5657" i="2" s="1"/>
  <c r="D5685" i="9"/>
  <c r="C5687" i="2" s="1"/>
  <c r="D5711" i="9"/>
  <c r="C5713" i="2" s="1"/>
  <c r="D5741" i="9"/>
  <c r="C5743" i="2" s="1"/>
  <c r="D5769" i="9"/>
  <c r="C5771" i="2" s="1"/>
  <c r="D5789" i="9"/>
  <c r="C5791" i="2" s="1"/>
  <c r="D5811" i="9"/>
  <c r="C5813" i="2" s="1"/>
  <c r="D5833" i="9"/>
  <c r="C5835" i="2" s="1"/>
  <c r="D5853" i="9"/>
  <c r="C5855" i="2" s="1"/>
  <c r="D5875" i="9"/>
  <c r="C5877" i="2" s="1"/>
  <c r="D5897" i="9"/>
  <c r="C5899" i="2" s="1"/>
  <c r="D5917" i="9"/>
  <c r="C5919" i="2" s="1"/>
  <c r="D5939" i="9"/>
  <c r="C5941" i="2" s="1"/>
  <c r="D5961" i="9"/>
  <c r="C5963" i="2" s="1"/>
  <c r="D5981" i="9"/>
  <c r="C5983" i="2" s="1"/>
  <c r="D6003" i="9"/>
  <c r="C6005" i="2" s="1"/>
  <c r="D6025" i="9"/>
  <c r="C6027" i="2" s="1"/>
  <c r="D6045" i="9"/>
  <c r="C6047" i="2" s="1"/>
  <c r="D6067" i="9"/>
  <c r="C6069" i="2" s="1"/>
  <c r="D6089" i="9"/>
  <c r="C6091" i="2" s="1"/>
  <c r="D6109" i="9"/>
  <c r="C6111" i="2" s="1"/>
  <c r="D6131" i="9"/>
  <c r="C6133" i="2" s="1"/>
  <c r="D6153" i="9"/>
  <c r="C6155" i="2" s="1"/>
  <c r="D6173" i="9"/>
  <c r="C6175" i="2" s="1"/>
  <c r="D6195" i="9"/>
  <c r="C6197" i="2" s="1"/>
  <c r="D6217" i="9"/>
  <c r="C6219" i="2" s="1"/>
  <c r="D6237" i="9"/>
  <c r="C6239" i="2" s="1"/>
  <c r="D6259" i="9"/>
  <c r="C6261" i="2" s="1"/>
  <c r="D6281" i="9"/>
  <c r="C6283" i="2" s="1"/>
  <c r="D6301" i="9"/>
  <c r="C6303" i="2" s="1"/>
  <c r="D6323" i="9"/>
  <c r="C6325" i="2" s="1"/>
  <c r="D6345" i="9"/>
  <c r="C6347" i="2" s="1"/>
  <c r="D6365" i="9"/>
  <c r="C6367" i="2" s="1"/>
  <c r="D6387" i="9"/>
  <c r="C6389" i="2" s="1"/>
  <c r="D6409" i="9"/>
  <c r="C6411" i="2" s="1"/>
  <c r="D6429" i="9"/>
  <c r="C6431" i="2" s="1"/>
  <c r="D6451" i="9"/>
  <c r="C6453" i="2" s="1"/>
  <c r="D6473" i="9"/>
  <c r="C6475" i="2" s="1"/>
  <c r="D6491" i="9"/>
  <c r="C6493" i="2" s="1"/>
  <c r="D6513" i="9"/>
  <c r="C6515" i="2" s="1"/>
  <c r="D6535" i="9"/>
  <c r="C6537" i="2" s="1"/>
  <c r="D6555" i="9"/>
  <c r="C6557" i="2" s="1"/>
  <c r="D6577" i="9"/>
  <c r="C6579" i="2" s="1"/>
  <c r="D6599" i="9"/>
  <c r="C6601" i="2" s="1"/>
  <c r="D6619" i="9"/>
  <c r="C6621" i="2" s="1"/>
  <c r="D6641" i="9"/>
  <c r="C6643" i="2" s="1"/>
  <c r="D6663" i="9"/>
  <c r="C6665" i="2" s="1"/>
  <c r="D6683" i="9"/>
  <c r="C6685" i="2" s="1"/>
  <c r="D6705" i="9"/>
  <c r="C6707" i="2" s="1"/>
  <c r="D6727" i="9"/>
  <c r="C6729" i="2" s="1"/>
  <c r="D6747" i="9"/>
  <c r="C6749" i="2" s="1"/>
  <c r="D6769" i="9"/>
  <c r="C6771" i="2" s="1"/>
  <c r="D6791" i="9"/>
  <c r="C6793" i="2" s="1"/>
  <c r="D6811" i="9"/>
  <c r="C6813" i="2" s="1"/>
  <c r="D6833" i="9"/>
  <c r="C6835" i="2" s="1"/>
  <c r="D6855" i="9"/>
  <c r="C6857" i="2" s="1"/>
  <c r="D6875" i="9"/>
  <c r="C6877" i="2" s="1"/>
  <c r="D6897" i="9"/>
  <c r="C6899" i="2" s="1"/>
  <c r="D6915" i="9"/>
  <c r="C6917" i="2" s="1"/>
  <c r="D6931" i="9"/>
  <c r="C6933" i="2" s="1"/>
  <c r="D6945" i="9"/>
  <c r="C6947" i="2" s="1"/>
  <c r="D6961" i="9"/>
  <c r="C6963" i="2" s="1"/>
  <c r="D6975" i="9"/>
  <c r="C6977" i="2" s="1"/>
  <c r="D6991" i="9"/>
  <c r="C6993" i="2" s="1"/>
  <c r="D7007" i="9"/>
  <c r="C7009" i="2" s="1"/>
  <c r="D7023" i="9"/>
  <c r="C7025" i="2" s="1"/>
  <c r="D7037" i="9"/>
  <c r="C7039" i="2" s="1"/>
  <c r="D7053" i="9"/>
  <c r="C7055" i="2" s="1"/>
  <c r="D7069" i="9"/>
  <c r="C7071" i="2" s="1"/>
  <c r="D7085" i="9"/>
  <c r="C7087" i="2" s="1"/>
  <c r="D7101" i="9"/>
  <c r="C7103" i="2" s="1"/>
  <c r="D7115" i="9"/>
  <c r="C7117" i="2" s="1"/>
  <c r="D7131" i="9"/>
  <c r="C7133" i="2" s="1"/>
  <c r="D7145" i="9"/>
  <c r="C7147" i="2" s="1"/>
  <c r="D7161" i="9"/>
  <c r="C7163" i="2" s="1"/>
  <c r="D7175" i="9"/>
  <c r="C7177" i="2" s="1"/>
  <c r="D7190" i="9"/>
  <c r="C7192" i="2" s="1"/>
  <c r="D7203" i="9"/>
  <c r="C7205" i="2" s="1"/>
  <c r="D7215" i="9"/>
  <c r="C7217" i="2" s="1"/>
  <c r="D7229" i="9"/>
  <c r="C7231" i="2" s="1"/>
  <c r="D7245" i="9"/>
  <c r="C7247" i="2" s="1"/>
  <c r="D7261" i="9"/>
  <c r="C7263" i="2" s="1"/>
  <c r="D7277" i="9"/>
  <c r="C7279" i="2" s="1"/>
  <c r="D7293" i="9"/>
  <c r="C7295" i="2" s="1"/>
  <c r="D7309" i="9"/>
  <c r="C7311" i="2" s="1"/>
  <c r="D7325" i="9"/>
  <c r="C7327" i="2" s="1"/>
  <c r="D7339" i="9"/>
  <c r="C7341" i="2" s="1"/>
  <c r="D7355" i="9"/>
  <c r="C7357" i="2" s="1"/>
  <c r="D7369" i="9"/>
  <c r="C7371" i="2" s="1"/>
  <c r="D905" i="9"/>
  <c r="C907" i="2" s="1"/>
  <c r="D1433" i="9"/>
  <c r="C1435" i="2" s="1"/>
  <c r="D1784" i="9"/>
  <c r="C1786" i="2" s="1"/>
  <c r="D2093" i="9"/>
  <c r="C2095" i="2" s="1"/>
  <c r="D2489" i="9"/>
  <c r="C2491" i="2" s="1"/>
  <c r="D2885" i="9"/>
  <c r="C2887" i="2" s="1"/>
  <c r="D3281" i="9"/>
  <c r="C3283" i="2" s="1"/>
  <c r="D3721" i="9"/>
  <c r="C3723" i="2" s="1"/>
  <c r="D4028" i="9"/>
  <c r="C4030" i="2" s="1"/>
  <c r="D4062" i="9"/>
  <c r="C4064" i="2" s="1"/>
  <c r="D4096" i="9"/>
  <c r="C4098" i="2" s="1"/>
  <c r="D4125" i="9"/>
  <c r="C4127" i="2" s="1"/>
  <c r="D4157" i="9"/>
  <c r="C4159" i="2" s="1"/>
  <c r="D4189" i="9"/>
  <c r="C4191" i="2" s="1"/>
  <c r="D4216" i="9"/>
  <c r="C4218" i="2" s="1"/>
  <c r="D4249" i="9"/>
  <c r="C4251" i="2" s="1"/>
  <c r="D4286" i="9"/>
  <c r="C4288" i="2" s="1"/>
  <c r="D4318" i="9"/>
  <c r="C4320" i="2" s="1"/>
  <c r="D4353" i="9"/>
  <c r="C4355" i="2" s="1"/>
  <c r="D4383" i="9"/>
  <c r="C4385" i="2" s="1"/>
  <c r="D4415" i="9"/>
  <c r="C4417" i="2" s="1"/>
  <c r="D4445" i="9"/>
  <c r="C4447" i="2" s="1"/>
  <c r="D4475" i="9"/>
  <c r="C4477" i="2" s="1"/>
  <c r="D4497" i="9"/>
  <c r="C4499" i="2" s="1"/>
  <c r="D4521" i="9"/>
  <c r="C4523" i="2" s="1"/>
  <c r="D4543" i="9"/>
  <c r="C4545" i="2" s="1"/>
  <c r="D4565" i="9"/>
  <c r="C4567" i="2" s="1"/>
  <c r="D4589" i="9"/>
  <c r="C4591" i="2" s="1"/>
  <c r="D4609" i="9"/>
  <c r="C4611" i="2" s="1"/>
  <c r="D4633" i="9"/>
  <c r="C4635" i="2" s="1"/>
  <c r="D4655" i="9"/>
  <c r="C4657" i="2" s="1"/>
  <c r="D4677" i="9"/>
  <c r="C4679" i="2" s="1"/>
  <c r="D4698" i="9"/>
  <c r="C4700" i="2" s="1"/>
  <c r="D4727" i="9"/>
  <c r="C4729" i="2" s="1"/>
  <c r="D4755" i="9"/>
  <c r="C4757" i="2" s="1"/>
  <c r="D4774" i="9"/>
  <c r="C4776" i="2" s="1"/>
  <c r="D4801" i="9"/>
  <c r="C4803" i="2" s="1"/>
  <c r="D4827" i="9"/>
  <c r="C4829" i="2" s="1"/>
  <c r="D4853" i="9"/>
  <c r="C4855" i="2" s="1"/>
  <c r="D4881" i="9"/>
  <c r="C4883" i="2" s="1"/>
  <c r="D4909" i="9"/>
  <c r="C4911" i="2" s="1"/>
  <c r="D4933" i="9"/>
  <c r="C4935" i="2" s="1"/>
  <c r="D4961" i="9"/>
  <c r="C4963" i="2" s="1"/>
  <c r="D4991" i="9"/>
  <c r="C4993" i="2" s="1"/>
  <c r="D5015" i="9"/>
  <c r="C5017" i="2" s="1"/>
  <c r="D5045" i="9"/>
  <c r="C5047" i="2" s="1"/>
  <c r="D5073" i="9"/>
  <c r="C5075" i="2" s="1"/>
  <c r="D5101" i="9"/>
  <c r="C5103" i="2" s="1"/>
  <c r="D5129" i="9"/>
  <c r="C5131" i="2" s="1"/>
  <c r="D5157" i="9"/>
  <c r="C5159" i="2" s="1"/>
  <c r="D5183" i="9"/>
  <c r="C5185" i="2" s="1"/>
  <c r="D5213" i="9"/>
  <c r="C5215" i="2" s="1"/>
  <c r="D5241" i="9"/>
  <c r="C5243" i="2" s="1"/>
  <c r="D5265" i="9"/>
  <c r="C5267" i="2" s="1"/>
  <c r="D5295" i="9"/>
  <c r="C5297" i="2" s="1"/>
  <c r="D5321" i="9"/>
  <c r="C5323" i="2" s="1"/>
  <c r="D5349" i="9"/>
  <c r="C5351" i="2" s="1"/>
  <c r="D5377" i="9"/>
  <c r="C5379" i="2" s="1"/>
  <c r="D5407" i="9"/>
  <c r="C5409" i="2" s="1"/>
  <c r="D5433" i="9"/>
  <c r="C5435" i="2" s="1"/>
  <c r="D5463" i="9"/>
  <c r="C5465" i="2" s="1"/>
  <c r="D5493" i="9"/>
  <c r="C5495" i="2" s="1"/>
  <c r="D5519" i="9"/>
  <c r="C5521" i="2" s="1"/>
  <c r="D5549" i="9"/>
  <c r="C5551" i="2" s="1"/>
  <c r="D5577" i="9"/>
  <c r="C5579" i="2" s="1"/>
  <c r="D5605" i="9"/>
  <c r="C5607" i="2" s="1"/>
  <c r="D5633" i="9"/>
  <c r="C5635" i="2" s="1"/>
  <c r="D5663" i="9"/>
  <c r="C5665" i="2" s="1"/>
  <c r="D5689" i="9"/>
  <c r="C5691" i="2" s="1"/>
  <c r="D5719" i="9"/>
  <c r="C5721" i="2" s="1"/>
  <c r="D5749" i="9"/>
  <c r="C5751" i="2" s="1"/>
  <c r="D5773" i="9"/>
  <c r="C5775" i="2" s="1"/>
  <c r="D5795" i="9"/>
  <c r="C5797" i="2" s="1"/>
  <c r="D5817" i="9"/>
  <c r="C5819" i="2" s="1"/>
  <c r="D5837" i="9"/>
  <c r="C5839" i="2" s="1"/>
  <c r="D5859" i="9"/>
  <c r="C5861" i="2" s="1"/>
  <c r="D5881" i="9"/>
  <c r="C5883" i="2" s="1"/>
  <c r="D5901" i="9"/>
  <c r="C5903" i="2" s="1"/>
  <c r="D5923" i="9"/>
  <c r="C5925" i="2" s="1"/>
  <c r="D5945" i="9"/>
  <c r="C5947" i="2" s="1"/>
  <c r="D5965" i="9"/>
  <c r="C5967" i="2" s="1"/>
  <c r="D5987" i="9"/>
  <c r="C5989" i="2" s="1"/>
  <c r="D6009" i="9"/>
  <c r="C6011" i="2" s="1"/>
  <c r="D6029" i="9"/>
  <c r="C6031" i="2" s="1"/>
  <c r="D6051" i="9"/>
  <c r="C6053" i="2" s="1"/>
  <c r="D6073" i="9"/>
  <c r="C6075" i="2" s="1"/>
  <c r="D6093" i="9"/>
  <c r="C6095" i="2" s="1"/>
  <c r="D6115" i="9"/>
  <c r="C6117" i="2" s="1"/>
  <c r="D6137" i="9"/>
  <c r="C6139" i="2" s="1"/>
  <c r="D6157" i="9"/>
  <c r="C6159" i="2" s="1"/>
  <c r="D6179" i="9"/>
  <c r="C6181" i="2" s="1"/>
  <c r="D6201" i="9"/>
  <c r="C6203" i="2" s="1"/>
  <c r="D6221" i="9"/>
  <c r="C6223" i="2" s="1"/>
  <c r="D6243" i="9"/>
  <c r="C6245" i="2" s="1"/>
  <c r="D6265" i="9"/>
  <c r="C6267" i="2" s="1"/>
  <c r="D6285" i="9"/>
  <c r="C6287" i="2" s="1"/>
  <c r="D6307" i="9"/>
  <c r="C6309" i="2" s="1"/>
  <c r="D6329" i="9"/>
  <c r="C6331" i="2" s="1"/>
  <c r="D6349" i="9"/>
  <c r="C6351" i="2" s="1"/>
  <c r="D6371" i="9"/>
  <c r="C6373" i="2" s="1"/>
  <c r="D6393" i="9"/>
  <c r="C6395" i="2" s="1"/>
  <c r="D6413" i="9"/>
  <c r="C6415" i="2" s="1"/>
  <c r="D6435" i="9"/>
  <c r="C6437" i="2" s="1"/>
  <c r="D6457" i="9"/>
  <c r="C6459" i="2" s="1"/>
  <c r="D6476" i="9"/>
  <c r="C6478" i="2" s="1"/>
  <c r="D6497" i="9"/>
  <c r="C6499" i="2" s="1"/>
  <c r="D6519" i="9"/>
  <c r="C6521" i="2" s="1"/>
  <c r="D6539" i="9"/>
  <c r="C6541" i="2" s="1"/>
  <c r="D6561" i="9"/>
  <c r="C6563" i="2" s="1"/>
  <c r="D6583" i="9"/>
  <c r="C6585" i="2" s="1"/>
  <c r="D6603" i="9"/>
  <c r="C6605" i="2" s="1"/>
  <c r="D6625" i="9"/>
  <c r="C6627" i="2" s="1"/>
  <c r="D6647" i="9"/>
  <c r="C6649" i="2" s="1"/>
  <c r="D6667" i="9"/>
  <c r="C6669" i="2" s="1"/>
  <c r="D6689" i="9"/>
  <c r="C6691" i="2" s="1"/>
  <c r="D6711" i="9"/>
  <c r="C6713" i="2" s="1"/>
  <c r="D6731" i="9"/>
  <c r="C6733" i="2" s="1"/>
  <c r="D6753" i="9"/>
  <c r="C6755" i="2" s="1"/>
  <c r="D6775" i="9"/>
  <c r="C6777" i="2" s="1"/>
  <c r="D6795" i="9"/>
  <c r="C6797" i="2" s="1"/>
  <c r="D6817" i="9"/>
  <c r="C6819" i="2" s="1"/>
  <c r="D6839" i="9"/>
  <c r="C6841" i="2" s="1"/>
  <c r="D6859" i="9"/>
  <c r="C6861" i="2" s="1"/>
  <c r="D6881" i="9"/>
  <c r="C6883" i="2" s="1"/>
  <c r="D6901" i="9"/>
  <c r="C6903" i="2" s="1"/>
  <c r="D6919" i="9"/>
  <c r="C6921" i="2" s="1"/>
  <c r="D6933" i="9"/>
  <c r="C6935" i="2" s="1"/>
  <c r="D6949" i="9"/>
  <c r="C6951" i="2" s="1"/>
  <c r="D6965" i="9"/>
  <c r="C6967" i="2" s="1"/>
  <c r="D6979" i="9"/>
  <c r="C6981" i="2" s="1"/>
  <c r="D6995" i="9"/>
  <c r="C6997" i="2" s="1"/>
  <c r="D7011" i="9"/>
  <c r="C7013" i="2" s="1"/>
  <c r="D7027" i="9"/>
  <c r="C7029" i="2" s="1"/>
  <c r="D7041" i="9"/>
  <c r="C7043" i="2" s="1"/>
  <c r="D7057" i="9"/>
  <c r="C7059" i="2" s="1"/>
  <c r="D7073" i="9"/>
  <c r="C7075" i="2" s="1"/>
  <c r="D7089" i="9"/>
  <c r="C7091" i="2" s="1"/>
  <c r="D7105" i="9"/>
  <c r="C7107" i="2" s="1"/>
  <c r="D7119" i="9"/>
  <c r="C7121" i="2" s="1"/>
  <c r="D7135" i="9"/>
  <c r="C7137" i="2" s="1"/>
  <c r="D7149" i="9"/>
  <c r="C7151" i="2" s="1"/>
  <c r="D7165" i="9"/>
  <c r="C7167" i="2" s="1"/>
  <c r="D7179" i="9"/>
  <c r="C7181" i="2" s="1"/>
  <c r="D7193" i="9"/>
  <c r="C7195" i="2" s="1"/>
  <c r="D7206" i="9"/>
  <c r="C7208" i="2" s="1"/>
  <c r="D7218" i="9"/>
  <c r="C7220" i="2" s="1"/>
  <c r="D7233" i="9"/>
  <c r="C7235" i="2" s="1"/>
  <c r="D7249" i="9"/>
  <c r="C7251" i="2" s="1"/>
  <c r="D7265" i="9"/>
  <c r="C7267" i="2" s="1"/>
  <c r="D7281" i="9"/>
  <c r="C7283" i="2" s="1"/>
  <c r="D7297" i="9"/>
  <c r="C7299" i="2" s="1"/>
  <c r="D7313" i="9"/>
  <c r="C7315" i="2" s="1"/>
  <c r="D7327" i="9"/>
  <c r="C7329" i="2" s="1"/>
  <c r="D7343" i="9"/>
  <c r="C7345" i="2" s="1"/>
  <c r="D7358" i="9"/>
  <c r="C7360" i="2" s="1"/>
  <c r="D7371" i="9"/>
  <c r="C7373" i="2" s="1"/>
  <c r="D25" i="9"/>
  <c r="C27" i="2" s="1"/>
  <c r="D1081" i="9"/>
  <c r="C1083" i="2" s="1"/>
  <c r="D1499" i="9"/>
  <c r="C1501" i="2" s="1"/>
  <c r="D1851" i="9"/>
  <c r="C1853" i="2" s="1"/>
  <c r="D2225" i="9"/>
  <c r="C2227" i="2" s="1"/>
  <c r="D2577" i="9"/>
  <c r="C2579" i="2" s="1"/>
  <c r="D2995" i="9"/>
  <c r="C2997" i="2" s="1"/>
  <c r="D3391" i="9"/>
  <c r="C3393" i="2" s="1"/>
  <c r="D3765" i="9"/>
  <c r="C3767" i="2" s="1"/>
  <c r="D4037" i="9"/>
  <c r="C4039" i="2" s="1"/>
  <c r="D4071" i="9"/>
  <c r="C4073" i="2" s="1"/>
  <c r="D4102" i="9"/>
  <c r="C4104" i="2" s="1"/>
  <c r="D4134" i="9"/>
  <c r="C4136" i="2" s="1"/>
  <c r="D4165" i="9"/>
  <c r="C4167" i="2" s="1"/>
  <c r="D4195" i="9"/>
  <c r="C4197" i="2" s="1"/>
  <c r="D4225" i="9"/>
  <c r="C4227" i="2" s="1"/>
  <c r="D4261" i="9"/>
  <c r="C4263" i="2" s="1"/>
  <c r="D4291" i="9"/>
  <c r="C4293" i="2" s="1"/>
  <c r="D4327" i="9"/>
  <c r="C4329" i="2" s="1"/>
  <c r="D4361" i="9"/>
  <c r="C4363" i="2" s="1"/>
  <c r="D4389" i="9"/>
  <c r="C4391" i="2" s="1"/>
  <c r="D4423" i="9"/>
  <c r="C4425" i="2" s="1"/>
  <c r="D4453" i="9"/>
  <c r="C4455" i="2" s="1"/>
  <c r="D4481" i="9"/>
  <c r="C4483" i="2" s="1"/>
  <c r="D4503" i="9"/>
  <c r="C4505" i="2" s="1"/>
  <c r="D4527" i="9"/>
  <c r="C4529" i="2" s="1"/>
  <c r="D4546" i="9"/>
  <c r="C4548" i="2" s="1"/>
  <c r="D4571" i="9"/>
  <c r="C4573" i="2" s="1"/>
  <c r="D4594" i="9"/>
  <c r="C4596" i="2" s="1"/>
  <c r="D4613" i="9"/>
  <c r="C4615" i="2" s="1"/>
  <c r="D4641" i="9"/>
  <c r="C4643" i="2" s="1"/>
  <c r="D4661" i="9"/>
  <c r="C4663" i="2" s="1"/>
  <c r="D4683" i="9"/>
  <c r="C4685" i="2" s="1"/>
  <c r="D4705" i="9"/>
  <c r="C4707" i="2" s="1"/>
  <c r="D4733" i="9"/>
  <c r="C4735" i="2" s="1"/>
  <c r="D4758" i="9"/>
  <c r="C4760" i="2" s="1"/>
  <c r="D4781" i="9"/>
  <c r="C4783" i="2" s="1"/>
  <c r="D4809" i="9"/>
  <c r="C4811" i="2" s="1"/>
  <c r="D4833" i="9"/>
  <c r="C4835" i="2" s="1"/>
  <c r="D4861" i="9"/>
  <c r="C4863" i="2" s="1"/>
  <c r="D4889" i="9"/>
  <c r="C4891" i="2" s="1"/>
  <c r="D4915" i="9"/>
  <c r="C4917" i="2" s="1"/>
  <c r="D4941" i="9"/>
  <c r="C4943" i="2" s="1"/>
  <c r="D4969" i="9"/>
  <c r="C4971" i="2" s="1"/>
  <c r="D4995" i="9"/>
  <c r="C4997" i="2" s="1"/>
  <c r="D5023" i="9"/>
  <c r="C5025" i="2" s="1"/>
  <c r="D5053" i="9"/>
  <c r="C5055" i="2" s="1"/>
  <c r="D5079" i="9"/>
  <c r="C5081" i="2" s="1"/>
  <c r="D5109" i="9"/>
  <c r="C5111" i="2" s="1"/>
  <c r="D5137" i="9"/>
  <c r="C5139" i="2" s="1"/>
  <c r="D5163" i="9"/>
  <c r="C5165" i="2" s="1"/>
  <c r="D5191" i="9"/>
  <c r="C5193" i="2" s="1"/>
  <c r="D5221" i="9"/>
  <c r="C5223" i="2" s="1"/>
  <c r="D5245" i="9"/>
  <c r="C5247" i="2" s="1"/>
  <c r="D5273" i="9"/>
  <c r="C5275" i="2" s="1"/>
  <c r="D5303" i="9"/>
  <c r="C5305" i="2" s="1"/>
  <c r="D5327" i="9"/>
  <c r="C5329" i="2" s="1"/>
  <c r="D5357" i="9"/>
  <c r="C5359" i="2" s="1"/>
  <c r="D5385" i="9"/>
  <c r="C5387" i="2" s="1"/>
  <c r="D5413" i="9"/>
  <c r="C5415" i="2" s="1"/>
  <c r="D5441" i="9"/>
  <c r="C5443" i="2" s="1"/>
  <c r="D5471" i="9"/>
  <c r="C5473" i="2" s="1"/>
  <c r="D5497" i="9"/>
  <c r="C5499" i="2" s="1"/>
  <c r="D5527" i="9"/>
  <c r="C5529" i="2" s="1"/>
  <c r="D5557" i="9"/>
  <c r="C5559" i="2" s="1"/>
  <c r="D5583" i="9"/>
  <c r="C5585" i="2" s="1"/>
  <c r="D5613" i="9"/>
  <c r="C5615" i="2" s="1"/>
  <c r="D5641" i="9"/>
  <c r="C5643" i="2" s="1"/>
  <c r="D5669" i="9"/>
  <c r="C5671" i="2" s="1"/>
  <c r="D5697" i="9"/>
  <c r="C5699" i="2" s="1"/>
  <c r="D5727" i="9"/>
  <c r="C5729" i="2" s="1"/>
  <c r="D5753" i="9"/>
  <c r="C5755" i="2" s="1"/>
  <c r="D5779" i="9"/>
  <c r="C5781" i="2" s="1"/>
  <c r="D5801" i="9"/>
  <c r="C5803" i="2" s="1"/>
  <c r="D5821" i="9"/>
  <c r="C5823" i="2" s="1"/>
  <c r="D5843" i="9"/>
  <c r="C5845" i="2" s="1"/>
  <c r="D5865" i="9"/>
  <c r="C5867" i="2" s="1"/>
  <c r="D5885" i="9"/>
  <c r="C5887" i="2" s="1"/>
  <c r="D5907" i="9"/>
  <c r="C5909" i="2" s="1"/>
  <c r="D5929" i="9"/>
  <c r="C5931" i="2" s="1"/>
  <c r="D5949" i="9"/>
  <c r="C5951" i="2" s="1"/>
  <c r="D5971" i="9"/>
  <c r="C5973" i="2" s="1"/>
  <c r="D5993" i="9"/>
  <c r="C5995" i="2" s="1"/>
  <c r="D6013" i="9"/>
  <c r="C6015" i="2" s="1"/>
  <c r="D6035" i="9"/>
  <c r="C6037" i="2" s="1"/>
  <c r="D6057" i="9"/>
  <c r="C6059" i="2" s="1"/>
  <c r="D6077" i="9"/>
  <c r="C6079" i="2" s="1"/>
  <c r="D6099" i="9"/>
  <c r="C6101" i="2" s="1"/>
  <c r="D6121" i="9"/>
  <c r="C6123" i="2" s="1"/>
  <c r="D6141" i="9"/>
  <c r="C6143" i="2" s="1"/>
  <c r="D6163" i="9"/>
  <c r="C6165" i="2" s="1"/>
  <c r="D6185" i="9"/>
  <c r="C6187" i="2" s="1"/>
  <c r="D6205" i="9"/>
  <c r="C6207" i="2" s="1"/>
  <c r="D6227" i="9"/>
  <c r="C6229" i="2" s="1"/>
  <c r="D6249" i="9"/>
  <c r="C6251" i="2" s="1"/>
  <c r="D6269" i="9"/>
  <c r="C6271" i="2" s="1"/>
  <c r="D6291" i="9"/>
  <c r="C6293" i="2" s="1"/>
  <c r="D6313" i="9"/>
  <c r="C6315" i="2" s="1"/>
  <c r="D6333" i="9"/>
  <c r="C6335" i="2" s="1"/>
  <c r="D6355" i="9"/>
  <c r="C6357" i="2" s="1"/>
  <c r="D6377" i="9"/>
  <c r="C6379" i="2" s="1"/>
  <c r="D6397" i="9"/>
  <c r="C6399" i="2" s="1"/>
  <c r="D6419" i="9"/>
  <c r="C6421" i="2" s="1"/>
  <c r="D6441" i="9"/>
  <c r="C6443" i="2" s="1"/>
  <c r="D6461" i="9"/>
  <c r="C6463" i="2" s="1"/>
  <c r="D6481" i="9"/>
  <c r="C6483" i="2" s="1"/>
  <c r="D6503" i="9"/>
  <c r="C6505" i="2" s="1"/>
  <c r="D6523" i="9"/>
  <c r="C6525" i="2" s="1"/>
  <c r="D6545" i="9"/>
  <c r="C6547" i="2" s="1"/>
  <c r="D6567" i="9"/>
  <c r="C6569" i="2" s="1"/>
  <c r="D6587" i="9"/>
  <c r="C6589" i="2" s="1"/>
  <c r="D6609" i="9"/>
  <c r="C6611" i="2" s="1"/>
  <c r="D6631" i="9"/>
  <c r="C6633" i="2" s="1"/>
  <c r="D6651" i="9"/>
  <c r="C6653" i="2" s="1"/>
  <c r="D6673" i="9"/>
  <c r="C6675" i="2" s="1"/>
  <c r="D6695" i="9"/>
  <c r="C6697" i="2" s="1"/>
  <c r="D6715" i="9"/>
  <c r="C6717" i="2" s="1"/>
  <c r="D6737" i="9"/>
  <c r="C6739" i="2" s="1"/>
  <c r="D6759" i="9"/>
  <c r="C6761" i="2" s="1"/>
  <c r="D6779" i="9"/>
  <c r="C6781" i="2" s="1"/>
  <c r="D6801" i="9"/>
  <c r="C6803" i="2" s="1"/>
  <c r="D6823" i="9"/>
  <c r="C6825" i="2" s="1"/>
  <c r="D6843" i="9"/>
  <c r="C6845" i="2" s="1"/>
  <c r="D6865" i="9"/>
  <c r="C6867" i="2" s="1"/>
  <c r="D6887" i="9"/>
  <c r="C6889" i="2" s="1"/>
  <c r="D6905" i="9"/>
  <c r="C6907" i="2" s="1"/>
  <c r="D6923" i="9"/>
  <c r="C6925" i="2" s="1"/>
  <c r="D6937" i="9"/>
  <c r="C6939" i="2" s="1"/>
  <c r="D6953" i="9"/>
  <c r="C6955" i="2" s="1"/>
  <c r="D6968" i="9"/>
  <c r="C6970" i="2" s="1"/>
  <c r="D6983" i="9"/>
  <c r="C6985" i="2" s="1"/>
  <c r="D6999" i="9"/>
  <c r="C7001" i="2" s="1"/>
  <c r="D7015" i="9"/>
  <c r="C7017" i="2" s="1"/>
  <c r="D7031" i="9"/>
  <c r="C7033" i="2" s="1"/>
  <c r="D7045" i="9"/>
  <c r="C7047" i="2" s="1"/>
  <c r="D7061" i="9"/>
  <c r="C7063" i="2" s="1"/>
  <c r="D7077" i="9"/>
  <c r="C7079" i="2" s="1"/>
  <c r="D7093" i="9"/>
  <c r="C7095" i="2" s="1"/>
  <c r="D7108" i="9"/>
  <c r="C7110" i="2" s="1"/>
  <c r="D7123" i="9"/>
  <c r="C7125" i="2" s="1"/>
  <c r="D7138" i="9"/>
  <c r="C7140" i="2" s="1"/>
  <c r="D7153" i="9"/>
  <c r="C7155" i="2" s="1"/>
  <c r="D7167" i="9"/>
  <c r="C7169" i="2" s="1"/>
  <c r="D7183" i="9"/>
  <c r="C7185" i="2" s="1"/>
  <c r="D7197" i="9"/>
  <c r="C7199" i="2" s="1"/>
  <c r="D7209" i="9"/>
  <c r="C7211" i="2" s="1"/>
  <c r="D7221" i="9"/>
  <c r="C7223" i="2" s="1"/>
  <c r="D7237" i="9"/>
  <c r="C7239" i="2" s="1"/>
  <c r="D7253" i="9"/>
  <c r="C7255" i="2" s="1"/>
  <c r="D7269" i="9"/>
  <c r="C7271" i="2" s="1"/>
  <c r="D7285" i="9"/>
  <c r="C7287" i="2" s="1"/>
  <c r="D7301" i="9"/>
  <c r="C7303" i="2" s="1"/>
  <c r="D7317" i="9"/>
  <c r="C7319" i="2" s="1"/>
  <c r="D7331" i="9"/>
  <c r="C7333" i="2" s="1"/>
  <c r="D7347" i="9"/>
  <c r="C7349" i="2" s="1"/>
  <c r="D7361" i="9"/>
  <c r="C7363" i="2" s="1"/>
  <c r="D179" i="9"/>
  <c r="C181" i="2" s="1"/>
  <c r="D883" i="9"/>
  <c r="C885" i="2" s="1"/>
  <c r="D1719" i="9"/>
  <c r="C1721" i="2" s="1"/>
  <c r="D2423" i="9"/>
  <c r="C2425" i="2" s="1"/>
  <c r="D3237" i="9"/>
  <c r="C3239" i="2" s="1"/>
  <c r="D4019" i="9"/>
  <c r="C4021" i="2" s="1"/>
  <c r="D4091" i="9"/>
  <c r="C4093" i="2" s="1"/>
  <c r="D4155" i="9"/>
  <c r="C4157" i="2" s="1"/>
  <c r="D4215" i="9"/>
  <c r="C4217" i="2" s="1"/>
  <c r="D4279" i="9"/>
  <c r="C4281" i="2" s="1"/>
  <c r="D4349" i="9"/>
  <c r="C4351" i="2" s="1"/>
  <c r="D4411" i="9"/>
  <c r="C4413" i="2" s="1"/>
  <c r="D4469" i="9"/>
  <c r="C4471" i="2" s="1"/>
  <c r="D4519" i="9"/>
  <c r="C4521" i="2" s="1"/>
  <c r="D4563" i="9"/>
  <c r="C4565" i="2" s="1"/>
  <c r="D4606" i="9"/>
  <c r="C4608" i="2" s="1"/>
  <c r="D4654" i="9"/>
  <c r="C4656" i="2" s="1"/>
  <c r="D4697" i="9"/>
  <c r="C4699" i="2" s="1"/>
  <c r="D4749" i="9"/>
  <c r="C4751" i="2" s="1"/>
  <c r="D4797" i="9"/>
  <c r="C4799" i="2" s="1"/>
  <c r="D4849" i="9"/>
  <c r="C4851" i="2" s="1"/>
  <c r="D4903" i="9"/>
  <c r="C4905" i="2" s="1"/>
  <c r="D4959" i="9"/>
  <c r="C4961" i="2" s="1"/>
  <c r="D5013" i="9"/>
  <c r="C5015" i="2" s="1"/>
  <c r="D5069" i="9"/>
  <c r="C5071" i="2" s="1"/>
  <c r="D5127" i="9"/>
  <c r="C5129" i="2" s="1"/>
  <c r="D5181" i="9"/>
  <c r="C5183" i="2" s="1"/>
  <c r="D5235" i="9"/>
  <c r="C5237" i="2" s="1"/>
  <c r="D5291" i="9"/>
  <c r="C5293" i="2" s="1"/>
  <c r="D5345" i="9"/>
  <c r="C5347" i="2" s="1"/>
  <c r="D5401" i="9"/>
  <c r="C5403" i="2" s="1"/>
  <c r="D5461" i="9"/>
  <c r="C5463" i="2" s="1"/>
  <c r="D5517" i="9"/>
  <c r="C5519" i="2" s="1"/>
  <c r="D5573" i="9"/>
  <c r="C5575" i="2" s="1"/>
  <c r="D5631" i="9"/>
  <c r="C5633" i="2" s="1"/>
  <c r="D5687" i="9"/>
  <c r="C5689" i="2" s="1"/>
  <c r="D5743" i="9"/>
  <c r="C5745" i="2" s="1"/>
  <c r="D5793" i="9"/>
  <c r="C5795" i="2" s="1"/>
  <c r="D5835" i="9"/>
  <c r="C5837" i="2" s="1"/>
  <c r="D5877" i="9"/>
  <c r="C5879" i="2" s="1"/>
  <c r="D5921" i="9"/>
  <c r="C5923" i="2" s="1"/>
  <c r="D5963" i="9"/>
  <c r="C5965" i="2" s="1"/>
  <c r="D6005" i="9"/>
  <c r="C6007" i="2" s="1"/>
  <c r="D6049" i="9"/>
  <c r="C6051" i="2" s="1"/>
  <c r="D6091" i="9"/>
  <c r="C6093" i="2" s="1"/>
  <c r="D6133" i="9"/>
  <c r="C6135" i="2" s="1"/>
  <c r="D6177" i="9"/>
  <c r="C6179" i="2" s="1"/>
  <c r="D6219" i="9"/>
  <c r="C6221" i="2" s="1"/>
  <c r="D6261" i="9"/>
  <c r="C6263" i="2" s="1"/>
  <c r="D6305" i="9"/>
  <c r="C6307" i="2" s="1"/>
  <c r="D6347" i="9"/>
  <c r="C6349" i="2" s="1"/>
  <c r="D6389" i="9"/>
  <c r="C6391" i="2" s="1"/>
  <c r="D6433" i="9"/>
  <c r="C6435" i="2" s="1"/>
  <c r="D6475" i="9"/>
  <c r="C6477" i="2" s="1"/>
  <c r="D6515" i="9"/>
  <c r="C6517" i="2" s="1"/>
  <c r="D6559" i="9"/>
  <c r="C6561" i="2" s="1"/>
  <c r="D6601" i="9"/>
  <c r="C6603" i="2" s="1"/>
  <c r="D6643" i="9"/>
  <c r="C6645" i="2" s="1"/>
  <c r="D6687" i="9"/>
  <c r="C6689" i="2" s="1"/>
  <c r="D6729" i="9"/>
  <c r="C6731" i="2" s="1"/>
  <c r="D6771" i="9"/>
  <c r="C6773" i="2" s="1"/>
  <c r="D6815" i="9"/>
  <c r="C6817" i="2" s="1"/>
  <c r="D6857" i="9"/>
  <c r="C6859" i="2" s="1"/>
  <c r="D6899" i="9"/>
  <c r="C6901" i="2" s="1"/>
  <c r="D6932" i="9"/>
  <c r="C6934" i="2" s="1"/>
  <c r="D6963" i="9"/>
  <c r="C6965" i="2" s="1"/>
  <c r="D6993" i="9"/>
  <c r="C6995" i="2" s="1"/>
  <c r="D7025" i="9"/>
  <c r="C7027" i="2" s="1"/>
  <c r="D7055" i="9"/>
  <c r="C7057" i="2" s="1"/>
  <c r="D7087" i="9"/>
  <c r="C7089" i="2" s="1"/>
  <c r="D7117" i="9"/>
  <c r="C7119" i="2" s="1"/>
  <c r="D7147" i="9"/>
  <c r="C7149" i="2" s="1"/>
  <c r="D7177" i="9"/>
  <c r="C7179" i="2" s="1"/>
  <c r="D7205" i="9"/>
  <c r="C7207" i="2" s="1"/>
  <c r="D7231" i="9"/>
  <c r="C7233" i="2" s="1"/>
  <c r="D7263" i="9"/>
  <c r="C7265" i="2" s="1"/>
  <c r="D7295" i="9"/>
  <c r="C7297" i="2" s="1"/>
  <c r="D7326" i="9"/>
  <c r="C7328" i="2" s="1"/>
  <c r="D7357" i="9"/>
  <c r="C7359" i="2" s="1"/>
  <c r="D1102" i="9"/>
  <c r="C1104" i="2" s="1"/>
  <c r="D1872" i="9"/>
  <c r="C1874" i="2" s="1"/>
  <c r="D2643" i="9"/>
  <c r="C2645" i="2" s="1"/>
  <c r="D3413" i="9"/>
  <c r="C3415" i="2" s="1"/>
  <c r="D4041" i="9"/>
  <c r="C4043" i="2" s="1"/>
  <c r="D4108" i="9"/>
  <c r="C4110" i="2" s="1"/>
  <c r="D4171" i="9"/>
  <c r="C4173" i="2" s="1"/>
  <c r="D4229" i="9"/>
  <c r="C4231" i="2" s="1"/>
  <c r="D4299" i="9"/>
  <c r="C4301" i="2" s="1"/>
  <c r="D4362" i="9"/>
  <c r="C4364" i="2" s="1"/>
  <c r="D4426" i="9"/>
  <c r="C4428" i="2" s="1"/>
  <c r="D4483" i="9"/>
  <c r="C4485" i="2" s="1"/>
  <c r="D4529" i="9"/>
  <c r="C4531" i="2" s="1"/>
  <c r="D4573" i="9"/>
  <c r="C4575" i="2" s="1"/>
  <c r="D4619" i="9"/>
  <c r="C4621" i="2" s="1"/>
  <c r="D4663" i="9"/>
  <c r="C4665" i="2" s="1"/>
  <c r="D4709" i="9"/>
  <c r="C4711" i="2" s="1"/>
  <c r="D4762" i="9"/>
  <c r="C4764" i="2" s="1"/>
  <c r="D4811" i="9"/>
  <c r="C4813" i="2" s="1"/>
  <c r="D4863" i="9"/>
  <c r="C4865" i="2" s="1"/>
  <c r="D4919" i="9"/>
  <c r="C4921" i="2" s="1"/>
  <c r="D4971" i="9"/>
  <c r="C4973" i="2" s="1"/>
  <c r="D5025" i="9"/>
  <c r="C5027" i="2" s="1"/>
  <c r="D5085" i="9"/>
  <c r="C5087" i="2" s="1"/>
  <c r="D5139" i="9"/>
  <c r="C5141" i="2" s="1"/>
  <c r="D5195" i="9"/>
  <c r="C5197" i="2" s="1"/>
  <c r="D5251" i="9"/>
  <c r="C5253" i="2" s="1"/>
  <c r="D5305" i="9"/>
  <c r="C5307" i="2" s="1"/>
  <c r="D5359" i="9"/>
  <c r="C5361" i="2" s="1"/>
  <c r="D5417" i="9"/>
  <c r="C5419" i="2" s="1"/>
  <c r="D5473" i="9"/>
  <c r="C5475" i="2" s="1"/>
  <c r="D5529" i="9"/>
  <c r="C5531" i="2" s="1"/>
  <c r="D5589" i="9"/>
  <c r="C5591" i="2" s="1"/>
  <c r="D5645" i="9"/>
  <c r="C5647" i="2" s="1"/>
  <c r="D5701" i="9"/>
  <c r="C5703" i="2" s="1"/>
  <c r="D5759" i="9"/>
  <c r="C5761" i="2" s="1"/>
  <c r="D5803" i="9"/>
  <c r="C5805" i="2" s="1"/>
  <c r="D5845" i="9"/>
  <c r="C5847" i="2" s="1"/>
  <c r="D5889" i="9"/>
  <c r="C5891" i="2" s="1"/>
  <c r="D5931" i="9"/>
  <c r="C5933" i="2" s="1"/>
  <c r="D5973" i="9"/>
  <c r="C5975" i="2" s="1"/>
  <c r="D6017" i="9"/>
  <c r="C6019" i="2" s="1"/>
  <c r="D6059" i="9"/>
  <c r="C6061" i="2" s="1"/>
  <c r="D6101" i="9"/>
  <c r="C6103" i="2" s="1"/>
  <c r="D6145" i="9"/>
  <c r="C6147" i="2" s="1"/>
  <c r="D6187" i="9"/>
  <c r="C6189" i="2" s="1"/>
  <c r="D6229" i="9"/>
  <c r="C6231" i="2" s="1"/>
  <c r="D6273" i="9"/>
  <c r="C6275" i="2" s="1"/>
  <c r="D6315" i="9"/>
  <c r="C6317" i="2" s="1"/>
  <c r="D6357" i="9"/>
  <c r="C6359" i="2" s="1"/>
  <c r="D6401" i="9"/>
  <c r="C6403" i="2" s="1"/>
  <c r="D6443" i="9"/>
  <c r="C6445" i="2" s="1"/>
  <c r="D6483" i="9"/>
  <c r="C6485" i="2" s="1"/>
  <c r="D6527" i="9"/>
  <c r="C6529" i="2" s="1"/>
  <c r="D6569" i="9"/>
  <c r="C6571" i="2" s="1"/>
  <c r="D6611" i="9"/>
  <c r="C6613" i="2" s="1"/>
  <c r="D6655" i="9"/>
  <c r="C6657" i="2" s="1"/>
  <c r="D6697" i="9"/>
  <c r="C6699" i="2" s="1"/>
  <c r="D6739" i="9"/>
  <c r="C6741" i="2" s="1"/>
  <c r="D6783" i="9"/>
  <c r="C6785" i="2" s="1"/>
  <c r="D6825" i="9"/>
  <c r="C6827" i="2" s="1"/>
  <c r="D6867" i="9"/>
  <c r="C6869" i="2" s="1"/>
  <c r="D6907" i="9"/>
  <c r="C6909" i="2" s="1"/>
  <c r="D6939" i="9"/>
  <c r="C6941" i="2" s="1"/>
  <c r="D6969" i="9"/>
  <c r="C6971" i="2" s="1"/>
  <c r="D7001" i="9"/>
  <c r="C7003" i="2" s="1"/>
  <c r="D7033" i="9"/>
  <c r="C7035" i="2" s="1"/>
  <c r="D7063" i="9"/>
  <c r="C7065" i="2" s="1"/>
  <c r="D7095" i="9"/>
  <c r="C7097" i="2" s="1"/>
  <c r="D7125" i="9"/>
  <c r="C7127" i="2" s="1"/>
  <c r="D7155" i="9"/>
  <c r="C7157" i="2" s="1"/>
  <c r="D7185" i="9"/>
  <c r="C7187" i="2" s="1"/>
  <c r="D7211" i="9"/>
  <c r="C7213" i="2" s="1"/>
  <c r="D7239" i="9"/>
  <c r="C7241" i="2" s="1"/>
  <c r="D7271" i="9"/>
  <c r="C7273" i="2" s="1"/>
  <c r="D7303" i="9"/>
  <c r="C7305" i="2" s="1"/>
  <c r="D7333" i="9"/>
  <c r="C7335" i="2" s="1"/>
  <c r="D7363" i="9"/>
  <c r="C7365" i="2" s="1"/>
  <c r="D421" i="9"/>
  <c r="C423" i="2" s="1"/>
  <c r="D1389" i="9"/>
  <c r="C1391" i="2" s="1"/>
  <c r="D2071" i="9"/>
  <c r="C2073" i="2" s="1"/>
  <c r="D2841" i="9"/>
  <c r="C2843" i="2" s="1"/>
  <c r="D3633" i="9"/>
  <c r="C3635" i="2" s="1"/>
  <c r="D4057" i="9"/>
  <c r="C4059" i="2" s="1"/>
  <c r="D4121" i="9"/>
  <c r="C4123" i="2" s="1"/>
  <c r="D4183" i="9"/>
  <c r="C4185" i="2" s="1"/>
  <c r="D4248" i="9"/>
  <c r="C4250" i="2" s="1"/>
  <c r="D4315" i="9"/>
  <c r="C4317" i="2" s="1"/>
  <c r="D4379" i="9"/>
  <c r="C4381" i="2" s="1"/>
  <c r="D4441" i="9"/>
  <c r="C4443" i="2" s="1"/>
  <c r="D4495" i="9"/>
  <c r="C4497" i="2" s="1"/>
  <c r="D4539" i="9"/>
  <c r="C4541" i="2" s="1"/>
  <c r="D4585" i="9"/>
  <c r="C4587" i="2" s="1"/>
  <c r="D4629" i="9"/>
  <c r="C4631" i="2" s="1"/>
  <c r="D4673" i="9"/>
  <c r="C4675" i="2" s="1"/>
  <c r="D4725" i="9"/>
  <c r="C4727" i="2" s="1"/>
  <c r="D4773" i="9"/>
  <c r="C4775" i="2" s="1"/>
  <c r="D4823" i="9"/>
  <c r="C4825" i="2" s="1"/>
  <c r="D4879" i="9"/>
  <c r="C4881" i="2" s="1"/>
  <c r="D4931" i="9"/>
  <c r="C4933" i="2" s="1"/>
  <c r="D4985" i="9"/>
  <c r="C4987" i="2" s="1"/>
  <c r="D5041" i="9"/>
  <c r="C5043" i="2" s="1"/>
  <c r="D5097" i="9"/>
  <c r="C5099" i="2" s="1"/>
  <c r="D5151" i="9"/>
  <c r="C5153" i="2" s="1"/>
  <c r="D5211" i="9"/>
  <c r="C5213" i="2" s="1"/>
  <c r="D5263" i="9"/>
  <c r="C5265" i="2" s="1"/>
  <c r="D5319" i="9"/>
  <c r="C5321" i="2" s="1"/>
  <c r="D5375" i="9"/>
  <c r="C5377" i="2" s="1"/>
  <c r="D5431" i="9"/>
  <c r="C5433" i="2" s="1"/>
  <c r="D5487" i="9"/>
  <c r="C5489" i="2" s="1"/>
  <c r="D5545" i="9"/>
  <c r="C5547" i="2" s="1"/>
  <c r="D5601" i="9"/>
  <c r="C5603" i="2" s="1"/>
  <c r="D5657" i="9"/>
  <c r="C5659" i="2" s="1"/>
  <c r="D5717" i="9"/>
  <c r="C5719" i="2" s="1"/>
  <c r="D5771" i="9"/>
  <c r="C5773" i="2" s="1"/>
  <c r="D5813" i="9"/>
  <c r="C5815" i="2" s="1"/>
  <c r="D5857" i="9"/>
  <c r="C5859" i="2" s="1"/>
  <c r="D5899" i="9"/>
  <c r="C5901" i="2" s="1"/>
  <c r="D5941" i="9"/>
  <c r="C5943" i="2" s="1"/>
  <c r="D5985" i="9"/>
  <c r="C5987" i="2" s="1"/>
  <c r="D6027" i="9"/>
  <c r="C6029" i="2" s="1"/>
  <c r="D6069" i="9"/>
  <c r="C6071" i="2" s="1"/>
  <c r="D6113" i="9"/>
  <c r="C6115" i="2" s="1"/>
  <c r="D6155" i="9"/>
  <c r="C6157" i="2" s="1"/>
  <c r="D6197" i="9"/>
  <c r="C6199" i="2" s="1"/>
  <c r="D6241" i="9"/>
  <c r="C6243" i="2" s="1"/>
  <c r="D6283" i="9"/>
  <c r="C6285" i="2" s="1"/>
  <c r="D6325" i="9"/>
  <c r="C6327" i="2" s="1"/>
  <c r="D6369" i="9"/>
  <c r="C6371" i="2" s="1"/>
  <c r="D6411" i="9"/>
  <c r="C6413" i="2" s="1"/>
  <c r="D6453" i="9"/>
  <c r="C6455" i="2" s="1"/>
  <c r="D6495" i="9"/>
  <c r="C6497" i="2" s="1"/>
  <c r="D6537" i="9"/>
  <c r="C6539" i="2" s="1"/>
  <c r="D6579" i="9"/>
  <c r="C6581" i="2" s="1"/>
  <c r="D6623" i="9"/>
  <c r="C6625" i="2" s="1"/>
  <c r="D6665" i="9"/>
  <c r="C6667" i="2" s="1"/>
  <c r="D6707" i="9"/>
  <c r="C6709" i="2" s="1"/>
  <c r="D6751" i="9"/>
  <c r="C6753" i="2" s="1"/>
  <c r="D6793" i="9"/>
  <c r="C6795" i="2" s="1"/>
  <c r="D6835" i="9"/>
  <c r="C6837" i="2" s="1"/>
  <c r="D6879" i="9"/>
  <c r="C6881" i="2" s="1"/>
  <c r="D6917" i="9"/>
  <c r="C6919" i="2" s="1"/>
  <c r="D6947" i="9"/>
  <c r="C6949" i="2" s="1"/>
  <c r="D6977" i="9"/>
  <c r="C6979" i="2" s="1"/>
  <c r="D7009" i="9"/>
  <c r="C7011" i="2" s="1"/>
  <c r="D7039" i="9"/>
  <c r="C7041" i="2" s="1"/>
  <c r="D7071" i="9"/>
  <c r="C7073" i="2" s="1"/>
  <c r="D7103" i="9"/>
  <c r="C7105" i="2" s="1"/>
  <c r="D7133" i="9"/>
  <c r="C7135" i="2" s="1"/>
  <c r="D7163" i="9"/>
  <c r="C7165" i="2" s="1"/>
  <c r="D7191" i="9"/>
  <c r="C7193" i="2" s="1"/>
  <c r="D7217" i="9"/>
  <c r="C7219" i="2" s="1"/>
  <c r="D7247" i="9"/>
  <c r="C7249" i="2" s="1"/>
  <c r="D7279" i="9"/>
  <c r="C7281" i="2" s="1"/>
  <c r="D7311" i="9"/>
  <c r="C7313" i="2" s="1"/>
  <c r="D7341" i="9"/>
  <c r="C7343" i="2" s="1"/>
  <c r="D7370" i="9"/>
  <c r="C7372" i="2" s="1"/>
  <c r="D1477" i="9"/>
  <c r="C1479" i="2" s="1"/>
  <c r="D2159" i="9"/>
  <c r="C2161" i="2" s="1"/>
  <c r="D3743" i="9"/>
  <c r="C3745" i="2" s="1"/>
  <c r="D4129" i="9"/>
  <c r="C4131" i="2" s="1"/>
  <c r="D4253" i="9"/>
  <c r="C4255" i="2" s="1"/>
  <c r="D4387" i="9"/>
  <c r="C4389" i="2" s="1"/>
  <c r="D4502" i="9"/>
  <c r="C4504" i="2" s="1"/>
  <c r="D552" i="9"/>
  <c r="C554" i="2" s="1"/>
  <c r="D2973" i="9"/>
  <c r="C2975" i="2" s="1"/>
  <c r="D4063" i="9"/>
  <c r="C4065" i="2" s="1"/>
  <c r="D4190" i="9"/>
  <c r="C4192" i="2" s="1"/>
  <c r="D4325" i="9"/>
  <c r="C4327" i="2" s="1"/>
  <c r="D4449" i="9"/>
  <c r="C4451" i="2" s="1"/>
  <c r="D68" i="9"/>
  <c r="C70" i="2" s="1"/>
  <c r="D1587" i="9"/>
  <c r="C1589" i="2" s="1"/>
  <c r="D2269" i="9"/>
  <c r="C2271" i="2" s="1"/>
  <c r="D3061" i="9"/>
  <c r="C3063" i="2" s="1"/>
  <c r="D3853" i="9"/>
  <c r="C3855" i="2" s="1"/>
  <c r="D4075" i="9"/>
  <c r="C4077" i="2" s="1"/>
  <c r="D4135" i="9"/>
  <c r="C4137" i="2" s="1"/>
  <c r="D4201" i="9"/>
  <c r="C4203" i="2" s="1"/>
  <c r="D4263" i="9"/>
  <c r="C4265" i="2" s="1"/>
  <c r="D4329" i="9"/>
  <c r="C4331" i="2" s="1"/>
  <c r="D4397" i="9"/>
  <c r="C4399" i="2" s="1"/>
  <c r="D4457" i="9"/>
  <c r="C4459" i="2" s="1"/>
  <c r="D4507" i="9"/>
  <c r="C4509" i="2" s="1"/>
  <c r="D4551" i="9"/>
  <c r="C4553" i="2" s="1"/>
  <c r="D4595" i="9"/>
  <c r="C4597" i="2" s="1"/>
  <c r="D4642" i="9"/>
  <c r="C4644" i="2" s="1"/>
  <c r="D4687" i="9"/>
  <c r="C4689" i="2" s="1"/>
  <c r="D4735" i="9"/>
  <c r="C4737" i="2" s="1"/>
  <c r="D4783" i="9"/>
  <c r="C4785" i="2" s="1"/>
  <c r="D4838" i="9"/>
  <c r="C4840" i="2" s="1"/>
  <c r="D4893" i="9"/>
  <c r="C4895" i="2" s="1"/>
  <c r="D4945" i="9"/>
  <c r="C4947" i="2" s="1"/>
  <c r="D5001" i="9"/>
  <c r="C5003" i="2" s="1"/>
  <c r="D5055" i="9"/>
  <c r="C5057" i="2" s="1"/>
  <c r="D5111" i="9"/>
  <c r="C5113" i="2" s="1"/>
  <c r="D5167" i="9"/>
  <c r="C5169" i="2" s="1"/>
  <c r="D5222" i="9"/>
  <c r="C5224" i="2" s="1"/>
  <c r="D5275" i="9"/>
  <c r="C5277" i="2" s="1"/>
  <c r="D5333" i="9"/>
  <c r="C5335" i="2" s="1"/>
  <c r="D5389" i="9"/>
  <c r="C5391" i="2" s="1"/>
  <c r="D5445" i="9"/>
  <c r="C5447" i="2" s="1"/>
  <c r="D5503" i="9"/>
  <c r="C5505" i="2" s="1"/>
  <c r="D5559" i="9"/>
  <c r="C5561" i="2" s="1"/>
  <c r="D5615" i="9"/>
  <c r="C5617" i="2" s="1"/>
  <c r="D5673" i="9"/>
  <c r="C5675" i="2" s="1"/>
  <c r="D5729" i="9"/>
  <c r="C5731" i="2" s="1"/>
  <c r="D5781" i="9"/>
  <c r="C5783" i="2" s="1"/>
  <c r="D5825" i="9"/>
  <c r="C5827" i="2" s="1"/>
  <c r="D5867" i="9"/>
  <c r="C5869" i="2" s="1"/>
  <c r="D5909" i="9"/>
  <c r="C5911" i="2" s="1"/>
  <c r="D5953" i="9"/>
  <c r="C5955" i="2" s="1"/>
  <c r="D5995" i="9"/>
  <c r="C5997" i="2" s="1"/>
  <c r="D6037" i="9"/>
  <c r="C6039" i="2" s="1"/>
  <c r="D6081" i="9"/>
  <c r="C6083" i="2" s="1"/>
  <c r="D6123" i="9"/>
  <c r="C6125" i="2" s="1"/>
  <c r="D6165" i="9"/>
  <c r="C6167" i="2" s="1"/>
  <c r="D6209" i="9"/>
  <c r="C6211" i="2" s="1"/>
  <c r="D6251" i="9"/>
  <c r="C6253" i="2" s="1"/>
  <c r="D6293" i="9"/>
  <c r="C6295" i="2" s="1"/>
  <c r="D6337" i="9"/>
  <c r="C6339" i="2" s="1"/>
  <c r="D6379" i="9"/>
  <c r="C6381" i="2" s="1"/>
  <c r="D6421" i="9"/>
  <c r="C6423" i="2" s="1"/>
  <c r="D6465" i="9"/>
  <c r="C6467" i="2" s="1"/>
  <c r="D6505" i="9"/>
  <c r="C6507" i="2" s="1"/>
  <c r="D6547" i="9"/>
  <c r="C6549" i="2" s="1"/>
  <c r="D6591" i="9"/>
  <c r="C6593" i="2" s="1"/>
  <c r="D6633" i="9"/>
  <c r="C6635" i="2" s="1"/>
  <c r="D6675" i="9"/>
  <c r="C6677" i="2" s="1"/>
  <c r="D6719" i="9"/>
  <c r="C6721" i="2" s="1"/>
  <c r="D6761" i="9"/>
  <c r="C6763" i="2" s="1"/>
  <c r="D6803" i="9"/>
  <c r="C6805" i="2" s="1"/>
  <c r="D6847" i="9"/>
  <c r="C6849" i="2" s="1"/>
  <c r="D6889" i="9"/>
  <c r="C6891" i="2" s="1"/>
  <c r="D6925" i="9"/>
  <c r="C6927" i="2" s="1"/>
  <c r="D6955" i="9"/>
  <c r="C6957" i="2" s="1"/>
  <c r="D6985" i="9"/>
  <c r="C6987" i="2" s="1"/>
  <c r="D7017" i="9"/>
  <c r="C7019" i="2" s="1"/>
  <c r="D7047" i="9"/>
  <c r="C7049" i="2" s="1"/>
  <c r="D7079" i="9"/>
  <c r="C7081" i="2" s="1"/>
  <c r="D7109" i="9"/>
  <c r="C7111" i="2" s="1"/>
  <c r="D7139" i="9"/>
  <c r="C7141" i="2" s="1"/>
  <c r="D7169" i="9"/>
  <c r="C7171" i="2" s="1"/>
  <c r="D7199" i="9"/>
  <c r="C7201" i="2" s="1"/>
  <c r="D7223" i="9"/>
  <c r="C7225" i="2" s="1"/>
  <c r="D7255" i="9"/>
  <c r="C7257" i="2" s="1"/>
  <c r="D7287" i="9"/>
  <c r="C7289" i="2" s="1"/>
  <c r="D7319" i="9"/>
  <c r="C7321" i="2" s="1"/>
  <c r="D7349" i="9"/>
  <c r="C7351" i="2" s="1"/>
  <c r="D7051" i="9"/>
  <c r="C7053" i="2" s="1"/>
  <c r="D6767" i="9"/>
  <c r="C6769" i="2" s="1"/>
  <c r="D6257" i="9"/>
  <c r="C6259" i="2" s="1"/>
  <c r="D5829" i="9"/>
  <c r="C5831" i="2" s="1"/>
  <c r="D5173" i="9"/>
  <c r="C5175" i="2" s="1"/>
  <c r="D4743" i="9"/>
  <c r="C4745" i="2" s="1"/>
  <c r="D4273" i="9"/>
  <c r="C4275" i="2" s="1"/>
  <c r="D2731" i="9"/>
  <c r="C2733" i="2" s="1"/>
  <c r="D728" i="9"/>
  <c r="C730" i="2" s="1"/>
  <c r="D7159" i="9"/>
  <c r="C7161" i="2" s="1"/>
  <c r="D6913" i="9"/>
  <c r="C6915" i="2" s="1"/>
  <c r="D6489" i="9"/>
  <c r="C6491" i="2" s="1"/>
  <c r="D6065" i="9"/>
  <c r="C6067" i="2" s="1"/>
  <c r="D5593" i="9"/>
  <c r="C5595" i="2" s="1"/>
  <c r="D5033" i="9"/>
  <c r="C5035" i="2" s="1"/>
  <c r="D4534" i="9"/>
  <c r="C4536" i="2" s="1"/>
  <c r="D2401" i="9"/>
  <c r="C2403" i="2" s="1"/>
  <c r="A26" i="10"/>
  <c r="A27" i="1" s="1"/>
  <c r="B8" i="12"/>
  <c r="A271" i="10"/>
  <c r="A272" i="1" s="1"/>
  <c r="B12" i="12"/>
  <c r="A289" i="10"/>
  <c r="A290" i="1" s="1"/>
  <c r="B16" i="12"/>
  <c r="A42" i="10"/>
  <c r="A43" i="1" s="1"/>
  <c r="B20" i="12"/>
  <c r="A200" i="10"/>
  <c r="A201" i="1" s="1"/>
  <c r="B24" i="12"/>
  <c r="A237" i="10"/>
  <c r="A238" i="1" s="1"/>
  <c r="C497" i="9"/>
  <c r="B499" i="2" s="1"/>
  <c r="B28" i="12"/>
  <c r="A264" i="10"/>
  <c r="A265" i="1" s="1"/>
  <c r="B32" i="12"/>
  <c r="A329" i="10"/>
  <c r="A330" i="1" s="1"/>
  <c r="B36" i="12"/>
  <c r="A149" i="10"/>
  <c r="A150" i="1" s="1"/>
  <c r="B40" i="12"/>
  <c r="A111" i="10"/>
  <c r="A112" i="1" s="1"/>
  <c r="B44" i="12"/>
  <c r="A308" i="10"/>
  <c r="A309" i="1" s="1"/>
  <c r="B48" i="12"/>
  <c r="A238" i="10"/>
  <c r="A239" i="1" s="1"/>
  <c r="B52" i="12"/>
  <c r="A12" i="10"/>
  <c r="A13" i="1" s="1"/>
  <c r="B56" i="12"/>
  <c r="A306" i="10"/>
  <c r="A307" i="1" s="1"/>
  <c r="B60" i="12"/>
  <c r="A63" i="10"/>
  <c r="A64" i="1" s="1"/>
  <c r="B64" i="12"/>
  <c r="A5" i="10"/>
  <c r="A6" i="1" s="1"/>
  <c r="B68" i="12"/>
  <c r="A126" i="10"/>
  <c r="A127" i="1" s="1"/>
  <c r="B72" i="12"/>
  <c r="A107" i="10"/>
  <c r="A108" i="1" s="1"/>
  <c r="B76" i="12"/>
  <c r="A52" i="10"/>
  <c r="A53" i="1" s="1"/>
  <c r="B80" i="12"/>
  <c r="A78" i="10"/>
  <c r="A79" i="1" s="1"/>
  <c r="B84" i="12"/>
  <c r="A20" i="10"/>
  <c r="A21" i="1" s="1"/>
  <c r="B88" i="12"/>
  <c r="A292" i="10"/>
  <c r="A293" i="1" s="1"/>
  <c r="B92" i="12"/>
  <c r="A291" i="10"/>
  <c r="A292" i="1" s="1"/>
  <c r="B96" i="12"/>
  <c r="A75" i="10"/>
  <c r="A76" i="1" s="1"/>
  <c r="B100" i="12"/>
  <c r="A260" i="10"/>
  <c r="A261" i="1" s="1"/>
  <c r="B104" i="12"/>
  <c r="A71" i="10"/>
  <c r="A72" i="1" s="1"/>
  <c r="B108" i="12"/>
  <c r="A183" i="10"/>
  <c r="A184" i="1" s="1"/>
  <c r="B112" i="12"/>
  <c r="A212" i="10"/>
  <c r="A213" i="1" s="1"/>
  <c r="B116" i="12"/>
  <c r="A193" i="10"/>
  <c r="A194" i="1" s="1"/>
  <c r="B120" i="12"/>
  <c r="A87" i="10"/>
  <c r="A88" i="1" s="1"/>
  <c r="B124" i="12"/>
  <c r="A64" i="10"/>
  <c r="A65" i="1" s="1"/>
  <c r="B128" i="12"/>
  <c r="A293" i="10"/>
  <c r="A294" i="1" s="1"/>
  <c r="B132" i="12"/>
  <c r="A152" i="10"/>
  <c r="A153" i="1" s="1"/>
  <c r="B136" i="12"/>
  <c r="A290" i="10"/>
  <c r="A291" i="1" s="1"/>
  <c r="B140" i="12"/>
  <c r="A174" i="10"/>
  <c r="A175" i="1" s="1"/>
  <c r="B144" i="12"/>
  <c r="A229" i="10"/>
  <c r="A230" i="1" s="1"/>
  <c r="B148" i="12"/>
  <c r="A334" i="10"/>
  <c r="A335" i="1" s="1"/>
  <c r="B152" i="12"/>
  <c r="A300" i="10"/>
  <c r="A301" i="1" s="1"/>
  <c r="B156" i="12"/>
  <c r="A322" i="10"/>
  <c r="A323" i="1" s="1"/>
  <c r="B160" i="12"/>
  <c r="A304" i="10"/>
  <c r="A305" i="1" s="1"/>
  <c r="B164" i="12"/>
  <c r="A70" i="10"/>
  <c r="A71" i="1" s="1"/>
  <c r="B168" i="12"/>
  <c r="A298" i="10"/>
  <c r="A299" i="1" s="1"/>
  <c r="B172" i="12"/>
  <c r="A80" i="10"/>
  <c r="A81" i="1" s="1"/>
  <c r="B176" i="12"/>
  <c r="A164" i="10"/>
  <c r="A165" i="1" s="1"/>
  <c r="B180" i="12"/>
  <c r="A145" i="10"/>
  <c r="A146" i="1" s="1"/>
  <c r="B184" i="12"/>
  <c r="A55" i="10"/>
  <c r="A56" i="1" s="1"/>
  <c r="B188" i="12"/>
  <c r="A116" i="10"/>
  <c r="A117" i="1" s="1"/>
  <c r="B192" i="12"/>
  <c r="A199" i="10"/>
  <c r="A200" i="1" s="1"/>
  <c r="C577" i="9"/>
  <c r="B579" i="2" s="1"/>
  <c r="C4201" i="9"/>
  <c r="B4203" i="2" s="1"/>
  <c r="C4197" i="9"/>
  <c r="B4199" i="2" s="1"/>
  <c r="C4193" i="9"/>
  <c r="B4195" i="2" s="1"/>
  <c r="C4189" i="9"/>
  <c r="B4191" i="2" s="1"/>
  <c r="C4185" i="9"/>
  <c r="B4187" i="2" s="1"/>
  <c r="C4113" i="9"/>
  <c r="B4115" i="2" s="1"/>
  <c r="C4109" i="9"/>
  <c r="B4111" i="2" s="1"/>
  <c r="C4105" i="9"/>
  <c r="B4107" i="2" s="1"/>
  <c r="C4101" i="9"/>
  <c r="B4103" i="2" s="1"/>
  <c r="C4097" i="9"/>
  <c r="B4099" i="2" s="1"/>
  <c r="C4025" i="9"/>
  <c r="B4027" i="2" s="1"/>
  <c r="C4021" i="9"/>
  <c r="B4023" i="2" s="1"/>
  <c r="C4017" i="9"/>
  <c r="B4019" i="2" s="1"/>
  <c r="C4013" i="9"/>
  <c r="B4015" i="2" s="1"/>
  <c r="C4009" i="9"/>
  <c r="B4011" i="2" s="1"/>
  <c r="C3937" i="9"/>
  <c r="B3939" i="2" s="1"/>
  <c r="C3933" i="9"/>
  <c r="B3935" i="2" s="1"/>
  <c r="C3929" i="9"/>
  <c r="B3931" i="2" s="1"/>
  <c r="C3925" i="9"/>
  <c r="B3927" i="2" s="1"/>
  <c r="C3921" i="9"/>
  <c r="B3923" i="2" s="1"/>
  <c r="C3873" i="9"/>
  <c r="B3875" i="2" s="1"/>
  <c r="C3869" i="9"/>
  <c r="B3871" i="2" s="1"/>
  <c r="C3865" i="9"/>
  <c r="B3867" i="2" s="1"/>
  <c r="C3861" i="9"/>
  <c r="B3863" i="2" s="1"/>
  <c r="C3857" i="9"/>
  <c r="B3859" i="2" s="1"/>
  <c r="C3853" i="9"/>
  <c r="B3855" i="2" s="1"/>
  <c r="C3849" i="9"/>
  <c r="B3851" i="2" s="1"/>
  <c r="C3845" i="9"/>
  <c r="B3847" i="2" s="1"/>
  <c r="C3841" i="9"/>
  <c r="B3843" i="2" s="1"/>
  <c r="C3837" i="9"/>
  <c r="B3839" i="2" s="1"/>
  <c r="C3833" i="9"/>
  <c r="B3835" i="2" s="1"/>
  <c r="C3829" i="9"/>
  <c r="B3831" i="2" s="1"/>
  <c r="C3825" i="9"/>
  <c r="B3827" i="2" s="1"/>
  <c r="C3821" i="9"/>
  <c r="B3823" i="2" s="1"/>
  <c r="C3817" i="9"/>
  <c r="B3819" i="2" s="1"/>
  <c r="C3813" i="9"/>
  <c r="B3815" i="2" s="1"/>
  <c r="C3809" i="9"/>
  <c r="B3811" i="2" s="1"/>
  <c r="C3785" i="9"/>
  <c r="B3787" i="2" s="1"/>
  <c r="C3781" i="9"/>
  <c r="B3783" i="2" s="1"/>
  <c r="C3777" i="9"/>
  <c r="B3779" i="2" s="1"/>
  <c r="C3773" i="9"/>
  <c r="B3775" i="2" s="1"/>
  <c r="C3769" i="9"/>
  <c r="B3771" i="2" s="1"/>
  <c r="C3765" i="9"/>
  <c r="B3767" i="2" s="1"/>
  <c r="C3761" i="9"/>
  <c r="B3763" i="2" s="1"/>
  <c r="C3757" i="9"/>
  <c r="B3759" i="2" s="1"/>
  <c r="C3753" i="9"/>
  <c r="B3755" i="2" s="1"/>
  <c r="C3749" i="9"/>
  <c r="B3751" i="2" s="1"/>
  <c r="C3745" i="9"/>
  <c r="B3747" i="2" s="1"/>
  <c r="C3741" i="9"/>
  <c r="B3743" i="2" s="1"/>
  <c r="C3737" i="9"/>
  <c r="B3739" i="2" s="1"/>
  <c r="C3733" i="9"/>
  <c r="B3735" i="2" s="1"/>
  <c r="C3729" i="9"/>
  <c r="B3731" i="2" s="1"/>
  <c r="C3725" i="9"/>
  <c r="B3727" i="2" s="1"/>
  <c r="C3721" i="9"/>
  <c r="B3723" i="2" s="1"/>
  <c r="C3717" i="9"/>
  <c r="B3719" i="2" s="1"/>
  <c r="C3713" i="9"/>
  <c r="B3715" i="2" s="1"/>
  <c r="C3709" i="9"/>
  <c r="B3711" i="2" s="1"/>
  <c r="C3705" i="9"/>
  <c r="B3707" i="2" s="1"/>
  <c r="C3701" i="9"/>
  <c r="B3703" i="2" s="1"/>
  <c r="C3697" i="9"/>
  <c r="B3699" i="2" s="1"/>
  <c r="C3693" i="9"/>
  <c r="B3695" i="2" s="1"/>
  <c r="C3689" i="9"/>
  <c r="B3691" i="2" s="1"/>
  <c r="C3685" i="9"/>
  <c r="B3687" i="2" s="1"/>
  <c r="C3681" i="9"/>
  <c r="B3683" i="2" s="1"/>
  <c r="C3677" i="9"/>
  <c r="B3679" i="2" s="1"/>
  <c r="C3673" i="9"/>
  <c r="B3675" i="2" s="1"/>
  <c r="C3669" i="9"/>
  <c r="B3671" i="2" s="1"/>
  <c r="C3665" i="9"/>
  <c r="B3667" i="2" s="1"/>
  <c r="C3661" i="9"/>
  <c r="B3663" i="2" s="1"/>
  <c r="C3657" i="9"/>
  <c r="B3659" i="2" s="1"/>
  <c r="C3653" i="9"/>
  <c r="B3655" i="2" s="1"/>
  <c r="C3649" i="9"/>
  <c r="B3651" i="2" s="1"/>
  <c r="C3645" i="9"/>
  <c r="B3647" i="2" s="1"/>
  <c r="C3641" i="9"/>
  <c r="B3643" i="2" s="1"/>
  <c r="C3637" i="9"/>
  <c r="B3639" i="2" s="1"/>
  <c r="C3633" i="9"/>
  <c r="B3635" i="2" s="1"/>
  <c r="C3629" i="9"/>
  <c r="B3631" i="2" s="1"/>
  <c r="C3625" i="9"/>
  <c r="B3627" i="2" s="1"/>
  <c r="C3621" i="9"/>
  <c r="B3623" i="2" s="1"/>
  <c r="C3617" i="9"/>
  <c r="B3619" i="2" s="1"/>
  <c r="C3613" i="9"/>
  <c r="B3615" i="2" s="1"/>
  <c r="C3609" i="9"/>
  <c r="B3611" i="2" s="1"/>
  <c r="C3605" i="9"/>
  <c r="B3607" i="2" s="1"/>
  <c r="C3601" i="9"/>
  <c r="B3603" i="2" s="1"/>
  <c r="C3597" i="9"/>
  <c r="B3599" i="2" s="1"/>
  <c r="C3593" i="9"/>
  <c r="B3595" i="2" s="1"/>
  <c r="C3589" i="9"/>
  <c r="B3591" i="2" s="1"/>
  <c r="C3585" i="9"/>
  <c r="B3587" i="2" s="1"/>
  <c r="C3581" i="9"/>
  <c r="B3583" i="2" s="1"/>
  <c r="C3577" i="9"/>
  <c r="B3579" i="2" s="1"/>
  <c r="C3573" i="9"/>
  <c r="B3575" i="2" s="1"/>
  <c r="C3569" i="9"/>
  <c r="B3571" i="2" s="1"/>
  <c r="C3565" i="9"/>
  <c r="B3567" i="2" s="1"/>
  <c r="C3561" i="9"/>
  <c r="B3563" i="2" s="1"/>
  <c r="C3557" i="9"/>
  <c r="B3559" i="2" s="1"/>
  <c r="C3553" i="9"/>
  <c r="B3555" i="2" s="1"/>
  <c r="C3549" i="9"/>
  <c r="B3551" i="2" s="1"/>
  <c r="C3545" i="9"/>
  <c r="B3547" i="2" s="1"/>
  <c r="C3541" i="9"/>
  <c r="B3543" i="2" s="1"/>
  <c r="C3537" i="9"/>
  <c r="B3539" i="2" s="1"/>
  <c r="C3533" i="9"/>
  <c r="B3535" i="2" s="1"/>
  <c r="C3529" i="9"/>
  <c r="B3531" i="2" s="1"/>
  <c r="C3525" i="9"/>
  <c r="B3527" i="2" s="1"/>
  <c r="C3521" i="9"/>
  <c r="B3523" i="2" s="1"/>
  <c r="C3517" i="9"/>
  <c r="B3519" i="2" s="1"/>
  <c r="C3513" i="9"/>
  <c r="B3515" i="2" s="1"/>
  <c r="C3509" i="9"/>
  <c r="B3511" i="2" s="1"/>
  <c r="C3505" i="9"/>
  <c r="B3507" i="2" s="1"/>
  <c r="C3501" i="9"/>
  <c r="B3503" i="2" s="1"/>
  <c r="C3497" i="9"/>
  <c r="B3499" i="2" s="1"/>
  <c r="C3493" i="9"/>
  <c r="B3495" i="2" s="1"/>
  <c r="C3489" i="9"/>
  <c r="B3491" i="2" s="1"/>
  <c r="C3485" i="9"/>
  <c r="B3487" i="2" s="1"/>
  <c r="C3481" i="9"/>
  <c r="B3483" i="2" s="1"/>
  <c r="C3477" i="9"/>
  <c r="B3479" i="2" s="1"/>
  <c r="C3473" i="9"/>
  <c r="B3475" i="2" s="1"/>
  <c r="C3469" i="9"/>
  <c r="B3471" i="2" s="1"/>
  <c r="C3465" i="9"/>
  <c r="B3467" i="2" s="1"/>
  <c r="C3461" i="9"/>
  <c r="B3463" i="2" s="1"/>
  <c r="C3457" i="9"/>
  <c r="B3459" i="2" s="1"/>
  <c r="C3453" i="9"/>
  <c r="B3455" i="2" s="1"/>
  <c r="C3449" i="9"/>
  <c r="B3451" i="2" s="1"/>
  <c r="C3445" i="9"/>
  <c r="B3447" i="2" s="1"/>
  <c r="C3441" i="9"/>
  <c r="B3443" i="2" s="1"/>
  <c r="C3437" i="9"/>
  <c r="B3439" i="2" s="1"/>
  <c r="C3433" i="9"/>
  <c r="B3435" i="2" s="1"/>
  <c r="C3429" i="9"/>
  <c r="B3431" i="2" s="1"/>
  <c r="C3425" i="9"/>
  <c r="B3427" i="2" s="1"/>
  <c r="C3421" i="9"/>
  <c r="B3423" i="2" s="1"/>
  <c r="C3417" i="9"/>
  <c r="B3419" i="2" s="1"/>
  <c r="C3413" i="9"/>
  <c r="B3415" i="2" s="1"/>
  <c r="C3409" i="9"/>
  <c r="B3411" i="2" s="1"/>
  <c r="C3405" i="9"/>
  <c r="B3407" i="2" s="1"/>
  <c r="C3401" i="9"/>
  <c r="B3403" i="2" s="1"/>
  <c r="C3397" i="9"/>
  <c r="B3399" i="2" s="1"/>
  <c r="C3393" i="9"/>
  <c r="B3395" i="2" s="1"/>
  <c r="C3389" i="9"/>
  <c r="B3391" i="2" s="1"/>
  <c r="C3385" i="9"/>
  <c r="B3387" i="2" s="1"/>
  <c r="C3381" i="9"/>
  <c r="B3383" i="2" s="1"/>
  <c r="C3377" i="9"/>
  <c r="B3379" i="2" s="1"/>
  <c r="C3373" i="9"/>
  <c r="B3375" i="2" s="1"/>
  <c r="C3369" i="9"/>
  <c r="B3371" i="2" s="1"/>
  <c r="C3365" i="9"/>
  <c r="B3367" i="2" s="1"/>
  <c r="C3361" i="9"/>
  <c r="B3363" i="2" s="1"/>
  <c r="C3357" i="9"/>
  <c r="B3359" i="2" s="1"/>
  <c r="C3353" i="9"/>
  <c r="B3355" i="2" s="1"/>
  <c r="C3349" i="9"/>
  <c r="B3351" i="2" s="1"/>
  <c r="C3345" i="9"/>
  <c r="B3347" i="2" s="1"/>
  <c r="C3341" i="9"/>
  <c r="B3343" i="2" s="1"/>
  <c r="C3337" i="9"/>
  <c r="B3339" i="2" s="1"/>
  <c r="C3333" i="9"/>
  <c r="B3335" i="2" s="1"/>
  <c r="C3329" i="9"/>
  <c r="B3331" i="2" s="1"/>
  <c r="C3325" i="9"/>
  <c r="B3327" i="2" s="1"/>
  <c r="C3321" i="9"/>
  <c r="B3323" i="2" s="1"/>
  <c r="C3317" i="9"/>
  <c r="B3319" i="2" s="1"/>
  <c r="C3313" i="9"/>
  <c r="B3315" i="2" s="1"/>
  <c r="C3309" i="9"/>
  <c r="B3311" i="2" s="1"/>
  <c r="C3305" i="9"/>
  <c r="B3307" i="2" s="1"/>
  <c r="C3301" i="9"/>
  <c r="B3303" i="2" s="1"/>
  <c r="C3297" i="9"/>
  <c r="B3299" i="2" s="1"/>
  <c r="C3293" i="9"/>
  <c r="B3295" i="2" s="1"/>
  <c r="C3289" i="9"/>
  <c r="B3291" i="2" s="1"/>
  <c r="C3285" i="9"/>
  <c r="B3287" i="2" s="1"/>
  <c r="C3281" i="9"/>
  <c r="B3283" i="2" s="1"/>
  <c r="A18" i="4"/>
  <c r="A50" i="4"/>
  <c r="A82" i="4"/>
  <c r="A114" i="4"/>
  <c r="A146" i="4"/>
  <c r="A178" i="4"/>
  <c r="A18" i="5"/>
  <c r="Y18" i="5" s="1"/>
  <c r="Z18" i="5" s="1"/>
  <c r="A106" i="5"/>
  <c r="Y106" i="5" s="1"/>
  <c r="Z106" i="5" s="1"/>
  <c r="A122" i="5"/>
  <c r="Y122" i="5" s="1"/>
  <c r="Z122" i="5" s="1"/>
  <c r="A150" i="5"/>
  <c r="Y150" i="5" s="1"/>
  <c r="Z150" i="5" s="1"/>
  <c r="A162" i="5"/>
  <c r="Y162" i="5" s="1"/>
  <c r="Z162" i="5" s="1"/>
  <c r="B5" i="12"/>
  <c r="A104" i="10"/>
  <c r="A105" i="1" s="1"/>
  <c r="C79" i="9"/>
  <c r="B81" i="2" s="1"/>
  <c r="A15" i="4"/>
  <c r="B9" i="12"/>
  <c r="A232" i="10"/>
  <c r="A233" i="1" s="1"/>
  <c r="C175" i="9"/>
  <c r="B177" i="2" s="1"/>
  <c r="B13" i="12"/>
  <c r="A323" i="10"/>
  <c r="A324" i="1" s="1"/>
  <c r="C261" i="9"/>
  <c r="B263" i="2" s="1"/>
  <c r="A23" i="4"/>
  <c r="B17" i="12"/>
  <c r="A7" i="10"/>
  <c r="A8" i="1" s="1"/>
  <c r="B21" i="12"/>
  <c r="A138" i="10"/>
  <c r="A139" i="1" s="1"/>
  <c r="A31" i="4"/>
  <c r="B25" i="12"/>
  <c r="A90" i="10"/>
  <c r="A91" i="1" s="1"/>
  <c r="B29" i="12"/>
  <c r="A29" i="10"/>
  <c r="A30" i="1" s="1"/>
  <c r="A39" i="4"/>
  <c r="B33" i="12"/>
  <c r="A162" i="10"/>
  <c r="A163" i="1" s="1"/>
  <c r="B37" i="12"/>
  <c r="A57" i="10"/>
  <c r="A58" i="1" s="1"/>
  <c r="A47" i="4"/>
  <c r="B41" i="12"/>
  <c r="A279" i="10"/>
  <c r="A280" i="1" s="1"/>
  <c r="C881" i="9"/>
  <c r="B883" i="2" s="1"/>
  <c r="B45" i="12"/>
  <c r="A222" i="10"/>
  <c r="A223" i="1" s="1"/>
  <c r="C965" i="9"/>
  <c r="B967" i="2" s="1"/>
  <c r="A55" i="4"/>
  <c r="B49" i="12"/>
  <c r="A58" i="10"/>
  <c r="A59" i="1" s="1"/>
  <c r="B53" i="12"/>
  <c r="A163" i="10"/>
  <c r="A164" i="1" s="1"/>
  <c r="A63" i="4"/>
  <c r="B57" i="12"/>
  <c r="A86" i="10"/>
  <c r="A87" i="1" s="1"/>
  <c r="B61" i="12"/>
  <c r="A92" i="10"/>
  <c r="A93" i="1" s="1"/>
  <c r="A71" i="4"/>
  <c r="B65" i="12"/>
  <c r="A25" i="10"/>
  <c r="A26" i="1" s="1"/>
  <c r="B69" i="12"/>
  <c r="A105" i="10"/>
  <c r="A106" i="1" s="1"/>
  <c r="A79" i="4"/>
  <c r="B73" i="12"/>
  <c r="A218" i="10"/>
  <c r="A219" i="1" s="1"/>
  <c r="B77" i="12"/>
  <c r="A276" i="10"/>
  <c r="A277" i="1" s="1"/>
  <c r="A87" i="4"/>
  <c r="B81" i="12"/>
  <c r="A168" i="10"/>
  <c r="A169" i="1" s="1"/>
  <c r="B85" i="12"/>
  <c r="A129" i="10"/>
  <c r="A130" i="1" s="1"/>
  <c r="A95" i="4"/>
  <c r="B89" i="12"/>
  <c r="A209" i="10"/>
  <c r="A210" i="1" s="1"/>
  <c r="B93" i="12"/>
  <c r="A66" i="10"/>
  <c r="A67" i="1" s="1"/>
  <c r="A103" i="4"/>
  <c r="B97" i="12"/>
  <c r="A118" i="10"/>
  <c r="A119" i="1" s="1"/>
  <c r="B101" i="12"/>
  <c r="A198" i="10"/>
  <c r="A199" i="1" s="1"/>
  <c r="A111" i="4"/>
  <c r="B105" i="12"/>
  <c r="A62" i="10"/>
  <c r="A63" i="1" s="1"/>
  <c r="B109" i="12"/>
  <c r="A114" i="10"/>
  <c r="A115" i="1" s="1"/>
  <c r="A119" i="4"/>
  <c r="B113" i="12"/>
  <c r="A173" i="10"/>
  <c r="A174" i="1" s="1"/>
  <c r="B117" i="12"/>
  <c r="A165" i="10"/>
  <c r="A166" i="1" s="1"/>
  <c r="A127" i="4"/>
  <c r="B121" i="12"/>
  <c r="A30" i="10"/>
  <c r="A31" i="1" s="1"/>
  <c r="B125" i="12"/>
  <c r="A151" i="10"/>
  <c r="A152" i="1" s="1"/>
  <c r="A135" i="4"/>
  <c r="B129" i="12"/>
  <c r="A314" i="10"/>
  <c r="A315" i="1" s="1"/>
  <c r="B133" i="12"/>
  <c r="A84" i="10"/>
  <c r="A85" i="1" s="1"/>
  <c r="A143" i="4"/>
  <c r="B137" i="12"/>
  <c r="A188" i="10"/>
  <c r="A189" i="1" s="1"/>
  <c r="A147" i="4"/>
  <c r="B141" i="12"/>
  <c r="A192" i="10"/>
  <c r="A193" i="1" s="1"/>
  <c r="A151" i="4"/>
  <c r="B145" i="12"/>
  <c r="A88" i="10"/>
  <c r="A89" i="1" s="1"/>
  <c r="A155" i="4"/>
  <c r="B149" i="12"/>
  <c r="A127" i="10"/>
  <c r="A128" i="1" s="1"/>
  <c r="A159" i="4"/>
  <c r="B153" i="12"/>
  <c r="A303" i="10"/>
  <c r="A304" i="1" s="1"/>
  <c r="A163" i="4"/>
  <c r="B157" i="12"/>
  <c r="A169" i="10"/>
  <c r="A170" i="1" s="1"/>
  <c r="A167" i="4"/>
  <c r="B161" i="12"/>
  <c r="A128" i="10"/>
  <c r="A129" i="1" s="1"/>
  <c r="A171" i="4"/>
  <c r="B165" i="12"/>
  <c r="A261" i="10"/>
  <c r="A262" i="1" s="1"/>
  <c r="A175" i="4"/>
  <c r="B169" i="12"/>
  <c r="A216" i="10"/>
  <c r="A217" i="1" s="1"/>
  <c r="A179" i="4"/>
  <c r="B173" i="12"/>
  <c r="A154" i="10"/>
  <c r="A155" i="1" s="1"/>
  <c r="A183" i="4"/>
  <c r="B177" i="12"/>
  <c r="A302" i="10"/>
  <c r="A303" i="1" s="1"/>
  <c r="A187" i="4"/>
  <c r="B181" i="12"/>
  <c r="A311" i="10"/>
  <c r="A312" i="1" s="1"/>
  <c r="A191" i="4"/>
  <c r="B185" i="12"/>
  <c r="A211" i="10"/>
  <c r="A212" i="1" s="1"/>
  <c r="A195" i="4"/>
  <c r="B189" i="12"/>
  <c r="A310" i="10"/>
  <c r="A311" i="1" s="1"/>
  <c r="A199" i="4"/>
  <c r="B193" i="12"/>
  <c r="A68" i="10"/>
  <c r="A69" i="1" s="1"/>
  <c r="A203" i="4"/>
  <c r="B197" i="12"/>
  <c r="A194" i="10"/>
  <c r="A195" i="1" s="1"/>
  <c r="A207" i="4"/>
  <c r="B201" i="12"/>
  <c r="A280" i="10"/>
  <c r="A281" i="1" s="1"/>
  <c r="A211" i="4"/>
  <c r="B205" i="12"/>
  <c r="A67" i="10"/>
  <c r="A68" i="1" s="1"/>
  <c r="A215" i="4"/>
  <c r="B209" i="12"/>
  <c r="A120" i="10"/>
  <c r="A121" i="1" s="1"/>
  <c r="A219" i="4"/>
  <c r="B213" i="12"/>
  <c r="A39" i="10"/>
  <c r="A40" i="1" s="1"/>
  <c r="B217" i="12"/>
  <c r="A40" i="10"/>
  <c r="A41" i="1" s="1"/>
  <c r="A227" i="4"/>
  <c r="B221" i="12"/>
  <c r="A284" i="10"/>
  <c r="A285" i="1" s="1"/>
  <c r="B225" i="12"/>
  <c r="A254" i="10"/>
  <c r="A255" i="1" s="1"/>
  <c r="A235" i="4"/>
  <c r="B229" i="12"/>
  <c r="A155" i="10"/>
  <c r="A156" i="1" s="1"/>
  <c r="B233" i="12"/>
  <c r="A255" i="10"/>
  <c r="A256" i="1" s="1"/>
  <c r="A243" i="4"/>
  <c r="B237" i="12"/>
  <c r="A34" i="10"/>
  <c r="A35" i="1" s="1"/>
  <c r="B241" i="12"/>
  <c r="A59" i="10"/>
  <c r="A60" i="1" s="1"/>
  <c r="A251" i="4"/>
  <c r="B245" i="12"/>
  <c r="A11" i="10"/>
  <c r="A12" i="1" s="1"/>
  <c r="B249" i="12"/>
  <c r="A106" i="10"/>
  <c r="A107" i="1" s="1"/>
  <c r="A259" i="4"/>
  <c r="B253" i="12"/>
  <c r="A330" i="10"/>
  <c r="A331" i="1" s="1"/>
  <c r="B257" i="12"/>
  <c r="A144" i="10"/>
  <c r="A145" i="1" s="1"/>
  <c r="A267" i="5"/>
  <c r="Y267" i="5" s="1"/>
  <c r="Z267" i="5" s="1"/>
  <c r="B261" i="12"/>
  <c r="A225" i="10"/>
  <c r="A226" i="1" s="1"/>
  <c r="B265" i="12"/>
  <c r="A201" i="10"/>
  <c r="A202" i="1" s="1"/>
  <c r="A275" i="5"/>
  <c r="Y275" i="5" s="1"/>
  <c r="Z275" i="5" s="1"/>
  <c r="B269" i="12"/>
  <c r="A223" i="10"/>
  <c r="A224" i="1" s="1"/>
  <c r="B273" i="12"/>
  <c r="A160" i="10"/>
  <c r="A161" i="1" s="1"/>
  <c r="A283" i="5"/>
  <c r="Y283" i="5" s="1"/>
  <c r="Z283" i="5" s="1"/>
  <c r="B277" i="12"/>
  <c r="A243" i="10"/>
  <c r="A244" i="1" s="1"/>
  <c r="B281" i="12"/>
  <c r="A158" i="10"/>
  <c r="A159" i="1" s="1"/>
  <c r="A291" i="5"/>
  <c r="Y291" i="5" s="1"/>
  <c r="Z291" i="5" s="1"/>
  <c r="B285" i="12"/>
  <c r="A33" i="10"/>
  <c r="A34" i="1" s="1"/>
  <c r="B289" i="12"/>
  <c r="A321" i="10"/>
  <c r="A322" i="1" s="1"/>
  <c r="A299" i="5"/>
  <c r="Y299" i="5" s="1"/>
  <c r="Z299" i="5" s="1"/>
  <c r="B293" i="12"/>
  <c r="A148" i="10"/>
  <c r="A149" i="1" s="1"/>
  <c r="B297" i="12"/>
  <c r="A309" i="10"/>
  <c r="A310" i="1" s="1"/>
  <c r="C4024" i="9"/>
  <c r="B4026" i="2" s="1"/>
  <c r="C4020" i="9"/>
  <c r="B4022" i="2" s="1"/>
  <c r="C4016" i="9"/>
  <c r="B4018" i="2" s="1"/>
  <c r="C4012" i="9"/>
  <c r="B4014" i="2" s="1"/>
  <c r="C4008" i="9"/>
  <c r="B4010" i="2" s="1"/>
  <c r="C3936" i="9"/>
  <c r="B3938" i="2" s="1"/>
  <c r="C3932" i="9"/>
  <c r="B3934" i="2" s="1"/>
  <c r="C3928" i="9"/>
  <c r="B3930" i="2" s="1"/>
  <c r="C3924" i="9"/>
  <c r="B3926" i="2" s="1"/>
  <c r="C3920" i="9"/>
  <c r="B3922" i="2" s="1"/>
  <c r="C3848" i="9"/>
  <c r="B3850" i="2" s="1"/>
  <c r="C3844" i="9"/>
  <c r="B3846" i="2" s="1"/>
  <c r="C3840" i="9"/>
  <c r="B3842" i="2" s="1"/>
  <c r="C3836" i="9"/>
  <c r="B3838" i="2" s="1"/>
  <c r="C3832" i="9"/>
  <c r="B3834" i="2" s="1"/>
  <c r="C3776" i="9"/>
  <c r="B3778" i="2" s="1"/>
  <c r="C3772" i="9"/>
  <c r="B3774" i="2" s="1"/>
  <c r="C3768" i="9"/>
  <c r="B3770" i="2" s="1"/>
  <c r="C3764" i="9"/>
  <c r="B3766" i="2" s="1"/>
  <c r="C3760" i="9"/>
  <c r="B3762" i="2" s="1"/>
  <c r="C3756" i="9"/>
  <c r="B3758" i="2" s="1"/>
  <c r="C3752" i="9"/>
  <c r="B3754" i="2" s="1"/>
  <c r="C3748" i="9"/>
  <c r="B3750" i="2" s="1"/>
  <c r="C3744" i="9"/>
  <c r="B3746" i="2" s="1"/>
  <c r="C3740" i="9"/>
  <c r="B3742" i="2" s="1"/>
  <c r="C3736" i="9"/>
  <c r="B3738" i="2" s="1"/>
  <c r="C3732" i="9"/>
  <c r="B3734" i="2" s="1"/>
  <c r="C3728" i="9"/>
  <c r="B3730" i="2" s="1"/>
  <c r="C3724" i="9"/>
  <c r="B3726" i="2" s="1"/>
  <c r="C3720" i="9"/>
  <c r="B3722" i="2" s="1"/>
  <c r="C3696" i="9"/>
  <c r="B3698" i="2" s="1"/>
  <c r="C3692" i="9"/>
  <c r="B3694" i="2" s="1"/>
  <c r="C3688" i="9"/>
  <c r="B3690" i="2" s="1"/>
  <c r="C3684" i="9"/>
  <c r="B3686" i="2" s="1"/>
  <c r="C3680" i="9"/>
  <c r="B3682" i="2" s="1"/>
  <c r="C3676" i="9"/>
  <c r="B3678" i="2" s="1"/>
  <c r="C3672" i="9"/>
  <c r="B3674" i="2" s="1"/>
  <c r="C3668" i="9"/>
  <c r="B3670" i="2" s="1"/>
  <c r="C3664" i="9"/>
  <c r="B3666" i="2" s="1"/>
  <c r="C3660" i="9"/>
  <c r="B3662" i="2" s="1"/>
  <c r="C3656" i="9"/>
  <c r="B3658" i="2" s="1"/>
  <c r="C3652" i="9"/>
  <c r="B3654" i="2" s="1"/>
  <c r="C3648" i="9"/>
  <c r="B3650" i="2" s="1"/>
  <c r="C3644" i="9"/>
  <c r="B3646" i="2" s="1"/>
  <c r="C3640" i="9"/>
  <c r="B3642" i="2" s="1"/>
  <c r="C3636" i="9"/>
  <c r="B3638" i="2" s="1"/>
  <c r="C3632" i="9"/>
  <c r="B3634" i="2" s="1"/>
  <c r="C3628" i="9"/>
  <c r="B3630" i="2" s="1"/>
  <c r="C3624" i="9"/>
  <c r="B3626" i="2" s="1"/>
  <c r="C3620" i="9"/>
  <c r="B3622" i="2" s="1"/>
  <c r="C3616" i="9"/>
  <c r="B3618" i="2" s="1"/>
  <c r="C3612" i="9"/>
  <c r="B3614" i="2" s="1"/>
  <c r="C3608" i="9"/>
  <c r="B3610" i="2" s="1"/>
  <c r="C3604" i="9"/>
  <c r="B3606" i="2" s="1"/>
  <c r="C3600" i="9"/>
  <c r="B3602" i="2" s="1"/>
  <c r="C3596" i="9"/>
  <c r="B3598" i="2" s="1"/>
  <c r="C3592" i="9"/>
  <c r="B3594" i="2" s="1"/>
  <c r="C3588" i="9"/>
  <c r="B3590" i="2" s="1"/>
  <c r="C3584" i="9"/>
  <c r="B3586" i="2" s="1"/>
  <c r="C3580" i="9"/>
  <c r="B3582" i="2" s="1"/>
  <c r="C3576" i="9"/>
  <c r="B3578" i="2" s="1"/>
  <c r="C3572" i="9"/>
  <c r="B3574" i="2" s="1"/>
  <c r="C3568" i="9"/>
  <c r="B3570" i="2" s="1"/>
  <c r="C3564" i="9"/>
  <c r="B3566" i="2" s="1"/>
  <c r="C3560" i="9"/>
  <c r="B3562" i="2" s="1"/>
  <c r="C3556" i="9"/>
  <c r="B3558" i="2" s="1"/>
  <c r="C3552" i="9"/>
  <c r="B3554" i="2" s="1"/>
  <c r="C3548" i="9"/>
  <c r="B3550" i="2" s="1"/>
  <c r="C3544" i="9"/>
  <c r="B3546" i="2" s="1"/>
  <c r="C3540" i="9"/>
  <c r="B3542" i="2" s="1"/>
  <c r="C3536" i="9"/>
  <c r="B3538" i="2" s="1"/>
  <c r="C3532" i="9"/>
  <c r="B3534" i="2" s="1"/>
  <c r="C3528" i="9"/>
  <c r="B3530" i="2" s="1"/>
  <c r="C3524" i="9"/>
  <c r="B3526" i="2" s="1"/>
  <c r="C3520" i="9"/>
  <c r="B3522" i="2" s="1"/>
  <c r="C3516" i="9"/>
  <c r="B3518" i="2" s="1"/>
  <c r="C3512" i="9"/>
  <c r="B3514" i="2" s="1"/>
  <c r="C3508" i="9"/>
  <c r="B3510" i="2" s="1"/>
  <c r="C3504" i="9"/>
  <c r="B3506" i="2" s="1"/>
  <c r="C3500" i="9"/>
  <c r="B3502" i="2" s="1"/>
  <c r="C3496" i="9"/>
  <c r="B3498" i="2" s="1"/>
  <c r="C3492" i="9"/>
  <c r="B3494" i="2" s="1"/>
  <c r="C3488" i="9"/>
  <c r="B3490" i="2" s="1"/>
  <c r="C3484" i="9"/>
  <c r="B3486" i="2" s="1"/>
  <c r="C3480" i="9"/>
  <c r="B3482" i="2" s="1"/>
  <c r="C3476" i="9"/>
  <c r="B3478" i="2" s="1"/>
  <c r="C3472" i="9"/>
  <c r="B3474" i="2" s="1"/>
  <c r="C3468" i="9"/>
  <c r="B3470" i="2" s="1"/>
  <c r="C3464" i="9"/>
  <c r="B3466" i="2" s="1"/>
  <c r="C3460" i="9"/>
  <c r="B3462" i="2" s="1"/>
  <c r="C3456" i="9"/>
  <c r="B3458" i="2" s="1"/>
  <c r="C3452" i="9"/>
  <c r="B3454" i="2" s="1"/>
  <c r="C3448" i="9"/>
  <c r="B3450" i="2" s="1"/>
  <c r="C3444" i="9"/>
  <c r="B3446" i="2" s="1"/>
  <c r="C3440" i="9"/>
  <c r="B3442" i="2" s="1"/>
  <c r="C3436" i="9"/>
  <c r="B3438" i="2" s="1"/>
  <c r="C3432" i="9"/>
  <c r="B3434" i="2" s="1"/>
  <c r="C3428" i="9"/>
  <c r="B3430" i="2" s="1"/>
  <c r="C3424" i="9"/>
  <c r="B3426" i="2" s="1"/>
  <c r="C3420" i="9"/>
  <c r="B3422" i="2" s="1"/>
  <c r="C3416" i="9"/>
  <c r="B3418" i="2" s="1"/>
  <c r="C3412" i="9"/>
  <c r="B3414" i="2" s="1"/>
  <c r="C3408" i="9"/>
  <c r="B3410" i="2" s="1"/>
  <c r="C3404" i="9"/>
  <c r="B3406" i="2" s="1"/>
  <c r="C3400" i="9"/>
  <c r="B3402" i="2" s="1"/>
  <c r="C3396" i="9"/>
  <c r="B3398" i="2" s="1"/>
  <c r="C3392" i="9"/>
  <c r="B3394" i="2" s="1"/>
  <c r="C3388" i="9"/>
  <c r="B3390" i="2" s="1"/>
  <c r="C3384" i="9"/>
  <c r="B3386" i="2" s="1"/>
  <c r="C3380" i="9"/>
  <c r="B3382" i="2" s="1"/>
  <c r="C3376" i="9"/>
  <c r="B3378" i="2" s="1"/>
  <c r="C3372" i="9"/>
  <c r="B3374" i="2" s="1"/>
  <c r="C3368" i="9"/>
  <c r="B3370" i="2" s="1"/>
  <c r="C3364" i="9"/>
  <c r="B3366" i="2" s="1"/>
  <c r="C3360" i="9"/>
  <c r="B3362" i="2" s="1"/>
  <c r="C3356" i="9"/>
  <c r="B3358" i="2" s="1"/>
  <c r="C3352" i="9"/>
  <c r="B3354" i="2" s="1"/>
  <c r="C3348" i="9"/>
  <c r="B3350" i="2" s="1"/>
  <c r="C3344" i="9"/>
  <c r="B3346" i="2" s="1"/>
  <c r="C3340" i="9"/>
  <c r="B3342" i="2" s="1"/>
  <c r="C3336" i="9"/>
  <c r="B3338" i="2" s="1"/>
  <c r="C3332" i="9"/>
  <c r="B3334" i="2" s="1"/>
  <c r="C3328" i="9"/>
  <c r="B3330" i="2" s="1"/>
  <c r="C3324" i="9"/>
  <c r="B3326" i="2" s="1"/>
  <c r="C3320" i="9"/>
  <c r="B3322" i="2" s="1"/>
  <c r="C3316" i="9"/>
  <c r="B3318" i="2" s="1"/>
  <c r="C3312" i="9"/>
  <c r="B3314" i="2" s="1"/>
  <c r="C3308" i="9"/>
  <c r="B3310" i="2" s="1"/>
  <c r="C3304" i="9"/>
  <c r="B3306" i="2" s="1"/>
  <c r="C3300" i="9"/>
  <c r="B3302" i="2" s="1"/>
  <c r="C3296" i="9"/>
  <c r="B3298" i="2" s="1"/>
  <c r="C3292" i="9"/>
  <c r="B3294" i="2" s="1"/>
  <c r="C3288" i="9"/>
  <c r="B3290" i="2" s="1"/>
  <c r="C3284" i="9"/>
  <c r="B3286" i="2" s="1"/>
  <c r="C3280" i="9"/>
  <c r="B3282" i="2" s="1"/>
  <c r="C3276" i="9"/>
  <c r="B3278" i="2" s="1"/>
  <c r="C3272" i="9"/>
  <c r="B3274" i="2" s="1"/>
  <c r="C3268" i="9"/>
  <c r="B3270" i="2" s="1"/>
  <c r="C3264" i="9"/>
  <c r="B3266" i="2" s="1"/>
  <c r="C3260" i="9"/>
  <c r="B3262" i="2" s="1"/>
  <c r="C3256" i="9"/>
  <c r="B3258" i="2" s="1"/>
  <c r="C3252" i="9"/>
  <c r="B3254" i="2" s="1"/>
  <c r="C3248" i="9"/>
  <c r="B3250" i="2" s="1"/>
  <c r="C3244" i="9"/>
  <c r="B3246" i="2" s="1"/>
  <c r="C3240" i="9"/>
  <c r="B3242" i="2" s="1"/>
  <c r="C3236" i="9"/>
  <c r="B3238" i="2" s="1"/>
  <c r="C3232" i="9"/>
  <c r="B3234" i="2" s="1"/>
  <c r="C3228" i="9"/>
  <c r="B3230" i="2" s="1"/>
  <c r="C3224" i="9"/>
  <c r="B3226" i="2" s="1"/>
  <c r="C3220" i="9"/>
  <c r="B3222" i="2" s="1"/>
  <c r="C3216" i="9"/>
  <c r="B3218" i="2" s="1"/>
  <c r="C3212" i="9"/>
  <c r="B3214" i="2" s="1"/>
  <c r="C3208" i="9"/>
  <c r="B3210" i="2" s="1"/>
  <c r="C3204" i="9"/>
  <c r="B3206" i="2" s="1"/>
  <c r="C3200" i="9"/>
  <c r="B3202" i="2" s="1"/>
  <c r="C3196" i="9"/>
  <c r="B3198" i="2" s="1"/>
  <c r="A42" i="4"/>
  <c r="A74" i="4"/>
  <c r="A106" i="4"/>
  <c r="A138" i="4"/>
  <c r="A170" i="4"/>
  <c r="A22" i="5"/>
  <c r="Y22" i="5" s="1"/>
  <c r="Z22" i="5" s="1"/>
  <c r="A66" i="5"/>
  <c r="Y66" i="5" s="1"/>
  <c r="Z66" i="5" s="1"/>
  <c r="A110" i="5"/>
  <c r="Y110" i="5" s="1"/>
  <c r="Z110" i="5" s="1"/>
  <c r="A126" i="5"/>
  <c r="Y126" i="5" s="1"/>
  <c r="Z126" i="5" s="1"/>
  <c r="A138" i="5"/>
  <c r="Y138" i="5" s="1"/>
  <c r="Z138" i="5" s="1"/>
  <c r="A166" i="5"/>
  <c r="Y166" i="5" s="1"/>
  <c r="Z166" i="5" s="1"/>
  <c r="A178" i="5"/>
  <c r="Y178" i="5" s="1"/>
  <c r="Z178" i="5" s="1"/>
  <c r="A8" i="5"/>
  <c r="A159" i="10"/>
  <c r="A160" i="1" s="1"/>
  <c r="C4" i="9"/>
  <c r="B6" i="2" s="1"/>
  <c r="C19" i="9"/>
  <c r="B21" i="2" s="1"/>
  <c r="B6" i="12"/>
  <c r="A132" i="10"/>
  <c r="A133" i="1" s="1"/>
  <c r="C101" i="9"/>
  <c r="B103" i="2" s="1"/>
  <c r="B10" i="12"/>
  <c r="A227" i="10"/>
  <c r="A228" i="1" s="1"/>
  <c r="C185" i="9"/>
  <c r="B187" i="2" s="1"/>
  <c r="B14" i="12"/>
  <c r="A190" i="10"/>
  <c r="A191" i="1" s="1"/>
  <c r="C271" i="9"/>
  <c r="B273" i="2" s="1"/>
  <c r="B18" i="12"/>
  <c r="A142" i="10"/>
  <c r="A143" i="1" s="1"/>
  <c r="B22" i="12"/>
  <c r="A96" i="10"/>
  <c r="A97" i="1" s="1"/>
  <c r="C447" i="9"/>
  <c r="B449" i="2" s="1"/>
  <c r="B26" i="12"/>
  <c r="A242" i="10"/>
  <c r="A243" i="1" s="1"/>
  <c r="B30" i="12"/>
  <c r="A270" i="10"/>
  <c r="A271" i="1" s="1"/>
  <c r="B34" i="12"/>
  <c r="A259" i="10"/>
  <c r="A260" i="1" s="1"/>
  <c r="B38" i="12"/>
  <c r="A204" i="10"/>
  <c r="A205" i="1" s="1"/>
  <c r="C799" i="9"/>
  <c r="B801" i="2" s="1"/>
  <c r="B42" i="12"/>
  <c r="A175" i="10"/>
  <c r="A176" i="1" s="1"/>
  <c r="B46" i="12"/>
  <c r="A219" i="10"/>
  <c r="A220" i="1" s="1"/>
  <c r="B50" i="12"/>
  <c r="A28" i="10"/>
  <c r="A29" i="1" s="1"/>
  <c r="B54" i="12"/>
  <c r="A210" i="10"/>
  <c r="A211" i="1" s="1"/>
  <c r="B58" i="12"/>
  <c r="A115" i="10"/>
  <c r="A116" i="1" s="1"/>
  <c r="B62" i="12"/>
  <c r="A46" i="10"/>
  <c r="A47" i="1" s="1"/>
  <c r="B66" i="12"/>
  <c r="A69" i="10"/>
  <c r="A70" i="1" s="1"/>
  <c r="B70" i="12"/>
  <c r="A282" i="10"/>
  <c r="A283" i="1" s="1"/>
  <c r="B74" i="12"/>
  <c r="A269" i="10"/>
  <c r="A270" i="1" s="1"/>
  <c r="B78" i="12"/>
  <c r="A187" i="10"/>
  <c r="A188" i="1" s="1"/>
  <c r="B82" i="12"/>
  <c r="A326" i="10"/>
  <c r="A327" i="1" s="1"/>
  <c r="B86" i="12"/>
  <c r="A65" i="10"/>
  <c r="A66" i="1" s="1"/>
  <c r="B90" i="12"/>
  <c r="A196" i="10"/>
  <c r="A197" i="1" s="1"/>
  <c r="B94" i="12"/>
  <c r="A36" i="10"/>
  <c r="A37" i="1" s="1"/>
  <c r="B98" i="12"/>
  <c r="A119" i="10"/>
  <c r="A120" i="1" s="1"/>
  <c r="B102" i="12"/>
  <c r="A121" i="10"/>
  <c r="A122" i="1" s="1"/>
  <c r="B106" i="12"/>
  <c r="A43" i="10"/>
  <c r="A44" i="1" s="1"/>
  <c r="B110" i="12"/>
  <c r="A333" i="10"/>
  <c r="A334" i="1" s="1"/>
  <c r="B114" i="12"/>
  <c r="A47" i="10"/>
  <c r="A48" i="1" s="1"/>
  <c r="B118" i="12"/>
  <c r="A228" i="10"/>
  <c r="A229" i="1" s="1"/>
  <c r="B122" i="12"/>
  <c r="A44" i="10"/>
  <c r="A45" i="1" s="1"/>
  <c r="B126" i="12"/>
  <c r="A287" i="10"/>
  <c r="A288" i="1" s="1"/>
  <c r="B130" i="12"/>
  <c r="A82" i="10"/>
  <c r="A83" i="1" s="1"/>
  <c r="B134" i="12"/>
  <c r="A288" i="10"/>
  <c r="A289" i="1" s="1"/>
  <c r="B138" i="12"/>
  <c r="A236" i="10"/>
  <c r="A237" i="1" s="1"/>
  <c r="B142" i="12"/>
  <c r="A177" i="10"/>
  <c r="A178" i="1" s="1"/>
  <c r="B146" i="12"/>
  <c r="A49" i="10"/>
  <c r="A50" i="1" s="1"/>
  <c r="B150" i="12"/>
  <c r="A98" i="10"/>
  <c r="A99" i="1" s="1"/>
  <c r="B154" i="12"/>
  <c r="A167" i="10"/>
  <c r="A168" i="1" s="1"/>
  <c r="B158" i="12"/>
  <c r="A170" i="10"/>
  <c r="A171" i="1" s="1"/>
  <c r="B162" i="12"/>
  <c r="A10" i="10"/>
  <c r="A11" i="1" s="1"/>
  <c r="B166" i="12"/>
  <c r="A133" i="10"/>
  <c r="A134" i="1" s="1"/>
  <c r="B170" i="12"/>
  <c r="A207" i="10"/>
  <c r="A208" i="1" s="1"/>
  <c r="B174" i="12"/>
  <c r="A140" i="10"/>
  <c r="A141" i="1" s="1"/>
  <c r="B178" i="12"/>
  <c r="A130" i="10"/>
  <c r="A131" i="1" s="1"/>
  <c r="B182" i="12"/>
  <c r="A131" i="10"/>
  <c r="A132" i="1" s="1"/>
  <c r="B186" i="12"/>
  <c r="A180" i="10"/>
  <c r="A181" i="1" s="1"/>
  <c r="C3315" i="9"/>
  <c r="B3317" i="2" s="1"/>
  <c r="C3311" i="9"/>
  <c r="B3313" i="2" s="1"/>
  <c r="C3307" i="9"/>
  <c r="B3309" i="2" s="1"/>
  <c r="C3303" i="9"/>
  <c r="B3305" i="2" s="1"/>
  <c r="C3235" i="9"/>
  <c r="B3237" i="2" s="1"/>
  <c r="C3231" i="9"/>
  <c r="B3233" i="2" s="1"/>
  <c r="C3227" i="9"/>
  <c r="B3229" i="2" s="1"/>
  <c r="C3223" i="9"/>
  <c r="B3225" i="2" s="1"/>
  <c r="C3219" i="9"/>
  <c r="B3221" i="2" s="1"/>
  <c r="C3215" i="9"/>
  <c r="B3217" i="2" s="1"/>
  <c r="C3147" i="9"/>
  <c r="B3149" i="2" s="1"/>
  <c r="C3143" i="9"/>
  <c r="B3145" i="2" s="1"/>
  <c r="C3139" i="9"/>
  <c r="B3141" i="2" s="1"/>
  <c r="C3135" i="9"/>
  <c r="B3137" i="2" s="1"/>
  <c r="C3131" i="9"/>
  <c r="B3133" i="2" s="1"/>
  <c r="C3127" i="9"/>
  <c r="B3129" i="2" s="1"/>
  <c r="C3059" i="9"/>
  <c r="B3061" i="2" s="1"/>
  <c r="C3055" i="9"/>
  <c r="B3057" i="2" s="1"/>
  <c r="C3051" i="9"/>
  <c r="B3053" i="2" s="1"/>
  <c r="C3047" i="9"/>
  <c r="B3049" i="2" s="1"/>
  <c r="C3043" i="9"/>
  <c r="B3045" i="2" s="1"/>
  <c r="C3039" i="9"/>
  <c r="B3041" i="2" s="1"/>
  <c r="C2971" i="9"/>
  <c r="B2973" i="2" s="1"/>
  <c r="C2967" i="9"/>
  <c r="B2969" i="2" s="1"/>
  <c r="C2963" i="9"/>
  <c r="B2965" i="2" s="1"/>
  <c r="C2959" i="9"/>
  <c r="B2961" i="2" s="1"/>
  <c r="C2955" i="9"/>
  <c r="B2957" i="2" s="1"/>
  <c r="C2951" i="9"/>
  <c r="B2953" i="2" s="1"/>
  <c r="C2947" i="9"/>
  <c r="B2949" i="2" s="1"/>
  <c r="C2943" i="9"/>
  <c r="B2945" i="2" s="1"/>
  <c r="C2939" i="9"/>
  <c r="B2941" i="2" s="1"/>
  <c r="C2935" i="9"/>
  <c r="B2937" i="2" s="1"/>
  <c r="C2931" i="9"/>
  <c r="B2933" i="2" s="1"/>
  <c r="C2903" i="9"/>
  <c r="B2905" i="2" s="1"/>
  <c r="C2899" i="9"/>
  <c r="B2901" i="2" s="1"/>
  <c r="C2895" i="9"/>
  <c r="B2897" i="2" s="1"/>
  <c r="C2891" i="9"/>
  <c r="B2893" i="2" s="1"/>
  <c r="C2887" i="9"/>
  <c r="B2889" i="2" s="1"/>
  <c r="C2883" i="9"/>
  <c r="B2885" i="2" s="1"/>
  <c r="C2879" i="9"/>
  <c r="B2881" i="2" s="1"/>
  <c r="C2875" i="9"/>
  <c r="B2877" i="2" s="1"/>
  <c r="C2871" i="9"/>
  <c r="B2873" i="2" s="1"/>
  <c r="C2867" i="9"/>
  <c r="B2869" i="2" s="1"/>
  <c r="C2863" i="9"/>
  <c r="B2865" i="2" s="1"/>
  <c r="C2859" i="9"/>
  <c r="B2861" i="2" s="1"/>
  <c r="C2855" i="9"/>
  <c r="B2857" i="2" s="1"/>
  <c r="C2851" i="9"/>
  <c r="B2853" i="2" s="1"/>
  <c r="C2847" i="9"/>
  <c r="B2849" i="2" s="1"/>
  <c r="C2843" i="9"/>
  <c r="B2845" i="2" s="1"/>
  <c r="C2839" i="9"/>
  <c r="B2841" i="2" s="1"/>
  <c r="C2835" i="9"/>
  <c r="B2837" i="2" s="1"/>
  <c r="C2831" i="9"/>
  <c r="B2833" i="2" s="1"/>
  <c r="C2827" i="9"/>
  <c r="B2829" i="2" s="1"/>
  <c r="C2823" i="9"/>
  <c r="B2825" i="2" s="1"/>
  <c r="C2819" i="9"/>
  <c r="B2821" i="2" s="1"/>
  <c r="C2815" i="9"/>
  <c r="B2817" i="2" s="1"/>
  <c r="C2811" i="9"/>
  <c r="B2813" i="2" s="1"/>
  <c r="C2807" i="9"/>
  <c r="B2809" i="2" s="1"/>
  <c r="C2803" i="9"/>
  <c r="B2805" i="2" s="1"/>
  <c r="C2799" i="9"/>
  <c r="B2801" i="2" s="1"/>
  <c r="C2795" i="9"/>
  <c r="B2797" i="2" s="1"/>
  <c r="C2791" i="9"/>
  <c r="B2793" i="2" s="1"/>
  <c r="C2787" i="9"/>
  <c r="B2789" i="2" s="1"/>
  <c r="C2783" i="9"/>
  <c r="B2785" i="2" s="1"/>
  <c r="C2779" i="9"/>
  <c r="B2781" i="2" s="1"/>
  <c r="C2775" i="9"/>
  <c r="B2777" i="2" s="1"/>
  <c r="C2771" i="9"/>
  <c r="B2773" i="2" s="1"/>
  <c r="C2767" i="9"/>
  <c r="B2769" i="2" s="1"/>
  <c r="C2763" i="9"/>
  <c r="B2765" i="2" s="1"/>
  <c r="C2759" i="9"/>
  <c r="B2761" i="2" s="1"/>
  <c r="C2755" i="9"/>
  <c r="B2757" i="2" s="1"/>
  <c r="C2751" i="9"/>
  <c r="B2753" i="2" s="1"/>
  <c r="C2747" i="9"/>
  <c r="B2749" i="2" s="1"/>
  <c r="C2743" i="9"/>
  <c r="B2745" i="2" s="1"/>
  <c r="C2739" i="9"/>
  <c r="B2741" i="2" s="1"/>
  <c r="C2735" i="9"/>
  <c r="B2737" i="2" s="1"/>
  <c r="C2731" i="9"/>
  <c r="B2733" i="2" s="1"/>
  <c r="C2727" i="9"/>
  <c r="B2729" i="2" s="1"/>
  <c r="C2723" i="9"/>
  <c r="B2725" i="2" s="1"/>
  <c r="C2719" i="9"/>
  <c r="B2721" i="2" s="1"/>
  <c r="C2715" i="9"/>
  <c r="B2717" i="2" s="1"/>
  <c r="C2711" i="9"/>
  <c r="B2713" i="2" s="1"/>
  <c r="C2707" i="9"/>
  <c r="B2709" i="2" s="1"/>
  <c r="C2703" i="9"/>
  <c r="B2705" i="2" s="1"/>
  <c r="C2699" i="9"/>
  <c r="B2701" i="2" s="1"/>
  <c r="C2695" i="9"/>
  <c r="B2697" i="2" s="1"/>
  <c r="C2691" i="9"/>
  <c r="B2693" i="2" s="1"/>
  <c r="C2687" i="9"/>
  <c r="B2689" i="2" s="1"/>
  <c r="C2683" i="9"/>
  <c r="B2685" i="2" s="1"/>
  <c r="C2679" i="9"/>
  <c r="B2681" i="2" s="1"/>
  <c r="C2675" i="9"/>
  <c r="B2677" i="2" s="1"/>
  <c r="C2671" i="9"/>
  <c r="B2673" i="2" s="1"/>
  <c r="C2667" i="9"/>
  <c r="B2669" i="2" s="1"/>
  <c r="C2663" i="9"/>
  <c r="B2665" i="2" s="1"/>
  <c r="C2659" i="9"/>
  <c r="B2661" i="2" s="1"/>
  <c r="C2655" i="9"/>
  <c r="B2657" i="2" s="1"/>
  <c r="C2651" i="9"/>
  <c r="B2653" i="2" s="1"/>
  <c r="C2647" i="9"/>
  <c r="B2649" i="2" s="1"/>
  <c r="C2643" i="9"/>
  <c r="B2645" i="2" s="1"/>
  <c r="C2639" i="9"/>
  <c r="B2641" i="2" s="1"/>
  <c r="C2635" i="9"/>
  <c r="B2637" i="2" s="1"/>
  <c r="C2631" i="9"/>
  <c r="B2633" i="2" s="1"/>
  <c r="C2627" i="9"/>
  <c r="B2629" i="2" s="1"/>
  <c r="C2623" i="9"/>
  <c r="B2625" i="2" s="1"/>
  <c r="C2619" i="9"/>
  <c r="B2621" i="2" s="1"/>
  <c r="C2615" i="9"/>
  <c r="B2617" i="2" s="1"/>
  <c r="C2611" i="9"/>
  <c r="B2613" i="2" s="1"/>
  <c r="C2607" i="9"/>
  <c r="B2609" i="2" s="1"/>
  <c r="C2603" i="9"/>
  <c r="B2605" i="2" s="1"/>
  <c r="C2599" i="9"/>
  <c r="B2601" i="2" s="1"/>
  <c r="C2595" i="9"/>
  <c r="B2597" i="2" s="1"/>
  <c r="C2591" i="9"/>
  <c r="B2593" i="2" s="1"/>
  <c r="C2587" i="9"/>
  <c r="B2589" i="2" s="1"/>
  <c r="C2583" i="9"/>
  <c r="B2585" i="2" s="1"/>
  <c r="C2579" i="9"/>
  <c r="B2581" i="2" s="1"/>
  <c r="C2575" i="9"/>
  <c r="B2577" i="2" s="1"/>
  <c r="C2571" i="9"/>
  <c r="B2573" i="2" s="1"/>
  <c r="C2567" i="9"/>
  <c r="B2569" i="2" s="1"/>
  <c r="C2563" i="9"/>
  <c r="B2565" i="2" s="1"/>
  <c r="C2559" i="9"/>
  <c r="B2561" i="2" s="1"/>
  <c r="C2555" i="9"/>
  <c r="B2557" i="2" s="1"/>
  <c r="C2551" i="9"/>
  <c r="B2553" i="2" s="1"/>
  <c r="C2547" i="9"/>
  <c r="B2549" i="2" s="1"/>
  <c r="C2543" i="9"/>
  <c r="B2545" i="2" s="1"/>
  <c r="C2539" i="9"/>
  <c r="B2541" i="2" s="1"/>
  <c r="C2535" i="9"/>
  <c r="B2537" i="2" s="1"/>
  <c r="C2531" i="9"/>
  <c r="B2533" i="2" s="1"/>
  <c r="C2527" i="9"/>
  <c r="B2529" i="2" s="1"/>
  <c r="C2523" i="9"/>
  <c r="B2525" i="2" s="1"/>
  <c r="C2519" i="9"/>
  <c r="B2521" i="2" s="1"/>
  <c r="C2515" i="9"/>
  <c r="B2517" i="2" s="1"/>
  <c r="C2511" i="9"/>
  <c r="B2513" i="2" s="1"/>
  <c r="C2507" i="9"/>
  <c r="B2509" i="2" s="1"/>
  <c r="C2503" i="9"/>
  <c r="B2505" i="2" s="1"/>
  <c r="C2499" i="9"/>
  <c r="B2501" i="2" s="1"/>
  <c r="C2495" i="9"/>
  <c r="B2497" i="2" s="1"/>
  <c r="C2491" i="9"/>
  <c r="B2493" i="2" s="1"/>
  <c r="C2487" i="9"/>
  <c r="B2489" i="2" s="1"/>
  <c r="C2483" i="9"/>
  <c r="B2485" i="2" s="1"/>
  <c r="C2479" i="9"/>
  <c r="B2481" i="2" s="1"/>
  <c r="C2475" i="9"/>
  <c r="B2477" i="2" s="1"/>
  <c r="C2471" i="9"/>
  <c r="B2473" i="2" s="1"/>
  <c r="C2467" i="9"/>
  <c r="B2469" i="2" s="1"/>
  <c r="C2463" i="9"/>
  <c r="B2465" i="2" s="1"/>
  <c r="C2459" i="9"/>
  <c r="B2461" i="2" s="1"/>
  <c r="C2455" i="9"/>
  <c r="B2457" i="2" s="1"/>
  <c r="C2451" i="9"/>
  <c r="B2453" i="2" s="1"/>
  <c r="C2447" i="9"/>
  <c r="B2449" i="2" s="1"/>
  <c r="C2443" i="9"/>
  <c r="B2445" i="2" s="1"/>
  <c r="C2439" i="9"/>
  <c r="B2441" i="2" s="1"/>
  <c r="C2435" i="9"/>
  <c r="B2437" i="2" s="1"/>
  <c r="C2431" i="9"/>
  <c r="B2433" i="2" s="1"/>
  <c r="C2427" i="9"/>
  <c r="B2429" i="2" s="1"/>
  <c r="C2423" i="9"/>
  <c r="B2425" i="2" s="1"/>
  <c r="C2419" i="9"/>
  <c r="B2421" i="2" s="1"/>
  <c r="C2415" i="9"/>
  <c r="B2417" i="2" s="1"/>
  <c r="C2411" i="9"/>
  <c r="B2413" i="2" s="1"/>
  <c r="C2407" i="9"/>
  <c r="B2409" i="2" s="1"/>
  <c r="C2403" i="9"/>
  <c r="B2405" i="2" s="1"/>
  <c r="C2399" i="9"/>
  <c r="B2401" i="2" s="1"/>
  <c r="C2395" i="9"/>
  <c r="B2397" i="2" s="1"/>
  <c r="C2391" i="9"/>
  <c r="B2393" i="2" s="1"/>
  <c r="C2387" i="9"/>
  <c r="B2389" i="2" s="1"/>
  <c r="C2383" i="9"/>
  <c r="B2385" i="2" s="1"/>
  <c r="C2379" i="9"/>
  <c r="B2381" i="2" s="1"/>
  <c r="C2375" i="9"/>
  <c r="B2377" i="2" s="1"/>
  <c r="C2371" i="9"/>
  <c r="B2373" i="2" s="1"/>
  <c r="C2367" i="9"/>
  <c r="B2369" i="2" s="1"/>
  <c r="C2363" i="9"/>
  <c r="B2365" i="2" s="1"/>
  <c r="C2359" i="9"/>
  <c r="B2361" i="2" s="1"/>
  <c r="C2355" i="9"/>
  <c r="B2357" i="2" s="1"/>
  <c r="C2351" i="9"/>
  <c r="B2353" i="2" s="1"/>
  <c r="C2347" i="9"/>
  <c r="B2349" i="2" s="1"/>
  <c r="C2343" i="9"/>
  <c r="B2345" i="2" s="1"/>
  <c r="C2339" i="9"/>
  <c r="B2341" i="2" s="1"/>
  <c r="C2335" i="9"/>
  <c r="B2337" i="2" s="1"/>
  <c r="C2331" i="9"/>
  <c r="B2333" i="2" s="1"/>
  <c r="C2327" i="9"/>
  <c r="B2329" i="2" s="1"/>
  <c r="C2323" i="9"/>
  <c r="B2325" i="2" s="1"/>
  <c r="C2319" i="9"/>
  <c r="B2321" i="2" s="1"/>
  <c r="C2315" i="9"/>
  <c r="B2317" i="2" s="1"/>
  <c r="C2311" i="9"/>
  <c r="B2313" i="2" s="1"/>
  <c r="C2307" i="9"/>
  <c r="B2309" i="2" s="1"/>
  <c r="C2303" i="9"/>
  <c r="B2305" i="2" s="1"/>
  <c r="C2299" i="9"/>
  <c r="B2301" i="2" s="1"/>
  <c r="C2295" i="9"/>
  <c r="B2297" i="2" s="1"/>
  <c r="C2291" i="9"/>
  <c r="B2293" i="2" s="1"/>
  <c r="C2287" i="9"/>
  <c r="B2289" i="2" s="1"/>
  <c r="C2283" i="9"/>
  <c r="B2285" i="2" s="1"/>
  <c r="C2279" i="9"/>
  <c r="B2281" i="2" s="1"/>
  <c r="C2275" i="9"/>
  <c r="B2277" i="2" s="1"/>
  <c r="C2271" i="9"/>
  <c r="B2273" i="2" s="1"/>
  <c r="C2267" i="9"/>
  <c r="B2269" i="2" s="1"/>
  <c r="C2263" i="9"/>
  <c r="B2265" i="2" s="1"/>
  <c r="C2259" i="9"/>
  <c r="B2261" i="2" s="1"/>
  <c r="C2255" i="9"/>
  <c r="B2257" i="2" s="1"/>
  <c r="C2251" i="9"/>
  <c r="B2253" i="2" s="1"/>
  <c r="C2247" i="9"/>
  <c r="B2249" i="2" s="1"/>
  <c r="C2243" i="9"/>
  <c r="B2245" i="2" s="1"/>
  <c r="C2239" i="9"/>
  <c r="B2241" i="2" s="1"/>
  <c r="C2235" i="9"/>
  <c r="B2237" i="2" s="1"/>
  <c r="C2231" i="9"/>
  <c r="B2233" i="2" s="1"/>
  <c r="C2227" i="9"/>
  <c r="B2229" i="2" s="1"/>
  <c r="C2223" i="9"/>
  <c r="B2225" i="2" s="1"/>
  <c r="C2219" i="9"/>
  <c r="B2221" i="2" s="1"/>
  <c r="C2215" i="9"/>
  <c r="B2217" i="2" s="1"/>
  <c r="C2211" i="9"/>
  <c r="B2213" i="2" s="1"/>
  <c r="C2207" i="9"/>
  <c r="B2209" i="2" s="1"/>
  <c r="C2203" i="9"/>
  <c r="B2205" i="2" s="1"/>
  <c r="C2199" i="9"/>
  <c r="B2201" i="2" s="1"/>
  <c r="C2195" i="9"/>
  <c r="B2197" i="2" s="1"/>
  <c r="C2191" i="9"/>
  <c r="B2193" i="2" s="1"/>
  <c r="C2187" i="9"/>
  <c r="B2189" i="2" s="1"/>
  <c r="C2183" i="9"/>
  <c r="B2185" i="2" s="1"/>
  <c r="C2179" i="9"/>
  <c r="B2181" i="2" s="1"/>
  <c r="C2175" i="9"/>
  <c r="B2177" i="2" s="1"/>
  <c r="C2171" i="9"/>
  <c r="B2173" i="2" s="1"/>
  <c r="C2167" i="9"/>
  <c r="B2169" i="2" s="1"/>
  <c r="C2163" i="9"/>
  <c r="B2165" i="2" s="1"/>
  <c r="C2159" i="9"/>
  <c r="B2161" i="2" s="1"/>
  <c r="A34" i="4"/>
  <c r="A66" i="4"/>
  <c r="A98" i="4"/>
  <c r="A130" i="4"/>
  <c r="A162" i="4"/>
  <c r="A26" i="5"/>
  <c r="Y26" i="5" s="1"/>
  <c r="Z26" i="5" s="1"/>
  <c r="A70" i="5"/>
  <c r="Y70" i="5" s="1"/>
  <c r="Z70" i="5" s="1"/>
  <c r="A98" i="5"/>
  <c r="Y98" i="5" s="1"/>
  <c r="Z98" i="5" s="1"/>
  <c r="A114" i="5"/>
  <c r="Y114" i="5" s="1"/>
  <c r="Z114" i="5" s="1"/>
  <c r="A142" i="5"/>
  <c r="Y142" i="5" s="1"/>
  <c r="Z142" i="5" s="1"/>
  <c r="A182" i="5"/>
  <c r="Y182" i="5" s="1"/>
  <c r="Z182" i="5" s="1"/>
  <c r="A194" i="5"/>
  <c r="Y194" i="5" s="1"/>
  <c r="Z194" i="5" s="1"/>
  <c r="A9" i="5"/>
  <c r="Y9" i="5" s="1"/>
  <c r="Z9" i="5" s="1"/>
  <c r="B3" i="12"/>
  <c r="A231" i="10"/>
  <c r="A232" i="1" s="1"/>
  <c r="A13" i="5"/>
  <c r="Y13" i="5" s="1"/>
  <c r="Z13" i="5" s="1"/>
  <c r="B7" i="12"/>
  <c r="A215" i="10"/>
  <c r="A216" i="1" s="1"/>
  <c r="A17" i="5"/>
  <c r="Y17" i="5" s="1"/>
  <c r="Z17" i="5" s="1"/>
  <c r="B11" i="12"/>
  <c r="A122" i="10"/>
  <c r="A123" i="1" s="1"/>
  <c r="C203" i="9"/>
  <c r="B205" i="2" s="1"/>
  <c r="C219" i="9"/>
  <c r="B221" i="2" s="1"/>
  <c r="A21" i="5"/>
  <c r="Y21" i="5" s="1"/>
  <c r="Z21" i="5" s="1"/>
  <c r="B15" i="12"/>
  <c r="A189" i="10"/>
  <c r="A190" i="1" s="1"/>
  <c r="A25" i="5"/>
  <c r="Y25" i="5" s="1"/>
  <c r="Z25" i="5" s="1"/>
  <c r="B19" i="12"/>
  <c r="A191" i="10"/>
  <c r="A192" i="1" s="1"/>
  <c r="C385" i="9"/>
  <c r="B387" i="2" s="1"/>
  <c r="A29" i="5"/>
  <c r="Y29" i="5" s="1"/>
  <c r="Z29" i="5" s="1"/>
  <c r="B23" i="12"/>
  <c r="A316" i="10"/>
  <c r="A317" i="1" s="1"/>
  <c r="A33" i="5"/>
  <c r="Y33" i="5" s="1"/>
  <c r="Z33" i="5" s="1"/>
  <c r="B27" i="12"/>
  <c r="A31" i="10"/>
  <c r="A32" i="1" s="1"/>
  <c r="C571" i="9"/>
  <c r="B573" i="2" s="1"/>
  <c r="A37" i="5"/>
  <c r="Y37" i="5" s="1"/>
  <c r="Z37" i="5" s="1"/>
  <c r="B31" i="12"/>
  <c r="A338" i="10"/>
  <c r="A339" i="1" s="1"/>
  <c r="A41" i="5"/>
  <c r="Y41" i="5" s="1"/>
  <c r="Z41" i="5" s="1"/>
  <c r="B35" i="12"/>
  <c r="A277" i="10"/>
  <c r="A278" i="1" s="1"/>
  <c r="A45" i="5"/>
  <c r="Y45" i="5" s="1"/>
  <c r="Z45" i="5" s="1"/>
  <c r="B39" i="12"/>
  <c r="A172" i="10"/>
  <c r="A173" i="1" s="1"/>
  <c r="A49" i="5"/>
  <c r="Y49" i="5" s="1"/>
  <c r="Z49" i="5" s="1"/>
  <c r="B43" i="12"/>
  <c r="A186" i="10"/>
  <c r="A187" i="1" s="1"/>
  <c r="A53" i="5"/>
  <c r="Y53" i="5" s="1"/>
  <c r="Z53" i="5" s="1"/>
  <c r="B47" i="12"/>
  <c r="A335" i="10"/>
  <c r="A336" i="1" s="1"/>
  <c r="A57" i="5"/>
  <c r="Y57" i="5" s="1"/>
  <c r="Z57" i="5" s="1"/>
  <c r="B51" i="12"/>
  <c r="A234" i="10"/>
  <c r="A235" i="1" s="1"/>
  <c r="A61" i="5"/>
  <c r="Y61" i="5" s="1"/>
  <c r="Z61" i="5" s="1"/>
  <c r="B55" i="12"/>
  <c r="A325" i="10"/>
  <c r="A326" i="1" s="1"/>
  <c r="A65" i="5"/>
  <c r="Y65" i="5" s="1"/>
  <c r="Z65" i="5" s="1"/>
  <c r="B59" i="12"/>
  <c r="A161" i="10"/>
  <c r="A162" i="1" s="1"/>
  <c r="A69" i="5"/>
  <c r="Y69" i="5" s="1"/>
  <c r="Z69" i="5" s="1"/>
  <c r="B63" i="12"/>
  <c r="A38" i="10"/>
  <c r="A39" i="1" s="1"/>
  <c r="A73" i="5"/>
  <c r="Y73" i="5" s="1"/>
  <c r="Z73" i="5" s="1"/>
  <c r="B67" i="12"/>
  <c r="A262" i="10"/>
  <c r="A263" i="1" s="1"/>
  <c r="A77" i="5"/>
  <c r="Y77" i="5" s="1"/>
  <c r="Z77" i="5" s="1"/>
  <c r="B71" i="12"/>
  <c r="A76" i="10"/>
  <c r="A77" i="1" s="1"/>
  <c r="A81" i="5"/>
  <c r="Y81" i="5" s="1"/>
  <c r="Z81" i="5" s="1"/>
  <c r="B75" i="12"/>
  <c r="A24" i="10"/>
  <c r="A25" i="1" s="1"/>
  <c r="A85" i="5"/>
  <c r="Y85" i="5" s="1"/>
  <c r="Z85" i="5" s="1"/>
  <c r="B79" i="12"/>
  <c r="A171" i="10"/>
  <c r="A172" i="1" s="1"/>
  <c r="A89" i="5"/>
  <c r="Y89" i="5" s="1"/>
  <c r="Z89" i="5" s="1"/>
  <c r="B83" i="12"/>
  <c r="A241" i="10"/>
  <c r="A242" i="1" s="1"/>
  <c r="A93" i="5"/>
  <c r="Y93" i="5" s="1"/>
  <c r="Z93" i="5" s="1"/>
  <c r="B87" i="12"/>
  <c r="A50" i="10"/>
  <c r="A51" i="1" s="1"/>
  <c r="A97" i="5"/>
  <c r="Y97" i="5" s="1"/>
  <c r="Z97" i="5" s="1"/>
  <c r="B91" i="12"/>
  <c r="A251" i="10"/>
  <c r="A252" i="1" s="1"/>
  <c r="A101" i="5"/>
  <c r="Y101" i="5" s="1"/>
  <c r="Z101" i="5" s="1"/>
  <c r="B95" i="12"/>
  <c r="A123" i="10"/>
  <c r="A124" i="1" s="1"/>
  <c r="A105" i="5"/>
  <c r="Y105" i="5" s="1"/>
  <c r="Z105" i="5" s="1"/>
  <c r="B99" i="12"/>
  <c r="A166" i="10"/>
  <c r="A167" i="1" s="1"/>
  <c r="A109" i="5"/>
  <c r="Y109" i="5" s="1"/>
  <c r="Z109" i="5" s="1"/>
  <c r="B103" i="12"/>
  <c r="A137" i="10"/>
  <c r="A138" i="1" s="1"/>
  <c r="A113" i="5"/>
  <c r="Y113" i="5" s="1"/>
  <c r="Z113" i="5" s="1"/>
  <c r="B107" i="12"/>
  <c r="A235" i="10"/>
  <c r="A236" i="1" s="1"/>
  <c r="A117" i="5"/>
  <c r="Y117" i="5" s="1"/>
  <c r="Z117" i="5" s="1"/>
  <c r="B111" i="12"/>
  <c r="A124" i="10"/>
  <c r="A125" i="1" s="1"/>
  <c r="A121" i="5"/>
  <c r="Y121" i="5" s="1"/>
  <c r="Z121" i="5" s="1"/>
  <c r="B115" i="12"/>
  <c r="A263" i="10"/>
  <c r="A264" i="1" s="1"/>
  <c r="A125" i="5"/>
  <c r="Y125" i="5" s="1"/>
  <c r="Z125" i="5" s="1"/>
  <c r="B119" i="12"/>
  <c r="A220" i="10"/>
  <c r="A221" i="1" s="1"/>
  <c r="A129" i="5"/>
  <c r="Y129" i="5" s="1"/>
  <c r="Z129" i="5" s="1"/>
  <c r="B123" i="12"/>
  <c r="A89" i="10"/>
  <c r="A90" i="1" s="1"/>
  <c r="A133" i="5"/>
  <c r="Y133" i="5" s="1"/>
  <c r="Z133" i="5" s="1"/>
  <c r="B127" i="12"/>
  <c r="A8" i="10"/>
  <c r="A9" i="1" s="1"/>
  <c r="A137" i="5"/>
  <c r="Y137" i="5" s="1"/>
  <c r="Z137" i="5" s="1"/>
  <c r="B131" i="12"/>
  <c r="A265" i="10"/>
  <c r="A266" i="1" s="1"/>
  <c r="A141" i="5"/>
  <c r="Y141" i="5" s="1"/>
  <c r="Z141" i="5" s="1"/>
  <c r="B135" i="12"/>
  <c r="A112" i="10"/>
  <c r="A113" i="1" s="1"/>
  <c r="A145" i="5"/>
  <c r="Y145" i="5" s="1"/>
  <c r="Z145" i="5" s="1"/>
  <c r="B139" i="12"/>
  <c r="A203" i="10"/>
  <c r="A204" i="1" s="1"/>
  <c r="A149" i="5"/>
  <c r="Y149" i="5" s="1"/>
  <c r="Z149" i="5" s="1"/>
  <c r="B143" i="12"/>
  <c r="A32" i="10"/>
  <c r="A33" i="1" s="1"/>
  <c r="A153" i="5"/>
  <c r="Y153" i="5" s="1"/>
  <c r="Z153" i="5" s="1"/>
  <c r="B147" i="12"/>
  <c r="A185" i="10"/>
  <c r="A186" i="1" s="1"/>
  <c r="A157" i="5"/>
  <c r="Y157" i="5" s="1"/>
  <c r="Z157" i="5" s="1"/>
  <c r="B151" i="12"/>
  <c r="A205" i="10"/>
  <c r="A206" i="1" s="1"/>
  <c r="A161" i="5"/>
  <c r="Y161" i="5" s="1"/>
  <c r="Z161" i="5" s="1"/>
  <c r="B155" i="12"/>
  <c r="A195" i="10"/>
  <c r="A196" i="1" s="1"/>
  <c r="A165" i="5"/>
  <c r="Y165" i="5" s="1"/>
  <c r="Z165" i="5" s="1"/>
  <c r="B159" i="12"/>
  <c r="A294" i="10"/>
  <c r="A295" i="1" s="1"/>
  <c r="A169" i="5"/>
  <c r="Y169" i="5" s="1"/>
  <c r="Z169" i="5" s="1"/>
  <c r="B163" i="12"/>
  <c r="A274" i="10"/>
  <c r="A275" i="1" s="1"/>
  <c r="A173" i="5"/>
  <c r="Y173" i="5" s="1"/>
  <c r="Z173" i="5" s="1"/>
  <c r="B167" i="12"/>
  <c r="A117" i="10"/>
  <c r="A118" i="1" s="1"/>
  <c r="A177" i="5"/>
  <c r="Y177" i="5" s="1"/>
  <c r="Z177" i="5" s="1"/>
  <c r="B171" i="12"/>
  <c r="A295" i="10"/>
  <c r="A296" i="1" s="1"/>
  <c r="A181" i="5"/>
  <c r="Y181" i="5" s="1"/>
  <c r="Z181" i="5" s="1"/>
  <c r="B175" i="12"/>
  <c r="A54" i="10"/>
  <c r="A55" i="1" s="1"/>
  <c r="A185" i="5"/>
  <c r="Y185" i="5" s="1"/>
  <c r="Z185" i="5" s="1"/>
  <c r="B179" i="12"/>
  <c r="A253" i="10"/>
  <c r="A254" i="1" s="1"/>
  <c r="A189" i="5"/>
  <c r="Y189" i="5" s="1"/>
  <c r="Z189" i="5" s="1"/>
  <c r="B183" i="12"/>
  <c r="A230" i="10"/>
  <c r="A231" i="1" s="1"/>
  <c r="A193" i="5"/>
  <c r="Y193" i="5" s="1"/>
  <c r="Z193" i="5" s="1"/>
  <c r="B187" i="12"/>
  <c r="A99" i="10"/>
  <c r="A100" i="1" s="1"/>
  <c r="A197" i="5"/>
  <c r="Y197" i="5" s="1"/>
  <c r="Z197" i="5" s="1"/>
  <c r="B191" i="12"/>
  <c r="A268" i="10"/>
  <c r="A269" i="1" s="1"/>
  <c r="A201" i="5"/>
  <c r="Y201" i="5" s="1"/>
  <c r="Z201" i="5" s="1"/>
  <c r="B195" i="12"/>
  <c r="A313" i="10"/>
  <c r="A314" i="1" s="1"/>
  <c r="A205" i="5"/>
  <c r="Y205" i="5" s="1"/>
  <c r="Z205" i="5" s="1"/>
  <c r="B199" i="12"/>
  <c r="A213" i="10"/>
  <c r="A214" i="1" s="1"/>
  <c r="A209" i="5"/>
  <c r="Y209" i="5" s="1"/>
  <c r="Z209" i="5" s="1"/>
  <c r="B203" i="12"/>
  <c r="A312" i="10"/>
  <c r="A313" i="1" s="1"/>
  <c r="A213" i="5"/>
  <c r="Y213" i="5" s="1"/>
  <c r="Z213" i="5" s="1"/>
  <c r="B207" i="12"/>
  <c r="A179" i="10"/>
  <c r="A180" i="1" s="1"/>
  <c r="A217" i="5"/>
  <c r="Y217" i="5" s="1"/>
  <c r="Z217" i="5" s="1"/>
  <c r="B211" i="12"/>
  <c r="A247" i="10"/>
  <c r="A248" i="1" s="1"/>
  <c r="A221" i="5"/>
  <c r="Y221" i="5" s="1"/>
  <c r="Z221" i="5" s="1"/>
  <c r="B215" i="12"/>
  <c r="A244" i="10"/>
  <c r="A245" i="1" s="1"/>
  <c r="A225" i="5"/>
  <c r="Y225" i="5" s="1"/>
  <c r="Z225" i="5" s="1"/>
  <c r="B219" i="12"/>
  <c r="A286" i="10"/>
  <c r="A287" i="1" s="1"/>
  <c r="A229" i="5"/>
  <c r="Y229" i="5" s="1"/>
  <c r="Z229" i="5" s="1"/>
  <c r="B223" i="12"/>
  <c r="A81" i="10"/>
  <c r="A82" i="1" s="1"/>
  <c r="A233" i="5"/>
  <c r="Y233" i="5" s="1"/>
  <c r="Z233" i="5" s="1"/>
  <c r="B227" i="12"/>
  <c r="A249" i="10"/>
  <c r="A250" i="1" s="1"/>
  <c r="A237" i="5"/>
  <c r="Y237" i="5" s="1"/>
  <c r="Z237" i="5" s="1"/>
  <c r="B231" i="12"/>
  <c r="A108" i="10"/>
  <c r="A109" i="1" s="1"/>
  <c r="A241" i="5"/>
  <c r="Y241" i="5" s="1"/>
  <c r="Z241" i="5" s="1"/>
  <c r="B235" i="12"/>
  <c r="A278" i="10"/>
  <c r="A279" i="1" s="1"/>
  <c r="A245" i="5"/>
  <c r="Y245" i="5" s="1"/>
  <c r="Z245" i="5" s="1"/>
  <c r="B239" i="12"/>
  <c r="A60" i="10"/>
  <c r="A61" i="1" s="1"/>
  <c r="A249" i="5"/>
  <c r="Y249" i="5" s="1"/>
  <c r="Z249" i="5" s="1"/>
  <c r="B243" i="12"/>
  <c r="A157" i="10"/>
  <c r="A158" i="1" s="1"/>
  <c r="B247" i="12"/>
  <c r="A23" i="10"/>
  <c r="A24" i="1" s="1"/>
  <c r="B251" i="12"/>
  <c r="A299" i="10"/>
  <c r="A300" i="1" s="1"/>
  <c r="B255" i="12"/>
  <c r="A13" i="10"/>
  <c r="A14" i="1" s="1"/>
  <c r="B259" i="12"/>
  <c r="A134" i="10"/>
  <c r="A135" i="1" s="1"/>
  <c r="B263" i="12"/>
  <c r="A182" i="10"/>
  <c r="A183" i="1" s="1"/>
  <c r="B267" i="12"/>
  <c r="A102" i="10"/>
  <c r="A103" i="1" s="1"/>
  <c r="B271" i="12"/>
  <c r="A41" i="10"/>
  <c r="A42" i="1" s="1"/>
  <c r="B275" i="12"/>
  <c r="A91" i="10"/>
  <c r="A92" i="1" s="1"/>
  <c r="B279" i="12"/>
  <c r="A45" i="10"/>
  <c r="A46" i="1" s="1"/>
  <c r="B283" i="12"/>
  <c r="A139" i="10"/>
  <c r="A140" i="1" s="1"/>
  <c r="B287" i="12"/>
  <c r="A109" i="10"/>
  <c r="A110" i="1" s="1"/>
  <c r="B291" i="12"/>
  <c r="A113" i="10"/>
  <c r="A114" i="1" s="1"/>
  <c r="B295" i="12"/>
  <c r="A281" i="10"/>
  <c r="A282" i="1" s="1"/>
  <c r="C3850" i="9"/>
  <c r="B3852" i="2" s="1"/>
  <c r="C3846" i="9"/>
  <c r="B3848" i="2" s="1"/>
  <c r="C3842" i="9"/>
  <c r="B3844" i="2" s="1"/>
  <c r="C3838" i="9"/>
  <c r="B3840" i="2" s="1"/>
  <c r="C3834" i="9"/>
  <c r="B3836" i="2" s="1"/>
  <c r="C3830" i="9"/>
  <c r="B3832" i="2" s="1"/>
  <c r="C3762" i="9"/>
  <c r="B3764" i="2" s="1"/>
  <c r="C3758" i="9"/>
  <c r="B3760" i="2" s="1"/>
  <c r="C3754" i="9"/>
  <c r="B3756" i="2" s="1"/>
  <c r="C3750" i="9"/>
  <c r="B3752" i="2" s="1"/>
  <c r="C3746" i="9"/>
  <c r="B3748" i="2" s="1"/>
  <c r="C3742" i="9"/>
  <c r="B3744" i="2" s="1"/>
  <c r="C3674" i="9"/>
  <c r="B3676" i="2" s="1"/>
  <c r="C3670" i="9"/>
  <c r="B3672" i="2" s="1"/>
  <c r="C3666" i="9"/>
  <c r="B3668" i="2" s="1"/>
  <c r="C3662" i="9"/>
  <c r="B3664" i="2" s="1"/>
  <c r="C3658" i="9"/>
  <c r="B3660" i="2" s="1"/>
  <c r="C3654" i="9"/>
  <c r="B3656" i="2" s="1"/>
  <c r="C3586" i="9"/>
  <c r="B3588" i="2" s="1"/>
  <c r="C3582" i="9"/>
  <c r="B3584" i="2" s="1"/>
  <c r="C3578" i="9"/>
  <c r="B3580" i="2" s="1"/>
  <c r="C3574" i="9"/>
  <c r="B3576" i="2" s="1"/>
  <c r="C3570" i="9"/>
  <c r="B3572" i="2" s="1"/>
  <c r="C3566" i="9"/>
  <c r="B3568" i="2" s="1"/>
  <c r="C3562" i="9"/>
  <c r="B3564" i="2" s="1"/>
  <c r="C3558" i="9"/>
  <c r="B3560" i="2" s="1"/>
  <c r="C3554" i="9"/>
  <c r="B3556" i="2" s="1"/>
  <c r="C3550" i="9"/>
  <c r="B3552" i="2" s="1"/>
  <c r="C3546" i="9"/>
  <c r="B3548" i="2" s="1"/>
  <c r="C3518" i="9"/>
  <c r="B3520" i="2" s="1"/>
  <c r="C3514" i="9"/>
  <c r="B3516" i="2" s="1"/>
  <c r="C3510" i="9"/>
  <c r="B3512" i="2" s="1"/>
  <c r="C3506" i="9"/>
  <c r="B3508" i="2" s="1"/>
  <c r="C3502" i="9"/>
  <c r="B3504" i="2" s="1"/>
  <c r="C3498" i="9"/>
  <c r="B3500" i="2" s="1"/>
  <c r="C3494" i="9"/>
  <c r="B3496" i="2" s="1"/>
  <c r="C3490" i="9"/>
  <c r="B3492" i="2" s="1"/>
  <c r="C3486" i="9"/>
  <c r="B3488" i="2" s="1"/>
  <c r="C3482" i="9"/>
  <c r="B3484" i="2" s="1"/>
  <c r="C3478" i="9"/>
  <c r="B3480" i="2" s="1"/>
  <c r="C3474" i="9"/>
  <c r="B3476" i="2" s="1"/>
  <c r="C3470" i="9"/>
  <c r="B3472" i="2" s="1"/>
  <c r="C3466" i="9"/>
  <c r="B3468" i="2" s="1"/>
  <c r="C3462" i="9"/>
  <c r="B3464" i="2" s="1"/>
  <c r="C3458" i="9"/>
  <c r="B3460" i="2" s="1"/>
  <c r="C3454" i="9"/>
  <c r="B3456" i="2" s="1"/>
  <c r="C3450" i="9"/>
  <c r="B3452" i="2" s="1"/>
  <c r="C3446" i="9"/>
  <c r="B3448" i="2" s="1"/>
  <c r="C3442" i="9"/>
  <c r="B3444" i="2" s="1"/>
  <c r="C3438" i="9"/>
  <c r="B3440" i="2" s="1"/>
  <c r="C3434" i="9"/>
  <c r="B3436" i="2" s="1"/>
  <c r="C3430" i="9"/>
  <c r="B3432" i="2" s="1"/>
  <c r="C3426" i="9"/>
  <c r="B3428" i="2" s="1"/>
  <c r="C3422" i="9"/>
  <c r="B3424" i="2" s="1"/>
  <c r="C3418" i="9"/>
  <c r="B3420" i="2" s="1"/>
  <c r="C3414" i="9"/>
  <c r="B3416" i="2" s="1"/>
  <c r="C3410" i="9"/>
  <c r="B3412" i="2" s="1"/>
  <c r="C3406" i="9"/>
  <c r="B3408" i="2" s="1"/>
  <c r="C3402" i="9"/>
  <c r="B3404" i="2" s="1"/>
  <c r="C3398" i="9"/>
  <c r="B3400" i="2" s="1"/>
  <c r="C3394" i="9"/>
  <c r="B3396" i="2" s="1"/>
  <c r="C3390" i="9"/>
  <c r="B3392" i="2" s="1"/>
  <c r="C3386" i="9"/>
  <c r="B3388" i="2" s="1"/>
  <c r="C3382" i="9"/>
  <c r="B3384" i="2" s="1"/>
  <c r="C3378" i="9"/>
  <c r="B3380" i="2" s="1"/>
  <c r="C3374" i="9"/>
  <c r="B3376" i="2" s="1"/>
  <c r="C3370" i="9"/>
  <c r="B3372" i="2" s="1"/>
  <c r="C3366" i="9"/>
  <c r="B3368" i="2" s="1"/>
  <c r="C3362" i="9"/>
  <c r="B3364" i="2" s="1"/>
  <c r="C3358" i="9"/>
  <c r="B3360" i="2" s="1"/>
  <c r="C3354" i="9"/>
  <c r="B3356" i="2" s="1"/>
  <c r="C3350" i="9"/>
  <c r="B3352" i="2" s="1"/>
  <c r="C3346" i="9"/>
  <c r="B3348" i="2" s="1"/>
  <c r="C3342" i="9"/>
  <c r="B3344" i="2" s="1"/>
  <c r="C3338" i="9"/>
  <c r="B3340" i="2" s="1"/>
  <c r="C3334" i="9"/>
  <c r="B3336" i="2" s="1"/>
  <c r="C3330" i="9"/>
  <c r="B3332" i="2" s="1"/>
  <c r="C3326" i="9"/>
  <c r="B3328" i="2" s="1"/>
  <c r="C3322" i="9"/>
  <c r="B3324" i="2" s="1"/>
  <c r="C3318" i="9"/>
  <c r="B3320" i="2" s="1"/>
  <c r="C3314" i="9"/>
  <c r="B3316" i="2" s="1"/>
  <c r="C3310" i="9"/>
  <c r="B3312" i="2" s="1"/>
  <c r="C3306" i="9"/>
  <c r="B3308" i="2" s="1"/>
  <c r="C3302" i="9"/>
  <c r="B3304" i="2" s="1"/>
  <c r="C3298" i="9"/>
  <c r="B3300" i="2" s="1"/>
  <c r="C3294" i="9"/>
  <c r="B3296" i="2" s="1"/>
  <c r="C3290" i="9"/>
  <c r="B3292" i="2" s="1"/>
  <c r="C3286" i="9"/>
  <c r="B3288" i="2" s="1"/>
  <c r="B196" i="12"/>
  <c r="A77" i="10"/>
  <c r="A78" i="1" s="1"/>
  <c r="B200" i="12"/>
  <c r="A74" i="10"/>
  <c r="A75" i="1" s="1"/>
  <c r="B204" i="12"/>
  <c r="A141" i="10"/>
  <c r="A142" i="1" s="1"/>
  <c r="B208" i="12"/>
  <c r="A51" i="10"/>
  <c r="A52" i="1" s="1"/>
  <c r="B212" i="12"/>
  <c r="A208" i="10"/>
  <c r="A209" i="1" s="1"/>
  <c r="B216" i="12"/>
  <c r="A275" i="10"/>
  <c r="A276" i="1" s="1"/>
  <c r="B220" i="12"/>
  <c r="A248" i="10"/>
  <c r="A249" i="1" s="1"/>
  <c r="B224" i="12"/>
  <c r="A297" i="10"/>
  <c r="A298" i="1" s="1"/>
  <c r="B228" i="12"/>
  <c r="A15" i="10"/>
  <c r="A16" i="1" s="1"/>
  <c r="B232" i="12"/>
  <c r="A296" i="10"/>
  <c r="A297" i="1" s="1"/>
  <c r="B236" i="12"/>
  <c r="A22" i="10"/>
  <c r="A23" i="1" s="1"/>
  <c r="B240" i="12"/>
  <c r="A305" i="10"/>
  <c r="A306" i="1" s="1"/>
  <c r="B244" i="12"/>
  <c r="A285" i="10"/>
  <c r="A286" i="1" s="1"/>
  <c r="B248" i="12"/>
  <c r="A136" i="10"/>
  <c r="A137" i="1" s="1"/>
  <c r="B252" i="12"/>
  <c r="A206" i="10"/>
  <c r="A207" i="1" s="1"/>
  <c r="B256" i="12"/>
  <c r="A135" i="10"/>
  <c r="A136" i="1" s="1"/>
  <c r="B260" i="12"/>
  <c r="A224" i="10"/>
  <c r="A225" i="1" s="1"/>
  <c r="B264" i="12"/>
  <c r="A56" i="10"/>
  <c r="A57" i="1" s="1"/>
  <c r="B268" i="12"/>
  <c r="A73" i="10"/>
  <c r="A74" i="1" s="1"/>
  <c r="B272" i="12"/>
  <c r="A233" i="10"/>
  <c r="A234" i="1" s="1"/>
  <c r="B276" i="12"/>
  <c r="A226" i="10"/>
  <c r="A227" i="1" s="1"/>
  <c r="B280" i="12"/>
  <c r="A272" i="10"/>
  <c r="A273" i="1" s="1"/>
  <c r="B284" i="12"/>
  <c r="A94" i="10"/>
  <c r="A95" i="1" s="1"/>
  <c r="B288" i="12"/>
  <c r="A202" i="10"/>
  <c r="A203" i="1" s="1"/>
  <c r="B292" i="12"/>
  <c r="A72" i="10"/>
  <c r="A73" i="1" s="1"/>
  <c r="B296" i="12"/>
  <c r="A245" i="10"/>
  <c r="A246" i="1" s="1"/>
  <c r="B300" i="12"/>
  <c r="A101" i="10"/>
  <c r="A102" i="1" s="1"/>
  <c r="B304" i="12"/>
  <c r="A301" i="10"/>
  <c r="A302" i="1" s="1"/>
  <c r="B308" i="12"/>
  <c r="A146" i="10"/>
  <c r="A147" i="1" s="1"/>
  <c r="B312" i="12"/>
  <c r="A21" i="10"/>
  <c r="A22" i="1" s="1"/>
  <c r="B316" i="12"/>
  <c r="A337" i="10"/>
  <c r="A338" i="1" s="1"/>
  <c r="B320" i="12"/>
  <c r="A37" i="10"/>
  <c r="A38" i="1" s="1"/>
  <c r="B324" i="12"/>
  <c r="A178" i="10"/>
  <c r="A179" i="1" s="1"/>
  <c r="B328" i="12"/>
  <c r="A9" i="10"/>
  <c r="A10" i="1" s="1"/>
  <c r="B332" i="12"/>
  <c r="A214" i="10"/>
  <c r="A215" i="1" s="1"/>
  <c r="B336" i="12"/>
  <c r="A184" i="10"/>
  <c r="A185" i="1" s="1"/>
  <c r="C3277" i="9"/>
  <c r="B3279" i="2" s="1"/>
  <c r="C3273" i="9"/>
  <c r="B3275" i="2" s="1"/>
  <c r="C3269" i="9"/>
  <c r="B3271" i="2" s="1"/>
  <c r="C3265" i="9"/>
  <c r="B3267" i="2" s="1"/>
  <c r="C3261" i="9"/>
  <c r="B3263" i="2" s="1"/>
  <c r="C3257" i="9"/>
  <c r="B3259" i="2" s="1"/>
  <c r="C3253" i="9"/>
  <c r="B3255" i="2" s="1"/>
  <c r="C3249" i="9"/>
  <c r="B3251" i="2" s="1"/>
  <c r="C3245" i="9"/>
  <c r="B3247" i="2" s="1"/>
  <c r="C3241" i="9"/>
  <c r="B3243" i="2" s="1"/>
  <c r="C3237" i="9"/>
  <c r="B3239" i="2" s="1"/>
  <c r="C3233" i="9"/>
  <c r="B3235" i="2" s="1"/>
  <c r="C3229" i="9"/>
  <c r="B3231" i="2" s="1"/>
  <c r="C3225" i="9"/>
  <c r="B3227" i="2" s="1"/>
  <c r="C3221" i="9"/>
  <c r="B3223" i="2" s="1"/>
  <c r="C3217" i="9"/>
  <c r="B3219" i="2" s="1"/>
  <c r="C3213" i="9"/>
  <c r="B3215" i="2" s="1"/>
  <c r="C3209" i="9"/>
  <c r="B3211" i="2" s="1"/>
  <c r="C3205" i="9"/>
  <c r="B3207" i="2" s="1"/>
  <c r="C3201" i="9"/>
  <c r="B3203" i="2" s="1"/>
  <c r="C3197" i="9"/>
  <c r="B3199" i="2" s="1"/>
  <c r="C3193" i="9"/>
  <c r="B3195" i="2" s="1"/>
  <c r="C3189" i="9"/>
  <c r="B3191" i="2" s="1"/>
  <c r="C3185" i="9"/>
  <c r="B3187" i="2" s="1"/>
  <c r="C3181" i="9"/>
  <c r="B3183" i="2" s="1"/>
  <c r="C3177" i="9"/>
  <c r="B3179" i="2" s="1"/>
  <c r="C3173" i="9"/>
  <c r="B3175" i="2" s="1"/>
  <c r="C3169" i="9"/>
  <c r="B3171" i="2" s="1"/>
  <c r="C3165" i="9"/>
  <c r="B3167" i="2" s="1"/>
  <c r="C3161" i="9"/>
  <c r="B3163" i="2" s="1"/>
  <c r="C3157" i="9"/>
  <c r="B3159" i="2" s="1"/>
  <c r="C3153" i="9"/>
  <c r="B3155" i="2" s="1"/>
  <c r="C3149" i="9"/>
  <c r="B3151" i="2" s="1"/>
  <c r="C3145" i="9"/>
  <c r="B3147" i="2" s="1"/>
  <c r="C3141" i="9"/>
  <c r="B3143" i="2" s="1"/>
  <c r="C3137" i="9"/>
  <c r="B3139" i="2" s="1"/>
  <c r="C3133" i="9"/>
  <c r="B3135" i="2" s="1"/>
  <c r="C3129" i="9"/>
  <c r="B3131" i="2" s="1"/>
  <c r="C3125" i="9"/>
  <c r="B3127" i="2" s="1"/>
  <c r="C3121" i="9"/>
  <c r="B3123" i="2" s="1"/>
  <c r="C3117" i="9"/>
  <c r="B3119" i="2" s="1"/>
  <c r="C3113" i="9"/>
  <c r="B3115" i="2" s="1"/>
  <c r="C3109" i="9"/>
  <c r="B3111" i="2" s="1"/>
  <c r="C3105" i="9"/>
  <c r="B3107" i="2" s="1"/>
  <c r="C3101" i="9"/>
  <c r="B3103" i="2" s="1"/>
  <c r="C3097" i="9"/>
  <c r="B3099" i="2" s="1"/>
  <c r="C3093" i="9"/>
  <c r="B3095" i="2" s="1"/>
  <c r="C3089" i="9"/>
  <c r="B3091" i="2" s="1"/>
  <c r="C3085" i="9"/>
  <c r="B3087" i="2" s="1"/>
  <c r="C3081" i="9"/>
  <c r="B3083" i="2" s="1"/>
  <c r="C3077" i="9"/>
  <c r="B3079" i="2" s="1"/>
  <c r="C3073" i="9"/>
  <c r="B3075" i="2" s="1"/>
  <c r="C3069" i="9"/>
  <c r="B3071" i="2" s="1"/>
  <c r="C3065" i="9"/>
  <c r="B3067" i="2" s="1"/>
  <c r="C3061" i="9"/>
  <c r="B3063" i="2" s="1"/>
  <c r="C3057" i="9"/>
  <c r="B3059" i="2" s="1"/>
  <c r="C3053" i="9"/>
  <c r="B3055" i="2" s="1"/>
  <c r="C3049" i="9"/>
  <c r="B3051" i="2" s="1"/>
  <c r="C3045" i="9"/>
  <c r="B3047" i="2" s="1"/>
  <c r="C3041" i="9"/>
  <c r="B3043" i="2" s="1"/>
  <c r="C3037" i="9"/>
  <c r="B3039" i="2" s="1"/>
  <c r="C3033" i="9"/>
  <c r="B3035" i="2" s="1"/>
  <c r="C3029" i="9"/>
  <c r="B3031" i="2" s="1"/>
  <c r="C3025" i="9"/>
  <c r="B3027" i="2" s="1"/>
  <c r="C3021" i="9"/>
  <c r="B3023" i="2" s="1"/>
  <c r="C3017" i="9"/>
  <c r="B3019" i="2" s="1"/>
  <c r="C3013" i="9"/>
  <c r="B3015" i="2" s="1"/>
  <c r="C3009" i="9"/>
  <c r="B3011" i="2" s="1"/>
  <c r="C3005" i="9"/>
  <c r="B3007" i="2" s="1"/>
  <c r="C3001" i="9"/>
  <c r="B3003" i="2" s="1"/>
  <c r="C2997" i="9"/>
  <c r="B2999" i="2" s="1"/>
  <c r="C2993" i="9"/>
  <c r="B2995" i="2" s="1"/>
  <c r="C2989" i="9"/>
  <c r="B2991" i="2" s="1"/>
  <c r="C2985" i="9"/>
  <c r="B2987" i="2" s="1"/>
  <c r="C2981" i="9"/>
  <c r="B2983" i="2" s="1"/>
  <c r="C2977" i="9"/>
  <c r="B2979" i="2" s="1"/>
  <c r="C2973" i="9"/>
  <c r="B2975" i="2" s="1"/>
  <c r="C2969" i="9"/>
  <c r="B2971" i="2" s="1"/>
  <c r="C2965" i="9"/>
  <c r="B2967" i="2" s="1"/>
  <c r="C2961" i="9"/>
  <c r="B2963" i="2" s="1"/>
  <c r="C2957" i="9"/>
  <c r="B2959" i="2" s="1"/>
  <c r="C2953" i="9"/>
  <c r="B2955" i="2" s="1"/>
  <c r="C2949" i="9"/>
  <c r="B2951" i="2" s="1"/>
  <c r="C2945" i="9"/>
  <c r="B2947" i="2" s="1"/>
  <c r="C2941" i="9"/>
  <c r="B2943" i="2" s="1"/>
  <c r="C2937" i="9"/>
  <c r="B2939" i="2" s="1"/>
  <c r="C2933" i="9"/>
  <c r="B2935" i="2" s="1"/>
  <c r="C2929" i="9"/>
  <c r="B2931" i="2" s="1"/>
  <c r="C2925" i="9"/>
  <c r="B2927" i="2" s="1"/>
  <c r="C2921" i="9"/>
  <c r="B2923" i="2" s="1"/>
  <c r="C2917" i="9"/>
  <c r="B2919" i="2" s="1"/>
  <c r="C2913" i="9"/>
  <c r="B2915" i="2" s="1"/>
  <c r="C2909" i="9"/>
  <c r="B2911" i="2" s="1"/>
  <c r="C2905" i="9"/>
  <c r="B2907" i="2" s="1"/>
  <c r="C2901" i="9"/>
  <c r="B2903" i="2" s="1"/>
  <c r="C2897" i="9"/>
  <c r="B2899" i="2" s="1"/>
  <c r="C2893" i="9"/>
  <c r="B2895" i="2" s="1"/>
  <c r="C2889" i="9"/>
  <c r="B2891" i="2" s="1"/>
  <c r="C2885" i="9"/>
  <c r="B2887" i="2" s="1"/>
  <c r="C2881" i="9"/>
  <c r="B2883" i="2" s="1"/>
  <c r="C2877" i="9"/>
  <c r="B2879" i="2" s="1"/>
  <c r="C2873" i="9"/>
  <c r="B2875" i="2" s="1"/>
  <c r="C2869" i="9"/>
  <c r="B2871" i="2" s="1"/>
  <c r="C2865" i="9"/>
  <c r="B2867" i="2" s="1"/>
  <c r="C2861" i="9"/>
  <c r="B2863" i="2" s="1"/>
  <c r="C2857" i="9"/>
  <c r="B2859" i="2" s="1"/>
  <c r="C2853" i="9"/>
  <c r="B2855" i="2" s="1"/>
  <c r="C2849" i="9"/>
  <c r="B2851" i="2" s="1"/>
  <c r="C2845" i="9"/>
  <c r="B2847" i="2" s="1"/>
  <c r="C2841" i="9"/>
  <c r="B2843" i="2" s="1"/>
  <c r="C2837" i="9"/>
  <c r="B2839" i="2" s="1"/>
  <c r="C2833" i="9"/>
  <c r="B2835" i="2" s="1"/>
  <c r="C2829" i="9"/>
  <c r="B2831" i="2" s="1"/>
  <c r="C2825" i="9"/>
  <c r="B2827" i="2" s="1"/>
  <c r="C2821" i="9"/>
  <c r="B2823" i="2" s="1"/>
  <c r="C2817" i="9"/>
  <c r="B2819" i="2" s="1"/>
  <c r="C2813" i="9"/>
  <c r="B2815" i="2" s="1"/>
  <c r="C2809" i="9"/>
  <c r="B2811" i="2" s="1"/>
  <c r="C2805" i="9"/>
  <c r="B2807" i="2" s="1"/>
  <c r="C2801" i="9"/>
  <c r="B2803" i="2" s="1"/>
  <c r="C2797" i="9"/>
  <c r="B2799" i="2" s="1"/>
  <c r="C2793" i="9"/>
  <c r="B2795" i="2" s="1"/>
  <c r="C2789" i="9"/>
  <c r="B2791" i="2" s="1"/>
  <c r="C2785" i="9"/>
  <c r="B2787" i="2" s="1"/>
  <c r="C2781" i="9"/>
  <c r="B2783" i="2" s="1"/>
  <c r="C2777" i="9"/>
  <c r="B2779" i="2" s="1"/>
  <c r="C2773" i="9"/>
  <c r="B2775" i="2" s="1"/>
  <c r="C2769" i="9"/>
  <c r="B2771" i="2" s="1"/>
  <c r="C2765" i="9"/>
  <c r="B2767" i="2" s="1"/>
  <c r="C2761" i="9"/>
  <c r="B2763" i="2" s="1"/>
  <c r="C2757" i="9"/>
  <c r="B2759" i="2" s="1"/>
  <c r="C2753" i="9"/>
  <c r="B2755" i="2" s="1"/>
  <c r="C2749" i="9"/>
  <c r="B2751" i="2" s="1"/>
  <c r="C2745" i="9"/>
  <c r="B2747" i="2" s="1"/>
  <c r="C2741" i="9"/>
  <c r="B2743" i="2" s="1"/>
  <c r="C2737" i="9"/>
  <c r="B2739" i="2" s="1"/>
  <c r="C2733" i="9"/>
  <c r="B2735" i="2" s="1"/>
  <c r="C2729" i="9"/>
  <c r="B2731" i="2" s="1"/>
  <c r="C2725" i="9"/>
  <c r="B2727" i="2" s="1"/>
  <c r="C2721" i="9"/>
  <c r="B2723" i="2" s="1"/>
  <c r="C2717" i="9"/>
  <c r="B2719" i="2" s="1"/>
  <c r="C2713" i="9"/>
  <c r="B2715" i="2" s="1"/>
  <c r="C2709" i="9"/>
  <c r="B2711" i="2" s="1"/>
  <c r="C2705" i="9"/>
  <c r="B2707" i="2" s="1"/>
  <c r="C2701" i="9"/>
  <c r="B2703" i="2" s="1"/>
  <c r="C2697" i="9"/>
  <c r="B2699" i="2" s="1"/>
  <c r="A307" i="5"/>
  <c r="Y307" i="5" s="1"/>
  <c r="Z307" i="5" s="1"/>
  <c r="B301" i="12"/>
  <c r="A27" i="10"/>
  <c r="A28" i="1" s="1"/>
  <c r="B305" i="12"/>
  <c r="A147" i="10"/>
  <c r="A148" i="1" s="1"/>
  <c r="A315" i="5"/>
  <c r="Y315" i="5" s="1"/>
  <c r="Z315" i="5" s="1"/>
  <c r="B309" i="12"/>
  <c r="A85" i="10"/>
  <c r="A86" i="1" s="1"/>
  <c r="B313" i="12"/>
  <c r="A19" i="10"/>
  <c r="A20" i="1" s="1"/>
  <c r="A323" i="5"/>
  <c r="Y323" i="5" s="1"/>
  <c r="Z323" i="5" s="1"/>
  <c r="B317" i="12"/>
  <c r="A331" i="10"/>
  <c r="A332" i="1" s="1"/>
  <c r="B321" i="12"/>
  <c r="A283" i="10"/>
  <c r="A284" i="1" s="1"/>
  <c r="A331" i="5"/>
  <c r="Y331" i="5" s="1"/>
  <c r="Z331" i="5" s="1"/>
  <c r="B325" i="12"/>
  <c r="A246" i="10"/>
  <c r="A247" i="1" s="1"/>
  <c r="B329" i="12"/>
  <c r="A93" i="10"/>
  <c r="A94" i="1" s="1"/>
  <c r="A339" i="5"/>
  <c r="Y339" i="5" s="1"/>
  <c r="Z339" i="5" s="1"/>
  <c r="B333" i="12"/>
  <c r="A4" i="10"/>
  <c r="A5" i="1" s="1"/>
  <c r="C2" i="9"/>
  <c r="B4" i="2" s="1"/>
  <c r="D7368" i="9"/>
  <c r="C7370" i="2" s="1"/>
  <c r="D7364" i="9"/>
  <c r="C7366" i="2" s="1"/>
  <c r="D7360" i="9"/>
  <c r="C7362" i="2" s="1"/>
  <c r="D7356" i="9"/>
  <c r="C7358" i="2" s="1"/>
  <c r="D7352" i="9"/>
  <c r="C7354" i="2" s="1"/>
  <c r="D7348" i="9"/>
  <c r="C7350" i="2" s="1"/>
  <c r="D7344" i="9"/>
  <c r="C7346" i="2" s="1"/>
  <c r="D7340" i="9"/>
  <c r="C7342" i="2" s="1"/>
  <c r="D7336" i="9"/>
  <c r="C7338" i="2" s="1"/>
  <c r="D7332" i="9"/>
  <c r="C7334" i="2" s="1"/>
  <c r="D7328" i="9"/>
  <c r="C7330" i="2" s="1"/>
  <c r="D7324" i="9"/>
  <c r="C7326" i="2" s="1"/>
  <c r="D7320" i="9"/>
  <c r="C7322" i="2" s="1"/>
  <c r="D7316" i="9"/>
  <c r="C7318" i="2" s="1"/>
  <c r="D7312" i="9"/>
  <c r="C7314" i="2" s="1"/>
  <c r="D7308" i="9"/>
  <c r="C7310" i="2" s="1"/>
  <c r="D7304" i="9"/>
  <c r="C7306" i="2" s="1"/>
  <c r="D7300" i="9"/>
  <c r="C7302" i="2" s="1"/>
  <c r="D7296" i="9"/>
  <c r="C7298" i="2" s="1"/>
  <c r="D7292" i="9"/>
  <c r="C7294" i="2" s="1"/>
  <c r="D7288" i="9"/>
  <c r="C7290" i="2" s="1"/>
  <c r="D7284" i="9"/>
  <c r="C7286" i="2" s="1"/>
  <c r="D7280" i="9"/>
  <c r="C7282" i="2" s="1"/>
  <c r="D7276" i="9"/>
  <c r="C7278" i="2" s="1"/>
  <c r="D7272" i="9"/>
  <c r="C7274" i="2" s="1"/>
  <c r="D7268" i="9"/>
  <c r="C7270" i="2" s="1"/>
  <c r="D7264" i="9"/>
  <c r="C7266" i="2" s="1"/>
  <c r="D7260" i="9"/>
  <c r="C7262" i="2" s="1"/>
  <c r="D7256" i="9"/>
  <c r="C7258" i="2" s="1"/>
  <c r="D7252" i="9"/>
  <c r="C7254" i="2" s="1"/>
  <c r="D7248" i="9"/>
  <c r="C7250" i="2" s="1"/>
  <c r="D7244" i="9"/>
  <c r="C7246" i="2" s="1"/>
  <c r="D7240" i="9"/>
  <c r="C7242" i="2" s="1"/>
  <c r="D7236" i="9"/>
  <c r="C7238" i="2" s="1"/>
  <c r="D7232" i="9"/>
  <c r="C7234" i="2" s="1"/>
  <c r="D7228" i="9"/>
  <c r="C7230" i="2" s="1"/>
  <c r="D7224" i="9"/>
  <c r="C7226" i="2" s="1"/>
  <c r="D7220" i="9"/>
  <c r="C7222" i="2" s="1"/>
  <c r="D7216" i="9"/>
  <c r="C7218" i="2" s="1"/>
  <c r="D7212" i="9"/>
  <c r="C7214" i="2" s="1"/>
  <c r="D7208" i="9"/>
  <c r="C7210" i="2" s="1"/>
  <c r="D7204" i="9"/>
  <c r="C7206" i="2" s="1"/>
  <c r="D7200" i="9"/>
  <c r="C7202" i="2" s="1"/>
  <c r="D7196" i="9"/>
  <c r="C7198" i="2" s="1"/>
  <c r="D7192" i="9"/>
  <c r="C7194" i="2" s="1"/>
  <c r="D7188" i="9"/>
  <c r="C7190" i="2" s="1"/>
  <c r="D7184" i="9"/>
  <c r="C7186" i="2" s="1"/>
  <c r="D7180" i="9"/>
  <c r="C7182" i="2" s="1"/>
  <c r="D7176" i="9"/>
  <c r="C7178" i="2" s="1"/>
  <c r="D7172" i="9"/>
  <c r="C7174" i="2" s="1"/>
  <c r="D7168" i="9"/>
  <c r="C7170" i="2" s="1"/>
  <c r="D7164" i="9"/>
  <c r="C7166" i="2" s="1"/>
  <c r="D7160" i="9"/>
  <c r="C7162" i="2" s="1"/>
  <c r="D7156" i="9"/>
  <c r="C7158" i="2" s="1"/>
  <c r="D7152" i="9"/>
  <c r="C7154" i="2" s="1"/>
  <c r="D7148" i="9"/>
  <c r="C7150" i="2" s="1"/>
  <c r="D7144" i="9"/>
  <c r="C7146" i="2" s="1"/>
  <c r="D7140" i="9"/>
  <c r="C7142" i="2" s="1"/>
  <c r="D7136" i="9"/>
  <c r="C7138" i="2" s="1"/>
  <c r="D7132" i="9"/>
  <c r="C7134" i="2" s="1"/>
  <c r="D7128" i="9"/>
  <c r="C7130" i="2" s="1"/>
  <c r="D7124" i="9"/>
  <c r="C7126" i="2" s="1"/>
  <c r="D7120" i="9"/>
  <c r="C7122" i="2" s="1"/>
  <c r="D7116" i="9"/>
  <c r="C7118" i="2" s="1"/>
  <c r="D7112" i="9"/>
  <c r="C7114" i="2" s="1"/>
  <c r="D7104" i="9"/>
  <c r="C7106" i="2" s="1"/>
  <c r="D7100" i="9"/>
  <c r="C7102" i="2" s="1"/>
  <c r="D7096" i="9"/>
  <c r="C7098" i="2" s="1"/>
  <c r="D7092" i="9"/>
  <c r="C7094" i="2" s="1"/>
  <c r="D7088" i="9"/>
  <c r="C7090" i="2" s="1"/>
  <c r="D7084" i="9"/>
  <c r="C7086" i="2" s="1"/>
  <c r="D7080" i="9"/>
  <c r="C7082" i="2" s="1"/>
  <c r="D7076" i="9"/>
  <c r="C7078" i="2" s="1"/>
  <c r="D7072" i="9"/>
  <c r="C7074" i="2" s="1"/>
  <c r="D7068" i="9"/>
  <c r="C7070" i="2" s="1"/>
  <c r="D7064" i="9"/>
  <c r="C7066" i="2" s="1"/>
  <c r="D7060" i="9"/>
  <c r="C7062" i="2" s="1"/>
  <c r="D7056" i="9"/>
  <c r="C7058" i="2" s="1"/>
  <c r="D7052" i="9"/>
  <c r="C7054" i="2" s="1"/>
  <c r="D7048" i="9"/>
  <c r="C7050" i="2" s="1"/>
  <c r="D7044" i="9"/>
  <c r="C7046" i="2" s="1"/>
  <c r="D7040" i="9"/>
  <c r="C7042" i="2" s="1"/>
  <c r="D7032" i="9"/>
  <c r="C7034" i="2" s="1"/>
  <c r="D7028" i="9"/>
  <c r="C7030" i="2" s="1"/>
  <c r="D7024" i="9"/>
  <c r="C7026" i="2" s="1"/>
  <c r="D7020" i="9"/>
  <c r="C7022" i="2" s="1"/>
  <c r="D7016" i="9"/>
  <c r="C7018" i="2" s="1"/>
  <c r="D7012" i="9"/>
  <c r="C7014" i="2" s="1"/>
  <c r="D7008" i="9"/>
  <c r="C7010" i="2" s="1"/>
  <c r="D7004" i="9"/>
  <c r="C7006" i="2" s="1"/>
  <c r="D7000" i="9"/>
  <c r="C7002" i="2" s="1"/>
  <c r="D6996" i="9"/>
  <c r="C6998" i="2" s="1"/>
  <c r="D6992" i="9"/>
  <c r="C6994" i="2" s="1"/>
  <c r="D6988" i="9"/>
  <c r="C6990" i="2" s="1"/>
  <c r="D6984" i="9"/>
  <c r="C6986" i="2" s="1"/>
  <c r="D6980" i="9"/>
  <c r="C6982" i="2" s="1"/>
  <c r="D6976" i="9"/>
  <c r="C6978" i="2" s="1"/>
  <c r="D6972" i="9"/>
  <c r="C6974" i="2" s="1"/>
  <c r="D6964" i="9"/>
  <c r="C6966" i="2" s="1"/>
  <c r="D6960" i="9"/>
  <c r="C6962" i="2" s="1"/>
  <c r="D6956" i="9"/>
  <c r="C6958" i="2" s="1"/>
  <c r="D6952" i="9"/>
  <c r="C6954" i="2" s="1"/>
  <c r="D6948" i="9"/>
  <c r="C6950" i="2" s="1"/>
  <c r="D6944" i="9"/>
  <c r="C6946" i="2" s="1"/>
  <c r="D6940" i="9"/>
  <c r="C6942" i="2" s="1"/>
  <c r="D6936" i="9"/>
  <c r="C6938" i="2" s="1"/>
  <c r="D6928" i="9"/>
  <c r="C6930" i="2" s="1"/>
  <c r="D6924" i="9"/>
  <c r="C6926" i="2" s="1"/>
  <c r="D6920" i="9"/>
  <c r="C6922" i="2" s="1"/>
  <c r="D6916" i="9"/>
  <c r="C6918" i="2" s="1"/>
  <c r="D6912" i="9"/>
  <c r="C6914" i="2" s="1"/>
  <c r="D6908" i="9"/>
  <c r="C6910" i="2" s="1"/>
  <c r="D6904" i="9"/>
  <c r="C6906" i="2" s="1"/>
  <c r="D6900" i="9"/>
  <c r="C6902" i="2" s="1"/>
  <c r="D6896" i="9"/>
  <c r="C6898" i="2" s="1"/>
  <c r="D6892" i="9"/>
  <c r="C6894" i="2" s="1"/>
  <c r="D6888" i="9"/>
  <c r="C6890" i="2" s="1"/>
  <c r="D6884" i="9"/>
  <c r="C6886" i="2" s="1"/>
  <c r="D6880" i="9"/>
  <c r="C6882" i="2" s="1"/>
  <c r="D6876" i="9"/>
  <c r="C6878" i="2" s="1"/>
  <c r="D6872" i="9"/>
  <c r="C6874" i="2" s="1"/>
  <c r="D6868" i="9"/>
  <c r="C6870" i="2" s="1"/>
  <c r="D6864" i="9"/>
  <c r="C6866" i="2" s="1"/>
  <c r="D6860" i="9"/>
  <c r="C6862" i="2" s="1"/>
  <c r="D6856" i="9"/>
  <c r="C6858" i="2" s="1"/>
  <c r="D6852" i="9"/>
  <c r="C6854" i="2" s="1"/>
  <c r="D6848" i="9"/>
  <c r="C6850" i="2" s="1"/>
  <c r="D6844" i="9"/>
  <c r="C6846" i="2" s="1"/>
  <c r="D6840" i="9"/>
  <c r="C6842" i="2" s="1"/>
  <c r="D6836" i="9"/>
  <c r="C6838" i="2" s="1"/>
  <c r="D6832" i="9"/>
  <c r="C6834" i="2" s="1"/>
  <c r="D6828" i="9"/>
  <c r="C6830" i="2" s="1"/>
  <c r="D6824" i="9"/>
  <c r="C6826" i="2" s="1"/>
  <c r="D6820" i="9"/>
  <c r="C6822" i="2" s="1"/>
  <c r="D6816" i="9"/>
  <c r="C6818" i="2" s="1"/>
  <c r="D6812" i="9"/>
  <c r="C6814" i="2" s="1"/>
  <c r="D6808" i="9"/>
  <c r="C6810" i="2" s="1"/>
  <c r="D6804" i="9"/>
  <c r="C6806" i="2" s="1"/>
  <c r="D6800" i="9"/>
  <c r="C6802" i="2" s="1"/>
  <c r="D6796" i="9"/>
  <c r="C6798" i="2" s="1"/>
  <c r="C3192" i="9"/>
  <c r="B3194" i="2" s="1"/>
  <c r="C3188" i="9"/>
  <c r="B3190" i="2" s="1"/>
  <c r="C3184" i="9"/>
  <c r="B3186" i="2" s="1"/>
  <c r="C3180" i="9"/>
  <c r="B3182" i="2" s="1"/>
  <c r="C3176" i="9"/>
  <c r="B3178" i="2" s="1"/>
  <c r="C3172" i="9"/>
  <c r="B3174" i="2" s="1"/>
  <c r="C3168" i="9"/>
  <c r="B3170" i="2" s="1"/>
  <c r="C3164" i="9"/>
  <c r="B3166" i="2" s="1"/>
  <c r="C3160" i="9"/>
  <c r="B3162" i="2" s="1"/>
  <c r="C3156" i="9"/>
  <c r="B3158" i="2" s="1"/>
  <c r="C3152" i="9"/>
  <c r="B3154" i="2" s="1"/>
  <c r="C3148" i="9"/>
  <c r="B3150" i="2" s="1"/>
  <c r="C3144" i="9"/>
  <c r="B3146" i="2" s="1"/>
  <c r="C3140" i="9"/>
  <c r="B3142" i="2" s="1"/>
  <c r="C3136" i="9"/>
  <c r="B3138" i="2" s="1"/>
  <c r="C3132" i="9"/>
  <c r="B3134" i="2" s="1"/>
  <c r="C3128" i="9"/>
  <c r="B3130" i="2" s="1"/>
  <c r="C3124" i="9"/>
  <c r="B3126" i="2" s="1"/>
  <c r="C3120" i="9"/>
  <c r="B3122" i="2" s="1"/>
  <c r="C3116" i="9"/>
  <c r="B3118" i="2" s="1"/>
  <c r="C3112" i="9"/>
  <c r="B3114" i="2" s="1"/>
  <c r="C3108" i="9"/>
  <c r="B3110" i="2" s="1"/>
  <c r="C3104" i="9"/>
  <c r="B3106" i="2" s="1"/>
  <c r="C3100" i="9"/>
  <c r="B3102" i="2" s="1"/>
  <c r="C3096" i="9"/>
  <c r="B3098" i="2" s="1"/>
  <c r="C3092" i="9"/>
  <c r="B3094" i="2" s="1"/>
  <c r="C3088" i="9"/>
  <c r="B3090" i="2" s="1"/>
  <c r="C3084" i="9"/>
  <c r="B3086" i="2" s="1"/>
  <c r="C3080" i="9"/>
  <c r="B3082" i="2" s="1"/>
  <c r="C3076" i="9"/>
  <c r="B3078" i="2" s="1"/>
  <c r="C3072" i="9"/>
  <c r="B3074" i="2" s="1"/>
  <c r="C3068" i="9"/>
  <c r="B3070" i="2" s="1"/>
  <c r="C3064" i="9"/>
  <c r="B3066" i="2" s="1"/>
  <c r="C3060" i="9"/>
  <c r="B3062" i="2" s="1"/>
  <c r="C3056" i="9"/>
  <c r="B3058" i="2" s="1"/>
  <c r="C3052" i="9"/>
  <c r="B3054" i="2" s="1"/>
  <c r="C3048" i="9"/>
  <c r="B3050" i="2" s="1"/>
  <c r="C3044" i="9"/>
  <c r="B3046" i="2" s="1"/>
  <c r="C3040" i="9"/>
  <c r="B3042" i="2" s="1"/>
  <c r="C3036" i="9"/>
  <c r="B3038" i="2" s="1"/>
  <c r="C3032" i="9"/>
  <c r="B3034" i="2" s="1"/>
  <c r="C3028" i="9"/>
  <c r="B3030" i="2" s="1"/>
  <c r="C3024" i="9"/>
  <c r="B3026" i="2" s="1"/>
  <c r="C3020" i="9"/>
  <c r="B3022" i="2" s="1"/>
  <c r="C3016" i="9"/>
  <c r="B3018" i="2" s="1"/>
  <c r="C3012" i="9"/>
  <c r="B3014" i="2" s="1"/>
  <c r="C3008" i="9"/>
  <c r="B3010" i="2" s="1"/>
  <c r="C3004" i="9"/>
  <c r="B3006" i="2" s="1"/>
  <c r="C3000" i="9"/>
  <c r="B3002" i="2" s="1"/>
  <c r="C2996" i="9"/>
  <c r="B2998" i="2" s="1"/>
  <c r="C2992" i="9"/>
  <c r="B2994" i="2" s="1"/>
  <c r="C2988" i="9"/>
  <c r="B2990" i="2" s="1"/>
  <c r="C2984" i="9"/>
  <c r="B2986" i="2" s="1"/>
  <c r="C2980" i="9"/>
  <c r="B2982" i="2" s="1"/>
  <c r="C2976" i="9"/>
  <c r="B2978" i="2" s="1"/>
  <c r="C2972" i="9"/>
  <c r="B2974" i="2" s="1"/>
  <c r="C2968" i="9"/>
  <c r="B2970" i="2" s="1"/>
  <c r="C2964" i="9"/>
  <c r="B2966" i="2" s="1"/>
  <c r="C2960" i="9"/>
  <c r="B2962" i="2" s="1"/>
  <c r="C2956" i="9"/>
  <c r="B2958" i="2" s="1"/>
  <c r="C2952" i="9"/>
  <c r="B2954" i="2" s="1"/>
  <c r="C2948" i="9"/>
  <c r="B2950" i="2" s="1"/>
  <c r="C2944" i="9"/>
  <c r="B2946" i="2" s="1"/>
  <c r="C2940" i="9"/>
  <c r="B2942" i="2" s="1"/>
  <c r="C2936" i="9"/>
  <c r="B2938" i="2" s="1"/>
  <c r="C2932" i="9"/>
  <c r="B2934" i="2" s="1"/>
  <c r="C2928" i="9"/>
  <c r="B2930" i="2" s="1"/>
  <c r="C2924" i="9"/>
  <c r="B2926" i="2" s="1"/>
  <c r="C2920" i="9"/>
  <c r="B2922" i="2" s="1"/>
  <c r="C2916" i="9"/>
  <c r="B2918" i="2" s="1"/>
  <c r="C2912" i="9"/>
  <c r="B2914" i="2" s="1"/>
  <c r="C2908" i="9"/>
  <c r="B2910" i="2" s="1"/>
  <c r="C2904" i="9"/>
  <c r="B2906" i="2" s="1"/>
  <c r="C2900" i="9"/>
  <c r="B2902" i="2" s="1"/>
  <c r="C2896" i="9"/>
  <c r="B2898" i="2" s="1"/>
  <c r="C2892" i="9"/>
  <c r="B2894" i="2" s="1"/>
  <c r="C2888" i="9"/>
  <c r="B2890" i="2" s="1"/>
  <c r="C2884" i="9"/>
  <c r="B2886" i="2" s="1"/>
  <c r="C2880" i="9"/>
  <c r="B2882" i="2" s="1"/>
  <c r="C2876" i="9"/>
  <c r="B2878" i="2" s="1"/>
  <c r="C2872" i="9"/>
  <c r="B2874" i="2" s="1"/>
  <c r="C2868" i="9"/>
  <c r="B2870" i="2" s="1"/>
  <c r="C2864" i="9"/>
  <c r="B2866" i="2" s="1"/>
  <c r="C2860" i="9"/>
  <c r="B2862" i="2" s="1"/>
  <c r="C2856" i="9"/>
  <c r="B2858" i="2" s="1"/>
  <c r="C2852" i="9"/>
  <c r="B2854" i="2" s="1"/>
  <c r="C2848" i="9"/>
  <c r="B2850" i="2" s="1"/>
  <c r="C2844" i="9"/>
  <c r="B2846" i="2" s="1"/>
  <c r="C2840" i="9"/>
  <c r="B2842" i="2" s="1"/>
  <c r="C2836" i="9"/>
  <c r="B2838" i="2" s="1"/>
  <c r="C2832" i="9"/>
  <c r="B2834" i="2" s="1"/>
  <c r="C2828" i="9"/>
  <c r="B2830" i="2" s="1"/>
  <c r="C2824" i="9"/>
  <c r="B2826" i="2" s="1"/>
  <c r="C2820" i="9"/>
  <c r="B2822" i="2" s="1"/>
  <c r="C2816" i="9"/>
  <c r="B2818" i="2" s="1"/>
  <c r="C2812" i="9"/>
  <c r="B2814" i="2" s="1"/>
  <c r="C2808" i="9"/>
  <c r="B2810" i="2" s="1"/>
  <c r="C2804" i="9"/>
  <c r="B2806" i="2" s="1"/>
  <c r="C2800" i="9"/>
  <c r="B2802" i="2" s="1"/>
  <c r="C2796" i="9"/>
  <c r="B2798" i="2" s="1"/>
  <c r="C2792" i="9"/>
  <c r="B2794" i="2" s="1"/>
  <c r="C2788" i="9"/>
  <c r="B2790" i="2" s="1"/>
  <c r="C2784" i="9"/>
  <c r="B2786" i="2" s="1"/>
  <c r="C2780" i="9"/>
  <c r="B2782" i="2" s="1"/>
  <c r="C2776" i="9"/>
  <c r="B2778" i="2" s="1"/>
  <c r="C2772" i="9"/>
  <c r="B2774" i="2" s="1"/>
  <c r="C2768" i="9"/>
  <c r="B2770" i="2" s="1"/>
  <c r="C2764" i="9"/>
  <c r="B2766" i="2" s="1"/>
  <c r="C2760" i="9"/>
  <c r="B2762" i="2" s="1"/>
  <c r="C2756" i="9"/>
  <c r="B2758" i="2" s="1"/>
  <c r="C2752" i="9"/>
  <c r="B2754" i="2" s="1"/>
  <c r="C2748" i="9"/>
  <c r="B2750" i="2" s="1"/>
  <c r="C2744" i="9"/>
  <c r="B2746" i="2" s="1"/>
  <c r="C2740" i="9"/>
  <c r="B2742" i="2" s="1"/>
  <c r="C2736" i="9"/>
  <c r="B2738" i="2" s="1"/>
  <c r="C2732" i="9"/>
  <c r="B2734" i="2" s="1"/>
  <c r="C2728" i="9"/>
  <c r="B2730" i="2" s="1"/>
  <c r="C2724" i="9"/>
  <c r="B2726" i="2" s="1"/>
  <c r="C2720" i="9"/>
  <c r="B2722" i="2" s="1"/>
  <c r="C2716" i="9"/>
  <c r="B2718" i="2" s="1"/>
  <c r="C2712" i="9"/>
  <c r="B2714" i="2" s="1"/>
  <c r="C2708" i="9"/>
  <c r="B2710" i="2" s="1"/>
  <c r="C2704" i="9"/>
  <c r="B2706" i="2" s="1"/>
  <c r="C2700" i="9"/>
  <c r="B2702" i="2" s="1"/>
  <c r="C2696" i="9"/>
  <c r="B2698" i="2" s="1"/>
  <c r="C2692" i="9"/>
  <c r="B2694" i="2" s="1"/>
  <c r="C2688" i="9"/>
  <c r="B2690" i="2" s="1"/>
  <c r="C2684" i="9"/>
  <c r="B2686" i="2" s="1"/>
  <c r="C2680" i="9"/>
  <c r="B2682" i="2" s="1"/>
  <c r="C2676" i="9"/>
  <c r="B2678" i="2" s="1"/>
  <c r="B190" i="12"/>
  <c r="A239" i="10"/>
  <c r="A240" i="1" s="1"/>
  <c r="B194" i="12"/>
  <c r="A257" i="10"/>
  <c r="A258" i="1" s="1"/>
  <c r="B198" i="12"/>
  <c r="A332" i="10"/>
  <c r="A333" i="1" s="1"/>
  <c r="B202" i="12"/>
  <c r="A48" i="10"/>
  <c r="A49" i="1" s="1"/>
  <c r="B206" i="12"/>
  <c r="A181" i="10"/>
  <c r="A182" i="1" s="1"/>
  <c r="B210" i="12"/>
  <c r="A6" i="10"/>
  <c r="A7" i="1" s="1"/>
  <c r="B214" i="12"/>
  <c r="A16" i="10"/>
  <c r="A17" i="1" s="1"/>
  <c r="B218" i="12"/>
  <c r="A197" i="10"/>
  <c r="A198" i="1" s="1"/>
  <c r="B222" i="12"/>
  <c r="A307" i="10"/>
  <c r="A308" i="1" s="1"/>
  <c r="B226" i="12"/>
  <c r="A315" i="10"/>
  <c r="A316" i="1" s="1"/>
  <c r="B230" i="12"/>
  <c r="A252" i="10"/>
  <c r="A253" i="1" s="1"/>
  <c r="B234" i="12"/>
  <c r="A100" i="10"/>
  <c r="A101" i="1" s="1"/>
  <c r="B238" i="12"/>
  <c r="A217" i="10"/>
  <c r="A218" i="1" s="1"/>
  <c r="B242" i="12"/>
  <c r="A53" i="10"/>
  <c r="A54" i="1" s="1"/>
  <c r="B246" i="12"/>
  <c r="A320" i="10"/>
  <c r="A321" i="1" s="1"/>
  <c r="B250" i="12"/>
  <c r="A110" i="10"/>
  <c r="A111" i="1" s="1"/>
  <c r="B254" i="12"/>
  <c r="A143" i="10"/>
  <c r="A144" i="1" s="1"/>
  <c r="B258" i="12"/>
  <c r="A273" i="10"/>
  <c r="A274" i="1" s="1"/>
  <c r="B262" i="12"/>
  <c r="A267" i="10"/>
  <c r="A268" i="1" s="1"/>
  <c r="B266" i="12"/>
  <c r="A61" i="10"/>
  <c r="A62" i="1" s="1"/>
  <c r="B270" i="12"/>
  <c r="A97" i="10"/>
  <c r="A98" i="1" s="1"/>
  <c r="B274" i="12"/>
  <c r="A17" i="10"/>
  <c r="A18" i="1" s="1"/>
  <c r="B278" i="12"/>
  <c r="A327" i="10"/>
  <c r="A328" i="1" s="1"/>
  <c r="B282" i="12"/>
  <c r="A258" i="10"/>
  <c r="A259" i="1" s="1"/>
  <c r="B286" i="12"/>
  <c r="A153" i="10"/>
  <c r="A154" i="1" s="1"/>
  <c r="B290" i="12"/>
  <c r="A176" i="10"/>
  <c r="A177" i="1" s="1"/>
  <c r="B294" i="12"/>
  <c r="A221" i="10"/>
  <c r="A222" i="1" s="1"/>
  <c r="B298" i="12"/>
  <c r="A240" i="10"/>
  <c r="A241" i="1" s="1"/>
  <c r="B302" i="12"/>
  <c r="A18" i="10"/>
  <c r="A19" i="1" s="1"/>
  <c r="B306" i="12"/>
  <c r="A328" i="10"/>
  <c r="A329" i="1" s="1"/>
  <c r="B310" i="12"/>
  <c r="A79" i="10"/>
  <c r="A80" i="1" s="1"/>
  <c r="B314" i="12"/>
  <c r="A150" i="10"/>
  <c r="A151" i="1" s="1"/>
  <c r="B318" i="12"/>
  <c r="A336" i="10"/>
  <c r="A337" i="1" s="1"/>
  <c r="B322" i="12"/>
  <c r="A256" i="10"/>
  <c r="A257" i="1" s="1"/>
  <c r="B326" i="12"/>
  <c r="A103" i="10"/>
  <c r="A104" i="1" s="1"/>
  <c r="B330" i="12"/>
  <c r="A266" i="10"/>
  <c r="A267" i="1" s="1"/>
  <c r="B334" i="12"/>
  <c r="A319" i="10"/>
  <c r="A320" i="1" s="1"/>
  <c r="C2155" i="9"/>
  <c r="B2157" i="2" s="1"/>
  <c r="C2151" i="9"/>
  <c r="B2153" i="2" s="1"/>
  <c r="C2147" i="9"/>
  <c r="B2149" i="2" s="1"/>
  <c r="C2143" i="9"/>
  <c r="B2145" i="2" s="1"/>
  <c r="C2139" i="9"/>
  <c r="B2141" i="2" s="1"/>
  <c r="C2135" i="9"/>
  <c r="B2137" i="2" s="1"/>
  <c r="C2131" i="9"/>
  <c r="B2133" i="2" s="1"/>
  <c r="C2127" i="9"/>
  <c r="B2129" i="2" s="1"/>
  <c r="C2123" i="9"/>
  <c r="B2125" i="2" s="1"/>
  <c r="C2119" i="9"/>
  <c r="B2121" i="2" s="1"/>
  <c r="C2115" i="9"/>
  <c r="B2117" i="2" s="1"/>
  <c r="C2111" i="9"/>
  <c r="B2113" i="2" s="1"/>
  <c r="C2107" i="9"/>
  <c r="B2109" i="2" s="1"/>
  <c r="C2103" i="9"/>
  <c r="B2105" i="2" s="1"/>
  <c r="C2099" i="9"/>
  <c r="B2101" i="2" s="1"/>
  <c r="C2095" i="9"/>
  <c r="B2097" i="2" s="1"/>
  <c r="C2091" i="9"/>
  <c r="B2093" i="2" s="1"/>
  <c r="C2087" i="9"/>
  <c r="B2089" i="2" s="1"/>
  <c r="C2083" i="9"/>
  <c r="B2085" i="2" s="1"/>
  <c r="C2079" i="9"/>
  <c r="B2081" i="2" s="1"/>
  <c r="C2075" i="9"/>
  <c r="B2077" i="2" s="1"/>
  <c r="C2071" i="9"/>
  <c r="B2073" i="2" s="1"/>
  <c r="C2067" i="9"/>
  <c r="B2069" i="2" s="1"/>
  <c r="C2063" i="9"/>
  <c r="B2065" i="2" s="1"/>
  <c r="C2059" i="9"/>
  <c r="B2061" i="2" s="1"/>
  <c r="C2055" i="9"/>
  <c r="B2057" i="2" s="1"/>
  <c r="C2051" i="9"/>
  <c r="B2053" i="2" s="1"/>
  <c r="C2047" i="9"/>
  <c r="B2049" i="2" s="1"/>
  <c r="C2043" i="9"/>
  <c r="B2045" i="2" s="1"/>
  <c r="C2039" i="9"/>
  <c r="B2041" i="2" s="1"/>
  <c r="C2035" i="9"/>
  <c r="B2037" i="2" s="1"/>
  <c r="C2031" i="9"/>
  <c r="B2033" i="2" s="1"/>
  <c r="C2027" i="9"/>
  <c r="B2029" i="2" s="1"/>
  <c r="C2023" i="9"/>
  <c r="B2025" i="2" s="1"/>
  <c r="C2019" i="9"/>
  <c r="B2021" i="2" s="1"/>
  <c r="C2015" i="9"/>
  <c r="B2017" i="2" s="1"/>
  <c r="C2011" i="9"/>
  <c r="B2013" i="2" s="1"/>
  <c r="C2007" i="9"/>
  <c r="B2009" i="2" s="1"/>
  <c r="C2003" i="9"/>
  <c r="B2005" i="2" s="1"/>
  <c r="C1999" i="9"/>
  <c r="B2001" i="2" s="1"/>
  <c r="C1995" i="9"/>
  <c r="B1997" i="2" s="1"/>
  <c r="C1991" i="9"/>
  <c r="B1993" i="2" s="1"/>
  <c r="C1987" i="9"/>
  <c r="B1989" i="2" s="1"/>
  <c r="C1983" i="9"/>
  <c r="B1985" i="2" s="1"/>
  <c r="C1979" i="9"/>
  <c r="B1981" i="2" s="1"/>
  <c r="C1975" i="9"/>
  <c r="B1977" i="2" s="1"/>
  <c r="C1971" i="9"/>
  <c r="B1973" i="2" s="1"/>
  <c r="C1967" i="9"/>
  <c r="B1969" i="2" s="1"/>
  <c r="C1963" i="9"/>
  <c r="B1965" i="2" s="1"/>
  <c r="C1959" i="9"/>
  <c r="B1961" i="2" s="1"/>
  <c r="C1955" i="9"/>
  <c r="B1957" i="2" s="1"/>
  <c r="C1951" i="9"/>
  <c r="B1953" i="2" s="1"/>
  <c r="C1947" i="9"/>
  <c r="B1949" i="2" s="1"/>
  <c r="C1943" i="9"/>
  <c r="B1945" i="2" s="1"/>
  <c r="C1939" i="9"/>
  <c r="B1941" i="2" s="1"/>
  <c r="C1935" i="9"/>
  <c r="B1937" i="2" s="1"/>
  <c r="C1931" i="9"/>
  <c r="B1933" i="2" s="1"/>
  <c r="C1927" i="9"/>
  <c r="B1929" i="2" s="1"/>
  <c r="C1923" i="9"/>
  <c r="B1925" i="2" s="1"/>
  <c r="C1919" i="9"/>
  <c r="B1921" i="2" s="1"/>
  <c r="C1915" i="9"/>
  <c r="B1917" i="2" s="1"/>
  <c r="C1911" i="9"/>
  <c r="B1913" i="2" s="1"/>
  <c r="C1907" i="9"/>
  <c r="B1909" i="2" s="1"/>
  <c r="C1903" i="9"/>
  <c r="B1905" i="2" s="1"/>
  <c r="C1899" i="9"/>
  <c r="B1901" i="2" s="1"/>
  <c r="C1895" i="9"/>
  <c r="B1897" i="2" s="1"/>
  <c r="C1891" i="9"/>
  <c r="B1893" i="2" s="1"/>
  <c r="C1887" i="9"/>
  <c r="B1889" i="2" s="1"/>
  <c r="C1883" i="9"/>
  <c r="B1885" i="2" s="1"/>
  <c r="C1879" i="9"/>
  <c r="B1881" i="2" s="1"/>
  <c r="C1875" i="9"/>
  <c r="B1877" i="2" s="1"/>
  <c r="C1871" i="9"/>
  <c r="B1873" i="2" s="1"/>
  <c r="C1867" i="9"/>
  <c r="B1869" i="2" s="1"/>
  <c r="C1863" i="9"/>
  <c r="B1865" i="2" s="1"/>
  <c r="C1859" i="9"/>
  <c r="B1861" i="2" s="1"/>
  <c r="C1855" i="9"/>
  <c r="B1857" i="2" s="1"/>
  <c r="C1851" i="9"/>
  <c r="B1853" i="2" s="1"/>
  <c r="C1847" i="9"/>
  <c r="B1849" i="2" s="1"/>
  <c r="C1843" i="9"/>
  <c r="B1845" i="2" s="1"/>
  <c r="C1839" i="9"/>
  <c r="B1841" i="2" s="1"/>
  <c r="C1835" i="9"/>
  <c r="B1837" i="2" s="1"/>
  <c r="C1831" i="9"/>
  <c r="B1833" i="2" s="1"/>
  <c r="C1827" i="9"/>
  <c r="B1829" i="2" s="1"/>
  <c r="C1823" i="9"/>
  <c r="B1825" i="2" s="1"/>
  <c r="C1819" i="9"/>
  <c r="B1821" i="2" s="1"/>
  <c r="C1815" i="9"/>
  <c r="B1817" i="2" s="1"/>
  <c r="C1811" i="9"/>
  <c r="B1813" i="2" s="1"/>
  <c r="C1807" i="9"/>
  <c r="B1809" i="2" s="1"/>
  <c r="C1803" i="9"/>
  <c r="B1805" i="2" s="1"/>
  <c r="C1799" i="9"/>
  <c r="B1801" i="2" s="1"/>
  <c r="C1795" i="9"/>
  <c r="B1797" i="2" s="1"/>
  <c r="C1791" i="9"/>
  <c r="B1793" i="2" s="1"/>
  <c r="C1787" i="9"/>
  <c r="B1789" i="2" s="1"/>
  <c r="C1783" i="9"/>
  <c r="B1785" i="2" s="1"/>
  <c r="C1779" i="9"/>
  <c r="B1781" i="2" s="1"/>
  <c r="C1775" i="9"/>
  <c r="B1777" i="2" s="1"/>
  <c r="C1771" i="9"/>
  <c r="B1773" i="2" s="1"/>
  <c r="C1767" i="9"/>
  <c r="B1769" i="2" s="1"/>
  <c r="C1763" i="9"/>
  <c r="B1765" i="2" s="1"/>
  <c r="C1759" i="9"/>
  <c r="B1761" i="2" s="1"/>
  <c r="C1755" i="9"/>
  <c r="B1757" i="2" s="1"/>
  <c r="C1751" i="9"/>
  <c r="B1753" i="2" s="1"/>
  <c r="C1747" i="9"/>
  <c r="B1749" i="2" s="1"/>
  <c r="C1743" i="9"/>
  <c r="B1745" i="2" s="1"/>
  <c r="C1739" i="9"/>
  <c r="B1741" i="2" s="1"/>
  <c r="C1735" i="9"/>
  <c r="B1737" i="2" s="1"/>
  <c r="C1731" i="9"/>
  <c r="B1733" i="2" s="1"/>
  <c r="C1727" i="9"/>
  <c r="B1729" i="2" s="1"/>
  <c r="C1723" i="9"/>
  <c r="B1725" i="2" s="1"/>
  <c r="C1719" i="9"/>
  <c r="B1721" i="2" s="1"/>
  <c r="C1715" i="9"/>
  <c r="B1717" i="2" s="1"/>
  <c r="C1711" i="9"/>
  <c r="B1713" i="2" s="1"/>
  <c r="C1707" i="9"/>
  <c r="B1709" i="2" s="1"/>
  <c r="C1703" i="9"/>
  <c r="B1705" i="2" s="1"/>
  <c r="C1699" i="9"/>
  <c r="B1701" i="2" s="1"/>
  <c r="C1695" i="9"/>
  <c r="B1697" i="2" s="1"/>
  <c r="C1691" i="9"/>
  <c r="B1693" i="2" s="1"/>
  <c r="C1687" i="9"/>
  <c r="B1689" i="2" s="1"/>
  <c r="C1683" i="9"/>
  <c r="B1685" i="2" s="1"/>
  <c r="C1679" i="9"/>
  <c r="B1681" i="2" s="1"/>
  <c r="C1675" i="9"/>
  <c r="B1677" i="2" s="1"/>
  <c r="C1671" i="9"/>
  <c r="B1673" i="2" s="1"/>
  <c r="C1667" i="9"/>
  <c r="B1669" i="2" s="1"/>
  <c r="C1663" i="9"/>
  <c r="B1665" i="2" s="1"/>
  <c r="C1659" i="9"/>
  <c r="B1661" i="2" s="1"/>
  <c r="C1655" i="9"/>
  <c r="B1657" i="2" s="1"/>
  <c r="C1651" i="9"/>
  <c r="B1653" i="2" s="1"/>
  <c r="C1647" i="9"/>
  <c r="B1649" i="2" s="1"/>
  <c r="C1643" i="9"/>
  <c r="B1645" i="2" s="1"/>
  <c r="C1639" i="9"/>
  <c r="B1641" i="2" s="1"/>
  <c r="C1635" i="9"/>
  <c r="B1637" i="2" s="1"/>
  <c r="C1631" i="9"/>
  <c r="B1633" i="2" s="1"/>
  <c r="C1627" i="9"/>
  <c r="B1629" i="2" s="1"/>
  <c r="C1623" i="9"/>
  <c r="B1625" i="2" s="1"/>
  <c r="C1619" i="9"/>
  <c r="B1621" i="2" s="1"/>
  <c r="C1615" i="9"/>
  <c r="B1617" i="2" s="1"/>
  <c r="C1611" i="9"/>
  <c r="B1613" i="2" s="1"/>
  <c r="C1607" i="9"/>
  <c r="B1609" i="2" s="1"/>
  <c r="C1603" i="9"/>
  <c r="B1605" i="2" s="1"/>
  <c r="C1599" i="9"/>
  <c r="B1601" i="2" s="1"/>
  <c r="C1595" i="9"/>
  <c r="B1597" i="2" s="1"/>
  <c r="C1591" i="9"/>
  <c r="B1593" i="2" s="1"/>
  <c r="C1587" i="9"/>
  <c r="B1589" i="2" s="1"/>
  <c r="C1583" i="9"/>
  <c r="B1585" i="2" s="1"/>
  <c r="C1579" i="9"/>
  <c r="B1581" i="2" s="1"/>
  <c r="C1575" i="9"/>
  <c r="B1577" i="2" s="1"/>
  <c r="C1571" i="9"/>
  <c r="B1573" i="2" s="1"/>
  <c r="C1567" i="9"/>
  <c r="B1569" i="2" s="1"/>
  <c r="C1563" i="9"/>
  <c r="B1565" i="2" s="1"/>
  <c r="C1559" i="9"/>
  <c r="B1561" i="2" s="1"/>
  <c r="C1555" i="9"/>
  <c r="B1557" i="2" s="1"/>
  <c r="C1551" i="9"/>
  <c r="B1553" i="2" s="1"/>
  <c r="C1547" i="9"/>
  <c r="B1549" i="2" s="1"/>
  <c r="C1543" i="9"/>
  <c r="B1545" i="2" s="1"/>
  <c r="C1539" i="9"/>
  <c r="B1541" i="2" s="1"/>
  <c r="C1535" i="9"/>
  <c r="B1537" i="2" s="1"/>
  <c r="C1531" i="9"/>
  <c r="B1533" i="2" s="1"/>
  <c r="C1527" i="9"/>
  <c r="B1529" i="2" s="1"/>
  <c r="C1523" i="9"/>
  <c r="B1525" i="2" s="1"/>
  <c r="C1519" i="9"/>
  <c r="B1521" i="2" s="1"/>
  <c r="C1515" i="9"/>
  <c r="B1517" i="2" s="1"/>
  <c r="C1511" i="9"/>
  <c r="B1513" i="2" s="1"/>
  <c r="C1507" i="9"/>
  <c r="B1509" i="2" s="1"/>
  <c r="C1503" i="9"/>
  <c r="B1505" i="2" s="1"/>
  <c r="C1499" i="9"/>
  <c r="B1501" i="2" s="1"/>
  <c r="C1495" i="9"/>
  <c r="B1497" i="2" s="1"/>
  <c r="C1491" i="9"/>
  <c r="B1493" i="2" s="1"/>
  <c r="C1487" i="9"/>
  <c r="B1489" i="2" s="1"/>
  <c r="C1483" i="9"/>
  <c r="B1485" i="2" s="1"/>
  <c r="C1479" i="9"/>
  <c r="B1481" i="2" s="1"/>
  <c r="C1475" i="9"/>
  <c r="B1477" i="2" s="1"/>
  <c r="C1471" i="9"/>
  <c r="B1473" i="2" s="1"/>
  <c r="C1467" i="9"/>
  <c r="B1469" i="2" s="1"/>
  <c r="C1463" i="9"/>
  <c r="B1465" i="2" s="1"/>
  <c r="C1459" i="9"/>
  <c r="B1461" i="2" s="1"/>
  <c r="C1455" i="9"/>
  <c r="B1457" i="2" s="1"/>
  <c r="C1451" i="9"/>
  <c r="B1453" i="2" s="1"/>
  <c r="C1447" i="9"/>
  <c r="B1449" i="2" s="1"/>
  <c r="C1443" i="9"/>
  <c r="B1445" i="2" s="1"/>
  <c r="C1439" i="9"/>
  <c r="B1441" i="2" s="1"/>
  <c r="C1435" i="9"/>
  <c r="B1437" i="2" s="1"/>
  <c r="C1431" i="9"/>
  <c r="B1433" i="2" s="1"/>
  <c r="C1427" i="9"/>
  <c r="B1429" i="2" s="1"/>
  <c r="C1423" i="9"/>
  <c r="B1425" i="2" s="1"/>
  <c r="C1419" i="9"/>
  <c r="B1421" i="2" s="1"/>
  <c r="C1415" i="9"/>
  <c r="B1417" i="2" s="1"/>
  <c r="C1411" i="9"/>
  <c r="B1413" i="2" s="1"/>
  <c r="C1407" i="9"/>
  <c r="B1409" i="2" s="1"/>
  <c r="C1403" i="9"/>
  <c r="B1405" i="2" s="1"/>
  <c r="C1399" i="9"/>
  <c r="B1401" i="2" s="1"/>
  <c r="C1395" i="9"/>
  <c r="B1397" i="2" s="1"/>
  <c r="C1391" i="9"/>
  <c r="B1393" i="2" s="1"/>
  <c r="C1387" i="9"/>
  <c r="B1389" i="2" s="1"/>
  <c r="C1383" i="9"/>
  <c r="B1385" i="2" s="1"/>
  <c r="C1379" i="9"/>
  <c r="B1381" i="2" s="1"/>
  <c r="C1375" i="9"/>
  <c r="B1377" i="2" s="1"/>
  <c r="C1371" i="9"/>
  <c r="B1373" i="2" s="1"/>
  <c r="C1367" i="9"/>
  <c r="B1369" i="2" s="1"/>
  <c r="B299" i="12"/>
  <c r="A156" i="10"/>
  <c r="A157" i="1" s="1"/>
  <c r="B303" i="12"/>
  <c r="A324" i="10"/>
  <c r="A325" i="1" s="1"/>
  <c r="B307" i="12"/>
  <c r="A125" i="10"/>
  <c r="A126" i="1" s="1"/>
  <c r="B311" i="12"/>
  <c r="A83" i="10"/>
  <c r="A84" i="1" s="1"/>
  <c r="B315" i="12"/>
  <c r="A14" i="10"/>
  <c r="A15" i="1" s="1"/>
  <c r="B319" i="12"/>
  <c r="A35" i="10"/>
  <c r="A36" i="1" s="1"/>
  <c r="B323" i="12"/>
  <c r="A95" i="10"/>
  <c r="A96" i="1" s="1"/>
  <c r="B327" i="12"/>
  <c r="A318" i="10"/>
  <c r="A319" i="1" s="1"/>
  <c r="B331" i="12"/>
  <c r="A317" i="10"/>
  <c r="A318" i="1" s="1"/>
  <c r="B335" i="12"/>
  <c r="A250" i="10"/>
  <c r="A251" i="1" s="1"/>
  <c r="D7366" i="9"/>
  <c r="C7368" i="2" s="1"/>
  <c r="D7362" i="9"/>
  <c r="C7364" i="2" s="1"/>
  <c r="D7354" i="9"/>
  <c r="C7356" i="2" s="1"/>
  <c r="D7350" i="9"/>
  <c r="C7352" i="2" s="1"/>
  <c r="D7346" i="9"/>
  <c r="C7348" i="2" s="1"/>
  <c r="D7342" i="9"/>
  <c r="C7344" i="2" s="1"/>
  <c r="D7338" i="9"/>
  <c r="C7340" i="2" s="1"/>
  <c r="D7334" i="9"/>
  <c r="C7336" i="2" s="1"/>
  <c r="D7330" i="9"/>
  <c r="C7332" i="2" s="1"/>
  <c r="D7322" i="9"/>
  <c r="C7324" i="2" s="1"/>
  <c r="D7318" i="9"/>
  <c r="C7320" i="2" s="1"/>
  <c r="D7314" i="9"/>
  <c r="C7316" i="2" s="1"/>
  <c r="D7310" i="9"/>
  <c r="C7312" i="2" s="1"/>
  <c r="D7306" i="9"/>
  <c r="C7308" i="2" s="1"/>
  <c r="D7302" i="9"/>
  <c r="C7304" i="2" s="1"/>
  <c r="D7298" i="9"/>
  <c r="C7300" i="2" s="1"/>
  <c r="D7294" i="9"/>
  <c r="C7296" i="2" s="1"/>
  <c r="D7290" i="9"/>
  <c r="C7292" i="2" s="1"/>
  <c r="D7286" i="9"/>
  <c r="C7288" i="2" s="1"/>
  <c r="D7282" i="9"/>
  <c r="C7284" i="2" s="1"/>
  <c r="D7278" i="9"/>
  <c r="C7280" i="2" s="1"/>
  <c r="D7274" i="9"/>
  <c r="C7276" i="2" s="1"/>
  <c r="D7270" i="9"/>
  <c r="C7272" i="2" s="1"/>
  <c r="D7266" i="9"/>
  <c r="C7268" i="2" s="1"/>
  <c r="D7262" i="9"/>
  <c r="C7264" i="2" s="1"/>
  <c r="D7258" i="9"/>
  <c r="C7260" i="2" s="1"/>
  <c r="D7254" i="9"/>
  <c r="C7256" i="2" s="1"/>
  <c r="D7250" i="9"/>
  <c r="C7252" i="2" s="1"/>
  <c r="D7246" i="9"/>
  <c r="C7248" i="2" s="1"/>
  <c r="D7242" i="9"/>
  <c r="C7244" i="2" s="1"/>
  <c r="D7238" i="9"/>
  <c r="C7240" i="2" s="1"/>
  <c r="D7234" i="9"/>
  <c r="C7236" i="2" s="1"/>
  <c r="D7230" i="9"/>
  <c r="C7232" i="2" s="1"/>
  <c r="D7226" i="9"/>
  <c r="C7228" i="2" s="1"/>
  <c r="D7222" i="9"/>
  <c r="C7224" i="2" s="1"/>
  <c r="D7210" i="9"/>
  <c r="C7212" i="2" s="1"/>
  <c r="D7198" i="9"/>
  <c r="C7200" i="2" s="1"/>
  <c r="D7194" i="9"/>
  <c r="C7196" i="2" s="1"/>
  <c r="D7186" i="9"/>
  <c r="C7188" i="2" s="1"/>
  <c r="D7182" i="9"/>
  <c r="C7184" i="2" s="1"/>
  <c r="D7178" i="9"/>
  <c r="C7180" i="2" s="1"/>
  <c r="D7174" i="9"/>
  <c r="C7176" i="2" s="1"/>
  <c r="D7170" i="9"/>
  <c r="C7172" i="2" s="1"/>
  <c r="D7162" i="9"/>
  <c r="C7164" i="2" s="1"/>
  <c r="D7158" i="9"/>
  <c r="C7160" i="2" s="1"/>
  <c r="D7154" i="9"/>
  <c r="C7156" i="2" s="1"/>
  <c r="D7150" i="9"/>
  <c r="C7152" i="2" s="1"/>
  <c r="D7146" i="9"/>
  <c r="C7148" i="2" s="1"/>
  <c r="D7142" i="9"/>
  <c r="C7144" i="2" s="1"/>
  <c r="D7134" i="9"/>
  <c r="C7136" i="2" s="1"/>
  <c r="D7130" i="9"/>
  <c r="C7132" i="2" s="1"/>
  <c r="D7126" i="9"/>
  <c r="C7128" i="2" s="1"/>
  <c r="D7122" i="9"/>
  <c r="C7124" i="2" s="1"/>
  <c r="D7118" i="9"/>
  <c r="C7120" i="2" s="1"/>
  <c r="D7114" i="9"/>
  <c r="C7116" i="2" s="1"/>
  <c r="D7110" i="9"/>
  <c r="C7112" i="2" s="1"/>
  <c r="D7106" i="9"/>
  <c r="C7108" i="2" s="1"/>
  <c r="D7102" i="9"/>
  <c r="C7104" i="2" s="1"/>
  <c r="D7098" i="9"/>
  <c r="C7100" i="2" s="1"/>
  <c r="D7094" i="9"/>
  <c r="C7096" i="2" s="1"/>
  <c r="D7090" i="9"/>
  <c r="C7092" i="2" s="1"/>
  <c r="D7086" i="9"/>
  <c r="C7088" i="2" s="1"/>
  <c r="D7082" i="9"/>
  <c r="C7084" i="2" s="1"/>
  <c r="D7078" i="9"/>
  <c r="C7080" i="2" s="1"/>
  <c r="D7074" i="9"/>
  <c r="C7076" i="2" s="1"/>
  <c r="D7070" i="9"/>
  <c r="C7072" i="2" s="1"/>
  <c r="D7066" i="9"/>
  <c r="C7068" i="2" s="1"/>
  <c r="D7062" i="9"/>
  <c r="C7064" i="2" s="1"/>
  <c r="D7058" i="9"/>
  <c r="C7060" i="2" s="1"/>
  <c r="D7054" i="9"/>
  <c r="C7056" i="2" s="1"/>
  <c r="D7050" i="9"/>
  <c r="C7052" i="2" s="1"/>
  <c r="D7046" i="9"/>
  <c r="C7048" i="2" s="1"/>
  <c r="D7042" i="9"/>
  <c r="C7044" i="2" s="1"/>
  <c r="D7038" i="9"/>
  <c r="C7040" i="2" s="1"/>
  <c r="D7034" i="9"/>
  <c r="C7036" i="2" s="1"/>
  <c r="D7030" i="9"/>
  <c r="C7032" i="2" s="1"/>
  <c r="D7026" i="9"/>
  <c r="C7028" i="2" s="1"/>
  <c r="D7022" i="9"/>
  <c r="C7024" i="2" s="1"/>
  <c r="D7018" i="9"/>
  <c r="C7020" i="2" s="1"/>
  <c r="D7014" i="9"/>
  <c r="C7016" i="2" s="1"/>
  <c r="D7010" i="9"/>
  <c r="C7012" i="2" s="1"/>
  <c r="D7006" i="9"/>
  <c r="C7008" i="2" s="1"/>
  <c r="D7002" i="9"/>
  <c r="C7004" i="2" s="1"/>
  <c r="D6998" i="9"/>
  <c r="C7000" i="2" s="1"/>
  <c r="D6994" i="9"/>
  <c r="C6996" i="2" s="1"/>
  <c r="D6990" i="9"/>
  <c r="C6992" i="2" s="1"/>
  <c r="D6986" i="9"/>
  <c r="C6988" i="2" s="1"/>
  <c r="D6982" i="9"/>
  <c r="C6984" i="2" s="1"/>
  <c r="D6978" i="9"/>
  <c r="C6980" i="2" s="1"/>
  <c r="D6974" i="9"/>
  <c r="C6976" i="2" s="1"/>
  <c r="D6970" i="9"/>
  <c r="C6972" i="2" s="1"/>
  <c r="D6966" i="9"/>
  <c r="C6968" i="2" s="1"/>
  <c r="D6962" i="9"/>
  <c r="C6964" i="2" s="1"/>
  <c r="D6958" i="9"/>
  <c r="C6960" i="2" s="1"/>
  <c r="D6954" i="9"/>
  <c r="C6956" i="2" s="1"/>
  <c r="D6950" i="9"/>
  <c r="C6952" i="2" s="1"/>
  <c r="D6946" i="9"/>
  <c r="C6948" i="2" s="1"/>
  <c r="D6942" i="9"/>
  <c r="C6944" i="2" s="1"/>
  <c r="D6938" i="9"/>
  <c r="C6940" i="2" s="1"/>
  <c r="D6934" i="9"/>
  <c r="C6936" i="2" s="1"/>
  <c r="D6930" i="9"/>
  <c r="C6932" i="2" s="1"/>
  <c r="D6926" i="9"/>
  <c r="C6928" i="2" s="1"/>
  <c r="D6922" i="9"/>
  <c r="C6924" i="2" s="1"/>
  <c r="D6918" i="9"/>
  <c r="C6920" i="2" s="1"/>
  <c r="D6914" i="9"/>
  <c r="C6916" i="2" s="1"/>
  <c r="D6910" i="9"/>
  <c r="C6912" i="2" s="1"/>
  <c r="D6906" i="9"/>
  <c r="C6908" i="2" s="1"/>
  <c r="D6902" i="9"/>
  <c r="C6904" i="2" s="1"/>
  <c r="D6898" i="9"/>
  <c r="C6900" i="2" s="1"/>
  <c r="D6894" i="9"/>
  <c r="C6896" i="2" s="1"/>
  <c r="D6890" i="9"/>
  <c r="C6892" i="2" s="1"/>
  <c r="D6886" i="9"/>
  <c r="C6888" i="2" s="1"/>
  <c r="D6882" i="9"/>
  <c r="C6884" i="2" s="1"/>
  <c r="D6878" i="9"/>
  <c r="C6880" i="2" s="1"/>
  <c r="D6874" i="9"/>
  <c r="C6876" i="2" s="1"/>
  <c r="D6870" i="9"/>
  <c r="C6872" i="2" s="1"/>
  <c r="D6866" i="9"/>
  <c r="C6868" i="2" s="1"/>
  <c r="D6862" i="9"/>
  <c r="C6864" i="2" s="1"/>
  <c r="D6858" i="9"/>
  <c r="C6860" i="2" s="1"/>
  <c r="D6854" i="9"/>
  <c r="C6856" i="2" s="1"/>
  <c r="D6850" i="9"/>
  <c r="C6852" i="2" s="1"/>
  <c r="D6846" i="9"/>
  <c r="C6848" i="2" s="1"/>
  <c r="D6842" i="9"/>
  <c r="C6844" i="2" s="1"/>
  <c r="D6838" i="9"/>
  <c r="C6840" i="2" s="1"/>
  <c r="D6834" i="9"/>
  <c r="C6836" i="2" s="1"/>
  <c r="D6830" i="9"/>
  <c r="C6832" i="2" s="1"/>
  <c r="D6826" i="9"/>
  <c r="C6828" i="2" s="1"/>
  <c r="D6822" i="9"/>
  <c r="C6824" i="2" s="1"/>
  <c r="D6818" i="9"/>
  <c r="C6820" i="2" s="1"/>
  <c r="D6814" i="9"/>
  <c r="C6816" i="2" s="1"/>
  <c r="D6810" i="9"/>
  <c r="C6812" i="2" s="1"/>
  <c r="C3282" i="9"/>
  <c r="B3284" i="2" s="1"/>
  <c r="C3278" i="9"/>
  <c r="B3280" i="2" s="1"/>
  <c r="C3274" i="9"/>
  <c r="B3276" i="2" s="1"/>
  <c r="C3270" i="9"/>
  <c r="B3272" i="2" s="1"/>
  <c r="C3266" i="9"/>
  <c r="B3268" i="2" s="1"/>
  <c r="C3262" i="9"/>
  <c r="B3264" i="2" s="1"/>
  <c r="C3258" i="9"/>
  <c r="B3260" i="2" s="1"/>
  <c r="C3254" i="9"/>
  <c r="B3256" i="2" s="1"/>
  <c r="C3250" i="9"/>
  <c r="B3252" i="2" s="1"/>
  <c r="C3246" i="9"/>
  <c r="B3248" i="2" s="1"/>
  <c r="C3242" i="9"/>
  <c r="B3244" i="2" s="1"/>
  <c r="C3238" i="9"/>
  <c r="B3240" i="2" s="1"/>
  <c r="C3234" i="9"/>
  <c r="B3236" i="2" s="1"/>
  <c r="C3230" i="9"/>
  <c r="B3232" i="2" s="1"/>
  <c r="C3226" i="9"/>
  <c r="B3228" i="2" s="1"/>
  <c r="C3222" i="9"/>
  <c r="B3224" i="2" s="1"/>
  <c r="C3218" i="9"/>
  <c r="B3220" i="2" s="1"/>
  <c r="C3214" i="9"/>
  <c r="B3216" i="2" s="1"/>
  <c r="C3210" i="9"/>
  <c r="B3212" i="2" s="1"/>
  <c r="C3206" i="9"/>
  <c r="B3208" i="2" s="1"/>
  <c r="C3202" i="9"/>
  <c r="B3204" i="2" s="1"/>
  <c r="C3198" i="9"/>
  <c r="B3200" i="2" s="1"/>
  <c r="C3194" i="9"/>
  <c r="B3196" i="2" s="1"/>
  <c r="C3190" i="9"/>
  <c r="B3192" i="2" s="1"/>
  <c r="C3186" i="9"/>
  <c r="B3188" i="2" s="1"/>
  <c r="C3182" i="9"/>
  <c r="B3184" i="2" s="1"/>
  <c r="C3178" i="9"/>
  <c r="B3180" i="2" s="1"/>
  <c r="C3174" i="9"/>
  <c r="B3176" i="2" s="1"/>
  <c r="C3170" i="9"/>
  <c r="B3172" i="2" s="1"/>
  <c r="C3166" i="9"/>
  <c r="B3168" i="2" s="1"/>
  <c r="C3162" i="9"/>
  <c r="B3164" i="2" s="1"/>
  <c r="C3158" i="9"/>
  <c r="B3160" i="2" s="1"/>
  <c r="C3154" i="9"/>
  <c r="B3156" i="2" s="1"/>
  <c r="C3150" i="9"/>
  <c r="B3152" i="2" s="1"/>
  <c r="C3146" i="9"/>
  <c r="B3148" i="2" s="1"/>
  <c r="C3142" i="9"/>
  <c r="B3144" i="2" s="1"/>
  <c r="C3138" i="9"/>
  <c r="B3140" i="2" s="1"/>
  <c r="C3134" i="9"/>
  <c r="B3136" i="2" s="1"/>
  <c r="C3130" i="9"/>
  <c r="B3132" i="2" s="1"/>
  <c r="C3126" i="9"/>
  <c r="B3128" i="2" s="1"/>
  <c r="C3122" i="9"/>
  <c r="B3124" i="2" s="1"/>
  <c r="C3118" i="9"/>
  <c r="B3120" i="2" s="1"/>
  <c r="C3114" i="9"/>
  <c r="B3116" i="2" s="1"/>
  <c r="C3110" i="9"/>
  <c r="B3112" i="2" s="1"/>
  <c r="C3106" i="9"/>
  <c r="B3108" i="2" s="1"/>
  <c r="C3102" i="9"/>
  <c r="B3104" i="2" s="1"/>
  <c r="C3098" i="9"/>
  <c r="B3100" i="2" s="1"/>
  <c r="C3094" i="9"/>
  <c r="B3096" i="2" s="1"/>
  <c r="C3090" i="9"/>
  <c r="B3092" i="2" s="1"/>
  <c r="C3086" i="9"/>
  <c r="B3088" i="2" s="1"/>
  <c r="C3082" i="9"/>
  <c r="B3084" i="2" s="1"/>
  <c r="C3078" i="9"/>
  <c r="B3080" i="2" s="1"/>
  <c r="C3074" i="9"/>
  <c r="B3076" i="2" s="1"/>
  <c r="C3070" i="9"/>
  <c r="B3072" i="2" s="1"/>
  <c r="C3066" i="9"/>
  <c r="B3068" i="2" s="1"/>
  <c r="C3062" i="9"/>
  <c r="B3064" i="2" s="1"/>
  <c r="C3058" i="9"/>
  <c r="B3060" i="2" s="1"/>
  <c r="C3054" i="9"/>
  <c r="B3056" i="2" s="1"/>
  <c r="C3050" i="9"/>
  <c r="B3052" i="2" s="1"/>
  <c r="C3046" i="9"/>
  <c r="B3048" i="2" s="1"/>
  <c r="C3042" i="9"/>
  <c r="B3044" i="2" s="1"/>
  <c r="C3038" i="9"/>
  <c r="B3040" i="2" s="1"/>
  <c r="C3034" i="9"/>
  <c r="B3036" i="2" s="1"/>
  <c r="C3030" i="9"/>
  <c r="B3032" i="2" s="1"/>
  <c r="C3026" i="9"/>
  <c r="B3028" i="2" s="1"/>
  <c r="C3022" i="9"/>
  <c r="B3024" i="2" s="1"/>
  <c r="C3018" i="9"/>
  <c r="B3020" i="2" s="1"/>
  <c r="C3014" i="9"/>
  <c r="B3016" i="2" s="1"/>
  <c r="C3010" i="9"/>
  <c r="B3012" i="2" s="1"/>
  <c r="C3006" i="9"/>
  <c r="B3008" i="2" s="1"/>
  <c r="C3002" i="9"/>
  <c r="B3004" i="2" s="1"/>
  <c r="C2998" i="9"/>
  <c r="B3000" i="2" s="1"/>
  <c r="C2994" i="9"/>
  <c r="B2996" i="2" s="1"/>
  <c r="C2990" i="9"/>
  <c r="B2992" i="2" s="1"/>
  <c r="C2986" i="9"/>
  <c r="B2988" i="2" s="1"/>
  <c r="C2982" i="9"/>
  <c r="B2984" i="2" s="1"/>
  <c r="C2978" i="9"/>
  <c r="B2980" i="2" s="1"/>
  <c r="C2974" i="9"/>
  <c r="B2976" i="2" s="1"/>
  <c r="C2970" i="9"/>
  <c r="B2972" i="2" s="1"/>
  <c r="C2966" i="9"/>
  <c r="B2968" i="2" s="1"/>
  <c r="C2962" i="9"/>
  <c r="B2964" i="2" s="1"/>
  <c r="C2958" i="9"/>
  <c r="B2960" i="2" s="1"/>
  <c r="C2954" i="9"/>
  <c r="B2956" i="2" s="1"/>
  <c r="C2950" i="9"/>
  <c r="B2952" i="2" s="1"/>
  <c r="C2946" i="9"/>
  <c r="B2948" i="2" s="1"/>
  <c r="C2942" i="9"/>
  <c r="B2944" i="2" s="1"/>
  <c r="C2938" i="9"/>
  <c r="B2940" i="2" s="1"/>
  <c r="C2934" i="9"/>
  <c r="B2936" i="2" s="1"/>
  <c r="C2930" i="9"/>
  <c r="B2932" i="2" s="1"/>
  <c r="C2926" i="9"/>
  <c r="B2928" i="2" s="1"/>
  <c r="C2922" i="9"/>
  <c r="B2924" i="2" s="1"/>
  <c r="C2918" i="9"/>
  <c r="B2920" i="2" s="1"/>
  <c r="C2914" i="9"/>
  <c r="B2916" i="2" s="1"/>
  <c r="C2910" i="9"/>
  <c r="B2912" i="2" s="1"/>
  <c r="C2906" i="9"/>
  <c r="B2908" i="2" s="1"/>
  <c r="C2902" i="9"/>
  <c r="B2904" i="2" s="1"/>
  <c r="C2898" i="9"/>
  <c r="B2900" i="2" s="1"/>
  <c r="C2894" i="9"/>
  <c r="B2896" i="2" s="1"/>
  <c r="C2890" i="9"/>
  <c r="B2892" i="2" s="1"/>
  <c r="C2886" i="9"/>
  <c r="B2888" i="2" s="1"/>
  <c r="C2882" i="9"/>
  <c r="B2884" i="2" s="1"/>
  <c r="C2878" i="9"/>
  <c r="B2880" i="2" s="1"/>
  <c r="C2874" i="9"/>
  <c r="B2876" i="2" s="1"/>
  <c r="C2870" i="9"/>
  <c r="B2872" i="2" s="1"/>
  <c r="C2866" i="9"/>
  <c r="B2868" i="2" s="1"/>
  <c r="C2862" i="9"/>
  <c r="B2864" i="2" s="1"/>
  <c r="C2858" i="9"/>
  <c r="B2860" i="2" s="1"/>
  <c r="C2854" i="9"/>
  <c r="B2856" i="2" s="1"/>
  <c r="C2850" i="9"/>
  <c r="B2852" i="2" s="1"/>
  <c r="C2846" i="9"/>
  <c r="B2848" i="2" s="1"/>
  <c r="C2842" i="9"/>
  <c r="B2844" i="2" s="1"/>
  <c r="C2838" i="9"/>
  <c r="B2840" i="2" s="1"/>
  <c r="C2834" i="9"/>
  <c r="B2836" i="2" s="1"/>
  <c r="C2830" i="9"/>
  <c r="B2832" i="2" s="1"/>
  <c r="C2826" i="9"/>
  <c r="B2828" i="2" s="1"/>
  <c r="C2822" i="9"/>
  <c r="B2824" i="2" s="1"/>
  <c r="C2818" i="9"/>
  <c r="B2820" i="2" s="1"/>
  <c r="C2814" i="9"/>
  <c r="B2816" i="2" s="1"/>
  <c r="C2810" i="9"/>
  <c r="B2812" i="2" s="1"/>
  <c r="C2806" i="9"/>
  <c r="B2808" i="2" s="1"/>
  <c r="C2802" i="9"/>
  <c r="B2804" i="2" s="1"/>
  <c r="C2798" i="9"/>
  <c r="B2800" i="2" s="1"/>
  <c r="C2794" i="9"/>
  <c r="B2796" i="2" s="1"/>
  <c r="C2790" i="9"/>
  <c r="B2792" i="2" s="1"/>
  <c r="C2786" i="9"/>
  <c r="B2788" i="2" s="1"/>
  <c r="C2782" i="9"/>
  <c r="B2784" i="2" s="1"/>
  <c r="C2778" i="9"/>
  <c r="B2780" i="2" s="1"/>
  <c r="C2774" i="9"/>
  <c r="B2776" i="2" s="1"/>
  <c r="C2770" i="9"/>
  <c r="B2772" i="2" s="1"/>
  <c r="C2766" i="9"/>
  <c r="B2768" i="2" s="1"/>
  <c r="C2762" i="9"/>
  <c r="B2764" i="2" s="1"/>
  <c r="C2758" i="9"/>
  <c r="B2760" i="2" s="1"/>
  <c r="C2754" i="9"/>
  <c r="B2756" i="2" s="1"/>
  <c r="C2750" i="9"/>
  <c r="B2752" i="2" s="1"/>
  <c r="C2746" i="9"/>
  <c r="B2748" i="2" s="1"/>
  <c r="C2742" i="9"/>
  <c r="B2744" i="2" s="1"/>
  <c r="C2738" i="9"/>
  <c r="B2740" i="2" s="1"/>
  <c r="C2734" i="9"/>
  <c r="B2736" i="2" s="1"/>
  <c r="C2693" i="9"/>
  <c r="B2695" i="2" s="1"/>
  <c r="C2689" i="9"/>
  <c r="B2691" i="2" s="1"/>
  <c r="C2685" i="9"/>
  <c r="B2687" i="2" s="1"/>
  <c r="C2681" i="9"/>
  <c r="B2683" i="2" s="1"/>
  <c r="C2677" i="9"/>
  <c r="B2679" i="2" s="1"/>
  <c r="C2673" i="9"/>
  <c r="B2675" i="2" s="1"/>
  <c r="C2669" i="9"/>
  <c r="B2671" i="2" s="1"/>
  <c r="C2665" i="9"/>
  <c r="B2667" i="2" s="1"/>
  <c r="C2661" i="9"/>
  <c r="B2663" i="2" s="1"/>
  <c r="C2657" i="9"/>
  <c r="B2659" i="2" s="1"/>
  <c r="C2653" i="9"/>
  <c r="B2655" i="2" s="1"/>
  <c r="C2649" i="9"/>
  <c r="B2651" i="2" s="1"/>
  <c r="C2645" i="9"/>
  <c r="B2647" i="2" s="1"/>
  <c r="C2641" i="9"/>
  <c r="B2643" i="2" s="1"/>
  <c r="C2637" i="9"/>
  <c r="B2639" i="2" s="1"/>
  <c r="C2633" i="9"/>
  <c r="B2635" i="2" s="1"/>
  <c r="C2629" i="9"/>
  <c r="B2631" i="2" s="1"/>
  <c r="C2625" i="9"/>
  <c r="B2627" i="2" s="1"/>
  <c r="C2621" i="9"/>
  <c r="B2623" i="2" s="1"/>
  <c r="C2617" i="9"/>
  <c r="B2619" i="2" s="1"/>
  <c r="C2613" i="9"/>
  <c r="B2615" i="2" s="1"/>
  <c r="C2609" i="9"/>
  <c r="B2611" i="2" s="1"/>
  <c r="C2605" i="9"/>
  <c r="B2607" i="2" s="1"/>
  <c r="C2601" i="9"/>
  <c r="B2603" i="2" s="1"/>
  <c r="C2597" i="9"/>
  <c r="B2599" i="2" s="1"/>
  <c r="C2593" i="9"/>
  <c r="B2595" i="2" s="1"/>
  <c r="C2589" i="9"/>
  <c r="B2591" i="2" s="1"/>
  <c r="C2585" i="9"/>
  <c r="B2587" i="2" s="1"/>
  <c r="C2581" i="9"/>
  <c r="B2583" i="2" s="1"/>
  <c r="C2577" i="9"/>
  <c r="B2579" i="2" s="1"/>
  <c r="C2573" i="9"/>
  <c r="B2575" i="2" s="1"/>
  <c r="C2569" i="9"/>
  <c r="B2571" i="2" s="1"/>
  <c r="C2565" i="9"/>
  <c r="B2567" i="2" s="1"/>
  <c r="C2561" i="9"/>
  <c r="B2563" i="2" s="1"/>
  <c r="C2557" i="9"/>
  <c r="B2559" i="2" s="1"/>
  <c r="C2553" i="9"/>
  <c r="B2555" i="2" s="1"/>
  <c r="C2549" i="9"/>
  <c r="B2551" i="2" s="1"/>
  <c r="C2545" i="9"/>
  <c r="B2547" i="2" s="1"/>
  <c r="C2541" i="9"/>
  <c r="B2543" i="2" s="1"/>
  <c r="C2537" i="9"/>
  <c r="B2539" i="2" s="1"/>
  <c r="C2533" i="9"/>
  <c r="B2535" i="2" s="1"/>
  <c r="C2529" i="9"/>
  <c r="B2531" i="2" s="1"/>
  <c r="C2525" i="9"/>
  <c r="B2527" i="2" s="1"/>
  <c r="C2521" i="9"/>
  <c r="B2523" i="2" s="1"/>
  <c r="C2517" i="9"/>
  <c r="B2519" i="2" s="1"/>
  <c r="C2513" i="9"/>
  <c r="B2515" i="2" s="1"/>
  <c r="C2509" i="9"/>
  <c r="B2511" i="2" s="1"/>
  <c r="C2505" i="9"/>
  <c r="B2507" i="2" s="1"/>
  <c r="C2501" i="9"/>
  <c r="B2503" i="2" s="1"/>
  <c r="C2497" i="9"/>
  <c r="B2499" i="2" s="1"/>
  <c r="C2493" i="9"/>
  <c r="B2495" i="2" s="1"/>
  <c r="C2489" i="9"/>
  <c r="B2491" i="2" s="1"/>
  <c r="C2485" i="9"/>
  <c r="B2487" i="2" s="1"/>
  <c r="C2481" i="9"/>
  <c r="B2483" i="2" s="1"/>
  <c r="C2477" i="9"/>
  <c r="B2479" i="2" s="1"/>
  <c r="C2473" i="9"/>
  <c r="B2475" i="2" s="1"/>
  <c r="C2469" i="9"/>
  <c r="B2471" i="2" s="1"/>
  <c r="C2465" i="9"/>
  <c r="B2467" i="2" s="1"/>
  <c r="C2461" i="9"/>
  <c r="B2463" i="2" s="1"/>
  <c r="C2457" i="9"/>
  <c r="B2459" i="2" s="1"/>
  <c r="C2453" i="9"/>
  <c r="B2455" i="2" s="1"/>
  <c r="C2449" i="9"/>
  <c r="B2451" i="2" s="1"/>
  <c r="C2445" i="9"/>
  <c r="B2447" i="2" s="1"/>
  <c r="C2441" i="9"/>
  <c r="B2443" i="2" s="1"/>
  <c r="C2437" i="9"/>
  <c r="B2439" i="2" s="1"/>
  <c r="C2433" i="9"/>
  <c r="B2435" i="2" s="1"/>
  <c r="C2429" i="9"/>
  <c r="B2431" i="2" s="1"/>
  <c r="C2425" i="9"/>
  <c r="B2427" i="2" s="1"/>
  <c r="C2421" i="9"/>
  <c r="B2423" i="2" s="1"/>
  <c r="C2417" i="9"/>
  <c r="B2419" i="2" s="1"/>
  <c r="C2413" i="9"/>
  <c r="B2415" i="2" s="1"/>
  <c r="C2409" i="9"/>
  <c r="B2411" i="2" s="1"/>
  <c r="C2405" i="9"/>
  <c r="B2407" i="2" s="1"/>
  <c r="C2401" i="9"/>
  <c r="B2403" i="2" s="1"/>
  <c r="C2397" i="9"/>
  <c r="B2399" i="2" s="1"/>
  <c r="C2393" i="9"/>
  <c r="B2395" i="2" s="1"/>
  <c r="C2389" i="9"/>
  <c r="B2391" i="2" s="1"/>
  <c r="C2385" i="9"/>
  <c r="B2387" i="2" s="1"/>
  <c r="C2381" i="9"/>
  <c r="B2383" i="2" s="1"/>
  <c r="C2377" i="9"/>
  <c r="B2379" i="2" s="1"/>
  <c r="C2373" i="9"/>
  <c r="B2375" i="2" s="1"/>
  <c r="C2369" i="9"/>
  <c r="B2371" i="2" s="1"/>
  <c r="C2365" i="9"/>
  <c r="B2367" i="2" s="1"/>
  <c r="C2361" i="9"/>
  <c r="B2363" i="2" s="1"/>
  <c r="C2357" i="9"/>
  <c r="B2359" i="2" s="1"/>
  <c r="C2353" i="9"/>
  <c r="B2355" i="2" s="1"/>
  <c r="C2349" i="9"/>
  <c r="B2351" i="2" s="1"/>
  <c r="C2345" i="9"/>
  <c r="B2347" i="2" s="1"/>
  <c r="C2341" i="9"/>
  <c r="B2343" i="2" s="1"/>
  <c r="C2337" i="9"/>
  <c r="B2339" i="2" s="1"/>
  <c r="C2333" i="9"/>
  <c r="B2335" i="2" s="1"/>
  <c r="D6792" i="9"/>
  <c r="C6794" i="2" s="1"/>
  <c r="D6788" i="9"/>
  <c r="C6790" i="2" s="1"/>
  <c r="D6784" i="9"/>
  <c r="C6786" i="2" s="1"/>
  <c r="D6780" i="9"/>
  <c r="C6782" i="2" s="1"/>
  <c r="D6776" i="9"/>
  <c r="C6778" i="2" s="1"/>
  <c r="D6772" i="9"/>
  <c r="C6774" i="2" s="1"/>
  <c r="D6768" i="9"/>
  <c r="C6770" i="2" s="1"/>
  <c r="D6764" i="9"/>
  <c r="C6766" i="2" s="1"/>
  <c r="D6760" i="9"/>
  <c r="C6762" i="2" s="1"/>
  <c r="D6756" i="9"/>
  <c r="C6758" i="2" s="1"/>
  <c r="D6752" i="9"/>
  <c r="C6754" i="2" s="1"/>
  <c r="D6748" i="9"/>
  <c r="C6750" i="2" s="1"/>
  <c r="D6744" i="9"/>
  <c r="C6746" i="2" s="1"/>
  <c r="D6740" i="9"/>
  <c r="C6742" i="2" s="1"/>
  <c r="D6736" i="9"/>
  <c r="C6738" i="2" s="1"/>
  <c r="D6732" i="9"/>
  <c r="C6734" i="2" s="1"/>
  <c r="D6728" i="9"/>
  <c r="C6730" i="2" s="1"/>
  <c r="D6724" i="9"/>
  <c r="C6726" i="2" s="1"/>
  <c r="D6720" i="9"/>
  <c r="C6722" i="2" s="1"/>
  <c r="D6716" i="9"/>
  <c r="C6718" i="2" s="1"/>
  <c r="D6712" i="9"/>
  <c r="C6714" i="2" s="1"/>
  <c r="D6708" i="9"/>
  <c r="C6710" i="2" s="1"/>
  <c r="D6704" i="9"/>
  <c r="C6706" i="2" s="1"/>
  <c r="D6700" i="9"/>
  <c r="C6702" i="2" s="1"/>
  <c r="D6696" i="9"/>
  <c r="C6698" i="2" s="1"/>
  <c r="D6692" i="9"/>
  <c r="C6694" i="2" s="1"/>
  <c r="D6688" i="9"/>
  <c r="C6690" i="2" s="1"/>
  <c r="D6684" i="9"/>
  <c r="C6686" i="2" s="1"/>
  <c r="D6680" i="9"/>
  <c r="C6682" i="2" s="1"/>
  <c r="D6676" i="9"/>
  <c r="C6678" i="2" s="1"/>
  <c r="D6672" i="9"/>
  <c r="C6674" i="2" s="1"/>
  <c r="D6668" i="9"/>
  <c r="C6670" i="2" s="1"/>
  <c r="D6664" i="9"/>
  <c r="C6666" i="2" s="1"/>
  <c r="D6660" i="9"/>
  <c r="C6662" i="2" s="1"/>
  <c r="D6656" i="9"/>
  <c r="C6658" i="2" s="1"/>
  <c r="D6652" i="9"/>
  <c r="C6654" i="2" s="1"/>
  <c r="D6648" i="9"/>
  <c r="C6650" i="2" s="1"/>
  <c r="D6644" i="9"/>
  <c r="C6646" i="2" s="1"/>
  <c r="D6640" i="9"/>
  <c r="C6642" i="2" s="1"/>
  <c r="D6636" i="9"/>
  <c r="C6638" i="2" s="1"/>
  <c r="D6632" i="9"/>
  <c r="C6634" i="2" s="1"/>
  <c r="D6628" i="9"/>
  <c r="C6630" i="2" s="1"/>
  <c r="D6624" i="9"/>
  <c r="C6626" i="2" s="1"/>
  <c r="D6620" i="9"/>
  <c r="C6622" i="2" s="1"/>
  <c r="D6616" i="9"/>
  <c r="C6618" i="2" s="1"/>
  <c r="D6612" i="9"/>
  <c r="C6614" i="2" s="1"/>
  <c r="D6608" i="9"/>
  <c r="C6610" i="2" s="1"/>
  <c r="D6604" i="9"/>
  <c r="C6606" i="2" s="1"/>
  <c r="D6600" i="9"/>
  <c r="C6602" i="2" s="1"/>
  <c r="D6596" i="9"/>
  <c r="C6598" i="2" s="1"/>
  <c r="D6592" i="9"/>
  <c r="C6594" i="2" s="1"/>
  <c r="D6588" i="9"/>
  <c r="C6590" i="2" s="1"/>
  <c r="D6584" i="9"/>
  <c r="C6586" i="2" s="1"/>
  <c r="D6580" i="9"/>
  <c r="C6582" i="2" s="1"/>
  <c r="D6576" i="9"/>
  <c r="C6578" i="2" s="1"/>
  <c r="D6572" i="9"/>
  <c r="C6574" i="2" s="1"/>
  <c r="D6568" i="9"/>
  <c r="C6570" i="2" s="1"/>
  <c r="D6564" i="9"/>
  <c r="C6566" i="2" s="1"/>
  <c r="D6560" i="9"/>
  <c r="C6562" i="2" s="1"/>
  <c r="D6556" i="9"/>
  <c r="C6558" i="2" s="1"/>
  <c r="D6552" i="9"/>
  <c r="C6554" i="2" s="1"/>
  <c r="D6548" i="9"/>
  <c r="C6550" i="2" s="1"/>
  <c r="D6544" i="9"/>
  <c r="C6546" i="2" s="1"/>
  <c r="D6540" i="9"/>
  <c r="C6542" i="2" s="1"/>
  <c r="D6536" i="9"/>
  <c r="C6538" i="2" s="1"/>
  <c r="D6532" i="9"/>
  <c r="C6534" i="2" s="1"/>
  <c r="D6528" i="9"/>
  <c r="C6530" i="2" s="1"/>
  <c r="D6524" i="9"/>
  <c r="C6526" i="2" s="1"/>
  <c r="D6520" i="9"/>
  <c r="C6522" i="2" s="1"/>
  <c r="D6516" i="9"/>
  <c r="C6518" i="2" s="1"/>
  <c r="D6512" i="9"/>
  <c r="C6514" i="2" s="1"/>
  <c r="D6508" i="9"/>
  <c r="C6510" i="2" s="1"/>
  <c r="D6504" i="9"/>
  <c r="C6506" i="2" s="1"/>
  <c r="D6500" i="9"/>
  <c r="C6502" i="2" s="1"/>
  <c r="D6496" i="9"/>
  <c r="C6498" i="2" s="1"/>
  <c r="D6492" i="9"/>
  <c r="C6494" i="2" s="1"/>
  <c r="D6488" i="9"/>
  <c r="C6490" i="2" s="1"/>
  <c r="D6484" i="9"/>
  <c r="C6486" i="2" s="1"/>
  <c r="D6480" i="9"/>
  <c r="C6482" i="2" s="1"/>
  <c r="D6472" i="9"/>
  <c r="C6474" i="2" s="1"/>
  <c r="D6468" i="9"/>
  <c r="C6470" i="2" s="1"/>
  <c r="D6464" i="9"/>
  <c r="C6466" i="2" s="1"/>
  <c r="D6460" i="9"/>
  <c r="C6462" i="2" s="1"/>
  <c r="D6456" i="9"/>
  <c r="C6458" i="2" s="1"/>
  <c r="D6452" i="9"/>
  <c r="C6454" i="2" s="1"/>
  <c r="D6448" i="9"/>
  <c r="C6450" i="2" s="1"/>
  <c r="D6444" i="9"/>
  <c r="C6446" i="2" s="1"/>
  <c r="D6440" i="9"/>
  <c r="C6442" i="2" s="1"/>
  <c r="D6436" i="9"/>
  <c r="C6438" i="2" s="1"/>
  <c r="D6432" i="9"/>
  <c r="C6434" i="2" s="1"/>
  <c r="D6428" i="9"/>
  <c r="C6430" i="2" s="1"/>
  <c r="D6424" i="9"/>
  <c r="C6426" i="2" s="1"/>
  <c r="D6420" i="9"/>
  <c r="C6422" i="2" s="1"/>
  <c r="D6416" i="9"/>
  <c r="C6418" i="2" s="1"/>
  <c r="D6412" i="9"/>
  <c r="C6414" i="2" s="1"/>
  <c r="D6408" i="9"/>
  <c r="C6410" i="2" s="1"/>
  <c r="D6404" i="9"/>
  <c r="C6406" i="2" s="1"/>
  <c r="D6400" i="9"/>
  <c r="C6402" i="2" s="1"/>
  <c r="D6396" i="9"/>
  <c r="C6398" i="2" s="1"/>
  <c r="D6392" i="9"/>
  <c r="C6394" i="2" s="1"/>
  <c r="D6388" i="9"/>
  <c r="C6390" i="2" s="1"/>
  <c r="D6384" i="9"/>
  <c r="C6386" i="2" s="1"/>
  <c r="D6380" i="9"/>
  <c r="C6382" i="2" s="1"/>
  <c r="D6376" i="9"/>
  <c r="C6378" i="2" s="1"/>
  <c r="D6372" i="9"/>
  <c r="C6374" i="2" s="1"/>
  <c r="D6368" i="9"/>
  <c r="C6370" i="2" s="1"/>
  <c r="D6364" i="9"/>
  <c r="C6366" i="2" s="1"/>
  <c r="D6360" i="9"/>
  <c r="C6362" i="2" s="1"/>
  <c r="D6356" i="9"/>
  <c r="C6358" i="2" s="1"/>
  <c r="D6352" i="9"/>
  <c r="C6354" i="2" s="1"/>
  <c r="D6348" i="9"/>
  <c r="C6350" i="2" s="1"/>
  <c r="D6344" i="9"/>
  <c r="C6346" i="2" s="1"/>
  <c r="D6340" i="9"/>
  <c r="C6342" i="2" s="1"/>
  <c r="D6336" i="9"/>
  <c r="C6338" i="2" s="1"/>
  <c r="D6332" i="9"/>
  <c r="C6334" i="2" s="1"/>
  <c r="D6328" i="9"/>
  <c r="C6330" i="2" s="1"/>
  <c r="D6324" i="9"/>
  <c r="C6326" i="2" s="1"/>
  <c r="D6320" i="9"/>
  <c r="C6322" i="2" s="1"/>
  <c r="D6316" i="9"/>
  <c r="C6318" i="2" s="1"/>
  <c r="D6312" i="9"/>
  <c r="C6314" i="2" s="1"/>
  <c r="D6308" i="9"/>
  <c r="C6310" i="2" s="1"/>
  <c r="D6304" i="9"/>
  <c r="C6306" i="2" s="1"/>
  <c r="D6300" i="9"/>
  <c r="C6302" i="2" s="1"/>
  <c r="D6296" i="9"/>
  <c r="C6298" i="2" s="1"/>
  <c r="D6292" i="9"/>
  <c r="C6294" i="2" s="1"/>
  <c r="D6288" i="9"/>
  <c r="C6290" i="2" s="1"/>
  <c r="D6284" i="9"/>
  <c r="C6286" i="2" s="1"/>
  <c r="D6280" i="9"/>
  <c r="C6282" i="2" s="1"/>
  <c r="D6276" i="9"/>
  <c r="C6278" i="2" s="1"/>
  <c r="D6272" i="9"/>
  <c r="C6274" i="2" s="1"/>
  <c r="D6268" i="9"/>
  <c r="C6270" i="2" s="1"/>
  <c r="D6264" i="9"/>
  <c r="C6266" i="2" s="1"/>
  <c r="D6260" i="9"/>
  <c r="C6262" i="2" s="1"/>
  <c r="D6256" i="9"/>
  <c r="C6258" i="2" s="1"/>
  <c r="D6252" i="9"/>
  <c r="C6254" i="2" s="1"/>
  <c r="D6248" i="9"/>
  <c r="C6250" i="2" s="1"/>
  <c r="D6244" i="9"/>
  <c r="C6246" i="2" s="1"/>
  <c r="D6240" i="9"/>
  <c r="C6242" i="2" s="1"/>
  <c r="D6236" i="9"/>
  <c r="C6238" i="2" s="1"/>
  <c r="D6232" i="9"/>
  <c r="C6234" i="2" s="1"/>
  <c r="D6228" i="9"/>
  <c r="C6230" i="2" s="1"/>
  <c r="D6224" i="9"/>
  <c r="C6226" i="2" s="1"/>
  <c r="D6220" i="9"/>
  <c r="C6222" i="2" s="1"/>
  <c r="D6216" i="9"/>
  <c r="C6218" i="2" s="1"/>
  <c r="D6212" i="9"/>
  <c r="C6214" i="2" s="1"/>
  <c r="D6208" i="9"/>
  <c r="C6210" i="2" s="1"/>
  <c r="D6204" i="9"/>
  <c r="C6206" i="2" s="1"/>
  <c r="D6200" i="9"/>
  <c r="C6202" i="2" s="1"/>
  <c r="D6196" i="9"/>
  <c r="C6198" i="2" s="1"/>
  <c r="D6192" i="9"/>
  <c r="C6194" i="2" s="1"/>
  <c r="D6188" i="9"/>
  <c r="C6190" i="2" s="1"/>
  <c r="D6184" i="9"/>
  <c r="C6186" i="2" s="1"/>
  <c r="D6180" i="9"/>
  <c r="C6182" i="2" s="1"/>
  <c r="D6176" i="9"/>
  <c r="C6178" i="2" s="1"/>
  <c r="D6172" i="9"/>
  <c r="C6174" i="2" s="1"/>
  <c r="D6168" i="9"/>
  <c r="C6170" i="2" s="1"/>
  <c r="D6164" i="9"/>
  <c r="C6166" i="2" s="1"/>
  <c r="D6160" i="9"/>
  <c r="C6162" i="2" s="1"/>
  <c r="D6156" i="9"/>
  <c r="C6158" i="2" s="1"/>
  <c r="D6152" i="9"/>
  <c r="C6154" i="2" s="1"/>
  <c r="D6148" i="9"/>
  <c r="C6150" i="2" s="1"/>
  <c r="D6144" i="9"/>
  <c r="C6146" i="2" s="1"/>
  <c r="D6140" i="9"/>
  <c r="C6142" i="2" s="1"/>
  <c r="D6136" i="9"/>
  <c r="C6138" i="2" s="1"/>
  <c r="D6132" i="9"/>
  <c r="C6134" i="2" s="1"/>
  <c r="D6128" i="9"/>
  <c r="C6130" i="2" s="1"/>
  <c r="D6124" i="9"/>
  <c r="C6126" i="2" s="1"/>
  <c r="D6120" i="9"/>
  <c r="C6122" i="2" s="1"/>
  <c r="D6116" i="9"/>
  <c r="C6118" i="2" s="1"/>
  <c r="D6112" i="9"/>
  <c r="C6114" i="2" s="1"/>
  <c r="D6108" i="9"/>
  <c r="C6110" i="2" s="1"/>
  <c r="D6104" i="9"/>
  <c r="C6106" i="2" s="1"/>
  <c r="D6100" i="9"/>
  <c r="C6102" i="2" s="1"/>
  <c r="D6096" i="9"/>
  <c r="C6098" i="2" s="1"/>
  <c r="D6092" i="9"/>
  <c r="C6094" i="2" s="1"/>
  <c r="D6088" i="9"/>
  <c r="C6090" i="2" s="1"/>
  <c r="C2672" i="9"/>
  <c r="B2674" i="2" s="1"/>
  <c r="C2668" i="9"/>
  <c r="B2670" i="2" s="1"/>
  <c r="C2664" i="9"/>
  <c r="B2666" i="2" s="1"/>
  <c r="C2660" i="9"/>
  <c r="B2662" i="2" s="1"/>
  <c r="C2656" i="9"/>
  <c r="B2658" i="2" s="1"/>
  <c r="C2652" i="9"/>
  <c r="B2654" i="2" s="1"/>
  <c r="C2648" i="9"/>
  <c r="B2650" i="2" s="1"/>
  <c r="C2644" i="9"/>
  <c r="B2646" i="2" s="1"/>
  <c r="C2640" i="9"/>
  <c r="B2642" i="2" s="1"/>
  <c r="C2636" i="9"/>
  <c r="B2638" i="2" s="1"/>
  <c r="C2632" i="9"/>
  <c r="B2634" i="2" s="1"/>
  <c r="C2628" i="9"/>
  <c r="B2630" i="2" s="1"/>
  <c r="C2624" i="9"/>
  <c r="B2626" i="2" s="1"/>
  <c r="C2620" i="9"/>
  <c r="B2622" i="2" s="1"/>
  <c r="C2616" i="9"/>
  <c r="B2618" i="2" s="1"/>
  <c r="C2612" i="9"/>
  <c r="B2614" i="2" s="1"/>
  <c r="C2608" i="9"/>
  <c r="B2610" i="2" s="1"/>
  <c r="C2604" i="9"/>
  <c r="B2606" i="2" s="1"/>
  <c r="C2600" i="9"/>
  <c r="B2602" i="2" s="1"/>
  <c r="C2596" i="9"/>
  <c r="B2598" i="2" s="1"/>
  <c r="C2592" i="9"/>
  <c r="B2594" i="2" s="1"/>
  <c r="C2588" i="9"/>
  <c r="B2590" i="2" s="1"/>
  <c r="C2584" i="9"/>
  <c r="B2586" i="2" s="1"/>
  <c r="C2580" i="9"/>
  <c r="B2582" i="2" s="1"/>
  <c r="C2576" i="9"/>
  <c r="B2578" i="2" s="1"/>
  <c r="C2572" i="9"/>
  <c r="B2574" i="2" s="1"/>
  <c r="C2568" i="9"/>
  <c r="B2570" i="2" s="1"/>
  <c r="C2564" i="9"/>
  <c r="B2566" i="2" s="1"/>
  <c r="C2560" i="9"/>
  <c r="B2562" i="2" s="1"/>
  <c r="C2556" i="9"/>
  <c r="B2558" i="2" s="1"/>
  <c r="C2552" i="9"/>
  <c r="B2554" i="2" s="1"/>
  <c r="C2548" i="9"/>
  <c r="B2550" i="2" s="1"/>
  <c r="C2544" i="9"/>
  <c r="B2546" i="2" s="1"/>
  <c r="C2540" i="9"/>
  <c r="B2542" i="2" s="1"/>
  <c r="C2536" i="9"/>
  <c r="B2538" i="2" s="1"/>
  <c r="C2532" i="9"/>
  <c r="B2534" i="2" s="1"/>
  <c r="C2528" i="9"/>
  <c r="B2530" i="2" s="1"/>
  <c r="C2524" i="9"/>
  <c r="B2526" i="2" s="1"/>
  <c r="C2520" i="9"/>
  <c r="B2522" i="2" s="1"/>
  <c r="C2516" i="9"/>
  <c r="B2518" i="2" s="1"/>
  <c r="C2512" i="9"/>
  <c r="B2514" i="2" s="1"/>
  <c r="C2508" i="9"/>
  <c r="B2510" i="2" s="1"/>
  <c r="C2504" i="9"/>
  <c r="B2506" i="2" s="1"/>
  <c r="C2500" i="9"/>
  <c r="B2502" i="2" s="1"/>
  <c r="C2496" i="9"/>
  <c r="B2498" i="2" s="1"/>
  <c r="C2492" i="9"/>
  <c r="B2494" i="2" s="1"/>
  <c r="C2488" i="9"/>
  <c r="B2490" i="2" s="1"/>
  <c r="C2484" i="9"/>
  <c r="B2486" i="2" s="1"/>
  <c r="C2480" i="9"/>
  <c r="B2482" i="2" s="1"/>
  <c r="C2476" i="9"/>
  <c r="B2478" i="2" s="1"/>
  <c r="C2472" i="9"/>
  <c r="B2474" i="2" s="1"/>
  <c r="C2468" i="9"/>
  <c r="B2470" i="2" s="1"/>
  <c r="C2464" i="9"/>
  <c r="B2466" i="2" s="1"/>
  <c r="C2460" i="9"/>
  <c r="B2462" i="2" s="1"/>
  <c r="C2456" i="9"/>
  <c r="B2458" i="2" s="1"/>
  <c r="C2452" i="9"/>
  <c r="B2454" i="2" s="1"/>
  <c r="C2448" i="9"/>
  <c r="B2450" i="2" s="1"/>
  <c r="C2444" i="9"/>
  <c r="B2446" i="2" s="1"/>
  <c r="C2440" i="9"/>
  <c r="B2442" i="2" s="1"/>
  <c r="C2436" i="9"/>
  <c r="B2438" i="2" s="1"/>
  <c r="C2432" i="9"/>
  <c r="B2434" i="2" s="1"/>
  <c r="C2428" i="9"/>
  <c r="B2430" i="2" s="1"/>
  <c r="C2424" i="9"/>
  <c r="B2426" i="2" s="1"/>
  <c r="C2420" i="9"/>
  <c r="B2422" i="2" s="1"/>
  <c r="C2416" i="9"/>
  <c r="B2418" i="2" s="1"/>
  <c r="C2412" i="9"/>
  <c r="B2414" i="2" s="1"/>
  <c r="C2408" i="9"/>
  <c r="B2410" i="2" s="1"/>
  <c r="C2404" i="9"/>
  <c r="B2406" i="2" s="1"/>
  <c r="C2400" i="9"/>
  <c r="B2402" i="2" s="1"/>
  <c r="C2396" i="9"/>
  <c r="B2398" i="2" s="1"/>
  <c r="C2392" i="9"/>
  <c r="B2394" i="2" s="1"/>
  <c r="C2388" i="9"/>
  <c r="B2390" i="2" s="1"/>
  <c r="C2384" i="9"/>
  <c r="B2386" i="2" s="1"/>
  <c r="C2380" i="9"/>
  <c r="B2382" i="2" s="1"/>
  <c r="C2376" i="9"/>
  <c r="B2378" i="2" s="1"/>
  <c r="C2372" i="9"/>
  <c r="B2374" i="2" s="1"/>
  <c r="C2368" i="9"/>
  <c r="B2370" i="2" s="1"/>
  <c r="C2364" i="9"/>
  <c r="B2366" i="2" s="1"/>
  <c r="C2360" i="9"/>
  <c r="B2362" i="2" s="1"/>
  <c r="C2356" i="9"/>
  <c r="B2358" i="2" s="1"/>
  <c r="C2352" i="9"/>
  <c r="B2354" i="2" s="1"/>
  <c r="C2348" i="9"/>
  <c r="B2350" i="2" s="1"/>
  <c r="C2344" i="9"/>
  <c r="B2346" i="2" s="1"/>
  <c r="C2340" i="9"/>
  <c r="B2342" i="2" s="1"/>
  <c r="C2336" i="9"/>
  <c r="B2338" i="2" s="1"/>
  <c r="C2332" i="9"/>
  <c r="B2334" i="2" s="1"/>
  <c r="C2328" i="9"/>
  <c r="B2330" i="2" s="1"/>
  <c r="C2324" i="9"/>
  <c r="B2326" i="2" s="1"/>
  <c r="C2320" i="9"/>
  <c r="B2322" i="2" s="1"/>
  <c r="C2316" i="9"/>
  <c r="B2318" i="2" s="1"/>
  <c r="C2312" i="9"/>
  <c r="B2314" i="2" s="1"/>
  <c r="C2308" i="9"/>
  <c r="B2310" i="2" s="1"/>
  <c r="C2304" i="9"/>
  <c r="B2306" i="2" s="1"/>
  <c r="C2300" i="9"/>
  <c r="B2302" i="2" s="1"/>
  <c r="C2296" i="9"/>
  <c r="B2298" i="2" s="1"/>
  <c r="C2292" i="9"/>
  <c r="B2294" i="2" s="1"/>
  <c r="C1363" i="9"/>
  <c r="B1365" i="2" s="1"/>
  <c r="C1359" i="9"/>
  <c r="B1361" i="2" s="1"/>
  <c r="C1355" i="9"/>
  <c r="B1357" i="2" s="1"/>
  <c r="C1351" i="9"/>
  <c r="B1353" i="2" s="1"/>
  <c r="C1347" i="9"/>
  <c r="B1349" i="2" s="1"/>
  <c r="C1343" i="9"/>
  <c r="B1345" i="2" s="1"/>
  <c r="C1339" i="9"/>
  <c r="B1341" i="2" s="1"/>
  <c r="C1335" i="9"/>
  <c r="B1337" i="2" s="1"/>
  <c r="C1331" i="9"/>
  <c r="B1333" i="2" s="1"/>
  <c r="C1327" i="9"/>
  <c r="B1329" i="2" s="1"/>
  <c r="C1323" i="9"/>
  <c r="B1325" i="2" s="1"/>
  <c r="C1319" i="9"/>
  <c r="B1321" i="2" s="1"/>
  <c r="C1315" i="9"/>
  <c r="B1317" i="2" s="1"/>
  <c r="C1311" i="9"/>
  <c r="B1313" i="2" s="1"/>
  <c r="C1307" i="9"/>
  <c r="B1309" i="2" s="1"/>
  <c r="C1303" i="9"/>
  <c r="B1305" i="2" s="1"/>
  <c r="C1299" i="9"/>
  <c r="B1301" i="2" s="1"/>
  <c r="C1295" i="9"/>
  <c r="B1297" i="2" s="1"/>
  <c r="C1291" i="9"/>
  <c r="B1293" i="2" s="1"/>
  <c r="C1287" i="9"/>
  <c r="B1289" i="2" s="1"/>
  <c r="C1283" i="9"/>
  <c r="B1285" i="2" s="1"/>
  <c r="C1279" i="9"/>
  <c r="B1281" i="2" s="1"/>
  <c r="C1275" i="9"/>
  <c r="B1277" i="2" s="1"/>
  <c r="C1271" i="9"/>
  <c r="B1273" i="2" s="1"/>
  <c r="C1267" i="9"/>
  <c r="B1269" i="2" s="1"/>
  <c r="C1263" i="9"/>
  <c r="B1265" i="2" s="1"/>
  <c r="C1259" i="9"/>
  <c r="B1261" i="2" s="1"/>
  <c r="C1255" i="9"/>
  <c r="B1257" i="2" s="1"/>
  <c r="C1251" i="9"/>
  <c r="B1253" i="2" s="1"/>
  <c r="C1247" i="9"/>
  <c r="B1249" i="2" s="1"/>
  <c r="C1243" i="9"/>
  <c r="B1245" i="2" s="1"/>
  <c r="C1239" i="9"/>
  <c r="B1241" i="2" s="1"/>
  <c r="C1235" i="9"/>
  <c r="B1237" i="2" s="1"/>
  <c r="C1231" i="9"/>
  <c r="B1233" i="2" s="1"/>
  <c r="C1227" i="9"/>
  <c r="B1229" i="2" s="1"/>
  <c r="C1223" i="9"/>
  <c r="B1225" i="2" s="1"/>
  <c r="C1219" i="9"/>
  <c r="B1221" i="2" s="1"/>
  <c r="C1215" i="9"/>
  <c r="B1217" i="2" s="1"/>
  <c r="C1211" i="9"/>
  <c r="B1213" i="2" s="1"/>
  <c r="C1207" i="9"/>
  <c r="B1209" i="2" s="1"/>
  <c r="C1203" i="9"/>
  <c r="B1205" i="2" s="1"/>
  <c r="C1199" i="9"/>
  <c r="B1201" i="2" s="1"/>
  <c r="C1195" i="9"/>
  <c r="B1197" i="2" s="1"/>
  <c r="C1191" i="9"/>
  <c r="B1193" i="2" s="1"/>
  <c r="C1187" i="9"/>
  <c r="B1189" i="2" s="1"/>
  <c r="C1183" i="9"/>
  <c r="B1185" i="2" s="1"/>
  <c r="C1179" i="9"/>
  <c r="B1181" i="2" s="1"/>
  <c r="C1175" i="9"/>
  <c r="B1177" i="2" s="1"/>
  <c r="C1171" i="9"/>
  <c r="B1173" i="2" s="1"/>
  <c r="C1167" i="9"/>
  <c r="B1169" i="2" s="1"/>
  <c r="C1163" i="9"/>
  <c r="B1165" i="2" s="1"/>
  <c r="C1159" i="9"/>
  <c r="B1161" i="2" s="1"/>
  <c r="C1155" i="9"/>
  <c r="B1157" i="2" s="1"/>
  <c r="C1151" i="9"/>
  <c r="B1153" i="2" s="1"/>
  <c r="C1147" i="9"/>
  <c r="B1149" i="2" s="1"/>
  <c r="C1143" i="9"/>
  <c r="B1145" i="2" s="1"/>
  <c r="C1139" i="9"/>
  <c r="B1141" i="2" s="1"/>
  <c r="C1135" i="9"/>
  <c r="B1137" i="2" s="1"/>
  <c r="C1131" i="9"/>
  <c r="B1133" i="2" s="1"/>
  <c r="C1127" i="9"/>
  <c r="B1129" i="2" s="1"/>
  <c r="C1123" i="9"/>
  <c r="B1125" i="2" s="1"/>
  <c r="C1119" i="9"/>
  <c r="B1121" i="2" s="1"/>
  <c r="C1115" i="9"/>
  <c r="B1117" i="2" s="1"/>
  <c r="C1111" i="9"/>
  <c r="B1113" i="2" s="1"/>
  <c r="C1107" i="9"/>
  <c r="B1109" i="2" s="1"/>
  <c r="C1103" i="9"/>
  <c r="B1105" i="2" s="1"/>
  <c r="C1099" i="9"/>
  <c r="B1101" i="2" s="1"/>
  <c r="C1095" i="9"/>
  <c r="B1097" i="2" s="1"/>
  <c r="C1091" i="9"/>
  <c r="B1093" i="2" s="1"/>
  <c r="C1087" i="9"/>
  <c r="B1089" i="2" s="1"/>
  <c r="C1083" i="9"/>
  <c r="B1085" i="2" s="1"/>
  <c r="C1079" i="9"/>
  <c r="B1081" i="2" s="1"/>
  <c r="C1075" i="9"/>
  <c r="B1077" i="2" s="1"/>
  <c r="C1071" i="9"/>
  <c r="B1073" i="2" s="1"/>
  <c r="C1067" i="9"/>
  <c r="B1069" i="2" s="1"/>
  <c r="C1063" i="9"/>
  <c r="B1065" i="2" s="1"/>
  <c r="C1059" i="9"/>
  <c r="B1061" i="2" s="1"/>
  <c r="C1055" i="9"/>
  <c r="B1057" i="2" s="1"/>
  <c r="C1051" i="9"/>
  <c r="B1053" i="2" s="1"/>
  <c r="C1047" i="9"/>
  <c r="B1049" i="2" s="1"/>
  <c r="C1043" i="9"/>
  <c r="B1045" i="2" s="1"/>
  <c r="C1039" i="9"/>
  <c r="B1041" i="2" s="1"/>
  <c r="C1035" i="9"/>
  <c r="B1037" i="2" s="1"/>
  <c r="C1031" i="9"/>
  <c r="B1033" i="2" s="1"/>
  <c r="C1027" i="9"/>
  <c r="B1029" i="2" s="1"/>
  <c r="C1023" i="9"/>
  <c r="B1025" i="2" s="1"/>
  <c r="C1019" i="9"/>
  <c r="B1021" i="2" s="1"/>
  <c r="C1015" i="9"/>
  <c r="B1017" i="2" s="1"/>
  <c r="C1011" i="9"/>
  <c r="B1013" i="2" s="1"/>
  <c r="C1007" i="9"/>
  <c r="B1009" i="2" s="1"/>
  <c r="C1003" i="9"/>
  <c r="B1005" i="2" s="1"/>
  <c r="C999" i="9"/>
  <c r="B1001" i="2" s="1"/>
  <c r="C995" i="9"/>
  <c r="B997" i="2" s="1"/>
  <c r="C991" i="9"/>
  <c r="B993" i="2" s="1"/>
  <c r="C987" i="9"/>
  <c r="B989" i="2" s="1"/>
  <c r="C983" i="9"/>
  <c r="B985" i="2" s="1"/>
  <c r="C979" i="9"/>
  <c r="B981" i="2" s="1"/>
  <c r="C975" i="9"/>
  <c r="B977" i="2" s="1"/>
  <c r="C971" i="9"/>
  <c r="B973" i="2" s="1"/>
  <c r="C967" i="9"/>
  <c r="B969" i="2" s="1"/>
  <c r="C963" i="9"/>
  <c r="B965" i="2" s="1"/>
  <c r="C959" i="9"/>
  <c r="B961" i="2" s="1"/>
  <c r="C955" i="9"/>
  <c r="B957" i="2" s="1"/>
  <c r="C951" i="9"/>
  <c r="B953" i="2" s="1"/>
  <c r="C947" i="9"/>
  <c r="B949" i="2" s="1"/>
  <c r="C943" i="9"/>
  <c r="B945" i="2" s="1"/>
  <c r="C939" i="9"/>
  <c r="B941" i="2" s="1"/>
  <c r="C935" i="9"/>
  <c r="B937" i="2" s="1"/>
  <c r="C931" i="9"/>
  <c r="B933" i="2" s="1"/>
  <c r="C927" i="9"/>
  <c r="B929" i="2" s="1"/>
  <c r="C923" i="9"/>
  <c r="B925" i="2" s="1"/>
  <c r="C919" i="9"/>
  <c r="B921" i="2" s="1"/>
  <c r="C915" i="9"/>
  <c r="B917" i="2" s="1"/>
  <c r="C911" i="9"/>
  <c r="B913" i="2" s="1"/>
  <c r="C907" i="9"/>
  <c r="B909" i="2" s="1"/>
  <c r="C903" i="9"/>
  <c r="B905" i="2" s="1"/>
  <c r="C899" i="9"/>
  <c r="B901" i="2" s="1"/>
  <c r="C895" i="9"/>
  <c r="B897" i="2" s="1"/>
  <c r="C891" i="9"/>
  <c r="B893" i="2" s="1"/>
  <c r="C887" i="9"/>
  <c r="B889" i="2" s="1"/>
  <c r="C883" i="9"/>
  <c r="B885" i="2" s="1"/>
  <c r="C879" i="9"/>
  <c r="B881" i="2" s="1"/>
  <c r="C875" i="9"/>
  <c r="B877" i="2" s="1"/>
  <c r="C871" i="9"/>
  <c r="B873" i="2" s="1"/>
  <c r="C867" i="9"/>
  <c r="B869" i="2" s="1"/>
  <c r="C863" i="9"/>
  <c r="B865" i="2" s="1"/>
  <c r="C859" i="9"/>
  <c r="B861" i="2" s="1"/>
  <c r="C855" i="9"/>
  <c r="B857" i="2" s="1"/>
  <c r="C851" i="9"/>
  <c r="B853" i="2" s="1"/>
  <c r="C847" i="9"/>
  <c r="B849" i="2" s="1"/>
  <c r="C843" i="9"/>
  <c r="B845" i="2" s="1"/>
  <c r="C839" i="9"/>
  <c r="B841" i="2" s="1"/>
  <c r="C835" i="9"/>
  <c r="B837" i="2" s="1"/>
  <c r="C831" i="9"/>
  <c r="B833" i="2" s="1"/>
  <c r="C827" i="9"/>
  <c r="B829" i="2" s="1"/>
  <c r="C823" i="9"/>
  <c r="B825" i="2" s="1"/>
  <c r="C819" i="9"/>
  <c r="B821" i="2" s="1"/>
  <c r="C815" i="9"/>
  <c r="B817" i="2" s="1"/>
  <c r="C811" i="9"/>
  <c r="B813" i="2" s="1"/>
  <c r="C807" i="9"/>
  <c r="B809" i="2" s="1"/>
  <c r="C803" i="9"/>
  <c r="B805" i="2" s="1"/>
  <c r="C795" i="9"/>
  <c r="B797" i="2" s="1"/>
  <c r="C791" i="9"/>
  <c r="B793" i="2" s="1"/>
  <c r="C787" i="9"/>
  <c r="B789" i="2" s="1"/>
  <c r="C783" i="9"/>
  <c r="B785" i="2" s="1"/>
  <c r="C779" i="9"/>
  <c r="B781" i="2" s="1"/>
  <c r="C775" i="9"/>
  <c r="B777" i="2" s="1"/>
  <c r="C771" i="9"/>
  <c r="B773" i="2" s="1"/>
  <c r="C767" i="9"/>
  <c r="B769" i="2" s="1"/>
  <c r="C763" i="9"/>
  <c r="B765" i="2" s="1"/>
  <c r="C759" i="9"/>
  <c r="B761" i="2" s="1"/>
  <c r="C755" i="9"/>
  <c r="B757" i="2" s="1"/>
  <c r="C751" i="9"/>
  <c r="B753" i="2" s="1"/>
  <c r="C747" i="9"/>
  <c r="B749" i="2" s="1"/>
  <c r="C743" i="9"/>
  <c r="B745" i="2" s="1"/>
  <c r="C739" i="9"/>
  <c r="B741" i="2" s="1"/>
  <c r="C735" i="9"/>
  <c r="B737" i="2" s="1"/>
  <c r="C731" i="9"/>
  <c r="B733" i="2" s="1"/>
  <c r="C727" i="9"/>
  <c r="B729" i="2" s="1"/>
  <c r="C723" i="9"/>
  <c r="B725" i="2" s="1"/>
  <c r="D6806" i="9"/>
  <c r="C6808" i="2" s="1"/>
  <c r="D6802" i="9"/>
  <c r="C6804" i="2" s="1"/>
  <c r="D6798" i="9"/>
  <c r="C6800" i="2" s="1"/>
  <c r="D6794" i="9"/>
  <c r="C6796" i="2" s="1"/>
  <c r="D6790" i="9"/>
  <c r="C6792" i="2" s="1"/>
  <c r="D6786" i="9"/>
  <c r="C6788" i="2" s="1"/>
  <c r="D6782" i="9"/>
  <c r="C6784" i="2" s="1"/>
  <c r="D6778" i="9"/>
  <c r="C6780" i="2" s="1"/>
  <c r="D6774" i="9"/>
  <c r="C6776" i="2" s="1"/>
  <c r="D6770" i="9"/>
  <c r="C6772" i="2" s="1"/>
  <c r="D6766" i="9"/>
  <c r="C6768" i="2" s="1"/>
  <c r="D6762" i="9"/>
  <c r="C6764" i="2" s="1"/>
  <c r="D6758" i="9"/>
  <c r="C6760" i="2" s="1"/>
  <c r="D6754" i="9"/>
  <c r="C6756" i="2" s="1"/>
  <c r="D6750" i="9"/>
  <c r="C6752" i="2" s="1"/>
  <c r="D6746" i="9"/>
  <c r="C6748" i="2" s="1"/>
  <c r="D6742" i="9"/>
  <c r="C6744" i="2" s="1"/>
  <c r="D6738" i="9"/>
  <c r="C6740" i="2" s="1"/>
  <c r="D6734" i="9"/>
  <c r="C6736" i="2" s="1"/>
  <c r="D6730" i="9"/>
  <c r="C6732" i="2" s="1"/>
  <c r="D6726" i="9"/>
  <c r="C6728" i="2" s="1"/>
  <c r="D6722" i="9"/>
  <c r="C6724" i="2" s="1"/>
  <c r="D6718" i="9"/>
  <c r="C6720" i="2" s="1"/>
  <c r="D6714" i="9"/>
  <c r="C6716" i="2" s="1"/>
  <c r="D6710" i="9"/>
  <c r="C6712" i="2" s="1"/>
  <c r="D6706" i="9"/>
  <c r="C6708" i="2" s="1"/>
  <c r="D6702" i="9"/>
  <c r="C6704" i="2" s="1"/>
  <c r="D6698" i="9"/>
  <c r="C6700" i="2" s="1"/>
  <c r="D6694" i="9"/>
  <c r="C6696" i="2" s="1"/>
  <c r="D6690" i="9"/>
  <c r="C6692" i="2" s="1"/>
  <c r="D6686" i="9"/>
  <c r="C6688" i="2" s="1"/>
  <c r="D6682" i="9"/>
  <c r="C6684" i="2" s="1"/>
  <c r="D6678" i="9"/>
  <c r="C6680" i="2" s="1"/>
  <c r="D6674" i="9"/>
  <c r="C6676" i="2" s="1"/>
  <c r="D6670" i="9"/>
  <c r="C6672" i="2" s="1"/>
  <c r="D6666" i="9"/>
  <c r="C6668" i="2" s="1"/>
  <c r="D6662" i="9"/>
  <c r="C6664" i="2" s="1"/>
  <c r="D6658" i="9"/>
  <c r="C6660" i="2" s="1"/>
  <c r="D6654" i="9"/>
  <c r="C6656" i="2" s="1"/>
  <c r="D6650" i="9"/>
  <c r="C6652" i="2" s="1"/>
  <c r="D6646" i="9"/>
  <c r="C6648" i="2" s="1"/>
  <c r="D6642" i="9"/>
  <c r="C6644" i="2" s="1"/>
  <c r="D6638" i="9"/>
  <c r="C6640" i="2" s="1"/>
  <c r="D6634" i="9"/>
  <c r="C6636" i="2" s="1"/>
  <c r="D6630" i="9"/>
  <c r="C6632" i="2" s="1"/>
  <c r="D6626" i="9"/>
  <c r="C6628" i="2" s="1"/>
  <c r="D6622" i="9"/>
  <c r="C6624" i="2" s="1"/>
  <c r="D6618" i="9"/>
  <c r="C6620" i="2" s="1"/>
  <c r="D6614" i="9"/>
  <c r="C6616" i="2" s="1"/>
  <c r="D6610" i="9"/>
  <c r="C6612" i="2" s="1"/>
  <c r="D6606" i="9"/>
  <c r="C6608" i="2" s="1"/>
  <c r="D6602" i="9"/>
  <c r="C6604" i="2" s="1"/>
  <c r="D6598" i="9"/>
  <c r="C6600" i="2" s="1"/>
  <c r="D6594" i="9"/>
  <c r="C6596" i="2" s="1"/>
  <c r="D6590" i="9"/>
  <c r="C6592" i="2" s="1"/>
  <c r="D6586" i="9"/>
  <c r="C6588" i="2" s="1"/>
  <c r="D6582" i="9"/>
  <c r="C6584" i="2" s="1"/>
  <c r="D6578" i="9"/>
  <c r="C6580" i="2" s="1"/>
  <c r="D6574" i="9"/>
  <c r="C6576" i="2" s="1"/>
  <c r="D6570" i="9"/>
  <c r="C6572" i="2" s="1"/>
  <c r="D6566" i="9"/>
  <c r="C6568" i="2" s="1"/>
  <c r="D6562" i="9"/>
  <c r="C6564" i="2" s="1"/>
  <c r="D6558" i="9"/>
  <c r="C6560" i="2" s="1"/>
  <c r="D6554" i="9"/>
  <c r="C6556" i="2" s="1"/>
  <c r="D6550" i="9"/>
  <c r="C6552" i="2" s="1"/>
  <c r="D6546" i="9"/>
  <c r="C6548" i="2" s="1"/>
  <c r="D6542" i="9"/>
  <c r="C6544" i="2" s="1"/>
  <c r="D6538" i="9"/>
  <c r="C6540" i="2" s="1"/>
  <c r="D6534" i="9"/>
  <c r="C6536" i="2" s="1"/>
  <c r="D6530" i="9"/>
  <c r="C6532" i="2" s="1"/>
  <c r="D6526" i="9"/>
  <c r="C6528" i="2" s="1"/>
  <c r="D6522" i="9"/>
  <c r="C6524" i="2" s="1"/>
  <c r="D6518" i="9"/>
  <c r="C6520" i="2" s="1"/>
  <c r="D6514" i="9"/>
  <c r="C6516" i="2" s="1"/>
  <c r="D6510" i="9"/>
  <c r="C6512" i="2" s="1"/>
  <c r="D6506" i="9"/>
  <c r="C6508" i="2" s="1"/>
  <c r="D6502" i="9"/>
  <c r="C6504" i="2" s="1"/>
  <c r="D6498" i="9"/>
  <c r="C6500" i="2" s="1"/>
  <c r="D6494" i="9"/>
  <c r="C6496" i="2" s="1"/>
  <c r="D6490" i="9"/>
  <c r="C6492" i="2" s="1"/>
  <c r="D6486" i="9"/>
  <c r="C6488" i="2" s="1"/>
  <c r="D6482" i="9"/>
  <c r="C6484" i="2" s="1"/>
  <c r="D6478" i="9"/>
  <c r="C6480" i="2" s="1"/>
  <c r="D6474" i="9"/>
  <c r="C6476" i="2" s="1"/>
  <c r="D6470" i="9"/>
  <c r="C6472" i="2" s="1"/>
  <c r="D6466" i="9"/>
  <c r="C6468" i="2" s="1"/>
  <c r="D6462" i="9"/>
  <c r="C6464" i="2" s="1"/>
  <c r="D6458" i="9"/>
  <c r="C6460" i="2" s="1"/>
  <c r="D6454" i="9"/>
  <c r="C6456" i="2" s="1"/>
  <c r="D6450" i="9"/>
  <c r="C6452" i="2" s="1"/>
  <c r="D6446" i="9"/>
  <c r="C6448" i="2" s="1"/>
  <c r="D6442" i="9"/>
  <c r="C6444" i="2" s="1"/>
  <c r="D6438" i="9"/>
  <c r="C6440" i="2" s="1"/>
  <c r="D6434" i="9"/>
  <c r="C6436" i="2" s="1"/>
  <c r="D6430" i="9"/>
  <c r="C6432" i="2" s="1"/>
  <c r="D6426" i="9"/>
  <c r="C6428" i="2" s="1"/>
  <c r="D6422" i="9"/>
  <c r="C6424" i="2" s="1"/>
  <c r="D6418" i="9"/>
  <c r="C6420" i="2" s="1"/>
  <c r="D6414" i="9"/>
  <c r="C6416" i="2" s="1"/>
  <c r="D6410" i="9"/>
  <c r="C6412" i="2" s="1"/>
  <c r="D6406" i="9"/>
  <c r="C6408" i="2" s="1"/>
  <c r="D6402" i="9"/>
  <c r="C6404" i="2" s="1"/>
  <c r="D6398" i="9"/>
  <c r="C6400" i="2" s="1"/>
  <c r="D6394" i="9"/>
  <c r="C6396" i="2" s="1"/>
  <c r="D6390" i="9"/>
  <c r="C6392" i="2" s="1"/>
  <c r="D6386" i="9"/>
  <c r="C6388" i="2" s="1"/>
  <c r="D6382" i="9"/>
  <c r="C6384" i="2" s="1"/>
  <c r="D6378" i="9"/>
  <c r="C6380" i="2" s="1"/>
  <c r="D6374" i="9"/>
  <c r="C6376" i="2" s="1"/>
  <c r="D6370" i="9"/>
  <c r="C6372" i="2" s="1"/>
  <c r="D6366" i="9"/>
  <c r="C6368" i="2" s="1"/>
  <c r="D6362" i="9"/>
  <c r="C6364" i="2" s="1"/>
  <c r="D6358" i="9"/>
  <c r="C6360" i="2" s="1"/>
  <c r="D6354" i="9"/>
  <c r="C6356" i="2" s="1"/>
  <c r="D6350" i="9"/>
  <c r="C6352" i="2" s="1"/>
  <c r="D6346" i="9"/>
  <c r="C6348" i="2" s="1"/>
  <c r="D6342" i="9"/>
  <c r="C6344" i="2" s="1"/>
  <c r="D6338" i="9"/>
  <c r="C6340" i="2" s="1"/>
  <c r="D6334" i="9"/>
  <c r="C6336" i="2" s="1"/>
  <c r="D6330" i="9"/>
  <c r="C6332" i="2" s="1"/>
  <c r="D6326" i="9"/>
  <c r="C6328" i="2" s="1"/>
  <c r="D6322" i="9"/>
  <c r="C6324" i="2" s="1"/>
  <c r="D6318" i="9"/>
  <c r="C6320" i="2" s="1"/>
  <c r="D6314" i="9"/>
  <c r="C6316" i="2" s="1"/>
  <c r="D6310" i="9"/>
  <c r="C6312" i="2" s="1"/>
  <c r="D6306" i="9"/>
  <c r="C6308" i="2" s="1"/>
  <c r="D6302" i="9"/>
  <c r="C6304" i="2" s="1"/>
  <c r="D6298" i="9"/>
  <c r="C6300" i="2" s="1"/>
  <c r="D6294" i="9"/>
  <c r="C6296" i="2" s="1"/>
  <c r="D6290" i="9"/>
  <c r="C6292" i="2" s="1"/>
  <c r="D6286" i="9"/>
  <c r="C6288" i="2" s="1"/>
  <c r="D6282" i="9"/>
  <c r="C6284" i="2" s="1"/>
  <c r="D6278" i="9"/>
  <c r="C6280" i="2" s="1"/>
  <c r="D6274" i="9"/>
  <c r="C6276" i="2" s="1"/>
  <c r="D6270" i="9"/>
  <c r="C6272" i="2" s="1"/>
  <c r="D6266" i="9"/>
  <c r="C6268" i="2" s="1"/>
  <c r="D6262" i="9"/>
  <c r="C6264" i="2" s="1"/>
  <c r="D6258" i="9"/>
  <c r="C6260" i="2" s="1"/>
  <c r="D6254" i="9"/>
  <c r="C6256" i="2" s="1"/>
  <c r="D6250" i="9"/>
  <c r="C6252" i="2" s="1"/>
  <c r="D6246" i="9"/>
  <c r="C6248" i="2" s="1"/>
  <c r="D6242" i="9"/>
  <c r="C6244" i="2" s="1"/>
  <c r="D6238" i="9"/>
  <c r="C6240" i="2" s="1"/>
  <c r="D6234" i="9"/>
  <c r="C6236" i="2" s="1"/>
  <c r="D6230" i="9"/>
  <c r="C6232" i="2" s="1"/>
  <c r="D6226" i="9"/>
  <c r="C6228" i="2" s="1"/>
  <c r="D6222" i="9"/>
  <c r="C6224" i="2" s="1"/>
  <c r="D6218" i="9"/>
  <c r="C6220" i="2" s="1"/>
  <c r="D6214" i="9"/>
  <c r="C6216" i="2" s="1"/>
  <c r="D6210" i="9"/>
  <c r="C6212" i="2" s="1"/>
  <c r="D6206" i="9"/>
  <c r="C6208" i="2" s="1"/>
  <c r="D6202" i="9"/>
  <c r="C6204" i="2" s="1"/>
  <c r="D6198" i="9"/>
  <c r="C6200" i="2" s="1"/>
  <c r="D6194" i="9"/>
  <c r="C6196" i="2" s="1"/>
  <c r="C2730" i="9"/>
  <c r="B2732" i="2" s="1"/>
  <c r="C2726" i="9"/>
  <c r="B2728" i="2" s="1"/>
  <c r="C2722" i="9"/>
  <c r="B2724" i="2" s="1"/>
  <c r="C2718" i="9"/>
  <c r="B2720" i="2" s="1"/>
  <c r="C2714" i="9"/>
  <c r="B2716" i="2" s="1"/>
  <c r="C2710" i="9"/>
  <c r="B2712" i="2" s="1"/>
  <c r="C2706" i="9"/>
  <c r="B2708" i="2" s="1"/>
  <c r="C2702" i="9"/>
  <c r="B2704" i="2" s="1"/>
  <c r="C2698" i="9"/>
  <c r="B2700" i="2" s="1"/>
  <c r="C2694" i="9"/>
  <c r="B2696" i="2" s="1"/>
  <c r="C2690" i="9"/>
  <c r="B2692" i="2" s="1"/>
  <c r="C2686" i="9"/>
  <c r="B2688" i="2" s="1"/>
  <c r="C2682" i="9"/>
  <c r="B2684" i="2" s="1"/>
  <c r="C2678" i="9"/>
  <c r="B2680" i="2" s="1"/>
  <c r="C2674" i="9"/>
  <c r="B2676" i="2" s="1"/>
  <c r="C2670" i="9"/>
  <c r="B2672" i="2" s="1"/>
  <c r="C2666" i="9"/>
  <c r="B2668" i="2" s="1"/>
  <c r="C2662" i="9"/>
  <c r="B2664" i="2" s="1"/>
  <c r="C2658" i="9"/>
  <c r="B2660" i="2" s="1"/>
  <c r="C2654" i="9"/>
  <c r="B2656" i="2" s="1"/>
  <c r="C2650" i="9"/>
  <c r="B2652" i="2" s="1"/>
  <c r="C2646" i="9"/>
  <c r="B2648" i="2" s="1"/>
  <c r="C2642" i="9"/>
  <c r="B2644" i="2" s="1"/>
  <c r="C2638" i="9"/>
  <c r="B2640" i="2" s="1"/>
  <c r="C2634" i="9"/>
  <c r="B2636" i="2" s="1"/>
  <c r="C2630" i="9"/>
  <c r="B2632" i="2" s="1"/>
  <c r="C2626" i="9"/>
  <c r="B2628" i="2" s="1"/>
  <c r="C2622" i="9"/>
  <c r="B2624" i="2" s="1"/>
  <c r="C2618" i="9"/>
  <c r="B2620" i="2" s="1"/>
  <c r="C2614" i="9"/>
  <c r="B2616" i="2" s="1"/>
  <c r="C2610" i="9"/>
  <c r="B2612" i="2" s="1"/>
  <c r="C2606" i="9"/>
  <c r="B2608" i="2" s="1"/>
  <c r="C2602" i="9"/>
  <c r="B2604" i="2" s="1"/>
  <c r="C2598" i="9"/>
  <c r="B2600" i="2" s="1"/>
  <c r="C2594" i="9"/>
  <c r="B2596" i="2" s="1"/>
  <c r="C2590" i="9"/>
  <c r="B2592" i="2" s="1"/>
  <c r="C2586" i="9"/>
  <c r="B2588" i="2" s="1"/>
  <c r="C2582" i="9"/>
  <c r="B2584" i="2" s="1"/>
  <c r="C2578" i="9"/>
  <c r="B2580" i="2" s="1"/>
  <c r="C2574" i="9"/>
  <c r="B2576" i="2" s="1"/>
  <c r="C2570" i="9"/>
  <c r="B2572" i="2" s="1"/>
  <c r="C2566" i="9"/>
  <c r="B2568" i="2" s="1"/>
  <c r="C2562" i="9"/>
  <c r="B2564" i="2" s="1"/>
  <c r="C2558" i="9"/>
  <c r="B2560" i="2" s="1"/>
  <c r="C2554" i="9"/>
  <c r="B2556" i="2" s="1"/>
  <c r="C2550" i="9"/>
  <c r="B2552" i="2" s="1"/>
  <c r="C2546" i="9"/>
  <c r="B2548" i="2" s="1"/>
  <c r="C2542" i="9"/>
  <c r="B2544" i="2" s="1"/>
  <c r="C2538" i="9"/>
  <c r="B2540" i="2" s="1"/>
  <c r="C2534" i="9"/>
  <c r="B2536" i="2" s="1"/>
  <c r="C2530" i="9"/>
  <c r="B2532" i="2" s="1"/>
  <c r="C2526" i="9"/>
  <c r="B2528" i="2" s="1"/>
  <c r="C2522" i="9"/>
  <c r="B2524" i="2" s="1"/>
  <c r="C2518" i="9"/>
  <c r="B2520" i="2" s="1"/>
  <c r="C2514" i="9"/>
  <c r="B2516" i="2" s="1"/>
  <c r="C2510" i="9"/>
  <c r="B2512" i="2" s="1"/>
  <c r="C2506" i="9"/>
  <c r="B2508" i="2" s="1"/>
  <c r="C2502" i="9"/>
  <c r="B2504" i="2" s="1"/>
  <c r="C2498" i="9"/>
  <c r="B2500" i="2" s="1"/>
  <c r="C2494" i="9"/>
  <c r="B2496" i="2" s="1"/>
  <c r="C2490" i="9"/>
  <c r="B2492" i="2" s="1"/>
  <c r="C2486" i="9"/>
  <c r="B2488" i="2" s="1"/>
  <c r="C2482" i="9"/>
  <c r="B2484" i="2" s="1"/>
  <c r="C2478" i="9"/>
  <c r="B2480" i="2" s="1"/>
  <c r="C2474" i="9"/>
  <c r="B2476" i="2" s="1"/>
  <c r="C2470" i="9"/>
  <c r="B2472" i="2" s="1"/>
  <c r="C2466" i="9"/>
  <c r="B2468" i="2" s="1"/>
  <c r="C2462" i="9"/>
  <c r="B2464" i="2" s="1"/>
  <c r="C2458" i="9"/>
  <c r="B2460" i="2" s="1"/>
  <c r="C2454" i="9"/>
  <c r="B2456" i="2" s="1"/>
  <c r="C2450" i="9"/>
  <c r="B2452" i="2" s="1"/>
  <c r="C2446" i="9"/>
  <c r="B2448" i="2" s="1"/>
  <c r="C2442" i="9"/>
  <c r="B2444" i="2" s="1"/>
  <c r="C2438" i="9"/>
  <c r="B2440" i="2" s="1"/>
  <c r="C2434" i="9"/>
  <c r="B2436" i="2" s="1"/>
  <c r="C2430" i="9"/>
  <c r="B2432" i="2" s="1"/>
  <c r="C2426" i="9"/>
  <c r="B2428" i="2" s="1"/>
  <c r="C2422" i="9"/>
  <c r="B2424" i="2" s="1"/>
  <c r="C2418" i="9"/>
  <c r="B2420" i="2" s="1"/>
  <c r="C2414" i="9"/>
  <c r="B2416" i="2" s="1"/>
  <c r="C2410" i="9"/>
  <c r="B2412" i="2" s="1"/>
  <c r="C2406" i="9"/>
  <c r="B2408" i="2" s="1"/>
  <c r="C2402" i="9"/>
  <c r="B2404" i="2" s="1"/>
  <c r="C2398" i="9"/>
  <c r="B2400" i="2" s="1"/>
  <c r="C2394" i="9"/>
  <c r="B2396" i="2" s="1"/>
  <c r="C2390" i="9"/>
  <c r="B2392" i="2" s="1"/>
  <c r="C2386" i="9"/>
  <c r="B2388" i="2" s="1"/>
  <c r="C2382" i="9"/>
  <c r="B2384" i="2" s="1"/>
  <c r="C2378" i="9"/>
  <c r="B2380" i="2" s="1"/>
  <c r="C2374" i="9"/>
  <c r="B2376" i="2" s="1"/>
  <c r="C2370" i="9"/>
  <c r="B2372" i="2" s="1"/>
  <c r="C2366" i="9"/>
  <c r="B2368" i="2" s="1"/>
  <c r="C2362" i="9"/>
  <c r="B2364" i="2" s="1"/>
  <c r="C2358" i="9"/>
  <c r="B2360" i="2" s="1"/>
  <c r="C2354" i="9"/>
  <c r="B2356" i="2" s="1"/>
  <c r="C2350" i="9"/>
  <c r="B2352" i="2" s="1"/>
  <c r="C2346" i="9"/>
  <c r="B2348" i="2" s="1"/>
  <c r="C2342" i="9"/>
  <c r="B2344" i="2" s="1"/>
  <c r="C2338" i="9"/>
  <c r="B2340" i="2" s="1"/>
  <c r="C2334" i="9"/>
  <c r="B2336" i="2" s="1"/>
  <c r="C2329" i="9"/>
  <c r="B2331" i="2" s="1"/>
  <c r="C2325" i="9"/>
  <c r="B2327" i="2" s="1"/>
  <c r="C2321" i="9"/>
  <c r="B2323" i="2" s="1"/>
  <c r="C2317" i="9"/>
  <c r="B2319" i="2" s="1"/>
  <c r="C2313" i="9"/>
  <c r="B2315" i="2" s="1"/>
  <c r="C2309" i="9"/>
  <c r="B2311" i="2" s="1"/>
  <c r="C2305" i="9"/>
  <c r="B2307" i="2" s="1"/>
  <c r="C2301" i="9"/>
  <c r="B2303" i="2" s="1"/>
  <c r="C2297" i="9"/>
  <c r="B2299" i="2" s="1"/>
  <c r="C2293" i="9"/>
  <c r="B2295" i="2" s="1"/>
  <c r="C2289" i="9"/>
  <c r="B2291" i="2" s="1"/>
  <c r="C2285" i="9"/>
  <c r="B2287" i="2" s="1"/>
  <c r="C2281" i="9"/>
  <c r="B2283" i="2" s="1"/>
  <c r="C2277" i="9"/>
  <c r="B2279" i="2" s="1"/>
  <c r="C2273" i="9"/>
  <c r="B2275" i="2" s="1"/>
  <c r="C2269" i="9"/>
  <c r="B2271" i="2" s="1"/>
  <c r="C2265" i="9"/>
  <c r="B2267" i="2" s="1"/>
  <c r="C2261" i="9"/>
  <c r="B2263" i="2" s="1"/>
  <c r="C2257" i="9"/>
  <c r="B2259" i="2" s="1"/>
  <c r="C2253" i="9"/>
  <c r="B2255" i="2" s="1"/>
  <c r="C2249" i="9"/>
  <c r="B2251" i="2" s="1"/>
  <c r="C2245" i="9"/>
  <c r="B2247" i="2" s="1"/>
  <c r="C2241" i="9"/>
  <c r="B2243" i="2" s="1"/>
  <c r="C2237" i="9"/>
  <c r="B2239" i="2" s="1"/>
  <c r="C2233" i="9"/>
  <c r="B2235" i="2" s="1"/>
  <c r="C2229" i="9"/>
  <c r="B2231" i="2" s="1"/>
  <c r="C2225" i="9"/>
  <c r="B2227" i="2" s="1"/>
  <c r="C2221" i="9"/>
  <c r="B2223" i="2" s="1"/>
  <c r="C2217" i="9"/>
  <c r="B2219" i="2" s="1"/>
  <c r="C2213" i="9"/>
  <c r="B2215" i="2" s="1"/>
  <c r="C2209" i="9"/>
  <c r="B2211" i="2" s="1"/>
  <c r="C2205" i="9"/>
  <c r="B2207" i="2" s="1"/>
  <c r="C2201" i="9"/>
  <c r="B2203" i="2" s="1"/>
  <c r="C2197" i="9"/>
  <c r="B2199" i="2" s="1"/>
  <c r="C2193" i="9"/>
  <c r="B2195" i="2" s="1"/>
  <c r="C2189" i="9"/>
  <c r="B2191" i="2" s="1"/>
  <c r="C2185" i="9"/>
  <c r="B2187" i="2" s="1"/>
  <c r="C2181" i="9"/>
  <c r="B2183" i="2" s="1"/>
  <c r="C2177" i="9"/>
  <c r="B2179" i="2" s="1"/>
  <c r="C2173" i="9"/>
  <c r="B2175" i="2" s="1"/>
  <c r="C2169" i="9"/>
  <c r="B2171" i="2" s="1"/>
  <c r="C2165" i="9"/>
  <c r="B2167" i="2" s="1"/>
  <c r="C2161" i="9"/>
  <c r="B2163" i="2" s="1"/>
  <c r="C2157" i="9"/>
  <c r="B2159" i="2" s="1"/>
  <c r="C2153" i="9"/>
  <c r="B2155" i="2" s="1"/>
  <c r="C2149" i="9"/>
  <c r="B2151" i="2" s="1"/>
  <c r="C2145" i="9"/>
  <c r="B2147" i="2" s="1"/>
  <c r="C2141" i="9"/>
  <c r="B2143" i="2" s="1"/>
  <c r="C2137" i="9"/>
  <c r="B2139" i="2" s="1"/>
  <c r="C2133" i="9"/>
  <c r="B2135" i="2" s="1"/>
  <c r="C2129" i="9"/>
  <c r="B2131" i="2" s="1"/>
  <c r="C2125" i="9"/>
  <c r="B2127" i="2" s="1"/>
  <c r="C2121" i="9"/>
  <c r="B2123" i="2" s="1"/>
  <c r="C2117" i="9"/>
  <c r="B2119" i="2" s="1"/>
  <c r="C2113" i="9"/>
  <c r="B2115" i="2" s="1"/>
  <c r="C2109" i="9"/>
  <c r="B2111" i="2" s="1"/>
  <c r="C2105" i="9"/>
  <c r="B2107" i="2" s="1"/>
  <c r="C2101" i="9"/>
  <c r="B2103" i="2" s="1"/>
  <c r="C2097" i="9"/>
  <c r="B2099" i="2" s="1"/>
  <c r="C2093" i="9"/>
  <c r="B2095" i="2" s="1"/>
  <c r="C2089" i="9"/>
  <c r="B2091" i="2" s="1"/>
  <c r="C2085" i="9"/>
  <c r="B2087" i="2" s="1"/>
  <c r="C2081" i="9"/>
  <c r="B2083" i="2" s="1"/>
  <c r="C2077" i="9"/>
  <c r="B2079" i="2" s="1"/>
  <c r="C2073" i="9"/>
  <c r="B2075" i="2" s="1"/>
  <c r="C2069" i="9"/>
  <c r="B2071" i="2" s="1"/>
  <c r="C2065" i="9"/>
  <c r="B2067" i="2" s="1"/>
  <c r="C2061" i="9"/>
  <c r="B2063" i="2" s="1"/>
  <c r="C2057" i="9"/>
  <c r="B2059" i="2" s="1"/>
  <c r="C2053" i="9"/>
  <c r="B2055" i="2" s="1"/>
  <c r="C2049" i="9"/>
  <c r="B2051" i="2" s="1"/>
  <c r="C2045" i="9"/>
  <c r="B2047" i="2" s="1"/>
  <c r="C2041" i="9"/>
  <c r="B2043" i="2" s="1"/>
  <c r="C2037" i="9"/>
  <c r="B2039" i="2" s="1"/>
  <c r="C2033" i="9"/>
  <c r="B2035" i="2" s="1"/>
  <c r="C2029" i="9"/>
  <c r="B2031" i="2" s="1"/>
  <c r="C2025" i="9"/>
  <c r="B2027" i="2" s="1"/>
  <c r="C2021" i="9"/>
  <c r="B2023" i="2" s="1"/>
  <c r="C2017" i="9"/>
  <c r="B2019" i="2" s="1"/>
  <c r="C2013" i="9"/>
  <c r="B2015" i="2" s="1"/>
  <c r="C2009" i="9"/>
  <c r="B2011" i="2" s="1"/>
  <c r="C2005" i="9"/>
  <c r="B2007" i="2" s="1"/>
  <c r="C2001" i="9"/>
  <c r="B2003" i="2" s="1"/>
  <c r="C1997" i="9"/>
  <c r="B1999" i="2" s="1"/>
  <c r="C1993" i="9"/>
  <c r="B1995" i="2" s="1"/>
  <c r="C1989" i="9"/>
  <c r="B1991" i="2" s="1"/>
  <c r="C1985" i="9"/>
  <c r="B1987" i="2" s="1"/>
  <c r="C1981" i="9"/>
  <c r="B1983" i="2" s="1"/>
  <c r="C1977" i="9"/>
  <c r="B1979" i="2" s="1"/>
  <c r="C1973" i="9"/>
  <c r="B1975" i="2" s="1"/>
  <c r="C1969" i="9"/>
  <c r="B1971" i="2" s="1"/>
  <c r="C1965" i="9"/>
  <c r="B1967" i="2" s="1"/>
  <c r="C1961" i="9"/>
  <c r="B1963" i="2" s="1"/>
  <c r="C1957" i="9"/>
  <c r="B1959" i="2" s="1"/>
  <c r="C1953" i="9"/>
  <c r="B1955" i="2" s="1"/>
  <c r="C1949" i="9"/>
  <c r="B1951" i="2" s="1"/>
  <c r="C1945" i="9"/>
  <c r="B1947" i="2" s="1"/>
  <c r="C1941" i="9"/>
  <c r="B1943" i="2" s="1"/>
  <c r="C1937" i="9"/>
  <c r="B1939" i="2" s="1"/>
  <c r="C1933" i="9"/>
  <c r="B1935" i="2" s="1"/>
  <c r="C1929" i="9"/>
  <c r="B1931" i="2" s="1"/>
  <c r="C1925" i="9"/>
  <c r="B1927" i="2" s="1"/>
  <c r="C1921" i="9"/>
  <c r="B1923" i="2" s="1"/>
  <c r="C1917" i="9"/>
  <c r="B1919" i="2" s="1"/>
  <c r="C1913" i="9"/>
  <c r="B1915" i="2" s="1"/>
  <c r="C1909" i="9"/>
  <c r="B1911" i="2" s="1"/>
  <c r="C1905" i="9"/>
  <c r="B1907" i="2" s="1"/>
  <c r="C1901" i="9"/>
  <c r="B1903" i="2" s="1"/>
  <c r="C1897" i="9"/>
  <c r="B1899" i="2" s="1"/>
  <c r="C1893" i="9"/>
  <c r="B1895" i="2" s="1"/>
  <c r="C1889" i="9"/>
  <c r="B1891" i="2" s="1"/>
  <c r="C1885" i="9"/>
  <c r="B1887" i="2" s="1"/>
  <c r="C1881" i="9"/>
  <c r="B1883" i="2" s="1"/>
  <c r="C1877" i="9"/>
  <c r="B1879" i="2" s="1"/>
  <c r="C1873" i="9"/>
  <c r="B1875" i="2" s="1"/>
  <c r="C1869" i="9"/>
  <c r="B1871" i="2" s="1"/>
  <c r="C1865" i="9"/>
  <c r="B1867" i="2" s="1"/>
  <c r="C1861" i="9"/>
  <c r="B1863" i="2" s="1"/>
  <c r="C1857" i="9"/>
  <c r="B1859" i="2" s="1"/>
  <c r="C1853" i="9"/>
  <c r="B1855" i="2" s="1"/>
  <c r="D6084" i="9"/>
  <c r="C6086" i="2" s="1"/>
  <c r="D6080" i="9"/>
  <c r="C6082" i="2" s="1"/>
  <c r="D6076" i="9"/>
  <c r="C6078" i="2" s="1"/>
  <c r="D6072" i="9"/>
  <c r="C6074" i="2" s="1"/>
  <c r="D6068" i="9"/>
  <c r="C6070" i="2" s="1"/>
  <c r="D6064" i="9"/>
  <c r="C6066" i="2" s="1"/>
  <c r="D6060" i="9"/>
  <c r="C6062" i="2" s="1"/>
  <c r="D6056" i="9"/>
  <c r="C6058" i="2" s="1"/>
  <c r="D6052" i="9"/>
  <c r="C6054" i="2" s="1"/>
  <c r="D6048" i="9"/>
  <c r="C6050" i="2" s="1"/>
  <c r="D6044" i="9"/>
  <c r="C6046" i="2" s="1"/>
  <c r="D6040" i="9"/>
  <c r="C6042" i="2" s="1"/>
  <c r="D6036" i="9"/>
  <c r="C6038" i="2" s="1"/>
  <c r="D6032" i="9"/>
  <c r="C6034" i="2" s="1"/>
  <c r="D6028" i="9"/>
  <c r="C6030" i="2" s="1"/>
  <c r="D6024" i="9"/>
  <c r="C6026" i="2" s="1"/>
  <c r="D6020" i="9"/>
  <c r="C6022" i="2" s="1"/>
  <c r="D6016" i="9"/>
  <c r="C6018" i="2" s="1"/>
  <c r="D6012" i="9"/>
  <c r="C6014" i="2" s="1"/>
  <c r="D6008" i="9"/>
  <c r="C6010" i="2" s="1"/>
  <c r="D6004" i="9"/>
  <c r="C6006" i="2" s="1"/>
  <c r="D6000" i="9"/>
  <c r="C6002" i="2" s="1"/>
  <c r="D5996" i="9"/>
  <c r="C5998" i="2" s="1"/>
  <c r="D5992" i="9"/>
  <c r="C5994" i="2" s="1"/>
  <c r="D5988" i="9"/>
  <c r="C5990" i="2" s="1"/>
  <c r="D5984" i="9"/>
  <c r="C5986" i="2" s="1"/>
  <c r="D5980" i="9"/>
  <c r="C5982" i="2" s="1"/>
  <c r="D5976" i="9"/>
  <c r="C5978" i="2" s="1"/>
  <c r="D5972" i="9"/>
  <c r="C5974" i="2" s="1"/>
  <c r="D5968" i="9"/>
  <c r="C5970" i="2" s="1"/>
  <c r="D5964" i="9"/>
  <c r="C5966" i="2" s="1"/>
  <c r="D5960" i="9"/>
  <c r="C5962" i="2" s="1"/>
  <c r="D5956" i="9"/>
  <c r="C5958" i="2" s="1"/>
  <c r="D5952" i="9"/>
  <c r="C5954" i="2" s="1"/>
  <c r="D5948" i="9"/>
  <c r="C5950" i="2" s="1"/>
  <c r="D5944" i="9"/>
  <c r="C5946" i="2" s="1"/>
  <c r="D5940" i="9"/>
  <c r="C5942" i="2" s="1"/>
  <c r="D5936" i="9"/>
  <c r="C5938" i="2" s="1"/>
  <c r="D5932" i="9"/>
  <c r="C5934" i="2" s="1"/>
  <c r="D5928" i="9"/>
  <c r="C5930" i="2" s="1"/>
  <c r="D5924" i="9"/>
  <c r="C5926" i="2" s="1"/>
  <c r="D5920" i="9"/>
  <c r="C5922" i="2" s="1"/>
  <c r="D5916" i="9"/>
  <c r="C5918" i="2" s="1"/>
  <c r="D5912" i="9"/>
  <c r="C5914" i="2" s="1"/>
  <c r="D5908" i="9"/>
  <c r="C5910" i="2" s="1"/>
  <c r="D5904" i="9"/>
  <c r="C5906" i="2" s="1"/>
  <c r="D5900" i="9"/>
  <c r="C5902" i="2" s="1"/>
  <c r="D5896" i="9"/>
  <c r="C5898" i="2" s="1"/>
  <c r="D5892" i="9"/>
  <c r="C5894" i="2" s="1"/>
  <c r="D5888" i="9"/>
  <c r="C5890" i="2" s="1"/>
  <c r="D5884" i="9"/>
  <c r="C5886" i="2" s="1"/>
  <c r="D5880" i="9"/>
  <c r="C5882" i="2" s="1"/>
  <c r="D5876" i="9"/>
  <c r="C5878" i="2" s="1"/>
  <c r="D5872" i="9"/>
  <c r="C5874" i="2" s="1"/>
  <c r="D5868" i="9"/>
  <c r="C5870" i="2" s="1"/>
  <c r="D5864" i="9"/>
  <c r="C5866" i="2" s="1"/>
  <c r="D5860" i="9"/>
  <c r="C5862" i="2" s="1"/>
  <c r="D5856" i="9"/>
  <c r="C5858" i="2" s="1"/>
  <c r="D5852" i="9"/>
  <c r="C5854" i="2" s="1"/>
  <c r="D5848" i="9"/>
  <c r="C5850" i="2" s="1"/>
  <c r="D5844" i="9"/>
  <c r="C5846" i="2" s="1"/>
  <c r="D5840" i="9"/>
  <c r="C5842" i="2" s="1"/>
  <c r="D5836" i="9"/>
  <c r="C5838" i="2" s="1"/>
  <c r="D5832" i="9"/>
  <c r="C5834" i="2" s="1"/>
  <c r="D5828" i="9"/>
  <c r="C5830" i="2" s="1"/>
  <c r="D5824" i="9"/>
  <c r="C5826" i="2" s="1"/>
  <c r="D5820" i="9"/>
  <c r="C5822" i="2" s="1"/>
  <c r="D5816" i="9"/>
  <c r="C5818" i="2" s="1"/>
  <c r="D5812" i="9"/>
  <c r="C5814" i="2" s="1"/>
  <c r="D5808" i="9"/>
  <c r="C5810" i="2" s="1"/>
  <c r="D5804" i="9"/>
  <c r="C5806" i="2" s="1"/>
  <c r="D5800" i="9"/>
  <c r="C5802" i="2" s="1"/>
  <c r="D5796" i="9"/>
  <c r="C5798" i="2" s="1"/>
  <c r="D5792" i="9"/>
  <c r="C5794" i="2" s="1"/>
  <c r="D5788" i="9"/>
  <c r="C5790" i="2" s="1"/>
  <c r="D5784" i="9"/>
  <c r="C5786" i="2" s="1"/>
  <c r="D5780" i="9"/>
  <c r="C5782" i="2" s="1"/>
  <c r="D5776" i="9"/>
  <c r="C5778" i="2" s="1"/>
  <c r="D5772" i="9"/>
  <c r="C5774" i="2" s="1"/>
  <c r="D5768" i="9"/>
  <c r="C5770" i="2" s="1"/>
  <c r="D5764" i="9"/>
  <c r="C5766" i="2" s="1"/>
  <c r="D5760" i="9"/>
  <c r="C5762" i="2" s="1"/>
  <c r="D5756" i="9"/>
  <c r="C5758" i="2" s="1"/>
  <c r="D5752" i="9"/>
  <c r="C5754" i="2" s="1"/>
  <c r="D5748" i="9"/>
  <c r="C5750" i="2" s="1"/>
  <c r="D5744" i="9"/>
  <c r="C5746" i="2" s="1"/>
  <c r="D5740" i="9"/>
  <c r="C5742" i="2" s="1"/>
  <c r="D5736" i="9"/>
  <c r="C5738" i="2" s="1"/>
  <c r="D5732" i="9"/>
  <c r="C5734" i="2" s="1"/>
  <c r="D5728" i="9"/>
  <c r="C5730" i="2" s="1"/>
  <c r="D5724" i="9"/>
  <c r="C5726" i="2" s="1"/>
  <c r="D5720" i="9"/>
  <c r="C5722" i="2" s="1"/>
  <c r="D5716" i="9"/>
  <c r="C5718" i="2" s="1"/>
  <c r="D5712" i="9"/>
  <c r="C5714" i="2" s="1"/>
  <c r="D5708" i="9"/>
  <c r="C5710" i="2" s="1"/>
  <c r="D5704" i="9"/>
  <c r="C5706" i="2" s="1"/>
  <c r="D5700" i="9"/>
  <c r="C5702" i="2" s="1"/>
  <c r="D5696" i="9"/>
  <c r="C5698" i="2" s="1"/>
  <c r="D5692" i="9"/>
  <c r="C5694" i="2" s="1"/>
  <c r="D5688" i="9"/>
  <c r="C5690" i="2" s="1"/>
  <c r="D5684" i="9"/>
  <c r="C5686" i="2" s="1"/>
  <c r="D5680" i="9"/>
  <c r="C5682" i="2" s="1"/>
  <c r="D5676" i="9"/>
  <c r="C5678" i="2" s="1"/>
  <c r="D5672" i="9"/>
  <c r="C5674" i="2" s="1"/>
  <c r="D5668" i="9"/>
  <c r="C5670" i="2" s="1"/>
  <c r="D5664" i="9"/>
  <c r="C5666" i="2" s="1"/>
  <c r="D5660" i="9"/>
  <c r="C5662" i="2" s="1"/>
  <c r="D5656" i="9"/>
  <c r="C5658" i="2" s="1"/>
  <c r="D5652" i="9"/>
  <c r="C5654" i="2" s="1"/>
  <c r="D5648" i="9"/>
  <c r="C5650" i="2" s="1"/>
  <c r="D5644" i="9"/>
  <c r="C5646" i="2" s="1"/>
  <c r="D5640" i="9"/>
  <c r="C5642" i="2" s="1"/>
  <c r="D5636" i="9"/>
  <c r="C5638" i="2" s="1"/>
  <c r="D5632" i="9"/>
  <c r="C5634" i="2" s="1"/>
  <c r="D5628" i="9"/>
  <c r="C5630" i="2" s="1"/>
  <c r="D5624" i="9"/>
  <c r="C5626" i="2" s="1"/>
  <c r="D5620" i="9"/>
  <c r="C5622" i="2" s="1"/>
  <c r="D5616" i="9"/>
  <c r="C5618" i="2" s="1"/>
  <c r="D5612" i="9"/>
  <c r="C5614" i="2" s="1"/>
  <c r="D5608" i="9"/>
  <c r="C5610" i="2" s="1"/>
  <c r="D5604" i="9"/>
  <c r="C5606" i="2" s="1"/>
  <c r="D5600" i="9"/>
  <c r="C5602" i="2" s="1"/>
  <c r="D5596" i="9"/>
  <c r="C5598" i="2" s="1"/>
  <c r="D5592" i="9"/>
  <c r="C5594" i="2" s="1"/>
  <c r="D5588" i="9"/>
  <c r="C5590" i="2" s="1"/>
  <c r="D5584" i="9"/>
  <c r="C5586" i="2" s="1"/>
  <c r="D5580" i="9"/>
  <c r="C5582" i="2" s="1"/>
  <c r="D5576" i="9"/>
  <c r="C5578" i="2" s="1"/>
  <c r="D5572" i="9"/>
  <c r="C5574" i="2" s="1"/>
  <c r="D5568" i="9"/>
  <c r="C5570" i="2" s="1"/>
  <c r="D5564" i="9"/>
  <c r="C5566" i="2" s="1"/>
  <c r="D5560" i="9"/>
  <c r="C5562" i="2" s="1"/>
  <c r="D5556" i="9"/>
  <c r="C5558" i="2" s="1"/>
  <c r="D5552" i="9"/>
  <c r="C5554" i="2" s="1"/>
  <c r="D5548" i="9"/>
  <c r="C5550" i="2" s="1"/>
  <c r="D5544" i="9"/>
  <c r="C5546" i="2" s="1"/>
  <c r="D5540" i="9"/>
  <c r="C5542" i="2" s="1"/>
  <c r="D5536" i="9"/>
  <c r="C5538" i="2" s="1"/>
  <c r="D5532" i="9"/>
  <c r="C5534" i="2" s="1"/>
  <c r="D5528" i="9"/>
  <c r="C5530" i="2" s="1"/>
  <c r="D5524" i="9"/>
  <c r="C5526" i="2" s="1"/>
  <c r="D5520" i="9"/>
  <c r="C5522" i="2" s="1"/>
  <c r="D5516" i="9"/>
  <c r="C5518" i="2" s="1"/>
  <c r="D5512" i="9"/>
  <c r="C5514" i="2" s="1"/>
  <c r="D5508" i="9"/>
  <c r="C5510" i="2" s="1"/>
  <c r="D5504" i="9"/>
  <c r="C5506" i="2" s="1"/>
  <c r="D5500" i="9"/>
  <c r="C5502" i="2" s="1"/>
  <c r="D5496" i="9"/>
  <c r="C5498" i="2" s="1"/>
  <c r="D5492" i="9"/>
  <c r="C5494" i="2" s="1"/>
  <c r="D5488" i="9"/>
  <c r="C5490" i="2" s="1"/>
  <c r="D5484" i="9"/>
  <c r="C5486" i="2" s="1"/>
  <c r="D5480" i="9"/>
  <c r="C5482" i="2" s="1"/>
  <c r="D5476" i="9"/>
  <c r="C5478" i="2" s="1"/>
  <c r="D5472" i="9"/>
  <c r="C5474" i="2" s="1"/>
  <c r="D5468" i="9"/>
  <c r="C5470" i="2" s="1"/>
  <c r="D5464" i="9"/>
  <c r="C5466" i="2" s="1"/>
  <c r="D5460" i="9"/>
  <c r="C5462" i="2" s="1"/>
  <c r="D5456" i="9"/>
  <c r="C5458" i="2" s="1"/>
  <c r="D5452" i="9"/>
  <c r="C5454" i="2" s="1"/>
  <c r="D5448" i="9"/>
  <c r="C5450" i="2" s="1"/>
  <c r="D5444" i="9"/>
  <c r="C5446" i="2" s="1"/>
  <c r="D5440" i="9"/>
  <c r="C5442" i="2" s="1"/>
  <c r="D5436" i="9"/>
  <c r="C5438" i="2" s="1"/>
  <c r="D5432" i="9"/>
  <c r="C5434" i="2" s="1"/>
  <c r="D5428" i="9"/>
  <c r="C5430" i="2" s="1"/>
  <c r="C2288" i="9"/>
  <c r="B2290" i="2" s="1"/>
  <c r="C2284" i="9"/>
  <c r="B2286" i="2" s="1"/>
  <c r="C2280" i="9"/>
  <c r="B2282" i="2" s="1"/>
  <c r="C2276" i="9"/>
  <c r="B2278" i="2" s="1"/>
  <c r="C2272" i="9"/>
  <c r="B2274" i="2" s="1"/>
  <c r="C2268" i="9"/>
  <c r="B2270" i="2" s="1"/>
  <c r="C2264" i="9"/>
  <c r="B2266" i="2" s="1"/>
  <c r="C2260" i="9"/>
  <c r="B2262" i="2" s="1"/>
  <c r="C2256" i="9"/>
  <c r="B2258" i="2" s="1"/>
  <c r="C2252" i="9"/>
  <c r="B2254" i="2" s="1"/>
  <c r="C2248" i="9"/>
  <c r="B2250" i="2" s="1"/>
  <c r="C2244" i="9"/>
  <c r="B2246" i="2" s="1"/>
  <c r="C2240" i="9"/>
  <c r="B2242" i="2" s="1"/>
  <c r="C2236" i="9"/>
  <c r="B2238" i="2" s="1"/>
  <c r="C2232" i="9"/>
  <c r="B2234" i="2" s="1"/>
  <c r="C2228" i="9"/>
  <c r="B2230" i="2" s="1"/>
  <c r="C2224" i="9"/>
  <c r="B2226" i="2" s="1"/>
  <c r="C2220" i="9"/>
  <c r="B2222" i="2" s="1"/>
  <c r="C2216" i="9"/>
  <c r="B2218" i="2" s="1"/>
  <c r="C2212" i="9"/>
  <c r="B2214" i="2" s="1"/>
  <c r="C2208" i="9"/>
  <c r="B2210" i="2" s="1"/>
  <c r="C2204" i="9"/>
  <c r="B2206" i="2" s="1"/>
  <c r="C2200" i="9"/>
  <c r="B2202" i="2" s="1"/>
  <c r="C2196" i="9"/>
  <c r="B2198" i="2" s="1"/>
  <c r="C2192" i="9"/>
  <c r="B2194" i="2" s="1"/>
  <c r="C2188" i="9"/>
  <c r="B2190" i="2" s="1"/>
  <c r="C2184" i="9"/>
  <c r="B2186" i="2" s="1"/>
  <c r="C2180" i="9"/>
  <c r="B2182" i="2" s="1"/>
  <c r="C2176" i="9"/>
  <c r="B2178" i="2" s="1"/>
  <c r="C2172" i="9"/>
  <c r="B2174" i="2" s="1"/>
  <c r="C2168" i="9"/>
  <c r="B2170" i="2" s="1"/>
  <c r="C2164" i="9"/>
  <c r="B2166" i="2" s="1"/>
  <c r="C2160" i="9"/>
  <c r="B2162" i="2" s="1"/>
  <c r="C2156" i="9"/>
  <c r="B2158" i="2" s="1"/>
  <c r="C2152" i="9"/>
  <c r="B2154" i="2" s="1"/>
  <c r="C2148" i="9"/>
  <c r="B2150" i="2" s="1"/>
  <c r="C2144" i="9"/>
  <c r="B2146" i="2" s="1"/>
  <c r="C2140" i="9"/>
  <c r="B2142" i="2" s="1"/>
  <c r="C2136" i="9"/>
  <c r="B2138" i="2" s="1"/>
  <c r="C2132" i="9"/>
  <c r="B2134" i="2" s="1"/>
  <c r="C2128" i="9"/>
  <c r="B2130" i="2" s="1"/>
  <c r="C2124" i="9"/>
  <c r="B2126" i="2" s="1"/>
  <c r="C2120" i="9"/>
  <c r="B2122" i="2" s="1"/>
  <c r="C2116" i="9"/>
  <c r="B2118" i="2" s="1"/>
  <c r="C2112" i="9"/>
  <c r="B2114" i="2" s="1"/>
  <c r="C2108" i="9"/>
  <c r="B2110" i="2" s="1"/>
  <c r="C2104" i="9"/>
  <c r="B2106" i="2" s="1"/>
  <c r="C2100" i="9"/>
  <c r="B2102" i="2" s="1"/>
  <c r="C2096" i="9"/>
  <c r="B2098" i="2" s="1"/>
  <c r="C2092" i="9"/>
  <c r="B2094" i="2" s="1"/>
  <c r="C2088" i="9"/>
  <c r="B2090" i="2" s="1"/>
  <c r="C2084" i="9"/>
  <c r="B2086" i="2" s="1"/>
  <c r="C2080" i="9"/>
  <c r="B2082" i="2" s="1"/>
  <c r="C2076" i="9"/>
  <c r="B2078" i="2" s="1"/>
  <c r="C2072" i="9"/>
  <c r="B2074" i="2" s="1"/>
  <c r="C2068" i="9"/>
  <c r="B2070" i="2" s="1"/>
  <c r="C2064" i="9"/>
  <c r="B2066" i="2" s="1"/>
  <c r="C2060" i="9"/>
  <c r="B2062" i="2" s="1"/>
  <c r="C2056" i="9"/>
  <c r="B2058" i="2" s="1"/>
  <c r="C2052" i="9"/>
  <c r="B2054" i="2" s="1"/>
  <c r="C2048" i="9"/>
  <c r="B2050" i="2" s="1"/>
  <c r="C2044" i="9"/>
  <c r="B2046" i="2" s="1"/>
  <c r="C2040" i="9"/>
  <c r="B2042" i="2" s="1"/>
  <c r="C2036" i="9"/>
  <c r="B2038" i="2" s="1"/>
  <c r="C2032" i="9"/>
  <c r="B2034" i="2" s="1"/>
  <c r="C2028" i="9"/>
  <c r="B2030" i="2" s="1"/>
  <c r="C2024" i="9"/>
  <c r="B2026" i="2" s="1"/>
  <c r="C2020" i="9"/>
  <c r="B2022" i="2" s="1"/>
  <c r="C2016" i="9"/>
  <c r="B2018" i="2" s="1"/>
  <c r="C2012" i="9"/>
  <c r="B2014" i="2" s="1"/>
  <c r="C2008" i="9"/>
  <c r="B2010" i="2" s="1"/>
  <c r="C2004" i="9"/>
  <c r="B2006" i="2" s="1"/>
  <c r="C2000" i="9"/>
  <c r="B2002" i="2" s="1"/>
  <c r="C1996" i="9"/>
  <c r="B1998" i="2" s="1"/>
  <c r="C1992" i="9"/>
  <c r="B1994" i="2" s="1"/>
  <c r="C1988" i="9"/>
  <c r="B1990" i="2" s="1"/>
  <c r="C1984" i="9"/>
  <c r="B1986" i="2" s="1"/>
  <c r="C1980" i="9"/>
  <c r="B1982" i="2" s="1"/>
  <c r="C1976" i="9"/>
  <c r="B1978" i="2" s="1"/>
  <c r="C1972" i="9"/>
  <c r="B1974" i="2" s="1"/>
  <c r="C1968" i="9"/>
  <c r="B1970" i="2" s="1"/>
  <c r="C1964" i="9"/>
  <c r="B1966" i="2" s="1"/>
  <c r="C1960" i="9"/>
  <c r="B1962" i="2" s="1"/>
  <c r="C1956" i="9"/>
  <c r="B1958" i="2" s="1"/>
  <c r="C1952" i="9"/>
  <c r="B1954" i="2" s="1"/>
  <c r="C1948" i="9"/>
  <c r="B1950" i="2" s="1"/>
  <c r="C1944" i="9"/>
  <c r="B1946" i="2" s="1"/>
  <c r="C1940" i="9"/>
  <c r="B1942" i="2" s="1"/>
  <c r="C1936" i="9"/>
  <c r="B1938" i="2" s="1"/>
  <c r="C1932" i="9"/>
  <c r="B1934" i="2" s="1"/>
  <c r="C1928" i="9"/>
  <c r="B1930" i="2" s="1"/>
  <c r="C1924" i="9"/>
  <c r="B1926" i="2" s="1"/>
  <c r="C1920" i="9"/>
  <c r="B1922" i="2" s="1"/>
  <c r="C1916" i="9"/>
  <c r="B1918" i="2" s="1"/>
  <c r="C1912" i="9"/>
  <c r="B1914" i="2" s="1"/>
  <c r="C1908" i="9"/>
  <c r="B1910" i="2" s="1"/>
  <c r="C1904" i="9"/>
  <c r="B1906" i="2" s="1"/>
  <c r="C1900" i="9"/>
  <c r="B1902" i="2" s="1"/>
  <c r="C1896" i="9"/>
  <c r="B1898" i="2" s="1"/>
  <c r="C1892" i="9"/>
  <c r="B1894" i="2" s="1"/>
  <c r="C1888" i="9"/>
  <c r="B1890" i="2" s="1"/>
  <c r="C1884" i="9"/>
  <c r="B1886" i="2" s="1"/>
  <c r="C1880" i="9"/>
  <c r="B1882" i="2" s="1"/>
  <c r="C1876" i="9"/>
  <c r="B1878" i="2" s="1"/>
  <c r="C1872" i="9"/>
  <c r="B1874" i="2" s="1"/>
  <c r="C1868" i="9"/>
  <c r="B1870" i="2" s="1"/>
  <c r="C1864" i="9"/>
  <c r="B1866" i="2" s="1"/>
  <c r="C1860" i="9"/>
  <c r="B1862" i="2" s="1"/>
  <c r="C1856" i="9"/>
  <c r="B1858" i="2" s="1"/>
  <c r="C1852" i="9"/>
  <c r="B1854" i="2" s="1"/>
  <c r="C719" i="9"/>
  <c r="B721" i="2" s="1"/>
  <c r="C715" i="9"/>
  <c r="B717" i="2" s="1"/>
  <c r="C711" i="9"/>
  <c r="B713" i="2" s="1"/>
  <c r="C707" i="9"/>
  <c r="B709" i="2" s="1"/>
  <c r="C703" i="9"/>
  <c r="B705" i="2" s="1"/>
  <c r="C699" i="9"/>
  <c r="B701" i="2" s="1"/>
  <c r="C695" i="9"/>
  <c r="B697" i="2" s="1"/>
  <c r="C691" i="9"/>
  <c r="B693" i="2" s="1"/>
  <c r="C687" i="9"/>
  <c r="B689" i="2" s="1"/>
  <c r="C683" i="9"/>
  <c r="B685" i="2" s="1"/>
  <c r="C679" i="9"/>
  <c r="B681" i="2" s="1"/>
  <c r="C675" i="9"/>
  <c r="B677" i="2" s="1"/>
  <c r="C671" i="9"/>
  <c r="B673" i="2" s="1"/>
  <c r="C667" i="9"/>
  <c r="B669" i="2" s="1"/>
  <c r="C663" i="9"/>
  <c r="B665" i="2" s="1"/>
  <c r="C659" i="9"/>
  <c r="B661" i="2" s="1"/>
  <c r="C655" i="9"/>
  <c r="B657" i="2" s="1"/>
  <c r="C651" i="9"/>
  <c r="B653" i="2" s="1"/>
  <c r="C647" i="9"/>
  <c r="B649" i="2" s="1"/>
  <c r="C643" i="9"/>
  <c r="B645" i="2" s="1"/>
  <c r="C639" i="9"/>
  <c r="B641" i="2" s="1"/>
  <c r="C635" i="9"/>
  <c r="B637" i="2" s="1"/>
  <c r="C631" i="9"/>
  <c r="B633" i="2" s="1"/>
  <c r="C627" i="9"/>
  <c r="B629" i="2" s="1"/>
  <c r="C623" i="9"/>
  <c r="B625" i="2" s="1"/>
  <c r="C619" i="9"/>
  <c r="B621" i="2" s="1"/>
  <c r="C615" i="9"/>
  <c r="B617" i="2" s="1"/>
  <c r="C611" i="9"/>
  <c r="B613" i="2" s="1"/>
  <c r="C607" i="9"/>
  <c r="B609" i="2" s="1"/>
  <c r="C603" i="9"/>
  <c r="B605" i="2" s="1"/>
  <c r="C599" i="9"/>
  <c r="B601" i="2" s="1"/>
  <c r="C595" i="9"/>
  <c r="B597" i="2" s="1"/>
  <c r="C591" i="9"/>
  <c r="B593" i="2" s="1"/>
  <c r="C587" i="9"/>
  <c r="B589" i="2" s="1"/>
  <c r="C583" i="9"/>
  <c r="B585" i="2" s="1"/>
  <c r="C579" i="9"/>
  <c r="B581" i="2" s="1"/>
  <c r="C575" i="9"/>
  <c r="B577" i="2" s="1"/>
  <c r="C567" i="9"/>
  <c r="B569" i="2" s="1"/>
  <c r="C563" i="9"/>
  <c r="B565" i="2" s="1"/>
  <c r="C559" i="9"/>
  <c r="B561" i="2" s="1"/>
  <c r="C555" i="9"/>
  <c r="B557" i="2" s="1"/>
  <c r="C551" i="9"/>
  <c r="B553" i="2" s="1"/>
  <c r="C547" i="9"/>
  <c r="B549" i="2" s="1"/>
  <c r="C543" i="9"/>
  <c r="B545" i="2" s="1"/>
  <c r="C539" i="9"/>
  <c r="B541" i="2" s="1"/>
  <c r="C535" i="9"/>
  <c r="B537" i="2" s="1"/>
  <c r="C531" i="9"/>
  <c r="B533" i="2" s="1"/>
  <c r="C527" i="9"/>
  <c r="B529" i="2" s="1"/>
  <c r="C523" i="9"/>
  <c r="B525" i="2" s="1"/>
  <c r="C519" i="9"/>
  <c r="B521" i="2" s="1"/>
  <c r="C515" i="9"/>
  <c r="B517" i="2" s="1"/>
  <c r="C511" i="9"/>
  <c r="B513" i="2" s="1"/>
  <c r="C507" i="9"/>
  <c r="B509" i="2" s="1"/>
  <c r="C503" i="9"/>
  <c r="B505" i="2" s="1"/>
  <c r="C499" i="9"/>
  <c r="B501" i="2" s="1"/>
  <c r="C495" i="9"/>
  <c r="B497" i="2" s="1"/>
  <c r="C491" i="9"/>
  <c r="B493" i="2" s="1"/>
  <c r="C487" i="9"/>
  <c r="B489" i="2" s="1"/>
  <c r="C483" i="9"/>
  <c r="B485" i="2" s="1"/>
  <c r="C479" i="9"/>
  <c r="B481" i="2" s="1"/>
  <c r="C475" i="9"/>
  <c r="B477" i="2" s="1"/>
  <c r="C471" i="9"/>
  <c r="B473" i="2" s="1"/>
  <c r="C467" i="9"/>
  <c r="B469" i="2" s="1"/>
  <c r="C463" i="9"/>
  <c r="B465" i="2" s="1"/>
  <c r="C459" i="9"/>
  <c r="B461" i="2" s="1"/>
  <c r="C455" i="9"/>
  <c r="B457" i="2" s="1"/>
  <c r="C451" i="9"/>
  <c r="B453" i="2" s="1"/>
  <c r="C443" i="9"/>
  <c r="B445" i="2" s="1"/>
  <c r="C439" i="9"/>
  <c r="B441" i="2" s="1"/>
  <c r="C435" i="9"/>
  <c r="B437" i="2" s="1"/>
  <c r="C431" i="9"/>
  <c r="B433" i="2" s="1"/>
  <c r="C427" i="9"/>
  <c r="B429" i="2" s="1"/>
  <c r="C423" i="9"/>
  <c r="B425" i="2" s="1"/>
  <c r="C419" i="9"/>
  <c r="B421" i="2" s="1"/>
  <c r="C415" i="9"/>
  <c r="B417" i="2" s="1"/>
  <c r="C411" i="9"/>
  <c r="B413" i="2" s="1"/>
  <c r="C407" i="9"/>
  <c r="B409" i="2" s="1"/>
  <c r="C403" i="9"/>
  <c r="B405" i="2" s="1"/>
  <c r="C399" i="9"/>
  <c r="B401" i="2" s="1"/>
  <c r="C395" i="9"/>
  <c r="B397" i="2" s="1"/>
  <c r="C391" i="9"/>
  <c r="B393" i="2" s="1"/>
  <c r="C387" i="9"/>
  <c r="B389" i="2" s="1"/>
  <c r="C383" i="9"/>
  <c r="B385" i="2" s="1"/>
  <c r="C379" i="9"/>
  <c r="B381" i="2" s="1"/>
  <c r="C375" i="9"/>
  <c r="B377" i="2" s="1"/>
  <c r="C371" i="9"/>
  <c r="B373" i="2" s="1"/>
  <c r="C367" i="9"/>
  <c r="B369" i="2" s="1"/>
  <c r="C363" i="9"/>
  <c r="B365" i="2" s="1"/>
  <c r="C359" i="9"/>
  <c r="B361" i="2" s="1"/>
  <c r="C355" i="9"/>
  <c r="B357" i="2" s="1"/>
  <c r="C351" i="9"/>
  <c r="B353" i="2" s="1"/>
  <c r="C343" i="9"/>
  <c r="B345" i="2" s="1"/>
  <c r="C339" i="9"/>
  <c r="B341" i="2" s="1"/>
  <c r="C335" i="9"/>
  <c r="B337" i="2" s="1"/>
  <c r="C331" i="9"/>
  <c r="B333" i="2" s="1"/>
  <c r="C327" i="9"/>
  <c r="B329" i="2" s="1"/>
  <c r="C323" i="9"/>
  <c r="B325" i="2" s="1"/>
  <c r="C319" i="9"/>
  <c r="B321" i="2" s="1"/>
  <c r="C315" i="9"/>
  <c r="B317" i="2" s="1"/>
  <c r="C311" i="9"/>
  <c r="B313" i="2" s="1"/>
  <c r="C307" i="9"/>
  <c r="B309" i="2" s="1"/>
  <c r="C303" i="9"/>
  <c r="B305" i="2" s="1"/>
  <c r="C299" i="9"/>
  <c r="B301" i="2" s="1"/>
  <c r="C295" i="9"/>
  <c r="B297" i="2" s="1"/>
  <c r="C291" i="9"/>
  <c r="B293" i="2" s="1"/>
  <c r="C287" i="9"/>
  <c r="B289" i="2" s="1"/>
  <c r="C283" i="9"/>
  <c r="B285" i="2" s="1"/>
  <c r="C279" i="9"/>
  <c r="B281" i="2" s="1"/>
  <c r="C275" i="9"/>
  <c r="B277" i="2" s="1"/>
  <c r="C267" i="9"/>
  <c r="B269" i="2" s="1"/>
  <c r="C263" i="9"/>
  <c r="B265" i="2" s="1"/>
  <c r="C259" i="9"/>
  <c r="B261" i="2" s="1"/>
  <c r="C255" i="9"/>
  <c r="B257" i="2" s="1"/>
  <c r="C251" i="9"/>
  <c r="B253" i="2" s="1"/>
  <c r="C247" i="9"/>
  <c r="B249" i="2" s="1"/>
  <c r="C243" i="9"/>
  <c r="B245" i="2" s="1"/>
  <c r="C239" i="9"/>
  <c r="B241" i="2" s="1"/>
  <c r="C235" i="9"/>
  <c r="B237" i="2" s="1"/>
  <c r="C231" i="9"/>
  <c r="B233" i="2" s="1"/>
  <c r="C227" i="9"/>
  <c r="B229" i="2" s="1"/>
  <c r="C223" i="9"/>
  <c r="B225" i="2" s="1"/>
  <c r="C215" i="9"/>
  <c r="B217" i="2" s="1"/>
  <c r="C211" i="9"/>
  <c r="B213" i="2" s="1"/>
  <c r="C207" i="9"/>
  <c r="B209" i="2" s="1"/>
  <c r="C199" i="9"/>
  <c r="B201" i="2" s="1"/>
  <c r="C195" i="9"/>
  <c r="B197" i="2" s="1"/>
  <c r="C191" i="9"/>
  <c r="B193" i="2" s="1"/>
  <c r="C187" i="9"/>
  <c r="B189" i="2" s="1"/>
  <c r="C183" i="9"/>
  <c r="B185" i="2" s="1"/>
  <c r="C179" i="9"/>
  <c r="B181" i="2" s="1"/>
  <c r="C171" i="9"/>
  <c r="B173" i="2" s="1"/>
  <c r="C167" i="9"/>
  <c r="B169" i="2" s="1"/>
  <c r="C163" i="9"/>
  <c r="B165" i="2" s="1"/>
  <c r="C159" i="9"/>
  <c r="B161" i="2" s="1"/>
  <c r="C155" i="9"/>
  <c r="B157" i="2" s="1"/>
  <c r="C151" i="9"/>
  <c r="B153" i="2" s="1"/>
  <c r="C147" i="9"/>
  <c r="B149" i="2" s="1"/>
  <c r="C143" i="9"/>
  <c r="B145" i="2" s="1"/>
  <c r="C139" i="9"/>
  <c r="B141" i="2" s="1"/>
  <c r="C135" i="9"/>
  <c r="B137" i="2" s="1"/>
  <c r="C131" i="9"/>
  <c r="B133" i="2" s="1"/>
  <c r="C127" i="9"/>
  <c r="B129" i="2" s="1"/>
  <c r="C123" i="9"/>
  <c r="B125" i="2" s="1"/>
  <c r="C119" i="9"/>
  <c r="B121" i="2" s="1"/>
  <c r="C115" i="9"/>
  <c r="B117" i="2" s="1"/>
  <c r="C111" i="9"/>
  <c r="B113" i="2" s="1"/>
  <c r="C107" i="9"/>
  <c r="B109" i="2" s="1"/>
  <c r="C103" i="9"/>
  <c r="B105" i="2" s="1"/>
  <c r="C99" i="9"/>
  <c r="B101" i="2" s="1"/>
  <c r="C95" i="9"/>
  <c r="B97" i="2" s="1"/>
  <c r="C91" i="9"/>
  <c r="B93" i="2" s="1"/>
  <c r="C87" i="9"/>
  <c r="B89" i="2" s="1"/>
  <c r="C83" i="9"/>
  <c r="B85" i="2" s="1"/>
  <c r="C75" i="9"/>
  <c r="B77" i="2" s="1"/>
  <c r="C71" i="9"/>
  <c r="B73" i="2" s="1"/>
  <c r="C67" i="9"/>
  <c r="B69" i="2" s="1"/>
  <c r="C63" i="9"/>
  <c r="B65" i="2" s="1"/>
  <c r="C59" i="9"/>
  <c r="B61" i="2" s="1"/>
  <c r="C55" i="9"/>
  <c r="B57" i="2" s="1"/>
  <c r="C51" i="9"/>
  <c r="B53" i="2" s="1"/>
  <c r="C47" i="9"/>
  <c r="B49" i="2" s="1"/>
  <c r="C43" i="9"/>
  <c r="B45" i="2" s="1"/>
  <c r="C39" i="9"/>
  <c r="B41" i="2" s="1"/>
  <c r="C35" i="9"/>
  <c r="B37" i="2" s="1"/>
  <c r="C31" i="9"/>
  <c r="B33" i="2" s="1"/>
  <c r="C27" i="9"/>
  <c r="B29" i="2" s="1"/>
  <c r="C23" i="9"/>
  <c r="B25" i="2" s="1"/>
  <c r="C15" i="9"/>
  <c r="B17" i="2" s="1"/>
  <c r="C11" i="9"/>
  <c r="B13" i="2" s="1"/>
  <c r="C7" i="9"/>
  <c r="B9" i="2" s="1"/>
  <c r="D6190" i="9"/>
  <c r="C6192" i="2" s="1"/>
  <c r="D6186" i="9"/>
  <c r="C6188" i="2" s="1"/>
  <c r="D6182" i="9"/>
  <c r="C6184" i="2" s="1"/>
  <c r="D6178" i="9"/>
  <c r="C6180" i="2" s="1"/>
  <c r="D6174" i="9"/>
  <c r="C6176" i="2" s="1"/>
  <c r="D6170" i="9"/>
  <c r="C6172" i="2" s="1"/>
  <c r="D6166" i="9"/>
  <c r="C6168" i="2" s="1"/>
  <c r="D6162" i="9"/>
  <c r="C6164" i="2" s="1"/>
  <c r="D6158" i="9"/>
  <c r="C6160" i="2" s="1"/>
  <c r="D6154" i="9"/>
  <c r="C6156" i="2" s="1"/>
  <c r="D6150" i="9"/>
  <c r="C6152" i="2" s="1"/>
  <c r="D6146" i="9"/>
  <c r="C6148" i="2" s="1"/>
  <c r="D6142" i="9"/>
  <c r="C6144" i="2" s="1"/>
  <c r="D6138" i="9"/>
  <c r="C6140" i="2" s="1"/>
  <c r="D6134" i="9"/>
  <c r="C6136" i="2" s="1"/>
  <c r="D6130" i="9"/>
  <c r="C6132" i="2" s="1"/>
  <c r="D6126" i="9"/>
  <c r="C6128" i="2" s="1"/>
  <c r="D6122" i="9"/>
  <c r="C6124" i="2" s="1"/>
  <c r="D6118" i="9"/>
  <c r="C6120" i="2" s="1"/>
  <c r="D6114" i="9"/>
  <c r="C6116" i="2" s="1"/>
  <c r="D6110" i="9"/>
  <c r="C6112" i="2" s="1"/>
  <c r="D6106" i="9"/>
  <c r="C6108" i="2" s="1"/>
  <c r="D6102" i="9"/>
  <c r="C6104" i="2" s="1"/>
  <c r="D6098" i="9"/>
  <c r="C6100" i="2" s="1"/>
  <c r="D6094" i="9"/>
  <c r="C6096" i="2" s="1"/>
  <c r="D6090" i="9"/>
  <c r="C6092" i="2" s="1"/>
  <c r="D6086" i="9"/>
  <c r="C6088" i="2" s="1"/>
  <c r="D6082" i="9"/>
  <c r="C6084" i="2" s="1"/>
  <c r="D6078" i="9"/>
  <c r="C6080" i="2" s="1"/>
  <c r="D6074" i="9"/>
  <c r="C6076" i="2" s="1"/>
  <c r="D6070" i="9"/>
  <c r="C6072" i="2" s="1"/>
  <c r="D6066" i="9"/>
  <c r="C6068" i="2" s="1"/>
  <c r="D6062" i="9"/>
  <c r="C6064" i="2" s="1"/>
  <c r="D6058" i="9"/>
  <c r="C6060" i="2" s="1"/>
  <c r="D6054" i="9"/>
  <c r="C6056" i="2" s="1"/>
  <c r="D6050" i="9"/>
  <c r="C6052" i="2" s="1"/>
  <c r="D6046" i="9"/>
  <c r="C6048" i="2" s="1"/>
  <c r="D6042" i="9"/>
  <c r="C6044" i="2" s="1"/>
  <c r="D6038" i="9"/>
  <c r="C6040" i="2" s="1"/>
  <c r="D6034" i="9"/>
  <c r="C6036" i="2" s="1"/>
  <c r="D6030" i="9"/>
  <c r="C6032" i="2" s="1"/>
  <c r="D6026" i="9"/>
  <c r="C6028" i="2" s="1"/>
  <c r="D6022" i="9"/>
  <c r="C6024" i="2" s="1"/>
  <c r="D6018" i="9"/>
  <c r="C6020" i="2" s="1"/>
  <c r="D6014" i="9"/>
  <c r="C6016" i="2" s="1"/>
  <c r="D6010" i="9"/>
  <c r="C6012" i="2" s="1"/>
  <c r="D6006" i="9"/>
  <c r="C6008" i="2" s="1"/>
  <c r="D6002" i="9"/>
  <c r="C6004" i="2" s="1"/>
  <c r="D5998" i="9"/>
  <c r="C6000" i="2" s="1"/>
  <c r="D5994" i="9"/>
  <c r="C5996" i="2" s="1"/>
  <c r="D5990" i="9"/>
  <c r="C5992" i="2" s="1"/>
  <c r="D5986" i="9"/>
  <c r="C5988" i="2" s="1"/>
  <c r="D5982" i="9"/>
  <c r="C5984" i="2" s="1"/>
  <c r="D5978" i="9"/>
  <c r="C5980" i="2" s="1"/>
  <c r="D5974" i="9"/>
  <c r="C5976" i="2" s="1"/>
  <c r="D5970" i="9"/>
  <c r="C5972" i="2" s="1"/>
  <c r="D5966" i="9"/>
  <c r="C5968" i="2" s="1"/>
  <c r="D5962" i="9"/>
  <c r="C5964" i="2" s="1"/>
  <c r="D5958" i="9"/>
  <c r="C5960" i="2" s="1"/>
  <c r="D5954" i="9"/>
  <c r="C5956" i="2" s="1"/>
  <c r="D5950" i="9"/>
  <c r="C5952" i="2" s="1"/>
  <c r="D5946" i="9"/>
  <c r="C5948" i="2" s="1"/>
  <c r="D5942" i="9"/>
  <c r="C5944" i="2" s="1"/>
  <c r="D5938" i="9"/>
  <c r="C5940" i="2" s="1"/>
  <c r="D5934" i="9"/>
  <c r="C5936" i="2" s="1"/>
  <c r="D5930" i="9"/>
  <c r="C5932" i="2" s="1"/>
  <c r="D5926" i="9"/>
  <c r="C5928" i="2" s="1"/>
  <c r="D5922" i="9"/>
  <c r="C5924" i="2" s="1"/>
  <c r="D5918" i="9"/>
  <c r="C5920" i="2" s="1"/>
  <c r="D5914" i="9"/>
  <c r="C5916" i="2" s="1"/>
  <c r="D5910" i="9"/>
  <c r="C5912" i="2" s="1"/>
  <c r="D5906" i="9"/>
  <c r="C5908" i="2" s="1"/>
  <c r="D5902" i="9"/>
  <c r="C5904" i="2" s="1"/>
  <c r="D5898" i="9"/>
  <c r="C5900" i="2" s="1"/>
  <c r="D5894" i="9"/>
  <c r="C5896" i="2" s="1"/>
  <c r="D5890" i="9"/>
  <c r="C5892" i="2" s="1"/>
  <c r="D5886" i="9"/>
  <c r="C5888" i="2" s="1"/>
  <c r="D5882" i="9"/>
  <c r="C5884" i="2" s="1"/>
  <c r="D5878" i="9"/>
  <c r="C5880" i="2" s="1"/>
  <c r="D5874" i="9"/>
  <c r="C5876" i="2" s="1"/>
  <c r="D5870" i="9"/>
  <c r="C5872" i="2" s="1"/>
  <c r="D5866" i="9"/>
  <c r="C5868" i="2" s="1"/>
  <c r="D5862" i="9"/>
  <c r="C5864" i="2" s="1"/>
  <c r="D5858" i="9"/>
  <c r="C5860" i="2" s="1"/>
  <c r="D5854" i="9"/>
  <c r="C5856" i="2" s="1"/>
  <c r="D5850" i="9"/>
  <c r="C5852" i="2" s="1"/>
  <c r="D5846" i="9"/>
  <c r="C5848" i="2" s="1"/>
  <c r="D5842" i="9"/>
  <c r="C5844" i="2" s="1"/>
  <c r="D5838" i="9"/>
  <c r="C5840" i="2" s="1"/>
  <c r="D5834" i="9"/>
  <c r="C5836" i="2" s="1"/>
  <c r="D5830" i="9"/>
  <c r="C5832" i="2" s="1"/>
  <c r="D5826" i="9"/>
  <c r="C5828" i="2" s="1"/>
  <c r="D5822" i="9"/>
  <c r="C5824" i="2" s="1"/>
  <c r="D5818" i="9"/>
  <c r="C5820" i="2" s="1"/>
  <c r="D5814" i="9"/>
  <c r="C5816" i="2" s="1"/>
  <c r="D5810" i="9"/>
  <c r="C5812" i="2" s="1"/>
  <c r="D5806" i="9"/>
  <c r="C5808" i="2" s="1"/>
  <c r="D5802" i="9"/>
  <c r="C5804" i="2" s="1"/>
  <c r="D5798" i="9"/>
  <c r="C5800" i="2" s="1"/>
  <c r="D5794" i="9"/>
  <c r="C5796" i="2" s="1"/>
  <c r="D5790" i="9"/>
  <c r="C5792" i="2" s="1"/>
  <c r="D5786" i="9"/>
  <c r="C5788" i="2" s="1"/>
  <c r="D5782" i="9"/>
  <c r="C5784" i="2" s="1"/>
  <c r="D5778" i="9"/>
  <c r="C5780" i="2" s="1"/>
  <c r="D5774" i="9"/>
  <c r="C5776" i="2" s="1"/>
  <c r="D5770" i="9"/>
  <c r="C5772" i="2" s="1"/>
  <c r="D5766" i="9"/>
  <c r="C5768" i="2" s="1"/>
  <c r="D5762" i="9"/>
  <c r="C5764" i="2" s="1"/>
  <c r="D5758" i="9"/>
  <c r="C5760" i="2" s="1"/>
  <c r="D5754" i="9"/>
  <c r="C5756" i="2" s="1"/>
  <c r="D5750" i="9"/>
  <c r="C5752" i="2" s="1"/>
  <c r="D5746" i="9"/>
  <c r="C5748" i="2" s="1"/>
  <c r="D5742" i="9"/>
  <c r="C5744" i="2" s="1"/>
  <c r="D5738" i="9"/>
  <c r="C5740" i="2" s="1"/>
  <c r="D5734" i="9"/>
  <c r="C5736" i="2" s="1"/>
  <c r="D5730" i="9"/>
  <c r="C5732" i="2" s="1"/>
  <c r="D5726" i="9"/>
  <c r="C5728" i="2" s="1"/>
  <c r="D5722" i="9"/>
  <c r="C5724" i="2" s="1"/>
  <c r="D5718" i="9"/>
  <c r="C5720" i="2" s="1"/>
  <c r="D5714" i="9"/>
  <c r="C5716" i="2" s="1"/>
  <c r="D5710" i="9"/>
  <c r="C5712" i="2" s="1"/>
  <c r="D5706" i="9"/>
  <c r="C5708" i="2" s="1"/>
  <c r="D5702" i="9"/>
  <c r="C5704" i="2" s="1"/>
  <c r="D5698" i="9"/>
  <c r="C5700" i="2" s="1"/>
  <c r="D5694" i="9"/>
  <c r="C5696" i="2" s="1"/>
  <c r="D5690" i="9"/>
  <c r="C5692" i="2" s="1"/>
  <c r="D5686" i="9"/>
  <c r="C5688" i="2" s="1"/>
  <c r="D5682" i="9"/>
  <c r="C5684" i="2" s="1"/>
  <c r="D5678" i="9"/>
  <c r="C5680" i="2" s="1"/>
  <c r="D5674" i="9"/>
  <c r="C5676" i="2" s="1"/>
  <c r="D5670" i="9"/>
  <c r="C5672" i="2" s="1"/>
  <c r="D5666" i="9"/>
  <c r="C5668" i="2" s="1"/>
  <c r="D5662" i="9"/>
  <c r="C5664" i="2" s="1"/>
  <c r="D5658" i="9"/>
  <c r="C5660" i="2" s="1"/>
  <c r="D5654" i="9"/>
  <c r="C5656" i="2" s="1"/>
  <c r="D5650" i="9"/>
  <c r="C5652" i="2" s="1"/>
  <c r="D5646" i="9"/>
  <c r="C5648" i="2" s="1"/>
  <c r="D5642" i="9"/>
  <c r="C5644" i="2" s="1"/>
  <c r="D5638" i="9"/>
  <c r="C5640" i="2" s="1"/>
  <c r="D5634" i="9"/>
  <c r="C5636" i="2" s="1"/>
  <c r="D5630" i="9"/>
  <c r="C5632" i="2" s="1"/>
  <c r="D5626" i="9"/>
  <c r="C5628" i="2" s="1"/>
  <c r="D5622" i="9"/>
  <c r="C5624" i="2" s="1"/>
  <c r="D5618" i="9"/>
  <c r="C5620" i="2" s="1"/>
  <c r="D5614" i="9"/>
  <c r="C5616" i="2" s="1"/>
  <c r="D5610" i="9"/>
  <c r="C5612" i="2" s="1"/>
  <c r="D5606" i="9"/>
  <c r="C5608" i="2" s="1"/>
  <c r="C2330" i="9"/>
  <c r="B2332" i="2" s="1"/>
  <c r="C2326" i="9"/>
  <c r="B2328" i="2" s="1"/>
  <c r="C2322" i="9"/>
  <c r="B2324" i="2" s="1"/>
  <c r="C2318" i="9"/>
  <c r="B2320" i="2" s="1"/>
  <c r="C2314" i="9"/>
  <c r="B2316" i="2" s="1"/>
  <c r="C2310" i="9"/>
  <c r="B2312" i="2" s="1"/>
  <c r="C2306" i="9"/>
  <c r="B2308" i="2" s="1"/>
  <c r="C2302" i="9"/>
  <c r="B2304" i="2" s="1"/>
  <c r="C2298" i="9"/>
  <c r="B2300" i="2" s="1"/>
  <c r="C2294" i="9"/>
  <c r="B2296" i="2" s="1"/>
  <c r="C2290" i="9"/>
  <c r="B2292" i="2" s="1"/>
  <c r="C2286" i="9"/>
  <c r="B2288" i="2" s="1"/>
  <c r="C2282" i="9"/>
  <c r="B2284" i="2" s="1"/>
  <c r="C2278" i="9"/>
  <c r="B2280" i="2" s="1"/>
  <c r="C2274" i="9"/>
  <c r="B2276" i="2" s="1"/>
  <c r="C2270" i="9"/>
  <c r="B2272" i="2" s="1"/>
  <c r="C2266" i="9"/>
  <c r="B2268" i="2" s="1"/>
  <c r="C2262" i="9"/>
  <c r="B2264" i="2" s="1"/>
  <c r="C2258" i="9"/>
  <c r="B2260" i="2" s="1"/>
  <c r="C2254" i="9"/>
  <c r="B2256" i="2" s="1"/>
  <c r="C2250" i="9"/>
  <c r="B2252" i="2" s="1"/>
  <c r="C2246" i="9"/>
  <c r="B2248" i="2" s="1"/>
  <c r="C2242" i="9"/>
  <c r="B2244" i="2" s="1"/>
  <c r="C2238" i="9"/>
  <c r="B2240" i="2" s="1"/>
  <c r="C2234" i="9"/>
  <c r="B2236" i="2" s="1"/>
  <c r="C2230" i="9"/>
  <c r="B2232" i="2" s="1"/>
  <c r="C2226" i="9"/>
  <c r="B2228" i="2" s="1"/>
  <c r="C2222" i="9"/>
  <c r="B2224" i="2" s="1"/>
  <c r="C2218" i="9"/>
  <c r="B2220" i="2" s="1"/>
  <c r="C2214" i="9"/>
  <c r="B2216" i="2" s="1"/>
  <c r="C2210" i="9"/>
  <c r="B2212" i="2" s="1"/>
  <c r="C2206" i="9"/>
  <c r="B2208" i="2" s="1"/>
  <c r="C2202" i="9"/>
  <c r="B2204" i="2" s="1"/>
  <c r="C2198" i="9"/>
  <c r="B2200" i="2" s="1"/>
  <c r="C2194" i="9"/>
  <c r="B2196" i="2" s="1"/>
  <c r="C2190" i="9"/>
  <c r="B2192" i="2" s="1"/>
  <c r="C2186" i="9"/>
  <c r="B2188" i="2" s="1"/>
  <c r="C2182" i="9"/>
  <c r="B2184" i="2" s="1"/>
  <c r="C2178" i="9"/>
  <c r="B2180" i="2" s="1"/>
  <c r="C2174" i="9"/>
  <c r="B2176" i="2" s="1"/>
  <c r="C2170" i="9"/>
  <c r="B2172" i="2" s="1"/>
  <c r="C2166" i="9"/>
  <c r="B2168" i="2" s="1"/>
  <c r="C2162" i="9"/>
  <c r="B2164" i="2" s="1"/>
  <c r="C2158" i="9"/>
  <c r="B2160" i="2" s="1"/>
  <c r="C2154" i="9"/>
  <c r="B2156" i="2" s="1"/>
  <c r="C2150" i="9"/>
  <c r="B2152" i="2" s="1"/>
  <c r="C2146" i="9"/>
  <c r="B2148" i="2" s="1"/>
  <c r="C2142" i="9"/>
  <c r="B2144" i="2" s="1"/>
  <c r="C2138" i="9"/>
  <c r="B2140" i="2" s="1"/>
  <c r="C2134" i="9"/>
  <c r="B2136" i="2" s="1"/>
  <c r="C2130" i="9"/>
  <c r="B2132" i="2" s="1"/>
  <c r="C2126" i="9"/>
  <c r="B2128" i="2" s="1"/>
  <c r="C2122" i="9"/>
  <c r="B2124" i="2" s="1"/>
  <c r="C2118" i="9"/>
  <c r="B2120" i="2" s="1"/>
  <c r="C2114" i="9"/>
  <c r="B2116" i="2" s="1"/>
  <c r="C2110" i="9"/>
  <c r="B2112" i="2" s="1"/>
  <c r="C2106" i="9"/>
  <c r="B2108" i="2" s="1"/>
  <c r="C2102" i="9"/>
  <c r="B2104" i="2" s="1"/>
  <c r="C2098" i="9"/>
  <c r="B2100" i="2" s="1"/>
  <c r="C2094" i="9"/>
  <c r="B2096" i="2" s="1"/>
  <c r="C2090" i="9"/>
  <c r="B2092" i="2" s="1"/>
  <c r="C2086" i="9"/>
  <c r="B2088" i="2" s="1"/>
  <c r="C2082" i="9"/>
  <c r="B2084" i="2" s="1"/>
  <c r="C2078" i="9"/>
  <c r="B2080" i="2" s="1"/>
  <c r="C2074" i="9"/>
  <c r="B2076" i="2" s="1"/>
  <c r="C2070" i="9"/>
  <c r="B2072" i="2" s="1"/>
  <c r="C2066" i="9"/>
  <c r="B2068" i="2" s="1"/>
  <c r="C2062" i="9"/>
  <c r="B2064" i="2" s="1"/>
  <c r="C2058" i="9"/>
  <c r="B2060" i="2" s="1"/>
  <c r="C2054" i="9"/>
  <c r="B2056" i="2" s="1"/>
  <c r="C2050" i="9"/>
  <c r="B2052" i="2" s="1"/>
  <c r="C2046" i="9"/>
  <c r="B2048" i="2" s="1"/>
  <c r="C2042" i="9"/>
  <c r="B2044" i="2" s="1"/>
  <c r="C2038" i="9"/>
  <c r="B2040" i="2" s="1"/>
  <c r="C2034" i="9"/>
  <c r="B2036" i="2" s="1"/>
  <c r="C2030" i="9"/>
  <c r="B2032" i="2" s="1"/>
  <c r="C2026" i="9"/>
  <c r="B2028" i="2" s="1"/>
  <c r="C2022" i="9"/>
  <c r="B2024" i="2" s="1"/>
  <c r="C2018" i="9"/>
  <c r="B2020" i="2" s="1"/>
  <c r="C2014" i="9"/>
  <c r="B2016" i="2" s="1"/>
  <c r="C2010" i="9"/>
  <c r="B2012" i="2" s="1"/>
  <c r="C2006" i="9"/>
  <c r="B2008" i="2" s="1"/>
  <c r="C2002" i="9"/>
  <c r="B2004" i="2" s="1"/>
  <c r="C1998" i="9"/>
  <c r="B2000" i="2" s="1"/>
  <c r="C1994" i="9"/>
  <c r="B1996" i="2" s="1"/>
  <c r="C1990" i="9"/>
  <c r="B1992" i="2" s="1"/>
  <c r="C1986" i="9"/>
  <c r="B1988" i="2" s="1"/>
  <c r="C1982" i="9"/>
  <c r="B1984" i="2" s="1"/>
  <c r="C1978" i="9"/>
  <c r="B1980" i="2" s="1"/>
  <c r="C1974" i="9"/>
  <c r="B1976" i="2" s="1"/>
  <c r="C1970" i="9"/>
  <c r="B1972" i="2" s="1"/>
  <c r="C1966" i="9"/>
  <c r="B1968" i="2" s="1"/>
  <c r="C1962" i="9"/>
  <c r="B1964" i="2" s="1"/>
  <c r="C1958" i="9"/>
  <c r="B1960" i="2" s="1"/>
  <c r="C1954" i="9"/>
  <c r="B1956" i="2" s="1"/>
  <c r="C1950" i="9"/>
  <c r="B1952" i="2" s="1"/>
  <c r="C1946" i="9"/>
  <c r="B1948" i="2" s="1"/>
  <c r="C1942" i="9"/>
  <c r="B1944" i="2" s="1"/>
  <c r="C1938" i="9"/>
  <c r="B1940" i="2" s="1"/>
  <c r="C1934" i="9"/>
  <c r="B1936" i="2" s="1"/>
  <c r="C1930" i="9"/>
  <c r="B1932" i="2" s="1"/>
  <c r="C1926" i="9"/>
  <c r="B1928" i="2" s="1"/>
  <c r="C1922" i="9"/>
  <c r="B1924" i="2" s="1"/>
  <c r="C1918" i="9"/>
  <c r="B1920" i="2" s="1"/>
  <c r="C1914" i="9"/>
  <c r="B1916" i="2" s="1"/>
  <c r="C1910" i="9"/>
  <c r="B1912" i="2" s="1"/>
  <c r="C1906" i="9"/>
  <c r="B1908" i="2" s="1"/>
  <c r="C1902" i="9"/>
  <c r="B1904" i="2" s="1"/>
  <c r="C1898" i="9"/>
  <c r="B1900" i="2" s="1"/>
  <c r="C1894" i="9"/>
  <c r="B1896" i="2" s="1"/>
  <c r="C1890" i="9"/>
  <c r="B1892" i="2" s="1"/>
  <c r="C1886" i="9"/>
  <c r="B1888" i="2" s="1"/>
  <c r="C1849" i="9"/>
  <c r="B1851" i="2" s="1"/>
  <c r="C1845" i="9"/>
  <c r="B1847" i="2" s="1"/>
  <c r="C1841" i="9"/>
  <c r="B1843" i="2" s="1"/>
  <c r="C1837" i="9"/>
  <c r="B1839" i="2" s="1"/>
  <c r="C1833" i="9"/>
  <c r="B1835" i="2" s="1"/>
  <c r="C1829" i="9"/>
  <c r="B1831" i="2" s="1"/>
  <c r="C1825" i="9"/>
  <c r="B1827" i="2" s="1"/>
  <c r="C1821" i="9"/>
  <c r="B1823" i="2" s="1"/>
  <c r="C1817" i="9"/>
  <c r="B1819" i="2" s="1"/>
  <c r="C1813" i="9"/>
  <c r="B1815" i="2" s="1"/>
  <c r="C1809" i="9"/>
  <c r="B1811" i="2" s="1"/>
  <c r="C1805" i="9"/>
  <c r="B1807" i="2" s="1"/>
  <c r="C1801" i="9"/>
  <c r="B1803" i="2" s="1"/>
  <c r="C1797" i="9"/>
  <c r="B1799" i="2" s="1"/>
  <c r="C1793" i="9"/>
  <c r="B1795" i="2" s="1"/>
  <c r="C1789" i="9"/>
  <c r="B1791" i="2" s="1"/>
  <c r="C1785" i="9"/>
  <c r="B1787" i="2" s="1"/>
  <c r="C1781" i="9"/>
  <c r="B1783" i="2" s="1"/>
  <c r="C1777" i="9"/>
  <c r="B1779" i="2" s="1"/>
  <c r="C1773" i="9"/>
  <c r="B1775" i="2" s="1"/>
  <c r="C1769" i="9"/>
  <c r="B1771" i="2" s="1"/>
  <c r="C1765" i="9"/>
  <c r="B1767" i="2" s="1"/>
  <c r="C1761" i="9"/>
  <c r="B1763" i="2" s="1"/>
  <c r="C1757" i="9"/>
  <c r="B1759" i="2" s="1"/>
  <c r="C1753" i="9"/>
  <c r="B1755" i="2" s="1"/>
  <c r="C1749" i="9"/>
  <c r="B1751" i="2" s="1"/>
  <c r="C1745" i="9"/>
  <c r="B1747" i="2" s="1"/>
  <c r="C1741" i="9"/>
  <c r="B1743" i="2" s="1"/>
  <c r="C1737" i="9"/>
  <c r="B1739" i="2" s="1"/>
  <c r="C1733" i="9"/>
  <c r="B1735" i="2" s="1"/>
  <c r="C1729" i="9"/>
  <c r="B1731" i="2" s="1"/>
  <c r="C1725" i="9"/>
  <c r="B1727" i="2" s="1"/>
  <c r="C1721" i="9"/>
  <c r="B1723" i="2" s="1"/>
  <c r="C1717" i="9"/>
  <c r="B1719" i="2" s="1"/>
  <c r="C1713" i="9"/>
  <c r="B1715" i="2" s="1"/>
  <c r="C1709" i="9"/>
  <c r="B1711" i="2" s="1"/>
  <c r="C1705" i="9"/>
  <c r="B1707" i="2" s="1"/>
  <c r="C1701" i="9"/>
  <c r="B1703" i="2" s="1"/>
  <c r="C1697" i="9"/>
  <c r="B1699" i="2" s="1"/>
  <c r="C1693" i="9"/>
  <c r="B1695" i="2" s="1"/>
  <c r="C1689" i="9"/>
  <c r="B1691" i="2" s="1"/>
  <c r="C1685" i="9"/>
  <c r="B1687" i="2" s="1"/>
  <c r="C1681" i="9"/>
  <c r="B1683" i="2" s="1"/>
  <c r="C1677" i="9"/>
  <c r="B1679" i="2" s="1"/>
  <c r="C1673" i="9"/>
  <c r="B1675" i="2" s="1"/>
  <c r="C1669" i="9"/>
  <c r="B1671" i="2" s="1"/>
  <c r="C1665" i="9"/>
  <c r="B1667" i="2" s="1"/>
  <c r="C1661" i="9"/>
  <c r="B1663" i="2" s="1"/>
  <c r="C1657" i="9"/>
  <c r="B1659" i="2" s="1"/>
  <c r="C1653" i="9"/>
  <c r="B1655" i="2" s="1"/>
  <c r="C1649" i="9"/>
  <c r="B1651" i="2" s="1"/>
  <c r="C1645" i="9"/>
  <c r="B1647" i="2" s="1"/>
  <c r="C1641" i="9"/>
  <c r="B1643" i="2" s="1"/>
  <c r="C1637" i="9"/>
  <c r="B1639" i="2" s="1"/>
  <c r="C1633" i="9"/>
  <c r="B1635" i="2" s="1"/>
  <c r="C1629" i="9"/>
  <c r="B1631" i="2" s="1"/>
  <c r="C1625" i="9"/>
  <c r="B1627" i="2" s="1"/>
  <c r="C1621" i="9"/>
  <c r="B1623" i="2" s="1"/>
  <c r="C1617" i="9"/>
  <c r="B1619" i="2" s="1"/>
  <c r="C1613" i="9"/>
  <c r="B1615" i="2" s="1"/>
  <c r="C1609" i="9"/>
  <c r="B1611" i="2" s="1"/>
  <c r="C1605" i="9"/>
  <c r="B1607" i="2" s="1"/>
  <c r="C1601" i="9"/>
  <c r="B1603" i="2" s="1"/>
  <c r="C1597" i="9"/>
  <c r="B1599" i="2" s="1"/>
  <c r="C1593" i="9"/>
  <c r="B1595" i="2" s="1"/>
  <c r="C1589" i="9"/>
  <c r="B1591" i="2" s="1"/>
  <c r="C1585" i="9"/>
  <c r="B1587" i="2" s="1"/>
  <c r="C1581" i="9"/>
  <c r="B1583" i="2" s="1"/>
  <c r="C1577" i="9"/>
  <c r="B1579" i="2" s="1"/>
  <c r="C1573" i="9"/>
  <c r="B1575" i="2" s="1"/>
  <c r="C1569" i="9"/>
  <c r="B1571" i="2" s="1"/>
  <c r="C1565" i="9"/>
  <c r="B1567" i="2" s="1"/>
  <c r="C1561" i="9"/>
  <c r="B1563" i="2" s="1"/>
  <c r="C1557" i="9"/>
  <c r="B1559" i="2" s="1"/>
  <c r="C1553" i="9"/>
  <c r="B1555" i="2" s="1"/>
  <c r="C1549" i="9"/>
  <c r="B1551" i="2" s="1"/>
  <c r="C1545" i="9"/>
  <c r="B1547" i="2" s="1"/>
  <c r="C1541" i="9"/>
  <c r="B1543" i="2" s="1"/>
  <c r="C1537" i="9"/>
  <c r="B1539" i="2" s="1"/>
  <c r="C1533" i="9"/>
  <c r="B1535" i="2" s="1"/>
  <c r="C1529" i="9"/>
  <c r="B1531" i="2" s="1"/>
  <c r="C1525" i="9"/>
  <c r="B1527" i="2" s="1"/>
  <c r="D5424" i="9"/>
  <c r="C5426" i="2" s="1"/>
  <c r="D5420" i="9"/>
  <c r="C5422" i="2" s="1"/>
  <c r="D5416" i="9"/>
  <c r="C5418" i="2" s="1"/>
  <c r="D5412" i="9"/>
  <c r="C5414" i="2" s="1"/>
  <c r="D5408" i="9"/>
  <c r="C5410" i="2" s="1"/>
  <c r="D5404" i="9"/>
  <c r="C5406" i="2" s="1"/>
  <c r="D5400" i="9"/>
  <c r="C5402" i="2" s="1"/>
  <c r="D5396" i="9"/>
  <c r="C5398" i="2" s="1"/>
  <c r="D5392" i="9"/>
  <c r="C5394" i="2" s="1"/>
  <c r="D5388" i="9"/>
  <c r="C5390" i="2" s="1"/>
  <c r="D5384" i="9"/>
  <c r="C5386" i="2" s="1"/>
  <c r="D5380" i="9"/>
  <c r="C5382" i="2" s="1"/>
  <c r="D5376" i="9"/>
  <c r="C5378" i="2" s="1"/>
  <c r="D5372" i="9"/>
  <c r="C5374" i="2" s="1"/>
  <c r="D5368" i="9"/>
  <c r="C5370" i="2" s="1"/>
  <c r="D5364" i="9"/>
  <c r="C5366" i="2" s="1"/>
  <c r="D5360" i="9"/>
  <c r="C5362" i="2" s="1"/>
  <c r="D5356" i="9"/>
  <c r="C5358" i="2" s="1"/>
  <c r="D5352" i="9"/>
  <c r="C5354" i="2" s="1"/>
  <c r="D5348" i="9"/>
  <c r="C5350" i="2" s="1"/>
  <c r="D5344" i="9"/>
  <c r="C5346" i="2" s="1"/>
  <c r="D5340" i="9"/>
  <c r="C5342" i="2" s="1"/>
  <c r="D5336" i="9"/>
  <c r="C5338" i="2" s="1"/>
  <c r="D5332" i="9"/>
  <c r="C5334" i="2" s="1"/>
  <c r="D5328" i="9"/>
  <c r="C5330" i="2" s="1"/>
  <c r="D5324" i="9"/>
  <c r="C5326" i="2" s="1"/>
  <c r="D5316" i="9"/>
  <c r="C5318" i="2" s="1"/>
  <c r="D5312" i="9"/>
  <c r="C5314" i="2" s="1"/>
  <c r="D5308" i="9"/>
  <c r="C5310" i="2" s="1"/>
  <c r="D5304" i="9"/>
  <c r="C5306" i="2" s="1"/>
  <c r="D5300" i="9"/>
  <c r="C5302" i="2" s="1"/>
  <c r="D5296" i="9"/>
  <c r="C5298" i="2" s="1"/>
  <c r="D5292" i="9"/>
  <c r="C5294" i="2" s="1"/>
  <c r="D5288" i="9"/>
  <c r="C5290" i="2" s="1"/>
  <c r="D5284" i="9"/>
  <c r="C5286" i="2" s="1"/>
  <c r="D5280" i="9"/>
  <c r="C5282" i="2" s="1"/>
  <c r="D5276" i="9"/>
  <c r="C5278" i="2" s="1"/>
  <c r="D5272" i="9"/>
  <c r="C5274" i="2" s="1"/>
  <c r="D5268" i="9"/>
  <c r="C5270" i="2" s="1"/>
  <c r="D5264" i="9"/>
  <c r="C5266" i="2" s="1"/>
  <c r="D5260" i="9"/>
  <c r="C5262" i="2" s="1"/>
  <c r="D5256" i="9"/>
  <c r="C5258" i="2" s="1"/>
  <c r="D5248" i="9"/>
  <c r="C5250" i="2" s="1"/>
  <c r="D5244" i="9"/>
  <c r="C5246" i="2" s="1"/>
  <c r="D5240" i="9"/>
  <c r="C5242" i="2" s="1"/>
  <c r="D5236" i="9"/>
  <c r="C5238" i="2" s="1"/>
  <c r="D5232" i="9"/>
  <c r="C5234" i="2" s="1"/>
  <c r="D5228" i="9"/>
  <c r="C5230" i="2" s="1"/>
  <c r="D5224" i="9"/>
  <c r="C5226" i="2" s="1"/>
  <c r="D5220" i="9"/>
  <c r="C5222" i="2" s="1"/>
  <c r="D5216" i="9"/>
  <c r="C5218" i="2" s="1"/>
  <c r="D5212" i="9"/>
  <c r="C5214" i="2" s="1"/>
  <c r="D5208" i="9"/>
  <c r="C5210" i="2" s="1"/>
  <c r="D5204" i="9"/>
  <c r="C5206" i="2" s="1"/>
  <c r="D5200" i="9"/>
  <c r="C5202" i="2" s="1"/>
  <c r="D5196" i="9"/>
  <c r="C5198" i="2" s="1"/>
  <c r="D5192" i="9"/>
  <c r="C5194" i="2" s="1"/>
  <c r="D5188" i="9"/>
  <c r="C5190" i="2" s="1"/>
  <c r="D5184" i="9"/>
  <c r="C5186" i="2" s="1"/>
  <c r="D5180" i="9"/>
  <c r="C5182" i="2" s="1"/>
  <c r="D5176" i="9"/>
  <c r="C5178" i="2" s="1"/>
  <c r="D5172" i="9"/>
  <c r="C5174" i="2" s="1"/>
  <c r="D5168" i="9"/>
  <c r="C5170" i="2" s="1"/>
  <c r="D5164" i="9"/>
  <c r="C5166" i="2" s="1"/>
  <c r="D5160" i="9"/>
  <c r="C5162" i="2" s="1"/>
  <c r="D5156" i="9"/>
  <c r="C5158" i="2" s="1"/>
  <c r="D5152" i="9"/>
  <c r="C5154" i="2" s="1"/>
  <c r="D5148" i="9"/>
  <c r="C5150" i="2" s="1"/>
  <c r="D5144" i="9"/>
  <c r="C5146" i="2" s="1"/>
  <c r="D5140" i="9"/>
  <c r="C5142" i="2" s="1"/>
  <c r="D5136" i="9"/>
  <c r="C5138" i="2" s="1"/>
  <c r="D5132" i="9"/>
  <c r="C5134" i="2" s="1"/>
  <c r="D5128" i="9"/>
  <c r="C5130" i="2" s="1"/>
  <c r="D5124" i="9"/>
  <c r="C5126" i="2" s="1"/>
  <c r="D5120" i="9"/>
  <c r="C5122" i="2" s="1"/>
  <c r="D5116" i="9"/>
  <c r="C5118" i="2" s="1"/>
  <c r="D5112" i="9"/>
  <c r="C5114" i="2" s="1"/>
  <c r="D5108" i="9"/>
  <c r="C5110" i="2" s="1"/>
  <c r="D5104" i="9"/>
  <c r="C5106" i="2" s="1"/>
  <c r="D5100" i="9"/>
  <c r="C5102" i="2" s="1"/>
  <c r="D5096" i="9"/>
  <c r="C5098" i="2" s="1"/>
  <c r="D5092" i="9"/>
  <c r="C5094" i="2" s="1"/>
  <c r="D5088" i="9"/>
  <c r="C5090" i="2" s="1"/>
  <c r="D5084" i="9"/>
  <c r="C5086" i="2" s="1"/>
  <c r="D5080" i="9"/>
  <c r="C5082" i="2" s="1"/>
  <c r="D5076" i="9"/>
  <c r="C5078" i="2" s="1"/>
  <c r="D5072" i="9"/>
  <c r="C5074" i="2" s="1"/>
  <c r="D5068" i="9"/>
  <c r="C5070" i="2" s="1"/>
  <c r="D5064" i="9"/>
  <c r="C5066" i="2" s="1"/>
  <c r="D5060" i="9"/>
  <c r="C5062" i="2" s="1"/>
  <c r="D5056" i="9"/>
  <c r="C5058" i="2" s="1"/>
  <c r="D5052" i="9"/>
  <c r="C5054" i="2" s="1"/>
  <c r="D5048" i="9"/>
  <c r="C5050" i="2" s="1"/>
  <c r="D5044" i="9"/>
  <c r="C5046" i="2" s="1"/>
  <c r="D5040" i="9"/>
  <c r="C5042" i="2" s="1"/>
  <c r="D5036" i="9"/>
  <c r="C5038" i="2" s="1"/>
  <c r="D5032" i="9"/>
  <c r="C5034" i="2" s="1"/>
  <c r="D5028" i="9"/>
  <c r="C5030" i="2" s="1"/>
  <c r="D5024" i="9"/>
  <c r="C5026" i="2" s="1"/>
  <c r="D5020" i="9"/>
  <c r="C5022" i="2" s="1"/>
  <c r="D5016" i="9"/>
  <c r="C5018" i="2" s="1"/>
  <c r="D5012" i="9"/>
  <c r="C5014" i="2" s="1"/>
  <c r="D5008" i="9"/>
  <c r="C5010" i="2" s="1"/>
  <c r="D5000" i="9"/>
  <c r="C5002" i="2" s="1"/>
  <c r="D4996" i="9"/>
  <c r="C4998" i="2" s="1"/>
  <c r="D4992" i="9"/>
  <c r="C4994" i="2" s="1"/>
  <c r="D4988" i="9"/>
  <c r="C4990" i="2" s="1"/>
  <c r="D4984" i="9"/>
  <c r="C4986" i="2" s="1"/>
  <c r="D4980" i="9"/>
  <c r="C4982" i="2" s="1"/>
  <c r="D4976" i="9"/>
  <c r="C4978" i="2" s="1"/>
  <c r="D4972" i="9"/>
  <c r="C4974" i="2" s="1"/>
  <c r="D4968" i="9"/>
  <c r="C4970" i="2" s="1"/>
  <c r="D4964" i="9"/>
  <c r="C4966" i="2" s="1"/>
  <c r="D4960" i="9"/>
  <c r="C4962" i="2" s="1"/>
  <c r="D4956" i="9"/>
  <c r="C4958" i="2" s="1"/>
  <c r="D4948" i="9"/>
  <c r="C4950" i="2" s="1"/>
  <c r="D4944" i="9"/>
  <c r="C4946" i="2" s="1"/>
  <c r="D4940" i="9"/>
  <c r="C4942" i="2" s="1"/>
  <c r="D4936" i="9"/>
  <c r="C4938" i="2" s="1"/>
  <c r="D4932" i="9"/>
  <c r="C4934" i="2" s="1"/>
  <c r="D4928" i="9"/>
  <c r="C4930" i="2" s="1"/>
  <c r="D4924" i="9"/>
  <c r="C4926" i="2" s="1"/>
  <c r="D4920" i="9"/>
  <c r="C4922" i="2" s="1"/>
  <c r="D4916" i="9"/>
  <c r="C4918" i="2" s="1"/>
  <c r="D4912" i="9"/>
  <c r="C4914" i="2" s="1"/>
  <c r="D4908" i="9"/>
  <c r="C4910" i="2" s="1"/>
  <c r="D4904" i="9"/>
  <c r="C4906" i="2" s="1"/>
  <c r="D4900" i="9"/>
  <c r="C4902" i="2" s="1"/>
  <c r="D4896" i="9"/>
  <c r="C4898" i="2" s="1"/>
  <c r="D4892" i="9"/>
  <c r="C4894" i="2" s="1"/>
  <c r="D4888" i="9"/>
  <c r="C4890" i="2" s="1"/>
  <c r="D4884" i="9"/>
  <c r="C4886" i="2" s="1"/>
  <c r="D4880" i="9"/>
  <c r="C4882" i="2" s="1"/>
  <c r="D4876" i="9"/>
  <c r="C4878" i="2" s="1"/>
  <c r="D4872" i="9"/>
  <c r="C4874" i="2" s="1"/>
  <c r="D4868" i="9"/>
  <c r="C4870" i="2" s="1"/>
  <c r="D4864" i="9"/>
  <c r="C4866" i="2" s="1"/>
  <c r="D4860" i="9"/>
  <c r="C4862" i="2" s="1"/>
  <c r="D4856" i="9"/>
  <c r="C4858" i="2" s="1"/>
  <c r="D4852" i="9"/>
  <c r="C4854" i="2" s="1"/>
  <c r="D4848" i="9"/>
  <c r="C4850" i="2" s="1"/>
  <c r="D4844" i="9"/>
  <c r="C4846" i="2" s="1"/>
  <c r="D4840" i="9"/>
  <c r="C4842" i="2" s="1"/>
  <c r="D4836" i="9"/>
  <c r="C4838" i="2" s="1"/>
  <c r="D4832" i="9"/>
  <c r="C4834" i="2" s="1"/>
  <c r="D4828" i="9"/>
  <c r="C4830" i="2" s="1"/>
  <c r="D4824" i="9"/>
  <c r="C4826" i="2" s="1"/>
  <c r="D4820" i="9"/>
  <c r="C4822" i="2" s="1"/>
  <c r="D4816" i="9"/>
  <c r="C4818" i="2" s="1"/>
  <c r="D4812" i="9"/>
  <c r="C4814" i="2" s="1"/>
  <c r="D4808" i="9"/>
  <c r="C4810" i="2" s="1"/>
  <c r="D4804" i="9"/>
  <c r="C4806" i="2" s="1"/>
  <c r="D4800" i="9"/>
  <c r="C4802" i="2" s="1"/>
  <c r="D4796" i="9"/>
  <c r="C4798" i="2" s="1"/>
  <c r="D4792" i="9"/>
  <c r="C4794" i="2" s="1"/>
  <c r="D4788" i="9"/>
  <c r="C4790" i="2" s="1"/>
  <c r="D4784" i="9"/>
  <c r="C4786" i="2" s="1"/>
  <c r="D4780" i="9"/>
  <c r="C4782" i="2" s="1"/>
  <c r="D4776" i="9"/>
  <c r="C4778" i="2" s="1"/>
  <c r="D4772" i="9"/>
  <c r="C4774" i="2" s="1"/>
  <c r="D4768" i="9"/>
  <c r="C4770" i="2" s="1"/>
  <c r="D4764" i="9"/>
  <c r="C4766" i="2" s="1"/>
  <c r="D4760" i="9"/>
  <c r="C4762" i="2" s="1"/>
  <c r="D4756" i="9"/>
  <c r="C4758" i="2" s="1"/>
  <c r="D4752" i="9"/>
  <c r="C4754" i="2" s="1"/>
  <c r="D4748" i="9"/>
  <c r="C4750" i="2" s="1"/>
  <c r="D4744" i="9"/>
  <c r="C4746" i="2" s="1"/>
  <c r="D4740" i="9"/>
  <c r="C4742" i="2" s="1"/>
  <c r="D4736" i="9"/>
  <c r="C4738" i="2" s="1"/>
  <c r="D4732" i="9"/>
  <c r="C4734" i="2" s="1"/>
  <c r="D4728" i="9"/>
  <c r="C4730" i="2" s="1"/>
  <c r="D4724" i="9"/>
  <c r="C4726" i="2" s="1"/>
  <c r="D4720" i="9"/>
  <c r="C4722" i="2" s="1"/>
  <c r="D4716" i="9"/>
  <c r="C4718" i="2" s="1"/>
  <c r="C1848" i="9"/>
  <c r="B1850" i="2" s="1"/>
  <c r="C1844" i="9"/>
  <c r="B1846" i="2" s="1"/>
  <c r="C1840" i="9"/>
  <c r="B1842" i="2" s="1"/>
  <c r="C1836" i="9"/>
  <c r="B1838" i="2" s="1"/>
  <c r="C1832" i="9"/>
  <c r="B1834" i="2" s="1"/>
  <c r="C1828" i="9"/>
  <c r="B1830" i="2" s="1"/>
  <c r="C1824" i="9"/>
  <c r="B1826" i="2" s="1"/>
  <c r="C1820" i="9"/>
  <c r="B1822" i="2" s="1"/>
  <c r="C1816" i="9"/>
  <c r="B1818" i="2" s="1"/>
  <c r="C1812" i="9"/>
  <c r="B1814" i="2" s="1"/>
  <c r="C1808" i="9"/>
  <c r="B1810" i="2" s="1"/>
  <c r="C1804" i="9"/>
  <c r="B1806" i="2" s="1"/>
  <c r="C1800" i="9"/>
  <c r="B1802" i="2" s="1"/>
  <c r="C1796" i="9"/>
  <c r="B1798" i="2" s="1"/>
  <c r="C1792" i="9"/>
  <c r="B1794" i="2" s="1"/>
  <c r="C1788" i="9"/>
  <c r="B1790" i="2" s="1"/>
  <c r="C1784" i="9"/>
  <c r="B1786" i="2" s="1"/>
  <c r="C1780" i="9"/>
  <c r="B1782" i="2" s="1"/>
  <c r="C1776" i="9"/>
  <c r="B1778" i="2" s="1"/>
  <c r="C1772" i="9"/>
  <c r="B1774" i="2" s="1"/>
  <c r="C1768" i="9"/>
  <c r="B1770" i="2" s="1"/>
  <c r="C1764" i="9"/>
  <c r="B1766" i="2" s="1"/>
  <c r="C1760" i="9"/>
  <c r="B1762" i="2" s="1"/>
  <c r="C1756" i="9"/>
  <c r="B1758" i="2" s="1"/>
  <c r="C1752" i="9"/>
  <c r="B1754" i="2" s="1"/>
  <c r="C1748" i="9"/>
  <c r="B1750" i="2" s="1"/>
  <c r="C1744" i="9"/>
  <c r="B1746" i="2" s="1"/>
  <c r="C1740" i="9"/>
  <c r="B1742" i="2" s="1"/>
  <c r="C1736" i="9"/>
  <c r="B1738" i="2" s="1"/>
  <c r="C1732" i="9"/>
  <c r="B1734" i="2" s="1"/>
  <c r="C1728" i="9"/>
  <c r="B1730" i="2" s="1"/>
  <c r="C1724" i="9"/>
  <c r="B1726" i="2" s="1"/>
  <c r="C1720" i="9"/>
  <c r="B1722" i="2" s="1"/>
  <c r="C1716" i="9"/>
  <c r="B1718" i="2" s="1"/>
  <c r="C1712" i="9"/>
  <c r="B1714" i="2" s="1"/>
  <c r="C1708" i="9"/>
  <c r="B1710" i="2" s="1"/>
  <c r="C1704" i="9"/>
  <c r="B1706" i="2" s="1"/>
  <c r="C1700" i="9"/>
  <c r="B1702" i="2" s="1"/>
  <c r="C1696" i="9"/>
  <c r="B1698" i="2" s="1"/>
  <c r="C1692" i="9"/>
  <c r="B1694" i="2" s="1"/>
  <c r="C1688" i="9"/>
  <c r="B1690" i="2" s="1"/>
  <c r="C1684" i="9"/>
  <c r="B1686" i="2" s="1"/>
  <c r="C1680" i="9"/>
  <c r="B1682" i="2" s="1"/>
  <c r="C1676" i="9"/>
  <c r="B1678" i="2" s="1"/>
  <c r="C1672" i="9"/>
  <c r="B1674" i="2" s="1"/>
  <c r="C1668" i="9"/>
  <c r="B1670" i="2" s="1"/>
  <c r="C1664" i="9"/>
  <c r="B1666" i="2" s="1"/>
  <c r="C1660" i="9"/>
  <c r="B1662" i="2" s="1"/>
  <c r="C1656" i="9"/>
  <c r="B1658" i="2" s="1"/>
  <c r="C1652" i="9"/>
  <c r="B1654" i="2" s="1"/>
  <c r="C1648" i="9"/>
  <c r="B1650" i="2" s="1"/>
  <c r="C1644" i="9"/>
  <c r="B1646" i="2" s="1"/>
  <c r="C1640" i="9"/>
  <c r="B1642" i="2" s="1"/>
  <c r="C1636" i="9"/>
  <c r="B1638" i="2" s="1"/>
  <c r="C1632" i="9"/>
  <c r="B1634" i="2" s="1"/>
  <c r="C1628" i="9"/>
  <c r="B1630" i="2" s="1"/>
  <c r="C1624" i="9"/>
  <c r="B1626" i="2" s="1"/>
  <c r="C1620" i="9"/>
  <c r="B1622" i="2" s="1"/>
  <c r="C1616" i="9"/>
  <c r="B1618" i="2" s="1"/>
  <c r="C1612" i="9"/>
  <c r="B1614" i="2" s="1"/>
  <c r="C1608" i="9"/>
  <c r="B1610" i="2" s="1"/>
  <c r="C1604" i="9"/>
  <c r="B1606" i="2" s="1"/>
  <c r="C1600" i="9"/>
  <c r="B1602" i="2" s="1"/>
  <c r="C1596" i="9"/>
  <c r="B1598" i="2" s="1"/>
  <c r="C1592" i="9"/>
  <c r="B1594" i="2" s="1"/>
  <c r="C1588" i="9"/>
  <c r="B1590" i="2" s="1"/>
  <c r="C1584" i="9"/>
  <c r="B1586" i="2" s="1"/>
  <c r="C1580" i="9"/>
  <c r="B1582" i="2" s="1"/>
  <c r="C1576" i="9"/>
  <c r="B1578" i="2" s="1"/>
  <c r="C1572" i="9"/>
  <c r="B1574" i="2" s="1"/>
  <c r="C1568" i="9"/>
  <c r="B1570" i="2" s="1"/>
  <c r="C1564" i="9"/>
  <c r="B1566" i="2" s="1"/>
  <c r="C1560" i="9"/>
  <c r="B1562" i="2" s="1"/>
  <c r="C1556" i="9"/>
  <c r="B1558" i="2" s="1"/>
  <c r="C1552" i="9"/>
  <c r="B1554" i="2" s="1"/>
  <c r="C1548" i="9"/>
  <c r="B1550" i="2" s="1"/>
  <c r="C1544" i="9"/>
  <c r="B1546" i="2" s="1"/>
  <c r="C1540" i="9"/>
  <c r="B1542" i="2" s="1"/>
  <c r="C1536" i="9"/>
  <c r="B1538" i="2" s="1"/>
  <c r="C1532" i="9"/>
  <c r="B1534" i="2" s="1"/>
  <c r="C1528" i="9"/>
  <c r="B1530" i="2" s="1"/>
  <c r="C1524" i="9"/>
  <c r="B1526" i="2" s="1"/>
  <c r="C1520" i="9"/>
  <c r="B1522" i="2" s="1"/>
  <c r="C1516" i="9"/>
  <c r="B1518" i="2" s="1"/>
  <c r="D5602" i="9"/>
  <c r="C5604" i="2" s="1"/>
  <c r="D5598" i="9"/>
  <c r="C5600" i="2" s="1"/>
  <c r="D5594" i="9"/>
  <c r="C5596" i="2" s="1"/>
  <c r="D5590" i="9"/>
  <c r="C5592" i="2" s="1"/>
  <c r="D5586" i="9"/>
  <c r="C5588" i="2" s="1"/>
  <c r="D5582" i="9"/>
  <c r="C5584" i="2" s="1"/>
  <c r="D5578" i="9"/>
  <c r="C5580" i="2" s="1"/>
  <c r="D5574" i="9"/>
  <c r="C5576" i="2" s="1"/>
  <c r="D5570" i="9"/>
  <c r="C5572" i="2" s="1"/>
  <c r="D5566" i="9"/>
  <c r="C5568" i="2" s="1"/>
  <c r="D5562" i="9"/>
  <c r="C5564" i="2" s="1"/>
  <c r="D5558" i="9"/>
  <c r="C5560" i="2" s="1"/>
  <c r="D5554" i="9"/>
  <c r="C5556" i="2" s="1"/>
  <c r="D5550" i="9"/>
  <c r="C5552" i="2" s="1"/>
  <c r="D5546" i="9"/>
  <c r="C5548" i="2" s="1"/>
  <c r="D5542" i="9"/>
  <c r="C5544" i="2" s="1"/>
  <c r="D5538" i="9"/>
  <c r="C5540" i="2" s="1"/>
  <c r="D5534" i="9"/>
  <c r="C5536" i="2" s="1"/>
  <c r="D5530" i="9"/>
  <c r="C5532" i="2" s="1"/>
  <c r="D5526" i="9"/>
  <c r="C5528" i="2" s="1"/>
  <c r="D5522" i="9"/>
  <c r="C5524" i="2" s="1"/>
  <c r="D5518" i="9"/>
  <c r="C5520" i="2" s="1"/>
  <c r="D5514" i="9"/>
  <c r="C5516" i="2" s="1"/>
  <c r="D5510" i="9"/>
  <c r="C5512" i="2" s="1"/>
  <c r="D5506" i="9"/>
  <c r="C5508" i="2" s="1"/>
  <c r="D5502" i="9"/>
  <c r="C5504" i="2" s="1"/>
  <c r="D5498" i="9"/>
  <c r="C5500" i="2" s="1"/>
  <c r="D5494" i="9"/>
  <c r="C5496" i="2" s="1"/>
  <c r="D5490" i="9"/>
  <c r="C5492" i="2" s="1"/>
  <c r="D5486" i="9"/>
  <c r="C5488" i="2" s="1"/>
  <c r="D5482" i="9"/>
  <c r="C5484" i="2" s="1"/>
  <c r="D5478" i="9"/>
  <c r="C5480" i="2" s="1"/>
  <c r="D5474" i="9"/>
  <c r="C5476" i="2" s="1"/>
  <c r="D5470" i="9"/>
  <c r="C5472" i="2" s="1"/>
  <c r="D5466" i="9"/>
  <c r="C5468" i="2" s="1"/>
  <c r="D5462" i="9"/>
  <c r="C5464" i="2" s="1"/>
  <c r="D5458" i="9"/>
  <c r="C5460" i="2" s="1"/>
  <c r="D5454" i="9"/>
  <c r="C5456" i="2" s="1"/>
  <c r="D5450" i="9"/>
  <c r="C5452" i="2" s="1"/>
  <c r="D5446" i="9"/>
  <c r="C5448" i="2" s="1"/>
  <c r="D5442" i="9"/>
  <c r="C5444" i="2" s="1"/>
  <c r="D5438" i="9"/>
  <c r="C5440" i="2" s="1"/>
  <c r="D5434" i="9"/>
  <c r="C5436" i="2" s="1"/>
  <c r="D5430" i="9"/>
  <c r="C5432" i="2" s="1"/>
  <c r="D5426" i="9"/>
  <c r="C5428" i="2" s="1"/>
  <c r="D5422" i="9"/>
  <c r="C5424" i="2" s="1"/>
  <c r="D5418" i="9"/>
  <c r="C5420" i="2" s="1"/>
  <c r="D5414" i="9"/>
  <c r="C5416" i="2" s="1"/>
  <c r="D5410" i="9"/>
  <c r="C5412" i="2" s="1"/>
  <c r="D5406" i="9"/>
  <c r="C5408" i="2" s="1"/>
  <c r="D5402" i="9"/>
  <c r="C5404" i="2" s="1"/>
  <c r="D5398" i="9"/>
  <c r="C5400" i="2" s="1"/>
  <c r="D5394" i="9"/>
  <c r="C5396" i="2" s="1"/>
  <c r="D5390" i="9"/>
  <c r="C5392" i="2" s="1"/>
  <c r="D5386" i="9"/>
  <c r="C5388" i="2" s="1"/>
  <c r="D5382" i="9"/>
  <c r="C5384" i="2" s="1"/>
  <c r="D5378" i="9"/>
  <c r="C5380" i="2" s="1"/>
  <c r="D5374" i="9"/>
  <c r="C5376" i="2" s="1"/>
  <c r="D5370" i="9"/>
  <c r="C5372" i="2" s="1"/>
  <c r="D5366" i="9"/>
  <c r="C5368" i="2" s="1"/>
  <c r="D5362" i="9"/>
  <c r="C5364" i="2" s="1"/>
  <c r="D5358" i="9"/>
  <c r="C5360" i="2" s="1"/>
  <c r="D5354" i="9"/>
  <c r="C5356" i="2" s="1"/>
  <c r="D5350" i="9"/>
  <c r="C5352" i="2" s="1"/>
  <c r="D5346" i="9"/>
  <c r="C5348" i="2" s="1"/>
  <c r="D5342" i="9"/>
  <c r="C5344" i="2" s="1"/>
  <c r="D5338" i="9"/>
  <c r="C5340" i="2" s="1"/>
  <c r="D5334" i="9"/>
  <c r="C5336" i="2" s="1"/>
  <c r="D5330" i="9"/>
  <c r="C5332" i="2" s="1"/>
  <c r="D5326" i="9"/>
  <c r="C5328" i="2" s="1"/>
  <c r="D5322" i="9"/>
  <c r="C5324" i="2" s="1"/>
  <c r="D5318" i="9"/>
  <c r="C5320" i="2" s="1"/>
  <c r="D5314" i="9"/>
  <c r="C5316" i="2" s="1"/>
  <c r="D5310" i="9"/>
  <c r="C5312" i="2" s="1"/>
  <c r="D5306" i="9"/>
  <c r="C5308" i="2" s="1"/>
  <c r="D5302" i="9"/>
  <c r="C5304" i="2" s="1"/>
  <c r="D5298" i="9"/>
  <c r="C5300" i="2" s="1"/>
  <c r="D5294" i="9"/>
  <c r="C5296" i="2" s="1"/>
  <c r="D5290" i="9"/>
  <c r="C5292" i="2" s="1"/>
  <c r="D5286" i="9"/>
  <c r="C5288" i="2" s="1"/>
  <c r="D5282" i="9"/>
  <c r="C5284" i="2" s="1"/>
  <c r="D5278" i="9"/>
  <c r="C5280" i="2" s="1"/>
  <c r="D5274" i="9"/>
  <c r="C5276" i="2" s="1"/>
  <c r="D5270" i="9"/>
  <c r="C5272" i="2" s="1"/>
  <c r="D5266" i="9"/>
  <c r="C5268" i="2" s="1"/>
  <c r="D5262" i="9"/>
  <c r="C5264" i="2" s="1"/>
  <c r="D5258" i="9"/>
  <c r="C5260" i="2" s="1"/>
  <c r="D5254" i="9"/>
  <c r="C5256" i="2" s="1"/>
  <c r="D5250" i="9"/>
  <c r="C5252" i="2" s="1"/>
  <c r="D5246" i="9"/>
  <c r="C5248" i="2" s="1"/>
  <c r="D5242" i="9"/>
  <c r="C5244" i="2" s="1"/>
  <c r="D5238" i="9"/>
  <c r="C5240" i="2" s="1"/>
  <c r="D5234" i="9"/>
  <c r="C5236" i="2" s="1"/>
  <c r="D5230" i="9"/>
  <c r="C5232" i="2" s="1"/>
  <c r="D5226" i="9"/>
  <c r="C5228" i="2" s="1"/>
  <c r="D5218" i="9"/>
  <c r="C5220" i="2" s="1"/>
  <c r="D5214" i="9"/>
  <c r="C5216" i="2" s="1"/>
  <c r="D5210" i="9"/>
  <c r="C5212" i="2" s="1"/>
  <c r="D5206" i="9"/>
  <c r="C5208" i="2" s="1"/>
  <c r="D5202" i="9"/>
  <c r="C5204" i="2" s="1"/>
  <c r="D5198" i="9"/>
  <c r="C5200" i="2" s="1"/>
  <c r="D5194" i="9"/>
  <c r="C5196" i="2" s="1"/>
  <c r="D5190" i="9"/>
  <c r="C5192" i="2" s="1"/>
  <c r="D5186" i="9"/>
  <c r="C5188" i="2" s="1"/>
  <c r="D5182" i="9"/>
  <c r="C5184" i="2" s="1"/>
  <c r="D5178" i="9"/>
  <c r="C5180" i="2" s="1"/>
  <c r="D5174" i="9"/>
  <c r="C5176" i="2" s="1"/>
  <c r="D5170" i="9"/>
  <c r="C5172" i="2" s="1"/>
  <c r="D5166" i="9"/>
  <c r="C5168" i="2" s="1"/>
  <c r="D5162" i="9"/>
  <c r="C5164" i="2" s="1"/>
  <c r="D5158" i="9"/>
  <c r="C5160" i="2" s="1"/>
  <c r="D5154" i="9"/>
  <c r="C5156" i="2" s="1"/>
  <c r="D5150" i="9"/>
  <c r="C5152" i="2" s="1"/>
  <c r="D5146" i="9"/>
  <c r="C5148" i="2" s="1"/>
  <c r="D5142" i="9"/>
  <c r="C5144" i="2" s="1"/>
  <c r="D5134" i="9"/>
  <c r="C5136" i="2" s="1"/>
  <c r="D5130" i="9"/>
  <c r="C5132" i="2" s="1"/>
  <c r="D5126" i="9"/>
  <c r="C5128" i="2" s="1"/>
  <c r="D5122" i="9"/>
  <c r="C5124" i="2" s="1"/>
  <c r="D5118" i="9"/>
  <c r="C5120" i="2" s="1"/>
  <c r="D5114" i="9"/>
  <c r="C5116" i="2" s="1"/>
  <c r="D5110" i="9"/>
  <c r="C5112" i="2" s="1"/>
  <c r="D5106" i="9"/>
  <c r="C5108" i="2" s="1"/>
  <c r="D5102" i="9"/>
  <c r="C5104" i="2" s="1"/>
  <c r="D5098" i="9"/>
  <c r="C5100" i="2" s="1"/>
  <c r="D5094" i="9"/>
  <c r="C5096" i="2" s="1"/>
  <c r="D5090" i="9"/>
  <c r="C5092" i="2" s="1"/>
  <c r="D5086" i="9"/>
  <c r="C5088" i="2" s="1"/>
  <c r="D5082" i="9"/>
  <c r="C5084" i="2" s="1"/>
  <c r="D5078" i="9"/>
  <c r="C5080" i="2" s="1"/>
  <c r="D5074" i="9"/>
  <c r="C5076" i="2" s="1"/>
  <c r="D5070" i="9"/>
  <c r="C5072" i="2" s="1"/>
  <c r="D5066" i="9"/>
  <c r="C5068" i="2" s="1"/>
  <c r="D5062" i="9"/>
  <c r="C5064" i="2" s="1"/>
  <c r="D5058" i="9"/>
  <c r="C5060" i="2" s="1"/>
  <c r="D5054" i="9"/>
  <c r="C5056" i="2" s="1"/>
  <c r="D5050" i="9"/>
  <c r="C5052" i="2" s="1"/>
  <c r="D5046" i="9"/>
  <c r="C5048" i="2" s="1"/>
  <c r="D5042" i="9"/>
  <c r="C5044" i="2" s="1"/>
  <c r="D5038" i="9"/>
  <c r="C5040" i="2" s="1"/>
  <c r="D5034" i="9"/>
  <c r="C5036" i="2" s="1"/>
  <c r="D5030" i="9"/>
  <c r="C5032" i="2" s="1"/>
  <c r="D5026" i="9"/>
  <c r="C5028" i="2" s="1"/>
  <c r="D5022" i="9"/>
  <c r="C5024" i="2" s="1"/>
  <c r="D5018" i="9"/>
  <c r="C5020" i="2" s="1"/>
  <c r="D5014" i="9"/>
  <c r="C5016" i="2" s="1"/>
  <c r="D5010" i="9"/>
  <c r="C5012" i="2" s="1"/>
  <c r="D5006" i="9"/>
  <c r="C5008" i="2" s="1"/>
  <c r="D5002" i="9"/>
  <c r="C5004" i="2" s="1"/>
  <c r="D4998" i="9"/>
  <c r="C5000" i="2" s="1"/>
  <c r="D4994" i="9"/>
  <c r="C4996" i="2" s="1"/>
  <c r="D4990" i="9"/>
  <c r="C4992" i="2" s="1"/>
  <c r="D4986" i="9"/>
  <c r="C4988" i="2" s="1"/>
  <c r="D4982" i="9"/>
  <c r="C4984" i="2" s="1"/>
  <c r="D4978" i="9"/>
  <c r="C4980" i="2" s="1"/>
  <c r="D4974" i="9"/>
  <c r="C4976" i="2" s="1"/>
  <c r="D4970" i="9"/>
  <c r="C4972" i="2" s="1"/>
  <c r="D4966" i="9"/>
  <c r="C4968" i="2" s="1"/>
  <c r="D4962" i="9"/>
  <c r="C4964" i="2" s="1"/>
  <c r="D4958" i="9"/>
  <c r="C4960" i="2" s="1"/>
  <c r="D4954" i="9"/>
  <c r="C4956" i="2" s="1"/>
  <c r="D4950" i="9"/>
  <c r="C4952" i="2" s="1"/>
  <c r="D4946" i="9"/>
  <c r="C4948" i="2" s="1"/>
  <c r="D4942" i="9"/>
  <c r="C4944" i="2" s="1"/>
  <c r="D4938" i="9"/>
  <c r="C4940" i="2" s="1"/>
  <c r="D4934" i="9"/>
  <c r="C4936" i="2" s="1"/>
  <c r="D4930" i="9"/>
  <c r="C4932" i="2" s="1"/>
  <c r="D4926" i="9"/>
  <c r="C4928" i="2" s="1"/>
  <c r="D4918" i="9"/>
  <c r="C4920" i="2" s="1"/>
  <c r="D4914" i="9"/>
  <c r="C4916" i="2" s="1"/>
  <c r="C1882" i="9"/>
  <c r="B1884" i="2" s="1"/>
  <c r="C1878" i="9"/>
  <c r="B1880" i="2" s="1"/>
  <c r="C1874" i="9"/>
  <c r="B1876" i="2" s="1"/>
  <c r="C1870" i="9"/>
  <c r="B1872" i="2" s="1"/>
  <c r="C1866" i="9"/>
  <c r="B1868" i="2" s="1"/>
  <c r="C1862" i="9"/>
  <c r="B1864" i="2" s="1"/>
  <c r="C1858" i="9"/>
  <c r="B1860" i="2" s="1"/>
  <c r="C1854" i="9"/>
  <c r="B1856" i="2" s="1"/>
  <c r="C1850" i="9"/>
  <c r="B1852" i="2" s="1"/>
  <c r="C1846" i="9"/>
  <c r="B1848" i="2" s="1"/>
  <c r="C1842" i="9"/>
  <c r="B1844" i="2" s="1"/>
  <c r="C1838" i="9"/>
  <c r="B1840" i="2" s="1"/>
  <c r="C1834" i="9"/>
  <c r="B1836" i="2" s="1"/>
  <c r="C1830" i="9"/>
  <c r="B1832" i="2" s="1"/>
  <c r="C1826" i="9"/>
  <c r="B1828" i="2" s="1"/>
  <c r="C1822" i="9"/>
  <c r="B1824" i="2" s="1"/>
  <c r="C1818" i="9"/>
  <c r="B1820" i="2" s="1"/>
  <c r="C1814" i="9"/>
  <c r="B1816" i="2" s="1"/>
  <c r="C1810" i="9"/>
  <c r="B1812" i="2" s="1"/>
  <c r="C1806" i="9"/>
  <c r="B1808" i="2" s="1"/>
  <c r="C1802" i="9"/>
  <c r="B1804" i="2" s="1"/>
  <c r="C1798" i="9"/>
  <c r="B1800" i="2" s="1"/>
  <c r="C1794" i="9"/>
  <c r="B1796" i="2" s="1"/>
  <c r="C1790" i="9"/>
  <c r="B1792" i="2" s="1"/>
  <c r="C1786" i="9"/>
  <c r="B1788" i="2" s="1"/>
  <c r="C1782" i="9"/>
  <c r="B1784" i="2" s="1"/>
  <c r="C1778" i="9"/>
  <c r="B1780" i="2" s="1"/>
  <c r="C1774" i="9"/>
  <c r="B1776" i="2" s="1"/>
  <c r="C1770" i="9"/>
  <c r="B1772" i="2" s="1"/>
  <c r="C1766" i="9"/>
  <c r="B1768" i="2" s="1"/>
  <c r="C1762" i="9"/>
  <c r="B1764" i="2" s="1"/>
  <c r="C1758" i="9"/>
  <c r="B1760" i="2" s="1"/>
  <c r="C1754" i="9"/>
  <c r="B1756" i="2" s="1"/>
  <c r="C1750" i="9"/>
  <c r="B1752" i="2" s="1"/>
  <c r="C1746" i="9"/>
  <c r="B1748" i="2" s="1"/>
  <c r="C1742" i="9"/>
  <c r="B1744" i="2" s="1"/>
  <c r="C1738" i="9"/>
  <c r="B1740" i="2" s="1"/>
  <c r="C1734" i="9"/>
  <c r="B1736" i="2" s="1"/>
  <c r="C1730" i="9"/>
  <c r="B1732" i="2" s="1"/>
  <c r="C1726" i="9"/>
  <c r="B1728" i="2" s="1"/>
  <c r="C1722" i="9"/>
  <c r="B1724" i="2" s="1"/>
  <c r="C1718" i="9"/>
  <c r="B1720" i="2" s="1"/>
  <c r="C1714" i="9"/>
  <c r="B1716" i="2" s="1"/>
  <c r="C1710" i="9"/>
  <c r="B1712" i="2" s="1"/>
  <c r="C1706" i="9"/>
  <c r="B1708" i="2" s="1"/>
  <c r="C1702" i="9"/>
  <c r="B1704" i="2" s="1"/>
  <c r="C1698" i="9"/>
  <c r="B1700" i="2" s="1"/>
  <c r="C1694" i="9"/>
  <c r="B1696" i="2" s="1"/>
  <c r="C1690" i="9"/>
  <c r="B1692" i="2" s="1"/>
  <c r="C1686" i="9"/>
  <c r="B1688" i="2" s="1"/>
  <c r="C1682" i="9"/>
  <c r="B1684" i="2" s="1"/>
  <c r="C1678" i="9"/>
  <c r="B1680" i="2" s="1"/>
  <c r="C1674" i="9"/>
  <c r="B1676" i="2" s="1"/>
  <c r="C1670" i="9"/>
  <c r="B1672" i="2" s="1"/>
  <c r="C1666" i="9"/>
  <c r="B1668" i="2" s="1"/>
  <c r="C1662" i="9"/>
  <c r="B1664" i="2" s="1"/>
  <c r="C1658" i="9"/>
  <c r="B1660" i="2" s="1"/>
  <c r="C1654" i="9"/>
  <c r="B1656" i="2" s="1"/>
  <c r="C1650" i="9"/>
  <c r="B1652" i="2" s="1"/>
  <c r="C1646" i="9"/>
  <c r="B1648" i="2" s="1"/>
  <c r="C1642" i="9"/>
  <c r="B1644" i="2" s="1"/>
  <c r="C1638" i="9"/>
  <c r="B1640" i="2" s="1"/>
  <c r="C1634" i="9"/>
  <c r="B1636" i="2" s="1"/>
  <c r="C1630" i="9"/>
  <c r="B1632" i="2" s="1"/>
  <c r="C1626" i="9"/>
  <c r="B1628" i="2" s="1"/>
  <c r="C1622" i="9"/>
  <c r="B1624" i="2" s="1"/>
  <c r="C1618" i="9"/>
  <c r="B1620" i="2" s="1"/>
  <c r="C1614" i="9"/>
  <c r="B1616" i="2" s="1"/>
  <c r="C1610" i="9"/>
  <c r="B1612" i="2" s="1"/>
  <c r="C1606" i="9"/>
  <c r="B1608" i="2" s="1"/>
  <c r="C1602" i="9"/>
  <c r="B1604" i="2" s="1"/>
  <c r="C1598" i="9"/>
  <c r="B1600" i="2" s="1"/>
  <c r="C1594" i="9"/>
  <c r="B1596" i="2" s="1"/>
  <c r="C1590" i="9"/>
  <c r="B1592" i="2" s="1"/>
  <c r="C1586" i="9"/>
  <c r="B1588" i="2" s="1"/>
  <c r="C1582" i="9"/>
  <c r="B1584" i="2" s="1"/>
  <c r="C1578" i="9"/>
  <c r="B1580" i="2" s="1"/>
  <c r="C1574" i="9"/>
  <c r="B1576" i="2" s="1"/>
  <c r="C1570" i="9"/>
  <c r="B1572" i="2" s="1"/>
  <c r="C1566" i="9"/>
  <c r="B1568" i="2" s="1"/>
  <c r="C1562" i="9"/>
  <c r="B1564" i="2" s="1"/>
  <c r="C1521" i="9"/>
  <c r="B1523" i="2" s="1"/>
  <c r="C1517" i="9"/>
  <c r="B1519" i="2" s="1"/>
  <c r="C1513" i="9"/>
  <c r="B1515" i="2" s="1"/>
  <c r="C1509" i="9"/>
  <c r="B1511" i="2" s="1"/>
  <c r="C1505" i="9"/>
  <c r="B1507" i="2" s="1"/>
  <c r="C1501" i="9"/>
  <c r="B1503" i="2" s="1"/>
  <c r="C1497" i="9"/>
  <c r="B1499" i="2" s="1"/>
  <c r="C1493" i="9"/>
  <c r="B1495" i="2" s="1"/>
  <c r="C1489" i="9"/>
  <c r="B1491" i="2" s="1"/>
  <c r="C1485" i="9"/>
  <c r="B1487" i="2" s="1"/>
  <c r="C1481" i="9"/>
  <c r="B1483" i="2" s="1"/>
  <c r="C1477" i="9"/>
  <c r="B1479" i="2" s="1"/>
  <c r="C1473" i="9"/>
  <c r="B1475" i="2" s="1"/>
  <c r="C1469" i="9"/>
  <c r="B1471" i="2" s="1"/>
  <c r="C1465" i="9"/>
  <c r="B1467" i="2" s="1"/>
  <c r="C1461" i="9"/>
  <c r="B1463" i="2" s="1"/>
  <c r="C1457" i="9"/>
  <c r="B1459" i="2" s="1"/>
  <c r="C1453" i="9"/>
  <c r="B1455" i="2" s="1"/>
  <c r="C1449" i="9"/>
  <c r="B1451" i="2" s="1"/>
  <c r="C1445" i="9"/>
  <c r="B1447" i="2" s="1"/>
  <c r="C1441" i="9"/>
  <c r="B1443" i="2" s="1"/>
  <c r="C1437" i="9"/>
  <c r="B1439" i="2" s="1"/>
  <c r="C1433" i="9"/>
  <c r="B1435" i="2" s="1"/>
  <c r="C1429" i="9"/>
  <c r="B1431" i="2" s="1"/>
  <c r="C1425" i="9"/>
  <c r="B1427" i="2" s="1"/>
  <c r="C1421" i="9"/>
  <c r="B1423" i="2" s="1"/>
  <c r="C1417" i="9"/>
  <c r="B1419" i="2" s="1"/>
  <c r="C1413" i="9"/>
  <c r="B1415" i="2" s="1"/>
  <c r="C1409" i="9"/>
  <c r="B1411" i="2" s="1"/>
  <c r="C1405" i="9"/>
  <c r="B1407" i="2" s="1"/>
  <c r="C1401" i="9"/>
  <c r="B1403" i="2" s="1"/>
  <c r="C1397" i="9"/>
  <c r="B1399" i="2" s="1"/>
  <c r="C1393" i="9"/>
  <c r="B1395" i="2" s="1"/>
  <c r="C1389" i="9"/>
  <c r="B1391" i="2" s="1"/>
  <c r="C1385" i="9"/>
  <c r="B1387" i="2" s="1"/>
  <c r="C1381" i="9"/>
  <c r="B1383" i="2" s="1"/>
  <c r="C1377" i="9"/>
  <c r="B1379" i="2" s="1"/>
  <c r="C1373" i="9"/>
  <c r="B1375" i="2" s="1"/>
  <c r="C1369" i="9"/>
  <c r="B1371" i="2" s="1"/>
  <c r="C1365" i="9"/>
  <c r="B1367" i="2" s="1"/>
  <c r="C1361" i="9"/>
  <c r="B1363" i="2" s="1"/>
  <c r="C1357" i="9"/>
  <c r="B1359" i="2" s="1"/>
  <c r="C1353" i="9"/>
  <c r="B1355" i="2" s="1"/>
  <c r="C1349" i="9"/>
  <c r="B1351" i="2" s="1"/>
  <c r="C1345" i="9"/>
  <c r="B1347" i="2" s="1"/>
  <c r="C1341" i="9"/>
  <c r="B1343" i="2" s="1"/>
  <c r="C1337" i="9"/>
  <c r="B1339" i="2" s="1"/>
  <c r="C1333" i="9"/>
  <c r="B1335" i="2" s="1"/>
  <c r="C1329" i="9"/>
  <c r="B1331" i="2" s="1"/>
  <c r="C1325" i="9"/>
  <c r="B1327" i="2" s="1"/>
  <c r="C1321" i="9"/>
  <c r="B1323" i="2" s="1"/>
  <c r="C1317" i="9"/>
  <c r="B1319" i="2" s="1"/>
  <c r="C1313" i="9"/>
  <c r="B1315" i="2" s="1"/>
  <c r="C1309" i="9"/>
  <c r="B1311" i="2" s="1"/>
  <c r="C1305" i="9"/>
  <c r="B1307" i="2" s="1"/>
  <c r="C1301" i="9"/>
  <c r="B1303" i="2" s="1"/>
  <c r="C1297" i="9"/>
  <c r="B1299" i="2" s="1"/>
  <c r="C1293" i="9"/>
  <c r="B1295" i="2" s="1"/>
  <c r="C1289" i="9"/>
  <c r="B1291" i="2" s="1"/>
  <c r="C1285" i="9"/>
  <c r="B1287" i="2" s="1"/>
  <c r="C1281" i="9"/>
  <c r="B1283" i="2" s="1"/>
  <c r="C1277" i="9"/>
  <c r="B1279" i="2" s="1"/>
  <c r="C1273" i="9"/>
  <c r="B1275" i="2" s="1"/>
  <c r="C1269" i="9"/>
  <c r="B1271" i="2" s="1"/>
  <c r="C1265" i="9"/>
  <c r="B1267" i="2" s="1"/>
  <c r="C1261" i="9"/>
  <c r="B1263" i="2" s="1"/>
  <c r="C1257" i="9"/>
  <c r="B1259" i="2" s="1"/>
  <c r="C1253" i="9"/>
  <c r="B1255" i="2" s="1"/>
  <c r="C1249" i="9"/>
  <c r="B1251" i="2" s="1"/>
  <c r="C1245" i="9"/>
  <c r="B1247" i="2" s="1"/>
  <c r="C1241" i="9"/>
  <c r="B1243" i="2" s="1"/>
  <c r="C1237" i="9"/>
  <c r="B1239" i="2" s="1"/>
  <c r="C1233" i="9"/>
  <c r="B1235" i="2" s="1"/>
  <c r="C1229" i="9"/>
  <c r="B1231" i="2" s="1"/>
  <c r="C1225" i="9"/>
  <c r="B1227" i="2" s="1"/>
  <c r="C1221" i="9"/>
  <c r="B1223" i="2" s="1"/>
  <c r="C1217" i="9"/>
  <c r="B1219" i="2" s="1"/>
  <c r="C1213" i="9"/>
  <c r="B1215" i="2" s="1"/>
  <c r="C1209" i="9"/>
  <c r="B1211" i="2" s="1"/>
  <c r="C1205" i="9"/>
  <c r="B1207" i="2" s="1"/>
  <c r="C1201" i="9"/>
  <c r="B1203" i="2" s="1"/>
  <c r="C1197" i="9"/>
  <c r="B1199" i="2" s="1"/>
  <c r="C1193" i="9"/>
  <c r="B1195" i="2" s="1"/>
  <c r="C1189" i="9"/>
  <c r="B1191" i="2" s="1"/>
  <c r="C1185" i="9"/>
  <c r="B1187" i="2" s="1"/>
  <c r="C1181" i="9"/>
  <c r="B1183" i="2" s="1"/>
  <c r="C1177" i="9"/>
  <c r="B1179" i="2" s="1"/>
  <c r="C1173" i="9"/>
  <c r="B1175" i="2" s="1"/>
  <c r="C1169" i="9"/>
  <c r="B1171" i="2" s="1"/>
  <c r="C1165" i="9"/>
  <c r="B1167" i="2" s="1"/>
  <c r="C1161" i="9"/>
  <c r="B1163" i="2" s="1"/>
  <c r="C1157" i="9"/>
  <c r="B1159" i="2" s="1"/>
  <c r="C1153" i="9"/>
  <c r="B1155" i="2" s="1"/>
  <c r="C1149" i="9"/>
  <c r="B1151" i="2" s="1"/>
  <c r="C1145" i="9"/>
  <c r="B1147" i="2" s="1"/>
  <c r="C1141" i="9"/>
  <c r="B1143" i="2" s="1"/>
  <c r="C1137" i="9"/>
  <c r="B1139" i="2" s="1"/>
  <c r="C1133" i="9"/>
  <c r="B1135" i="2" s="1"/>
  <c r="C1129" i="9"/>
  <c r="B1131" i="2" s="1"/>
  <c r="C1125" i="9"/>
  <c r="B1127" i="2" s="1"/>
  <c r="C1121" i="9"/>
  <c r="B1123" i="2" s="1"/>
  <c r="C1117" i="9"/>
  <c r="B1119" i="2" s="1"/>
  <c r="C1113" i="9"/>
  <c r="B1115" i="2" s="1"/>
  <c r="C1109" i="9"/>
  <c r="B1111" i="2" s="1"/>
  <c r="C1105" i="9"/>
  <c r="B1107" i="2" s="1"/>
  <c r="C1101" i="9"/>
  <c r="B1103" i="2" s="1"/>
  <c r="C1097" i="9"/>
  <c r="B1099" i="2" s="1"/>
  <c r="C1093" i="9"/>
  <c r="B1095" i="2" s="1"/>
  <c r="C1089" i="9"/>
  <c r="B1091" i="2" s="1"/>
  <c r="C1085" i="9"/>
  <c r="B1087" i="2" s="1"/>
  <c r="C1081" i="9"/>
  <c r="B1083" i="2" s="1"/>
  <c r="C1077" i="9"/>
  <c r="B1079" i="2" s="1"/>
  <c r="C1073" i="9"/>
  <c r="B1075" i="2" s="1"/>
  <c r="C1069" i="9"/>
  <c r="B1071" i="2" s="1"/>
  <c r="C1065" i="9"/>
  <c r="B1067" i="2" s="1"/>
  <c r="C1061" i="9"/>
  <c r="B1063" i="2" s="1"/>
  <c r="C1057" i="9"/>
  <c r="B1059" i="2" s="1"/>
  <c r="C1053" i="9"/>
  <c r="B1055" i="2" s="1"/>
  <c r="C1049" i="9"/>
  <c r="B1051" i="2" s="1"/>
  <c r="C1045" i="9"/>
  <c r="B1047" i="2" s="1"/>
  <c r="C1041" i="9"/>
  <c r="B1043" i="2" s="1"/>
  <c r="C1037" i="9"/>
  <c r="B1039" i="2" s="1"/>
  <c r="C1033" i="9"/>
  <c r="B1035" i="2" s="1"/>
  <c r="C1029" i="9"/>
  <c r="B1031" i="2" s="1"/>
  <c r="C1025" i="9"/>
  <c r="B1027" i="2" s="1"/>
  <c r="C1021" i="9"/>
  <c r="B1023" i="2" s="1"/>
  <c r="C1017" i="9"/>
  <c r="B1019" i="2" s="1"/>
  <c r="C1013" i="9"/>
  <c r="B1015" i="2" s="1"/>
  <c r="C1009" i="9"/>
  <c r="B1011" i="2" s="1"/>
  <c r="C1005" i="9"/>
  <c r="B1007" i="2" s="1"/>
  <c r="C1001" i="9"/>
  <c r="B1003" i="2" s="1"/>
  <c r="C997" i="9"/>
  <c r="B999" i="2" s="1"/>
  <c r="C993" i="9"/>
  <c r="B995" i="2" s="1"/>
  <c r="C989" i="9"/>
  <c r="B991" i="2" s="1"/>
  <c r="D4712" i="9"/>
  <c r="C4714" i="2" s="1"/>
  <c r="D4708" i="9"/>
  <c r="C4710" i="2" s="1"/>
  <c r="D4704" i="9"/>
  <c r="C4706" i="2" s="1"/>
  <c r="D4700" i="9"/>
  <c r="C4702" i="2" s="1"/>
  <c r="D4692" i="9"/>
  <c r="C4694" i="2" s="1"/>
  <c r="D4688" i="9"/>
  <c r="C4690" i="2" s="1"/>
  <c r="D4684" i="9"/>
  <c r="C4686" i="2" s="1"/>
  <c r="D4680" i="9"/>
  <c r="C4682" i="2" s="1"/>
  <c r="D4676" i="9"/>
  <c r="C4678" i="2" s="1"/>
  <c r="D4672" i="9"/>
  <c r="C4674" i="2" s="1"/>
  <c r="D4668" i="9"/>
  <c r="C4670" i="2" s="1"/>
  <c r="D4664" i="9"/>
  <c r="C4666" i="2" s="1"/>
  <c r="D4660" i="9"/>
  <c r="C4662" i="2" s="1"/>
  <c r="D4656" i="9"/>
  <c r="C4658" i="2" s="1"/>
  <c r="D4652" i="9"/>
  <c r="C4654" i="2" s="1"/>
  <c r="D4648" i="9"/>
  <c r="C4650" i="2" s="1"/>
  <c r="D4644" i="9"/>
  <c r="C4646" i="2" s="1"/>
  <c r="D4640" i="9"/>
  <c r="C4642" i="2" s="1"/>
  <c r="D4636" i="9"/>
  <c r="C4638" i="2" s="1"/>
  <c r="D4632" i="9"/>
  <c r="C4634" i="2" s="1"/>
  <c r="D4628" i="9"/>
  <c r="C4630" i="2" s="1"/>
  <c r="D4624" i="9"/>
  <c r="C4626" i="2" s="1"/>
  <c r="D4620" i="9"/>
  <c r="C4622" i="2" s="1"/>
  <c r="D4616" i="9"/>
  <c r="C4618" i="2" s="1"/>
  <c r="D4612" i="9"/>
  <c r="C4614" i="2" s="1"/>
  <c r="D4608" i="9"/>
  <c r="C4610" i="2" s="1"/>
  <c r="D4604" i="9"/>
  <c r="C4606" i="2" s="1"/>
  <c r="D4600" i="9"/>
  <c r="C4602" i="2" s="1"/>
  <c r="D4596" i="9"/>
  <c r="C4598" i="2" s="1"/>
  <c r="D4592" i="9"/>
  <c r="C4594" i="2" s="1"/>
  <c r="D4588" i="9"/>
  <c r="C4590" i="2" s="1"/>
  <c r="D4584" i="9"/>
  <c r="C4586" i="2" s="1"/>
  <c r="D4580" i="9"/>
  <c r="C4582" i="2" s="1"/>
  <c r="D4576" i="9"/>
  <c r="C4578" i="2" s="1"/>
  <c r="D4572" i="9"/>
  <c r="C4574" i="2" s="1"/>
  <c r="D4568" i="9"/>
  <c r="C4570" i="2" s="1"/>
  <c r="D4564" i="9"/>
  <c r="C4566" i="2" s="1"/>
  <c r="D4560" i="9"/>
  <c r="C4562" i="2" s="1"/>
  <c r="D4556" i="9"/>
  <c r="C4558" i="2" s="1"/>
  <c r="D4552" i="9"/>
  <c r="C4554" i="2" s="1"/>
  <c r="D4548" i="9"/>
  <c r="C4550" i="2" s="1"/>
  <c r="D4544" i="9"/>
  <c r="C4546" i="2" s="1"/>
  <c r="D4540" i="9"/>
  <c r="C4542" i="2" s="1"/>
  <c r="D4536" i="9"/>
  <c r="C4538" i="2" s="1"/>
  <c r="D4532" i="9"/>
  <c r="C4534" i="2" s="1"/>
  <c r="D4528" i="9"/>
  <c r="C4530" i="2" s="1"/>
  <c r="D4524" i="9"/>
  <c r="C4526" i="2" s="1"/>
  <c r="D4520" i="9"/>
  <c r="C4522" i="2" s="1"/>
  <c r="D4516" i="9"/>
  <c r="C4518" i="2" s="1"/>
  <c r="D4512" i="9"/>
  <c r="C4514" i="2" s="1"/>
  <c r="D4508" i="9"/>
  <c r="C4510" i="2" s="1"/>
  <c r="D4504" i="9"/>
  <c r="C4506" i="2" s="1"/>
  <c r="D4500" i="9"/>
  <c r="C4502" i="2" s="1"/>
  <c r="D4496" i="9"/>
  <c r="C4498" i="2" s="1"/>
  <c r="D4492" i="9"/>
  <c r="C4494" i="2" s="1"/>
  <c r="D4488" i="9"/>
  <c r="C4490" i="2" s="1"/>
  <c r="D4484" i="9"/>
  <c r="C4486" i="2" s="1"/>
  <c r="D4480" i="9"/>
  <c r="C4482" i="2" s="1"/>
  <c r="D4476" i="9"/>
  <c r="C4478" i="2" s="1"/>
  <c r="D4472" i="9"/>
  <c r="C4474" i="2" s="1"/>
  <c r="D4468" i="9"/>
  <c r="C4470" i="2" s="1"/>
  <c r="D4464" i="9"/>
  <c r="C4466" i="2" s="1"/>
  <c r="D4460" i="9"/>
  <c r="C4462" i="2" s="1"/>
  <c r="D4456" i="9"/>
  <c r="C4458" i="2" s="1"/>
  <c r="D4452" i="9"/>
  <c r="C4454" i="2" s="1"/>
  <c r="D4448" i="9"/>
  <c r="C4450" i="2" s="1"/>
  <c r="D4444" i="9"/>
  <c r="C4446" i="2" s="1"/>
  <c r="D4440" i="9"/>
  <c r="C4442" i="2" s="1"/>
  <c r="D4436" i="9"/>
  <c r="C4438" i="2" s="1"/>
  <c r="D4432" i="9"/>
  <c r="C4434" i="2" s="1"/>
  <c r="D4428" i="9"/>
  <c r="C4430" i="2" s="1"/>
  <c r="D4424" i="9"/>
  <c r="C4426" i="2" s="1"/>
  <c r="D4420" i="9"/>
  <c r="C4422" i="2" s="1"/>
  <c r="D4416" i="9"/>
  <c r="C4418" i="2" s="1"/>
  <c r="D4412" i="9"/>
  <c r="C4414" i="2" s="1"/>
  <c r="D4408" i="9"/>
  <c r="C4410" i="2" s="1"/>
  <c r="D4404" i="9"/>
  <c r="C4406" i="2" s="1"/>
  <c r="D4400" i="9"/>
  <c r="C4402" i="2" s="1"/>
  <c r="D4396" i="9"/>
  <c r="C4398" i="2" s="1"/>
  <c r="D4392" i="9"/>
  <c r="C4394" i="2" s="1"/>
  <c r="D4388" i="9"/>
  <c r="C4390" i="2" s="1"/>
  <c r="D4384" i="9"/>
  <c r="C4386" i="2" s="1"/>
  <c r="D4380" i="9"/>
  <c r="C4382" i="2" s="1"/>
  <c r="D4376" i="9"/>
  <c r="C4378" i="2" s="1"/>
  <c r="D4372" i="9"/>
  <c r="C4374" i="2" s="1"/>
  <c r="D4368" i="9"/>
  <c r="C4370" i="2" s="1"/>
  <c r="D4364" i="9"/>
  <c r="C4366" i="2" s="1"/>
  <c r="D4360" i="9"/>
  <c r="C4362" i="2" s="1"/>
  <c r="D4356" i="9"/>
  <c r="C4358" i="2" s="1"/>
  <c r="D4352" i="9"/>
  <c r="C4354" i="2" s="1"/>
  <c r="D4348" i="9"/>
  <c r="C4350" i="2" s="1"/>
  <c r="D4344" i="9"/>
  <c r="C4346" i="2" s="1"/>
  <c r="D4340" i="9"/>
  <c r="C4342" i="2" s="1"/>
  <c r="D4336" i="9"/>
  <c r="C4338" i="2" s="1"/>
  <c r="D4332" i="9"/>
  <c r="C4334" i="2" s="1"/>
  <c r="D4328" i="9"/>
  <c r="C4330" i="2" s="1"/>
  <c r="D4324" i="9"/>
  <c r="C4326" i="2" s="1"/>
  <c r="D4320" i="9"/>
  <c r="C4322" i="2" s="1"/>
  <c r="D4316" i="9"/>
  <c r="C4318" i="2" s="1"/>
  <c r="D4308" i="9"/>
  <c r="C4310" i="2" s="1"/>
  <c r="D4304" i="9"/>
  <c r="C4306" i="2" s="1"/>
  <c r="D4300" i="9"/>
  <c r="C4302" i="2" s="1"/>
  <c r="D4296" i="9"/>
  <c r="C4298" i="2" s="1"/>
  <c r="D4292" i="9"/>
  <c r="C4294" i="2" s="1"/>
  <c r="D4288" i="9"/>
  <c r="C4290" i="2" s="1"/>
  <c r="D4284" i="9"/>
  <c r="C4286" i="2" s="1"/>
  <c r="D4280" i="9"/>
  <c r="C4282" i="2" s="1"/>
  <c r="D4272" i="9"/>
  <c r="C4274" i="2" s="1"/>
  <c r="D4268" i="9"/>
  <c r="C4270" i="2" s="1"/>
  <c r="D4264" i="9"/>
  <c r="C4266" i="2" s="1"/>
  <c r="D4260" i="9"/>
  <c r="C4262" i="2" s="1"/>
  <c r="D4256" i="9"/>
  <c r="C4258" i="2" s="1"/>
  <c r="D4252" i="9"/>
  <c r="C4254" i="2" s="1"/>
  <c r="D4244" i="9"/>
  <c r="C4246" i="2" s="1"/>
  <c r="D4240" i="9"/>
  <c r="C4242" i="2" s="1"/>
  <c r="D4236" i="9"/>
  <c r="C4238" i="2" s="1"/>
  <c r="D4232" i="9"/>
  <c r="C4234" i="2" s="1"/>
  <c r="D4228" i="9"/>
  <c r="C4230" i="2" s="1"/>
  <c r="D4224" i="9"/>
  <c r="C4226" i="2" s="1"/>
  <c r="D4220" i="9"/>
  <c r="C4222" i="2" s="1"/>
  <c r="D4208" i="9"/>
  <c r="C4210" i="2" s="1"/>
  <c r="D4204" i="9"/>
  <c r="C4206" i="2" s="1"/>
  <c r="D4200" i="9"/>
  <c r="C4202" i="2" s="1"/>
  <c r="D4196" i="9"/>
  <c r="C4198" i="2" s="1"/>
  <c r="D4192" i="9"/>
  <c r="C4194" i="2" s="1"/>
  <c r="D4188" i="9"/>
  <c r="C4190" i="2" s="1"/>
  <c r="D4176" i="9"/>
  <c r="C4178" i="2" s="1"/>
  <c r="D4172" i="9"/>
  <c r="C4174" i="2" s="1"/>
  <c r="D4168" i="9"/>
  <c r="C4170" i="2" s="1"/>
  <c r="D4164" i="9"/>
  <c r="C4166" i="2" s="1"/>
  <c r="D4160" i="9"/>
  <c r="C4162" i="2" s="1"/>
  <c r="D4156" i="9"/>
  <c r="C4158" i="2" s="1"/>
  <c r="D4152" i="9"/>
  <c r="C4154" i="2" s="1"/>
  <c r="D4148" i="9"/>
  <c r="C4150" i="2" s="1"/>
  <c r="D4144" i="9"/>
  <c r="C4146" i="2" s="1"/>
  <c r="D4136" i="9"/>
  <c r="C4138" i="2" s="1"/>
  <c r="D4132" i="9"/>
  <c r="C4134" i="2" s="1"/>
  <c r="D4124" i="9"/>
  <c r="C4126" i="2" s="1"/>
  <c r="D4116" i="9"/>
  <c r="C4118" i="2" s="1"/>
  <c r="D4112" i="9"/>
  <c r="C4114" i="2" s="1"/>
  <c r="D4104" i="9"/>
  <c r="C4106" i="2" s="1"/>
  <c r="D4100" i="9"/>
  <c r="C4102" i="2" s="1"/>
  <c r="D4092" i="9"/>
  <c r="C4094" i="2" s="1"/>
  <c r="D4084" i="9"/>
  <c r="C4086" i="2" s="1"/>
  <c r="D4080" i="9"/>
  <c r="C4082" i="2" s="1"/>
  <c r="D4076" i="9"/>
  <c r="C4078" i="2" s="1"/>
  <c r="D4072" i="9"/>
  <c r="C4074" i="2" s="1"/>
  <c r="D4068" i="9"/>
  <c r="C4070" i="2" s="1"/>
  <c r="D4064" i="9"/>
  <c r="C4066" i="2" s="1"/>
  <c r="D4060" i="9"/>
  <c r="C4062" i="2" s="1"/>
  <c r="D4052" i="9"/>
  <c r="C4054" i="2" s="1"/>
  <c r="D4048" i="9"/>
  <c r="C4050" i="2" s="1"/>
  <c r="D4044" i="9"/>
  <c r="C4046" i="2" s="1"/>
  <c r="D4040" i="9"/>
  <c r="C4042" i="2" s="1"/>
  <c r="D4036" i="9"/>
  <c r="C4038" i="2" s="1"/>
  <c r="D3940" i="9"/>
  <c r="C3942" i="2" s="1"/>
  <c r="D3896" i="9"/>
  <c r="C3898" i="2" s="1"/>
  <c r="D3852" i="9"/>
  <c r="C3854" i="2" s="1"/>
  <c r="D3808" i="9"/>
  <c r="C3810" i="2" s="1"/>
  <c r="D3764" i="9"/>
  <c r="C3766" i="2" s="1"/>
  <c r="D3720" i="9"/>
  <c r="C3722" i="2" s="1"/>
  <c r="D3676" i="9"/>
  <c r="C3678" i="2" s="1"/>
  <c r="D3632" i="9"/>
  <c r="C3634" i="2" s="1"/>
  <c r="D3588" i="9"/>
  <c r="C3590" i="2" s="1"/>
  <c r="D3544" i="9"/>
  <c r="C3546" i="2" s="1"/>
  <c r="D3500" i="9"/>
  <c r="C3502" i="2" s="1"/>
  <c r="D3456" i="9"/>
  <c r="C3458" i="2" s="1"/>
  <c r="D3412" i="9"/>
  <c r="C3414" i="2" s="1"/>
  <c r="D3368" i="9"/>
  <c r="C3370" i="2" s="1"/>
  <c r="D3324" i="9"/>
  <c r="C3326" i="2" s="1"/>
  <c r="C1512" i="9"/>
  <c r="B1514" i="2" s="1"/>
  <c r="C1508" i="9"/>
  <c r="B1510" i="2" s="1"/>
  <c r="C1504" i="9"/>
  <c r="B1506" i="2" s="1"/>
  <c r="C1500" i="9"/>
  <c r="B1502" i="2" s="1"/>
  <c r="C1496" i="9"/>
  <c r="B1498" i="2" s="1"/>
  <c r="C1492" i="9"/>
  <c r="B1494" i="2" s="1"/>
  <c r="C1488" i="9"/>
  <c r="B1490" i="2" s="1"/>
  <c r="C1484" i="9"/>
  <c r="B1486" i="2" s="1"/>
  <c r="C1480" i="9"/>
  <c r="B1482" i="2" s="1"/>
  <c r="C1476" i="9"/>
  <c r="B1478" i="2" s="1"/>
  <c r="C1472" i="9"/>
  <c r="B1474" i="2" s="1"/>
  <c r="C1468" i="9"/>
  <c r="B1470" i="2" s="1"/>
  <c r="C1464" i="9"/>
  <c r="B1466" i="2" s="1"/>
  <c r="C1460" i="9"/>
  <c r="B1462" i="2" s="1"/>
  <c r="C1456" i="9"/>
  <c r="B1458" i="2" s="1"/>
  <c r="C1452" i="9"/>
  <c r="B1454" i="2" s="1"/>
  <c r="C1448" i="9"/>
  <c r="B1450" i="2" s="1"/>
  <c r="C1444" i="9"/>
  <c r="B1446" i="2" s="1"/>
  <c r="C1440" i="9"/>
  <c r="B1442" i="2" s="1"/>
  <c r="C1436" i="9"/>
  <c r="B1438" i="2" s="1"/>
  <c r="C1432" i="9"/>
  <c r="B1434" i="2" s="1"/>
  <c r="C1428" i="9"/>
  <c r="B1430" i="2" s="1"/>
  <c r="C1424" i="9"/>
  <c r="B1426" i="2" s="1"/>
  <c r="C1420" i="9"/>
  <c r="B1422" i="2" s="1"/>
  <c r="C1416" i="9"/>
  <c r="B1418" i="2" s="1"/>
  <c r="C1412" i="9"/>
  <c r="B1414" i="2" s="1"/>
  <c r="C1408" i="9"/>
  <c r="B1410" i="2" s="1"/>
  <c r="C1404" i="9"/>
  <c r="B1406" i="2" s="1"/>
  <c r="C1400" i="9"/>
  <c r="B1402" i="2" s="1"/>
  <c r="C1396" i="9"/>
  <c r="B1398" i="2" s="1"/>
  <c r="C1392" i="9"/>
  <c r="B1394" i="2" s="1"/>
  <c r="C1388" i="9"/>
  <c r="B1390" i="2" s="1"/>
  <c r="C1384" i="9"/>
  <c r="B1386" i="2" s="1"/>
  <c r="C1380" i="9"/>
  <c r="B1382" i="2" s="1"/>
  <c r="C1376" i="9"/>
  <c r="B1378" i="2" s="1"/>
  <c r="C1372" i="9"/>
  <c r="B1374" i="2" s="1"/>
  <c r="C1368" i="9"/>
  <c r="B1370" i="2" s="1"/>
  <c r="C1364" i="9"/>
  <c r="B1366" i="2" s="1"/>
  <c r="C1360" i="9"/>
  <c r="B1362" i="2" s="1"/>
  <c r="C1356" i="9"/>
  <c r="B1358" i="2" s="1"/>
  <c r="C1352" i="9"/>
  <c r="B1354" i="2" s="1"/>
  <c r="C1348" i="9"/>
  <c r="B1350" i="2" s="1"/>
  <c r="C1344" i="9"/>
  <c r="B1346" i="2" s="1"/>
  <c r="C1340" i="9"/>
  <c r="B1342" i="2" s="1"/>
  <c r="C1336" i="9"/>
  <c r="B1338" i="2" s="1"/>
  <c r="C1332" i="9"/>
  <c r="B1334" i="2" s="1"/>
  <c r="C1328" i="9"/>
  <c r="B1330" i="2" s="1"/>
  <c r="C1324" i="9"/>
  <c r="B1326" i="2" s="1"/>
  <c r="C1320" i="9"/>
  <c r="B1322" i="2" s="1"/>
  <c r="C1316" i="9"/>
  <c r="B1318" i="2" s="1"/>
  <c r="C1312" i="9"/>
  <c r="B1314" i="2" s="1"/>
  <c r="C1308" i="9"/>
  <c r="B1310" i="2" s="1"/>
  <c r="C1304" i="9"/>
  <c r="B1306" i="2" s="1"/>
  <c r="C1300" i="9"/>
  <c r="B1302" i="2" s="1"/>
  <c r="C1296" i="9"/>
  <c r="B1298" i="2" s="1"/>
  <c r="C1292" i="9"/>
  <c r="B1294" i="2" s="1"/>
  <c r="C1288" i="9"/>
  <c r="B1290" i="2" s="1"/>
  <c r="C1284" i="9"/>
  <c r="B1286" i="2" s="1"/>
  <c r="C1280" i="9"/>
  <c r="B1282" i="2" s="1"/>
  <c r="C1276" i="9"/>
  <c r="B1278" i="2" s="1"/>
  <c r="C1272" i="9"/>
  <c r="B1274" i="2" s="1"/>
  <c r="C1268" i="9"/>
  <c r="B1270" i="2" s="1"/>
  <c r="C1264" i="9"/>
  <c r="B1266" i="2" s="1"/>
  <c r="C1260" i="9"/>
  <c r="B1262" i="2" s="1"/>
  <c r="C1256" i="9"/>
  <c r="B1258" i="2" s="1"/>
  <c r="C1252" i="9"/>
  <c r="B1254" i="2" s="1"/>
  <c r="C1248" i="9"/>
  <c r="B1250" i="2" s="1"/>
  <c r="C1244" i="9"/>
  <c r="B1246" i="2" s="1"/>
  <c r="C1240" i="9"/>
  <c r="B1242" i="2" s="1"/>
  <c r="C1236" i="9"/>
  <c r="B1238" i="2" s="1"/>
  <c r="C1232" i="9"/>
  <c r="B1234" i="2" s="1"/>
  <c r="C1228" i="9"/>
  <c r="B1230" i="2" s="1"/>
  <c r="C1224" i="9"/>
  <c r="B1226" i="2" s="1"/>
  <c r="C1220" i="9"/>
  <c r="B1222" i="2" s="1"/>
  <c r="C1216" i="9"/>
  <c r="B1218" i="2" s="1"/>
  <c r="C1212" i="9"/>
  <c r="B1214" i="2" s="1"/>
  <c r="C1208" i="9"/>
  <c r="B1210" i="2" s="1"/>
  <c r="C1204" i="9"/>
  <c r="B1206" i="2" s="1"/>
  <c r="C1200" i="9"/>
  <c r="B1202" i="2" s="1"/>
  <c r="C1196" i="9"/>
  <c r="B1198" i="2" s="1"/>
  <c r="C1192" i="9"/>
  <c r="B1194" i="2" s="1"/>
  <c r="C1188" i="9"/>
  <c r="B1190" i="2" s="1"/>
  <c r="C1184" i="9"/>
  <c r="B1186" i="2" s="1"/>
  <c r="C1180" i="9"/>
  <c r="B1182" i="2" s="1"/>
  <c r="C1176" i="9"/>
  <c r="B1178" i="2" s="1"/>
  <c r="C1172" i="9"/>
  <c r="B1174" i="2" s="1"/>
  <c r="C1168" i="9"/>
  <c r="B1170" i="2" s="1"/>
  <c r="C1164" i="9"/>
  <c r="B1166" i="2" s="1"/>
  <c r="C1160" i="9"/>
  <c r="B1162" i="2" s="1"/>
  <c r="C1156" i="9"/>
  <c r="B1158" i="2" s="1"/>
  <c r="C1152" i="9"/>
  <c r="B1154" i="2" s="1"/>
  <c r="C1148" i="9"/>
  <c r="B1150" i="2" s="1"/>
  <c r="C1144" i="9"/>
  <c r="B1146" i="2" s="1"/>
  <c r="C1140" i="9"/>
  <c r="B1142" i="2" s="1"/>
  <c r="C1136" i="9"/>
  <c r="B1138" i="2" s="1"/>
  <c r="C1132" i="9"/>
  <c r="B1134" i="2" s="1"/>
  <c r="C1128" i="9"/>
  <c r="B1130" i="2" s="1"/>
  <c r="C1124" i="9"/>
  <c r="B1126" i="2" s="1"/>
  <c r="C1120" i="9"/>
  <c r="B1122" i="2" s="1"/>
  <c r="C1116" i="9"/>
  <c r="B1118" i="2" s="1"/>
  <c r="C1112" i="9"/>
  <c r="B1114" i="2" s="1"/>
  <c r="C1108" i="9"/>
  <c r="B1110" i="2" s="1"/>
  <c r="C1104" i="9"/>
  <c r="B1106" i="2" s="1"/>
  <c r="C1100" i="9"/>
  <c r="B1102" i="2" s="1"/>
  <c r="C1096" i="9"/>
  <c r="B1098" i="2" s="1"/>
  <c r="C1092" i="9"/>
  <c r="B1094" i="2" s="1"/>
  <c r="C1088" i="9"/>
  <c r="B1090" i="2" s="1"/>
  <c r="C1084" i="9"/>
  <c r="B1086" i="2" s="1"/>
  <c r="C1080" i="9"/>
  <c r="B1082" i="2" s="1"/>
  <c r="C1076" i="9"/>
  <c r="B1078" i="2" s="1"/>
  <c r="C1072" i="9"/>
  <c r="B1074" i="2" s="1"/>
  <c r="C1068" i="9"/>
  <c r="B1070" i="2" s="1"/>
  <c r="C1064" i="9"/>
  <c r="B1066" i="2" s="1"/>
  <c r="C1060" i="9"/>
  <c r="B1062" i="2" s="1"/>
  <c r="C1056" i="9"/>
  <c r="B1058" i="2" s="1"/>
  <c r="C1052" i="9"/>
  <c r="B1054" i="2" s="1"/>
  <c r="C1048" i="9"/>
  <c r="B1050" i="2" s="1"/>
  <c r="C1044" i="9"/>
  <c r="B1046" i="2" s="1"/>
  <c r="C1040" i="9"/>
  <c r="B1042" i="2" s="1"/>
  <c r="C1036" i="9"/>
  <c r="B1038" i="2" s="1"/>
  <c r="C1032" i="9"/>
  <c r="B1034" i="2" s="1"/>
  <c r="C1028" i="9"/>
  <c r="B1030" i="2" s="1"/>
  <c r="C1024" i="9"/>
  <c r="B1026" i="2" s="1"/>
  <c r="C1020" i="9"/>
  <c r="B1022" i="2" s="1"/>
  <c r="C1016" i="9"/>
  <c r="B1018" i="2" s="1"/>
  <c r="C1012" i="9"/>
  <c r="B1014" i="2" s="1"/>
  <c r="C1008" i="9"/>
  <c r="B1010" i="2" s="1"/>
  <c r="C1004" i="9"/>
  <c r="B1006" i="2" s="1"/>
  <c r="D4910" i="9"/>
  <c r="C4912" i="2" s="1"/>
  <c r="D4906" i="9"/>
  <c r="C4908" i="2" s="1"/>
  <c r="D4902" i="9"/>
  <c r="C4904" i="2" s="1"/>
  <c r="D4898" i="9"/>
  <c r="C4900" i="2" s="1"/>
  <c r="D4890" i="9"/>
  <c r="C4892" i="2" s="1"/>
  <c r="D4886" i="9"/>
  <c r="C4888" i="2" s="1"/>
  <c r="D4882" i="9"/>
  <c r="C4884" i="2" s="1"/>
  <c r="D4878" i="9"/>
  <c r="C4880" i="2" s="1"/>
  <c r="D4874" i="9"/>
  <c r="C4876" i="2" s="1"/>
  <c r="D4870" i="9"/>
  <c r="C4872" i="2" s="1"/>
  <c r="D4866" i="9"/>
  <c r="C4868" i="2" s="1"/>
  <c r="D4862" i="9"/>
  <c r="C4864" i="2" s="1"/>
  <c r="D4858" i="9"/>
  <c r="C4860" i="2" s="1"/>
  <c r="D4854" i="9"/>
  <c r="C4856" i="2" s="1"/>
  <c r="D4850" i="9"/>
  <c r="C4852" i="2" s="1"/>
  <c r="D4846" i="9"/>
  <c r="C4848" i="2" s="1"/>
  <c r="D4842" i="9"/>
  <c r="C4844" i="2" s="1"/>
  <c r="D4834" i="9"/>
  <c r="C4836" i="2" s="1"/>
  <c r="D4830" i="9"/>
  <c r="C4832" i="2" s="1"/>
  <c r="D4826" i="9"/>
  <c r="C4828" i="2" s="1"/>
  <c r="D4822" i="9"/>
  <c r="C4824" i="2" s="1"/>
  <c r="D4814" i="9"/>
  <c r="C4816" i="2" s="1"/>
  <c r="D4810" i="9"/>
  <c r="C4812" i="2" s="1"/>
  <c r="D4806" i="9"/>
  <c r="C4808" i="2" s="1"/>
  <c r="D4802" i="9"/>
  <c r="C4804" i="2" s="1"/>
  <c r="D4798" i="9"/>
  <c r="C4800" i="2" s="1"/>
  <c r="D4790" i="9"/>
  <c r="C4792" i="2" s="1"/>
  <c r="D4786" i="9"/>
  <c r="C4788" i="2" s="1"/>
  <c r="D4782" i="9"/>
  <c r="C4784" i="2" s="1"/>
  <c r="D4778" i="9"/>
  <c r="C4780" i="2" s="1"/>
  <c r="D4766" i="9"/>
  <c r="C4768" i="2" s="1"/>
  <c r="D4754" i="9"/>
  <c r="C4756" i="2" s="1"/>
  <c r="D4750" i="9"/>
  <c r="C4752" i="2" s="1"/>
  <c r="D4746" i="9"/>
  <c r="C4748" i="2" s="1"/>
  <c r="D4742" i="9"/>
  <c r="C4744" i="2" s="1"/>
  <c r="D4738" i="9"/>
  <c r="C4740" i="2" s="1"/>
  <c r="D4734" i="9"/>
  <c r="C4736" i="2" s="1"/>
  <c r="D4726" i="9"/>
  <c r="C4728" i="2" s="1"/>
  <c r="D4722" i="9"/>
  <c r="C4724" i="2" s="1"/>
  <c r="D4718" i="9"/>
  <c r="C4720" i="2" s="1"/>
  <c r="D4714" i="9"/>
  <c r="C4716" i="2" s="1"/>
  <c r="D4710" i="9"/>
  <c r="C4712" i="2" s="1"/>
  <c r="D4706" i="9"/>
  <c r="C4708" i="2" s="1"/>
  <c r="D4702" i="9"/>
  <c r="C4704" i="2" s="1"/>
  <c r="D4690" i="9"/>
  <c r="C4692" i="2" s="1"/>
  <c r="D4686" i="9"/>
  <c r="C4688" i="2" s="1"/>
  <c r="D4682" i="9"/>
  <c r="C4684" i="2" s="1"/>
  <c r="D4678" i="9"/>
  <c r="C4680" i="2" s="1"/>
  <c r="D4666" i="9"/>
  <c r="C4668" i="2" s="1"/>
  <c r="D4650" i="9"/>
  <c r="C4652" i="2" s="1"/>
  <c r="D4638" i="9"/>
  <c r="C4640" i="2" s="1"/>
  <c r="D4634" i="9"/>
  <c r="C4636" i="2" s="1"/>
  <c r="D4630" i="9"/>
  <c r="C4632" i="2" s="1"/>
  <c r="D4626" i="9"/>
  <c r="C4628" i="2" s="1"/>
  <c r="D4618" i="9"/>
  <c r="C4620" i="2" s="1"/>
  <c r="D4614" i="9"/>
  <c r="C4616" i="2" s="1"/>
  <c r="D4602" i="9"/>
  <c r="C4604" i="2" s="1"/>
  <c r="D4586" i="9"/>
  <c r="C4588" i="2" s="1"/>
  <c r="D4574" i="9"/>
  <c r="C4576" i="2" s="1"/>
  <c r="D4570" i="9"/>
  <c r="C4572" i="2" s="1"/>
  <c r="D4562" i="9"/>
  <c r="C4564" i="2" s="1"/>
  <c r="D4554" i="9"/>
  <c r="C4556" i="2" s="1"/>
  <c r="D4550" i="9"/>
  <c r="C4552" i="2" s="1"/>
  <c r="D4538" i="9"/>
  <c r="C4540" i="2" s="1"/>
  <c r="D4522" i="9"/>
  <c r="C4524" i="2" s="1"/>
  <c r="D4510" i="9"/>
  <c r="C4512" i="2" s="1"/>
  <c r="D4506" i="9"/>
  <c r="C4508" i="2" s="1"/>
  <c r="D4498" i="9"/>
  <c r="C4500" i="2" s="1"/>
  <c r="D4490" i="9"/>
  <c r="C4492" i="2" s="1"/>
  <c r="D4486" i="9"/>
  <c r="C4488" i="2" s="1"/>
  <c r="D4474" i="9"/>
  <c r="C4476" i="2" s="1"/>
  <c r="D4458" i="9"/>
  <c r="C4460" i="2" s="1"/>
  <c r="D4446" i="9"/>
  <c r="C4448" i="2" s="1"/>
  <c r="D4442" i="9"/>
  <c r="C4444" i="2" s="1"/>
  <c r="D4434" i="9"/>
  <c r="C4436" i="2" s="1"/>
  <c r="D4418" i="9"/>
  <c r="C4420" i="2" s="1"/>
  <c r="D4410" i="9"/>
  <c r="C4412" i="2" s="1"/>
  <c r="D4406" i="9"/>
  <c r="C4408" i="2" s="1"/>
  <c r="D4398" i="9"/>
  <c r="C4400" i="2" s="1"/>
  <c r="D4394" i="9"/>
  <c r="C4396" i="2" s="1"/>
  <c r="D4390" i="9"/>
  <c r="C4392" i="2" s="1"/>
  <c r="D4382" i="9"/>
  <c r="C4384" i="2" s="1"/>
  <c r="D4378" i="9"/>
  <c r="C4380" i="2" s="1"/>
  <c r="D4374" i="9"/>
  <c r="C4376" i="2" s="1"/>
  <c r="D4370" i="9"/>
  <c r="C4372" i="2" s="1"/>
  <c r="D4358" i="9"/>
  <c r="C4360" i="2" s="1"/>
  <c r="D4346" i="9"/>
  <c r="C4348" i="2" s="1"/>
  <c r="D4342" i="9"/>
  <c r="C4344" i="2" s="1"/>
  <c r="D4334" i="9"/>
  <c r="C4336" i="2" s="1"/>
  <c r="D4330" i="9"/>
  <c r="C4332" i="2" s="1"/>
  <c r="D4326" i="9"/>
  <c r="C4328" i="2" s="1"/>
  <c r="D4322" i="9"/>
  <c r="C4324" i="2" s="1"/>
  <c r="D4314" i="9"/>
  <c r="C4316" i="2" s="1"/>
  <c r="D4310" i="9"/>
  <c r="C4312" i="2" s="1"/>
  <c r="D4306" i="9"/>
  <c r="C4308" i="2" s="1"/>
  <c r="D4302" i="9"/>
  <c r="C4304" i="2" s="1"/>
  <c r="D4298" i="9"/>
  <c r="C4300" i="2" s="1"/>
  <c r="D4294" i="9"/>
  <c r="C4296" i="2" s="1"/>
  <c r="D4290" i="9"/>
  <c r="C4292" i="2" s="1"/>
  <c r="D4282" i="9"/>
  <c r="C4284" i="2" s="1"/>
  <c r="D4278" i="9"/>
  <c r="C4280" i="2" s="1"/>
  <c r="D4274" i="9"/>
  <c r="C4276" i="2" s="1"/>
  <c r="D4270" i="9"/>
  <c r="C4272" i="2" s="1"/>
  <c r="D4266" i="9"/>
  <c r="C4268" i="2" s="1"/>
  <c r="D4262" i="9"/>
  <c r="C4264" i="2" s="1"/>
  <c r="D4258" i="9"/>
  <c r="C4260" i="2" s="1"/>
  <c r="D4254" i="9"/>
  <c r="C4256" i="2" s="1"/>
  <c r="D4250" i="9"/>
  <c r="C4252" i="2" s="1"/>
  <c r="D4246" i="9"/>
  <c r="C4248" i="2" s="1"/>
  <c r="D4242" i="9"/>
  <c r="C4244" i="2" s="1"/>
  <c r="D4234" i="9"/>
  <c r="C4236" i="2" s="1"/>
  <c r="D4230" i="9"/>
  <c r="C4232" i="2" s="1"/>
  <c r="D4226" i="9"/>
  <c r="C4228" i="2" s="1"/>
  <c r="D4218" i="9"/>
  <c r="C4220" i="2" s="1"/>
  <c r="D4214" i="9"/>
  <c r="C4216" i="2" s="1"/>
  <c r="D4210" i="9"/>
  <c r="C4212" i="2" s="1"/>
  <c r="D4202" i="9"/>
  <c r="C4204" i="2" s="1"/>
  <c r="D4198" i="9"/>
  <c r="C4200" i="2" s="1"/>
  <c r="D4194" i="9"/>
  <c r="C4196" i="2" s="1"/>
  <c r="D4186" i="9"/>
  <c r="C4188" i="2" s="1"/>
  <c r="D4182" i="9"/>
  <c r="C4184" i="2" s="1"/>
  <c r="D4178" i="9"/>
  <c r="C4180" i="2" s="1"/>
  <c r="D4170" i="9"/>
  <c r="C4172" i="2" s="1"/>
  <c r="D4166" i="9"/>
  <c r="C4168" i="2" s="1"/>
  <c r="D4162" i="9"/>
  <c r="C4164" i="2" s="1"/>
  <c r="D4154" i="9"/>
  <c r="C4156" i="2" s="1"/>
  <c r="D4150" i="9"/>
  <c r="C4152" i="2" s="1"/>
  <c r="D4146" i="9"/>
  <c r="C4148" i="2" s="1"/>
  <c r="D4142" i="9"/>
  <c r="C4144" i="2" s="1"/>
  <c r="D4138" i="9"/>
  <c r="C4140" i="2" s="1"/>
  <c r="D4130" i="9"/>
  <c r="C4132" i="2" s="1"/>
  <c r="D4126" i="9"/>
  <c r="C4128" i="2" s="1"/>
  <c r="D4122" i="9"/>
  <c r="C4124" i="2" s="1"/>
  <c r="D4118" i="9"/>
  <c r="C4120" i="2" s="1"/>
  <c r="D4114" i="9"/>
  <c r="C4116" i="2" s="1"/>
  <c r="D4110" i="9"/>
  <c r="C4112" i="2" s="1"/>
  <c r="D4106" i="9"/>
  <c r="C4108" i="2" s="1"/>
  <c r="D4098" i="9"/>
  <c r="C4100" i="2" s="1"/>
  <c r="D4094" i="9"/>
  <c r="C4096" i="2" s="1"/>
  <c r="D4090" i="9"/>
  <c r="C4092" i="2" s="1"/>
  <c r="D4086" i="9"/>
  <c r="C4088" i="2" s="1"/>
  <c r="D4082" i="9"/>
  <c r="C4084" i="2" s="1"/>
  <c r="D4078" i="9"/>
  <c r="C4080" i="2" s="1"/>
  <c r="D4074" i="9"/>
  <c r="C4076" i="2" s="1"/>
  <c r="D4070" i="9"/>
  <c r="C4072" i="2" s="1"/>
  <c r="D4066" i="9"/>
  <c r="C4068" i="2" s="1"/>
  <c r="D4058" i="9"/>
  <c r="C4060" i="2" s="1"/>
  <c r="D4054" i="9"/>
  <c r="C4056" i="2" s="1"/>
  <c r="D4050" i="9"/>
  <c r="C4052" i="2" s="1"/>
  <c r="D4042" i="9"/>
  <c r="C4044" i="2" s="1"/>
  <c r="D4038" i="9"/>
  <c r="C4040" i="2" s="1"/>
  <c r="D4034" i="9"/>
  <c r="C4036" i="2" s="1"/>
  <c r="D4006" i="9"/>
  <c r="C4008" i="2" s="1"/>
  <c r="D3962" i="9"/>
  <c r="C3964" i="2" s="1"/>
  <c r="D3874" i="9"/>
  <c r="C3876" i="2" s="1"/>
  <c r="D3830" i="9"/>
  <c r="C3832" i="2" s="1"/>
  <c r="D3786" i="9"/>
  <c r="C3788" i="2" s="1"/>
  <c r="D3742" i="9"/>
  <c r="C3744" i="2" s="1"/>
  <c r="D3698" i="9"/>
  <c r="C3700" i="2" s="1"/>
  <c r="D3654" i="9"/>
  <c r="C3656" i="2" s="1"/>
  <c r="D3610" i="9"/>
  <c r="C3612" i="2" s="1"/>
  <c r="D3566" i="9"/>
  <c r="C3568" i="2" s="1"/>
  <c r="D3522" i="9"/>
  <c r="C3524" i="2" s="1"/>
  <c r="D3478" i="9"/>
  <c r="C3480" i="2" s="1"/>
  <c r="D3434" i="9"/>
  <c r="C3436" i="2" s="1"/>
  <c r="D3390" i="9"/>
  <c r="C3392" i="2" s="1"/>
  <c r="D3346" i="9"/>
  <c r="C3348" i="2" s="1"/>
  <c r="D3302" i="9"/>
  <c r="C3304" i="2" s="1"/>
  <c r="C1558" i="9"/>
  <c r="B1560" i="2" s="1"/>
  <c r="C1554" i="9"/>
  <c r="B1556" i="2" s="1"/>
  <c r="C1550" i="9"/>
  <c r="B1552" i="2" s="1"/>
  <c r="C1546" i="9"/>
  <c r="B1548" i="2" s="1"/>
  <c r="C1542" i="9"/>
  <c r="B1544" i="2" s="1"/>
  <c r="C1538" i="9"/>
  <c r="B1540" i="2" s="1"/>
  <c r="C1534" i="9"/>
  <c r="B1536" i="2" s="1"/>
  <c r="C1530" i="9"/>
  <c r="B1532" i="2" s="1"/>
  <c r="C1526" i="9"/>
  <c r="B1528" i="2" s="1"/>
  <c r="C1522" i="9"/>
  <c r="B1524" i="2" s="1"/>
  <c r="C1518" i="9"/>
  <c r="B1520" i="2" s="1"/>
  <c r="C1514" i="9"/>
  <c r="B1516" i="2" s="1"/>
  <c r="C1510" i="9"/>
  <c r="B1512" i="2" s="1"/>
  <c r="C1506" i="9"/>
  <c r="B1508" i="2" s="1"/>
  <c r="C1502" i="9"/>
  <c r="B1504" i="2" s="1"/>
  <c r="C1498" i="9"/>
  <c r="B1500" i="2" s="1"/>
  <c r="C1494" i="9"/>
  <c r="B1496" i="2" s="1"/>
  <c r="C1490" i="9"/>
  <c r="B1492" i="2" s="1"/>
  <c r="C1486" i="9"/>
  <c r="B1488" i="2" s="1"/>
  <c r="C1482" i="9"/>
  <c r="B1484" i="2" s="1"/>
  <c r="C1478" i="9"/>
  <c r="B1480" i="2" s="1"/>
  <c r="C1474" i="9"/>
  <c r="B1476" i="2" s="1"/>
  <c r="C1470" i="9"/>
  <c r="B1472" i="2" s="1"/>
  <c r="C1466" i="9"/>
  <c r="B1468" i="2" s="1"/>
  <c r="C1462" i="9"/>
  <c r="B1464" i="2" s="1"/>
  <c r="C1458" i="9"/>
  <c r="B1460" i="2" s="1"/>
  <c r="C1454" i="9"/>
  <c r="B1456" i="2" s="1"/>
  <c r="C1450" i="9"/>
  <c r="B1452" i="2" s="1"/>
  <c r="C1446" i="9"/>
  <c r="B1448" i="2" s="1"/>
  <c r="C1442" i="9"/>
  <c r="B1444" i="2" s="1"/>
  <c r="C1438" i="9"/>
  <c r="B1440" i="2" s="1"/>
  <c r="C1434" i="9"/>
  <c r="B1436" i="2" s="1"/>
  <c r="C1430" i="9"/>
  <c r="B1432" i="2" s="1"/>
  <c r="C1426" i="9"/>
  <c r="B1428" i="2" s="1"/>
  <c r="C1422" i="9"/>
  <c r="B1424" i="2" s="1"/>
  <c r="C1418" i="9"/>
  <c r="B1420" i="2" s="1"/>
  <c r="C1414" i="9"/>
  <c r="B1416" i="2" s="1"/>
  <c r="C1410" i="9"/>
  <c r="B1412" i="2" s="1"/>
  <c r="C1406" i="9"/>
  <c r="B1408" i="2" s="1"/>
  <c r="C1402" i="9"/>
  <c r="B1404" i="2" s="1"/>
  <c r="C1398" i="9"/>
  <c r="B1400" i="2" s="1"/>
  <c r="C1394" i="9"/>
  <c r="B1396" i="2" s="1"/>
  <c r="C1390" i="9"/>
  <c r="B1392" i="2" s="1"/>
  <c r="C1386" i="9"/>
  <c r="B1388" i="2" s="1"/>
  <c r="C1382" i="9"/>
  <c r="B1384" i="2" s="1"/>
  <c r="C1378" i="9"/>
  <c r="B1380" i="2" s="1"/>
  <c r="C1374" i="9"/>
  <c r="B1376" i="2" s="1"/>
  <c r="C1370" i="9"/>
  <c r="B1372" i="2" s="1"/>
  <c r="C1366" i="9"/>
  <c r="B1368" i="2" s="1"/>
  <c r="C1362" i="9"/>
  <c r="B1364" i="2" s="1"/>
  <c r="C1358" i="9"/>
  <c r="B1360" i="2" s="1"/>
  <c r="C1354" i="9"/>
  <c r="B1356" i="2" s="1"/>
  <c r="C1350" i="9"/>
  <c r="B1352" i="2" s="1"/>
  <c r="C1346" i="9"/>
  <c r="B1348" i="2" s="1"/>
  <c r="C1342" i="9"/>
  <c r="B1344" i="2" s="1"/>
  <c r="C1338" i="9"/>
  <c r="B1340" i="2" s="1"/>
  <c r="C1334" i="9"/>
  <c r="B1336" i="2" s="1"/>
  <c r="C1330" i="9"/>
  <c r="B1332" i="2" s="1"/>
  <c r="C1326" i="9"/>
  <c r="B1328" i="2" s="1"/>
  <c r="C1322" i="9"/>
  <c r="B1324" i="2" s="1"/>
  <c r="C1318" i="9"/>
  <c r="B1320" i="2" s="1"/>
  <c r="C1314" i="9"/>
  <c r="B1316" i="2" s="1"/>
  <c r="C1310" i="9"/>
  <c r="B1312" i="2" s="1"/>
  <c r="C1306" i="9"/>
  <c r="B1308" i="2" s="1"/>
  <c r="C1302" i="9"/>
  <c r="B1304" i="2" s="1"/>
  <c r="C1298" i="9"/>
  <c r="B1300" i="2" s="1"/>
  <c r="C1294" i="9"/>
  <c r="B1296" i="2" s="1"/>
  <c r="C1290" i="9"/>
  <c r="B1292" i="2" s="1"/>
  <c r="C1286" i="9"/>
  <c r="B1288" i="2" s="1"/>
  <c r="C1282" i="9"/>
  <c r="B1284" i="2" s="1"/>
  <c r="C1278" i="9"/>
  <c r="B1280" i="2" s="1"/>
  <c r="C1274" i="9"/>
  <c r="B1276" i="2" s="1"/>
  <c r="C1270" i="9"/>
  <c r="B1272" i="2" s="1"/>
  <c r="C1266" i="9"/>
  <c r="B1268" i="2" s="1"/>
  <c r="C1262" i="9"/>
  <c r="B1264" i="2" s="1"/>
  <c r="C1258" i="9"/>
  <c r="B1260" i="2" s="1"/>
  <c r="C1254" i="9"/>
  <c r="B1256" i="2" s="1"/>
  <c r="C1250" i="9"/>
  <c r="B1252" i="2" s="1"/>
  <c r="C1246" i="9"/>
  <c r="B1248" i="2" s="1"/>
  <c r="C1242" i="9"/>
  <c r="B1244" i="2" s="1"/>
  <c r="C1238" i="9"/>
  <c r="B1240" i="2" s="1"/>
  <c r="C1234" i="9"/>
  <c r="B1236" i="2" s="1"/>
  <c r="C1230" i="9"/>
  <c r="B1232" i="2" s="1"/>
  <c r="C1226" i="9"/>
  <c r="B1228" i="2" s="1"/>
  <c r="C1222" i="9"/>
  <c r="B1224" i="2" s="1"/>
  <c r="C1218" i="9"/>
  <c r="B1220" i="2" s="1"/>
  <c r="C1214" i="9"/>
  <c r="B1216" i="2" s="1"/>
  <c r="C1210" i="9"/>
  <c r="B1212" i="2" s="1"/>
  <c r="C1206" i="9"/>
  <c r="B1208" i="2" s="1"/>
  <c r="C1202" i="9"/>
  <c r="B1204" i="2" s="1"/>
  <c r="C1198" i="9"/>
  <c r="B1200" i="2" s="1"/>
  <c r="C1194" i="9"/>
  <c r="B1196" i="2" s="1"/>
  <c r="C1190" i="9"/>
  <c r="B1192" i="2" s="1"/>
  <c r="C1186" i="9"/>
  <c r="B1188" i="2" s="1"/>
  <c r="C1182" i="9"/>
  <c r="B1184" i="2" s="1"/>
  <c r="C1178" i="9"/>
  <c r="B1180" i="2" s="1"/>
  <c r="C1174" i="9"/>
  <c r="B1176" i="2" s="1"/>
  <c r="C1170" i="9"/>
  <c r="B1172" i="2" s="1"/>
  <c r="C1166" i="9"/>
  <c r="B1168" i="2" s="1"/>
  <c r="C1162" i="9"/>
  <c r="B1164" i="2" s="1"/>
  <c r="C1158" i="9"/>
  <c r="B1160" i="2" s="1"/>
  <c r="C1154" i="9"/>
  <c r="B1156" i="2" s="1"/>
  <c r="C1150" i="9"/>
  <c r="B1152" i="2" s="1"/>
  <c r="C1146" i="9"/>
  <c r="B1148" i="2" s="1"/>
  <c r="C1142" i="9"/>
  <c r="B1144" i="2" s="1"/>
  <c r="C1138" i="9"/>
  <c r="B1140" i="2" s="1"/>
  <c r="C1134" i="9"/>
  <c r="B1136" i="2" s="1"/>
  <c r="C1130" i="9"/>
  <c r="B1132" i="2" s="1"/>
  <c r="C1126" i="9"/>
  <c r="B1128" i="2" s="1"/>
  <c r="C1122" i="9"/>
  <c r="B1124" i="2" s="1"/>
  <c r="C1118" i="9"/>
  <c r="B1120" i="2" s="1"/>
  <c r="C1114" i="9"/>
  <c r="B1116" i="2" s="1"/>
  <c r="C1110" i="9"/>
  <c r="B1112" i="2" s="1"/>
  <c r="C1106" i="9"/>
  <c r="B1108" i="2" s="1"/>
  <c r="C1102" i="9"/>
  <c r="B1104" i="2" s="1"/>
  <c r="C1098" i="9"/>
  <c r="B1100" i="2" s="1"/>
  <c r="C1094" i="9"/>
  <c r="B1096" i="2" s="1"/>
  <c r="C1090" i="9"/>
  <c r="B1092" i="2" s="1"/>
  <c r="C1086" i="9"/>
  <c r="B1088" i="2" s="1"/>
  <c r="C1082" i="9"/>
  <c r="B1084" i="2" s="1"/>
  <c r="C1078" i="9"/>
  <c r="B1080" i="2" s="1"/>
  <c r="C1074" i="9"/>
  <c r="B1076" i="2" s="1"/>
  <c r="C1070" i="9"/>
  <c r="B1072" i="2" s="1"/>
  <c r="C1066" i="9"/>
  <c r="B1068" i="2" s="1"/>
  <c r="C1062" i="9"/>
  <c r="B1064" i="2" s="1"/>
  <c r="C1058" i="9"/>
  <c r="B1060" i="2" s="1"/>
  <c r="C1054" i="9"/>
  <c r="B1056" i="2" s="1"/>
  <c r="C1050" i="9"/>
  <c r="B1052" i="2" s="1"/>
  <c r="C1046" i="9"/>
  <c r="B1048" i="2" s="1"/>
  <c r="C1042" i="9"/>
  <c r="B1044" i="2" s="1"/>
  <c r="C1038" i="9"/>
  <c r="B1040" i="2" s="1"/>
  <c r="C1034" i="9"/>
  <c r="B1036" i="2" s="1"/>
  <c r="C1030" i="9"/>
  <c r="B1032" i="2" s="1"/>
  <c r="C1026" i="9"/>
  <c r="B1028" i="2" s="1"/>
  <c r="C1022" i="9"/>
  <c r="B1024" i="2" s="1"/>
  <c r="C1018" i="9"/>
  <c r="B1020" i="2" s="1"/>
  <c r="C1014" i="9"/>
  <c r="B1016" i="2" s="1"/>
  <c r="C1010" i="9"/>
  <c r="B1012" i="2" s="1"/>
  <c r="C1006" i="9"/>
  <c r="B1008" i="2" s="1"/>
  <c r="C1002" i="9"/>
  <c r="B1004" i="2" s="1"/>
  <c r="C998" i="9"/>
  <c r="B1000" i="2" s="1"/>
  <c r="C994" i="9"/>
  <c r="B996" i="2" s="1"/>
  <c r="C990" i="9"/>
  <c r="B992" i="2" s="1"/>
  <c r="C986" i="9"/>
  <c r="B988" i="2" s="1"/>
  <c r="C985" i="9"/>
  <c r="B987" i="2" s="1"/>
  <c r="C981" i="9"/>
  <c r="B983" i="2" s="1"/>
  <c r="C977" i="9"/>
  <c r="B979" i="2" s="1"/>
  <c r="C973" i="9"/>
  <c r="B975" i="2" s="1"/>
  <c r="C969" i="9"/>
  <c r="B971" i="2" s="1"/>
  <c r="C961" i="9"/>
  <c r="B963" i="2" s="1"/>
  <c r="C957" i="9"/>
  <c r="B959" i="2" s="1"/>
  <c r="C953" i="9"/>
  <c r="B955" i="2" s="1"/>
  <c r="C949" i="9"/>
  <c r="B951" i="2" s="1"/>
  <c r="C945" i="9"/>
  <c r="B947" i="2" s="1"/>
  <c r="C941" i="9"/>
  <c r="B943" i="2" s="1"/>
  <c r="C937" i="9"/>
  <c r="B939" i="2" s="1"/>
  <c r="C933" i="9"/>
  <c r="B935" i="2" s="1"/>
  <c r="C929" i="9"/>
  <c r="B931" i="2" s="1"/>
  <c r="C925" i="9"/>
  <c r="B927" i="2" s="1"/>
  <c r="C921" i="9"/>
  <c r="B923" i="2" s="1"/>
  <c r="C917" i="9"/>
  <c r="B919" i="2" s="1"/>
  <c r="C913" i="9"/>
  <c r="B915" i="2" s="1"/>
  <c r="C909" i="9"/>
  <c r="B911" i="2" s="1"/>
  <c r="C905" i="9"/>
  <c r="B907" i="2" s="1"/>
  <c r="C901" i="9"/>
  <c r="B903" i="2" s="1"/>
  <c r="C897" i="9"/>
  <c r="B899" i="2" s="1"/>
  <c r="C893" i="9"/>
  <c r="B895" i="2" s="1"/>
  <c r="C889" i="9"/>
  <c r="B891" i="2" s="1"/>
  <c r="C885" i="9"/>
  <c r="B887" i="2" s="1"/>
  <c r="C877" i="9"/>
  <c r="B879" i="2" s="1"/>
  <c r="C873" i="9"/>
  <c r="B875" i="2" s="1"/>
  <c r="C869" i="9"/>
  <c r="B871" i="2" s="1"/>
  <c r="C865" i="9"/>
  <c r="B867" i="2" s="1"/>
  <c r="C861" i="9"/>
  <c r="B863" i="2" s="1"/>
  <c r="C857" i="9"/>
  <c r="B859" i="2" s="1"/>
  <c r="C853" i="9"/>
  <c r="B855" i="2" s="1"/>
  <c r="C849" i="9"/>
  <c r="B851" i="2" s="1"/>
  <c r="C845" i="9"/>
  <c r="B847" i="2" s="1"/>
  <c r="C841" i="9"/>
  <c r="B843" i="2" s="1"/>
  <c r="C837" i="9"/>
  <c r="B839" i="2" s="1"/>
  <c r="C833" i="9"/>
  <c r="B835" i="2" s="1"/>
  <c r="C829" i="9"/>
  <c r="B831" i="2" s="1"/>
  <c r="C825" i="9"/>
  <c r="B827" i="2" s="1"/>
  <c r="C821" i="9"/>
  <c r="B823" i="2" s="1"/>
  <c r="C817" i="9"/>
  <c r="B819" i="2" s="1"/>
  <c r="C813" i="9"/>
  <c r="B815" i="2" s="1"/>
  <c r="C809" i="9"/>
  <c r="B811" i="2" s="1"/>
  <c r="C805" i="9"/>
  <c r="B807" i="2" s="1"/>
  <c r="C801" i="9"/>
  <c r="B803" i="2" s="1"/>
  <c r="C797" i="9"/>
  <c r="B799" i="2" s="1"/>
  <c r="C793" i="9"/>
  <c r="B795" i="2" s="1"/>
  <c r="C789" i="9"/>
  <c r="B791" i="2" s="1"/>
  <c r="C785" i="9"/>
  <c r="B787" i="2" s="1"/>
  <c r="C781" i="9"/>
  <c r="B783" i="2" s="1"/>
  <c r="C777" i="9"/>
  <c r="B779" i="2" s="1"/>
  <c r="C773" i="9"/>
  <c r="B775" i="2" s="1"/>
  <c r="C769" i="9"/>
  <c r="B771" i="2" s="1"/>
  <c r="C765" i="9"/>
  <c r="B767" i="2" s="1"/>
  <c r="C761" i="9"/>
  <c r="B763" i="2" s="1"/>
  <c r="C757" i="9"/>
  <c r="B759" i="2" s="1"/>
  <c r="C753" i="9"/>
  <c r="B755" i="2" s="1"/>
  <c r="C749" i="9"/>
  <c r="B751" i="2" s="1"/>
  <c r="C745" i="9"/>
  <c r="B747" i="2" s="1"/>
  <c r="C741" i="9"/>
  <c r="B743" i="2" s="1"/>
  <c r="C737" i="9"/>
  <c r="B739" i="2" s="1"/>
  <c r="C733" i="9"/>
  <c r="B735" i="2" s="1"/>
  <c r="C729" i="9"/>
  <c r="B731" i="2" s="1"/>
  <c r="C725" i="9"/>
  <c r="B727" i="2" s="1"/>
  <c r="C721" i="9"/>
  <c r="B723" i="2" s="1"/>
  <c r="C717" i="9"/>
  <c r="B719" i="2" s="1"/>
  <c r="C713" i="9"/>
  <c r="B715" i="2" s="1"/>
  <c r="C709" i="9"/>
  <c r="B711" i="2" s="1"/>
  <c r="C705" i="9"/>
  <c r="B707" i="2" s="1"/>
  <c r="C701" i="9"/>
  <c r="B703" i="2" s="1"/>
  <c r="C697" i="9"/>
  <c r="B699" i="2" s="1"/>
  <c r="C693" i="9"/>
  <c r="B695" i="2" s="1"/>
  <c r="C689" i="9"/>
  <c r="B691" i="2" s="1"/>
  <c r="C685" i="9"/>
  <c r="B687" i="2" s="1"/>
  <c r="C681" i="9"/>
  <c r="B683" i="2" s="1"/>
  <c r="C677" i="9"/>
  <c r="B679" i="2" s="1"/>
  <c r="C673" i="9"/>
  <c r="B675" i="2" s="1"/>
  <c r="C669" i="9"/>
  <c r="B671" i="2" s="1"/>
  <c r="C665" i="9"/>
  <c r="B667" i="2" s="1"/>
  <c r="C661" i="9"/>
  <c r="B663" i="2" s="1"/>
  <c r="C657" i="9"/>
  <c r="B659" i="2" s="1"/>
  <c r="C653" i="9"/>
  <c r="B655" i="2" s="1"/>
  <c r="C649" i="9"/>
  <c r="B651" i="2" s="1"/>
  <c r="C645" i="9"/>
  <c r="B647" i="2" s="1"/>
  <c r="C641" i="9"/>
  <c r="B643" i="2" s="1"/>
  <c r="D3280" i="9"/>
  <c r="C3282" i="2" s="1"/>
  <c r="D3236" i="9"/>
  <c r="C3238" i="2" s="1"/>
  <c r="D3148" i="9"/>
  <c r="C3150" i="2" s="1"/>
  <c r="D3104" i="9"/>
  <c r="C3106" i="2" s="1"/>
  <c r="D3060" i="9"/>
  <c r="C3062" i="2" s="1"/>
  <c r="D3016" i="9"/>
  <c r="C3018" i="2" s="1"/>
  <c r="D2972" i="9"/>
  <c r="C2974" i="2" s="1"/>
  <c r="D2928" i="9"/>
  <c r="C2930" i="2" s="1"/>
  <c r="D2884" i="9"/>
  <c r="C2886" i="2" s="1"/>
  <c r="D2840" i="9"/>
  <c r="C2842" i="2" s="1"/>
  <c r="D2796" i="9"/>
  <c r="C2798" i="2" s="1"/>
  <c r="D2752" i="9"/>
  <c r="C2754" i="2" s="1"/>
  <c r="D2708" i="9"/>
  <c r="C2710" i="2" s="1"/>
  <c r="D2664" i="9"/>
  <c r="C2666" i="2" s="1"/>
  <c r="D2620" i="9"/>
  <c r="C2622" i="2" s="1"/>
  <c r="D2576" i="9"/>
  <c r="C2578" i="2" s="1"/>
  <c r="D2532" i="9"/>
  <c r="C2534" i="2" s="1"/>
  <c r="D2444" i="9"/>
  <c r="C2446" i="2" s="1"/>
  <c r="D2400" i="9"/>
  <c r="C2402" i="2" s="1"/>
  <c r="D2356" i="9"/>
  <c r="C2358" i="2" s="1"/>
  <c r="D2312" i="9"/>
  <c r="C2314" i="2" s="1"/>
  <c r="D2268" i="9"/>
  <c r="C2270" i="2" s="1"/>
  <c r="D2224" i="9"/>
  <c r="C2226" i="2" s="1"/>
  <c r="D2180" i="9"/>
  <c r="C2182" i="2" s="1"/>
  <c r="D2136" i="9"/>
  <c r="C2138" i="2" s="1"/>
  <c r="D2092" i="9"/>
  <c r="C2094" i="2" s="1"/>
  <c r="D2048" i="9"/>
  <c r="C2050" i="2" s="1"/>
  <c r="D2004" i="9"/>
  <c r="C2006" i="2" s="1"/>
  <c r="D1960" i="9"/>
  <c r="C1962" i="2" s="1"/>
  <c r="D1916" i="9"/>
  <c r="C1918" i="2" s="1"/>
  <c r="D1828" i="9"/>
  <c r="C1830" i="2" s="1"/>
  <c r="C1000" i="9"/>
  <c r="B1002" i="2" s="1"/>
  <c r="C996" i="9"/>
  <c r="B998" i="2" s="1"/>
  <c r="C992" i="9"/>
  <c r="B994" i="2" s="1"/>
  <c r="C988" i="9"/>
  <c r="B990" i="2" s="1"/>
  <c r="C984" i="9"/>
  <c r="B986" i="2" s="1"/>
  <c r="C980" i="9"/>
  <c r="B982" i="2" s="1"/>
  <c r="C976" i="9"/>
  <c r="B978" i="2" s="1"/>
  <c r="C972" i="9"/>
  <c r="B974" i="2" s="1"/>
  <c r="C968" i="9"/>
  <c r="B970" i="2" s="1"/>
  <c r="C964" i="9"/>
  <c r="B966" i="2" s="1"/>
  <c r="C960" i="9"/>
  <c r="B962" i="2" s="1"/>
  <c r="C956" i="9"/>
  <c r="B958" i="2" s="1"/>
  <c r="C952" i="9"/>
  <c r="B954" i="2" s="1"/>
  <c r="C948" i="9"/>
  <c r="B950" i="2" s="1"/>
  <c r="C944" i="9"/>
  <c r="B946" i="2" s="1"/>
  <c r="C940" i="9"/>
  <c r="B942" i="2" s="1"/>
  <c r="C936" i="9"/>
  <c r="B938" i="2" s="1"/>
  <c r="C932" i="9"/>
  <c r="B934" i="2" s="1"/>
  <c r="C928" i="9"/>
  <c r="B930" i="2" s="1"/>
  <c r="C924" i="9"/>
  <c r="B926" i="2" s="1"/>
  <c r="C920" i="9"/>
  <c r="B922" i="2" s="1"/>
  <c r="C916" i="9"/>
  <c r="B918" i="2" s="1"/>
  <c r="C912" i="9"/>
  <c r="B914" i="2" s="1"/>
  <c r="C908" i="9"/>
  <c r="B910" i="2" s="1"/>
  <c r="C904" i="9"/>
  <c r="B906" i="2" s="1"/>
  <c r="C900" i="9"/>
  <c r="B902" i="2" s="1"/>
  <c r="C896" i="9"/>
  <c r="B898" i="2" s="1"/>
  <c r="C892" i="9"/>
  <c r="B894" i="2" s="1"/>
  <c r="C888" i="9"/>
  <c r="B890" i="2" s="1"/>
  <c r="C884" i="9"/>
  <c r="B886" i="2" s="1"/>
  <c r="C880" i="9"/>
  <c r="B882" i="2" s="1"/>
  <c r="C876" i="9"/>
  <c r="B878" i="2" s="1"/>
  <c r="C872" i="9"/>
  <c r="B874" i="2" s="1"/>
  <c r="C868" i="9"/>
  <c r="B870" i="2" s="1"/>
  <c r="C864" i="9"/>
  <c r="B866" i="2" s="1"/>
  <c r="C860" i="9"/>
  <c r="B862" i="2" s="1"/>
  <c r="C856" i="9"/>
  <c r="B858" i="2" s="1"/>
  <c r="C852" i="9"/>
  <c r="B854" i="2" s="1"/>
  <c r="C848" i="9"/>
  <c r="B850" i="2" s="1"/>
  <c r="C844" i="9"/>
  <c r="B846" i="2" s="1"/>
  <c r="C840" i="9"/>
  <c r="B842" i="2" s="1"/>
  <c r="C836" i="9"/>
  <c r="B838" i="2" s="1"/>
  <c r="C832" i="9"/>
  <c r="B834" i="2" s="1"/>
  <c r="C828" i="9"/>
  <c r="B830" i="2" s="1"/>
  <c r="C824" i="9"/>
  <c r="B826" i="2" s="1"/>
  <c r="C820" i="9"/>
  <c r="B822" i="2" s="1"/>
  <c r="C816" i="9"/>
  <c r="B818" i="2" s="1"/>
  <c r="C812" i="9"/>
  <c r="B814" i="2" s="1"/>
  <c r="C808" i="9"/>
  <c r="B810" i="2" s="1"/>
  <c r="C804" i="9"/>
  <c r="B806" i="2" s="1"/>
  <c r="C800" i="9"/>
  <c r="B802" i="2" s="1"/>
  <c r="C796" i="9"/>
  <c r="B798" i="2" s="1"/>
  <c r="C792" i="9"/>
  <c r="B794" i="2" s="1"/>
  <c r="C788" i="9"/>
  <c r="B790" i="2" s="1"/>
  <c r="C784" i="9"/>
  <c r="B786" i="2" s="1"/>
  <c r="C780" i="9"/>
  <c r="B782" i="2" s="1"/>
  <c r="C776" i="9"/>
  <c r="B778" i="2" s="1"/>
  <c r="C772" i="9"/>
  <c r="B774" i="2" s="1"/>
  <c r="C768" i="9"/>
  <c r="B770" i="2" s="1"/>
  <c r="C764" i="9"/>
  <c r="B766" i="2" s="1"/>
  <c r="C760" i="9"/>
  <c r="B762" i="2" s="1"/>
  <c r="C756" i="9"/>
  <c r="B758" i="2" s="1"/>
  <c r="C752" i="9"/>
  <c r="B754" i="2" s="1"/>
  <c r="C748" i="9"/>
  <c r="B750" i="2" s="1"/>
  <c r="C744" i="9"/>
  <c r="B746" i="2" s="1"/>
  <c r="C740" i="9"/>
  <c r="B742" i="2" s="1"/>
  <c r="C736" i="9"/>
  <c r="B738" i="2" s="1"/>
  <c r="C732" i="9"/>
  <c r="B734" i="2" s="1"/>
  <c r="C728" i="9"/>
  <c r="B730" i="2" s="1"/>
  <c r="C724" i="9"/>
  <c r="B726" i="2" s="1"/>
  <c r="C720" i="9"/>
  <c r="B722" i="2" s="1"/>
  <c r="C716" i="9"/>
  <c r="B718" i="2" s="1"/>
  <c r="C712" i="9"/>
  <c r="B714" i="2" s="1"/>
  <c r="C708" i="9"/>
  <c r="B710" i="2" s="1"/>
  <c r="C704" i="9"/>
  <c r="B706" i="2" s="1"/>
  <c r="C700" i="9"/>
  <c r="B702" i="2" s="1"/>
  <c r="C696" i="9"/>
  <c r="B698" i="2" s="1"/>
  <c r="C692" i="9"/>
  <c r="B694" i="2" s="1"/>
  <c r="C688" i="9"/>
  <c r="B690" i="2" s="1"/>
  <c r="C684" i="9"/>
  <c r="B686" i="2" s="1"/>
  <c r="C680" i="9"/>
  <c r="B682" i="2" s="1"/>
  <c r="C676" i="9"/>
  <c r="B678" i="2" s="1"/>
  <c r="C672" i="9"/>
  <c r="B674" i="2" s="1"/>
  <c r="C668" i="9"/>
  <c r="B670" i="2" s="1"/>
  <c r="C664" i="9"/>
  <c r="B666" i="2" s="1"/>
  <c r="C660" i="9"/>
  <c r="B662" i="2" s="1"/>
  <c r="C656" i="9"/>
  <c r="B658" i="2" s="1"/>
  <c r="C652" i="9"/>
  <c r="B654" i="2" s="1"/>
  <c r="C648" i="9"/>
  <c r="B650" i="2" s="1"/>
  <c r="C644" i="9"/>
  <c r="B646" i="2" s="1"/>
  <c r="C640" i="9"/>
  <c r="B642" i="2" s="1"/>
  <c r="D3258" i="9"/>
  <c r="C3260" i="2" s="1"/>
  <c r="D3214" i="9"/>
  <c r="C3216" i="2" s="1"/>
  <c r="D3170" i="9"/>
  <c r="C3172" i="2" s="1"/>
  <c r="D3082" i="9"/>
  <c r="C3084" i="2" s="1"/>
  <c r="D3038" i="9"/>
  <c r="C3040" i="2" s="1"/>
  <c r="D2994" i="9"/>
  <c r="C2996" i="2" s="1"/>
  <c r="D2950" i="9"/>
  <c r="C2952" i="2" s="1"/>
  <c r="D2906" i="9"/>
  <c r="C2908" i="2" s="1"/>
  <c r="D2862" i="9"/>
  <c r="C2864" i="2" s="1"/>
  <c r="D2818" i="9"/>
  <c r="C2820" i="2" s="1"/>
  <c r="D2774" i="9"/>
  <c r="C2776" i="2" s="1"/>
  <c r="D2730" i="9"/>
  <c r="C2732" i="2" s="1"/>
  <c r="D2686" i="9"/>
  <c r="C2688" i="2" s="1"/>
  <c r="D2642" i="9"/>
  <c r="C2644" i="2" s="1"/>
  <c r="D2598" i="9"/>
  <c r="C2600" i="2" s="1"/>
  <c r="D2554" i="9"/>
  <c r="C2556" i="2" s="1"/>
  <c r="D2510" i="9"/>
  <c r="C2512" i="2" s="1"/>
  <c r="D2466" i="9"/>
  <c r="C2468" i="2" s="1"/>
  <c r="D2378" i="9"/>
  <c r="C2380" i="2" s="1"/>
  <c r="D2334" i="9"/>
  <c r="C2336" i="2" s="1"/>
  <c r="D2290" i="9"/>
  <c r="C2292" i="2" s="1"/>
  <c r="D2246" i="9"/>
  <c r="C2248" i="2" s="1"/>
  <c r="D2202" i="9"/>
  <c r="C2204" i="2" s="1"/>
  <c r="D2158" i="9"/>
  <c r="C2160" i="2" s="1"/>
  <c r="D2114" i="9"/>
  <c r="C2116" i="2" s="1"/>
  <c r="D2070" i="9"/>
  <c r="C2072" i="2" s="1"/>
  <c r="D2026" i="9"/>
  <c r="C2028" i="2" s="1"/>
  <c r="D1982" i="9"/>
  <c r="C1984" i="2" s="1"/>
  <c r="D1938" i="9"/>
  <c r="C1940" i="2" s="1"/>
  <c r="D1850" i="9"/>
  <c r="C1852" i="2" s="1"/>
  <c r="C982" i="9"/>
  <c r="B984" i="2" s="1"/>
  <c r="C978" i="9"/>
  <c r="B980" i="2" s="1"/>
  <c r="C974" i="9"/>
  <c r="B976" i="2" s="1"/>
  <c r="C970" i="9"/>
  <c r="B972" i="2" s="1"/>
  <c r="C966" i="9"/>
  <c r="B968" i="2" s="1"/>
  <c r="C962" i="9"/>
  <c r="B964" i="2" s="1"/>
  <c r="C958" i="9"/>
  <c r="B960" i="2" s="1"/>
  <c r="C954" i="9"/>
  <c r="B956" i="2" s="1"/>
  <c r="C950" i="9"/>
  <c r="B952" i="2" s="1"/>
  <c r="C946" i="9"/>
  <c r="B948" i="2" s="1"/>
  <c r="C942" i="9"/>
  <c r="B944" i="2" s="1"/>
  <c r="C938" i="9"/>
  <c r="B940" i="2" s="1"/>
  <c r="C934" i="9"/>
  <c r="B936" i="2" s="1"/>
  <c r="C930" i="9"/>
  <c r="B932" i="2" s="1"/>
  <c r="C926" i="9"/>
  <c r="B928" i="2" s="1"/>
  <c r="C922" i="9"/>
  <c r="B924" i="2" s="1"/>
  <c r="C918" i="9"/>
  <c r="B920" i="2" s="1"/>
  <c r="C914" i="9"/>
  <c r="B916" i="2" s="1"/>
  <c r="C910" i="9"/>
  <c r="B912" i="2" s="1"/>
  <c r="C906" i="9"/>
  <c r="B908" i="2" s="1"/>
  <c r="C902" i="9"/>
  <c r="B904" i="2" s="1"/>
  <c r="C898" i="9"/>
  <c r="B900" i="2" s="1"/>
  <c r="C894" i="9"/>
  <c r="B896" i="2" s="1"/>
  <c r="C890" i="9"/>
  <c r="B892" i="2" s="1"/>
  <c r="C886" i="9"/>
  <c r="B888" i="2" s="1"/>
  <c r="C882" i="9"/>
  <c r="B884" i="2" s="1"/>
  <c r="C878" i="9"/>
  <c r="B880" i="2" s="1"/>
  <c r="C874" i="9"/>
  <c r="B876" i="2" s="1"/>
  <c r="C870" i="9"/>
  <c r="B872" i="2" s="1"/>
  <c r="C866" i="9"/>
  <c r="B868" i="2" s="1"/>
  <c r="C862" i="9"/>
  <c r="B864" i="2" s="1"/>
  <c r="C858" i="9"/>
  <c r="B860" i="2" s="1"/>
  <c r="C854" i="9"/>
  <c r="B856" i="2" s="1"/>
  <c r="C850" i="9"/>
  <c r="B852" i="2" s="1"/>
  <c r="C846" i="9"/>
  <c r="B848" i="2" s="1"/>
  <c r="C842" i="9"/>
  <c r="B844" i="2" s="1"/>
  <c r="C838" i="9"/>
  <c r="B840" i="2" s="1"/>
  <c r="C834" i="9"/>
  <c r="B836" i="2" s="1"/>
  <c r="C830" i="9"/>
  <c r="B832" i="2" s="1"/>
  <c r="C826" i="9"/>
  <c r="B828" i="2" s="1"/>
  <c r="C822" i="9"/>
  <c r="B824" i="2" s="1"/>
  <c r="C818" i="9"/>
  <c r="B820" i="2" s="1"/>
  <c r="C814" i="9"/>
  <c r="B816" i="2" s="1"/>
  <c r="C810" i="9"/>
  <c r="B812" i="2" s="1"/>
  <c r="C806" i="9"/>
  <c r="B808" i="2" s="1"/>
  <c r="C802" i="9"/>
  <c r="B804" i="2" s="1"/>
  <c r="C798" i="9"/>
  <c r="B800" i="2" s="1"/>
  <c r="C794" i="9"/>
  <c r="B796" i="2" s="1"/>
  <c r="C790" i="9"/>
  <c r="B792" i="2" s="1"/>
  <c r="C786" i="9"/>
  <c r="B788" i="2" s="1"/>
  <c r="C782" i="9"/>
  <c r="B784" i="2" s="1"/>
  <c r="C778" i="9"/>
  <c r="B780" i="2" s="1"/>
  <c r="C774" i="9"/>
  <c r="B776" i="2" s="1"/>
  <c r="C770" i="9"/>
  <c r="B772" i="2" s="1"/>
  <c r="C766" i="9"/>
  <c r="B768" i="2" s="1"/>
  <c r="C762" i="9"/>
  <c r="B764" i="2" s="1"/>
  <c r="C758" i="9"/>
  <c r="B760" i="2" s="1"/>
  <c r="C754" i="9"/>
  <c r="B756" i="2" s="1"/>
  <c r="C750" i="9"/>
  <c r="B752" i="2" s="1"/>
  <c r="C746" i="9"/>
  <c r="B748" i="2" s="1"/>
  <c r="C742" i="9"/>
  <c r="B744" i="2" s="1"/>
  <c r="C738" i="9"/>
  <c r="B740" i="2" s="1"/>
  <c r="C734" i="9"/>
  <c r="B736" i="2" s="1"/>
  <c r="C730" i="9"/>
  <c r="B732" i="2" s="1"/>
  <c r="C726" i="9"/>
  <c r="B728" i="2" s="1"/>
  <c r="C722" i="9"/>
  <c r="B724" i="2" s="1"/>
  <c r="C718" i="9"/>
  <c r="B720" i="2" s="1"/>
  <c r="C714" i="9"/>
  <c r="B716" i="2" s="1"/>
  <c r="C710" i="9"/>
  <c r="B712" i="2" s="1"/>
  <c r="C706" i="9"/>
  <c r="B708" i="2" s="1"/>
  <c r="C702" i="9"/>
  <c r="B704" i="2" s="1"/>
  <c r="C698" i="9"/>
  <c r="B700" i="2" s="1"/>
  <c r="C694" i="9"/>
  <c r="B696" i="2" s="1"/>
  <c r="C690" i="9"/>
  <c r="B692" i="2" s="1"/>
  <c r="C686" i="9"/>
  <c r="B688" i="2" s="1"/>
  <c r="C682" i="9"/>
  <c r="B684" i="2" s="1"/>
  <c r="C678" i="9"/>
  <c r="B680" i="2" s="1"/>
  <c r="C674" i="9"/>
  <c r="B676" i="2" s="1"/>
  <c r="C670" i="9"/>
  <c r="B672" i="2" s="1"/>
  <c r="C666" i="9"/>
  <c r="B668" i="2" s="1"/>
  <c r="C662" i="9"/>
  <c r="B664" i="2" s="1"/>
  <c r="C658" i="9"/>
  <c r="B660" i="2" s="1"/>
  <c r="C654" i="9"/>
  <c r="B656" i="2" s="1"/>
  <c r="C650" i="9"/>
  <c r="B652" i="2" s="1"/>
  <c r="C646" i="9"/>
  <c r="B648" i="2" s="1"/>
  <c r="C642" i="9"/>
  <c r="B644" i="2" s="1"/>
  <c r="D1323" i="9"/>
  <c r="C1325" i="2" s="1"/>
  <c r="D1279" i="9"/>
  <c r="C1281" i="2" s="1"/>
  <c r="D1147" i="9"/>
  <c r="C1149" i="2" s="1"/>
  <c r="D1103" i="9"/>
  <c r="C1105" i="2" s="1"/>
  <c r="D971" i="9"/>
  <c r="C973" i="2" s="1"/>
  <c r="D927" i="9"/>
  <c r="C929" i="2" s="1"/>
  <c r="D795" i="9"/>
  <c r="C797" i="2" s="1"/>
  <c r="D751" i="9"/>
  <c r="C753" i="2" s="1"/>
  <c r="D619" i="9"/>
  <c r="C621" i="2" s="1"/>
  <c r="D575" i="9"/>
  <c r="C577" i="2" s="1"/>
  <c r="D443" i="9"/>
  <c r="C445" i="2" s="1"/>
  <c r="D399" i="9"/>
  <c r="C401" i="2" s="1"/>
  <c r="D267" i="9"/>
  <c r="C269" i="2" s="1"/>
  <c r="D223" i="9"/>
  <c r="C225" i="2" s="1"/>
  <c r="D91" i="9"/>
  <c r="C93" i="2" s="1"/>
  <c r="D47" i="9"/>
  <c r="C49" i="2" s="1"/>
  <c r="D1762" i="9"/>
  <c r="C1764" i="2" s="1"/>
  <c r="D1674" i="9"/>
  <c r="C1676" i="2" s="1"/>
  <c r="D1630" i="9"/>
  <c r="C1632" i="2" s="1"/>
  <c r="D1586" i="9"/>
  <c r="C1588" i="2" s="1"/>
  <c r="D1542" i="9"/>
  <c r="C1544" i="2" s="1"/>
  <c r="D1498" i="9"/>
  <c r="C1500" i="2" s="1"/>
  <c r="D1454" i="9"/>
  <c r="C1456" i="2" s="1"/>
  <c r="D1366" i="9"/>
  <c r="C1368" i="2" s="1"/>
  <c r="D1322" i="9"/>
  <c r="C1324" i="2" s="1"/>
  <c r="D1234" i="9"/>
  <c r="C1236" i="2" s="1"/>
  <c r="D1190" i="9"/>
  <c r="C1192" i="2" s="1"/>
  <c r="A1192" i="2" s="1"/>
  <c r="D1146" i="9"/>
  <c r="C1148" i="2" s="1"/>
  <c r="D1058" i="9"/>
  <c r="C1060" i="2" s="1"/>
  <c r="D1014" i="9"/>
  <c r="C1016" i="2" s="1"/>
  <c r="D970" i="9"/>
  <c r="C972" i="2" s="1"/>
  <c r="D926" i="9"/>
  <c r="C928" i="2" s="1"/>
  <c r="D882" i="9"/>
  <c r="C884" i="2" s="1"/>
  <c r="D838" i="9"/>
  <c r="C840" i="2" s="1"/>
  <c r="D794" i="9"/>
  <c r="C796" i="2" s="1"/>
  <c r="D750" i="9"/>
  <c r="C752" i="2" s="1"/>
  <c r="D706" i="9"/>
  <c r="C708" i="2" s="1"/>
  <c r="D662" i="9"/>
  <c r="C664" i="2" s="1"/>
  <c r="D618" i="9"/>
  <c r="C620" i="2" s="1"/>
  <c r="D574" i="9"/>
  <c r="C576" i="2" s="1"/>
  <c r="D530" i="9"/>
  <c r="C532" i="2" s="1"/>
  <c r="D486" i="9"/>
  <c r="C488" i="2" s="1"/>
  <c r="D442" i="9"/>
  <c r="C444" i="2" s="1"/>
  <c r="A444" i="2" s="1"/>
  <c r="D398" i="9"/>
  <c r="C400" i="2" s="1"/>
  <c r="D354" i="9"/>
  <c r="C356" i="2" s="1"/>
  <c r="D222" i="9"/>
  <c r="C224" i="2" s="1"/>
  <c r="D178" i="9"/>
  <c r="C180" i="2" s="1"/>
  <c r="D46" i="9"/>
  <c r="C48" i="2" s="1"/>
  <c r="C638" i="9"/>
  <c r="B640" i="2" s="1"/>
  <c r="C634" i="9"/>
  <c r="B636" i="2" s="1"/>
  <c r="C630" i="9"/>
  <c r="B632" i="2" s="1"/>
  <c r="C626" i="9"/>
  <c r="B628" i="2" s="1"/>
  <c r="C622" i="9"/>
  <c r="B624" i="2" s="1"/>
  <c r="C618" i="9"/>
  <c r="B620" i="2" s="1"/>
  <c r="C614" i="9"/>
  <c r="B616" i="2" s="1"/>
  <c r="C610" i="9"/>
  <c r="B612" i="2" s="1"/>
  <c r="C606" i="9"/>
  <c r="B608" i="2" s="1"/>
  <c r="C602" i="9"/>
  <c r="B604" i="2" s="1"/>
  <c r="C598" i="9"/>
  <c r="B600" i="2" s="1"/>
  <c r="C594" i="9"/>
  <c r="B596" i="2" s="1"/>
  <c r="C590" i="9"/>
  <c r="B592" i="2" s="1"/>
  <c r="C586" i="9"/>
  <c r="B588" i="2" s="1"/>
  <c r="C582" i="9"/>
  <c r="B584" i="2" s="1"/>
  <c r="C578" i="9"/>
  <c r="B580" i="2" s="1"/>
  <c r="C574" i="9"/>
  <c r="B576" i="2" s="1"/>
  <c r="C570" i="9"/>
  <c r="B572" i="2" s="1"/>
  <c r="C566" i="9"/>
  <c r="B568" i="2" s="1"/>
  <c r="C562" i="9"/>
  <c r="B564" i="2" s="1"/>
  <c r="C558" i="9"/>
  <c r="B560" i="2" s="1"/>
  <c r="C554" i="9"/>
  <c r="B556" i="2" s="1"/>
  <c r="C550" i="9"/>
  <c r="B552" i="2" s="1"/>
  <c r="C546" i="9"/>
  <c r="B548" i="2" s="1"/>
  <c r="C542" i="9"/>
  <c r="B544" i="2" s="1"/>
  <c r="C538" i="9"/>
  <c r="B540" i="2" s="1"/>
  <c r="C534" i="9"/>
  <c r="B536" i="2" s="1"/>
  <c r="C530" i="9"/>
  <c r="B532" i="2" s="1"/>
  <c r="C526" i="9"/>
  <c r="B528" i="2" s="1"/>
  <c r="C522" i="9"/>
  <c r="B524" i="2" s="1"/>
  <c r="C518" i="9"/>
  <c r="B520" i="2" s="1"/>
  <c r="C514" i="9"/>
  <c r="B516" i="2" s="1"/>
  <c r="C510" i="9"/>
  <c r="B512" i="2" s="1"/>
  <c r="C506" i="9"/>
  <c r="B508" i="2" s="1"/>
  <c r="C502" i="9"/>
  <c r="B504" i="2" s="1"/>
  <c r="C498" i="9"/>
  <c r="B500" i="2" s="1"/>
  <c r="C494" i="9"/>
  <c r="B496" i="2" s="1"/>
  <c r="C490" i="9"/>
  <c r="B492" i="2" s="1"/>
  <c r="C486" i="9"/>
  <c r="B488" i="2" s="1"/>
  <c r="C482" i="9"/>
  <c r="B484" i="2" s="1"/>
  <c r="C478" i="9"/>
  <c r="B480" i="2" s="1"/>
  <c r="C474" i="9"/>
  <c r="B476" i="2" s="1"/>
  <c r="C470" i="9"/>
  <c r="B472" i="2" s="1"/>
  <c r="C466" i="9"/>
  <c r="B468" i="2" s="1"/>
  <c r="C462" i="9"/>
  <c r="B464" i="2" s="1"/>
  <c r="C458" i="9"/>
  <c r="B460" i="2" s="1"/>
  <c r="C454" i="9"/>
  <c r="B456" i="2" s="1"/>
  <c r="C450" i="9"/>
  <c r="B452" i="2" s="1"/>
  <c r="C446" i="9"/>
  <c r="B448" i="2" s="1"/>
  <c r="C442" i="9"/>
  <c r="B444" i="2" s="1"/>
  <c r="C438" i="9"/>
  <c r="B440" i="2" s="1"/>
  <c r="C434" i="9"/>
  <c r="B436" i="2" s="1"/>
  <c r="C430" i="9"/>
  <c r="B432" i="2" s="1"/>
  <c r="C426" i="9"/>
  <c r="B428" i="2" s="1"/>
  <c r="C422" i="9"/>
  <c r="B424" i="2" s="1"/>
  <c r="C418" i="9"/>
  <c r="B420" i="2" s="1"/>
  <c r="C414" i="9"/>
  <c r="B416" i="2" s="1"/>
  <c r="C410" i="9"/>
  <c r="B412" i="2" s="1"/>
  <c r="C406" i="9"/>
  <c r="B408" i="2" s="1"/>
  <c r="C402" i="9"/>
  <c r="B404" i="2" s="1"/>
  <c r="C398" i="9"/>
  <c r="B400" i="2" s="1"/>
  <c r="C394" i="9"/>
  <c r="B396" i="2" s="1"/>
  <c r="C390" i="9"/>
  <c r="B392" i="2" s="1"/>
  <c r="C386" i="9"/>
  <c r="B388" i="2" s="1"/>
  <c r="C382" i="9"/>
  <c r="B384" i="2" s="1"/>
  <c r="C378" i="9"/>
  <c r="B380" i="2" s="1"/>
  <c r="C374" i="9"/>
  <c r="B376" i="2" s="1"/>
  <c r="C370" i="9"/>
  <c r="B372" i="2" s="1"/>
  <c r="C366" i="9"/>
  <c r="B368" i="2" s="1"/>
  <c r="C362" i="9"/>
  <c r="B364" i="2" s="1"/>
  <c r="C358" i="9"/>
  <c r="B360" i="2" s="1"/>
  <c r="C354" i="9"/>
  <c r="B356" i="2" s="1"/>
  <c r="C350" i="9"/>
  <c r="B352" i="2" s="1"/>
  <c r="C346" i="9"/>
  <c r="B348" i="2" s="1"/>
  <c r="C342" i="9"/>
  <c r="B344" i="2" s="1"/>
  <c r="C338" i="9"/>
  <c r="B340" i="2" s="1"/>
  <c r="C334" i="9"/>
  <c r="B336" i="2" s="1"/>
  <c r="C330" i="9"/>
  <c r="B332" i="2" s="1"/>
  <c r="C326" i="9"/>
  <c r="B328" i="2" s="1"/>
  <c r="C322" i="9"/>
  <c r="B324" i="2" s="1"/>
  <c r="C318" i="9"/>
  <c r="B320" i="2" s="1"/>
  <c r="C314" i="9"/>
  <c r="B316" i="2" s="1"/>
  <c r="C310" i="9"/>
  <c r="B312" i="2" s="1"/>
  <c r="C306" i="9"/>
  <c r="B308" i="2" s="1"/>
  <c r="C302" i="9"/>
  <c r="B304" i="2" s="1"/>
  <c r="C298" i="9"/>
  <c r="B300" i="2" s="1"/>
  <c r="C294" i="9"/>
  <c r="B296" i="2" s="1"/>
  <c r="C290" i="9"/>
  <c r="B292" i="2" s="1"/>
  <c r="C286" i="9"/>
  <c r="B288" i="2" s="1"/>
  <c r="C282" i="9"/>
  <c r="B284" i="2" s="1"/>
  <c r="C278" i="9"/>
  <c r="B280" i="2" s="1"/>
  <c r="C274" i="9"/>
  <c r="B276" i="2" s="1"/>
  <c r="C270" i="9"/>
  <c r="B272" i="2" s="1"/>
  <c r="C266" i="9"/>
  <c r="B268" i="2" s="1"/>
  <c r="C262" i="9"/>
  <c r="B264" i="2" s="1"/>
  <c r="C258" i="9"/>
  <c r="B260" i="2" s="1"/>
  <c r="C254" i="9"/>
  <c r="B256" i="2" s="1"/>
  <c r="C250" i="9"/>
  <c r="B252" i="2" s="1"/>
  <c r="C246" i="9"/>
  <c r="B248" i="2" s="1"/>
  <c r="C242" i="9"/>
  <c r="B244" i="2" s="1"/>
  <c r="C238" i="9"/>
  <c r="B240" i="2" s="1"/>
  <c r="C234" i="9"/>
  <c r="B236" i="2" s="1"/>
  <c r="C230" i="9"/>
  <c r="B232" i="2" s="1"/>
  <c r="C226" i="9"/>
  <c r="B228" i="2" s="1"/>
  <c r="C222" i="9"/>
  <c r="B224" i="2" s="1"/>
  <c r="C218" i="9"/>
  <c r="B220" i="2" s="1"/>
  <c r="C214" i="9"/>
  <c r="B216" i="2" s="1"/>
  <c r="C210" i="9"/>
  <c r="B212" i="2" s="1"/>
  <c r="C206" i="9"/>
  <c r="B208" i="2" s="1"/>
  <c r="C202" i="9"/>
  <c r="B204" i="2" s="1"/>
  <c r="C198" i="9"/>
  <c r="B200" i="2" s="1"/>
  <c r="C194" i="9"/>
  <c r="B196" i="2" s="1"/>
  <c r="C190" i="9"/>
  <c r="B192" i="2" s="1"/>
  <c r="C186" i="9"/>
  <c r="B188" i="2" s="1"/>
  <c r="C182" i="9"/>
  <c r="B184" i="2" s="1"/>
  <c r="C178" i="9"/>
  <c r="B180" i="2" s="1"/>
  <c r="C174" i="9"/>
  <c r="B176" i="2" s="1"/>
  <c r="C170" i="9"/>
  <c r="B172" i="2" s="1"/>
  <c r="C166" i="9"/>
  <c r="B168" i="2" s="1"/>
  <c r="C162" i="9"/>
  <c r="B164" i="2" s="1"/>
  <c r="C158" i="9"/>
  <c r="B160" i="2" s="1"/>
  <c r="C154" i="9"/>
  <c r="B156" i="2" s="1"/>
  <c r="C150" i="9"/>
  <c r="B152" i="2" s="1"/>
  <c r="C146" i="9"/>
  <c r="B148" i="2" s="1"/>
  <c r="C142" i="9"/>
  <c r="B144" i="2" s="1"/>
  <c r="C138" i="9"/>
  <c r="B140" i="2" s="1"/>
  <c r="C134" i="9"/>
  <c r="B136" i="2" s="1"/>
  <c r="C130" i="9"/>
  <c r="B132" i="2" s="1"/>
  <c r="C126" i="9"/>
  <c r="B128" i="2" s="1"/>
  <c r="C122" i="9"/>
  <c r="B124" i="2" s="1"/>
  <c r="C118" i="9"/>
  <c r="B120" i="2" s="1"/>
  <c r="C114" i="9"/>
  <c r="B116" i="2" s="1"/>
  <c r="C110" i="9"/>
  <c r="B112" i="2" s="1"/>
  <c r="C106" i="9"/>
  <c r="B108" i="2" s="1"/>
  <c r="C102" i="9"/>
  <c r="B104" i="2" s="1"/>
  <c r="C98" i="9"/>
  <c r="B100" i="2" s="1"/>
  <c r="C94" i="9"/>
  <c r="B96" i="2" s="1"/>
  <c r="C90" i="9"/>
  <c r="B92" i="2" s="1"/>
  <c r="C86" i="9"/>
  <c r="B88" i="2" s="1"/>
  <c r="C82" i="9"/>
  <c r="B84" i="2" s="1"/>
  <c r="C78" i="9"/>
  <c r="B80" i="2" s="1"/>
  <c r="C74" i="9"/>
  <c r="B76" i="2" s="1"/>
  <c r="C70" i="9"/>
  <c r="B72" i="2" s="1"/>
  <c r="C66" i="9"/>
  <c r="B68" i="2" s="1"/>
  <c r="C62" i="9"/>
  <c r="B64" i="2" s="1"/>
  <c r="C58" i="9"/>
  <c r="B60" i="2" s="1"/>
  <c r="C54" i="9"/>
  <c r="B56" i="2" s="1"/>
  <c r="C50" i="9"/>
  <c r="B52" i="2" s="1"/>
  <c r="C46" i="9"/>
  <c r="B48" i="2" s="1"/>
  <c r="C42" i="9"/>
  <c r="B44" i="2" s="1"/>
  <c r="C38" i="9"/>
  <c r="B40" i="2" s="1"/>
  <c r="C34" i="9"/>
  <c r="B36" i="2" s="1"/>
  <c r="C30" i="9"/>
  <c r="B32" i="2" s="1"/>
  <c r="C26" i="9"/>
  <c r="B28" i="2" s="1"/>
  <c r="C22" i="9"/>
  <c r="B24" i="2" s="1"/>
  <c r="C18" i="9"/>
  <c r="B20" i="2" s="1"/>
  <c r="C14" i="9"/>
  <c r="B16" i="2" s="1"/>
  <c r="C10" i="9"/>
  <c r="B12" i="2" s="1"/>
  <c r="C6" i="9"/>
  <c r="B8" i="2" s="1"/>
  <c r="D1213" i="9"/>
  <c r="C1215" i="2" s="1"/>
  <c r="D1169" i="9"/>
  <c r="C1171" i="2" s="1"/>
  <c r="D1037" i="9"/>
  <c r="C1039" i="2" s="1"/>
  <c r="D993" i="9"/>
  <c r="C995" i="2" s="1"/>
  <c r="D861" i="9"/>
  <c r="C863" i="2" s="1"/>
  <c r="D817" i="9"/>
  <c r="C819" i="2" s="1"/>
  <c r="D685" i="9"/>
  <c r="C687" i="2" s="1"/>
  <c r="D641" i="9"/>
  <c r="C643" i="2" s="1"/>
  <c r="D509" i="9"/>
  <c r="C511" i="2" s="1"/>
  <c r="D465" i="9"/>
  <c r="C467" i="2" s="1"/>
  <c r="D333" i="9"/>
  <c r="C335" i="2" s="1"/>
  <c r="D289" i="9"/>
  <c r="C291" i="2" s="1"/>
  <c r="D157" i="9"/>
  <c r="C159" i="2" s="1"/>
  <c r="D113" i="9"/>
  <c r="C115" i="2" s="1"/>
  <c r="C637" i="9"/>
  <c r="B639" i="2" s="1"/>
  <c r="C633" i="9"/>
  <c r="B635" i="2" s="1"/>
  <c r="C629" i="9"/>
  <c r="B631" i="2" s="1"/>
  <c r="C625" i="9"/>
  <c r="B627" i="2" s="1"/>
  <c r="C621" i="9"/>
  <c r="B623" i="2" s="1"/>
  <c r="C617" i="9"/>
  <c r="B619" i="2" s="1"/>
  <c r="C613" i="9"/>
  <c r="B615" i="2" s="1"/>
  <c r="C609" i="9"/>
  <c r="B611" i="2" s="1"/>
  <c r="C605" i="9"/>
  <c r="B607" i="2" s="1"/>
  <c r="C601" i="9"/>
  <c r="B603" i="2" s="1"/>
  <c r="C597" i="9"/>
  <c r="B599" i="2" s="1"/>
  <c r="C593" i="9"/>
  <c r="B595" i="2" s="1"/>
  <c r="C589" i="9"/>
  <c r="B591" i="2" s="1"/>
  <c r="C585" i="9"/>
  <c r="B587" i="2" s="1"/>
  <c r="C581" i="9"/>
  <c r="B583" i="2" s="1"/>
  <c r="C573" i="9"/>
  <c r="B575" i="2" s="1"/>
  <c r="C569" i="9"/>
  <c r="B571" i="2" s="1"/>
  <c r="C565" i="9"/>
  <c r="B567" i="2" s="1"/>
  <c r="C561" i="9"/>
  <c r="B563" i="2" s="1"/>
  <c r="C557" i="9"/>
  <c r="B559" i="2" s="1"/>
  <c r="C553" i="9"/>
  <c r="B555" i="2" s="1"/>
  <c r="C549" i="9"/>
  <c r="B551" i="2" s="1"/>
  <c r="C545" i="9"/>
  <c r="B547" i="2" s="1"/>
  <c r="C541" i="9"/>
  <c r="B543" i="2" s="1"/>
  <c r="C537" i="9"/>
  <c r="B539" i="2" s="1"/>
  <c r="C533" i="9"/>
  <c r="B535" i="2" s="1"/>
  <c r="C529" i="9"/>
  <c r="B531" i="2" s="1"/>
  <c r="C525" i="9"/>
  <c r="B527" i="2" s="1"/>
  <c r="C521" i="9"/>
  <c r="B523" i="2" s="1"/>
  <c r="C517" i="9"/>
  <c r="B519" i="2" s="1"/>
  <c r="C513" i="9"/>
  <c r="B515" i="2" s="1"/>
  <c r="C509" i="9"/>
  <c r="B511" i="2" s="1"/>
  <c r="C505" i="9"/>
  <c r="B507" i="2" s="1"/>
  <c r="C501" i="9"/>
  <c r="B503" i="2" s="1"/>
  <c r="C493" i="9"/>
  <c r="B495" i="2" s="1"/>
  <c r="C489" i="9"/>
  <c r="B491" i="2" s="1"/>
  <c r="C485" i="9"/>
  <c r="B487" i="2" s="1"/>
  <c r="C481" i="9"/>
  <c r="B483" i="2" s="1"/>
  <c r="C477" i="9"/>
  <c r="B479" i="2" s="1"/>
  <c r="C473" i="9"/>
  <c r="B475" i="2" s="1"/>
  <c r="C469" i="9"/>
  <c r="B471" i="2" s="1"/>
  <c r="C465" i="9"/>
  <c r="B467" i="2" s="1"/>
  <c r="C461" i="9"/>
  <c r="B463" i="2" s="1"/>
  <c r="C457" i="9"/>
  <c r="B459" i="2" s="1"/>
  <c r="C453" i="9"/>
  <c r="B455" i="2" s="1"/>
  <c r="C449" i="9"/>
  <c r="B451" i="2" s="1"/>
  <c r="C445" i="9"/>
  <c r="B447" i="2" s="1"/>
  <c r="C441" i="9"/>
  <c r="B443" i="2" s="1"/>
  <c r="C437" i="9"/>
  <c r="B439" i="2" s="1"/>
  <c r="C433" i="9"/>
  <c r="B435" i="2" s="1"/>
  <c r="C429" i="9"/>
  <c r="B431" i="2" s="1"/>
  <c r="C425" i="9"/>
  <c r="B427" i="2" s="1"/>
  <c r="C421" i="9"/>
  <c r="B423" i="2" s="1"/>
  <c r="C417" i="9"/>
  <c r="B419" i="2" s="1"/>
  <c r="C413" i="9"/>
  <c r="B415" i="2" s="1"/>
  <c r="C409" i="9"/>
  <c r="B411" i="2" s="1"/>
  <c r="C405" i="9"/>
  <c r="B407" i="2" s="1"/>
  <c r="C401" i="9"/>
  <c r="B403" i="2" s="1"/>
  <c r="C397" i="9"/>
  <c r="B399" i="2" s="1"/>
  <c r="C393" i="9"/>
  <c r="B395" i="2" s="1"/>
  <c r="C389" i="9"/>
  <c r="B391" i="2" s="1"/>
  <c r="C381" i="9"/>
  <c r="B383" i="2" s="1"/>
  <c r="C377" i="9"/>
  <c r="B379" i="2" s="1"/>
  <c r="C373" i="9"/>
  <c r="B375" i="2" s="1"/>
  <c r="C369" i="9"/>
  <c r="B371" i="2" s="1"/>
  <c r="C365" i="9"/>
  <c r="B367" i="2" s="1"/>
  <c r="C361" i="9"/>
  <c r="B363" i="2" s="1"/>
  <c r="C357" i="9"/>
  <c r="B359" i="2" s="1"/>
  <c r="C353" i="9"/>
  <c r="B355" i="2" s="1"/>
  <c r="C349" i="9"/>
  <c r="B351" i="2" s="1"/>
  <c r="C345" i="9"/>
  <c r="B347" i="2" s="1"/>
  <c r="C341" i="9"/>
  <c r="B343" i="2" s="1"/>
  <c r="C337" i="9"/>
  <c r="B339" i="2" s="1"/>
  <c r="C333" i="9"/>
  <c r="B335" i="2" s="1"/>
  <c r="C329" i="9"/>
  <c r="B331" i="2" s="1"/>
  <c r="C325" i="9"/>
  <c r="B327" i="2" s="1"/>
  <c r="C321" i="9"/>
  <c r="B323" i="2" s="1"/>
  <c r="C317" i="9"/>
  <c r="B319" i="2" s="1"/>
  <c r="C313" i="9"/>
  <c r="B315" i="2" s="1"/>
  <c r="C309" i="9"/>
  <c r="B311" i="2" s="1"/>
  <c r="C305" i="9"/>
  <c r="B307" i="2" s="1"/>
  <c r="C301" i="9"/>
  <c r="B303" i="2" s="1"/>
  <c r="C297" i="9"/>
  <c r="B299" i="2" s="1"/>
  <c r="C293" i="9"/>
  <c r="B295" i="2" s="1"/>
  <c r="C285" i="9"/>
  <c r="B287" i="2" s="1"/>
  <c r="C281" i="9"/>
  <c r="B283" i="2" s="1"/>
  <c r="C277" i="9"/>
  <c r="B279" i="2" s="1"/>
  <c r="C273" i="9"/>
  <c r="B275" i="2" s="1"/>
  <c r="C269" i="9"/>
  <c r="B271" i="2" s="1"/>
  <c r="C265" i="9"/>
  <c r="B267" i="2" s="1"/>
  <c r="C257" i="9"/>
  <c r="B259" i="2" s="1"/>
  <c r="C253" i="9"/>
  <c r="B255" i="2" s="1"/>
  <c r="C249" i="9"/>
  <c r="B251" i="2" s="1"/>
  <c r="C245" i="9"/>
  <c r="B247" i="2" s="1"/>
  <c r="C237" i="9"/>
  <c r="B239" i="2" s="1"/>
  <c r="C233" i="9"/>
  <c r="B235" i="2" s="1"/>
  <c r="C229" i="9"/>
  <c r="B231" i="2" s="1"/>
  <c r="C225" i="9"/>
  <c r="B227" i="2" s="1"/>
  <c r="C221" i="9"/>
  <c r="B223" i="2" s="1"/>
  <c r="C217" i="9"/>
  <c r="B219" i="2" s="1"/>
  <c r="C213" i="9"/>
  <c r="B215" i="2" s="1"/>
  <c r="C209" i="9"/>
  <c r="B211" i="2" s="1"/>
  <c r="C205" i="9"/>
  <c r="B207" i="2" s="1"/>
  <c r="C201" i="9"/>
  <c r="B203" i="2" s="1"/>
  <c r="C197" i="9"/>
  <c r="B199" i="2" s="1"/>
  <c r="C193" i="9"/>
  <c r="B195" i="2" s="1"/>
  <c r="C189" i="9"/>
  <c r="B191" i="2" s="1"/>
  <c r="C181" i="9"/>
  <c r="B183" i="2" s="1"/>
  <c r="C177" i="9"/>
  <c r="B179" i="2" s="1"/>
  <c r="C173" i="9"/>
  <c r="B175" i="2" s="1"/>
  <c r="C169" i="9"/>
  <c r="B171" i="2" s="1"/>
  <c r="C165" i="9"/>
  <c r="B167" i="2" s="1"/>
  <c r="C161" i="9"/>
  <c r="B163" i="2" s="1"/>
  <c r="C157" i="9"/>
  <c r="B159" i="2" s="1"/>
  <c r="C153" i="9"/>
  <c r="B155" i="2" s="1"/>
  <c r="C149" i="9"/>
  <c r="B151" i="2" s="1"/>
  <c r="C145" i="9"/>
  <c r="B147" i="2" s="1"/>
  <c r="C141" i="9"/>
  <c r="B143" i="2" s="1"/>
  <c r="C137" i="9"/>
  <c r="B139" i="2" s="1"/>
  <c r="C133" i="9"/>
  <c r="B135" i="2" s="1"/>
  <c r="C129" i="9"/>
  <c r="B131" i="2" s="1"/>
  <c r="C125" i="9"/>
  <c r="B127" i="2" s="1"/>
  <c r="C121" i="9"/>
  <c r="B123" i="2" s="1"/>
  <c r="C117" i="9"/>
  <c r="B119" i="2" s="1"/>
  <c r="C113" i="9"/>
  <c r="B115" i="2" s="1"/>
  <c r="C109" i="9"/>
  <c r="B111" i="2" s="1"/>
  <c r="C105" i="9"/>
  <c r="B107" i="2" s="1"/>
  <c r="C97" i="9"/>
  <c r="B99" i="2" s="1"/>
  <c r="C93" i="9"/>
  <c r="B95" i="2" s="1"/>
  <c r="C89" i="9"/>
  <c r="B91" i="2" s="1"/>
  <c r="C85" i="9"/>
  <c r="B87" i="2" s="1"/>
  <c r="C81" i="9"/>
  <c r="B83" i="2" s="1"/>
  <c r="C77" i="9"/>
  <c r="B79" i="2" s="1"/>
  <c r="C73" i="9"/>
  <c r="B75" i="2" s="1"/>
  <c r="C69" i="9"/>
  <c r="B71" i="2" s="1"/>
  <c r="C65" i="9"/>
  <c r="B67" i="2" s="1"/>
  <c r="C61" i="9"/>
  <c r="B63" i="2" s="1"/>
  <c r="C57" i="9"/>
  <c r="B59" i="2" s="1"/>
  <c r="C53" i="9"/>
  <c r="B55" i="2" s="1"/>
  <c r="C49" i="9"/>
  <c r="B51" i="2" s="1"/>
  <c r="C45" i="9"/>
  <c r="B47" i="2" s="1"/>
  <c r="C41" i="9"/>
  <c r="B43" i="2" s="1"/>
  <c r="C37" i="9"/>
  <c r="B39" i="2" s="1"/>
  <c r="C33" i="9"/>
  <c r="B35" i="2" s="1"/>
  <c r="C29" i="9"/>
  <c r="B31" i="2" s="1"/>
  <c r="C25" i="9"/>
  <c r="B27" i="2" s="1"/>
  <c r="C21" i="9"/>
  <c r="B23" i="2" s="1"/>
  <c r="C17" i="9"/>
  <c r="B19" i="2" s="1"/>
  <c r="C13" i="9"/>
  <c r="B15" i="2" s="1"/>
  <c r="C9" i="9"/>
  <c r="B11" i="2" s="1"/>
  <c r="C5" i="9"/>
  <c r="B7" i="2" s="1"/>
  <c r="D1740" i="9"/>
  <c r="C1742" i="2" s="1"/>
  <c r="D1652" i="9"/>
  <c r="C1654" i="2" s="1"/>
  <c r="D1608" i="9"/>
  <c r="C1610" i="2" s="1"/>
  <c r="D1564" i="9"/>
  <c r="C1566" i="2" s="1"/>
  <c r="D1520" i="9"/>
  <c r="C1522" i="2" s="1"/>
  <c r="D1432" i="9"/>
  <c r="C1434" i="2" s="1"/>
  <c r="D1388" i="9"/>
  <c r="C1390" i="2" s="1"/>
  <c r="D1344" i="9"/>
  <c r="C1346" i="2" s="1"/>
  <c r="D1300" i="9"/>
  <c r="C1302" i="2" s="1"/>
  <c r="D1256" i="9"/>
  <c r="C1258" i="2" s="1"/>
  <c r="D1212" i="9"/>
  <c r="C1214" i="2" s="1"/>
  <c r="D1168" i="9"/>
  <c r="C1170" i="2" s="1"/>
  <c r="D1124" i="9"/>
  <c r="C1126" i="2" s="1"/>
  <c r="D1080" i="9"/>
  <c r="C1082" i="2" s="1"/>
  <c r="D1036" i="9"/>
  <c r="C1038" i="2" s="1"/>
  <c r="A1038" i="2" s="1"/>
  <c r="D992" i="9"/>
  <c r="C994" i="2" s="1"/>
  <c r="D904" i="9"/>
  <c r="C906" i="2" s="1"/>
  <c r="D860" i="9"/>
  <c r="C862" i="2" s="1"/>
  <c r="D816" i="9"/>
  <c r="C818" i="2" s="1"/>
  <c r="D772" i="9"/>
  <c r="C774" i="2" s="1"/>
  <c r="D684" i="9"/>
  <c r="C686" i="2" s="1"/>
  <c r="D640" i="9"/>
  <c r="C642" i="2" s="1"/>
  <c r="D508" i="9"/>
  <c r="C510" i="2" s="1"/>
  <c r="A510" i="2" s="1"/>
  <c r="D464" i="9"/>
  <c r="C466" i="2" s="1"/>
  <c r="D420" i="9"/>
  <c r="C422" i="2" s="1"/>
  <c r="D332" i="9"/>
  <c r="C334" i="2" s="1"/>
  <c r="D288" i="9"/>
  <c r="C290" i="2" s="1"/>
  <c r="D244" i="9"/>
  <c r="C246" i="2" s="1"/>
  <c r="D200" i="9"/>
  <c r="C202" i="2" s="1"/>
  <c r="D156" i="9"/>
  <c r="C158" i="2" s="1"/>
  <c r="D112" i="9"/>
  <c r="C114" i="2" s="1"/>
  <c r="D24" i="9"/>
  <c r="C26" i="2" s="1"/>
  <c r="C636" i="9"/>
  <c r="B638" i="2" s="1"/>
  <c r="C632" i="9"/>
  <c r="B634" i="2" s="1"/>
  <c r="C628" i="9"/>
  <c r="B630" i="2" s="1"/>
  <c r="C624" i="9"/>
  <c r="B626" i="2" s="1"/>
  <c r="C620" i="9"/>
  <c r="B622" i="2" s="1"/>
  <c r="C616" i="9"/>
  <c r="B618" i="2" s="1"/>
  <c r="C612" i="9"/>
  <c r="B614" i="2" s="1"/>
  <c r="C608" i="9"/>
  <c r="B610" i="2" s="1"/>
  <c r="C604" i="9"/>
  <c r="B606" i="2" s="1"/>
  <c r="C600" i="9"/>
  <c r="B602" i="2" s="1"/>
  <c r="C596" i="9"/>
  <c r="B598" i="2" s="1"/>
  <c r="C592" i="9"/>
  <c r="B594" i="2" s="1"/>
  <c r="C588" i="9"/>
  <c r="B590" i="2" s="1"/>
  <c r="C584" i="9"/>
  <c r="B586" i="2" s="1"/>
  <c r="C580" i="9"/>
  <c r="B582" i="2" s="1"/>
  <c r="C576" i="9"/>
  <c r="B578" i="2" s="1"/>
  <c r="C572" i="9"/>
  <c r="B574" i="2" s="1"/>
  <c r="C568" i="9"/>
  <c r="B570" i="2" s="1"/>
  <c r="C564" i="9"/>
  <c r="B566" i="2" s="1"/>
  <c r="C560" i="9"/>
  <c r="B562" i="2" s="1"/>
  <c r="C556" i="9"/>
  <c r="B558" i="2" s="1"/>
  <c r="C552" i="9"/>
  <c r="B554" i="2" s="1"/>
  <c r="C548" i="9"/>
  <c r="B550" i="2" s="1"/>
  <c r="C544" i="9"/>
  <c r="B546" i="2" s="1"/>
  <c r="C540" i="9"/>
  <c r="B542" i="2" s="1"/>
  <c r="C536" i="9"/>
  <c r="B538" i="2" s="1"/>
  <c r="C532" i="9"/>
  <c r="B534" i="2" s="1"/>
  <c r="C528" i="9"/>
  <c r="B530" i="2" s="1"/>
  <c r="C524" i="9"/>
  <c r="B526" i="2" s="1"/>
  <c r="C520" i="9"/>
  <c r="B522" i="2" s="1"/>
  <c r="C516" i="9"/>
  <c r="B518" i="2" s="1"/>
  <c r="C512" i="9"/>
  <c r="B514" i="2" s="1"/>
  <c r="C508" i="9"/>
  <c r="B510" i="2" s="1"/>
  <c r="C504" i="9"/>
  <c r="B506" i="2" s="1"/>
  <c r="C500" i="9"/>
  <c r="B502" i="2" s="1"/>
  <c r="C496" i="9"/>
  <c r="B498" i="2" s="1"/>
  <c r="C492" i="9"/>
  <c r="B494" i="2" s="1"/>
  <c r="C488" i="9"/>
  <c r="B490" i="2" s="1"/>
  <c r="C484" i="9"/>
  <c r="B486" i="2" s="1"/>
  <c r="C480" i="9"/>
  <c r="B482" i="2" s="1"/>
  <c r="C476" i="9"/>
  <c r="B478" i="2" s="1"/>
  <c r="C472" i="9"/>
  <c r="B474" i="2" s="1"/>
  <c r="C468" i="9"/>
  <c r="B470" i="2" s="1"/>
  <c r="C464" i="9"/>
  <c r="B466" i="2" s="1"/>
  <c r="C460" i="9"/>
  <c r="B462" i="2" s="1"/>
  <c r="C456" i="9"/>
  <c r="B458" i="2" s="1"/>
  <c r="C452" i="9"/>
  <c r="B454" i="2" s="1"/>
  <c r="C448" i="9"/>
  <c r="B450" i="2" s="1"/>
  <c r="C444" i="9"/>
  <c r="B446" i="2" s="1"/>
  <c r="C440" i="9"/>
  <c r="B442" i="2" s="1"/>
  <c r="C436" i="9"/>
  <c r="B438" i="2" s="1"/>
  <c r="C432" i="9"/>
  <c r="B434" i="2" s="1"/>
  <c r="C428" i="9"/>
  <c r="B430" i="2" s="1"/>
  <c r="C424" i="9"/>
  <c r="B426" i="2" s="1"/>
  <c r="C420" i="9"/>
  <c r="B422" i="2" s="1"/>
  <c r="C416" i="9"/>
  <c r="B418" i="2" s="1"/>
  <c r="C412" i="9"/>
  <c r="B414" i="2" s="1"/>
  <c r="C408" i="9"/>
  <c r="B410" i="2" s="1"/>
  <c r="C404" i="9"/>
  <c r="B406" i="2" s="1"/>
  <c r="C400" i="9"/>
  <c r="B402" i="2" s="1"/>
  <c r="C396" i="9"/>
  <c r="B398" i="2" s="1"/>
  <c r="C392" i="9"/>
  <c r="B394" i="2" s="1"/>
  <c r="C388" i="9"/>
  <c r="B390" i="2" s="1"/>
  <c r="C384" i="9"/>
  <c r="B386" i="2" s="1"/>
  <c r="C380" i="9"/>
  <c r="B382" i="2" s="1"/>
  <c r="C376" i="9"/>
  <c r="B378" i="2" s="1"/>
  <c r="C372" i="9"/>
  <c r="B374" i="2" s="1"/>
  <c r="C368" i="9"/>
  <c r="B370" i="2" s="1"/>
  <c r="C364" i="9"/>
  <c r="B366" i="2" s="1"/>
  <c r="C360" i="9"/>
  <c r="B362" i="2" s="1"/>
  <c r="C356" i="9"/>
  <c r="B358" i="2" s="1"/>
  <c r="C352" i="9"/>
  <c r="B354" i="2" s="1"/>
  <c r="C348" i="9"/>
  <c r="B350" i="2" s="1"/>
  <c r="C344" i="9"/>
  <c r="B346" i="2" s="1"/>
  <c r="C340" i="9"/>
  <c r="B342" i="2" s="1"/>
  <c r="C336" i="9"/>
  <c r="B338" i="2" s="1"/>
  <c r="C332" i="9"/>
  <c r="B334" i="2" s="1"/>
  <c r="C328" i="9"/>
  <c r="B330" i="2" s="1"/>
  <c r="C324" i="9"/>
  <c r="B326" i="2" s="1"/>
  <c r="C320" i="9"/>
  <c r="B322" i="2" s="1"/>
  <c r="C316" i="9"/>
  <c r="B318" i="2" s="1"/>
  <c r="C312" i="9"/>
  <c r="B314" i="2" s="1"/>
  <c r="C308" i="9"/>
  <c r="B310" i="2" s="1"/>
  <c r="C304" i="9"/>
  <c r="B306" i="2" s="1"/>
  <c r="C300" i="9"/>
  <c r="B302" i="2" s="1"/>
  <c r="C296" i="9"/>
  <c r="B298" i="2" s="1"/>
  <c r="C292" i="9"/>
  <c r="B294" i="2" s="1"/>
  <c r="C288" i="9"/>
  <c r="B290" i="2" s="1"/>
  <c r="C284" i="9"/>
  <c r="B286" i="2" s="1"/>
  <c r="C280" i="9"/>
  <c r="B282" i="2" s="1"/>
  <c r="C276" i="9"/>
  <c r="B278" i="2" s="1"/>
  <c r="C272" i="9"/>
  <c r="B274" i="2" s="1"/>
  <c r="C268" i="9"/>
  <c r="B270" i="2" s="1"/>
  <c r="C264" i="9"/>
  <c r="B266" i="2" s="1"/>
  <c r="C260" i="9"/>
  <c r="B262" i="2" s="1"/>
  <c r="C256" i="9"/>
  <c r="B258" i="2" s="1"/>
  <c r="C252" i="9"/>
  <c r="B254" i="2" s="1"/>
  <c r="C248" i="9"/>
  <c r="B250" i="2" s="1"/>
  <c r="C244" i="9"/>
  <c r="B246" i="2" s="1"/>
  <c r="C240" i="9"/>
  <c r="B242" i="2" s="1"/>
  <c r="C236" i="9"/>
  <c r="B238" i="2" s="1"/>
  <c r="C232" i="9"/>
  <c r="B234" i="2" s="1"/>
  <c r="C228" i="9"/>
  <c r="B230" i="2" s="1"/>
  <c r="C224" i="9"/>
  <c r="B226" i="2" s="1"/>
  <c r="C220" i="9"/>
  <c r="B222" i="2" s="1"/>
  <c r="C216" i="9"/>
  <c r="B218" i="2" s="1"/>
  <c r="C212" i="9"/>
  <c r="B214" i="2" s="1"/>
  <c r="C208" i="9"/>
  <c r="B210" i="2" s="1"/>
  <c r="C204" i="9"/>
  <c r="B206" i="2" s="1"/>
  <c r="C200" i="9"/>
  <c r="B202" i="2" s="1"/>
  <c r="C196" i="9"/>
  <c r="B198" i="2" s="1"/>
  <c r="C192" i="9"/>
  <c r="B194" i="2" s="1"/>
  <c r="C188" i="9"/>
  <c r="B190" i="2" s="1"/>
  <c r="C184" i="9"/>
  <c r="B186" i="2" s="1"/>
  <c r="C180" i="9"/>
  <c r="B182" i="2" s="1"/>
  <c r="C176" i="9"/>
  <c r="B178" i="2" s="1"/>
  <c r="C172" i="9"/>
  <c r="B174" i="2" s="1"/>
  <c r="C168" i="9"/>
  <c r="B170" i="2" s="1"/>
  <c r="C164" i="9"/>
  <c r="B166" i="2" s="1"/>
  <c r="C160" i="9"/>
  <c r="B162" i="2" s="1"/>
  <c r="C156" i="9"/>
  <c r="B158" i="2" s="1"/>
  <c r="C152" i="9"/>
  <c r="B154" i="2" s="1"/>
  <c r="C148" i="9"/>
  <c r="B150" i="2" s="1"/>
  <c r="C144" i="9"/>
  <c r="B146" i="2" s="1"/>
  <c r="C140" i="9"/>
  <c r="B142" i="2" s="1"/>
  <c r="C136" i="9"/>
  <c r="B138" i="2" s="1"/>
  <c r="C132" i="9"/>
  <c r="B134" i="2" s="1"/>
  <c r="C128" i="9"/>
  <c r="B130" i="2" s="1"/>
  <c r="C124" i="9"/>
  <c r="B126" i="2" s="1"/>
  <c r="C120" i="9"/>
  <c r="B122" i="2" s="1"/>
  <c r="C116" i="9"/>
  <c r="B118" i="2" s="1"/>
  <c r="C112" i="9"/>
  <c r="B114" i="2" s="1"/>
  <c r="C108" i="9"/>
  <c r="B110" i="2" s="1"/>
  <c r="C104" i="9"/>
  <c r="B106" i="2" s="1"/>
  <c r="C100" i="9"/>
  <c r="B102" i="2" s="1"/>
  <c r="C96" i="9"/>
  <c r="B98" i="2" s="1"/>
  <c r="C92" i="9"/>
  <c r="B94" i="2" s="1"/>
  <c r="C88" i="9"/>
  <c r="B90" i="2" s="1"/>
  <c r="C84" i="9"/>
  <c r="B86" i="2" s="1"/>
  <c r="C80" i="9"/>
  <c r="B82" i="2" s="1"/>
  <c r="C76" i="9"/>
  <c r="B78" i="2" s="1"/>
  <c r="C72" i="9"/>
  <c r="B74" i="2" s="1"/>
  <c r="C68" i="9"/>
  <c r="B70" i="2" s="1"/>
  <c r="C64" i="9"/>
  <c r="B66" i="2" s="1"/>
  <c r="C60" i="9"/>
  <c r="B62" i="2" s="1"/>
  <c r="C56" i="9"/>
  <c r="B58" i="2" s="1"/>
  <c r="C52" i="9"/>
  <c r="B54" i="2" s="1"/>
  <c r="C48" i="9"/>
  <c r="B50" i="2" s="1"/>
  <c r="C44" i="9"/>
  <c r="B46" i="2" s="1"/>
  <c r="C40" i="9"/>
  <c r="B42" i="2" s="1"/>
  <c r="C36" i="9"/>
  <c r="B38" i="2" s="1"/>
  <c r="C32" i="9"/>
  <c r="B34" i="2" s="1"/>
  <c r="C28" i="9"/>
  <c r="B30" i="2" s="1"/>
  <c r="C24" i="9"/>
  <c r="B26" i="2" s="1"/>
  <c r="C20" i="9"/>
  <c r="B22" i="2" s="1"/>
  <c r="C16" i="9"/>
  <c r="B18" i="2" s="1"/>
  <c r="C12" i="9"/>
  <c r="B14" i="2" s="1"/>
  <c r="C8" i="9"/>
  <c r="B10" i="2" s="1"/>
  <c r="A3427" i="2"/>
  <c r="A4" i="2"/>
  <c r="A4319" i="2"/>
  <c r="A4287" i="2"/>
  <c r="A4255" i="2"/>
  <c r="A4223" i="2"/>
  <c r="A4191" i="2"/>
  <c r="A4159" i="2"/>
  <c r="A4127" i="2"/>
  <c r="A4095" i="2"/>
  <c r="A4063" i="2"/>
  <c r="A4167" i="2"/>
  <c r="A4135" i="2"/>
  <c r="A4103" i="2"/>
  <c r="A4071" i="2"/>
  <c r="A4295" i="2"/>
  <c r="A4263" i="2"/>
  <c r="A4231" i="2"/>
  <c r="A4199" i="2"/>
  <c r="A4303" i="2"/>
  <c r="A4271" i="2"/>
  <c r="A4239" i="2"/>
  <c r="A4207" i="2"/>
  <c r="A4175" i="2"/>
  <c r="A4143" i="2"/>
  <c r="A4111" i="2"/>
  <c r="A4079" i="2"/>
  <c r="A4047" i="2"/>
  <c r="A4311" i="2"/>
  <c r="A4279" i="2"/>
  <c r="A4247" i="2"/>
  <c r="A4215" i="2"/>
  <c r="A4183" i="2"/>
  <c r="A4151" i="2"/>
  <c r="A4119" i="2"/>
  <c r="A4087" i="2"/>
  <c r="A4055" i="2"/>
  <c r="A4327" i="2"/>
  <c r="A4039" i="2"/>
  <c r="A4329" i="2"/>
  <c r="A4321" i="2"/>
  <c r="A4313" i="2"/>
  <c r="A4305" i="2"/>
  <c r="A4297" i="2"/>
  <c r="A4289" i="2"/>
  <c r="A4281" i="2"/>
  <c r="A4273" i="2"/>
  <c r="A4265" i="2"/>
  <c r="A4257" i="2"/>
  <c r="A4249" i="2"/>
  <c r="A4241" i="2"/>
  <c r="A4233" i="2"/>
  <c r="A4225" i="2"/>
  <c r="A4217" i="2"/>
  <c r="A4209" i="2"/>
  <c r="A4201" i="2"/>
  <c r="A4193" i="2"/>
  <c r="A4185" i="2"/>
  <c r="A4177" i="2"/>
  <c r="A4169" i="2"/>
  <c r="A4161" i="2"/>
  <c r="A4153" i="2"/>
  <c r="A4145" i="2"/>
  <c r="A4137" i="2"/>
  <c r="A4129" i="2"/>
  <c r="A4121" i="2"/>
  <c r="A4113" i="2"/>
  <c r="A4105" i="2"/>
  <c r="A4097" i="2"/>
  <c r="A4089" i="2"/>
  <c r="A4081" i="2"/>
  <c r="A4073" i="2"/>
  <c r="A4065" i="2"/>
  <c r="A4057" i="2"/>
  <c r="A4049" i="2"/>
  <c r="A4041" i="2"/>
  <c r="A4331" i="2"/>
  <c r="A4961" i="2"/>
  <c r="A4959" i="2"/>
  <c r="A4957" i="2"/>
  <c r="A4955" i="2"/>
  <c r="A4953" i="2"/>
  <c r="A4951" i="2"/>
  <c r="A4949" i="2"/>
  <c r="A4947" i="2"/>
  <c r="A4945" i="2"/>
  <c r="A4943" i="2"/>
  <c r="A4941" i="2"/>
  <c r="A4939" i="2"/>
  <c r="A4937" i="2"/>
  <c r="A4935" i="2"/>
  <c r="A4933" i="2"/>
  <c r="A4931" i="2"/>
  <c r="A4929" i="2"/>
  <c r="A4927" i="2"/>
  <c r="A4925" i="2"/>
  <c r="A4923" i="2"/>
  <c r="A4921" i="2"/>
  <c r="A4919" i="2"/>
  <c r="A4917" i="2"/>
  <c r="A4915" i="2"/>
  <c r="A4913" i="2"/>
  <c r="A4911" i="2"/>
  <c r="A4909" i="2"/>
  <c r="A4907" i="2"/>
  <c r="A4905" i="2"/>
  <c r="A4903" i="2"/>
  <c r="A4901" i="2"/>
  <c r="A4899" i="2"/>
  <c r="A4897" i="2"/>
  <c r="A4895" i="2"/>
  <c r="A4893" i="2"/>
  <c r="A4891" i="2"/>
  <c r="A4889" i="2"/>
  <c r="A4887" i="2"/>
  <c r="A4715" i="2"/>
  <c r="A4713" i="2"/>
  <c r="A4711" i="2"/>
  <c r="A4709" i="2"/>
  <c r="A4707" i="2"/>
  <c r="A4705" i="2"/>
  <c r="A4703" i="2"/>
  <c r="A4701" i="2"/>
  <c r="A4699" i="2"/>
  <c r="A4697" i="2"/>
  <c r="A4695" i="2"/>
  <c r="A4693" i="2"/>
  <c r="A4691" i="2"/>
  <c r="A4689" i="2"/>
  <c r="A4687" i="2"/>
  <c r="A4685" i="2"/>
  <c r="A4683" i="2"/>
  <c r="A4681" i="2"/>
  <c r="A4679" i="2"/>
  <c r="A4677" i="2"/>
  <c r="A4675" i="2"/>
  <c r="A4673" i="2"/>
  <c r="A4671" i="2"/>
  <c r="A4669" i="2"/>
  <c r="A4667" i="2"/>
  <c r="A4665" i="2"/>
  <c r="A4663" i="2"/>
  <c r="A4661" i="2"/>
  <c r="A4659" i="2"/>
  <c r="A4657" i="2"/>
  <c r="A4655" i="2"/>
  <c r="A4653" i="2"/>
  <c r="A4651" i="2"/>
  <c r="A4649" i="2"/>
  <c r="A4647" i="2"/>
  <c r="A4645" i="2"/>
  <c r="A4643" i="2"/>
  <c r="A4641" i="2"/>
  <c r="A4639" i="2"/>
  <c r="A4637" i="2"/>
  <c r="A4635" i="2"/>
  <c r="A4633" i="2"/>
  <c r="A4631" i="2"/>
  <c r="A4629" i="2"/>
  <c r="A4627" i="2"/>
  <c r="A4625" i="2"/>
  <c r="A4623" i="2"/>
  <c r="A4621" i="2"/>
  <c r="A4619" i="2"/>
  <c r="A4617" i="2"/>
  <c r="A4615" i="2"/>
  <c r="A4613" i="2"/>
  <c r="A4611" i="2"/>
  <c r="A4609" i="2"/>
  <c r="A4607" i="2"/>
  <c r="A4605" i="2"/>
  <c r="A4603" i="2"/>
  <c r="A4601" i="2"/>
  <c r="A4599" i="2"/>
  <c r="A4597" i="2"/>
  <c r="A4595" i="2"/>
  <c r="A4593" i="2"/>
  <c r="A4591" i="2"/>
  <c r="A4589" i="2"/>
  <c r="A4587" i="2"/>
  <c r="A4585" i="2"/>
  <c r="A4583" i="2"/>
  <c r="A4581" i="2"/>
  <c r="A4579" i="2"/>
  <c r="A4577" i="2"/>
  <c r="A4575" i="2"/>
  <c r="A4573" i="2"/>
  <c r="A4571" i="2"/>
  <c r="A4569" i="2"/>
  <c r="A4567" i="2"/>
  <c r="A4565" i="2"/>
  <c r="A4563" i="2"/>
  <c r="A4561" i="2"/>
  <c r="A4559" i="2"/>
  <c r="A4557" i="2"/>
  <c r="A4555" i="2"/>
  <c r="A4553" i="2"/>
  <c r="A4551" i="2"/>
  <c r="A4549" i="2"/>
  <c r="A4547" i="2"/>
  <c r="A4545" i="2"/>
  <c r="A4543" i="2"/>
  <c r="A4541" i="2"/>
  <c r="A4539" i="2"/>
  <c r="A4537" i="2"/>
  <c r="A4535" i="2"/>
  <c r="A4533" i="2"/>
  <c r="A4531" i="2"/>
  <c r="A4529" i="2"/>
  <c r="A4527" i="2"/>
  <c r="A4525" i="2"/>
  <c r="A4523" i="2"/>
  <c r="A4521" i="2"/>
  <c r="A4519" i="2"/>
  <c r="A4517" i="2"/>
  <c r="A4515" i="2"/>
  <c r="A4513" i="2"/>
  <c r="A4511" i="2"/>
  <c r="A4509" i="2"/>
  <c r="A4507" i="2"/>
  <c r="A4505" i="2"/>
  <c r="A4503" i="2"/>
  <c r="A4501" i="2"/>
  <c r="A4499" i="2"/>
  <c r="A4497" i="2"/>
  <c r="A4495" i="2"/>
  <c r="A4493" i="2"/>
  <c r="A4491" i="2"/>
  <c r="A4489" i="2"/>
  <c r="A4487" i="2"/>
  <c r="A4485" i="2"/>
  <c r="A4483" i="2"/>
  <c r="A4481" i="2"/>
  <c r="A4479" i="2"/>
  <c r="A4477" i="2"/>
  <c r="A4475" i="2"/>
  <c r="A4473" i="2"/>
  <c r="A4471" i="2"/>
  <c r="A4469" i="2"/>
  <c r="A4467" i="2"/>
  <c r="A4465" i="2"/>
  <c r="A4463" i="2"/>
  <c r="A4461" i="2"/>
  <c r="A4459" i="2"/>
  <c r="A4457" i="2"/>
  <c r="A4455" i="2"/>
  <c r="A4453" i="2"/>
  <c r="A4451" i="2"/>
  <c r="A4449" i="2"/>
  <c r="A4447" i="2"/>
  <c r="A4445" i="2"/>
  <c r="A4443" i="2"/>
  <c r="A4441" i="2"/>
  <c r="A4439" i="2"/>
  <c r="A4437" i="2"/>
  <c r="A4435" i="2"/>
  <c r="A4433" i="2"/>
  <c r="A4431" i="2"/>
  <c r="A4429" i="2"/>
  <c r="A4427" i="2"/>
  <c r="A4425" i="2"/>
  <c r="A4423" i="2"/>
  <c r="A4421" i="2"/>
  <c r="A4419" i="2"/>
  <c r="A4417" i="2"/>
  <c r="A4415" i="2"/>
  <c r="A4413" i="2"/>
  <c r="A4411" i="2"/>
  <c r="A4409" i="2"/>
  <c r="A4407" i="2"/>
  <c r="A4405" i="2"/>
  <c r="A4403" i="2"/>
  <c r="A4401" i="2"/>
  <c r="A4399" i="2"/>
  <c r="A4397" i="2"/>
  <c r="A4395" i="2"/>
  <c r="A4393" i="2"/>
  <c r="A4391" i="2"/>
  <c r="A4389" i="2"/>
  <c r="A4387" i="2"/>
  <c r="A4385" i="2"/>
  <c r="A4383" i="2"/>
  <c r="A4381" i="2"/>
  <c r="A4379" i="2"/>
  <c r="A4377" i="2"/>
  <c r="A4375" i="2"/>
  <c r="A4373" i="2"/>
  <c r="A4371" i="2"/>
  <c r="A4369" i="2"/>
  <c r="A4367" i="2"/>
  <c r="A4365" i="2"/>
  <c r="A4363" i="2"/>
  <c r="A4361" i="2"/>
  <c r="A4359" i="2"/>
  <c r="A4357" i="2"/>
  <c r="A4355" i="2"/>
  <c r="A4353" i="2"/>
  <c r="A4351" i="2"/>
  <c r="A4349" i="2"/>
  <c r="A4347" i="2"/>
  <c r="A4345" i="2"/>
  <c r="A4343" i="2"/>
  <c r="A4341" i="2"/>
  <c r="A4339" i="2"/>
  <c r="A4337" i="2"/>
  <c r="A4335" i="2"/>
  <c r="A4333" i="2"/>
  <c r="A4323" i="2"/>
  <c r="A4315" i="2"/>
  <c r="A4307" i="2"/>
  <c r="A4299" i="2"/>
  <c r="A4291" i="2"/>
  <c r="A4283" i="2"/>
  <c r="A4275" i="2"/>
  <c r="A4267" i="2"/>
  <c r="A4259" i="2"/>
  <c r="A4251" i="2"/>
  <c r="A4243" i="2"/>
  <c r="A4235" i="2"/>
  <c r="A4227" i="2"/>
  <c r="A4219" i="2"/>
  <c r="A4211" i="2"/>
  <c r="A4203" i="2"/>
  <c r="A4195" i="2"/>
  <c r="A4187" i="2"/>
  <c r="A4179" i="2"/>
  <c r="A4171" i="2"/>
  <c r="A4163" i="2"/>
  <c r="A4155" i="2"/>
  <c r="A4147" i="2"/>
  <c r="A4139" i="2"/>
  <c r="A4131" i="2"/>
  <c r="A4123" i="2"/>
  <c r="A4115" i="2"/>
  <c r="A4107" i="2"/>
  <c r="A4099" i="2"/>
  <c r="A4091" i="2"/>
  <c r="A4083" i="2"/>
  <c r="A4075" i="2"/>
  <c r="A4067" i="2"/>
  <c r="A4059" i="2"/>
  <c r="A4051" i="2"/>
  <c r="A4043" i="2"/>
  <c r="A4035" i="2"/>
  <c r="A5529" i="2"/>
  <c r="A5527" i="2"/>
  <c r="A5525" i="2"/>
  <c r="A5523" i="2"/>
  <c r="A5521" i="2"/>
  <c r="A5519" i="2"/>
  <c r="A5517" i="2"/>
  <c r="A5515" i="2"/>
  <c r="A5513" i="2"/>
  <c r="A5511" i="2"/>
  <c r="A5509" i="2"/>
  <c r="A5507" i="2"/>
  <c r="A5505" i="2"/>
  <c r="A5503" i="2"/>
  <c r="A5501" i="2"/>
  <c r="A5499" i="2"/>
  <c r="A5497" i="2"/>
  <c r="A5495" i="2"/>
  <c r="A5493" i="2"/>
  <c r="A5491" i="2"/>
  <c r="A5489" i="2"/>
  <c r="A5487" i="2"/>
  <c r="A5485" i="2"/>
  <c r="A5483" i="2"/>
  <c r="A5481" i="2"/>
  <c r="A5479" i="2"/>
  <c r="A5477" i="2"/>
  <c r="A5475" i="2"/>
  <c r="A5473" i="2"/>
  <c r="A5471" i="2"/>
  <c r="A5469" i="2"/>
  <c r="A5467" i="2"/>
  <c r="A5465" i="2"/>
  <c r="A5463" i="2"/>
  <c r="A5461" i="2"/>
  <c r="A5459" i="2"/>
  <c r="A5457" i="2"/>
  <c r="A5455" i="2"/>
  <c r="A5453" i="2"/>
  <c r="A5451" i="2"/>
  <c r="A5449" i="2"/>
  <c r="A5447" i="2"/>
  <c r="A5445" i="2"/>
  <c r="A5443" i="2"/>
  <c r="A5441" i="2"/>
  <c r="A5439" i="2"/>
  <c r="A5437" i="2"/>
  <c r="A5435" i="2"/>
  <c r="A5433" i="2"/>
  <c r="A5431" i="2"/>
  <c r="A5429" i="2"/>
  <c r="A5427" i="2"/>
  <c r="A5425" i="2"/>
  <c r="A5423" i="2"/>
  <c r="A5421" i="2"/>
  <c r="A5419" i="2"/>
  <c r="A5417" i="2"/>
  <c r="A5415" i="2"/>
  <c r="A5413" i="2"/>
  <c r="A5411" i="2"/>
  <c r="A5409" i="2"/>
  <c r="A5407" i="2"/>
  <c r="A5405" i="2"/>
  <c r="A5403" i="2"/>
  <c r="A5401" i="2"/>
  <c r="A5399" i="2"/>
  <c r="A5397" i="2"/>
  <c r="A5395" i="2"/>
  <c r="A5393" i="2"/>
  <c r="A5391" i="2"/>
  <c r="A5389" i="2"/>
  <c r="A5387" i="2"/>
  <c r="A5385" i="2"/>
  <c r="A5383" i="2"/>
  <c r="A5381" i="2"/>
  <c r="A5379" i="2"/>
  <c r="A5377" i="2"/>
  <c r="A5375" i="2"/>
  <c r="A5373" i="2"/>
  <c r="A5371" i="2"/>
  <c r="A5369" i="2"/>
  <c r="A5367" i="2"/>
  <c r="A5365" i="2"/>
  <c r="A5363" i="2"/>
  <c r="A5361" i="2"/>
  <c r="A5359" i="2"/>
  <c r="A5357" i="2"/>
  <c r="A5355" i="2"/>
  <c r="A5353" i="2"/>
  <c r="A5351" i="2"/>
  <c r="A5349" i="2"/>
  <c r="A5347" i="2"/>
  <c r="A5345" i="2"/>
  <c r="A5343" i="2"/>
  <c r="A5341" i="2"/>
  <c r="A5339" i="2"/>
  <c r="A5337" i="2"/>
  <c r="A5335" i="2"/>
  <c r="A5333" i="2"/>
  <c r="A5331" i="2"/>
  <c r="A5329" i="2"/>
  <c r="A5327" i="2"/>
  <c r="A5325" i="2"/>
  <c r="A5323" i="2"/>
  <c r="A5321" i="2"/>
  <c r="A5319" i="2"/>
  <c r="A5317" i="2"/>
  <c r="A5315" i="2"/>
  <c r="A5313" i="2"/>
  <c r="A5311" i="2"/>
  <c r="A5309" i="2"/>
  <c r="A5307" i="2"/>
  <c r="A5305" i="2"/>
  <c r="A5303" i="2"/>
  <c r="A5301" i="2"/>
  <c r="A5299" i="2"/>
  <c r="A5297" i="2"/>
  <c r="A5295" i="2"/>
  <c r="A5293" i="2"/>
  <c r="A5291" i="2"/>
  <c r="A5289" i="2"/>
  <c r="A5287" i="2"/>
  <c r="A5285" i="2"/>
  <c r="A5283" i="2"/>
  <c r="A5281" i="2"/>
  <c r="A5279" i="2"/>
  <c r="A5277" i="2"/>
  <c r="A5275" i="2"/>
  <c r="A5273" i="2"/>
  <c r="A5271" i="2"/>
  <c r="A5269" i="2"/>
  <c r="A5267" i="2"/>
  <c r="A5265" i="2"/>
  <c r="A5263" i="2"/>
  <c r="A5261" i="2"/>
  <c r="A5259" i="2"/>
  <c r="A5257" i="2"/>
  <c r="A5255" i="2"/>
  <c r="A5253" i="2"/>
  <c r="A5251" i="2"/>
  <c r="A5249" i="2"/>
  <c r="A5247" i="2"/>
  <c r="A5245" i="2"/>
  <c r="A5243" i="2"/>
  <c r="A5241" i="2"/>
  <c r="A5239" i="2"/>
  <c r="A5237" i="2"/>
  <c r="A5235" i="2"/>
  <c r="A5233" i="2"/>
  <c r="A5231" i="2"/>
  <c r="A5229" i="2"/>
  <c r="A5227" i="2"/>
  <c r="A5225" i="2"/>
  <c r="A5223" i="2"/>
  <c r="A5221" i="2"/>
  <c r="A5219" i="2"/>
  <c r="A5217" i="2"/>
  <c r="A5215" i="2"/>
  <c r="A5213" i="2"/>
  <c r="A5211" i="2"/>
  <c r="A5209" i="2"/>
  <c r="A5207" i="2"/>
  <c r="A5205" i="2"/>
  <c r="A5203" i="2"/>
  <c r="A5201" i="2"/>
  <c r="A5199" i="2"/>
  <c r="A5197" i="2"/>
  <c r="A5195" i="2"/>
  <c r="A5193" i="2"/>
  <c r="A5191" i="2"/>
  <c r="A5189" i="2"/>
  <c r="A5187" i="2"/>
  <c r="A5185" i="2"/>
  <c r="A5183" i="2"/>
  <c r="A5181" i="2"/>
  <c r="A5179" i="2"/>
  <c r="A5177" i="2"/>
  <c r="A5175" i="2"/>
  <c r="A5173" i="2"/>
  <c r="A5171" i="2"/>
  <c r="A5169" i="2"/>
  <c r="A5167" i="2"/>
  <c r="A5165" i="2"/>
  <c r="A5163" i="2"/>
  <c r="A5161" i="2"/>
  <c r="A5159" i="2"/>
  <c r="A5157" i="2"/>
  <c r="A5155" i="2"/>
  <c r="A5153" i="2"/>
  <c r="A5151" i="2"/>
  <c r="A5149" i="2"/>
  <c r="A5147" i="2"/>
  <c r="A5145" i="2"/>
  <c r="A5143" i="2"/>
  <c r="A5141" i="2"/>
  <c r="A5139" i="2"/>
  <c r="A5137" i="2"/>
  <c r="A4991" i="2"/>
  <c r="A4989" i="2"/>
  <c r="A4987" i="2"/>
  <c r="A4985" i="2"/>
  <c r="A4983" i="2"/>
  <c r="A4981" i="2"/>
  <c r="A4979" i="2"/>
  <c r="A4977" i="2"/>
  <c r="A4975" i="2"/>
  <c r="A4973" i="2"/>
  <c r="A4971" i="2"/>
  <c r="A4969" i="2"/>
  <c r="A4967" i="2"/>
  <c r="A4965" i="2"/>
  <c r="A4963" i="2"/>
  <c r="A4030" i="2"/>
  <c r="A4325" i="2"/>
  <c r="A4317" i="2"/>
  <c r="A4309" i="2"/>
  <c r="A4301" i="2"/>
  <c r="A4293" i="2"/>
  <c r="A4285" i="2"/>
  <c r="A4277" i="2"/>
  <c r="A4269" i="2"/>
  <c r="A4261" i="2"/>
  <c r="A4253" i="2"/>
  <c r="A4245" i="2"/>
  <c r="A4237" i="2"/>
  <c r="A4229" i="2"/>
  <c r="A4221" i="2"/>
  <c r="A4213" i="2"/>
  <c r="A4205" i="2"/>
  <c r="A4197" i="2"/>
  <c r="A4189" i="2"/>
  <c r="A4181" i="2"/>
  <c r="A4173" i="2"/>
  <c r="A4165" i="2"/>
  <c r="A4157" i="2"/>
  <c r="A4149" i="2"/>
  <c r="A4141" i="2"/>
  <c r="A4133" i="2"/>
  <c r="A4125" i="2"/>
  <c r="A4117" i="2"/>
  <c r="A4109" i="2"/>
  <c r="A4101" i="2"/>
  <c r="A4093" i="2"/>
  <c r="A4085" i="2"/>
  <c r="A4077" i="2"/>
  <c r="A4069" i="2"/>
  <c r="A4061" i="2"/>
  <c r="A4053" i="2"/>
  <c r="A4045" i="2"/>
  <c r="A4037" i="2"/>
  <c r="A1280" i="2"/>
  <c r="A1060" i="2"/>
  <c r="A1104" i="2"/>
  <c r="A1324" i="2"/>
  <c r="A1148" i="2"/>
  <c r="A642" i="2"/>
  <c r="A994" i="2"/>
  <c r="A686" i="2"/>
  <c r="A290" i="2"/>
  <c r="A1236" i="2"/>
  <c r="A1346" i="2"/>
  <c r="A1170" i="2"/>
  <c r="A862" i="2"/>
  <c r="A818" i="2"/>
  <c r="A466" i="2"/>
  <c r="A972" i="2"/>
  <c r="A928" i="2"/>
  <c r="A796" i="2"/>
  <c r="A752" i="2"/>
  <c r="A620" i="2"/>
  <c r="A576" i="2"/>
  <c r="A400" i="2"/>
  <c r="A268" i="2"/>
  <c r="A1016" i="2"/>
  <c r="A884" i="2"/>
  <c r="A840" i="2"/>
  <c r="A708" i="2"/>
  <c r="A664" i="2"/>
  <c r="A532" i="2"/>
  <c r="A488" i="2"/>
  <c r="A356" i="2"/>
  <c r="A312" i="2"/>
  <c r="A6459" i="2"/>
  <c r="A6457" i="2"/>
  <c r="A6455" i="2"/>
  <c r="A6453" i="2"/>
  <c r="A6451" i="2"/>
  <c r="A6449" i="2"/>
  <c r="A6447" i="2"/>
  <c r="A6445" i="2"/>
  <c r="A6443" i="2"/>
  <c r="A6441" i="2"/>
  <c r="A6439" i="2"/>
  <c r="A6437" i="2"/>
  <c r="A6435" i="2"/>
  <c r="A6433" i="2"/>
  <c r="A6431" i="2"/>
  <c r="A6429" i="2"/>
  <c r="A6427" i="2"/>
  <c r="A6425" i="2"/>
  <c r="A6423" i="2"/>
  <c r="A6421" i="2"/>
  <c r="A6419" i="2"/>
  <c r="A6417" i="2"/>
  <c r="A6415" i="2"/>
  <c r="A6413" i="2"/>
  <c r="A6411" i="2"/>
  <c r="A6409" i="2"/>
  <c r="A599" i="2"/>
  <c r="A423" i="2"/>
  <c r="A6407" i="2"/>
  <c r="A6405" i="2"/>
  <c r="A6403" i="2"/>
  <c r="A6401" i="2"/>
  <c r="A6399" i="2"/>
  <c r="A6397" i="2"/>
  <c r="A6395" i="2"/>
  <c r="A6393" i="2"/>
  <c r="A6391" i="2"/>
  <c r="A6389" i="2"/>
  <c r="A6387" i="2"/>
  <c r="A6385" i="2"/>
  <c r="A6383" i="2"/>
  <c r="A6381" i="2"/>
  <c r="A6379" i="2"/>
  <c r="A6377" i="2"/>
  <c r="A6375" i="2"/>
  <c r="A6373" i="2"/>
  <c r="A6371" i="2"/>
  <c r="A6369" i="2"/>
  <c r="A6367" i="2"/>
  <c r="A6365" i="2"/>
  <c r="A6363" i="2"/>
  <c r="A6361" i="2"/>
  <c r="A6359" i="2"/>
  <c r="A6357" i="2"/>
  <c r="A6355" i="2"/>
  <c r="A6353" i="2"/>
  <c r="A6351" i="2"/>
  <c r="A6349" i="2"/>
  <c r="A6347" i="2"/>
  <c r="A6345" i="2"/>
  <c r="A6343" i="2"/>
  <c r="A6341" i="2"/>
  <c r="A6339" i="2"/>
  <c r="A6337" i="2"/>
  <c r="A6335" i="2"/>
  <c r="A6333" i="2"/>
  <c r="A6331" i="2"/>
  <c r="A6329" i="2"/>
  <c r="A6327" i="2"/>
  <c r="A6325" i="2"/>
  <c r="A6323" i="2"/>
  <c r="A6321" i="2"/>
  <c r="A6319" i="2"/>
  <c r="A6317" i="2"/>
  <c r="A6315" i="2"/>
  <c r="A6313" i="2"/>
  <c r="A6311" i="2"/>
  <c r="A6309" i="2"/>
  <c r="A6307" i="2"/>
  <c r="A6305" i="2"/>
  <c r="A6303" i="2"/>
  <c r="A6301" i="2"/>
  <c r="A6299" i="2"/>
  <c r="A6297" i="2"/>
  <c r="A6295" i="2"/>
  <c r="A6293" i="2"/>
  <c r="A6291" i="2"/>
  <c r="A6289" i="2"/>
  <c r="A6287" i="2"/>
  <c r="A6285" i="2"/>
  <c r="A6283" i="2"/>
  <c r="A6281" i="2"/>
  <c r="A6279" i="2"/>
  <c r="A6277" i="2"/>
  <c r="A6275" i="2"/>
  <c r="A6273" i="2"/>
  <c r="A6271" i="2"/>
  <c r="A6269" i="2"/>
  <c r="A6267" i="2"/>
  <c r="A6265" i="2"/>
  <c r="A6263" i="2"/>
  <c r="A6261" i="2"/>
  <c r="A6259" i="2"/>
  <c r="A6257" i="2"/>
  <c r="A6255" i="2"/>
  <c r="A6253" i="2"/>
  <c r="A6251" i="2"/>
  <c r="A6249" i="2"/>
  <c r="A6247" i="2"/>
  <c r="A6245" i="2"/>
  <c r="A6243" i="2"/>
  <c r="A6241" i="2"/>
  <c r="A6239" i="2"/>
  <c r="A6237" i="2"/>
  <c r="A6235" i="2"/>
  <c r="A6233" i="2"/>
  <c r="A6231" i="2"/>
  <c r="A6229" i="2"/>
  <c r="A6227" i="2"/>
  <c r="A6225" i="2"/>
  <c r="A6223" i="2"/>
  <c r="A6221" i="2"/>
  <c r="A6219" i="2"/>
  <c r="A6217" i="2"/>
  <c r="A6215" i="2"/>
  <c r="A6213" i="2"/>
  <c r="A6211" i="2"/>
  <c r="A6209" i="2"/>
  <c r="A6207" i="2"/>
  <c r="A6205" i="2"/>
  <c r="A6203" i="2"/>
  <c r="A6201" i="2"/>
  <c r="A6199" i="2"/>
  <c r="A6197" i="2"/>
  <c r="A6195" i="2"/>
  <c r="A6193" i="2"/>
  <c r="A6191" i="2"/>
  <c r="A6189" i="2"/>
  <c r="A6187" i="2"/>
  <c r="A6185" i="2"/>
  <c r="A6183" i="2"/>
  <c r="A6181" i="2"/>
  <c r="A6179" i="2"/>
  <c r="A6177" i="2"/>
  <c r="A6175" i="2"/>
  <c r="A6173" i="2"/>
  <c r="A6171" i="2"/>
  <c r="A6169" i="2"/>
  <c r="A6167" i="2"/>
  <c r="A6165" i="2"/>
  <c r="A6163" i="2"/>
  <c r="A6161" i="2"/>
  <c r="A6159" i="2"/>
  <c r="A6157" i="2"/>
  <c r="A6155" i="2"/>
  <c r="A6153" i="2"/>
  <c r="A6151" i="2"/>
  <c r="A6149" i="2"/>
  <c r="A6147" i="2"/>
  <c r="A6145" i="2"/>
  <c r="A6143" i="2"/>
  <c r="A6141" i="2"/>
  <c r="A6139" i="2"/>
  <c r="A6137" i="2"/>
  <c r="A6135" i="2"/>
  <c r="A6133" i="2"/>
  <c r="A6131" i="2"/>
  <c r="A6129" i="2"/>
  <c r="A6127" i="2"/>
  <c r="A6125" i="2"/>
  <c r="A6123" i="2"/>
  <c r="A6121" i="2"/>
  <c r="A6119" i="2"/>
  <c r="A6117" i="2"/>
  <c r="A6115" i="2"/>
  <c r="A6113" i="2"/>
  <c r="A6111" i="2"/>
  <c r="A6109" i="2"/>
  <c r="A6107" i="2"/>
  <c r="A6105" i="2"/>
  <c r="A6103" i="2"/>
  <c r="A6101" i="2"/>
  <c r="A6099" i="2"/>
  <c r="A6097" i="2"/>
  <c r="A6095" i="2"/>
  <c r="A6093" i="2"/>
  <c r="A6091" i="2"/>
  <c r="A6089" i="2"/>
  <c r="A6087" i="2"/>
  <c r="A6085" i="2"/>
  <c r="A6083" i="2"/>
  <c r="A6081" i="2"/>
  <c r="A6079" i="2"/>
  <c r="A6077" i="2"/>
  <c r="A6075" i="2"/>
  <c r="A6073" i="2"/>
  <c r="A6071" i="2"/>
  <c r="A6069" i="2"/>
  <c r="A6067" i="2"/>
  <c r="A6065" i="2"/>
  <c r="A6063" i="2"/>
  <c r="A6061" i="2"/>
  <c r="A6059" i="2"/>
  <c r="A6057" i="2"/>
  <c r="A6055" i="2"/>
  <c r="A6053" i="2"/>
  <c r="A6051" i="2"/>
  <c r="A6049" i="2"/>
  <c r="A6047" i="2"/>
  <c r="A6045" i="2"/>
  <c r="A6043" i="2"/>
  <c r="A6041" i="2"/>
  <c r="A6039" i="2"/>
  <c r="A6037" i="2"/>
  <c r="A6035" i="2"/>
  <c r="A6033" i="2"/>
  <c r="A6031" i="2"/>
  <c r="A6029" i="2"/>
  <c r="A6027" i="2"/>
  <c r="A6025" i="2"/>
  <c r="A6023" i="2"/>
  <c r="A6021" i="2"/>
  <c r="A6019" i="2"/>
  <c r="A6017" i="2"/>
  <c r="A6015" i="2"/>
  <c r="A6013" i="2"/>
  <c r="A6011" i="2"/>
  <c r="A6009" i="2"/>
  <c r="A6007" i="2"/>
  <c r="A6005" i="2"/>
  <c r="A6003" i="2"/>
  <c r="A6001" i="2"/>
  <c r="A5999" i="2"/>
  <c r="A5997" i="2"/>
  <c r="A5995" i="2"/>
  <c r="A5993" i="2"/>
  <c r="A5991" i="2"/>
  <c r="A5989" i="2"/>
  <c r="A5987" i="2"/>
  <c r="A5985" i="2"/>
  <c r="A5983" i="2"/>
  <c r="A5981" i="2"/>
  <c r="A5979" i="2"/>
  <c r="A5977" i="2"/>
  <c r="A5975" i="2"/>
  <c r="A5973" i="2"/>
  <c r="A5971" i="2"/>
  <c r="A5969" i="2"/>
  <c r="A5967" i="2"/>
  <c r="A5965" i="2"/>
  <c r="A5963" i="2"/>
  <c r="A5961" i="2"/>
  <c r="A5959" i="2"/>
  <c r="A5957" i="2"/>
  <c r="A5955" i="2"/>
  <c r="A5953" i="2"/>
  <c r="A5951" i="2"/>
  <c r="A5949" i="2"/>
  <c r="A5947" i="2"/>
  <c r="A5945" i="2"/>
  <c r="A5943" i="2"/>
  <c r="A5941" i="2"/>
  <c r="A5939" i="2"/>
  <c r="A5937" i="2"/>
  <c r="A5935" i="2"/>
  <c r="A5933" i="2"/>
  <c r="A5931" i="2"/>
  <c r="A5929" i="2"/>
  <c r="A5927" i="2"/>
  <c r="A5925" i="2"/>
  <c r="A5923" i="2"/>
  <c r="A5921" i="2"/>
  <c r="A5919" i="2"/>
  <c r="A5917" i="2"/>
  <c r="A5915" i="2"/>
  <c r="A5913" i="2"/>
  <c r="A5911" i="2"/>
  <c r="A5909" i="2"/>
  <c r="A5907" i="2"/>
  <c r="A5905" i="2"/>
  <c r="A5903" i="2"/>
  <c r="A5901" i="2"/>
  <c r="A5899" i="2"/>
  <c r="A5897" i="2"/>
  <c r="A5895" i="2"/>
  <c r="A5893" i="2"/>
  <c r="A5891" i="2"/>
  <c r="A5889" i="2"/>
  <c r="A5887" i="2"/>
  <c r="A5885" i="2"/>
  <c r="A5883" i="2"/>
  <c r="A5881" i="2"/>
  <c r="A5879" i="2"/>
  <c r="A5877" i="2"/>
  <c r="A5875" i="2"/>
  <c r="A5873" i="2"/>
  <c r="A5871" i="2"/>
  <c r="A5869" i="2"/>
  <c r="A5867" i="2"/>
  <c r="A5865" i="2"/>
  <c r="A5863" i="2"/>
  <c r="A5861" i="2"/>
  <c r="A5859" i="2"/>
  <c r="A5857" i="2"/>
  <c r="A5855" i="2"/>
  <c r="A5853" i="2"/>
  <c r="A5851" i="2"/>
  <c r="A5849" i="2"/>
  <c r="A5847" i="2"/>
  <c r="A5845" i="2"/>
  <c r="A5843" i="2"/>
  <c r="A5841" i="2"/>
  <c r="A5839" i="2"/>
  <c r="A5837" i="2"/>
  <c r="A5835" i="2"/>
  <c r="A5833" i="2"/>
  <c r="A5831" i="2"/>
  <c r="A5829" i="2"/>
  <c r="A5827" i="2"/>
  <c r="A5825" i="2"/>
  <c r="A5823" i="2"/>
  <c r="A5821" i="2"/>
  <c r="A5819" i="2"/>
  <c r="A5817" i="2"/>
  <c r="A5815" i="2"/>
  <c r="A5813" i="2"/>
  <c r="A5811" i="2"/>
  <c r="A5809" i="2"/>
  <c r="A5807" i="2"/>
  <c r="A5805" i="2"/>
  <c r="A5803" i="2"/>
  <c r="A5801" i="2"/>
  <c r="A5799" i="2"/>
  <c r="A5797" i="2"/>
  <c r="A5795" i="2"/>
  <c r="A5793" i="2"/>
  <c r="A5791" i="2"/>
  <c r="A5789" i="2"/>
  <c r="A5787" i="2"/>
  <c r="A5785" i="2"/>
  <c r="A5783" i="2"/>
  <c r="A5781" i="2"/>
  <c r="A5779" i="2"/>
  <c r="A5777" i="2"/>
  <c r="A5775" i="2"/>
  <c r="A5773" i="2"/>
  <c r="A5771" i="2"/>
  <c r="A5769" i="2"/>
  <c r="A5767" i="2"/>
  <c r="A5765" i="2"/>
  <c r="A5763" i="2"/>
  <c r="A5761" i="2"/>
  <c r="A5759" i="2"/>
  <c r="A5757" i="2"/>
  <c r="A5755" i="2"/>
  <c r="A5753" i="2"/>
  <c r="A5751" i="2"/>
  <c r="A5749" i="2"/>
  <c r="A5747" i="2"/>
  <c r="A5745" i="2"/>
  <c r="A5743" i="2"/>
  <c r="A5741" i="2"/>
  <c r="A5739" i="2"/>
  <c r="A5737" i="2"/>
  <c r="A5735" i="2"/>
  <c r="A5733" i="2"/>
  <c r="A5731" i="2"/>
  <c r="A5729" i="2"/>
  <c r="A5727" i="2"/>
  <c r="A5725" i="2"/>
  <c r="A5723" i="2"/>
  <c r="A5721" i="2"/>
  <c r="A5719" i="2"/>
  <c r="A5717" i="2"/>
  <c r="A5715" i="2"/>
  <c r="A5713" i="2"/>
  <c r="A5711" i="2"/>
  <c r="A5709" i="2"/>
  <c r="A5707" i="2"/>
  <c r="A5705" i="2"/>
  <c r="A5703" i="2"/>
  <c r="A5701" i="2"/>
  <c r="A5699" i="2"/>
  <c r="A5697" i="2"/>
  <c r="A5695" i="2"/>
  <c r="A5693" i="2"/>
  <c r="A5691" i="2"/>
  <c r="A5689" i="2"/>
  <c r="A5687" i="2"/>
  <c r="A5685" i="2"/>
  <c r="A5683" i="2"/>
  <c r="A5681" i="2"/>
  <c r="A5679" i="2"/>
  <c r="A5677" i="2"/>
  <c r="A5675" i="2"/>
  <c r="A5673" i="2"/>
  <c r="A5671" i="2"/>
  <c r="A5669" i="2"/>
  <c r="A5667" i="2"/>
  <c r="A5665" i="2"/>
  <c r="A5663" i="2"/>
  <c r="A5661" i="2"/>
  <c r="A5659" i="2"/>
  <c r="A5657" i="2"/>
  <c r="A5655" i="2"/>
  <c r="A5653" i="2"/>
  <c r="A5651" i="2"/>
  <c r="A5649" i="2"/>
  <c r="A5647" i="2"/>
  <c r="A5645" i="2"/>
  <c r="A5643" i="2"/>
  <c r="A5641" i="2"/>
  <c r="A5639" i="2"/>
  <c r="A5637" i="2"/>
  <c r="A5635" i="2"/>
  <c r="A5633" i="2"/>
  <c r="A5631" i="2"/>
  <c r="A5629" i="2"/>
  <c r="A5627" i="2"/>
  <c r="A5625" i="2"/>
  <c r="A5623" i="2"/>
  <c r="A5621" i="2"/>
  <c r="A5619" i="2"/>
  <c r="A5617" i="2"/>
  <c r="A5615" i="2"/>
  <c r="A5613" i="2"/>
  <c r="A5611" i="2"/>
  <c r="A5609" i="2"/>
  <c r="A5607" i="2"/>
  <c r="A5605" i="2"/>
  <c r="A5603" i="2"/>
  <c r="A5601" i="2"/>
  <c r="A5599" i="2"/>
  <c r="A5597" i="2"/>
  <c r="A5595" i="2"/>
  <c r="A5593" i="2"/>
  <c r="A5591" i="2"/>
  <c r="A5589" i="2"/>
  <c r="A5587" i="2"/>
  <c r="A5585" i="2"/>
  <c r="A5583" i="2"/>
  <c r="A5581" i="2"/>
  <c r="A5579" i="2"/>
  <c r="A5577" i="2"/>
  <c r="A5575" i="2"/>
  <c r="A5573" i="2"/>
  <c r="A5571" i="2"/>
  <c r="A5569" i="2"/>
  <c r="A5567" i="2"/>
  <c r="A5565" i="2"/>
  <c r="A5563" i="2"/>
  <c r="A5561" i="2"/>
  <c r="A5559" i="2"/>
  <c r="A5557" i="2"/>
  <c r="A5555" i="2"/>
  <c r="A5553" i="2"/>
  <c r="A5551" i="2"/>
  <c r="A5549" i="2"/>
  <c r="A5547" i="2"/>
  <c r="A5545" i="2"/>
  <c r="A5543" i="2"/>
  <c r="A5541" i="2"/>
  <c r="A5539" i="2"/>
  <c r="A5537" i="2"/>
  <c r="A5535" i="2"/>
  <c r="A5533" i="2"/>
  <c r="A5531" i="2"/>
  <c r="A5135" i="2"/>
  <c r="A5133" i="2"/>
  <c r="A5131" i="2"/>
  <c r="A5129" i="2"/>
  <c r="A5127" i="2"/>
  <c r="A5125" i="2"/>
  <c r="A5123" i="2"/>
  <c r="A5121" i="2"/>
  <c r="A5119" i="2"/>
  <c r="A5117" i="2"/>
  <c r="A5115" i="2"/>
  <c r="A5113" i="2"/>
  <c r="A5111" i="2"/>
  <c r="A5109" i="2"/>
  <c r="A5107" i="2"/>
  <c r="A5105" i="2"/>
  <c r="A5103" i="2"/>
  <c r="A5101" i="2"/>
  <c r="A5099" i="2"/>
  <c r="A5097" i="2"/>
  <c r="A5095" i="2"/>
  <c r="A5093" i="2"/>
  <c r="A5091" i="2"/>
  <c r="A5089" i="2"/>
  <c r="A5087" i="2"/>
  <c r="A5085" i="2"/>
  <c r="A5083" i="2"/>
  <c r="A5081" i="2"/>
  <c r="A5079" i="2"/>
  <c r="A5077" i="2"/>
  <c r="A5075" i="2"/>
  <c r="A5073" i="2"/>
  <c r="A5071" i="2"/>
  <c r="A5069" i="2"/>
  <c r="A5067" i="2"/>
  <c r="A5065" i="2"/>
  <c r="A5063" i="2"/>
  <c r="A5061" i="2"/>
  <c r="A5059" i="2"/>
  <c r="A5057" i="2"/>
  <c r="A5055" i="2"/>
  <c r="A5053" i="2"/>
  <c r="A5051" i="2"/>
  <c r="A5049" i="2"/>
  <c r="A5047" i="2"/>
  <c r="A5045" i="2"/>
  <c r="A5043" i="2"/>
  <c r="A5041" i="2"/>
  <c r="A5039" i="2"/>
  <c r="A5037" i="2"/>
  <c r="A5035" i="2"/>
  <c r="A5033" i="2"/>
  <c r="A5031" i="2"/>
  <c r="A5029" i="2"/>
  <c r="A5027" i="2"/>
  <c r="A5025" i="2"/>
  <c r="A5023" i="2"/>
  <c r="A5021" i="2"/>
  <c r="A5019" i="2"/>
  <c r="A5017" i="2"/>
  <c r="A5015" i="2"/>
  <c r="A5013" i="2"/>
  <c r="A5011" i="2"/>
  <c r="A5009" i="2"/>
  <c r="A5007" i="2"/>
  <c r="A5005" i="2"/>
  <c r="A5003" i="2"/>
  <c r="A5001" i="2"/>
  <c r="A4999" i="2"/>
  <c r="A4997" i="2"/>
  <c r="A4995" i="2"/>
  <c r="A4993" i="2"/>
  <c r="A4885" i="2"/>
  <c r="A4883" i="2"/>
  <c r="A4881" i="2"/>
  <c r="A4879" i="2"/>
  <c r="A4877" i="2"/>
  <c r="A4875" i="2"/>
  <c r="A4873" i="2"/>
  <c r="A4871" i="2"/>
  <c r="A4869" i="2"/>
  <c r="A4867" i="2"/>
  <c r="A4865" i="2"/>
  <c r="A4863" i="2"/>
  <c r="A4861" i="2"/>
  <c r="A4859" i="2"/>
  <c r="A4857" i="2"/>
  <c r="A4855" i="2"/>
  <c r="A4853" i="2"/>
  <c r="A4851" i="2"/>
  <c r="A4849" i="2"/>
  <c r="A4847" i="2"/>
  <c r="A4845" i="2"/>
  <c r="A4843" i="2"/>
  <c r="A4841" i="2"/>
  <c r="A4839" i="2"/>
  <c r="A4837" i="2"/>
  <c r="A4835" i="2"/>
  <c r="A4833" i="2"/>
  <c r="A4831" i="2"/>
  <c r="A4829" i="2"/>
  <c r="A4827" i="2"/>
  <c r="A4825" i="2"/>
  <c r="A4823" i="2"/>
  <c r="A4821" i="2"/>
  <c r="A4819" i="2"/>
  <c r="A4817" i="2"/>
  <c r="A4815" i="2"/>
  <c r="A4813" i="2"/>
  <c r="A4811" i="2"/>
  <c r="A4809" i="2"/>
  <c r="A4807" i="2"/>
  <c r="A4805" i="2"/>
  <c r="A4803" i="2"/>
  <c r="A4801" i="2"/>
  <c r="A4799" i="2"/>
  <c r="A4797" i="2"/>
  <c r="A4795" i="2"/>
  <c r="A4793" i="2"/>
  <c r="A4791" i="2"/>
  <c r="A4789" i="2"/>
  <c r="A4787" i="2"/>
  <c r="A4785" i="2"/>
  <c r="A4783" i="2"/>
  <c r="A4781" i="2"/>
  <c r="A4779" i="2"/>
  <c r="A4777" i="2"/>
  <c r="A4775" i="2"/>
  <c r="A4773" i="2"/>
  <c r="A4771" i="2"/>
  <c r="A4769" i="2"/>
  <c r="A4767" i="2"/>
  <c r="A4765" i="2"/>
  <c r="A4763" i="2"/>
  <c r="A4761" i="2"/>
  <c r="A4759" i="2"/>
  <c r="A4757" i="2"/>
  <c r="A4755" i="2"/>
  <c r="A4753" i="2"/>
  <c r="A4751" i="2"/>
  <c r="A4749" i="2"/>
  <c r="A4747" i="2"/>
  <c r="A4745" i="2"/>
  <c r="A4743" i="2"/>
  <c r="A4741" i="2"/>
  <c r="A4739" i="2"/>
  <c r="A4737" i="2"/>
  <c r="A4735" i="2"/>
  <c r="A4733" i="2"/>
  <c r="A4731" i="2"/>
  <c r="A4729" i="2"/>
  <c r="A4727" i="2"/>
  <c r="A4725" i="2"/>
  <c r="A4723" i="2"/>
  <c r="A4721" i="2"/>
  <c r="A4719" i="2"/>
  <c r="A4717" i="2"/>
  <c r="A951" i="2"/>
  <c r="A907" i="2"/>
  <c r="A775" i="2"/>
  <c r="A731" i="2"/>
  <c r="A555" i="2"/>
  <c r="A379" i="2"/>
  <c r="A7373" i="2"/>
  <c r="A7371" i="2"/>
  <c r="A7369" i="2"/>
  <c r="A7367" i="2"/>
  <c r="A7365" i="2"/>
  <c r="A7363" i="2"/>
  <c r="A7361" i="2"/>
  <c r="A7359" i="2"/>
  <c r="A7357" i="2"/>
  <c r="A7355" i="2"/>
  <c r="A7353" i="2"/>
  <c r="A7351" i="2"/>
  <c r="A7349" i="2"/>
  <c r="A7347" i="2"/>
  <c r="A7345" i="2"/>
  <c r="A7343" i="2"/>
  <c r="A7341" i="2"/>
  <c r="A7339" i="2"/>
  <c r="A7337" i="2"/>
  <c r="A7335" i="2"/>
  <c r="A7333" i="2"/>
  <c r="A7331" i="2"/>
  <c r="A7329" i="2"/>
  <c r="A7327" i="2"/>
  <c r="A7325" i="2"/>
  <c r="A7323" i="2"/>
  <c r="A7321" i="2"/>
  <c r="A7319" i="2"/>
  <c r="A7317" i="2"/>
  <c r="A7315" i="2"/>
  <c r="A7313" i="2"/>
  <c r="A7311" i="2"/>
  <c r="A7309" i="2"/>
  <c r="A7307" i="2"/>
  <c r="A7305" i="2"/>
  <c r="A7303" i="2"/>
  <c r="A7301" i="2"/>
  <c r="A7299" i="2"/>
  <c r="A7297" i="2"/>
  <c r="A7295" i="2"/>
  <c r="A7293" i="2"/>
  <c r="A7291" i="2"/>
  <c r="A7289" i="2"/>
  <c r="A7287" i="2"/>
  <c r="A7285" i="2"/>
  <c r="A7283" i="2"/>
  <c r="A7281" i="2"/>
  <c r="A7279" i="2"/>
  <c r="A7277" i="2"/>
  <c r="A7275" i="2"/>
  <c r="A7273" i="2"/>
  <c r="A7271" i="2"/>
  <c r="A7269" i="2"/>
  <c r="A7267" i="2"/>
  <c r="A7265" i="2"/>
  <c r="A7263" i="2"/>
  <c r="A7261" i="2"/>
  <c r="A7259" i="2"/>
  <c r="A7257" i="2"/>
  <c r="A7255" i="2"/>
  <c r="A7253" i="2"/>
  <c r="A7251" i="2"/>
  <c r="A7249" i="2"/>
  <c r="A7247" i="2"/>
  <c r="A7245" i="2"/>
  <c r="A7243" i="2"/>
  <c r="A7241" i="2"/>
  <c r="A7239" i="2"/>
  <c r="A7237" i="2"/>
  <c r="A7235" i="2"/>
  <c r="A7233" i="2"/>
  <c r="A7231" i="2"/>
  <c r="A7229" i="2"/>
  <c r="A7227" i="2"/>
  <c r="A7225" i="2"/>
  <c r="A7223" i="2"/>
  <c r="A7221" i="2"/>
  <c r="A7219" i="2"/>
  <c r="A7217" i="2"/>
  <c r="A7215" i="2"/>
  <c r="A7213" i="2"/>
  <c r="A7211" i="2"/>
  <c r="A7209" i="2"/>
  <c r="A7207" i="2"/>
  <c r="A7205" i="2"/>
  <c r="A7203" i="2"/>
  <c r="A7201" i="2"/>
  <c r="A7199" i="2"/>
  <c r="A7197" i="2"/>
  <c r="A7195" i="2"/>
  <c r="A7193" i="2"/>
  <c r="A7191" i="2"/>
  <c r="A7189" i="2"/>
  <c r="A7187" i="2"/>
  <c r="A7185" i="2"/>
  <c r="A7183" i="2"/>
  <c r="A7181" i="2"/>
  <c r="A7179" i="2"/>
  <c r="A7177" i="2"/>
  <c r="A7175" i="2"/>
  <c r="A7173" i="2"/>
  <c r="A7171" i="2"/>
  <c r="A7169" i="2"/>
  <c r="A7167" i="2"/>
  <c r="A7165" i="2"/>
  <c r="A7163" i="2"/>
  <c r="A7161" i="2"/>
  <c r="A7159" i="2"/>
  <c r="A7157" i="2"/>
  <c r="A7155" i="2"/>
  <c r="A7153" i="2"/>
  <c r="A7151" i="2"/>
  <c r="A7149" i="2"/>
  <c r="A7147" i="2"/>
  <c r="A7145" i="2"/>
  <c r="A7143" i="2"/>
  <c r="A7141" i="2"/>
  <c r="A7139" i="2"/>
  <c r="A7137" i="2"/>
  <c r="A7135" i="2"/>
  <c r="A7133" i="2"/>
  <c r="A7131" i="2"/>
  <c r="A7129" i="2"/>
  <c r="A7127" i="2"/>
  <c r="A7125" i="2"/>
  <c r="A7123" i="2"/>
  <c r="A7121" i="2"/>
  <c r="A7119" i="2"/>
  <c r="A7117" i="2"/>
  <c r="A7115" i="2"/>
  <c r="A7113" i="2"/>
  <c r="A7111" i="2"/>
  <c r="A7109" i="2"/>
  <c r="A7107" i="2"/>
  <c r="A7105" i="2"/>
  <c r="A7103" i="2"/>
  <c r="A7101" i="2"/>
  <c r="A7099" i="2"/>
  <c r="A7097" i="2"/>
  <c r="A7095" i="2"/>
  <c r="A7093" i="2"/>
  <c r="A7091" i="2"/>
  <c r="A7089" i="2"/>
  <c r="A7087" i="2"/>
  <c r="A7085" i="2"/>
  <c r="A7083" i="2"/>
  <c r="A7081" i="2"/>
  <c r="A7079" i="2"/>
  <c r="A7077" i="2"/>
  <c r="A7075" i="2"/>
  <c r="A7073" i="2"/>
  <c r="A7071" i="2"/>
  <c r="A7069" i="2"/>
  <c r="A7067" i="2"/>
  <c r="A7065" i="2"/>
  <c r="A7063" i="2"/>
  <c r="A7061" i="2"/>
  <c r="A7059" i="2"/>
  <c r="A7057" i="2"/>
  <c r="A7055" i="2"/>
  <c r="A7053" i="2"/>
  <c r="A7051" i="2"/>
  <c r="A7049" i="2"/>
  <c r="A7047" i="2"/>
  <c r="A7045" i="2"/>
  <c r="A7043" i="2"/>
  <c r="A7041" i="2"/>
  <c r="A7039" i="2"/>
  <c r="A7037" i="2"/>
  <c r="A7035" i="2"/>
  <c r="A7033" i="2"/>
  <c r="A7031" i="2"/>
  <c r="A7029" i="2"/>
  <c r="A7027" i="2"/>
  <c r="A7025" i="2"/>
  <c r="A7023" i="2"/>
  <c r="A7021" i="2"/>
  <c r="A7019" i="2"/>
  <c r="A7017" i="2"/>
  <c r="A7015" i="2"/>
  <c r="A7013" i="2"/>
  <c r="A7011" i="2"/>
  <c r="A7009" i="2"/>
  <c r="A7007" i="2"/>
  <c r="A7005" i="2"/>
  <c r="A7003" i="2"/>
  <c r="A7001" i="2"/>
  <c r="A6999" i="2"/>
  <c r="A6997" i="2"/>
  <c r="A6995" i="2"/>
  <c r="A6993" i="2"/>
  <c r="A6991" i="2"/>
  <c r="A6989" i="2"/>
  <c r="A6987" i="2"/>
  <c r="A6985" i="2"/>
  <c r="A6983" i="2"/>
  <c r="A6981" i="2"/>
  <c r="A6979" i="2"/>
  <c r="A6977" i="2"/>
  <c r="A6975" i="2"/>
  <c r="A6973" i="2"/>
  <c r="A6971" i="2"/>
  <c r="A6969" i="2"/>
  <c r="A6967" i="2"/>
  <c r="A6965" i="2"/>
  <c r="A6963" i="2"/>
  <c r="A6961" i="2"/>
  <c r="A6959" i="2"/>
  <c r="A6957" i="2"/>
  <c r="A6955" i="2"/>
  <c r="A6953" i="2"/>
  <c r="A6951" i="2"/>
  <c r="A6949" i="2"/>
  <c r="A6947" i="2"/>
  <c r="A6945" i="2"/>
  <c r="A6943" i="2"/>
  <c r="A6941" i="2"/>
  <c r="A6939" i="2"/>
  <c r="A6937" i="2"/>
  <c r="A6935" i="2"/>
  <c r="A6933" i="2"/>
  <c r="A6931" i="2"/>
  <c r="A6929" i="2"/>
  <c r="A6927" i="2"/>
  <c r="A6925" i="2"/>
  <c r="A6923" i="2"/>
  <c r="A6921" i="2"/>
  <c r="A6919" i="2"/>
  <c r="A6917" i="2"/>
  <c r="A6915" i="2"/>
  <c r="A6913" i="2"/>
  <c r="A6911" i="2"/>
  <c r="A6909" i="2"/>
  <c r="A6907" i="2"/>
  <c r="A6905" i="2"/>
  <c r="A6903" i="2"/>
  <c r="A6901" i="2"/>
  <c r="A6899" i="2"/>
  <c r="A6897" i="2"/>
  <c r="A6895" i="2"/>
  <c r="A6893" i="2"/>
  <c r="A6891" i="2"/>
  <c r="A6889" i="2"/>
  <c r="A6887" i="2"/>
  <c r="A6885" i="2"/>
  <c r="A6883" i="2"/>
  <c r="A6881" i="2"/>
  <c r="A6879" i="2"/>
  <c r="A6877" i="2"/>
  <c r="A6875" i="2"/>
  <c r="A6873" i="2"/>
  <c r="A6871" i="2"/>
  <c r="A6869" i="2"/>
  <c r="A6867" i="2"/>
  <c r="A6865" i="2"/>
  <c r="A6863" i="2"/>
  <c r="A6861" i="2"/>
  <c r="A6859" i="2"/>
  <c r="A6857" i="2"/>
  <c r="A6855" i="2"/>
  <c r="A6853" i="2"/>
  <c r="A6851" i="2"/>
  <c r="A6849" i="2"/>
  <c r="A6847" i="2"/>
  <c r="A6845" i="2"/>
  <c r="A6843" i="2"/>
  <c r="A6841" i="2"/>
  <c r="A6839" i="2"/>
  <c r="A6837" i="2"/>
  <c r="A6835" i="2"/>
  <c r="A6833" i="2"/>
  <c r="A6831" i="2"/>
  <c r="A6829" i="2"/>
  <c r="A6827" i="2"/>
  <c r="A6825" i="2"/>
  <c r="A6823" i="2"/>
  <c r="A6821" i="2"/>
  <c r="A6819" i="2"/>
  <c r="A6817" i="2"/>
  <c r="A6815" i="2"/>
  <c r="A6813" i="2"/>
  <c r="A6811" i="2"/>
  <c r="A6809" i="2"/>
  <c r="A6807" i="2"/>
  <c r="A6805" i="2"/>
  <c r="A6803" i="2"/>
  <c r="A6801" i="2"/>
  <c r="A6799" i="2"/>
  <c r="A6797" i="2"/>
  <c r="A6795" i="2"/>
  <c r="A6793" i="2"/>
  <c r="A6791" i="2"/>
  <c r="A6789" i="2"/>
  <c r="A6787" i="2"/>
  <c r="A6785" i="2"/>
  <c r="A6783" i="2"/>
  <c r="A6781" i="2"/>
  <c r="A6779" i="2"/>
  <c r="A6777" i="2"/>
  <c r="A6775" i="2"/>
  <c r="A6773" i="2"/>
  <c r="A6771" i="2"/>
  <c r="A6769" i="2"/>
  <c r="A6767" i="2"/>
  <c r="A6765" i="2"/>
  <c r="A6763" i="2"/>
  <c r="A6761" i="2"/>
  <c r="A6759" i="2"/>
  <c r="A6757" i="2"/>
  <c r="A6755" i="2"/>
  <c r="A6753" i="2"/>
  <c r="A6751" i="2"/>
  <c r="A6749" i="2"/>
  <c r="A6747" i="2"/>
  <c r="A6745" i="2"/>
  <c r="A6743" i="2"/>
  <c r="A6741" i="2"/>
  <c r="A6739" i="2"/>
  <c r="A6737" i="2"/>
  <c r="A6735" i="2"/>
  <c r="A6733" i="2"/>
  <c r="A6731" i="2"/>
  <c r="A6729" i="2"/>
  <c r="A6727" i="2"/>
  <c r="A6725" i="2"/>
  <c r="A6723" i="2"/>
  <c r="A6721" i="2"/>
  <c r="A6719" i="2"/>
  <c r="A6717" i="2"/>
  <c r="A6715" i="2"/>
  <c r="A6713" i="2"/>
  <c r="A6711" i="2"/>
  <c r="A6709" i="2"/>
  <c r="A6707" i="2"/>
  <c r="A6705" i="2"/>
  <c r="A6703" i="2"/>
  <c r="A6701" i="2"/>
  <c r="A6699" i="2"/>
  <c r="A6697" i="2"/>
  <c r="A6695" i="2"/>
  <c r="A6693" i="2"/>
  <c r="A6691" i="2"/>
  <c r="A6689" i="2"/>
  <c r="A6687" i="2"/>
  <c r="A6685" i="2"/>
  <c r="A6683" i="2"/>
  <c r="A6681" i="2"/>
  <c r="A6679" i="2"/>
  <c r="A6677" i="2"/>
  <c r="A6675" i="2"/>
  <c r="A6673" i="2"/>
  <c r="A6671" i="2"/>
  <c r="A6669" i="2"/>
  <c r="A6667" i="2"/>
  <c r="A6665" i="2"/>
  <c r="A6663" i="2"/>
  <c r="A6661" i="2"/>
  <c r="A6659" i="2"/>
  <c r="A6657" i="2"/>
  <c r="A6655" i="2"/>
  <c r="A6653" i="2"/>
  <c r="A6651" i="2"/>
  <c r="A6649" i="2"/>
  <c r="A6647" i="2"/>
  <c r="A6645" i="2"/>
  <c r="A6643" i="2"/>
  <c r="A6641" i="2"/>
  <c r="A6639" i="2"/>
  <c r="A6637" i="2"/>
  <c r="A6635" i="2"/>
  <c r="A6633" i="2"/>
  <c r="A6631" i="2"/>
  <c r="A6629" i="2"/>
  <c r="A6627" i="2"/>
  <c r="A6625" i="2"/>
  <c r="A6623" i="2"/>
  <c r="A6621" i="2"/>
  <c r="A6619" i="2"/>
  <c r="A6617" i="2"/>
  <c r="A6615" i="2"/>
  <c r="A6613" i="2"/>
  <c r="A6611" i="2"/>
  <c r="A6609" i="2"/>
  <c r="A6607" i="2"/>
  <c r="A6605" i="2"/>
  <c r="A6603" i="2"/>
  <c r="A6601" i="2"/>
  <c r="A6599" i="2"/>
  <c r="A6597" i="2"/>
  <c r="A6595" i="2"/>
  <c r="A6593" i="2"/>
  <c r="A6591" i="2"/>
  <c r="A6589" i="2"/>
  <c r="A6587" i="2"/>
  <c r="A6585" i="2"/>
  <c r="A6583" i="2"/>
  <c r="A6581" i="2"/>
  <c r="A6579" i="2"/>
  <c r="A6577" i="2"/>
  <c r="A6575" i="2"/>
  <c r="A6573" i="2"/>
  <c r="A6571" i="2"/>
  <c r="A6569" i="2"/>
  <c r="A6567" i="2"/>
  <c r="A6565" i="2"/>
  <c r="A6563" i="2"/>
  <c r="A6561" i="2"/>
  <c r="A6559" i="2"/>
  <c r="A6557" i="2"/>
  <c r="A6555" i="2"/>
  <c r="A6553" i="2"/>
  <c r="A6551" i="2"/>
  <c r="A6549" i="2"/>
  <c r="A6547" i="2"/>
  <c r="A6545" i="2"/>
  <c r="A6543" i="2"/>
  <c r="A6541" i="2"/>
  <c r="A6539" i="2"/>
  <c r="A6537" i="2"/>
  <c r="A6535" i="2"/>
  <c r="A6533" i="2"/>
  <c r="A6531" i="2"/>
  <c r="A6529" i="2"/>
  <c r="A6527" i="2"/>
  <c r="A6525" i="2"/>
  <c r="A6523" i="2"/>
  <c r="A6521" i="2"/>
  <c r="A6519" i="2"/>
  <c r="A6517" i="2"/>
  <c r="A6515" i="2"/>
  <c r="A6513" i="2"/>
  <c r="A6511" i="2"/>
  <c r="A6509" i="2"/>
  <c r="A6507" i="2"/>
  <c r="A6505" i="2"/>
  <c r="A6503" i="2"/>
  <c r="A6501" i="2"/>
  <c r="A6499" i="2"/>
  <c r="A6497" i="2"/>
  <c r="A6495" i="2"/>
  <c r="A6493" i="2"/>
  <c r="A6491" i="2"/>
  <c r="A6489" i="2"/>
  <c r="A6487" i="2"/>
  <c r="A6485" i="2"/>
  <c r="A6483" i="2"/>
  <c r="A6481" i="2"/>
  <c r="A6479" i="2"/>
  <c r="A6477" i="2"/>
  <c r="A6475" i="2"/>
  <c r="A6473" i="2"/>
  <c r="A6471" i="2"/>
  <c r="A6469" i="2"/>
  <c r="A6467" i="2"/>
  <c r="A6465" i="2"/>
  <c r="A6463" i="2"/>
  <c r="A6461" i="2"/>
  <c r="A1193" i="2"/>
  <c r="A1061" i="2"/>
  <c r="A1017" i="2"/>
  <c r="A885" i="2"/>
  <c r="A841" i="2"/>
  <c r="A709" i="2"/>
  <c r="A665" i="2"/>
  <c r="A533" i="2"/>
  <c r="A489" i="2"/>
  <c r="A313" i="2"/>
  <c r="A1325" i="2"/>
  <c r="A1281" i="2"/>
  <c r="A1215" i="2"/>
  <c r="A1171" i="2"/>
  <c r="A1149" i="2"/>
  <c r="A1105" i="2"/>
  <c r="A1039" i="2"/>
  <c r="A995" i="2"/>
  <c r="A973" i="2"/>
  <c r="A929" i="2"/>
  <c r="A863" i="2"/>
  <c r="A819" i="2"/>
  <c r="A797" i="2"/>
  <c r="A753" i="2"/>
  <c r="A687" i="2"/>
  <c r="A643" i="2"/>
  <c r="A621" i="2"/>
  <c r="A577" i="2"/>
  <c r="A511" i="2"/>
  <c r="A467" i="2"/>
  <c r="A445" i="2"/>
  <c r="A401" i="2"/>
  <c r="A335" i="2"/>
  <c r="A291" i="2"/>
  <c r="A269" i="2"/>
  <c r="A1259" i="2"/>
  <c r="A1083" i="2"/>
  <c r="A7372" i="2"/>
  <c r="A7370" i="2"/>
  <c r="A7368" i="2"/>
  <c r="A7366" i="2"/>
  <c r="A7364" i="2"/>
  <c r="A7362" i="2"/>
  <c r="A7360" i="2"/>
  <c r="A7358" i="2"/>
  <c r="A7356" i="2"/>
  <c r="A7354" i="2"/>
  <c r="A7352" i="2"/>
  <c r="A7350" i="2"/>
  <c r="A7348" i="2"/>
  <c r="A7346" i="2"/>
  <c r="A7344" i="2"/>
  <c r="A7342" i="2"/>
  <c r="A7340" i="2"/>
  <c r="A7338" i="2"/>
  <c r="A7336" i="2"/>
  <c r="A7334" i="2"/>
  <c r="A7332" i="2"/>
  <c r="A7330" i="2"/>
  <c r="A7328" i="2"/>
  <c r="A7326" i="2"/>
  <c r="A7324" i="2"/>
  <c r="A7322" i="2"/>
  <c r="A7320" i="2"/>
  <c r="A7318" i="2"/>
  <c r="A7316" i="2"/>
  <c r="A7314" i="2"/>
  <c r="A7312" i="2"/>
  <c r="A7310" i="2"/>
  <c r="A7308" i="2"/>
  <c r="A7306" i="2"/>
  <c r="A7304" i="2"/>
  <c r="A7302" i="2"/>
  <c r="A7300" i="2"/>
  <c r="A7298" i="2"/>
  <c r="A7296" i="2"/>
  <c r="A7294" i="2"/>
  <c r="A7292" i="2"/>
  <c r="A7290" i="2"/>
  <c r="A7288" i="2"/>
  <c r="A7286" i="2"/>
  <c r="A7284" i="2"/>
  <c r="A7282" i="2"/>
  <c r="A7280" i="2"/>
  <c r="A7278" i="2"/>
  <c r="A7276" i="2"/>
  <c r="A7274" i="2"/>
  <c r="A7272" i="2"/>
  <c r="A7270" i="2"/>
  <c r="A7268" i="2"/>
  <c r="A7266" i="2"/>
  <c r="A7264" i="2"/>
  <c r="A7262" i="2"/>
  <c r="A7260" i="2"/>
  <c r="A7258" i="2"/>
  <c r="A7256" i="2"/>
  <c r="A7254" i="2"/>
  <c r="A7252" i="2"/>
  <c r="A7250" i="2"/>
  <c r="A7248" i="2"/>
  <c r="A7246" i="2"/>
  <c r="A7244" i="2"/>
  <c r="A7242" i="2"/>
  <c r="A7240" i="2"/>
  <c r="A7238" i="2"/>
  <c r="A7236" i="2"/>
  <c r="A7234" i="2"/>
  <c r="A7232" i="2"/>
  <c r="A7230" i="2"/>
  <c r="A7228" i="2"/>
  <c r="A7226" i="2"/>
  <c r="A7224" i="2"/>
  <c r="A7222" i="2"/>
  <c r="A7220" i="2"/>
  <c r="A7218" i="2"/>
  <c r="A7216" i="2"/>
  <c r="A7214" i="2"/>
  <c r="A7212" i="2"/>
  <c r="A7210" i="2"/>
  <c r="A7208" i="2"/>
  <c r="A7206" i="2"/>
  <c r="A7204" i="2"/>
  <c r="A7202" i="2"/>
  <c r="A7200" i="2"/>
  <c r="A7198" i="2"/>
  <c r="A7196" i="2"/>
  <c r="A7194" i="2"/>
  <c r="A7192" i="2"/>
  <c r="A7190" i="2"/>
  <c r="A7188" i="2"/>
  <c r="A7186" i="2"/>
  <c r="A7184" i="2"/>
  <c r="A7182" i="2"/>
  <c r="A7180" i="2"/>
  <c r="A7178" i="2"/>
  <c r="A7176" i="2"/>
  <c r="A7174" i="2"/>
  <c r="A7172" i="2"/>
  <c r="A7170" i="2"/>
  <c r="A7168" i="2"/>
  <c r="A7166" i="2"/>
  <c r="A7164" i="2"/>
  <c r="A7162" i="2"/>
  <c r="A7160" i="2"/>
  <c r="A7158" i="2"/>
  <c r="A7156" i="2"/>
  <c r="A7154" i="2"/>
  <c r="A7152" i="2"/>
  <c r="A7150" i="2"/>
  <c r="A7148" i="2"/>
  <c r="A7146" i="2"/>
  <c r="A7144" i="2"/>
  <c r="A7142" i="2"/>
  <c r="A7140" i="2"/>
  <c r="A7138" i="2"/>
  <c r="A7136" i="2"/>
  <c r="A7134" i="2"/>
  <c r="A7132" i="2"/>
  <c r="A7130" i="2"/>
  <c r="A7128" i="2"/>
  <c r="A7126" i="2"/>
  <c r="A7124" i="2"/>
  <c r="A7122" i="2"/>
  <c r="A7120" i="2"/>
  <c r="A7118" i="2"/>
  <c r="A7116" i="2"/>
  <c r="A7114" i="2"/>
  <c r="A7112" i="2"/>
  <c r="A7110" i="2"/>
  <c r="A7108" i="2"/>
  <c r="A7106" i="2"/>
  <c r="A7104" i="2"/>
  <c r="A7102" i="2"/>
  <c r="A7100" i="2"/>
  <c r="A7098" i="2"/>
  <c r="A7096" i="2"/>
  <c r="A7094" i="2"/>
  <c r="A7092" i="2"/>
  <c r="A7090" i="2"/>
  <c r="A7088" i="2"/>
  <c r="A7086" i="2"/>
  <c r="A7084" i="2"/>
  <c r="A7082" i="2"/>
  <c r="A7080" i="2"/>
  <c r="A7078" i="2"/>
  <c r="A7076" i="2"/>
  <c r="A7074" i="2"/>
  <c r="A7072" i="2"/>
  <c r="A7070" i="2"/>
  <c r="A7068" i="2"/>
  <c r="A7066" i="2"/>
  <c r="A7064" i="2"/>
  <c r="A7062" i="2"/>
  <c r="A7060" i="2"/>
  <c r="A7058" i="2"/>
  <c r="A7056" i="2"/>
  <c r="A7054" i="2"/>
  <c r="A7052" i="2"/>
  <c r="A7050" i="2"/>
  <c r="A7048" i="2"/>
  <c r="A7046" i="2"/>
  <c r="A7044" i="2"/>
  <c r="A7042" i="2"/>
  <c r="A7040" i="2"/>
  <c r="A7038" i="2"/>
  <c r="A7036" i="2"/>
  <c r="A7034" i="2"/>
  <c r="A7032" i="2"/>
  <c r="A7030" i="2"/>
  <c r="A7028" i="2"/>
  <c r="A7026" i="2"/>
  <c r="A7024" i="2"/>
  <c r="A7022" i="2"/>
  <c r="A7020" i="2"/>
  <c r="A7018" i="2"/>
  <c r="A7016" i="2"/>
  <c r="A7014" i="2"/>
  <c r="A7012" i="2"/>
  <c r="A7010" i="2"/>
  <c r="A7008" i="2"/>
  <c r="A7006" i="2"/>
  <c r="A7004" i="2"/>
  <c r="A7002" i="2"/>
  <c r="A7000" i="2"/>
  <c r="A6998" i="2"/>
  <c r="A6996" i="2"/>
  <c r="A6994" i="2"/>
  <c r="A6992" i="2"/>
  <c r="A6990" i="2"/>
  <c r="A6988" i="2"/>
  <c r="A6986" i="2"/>
  <c r="A6984" i="2"/>
  <c r="A6982" i="2"/>
  <c r="A6980" i="2"/>
  <c r="A6978" i="2"/>
  <c r="A6976" i="2"/>
  <c r="A6974" i="2"/>
  <c r="A6972" i="2"/>
  <c r="A6970" i="2"/>
  <c r="A6968" i="2"/>
  <c r="A6966" i="2"/>
  <c r="A6964" i="2"/>
  <c r="A6962" i="2"/>
  <c r="A6960" i="2"/>
  <c r="A6958" i="2"/>
  <c r="A6956" i="2"/>
  <c r="A6954" i="2"/>
  <c r="A6952" i="2"/>
  <c r="A6950" i="2"/>
  <c r="A6948" i="2"/>
  <c r="A6946" i="2"/>
  <c r="A6944" i="2"/>
  <c r="A6942" i="2"/>
  <c r="A6940" i="2"/>
  <c r="A6938" i="2"/>
  <c r="A6936" i="2"/>
  <c r="A6934" i="2"/>
  <c r="A6932" i="2"/>
  <c r="A6930" i="2"/>
  <c r="A6928" i="2"/>
  <c r="A6926" i="2"/>
  <c r="A6924" i="2"/>
  <c r="A6922" i="2"/>
  <c r="A6920" i="2"/>
  <c r="A6918" i="2"/>
  <c r="A6916" i="2"/>
  <c r="A6914" i="2"/>
  <c r="A6912" i="2"/>
  <c r="A6910" i="2"/>
  <c r="A6908" i="2"/>
  <c r="A6906" i="2"/>
  <c r="A6904" i="2"/>
  <c r="A6902" i="2"/>
  <c r="A6900" i="2"/>
  <c r="A6898" i="2"/>
  <c r="A6896" i="2"/>
  <c r="A6894" i="2"/>
  <c r="A6892" i="2"/>
  <c r="A6890" i="2"/>
  <c r="A6888" i="2"/>
  <c r="A6886" i="2"/>
  <c r="A6884" i="2"/>
  <c r="A6882" i="2"/>
  <c r="A6880" i="2"/>
  <c r="A6878" i="2"/>
  <c r="A6876" i="2"/>
  <c r="A6874" i="2"/>
  <c r="A6872" i="2"/>
  <c r="A6870" i="2"/>
  <c r="A6868" i="2"/>
  <c r="A6866" i="2"/>
  <c r="A6864" i="2"/>
  <c r="A6862" i="2"/>
  <c r="A6860" i="2"/>
  <c r="A6858" i="2"/>
  <c r="A6856" i="2"/>
  <c r="A6854" i="2"/>
  <c r="A6852" i="2"/>
  <c r="A6850" i="2"/>
  <c r="A6848" i="2"/>
  <c r="A6846" i="2"/>
  <c r="A6844" i="2"/>
  <c r="A6842" i="2"/>
  <c r="A6840" i="2"/>
  <c r="A6838" i="2"/>
  <c r="A6836" i="2"/>
  <c r="A6834" i="2"/>
  <c r="A6832" i="2"/>
  <c r="A6830" i="2"/>
  <c r="A6828" i="2"/>
  <c r="A6826" i="2"/>
  <c r="A6824" i="2"/>
  <c r="A6822" i="2"/>
  <c r="A6820" i="2"/>
  <c r="A6818" i="2"/>
  <c r="A6816" i="2"/>
  <c r="A6814" i="2"/>
  <c r="A6812" i="2"/>
  <c r="A6810" i="2"/>
  <c r="A6808" i="2"/>
  <c r="A6806" i="2"/>
  <c r="A6804" i="2"/>
  <c r="A6802" i="2"/>
  <c r="A6800" i="2"/>
  <c r="A6798" i="2"/>
  <c r="A6796" i="2"/>
  <c r="A6794" i="2"/>
  <c r="A6792" i="2"/>
  <c r="A6790" i="2"/>
  <c r="A6788" i="2"/>
  <c r="A6786" i="2"/>
  <c r="A6784" i="2"/>
  <c r="A6782" i="2"/>
  <c r="A6780" i="2"/>
  <c r="A6778" i="2"/>
  <c r="A6776" i="2"/>
  <c r="A6774" i="2"/>
  <c r="A6772" i="2"/>
  <c r="A6770" i="2"/>
  <c r="A6768" i="2"/>
  <c r="A6766" i="2"/>
  <c r="A6764" i="2"/>
  <c r="A6762" i="2"/>
  <c r="A6760" i="2"/>
  <c r="A6758" i="2"/>
  <c r="A6756" i="2"/>
  <c r="A6754" i="2"/>
  <c r="A6752" i="2"/>
  <c r="A6750" i="2"/>
  <c r="A6748" i="2"/>
  <c r="A6746" i="2"/>
  <c r="A6744" i="2"/>
  <c r="A6742" i="2"/>
  <c r="A6740" i="2"/>
  <c r="A6738" i="2"/>
  <c r="A6736" i="2"/>
  <c r="A6734" i="2"/>
  <c r="A6732" i="2"/>
  <c r="A6730" i="2"/>
  <c r="A6728" i="2"/>
  <c r="A6726" i="2"/>
  <c r="A6724" i="2"/>
  <c r="A6722" i="2"/>
  <c r="A6720" i="2"/>
  <c r="A6718" i="2"/>
  <c r="A6716" i="2"/>
  <c r="A6714" i="2"/>
  <c r="A6712" i="2"/>
  <c r="A6710" i="2"/>
  <c r="A6708" i="2"/>
  <c r="A6706" i="2"/>
  <c r="A6704" i="2"/>
  <c r="A6702" i="2"/>
  <c r="A6700" i="2"/>
  <c r="A6698" i="2"/>
  <c r="A6696" i="2"/>
  <c r="A6694" i="2"/>
  <c r="A6692" i="2"/>
  <c r="A6690" i="2"/>
  <c r="A6688" i="2"/>
  <c r="A6686" i="2"/>
  <c r="A6684" i="2"/>
  <c r="A6682" i="2"/>
  <c r="A6680" i="2"/>
  <c r="A6678" i="2"/>
  <c r="A6676" i="2"/>
  <c r="A6674" i="2"/>
  <c r="A6672" i="2"/>
  <c r="A6670" i="2"/>
  <c r="A6668" i="2"/>
  <c r="A6666" i="2"/>
  <c r="A6664" i="2"/>
  <c r="A6662" i="2"/>
  <c r="A6660" i="2"/>
  <c r="A6658" i="2"/>
  <c r="A6656" i="2"/>
  <c r="A6654" i="2"/>
  <c r="A6652" i="2"/>
  <c r="A6650" i="2"/>
  <c r="A6648" i="2"/>
  <c r="A6646" i="2"/>
  <c r="A6644" i="2"/>
  <c r="A6642" i="2"/>
  <c r="A6640" i="2"/>
  <c r="A6638" i="2"/>
  <c r="A6636" i="2"/>
  <c r="A6634" i="2"/>
  <c r="A6632" i="2"/>
  <c r="A6630" i="2"/>
  <c r="A6628" i="2"/>
  <c r="A6626" i="2"/>
  <c r="A6624" i="2"/>
  <c r="A6622" i="2"/>
  <c r="A6620" i="2"/>
  <c r="A6618" i="2"/>
  <c r="A6616" i="2"/>
  <c r="A6614" i="2"/>
  <c r="A6612" i="2"/>
  <c r="A6610" i="2"/>
  <c r="A6608" i="2"/>
  <c r="A6606" i="2"/>
  <c r="A6604" i="2"/>
  <c r="A6602" i="2"/>
  <c r="A6600" i="2"/>
  <c r="A6598" i="2"/>
  <c r="A6596" i="2"/>
  <c r="A6594" i="2"/>
  <c r="A6592" i="2"/>
  <c r="A6590" i="2"/>
  <c r="A6588" i="2"/>
  <c r="A6586" i="2"/>
  <c r="A6584" i="2"/>
  <c r="A6582" i="2"/>
  <c r="A6580" i="2"/>
  <c r="A6578" i="2"/>
  <c r="A6576" i="2"/>
  <c r="A6574" i="2"/>
  <c r="A6572" i="2"/>
  <c r="A6570" i="2"/>
  <c r="A6568" i="2"/>
  <c r="A6566" i="2"/>
  <c r="A6564" i="2"/>
  <c r="A6562" i="2"/>
  <c r="A6560" i="2"/>
  <c r="A6558" i="2"/>
  <c r="A6556" i="2"/>
  <c r="A6554" i="2"/>
  <c r="A6552" i="2"/>
  <c r="A6550" i="2"/>
  <c r="A6548" i="2"/>
  <c r="A6546" i="2"/>
  <c r="A6544" i="2"/>
  <c r="A6542" i="2"/>
  <c r="A6540" i="2"/>
  <c r="A6538" i="2"/>
  <c r="A6536" i="2"/>
  <c r="A6534" i="2"/>
  <c r="A6532" i="2"/>
  <c r="A6530" i="2"/>
  <c r="A6528" i="2"/>
  <c r="A6526" i="2"/>
  <c r="A6524" i="2"/>
  <c r="A6522" i="2"/>
  <c r="A6520" i="2"/>
  <c r="A6518" i="2"/>
  <c r="A6516" i="2"/>
  <c r="A6514" i="2"/>
  <c r="A6512" i="2"/>
  <c r="A6510" i="2"/>
  <c r="A6508" i="2"/>
  <c r="A6506" i="2"/>
  <c r="A6504" i="2"/>
  <c r="A6502" i="2"/>
  <c r="A6500" i="2"/>
  <c r="A6498" i="2"/>
  <c r="A6496" i="2"/>
  <c r="A6494" i="2"/>
  <c r="A6492" i="2"/>
  <c r="A6490" i="2"/>
  <c r="A6488" i="2"/>
  <c r="A6486" i="2"/>
  <c r="A6484" i="2"/>
  <c r="A6482" i="2"/>
  <c r="A6480" i="2"/>
  <c r="A6478" i="2"/>
  <c r="A6476" i="2"/>
  <c r="A6474" i="2"/>
  <c r="A6472" i="2"/>
  <c r="A6470" i="2"/>
  <c r="A6468" i="2"/>
  <c r="A6466" i="2"/>
  <c r="A6464" i="2"/>
  <c r="A6462" i="2"/>
  <c r="A6460" i="2"/>
  <c r="A6458" i="2"/>
  <c r="A6456" i="2"/>
  <c r="A6454" i="2"/>
  <c r="A6452" i="2"/>
  <c r="A6450" i="2"/>
  <c r="A6448" i="2"/>
  <c r="A6446" i="2"/>
  <c r="A6444" i="2"/>
  <c r="A6442" i="2"/>
  <c r="A6440" i="2"/>
  <c r="A6438" i="2"/>
  <c r="A6436" i="2"/>
  <c r="A6434" i="2"/>
  <c r="A6432" i="2"/>
  <c r="A6430" i="2"/>
  <c r="A6428" i="2"/>
  <c r="A6426" i="2"/>
  <c r="A6424" i="2"/>
  <c r="A6422" i="2"/>
  <c r="A6420" i="2"/>
  <c r="A6418" i="2"/>
  <c r="A6416" i="2"/>
  <c r="A6414" i="2"/>
  <c r="A6412" i="2"/>
  <c r="A6410" i="2"/>
  <c r="A6408" i="2"/>
  <c r="A6406" i="2"/>
  <c r="A6404" i="2"/>
  <c r="A6402" i="2"/>
  <c r="A6400" i="2"/>
  <c r="A6398" i="2"/>
  <c r="A6396" i="2"/>
  <c r="A6394" i="2"/>
  <c r="A6392" i="2"/>
  <c r="A6390" i="2"/>
  <c r="A6388" i="2"/>
  <c r="A6386" i="2"/>
  <c r="A6384" i="2"/>
  <c r="A6382" i="2"/>
  <c r="A6380" i="2"/>
  <c r="A6378" i="2"/>
  <c r="A6376" i="2"/>
  <c r="A6374" i="2"/>
  <c r="A6372" i="2"/>
  <c r="A6370" i="2"/>
  <c r="A6368" i="2"/>
  <c r="A6366" i="2"/>
  <c r="A6364" i="2"/>
  <c r="A6362" i="2"/>
  <c r="A6360" i="2"/>
  <c r="A6358" i="2"/>
  <c r="A6356" i="2"/>
  <c r="A6354" i="2"/>
  <c r="A6352" i="2"/>
  <c r="A6350" i="2"/>
  <c r="A6348" i="2"/>
  <c r="A6346" i="2"/>
  <c r="A6344" i="2"/>
  <c r="A6342" i="2"/>
  <c r="A6340" i="2"/>
  <c r="A6338" i="2"/>
  <c r="A6336" i="2"/>
  <c r="A6334" i="2"/>
  <c r="A6332" i="2"/>
  <c r="A6330" i="2"/>
  <c r="A6328" i="2"/>
  <c r="A6326" i="2"/>
  <c r="A6324" i="2"/>
  <c r="A6322" i="2"/>
  <c r="A6320" i="2"/>
  <c r="A6318" i="2"/>
  <c r="A6316" i="2"/>
  <c r="A6314" i="2"/>
  <c r="A6312" i="2"/>
  <c r="A6310" i="2"/>
  <c r="A6308" i="2"/>
  <c r="A6306" i="2"/>
  <c r="A6304" i="2"/>
  <c r="A6302" i="2"/>
  <c r="A6300" i="2"/>
  <c r="A6298" i="2"/>
  <c r="A6296" i="2"/>
  <c r="A6294" i="2"/>
  <c r="A6292" i="2"/>
  <c r="A6290" i="2"/>
  <c r="A6288" i="2"/>
  <c r="A6286" i="2"/>
  <c r="A6284" i="2"/>
  <c r="A6282" i="2"/>
  <c r="A6280" i="2"/>
  <c r="A6278" i="2"/>
  <c r="A6276" i="2"/>
  <c r="A6274" i="2"/>
  <c r="A6272" i="2"/>
  <c r="A6270" i="2"/>
  <c r="A6268" i="2"/>
  <c r="A6266" i="2"/>
  <c r="A6264" i="2"/>
  <c r="A6262" i="2"/>
  <c r="A6260" i="2"/>
  <c r="A6258" i="2"/>
  <c r="A6256" i="2"/>
  <c r="A6254" i="2"/>
  <c r="A6252" i="2"/>
  <c r="A6250" i="2"/>
  <c r="A6248" i="2"/>
  <c r="A6246" i="2"/>
  <c r="A6244" i="2"/>
  <c r="A6242" i="2"/>
  <c r="A6240" i="2"/>
  <c r="A6238" i="2"/>
  <c r="A6236" i="2"/>
  <c r="A6234" i="2"/>
  <c r="A6232" i="2"/>
  <c r="A6230" i="2"/>
  <c r="A6228" i="2"/>
  <c r="A6226" i="2"/>
  <c r="A6224" i="2"/>
  <c r="A6222" i="2"/>
  <c r="A6220" i="2"/>
  <c r="A6218" i="2"/>
  <c r="A6216" i="2"/>
  <c r="A6214" i="2"/>
  <c r="A6212" i="2"/>
  <c r="A6210" i="2"/>
  <c r="A6208" i="2"/>
  <c r="A6206" i="2"/>
  <c r="A6204" i="2"/>
  <c r="A6202" i="2"/>
  <c r="A6200" i="2"/>
  <c r="A6198" i="2"/>
  <c r="A6196" i="2"/>
  <c r="A6194" i="2"/>
  <c r="A6192" i="2"/>
  <c r="A6190" i="2"/>
  <c r="A6188" i="2"/>
  <c r="A6186" i="2"/>
  <c r="A6184" i="2"/>
  <c r="A6182" i="2"/>
  <c r="A6180" i="2"/>
  <c r="A6178" i="2"/>
  <c r="A6176" i="2"/>
  <c r="A6174" i="2"/>
  <c r="A6172" i="2"/>
  <c r="A6170" i="2"/>
  <c r="A6168" i="2"/>
  <c r="A6166" i="2"/>
  <c r="A6164" i="2"/>
  <c r="A6162" i="2"/>
  <c r="A6160" i="2"/>
  <c r="A6158" i="2"/>
  <c r="A6156" i="2"/>
  <c r="A6154" i="2"/>
  <c r="A6152" i="2"/>
  <c r="A6150" i="2"/>
  <c r="A6148" i="2"/>
  <c r="A6146" i="2"/>
  <c r="A6144" i="2"/>
  <c r="A6142" i="2"/>
  <c r="A6140" i="2"/>
  <c r="A6138" i="2"/>
  <c r="A6136" i="2"/>
  <c r="A6134" i="2"/>
  <c r="A6132" i="2"/>
  <c r="A6130" i="2"/>
  <c r="A6128" i="2"/>
  <c r="A6126" i="2"/>
  <c r="A6124" i="2"/>
  <c r="A6122" i="2"/>
  <c r="A6120" i="2"/>
  <c r="A6118" i="2"/>
  <c r="A6116" i="2"/>
  <c r="A6114" i="2"/>
  <c r="A6112" i="2"/>
  <c r="A6110" i="2"/>
  <c r="A6108" i="2"/>
  <c r="A6106" i="2"/>
  <c r="A6104" i="2"/>
  <c r="A6102" i="2"/>
  <c r="A6100" i="2"/>
  <c r="A6098" i="2"/>
  <c r="A6096" i="2"/>
  <c r="A6094" i="2"/>
  <c r="A6092" i="2"/>
  <c r="A6090" i="2"/>
  <c r="A6088" i="2"/>
  <c r="A6086" i="2"/>
  <c r="A6084" i="2"/>
  <c r="A6082" i="2"/>
  <c r="A6080" i="2"/>
  <c r="A6078" i="2"/>
  <c r="A6076" i="2"/>
  <c r="A6074" i="2"/>
  <c r="A6072" i="2"/>
  <c r="A6070" i="2"/>
  <c r="A6068" i="2"/>
  <c r="A6066" i="2"/>
  <c r="A6064" i="2"/>
  <c r="A6062" i="2"/>
  <c r="A6060" i="2"/>
  <c r="A6058" i="2"/>
  <c r="A6056" i="2"/>
  <c r="A6054" i="2"/>
  <c r="A6052" i="2"/>
  <c r="A6050" i="2"/>
  <c r="A6048" i="2"/>
  <c r="A6046" i="2"/>
  <c r="A6044" i="2"/>
  <c r="A6042" i="2"/>
  <c r="A6040" i="2"/>
  <c r="A6038" i="2"/>
  <c r="A6036" i="2"/>
  <c r="A6034" i="2"/>
  <c r="A6032" i="2"/>
  <c r="A6030" i="2"/>
  <c r="A6028" i="2"/>
  <c r="A6026" i="2"/>
  <c r="A6024" i="2"/>
  <c r="A6022" i="2"/>
  <c r="A6020" i="2"/>
  <c r="A6018" i="2"/>
  <c r="A6016" i="2"/>
  <c r="A6014" i="2"/>
  <c r="A6012" i="2"/>
  <c r="A6010" i="2"/>
  <c r="A6008" i="2"/>
  <c r="A6006" i="2"/>
  <c r="A6004" i="2"/>
  <c r="A6002" i="2"/>
  <c r="A6000" i="2"/>
  <c r="A5998" i="2"/>
  <c r="A5996" i="2"/>
  <c r="A5994" i="2"/>
  <c r="A5992" i="2"/>
  <c r="A5990" i="2"/>
  <c r="A5988" i="2"/>
  <c r="A5986" i="2"/>
  <c r="A5984" i="2"/>
  <c r="A5982" i="2"/>
  <c r="A5980" i="2"/>
  <c r="A5978" i="2"/>
  <c r="A5976" i="2"/>
  <c r="A5974" i="2"/>
  <c r="A5972" i="2"/>
  <c r="A5970" i="2"/>
  <c r="A5968" i="2"/>
  <c r="A5966" i="2"/>
  <c r="A5964" i="2"/>
  <c r="A5962" i="2"/>
  <c r="A5960" i="2"/>
  <c r="A5958" i="2"/>
  <c r="A5956" i="2"/>
  <c r="A5954" i="2"/>
  <c r="A5952" i="2"/>
  <c r="A5950" i="2"/>
  <c r="A5948" i="2"/>
  <c r="A5946" i="2"/>
  <c r="A5944" i="2"/>
  <c r="A5942" i="2"/>
  <c r="A5940" i="2"/>
  <c r="A5938" i="2"/>
  <c r="A5936" i="2"/>
  <c r="A5934" i="2"/>
  <c r="A5932" i="2"/>
  <c r="A5930" i="2"/>
  <c r="A5928" i="2"/>
  <c r="A5926" i="2"/>
  <c r="A5924" i="2"/>
  <c r="A5922" i="2"/>
  <c r="A5920" i="2"/>
  <c r="A5918" i="2"/>
  <c r="A5916" i="2"/>
  <c r="A5914" i="2"/>
  <c r="A5912" i="2"/>
  <c r="A5910" i="2"/>
  <c r="A5908" i="2"/>
  <c r="A5906" i="2"/>
  <c r="A5904" i="2"/>
  <c r="A5902" i="2"/>
  <c r="A5900" i="2"/>
  <c r="A5898" i="2"/>
  <c r="A5896" i="2"/>
  <c r="A5894" i="2"/>
  <c r="A5892" i="2"/>
  <c r="A5890" i="2"/>
  <c r="A5888" i="2"/>
  <c r="A5886" i="2"/>
  <c r="A5884" i="2"/>
  <c r="A5882" i="2"/>
  <c r="A5880" i="2"/>
  <c r="A5878" i="2"/>
  <c r="A5876" i="2"/>
  <c r="A5874" i="2"/>
  <c r="A5872" i="2"/>
  <c r="A5870" i="2"/>
  <c r="A5868" i="2"/>
  <c r="A5866" i="2"/>
  <c r="A5864" i="2"/>
  <c r="A5862" i="2"/>
  <c r="A5860" i="2"/>
  <c r="A5858" i="2"/>
  <c r="A5856" i="2"/>
  <c r="A5854" i="2"/>
  <c r="A5852" i="2"/>
  <c r="A5850" i="2"/>
  <c r="A5848" i="2"/>
  <c r="A5846" i="2"/>
  <c r="A5844" i="2"/>
  <c r="A5842" i="2"/>
  <c r="A5840" i="2"/>
  <c r="A5838" i="2"/>
  <c r="A5836" i="2"/>
  <c r="A5834" i="2"/>
  <c r="A5832" i="2"/>
  <c r="A5830" i="2"/>
  <c r="A5828" i="2"/>
  <c r="A5826" i="2"/>
  <c r="A5824" i="2"/>
  <c r="A5822" i="2"/>
  <c r="A5820" i="2"/>
  <c r="A5818" i="2"/>
  <c r="A5816" i="2"/>
  <c r="A5814" i="2"/>
  <c r="A5812" i="2"/>
  <c r="A5810" i="2"/>
  <c r="A5808" i="2"/>
  <c r="A5806" i="2"/>
  <c r="A5804" i="2"/>
  <c r="A5802" i="2"/>
  <c r="A5800" i="2"/>
  <c r="A5798" i="2"/>
  <c r="A5796" i="2"/>
  <c r="A5794" i="2"/>
  <c r="A5792" i="2"/>
  <c r="A5790" i="2"/>
  <c r="A5788" i="2"/>
  <c r="A5786" i="2"/>
  <c r="A5784" i="2"/>
  <c r="A5782" i="2"/>
  <c r="A5780" i="2"/>
  <c r="A5778" i="2"/>
  <c r="A5776" i="2"/>
  <c r="A5774" i="2"/>
  <c r="A5772" i="2"/>
  <c r="A5770" i="2"/>
  <c r="A5768" i="2"/>
  <c r="A5766" i="2"/>
  <c r="A5764" i="2"/>
  <c r="A5762" i="2"/>
  <c r="A5760" i="2"/>
  <c r="A5758" i="2"/>
  <c r="A5756" i="2"/>
  <c r="A5754" i="2"/>
  <c r="A5752" i="2"/>
  <c r="A5750" i="2"/>
  <c r="A5748" i="2"/>
  <c r="A5746" i="2"/>
  <c r="A5744" i="2"/>
  <c r="A5742" i="2"/>
  <c r="A5740" i="2"/>
  <c r="A5738" i="2"/>
  <c r="A5736" i="2"/>
  <c r="A5734" i="2"/>
  <c r="A5732" i="2"/>
  <c r="A5730" i="2"/>
  <c r="A5728" i="2"/>
  <c r="A5726" i="2"/>
  <c r="A5724" i="2"/>
  <c r="A5722" i="2"/>
  <c r="A5720" i="2"/>
  <c r="A5718" i="2"/>
  <c r="A5716" i="2"/>
  <c r="A5714" i="2"/>
  <c r="A5712" i="2"/>
  <c r="A5710" i="2"/>
  <c r="A5708" i="2"/>
  <c r="A5706" i="2"/>
  <c r="A5704" i="2"/>
  <c r="A5702" i="2"/>
  <c r="A5700" i="2"/>
  <c r="A5698" i="2"/>
  <c r="A5696" i="2"/>
  <c r="A5694" i="2"/>
  <c r="A5692" i="2"/>
  <c r="A5690" i="2"/>
  <c r="A5688" i="2"/>
  <c r="A5686" i="2"/>
  <c r="A5684" i="2"/>
  <c r="A5682" i="2"/>
  <c r="A5680" i="2"/>
  <c r="A5678" i="2"/>
  <c r="A5676" i="2"/>
  <c r="A5674" i="2"/>
  <c r="A5672" i="2"/>
  <c r="A5670" i="2"/>
  <c r="A5668" i="2"/>
  <c r="A5666" i="2"/>
  <c r="A5664" i="2"/>
  <c r="A5662" i="2"/>
  <c r="A5660" i="2"/>
  <c r="A5658" i="2"/>
  <c r="A5656" i="2"/>
  <c r="A5654" i="2"/>
  <c r="A5652" i="2"/>
  <c r="A5650" i="2"/>
  <c r="A5648" i="2"/>
  <c r="A5646" i="2"/>
  <c r="A5644" i="2"/>
  <c r="A5642" i="2"/>
  <c r="A5640" i="2"/>
  <c r="A5638" i="2"/>
  <c r="A5636" i="2"/>
  <c r="A5634" i="2"/>
  <c r="A5632" i="2"/>
  <c r="A5630" i="2"/>
  <c r="A5628" i="2"/>
  <c r="A5626" i="2"/>
  <c r="A5624" i="2"/>
  <c r="A5622" i="2"/>
  <c r="A5620" i="2"/>
  <c r="A5618" i="2"/>
  <c r="A5616" i="2"/>
  <c r="A5614" i="2"/>
  <c r="A5612" i="2"/>
  <c r="A5610" i="2"/>
  <c r="A5608" i="2"/>
  <c r="A5606" i="2"/>
  <c r="A5604" i="2"/>
  <c r="A5602" i="2"/>
  <c r="A5600" i="2"/>
  <c r="A5598" i="2"/>
  <c r="A5596" i="2"/>
  <c r="A5594" i="2"/>
  <c r="A5592" i="2"/>
  <c r="A5590" i="2"/>
  <c r="A5588" i="2"/>
  <c r="A5586" i="2"/>
  <c r="A5584" i="2"/>
  <c r="A5582" i="2"/>
  <c r="A5580" i="2"/>
  <c r="A5578" i="2"/>
  <c r="A5576" i="2"/>
  <c r="A5574" i="2"/>
  <c r="A5572" i="2"/>
  <c r="A5570" i="2"/>
  <c r="A5568" i="2"/>
  <c r="A5566" i="2"/>
  <c r="A5564" i="2"/>
  <c r="A5562" i="2"/>
  <c r="A5560" i="2"/>
  <c r="A5558" i="2"/>
  <c r="A5556" i="2"/>
  <c r="A5554" i="2"/>
  <c r="A5552" i="2"/>
  <c r="A5550" i="2"/>
  <c r="A5548" i="2"/>
  <c r="A5546" i="2"/>
  <c r="A5544" i="2"/>
  <c r="A5542" i="2"/>
  <c r="A5540" i="2"/>
  <c r="A5538" i="2"/>
  <c r="A5536" i="2"/>
  <c r="A5534" i="2"/>
  <c r="A5532" i="2"/>
  <c r="A5530" i="2"/>
  <c r="A5528" i="2"/>
  <c r="A5526" i="2"/>
  <c r="A5524" i="2"/>
  <c r="A5522" i="2"/>
  <c r="A5520" i="2"/>
  <c r="A5518" i="2"/>
  <c r="A5516" i="2"/>
  <c r="A5514" i="2"/>
  <c r="A5512" i="2"/>
  <c r="A5510" i="2"/>
  <c r="A5508" i="2"/>
  <c r="A5506" i="2"/>
  <c r="A5504" i="2"/>
  <c r="A5502" i="2"/>
  <c r="A5500" i="2"/>
  <c r="A5498" i="2"/>
  <c r="A5496" i="2"/>
  <c r="A5494" i="2"/>
  <c r="A5492" i="2"/>
  <c r="A5490" i="2"/>
  <c r="A5488" i="2"/>
  <c r="A5486" i="2"/>
  <c r="A5484" i="2"/>
  <c r="A5482" i="2"/>
  <c r="A5480" i="2"/>
  <c r="A5478" i="2"/>
  <c r="A5476" i="2"/>
  <c r="A5474" i="2"/>
  <c r="A5472" i="2"/>
  <c r="A5470" i="2"/>
  <c r="A5468" i="2"/>
  <c r="A5466" i="2"/>
  <c r="A5464" i="2"/>
  <c r="A5462" i="2"/>
  <c r="A5460" i="2"/>
  <c r="A5458" i="2"/>
  <c r="A5456" i="2"/>
  <c r="A5454" i="2"/>
  <c r="A5452" i="2"/>
  <c r="A5450" i="2"/>
  <c r="A5448" i="2"/>
  <c r="A5446" i="2"/>
  <c r="A5444" i="2"/>
  <c r="A5442" i="2"/>
  <c r="A5440" i="2"/>
  <c r="A5438" i="2"/>
  <c r="A5436" i="2"/>
  <c r="A5434" i="2"/>
  <c r="A5432" i="2"/>
  <c r="A5430" i="2"/>
  <c r="A5428" i="2"/>
  <c r="A5426" i="2"/>
  <c r="A5424" i="2"/>
  <c r="A5422" i="2"/>
  <c r="A5420" i="2"/>
  <c r="A5418" i="2"/>
  <c r="A5416" i="2"/>
  <c r="A5414" i="2"/>
  <c r="A5412" i="2"/>
  <c r="A5410" i="2"/>
  <c r="A5408" i="2"/>
  <c r="A5406" i="2"/>
  <c r="A5404" i="2"/>
  <c r="A5402" i="2"/>
  <c r="A5400" i="2"/>
  <c r="A5398" i="2"/>
  <c r="A5396" i="2"/>
  <c r="A5394" i="2"/>
  <c r="A5392" i="2"/>
  <c r="A5390" i="2"/>
  <c r="A5388" i="2"/>
  <c r="A5386" i="2"/>
  <c r="A5384" i="2"/>
  <c r="A5382" i="2"/>
  <c r="A5380" i="2"/>
  <c r="A5378" i="2"/>
  <c r="A5376" i="2"/>
  <c r="A5374" i="2"/>
  <c r="A5372" i="2"/>
  <c r="A5370" i="2"/>
  <c r="A5368" i="2"/>
  <c r="A5366" i="2"/>
  <c r="A5364" i="2"/>
  <c r="A5362" i="2"/>
  <c r="A5360" i="2"/>
  <c r="A5358" i="2"/>
  <c r="A5356" i="2"/>
  <c r="A5354" i="2"/>
  <c r="A5352" i="2"/>
  <c r="A5350" i="2"/>
  <c r="A5348" i="2"/>
  <c r="A5346" i="2"/>
  <c r="A5344" i="2"/>
  <c r="A5342" i="2"/>
  <c r="A5340" i="2"/>
  <c r="A5338" i="2"/>
  <c r="A5336" i="2"/>
  <c r="A5334" i="2"/>
  <c r="A5332" i="2"/>
  <c r="A5330" i="2"/>
  <c r="A5328" i="2"/>
  <c r="A5326" i="2"/>
  <c r="A5324" i="2"/>
  <c r="A5322" i="2"/>
  <c r="A5320" i="2"/>
  <c r="A5318" i="2"/>
  <c r="A5316" i="2"/>
  <c r="A5314" i="2"/>
  <c r="A5312" i="2"/>
  <c r="A5310" i="2"/>
  <c r="A5308" i="2"/>
  <c r="A5306" i="2"/>
  <c r="A5304" i="2"/>
  <c r="A5302" i="2"/>
  <c r="A5300" i="2"/>
  <c r="A5298" i="2"/>
  <c r="A5296" i="2"/>
  <c r="A5294" i="2"/>
  <c r="A5292" i="2"/>
  <c r="A5290" i="2"/>
  <c r="A5288" i="2"/>
  <c r="A5286" i="2"/>
  <c r="A5284" i="2"/>
  <c r="A5282" i="2"/>
  <c r="A5280" i="2"/>
  <c r="A5278" i="2"/>
  <c r="A5276" i="2"/>
  <c r="A5274" i="2"/>
  <c r="A5272" i="2"/>
  <c r="A5270" i="2"/>
  <c r="A5268" i="2"/>
  <c r="A5266" i="2"/>
  <c r="A5264" i="2"/>
  <c r="A5262" i="2"/>
  <c r="A5260" i="2"/>
  <c r="A5258" i="2"/>
  <c r="A5256" i="2"/>
  <c r="A5254" i="2"/>
  <c r="A5252" i="2"/>
  <c r="A5250" i="2"/>
  <c r="A5248" i="2"/>
  <c r="A5246" i="2"/>
  <c r="A5244" i="2"/>
  <c r="A5242" i="2"/>
  <c r="A5240" i="2"/>
  <c r="A5238" i="2"/>
  <c r="A5236" i="2"/>
  <c r="A5234" i="2"/>
  <c r="A5232" i="2"/>
  <c r="A5230" i="2"/>
  <c r="A5228" i="2"/>
  <c r="A5226" i="2"/>
  <c r="A5224" i="2"/>
  <c r="A5222" i="2"/>
  <c r="A5220" i="2"/>
  <c r="A5218" i="2"/>
  <c r="A5216" i="2"/>
  <c r="A5214" i="2"/>
  <c r="A5212" i="2"/>
  <c r="A5210" i="2"/>
  <c r="A5208" i="2"/>
  <c r="A5206" i="2"/>
  <c r="A5204" i="2"/>
  <c r="A5202" i="2"/>
  <c r="A5200" i="2"/>
  <c r="A5198" i="2"/>
  <c r="A5196" i="2"/>
  <c r="A5194" i="2"/>
  <c r="A5192" i="2"/>
  <c r="A5190" i="2"/>
  <c r="A5188" i="2"/>
  <c r="A5186" i="2"/>
  <c r="A5184" i="2"/>
  <c r="A5182" i="2"/>
  <c r="A5180" i="2"/>
  <c r="A5178" i="2"/>
  <c r="A5176" i="2"/>
  <c r="A5174" i="2"/>
  <c r="A5172" i="2"/>
  <c r="A5170" i="2"/>
  <c r="A5168" i="2"/>
  <c r="A5166" i="2"/>
  <c r="A5164" i="2"/>
  <c r="A5162" i="2"/>
  <c r="A5160" i="2"/>
  <c r="A5158" i="2"/>
  <c r="A5156" i="2"/>
  <c r="A5154" i="2"/>
  <c r="A5152" i="2"/>
  <c r="A5150" i="2"/>
  <c r="A5148" i="2"/>
  <c r="A5146" i="2"/>
  <c r="A5144" i="2"/>
  <c r="A4033" i="2"/>
  <c r="A4009" i="2"/>
  <c r="A3987" i="2"/>
  <c r="A3965" i="2"/>
  <c r="A3943" i="2"/>
  <c r="A3921" i="2"/>
  <c r="A3899" i="2"/>
  <c r="A3877" i="2"/>
  <c r="A3855" i="2"/>
  <c r="A3833" i="2"/>
  <c r="A3811" i="2"/>
  <c r="A3789" i="2"/>
  <c r="A3767" i="2"/>
  <c r="A3745" i="2"/>
  <c r="A3723" i="2"/>
  <c r="A3701" i="2"/>
  <c r="A3679" i="2"/>
  <c r="A3657" i="2"/>
  <c r="A3635" i="2"/>
  <c r="A3613" i="2"/>
  <c r="A3591" i="2"/>
  <c r="A3569" i="2"/>
  <c r="A3547" i="2"/>
  <c r="A3525" i="2"/>
  <c r="A3503" i="2"/>
  <c r="A3481" i="2"/>
  <c r="A4008" i="2"/>
  <c r="A3986" i="2"/>
  <c r="A3964" i="2"/>
  <c r="A3942" i="2"/>
  <c r="A3920" i="2"/>
  <c r="A3898" i="2"/>
  <c r="A3876" i="2"/>
  <c r="A3854" i="2"/>
  <c r="A3832" i="2"/>
  <c r="A3810" i="2"/>
  <c r="A3788" i="2"/>
  <c r="A3766" i="2"/>
  <c r="A3744" i="2"/>
  <c r="A3722" i="2"/>
  <c r="A3700" i="2"/>
  <c r="A3678" i="2"/>
  <c r="A3656" i="2"/>
  <c r="A3634" i="2"/>
  <c r="A3612" i="2"/>
  <c r="A3590" i="2"/>
  <c r="A3568" i="2"/>
  <c r="A3546" i="2"/>
  <c r="A3524" i="2"/>
  <c r="A3502" i="2"/>
  <c r="A3480" i="2"/>
  <c r="A3458" i="2"/>
  <c r="A3436" i="2"/>
  <c r="A3414" i="2"/>
  <c r="A3392" i="2"/>
  <c r="A3370" i="2"/>
  <c r="A3348" i="2"/>
  <c r="A3326" i="2"/>
  <c r="A3304" i="2"/>
  <c r="A3282" i="2"/>
  <c r="A3260" i="2"/>
  <c r="A3238" i="2"/>
  <c r="A3216" i="2"/>
  <c r="A3194" i="2"/>
  <c r="A3172" i="2"/>
  <c r="A3150" i="2"/>
  <c r="A3128" i="2"/>
  <c r="A3106" i="2"/>
  <c r="A3084" i="2"/>
  <c r="A3062" i="2"/>
  <c r="A3040" i="2"/>
  <c r="A3018" i="2"/>
  <c r="A2996" i="2"/>
  <c r="A2974" i="2"/>
  <c r="A2952" i="2"/>
  <c r="A2930" i="2"/>
  <c r="A2908" i="2"/>
  <c r="A2886" i="2"/>
  <c r="A2864" i="2"/>
  <c r="A2842" i="2"/>
  <c r="A2820" i="2"/>
  <c r="A2798" i="2"/>
  <c r="A2776" i="2"/>
  <c r="A2754" i="2"/>
  <c r="A2732" i="2"/>
  <c r="A2710" i="2"/>
  <c r="A2688" i="2"/>
  <c r="A2666" i="2"/>
  <c r="A2644" i="2"/>
  <c r="A2622" i="2"/>
  <c r="A2600" i="2"/>
  <c r="A2578" i="2"/>
  <c r="A2556" i="2"/>
  <c r="A2534" i="2"/>
  <c r="A2512" i="2"/>
  <c r="A2490" i="2"/>
  <c r="A2468" i="2"/>
  <c r="A2446" i="2"/>
  <c r="A2424" i="2"/>
  <c r="A2402" i="2"/>
  <c r="A2380" i="2"/>
  <c r="A2358" i="2"/>
  <c r="A2336" i="2"/>
  <c r="A2314" i="2"/>
  <c r="A2292" i="2"/>
  <c r="A2270" i="2"/>
  <c r="A2248" i="2"/>
  <c r="A2226" i="2"/>
  <c r="A2204" i="2"/>
  <c r="A2182" i="2"/>
  <c r="A2160" i="2"/>
  <c r="A2138" i="2"/>
  <c r="A2116" i="2"/>
  <c r="A2094" i="2"/>
  <c r="A2072" i="2"/>
  <c r="A2050" i="2"/>
  <c r="A2028" i="2"/>
  <c r="A2006" i="2"/>
  <c r="A1984" i="2"/>
  <c r="A1962" i="2"/>
  <c r="A1940" i="2"/>
  <c r="A1918" i="2"/>
  <c r="A1896" i="2"/>
  <c r="A1874" i="2"/>
  <c r="A1852" i="2"/>
  <c r="A1830" i="2"/>
  <c r="A1808" i="2"/>
  <c r="A1786" i="2"/>
  <c r="A1764" i="2"/>
  <c r="A1742" i="2"/>
  <c r="A1720" i="2"/>
  <c r="A1698" i="2"/>
  <c r="A1676" i="2"/>
  <c r="A1654" i="2"/>
  <c r="A1632" i="2"/>
  <c r="A1610" i="2"/>
  <c r="A1588" i="2"/>
  <c r="A1566" i="2"/>
  <c r="A1544" i="2"/>
  <c r="A1522" i="2"/>
  <c r="A1500" i="2"/>
  <c r="A1478" i="2"/>
  <c r="A1456" i="2"/>
  <c r="A1434" i="2"/>
  <c r="A1412" i="2"/>
  <c r="A1390" i="2"/>
  <c r="A1368" i="2"/>
  <c r="A1302" i="2"/>
  <c r="A1126" i="2"/>
  <c r="A950" i="2"/>
  <c r="A774" i="2"/>
  <c r="A598" i="2"/>
  <c r="A422" i="2"/>
  <c r="A5142" i="2"/>
  <c r="A5140" i="2"/>
  <c r="A5138" i="2"/>
  <c r="A5136" i="2"/>
  <c r="A5134" i="2"/>
  <c r="A5132" i="2"/>
  <c r="A5130" i="2"/>
  <c r="A5128" i="2"/>
  <c r="A5126" i="2"/>
  <c r="A5124" i="2"/>
  <c r="A5122" i="2"/>
  <c r="A5120" i="2"/>
  <c r="A5118" i="2"/>
  <c r="A5116" i="2"/>
  <c r="A5114" i="2"/>
  <c r="A5112" i="2"/>
  <c r="A5110" i="2"/>
  <c r="A5108" i="2"/>
  <c r="A5106" i="2"/>
  <c r="A5104" i="2"/>
  <c r="A5102" i="2"/>
  <c r="A5100" i="2"/>
  <c r="A5098" i="2"/>
  <c r="A5096" i="2"/>
  <c r="A5094" i="2"/>
  <c r="A5092" i="2"/>
  <c r="A5090" i="2"/>
  <c r="A5088" i="2"/>
  <c r="A5086" i="2"/>
  <c r="A5084" i="2"/>
  <c r="A5082" i="2"/>
  <c r="A5080" i="2"/>
  <c r="A5078" i="2"/>
  <c r="A5076" i="2"/>
  <c r="A5074" i="2"/>
  <c r="A5072" i="2"/>
  <c r="A5070" i="2"/>
  <c r="A5068" i="2"/>
  <c r="A5066" i="2"/>
  <c r="A5064" i="2"/>
  <c r="A5062" i="2"/>
  <c r="A5060" i="2"/>
  <c r="A5058" i="2"/>
  <c r="A5056" i="2"/>
  <c r="A5054" i="2"/>
  <c r="A5052" i="2"/>
  <c r="A5050" i="2"/>
  <c r="A5048" i="2"/>
  <c r="A5046" i="2"/>
  <c r="A5044" i="2"/>
  <c r="A5042" i="2"/>
  <c r="A5040" i="2"/>
  <c r="A5038" i="2"/>
  <c r="A5036" i="2"/>
  <c r="A5034" i="2"/>
  <c r="A5032" i="2"/>
  <c r="A5030" i="2"/>
  <c r="A5028" i="2"/>
  <c r="A5026" i="2"/>
  <c r="A5024" i="2"/>
  <c r="A5022" i="2"/>
  <c r="A5020" i="2"/>
  <c r="A5018" i="2"/>
  <c r="A5016" i="2"/>
  <c r="A5014" i="2"/>
  <c r="A5012" i="2"/>
  <c r="A5010" i="2"/>
  <c r="A5008" i="2"/>
  <c r="A5006" i="2"/>
  <c r="A5004" i="2"/>
  <c r="A5002" i="2"/>
  <c r="A5000" i="2"/>
  <c r="A4998" i="2"/>
  <c r="A4996" i="2"/>
  <c r="A4994" i="2"/>
  <c r="A4992" i="2"/>
  <c r="A4990" i="2"/>
  <c r="A4988" i="2"/>
  <c r="A4986" i="2"/>
  <c r="A4984" i="2"/>
  <c r="A4982" i="2"/>
  <c r="A4980" i="2"/>
  <c r="A4978" i="2"/>
  <c r="A4976" i="2"/>
  <c r="A4974" i="2"/>
  <c r="A4972" i="2"/>
  <c r="A4970" i="2"/>
  <c r="A4968" i="2"/>
  <c r="A4966" i="2"/>
  <c r="A4964" i="2"/>
  <c r="A4962" i="2"/>
  <c r="A4960" i="2"/>
  <c r="A4958" i="2"/>
  <c r="A4956" i="2"/>
  <c r="A4954" i="2"/>
  <c r="A4952" i="2"/>
  <c r="A4950" i="2"/>
  <c r="A4948" i="2"/>
  <c r="A4946" i="2"/>
  <c r="A4944" i="2"/>
  <c r="A4942" i="2"/>
  <c r="A4940" i="2"/>
  <c r="A4938" i="2"/>
  <c r="A4936" i="2"/>
  <c r="A4934" i="2"/>
  <c r="A4932" i="2"/>
  <c r="A4930" i="2"/>
  <c r="A4928" i="2"/>
  <c r="A4926" i="2"/>
  <c r="A4924" i="2"/>
  <c r="A4922" i="2"/>
  <c r="A4920" i="2"/>
  <c r="A4918" i="2"/>
  <c r="A4916" i="2"/>
  <c r="A4914" i="2"/>
  <c r="A4912" i="2"/>
  <c r="A4910" i="2"/>
  <c r="A4908" i="2"/>
  <c r="A4906" i="2"/>
  <c r="A4904" i="2"/>
  <c r="A4902" i="2"/>
  <c r="A4900" i="2"/>
  <c r="A4898" i="2"/>
  <c r="A4896" i="2"/>
  <c r="A4894" i="2"/>
  <c r="A4892" i="2"/>
  <c r="A4890" i="2"/>
  <c r="A4888" i="2"/>
  <c r="A4886" i="2"/>
  <c r="A4884" i="2"/>
  <c r="A4882" i="2"/>
  <c r="A4880" i="2"/>
  <c r="A4878" i="2"/>
  <c r="A4876" i="2"/>
  <c r="A4874" i="2"/>
  <c r="A4872" i="2"/>
  <c r="A4870" i="2"/>
  <c r="A4868" i="2"/>
  <c r="A4866" i="2"/>
  <c r="A4864" i="2"/>
  <c r="A4862" i="2"/>
  <c r="A4860" i="2"/>
  <c r="A4858" i="2"/>
  <c r="A4856" i="2"/>
  <c r="A4854" i="2"/>
  <c r="A4852" i="2"/>
  <c r="A4850" i="2"/>
  <c r="A4848" i="2"/>
  <c r="A4846" i="2"/>
  <c r="A4844" i="2"/>
  <c r="A4842" i="2"/>
  <c r="A4840" i="2"/>
  <c r="A4838" i="2"/>
  <c r="A4836" i="2"/>
  <c r="A4834" i="2"/>
  <c r="A4832" i="2"/>
  <c r="A4830" i="2"/>
  <c r="A4828" i="2"/>
  <c r="A4826" i="2"/>
  <c r="A4824" i="2"/>
  <c r="A4822" i="2"/>
  <c r="A4820" i="2"/>
  <c r="A4818" i="2"/>
  <c r="A4816" i="2"/>
  <c r="A4814" i="2"/>
  <c r="A4812" i="2"/>
  <c r="A4810" i="2"/>
  <c r="A4808" i="2"/>
  <c r="A4806" i="2"/>
  <c r="A4804" i="2"/>
  <c r="A4802" i="2"/>
  <c r="A4800" i="2"/>
  <c r="A4798" i="2"/>
  <c r="A4796" i="2"/>
  <c r="A4794" i="2"/>
  <c r="A4792" i="2"/>
  <c r="A4790" i="2"/>
  <c r="A4788" i="2"/>
  <c r="A4786" i="2"/>
  <c r="A4784" i="2"/>
  <c r="A4782" i="2"/>
  <c r="A4780" i="2"/>
  <c r="A4778" i="2"/>
  <c r="A4776" i="2"/>
  <c r="A4774" i="2"/>
  <c r="A4772" i="2"/>
  <c r="A4770" i="2"/>
  <c r="A4768" i="2"/>
  <c r="A4766" i="2"/>
  <c r="A4764" i="2"/>
  <c r="A4762" i="2"/>
  <c r="A4760" i="2"/>
  <c r="A4758" i="2"/>
  <c r="A4756" i="2"/>
  <c r="A4754" i="2"/>
  <c r="A4752" i="2"/>
  <c r="A4750" i="2"/>
  <c r="A4748" i="2"/>
  <c r="A4746" i="2"/>
  <c r="A4744" i="2"/>
  <c r="A4742" i="2"/>
  <c r="A4740" i="2"/>
  <c r="A4738" i="2"/>
  <c r="A4736" i="2"/>
  <c r="A4734" i="2"/>
  <c r="A4732" i="2"/>
  <c r="A4730" i="2"/>
  <c r="A4728" i="2"/>
  <c r="A4726" i="2"/>
  <c r="A4724" i="2"/>
  <c r="A4722" i="2"/>
  <c r="A4720" i="2"/>
  <c r="A4718" i="2"/>
  <c r="A4716" i="2"/>
  <c r="A4714" i="2"/>
  <c r="A4712" i="2"/>
  <c r="A4710" i="2"/>
  <c r="A4708" i="2"/>
  <c r="A4706" i="2"/>
  <c r="A4704" i="2"/>
  <c r="A4702" i="2"/>
  <c r="A4700" i="2"/>
  <c r="A4698" i="2"/>
  <c r="A4696" i="2"/>
  <c r="A4694" i="2"/>
  <c r="A4692" i="2"/>
  <c r="A4690" i="2"/>
  <c r="A4688" i="2"/>
  <c r="A4686" i="2"/>
  <c r="A4684" i="2"/>
  <c r="A4682" i="2"/>
  <c r="A4680" i="2"/>
  <c r="A4678" i="2"/>
  <c r="A4676" i="2"/>
  <c r="A4674" i="2"/>
  <c r="A4672" i="2"/>
  <c r="A4670" i="2"/>
  <c r="A4668" i="2"/>
  <c r="A4666" i="2"/>
  <c r="A4664" i="2"/>
  <c r="A4662" i="2"/>
  <c r="A4660" i="2"/>
  <c r="A4658" i="2"/>
  <c r="A4656" i="2"/>
  <c r="A4654" i="2"/>
  <c r="A4652" i="2"/>
  <c r="A4650" i="2"/>
  <c r="A4648" i="2"/>
  <c r="A4646" i="2"/>
  <c r="A4644" i="2"/>
  <c r="A4642" i="2"/>
  <c r="A4640" i="2"/>
  <c r="A4638" i="2"/>
  <c r="A4636" i="2"/>
  <c r="A4634" i="2"/>
  <c r="A4632" i="2"/>
  <c r="A4630" i="2"/>
  <c r="A4628" i="2"/>
  <c r="A4626" i="2"/>
  <c r="A4624" i="2"/>
  <c r="A4622" i="2"/>
  <c r="A4620" i="2"/>
  <c r="A4618" i="2"/>
  <c r="A4616" i="2"/>
  <c r="A4614" i="2"/>
  <c r="A4612" i="2"/>
  <c r="A4610" i="2"/>
  <c r="A4608" i="2"/>
  <c r="A4606" i="2"/>
  <c r="A4604" i="2"/>
  <c r="A4602" i="2"/>
  <c r="A4600" i="2"/>
  <c r="A4598" i="2"/>
  <c r="A4596" i="2"/>
  <c r="A4594" i="2"/>
  <c r="A4592" i="2"/>
  <c r="A4590" i="2"/>
  <c r="A4588" i="2"/>
  <c r="A4586" i="2"/>
  <c r="A4584" i="2"/>
  <c r="A4582" i="2"/>
  <c r="A4580" i="2"/>
  <c r="A4578" i="2"/>
  <c r="A4576" i="2"/>
  <c r="A4574" i="2"/>
  <c r="A4572" i="2"/>
  <c r="A4570" i="2"/>
  <c r="A4568" i="2"/>
  <c r="A4566" i="2"/>
  <c r="A4564" i="2"/>
  <c r="A4562" i="2"/>
  <c r="A4560" i="2"/>
  <c r="A4558" i="2"/>
  <c r="A4556" i="2"/>
  <c r="A4554" i="2"/>
  <c r="A4552" i="2"/>
  <c r="A4550" i="2"/>
  <c r="A4548" i="2"/>
  <c r="A4546" i="2"/>
  <c r="A4544" i="2"/>
  <c r="A4542" i="2"/>
  <c r="A4540" i="2"/>
  <c r="A4538" i="2"/>
  <c r="A4536" i="2"/>
  <c r="A4534" i="2"/>
  <c r="A4532" i="2"/>
  <c r="A4530" i="2"/>
  <c r="A4528" i="2"/>
  <c r="A4526" i="2"/>
  <c r="A4524" i="2"/>
  <c r="A4522" i="2"/>
  <c r="A4520" i="2"/>
  <c r="A4518" i="2"/>
  <c r="A4516" i="2"/>
  <c r="A4514" i="2"/>
  <c r="A4512" i="2"/>
  <c r="A4510" i="2"/>
  <c r="A4508" i="2"/>
  <c r="A4506" i="2"/>
  <c r="A4504" i="2"/>
  <c r="A4502" i="2"/>
  <c r="A4500" i="2"/>
  <c r="A4498" i="2"/>
  <c r="A4496" i="2"/>
  <c r="A4494" i="2"/>
  <c r="A4492" i="2"/>
  <c r="A4490" i="2"/>
  <c r="A4488" i="2"/>
  <c r="A4486" i="2"/>
  <c r="A4484" i="2"/>
  <c r="A4482" i="2"/>
  <c r="A4480" i="2"/>
  <c r="A4478" i="2"/>
  <c r="A4476" i="2"/>
  <c r="A4474" i="2"/>
  <c r="A4472" i="2"/>
  <c r="A4470" i="2"/>
  <c r="A4468" i="2"/>
  <c r="A4466" i="2"/>
  <c r="A4464" i="2"/>
  <c r="A4462" i="2"/>
  <c r="A4460" i="2"/>
  <c r="A4458" i="2"/>
  <c r="A4456" i="2"/>
  <c r="A4454" i="2"/>
  <c r="A4452" i="2"/>
  <c r="A4450" i="2"/>
  <c r="A4448" i="2"/>
  <c r="A4446" i="2"/>
  <c r="A4444" i="2"/>
  <c r="A4442" i="2"/>
  <c r="A4440" i="2"/>
  <c r="A4438" i="2"/>
  <c r="A4436" i="2"/>
  <c r="A4434" i="2"/>
  <c r="A4432" i="2"/>
  <c r="A4430" i="2"/>
  <c r="A4428" i="2"/>
  <c r="A4426" i="2"/>
  <c r="A4424" i="2"/>
  <c r="A4422" i="2"/>
  <c r="A4420" i="2"/>
  <c r="A4418" i="2"/>
  <c r="A4416" i="2"/>
  <c r="A4414" i="2"/>
  <c r="A4412" i="2"/>
  <c r="A4410" i="2"/>
  <c r="A4408" i="2"/>
  <c r="A4406" i="2"/>
  <c r="A4404" i="2"/>
  <c r="A4402" i="2"/>
  <c r="A4400" i="2"/>
  <c r="A4398" i="2"/>
  <c r="A4396" i="2"/>
  <c r="A4394" i="2"/>
  <c r="A4392" i="2"/>
  <c r="A4390" i="2"/>
  <c r="A4388" i="2"/>
  <c r="A4386" i="2"/>
  <c r="A4384" i="2"/>
  <c r="A4382" i="2"/>
  <c r="A4380" i="2"/>
  <c r="A4378" i="2"/>
  <c r="A4376" i="2"/>
  <c r="A4374" i="2"/>
  <c r="A4372" i="2"/>
  <c r="A4370" i="2"/>
  <c r="A4368" i="2"/>
  <c r="A4366" i="2"/>
  <c r="A4364" i="2"/>
  <c r="A4362" i="2"/>
  <c r="A4360" i="2"/>
  <c r="A4358" i="2"/>
  <c r="A4356" i="2"/>
  <c r="A4354" i="2"/>
  <c r="A4352" i="2"/>
  <c r="A4350" i="2"/>
  <c r="A4348" i="2"/>
  <c r="A4346" i="2"/>
  <c r="A4344" i="2"/>
  <c r="A4342" i="2"/>
  <c r="A4340" i="2"/>
  <c r="A4338" i="2"/>
  <c r="A4336" i="2"/>
  <c r="A4334" i="2"/>
  <c r="A4332" i="2"/>
  <c r="A4330" i="2"/>
  <c r="A4328" i="2"/>
  <c r="A4326" i="2"/>
  <c r="A4324" i="2"/>
  <c r="A4322" i="2"/>
  <c r="A4320" i="2"/>
  <c r="A4318" i="2"/>
  <c r="A4316" i="2"/>
  <c r="A4314" i="2"/>
  <c r="A4312" i="2"/>
  <c r="A4310" i="2"/>
  <c r="A4308" i="2"/>
  <c r="A4306" i="2"/>
  <c r="A4304" i="2"/>
  <c r="A4302" i="2"/>
  <c r="A4300" i="2"/>
  <c r="A4298" i="2"/>
  <c r="A4296" i="2"/>
  <c r="A4294" i="2"/>
  <c r="A4292" i="2"/>
  <c r="A4290" i="2"/>
  <c r="A4288" i="2"/>
  <c r="A4286" i="2"/>
  <c r="A4284" i="2"/>
  <c r="A4282" i="2"/>
  <c r="A4280" i="2"/>
  <c r="A4278" i="2"/>
  <c r="A4276" i="2"/>
  <c r="A4274" i="2"/>
  <c r="A4272" i="2"/>
  <c r="A4270" i="2"/>
  <c r="A4268" i="2"/>
  <c r="A4266" i="2"/>
  <c r="A4264" i="2"/>
  <c r="A4262" i="2"/>
  <c r="A4260" i="2"/>
  <c r="A4258" i="2"/>
  <c r="A4256" i="2"/>
  <c r="A4254" i="2"/>
  <c r="A4252" i="2"/>
  <c r="A4250" i="2"/>
  <c r="A4248" i="2"/>
  <c r="A4246" i="2"/>
  <c r="A4244" i="2"/>
  <c r="A4242" i="2"/>
  <c r="A4240" i="2"/>
  <c r="A4238" i="2"/>
  <c r="A4236" i="2"/>
  <c r="A4234" i="2"/>
  <c r="A4232" i="2"/>
  <c r="A4230" i="2"/>
  <c r="A4228" i="2"/>
  <c r="A4226" i="2"/>
  <c r="A4224" i="2"/>
  <c r="A4222" i="2"/>
  <c r="A4220" i="2"/>
  <c r="A4218" i="2"/>
  <c r="A4216" i="2"/>
  <c r="A4214" i="2"/>
  <c r="A4212" i="2"/>
  <c r="A4210" i="2"/>
  <c r="A4208" i="2"/>
  <c r="A4206" i="2"/>
  <c r="A4204" i="2"/>
  <c r="A4202" i="2"/>
  <c r="A4200" i="2"/>
  <c r="A4198" i="2"/>
  <c r="A4196" i="2"/>
  <c r="A4194" i="2"/>
  <c r="A4192" i="2"/>
  <c r="A4190" i="2"/>
  <c r="A4188" i="2"/>
  <c r="A4186" i="2"/>
  <c r="A4184" i="2"/>
  <c r="A4182" i="2"/>
  <c r="A4180" i="2"/>
  <c r="A4178" i="2"/>
  <c r="A4176" i="2"/>
  <c r="A4174" i="2"/>
  <c r="A4172" i="2"/>
  <c r="A4170" i="2"/>
  <c r="A4168" i="2"/>
  <c r="A4166" i="2"/>
  <c r="A4164" i="2"/>
  <c r="A4162" i="2"/>
  <c r="A4160" i="2"/>
  <c r="A4158" i="2"/>
  <c r="A4156" i="2"/>
  <c r="A4154" i="2"/>
  <c r="A4152" i="2"/>
  <c r="A4150" i="2"/>
  <c r="A4148" i="2"/>
  <c r="A4146" i="2"/>
  <c r="A4144" i="2"/>
  <c r="A4142" i="2"/>
  <c r="A4140" i="2"/>
  <c r="A4138" i="2"/>
  <c r="A4136" i="2"/>
  <c r="A4134" i="2"/>
  <c r="A4132" i="2"/>
  <c r="A4130" i="2"/>
  <c r="A4128" i="2"/>
  <c r="A4126" i="2"/>
  <c r="A4124" i="2"/>
  <c r="A4122" i="2"/>
  <c r="A4120" i="2"/>
  <c r="A4118" i="2"/>
  <c r="A4116" i="2"/>
  <c r="A4114" i="2"/>
  <c r="A4112" i="2"/>
  <c r="A4110" i="2"/>
  <c r="A4108" i="2"/>
  <c r="A4106" i="2"/>
  <c r="A4104" i="2"/>
  <c r="A4102" i="2"/>
  <c r="A4100" i="2"/>
  <c r="A4098" i="2"/>
  <c r="A4096" i="2"/>
  <c r="A4094" i="2"/>
  <c r="A4092" i="2"/>
  <c r="A4090" i="2"/>
  <c r="A4088" i="2"/>
  <c r="A4086" i="2"/>
  <c r="A4084" i="2"/>
  <c r="A4082" i="2"/>
  <c r="A4080" i="2"/>
  <c r="A4078" i="2"/>
  <c r="A4076" i="2"/>
  <c r="A4074" i="2"/>
  <c r="A4072" i="2"/>
  <c r="A4070" i="2"/>
  <c r="A4068" i="2"/>
  <c r="A4066" i="2"/>
  <c r="A4064" i="2"/>
  <c r="A4062" i="2"/>
  <c r="A4060" i="2"/>
  <c r="A4058" i="2"/>
  <c r="A4056" i="2"/>
  <c r="A4054" i="2"/>
  <c r="A4052" i="2"/>
  <c r="A4050" i="2"/>
  <c r="A4048" i="2"/>
  <c r="A4046" i="2"/>
  <c r="A4044" i="2"/>
  <c r="A4042" i="2"/>
  <c r="A4040" i="2"/>
  <c r="A4038" i="2"/>
  <c r="A4036" i="2"/>
  <c r="A4031" i="2"/>
  <c r="A4021" i="2"/>
  <c r="A1347" i="2"/>
  <c r="A1258" i="2"/>
  <c r="A1082" i="2"/>
  <c r="A906" i="2"/>
  <c r="A730" i="2"/>
  <c r="A554" i="2"/>
  <c r="A378" i="2"/>
  <c r="A3459" i="2"/>
  <c r="A3437" i="2"/>
  <c r="A3415" i="2"/>
  <c r="A3393" i="2"/>
  <c r="A3371" i="2"/>
  <c r="A3349" i="2"/>
  <c r="A3327" i="2"/>
  <c r="A3305" i="2"/>
  <c r="A3283" i="2"/>
  <c r="A3261" i="2"/>
  <c r="A3239" i="2"/>
  <c r="A3217" i="2"/>
  <c r="A3195" i="2"/>
  <c r="A3173" i="2"/>
  <c r="A3151" i="2"/>
  <c r="A3129" i="2"/>
  <c r="A3107" i="2"/>
  <c r="A3085" i="2"/>
  <c r="A3063" i="2"/>
  <c r="A3041" i="2"/>
  <c r="A3019" i="2"/>
  <c r="A2997" i="2"/>
  <c r="A2975" i="2"/>
  <c r="A2953" i="2"/>
  <c r="A2931" i="2"/>
  <c r="A2909" i="2"/>
  <c r="A2887" i="2"/>
  <c r="A2865" i="2"/>
  <c r="A2843" i="2"/>
  <c r="A2821" i="2"/>
  <c r="A2799" i="2"/>
  <c r="A2777" i="2"/>
  <c r="A2755" i="2"/>
  <c r="A2733" i="2"/>
  <c r="A2711" i="2"/>
  <c r="A2689" i="2"/>
  <c r="A2667" i="2"/>
  <c r="A2645" i="2"/>
  <c r="A2623" i="2"/>
  <c r="A2601" i="2"/>
  <c r="A2579" i="2"/>
  <c r="A2557" i="2"/>
  <c r="A2535" i="2"/>
  <c r="A2513" i="2"/>
  <c r="A2491" i="2"/>
  <c r="A2469" i="2"/>
  <c r="A2447" i="2"/>
  <c r="A2425" i="2"/>
  <c r="A2403" i="2"/>
  <c r="A2381" i="2"/>
  <c r="A2359" i="2"/>
  <c r="A2337" i="2"/>
  <c r="A2315" i="2"/>
  <c r="A2293" i="2"/>
  <c r="A2271" i="2"/>
  <c r="A2249" i="2"/>
  <c r="A2227" i="2"/>
  <c r="A2205" i="2"/>
  <c r="A2183" i="2"/>
  <c r="A2161" i="2"/>
  <c r="A2139" i="2"/>
  <c r="A2117" i="2"/>
  <c r="A2095" i="2"/>
  <c r="A2073" i="2"/>
  <c r="A2051" i="2"/>
  <c r="A2029" i="2"/>
  <c r="A2007" i="2"/>
  <c r="A1985" i="2"/>
  <c r="A1963" i="2"/>
  <c r="A1941" i="2"/>
  <c r="A1919" i="2"/>
  <c r="A1897" i="2"/>
  <c r="A1875" i="2"/>
  <c r="A1853" i="2"/>
  <c r="A1831" i="2"/>
  <c r="A1809" i="2"/>
  <c r="A1787" i="2"/>
  <c r="A1765" i="2"/>
  <c r="A1743" i="2"/>
  <c r="A1721" i="2"/>
  <c r="A1699" i="2"/>
  <c r="A1677" i="2"/>
  <c r="A1655" i="2"/>
  <c r="A1633" i="2"/>
  <c r="A1611" i="2"/>
  <c r="A1589" i="2"/>
  <c r="A1567" i="2"/>
  <c r="A1545" i="2"/>
  <c r="A1523" i="2"/>
  <c r="A1501" i="2"/>
  <c r="A1479" i="2"/>
  <c r="A1457" i="2"/>
  <c r="A1435" i="2"/>
  <c r="A1413" i="2"/>
  <c r="A1391" i="2"/>
  <c r="A1369" i="2"/>
  <c r="A1303" i="2"/>
  <c r="A1237" i="2"/>
  <c r="A1214" i="2"/>
  <c r="A1127" i="2"/>
  <c r="A357" i="2"/>
  <c r="A334" i="2"/>
  <c r="D4027" i="9"/>
  <c r="C4029" i="2" s="1"/>
  <c r="A4029" i="2" s="1"/>
  <c r="D4025" i="9"/>
  <c r="C4027" i="2" s="1"/>
  <c r="A4027" i="2" s="1"/>
  <c r="D4023" i="9"/>
  <c r="C4025" i="2" s="1"/>
  <c r="A4025" i="2" s="1"/>
  <c r="D4021" i="9"/>
  <c r="C4023" i="2" s="1"/>
  <c r="A4023" i="2" s="1"/>
  <c r="D4017" i="9"/>
  <c r="C4019" i="2" s="1"/>
  <c r="A4019" i="2" s="1"/>
  <c r="D4015" i="9"/>
  <c r="C4017" i="2" s="1"/>
  <c r="A4017" i="2" s="1"/>
  <c r="D4013" i="9"/>
  <c r="C4015" i="2" s="1"/>
  <c r="A4015" i="2" s="1"/>
  <c r="D4011" i="9"/>
  <c r="C4013" i="2" s="1"/>
  <c r="A4013" i="2" s="1"/>
  <c r="D4009" i="9"/>
  <c r="C4011" i="2" s="1"/>
  <c r="A4011" i="2" s="1"/>
  <c r="D4005" i="9"/>
  <c r="C4007" i="2" s="1"/>
  <c r="A4007" i="2" s="1"/>
  <c r="D4003" i="9"/>
  <c r="C4005" i="2" s="1"/>
  <c r="A4005" i="2" s="1"/>
  <c r="D4001" i="9"/>
  <c r="C4003" i="2" s="1"/>
  <c r="A4003" i="2" s="1"/>
  <c r="D3999" i="9"/>
  <c r="C4001" i="2" s="1"/>
  <c r="A4001" i="2" s="1"/>
  <c r="D3997" i="9"/>
  <c r="C3999" i="2" s="1"/>
  <c r="A3999" i="2" s="1"/>
  <c r="D3995" i="9"/>
  <c r="C3997" i="2" s="1"/>
  <c r="A3997" i="2" s="1"/>
  <c r="D3993" i="9"/>
  <c r="C3995" i="2" s="1"/>
  <c r="A3995" i="2" s="1"/>
  <c r="D3991" i="9"/>
  <c r="C3993" i="2" s="1"/>
  <c r="A3993" i="2" s="1"/>
  <c r="D3989" i="9"/>
  <c r="C3991" i="2" s="1"/>
  <c r="A3991" i="2" s="1"/>
  <c r="D3987" i="9"/>
  <c r="C3989" i="2" s="1"/>
  <c r="A3989" i="2" s="1"/>
  <c r="D3983" i="9"/>
  <c r="C3985" i="2" s="1"/>
  <c r="A3985" i="2" s="1"/>
  <c r="D3981" i="9"/>
  <c r="C3983" i="2" s="1"/>
  <c r="A3983" i="2" s="1"/>
  <c r="D3979" i="9"/>
  <c r="C3981" i="2" s="1"/>
  <c r="A3981" i="2" s="1"/>
  <c r="D3977" i="9"/>
  <c r="C3979" i="2" s="1"/>
  <c r="A3979" i="2" s="1"/>
  <c r="D3975" i="9"/>
  <c r="C3977" i="2" s="1"/>
  <c r="A3977" i="2" s="1"/>
  <c r="D3973" i="9"/>
  <c r="C3975" i="2" s="1"/>
  <c r="A3975" i="2" s="1"/>
  <c r="D3971" i="9"/>
  <c r="C3973" i="2" s="1"/>
  <c r="A3973" i="2" s="1"/>
  <c r="D3969" i="9"/>
  <c r="C3971" i="2" s="1"/>
  <c r="A3971" i="2" s="1"/>
  <c r="D3967" i="9"/>
  <c r="C3969" i="2" s="1"/>
  <c r="A3969" i="2" s="1"/>
  <c r="D3965" i="9"/>
  <c r="C3967" i="2" s="1"/>
  <c r="A3967" i="2" s="1"/>
  <c r="D3961" i="9"/>
  <c r="C3963" i="2" s="1"/>
  <c r="A3963" i="2" s="1"/>
  <c r="D3959" i="9"/>
  <c r="C3961" i="2" s="1"/>
  <c r="A3961" i="2" s="1"/>
  <c r="D3957" i="9"/>
  <c r="C3959" i="2" s="1"/>
  <c r="A3959" i="2" s="1"/>
  <c r="D3955" i="9"/>
  <c r="C3957" i="2" s="1"/>
  <c r="A3957" i="2" s="1"/>
  <c r="D3953" i="9"/>
  <c r="C3955" i="2" s="1"/>
  <c r="A3955" i="2" s="1"/>
  <c r="D3951" i="9"/>
  <c r="C3953" i="2" s="1"/>
  <c r="A3953" i="2" s="1"/>
  <c r="D3949" i="9"/>
  <c r="C3951" i="2" s="1"/>
  <c r="A3951" i="2" s="1"/>
  <c r="D3947" i="9"/>
  <c r="C3949" i="2" s="1"/>
  <c r="A3949" i="2" s="1"/>
  <c r="D3945" i="9"/>
  <c r="C3947" i="2" s="1"/>
  <c r="A3947" i="2" s="1"/>
  <c r="D3943" i="9"/>
  <c r="C3945" i="2" s="1"/>
  <c r="A3945" i="2" s="1"/>
  <c r="D3939" i="9"/>
  <c r="C3941" i="2" s="1"/>
  <c r="A3941" i="2" s="1"/>
  <c r="D3937" i="9"/>
  <c r="C3939" i="2" s="1"/>
  <c r="A3939" i="2" s="1"/>
  <c r="D3935" i="9"/>
  <c r="C3937" i="2" s="1"/>
  <c r="A3937" i="2" s="1"/>
  <c r="D3933" i="9"/>
  <c r="C3935" i="2" s="1"/>
  <c r="A3935" i="2" s="1"/>
  <c r="D3931" i="9"/>
  <c r="C3933" i="2" s="1"/>
  <c r="A3933" i="2" s="1"/>
  <c r="D3929" i="9"/>
  <c r="C3931" i="2" s="1"/>
  <c r="A3931" i="2" s="1"/>
  <c r="D3927" i="9"/>
  <c r="C3929" i="2" s="1"/>
  <c r="A3929" i="2" s="1"/>
  <c r="D3925" i="9"/>
  <c r="C3927" i="2" s="1"/>
  <c r="A3927" i="2" s="1"/>
  <c r="D3923" i="9"/>
  <c r="C3925" i="2" s="1"/>
  <c r="A3925" i="2" s="1"/>
  <c r="D3921" i="9"/>
  <c r="C3923" i="2" s="1"/>
  <c r="A3923" i="2" s="1"/>
  <c r="D3917" i="9"/>
  <c r="C3919" i="2" s="1"/>
  <c r="A3919" i="2" s="1"/>
  <c r="D3915" i="9"/>
  <c r="C3917" i="2" s="1"/>
  <c r="A3917" i="2" s="1"/>
  <c r="D3913" i="9"/>
  <c r="C3915" i="2" s="1"/>
  <c r="A3915" i="2" s="1"/>
  <c r="D3911" i="9"/>
  <c r="C3913" i="2" s="1"/>
  <c r="A3913" i="2" s="1"/>
  <c r="D3909" i="9"/>
  <c r="C3911" i="2" s="1"/>
  <c r="A3911" i="2" s="1"/>
  <c r="D3907" i="9"/>
  <c r="C3909" i="2" s="1"/>
  <c r="A3909" i="2" s="1"/>
  <c r="D3905" i="9"/>
  <c r="C3907" i="2" s="1"/>
  <c r="A3907" i="2" s="1"/>
  <c r="D3903" i="9"/>
  <c r="C3905" i="2" s="1"/>
  <c r="A3905" i="2" s="1"/>
  <c r="D3901" i="9"/>
  <c r="C3903" i="2" s="1"/>
  <c r="A3903" i="2" s="1"/>
  <c r="D3899" i="9"/>
  <c r="C3901" i="2" s="1"/>
  <c r="A3901" i="2" s="1"/>
  <c r="D3895" i="9"/>
  <c r="C3897" i="2" s="1"/>
  <c r="A3897" i="2" s="1"/>
  <c r="D3893" i="9"/>
  <c r="C3895" i="2" s="1"/>
  <c r="A3895" i="2" s="1"/>
  <c r="D3891" i="9"/>
  <c r="C3893" i="2" s="1"/>
  <c r="A3893" i="2" s="1"/>
  <c r="D3889" i="9"/>
  <c r="C3891" i="2" s="1"/>
  <c r="A3891" i="2" s="1"/>
  <c r="D3887" i="9"/>
  <c r="C3889" i="2" s="1"/>
  <c r="A3889" i="2" s="1"/>
  <c r="D3885" i="9"/>
  <c r="C3887" i="2" s="1"/>
  <c r="A3887" i="2" s="1"/>
  <c r="D3883" i="9"/>
  <c r="C3885" i="2" s="1"/>
  <c r="A3885" i="2" s="1"/>
  <c r="D3881" i="9"/>
  <c r="C3883" i="2" s="1"/>
  <c r="A3883" i="2" s="1"/>
  <c r="D3879" i="9"/>
  <c r="C3881" i="2" s="1"/>
  <c r="A3881" i="2" s="1"/>
  <c r="D3877" i="9"/>
  <c r="C3879" i="2" s="1"/>
  <c r="A3879" i="2" s="1"/>
  <c r="D3873" i="9"/>
  <c r="C3875" i="2" s="1"/>
  <c r="A3875" i="2" s="1"/>
  <c r="D3871" i="9"/>
  <c r="C3873" i="2" s="1"/>
  <c r="A3873" i="2" s="1"/>
  <c r="D3869" i="9"/>
  <c r="C3871" i="2" s="1"/>
  <c r="A3871" i="2" s="1"/>
  <c r="D3867" i="9"/>
  <c r="C3869" i="2" s="1"/>
  <c r="A3869" i="2" s="1"/>
  <c r="D3865" i="9"/>
  <c r="C3867" i="2" s="1"/>
  <c r="A3867" i="2" s="1"/>
  <c r="D3863" i="9"/>
  <c r="C3865" i="2" s="1"/>
  <c r="A3865" i="2" s="1"/>
  <c r="D3861" i="9"/>
  <c r="C3863" i="2" s="1"/>
  <c r="A3863" i="2" s="1"/>
  <c r="D3859" i="9"/>
  <c r="C3861" i="2" s="1"/>
  <c r="A3861" i="2" s="1"/>
  <c r="D3857" i="9"/>
  <c r="C3859" i="2" s="1"/>
  <c r="A3859" i="2" s="1"/>
  <c r="D3855" i="9"/>
  <c r="C3857" i="2" s="1"/>
  <c r="A3857" i="2" s="1"/>
  <c r="D3851" i="9"/>
  <c r="C3853" i="2" s="1"/>
  <c r="A3853" i="2" s="1"/>
  <c r="D3849" i="9"/>
  <c r="C3851" i="2" s="1"/>
  <c r="A3851" i="2" s="1"/>
  <c r="D3847" i="9"/>
  <c r="C3849" i="2" s="1"/>
  <c r="A3849" i="2" s="1"/>
  <c r="D3845" i="9"/>
  <c r="C3847" i="2" s="1"/>
  <c r="A3847" i="2" s="1"/>
  <c r="D3843" i="9"/>
  <c r="C3845" i="2" s="1"/>
  <c r="A3845" i="2" s="1"/>
  <c r="D3841" i="9"/>
  <c r="C3843" i="2" s="1"/>
  <c r="A3843" i="2" s="1"/>
  <c r="D3839" i="9"/>
  <c r="C3841" i="2" s="1"/>
  <c r="A3841" i="2" s="1"/>
  <c r="D3837" i="9"/>
  <c r="C3839" i="2" s="1"/>
  <c r="A3839" i="2" s="1"/>
  <c r="D3835" i="9"/>
  <c r="C3837" i="2" s="1"/>
  <c r="A3837" i="2" s="1"/>
  <c r="D3833" i="9"/>
  <c r="C3835" i="2" s="1"/>
  <c r="A3835" i="2" s="1"/>
  <c r="D3829" i="9"/>
  <c r="C3831" i="2" s="1"/>
  <c r="A3831" i="2" s="1"/>
  <c r="D3827" i="9"/>
  <c r="C3829" i="2" s="1"/>
  <c r="A3829" i="2" s="1"/>
  <c r="D3825" i="9"/>
  <c r="C3827" i="2" s="1"/>
  <c r="A3827" i="2" s="1"/>
  <c r="D3823" i="9"/>
  <c r="C3825" i="2" s="1"/>
  <c r="A3825" i="2" s="1"/>
  <c r="D3821" i="9"/>
  <c r="C3823" i="2" s="1"/>
  <c r="A3823" i="2" s="1"/>
  <c r="D3819" i="9"/>
  <c r="C3821" i="2" s="1"/>
  <c r="A3821" i="2" s="1"/>
  <c r="D3817" i="9"/>
  <c r="C3819" i="2" s="1"/>
  <c r="A3819" i="2" s="1"/>
  <c r="D3815" i="9"/>
  <c r="C3817" i="2" s="1"/>
  <c r="A3817" i="2" s="1"/>
  <c r="D3813" i="9"/>
  <c r="C3815" i="2" s="1"/>
  <c r="A3815" i="2" s="1"/>
  <c r="D3811" i="9"/>
  <c r="C3813" i="2" s="1"/>
  <c r="A3813" i="2" s="1"/>
  <c r="D3807" i="9"/>
  <c r="C3809" i="2" s="1"/>
  <c r="A3809" i="2" s="1"/>
  <c r="D3805" i="9"/>
  <c r="C3807" i="2" s="1"/>
  <c r="A3807" i="2" s="1"/>
  <c r="D3803" i="9"/>
  <c r="C3805" i="2" s="1"/>
  <c r="A3805" i="2" s="1"/>
  <c r="D3801" i="9"/>
  <c r="C3803" i="2" s="1"/>
  <c r="A3803" i="2" s="1"/>
  <c r="D3799" i="9"/>
  <c r="C3801" i="2" s="1"/>
  <c r="A3801" i="2" s="1"/>
  <c r="D3797" i="9"/>
  <c r="C3799" i="2" s="1"/>
  <c r="A3799" i="2" s="1"/>
  <c r="D3795" i="9"/>
  <c r="C3797" i="2" s="1"/>
  <c r="A3797" i="2" s="1"/>
  <c r="D3793" i="9"/>
  <c r="C3795" i="2" s="1"/>
  <c r="A3795" i="2" s="1"/>
  <c r="D3791" i="9"/>
  <c r="C3793" i="2" s="1"/>
  <c r="A3793" i="2" s="1"/>
  <c r="D3789" i="9"/>
  <c r="C3791" i="2" s="1"/>
  <c r="A3791" i="2" s="1"/>
  <c r="D3785" i="9"/>
  <c r="C3787" i="2" s="1"/>
  <c r="A3787" i="2" s="1"/>
  <c r="D3783" i="9"/>
  <c r="C3785" i="2" s="1"/>
  <c r="A3785" i="2" s="1"/>
  <c r="D3781" i="9"/>
  <c r="C3783" i="2" s="1"/>
  <c r="A3783" i="2" s="1"/>
  <c r="D3779" i="9"/>
  <c r="C3781" i="2" s="1"/>
  <c r="A3781" i="2" s="1"/>
  <c r="D3777" i="9"/>
  <c r="C3779" i="2" s="1"/>
  <c r="A3779" i="2" s="1"/>
  <c r="D3775" i="9"/>
  <c r="C3777" i="2" s="1"/>
  <c r="A3777" i="2" s="1"/>
  <c r="D3773" i="9"/>
  <c r="C3775" i="2" s="1"/>
  <c r="A3775" i="2" s="1"/>
  <c r="D3771" i="9"/>
  <c r="C3773" i="2" s="1"/>
  <c r="A3773" i="2" s="1"/>
  <c r="D3769" i="9"/>
  <c r="C3771" i="2" s="1"/>
  <c r="A3771" i="2" s="1"/>
  <c r="D3767" i="9"/>
  <c r="C3769" i="2" s="1"/>
  <c r="A3769" i="2" s="1"/>
  <c r="D3763" i="9"/>
  <c r="C3765" i="2" s="1"/>
  <c r="A3765" i="2" s="1"/>
  <c r="D3761" i="9"/>
  <c r="C3763" i="2" s="1"/>
  <c r="A3763" i="2" s="1"/>
  <c r="D3759" i="9"/>
  <c r="C3761" i="2" s="1"/>
  <c r="A3761" i="2" s="1"/>
  <c r="D3757" i="9"/>
  <c r="C3759" i="2" s="1"/>
  <c r="A3759" i="2" s="1"/>
  <c r="D3755" i="9"/>
  <c r="C3757" i="2" s="1"/>
  <c r="A3757" i="2" s="1"/>
  <c r="D3753" i="9"/>
  <c r="C3755" i="2" s="1"/>
  <c r="A3755" i="2" s="1"/>
  <c r="D3751" i="9"/>
  <c r="C3753" i="2" s="1"/>
  <c r="A3753" i="2" s="1"/>
  <c r="D3749" i="9"/>
  <c r="C3751" i="2" s="1"/>
  <c r="A3751" i="2" s="1"/>
  <c r="D3747" i="9"/>
  <c r="C3749" i="2" s="1"/>
  <c r="A3749" i="2" s="1"/>
  <c r="D3745" i="9"/>
  <c r="C3747" i="2" s="1"/>
  <c r="A3747" i="2" s="1"/>
  <c r="D3741" i="9"/>
  <c r="C3743" i="2" s="1"/>
  <c r="A3743" i="2" s="1"/>
  <c r="D3739" i="9"/>
  <c r="C3741" i="2" s="1"/>
  <c r="A3741" i="2" s="1"/>
  <c r="D3737" i="9"/>
  <c r="C3739" i="2" s="1"/>
  <c r="A3739" i="2" s="1"/>
  <c r="D3735" i="9"/>
  <c r="C3737" i="2" s="1"/>
  <c r="A3737" i="2" s="1"/>
  <c r="D3733" i="9"/>
  <c r="C3735" i="2" s="1"/>
  <c r="A3735" i="2" s="1"/>
  <c r="D3731" i="9"/>
  <c r="C3733" i="2" s="1"/>
  <c r="A3733" i="2" s="1"/>
  <c r="D3729" i="9"/>
  <c r="C3731" i="2" s="1"/>
  <c r="A3731" i="2" s="1"/>
  <c r="D3727" i="9"/>
  <c r="C3729" i="2" s="1"/>
  <c r="A3729" i="2" s="1"/>
  <c r="D3725" i="9"/>
  <c r="C3727" i="2" s="1"/>
  <c r="A3727" i="2" s="1"/>
  <c r="D3723" i="9"/>
  <c r="C3725" i="2" s="1"/>
  <c r="A3725" i="2" s="1"/>
  <c r="D3719" i="9"/>
  <c r="C3721" i="2" s="1"/>
  <c r="A3721" i="2" s="1"/>
  <c r="D3549" i="9"/>
  <c r="C3551" i="2" s="1"/>
  <c r="A3551" i="2" s="1"/>
  <c r="D3513" i="9"/>
  <c r="C3515" i="2" s="1"/>
  <c r="A3515" i="2" s="1"/>
  <c r="D3477" i="9"/>
  <c r="C3479" i="2" s="1"/>
  <c r="A3479" i="2" s="1"/>
  <c r="D3443" i="9"/>
  <c r="C3445" i="2" s="1"/>
  <c r="A3445" i="2" s="1"/>
  <c r="D3407" i="9"/>
  <c r="C3409" i="2" s="1"/>
  <c r="A3409" i="2" s="1"/>
  <c r="D3575" i="9"/>
  <c r="C3577" i="2" s="1"/>
  <c r="A3577" i="2" s="1"/>
  <c r="D3539" i="9"/>
  <c r="C3541" i="2" s="1"/>
  <c r="A3541" i="2" s="1"/>
  <c r="D3505" i="9"/>
  <c r="C3507" i="2" s="1"/>
  <c r="A3507" i="2" s="1"/>
  <c r="D3469" i="9"/>
  <c r="C3471" i="2" s="1"/>
  <c r="A3471" i="2" s="1"/>
  <c r="D3433" i="9"/>
  <c r="C3435" i="2" s="1"/>
  <c r="A3435" i="2" s="1"/>
  <c r="D3399" i="9"/>
  <c r="C3401" i="2" s="1"/>
  <c r="A3401" i="2" s="1"/>
  <c r="D3194" i="9"/>
  <c r="C3196" i="2" s="1"/>
  <c r="A3196" i="2" s="1"/>
  <c r="D4032" i="9"/>
  <c r="C4034" i="2" s="1"/>
  <c r="A4034" i="2" s="1"/>
  <c r="D4030" i="9"/>
  <c r="C4032" i="2" s="1"/>
  <c r="A4032" i="2" s="1"/>
  <c r="D4026" i="9"/>
  <c r="C4028" i="2" s="1"/>
  <c r="A4028" i="2" s="1"/>
  <c r="D4024" i="9"/>
  <c r="C4026" i="2" s="1"/>
  <c r="A4026" i="2" s="1"/>
  <c r="D4022" i="9"/>
  <c r="C4024" i="2" s="1"/>
  <c r="A4024" i="2" s="1"/>
  <c r="D4020" i="9"/>
  <c r="C4022" i="2" s="1"/>
  <c r="A4022" i="2" s="1"/>
  <c r="D4018" i="9"/>
  <c r="C4020" i="2" s="1"/>
  <c r="A4020" i="2" s="1"/>
  <c r="D4016" i="9"/>
  <c r="C4018" i="2" s="1"/>
  <c r="A4018" i="2" s="1"/>
  <c r="D4014" i="9"/>
  <c r="C4016" i="2" s="1"/>
  <c r="A4016" i="2" s="1"/>
  <c r="D4012" i="9"/>
  <c r="C4014" i="2" s="1"/>
  <c r="A4014" i="2" s="1"/>
  <c r="D4010" i="9"/>
  <c r="C4012" i="2" s="1"/>
  <c r="A4012" i="2" s="1"/>
  <c r="D4008" i="9"/>
  <c r="C4010" i="2" s="1"/>
  <c r="A4010" i="2" s="1"/>
  <c r="D4004" i="9"/>
  <c r="C4006" i="2" s="1"/>
  <c r="A4006" i="2" s="1"/>
  <c r="D4002" i="9"/>
  <c r="C4004" i="2" s="1"/>
  <c r="A4004" i="2" s="1"/>
  <c r="D4000" i="9"/>
  <c r="C4002" i="2" s="1"/>
  <c r="A4002" i="2" s="1"/>
  <c r="D3998" i="9"/>
  <c r="C4000" i="2" s="1"/>
  <c r="A4000" i="2" s="1"/>
  <c r="D3996" i="9"/>
  <c r="C3998" i="2" s="1"/>
  <c r="A3998" i="2" s="1"/>
  <c r="D3994" i="9"/>
  <c r="C3996" i="2" s="1"/>
  <c r="A3996" i="2" s="1"/>
  <c r="D3992" i="9"/>
  <c r="C3994" i="2" s="1"/>
  <c r="A3994" i="2" s="1"/>
  <c r="D3990" i="9"/>
  <c r="C3992" i="2" s="1"/>
  <c r="A3992" i="2" s="1"/>
  <c r="D3988" i="9"/>
  <c r="C3990" i="2" s="1"/>
  <c r="A3990" i="2" s="1"/>
  <c r="D3986" i="9"/>
  <c r="C3988" i="2" s="1"/>
  <c r="A3988" i="2" s="1"/>
  <c r="D3982" i="9"/>
  <c r="C3984" i="2" s="1"/>
  <c r="A3984" i="2" s="1"/>
  <c r="D3980" i="9"/>
  <c r="C3982" i="2" s="1"/>
  <c r="A3982" i="2" s="1"/>
  <c r="D3978" i="9"/>
  <c r="C3980" i="2" s="1"/>
  <c r="A3980" i="2" s="1"/>
  <c r="D3976" i="9"/>
  <c r="C3978" i="2" s="1"/>
  <c r="A3978" i="2" s="1"/>
  <c r="D3974" i="9"/>
  <c r="C3976" i="2" s="1"/>
  <c r="A3976" i="2" s="1"/>
  <c r="D3972" i="9"/>
  <c r="C3974" i="2" s="1"/>
  <c r="A3974" i="2" s="1"/>
  <c r="D3970" i="9"/>
  <c r="C3972" i="2" s="1"/>
  <c r="A3972" i="2" s="1"/>
  <c r="D3968" i="9"/>
  <c r="C3970" i="2" s="1"/>
  <c r="A3970" i="2" s="1"/>
  <c r="D3966" i="9"/>
  <c r="C3968" i="2" s="1"/>
  <c r="A3968" i="2" s="1"/>
  <c r="D3964" i="9"/>
  <c r="C3966" i="2" s="1"/>
  <c r="A3966" i="2" s="1"/>
  <c r="D3960" i="9"/>
  <c r="C3962" i="2" s="1"/>
  <c r="A3962" i="2" s="1"/>
  <c r="D3958" i="9"/>
  <c r="C3960" i="2" s="1"/>
  <c r="A3960" i="2" s="1"/>
  <c r="D3956" i="9"/>
  <c r="C3958" i="2" s="1"/>
  <c r="A3958" i="2" s="1"/>
  <c r="D3954" i="9"/>
  <c r="C3956" i="2" s="1"/>
  <c r="A3956" i="2" s="1"/>
  <c r="D3952" i="9"/>
  <c r="C3954" i="2" s="1"/>
  <c r="A3954" i="2" s="1"/>
  <c r="D3950" i="9"/>
  <c r="C3952" i="2" s="1"/>
  <c r="A3952" i="2" s="1"/>
  <c r="D3948" i="9"/>
  <c r="C3950" i="2" s="1"/>
  <c r="A3950" i="2" s="1"/>
  <c r="D3946" i="9"/>
  <c r="C3948" i="2" s="1"/>
  <c r="A3948" i="2" s="1"/>
  <c r="D3944" i="9"/>
  <c r="C3946" i="2" s="1"/>
  <c r="A3946" i="2" s="1"/>
  <c r="D3942" i="9"/>
  <c r="C3944" i="2" s="1"/>
  <c r="A3944" i="2" s="1"/>
  <c r="D3938" i="9"/>
  <c r="C3940" i="2" s="1"/>
  <c r="A3940" i="2" s="1"/>
  <c r="D3936" i="9"/>
  <c r="C3938" i="2" s="1"/>
  <c r="A3938" i="2" s="1"/>
  <c r="D3934" i="9"/>
  <c r="C3936" i="2" s="1"/>
  <c r="A3936" i="2" s="1"/>
  <c r="D3932" i="9"/>
  <c r="C3934" i="2" s="1"/>
  <c r="A3934" i="2" s="1"/>
  <c r="D3930" i="9"/>
  <c r="C3932" i="2" s="1"/>
  <c r="A3932" i="2" s="1"/>
  <c r="D3928" i="9"/>
  <c r="C3930" i="2" s="1"/>
  <c r="A3930" i="2" s="1"/>
  <c r="D3926" i="9"/>
  <c r="C3928" i="2" s="1"/>
  <c r="A3928" i="2" s="1"/>
  <c r="D3924" i="9"/>
  <c r="C3926" i="2" s="1"/>
  <c r="A3926" i="2" s="1"/>
  <c r="D3922" i="9"/>
  <c r="C3924" i="2" s="1"/>
  <c r="A3924" i="2" s="1"/>
  <c r="D3920" i="9"/>
  <c r="C3922" i="2" s="1"/>
  <c r="A3922" i="2" s="1"/>
  <c r="D3916" i="9"/>
  <c r="C3918" i="2" s="1"/>
  <c r="A3918" i="2" s="1"/>
  <c r="D3914" i="9"/>
  <c r="C3916" i="2" s="1"/>
  <c r="A3916" i="2" s="1"/>
  <c r="D3912" i="9"/>
  <c r="C3914" i="2" s="1"/>
  <c r="A3914" i="2" s="1"/>
  <c r="D3910" i="9"/>
  <c r="C3912" i="2" s="1"/>
  <c r="A3912" i="2" s="1"/>
  <c r="D3908" i="9"/>
  <c r="C3910" i="2" s="1"/>
  <c r="A3910" i="2" s="1"/>
  <c r="D3906" i="9"/>
  <c r="C3908" i="2" s="1"/>
  <c r="A3908" i="2" s="1"/>
  <c r="D3904" i="9"/>
  <c r="C3906" i="2" s="1"/>
  <c r="A3906" i="2" s="1"/>
  <c r="D3902" i="9"/>
  <c r="C3904" i="2" s="1"/>
  <c r="A3904" i="2" s="1"/>
  <c r="D3900" i="9"/>
  <c r="C3902" i="2" s="1"/>
  <c r="A3902" i="2" s="1"/>
  <c r="D3898" i="9"/>
  <c r="C3900" i="2" s="1"/>
  <c r="A3900" i="2" s="1"/>
  <c r="D3894" i="9"/>
  <c r="C3896" i="2" s="1"/>
  <c r="A3896" i="2" s="1"/>
  <c r="D3892" i="9"/>
  <c r="C3894" i="2" s="1"/>
  <c r="A3894" i="2" s="1"/>
  <c r="D3890" i="9"/>
  <c r="C3892" i="2" s="1"/>
  <c r="A3892" i="2" s="1"/>
  <c r="D3888" i="9"/>
  <c r="C3890" i="2" s="1"/>
  <c r="A3890" i="2" s="1"/>
  <c r="D3886" i="9"/>
  <c r="C3888" i="2" s="1"/>
  <c r="A3888" i="2" s="1"/>
  <c r="D3884" i="9"/>
  <c r="C3886" i="2" s="1"/>
  <c r="A3886" i="2" s="1"/>
  <c r="D3882" i="9"/>
  <c r="C3884" i="2" s="1"/>
  <c r="A3884" i="2" s="1"/>
  <c r="D3880" i="9"/>
  <c r="C3882" i="2" s="1"/>
  <c r="A3882" i="2" s="1"/>
  <c r="D3878" i="9"/>
  <c r="C3880" i="2" s="1"/>
  <c r="A3880" i="2" s="1"/>
  <c r="D3876" i="9"/>
  <c r="C3878" i="2" s="1"/>
  <c r="A3878" i="2" s="1"/>
  <c r="D3872" i="9"/>
  <c r="C3874" i="2" s="1"/>
  <c r="A3874" i="2" s="1"/>
  <c r="D3870" i="9"/>
  <c r="C3872" i="2" s="1"/>
  <c r="A3872" i="2" s="1"/>
  <c r="D3868" i="9"/>
  <c r="C3870" i="2" s="1"/>
  <c r="A3870" i="2" s="1"/>
  <c r="D3866" i="9"/>
  <c r="C3868" i="2" s="1"/>
  <c r="A3868" i="2" s="1"/>
  <c r="D3864" i="9"/>
  <c r="C3866" i="2" s="1"/>
  <c r="A3866" i="2" s="1"/>
  <c r="D3862" i="9"/>
  <c r="C3864" i="2" s="1"/>
  <c r="A3864" i="2" s="1"/>
  <c r="D3860" i="9"/>
  <c r="C3862" i="2" s="1"/>
  <c r="A3862" i="2" s="1"/>
  <c r="D3858" i="9"/>
  <c r="C3860" i="2" s="1"/>
  <c r="A3860" i="2" s="1"/>
  <c r="D3856" i="9"/>
  <c r="C3858" i="2" s="1"/>
  <c r="A3858" i="2" s="1"/>
  <c r="D3854" i="9"/>
  <c r="C3856" i="2" s="1"/>
  <c r="A3856" i="2" s="1"/>
  <c r="D3850" i="9"/>
  <c r="C3852" i="2" s="1"/>
  <c r="A3852" i="2" s="1"/>
  <c r="D3848" i="9"/>
  <c r="C3850" i="2" s="1"/>
  <c r="A3850" i="2" s="1"/>
  <c r="D3846" i="9"/>
  <c r="C3848" i="2" s="1"/>
  <c r="A3848" i="2" s="1"/>
  <c r="D3844" i="9"/>
  <c r="C3846" i="2" s="1"/>
  <c r="A3846" i="2" s="1"/>
  <c r="D3842" i="9"/>
  <c r="C3844" i="2" s="1"/>
  <c r="A3844" i="2" s="1"/>
  <c r="D3840" i="9"/>
  <c r="C3842" i="2" s="1"/>
  <c r="A3842" i="2" s="1"/>
  <c r="D3838" i="9"/>
  <c r="C3840" i="2" s="1"/>
  <c r="A3840" i="2" s="1"/>
  <c r="D3836" i="9"/>
  <c r="C3838" i="2" s="1"/>
  <c r="A3838" i="2" s="1"/>
  <c r="D3834" i="9"/>
  <c r="C3836" i="2" s="1"/>
  <c r="A3836" i="2" s="1"/>
  <c r="D3832" i="9"/>
  <c r="C3834" i="2" s="1"/>
  <c r="A3834" i="2" s="1"/>
  <c r="D3828" i="9"/>
  <c r="C3830" i="2" s="1"/>
  <c r="A3830" i="2" s="1"/>
  <c r="D3826" i="9"/>
  <c r="C3828" i="2" s="1"/>
  <c r="A3828" i="2" s="1"/>
  <c r="D3824" i="9"/>
  <c r="C3826" i="2" s="1"/>
  <c r="A3826" i="2" s="1"/>
  <c r="D3822" i="9"/>
  <c r="C3824" i="2" s="1"/>
  <c r="A3824" i="2" s="1"/>
  <c r="D3820" i="9"/>
  <c r="C3822" i="2" s="1"/>
  <c r="A3822" i="2" s="1"/>
  <c r="D3818" i="9"/>
  <c r="C3820" i="2" s="1"/>
  <c r="A3820" i="2" s="1"/>
  <c r="D3816" i="9"/>
  <c r="C3818" i="2" s="1"/>
  <c r="A3818" i="2" s="1"/>
  <c r="D3814" i="9"/>
  <c r="C3816" i="2" s="1"/>
  <c r="A3816" i="2" s="1"/>
  <c r="D3812" i="9"/>
  <c r="C3814" i="2" s="1"/>
  <c r="A3814" i="2" s="1"/>
  <c r="D3810" i="9"/>
  <c r="C3812" i="2" s="1"/>
  <c r="A3812" i="2" s="1"/>
  <c r="D3806" i="9"/>
  <c r="C3808" i="2" s="1"/>
  <c r="A3808" i="2" s="1"/>
  <c r="D3804" i="9"/>
  <c r="C3806" i="2" s="1"/>
  <c r="A3806" i="2" s="1"/>
  <c r="D3802" i="9"/>
  <c r="C3804" i="2" s="1"/>
  <c r="A3804" i="2" s="1"/>
  <c r="D3800" i="9"/>
  <c r="C3802" i="2" s="1"/>
  <c r="A3802" i="2" s="1"/>
  <c r="D3798" i="9"/>
  <c r="C3800" i="2" s="1"/>
  <c r="A3800" i="2" s="1"/>
  <c r="D3796" i="9"/>
  <c r="C3798" i="2" s="1"/>
  <c r="A3798" i="2" s="1"/>
  <c r="D3794" i="9"/>
  <c r="C3796" i="2" s="1"/>
  <c r="A3796" i="2" s="1"/>
  <c r="D3792" i="9"/>
  <c r="C3794" i="2" s="1"/>
  <c r="A3794" i="2" s="1"/>
  <c r="D3790" i="9"/>
  <c r="C3792" i="2" s="1"/>
  <c r="A3792" i="2" s="1"/>
  <c r="D3788" i="9"/>
  <c r="C3790" i="2" s="1"/>
  <c r="A3790" i="2" s="1"/>
  <c r="D3784" i="9"/>
  <c r="C3786" i="2" s="1"/>
  <c r="A3786" i="2" s="1"/>
  <c r="D3782" i="9"/>
  <c r="C3784" i="2" s="1"/>
  <c r="A3784" i="2" s="1"/>
  <c r="D3780" i="9"/>
  <c r="C3782" i="2" s="1"/>
  <c r="A3782" i="2" s="1"/>
  <c r="D3778" i="9"/>
  <c r="C3780" i="2" s="1"/>
  <c r="A3780" i="2" s="1"/>
  <c r="D3776" i="9"/>
  <c r="C3778" i="2" s="1"/>
  <c r="A3778" i="2" s="1"/>
  <c r="D3774" i="9"/>
  <c r="C3776" i="2" s="1"/>
  <c r="A3776" i="2" s="1"/>
  <c r="D3772" i="9"/>
  <c r="C3774" i="2" s="1"/>
  <c r="A3774" i="2" s="1"/>
  <c r="D3770" i="9"/>
  <c r="C3772" i="2" s="1"/>
  <c r="A3772" i="2" s="1"/>
  <c r="D3768" i="9"/>
  <c r="C3770" i="2" s="1"/>
  <c r="A3770" i="2" s="1"/>
  <c r="D3766" i="9"/>
  <c r="C3768" i="2" s="1"/>
  <c r="A3768" i="2" s="1"/>
  <c r="D3762" i="9"/>
  <c r="C3764" i="2" s="1"/>
  <c r="A3764" i="2" s="1"/>
  <c r="D3760" i="9"/>
  <c r="C3762" i="2" s="1"/>
  <c r="A3762" i="2" s="1"/>
  <c r="D3758" i="9"/>
  <c r="C3760" i="2" s="1"/>
  <c r="A3760" i="2" s="1"/>
  <c r="D3756" i="9"/>
  <c r="C3758" i="2" s="1"/>
  <c r="A3758" i="2" s="1"/>
  <c r="D3754" i="9"/>
  <c r="C3756" i="2" s="1"/>
  <c r="A3756" i="2" s="1"/>
  <c r="D3752" i="9"/>
  <c r="C3754" i="2" s="1"/>
  <c r="A3754" i="2" s="1"/>
  <c r="D3750" i="9"/>
  <c r="C3752" i="2" s="1"/>
  <c r="A3752" i="2" s="1"/>
  <c r="D3748" i="9"/>
  <c r="C3750" i="2" s="1"/>
  <c r="A3750" i="2" s="1"/>
  <c r="D3746" i="9"/>
  <c r="C3748" i="2" s="1"/>
  <c r="A3748" i="2" s="1"/>
  <c r="D3744" i="9"/>
  <c r="C3746" i="2" s="1"/>
  <c r="A3746" i="2" s="1"/>
  <c r="D3740" i="9"/>
  <c r="C3742" i="2" s="1"/>
  <c r="A3742" i="2" s="1"/>
  <c r="D3738" i="9"/>
  <c r="C3740" i="2" s="1"/>
  <c r="A3740" i="2" s="1"/>
  <c r="D3736" i="9"/>
  <c r="C3738" i="2" s="1"/>
  <c r="A3738" i="2" s="1"/>
  <c r="D3734" i="9"/>
  <c r="C3736" i="2" s="1"/>
  <c r="A3736" i="2" s="1"/>
  <c r="D3732" i="9"/>
  <c r="C3734" i="2" s="1"/>
  <c r="A3734" i="2" s="1"/>
  <c r="D3730" i="9"/>
  <c r="C3732" i="2" s="1"/>
  <c r="A3732" i="2" s="1"/>
  <c r="D3728" i="9"/>
  <c r="C3730" i="2" s="1"/>
  <c r="A3730" i="2" s="1"/>
  <c r="D3726" i="9"/>
  <c r="C3728" i="2" s="1"/>
  <c r="A3728" i="2" s="1"/>
  <c r="D3724" i="9"/>
  <c r="C3726" i="2" s="1"/>
  <c r="A3726" i="2" s="1"/>
  <c r="D3722" i="9"/>
  <c r="C3724" i="2" s="1"/>
  <c r="A3724" i="2" s="1"/>
  <c r="D3565" i="9"/>
  <c r="C3567" i="2" s="1"/>
  <c r="A3567" i="2" s="1"/>
  <c r="D3531" i="9"/>
  <c r="C3533" i="2" s="1"/>
  <c r="A3533" i="2" s="1"/>
  <c r="D3495" i="9"/>
  <c r="C3497" i="2" s="1"/>
  <c r="A3497" i="2" s="1"/>
  <c r="D3461" i="9"/>
  <c r="C3463" i="2" s="1"/>
  <c r="A3463" i="2" s="1"/>
  <c r="D6" i="9"/>
  <c r="C8" i="2" s="1"/>
  <c r="D3196" i="9"/>
  <c r="C3198" i="2" s="1"/>
  <c r="A3198" i="2" s="1"/>
  <c r="D3204" i="9"/>
  <c r="C3206" i="2" s="1"/>
  <c r="A3206" i="2" s="1"/>
  <c r="D3212" i="9"/>
  <c r="C3214" i="2" s="1"/>
  <c r="A3214" i="2" s="1"/>
  <c r="D3222" i="9"/>
  <c r="C3224" i="2" s="1"/>
  <c r="A3224" i="2" s="1"/>
  <c r="D3224" i="9"/>
  <c r="C3226" i="2" s="1"/>
  <c r="A3226" i="2" s="1"/>
  <c r="D3226" i="9"/>
  <c r="C3228" i="2" s="1"/>
  <c r="A3228" i="2" s="1"/>
  <c r="D3228" i="9"/>
  <c r="C3230" i="2" s="1"/>
  <c r="A3230" i="2" s="1"/>
  <c r="D3230" i="9"/>
  <c r="C3232" i="2" s="1"/>
  <c r="A3232" i="2" s="1"/>
  <c r="D3232" i="9"/>
  <c r="C3234" i="2" s="1"/>
  <c r="A3234" i="2" s="1"/>
  <c r="D3234" i="9"/>
  <c r="C3236" i="2" s="1"/>
  <c r="A3236" i="2" s="1"/>
  <c r="D3238" i="9"/>
  <c r="C3240" i="2" s="1"/>
  <c r="A3240" i="2" s="1"/>
  <c r="D3240" i="9"/>
  <c r="C3242" i="2" s="1"/>
  <c r="A3242" i="2" s="1"/>
  <c r="D3242" i="9"/>
  <c r="C3244" i="2" s="1"/>
  <c r="A3244" i="2" s="1"/>
  <c r="D3244" i="9"/>
  <c r="C3246" i="2" s="1"/>
  <c r="A3246" i="2" s="1"/>
  <c r="D3246" i="9"/>
  <c r="C3248" i="2" s="1"/>
  <c r="A3248" i="2" s="1"/>
  <c r="D3248" i="9"/>
  <c r="C3250" i="2" s="1"/>
  <c r="A3250" i="2" s="1"/>
  <c r="D3250" i="9"/>
  <c r="C3252" i="2" s="1"/>
  <c r="A3252" i="2" s="1"/>
  <c r="D3252" i="9"/>
  <c r="C3254" i="2" s="1"/>
  <c r="A3254" i="2" s="1"/>
  <c r="D3254" i="9"/>
  <c r="C3256" i="2" s="1"/>
  <c r="A3256" i="2" s="1"/>
  <c r="D3256" i="9"/>
  <c r="C3258" i="2" s="1"/>
  <c r="A3258" i="2" s="1"/>
  <c r="D3260" i="9"/>
  <c r="C3262" i="2" s="1"/>
  <c r="A3262" i="2" s="1"/>
  <c r="D3262" i="9"/>
  <c r="C3264" i="2" s="1"/>
  <c r="A3264" i="2" s="1"/>
  <c r="D3264" i="9"/>
  <c r="C3266" i="2" s="1"/>
  <c r="A3266" i="2" s="1"/>
  <c r="D3266" i="9"/>
  <c r="C3268" i="2" s="1"/>
  <c r="A3268" i="2" s="1"/>
  <c r="D3268" i="9"/>
  <c r="C3270" i="2" s="1"/>
  <c r="A3270" i="2" s="1"/>
  <c r="D3270" i="9"/>
  <c r="C3272" i="2" s="1"/>
  <c r="A3272" i="2" s="1"/>
  <c r="D3272" i="9"/>
  <c r="C3274" i="2" s="1"/>
  <c r="A3274" i="2" s="1"/>
  <c r="D3274" i="9"/>
  <c r="C3276" i="2" s="1"/>
  <c r="A3276" i="2" s="1"/>
  <c r="D3276" i="9"/>
  <c r="C3278" i="2" s="1"/>
  <c r="A3278" i="2" s="1"/>
  <c r="D3278" i="9"/>
  <c r="C3280" i="2" s="1"/>
  <c r="A3280" i="2" s="1"/>
  <c r="D3282" i="9"/>
  <c r="C3284" i="2" s="1"/>
  <c r="A3284" i="2" s="1"/>
  <c r="D3284" i="9"/>
  <c r="C3286" i="2" s="1"/>
  <c r="A3286" i="2" s="1"/>
  <c r="D3286" i="9"/>
  <c r="C3288" i="2" s="1"/>
  <c r="A3288" i="2" s="1"/>
  <c r="D3288" i="9"/>
  <c r="C3290" i="2" s="1"/>
  <c r="A3290" i="2" s="1"/>
  <c r="D3290" i="9"/>
  <c r="C3292" i="2" s="1"/>
  <c r="A3292" i="2" s="1"/>
  <c r="D3292" i="9"/>
  <c r="C3294" i="2" s="1"/>
  <c r="A3294" i="2" s="1"/>
  <c r="D3294" i="9"/>
  <c r="C3296" i="2" s="1"/>
  <c r="A3296" i="2" s="1"/>
  <c r="D3296" i="9"/>
  <c r="C3298" i="2" s="1"/>
  <c r="A3298" i="2" s="1"/>
  <c r="D3298" i="9"/>
  <c r="C3300" i="2" s="1"/>
  <c r="A3300" i="2" s="1"/>
  <c r="D3300" i="9"/>
  <c r="C3302" i="2" s="1"/>
  <c r="A3302" i="2" s="1"/>
  <c r="D3304" i="9"/>
  <c r="C3306" i="2" s="1"/>
  <c r="A3306" i="2" s="1"/>
  <c r="D3306" i="9"/>
  <c r="C3308" i="2" s="1"/>
  <c r="A3308" i="2" s="1"/>
  <c r="D3308" i="9"/>
  <c r="C3310" i="2" s="1"/>
  <c r="A3310" i="2" s="1"/>
  <c r="D3310" i="9"/>
  <c r="C3312" i="2" s="1"/>
  <c r="A3312" i="2" s="1"/>
  <c r="D3312" i="9"/>
  <c r="C3314" i="2" s="1"/>
  <c r="A3314" i="2" s="1"/>
  <c r="D3314" i="9"/>
  <c r="C3316" i="2" s="1"/>
  <c r="A3316" i="2" s="1"/>
  <c r="D3316" i="9"/>
  <c r="C3318" i="2" s="1"/>
  <c r="A3318" i="2" s="1"/>
  <c r="D3318" i="9"/>
  <c r="C3320" i="2" s="1"/>
  <c r="A3320" i="2" s="1"/>
  <c r="D3320" i="9"/>
  <c r="C3322" i="2" s="1"/>
  <c r="A3322" i="2" s="1"/>
  <c r="D3322" i="9"/>
  <c r="C3324" i="2" s="1"/>
  <c r="A3324" i="2" s="1"/>
  <c r="D3326" i="9"/>
  <c r="C3328" i="2" s="1"/>
  <c r="A3328" i="2" s="1"/>
  <c r="D3328" i="9"/>
  <c r="C3330" i="2" s="1"/>
  <c r="A3330" i="2" s="1"/>
  <c r="D3330" i="9"/>
  <c r="C3332" i="2" s="1"/>
  <c r="A3332" i="2" s="1"/>
  <c r="D3332" i="9"/>
  <c r="C3334" i="2" s="1"/>
  <c r="A3334" i="2" s="1"/>
  <c r="D3334" i="9"/>
  <c r="C3336" i="2" s="1"/>
  <c r="A3336" i="2" s="1"/>
  <c r="D3336" i="9"/>
  <c r="C3338" i="2" s="1"/>
  <c r="A3338" i="2" s="1"/>
  <c r="D3338" i="9"/>
  <c r="C3340" i="2" s="1"/>
  <c r="A3340" i="2" s="1"/>
  <c r="D3340" i="9"/>
  <c r="C3342" i="2" s="1"/>
  <c r="A3342" i="2" s="1"/>
  <c r="D3342" i="9"/>
  <c r="C3344" i="2" s="1"/>
  <c r="A3344" i="2" s="1"/>
  <c r="D3344" i="9"/>
  <c r="C3346" i="2" s="1"/>
  <c r="A3346" i="2" s="1"/>
  <c r="D3348" i="9"/>
  <c r="C3350" i="2" s="1"/>
  <c r="A3350" i="2" s="1"/>
  <c r="D3350" i="9"/>
  <c r="C3352" i="2" s="1"/>
  <c r="A3352" i="2" s="1"/>
  <c r="D3352" i="9"/>
  <c r="C3354" i="2" s="1"/>
  <c r="A3354" i="2" s="1"/>
  <c r="D3354" i="9"/>
  <c r="C3356" i="2" s="1"/>
  <c r="A3356" i="2" s="1"/>
  <c r="D3356" i="9"/>
  <c r="C3358" i="2" s="1"/>
  <c r="A3358" i="2" s="1"/>
  <c r="D3358" i="9"/>
  <c r="C3360" i="2" s="1"/>
  <c r="A3360" i="2" s="1"/>
  <c r="D3360" i="9"/>
  <c r="C3362" i="2" s="1"/>
  <c r="A3362" i="2" s="1"/>
  <c r="D3362" i="9"/>
  <c r="C3364" i="2" s="1"/>
  <c r="A3364" i="2" s="1"/>
  <c r="D3364" i="9"/>
  <c r="C3366" i="2" s="1"/>
  <c r="A3366" i="2" s="1"/>
  <c r="D3366" i="9"/>
  <c r="C3368" i="2" s="1"/>
  <c r="A3368" i="2" s="1"/>
  <c r="D3370" i="9"/>
  <c r="C3372" i="2" s="1"/>
  <c r="A3372" i="2" s="1"/>
  <c r="D3372" i="9"/>
  <c r="C3374" i="2" s="1"/>
  <c r="A3374" i="2" s="1"/>
  <c r="D3374" i="9"/>
  <c r="C3376" i="2" s="1"/>
  <c r="A3376" i="2" s="1"/>
  <c r="D3376" i="9"/>
  <c r="C3378" i="2" s="1"/>
  <c r="A3378" i="2" s="1"/>
  <c r="D3378" i="9"/>
  <c r="C3380" i="2" s="1"/>
  <c r="A3380" i="2" s="1"/>
  <c r="D3380" i="9"/>
  <c r="C3382" i="2" s="1"/>
  <c r="A3382" i="2" s="1"/>
  <c r="D3382" i="9"/>
  <c r="C3384" i="2" s="1"/>
  <c r="A3384" i="2" s="1"/>
  <c r="D3384" i="9"/>
  <c r="C3386" i="2" s="1"/>
  <c r="A3386" i="2" s="1"/>
  <c r="D3386" i="9"/>
  <c r="C3388" i="2" s="1"/>
  <c r="A3388" i="2" s="1"/>
  <c r="D3388" i="9"/>
  <c r="C3390" i="2" s="1"/>
  <c r="A3390" i="2" s="1"/>
  <c r="D3392" i="9"/>
  <c r="C3394" i="2" s="1"/>
  <c r="A3394" i="2" s="1"/>
  <c r="D3394" i="9"/>
  <c r="C3396" i="2" s="1"/>
  <c r="A3396" i="2" s="1"/>
  <c r="D3396" i="9"/>
  <c r="C3398" i="2" s="1"/>
  <c r="A3398" i="2" s="1"/>
  <c r="D3398" i="9"/>
  <c r="C3400" i="2" s="1"/>
  <c r="A3400" i="2" s="1"/>
  <c r="D3400" i="9"/>
  <c r="C3402" i="2" s="1"/>
  <c r="A3402" i="2" s="1"/>
  <c r="D3200" i="9"/>
  <c r="C3202" i="2" s="1"/>
  <c r="A3202" i="2" s="1"/>
  <c r="D3208" i="9"/>
  <c r="C3210" i="2" s="1"/>
  <c r="A3210" i="2" s="1"/>
  <c r="D3218" i="9"/>
  <c r="C3220" i="2" s="1"/>
  <c r="A3220" i="2" s="1"/>
  <c r="D3223" i="9"/>
  <c r="C3225" i="2" s="1"/>
  <c r="A3225" i="2" s="1"/>
  <c r="D3225" i="9"/>
  <c r="C3227" i="2" s="1"/>
  <c r="A3227" i="2" s="1"/>
  <c r="D3227" i="9"/>
  <c r="C3229" i="2" s="1"/>
  <c r="A3229" i="2" s="1"/>
  <c r="D3229" i="9"/>
  <c r="C3231" i="2" s="1"/>
  <c r="A3231" i="2" s="1"/>
  <c r="D3231" i="9"/>
  <c r="C3233" i="2" s="1"/>
  <c r="A3233" i="2" s="1"/>
  <c r="D3233" i="9"/>
  <c r="C3235" i="2" s="1"/>
  <c r="A3235" i="2" s="1"/>
  <c r="D3235" i="9"/>
  <c r="C3237" i="2" s="1"/>
  <c r="A3237" i="2" s="1"/>
  <c r="D3239" i="9"/>
  <c r="C3241" i="2" s="1"/>
  <c r="A3241" i="2" s="1"/>
  <c r="D3241" i="9"/>
  <c r="C3243" i="2" s="1"/>
  <c r="A3243" i="2" s="1"/>
  <c r="D3243" i="9"/>
  <c r="C3245" i="2" s="1"/>
  <c r="A3245" i="2" s="1"/>
  <c r="D3245" i="9"/>
  <c r="C3247" i="2" s="1"/>
  <c r="A3247" i="2" s="1"/>
  <c r="D3247" i="9"/>
  <c r="C3249" i="2" s="1"/>
  <c r="A3249" i="2" s="1"/>
  <c r="D3249" i="9"/>
  <c r="C3251" i="2" s="1"/>
  <c r="A3251" i="2" s="1"/>
  <c r="D3251" i="9"/>
  <c r="C3253" i="2" s="1"/>
  <c r="A3253" i="2" s="1"/>
  <c r="D3253" i="9"/>
  <c r="C3255" i="2" s="1"/>
  <c r="A3255" i="2" s="1"/>
  <c r="D3255" i="9"/>
  <c r="C3257" i="2" s="1"/>
  <c r="A3257" i="2" s="1"/>
  <c r="D3257" i="9"/>
  <c r="C3259" i="2" s="1"/>
  <c r="A3259" i="2" s="1"/>
  <c r="D3261" i="9"/>
  <c r="C3263" i="2" s="1"/>
  <c r="A3263" i="2" s="1"/>
  <c r="D3263" i="9"/>
  <c r="C3265" i="2" s="1"/>
  <c r="A3265" i="2" s="1"/>
  <c r="D3265" i="9"/>
  <c r="C3267" i="2" s="1"/>
  <c r="A3267" i="2" s="1"/>
  <c r="D3267" i="9"/>
  <c r="C3269" i="2" s="1"/>
  <c r="A3269" i="2" s="1"/>
  <c r="D3269" i="9"/>
  <c r="C3271" i="2" s="1"/>
  <c r="A3271" i="2" s="1"/>
  <c r="D3271" i="9"/>
  <c r="C3273" i="2" s="1"/>
  <c r="A3273" i="2" s="1"/>
  <c r="D3273" i="9"/>
  <c r="C3275" i="2" s="1"/>
  <c r="A3275" i="2" s="1"/>
  <c r="D3275" i="9"/>
  <c r="C3277" i="2" s="1"/>
  <c r="A3277" i="2" s="1"/>
  <c r="D3277" i="9"/>
  <c r="C3279" i="2" s="1"/>
  <c r="A3279" i="2" s="1"/>
  <c r="D3279" i="9"/>
  <c r="C3281" i="2" s="1"/>
  <c r="A3281" i="2" s="1"/>
  <c r="D3283" i="9"/>
  <c r="C3285" i="2" s="1"/>
  <c r="A3285" i="2" s="1"/>
  <c r="D3285" i="9"/>
  <c r="C3287" i="2" s="1"/>
  <c r="A3287" i="2" s="1"/>
  <c r="D3287" i="9"/>
  <c r="C3289" i="2" s="1"/>
  <c r="A3289" i="2" s="1"/>
  <c r="D3289" i="9"/>
  <c r="C3291" i="2" s="1"/>
  <c r="A3291" i="2" s="1"/>
  <c r="D3291" i="9"/>
  <c r="C3293" i="2" s="1"/>
  <c r="A3293" i="2" s="1"/>
  <c r="D3293" i="9"/>
  <c r="C3295" i="2" s="1"/>
  <c r="A3295" i="2" s="1"/>
  <c r="D3295" i="9"/>
  <c r="C3297" i="2" s="1"/>
  <c r="A3297" i="2" s="1"/>
  <c r="D3297" i="9"/>
  <c r="C3299" i="2" s="1"/>
  <c r="A3299" i="2" s="1"/>
  <c r="D3299" i="9"/>
  <c r="C3301" i="2" s="1"/>
  <c r="A3301" i="2" s="1"/>
  <c r="D3301" i="9"/>
  <c r="C3303" i="2" s="1"/>
  <c r="A3303" i="2" s="1"/>
  <c r="D3305" i="9"/>
  <c r="C3307" i="2" s="1"/>
  <c r="A3307" i="2" s="1"/>
  <c r="D3307" i="9"/>
  <c r="C3309" i="2" s="1"/>
  <c r="A3309" i="2" s="1"/>
  <c r="D3309" i="9"/>
  <c r="C3311" i="2" s="1"/>
  <c r="A3311" i="2" s="1"/>
  <c r="D3311" i="9"/>
  <c r="C3313" i="2" s="1"/>
  <c r="A3313" i="2" s="1"/>
  <c r="D3313" i="9"/>
  <c r="C3315" i="2" s="1"/>
  <c r="A3315" i="2" s="1"/>
  <c r="D3315" i="9"/>
  <c r="C3317" i="2" s="1"/>
  <c r="A3317" i="2" s="1"/>
  <c r="D3317" i="9"/>
  <c r="C3319" i="2" s="1"/>
  <c r="A3319" i="2" s="1"/>
  <c r="D3319" i="9"/>
  <c r="C3321" i="2" s="1"/>
  <c r="A3321" i="2" s="1"/>
  <c r="D3321" i="9"/>
  <c r="C3323" i="2" s="1"/>
  <c r="A3323" i="2" s="1"/>
  <c r="D3323" i="9"/>
  <c r="C3325" i="2" s="1"/>
  <c r="A3325" i="2" s="1"/>
  <c r="D3327" i="9"/>
  <c r="C3329" i="2" s="1"/>
  <c r="A3329" i="2" s="1"/>
  <c r="D3329" i="9"/>
  <c r="C3331" i="2" s="1"/>
  <c r="A3331" i="2" s="1"/>
  <c r="D3331" i="9"/>
  <c r="C3333" i="2" s="1"/>
  <c r="A3333" i="2" s="1"/>
  <c r="D3333" i="9"/>
  <c r="C3335" i="2" s="1"/>
  <c r="A3335" i="2" s="1"/>
  <c r="D3335" i="9"/>
  <c r="C3337" i="2" s="1"/>
  <c r="A3337" i="2" s="1"/>
  <c r="D3337" i="9"/>
  <c r="C3339" i="2" s="1"/>
  <c r="A3339" i="2" s="1"/>
  <c r="D3339" i="9"/>
  <c r="C3341" i="2" s="1"/>
  <c r="A3341" i="2" s="1"/>
  <c r="D3341" i="9"/>
  <c r="C3343" i="2" s="1"/>
  <c r="A3343" i="2" s="1"/>
  <c r="D3343" i="9"/>
  <c r="C3345" i="2" s="1"/>
  <c r="A3345" i="2" s="1"/>
  <c r="D3345" i="9"/>
  <c r="C3347" i="2" s="1"/>
  <c r="A3347" i="2" s="1"/>
  <c r="D3349" i="9"/>
  <c r="C3351" i="2" s="1"/>
  <c r="A3351" i="2" s="1"/>
  <c r="D3351" i="9"/>
  <c r="C3353" i="2" s="1"/>
  <c r="A3353" i="2" s="1"/>
  <c r="D3353" i="9"/>
  <c r="C3355" i="2" s="1"/>
  <c r="A3355" i="2" s="1"/>
  <c r="D3355" i="9"/>
  <c r="C3357" i="2" s="1"/>
  <c r="A3357" i="2" s="1"/>
  <c r="D3357" i="9"/>
  <c r="C3359" i="2" s="1"/>
  <c r="A3359" i="2" s="1"/>
  <c r="D3359" i="9"/>
  <c r="C3361" i="2" s="1"/>
  <c r="A3361" i="2" s="1"/>
  <c r="D3361" i="9"/>
  <c r="C3363" i="2" s="1"/>
  <c r="A3363" i="2" s="1"/>
  <c r="D3363" i="9"/>
  <c r="C3365" i="2" s="1"/>
  <c r="A3365" i="2" s="1"/>
  <c r="D3365" i="9"/>
  <c r="C3367" i="2" s="1"/>
  <c r="A3367" i="2" s="1"/>
  <c r="D3367" i="9"/>
  <c r="C3369" i="2" s="1"/>
  <c r="A3369" i="2" s="1"/>
  <c r="D3371" i="9"/>
  <c r="C3373" i="2" s="1"/>
  <c r="A3373" i="2" s="1"/>
  <c r="D3373" i="9"/>
  <c r="C3375" i="2" s="1"/>
  <c r="A3375" i="2" s="1"/>
  <c r="D3375" i="9"/>
  <c r="C3377" i="2" s="1"/>
  <c r="A3377" i="2" s="1"/>
  <c r="D3377" i="9"/>
  <c r="C3379" i="2" s="1"/>
  <c r="A3379" i="2" s="1"/>
  <c r="D3379" i="9"/>
  <c r="C3381" i="2" s="1"/>
  <c r="A3381" i="2" s="1"/>
  <c r="D3381" i="9"/>
  <c r="C3383" i="2" s="1"/>
  <c r="A3383" i="2" s="1"/>
  <c r="D3383" i="9"/>
  <c r="C3385" i="2" s="1"/>
  <c r="A3385" i="2" s="1"/>
  <c r="D3385" i="9"/>
  <c r="C3387" i="2" s="1"/>
  <c r="A3387" i="2" s="1"/>
  <c r="D3387" i="9"/>
  <c r="C3389" i="2" s="1"/>
  <c r="A3389" i="2" s="1"/>
  <c r="D3389" i="9"/>
  <c r="C3391" i="2" s="1"/>
  <c r="A3391" i="2" s="1"/>
  <c r="D3202" i="9"/>
  <c r="C3204" i="2" s="1"/>
  <c r="A3204" i="2" s="1"/>
  <c r="D3220" i="9"/>
  <c r="C3222" i="2" s="1"/>
  <c r="A3222" i="2" s="1"/>
  <c r="D3397" i="9"/>
  <c r="C3399" i="2" s="1"/>
  <c r="A3399" i="2" s="1"/>
  <c r="D3402" i="9"/>
  <c r="C3404" i="2" s="1"/>
  <c r="A3404" i="2" s="1"/>
  <c r="D3404" i="9"/>
  <c r="C3406" i="2" s="1"/>
  <c r="A3406" i="2" s="1"/>
  <c r="D3406" i="9"/>
  <c r="C3408" i="2" s="1"/>
  <c r="A3408" i="2" s="1"/>
  <c r="D3408" i="9"/>
  <c r="C3410" i="2" s="1"/>
  <c r="A3410" i="2" s="1"/>
  <c r="D3410" i="9"/>
  <c r="C3412" i="2" s="1"/>
  <c r="A3412" i="2" s="1"/>
  <c r="D3414" i="9"/>
  <c r="C3416" i="2" s="1"/>
  <c r="A3416" i="2" s="1"/>
  <c r="D3416" i="9"/>
  <c r="C3418" i="2" s="1"/>
  <c r="A3418" i="2" s="1"/>
  <c r="D3418" i="9"/>
  <c r="C3420" i="2" s="1"/>
  <c r="A3420" i="2" s="1"/>
  <c r="D3420" i="9"/>
  <c r="C3422" i="2" s="1"/>
  <c r="A3422" i="2" s="1"/>
  <c r="D3422" i="9"/>
  <c r="C3424" i="2" s="1"/>
  <c r="A3424" i="2" s="1"/>
  <c r="D3424" i="9"/>
  <c r="C3426" i="2" s="1"/>
  <c r="A3426" i="2" s="1"/>
  <c r="D3426" i="9"/>
  <c r="C3428" i="2" s="1"/>
  <c r="A3428" i="2" s="1"/>
  <c r="D3428" i="9"/>
  <c r="C3430" i="2" s="1"/>
  <c r="A3430" i="2" s="1"/>
  <c r="D3430" i="9"/>
  <c r="C3432" i="2" s="1"/>
  <c r="A3432" i="2" s="1"/>
  <c r="D3432" i="9"/>
  <c r="C3434" i="2" s="1"/>
  <c r="A3434" i="2" s="1"/>
  <c r="D3436" i="9"/>
  <c r="C3438" i="2" s="1"/>
  <c r="A3438" i="2" s="1"/>
  <c r="D3438" i="9"/>
  <c r="C3440" i="2" s="1"/>
  <c r="A3440" i="2" s="1"/>
  <c r="D3440" i="9"/>
  <c r="C3442" i="2" s="1"/>
  <c r="A3442" i="2" s="1"/>
  <c r="D3442" i="9"/>
  <c r="C3444" i="2" s="1"/>
  <c r="A3444" i="2" s="1"/>
  <c r="D3444" i="9"/>
  <c r="C3446" i="2" s="1"/>
  <c r="A3446" i="2" s="1"/>
  <c r="D3446" i="9"/>
  <c r="C3448" i="2" s="1"/>
  <c r="A3448" i="2" s="1"/>
  <c r="D3448" i="9"/>
  <c r="C3450" i="2" s="1"/>
  <c r="A3450" i="2" s="1"/>
  <c r="D3450" i="9"/>
  <c r="C3452" i="2" s="1"/>
  <c r="A3452" i="2" s="1"/>
  <c r="D3452" i="9"/>
  <c r="C3454" i="2" s="1"/>
  <c r="A3454" i="2" s="1"/>
  <c r="D3454" i="9"/>
  <c r="C3456" i="2" s="1"/>
  <c r="A3456" i="2" s="1"/>
  <c r="D3458" i="9"/>
  <c r="C3460" i="2" s="1"/>
  <c r="A3460" i="2" s="1"/>
  <c r="D3460" i="9"/>
  <c r="C3462" i="2" s="1"/>
  <c r="A3462" i="2" s="1"/>
  <c r="D3462" i="9"/>
  <c r="C3464" i="2" s="1"/>
  <c r="A3464" i="2" s="1"/>
  <c r="D3464" i="9"/>
  <c r="C3466" i="2" s="1"/>
  <c r="A3466" i="2" s="1"/>
  <c r="D3466" i="9"/>
  <c r="C3468" i="2" s="1"/>
  <c r="A3468" i="2" s="1"/>
  <c r="D3468" i="9"/>
  <c r="C3470" i="2" s="1"/>
  <c r="A3470" i="2" s="1"/>
  <c r="D3470" i="9"/>
  <c r="C3472" i="2" s="1"/>
  <c r="A3472" i="2" s="1"/>
  <c r="D3472" i="9"/>
  <c r="C3474" i="2" s="1"/>
  <c r="A3474" i="2" s="1"/>
  <c r="D3474" i="9"/>
  <c r="C3476" i="2" s="1"/>
  <c r="A3476" i="2" s="1"/>
  <c r="D3476" i="9"/>
  <c r="C3478" i="2" s="1"/>
  <c r="A3478" i="2" s="1"/>
  <c r="D3480" i="9"/>
  <c r="C3482" i="2" s="1"/>
  <c r="A3482" i="2" s="1"/>
  <c r="D3482" i="9"/>
  <c r="C3484" i="2" s="1"/>
  <c r="A3484" i="2" s="1"/>
  <c r="D3484" i="9"/>
  <c r="C3486" i="2" s="1"/>
  <c r="A3486" i="2" s="1"/>
  <c r="D3486" i="9"/>
  <c r="C3488" i="2" s="1"/>
  <c r="A3488" i="2" s="1"/>
  <c r="D3488" i="9"/>
  <c r="C3490" i="2" s="1"/>
  <c r="A3490" i="2" s="1"/>
  <c r="D3490" i="9"/>
  <c r="C3492" i="2" s="1"/>
  <c r="A3492" i="2" s="1"/>
  <c r="D3492" i="9"/>
  <c r="C3494" i="2" s="1"/>
  <c r="A3494" i="2" s="1"/>
  <c r="D3494" i="9"/>
  <c r="C3496" i="2" s="1"/>
  <c r="A3496" i="2" s="1"/>
  <c r="D3496" i="9"/>
  <c r="C3498" i="2" s="1"/>
  <c r="A3498" i="2" s="1"/>
  <c r="D3498" i="9"/>
  <c r="C3500" i="2" s="1"/>
  <c r="A3500" i="2" s="1"/>
  <c r="D3502" i="9"/>
  <c r="C3504" i="2" s="1"/>
  <c r="A3504" i="2" s="1"/>
  <c r="D3504" i="9"/>
  <c r="C3506" i="2" s="1"/>
  <c r="A3506" i="2" s="1"/>
  <c r="D3506" i="9"/>
  <c r="C3508" i="2" s="1"/>
  <c r="A3508" i="2" s="1"/>
  <c r="D3508" i="9"/>
  <c r="C3510" i="2" s="1"/>
  <c r="A3510" i="2" s="1"/>
  <c r="D3510" i="9"/>
  <c r="C3512" i="2" s="1"/>
  <c r="A3512" i="2" s="1"/>
  <c r="D3512" i="9"/>
  <c r="C3514" i="2" s="1"/>
  <c r="A3514" i="2" s="1"/>
  <c r="D3514" i="9"/>
  <c r="C3516" i="2" s="1"/>
  <c r="A3516" i="2" s="1"/>
  <c r="D3516" i="9"/>
  <c r="C3518" i="2" s="1"/>
  <c r="A3518" i="2" s="1"/>
  <c r="D3518" i="9"/>
  <c r="C3520" i="2" s="1"/>
  <c r="A3520" i="2" s="1"/>
  <c r="D3520" i="9"/>
  <c r="C3522" i="2" s="1"/>
  <c r="A3522" i="2" s="1"/>
  <c r="D3524" i="9"/>
  <c r="C3526" i="2" s="1"/>
  <c r="A3526" i="2" s="1"/>
  <c r="D3526" i="9"/>
  <c r="C3528" i="2" s="1"/>
  <c r="A3528" i="2" s="1"/>
  <c r="D3528" i="9"/>
  <c r="C3530" i="2" s="1"/>
  <c r="A3530" i="2" s="1"/>
  <c r="D3530" i="9"/>
  <c r="C3532" i="2" s="1"/>
  <c r="A3532" i="2" s="1"/>
  <c r="D3532" i="9"/>
  <c r="C3534" i="2" s="1"/>
  <c r="A3534" i="2" s="1"/>
  <c r="D3534" i="9"/>
  <c r="C3536" i="2" s="1"/>
  <c r="A3536" i="2" s="1"/>
  <c r="D3536" i="9"/>
  <c r="C3538" i="2" s="1"/>
  <c r="A3538" i="2" s="1"/>
  <c r="D3538" i="9"/>
  <c r="C3540" i="2" s="1"/>
  <c r="A3540" i="2" s="1"/>
  <c r="D3540" i="9"/>
  <c r="C3542" i="2" s="1"/>
  <c r="A3542" i="2" s="1"/>
  <c r="D3542" i="9"/>
  <c r="C3544" i="2" s="1"/>
  <c r="A3544" i="2" s="1"/>
  <c r="D3546" i="9"/>
  <c r="C3548" i="2" s="1"/>
  <c r="A3548" i="2" s="1"/>
  <c r="D3548" i="9"/>
  <c r="C3550" i="2" s="1"/>
  <c r="A3550" i="2" s="1"/>
  <c r="D3550" i="9"/>
  <c r="C3552" i="2" s="1"/>
  <c r="A3552" i="2" s="1"/>
  <c r="D3552" i="9"/>
  <c r="C3554" i="2" s="1"/>
  <c r="A3554" i="2" s="1"/>
  <c r="D3554" i="9"/>
  <c r="C3556" i="2" s="1"/>
  <c r="A3556" i="2" s="1"/>
  <c r="D3556" i="9"/>
  <c r="C3558" i="2" s="1"/>
  <c r="A3558" i="2" s="1"/>
  <c r="D3558" i="9"/>
  <c r="C3560" i="2" s="1"/>
  <c r="A3560" i="2" s="1"/>
  <c r="D3560" i="9"/>
  <c r="C3562" i="2" s="1"/>
  <c r="A3562" i="2" s="1"/>
  <c r="D3562" i="9"/>
  <c r="C3564" i="2" s="1"/>
  <c r="A3564" i="2" s="1"/>
  <c r="D3564" i="9"/>
  <c r="C3566" i="2" s="1"/>
  <c r="A3566" i="2" s="1"/>
  <c r="D3568" i="9"/>
  <c r="C3570" i="2" s="1"/>
  <c r="A3570" i="2" s="1"/>
  <c r="D3570" i="9"/>
  <c r="C3572" i="2" s="1"/>
  <c r="A3572" i="2" s="1"/>
  <c r="D3572" i="9"/>
  <c r="C3574" i="2" s="1"/>
  <c r="A3574" i="2" s="1"/>
  <c r="D3574" i="9"/>
  <c r="C3576" i="2" s="1"/>
  <c r="A3576" i="2" s="1"/>
  <c r="D3576" i="9"/>
  <c r="C3578" i="2" s="1"/>
  <c r="A3578" i="2" s="1"/>
  <c r="D3578" i="9"/>
  <c r="C3580" i="2" s="1"/>
  <c r="A3580" i="2" s="1"/>
  <c r="D3580" i="9"/>
  <c r="C3582" i="2" s="1"/>
  <c r="A3582" i="2" s="1"/>
  <c r="D3206" i="9"/>
  <c r="C3208" i="2" s="1"/>
  <c r="A3208" i="2" s="1"/>
  <c r="D3395" i="9"/>
  <c r="C3397" i="2" s="1"/>
  <c r="A3397" i="2" s="1"/>
  <c r="D3210" i="9"/>
  <c r="C3212" i="2" s="1"/>
  <c r="A3212" i="2" s="1"/>
  <c r="D3403" i="9"/>
  <c r="C3405" i="2" s="1"/>
  <c r="A3405" i="2" s="1"/>
  <c r="D3411" i="9"/>
  <c r="C3413" i="2" s="1"/>
  <c r="A3413" i="2" s="1"/>
  <c r="D3421" i="9"/>
  <c r="C3423" i="2" s="1"/>
  <c r="A3423" i="2" s="1"/>
  <c r="D3429" i="9"/>
  <c r="C3431" i="2" s="1"/>
  <c r="A3431" i="2" s="1"/>
  <c r="D3439" i="9"/>
  <c r="C3441" i="2" s="1"/>
  <c r="A3441" i="2" s="1"/>
  <c r="D3447" i="9"/>
  <c r="C3449" i="2" s="1"/>
  <c r="A3449" i="2" s="1"/>
  <c r="D3455" i="9"/>
  <c r="C3457" i="2" s="1"/>
  <c r="A3457" i="2" s="1"/>
  <c r="D3465" i="9"/>
  <c r="C3467" i="2" s="1"/>
  <c r="A3467" i="2" s="1"/>
  <c r="D3473" i="9"/>
  <c r="C3475" i="2" s="1"/>
  <c r="A3475" i="2" s="1"/>
  <c r="D3483" i="9"/>
  <c r="C3485" i="2" s="1"/>
  <c r="A3485" i="2" s="1"/>
  <c r="D3491" i="9"/>
  <c r="C3493" i="2" s="1"/>
  <c r="A3493" i="2" s="1"/>
  <c r="D3499" i="9"/>
  <c r="C3501" i="2" s="1"/>
  <c r="A3501" i="2" s="1"/>
  <c r="D3509" i="9"/>
  <c r="C3511" i="2" s="1"/>
  <c r="A3511" i="2" s="1"/>
  <c r="D3517" i="9"/>
  <c r="C3519" i="2" s="1"/>
  <c r="A3519" i="2" s="1"/>
  <c r="D3527" i="9"/>
  <c r="C3529" i="2" s="1"/>
  <c r="A3529" i="2" s="1"/>
  <c r="D3535" i="9"/>
  <c r="C3537" i="2" s="1"/>
  <c r="A3537" i="2" s="1"/>
  <c r="D3543" i="9"/>
  <c r="C3545" i="2" s="1"/>
  <c r="A3545" i="2" s="1"/>
  <c r="D3553" i="9"/>
  <c r="C3555" i="2" s="1"/>
  <c r="A3555" i="2" s="1"/>
  <c r="D3561" i="9"/>
  <c r="C3563" i="2" s="1"/>
  <c r="A3563" i="2" s="1"/>
  <c r="D3571" i="9"/>
  <c r="C3573" i="2" s="1"/>
  <c r="A3573" i="2" s="1"/>
  <c r="D3579" i="9"/>
  <c r="C3581" i="2" s="1"/>
  <c r="A3581" i="2" s="1"/>
  <c r="D3216" i="9"/>
  <c r="C3218" i="2" s="1"/>
  <c r="A3218" i="2" s="1"/>
  <c r="D3401" i="9"/>
  <c r="C3403" i="2" s="1"/>
  <c r="A3403" i="2" s="1"/>
  <c r="D3409" i="9"/>
  <c r="C3411" i="2" s="1"/>
  <c r="A3411" i="2" s="1"/>
  <c r="D3419" i="9"/>
  <c r="C3421" i="2" s="1"/>
  <c r="A3421" i="2" s="1"/>
  <c r="D3427" i="9"/>
  <c r="C3429" i="2" s="1"/>
  <c r="A3429" i="2" s="1"/>
  <c r="D3437" i="9"/>
  <c r="C3439" i="2" s="1"/>
  <c r="A3439" i="2" s="1"/>
  <c r="D3445" i="9"/>
  <c r="C3447" i="2" s="1"/>
  <c r="A3447" i="2" s="1"/>
  <c r="D3453" i="9"/>
  <c r="C3455" i="2" s="1"/>
  <c r="A3455" i="2" s="1"/>
  <c r="D3463" i="9"/>
  <c r="C3465" i="2" s="1"/>
  <c r="A3465" i="2" s="1"/>
  <c r="D3471" i="9"/>
  <c r="C3473" i="2" s="1"/>
  <c r="A3473" i="2" s="1"/>
  <c r="D3481" i="9"/>
  <c r="C3483" i="2" s="1"/>
  <c r="A3483" i="2" s="1"/>
  <c r="D3489" i="9"/>
  <c r="C3491" i="2" s="1"/>
  <c r="A3491" i="2" s="1"/>
  <c r="D3497" i="9"/>
  <c r="C3499" i="2" s="1"/>
  <c r="A3499" i="2" s="1"/>
  <c r="D3507" i="9"/>
  <c r="C3509" i="2" s="1"/>
  <c r="A3509" i="2" s="1"/>
  <c r="D3515" i="9"/>
  <c r="C3517" i="2" s="1"/>
  <c r="A3517" i="2" s="1"/>
  <c r="D3525" i="9"/>
  <c r="C3527" i="2" s="1"/>
  <c r="A3527" i="2" s="1"/>
  <c r="D3533" i="9"/>
  <c r="C3535" i="2" s="1"/>
  <c r="A3535" i="2" s="1"/>
  <c r="D3541" i="9"/>
  <c r="C3543" i="2" s="1"/>
  <c r="A3543" i="2" s="1"/>
  <c r="D3551" i="9"/>
  <c r="C3553" i="2" s="1"/>
  <c r="A3553" i="2" s="1"/>
  <c r="D3559" i="9"/>
  <c r="C3561" i="2" s="1"/>
  <c r="A3561" i="2" s="1"/>
  <c r="D3569" i="9"/>
  <c r="C3571" i="2" s="1"/>
  <c r="A3571" i="2" s="1"/>
  <c r="D3577" i="9"/>
  <c r="C3579" i="2" s="1"/>
  <c r="A3579" i="2" s="1"/>
  <c r="D3582" i="9"/>
  <c r="C3584" i="2" s="1"/>
  <c r="A3584" i="2" s="1"/>
  <c r="D3584" i="9"/>
  <c r="C3586" i="2" s="1"/>
  <c r="A3586" i="2" s="1"/>
  <c r="D3586" i="9"/>
  <c r="C3588" i="2" s="1"/>
  <c r="A3588" i="2" s="1"/>
  <c r="D3590" i="9"/>
  <c r="C3592" i="2" s="1"/>
  <c r="A3592" i="2" s="1"/>
  <c r="D3592" i="9"/>
  <c r="C3594" i="2" s="1"/>
  <c r="A3594" i="2" s="1"/>
  <c r="D3594" i="9"/>
  <c r="C3596" i="2" s="1"/>
  <c r="A3596" i="2" s="1"/>
  <c r="D3596" i="9"/>
  <c r="C3598" i="2" s="1"/>
  <c r="A3598" i="2" s="1"/>
  <c r="D3598" i="9"/>
  <c r="C3600" i="2" s="1"/>
  <c r="A3600" i="2" s="1"/>
  <c r="D3600" i="9"/>
  <c r="C3602" i="2" s="1"/>
  <c r="A3602" i="2" s="1"/>
  <c r="D3602" i="9"/>
  <c r="C3604" i="2" s="1"/>
  <c r="A3604" i="2" s="1"/>
  <c r="D3604" i="9"/>
  <c r="C3606" i="2" s="1"/>
  <c r="A3606" i="2" s="1"/>
  <c r="D3606" i="9"/>
  <c r="C3608" i="2" s="1"/>
  <c r="A3608" i="2" s="1"/>
  <c r="D3608" i="9"/>
  <c r="C3610" i="2" s="1"/>
  <c r="A3610" i="2" s="1"/>
  <c r="D3612" i="9"/>
  <c r="C3614" i="2" s="1"/>
  <c r="A3614" i="2" s="1"/>
  <c r="D3614" i="9"/>
  <c r="C3616" i="2" s="1"/>
  <c r="A3616" i="2" s="1"/>
  <c r="D3616" i="9"/>
  <c r="C3618" i="2" s="1"/>
  <c r="A3618" i="2" s="1"/>
  <c r="D3618" i="9"/>
  <c r="C3620" i="2" s="1"/>
  <c r="A3620" i="2" s="1"/>
  <c r="D3620" i="9"/>
  <c r="C3622" i="2" s="1"/>
  <c r="A3622" i="2" s="1"/>
  <c r="D3622" i="9"/>
  <c r="C3624" i="2" s="1"/>
  <c r="A3624" i="2" s="1"/>
  <c r="D3624" i="9"/>
  <c r="C3626" i="2" s="1"/>
  <c r="A3626" i="2" s="1"/>
  <c r="D3626" i="9"/>
  <c r="C3628" i="2" s="1"/>
  <c r="A3628" i="2" s="1"/>
  <c r="D3628" i="9"/>
  <c r="C3630" i="2" s="1"/>
  <c r="A3630" i="2" s="1"/>
  <c r="D3630" i="9"/>
  <c r="C3632" i="2" s="1"/>
  <c r="A3632" i="2" s="1"/>
  <c r="D3634" i="9"/>
  <c r="C3636" i="2" s="1"/>
  <c r="A3636" i="2" s="1"/>
  <c r="D3636" i="9"/>
  <c r="C3638" i="2" s="1"/>
  <c r="A3638" i="2" s="1"/>
  <c r="D3638" i="9"/>
  <c r="C3640" i="2" s="1"/>
  <c r="A3640" i="2" s="1"/>
  <c r="D3640" i="9"/>
  <c r="C3642" i="2" s="1"/>
  <c r="A3642" i="2" s="1"/>
  <c r="D3642" i="9"/>
  <c r="C3644" i="2" s="1"/>
  <c r="A3644" i="2" s="1"/>
  <c r="D3644" i="9"/>
  <c r="C3646" i="2" s="1"/>
  <c r="A3646" i="2" s="1"/>
  <c r="D3646" i="9"/>
  <c r="C3648" i="2" s="1"/>
  <c r="A3648" i="2" s="1"/>
  <c r="D3648" i="9"/>
  <c r="C3650" i="2" s="1"/>
  <c r="A3650" i="2" s="1"/>
  <c r="D3650" i="9"/>
  <c r="C3652" i="2" s="1"/>
  <c r="A3652" i="2" s="1"/>
  <c r="D3652" i="9"/>
  <c r="C3654" i="2" s="1"/>
  <c r="A3654" i="2" s="1"/>
  <c r="D3656" i="9"/>
  <c r="C3658" i="2" s="1"/>
  <c r="A3658" i="2" s="1"/>
  <c r="D3658" i="9"/>
  <c r="C3660" i="2" s="1"/>
  <c r="A3660" i="2" s="1"/>
  <c r="D3660" i="9"/>
  <c r="C3662" i="2" s="1"/>
  <c r="A3662" i="2" s="1"/>
  <c r="D3662" i="9"/>
  <c r="C3664" i="2" s="1"/>
  <c r="A3664" i="2" s="1"/>
  <c r="D3664" i="9"/>
  <c r="C3666" i="2" s="1"/>
  <c r="A3666" i="2" s="1"/>
  <c r="D3666" i="9"/>
  <c r="C3668" i="2" s="1"/>
  <c r="A3668" i="2" s="1"/>
  <c r="D3668" i="9"/>
  <c r="C3670" i="2" s="1"/>
  <c r="A3670" i="2" s="1"/>
  <c r="D3670" i="9"/>
  <c r="C3672" i="2" s="1"/>
  <c r="A3672" i="2" s="1"/>
  <c r="D3672" i="9"/>
  <c r="C3674" i="2" s="1"/>
  <c r="A3674" i="2" s="1"/>
  <c r="D3674" i="9"/>
  <c r="C3676" i="2" s="1"/>
  <c r="A3676" i="2" s="1"/>
  <c r="D3678" i="9"/>
  <c r="C3680" i="2" s="1"/>
  <c r="A3680" i="2" s="1"/>
  <c r="D3680" i="9"/>
  <c r="C3682" i="2" s="1"/>
  <c r="A3682" i="2" s="1"/>
  <c r="D3682" i="9"/>
  <c r="C3684" i="2" s="1"/>
  <c r="A3684" i="2" s="1"/>
  <c r="D3684" i="9"/>
  <c r="C3686" i="2" s="1"/>
  <c r="A3686" i="2" s="1"/>
  <c r="D3686" i="9"/>
  <c r="C3688" i="2" s="1"/>
  <c r="A3688" i="2" s="1"/>
  <c r="D3688" i="9"/>
  <c r="C3690" i="2" s="1"/>
  <c r="A3690" i="2" s="1"/>
  <c r="D3690" i="9"/>
  <c r="C3692" i="2" s="1"/>
  <c r="A3692" i="2" s="1"/>
  <c r="D3692" i="9"/>
  <c r="C3694" i="2" s="1"/>
  <c r="A3694" i="2" s="1"/>
  <c r="D3694" i="9"/>
  <c r="C3696" i="2" s="1"/>
  <c r="A3696" i="2" s="1"/>
  <c r="D3696" i="9"/>
  <c r="C3698" i="2" s="1"/>
  <c r="A3698" i="2" s="1"/>
  <c r="D3700" i="9"/>
  <c r="C3702" i="2" s="1"/>
  <c r="A3702" i="2" s="1"/>
  <c r="D3702" i="9"/>
  <c r="C3704" i="2" s="1"/>
  <c r="A3704" i="2" s="1"/>
  <c r="D3704" i="9"/>
  <c r="C3706" i="2" s="1"/>
  <c r="A3706" i="2" s="1"/>
  <c r="D3706" i="9"/>
  <c r="C3708" i="2" s="1"/>
  <c r="A3708" i="2" s="1"/>
  <c r="D3708" i="9"/>
  <c r="C3710" i="2" s="1"/>
  <c r="A3710" i="2" s="1"/>
  <c r="D3710" i="9"/>
  <c r="C3712" i="2" s="1"/>
  <c r="A3712" i="2" s="1"/>
  <c r="D3712" i="9"/>
  <c r="C3714" i="2" s="1"/>
  <c r="A3714" i="2" s="1"/>
  <c r="D3714" i="9"/>
  <c r="C3716" i="2" s="1"/>
  <c r="A3716" i="2" s="1"/>
  <c r="D3716" i="9"/>
  <c r="C3718" i="2" s="1"/>
  <c r="A3718" i="2" s="1"/>
  <c r="D3718" i="9"/>
  <c r="C3720" i="2" s="1"/>
  <c r="A3720" i="2" s="1"/>
  <c r="D3198" i="9"/>
  <c r="C3200" i="2" s="1"/>
  <c r="A3200" i="2" s="1"/>
  <c r="D3393" i="9"/>
  <c r="C3395" i="2" s="1"/>
  <c r="A3395" i="2" s="1"/>
  <c r="D3405" i="9"/>
  <c r="C3407" i="2" s="1"/>
  <c r="A3407" i="2" s="1"/>
  <c r="D3415" i="9"/>
  <c r="C3417" i="2" s="1"/>
  <c r="A3417" i="2" s="1"/>
  <c r="D3423" i="9"/>
  <c r="C3425" i="2" s="1"/>
  <c r="A3425" i="2" s="1"/>
  <c r="D3431" i="9"/>
  <c r="C3433" i="2" s="1"/>
  <c r="A3433" i="2" s="1"/>
  <c r="D3441" i="9"/>
  <c r="C3443" i="2" s="1"/>
  <c r="A3443" i="2" s="1"/>
  <c r="D3449" i="9"/>
  <c r="C3451" i="2" s="1"/>
  <c r="A3451" i="2" s="1"/>
  <c r="D3459" i="9"/>
  <c r="C3461" i="2" s="1"/>
  <c r="A3461" i="2" s="1"/>
  <c r="D3467" i="9"/>
  <c r="C3469" i="2" s="1"/>
  <c r="A3469" i="2" s="1"/>
  <c r="D3475" i="9"/>
  <c r="C3477" i="2" s="1"/>
  <c r="A3477" i="2" s="1"/>
  <c r="D3485" i="9"/>
  <c r="C3487" i="2" s="1"/>
  <c r="A3487" i="2" s="1"/>
  <c r="D3493" i="9"/>
  <c r="C3495" i="2" s="1"/>
  <c r="A3495" i="2" s="1"/>
  <c r="D3503" i="9"/>
  <c r="C3505" i="2" s="1"/>
  <c r="A3505" i="2" s="1"/>
  <c r="D3511" i="9"/>
  <c r="C3513" i="2" s="1"/>
  <c r="A3513" i="2" s="1"/>
  <c r="D3519" i="9"/>
  <c r="C3521" i="2" s="1"/>
  <c r="A3521" i="2" s="1"/>
  <c r="D3529" i="9"/>
  <c r="C3531" i="2" s="1"/>
  <c r="A3531" i="2" s="1"/>
  <c r="D3537" i="9"/>
  <c r="C3539" i="2" s="1"/>
  <c r="A3539" i="2" s="1"/>
  <c r="D3547" i="9"/>
  <c r="C3549" i="2" s="1"/>
  <c r="A3549" i="2" s="1"/>
  <c r="D3555" i="9"/>
  <c r="C3557" i="2" s="1"/>
  <c r="A3557" i="2" s="1"/>
  <c r="D3563" i="9"/>
  <c r="C3565" i="2" s="1"/>
  <c r="A3565" i="2" s="1"/>
  <c r="D3573" i="9"/>
  <c r="C3575" i="2" s="1"/>
  <c r="A3575" i="2" s="1"/>
  <c r="D3581" i="9"/>
  <c r="C3583" i="2" s="1"/>
  <c r="A3583" i="2" s="1"/>
  <c r="D3583" i="9"/>
  <c r="C3585" i="2" s="1"/>
  <c r="A3585" i="2" s="1"/>
  <c r="D3585" i="9"/>
  <c r="C3587" i="2" s="1"/>
  <c r="A3587" i="2" s="1"/>
  <c r="D3587" i="9"/>
  <c r="C3589" i="2" s="1"/>
  <c r="A3589" i="2" s="1"/>
  <c r="D3591" i="9"/>
  <c r="C3593" i="2" s="1"/>
  <c r="A3593" i="2" s="1"/>
  <c r="D3593" i="9"/>
  <c r="C3595" i="2" s="1"/>
  <c r="A3595" i="2" s="1"/>
  <c r="D3595" i="9"/>
  <c r="C3597" i="2" s="1"/>
  <c r="A3597" i="2" s="1"/>
  <c r="D3597" i="9"/>
  <c r="C3599" i="2" s="1"/>
  <c r="A3599" i="2" s="1"/>
  <c r="D3599" i="9"/>
  <c r="C3601" i="2" s="1"/>
  <c r="A3601" i="2" s="1"/>
  <c r="D3601" i="9"/>
  <c r="C3603" i="2" s="1"/>
  <c r="A3603" i="2" s="1"/>
  <c r="D3603" i="9"/>
  <c r="C3605" i="2" s="1"/>
  <c r="A3605" i="2" s="1"/>
  <c r="D3605" i="9"/>
  <c r="C3607" i="2" s="1"/>
  <c r="A3607" i="2" s="1"/>
  <c r="D3607" i="9"/>
  <c r="C3609" i="2" s="1"/>
  <c r="A3609" i="2" s="1"/>
  <c r="D3609" i="9"/>
  <c r="C3611" i="2" s="1"/>
  <c r="A3611" i="2" s="1"/>
  <c r="D3613" i="9"/>
  <c r="C3615" i="2" s="1"/>
  <c r="A3615" i="2" s="1"/>
  <c r="D3615" i="9"/>
  <c r="C3617" i="2" s="1"/>
  <c r="A3617" i="2" s="1"/>
  <c r="D3617" i="9"/>
  <c r="C3619" i="2" s="1"/>
  <c r="A3619" i="2" s="1"/>
  <c r="D3619" i="9"/>
  <c r="C3621" i="2" s="1"/>
  <c r="A3621" i="2" s="1"/>
  <c r="D3621" i="9"/>
  <c r="C3623" i="2" s="1"/>
  <c r="A3623" i="2" s="1"/>
  <c r="D3623" i="9"/>
  <c r="C3625" i="2" s="1"/>
  <c r="A3625" i="2" s="1"/>
  <c r="D3625" i="9"/>
  <c r="C3627" i="2" s="1"/>
  <c r="A3627" i="2" s="1"/>
  <c r="D3627" i="9"/>
  <c r="C3629" i="2" s="1"/>
  <c r="A3629" i="2" s="1"/>
  <c r="D3629" i="9"/>
  <c r="C3631" i="2" s="1"/>
  <c r="A3631" i="2" s="1"/>
  <c r="D3631" i="9"/>
  <c r="C3633" i="2" s="1"/>
  <c r="A3633" i="2" s="1"/>
  <c r="D3635" i="9"/>
  <c r="C3637" i="2" s="1"/>
  <c r="A3637" i="2" s="1"/>
  <c r="D3637" i="9"/>
  <c r="C3639" i="2" s="1"/>
  <c r="A3639" i="2" s="1"/>
  <c r="D3639" i="9"/>
  <c r="C3641" i="2" s="1"/>
  <c r="A3641" i="2" s="1"/>
  <c r="D3641" i="9"/>
  <c r="C3643" i="2" s="1"/>
  <c r="A3643" i="2" s="1"/>
  <c r="D3643" i="9"/>
  <c r="C3645" i="2" s="1"/>
  <c r="A3645" i="2" s="1"/>
  <c r="D3645" i="9"/>
  <c r="C3647" i="2" s="1"/>
  <c r="A3647" i="2" s="1"/>
  <c r="D3647" i="9"/>
  <c r="C3649" i="2" s="1"/>
  <c r="A3649" i="2" s="1"/>
  <c r="D3649" i="9"/>
  <c r="C3651" i="2" s="1"/>
  <c r="A3651" i="2" s="1"/>
  <c r="D3651" i="9"/>
  <c r="C3653" i="2" s="1"/>
  <c r="A3653" i="2" s="1"/>
  <c r="D3653" i="9"/>
  <c r="C3655" i="2" s="1"/>
  <c r="A3655" i="2" s="1"/>
  <c r="D3657" i="9"/>
  <c r="C3659" i="2" s="1"/>
  <c r="A3659" i="2" s="1"/>
  <c r="D3659" i="9"/>
  <c r="C3661" i="2" s="1"/>
  <c r="A3661" i="2" s="1"/>
  <c r="D3661" i="9"/>
  <c r="C3663" i="2" s="1"/>
  <c r="A3663" i="2" s="1"/>
  <c r="D3663" i="9"/>
  <c r="C3665" i="2" s="1"/>
  <c r="A3665" i="2" s="1"/>
  <c r="D3665" i="9"/>
  <c r="C3667" i="2" s="1"/>
  <c r="A3667" i="2" s="1"/>
  <c r="D3667" i="9"/>
  <c r="C3669" i="2" s="1"/>
  <c r="A3669" i="2" s="1"/>
  <c r="D3669" i="9"/>
  <c r="C3671" i="2" s="1"/>
  <c r="A3671" i="2" s="1"/>
  <c r="D3671" i="9"/>
  <c r="C3673" i="2" s="1"/>
  <c r="A3673" i="2" s="1"/>
  <c r="D3673" i="9"/>
  <c r="C3675" i="2" s="1"/>
  <c r="A3675" i="2" s="1"/>
  <c r="D3675" i="9"/>
  <c r="C3677" i="2" s="1"/>
  <c r="A3677" i="2" s="1"/>
  <c r="D3679" i="9"/>
  <c r="C3681" i="2" s="1"/>
  <c r="A3681" i="2" s="1"/>
  <c r="D3681" i="9"/>
  <c r="C3683" i="2" s="1"/>
  <c r="A3683" i="2" s="1"/>
  <c r="D3683" i="9"/>
  <c r="C3685" i="2" s="1"/>
  <c r="A3685" i="2" s="1"/>
  <c r="D3685" i="9"/>
  <c r="C3687" i="2" s="1"/>
  <c r="A3687" i="2" s="1"/>
  <c r="D3687" i="9"/>
  <c r="C3689" i="2" s="1"/>
  <c r="A3689" i="2" s="1"/>
  <c r="D3689" i="9"/>
  <c r="C3691" i="2" s="1"/>
  <c r="A3691" i="2" s="1"/>
  <c r="D3691" i="9"/>
  <c r="C3693" i="2" s="1"/>
  <c r="A3693" i="2" s="1"/>
  <c r="D3693" i="9"/>
  <c r="C3695" i="2" s="1"/>
  <c r="A3695" i="2" s="1"/>
  <c r="D3695" i="9"/>
  <c r="C3697" i="2" s="1"/>
  <c r="A3697" i="2" s="1"/>
  <c r="D3697" i="9"/>
  <c r="C3699" i="2" s="1"/>
  <c r="A3699" i="2" s="1"/>
  <c r="D3701" i="9"/>
  <c r="C3703" i="2" s="1"/>
  <c r="A3703" i="2" s="1"/>
  <c r="D3703" i="9"/>
  <c r="C3705" i="2" s="1"/>
  <c r="A3705" i="2" s="1"/>
  <c r="D3705" i="9"/>
  <c r="C3707" i="2" s="1"/>
  <c r="A3707" i="2" s="1"/>
  <c r="D3707" i="9"/>
  <c r="C3709" i="2" s="1"/>
  <c r="A3709" i="2" s="1"/>
  <c r="D3709" i="9"/>
  <c r="C3711" i="2" s="1"/>
  <c r="A3711" i="2" s="1"/>
  <c r="D3711" i="9"/>
  <c r="C3713" i="2" s="1"/>
  <c r="A3713" i="2" s="1"/>
  <c r="D3713" i="9"/>
  <c r="C3715" i="2" s="1"/>
  <c r="A3715" i="2" s="1"/>
  <c r="D3715" i="9"/>
  <c r="C3717" i="2" s="1"/>
  <c r="A3717" i="2" s="1"/>
  <c r="D3717" i="9"/>
  <c r="C3719" i="2" s="1"/>
  <c r="A3719" i="2" s="1"/>
  <c r="D3557" i="9"/>
  <c r="C3559" i="2" s="1"/>
  <c r="A3559" i="2" s="1"/>
  <c r="D3521" i="9"/>
  <c r="C3523" i="2" s="1"/>
  <c r="A3523" i="2" s="1"/>
  <c r="D3487" i="9"/>
  <c r="C3489" i="2" s="1"/>
  <c r="A3489" i="2" s="1"/>
  <c r="D3451" i="9"/>
  <c r="C3453" i="2" s="1"/>
  <c r="A3453" i="2" s="1"/>
  <c r="D3417" i="9"/>
  <c r="C3419" i="2" s="1"/>
  <c r="A3419" i="2" s="1"/>
  <c r="D3211" i="9"/>
  <c r="C3213" i="2" s="1"/>
  <c r="A3213" i="2" s="1"/>
  <c r="D3209" i="9"/>
  <c r="C3211" i="2" s="1"/>
  <c r="A3211" i="2" s="1"/>
  <c r="D3207" i="9"/>
  <c r="C3209" i="2" s="1"/>
  <c r="A3209" i="2" s="1"/>
  <c r="D3205" i="9"/>
  <c r="C3207" i="2" s="1"/>
  <c r="A3207" i="2" s="1"/>
  <c r="D3201" i="9"/>
  <c r="C3203" i="2" s="1"/>
  <c r="A3203" i="2" s="1"/>
  <c r="D3189" i="9"/>
  <c r="C3191" i="2" s="1"/>
  <c r="A3191" i="2" s="1"/>
  <c r="D3187" i="9"/>
  <c r="C3189" i="2" s="1"/>
  <c r="A3189" i="2" s="1"/>
  <c r="D3185" i="9"/>
  <c r="C3187" i="2" s="1"/>
  <c r="A3187" i="2" s="1"/>
  <c r="D3183" i="9"/>
  <c r="C3185" i="2" s="1"/>
  <c r="A3185" i="2" s="1"/>
  <c r="D3181" i="9"/>
  <c r="C3183" i="2" s="1"/>
  <c r="A3183" i="2" s="1"/>
  <c r="D3179" i="9"/>
  <c r="C3181" i="2" s="1"/>
  <c r="A3181" i="2" s="1"/>
  <c r="D3177" i="9"/>
  <c r="C3179" i="2" s="1"/>
  <c r="A3179" i="2" s="1"/>
  <c r="D3175" i="9"/>
  <c r="C3177" i="2" s="1"/>
  <c r="A3177" i="2" s="1"/>
  <c r="D3173" i="9"/>
  <c r="C3175" i="2" s="1"/>
  <c r="A3175" i="2" s="1"/>
  <c r="D3169" i="9"/>
  <c r="C3171" i="2" s="1"/>
  <c r="A3171" i="2" s="1"/>
  <c r="D3165" i="9"/>
  <c r="C3167" i="2" s="1"/>
  <c r="A3167" i="2" s="1"/>
  <c r="D3163" i="9"/>
  <c r="C3165" i="2" s="1"/>
  <c r="A3165" i="2" s="1"/>
  <c r="D3161" i="9"/>
  <c r="C3163" i="2" s="1"/>
  <c r="A3163" i="2" s="1"/>
  <c r="D3159" i="9"/>
  <c r="C3161" i="2" s="1"/>
  <c r="A3161" i="2" s="1"/>
  <c r="D3157" i="9"/>
  <c r="C3159" i="2" s="1"/>
  <c r="A3159" i="2" s="1"/>
  <c r="D3155" i="9"/>
  <c r="C3157" i="2" s="1"/>
  <c r="A3157" i="2" s="1"/>
  <c r="D3153" i="9"/>
  <c r="C3155" i="2" s="1"/>
  <c r="A3155" i="2" s="1"/>
  <c r="D3151" i="9"/>
  <c r="C3153" i="2" s="1"/>
  <c r="A3153" i="2" s="1"/>
  <c r="D3147" i="9"/>
  <c r="C3149" i="2" s="1"/>
  <c r="A3149" i="2" s="1"/>
  <c r="D3143" i="9"/>
  <c r="C3145" i="2" s="1"/>
  <c r="A3145" i="2" s="1"/>
  <c r="D3139" i="9"/>
  <c r="C3141" i="2" s="1"/>
  <c r="A3141" i="2" s="1"/>
  <c r="D3137" i="9"/>
  <c r="C3139" i="2" s="1"/>
  <c r="A3139" i="2" s="1"/>
  <c r="D3135" i="9"/>
  <c r="C3137" i="2" s="1"/>
  <c r="A3137" i="2" s="1"/>
  <c r="D3133" i="9"/>
  <c r="C3135" i="2" s="1"/>
  <c r="A3135" i="2" s="1"/>
  <c r="D3131" i="9"/>
  <c r="C3133" i="2" s="1"/>
  <c r="A3133" i="2" s="1"/>
  <c r="D3129" i="9"/>
  <c r="C3131" i="2" s="1"/>
  <c r="A3131" i="2" s="1"/>
  <c r="D3125" i="9"/>
  <c r="C3127" i="2" s="1"/>
  <c r="A3127" i="2" s="1"/>
  <c r="D3121" i="9"/>
  <c r="C3123" i="2" s="1"/>
  <c r="A3123" i="2" s="1"/>
  <c r="D3115" i="9"/>
  <c r="C3117" i="2" s="1"/>
  <c r="A3117" i="2" s="1"/>
  <c r="D3113" i="9"/>
  <c r="C3115" i="2" s="1"/>
  <c r="A3115" i="2" s="1"/>
  <c r="D3111" i="9"/>
  <c r="C3113" i="2" s="1"/>
  <c r="A3113" i="2" s="1"/>
  <c r="D3109" i="9"/>
  <c r="C3111" i="2" s="1"/>
  <c r="A3111" i="2" s="1"/>
  <c r="D3107" i="9"/>
  <c r="C3109" i="2" s="1"/>
  <c r="A3109" i="2" s="1"/>
  <c r="D3103" i="9"/>
  <c r="C3105" i="2" s="1"/>
  <c r="A3105" i="2" s="1"/>
  <c r="D3099" i="9"/>
  <c r="C3101" i="2" s="1"/>
  <c r="A3101" i="2" s="1"/>
  <c r="D3095" i="9"/>
  <c r="C3097" i="2" s="1"/>
  <c r="A3097" i="2" s="1"/>
  <c r="D3093" i="9"/>
  <c r="C3095" i="2" s="1"/>
  <c r="A3095" i="2" s="1"/>
  <c r="D3089" i="9"/>
  <c r="C3091" i="2" s="1"/>
  <c r="A3091" i="2" s="1"/>
  <c r="D3087" i="9"/>
  <c r="C3089" i="2" s="1"/>
  <c r="A3089" i="2" s="1"/>
  <c r="D3085" i="9"/>
  <c r="C3087" i="2" s="1"/>
  <c r="A3087" i="2" s="1"/>
  <c r="D3081" i="9"/>
  <c r="C3083" i="2" s="1"/>
  <c r="A3083" i="2" s="1"/>
  <c r="D3077" i="9"/>
  <c r="C3079" i="2" s="1"/>
  <c r="A3079" i="2" s="1"/>
  <c r="D3073" i="9"/>
  <c r="C3075" i="2" s="1"/>
  <c r="A3075" i="2" s="1"/>
  <c r="D3069" i="9"/>
  <c r="C3071" i="2" s="1"/>
  <c r="A3071" i="2" s="1"/>
  <c r="D3065" i="9"/>
  <c r="C3067" i="2" s="1"/>
  <c r="A3067" i="2" s="1"/>
  <c r="D3059" i="9"/>
  <c r="C3061" i="2" s="1"/>
  <c r="A3061" i="2" s="1"/>
  <c r="D3057" i="9"/>
  <c r="C3059" i="2" s="1"/>
  <c r="A3059" i="2" s="1"/>
  <c r="D3055" i="9"/>
  <c r="C3057" i="2" s="1"/>
  <c r="A3057" i="2" s="1"/>
  <c r="D3053" i="9"/>
  <c r="C3055" i="2" s="1"/>
  <c r="A3055" i="2" s="1"/>
  <c r="D3051" i="9"/>
  <c r="C3053" i="2" s="1"/>
  <c r="A3053" i="2" s="1"/>
  <c r="D3049" i="9"/>
  <c r="C3051" i="2" s="1"/>
  <c r="A3051" i="2" s="1"/>
  <c r="D3047" i="9"/>
  <c r="C3049" i="2" s="1"/>
  <c r="A3049" i="2" s="1"/>
  <c r="D3045" i="9"/>
  <c r="C3047" i="2" s="1"/>
  <c r="A3047" i="2" s="1"/>
  <c r="D3043" i="9"/>
  <c r="C3045" i="2" s="1"/>
  <c r="A3045" i="2" s="1"/>
  <c r="D3041" i="9"/>
  <c r="C3043" i="2" s="1"/>
  <c r="A3043" i="2" s="1"/>
  <c r="D3037" i="9"/>
  <c r="C3039" i="2" s="1"/>
  <c r="A3039" i="2" s="1"/>
  <c r="D3035" i="9"/>
  <c r="C3037" i="2" s="1"/>
  <c r="A3037" i="2" s="1"/>
  <c r="D3033" i="9"/>
  <c r="C3035" i="2" s="1"/>
  <c r="A3035" i="2" s="1"/>
  <c r="D3031" i="9"/>
  <c r="C3033" i="2" s="1"/>
  <c r="A3033" i="2" s="1"/>
  <c r="D3029" i="9"/>
  <c r="C3031" i="2" s="1"/>
  <c r="A3031" i="2" s="1"/>
  <c r="D3027" i="9"/>
  <c r="C3029" i="2" s="1"/>
  <c r="A3029" i="2" s="1"/>
  <c r="D3025" i="9"/>
  <c r="C3027" i="2" s="1"/>
  <c r="A3027" i="2" s="1"/>
  <c r="D3023" i="9"/>
  <c r="C3025" i="2" s="1"/>
  <c r="A3025" i="2" s="1"/>
  <c r="D3021" i="9"/>
  <c r="C3023" i="2" s="1"/>
  <c r="A3023" i="2" s="1"/>
  <c r="D3019" i="9"/>
  <c r="C3021" i="2" s="1"/>
  <c r="A3021" i="2" s="1"/>
  <c r="D3015" i="9"/>
  <c r="C3017" i="2" s="1"/>
  <c r="A3017" i="2" s="1"/>
  <c r="D3013" i="9"/>
  <c r="C3015" i="2" s="1"/>
  <c r="A3015" i="2" s="1"/>
  <c r="D3011" i="9"/>
  <c r="C3013" i="2" s="1"/>
  <c r="A3013" i="2" s="1"/>
  <c r="D3009" i="9"/>
  <c r="C3011" i="2" s="1"/>
  <c r="A3011" i="2" s="1"/>
  <c r="D3007" i="9"/>
  <c r="C3009" i="2" s="1"/>
  <c r="A3009" i="2" s="1"/>
  <c r="D3005" i="9"/>
  <c r="C3007" i="2" s="1"/>
  <c r="A3007" i="2" s="1"/>
  <c r="D3003" i="9"/>
  <c r="C3005" i="2" s="1"/>
  <c r="A3005" i="2" s="1"/>
  <c r="D3001" i="9"/>
  <c r="C3003" i="2" s="1"/>
  <c r="A3003" i="2" s="1"/>
  <c r="D2999" i="9"/>
  <c r="C3001" i="2" s="1"/>
  <c r="A3001" i="2" s="1"/>
  <c r="D2997" i="9"/>
  <c r="C2999" i="2" s="1"/>
  <c r="A2999" i="2" s="1"/>
  <c r="D2993" i="9"/>
  <c r="C2995" i="2" s="1"/>
  <c r="A2995" i="2" s="1"/>
  <c r="D2991" i="9"/>
  <c r="C2993" i="2" s="1"/>
  <c r="A2993" i="2" s="1"/>
  <c r="D2989" i="9"/>
  <c r="C2991" i="2" s="1"/>
  <c r="A2991" i="2" s="1"/>
  <c r="D2987" i="9"/>
  <c r="C2989" i="2" s="1"/>
  <c r="A2989" i="2" s="1"/>
  <c r="D2985" i="9"/>
  <c r="C2987" i="2" s="1"/>
  <c r="A2987" i="2" s="1"/>
  <c r="D2983" i="9"/>
  <c r="C2985" i="2" s="1"/>
  <c r="A2985" i="2" s="1"/>
  <c r="D2981" i="9"/>
  <c r="C2983" i="2" s="1"/>
  <c r="A2983" i="2" s="1"/>
  <c r="D2979" i="9"/>
  <c r="C2981" i="2" s="1"/>
  <c r="A2981" i="2" s="1"/>
  <c r="D2977" i="9"/>
  <c r="C2979" i="2" s="1"/>
  <c r="A2979" i="2" s="1"/>
  <c r="D2975" i="9"/>
  <c r="C2977" i="2" s="1"/>
  <c r="A2977" i="2" s="1"/>
  <c r="D2971" i="9"/>
  <c r="C2973" i="2" s="1"/>
  <c r="A2973" i="2" s="1"/>
  <c r="D2969" i="9"/>
  <c r="C2971" i="2" s="1"/>
  <c r="A2971" i="2" s="1"/>
  <c r="D2967" i="9"/>
  <c r="C2969" i="2" s="1"/>
  <c r="A2969" i="2" s="1"/>
  <c r="D2965" i="9"/>
  <c r="C2967" i="2" s="1"/>
  <c r="A2967" i="2" s="1"/>
  <c r="D2963" i="9"/>
  <c r="C2965" i="2" s="1"/>
  <c r="A2965" i="2" s="1"/>
  <c r="D2961" i="9"/>
  <c r="C2963" i="2" s="1"/>
  <c r="A2963" i="2" s="1"/>
  <c r="D2959" i="9"/>
  <c r="C2961" i="2" s="1"/>
  <c r="A2961" i="2" s="1"/>
  <c r="D2957" i="9"/>
  <c r="C2959" i="2" s="1"/>
  <c r="A2959" i="2" s="1"/>
  <c r="D2955" i="9"/>
  <c r="C2957" i="2" s="1"/>
  <c r="A2957" i="2" s="1"/>
  <c r="D2953" i="9"/>
  <c r="C2955" i="2" s="1"/>
  <c r="A2955" i="2" s="1"/>
  <c r="D2949" i="9"/>
  <c r="C2951" i="2" s="1"/>
  <c r="A2951" i="2" s="1"/>
  <c r="D2947" i="9"/>
  <c r="C2949" i="2" s="1"/>
  <c r="A2949" i="2" s="1"/>
  <c r="D2945" i="9"/>
  <c r="C2947" i="2" s="1"/>
  <c r="A2947" i="2" s="1"/>
  <c r="D2943" i="9"/>
  <c r="C2945" i="2" s="1"/>
  <c r="A2945" i="2" s="1"/>
  <c r="D2941" i="9"/>
  <c r="C2943" i="2" s="1"/>
  <c r="A2943" i="2" s="1"/>
  <c r="D2939" i="9"/>
  <c r="C2941" i="2" s="1"/>
  <c r="A2941" i="2" s="1"/>
  <c r="D2937" i="9"/>
  <c r="C2939" i="2" s="1"/>
  <c r="A2939" i="2" s="1"/>
  <c r="D2935" i="9"/>
  <c r="C2937" i="2" s="1"/>
  <c r="A2937" i="2" s="1"/>
  <c r="D2933" i="9"/>
  <c r="C2935" i="2" s="1"/>
  <c r="A2935" i="2" s="1"/>
  <c r="D2931" i="9"/>
  <c r="C2933" i="2" s="1"/>
  <c r="A2933" i="2" s="1"/>
  <c r="D2927" i="9"/>
  <c r="C2929" i="2" s="1"/>
  <c r="A2929" i="2" s="1"/>
  <c r="D2925" i="9"/>
  <c r="C2927" i="2" s="1"/>
  <c r="A2927" i="2" s="1"/>
  <c r="D2923" i="9"/>
  <c r="C2925" i="2" s="1"/>
  <c r="A2925" i="2" s="1"/>
  <c r="D2921" i="9"/>
  <c r="C2923" i="2" s="1"/>
  <c r="A2923" i="2" s="1"/>
  <c r="D2903" i="9"/>
  <c r="C2905" i="2" s="1"/>
  <c r="A2905" i="2" s="1"/>
  <c r="D2883" i="9"/>
  <c r="C2885" i="2" s="1"/>
  <c r="A2885" i="2" s="1"/>
  <c r="D2881" i="9"/>
  <c r="C2883" i="2" s="1"/>
  <c r="A2883" i="2" s="1"/>
  <c r="D2879" i="9"/>
  <c r="C2881" i="2" s="1"/>
  <c r="A2881" i="2" s="1"/>
  <c r="D2877" i="9"/>
  <c r="C2879" i="2" s="1"/>
  <c r="A2879" i="2" s="1"/>
  <c r="D2873" i="9"/>
  <c r="C2875" i="2" s="1"/>
  <c r="A2875" i="2" s="1"/>
  <c r="D2871" i="9"/>
  <c r="C2873" i="2" s="1"/>
  <c r="A2873" i="2" s="1"/>
  <c r="D2869" i="9"/>
  <c r="C2871" i="2" s="1"/>
  <c r="A2871" i="2" s="1"/>
  <c r="D2867" i="9"/>
  <c r="C2869" i="2" s="1"/>
  <c r="A2869" i="2" s="1"/>
  <c r="D2865" i="9"/>
  <c r="C2867" i="2" s="1"/>
  <c r="A2867" i="2" s="1"/>
  <c r="D2861" i="9"/>
  <c r="C2863" i="2" s="1"/>
  <c r="A2863" i="2" s="1"/>
  <c r="D2855" i="9"/>
  <c r="C2857" i="2" s="1"/>
  <c r="A2857" i="2" s="1"/>
  <c r="D2851" i="9"/>
  <c r="C2853" i="2" s="1"/>
  <c r="A2853" i="2" s="1"/>
  <c r="D2847" i="9"/>
  <c r="C2849" i="2" s="1"/>
  <c r="A2849" i="2" s="1"/>
  <c r="D2843" i="9"/>
  <c r="C2845" i="2" s="1"/>
  <c r="A2845" i="2" s="1"/>
  <c r="D2839" i="9"/>
  <c r="C2841" i="2" s="1"/>
  <c r="A2841" i="2" s="1"/>
  <c r="D2835" i="9"/>
  <c r="C2837" i="2" s="1"/>
  <c r="A2837" i="2" s="1"/>
  <c r="D2831" i="9"/>
  <c r="C2833" i="2" s="1"/>
  <c r="A2833" i="2" s="1"/>
  <c r="D2827" i="9"/>
  <c r="C2829" i="2" s="1"/>
  <c r="A2829" i="2" s="1"/>
  <c r="D2815" i="9"/>
  <c r="C2817" i="2" s="1"/>
  <c r="A2817" i="2" s="1"/>
  <c r="D2813" i="9"/>
  <c r="C2815" i="2" s="1"/>
  <c r="A2815" i="2" s="1"/>
  <c r="D2811" i="9"/>
  <c r="C2813" i="2" s="1"/>
  <c r="A2813" i="2" s="1"/>
  <c r="D2809" i="9"/>
  <c r="C2811" i="2" s="1"/>
  <c r="A2811" i="2" s="1"/>
  <c r="D2807" i="9"/>
  <c r="C2809" i="2" s="1"/>
  <c r="A2809" i="2" s="1"/>
  <c r="D2805" i="9"/>
  <c r="C2807" i="2" s="1"/>
  <c r="A2807" i="2" s="1"/>
  <c r="D2803" i="9"/>
  <c r="C2805" i="2" s="1"/>
  <c r="A2805" i="2" s="1"/>
  <c r="D2801" i="9"/>
  <c r="C2803" i="2" s="1"/>
  <c r="A2803" i="2" s="1"/>
  <c r="D2799" i="9"/>
  <c r="C2801" i="2" s="1"/>
  <c r="A2801" i="2" s="1"/>
  <c r="D2795" i="9"/>
  <c r="C2797" i="2" s="1"/>
  <c r="A2797" i="2" s="1"/>
  <c r="D2791" i="9"/>
  <c r="C2793" i="2" s="1"/>
  <c r="A2793" i="2" s="1"/>
  <c r="D2787" i="9"/>
  <c r="C2789" i="2" s="1"/>
  <c r="A2789" i="2" s="1"/>
  <c r="D2785" i="9"/>
  <c r="C2787" i="2" s="1"/>
  <c r="A2787" i="2" s="1"/>
  <c r="D2783" i="9"/>
  <c r="C2785" i="2" s="1"/>
  <c r="A2785" i="2" s="1"/>
  <c r="D2781" i="9"/>
  <c r="C2783" i="2" s="1"/>
  <c r="A2783" i="2" s="1"/>
  <c r="D2779" i="9"/>
  <c r="C2781" i="2" s="1"/>
  <c r="A2781" i="2" s="1"/>
  <c r="D2777" i="9"/>
  <c r="C2779" i="2" s="1"/>
  <c r="A2779" i="2" s="1"/>
  <c r="D2773" i="9"/>
  <c r="C2775" i="2" s="1"/>
  <c r="A2775" i="2" s="1"/>
  <c r="D2771" i="9"/>
  <c r="C2773" i="2" s="1"/>
  <c r="A2773" i="2" s="1"/>
  <c r="D2767" i="9"/>
  <c r="C2769" i="2" s="1"/>
  <c r="A2769" i="2" s="1"/>
  <c r="D2763" i="9"/>
  <c r="C2765" i="2" s="1"/>
  <c r="A2765" i="2" s="1"/>
  <c r="D2749" i="9"/>
  <c r="C2751" i="2" s="1"/>
  <c r="A2751" i="2" s="1"/>
  <c r="D2745" i="9"/>
  <c r="C2747" i="2" s="1"/>
  <c r="A2747" i="2" s="1"/>
  <c r="D2741" i="9"/>
  <c r="C2743" i="2" s="1"/>
  <c r="A2743" i="2" s="1"/>
  <c r="D2739" i="9"/>
  <c r="C2741" i="2" s="1"/>
  <c r="A2741" i="2" s="1"/>
  <c r="D2737" i="9"/>
  <c r="C2739" i="2" s="1"/>
  <c r="A2739" i="2" s="1"/>
  <c r="D2735" i="9"/>
  <c r="C2737" i="2" s="1"/>
  <c r="A2737" i="2" s="1"/>
  <c r="D2733" i="9"/>
  <c r="C2735" i="2" s="1"/>
  <c r="A2735" i="2" s="1"/>
  <c r="D2729" i="9"/>
  <c r="C2731" i="2" s="1"/>
  <c r="A2731" i="2" s="1"/>
  <c r="D2723" i="9"/>
  <c r="C2725" i="2" s="1"/>
  <c r="A2725" i="2" s="1"/>
  <c r="D2719" i="9"/>
  <c r="C2721" i="2" s="1"/>
  <c r="A2721" i="2" s="1"/>
  <c r="D2713" i="9"/>
  <c r="C2715" i="2" s="1"/>
  <c r="A2715" i="2" s="1"/>
  <c r="D2711" i="9"/>
  <c r="C2713" i="2" s="1"/>
  <c r="A2713" i="2" s="1"/>
  <c r="D2707" i="9"/>
  <c r="C2709" i="2" s="1"/>
  <c r="A2709" i="2" s="1"/>
  <c r="D2703" i="9"/>
  <c r="C2705" i="2" s="1"/>
  <c r="A2705" i="2" s="1"/>
  <c r="D2699" i="9"/>
  <c r="C2701" i="2" s="1"/>
  <c r="A2701" i="2" s="1"/>
  <c r="D2695" i="9"/>
  <c r="C2697" i="2" s="1"/>
  <c r="A2697" i="2" s="1"/>
  <c r="D2693" i="9"/>
  <c r="C2695" i="2" s="1"/>
  <c r="A2695" i="2" s="1"/>
  <c r="D2691" i="9"/>
  <c r="C2693" i="2" s="1"/>
  <c r="A2693" i="2" s="1"/>
  <c r="D2689" i="9"/>
  <c r="C2691" i="2" s="1"/>
  <c r="A2691" i="2" s="1"/>
  <c r="D2685" i="9"/>
  <c r="C2687" i="2" s="1"/>
  <c r="A2687" i="2" s="1"/>
  <c r="D2661" i="9"/>
  <c r="C2663" i="2" s="1"/>
  <c r="A2663" i="2" s="1"/>
  <c r="D2657" i="9"/>
  <c r="C2659" i="2" s="1"/>
  <c r="A2659" i="2" s="1"/>
  <c r="D2651" i="9"/>
  <c r="C2653" i="2" s="1"/>
  <c r="A2653" i="2" s="1"/>
  <c r="D2649" i="9"/>
  <c r="C2651" i="2" s="1"/>
  <c r="A2651" i="2" s="1"/>
  <c r="D2647" i="9"/>
  <c r="C2649" i="2" s="1"/>
  <c r="A2649" i="2" s="1"/>
  <c r="D2645" i="9"/>
  <c r="C2647" i="2" s="1"/>
  <c r="A2647" i="2" s="1"/>
  <c r="D2639" i="9"/>
  <c r="C2641" i="2" s="1"/>
  <c r="A2641" i="2" s="1"/>
  <c r="D2617" i="9"/>
  <c r="C2619" i="2" s="1"/>
  <c r="A2619" i="2" s="1"/>
  <c r="D2613" i="9"/>
  <c r="C2615" i="2" s="1"/>
  <c r="A2615" i="2" s="1"/>
  <c r="D2609" i="9"/>
  <c r="C2611" i="2" s="1"/>
  <c r="A2611" i="2" s="1"/>
  <c r="D2605" i="9"/>
  <c r="C2607" i="2" s="1"/>
  <c r="A2607" i="2" s="1"/>
  <c r="D2603" i="9"/>
  <c r="C2605" i="2" s="1"/>
  <c r="A2605" i="2" s="1"/>
  <c r="D2601" i="9"/>
  <c r="C2603" i="2" s="1"/>
  <c r="A2603" i="2" s="1"/>
  <c r="D2597" i="9"/>
  <c r="C2599" i="2" s="1"/>
  <c r="A2599" i="2" s="1"/>
  <c r="D2593" i="9"/>
  <c r="C2595" i="2" s="1"/>
  <c r="A2595" i="2" s="1"/>
  <c r="D2589" i="9"/>
  <c r="C2591" i="2" s="1"/>
  <c r="A2591" i="2" s="1"/>
  <c r="D2583" i="9"/>
  <c r="C2585" i="2" s="1"/>
  <c r="A2585" i="2" s="1"/>
  <c r="D2581" i="9"/>
  <c r="C2583" i="2" s="1"/>
  <c r="A2583" i="2" s="1"/>
  <c r="D2579" i="9"/>
  <c r="C2581" i="2" s="1"/>
  <c r="A2581" i="2" s="1"/>
  <c r="D2573" i="9"/>
  <c r="C2575" i="2" s="1"/>
  <c r="A2575" i="2" s="1"/>
  <c r="D2569" i="9"/>
  <c r="C2571" i="2" s="1"/>
  <c r="A2571" i="2" s="1"/>
  <c r="D2565" i="9"/>
  <c r="C2567" i="2" s="1"/>
  <c r="A2567" i="2" s="1"/>
  <c r="D2561" i="9"/>
  <c r="C2563" i="2" s="1"/>
  <c r="A2563" i="2" s="1"/>
  <c r="D2553" i="9"/>
  <c r="C2555" i="2" s="1"/>
  <c r="A2555" i="2" s="1"/>
  <c r="D2551" i="9"/>
  <c r="C2553" i="2" s="1"/>
  <c r="A2553" i="2" s="1"/>
  <c r="D2549" i="9"/>
  <c r="C2551" i="2" s="1"/>
  <c r="A2551" i="2" s="1"/>
  <c r="D2547" i="9"/>
  <c r="C2549" i="2" s="1"/>
  <c r="A2549" i="2" s="1"/>
  <c r="D2545" i="9"/>
  <c r="C2547" i="2" s="1"/>
  <c r="A2547" i="2" s="1"/>
  <c r="D2543" i="9"/>
  <c r="C2545" i="2" s="1"/>
  <c r="A2545" i="2" s="1"/>
  <c r="D2541" i="9"/>
  <c r="C2543" i="2" s="1"/>
  <c r="A2543" i="2" s="1"/>
  <c r="D2539" i="9"/>
  <c r="C2541" i="2" s="1"/>
  <c r="A2541" i="2" s="1"/>
  <c r="D2537" i="9"/>
  <c r="C2539" i="2" s="1"/>
  <c r="A2539" i="2" s="1"/>
  <c r="D2535" i="9"/>
  <c r="C2537" i="2" s="1"/>
  <c r="A2537" i="2" s="1"/>
  <c r="D2529" i="9"/>
  <c r="C2531" i="2" s="1"/>
  <c r="A2531" i="2" s="1"/>
  <c r="D2525" i="9"/>
  <c r="C2527" i="2" s="1"/>
  <c r="A2527" i="2" s="1"/>
  <c r="D2521" i="9"/>
  <c r="C2523" i="2" s="1"/>
  <c r="A2523" i="2" s="1"/>
  <c r="D2517" i="9"/>
  <c r="C2519" i="2" s="1"/>
  <c r="A2519" i="2" s="1"/>
  <c r="D2509" i="9"/>
  <c r="C2511" i="2" s="1"/>
  <c r="A2511" i="2" s="1"/>
  <c r="D2507" i="9"/>
  <c r="C2509" i="2" s="1"/>
  <c r="A2509" i="2" s="1"/>
  <c r="D2505" i="9"/>
  <c r="C2507" i="2" s="1"/>
  <c r="A2507" i="2" s="1"/>
  <c r="D2503" i="9"/>
  <c r="C2505" i="2" s="1"/>
  <c r="A2505" i="2" s="1"/>
  <c r="D2501" i="9"/>
  <c r="C2503" i="2" s="1"/>
  <c r="A2503" i="2" s="1"/>
  <c r="D2499" i="9"/>
  <c r="C2501" i="2" s="1"/>
  <c r="A2501" i="2" s="1"/>
  <c r="D2497" i="9"/>
  <c r="C2499" i="2" s="1"/>
  <c r="A2499" i="2" s="1"/>
  <c r="D2495" i="9"/>
  <c r="C2497" i="2" s="1"/>
  <c r="A2497" i="2" s="1"/>
  <c r="D2493" i="9"/>
  <c r="C2495" i="2" s="1"/>
  <c r="A2495" i="2" s="1"/>
  <c r="D2491" i="9"/>
  <c r="C2493" i="2" s="1"/>
  <c r="A2493" i="2" s="1"/>
  <c r="D2487" i="9"/>
  <c r="C2489" i="2" s="1"/>
  <c r="A2489" i="2" s="1"/>
  <c r="D2485" i="9"/>
  <c r="C2487" i="2" s="1"/>
  <c r="A2487" i="2" s="1"/>
  <c r="D2483" i="9"/>
  <c r="C2485" i="2" s="1"/>
  <c r="A2485" i="2" s="1"/>
  <c r="D2481" i="9"/>
  <c r="C2483" i="2" s="1"/>
  <c r="A2483" i="2" s="1"/>
  <c r="D2479" i="9"/>
  <c r="C2481" i="2" s="1"/>
  <c r="A2481" i="2" s="1"/>
  <c r="D2477" i="9"/>
  <c r="C2479" i="2" s="1"/>
  <c r="A2479" i="2" s="1"/>
  <c r="D2475" i="9"/>
  <c r="C2477" i="2" s="1"/>
  <c r="A2477" i="2" s="1"/>
  <c r="D2473" i="9"/>
  <c r="C2475" i="2" s="1"/>
  <c r="A2475" i="2" s="1"/>
  <c r="D2471" i="9"/>
  <c r="C2473" i="2" s="1"/>
  <c r="A2473" i="2" s="1"/>
  <c r="D2469" i="9"/>
  <c r="C2471" i="2" s="1"/>
  <c r="A2471" i="2" s="1"/>
  <c r="D2465" i="9"/>
  <c r="C2467" i="2" s="1"/>
  <c r="A2467" i="2" s="1"/>
  <c r="D2463" i="9"/>
  <c r="C2465" i="2" s="1"/>
  <c r="A2465" i="2" s="1"/>
  <c r="D2461" i="9"/>
  <c r="C2463" i="2" s="1"/>
  <c r="A2463" i="2" s="1"/>
  <c r="D2459" i="9"/>
  <c r="C2461" i="2" s="1"/>
  <c r="A2461" i="2" s="1"/>
  <c r="D2457" i="9"/>
  <c r="C2459" i="2" s="1"/>
  <c r="A2459" i="2" s="1"/>
  <c r="D2455" i="9"/>
  <c r="C2457" i="2" s="1"/>
  <c r="A2457" i="2" s="1"/>
  <c r="D2453" i="9"/>
  <c r="C2455" i="2" s="1"/>
  <c r="A2455" i="2" s="1"/>
  <c r="D2451" i="9"/>
  <c r="C2453" i="2" s="1"/>
  <c r="A2453" i="2" s="1"/>
  <c r="D2449" i="9"/>
  <c r="C2451" i="2" s="1"/>
  <c r="A2451" i="2" s="1"/>
  <c r="D2447" i="9"/>
  <c r="C2449" i="2" s="1"/>
  <c r="A2449" i="2" s="1"/>
  <c r="D2443" i="9"/>
  <c r="C2445" i="2" s="1"/>
  <c r="A2445" i="2" s="1"/>
  <c r="D2441" i="9"/>
  <c r="C2443" i="2" s="1"/>
  <c r="A2443" i="2" s="1"/>
  <c r="D2439" i="9"/>
  <c r="C2441" i="2" s="1"/>
  <c r="A2441" i="2" s="1"/>
  <c r="D2437" i="9"/>
  <c r="C2439" i="2" s="1"/>
  <c r="A2439" i="2" s="1"/>
  <c r="D2435" i="9"/>
  <c r="C2437" i="2" s="1"/>
  <c r="A2437" i="2" s="1"/>
  <c r="D2433" i="9"/>
  <c r="C2435" i="2" s="1"/>
  <c r="A2435" i="2" s="1"/>
  <c r="D2431" i="9"/>
  <c r="C2433" i="2" s="1"/>
  <c r="A2433" i="2" s="1"/>
  <c r="D2429" i="9"/>
  <c r="C2431" i="2" s="1"/>
  <c r="A2431" i="2" s="1"/>
  <c r="D2427" i="9"/>
  <c r="C2429" i="2" s="1"/>
  <c r="A2429" i="2" s="1"/>
  <c r="D2425" i="9"/>
  <c r="C2427" i="2" s="1"/>
  <c r="A2427" i="2" s="1"/>
  <c r="D2421" i="9"/>
  <c r="C2423" i="2" s="1"/>
  <c r="A2423" i="2" s="1"/>
  <c r="D2419" i="9"/>
  <c r="C2421" i="2" s="1"/>
  <c r="A2421" i="2" s="1"/>
  <c r="D2417" i="9"/>
  <c r="C2419" i="2" s="1"/>
  <c r="A2419" i="2" s="1"/>
  <c r="D2415" i="9"/>
  <c r="C2417" i="2" s="1"/>
  <c r="A2417" i="2" s="1"/>
  <c r="D2413" i="9"/>
  <c r="C2415" i="2" s="1"/>
  <c r="A2415" i="2" s="1"/>
  <c r="D2411" i="9"/>
  <c r="C2413" i="2" s="1"/>
  <c r="A2413" i="2" s="1"/>
  <c r="D2409" i="9"/>
  <c r="C2411" i="2" s="1"/>
  <c r="A2411" i="2" s="1"/>
  <c r="D2407" i="9"/>
  <c r="C2409" i="2" s="1"/>
  <c r="A2409" i="2" s="1"/>
  <c r="D2405" i="9"/>
  <c r="C2407" i="2" s="1"/>
  <c r="A2407" i="2" s="1"/>
  <c r="D2403" i="9"/>
  <c r="C2405" i="2" s="1"/>
  <c r="A2405" i="2" s="1"/>
  <c r="D2399" i="9"/>
  <c r="C2401" i="2" s="1"/>
  <c r="A2401" i="2" s="1"/>
  <c r="D2397" i="9"/>
  <c r="C2399" i="2" s="1"/>
  <c r="A2399" i="2" s="1"/>
  <c r="D2395" i="9"/>
  <c r="C2397" i="2" s="1"/>
  <c r="A2397" i="2" s="1"/>
  <c r="D2393" i="9"/>
  <c r="C2395" i="2" s="1"/>
  <c r="A2395" i="2" s="1"/>
  <c r="D2391" i="9"/>
  <c r="C2393" i="2" s="1"/>
  <c r="A2393" i="2" s="1"/>
  <c r="D2389" i="9"/>
  <c r="C2391" i="2" s="1"/>
  <c r="A2391" i="2" s="1"/>
  <c r="D2387" i="9"/>
  <c r="C2389" i="2" s="1"/>
  <c r="A2389" i="2" s="1"/>
  <c r="D2385" i="9"/>
  <c r="C2387" i="2" s="1"/>
  <c r="A2387" i="2" s="1"/>
  <c r="D2383" i="9"/>
  <c r="C2385" i="2" s="1"/>
  <c r="A2385" i="2" s="1"/>
  <c r="D2381" i="9"/>
  <c r="C2383" i="2" s="1"/>
  <c r="A2383" i="2" s="1"/>
  <c r="D2377" i="9"/>
  <c r="C2379" i="2" s="1"/>
  <c r="A2379" i="2" s="1"/>
  <c r="D2375" i="9"/>
  <c r="C2377" i="2" s="1"/>
  <c r="A2377" i="2" s="1"/>
  <c r="D2373" i="9"/>
  <c r="C2375" i="2" s="1"/>
  <c r="A2375" i="2" s="1"/>
  <c r="D2371" i="9"/>
  <c r="C2373" i="2" s="1"/>
  <c r="A2373" i="2" s="1"/>
  <c r="D2369" i="9"/>
  <c r="C2371" i="2" s="1"/>
  <c r="A2371" i="2" s="1"/>
  <c r="D2367" i="9"/>
  <c r="C2369" i="2" s="1"/>
  <c r="A2369" i="2" s="1"/>
  <c r="D2365" i="9"/>
  <c r="C2367" i="2" s="1"/>
  <c r="A2367" i="2" s="1"/>
  <c r="D2363" i="9"/>
  <c r="C2365" i="2" s="1"/>
  <c r="A2365" i="2" s="1"/>
  <c r="D2361" i="9"/>
  <c r="C2363" i="2" s="1"/>
  <c r="A2363" i="2" s="1"/>
  <c r="D2359" i="9"/>
  <c r="C2361" i="2" s="1"/>
  <c r="A2361" i="2" s="1"/>
  <c r="D2355" i="9"/>
  <c r="C2357" i="2" s="1"/>
  <c r="A2357" i="2" s="1"/>
  <c r="D2353" i="9"/>
  <c r="C2355" i="2" s="1"/>
  <c r="A2355" i="2" s="1"/>
  <c r="D2351" i="9"/>
  <c r="C2353" i="2" s="1"/>
  <c r="A2353" i="2" s="1"/>
  <c r="D2349" i="9"/>
  <c r="C2351" i="2" s="1"/>
  <c r="A2351" i="2" s="1"/>
  <c r="D2347" i="9"/>
  <c r="C2349" i="2" s="1"/>
  <c r="A2349" i="2" s="1"/>
  <c r="D2345" i="9"/>
  <c r="C2347" i="2" s="1"/>
  <c r="A2347" i="2" s="1"/>
  <c r="D2343" i="9"/>
  <c r="C2345" i="2" s="1"/>
  <c r="A2345" i="2" s="1"/>
  <c r="D2341" i="9"/>
  <c r="C2343" i="2" s="1"/>
  <c r="A2343" i="2" s="1"/>
  <c r="D2339" i="9"/>
  <c r="C2341" i="2" s="1"/>
  <c r="A2341" i="2" s="1"/>
  <c r="D2337" i="9"/>
  <c r="C2339" i="2" s="1"/>
  <c r="A2339" i="2" s="1"/>
  <c r="D2331" i="9"/>
  <c r="C2333" i="2" s="1"/>
  <c r="A2333" i="2" s="1"/>
  <c r="D2329" i="9"/>
  <c r="C2331" i="2" s="1"/>
  <c r="A2331" i="2" s="1"/>
  <c r="D2327" i="9"/>
  <c r="C2329" i="2" s="1"/>
  <c r="A2329" i="2" s="1"/>
  <c r="D2325" i="9"/>
  <c r="C2327" i="2" s="1"/>
  <c r="A2327" i="2" s="1"/>
  <c r="D2323" i="9"/>
  <c r="C2325" i="2" s="1"/>
  <c r="A2325" i="2" s="1"/>
  <c r="D2321" i="9"/>
  <c r="C2323" i="2" s="1"/>
  <c r="A2323" i="2" s="1"/>
  <c r="D2319" i="9"/>
  <c r="C2321" i="2" s="1"/>
  <c r="A2321" i="2" s="1"/>
  <c r="D2317" i="9"/>
  <c r="C2319" i="2" s="1"/>
  <c r="A2319" i="2" s="1"/>
  <c r="D2315" i="9"/>
  <c r="C2317" i="2" s="1"/>
  <c r="A2317" i="2" s="1"/>
  <c r="D2311" i="9"/>
  <c r="C2313" i="2" s="1"/>
  <c r="A2313" i="2" s="1"/>
  <c r="D2309" i="9"/>
  <c r="C2311" i="2" s="1"/>
  <c r="A2311" i="2" s="1"/>
  <c r="D2307" i="9"/>
  <c r="C2309" i="2" s="1"/>
  <c r="A2309" i="2" s="1"/>
  <c r="D2305" i="9"/>
  <c r="C2307" i="2" s="1"/>
  <c r="A2307" i="2" s="1"/>
  <c r="D2303" i="9"/>
  <c r="C2305" i="2" s="1"/>
  <c r="A2305" i="2" s="1"/>
  <c r="D2301" i="9"/>
  <c r="C2303" i="2" s="1"/>
  <c r="A2303" i="2" s="1"/>
  <c r="D2299" i="9"/>
  <c r="C2301" i="2" s="1"/>
  <c r="A2301" i="2" s="1"/>
  <c r="D2297" i="9"/>
  <c r="C2299" i="2" s="1"/>
  <c r="A2299" i="2" s="1"/>
  <c r="D2295" i="9"/>
  <c r="C2297" i="2" s="1"/>
  <c r="A2297" i="2" s="1"/>
  <c r="D2293" i="9"/>
  <c r="C2295" i="2" s="1"/>
  <c r="A2295" i="2" s="1"/>
  <c r="D2289" i="9"/>
  <c r="C2291" i="2" s="1"/>
  <c r="A2291" i="2" s="1"/>
  <c r="D2287" i="9"/>
  <c r="C2289" i="2" s="1"/>
  <c r="A2289" i="2" s="1"/>
  <c r="D2285" i="9"/>
  <c r="C2287" i="2" s="1"/>
  <c r="A2287" i="2" s="1"/>
  <c r="D2283" i="9"/>
  <c r="C2285" i="2" s="1"/>
  <c r="A2285" i="2" s="1"/>
  <c r="D2281" i="9"/>
  <c r="C2283" i="2" s="1"/>
  <c r="A2283" i="2" s="1"/>
  <c r="D2279" i="9"/>
  <c r="C2281" i="2" s="1"/>
  <c r="A2281" i="2" s="1"/>
  <c r="D2277" i="9"/>
  <c r="C2279" i="2" s="1"/>
  <c r="A2279" i="2" s="1"/>
  <c r="D2275" i="9"/>
  <c r="C2277" i="2" s="1"/>
  <c r="A2277" i="2" s="1"/>
  <c r="D2273" i="9"/>
  <c r="C2275" i="2" s="1"/>
  <c r="A2275" i="2" s="1"/>
  <c r="D2271" i="9"/>
  <c r="C2273" i="2" s="1"/>
  <c r="A2273" i="2" s="1"/>
  <c r="D2267" i="9"/>
  <c r="C2269" i="2" s="1"/>
  <c r="A2269" i="2" s="1"/>
  <c r="D2265" i="9"/>
  <c r="C2267" i="2" s="1"/>
  <c r="A2267" i="2" s="1"/>
  <c r="D2263" i="9"/>
  <c r="C2265" i="2" s="1"/>
  <c r="A2265" i="2" s="1"/>
  <c r="D2261" i="9"/>
  <c r="C2263" i="2" s="1"/>
  <c r="A2263" i="2" s="1"/>
  <c r="D2259" i="9"/>
  <c r="C2261" i="2" s="1"/>
  <c r="A2261" i="2" s="1"/>
  <c r="D2257" i="9"/>
  <c r="C2259" i="2" s="1"/>
  <c r="A2259" i="2" s="1"/>
  <c r="D2255" i="9"/>
  <c r="C2257" i="2" s="1"/>
  <c r="A2257" i="2" s="1"/>
  <c r="D2253" i="9"/>
  <c r="C2255" i="2" s="1"/>
  <c r="A2255" i="2" s="1"/>
  <c r="D2251" i="9"/>
  <c r="C2253" i="2" s="1"/>
  <c r="A2253" i="2" s="1"/>
  <c r="D2249" i="9"/>
  <c r="C2251" i="2" s="1"/>
  <c r="A2251" i="2" s="1"/>
  <c r="D2245" i="9"/>
  <c r="C2247" i="2" s="1"/>
  <c r="A2247" i="2" s="1"/>
  <c r="D2243" i="9"/>
  <c r="C2245" i="2" s="1"/>
  <c r="A2245" i="2" s="1"/>
  <c r="D2241" i="9"/>
  <c r="C2243" i="2" s="1"/>
  <c r="A2243" i="2" s="1"/>
  <c r="D2239" i="9"/>
  <c r="C2241" i="2" s="1"/>
  <c r="A2241" i="2" s="1"/>
  <c r="D2237" i="9"/>
  <c r="C2239" i="2" s="1"/>
  <c r="A2239" i="2" s="1"/>
  <c r="D2235" i="9"/>
  <c r="C2237" i="2" s="1"/>
  <c r="A2237" i="2" s="1"/>
  <c r="D2233" i="9"/>
  <c r="C2235" i="2" s="1"/>
  <c r="A2235" i="2" s="1"/>
  <c r="D2231" i="9"/>
  <c r="C2233" i="2" s="1"/>
  <c r="A2233" i="2" s="1"/>
  <c r="D2229" i="9"/>
  <c r="C2231" i="2" s="1"/>
  <c r="A2231" i="2" s="1"/>
  <c r="D2227" i="9"/>
  <c r="C2229" i="2" s="1"/>
  <c r="A2229" i="2" s="1"/>
  <c r="D2223" i="9"/>
  <c r="C2225" i="2" s="1"/>
  <c r="A2225" i="2" s="1"/>
  <c r="D2221" i="9"/>
  <c r="C2223" i="2" s="1"/>
  <c r="A2223" i="2" s="1"/>
  <c r="D2219" i="9"/>
  <c r="C2221" i="2" s="1"/>
  <c r="A2221" i="2" s="1"/>
  <c r="D2217" i="9"/>
  <c r="C2219" i="2" s="1"/>
  <c r="A2219" i="2" s="1"/>
  <c r="D2215" i="9"/>
  <c r="C2217" i="2" s="1"/>
  <c r="A2217" i="2" s="1"/>
  <c r="D2213" i="9"/>
  <c r="C2215" i="2" s="1"/>
  <c r="A2215" i="2" s="1"/>
  <c r="D2211" i="9"/>
  <c r="C2213" i="2" s="1"/>
  <c r="A2213" i="2" s="1"/>
  <c r="D2209" i="9"/>
  <c r="C2211" i="2" s="1"/>
  <c r="A2211" i="2" s="1"/>
  <c r="D2207" i="9"/>
  <c r="C2209" i="2" s="1"/>
  <c r="A2209" i="2" s="1"/>
  <c r="D2205" i="9"/>
  <c r="C2207" i="2" s="1"/>
  <c r="A2207" i="2" s="1"/>
  <c r="D2201" i="9"/>
  <c r="C2203" i="2" s="1"/>
  <c r="A2203" i="2" s="1"/>
  <c r="D2199" i="9"/>
  <c r="C2201" i="2" s="1"/>
  <c r="A2201" i="2" s="1"/>
  <c r="D2197" i="9"/>
  <c r="C2199" i="2" s="1"/>
  <c r="A2199" i="2" s="1"/>
  <c r="D2195" i="9"/>
  <c r="C2197" i="2" s="1"/>
  <c r="A2197" i="2" s="1"/>
  <c r="D2193" i="9"/>
  <c r="C2195" i="2" s="1"/>
  <c r="A2195" i="2" s="1"/>
  <c r="D2191" i="9"/>
  <c r="C2193" i="2" s="1"/>
  <c r="A2193" i="2" s="1"/>
  <c r="D2189" i="9"/>
  <c r="C2191" i="2" s="1"/>
  <c r="A2191" i="2" s="1"/>
  <c r="D2187" i="9"/>
  <c r="C2189" i="2" s="1"/>
  <c r="A2189" i="2" s="1"/>
  <c r="D2185" i="9"/>
  <c r="C2187" i="2" s="1"/>
  <c r="A2187" i="2" s="1"/>
  <c r="D2183" i="9"/>
  <c r="C2185" i="2" s="1"/>
  <c r="A2185" i="2" s="1"/>
  <c r="D2179" i="9"/>
  <c r="C2181" i="2" s="1"/>
  <c r="A2181" i="2" s="1"/>
  <c r="D2177" i="9"/>
  <c r="C2179" i="2" s="1"/>
  <c r="A2179" i="2" s="1"/>
  <c r="D2175" i="9"/>
  <c r="C2177" i="2" s="1"/>
  <c r="A2177" i="2" s="1"/>
  <c r="D2173" i="9"/>
  <c r="C2175" i="2" s="1"/>
  <c r="A2175" i="2" s="1"/>
  <c r="D2171" i="9"/>
  <c r="C2173" i="2" s="1"/>
  <c r="A2173" i="2" s="1"/>
  <c r="D2169" i="9"/>
  <c r="C2171" i="2" s="1"/>
  <c r="A2171" i="2" s="1"/>
  <c r="D2167" i="9"/>
  <c r="C2169" i="2" s="1"/>
  <c r="A2169" i="2" s="1"/>
  <c r="D2165" i="9"/>
  <c r="C2167" i="2" s="1"/>
  <c r="A2167" i="2" s="1"/>
  <c r="D2163" i="9"/>
  <c r="C2165" i="2" s="1"/>
  <c r="A2165" i="2" s="1"/>
  <c r="D2161" i="9"/>
  <c r="C2163" i="2" s="1"/>
  <c r="A2163" i="2" s="1"/>
  <c r="D2157" i="9"/>
  <c r="C2159" i="2" s="1"/>
  <c r="A2159" i="2" s="1"/>
  <c r="D2155" i="9"/>
  <c r="C2157" i="2" s="1"/>
  <c r="A2157" i="2" s="1"/>
  <c r="D2153" i="9"/>
  <c r="C2155" i="2" s="1"/>
  <c r="A2155" i="2" s="1"/>
  <c r="D2151" i="9"/>
  <c r="C2153" i="2" s="1"/>
  <c r="A2153" i="2" s="1"/>
  <c r="D2149" i="9"/>
  <c r="C2151" i="2" s="1"/>
  <c r="A2151" i="2" s="1"/>
  <c r="D2147" i="9"/>
  <c r="C2149" i="2" s="1"/>
  <c r="A2149" i="2" s="1"/>
  <c r="D2145" i="9"/>
  <c r="C2147" i="2" s="1"/>
  <c r="A2147" i="2" s="1"/>
  <c r="D2143" i="9"/>
  <c r="C2145" i="2" s="1"/>
  <c r="A2145" i="2" s="1"/>
  <c r="D2141" i="9"/>
  <c r="C2143" i="2" s="1"/>
  <c r="A2143" i="2" s="1"/>
  <c r="D2139" i="9"/>
  <c r="C2141" i="2" s="1"/>
  <c r="A2141" i="2" s="1"/>
  <c r="D2135" i="9"/>
  <c r="C2137" i="2" s="1"/>
  <c r="A2137" i="2" s="1"/>
  <c r="D2133" i="9"/>
  <c r="C2135" i="2" s="1"/>
  <c r="A2135" i="2" s="1"/>
  <c r="D2131" i="9"/>
  <c r="C2133" i="2" s="1"/>
  <c r="A2133" i="2" s="1"/>
  <c r="D2129" i="9"/>
  <c r="C2131" i="2" s="1"/>
  <c r="A2131" i="2" s="1"/>
  <c r="D2127" i="9"/>
  <c r="C2129" i="2" s="1"/>
  <c r="A2129" i="2" s="1"/>
  <c r="D2125" i="9"/>
  <c r="C2127" i="2" s="1"/>
  <c r="A2127" i="2" s="1"/>
  <c r="D2123" i="9"/>
  <c r="C2125" i="2" s="1"/>
  <c r="A2125" i="2" s="1"/>
  <c r="D2121" i="9"/>
  <c r="C2123" i="2" s="1"/>
  <c r="A2123" i="2" s="1"/>
  <c r="D2119" i="9"/>
  <c r="C2121" i="2" s="1"/>
  <c r="A2121" i="2" s="1"/>
  <c r="D2117" i="9"/>
  <c r="C2119" i="2" s="1"/>
  <c r="A2119" i="2" s="1"/>
  <c r="D2113" i="9"/>
  <c r="C2115" i="2" s="1"/>
  <c r="A2115" i="2" s="1"/>
  <c r="D2111" i="9"/>
  <c r="C2113" i="2" s="1"/>
  <c r="A2113" i="2" s="1"/>
  <c r="D2109" i="9"/>
  <c r="C2111" i="2" s="1"/>
  <c r="A2111" i="2" s="1"/>
  <c r="D2107" i="9"/>
  <c r="C2109" i="2" s="1"/>
  <c r="A2109" i="2" s="1"/>
  <c r="D2105" i="9"/>
  <c r="C2107" i="2" s="1"/>
  <c r="A2107" i="2" s="1"/>
  <c r="D2103" i="9"/>
  <c r="C2105" i="2" s="1"/>
  <c r="A2105" i="2" s="1"/>
  <c r="D2101" i="9"/>
  <c r="C2103" i="2" s="1"/>
  <c r="A2103" i="2" s="1"/>
  <c r="D2099" i="9"/>
  <c r="C2101" i="2" s="1"/>
  <c r="A2101" i="2" s="1"/>
  <c r="D2097" i="9"/>
  <c r="C2099" i="2" s="1"/>
  <c r="A2099" i="2" s="1"/>
  <c r="D2095" i="9"/>
  <c r="C2097" i="2" s="1"/>
  <c r="A2097" i="2" s="1"/>
  <c r="D2091" i="9"/>
  <c r="C2093" i="2" s="1"/>
  <c r="A2093" i="2" s="1"/>
  <c r="D2089" i="9"/>
  <c r="C2091" i="2" s="1"/>
  <c r="A2091" i="2" s="1"/>
  <c r="D2087" i="9"/>
  <c r="C2089" i="2" s="1"/>
  <c r="A2089" i="2" s="1"/>
  <c r="D2085" i="9"/>
  <c r="C2087" i="2" s="1"/>
  <c r="A2087" i="2" s="1"/>
  <c r="D2083" i="9"/>
  <c r="C2085" i="2" s="1"/>
  <c r="A2085" i="2" s="1"/>
  <c r="D2081" i="9"/>
  <c r="C2083" i="2" s="1"/>
  <c r="A2083" i="2" s="1"/>
  <c r="D2079" i="9"/>
  <c r="C2081" i="2" s="1"/>
  <c r="A2081" i="2" s="1"/>
  <c r="D2077" i="9"/>
  <c r="C2079" i="2" s="1"/>
  <c r="A2079" i="2" s="1"/>
  <c r="D2075" i="9"/>
  <c r="C2077" i="2" s="1"/>
  <c r="A2077" i="2" s="1"/>
  <c r="D2073" i="9"/>
  <c r="C2075" i="2" s="1"/>
  <c r="A2075" i="2" s="1"/>
  <c r="D2069" i="9"/>
  <c r="C2071" i="2" s="1"/>
  <c r="A2071" i="2" s="1"/>
  <c r="D2067" i="9"/>
  <c r="C2069" i="2" s="1"/>
  <c r="A2069" i="2" s="1"/>
  <c r="D2065" i="9"/>
  <c r="C2067" i="2" s="1"/>
  <c r="A2067" i="2" s="1"/>
  <c r="D2063" i="9"/>
  <c r="C2065" i="2" s="1"/>
  <c r="A2065" i="2" s="1"/>
  <c r="D2061" i="9"/>
  <c r="C2063" i="2" s="1"/>
  <c r="A2063" i="2" s="1"/>
  <c r="D2059" i="9"/>
  <c r="C2061" i="2" s="1"/>
  <c r="A2061" i="2" s="1"/>
  <c r="D2057" i="9"/>
  <c r="C2059" i="2" s="1"/>
  <c r="A2059" i="2" s="1"/>
  <c r="D2055" i="9"/>
  <c r="C2057" i="2" s="1"/>
  <c r="A2057" i="2" s="1"/>
  <c r="D2053" i="9"/>
  <c r="C2055" i="2" s="1"/>
  <c r="A2055" i="2" s="1"/>
  <c r="D2051" i="9"/>
  <c r="C2053" i="2" s="1"/>
  <c r="A2053" i="2" s="1"/>
  <c r="D2047" i="9"/>
  <c r="C2049" i="2" s="1"/>
  <c r="A2049" i="2" s="1"/>
  <c r="D2045" i="9"/>
  <c r="C2047" i="2" s="1"/>
  <c r="A2047" i="2" s="1"/>
  <c r="D2043" i="9"/>
  <c r="C2045" i="2" s="1"/>
  <c r="A2045" i="2" s="1"/>
  <c r="D2041" i="9"/>
  <c r="C2043" i="2" s="1"/>
  <c r="A2043" i="2" s="1"/>
  <c r="D2039" i="9"/>
  <c r="C2041" i="2" s="1"/>
  <c r="A2041" i="2" s="1"/>
  <c r="D2037" i="9"/>
  <c r="C2039" i="2" s="1"/>
  <c r="A2039" i="2" s="1"/>
  <c r="D2035" i="9"/>
  <c r="C2037" i="2" s="1"/>
  <c r="A2037" i="2" s="1"/>
  <c r="D2033" i="9"/>
  <c r="C2035" i="2" s="1"/>
  <c r="A2035" i="2" s="1"/>
  <c r="D2031" i="9"/>
  <c r="C2033" i="2" s="1"/>
  <c r="A2033" i="2" s="1"/>
  <c r="D2029" i="9"/>
  <c r="C2031" i="2" s="1"/>
  <c r="A2031" i="2" s="1"/>
  <c r="D2025" i="9"/>
  <c r="C2027" i="2" s="1"/>
  <c r="A2027" i="2" s="1"/>
  <c r="D2023" i="9"/>
  <c r="C2025" i="2" s="1"/>
  <c r="A2025" i="2" s="1"/>
  <c r="D2021" i="9"/>
  <c r="C2023" i="2" s="1"/>
  <c r="A2023" i="2" s="1"/>
  <c r="D2019" i="9"/>
  <c r="C2021" i="2" s="1"/>
  <c r="A2021" i="2" s="1"/>
  <c r="D2017" i="9"/>
  <c r="C2019" i="2" s="1"/>
  <c r="A2019" i="2" s="1"/>
  <c r="D2015" i="9"/>
  <c r="C2017" i="2" s="1"/>
  <c r="A2017" i="2" s="1"/>
  <c r="D2013" i="9"/>
  <c r="C2015" i="2" s="1"/>
  <c r="A2015" i="2" s="1"/>
  <c r="D2011" i="9"/>
  <c r="C2013" i="2" s="1"/>
  <c r="A2013" i="2" s="1"/>
  <c r="D2009" i="9"/>
  <c r="C2011" i="2" s="1"/>
  <c r="A2011" i="2" s="1"/>
  <c r="D2007" i="9"/>
  <c r="C2009" i="2" s="1"/>
  <c r="A2009" i="2" s="1"/>
  <c r="D2003" i="9"/>
  <c r="C2005" i="2" s="1"/>
  <c r="A2005" i="2" s="1"/>
  <c r="D2001" i="9"/>
  <c r="C2003" i="2" s="1"/>
  <c r="A2003" i="2" s="1"/>
  <c r="D1999" i="9"/>
  <c r="C2001" i="2" s="1"/>
  <c r="A2001" i="2" s="1"/>
  <c r="D1997" i="9"/>
  <c r="C1999" i="2" s="1"/>
  <c r="A1999" i="2" s="1"/>
  <c r="D1995" i="9"/>
  <c r="C1997" i="2" s="1"/>
  <c r="A1997" i="2" s="1"/>
  <c r="D1993" i="9"/>
  <c r="C1995" i="2" s="1"/>
  <c r="A1995" i="2" s="1"/>
  <c r="D1991" i="9"/>
  <c r="C1993" i="2" s="1"/>
  <c r="A1993" i="2" s="1"/>
  <c r="D1989" i="9"/>
  <c r="C1991" i="2" s="1"/>
  <c r="A1991" i="2" s="1"/>
  <c r="D1987" i="9"/>
  <c r="C1989" i="2" s="1"/>
  <c r="A1989" i="2" s="1"/>
  <c r="D1985" i="9"/>
  <c r="C1987" i="2" s="1"/>
  <c r="A1987" i="2" s="1"/>
  <c r="D1981" i="9"/>
  <c r="C1983" i="2" s="1"/>
  <c r="A1983" i="2" s="1"/>
  <c r="D1979" i="9"/>
  <c r="C1981" i="2" s="1"/>
  <c r="A1981" i="2" s="1"/>
  <c r="D1977" i="9"/>
  <c r="C1979" i="2" s="1"/>
  <c r="A1979" i="2" s="1"/>
  <c r="D1975" i="9"/>
  <c r="C1977" i="2" s="1"/>
  <c r="A1977" i="2" s="1"/>
  <c r="D1973" i="9"/>
  <c r="C1975" i="2" s="1"/>
  <c r="A1975" i="2" s="1"/>
  <c r="D1971" i="9"/>
  <c r="C1973" i="2" s="1"/>
  <c r="A1973" i="2" s="1"/>
  <c r="D1969" i="9"/>
  <c r="C1971" i="2" s="1"/>
  <c r="A1971" i="2" s="1"/>
  <c r="D1967" i="9"/>
  <c r="C1969" i="2" s="1"/>
  <c r="A1969" i="2" s="1"/>
  <c r="D1965" i="9"/>
  <c r="C1967" i="2" s="1"/>
  <c r="A1967" i="2" s="1"/>
  <c r="D1963" i="9"/>
  <c r="C1965" i="2" s="1"/>
  <c r="A1965" i="2" s="1"/>
  <c r="D1959" i="9"/>
  <c r="C1961" i="2" s="1"/>
  <c r="A1961" i="2" s="1"/>
  <c r="D1957" i="9"/>
  <c r="C1959" i="2" s="1"/>
  <c r="A1959" i="2" s="1"/>
  <c r="D1955" i="9"/>
  <c r="C1957" i="2" s="1"/>
  <c r="A1957" i="2" s="1"/>
  <c r="D1953" i="9"/>
  <c r="C1955" i="2" s="1"/>
  <c r="A1955" i="2" s="1"/>
  <c r="D1951" i="9"/>
  <c r="C1953" i="2" s="1"/>
  <c r="A1953" i="2" s="1"/>
  <c r="D1949" i="9"/>
  <c r="C1951" i="2" s="1"/>
  <c r="A1951" i="2" s="1"/>
  <c r="D1947" i="9"/>
  <c r="C1949" i="2" s="1"/>
  <c r="A1949" i="2" s="1"/>
  <c r="D1945" i="9"/>
  <c r="C1947" i="2" s="1"/>
  <c r="A1947" i="2" s="1"/>
  <c r="D1943" i="9"/>
  <c r="C1945" i="2" s="1"/>
  <c r="A1945" i="2" s="1"/>
  <c r="D1941" i="9"/>
  <c r="C1943" i="2" s="1"/>
  <c r="A1943" i="2" s="1"/>
  <c r="D1937" i="9"/>
  <c r="C1939" i="2" s="1"/>
  <c r="A1939" i="2" s="1"/>
  <c r="D1935" i="9"/>
  <c r="C1937" i="2" s="1"/>
  <c r="A1937" i="2" s="1"/>
  <c r="D1933" i="9"/>
  <c r="C1935" i="2" s="1"/>
  <c r="A1935" i="2" s="1"/>
  <c r="D1931" i="9"/>
  <c r="C1933" i="2" s="1"/>
  <c r="A1933" i="2" s="1"/>
  <c r="D1929" i="9"/>
  <c r="C1931" i="2" s="1"/>
  <c r="A1931" i="2" s="1"/>
  <c r="D1927" i="9"/>
  <c r="C1929" i="2" s="1"/>
  <c r="A1929" i="2" s="1"/>
  <c r="D1925" i="9"/>
  <c r="C1927" i="2" s="1"/>
  <c r="A1927" i="2" s="1"/>
  <c r="D1923" i="9"/>
  <c r="C1925" i="2" s="1"/>
  <c r="A1925" i="2" s="1"/>
  <c r="D1921" i="9"/>
  <c r="C1923" i="2" s="1"/>
  <c r="A1923" i="2" s="1"/>
  <c r="D1919" i="9"/>
  <c r="C1921" i="2" s="1"/>
  <c r="A1921" i="2" s="1"/>
  <c r="D1915" i="9"/>
  <c r="C1917" i="2" s="1"/>
  <c r="A1917" i="2" s="1"/>
  <c r="D1913" i="9"/>
  <c r="C1915" i="2" s="1"/>
  <c r="A1915" i="2" s="1"/>
  <c r="D1911" i="9"/>
  <c r="C1913" i="2" s="1"/>
  <c r="A1913" i="2" s="1"/>
  <c r="D1909" i="9"/>
  <c r="C1911" i="2" s="1"/>
  <c r="A1911" i="2" s="1"/>
  <c r="D1907" i="9"/>
  <c r="C1909" i="2" s="1"/>
  <c r="A1909" i="2" s="1"/>
  <c r="D1905" i="9"/>
  <c r="C1907" i="2" s="1"/>
  <c r="A1907" i="2" s="1"/>
  <c r="D1903" i="9"/>
  <c r="C1905" i="2" s="1"/>
  <c r="A1905" i="2" s="1"/>
  <c r="D1901" i="9"/>
  <c r="C1903" i="2" s="1"/>
  <c r="A1903" i="2" s="1"/>
  <c r="D1899" i="9"/>
  <c r="C1901" i="2" s="1"/>
  <c r="A1901" i="2" s="1"/>
  <c r="D1897" i="9"/>
  <c r="C1899" i="2" s="1"/>
  <c r="A1899" i="2" s="1"/>
  <c r="D1893" i="9"/>
  <c r="C1895" i="2" s="1"/>
  <c r="A1895" i="2" s="1"/>
  <c r="D1891" i="9"/>
  <c r="C1893" i="2" s="1"/>
  <c r="A1893" i="2" s="1"/>
  <c r="D1889" i="9"/>
  <c r="C1891" i="2" s="1"/>
  <c r="A1891" i="2" s="1"/>
  <c r="D1887" i="9"/>
  <c r="C1889" i="2" s="1"/>
  <c r="A1889" i="2" s="1"/>
  <c r="D1885" i="9"/>
  <c r="C1887" i="2" s="1"/>
  <c r="A1887" i="2" s="1"/>
  <c r="D1883" i="9"/>
  <c r="C1885" i="2" s="1"/>
  <c r="A1885" i="2" s="1"/>
  <c r="D1881" i="9"/>
  <c r="C1883" i="2" s="1"/>
  <c r="A1883" i="2" s="1"/>
  <c r="D1879" i="9"/>
  <c r="C1881" i="2" s="1"/>
  <c r="A1881" i="2" s="1"/>
  <c r="D1877" i="9"/>
  <c r="C1879" i="2" s="1"/>
  <c r="A1879" i="2" s="1"/>
  <c r="D1875" i="9"/>
  <c r="C1877" i="2" s="1"/>
  <c r="A1877" i="2" s="1"/>
  <c r="D1871" i="9"/>
  <c r="C1873" i="2" s="1"/>
  <c r="A1873" i="2" s="1"/>
  <c r="D1869" i="9"/>
  <c r="C1871" i="2" s="1"/>
  <c r="A1871" i="2" s="1"/>
  <c r="D1867" i="9"/>
  <c r="C1869" i="2" s="1"/>
  <c r="A1869" i="2" s="1"/>
  <c r="D1865" i="9"/>
  <c r="C1867" i="2" s="1"/>
  <c r="A1867" i="2" s="1"/>
  <c r="D1863" i="9"/>
  <c r="C1865" i="2" s="1"/>
  <c r="A1865" i="2" s="1"/>
  <c r="D1861" i="9"/>
  <c r="C1863" i="2" s="1"/>
  <c r="A1863" i="2" s="1"/>
  <c r="D1859" i="9"/>
  <c r="C1861" i="2" s="1"/>
  <c r="A1861" i="2" s="1"/>
  <c r="D1857" i="9"/>
  <c r="C1859" i="2" s="1"/>
  <c r="A1859" i="2" s="1"/>
  <c r="D1855" i="9"/>
  <c r="C1857" i="2" s="1"/>
  <c r="A1857" i="2" s="1"/>
  <c r="D1853" i="9"/>
  <c r="C1855" i="2" s="1"/>
  <c r="A1855" i="2" s="1"/>
  <c r="D1849" i="9"/>
  <c r="C1851" i="2" s="1"/>
  <c r="A1851" i="2" s="1"/>
  <c r="D1847" i="9"/>
  <c r="C1849" i="2" s="1"/>
  <c r="A1849" i="2" s="1"/>
  <c r="D1845" i="9"/>
  <c r="C1847" i="2" s="1"/>
  <c r="A1847" i="2" s="1"/>
  <c r="D1843" i="9"/>
  <c r="C1845" i="2" s="1"/>
  <c r="A1845" i="2" s="1"/>
  <c r="D1841" i="9"/>
  <c r="C1843" i="2" s="1"/>
  <c r="A1843" i="2" s="1"/>
  <c r="D1839" i="9"/>
  <c r="C1841" i="2" s="1"/>
  <c r="A1841" i="2" s="1"/>
  <c r="D1837" i="9"/>
  <c r="C1839" i="2" s="1"/>
  <c r="A1839" i="2" s="1"/>
  <c r="D1835" i="9"/>
  <c r="C1837" i="2" s="1"/>
  <c r="A1837" i="2" s="1"/>
  <c r="D1833" i="9"/>
  <c r="C1835" i="2" s="1"/>
  <c r="A1835" i="2" s="1"/>
  <c r="D1831" i="9"/>
  <c r="C1833" i="2" s="1"/>
  <c r="A1833" i="2" s="1"/>
  <c r="D1827" i="9"/>
  <c r="C1829" i="2" s="1"/>
  <c r="A1829" i="2" s="1"/>
  <c r="D1825" i="9"/>
  <c r="C1827" i="2" s="1"/>
  <c r="A1827" i="2" s="1"/>
  <c r="D1823" i="9"/>
  <c r="C1825" i="2" s="1"/>
  <c r="A1825" i="2" s="1"/>
  <c r="D1821" i="9"/>
  <c r="C1823" i="2" s="1"/>
  <c r="A1823" i="2" s="1"/>
  <c r="D1819" i="9"/>
  <c r="C1821" i="2" s="1"/>
  <c r="A1821" i="2" s="1"/>
  <c r="D1817" i="9"/>
  <c r="C1819" i="2" s="1"/>
  <c r="A1819" i="2" s="1"/>
  <c r="D1815" i="9"/>
  <c r="C1817" i="2" s="1"/>
  <c r="A1817" i="2" s="1"/>
  <c r="D1813" i="9"/>
  <c r="C1815" i="2" s="1"/>
  <c r="A1815" i="2" s="1"/>
  <c r="D1811" i="9"/>
  <c r="C1813" i="2" s="1"/>
  <c r="A1813" i="2" s="1"/>
  <c r="D1809" i="9"/>
  <c r="C1811" i="2" s="1"/>
  <c r="A1811" i="2" s="1"/>
  <c r="D1805" i="9"/>
  <c r="C1807" i="2" s="1"/>
  <c r="A1807" i="2" s="1"/>
  <c r="D1803" i="9"/>
  <c r="C1805" i="2" s="1"/>
  <c r="A1805" i="2" s="1"/>
  <c r="D1801" i="9"/>
  <c r="C1803" i="2" s="1"/>
  <c r="A1803" i="2" s="1"/>
  <c r="D1799" i="9"/>
  <c r="C1801" i="2" s="1"/>
  <c r="A1801" i="2" s="1"/>
  <c r="D1797" i="9"/>
  <c r="C1799" i="2" s="1"/>
  <c r="A1799" i="2" s="1"/>
  <c r="D1795" i="9"/>
  <c r="C1797" i="2" s="1"/>
  <c r="A1797" i="2" s="1"/>
  <c r="D1793" i="9"/>
  <c r="C1795" i="2" s="1"/>
  <c r="A1795" i="2" s="1"/>
  <c r="D1791" i="9"/>
  <c r="C1793" i="2" s="1"/>
  <c r="A1793" i="2" s="1"/>
  <c r="D1789" i="9"/>
  <c r="C1791" i="2" s="1"/>
  <c r="A1791" i="2" s="1"/>
  <c r="D1787" i="9"/>
  <c r="C1789" i="2" s="1"/>
  <c r="A1789" i="2" s="1"/>
  <c r="D1783" i="9"/>
  <c r="C1785" i="2" s="1"/>
  <c r="A1785" i="2" s="1"/>
  <c r="D1781" i="9"/>
  <c r="C1783" i="2" s="1"/>
  <c r="A1783" i="2" s="1"/>
  <c r="D1779" i="9"/>
  <c r="C1781" i="2" s="1"/>
  <c r="A1781" i="2" s="1"/>
  <c r="D1777" i="9"/>
  <c r="C1779" i="2" s="1"/>
  <c r="A1779" i="2" s="1"/>
  <c r="D1775" i="9"/>
  <c r="C1777" i="2" s="1"/>
  <c r="A1777" i="2" s="1"/>
  <c r="D1773" i="9"/>
  <c r="C1775" i="2" s="1"/>
  <c r="A1775" i="2" s="1"/>
  <c r="D1771" i="9"/>
  <c r="C1773" i="2" s="1"/>
  <c r="A1773" i="2" s="1"/>
  <c r="D1769" i="9"/>
  <c r="C1771" i="2" s="1"/>
  <c r="A1771" i="2" s="1"/>
  <c r="D1767" i="9"/>
  <c r="C1769" i="2" s="1"/>
  <c r="A1769" i="2" s="1"/>
  <c r="D1765" i="9"/>
  <c r="C1767" i="2" s="1"/>
  <c r="A1767" i="2" s="1"/>
  <c r="D1761" i="9"/>
  <c r="C1763" i="2" s="1"/>
  <c r="A1763" i="2" s="1"/>
  <c r="D1759" i="9"/>
  <c r="C1761" i="2" s="1"/>
  <c r="A1761" i="2" s="1"/>
  <c r="D1757" i="9"/>
  <c r="C1759" i="2" s="1"/>
  <c r="A1759" i="2" s="1"/>
  <c r="D1755" i="9"/>
  <c r="C1757" i="2" s="1"/>
  <c r="A1757" i="2" s="1"/>
  <c r="D1753" i="9"/>
  <c r="C1755" i="2" s="1"/>
  <c r="A1755" i="2" s="1"/>
  <c r="D1751" i="9"/>
  <c r="C1753" i="2" s="1"/>
  <c r="A1753" i="2" s="1"/>
  <c r="D1749" i="9"/>
  <c r="C1751" i="2" s="1"/>
  <c r="A1751" i="2" s="1"/>
  <c r="D1747" i="9"/>
  <c r="C1749" i="2" s="1"/>
  <c r="A1749" i="2" s="1"/>
  <c r="D1745" i="9"/>
  <c r="C1747" i="2" s="1"/>
  <c r="A1747" i="2" s="1"/>
  <c r="D1743" i="9"/>
  <c r="C1745" i="2" s="1"/>
  <c r="A1745" i="2" s="1"/>
  <c r="D1739" i="9"/>
  <c r="C1741" i="2" s="1"/>
  <c r="A1741" i="2" s="1"/>
  <c r="D1737" i="9"/>
  <c r="C1739" i="2" s="1"/>
  <c r="A1739" i="2" s="1"/>
  <c r="D1735" i="9"/>
  <c r="C1737" i="2" s="1"/>
  <c r="A1737" i="2" s="1"/>
  <c r="D1733" i="9"/>
  <c r="C1735" i="2" s="1"/>
  <c r="A1735" i="2" s="1"/>
  <c r="D1731" i="9"/>
  <c r="C1733" i="2" s="1"/>
  <c r="A1733" i="2" s="1"/>
  <c r="D1729" i="9"/>
  <c r="C1731" i="2" s="1"/>
  <c r="A1731" i="2" s="1"/>
  <c r="D1727" i="9"/>
  <c r="C1729" i="2" s="1"/>
  <c r="A1729" i="2" s="1"/>
  <c r="D1725" i="9"/>
  <c r="C1727" i="2" s="1"/>
  <c r="A1727" i="2" s="1"/>
  <c r="D1723" i="9"/>
  <c r="C1725" i="2" s="1"/>
  <c r="A1725" i="2" s="1"/>
  <c r="D1721" i="9"/>
  <c r="C1723" i="2" s="1"/>
  <c r="A1723" i="2" s="1"/>
  <c r="D1717" i="9"/>
  <c r="C1719" i="2" s="1"/>
  <c r="A1719" i="2" s="1"/>
  <c r="D1715" i="9"/>
  <c r="C1717" i="2" s="1"/>
  <c r="A1717" i="2" s="1"/>
  <c r="D1713" i="9"/>
  <c r="C1715" i="2" s="1"/>
  <c r="A1715" i="2" s="1"/>
  <c r="D1711" i="9"/>
  <c r="C1713" i="2" s="1"/>
  <c r="A1713" i="2" s="1"/>
  <c r="D1709" i="9"/>
  <c r="C1711" i="2" s="1"/>
  <c r="A1711" i="2" s="1"/>
  <c r="D1707" i="9"/>
  <c r="C1709" i="2" s="1"/>
  <c r="A1709" i="2" s="1"/>
  <c r="D1705" i="9"/>
  <c r="C1707" i="2" s="1"/>
  <c r="A1707" i="2" s="1"/>
  <c r="D1703" i="9"/>
  <c r="C1705" i="2" s="1"/>
  <c r="A1705" i="2" s="1"/>
  <c r="D1701" i="9"/>
  <c r="C1703" i="2" s="1"/>
  <c r="A1703" i="2" s="1"/>
  <c r="D1699" i="9"/>
  <c r="C1701" i="2" s="1"/>
  <c r="A1701" i="2" s="1"/>
  <c r="D1695" i="9"/>
  <c r="C1697" i="2" s="1"/>
  <c r="A1697" i="2" s="1"/>
  <c r="D1693" i="9"/>
  <c r="C1695" i="2" s="1"/>
  <c r="A1695" i="2" s="1"/>
  <c r="D1691" i="9"/>
  <c r="C1693" i="2" s="1"/>
  <c r="A1693" i="2" s="1"/>
  <c r="D1689" i="9"/>
  <c r="C1691" i="2" s="1"/>
  <c r="A1691" i="2" s="1"/>
  <c r="D1687" i="9"/>
  <c r="C1689" i="2" s="1"/>
  <c r="A1689" i="2" s="1"/>
  <c r="D1685" i="9"/>
  <c r="C1687" i="2" s="1"/>
  <c r="A1687" i="2" s="1"/>
  <c r="D1683" i="9"/>
  <c r="C1685" i="2" s="1"/>
  <c r="A1685" i="2" s="1"/>
  <c r="D1681" i="9"/>
  <c r="C1683" i="2" s="1"/>
  <c r="A1683" i="2" s="1"/>
  <c r="D1679" i="9"/>
  <c r="C1681" i="2" s="1"/>
  <c r="A1681" i="2" s="1"/>
  <c r="D1677" i="9"/>
  <c r="C1679" i="2" s="1"/>
  <c r="A1679" i="2" s="1"/>
  <c r="D1673" i="9"/>
  <c r="C1675" i="2" s="1"/>
  <c r="A1675" i="2" s="1"/>
  <c r="D1671" i="9"/>
  <c r="C1673" i="2" s="1"/>
  <c r="A1673" i="2" s="1"/>
  <c r="D1669" i="9"/>
  <c r="C1671" i="2" s="1"/>
  <c r="A1671" i="2" s="1"/>
  <c r="D1667" i="9"/>
  <c r="C1669" i="2" s="1"/>
  <c r="A1669" i="2" s="1"/>
  <c r="D1665" i="9"/>
  <c r="C1667" i="2" s="1"/>
  <c r="A1667" i="2" s="1"/>
  <c r="D1663" i="9"/>
  <c r="C1665" i="2" s="1"/>
  <c r="A1665" i="2" s="1"/>
  <c r="D1661" i="9"/>
  <c r="C1663" i="2" s="1"/>
  <c r="A1663" i="2" s="1"/>
  <c r="D1659" i="9"/>
  <c r="C1661" i="2" s="1"/>
  <c r="A1661" i="2" s="1"/>
  <c r="D1657" i="9"/>
  <c r="C1659" i="2" s="1"/>
  <c r="A1659" i="2" s="1"/>
  <c r="D1655" i="9"/>
  <c r="C1657" i="2" s="1"/>
  <c r="A1657" i="2" s="1"/>
  <c r="D1651" i="9"/>
  <c r="C1653" i="2" s="1"/>
  <c r="A1653" i="2" s="1"/>
  <c r="D1649" i="9"/>
  <c r="C1651" i="2" s="1"/>
  <c r="A1651" i="2" s="1"/>
  <c r="D1647" i="9"/>
  <c r="C1649" i="2" s="1"/>
  <c r="A1649" i="2" s="1"/>
  <c r="D1645" i="9"/>
  <c r="C1647" i="2" s="1"/>
  <c r="A1647" i="2" s="1"/>
  <c r="D1643" i="9"/>
  <c r="C1645" i="2" s="1"/>
  <c r="A1645" i="2" s="1"/>
  <c r="D1641" i="9"/>
  <c r="C1643" i="2" s="1"/>
  <c r="A1643" i="2" s="1"/>
  <c r="D1639" i="9"/>
  <c r="C1641" i="2" s="1"/>
  <c r="A1641" i="2" s="1"/>
  <c r="D1637" i="9"/>
  <c r="C1639" i="2" s="1"/>
  <c r="A1639" i="2" s="1"/>
  <c r="D1635" i="9"/>
  <c r="C1637" i="2" s="1"/>
  <c r="A1637" i="2" s="1"/>
  <c r="D1633" i="9"/>
  <c r="C1635" i="2" s="1"/>
  <c r="A1635" i="2" s="1"/>
  <c r="D1629" i="9"/>
  <c r="C1631" i="2" s="1"/>
  <c r="A1631" i="2" s="1"/>
  <c r="D1627" i="9"/>
  <c r="C1629" i="2" s="1"/>
  <c r="A1629" i="2" s="1"/>
  <c r="D1625" i="9"/>
  <c r="C1627" i="2" s="1"/>
  <c r="A1627" i="2" s="1"/>
  <c r="D1623" i="9"/>
  <c r="C1625" i="2" s="1"/>
  <c r="A1625" i="2" s="1"/>
  <c r="D1621" i="9"/>
  <c r="C1623" i="2" s="1"/>
  <c r="A1623" i="2" s="1"/>
  <c r="D1619" i="9"/>
  <c r="C1621" i="2" s="1"/>
  <c r="A1621" i="2" s="1"/>
  <c r="D1617" i="9"/>
  <c r="C1619" i="2" s="1"/>
  <c r="A1619" i="2" s="1"/>
  <c r="D1615" i="9"/>
  <c r="C1617" i="2" s="1"/>
  <c r="A1617" i="2" s="1"/>
  <c r="D1613" i="9"/>
  <c r="C1615" i="2" s="1"/>
  <c r="A1615" i="2" s="1"/>
  <c r="D1611" i="9"/>
  <c r="C1613" i="2" s="1"/>
  <c r="A1613" i="2" s="1"/>
  <c r="D1607" i="9"/>
  <c r="C1609" i="2" s="1"/>
  <c r="A1609" i="2" s="1"/>
  <c r="D1605" i="9"/>
  <c r="C1607" i="2" s="1"/>
  <c r="A1607" i="2" s="1"/>
  <c r="D1603" i="9"/>
  <c r="C1605" i="2" s="1"/>
  <c r="A1605" i="2" s="1"/>
  <c r="D1601" i="9"/>
  <c r="C1603" i="2" s="1"/>
  <c r="A1603" i="2" s="1"/>
  <c r="D1599" i="9"/>
  <c r="C1601" i="2" s="1"/>
  <c r="A1601" i="2" s="1"/>
  <c r="D1597" i="9"/>
  <c r="C1599" i="2" s="1"/>
  <c r="A1599" i="2" s="1"/>
  <c r="D1595" i="9"/>
  <c r="C1597" i="2" s="1"/>
  <c r="A1597" i="2" s="1"/>
  <c r="D1593" i="9"/>
  <c r="C1595" i="2" s="1"/>
  <c r="A1595" i="2" s="1"/>
  <c r="D1591" i="9"/>
  <c r="C1593" i="2" s="1"/>
  <c r="A1593" i="2" s="1"/>
  <c r="D1589" i="9"/>
  <c r="C1591" i="2" s="1"/>
  <c r="A1591" i="2" s="1"/>
  <c r="D1585" i="9"/>
  <c r="C1587" i="2" s="1"/>
  <c r="A1587" i="2" s="1"/>
  <c r="D1583" i="9"/>
  <c r="C1585" i="2" s="1"/>
  <c r="A1585" i="2" s="1"/>
  <c r="D1581" i="9"/>
  <c r="C1583" i="2" s="1"/>
  <c r="A1583" i="2" s="1"/>
  <c r="D1579" i="9"/>
  <c r="C1581" i="2" s="1"/>
  <c r="A1581" i="2" s="1"/>
  <c r="D1577" i="9"/>
  <c r="C1579" i="2" s="1"/>
  <c r="A1579" i="2" s="1"/>
  <c r="D1575" i="9"/>
  <c r="C1577" i="2" s="1"/>
  <c r="A1577" i="2" s="1"/>
  <c r="D1573" i="9"/>
  <c r="C1575" i="2" s="1"/>
  <c r="A1575" i="2" s="1"/>
  <c r="D1571" i="9"/>
  <c r="C1573" i="2" s="1"/>
  <c r="A1573" i="2" s="1"/>
  <c r="D1569" i="9"/>
  <c r="C1571" i="2" s="1"/>
  <c r="A1571" i="2" s="1"/>
  <c r="D1567" i="9"/>
  <c r="C1569" i="2" s="1"/>
  <c r="A1569" i="2" s="1"/>
  <c r="D1563" i="9"/>
  <c r="C1565" i="2" s="1"/>
  <c r="A1565" i="2" s="1"/>
  <c r="D1561" i="9"/>
  <c r="C1563" i="2" s="1"/>
  <c r="A1563" i="2" s="1"/>
  <c r="D1559" i="9"/>
  <c r="C1561" i="2" s="1"/>
  <c r="A1561" i="2" s="1"/>
  <c r="D1557" i="9"/>
  <c r="C1559" i="2" s="1"/>
  <c r="A1559" i="2" s="1"/>
  <c r="D1555" i="9"/>
  <c r="C1557" i="2" s="1"/>
  <c r="A1557" i="2" s="1"/>
  <c r="D1553" i="9"/>
  <c r="C1555" i="2" s="1"/>
  <c r="A1555" i="2" s="1"/>
  <c r="D1551" i="9"/>
  <c r="C1553" i="2" s="1"/>
  <c r="A1553" i="2" s="1"/>
  <c r="D1549" i="9"/>
  <c r="C1551" i="2" s="1"/>
  <c r="A1551" i="2" s="1"/>
  <c r="D1547" i="9"/>
  <c r="C1549" i="2" s="1"/>
  <c r="A1549" i="2" s="1"/>
  <c r="D1545" i="9"/>
  <c r="C1547" i="2" s="1"/>
  <c r="A1547" i="2" s="1"/>
  <c r="D1541" i="9"/>
  <c r="C1543" i="2" s="1"/>
  <c r="A1543" i="2" s="1"/>
  <c r="D1539" i="9"/>
  <c r="C1541" i="2" s="1"/>
  <c r="A1541" i="2" s="1"/>
  <c r="D1537" i="9"/>
  <c r="C1539" i="2" s="1"/>
  <c r="A1539" i="2" s="1"/>
  <c r="D1535" i="9"/>
  <c r="C1537" i="2" s="1"/>
  <c r="A1537" i="2" s="1"/>
  <c r="D1533" i="9"/>
  <c r="C1535" i="2" s="1"/>
  <c r="A1535" i="2" s="1"/>
  <c r="D1531" i="9"/>
  <c r="C1533" i="2" s="1"/>
  <c r="A1533" i="2" s="1"/>
  <c r="D1529" i="9"/>
  <c r="C1531" i="2" s="1"/>
  <c r="A1531" i="2" s="1"/>
  <c r="D1527" i="9"/>
  <c r="C1529" i="2" s="1"/>
  <c r="A1529" i="2" s="1"/>
  <c r="D1525" i="9"/>
  <c r="C1527" i="2" s="1"/>
  <c r="A1527" i="2" s="1"/>
  <c r="D1523" i="9"/>
  <c r="C1525" i="2" s="1"/>
  <c r="A1525" i="2" s="1"/>
  <c r="D1519" i="9"/>
  <c r="C1521" i="2" s="1"/>
  <c r="A1521" i="2" s="1"/>
  <c r="D1517" i="9"/>
  <c r="C1519" i="2" s="1"/>
  <c r="A1519" i="2" s="1"/>
  <c r="D1515" i="9"/>
  <c r="C1517" i="2" s="1"/>
  <c r="A1517" i="2" s="1"/>
  <c r="D1513" i="9"/>
  <c r="C1515" i="2" s="1"/>
  <c r="A1515" i="2" s="1"/>
  <c r="D1511" i="9"/>
  <c r="C1513" i="2" s="1"/>
  <c r="A1513" i="2" s="1"/>
  <c r="D1509" i="9"/>
  <c r="C1511" i="2" s="1"/>
  <c r="A1511" i="2" s="1"/>
  <c r="D1507" i="9"/>
  <c r="C1509" i="2" s="1"/>
  <c r="A1509" i="2" s="1"/>
  <c r="D1505" i="9"/>
  <c r="C1507" i="2" s="1"/>
  <c r="A1507" i="2" s="1"/>
  <c r="D1503" i="9"/>
  <c r="C1505" i="2" s="1"/>
  <c r="A1505" i="2" s="1"/>
  <c r="D1501" i="9"/>
  <c r="C1503" i="2" s="1"/>
  <c r="A1503" i="2" s="1"/>
  <c r="D1497" i="9"/>
  <c r="C1499" i="2" s="1"/>
  <c r="A1499" i="2" s="1"/>
  <c r="D1495" i="9"/>
  <c r="C1497" i="2" s="1"/>
  <c r="A1497" i="2" s="1"/>
  <c r="D1493" i="9"/>
  <c r="C1495" i="2" s="1"/>
  <c r="A1495" i="2" s="1"/>
  <c r="D1491" i="9"/>
  <c r="C1493" i="2" s="1"/>
  <c r="A1493" i="2" s="1"/>
  <c r="D1489" i="9"/>
  <c r="C1491" i="2" s="1"/>
  <c r="A1491" i="2" s="1"/>
  <c r="D1487" i="9"/>
  <c r="C1489" i="2" s="1"/>
  <c r="A1489" i="2" s="1"/>
  <c r="D1485" i="9"/>
  <c r="C1487" i="2" s="1"/>
  <c r="A1487" i="2" s="1"/>
  <c r="D1483" i="9"/>
  <c r="C1485" i="2" s="1"/>
  <c r="A1485" i="2" s="1"/>
  <c r="D1481" i="9"/>
  <c r="C1483" i="2" s="1"/>
  <c r="A1483" i="2" s="1"/>
  <c r="D1479" i="9"/>
  <c r="C1481" i="2" s="1"/>
  <c r="A1481" i="2" s="1"/>
  <c r="D1475" i="9"/>
  <c r="C1477" i="2" s="1"/>
  <c r="A1477" i="2" s="1"/>
  <c r="D1473" i="9"/>
  <c r="C1475" i="2" s="1"/>
  <c r="A1475" i="2" s="1"/>
  <c r="D1471" i="9"/>
  <c r="C1473" i="2" s="1"/>
  <c r="A1473" i="2" s="1"/>
  <c r="D1469" i="9"/>
  <c r="C1471" i="2" s="1"/>
  <c r="A1471" i="2" s="1"/>
  <c r="D1467" i="9"/>
  <c r="C1469" i="2" s="1"/>
  <c r="A1469" i="2" s="1"/>
  <c r="D1465" i="9"/>
  <c r="C1467" i="2" s="1"/>
  <c r="A1467" i="2" s="1"/>
  <c r="D1463" i="9"/>
  <c r="C1465" i="2" s="1"/>
  <c r="A1465" i="2" s="1"/>
  <c r="D1461" i="9"/>
  <c r="C1463" i="2" s="1"/>
  <c r="A1463" i="2" s="1"/>
  <c r="D1459" i="9"/>
  <c r="C1461" i="2" s="1"/>
  <c r="A1461" i="2" s="1"/>
  <c r="D1457" i="9"/>
  <c r="C1459" i="2" s="1"/>
  <c r="A1459" i="2" s="1"/>
  <c r="D1453" i="9"/>
  <c r="C1455" i="2" s="1"/>
  <c r="A1455" i="2" s="1"/>
  <c r="D1451" i="9"/>
  <c r="C1453" i="2" s="1"/>
  <c r="A1453" i="2" s="1"/>
  <c r="D1449" i="9"/>
  <c r="C1451" i="2" s="1"/>
  <c r="A1451" i="2" s="1"/>
  <c r="D1447" i="9"/>
  <c r="C1449" i="2" s="1"/>
  <c r="A1449" i="2" s="1"/>
  <c r="D1445" i="9"/>
  <c r="C1447" i="2" s="1"/>
  <c r="A1447" i="2" s="1"/>
  <c r="D1443" i="9"/>
  <c r="C1445" i="2" s="1"/>
  <c r="A1445" i="2" s="1"/>
  <c r="D1441" i="9"/>
  <c r="C1443" i="2" s="1"/>
  <c r="A1443" i="2" s="1"/>
  <c r="D1439" i="9"/>
  <c r="C1441" i="2" s="1"/>
  <c r="A1441" i="2" s="1"/>
  <c r="D1437" i="9"/>
  <c r="C1439" i="2" s="1"/>
  <c r="A1439" i="2" s="1"/>
  <c r="D1435" i="9"/>
  <c r="C1437" i="2" s="1"/>
  <c r="A1437" i="2" s="1"/>
  <c r="D1431" i="9"/>
  <c r="C1433" i="2" s="1"/>
  <c r="A1433" i="2" s="1"/>
  <c r="D1429" i="9"/>
  <c r="C1431" i="2" s="1"/>
  <c r="A1431" i="2" s="1"/>
  <c r="D1427" i="9"/>
  <c r="C1429" i="2" s="1"/>
  <c r="A1429" i="2" s="1"/>
  <c r="D1425" i="9"/>
  <c r="C1427" i="2" s="1"/>
  <c r="A1427" i="2" s="1"/>
  <c r="D1423" i="9"/>
  <c r="C1425" i="2" s="1"/>
  <c r="A1425" i="2" s="1"/>
  <c r="D1421" i="9"/>
  <c r="C1423" i="2" s="1"/>
  <c r="A1423" i="2" s="1"/>
  <c r="D1419" i="9"/>
  <c r="C1421" i="2" s="1"/>
  <c r="A1421" i="2" s="1"/>
  <c r="D1417" i="9"/>
  <c r="C1419" i="2" s="1"/>
  <c r="A1419" i="2" s="1"/>
  <c r="D1415" i="9"/>
  <c r="C1417" i="2" s="1"/>
  <c r="A1417" i="2" s="1"/>
  <c r="D1413" i="9"/>
  <c r="C1415" i="2" s="1"/>
  <c r="A1415" i="2" s="1"/>
  <c r="D1409" i="9"/>
  <c r="C1411" i="2" s="1"/>
  <c r="A1411" i="2" s="1"/>
  <c r="D1407" i="9"/>
  <c r="C1409" i="2" s="1"/>
  <c r="A1409" i="2" s="1"/>
  <c r="D1405" i="9"/>
  <c r="C1407" i="2" s="1"/>
  <c r="A1407" i="2" s="1"/>
  <c r="D1403" i="9"/>
  <c r="C1405" i="2" s="1"/>
  <c r="A1405" i="2" s="1"/>
  <c r="D1401" i="9"/>
  <c r="C1403" i="2" s="1"/>
  <c r="A1403" i="2" s="1"/>
  <c r="D1399" i="9"/>
  <c r="C1401" i="2" s="1"/>
  <c r="A1401" i="2" s="1"/>
  <c r="D1397" i="9"/>
  <c r="C1399" i="2" s="1"/>
  <c r="A1399" i="2" s="1"/>
  <c r="D1395" i="9"/>
  <c r="C1397" i="2" s="1"/>
  <c r="A1397" i="2" s="1"/>
  <c r="D1393" i="9"/>
  <c r="C1395" i="2" s="1"/>
  <c r="A1395" i="2" s="1"/>
  <c r="D1391" i="9"/>
  <c r="C1393" i="2" s="1"/>
  <c r="A1393" i="2" s="1"/>
  <c r="D1387" i="9"/>
  <c r="C1389" i="2" s="1"/>
  <c r="A1389" i="2" s="1"/>
  <c r="D1385" i="9"/>
  <c r="C1387" i="2" s="1"/>
  <c r="A1387" i="2" s="1"/>
  <c r="D1383" i="9"/>
  <c r="C1385" i="2" s="1"/>
  <c r="A1385" i="2" s="1"/>
  <c r="D1381" i="9"/>
  <c r="C1383" i="2" s="1"/>
  <c r="A1383" i="2" s="1"/>
  <c r="D1379" i="9"/>
  <c r="C1381" i="2" s="1"/>
  <c r="A1381" i="2" s="1"/>
  <c r="D1377" i="9"/>
  <c r="C1379" i="2" s="1"/>
  <c r="A1379" i="2" s="1"/>
  <c r="D1375" i="9"/>
  <c r="C1377" i="2" s="1"/>
  <c r="A1377" i="2" s="1"/>
  <c r="D1373" i="9"/>
  <c r="C1375" i="2" s="1"/>
  <c r="A1375" i="2" s="1"/>
  <c r="D1371" i="9"/>
  <c r="C1373" i="2" s="1"/>
  <c r="A1373" i="2" s="1"/>
  <c r="D1369" i="9"/>
  <c r="C1371" i="2" s="1"/>
  <c r="A1371" i="2" s="1"/>
  <c r="D1365" i="9"/>
  <c r="C1367" i="2" s="1"/>
  <c r="A1367" i="2" s="1"/>
  <c r="D1363" i="9"/>
  <c r="C1365" i="2" s="1"/>
  <c r="A1365" i="2" s="1"/>
  <c r="D1356" i="9"/>
  <c r="C1358" i="2" s="1"/>
  <c r="A1358" i="2" s="1"/>
  <c r="D1354" i="9"/>
  <c r="C1356" i="2" s="1"/>
  <c r="A1356" i="2" s="1"/>
  <c r="D1349" i="9"/>
  <c r="C1351" i="2" s="1"/>
  <c r="A1351" i="2" s="1"/>
  <c r="D1347" i="9"/>
  <c r="C1349" i="2" s="1"/>
  <c r="A1349" i="2" s="1"/>
  <c r="D1340" i="9"/>
  <c r="C1342" i="2" s="1"/>
  <c r="A1342" i="2" s="1"/>
  <c r="D1338" i="9"/>
  <c r="C1340" i="2" s="1"/>
  <c r="A1340" i="2" s="1"/>
  <c r="D1333" i="9"/>
  <c r="C1335" i="2" s="1"/>
  <c r="A1335" i="2" s="1"/>
  <c r="D1331" i="9"/>
  <c r="C1333" i="2" s="1"/>
  <c r="A1333" i="2" s="1"/>
  <c r="D1324" i="9"/>
  <c r="C1326" i="2" s="1"/>
  <c r="A1326" i="2" s="1"/>
  <c r="D1317" i="9"/>
  <c r="C1319" i="2" s="1"/>
  <c r="A1319" i="2" s="1"/>
  <c r="D1315" i="9"/>
  <c r="C1317" i="2" s="1"/>
  <c r="A1317" i="2" s="1"/>
  <c r="D1308" i="9"/>
  <c r="C1310" i="2" s="1"/>
  <c r="A1310" i="2" s="1"/>
  <c r="D1306" i="9"/>
  <c r="C1308" i="2" s="1"/>
  <c r="A1308" i="2" s="1"/>
  <c r="D1299" i="9"/>
  <c r="C1301" i="2" s="1"/>
  <c r="A1301" i="2" s="1"/>
  <c r="D1292" i="9"/>
  <c r="C1294" i="2" s="1"/>
  <c r="A1294" i="2" s="1"/>
  <c r="D1290" i="9"/>
  <c r="C1292" i="2" s="1"/>
  <c r="A1292" i="2" s="1"/>
  <c r="D1285" i="9"/>
  <c r="C1287" i="2" s="1"/>
  <c r="A1287" i="2" s="1"/>
  <c r="D1283" i="9"/>
  <c r="C1285" i="2" s="1"/>
  <c r="A1285" i="2" s="1"/>
  <c r="D1276" i="9"/>
  <c r="C1278" i="2" s="1"/>
  <c r="A1278" i="2" s="1"/>
  <c r="D1274" i="9"/>
  <c r="C1276" i="2" s="1"/>
  <c r="A1276" i="2" s="1"/>
  <c r="D1269" i="9"/>
  <c r="C1271" i="2" s="1"/>
  <c r="A1271" i="2" s="1"/>
  <c r="D1267" i="9"/>
  <c r="C1269" i="2" s="1"/>
  <c r="A1269" i="2" s="1"/>
  <c r="D1260" i="9"/>
  <c r="C1262" i="2" s="1"/>
  <c r="A1262" i="2" s="1"/>
  <c r="D1258" i="9"/>
  <c r="C1260" i="2" s="1"/>
  <c r="A1260" i="2" s="1"/>
  <c r="D1253" i="9"/>
  <c r="C1255" i="2" s="1"/>
  <c r="A1255" i="2" s="1"/>
  <c r="D1251" i="9"/>
  <c r="C1253" i="2" s="1"/>
  <c r="A1253" i="2" s="1"/>
  <c r="D1244" i="9"/>
  <c r="C1246" i="2" s="1"/>
  <c r="A1246" i="2" s="1"/>
  <c r="D1242" i="9"/>
  <c r="C1244" i="2" s="1"/>
  <c r="A1244" i="2" s="1"/>
  <c r="D1237" i="9"/>
  <c r="C1239" i="2" s="1"/>
  <c r="A1239" i="2" s="1"/>
  <c r="D1228" i="9"/>
  <c r="C1230" i="2" s="1"/>
  <c r="A1230" i="2" s="1"/>
  <c r="D1226" i="9"/>
  <c r="C1228" i="2" s="1"/>
  <c r="A1228" i="2" s="1"/>
  <c r="D1221" i="9"/>
  <c r="C1223" i="2" s="1"/>
  <c r="A1223" i="2" s="1"/>
  <c r="D1219" i="9"/>
  <c r="C1221" i="2" s="1"/>
  <c r="A1221" i="2" s="1"/>
  <c r="D1210" i="9"/>
  <c r="C1212" i="2" s="1"/>
  <c r="A1212" i="2" s="1"/>
  <c r="D1205" i="9"/>
  <c r="C1207" i="2" s="1"/>
  <c r="A1207" i="2" s="1"/>
  <c r="D1203" i="9"/>
  <c r="C1205" i="2" s="1"/>
  <c r="A1205" i="2" s="1"/>
  <c r="D1196" i="9"/>
  <c r="C1198" i="2" s="1"/>
  <c r="A1198" i="2" s="1"/>
  <c r="D1194" i="9"/>
  <c r="C1196" i="2" s="1"/>
  <c r="A1196" i="2" s="1"/>
  <c r="D1189" i="9"/>
  <c r="C1191" i="2" s="1"/>
  <c r="A1191" i="2" s="1"/>
  <c r="D1187" i="9"/>
  <c r="C1189" i="2" s="1"/>
  <c r="A1189" i="2" s="1"/>
  <c r="D1180" i="9"/>
  <c r="C1182" i="2" s="1"/>
  <c r="A1182" i="2" s="1"/>
  <c r="D1178" i="9"/>
  <c r="C1180" i="2" s="1"/>
  <c r="A1180" i="2" s="1"/>
  <c r="D1173" i="9"/>
  <c r="C1175" i="2" s="1"/>
  <c r="A1175" i="2" s="1"/>
  <c r="D1171" i="9"/>
  <c r="C1173" i="2" s="1"/>
  <c r="A1173" i="2" s="1"/>
  <c r="D1164" i="9"/>
  <c r="C1166" i="2" s="1"/>
  <c r="A1166" i="2" s="1"/>
  <c r="D1162" i="9"/>
  <c r="C1164" i="2" s="1"/>
  <c r="A1164" i="2" s="1"/>
  <c r="D1157" i="9"/>
  <c r="C1159" i="2" s="1"/>
  <c r="A1159" i="2" s="1"/>
  <c r="D1155" i="9"/>
  <c r="C1157" i="2" s="1"/>
  <c r="A1157" i="2" s="1"/>
  <c r="D1148" i="9"/>
  <c r="C1150" i="2" s="1"/>
  <c r="A1150" i="2" s="1"/>
  <c r="D1141" i="9"/>
  <c r="C1143" i="2" s="1"/>
  <c r="A1143" i="2" s="1"/>
  <c r="D1139" i="9"/>
  <c r="C1141" i="2" s="1"/>
  <c r="A1141" i="2" s="1"/>
  <c r="D1132" i="9"/>
  <c r="C1134" i="2" s="1"/>
  <c r="A1134" i="2" s="1"/>
  <c r="D1130" i="9"/>
  <c r="C1132" i="2" s="1"/>
  <c r="A1132" i="2" s="1"/>
  <c r="D1123" i="9"/>
  <c r="C1125" i="2" s="1"/>
  <c r="A1125" i="2" s="1"/>
  <c r="D1116" i="9"/>
  <c r="C1118" i="2" s="1"/>
  <c r="A1118" i="2" s="1"/>
  <c r="D1114" i="9"/>
  <c r="C1116" i="2" s="1"/>
  <c r="A1116" i="2" s="1"/>
  <c r="D1109" i="9"/>
  <c r="C1111" i="2" s="1"/>
  <c r="A1111" i="2" s="1"/>
  <c r="D1107" i="9"/>
  <c r="C1109" i="2" s="1"/>
  <c r="A1109" i="2" s="1"/>
  <c r="D1100" i="9"/>
  <c r="C1102" i="2" s="1"/>
  <c r="A1102" i="2" s="1"/>
  <c r="D1098" i="9"/>
  <c r="C1100" i="2" s="1"/>
  <c r="A1100" i="2" s="1"/>
  <c r="D1093" i="9"/>
  <c r="C1095" i="2" s="1"/>
  <c r="A1095" i="2" s="1"/>
  <c r="D1091" i="9"/>
  <c r="C1093" i="2" s="1"/>
  <c r="A1093" i="2" s="1"/>
  <c r="D1084" i="9"/>
  <c r="C1086" i="2" s="1"/>
  <c r="A1086" i="2" s="1"/>
  <c r="D1082" i="9"/>
  <c r="C1084" i="2" s="1"/>
  <c r="A1084" i="2" s="1"/>
  <c r="D1077" i="9"/>
  <c r="C1079" i="2" s="1"/>
  <c r="A1079" i="2" s="1"/>
  <c r="D1075" i="9"/>
  <c r="C1077" i="2" s="1"/>
  <c r="A1077" i="2" s="1"/>
  <c r="D1068" i="9"/>
  <c r="C1070" i="2" s="1"/>
  <c r="A1070" i="2" s="1"/>
  <c r="D1066" i="9"/>
  <c r="C1068" i="2" s="1"/>
  <c r="A1068" i="2" s="1"/>
  <c r="D1061" i="9"/>
  <c r="C1063" i="2" s="1"/>
  <c r="A1063" i="2" s="1"/>
  <c r="D1052" i="9"/>
  <c r="C1054" i="2" s="1"/>
  <c r="A1054" i="2" s="1"/>
  <c r="D1050" i="9"/>
  <c r="C1052" i="2" s="1"/>
  <c r="A1052" i="2" s="1"/>
  <c r="D1045" i="9"/>
  <c r="C1047" i="2" s="1"/>
  <c r="A1047" i="2" s="1"/>
  <c r="D1043" i="9"/>
  <c r="C1045" i="2" s="1"/>
  <c r="A1045" i="2" s="1"/>
  <c r="D1034" i="9"/>
  <c r="C1036" i="2" s="1"/>
  <c r="A1036" i="2" s="1"/>
  <c r="D1029" i="9"/>
  <c r="C1031" i="2" s="1"/>
  <c r="A1031" i="2" s="1"/>
  <c r="D1027" i="9"/>
  <c r="C1029" i="2" s="1"/>
  <c r="A1029" i="2" s="1"/>
  <c r="D1020" i="9"/>
  <c r="C1022" i="2" s="1"/>
  <c r="A1022" i="2" s="1"/>
  <c r="D1018" i="9"/>
  <c r="C1020" i="2" s="1"/>
  <c r="A1020" i="2" s="1"/>
  <c r="D1013" i="9"/>
  <c r="C1015" i="2" s="1"/>
  <c r="A1015" i="2" s="1"/>
  <c r="D1011" i="9"/>
  <c r="C1013" i="2" s="1"/>
  <c r="A1013" i="2" s="1"/>
  <c r="D1004" i="9"/>
  <c r="C1006" i="2" s="1"/>
  <c r="A1006" i="2" s="1"/>
  <c r="D1002" i="9"/>
  <c r="C1004" i="2" s="1"/>
  <c r="A1004" i="2" s="1"/>
  <c r="D997" i="9"/>
  <c r="C999" i="2" s="1"/>
  <c r="A999" i="2" s="1"/>
  <c r="D995" i="9"/>
  <c r="C997" i="2" s="1"/>
  <c r="A997" i="2" s="1"/>
  <c r="D988" i="9"/>
  <c r="C990" i="2" s="1"/>
  <c r="A990" i="2" s="1"/>
  <c r="D986" i="9"/>
  <c r="C988" i="2" s="1"/>
  <c r="A988" i="2" s="1"/>
  <c r="D981" i="9"/>
  <c r="C983" i="2" s="1"/>
  <c r="A983" i="2" s="1"/>
  <c r="D979" i="9"/>
  <c r="C981" i="2" s="1"/>
  <c r="A981" i="2" s="1"/>
  <c r="D972" i="9"/>
  <c r="C974" i="2" s="1"/>
  <c r="A974" i="2" s="1"/>
  <c r="D965" i="9"/>
  <c r="C967" i="2" s="1"/>
  <c r="A967" i="2" s="1"/>
  <c r="D963" i="9"/>
  <c r="C965" i="2" s="1"/>
  <c r="A965" i="2" s="1"/>
  <c r="D956" i="9"/>
  <c r="C958" i="2" s="1"/>
  <c r="A958" i="2" s="1"/>
  <c r="D954" i="9"/>
  <c r="C956" i="2" s="1"/>
  <c r="A956" i="2" s="1"/>
  <c r="D947" i="9"/>
  <c r="C949" i="2" s="1"/>
  <c r="A949" i="2" s="1"/>
  <c r="D940" i="9"/>
  <c r="C942" i="2" s="1"/>
  <c r="A942" i="2" s="1"/>
  <c r="D938" i="9"/>
  <c r="C940" i="2" s="1"/>
  <c r="A940" i="2" s="1"/>
  <c r="D933" i="9"/>
  <c r="C935" i="2" s="1"/>
  <c r="A935" i="2" s="1"/>
  <c r="D931" i="9"/>
  <c r="C933" i="2" s="1"/>
  <c r="A933" i="2" s="1"/>
  <c r="D924" i="9"/>
  <c r="C926" i="2" s="1"/>
  <c r="A926" i="2" s="1"/>
  <c r="D922" i="9"/>
  <c r="C924" i="2" s="1"/>
  <c r="A924" i="2" s="1"/>
  <c r="D917" i="9"/>
  <c r="C919" i="2" s="1"/>
  <c r="A919" i="2" s="1"/>
  <c r="D915" i="9"/>
  <c r="C917" i="2" s="1"/>
  <c r="A917" i="2" s="1"/>
  <c r="D908" i="9"/>
  <c r="C910" i="2" s="1"/>
  <c r="A910" i="2" s="1"/>
  <c r="D906" i="9"/>
  <c r="C908" i="2" s="1"/>
  <c r="A908" i="2" s="1"/>
  <c r="D901" i="9"/>
  <c r="C903" i="2" s="1"/>
  <c r="A903" i="2" s="1"/>
  <c r="D899" i="9"/>
  <c r="C901" i="2" s="1"/>
  <c r="A901" i="2" s="1"/>
  <c r="D892" i="9"/>
  <c r="C894" i="2" s="1"/>
  <c r="A894" i="2" s="1"/>
  <c r="D890" i="9"/>
  <c r="C892" i="2" s="1"/>
  <c r="A892" i="2" s="1"/>
  <c r="D885" i="9"/>
  <c r="C887" i="2" s="1"/>
  <c r="A887" i="2" s="1"/>
  <c r="D876" i="9"/>
  <c r="C878" i="2" s="1"/>
  <c r="A878" i="2" s="1"/>
  <c r="D874" i="9"/>
  <c r="C876" i="2" s="1"/>
  <c r="A876" i="2" s="1"/>
  <c r="D869" i="9"/>
  <c r="C871" i="2" s="1"/>
  <c r="A871" i="2" s="1"/>
  <c r="D867" i="9"/>
  <c r="C869" i="2" s="1"/>
  <c r="A869" i="2" s="1"/>
  <c r="D858" i="9"/>
  <c r="C860" i="2" s="1"/>
  <c r="A860" i="2" s="1"/>
  <c r="D853" i="9"/>
  <c r="C855" i="2" s="1"/>
  <c r="A855" i="2" s="1"/>
  <c r="D851" i="9"/>
  <c r="C853" i="2" s="1"/>
  <c r="A853" i="2" s="1"/>
  <c r="D844" i="9"/>
  <c r="C846" i="2" s="1"/>
  <c r="A846" i="2" s="1"/>
  <c r="D842" i="9"/>
  <c r="C844" i="2" s="1"/>
  <c r="A844" i="2" s="1"/>
  <c r="D837" i="9"/>
  <c r="C839" i="2" s="1"/>
  <c r="A839" i="2" s="1"/>
  <c r="D835" i="9"/>
  <c r="C837" i="2" s="1"/>
  <c r="A837" i="2" s="1"/>
  <c r="D828" i="9"/>
  <c r="C830" i="2" s="1"/>
  <c r="A830" i="2" s="1"/>
  <c r="D826" i="9"/>
  <c r="C828" i="2" s="1"/>
  <c r="A828" i="2" s="1"/>
  <c r="D821" i="9"/>
  <c r="C823" i="2" s="1"/>
  <c r="A823" i="2" s="1"/>
  <c r="D819" i="9"/>
  <c r="C821" i="2" s="1"/>
  <c r="A821" i="2" s="1"/>
  <c r="D812" i="9"/>
  <c r="C814" i="2" s="1"/>
  <c r="A814" i="2" s="1"/>
  <c r="D810" i="9"/>
  <c r="C812" i="2" s="1"/>
  <c r="A812" i="2" s="1"/>
  <c r="D805" i="9"/>
  <c r="C807" i="2" s="1"/>
  <c r="A807" i="2" s="1"/>
  <c r="D803" i="9"/>
  <c r="C805" i="2" s="1"/>
  <c r="A805" i="2" s="1"/>
  <c r="D796" i="9"/>
  <c r="C798" i="2" s="1"/>
  <c r="A798" i="2" s="1"/>
  <c r="D789" i="9"/>
  <c r="C791" i="2" s="1"/>
  <c r="A791" i="2" s="1"/>
  <c r="D787" i="9"/>
  <c r="C789" i="2" s="1"/>
  <c r="A789" i="2" s="1"/>
  <c r="D780" i="9"/>
  <c r="C782" i="2" s="1"/>
  <c r="A782" i="2" s="1"/>
  <c r="D778" i="9"/>
  <c r="C780" i="2" s="1"/>
  <c r="A780" i="2" s="1"/>
  <c r="D771" i="9"/>
  <c r="C773" i="2" s="1"/>
  <c r="A773" i="2" s="1"/>
  <c r="D764" i="9"/>
  <c r="C766" i="2" s="1"/>
  <c r="A766" i="2" s="1"/>
  <c r="D762" i="9"/>
  <c r="C764" i="2" s="1"/>
  <c r="A764" i="2" s="1"/>
  <c r="D757" i="9"/>
  <c r="C759" i="2" s="1"/>
  <c r="A759" i="2" s="1"/>
  <c r="D755" i="9"/>
  <c r="C757" i="2" s="1"/>
  <c r="A757" i="2" s="1"/>
  <c r="D748" i="9"/>
  <c r="C750" i="2" s="1"/>
  <c r="A750" i="2" s="1"/>
  <c r="D746" i="9"/>
  <c r="C748" i="2" s="1"/>
  <c r="A748" i="2" s="1"/>
  <c r="D741" i="9"/>
  <c r="C743" i="2" s="1"/>
  <c r="A743" i="2" s="1"/>
  <c r="D739" i="9"/>
  <c r="C741" i="2" s="1"/>
  <c r="A741" i="2" s="1"/>
  <c r="D732" i="9"/>
  <c r="C734" i="2" s="1"/>
  <c r="A734" i="2" s="1"/>
  <c r="D730" i="9"/>
  <c r="C732" i="2" s="1"/>
  <c r="A732" i="2" s="1"/>
  <c r="D725" i="9"/>
  <c r="C727" i="2" s="1"/>
  <c r="A727" i="2" s="1"/>
  <c r="D723" i="9"/>
  <c r="C725" i="2" s="1"/>
  <c r="A725" i="2" s="1"/>
  <c r="D716" i="9"/>
  <c r="C718" i="2" s="1"/>
  <c r="A718" i="2" s="1"/>
  <c r="D714" i="9"/>
  <c r="C716" i="2" s="1"/>
  <c r="A716" i="2" s="1"/>
  <c r="D709" i="9"/>
  <c r="C711" i="2" s="1"/>
  <c r="A711" i="2" s="1"/>
  <c r="D700" i="9"/>
  <c r="C702" i="2" s="1"/>
  <c r="A702" i="2" s="1"/>
  <c r="D698" i="9"/>
  <c r="C700" i="2" s="1"/>
  <c r="A700" i="2" s="1"/>
  <c r="D693" i="9"/>
  <c r="C695" i="2" s="1"/>
  <c r="A695" i="2" s="1"/>
  <c r="D691" i="9"/>
  <c r="C693" i="2" s="1"/>
  <c r="A693" i="2" s="1"/>
  <c r="D682" i="9"/>
  <c r="C684" i="2" s="1"/>
  <c r="A684" i="2" s="1"/>
  <c r="D677" i="9"/>
  <c r="C679" i="2" s="1"/>
  <c r="A679" i="2" s="1"/>
  <c r="D675" i="9"/>
  <c r="C677" i="2" s="1"/>
  <c r="A677" i="2" s="1"/>
  <c r="D668" i="9"/>
  <c r="C670" i="2" s="1"/>
  <c r="A670" i="2" s="1"/>
  <c r="D666" i="9"/>
  <c r="C668" i="2" s="1"/>
  <c r="A668" i="2" s="1"/>
  <c r="D661" i="9"/>
  <c r="C663" i="2" s="1"/>
  <c r="A663" i="2" s="1"/>
  <c r="D659" i="9"/>
  <c r="C661" i="2" s="1"/>
  <c r="A661" i="2" s="1"/>
  <c r="D652" i="9"/>
  <c r="C654" i="2" s="1"/>
  <c r="A654" i="2" s="1"/>
  <c r="D650" i="9"/>
  <c r="C652" i="2" s="1"/>
  <c r="A652" i="2" s="1"/>
  <c r="D645" i="9"/>
  <c r="C647" i="2" s="1"/>
  <c r="A647" i="2" s="1"/>
  <c r="D643" i="9"/>
  <c r="C645" i="2" s="1"/>
  <c r="A645" i="2" s="1"/>
  <c r="D636" i="9"/>
  <c r="C638" i="2" s="1"/>
  <c r="A638" i="2" s="1"/>
  <c r="D634" i="9"/>
  <c r="C636" i="2" s="1"/>
  <c r="A636" i="2" s="1"/>
  <c r="D629" i="9"/>
  <c r="C631" i="2" s="1"/>
  <c r="A631" i="2" s="1"/>
  <c r="D627" i="9"/>
  <c r="C629" i="2" s="1"/>
  <c r="A629" i="2" s="1"/>
  <c r="D620" i="9"/>
  <c r="C622" i="2" s="1"/>
  <c r="A622" i="2" s="1"/>
  <c r="D613" i="9"/>
  <c r="C615" i="2" s="1"/>
  <c r="A615" i="2" s="1"/>
  <c r="D611" i="9"/>
  <c r="C613" i="2" s="1"/>
  <c r="A613" i="2" s="1"/>
  <c r="D604" i="9"/>
  <c r="C606" i="2" s="1"/>
  <c r="A606" i="2" s="1"/>
  <c r="D602" i="9"/>
  <c r="C604" i="2" s="1"/>
  <c r="A604" i="2" s="1"/>
  <c r="D595" i="9"/>
  <c r="C597" i="2" s="1"/>
  <c r="A597" i="2" s="1"/>
  <c r="D588" i="9"/>
  <c r="C590" i="2" s="1"/>
  <c r="A590" i="2" s="1"/>
  <c r="D586" i="9"/>
  <c r="C588" i="2" s="1"/>
  <c r="A588" i="2" s="1"/>
  <c r="D581" i="9"/>
  <c r="C583" i="2" s="1"/>
  <c r="A583" i="2" s="1"/>
  <c r="D579" i="9"/>
  <c r="C581" i="2" s="1"/>
  <c r="A581" i="2" s="1"/>
  <c r="D572" i="9"/>
  <c r="C574" i="2" s="1"/>
  <c r="A574" i="2" s="1"/>
  <c r="D570" i="9"/>
  <c r="C572" i="2" s="1"/>
  <c r="A572" i="2" s="1"/>
  <c r="D565" i="9"/>
  <c r="C567" i="2" s="1"/>
  <c r="A567" i="2" s="1"/>
  <c r="D563" i="9"/>
  <c r="C565" i="2" s="1"/>
  <c r="A565" i="2" s="1"/>
  <c r="D556" i="9"/>
  <c r="C558" i="2" s="1"/>
  <c r="A558" i="2" s="1"/>
  <c r="D554" i="9"/>
  <c r="C556" i="2" s="1"/>
  <c r="A556" i="2" s="1"/>
  <c r="D549" i="9"/>
  <c r="C551" i="2" s="1"/>
  <c r="A551" i="2" s="1"/>
  <c r="D547" i="9"/>
  <c r="C549" i="2" s="1"/>
  <c r="A549" i="2" s="1"/>
  <c r="D540" i="9"/>
  <c r="C542" i="2" s="1"/>
  <c r="A542" i="2" s="1"/>
  <c r="D538" i="9"/>
  <c r="C540" i="2" s="1"/>
  <c r="A540" i="2" s="1"/>
  <c r="D533" i="9"/>
  <c r="C535" i="2" s="1"/>
  <c r="A535" i="2" s="1"/>
  <c r="D524" i="9"/>
  <c r="C526" i="2" s="1"/>
  <c r="A526" i="2" s="1"/>
  <c r="D522" i="9"/>
  <c r="C524" i="2" s="1"/>
  <c r="A524" i="2" s="1"/>
  <c r="D517" i="9"/>
  <c r="C519" i="2" s="1"/>
  <c r="A519" i="2" s="1"/>
  <c r="D515" i="9"/>
  <c r="C517" i="2" s="1"/>
  <c r="A517" i="2" s="1"/>
  <c r="D506" i="9"/>
  <c r="C508" i="2" s="1"/>
  <c r="A508" i="2" s="1"/>
  <c r="D501" i="9"/>
  <c r="C503" i="2" s="1"/>
  <c r="A503" i="2" s="1"/>
  <c r="D499" i="9"/>
  <c r="C501" i="2" s="1"/>
  <c r="A501" i="2" s="1"/>
  <c r="D492" i="9"/>
  <c r="C494" i="2" s="1"/>
  <c r="A494" i="2" s="1"/>
  <c r="D490" i="9"/>
  <c r="C492" i="2" s="1"/>
  <c r="A492" i="2" s="1"/>
  <c r="D485" i="9"/>
  <c r="C487" i="2" s="1"/>
  <c r="A487" i="2" s="1"/>
  <c r="D483" i="9"/>
  <c r="C485" i="2" s="1"/>
  <c r="A485" i="2" s="1"/>
  <c r="D476" i="9"/>
  <c r="C478" i="2" s="1"/>
  <c r="A478" i="2" s="1"/>
  <c r="D474" i="9"/>
  <c r="C476" i="2" s="1"/>
  <c r="A476" i="2" s="1"/>
  <c r="D469" i="9"/>
  <c r="C471" i="2" s="1"/>
  <c r="A471" i="2" s="1"/>
  <c r="D467" i="9"/>
  <c r="C469" i="2" s="1"/>
  <c r="A469" i="2" s="1"/>
  <c r="D460" i="9"/>
  <c r="C462" i="2" s="1"/>
  <c r="A462" i="2" s="1"/>
  <c r="D458" i="9"/>
  <c r="C460" i="2" s="1"/>
  <c r="A460" i="2" s="1"/>
  <c r="D453" i="9"/>
  <c r="C455" i="2" s="1"/>
  <c r="A455" i="2" s="1"/>
  <c r="D451" i="9"/>
  <c r="C453" i="2" s="1"/>
  <c r="A453" i="2" s="1"/>
  <c r="D444" i="9"/>
  <c r="C446" i="2" s="1"/>
  <c r="A446" i="2" s="1"/>
  <c r="D437" i="9"/>
  <c r="C439" i="2" s="1"/>
  <c r="A439" i="2" s="1"/>
  <c r="D435" i="9"/>
  <c r="C437" i="2" s="1"/>
  <c r="A437" i="2" s="1"/>
  <c r="D428" i="9"/>
  <c r="C430" i="2" s="1"/>
  <c r="A430" i="2" s="1"/>
  <c r="D426" i="9"/>
  <c r="C428" i="2" s="1"/>
  <c r="A428" i="2" s="1"/>
  <c r="D419" i="9"/>
  <c r="C421" i="2" s="1"/>
  <c r="A421" i="2" s="1"/>
  <c r="D412" i="9"/>
  <c r="C414" i="2" s="1"/>
  <c r="A414" i="2" s="1"/>
  <c r="D410" i="9"/>
  <c r="C412" i="2" s="1"/>
  <c r="A412" i="2" s="1"/>
  <c r="D405" i="9"/>
  <c r="C407" i="2" s="1"/>
  <c r="A407" i="2" s="1"/>
  <c r="D403" i="9"/>
  <c r="C405" i="2" s="1"/>
  <c r="A405" i="2" s="1"/>
  <c r="D396" i="9"/>
  <c r="C398" i="2" s="1"/>
  <c r="A398" i="2" s="1"/>
  <c r="D394" i="9"/>
  <c r="C396" i="2" s="1"/>
  <c r="A396" i="2" s="1"/>
  <c r="D389" i="9"/>
  <c r="C391" i="2" s="1"/>
  <c r="A391" i="2" s="1"/>
  <c r="D387" i="9"/>
  <c r="C389" i="2" s="1"/>
  <c r="A389" i="2" s="1"/>
  <c r="D380" i="9"/>
  <c r="C382" i="2" s="1"/>
  <c r="A382" i="2" s="1"/>
  <c r="D378" i="9"/>
  <c r="C380" i="2" s="1"/>
  <c r="A380" i="2" s="1"/>
  <c r="D373" i="9"/>
  <c r="C375" i="2" s="1"/>
  <c r="A375" i="2" s="1"/>
  <c r="D371" i="9"/>
  <c r="C373" i="2" s="1"/>
  <c r="A373" i="2" s="1"/>
  <c r="D364" i="9"/>
  <c r="C366" i="2" s="1"/>
  <c r="A366" i="2" s="1"/>
  <c r="D362" i="9"/>
  <c r="C364" i="2" s="1"/>
  <c r="A364" i="2" s="1"/>
  <c r="D357" i="9"/>
  <c r="C359" i="2" s="1"/>
  <c r="A359" i="2" s="1"/>
  <c r="D348" i="9"/>
  <c r="C350" i="2" s="1"/>
  <c r="A350" i="2" s="1"/>
  <c r="D346" i="9"/>
  <c r="C348" i="2" s="1"/>
  <c r="A348" i="2" s="1"/>
  <c r="D341" i="9"/>
  <c r="C343" i="2" s="1"/>
  <c r="A343" i="2" s="1"/>
  <c r="D339" i="9"/>
  <c r="C341" i="2" s="1"/>
  <c r="A341" i="2" s="1"/>
  <c r="D330" i="9"/>
  <c r="C332" i="2" s="1"/>
  <c r="A332" i="2" s="1"/>
  <c r="D325" i="9"/>
  <c r="C327" i="2" s="1"/>
  <c r="A327" i="2" s="1"/>
  <c r="D323" i="9"/>
  <c r="C325" i="2" s="1"/>
  <c r="A325" i="2" s="1"/>
  <c r="D316" i="9"/>
  <c r="C318" i="2" s="1"/>
  <c r="A318" i="2" s="1"/>
  <c r="D314" i="9"/>
  <c r="C316" i="2" s="1"/>
  <c r="A316" i="2" s="1"/>
  <c r="D309" i="9"/>
  <c r="C311" i="2" s="1"/>
  <c r="A311" i="2" s="1"/>
  <c r="D307" i="9"/>
  <c r="C309" i="2" s="1"/>
  <c r="A309" i="2" s="1"/>
  <c r="D300" i="9"/>
  <c r="C302" i="2" s="1"/>
  <c r="A302" i="2" s="1"/>
  <c r="D298" i="9"/>
  <c r="C300" i="2" s="1"/>
  <c r="A300" i="2" s="1"/>
  <c r="D293" i="9"/>
  <c r="C295" i="2" s="1"/>
  <c r="A295" i="2" s="1"/>
  <c r="D291" i="9"/>
  <c r="C293" i="2" s="1"/>
  <c r="A293" i="2" s="1"/>
  <c r="D284" i="9"/>
  <c r="C286" i="2" s="1"/>
  <c r="A286" i="2" s="1"/>
  <c r="D282" i="9"/>
  <c r="C284" i="2" s="1"/>
  <c r="A284" i="2" s="1"/>
  <c r="D277" i="9"/>
  <c r="C279" i="2" s="1"/>
  <c r="A279" i="2" s="1"/>
  <c r="D275" i="9"/>
  <c r="C277" i="2" s="1"/>
  <c r="A277" i="2" s="1"/>
  <c r="D268" i="9"/>
  <c r="C270" i="2" s="1"/>
  <c r="A270" i="2" s="1"/>
  <c r="D261" i="9"/>
  <c r="C263" i="2" s="1"/>
  <c r="D259" i="9"/>
  <c r="C261" i="2" s="1"/>
  <c r="D252" i="9"/>
  <c r="C254" i="2" s="1"/>
  <c r="D250" i="9"/>
  <c r="C252" i="2" s="1"/>
  <c r="D243" i="9"/>
  <c r="C245" i="2" s="1"/>
  <c r="D236" i="9"/>
  <c r="C238" i="2" s="1"/>
  <c r="D234" i="9"/>
  <c r="C236" i="2" s="1"/>
  <c r="D229" i="9"/>
  <c r="C231" i="2" s="1"/>
  <c r="D227" i="9"/>
  <c r="C229" i="2" s="1"/>
  <c r="D220" i="9"/>
  <c r="C222" i="2" s="1"/>
  <c r="D218" i="9"/>
  <c r="C220" i="2" s="1"/>
  <c r="D213" i="9"/>
  <c r="C215" i="2" s="1"/>
  <c r="D211" i="9"/>
  <c r="C213" i="2" s="1"/>
  <c r="D204" i="9"/>
  <c r="C206" i="2" s="1"/>
  <c r="D202" i="9"/>
  <c r="C204" i="2" s="1"/>
  <c r="D197" i="9"/>
  <c r="C199" i="2" s="1"/>
  <c r="D195" i="9"/>
  <c r="C197" i="2" s="1"/>
  <c r="D188" i="9"/>
  <c r="C190" i="2" s="1"/>
  <c r="D186" i="9"/>
  <c r="C188" i="2" s="1"/>
  <c r="D181" i="9"/>
  <c r="C183" i="2" s="1"/>
  <c r="D172" i="9"/>
  <c r="C174" i="2" s="1"/>
  <c r="D170" i="9"/>
  <c r="C172" i="2" s="1"/>
  <c r="D165" i="9"/>
  <c r="C167" i="2" s="1"/>
  <c r="D163" i="9"/>
  <c r="C165" i="2" s="1"/>
  <c r="D154" i="9"/>
  <c r="C156" i="2" s="1"/>
  <c r="D149" i="9"/>
  <c r="C151" i="2" s="1"/>
  <c r="D147" i="9"/>
  <c r="C149" i="2" s="1"/>
  <c r="D140" i="9"/>
  <c r="C142" i="2" s="1"/>
  <c r="D138" i="9"/>
  <c r="C140" i="2" s="1"/>
  <c r="D133" i="9"/>
  <c r="C135" i="2" s="1"/>
  <c r="D131" i="9"/>
  <c r="C133" i="2" s="1"/>
  <c r="D124" i="9"/>
  <c r="C126" i="2" s="1"/>
  <c r="D122" i="9"/>
  <c r="C124" i="2" s="1"/>
  <c r="D117" i="9"/>
  <c r="C119" i="2" s="1"/>
  <c r="D115" i="9"/>
  <c r="C117" i="2" s="1"/>
  <c r="D108" i="9"/>
  <c r="C110" i="2" s="1"/>
  <c r="D106" i="9"/>
  <c r="C108" i="2" s="1"/>
  <c r="D101" i="9"/>
  <c r="C103" i="2" s="1"/>
  <c r="D99" i="9"/>
  <c r="C101" i="2" s="1"/>
  <c r="D92" i="9"/>
  <c r="C94" i="2" s="1"/>
  <c r="D85" i="9"/>
  <c r="C87" i="2" s="1"/>
  <c r="D83" i="9"/>
  <c r="C85" i="2" s="1"/>
  <c r="D76" i="9"/>
  <c r="C78" i="2" s="1"/>
  <c r="D74" i="9"/>
  <c r="C76" i="2" s="1"/>
  <c r="D67" i="9"/>
  <c r="C69" i="2" s="1"/>
  <c r="D60" i="9"/>
  <c r="C62" i="2" s="1"/>
  <c r="D58" i="9"/>
  <c r="C60" i="2" s="1"/>
  <c r="D53" i="9"/>
  <c r="C55" i="2" s="1"/>
  <c r="D51" i="9"/>
  <c r="C53" i="2" s="1"/>
  <c r="D44" i="9"/>
  <c r="C46" i="2" s="1"/>
  <c r="D42" i="9"/>
  <c r="C44" i="2" s="1"/>
  <c r="D37" i="9"/>
  <c r="C39" i="2" s="1"/>
  <c r="D35" i="9"/>
  <c r="C37" i="2" s="1"/>
  <c r="D28" i="9"/>
  <c r="C30" i="2" s="1"/>
  <c r="D26" i="9"/>
  <c r="C28" i="2" s="1"/>
  <c r="D21" i="9"/>
  <c r="C23" i="2" s="1"/>
  <c r="D19" i="9"/>
  <c r="C21" i="2" s="1"/>
  <c r="D12" i="9"/>
  <c r="C14" i="2" s="1"/>
  <c r="D10" i="9"/>
  <c r="C12" i="2" s="1"/>
  <c r="D5" i="9"/>
  <c r="C7" i="2" s="1"/>
  <c r="D3221" i="9"/>
  <c r="C3223" i="2" s="1"/>
  <c r="A3223" i="2" s="1"/>
  <c r="D3219" i="9"/>
  <c r="C3221" i="2" s="1"/>
  <c r="A3221" i="2" s="1"/>
  <c r="D3217" i="9"/>
  <c r="C3219" i="2" s="1"/>
  <c r="A3219" i="2" s="1"/>
  <c r="D3213" i="9"/>
  <c r="C3215" i="2" s="1"/>
  <c r="A3215" i="2" s="1"/>
  <c r="D3203" i="9"/>
  <c r="C3205" i="2" s="1"/>
  <c r="A3205" i="2" s="1"/>
  <c r="D3199" i="9"/>
  <c r="C3201" i="2" s="1"/>
  <c r="A3201" i="2" s="1"/>
  <c r="D3197" i="9"/>
  <c r="C3199" i="2" s="1"/>
  <c r="A3199" i="2" s="1"/>
  <c r="D3195" i="9"/>
  <c r="C3197" i="2" s="1"/>
  <c r="A3197" i="2" s="1"/>
  <c r="D3191" i="9"/>
  <c r="C3193" i="2" s="1"/>
  <c r="A3193" i="2" s="1"/>
  <c r="D3167" i="9"/>
  <c r="C3169" i="2" s="1"/>
  <c r="A3169" i="2" s="1"/>
  <c r="D3145" i="9"/>
  <c r="C3147" i="2" s="1"/>
  <c r="A3147" i="2" s="1"/>
  <c r="D3141" i="9"/>
  <c r="C3143" i="2" s="1"/>
  <c r="A3143" i="2" s="1"/>
  <c r="D3123" i="9"/>
  <c r="C3125" i="2" s="1"/>
  <c r="A3125" i="2" s="1"/>
  <c r="D3119" i="9"/>
  <c r="C3121" i="2" s="1"/>
  <c r="A3121" i="2" s="1"/>
  <c r="D3117" i="9"/>
  <c r="C3119" i="2" s="1"/>
  <c r="A3119" i="2" s="1"/>
  <c r="D3101" i="9"/>
  <c r="C3103" i="2" s="1"/>
  <c r="A3103" i="2" s="1"/>
  <c r="D3097" i="9"/>
  <c r="C3099" i="2" s="1"/>
  <c r="A3099" i="2" s="1"/>
  <c r="D3091" i="9"/>
  <c r="C3093" i="2" s="1"/>
  <c r="A3093" i="2" s="1"/>
  <c r="D3079" i="9"/>
  <c r="C3081" i="2" s="1"/>
  <c r="A3081" i="2" s="1"/>
  <c r="D3075" i="9"/>
  <c r="C3077" i="2" s="1"/>
  <c r="A3077" i="2" s="1"/>
  <c r="D3071" i="9"/>
  <c r="C3073" i="2" s="1"/>
  <c r="A3073" i="2" s="1"/>
  <c r="D3067" i="9"/>
  <c r="C3069" i="2" s="1"/>
  <c r="A3069" i="2" s="1"/>
  <c r="D3063" i="9"/>
  <c r="C3065" i="2" s="1"/>
  <c r="A3065" i="2" s="1"/>
  <c r="D2919" i="9"/>
  <c r="C2921" i="2" s="1"/>
  <c r="A2921" i="2" s="1"/>
  <c r="D2917" i="9"/>
  <c r="C2919" i="2" s="1"/>
  <c r="A2919" i="2" s="1"/>
  <c r="D2915" i="9"/>
  <c r="C2917" i="2" s="1"/>
  <c r="A2917" i="2" s="1"/>
  <c r="D2913" i="9"/>
  <c r="C2915" i="2" s="1"/>
  <c r="A2915" i="2" s="1"/>
  <c r="D2911" i="9"/>
  <c r="C2913" i="2" s="1"/>
  <c r="A2913" i="2" s="1"/>
  <c r="D2909" i="9"/>
  <c r="C2911" i="2" s="1"/>
  <c r="A2911" i="2" s="1"/>
  <c r="D2905" i="9"/>
  <c r="C2907" i="2" s="1"/>
  <c r="A2907" i="2" s="1"/>
  <c r="D2901" i="9"/>
  <c r="C2903" i="2" s="1"/>
  <c r="A2903" i="2" s="1"/>
  <c r="D2899" i="9"/>
  <c r="C2901" i="2" s="1"/>
  <c r="A2901" i="2" s="1"/>
  <c r="D2897" i="9"/>
  <c r="C2899" i="2" s="1"/>
  <c r="A2899" i="2" s="1"/>
  <c r="D2895" i="9"/>
  <c r="C2897" i="2" s="1"/>
  <c r="A2897" i="2" s="1"/>
  <c r="D2893" i="9"/>
  <c r="C2895" i="2" s="1"/>
  <c r="A2895" i="2" s="1"/>
  <c r="D2891" i="9"/>
  <c r="C2893" i="2" s="1"/>
  <c r="A2893" i="2" s="1"/>
  <c r="D2889" i="9"/>
  <c r="C2891" i="2" s="1"/>
  <c r="A2891" i="2" s="1"/>
  <c r="D2887" i="9"/>
  <c r="C2889" i="2" s="1"/>
  <c r="A2889" i="2" s="1"/>
  <c r="D2875" i="9"/>
  <c r="C2877" i="2" s="1"/>
  <c r="A2877" i="2" s="1"/>
  <c r="D2859" i="9"/>
  <c r="C2861" i="2" s="1"/>
  <c r="A2861" i="2" s="1"/>
  <c r="D2857" i="9"/>
  <c r="C2859" i="2" s="1"/>
  <c r="A2859" i="2" s="1"/>
  <c r="D2853" i="9"/>
  <c r="C2855" i="2" s="1"/>
  <c r="A2855" i="2" s="1"/>
  <c r="D2849" i="9"/>
  <c r="C2851" i="2" s="1"/>
  <c r="A2851" i="2" s="1"/>
  <c r="D2845" i="9"/>
  <c r="C2847" i="2" s="1"/>
  <c r="A2847" i="2" s="1"/>
  <c r="D2837" i="9"/>
  <c r="C2839" i="2" s="1"/>
  <c r="A2839" i="2" s="1"/>
  <c r="D2833" i="9"/>
  <c r="C2835" i="2" s="1"/>
  <c r="A2835" i="2" s="1"/>
  <c r="D2829" i="9"/>
  <c r="C2831" i="2" s="1"/>
  <c r="A2831" i="2" s="1"/>
  <c r="D2825" i="9"/>
  <c r="C2827" i="2" s="1"/>
  <c r="A2827" i="2" s="1"/>
  <c r="D2823" i="9"/>
  <c r="C2825" i="2" s="1"/>
  <c r="A2825" i="2" s="1"/>
  <c r="D2821" i="9"/>
  <c r="C2823" i="2" s="1"/>
  <c r="A2823" i="2" s="1"/>
  <c r="D2817" i="9"/>
  <c r="C2819" i="2" s="1"/>
  <c r="A2819" i="2" s="1"/>
  <c r="D2793" i="9"/>
  <c r="C2795" i="2" s="1"/>
  <c r="A2795" i="2" s="1"/>
  <c r="D2789" i="9"/>
  <c r="C2791" i="2" s="1"/>
  <c r="A2791" i="2" s="1"/>
  <c r="D2769" i="9"/>
  <c r="C2771" i="2" s="1"/>
  <c r="A2771" i="2" s="1"/>
  <c r="D2765" i="9"/>
  <c r="C2767" i="2" s="1"/>
  <c r="A2767" i="2" s="1"/>
  <c r="D2761" i="9"/>
  <c r="C2763" i="2" s="1"/>
  <c r="A2763" i="2" s="1"/>
  <c r="D2759" i="9"/>
  <c r="C2761" i="2" s="1"/>
  <c r="A2761" i="2" s="1"/>
  <c r="D2757" i="9"/>
  <c r="C2759" i="2" s="1"/>
  <c r="A2759" i="2" s="1"/>
  <c r="D2755" i="9"/>
  <c r="C2757" i="2" s="1"/>
  <c r="A2757" i="2" s="1"/>
  <c r="D2751" i="9"/>
  <c r="C2753" i="2" s="1"/>
  <c r="A2753" i="2" s="1"/>
  <c r="D2747" i="9"/>
  <c r="C2749" i="2" s="1"/>
  <c r="A2749" i="2" s="1"/>
  <c r="D2743" i="9"/>
  <c r="C2745" i="2" s="1"/>
  <c r="A2745" i="2" s="1"/>
  <c r="D2727" i="9"/>
  <c r="C2729" i="2" s="1"/>
  <c r="A2729" i="2" s="1"/>
  <c r="D2725" i="9"/>
  <c r="C2727" i="2" s="1"/>
  <c r="A2727" i="2" s="1"/>
  <c r="D2721" i="9"/>
  <c r="C2723" i="2" s="1"/>
  <c r="A2723" i="2" s="1"/>
  <c r="D2717" i="9"/>
  <c r="C2719" i="2" s="1"/>
  <c r="A2719" i="2" s="1"/>
  <c r="D2715" i="9"/>
  <c r="C2717" i="2" s="1"/>
  <c r="A2717" i="2" s="1"/>
  <c r="D2705" i="9"/>
  <c r="C2707" i="2" s="1"/>
  <c r="A2707" i="2" s="1"/>
  <c r="D2701" i="9"/>
  <c r="C2703" i="2" s="1"/>
  <c r="A2703" i="2" s="1"/>
  <c r="D2697" i="9"/>
  <c r="C2699" i="2" s="1"/>
  <c r="A2699" i="2" s="1"/>
  <c r="D2683" i="9"/>
  <c r="C2685" i="2" s="1"/>
  <c r="A2685" i="2" s="1"/>
  <c r="D2681" i="9"/>
  <c r="C2683" i="2" s="1"/>
  <c r="A2683" i="2" s="1"/>
  <c r="D2679" i="9"/>
  <c r="C2681" i="2" s="1"/>
  <c r="A2681" i="2" s="1"/>
  <c r="D2677" i="9"/>
  <c r="C2679" i="2" s="1"/>
  <c r="A2679" i="2" s="1"/>
  <c r="D2675" i="9"/>
  <c r="C2677" i="2" s="1"/>
  <c r="A2677" i="2" s="1"/>
  <c r="D2673" i="9"/>
  <c r="C2675" i="2" s="1"/>
  <c r="A2675" i="2" s="1"/>
  <c r="D2671" i="9"/>
  <c r="C2673" i="2" s="1"/>
  <c r="A2673" i="2" s="1"/>
  <c r="D2669" i="9"/>
  <c r="C2671" i="2" s="1"/>
  <c r="A2671" i="2" s="1"/>
  <c r="D2667" i="9"/>
  <c r="C2669" i="2" s="1"/>
  <c r="A2669" i="2" s="1"/>
  <c r="D2663" i="9"/>
  <c r="C2665" i="2" s="1"/>
  <c r="A2665" i="2" s="1"/>
  <c r="D2659" i="9"/>
  <c r="C2661" i="2" s="1"/>
  <c r="A2661" i="2" s="1"/>
  <c r="D2655" i="9"/>
  <c r="C2657" i="2" s="1"/>
  <c r="A2657" i="2" s="1"/>
  <c r="D2653" i="9"/>
  <c r="C2655" i="2" s="1"/>
  <c r="A2655" i="2" s="1"/>
  <c r="D2641" i="9"/>
  <c r="C2643" i="2" s="1"/>
  <c r="A2643" i="2" s="1"/>
  <c r="D2637" i="9"/>
  <c r="C2639" i="2" s="1"/>
  <c r="A2639" i="2" s="1"/>
  <c r="D2635" i="9"/>
  <c r="C2637" i="2" s="1"/>
  <c r="A2637" i="2" s="1"/>
  <c r="D2633" i="9"/>
  <c r="C2635" i="2" s="1"/>
  <c r="A2635" i="2" s="1"/>
  <c r="D2631" i="9"/>
  <c r="C2633" i="2" s="1"/>
  <c r="A2633" i="2" s="1"/>
  <c r="D2629" i="9"/>
  <c r="C2631" i="2" s="1"/>
  <c r="A2631" i="2" s="1"/>
  <c r="D2627" i="9"/>
  <c r="C2629" i="2" s="1"/>
  <c r="A2629" i="2" s="1"/>
  <c r="D2625" i="9"/>
  <c r="C2627" i="2" s="1"/>
  <c r="A2627" i="2" s="1"/>
  <c r="D2623" i="9"/>
  <c r="C2625" i="2" s="1"/>
  <c r="A2625" i="2" s="1"/>
  <c r="D2619" i="9"/>
  <c r="C2621" i="2" s="1"/>
  <c r="A2621" i="2" s="1"/>
  <c r="D2615" i="9"/>
  <c r="C2617" i="2" s="1"/>
  <c r="A2617" i="2" s="1"/>
  <c r="D2611" i="9"/>
  <c r="C2613" i="2" s="1"/>
  <c r="A2613" i="2" s="1"/>
  <c r="D2607" i="9"/>
  <c r="C2609" i="2" s="1"/>
  <c r="A2609" i="2" s="1"/>
  <c r="D2595" i="9"/>
  <c r="C2597" i="2" s="1"/>
  <c r="A2597" i="2" s="1"/>
  <c r="D2591" i="9"/>
  <c r="C2593" i="2" s="1"/>
  <c r="A2593" i="2" s="1"/>
  <c r="D2587" i="9"/>
  <c r="C2589" i="2" s="1"/>
  <c r="A2589" i="2" s="1"/>
  <c r="D2585" i="9"/>
  <c r="C2587" i="2" s="1"/>
  <c r="A2587" i="2" s="1"/>
  <c r="D2575" i="9"/>
  <c r="C2577" i="2" s="1"/>
  <c r="A2577" i="2" s="1"/>
  <c r="D2571" i="9"/>
  <c r="C2573" i="2" s="1"/>
  <c r="A2573" i="2" s="1"/>
  <c r="D2567" i="9"/>
  <c r="C2569" i="2" s="1"/>
  <c r="A2569" i="2" s="1"/>
  <c r="D2563" i="9"/>
  <c r="C2565" i="2" s="1"/>
  <c r="A2565" i="2" s="1"/>
  <c r="D2559" i="9"/>
  <c r="C2561" i="2" s="1"/>
  <c r="A2561" i="2" s="1"/>
  <c r="D2557" i="9"/>
  <c r="C2559" i="2" s="1"/>
  <c r="A2559" i="2" s="1"/>
  <c r="D2531" i="9"/>
  <c r="C2533" i="2" s="1"/>
  <c r="A2533" i="2" s="1"/>
  <c r="D2527" i="9"/>
  <c r="C2529" i="2" s="1"/>
  <c r="A2529" i="2" s="1"/>
  <c r="D2523" i="9"/>
  <c r="C2525" i="2" s="1"/>
  <c r="A2525" i="2" s="1"/>
  <c r="D2519" i="9"/>
  <c r="C2521" i="2" s="1"/>
  <c r="A2521" i="2" s="1"/>
  <c r="D2515" i="9"/>
  <c r="C2517" i="2" s="1"/>
  <c r="A2517" i="2" s="1"/>
  <c r="D2513" i="9"/>
  <c r="C2515" i="2" s="1"/>
  <c r="A2515" i="2" s="1"/>
  <c r="D2333" i="9"/>
  <c r="C2335" i="2" s="1"/>
  <c r="A2335" i="2" s="1"/>
  <c r="D1360" i="9"/>
  <c r="C1362" i="2" s="1"/>
  <c r="A1362" i="2" s="1"/>
  <c r="D1358" i="9"/>
  <c r="C1360" i="2" s="1"/>
  <c r="A1360" i="2" s="1"/>
  <c r="D1353" i="9"/>
  <c r="C1355" i="2" s="1"/>
  <c r="A1355" i="2" s="1"/>
  <c r="D1351" i="9"/>
  <c r="C1353" i="2" s="1"/>
  <c r="A1353" i="2" s="1"/>
  <c r="D1342" i="9"/>
  <c r="C1344" i="2" s="1"/>
  <c r="A1344" i="2" s="1"/>
  <c r="D1337" i="9"/>
  <c r="C1339" i="2" s="1"/>
  <c r="A1339" i="2" s="1"/>
  <c r="D1335" i="9"/>
  <c r="C1337" i="2" s="1"/>
  <c r="A1337" i="2" s="1"/>
  <c r="D1328" i="9"/>
  <c r="C1330" i="2" s="1"/>
  <c r="A1330" i="2" s="1"/>
  <c r="D1326" i="9"/>
  <c r="C1328" i="2" s="1"/>
  <c r="A1328" i="2" s="1"/>
  <c r="D1321" i="9"/>
  <c r="C1323" i="2" s="1"/>
  <c r="A1323" i="2" s="1"/>
  <c r="D1319" i="9"/>
  <c r="C1321" i="2" s="1"/>
  <c r="A1321" i="2" s="1"/>
  <c r="D1312" i="9"/>
  <c r="C1314" i="2" s="1"/>
  <c r="A1314" i="2" s="1"/>
  <c r="D1310" i="9"/>
  <c r="C1312" i="2" s="1"/>
  <c r="A1312" i="2" s="1"/>
  <c r="D1305" i="9"/>
  <c r="C1307" i="2" s="1"/>
  <c r="A1307" i="2" s="1"/>
  <c r="D1303" i="9"/>
  <c r="C1305" i="2" s="1"/>
  <c r="A1305" i="2" s="1"/>
  <c r="D1296" i="9"/>
  <c r="C1298" i="2" s="1"/>
  <c r="A1298" i="2" s="1"/>
  <c r="D1294" i="9"/>
  <c r="C1296" i="2" s="1"/>
  <c r="A1296" i="2" s="1"/>
  <c r="D1289" i="9"/>
  <c r="C1291" i="2" s="1"/>
  <c r="A1291" i="2" s="1"/>
  <c r="D1287" i="9"/>
  <c r="C1289" i="2" s="1"/>
  <c r="A1289" i="2" s="1"/>
  <c r="D1280" i="9"/>
  <c r="C1282" i="2" s="1"/>
  <c r="A1282" i="2" s="1"/>
  <c r="D1273" i="9"/>
  <c r="C1275" i="2" s="1"/>
  <c r="A1275" i="2" s="1"/>
  <c r="D1271" i="9"/>
  <c r="C1273" i="2" s="1"/>
  <c r="A1273" i="2" s="1"/>
  <c r="D1264" i="9"/>
  <c r="C1266" i="2" s="1"/>
  <c r="A1266" i="2" s="1"/>
  <c r="D1262" i="9"/>
  <c r="C1264" i="2" s="1"/>
  <c r="A1264" i="2" s="1"/>
  <c r="D1255" i="9"/>
  <c r="C1257" i="2" s="1"/>
  <c r="A1257" i="2" s="1"/>
  <c r="D1248" i="9"/>
  <c r="C1250" i="2" s="1"/>
  <c r="A1250" i="2" s="1"/>
  <c r="D1246" i="9"/>
  <c r="C1248" i="2" s="1"/>
  <c r="A1248" i="2" s="1"/>
  <c r="D1241" i="9"/>
  <c r="C1243" i="2" s="1"/>
  <c r="A1243" i="2" s="1"/>
  <c r="D1239" i="9"/>
  <c r="C1241" i="2" s="1"/>
  <c r="A1241" i="2" s="1"/>
  <c r="D1232" i="9"/>
  <c r="C1234" i="2" s="1"/>
  <c r="A1234" i="2" s="1"/>
  <c r="D1230" i="9"/>
  <c r="C1232" i="2" s="1"/>
  <c r="A1232" i="2" s="1"/>
  <c r="D1225" i="9"/>
  <c r="C1227" i="2" s="1"/>
  <c r="A1227" i="2" s="1"/>
  <c r="D1223" i="9"/>
  <c r="C1225" i="2" s="1"/>
  <c r="A1225" i="2" s="1"/>
  <c r="D1216" i="9"/>
  <c r="C1218" i="2" s="1"/>
  <c r="A1218" i="2" s="1"/>
  <c r="D1214" i="9"/>
  <c r="C1216" i="2" s="1"/>
  <c r="A1216" i="2" s="1"/>
  <c r="D1209" i="9"/>
  <c r="C1211" i="2" s="1"/>
  <c r="A1211" i="2" s="1"/>
  <c r="D1207" i="9"/>
  <c r="C1209" i="2" s="1"/>
  <c r="A1209" i="2" s="1"/>
  <c r="D1200" i="9"/>
  <c r="C1202" i="2" s="1"/>
  <c r="A1202" i="2" s="1"/>
  <c r="D1198" i="9"/>
  <c r="C1200" i="2" s="1"/>
  <c r="A1200" i="2" s="1"/>
  <c r="D1193" i="9"/>
  <c r="C1195" i="2" s="1"/>
  <c r="A1195" i="2" s="1"/>
  <c r="D1184" i="9"/>
  <c r="C1186" i="2" s="1"/>
  <c r="A1186" i="2" s="1"/>
  <c r="D1182" i="9"/>
  <c r="C1184" i="2" s="1"/>
  <c r="A1184" i="2" s="1"/>
  <c r="D1177" i="9"/>
  <c r="C1179" i="2" s="1"/>
  <c r="A1179" i="2" s="1"/>
  <c r="D1175" i="9"/>
  <c r="C1177" i="2" s="1"/>
  <c r="A1177" i="2" s="1"/>
  <c r="D1166" i="9"/>
  <c r="C1168" i="2" s="1"/>
  <c r="A1168" i="2" s="1"/>
  <c r="D1161" i="9"/>
  <c r="C1163" i="2" s="1"/>
  <c r="A1163" i="2" s="1"/>
  <c r="D1159" i="9"/>
  <c r="C1161" i="2" s="1"/>
  <c r="A1161" i="2" s="1"/>
  <c r="D1152" i="9"/>
  <c r="C1154" i="2" s="1"/>
  <c r="A1154" i="2" s="1"/>
  <c r="D1150" i="9"/>
  <c r="C1152" i="2" s="1"/>
  <c r="A1152" i="2" s="1"/>
  <c r="D1145" i="9"/>
  <c r="C1147" i="2" s="1"/>
  <c r="A1147" i="2" s="1"/>
  <c r="D1143" i="9"/>
  <c r="C1145" i="2" s="1"/>
  <c r="A1145" i="2" s="1"/>
  <c r="D1136" i="9"/>
  <c r="C1138" i="2" s="1"/>
  <c r="A1138" i="2" s="1"/>
  <c r="D1134" i="9"/>
  <c r="C1136" i="2" s="1"/>
  <c r="A1136" i="2" s="1"/>
  <c r="D1129" i="9"/>
  <c r="C1131" i="2" s="1"/>
  <c r="A1131" i="2" s="1"/>
  <c r="D1127" i="9"/>
  <c r="C1129" i="2" s="1"/>
  <c r="A1129" i="2" s="1"/>
  <c r="D1120" i="9"/>
  <c r="C1122" i="2" s="1"/>
  <c r="A1122" i="2" s="1"/>
  <c r="D1118" i="9"/>
  <c r="C1120" i="2" s="1"/>
  <c r="A1120" i="2" s="1"/>
  <c r="D1113" i="9"/>
  <c r="C1115" i="2" s="1"/>
  <c r="A1115" i="2" s="1"/>
  <c r="D1111" i="9"/>
  <c r="C1113" i="2" s="1"/>
  <c r="A1113" i="2" s="1"/>
  <c r="D1104" i="9"/>
  <c r="C1106" i="2" s="1"/>
  <c r="A1106" i="2" s="1"/>
  <c r="D1097" i="9"/>
  <c r="C1099" i="2" s="1"/>
  <c r="A1099" i="2" s="1"/>
  <c r="D1095" i="9"/>
  <c r="C1097" i="2" s="1"/>
  <c r="A1097" i="2" s="1"/>
  <c r="D1088" i="9"/>
  <c r="C1090" i="2" s="1"/>
  <c r="A1090" i="2" s="1"/>
  <c r="D1086" i="9"/>
  <c r="C1088" i="2" s="1"/>
  <c r="A1088" i="2" s="1"/>
  <c r="D1079" i="9"/>
  <c r="C1081" i="2" s="1"/>
  <c r="A1081" i="2" s="1"/>
  <c r="D1072" i="9"/>
  <c r="C1074" i="2" s="1"/>
  <c r="A1074" i="2" s="1"/>
  <c r="D1070" i="9"/>
  <c r="C1072" i="2" s="1"/>
  <c r="A1072" i="2" s="1"/>
  <c r="D1065" i="9"/>
  <c r="C1067" i="2" s="1"/>
  <c r="A1067" i="2" s="1"/>
  <c r="D1063" i="9"/>
  <c r="C1065" i="2" s="1"/>
  <c r="A1065" i="2" s="1"/>
  <c r="D1056" i="9"/>
  <c r="C1058" i="2" s="1"/>
  <c r="A1058" i="2" s="1"/>
  <c r="D1054" i="9"/>
  <c r="C1056" i="2" s="1"/>
  <c r="A1056" i="2" s="1"/>
  <c r="D1049" i="9"/>
  <c r="C1051" i="2" s="1"/>
  <c r="A1051" i="2" s="1"/>
  <c r="D1047" i="9"/>
  <c r="C1049" i="2" s="1"/>
  <c r="A1049" i="2" s="1"/>
  <c r="D1040" i="9"/>
  <c r="C1042" i="2" s="1"/>
  <c r="A1042" i="2" s="1"/>
  <c r="D1038" i="9"/>
  <c r="C1040" i="2" s="1"/>
  <c r="A1040" i="2" s="1"/>
  <c r="D1033" i="9"/>
  <c r="C1035" i="2" s="1"/>
  <c r="A1035" i="2" s="1"/>
  <c r="D1031" i="9"/>
  <c r="C1033" i="2" s="1"/>
  <c r="A1033" i="2" s="1"/>
  <c r="D1024" i="9"/>
  <c r="C1026" i="2" s="1"/>
  <c r="A1026" i="2" s="1"/>
  <c r="D1022" i="9"/>
  <c r="C1024" i="2" s="1"/>
  <c r="A1024" i="2" s="1"/>
  <c r="D1017" i="9"/>
  <c r="C1019" i="2" s="1"/>
  <c r="A1019" i="2" s="1"/>
  <c r="D1008" i="9"/>
  <c r="C1010" i="2" s="1"/>
  <c r="A1010" i="2" s="1"/>
  <c r="D1006" i="9"/>
  <c r="C1008" i="2" s="1"/>
  <c r="A1008" i="2" s="1"/>
  <c r="D1001" i="9"/>
  <c r="C1003" i="2" s="1"/>
  <c r="A1003" i="2" s="1"/>
  <c r="D999" i="9"/>
  <c r="C1001" i="2" s="1"/>
  <c r="A1001" i="2" s="1"/>
  <c r="D990" i="9"/>
  <c r="C992" i="2" s="1"/>
  <c r="A992" i="2" s="1"/>
  <c r="D985" i="9"/>
  <c r="C987" i="2" s="1"/>
  <c r="A987" i="2" s="1"/>
  <c r="D983" i="9"/>
  <c r="C985" i="2" s="1"/>
  <c r="A985" i="2" s="1"/>
  <c r="D976" i="9"/>
  <c r="C978" i="2" s="1"/>
  <c r="A978" i="2" s="1"/>
  <c r="D974" i="9"/>
  <c r="C976" i="2" s="1"/>
  <c r="A976" i="2" s="1"/>
  <c r="D969" i="9"/>
  <c r="C971" i="2" s="1"/>
  <c r="A971" i="2" s="1"/>
  <c r="D967" i="9"/>
  <c r="C969" i="2" s="1"/>
  <c r="A969" i="2" s="1"/>
  <c r="D960" i="9"/>
  <c r="C962" i="2" s="1"/>
  <c r="A962" i="2" s="1"/>
  <c r="D958" i="9"/>
  <c r="C960" i="2" s="1"/>
  <c r="A960" i="2" s="1"/>
  <c r="D953" i="9"/>
  <c r="C955" i="2" s="1"/>
  <c r="A955" i="2" s="1"/>
  <c r="D951" i="9"/>
  <c r="C953" i="2" s="1"/>
  <c r="A953" i="2" s="1"/>
  <c r="D944" i="9"/>
  <c r="C946" i="2" s="1"/>
  <c r="A946" i="2" s="1"/>
  <c r="D942" i="9"/>
  <c r="C944" i="2" s="1"/>
  <c r="A944" i="2" s="1"/>
  <c r="D937" i="9"/>
  <c r="C939" i="2" s="1"/>
  <c r="A939" i="2" s="1"/>
  <c r="D935" i="9"/>
  <c r="C937" i="2" s="1"/>
  <c r="A937" i="2" s="1"/>
  <c r="D928" i="9"/>
  <c r="C930" i="2" s="1"/>
  <c r="A930" i="2" s="1"/>
  <c r="D921" i="9"/>
  <c r="C923" i="2" s="1"/>
  <c r="A923" i="2" s="1"/>
  <c r="D919" i="9"/>
  <c r="C921" i="2" s="1"/>
  <c r="A921" i="2" s="1"/>
  <c r="D912" i="9"/>
  <c r="C914" i="2" s="1"/>
  <c r="A914" i="2" s="1"/>
  <c r="D910" i="9"/>
  <c r="C912" i="2" s="1"/>
  <c r="A912" i="2" s="1"/>
  <c r="D903" i="9"/>
  <c r="C905" i="2" s="1"/>
  <c r="A905" i="2" s="1"/>
  <c r="D896" i="9"/>
  <c r="C898" i="2" s="1"/>
  <c r="A898" i="2" s="1"/>
  <c r="D894" i="9"/>
  <c r="C896" i="2" s="1"/>
  <c r="A896" i="2" s="1"/>
  <c r="D889" i="9"/>
  <c r="C891" i="2" s="1"/>
  <c r="A891" i="2" s="1"/>
  <c r="D887" i="9"/>
  <c r="C889" i="2" s="1"/>
  <c r="A889" i="2" s="1"/>
  <c r="D880" i="9"/>
  <c r="C882" i="2" s="1"/>
  <c r="A882" i="2" s="1"/>
  <c r="D878" i="9"/>
  <c r="C880" i="2" s="1"/>
  <c r="A880" i="2" s="1"/>
  <c r="D873" i="9"/>
  <c r="C875" i="2" s="1"/>
  <c r="A875" i="2" s="1"/>
  <c r="D871" i="9"/>
  <c r="C873" i="2" s="1"/>
  <c r="A873" i="2" s="1"/>
  <c r="D864" i="9"/>
  <c r="C866" i="2" s="1"/>
  <c r="A866" i="2" s="1"/>
  <c r="D862" i="9"/>
  <c r="C864" i="2" s="1"/>
  <c r="A864" i="2" s="1"/>
  <c r="D857" i="9"/>
  <c r="C859" i="2" s="1"/>
  <c r="A859" i="2" s="1"/>
  <c r="D855" i="9"/>
  <c r="C857" i="2" s="1"/>
  <c r="A857" i="2" s="1"/>
  <c r="D848" i="9"/>
  <c r="C850" i="2" s="1"/>
  <c r="A850" i="2" s="1"/>
  <c r="D846" i="9"/>
  <c r="C848" i="2" s="1"/>
  <c r="A848" i="2" s="1"/>
  <c r="D841" i="9"/>
  <c r="C843" i="2" s="1"/>
  <c r="A843" i="2" s="1"/>
  <c r="D832" i="9"/>
  <c r="C834" i="2" s="1"/>
  <c r="A834" i="2" s="1"/>
  <c r="D830" i="9"/>
  <c r="C832" i="2" s="1"/>
  <c r="A832" i="2" s="1"/>
  <c r="D825" i="9"/>
  <c r="C827" i="2" s="1"/>
  <c r="A827" i="2" s="1"/>
  <c r="D823" i="9"/>
  <c r="C825" i="2" s="1"/>
  <c r="A825" i="2" s="1"/>
  <c r="D814" i="9"/>
  <c r="C816" i="2" s="1"/>
  <c r="A816" i="2" s="1"/>
  <c r="D809" i="9"/>
  <c r="C811" i="2" s="1"/>
  <c r="A811" i="2" s="1"/>
  <c r="D807" i="9"/>
  <c r="C809" i="2" s="1"/>
  <c r="A809" i="2" s="1"/>
  <c r="D800" i="9"/>
  <c r="C802" i="2" s="1"/>
  <c r="A802" i="2" s="1"/>
  <c r="D798" i="9"/>
  <c r="C800" i="2" s="1"/>
  <c r="A800" i="2" s="1"/>
  <c r="D793" i="9"/>
  <c r="C795" i="2" s="1"/>
  <c r="A795" i="2" s="1"/>
  <c r="D791" i="9"/>
  <c r="C793" i="2" s="1"/>
  <c r="A793" i="2" s="1"/>
  <c r="D784" i="9"/>
  <c r="C786" i="2" s="1"/>
  <c r="A786" i="2" s="1"/>
  <c r="D782" i="9"/>
  <c r="C784" i="2" s="1"/>
  <c r="A784" i="2" s="1"/>
  <c r="D777" i="9"/>
  <c r="C779" i="2" s="1"/>
  <c r="A779" i="2" s="1"/>
  <c r="D775" i="9"/>
  <c r="C777" i="2" s="1"/>
  <c r="A777" i="2" s="1"/>
  <c r="D768" i="9"/>
  <c r="C770" i="2" s="1"/>
  <c r="A770" i="2" s="1"/>
  <c r="D766" i="9"/>
  <c r="C768" i="2" s="1"/>
  <c r="A768" i="2" s="1"/>
  <c r="D761" i="9"/>
  <c r="C763" i="2" s="1"/>
  <c r="A763" i="2" s="1"/>
  <c r="D759" i="9"/>
  <c r="C761" i="2" s="1"/>
  <c r="A761" i="2" s="1"/>
  <c r="D752" i="9"/>
  <c r="C754" i="2" s="1"/>
  <c r="A754" i="2" s="1"/>
  <c r="D745" i="9"/>
  <c r="C747" i="2" s="1"/>
  <c r="A747" i="2" s="1"/>
  <c r="D743" i="9"/>
  <c r="C745" i="2" s="1"/>
  <c r="A745" i="2" s="1"/>
  <c r="D736" i="9"/>
  <c r="C738" i="2" s="1"/>
  <c r="A738" i="2" s="1"/>
  <c r="D734" i="9"/>
  <c r="C736" i="2" s="1"/>
  <c r="A736" i="2" s="1"/>
  <c r="D727" i="9"/>
  <c r="C729" i="2" s="1"/>
  <c r="A729" i="2" s="1"/>
  <c r="D720" i="9"/>
  <c r="C722" i="2" s="1"/>
  <c r="A722" i="2" s="1"/>
  <c r="D718" i="9"/>
  <c r="C720" i="2" s="1"/>
  <c r="A720" i="2" s="1"/>
  <c r="D713" i="9"/>
  <c r="C715" i="2" s="1"/>
  <c r="A715" i="2" s="1"/>
  <c r="D711" i="9"/>
  <c r="C713" i="2" s="1"/>
  <c r="A713" i="2" s="1"/>
  <c r="D704" i="9"/>
  <c r="C706" i="2" s="1"/>
  <c r="A706" i="2" s="1"/>
  <c r="D702" i="9"/>
  <c r="C704" i="2" s="1"/>
  <c r="A704" i="2" s="1"/>
  <c r="D697" i="9"/>
  <c r="C699" i="2" s="1"/>
  <c r="A699" i="2" s="1"/>
  <c r="D695" i="9"/>
  <c r="C697" i="2" s="1"/>
  <c r="A697" i="2" s="1"/>
  <c r="D688" i="9"/>
  <c r="C690" i="2" s="1"/>
  <c r="A690" i="2" s="1"/>
  <c r="D686" i="9"/>
  <c r="C688" i="2" s="1"/>
  <c r="A688" i="2" s="1"/>
  <c r="D681" i="9"/>
  <c r="C683" i="2" s="1"/>
  <c r="A683" i="2" s="1"/>
  <c r="D679" i="9"/>
  <c r="C681" i="2" s="1"/>
  <c r="A681" i="2" s="1"/>
  <c r="D672" i="9"/>
  <c r="C674" i="2" s="1"/>
  <c r="A674" i="2" s="1"/>
  <c r="D670" i="9"/>
  <c r="C672" i="2" s="1"/>
  <c r="A672" i="2" s="1"/>
  <c r="D665" i="9"/>
  <c r="C667" i="2" s="1"/>
  <c r="A667" i="2" s="1"/>
  <c r="D656" i="9"/>
  <c r="C658" i="2" s="1"/>
  <c r="A658" i="2" s="1"/>
  <c r="D654" i="9"/>
  <c r="C656" i="2" s="1"/>
  <c r="A656" i="2" s="1"/>
  <c r="D649" i="9"/>
  <c r="C651" i="2" s="1"/>
  <c r="A651" i="2" s="1"/>
  <c r="D647" i="9"/>
  <c r="C649" i="2" s="1"/>
  <c r="A649" i="2" s="1"/>
  <c r="D638" i="9"/>
  <c r="C640" i="2" s="1"/>
  <c r="A640" i="2" s="1"/>
  <c r="D633" i="9"/>
  <c r="C635" i="2" s="1"/>
  <c r="A635" i="2" s="1"/>
  <c r="D631" i="9"/>
  <c r="C633" i="2" s="1"/>
  <c r="A633" i="2" s="1"/>
  <c r="D624" i="9"/>
  <c r="C626" i="2" s="1"/>
  <c r="A626" i="2" s="1"/>
  <c r="D622" i="9"/>
  <c r="C624" i="2" s="1"/>
  <c r="A624" i="2" s="1"/>
  <c r="D617" i="9"/>
  <c r="C619" i="2" s="1"/>
  <c r="A619" i="2" s="1"/>
  <c r="D615" i="9"/>
  <c r="C617" i="2" s="1"/>
  <c r="A617" i="2" s="1"/>
  <c r="D608" i="9"/>
  <c r="C610" i="2" s="1"/>
  <c r="A610" i="2" s="1"/>
  <c r="D606" i="9"/>
  <c r="C608" i="2" s="1"/>
  <c r="A608" i="2" s="1"/>
  <c r="D601" i="9"/>
  <c r="C603" i="2" s="1"/>
  <c r="A603" i="2" s="1"/>
  <c r="D599" i="9"/>
  <c r="C601" i="2" s="1"/>
  <c r="A601" i="2" s="1"/>
  <c r="D592" i="9"/>
  <c r="C594" i="2" s="1"/>
  <c r="A594" i="2" s="1"/>
  <c r="D590" i="9"/>
  <c r="C592" i="2" s="1"/>
  <c r="A592" i="2" s="1"/>
  <c r="D585" i="9"/>
  <c r="C587" i="2" s="1"/>
  <c r="A587" i="2" s="1"/>
  <c r="D583" i="9"/>
  <c r="C585" i="2" s="1"/>
  <c r="A585" i="2" s="1"/>
  <c r="D576" i="9"/>
  <c r="C578" i="2" s="1"/>
  <c r="A578" i="2" s="1"/>
  <c r="D569" i="9"/>
  <c r="C571" i="2" s="1"/>
  <c r="A571" i="2" s="1"/>
  <c r="D567" i="9"/>
  <c r="C569" i="2" s="1"/>
  <c r="A569" i="2" s="1"/>
  <c r="D560" i="9"/>
  <c r="C562" i="2" s="1"/>
  <c r="A562" i="2" s="1"/>
  <c r="D558" i="9"/>
  <c r="C560" i="2" s="1"/>
  <c r="A560" i="2" s="1"/>
  <c r="D551" i="9"/>
  <c r="C553" i="2" s="1"/>
  <c r="A553" i="2" s="1"/>
  <c r="D544" i="9"/>
  <c r="C546" i="2" s="1"/>
  <c r="A546" i="2" s="1"/>
  <c r="D542" i="9"/>
  <c r="C544" i="2" s="1"/>
  <c r="A544" i="2" s="1"/>
  <c r="D537" i="9"/>
  <c r="C539" i="2" s="1"/>
  <c r="A539" i="2" s="1"/>
  <c r="D535" i="9"/>
  <c r="C537" i="2" s="1"/>
  <c r="A537" i="2" s="1"/>
  <c r="D528" i="9"/>
  <c r="C530" i="2" s="1"/>
  <c r="A530" i="2" s="1"/>
  <c r="D526" i="9"/>
  <c r="C528" i="2" s="1"/>
  <c r="A528" i="2" s="1"/>
  <c r="D521" i="9"/>
  <c r="C523" i="2" s="1"/>
  <c r="A523" i="2" s="1"/>
  <c r="D519" i="9"/>
  <c r="C521" i="2" s="1"/>
  <c r="A521" i="2" s="1"/>
  <c r="D512" i="9"/>
  <c r="C514" i="2" s="1"/>
  <c r="A514" i="2" s="1"/>
  <c r="D510" i="9"/>
  <c r="C512" i="2" s="1"/>
  <c r="A512" i="2" s="1"/>
  <c r="D505" i="9"/>
  <c r="C507" i="2" s="1"/>
  <c r="A507" i="2" s="1"/>
  <c r="D503" i="9"/>
  <c r="C505" i="2" s="1"/>
  <c r="A505" i="2" s="1"/>
  <c r="D496" i="9"/>
  <c r="C498" i="2" s="1"/>
  <c r="A498" i="2" s="1"/>
  <c r="D494" i="9"/>
  <c r="C496" i="2" s="1"/>
  <c r="A496" i="2" s="1"/>
  <c r="D489" i="9"/>
  <c r="C491" i="2" s="1"/>
  <c r="A491" i="2" s="1"/>
  <c r="D480" i="9"/>
  <c r="C482" i="2" s="1"/>
  <c r="A482" i="2" s="1"/>
  <c r="D478" i="9"/>
  <c r="C480" i="2" s="1"/>
  <c r="A480" i="2" s="1"/>
  <c r="D473" i="9"/>
  <c r="C475" i="2" s="1"/>
  <c r="A475" i="2" s="1"/>
  <c r="D471" i="9"/>
  <c r="C473" i="2" s="1"/>
  <c r="A473" i="2" s="1"/>
  <c r="D462" i="9"/>
  <c r="C464" i="2" s="1"/>
  <c r="A464" i="2" s="1"/>
  <c r="D457" i="9"/>
  <c r="C459" i="2" s="1"/>
  <c r="A459" i="2" s="1"/>
  <c r="D455" i="9"/>
  <c r="C457" i="2" s="1"/>
  <c r="A457" i="2" s="1"/>
  <c r="D448" i="9"/>
  <c r="C450" i="2" s="1"/>
  <c r="A450" i="2" s="1"/>
  <c r="D446" i="9"/>
  <c r="C448" i="2" s="1"/>
  <c r="A448" i="2" s="1"/>
  <c r="D441" i="9"/>
  <c r="C443" i="2" s="1"/>
  <c r="A443" i="2" s="1"/>
  <c r="D439" i="9"/>
  <c r="C441" i="2" s="1"/>
  <c r="A441" i="2" s="1"/>
  <c r="D432" i="9"/>
  <c r="C434" i="2" s="1"/>
  <c r="A434" i="2" s="1"/>
  <c r="D430" i="9"/>
  <c r="C432" i="2" s="1"/>
  <c r="A432" i="2" s="1"/>
  <c r="D425" i="9"/>
  <c r="C427" i="2" s="1"/>
  <c r="A427" i="2" s="1"/>
  <c r="D423" i="9"/>
  <c r="C425" i="2" s="1"/>
  <c r="A425" i="2" s="1"/>
  <c r="D416" i="9"/>
  <c r="C418" i="2" s="1"/>
  <c r="A418" i="2" s="1"/>
  <c r="D414" i="9"/>
  <c r="C416" i="2" s="1"/>
  <c r="A416" i="2" s="1"/>
  <c r="D409" i="9"/>
  <c r="C411" i="2" s="1"/>
  <c r="A411" i="2" s="1"/>
  <c r="D407" i="9"/>
  <c r="C409" i="2" s="1"/>
  <c r="A409" i="2" s="1"/>
  <c r="D400" i="9"/>
  <c r="C402" i="2" s="1"/>
  <c r="A402" i="2" s="1"/>
  <c r="D393" i="9"/>
  <c r="C395" i="2" s="1"/>
  <c r="A395" i="2" s="1"/>
  <c r="D391" i="9"/>
  <c r="C393" i="2" s="1"/>
  <c r="A393" i="2" s="1"/>
  <c r="D384" i="9"/>
  <c r="C386" i="2" s="1"/>
  <c r="A386" i="2" s="1"/>
  <c r="D382" i="9"/>
  <c r="C384" i="2" s="1"/>
  <c r="A384" i="2" s="1"/>
  <c r="D375" i="9"/>
  <c r="C377" i="2" s="1"/>
  <c r="A377" i="2" s="1"/>
  <c r="D368" i="9"/>
  <c r="C370" i="2" s="1"/>
  <c r="A370" i="2" s="1"/>
  <c r="D366" i="9"/>
  <c r="C368" i="2" s="1"/>
  <c r="A368" i="2" s="1"/>
  <c r="D361" i="9"/>
  <c r="C363" i="2" s="1"/>
  <c r="A363" i="2" s="1"/>
  <c r="D359" i="9"/>
  <c r="C361" i="2" s="1"/>
  <c r="A361" i="2" s="1"/>
  <c r="D352" i="9"/>
  <c r="C354" i="2" s="1"/>
  <c r="A354" i="2" s="1"/>
  <c r="D350" i="9"/>
  <c r="C352" i="2" s="1"/>
  <c r="A352" i="2" s="1"/>
  <c r="D345" i="9"/>
  <c r="C347" i="2" s="1"/>
  <c r="A347" i="2" s="1"/>
  <c r="D343" i="9"/>
  <c r="C345" i="2" s="1"/>
  <c r="A345" i="2" s="1"/>
  <c r="D336" i="9"/>
  <c r="C338" i="2" s="1"/>
  <c r="A338" i="2" s="1"/>
  <c r="D334" i="9"/>
  <c r="C336" i="2" s="1"/>
  <c r="A336" i="2" s="1"/>
  <c r="D329" i="9"/>
  <c r="C331" i="2" s="1"/>
  <c r="A331" i="2" s="1"/>
  <c r="D327" i="9"/>
  <c r="C329" i="2" s="1"/>
  <c r="A329" i="2" s="1"/>
  <c r="D320" i="9"/>
  <c r="C322" i="2" s="1"/>
  <c r="A322" i="2" s="1"/>
  <c r="D318" i="9"/>
  <c r="C320" i="2" s="1"/>
  <c r="A320" i="2" s="1"/>
  <c r="D313" i="9"/>
  <c r="C315" i="2" s="1"/>
  <c r="A315" i="2" s="1"/>
  <c r="D304" i="9"/>
  <c r="C306" i="2" s="1"/>
  <c r="A306" i="2" s="1"/>
  <c r="D302" i="9"/>
  <c r="C304" i="2" s="1"/>
  <c r="A304" i="2" s="1"/>
  <c r="D297" i="9"/>
  <c r="C299" i="2" s="1"/>
  <c r="A299" i="2" s="1"/>
  <c r="D295" i="9"/>
  <c r="C297" i="2" s="1"/>
  <c r="A297" i="2" s="1"/>
  <c r="D286" i="9"/>
  <c r="C288" i="2" s="1"/>
  <c r="A288" i="2" s="1"/>
  <c r="D281" i="9"/>
  <c r="C283" i="2" s="1"/>
  <c r="A283" i="2" s="1"/>
  <c r="D279" i="9"/>
  <c r="C281" i="2" s="1"/>
  <c r="A281" i="2" s="1"/>
  <c r="D272" i="9"/>
  <c r="C274" i="2" s="1"/>
  <c r="A274" i="2" s="1"/>
  <c r="D270" i="9"/>
  <c r="C272" i="2" s="1"/>
  <c r="A272" i="2" s="1"/>
  <c r="D265" i="9"/>
  <c r="C267" i="2" s="1"/>
  <c r="D263" i="9"/>
  <c r="C265" i="2" s="1"/>
  <c r="D256" i="9"/>
  <c r="C258" i="2" s="1"/>
  <c r="D254" i="9"/>
  <c r="C256" i="2" s="1"/>
  <c r="D249" i="9"/>
  <c r="C251" i="2" s="1"/>
  <c r="D247" i="9"/>
  <c r="C249" i="2" s="1"/>
  <c r="D240" i="9"/>
  <c r="C242" i="2" s="1"/>
  <c r="D238" i="9"/>
  <c r="C240" i="2" s="1"/>
  <c r="D233" i="9"/>
  <c r="C235" i="2" s="1"/>
  <c r="D231" i="9"/>
  <c r="C233" i="2" s="1"/>
  <c r="D224" i="9"/>
  <c r="C226" i="2" s="1"/>
  <c r="D217" i="9"/>
  <c r="C219" i="2" s="1"/>
  <c r="D215" i="9"/>
  <c r="C217" i="2" s="1"/>
  <c r="D208" i="9"/>
  <c r="C210" i="2" s="1"/>
  <c r="D206" i="9"/>
  <c r="C208" i="2" s="1"/>
  <c r="D199" i="9"/>
  <c r="C201" i="2" s="1"/>
  <c r="D192" i="9"/>
  <c r="C194" i="2" s="1"/>
  <c r="D190" i="9"/>
  <c r="C192" i="2" s="1"/>
  <c r="D185" i="9"/>
  <c r="C187" i="2" s="1"/>
  <c r="D183" i="9"/>
  <c r="C185" i="2" s="1"/>
  <c r="D176" i="9"/>
  <c r="C178" i="2" s="1"/>
  <c r="D174" i="9"/>
  <c r="C176" i="2" s="1"/>
  <c r="D169" i="9"/>
  <c r="C171" i="2" s="1"/>
  <c r="D167" i="9"/>
  <c r="C169" i="2" s="1"/>
  <c r="D160" i="9"/>
  <c r="C162" i="2" s="1"/>
  <c r="D158" i="9"/>
  <c r="C160" i="2" s="1"/>
  <c r="D153" i="9"/>
  <c r="C155" i="2" s="1"/>
  <c r="D151" i="9"/>
  <c r="C153" i="2" s="1"/>
  <c r="D144" i="9"/>
  <c r="C146" i="2" s="1"/>
  <c r="D142" i="9"/>
  <c r="C144" i="2" s="1"/>
  <c r="D137" i="9"/>
  <c r="C139" i="2" s="1"/>
  <c r="D128" i="9"/>
  <c r="C130" i="2" s="1"/>
  <c r="D126" i="9"/>
  <c r="C128" i="2" s="1"/>
  <c r="D121" i="9"/>
  <c r="C123" i="2" s="1"/>
  <c r="D119" i="9"/>
  <c r="C121" i="2" s="1"/>
  <c r="D110" i="9"/>
  <c r="C112" i="2" s="1"/>
  <c r="D105" i="9"/>
  <c r="C107" i="2" s="1"/>
  <c r="D103" i="9"/>
  <c r="C105" i="2" s="1"/>
  <c r="D96" i="9"/>
  <c r="C98" i="2" s="1"/>
  <c r="D94" i="9"/>
  <c r="C96" i="2" s="1"/>
  <c r="D89" i="9"/>
  <c r="C91" i="2" s="1"/>
  <c r="D87" i="9"/>
  <c r="C89" i="2" s="1"/>
  <c r="D80" i="9"/>
  <c r="C82" i="2" s="1"/>
  <c r="D78" i="9"/>
  <c r="C80" i="2" s="1"/>
  <c r="D73" i="9"/>
  <c r="C75" i="2" s="1"/>
  <c r="D71" i="9"/>
  <c r="C73" i="2" s="1"/>
  <c r="D64" i="9"/>
  <c r="C66" i="2" s="1"/>
  <c r="D62" i="9"/>
  <c r="C64" i="2" s="1"/>
  <c r="D57" i="9"/>
  <c r="C59" i="2" s="1"/>
  <c r="D55" i="9"/>
  <c r="C57" i="2" s="1"/>
  <c r="D48" i="9"/>
  <c r="C50" i="2" s="1"/>
  <c r="D41" i="9"/>
  <c r="C43" i="2" s="1"/>
  <c r="D39" i="9"/>
  <c r="C41" i="2" s="1"/>
  <c r="D32" i="9"/>
  <c r="C34" i="2" s="1"/>
  <c r="D30" i="9"/>
  <c r="C32" i="2" s="1"/>
  <c r="D23" i="9"/>
  <c r="C25" i="2" s="1"/>
  <c r="D16" i="9"/>
  <c r="C18" i="2" s="1"/>
  <c r="D14" i="9"/>
  <c r="C16" i="2" s="1"/>
  <c r="D9" i="9"/>
  <c r="C11" i="2" s="1"/>
  <c r="D7" i="9"/>
  <c r="C9" i="2" s="1"/>
  <c r="D3190" i="9"/>
  <c r="C3192" i="2" s="1"/>
  <c r="A3192" i="2" s="1"/>
  <c r="D3188" i="9"/>
  <c r="C3190" i="2" s="1"/>
  <c r="A3190" i="2" s="1"/>
  <c r="D3186" i="9"/>
  <c r="C3188" i="2" s="1"/>
  <c r="A3188" i="2" s="1"/>
  <c r="D3184" i="9"/>
  <c r="C3186" i="2" s="1"/>
  <c r="A3186" i="2" s="1"/>
  <c r="D3182" i="9"/>
  <c r="C3184" i="2" s="1"/>
  <c r="A3184" i="2" s="1"/>
  <c r="D3180" i="9"/>
  <c r="C3182" i="2" s="1"/>
  <c r="A3182" i="2" s="1"/>
  <c r="D3178" i="9"/>
  <c r="C3180" i="2" s="1"/>
  <c r="A3180" i="2" s="1"/>
  <c r="D3176" i="9"/>
  <c r="C3178" i="2" s="1"/>
  <c r="A3178" i="2" s="1"/>
  <c r="D3174" i="9"/>
  <c r="C3176" i="2" s="1"/>
  <c r="A3176" i="2" s="1"/>
  <c r="D3172" i="9"/>
  <c r="C3174" i="2" s="1"/>
  <c r="A3174" i="2" s="1"/>
  <c r="D3168" i="9"/>
  <c r="C3170" i="2" s="1"/>
  <c r="A3170" i="2" s="1"/>
  <c r="D3166" i="9"/>
  <c r="C3168" i="2" s="1"/>
  <c r="A3168" i="2" s="1"/>
  <c r="D3164" i="9"/>
  <c r="C3166" i="2" s="1"/>
  <c r="A3166" i="2" s="1"/>
  <c r="D3162" i="9"/>
  <c r="C3164" i="2" s="1"/>
  <c r="A3164" i="2" s="1"/>
  <c r="D3160" i="9"/>
  <c r="C3162" i="2" s="1"/>
  <c r="A3162" i="2" s="1"/>
  <c r="D3158" i="9"/>
  <c r="C3160" i="2" s="1"/>
  <c r="A3160" i="2" s="1"/>
  <c r="D3156" i="9"/>
  <c r="C3158" i="2" s="1"/>
  <c r="A3158" i="2" s="1"/>
  <c r="D3154" i="9"/>
  <c r="C3156" i="2" s="1"/>
  <c r="A3156" i="2" s="1"/>
  <c r="D3152" i="9"/>
  <c r="C3154" i="2" s="1"/>
  <c r="A3154" i="2" s="1"/>
  <c r="D3150" i="9"/>
  <c r="C3152" i="2" s="1"/>
  <c r="A3152" i="2" s="1"/>
  <c r="D3146" i="9"/>
  <c r="C3148" i="2" s="1"/>
  <c r="A3148" i="2" s="1"/>
  <c r="D3144" i="9"/>
  <c r="C3146" i="2" s="1"/>
  <c r="A3146" i="2" s="1"/>
  <c r="D3142" i="9"/>
  <c r="C3144" i="2" s="1"/>
  <c r="A3144" i="2" s="1"/>
  <c r="D3140" i="9"/>
  <c r="C3142" i="2" s="1"/>
  <c r="A3142" i="2" s="1"/>
  <c r="D3138" i="9"/>
  <c r="C3140" i="2" s="1"/>
  <c r="A3140" i="2" s="1"/>
  <c r="D3136" i="9"/>
  <c r="C3138" i="2" s="1"/>
  <c r="A3138" i="2" s="1"/>
  <c r="D3134" i="9"/>
  <c r="C3136" i="2" s="1"/>
  <c r="A3136" i="2" s="1"/>
  <c r="D3132" i="9"/>
  <c r="C3134" i="2" s="1"/>
  <c r="A3134" i="2" s="1"/>
  <c r="D3130" i="9"/>
  <c r="C3132" i="2" s="1"/>
  <c r="A3132" i="2" s="1"/>
  <c r="D3128" i="9"/>
  <c r="C3130" i="2" s="1"/>
  <c r="A3130" i="2" s="1"/>
  <c r="D3124" i="9"/>
  <c r="C3126" i="2" s="1"/>
  <c r="A3126" i="2" s="1"/>
  <c r="D3122" i="9"/>
  <c r="C3124" i="2" s="1"/>
  <c r="A3124" i="2" s="1"/>
  <c r="D3120" i="9"/>
  <c r="C3122" i="2" s="1"/>
  <c r="A3122" i="2" s="1"/>
  <c r="D3118" i="9"/>
  <c r="C3120" i="2" s="1"/>
  <c r="A3120" i="2" s="1"/>
  <c r="D3116" i="9"/>
  <c r="C3118" i="2" s="1"/>
  <c r="A3118" i="2" s="1"/>
  <c r="D3114" i="9"/>
  <c r="C3116" i="2" s="1"/>
  <c r="A3116" i="2" s="1"/>
  <c r="D3112" i="9"/>
  <c r="C3114" i="2" s="1"/>
  <c r="A3114" i="2" s="1"/>
  <c r="D3110" i="9"/>
  <c r="C3112" i="2" s="1"/>
  <c r="A3112" i="2" s="1"/>
  <c r="D3108" i="9"/>
  <c r="C3110" i="2" s="1"/>
  <c r="A3110" i="2" s="1"/>
  <c r="D3106" i="9"/>
  <c r="C3108" i="2" s="1"/>
  <c r="A3108" i="2" s="1"/>
  <c r="D3102" i="9"/>
  <c r="C3104" i="2" s="1"/>
  <c r="A3104" i="2" s="1"/>
  <c r="D3100" i="9"/>
  <c r="C3102" i="2" s="1"/>
  <c r="A3102" i="2" s="1"/>
  <c r="D3098" i="9"/>
  <c r="C3100" i="2" s="1"/>
  <c r="A3100" i="2" s="1"/>
  <c r="D3096" i="9"/>
  <c r="C3098" i="2" s="1"/>
  <c r="A3098" i="2" s="1"/>
  <c r="D3094" i="9"/>
  <c r="C3096" i="2" s="1"/>
  <c r="A3096" i="2" s="1"/>
  <c r="D3092" i="9"/>
  <c r="C3094" i="2" s="1"/>
  <c r="A3094" i="2" s="1"/>
  <c r="D3090" i="9"/>
  <c r="C3092" i="2" s="1"/>
  <c r="A3092" i="2" s="1"/>
  <c r="D3088" i="9"/>
  <c r="C3090" i="2" s="1"/>
  <c r="A3090" i="2" s="1"/>
  <c r="D3086" i="9"/>
  <c r="C3088" i="2" s="1"/>
  <c r="A3088" i="2" s="1"/>
  <c r="D3084" i="9"/>
  <c r="C3086" i="2" s="1"/>
  <c r="A3086" i="2" s="1"/>
  <c r="D3080" i="9"/>
  <c r="C3082" i="2" s="1"/>
  <c r="A3082" i="2" s="1"/>
  <c r="D3078" i="9"/>
  <c r="C3080" i="2" s="1"/>
  <c r="A3080" i="2" s="1"/>
  <c r="D3076" i="9"/>
  <c r="C3078" i="2" s="1"/>
  <c r="A3078" i="2" s="1"/>
  <c r="D3074" i="9"/>
  <c r="C3076" i="2" s="1"/>
  <c r="A3076" i="2" s="1"/>
  <c r="D3072" i="9"/>
  <c r="C3074" i="2" s="1"/>
  <c r="A3074" i="2" s="1"/>
  <c r="D3070" i="9"/>
  <c r="C3072" i="2" s="1"/>
  <c r="A3072" i="2" s="1"/>
  <c r="D3068" i="9"/>
  <c r="C3070" i="2" s="1"/>
  <c r="A3070" i="2" s="1"/>
  <c r="D3066" i="9"/>
  <c r="C3068" i="2" s="1"/>
  <c r="A3068" i="2" s="1"/>
  <c r="D3064" i="9"/>
  <c r="C3066" i="2" s="1"/>
  <c r="A3066" i="2" s="1"/>
  <c r="D3062" i="9"/>
  <c r="C3064" i="2" s="1"/>
  <c r="A3064" i="2" s="1"/>
  <c r="D3058" i="9"/>
  <c r="C3060" i="2" s="1"/>
  <c r="A3060" i="2" s="1"/>
  <c r="D3056" i="9"/>
  <c r="C3058" i="2" s="1"/>
  <c r="A3058" i="2" s="1"/>
  <c r="D3054" i="9"/>
  <c r="C3056" i="2" s="1"/>
  <c r="A3056" i="2" s="1"/>
  <c r="D3052" i="9"/>
  <c r="C3054" i="2" s="1"/>
  <c r="A3054" i="2" s="1"/>
  <c r="D3050" i="9"/>
  <c r="C3052" i="2" s="1"/>
  <c r="A3052" i="2" s="1"/>
  <c r="D3048" i="9"/>
  <c r="C3050" i="2" s="1"/>
  <c r="A3050" i="2" s="1"/>
  <c r="D3046" i="9"/>
  <c r="C3048" i="2" s="1"/>
  <c r="A3048" i="2" s="1"/>
  <c r="D3044" i="9"/>
  <c r="C3046" i="2" s="1"/>
  <c r="A3046" i="2" s="1"/>
  <c r="D3042" i="9"/>
  <c r="C3044" i="2" s="1"/>
  <c r="A3044" i="2" s="1"/>
  <c r="D3040" i="9"/>
  <c r="C3042" i="2" s="1"/>
  <c r="A3042" i="2" s="1"/>
  <c r="D3036" i="9"/>
  <c r="C3038" i="2" s="1"/>
  <c r="A3038" i="2" s="1"/>
  <c r="D3034" i="9"/>
  <c r="C3036" i="2" s="1"/>
  <c r="A3036" i="2" s="1"/>
  <c r="D3032" i="9"/>
  <c r="C3034" i="2" s="1"/>
  <c r="A3034" i="2" s="1"/>
  <c r="D3030" i="9"/>
  <c r="C3032" i="2" s="1"/>
  <c r="A3032" i="2" s="1"/>
  <c r="D3028" i="9"/>
  <c r="C3030" i="2" s="1"/>
  <c r="A3030" i="2" s="1"/>
  <c r="D3026" i="9"/>
  <c r="C3028" i="2" s="1"/>
  <c r="A3028" i="2" s="1"/>
  <c r="D3024" i="9"/>
  <c r="C3026" i="2" s="1"/>
  <c r="A3026" i="2" s="1"/>
  <c r="D3022" i="9"/>
  <c r="C3024" i="2" s="1"/>
  <c r="A3024" i="2" s="1"/>
  <c r="D3020" i="9"/>
  <c r="C3022" i="2" s="1"/>
  <c r="A3022" i="2" s="1"/>
  <c r="D3018" i="9"/>
  <c r="C3020" i="2" s="1"/>
  <c r="A3020" i="2" s="1"/>
  <c r="D3014" i="9"/>
  <c r="C3016" i="2" s="1"/>
  <c r="A3016" i="2" s="1"/>
  <c r="D3012" i="9"/>
  <c r="C3014" i="2" s="1"/>
  <c r="A3014" i="2" s="1"/>
  <c r="D3010" i="9"/>
  <c r="C3012" i="2" s="1"/>
  <c r="A3012" i="2" s="1"/>
  <c r="D3008" i="9"/>
  <c r="C3010" i="2" s="1"/>
  <c r="A3010" i="2" s="1"/>
  <c r="D3006" i="9"/>
  <c r="C3008" i="2" s="1"/>
  <c r="A3008" i="2" s="1"/>
  <c r="D3004" i="9"/>
  <c r="C3006" i="2" s="1"/>
  <c r="A3006" i="2" s="1"/>
  <c r="D3002" i="9"/>
  <c r="C3004" i="2" s="1"/>
  <c r="A3004" i="2" s="1"/>
  <c r="D3000" i="9"/>
  <c r="C3002" i="2" s="1"/>
  <c r="A3002" i="2" s="1"/>
  <c r="D2998" i="9"/>
  <c r="C3000" i="2" s="1"/>
  <c r="A3000" i="2" s="1"/>
  <c r="D2996" i="9"/>
  <c r="C2998" i="2" s="1"/>
  <c r="A2998" i="2" s="1"/>
  <c r="D2992" i="9"/>
  <c r="C2994" i="2" s="1"/>
  <c r="A2994" i="2" s="1"/>
  <c r="D2990" i="9"/>
  <c r="C2992" i="2" s="1"/>
  <c r="A2992" i="2" s="1"/>
  <c r="D2988" i="9"/>
  <c r="C2990" i="2" s="1"/>
  <c r="A2990" i="2" s="1"/>
  <c r="D2986" i="9"/>
  <c r="C2988" i="2" s="1"/>
  <c r="A2988" i="2" s="1"/>
  <c r="D2984" i="9"/>
  <c r="C2986" i="2" s="1"/>
  <c r="A2986" i="2" s="1"/>
  <c r="D2982" i="9"/>
  <c r="C2984" i="2" s="1"/>
  <c r="A2984" i="2" s="1"/>
  <c r="D2980" i="9"/>
  <c r="C2982" i="2" s="1"/>
  <c r="A2982" i="2" s="1"/>
  <c r="D2978" i="9"/>
  <c r="C2980" i="2" s="1"/>
  <c r="A2980" i="2" s="1"/>
  <c r="D2976" i="9"/>
  <c r="C2978" i="2" s="1"/>
  <c r="A2978" i="2" s="1"/>
  <c r="D2974" i="9"/>
  <c r="C2976" i="2" s="1"/>
  <c r="A2976" i="2" s="1"/>
  <c r="D2970" i="9"/>
  <c r="C2972" i="2" s="1"/>
  <c r="A2972" i="2" s="1"/>
  <c r="D2968" i="9"/>
  <c r="C2970" i="2" s="1"/>
  <c r="A2970" i="2" s="1"/>
  <c r="D2966" i="9"/>
  <c r="C2968" i="2" s="1"/>
  <c r="A2968" i="2" s="1"/>
  <c r="D2964" i="9"/>
  <c r="C2966" i="2" s="1"/>
  <c r="A2966" i="2" s="1"/>
  <c r="D2962" i="9"/>
  <c r="C2964" i="2" s="1"/>
  <c r="A2964" i="2" s="1"/>
  <c r="D2960" i="9"/>
  <c r="C2962" i="2" s="1"/>
  <c r="A2962" i="2" s="1"/>
  <c r="D2958" i="9"/>
  <c r="C2960" i="2" s="1"/>
  <c r="A2960" i="2" s="1"/>
  <c r="D2956" i="9"/>
  <c r="C2958" i="2" s="1"/>
  <c r="A2958" i="2" s="1"/>
  <c r="D2954" i="9"/>
  <c r="C2956" i="2" s="1"/>
  <c r="A2956" i="2" s="1"/>
  <c r="D2952" i="9"/>
  <c r="C2954" i="2" s="1"/>
  <c r="A2954" i="2" s="1"/>
  <c r="D2948" i="9"/>
  <c r="C2950" i="2" s="1"/>
  <c r="A2950" i="2" s="1"/>
  <c r="D2946" i="9"/>
  <c r="C2948" i="2" s="1"/>
  <c r="A2948" i="2" s="1"/>
  <c r="D2944" i="9"/>
  <c r="C2946" i="2" s="1"/>
  <c r="A2946" i="2" s="1"/>
  <c r="D2942" i="9"/>
  <c r="C2944" i="2" s="1"/>
  <c r="A2944" i="2" s="1"/>
  <c r="D2940" i="9"/>
  <c r="C2942" i="2" s="1"/>
  <c r="A2942" i="2" s="1"/>
  <c r="D2938" i="9"/>
  <c r="C2940" i="2" s="1"/>
  <c r="A2940" i="2" s="1"/>
  <c r="D2936" i="9"/>
  <c r="C2938" i="2" s="1"/>
  <c r="A2938" i="2" s="1"/>
  <c r="D2934" i="9"/>
  <c r="C2936" i="2" s="1"/>
  <c r="A2936" i="2" s="1"/>
  <c r="D2932" i="9"/>
  <c r="C2934" i="2" s="1"/>
  <c r="A2934" i="2" s="1"/>
  <c r="D2930" i="9"/>
  <c r="C2932" i="2" s="1"/>
  <c r="A2932" i="2" s="1"/>
  <c r="D2926" i="9"/>
  <c r="C2928" i="2" s="1"/>
  <c r="A2928" i="2" s="1"/>
  <c r="D2924" i="9"/>
  <c r="C2926" i="2" s="1"/>
  <c r="A2926" i="2" s="1"/>
  <c r="D2922" i="9"/>
  <c r="C2924" i="2" s="1"/>
  <c r="A2924" i="2" s="1"/>
  <c r="D2920" i="9"/>
  <c r="C2922" i="2" s="1"/>
  <c r="A2922" i="2" s="1"/>
  <c r="D2918" i="9"/>
  <c r="C2920" i="2" s="1"/>
  <c r="A2920" i="2" s="1"/>
  <c r="D2916" i="9"/>
  <c r="C2918" i="2" s="1"/>
  <c r="A2918" i="2" s="1"/>
  <c r="D2914" i="9"/>
  <c r="C2916" i="2" s="1"/>
  <c r="A2916" i="2" s="1"/>
  <c r="D2912" i="9"/>
  <c r="C2914" i="2" s="1"/>
  <c r="A2914" i="2" s="1"/>
  <c r="D2910" i="9"/>
  <c r="C2912" i="2" s="1"/>
  <c r="A2912" i="2" s="1"/>
  <c r="D2908" i="9"/>
  <c r="C2910" i="2" s="1"/>
  <c r="A2910" i="2" s="1"/>
  <c r="D2904" i="9"/>
  <c r="C2906" i="2" s="1"/>
  <c r="A2906" i="2" s="1"/>
  <c r="D2902" i="9"/>
  <c r="C2904" i="2" s="1"/>
  <c r="A2904" i="2" s="1"/>
  <c r="D2900" i="9"/>
  <c r="C2902" i="2" s="1"/>
  <c r="A2902" i="2" s="1"/>
  <c r="D2898" i="9"/>
  <c r="C2900" i="2" s="1"/>
  <c r="A2900" i="2" s="1"/>
  <c r="D2896" i="9"/>
  <c r="C2898" i="2" s="1"/>
  <c r="A2898" i="2" s="1"/>
  <c r="D2894" i="9"/>
  <c r="C2896" i="2" s="1"/>
  <c r="A2896" i="2" s="1"/>
  <c r="D2892" i="9"/>
  <c r="C2894" i="2" s="1"/>
  <c r="A2894" i="2" s="1"/>
  <c r="D2890" i="9"/>
  <c r="C2892" i="2" s="1"/>
  <c r="A2892" i="2" s="1"/>
  <c r="D2888" i="9"/>
  <c r="C2890" i="2" s="1"/>
  <c r="A2890" i="2" s="1"/>
  <c r="D2886" i="9"/>
  <c r="C2888" i="2" s="1"/>
  <c r="A2888" i="2" s="1"/>
  <c r="D2882" i="9"/>
  <c r="C2884" i="2" s="1"/>
  <c r="A2884" i="2" s="1"/>
  <c r="D2880" i="9"/>
  <c r="C2882" i="2" s="1"/>
  <c r="A2882" i="2" s="1"/>
  <c r="D2878" i="9"/>
  <c r="C2880" i="2" s="1"/>
  <c r="A2880" i="2" s="1"/>
  <c r="D2876" i="9"/>
  <c r="C2878" i="2" s="1"/>
  <c r="A2878" i="2" s="1"/>
  <c r="D2874" i="9"/>
  <c r="C2876" i="2" s="1"/>
  <c r="A2876" i="2" s="1"/>
  <c r="D2872" i="9"/>
  <c r="C2874" i="2" s="1"/>
  <c r="A2874" i="2" s="1"/>
  <c r="D2870" i="9"/>
  <c r="C2872" i="2" s="1"/>
  <c r="A2872" i="2" s="1"/>
  <c r="D2868" i="9"/>
  <c r="C2870" i="2" s="1"/>
  <c r="A2870" i="2" s="1"/>
  <c r="D2866" i="9"/>
  <c r="C2868" i="2" s="1"/>
  <c r="A2868" i="2" s="1"/>
  <c r="D2864" i="9"/>
  <c r="C2866" i="2" s="1"/>
  <c r="A2866" i="2" s="1"/>
  <c r="D2860" i="9"/>
  <c r="C2862" i="2" s="1"/>
  <c r="A2862" i="2" s="1"/>
  <c r="D2858" i="9"/>
  <c r="C2860" i="2" s="1"/>
  <c r="A2860" i="2" s="1"/>
  <c r="D2856" i="9"/>
  <c r="C2858" i="2" s="1"/>
  <c r="A2858" i="2" s="1"/>
  <c r="D2854" i="9"/>
  <c r="C2856" i="2" s="1"/>
  <c r="A2856" i="2" s="1"/>
  <c r="D2852" i="9"/>
  <c r="C2854" i="2" s="1"/>
  <c r="A2854" i="2" s="1"/>
  <c r="D2850" i="9"/>
  <c r="C2852" i="2" s="1"/>
  <c r="A2852" i="2" s="1"/>
  <c r="D2848" i="9"/>
  <c r="C2850" i="2" s="1"/>
  <c r="A2850" i="2" s="1"/>
  <c r="D2846" i="9"/>
  <c r="C2848" i="2" s="1"/>
  <c r="A2848" i="2" s="1"/>
  <c r="D2844" i="9"/>
  <c r="C2846" i="2" s="1"/>
  <c r="A2846" i="2" s="1"/>
  <c r="D2842" i="9"/>
  <c r="C2844" i="2" s="1"/>
  <c r="A2844" i="2" s="1"/>
  <c r="D2838" i="9"/>
  <c r="C2840" i="2" s="1"/>
  <c r="A2840" i="2" s="1"/>
  <c r="D2836" i="9"/>
  <c r="C2838" i="2" s="1"/>
  <c r="A2838" i="2" s="1"/>
  <c r="D2834" i="9"/>
  <c r="C2836" i="2" s="1"/>
  <c r="A2836" i="2" s="1"/>
  <c r="D2832" i="9"/>
  <c r="C2834" i="2" s="1"/>
  <c r="A2834" i="2" s="1"/>
  <c r="D2830" i="9"/>
  <c r="C2832" i="2" s="1"/>
  <c r="A2832" i="2" s="1"/>
  <c r="D2828" i="9"/>
  <c r="C2830" i="2" s="1"/>
  <c r="A2830" i="2" s="1"/>
  <c r="D2826" i="9"/>
  <c r="C2828" i="2" s="1"/>
  <c r="A2828" i="2" s="1"/>
  <c r="D2824" i="9"/>
  <c r="C2826" i="2" s="1"/>
  <c r="A2826" i="2" s="1"/>
  <c r="D2822" i="9"/>
  <c r="C2824" i="2" s="1"/>
  <c r="A2824" i="2" s="1"/>
  <c r="D2820" i="9"/>
  <c r="C2822" i="2" s="1"/>
  <c r="A2822" i="2" s="1"/>
  <c r="D2816" i="9"/>
  <c r="C2818" i="2" s="1"/>
  <c r="A2818" i="2" s="1"/>
  <c r="D2814" i="9"/>
  <c r="C2816" i="2" s="1"/>
  <c r="A2816" i="2" s="1"/>
  <c r="D2812" i="9"/>
  <c r="C2814" i="2" s="1"/>
  <c r="A2814" i="2" s="1"/>
  <c r="D2810" i="9"/>
  <c r="C2812" i="2" s="1"/>
  <c r="A2812" i="2" s="1"/>
  <c r="D2808" i="9"/>
  <c r="C2810" i="2" s="1"/>
  <c r="A2810" i="2" s="1"/>
  <c r="D2806" i="9"/>
  <c r="C2808" i="2" s="1"/>
  <c r="A2808" i="2" s="1"/>
  <c r="D2804" i="9"/>
  <c r="C2806" i="2" s="1"/>
  <c r="A2806" i="2" s="1"/>
  <c r="D2802" i="9"/>
  <c r="C2804" i="2" s="1"/>
  <c r="A2804" i="2" s="1"/>
  <c r="D2800" i="9"/>
  <c r="C2802" i="2" s="1"/>
  <c r="A2802" i="2" s="1"/>
  <c r="D2798" i="9"/>
  <c r="C2800" i="2" s="1"/>
  <c r="A2800" i="2" s="1"/>
  <c r="D2794" i="9"/>
  <c r="C2796" i="2" s="1"/>
  <c r="A2796" i="2" s="1"/>
  <c r="D2792" i="9"/>
  <c r="C2794" i="2" s="1"/>
  <c r="A2794" i="2" s="1"/>
  <c r="D2790" i="9"/>
  <c r="C2792" i="2" s="1"/>
  <c r="A2792" i="2" s="1"/>
  <c r="D2788" i="9"/>
  <c r="C2790" i="2" s="1"/>
  <c r="A2790" i="2" s="1"/>
  <c r="D2786" i="9"/>
  <c r="C2788" i="2" s="1"/>
  <c r="A2788" i="2" s="1"/>
  <c r="D2784" i="9"/>
  <c r="C2786" i="2" s="1"/>
  <c r="A2786" i="2" s="1"/>
  <c r="D2782" i="9"/>
  <c r="C2784" i="2" s="1"/>
  <c r="A2784" i="2" s="1"/>
  <c r="D2780" i="9"/>
  <c r="C2782" i="2" s="1"/>
  <c r="A2782" i="2" s="1"/>
  <c r="D2778" i="9"/>
  <c r="C2780" i="2" s="1"/>
  <c r="A2780" i="2" s="1"/>
  <c r="D2776" i="9"/>
  <c r="C2778" i="2" s="1"/>
  <c r="A2778" i="2" s="1"/>
  <c r="D2772" i="9"/>
  <c r="C2774" i="2" s="1"/>
  <c r="A2774" i="2" s="1"/>
  <c r="D2770" i="9"/>
  <c r="C2772" i="2" s="1"/>
  <c r="A2772" i="2" s="1"/>
  <c r="D2768" i="9"/>
  <c r="C2770" i="2" s="1"/>
  <c r="A2770" i="2" s="1"/>
  <c r="D2766" i="9"/>
  <c r="C2768" i="2" s="1"/>
  <c r="A2768" i="2" s="1"/>
  <c r="D2764" i="9"/>
  <c r="C2766" i="2" s="1"/>
  <c r="A2766" i="2" s="1"/>
  <c r="D2762" i="9"/>
  <c r="C2764" i="2" s="1"/>
  <c r="A2764" i="2" s="1"/>
  <c r="D2760" i="9"/>
  <c r="C2762" i="2" s="1"/>
  <c r="A2762" i="2" s="1"/>
  <c r="D2758" i="9"/>
  <c r="C2760" i="2" s="1"/>
  <c r="A2760" i="2" s="1"/>
  <c r="D2756" i="9"/>
  <c r="C2758" i="2" s="1"/>
  <c r="A2758" i="2" s="1"/>
  <c r="D2754" i="9"/>
  <c r="C2756" i="2" s="1"/>
  <c r="A2756" i="2" s="1"/>
  <c r="D2750" i="9"/>
  <c r="C2752" i="2" s="1"/>
  <c r="A2752" i="2" s="1"/>
  <c r="D2748" i="9"/>
  <c r="C2750" i="2" s="1"/>
  <c r="A2750" i="2" s="1"/>
  <c r="D2746" i="9"/>
  <c r="C2748" i="2" s="1"/>
  <c r="A2748" i="2" s="1"/>
  <c r="D2744" i="9"/>
  <c r="C2746" i="2" s="1"/>
  <c r="A2746" i="2" s="1"/>
  <c r="D2742" i="9"/>
  <c r="C2744" i="2" s="1"/>
  <c r="A2744" i="2" s="1"/>
  <c r="D2740" i="9"/>
  <c r="C2742" i="2" s="1"/>
  <c r="A2742" i="2" s="1"/>
  <c r="D2738" i="9"/>
  <c r="C2740" i="2" s="1"/>
  <c r="A2740" i="2" s="1"/>
  <c r="D2736" i="9"/>
  <c r="C2738" i="2" s="1"/>
  <c r="A2738" i="2" s="1"/>
  <c r="D2734" i="9"/>
  <c r="C2736" i="2" s="1"/>
  <c r="A2736" i="2" s="1"/>
  <c r="D2732" i="9"/>
  <c r="C2734" i="2" s="1"/>
  <c r="A2734" i="2" s="1"/>
  <c r="D2728" i="9"/>
  <c r="C2730" i="2" s="1"/>
  <c r="A2730" i="2" s="1"/>
  <c r="D2726" i="9"/>
  <c r="C2728" i="2" s="1"/>
  <c r="A2728" i="2" s="1"/>
  <c r="D2724" i="9"/>
  <c r="C2726" i="2" s="1"/>
  <c r="A2726" i="2" s="1"/>
  <c r="D2722" i="9"/>
  <c r="C2724" i="2" s="1"/>
  <c r="A2724" i="2" s="1"/>
  <c r="D2720" i="9"/>
  <c r="C2722" i="2" s="1"/>
  <c r="A2722" i="2" s="1"/>
  <c r="D2718" i="9"/>
  <c r="C2720" i="2" s="1"/>
  <c r="A2720" i="2" s="1"/>
  <c r="D2716" i="9"/>
  <c r="C2718" i="2" s="1"/>
  <c r="A2718" i="2" s="1"/>
  <c r="D2714" i="9"/>
  <c r="C2716" i="2" s="1"/>
  <c r="A2716" i="2" s="1"/>
  <c r="D2712" i="9"/>
  <c r="C2714" i="2" s="1"/>
  <c r="A2714" i="2" s="1"/>
  <c r="D2710" i="9"/>
  <c r="C2712" i="2" s="1"/>
  <c r="A2712" i="2" s="1"/>
  <c r="D2706" i="9"/>
  <c r="C2708" i="2" s="1"/>
  <c r="A2708" i="2" s="1"/>
  <c r="D2704" i="9"/>
  <c r="C2706" i="2" s="1"/>
  <c r="A2706" i="2" s="1"/>
  <c r="D2702" i="9"/>
  <c r="C2704" i="2" s="1"/>
  <c r="A2704" i="2" s="1"/>
  <c r="D2700" i="9"/>
  <c r="C2702" i="2" s="1"/>
  <c r="A2702" i="2" s="1"/>
  <c r="D2698" i="9"/>
  <c r="C2700" i="2" s="1"/>
  <c r="A2700" i="2" s="1"/>
  <c r="D2696" i="9"/>
  <c r="C2698" i="2" s="1"/>
  <c r="A2698" i="2" s="1"/>
  <c r="D2694" i="9"/>
  <c r="C2696" i="2" s="1"/>
  <c r="A2696" i="2" s="1"/>
  <c r="D2692" i="9"/>
  <c r="C2694" i="2" s="1"/>
  <c r="A2694" i="2" s="1"/>
  <c r="D2690" i="9"/>
  <c r="C2692" i="2" s="1"/>
  <c r="A2692" i="2" s="1"/>
  <c r="D2688" i="9"/>
  <c r="C2690" i="2" s="1"/>
  <c r="A2690" i="2" s="1"/>
  <c r="D2684" i="9"/>
  <c r="C2686" i="2" s="1"/>
  <c r="A2686" i="2" s="1"/>
  <c r="D2682" i="9"/>
  <c r="C2684" i="2" s="1"/>
  <c r="A2684" i="2" s="1"/>
  <c r="D2680" i="9"/>
  <c r="C2682" i="2" s="1"/>
  <c r="A2682" i="2" s="1"/>
  <c r="D2678" i="9"/>
  <c r="C2680" i="2" s="1"/>
  <c r="A2680" i="2" s="1"/>
  <c r="D2676" i="9"/>
  <c r="C2678" i="2" s="1"/>
  <c r="A2678" i="2" s="1"/>
  <c r="D2674" i="9"/>
  <c r="C2676" i="2" s="1"/>
  <c r="A2676" i="2" s="1"/>
  <c r="D2672" i="9"/>
  <c r="C2674" i="2" s="1"/>
  <c r="A2674" i="2" s="1"/>
  <c r="D2670" i="9"/>
  <c r="C2672" i="2" s="1"/>
  <c r="A2672" i="2" s="1"/>
  <c r="D2668" i="9"/>
  <c r="C2670" i="2" s="1"/>
  <c r="A2670" i="2" s="1"/>
  <c r="D2666" i="9"/>
  <c r="C2668" i="2" s="1"/>
  <c r="A2668" i="2" s="1"/>
  <c r="D2662" i="9"/>
  <c r="C2664" i="2" s="1"/>
  <c r="A2664" i="2" s="1"/>
  <c r="D2660" i="9"/>
  <c r="C2662" i="2" s="1"/>
  <c r="A2662" i="2" s="1"/>
  <c r="D2658" i="9"/>
  <c r="C2660" i="2" s="1"/>
  <c r="A2660" i="2" s="1"/>
  <c r="D2656" i="9"/>
  <c r="C2658" i="2" s="1"/>
  <c r="A2658" i="2" s="1"/>
  <c r="D2654" i="9"/>
  <c r="C2656" i="2" s="1"/>
  <c r="A2656" i="2" s="1"/>
  <c r="D2652" i="9"/>
  <c r="C2654" i="2" s="1"/>
  <c r="A2654" i="2" s="1"/>
  <c r="D2650" i="9"/>
  <c r="C2652" i="2" s="1"/>
  <c r="A2652" i="2" s="1"/>
  <c r="D2648" i="9"/>
  <c r="C2650" i="2" s="1"/>
  <c r="A2650" i="2" s="1"/>
  <c r="D2646" i="9"/>
  <c r="C2648" i="2" s="1"/>
  <c r="A2648" i="2" s="1"/>
  <c r="D2644" i="9"/>
  <c r="C2646" i="2" s="1"/>
  <c r="A2646" i="2" s="1"/>
  <c r="D2640" i="9"/>
  <c r="C2642" i="2" s="1"/>
  <c r="A2642" i="2" s="1"/>
  <c r="D2638" i="9"/>
  <c r="C2640" i="2" s="1"/>
  <c r="A2640" i="2" s="1"/>
  <c r="D2636" i="9"/>
  <c r="C2638" i="2" s="1"/>
  <c r="A2638" i="2" s="1"/>
  <c r="D2634" i="9"/>
  <c r="C2636" i="2" s="1"/>
  <c r="A2636" i="2" s="1"/>
  <c r="D2632" i="9"/>
  <c r="C2634" i="2" s="1"/>
  <c r="A2634" i="2" s="1"/>
  <c r="D2630" i="9"/>
  <c r="C2632" i="2" s="1"/>
  <c r="A2632" i="2" s="1"/>
  <c r="D2628" i="9"/>
  <c r="C2630" i="2" s="1"/>
  <c r="A2630" i="2" s="1"/>
  <c r="D2626" i="9"/>
  <c r="C2628" i="2" s="1"/>
  <c r="A2628" i="2" s="1"/>
  <c r="D2624" i="9"/>
  <c r="C2626" i="2" s="1"/>
  <c r="A2626" i="2" s="1"/>
  <c r="D2622" i="9"/>
  <c r="C2624" i="2" s="1"/>
  <c r="A2624" i="2" s="1"/>
  <c r="D2618" i="9"/>
  <c r="C2620" i="2" s="1"/>
  <c r="A2620" i="2" s="1"/>
  <c r="D2616" i="9"/>
  <c r="C2618" i="2" s="1"/>
  <c r="A2618" i="2" s="1"/>
  <c r="D2614" i="9"/>
  <c r="C2616" i="2" s="1"/>
  <c r="A2616" i="2" s="1"/>
  <c r="D2612" i="9"/>
  <c r="C2614" i="2" s="1"/>
  <c r="A2614" i="2" s="1"/>
  <c r="D2610" i="9"/>
  <c r="C2612" i="2" s="1"/>
  <c r="A2612" i="2" s="1"/>
  <c r="D2608" i="9"/>
  <c r="C2610" i="2" s="1"/>
  <c r="A2610" i="2" s="1"/>
  <c r="D2606" i="9"/>
  <c r="C2608" i="2" s="1"/>
  <c r="A2608" i="2" s="1"/>
  <c r="D2604" i="9"/>
  <c r="C2606" i="2" s="1"/>
  <c r="A2606" i="2" s="1"/>
  <c r="D2602" i="9"/>
  <c r="C2604" i="2" s="1"/>
  <c r="A2604" i="2" s="1"/>
  <c r="D2600" i="9"/>
  <c r="C2602" i="2" s="1"/>
  <c r="A2602" i="2" s="1"/>
  <c r="D2596" i="9"/>
  <c r="C2598" i="2" s="1"/>
  <c r="A2598" i="2" s="1"/>
  <c r="D2594" i="9"/>
  <c r="C2596" i="2" s="1"/>
  <c r="A2596" i="2" s="1"/>
  <c r="D2592" i="9"/>
  <c r="C2594" i="2" s="1"/>
  <c r="A2594" i="2" s="1"/>
  <c r="D2590" i="9"/>
  <c r="C2592" i="2" s="1"/>
  <c r="A2592" i="2" s="1"/>
  <c r="D2588" i="9"/>
  <c r="C2590" i="2" s="1"/>
  <c r="A2590" i="2" s="1"/>
  <c r="D2586" i="9"/>
  <c r="C2588" i="2" s="1"/>
  <c r="A2588" i="2" s="1"/>
  <c r="D2584" i="9"/>
  <c r="C2586" i="2" s="1"/>
  <c r="A2586" i="2" s="1"/>
  <c r="D2582" i="9"/>
  <c r="C2584" i="2" s="1"/>
  <c r="A2584" i="2" s="1"/>
  <c r="D2580" i="9"/>
  <c r="C2582" i="2" s="1"/>
  <c r="A2582" i="2" s="1"/>
  <c r="D2578" i="9"/>
  <c r="C2580" i="2" s="1"/>
  <c r="A2580" i="2" s="1"/>
  <c r="D2574" i="9"/>
  <c r="C2576" i="2" s="1"/>
  <c r="A2576" i="2" s="1"/>
  <c r="D2572" i="9"/>
  <c r="C2574" i="2" s="1"/>
  <c r="A2574" i="2" s="1"/>
  <c r="D2570" i="9"/>
  <c r="C2572" i="2" s="1"/>
  <c r="A2572" i="2" s="1"/>
  <c r="D2568" i="9"/>
  <c r="C2570" i="2" s="1"/>
  <c r="A2570" i="2" s="1"/>
  <c r="D2566" i="9"/>
  <c r="C2568" i="2" s="1"/>
  <c r="A2568" i="2" s="1"/>
  <c r="D2564" i="9"/>
  <c r="C2566" i="2" s="1"/>
  <c r="A2566" i="2" s="1"/>
  <c r="D2562" i="9"/>
  <c r="C2564" i="2" s="1"/>
  <c r="A2564" i="2" s="1"/>
  <c r="D2560" i="9"/>
  <c r="C2562" i="2" s="1"/>
  <c r="A2562" i="2" s="1"/>
  <c r="D2558" i="9"/>
  <c r="C2560" i="2" s="1"/>
  <c r="A2560" i="2" s="1"/>
  <c r="D2556" i="9"/>
  <c r="C2558" i="2" s="1"/>
  <c r="A2558" i="2" s="1"/>
  <c r="D2552" i="9"/>
  <c r="C2554" i="2" s="1"/>
  <c r="A2554" i="2" s="1"/>
  <c r="D2550" i="9"/>
  <c r="C2552" i="2" s="1"/>
  <c r="A2552" i="2" s="1"/>
  <c r="D2548" i="9"/>
  <c r="C2550" i="2" s="1"/>
  <c r="A2550" i="2" s="1"/>
  <c r="D2546" i="9"/>
  <c r="C2548" i="2" s="1"/>
  <c r="A2548" i="2" s="1"/>
  <c r="D2544" i="9"/>
  <c r="C2546" i="2" s="1"/>
  <c r="A2546" i="2" s="1"/>
  <c r="D2542" i="9"/>
  <c r="C2544" i="2" s="1"/>
  <c r="A2544" i="2" s="1"/>
  <c r="D2540" i="9"/>
  <c r="C2542" i="2" s="1"/>
  <c r="A2542" i="2" s="1"/>
  <c r="D2538" i="9"/>
  <c r="C2540" i="2" s="1"/>
  <c r="A2540" i="2" s="1"/>
  <c r="D2536" i="9"/>
  <c r="C2538" i="2" s="1"/>
  <c r="A2538" i="2" s="1"/>
  <c r="D2534" i="9"/>
  <c r="C2536" i="2" s="1"/>
  <c r="A2536" i="2" s="1"/>
  <c r="D2530" i="9"/>
  <c r="C2532" i="2" s="1"/>
  <c r="A2532" i="2" s="1"/>
  <c r="D2528" i="9"/>
  <c r="C2530" i="2" s="1"/>
  <c r="A2530" i="2" s="1"/>
  <c r="D2526" i="9"/>
  <c r="C2528" i="2" s="1"/>
  <c r="A2528" i="2" s="1"/>
  <c r="D2524" i="9"/>
  <c r="C2526" i="2" s="1"/>
  <c r="A2526" i="2" s="1"/>
  <c r="D2522" i="9"/>
  <c r="C2524" i="2" s="1"/>
  <c r="A2524" i="2" s="1"/>
  <c r="D2520" i="9"/>
  <c r="C2522" i="2" s="1"/>
  <c r="A2522" i="2" s="1"/>
  <c r="D2518" i="9"/>
  <c r="C2520" i="2" s="1"/>
  <c r="A2520" i="2" s="1"/>
  <c r="D2516" i="9"/>
  <c r="C2518" i="2" s="1"/>
  <c r="A2518" i="2" s="1"/>
  <c r="D2514" i="9"/>
  <c r="C2516" i="2" s="1"/>
  <c r="A2516" i="2" s="1"/>
  <c r="D2512" i="9"/>
  <c r="C2514" i="2" s="1"/>
  <c r="A2514" i="2" s="1"/>
  <c r="D2508" i="9"/>
  <c r="C2510" i="2" s="1"/>
  <c r="A2510" i="2" s="1"/>
  <c r="D2506" i="9"/>
  <c r="C2508" i="2" s="1"/>
  <c r="A2508" i="2" s="1"/>
  <c r="D2504" i="9"/>
  <c r="C2506" i="2" s="1"/>
  <c r="A2506" i="2" s="1"/>
  <c r="D2502" i="9"/>
  <c r="C2504" i="2" s="1"/>
  <c r="A2504" i="2" s="1"/>
  <c r="D2500" i="9"/>
  <c r="C2502" i="2" s="1"/>
  <c r="A2502" i="2" s="1"/>
  <c r="D2498" i="9"/>
  <c r="C2500" i="2" s="1"/>
  <c r="A2500" i="2" s="1"/>
  <c r="D2496" i="9"/>
  <c r="C2498" i="2" s="1"/>
  <c r="A2498" i="2" s="1"/>
  <c r="D2494" i="9"/>
  <c r="C2496" i="2" s="1"/>
  <c r="A2496" i="2" s="1"/>
  <c r="D2492" i="9"/>
  <c r="C2494" i="2" s="1"/>
  <c r="A2494" i="2" s="1"/>
  <c r="D2490" i="9"/>
  <c r="C2492" i="2" s="1"/>
  <c r="A2492" i="2" s="1"/>
  <c r="D2486" i="9"/>
  <c r="C2488" i="2" s="1"/>
  <c r="A2488" i="2" s="1"/>
  <c r="D2484" i="9"/>
  <c r="C2486" i="2" s="1"/>
  <c r="A2486" i="2" s="1"/>
  <c r="D2482" i="9"/>
  <c r="C2484" i="2" s="1"/>
  <c r="A2484" i="2" s="1"/>
  <c r="D2480" i="9"/>
  <c r="C2482" i="2" s="1"/>
  <c r="A2482" i="2" s="1"/>
  <c r="D2478" i="9"/>
  <c r="C2480" i="2" s="1"/>
  <c r="A2480" i="2" s="1"/>
  <c r="D2476" i="9"/>
  <c r="C2478" i="2" s="1"/>
  <c r="A2478" i="2" s="1"/>
  <c r="D2474" i="9"/>
  <c r="C2476" i="2" s="1"/>
  <c r="A2476" i="2" s="1"/>
  <c r="D2472" i="9"/>
  <c r="C2474" i="2" s="1"/>
  <c r="A2474" i="2" s="1"/>
  <c r="D2470" i="9"/>
  <c r="C2472" i="2" s="1"/>
  <c r="A2472" i="2" s="1"/>
  <c r="D2468" i="9"/>
  <c r="C2470" i="2" s="1"/>
  <c r="A2470" i="2" s="1"/>
  <c r="D2464" i="9"/>
  <c r="C2466" i="2" s="1"/>
  <c r="A2466" i="2" s="1"/>
  <c r="D2462" i="9"/>
  <c r="C2464" i="2" s="1"/>
  <c r="A2464" i="2" s="1"/>
  <c r="D2460" i="9"/>
  <c r="C2462" i="2" s="1"/>
  <c r="A2462" i="2" s="1"/>
  <c r="D2458" i="9"/>
  <c r="C2460" i="2" s="1"/>
  <c r="A2460" i="2" s="1"/>
  <c r="D2456" i="9"/>
  <c r="C2458" i="2" s="1"/>
  <c r="A2458" i="2" s="1"/>
  <c r="D2454" i="9"/>
  <c r="C2456" i="2" s="1"/>
  <c r="A2456" i="2" s="1"/>
  <c r="D2452" i="9"/>
  <c r="C2454" i="2" s="1"/>
  <c r="A2454" i="2" s="1"/>
  <c r="D2450" i="9"/>
  <c r="C2452" i="2" s="1"/>
  <c r="A2452" i="2" s="1"/>
  <c r="D2448" i="9"/>
  <c r="C2450" i="2" s="1"/>
  <c r="A2450" i="2" s="1"/>
  <c r="D2446" i="9"/>
  <c r="C2448" i="2" s="1"/>
  <c r="A2448" i="2" s="1"/>
  <c r="D2442" i="9"/>
  <c r="C2444" i="2" s="1"/>
  <c r="A2444" i="2" s="1"/>
  <c r="D2440" i="9"/>
  <c r="C2442" i="2" s="1"/>
  <c r="A2442" i="2" s="1"/>
  <c r="D2438" i="9"/>
  <c r="C2440" i="2" s="1"/>
  <c r="A2440" i="2" s="1"/>
  <c r="D2436" i="9"/>
  <c r="C2438" i="2" s="1"/>
  <c r="A2438" i="2" s="1"/>
  <c r="D2434" i="9"/>
  <c r="C2436" i="2" s="1"/>
  <c r="A2436" i="2" s="1"/>
  <c r="D2432" i="9"/>
  <c r="C2434" i="2" s="1"/>
  <c r="A2434" i="2" s="1"/>
  <c r="D2430" i="9"/>
  <c r="C2432" i="2" s="1"/>
  <c r="A2432" i="2" s="1"/>
  <c r="D2428" i="9"/>
  <c r="C2430" i="2" s="1"/>
  <c r="A2430" i="2" s="1"/>
  <c r="D2426" i="9"/>
  <c r="C2428" i="2" s="1"/>
  <c r="A2428" i="2" s="1"/>
  <c r="D2424" i="9"/>
  <c r="C2426" i="2" s="1"/>
  <c r="A2426" i="2" s="1"/>
  <c r="D2420" i="9"/>
  <c r="C2422" i="2" s="1"/>
  <c r="A2422" i="2" s="1"/>
  <c r="D2418" i="9"/>
  <c r="C2420" i="2" s="1"/>
  <c r="A2420" i="2" s="1"/>
  <c r="D2416" i="9"/>
  <c r="C2418" i="2" s="1"/>
  <c r="A2418" i="2" s="1"/>
  <c r="D2414" i="9"/>
  <c r="C2416" i="2" s="1"/>
  <c r="A2416" i="2" s="1"/>
  <c r="D2412" i="9"/>
  <c r="C2414" i="2" s="1"/>
  <c r="A2414" i="2" s="1"/>
  <c r="D2410" i="9"/>
  <c r="C2412" i="2" s="1"/>
  <c r="A2412" i="2" s="1"/>
  <c r="D2408" i="9"/>
  <c r="C2410" i="2" s="1"/>
  <c r="A2410" i="2" s="1"/>
  <c r="D2406" i="9"/>
  <c r="C2408" i="2" s="1"/>
  <c r="A2408" i="2" s="1"/>
  <c r="D2404" i="9"/>
  <c r="C2406" i="2" s="1"/>
  <c r="A2406" i="2" s="1"/>
  <c r="D2402" i="9"/>
  <c r="C2404" i="2" s="1"/>
  <c r="A2404" i="2" s="1"/>
  <c r="D2398" i="9"/>
  <c r="C2400" i="2" s="1"/>
  <c r="A2400" i="2" s="1"/>
  <c r="D2396" i="9"/>
  <c r="C2398" i="2" s="1"/>
  <c r="A2398" i="2" s="1"/>
  <c r="D2394" i="9"/>
  <c r="C2396" i="2" s="1"/>
  <c r="A2396" i="2" s="1"/>
  <c r="D2392" i="9"/>
  <c r="C2394" i="2" s="1"/>
  <c r="A2394" i="2" s="1"/>
  <c r="D2390" i="9"/>
  <c r="C2392" i="2" s="1"/>
  <c r="A2392" i="2" s="1"/>
  <c r="D2388" i="9"/>
  <c r="C2390" i="2" s="1"/>
  <c r="A2390" i="2" s="1"/>
  <c r="D2386" i="9"/>
  <c r="C2388" i="2" s="1"/>
  <c r="A2388" i="2" s="1"/>
  <c r="D2384" i="9"/>
  <c r="C2386" i="2" s="1"/>
  <c r="A2386" i="2" s="1"/>
  <c r="D2382" i="9"/>
  <c r="C2384" i="2" s="1"/>
  <c r="A2384" i="2" s="1"/>
  <c r="D2380" i="9"/>
  <c r="C2382" i="2" s="1"/>
  <c r="A2382" i="2" s="1"/>
  <c r="D2376" i="9"/>
  <c r="C2378" i="2" s="1"/>
  <c r="A2378" i="2" s="1"/>
  <c r="D2374" i="9"/>
  <c r="C2376" i="2" s="1"/>
  <c r="A2376" i="2" s="1"/>
  <c r="D2372" i="9"/>
  <c r="C2374" i="2" s="1"/>
  <c r="A2374" i="2" s="1"/>
  <c r="D2370" i="9"/>
  <c r="C2372" i="2" s="1"/>
  <c r="A2372" i="2" s="1"/>
  <c r="D2368" i="9"/>
  <c r="C2370" i="2" s="1"/>
  <c r="A2370" i="2" s="1"/>
  <c r="D2366" i="9"/>
  <c r="C2368" i="2" s="1"/>
  <c r="A2368" i="2" s="1"/>
  <c r="D2364" i="9"/>
  <c r="C2366" i="2" s="1"/>
  <c r="A2366" i="2" s="1"/>
  <c r="D2362" i="9"/>
  <c r="C2364" i="2" s="1"/>
  <c r="A2364" i="2" s="1"/>
  <c r="D2360" i="9"/>
  <c r="C2362" i="2" s="1"/>
  <c r="A2362" i="2" s="1"/>
  <c r="D2358" i="9"/>
  <c r="C2360" i="2" s="1"/>
  <c r="A2360" i="2" s="1"/>
  <c r="D2354" i="9"/>
  <c r="C2356" i="2" s="1"/>
  <c r="A2356" i="2" s="1"/>
  <c r="D2352" i="9"/>
  <c r="C2354" i="2" s="1"/>
  <c r="A2354" i="2" s="1"/>
  <c r="D2350" i="9"/>
  <c r="C2352" i="2" s="1"/>
  <c r="A2352" i="2" s="1"/>
  <c r="D2348" i="9"/>
  <c r="C2350" i="2" s="1"/>
  <c r="A2350" i="2" s="1"/>
  <c r="D2346" i="9"/>
  <c r="C2348" i="2" s="1"/>
  <c r="A2348" i="2" s="1"/>
  <c r="D2344" i="9"/>
  <c r="C2346" i="2" s="1"/>
  <c r="A2346" i="2" s="1"/>
  <c r="D2342" i="9"/>
  <c r="C2344" i="2" s="1"/>
  <c r="A2344" i="2" s="1"/>
  <c r="D2340" i="9"/>
  <c r="C2342" i="2" s="1"/>
  <c r="A2342" i="2" s="1"/>
  <c r="D2338" i="9"/>
  <c r="C2340" i="2" s="1"/>
  <c r="A2340" i="2" s="1"/>
  <c r="D2336" i="9"/>
  <c r="C2338" i="2" s="1"/>
  <c r="A2338" i="2" s="1"/>
  <c r="D2332" i="9"/>
  <c r="C2334" i="2" s="1"/>
  <c r="A2334" i="2" s="1"/>
  <c r="D2330" i="9"/>
  <c r="C2332" i="2" s="1"/>
  <c r="A2332" i="2" s="1"/>
  <c r="D2328" i="9"/>
  <c r="C2330" i="2" s="1"/>
  <c r="A2330" i="2" s="1"/>
  <c r="D2326" i="9"/>
  <c r="C2328" i="2" s="1"/>
  <c r="A2328" i="2" s="1"/>
  <c r="D2324" i="9"/>
  <c r="C2326" i="2" s="1"/>
  <c r="A2326" i="2" s="1"/>
  <c r="D2322" i="9"/>
  <c r="C2324" i="2" s="1"/>
  <c r="A2324" i="2" s="1"/>
  <c r="D2320" i="9"/>
  <c r="C2322" i="2" s="1"/>
  <c r="A2322" i="2" s="1"/>
  <c r="D2318" i="9"/>
  <c r="C2320" i="2" s="1"/>
  <c r="A2320" i="2" s="1"/>
  <c r="D2316" i="9"/>
  <c r="C2318" i="2" s="1"/>
  <c r="A2318" i="2" s="1"/>
  <c r="D2314" i="9"/>
  <c r="C2316" i="2" s="1"/>
  <c r="A2316" i="2" s="1"/>
  <c r="D2310" i="9"/>
  <c r="C2312" i="2" s="1"/>
  <c r="A2312" i="2" s="1"/>
  <c r="D2308" i="9"/>
  <c r="C2310" i="2" s="1"/>
  <c r="A2310" i="2" s="1"/>
  <c r="D2306" i="9"/>
  <c r="C2308" i="2" s="1"/>
  <c r="A2308" i="2" s="1"/>
  <c r="D2304" i="9"/>
  <c r="C2306" i="2" s="1"/>
  <c r="A2306" i="2" s="1"/>
  <c r="D2302" i="9"/>
  <c r="C2304" i="2" s="1"/>
  <c r="A2304" i="2" s="1"/>
  <c r="D2300" i="9"/>
  <c r="C2302" i="2" s="1"/>
  <c r="A2302" i="2" s="1"/>
  <c r="D2298" i="9"/>
  <c r="C2300" i="2" s="1"/>
  <c r="A2300" i="2" s="1"/>
  <c r="D2296" i="9"/>
  <c r="C2298" i="2" s="1"/>
  <c r="A2298" i="2" s="1"/>
  <c r="D2294" i="9"/>
  <c r="C2296" i="2" s="1"/>
  <c r="A2296" i="2" s="1"/>
  <c r="D2292" i="9"/>
  <c r="C2294" i="2" s="1"/>
  <c r="A2294" i="2" s="1"/>
  <c r="D2288" i="9"/>
  <c r="C2290" i="2" s="1"/>
  <c r="A2290" i="2" s="1"/>
  <c r="D2286" i="9"/>
  <c r="C2288" i="2" s="1"/>
  <c r="A2288" i="2" s="1"/>
  <c r="D2284" i="9"/>
  <c r="C2286" i="2" s="1"/>
  <c r="A2286" i="2" s="1"/>
  <c r="D2282" i="9"/>
  <c r="C2284" i="2" s="1"/>
  <c r="A2284" i="2" s="1"/>
  <c r="D2280" i="9"/>
  <c r="C2282" i="2" s="1"/>
  <c r="A2282" i="2" s="1"/>
  <c r="D2278" i="9"/>
  <c r="C2280" i="2" s="1"/>
  <c r="A2280" i="2" s="1"/>
  <c r="D2276" i="9"/>
  <c r="C2278" i="2" s="1"/>
  <c r="A2278" i="2" s="1"/>
  <c r="D2274" i="9"/>
  <c r="C2276" i="2" s="1"/>
  <c r="A2276" i="2" s="1"/>
  <c r="D2272" i="9"/>
  <c r="C2274" i="2" s="1"/>
  <c r="A2274" i="2" s="1"/>
  <c r="D2270" i="9"/>
  <c r="C2272" i="2" s="1"/>
  <c r="A2272" i="2" s="1"/>
  <c r="D2266" i="9"/>
  <c r="C2268" i="2" s="1"/>
  <c r="A2268" i="2" s="1"/>
  <c r="D2264" i="9"/>
  <c r="C2266" i="2" s="1"/>
  <c r="A2266" i="2" s="1"/>
  <c r="D2262" i="9"/>
  <c r="C2264" i="2" s="1"/>
  <c r="A2264" i="2" s="1"/>
  <c r="D2260" i="9"/>
  <c r="C2262" i="2" s="1"/>
  <c r="A2262" i="2" s="1"/>
  <c r="D2258" i="9"/>
  <c r="C2260" i="2" s="1"/>
  <c r="A2260" i="2" s="1"/>
  <c r="D2256" i="9"/>
  <c r="C2258" i="2" s="1"/>
  <c r="A2258" i="2" s="1"/>
  <c r="D2254" i="9"/>
  <c r="C2256" i="2" s="1"/>
  <c r="A2256" i="2" s="1"/>
  <c r="D2252" i="9"/>
  <c r="C2254" i="2" s="1"/>
  <c r="A2254" i="2" s="1"/>
  <c r="D2250" i="9"/>
  <c r="C2252" i="2" s="1"/>
  <c r="A2252" i="2" s="1"/>
  <c r="D2248" i="9"/>
  <c r="C2250" i="2" s="1"/>
  <c r="A2250" i="2" s="1"/>
  <c r="D2244" i="9"/>
  <c r="C2246" i="2" s="1"/>
  <c r="A2246" i="2" s="1"/>
  <c r="D2242" i="9"/>
  <c r="C2244" i="2" s="1"/>
  <c r="A2244" i="2" s="1"/>
  <c r="D2240" i="9"/>
  <c r="C2242" i="2" s="1"/>
  <c r="A2242" i="2" s="1"/>
  <c r="D2238" i="9"/>
  <c r="C2240" i="2" s="1"/>
  <c r="A2240" i="2" s="1"/>
  <c r="D2236" i="9"/>
  <c r="C2238" i="2" s="1"/>
  <c r="A2238" i="2" s="1"/>
  <c r="D2234" i="9"/>
  <c r="C2236" i="2" s="1"/>
  <c r="A2236" i="2" s="1"/>
  <c r="D2232" i="9"/>
  <c r="C2234" i="2" s="1"/>
  <c r="A2234" i="2" s="1"/>
  <c r="D2230" i="9"/>
  <c r="C2232" i="2" s="1"/>
  <c r="A2232" i="2" s="1"/>
  <c r="D2228" i="9"/>
  <c r="C2230" i="2" s="1"/>
  <c r="A2230" i="2" s="1"/>
  <c r="D2226" i="9"/>
  <c r="C2228" i="2" s="1"/>
  <c r="A2228" i="2" s="1"/>
  <c r="D2222" i="9"/>
  <c r="C2224" i="2" s="1"/>
  <c r="A2224" i="2" s="1"/>
  <c r="D2220" i="9"/>
  <c r="C2222" i="2" s="1"/>
  <c r="A2222" i="2" s="1"/>
  <c r="D2218" i="9"/>
  <c r="C2220" i="2" s="1"/>
  <c r="A2220" i="2" s="1"/>
  <c r="D2216" i="9"/>
  <c r="C2218" i="2" s="1"/>
  <c r="A2218" i="2" s="1"/>
  <c r="D2214" i="9"/>
  <c r="C2216" i="2" s="1"/>
  <c r="A2216" i="2" s="1"/>
  <c r="D2212" i="9"/>
  <c r="C2214" i="2" s="1"/>
  <c r="A2214" i="2" s="1"/>
  <c r="D2210" i="9"/>
  <c r="C2212" i="2" s="1"/>
  <c r="A2212" i="2" s="1"/>
  <c r="D2208" i="9"/>
  <c r="C2210" i="2" s="1"/>
  <c r="A2210" i="2" s="1"/>
  <c r="D2206" i="9"/>
  <c r="C2208" i="2" s="1"/>
  <c r="A2208" i="2" s="1"/>
  <c r="D2204" i="9"/>
  <c r="C2206" i="2" s="1"/>
  <c r="A2206" i="2" s="1"/>
  <c r="D2200" i="9"/>
  <c r="C2202" i="2" s="1"/>
  <c r="A2202" i="2" s="1"/>
  <c r="D2198" i="9"/>
  <c r="C2200" i="2" s="1"/>
  <c r="A2200" i="2" s="1"/>
  <c r="D2196" i="9"/>
  <c r="C2198" i="2" s="1"/>
  <c r="A2198" i="2" s="1"/>
  <c r="D2194" i="9"/>
  <c r="C2196" i="2" s="1"/>
  <c r="A2196" i="2" s="1"/>
  <c r="D2192" i="9"/>
  <c r="C2194" i="2" s="1"/>
  <c r="A2194" i="2" s="1"/>
  <c r="D2190" i="9"/>
  <c r="C2192" i="2" s="1"/>
  <c r="A2192" i="2" s="1"/>
  <c r="D2188" i="9"/>
  <c r="C2190" i="2" s="1"/>
  <c r="A2190" i="2" s="1"/>
  <c r="D2186" i="9"/>
  <c r="C2188" i="2" s="1"/>
  <c r="A2188" i="2" s="1"/>
  <c r="D2184" i="9"/>
  <c r="C2186" i="2" s="1"/>
  <c r="A2186" i="2" s="1"/>
  <c r="D2182" i="9"/>
  <c r="C2184" i="2" s="1"/>
  <c r="A2184" i="2" s="1"/>
  <c r="D2178" i="9"/>
  <c r="C2180" i="2" s="1"/>
  <c r="A2180" i="2" s="1"/>
  <c r="D2176" i="9"/>
  <c r="C2178" i="2" s="1"/>
  <c r="A2178" i="2" s="1"/>
  <c r="D2174" i="9"/>
  <c r="C2176" i="2" s="1"/>
  <c r="A2176" i="2" s="1"/>
  <c r="D2172" i="9"/>
  <c r="C2174" i="2" s="1"/>
  <c r="A2174" i="2" s="1"/>
  <c r="D2170" i="9"/>
  <c r="C2172" i="2" s="1"/>
  <c r="A2172" i="2" s="1"/>
  <c r="D2168" i="9"/>
  <c r="C2170" i="2" s="1"/>
  <c r="A2170" i="2" s="1"/>
  <c r="D2166" i="9"/>
  <c r="C2168" i="2" s="1"/>
  <c r="A2168" i="2" s="1"/>
  <c r="D2164" i="9"/>
  <c r="C2166" i="2" s="1"/>
  <c r="A2166" i="2" s="1"/>
  <c r="D2162" i="9"/>
  <c r="C2164" i="2" s="1"/>
  <c r="A2164" i="2" s="1"/>
  <c r="D2160" i="9"/>
  <c r="C2162" i="2" s="1"/>
  <c r="A2162" i="2" s="1"/>
  <c r="D2156" i="9"/>
  <c r="C2158" i="2" s="1"/>
  <c r="A2158" i="2" s="1"/>
  <c r="D2154" i="9"/>
  <c r="C2156" i="2" s="1"/>
  <c r="A2156" i="2" s="1"/>
  <c r="D2152" i="9"/>
  <c r="C2154" i="2" s="1"/>
  <c r="A2154" i="2" s="1"/>
  <c r="D2150" i="9"/>
  <c r="C2152" i="2" s="1"/>
  <c r="A2152" i="2" s="1"/>
  <c r="D2148" i="9"/>
  <c r="C2150" i="2" s="1"/>
  <c r="A2150" i="2" s="1"/>
  <c r="D2146" i="9"/>
  <c r="C2148" i="2" s="1"/>
  <c r="A2148" i="2" s="1"/>
  <c r="D2144" i="9"/>
  <c r="C2146" i="2" s="1"/>
  <c r="A2146" i="2" s="1"/>
  <c r="D2142" i="9"/>
  <c r="C2144" i="2" s="1"/>
  <c r="A2144" i="2" s="1"/>
  <c r="D2140" i="9"/>
  <c r="C2142" i="2" s="1"/>
  <c r="A2142" i="2" s="1"/>
  <c r="D2138" i="9"/>
  <c r="C2140" i="2" s="1"/>
  <c r="A2140" i="2" s="1"/>
  <c r="D2134" i="9"/>
  <c r="C2136" i="2" s="1"/>
  <c r="A2136" i="2" s="1"/>
  <c r="D2132" i="9"/>
  <c r="C2134" i="2" s="1"/>
  <c r="A2134" i="2" s="1"/>
  <c r="D2130" i="9"/>
  <c r="C2132" i="2" s="1"/>
  <c r="A2132" i="2" s="1"/>
  <c r="D2128" i="9"/>
  <c r="C2130" i="2" s="1"/>
  <c r="A2130" i="2" s="1"/>
  <c r="D2126" i="9"/>
  <c r="C2128" i="2" s="1"/>
  <c r="A2128" i="2" s="1"/>
  <c r="D2124" i="9"/>
  <c r="C2126" i="2" s="1"/>
  <c r="A2126" i="2" s="1"/>
  <c r="D2122" i="9"/>
  <c r="C2124" i="2" s="1"/>
  <c r="A2124" i="2" s="1"/>
  <c r="D2120" i="9"/>
  <c r="C2122" i="2" s="1"/>
  <c r="A2122" i="2" s="1"/>
  <c r="D2118" i="9"/>
  <c r="C2120" i="2" s="1"/>
  <c r="A2120" i="2" s="1"/>
  <c r="D2116" i="9"/>
  <c r="C2118" i="2" s="1"/>
  <c r="A2118" i="2" s="1"/>
  <c r="D2112" i="9"/>
  <c r="C2114" i="2" s="1"/>
  <c r="A2114" i="2" s="1"/>
  <c r="D2110" i="9"/>
  <c r="C2112" i="2" s="1"/>
  <c r="A2112" i="2" s="1"/>
  <c r="D2108" i="9"/>
  <c r="C2110" i="2" s="1"/>
  <c r="A2110" i="2" s="1"/>
  <c r="D2106" i="9"/>
  <c r="C2108" i="2" s="1"/>
  <c r="A2108" i="2" s="1"/>
  <c r="D2104" i="9"/>
  <c r="C2106" i="2" s="1"/>
  <c r="A2106" i="2" s="1"/>
  <c r="D2102" i="9"/>
  <c r="C2104" i="2" s="1"/>
  <c r="A2104" i="2" s="1"/>
  <c r="D2100" i="9"/>
  <c r="C2102" i="2" s="1"/>
  <c r="A2102" i="2" s="1"/>
  <c r="D2098" i="9"/>
  <c r="C2100" i="2" s="1"/>
  <c r="A2100" i="2" s="1"/>
  <c r="D2096" i="9"/>
  <c r="C2098" i="2" s="1"/>
  <c r="A2098" i="2" s="1"/>
  <c r="D2094" i="9"/>
  <c r="C2096" i="2" s="1"/>
  <c r="A2096" i="2" s="1"/>
  <c r="D2090" i="9"/>
  <c r="C2092" i="2" s="1"/>
  <c r="A2092" i="2" s="1"/>
  <c r="D2088" i="9"/>
  <c r="C2090" i="2" s="1"/>
  <c r="A2090" i="2" s="1"/>
  <c r="D2086" i="9"/>
  <c r="C2088" i="2" s="1"/>
  <c r="A2088" i="2" s="1"/>
  <c r="D2084" i="9"/>
  <c r="C2086" i="2" s="1"/>
  <c r="A2086" i="2" s="1"/>
  <c r="D2082" i="9"/>
  <c r="C2084" i="2" s="1"/>
  <c r="A2084" i="2" s="1"/>
  <c r="D2080" i="9"/>
  <c r="C2082" i="2" s="1"/>
  <c r="A2082" i="2" s="1"/>
  <c r="D2078" i="9"/>
  <c r="C2080" i="2" s="1"/>
  <c r="A2080" i="2" s="1"/>
  <c r="D2076" i="9"/>
  <c r="C2078" i="2" s="1"/>
  <c r="A2078" i="2" s="1"/>
  <c r="D2074" i="9"/>
  <c r="C2076" i="2" s="1"/>
  <c r="A2076" i="2" s="1"/>
  <c r="D2072" i="9"/>
  <c r="C2074" i="2" s="1"/>
  <c r="A2074" i="2" s="1"/>
  <c r="D2068" i="9"/>
  <c r="C2070" i="2" s="1"/>
  <c r="A2070" i="2" s="1"/>
  <c r="D2066" i="9"/>
  <c r="C2068" i="2" s="1"/>
  <c r="A2068" i="2" s="1"/>
  <c r="D2064" i="9"/>
  <c r="C2066" i="2" s="1"/>
  <c r="A2066" i="2" s="1"/>
  <c r="D2062" i="9"/>
  <c r="C2064" i="2" s="1"/>
  <c r="A2064" i="2" s="1"/>
  <c r="D2060" i="9"/>
  <c r="C2062" i="2" s="1"/>
  <c r="A2062" i="2" s="1"/>
  <c r="D2058" i="9"/>
  <c r="C2060" i="2" s="1"/>
  <c r="A2060" i="2" s="1"/>
  <c r="D2056" i="9"/>
  <c r="C2058" i="2" s="1"/>
  <c r="A2058" i="2" s="1"/>
  <c r="D2054" i="9"/>
  <c r="C2056" i="2" s="1"/>
  <c r="A2056" i="2" s="1"/>
  <c r="D2052" i="9"/>
  <c r="C2054" i="2" s="1"/>
  <c r="A2054" i="2" s="1"/>
  <c r="D2050" i="9"/>
  <c r="C2052" i="2" s="1"/>
  <c r="A2052" i="2" s="1"/>
  <c r="D2046" i="9"/>
  <c r="C2048" i="2" s="1"/>
  <c r="A2048" i="2" s="1"/>
  <c r="D2044" i="9"/>
  <c r="C2046" i="2" s="1"/>
  <c r="A2046" i="2" s="1"/>
  <c r="D2042" i="9"/>
  <c r="C2044" i="2" s="1"/>
  <c r="A2044" i="2" s="1"/>
  <c r="D2040" i="9"/>
  <c r="C2042" i="2" s="1"/>
  <c r="A2042" i="2" s="1"/>
  <c r="D2038" i="9"/>
  <c r="C2040" i="2" s="1"/>
  <c r="A2040" i="2" s="1"/>
  <c r="D2036" i="9"/>
  <c r="C2038" i="2" s="1"/>
  <c r="A2038" i="2" s="1"/>
  <c r="D2034" i="9"/>
  <c r="C2036" i="2" s="1"/>
  <c r="A2036" i="2" s="1"/>
  <c r="D2032" i="9"/>
  <c r="C2034" i="2" s="1"/>
  <c r="A2034" i="2" s="1"/>
  <c r="D2030" i="9"/>
  <c r="C2032" i="2" s="1"/>
  <c r="A2032" i="2" s="1"/>
  <c r="D2028" i="9"/>
  <c r="C2030" i="2" s="1"/>
  <c r="A2030" i="2" s="1"/>
  <c r="D2024" i="9"/>
  <c r="C2026" i="2" s="1"/>
  <c r="A2026" i="2" s="1"/>
  <c r="D2022" i="9"/>
  <c r="C2024" i="2" s="1"/>
  <c r="A2024" i="2" s="1"/>
  <c r="D2020" i="9"/>
  <c r="C2022" i="2" s="1"/>
  <c r="A2022" i="2" s="1"/>
  <c r="D2018" i="9"/>
  <c r="C2020" i="2" s="1"/>
  <c r="A2020" i="2" s="1"/>
  <c r="D2016" i="9"/>
  <c r="C2018" i="2" s="1"/>
  <c r="A2018" i="2" s="1"/>
  <c r="D2014" i="9"/>
  <c r="C2016" i="2" s="1"/>
  <c r="A2016" i="2" s="1"/>
  <c r="D2012" i="9"/>
  <c r="C2014" i="2" s="1"/>
  <c r="A2014" i="2" s="1"/>
  <c r="D2010" i="9"/>
  <c r="C2012" i="2" s="1"/>
  <c r="A2012" i="2" s="1"/>
  <c r="D2008" i="9"/>
  <c r="C2010" i="2" s="1"/>
  <c r="A2010" i="2" s="1"/>
  <c r="D2006" i="9"/>
  <c r="C2008" i="2" s="1"/>
  <c r="A2008" i="2" s="1"/>
  <c r="D2002" i="9"/>
  <c r="C2004" i="2" s="1"/>
  <c r="A2004" i="2" s="1"/>
  <c r="D2000" i="9"/>
  <c r="C2002" i="2" s="1"/>
  <c r="A2002" i="2" s="1"/>
  <c r="D1998" i="9"/>
  <c r="C2000" i="2" s="1"/>
  <c r="A2000" i="2" s="1"/>
  <c r="D1996" i="9"/>
  <c r="C1998" i="2" s="1"/>
  <c r="A1998" i="2" s="1"/>
  <c r="D1994" i="9"/>
  <c r="C1996" i="2" s="1"/>
  <c r="A1996" i="2" s="1"/>
  <c r="D1992" i="9"/>
  <c r="C1994" i="2" s="1"/>
  <c r="A1994" i="2" s="1"/>
  <c r="D1990" i="9"/>
  <c r="C1992" i="2" s="1"/>
  <c r="A1992" i="2" s="1"/>
  <c r="D1988" i="9"/>
  <c r="C1990" i="2" s="1"/>
  <c r="A1990" i="2" s="1"/>
  <c r="D1986" i="9"/>
  <c r="C1988" i="2" s="1"/>
  <c r="A1988" i="2" s="1"/>
  <c r="D1984" i="9"/>
  <c r="C1986" i="2" s="1"/>
  <c r="A1986" i="2" s="1"/>
  <c r="D1980" i="9"/>
  <c r="C1982" i="2" s="1"/>
  <c r="A1982" i="2" s="1"/>
  <c r="D1978" i="9"/>
  <c r="C1980" i="2" s="1"/>
  <c r="A1980" i="2" s="1"/>
  <c r="D1976" i="9"/>
  <c r="C1978" i="2" s="1"/>
  <c r="A1978" i="2" s="1"/>
  <c r="D1974" i="9"/>
  <c r="C1976" i="2" s="1"/>
  <c r="A1976" i="2" s="1"/>
  <c r="D1972" i="9"/>
  <c r="C1974" i="2" s="1"/>
  <c r="A1974" i="2" s="1"/>
  <c r="D1970" i="9"/>
  <c r="C1972" i="2" s="1"/>
  <c r="A1972" i="2" s="1"/>
  <c r="D1968" i="9"/>
  <c r="C1970" i="2" s="1"/>
  <c r="A1970" i="2" s="1"/>
  <c r="D1966" i="9"/>
  <c r="C1968" i="2" s="1"/>
  <c r="A1968" i="2" s="1"/>
  <c r="D1964" i="9"/>
  <c r="C1966" i="2" s="1"/>
  <c r="A1966" i="2" s="1"/>
  <c r="D1962" i="9"/>
  <c r="C1964" i="2" s="1"/>
  <c r="A1964" i="2" s="1"/>
  <c r="D1958" i="9"/>
  <c r="C1960" i="2" s="1"/>
  <c r="A1960" i="2" s="1"/>
  <c r="D1956" i="9"/>
  <c r="C1958" i="2" s="1"/>
  <c r="A1958" i="2" s="1"/>
  <c r="D1954" i="9"/>
  <c r="C1956" i="2" s="1"/>
  <c r="A1956" i="2" s="1"/>
  <c r="D1952" i="9"/>
  <c r="C1954" i="2" s="1"/>
  <c r="A1954" i="2" s="1"/>
  <c r="D1950" i="9"/>
  <c r="C1952" i="2" s="1"/>
  <c r="A1952" i="2" s="1"/>
  <c r="D1948" i="9"/>
  <c r="C1950" i="2" s="1"/>
  <c r="A1950" i="2" s="1"/>
  <c r="D1946" i="9"/>
  <c r="C1948" i="2" s="1"/>
  <c r="A1948" i="2" s="1"/>
  <c r="D1944" i="9"/>
  <c r="C1946" i="2" s="1"/>
  <c r="A1946" i="2" s="1"/>
  <c r="D1942" i="9"/>
  <c r="C1944" i="2" s="1"/>
  <c r="A1944" i="2" s="1"/>
  <c r="D1940" i="9"/>
  <c r="C1942" i="2" s="1"/>
  <c r="A1942" i="2" s="1"/>
  <c r="D1936" i="9"/>
  <c r="C1938" i="2" s="1"/>
  <c r="A1938" i="2" s="1"/>
  <c r="D1934" i="9"/>
  <c r="C1936" i="2" s="1"/>
  <c r="A1936" i="2" s="1"/>
  <c r="D1932" i="9"/>
  <c r="C1934" i="2" s="1"/>
  <c r="A1934" i="2" s="1"/>
  <c r="D1930" i="9"/>
  <c r="C1932" i="2" s="1"/>
  <c r="A1932" i="2" s="1"/>
  <c r="D1928" i="9"/>
  <c r="C1930" i="2" s="1"/>
  <c r="A1930" i="2" s="1"/>
  <c r="D1926" i="9"/>
  <c r="C1928" i="2" s="1"/>
  <c r="A1928" i="2" s="1"/>
  <c r="D1924" i="9"/>
  <c r="C1926" i="2" s="1"/>
  <c r="A1926" i="2" s="1"/>
  <c r="D1922" i="9"/>
  <c r="C1924" i="2" s="1"/>
  <c r="A1924" i="2" s="1"/>
  <c r="D1920" i="9"/>
  <c r="C1922" i="2" s="1"/>
  <c r="A1922" i="2" s="1"/>
  <c r="D1918" i="9"/>
  <c r="C1920" i="2" s="1"/>
  <c r="A1920" i="2" s="1"/>
  <c r="D1914" i="9"/>
  <c r="C1916" i="2" s="1"/>
  <c r="A1916" i="2" s="1"/>
  <c r="D1912" i="9"/>
  <c r="C1914" i="2" s="1"/>
  <c r="A1914" i="2" s="1"/>
  <c r="D1910" i="9"/>
  <c r="C1912" i="2" s="1"/>
  <c r="A1912" i="2" s="1"/>
  <c r="D1908" i="9"/>
  <c r="C1910" i="2" s="1"/>
  <c r="A1910" i="2" s="1"/>
  <c r="D1906" i="9"/>
  <c r="C1908" i="2" s="1"/>
  <c r="A1908" i="2" s="1"/>
  <c r="D1904" i="9"/>
  <c r="C1906" i="2" s="1"/>
  <c r="A1906" i="2" s="1"/>
  <c r="D1902" i="9"/>
  <c r="C1904" i="2" s="1"/>
  <c r="A1904" i="2" s="1"/>
  <c r="D1900" i="9"/>
  <c r="C1902" i="2" s="1"/>
  <c r="A1902" i="2" s="1"/>
  <c r="D1898" i="9"/>
  <c r="C1900" i="2" s="1"/>
  <c r="A1900" i="2" s="1"/>
  <c r="D1896" i="9"/>
  <c r="C1898" i="2" s="1"/>
  <c r="A1898" i="2" s="1"/>
  <c r="D1892" i="9"/>
  <c r="C1894" i="2" s="1"/>
  <c r="A1894" i="2" s="1"/>
  <c r="D1890" i="9"/>
  <c r="C1892" i="2" s="1"/>
  <c r="A1892" i="2" s="1"/>
  <c r="D1888" i="9"/>
  <c r="C1890" i="2" s="1"/>
  <c r="A1890" i="2" s="1"/>
  <c r="D1886" i="9"/>
  <c r="C1888" i="2" s="1"/>
  <c r="A1888" i="2" s="1"/>
  <c r="D1884" i="9"/>
  <c r="C1886" i="2" s="1"/>
  <c r="A1886" i="2" s="1"/>
  <c r="D1882" i="9"/>
  <c r="C1884" i="2" s="1"/>
  <c r="A1884" i="2" s="1"/>
  <c r="D1880" i="9"/>
  <c r="C1882" i="2" s="1"/>
  <c r="A1882" i="2" s="1"/>
  <c r="D1878" i="9"/>
  <c r="C1880" i="2" s="1"/>
  <c r="A1880" i="2" s="1"/>
  <c r="D1876" i="9"/>
  <c r="C1878" i="2" s="1"/>
  <c r="A1878" i="2" s="1"/>
  <c r="D1874" i="9"/>
  <c r="C1876" i="2" s="1"/>
  <c r="A1876" i="2" s="1"/>
  <c r="D1870" i="9"/>
  <c r="C1872" i="2" s="1"/>
  <c r="A1872" i="2" s="1"/>
  <c r="D1868" i="9"/>
  <c r="C1870" i="2" s="1"/>
  <c r="A1870" i="2" s="1"/>
  <c r="D1866" i="9"/>
  <c r="C1868" i="2" s="1"/>
  <c r="A1868" i="2" s="1"/>
  <c r="D1864" i="9"/>
  <c r="C1866" i="2" s="1"/>
  <c r="A1866" i="2" s="1"/>
  <c r="D1862" i="9"/>
  <c r="C1864" i="2" s="1"/>
  <c r="A1864" i="2" s="1"/>
  <c r="D1860" i="9"/>
  <c r="C1862" i="2" s="1"/>
  <c r="A1862" i="2" s="1"/>
  <c r="D1858" i="9"/>
  <c r="C1860" i="2" s="1"/>
  <c r="A1860" i="2" s="1"/>
  <c r="D1856" i="9"/>
  <c r="C1858" i="2" s="1"/>
  <c r="A1858" i="2" s="1"/>
  <c r="D1854" i="9"/>
  <c r="C1856" i="2" s="1"/>
  <c r="A1856" i="2" s="1"/>
  <c r="D1852" i="9"/>
  <c r="C1854" i="2" s="1"/>
  <c r="A1854" i="2" s="1"/>
  <c r="D1848" i="9"/>
  <c r="C1850" i="2" s="1"/>
  <c r="A1850" i="2" s="1"/>
  <c r="D1846" i="9"/>
  <c r="C1848" i="2" s="1"/>
  <c r="A1848" i="2" s="1"/>
  <c r="D1844" i="9"/>
  <c r="C1846" i="2" s="1"/>
  <c r="A1846" i="2" s="1"/>
  <c r="D1842" i="9"/>
  <c r="C1844" i="2" s="1"/>
  <c r="A1844" i="2" s="1"/>
  <c r="D1840" i="9"/>
  <c r="C1842" i="2" s="1"/>
  <c r="A1842" i="2" s="1"/>
  <c r="D1838" i="9"/>
  <c r="C1840" i="2" s="1"/>
  <c r="A1840" i="2" s="1"/>
  <c r="D1836" i="9"/>
  <c r="C1838" i="2" s="1"/>
  <c r="A1838" i="2" s="1"/>
  <c r="D1834" i="9"/>
  <c r="C1836" i="2" s="1"/>
  <c r="A1836" i="2" s="1"/>
  <c r="D1832" i="9"/>
  <c r="C1834" i="2" s="1"/>
  <c r="A1834" i="2" s="1"/>
  <c r="D1830" i="9"/>
  <c r="C1832" i="2" s="1"/>
  <c r="A1832" i="2" s="1"/>
  <c r="D1826" i="9"/>
  <c r="C1828" i="2" s="1"/>
  <c r="A1828" i="2" s="1"/>
  <c r="D1824" i="9"/>
  <c r="C1826" i="2" s="1"/>
  <c r="A1826" i="2" s="1"/>
  <c r="D1822" i="9"/>
  <c r="C1824" i="2" s="1"/>
  <c r="A1824" i="2" s="1"/>
  <c r="D1820" i="9"/>
  <c r="C1822" i="2" s="1"/>
  <c r="A1822" i="2" s="1"/>
  <c r="D1818" i="9"/>
  <c r="C1820" i="2" s="1"/>
  <c r="A1820" i="2" s="1"/>
  <c r="D1816" i="9"/>
  <c r="C1818" i="2" s="1"/>
  <c r="A1818" i="2" s="1"/>
  <c r="D1814" i="9"/>
  <c r="C1816" i="2" s="1"/>
  <c r="A1816" i="2" s="1"/>
  <c r="D1812" i="9"/>
  <c r="C1814" i="2" s="1"/>
  <c r="A1814" i="2" s="1"/>
  <c r="D1810" i="9"/>
  <c r="C1812" i="2" s="1"/>
  <c r="A1812" i="2" s="1"/>
  <c r="D1808" i="9"/>
  <c r="C1810" i="2" s="1"/>
  <c r="A1810" i="2" s="1"/>
  <c r="D1804" i="9"/>
  <c r="C1806" i="2" s="1"/>
  <c r="A1806" i="2" s="1"/>
  <c r="D1802" i="9"/>
  <c r="C1804" i="2" s="1"/>
  <c r="A1804" i="2" s="1"/>
  <c r="D1800" i="9"/>
  <c r="C1802" i="2" s="1"/>
  <c r="A1802" i="2" s="1"/>
  <c r="D1798" i="9"/>
  <c r="C1800" i="2" s="1"/>
  <c r="A1800" i="2" s="1"/>
  <c r="D1796" i="9"/>
  <c r="C1798" i="2" s="1"/>
  <c r="A1798" i="2" s="1"/>
  <c r="D1794" i="9"/>
  <c r="C1796" i="2" s="1"/>
  <c r="A1796" i="2" s="1"/>
  <c r="D1792" i="9"/>
  <c r="C1794" i="2" s="1"/>
  <c r="A1794" i="2" s="1"/>
  <c r="D1790" i="9"/>
  <c r="C1792" i="2" s="1"/>
  <c r="A1792" i="2" s="1"/>
  <c r="D1788" i="9"/>
  <c r="C1790" i="2" s="1"/>
  <c r="A1790" i="2" s="1"/>
  <c r="D1786" i="9"/>
  <c r="C1788" i="2" s="1"/>
  <c r="A1788" i="2" s="1"/>
  <c r="D1782" i="9"/>
  <c r="C1784" i="2" s="1"/>
  <c r="A1784" i="2" s="1"/>
  <c r="D1780" i="9"/>
  <c r="C1782" i="2" s="1"/>
  <c r="A1782" i="2" s="1"/>
  <c r="D1778" i="9"/>
  <c r="C1780" i="2" s="1"/>
  <c r="A1780" i="2" s="1"/>
  <c r="D1776" i="9"/>
  <c r="C1778" i="2" s="1"/>
  <c r="A1778" i="2" s="1"/>
  <c r="D1774" i="9"/>
  <c r="C1776" i="2" s="1"/>
  <c r="A1776" i="2" s="1"/>
  <c r="D1772" i="9"/>
  <c r="C1774" i="2" s="1"/>
  <c r="A1774" i="2" s="1"/>
  <c r="D1770" i="9"/>
  <c r="C1772" i="2" s="1"/>
  <c r="A1772" i="2" s="1"/>
  <c r="D1768" i="9"/>
  <c r="C1770" i="2" s="1"/>
  <c r="A1770" i="2" s="1"/>
  <c r="D1766" i="9"/>
  <c r="C1768" i="2" s="1"/>
  <c r="A1768" i="2" s="1"/>
  <c r="D1764" i="9"/>
  <c r="C1766" i="2" s="1"/>
  <c r="A1766" i="2" s="1"/>
  <c r="D1760" i="9"/>
  <c r="C1762" i="2" s="1"/>
  <c r="A1762" i="2" s="1"/>
  <c r="D1758" i="9"/>
  <c r="C1760" i="2" s="1"/>
  <c r="A1760" i="2" s="1"/>
  <c r="D1756" i="9"/>
  <c r="C1758" i="2" s="1"/>
  <c r="A1758" i="2" s="1"/>
  <c r="D1754" i="9"/>
  <c r="C1756" i="2" s="1"/>
  <c r="A1756" i="2" s="1"/>
  <c r="D1752" i="9"/>
  <c r="C1754" i="2" s="1"/>
  <c r="A1754" i="2" s="1"/>
  <c r="D1750" i="9"/>
  <c r="C1752" i="2" s="1"/>
  <c r="A1752" i="2" s="1"/>
  <c r="D1748" i="9"/>
  <c r="C1750" i="2" s="1"/>
  <c r="A1750" i="2" s="1"/>
  <c r="D1746" i="9"/>
  <c r="C1748" i="2" s="1"/>
  <c r="A1748" i="2" s="1"/>
  <c r="D1744" i="9"/>
  <c r="C1746" i="2" s="1"/>
  <c r="A1746" i="2" s="1"/>
  <c r="D1742" i="9"/>
  <c r="C1744" i="2" s="1"/>
  <c r="A1744" i="2" s="1"/>
  <c r="D1738" i="9"/>
  <c r="C1740" i="2" s="1"/>
  <c r="A1740" i="2" s="1"/>
  <c r="D1736" i="9"/>
  <c r="C1738" i="2" s="1"/>
  <c r="A1738" i="2" s="1"/>
  <c r="D1734" i="9"/>
  <c r="C1736" i="2" s="1"/>
  <c r="A1736" i="2" s="1"/>
  <c r="D1732" i="9"/>
  <c r="C1734" i="2" s="1"/>
  <c r="A1734" i="2" s="1"/>
  <c r="D1730" i="9"/>
  <c r="C1732" i="2" s="1"/>
  <c r="A1732" i="2" s="1"/>
  <c r="D1728" i="9"/>
  <c r="C1730" i="2" s="1"/>
  <c r="A1730" i="2" s="1"/>
  <c r="D1726" i="9"/>
  <c r="C1728" i="2" s="1"/>
  <c r="A1728" i="2" s="1"/>
  <c r="D1724" i="9"/>
  <c r="C1726" i="2" s="1"/>
  <c r="A1726" i="2" s="1"/>
  <c r="D1722" i="9"/>
  <c r="C1724" i="2" s="1"/>
  <c r="A1724" i="2" s="1"/>
  <c r="D1720" i="9"/>
  <c r="C1722" i="2" s="1"/>
  <c r="A1722" i="2" s="1"/>
  <c r="D1716" i="9"/>
  <c r="C1718" i="2" s="1"/>
  <c r="A1718" i="2" s="1"/>
  <c r="D1714" i="9"/>
  <c r="C1716" i="2" s="1"/>
  <c r="A1716" i="2" s="1"/>
  <c r="D1712" i="9"/>
  <c r="C1714" i="2" s="1"/>
  <c r="A1714" i="2" s="1"/>
  <c r="D1710" i="9"/>
  <c r="C1712" i="2" s="1"/>
  <c r="A1712" i="2" s="1"/>
  <c r="D1708" i="9"/>
  <c r="C1710" i="2" s="1"/>
  <c r="A1710" i="2" s="1"/>
  <c r="D1706" i="9"/>
  <c r="C1708" i="2" s="1"/>
  <c r="A1708" i="2" s="1"/>
  <c r="D1704" i="9"/>
  <c r="C1706" i="2" s="1"/>
  <c r="A1706" i="2" s="1"/>
  <c r="D1702" i="9"/>
  <c r="C1704" i="2" s="1"/>
  <c r="A1704" i="2" s="1"/>
  <c r="D1700" i="9"/>
  <c r="C1702" i="2" s="1"/>
  <c r="A1702" i="2" s="1"/>
  <c r="D1698" i="9"/>
  <c r="C1700" i="2" s="1"/>
  <c r="A1700" i="2" s="1"/>
  <c r="D1694" i="9"/>
  <c r="C1696" i="2" s="1"/>
  <c r="A1696" i="2" s="1"/>
  <c r="D1692" i="9"/>
  <c r="C1694" i="2" s="1"/>
  <c r="A1694" i="2" s="1"/>
  <c r="D1690" i="9"/>
  <c r="C1692" i="2" s="1"/>
  <c r="A1692" i="2" s="1"/>
  <c r="D1688" i="9"/>
  <c r="C1690" i="2" s="1"/>
  <c r="A1690" i="2" s="1"/>
  <c r="D1686" i="9"/>
  <c r="C1688" i="2" s="1"/>
  <c r="A1688" i="2" s="1"/>
  <c r="D1684" i="9"/>
  <c r="C1686" i="2" s="1"/>
  <c r="A1686" i="2" s="1"/>
  <c r="D1682" i="9"/>
  <c r="C1684" i="2" s="1"/>
  <c r="A1684" i="2" s="1"/>
  <c r="D1680" i="9"/>
  <c r="C1682" i="2" s="1"/>
  <c r="A1682" i="2" s="1"/>
  <c r="D1678" i="9"/>
  <c r="C1680" i="2" s="1"/>
  <c r="A1680" i="2" s="1"/>
  <c r="D1676" i="9"/>
  <c r="C1678" i="2" s="1"/>
  <c r="A1678" i="2" s="1"/>
  <c r="D1672" i="9"/>
  <c r="C1674" i="2" s="1"/>
  <c r="A1674" i="2" s="1"/>
  <c r="D1670" i="9"/>
  <c r="C1672" i="2" s="1"/>
  <c r="A1672" i="2" s="1"/>
  <c r="D1668" i="9"/>
  <c r="C1670" i="2" s="1"/>
  <c r="A1670" i="2" s="1"/>
  <c r="D1666" i="9"/>
  <c r="C1668" i="2" s="1"/>
  <c r="A1668" i="2" s="1"/>
  <c r="D1664" i="9"/>
  <c r="C1666" i="2" s="1"/>
  <c r="A1666" i="2" s="1"/>
  <c r="D1662" i="9"/>
  <c r="C1664" i="2" s="1"/>
  <c r="A1664" i="2" s="1"/>
  <c r="D1660" i="9"/>
  <c r="C1662" i="2" s="1"/>
  <c r="A1662" i="2" s="1"/>
  <c r="D1658" i="9"/>
  <c r="C1660" i="2" s="1"/>
  <c r="A1660" i="2" s="1"/>
  <c r="D1656" i="9"/>
  <c r="C1658" i="2" s="1"/>
  <c r="A1658" i="2" s="1"/>
  <c r="D1654" i="9"/>
  <c r="C1656" i="2" s="1"/>
  <c r="A1656" i="2" s="1"/>
  <c r="D1650" i="9"/>
  <c r="C1652" i="2" s="1"/>
  <c r="A1652" i="2" s="1"/>
  <c r="D1648" i="9"/>
  <c r="C1650" i="2" s="1"/>
  <c r="A1650" i="2" s="1"/>
  <c r="D1646" i="9"/>
  <c r="C1648" i="2" s="1"/>
  <c r="A1648" i="2" s="1"/>
  <c r="D1644" i="9"/>
  <c r="C1646" i="2" s="1"/>
  <c r="A1646" i="2" s="1"/>
  <c r="D1642" i="9"/>
  <c r="C1644" i="2" s="1"/>
  <c r="A1644" i="2" s="1"/>
  <c r="D1640" i="9"/>
  <c r="C1642" i="2" s="1"/>
  <c r="A1642" i="2" s="1"/>
  <c r="D1638" i="9"/>
  <c r="C1640" i="2" s="1"/>
  <c r="A1640" i="2" s="1"/>
  <c r="D1636" i="9"/>
  <c r="C1638" i="2" s="1"/>
  <c r="A1638" i="2" s="1"/>
  <c r="D1634" i="9"/>
  <c r="C1636" i="2" s="1"/>
  <c r="A1636" i="2" s="1"/>
  <c r="D1632" i="9"/>
  <c r="C1634" i="2" s="1"/>
  <c r="A1634" i="2" s="1"/>
  <c r="D1628" i="9"/>
  <c r="C1630" i="2" s="1"/>
  <c r="A1630" i="2" s="1"/>
  <c r="D1626" i="9"/>
  <c r="C1628" i="2" s="1"/>
  <c r="A1628" i="2" s="1"/>
  <c r="D1624" i="9"/>
  <c r="C1626" i="2" s="1"/>
  <c r="A1626" i="2" s="1"/>
  <c r="D1622" i="9"/>
  <c r="C1624" i="2" s="1"/>
  <c r="A1624" i="2" s="1"/>
  <c r="D1620" i="9"/>
  <c r="C1622" i="2" s="1"/>
  <c r="A1622" i="2" s="1"/>
  <c r="D1618" i="9"/>
  <c r="C1620" i="2" s="1"/>
  <c r="A1620" i="2" s="1"/>
  <c r="D1616" i="9"/>
  <c r="C1618" i="2" s="1"/>
  <c r="A1618" i="2" s="1"/>
  <c r="D1614" i="9"/>
  <c r="C1616" i="2" s="1"/>
  <c r="A1616" i="2" s="1"/>
  <c r="D1612" i="9"/>
  <c r="C1614" i="2" s="1"/>
  <c r="A1614" i="2" s="1"/>
  <c r="D1610" i="9"/>
  <c r="C1612" i="2" s="1"/>
  <c r="A1612" i="2" s="1"/>
  <c r="D1606" i="9"/>
  <c r="C1608" i="2" s="1"/>
  <c r="A1608" i="2" s="1"/>
  <c r="D1604" i="9"/>
  <c r="C1606" i="2" s="1"/>
  <c r="A1606" i="2" s="1"/>
  <c r="D1602" i="9"/>
  <c r="C1604" i="2" s="1"/>
  <c r="A1604" i="2" s="1"/>
  <c r="D1600" i="9"/>
  <c r="C1602" i="2" s="1"/>
  <c r="A1602" i="2" s="1"/>
  <c r="D1598" i="9"/>
  <c r="C1600" i="2" s="1"/>
  <c r="A1600" i="2" s="1"/>
  <c r="D1596" i="9"/>
  <c r="C1598" i="2" s="1"/>
  <c r="A1598" i="2" s="1"/>
  <c r="D1594" i="9"/>
  <c r="C1596" i="2" s="1"/>
  <c r="A1596" i="2" s="1"/>
  <c r="D1592" i="9"/>
  <c r="C1594" i="2" s="1"/>
  <c r="A1594" i="2" s="1"/>
  <c r="D1590" i="9"/>
  <c r="C1592" i="2" s="1"/>
  <c r="A1592" i="2" s="1"/>
  <c r="D1588" i="9"/>
  <c r="C1590" i="2" s="1"/>
  <c r="A1590" i="2" s="1"/>
  <c r="D1584" i="9"/>
  <c r="C1586" i="2" s="1"/>
  <c r="A1586" i="2" s="1"/>
  <c r="D1582" i="9"/>
  <c r="C1584" i="2" s="1"/>
  <c r="A1584" i="2" s="1"/>
  <c r="D1580" i="9"/>
  <c r="C1582" i="2" s="1"/>
  <c r="A1582" i="2" s="1"/>
  <c r="D1578" i="9"/>
  <c r="C1580" i="2" s="1"/>
  <c r="A1580" i="2" s="1"/>
  <c r="D1576" i="9"/>
  <c r="C1578" i="2" s="1"/>
  <c r="A1578" i="2" s="1"/>
  <c r="D1574" i="9"/>
  <c r="C1576" i="2" s="1"/>
  <c r="A1576" i="2" s="1"/>
  <c r="D1572" i="9"/>
  <c r="C1574" i="2" s="1"/>
  <c r="A1574" i="2" s="1"/>
  <c r="D1570" i="9"/>
  <c r="C1572" i="2" s="1"/>
  <c r="A1572" i="2" s="1"/>
  <c r="D1568" i="9"/>
  <c r="C1570" i="2" s="1"/>
  <c r="A1570" i="2" s="1"/>
  <c r="D1566" i="9"/>
  <c r="C1568" i="2" s="1"/>
  <c r="A1568" i="2" s="1"/>
  <c r="D1562" i="9"/>
  <c r="C1564" i="2" s="1"/>
  <c r="A1564" i="2" s="1"/>
  <c r="D1560" i="9"/>
  <c r="C1562" i="2" s="1"/>
  <c r="A1562" i="2" s="1"/>
  <c r="D1558" i="9"/>
  <c r="C1560" i="2" s="1"/>
  <c r="A1560" i="2" s="1"/>
  <c r="D1556" i="9"/>
  <c r="C1558" i="2" s="1"/>
  <c r="A1558" i="2" s="1"/>
  <c r="D1554" i="9"/>
  <c r="C1556" i="2" s="1"/>
  <c r="A1556" i="2" s="1"/>
  <c r="D1552" i="9"/>
  <c r="C1554" i="2" s="1"/>
  <c r="A1554" i="2" s="1"/>
  <c r="D1550" i="9"/>
  <c r="C1552" i="2" s="1"/>
  <c r="A1552" i="2" s="1"/>
  <c r="D1548" i="9"/>
  <c r="C1550" i="2" s="1"/>
  <c r="A1550" i="2" s="1"/>
  <c r="D1546" i="9"/>
  <c r="C1548" i="2" s="1"/>
  <c r="A1548" i="2" s="1"/>
  <c r="D1544" i="9"/>
  <c r="C1546" i="2" s="1"/>
  <c r="A1546" i="2" s="1"/>
  <c r="D1540" i="9"/>
  <c r="C1542" i="2" s="1"/>
  <c r="A1542" i="2" s="1"/>
  <c r="D1538" i="9"/>
  <c r="C1540" i="2" s="1"/>
  <c r="A1540" i="2" s="1"/>
  <c r="D1536" i="9"/>
  <c r="C1538" i="2" s="1"/>
  <c r="A1538" i="2" s="1"/>
  <c r="D1534" i="9"/>
  <c r="C1536" i="2" s="1"/>
  <c r="A1536" i="2" s="1"/>
  <c r="D1532" i="9"/>
  <c r="C1534" i="2" s="1"/>
  <c r="A1534" i="2" s="1"/>
  <c r="D1530" i="9"/>
  <c r="C1532" i="2" s="1"/>
  <c r="A1532" i="2" s="1"/>
  <c r="D1528" i="9"/>
  <c r="C1530" i="2" s="1"/>
  <c r="A1530" i="2" s="1"/>
  <c r="D1526" i="9"/>
  <c r="C1528" i="2" s="1"/>
  <c r="A1528" i="2" s="1"/>
  <c r="D1524" i="9"/>
  <c r="C1526" i="2" s="1"/>
  <c r="A1526" i="2" s="1"/>
  <c r="D1522" i="9"/>
  <c r="C1524" i="2" s="1"/>
  <c r="A1524" i="2" s="1"/>
  <c r="D1518" i="9"/>
  <c r="C1520" i="2" s="1"/>
  <c r="A1520" i="2" s="1"/>
  <c r="D1516" i="9"/>
  <c r="C1518" i="2" s="1"/>
  <c r="A1518" i="2" s="1"/>
  <c r="D1514" i="9"/>
  <c r="C1516" i="2" s="1"/>
  <c r="A1516" i="2" s="1"/>
  <c r="D1512" i="9"/>
  <c r="C1514" i="2" s="1"/>
  <c r="A1514" i="2" s="1"/>
  <c r="D1510" i="9"/>
  <c r="C1512" i="2" s="1"/>
  <c r="A1512" i="2" s="1"/>
  <c r="D1508" i="9"/>
  <c r="C1510" i="2" s="1"/>
  <c r="A1510" i="2" s="1"/>
  <c r="D1506" i="9"/>
  <c r="C1508" i="2" s="1"/>
  <c r="A1508" i="2" s="1"/>
  <c r="D1504" i="9"/>
  <c r="C1506" i="2" s="1"/>
  <c r="A1506" i="2" s="1"/>
  <c r="D1502" i="9"/>
  <c r="C1504" i="2" s="1"/>
  <c r="A1504" i="2" s="1"/>
  <c r="D1500" i="9"/>
  <c r="C1502" i="2" s="1"/>
  <c r="A1502" i="2" s="1"/>
  <c r="D1496" i="9"/>
  <c r="C1498" i="2" s="1"/>
  <c r="A1498" i="2" s="1"/>
  <c r="D1494" i="9"/>
  <c r="C1496" i="2" s="1"/>
  <c r="A1496" i="2" s="1"/>
  <c r="D1492" i="9"/>
  <c r="C1494" i="2" s="1"/>
  <c r="A1494" i="2" s="1"/>
  <c r="D1490" i="9"/>
  <c r="C1492" i="2" s="1"/>
  <c r="A1492" i="2" s="1"/>
  <c r="D1488" i="9"/>
  <c r="C1490" i="2" s="1"/>
  <c r="A1490" i="2" s="1"/>
  <c r="D1486" i="9"/>
  <c r="C1488" i="2" s="1"/>
  <c r="A1488" i="2" s="1"/>
  <c r="D1484" i="9"/>
  <c r="C1486" i="2" s="1"/>
  <c r="A1486" i="2" s="1"/>
  <c r="D1482" i="9"/>
  <c r="C1484" i="2" s="1"/>
  <c r="A1484" i="2" s="1"/>
  <c r="D1480" i="9"/>
  <c r="C1482" i="2" s="1"/>
  <c r="A1482" i="2" s="1"/>
  <c r="D1478" i="9"/>
  <c r="C1480" i="2" s="1"/>
  <c r="A1480" i="2" s="1"/>
  <c r="D1474" i="9"/>
  <c r="C1476" i="2" s="1"/>
  <c r="A1476" i="2" s="1"/>
  <c r="D1472" i="9"/>
  <c r="C1474" i="2" s="1"/>
  <c r="A1474" i="2" s="1"/>
  <c r="D1470" i="9"/>
  <c r="C1472" i="2" s="1"/>
  <c r="A1472" i="2" s="1"/>
  <c r="D1468" i="9"/>
  <c r="C1470" i="2" s="1"/>
  <c r="A1470" i="2" s="1"/>
  <c r="D1466" i="9"/>
  <c r="C1468" i="2" s="1"/>
  <c r="A1468" i="2" s="1"/>
  <c r="D1464" i="9"/>
  <c r="C1466" i="2" s="1"/>
  <c r="A1466" i="2" s="1"/>
  <c r="D1462" i="9"/>
  <c r="C1464" i="2" s="1"/>
  <c r="A1464" i="2" s="1"/>
  <c r="D1460" i="9"/>
  <c r="C1462" i="2" s="1"/>
  <c r="A1462" i="2" s="1"/>
  <c r="D1458" i="9"/>
  <c r="C1460" i="2" s="1"/>
  <c r="A1460" i="2" s="1"/>
  <c r="D1456" i="9"/>
  <c r="C1458" i="2" s="1"/>
  <c r="A1458" i="2" s="1"/>
  <c r="D1452" i="9"/>
  <c r="C1454" i="2" s="1"/>
  <c r="A1454" i="2" s="1"/>
  <c r="D1450" i="9"/>
  <c r="C1452" i="2" s="1"/>
  <c r="A1452" i="2" s="1"/>
  <c r="D1448" i="9"/>
  <c r="C1450" i="2" s="1"/>
  <c r="A1450" i="2" s="1"/>
  <c r="D1446" i="9"/>
  <c r="C1448" i="2" s="1"/>
  <c r="A1448" i="2" s="1"/>
  <c r="D1444" i="9"/>
  <c r="C1446" i="2" s="1"/>
  <c r="A1446" i="2" s="1"/>
  <c r="D1442" i="9"/>
  <c r="C1444" i="2" s="1"/>
  <c r="A1444" i="2" s="1"/>
  <c r="D1440" i="9"/>
  <c r="C1442" i="2" s="1"/>
  <c r="A1442" i="2" s="1"/>
  <c r="D1438" i="9"/>
  <c r="C1440" i="2" s="1"/>
  <c r="A1440" i="2" s="1"/>
  <c r="D1436" i="9"/>
  <c r="C1438" i="2" s="1"/>
  <c r="A1438" i="2" s="1"/>
  <c r="D1434" i="9"/>
  <c r="C1436" i="2" s="1"/>
  <c r="A1436" i="2" s="1"/>
  <c r="D1430" i="9"/>
  <c r="C1432" i="2" s="1"/>
  <c r="A1432" i="2" s="1"/>
  <c r="D1428" i="9"/>
  <c r="C1430" i="2" s="1"/>
  <c r="A1430" i="2" s="1"/>
  <c r="D1426" i="9"/>
  <c r="C1428" i="2" s="1"/>
  <c r="A1428" i="2" s="1"/>
  <c r="D1424" i="9"/>
  <c r="C1426" i="2" s="1"/>
  <c r="A1426" i="2" s="1"/>
  <c r="D1422" i="9"/>
  <c r="C1424" i="2" s="1"/>
  <c r="A1424" i="2" s="1"/>
  <c r="D1420" i="9"/>
  <c r="C1422" i="2" s="1"/>
  <c r="A1422" i="2" s="1"/>
  <c r="D1418" i="9"/>
  <c r="C1420" i="2" s="1"/>
  <c r="A1420" i="2" s="1"/>
  <c r="D1416" i="9"/>
  <c r="C1418" i="2" s="1"/>
  <c r="A1418" i="2" s="1"/>
  <c r="D1414" i="9"/>
  <c r="C1416" i="2" s="1"/>
  <c r="A1416" i="2" s="1"/>
  <c r="D1412" i="9"/>
  <c r="C1414" i="2" s="1"/>
  <c r="A1414" i="2" s="1"/>
  <c r="D1408" i="9"/>
  <c r="C1410" i="2" s="1"/>
  <c r="A1410" i="2" s="1"/>
  <c r="D1406" i="9"/>
  <c r="C1408" i="2" s="1"/>
  <c r="A1408" i="2" s="1"/>
  <c r="D1404" i="9"/>
  <c r="C1406" i="2" s="1"/>
  <c r="A1406" i="2" s="1"/>
  <c r="D1402" i="9"/>
  <c r="C1404" i="2" s="1"/>
  <c r="A1404" i="2" s="1"/>
  <c r="D1400" i="9"/>
  <c r="C1402" i="2" s="1"/>
  <c r="A1402" i="2" s="1"/>
  <c r="D1398" i="9"/>
  <c r="C1400" i="2" s="1"/>
  <c r="A1400" i="2" s="1"/>
  <c r="D1396" i="9"/>
  <c r="C1398" i="2" s="1"/>
  <c r="A1398" i="2" s="1"/>
  <c r="D1394" i="9"/>
  <c r="C1396" i="2" s="1"/>
  <c r="A1396" i="2" s="1"/>
  <c r="D1392" i="9"/>
  <c r="C1394" i="2" s="1"/>
  <c r="A1394" i="2" s="1"/>
  <c r="D1390" i="9"/>
  <c r="C1392" i="2" s="1"/>
  <c r="A1392" i="2" s="1"/>
  <c r="D1386" i="9"/>
  <c r="C1388" i="2" s="1"/>
  <c r="A1388" i="2" s="1"/>
  <c r="D1384" i="9"/>
  <c r="C1386" i="2" s="1"/>
  <c r="A1386" i="2" s="1"/>
  <c r="D1382" i="9"/>
  <c r="C1384" i="2" s="1"/>
  <c r="A1384" i="2" s="1"/>
  <c r="D1380" i="9"/>
  <c r="C1382" i="2" s="1"/>
  <c r="A1382" i="2" s="1"/>
  <c r="D1378" i="9"/>
  <c r="C1380" i="2" s="1"/>
  <c r="A1380" i="2" s="1"/>
  <c r="D1376" i="9"/>
  <c r="C1378" i="2" s="1"/>
  <c r="A1378" i="2" s="1"/>
  <c r="D1374" i="9"/>
  <c r="C1376" i="2" s="1"/>
  <c r="A1376" i="2" s="1"/>
  <c r="D1372" i="9"/>
  <c r="C1374" i="2" s="1"/>
  <c r="A1374" i="2" s="1"/>
  <c r="D1370" i="9"/>
  <c r="C1372" i="2" s="1"/>
  <c r="A1372" i="2" s="1"/>
  <c r="D1368" i="9"/>
  <c r="C1370" i="2" s="1"/>
  <c r="A1370" i="2" s="1"/>
  <c r="D1364" i="9"/>
  <c r="C1366" i="2" s="1"/>
  <c r="A1366" i="2" s="1"/>
  <c r="D1362" i="9"/>
  <c r="C1364" i="2" s="1"/>
  <c r="A1364" i="2" s="1"/>
  <c r="D1357" i="9"/>
  <c r="C1359" i="2" s="1"/>
  <c r="A1359" i="2" s="1"/>
  <c r="D1355" i="9"/>
  <c r="C1357" i="2" s="1"/>
  <c r="A1357" i="2" s="1"/>
  <c r="D1348" i="9"/>
  <c r="C1350" i="2" s="1"/>
  <c r="A1350" i="2" s="1"/>
  <c r="D1346" i="9"/>
  <c r="C1348" i="2" s="1"/>
  <c r="A1348" i="2" s="1"/>
  <c r="D1341" i="9"/>
  <c r="C1343" i="2" s="1"/>
  <c r="A1343" i="2" s="1"/>
  <c r="D1339" i="9"/>
  <c r="C1341" i="2" s="1"/>
  <c r="A1341" i="2" s="1"/>
  <c r="D1332" i="9"/>
  <c r="C1334" i="2" s="1"/>
  <c r="A1334" i="2" s="1"/>
  <c r="D1330" i="9"/>
  <c r="C1332" i="2" s="1"/>
  <c r="A1332" i="2" s="1"/>
  <c r="D1325" i="9"/>
  <c r="C1327" i="2" s="1"/>
  <c r="A1327" i="2" s="1"/>
  <c r="D1316" i="9"/>
  <c r="C1318" i="2" s="1"/>
  <c r="A1318" i="2" s="1"/>
  <c r="D1314" i="9"/>
  <c r="C1316" i="2" s="1"/>
  <c r="A1316" i="2" s="1"/>
  <c r="D1309" i="9"/>
  <c r="C1311" i="2" s="1"/>
  <c r="A1311" i="2" s="1"/>
  <c r="D1307" i="9"/>
  <c r="C1309" i="2" s="1"/>
  <c r="A1309" i="2" s="1"/>
  <c r="D1298" i="9"/>
  <c r="C1300" i="2" s="1"/>
  <c r="A1300" i="2" s="1"/>
  <c r="D1293" i="9"/>
  <c r="C1295" i="2" s="1"/>
  <c r="A1295" i="2" s="1"/>
  <c r="D1291" i="9"/>
  <c r="C1293" i="2" s="1"/>
  <c r="A1293" i="2" s="1"/>
  <c r="D1284" i="9"/>
  <c r="C1286" i="2" s="1"/>
  <c r="A1286" i="2" s="1"/>
  <c r="D1282" i="9"/>
  <c r="C1284" i="2" s="1"/>
  <c r="A1284" i="2" s="1"/>
  <c r="D1277" i="9"/>
  <c r="C1279" i="2" s="1"/>
  <c r="A1279" i="2" s="1"/>
  <c r="D1275" i="9"/>
  <c r="C1277" i="2" s="1"/>
  <c r="A1277" i="2" s="1"/>
  <c r="D1268" i="9"/>
  <c r="C1270" i="2" s="1"/>
  <c r="A1270" i="2" s="1"/>
  <c r="D1266" i="9"/>
  <c r="C1268" i="2" s="1"/>
  <c r="A1268" i="2" s="1"/>
  <c r="D1261" i="9"/>
  <c r="C1263" i="2" s="1"/>
  <c r="A1263" i="2" s="1"/>
  <c r="D1259" i="9"/>
  <c r="C1261" i="2" s="1"/>
  <c r="A1261" i="2" s="1"/>
  <c r="D1252" i="9"/>
  <c r="C1254" i="2" s="1"/>
  <c r="A1254" i="2" s="1"/>
  <c r="D1250" i="9"/>
  <c r="C1252" i="2" s="1"/>
  <c r="A1252" i="2" s="1"/>
  <c r="D1245" i="9"/>
  <c r="C1247" i="2" s="1"/>
  <c r="A1247" i="2" s="1"/>
  <c r="D1243" i="9"/>
  <c r="C1245" i="2" s="1"/>
  <c r="A1245" i="2" s="1"/>
  <c r="D1236" i="9"/>
  <c r="C1238" i="2" s="1"/>
  <c r="A1238" i="2" s="1"/>
  <c r="D1229" i="9"/>
  <c r="C1231" i="2" s="1"/>
  <c r="A1231" i="2" s="1"/>
  <c r="D1227" i="9"/>
  <c r="C1229" i="2" s="1"/>
  <c r="A1229" i="2" s="1"/>
  <c r="D1220" i="9"/>
  <c r="C1222" i="2" s="1"/>
  <c r="A1222" i="2" s="1"/>
  <c r="D1218" i="9"/>
  <c r="C1220" i="2" s="1"/>
  <c r="A1220" i="2" s="1"/>
  <c r="D1211" i="9"/>
  <c r="C1213" i="2" s="1"/>
  <c r="A1213" i="2" s="1"/>
  <c r="D1204" i="9"/>
  <c r="C1206" i="2" s="1"/>
  <c r="A1206" i="2" s="1"/>
  <c r="D1202" i="9"/>
  <c r="C1204" i="2" s="1"/>
  <c r="A1204" i="2" s="1"/>
  <c r="D1197" i="9"/>
  <c r="C1199" i="2" s="1"/>
  <c r="A1199" i="2" s="1"/>
  <c r="D1195" i="9"/>
  <c r="C1197" i="2" s="1"/>
  <c r="A1197" i="2" s="1"/>
  <c r="D1188" i="9"/>
  <c r="C1190" i="2" s="1"/>
  <c r="A1190" i="2" s="1"/>
  <c r="D1186" i="9"/>
  <c r="C1188" i="2" s="1"/>
  <c r="A1188" i="2" s="1"/>
  <c r="D1181" i="9"/>
  <c r="C1183" i="2" s="1"/>
  <c r="A1183" i="2" s="1"/>
  <c r="D1179" i="9"/>
  <c r="C1181" i="2" s="1"/>
  <c r="A1181" i="2" s="1"/>
  <c r="D1172" i="9"/>
  <c r="C1174" i="2" s="1"/>
  <c r="A1174" i="2" s="1"/>
  <c r="D1170" i="9"/>
  <c r="C1172" i="2" s="1"/>
  <c r="A1172" i="2" s="1"/>
  <c r="D1165" i="9"/>
  <c r="C1167" i="2" s="1"/>
  <c r="A1167" i="2" s="1"/>
  <c r="D1163" i="9"/>
  <c r="C1165" i="2" s="1"/>
  <c r="A1165" i="2" s="1"/>
  <c r="D1156" i="9"/>
  <c r="C1158" i="2" s="1"/>
  <c r="A1158" i="2" s="1"/>
  <c r="D1154" i="9"/>
  <c r="C1156" i="2" s="1"/>
  <c r="A1156" i="2" s="1"/>
  <c r="D1149" i="9"/>
  <c r="C1151" i="2" s="1"/>
  <c r="A1151" i="2" s="1"/>
  <c r="D1140" i="9"/>
  <c r="C1142" i="2" s="1"/>
  <c r="A1142" i="2" s="1"/>
  <c r="D1138" i="9"/>
  <c r="C1140" i="2" s="1"/>
  <c r="A1140" i="2" s="1"/>
  <c r="D1133" i="9"/>
  <c r="C1135" i="2" s="1"/>
  <c r="A1135" i="2" s="1"/>
  <c r="D1131" i="9"/>
  <c r="C1133" i="2" s="1"/>
  <c r="A1133" i="2" s="1"/>
  <c r="D1122" i="9"/>
  <c r="C1124" i="2" s="1"/>
  <c r="A1124" i="2" s="1"/>
  <c r="D1117" i="9"/>
  <c r="C1119" i="2" s="1"/>
  <c r="A1119" i="2" s="1"/>
  <c r="D1115" i="9"/>
  <c r="C1117" i="2" s="1"/>
  <c r="A1117" i="2" s="1"/>
  <c r="D1108" i="9"/>
  <c r="C1110" i="2" s="1"/>
  <c r="A1110" i="2" s="1"/>
  <c r="D1106" i="9"/>
  <c r="C1108" i="2" s="1"/>
  <c r="A1108" i="2" s="1"/>
  <c r="D1101" i="9"/>
  <c r="C1103" i="2" s="1"/>
  <c r="A1103" i="2" s="1"/>
  <c r="D1099" i="9"/>
  <c r="C1101" i="2" s="1"/>
  <c r="A1101" i="2" s="1"/>
  <c r="D1092" i="9"/>
  <c r="C1094" i="2" s="1"/>
  <c r="A1094" i="2" s="1"/>
  <c r="D1090" i="9"/>
  <c r="C1092" i="2" s="1"/>
  <c r="A1092" i="2" s="1"/>
  <c r="D1085" i="9"/>
  <c r="C1087" i="2" s="1"/>
  <c r="A1087" i="2" s="1"/>
  <c r="D1083" i="9"/>
  <c r="C1085" i="2" s="1"/>
  <c r="A1085" i="2" s="1"/>
  <c r="D1076" i="9"/>
  <c r="C1078" i="2" s="1"/>
  <c r="A1078" i="2" s="1"/>
  <c r="D1074" i="9"/>
  <c r="C1076" i="2" s="1"/>
  <c r="A1076" i="2" s="1"/>
  <c r="D1069" i="9"/>
  <c r="C1071" i="2" s="1"/>
  <c r="A1071" i="2" s="1"/>
  <c r="D1067" i="9"/>
  <c r="C1069" i="2" s="1"/>
  <c r="A1069" i="2" s="1"/>
  <c r="D1060" i="9"/>
  <c r="C1062" i="2" s="1"/>
  <c r="A1062" i="2" s="1"/>
  <c r="D1053" i="9"/>
  <c r="C1055" i="2" s="1"/>
  <c r="A1055" i="2" s="1"/>
  <c r="D1051" i="9"/>
  <c r="C1053" i="2" s="1"/>
  <c r="A1053" i="2" s="1"/>
  <c r="D1044" i="9"/>
  <c r="C1046" i="2" s="1"/>
  <c r="A1046" i="2" s="1"/>
  <c r="D1042" i="9"/>
  <c r="C1044" i="2" s="1"/>
  <c r="A1044" i="2" s="1"/>
  <c r="D1035" i="9"/>
  <c r="C1037" i="2" s="1"/>
  <c r="A1037" i="2" s="1"/>
  <c r="D1028" i="9"/>
  <c r="C1030" i="2" s="1"/>
  <c r="A1030" i="2" s="1"/>
  <c r="D1026" i="9"/>
  <c r="C1028" i="2" s="1"/>
  <c r="A1028" i="2" s="1"/>
  <c r="D1021" i="9"/>
  <c r="C1023" i="2" s="1"/>
  <c r="A1023" i="2" s="1"/>
  <c r="D1019" i="9"/>
  <c r="C1021" i="2" s="1"/>
  <c r="A1021" i="2" s="1"/>
  <c r="D1012" i="9"/>
  <c r="C1014" i="2" s="1"/>
  <c r="A1014" i="2" s="1"/>
  <c r="D1010" i="9"/>
  <c r="C1012" i="2" s="1"/>
  <c r="A1012" i="2" s="1"/>
  <c r="D1005" i="9"/>
  <c r="C1007" i="2" s="1"/>
  <c r="A1007" i="2" s="1"/>
  <c r="D1003" i="9"/>
  <c r="C1005" i="2" s="1"/>
  <c r="A1005" i="2" s="1"/>
  <c r="D996" i="9"/>
  <c r="C998" i="2" s="1"/>
  <c r="A998" i="2" s="1"/>
  <c r="D994" i="9"/>
  <c r="C996" i="2" s="1"/>
  <c r="A996" i="2" s="1"/>
  <c r="D989" i="9"/>
  <c r="C991" i="2" s="1"/>
  <c r="A991" i="2" s="1"/>
  <c r="D987" i="9"/>
  <c r="C989" i="2" s="1"/>
  <c r="A989" i="2" s="1"/>
  <c r="D980" i="9"/>
  <c r="C982" i="2" s="1"/>
  <c r="A982" i="2" s="1"/>
  <c r="D978" i="9"/>
  <c r="C980" i="2" s="1"/>
  <c r="A980" i="2" s="1"/>
  <c r="D973" i="9"/>
  <c r="C975" i="2" s="1"/>
  <c r="A975" i="2" s="1"/>
  <c r="D964" i="9"/>
  <c r="C966" i="2" s="1"/>
  <c r="A966" i="2" s="1"/>
  <c r="D962" i="9"/>
  <c r="C964" i="2" s="1"/>
  <c r="A964" i="2" s="1"/>
  <c r="D957" i="9"/>
  <c r="C959" i="2" s="1"/>
  <c r="A959" i="2" s="1"/>
  <c r="D955" i="9"/>
  <c r="C957" i="2" s="1"/>
  <c r="A957" i="2" s="1"/>
  <c r="D946" i="9"/>
  <c r="C948" i="2" s="1"/>
  <c r="A948" i="2" s="1"/>
  <c r="D941" i="9"/>
  <c r="C943" i="2" s="1"/>
  <c r="A943" i="2" s="1"/>
  <c r="D939" i="9"/>
  <c r="C941" i="2" s="1"/>
  <c r="A941" i="2" s="1"/>
  <c r="D932" i="9"/>
  <c r="C934" i="2" s="1"/>
  <c r="A934" i="2" s="1"/>
  <c r="D930" i="9"/>
  <c r="C932" i="2" s="1"/>
  <c r="A932" i="2" s="1"/>
  <c r="D925" i="9"/>
  <c r="C927" i="2" s="1"/>
  <c r="A927" i="2" s="1"/>
  <c r="D923" i="9"/>
  <c r="C925" i="2" s="1"/>
  <c r="A925" i="2" s="1"/>
  <c r="D916" i="9"/>
  <c r="C918" i="2" s="1"/>
  <c r="A918" i="2" s="1"/>
  <c r="D914" i="9"/>
  <c r="C916" i="2" s="1"/>
  <c r="A916" i="2" s="1"/>
  <c r="D909" i="9"/>
  <c r="C911" i="2" s="1"/>
  <c r="A911" i="2" s="1"/>
  <c r="D907" i="9"/>
  <c r="C909" i="2" s="1"/>
  <c r="A909" i="2" s="1"/>
  <c r="D900" i="9"/>
  <c r="C902" i="2" s="1"/>
  <c r="A902" i="2" s="1"/>
  <c r="D898" i="9"/>
  <c r="C900" i="2" s="1"/>
  <c r="A900" i="2" s="1"/>
  <c r="D893" i="9"/>
  <c r="C895" i="2" s="1"/>
  <c r="A895" i="2" s="1"/>
  <c r="D891" i="9"/>
  <c r="C893" i="2" s="1"/>
  <c r="A893" i="2" s="1"/>
  <c r="D884" i="9"/>
  <c r="C886" i="2" s="1"/>
  <c r="A886" i="2" s="1"/>
  <c r="D877" i="9"/>
  <c r="C879" i="2" s="1"/>
  <c r="A879" i="2" s="1"/>
  <c r="D875" i="9"/>
  <c r="C877" i="2" s="1"/>
  <c r="A877" i="2" s="1"/>
  <c r="D868" i="9"/>
  <c r="C870" i="2" s="1"/>
  <c r="A870" i="2" s="1"/>
  <c r="D866" i="9"/>
  <c r="C868" i="2" s="1"/>
  <c r="A868" i="2" s="1"/>
  <c r="D859" i="9"/>
  <c r="C861" i="2" s="1"/>
  <c r="A861" i="2" s="1"/>
  <c r="D852" i="9"/>
  <c r="C854" i="2" s="1"/>
  <c r="A854" i="2" s="1"/>
  <c r="D850" i="9"/>
  <c r="C852" i="2" s="1"/>
  <c r="A852" i="2" s="1"/>
  <c r="D845" i="9"/>
  <c r="C847" i="2" s="1"/>
  <c r="A847" i="2" s="1"/>
  <c r="D843" i="9"/>
  <c r="C845" i="2" s="1"/>
  <c r="A845" i="2" s="1"/>
  <c r="D836" i="9"/>
  <c r="C838" i="2" s="1"/>
  <c r="A838" i="2" s="1"/>
  <c r="D834" i="9"/>
  <c r="C836" i="2" s="1"/>
  <c r="A836" i="2" s="1"/>
  <c r="D829" i="9"/>
  <c r="C831" i="2" s="1"/>
  <c r="A831" i="2" s="1"/>
  <c r="D827" i="9"/>
  <c r="C829" i="2" s="1"/>
  <c r="A829" i="2" s="1"/>
  <c r="D820" i="9"/>
  <c r="C822" i="2" s="1"/>
  <c r="A822" i="2" s="1"/>
  <c r="D818" i="9"/>
  <c r="C820" i="2" s="1"/>
  <c r="A820" i="2" s="1"/>
  <c r="D813" i="9"/>
  <c r="C815" i="2" s="1"/>
  <c r="A815" i="2" s="1"/>
  <c r="D811" i="9"/>
  <c r="C813" i="2" s="1"/>
  <c r="A813" i="2" s="1"/>
  <c r="D804" i="9"/>
  <c r="C806" i="2" s="1"/>
  <c r="A806" i="2" s="1"/>
  <c r="D802" i="9"/>
  <c r="C804" i="2" s="1"/>
  <c r="A804" i="2" s="1"/>
  <c r="D797" i="9"/>
  <c r="C799" i="2" s="1"/>
  <c r="A799" i="2" s="1"/>
  <c r="D788" i="9"/>
  <c r="C790" i="2" s="1"/>
  <c r="A790" i="2" s="1"/>
  <c r="D786" i="9"/>
  <c r="C788" i="2" s="1"/>
  <c r="A788" i="2" s="1"/>
  <c r="D781" i="9"/>
  <c r="C783" i="2" s="1"/>
  <c r="A783" i="2" s="1"/>
  <c r="D779" i="9"/>
  <c r="C781" i="2" s="1"/>
  <c r="A781" i="2" s="1"/>
  <c r="D770" i="9"/>
  <c r="C772" i="2" s="1"/>
  <c r="A772" i="2" s="1"/>
  <c r="D765" i="9"/>
  <c r="C767" i="2" s="1"/>
  <c r="A767" i="2" s="1"/>
  <c r="D763" i="9"/>
  <c r="C765" i="2" s="1"/>
  <c r="A765" i="2" s="1"/>
  <c r="D756" i="9"/>
  <c r="C758" i="2" s="1"/>
  <c r="A758" i="2" s="1"/>
  <c r="D754" i="9"/>
  <c r="C756" i="2" s="1"/>
  <c r="A756" i="2" s="1"/>
  <c r="D749" i="9"/>
  <c r="C751" i="2" s="1"/>
  <c r="A751" i="2" s="1"/>
  <c r="D747" i="9"/>
  <c r="C749" i="2" s="1"/>
  <c r="A749" i="2" s="1"/>
  <c r="D740" i="9"/>
  <c r="C742" i="2" s="1"/>
  <c r="A742" i="2" s="1"/>
  <c r="D738" i="9"/>
  <c r="C740" i="2" s="1"/>
  <c r="A740" i="2" s="1"/>
  <c r="D733" i="9"/>
  <c r="C735" i="2" s="1"/>
  <c r="A735" i="2" s="1"/>
  <c r="D731" i="9"/>
  <c r="C733" i="2" s="1"/>
  <c r="A733" i="2" s="1"/>
  <c r="D724" i="9"/>
  <c r="C726" i="2" s="1"/>
  <c r="A726" i="2" s="1"/>
  <c r="D722" i="9"/>
  <c r="C724" i="2" s="1"/>
  <c r="A724" i="2" s="1"/>
  <c r="D717" i="9"/>
  <c r="C719" i="2" s="1"/>
  <c r="A719" i="2" s="1"/>
  <c r="D715" i="9"/>
  <c r="C717" i="2" s="1"/>
  <c r="A717" i="2" s="1"/>
  <c r="D708" i="9"/>
  <c r="C710" i="2" s="1"/>
  <c r="A710" i="2" s="1"/>
  <c r="D701" i="9"/>
  <c r="C703" i="2" s="1"/>
  <c r="A703" i="2" s="1"/>
  <c r="D699" i="9"/>
  <c r="C701" i="2" s="1"/>
  <c r="A701" i="2" s="1"/>
  <c r="D692" i="9"/>
  <c r="C694" i="2" s="1"/>
  <c r="A694" i="2" s="1"/>
  <c r="D690" i="9"/>
  <c r="C692" i="2" s="1"/>
  <c r="A692" i="2" s="1"/>
  <c r="D683" i="9"/>
  <c r="C685" i="2" s="1"/>
  <c r="A685" i="2" s="1"/>
  <c r="D676" i="9"/>
  <c r="C678" i="2" s="1"/>
  <c r="A678" i="2" s="1"/>
  <c r="D674" i="9"/>
  <c r="C676" i="2" s="1"/>
  <c r="A676" i="2" s="1"/>
  <c r="D669" i="9"/>
  <c r="C671" i="2" s="1"/>
  <c r="A671" i="2" s="1"/>
  <c r="D667" i="9"/>
  <c r="C669" i="2" s="1"/>
  <c r="A669" i="2" s="1"/>
  <c r="D660" i="9"/>
  <c r="C662" i="2" s="1"/>
  <c r="A662" i="2" s="1"/>
  <c r="D658" i="9"/>
  <c r="C660" i="2" s="1"/>
  <c r="A660" i="2" s="1"/>
  <c r="D653" i="9"/>
  <c r="C655" i="2" s="1"/>
  <c r="A655" i="2" s="1"/>
  <c r="D651" i="9"/>
  <c r="C653" i="2" s="1"/>
  <c r="A653" i="2" s="1"/>
  <c r="D644" i="9"/>
  <c r="C646" i="2" s="1"/>
  <c r="A646" i="2" s="1"/>
  <c r="D642" i="9"/>
  <c r="C644" i="2" s="1"/>
  <c r="A644" i="2" s="1"/>
  <c r="D637" i="9"/>
  <c r="C639" i="2" s="1"/>
  <c r="A639" i="2" s="1"/>
  <c r="D635" i="9"/>
  <c r="C637" i="2" s="1"/>
  <c r="A637" i="2" s="1"/>
  <c r="D628" i="9"/>
  <c r="C630" i="2" s="1"/>
  <c r="A630" i="2" s="1"/>
  <c r="D626" i="9"/>
  <c r="C628" i="2" s="1"/>
  <c r="A628" i="2" s="1"/>
  <c r="D621" i="9"/>
  <c r="C623" i="2" s="1"/>
  <c r="A623" i="2" s="1"/>
  <c r="D612" i="9"/>
  <c r="C614" i="2" s="1"/>
  <c r="A614" i="2" s="1"/>
  <c r="D610" i="9"/>
  <c r="C612" i="2" s="1"/>
  <c r="A612" i="2" s="1"/>
  <c r="D605" i="9"/>
  <c r="C607" i="2" s="1"/>
  <c r="A607" i="2" s="1"/>
  <c r="D603" i="9"/>
  <c r="C605" i="2" s="1"/>
  <c r="A605" i="2" s="1"/>
  <c r="D594" i="9"/>
  <c r="C596" i="2" s="1"/>
  <c r="A596" i="2" s="1"/>
  <c r="D589" i="9"/>
  <c r="C591" i="2" s="1"/>
  <c r="A591" i="2" s="1"/>
  <c r="D587" i="9"/>
  <c r="C589" i="2" s="1"/>
  <c r="A589" i="2" s="1"/>
  <c r="D580" i="9"/>
  <c r="C582" i="2" s="1"/>
  <c r="A582" i="2" s="1"/>
  <c r="D578" i="9"/>
  <c r="C580" i="2" s="1"/>
  <c r="A580" i="2" s="1"/>
  <c r="D573" i="9"/>
  <c r="C575" i="2" s="1"/>
  <c r="A575" i="2" s="1"/>
  <c r="D571" i="9"/>
  <c r="C573" i="2" s="1"/>
  <c r="A573" i="2" s="1"/>
  <c r="D564" i="9"/>
  <c r="C566" i="2" s="1"/>
  <c r="A566" i="2" s="1"/>
  <c r="D562" i="9"/>
  <c r="C564" i="2" s="1"/>
  <c r="A564" i="2" s="1"/>
  <c r="D557" i="9"/>
  <c r="C559" i="2" s="1"/>
  <c r="A559" i="2" s="1"/>
  <c r="D555" i="9"/>
  <c r="C557" i="2" s="1"/>
  <c r="A557" i="2" s="1"/>
  <c r="D548" i="9"/>
  <c r="C550" i="2" s="1"/>
  <c r="A550" i="2" s="1"/>
  <c r="D546" i="9"/>
  <c r="C548" i="2" s="1"/>
  <c r="A548" i="2" s="1"/>
  <c r="D541" i="9"/>
  <c r="C543" i="2" s="1"/>
  <c r="A543" i="2" s="1"/>
  <c r="D539" i="9"/>
  <c r="C541" i="2" s="1"/>
  <c r="A541" i="2" s="1"/>
  <c r="D532" i="9"/>
  <c r="C534" i="2" s="1"/>
  <c r="A534" i="2" s="1"/>
  <c r="D525" i="9"/>
  <c r="C527" i="2" s="1"/>
  <c r="A527" i="2" s="1"/>
  <c r="D523" i="9"/>
  <c r="C525" i="2" s="1"/>
  <c r="A525" i="2" s="1"/>
  <c r="D516" i="9"/>
  <c r="C518" i="2" s="1"/>
  <c r="A518" i="2" s="1"/>
  <c r="D514" i="9"/>
  <c r="C516" i="2" s="1"/>
  <c r="A516" i="2" s="1"/>
  <c r="D507" i="9"/>
  <c r="C509" i="2" s="1"/>
  <c r="A509" i="2" s="1"/>
  <c r="D500" i="9"/>
  <c r="C502" i="2" s="1"/>
  <c r="A502" i="2" s="1"/>
  <c r="D498" i="9"/>
  <c r="C500" i="2" s="1"/>
  <c r="A500" i="2" s="1"/>
  <c r="D493" i="9"/>
  <c r="C495" i="2" s="1"/>
  <c r="A495" i="2" s="1"/>
  <c r="D491" i="9"/>
  <c r="C493" i="2" s="1"/>
  <c r="A493" i="2" s="1"/>
  <c r="D484" i="9"/>
  <c r="C486" i="2" s="1"/>
  <c r="A486" i="2" s="1"/>
  <c r="D482" i="9"/>
  <c r="C484" i="2" s="1"/>
  <c r="A484" i="2" s="1"/>
  <c r="D477" i="9"/>
  <c r="C479" i="2" s="1"/>
  <c r="A479" i="2" s="1"/>
  <c r="D475" i="9"/>
  <c r="C477" i="2" s="1"/>
  <c r="A477" i="2" s="1"/>
  <c r="D468" i="9"/>
  <c r="C470" i="2" s="1"/>
  <c r="A470" i="2" s="1"/>
  <c r="D466" i="9"/>
  <c r="C468" i="2" s="1"/>
  <c r="A468" i="2" s="1"/>
  <c r="D461" i="9"/>
  <c r="C463" i="2" s="1"/>
  <c r="A463" i="2" s="1"/>
  <c r="D459" i="9"/>
  <c r="C461" i="2" s="1"/>
  <c r="A461" i="2" s="1"/>
  <c r="D452" i="9"/>
  <c r="C454" i="2" s="1"/>
  <c r="A454" i="2" s="1"/>
  <c r="D450" i="9"/>
  <c r="C452" i="2" s="1"/>
  <c r="A452" i="2" s="1"/>
  <c r="D445" i="9"/>
  <c r="C447" i="2" s="1"/>
  <c r="A447" i="2" s="1"/>
  <c r="D436" i="9"/>
  <c r="C438" i="2" s="1"/>
  <c r="A438" i="2" s="1"/>
  <c r="D434" i="9"/>
  <c r="C436" i="2" s="1"/>
  <c r="A436" i="2" s="1"/>
  <c r="D429" i="9"/>
  <c r="C431" i="2" s="1"/>
  <c r="A431" i="2" s="1"/>
  <c r="D427" i="9"/>
  <c r="C429" i="2" s="1"/>
  <c r="A429" i="2" s="1"/>
  <c r="D418" i="9"/>
  <c r="C420" i="2" s="1"/>
  <c r="A420" i="2" s="1"/>
  <c r="D413" i="9"/>
  <c r="C415" i="2" s="1"/>
  <c r="A415" i="2" s="1"/>
  <c r="D411" i="9"/>
  <c r="C413" i="2" s="1"/>
  <c r="A413" i="2" s="1"/>
  <c r="D404" i="9"/>
  <c r="C406" i="2" s="1"/>
  <c r="A406" i="2" s="1"/>
  <c r="D402" i="9"/>
  <c r="C404" i="2" s="1"/>
  <c r="A404" i="2" s="1"/>
  <c r="D397" i="9"/>
  <c r="C399" i="2" s="1"/>
  <c r="A399" i="2" s="1"/>
  <c r="D395" i="9"/>
  <c r="C397" i="2" s="1"/>
  <c r="A397" i="2" s="1"/>
  <c r="D388" i="9"/>
  <c r="C390" i="2" s="1"/>
  <c r="A390" i="2" s="1"/>
  <c r="D386" i="9"/>
  <c r="C388" i="2" s="1"/>
  <c r="A388" i="2" s="1"/>
  <c r="D381" i="9"/>
  <c r="C383" i="2" s="1"/>
  <c r="A383" i="2" s="1"/>
  <c r="D379" i="9"/>
  <c r="C381" i="2" s="1"/>
  <c r="A381" i="2" s="1"/>
  <c r="D372" i="9"/>
  <c r="C374" i="2" s="1"/>
  <c r="A374" i="2" s="1"/>
  <c r="D370" i="9"/>
  <c r="C372" i="2" s="1"/>
  <c r="A372" i="2" s="1"/>
  <c r="D365" i="9"/>
  <c r="C367" i="2" s="1"/>
  <c r="A367" i="2" s="1"/>
  <c r="D363" i="9"/>
  <c r="C365" i="2" s="1"/>
  <c r="A365" i="2" s="1"/>
  <c r="D356" i="9"/>
  <c r="C358" i="2" s="1"/>
  <c r="A358" i="2" s="1"/>
  <c r="D349" i="9"/>
  <c r="C351" i="2" s="1"/>
  <c r="A351" i="2" s="1"/>
  <c r="D347" i="9"/>
  <c r="C349" i="2" s="1"/>
  <c r="A349" i="2" s="1"/>
  <c r="D340" i="9"/>
  <c r="C342" i="2" s="1"/>
  <c r="A342" i="2" s="1"/>
  <c r="D338" i="9"/>
  <c r="C340" i="2" s="1"/>
  <c r="A340" i="2" s="1"/>
  <c r="D331" i="9"/>
  <c r="C333" i="2" s="1"/>
  <c r="A333" i="2" s="1"/>
  <c r="D324" i="9"/>
  <c r="C326" i="2" s="1"/>
  <c r="A326" i="2" s="1"/>
  <c r="D322" i="9"/>
  <c r="C324" i="2" s="1"/>
  <c r="A324" i="2" s="1"/>
  <c r="D317" i="9"/>
  <c r="C319" i="2" s="1"/>
  <c r="A319" i="2" s="1"/>
  <c r="D315" i="9"/>
  <c r="C317" i="2" s="1"/>
  <c r="A317" i="2" s="1"/>
  <c r="D308" i="9"/>
  <c r="C310" i="2" s="1"/>
  <c r="A310" i="2" s="1"/>
  <c r="D306" i="9"/>
  <c r="C308" i="2" s="1"/>
  <c r="A308" i="2" s="1"/>
  <c r="D301" i="9"/>
  <c r="C303" i="2" s="1"/>
  <c r="A303" i="2" s="1"/>
  <c r="D299" i="9"/>
  <c r="C301" i="2" s="1"/>
  <c r="A301" i="2" s="1"/>
  <c r="D292" i="9"/>
  <c r="C294" i="2" s="1"/>
  <c r="A294" i="2" s="1"/>
  <c r="D290" i="9"/>
  <c r="C292" i="2" s="1"/>
  <c r="A292" i="2" s="1"/>
  <c r="D285" i="9"/>
  <c r="C287" i="2" s="1"/>
  <c r="A287" i="2" s="1"/>
  <c r="D283" i="9"/>
  <c r="C285" i="2" s="1"/>
  <c r="A285" i="2" s="1"/>
  <c r="D276" i="9"/>
  <c r="C278" i="2" s="1"/>
  <c r="A278" i="2" s="1"/>
  <c r="D274" i="9"/>
  <c r="C276" i="2" s="1"/>
  <c r="A276" i="2" s="1"/>
  <c r="D269" i="9"/>
  <c r="C271" i="2" s="1"/>
  <c r="A271" i="2" s="1"/>
  <c r="D260" i="9"/>
  <c r="C262" i="2" s="1"/>
  <c r="D258" i="9"/>
  <c r="C260" i="2" s="1"/>
  <c r="D253" i="9"/>
  <c r="C255" i="2" s="1"/>
  <c r="D251" i="9"/>
  <c r="C253" i="2" s="1"/>
  <c r="D242" i="9"/>
  <c r="C244" i="2" s="1"/>
  <c r="D237" i="9"/>
  <c r="C239" i="2" s="1"/>
  <c r="D235" i="9"/>
  <c r="C237" i="2" s="1"/>
  <c r="D228" i="9"/>
  <c r="C230" i="2" s="1"/>
  <c r="D226" i="9"/>
  <c r="C228" i="2" s="1"/>
  <c r="D221" i="9"/>
  <c r="C223" i="2" s="1"/>
  <c r="D219" i="9"/>
  <c r="C221" i="2" s="1"/>
  <c r="D212" i="9"/>
  <c r="C214" i="2" s="1"/>
  <c r="D210" i="9"/>
  <c r="C212" i="2" s="1"/>
  <c r="D205" i="9"/>
  <c r="C207" i="2" s="1"/>
  <c r="D203" i="9"/>
  <c r="C205" i="2" s="1"/>
  <c r="D196" i="9"/>
  <c r="C198" i="2" s="1"/>
  <c r="D194" i="9"/>
  <c r="C196" i="2" s="1"/>
  <c r="D189" i="9"/>
  <c r="C191" i="2" s="1"/>
  <c r="D187" i="9"/>
  <c r="C189" i="2" s="1"/>
  <c r="D180" i="9"/>
  <c r="C182" i="2" s="1"/>
  <c r="D173" i="9"/>
  <c r="C175" i="2" s="1"/>
  <c r="D171" i="9"/>
  <c r="C173" i="2" s="1"/>
  <c r="D164" i="9"/>
  <c r="C166" i="2" s="1"/>
  <c r="D162" i="9"/>
  <c r="C164" i="2" s="1"/>
  <c r="D155" i="9"/>
  <c r="C157" i="2" s="1"/>
  <c r="D148" i="9"/>
  <c r="C150" i="2" s="1"/>
  <c r="D146" i="9"/>
  <c r="C148" i="2" s="1"/>
  <c r="D141" i="9"/>
  <c r="C143" i="2" s="1"/>
  <c r="D139" i="9"/>
  <c r="C141" i="2" s="1"/>
  <c r="D132" i="9"/>
  <c r="C134" i="2" s="1"/>
  <c r="D130" i="9"/>
  <c r="C132" i="2" s="1"/>
  <c r="D125" i="9"/>
  <c r="C127" i="2" s="1"/>
  <c r="D123" i="9"/>
  <c r="C125" i="2" s="1"/>
  <c r="D116" i="9"/>
  <c r="C118" i="2" s="1"/>
  <c r="D114" i="9"/>
  <c r="C116" i="2" s="1"/>
  <c r="D109" i="9"/>
  <c r="C111" i="2" s="1"/>
  <c r="D107" i="9"/>
  <c r="C109" i="2" s="1"/>
  <c r="D100" i="9"/>
  <c r="C102" i="2" s="1"/>
  <c r="D98" i="9"/>
  <c r="C100" i="2" s="1"/>
  <c r="D93" i="9"/>
  <c r="C95" i="2" s="1"/>
  <c r="D84" i="9"/>
  <c r="C86" i="2" s="1"/>
  <c r="D82" i="9"/>
  <c r="C84" i="2" s="1"/>
  <c r="D77" i="9"/>
  <c r="C79" i="2" s="1"/>
  <c r="D75" i="9"/>
  <c r="C77" i="2" s="1"/>
  <c r="D66" i="9"/>
  <c r="C68" i="2" s="1"/>
  <c r="D61" i="9"/>
  <c r="C63" i="2" s="1"/>
  <c r="D59" i="9"/>
  <c r="C61" i="2" s="1"/>
  <c r="D52" i="9"/>
  <c r="C54" i="2" s="1"/>
  <c r="D50" i="9"/>
  <c r="C52" i="2" s="1"/>
  <c r="D45" i="9"/>
  <c r="C47" i="2" s="1"/>
  <c r="D43" i="9"/>
  <c r="C45" i="2" s="1"/>
  <c r="D36" i="9"/>
  <c r="C38" i="2" s="1"/>
  <c r="D34" i="9"/>
  <c r="C36" i="2" s="1"/>
  <c r="D29" i="9"/>
  <c r="C31" i="2" s="1"/>
  <c r="D27" i="9"/>
  <c r="C29" i="2" s="1"/>
  <c r="D20" i="9"/>
  <c r="C22" i="2" s="1"/>
  <c r="D18" i="9"/>
  <c r="C20" i="2" s="1"/>
  <c r="D13" i="9"/>
  <c r="C15" i="2" s="1"/>
  <c r="D11" i="9"/>
  <c r="C13" i="2" s="1"/>
  <c r="D4" i="9"/>
  <c r="C6" i="2" s="1"/>
  <c r="D1361" i="9"/>
  <c r="C1363" i="2" s="1"/>
  <c r="A1363" i="2" s="1"/>
  <c r="D1359" i="9"/>
  <c r="C1361" i="2" s="1"/>
  <c r="A1361" i="2" s="1"/>
  <c r="D1352" i="9"/>
  <c r="C1354" i="2" s="1"/>
  <c r="A1354" i="2" s="1"/>
  <c r="D1350" i="9"/>
  <c r="C1352" i="2" s="1"/>
  <c r="A1352" i="2" s="1"/>
  <c r="D1343" i="9"/>
  <c r="C1345" i="2" s="1"/>
  <c r="A1345" i="2" s="1"/>
  <c r="D1336" i="9"/>
  <c r="C1338" i="2" s="1"/>
  <c r="A1338" i="2" s="1"/>
  <c r="D1334" i="9"/>
  <c r="C1336" i="2" s="1"/>
  <c r="A1336" i="2" s="1"/>
  <c r="D1329" i="9"/>
  <c r="C1331" i="2" s="1"/>
  <c r="A1331" i="2" s="1"/>
  <c r="D1327" i="9"/>
  <c r="C1329" i="2" s="1"/>
  <c r="A1329" i="2" s="1"/>
  <c r="D1320" i="9"/>
  <c r="C1322" i="2" s="1"/>
  <c r="A1322" i="2" s="1"/>
  <c r="D1318" i="9"/>
  <c r="C1320" i="2" s="1"/>
  <c r="A1320" i="2" s="1"/>
  <c r="D1313" i="9"/>
  <c r="C1315" i="2" s="1"/>
  <c r="A1315" i="2" s="1"/>
  <c r="D1311" i="9"/>
  <c r="C1313" i="2" s="1"/>
  <c r="A1313" i="2" s="1"/>
  <c r="D1304" i="9"/>
  <c r="C1306" i="2" s="1"/>
  <c r="A1306" i="2" s="1"/>
  <c r="D1302" i="9"/>
  <c r="C1304" i="2" s="1"/>
  <c r="A1304" i="2" s="1"/>
  <c r="D1297" i="9"/>
  <c r="C1299" i="2" s="1"/>
  <c r="A1299" i="2" s="1"/>
  <c r="D1295" i="9"/>
  <c r="C1297" i="2" s="1"/>
  <c r="A1297" i="2" s="1"/>
  <c r="D1288" i="9"/>
  <c r="C1290" i="2" s="1"/>
  <c r="A1290" i="2" s="1"/>
  <c r="D1286" i="9"/>
  <c r="C1288" i="2" s="1"/>
  <c r="A1288" i="2" s="1"/>
  <c r="D1281" i="9"/>
  <c r="C1283" i="2" s="1"/>
  <c r="A1283" i="2" s="1"/>
  <c r="D1272" i="9"/>
  <c r="C1274" i="2" s="1"/>
  <c r="A1274" i="2" s="1"/>
  <c r="D1270" i="9"/>
  <c r="C1272" i="2" s="1"/>
  <c r="A1272" i="2" s="1"/>
  <c r="D1265" i="9"/>
  <c r="C1267" i="2" s="1"/>
  <c r="A1267" i="2" s="1"/>
  <c r="D1263" i="9"/>
  <c r="C1265" i="2" s="1"/>
  <c r="A1265" i="2" s="1"/>
  <c r="D1254" i="9"/>
  <c r="C1256" i="2" s="1"/>
  <c r="A1256" i="2" s="1"/>
  <c r="D1249" i="9"/>
  <c r="C1251" i="2" s="1"/>
  <c r="A1251" i="2" s="1"/>
  <c r="D1247" i="9"/>
  <c r="C1249" i="2" s="1"/>
  <c r="A1249" i="2" s="1"/>
  <c r="D1240" i="9"/>
  <c r="C1242" i="2" s="1"/>
  <c r="A1242" i="2" s="1"/>
  <c r="D1238" i="9"/>
  <c r="C1240" i="2" s="1"/>
  <c r="A1240" i="2" s="1"/>
  <c r="D1233" i="9"/>
  <c r="C1235" i="2" s="1"/>
  <c r="A1235" i="2" s="1"/>
  <c r="D1231" i="9"/>
  <c r="C1233" i="2" s="1"/>
  <c r="A1233" i="2" s="1"/>
  <c r="D1224" i="9"/>
  <c r="C1226" i="2" s="1"/>
  <c r="A1226" i="2" s="1"/>
  <c r="D1222" i="9"/>
  <c r="C1224" i="2" s="1"/>
  <c r="A1224" i="2" s="1"/>
  <c r="D1217" i="9"/>
  <c r="C1219" i="2" s="1"/>
  <c r="A1219" i="2" s="1"/>
  <c r="D1215" i="9"/>
  <c r="C1217" i="2" s="1"/>
  <c r="A1217" i="2" s="1"/>
  <c r="D1208" i="9"/>
  <c r="C1210" i="2" s="1"/>
  <c r="A1210" i="2" s="1"/>
  <c r="D1206" i="9"/>
  <c r="C1208" i="2" s="1"/>
  <c r="A1208" i="2" s="1"/>
  <c r="D1201" i="9"/>
  <c r="C1203" i="2" s="1"/>
  <c r="A1203" i="2" s="1"/>
  <c r="D1199" i="9"/>
  <c r="C1201" i="2" s="1"/>
  <c r="A1201" i="2" s="1"/>
  <c r="D1192" i="9"/>
  <c r="C1194" i="2" s="1"/>
  <c r="A1194" i="2" s="1"/>
  <c r="D1185" i="9"/>
  <c r="C1187" i="2" s="1"/>
  <c r="A1187" i="2" s="1"/>
  <c r="D1183" i="9"/>
  <c r="C1185" i="2" s="1"/>
  <c r="A1185" i="2" s="1"/>
  <c r="D1176" i="9"/>
  <c r="C1178" i="2" s="1"/>
  <c r="A1178" i="2" s="1"/>
  <c r="D1174" i="9"/>
  <c r="C1176" i="2" s="1"/>
  <c r="A1176" i="2" s="1"/>
  <c r="D1167" i="9"/>
  <c r="C1169" i="2" s="1"/>
  <c r="A1169" i="2" s="1"/>
  <c r="D1160" i="9"/>
  <c r="C1162" i="2" s="1"/>
  <c r="A1162" i="2" s="1"/>
  <c r="D1158" i="9"/>
  <c r="C1160" i="2" s="1"/>
  <c r="A1160" i="2" s="1"/>
  <c r="D1153" i="9"/>
  <c r="C1155" i="2" s="1"/>
  <c r="A1155" i="2" s="1"/>
  <c r="D1151" i="9"/>
  <c r="C1153" i="2" s="1"/>
  <c r="A1153" i="2" s="1"/>
  <c r="D1144" i="9"/>
  <c r="C1146" i="2" s="1"/>
  <c r="A1146" i="2" s="1"/>
  <c r="D1142" i="9"/>
  <c r="C1144" i="2" s="1"/>
  <c r="A1144" i="2" s="1"/>
  <c r="D1137" i="9"/>
  <c r="C1139" i="2" s="1"/>
  <c r="A1139" i="2" s="1"/>
  <c r="D1135" i="9"/>
  <c r="C1137" i="2" s="1"/>
  <c r="A1137" i="2" s="1"/>
  <c r="D1128" i="9"/>
  <c r="C1130" i="2" s="1"/>
  <c r="A1130" i="2" s="1"/>
  <c r="D1126" i="9"/>
  <c r="C1128" i="2" s="1"/>
  <c r="A1128" i="2" s="1"/>
  <c r="D1121" i="9"/>
  <c r="C1123" i="2" s="1"/>
  <c r="A1123" i="2" s="1"/>
  <c r="D1119" i="9"/>
  <c r="C1121" i="2" s="1"/>
  <c r="A1121" i="2" s="1"/>
  <c r="D1112" i="9"/>
  <c r="C1114" i="2" s="1"/>
  <c r="A1114" i="2" s="1"/>
  <c r="D1110" i="9"/>
  <c r="C1112" i="2" s="1"/>
  <c r="A1112" i="2" s="1"/>
  <c r="D1105" i="9"/>
  <c r="C1107" i="2" s="1"/>
  <c r="A1107" i="2" s="1"/>
  <c r="D1096" i="9"/>
  <c r="C1098" i="2" s="1"/>
  <c r="A1098" i="2" s="1"/>
  <c r="D1094" i="9"/>
  <c r="C1096" i="2" s="1"/>
  <c r="A1096" i="2" s="1"/>
  <c r="D1089" i="9"/>
  <c r="C1091" i="2" s="1"/>
  <c r="A1091" i="2" s="1"/>
  <c r="D1087" i="9"/>
  <c r="C1089" i="2" s="1"/>
  <c r="A1089" i="2" s="1"/>
  <c r="D1078" i="9"/>
  <c r="C1080" i="2" s="1"/>
  <c r="A1080" i="2" s="1"/>
  <c r="D1073" i="9"/>
  <c r="C1075" i="2" s="1"/>
  <c r="A1075" i="2" s="1"/>
  <c r="D1071" i="9"/>
  <c r="C1073" i="2" s="1"/>
  <c r="A1073" i="2" s="1"/>
  <c r="D1064" i="9"/>
  <c r="C1066" i="2" s="1"/>
  <c r="A1066" i="2" s="1"/>
  <c r="D1062" i="9"/>
  <c r="C1064" i="2" s="1"/>
  <c r="A1064" i="2" s="1"/>
  <c r="D1057" i="9"/>
  <c r="C1059" i="2" s="1"/>
  <c r="A1059" i="2" s="1"/>
  <c r="D1055" i="9"/>
  <c r="C1057" i="2" s="1"/>
  <c r="A1057" i="2" s="1"/>
  <c r="D1048" i="9"/>
  <c r="C1050" i="2" s="1"/>
  <c r="A1050" i="2" s="1"/>
  <c r="D1046" i="9"/>
  <c r="C1048" i="2" s="1"/>
  <c r="A1048" i="2" s="1"/>
  <c r="D1041" i="9"/>
  <c r="C1043" i="2" s="1"/>
  <c r="A1043" i="2" s="1"/>
  <c r="D1039" i="9"/>
  <c r="C1041" i="2" s="1"/>
  <c r="A1041" i="2" s="1"/>
  <c r="D1032" i="9"/>
  <c r="C1034" i="2" s="1"/>
  <c r="A1034" i="2" s="1"/>
  <c r="D1030" i="9"/>
  <c r="C1032" i="2" s="1"/>
  <c r="A1032" i="2" s="1"/>
  <c r="D1025" i="9"/>
  <c r="C1027" i="2" s="1"/>
  <c r="A1027" i="2" s="1"/>
  <c r="D1023" i="9"/>
  <c r="C1025" i="2" s="1"/>
  <c r="A1025" i="2" s="1"/>
  <c r="D1016" i="9"/>
  <c r="C1018" i="2" s="1"/>
  <c r="A1018" i="2" s="1"/>
  <c r="D1009" i="9"/>
  <c r="C1011" i="2" s="1"/>
  <c r="A1011" i="2" s="1"/>
  <c r="D1007" i="9"/>
  <c r="C1009" i="2" s="1"/>
  <c r="A1009" i="2" s="1"/>
  <c r="D1000" i="9"/>
  <c r="C1002" i="2" s="1"/>
  <c r="A1002" i="2" s="1"/>
  <c r="D998" i="9"/>
  <c r="C1000" i="2" s="1"/>
  <c r="A1000" i="2" s="1"/>
  <c r="D991" i="9"/>
  <c r="C993" i="2" s="1"/>
  <c r="A993" i="2" s="1"/>
  <c r="D984" i="9"/>
  <c r="C986" i="2" s="1"/>
  <c r="A986" i="2" s="1"/>
  <c r="D982" i="9"/>
  <c r="C984" i="2" s="1"/>
  <c r="A984" i="2" s="1"/>
  <c r="D977" i="9"/>
  <c r="C979" i="2" s="1"/>
  <c r="A979" i="2" s="1"/>
  <c r="D975" i="9"/>
  <c r="C977" i="2" s="1"/>
  <c r="A977" i="2" s="1"/>
  <c r="D968" i="9"/>
  <c r="C970" i="2" s="1"/>
  <c r="A970" i="2" s="1"/>
  <c r="D966" i="9"/>
  <c r="C968" i="2" s="1"/>
  <c r="A968" i="2" s="1"/>
  <c r="D961" i="9"/>
  <c r="C963" i="2" s="1"/>
  <c r="A963" i="2" s="1"/>
  <c r="D959" i="9"/>
  <c r="C961" i="2" s="1"/>
  <c r="A961" i="2" s="1"/>
  <c r="D952" i="9"/>
  <c r="C954" i="2" s="1"/>
  <c r="A954" i="2" s="1"/>
  <c r="D950" i="9"/>
  <c r="C952" i="2" s="1"/>
  <c r="A952" i="2" s="1"/>
  <c r="D945" i="9"/>
  <c r="C947" i="2" s="1"/>
  <c r="A947" i="2" s="1"/>
  <c r="D943" i="9"/>
  <c r="C945" i="2" s="1"/>
  <c r="A945" i="2" s="1"/>
  <c r="D936" i="9"/>
  <c r="C938" i="2" s="1"/>
  <c r="A938" i="2" s="1"/>
  <c r="D934" i="9"/>
  <c r="C936" i="2" s="1"/>
  <c r="A936" i="2" s="1"/>
  <c r="D929" i="9"/>
  <c r="C931" i="2" s="1"/>
  <c r="A931" i="2" s="1"/>
  <c r="D920" i="9"/>
  <c r="C922" i="2" s="1"/>
  <c r="A922" i="2" s="1"/>
  <c r="D918" i="9"/>
  <c r="C920" i="2" s="1"/>
  <c r="A920" i="2" s="1"/>
  <c r="D913" i="9"/>
  <c r="C915" i="2" s="1"/>
  <c r="A915" i="2" s="1"/>
  <c r="D911" i="9"/>
  <c r="C913" i="2" s="1"/>
  <c r="A913" i="2" s="1"/>
  <c r="D902" i="9"/>
  <c r="C904" i="2" s="1"/>
  <c r="A904" i="2" s="1"/>
  <c r="D897" i="9"/>
  <c r="C899" i="2" s="1"/>
  <c r="A899" i="2" s="1"/>
  <c r="D895" i="9"/>
  <c r="C897" i="2" s="1"/>
  <c r="A897" i="2" s="1"/>
  <c r="D888" i="9"/>
  <c r="C890" i="2" s="1"/>
  <c r="A890" i="2" s="1"/>
  <c r="D886" i="9"/>
  <c r="C888" i="2" s="1"/>
  <c r="A888" i="2" s="1"/>
  <c r="D881" i="9"/>
  <c r="C883" i="2" s="1"/>
  <c r="A883" i="2" s="1"/>
  <c r="D879" i="9"/>
  <c r="C881" i="2" s="1"/>
  <c r="A881" i="2" s="1"/>
  <c r="D872" i="9"/>
  <c r="C874" i="2" s="1"/>
  <c r="A874" i="2" s="1"/>
  <c r="D870" i="9"/>
  <c r="C872" i="2" s="1"/>
  <c r="A872" i="2" s="1"/>
  <c r="D865" i="9"/>
  <c r="C867" i="2" s="1"/>
  <c r="A867" i="2" s="1"/>
  <c r="D863" i="9"/>
  <c r="C865" i="2" s="1"/>
  <c r="A865" i="2" s="1"/>
  <c r="D856" i="9"/>
  <c r="C858" i="2" s="1"/>
  <c r="A858" i="2" s="1"/>
  <c r="D854" i="9"/>
  <c r="C856" i="2" s="1"/>
  <c r="A856" i="2" s="1"/>
  <c r="D849" i="9"/>
  <c r="C851" i="2" s="1"/>
  <c r="A851" i="2" s="1"/>
  <c r="D847" i="9"/>
  <c r="C849" i="2" s="1"/>
  <c r="A849" i="2" s="1"/>
  <c r="D840" i="9"/>
  <c r="C842" i="2" s="1"/>
  <c r="A842" i="2" s="1"/>
  <c r="D833" i="9"/>
  <c r="C835" i="2" s="1"/>
  <c r="A835" i="2" s="1"/>
  <c r="D831" i="9"/>
  <c r="C833" i="2" s="1"/>
  <c r="A833" i="2" s="1"/>
  <c r="D824" i="9"/>
  <c r="C826" i="2" s="1"/>
  <c r="A826" i="2" s="1"/>
  <c r="D822" i="9"/>
  <c r="C824" i="2" s="1"/>
  <c r="A824" i="2" s="1"/>
  <c r="D815" i="9"/>
  <c r="C817" i="2" s="1"/>
  <c r="A817" i="2" s="1"/>
  <c r="D808" i="9"/>
  <c r="C810" i="2" s="1"/>
  <c r="A810" i="2" s="1"/>
  <c r="D806" i="9"/>
  <c r="C808" i="2" s="1"/>
  <c r="A808" i="2" s="1"/>
  <c r="D801" i="9"/>
  <c r="C803" i="2" s="1"/>
  <c r="A803" i="2" s="1"/>
  <c r="D799" i="9"/>
  <c r="C801" i="2" s="1"/>
  <c r="A801" i="2" s="1"/>
  <c r="D792" i="9"/>
  <c r="C794" i="2" s="1"/>
  <c r="A794" i="2" s="1"/>
  <c r="D790" i="9"/>
  <c r="C792" i="2" s="1"/>
  <c r="A792" i="2" s="1"/>
  <c r="D785" i="9"/>
  <c r="C787" i="2" s="1"/>
  <c r="A787" i="2" s="1"/>
  <c r="D783" i="9"/>
  <c r="C785" i="2" s="1"/>
  <c r="A785" i="2" s="1"/>
  <c r="D776" i="9"/>
  <c r="C778" i="2" s="1"/>
  <c r="A778" i="2" s="1"/>
  <c r="D774" i="9"/>
  <c r="C776" i="2" s="1"/>
  <c r="A776" i="2" s="1"/>
  <c r="D769" i="9"/>
  <c r="C771" i="2" s="1"/>
  <c r="A771" i="2" s="1"/>
  <c r="D767" i="9"/>
  <c r="C769" i="2" s="1"/>
  <c r="A769" i="2" s="1"/>
  <c r="D760" i="9"/>
  <c r="C762" i="2" s="1"/>
  <c r="A762" i="2" s="1"/>
  <c r="D758" i="9"/>
  <c r="C760" i="2" s="1"/>
  <c r="A760" i="2" s="1"/>
  <c r="D753" i="9"/>
  <c r="C755" i="2" s="1"/>
  <c r="A755" i="2" s="1"/>
  <c r="D744" i="9"/>
  <c r="C746" i="2" s="1"/>
  <c r="A746" i="2" s="1"/>
  <c r="D742" i="9"/>
  <c r="C744" i="2" s="1"/>
  <c r="A744" i="2" s="1"/>
  <c r="D737" i="9"/>
  <c r="C739" i="2" s="1"/>
  <c r="A739" i="2" s="1"/>
  <c r="D735" i="9"/>
  <c r="C737" i="2" s="1"/>
  <c r="A737" i="2" s="1"/>
  <c r="D726" i="9"/>
  <c r="C728" i="2" s="1"/>
  <c r="A728" i="2" s="1"/>
  <c r="D721" i="9"/>
  <c r="C723" i="2" s="1"/>
  <c r="A723" i="2" s="1"/>
  <c r="D719" i="9"/>
  <c r="C721" i="2" s="1"/>
  <c r="A721" i="2" s="1"/>
  <c r="D712" i="9"/>
  <c r="C714" i="2" s="1"/>
  <c r="A714" i="2" s="1"/>
  <c r="D710" i="9"/>
  <c r="C712" i="2" s="1"/>
  <c r="A712" i="2" s="1"/>
  <c r="D705" i="9"/>
  <c r="C707" i="2" s="1"/>
  <c r="A707" i="2" s="1"/>
  <c r="D703" i="9"/>
  <c r="C705" i="2" s="1"/>
  <c r="A705" i="2" s="1"/>
  <c r="D696" i="9"/>
  <c r="C698" i="2" s="1"/>
  <c r="A698" i="2" s="1"/>
  <c r="D694" i="9"/>
  <c r="C696" i="2" s="1"/>
  <c r="A696" i="2" s="1"/>
  <c r="D689" i="9"/>
  <c r="C691" i="2" s="1"/>
  <c r="A691" i="2" s="1"/>
  <c r="D687" i="9"/>
  <c r="C689" i="2" s="1"/>
  <c r="A689" i="2" s="1"/>
  <c r="D680" i="9"/>
  <c r="C682" i="2" s="1"/>
  <c r="A682" i="2" s="1"/>
  <c r="D678" i="9"/>
  <c r="C680" i="2" s="1"/>
  <c r="A680" i="2" s="1"/>
  <c r="D673" i="9"/>
  <c r="C675" i="2" s="1"/>
  <c r="A675" i="2" s="1"/>
  <c r="D671" i="9"/>
  <c r="C673" i="2" s="1"/>
  <c r="A673" i="2" s="1"/>
  <c r="D664" i="9"/>
  <c r="C666" i="2" s="1"/>
  <c r="A666" i="2" s="1"/>
  <c r="D657" i="9"/>
  <c r="C659" i="2" s="1"/>
  <c r="A659" i="2" s="1"/>
  <c r="D655" i="9"/>
  <c r="C657" i="2" s="1"/>
  <c r="A657" i="2" s="1"/>
  <c r="D648" i="9"/>
  <c r="C650" i="2" s="1"/>
  <c r="A650" i="2" s="1"/>
  <c r="D646" i="9"/>
  <c r="C648" i="2" s="1"/>
  <c r="A648" i="2" s="1"/>
  <c r="D639" i="9"/>
  <c r="C641" i="2" s="1"/>
  <c r="A641" i="2" s="1"/>
  <c r="D632" i="9"/>
  <c r="C634" i="2" s="1"/>
  <c r="A634" i="2" s="1"/>
  <c r="D630" i="9"/>
  <c r="C632" i="2" s="1"/>
  <c r="A632" i="2" s="1"/>
  <c r="D625" i="9"/>
  <c r="C627" i="2" s="1"/>
  <c r="A627" i="2" s="1"/>
  <c r="D623" i="9"/>
  <c r="C625" i="2" s="1"/>
  <c r="A625" i="2" s="1"/>
  <c r="D616" i="9"/>
  <c r="C618" i="2" s="1"/>
  <c r="A618" i="2" s="1"/>
  <c r="D614" i="9"/>
  <c r="C616" i="2" s="1"/>
  <c r="A616" i="2" s="1"/>
  <c r="D609" i="9"/>
  <c r="C611" i="2" s="1"/>
  <c r="A611" i="2" s="1"/>
  <c r="D607" i="9"/>
  <c r="C609" i="2" s="1"/>
  <c r="A609" i="2" s="1"/>
  <c r="D600" i="9"/>
  <c r="C602" i="2" s="1"/>
  <c r="A602" i="2" s="1"/>
  <c r="D598" i="9"/>
  <c r="C600" i="2" s="1"/>
  <c r="A600" i="2" s="1"/>
  <c r="D593" i="9"/>
  <c r="C595" i="2" s="1"/>
  <c r="A595" i="2" s="1"/>
  <c r="D591" i="9"/>
  <c r="C593" i="2" s="1"/>
  <c r="A593" i="2" s="1"/>
  <c r="D584" i="9"/>
  <c r="C586" i="2" s="1"/>
  <c r="A586" i="2" s="1"/>
  <c r="D582" i="9"/>
  <c r="C584" i="2" s="1"/>
  <c r="A584" i="2" s="1"/>
  <c r="D577" i="9"/>
  <c r="C579" i="2" s="1"/>
  <c r="A579" i="2" s="1"/>
  <c r="D568" i="9"/>
  <c r="C570" i="2" s="1"/>
  <c r="A570" i="2" s="1"/>
  <c r="D566" i="9"/>
  <c r="C568" i="2" s="1"/>
  <c r="A568" i="2" s="1"/>
  <c r="D561" i="9"/>
  <c r="C563" i="2" s="1"/>
  <c r="A563" i="2" s="1"/>
  <c r="D559" i="9"/>
  <c r="C561" i="2" s="1"/>
  <c r="A561" i="2" s="1"/>
  <c r="D550" i="9"/>
  <c r="C552" i="2" s="1"/>
  <c r="A552" i="2" s="1"/>
  <c r="D545" i="9"/>
  <c r="C547" i="2" s="1"/>
  <c r="A547" i="2" s="1"/>
  <c r="D543" i="9"/>
  <c r="C545" i="2" s="1"/>
  <c r="A545" i="2" s="1"/>
  <c r="D536" i="9"/>
  <c r="C538" i="2" s="1"/>
  <c r="A538" i="2" s="1"/>
  <c r="D534" i="9"/>
  <c r="C536" i="2" s="1"/>
  <c r="A536" i="2" s="1"/>
  <c r="D529" i="9"/>
  <c r="C531" i="2" s="1"/>
  <c r="A531" i="2" s="1"/>
  <c r="D527" i="9"/>
  <c r="C529" i="2" s="1"/>
  <c r="A529" i="2" s="1"/>
  <c r="D520" i="9"/>
  <c r="C522" i="2" s="1"/>
  <c r="A522" i="2" s="1"/>
  <c r="D518" i="9"/>
  <c r="C520" i="2" s="1"/>
  <c r="A520" i="2" s="1"/>
  <c r="D513" i="9"/>
  <c r="C515" i="2" s="1"/>
  <c r="A515" i="2" s="1"/>
  <c r="D511" i="9"/>
  <c r="C513" i="2" s="1"/>
  <c r="A513" i="2" s="1"/>
  <c r="D504" i="9"/>
  <c r="C506" i="2" s="1"/>
  <c r="A506" i="2" s="1"/>
  <c r="D502" i="9"/>
  <c r="C504" i="2" s="1"/>
  <c r="A504" i="2" s="1"/>
  <c r="D497" i="9"/>
  <c r="C499" i="2" s="1"/>
  <c r="A499" i="2" s="1"/>
  <c r="D495" i="9"/>
  <c r="C497" i="2" s="1"/>
  <c r="A497" i="2" s="1"/>
  <c r="D488" i="9"/>
  <c r="C490" i="2" s="1"/>
  <c r="A490" i="2" s="1"/>
  <c r="D481" i="9"/>
  <c r="C483" i="2" s="1"/>
  <c r="A483" i="2" s="1"/>
  <c r="D479" i="9"/>
  <c r="C481" i="2" s="1"/>
  <c r="A481" i="2" s="1"/>
  <c r="D472" i="9"/>
  <c r="C474" i="2" s="1"/>
  <c r="A474" i="2" s="1"/>
  <c r="D470" i="9"/>
  <c r="C472" i="2" s="1"/>
  <c r="A472" i="2" s="1"/>
  <c r="D463" i="9"/>
  <c r="C465" i="2" s="1"/>
  <c r="A465" i="2" s="1"/>
  <c r="D456" i="9"/>
  <c r="C458" i="2" s="1"/>
  <c r="A458" i="2" s="1"/>
  <c r="D454" i="9"/>
  <c r="C456" i="2" s="1"/>
  <c r="A456" i="2" s="1"/>
  <c r="D449" i="9"/>
  <c r="C451" i="2" s="1"/>
  <c r="A451" i="2" s="1"/>
  <c r="D447" i="9"/>
  <c r="C449" i="2" s="1"/>
  <c r="A449" i="2" s="1"/>
  <c r="D440" i="9"/>
  <c r="C442" i="2" s="1"/>
  <c r="A442" i="2" s="1"/>
  <c r="D438" i="9"/>
  <c r="C440" i="2" s="1"/>
  <c r="A440" i="2" s="1"/>
  <c r="D433" i="9"/>
  <c r="C435" i="2" s="1"/>
  <c r="A435" i="2" s="1"/>
  <c r="D431" i="9"/>
  <c r="C433" i="2" s="1"/>
  <c r="A433" i="2" s="1"/>
  <c r="D424" i="9"/>
  <c r="C426" i="2" s="1"/>
  <c r="A426" i="2" s="1"/>
  <c r="D422" i="9"/>
  <c r="C424" i="2" s="1"/>
  <c r="A424" i="2" s="1"/>
  <c r="D417" i="9"/>
  <c r="C419" i="2" s="1"/>
  <c r="A419" i="2" s="1"/>
  <c r="D415" i="9"/>
  <c r="C417" i="2" s="1"/>
  <c r="A417" i="2" s="1"/>
  <c r="D408" i="9"/>
  <c r="C410" i="2" s="1"/>
  <c r="A410" i="2" s="1"/>
  <c r="D406" i="9"/>
  <c r="C408" i="2" s="1"/>
  <c r="A408" i="2" s="1"/>
  <c r="D401" i="9"/>
  <c r="C403" i="2" s="1"/>
  <c r="A403" i="2" s="1"/>
  <c r="D392" i="9"/>
  <c r="C394" i="2" s="1"/>
  <c r="A394" i="2" s="1"/>
  <c r="D390" i="9"/>
  <c r="C392" i="2" s="1"/>
  <c r="A392" i="2" s="1"/>
  <c r="D385" i="9"/>
  <c r="C387" i="2" s="1"/>
  <c r="A387" i="2" s="1"/>
  <c r="D383" i="9"/>
  <c r="C385" i="2" s="1"/>
  <c r="A385" i="2" s="1"/>
  <c r="D374" i="9"/>
  <c r="C376" i="2" s="1"/>
  <c r="A376" i="2" s="1"/>
  <c r="D369" i="9"/>
  <c r="C371" i="2" s="1"/>
  <c r="A371" i="2" s="1"/>
  <c r="D367" i="9"/>
  <c r="C369" i="2" s="1"/>
  <c r="A369" i="2" s="1"/>
  <c r="D360" i="9"/>
  <c r="C362" i="2" s="1"/>
  <c r="A362" i="2" s="1"/>
  <c r="D358" i="9"/>
  <c r="C360" i="2" s="1"/>
  <c r="A360" i="2" s="1"/>
  <c r="D353" i="9"/>
  <c r="C355" i="2" s="1"/>
  <c r="A355" i="2" s="1"/>
  <c r="D351" i="9"/>
  <c r="C353" i="2" s="1"/>
  <c r="A353" i="2" s="1"/>
  <c r="D344" i="9"/>
  <c r="C346" i="2" s="1"/>
  <c r="A346" i="2" s="1"/>
  <c r="D342" i="9"/>
  <c r="C344" i="2" s="1"/>
  <c r="A344" i="2" s="1"/>
  <c r="D337" i="9"/>
  <c r="C339" i="2" s="1"/>
  <c r="A339" i="2" s="1"/>
  <c r="D335" i="9"/>
  <c r="C337" i="2" s="1"/>
  <c r="A337" i="2" s="1"/>
  <c r="D328" i="9"/>
  <c r="C330" i="2" s="1"/>
  <c r="A330" i="2" s="1"/>
  <c r="D326" i="9"/>
  <c r="C328" i="2" s="1"/>
  <c r="A328" i="2" s="1"/>
  <c r="D321" i="9"/>
  <c r="C323" i="2" s="1"/>
  <c r="A323" i="2" s="1"/>
  <c r="D319" i="9"/>
  <c r="C321" i="2" s="1"/>
  <c r="A321" i="2" s="1"/>
  <c r="D312" i="9"/>
  <c r="C314" i="2" s="1"/>
  <c r="A314" i="2" s="1"/>
  <c r="D305" i="9"/>
  <c r="C307" i="2" s="1"/>
  <c r="A307" i="2" s="1"/>
  <c r="D303" i="9"/>
  <c r="C305" i="2" s="1"/>
  <c r="A305" i="2" s="1"/>
  <c r="D296" i="9"/>
  <c r="C298" i="2" s="1"/>
  <c r="A298" i="2" s="1"/>
  <c r="D294" i="9"/>
  <c r="C296" i="2" s="1"/>
  <c r="A296" i="2" s="1"/>
  <c r="D287" i="9"/>
  <c r="C289" i="2" s="1"/>
  <c r="A289" i="2" s="1"/>
  <c r="D280" i="9"/>
  <c r="C282" i="2" s="1"/>
  <c r="A282" i="2" s="1"/>
  <c r="D278" i="9"/>
  <c r="C280" i="2" s="1"/>
  <c r="A280" i="2" s="1"/>
  <c r="D273" i="9"/>
  <c r="C275" i="2" s="1"/>
  <c r="A275" i="2" s="1"/>
  <c r="D271" i="9"/>
  <c r="C273" i="2" s="1"/>
  <c r="A273" i="2" s="1"/>
  <c r="D264" i="9"/>
  <c r="C266" i="2" s="1"/>
  <c r="D262" i="9"/>
  <c r="C264" i="2" s="1"/>
  <c r="D257" i="9"/>
  <c r="C259" i="2" s="1"/>
  <c r="D255" i="9"/>
  <c r="C257" i="2" s="1"/>
  <c r="D248" i="9"/>
  <c r="C250" i="2" s="1"/>
  <c r="D246" i="9"/>
  <c r="C248" i="2" s="1"/>
  <c r="D241" i="9"/>
  <c r="C243" i="2" s="1"/>
  <c r="D239" i="9"/>
  <c r="C241" i="2" s="1"/>
  <c r="D232" i="9"/>
  <c r="C234" i="2" s="1"/>
  <c r="D230" i="9"/>
  <c r="C232" i="2" s="1"/>
  <c r="D225" i="9"/>
  <c r="C227" i="2" s="1"/>
  <c r="D216" i="9"/>
  <c r="C218" i="2" s="1"/>
  <c r="D214" i="9"/>
  <c r="C216" i="2" s="1"/>
  <c r="D209" i="9"/>
  <c r="C211" i="2" s="1"/>
  <c r="D207" i="9"/>
  <c r="C209" i="2" s="1"/>
  <c r="D198" i="9"/>
  <c r="C200" i="2" s="1"/>
  <c r="D193" i="9"/>
  <c r="C195" i="2" s="1"/>
  <c r="D191" i="9"/>
  <c r="C193" i="2" s="1"/>
  <c r="D184" i="9"/>
  <c r="C186" i="2" s="1"/>
  <c r="D182" i="9"/>
  <c r="C184" i="2" s="1"/>
  <c r="D177" i="9"/>
  <c r="C179" i="2" s="1"/>
  <c r="D175" i="9"/>
  <c r="C177" i="2" s="1"/>
  <c r="D168" i="9"/>
  <c r="C170" i="2" s="1"/>
  <c r="D166" i="9"/>
  <c r="C168" i="2" s="1"/>
  <c r="D161" i="9"/>
  <c r="C163" i="2" s="1"/>
  <c r="D159" i="9"/>
  <c r="C161" i="2" s="1"/>
  <c r="D152" i="9"/>
  <c r="C154" i="2" s="1"/>
  <c r="D150" i="9"/>
  <c r="C152" i="2" s="1"/>
  <c r="D145" i="9"/>
  <c r="C147" i="2" s="1"/>
  <c r="D143" i="9"/>
  <c r="C145" i="2" s="1"/>
  <c r="D136" i="9"/>
  <c r="C138" i="2" s="1"/>
  <c r="D129" i="9"/>
  <c r="C131" i="2" s="1"/>
  <c r="D127" i="9"/>
  <c r="C129" i="2" s="1"/>
  <c r="D120" i="9"/>
  <c r="C122" i="2" s="1"/>
  <c r="D118" i="9"/>
  <c r="C120" i="2" s="1"/>
  <c r="D111" i="9"/>
  <c r="C113" i="2" s="1"/>
  <c r="D104" i="9"/>
  <c r="C106" i="2" s="1"/>
  <c r="D102" i="9"/>
  <c r="C104" i="2" s="1"/>
  <c r="D97" i="9"/>
  <c r="C99" i="2" s="1"/>
  <c r="D95" i="9"/>
  <c r="C97" i="2" s="1"/>
  <c r="D88" i="9"/>
  <c r="C90" i="2" s="1"/>
  <c r="D86" i="9"/>
  <c r="C88" i="2" s="1"/>
  <c r="D81" i="9"/>
  <c r="C83" i="2" s="1"/>
  <c r="D79" i="9"/>
  <c r="C81" i="2" s="1"/>
  <c r="D72" i="9"/>
  <c r="C74" i="2" s="1"/>
  <c r="D70" i="9"/>
  <c r="C72" i="2" s="1"/>
  <c r="D65" i="9"/>
  <c r="C67" i="2" s="1"/>
  <c r="D63" i="9"/>
  <c r="C65" i="2" s="1"/>
  <c r="D56" i="9"/>
  <c r="C58" i="2" s="1"/>
  <c r="D54" i="9"/>
  <c r="C56" i="2" s="1"/>
  <c r="D49" i="9"/>
  <c r="C51" i="2" s="1"/>
  <c r="D40" i="9"/>
  <c r="C42" i="2" s="1"/>
  <c r="D38" i="9"/>
  <c r="C40" i="2" s="1"/>
  <c r="D33" i="9"/>
  <c r="C35" i="2" s="1"/>
  <c r="D31" i="9"/>
  <c r="C33" i="2" s="1"/>
  <c r="D22" i="9"/>
  <c r="C24" i="2" s="1"/>
  <c r="D17" i="9"/>
  <c r="C19" i="2" s="1"/>
  <c r="D15" i="9"/>
  <c r="C17" i="2" s="1"/>
  <c r="D8" i="9"/>
  <c r="C10" i="2" s="1"/>
  <c r="A11" i="4"/>
  <c r="A11" i="5"/>
  <c r="Y11" i="5" s="1"/>
  <c r="Z11" i="5" s="1"/>
  <c r="A19" i="4"/>
  <c r="A19" i="5"/>
  <c r="Y19" i="5" s="1"/>
  <c r="Z19" i="5" s="1"/>
  <c r="A27" i="4"/>
  <c r="A27" i="5"/>
  <c r="Y27" i="5" s="1"/>
  <c r="Z27" i="5" s="1"/>
  <c r="A35" i="4"/>
  <c r="A35" i="5"/>
  <c r="Y35" i="5" s="1"/>
  <c r="Z35" i="5" s="1"/>
  <c r="A43" i="4"/>
  <c r="A43" i="5"/>
  <c r="Y43" i="5" s="1"/>
  <c r="Z43" i="5" s="1"/>
  <c r="A51" i="4"/>
  <c r="A51" i="5"/>
  <c r="Y51" i="5" s="1"/>
  <c r="Z51" i="5" s="1"/>
  <c r="A59" i="4"/>
  <c r="A59" i="5"/>
  <c r="Y59" i="5" s="1"/>
  <c r="Z59" i="5" s="1"/>
  <c r="A67" i="4"/>
  <c r="A67" i="5"/>
  <c r="Y67" i="5" s="1"/>
  <c r="Z67" i="5" s="1"/>
  <c r="A75" i="4"/>
  <c r="A75" i="5"/>
  <c r="Y75" i="5" s="1"/>
  <c r="Z75" i="5" s="1"/>
  <c r="A83" i="4"/>
  <c r="A83" i="5"/>
  <c r="Y83" i="5" s="1"/>
  <c r="Z83" i="5" s="1"/>
  <c r="A91" i="4"/>
  <c r="A91" i="5"/>
  <c r="Y91" i="5" s="1"/>
  <c r="Z91" i="5" s="1"/>
  <c r="A99" i="4"/>
  <c r="A99" i="5"/>
  <c r="Y99" i="5" s="1"/>
  <c r="Z99" i="5" s="1"/>
  <c r="A107" i="4"/>
  <c r="A107" i="5"/>
  <c r="Y107" i="5" s="1"/>
  <c r="Z107" i="5" s="1"/>
  <c r="A115" i="4"/>
  <c r="A115" i="5"/>
  <c r="Y115" i="5" s="1"/>
  <c r="Z115" i="5" s="1"/>
  <c r="A123" i="4"/>
  <c r="A123" i="5"/>
  <c r="Y123" i="5" s="1"/>
  <c r="Z123" i="5" s="1"/>
  <c r="A131" i="4"/>
  <c r="A131" i="5"/>
  <c r="Y131" i="5" s="1"/>
  <c r="Z131" i="5" s="1"/>
  <c r="A139" i="4"/>
  <c r="A139" i="5"/>
  <c r="Y139" i="5" s="1"/>
  <c r="Z139" i="5" s="1"/>
  <c r="A47" i="5"/>
  <c r="Y47" i="5" s="1"/>
  <c r="Z47" i="5" s="1"/>
  <c r="A111" i="5"/>
  <c r="Y111" i="5" s="1"/>
  <c r="Z111" i="5" s="1"/>
  <c r="G8" i="5"/>
  <c r="N8" i="5" s="1"/>
  <c r="G8" i="4"/>
  <c r="A23" i="5"/>
  <c r="Y23" i="5" s="1"/>
  <c r="Z23" i="5" s="1"/>
  <c r="A87" i="5"/>
  <c r="Y87" i="5" s="1"/>
  <c r="Z87" i="5" s="1"/>
  <c r="S2" i="6"/>
  <c r="A39" i="5"/>
  <c r="Y39" i="5" s="1"/>
  <c r="Z39" i="5" s="1"/>
  <c r="A103" i="5"/>
  <c r="Y103" i="5" s="1"/>
  <c r="Z103" i="5" s="1"/>
  <c r="G9" i="4"/>
  <c r="F9" i="4"/>
  <c r="A79" i="5"/>
  <c r="Y79" i="5" s="1"/>
  <c r="Z79" i="5" s="1"/>
  <c r="A143" i="5"/>
  <c r="Y143" i="5" s="1"/>
  <c r="Z143" i="5" s="1"/>
  <c r="F8" i="4"/>
  <c r="E8" i="4"/>
  <c r="E9" i="4"/>
  <c r="A13" i="4"/>
  <c r="I8" i="5"/>
  <c r="Q8" i="5" s="1"/>
  <c r="R8" i="5" s="1"/>
  <c r="A55" i="5"/>
  <c r="Y55" i="5" s="1"/>
  <c r="Z55" i="5" s="1"/>
  <c r="A119" i="5"/>
  <c r="Y119" i="5" s="1"/>
  <c r="Z119" i="5" s="1"/>
  <c r="A147" i="5"/>
  <c r="Y147" i="5" s="1"/>
  <c r="Z147" i="5" s="1"/>
  <c r="A155" i="5"/>
  <c r="Y155" i="5" s="1"/>
  <c r="Z155" i="5" s="1"/>
  <c r="A163" i="5"/>
  <c r="Y163" i="5" s="1"/>
  <c r="Z163" i="5" s="1"/>
  <c r="A171" i="5"/>
  <c r="Y171" i="5" s="1"/>
  <c r="Z171" i="5" s="1"/>
  <c r="A179" i="5"/>
  <c r="Y179" i="5" s="1"/>
  <c r="Z179" i="5" s="1"/>
  <c r="A187" i="5"/>
  <c r="Y187" i="5" s="1"/>
  <c r="Z187" i="5" s="1"/>
  <c r="A195" i="5"/>
  <c r="Y195" i="5" s="1"/>
  <c r="Z195" i="5" s="1"/>
  <c r="A203" i="5"/>
  <c r="Y203" i="5" s="1"/>
  <c r="Z203" i="5" s="1"/>
  <c r="A211" i="5"/>
  <c r="Y211" i="5" s="1"/>
  <c r="Z211" i="5" s="1"/>
  <c r="A219" i="5"/>
  <c r="Y219" i="5" s="1"/>
  <c r="Z219" i="5" s="1"/>
  <c r="A227" i="5"/>
  <c r="Y227" i="5" s="1"/>
  <c r="Z227" i="5" s="1"/>
  <c r="A235" i="5"/>
  <c r="Y235" i="5" s="1"/>
  <c r="Z235" i="5" s="1"/>
  <c r="A243" i="5"/>
  <c r="Y243" i="5" s="1"/>
  <c r="Z243" i="5" s="1"/>
  <c r="A251" i="5"/>
  <c r="Y251" i="5" s="1"/>
  <c r="Z251" i="5" s="1"/>
  <c r="A259" i="5"/>
  <c r="Y259" i="5" s="1"/>
  <c r="Z259" i="5" s="1"/>
  <c r="Y297" i="5" l="1"/>
  <c r="Z297" i="5" s="1"/>
  <c r="Y16" i="5"/>
  <c r="Z16" i="5" s="1"/>
  <c r="F57" i="4"/>
  <c r="Y42" i="5"/>
  <c r="Z42" i="5" s="1"/>
  <c r="Y284" i="5"/>
  <c r="Z284" i="5" s="1"/>
  <c r="Y134" i="5"/>
  <c r="Z134" i="5" s="1"/>
  <c r="Y276" i="5"/>
  <c r="Z276" i="5" s="1"/>
  <c r="Y28" i="5"/>
  <c r="Z28" i="5" s="1"/>
  <c r="Y199" i="5"/>
  <c r="Z199" i="5" s="1"/>
  <c r="Y112" i="5"/>
  <c r="Z112" i="5" s="1"/>
  <c r="Y230" i="5"/>
  <c r="Z230" i="5" s="1"/>
  <c r="Y248" i="5"/>
  <c r="Z248" i="5" s="1"/>
  <c r="Y279" i="5"/>
  <c r="Z279" i="5" s="1"/>
  <c r="Y64" i="5"/>
  <c r="Z64" i="5" s="1"/>
  <c r="Y136" i="5"/>
  <c r="Z136" i="5" s="1"/>
  <c r="Y292" i="5"/>
  <c r="Z292" i="5" s="1"/>
  <c r="Y88" i="5"/>
  <c r="Z88" i="5" s="1"/>
  <c r="Y104" i="5"/>
  <c r="Z104" i="5" s="1"/>
  <c r="Y160" i="5"/>
  <c r="Z160" i="5" s="1"/>
  <c r="Y176" i="5"/>
  <c r="Z176" i="5" s="1"/>
  <c r="Y192" i="5"/>
  <c r="Z192" i="5" s="1"/>
  <c r="Y270" i="5"/>
  <c r="Z270" i="5" s="1"/>
  <c r="Y306" i="5"/>
  <c r="Z306" i="5" s="1"/>
  <c r="Y247" i="5"/>
  <c r="Z247" i="5" s="1"/>
  <c r="Y180" i="5"/>
  <c r="Z180" i="5" s="1"/>
  <c r="Y202" i="5"/>
  <c r="Z202" i="5" s="1"/>
  <c r="Y156" i="5"/>
  <c r="Z156" i="5" s="1"/>
  <c r="Y317" i="5"/>
  <c r="Z317" i="5" s="1"/>
  <c r="Y24" i="5"/>
  <c r="Z24" i="5" s="1"/>
  <c r="Y151" i="5"/>
  <c r="Z151" i="5" s="1"/>
  <c r="Y167" i="5"/>
  <c r="Z167" i="5" s="1"/>
  <c r="Y183" i="5"/>
  <c r="Z183" i="5" s="1"/>
  <c r="Y214" i="5"/>
  <c r="Z214" i="5" s="1"/>
  <c r="Y232" i="5"/>
  <c r="Z232" i="5" s="1"/>
  <c r="Y309" i="5"/>
  <c r="Z309" i="5" s="1"/>
  <c r="Y62" i="5"/>
  <c r="Z62" i="5" s="1"/>
  <c r="Y289" i="5"/>
  <c r="Z289" i="5" s="1"/>
  <c r="Y108" i="5"/>
  <c r="Z108" i="5" s="1"/>
  <c r="Y148" i="5"/>
  <c r="Z148" i="5" s="1"/>
  <c r="Y172" i="5"/>
  <c r="Z172" i="5" s="1"/>
  <c r="Y342" i="5"/>
  <c r="Z342" i="5" s="1"/>
  <c r="Y40" i="5"/>
  <c r="Z40" i="5" s="1"/>
  <c r="Y154" i="5"/>
  <c r="Z154" i="5" s="1"/>
  <c r="Y170" i="5"/>
  <c r="Z170" i="5" s="1"/>
  <c r="Y186" i="5"/>
  <c r="Z186" i="5" s="1"/>
  <c r="Y223" i="5"/>
  <c r="Z223" i="5" s="1"/>
  <c r="Y295" i="5"/>
  <c r="Z295" i="5" s="1"/>
  <c r="Y314" i="5"/>
  <c r="Z314" i="5" s="1"/>
  <c r="Y34" i="5"/>
  <c r="Z34" i="5" s="1"/>
  <c r="Y164" i="5"/>
  <c r="Z164" i="5" s="1"/>
  <c r="Y301" i="5"/>
  <c r="Z301" i="5" s="1"/>
  <c r="Y78" i="5"/>
  <c r="Z78" i="5" s="1"/>
  <c r="Y14" i="5"/>
  <c r="Z14" i="5" s="1"/>
  <c r="Y226" i="5"/>
  <c r="Z226" i="5" s="1"/>
  <c r="Y82" i="5"/>
  <c r="Z82" i="5" s="1"/>
  <c r="Y250" i="5"/>
  <c r="Z250" i="5" s="1"/>
  <c r="Y273" i="5"/>
  <c r="Z273" i="5" s="1"/>
  <c r="Y340" i="5"/>
  <c r="Z340" i="5" s="1"/>
  <c r="Y92" i="5"/>
  <c r="Z92" i="5" s="1"/>
  <c r="Y265" i="5"/>
  <c r="Z265" i="5" s="1"/>
  <c r="Y128" i="5"/>
  <c r="Z128" i="5" s="1"/>
  <c r="Y320" i="5"/>
  <c r="Z320" i="5" s="1"/>
  <c r="Y228" i="5"/>
  <c r="Z228" i="5" s="1"/>
  <c r="Y278" i="5"/>
  <c r="Z278" i="5" s="1"/>
  <c r="Y95" i="5"/>
  <c r="Z95" i="5" s="1"/>
  <c r="Y174" i="5"/>
  <c r="Z174" i="5" s="1"/>
  <c r="Y268" i="5"/>
  <c r="Z268" i="5" s="1"/>
  <c r="Y305" i="5"/>
  <c r="Z305" i="5" s="1"/>
  <c r="Y266" i="5"/>
  <c r="Z266" i="5" s="1"/>
  <c r="Y56" i="5"/>
  <c r="Z56" i="5" s="1"/>
  <c r="Y72" i="5"/>
  <c r="Z72" i="5" s="1"/>
  <c r="Y256" i="5"/>
  <c r="Z256" i="5" s="1"/>
  <c r="Y175" i="5"/>
  <c r="Z175" i="5" s="1"/>
  <c r="Y326" i="5"/>
  <c r="Z326" i="5" s="1"/>
  <c r="Y208" i="5"/>
  <c r="Z208" i="5" s="1"/>
  <c r="Y132" i="5"/>
  <c r="Z132" i="5" s="1"/>
  <c r="Y254" i="5"/>
  <c r="Z254" i="5" s="1"/>
  <c r="Y290" i="5"/>
  <c r="Z290" i="5" s="1"/>
  <c r="Y118" i="5"/>
  <c r="Z118" i="5" s="1"/>
  <c r="Y281" i="5"/>
  <c r="Z281" i="5" s="1"/>
  <c r="Y231" i="5"/>
  <c r="Z231" i="5" s="1"/>
  <c r="Y337" i="5"/>
  <c r="Z337" i="5" s="1"/>
  <c r="Y120" i="5"/>
  <c r="Z120" i="5" s="1"/>
  <c r="Y196" i="5"/>
  <c r="Z196" i="5" s="1"/>
  <c r="Y158" i="5"/>
  <c r="Z158" i="5" s="1"/>
  <c r="Y255" i="5"/>
  <c r="Z255" i="5" s="1"/>
  <c r="Y257" i="5"/>
  <c r="Z257" i="5" s="1"/>
  <c r="Y282" i="5"/>
  <c r="Z282" i="5" s="1"/>
  <c r="Y48" i="5"/>
  <c r="Z48" i="5" s="1"/>
  <c r="Y80" i="5"/>
  <c r="Z80" i="5" s="1"/>
  <c r="Y313" i="5"/>
  <c r="Z313" i="5" s="1"/>
  <c r="Y74" i="5"/>
  <c r="Z74" i="5" s="1"/>
  <c r="Y294" i="5"/>
  <c r="Z294" i="5" s="1"/>
  <c r="Y30" i="5"/>
  <c r="Z30" i="5" s="1"/>
  <c r="Y287" i="5"/>
  <c r="Z287" i="5" s="1"/>
  <c r="Y190" i="5"/>
  <c r="Z190" i="5" s="1"/>
  <c r="Y54" i="5"/>
  <c r="Z54" i="5" s="1"/>
  <c r="Y206" i="5"/>
  <c r="Z206" i="5" s="1"/>
  <c r="Y260" i="5"/>
  <c r="Z260" i="5" s="1"/>
  <c r="Y15" i="5"/>
  <c r="Z15" i="5" s="1"/>
  <c r="Y146" i="5"/>
  <c r="Z146" i="5" s="1"/>
  <c r="Y246" i="5"/>
  <c r="Z246" i="5" s="1"/>
  <c r="Y316" i="5"/>
  <c r="Z316" i="5" s="1"/>
  <c r="Y130" i="5"/>
  <c r="Z130" i="5" s="1"/>
  <c r="Y330" i="5"/>
  <c r="Z330" i="5" s="1"/>
  <c r="Y238" i="5"/>
  <c r="Z238" i="5" s="1"/>
  <c r="Y298" i="5"/>
  <c r="Z298" i="5" s="1"/>
  <c r="Y44" i="5"/>
  <c r="Z44" i="5" s="1"/>
  <c r="Y60" i="5"/>
  <c r="Z60" i="5" s="1"/>
  <c r="Y264" i="5"/>
  <c r="Z264" i="5" s="1"/>
  <c r="Y50" i="5"/>
  <c r="Z50" i="5" s="1"/>
  <c r="Y152" i="5"/>
  <c r="Z152" i="5" s="1"/>
  <c r="Y215" i="5"/>
  <c r="Z215" i="5" s="1"/>
  <c r="Y310" i="5"/>
  <c r="Z310" i="5" s="1"/>
  <c r="Y20" i="5"/>
  <c r="Z20" i="5" s="1"/>
  <c r="Y212" i="5"/>
  <c r="Z212" i="5" s="1"/>
  <c r="Y271" i="5"/>
  <c r="Z271" i="5" s="1"/>
  <c r="Y252" i="5"/>
  <c r="Z252" i="5" s="1"/>
  <c r="Y302" i="5"/>
  <c r="Z302" i="5" s="1"/>
  <c r="Y338" i="5"/>
  <c r="Z338" i="5" s="1"/>
  <c r="Y63" i="5"/>
  <c r="Z63" i="5" s="1"/>
  <c r="Y293" i="5"/>
  <c r="Z293" i="5" s="1"/>
  <c r="Y329" i="5"/>
  <c r="Z329" i="5" s="1"/>
  <c r="Y303" i="5"/>
  <c r="Z303" i="5" s="1"/>
  <c r="Y12" i="5"/>
  <c r="Z12" i="5" s="1"/>
  <c r="Y218" i="5"/>
  <c r="Z218" i="5" s="1"/>
  <c r="Y324" i="5"/>
  <c r="Z324" i="5" s="1"/>
  <c r="Y224" i="5"/>
  <c r="Z224" i="5" s="1"/>
  <c r="Y335" i="5"/>
  <c r="Z335" i="5" s="1"/>
  <c r="Y274" i="5"/>
  <c r="Z274" i="5" s="1"/>
  <c r="Y341" i="5"/>
  <c r="Z341" i="5" s="1"/>
  <c r="Y96" i="5"/>
  <c r="Z96" i="5" s="1"/>
  <c r="Y240" i="5"/>
  <c r="Z240" i="5" s="1"/>
  <c r="Y333" i="5"/>
  <c r="Z333" i="5" s="1"/>
  <c r="Y312" i="5"/>
  <c r="Z312" i="5" s="1"/>
  <c r="Y332" i="5"/>
  <c r="Z332" i="5" s="1"/>
  <c r="Y328" i="5"/>
  <c r="Z328" i="5" s="1"/>
  <c r="Y269" i="5"/>
  <c r="Z269" i="5" s="1"/>
  <c r="Y244" i="5"/>
  <c r="Z244" i="5" s="1"/>
  <c r="Y86" i="5"/>
  <c r="Z86" i="5" s="1"/>
  <c r="Y184" i="5"/>
  <c r="Z184" i="5" s="1"/>
  <c r="Y277" i="5"/>
  <c r="Z277" i="5" s="1"/>
  <c r="Y327" i="5"/>
  <c r="Z327" i="5" s="1"/>
  <c r="Y236" i="5"/>
  <c r="Z236" i="5" s="1"/>
  <c r="Y304" i="5"/>
  <c r="Z304" i="5" s="1"/>
  <c r="Y94" i="5"/>
  <c r="Z94" i="5" s="1"/>
  <c r="Y32" i="5"/>
  <c r="Z32" i="5" s="1"/>
  <c r="Y200" i="5"/>
  <c r="Z200" i="5" s="1"/>
  <c r="Y263" i="5"/>
  <c r="Z263" i="5" s="1"/>
  <c r="Y262" i="5"/>
  <c r="Z262" i="5" s="1"/>
  <c r="Y76" i="5"/>
  <c r="Z76" i="5" s="1"/>
  <c r="Y135" i="5"/>
  <c r="Z135" i="5" s="1"/>
  <c r="Y239" i="5"/>
  <c r="Z239" i="5" s="1"/>
  <c r="Y127" i="5"/>
  <c r="Z127" i="5" s="1"/>
  <c r="Y102" i="5"/>
  <c r="Z102" i="5" s="1"/>
  <c r="Y188" i="5"/>
  <c r="Z188" i="5" s="1"/>
  <c r="Y144" i="5"/>
  <c r="Z144" i="5" s="1"/>
  <c r="Y31" i="5"/>
  <c r="Z31" i="5" s="1"/>
  <c r="Y296" i="5"/>
  <c r="Z296" i="5" s="1"/>
  <c r="Y116" i="5"/>
  <c r="Z116" i="5" s="1"/>
  <c r="Y285" i="5"/>
  <c r="Z285" i="5" s="1"/>
  <c r="Y38" i="5"/>
  <c r="Z38" i="5" s="1"/>
  <c r="Y288" i="5"/>
  <c r="Z288" i="5" s="1"/>
  <c r="Y272" i="5"/>
  <c r="Z272" i="5" s="1"/>
  <c r="Y124" i="5"/>
  <c r="Z124" i="5" s="1"/>
  <c r="Y84" i="5"/>
  <c r="Z84" i="5" s="1"/>
  <c r="Y52" i="5"/>
  <c r="Z52" i="5" s="1"/>
  <c r="Y336" i="5"/>
  <c r="Z336" i="5" s="1"/>
  <c r="Y210" i="5"/>
  <c r="Z210" i="5" s="1"/>
  <c r="Y140" i="5"/>
  <c r="Z140" i="5" s="1"/>
  <c r="Y36" i="5"/>
  <c r="Z36" i="5" s="1"/>
  <c r="Y8" i="5"/>
  <c r="Z8" i="5" s="1"/>
  <c r="H8" i="5"/>
  <c r="O8" i="5" s="1"/>
  <c r="P8" i="5" s="1"/>
  <c r="Y207" i="5"/>
  <c r="Z207" i="5" s="1"/>
  <c r="Y100" i="5"/>
  <c r="Z100" i="5" s="1"/>
  <c r="Y68" i="5"/>
  <c r="Z68" i="5" s="1"/>
  <c r="Y46" i="5"/>
  <c r="Z46" i="5" s="1"/>
  <c r="Y222" i="5"/>
  <c r="Z222" i="5" s="1"/>
  <c r="Y311" i="5"/>
  <c r="Z311" i="5" s="1"/>
  <c r="Y258" i="5"/>
  <c r="Z258" i="5" s="1"/>
  <c r="Y204" i="5"/>
  <c r="Z204" i="5" s="1"/>
  <c r="Y10" i="5"/>
  <c r="Z10" i="5" s="1"/>
  <c r="Y191" i="5"/>
  <c r="Z191" i="5" s="1"/>
  <c r="Y325" i="5"/>
  <c r="Z325" i="5" s="1"/>
  <c r="Y198" i="5"/>
  <c r="Z198" i="5" s="1"/>
  <c r="Y322" i="5"/>
  <c r="Z322" i="5" s="1"/>
  <c r="Y286" i="5"/>
  <c r="Z286" i="5" s="1"/>
  <c r="Y300" i="5"/>
  <c r="Z300" i="5" s="1"/>
  <c r="G55" i="5"/>
  <c r="N55" i="5" s="1"/>
  <c r="H55" i="5"/>
  <c r="O55" i="5" s="1"/>
  <c r="P55" i="5" s="1"/>
  <c r="I55" i="5"/>
  <c r="Q55" i="5" s="1"/>
  <c r="R55" i="5" s="1"/>
  <c r="G123" i="5"/>
  <c r="N123" i="5" s="1"/>
  <c r="H123" i="5"/>
  <c r="O123" i="5" s="1"/>
  <c r="P123" i="5" s="1"/>
  <c r="I123" i="5"/>
  <c r="Q123" i="5" s="1"/>
  <c r="R123" i="5" s="1"/>
  <c r="G59" i="5"/>
  <c r="N59" i="5" s="1"/>
  <c r="H59" i="5"/>
  <c r="O59" i="5" s="1"/>
  <c r="P59" i="5" s="1"/>
  <c r="I59" i="5"/>
  <c r="Q59" i="5" s="1"/>
  <c r="R59" i="5" s="1"/>
  <c r="E75" i="4"/>
  <c r="F75" i="4"/>
  <c r="G75" i="4"/>
  <c r="F11" i="4"/>
  <c r="G11" i="4"/>
  <c r="E11" i="4"/>
  <c r="G331" i="5"/>
  <c r="N331" i="5" s="1"/>
  <c r="H331" i="5"/>
  <c r="O331" i="5" s="1"/>
  <c r="P331" i="5" s="1"/>
  <c r="I331" i="5"/>
  <c r="Q331" i="5" s="1"/>
  <c r="R331" i="5" s="1"/>
  <c r="G225" i="5"/>
  <c r="N225" i="5" s="1"/>
  <c r="H225" i="5"/>
  <c r="O225" i="5" s="1"/>
  <c r="P225" i="5" s="1"/>
  <c r="I225" i="5"/>
  <c r="Q225" i="5" s="1"/>
  <c r="R225" i="5" s="1"/>
  <c r="I193" i="5"/>
  <c r="Q193" i="5" s="1"/>
  <c r="R193" i="5" s="1"/>
  <c r="G193" i="5"/>
  <c r="N193" i="5" s="1"/>
  <c r="H193" i="5"/>
  <c r="O193" i="5" s="1"/>
  <c r="P193" i="5" s="1"/>
  <c r="I161" i="5"/>
  <c r="Q161" i="5" s="1"/>
  <c r="R161" i="5" s="1"/>
  <c r="H161" i="5"/>
  <c r="O161" i="5" s="1"/>
  <c r="P161" i="5" s="1"/>
  <c r="G161" i="5"/>
  <c r="N161" i="5" s="1"/>
  <c r="I129" i="5"/>
  <c r="Q129" i="5" s="1"/>
  <c r="R129" i="5" s="1"/>
  <c r="G129" i="5"/>
  <c r="N129" i="5" s="1"/>
  <c r="H129" i="5"/>
  <c r="O129" i="5" s="1"/>
  <c r="P129" i="5" s="1"/>
  <c r="I97" i="5"/>
  <c r="Q97" i="5" s="1"/>
  <c r="R97" i="5" s="1"/>
  <c r="G97" i="5"/>
  <c r="N97" i="5" s="1"/>
  <c r="H97" i="5"/>
  <c r="O97" i="5" s="1"/>
  <c r="P97" i="5" s="1"/>
  <c r="I65" i="5"/>
  <c r="Q65" i="5" s="1"/>
  <c r="R65" i="5" s="1"/>
  <c r="G65" i="5"/>
  <c r="N65" i="5" s="1"/>
  <c r="H65" i="5"/>
  <c r="O65" i="5" s="1"/>
  <c r="P65" i="5" s="1"/>
  <c r="I25" i="5"/>
  <c r="Q25" i="5" s="1"/>
  <c r="R25" i="5" s="1"/>
  <c r="H25" i="5"/>
  <c r="O25" i="5" s="1"/>
  <c r="P25" i="5" s="1"/>
  <c r="G25" i="5"/>
  <c r="N25" i="5" s="1"/>
  <c r="G17" i="5"/>
  <c r="N17" i="5" s="1"/>
  <c r="H17" i="5"/>
  <c r="O17" i="5" s="1"/>
  <c r="P17" i="5" s="1"/>
  <c r="I17" i="5"/>
  <c r="Q17" i="5" s="1"/>
  <c r="R17" i="5" s="1"/>
  <c r="H341" i="5"/>
  <c r="O341" i="5" s="1"/>
  <c r="P341" i="5" s="1"/>
  <c r="I316" i="5"/>
  <c r="Q316" i="5" s="1"/>
  <c r="R316" i="5" s="1"/>
  <c r="G302" i="5"/>
  <c r="N302" i="5" s="1"/>
  <c r="H274" i="5"/>
  <c r="O274" i="5" s="1"/>
  <c r="P274" i="5" s="1"/>
  <c r="I246" i="5"/>
  <c r="Q246" i="5" s="1"/>
  <c r="R246" i="5" s="1"/>
  <c r="H191" i="5"/>
  <c r="O191" i="5" s="1"/>
  <c r="P191" i="5" s="1"/>
  <c r="G98" i="5"/>
  <c r="N98" i="5" s="1"/>
  <c r="H98" i="5"/>
  <c r="O98" i="5" s="1"/>
  <c r="P98" i="5" s="1"/>
  <c r="I98" i="5"/>
  <c r="Q98" i="5" s="1"/>
  <c r="R98" i="5" s="1"/>
  <c r="I76" i="5"/>
  <c r="Q76" i="5" s="1"/>
  <c r="R76" i="5" s="1"/>
  <c r="G32" i="5"/>
  <c r="N32" i="5" s="1"/>
  <c r="G326" i="4"/>
  <c r="G310" i="4"/>
  <c r="E286" i="4"/>
  <c r="F262" i="4"/>
  <c r="E237" i="4"/>
  <c r="E200" i="4"/>
  <c r="F168" i="4"/>
  <c r="E136" i="4"/>
  <c r="G104" i="4"/>
  <c r="E69" i="4"/>
  <c r="G37" i="4"/>
  <c r="H329" i="5"/>
  <c r="O329" i="5" s="1"/>
  <c r="P329" i="5" s="1"/>
  <c r="H304" i="5"/>
  <c r="O304" i="5" s="1"/>
  <c r="P304" i="5" s="1"/>
  <c r="I279" i="5"/>
  <c r="Q279" i="5" s="1"/>
  <c r="R279" i="5" s="1"/>
  <c r="H254" i="5"/>
  <c r="O254" i="5" s="1"/>
  <c r="P254" i="5" s="1"/>
  <c r="G242" i="5"/>
  <c r="N242" i="5" s="1"/>
  <c r="H230" i="5"/>
  <c r="O230" i="5" s="1"/>
  <c r="P230" i="5" s="1"/>
  <c r="G175" i="5"/>
  <c r="N175" i="5" s="1"/>
  <c r="G135" i="5"/>
  <c r="N135" i="5" s="1"/>
  <c r="G88" i="5"/>
  <c r="N88" i="5" s="1"/>
  <c r="G60" i="5"/>
  <c r="N60" i="5" s="1"/>
  <c r="F336" i="4"/>
  <c r="E312" i="4"/>
  <c r="G296" i="4"/>
  <c r="F272" i="4"/>
  <c r="F250" i="4"/>
  <c r="E228" i="4"/>
  <c r="F205" i="4"/>
  <c r="G173" i="4"/>
  <c r="F141" i="4"/>
  <c r="E109" i="4"/>
  <c r="E74" i="4"/>
  <c r="F74" i="4"/>
  <c r="G74" i="4"/>
  <c r="F16" i="4"/>
  <c r="G291" i="5"/>
  <c r="N291" i="5" s="1"/>
  <c r="H291" i="5"/>
  <c r="O291" i="5" s="1"/>
  <c r="P291" i="5" s="1"/>
  <c r="I291" i="5"/>
  <c r="Q291" i="5" s="1"/>
  <c r="R291" i="5" s="1"/>
  <c r="E227" i="4"/>
  <c r="F227" i="4"/>
  <c r="G227" i="4"/>
  <c r="E215" i="4"/>
  <c r="F215" i="4"/>
  <c r="G215" i="4"/>
  <c r="E183" i="4"/>
  <c r="F183" i="4"/>
  <c r="G183" i="4"/>
  <c r="E151" i="4"/>
  <c r="F151" i="4"/>
  <c r="G151" i="4"/>
  <c r="E127" i="4"/>
  <c r="F127" i="4"/>
  <c r="G127" i="4"/>
  <c r="E63" i="4"/>
  <c r="F63" i="4"/>
  <c r="G63" i="4"/>
  <c r="G334" i="5"/>
  <c r="N334" i="5" s="1"/>
  <c r="H306" i="5"/>
  <c r="O306" i="5" s="1"/>
  <c r="P306" i="5" s="1"/>
  <c r="I281" i="5"/>
  <c r="Q281" i="5" s="1"/>
  <c r="R281" i="5" s="1"/>
  <c r="H256" i="5"/>
  <c r="O256" i="5" s="1"/>
  <c r="P256" i="5" s="1"/>
  <c r="H223" i="5"/>
  <c r="O223" i="5" s="1"/>
  <c r="P223" i="5" s="1"/>
  <c r="I168" i="5"/>
  <c r="Q168" i="5" s="1"/>
  <c r="R168" i="5" s="1"/>
  <c r="I156" i="5"/>
  <c r="Q156" i="5" s="1"/>
  <c r="R156" i="5" s="1"/>
  <c r="G84" i="5"/>
  <c r="N84" i="5" s="1"/>
  <c r="G40" i="5"/>
  <c r="N40" i="5" s="1"/>
  <c r="G338" i="4"/>
  <c r="G322" i="4"/>
  <c r="G298" i="4"/>
  <c r="F274" i="4"/>
  <c r="E255" i="4"/>
  <c r="E230" i="4"/>
  <c r="G210" i="4"/>
  <c r="E181" i="4"/>
  <c r="E146" i="4"/>
  <c r="F146" i="4"/>
  <c r="G146" i="4"/>
  <c r="G88" i="4"/>
  <c r="F56" i="4"/>
  <c r="E24" i="4"/>
  <c r="H336" i="5"/>
  <c r="O336" i="5" s="1"/>
  <c r="P336" i="5" s="1"/>
  <c r="G311" i="5"/>
  <c r="N311" i="5" s="1"/>
  <c r="I286" i="5"/>
  <c r="Q286" i="5" s="1"/>
  <c r="R286" i="5" s="1"/>
  <c r="I261" i="5"/>
  <c r="Q261" i="5" s="1"/>
  <c r="R261" i="5" s="1"/>
  <c r="H210" i="5"/>
  <c r="O210" i="5" s="1"/>
  <c r="P210" i="5" s="1"/>
  <c r="I198" i="5"/>
  <c r="Q198" i="5" s="1"/>
  <c r="R198" i="5" s="1"/>
  <c r="G146" i="5"/>
  <c r="N146" i="5" s="1"/>
  <c r="I80" i="5"/>
  <c r="Q80" i="5" s="1"/>
  <c r="R80" i="5" s="1"/>
  <c r="G30" i="5"/>
  <c r="N30" i="5" s="1"/>
  <c r="F332" i="4"/>
  <c r="F308" i="4"/>
  <c r="G284" i="4"/>
  <c r="E268" i="4"/>
  <c r="E246" i="4"/>
  <c r="F218" i="4"/>
  <c r="E189" i="4"/>
  <c r="G157" i="4"/>
  <c r="G125" i="4"/>
  <c r="E96" i="4"/>
  <c r="G64" i="4"/>
  <c r="G32" i="4"/>
  <c r="F26" i="4"/>
  <c r="F258" i="4"/>
  <c r="E33" i="4"/>
  <c r="F319" i="4"/>
  <c r="G204" i="4"/>
  <c r="H321" i="5"/>
  <c r="O321" i="5" s="1"/>
  <c r="P321" i="5" s="1"/>
  <c r="H285" i="5"/>
  <c r="O285" i="5" s="1"/>
  <c r="P285" i="5" s="1"/>
  <c r="G271" i="5"/>
  <c r="N271" i="5" s="1"/>
  <c r="I224" i="5"/>
  <c r="Q224" i="5" s="1"/>
  <c r="R224" i="5" s="1"/>
  <c r="G212" i="5"/>
  <c r="N212" i="5" s="1"/>
  <c r="H116" i="5"/>
  <c r="O116" i="5" s="1"/>
  <c r="P116" i="5" s="1"/>
  <c r="H38" i="5"/>
  <c r="O38" i="5" s="1"/>
  <c r="P38" i="5" s="1"/>
  <c r="F224" i="4"/>
  <c r="G60" i="4"/>
  <c r="G174" i="5"/>
  <c r="N174" i="5" s="1"/>
  <c r="E238" i="4"/>
  <c r="G337" i="5"/>
  <c r="N337" i="5" s="1"/>
  <c r="G301" i="5"/>
  <c r="N301" i="5" s="1"/>
  <c r="I276" i="5"/>
  <c r="Q276" i="5" s="1"/>
  <c r="R276" i="5" s="1"/>
  <c r="G262" i="5"/>
  <c r="N262" i="5" s="1"/>
  <c r="H199" i="5"/>
  <c r="O199" i="5" s="1"/>
  <c r="P199" i="5" s="1"/>
  <c r="G164" i="5"/>
  <c r="N164" i="5" s="1"/>
  <c r="H108" i="5"/>
  <c r="O108" i="5" s="1"/>
  <c r="P108" i="5" s="1"/>
  <c r="H34" i="5"/>
  <c r="O34" i="5" s="1"/>
  <c r="P34" i="5" s="1"/>
  <c r="E177" i="4"/>
  <c r="E156" i="4"/>
  <c r="F132" i="4"/>
  <c r="H190" i="5"/>
  <c r="O190" i="5" s="1"/>
  <c r="P190" i="5" s="1"/>
  <c r="G192" i="5"/>
  <c r="N192" i="5" s="1"/>
  <c r="I176" i="5"/>
  <c r="Q176" i="5" s="1"/>
  <c r="R176" i="5" s="1"/>
  <c r="I160" i="5"/>
  <c r="Q160" i="5" s="1"/>
  <c r="R160" i="5" s="1"/>
  <c r="G151" i="5"/>
  <c r="N151" i="5" s="1"/>
  <c r="I14" i="5"/>
  <c r="Q14" i="5" s="1"/>
  <c r="R14" i="5" s="1"/>
  <c r="G321" i="4"/>
  <c r="F305" i="4"/>
  <c r="G281" i="4"/>
  <c r="F254" i="4"/>
  <c r="F229" i="4"/>
  <c r="G209" i="4"/>
  <c r="E65" i="4"/>
  <c r="F41" i="4"/>
  <c r="F14" i="4"/>
  <c r="H278" i="5"/>
  <c r="O278" i="5" s="1"/>
  <c r="P278" i="5" s="1"/>
  <c r="I250" i="5"/>
  <c r="Q250" i="5" s="1"/>
  <c r="R250" i="5" s="1"/>
  <c r="I46" i="5"/>
  <c r="Q46" i="5" s="1"/>
  <c r="R46" i="5" s="1"/>
  <c r="F134" i="4"/>
  <c r="E92" i="4"/>
  <c r="G20" i="4"/>
  <c r="F293" i="4"/>
  <c r="G121" i="4"/>
  <c r="I303" i="5"/>
  <c r="Q303" i="5" s="1"/>
  <c r="R303" i="5" s="1"/>
  <c r="G289" i="5"/>
  <c r="N289" i="5" s="1"/>
  <c r="I144" i="5"/>
  <c r="Q144" i="5" s="1"/>
  <c r="R144" i="5" s="1"/>
  <c r="I78" i="5"/>
  <c r="Q78" i="5" s="1"/>
  <c r="R78" i="5" s="1"/>
  <c r="F161" i="4"/>
  <c r="G89" i="4"/>
  <c r="F28" i="4"/>
  <c r="F317" i="4"/>
  <c r="E166" i="4"/>
  <c r="G81" i="4"/>
  <c r="G100" i="5"/>
  <c r="N100" i="5" s="1"/>
  <c r="G16" i="5"/>
  <c r="N16" i="5" s="1"/>
  <c r="F331" i="4"/>
  <c r="E307" i="4"/>
  <c r="E291" i="4"/>
  <c r="F267" i="4"/>
  <c r="F242" i="4"/>
  <c r="E220" i="4"/>
  <c r="F188" i="4"/>
  <c r="G164" i="4"/>
  <c r="E116" i="4"/>
  <c r="G269" i="5"/>
  <c r="N269" i="5" s="1"/>
  <c r="I228" i="5"/>
  <c r="Q228" i="5" s="1"/>
  <c r="R228" i="5" s="1"/>
  <c r="G136" i="5"/>
  <c r="N136" i="5" s="1"/>
  <c r="H120" i="5"/>
  <c r="O120" i="5" s="1"/>
  <c r="P120" i="5" s="1"/>
  <c r="I42" i="5"/>
  <c r="Q42" i="5" s="1"/>
  <c r="R42" i="5" s="1"/>
  <c r="G70" i="4"/>
  <c r="E333" i="4"/>
  <c r="G247" i="4"/>
  <c r="F145" i="4"/>
  <c r="F335" i="4"/>
  <c r="F252" i="4"/>
  <c r="G330" i="5"/>
  <c r="N330" i="5" s="1"/>
  <c r="H305" i="5"/>
  <c r="O305" i="5" s="1"/>
  <c r="P305" i="5" s="1"/>
  <c r="I266" i="5"/>
  <c r="Q266" i="5" s="1"/>
  <c r="R266" i="5" s="1"/>
  <c r="H240" i="5"/>
  <c r="O240" i="5" s="1"/>
  <c r="P240" i="5" s="1"/>
  <c r="I64" i="5"/>
  <c r="Q64" i="5" s="1"/>
  <c r="R64" i="5" s="1"/>
  <c r="E73" i="4"/>
  <c r="F142" i="4"/>
  <c r="E76" i="4"/>
  <c r="F327" i="4"/>
  <c r="G251" i="5"/>
  <c r="N251" i="5" s="1"/>
  <c r="H251" i="5"/>
  <c r="O251" i="5" s="1"/>
  <c r="P251" i="5" s="1"/>
  <c r="I251" i="5"/>
  <c r="Q251" i="5" s="1"/>
  <c r="R251" i="5" s="1"/>
  <c r="G187" i="5"/>
  <c r="N187" i="5" s="1"/>
  <c r="H187" i="5"/>
  <c r="O187" i="5" s="1"/>
  <c r="P187" i="5" s="1"/>
  <c r="I187" i="5"/>
  <c r="Q187" i="5" s="1"/>
  <c r="R187" i="5" s="1"/>
  <c r="F107" i="4"/>
  <c r="G107" i="4"/>
  <c r="E107" i="4"/>
  <c r="I147" i="5"/>
  <c r="Q147" i="5" s="1"/>
  <c r="R147" i="5" s="1"/>
  <c r="H147" i="5"/>
  <c r="O147" i="5" s="1"/>
  <c r="P147" i="5" s="1"/>
  <c r="G147" i="5"/>
  <c r="N147" i="5" s="1"/>
  <c r="G87" i="5"/>
  <c r="N87" i="5" s="1"/>
  <c r="H87" i="5"/>
  <c r="O87" i="5" s="1"/>
  <c r="P87" i="5" s="1"/>
  <c r="I87" i="5"/>
  <c r="Q87" i="5" s="1"/>
  <c r="R87" i="5" s="1"/>
  <c r="G99" i="5"/>
  <c r="N99" i="5" s="1"/>
  <c r="H99" i="5"/>
  <c r="O99" i="5" s="1"/>
  <c r="P99" i="5" s="1"/>
  <c r="I99" i="5"/>
  <c r="Q99" i="5" s="1"/>
  <c r="R99" i="5" s="1"/>
  <c r="I245" i="5"/>
  <c r="Q245" i="5" s="1"/>
  <c r="R245" i="5" s="1"/>
  <c r="H245" i="5"/>
  <c r="O245" i="5" s="1"/>
  <c r="P245" i="5" s="1"/>
  <c r="G245" i="5"/>
  <c r="N245" i="5" s="1"/>
  <c r="G213" i="5"/>
  <c r="N213" i="5" s="1"/>
  <c r="H213" i="5"/>
  <c r="O213" i="5" s="1"/>
  <c r="P213" i="5" s="1"/>
  <c r="I213" i="5"/>
  <c r="Q213" i="5" s="1"/>
  <c r="R213" i="5" s="1"/>
  <c r="H181" i="5"/>
  <c r="O181" i="5" s="1"/>
  <c r="P181" i="5" s="1"/>
  <c r="I181" i="5"/>
  <c r="Q181" i="5" s="1"/>
  <c r="R181" i="5" s="1"/>
  <c r="G181" i="5"/>
  <c r="N181" i="5" s="1"/>
  <c r="G149" i="5"/>
  <c r="N149" i="5" s="1"/>
  <c r="H149" i="5"/>
  <c r="O149" i="5" s="1"/>
  <c r="P149" i="5" s="1"/>
  <c r="I149" i="5"/>
  <c r="Q149" i="5" s="1"/>
  <c r="R149" i="5" s="1"/>
  <c r="G117" i="5"/>
  <c r="N117" i="5" s="1"/>
  <c r="H117" i="5"/>
  <c r="O117" i="5" s="1"/>
  <c r="P117" i="5" s="1"/>
  <c r="I117" i="5"/>
  <c r="Q117" i="5" s="1"/>
  <c r="R117" i="5" s="1"/>
  <c r="G85" i="5"/>
  <c r="N85" i="5" s="1"/>
  <c r="H85" i="5"/>
  <c r="O85" i="5" s="1"/>
  <c r="P85" i="5" s="1"/>
  <c r="I85" i="5"/>
  <c r="Q85" i="5" s="1"/>
  <c r="R85" i="5" s="1"/>
  <c r="G53" i="5"/>
  <c r="N53" i="5" s="1"/>
  <c r="H53" i="5"/>
  <c r="O53" i="5" s="1"/>
  <c r="P53" i="5" s="1"/>
  <c r="I53" i="5"/>
  <c r="Q53" i="5" s="1"/>
  <c r="R53" i="5" s="1"/>
  <c r="I33" i="5"/>
  <c r="Q33" i="5" s="1"/>
  <c r="R33" i="5" s="1"/>
  <c r="G33" i="5"/>
  <c r="N33" i="5" s="1"/>
  <c r="H33" i="5"/>
  <c r="O33" i="5" s="1"/>
  <c r="P33" i="5" s="1"/>
  <c r="I341" i="5"/>
  <c r="Q341" i="5" s="1"/>
  <c r="R341" i="5" s="1"/>
  <c r="H316" i="5"/>
  <c r="O316" i="5" s="1"/>
  <c r="P316" i="5" s="1"/>
  <c r="G288" i="5"/>
  <c r="N288" i="5" s="1"/>
  <c r="G274" i="5"/>
  <c r="N274" i="5" s="1"/>
  <c r="H246" i="5"/>
  <c r="O246" i="5" s="1"/>
  <c r="P246" i="5" s="1"/>
  <c r="G191" i="5"/>
  <c r="N191" i="5" s="1"/>
  <c r="I95" i="5"/>
  <c r="Q95" i="5" s="1"/>
  <c r="R95" i="5" s="1"/>
  <c r="H76" i="5"/>
  <c r="O76" i="5" s="1"/>
  <c r="P76" i="5" s="1"/>
  <c r="G26" i="5"/>
  <c r="N26" i="5" s="1"/>
  <c r="H26" i="5"/>
  <c r="O26" i="5" s="1"/>
  <c r="P26" i="5" s="1"/>
  <c r="I26" i="5"/>
  <c r="Q26" i="5" s="1"/>
  <c r="R26" i="5" s="1"/>
  <c r="E326" i="4"/>
  <c r="F302" i="4"/>
  <c r="G286" i="4"/>
  <c r="E262" i="4"/>
  <c r="G234" i="4"/>
  <c r="G200" i="4"/>
  <c r="E168" i="4"/>
  <c r="G136" i="4"/>
  <c r="E101" i="4"/>
  <c r="G69" i="4"/>
  <c r="F37" i="4"/>
  <c r="G329" i="5"/>
  <c r="N329" i="5" s="1"/>
  <c r="H293" i="5"/>
  <c r="O293" i="5" s="1"/>
  <c r="P293" i="5" s="1"/>
  <c r="H279" i="5"/>
  <c r="O279" i="5" s="1"/>
  <c r="P279" i="5" s="1"/>
  <c r="I254" i="5"/>
  <c r="Q254" i="5" s="1"/>
  <c r="R254" i="5" s="1"/>
  <c r="I239" i="5"/>
  <c r="Q239" i="5" s="1"/>
  <c r="R239" i="5" s="1"/>
  <c r="G230" i="5"/>
  <c r="N230" i="5" s="1"/>
  <c r="G172" i="5"/>
  <c r="N172" i="5" s="1"/>
  <c r="G132" i="5"/>
  <c r="N132" i="5" s="1"/>
  <c r="H72" i="5"/>
  <c r="O72" i="5" s="1"/>
  <c r="P72" i="5" s="1"/>
  <c r="I60" i="5"/>
  <c r="Q60" i="5" s="1"/>
  <c r="R60" i="5" s="1"/>
  <c r="E336" i="4"/>
  <c r="G312" i="4"/>
  <c r="F288" i="4"/>
  <c r="E272" i="4"/>
  <c r="E250" i="4"/>
  <c r="E225" i="4"/>
  <c r="E205" i="4"/>
  <c r="F173" i="4"/>
  <c r="E141" i="4"/>
  <c r="E106" i="4"/>
  <c r="F106" i="4"/>
  <c r="G106" i="4"/>
  <c r="G48" i="4"/>
  <c r="G16" i="4"/>
  <c r="E251" i="4"/>
  <c r="F251" i="4"/>
  <c r="G251" i="4"/>
  <c r="E203" i="4"/>
  <c r="F203" i="4"/>
  <c r="G203" i="4"/>
  <c r="F171" i="4"/>
  <c r="G171" i="4"/>
  <c r="E171" i="4"/>
  <c r="E87" i="4"/>
  <c r="F87" i="4"/>
  <c r="G87" i="4"/>
  <c r="E39" i="4"/>
  <c r="F39" i="4"/>
  <c r="G39" i="4"/>
  <c r="G320" i="5"/>
  <c r="N320" i="5" s="1"/>
  <c r="G306" i="5"/>
  <c r="N306" i="5" s="1"/>
  <c r="H281" i="5"/>
  <c r="O281" i="5" s="1"/>
  <c r="P281" i="5" s="1"/>
  <c r="G232" i="5"/>
  <c r="N232" i="5" s="1"/>
  <c r="G223" i="5"/>
  <c r="N223" i="5" s="1"/>
  <c r="H168" i="5"/>
  <c r="O168" i="5" s="1"/>
  <c r="P168" i="5" s="1"/>
  <c r="H156" i="5"/>
  <c r="O156" i="5" s="1"/>
  <c r="P156" i="5" s="1"/>
  <c r="I84" i="5"/>
  <c r="Q84" i="5" s="1"/>
  <c r="R84" i="5" s="1"/>
  <c r="H18" i="5"/>
  <c r="O18" i="5" s="1"/>
  <c r="P18" i="5" s="1"/>
  <c r="I18" i="5"/>
  <c r="Q18" i="5" s="1"/>
  <c r="R18" i="5" s="1"/>
  <c r="G18" i="5"/>
  <c r="N18" i="5" s="1"/>
  <c r="E338" i="4"/>
  <c r="F314" i="4"/>
  <c r="F298" i="4"/>
  <c r="E274" i="4"/>
  <c r="G244" i="4"/>
  <c r="G230" i="4"/>
  <c r="F210" i="4"/>
  <c r="E178" i="4"/>
  <c r="G178" i="4"/>
  <c r="F178" i="4"/>
  <c r="G120" i="4"/>
  <c r="F88" i="4"/>
  <c r="E56" i="4"/>
  <c r="G21" i="4"/>
  <c r="H325" i="5"/>
  <c r="O325" i="5" s="1"/>
  <c r="P325" i="5" s="1"/>
  <c r="I311" i="5"/>
  <c r="Q311" i="5" s="1"/>
  <c r="R311" i="5" s="1"/>
  <c r="H286" i="5"/>
  <c r="O286" i="5" s="1"/>
  <c r="P286" i="5" s="1"/>
  <c r="I258" i="5"/>
  <c r="Q258" i="5" s="1"/>
  <c r="R258" i="5" s="1"/>
  <c r="G210" i="5"/>
  <c r="N210" i="5" s="1"/>
  <c r="H198" i="5"/>
  <c r="O198" i="5" s="1"/>
  <c r="P198" i="5" s="1"/>
  <c r="I118" i="5"/>
  <c r="Q118" i="5" s="1"/>
  <c r="R118" i="5" s="1"/>
  <c r="H80" i="5"/>
  <c r="O80" i="5" s="1"/>
  <c r="P80" i="5" s="1"/>
  <c r="I30" i="5"/>
  <c r="Q30" i="5" s="1"/>
  <c r="R30" i="5" s="1"/>
  <c r="G324" i="4"/>
  <c r="E308" i="4"/>
  <c r="F284" i="4"/>
  <c r="G260" i="4"/>
  <c r="G246" i="4"/>
  <c r="E218" i="4"/>
  <c r="F186" i="4"/>
  <c r="F157" i="4"/>
  <c r="F125" i="4"/>
  <c r="E93" i="4"/>
  <c r="E64" i="4"/>
  <c r="F32" i="4"/>
  <c r="F301" i="4"/>
  <c r="E258" i="4"/>
  <c r="G33" i="4"/>
  <c r="E319" i="4"/>
  <c r="F204" i="4"/>
  <c r="I335" i="5"/>
  <c r="Q335" i="5" s="1"/>
  <c r="R335" i="5" s="1"/>
  <c r="G321" i="5"/>
  <c r="N321" i="5" s="1"/>
  <c r="G285" i="5"/>
  <c r="N285" i="5" s="1"/>
  <c r="I260" i="5"/>
  <c r="Q260" i="5" s="1"/>
  <c r="R260" i="5" s="1"/>
  <c r="H224" i="5"/>
  <c r="O224" i="5" s="1"/>
  <c r="P224" i="5" s="1"/>
  <c r="I212" i="5"/>
  <c r="Q212" i="5" s="1"/>
  <c r="R212" i="5" s="1"/>
  <c r="I86" i="5"/>
  <c r="Q86" i="5" s="1"/>
  <c r="R86" i="5" s="1"/>
  <c r="G38" i="5"/>
  <c r="N38" i="5" s="1"/>
  <c r="E224" i="4"/>
  <c r="F60" i="4"/>
  <c r="G295" i="4"/>
  <c r="G238" i="4"/>
  <c r="I326" i="5"/>
  <c r="Q326" i="5" s="1"/>
  <c r="R326" i="5" s="1"/>
  <c r="I301" i="5"/>
  <c r="Q301" i="5" s="1"/>
  <c r="R301" i="5" s="1"/>
  <c r="H276" i="5"/>
  <c r="O276" i="5" s="1"/>
  <c r="P276" i="5" s="1"/>
  <c r="G208" i="5"/>
  <c r="N208" i="5" s="1"/>
  <c r="G199" i="5"/>
  <c r="N199" i="5" s="1"/>
  <c r="I164" i="5"/>
  <c r="Q164" i="5" s="1"/>
  <c r="R164" i="5" s="1"/>
  <c r="H82" i="5"/>
  <c r="O82" i="5" s="1"/>
  <c r="P82" i="5" s="1"/>
  <c r="G34" i="5"/>
  <c r="N34" i="5" s="1"/>
  <c r="G177" i="4"/>
  <c r="E153" i="4"/>
  <c r="E132" i="4"/>
  <c r="G158" i="5"/>
  <c r="N158" i="5" s="1"/>
  <c r="I186" i="5"/>
  <c r="Q186" i="5" s="1"/>
  <c r="R186" i="5" s="1"/>
  <c r="H176" i="5"/>
  <c r="O176" i="5" s="1"/>
  <c r="P176" i="5" s="1"/>
  <c r="H160" i="5"/>
  <c r="O160" i="5" s="1"/>
  <c r="P160" i="5" s="1"/>
  <c r="I104" i="5"/>
  <c r="Q104" i="5" s="1"/>
  <c r="R104" i="5" s="1"/>
  <c r="G14" i="5"/>
  <c r="N14" i="5" s="1"/>
  <c r="F321" i="4"/>
  <c r="E297" i="4"/>
  <c r="F281" i="4"/>
  <c r="E254" i="4"/>
  <c r="G226" i="4"/>
  <c r="F209" i="4"/>
  <c r="G65" i="4"/>
  <c r="F38" i="4"/>
  <c r="E14" i="4"/>
  <c r="I278" i="5"/>
  <c r="Q278" i="5" s="1"/>
  <c r="R278" i="5" s="1"/>
  <c r="I244" i="5"/>
  <c r="Q244" i="5" s="1"/>
  <c r="R244" i="5" s="1"/>
  <c r="G46" i="5"/>
  <c r="N46" i="5" s="1"/>
  <c r="E134" i="4"/>
  <c r="F86" i="4"/>
  <c r="F20" i="4"/>
  <c r="G277" i="4"/>
  <c r="F121" i="4"/>
  <c r="H303" i="5"/>
  <c r="O303" i="5" s="1"/>
  <c r="P303" i="5" s="1"/>
  <c r="H253" i="5"/>
  <c r="O253" i="5" s="1"/>
  <c r="P253" i="5" s="1"/>
  <c r="H144" i="5"/>
  <c r="O144" i="5" s="1"/>
  <c r="P144" i="5" s="1"/>
  <c r="H78" i="5"/>
  <c r="O78" i="5" s="1"/>
  <c r="P78" i="5" s="1"/>
  <c r="E137" i="4"/>
  <c r="F89" i="4"/>
  <c r="G28" i="4"/>
  <c r="E233" i="4"/>
  <c r="G166" i="4"/>
  <c r="E249" i="4"/>
  <c r="F81" i="4"/>
  <c r="I100" i="5"/>
  <c r="Q100" i="5" s="1"/>
  <c r="R100" i="5" s="1"/>
  <c r="G10" i="5"/>
  <c r="N10" i="5" s="1"/>
  <c r="E331" i="4"/>
  <c r="G307" i="4"/>
  <c r="F283" i="4"/>
  <c r="E267" i="4"/>
  <c r="G242" i="4"/>
  <c r="E217" i="4"/>
  <c r="E188" i="4"/>
  <c r="F164" i="4"/>
  <c r="F10" i="4"/>
  <c r="I269" i="5"/>
  <c r="Q269" i="5" s="1"/>
  <c r="R269" i="5" s="1"/>
  <c r="H228" i="5"/>
  <c r="O228" i="5" s="1"/>
  <c r="P228" i="5" s="1"/>
  <c r="I130" i="5"/>
  <c r="Q130" i="5" s="1"/>
  <c r="R130" i="5" s="1"/>
  <c r="G120" i="5"/>
  <c r="N120" i="5" s="1"/>
  <c r="H42" i="5"/>
  <c r="O42" i="5" s="1"/>
  <c r="P42" i="5" s="1"/>
  <c r="E49" i="4"/>
  <c r="F333" i="4"/>
  <c r="F247" i="4"/>
  <c r="G124" i="4"/>
  <c r="G303" i="4"/>
  <c r="E252" i="4"/>
  <c r="I319" i="5"/>
  <c r="Q319" i="5" s="1"/>
  <c r="R319" i="5" s="1"/>
  <c r="G305" i="5"/>
  <c r="N305" i="5" s="1"/>
  <c r="H266" i="5"/>
  <c r="O266" i="5" s="1"/>
  <c r="P266" i="5" s="1"/>
  <c r="I90" i="5"/>
  <c r="Q90" i="5" s="1"/>
  <c r="R90" i="5" s="1"/>
  <c r="G64" i="5"/>
  <c r="N64" i="5" s="1"/>
  <c r="G73" i="4"/>
  <c r="E142" i="4"/>
  <c r="G52" i="4"/>
  <c r="E327" i="4"/>
  <c r="G243" i="5"/>
  <c r="N243" i="5" s="1"/>
  <c r="H243" i="5"/>
  <c r="O243" i="5" s="1"/>
  <c r="P243" i="5" s="1"/>
  <c r="I243" i="5"/>
  <c r="Q243" i="5" s="1"/>
  <c r="R243" i="5" s="1"/>
  <c r="I179" i="5"/>
  <c r="Q179" i="5" s="1"/>
  <c r="R179" i="5" s="1"/>
  <c r="G179" i="5"/>
  <c r="N179" i="5" s="1"/>
  <c r="H179" i="5"/>
  <c r="O179" i="5" s="1"/>
  <c r="P179" i="5" s="1"/>
  <c r="F13" i="4"/>
  <c r="E13" i="4"/>
  <c r="G13" i="4"/>
  <c r="G235" i="5"/>
  <c r="N235" i="5" s="1"/>
  <c r="H235" i="5"/>
  <c r="O235" i="5" s="1"/>
  <c r="P235" i="5" s="1"/>
  <c r="I235" i="5"/>
  <c r="Q235" i="5" s="1"/>
  <c r="R235" i="5" s="1"/>
  <c r="H171" i="5"/>
  <c r="O171" i="5" s="1"/>
  <c r="P171" i="5" s="1"/>
  <c r="I171" i="5"/>
  <c r="Q171" i="5" s="1"/>
  <c r="R171" i="5" s="1"/>
  <c r="G171" i="5"/>
  <c r="N171" i="5" s="1"/>
  <c r="G227" i="5"/>
  <c r="N227" i="5" s="1"/>
  <c r="H227" i="5"/>
  <c r="O227" i="5" s="1"/>
  <c r="P227" i="5" s="1"/>
  <c r="I227" i="5"/>
  <c r="Q227" i="5" s="1"/>
  <c r="R227" i="5" s="1"/>
  <c r="G163" i="5"/>
  <c r="N163" i="5" s="1"/>
  <c r="H163" i="5"/>
  <c r="O163" i="5" s="1"/>
  <c r="P163" i="5" s="1"/>
  <c r="I163" i="5"/>
  <c r="Q163" i="5" s="1"/>
  <c r="R163" i="5" s="1"/>
  <c r="G39" i="5"/>
  <c r="N39" i="5" s="1"/>
  <c r="H39" i="5"/>
  <c r="O39" i="5" s="1"/>
  <c r="P39" i="5" s="1"/>
  <c r="I39" i="5"/>
  <c r="Q39" i="5" s="1"/>
  <c r="R39" i="5" s="1"/>
  <c r="G139" i="5"/>
  <c r="N139" i="5" s="1"/>
  <c r="H139" i="5"/>
  <c r="O139" i="5" s="1"/>
  <c r="P139" i="5" s="1"/>
  <c r="I139" i="5"/>
  <c r="Q139" i="5" s="1"/>
  <c r="R139" i="5" s="1"/>
  <c r="G107" i="5"/>
  <c r="N107" i="5" s="1"/>
  <c r="H107" i="5"/>
  <c r="O107" i="5" s="1"/>
  <c r="P107" i="5" s="1"/>
  <c r="I107" i="5"/>
  <c r="Q107" i="5" s="1"/>
  <c r="R107" i="5" s="1"/>
  <c r="H43" i="5"/>
  <c r="O43" i="5" s="1"/>
  <c r="P43" i="5" s="1"/>
  <c r="I43" i="5"/>
  <c r="Q43" i="5" s="1"/>
  <c r="R43" i="5" s="1"/>
  <c r="G43" i="5"/>
  <c r="N43" i="5" s="1"/>
  <c r="G219" i="5"/>
  <c r="N219" i="5" s="1"/>
  <c r="H219" i="5"/>
  <c r="O219" i="5" s="1"/>
  <c r="P219" i="5" s="1"/>
  <c r="I219" i="5"/>
  <c r="Q219" i="5" s="1"/>
  <c r="R219" i="5" s="1"/>
  <c r="G155" i="5"/>
  <c r="N155" i="5" s="1"/>
  <c r="H155" i="5"/>
  <c r="O155" i="5" s="1"/>
  <c r="P155" i="5" s="1"/>
  <c r="I155" i="5"/>
  <c r="Q155" i="5" s="1"/>
  <c r="R155" i="5" s="1"/>
  <c r="E139" i="4"/>
  <c r="F139" i="4"/>
  <c r="G139" i="4"/>
  <c r="F43" i="4"/>
  <c r="G43" i="4"/>
  <c r="E43" i="4"/>
  <c r="I211" i="5"/>
  <c r="Q211" i="5" s="1"/>
  <c r="R211" i="5" s="1"/>
  <c r="G211" i="5"/>
  <c r="N211" i="5" s="1"/>
  <c r="H211" i="5"/>
  <c r="O211" i="5" s="1"/>
  <c r="P211" i="5" s="1"/>
  <c r="G143" i="5"/>
  <c r="N143" i="5" s="1"/>
  <c r="H143" i="5"/>
  <c r="O143" i="5" s="1"/>
  <c r="P143" i="5" s="1"/>
  <c r="I143" i="5"/>
  <c r="Q143" i="5" s="1"/>
  <c r="R143" i="5" s="1"/>
  <c r="G131" i="5"/>
  <c r="N131" i="5" s="1"/>
  <c r="H131" i="5"/>
  <c r="O131" i="5" s="1"/>
  <c r="P131" i="5" s="1"/>
  <c r="I131" i="5"/>
  <c r="Q131" i="5" s="1"/>
  <c r="R131" i="5" s="1"/>
  <c r="G67" i="5"/>
  <c r="N67" i="5" s="1"/>
  <c r="H67" i="5"/>
  <c r="O67" i="5" s="1"/>
  <c r="P67" i="5" s="1"/>
  <c r="I67" i="5"/>
  <c r="Q67" i="5" s="1"/>
  <c r="R67" i="5" s="1"/>
  <c r="G35" i="5"/>
  <c r="N35" i="5" s="1"/>
  <c r="H35" i="5"/>
  <c r="O35" i="5" s="1"/>
  <c r="P35" i="5" s="1"/>
  <c r="I35" i="5"/>
  <c r="Q35" i="5" s="1"/>
  <c r="R35" i="5" s="1"/>
  <c r="H203" i="5"/>
  <c r="O203" i="5" s="1"/>
  <c r="P203" i="5" s="1"/>
  <c r="I203" i="5"/>
  <c r="Q203" i="5" s="1"/>
  <c r="R203" i="5" s="1"/>
  <c r="G203" i="5"/>
  <c r="N203" i="5" s="1"/>
  <c r="G119" i="5"/>
  <c r="N119" i="5" s="1"/>
  <c r="H119" i="5"/>
  <c r="O119" i="5" s="1"/>
  <c r="P119" i="5" s="1"/>
  <c r="I119" i="5"/>
  <c r="Q119" i="5" s="1"/>
  <c r="R119" i="5" s="1"/>
  <c r="G79" i="5"/>
  <c r="N79" i="5" s="1"/>
  <c r="H79" i="5"/>
  <c r="O79" i="5" s="1"/>
  <c r="P79" i="5" s="1"/>
  <c r="I79" i="5"/>
  <c r="Q79" i="5" s="1"/>
  <c r="R79" i="5" s="1"/>
  <c r="G23" i="5"/>
  <c r="N23" i="5" s="1"/>
  <c r="H23" i="5"/>
  <c r="O23" i="5" s="1"/>
  <c r="P23" i="5" s="1"/>
  <c r="I23" i="5"/>
  <c r="Q23" i="5" s="1"/>
  <c r="R23" i="5" s="1"/>
  <c r="E131" i="4"/>
  <c r="F131" i="4"/>
  <c r="G131" i="4"/>
  <c r="E99" i="4"/>
  <c r="F99" i="4"/>
  <c r="G99" i="4"/>
  <c r="E67" i="4"/>
  <c r="F67" i="4"/>
  <c r="G67" i="4"/>
  <c r="E35" i="4"/>
  <c r="F35" i="4"/>
  <c r="G35" i="4"/>
  <c r="G315" i="5"/>
  <c r="N315" i="5" s="1"/>
  <c r="H315" i="5"/>
  <c r="O315" i="5" s="1"/>
  <c r="P315" i="5" s="1"/>
  <c r="I315" i="5"/>
  <c r="Q315" i="5" s="1"/>
  <c r="R315" i="5" s="1"/>
  <c r="H233" i="5"/>
  <c r="O233" i="5" s="1"/>
  <c r="P233" i="5" s="1"/>
  <c r="I233" i="5"/>
  <c r="Q233" i="5" s="1"/>
  <c r="R233" i="5" s="1"/>
  <c r="G233" i="5"/>
  <c r="N233" i="5" s="1"/>
  <c r="I201" i="5"/>
  <c r="Q201" i="5" s="1"/>
  <c r="R201" i="5" s="1"/>
  <c r="G201" i="5"/>
  <c r="N201" i="5" s="1"/>
  <c r="H201" i="5"/>
  <c r="O201" i="5" s="1"/>
  <c r="P201" i="5" s="1"/>
  <c r="I169" i="5"/>
  <c r="Q169" i="5" s="1"/>
  <c r="R169" i="5" s="1"/>
  <c r="G169" i="5"/>
  <c r="N169" i="5" s="1"/>
  <c r="H169" i="5"/>
  <c r="O169" i="5" s="1"/>
  <c r="P169" i="5" s="1"/>
  <c r="I137" i="5"/>
  <c r="Q137" i="5" s="1"/>
  <c r="R137" i="5" s="1"/>
  <c r="G137" i="5"/>
  <c r="N137" i="5" s="1"/>
  <c r="H137" i="5"/>
  <c r="O137" i="5" s="1"/>
  <c r="P137" i="5" s="1"/>
  <c r="I105" i="5"/>
  <c r="Q105" i="5" s="1"/>
  <c r="R105" i="5" s="1"/>
  <c r="G105" i="5"/>
  <c r="N105" i="5" s="1"/>
  <c r="H105" i="5"/>
  <c r="O105" i="5" s="1"/>
  <c r="P105" i="5" s="1"/>
  <c r="I73" i="5"/>
  <c r="Q73" i="5" s="1"/>
  <c r="R73" i="5" s="1"/>
  <c r="G73" i="5"/>
  <c r="N73" i="5" s="1"/>
  <c r="H73" i="5"/>
  <c r="O73" i="5" s="1"/>
  <c r="P73" i="5" s="1"/>
  <c r="I41" i="5"/>
  <c r="Q41" i="5" s="1"/>
  <c r="R41" i="5" s="1"/>
  <c r="G41" i="5"/>
  <c r="N41" i="5" s="1"/>
  <c r="H41" i="5"/>
  <c r="O41" i="5" s="1"/>
  <c r="P41" i="5" s="1"/>
  <c r="I338" i="5"/>
  <c r="Q338" i="5" s="1"/>
  <c r="R338" i="5" s="1"/>
  <c r="G316" i="5"/>
  <c r="N316" i="5" s="1"/>
  <c r="I288" i="5"/>
  <c r="Q288" i="5" s="1"/>
  <c r="R288" i="5" s="1"/>
  <c r="I263" i="5"/>
  <c r="Q263" i="5" s="1"/>
  <c r="R263" i="5" s="1"/>
  <c r="G246" i="5"/>
  <c r="N246" i="5" s="1"/>
  <c r="G188" i="5"/>
  <c r="N188" i="5" s="1"/>
  <c r="H95" i="5"/>
  <c r="O95" i="5" s="1"/>
  <c r="P95" i="5" s="1"/>
  <c r="G70" i="5"/>
  <c r="N70" i="5" s="1"/>
  <c r="H70" i="5"/>
  <c r="O70" i="5" s="1"/>
  <c r="P70" i="5" s="1"/>
  <c r="I70" i="5"/>
  <c r="Q70" i="5" s="1"/>
  <c r="R70" i="5" s="1"/>
  <c r="G342" i="4"/>
  <c r="F326" i="4"/>
  <c r="E302" i="4"/>
  <c r="F278" i="4"/>
  <c r="G262" i="4"/>
  <c r="F234" i="4"/>
  <c r="E197" i="4"/>
  <c r="G168" i="4"/>
  <c r="E133" i="4"/>
  <c r="G101" i="4"/>
  <c r="F69" i="4"/>
  <c r="E34" i="4"/>
  <c r="F34" i="4"/>
  <c r="G34" i="4"/>
  <c r="I329" i="5"/>
  <c r="Q329" i="5" s="1"/>
  <c r="R329" i="5" s="1"/>
  <c r="G293" i="5"/>
  <c r="N293" i="5" s="1"/>
  <c r="H268" i="5"/>
  <c r="O268" i="5" s="1"/>
  <c r="P268" i="5" s="1"/>
  <c r="G254" i="5"/>
  <c r="N254" i="5" s="1"/>
  <c r="H239" i="5"/>
  <c r="O239" i="5" s="1"/>
  <c r="P239" i="5" s="1"/>
  <c r="H184" i="5"/>
  <c r="O184" i="5" s="1"/>
  <c r="P184" i="5" s="1"/>
  <c r="I172" i="5"/>
  <c r="Q172" i="5" s="1"/>
  <c r="R172" i="5" s="1"/>
  <c r="I132" i="5"/>
  <c r="Q132" i="5" s="1"/>
  <c r="R132" i="5" s="1"/>
  <c r="G72" i="5"/>
  <c r="N72" i="5" s="1"/>
  <c r="H60" i="5"/>
  <c r="O60" i="5" s="1"/>
  <c r="P60" i="5" s="1"/>
  <c r="G328" i="4"/>
  <c r="F312" i="4"/>
  <c r="E288" i="4"/>
  <c r="F264" i="4"/>
  <c r="G250" i="4"/>
  <c r="G225" i="4"/>
  <c r="G202" i="4"/>
  <c r="E173" i="4"/>
  <c r="E138" i="4"/>
  <c r="F138" i="4"/>
  <c r="G138" i="4"/>
  <c r="G80" i="4"/>
  <c r="F48" i="4"/>
  <c r="E16" i="4"/>
  <c r="G275" i="5"/>
  <c r="N275" i="5" s="1"/>
  <c r="H275" i="5"/>
  <c r="O275" i="5" s="1"/>
  <c r="P275" i="5" s="1"/>
  <c r="I275" i="5"/>
  <c r="Q275" i="5" s="1"/>
  <c r="R275" i="5" s="1"/>
  <c r="E191" i="4"/>
  <c r="F191" i="4"/>
  <c r="G191" i="4"/>
  <c r="E159" i="4"/>
  <c r="F159" i="4"/>
  <c r="G159" i="4"/>
  <c r="E111" i="4"/>
  <c r="F111" i="4"/>
  <c r="G111" i="4"/>
  <c r="E15" i="4"/>
  <c r="F15" i="4"/>
  <c r="G15" i="4"/>
  <c r="I320" i="5"/>
  <c r="Q320" i="5" s="1"/>
  <c r="R320" i="5" s="1"/>
  <c r="I295" i="5"/>
  <c r="Q295" i="5" s="1"/>
  <c r="R295" i="5" s="1"/>
  <c r="G281" i="5"/>
  <c r="N281" i="5" s="1"/>
  <c r="I232" i="5"/>
  <c r="Q232" i="5" s="1"/>
  <c r="R232" i="5" s="1"/>
  <c r="H220" i="5"/>
  <c r="O220" i="5" s="1"/>
  <c r="P220" i="5" s="1"/>
  <c r="G168" i="5"/>
  <c r="N168" i="5" s="1"/>
  <c r="G150" i="5"/>
  <c r="N150" i="5" s="1"/>
  <c r="H150" i="5"/>
  <c r="O150" i="5" s="1"/>
  <c r="P150" i="5" s="1"/>
  <c r="I150" i="5"/>
  <c r="Q150" i="5" s="1"/>
  <c r="R150" i="5" s="1"/>
  <c r="H84" i="5"/>
  <c r="O84" i="5" s="1"/>
  <c r="P84" i="5" s="1"/>
  <c r="G15" i="5"/>
  <c r="N15" i="5" s="1"/>
  <c r="F338" i="4"/>
  <c r="E314" i="4"/>
  <c r="G290" i="4"/>
  <c r="G274" i="4"/>
  <c r="F244" i="4"/>
  <c r="G216" i="4"/>
  <c r="E210" i="4"/>
  <c r="G152" i="4"/>
  <c r="F120" i="4"/>
  <c r="E88" i="4"/>
  <c r="G53" i="4"/>
  <c r="F21" i="4"/>
  <c r="G325" i="5"/>
  <c r="N325" i="5" s="1"/>
  <c r="I300" i="5"/>
  <c r="Q300" i="5" s="1"/>
  <c r="R300" i="5" s="1"/>
  <c r="G286" i="5"/>
  <c r="N286" i="5" s="1"/>
  <c r="H258" i="5"/>
  <c r="O258" i="5" s="1"/>
  <c r="P258" i="5" s="1"/>
  <c r="I207" i="5"/>
  <c r="Q207" i="5" s="1"/>
  <c r="R207" i="5" s="1"/>
  <c r="G198" i="5"/>
  <c r="N198" i="5" s="1"/>
  <c r="H118" i="5"/>
  <c r="O118" i="5" s="1"/>
  <c r="P118" i="5" s="1"/>
  <c r="G52" i="5"/>
  <c r="N52" i="5" s="1"/>
  <c r="H30" i="5"/>
  <c r="O30" i="5" s="1"/>
  <c r="P30" i="5" s="1"/>
  <c r="F324" i="4"/>
  <c r="G300" i="4"/>
  <c r="E284" i="4"/>
  <c r="F260" i="4"/>
  <c r="F232" i="4"/>
  <c r="G218" i="4"/>
  <c r="E186" i="4"/>
  <c r="F154" i="4"/>
  <c r="E125" i="4"/>
  <c r="G93" i="4"/>
  <c r="G61" i="4"/>
  <c r="E32" i="4"/>
  <c r="E301" i="4"/>
  <c r="F222" i="4"/>
  <c r="F33" i="4"/>
  <c r="G311" i="4"/>
  <c r="E204" i="4"/>
  <c r="H335" i="5"/>
  <c r="O335" i="5" s="1"/>
  <c r="P335" i="5" s="1"/>
  <c r="I310" i="5"/>
  <c r="Q310" i="5" s="1"/>
  <c r="R310" i="5" s="1"/>
  <c r="I285" i="5"/>
  <c r="Q285" i="5" s="1"/>
  <c r="R285" i="5" s="1"/>
  <c r="H260" i="5"/>
  <c r="O260" i="5" s="1"/>
  <c r="P260" i="5" s="1"/>
  <c r="G218" i="5"/>
  <c r="N218" i="5" s="1"/>
  <c r="H212" i="5"/>
  <c r="O212" i="5" s="1"/>
  <c r="P212" i="5" s="1"/>
  <c r="H86" i="5"/>
  <c r="O86" i="5" s="1"/>
  <c r="P86" i="5" s="1"/>
  <c r="G148" i="4"/>
  <c r="E201" i="4"/>
  <c r="E60" i="4"/>
  <c r="F295" i="4"/>
  <c r="F78" i="4"/>
  <c r="H326" i="5"/>
  <c r="O326" i="5" s="1"/>
  <c r="P326" i="5" s="1"/>
  <c r="I298" i="5"/>
  <c r="Q298" i="5" s="1"/>
  <c r="R298" i="5" s="1"/>
  <c r="G276" i="5"/>
  <c r="N276" i="5" s="1"/>
  <c r="I208" i="5"/>
  <c r="Q208" i="5" s="1"/>
  <c r="R208" i="5" s="1"/>
  <c r="G196" i="5"/>
  <c r="N196" i="5" s="1"/>
  <c r="H164" i="5"/>
  <c r="O164" i="5" s="1"/>
  <c r="P164" i="5" s="1"/>
  <c r="I82" i="5"/>
  <c r="Q82" i="5" s="1"/>
  <c r="R82" i="5" s="1"/>
  <c r="I31" i="5"/>
  <c r="Q31" i="5" s="1"/>
  <c r="R31" i="5" s="1"/>
  <c r="F177" i="4"/>
  <c r="G153" i="4"/>
  <c r="G108" i="4"/>
  <c r="I158" i="5"/>
  <c r="Q158" i="5" s="1"/>
  <c r="R158" i="5" s="1"/>
  <c r="H186" i="5"/>
  <c r="O186" i="5" s="1"/>
  <c r="P186" i="5" s="1"/>
  <c r="I170" i="5"/>
  <c r="Q170" i="5" s="1"/>
  <c r="R170" i="5" s="1"/>
  <c r="G160" i="5"/>
  <c r="N160" i="5" s="1"/>
  <c r="H104" i="5"/>
  <c r="O104" i="5" s="1"/>
  <c r="P104" i="5" s="1"/>
  <c r="G337" i="4"/>
  <c r="E321" i="4"/>
  <c r="G297" i="4"/>
  <c r="E273" i="4"/>
  <c r="G254" i="4"/>
  <c r="F226" i="4"/>
  <c r="F206" i="4"/>
  <c r="F65" i="4"/>
  <c r="E38" i="4"/>
  <c r="G328" i="5"/>
  <c r="N328" i="5" s="1"/>
  <c r="G278" i="5"/>
  <c r="N278" i="5" s="1"/>
  <c r="H244" i="5"/>
  <c r="O244" i="5" s="1"/>
  <c r="P244" i="5" s="1"/>
  <c r="G20" i="5"/>
  <c r="N20" i="5" s="1"/>
  <c r="G134" i="4"/>
  <c r="E86" i="4"/>
  <c r="F22" i="4"/>
  <c r="F277" i="4"/>
  <c r="F30" i="4"/>
  <c r="I342" i="5"/>
  <c r="Q342" i="5" s="1"/>
  <c r="R342" i="5" s="1"/>
  <c r="G303" i="5"/>
  <c r="N303" i="5" s="1"/>
  <c r="G253" i="5"/>
  <c r="N253" i="5" s="1"/>
  <c r="I134" i="5"/>
  <c r="Q134" i="5" s="1"/>
  <c r="R134" i="5" s="1"/>
  <c r="G78" i="5"/>
  <c r="N78" i="5" s="1"/>
  <c r="G137" i="4"/>
  <c r="G68" i="4"/>
  <c r="E28" i="4"/>
  <c r="G233" i="4"/>
  <c r="G100" i="4"/>
  <c r="G249" i="4"/>
  <c r="F54" i="4"/>
  <c r="G140" i="5"/>
  <c r="N140" i="5" s="1"/>
  <c r="H100" i="5"/>
  <c r="O100" i="5" s="1"/>
  <c r="P100" i="5" s="1"/>
  <c r="I10" i="5"/>
  <c r="Q10" i="5" s="1"/>
  <c r="R10" i="5" s="1"/>
  <c r="G323" i="4"/>
  <c r="F307" i="4"/>
  <c r="E283" i="4"/>
  <c r="F256" i="4"/>
  <c r="E242" i="4"/>
  <c r="G217" i="4"/>
  <c r="E185" i="4"/>
  <c r="E164" i="4"/>
  <c r="E10" i="4"/>
  <c r="I234" i="5"/>
  <c r="Q234" i="5" s="1"/>
  <c r="R234" i="5" s="1"/>
  <c r="G228" i="5"/>
  <c r="N228" i="5" s="1"/>
  <c r="H130" i="5"/>
  <c r="O130" i="5" s="1"/>
  <c r="P130" i="5" s="1"/>
  <c r="H96" i="5"/>
  <c r="O96" i="5" s="1"/>
  <c r="P96" i="5" s="1"/>
  <c r="G42" i="5"/>
  <c r="N42" i="5" s="1"/>
  <c r="G49" i="4"/>
  <c r="G309" i="4"/>
  <c r="E247" i="4"/>
  <c r="F124" i="4"/>
  <c r="F303" i="4"/>
  <c r="E129" i="4"/>
  <c r="H319" i="5"/>
  <c r="O319" i="5" s="1"/>
  <c r="P319" i="5" s="1"/>
  <c r="I294" i="5"/>
  <c r="Q294" i="5" s="1"/>
  <c r="R294" i="5" s="1"/>
  <c r="G266" i="5"/>
  <c r="N266" i="5" s="1"/>
  <c r="H90" i="5"/>
  <c r="O90" i="5" s="1"/>
  <c r="P90" i="5" s="1"/>
  <c r="I58" i="5"/>
  <c r="Q58" i="5" s="1"/>
  <c r="R58" i="5" s="1"/>
  <c r="F73" i="4"/>
  <c r="G269" i="4"/>
  <c r="G142" i="4"/>
  <c r="F52" i="4"/>
  <c r="F102" i="4"/>
  <c r="G339" i="5"/>
  <c r="N339" i="5" s="1"/>
  <c r="H339" i="5"/>
  <c r="O339" i="5" s="1"/>
  <c r="P339" i="5" s="1"/>
  <c r="I339" i="5"/>
  <c r="Q339" i="5" s="1"/>
  <c r="R339" i="5" s="1"/>
  <c r="G221" i="5"/>
  <c r="N221" i="5" s="1"/>
  <c r="H221" i="5"/>
  <c r="O221" i="5" s="1"/>
  <c r="P221" i="5" s="1"/>
  <c r="I221" i="5"/>
  <c r="Q221" i="5" s="1"/>
  <c r="R221" i="5" s="1"/>
  <c r="G189" i="5"/>
  <c r="N189" i="5" s="1"/>
  <c r="H189" i="5"/>
  <c r="O189" i="5" s="1"/>
  <c r="P189" i="5" s="1"/>
  <c r="I189" i="5"/>
  <c r="Q189" i="5" s="1"/>
  <c r="R189" i="5" s="1"/>
  <c r="H157" i="5"/>
  <c r="O157" i="5" s="1"/>
  <c r="P157" i="5" s="1"/>
  <c r="I157" i="5"/>
  <c r="Q157" i="5" s="1"/>
  <c r="R157" i="5" s="1"/>
  <c r="G157" i="5"/>
  <c r="N157" i="5" s="1"/>
  <c r="G125" i="5"/>
  <c r="N125" i="5" s="1"/>
  <c r="H125" i="5"/>
  <c r="O125" i="5" s="1"/>
  <c r="P125" i="5" s="1"/>
  <c r="I125" i="5"/>
  <c r="Q125" i="5" s="1"/>
  <c r="R125" i="5" s="1"/>
  <c r="H93" i="5"/>
  <c r="O93" i="5" s="1"/>
  <c r="P93" i="5" s="1"/>
  <c r="I93" i="5"/>
  <c r="Q93" i="5" s="1"/>
  <c r="R93" i="5" s="1"/>
  <c r="G93" i="5"/>
  <c r="N93" i="5" s="1"/>
  <c r="H61" i="5"/>
  <c r="O61" i="5" s="1"/>
  <c r="P61" i="5" s="1"/>
  <c r="I61" i="5"/>
  <c r="Q61" i="5" s="1"/>
  <c r="R61" i="5" s="1"/>
  <c r="G61" i="5"/>
  <c r="N61" i="5" s="1"/>
  <c r="G21" i="5"/>
  <c r="N21" i="5" s="1"/>
  <c r="H21" i="5"/>
  <c r="O21" i="5" s="1"/>
  <c r="P21" i="5" s="1"/>
  <c r="I21" i="5"/>
  <c r="Q21" i="5" s="1"/>
  <c r="R21" i="5" s="1"/>
  <c r="G13" i="5"/>
  <c r="N13" i="5" s="1"/>
  <c r="H13" i="5"/>
  <c r="O13" i="5" s="1"/>
  <c r="P13" i="5" s="1"/>
  <c r="I13" i="5"/>
  <c r="Q13" i="5" s="1"/>
  <c r="R13" i="5" s="1"/>
  <c r="H338" i="5"/>
  <c r="O338" i="5" s="1"/>
  <c r="P338" i="5" s="1"/>
  <c r="I313" i="5"/>
  <c r="Q313" i="5" s="1"/>
  <c r="R313" i="5" s="1"/>
  <c r="H288" i="5"/>
  <c r="O288" i="5" s="1"/>
  <c r="P288" i="5" s="1"/>
  <c r="H263" i="5"/>
  <c r="O263" i="5" s="1"/>
  <c r="P263" i="5" s="1"/>
  <c r="I200" i="5"/>
  <c r="Q200" i="5" s="1"/>
  <c r="R200" i="5" s="1"/>
  <c r="I188" i="5"/>
  <c r="Q188" i="5" s="1"/>
  <c r="R188" i="5" s="1"/>
  <c r="G95" i="5"/>
  <c r="N95" i="5" s="1"/>
  <c r="G48" i="5"/>
  <c r="N48" i="5" s="1"/>
  <c r="F342" i="4"/>
  <c r="G318" i="4"/>
  <c r="G302" i="4"/>
  <c r="E278" i="4"/>
  <c r="G248" i="4"/>
  <c r="E234" i="4"/>
  <c r="G197" i="4"/>
  <c r="E165" i="4"/>
  <c r="G133" i="4"/>
  <c r="F101" i="4"/>
  <c r="E66" i="4"/>
  <c r="F66" i="4"/>
  <c r="G66" i="4"/>
  <c r="I318" i="5"/>
  <c r="Q318" i="5" s="1"/>
  <c r="R318" i="5" s="1"/>
  <c r="I293" i="5"/>
  <c r="Q293" i="5" s="1"/>
  <c r="R293" i="5" s="1"/>
  <c r="G268" i="5"/>
  <c r="N268" i="5" s="1"/>
  <c r="G248" i="5"/>
  <c r="N248" i="5" s="1"/>
  <c r="G239" i="5"/>
  <c r="N239" i="5" s="1"/>
  <c r="I184" i="5"/>
  <c r="Q184" i="5" s="1"/>
  <c r="R184" i="5" s="1"/>
  <c r="H172" i="5"/>
  <c r="O172" i="5" s="1"/>
  <c r="P172" i="5" s="1"/>
  <c r="H132" i="5"/>
  <c r="O132" i="5" s="1"/>
  <c r="P132" i="5" s="1"/>
  <c r="I72" i="5"/>
  <c r="Q72" i="5" s="1"/>
  <c r="R72" i="5" s="1"/>
  <c r="G44" i="5"/>
  <c r="N44" i="5" s="1"/>
  <c r="F328" i="4"/>
  <c r="G304" i="4"/>
  <c r="G288" i="4"/>
  <c r="E264" i="4"/>
  <c r="G239" i="4"/>
  <c r="F225" i="4"/>
  <c r="F202" i="4"/>
  <c r="E170" i="4"/>
  <c r="F170" i="4"/>
  <c r="G170" i="4"/>
  <c r="G112" i="4"/>
  <c r="F80" i="4"/>
  <c r="E48" i="4"/>
  <c r="G299" i="5"/>
  <c r="N299" i="5" s="1"/>
  <c r="H299" i="5"/>
  <c r="O299" i="5" s="1"/>
  <c r="P299" i="5" s="1"/>
  <c r="I299" i="5"/>
  <c r="Q299" i="5" s="1"/>
  <c r="R299" i="5" s="1"/>
  <c r="F235" i="4"/>
  <c r="G235" i="4"/>
  <c r="E235" i="4"/>
  <c r="F211" i="4"/>
  <c r="G211" i="4"/>
  <c r="E211" i="4"/>
  <c r="F179" i="4"/>
  <c r="G179" i="4"/>
  <c r="E179" i="4"/>
  <c r="F147" i="4"/>
  <c r="G147" i="4"/>
  <c r="E147" i="4"/>
  <c r="E135" i="4"/>
  <c r="F135" i="4"/>
  <c r="G135" i="4"/>
  <c r="E71" i="4"/>
  <c r="F71" i="4"/>
  <c r="G71" i="4"/>
  <c r="G23" i="4"/>
  <c r="E23" i="4"/>
  <c r="F23" i="4"/>
  <c r="H320" i="5"/>
  <c r="O320" i="5" s="1"/>
  <c r="P320" i="5" s="1"/>
  <c r="H295" i="5"/>
  <c r="O295" i="5" s="1"/>
  <c r="P295" i="5" s="1"/>
  <c r="I270" i="5"/>
  <c r="Q270" i="5" s="1"/>
  <c r="R270" i="5" s="1"/>
  <c r="H232" i="5"/>
  <c r="O232" i="5" s="1"/>
  <c r="P232" i="5" s="1"/>
  <c r="G220" i="5"/>
  <c r="N220" i="5" s="1"/>
  <c r="G162" i="5"/>
  <c r="N162" i="5" s="1"/>
  <c r="H162" i="5"/>
  <c r="O162" i="5" s="1"/>
  <c r="P162" i="5" s="1"/>
  <c r="I162" i="5"/>
  <c r="Q162" i="5" s="1"/>
  <c r="R162" i="5" s="1"/>
  <c r="H128" i="5"/>
  <c r="O128" i="5" s="1"/>
  <c r="P128" i="5" s="1"/>
  <c r="I56" i="5"/>
  <c r="Q56" i="5" s="1"/>
  <c r="R56" i="5" s="1"/>
  <c r="H15" i="5"/>
  <c r="O15" i="5" s="1"/>
  <c r="P15" i="5" s="1"/>
  <c r="F330" i="4"/>
  <c r="G314" i="4"/>
  <c r="F290" i="4"/>
  <c r="G266" i="4"/>
  <c r="E244" i="4"/>
  <c r="F216" i="4"/>
  <c r="G184" i="4"/>
  <c r="F152" i="4"/>
  <c r="E120" i="4"/>
  <c r="G85" i="4"/>
  <c r="F53" i="4"/>
  <c r="E21" i="4"/>
  <c r="I325" i="5"/>
  <c r="Q325" i="5" s="1"/>
  <c r="R325" i="5" s="1"/>
  <c r="H300" i="5"/>
  <c r="O300" i="5" s="1"/>
  <c r="P300" i="5" s="1"/>
  <c r="G272" i="5"/>
  <c r="N272" i="5" s="1"/>
  <c r="G258" i="5"/>
  <c r="N258" i="5" s="1"/>
  <c r="H207" i="5"/>
  <c r="O207" i="5" s="1"/>
  <c r="P207" i="5" s="1"/>
  <c r="H152" i="5"/>
  <c r="O152" i="5" s="1"/>
  <c r="P152" i="5" s="1"/>
  <c r="G118" i="5"/>
  <c r="N118" i="5" s="1"/>
  <c r="I52" i="5"/>
  <c r="Q52" i="5" s="1"/>
  <c r="R52" i="5" s="1"/>
  <c r="G340" i="4"/>
  <c r="E324" i="4"/>
  <c r="F300" i="4"/>
  <c r="G276" i="4"/>
  <c r="E260" i="4"/>
  <c r="E232" i="4"/>
  <c r="F192" i="4"/>
  <c r="G186" i="4"/>
  <c r="E154" i="4"/>
  <c r="F122" i="4"/>
  <c r="F93" i="4"/>
  <c r="F61" i="4"/>
  <c r="F29" i="4"/>
  <c r="G301" i="4"/>
  <c r="E222" i="4"/>
  <c r="F311" i="4"/>
  <c r="G335" i="5"/>
  <c r="N335" i="5" s="1"/>
  <c r="H310" i="5"/>
  <c r="O310" i="5" s="1"/>
  <c r="P310" i="5" s="1"/>
  <c r="H282" i="5"/>
  <c r="O282" i="5" s="1"/>
  <c r="P282" i="5" s="1"/>
  <c r="G260" i="5"/>
  <c r="N260" i="5" s="1"/>
  <c r="I218" i="5"/>
  <c r="Q218" i="5" s="1"/>
  <c r="R218" i="5" s="1"/>
  <c r="I206" i="5"/>
  <c r="Q206" i="5" s="1"/>
  <c r="R206" i="5" s="1"/>
  <c r="G86" i="5"/>
  <c r="N86" i="5" s="1"/>
  <c r="F148" i="4"/>
  <c r="G201" i="4"/>
  <c r="E295" i="4"/>
  <c r="E78" i="4"/>
  <c r="G340" i="5"/>
  <c r="N340" i="5" s="1"/>
  <c r="G326" i="5"/>
  <c r="N326" i="5" s="1"/>
  <c r="H298" i="5"/>
  <c r="O298" i="5" s="1"/>
  <c r="P298" i="5" s="1"/>
  <c r="I273" i="5"/>
  <c r="Q273" i="5" s="1"/>
  <c r="R273" i="5" s="1"/>
  <c r="H208" i="5"/>
  <c r="O208" i="5" s="1"/>
  <c r="P208" i="5" s="1"/>
  <c r="I196" i="5"/>
  <c r="Q196" i="5" s="1"/>
  <c r="R196" i="5" s="1"/>
  <c r="G148" i="5"/>
  <c r="N148" i="5" s="1"/>
  <c r="G82" i="5"/>
  <c r="N82" i="5" s="1"/>
  <c r="H31" i="5"/>
  <c r="O31" i="5" s="1"/>
  <c r="P31" i="5" s="1"/>
  <c r="F174" i="4"/>
  <c r="F153" i="4"/>
  <c r="F108" i="4"/>
  <c r="H158" i="5"/>
  <c r="O158" i="5" s="1"/>
  <c r="P158" i="5" s="1"/>
  <c r="G186" i="5"/>
  <c r="N186" i="5" s="1"/>
  <c r="H170" i="5"/>
  <c r="O170" i="5" s="1"/>
  <c r="P170" i="5" s="1"/>
  <c r="I154" i="5"/>
  <c r="Q154" i="5" s="1"/>
  <c r="R154" i="5" s="1"/>
  <c r="G104" i="5"/>
  <c r="N104" i="5" s="1"/>
  <c r="F337" i="4"/>
  <c r="E313" i="4"/>
  <c r="F297" i="4"/>
  <c r="G273" i="4"/>
  <c r="G240" i="4"/>
  <c r="E226" i="4"/>
  <c r="E206" i="4"/>
  <c r="F62" i="4"/>
  <c r="G38" i="4"/>
  <c r="I328" i="5"/>
  <c r="Q328" i="5" s="1"/>
  <c r="R328" i="5" s="1"/>
  <c r="G264" i="5"/>
  <c r="N264" i="5" s="1"/>
  <c r="G244" i="5"/>
  <c r="N244" i="5" s="1"/>
  <c r="I20" i="5"/>
  <c r="Q20" i="5" s="1"/>
  <c r="R20" i="5" s="1"/>
  <c r="E113" i="4"/>
  <c r="G86" i="4"/>
  <c r="G22" i="4"/>
  <c r="G325" i="4"/>
  <c r="E277" i="4"/>
  <c r="E30" i="4"/>
  <c r="H342" i="5"/>
  <c r="O342" i="5" s="1"/>
  <c r="P342" i="5" s="1"/>
  <c r="I292" i="5"/>
  <c r="Q292" i="5" s="1"/>
  <c r="R292" i="5" s="1"/>
  <c r="I253" i="5"/>
  <c r="Q253" i="5" s="1"/>
  <c r="R253" i="5" s="1"/>
  <c r="H134" i="5"/>
  <c r="O134" i="5" s="1"/>
  <c r="P134" i="5" s="1"/>
  <c r="G62" i="5"/>
  <c r="N62" i="5" s="1"/>
  <c r="F137" i="4"/>
  <c r="F68" i="4"/>
  <c r="F341" i="4"/>
  <c r="F233" i="4"/>
  <c r="F100" i="4"/>
  <c r="F249" i="4"/>
  <c r="E54" i="4"/>
  <c r="I140" i="5"/>
  <c r="Q140" i="5" s="1"/>
  <c r="R140" i="5" s="1"/>
  <c r="G68" i="5"/>
  <c r="N68" i="5" s="1"/>
  <c r="H10" i="5"/>
  <c r="O10" i="5" s="1"/>
  <c r="P10" i="5" s="1"/>
  <c r="E323" i="4"/>
  <c r="E299" i="4"/>
  <c r="G283" i="4"/>
  <c r="G256" i="4"/>
  <c r="G231" i="4"/>
  <c r="F217" i="4"/>
  <c r="G185" i="4"/>
  <c r="G140" i="4"/>
  <c r="G10" i="4"/>
  <c r="H234" i="5"/>
  <c r="O234" i="5" s="1"/>
  <c r="P234" i="5" s="1"/>
  <c r="I222" i="5"/>
  <c r="Q222" i="5" s="1"/>
  <c r="R222" i="5" s="1"/>
  <c r="G130" i="5"/>
  <c r="N130" i="5" s="1"/>
  <c r="I96" i="5"/>
  <c r="Q96" i="5" s="1"/>
  <c r="R96" i="5" s="1"/>
  <c r="E97" i="4"/>
  <c r="F49" i="4"/>
  <c r="F309" i="4"/>
  <c r="F190" i="4"/>
  <c r="E124" i="4"/>
  <c r="E303" i="4"/>
  <c r="G129" i="4"/>
  <c r="G319" i="5"/>
  <c r="N319" i="5" s="1"/>
  <c r="H294" i="5"/>
  <c r="O294" i="5" s="1"/>
  <c r="P294" i="5" s="1"/>
  <c r="I255" i="5"/>
  <c r="Q255" i="5" s="1"/>
  <c r="R255" i="5" s="1"/>
  <c r="G90" i="5"/>
  <c r="N90" i="5" s="1"/>
  <c r="H58" i="5"/>
  <c r="O58" i="5" s="1"/>
  <c r="P58" i="5" s="1"/>
  <c r="F269" i="4"/>
  <c r="F118" i="4"/>
  <c r="E52" i="4"/>
  <c r="E102" i="4"/>
  <c r="E123" i="4"/>
  <c r="F123" i="4"/>
  <c r="G123" i="4"/>
  <c r="E91" i="4"/>
  <c r="F91" i="4"/>
  <c r="G91" i="4"/>
  <c r="E59" i="4"/>
  <c r="F59" i="4"/>
  <c r="G59" i="4"/>
  <c r="G27" i="4"/>
  <c r="E27" i="4"/>
  <c r="F27" i="4"/>
  <c r="G241" i="5"/>
  <c r="N241" i="5" s="1"/>
  <c r="H241" i="5"/>
  <c r="O241" i="5" s="1"/>
  <c r="P241" i="5" s="1"/>
  <c r="I241" i="5"/>
  <c r="Q241" i="5" s="1"/>
  <c r="R241" i="5" s="1"/>
  <c r="I209" i="5"/>
  <c r="Q209" i="5" s="1"/>
  <c r="R209" i="5" s="1"/>
  <c r="H209" i="5"/>
  <c r="O209" i="5" s="1"/>
  <c r="P209" i="5" s="1"/>
  <c r="G209" i="5"/>
  <c r="N209" i="5" s="1"/>
  <c r="I177" i="5"/>
  <c r="Q177" i="5" s="1"/>
  <c r="R177" i="5" s="1"/>
  <c r="G177" i="5"/>
  <c r="N177" i="5" s="1"/>
  <c r="H177" i="5"/>
  <c r="O177" i="5" s="1"/>
  <c r="P177" i="5" s="1"/>
  <c r="I145" i="5"/>
  <c r="Q145" i="5" s="1"/>
  <c r="R145" i="5" s="1"/>
  <c r="G145" i="5"/>
  <c r="N145" i="5" s="1"/>
  <c r="H145" i="5"/>
  <c r="O145" i="5" s="1"/>
  <c r="P145" i="5" s="1"/>
  <c r="I113" i="5"/>
  <c r="Q113" i="5" s="1"/>
  <c r="R113" i="5" s="1"/>
  <c r="G113" i="5"/>
  <c r="N113" i="5" s="1"/>
  <c r="H113" i="5"/>
  <c r="O113" i="5" s="1"/>
  <c r="P113" i="5" s="1"/>
  <c r="I81" i="5"/>
  <c r="Q81" i="5" s="1"/>
  <c r="R81" i="5" s="1"/>
  <c r="G81" i="5"/>
  <c r="N81" i="5" s="1"/>
  <c r="H81" i="5"/>
  <c r="O81" i="5" s="1"/>
  <c r="P81" i="5" s="1"/>
  <c r="I49" i="5"/>
  <c r="Q49" i="5" s="1"/>
  <c r="R49" i="5" s="1"/>
  <c r="G49" i="5"/>
  <c r="N49" i="5" s="1"/>
  <c r="H49" i="5"/>
  <c r="O49" i="5" s="1"/>
  <c r="P49" i="5" s="1"/>
  <c r="G29" i="5"/>
  <c r="N29" i="5" s="1"/>
  <c r="H29" i="5"/>
  <c r="O29" i="5" s="1"/>
  <c r="P29" i="5" s="1"/>
  <c r="I29" i="5"/>
  <c r="Q29" i="5" s="1"/>
  <c r="R29" i="5" s="1"/>
  <c r="G338" i="5"/>
  <c r="N338" i="5" s="1"/>
  <c r="H313" i="5"/>
  <c r="O313" i="5" s="1"/>
  <c r="P313" i="5" s="1"/>
  <c r="H277" i="5"/>
  <c r="O277" i="5" s="1"/>
  <c r="P277" i="5" s="1"/>
  <c r="G263" i="5"/>
  <c r="N263" i="5" s="1"/>
  <c r="H200" i="5"/>
  <c r="O200" i="5" s="1"/>
  <c r="P200" i="5" s="1"/>
  <c r="H188" i="5"/>
  <c r="O188" i="5" s="1"/>
  <c r="P188" i="5" s="1"/>
  <c r="G92" i="5"/>
  <c r="N92" i="5" s="1"/>
  <c r="I48" i="5"/>
  <c r="Q48" i="5" s="1"/>
  <c r="R48" i="5" s="1"/>
  <c r="E342" i="4"/>
  <c r="E318" i="4"/>
  <c r="E294" i="4"/>
  <c r="G278" i="4"/>
  <c r="F248" i="4"/>
  <c r="G223" i="4"/>
  <c r="F197" i="4"/>
  <c r="G165" i="4"/>
  <c r="F133" i="4"/>
  <c r="E98" i="4"/>
  <c r="F98" i="4"/>
  <c r="G98" i="4"/>
  <c r="F40" i="4"/>
  <c r="H318" i="5"/>
  <c r="O318" i="5" s="1"/>
  <c r="P318" i="5" s="1"/>
  <c r="G290" i="5"/>
  <c r="N290" i="5" s="1"/>
  <c r="I268" i="5"/>
  <c r="Q268" i="5" s="1"/>
  <c r="R268" i="5" s="1"/>
  <c r="I248" i="5"/>
  <c r="Q248" i="5" s="1"/>
  <c r="R248" i="5" s="1"/>
  <c r="H236" i="5"/>
  <c r="O236" i="5" s="1"/>
  <c r="P236" i="5" s="1"/>
  <c r="G184" i="5"/>
  <c r="N184" i="5" s="1"/>
  <c r="G166" i="5"/>
  <c r="N166" i="5" s="1"/>
  <c r="I166" i="5"/>
  <c r="Q166" i="5" s="1"/>
  <c r="R166" i="5" s="1"/>
  <c r="H166" i="5"/>
  <c r="O166" i="5" s="1"/>
  <c r="P166" i="5" s="1"/>
  <c r="H126" i="5"/>
  <c r="O126" i="5" s="1"/>
  <c r="P126" i="5" s="1"/>
  <c r="I126" i="5"/>
  <c r="Q126" i="5" s="1"/>
  <c r="R126" i="5" s="1"/>
  <c r="G126" i="5"/>
  <c r="N126" i="5" s="1"/>
  <c r="G66" i="5"/>
  <c r="N66" i="5" s="1"/>
  <c r="H66" i="5"/>
  <c r="O66" i="5" s="1"/>
  <c r="P66" i="5" s="1"/>
  <c r="I66" i="5"/>
  <c r="Q66" i="5" s="1"/>
  <c r="R66" i="5" s="1"/>
  <c r="I44" i="5"/>
  <c r="Q44" i="5" s="1"/>
  <c r="R44" i="5" s="1"/>
  <c r="E328" i="4"/>
  <c r="F304" i="4"/>
  <c r="E280" i="4"/>
  <c r="G264" i="4"/>
  <c r="F239" i="4"/>
  <c r="G208" i="4"/>
  <c r="E202" i="4"/>
  <c r="G144" i="4"/>
  <c r="F112" i="4"/>
  <c r="E80" i="4"/>
  <c r="G45" i="4"/>
  <c r="E259" i="4"/>
  <c r="F259" i="4"/>
  <c r="G259" i="4"/>
  <c r="E199" i="4"/>
  <c r="F199" i="4"/>
  <c r="G199" i="4"/>
  <c r="E167" i="4"/>
  <c r="F167" i="4"/>
  <c r="G167" i="4"/>
  <c r="E95" i="4"/>
  <c r="F95" i="4"/>
  <c r="G95" i="4"/>
  <c r="E47" i="4"/>
  <c r="F47" i="4"/>
  <c r="G47" i="4"/>
  <c r="H309" i="5"/>
  <c r="O309" i="5" s="1"/>
  <c r="P309" i="5" s="1"/>
  <c r="G295" i="5"/>
  <c r="N295" i="5" s="1"/>
  <c r="H270" i="5"/>
  <c r="O270" i="5" s="1"/>
  <c r="P270" i="5" s="1"/>
  <c r="I226" i="5"/>
  <c r="Q226" i="5" s="1"/>
  <c r="R226" i="5" s="1"/>
  <c r="I220" i="5"/>
  <c r="Q220" i="5" s="1"/>
  <c r="R220" i="5" s="1"/>
  <c r="I159" i="5"/>
  <c r="Q159" i="5" s="1"/>
  <c r="R159" i="5" s="1"/>
  <c r="G128" i="5"/>
  <c r="N128" i="5" s="1"/>
  <c r="H56" i="5"/>
  <c r="O56" i="5" s="1"/>
  <c r="P56" i="5" s="1"/>
  <c r="I15" i="5"/>
  <c r="Q15" i="5" s="1"/>
  <c r="R15" i="5" s="1"/>
  <c r="E330" i="4"/>
  <c r="G306" i="4"/>
  <c r="E290" i="4"/>
  <c r="F266" i="4"/>
  <c r="E241" i="4"/>
  <c r="E216" i="4"/>
  <c r="F184" i="4"/>
  <c r="E152" i="4"/>
  <c r="G117" i="4"/>
  <c r="F85" i="4"/>
  <c r="E53" i="4"/>
  <c r="G18" i="4"/>
  <c r="E18" i="4"/>
  <c r="F18" i="4"/>
  <c r="G322" i="5"/>
  <c r="N322" i="5" s="1"/>
  <c r="G300" i="5"/>
  <c r="N300" i="5" s="1"/>
  <c r="I272" i="5"/>
  <c r="Q272" i="5" s="1"/>
  <c r="R272" i="5" s="1"/>
  <c r="H216" i="5"/>
  <c r="O216" i="5" s="1"/>
  <c r="P216" i="5" s="1"/>
  <c r="G207" i="5"/>
  <c r="N207" i="5" s="1"/>
  <c r="I152" i="5"/>
  <c r="Q152" i="5" s="1"/>
  <c r="R152" i="5" s="1"/>
  <c r="I102" i="5"/>
  <c r="Q102" i="5" s="1"/>
  <c r="R102" i="5" s="1"/>
  <c r="H52" i="5"/>
  <c r="O52" i="5" s="1"/>
  <c r="P52" i="5" s="1"/>
  <c r="F340" i="4"/>
  <c r="F316" i="4"/>
  <c r="E300" i="4"/>
  <c r="F276" i="4"/>
  <c r="E257" i="4"/>
  <c r="G232" i="4"/>
  <c r="G192" i="4"/>
  <c r="G160" i="4"/>
  <c r="G154" i="4"/>
  <c r="E122" i="4"/>
  <c r="F90" i="4"/>
  <c r="E61" i="4"/>
  <c r="G29" i="4"/>
  <c r="E285" i="4"/>
  <c r="G222" i="4"/>
  <c r="G112" i="5"/>
  <c r="N112" i="5" s="1"/>
  <c r="E311" i="4"/>
  <c r="I324" i="5"/>
  <c r="Q324" i="5" s="1"/>
  <c r="R324" i="5" s="1"/>
  <c r="G310" i="5"/>
  <c r="N310" i="5" s="1"/>
  <c r="G282" i="5"/>
  <c r="N282" i="5" s="1"/>
  <c r="I257" i="5"/>
  <c r="Q257" i="5" s="1"/>
  <c r="R257" i="5" s="1"/>
  <c r="H218" i="5"/>
  <c r="O218" i="5" s="1"/>
  <c r="P218" i="5" s="1"/>
  <c r="H206" i="5"/>
  <c r="O206" i="5" s="1"/>
  <c r="P206" i="5" s="1"/>
  <c r="I54" i="5"/>
  <c r="Q54" i="5" s="1"/>
  <c r="R54" i="5" s="1"/>
  <c r="E148" i="4"/>
  <c r="G271" i="4"/>
  <c r="F201" i="4"/>
  <c r="F287" i="4"/>
  <c r="G78" i="4"/>
  <c r="I340" i="5"/>
  <c r="Q340" i="5" s="1"/>
  <c r="R340" i="5" s="1"/>
  <c r="G312" i="5"/>
  <c r="N312" i="5" s="1"/>
  <c r="G298" i="5"/>
  <c r="N298" i="5" s="1"/>
  <c r="H273" i="5"/>
  <c r="O273" i="5" s="1"/>
  <c r="P273" i="5" s="1"/>
  <c r="I202" i="5"/>
  <c r="Q202" i="5" s="1"/>
  <c r="R202" i="5" s="1"/>
  <c r="H196" i="5"/>
  <c r="O196" i="5" s="1"/>
  <c r="P196" i="5" s="1"/>
  <c r="I148" i="5"/>
  <c r="Q148" i="5" s="1"/>
  <c r="R148" i="5" s="1"/>
  <c r="I50" i="5"/>
  <c r="Q50" i="5" s="1"/>
  <c r="R50" i="5" s="1"/>
  <c r="G31" i="5"/>
  <c r="N31" i="5" s="1"/>
  <c r="E174" i="4"/>
  <c r="F150" i="4"/>
  <c r="E108" i="4"/>
  <c r="E105" i="4"/>
  <c r="I183" i="5"/>
  <c r="Q183" i="5" s="1"/>
  <c r="R183" i="5" s="1"/>
  <c r="G170" i="5"/>
  <c r="N170" i="5" s="1"/>
  <c r="H154" i="5"/>
  <c r="O154" i="5" s="1"/>
  <c r="P154" i="5" s="1"/>
  <c r="I24" i="5"/>
  <c r="Q24" i="5" s="1"/>
  <c r="R24" i="5" s="1"/>
  <c r="E337" i="4"/>
  <c r="G313" i="4"/>
  <c r="E289" i="4"/>
  <c r="F273" i="4"/>
  <c r="F240" i="4"/>
  <c r="G212" i="4"/>
  <c r="G206" i="4"/>
  <c r="E62" i="4"/>
  <c r="G17" i="4"/>
  <c r="H328" i="5"/>
  <c r="O328" i="5" s="1"/>
  <c r="P328" i="5" s="1"/>
  <c r="I264" i="5"/>
  <c r="Q264" i="5" s="1"/>
  <c r="R264" i="5" s="1"/>
  <c r="I238" i="5"/>
  <c r="Q238" i="5" s="1"/>
  <c r="R238" i="5" s="1"/>
  <c r="H20" i="5"/>
  <c r="O20" i="5" s="1"/>
  <c r="P20" i="5" s="1"/>
  <c r="G113" i="4"/>
  <c r="G44" i="4"/>
  <c r="E22" i="4"/>
  <c r="E325" i="4"/>
  <c r="E169" i="4"/>
  <c r="G30" i="4"/>
  <c r="G342" i="5"/>
  <c r="N342" i="5" s="1"/>
  <c r="H292" i="5"/>
  <c r="O292" i="5" s="1"/>
  <c r="P292" i="5" s="1"/>
  <c r="G247" i="5"/>
  <c r="N247" i="5" s="1"/>
  <c r="G134" i="5"/>
  <c r="N134" i="5" s="1"/>
  <c r="I62" i="5"/>
  <c r="Q62" i="5" s="1"/>
  <c r="R62" i="5" s="1"/>
  <c r="F110" i="4"/>
  <c r="E68" i="4"/>
  <c r="G341" i="4"/>
  <c r="G196" i="4"/>
  <c r="E100" i="4"/>
  <c r="F198" i="4"/>
  <c r="G54" i="4"/>
  <c r="H140" i="5"/>
  <c r="O140" i="5" s="1"/>
  <c r="P140" i="5" s="1"/>
  <c r="I68" i="5"/>
  <c r="Q68" i="5" s="1"/>
  <c r="R68" i="5" s="1"/>
  <c r="G339" i="4"/>
  <c r="F323" i="4"/>
  <c r="G299" i="4"/>
  <c r="E275" i="4"/>
  <c r="E256" i="4"/>
  <c r="F231" i="4"/>
  <c r="F214" i="4"/>
  <c r="F185" i="4"/>
  <c r="F140" i="4"/>
  <c r="H333" i="5"/>
  <c r="O333" i="5" s="1"/>
  <c r="P333" i="5" s="1"/>
  <c r="G234" i="5"/>
  <c r="N234" i="5" s="1"/>
  <c r="G222" i="5"/>
  <c r="N222" i="5" s="1"/>
  <c r="I127" i="5"/>
  <c r="Q127" i="5" s="1"/>
  <c r="R127" i="5" s="1"/>
  <c r="G96" i="5"/>
  <c r="N96" i="5" s="1"/>
  <c r="G97" i="4"/>
  <c r="G25" i="4"/>
  <c r="E309" i="4"/>
  <c r="E190" i="4"/>
  <c r="G279" i="4"/>
  <c r="F129" i="4"/>
  <c r="G308" i="5"/>
  <c r="N308" i="5" s="1"/>
  <c r="G294" i="5"/>
  <c r="N294" i="5" s="1"/>
  <c r="H255" i="5"/>
  <c r="O255" i="5" s="1"/>
  <c r="P255" i="5" s="1"/>
  <c r="I74" i="5"/>
  <c r="Q74" i="5" s="1"/>
  <c r="R74" i="5" s="1"/>
  <c r="G58" i="5"/>
  <c r="N58" i="5" s="1"/>
  <c r="E269" i="4"/>
  <c r="E118" i="4"/>
  <c r="G172" i="4"/>
  <c r="G102" i="4"/>
  <c r="G91" i="5"/>
  <c r="N91" i="5" s="1"/>
  <c r="H91" i="5"/>
  <c r="O91" i="5" s="1"/>
  <c r="P91" i="5" s="1"/>
  <c r="I91" i="5"/>
  <c r="Q91" i="5" s="1"/>
  <c r="R91" i="5" s="1"/>
  <c r="G111" i="5"/>
  <c r="N111" i="5" s="1"/>
  <c r="H111" i="5"/>
  <c r="O111" i="5" s="1"/>
  <c r="P111" i="5" s="1"/>
  <c r="I111" i="5"/>
  <c r="Q111" i="5" s="1"/>
  <c r="R111" i="5" s="1"/>
  <c r="I115" i="5"/>
  <c r="Q115" i="5" s="1"/>
  <c r="R115" i="5" s="1"/>
  <c r="G115" i="5"/>
  <c r="N115" i="5" s="1"/>
  <c r="H115" i="5"/>
  <c r="O115" i="5" s="1"/>
  <c r="P115" i="5" s="1"/>
  <c r="I83" i="5"/>
  <c r="Q83" i="5" s="1"/>
  <c r="R83" i="5" s="1"/>
  <c r="G83" i="5"/>
  <c r="N83" i="5" s="1"/>
  <c r="H83" i="5"/>
  <c r="O83" i="5" s="1"/>
  <c r="P83" i="5" s="1"/>
  <c r="I51" i="5"/>
  <c r="Q51" i="5" s="1"/>
  <c r="R51" i="5" s="1"/>
  <c r="G51" i="5"/>
  <c r="N51" i="5" s="1"/>
  <c r="H51" i="5"/>
  <c r="O51" i="5" s="1"/>
  <c r="P51" i="5" s="1"/>
  <c r="I19" i="5"/>
  <c r="Q19" i="5" s="1"/>
  <c r="R19" i="5" s="1"/>
  <c r="G19" i="5"/>
  <c r="N19" i="5" s="1"/>
  <c r="H19" i="5"/>
  <c r="O19" i="5" s="1"/>
  <c r="P19" i="5" s="1"/>
  <c r="G323" i="5"/>
  <c r="N323" i="5" s="1"/>
  <c r="H323" i="5"/>
  <c r="O323" i="5" s="1"/>
  <c r="P323" i="5" s="1"/>
  <c r="I323" i="5"/>
  <c r="Q323" i="5" s="1"/>
  <c r="R323" i="5" s="1"/>
  <c r="I229" i="5"/>
  <c r="Q229" i="5" s="1"/>
  <c r="R229" i="5" s="1"/>
  <c r="H229" i="5"/>
  <c r="O229" i="5" s="1"/>
  <c r="P229" i="5" s="1"/>
  <c r="G229" i="5"/>
  <c r="N229" i="5" s="1"/>
  <c r="I197" i="5"/>
  <c r="Q197" i="5" s="1"/>
  <c r="R197" i="5" s="1"/>
  <c r="H197" i="5"/>
  <c r="O197" i="5" s="1"/>
  <c r="P197" i="5" s="1"/>
  <c r="G197" i="5"/>
  <c r="N197" i="5" s="1"/>
  <c r="I165" i="5"/>
  <c r="Q165" i="5" s="1"/>
  <c r="R165" i="5" s="1"/>
  <c r="H165" i="5"/>
  <c r="O165" i="5" s="1"/>
  <c r="P165" i="5" s="1"/>
  <c r="G165" i="5"/>
  <c r="N165" i="5" s="1"/>
  <c r="I133" i="5"/>
  <c r="Q133" i="5" s="1"/>
  <c r="R133" i="5" s="1"/>
  <c r="H133" i="5"/>
  <c r="O133" i="5" s="1"/>
  <c r="P133" i="5" s="1"/>
  <c r="G133" i="5"/>
  <c r="N133" i="5" s="1"/>
  <c r="I101" i="5"/>
  <c r="Q101" i="5" s="1"/>
  <c r="R101" i="5" s="1"/>
  <c r="H101" i="5"/>
  <c r="O101" i="5" s="1"/>
  <c r="P101" i="5" s="1"/>
  <c r="G101" i="5"/>
  <c r="N101" i="5" s="1"/>
  <c r="I69" i="5"/>
  <c r="Q69" i="5" s="1"/>
  <c r="R69" i="5" s="1"/>
  <c r="G69" i="5"/>
  <c r="N69" i="5" s="1"/>
  <c r="H69" i="5"/>
  <c r="O69" i="5" s="1"/>
  <c r="P69" i="5" s="1"/>
  <c r="I37" i="5"/>
  <c r="Q37" i="5" s="1"/>
  <c r="R37" i="5" s="1"/>
  <c r="G37" i="5"/>
  <c r="N37" i="5" s="1"/>
  <c r="H37" i="5"/>
  <c r="O37" i="5" s="1"/>
  <c r="P37" i="5" s="1"/>
  <c r="I327" i="5"/>
  <c r="Q327" i="5" s="1"/>
  <c r="R327" i="5" s="1"/>
  <c r="G313" i="5"/>
  <c r="N313" i="5" s="1"/>
  <c r="G277" i="5"/>
  <c r="N277" i="5" s="1"/>
  <c r="I252" i="5"/>
  <c r="Q252" i="5" s="1"/>
  <c r="R252" i="5" s="1"/>
  <c r="G200" i="5"/>
  <c r="N200" i="5" s="1"/>
  <c r="G182" i="5"/>
  <c r="N182" i="5" s="1"/>
  <c r="H182" i="5"/>
  <c r="O182" i="5" s="1"/>
  <c r="P182" i="5" s="1"/>
  <c r="I182" i="5"/>
  <c r="Q182" i="5" s="1"/>
  <c r="R182" i="5" s="1"/>
  <c r="I92" i="5"/>
  <c r="Q92" i="5" s="1"/>
  <c r="R92" i="5" s="1"/>
  <c r="H48" i="5"/>
  <c r="O48" i="5" s="1"/>
  <c r="P48" i="5" s="1"/>
  <c r="G334" i="4"/>
  <c r="F318" i="4"/>
  <c r="F294" i="4"/>
  <c r="F270" i="4"/>
  <c r="E248" i="4"/>
  <c r="F223" i="4"/>
  <c r="G194" i="4"/>
  <c r="F165" i="4"/>
  <c r="E130" i="4"/>
  <c r="F130" i="4"/>
  <c r="G130" i="4"/>
  <c r="F72" i="4"/>
  <c r="E40" i="4"/>
  <c r="I332" i="5"/>
  <c r="Q332" i="5" s="1"/>
  <c r="R332" i="5" s="1"/>
  <c r="G318" i="5"/>
  <c r="N318" i="5" s="1"/>
  <c r="I290" i="5"/>
  <c r="Q290" i="5" s="1"/>
  <c r="R290" i="5" s="1"/>
  <c r="G265" i="5"/>
  <c r="N265" i="5" s="1"/>
  <c r="H248" i="5"/>
  <c r="O248" i="5" s="1"/>
  <c r="P248" i="5" s="1"/>
  <c r="G236" i="5"/>
  <c r="N236" i="5" s="1"/>
  <c r="G178" i="5"/>
  <c r="N178" i="5" s="1"/>
  <c r="I178" i="5"/>
  <c r="Q178" i="5" s="1"/>
  <c r="R178" i="5" s="1"/>
  <c r="H178" i="5"/>
  <c r="O178" i="5" s="1"/>
  <c r="P178" i="5" s="1"/>
  <c r="G138" i="5"/>
  <c r="N138" i="5" s="1"/>
  <c r="I138" i="5"/>
  <c r="Q138" i="5" s="1"/>
  <c r="R138" i="5" s="1"/>
  <c r="H138" i="5"/>
  <c r="O138" i="5" s="1"/>
  <c r="P138" i="5" s="1"/>
  <c r="G110" i="5"/>
  <c r="N110" i="5" s="1"/>
  <c r="I110" i="5"/>
  <c r="Q110" i="5" s="1"/>
  <c r="R110" i="5" s="1"/>
  <c r="H110" i="5"/>
  <c r="O110" i="5" s="1"/>
  <c r="P110" i="5" s="1"/>
  <c r="I63" i="5"/>
  <c r="Q63" i="5" s="1"/>
  <c r="R63" i="5" s="1"/>
  <c r="H44" i="5"/>
  <c r="O44" i="5" s="1"/>
  <c r="P44" i="5" s="1"/>
  <c r="G320" i="4"/>
  <c r="E304" i="4"/>
  <c r="G280" i="4"/>
  <c r="G253" i="4"/>
  <c r="E239" i="4"/>
  <c r="F208" i="4"/>
  <c r="G176" i="4"/>
  <c r="F144" i="4"/>
  <c r="E112" i="4"/>
  <c r="G77" i="4"/>
  <c r="F45" i="4"/>
  <c r="G283" i="5"/>
  <c r="N283" i="5" s="1"/>
  <c r="H283" i="5"/>
  <c r="O283" i="5" s="1"/>
  <c r="P283" i="5" s="1"/>
  <c r="I283" i="5"/>
  <c r="Q283" i="5" s="1"/>
  <c r="R283" i="5" s="1"/>
  <c r="E219" i="4"/>
  <c r="F219" i="4"/>
  <c r="G219" i="4"/>
  <c r="E187" i="4"/>
  <c r="F187" i="4"/>
  <c r="G187" i="4"/>
  <c r="E155" i="4"/>
  <c r="F155" i="4"/>
  <c r="G155" i="4"/>
  <c r="E119" i="4"/>
  <c r="F119" i="4"/>
  <c r="G119" i="4"/>
  <c r="E55" i="4"/>
  <c r="F55" i="4"/>
  <c r="G55" i="4"/>
  <c r="G309" i="5"/>
  <c r="N309" i="5" s="1"/>
  <c r="I284" i="5"/>
  <c r="Q284" i="5" s="1"/>
  <c r="R284" i="5" s="1"/>
  <c r="G270" i="5"/>
  <c r="N270" i="5" s="1"/>
  <c r="H226" i="5"/>
  <c r="O226" i="5" s="1"/>
  <c r="P226" i="5" s="1"/>
  <c r="I214" i="5"/>
  <c r="Q214" i="5" s="1"/>
  <c r="R214" i="5" s="1"/>
  <c r="H159" i="5"/>
  <c r="O159" i="5" s="1"/>
  <c r="P159" i="5" s="1"/>
  <c r="I128" i="5"/>
  <c r="Q128" i="5" s="1"/>
  <c r="R128" i="5" s="1"/>
  <c r="G56" i="5"/>
  <c r="N56" i="5" s="1"/>
  <c r="G12" i="5"/>
  <c r="N12" i="5" s="1"/>
  <c r="G330" i="4"/>
  <c r="F306" i="4"/>
  <c r="F282" i="4"/>
  <c r="E266" i="4"/>
  <c r="G241" i="4"/>
  <c r="G213" i="4"/>
  <c r="E184" i="4"/>
  <c r="G149" i="4"/>
  <c r="F117" i="4"/>
  <c r="E85" i="4"/>
  <c r="E50" i="4"/>
  <c r="G50" i="4"/>
  <c r="F50" i="4"/>
  <c r="G12" i="4"/>
  <c r="I322" i="5"/>
  <c r="Q322" i="5" s="1"/>
  <c r="R322" i="5" s="1"/>
  <c r="H297" i="5"/>
  <c r="O297" i="5" s="1"/>
  <c r="P297" i="5" s="1"/>
  <c r="H272" i="5"/>
  <c r="O272" i="5" s="1"/>
  <c r="P272" i="5" s="1"/>
  <c r="I216" i="5"/>
  <c r="Q216" i="5" s="1"/>
  <c r="R216" i="5" s="1"/>
  <c r="G204" i="5"/>
  <c r="N204" i="5" s="1"/>
  <c r="G152" i="5"/>
  <c r="N152" i="5" s="1"/>
  <c r="H102" i="5"/>
  <c r="O102" i="5" s="1"/>
  <c r="P102" i="5" s="1"/>
  <c r="G36" i="5"/>
  <c r="N36" i="5" s="1"/>
  <c r="E340" i="4"/>
  <c r="E316" i="4"/>
  <c r="G292" i="4"/>
  <c r="E276" i="4"/>
  <c r="G257" i="4"/>
  <c r="E221" i="4"/>
  <c r="E192" i="4"/>
  <c r="F160" i="4"/>
  <c r="F128" i="4"/>
  <c r="G122" i="4"/>
  <c r="E90" i="4"/>
  <c r="F58" i="4"/>
  <c r="E29" i="4"/>
  <c r="G285" i="4"/>
  <c r="E193" i="4"/>
  <c r="I112" i="5"/>
  <c r="Q112" i="5" s="1"/>
  <c r="R112" i="5" s="1"/>
  <c r="G263" i="4"/>
  <c r="H324" i="5"/>
  <c r="O324" i="5" s="1"/>
  <c r="P324" i="5" s="1"/>
  <c r="G296" i="5"/>
  <c r="N296" i="5" s="1"/>
  <c r="I282" i="5"/>
  <c r="Q282" i="5" s="1"/>
  <c r="R282" i="5" s="1"/>
  <c r="H257" i="5"/>
  <c r="O257" i="5" s="1"/>
  <c r="P257" i="5" s="1"/>
  <c r="I215" i="5"/>
  <c r="Q215" i="5" s="1"/>
  <c r="R215" i="5" s="1"/>
  <c r="G206" i="5"/>
  <c r="N206" i="5" s="1"/>
  <c r="H54" i="5"/>
  <c r="O54" i="5" s="1"/>
  <c r="P54" i="5" s="1"/>
  <c r="F271" i="4"/>
  <c r="F126" i="4"/>
  <c r="G287" i="4"/>
  <c r="H340" i="5"/>
  <c r="O340" i="5" s="1"/>
  <c r="P340" i="5" s="1"/>
  <c r="I312" i="5"/>
  <c r="Q312" i="5" s="1"/>
  <c r="R312" i="5" s="1"/>
  <c r="I287" i="5"/>
  <c r="Q287" i="5" s="1"/>
  <c r="R287" i="5" s="1"/>
  <c r="G273" i="5"/>
  <c r="N273" i="5" s="1"/>
  <c r="H202" i="5"/>
  <c r="O202" i="5" s="1"/>
  <c r="P202" i="5" s="1"/>
  <c r="G180" i="5"/>
  <c r="N180" i="5" s="1"/>
  <c r="H148" i="5"/>
  <c r="O148" i="5" s="1"/>
  <c r="P148" i="5" s="1"/>
  <c r="H50" i="5"/>
  <c r="O50" i="5" s="1"/>
  <c r="P50" i="5" s="1"/>
  <c r="G28" i="5"/>
  <c r="N28" i="5" s="1"/>
  <c r="G174" i="4"/>
  <c r="E150" i="4"/>
  <c r="G84" i="4"/>
  <c r="G105" i="4"/>
  <c r="H183" i="5"/>
  <c r="O183" i="5" s="1"/>
  <c r="P183" i="5" s="1"/>
  <c r="I167" i="5"/>
  <c r="Q167" i="5" s="1"/>
  <c r="R167" i="5" s="1"/>
  <c r="G154" i="5"/>
  <c r="N154" i="5" s="1"/>
  <c r="H24" i="5"/>
  <c r="O24" i="5" s="1"/>
  <c r="P24" i="5" s="1"/>
  <c r="G329" i="4"/>
  <c r="F313" i="4"/>
  <c r="G289" i="4"/>
  <c r="E265" i="4"/>
  <c r="E240" i="4"/>
  <c r="F212" i="4"/>
  <c r="G180" i="4"/>
  <c r="G62" i="4"/>
  <c r="F17" i="4"/>
  <c r="H317" i="5"/>
  <c r="O317" i="5" s="1"/>
  <c r="P317" i="5" s="1"/>
  <c r="H264" i="5"/>
  <c r="O264" i="5" s="1"/>
  <c r="P264" i="5" s="1"/>
  <c r="H238" i="5"/>
  <c r="O238" i="5" s="1"/>
  <c r="P238" i="5" s="1"/>
  <c r="F158" i="4"/>
  <c r="F113" i="4"/>
  <c r="F44" i="4"/>
  <c r="F325" i="4"/>
  <c r="G169" i="4"/>
  <c r="I314" i="5"/>
  <c r="Q314" i="5" s="1"/>
  <c r="R314" i="5" s="1"/>
  <c r="G292" i="5"/>
  <c r="N292" i="5" s="1"/>
  <c r="I247" i="5"/>
  <c r="Q247" i="5" s="1"/>
  <c r="R247" i="5" s="1"/>
  <c r="G94" i="5"/>
  <c r="N94" i="5" s="1"/>
  <c r="H62" i="5"/>
  <c r="O62" i="5" s="1"/>
  <c r="P62" i="5" s="1"/>
  <c r="E110" i="4"/>
  <c r="F46" i="4"/>
  <c r="E341" i="4"/>
  <c r="F196" i="4"/>
  <c r="E198" i="4"/>
  <c r="G124" i="5"/>
  <c r="N124" i="5" s="1"/>
  <c r="H68" i="5"/>
  <c r="O68" i="5" s="1"/>
  <c r="P68" i="5" s="1"/>
  <c r="F339" i="4"/>
  <c r="F315" i="4"/>
  <c r="F299" i="4"/>
  <c r="G275" i="4"/>
  <c r="G245" i="4"/>
  <c r="E231" i="4"/>
  <c r="E214" i="4"/>
  <c r="F182" i="4"/>
  <c r="E140" i="4"/>
  <c r="G333" i="5"/>
  <c r="N333" i="5" s="1"/>
  <c r="G231" i="5"/>
  <c r="N231" i="5" s="1"/>
  <c r="H222" i="5"/>
  <c r="O222" i="5" s="1"/>
  <c r="P222" i="5" s="1"/>
  <c r="H127" i="5"/>
  <c r="O127" i="5" s="1"/>
  <c r="P127" i="5" s="1"/>
  <c r="I71" i="5"/>
  <c r="Q71" i="5" s="1"/>
  <c r="R71" i="5" s="1"/>
  <c r="F97" i="4"/>
  <c r="E25" i="4"/>
  <c r="E261" i="4"/>
  <c r="G190" i="4"/>
  <c r="F279" i="4"/>
  <c r="G36" i="4"/>
  <c r="I308" i="5"/>
  <c r="Q308" i="5" s="1"/>
  <c r="R308" i="5" s="1"/>
  <c r="G280" i="5"/>
  <c r="N280" i="5" s="1"/>
  <c r="G255" i="5"/>
  <c r="N255" i="5" s="1"/>
  <c r="H74" i="5"/>
  <c r="O74" i="5" s="1"/>
  <c r="P74" i="5" s="1"/>
  <c r="F94" i="4"/>
  <c r="G236" i="4"/>
  <c r="G118" i="4"/>
  <c r="F172" i="4"/>
  <c r="E57" i="4"/>
  <c r="G259" i="5"/>
  <c r="N259" i="5" s="1"/>
  <c r="H259" i="5"/>
  <c r="O259" i="5" s="1"/>
  <c r="P259" i="5" s="1"/>
  <c r="I259" i="5"/>
  <c r="Q259" i="5" s="1"/>
  <c r="R259" i="5" s="1"/>
  <c r="G27" i="5"/>
  <c r="N27" i="5" s="1"/>
  <c r="H27" i="5"/>
  <c r="O27" i="5" s="1"/>
  <c r="P27" i="5" s="1"/>
  <c r="I27" i="5"/>
  <c r="Q27" i="5" s="1"/>
  <c r="R27" i="5" s="1"/>
  <c r="G103" i="5"/>
  <c r="N103" i="5" s="1"/>
  <c r="H103" i="5"/>
  <c r="O103" i="5" s="1"/>
  <c r="P103" i="5" s="1"/>
  <c r="I103" i="5"/>
  <c r="Q103" i="5" s="1"/>
  <c r="R103" i="5" s="1"/>
  <c r="G47" i="5"/>
  <c r="N47" i="5" s="1"/>
  <c r="H47" i="5"/>
  <c r="O47" i="5" s="1"/>
  <c r="P47" i="5" s="1"/>
  <c r="I47" i="5"/>
  <c r="Q47" i="5" s="1"/>
  <c r="R47" i="5" s="1"/>
  <c r="F115" i="4"/>
  <c r="G115" i="4"/>
  <c r="E115" i="4"/>
  <c r="F83" i="4"/>
  <c r="G83" i="4"/>
  <c r="E83" i="4"/>
  <c r="F51" i="4"/>
  <c r="G51" i="4"/>
  <c r="E51" i="4"/>
  <c r="G19" i="4"/>
  <c r="E19" i="4"/>
  <c r="F19" i="4"/>
  <c r="G249" i="5"/>
  <c r="N249" i="5" s="1"/>
  <c r="H249" i="5"/>
  <c r="O249" i="5" s="1"/>
  <c r="P249" i="5" s="1"/>
  <c r="I249" i="5"/>
  <c r="Q249" i="5" s="1"/>
  <c r="R249" i="5" s="1"/>
  <c r="G217" i="5"/>
  <c r="N217" i="5" s="1"/>
  <c r="H217" i="5"/>
  <c r="O217" i="5" s="1"/>
  <c r="P217" i="5" s="1"/>
  <c r="I217" i="5"/>
  <c r="Q217" i="5" s="1"/>
  <c r="R217" i="5" s="1"/>
  <c r="I185" i="5"/>
  <c r="Q185" i="5" s="1"/>
  <c r="R185" i="5" s="1"/>
  <c r="H185" i="5"/>
  <c r="O185" i="5" s="1"/>
  <c r="P185" i="5" s="1"/>
  <c r="G185" i="5"/>
  <c r="N185" i="5" s="1"/>
  <c r="I153" i="5"/>
  <c r="Q153" i="5" s="1"/>
  <c r="R153" i="5" s="1"/>
  <c r="G153" i="5"/>
  <c r="N153" i="5" s="1"/>
  <c r="H153" i="5"/>
  <c r="O153" i="5" s="1"/>
  <c r="P153" i="5" s="1"/>
  <c r="I121" i="5"/>
  <c r="Q121" i="5" s="1"/>
  <c r="R121" i="5" s="1"/>
  <c r="H121" i="5"/>
  <c r="O121" i="5" s="1"/>
  <c r="P121" i="5" s="1"/>
  <c r="G121" i="5"/>
  <c r="N121" i="5" s="1"/>
  <c r="I89" i="5"/>
  <c r="Q89" i="5" s="1"/>
  <c r="R89" i="5" s="1"/>
  <c r="H89" i="5"/>
  <c r="O89" i="5" s="1"/>
  <c r="P89" i="5" s="1"/>
  <c r="G89" i="5"/>
  <c r="N89" i="5" s="1"/>
  <c r="I57" i="5"/>
  <c r="Q57" i="5" s="1"/>
  <c r="R57" i="5" s="1"/>
  <c r="G57" i="5"/>
  <c r="N57" i="5" s="1"/>
  <c r="H57" i="5"/>
  <c r="O57" i="5" s="1"/>
  <c r="P57" i="5" s="1"/>
  <c r="I9" i="5"/>
  <c r="Q9" i="5" s="1"/>
  <c r="R9" i="5" s="1"/>
  <c r="G9" i="5"/>
  <c r="N9" i="5" s="1"/>
  <c r="H9" i="5"/>
  <c r="O9" i="5" s="1"/>
  <c r="P9" i="5" s="1"/>
  <c r="H327" i="5"/>
  <c r="O327" i="5" s="1"/>
  <c r="P327" i="5" s="1"/>
  <c r="I302" i="5"/>
  <c r="Q302" i="5" s="1"/>
  <c r="R302" i="5" s="1"/>
  <c r="I277" i="5"/>
  <c r="Q277" i="5" s="1"/>
  <c r="R277" i="5" s="1"/>
  <c r="H252" i="5"/>
  <c r="O252" i="5" s="1"/>
  <c r="P252" i="5" s="1"/>
  <c r="G194" i="5"/>
  <c r="N194" i="5" s="1"/>
  <c r="H194" i="5"/>
  <c r="O194" i="5" s="1"/>
  <c r="P194" i="5" s="1"/>
  <c r="I194" i="5"/>
  <c r="Q194" i="5" s="1"/>
  <c r="R194" i="5" s="1"/>
  <c r="I142" i="5"/>
  <c r="Q142" i="5" s="1"/>
  <c r="R142" i="5" s="1"/>
  <c r="G142" i="5"/>
  <c r="N142" i="5" s="1"/>
  <c r="H142" i="5"/>
  <c r="O142" i="5" s="1"/>
  <c r="P142" i="5" s="1"/>
  <c r="H92" i="5"/>
  <c r="O92" i="5" s="1"/>
  <c r="P92" i="5" s="1"/>
  <c r="H32" i="5"/>
  <c r="O32" i="5" s="1"/>
  <c r="P32" i="5" s="1"/>
  <c r="F334" i="4"/>
  <c r="F310" i="4"/>
  <c r="G294" i="4"/>
  <c r="E270" i="4"/>
  <c r="G237" i="4"/>
  <c r="E223" i="4"/>
  <c r="F194" i="4"/>
  <c r="E162" i="4"/>
  <c r="F162" i="4"/>
  <c r="G162" i="4"/>
  <c r="F104" i="4"/>
  <c r="E72" i="4"/>
  <c r="G40" i="4"/>
  <c r="H332" i="5"/>
  <c r="O332" i="5" s="1"/>
  <c r="P332" i="5" s="1"/>
  <c r="G304" i="5"/>
  <c r="N304" i="5" s="1"/>
  <c r="H290" i="5"/>
  <c r="O290" i="5" s="1"/>
  <c r="P290" i="5" s="1"/>
  <c r="I265" i="5"/>
  <c r="Q265" i="5" s="1"/>
  <c r="R265" i="5" s="1"/>
  <c r="I242" i="5"/>
  <c r="Q242" i="5" s="1"/>
  <c r="R242" i="5" s="1"/>
  <c r="I236" i="5"/>
  <c r="Q236" i="5" s="1"/>
  <c r="R236" i="5" s="1"/>
  <c r="I175" i="5"/>
  <c r="Q175" i="5" s="1"/>
  <c r="R175" i="5" s="1"/>
  <c r="I135" i="5"/>
  <c r="Q135" i="5" s="1"/>
  <c r="R135" i="5" s="1"/>
  <c r="I88" i="5"/>
  <c r="Q88" i="5" s="1"/>
  <c r="R88" i="5" s="1"/>
  <c r="H63" i="5"/>
  <c r="O63" i="5" s="1"/>
  <c r="P63" i="5" s="1"/>
  <c r="G22" i="5"/>
  <c r="N22" i="5" s="1"/>
  <c r="H22" i="5"/>
  <c r="O22" i="5" s="1"/>
  <c r="P22" i="5" s="1"/>
  <c r="I22" i="5"/>
  <c r="Q22" i="5" s="1"/>
  <c r="R22" i="5" s="1"/>
  <c r="F320" i="4"/>
  <c r="F296" i="4"/>
  <c r="F280" i="4"/>
  <c r="F253" i="4"/>
  <c r="G228" i="4"/>
  <c r="E208" i="4"/>
  <c r="F176" i="4"/>
  <c r="E144" i="4"/>
  <c r="G109" i="4"/>
  <c r="F77" i="4"/>
  <c r="E45" i="4"/>
  <c r="F243" i="4"/>
  <c r="G243" i="4"/>
  <c r="E243" i="4"/>
  <c r="E207" i="4"/>
  <c r="F207" i="4"/>
  <c r="G207" i="4"/>
  <c r="E175" i="4"/>
  <c r="F175" i="4"/>
  <c r="G175" i="4"/>
  <c r="E143" i="4"/>
  <c r="F143" i="4"/>
  <c r="G143" i="4"/>
  <c r="E79" i="4"/>
  <c r="F79" i="4"/>
  <c r="G79" i="4"/>
  <c r="E31" i="4"/>
  <c r="G31" i="4"/>
  <c r="F31" i="4"/>
  <c r="I334" i="5"/>
  <c r="Q334" i="5" s="1"/>
  <c r="R334" i="5" s="1"/>
  <c r="I309" i="5"/>
  <c r="Q309" i="5" s="1"/>
  <c r="R309" i="5" s="1"/>
  <c r="H284" i="5"/>
  <c r="O284" i="5" s="1"/>
  <c r="P284" i="5" s="1"/>
  <c r="G256" i="5"/>
  <c r="N256" i="5" s="1"/>
  <c r="G226" i="5"/>
  <c r="N226" i="5" s="1"/>
  <c r="H214" i="5"/>
  <c r="O214" i="5" s="1"/>
  <c r="P214" i="5" s="1"/>
  <c r="G159" i="5"/>
  <c r="N159" i="5" s="1"/>
  <c r="G122" i="5"/>
  <c r="N122" i="5" s="1"/>
  <c r="H122" i="5"/>
  <c r="O122" i="5" s="1"/>
  <c r="P122" i="5" s="1"/>
  <c r="I122" i="5"/>
  <c r="Q122" i="5" s="1"/>
  <c r="R122" i="5" s="1"/>
  <c r="I40" i="5"/>
  <c r="Q40" i="5" s="1"/>
  <c r="R40" i="5" s="1"/>
  <c r="I12" i="5"/>
  <c r="Q12" i="5" s="1"/>
  <c r="R12" i="5" s="1"/>
  <c r="F322" i="4"/>
  <c r="E306" i="4"/>
  <c r="E282" i="4"/>
  <c r="G255" i="4"/>
  <c r="F241" i="4"/>
  <c r="F213" i="4"/>
  <c r="G181" i="4"/>
  <c r="F149" i="4"/>
  <c r="E117" i="4"/>
  <c r="E82" i="4"/>
  <c r="F82" i="4"/>
  <c r="G82" i="4"/>
  <c r="G24" i="4"/>
  <c r="F12" i="4"/>
  <c r="G336" i="5"/>
  <c r="N336" i="5" s="1"/>
  <c r="H322" i="5"/>
  <c r="O322" i="5" s="1"/>
  <c r="P322" i="5" s="1"/>
  <c r="G297" i="5"/>
  <c r="N297" i="5" s="1"/>
  <c r="G261" i="5"/>
  <c r="N261" i="5" s="1"/>
  <c r="G216" i="5"/>
  <c r="N216" i="5" s="1"/>
  <c r="I204" i="5"/>
  <c r="Q204" i="5" s="1"/>
  <c r="R204" i="5" s="1"/>
  <c r="H146" i="5"/>
  <c r="O146" i="5" s="1"/>
  <c r="P146" i="5" s="1"/>
  <c r="G102" i="5"/>
  <c r="N102" i="5" s="1"/>
  <c r="I36" i="5"/>
  <c r="Q36" i="5" s="1"/>
  <c r="R36" i="5" s="1"/>
  <c r="G332" i="4"/>
  <c r="G316" i="4"/>
  <c r="F292" i="4"/>
  <c r="G268" i="4"/>
  <c r="F257" i="4"/>
  <c r="G221" i="4"/>
  <c r="G189" i="4"/>
  <c r="E160" i="4"/>
  <c r="G128" i="4"/>
  <c r="G96" i="4"/>
  <c r="G90" i="4"/>
  <c r="E58" i="4"/>
  <c r="E26" i="4"/>
  <c r="F285" i="4"/>
  <c r="G193" i="4"/>
  <c r="H112" i="5"/>
  <c r="O112" i="5" s="1"/>
  <c r="P112" i="5" s="1"/>
  <c r="F263" i="4"/>
  <c r="G324" i="5"/>
  <c r="N324" i="5" s="1"/>
  <c r="I296" i="5"/>
  <c r="Q296" i="5" s="1"/>
  <c r="R296" i="5" s="1"/>
  <c r="I271" i="5"/>
  <c r="Q271" i="5" s="1"/>
  <c r="R271" i="5" s="1"/>
  <c r="G257" i="5"/>
  <c r="N257" i="5" s="1"/>
  <c r="H215" i="5"/>
  <c r="O215" i="5" s="1"/>
  <c r="P215" i="5" s="1"/>
  <c r="G116" i="5"/>
  <c r="N116" i="5" s="1"/>
  <c r="G54" i="5"/>
  <c r="N54" i="5" s="1"/>
  <c r="E271" i="4"/>
  <c r="E126" i="4"/>
  <c r="I174" i="5"/>
  <c r="Q174" i="5" s="1"/>
  <c r="R174" i="5" s="1"/>
  <c r="E287" i="4"/>
  <c r="I337" i="5"/>
  <c r="Q337" i="5" s="1"/>
  <c r="R337" i="5" s="1"/>
  <c r="H312" i="5"/>
  <c r="O312" i="5" s="1"/>
  <c r="P312" i="5" s="1"/>
  <c r="H287" i="5"/>
  <c r="O287" i="5" s="1"/>
  <c r="P287" i="5" s="1"/>
  <c r="I262" i="5"/>
  <c r="Q262" i="5" s="1"/>
  <c r="R262" i="5" s="1"/>
  <c r="G202" i="5"/>
  <c r="N202" i="5" s="1"/>
  <c r="I180" i="5"/>
  <c r="Q180" i="5" s="1"/>
  <c r="R180" i="5" s="1"/>
  <c r="G108" i="5"/>
  <c r="N108" i="5" s="1"/>
  <c r="G50" i="5"/>
  <c r="N50" i="5" s="1"/>
  <c r="I28" i="5"/>
  <c r="Q28" i="5" s="1"/>
  <c r="R28" i="5" s="1"/>
  <c r="G156" i="4"/>
  <c r="G150" i="4"/>
  <c r="F84" i="4"/>
  <c r="G190" i="5"/>
  <c r="N190" i="5" s="1"/>
  <c r="F105" i="4"/>
  <c r="I192" i="5"/>
  <c r="Q192" i="5" s="1"/>
  <c r="R192" i="5" s="1"/>
  <c r="G183" i="5"/>
  <c r="N183" i="5" s="1"/>
  <c r="H167" i="5"/>
  <c r="O167" i="5" s="1"/>
  <c r="P167" i="5" s="1"/>
  <c r="I151" i="5"/>
  <c r="Q151" i="5" s="1"/>
  <c r="R151" i="5" s="1"/>
  <c r="G24" i="5"/>
  <c r="N24" i="5" s="1"/>
  <c r="E329" i="4"/>
  <c r="E305" i="4"/>
  <c r="F289" i="4"/>
  <c r="G265" i="4"/>
  <c r="E229" i="4"/>
  <c r="E212" i="4"/>
  <c r="F180" i="4"/>
  <c r="E41" i="4"/>
  <c r="E17" i="4"/>
  <c r="G317" i="5"/>
  <c r="N317" i="5" s="1"/>
  <c r="H250" i="5"/>
  <c r="O250" i="5" s="1"/>
  <c r="P250" i="5" s="1"/>
  <c r="G238" i="5"/>
  <c r="N238" i="5" s="1"/>
  <c r="E158" i="4"/>
  <c r="G92" i="4"/>
  <c r="E44" i="4"/>
  <c r="E293" i="4"/>
  <c r="F169" i="4"/>
  <c r="H314" i="5"/>
  <c r="O314" i="5" s="1"/>
  <c r="P314" i="5" s="1"/>
  <c r="I289" i="5"/>
  <c r="Q289" i="5" s="1"/>
  <c r="R289" i="5" s="1"/>
  <c r="H247" i="5"/>
  <c r="O247" i="5" s="1"/>
  <c r="P247" i="5" s="1"/>
  <c r="I94" i="5"/>
  <c r="Q94" i="5" s="1"/>
  <c r="R94" i="5" s="1"/>
  <c r="E161" i="4"/>
  <c r="G110" i="4"/>
  <c r="E46" i="4"/>
  <c r="E317" i="4"/>
  <c r="E196" i="4"/>
  <c r="G198" i="4"/>
  <c r="I124" i="5"/>
  <c r="Q124" i="5" s="1"/>
  <c r="R124" i="5" s="1"/>
  <c r="I16" i="5"/>
  <c r="Q16" i="5" s="1"/>
  <c r="R16" i="5" s="1"/>
  <c r="E339" i="4"/>
  <c r="E315" i="4"/>
  <c r="G291" i="4"/>
  <c r="F275" i="4"/>
  <c r="F245" i="4"/>
  <c r="G220" i="4"/>
  <c r="G214" i="4"/>
  <c r="E182" i="4"/>
  <c r="G116" i="4"/>
  <c r="I333" i="5"/>
  <c r="Q333" i="5" s="1"/>
  <c r="R333" i="5" s="1"/>
  <c r="I231" i="5"/>
  <c r="Q231" i="5" s="1"/>
  <c r="R231" i="5" s="1"/>
  <c r="I136" i="5"/>
  <c r="Q136" i="5" s="1"/>
  <c r="R136" i="5" s="1"/>
  <c r="G127" i="5"/>
  <c r="N127" i="5" s="1"/>
  <c r="H71" i="5"/>
  <c r="O71" i="5" s="1"/>
  <c r="P71" i="5" s="1"/>
  <c r="F70" i="4"/>
  <c r="F25" i="4"/>
  <c r="G261" i="4"/>
  <c r="E145" i="4"/>
  <c r="G335" i="4"/>
  <c r="E279" i="4"/>
  <c r="F36" i="4"/>
  <c r="I330" i="5"/>
  <c r="Q330" i="5" s="1"/>
  <c r="R330" i="5" s="1"/>
  <c r="H308" i="5"/>
  <c r="O308" i="5" s="1"/>
  <c r="P308" i="5" s="1"/>
  <c r="I280" i="5"/>
  <c r="Q280" i="5" s="1"/>
  <c r="R280" i="5" s="1"/>
  <c r="G240" i="5"/>
  <c r="N240" i="5" s="1"/>
  <c r="G74" i="5"/>
  <c r="N74" i="5" s="1"/>
  <c r="E94" i="4"/>
  <c r="F236" i="4"/>
  <c r="G76" i="4"/>
  <c r="E172" i="4"/>
  <c r="G57" i="4"/>
  <c r="H195" i="5"/>
  <c r="O195" i="5" s="1"/>
  <c r="P195" i="5" s="1"/>
  <c r="I195" i="5"/>
  <c r="Q195" i="5" s="1"/>
  <c r="R195" i="5" s="1"/>
  <c r="G195" i="5"/>
  <c r="N195" i="5" s="1"/>
  <c r="H75" i="5"/>
  <c r="O75" i="5" s="1"/>
  <c r="P75" i="5" s="1"/>
  <c r="I75" i="5"/>
  <c r="Q75" i="5" s="1"/>
  <c r="R75" i="5" s="1"/>
  <c r="G75" i="5"/>
  <c r="N75" i="5" s="1"/>
  <c r="H11" i="5"/>
  <c r="O11" i="5" s="1"/>
  <c r="P11" i="5" s="1"/>
  <c r="I11" i="5"/>
  <c r="Q11" i="5" s="1"/>
  <c r="R11" i="5" s="1"/>
  <c r="G11" i="5"/>
  <c r="N11" i="5" s="1"/>
  <c r="G307" i="5"/>
  <c r="N307" i="5" s="1"/>
  <c r="H307" i="5"/>
  <c r="O307" i="5" s="1"/>
  <c r="P307" i="5" s="1"/>
  <c r="I307" i="5"/>
  <c r="Q307" i="5" s="1"/>
  <c r="R307" i="5" s="1"/>
  <c r="I237" i="5"/>
  <c r="Q237" i="5" s="1"/>
  <c r="R237" i="5" s="1"/>
  <c r="G237" i="5"/>
  <c r="N237" i="5" s="1"/>
  <c r="H237" i="5"/>
  <c r="O237" i="5" s="1"/>
  <c r="P237" i="5" s="1"/>
  <c r="G205" i="5"/>
  <c r="N205" i="5" s="1"/>
  <c r="H205" i="5"/>
  <c r="O205" i="5" s="1"/>
  <c r="P205" i="5" s="1"/>
  <c r="I205" i="5"/>
  <c r="Q205" i="5" s="1"/>
  <c r="R205" i="5" s="1"/>
  <c r="G173" i="5"/>
  <c r="N173" i="5" s="1"/>
  <c r="H173" i="5"/>
  <c r="O173" i="5" s="1"/>
  <c r="P173" i="5" s="1"/>
  <c r="I173" i="5"/>
  <c r="Q173" i="5" s="1"/>
  <c r="R173" i="5" s="1"/>
  <c r="G141" i="5"/>
  <c r="N141" i="5" s="1"/>
  <c r="H141" i="5"/>
  <c r="O141" i="5" s="1"/>
  <c r="P141" i="5" s="1"/>
  <c r="I141" i="5"/>
  <c r="Q141" i="5" s="1"/>
  <c r="R141" i="5" s="1"/>
  <c r="G109" i="5"/>
  <c r="N109" i="5" s="1"/>
  <c r="H109" i="5"/>
  <c r="O109" i="5" s="1"/>
  <c r="P109" i="5" s="1"/>
  <c r="I109" i="5"/>
  <c r="Q109" i="5" s="1"/>
  <c r="R109" i="5" s="1"/>
  <c r="G77" i="5"/>
  <c r="N77" i="5" s="1"/>
  <c r="H77" i="5"/>
  <c r="O77" i="5" s="1"/>
  <c r="P77" i="5" s="1"/>
  <c r="I77" i="5"/>
  <c r="Q77" i="5" s="1"/>
  <c r="R77" i="5" s="1"/>
  <c r="G45" i="5"/>
  <c r="N45" i="5" s="1"/>
  <c r="H45" i="5"/>
  <c r="O45" i="5" s="1"/>
  <c r="P45" i="5" s="1"/>
  <c r="I45" i="5"/>
  <c r="Q45" i="5" s="1"/>
  <c r="R45" i="5" s="1"/>
  <c r="G341" i="5"/>
  <c r="N341" i="5" s="1"/>
  <c r="G327" i="5"/>
  <c r="N327" i="5" s="1"/>
  <c r="H302" i="5"/>
  <c r="O302" i="5" s="1"/>
  <c r="P302" i="5" s="1"/>
  <c r="I274" i="5"/>
  <c r="Q274" i="5" s="1"/>
  <c r="R274" i="5" s="1"/>
  <c r="G252" i="5"/>
  <c r="N252" i="5" s="1"/>
  <c r="I191" i="5"/>
  <c r="Q191" i="5" s="1"/>
  <c r="R191" i="5" s="1"/>
  <c r="G114" i="5"/>
  <c r="N114" i="5" s="1"/>
  <c r="H114" i="5"/>
  <c r="O114" i="5" s="1"/>
  <c r="P114" i="5" s="1"/>
  <c r="I114" i="5"/>
  <c r="Q114" i="5" s="1"/>
  <c r="R114" i="5" s="1"/>
  <c r="G76" i="5"/>
  <c r="N76" i="5" s="1"/>
  <c r="I32" i="5"/>
  <c r="Q32" i="5" s="1"/>
  <c r="R32" i="5" s="1"/>
  <c r="E334" i="4"/>
  <c r="E310" i="4"/>
  <c r="F286" i="4"/>
  <c r="G270" i="4"/>
  <c r="F237" i="4"/>
  <c r="F200" i="4"/>
  <c r="E194" i="4"/>
  <c r="F136" i="4"/>
  <c r="E104" i="4"/>
  <c r="G72" i="4"/>
  <c r="E37" i="4"/>
  <c r="G332" i="5"/>
  <c r="N332" i="5" s="1"/>
  <c r="I304" i="5"/>
  <c r="Q304" i="5" s="1"/>
  <c r="R304" i="5" s="1"/>
  <c r="G279" i="5"/>
  <c r="N279" i="5" s="1"/>
  <c r="H265" i="5"/>
  <c r="O265" i="5" s="1"/>
  <c r="P265" i="5" s="1"/>
  <c r="H242" i="5"/>
  <c r="O242" i="5" s="1"/>
  <c r="P242" i="5" s="1"/>
  <c r="I230" i="5"/>
  <c r="Q230" i="5" s="1"/>
  <c r="R230" i="5" s="1"/>
  <c r="H175" i="5"/>
  <c r="O175" i="5" s="1"/>
  <c r="P175" i="5" s="1"/>
  <c r="H135" i="5"/>
  <c r="O135" i="5" s="1"/>
  <c r="P135" i="5" s="1"/>
  <c r="H88" i="5"/>
  <c r="O88" i="5" s="1"/>
  <c r="P88" i="5" s="1"/>
  <c r="G63" i="5"/>
  <c r="N63" i="5" s="1"/>
  <c r="G336" i="4"/>
  <c r="E320" i="4"/>
  <c r="E296" i="4"/>
  <c r="G272" i="4"/>
  <c r="E253" i="4"/>
  <c r="F228" i="4"/>
  <c r="G205" i="4"/>
  <c r="E176" i="4"/>
  <c r="G141" i="4"/>
  <c r="F109" i="4"/>
  <c r="E77" i="4"/>
  <c r="E42" i="4"/>
  <c r="F42" i="4"/>
  <c r="G42" i="4"/>
  <c r="G267" i="5"/>
  <c r="N267" i="5" s="1"/>
  <c r="H267" i="5"/>
  <c r="O267" i="5" s="1"/>
  <c r="P267" i="5" s="1"/>
  <c r="I267" i="5"/>
  <c r="Q267" i="5" s="1"/>
  <c r="R267" i="5" s="1"/>
  <c r="E195" i="4"/>
  <c r="F195" i="4"/>
  <c r="G195" i="4"/>
  <c r="E163" i="4"/>
  <c r="F163" i="4"/>
  <c r="G163" i="4"/>
  <c r="E103" i="4"/>
  <c r="F103" i="4"/>
  <c r="G103" i="4"/>
  <c r="H334" i="5"/>
  <c r="O334" i="5" s="1"/>
  <c r="P334" i="5" s="1"/>
  <c r="I306" i="5"/>
  <c r="Q306" i="5" s="1"/>
  <c r="R306" i="5" s="1"/>
  <c r="G284" i="5"/>
  <c r="N284" i="5" s="1"/>
  <c r="I256" i="5"/>
  <c r="Q256" i="5" s="1"/>
  <c r="R256" i="5" s="1"/>
  <c r="I223" i="5"/>
  <c r="Q223" i="5" s="1"/>
  <c r="R223" i="5" s="1"/>
  <c r="G214" i="5"/>
  <c r="N214" i="5" s="1"/>
  <c r="G156" i="5"/>
  <c r="N156" i="5" s="1"/>
  <c r="G106" i="5"/>
  <c r="N106" i="5" s="1"/>
  <c r="H106" i="5"/>
  <c r="O106" i="5" s="1"/>
  <c r="P106" i="5" s="1"/>
  <c r="I106" i="5"/>
  <c r="Q106" i="5" s="1"/>
  <c r="R106" i="5" s="1"/>
  <c r="H40" i="5"/>
  <c r="O40" i="5" s="1"/>
  <c r="P40" i="5" s="1"/>
  <c r="H12" i="5"/>
  <c r="O12" i="5" s="1"/>
  <c r="P12" i="5" s="1"/>
  <c r="E322" i="4"/>
  <c r="E298" i="4"/>
  <c r="G282" i="4"/>
  <c r="F255" i="4"/>
  <c r="F230" i="4"/>
  <c r="E213" i="4"/>
  <c r="F181" i="4"/>
  <c r="E149" i="4"/>
  <c r="E114" i="4"/>
  <c r="G114" i="4"/>
  <c r="F114" i="4"/>
  <c r="G56" i="4"/>
  <c r="F24" i="4"/>
  <c r="E12" i="4"/>
  <c r="I336" i="5"/>
  <c r="Q336" i="5" s="1"/>
  <c r="R336" i="5" s="1"/>
  <c r="H311" i="5"/>
  <c r="O311" i="5" s="1"/>
  <c r="P311" i="5" s="1"/>
  <c r="I297" i="5"/>
  <c r="Q297" i="5" s="1"/>
  <c r="R297" i="5" s="1"/>
  <c r="H261" i="5"/>
  <c r="O261" i="5" s="1"/>
  <c r="P261" i="5" s="1"/>
  <c r="I210" i="5"/>
  <c r="Q210" i="5" s="1"/>
  <c r="R210" i="5" s="1"/>
  <c r="H204" i="5"/>
  <c r="O204" i="5" s="1"/>
  <c r="P204" i="5" s="1"/>
  <c r="I146" i="5"/>
  <c r="Q146" i="5" s="1"/>
  <c r="R146" i="5" s="1"/>
  <c r="G80" i="5"/>
  <c r="N80" i="5" s="1"/>
  <c r="H36" i="5"/>
  <c r="O36" i="5" s="1"/>
  <c r="P36" i="5" s="1"/>
  <c r="E332" i="4"/>
  <c r="G308" i="4"/>
  <c r="E292" i="4"/>
  <c r="F268" i="4"/>
  <c r="F246" i="4"/>
  <c r="F221" i="4"/>
  <c r="F189" i="4"/>
  <c r="E157" i="4"/>
  <c r="E128" i="4"/>
  <c r="F96" i="4"/>
  <c r="F64" i="4"/>
  <c r="G58" i="4"/>
  <c r="G26" i="4"/>
  <c r="G258" i="4"/>
  <c r="F193" i="4"/>
  <c r="G319" i="4"/>
  <c r="E263" i="4"/>
  <c r="I321" i="5"/>
  <c r="Q321" i="5" s="1"/>
  <c r="R321" i="5" s="1"/>
  <c r="H296" i="5"/>
  <c r="O296" i="5" s="1"/>
  <c r="P296" i="5" s="1"/>
  <c r="H271" i="5"/>
  <c r="O271" i="5" s="1"/>
  <c r="P271" i="5" s="1"/>
  <c r="G224" i="5"/>
  <c r="N224" i="5" s="1"/>
  <c r="G215" i="5"/>
  <c r="N215" i="5" s="1"/>
  <c r="I116" i="5"/>
  <c r="Q116" i="5" s="1"/>
  <c r="R116" i="5" s="1"/>
  <c r="I38" i="5"/>
  <c r="Q38" i="5" s="1"/>
  <c r="R38" i="5" s="1"/>
  <c r="G224" i="4"/>
  <c r="G126" i="4"/>
  <c r="H174" i="5"/>
  <c r="O174" i="5" s="1"/>
  <c r="P174" i="5" s="1"/>
  <c r="F238" i="4"/>
  <c r="H337" i="5"/>
  <c r="O337" i="5" s="1"/>
  <c r="P337" i="5" s="1"/>
  <c r="H301" i="5"/>
  <c r="O301" i="5" s="1"/>
  <c r="P301" i="5" s="1"/>
  <c r="G287" i="5"/>
  <c r="N287" i="5" s="1"/>
  <c r="H262" i="5"/>
  <c r="O262" i="5" s="1"/>
  <c r="P262" i="5" s="1"/>
  <c r="I199" i="5"/>
  <c r="Q199" i="5" s="1"/>
  <c r="R199" i="5" s="1"/>
  <c r="H180" i="5"/>
  <c r="O180" i="5" s="1"/>
  <c r="P180" i="5" s="1"/>
  <c r="I108" i="5"/>
  <c r="Q108" i="5" s="1"/>
  <c r="R108" i="5" s="1"/>
  <c r="I34" i="5"/>
  <c r="Q34" i="5" s="1"/>
  <c r="R34" i="5" s="1"/>
  <c r="H28" i="5"/>
  <c r="O28" i="5" s="1"/>
  <c r="P28" i="5" s="1"/>
  <c r="F156" i="4"/>
  <c r="G132" i="4"/>
  <c r="E84" i="4"/>
  <c r="I190" i="5"/>
  <c r="Q190" i="5" s="1"/>
  <c r="R190" i="5" s="1"/>
  <c r="H192" i="5"/>
  <c r="O192" i="5" s="1"/>
  <c r="P192" i="5" s="1"/>
  <c r="G176" i="5"/>
  <c r="N176" i="5" s="1"/>
  <c r="G167" i="5"/>
  <c r="N167" i="5" s="1"/>
  <c r="H151" i="5"/>
  <c r="O151" i="5" s="1"/>
  <c r="P151" i="5" s="1"/>
  <c r="H14" i="5"/>
  <c r="O14" i="5" s="1"/>
  <c r="P14" i="5" s="1"/>
  <c r="F329" i="4"/>
  <c r="G305" i="4"/>
  <c r="E281" i="4"/>
  <c r="F265" i="4"/>
  <c r="G229" i="4"/>
  <c r="E209" i="4"/>
  <c r="E180" i="4"/>
  <c r="G41" i="4"/>
  <c r="G14" i="4"/>
  <c r="I317" i="5"/>
  <c r="Q317" i="5" s="1"/>
  <c r="R317" i="5" s="1"/>
  <c r="G250" i="5"/>
  <c r="N250" i="5" s="1"/>
  <c r="H46" i="5"/>
  <c r="O46" i="5" s="1"/>
  <c r="P46" i="5" s="1"/>
  <c r="G158" i="4"/>
  <c r="F92" i="4"/>
  <c r="E20" i="4"/>
  <c r="G293" i="4"/>
  <c r="E121" i="4"/>
  <c r="G314" i="5"/>
  <c r="N314" i="5" s="1"/>
  <c r="H289" i="5"/>
  <c r="O289" i="5" s="1"/>
  <c r="P289" i="5" s="1"/>
  <c r="G144" i="5"/>
  <c r="N144" i="5" s="1"/>
  <c r="H94" i="5"/>
  <c r="O94" i="5" s="1"/>
  <c r="P94" i="5" s="1"/>
  <c r="G161" i="4"/>
  <c r="E89" i="4"/>
  <c r="G46" i="4"/>
  <c r="G317" i="4"/>
  <c r="F166" i="4"/>
  <c r="E81" i="4"/>
  <c r="H124" i="5"/>
  <c r="O124" i="5" s="1"/>
  <c r="P124" i="5" s="1"/>
  <c r="H16" i="5"/>
  <c r="O16" i="5" s="1"/>
  <c r="P16" i="5" s="1"/>
  <c r="G331" i="4"/>
  <c r="G315" i="4"/>
  <c r="F291" i="4"/>
  <c r="G267" i="4"/>
  <c r="E245" i="4"/>
  <c r="F220" i="4"/>
  <c r="G188" i="4"/>
  <c r="G182" i="4"/>
  <c r="F116" i="4"/>
  <c r="H269" i="5"/>
  <c r="O269" i="5" s="1"/>
  <c r="P269" i="5" s="1"/>
  <c r="H231" i="5"/>
  <c r="O231" i="5" s="1"/>
  <c r="P231" i="5" s="1"/>
  <c r="H136" i="5"/>
  <c r="O136" i="5" s="1"/>
  <c r="P136" i="5" s="1"/>
  <c r="I120" i="5"/>
  <c r="Q120" i="5" s="1"/>
  <c r="R120" i="5" s="1"/>
  <c r="G71" i="5"/>
  <c r="N71" i="5" s="1"/>
  <c r="E70" i="4"/>
  <c r="G333" i="4"/>
  <c r="F261" i="4"/>
  <c r="G145" i="4"/>
  <c r="E335" i="4"/>
  <c r="G252" i="4"/>
  <c r="E36" i="4"/>
  <c r="H330" i="5"/>
  <c r="O330" i="5" s="1"/>
  <c r="P330" i="5" s="1"/>
  <c r="I305" i="5"/>
  <c r="Q305" i="5" s="1"/>
  <c r="R305" i="5" s="1"/>
  <c r="H280" i="5"/>
  <c r="O280" i="5" s="1"/>
  <c r="P280" i="5" s="1"/>
  <c r="I240" i="5"/>
  <c r="Q240" i="5" s="1"/>
  <c r="R240" i="5" s="1"/>
  <c r="H64" i="5"/>
  <c r="O64" i="5" s="1"/>
  <c r="P64" i="5" s="1"/>
  <c r="G94" i="4"/>
  <c r="E236" i="4"/>
  <c r="F76" i="4"/>
  <c r="G327" i="4"/>
  <c r="A198" i="2"/>
  <c r="A200" i="2"/>
  <c r="A101" i="2"/>
  <c r="A186" i="2"/>
  <c r="A184" i="2"/>
  <c r="A187" i="2"/>
  <c r="A239" i="2"/>
  <c r="A7" i="2"/>
  <c r="A208" i="2"/>
  <c r="A183" i="2"/>
  <c r="A193" i="2"/>
  <c r="A120" i="2"/>
  <c r="A90" i="2"/>
  <c r="A150" i="2"/>
  <c r="A206" i="2"/>
  <c r="A11" i="2"/>
  <c r="A17" i="2"/>
  <c r="A214" i="2"/>
  <c r="A162" i="2"/>
  <c r="A99" i="2"/>
  <c r="A111" i="2"/>
  <c r="A152" i="2"/>
  <c r="A245" i="2"/>
  <c r="A69" i="2"/>
  <c r="A174" i="2"/>
  <c r="A158" i="2"/>
  <c r="A242" i="2"/>
  <c r="A96" i="2"/>
  <c r="A18" i="2"/>
  <c r="A140" i="2"/>
  <c r="A144" i="2"/>
  <c r="A115" i="2"/>
  <c r="A81" i="2"/>
  <c r="A44" i="2"/>
  <c r="A63" i="2"/>
  <c r="A196" i="2"/>
  <c r="A194" i="2"/>
  <c r="A84" i="2"/>
  <c r="A254" i="2"/>
  <c r="A237" i="2"/>
  <c r="A189" i="2"/>
  <c r="A256" i="2"/>
  <c r="A133" i="2"/>
  <c r="A160" i="2"/>
  <c r="A202" i="2"/>
  <c r="A229" i="2"/>
  <c r="A220" i="2"/>
  <c r="A188" i="2"/>
  <c r="A41" i="2"/>
  <c r="A50" i="2"/>
  <c r="A210" i="2"/>
  <c r="A46" i="2"/>
  <c r="A209" i="2"/>
  <c r="A132" i="2"/>
  <c r="A129" i="2"/>
  <c r="A127" i="2"/>
  <c r="A258" i="2"/>
  <c r="A74" i="2"/>
  <c r="A146" i="2"/>
  <c r="A62" i="2"/>
  <c r="A14" i="2"/>
  <c r="A156" i="2"/>
  <c r="A148" i="2"/>
  <c r="A88" i="2"/>
  <c r="A136" i="2"/>
  <c r="A58" i="2"/>
  <c r="A234" i="2"/>
  <c r="A71" i="2"/>
  <c r="A102" i="2"/>
  <c r="A25" i="2"/>
  <c r="A167" i="2"/>
  <c r="A172" i="2"/>
  <c r="A149" i="2"/>
  <c r="A141" i="2"/>
  <c r="A19" i="2"/>
  <c r="A216" i="2"/>
  <c r="A222" i="2"/>
  <c r="A130" i="2"/>
  <c r="A15" i="2"/>
  <c r="A8" i="2"/>
  <c r="A169" i="2"/>
  <c r="A73" i="2"/>
  <c r="A21" i="2"/>
  <c r="A134" i="2"/>
  <c r="A78" i="2"/>
  <c r="A248" i="2"/>
  <c r="A113" i="2"/>
  <c r="A260" i="2"/>
  <c r="A236" i="2"/>
  <c r="A36" i="2"/>
  <c r="A261" i="2"/>
  <c r="A223" i="2"/>
  <c r="A94" i="2"/>
  <c r="A259" i="2"/>
  <c r="A30" i="2"/>
  <c r="A178" i="2"/>
  <c r="A16" i="2"/>
  <c r="A225" i="2"/>
  <c r="A116" i="2"/>
  <c r="A52" i="2"/>
  <c r="A124" i="2"/>
  <c r="A145" i="2"/>
  <c r="A135" i="2"/>
  <c r="A264" i="2"/>
  <c r="A61" i="2"/>
  <c r="A80" i="2"/>
  <c r="A97" i="2"/>
  <c r="A33" i="2"/>
  <c r="A257" i="2"/>
  <c r="A171" i="2"/>
  <c r="A42" i="2"/>
  <c r="A100" i="2"/>
  <c r="A70" i="2"/>
  <c r="A118" i="2"/>
  <c r="A109" i="2"/>
  <c r="A230" i="2"/>
  <c r="A68" i="2"/>
  <c r="A227" i="2"/>
  <c r="A215" i="2"/>
  <c r="A123" i="2"/>
  <c r="A240" i="2"/>
  <c r="A107" i="2"/>
  <c r="A159" i="2"/>
  <c r="A252" i="2"/>
  <c r="A185" i="2"/>
  <c r="A233" i="2"/>
  <c r="A110" i="2"/>
  <c r="A203" i="2"/>
  <c r="A211" i="2"/>
  <c r="A176" i="2"/>
  <c r="A51" i="2"/>
  <c r="A161" i="2"/>
  <c r="A91" i="2"/>
  <c r="A143" i="2"/>
  <c r="A85" i="2"/>
  <c r="A31" i="2"/>
  <c r="A166" i="2"/>
  <c r="A89" i="2"/>
  <c r="A231" i="2"/>
  <c r="A27" i="2"/>
  <c r="A165" i="2"/>
  <c r="A243" i="2"/>
  <c r="A32" i="2"/>
  <c r="A105" i="2"/>
  <c r="A66" i="2"/>
  <c r="A108" i="2"/>
  <c r="A59" i="2"/>
  <c r="A213" i="2"/>
  <c r="A205" i="2"/>
  <c r="A235" i="2"/>
  <c r="A177" i="2"/>
  <c r="A151" i="2"/>
  <c r="A199" i="2"/>
  <c r="A114" i="2"/>
  <c r="A138" i="2"/>
  <c r="A60" i="2"/>
  <c r="A22" i="2"/>
  <c r="A266" i="2"/>
  <c r="A119" i="2"/>
  <c r="A76" i="2"/>
  <c r="A262" i="2"/>
  <c r="A125" i="2"/>
  <c r="A181" i="2"/>
  <c r="A28" i="2"/>
  <c r="A47" i="2"/>
  <c r="A173" i="2"/>
  <c r="A9" i="2"/>
  <c r="A190" i="2"/>
  <c r="A204" i="2"/>
  <c r="A163" i="2"/>
  <c r="A179" i="2"/>
  <c r="A241" i="2"/>
  <c r="A49" i="2"/>
  <c r="A117" i="2"/>
  <c r="A10" i="2"/>
  <c r="A246" i="2"/>
  <c r="A218" i="2"/>
  <c r="A224" i="2"/>
  <c r="A75" i="2"/>
  <c r="A43" i="2"/>
  <c r="A267" i="2"/>
  <c r="A56" i="2"/>
  <c r="A155" i="2"/>
  <c r="A164" i="2"/>
  <c r="A255" i="2"/>
  <c r="A168" i="2"/>
  <c r="A72" i="2"/>
  <c r="A142" i="2"/>
  <c r="A250" i="2"/>
  <c r="A170" i="2"/>
  <c r="A13" i="2"/>
  <c r="A23" i="2"/>
  <c r="A34" i="2"/>
  <c r="A201" i="2"/>
  <c r="A217" i="2"/>
  <c r="A95" i="2"/>
  <c r="A191" i="2"/>
  <c r="A197" i="2"/>
  <c r="A175" i="2"/>
  <c r="A6" i="2"/>
  <c r="A180" i="2"/>
  <c r="A86" i="2"/>
  <c r="A12" i="2"/>
  <c r="A192" i="2"/>
  <c r="A128" i="2"/>
  <c r="A139" i="2"/>
  <c r="A249" i="2"/>
  <c r="A212" i="2"/>
  <c r="A24" i="2"/>
  <c r="A37" i="2"/>
  <c r="A38" i="2"/>
  <c r="A40" i="2"/>
  <c r="A228" i="2"/>
  <c r="A35" i="2"/>
  <c r="A137" i="2"/>
  <c r="A82" i="2"/>
  <c r="A221" i="2"/>
  <c r="A247" i="2"/>
  <c r="A157" i="2"/>
  <c r="A55" i="2"/>
  <c r="A154" i="2"/>
  <c r="A103" i="2"/>
  <c r="A39" i="2"/>
  <c r="A54" i="2"/>
  <c r="A126" i="2"/>
  <c r="A121" i="2"/>
  <c r="A77" i="2"/>
  <c r="A64" i="2"/>
  <c r="A122" i="2"/>
  <c r="A226" i="2"/>
  <c r="A26" i="2"/>
  <c r="A182" i="2"/>
  <c r="A265" i="2"/>
  <c r="A92" i="2"/>
  <c r="A263" i="2"/>
  <c r="A244" i="2"/>
  <c r="A48" i="2"/>
  <c r="A53" i="2"/>
  <c r="A253" i="2"/>
  <c r="A147" i="2"/>
  <c r="A57" i="2"/>
  <c r="A131" i="2"/>
  <c r="A98" i="2"/>
  <c r="A106" i="2"/>
  <c r="A93" i="2"/>
  <c r="A29" i="2"/>
  <c r="A20" i="2"/>
  <c r="A65" i="2"/>
  <c r="A45" i="2"/>
  <c r="A238" i="2"/>
  <c r="A219" i="2"/>
  <c r="A195" i="2"/>
  <c r="A104" i="2"/>
  <c r="A67" i="2"/>
  <c r="A251" i="2"/>
  <c r="A153" i="2"/>
  <c r="A87" i="2"/>
  <c r="A207" i="2"/>
  <c r="A83" i="2"/>
  <c r="A112" i="2"/>
  <c r="A79" i="2"/>
  <c r="A232" i="2"/>
  <c r="A5" i="2"/>
  <c r="D341" i="4" l="1"/>
  <c r="D330" i="4"/>
  <c r="D325" i="4"/>
  <c r="D317" i="4"/>
  <c r="D304" i="4"/>
  <c r="D298" i="4"/>
  <c r="D291" i="4"/>
  <c r="D280" i="4"/>
  <c r="D274" i="4"/>
  <c r="D266" i="4"/>
  <c r="D261" i="4"/>
  <c r="D257" i="4"/>
  <c r="D250" i="4"/>
  <c r="D241" i="4"/>
  <c r="D236" i="4"/>
  <c r="D231" i="4"/>
  <c r="D218" i="4"/>
  <c r="D212" i="4"/>
  <c r="D204" i="4"/>
  <c r="D197" i="4"/>
  <c r="D193" i="4"/>
  <c r="D184" i="4"/>
  <c r="D177" i="4"/>
  <c r="D167" i="4"/>
  <c r="D159" i="4"/>
  <c r="D154" i="4"/>
  <c r="D147" i="4"/>
  <c r="D141" i="4"/>
  <c r="D135" i="4"/>
  <c r="D130" i="4"/>
  <c r="D124" i="4"/>
  <c r="D115" i="4"/>
  <c r="D106" i="4"/>
  <c r="D99" i="4"/>
  <c r="D94" i="4"/>
  <c r="D84" i="4"/>
  <c r="F8" i="5"/>
  <c r="F322" i="5"/>
  <c r="D322" i="4"/>
  <c r="D239" i="4"/>
  <c r="F333" i="5"/>
  <c r="F327" i="5"/>
  <c r="F315" i="5"/>
  <c r="F298" i="5"/>
  <c r="F290" i="5"/>
  <c r="F283" i="5"/>
  <c r="F278" i="5"/>
  <c r="F270" i="5"/>
  <c r="F262" i="5"/>
  <c r="F257" i="5"/>
  <c r="F249" i="5"/>
  <c r="F244" i="5"/>
  <c r="F240" i="5"/>
  <c r="F232" i="5"/>
  <c r="F225" i="5"/>
  <c r="F216" i="5"/>
  <c r="F211" i="5"/>
  <c r="F205" i="5"/>
  <c r="F197" i="5"/>
  <c r="F192" i="5"/>
  <c r="F184" i="5"/>
  <c r="F179" i="5"/>
  <c r="F170" i="5"/>
  <c r="F161" i="5"/>
  <c r="F157" i="5"/>
  <c r="F145" i="5"/>
  <c r="F135" i="5"/>
  <c r="F125" i="5"/>
  <c r="F117" i="5"/>
  <c r="F103" i="5"/>
  <c r="F98" i="5"/>
  <c r="F86" i="5"/>
  <c r="F68" i="5"/>
  <c r="F56" i="5"/>
  <c r="F47" i="5"/>
  <c r="F34" i="5"/>
  <c r="D83" i="4"/>
  <c r="D75" i="4"/>
  <c r="D68" i="4"/>
  <c r="D61" i="4"/>
  <c r="D52" i="4"/>
  <c r="D47" i="4"/>
  <c r="D39" i="4"/>
  <c r="D32" i="4"/>
  <c r="D14" i="4"/>
  <c r="D283" i="4"/>
  <c r="D268" i="4"/>
  <c r="D139" i="4"/>
  <c r="D119" i="4"/>
  <c r="D175" i="4"/>
  <c r="F49" i="5"/>
  <c r="F200" i="5"/>
  <c r="D339" i="4"/>
  <c r="D333" i="4"/>
  <c r="F329" i="5"/>
  <c r="F299" i="5"/>
  <c r="F274" i="5"/>
  <c r="F207" i="5"/>
  <c r="F172" i="5"/>
  <c r="D254" i="4"/>
  <c r="D206" i="4"/>
  <c r="D133" i="4"/>
  <c r="D62" i="4"/>
  <c r="D51" i="4"/>
  <c r="D256" i="4"/>
  <c r="D191" i="4"/>
  <c r="D164" i="4"/>
  <c r="D110" i="4"/>
  <c r="D44" i="4"/>
  <c r="F255" i="5"/>
  <c r="D284" i="4"/>
  <c r="D224" i="4"/>
  <c r="D219" i="4"/>
  <c r="D148" i="4"/>
  <c r="D79" i="4"/>
  <c r="D41" i="4"/>
  <c r="F314" i="5"/>
  <c r="F302" i="5"/>
  <c r="F185" i="5"/>
  <c r="F144" i="5"/>
  <c r="F136" i="5"/>
  <c r="F122" i="5"/>
  <c r="F106" i="5"/>
  <c r="F90" i="5"/>
  <c r="F79" i="5"/>
  <c r="F75" i="5"/>
  <c r="F64" i="5"/>
  <c r="F57" i="5"/>
  <c r="F45" i="5"/>
  <c r="F41" i="5"/>
  <c r="F29" i="5"/>
  <c r="F25" i="5"/>
  <c r="F21" i="5"/>
  <c r="F16" i="5"/>
  <c r="L16" i="5" s="1"/>
  <c r="M16" i="5" s="1"/>
  <c r="F11" i="5"/>
  <c r="L11" i="5" s="1"/>
  <c r="M11" i="5" s="1"/>
  <c r="F300" i="5"/>
  <c r="F193" i="5"/>
  <c r="F154" i="5"/>
  <c r="F147" i="5"/>
  <c r="F133" i="5"/>
  <c r="F111" i="5"/>
  <c r="F93" i="5"/>
  <c r="F83" i="5"/>
  <c r="F71" i="5"/>
  <c r="F39" i="5"/>
  <c r="F263" i="5"/>
  <c r="F204" i="5"/>
  <c r="D312" i="4"/>
  <c r="D297" i="4"/>
  <c r="D171" i="4"/>
  <c r="D67" i="4"/>
  <c r="D25" i="4"/>
  <c r="D21" i="4"/>
  <c r="D17" i="4"/>
  <c r="D10" i="4"/>
  <c r="D230" i="4"/>
  <c r="F320" i="5"/>
  <c r="F214" i="5"/>
  <c r="D34" i="4"/>
  <c r="F63" i="5"/>
  <c r="F44" i="5"/>
  <c r="F20" i="5"/>
  <c r="F129" i="5"/>
  <c r="F60" i="5"/>
  <c r="D290" i="4"/>
  <c r="F269" i="5"/>
  <c r="D174" i="4"/>
  <c r="D101" i="4"/>
  <c r="D340" i="4"/>
  <c r="D328" i="4"/>
  <c r="D324" i="4"/>
  <c r="D315" i="4"/>
  <c r="D303" i="4"/>
  <c r="D296" i="4"/>
  <c r="D289" i="4"/>
  <c r="D278" i="4"/>
  <c r="D272" i="4"/>
  <c r="D264" i="4"/>
  <c r="D260" i="4"/>
  <c r="D255" i="4"/>
  <c r="D244" i="4"/>
  <c r="D240" i="4"/>
  <c r="D235" i="4"/>
  <c r="D227" i="4"/>
  <c r="D217" i="4"/>
  <c r="D211" i="4"/>
  <c r="D202" i="4"/>
  <c r="D196" i="4"/>
  <c r="D190" i="4"/>
  <c r="D183" i="4"/>
  <c r="D173" i="4"/>
  <c r="D163" i="4"/>
  <c r="D158" i="4"/>
  <c r="D151" i="4"/>
  <c r="D146" i="4"/>
  <c r="D140" i="4"/>
  <c r="D134" i="4"/>
  <c r="D127" i="4"/>
  <c r="D122" i="4"/>
  <c r="D112" i="4"/>
  <c r="D103" i="4"/>
  <c r="D97" i="4"/>
  <c r="D89" i="4"/>
  <c r="F105" i="5"/>
  <c r="D105" i="4"/>
  <c r="F222" i="5"/>
  <c r="F341" i="5"/>
  <c r="F332" i="5"/>
  <c r="F325" i="5"/>
  <c r="F309" i="5"/>
  <c r="F297" i="5"/>
  <c r="F289" i="5"/>
  <c r="F281" i="5"/>
  <c r="F275" i="5"/>
  <c r="F267" i="5"/>
  <c r="F260" i="5"/>
  <c r="F256" i="5"/>
  <c r="F248" i="5"/>
  <c r="F243" i="5"/>
  <c r="F238" i="5"/>
  <c r="F231" i="5"/>
  <c r="F221" i="5"/>
  <c r="F215" i="5"/>
  <c r="F210" i="5"/>
  <c r="F202" i="5"/>
  <c r="F196" i="5"/>
  <c r="F189" i="5"/>
  <c r="F183" i="5"/>
  <c r="F176" i="5"/>
  <c r="F169" i="5"/>
  <c r="F160" i="5"/>
  <c r="F150" i="5"/>
  <c r="F141" i="5"/>
  <c r="F132" i="5"/>
  <c r="F121" i="5"/>
  <c r="F115" i="5"/>
  <c r="F102" i="5"/>
  <c r="F97" i="5"/>
  <c r="F80" i="5"/>
  <c r="F66" i="5"/>
  <c r="F53" i="5"/>
  <c r="F40" i="5"/>
  <c r="F32" i="5"/>
  <c r="D81" i="4"/>
  <c r="D73" i="4"/>
  <c r="D66" i="4"/>
  <c r="D59" i="4"/>
  <c r="D50" i="4"/>
  <c r="D45" i="4"/>
  <c r="D38" i="4"/>
  <c r="D30" i="4"/>
  <c r="D13" i="4"/>
  <c r="D31" i="4"/>
  <c r="D331" i="4"/>
  <c r="D245" i="4"/>
  <c r="D98" i="4"/>
  <c r="F130" i="5"/>
  <c r="F254" i="5"/>
  <c r="F342" i="5"/>
  <c r="D338" i="4"/>
  <c r="F336" i="5"/>
  <c r="F326" i="5"/>
  <c r="F338" i="5"/>
  <c r="F291" i="5"/>
  <c r="F273" i="5"/>
  <c r="F187" i="5"/>
  <c r="D308" i="4"/>
  <c r="D215" i="4"/>
  <c r="D205" i="4"/>
  <c r="D116" i="4"/>
  <c r="D55" i="4"/>
  <c r="D282" i="4"/>
  <c r="D199" i="4"/>
  <c r="D180" i="4"/>
  <c r="D155" i="4"/>
  <c r="D86" i="4"/>
  <c r="D43" i="4"/>
  <c r="F245" i="5"/>
  <c r="D273" i="4"/>
  <c r="D223" i="4"/>
  <c r="D210" i="4"/>
  <c r="D108" i="4"/>
  <c r="D77" i="4"/>
  <c r="F318" i="5"/>
  <c r="F310" i="5"/>
  <c r="F301" i="5"/>
  <c r="F164" i="5"/>
  <c r="F143" i="5"/>
  <c r="F131" i="5"/>
  <c r="F114" i="5"/>
  <c r="F104" i="5"/>
  <c r="F89" i="5"/>
  <c r="F24" i="5"/>
  <c r="F153" i="5"/>
  <c r="F110" i="5"/>
  <c r="F36" i="5"/>
  <c r="D170" i="4"/>
  <c r="D20" i="4"/>
  <c r="D249" i="4"/>
  <c r="F295" i="5"/>
  <c r="F180" i="5"/>
  <c r="D335" i="4"/>
  <c r="D327" i="4"/>
  <c r="D319" i="4"/>
  <c r="D309" i="4"/>
  <c r="D302" i="4"/>
  <c r="D294" i="4"/>
  <c r="D287" i="4"/>
  <c r="D277" i="4"/>
  <c r="D270" i="4"/>
  <c r="D263" i="4"/>
  <c r="D259" i="4"/>
  <c r="D253" i="4"/>
  <c r="D243" i="4"/>
  <c r="D238" i="4"/>
  <c r="D234" i="4"/>
  <c r="D226" i="4"/>
  <c r="D216" i="4"/>
  <c r="D209" i="4"/>
  <c r="D201" i="4"/>
  <c r="D195" i="4"/>
  <c r="D189" i="4"/>
  <c r="D182" i="4"/>
  <c r="D169" i="4"/>
  <c r="D162" i="4"/>
  <c r="D157" i="4"/>
  <c r="D150" i="4"/>
  <c r="D145" i="4"/>
  <c r="D138" i="4"/>
  <c r="D132" i="4"/>
  <c r="D126" i="4"/>
  <c r="D118" i="4"/>
  <c r="D111" i="4"/>
  <c r="D102" i="4"/>
  <c r="D96" i="4"/>
  <c r="D88" i="4"/>
  <c r="F9" i="5"/>
  <c r="F166" i="5"/>
  <c r="D166" i="4"/>
  <c r="F239" i="5"/>
  <c r="F340" i="5"/>
  <c r="F330" i="5"/>
  <c r="F324" i="5"/>
  <c r="F305" i="5"/>
  <c r="F296" i="5"/>
  <c r="F288" i="5"/>
  <c r="F280" i="5"/>
  <c r="F272" i="5"/>
  <c r="F265" i="5"/>
  <c r="F259" i="5"/>
  <c r="F252" i="5"/>
  <c r="F247" i="5"/>
  <c r="F242" i="5"/>
  <c r="F234" i="5"/>
  <c r="F228" i="5"/>
  <c r="F218" i="5"/>
  <c r="F213" i="5"/>
  <c r="F209" i="5"/>
  <c r="F201" i="5"/>
  <c r="F195" i="5"/>
  <c r="F188" i="5"/>
  <c r="F182" i="5"/>
  <c r="F175" i="5"/>
  <c r="F168" i="5"/>
  <c r="F159" i="5"/>
  <c r="F149" i="5"/>
  <c r="F140" i="5"/>
  <c r="F127" i="5"/>
  <c r="F119" i="5"/>
  <c r="F112" i="5"/>
  <c r="F100" i="5"/>
  <c r="F95" i="5"/>
  <c r="F73" i="5"/>
  <c r="F65" i="5"/>
  <c r="F50" i="5"/>
  <c r="F38" i="5"/>
  <c r="F18" i="5"/>
  <c r="D80" i="4"/>
  <c r="D71" i="4"/>
  <c r="D65" i="4"/>
  <c r="D58" i="4"/>
  <c r="D49" i="4"/>
  <c r="D42" i="4"/>
  <c r="D37" i="4"/>
  <c r="D29" i="4"/>
  <c r="D12" i="4"/>
  <c r="D246" i="4"/>
  <c r="D329" i="4"/>
  <c r="D114" i="4"/>
  <c r="D228" i="4"/>
  <c r="F120" i="5"/>
  <c r="F224" i="5"/>
  <c r="D323" i="4"/>
  <c r="D337" i="4"/>
  <c r="F335" i="5"/>
  <c r="F323" i="5"/>
  <c r="F331" i="5"/>
  <c r="F277" i="5"/>
  <c r="F227" i="5"/>
  <c r="F174" i="5"/>
  <c r="D307" i="4"/>
  <c r="D214" i="4"/>
  <c r="D143" i="4"/>
  <c r="D104" i="4"/>
  <c r="D54" i="4"/>
  <c r="D281" i="4"/>
  <c r="D198" i="4"/>
  <c r="D179" i="4"/>
  <c r="D129" i="4"/>
  <c r="D85" i="4"/>
  <c r="F312" i="5"/>
  <c r="D295" i="4"/>
  <c r="D265" i="4"/>
  <c r="D221" i="4"/>
  <c r="D176" i="4"/>
  <c r="D107" i="4"/>
  <c r="D76" i="4"/>
  <c r="F317" i="5"/>
  <c r="F308" i="5"/>
  <c r="F285" i="5"/>
  <c r="F163" i="5"/>
  <c r="F142" i="5"/>
  <c r="F124" i="5"/>
  <c r="F113" i="5"/>
  <c r="F101" i="5"/>
  <c r="F88" i="5"/>
  <c r="F77" i="5"/>
  <c r="F69" i="5"/>
  <c r="F62" i="5"/>
  <c r="F54" i="5"/>
  <c r="F43" i="5"/>
  <c r="F31" i="5"/>
  <c r="F27" i="5"/>
  <c r="F23" i="5"/>
  <c r="F19" i="5"/>
  <c r="F13" i="5"/>
  <c r="L13" i="5" s="1"/>
  <c r="M13" i="5" s="1"/>
  <c r="F306" i="5"/>
  <c r="F220" i="5"/>
  <c r="F156" i="5"/>
  <c r="F152" i="5"/>
  <c r="F139" i="5"/>
  <c r="F128" i="5"/>
  <c r="F109" i="5"/>
  <c r="F85" i="5"/>
  <c r="F81" i="5"/>
  <c r="F52" i="5"/>
  <c r="F35" i="5"/>
  <c r="F230" i="5"/>
  <c r="D316" i="4"/>
  <c r="D301" i="4"/>
  <c r="D271" i="4"/>
  <c r="D121" i="4"/>
  <c r="D28" i="4"/>
  <c r="D23" i="4"/>
  <c r="D19" i="4"/>
  <c r="D15" i="4"/>
  <c r="F268" i="5"/>
  <c r="F178" i="5"/>
  <c r="D248" i="4"/>
  <c r="D188" i="4"/>
  <c r="D153" i="4"/>
  <c r="D113" i="4"/>
  <c r="F282" i="5"/>
  <c r="F236" i="5"/>
  <c r="D320" i="4"/>
  <c r="D276" i="4"/>
  <c r="D93" i="4"/>
  <c r="D36" i="4"/>
  <c r="D232" i="4"/>
  <c r="D35" i="4"/>
  <c r="F191" i="5"/>
  <c r="D186" i="4"/>
  <c r="F251" i="5"/>
  <c r="D203" i="4"/>
  <c r="D74" i="4"/>
  <c r="F74" i="5"/>
  <c r="F33" i="5"/>
  <c r="F15" i="5"/>
  <c r="L15" i="5" s="1"/>
  <c r="M15" i="5" s="1"/>
  <c r="F10" i="5"/>
  <c r="L10" i="5" s="1"/>
  <c r="M10" i="5" s="1"/>
  <c r="F167" i="5"/>
  <c r="F146" i="5"/>
  <c r="F82" i="5"/>
  <c r="F203" i="5"/>
  <c r="D46" i="4"/>
  <c r="D16" i="4"/>
  <c r="D229" i="4"/>
  <c r="D288" i="4"/>
  <c r="D342" i="4"/>
  <c r="D332" i="4"/>
  <c r="D326" i="4"/>
  <c r="D318" i="4"/>
  <c r="D306" i="4"/>
  <c r="D299" i="4"/>
  <c r="D292" i="4"/>
  <c r="D286" i="4"/>
  <c r="D275" i="4"/>
  <c r="D267" i="4"/>
  <c r="D262" i="4"/>
  <c r="D258" i="4"/>
  <c r="D251" i="4"/>
  <c r="D242" i="4"/>
  <c r="D237" i="4"/>
  <c r="D233" i="4"/>
  <c r="D225" i="4"/>
  <c r="D213" i="4"/>
  <c r="D208" i="4"/>
  <c r="D200" i="4"/>
  <c r="D194" i="4"/>
  <c r="D185" i="4"/>
  <c r="D181" i="4"/>
  <c r="D168" i="4"/>
  <c r="D160" i="4"/>
  <c r="D156" i="4"/>
  <c r="D149" i="4"/>
  <c r="D144" i="4"/>
  <c r="D137" i="4"/>
  <c r="D131" i="4"/>
  <c r="D125" i="4"/>
  <c r="D117" i="4"/>
  <c r="D109" i="4"/>
  <c r="D100" i="4"/>
  <c r="D95" i="4"/>
  <c r="D87" i="4"/>
  <c r="F339" i="5"/>
  <c r="F293" i="5"/>
  <c r="D293" i="4"/>
  <c r="D222" i="4"/>
  <c r="F337" i="5"/>
  <c r="F328" i="5"/>
  <c r="F319" i="5"/>
  <c r="F303" i="5"/>
  <c r="F294" i="5"/>
  <c r="F286" i="5"/>
  <c r="F279" i="5"/>
  <c r="F271" i="5"/>
  <c r="F264" i="5"/>
  <c r="F258" i="5"/>
  <c r="F250" i="5"/>
  <c r="F246" i="5"/>
  <c r="F241" i="5"/>
  <c r="F233" i="5"/>
  <c r="F226" i="5"/>
  <c r="F217" i="5"/>
  <c r="F212" i="5"/>
  <c r="F206" i="5"/>
  <c r="F198" i="5"/>
  <c r="F194" i="5"/>
  <c r="F186" i="5"/>
  <c r="F181" i="5"/>
  <c r="F171" i="5"/>
  <c r="F165" i="5"/>
  <c r="F158" i="5"/>
  <c r="F148" i="5"/>
  <c r="F138" i="5"/>
  <c r="F126" i="5"/>
  <c r="F118" i="5"/>
  <c r="F108" i="5"/>
  <c r="F99" i="5"/>
  <c r="F91" i="5"/>
  <c r="F70" i="5"/>
  <c r="F61" i="5"/>
  <c r="F48" i="5"/>
  <c r="F37" i="5"/>
  <c r="F14" i="5"/>
  <c r="L14" i="5" s="1"/>
  <c r="M14" i="5" s="1"/>
  <c r="D78" i="4"/>
  <c r="D70" i="4"/>
  <c r="D64" i="4"/>
  <c r="D56" i="4"/>
  <c r="D48" i="4"/>
  <c r="D40" i="4"/>
  <c r="D33" i="4"/>
  <c r="D27" i="4"/>
  <c r="D91" i="4"/>
  <c r="D334" i="4"/>
  <c r="F292" i="5"/>
  <c r="D63" i="4"/>
  <c r="D178" i="4"/>
  <c r="F59" i="5"/>
  <c r="F223" i="5"/>
  <c r="D321" i="4"/>
  <c r="D336" i="4"/>
  <c r="F334" i="5"/>
  <c r="F321" i="5"/>
  <c r="F311" i="5"/>
  <c r="F276" i="5"/>
  <c r="F208" i="5"/>
  <c r="F173" i="5"/>
  <c r="D269" i="4"/>
  <c r="D207" i="4"/>
  <c r="D142" i="4"/>
  <c r="D69" i="4"/>
  <c r="D53" i="4"/>
  <c r="D279" i="4"/>
  <c r="D192" i="4"/>
  <c r="D165" i="4"/>
  <c r="D128" i="4"/>
  <c r="D72" i="4"/>
  <c r="F287" i="5"/>
  <c r="D285" i="4"/>
  <c r="D252" i="4"/>
  <c r="D220" i="4"/>
  <c r="D161" i="4"/>
  <c r="D90" i="4"/>
  <c r="D60" i="4"/>
  <c r="F316" i="5"/>
  <c r="F307" i="5"/>
  <c r="F284" i="5"/>
  <c r="F162" i="5"/>
  <c r="F137" i="5"/>
  <c r="F123" i="5"/>
  <c r="F107" i="5"/>
  <c r="F96" i="5"/>
  <c r="F87" i="5"/>
  <c r="F76" i="5"/>
  <c r="F67" i="5"/>
  <c r="F58" i="5"/>
  <c r="F46" i="5"/>
  <c r="F42" i="5"/>
  <c r="F30" i="5"/>
  <c r="F26" i="5"/>
  <c r="F22" i="5"/>
  <c r="F17" i="5"/>
  <c r="L17" i="5" s="1"/>
  <c r="M17" i="5" s="1"/>
  <c r="F12" i="5"/>
  <c r="F304" i="5"/>
  <c r="F219" i="5"/>
  <c r="F155" i="5"/>
  <c r="F151" i="5"/>
  <c r="F134" i="5"/>
  <c r="F116" i="5"/>
  <c r="F94" i="5"/>
  <c r="F84" i="5"/>
  <c r="F72" i="5"/>
  <c r="F51" i="5"/>
  <c r="F313" i="5"/>
  <c r="F229" i="5"/>
  <c r="D313" i="4"/>
  <c r="D300" i="4"/>
  <c r="D172" i="4"/>
  <c r="D120" i="4"/>
  <c r="D26" i="4"/>
  <c r="D22" i="4"/>
  <c r="D18" i="4"/>
  <c r="D11" i="4"/>
  <c r="F199" i="5"/>
  <c r="F177" i="5"/>
  <c r="D247" i="4"/>
  <c r="D187" i="4"/>
  <c r="D152" i="4"/>
  <c r="D82" i="4"/>
  <c r="F261" i="5"/>
  <c r="F235" i="5"/>
  <c r="D314" i="4"/>
  <c r="D92" i="4"/>
  <c r="D311" i="4"/>
  <c r="D136" i="4"/>
  <c r="D305" i="4"/>
  <c r="F78" i="5"/>
  <c r="F55" i="5"/>
  <c r="F28" i="5"/>
  <c r="F266" i="5"/>
  <c r="F92" i="5"/>
  <c r="F253" i="5"/>
  <c r="D310" i="4"/>
  <c r="D24" i="4"/>
  <c r="F190" i="5"/>
  <c r="D123" i="4"/>
  <c r="F237" i="5"/>
  <c r="D57" i="4"/>
  <c r="E11" i="5"/>
  <c r="W11" i="5" s="1"/>
  <c r="X11" i="5" s="1"/>
  <c r="E15" i="5"/>
  <c r="W15" i="5" s="1"/>
  <c r="X15" i="5" s="1"/>
  <c r="E10" i="5"/>
  <c r="W10" i="5" s="1"/>
  <c r="X10" i="5" s="1"/>
  <c r="D9" i="4"/>
  <c r="E16" i="5"/>
  <c r="W16" i="5" s="1"/>
  <c r="X16" i="5" s="1"/>
  <c r="D8" i="4"/>
  <c r="K10" i="5" l="1"/>
  <c r="AA10" i="5" s="1"/>
  <c r="T10" i="5"/>
  <c r="K15" i="5"/>
  <c r="AA15" i="5" s="1"/>
  <c r="T15" i="5"/>
  <c r="K11" i="5"/>
  <c r="AA11" i="5" s="1"/>
  <c r="T11" i="5"/>
  <c r="K16" i="5"/>
  <c r="AA16" i="5" s="1"/>
  <c r="T16" i="5"/>
  <c r="E13" i="5"/>
  <c r="W13" i="5" s="1"/>
  <c r="X13" i="5" s="1"/>
  <c r="E266" i="5"/>
  <c r="W266" i="5" s="1"/>
  <c r="X266" i="5" s="1"/>
  <c r="L266" i="5"/>
  <c r="M266" i="5" s="1"/>
  <c r="E26" i="5"/>
  <c r="W26" i="5" s="1"/>
  <c r="X26" i="5" s="1"/>
  <c r="L26" i="5"/>
  <c r="M26" i="5" s="1"/>
  <c r="E186" i="5"/>
  <c r="W186" i="5" s="1"/>
  <c r="X186" i="5" s="1"/>
  <c r="L186" i="5"/>
  <c r="M186" i="5" s="1"/>
  <c r="E323" i="5"/>
  <c r="W323" i="5" s="1"/>
  <c r="X323" i="5" s="1"/>
  <c r="L323" i="5"/>
  <c r="M323" i="5" s="1"/>
  <c r="E239" i="5"/>
  <c r="W239" i="5" s="1"/>
  <c r="X239" i="5" s="1"/>
  <c r="L239" i="5"/>
  <c r="M239" i="5" s="1"/>
  <c r="E72" i="5"/>
  <c r="W72" i="5" s="1"/>
  <c r="X72" i="5" s="1"/>
  <c r="L72" i="5"/>
  <c r="M72" i="5" s="1"/>
  <c r="E58" i="5"/>
  <c r="W58" i="5" s="1"/>
  <c r="X58" i="5" s="1"/>
  <c r="L58" i="5"/>
  <c r="M58" i="5" s="1"/>
  <c r="E158" i="5"/>
  <c r="W158" i="5" s="1"/>
  <c r="X158" i="5" s="1"/>
  <c r="L158" i="5"/>
  <c r="M158" i="5" s="1"/>
  <c r="E212" i="5"/>
  <c r="W212" i="5" s="1"/>
  <c r="X212" i="5" s="1"/>
  <c r="L212" i="5"/>
  <c r="M212" i="5" s="1"/>
  <c r="E264" i="5"/>
  <c r="W264" i="5" s="1"/>
  <c r="X264" i="5" s="1"/>
  <c r="L264" i="5"/>
  <c r="M264" i="5" s="1"/>
  <c r="E236" i="5"/>
  <c r="W236" i="5" s="1"/>
  <c r="X236" i="5" s="1"/>
  <c r="L236" i="5"/>
  <c r="M236" i="5" s="1"/>
  <c r="E152" i="5"/>
  <c r="W152" i="5" s="1"/>
  <c r="X152" i="5" s="1"/>
  <c r="L152" i="5"/>
  <c r="M152" i="5" s="1"/>
  <c r="E113" i="5"/>
  <c r="W113" i="5" s="1"/>
  <c r="X113" i="5" s="1"/>
  <c r="L113" i="5"/>
  <c r="M113" i="5" s="1"/>
  <c r="E38" i="5"/>
  <c r="W38" i="5" s="1"/>
  <c r="X38" i="5" s="1"/>
  <c r="L38" i="5"/>
  <c r="M38" i="5" s="1"/>
  <c r="E195" i="5"/>
  <c r="W195" i="5" s="1"/>
  <c r="X195" i="5" s="1"/>
  <c r="L195" i="5"/>
  <c r="M195" i="5" s="1"/>
  <c r="E305" i="5"/>
  <c r="W305" i="5" s="1"/>
  <c r="X305" i="5" s="1"/>
  <c r="L305" i="5"/>
  <c r="M305" i="5" s="1"/>
  <c r="E332" i="5"/>
  <c r="W332" i="5" s="1"/>
  <c r="X332" i="5" s="1"/>
  <c r="L332" i="5"/>
  <c r="M332" i="5" s="1"/>
  <c r="E63" i="5"/>
  <c r="W63" i="5" s="1"/>
  <c r="X63" i="5" s="1"/>
  <c r="L63" i="5"/>
  <c r="M63" i="5" s="1"/>
  <c r="E71" i="5"/>
  <c r="W71" i="5" s="1"/>
  <c r="X71" i="5" s="1"/>
  <c r="L71" i="5"/>
  <c r="M71" i="5" s="1"/>
  <c r="E300" i="5"/>
  <c r="W300" i="5" s="1"/>
  <c r="X300" i="5" s="1"/>
  <c r="L300" i="5"/>
  <c r="M300" i="5" s="1"/>
  <c r="E57" i="5"/>
  <c r="W57" i="5" s="1"/>
  <c r="X57" i="5" s="1"/>
  <c r="L57" i="5"/>
  <c r="M57" i="5" s="1"/>
  <c r="E144" i="5"/>
  <c r="W144" i="5" s="1"/>
  <c r="X144" i="5" s="1"/>
  <c r="L144" i="5"/>
  <c r="M144" i="5" s="1"/>
  <c r="E299" i="5"/>
  <c r="W299" i="5" s="1"/>
  <c r="X299" i="5" s="1"/>
  <c r="L299" i="5"/>
  <c r="M299" i="5" s="1"/>
  <c r="E86" i="5"/>
  <c r="W86" i="5" s="1"/>
  <c r="X86" i="5" s="1"/>
  <c r="L86" i="5"/>
  <c r="M86" i="5" s="1"/>
  <c r="E161" i="5"/>
  <c r="W161" i="5" s="1"/>
  <c r="X161" i="5" s="1"/>
  <c r="L161" i="5"/>
  <c r="M161" i="5" s="1"/>
  <c r="E216" i="5"/>
  <c r="W216" i="5" s="1"/>
  <c r="X216" i="5" s="1"/>
  <c r="L216" i="5"/>
  <c r="M216" i="5" s="1"/>
  <c r="E270" i="5"/>
  <c r="W270" i="5" s="1"/>
  <c r="X270" i="5" s="1"/>
  <c r="L270" i="5"/>
  <c r="M270" i="5" s="1"/>
  <c r="E294" i="5"/>
  <c r="W294" i="5" s="1"/>
  <c r="X294" i="5" s="1"/>
  <c r="L294" i="5"/>
  <c r="M294" i="5" s="1"/>
  <c r="E74" i="5"/>
  <c r="W74" i="5" s="1"/>
  <c r="X74" i="5" s="1"/>
  <c r="L74" i="5"/>
  <c r="M74" i="5" s="1"/>
  <c r="E285" i="5"/>
  <c r="W285" i="5" s="1"/>
  <c r="X285" i="5" s="1"/>
  <c r="L285" i="5"/>
  <c r="M285" i="5" s="1"/>
  <c r="E218" i="5"/>
  <c r="W218" i="5" s="1"/>
  <c r="X218" i="5" s="1"/>
  <c r="L218" i="5"/>
  <c r="M218" i="5" s="1"/>
  <c r="E272" i="5"/>
  <c r="W272" i="5" s="1"/>
  <c r="X272" i="5" s="1"/>
  <c r="L272" i="5"/>
  <c r="M272" i="5" s="1"/>
  <c r="E304" i="5"/>
  <c r="W304" i="5" s="1"/>
  <c r="X304" i="5" s="1"/>
  <c r="L304" i="5"/>
  <c r="M304" i="5" s="1"/>
  <c r="E162" i="5"/>
  <c r="W162" i="5" s="1"/>
  <c r="X162" i="5" s="1"/>
  <c r="L162" i="5"/>
  <c r="M162" i="5" s="1"/>
  <c r="E311" i="5"/>
  <c r="W311" i="5" s="1"/>
  <c r="X311" i="5" s="1"/>
  <c r="L311" i="5"/>
  <c r="M311" i="5" s="1"/>
  <c r="E70" i="5"/>
  <c r="W70" i="5" s="1"/>
  <c r="X70" i="5" s="1"/>
  <c r="L70" i="5"/>
  <c r="M70" i="5" s="1"/>
  <c r="E337" i="5"/>
  <c r="W337" i="5" s="1"/>
  <c r="X337" i="5" s="1"/>
  <c r="L337" i="5"/>
  <c r="M337" i="5" s="1"/>
  <c r="E167" i="5"/>
  <c r="W167" i="5" s="1"/>
  <c r="X167" i="5" s="1"/>
  <c r="L167" i="5"/>
  <c r="M167" i="5" s="1"/>
  <c r="E230" i="5"/>
  <c r="W230" i="5" s="1"/>
  <c r="X230" i="5" s="1"/>
  <c r="L230" i="5"/>
  <c r="M230" i="5" s="1"/>
  <c r="E31" i="5"/>
  <c r="W31" i="5" s="1"/>
  <c r="X31" i="5" s="1"/>
  <c r="L31" i="5"/>
  <c r="M31" i="5" s="1"/>
  <c r="E174" i="5"/>
  <c r="W174" i="5" s="1"/>
  <c r="X174" i="5" s="1"/>
  <c r="L174" i="5"/>
  <c r="M174" i="5" s="1"/>
  <c r="E224" i="5"/>
  <c r="W224" i="5" s="1"/>
  <c r="X224" i="5" s="1"/>
  <c r="L224" i="5"/>
  <c r="M224" i="5" s="1"/>
  <c r="E127" i="5"/>
  <c r="W127" i="5" s="1"/>
  <c r="X127" i="5" s="1"/>
  <c r="L127" i="5"/>
  <c r="M127" i="5" s="1"/>
  <c r="E247" i="5"/>
  <c r="W247" i="5" s="1"/>
  <c r="X247" i="5" s="1"/>
  <c r="L247" i="5"/>
  <c r="M247" i="5" s="1"/>
  <c r="E36" i="5"/>
  <c r="W36" i="5" s="1"/>
  <c r="X36" i="5" s="1"/>
  <c r="L36" i="5"/>
  <c r="M36" i="5" s="1"/>
  <c r="E143" i="5"/>
  <c r="W143" i="5" s="1"/>
  <c r="X143" i="5" s="1"/>
  <c r="L143" i="5"/>
  <c r="M143" i="5" s="1"/>
  <c r="E291" i="5"/>
  <c r="W291" i="5" s="1"/>
  <c r="X291" i="5" s="1"/>
  <c r="L291" i="5"/>
  <c r="M291" i="5" s="1"/>
  <c r="E66" i="5"/>
  <c r="W66" i="5" s="1"/>
  <c r="X66" i="5" s="1"/>
  <c r="L66" i="5"/>
  <c r="M66" i="5" s="1"/>
  <c r="E150" i="5"/>
  <c r="W150" i="5" s="1"/>
  <c r="X150" i="5" s="1"/>
  <c r="L150" i="5"/>
  <c r="M150" i="5" s="1"/>
  <c r="E210" i="5"/>
  <c r="W210" i="5" s="1"/>
  <c r="X210" i="5" s="1"/>
  <c r="L210" i="5"/>
  <c r="M210" i="5" s="1"/>
  <c r="E260" i="5"/>
  <c r="W260" i="5" s="1"/>
  <c r="X260" i="5" s="1"/>
  <c r="L260" i="5"/>
  <c r="M260" i="5" s="1"/>
  <c r="E14" i="5"/>
  <c r="W14" i="5" s="1"/>
  <c r="X14" i="5" s="1"/>
  <c r="E84" i="5"/>
  <c r="W84" i="5" s="1"/>
  <c r="X84" i="5" s="1"/>
  <c r="L84" i="5"/>
  <c r="M84" i="5" s="1"/>
  <c r="E12" i="5"/>
  <c r="W12" i="5" s="1"/>
  <c r="X12" i="5" s="1"/>
  <c r="L12" i="5"/>
  <c r="M12" i="5" s="1"/>
  <c r="E67" i="5"/>
  <c r="W67" i="5" s="1"/>
  <c r="X67" i="5" s="1"/>
  <c r="L67" i="5"/>
  <c r="M67" i="5" s="1"/>
  <c r="E284" i="5"/>
  <c r="W284" i="5" s="1"/>
  <c r="X284" i="5" s="1"/>
  <c r="L284" i="5"/>
  <c r="M284" i="5" s="1"/>
  <c r="E321" i="5"/>
  <c r="W321" i="5" s="1"/>
  <c r="X321" i="5" s="1"/>
  <c r="L321" i="5"/>
  <c r="M321" i="5" s="1"/>
  <c r="E292" i="5"/>
  <c r="W292" i="5" s="1"/>
  <c r="X292" i="5" s="1"/>
  <c r="L292" i="5"/>
  <c r="M292" i="5" s="1"/>
  <c r="E91" i="5"/>
  <c r="W91" i="5" s="1"/>
  <c r="X91" i="5" s="1"/>
  <c r="L91" i="5"/>
  <c r="M91" i="5" s="1"/>
  <c r="E165" i="5"/>
  <c r="W165" i="5" s="1"/>
  <c r="X165" i="5" s="1"/>
  <c r="L165" i="5"/>
  <c r="M165" i="5" s="1"/>
  <c r="E217" i="5"/>
  <c r="W217" i="5" s="1"/>
  <c r="X217" i="5" s="1"/>
  <c r="L217" i="5"/>
  <c r="M217" i="5" s="1"/>
  <c r="E271" i="5"/>
  <c r="W271" i="5" s="1"/>
  <c r="X271" i="5" s="1"/>
  <c r="L271" i="5"/>
  <c r="M271" i="5" s="1"/>
  <c r="E191" i="5"/>
  <c r="W191" i="5" s="1"/>
  <c r="X191" i="5" s="1"/>
  <c r="L191" i="5"/>
  <c r="M191" i="5" s="1"/>
  <c r="E282" i="5"/>
  <c r="W282" i="5" s="1"/>
  <c r="X282" i="5" s="1"/>
  <c r="L282" i="5"/>
  <c r="M282" i="5" s="1"/>
  <c r="E35" i="5"/>
  <c r="W35" i="5" s="1"/>
  <c r="X35" i="5" s="1"/>
  <c r="L35" i="5"/>
  <c r="M35" i="5" s="1"/>
  <c r="E156" i="5"/>
  <c r="W156" i="5" s="1"/>
  <c r="X156" i="5" s="1"/>
  <c r="L156" i="5"/>
  <c r="M156" i="5" s="1"/>
  <c r="E43" i="5"/>
  <c r="W43" i="5" s="1"/>
  <c r="X43" i="5" s="1"/>
  <c r="L43" i="5"/>
  <c r="M43" i="5" s="1"/>
  <c r="E124" i="5"/>
  <c r="W124" i="5" s="1"/>
  <c r="X124" i="5" s="1"/>
  <c r="L124" i="5"/>
  <c r="M124" i="5" s="1"/>
  <c r="E227" i="5"/>
  <c r="W227" i="5" s="1"/>
  <c r="X227" i="5" s="1"/>
  <c r="L227" i="5"/>
  <c r="M227" i="5" s="1"/>
  <c r="E120" i="5"/>
  <c r="W120" i="5" s="1"/>
  <c r="X120" i="5" s="1"/>
  <c r="L120" i="5"/>
  <c r="M120" i="5" s="1"/>
  <c r="E50" i="5"/>
  <c r="W50" i="5" s="1"/>
  <c r="X50" i="5" s="1"/>
  <c r="L50" i="5"/>
  <c r="M50" i="5" s="1"/>
  <c r="E140" i="5"/>
  <c r="W140" i="5" s="1"/>
  <c r="X140" i="5" s="1"/>
  <c r="L140" i="5"/>
  <c r="M140" i="5" s="1"/>
  <c r="E201" i="5"/>
  <c r="W201" i="5" s="1"/>
  <c r="X201" i="5" s="1"/>
  <c r="L201" i="5"/>
  <c r="M201" i="5" s="1"/>
  <c r="E252" i="5"/>
  <c r="W252" i="5" s="1"/>
  <c r="X252" i="5" s="1"/>
  <c r="L252" i="5"/>
  <c r="M252" i="5" s="1"/>
  <c r="E324" i="5"/>
  <c r="W324" i="5" s="1"/>
  <c r="X324" i="5" s="1"/>
  <c r="L324" i="5"/>
  <c r="M324" i="5" s="1"/>
  <c r="E110" i="5"/>
  <c r="W110" i="5" s="1"/>
  <c r="X110" i="5" s="1"/>
  <c r="L110" i="5"/>
  <c r="M110" i="5" s="1"/>
  <c r="E164" i="5"/>
  <c r="W164" i="5" s="1"/>
  <c r="X164" i="5" s="1"/>
  <c r="L164" i="5"/>
  <c r="M164" i="5" s="1"/>
  <c r="E338" i="5"/>
  <c r="W338" i="5" s="1"/>
  <c r="X338" i="5" s="1"/>
  <c r="L338" i="5"/>
  <c r="M338" i="5" s="1"/>
  <c r="E80" i="5"/>
  <c r="W80" i="5" s="1"/>
  <c r="X80" i="5" s="1"/>
  <c r="L80" i="5"/>
  <c r="M80" i="5" s="1"/>
  <c r="E160" i="5"/>
  <c r="W160" i="5" s="1"/>
  <c r="X160" i="5" s="1"/>
  <c r="L160" i="5"/>
  <c r="M160" i="5" s="1"/>
  <c r="E215" i="5"/>
  <c r="W215" i="5" s="1"/>
  <c r="X215" i="5" s="1"/>
  <c r="L215" i="5"/>
  <c r="M215" i="5" s="1"/>
  <c r="E267" i="5"/>
  <c r="W267" i="5" s="1"/>
  <c r="X267" i="5" s="1"/>
  <c r="L267" i="5"/>
  <c r="M267" i="5" s="1"/>
  <c r="E341" i="5"/>
  <c r="W341" i="5" s="1"/>
  <c r="X341" i="5" s="1"/>
  <c r="L341" i="5"/>
  <c r="M341" i="5" s="1"/>
  <c r="E83" i="5"/>
  <c r="W83" i="5" s="1"/>
  <c r="X83" i="5" s="1"/>
  <c r="L83" i="5"/>
  <c r="M83" i="5" s="1"/>
  <c r="E64" i="5"/>
  <c r="W64" i="5" s="1"/>
  <c r="X64" i="5" s="1"/>
  <c r="L64" i="5"/>
  <c r="M64" i="5" s="1"/>
  <c r="E185" i="5"/>
  <c r="W185" i="5" s="1"/>
  <c r="X185" i="5" s="1"/>
  <c r="L185" i="5"/>
  <c r="M185" i="5" s="1"/>
  <c r="E329" i="5"/>
  <c r="W329" i="5" s="1"/>
  <c r="X329" i="5" s="1"/>
  <c r="L329" i="5"/>
  <c r="M329" i="5" s="1"/>
  <c r="E98" i="5"/>
  <c r="W98" i="5" s="1"/>
  <c r="X98" i="5" s="1"/>
  <c r="L98" i="5"/>
  <c r="M98" i="5" s="1"/>
  <c r="E170" i="5"/>
  <c r="W170" i="5" s="1"/>
  <c r="X170" i="5" s="1"/>
  <c r="L170" i="5"/>
  <c r="M170" i="5" s="1"/>
  <c r="E225" i="5"/>
  <c r="W225" i="5" s="1"/>
  <c r="X225" i="5" s="1"/>
  <c r="L225" i="5"/>
  <c r="M225" i="5" s="1"/>
  <c r="E278" i="5"/>
  <c r="W278" i="5" s="1"/>
  <c r="X278" i="5" s="1"/>
  <c r="L278" i="5"/>
  <c r="M278" i="5" s="1"/>
  <c r="E322" i="5"/>
  <c r="W322" i="5" s="1"/>
  <c r="X322" i="5" s="1"/>
  <c r="L322" i="5"/>
  <c r="M322" i="5" s="1"/>
  <c r="E134" i="5"/>
  <c r="W134" i="5" s="1"/>
  <c r="X134" i="5" s="1"/>
  <c r="L134" i="5"/>
  <c r="M134" i="5" s="1"/>
  <c r="E118" i="5"/>
  <c r="W118" i="5" s="1"/>
  <c r="X118" i="5" s="1"/>
  <c r="L118" i="5"/>
  <c r="M118" i="5" s="1"/>
  <c r="E253" i="5"/>
  <c r="W253" i="5" s="1"/>
  <c r="X253" i="5" s="1"/>
  <c r="L253" i="5"/>
  <c r="M253" i="5" s="1"/>
  <c r="E94" i="5"/>
  <c r="W94" i="5" s="1"/>
  <c r="X94" i="5" s="1"/>
  <c r="L94" i="5"/>
  <c r="M94" i="5" s="1"/>
  <c r="E76" i="5"/>
  <c r="W76" i="5" s="1"/>
  <c r="X76" i="5" s="1"/>
  <c r="L76" i="5"/>
  <c r="M76" i="5" s="1"/>
  <c r="E307" i="5"/>
  <c r="W307" i="5" s="1"/>
  <c r="X307" i="5" s="1"/>
  <c r="L307" i="5"/>
  <c r="M307" i="5" s="1"/>
  <c r="E287" i="5"/>
  <c r="W287" i="5" s="1"/>
  <c r="X287" i="5" s="1"/>
  <c r="L287" i="5"/>
  <c r="M287" i="5" s="1"/>
  <c r="E334" i="5"/>
  <c r="W334" i="5" s="1"/>
  <c r="X334" i="5" s="1"/>
  <c r="L334" i="5"/>
  <c r="M334" i="5" s="1"/>
  <c r="E99" i="5"/>
  <c r="W99" i="5" s="1"/>
  <c r="X99" i="5" s="1"/>
  <c r="L99" i="5"/>
  <c r="M99" i="5" s="1"/>
  <c r="E171" i="5"/>
  <c r="W171" i="5" s="1"/>
  <c r="X171" i="5" s="1"/>
  <c r="L171" i="5"/>
  <c r="M171" i="5" s="1"/>
  <c r="E226" i="5"/>
  <c r="W226" i="5" s="1"/>
  <c r="X226" i="5" s="1"/>
  <c r="L226" i="5"/>
  <c r="M226" i="5" s="1"/>
  <c r="E279" i="5"/>
  <c r="W279" i="5" s="1"/>
  <c r="X279" i="5" s="1"/>
  <c r="L279" i="5"/>
  <c r="M279" i="5" s="1"/>
  <c r="E52" i="5"/>
  <c r="W52" i="5" s="1"/>
  <c r="X52" i="5" s="1"/>
  <c r="L52" i="5"/>
  <c r="M52" i="5" s="1"/>
  <c r="E220" i="5"/>
  <c r="W220" i="5" s="1"/>
  <c r="X220" i="5" s="1"/>
  <c r="L220" i="5"/>
  <c r="M220" i="5" s="1"/>
  <c r="E54" i="5"/>
  <c r="W54" i="5" s="1"/>
  <c r="X54" i="5" s="1"/>
  <c r="L54" i="5"/>
  <c r="M54" i="5" s="1"/>
  <c r="E142" i="5"/>
  <c r="W142" i="5" s="1"/>
  <c r="X142" i="5" s="1"/>
  <c r="L142" i="5"/>
  <c r="M142" i="5" s="1"/>
  <c r="E277" i="5"/>
  <c r="W277" i="5" s="1"/>
  <c r="X277" i="5" s="1"/>
  <c r="L277" i="5"/>
  <c r="M277" i="5" s="1"/>
  <c r="E65" i="5"/>
  <c r="W65" i="5" s="1"/>
  <c r="X65" i="5" s="1"/>
  <c r="L65" i="5"/>
  <c r="M65" i="5" s="1"/>
  <c r="E149" i="5"/>
  <c r="W149" i="5" s="1"/>
  <c r="X149" i="5" s="1"/>
  <c r="L149" i="5"/>
  <c r="M149" i="5" s="1"/>
  <c r="E209" i="5"/>
  <c r="W209" i="5" s="1"/>
  <c r="X209" i="5" s="1"/>
  <c r="L209" i="5"/>
  <c r="M209" i="5" s="1"/>
  <c r="E259" i="5"/>
  <c r="W259" i="5" s="1"/>
  <c r="X259" i="5" s="1"/>
  <c r="L259" i="5"/>
  <c r="M259" i="5" s="1"/>
  <c r="E330" i="5"/>
  <c r="W330" i="5" s="1"/>
  <c r="X330" i="5" s="1"/>
  <c r="L330" i="5"/>
  <c r="M330" i="5" s="1"/>
  <c r="E153" i="5"/>
  <c r="W153" i="5" s="1"/>
  <c r="X153" i="5" s="1"/>
  <c r="L153" i="5"/>
  <c r="M153" i="5" s="1"/>
  <c r="E301" i="5"/>
  <c r="W301" i="5" s="1"/>
  <c r="X301" i="5" s="1"/>
  <c r="L301" i="5"/>
  <c r="M301" i="5" s="1"/>
  <c r="E245" i="5"/>
  <c r="W245" i="5" s="1"/>
  <c r="X245" i="5" s="1"/>
  <c r="L245" i="5"/>
  <c r="M245" i="5" s="1"/>
  <c r="E326" i="5"/>
  <c r="W326" i="5" s="1"/>
  <c r="X326" i="5" s="1"/>
  <c r="L326" i="5"/>
  <c r="M326" i="5" s="1"/>
  <c r="E97" i="5"/>
  <c r="W97" i="5" s="1"/>
  <c r="X97" i="5" s="1"/>
  <c r="L97" i="5"/>
  <c r="M97" i="5" s="1"/>
  <c r="E169" i="5"/>
  <c r="W169" i="5" s="1"/>
  <c r="X169" i="5" s="1"/>
  <c r="L169" i="5"/>
  <c r="M169" i="5" s="1"/>
  <c r="E221" i="5"/>
  <c r="W221" i="5" s="1"/>
  <c r="X221" i="5" s="1"/>
  <c r="L221" i="5"/>
  <c r="M221" i="5" s="1"/>
  <c r="E275" i="5"/>
  <c r="W275" i="5" s="1"/>
  <c r="X275" i="5" s="1"/>
  <c r="L275" i="5"/>
  <c r="M275" i="5" s="1"/>
  <c r="E222" i="5"/>
  <c r="W222" i="5" s="1"/>
  <c r="X222" i="5" s="1"/>
  <c r="L222" i="5"/>
  <c r="M222" i="5" s="1"/>
  <c r="E269" i="5"/>
  <c r="W269" i="5" s="1"/>
  <c r="X269" i="5" s="1"/>
  <c r="L269" i="5"/>
  <c r="M269" i="5" s="1"/>
  <c r="E214" i="5"/>
  <c r="W214" i="5" s="1"/>
  <c r="X214" i="5" s="1"/>
  <c r="L214" i="5"/>
  <c r="M214" i="5" s="1"/>
  <c r="E93" i="5"/>
  <c r="W93" i="5" s="1"/>
  <c r="X93" i="5" s="1"/>
  <c r="L93" i="5"/>
  <c r="M93" i="5" s="1"/>
  <c r="E75" i="5"/>
  <c r="W75" i="5" s="1"/>
  <c r="X75" i="5" s="1"/>
  <c r="L75" i="5"/>
  <c r="M75" i="5" s="1"/>
  <c r="E302" i="5"/>
  <c r="W302" i="5" s="1"/>
  <c r="X302" i="5" s="1"/>
  <c r="L302" i="5"/>
  <c r="M302" i="5" s="1"/>
  <c r="E255" i="5"/>
  <c r="W255" i="5" s="1"/>
  <c r="X255" i="5" s="1"/>
  <c r="L255" i="5"/>
  <c r="M255" i="5" s="1"/>
  <c r="E103" i="5"/>
  <c r="W103" i="5" s="1"/>
  <c r="X103" i="5" s="1"/>
  <c r="L103" i="5"/>
  <c r="M103" i="5" s="1"/>
  <c r="E179" i="5"/>
  <c r="W179" i="5" s="1"/>
  <c r="X179" i="5" s="1"/>
  <c r="L179" i="5"/>
  <c r="M179" i="5" s="1"/>
  <c r="E232" i="5"/>
  <c r="W232" i="5" s="1"/>
  <c r="X232" i="5" s="1"/>
  <c r="L232" i="5"/>
  <c r="M232" i="5" s="1"/>
  <c r="E283" i="5"/>
  <c r="W283" i="5" s="1"/>
  <c r="X283" i="5" s="1"/>
  <c r="L283" i="5"/>
  <c r="M283" i="5" s="1"/>
  <c r="E92" i="5"/>
  <c r="W92" i="5" s="1"/>
  <c r="X92" i="5" s="1"/>
  <c r="L92" i="5"/>
  <c r="M92" i="5" s="1"/>
  <c r="E177" i="5"/>
  <c r="W177" i="5" s="1"/>
  <c r="X177" i="5" s="1"/>
  <c r="L177" i="5"/>
  <c r="M177" i="5" s="1"/>
  <c r="E116" i="5"/>
  <c r="W116" i="5" s="1"/>
  <c r="X116" i="5" s="1"/>
  <c r="L116" i="5"/>
  <c r="M116" i="5" s="1"/>
  <c r="E22" i="5"/>
  <c r="W22" i="5" s="1"/>
  <c r="X22" i="5" s="1"/>
  <c r="L22" i="5"/>
  <c r="M22" i="5" s="1"/>
  <c r="E87" i="5"/>
  <c r="W87" i="5" s="1"/>
  <c r="X87" i="5" s="1"/>
  <c r="L87" i="5"/>
  <c r="M87" i="5" s="1"/>
  <c r="E316" i="5"/>
  <c r="W316" i="5" s="1"/>
  <c r="X316" i="5" s="1"/>
  <c r="L316" i="5"/>
  <c r="M316" i="5" s="1"/>
  <c r="E108" i="5"/>
  <c r="W108" i="5" s="1"/>
  <c r="X108" i="5" s="1"/>
  <c r="L108" i="5"/>
  <c r="M108" i="5" s="1"/>
  <c r="E181" i="5"/>
  <c r="W181" i="5" s="1"/>
  <c r="X181" i="5" s="1"/>
  <c r="L181" i="5"/>
  <c r="M181" i="5" s="1"/>
  <c r="E233" i="5"/>
  <c r="W233" i="5" s="1"/>
  <c r="X233" i="5" s="1"/>
  <c r="L233" i="5"/>
  <c r="M233" i="5" s="1"/>
  <c r="E286" i="5"/>
  <c r="W286" i="5" s="1"/>
  <c r="X286" i="5" s="1"/>
  <c r="L286" i="5"/>
  <c r="M286" i="5" s="1"/>
  <c r="E293" i="5"/>
  <c r="W293" i="5" s="1"/>
  <c r="X293" i="5" s="1"/>
  <c r="L293" i="5"/>
  <c r="M293" i="5" s="1"/>
  <c r="E33" i="5"/>
  <c r="W33" i="5" s="1"/>
  <c r="X33" i="5" s="1"/>
  <c r="L33" i="5"/>
  <c r="M33" i="5" s="1"/>
  <c r="E81" i="5"/>
  <c r="W81" i="5" s="1"/>
  <c r="X81" i="5" s="1"/>
  <c r="L81" i="5"/>
  <c r="M81" i="5" s="1"/>
  <c r="E306" i="5"/>
  <c r="W306" i="5" s="1"/>
  <c r="X306" i="5" s="1"/>
  <c r="L306" i="5"/>
  <c r="M306" i="5" s="1"/>
  <c r="E62" i="5"/>
  <c r="W62" i="5" s="1"/>
  <c r="X62" i="5" s="1"/>
  <c r="L62" i="5"/>
  <c r="M62" i="5" s="1"/>
  <c r="E163" i="5"/>
  <c r="W163" i="5" s="1"/>
  <c r="X163" i="5" s="1"/>
  <c r="L163" i="5"/>
  <c r="M163" i="5" s="1"/>
  <c r="E331" i="5"/>
  <c r="W331" i="5" s="1"/>
  <c r="X331" i="5" s="1"/>
  <c r="L331" i="5"/>
  <c r="M331" i="5" s="1"/>
  <c r="E73" i="5"/>
  <c r="W73" i="5" s="1"/>
  <c r="X73" i="5" s="1"/>
  <c r="L73" i="5"/>
  <c r="M73" i="5" s="1"/>
  <c r="E159" i="5"/>
  <c r="W159" i="5" s="1"/>
  <c r="X159" i="5" s="1"/>
  <c r="L159" i="5"/>
  <c r="M159" i="5" s="1"/>
  <c r="E213" i="5"/>
  <c r="W213" i="5" s="1"/>
  <c r="X213" i="5" s="1"/>
  <c r="L213" i="5"/>
  <c r="M213" i="5" s="1"/>
  <c r="E265" i="5"/>
  <c r="W265" i="5" s="1"/>
  <c r="X265" i="5" s="1"/>
  <c r="L265" i="5"/>
  <c r="M265" i="5" s="1"/>
  <c r="E340" i="5"/>
  <c r="W340" i="5" s="1"/>
  <c r="X340" i="5" s="1"/>
  <c r="L340" i="5"/>
  <c r="M340" i="5" s="1"/>
  <c r="E180" i="5"/>
  <c r="W180" i="5" s="1"/>
  <c r="X180" i="5" s="1"/>
  <c r="L180" i="5"/>
  <c r="M180" i="5" s="1"/>
  <c r="E24" i="5"/>
  <c r="W24" i="5" s="1"/>
  <c r="X24" i="5" s="1"/>
  <c r="L24" i="5"/>
  <c r="M24" i="5" s="1"/>
  <c r="E310" i="5"/>
  <c r="W310" i="5" s="1"/>
  <c r="X310" i="5" s="1"/>
  <c r="L310" i="5"/>
  <c r="M310" i="5" s="1"/>
  <c r="E336" i="5"/>
  <c r="W336" i="5" s="1"/>
  <c r="X336" i="5" s="1"/>
  <c r="L336" i="5"/>
  <c r="M336" i="5" s="1"/>
  <c r="E102" i="5"/>
  <c r="W102" i="5" s="1"/>
  <c r="X102" i="5" s="1"/>
  <c r="L102" i="5"/>
  <c r="M102" i="5" s="1"/>
  <c r="E176" i="5"/>
  <c r="W176" i="5" s="1"/>
  <c r="X176" i="5" s="1"/>
  <c r="L176" i="5"/>
  <c r="M176" i="5" s="1"/>
  <c r="E231" i="5"/>
  <c r="W231" i="5" s="1"/>
  <c r="X231" i="5" s="1"/>
  <c r="L231" i="5"/>
  <c r="M231" i="5" s="1"/>
  <c r="E281" i="5"/>
  <c r="W281" i="5" s="1"/>
  <c r="X281" i="5" s="1"/>
  <c r="L281" i="5"/>
  <c r="M281" i="5" s="1"/>
  <c r="E320" i="5"/>
  <c r="W320" i="5" s="1"/>
  <c r="X320" i="5" s="1"/>
  <c r="L320" i="5"/>
  <c r="M320" i="5" s="1"/>
  <c r="E111" i="5"/>
  <c r="W111" i="5" s="1"/>
  <c r="X111" i="5" s="1"/>
  <c r="L111" i="5"/>
  <c r="M111" i="5" s="1"/>
  <c r="E21" i="5"/>
  <c r="W21" i="5" s="1"/>
  <c r="X21" i="5" s="1"/>
  <c r="L21" i="5"/>
  <c r="M21" i="5" s="1"/>
  <c r="E79" i="5"/>
  <c r="W79" i="5" s="1"/>
  <c r="X79" i="5" s="1"/>
  <c r="L79" i="5"/>
  <c r="M79" i="5" s="1"/>
  <c r="E314" i="5"/>
  <c r="W314" i="5" s="1"/>
  <c r="X314" i="5" s="1"/>
  <c r="L314" i="5"/>
  <c r="M314" i="5" s="1"/>
  <c r="E117" i="5"/>
  <c r="W117" i="5" s="1"/>
  <c r="X117" i="5" s="1"/>
  <c r="L117" i="5"/>
  <c r="M117" i="5" s="1"/>
  <c r="E184" i="5"/>
  <c r="W184" i="5" s="1"/>
  <c r="X184" i="5" s="1"/>
  <c r="L184" i="5"/>
  <c r="M184" i="5" s="1"/>
  <c r="E240" i="5"/>
  <c r="W240" i="5" s="1"/>
  <c r="X240" i="5" s="1"/>
  <c r="L240" i="5"/>
  <c r="M240" i="5" s="1"/>
  <c r="E290" i="5"/>
  <c r="W290" i="5" s="1"/>
  <c r="X290" i="5" s="1"/>
  <c r="L290" i="5"/>
  <c r="M290" i="5" s="1"/>
  <c r="E8" i="5"/>
  <c r="L8" i="5"/>
  <c r="E125" i="5"/>
  <c r="W125" i="5" s="1"/>
  <c r="X125" i="5" s="1"/>
  <c r="L125" i="5"/>
  <c r="M125" i="5" s="1"/>
  <c r="E192" i="5"/>
  <c r="W192" i="5" s="1"/>
  <c r="X192" i="5" s="1"/>
  <c r="L192" i="5"/>
  <c r="M192" i="5" s="1"/>
  <c r="E244" i="5"/>
  <c r="W244" i="5" s="1"/>
  <c r="X244" i="5" s="1"/>
  <c r="L244" i="5"/>
  <c r="M244" i="5" s="1"/>
  <c r="E298" i="5"/>
  <c r="W298" i="5" s="1"/>
  <c r="X298" i="5" s="1"/>
  <c r="L298" i="5"/>
  <c r="M298" i="5" s="1"/>
  <c r="E315" i="5"/>
  <c r="W315" i="5" s="1"/>
  <c r="X315" i="5" s="1"/>
  <c r="L315" i="5"/>
  <c r="M315" i="5" s="1"/>
  <c r="E339" i="5"/>
  <c r="W339" i="5" s="1"/>
  <c r="X339" i="5" s="1"/>
  <c r="L339" i="5"/>
  <c r="M339" i="5" s="1"/>
  <c r="E69" i="5"/>
  <c r="W69" i="5" s="1"/>
  <c r="X69" i="5" s="1"/>
  <c r="L69" i="5"/>
  <c r="M69" i="5" s="1"/>
  <c r="E168" i="5"/>
  <c r="W168" i="5" s="1"/>
  <c r="X168" i="5" s="1"/>
  <c r="L168" i="5"/>
  <c r="M168" i="5" s="1"/>
  <c r="E89" i="5"/>
  <c r="W89" i="5" s="1"/>
  <c r="X89" i="5" s="1"/>
  <c r="L89" i="5"/>
  <c r="M89" i="5" s="1"/>
  <c r="E115" i="5"/>
  <c r="W115" i="5" s="1"/>
  <c r="X115" i="5" s="1"/>
  <c r="L115" i="5"/>
  <c r="M115" i="5" s="1"/>
  <c r="E238" i="5"/>
  <c r="W238" i="5" s="1"/>
  <c r="X238" i="5" s="1"/>
  <c r="L238" i="5"/>
  <c r="M238" i="5" s="1"/>
  <c r="E60" i="5"/>
  <c r="W60" i="5" s="1"/>
  <c r="X60" i="5" s="1"/>
  <c r="L60" i="5"/>
  <c r="M60" i="5" s="1"/>
  <c r="E25" i="5"/>
  <c r="W25" i="5" s="1"/>
  <c r="X25" i="5" s="1"/>
  <c r="L25" i="5"/>
  <c r="M25" i="5" s="1"/>
  <c r="E90" i="5"/>
  <c r="W90" i="5" s="1"/>
  <c r="X90" i="5" s="1"/>
  <c r="L90" i="5"/>
  <c r="M90" i="5" s="1"/>
  <c r="E34" i="5"/>
  <c r="W34" i="5" s="1"/>
  <c r="X34" i="5" s="1"/>
  <c r="L34" i="5"/>
  <c r="M34" i="5" s="1"/>
  <c r="E17" i="5"/>
  <c r="W17" i="5" s="1"/>
  <c r="X17" i="5" s="1"/>
  <c r="E28" i="5"/>
  <c r="W28" i="5" s="1"/>
  <c r="X28" i="5" s="1"/>
  <c r="L28" i="5"/>
  <c r="M28" i="5" s="1"/>
  <c r="E229" i="5"/>
  <c r="W229" i="5" s="1"/>
  <c r="X229" i="5" s="1"/>
  <c r="L229" i="5"/>
  <c r="M229" i="5" s="1"/>
  <c r="E30" i="5"/>
  <c r="W30" i="5" s="1"/>
  <c r="X30" i="5" s="1"/>
  <c r="L30" i="5"/>
  <c r="M30" i="5" s="1"/>
  <c r="E37" i="5"/>
  <c r="W37" i="5" s="1"/>
  <c r="X37" i="5" s="1"/>
  <c r="L37" i="5"/>
  <c r="M37" i="5" s="1"/>
  <c r="E246" i="5"/>
  <c r="W246" i="5" s="1"/>
  <c r="X246" i="5" s="1"/>
  <c r="L246" i="5"/>
  <c r="M246" i="5" s="1"/>
  <c r="E203" i="5"/>
  <c r="W203" i="5" s="1"/>
  <c r="X203" i="5" s="1"/>
  <c r="L203" i="5"/>
  <c r="M203" i="5" s="1"/>
  <c r="E109" i="5"/>
  <c r="W109" i="5" s="1"/>
  <c r="X109" i="5" s="1"/>
  <c r="L109" i="5"/>
  <c r="M109" i="5" s="1"/>
  <c r="E77" i="5"/>
  <c r="W77" i="5" s="1"/>
  <c r="X77" i="5" s="1"/>
  <c r="L77" i="5"/>
  <c r="M77" i="5" s="1"/>
  <c r="E312" i="5"/>
  <c r="W312" i="5" s="1"/>
  <c r="X312" i="5" s="1"/>
  <c r="L312" i="5"/>
  <c r="M312" i="5" s="1"/>
  <c r="E175" i="5"/>
  <c r="W175" i="5" s="1"/>
  <c r="X175" i="5" s="1"/>
  <c r="L175" i="5"/>
  <c r="M175" i="5" s="1"/>
  <c r="E342" i="5"/>
  <c r="W342" i="5" s="1"/>
  <c r="X342" i="5" s="1"/>
  <c r="L342" i="5"/>
  <c r="M342" i="5" s="1"/>
  <c r="E121" i="5"/>
  <c r="W121" i="5" s="1"/>
  <c r="X121" i="5" s="1"/>
  <c r="L121" i="5"/>
  <c r="M121" i="5" s="1"/>
  <c r="E243" i="5"/>
  <c r="W243" i="5" s="1"/>
  <c r="X243" i="5" s="1"/>
  <c r="L243" i="5"/>
  <c r="M243" i="5" s="1"/>
  <c r="E129" i="5"/>
  <c r="W129" i="5" s="1"/>
  <c r="X129" i="5" s="1"/>
  <c r="L129" i="5"/>
  <c r="M129" i="5" s="1"/>
  <c r="E204" i="5"/>
  <c r="W204" i="5" s="1"/>
  <c r="X204" i="5" s="1"/>
  <c r="L204" i="5"/>
  <c r="M204" i="5" s="1"/>
  <c r="E147" i="5"/>
  <c r="W147" i="5" s="1"/>
  <c r="X147" i="5" s="1"/>
  <c r="L147" i="5"/>
  <c r="M147" i="5" s="1"/>
  <c r="E29" i="5"/>
  <c r="W29" i="5" s="1"/>
  <c r="X29" i="5" s="1"/>
  <c r="L29" i="5"/>
  <c r="M29" i="5" s="1"/>
  <c r="E106" i="5"/>
  <c r="W106" i="5" s="1"/>
  <c r="X106" i="5" s="1"/>
  <c r="L106" i="5"/>
  <c r="M106" i="5" s="1"/>
  <c r="E172" i="5"/>
  <c r="W172" i="5" s="1"/>
  <c r="X172" i="5" s="1"/>
  <c r="L172" i="5"/>
  <c r="M172" i="5" s="1"/>
  <c r="E49" i="5"/>
  <c r="W49" i="5" s="1"/>
  <c r="X49" i="5" s="1"/>
  <c r="L49" i="5"/>
  <c r="M49" i="5" s="1"/>
  <c r="E47" i="5"/>
  <c r="W47" i="5" s="1"/>
  <c r="X47" i="5" s="1"/>
  <c r="L47" i="5"/>
  <c r="M47" i="5" s="1"/>
  <c r="E135" i="5"/>
  <c r="W135" i="5" s="1"/>
  <c r="X135" i="5" s="1"/>
  <c r="L135" i="5"/>
  <c r="M135" i="5" s="1"/>
  <c r="E197" i="5"/>
  <c r="W197" i="5" s="1"/>
  <c r="X197" i="5" s="1"/>
  <c r="L197" i="5"/>
  <c r="M197" i="5" s="1"/>
  <c r="E249" i="5"/>
  <c r="W249" i="5" s="1"/>
  <c r="X249" i="5" s="1"/>
  <c r="L249" i="5"/>
  <c r="M249" i="5" s="1"/>
  <c r="E55" i="5"/>
  <c r="W55" i="5" s="1"/>
  <c r="X55" i="5" s="1"/>
  <c r="L55" i="5"/>
  <c r="M55" i="5" s="1"/>
  <c r="E261" i="5"/>
  <c r="W261" i="5" s="1"/>
  <c r="X261" i="5" s="1"/>
  <c r="L261" i="5"/>
  <c r="M261" i="5" s="1"/>
  <c r="E313" i="5"/>
  <c r="W313" i="5" s="1"/>
  <c r="X313" i="5" s="1"/>
  <c r="L313" i="5"/>
  <c r="M313" i="5" s="1"/>
  <c r="E155" i="5"/>
  <c r="W155" i="5" s="1"/>
  <c r="X155" i="5" s="1"/>
  <c r="L155" i="5"/>
  <c r="M155" i="5" s="1"/>
  <c r="E42" i="5"/>
  <c r="W42" i="5" s="1"/>
  <c r="X42" i="5" s="1"/>
  <c r="L42" i="5"/>
  <c r="M42" i="5" s="1"/>
  <c r="E123" i="5"/>
  <c r="W123" i="5" s="1"/>
  <c r="X123" i="5" s="1"/>
  <c r="L123" i="5"/>
  <c r="M123" i="5" s="1"/>
  <c r="E208" i="5"/>
  <c r="W208" i="5" s="1"/>
  <c r="X208" i="5" s="1"/>
  <c r="L208" i="5"/>
  <c r="M208" i="5" s="1"/>
  <c r="E59" i="5"/>
  <c r="W59" i="5" s="1"/>
  <c r="X59" i="5" s="1"/>
  <c r="L59" i="5"/>
  <c r="M59" i="5" s="1"/>
  <c r="E48" i="5"/>
  <c r="W48" i="5" s="1"/>
  <c r="X48" i="5" s="1"/>
  <c r="L48" i="5"/>
  <c r="M48" i="5" s="1"/>
  <c r="E138" i="5"/>
  <c r="W138" i="5" s="1"/>
  <c r="X138" i="5" s="1"/>
  <c r="L138" i="5"/>
  <c r="M138" i="5" s="1"/>
  <c r="E198" i="5"/>
  <c r="W198" i="5" s="1"/>
  <c r="X198" i="5" s="1"/>
  <c r="L198" i="5"/>
  <c r="M198" i="5" s="1"/>
  <c r="E250" i="5"/>
  <c r="W250" i="5" s="1"/>
  <c r="X250" i="5" s="1"/>
  <c r="L250" i="5"/>
  <c r="M250" i="5" s="1"/>
  <c r="E319" i="5"/>
  <c r="W319" i="5" s="1"/>
  <c r="X319" i="5" s="1"/>
  <c r="L319" i="5"/>
  <c r="M319" i="5" s="1"/>
  <c r="E82" i="5"/>
  <c r="W82" i="5" s="1"/>
  <c r="X82" i="5" s="1"/>
  <c r="L82" i="5"/>
  <c r="M82" i="5" s="1"/>
  <c r="E178" i="5"/>
  <c r="W178" i="5" s="1"/>
  <c r="X178" i="5" s="1"/>
  <c r="L178" i="5"/>
  <c r="M178" i="5" s="1"/>
  <c r="E128" i="5"/>
  <c r="W128" i="5" s="1"/>
  <c r="X128" i="5" s="1"/>
  <c r="L128" i="5"/>
  <c r="M128" i="5" s="1"/>
  <c r="E23" i="5"/>
  <c r="W23" i="5" s="1"/>
  <c r="X23" i="5" s="1"/>
  <c r="L23" i="5"/>
  <c r="M23" i="5" s="1"/>
  <c r="E88" i="5"/>
  <c r="W88" i="5" s="1"/>
  <c r="X88" i="5" s="1"/>
  <c r="L88" i="5"/>
  <c r="M88" i="5" s="1"/>
  <c r="E317" i="5"/>
  <c r="W317" i="5" s="1"/>
  <c r="X317" i="5" s="1"/>
  <c r="L317" i="5"/>
  <c r="M317" i="5" s="1"/>
  <c r="E112" i="5"/>
  <c r="W112" i="5" s="1"/>
  <c r="X112" i="5" s="1"/>
  <c r="L112" i="5"/>
  <c r="M112" i="5" s="1"/>
  <c r="E182" i="5"/>
  <c r="W182" i="5" s="1"/>
  <c r="X182" i="5" s="1"/>
  <c r="L182" i="5"/>
  <c r="M182" i="5" s="1"/>
  <c r="E234" i="5"/>
  <c r="W234" i="5" s="1"/>
  <c r="X234" i="5" s="1"/>
  <c r="L234" i="5"/>
  <c r="M234" i="5" s="1"/>
  <c r="E288" i="5"/>
  <c r="W288" i="5" s="1"/>
  <c r="X288" i="5" s="1"/>
  <c r="L288" i="5"/>
  <c r="M288" i="5" s="1"/>
  <c r="E166" i="5"/>
  <c r="W166" i="5" s="1"/>
  <c r="X166" i="5" s="1"/>
  <c r="L166" i="5"/>
  <c r="M166" i="5" s="1"/>
  <c r="E114" i="5"/>
  <c r="W114" i="5" s="1"/>
  <c r="X114" i="5" s="1"/>
  <c r="L114" i="5"/>
  <c r="M114" i="5" s="1"/>
  <c r="E187" i="5"/>
  <c r="W187" i="5" s="1"/>
  <c r="X187" i="5" s="1"/>
  <c r="L187" i="5"/>
  <c r="M187" i="5" s="1"/>
  <c r="E254" i="5"/>
  <c r="W254" i="5" s="1"/>
  <c r="X254" i="5" s="1"/>
  <c r="L254" i="5"/>
  <c r="M254" i="5" s="1"/>
  <c r="E40" i="5"/>
  <c r="W40" i="5" s="1"/>
  <c r="X40" i="5" s="1"/>
  <c r="L40" i="5"/>
  <c r="M40" i="5" s="1"/>
  <c r="E132" i="5"/>
  <c r="W132" i="5" s="1"/>
  <c r="X132" i="5" s="1"/>
  <c r="L132" i="5"/>
  <c r="M132" i="5" s="1"/>
  <c r="E196" i="5"/>
  <c r="W196" i="5" s="1"/>
  <c r="X196" i="5" s="1"/>
  <c r="L196" i="5"/>
  <c r="M196" i="5" s="1"/>
  <c r="E248" i="5"/>
  <c r="W248" i="5" s="1"/>
  <c r="X248" i="5" s="1"/>
  <c r="L248" i="5"/>
  <c r="M248" i="5" s="1"/>
  <c r="E309" i="5"/>
  <c r="W309" i="5" s="1"/>
  <c r="X309" i="5" s="1"/>
  <c r="L309" i="5"/>
  <c r="M309" i="5" s="1"/>
  <c r="E20" i="5"/>
  <c r="W20" i="5" s="1"/>
  <c r="X20" i="5" s="1"/>
  <c r="L20" i="5"/>
  <c r="M20" i="5" s="1"/>
  <c r="E263" i="5"/>
  <c r="W263" i="5" s="1"/>
  <c r="X263" i="5" s="1"/>
  <c r="L263" i="5"/>
  <c r="M263" i="5" s="1"/>
  <c r="E154" i="5"/>
  <c r="W154" i="5" s="1"/>
  <c r="X154" i="5" s="1"/>
  <c r="L154" i="5"/>
  <c r="M154" i="5" s="1"/>
  <c r="E41" i="5"/>
  <c r="W41" i="5" s="1"/>
  <c r="X41" i="5" s="1"/>
  <c r="L41" i="5"/>
  <c r="M41" i="5" s="1"/>
  <c r="E122" i="5"/>
  <c r="W122" i="5" s="1"/>
  <c r="X122" i="5" s="1"/>
  <c r="L122" i="5"/>
  <c r="M122" i="5" s="1"/>
  <c r="E207" i="5"/>
  <c r="W207" i="5" s="1"/>
  <c r="X207" i="5" s="1"/>
  <c r="L207" i="5"/>
  <c r="M207" i="5" s="1"/>
  <c r="E56" i="5"/>
  <c r="W56" i="5" s="1"/>
  <c r="X56" i="5" s="1"/>
  <c r="L56" i="5"/>
  <c r="M56" i="5" s="1"/>
  <c r="E145" i="5"/>
  <c r="W145" i="5" s="1"/>
  <c r="X145" i="5" s="1"/>
  <c r="L145" i="5"/>
  <c r="M145" i="5" s="1"/>
  <c r="E205" i="5"/>
  <c r="W205" i="5" s="1"/>
  <c r="X205" i="5" s="1"/>
  <c r="L205" i="5"/>
  <c r="M205" i="5" s="1"/>
  <c r="E257" i="5"/>
  <c r="W257" i="5" s="1"/>
  <c r="X257" i="5" s="1"/>
  <c r="L257" i="5"/>
  <c r="M257" i="5" s="1"/>
  <c r="E327" i="5"/>
  <c r="W327" i="5" s="1"/>
  <c r="X327" i="5" s="1"/>
  <c r="L327" i="5"/>
  <c r="M327" i="5" s="1"/>
  <c r="E199" i="5"/>
  <c r="W199" i="5" s="1"/>
  <c r="X199" i="5" s="1"/>
  <c r="L199" i="5"/>
  <c r="M199" i="5" s="1"/>
  <c r="E96" i="5"/>
  <c r="W96" i="5" s="1"/>
  <c r="X96" i="5" s="1"/>
  <c r="L96" i="5"/>
  <c r="M96" i="5" s="1"/>
  <c r="E241" i="5"/>
  <c r="W241" i="5" s="1"/>
  <c r="X241" i="5" s="1"/>
  <c r="L241" i="5"/>
  <c r="M241" i="5" s="1"/>
  <c r="E85" i="5"/>
  <c r="W85" i="5" s="1"/>
  <c r="X85" i="5" s="1"/>
  <c r="L85" i="5"/>
  <c r="M85" i="5" s="1"/>
  <c r="E95" i="5"/>
  <c r="W95" i="5" s="1"/>
  <c r="X95" i="5" s="1"/>
  <c r="L95" i="5"/>
  <c r="M95" i="5" s="1"/>
  <c r="E295" i="5"/>
  <c r="W295" i="5" s="1"/>
  <c r="X295" i="5" s="1"/>
  <c r="L295" i="5"/>
  <c r="M295" i="5" s="1"/>
  <c r="E318" i="5"/>
  <c r="W318" i="5" s="1"/>
  <c r="X318" i="5" s="1"/>
  <c r="L318" i="5"/>
  <c r="M318" i="5" s="1"/>
  <c r="E183" i="5"/>
  <c r="W183" i="5" s="1"/>
  <c r="X183" i="5" s="1"/>
  <c r="L183" i="5"/>
  <c r="M183" i="5" s="1"/>
  <c r="E289" i="5"/>
  <c r="W289" i="5" s="1"/>
  <c r="X289" i="5" s="1"/>
  <c r="L289" i="5"/>
  <c r="M289" i="5" s="1"/>
  <c r="E105" i="5"/>
  <c r="W105" i="5" s="1"/>
  <c r="X105" i="5" s="1"/>
  <c r="L105" i="5"/>
  <c r="M105" i="5" s="1"/>
  <c r="E133" i="5"/>
  <c r="W133" i="5" s="1"/>
  <c r="X133" i="5" s="1"/>
  <c r="L133" i="5"/>
  <c r="M133" i="5" s="1"/>
  <c r="E200" i="5"/>
  <c r="W200" i="5" s="1"/>
  <c r="X200" i="5" s="1"/>
  <c r="L200" i="5"/>
  <c r="M200" i="5" s="1"/>
  <c r="E237" i="5"/>
  <c r="W237" i="5" s="1"/>
  <c r="X237" i="5" s="1"/>
  <c r="L237" i="5"/>
  <c r="M237" i="5" s="1"/>
  <c r="E235" i="5"/>
  <c r="W235" i="5" s="1"/>
  <c r="X235" i="5" s="1"/>
  <c r="L235" i="5"/>
  <c r="M235" i="5" s="1"/>
  <c r="E151" i="5"/>
  <c r="W151" i="5" s="1"/>
  <c r="X151" i="5" s="1"/>
  <c r="L151" i="5"/>
  <c r="M151" i="5" s="1"/>
  <c r="E107" i="5"/>
  <c r="W107" i="5" s="1"/>
  <c r="X107" i="5" s="1"/>
  <c r="L107" i="5"/>
  <c r="M107" i="5" s="1"/>
  <c r="E173" i="5"/>
  <c r="W173" i="5" s="1"/>
  <c r="X173" i="5" s="1"/>
  <c r="L173" i="5"/>
  <c r="M173" i="5" s="1"/>
  <c r="E223" i="5"/>
  <c r="W223" i="5" s="1"/>
  <c r="X223" i="5" s="1"/>
  <c r="L223" i="5"/>
  <c r="M223" i="5" s="1"/>
  <c r="E126" i="5"/>
  <c r="W126" i="5" s="1"/>
  <c r="X126" i="5" s="1"/>
  <c r="L126" i="5"/>
  <c r="M126" i="5" s="1"/>
  <c r="E194" i="5"/>
  <c r="W194" i="5" s="1"/>
  <c r="X194" i="5" s="1"/>
  <c r="L194" i="5"/>
  <c r="M194" i="5" s="1"/>
  <c r="E303" i="5"/>
  <c r="W303" i="5" s="1"/>
  <c r="X303" i="5" s="1"/>
  <c r="L303" i="5"/>
  <c r="M303" i="5" s="1"/>
  <c r="E19" i="5"/>
  <c r="W19" i="5" s="1"/>
  <c r="X19" i="5" s="1"/>
  <c r="L19" i="5"/>
  <c r="M19" i="5" s="1"/>
  <c r="E308" i="5"/>
  <c r="W308" i="5" s="1"/>
  <c r="X308" i="5" s="1"/>
  <c r="L308" i="5"/>
  <c r="M308" i="5" s="1"/>
  <c r="E335" i="5"/>
  <c r="W335" i="5" s="1"/>
  <c r="X335" i="5" s="1"/>
  <c r="L335" i="5"/>
  <c r="M335" i="5" s="1"/>
  <c r="E100" i="5"/>
  <c r="W100" i="5" s="1"/>
  <c r="X100" i="5" s="1"/>
  <c r="L100" i="5"/>
  <c r="M100" i="5" s="1"/>
  <c r="E228" i="5"/>
  <c r="W228" i="5" s="1"/>
  <c r="X228" i="5" s="1"/>
  <c r="L228" i="5"/>
  <c r="M228" i="5" s="1"/>
  <c r="E280" i="5"/>
  <c r="W280" i="5" s="1"/>
  <c r="X280" i="5" s="1"/>
  <c r="L280" i="5"/>
  <c r="M280" i="5" s="1"/>
  <c r="E104" i="5"/>
  <c r="W104" i="5" s="1"/>
  <c r="X104" i="5" s="1"/>
  <c r="L104" i="5"/>
  <c r="M104" i="5" s="1"/>
  <c r="E32" i="5"/>
  <c r="W32" i="5" s="1"/>
  <c r="X32" i="5" s="1"/>
  <c r="L32" i="5"/>
  <c r="M32" i="5" s="1"/>
  <c r="E189" i="5"/>
  <c r="W189" i="5" s="1"/>
  <c r="X189" i="5" s="1"/>
  <c r="L189" i="5"/>
  <c r="M189" i="5" s="1"/>
  <c r="E297" i="5"/>
  <c r="W297" i="5" s="1"/>
  <c r="X297" i="5" s="1"/>
  <c r="L297" i="5"/>
  <c r="M297" i="5" s="1"/>
  <c r="E190" i="5"/>
  <c r="W190" i="5" s="1"/>
  <c r="X190" i="5" s="1"/>
  <c r="L190" i="5"/>
  <c r="M190" i="5" s="1"/>
  <c r="E78" i="5"/>
  <c r="W78" i="5" s="1"/>
  <c r="X78" i="5" s="1"/>
  <c r="L78" i="5"/>
  <c r="M78" i="5" s="1"/>
  <c r="E51" i="5"/>
  <c r="W51" i="5" s="1"/>
  <c r="X51" i="5" s="1"/>
  <c r="L51" i="5"/>
  <c r="M51" i="5" s="1"/>
  <c r="E219" i="5"/>
  <c r="W219" i="5" s="1"/>
  <c r="X219" i="5" s="1"/>
  <c r="L219" i="5"/>
  <c r="M219" i="5" s="1"/>
  <c r="E46" i="5"/>
  <c r="W46" i="5" s="1"/>
  <c r="X46" i="5" s="1"/>
  <c r="L46" i="5"/>
  <c r="M46" i="5" s="1"/>
  <c r="E137" i="5"/>
  <c r="W137" i="5" s="1"/>
  <c r="X137" i="5" s="1"/>
  <c r="L137" i="5"/>
  <c r="M137" i="5" s="1"/>
  <c r="E276" i="5"/>
  <c r="W276" i="5" s="1"/>
  <c r="X276" i="5" s="1"/>
  <c r="L276" i="5"/>
  <c r="M276" i="5" s="1"/>
  <c r="E61" i="5"/>
  <c r="W61" i="5" s="1"/>
  <c r="X61" i="5" s="1"/>
  <c r="L61" i="5"/>
  <c r="M61" i="5" s="1"/>
  <c r="E148" i="5"/>
  <c r="W148" i="5" s="1"/>
  <c r="X148" i="5" s="1"/>
  <c r="L148" i="5"/>
  <c r="M148" i="5" s="1"/>
  <c r="E206" i="5"/>
  <c r="W206" i="5" s="1"/>
  <c r="X206" i="5" s="1"/>
  <c r="L206" i="5"/>
  <c r="M206" i="5" s="1"/>
  <c r="E258" i="5"/>
  <c r="W258" i="5" s="1"/>
  <c r="X258" i="5" s="1"/>
  <c r="L258" i="5"/>
  <c r="M258" i="5" s="1"/>
  <c r="E328" i="5"/>
  <c r="W328" i="5" s="1"/>
  <c r="X328" i="5" s="1"/>
  <c r="L328" i="5"/>
  <c r="M328" i="5" s="1"/>
  <c r="E146" i="5"/>
  <c r="W146" i="5" s="1"/>
  <c r="X146" i="5" s="1"/>
  <c r="L146" i="5"/>
  <c r="M146" i="5" s="1"/>
  <c r="E251" i="5"/>
  <c r="W251" i="5" s="1"/>
  <c r="X251" i="5" s="1"/>
  <c r="L251" i="5"/>
  <c r="M251" i="5" s="1"/>
  <c r="E268" i="5"/>
  <c r="W268" i="5" s="1"/>
  <c r="X268" i="5" s="1"/>
  <c r="L268" i="5"/>
  <c r="M268" i="5" s="1"/>
  <c r="E139" i="5"/>
  <c r="W139" i="5" s="1"/>
  <c r="X139" i="5" s="1"/>
  <c r="L139" i="5"/>
  <c r="M139" i="5" s="1"/>
  <c r="E27" i="5"/>
  <c r="W27" i="5" s="1"/>
  <c r="X27" i="5" s="1"/>
  <c r="L27" i="5"/>
  <c r="M27" i="5" s="1"/>
  <c r="E101" i="5"/>
  <c r="W101" i="5" s="1"/>
  <c r="X101" i="5" s="1"/>
  <c r="L101" i="5"/>
  <c r="M101" i="5" s="1"/>
  <c r="E18" i="5"/>
  <c r="W18" i="5" s="1"/>
  <c r="X18" i="5" s="1"/>
  <c r="L18" i="5"/>
  <c r="M18" i="5" s="1"/>
  <c r="E119" i="5"/>
  <c r="W119" i="5" s="1"/>
  <c r="X119" i="5" s="1"/>
  <c r="L119" i="5"/>
  <c r="M119" i="5" s="1"/>
  <c r="E188" i="5"/>
  <c r="W188" i="5" s="1"/>
  <c r="X188" i="5" s="1"/>
  <c r="L188" i="5"/>
  <c r="M188" i="5" s="1"/>
  <c r="E242" i="5"/>
  <c r="W242" i="5" s="1"/>
  <c r="X242" i="5" s="1"/>
  <c r="L242" i="5"/>
  <c r="M242" i="5" s="1"/>
  <c r="E296" i="5"/>
  <c r="W296" i="5" s="1"/>
  <c r="X296" i="5" s="1"/>
  <c r="L296" i="5"/>
  <c r="M296" i="5" s="1"/>
  <c r="E9" i="5"/>
  <c r="L9" i="5"/>
  <c r="M9" i="5" s="1"/>
  <c r="E131" i="5"/>
  <c r="W131" i="5" s="1"/>
  <c r="X131" i="5" s="1"/>
  <c r="L131" i="5"/>
  <c r="M131" i="5" s="1"/>
  <c r="E273" i="5"/>
  <c r="W273" i="5" s="1"/>
  <c r="X273" i="5" s="1"/>
  <c r="L273" i="5"/>
  <c r="M273" i="5" s="1"/>
  <c r="E130" i="5"/>
  <c r="W130" i="5" s="1"/>
  <c r="X130" i="5" s="1"/>
  <c r="L130" i="5"/>
  <c r="M130" i="5" s="1"/>
  <c r="E53" i="5"/>
  <c r="W53" i="5" s="1"/>
  <c r="X53" i="5" s="1"/>
  <c r="L53" i="5"/>
  <c r="M53" i="5" s="1"/>
  <c r="E141" i="5"/>
  <c r="W141" i="5" s="1"/>
  <c r="X141" i="5" s="1"/>
  <c r="L141" i="5"/>
  <c r="M141" i="5" s="1"/>
  <c r="E202" i="5"/>
  <c r="W202" i="5" s="1"/>
  <c r="X202" i="5" s="1"/>
  <c r="L202" i="5"/>
  <c r="M202" i="5" s="1"/>
  <c r="E256" i="5"/>
  <c r="W256" i="5" s="1"/>
  <c r="X256" i="5" s="1"/>
  <c r="L256" i="5"/>
  <c r="M256" i="5" s="1"/>
  <c r="E325" i="5"/>
  <c r="W325" i="5" s="1"/>
  <c r="X325" i="5" s="1"/>
  <c r="L325" i="5"/>
  <c r="M325" i="5" s="1"/>
  <c r="E44" i="5"/>
  <c r="W44" i="5" s="1"/>
  <c r="X44" i="5" s="1"/>
  <c r="L44" i="5"/>
  <c r="M44" i="5" s="1"/>
  <c r="E39" i="5"/>
  <c r="W39" i="5" s="1"/>
  <c r="X39" i="5" s="1"/>
  <c r="L39" i="5"/>
  <c r="M39" i="5" s="1"/>
  <c r="E193" i="5"/>
  <c r="W193" i="5" s="1"/>
  <c r="X193" i="5" s="1"/>
  <c r="L193" i="5"/>
  <c r="M193" i="5" s="1"/>
  <c r="E45" i="5"/>
  <c r="W45" i="5" s="1"/>
  <c r="X45" i="5" s="1"/>
  <c r="L45" i="5"/>
  <c r="M45" i="5" s="1"/>
  <c r="E136" i="5"/>
  <c r="W136" i="5" s="1"/>
  <c r="X136" i="5" s="1"/>
  <c r="L136" i="5"/>
  <c r="M136" i="5" s="1"/>
  <c r="E274" i="5"/>
  <c r="W274" i="5" s="1"/>
  <c r="X274" i="5" s="1"/>
  <c r="L274" i="5"/>
  <c r="M274" i="5" s="1"/>
  <c r="E68" i="5"/>
  <c r="W68" i="5" s="1"/>
  <c r="X68" i="5" s="1"/>
  <c r="L68" i="5"/>
  <c r="M68" i="5" s="1"/>
  <c r="E157" i="5"/>
  <c r="W157" i="5" s="1"/>
  <c r="X157" i="5" s="1"/>
  <c r="L157" i="5"/>
  <c r="M157" i="5" s="1"/>
  <c r="E211" i="5"/>
  <c r="W211" i="5" s="1"/>
  <c r="X211" i="5" s="1"/>
  <c r="L211" i="5"/>
  <c r="M211" i="5" s="1"/>
  <c r="E262" i="5"/>
  <c r="W262" i="5" s="1"/>
  <c r="X262" i="5" s="1"/>
  <c r="L262" i="5"/>
  <c r="M262" i="5" s="1"/>
  <c r="E333" i="5"/>
  <c r="W333" i="5" s="1"/>
  <c r="X333" i="5" s="1"/>
  <c r="L333" i="5"/>
  <c r="M333" i="5" s="1"/>
  <c r="T9" i="5" l="1"/>
  <c r="V9" i="5" s="1"/>
  <c r="T8" i="5"/>
  <c r="V8" i="5" s="1"/>
  <c r="W8" i="5"/>
  <c r="X8" i="5" s="1"/>
  <c r="U16" i="5"/>
  <c r="V16" i="5"/>
  <c r="U11" i="5"/>
  <c r="V11" i="5"/>
  <c r="U15" i="5"/>
  <c r="V15" i="5"/>
  <c r="U10" i="5"/>
  <c r="V10" i="5"/>
  <c r="AF16" i="5"/>
  <c r="AE16" i="5"/>
  <c r="AB16" i="5"/>
  <c r="AF11" i="5"/>
  <c r="AE11" i="5"/>
  <c r="AB11" i="5"/>
  <c r="AF15" i="5"/>
  <c r="AE15" i="5"/>
  <c r="AB15" i="5"/>
  <c r="M8" i="5"/>
  <c r="U8" i="5"/>
  <c r="AF10" i="5"/>
  <c r="AE10" i="5"/>
  <c r="AB10" i="5"/>
  <c r="K17" i="5"/>
  <c r="AA17" i="5" s="1"/>
  <c r="T17" i="5"/>
  <c r="K60" i="5"/>
  <c r="AA60" i="5" s="1"/>
  <c r="T60" i="5"/>
  <c r="V60" i="5" s="1"/>
  <c r="K168" i="5"/>
  <c r="AA168" i="5" s="1"/>
  <c r="T168" i="5"/>
  <c r="V168" i="5" s="1"/>
  <c r="K298" i="5"/>
  <c r="AA298" i="5" s="1"/>
  <c r="T298" i="5"/>
  <c r="V298" i="5" s="1"/>
  <c r="K8" i="5"/>
  <c r="AA8" i="5" s="1"/>
  <c r="K117" i="5"/>
  <c r="AA117" i="5" s="1"/>
  <c r="T117" i="5"/>
  <c r="V117" i="5" s="1"/>
  <c r="K111" i="5"/>
  <c r="AA111" i="5" s="1"/>
  <c r="T111" i="5"/>
  <c r="V111" i="5" s="1"/>
  <c r="K176" i="5"/>
  <c r="AA176" i="5" s="1"/>
  <c r="T176" i="5"/>
  <c r="V176" i="5" s="1"/>
  <c r="K24" i="5"/>
  <c r="AA24" i="5" s="1"/>
  <c r="T24" i="5"/>
  <c r="V24" i="5" s="1"/>
  <c r="K213" i="5"/>
  <c r="AA213" i="5" s="1"/>
  <c r="T213" i="5"/>
  <c r="V213" i="5" s="1"/>
  <c r="K163" i="5"/>
  <c r="AA163" i="5" s="1"/>
  <c r="T163" i="5"/>
  <c r="V163" i="5" s="1"/>
  <c r="K33" i="5"/>
  <c r="AA33" i="5" s="1"/>
  <c r="T33" i="5"/>
  <c r="V33" i="5" s="1"/>
  <c r="K181" i="5"/>
  <c r="AA181" i="5" s="1"/>
  <c r="T181" i="5"/>
  <c r="V181" i="5" s="1"/>
  <c r="K22" i="5"/>
  <c r="AA22" i="5" s="1"/>
  <c r="T22" i="5"/>
  <c r="V22" i="5" s="1"/>
  <c r="K283" i="5"/>
  <c r="AA283" i="5" s="1"/>
  <c r="T283" i="5"/>
  <c r="V283" i="5" s="1"/>
  <c r="K255" i="5"/>
  <c r="AA255" i="5" s="1"/>
  <c r="T255" i="5"/>
  <c r="V255" i="5" s="1"/>
  <c r="K214" i="5"/>
  <c r="AA214" i="5" s="1"/>
  <c r="T214" i="5"/>
  <c r="V214" i="5" s="1"/>
  <c r="K221" i="5"/>
  <c r="AA221" i="5" s="1"/>
  <c r="T221" i="5"/>
  <c r="V221" i="5" s="1"/>
  <c r="K245" i="5"/>
  <c r="AA245" i="5" s="1"/>
  <c r="T245" i="5"/>
  <c r="V245" i="5" s="1"/>
  <c r="K259" i="5"/>
  <c r="AA259" i="5" s="1"/>
  <c r="T259" i="5"/>
  <c r="V259" i="5" s="1"/>
  <c r="K277" i="5"/>
  <c r="AA277" i="5" s="1"/>
  <c r="T277" i="5"/>
  <c r="V277" i="5" s="1"/>
  <c r="K52" i="5"/>
  <c r="AA52" i="5" s="1"/>
  <c r="T52" i="5"/>
  <c r="V52" i="5" s="1"/>
  <c r="K99" i="5"/>
  <c r="AA99" i="5" s="1"/>
  <c r="T99" i="5"/>
  <c r="V99" i="5" s="1"/>
  <c r="K76" i="5"/>
  <c r="AA76" i="5" s="1"/>
  <c r="T76" i="5"/>
  <c r="V76" i="5" s="1"/>
  <c r="K134" i="5"/>
  <c r="AA134" i="5" s="1"/>
  <c r="T134" i="5"/>
  <c r="V134" i="5" s="1"/>
  <c r="K170" i="5"/>
  <c r="AA170" i="5" s="1"/>
  <c r="T170" i="5"/>
  <c r="V170" i="5" s="1"/>
  <c r="K64" i="5"/>
  <c r="AA64" i="5" s="1"/>
  <c r="T64" i="5"/>
  <c r="V64" i="5" s="1"/>
  <c r="K215" i="5"/>
  <c r="AA215" i="5" s="1"/>
  <c r="T215" i="5"/>
  <c r="V215" i="5" s="1"/>
  <c r="K164" i="5"/>
  <c r="AA164" i="5" s="1"/>
  <c r="T164" i="5"/>
  <c r="V164" i="5" s="1"/>
  <c r="K201" i="5"/>
  <c r="AA201" i="5" s="1"/>
  <c r="T201" i="5"/>
  <c r="V201" i="5" s="1"/>
  <c r="K227" i="5"/>
  <c r="AA227" i="5" s="1"/>
  <c r="T227" i="5"/>
  <c r="V227" i="5" s="1"/>
  <c r="K35" i="5"/>
  <c r="AA35" i="5" s="1"/>
  <c r="T35" i="5"/>
  <c r="V35" i="5" s="1"/>
  <c r="K217" i="5"/>
  <c r="AA217" i="5" s="1"/>
  <c r="T217" i="5"/>
  <c r="V217" i="5" s="1"/>
  <c r="K321" i="5"/>
  <c r="AA321" i="5" s="1"/>
  <c r="T321" i="5"/>
  <c r="V321" i="5" s="1"/>
  <c r="K84" i="5"/>
  <c r="AA84" i="5" s="1"/>
  <c r="T84" i="5"/>
  <c r="V84" i="5" s="1"/>
  <c r="K13" i="5"/>
  <c r="AA13" i="5" s="1"/>
  <c r="T13" i="5"/>
  <c r="K262" i="5"/>
  <c r="AA262" i="5" s="1"/>
  <c r="T262" i="5"/>
  <c r="K274" i="5"/>
  <c r="AA274" i="5" s="1"/>
  <c r="T274" i="5"/>
  <c r="K39" i="5"/>
  <c r="AA39" i="5" s="1"/>
  <c r="T39" i="5"/>
  <c r="K202" i="5"/>
  <c r="AA202" i="5" s="1"/>
  <c r="T202" i="5"/>
  <c r="K273" i="5"/>
  <c r="AA273" i="5" s="1"/>
  <c r="T273" i="5"/>
  <c r="K242" i="5"/>
  <c r="AA242" i="5" s="1"/>
  <c r="T242" i="5"/>
  <c r="K101" i="5"/>
  <c r="AA101" i="5" s="1"/>
  <c r="T101" i="5"/>
  <c r="K251" i="5"/>
  <c r="AA251" i="5" s="1"/>
  <c r="T251" i="5"/>
  <c r="K206" i="5"/>
  <c r="AA206" i="5" s="1"/>
  <c r="T206" i="5"/>
  <c r="K137" i="5"/>
  <c r="AA137" i="5" s="1"/>
  <c r="T137" i="5"/>
  <c r="K78" i="5"/>
  <c r="AA78" i="5" s="1"/>
  <c r="T78" i="5"/>
  <c r="K32" i="5"/>
  <c r="AA32" i="5" s="1"/>
  <c r="T32" i="5"/>
  <c r="K100" i="5"/>
  <c r="AA100" i="5" s="1"/>
  <c r="T100" i="5"/>
  <c r="K303" i="5"/>
  <c r="AA303" i="5" s="1"/>
  <c r="T303" i="5"/>
  <c r="K173" i="5"/>
  <c r="AA173" i="5" s="1"/>
  <c r="T173" i="5"/>
  <c r="K237" i="5"/>
  <c r="AA237" i="5" s="1"/>
  <c r="T237" i="5"/>
  <c r="K289" i="5"/>
  <c r="AA289" i="5" s="1"/>
  <c r="T289" i="5"/>
  <c r="K95" i="5"/>
  <c r="AA95" i="5" s="1"/>
  <c r="T95" i="5"/>
  <c r="K199" i="5"/>
  <c r="AA199" i="5" s="1"/>
  <c r="T199" i="5"/>
  <c r="K145" i="5"/>
  <c r="AA145" i="5" s="1"/>
  <c r="T145" i="5"/>
  <c r="K41" i="5"/>
  <c r="AA41" i="5" s="1"/>
  <c r="T41" i="5"/>
  <c r="K309" i="5"/>
  <c r="AA309" i="5" s="1"/>
  <c r="T309" i="5"/>
  <c r="K40" i="5"/>
  <c r="AA40" i="5" s="1"/>
  <c r="T40" i="5"/>
  <c r="K166" i="5"/>
  <c r="AA166" i="5" s="1"/>
  <c r="T166" i="5"/>
  <c r="K112" i="5"/>
  <c r="AA112" i="5" s="1"/>
  <c r="T112" i="5"/>
  <c r="K128" i="5"/>
  <c r="AA128" i="5" s="1"/>
  <c r="T128" i="5"/>
  <c r="K250" i="5"/>
  <c r="AA250" i="5" s="1"/>
  <c r="T250" i="5"/>
  <c r="K59" i="5"/>
  <c r="AA59" i="5" s="1"/>
  <c r="T59" i="5"/>
  <c r="K155" i="5"/>
  <c r="AA155" i="5" s="1"/>
  <c r="T155" i="5"/>
  <c r="K249" i="5"/>
  <c r="AA249" i="5" s="1"/>
  <c r="T249" i="5"/>
  <c r="K49" i="5"/>
  <c r="AA49" i="5" s="1"/>
  <c r="T49" i="5"/>
  <c r="K147" i="5"/>
  <c r="AA147" i="5" s="1"/>
  <c r="T147" i="5"/>
  <c r="K121" i="5"/>
  <c r="AA121" i="5" s="1"/>
  <c r="T121" i="5"/>
  <c r="K77" i="5"/>
  <c r="AA77" i="5" s="1"/>
  <c r="T77" i="5"/>
  <c r="K37" i="5"/>
  <c r="AA37" i="5" s="1"/>
  <c r="T37" i="5"/>
  <c r="K14" i="5"/>
  <c r="AA14" i="5" s="1"/>
  <c r="T14" i="5"/>
  <c r="K66" i="5"/>
  <c r="AA66" i="5" s="1"/>
  <c r="T66" i="5"/>
  <c r="K247" i="5"/>
  <c r="AA247" i="5" s="1"/>
  <c r="T247" i="5"/>
  <c r="K31" i="5"/>
  <c r="AA31" i="5" s="1"/>
  <c r="T31" i="5"/>
  <c r="K70" i="5"/>
  <c r="AA70" i="5" s="1"/>
  <c r="T70" i="5"/>
  <c r="K272" i="5"/>
  <c r="AA272" i="5" s="1"/>
  <c r="T272" i="5"/>
  <c r="K294" i="5"/>
  <c r="AA294" i="5" s="1"/>
  <c r="T294" i="5"/>
  <c r="K86" i="5"/>
  <c r="AA86" i="5" s="1"/>
  <c r="T86" i="5"/>
  <c r="K300" i="5"/>
  <c r="AA300" i="5" s="1"/>
  <c r="T300" i="5"/>
  <c r="K305" i="5"/>
  <c r="AA305" i="5" s="1"/>
  <c r="T305" i="5"/>
  <c r="K152" i="5"/>
  <c r="AA152" i="5" s="1"/>
  <c r="T152" i="5"/>
  <c r="K158" i="5"/>
  <c r="AA158" i="5" s="1"/>
  <c r="T158" i="5"/>
  <c r="K323" i="5"/>
  <c r="AA323" i="5" s="1"/>
  <c r="T323" i="5"/>
  <c r="K34" i="5"/>
  <c r="AA34" i="5" s="1"/>
  <c r="T34" i="5"/>
  <c r="K238" i="5"/>
  <c r="AA238" i="5" s="1"/>
  <c r="T238" i="5"/>
  <c r="K69" i="5"/>
  <c r="AA69" i="5" s="1"/>
  <c r="T69" i="5"/>
  <c r="K244" i="5"/>
  <c r="AA244" i="5" s="1"/>
  <c r="T244" i="5"/>
  <c r="K290" i="5"/>
  <c r="AA290" i="5" s="1"/>
  <c r="T290" i="5"/>
  <c r="K314" i="5"/>
  <c r="AA314" i="5" s="1"/>
  <c r="T314" i="5"/>
  <c r="K320" i="5"/>
  <c r="AA320" i="5" s="1"/>
  <c r="T320" i="5"/>
  <c r="K102" i="5"/>
  <c r="AA102" i="5" s="1"/>
  <c r="T102" i="5"/>
  <c r="K180" i="5"/>
  <c r="AA180" i="5" s="1"/>
  <c r="T180" i="5"/>
  <c r="K159" i="5"/>
  <c r="AA159" i="5" s="1"/>
  <c r="T159" i="5"/>
  <c r="K62" i="5"/>
  <c r="AA62" i="5" s="1"/>
  <c r="T62" i="5"/>
  <c r="K293" i="5"/>
  <c r="AA293" i="5" s="1"/>
  <c r="T293" i="5"/>
  <c r="K108" i="5"/>
  <c r="AA108" i="5" s="1"/>
  <c r="T108" i="5"/>
  <c r="K116" i="5"/>
  <c r="AA116" i="5" s="1"/>
  <c r="T116" i="5"/>
  <c r="K232" i="5"/>
  <c r="AA232" i="5" s="1"/>
  <c r="T232" i="5"/>
  <c r="K302" i="5"/>
  <c r="AA302" i="5" s="1"/>
  <c r="T302" i="5"/>
  <c r="K269" i="5"/>
  <c r="AA269" i="5" s="1"/>
  <c r="T269" i="5"/>
  <c r="K169" i="5"/>
  <c r="AA169" i="5" s="1"/>
  <c r="T169" i="5"/>
  <c r="K301" i="5"/>
  <c r="AA301" i="5" s="1"/>
  <c r="T301" i="5"/>
  <c r="K209" i="5"/>
  <c r="AA209" i="5" s="1"/>
  <c r="T209" i="5"/>
  <c r="K142" i="5"/>
  <c r="AA142" i="5" s="1"/>
  <c r="T142" i="5"/>
  <c r="K279" i="5"/>
  <c r="AA279" i="5" s="1"/>
  <c r="T279" i="5"/>
  <c r="K334" i="5"/>
  <c r="AA334" i="5" s="1"/>
  <c r="T334" i="5"/>
  <c r="K94" i="5"/>
  <c r="AA94" i="5" s="1"/>
  <c r="T94" i="5"/>
  <c r="K322" i="5"/>
  <c r="AA322" i="5" s="1"/>
  <c r="T322" i="5"/>
  <c r="K98" i="5"/>
  <c r="AA98" i="5" s="1"/>
  <c r="T98" i="5"/>
  <c r="K83" i="5"/>
  <c r="AA83" i="5" s="1"/>
  <c r="T83" i="5"/>
  <c r="K160" i="5"/>
  <c r="AA160" i="5" s="1"/>
  <c r="T160" i="5"/>
  <c r="K110" i="5"/>
  <c r="AA110" i="5" s="1"/>
  <c r="T110" i="5"/>
  <c r="K140" i="5"/>
  <c r="AA140" i="5" s="1"/>
  <c r="T140" i="5"/>
  <c r="K124" i="5"/>
  <c r="AA124" i="5" s="1"/>
  <c r="T124" i="5"/>
  <c r="K282" i="5"/>
  <c r="AA282" i="5" s="1"/>
  <c r="T282" i="5"/>
  <c r="K165" i="5"/>
  <c r="AA165" i="5" s="1"/>
  <c r="T165" i="5"/>
  <c r="K284" i="5"/>
  <c r="AA284" i="5" s="1"/>
  <c r="T284" i="5"/>
  <c r="K211" i="5"/>
  <c r="AA211" i="5" s="1"/>
  <c r="T211" i="5"/>
  <c r="K136" i="5"/>
  <c r="AA136" i="5" s="1"/>
  <c r="T136" i="5"/>
  <c r="K44" i="5"/>
  <c r="AA44" i="5" s="1"/>
  <c r="T44" i="5"/>
  <c r="V44" i="5" s="1"/>
  <c r="K141" i="5"/>
  <c r="AA141" i="5" s="1"/>
  <c r="T141" i="5"/>
  <c r="K131" i="5"/>
  <c r="AA131" i="5" s="1"/>
  <c r="T131" i="5"/>
  <c r="K188" i="5"/>
  <c r="AA188" i="5" s="1"/>
  <c r="T188" i="5"/>
  <c r="K27" i="5"/>
  <c r="AA27" i="5" s="1"/>
  <c r="T27" i="5"/>
  <c r="K146" i="5"/>
  <c r="AA146" i="5" s="1"/>
  <c r="T146" i="5"/>
  <c r="K148" i="5"/>
  <c r="AA148" i="5" s="1"/>
  <c r="T148" i="5"/>
  <c r="K46" i="5"/>
  <c r="AA46" i="5" s="1"/>
  <c r="T46" i="5"/>
  <c r="V46" i="5" s="1"/>
  <c r="K190" i="5"/>
  <c r="AA190" i="5" s="1"/>
  <c r="T190" i="5"/>
  <c r="K104" i="5"/>
  <c r="AA104" i="5" s="1"/>
  <c r="T104" i="5"/>
  <c r="K335" i="5"/>
  <c r="AA335" i="5" s="1"/>
  <c r="T335" i="5"/>
  <c r="K194" i="5"/>
  <c r="AA194" i="5" s="1"/>
  <c r="T194" i="5"/>
  <c r="K107" i="5"/>
  <c r="AA107" i="5" s="1"/>
  <c r="T107" i="5"/>
  <c r="K200" i="5"/>
  <c r="AA200" i="5" s="1"/>
  <c r="T200" i="5"/>
  <c r="K183" i="5"/>
  <c r="AA183" i="5" s="1"/>
  <c r="T183" i="5"/>
  <c r="K85" i="5"/>
  <c r="AA85" i="5" s="1"/>
  <c r="T85" i="5"/>
  <c r="K327" i="5"/>
  <c r="AA327" i="5" s="1"/>
  <c r="T327" i="5"/>
  <c r="K56" i="5"/>
  <c r="AA56" i="5" s="1"/>
  <c r="T56" i="5"/>
  <c r="K154" i="5"/>
  <c r="AA154" i="5" s="1"/>
  <c r="T154" i="5"/>
  <c r="K248" i="5"/>
  <c r="AA248" i="5" s="1"/>
  <c r="T248" i="5"/>
  <c r="K254" i="5"/>
  <c r="AA254" i="5" s="1"/>
  <c r="T254" i="5"/>
  <c r="K288" i="5"/>
  <c r="AA288" i="5" s="1"/>
  <c r="T288" i="5"/>
  <c r="K317" i="5"/>
  <c r="AA317" i="5" s="1"/>
  <c r="T317" i="5"/>
  <c r="K178" i="5"/>
  <c r="AA178" i="5" s="1"/>
  <c r="T178" i="5"/>
  <c r="K198" i="5"/>
  <c r="AA198" i="5" s="1"/>
  <c r="T198" i="5"/>
  <c r="K208" i="5"/>
  <c r="AA208" i="5" s="1"/>
  <c r="T208" i="5"/>
  <c r="K313" i="5"/>
  <c r="AA313" i="5" s="1"/>
  <c r="T313" i="5"/>
  <c r="K197" i="5"/>
  <c r="AA197" i="5" s="1"/>
  <c r="T197" i="5"/>
  <c r="K172" i="5"/>
  <c r="AA172" i="5" s="1"/>
  <c r="T172" i="5"/>
  <c r="K204" i="5"/>
  <c r="AA204" i="5" s="1"/>
  <c r="T204" i="5"/>
  <c r="K342" i="5"/>
  <c r="AA342" i="5" s="1"/>
  <c r="T342" i="5"/>
  <c r="K109" i="5"/>
  <c r="AA109" i="5" s="1"/>
  <c r="T109" i="5"/>
  <c r="K30" i="5"/>
  <c r="AA30" i="5" s="1"/>
  <c r="T30" i="5"/>
  <c r="K260" i="5"/>
  <c r="AA260" i="5" s="1"/>
  <c r="T260" i="5"/>
  <c r="K291" i="5"/>
  <c r="AA291" i="5" s="1"/>
  <c r="T291" i="5"/>
  <c r="K127" i="5"/>
  <c r="AA127" i="5" s="1"/>
  <c r="T127" i="5"/>
  <c r="K230" i="5"/>
  <c r="AA230" i="5" s="1"/>
  <c r="T230" i="5"/>
  <c r="K311" i="5"/>
  <c r="AA311" i="5" s="1"/>
  <c r="T311" i="5"/>
  <c r="K218" i="5"/>
  <c r="AA218" i="5" s="1"/>
  <c r="T218" i="5"/>
  <c r="K270" i="5"/>
  <c r="AA270" i="5" s="1"/>
  <c r="T270" i="5"/>
  <c r="K299" i="5"/>
  <c r="AA299" i="5" s="1"/>
  <c r="T299" i="5"/>
  <c r="K71" i="5"/>
  <c r="AA71" i="5" s="1"/>
  <c r="T71" i="5"/>
  <c r="K195" i="5"/>
  <c r="AA195" i="5" s="1"/>
  <c r="T195" i="5"/>
  <c r="K236" i="5"/>
  <c r="AA236" i="5" s="1"/>
  <c r="T236" i="5"/>
  <c r="K58" i="5"/>
  <c r="AA58" i="5" s="1"/>
  <c r="T58" i="5"/>
  <c r="K186" i="5"/>
  <c r="AA186" i="5" s="1"/>
  <c r="T186" i="5"/>
  <c r="K90" i="5"/>
  <c r="AA90" i="5" s="1"/>
  <c r="T90" i="5"/>
  <c r="K115" i="5"/>
  <c r="AA115" i="5" s="1"/>
  <c r="T115" i="5"/>
  <c r="K339" i="5"/>
  <c r="AA339" i="5" s="1"/>
  <c r="T339" i="5"/>
  <c r="K192" i="5"/>
  <c r="AA192" i="5" s="1"/>
  <c r="T192" i="5"/>
  <c r="K240" i="5"/>
  <c r="AA240" i="5" s="1"/>
  <c r="T240" i="5"/>
  <c r="K79" i="5"/>
  <c r="AA79" i="5" s="1"/>
  <c r="T79" i="5"/>
  <c r="K281" i="5"/>
  <c r="AA281" i="5" s="1"/>
  <c r="T281" i="5"/>
  <c r="K336" i="5"/>
  <c r="AA336" i="5" s="1"/>
  <c r="T336" i="5"/>
  <c r="K340" i="5"/>
  <c r="AA340" i="5" s="1"/>
  <c r="T340" i="5"/>
  <c r="K73" i="5"/>
  <c r="AA73" i="5" s="1"/>
  <c r="T73" i="5"/>
  <c r="K306" i="5"/>
  <c r="AA306" i="5" s="1"/>
  <c r="T306" i="5"/>
  <c r="K286" i="5"/>
  <c r="AA286" i="5" s="1"/>
  <c r="T286" i="5"/>
  <c r="K316" i="5"/>
  <c r="AA316" i="5" s="1"/>
  <c r="T316" i="5"/>
  <c r="K177" i="5"/>
  <c r="AA177" i="5" s="1"/>
  <c r="T177" i="5"/>
  <c r="K179" i="5"/>
  <c r="AA179" i="5" s="1"/>
  <c r="T179" i="5"/>
  <c r="K75" i="5"/>
  <c r="AA75" i="5" s="1"/>
  <c r="T75" i="5"/>
  <c r="K222" i="5"/>
  <c r="AA222" i="5" s="1"/>
  <c r="T222" i="5"/>
  <c r="K97" i="5"/>
  <c r="AA97" i="5" s="1"/>
  <c r="T97" i="5"/>
  <c r="K153" i="5"/>
  <c r="AA153" i="5" s="1"/>
  <c r="T153" i="5"/>
  <c r="K149" i="5"/>
  <c r="AA149" i="5" s="1"/>
  <c r="T149" i="5"/>
  <c r="K54" i="5"/>
  <c r="AA54" i="5" s="1"/>
  <c r="T54" i="5"/>
  <c r="K226" i="5"/>
  <c r="AA226" i="5" s="1"/>
  <c r="T226" i="5"/>
  <c r="K287" i="5"/>
  <c r="AA287" i="5" s="1"/>
  <c r="T287" i="5"/>
  <c r="K253" i="5"/>
  <c r="AA253" i="5" s="1"/>
  <c r="T253" i="5"/>
  <c r="K278" i="5"/>
  <c r="AA278" i="5" s="1"/>
  <c r="T278" i="5"/>
  <c r="K329" i="5"/>
  <c r="AA329" i="5" s="1"/>
  <c r="T329" i="5"/>
  <c r="K341" i="5"/>
  <c r="AA341" i="5" s="1"/>
  <c r="T341" i="5"/>
  <c r="K80" i="5"/>
  <c r="AA80" i="5" s="1"/>
  <c r="T80" i="5"/>
  <c r="K324" i="5"/>
  <c r="AA324" i="5" s="1"/>
  <c r="T324" i="5"/>
  <c r="K50" i="5"/>
  <c r="AA50" i="5" s="1"/>
  <c r="T50" i="5"/>
  <c r="K43" i="5"/>
  <c r="AA43" i="5" s="1"/>
  <c r="T43" i="5"/>
  <c r="K191" i="5"/>
  <c r="AA191" i="5" s="1"/>
  <c r="T191" i="5"/>
  <c r="K91" i="5"/>
  <c r="AA91" i="5" s="1"/>
  <c r="T91" i="5"/>
  <c r="K67" i="5"/>
  <c r="AA67" i="5" s="1"/>
  <c r="T67" i="5"/>
  <c r="U44" i="5"/>
  <c r="K157" i="5"/>
  <c r="AA157" i="5" s="1"/>
  <c r="T157" i="5"/>
  <c r="K45" i="5"/>
  <c r="AA45" i="5" s="1"/>
  <c r="T45" i="5"/>
  <c r="K325" i="5"/>
  <c r="AA325" i="5" s="1"/>
  <c r="T325" i="5"/>
  <c r="K53" i="5"/>
  <c r="AA53" i="5" s="1"/>
  <c r="T53" i="5"/>
  <c r="K9" i="5"/>
  <c r="AA9" i="5" s="1"/>
  <c r="K119" i="5"/>
  <c r="AA119" i="5" s="1"/>
  <c r="T119" i="5"/>
  <c r="K139" i="5"/>
  <c r="AA139" i="5" s="1"/>
  <c r="T139" i="5"/>
  <c r="K328" i="5"/>
  <c r="AA328" i="5" s="1"/>
  <c r="T328" i="5"/>
  <c r="K61" i="5"/>
  <c r="AA61" i="5" s="1"/>
  <c r="T61" i="5"/>
  <c r="K219" i="5"/>
  <c r="AA219" i="5" s="1"/>
  <c r="T219" i="5"/>
  <c r="K297" i="5"/>
  <c r="AA297" i="5" s="1"/>
  <c r="T297" i="5"/>
  <c r="K280" i="5"/>
  <c r="AA280" i="5" s="1"/>
  <c r="T280" i="5"/>
  <c r="K308" i="5"/>
  <c r="AA308" i="5" s="1"/>
  <c r="T308" i="5"/>
  <c r="K126" i="5"/>
  <c r="AA126" i="5" s="1"/>
  <c r="T126" i="5"/>
  <c r="K151" i="5"/>
  <c r="AA151" i="5" s="1"/>
  <c r="T151" i="5"/>
  <c r="K133" i="5"/>
  <c r="AA133" i="5" s="1"/>
  <c r="T133" i="5"/>
  <c r="K318" i="5"/>
  <c r="AA318" i="5" s="1"/>
  <c r="T318" i="5"/>
  <c r="K241" i="5"/>
  <c r="AA241" i="5" s="1"/>
  <c r="T241" i="5"/>
  <c r="K257" i="5"/>
  <c r="AA257" i="5" s="1"/>
  <c r="T257" i="5"/>
  <c r="K207" i="5"/>
  <c r="AA207" i="5" s="1"/>
  <c r="T207" i="5"/>
  <c r="K263" i="5"/>
  <c r="AA263" i="5" s="1"/>
  <c r="T263" i="5"/>
  <c r="K196" i="5"/>
  <c r="AA196" i="5" s="1"/>
  <c r="T196" i="5"/>
  <c r="K187" i="5"/>
  <c r="AA187" i="5" s="1"/>
  <c r="T187" i="5"/>
  <c r="K234" i="5"/>
  <c r="AA234" i="5" s="1"/>
  <c r="T234" i="5"/>
  <c r="K88" i="5"/>
  <c r="AA88" i="5" s="1"/>
  <c r="T88" i="5"/>
  <c r="K82" i="5"/>
  <c r="AA82" i="5" s="1"/>
  <c r="T82" i="5"/>
  <c r="K138" i="5"/>
  <c r="AA138" i="5" s="1"/>
  <c r="T138" i="5"/>
  <c r="K123" i="5"/>
  <c r="AA123" i="5" s="1"/>
  <c r="T123" i="5"/>
  <c r="K261" i="5"/>
  <c r="AA261" i="5" s="1"/>
  <c r="T261" i="5"/>
  <c r="K135" i="5"/>
  <c r="AA135" i="5" s="1"/>
  <c r="T135" i="5"/>
  <c r="K106" i="5"/>
  <c r="AA106" i="5" s="1"/>
  <c r="T106" i="5"/>
  <c r="K129" i="5"/>
  <c r="AA129" i="5" s="1"/>
  <c r="T129" i="5"/>
  <c r="K175" i="5"/>
  <c r="AA175" i="5" s="1"/>
  <c r="T175" i="5"/>
  <c r="K203" i="5"/>
  <c r="AA203" i="5" s="1"/>
  <c r="T203" i="5"/>
  <c r="K229" i="5"/>
  <c r="AA229" i="5" s="1"/>
  <c r="T229" i="5"/>
  <c r="K210" i="5"/>
  <c r="AA210" i="5" s="1"/>
  <c r="T210" i="5"/>
  <c r="K143" i="5"/>
  <c r="AA143" i="5" s="1"/>
  <c r="T143" i="5"/>
  <c r="K224" i="5"/>
  <c r="AA224" i="5" s="1"/>
  <c r="T224" i="5"/>
  <c r="K167" i="5"/>
  <c r="AA167" i="5" s="1"/>
  <c r="T167" i="5"/>
  <c r="K162" i="5"/>
  <c r="AA162" i="5" s="1"/>
  <c r="T162" i="5"/>
  <c r="K285" i="5"/>
  <c r="AA285" i="5" s="1"/>
  <c r="T285" i="5"/>
  <c r="K216" i="5"/>
  <c r="AA216" i="5" s="1"/>
  <c r="T216" i="5"/>
  <c r="K144" i="5"/>
  <c r="AA144" i="5" s="1"/>
  <c r="T144" i="5"/>
  <c r="K63" i="5"/>
  <c r="AA63" i="5" s="1"/>
  <c r="T63" i="5"/>
  <c r="K38" i="5"/>
  <c r="AA38" i="5" s="1"/>
  <c r="T38" i="5"/>
  <c r="K264" i="5"/>
  <c r="AA264" i="5" s="1"/>
  <c r="T264" i="5"/>
  <c r="K72" i="5"/>
  <c r="AA72" i="5" s="1"/>
  <c r="T72" i="5"/>
  <c r="K26" i="5"/>
  <c r="AA26" i="5" s="1"/>
  <c r="T26" i="5"/>
  <c r="K25" i="5"/>
  <c r="AA25" i="5" s="1"/>
  <c r="T25" i="5"/>
  <c r="K89" i="5"/>
  <c r="AA89" i="5" s="1"/>
  <c r="T89" i="5"/>
  <c r="K315" i="5"/>
  <c r="AA315" i="5" s="1"/>
  <c r="T315" i="5"/>
  <c r="K125" i="5"/>
  <c r="AA125" i="5" s="1"/>
  <c r="T125" i="5"/>
  <c r="K184" i="5"/>
  <c r="AA184" i="5" s="1"/>
  <c r="T184" i="5"/>
  <c r="K21" i="5"/>
  <c r="AA21" i="5" s="1"/>
  <c r="T21" i="5"/>
  <c r="K231" i="5"/>
  <c r="AA231" i="5" s="1"/>
  <c r="T231" i="5"/>
  <c r="K310" i="5"/>
  <c r="AA310" i="5" s="1"/>
  <c r="T310" i="5"/>
  <c r="K265" i="5"/>
  <c r="AA265" i="5" s="1"/>
  <c r="T265" i="5"/>
  <c r="K331" i="5"/>
  <c r="AA331" i="5" s="1"/>
  <c r="T331" i="5"/>
  <c r="K81" i="5"/>
  <c r="AA81" i="5" s="1"/>
  <c r="T81" i="5"/>
  <c r="K233" i="5"/>
  <c r="AA233" i="5" s="1"/>
  <c r="T233" i="5"/>
  <c r="K87" i="5"/>
  <c r="AA87" i="5" s="1"/>
  <c r="T87" i="5"/>
  <c r="K92" i="5"/>
  <c r="AA92" i="5" s="1"/>
  <c r="T92" i="5"/>
  <c r="K103" i="5"/>
  <c r="AA103" i="5" s="1"/>
  <c r="T103" i="5"/>
  <c r="K93" i="5"/>
  <c r="AA93" i="5" s="1"/>
  <c r="T93" i="5"/>
  <c r="K275" i="5"/>
  <c r="AA275" i="5" s="1"/>
  <c r="T275" i="5"/>
  <c r="K326" i="5"/>
  <c r="AA326" i="5" s="1"/>
  <c r="T326" i="5"/>
  <c r="K330" i="5"/>
  <c r="AA330" i="5" s="1"/>
  <c r="T330" i="5"/>
  <c r="K65" i="5"/>
  <c r="AA65" i="5" s="1"/>
  <c r="T65" i="5"/>
  <c r="K220" i="5"/>
  <c r="AA220" i="5" s="1"/>
  <c r="T220" i="5"/>
  <c r="K171" i="5"/>
  <c r="AA171" i="5" s="1"/>
  <c r="T171" i="5"/>
  <c r="K307" i="5"/>
  <c r="AA307" i="5" s="1"/>
  <c r="T307" i="5"/>
  <c r="K118" i="5"/>
  <c r="AA118" i="5" s="1"/>
  <c r="T118" i="5"/>
  <c r="K225" i="5"/>
  <c r="AA225" i="5" s="1"/>
  <c r="T225" i="5"/>
  <c r="K185" i="5"/>
  <c r="AA185" i="5" s="1"/>
  <c r="T185" i="5"/>
  <c r="K267" i="5"/>
  <c r="AA267" i="5" s="1"/>
  <c r="T267" i="5"/>
  <c r="K338" i="5"/>
  <c r="AA338" i="5" s="1"/>
  <c r="T338" i="5"/>
  <c r="K252" i="5"/>
  <c r="AA252" i="5" s="1"/>
  <c r="T252" i="5"/>
  <c r="K120" i="5"/>
  <c r="AA120" i="5" s="1"/>
  <c r="T120" i="5"/>
  <c r="K156" i="5"/>
  <c r="AA156" i="5" s="1"/>
  <c r="T156" i="5"/>
  <c r="K271" i="5"/>
  <c r="AA271" i="5" s="1"/>
  <c r="T271" i="5"/>
  <c r="K292" i="5"/>
  <c r="AA292" i="5" s="1"/>
  <c r="T292" i="5"/>
  <c r="K12" i="5"/>
  <c r="AA12" i="5" s="1"/>
  <c r="T12" i="5"/>
  <c r="K333" i="5"/>
  <c r="AA333" i="5" s="1"/>
  <c r="T333" i="5"/>
  <c r="K68" i="5"/>
  <c r="AA68" i="5" s="1"/>
  <c r="T68" i="5"/>
  <c r="K193" i="5"/>
  <c r="AA193" i="5" s="1"/>
  <c r="T193" i="5"/>
  <c r="K256" i="5"/>
  <c r="AA256" i="5" s="1"/>
  <c r="T256" i="5"/>
  <c r="K130" i="5"/>
  <c r="AA130" i="5" s="1"/>
  <c r="T130" i="5"/>
  <c r="K296" i="5"/>
  <c r="AA296" i="5" s="1"/>
  <c r="T296" i="5"/>
  <c r="K18" i="5"/>
  <c r="AA18" i="5" s="1"/>
  <c r="T18" i="5"/>
  <c r="K268" i="5"/>
  <c r="AA268" i="5" s="1"/>
  <c r="T268" i="5"/>
  <c r="K258" i="5"/>
  <c r="AA258" i="5" s="1"/>
  <c r="T258" i="5"/>
  <c r="K276" i="5"/>
  <c r="AA276" i="5" s="1"/>
  <c r="T276" i="5"/>
  <c r="K51" i="5"/>
  <c r="AA51" i="5" s="1"/>
  <c r="T51" i="5"/>
  <c r="K189" i="5"/>
  <c r="AA189" i="5" s="1"/>
  <c r="T189" i="5"/>
  <c r="K228" i="5"/>
  <c r="AA228" i="5" s="1"/>
  <c r="T228" i="5"/>
  <c r="K19" i="5"/>
  <c r="AA19" i="5" s="1"/>
  <c r="T19" i="5"/>
  <c r="K223" i="5"/>
  <c r="AA223" i="5" s="1"/>
  <c r="T223" i="5"/>
  <c r="K235" i="5"/>
  <c r="AA235" i="5" s="1"/>
  <c r="T235" i="5"/>
  <c r="K105" i="5"/>
  <c r="AA105" i="5" s="1"/>
  <c r="T105" i="5"/>
  <c r="K295" i="5"/>
  <c r="AA295" i="5" s="1"/>
  <c r="T295" i="5"/>
  <c r="K96" i="5"/>
  <c r="AA96" i="5" s="1"/>
  <c r="T96" i="5"/>
  <c r="K205" i="5"/>
  <c r="AA205" i="5" s="1"/>
  <c r="T205" i="5"/>
  <c r="K122" i="5"/>
  <c r="AA122" i="5" s="1"/>
  <c r="T122" i="5"/>
  <c r="K20" i="5"/>
  <c r="AA20" i="5" s="1"/>
  <c r="T20" i="5"/>
  <c r="K132" i="5"/>
  <c r="AA132" i="5" s="1"/>
  <c r="T132" i="5"/>
  <c r="K114" i="5"/>
  <c r="AA114" i="5" s="1"/>
  <c r="T114" i="5"/>
  <c r="K182" i="5"/>
  <c r="AA182" i="5" s="1"/>
  <c r="T182" i="5"/>
  <c r="K23" i="5"/>
  <c r="AA23" i="5" s="1"/>
  <c r="T23" i="5"/>
  <c r="K319" i="5"/>
  <c r="AA319" i="5" s="1"/>
  <c r="T319" i="5"/>
  <c r="K48" i="5"/>
  <c r="AA48" i="5" s="1"/>
  <c r="T48" i="5"/>
  <c r="K42" i="5"/>
  <c r="AA42" i="5" s="1"/>
  <c r="T42" i="5"/>
  <c r="K55" i="5"/>
  <c r="AA55" i="5" s="1"/>
  <c r="T55" i="5"/>
  <c r="K47" i="5"/>
  <c r="AA47" i="5" s="1"/>
  <c r="T47" i="5"/>
  <c r="K29" i="5"/>
  <c r="AA29" i="5" s="1"/>
  <c r="T29" i="5"/>
  <c r="K243" i="5"/>
  <c r="AA243" i="5" s="1"/>
  <c r="T243" i="5"/>
  <c r="K312" i="5"/>
  <c r="AA312" i="5" s="1"/>
  <c r="T312" i="5"/>
  <c r="K246" i="5"/>
  <c r="AA246" i="5" s="1"/>
  <c r="T246" i="5"/>
  <c r="K28" i="5"/>
  <c r="AA28" i="5" s="1"/>
  <c r="T28" i="5"/>
  <c r="U60" i="5"/>
  <c r="U298" i="5"/>
  <c r="U117" i="5"/>
  <c r="U24" i="5"/>
  <c r="U213" i="5"/>
  <c r="U33" i="5"/>
  <c r="U181" i="5"/>
  <c r="U22" i="5"/>
  <c r="U214" i="5"/>
  <c r="U221" i="5"/>
  <c r="U259" i="5"/>
  <c r="U277" i="5"/>
  <c r="U52" i="5"/>
  <c r="U99" i="5"/>
  <c r="U134" i="5"/>
  <c r="U170" i="5"/>
  <c r="U215" i="5"/>
  <c r="U164" i="5"/>
  <c r="U201" i="5"/>
  <c r="U227" i="5"/>
  <c r="U217" i="5"/>
  <c r="U321" i="5"/>
  <c r="K150" i="5"/>
  <c r="AA150" i="5" s="1"/>
  <c r="T150" i="5"/>
  <c r="K36" i="5"/>
  <c r="AA36" i="5" s="1"/>
  <c r="T36" i="5"/>
  <c r="K174" i="5"/>
  <c r="AA174" i="5" s="1"/>
  <c r="T174" i="5"/>
  <c r="K337" i="5"/>
  <c r="AA337" i="5" s="1"/>
  <c r="T337" i="5"/>
  <c r="K304" i="5"/>
  <c r="AA304" i="5" s="1"/>
  <c r="T304" i="5"/>
  <c r="K74" i="5"/>
  <c r="AA74" i="5" s="1"/>
  <c r="T74" i="5"/>
  <c r="K161" i="5"/>
  <c r="AA161" i="5" s="1"/>
  <c r="T161" i="5"/>
  <c r="K57" i="5"/>
  <c r="AA57" i="5" s="1"/>
  <c r="T57" i="5"/>
  <c r="K332" i="5"/>
  <c r="AA332" i="5" s="1"/>
  <c r="T332" i="5"/>
  <c r="K113" i="5"/>
  <c r="AA113" i="5" s="1"/>
  <c r="T113" i="5"/>
  <c r="K212" i="5"/>
  <c r="AA212" i="5" s="1"/>
  <c r="T212" i="5"/>
  <c r="K239" i="5"/>
  <c r="AA239" i="5" s="1"/>
  <c r="T239" i="5"/>
  <c r="K266" i="5"/>
  <c r="AA266" i="5" s="1"/>
  <c r="T266" i="5"/>
  <c r="U163" i="5" l="1"/>
  <c r="U168" i="5"/>
  <c r="U245" i="5"/>
  <c r="U64" i="5"/>
  <c r="U84" i="5"/>
  <c r="U111" i="5"/>
  <c r="U283" i="5"/>
  <c r="U35" i="5"/>
  <c r="U76" i="5"/>
  <c r="U255" i="5"/>
  <c r="U176" i="5"/>
  <c r="U9" i="5"/>
  <c r="U46" i="5"/>
  <c r="U17" i="5"/>
  <c r="V17" i="5"/>
  <c r="U38" i="5"/>
  <c r="V38" i="5"/>
  <c r="U175" i="5"/>
  <c r="V175" i="5"/>
  <c r="U88" i="5"/>
  <c r="V88" i="5"/>
  <c r="U263" i="5"/>
  <c r="V263" i="5"/>
  <c r="U318" i="5"/>
  <c r="V318" i="5"/>
  <c r="U308" i="5"/>
  <c r="V308" i="5"/>
  <c r="U61" i="5"/>
  <c r="V61" i="5"/>
  <c r="U312" i="5"/>
  <c r="V312" i="5"/>
  <c r="U55" i="5"/>
  <c r="V55" i="5"/>
  <c r="U23" i="5"/>
  <c r="V23" i="5"/>
  <c r="U20" i="5"/>
  <c r="V20" i="5"/>
  <c r="U295" i="5"/>
  <c r="V295" i="5"/>
  <c r="U19" i="5"/>
  <c r="V19" i="5"/>
  <c r="U276" i="5"/>
  <c r="V276" i="5"/>
  <c r="U296" i="5"/>
  <c r="V296" i="5"/>
  <c r="U68" i="5"/>
  <c r="V68" i="5"/>
  <c r="U271" i="5"/>
  <c r="V271" i="5"/>
  <c r="U338" i="5"/>
  <c r="V338" i="5"/>
  <c r="U118" i="5"/>
  <c r="V118" i="5"/>
  <c r="U65" i="5"/>
  <c r="V65" i="5"/>
  <c r="U93" i="5"/>
  <c r="V93" i="5"/>
  <c r="U233" i="5"/>
  <c r="V233" i="5"/>
  <c r="U310" i="5"/>
  <c r="V310" i="5"/>
  <c r="U125" i="5"/>
  <c r="V125" i="5"/>
  <c r="U43" i="5"/>
  <c r="V43" i="5"/>
  <c r="U341" i="5"/>
  <c r="V341" i="5"/>
  <c r="U287" i="5"/>
  <c r="V287" i="5"/>
  <c r="U153" i="5"/>
  <c r="V153" i="5"/>
  <c r="U179" i="5"/>
  <c r="V179" i="5"/>
  <c r="U306" i="5"/>
  <c r="V306" i="5"/>
  <c r="U281" i="5"/>
  <c r="V281" i="5"/>
  <c r="U339" i="5"/>
  <c r="V339" i="5"/>
  <c r="U58" i="5"/>
  <c r="V58" i="5"/>
  <c r="U299" i="5"/>
  <c r="V299" i="5"/>
  <c r="U230" i="5"/>
  <c r="V230" i="5"/>
  <c r="U30" i="5"/>
  <c r="V30" i="5"/>
  <c r="U172" i="5"/>
  <c r="V172" i="5"/>
  <c r="U198" i="5"/>
  <c r="V198" i="5"/>
  <c r="U254" i="5"/>
  <c r="V254" i="5"/>
  <c r="U327" i="5"/>
  <c r="V327" i="5"/>
  <c r="U107" i="5"/>
  <c r="V107" i="5"/>
  <c r="U190" i="5"/>
  <c r="V190" i="5"/>
  <c r="U27" i="5"/>
  <c r="V27" i="5"/>
  <c r="U165" i="5"/>
  <c r="V165" i="5"/>
  <c r="U110" i="5"/>
  <c r="V110" i="5"/>
  <c r="U322" i="5"/>
  <c r="V322" i="5"/>
  <c r="U142" i="5"/>
  <c r="V142" i="5"/>
  <c r="U269" i="5"/>
  <c r="V269" i="5"/>
  <c r="U108" i="5"/>
  <c r="V108" i="5"/>
  <c r="U180" i="5"/>
  <c r="V180" i="5"/>
  <c r="U290" i="5"/>
  <c r="V290" i="5"/>
  <c r="U34" i="5"/>
  <c r="V34" i="5"/>
  <c r="U305" i="5"/>
  <c r="V305" i="5"/>
  <c r="U272" i="5"/>
  <c r="V272" i="5"/>
  <c r="U66" i="5"/>
  <c r="V66" i="5"/>
  <c r="U121" i="5"/>
  <c r="V121" i="5"/>
  <c r="U155" i="5"/>
  <c r="V155" i="5"/>
  <c r="U112" i="5"/>
  <c r="V112" i="5"/>
  <c r="U41" i="5"/>
  <c r="V41" i="5"/>
  <c r="U289" i="5"/>
  <c r="V289" i="5"/>
  <c r="U100" i="5"/>
  <c r="V100" i="5"/>
  <c r="U206" i="5"/>
  <c r="V206" i="5"/>
  <c r="U273" i="5"/>
  <c r="V273" i="5"/>
  <c r="U262" i="5"/>
  <c r="V262" i="5"/>
  <c r="U123" i="5"/>
  <c r="V123" i="5"/>
  <c r="U328" i="5"/>
  <c r="V328" i="5"/>
  <c r="U285" i="5"/>
  <c r="V285" i="5"/>
  <c r="U150" i="5"/>
  <c r="V150" i="5"/>
  <c r="U26" i="5"/>
  <c r="V26" i="5"/>
  <c r="U207" i="5"/>
  <c r="V207" i="5"/>
  <c r="U243" i="5"/>
  <c r="V243" i="5"/>
  <c r="U42" i="5"/>
  <c r="V42" i="5"/>
  <c r="U182" i="5"/>
  <c r="V182" i="5"/>
  <c r="U122" i="5"/>
  <c r="V122" i="5"/>
  <c r="U105" i="5"/>
  <c r="V105" i="5"/>
  <c r="U228" i="5"/>
  <c r="V228" i="5"/>
  <c r="U258" i="5"/>
  <c r="V258" i="5"/>
  <c r="U130" i="5"/>
  <c r="V130" i="5"/>
  <c r="U333" i="5"/>
  <c r="V333" i="5"/>
  <c r="U156" i="5"/>
  <c r="V156" i="5"/>
  <c r="U267" i="5"/>
  <c r="V267" i="5"/>
  <c r="U307" i="5"/>
  <c r="V307" i="5"/>
  <c r="U330" i="5"/>
  <c r="V330" i="5"/>
  <c r="U103" i="5"/>
  <c r="V103" i="5"/>
  <c r="U81" i="5"/>
  <c r="V81" i="5"/>
  <c r="U231" i="5"/>
  <c r="V231" i="5"/>
  <c r="U315" i="5"/>
  <c r="V315" i="5"/>
  <c r="U67" i="5"/>
  <c r="V67" i="5"/>
  <c r="U50" i="5"/>
  <c r="V50" i="5"/>
  <c r="U329" i="5"/>
  <c r="V329" i="5"/>
  <c r="U226" i="5"/>
  <c r="V226" i="5"/>
  <c r="U97" i="5"/>
  <c r="V97" i="5"/>
  <c r="U177" i="5"/>
  <c r="V177" i="5"/>
  <c r="U73" i="5"/>
  <c r="V73" i="5"/>
  <c r="U79" i="5"/>
  <c r="V79" i="5"/>
  <c r="U115" i="5"/>
  <c r="V115" i="5"/>
  <c r="U236" i="5"/>
  <c r="V236" i="5"/>
  <c r="U270" i="5"/>
  <c r="V270" i="5"/>
  <c r="U127" i="5"/>
  <c r="V127" i="5"/>
  <c r="U109" i="5"/>
  <c r="V109" i="5"/>
  <c r="U197" i="5"/>
  <c r="V197" i="5"/>
  <c r="U178" i="5"/>
  <c r="V178" i="5"/>
  <c r="U248" i="5"/>
  <c r="V248" i="5"/>
  <c r="U85" i="5"/>
  <c r="V85" i="5"/>
  <c r="U194" i="5"/>
  <c r="V194" i="5"/>
  <c r="U188" i="5"/>
  <c r="V188" i="5"/>
  <c r="U136" i="5"/>
  <c r="V136" i="5"/>
  <c r="U282" i="5"/>
  <c r="V282" i="5"/>
  <c r="U160" i="5"/>
  <c r="V160" i="5"/>
  <c r="U94" i="5"/>
  <c r="V94" i="5"/>
  <c r="U209" i="5"/>
  <c r="V209" i="5"/>
  <c r="U302" i="5"/>
  <c r="V302" i="5"/>
  <c r="U293" i="5"/>
  <c r="V293" i="5"/>
  <c r="U102" i="5"/>
  <c r="V102" i="5"/>
  <c r="U244" i="5"/>
  <c r="V244" i="5"/>
  <c r="U323" i="5"/>
  <c r="V323" i="5"/>
  <c r="U300" i="5"/>
  <c r="V300" i="5"/>
  <c r="U70" i="5"/>
  <c r="V70" i="5"/>
  <c r="U14" i="5"/>
  <c r="V14" i="5"/>
  <c r="U147" i="5"/>
  <c r="V147" i="5"/>
  <c r="U59" i="5"/>
  <c r="V59" i="5"/>
  <c r="U166" i="5"/>
  <c r="V166" i="5"/>
  <c r="U145" i="5"/>
  <c r="V145" i="5"/>
  <c r="U237" i="5"/>
  <c r="V237" i="5"/>
  <c r="U32" i="5"/>
  <c r="V32" i="5"/>
  <c r="U251" i="5"/>
  <c r="V251" i="5"/>
  <c r="U202" i="5"/>
  <c r="V202" i="5"/>
  <c r="U13" i="5"/>
  <c r="V13" i="5"/>
  <c r="U36" i="5"/>
  <c r="V36" i="5"/>
  <c r="U261" i="5"/>
  <c r="V261" i="5"/>
  <c r="U157" i="5"/>
  <c r="V157" i="5"/>
  <c r="U63" i="5"/>
  <c r="V63" i="5"/>
  <c r="U234" i="5"/>
  <c r="V234" i="5"/>
  <c r="U53" i="5"/>
  <c r="V53" i="5"/>
  <c r="U144" i="5"/>
  <c r="V144" i="5"/>
  <c r="U257" i="5"/>
  <c r="V257" i="5"/>
  <c r="U325" i="5"/>
  <c r="V325" i="5"/>
  <c r="U113" i="5"/>
  <c r="V113" i="5"/>
  <c r="U266" i="5"/>
  <c r="V266" i="5"/>
  <c r="U210" i="5"/>
  <c r="V210" i="5"/>
  <c r="U133" i="5"/>
  <c r="V133" i="5"/>
  <c r="U57" i="5"/>
  <c r="V57" i="5"/>
  <c r="U337" i="5"/>
  <c r="V337" i="5"/>
  <c r="U167" i="5"/>
  <c r="V167" i="5"/>
  <c r="U106" i="5"/>
  <c r="V106" i="5"/>
  <c r="U187" i="5"/>
  <c r="V187" i="5"/>
  <c r="U297" i="5"/>
  <c r="V297" i="5"/>
  <c r="U28" i="5"/>
  <c r="V28" i="5"/>
  <c r="U29" i="5"/>
  <c r="V29" i="5"/>
  <c r="U48" i="5"/>
  <c r="V48" i="5"/>
  <c r="U114" i="5"/>
  <c r="V114" i="5"/>
  <c r="U205" i="5"/>
  <c r="V205" i="5"/>
  <c r="U235" i="5"/>
  <c r="V235" i="5"/>
  <c r="U189" i="5"/>
  <c r="V189" i="5"/>
  <c r="U268" i="5"/>
  <c r="V268" i="5"/>
  <c r="U256" i="5"/>
  <c r="V256" i="5"/>
  <c r="U12" i="5"/>
  <c r="V12" i="5"/>
  <c r="U120" i="5"/>
  <c r="V120" i="5"/>
  <c r="U185" i="5"/>
  <c r="V185" i="5"/>
  <c r="U171" i="5"/>
  <c r="V171" i="5"/>
  <c r="U326" i="5"/>
  <c r="V326" i="5"/>
  <c r="U92" i="5"/>
  <c r="V92" i="5"/>
  <c r="U331" i="5"/>
  <c r="V331" i="5"/>
  <c r="U21" i="5"/>
  <c r="V21" i="5"/>
  <c r="U89" i="5"/>
  <c r="V89" i="5"/>
  <c r="U91" i="5"/>
  <c r="V91" i="5"/>
  <c r="U324" i="5"/>
  <c r="V324" i="5"/>
  <c r="U278" i="5"/>
  <c r="V278" i="5"/>
  <c r="U54" i="5"/>
  <c r="V54" i="5"/>
  <c r="U222" i="5"/>
  <c r="V222" i="5"/>
  <c r="U316" i="5"/>
  <c r="V316" i="5"/>
  <c r="U340" i="5"/>
  <c r="V340" i="5"/>
  <c r="U240" i="5"/>
  <c r="V240" i="5"/>
  <c r="U90" i="5"/>
  <c r="V90" i="5"/>
  <c r="U195" i="5"/>
  <c r="V195" i="5"/>
  <c r="U218" i="5"/>
  <c r="V218" i="5"/>
  <c r="U291" i="5"/>
  <c r="V291" i="5"/>
  <c r="U342" i="5"/>
  <c r="V342" i="5"/>
  <c r="U313" i="5"/>
  <c r="V313" i="5"/>
  <c r="U317" i="5"/>
  <c r="V317" i="5"/>
  <c r="U154" i="5"/>
  <c r="V154" i="5"/>
  <c r="U183" i="5"/>
  <c r="V183" i="5"/>
  <c r="U335" i="5"/>
  <c r="V335" i="5"/>
  <c r="U148" i="5"/>
  <c r="V148" i="5"/>
  <c r="U131" i="5"/>
  <c r="V131" i="5"/>
  <c r="U211" i="5"/>
  <c r="V211" i="5"/>
  <c r="U124" i="5"/>
  <c r="V124" i="5"/>
  <c r="U83" i="5"/>
  <c r="V83" i="5"/>
  <c r="U334" i="5"/>
  <c r="V334" i="5"/>
  <c r="U301" i="5"/>
  <c r="V301" i="5"/>
  <c r="U232" i="5"/>
  <c r="V232" i="5"/>
  <c r="U62" i="5"/>
  <c r="V62" i="5"/>
  <c r="U320" i="5"/>
  <c r="V320" i="5"/>
  <c r="U69" i="5"/>
  <c r="V69" i="5"/>
  <c r="U158" i="5"/>
  <c r="V158" i="5"/>
  <c r="U86" i="5"/>
  <c r="V86" i="5"/>
  <c r="U31" i="5"/>
  <c r="V31" i="5"/>
  <c r="U37" i="5"/>
  <c r="V37" i="5"/>
  <c r="U49" i="5"/>
  <c r="V49" i="5"/>
  <c r="U250" i="5"/>
  <c r="V250" i="5"/>
  <c r="U40" i="5"/>
  <c r="V40" i="5"/>
  <c r="U199" i="5"/>
  <c r="V199" i="5"/>
  <c r="U173" i="5"/>
  <c r="V173" i="5"/>
  <c r="U78" i="5"/>
  <c r="V78" i="5"/>
  <c r="U101" i="5"/>
  <c r="V101" i="5"/>
  <c r="U39" i="5"/>
  <c r="V39" i="5"/>
  <c r="U74" i="5"/>
  <c r="V74" i="5"/>
  <c r="U332" i="5"/>
  <c r="V332" i="5"/>
  <c r="U129" i="5"/>
  <c r="V129" i="5"/>
  <c r="U280" i="5"/>
  <c r="V280" i="5"/>
  <c r="U72" i="5"/>
  <c r="V72" i="5"/>
  <c r="U229" i="5"/>
  <c r="V229" i="5"/>
  <c r="U138" i="5"/>
  <c r="V138" i="5"/>
  <c r="U151" i="5"/>
  <c r="V151" i="5"/>
  <c r="U139" i="5"/>
  <c r="V139" i="5"/>
  <c r="U212" i="5"/>
  <c r="V212" i="5"/>
  <c r="U161" i="5"/>
  <c r="V161" i="5"/>
  <c r="U174" i="5"/>
  <c r="V174" i="5"/>
  <c r="U264" i="5"/>
  <c r="V264" i="5"/>
  <c r="U216" i="5"/>
  <c r="V216" i="5"/>
  <c r="U224" i="5"/>
  <c r="V224" i="5"/>
  <c r="U203" i="5"/>
  <c r="V203" i="5"/>
  <c r="U135" i="5"/>
  <c r="V135" i="5"/>
  <c r="U82" i="5"/>
  <c r="V82" i="5"/>
  <c r="U196" i="5"/>
  <c r="V196" i="5"/>
  <c r="U241" i="5"/>
  <c r="V241" i="5"/>
  <c r="U126" i="5"/>
  <c r="V126" i="5"/>
  <c r="U219" i="5"/>
  <c r="V219" i="5"/>
  <c r="U119" i="5"/>
  <c r="V119" i="5"/>
  <c r="U45" i="5"/>
  <c r="V45" i="5"/>
  <c r="U143" i="5"/>
  <c r="V143" i="5"/>
  <c r="U304" i="5"/>
  <c r="V304" i="5"/>
  <c r="U162" i="5"/>
  <c r="V162" i="5"/>
  <c r="U239" i="5"/>
  <c r="V239" i="5"/>
  <c r="U246" i="5"/>
  <c r="V246" i="5"/>
  <c r="U47" i="5"/>
  <c r="V47" i="5"/>
  <c r="U319" i="5"/>
  <c r="V319" i="5"/>
  <c r="U132" i="5"/>
  <c r="V132" i="5"/>
  <c r="U96" i="5"/>
  <c r="V96" i="5"/>
  <c r="U223" i="5"/>
  <c r="V223" i="5"/>
  <c r="U51" i="5"/>
  <c r="V51" i="5"/>
  <c r="U18" i="5"/>
  <c r="V18" i="5"/>
  <c r="U193" i="5"/>
  <c r="V193" i="5"/>
  <c r="U292" i="5"/>
  <c r="V292" i="5"/>
  <c r="U252" i="5"/>
  <c r="V252" i="5"/>
  <c r="U225" i="5"/>
  <c r="V225" i="5"/>
  <c r="U220" i="5"/>
  <c r="V220" i="5"/>
  <c r="U275" i="5"/>
  <c r="V275" i="5"/>
  <c r="U87" i="5"/>
  <c r="V87" i="5"/>
  <c r="U265" i="5"/>
  <c r="V265" i="5"/>
  <c r="U184" i="5"/>
  <c r="V184" i="5"/>
  <c r="U25" i="5"/>
  <c r="V25" i="5"/>
  <c r="U191" i="5"/>
  <c r="V191" i="5"/>
  <c r="U80" i="5"/>
  <c r="V80" i="5"/>
  <c r="U253" i="5"/>
  <c r="V253" i="5"/>
  <c r="U149" i="5"/>
  <c r="V149" i="5"/>
  <c r="U75" i="5"/>
  <c r="V75" i="5"/>
  <c r="U286" i="5"/>
  <c r="V286" i="5"/>
  <c r="U336" i="5"/>
  <c r="V336" i="5"/>
  <c r="U192" i="5"/>
  <c r="V192" i="5"/>
  <c r="U186" i="5"/>
  <c r="V186" i="5"/>
  <c r="U71" i="5"/>
  <c r="V71" i="5"/>
  <c r="U311" i="5"/>
  <c r="V311" i="5"/>
  <c r="U260" i="5"/>
  <c r="V260" i="5"/>
  <c r="U204" i="5"/>
  <c r="V204" i="5"/>
  <c r="U208" i="5"/>
  <c r="V208" i="5"/>
  <c r="U288" i="5"/>
  <c r="V288" i="5"/>
  <c r="U56" i="5"/>
  <c r="V56" i="5"/>
  <c r="U200" i="5"/>
  <c r="V200" i="5"/>
  <c r="U104" i="5"/>
  <c r="V104" i="5"/>
  <c r="U146" i="5"/>
  <c r="V146" i="5"/>
  <c r="U141" i="5"/>
  <c r="V141" i="5"/>
  <c r="U284" i="5"/>
  <c r="V284" i="5"/>
  <c r="U140" i="5"/>
  <c r="V140" i="5"/>
  <c r="U98" i="5"/>
  <c r="V98" i="5"/>
  <c r="U279" i="5"/>
  <c r="V279" i="5"/>
  <c r="U169" i="5"/>
  <c r="V169" i="5"/>
  <c r="U116" i="5"/>
  <c r="V116" i="5"/>
  <c r="U159" i="5"/>
  <c r="V159" i="5"/>
  <c r="U314" i="5"/>
  <c r="V314" i="5"/>
  <c r="U238" i="5"/>
  <c r="V238" i="5"/>
  <c r="U152" i="5"/>
  <c r="V152" i="5"/>
  <c r="U294" i="5"/>
  <c r="V294" i="5"/>
  <c r="U247" i="5"/>
  <c r="V247" i="5"/>
  <c r="U77" i="5"/>
  <c r="V77" i="5"/>
  <c r="U249" i="5"/>
  <c r="V249" i="5"/>
  <c r="U128" i="5"/>
  <c r="V128" i="5"/>
  <c r="U309" i="5"/>
  <c r="V309" i="5"/>
  <c r="U95" i="5"/>
  <c r="V95" i="5"/>
  <c r="U303" i="5"/>
  <c r="V303" i="5"/>
  <c r="U137" i="5"/>
  <c r="V137" i="5"/>
  <c r="U242" i="5"/>
  <c r="V242" i="5"/>
  <c r="U274" i="5"/>
  <c r="V274" i="5"/>
  <c r="AF132" i="5"/>
  <c r="AE132" i="5"/>
  <c r="AB132" i="5"/>
  <c r="AF96" i="5"/>
  <c r="AE96" i="5"/>
  <c r="AB96" i="5"/>
  <c r="AF223" i="5"/>
  <c r="AE223" i="5"/>
  <c r="AB223" i="5"/>
  <c r="AF51" i="5"/>
  <c r="AE51" i="5"/>
  <c r="AB51" i="5"/>
  <c r="AF18" i="5"/>
  <c r="AB18" i="5"/>
  <c r="AE18" i="5"/>
  <c r="AF193" i="5"/>
  <c r="AE193" i="5"/>
  <c r="AB193" i="5"/>
  <c r="AF292" i="5"/>
  <c r="AE292" i="5"/>
  <c r="AB292" i="5"/>
  <c r="AF252" i="5"/>
  <c r="AE252" i="5"/>
  <c r="AB252" i="5"/>
  <c r="AF225" i="5"/>
  <c r="AE225" i="5"/>
  <c r="AB225" i="5"/>
  <c r="AF220" i="5"/>
  <c r="AE220" i="5"/>
  <c r="AB220" i="5"/>
  <c r="AF275" i="5"/>
  <c r="AB275" i="5"/>
  <c r="AE275" i="5"/>
  <c r="AF87" i="5"/>
  <c r="AE87" i="5"/>
  <c r="AB87" i="5"/>
  <c r="AF265" i="5"/>
  <c r="AE265" i="5"/>
  <c r="AB265" i="5"/>
  <c r="AF184" i="5"/>
  <c r="AE184" i="5"/>
  <c r="AB184" i="5"/>
  <c r="AF25" i="5"/>
  <c r="AE25" i="5"/>
  <c r="AB25" i="5"/>
  <c r="AF191" i="5"/>
  <c r="AE191" i="5"/>
  <c r="AB191" i="5"/>
  <c r="AF80" i="5"/>
  <c r="AE80" i="5"/>
  <c r="AB80" i="5"/>
  <c r="AE253" i="5"/>
  <c r="AF253" i="5"/>
  <c r="AB253" i="5"/>
  <c r="AB149" i="5"/>
  <c r="AE149" i="5"/>
  <c r="AF149" i="5"/>
  <c r="AF75" i="5"/>
  <c r="AE75" i="5"/>
  <c r="AB75" i="5"/>
  <c r="AE286" i="5"/>
  <c r="AF286" i="5"/>
  <c r="AB286" i="5"/>
  <c r="AB336" i="5"/>
  <c r="AF336" i="5"/>
  <c r="AE336" i="5"/>
  <c r="AF192" i="5"/>
  <c r="AE192" i="5"/>
  <c r="AB192" i="5"/>
  <c r="AF186" i="5"/>
  <c r="AE186" i="5"/>
  <c r="AB186" i="5"/>
  <c r="AF71" i="5"/>
  <c r="AE71" i="5"/>
  <c r="AB71" i="5"/>
  <c r="AE311" i="5"/>
  <c r="AF311" i="5"/>
  <c r="AB311" i="5"/>
  <c r="AB260" i="5"/>
  <c r="AF260" i="5"/>
  <c r="AE260" i="5"/>
  <c r="AB204" i="5"/>
  <c r="AF204" i="5"/>
  <c r="AE204" i="5"/>
  <c r="AF208" i="5"/>
  <c r="AE208" i="5"/>
  <c r="AB208" i="5"/>
  <c r="AF288" i="5"/>
  <c r="AE288" i="5"/>
  <c r="AB288" i="5"/>
  <c r="AF56" i="5"/>
  <c r="AE56" i="5"/>
  <c r="AB56" i="5"/>
  <c r="AF200" i="5"/>
  <c r="AE200" i="5"/>
  <c r="AB200" i="5"/>
  <c r="AF104" i="5"/>
  <c r="AE104" i="5"/>
  <c r="AB104" i="5"/>
  <c r="AF146" i="5"/>
  <c r="AE146" i="5"/>
  <c r="AB146" i="5"/>
  <c r="AE141" i="5"/>
  <c r="AF141" i="5"/>
  <c r="AB141" i="5"/>
  <c r="AF284" i="5"/>
  <c r="AE284" i="5"/>
  <c r="AB284" i="5"/>
  <c r="AB140" i="5"/>
  <c r="AF140" i="5"/>
  <c r="AE140" i="5"/>
  <c r="AF98" i="5"/>
  <c r="AE98" i="5"/>
  <c r="AB98" i="5"/>
  <c r="AF279" i="5"/>
  <c r="AE279" i="5"/>
  <c r="AB279" i="5"/>
  <c r="AF169" i="5"/>
  <c r="AB169" i="5"/>
  <c r="AE169" i="5"/>
  <c r="AB116" i="5"/>
  <c r="AF116" i="5"/>
  <c r="AE116" i="5"/>
  <c r="AF159" i="5"/>
  <c r="AB159" i="5"/>
  <c r="AE159" i="5"/>
  <c r="AF314" i="5"/>
  <c r="AB314" i="5"/>
  <c r="AE314" i="5"/>
  <c r="AE238" i="5"/>
  <c r="AF238" i="5"/>
  <c r="AB238" i="5"/>
  <c r="AF152" i="5"/>
  <c r="AE152" i="5"/>
  <c r="AB152" i="5"/>
  <c r="AE294" i="5"/>
  <c r="AF294" i="5"/>
  <c r="AB294" i="5"/>
  <c r="AF247" i="5"/>
  <c r="AE247" i="5"/>
  <c r="AB247" i="5"/>
  <c r="AE77" i="5"/>
  <c r="AF77" i="5"/>
  <c r="AB77" i="5"/>
  <c r="AF249" i="5"/>
  <c r="AB249" i="5"/>
  <c r="AE249" i="5"/>
  <c r="AF128" i="5"/>
  <c r="AE128" i="5"/>
  <c r="AB128" i="5"/>
  <c r="AB309" i="5"/>
  <c r="AE309" i="5"/>
  <c r="AF309" i="5"/>
  <c r="AF95" i="5"/>
  <c r="AE95" i="5"/>
  <c r="AB95" i="5"/>
  <c r="AF303" i="5"/>
  <c r="AE303" i="5"/>
  <c r="AB303" i="5"/>
  <c r="AF137" i="5"/>
  <c r="AB137" i="5"/>
  <c r="AE137" i="5"/>
  <c r="AF242" i="5"/>
  <c r="AE242" i="5"/>
  <c r="AB242" i="5"/>
  <c r="AF274" i="5"/>
  <c r="AB274" i="5"/>
  <c r="AE274" i="5"/>
  <c r="AE321" i="5"/>
  <c r="AF321" i="5"/>
  <c r="AB321" i="5"/>
  <c r="AF201" i="5"/>
  <c r="AE201" i="5"/>
  <c r="AB201" i="5"/>
  <c r="AF170" i="5"/>
  <c r="AE170" i="5"/>
  <c r="AB170" i="5"/>
  <c r="AF52" i="5"/>
  <c r="AE52" i="5"/>
  <c r="AB52" i="5"/>
  <c r="AE221" i="5"/>
  <c r="AF221" i="5"/>
  <c r="AB221" i="5"/>
  <c r="AE22" i="5"/>
  <c r="AF22" i="5"/>
  <c r="AB22" i="5"/>
  <c r="AE213" i="5"/>
  <c r="AF213" i="5"/>
  <c r="AB213" i="5"/>
  <c r="AB117" i="5"/>
  <c r="AE117" i="5"/>
  <c r="AF117" i="5"/>
  <c r="AE319" i="5"/>
  <c r="AF319" i="5"/>
  <c r="AB319" i="5"/>
  <c r="AE38" i="5"/>
  <c r="AF38" i="5"/>
  <c r="AB38" i="5"/>
  <c r="AE285" i="5"/>
  <c r="AF285" i="5"/>
  <c r="AB285" i="5"/>
  <c r="AF143" i="5"/>
  <c r="AE143" i="5"/>
  <c r="AB143" i="5"/>
  <c r="AF175" i="5"/>
  <c r="AE175" i="5"/>
  <c r="AB175" i="5"/>
  <c r="AE261" i="5"/>
  <c r="AF261" i="5"/>
  <c r="AB261" i="5"/>
  <c r="AF88" i="5"/>
  <c r="AE88" i="5"/>
  <c r="AB88" i="5"/>
  <c r="AF263" i="5"/>
  <c r="AB263" i="5"/>
  <c r="AE263" i="5"/>
  <c r="AF318" i="5"/>
  <c r="AE318" i="5"/>
  <c r="AB318" i="5"/>
  <c r="AF308" i="5"/>
  <c r="AE308" i="5"/>
  <c r="AB308" i="5"/>
  <c r="AB61" i="5"/>
  <c r="AE61" i="5"/>
  <c r="AF61" i="5"/>
  <c r="AF9" i="5"/>
  <c r="AB9" i="5"/>
  <c r="AE9" i="5"/>
  <c r="AE157" i="5"/>
  <c r="AF157" i="5"/>
  <c r="AB157" i="5"/>
  <c r="AF8" i="5"/>
  <c r="AB8" i="5"/>
  <c r="AF17" i="5"/>
  <c r="AE17" i="5"/>
  <c r="AB17" i="5"/>
  <c r="AF74" i="5"/>
  <c r="AE74" i="5"/>
  <c r="AB74" i="5"/>
  <c r="AE312" i="5"/>
  <c r="AF312" i="5"/>
  <c r="AB312" i="5"/>
  <c r="AF55" i="5"/>
  <c r="AE55" i="5"/>
  <c r="AB55" i="5"/>
  <c r="AF23" i="5"/>
  <c r="AE23" i="5"/>
  <c r="AB23" i="5"/>
  <c r="AF20" i="5"/>
  <c r="AE20" i="5"/>
  <c r="AB20" i="5"/>
  <c r="AF295" i="5"/>
  <c r="AE295" i="5"/>
  <c r="AB295" i="5"/>
  <c r="AF19" i="5"/>
  <c r="AB19" i="5"/>
  <c r="AE19" i="5"/>
  <c r="AF276" i="5"/>
  <c r="AB276" i="5"/>
  <c r="AE276" i="5"/>
  <c r="AF296" i="5"/>
  <c r="AE296" i="5"/>
  <c r="AB296" i="5"/>
  <c r="AF68" i="5"/>
  <c r="AB68" i="5"/>
  <c r="AE68" i="5"/>
  <c r="AF271" i="5"/>
  <c r="AE271" i="5"/>
  <c r="AB271" i="5"/>
  <c r="AB338" i="5"/>
  <c r="AF338" i="5"/>
  <c r="AE338" i="5"/>
  <c r="AE118" i="5"/>
  <c r="AF118" i="5"/>
  <c r="AB118" i="5"/>
  <c r="AF65" i="5"/>
  <c r="AE65" i="5"/>
  <c r="AB65" i="5"/>
  <c r="AE93" i="5"/>
  <c r="AF93" i="5"/>
  <c r="AB93" i="5"/>
  <c r="AF233" i="5"/>
  <c r="AE233" i="5"/>
  <c r="AB233" i="5"/>
  <c r="AB310" i="5"/>
  <c r="AE310" i="5"/>
  <c r="AF310" i="5"/>
  <c r="AB125" i="5"/>
  <c r="AE125" i="5"/>
  <c r="AF125" i="5"/>
  <c r="AF43" i="5"/>
  <c r="AE43" i="5"/>
  <c r="AB43" i="5"/>
  <c r="AB341" i="5"/>
  <c r="AF341" i="5"/>
  <c r="AE341" i="5"/>
  <c r="AF287" i="5"/>
  <c r="AE287" i="5"/>
  <c r="AB287" i="5"/>
  <c r="AF153" i="5"/>
  <c r="AE153" i="5"/>
  <c r="AB153" i="5"/>
  <c r="AF179" i="5"/>
  <c r="AB179" i="5"/>
  <c r="AE179" i="5"/>
  <c r="AF306" i="5"/>
  <c r="AE306" i="5"/>
  <c r="AB306" i="5"/>
  <c r="AF281" i="5"/>
  <c r="AE281" i="5"/>
  <c r="AB281" i="5"/>
  <c r="AB339" i="5"/>
  <c r="AF339" i="5"/>
  <c r="AE339" i="5"/>
  <c r="AF58" i="5"/>
  <c r="AE58" i="5"/>
  <c r="AB58" i="5"/>
  <c r="AF299" i="5"/>
  <c r="AE299" i="5"/>
  <c r="AB299" i="5"/>
  <c r="AE230" i="5"/>
  <c r="AF230" i="5"/>
  <c r="AB230" i="5"/>
  <c r="AE30" i="5"/>
  <c r="AF30" i="5"/>
  <c r="AB30" i="5"/>
  <c r="AB172" i="5"/>
  <c r="AF172" i="5"/>
  <c r="AE172" i="5"/>
  <c r="AE198" i="5"/>
  <c r="AF198" i="5"/>
  <c r="AB198" i="5"/>
  <c r="AE254" i="5"/>
  <c r="AF254" i="5"/>
  <c r="AB254" i="5"/>
  <c r="AE327" i="5"/>
  <c r="AF327" i="5"/>
  <c r="AB327" i="5"/>
  <c r="AF107" i="5"/>
  <c r="AE107" i="5"/>
  <c r="AB107" i="5"/>
  <c r="AE190" i="5"/>
  <c r="AF190" i="5"/>
  <c r="AB190" i="5"/>
  <c r="AF27" i="5"/>
  <c r="AB27" i="5"/>
  <c r="AE27" i="5"/>
  <c r="AF44" i="5"/>
  <c r="AE44" i="5"/>
  <c r="AB44" i="5"/>
  <c r="AE165" i="5"/>
  <c r="AF165" i="5"/>
  <c r="AB165" i="5"/>
  <c r="AE110" i="5"/>
  <c r="AF110" i="5"/>
  <c r="AB110" i="5"/>
  <c r="AE322" i="5"/>
  <c r="AF322" i="5"/>
  <c r="AB322" i="5"/>
  <c r="AB142" i="5"/>
  <c r="AE142" i="5"/>
  <c r="AF142" i="5"/>
  <c r="AB269" i="5"/>
  <c r="AE269" i="5"/>
  <c r="AF269" i="5"/>
  <c r="AF108" i="5"/>
  <c r="AE108" i="5"/>
  <c r="AB108" i="5"/>
  <c r="AF180" i="5"/>
  <c r="AE180" i="5"/>
  <c r="AB180" i="5"/>
  <c r="AF290" i="5"/>
  <c r="AE290" i="5"/>
  <c r="AB290" i="5"/>
  <c r="AF34" i="5"/>
  <c r="AE34" i="5"/>
  <c r="AB34" i="5"/>
  <c r="AF305" i="5"/>
  <c r="AE305" i="5"/>
  <c r="AB305" i="5"/>
  <c r="AF272" i="5"/>
  <c r="AE272" i="5"/>
  <c r="AB272" i="5"/>
  <c r="AF66" i="5"/>
  <c r="AE66" i="5"/>
  <c r="AB66" i="5"/>
  <c r="AF121" i="5"/>
  <c r="AB121" i="5"/>
  <c r="AE121" i="5"/>
  <c r="AF155" i="5"/>
  <c r="AE155" i="5"/>
  <c r="AB155" i="5"/>
  <c r="AF112" i="5"/>
  <c r="AE112" i="5"/>
  <c r="AB112" i="5"/>
  <c r="AF41" i="5"/>
  <c r="AE41" i="5"/>
  <c r="AB41" i="5"/>
  <c r="AF289" i="5"/>
  <c r="AE289" i="5"/>
  <c r="AB289" i="5"/>
  <c r="AF100" i="5"/>
  <c r="AB100" i="5"/>
  <c r="AE100" i="5"/>
  <c r="AB206" i="5"/>
  <c r="AE206" i="5"/>
  <c r="AF206" i="5"/>
  <c r="AF273" i="5"/>
  <c r="AE273" i="5"/>
  <c r="AB273" i="5"/>
  <c r="AE262" i="5"/>
  <c r="AF262" i="5"/>
  <c r="AB262" i="5"/>
  <c r="AF217" i="5"/>
  <c r="AB217" i="5"/>
  <c r="AE217" i="5"/>
  <c r="AF164" i="5"/>
  <c r="AE164" i="5"/>
  <c r="AB164" i="5"/>
  <c r="AB134" i="5"/>
  <c r="AE134" i="5"/>
  <c r="AF134" i="5"/>
  <c r="AB277" i="5"/>
  <c r="AE277" i="5"/>
  <c r="AF277" i="5"/>
  <c r="AE214" i="5"/>
  <c r="AF214" i="5"/>
  <c r="AB214" i="5"/>
  <c r="AE181" i="5"/>
  <c r="AF181" i="5"/>
  <c r="AB181" i="5"/>
  <c r="AF24" i="5"/>
  <c r="AE24" i="5"/>
  <c r="AB24" i="5"/>
  <c r="AF304" i="5"/>
  <c r="AE304" i="5"/>
  <c r="AB304" i="5"/>
  <c r="AF63" i="5"/>
  <c r="AE63" i="5"/>
  <c r="AB63" i="5"/>
  <c r="AF210" i="5"/>
  <c r="AE210" i="5"/>
  <c r="AB210" i="5"/>
  <c r="AF123" i="5"/>
  <c r="AE123" i="5"/>
  <c r="AB123" i="5"/>
  <c r="AF207" i="5"/>
  <c r="AB207" i="5"/>
  <c r="AE207" i="5"/>
  <c r="AE328" i="5"/>
  <c r="AF328" i="5"/>
  <c r="AB328" i="5"/>
  <c r="AF298" i="5"/>
  <c r="AE298" i="5"/>
  <c r="AB298" i="5"/>
  <c r="AF113" i="5"/>
  <c r="AE113" i="5"/>
  <c r="AB113" i="5"/>
  <c r="AB332" i="5"/>
  <c r="AF332" i="5"/>
  <c r="AE332" i="5"/>
  <c r="AE150" i="5"/>
  <c r="AF150" i="5"/>
  <c r="AB150" i="5"/>
  <c r="AF26" i="5"/>
  <c r="AE26" i="5"/>
  <c r="AB26" i="5"/>
  <c r="AF162" i="5"/>
  <c r="AE162" i="5"/>
  <c r="AB162" i="5"/>
  <c r="AF129" i="5"/>
  <c r="AE129" i="5"/>
  <c r="AB129" i="5"/>
  <c r="AF234" i="5"/>
  <c r="AE234" i="5"/>
  <c r="AB234" i="5"/>
  <c r="AB133" i="5"/>
  <c r="AE133" i="5"/>
  <c r="AF133" i="5"/>
  <c r="AF280" i="5"/>
  <c r="AE280" i="5"/>
  <c r="AB280" i="5"/>
  <c r="AE53" i="5"/>
  <c r="AF53" i="5"/>
  <c r="AB53" i="5"/>
  <c r="AF243" i="5"/>
  <c r="AE243" i="5"/>
  <c r="AB243" i="5"/>
  <c r="AF42" i="5"/>
  <c r="AE42" i="5"/>
  <c r="AB42" i="5"/>
  <c r="AE182" i="5"/>
  <c r="AF182" i="5"/>
  <c r="AB182" i="5"/>
  <c r="AF122" i="5"/>
  <c r="AB122" i="5"/>
  <c r="AE122" i="5"/>
  <c r="AF105" i="5"/>
  <c r="AE105" i="5"/>
  <c r="AB105" i="5"/>
  <c r="AF228" i="5"/>
  <c r="AB228" i="5"/>
  <c r="AE228" i="5"/>
  <c r="AF258" i="5"/>
  <c r="AE258" i="5"/>
  <c r="AB258" i="5"/>
  <c r="AF130" i="5"/>
  <c r="AE130" i="5"/>
  <c r="AB130" i="5"/>
  <c r="AB333" i="5"/>
  <c r="AF333" i="5"/>
  <c r="AE333" i="5"/>
  <c r="AF156" i="5"/>
  <c r="AE156" i="5"/>
  <c r="AB156" i="5"/>
  <c r="AF267" i="5"/>
  <c r="AE267" i="5"/>
  <c r="AB267" i="5"/>
  <c r="AF307" i="5"/>
  <c r="AE307" i="5"/>
  <c r="AB307" i="5"/>
  <c r="AE330" i="5"/>
  <c r="AF330" i="5"/>
  <c r="AB330" i="5"/>
  <c r="AF103" i="5"/>
  <c r="AE103" i="5"/>
  <c r="AB103" i="5"/>
  <c r="AF81" i="5"/>
  <c r="AB81" i="5"/>
  <c r="AE81" i="5"/>
  <c r="AF231" i="5"/>
  <c r="AE231" i="5"/>
  <c r="AB231" i="5"/>
  <c r="AF315" i="5"/>
  <c r="AB315" i="5"/>
  <c r="AE315" i="5"/>
  <c r="AF67" i="5"/>
  <c r="AB67" i="5"/>
  <c r="AE67" i="5"/>
  <c r="AF50" i="5"/>
  <c r="AE50" i="5"/>
  <c r="AB50" i="5"/>
  <c r="AE329" i="5"/>
  <c r="AF329" i="5"/>
  <c r="AB329" i="5"/>
  <c r="AF226" i="5"/>
  <c r="AE226" i="5"/>
  <c r="AB226" i="5"/>
  <c r="AF97" i="5"/>
  <c r="AE97" i="5"/>
  <c r="AB97" i="5"/>
  <c r="AF177" i="5"/>
  <c r="AE177" i="5"/>
  <c r="AB177" i="5"/>
  <c r="AF73" i="5"/>
  <c r="AE73" i="5"/>
  <c r="AB73" i="5"/>
  <c r="AF79" i="5"/>
  <c r="AB79" i="5"/>
  <c r="AE79" i="5"/>
  <c r="AF115" i="5"/>
  <c r="AE115" i="5"/>
  <c r="AB115" i="5"/>
  <c r="AB236" i="5"/>
  <c r="AF236" i="5"/>
  <c r="AE236" i="5"/>
  <c r="AB270" i="5"/>
  <c r="AE270" i="5"/>
  <c r="AF270" i="5"/>
  <c r="AF127" i="5"/>
  <c r="AE127" i="5"/>
  <c r="AB127" i="5"/>
  <c r="AE109" i="5"/>
  <c r="AF109" i="5"/>
  <c r="AB109" i="5"/>
  <c r="AE197" i="5"/>
  <c r="AF197" i="5"/>
  <c r="AB197" i="5"/>
  <c r="AF178" i="5"/>
  <c r="AB178" i="5"/>
  <c r="AE178" i="5"/>
  <c r="AF248" i="5"/>
  <c r="AE248" i="5"/>
  <c r="AB248" i="5"/>
  <c r="AB85" i="5"/>
  <c r="AE85" i="5"/>
  <c r="AF85" i="5"/>
  <c r="AF194" i="5"/>
  <c r="AE194" i="5"/>
  <c r="AB194" i="5"/>
  <c r="AE46" i="5"/>
  <c r="AF46" i="5"/>
  <c r="AB46" i="5"/>
  <c r="AF188" i="5"/>
  <c r="AE188" i="5"/>
  <c r="AB188" i="5"/>
  <c r="AF136" i="5"/>
  <c r="AE136" i="5"/>
  <c r="AB136" i="5"/>
  <c r="AF282" i="5"/>
  <c r="AE282" i="5"/>
  <c r="AB282" i="5"/>
  <c r="AF160" i="5"/>
  <c r="AE160" i="5"/>
  <c r="AB160" i="5"/>
  <c r="AE94" i="5"/>
  <c r="AF94" i="5"/>
  <c r="AB94" i="5"/>
  <c r="AF209" i="5"/>
  <c r="AE209" i="5"/>
  <c r="AB209" i="5"/>
  <c r="AE302" i="5"/>
  <c r="AF302" i="5"/>
  <c r="AB302" i="5"/>
  <c r="AE293" i="5"/>
  <c r="AF293" i="5"/>
  <c r="AB293" i="5"/>
  <c r="AE102" i="5"/>
  <c r="AF102" i="5"/>
  <c r="AB102" i="5"/>
  <c r="AF244" i="5"/>
  <c r="AE244" i="5"/>
  <c r="AB244" i="5"/>
  <c r="AE323" i="5"/>
  <c r="AF323" i="5"/>
  <c r="AB323" i="5"/>
  <c r="AB300" i="5"/>
  <c r="AF300" i="5"/>
  <c r="AE300" i="5"/>
  <c r="AB70" i="5"/>
  <c r="AE70" i="5"/>
  <c r="AF70" i="5"/>
  <c r="AB14" i="5"/>
  <c r="AE14" i="5"/>
  <c r="AF14" i="5"/>
  <c r="AF147" i="5"/>
  <c r="AB147" i="5"/>
  <c r="AE147" i="5"/>
  <c r="AF59" i="5"/>
  <c r="AE59" i="5"/>
  <c r="AB59" i="5"/>
  <c r="AE166" i="5"/>
  <c r="AF166" i="5"/>
  <c r="AB166" i="5"/>
  <c r="AF145" i="5"/>
  <c r="AE145" i="5"/>
  <c r="AB145" i="5"/>
  <c r="AE237" i="5"/>
  <c r="AF237" i="5"/>
  <c r="AB237" i="5"/>
  <c r="AF32" i="5"/>
  <c r="AE32" i="5"/>
  <c r="AB32" i="5"/>
  <c r="AF251" i="5"/>
  <c r="AE251" i="5"/>
  <c r="AB251" i="5"/>
  <c r="AF202" i="5"/>
  <c r="AE202" i="5"/>
  <c r="AB202" i="5"/>
  <c r="AF13" i="5"/>
  <c r="AE13" i="5"/>
  <c r="AB13" i="5"/>
  <c r="AF35" i="5"/>
  <c r="AE35" i="5"/>
  <c r="AB35" i="5"/>
  <c r="AF215" i="5"/>
  <c r="AE215" i="5"/>
  <c r="AB215" i="5"/>
  <c r="AF76" i="5"/>
  <c r="AE76" i="5"/>
  <c r="AB76" i="5"/>
  <c r="AF259" i="5"/>
  <c r="AE259" i="5"/>
  <c r="AB259" i="5"/>
  <c r="AF255" i="5"/>
  <c r="AE255" i="5"/>
  <c r="AB255" i="5"/>
  <c r="AF33" i="5"/>
  <c r="AE33" i="5"/>
  <c r="AB33" i="5"/>
  <c r="AF176" i="5"/>
  <c r="AE176" i="5"/>
  <c r="AB176" i="5"/>
  <c r="AE246" i="5"/>
  <c r="AF246" i="5"/>
  <c r="AB246" i="5"/>
  <c r="AF337" i="5"/>
  <c r="AE337" i="5"/>
  <c r="AB337" i="5"/>
  <c r="AF72" i="5"/>
  <c r="AE72" i="5"/>
  <c r="AB72" i="5"/>
  <c r="AE229" i="5"/>
  <c r="AF229" i="5"/>
  <c r="AB229" i="5"/>
  <c r="AF138" i="5"/>
  <c r="AE138" i="5"/>
  <c r="AB138" i="5"/>
  <c r="AF257" i="5"/>
  <c r="AE257" i="5"/>
  <c r="AB257" i="5"/>
  <c r="AF297" i="5"/>
  <c r="AE297" i="5"/>
  <c r="AB297" i="5"/>
  <c r="AF325" i="5"/>
  <c r="AE325" i="5"/>
  <c r="AB325" i="5"/>
  <c r="AF168" i="5"/>
  <c r="AE168" i="5"/>
  <c r="AB168" i="5"/>
  <c r="AF36" i="5"/>
  <c r="AB36" i="5"/>
  <c r="AE36" i="5"/>
  <c r="AF266" i="5"/>
  <c r="AE266" i="5"/>
  <c r="AB266" i="5"/>
  <c r="AF57" i="5"/>
  <c r="AE57" i="5"/>
  <c r="AB57" i="5"/>
  <c r="AF144" i="5"/>
  <c r="AE144" i="5"/>
  <c r="AB144" i="5"/>
  <c r="AF167" i="5"/>
  <c r="AB167" i="5"/>
  <c r="AE167" i="5"/>
  <c r="AF106" i="5"/>
  <c r="AE106" i="5"/>
  <c r="AB106" i="5"/>
  <c r="AF187" i="5"/>
  <c r="AE187" i="5"/>
  <c r="AB187" i="5"/>
  <c r="AF151" i="5"/>
  <c r="AE151" i="5"/>
  <c r="AB151" i="5"/>
  <c r="AF139" i="5"/>
  <c r="AE139" i="5"/>
  <c r="AB139" i="5"/>
  <c r="AF28" i="5"/>
  <c r="AB28" i="5"/>
  <c r="AE28" i="5"/>
  <c r="AE29" i="5"/>
  <c r="AF29" i="5"/>
  <c r="AB29" i="5"/>
  <c r="AF48" i="5"/>
  <c r="AE48" i="5"/>
  <c r="AB48" i="5"/>
  <c r="AF114" i="5"/>
  <c r="AE114" i="5"/>
  <c r="AB114" i="5"/>
  <c r="AE205" i="5"/>
  <c r="AF205" i="5"/>
  <c r="AB205" i="5"/>
  <c r="AF235" i="5"/>
  <c r="AE235" i="5"/>
  <c r="AB235" i="5"/>
  <c r="AE189" i="5"/>
  <c r="AF189" i="5"/>
  <c r="AB189" i="5"/>
  <c r="AB268" i="5"/>
  <c r="AF268" i="5"/>
  <c r="AE268" i="5"/>
  <c r="AF256" i="5"/>
  <c r="AE256" i="5"/>
  <c r="AB256" i="5"/>
  <c r="AF12" i="5"/>
  <c r="AE12" i="5"/>
  <c r="AB12" i="5"/>
  <c r="AF120" i="5"/>
  <c r="AE120" i="5"/>
  <c r="AB120" i="5"/>
  <c r="AF185" i="5"/>
  <c r="AE185" i="5"/>
  <c r="AB185" i="5"/>
  <c r="AF171" i="5"/>
  <c r="AE171" i="5"/>
  <c r="AB171" i="5"/>
  <c r="AF326" i="5"/>
  <c r="AB326" i="5"/>
  <c r="AE326" i="5"/>
  <c r="AF92" i="5"/>
  <c r="AE92" i="5"/>
  <c r="AB92" i="5"/>
  <c r="AE331" i="5"/>
  <c r="AF331" i="5"/>
  <c r="AB331" i="5"/>
  <c r="AE21" i="5"/>
  <c r="AF21" i="5"/>
  <c r="AB21" i="5"/>
  <c r="AF89" i="5"/>
  <c r="AE89" i="5"/>
  <c r="AB89" i="5"/>
  <c r="AF91" i="5"/>
  <c r="AB91" i="5"/>
  <c r="AE91" i="5"/>
  <c r="AF324" i="5"/>
  <c r="AE324" i="5"/>
  <c r="AB324" i="5"/>
  <c r="AB278" i="5"/>
  <c r="AE278" i="5"/>
  <c r="AF278" i="5"/>
  <c r="AE54" i="5"/>
  <c r="AF54" i="5"/>
  <c r="AB54" i="5"/>
  <c r="AE222" i="5"/>
  <c r="AF222" i="5"/>
  <c r="AB222" i="5"/>
  <c r="AF316" i="5"/>
  <c r="AE316" i="5"/>
  <c r="AB316" i="5"/>
  <c r="AF340" i="5"/>
  <c r="AE340" i="5"/>
  <c r="AB340" i="5"/>
  <c r="AF240" i="5"/>
  <c r="AE240" i="5"/>
  <c r="AB240" i="5"/>
  <c r="AF90" i="5"/>
  <c r="AB90" i="5"/>
  <c r="AE90" i="5"/>
  <c r="AF195" i="5"/>
  <c r="AE195" i="5"/>
  <c r="AB195" i="5"/>
  <c r="AF218" i="5"/>
  <c r="AB218" i="5"/>
  <c r="AE218" i="5"/>
  <c r="AF291" i="5"/>
  <c r="AE291" i="5"/>
  <c r="AB291" i="5"/>
  <c r="AB342" i="5"/>
  <c r="AF342" i="5"/>
  <c r="AE342" i="5"/>
  <c r="AE313" i="5"/>
  <c r="AF313" i="5"/>
  <c r="AB313" i="5"/>
  <c r="AF317" i="5"/>
  <c r="AE317" i="5"/>
  <c r="AB317" i="5"/>
  <c r="AF154" i="5"/>
  <c r="AE154" i="5"/>
  <c r="AB154" i="5"/>
  <c r="AF183" i="5"/>
  <c r="AE183" i="5"/>
  <c r="AB183" i="5"/>
  <c r="AE335" i="5"/>
  <c r="AF335" i="5"/>
  <c r="AB335" i="5"/>
  <c r="AF148" i="5"/>
  <c r="AB148" i="5"/>
  <c r="AE148" i="5"/>
  <c r="AF131" i="5"/>
  <c r="AE131" i="5"/>
  <c r="AB131" i="5"/>
  <c r="AF211" i="5"/>
  <c r="AE211" i="5"/>
  <c r="AB211" i="5"/>
  <c r="AF124" i="5"/>
  <c r="AE124" i="5"/>
  <c r="AB124" i="5"/>
  <c r="AF83" i="5"/>
  <c r="AE83" i="5"/>
  <c r="AB83" i="5"/>
  <c r="AF334" i="5"/>
  <c r="AE334" i="5"/>
  <c r="AB334" i="5"/>
  <c r="AE301" i="5"/>
  <c r="AF301" i="5"/>
  <c r="AB301" i="5"/>
  <c r="AF232" i="5"/>
  <c r="AE232" i="5"/>
  <c r="AB232" i="5"/>
  <c r="AB62" i="5"/>
  <c r="AE62" i="5"/>
  <c r="AF62" i="5"/>
  <c r="AB320" i="5"/>
  <c r="AE320" i="5"/>
  <c r="AF320" i="5"/>
  <c r="AB69" i="5"/>
  <c r="AE69" i="5"/>
  <c r="AF69" i="5"/>
  <c r="AE158" i="5"/>
  <c r="AF158" i="5"/>
  <c r="AB158" i="5"/>
  <c r="AE86" i="5"/>
  <c r="AF86" i="5"/>
  <c r="AB86" i="5"/>
  <c r="AF31" i="5"/>
  <c r="AE31" i="5"/>
  <c r="AB31" i="5"/>
  <c r="AE37" i="5"/>
  <c r="AF37" i="5"/>
  <c r="AB37" i="5"/>
  <c r="AF49" i="5"/>
  <c r="AE49" i="5"/>
  <c r="AB49" i="5"/>
  <c r="AF250" i="5"/>
  <c r="AB250" i="5"/>
  <c r="AE250" i="5"/>
  <c r="AF40" i="5"/>
  <c r="AE40" i="5"/>
  <c r="AB40" i="5"/>
  <c r="AF199" i="5"/>
  <c r="AE199" i="5"/>
  <c r="AB199" i="5"/>
  <c r="AE173" i="5"/>
  <c r="AF173" i="5"/>
  <c r="AB173" i="5"/>
  <c r="AB78" i="5"/>
  <c r="AE78" i="5"/>
  <c r="AF78" i="5"/>
  <c r="AE101" i="5"/>
  <c r="AF101" i="5"/>
  <c r="AB101" i="5"/>
  <c r="AF39" i="5"/>
  <c r="AE39" i="5"/>
  <c r="AB39" i="5"/>
  <c r="AF84" i="5"/>
  <c r="AE84" i="5"/>
  <c r="AB84" i="5"/>
  <c r="AF227" i="5"/>
  <c r="AB227" i="5"/>
  <c r="AE227" i="5"/>
  <c r="AF64" i="5"/>
  <c r="AE64" i="5"/>
  <c r="AB64" i="5"/>
  <c r="AF99" i="5"/>
  <c r="AE99" i="5"/>
  <c r="AB99" i="5"/>
  <c r="AE245" i="5"/>
  <c r="AF245" i="5"/>
  <c r="AB245" i="5"/>
  <c r="AF283" i="5"/>
  <c r="AE283" i="5"/>
  <c r="AB283" i="5"/>
  <c r="AF163" i="5"/>
  <c r="AE163" i="5"/>
  <c r="AB163" i="5"/>
  <c r="AF111" i="5"/>
  <c r="AE111" i="5"/>
  <c r="AB111" i="5"/>
  <c r="AF47" i="5"/>
  <c r="AE47" i="5"/>
  <c r="AB47" i="5"/>
  <c r="AF239" i="5"/>
  <c r="AE239" i="5"/>
  <c r="AB239" i="5"/>
  <c r="AF212" i="5"/>
  <c r="AE212" i="5"/>
  <c r="AB212" i="5"/>
  <c r="AF161" i="5"/>
  <c r="AE161" i="5"/>
  <c r="AB161" i="5"/>
  <c r="AE174" i="5"/>
  <c r="AF174" i="5"/>
  <c r="AB174" i="5"/>
  <c r="AF264" i="5"/>
  <c r="AB264" i="5"/>
  <c r="AE264" i="5"/>
  <c r="AF216" i="5"/>
  <c r="AE216" i="5"/>
  <c r="AB216" i="5"/>
  <c r="AF224" i="5"/>
  <c r="AE224" i="5"/>
  <c r="AB224" i="5"/>
  <c r="AF203" i="5"/>
  <c r="AE203" i="5"/>
  <c r="AB203" i="5"/>
  <c r="AF135" i="5"/>
  <c r="AB135" i="5"/>
  <c r="AE135" i="5"/>
  <c r="AF82" i="5"/>
  <c r="AE82" i="5"/>
  <c r="AB82" i="5"/>
  <c r="AF196" i="5"/>
  <c r="AE196" i="5"/>
  <c r="AB196" i="5"/>
  <c r="AF241" i="5"/>
  <c r="AE241" i="5"/>
  <c r="AB241" i="5"/>
  <c r="AE126" i="5"/>
  <c r="AF126" i="5"/>
  <c r="AB126" i="5"/>
  <c r="AF219" i="5"/>
  <c r="AE219" i="5"/>
  <c r="AB219" i="5"/>
  <c r="AF119" i="5"/>
  <c r="AE119" i="5"/>
  <c r="AB119" i="5"/>
  <c r="AE45" i="5"/>
  <c r="AF45" i="5"/>
  <c r="AB45" i="5"/>
  <c r="AB60" i="5"/>
  <c r="AF60" i="5"/>
  <c r="AE60" i="5"/>
</calcChain>
</file>

<file path=xl/sharedStrings.xml><?xml version="1.0" encoding="utf-8"?>
<sst xmlns="http://schemas.openxmlformats.org/spreadsheetml/2006/main" count="4604" uniqueCount="2061">
  <si>
    <t>01.03.2021</t>
  </si>
  <si>
    <t>01.07.2021</t>
  </si>
  <si>
    <t>8637.0  Сумма вложений в акции (доли) юридических лиц и требований, указанных в строке кодов 8636.1, 8636.2, 8636.0, за минусом сформированного резерва, умноженная на коэффициент: 1,5 в период с 1 января 2020 года по 31 декабря 2021 года; 1,75 в период...</t>
  </si>
  <si>
    <t>8695.0  Вложения в акции (доли) юридических лиц, допущенные к торгам на ОРЦБ (за исключением вложений в акции (доли), которые уменьшают сумму источников базового капитала, добавочного капитала, дополнительного капитала и сумму основного и доп-го капитала,...</t>
  </si>
  <si>
    <t>8826.0  Сумма вложений в акции (доли) юридических лиц, указанных в строке кода 8825.0, умноженная на коэффициент 1,5</t>
  </si>
  <si>
    <t>8828.0  Остаточная (балансовая стоимость за вычетом амортизации) стоимость недвижимого имущества, включая земельные участки, указанного в строке кода 8827, умноженная на коэффициент 1,5</t>
  </si>
  <si>
    <t>8829.0  Активы, полученные банком по договорам об отступном или по договорам о залоге в результате реализации прав на обеспечение по предоставленным кредитной организацией ссудам, ссудной и приравненной к ней задолженности</t>
  </si>
  <si>
    <t>8835.0  Требования (дебиторская задолженность), возникшие (возникшая) в связи с инвестиционной деятельностью самого банка, осуществляемой в форме капитальных вложений в соответствии с Федеральным законом «Об инвестиционной деятельности в Российской Федерации,...</t>
  </si>
  <si>
    <t>8880  Сумма существенных вложений банка в обыкновенные акции (доли) юридических лиц, не являющихся финансовыми организациями:в части отдельных вложений банка, превышающих лимит индивидуальных вложений без превышения лимита совокупных вложений, илив части совок</t>
  </si>
  <si>
    <t>Ост /Дб</t>
  </si>
  <si>
    <t>Ост /Кр</t>
  </si>
  <si>
    <t>account_id</t>
  </si>
  <si>
    <t>account</t>
  </si>
  <si>
    <t>60401   A  Основные средства (кроме земли) (c 13.02.2018)_x000D_Категория 1- Здания и сооружения (до 31.12.2002)</t>
  </si>
  <si>
    <t>60404   A  Земля (c 13.02.2018)</t>
  </si>
  <si>
    <t>60414   П  Амортизация основных средств (кроме земли) (c 13.02.2018)</t>
  </si>
  <si>
    <t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t>
  </si>
  <si>
    <t>61901   A  Земля, временно неиспользуемая в основной деятельности</t>
  </si>
  <si>
    <t>61902   A  Земля, временно неиспользуемая в основной деятельности, переданная в аренду</t>
  </si>
  <si>
    <t>61903   A  Недвижимость (кроме земли), временно неиспользуемая в основной деятельности</t>
  </si>
  <si>
    <t>61904   A  Недвижимость (кроме земли), временно неиспользуемая в основной деятельности, переданная в аренду</t>
  </si>
  <si>
    <t>61905   A  Земля, временно неиспользуемая в основной деятельности, учитываемая по справедливой стоимости</t>
  </si>
  <si>
    <t>61906   A  Земля, временно неиспользуемая в основной деятельности, учитываемая по справедливой стоимости, переданная в аренду</t>
  </si>
  <si>
    <t>61907   A  Недвижимость (кроме земли), временно неиспользуемая в основной деятельности, учитываемая по справедливой стоимости</t>
  </si>
  <si>
    <t>61908   A  Недвижимость (кроме земли), временно неиспользуемая в основной деятельности, учитываемая по справедливой стоимости, переданная в аренду</t>
  </si>
  <si>
    <t>61909   П  Амортизация недвижимости (кроме земли), временно неиспользуемой в основной деятельности</t>
  </si>
  <si>
    <t>61910   П  Амортизация недвижимости (кроме земли), временно неиспользуемой в основной деятельности, переданной в аренду</t>
  </si>
  <si>
    <t>61911   A  Вложения в сооружение (строительство) объектов недвижимости, временно неиспользуемой в основной деятельности</t>
  </si>
  <si>
    <t>61912   П  Резервы на возможные потери</t>
  </si>
  <si>
    <t>62001   A  Долгосрочные активы, предназначенные для продажи</t>
  </si>
  <si>
    <t>62002   П  Резервы на возможные потери</t>
  </si>
  <si>
    <t>62101   A  Средства труда, полученные по договорам отступного, залога, назначение которых не определено</t>
  </si>
  <si>
    <t>62102   A  Предметы труда, полученные по договорам отступного, залога, назначение которых не определено</t>
  </si>
  <si>
    <t>62103   П  Резервы на возможные потери</t>
  </si>
  <si>
    <t>млн рублей</t>
  </si>
  <si>
    <t>8828</t>
  </si>
  <si>
    <t>8829</t>
  </si>
  <si>
    <t>8835</t>
  </si>
  <si>
    <t>ОС с риск-весом 100%</t>
  </si>
  <si>
    <t>ОС и прочие непрофильные активы с риск-весом 150%</t>
  </si>
  <si>
    <t>Вложения в нефинансовые компании (250%)</t>
  </si>
  <si>
    <t>Вложения в нефинансовые компании (150%)</t>
  </si>
  <si>
    <t>ПИФы (50%)</t>
  </si>
  <si>
    <t>Источник данных</t>
  </si>
  <si>
    <t>Сумма всего недвижимого имущества по балансу (без фин.аренды, б/с: +60401+60404+60415-60414-60405+61901+61902+61903+61904+61905+61906+61907+61908+61911-61909-61910-61912+62001-62002+62101+62102-62103) за вычетом непрофильного имущества, полученного из RWA (Код 8828.0 / 1,5 + код 8829.0 + код 8835.0 )</t>
  </si>
  <si>
    <t xml:space="preserve">Включают в себя недвижимость:
- неиспользуемую в основной деятельности (Код 8828.0 / 1,5);
- полученную по отступному (код 8829.0); 
- инвестиционную недв-ть (код 8835.0). 
</t>
  </si>
  <si>
    <t>код 8637.0/1,5)</t>
  </si>
  <si>
    <t>Сумма: код 8880.0, код 8826.0/1,5, код 8695.0</t>
  </si>
  <si>
    <t>Данные ф.0409711, раздел 1.4, тип ценной бумаги: SHS7, SHS8</t>
  </si>
  <si>
    <t>Капитал</t>
  </si>
  <si>
    <t>ИА</t>
  </si>
  <si>
    <t>Доля ИА</t>
  </si>
  <si>
    <t>ccode</t>
  </si>
  <si>
    <t>oldctbank</t>
  </si>
  <si>
    <t>newctbank</t>
  </si>
  <si>
    <t>csname</t>
  </si>
  <si>
    <t>cnamer</t>
  </si>
  <si>
    <t>oldcopf</t>
  </si>
  <si>
    <t>newcopf</t>
  </si>
  <si>
    <t>cregnum</t>
  </si>
  <si>
    <t>oldcregnr</t>
  </si>
  <si>
    <t>newcregnr</t>
  </si>
  <si>
    <t>cdreg</t>
  </si>
  <si>
    <t>lic</t>
  </si>
  <si>
    <t>strcuraddr</t>
  </si>
  <si>
    <t>ogrn</t>
  </si>
  <si>
    <t>bank_license</t>
  </si>
  <si>
    <t>concat_license</t>
  </si>
  <si>
    <t>for python</t>
  </si>
  <si>
    <t>АКБ "Абсолют Банк" (ПАО)</t>
  </si>
  <si>
    <t>АБСОЛЮТ БАНК</t>
  </si>
  <si>
    <t>ПАО</t>
  </si>
  <si>
    <t>22.04.1993</t>
  </si>
  <si>
    <t>127051,  г. Москва, Цветной бульвар, д. 18</t>
  </si>
  <si>
    <t>1027700024560</t>
  </si>
  <si>
    <t>ПАО АКБ "АВАНГАРД"</t>
  </si>
  <si>
    <t>АВАНГАРД</t>
  </si>
  <si>
    <t>09.06.1994</t>
  </si>
  <si>
    <t>119180,  г. Москва, ул. Большая Якиманка, д.1</t>
  </si>
  <si>
    <t>1027700367507</t>
  </si>
  <si>
    <t>ООО Банк "Аверс"</t>
  </si>
  <si>
    <t>АВЕРС</t>
  </si>
  <si>
    <t>ООО</t>
  </si>
  <si>
    <t>ООО (Паевое)</t>
  </si>
  <si>
    <t>25.09.1990</t>
  </si>
  <si>
    <t>420111, г.Казань, ул.Мусы Джалиля, д.3</t>
  </si>
  <si>
    <t>1021600000993</t>
  </si>
  <si>
    <t>АО "Автоградбанк"</t>
  </si>
  <si>
    <t>АВТОГРАДБАНК</t>
  </si>
  <si>
    <t>АО</t>
  </si>
  <si>
    <t>НПАО</t>
  </si>
  <si>
    <t>26.04.1991</t>
  </si>
  <si>
    <t>423831, Республика Татарстан, г.Набережные Челны, проспект  Хасана Туфана,43</t>
  </si>
  <si>
    <t>1021600000806</t>
  </si>
  <si>
    <t>ООО "АвтоКредитБанк"</t>
  </si>
  <si>
    <t>АВТОКРЕДИТБАНК</t>
  </si>
  <si>
    <t>22.07.1992</t>
  </si>
  <si>
    <t>420081, г.Казань, пр-т А. Камалеева, д.16а</t>
  </si>
  <si>
    <t>1021600000366</t>
  </si>
  <si>
    <t>ООО "АТБ" Банк</t>
  </si>
  <si>
    <t>АВТОТОРГБАНК</t>
  </si>
  <si>
    <t>05.04.1994</t>
  </si>
  <si>
    <t>123007, г. Москва, 1-я Магистральная улица, д. 13, стр. 2</t>
  </si>
  <si>
    <t>1027739408290</t>
  </si>
  <si>
    <t>БАНК "АГОРА" ООО</t>
  </si>
  <si>
    <t>АГОРА</t>
  </si>
  <si>
    <t>14.03.1995</t>
  </si>
  <si>
    <t>127549,  г. Москва, ул. Пришвина, д. 8, корп. 2</t>
  </si>
  <si>
    <t>1027700156164</t>
  </si>
  <si>
    <t>АО КБ "АГРОПРОМКРЕДИТ"</t>
  </si>
  <si>
    <t>АГРОПРОМКРЕДИТ</t>
  </si>
  <si>
    <t>119121, город Москва, улица Бурденко, дом 22.</t>
  </si>
  <si>
    <t>1095000004252</t>
  </si>
  <si>
    <t>(АО "Банк "Агророс")</t>
  </si>
  <si>
    <t>АГРОРОС</t>
  </si>
  <si>
    <t>23.05.1994</t>
  </si>
  <si>
    <t>410017, г.Саратов, ул.Чернышевского, 90</t>
  </si>
  <si>
    <t>1026400001770</t>
  </si>
  <si>
    <t>"Азиатско-Тихоокеанский Банк" (АО)</t>
  </si>
  <si>
    <t>АЗИАТСКО-ТИХООКЕАНСКИЙ БАНК</t>
  </si>
  <si>
    <t>14.02.1992</t>
  </si>
  <si>
    <t>675000, Амурская обл., г. Благовещенск, ул.Амурская, 225</t>
  </si>
  <si>
    <t>1022800000079</t>
  </si>
  <si>
    <t>Азия-Инвест Банк (АО)</t>
  </si>
  <si>
    <t>АЗИЯ-ИНВЕСТ БАНК</t>
  </si>
  <si>
    <t>30.08.1996</t>
  </si>
  <si>
    <t>119180, г. Москва, 2-й Казачий пер., д. 3, стр. 1</t>
  </si>
  <si>
    <t>1027739278973</t>
  </si>
  <si>
    <t>АйСиБиСи Банк (АО)</t>
  </si>
  <si>
    <t>АЙСИБИСИ БАНК</t>
  </si>
  <si>
    <t>30.08.2007</t>
  </si>
  <si>
    <t>109028, г. Москва, Серебряническая наб., д. 29</t>
  </si>
  <si>
    <t>1077711000157</t>
  </si>
  <si>
    <t>ПАО "АК БАРС" БАНК</t>
  </si>
  <si>
    <t>АК БАРС</t>
  </si>
  <si>
    <t>29.11.1993</t>
  </si>
  <si>
    <t>420066, г.Казань, ул.Декабристов,1</t>
  </si>
  <si>
    <t>1021600000124</t>
  </si>
  <si>
    <t>ПАО "АКИБАНК"</t>
  </si>
  <si>
    <t>АКИБАНК</t>
  </si>
  <si>
    <t>25.11.1993</t>
  </si>
  <si>
    <t>423827, Республика Татарстан, город Набережные Челны, проспект Мира, д.88а</t>
  </si>
  <si>
    <t>1021600000839</t>
  </si>
  <si>
    <t>АО "Банк Акцепт"</t>
  </si>
  <si>
    <t>АКЦЕПТ</t>
  </si>
  <si>
    <t>24.10.1990</t>
  </si>
  <si>
    <t>630099, г. Новосибирск, ул.Советская, 14</t>
  </si>
  <si>
    <t>1025400000427</t>
  </si>
  <si>
    <t>ПАО Банк "АЛЕКСАНДРОВСКИЙ"</t>
  </si>
  <si>
    <t>АЛЕКСАНДРОВСКИЙ</t>
  </si>
  <si>
    <t>30.06.1992</t>
  </si>
  <si>
    <t>191119, Санкт-Петербург, Загородный пр., 46, литер Б, корпус 2</t>
  </si>
  <si>
    <t>1027800000194</t>
  </si>
  <si>
    <t>АО АКБ "Алеф-Банк"</t>
  </si>
  <si>
    <t>АЛЕФ-БАНК</t>
  </si>
  <si>
    <t>16.10.1992</t>
  </si>
  <si>
    <t>121467, г. Москва, ул. Молдавская, д. 5</t>
  </si>
  <si>
    <t>1027739176080</t>
  </si>
  <si>
    <t>АКБ "Алмазэргиэнбанк" АО</t>
  </si>
  <si>
    <t>АЛМАЗЭРГИЭНБАНК</t>
  </si>
  <si>
    <t>06.12.1993</t>
  </si>
  <si>
    <t>677000, Республика Саха (Якутия), город. Якутск, проспект Ленина, 1</t>
  </si>
  <si>
    <t>1031403918138</t>
  </si>
  <si>
    <t>ООО КБ "Алтайкапиталбанк"</t>
  </si>
  <si>
    <t>АЛТАЙКАПИТАЛБАНК</t>
  </si>
  <si>
    <t>21.01.1994</t>
  </si>
  <si>
    <t>656043, Алтайский край, г.Барнаул, ул.Л.Толстого, 38а</t>
  </si>
  <si>
    <t>1022200531484</t>
  </si>
  <si>
    <t>ООО "АЛТЫНБАНК"</t>
  </si>
  <si>
    <t>АЛТЫНБАНК</t>
  </si>
  <si>
    <t>10.09.1992</t>
  </si>
  <si>
    <t>420124, г.Казань, улица Фатыха Амирхана, д.15</t>
  </si>
  <si>
    <t>1151600000100</t>
  </si>
  <si>
    <t>АО "АЛЬФА-БАНК"</t>
  </si>
  <si>
    <t>АЛЬФА-БАНК</t>
  </si>
  <si>
    <t>03.01.1991</t>
  </si>
  <si>
    <t>107078,  г. Москва, ул. Каланчевская, д. 27</t>
  </si>
  <si>
    <t>1027700067328</t>
  </si>
  <si>
    <t>ООО "Америкэн Экспресс Банк"</t>
  </si>
  <si>
    <t>АМЕРИКЭН ЭКСПРЕСС БАНК</t>
  </si>
  <si>
    <t>15.12.2005</t>
  </si>
  <si>
    <t>119048, г. Москва, ул. Усачева, д. 33, стр. 1</t>
  </si>
  <si>
    <t>1057711014800</t>
  </si>
  <si>
    <t>ООО КБ "АРЕСБАНК"</t>
  </si>
  <si>
    <t>АРЕСБАНК</t>
  </si>
  <si>
    <t>22.06.1994</t>
  </si>
  <si>
    <t>123112,  г. Москва, ул. Тестовская, д. 10</t>
  </si>
  <si>
    <t>1027739554930</t>
  </si>
  <si>
    <t>АО комбанк "Арзамас"</t>
  </si>
  <si>
    <t>АРЗАМАС</t>
  </si>
  <si>
    <t>24.12.1990</t>
  </si>
  <si>
    <t>607220, Нижегородская область, г.Арзамас, улица Кирова, 33</t>
  </si>
  <si>
    <t>1025200000011</t>
  </si>
  <si>
    <t>КБ "Байкалкредобанк" (АО)</t>
  </si>
  <si>
    <t>БАЙКАЛКРЕДОБАНК</t>
  </si>
  <si>
    <t>20.07.1994</t>
  </si>
  <si>
    <t>664025, Иркутская область, г. Иркутск, ул. Ленина, 18</t>
  </si>
  <si>
    <t>1023800000278</t>
  </si>
  <si>
    <t>АО "БАЛАКОВО-БАНК"</t>
  </si>
  <si>
    <t>БАЛАКОВО-БАНК</t>
  </si>
  <si>
    <t>08.10.1990</t>
  </si>
  <si>
    <t>413857, Саратовская область, г.Балаково, ул.Факел Социализма, 21</t>
  </si>
  <si>
    <t>1026400002265</t>
  </si>
  <si>
    <t>ПАО "БАЛТИНВЕСТБАНК"</t>
  </si>
  <si>
    <t>БАЛТИНВЕСТБАНК</t>
  </si>
  <si>
    <t>13.12.1994</t>
  </si>
  <si>
    <t>197101, Санкт-Петербург, ул. Дивенская, дом 1, литера А</t>
  </si>
  <si>
    <t>1027800001570</t>
  </si>
  <si>
    <t>ПАО "Банк "Санкт-Петербург"</t>
  </si>
  <si>
    <t>БАНК "САНКТ-ПЕТЕРБУРГ"</t>
  </si>
  <si>
    <t>03.10.1990</t>
  </si>
  <si>
    <t>195112, г. Санкт-Петербург, Малоохтинский пр., д. 64, лит. А</t>
  </si>
  <si>
    <t>1027800000140</t>
  </si>
  <si>
    <t>Банк "СКС" (ООО)</t>
  </si>
  <si>
    <t>БАНК "СКС"</t>
  </si>
  <si>
    <t>01.03.1995</t>
  </si>
  <si>
    <t>121069,  г. Москва, ул.Поварская, д.23, стр.4</t>
  </si>
  <si>
    <t>1137711000096</t>
  </si>
  <si>
    <t>ООО "Банк 131"</t>
  </si>
  <si>
    <t>БАНК 131</t>
  </si>
  <si>
    <t>21.03.2019</t>
  </si>
  <si>
    <t>420012, Республика Татарстан, г. Казань, ул. Некрасова, д. 38</t>
  </si>
  <si>
    <t>1191690025746</t>
  </si>
  <si>
    <t>АО "БАНК БЕРЕЙТ"</t>
  </si>
  <si>
    <t>БАНК БЕРЕЙТ</t>
  </si>
  <si>
    <t>17.01.2012</t>
  </si>
  <si>
    <t>187015, Ленинградская область, Тосненский район, г.п. Красный Бор, ул. Промышленная, д. 3, пом.II</t>
  </si>
  <si>
    <t>1124700000160</t>
  </si>
  <si>
    <t>АО "Банк ДОМ.РФ"</t>
  </si>
  <si>
    <t>БАНК ДОМ.РФ</t>
  </si>
  <si>
    <t>23.04.1993</t>
  </si>
  <si>
    <t>125009, г. Москва, ул. Воздвиженка, д. 10</t>
  </si>
  <si>
    <t>1037739527077</t>
  </si>
  <si>
    <t>АО "Банк БЖФ"</t>
  </si>
  <si>
    <t>БАНК ЖИЛИЩНОГО ФИНАНСИРОВАНИЯ</t>
  </si>
  <si>
    <t>20.10.1994</t>
  </si>
  <si>
    <t>121357, г. Москва, ул. Верейская, д. 29, стр. 134</t>
  </si>
  <si>
    <t>1027739098639</t>
  </si>
  <si>
    <t>ПАО Банк ЗЕНИТ</t>
  </si>
  <si>
    <t>БАНК ЗЕНИТ</t>
  </si>
  <si>
    <t>22.06.1995</t>
  </si>
  <si>
    <t>117638, г. Москва, Одесская ул., д. 2</t>
  </si>
  <si>
    <t>1027739056927</t>
  </si>
  <si>
    <t>АО "Банк Интеза"</t>
  </si>
  <si>
    <t>БАНК ИНТЕЗА</t>
  </si>
  <si>
    <t>31.12.1992</t>
  </si>
  <si>
    <t>101000,  г. Москва, Петроверигский пер., д. 2</t>
  </si>
  <si>
    <t>1027739177377</t>
  </si>
  <si>
    <t>ООО КБЭР "Банк Казани"</t>
  </si>
  <si>
    <t>БАНК КАЗАНИ</t>
  </si>
  <si>
    <t>02.11.1990</t>
  </si>
  <si>
    <t>420066, г.Казань, ул.Солдатская, д.1</t>
  </si>
  <si>
    <t>1021600000014</t>
  </si>
  <si>
    <t>ООО "Банк БКФ"</t>
  </si>
  <si>
    <t>БАНК КОРПОРАТИВНОГО ФИНАНСИРОВАНИЯ</t>
  </si>
  <si>
    <t>11.02.1994</t>
  </si>
  <si>
    <t>123376, г. Москва, ул. Красная Пресня, д. 24</t>
  </si>
  <si>
    <t>1027739542050</t>
  </si>
  <si>
    <t>АО "Банк Кредит Свисс (Москва)"</t>
  </si>
  <si>
    <t>БАНК КРЕДИТ СВИСС (МОСКВА)</t>
  </si>
  <si>
    <t>13.09.1993</t>
  </si>
  <si>
    <t>125047, г. Москва, ул. 1-я Тверская-Ямская, д. 21</t>
  </si>
  <si>
    <t>1027739526935</t>
  </si>
  <si>
    <t>ООО Банк Оранжевый</t>
  </si>
  <si>
    <t>БАНК ОРАНЖЕВЫЙ</t>
  </si>
  <si>
    <t>10.12.1991</t>
  </si>
  <si>
    <t>190013, г. Санкт-Петербург, ул. Рузовская, д. 16, лит. А, помещение 13-Н</t>
  </si>
  <si>
    <t>1023800000322</t>
  </si>
  <si>
    <t>АО "БАНК ОРЕНБУРГ"</t>
  </si>
  <si>
    <t>БАНК ОРЕНБУРГ</t>
  </si>
  <si>
    <t>22.09.1995</t>
  </si>
  <si>
    <t>460024, Оренбургская область, г. Оренбург, ул. Маршала Г.К.Жукова, 25</t>
  </si>
  <si>
    <t>1025600002230</t>
  </si>
  <si>
    <t>ООО "банк Раунд"</t>
  </si>
  <si>
    <t>БАНК РАУНД</t>
  </si>
  <si>
    <t>21.09.1993</t>
  </si>
  <si>
    <t>121609,  г. Москва, ш. Рублевское, д. 28</t>
  </si>
  <si>
    <t>1027700140753</t>
  </si>
  <si>
    <t>Банк РМП (АО)</t>
  </si>
  <si>
    <t>БАНК РМП</t>
  </si>
  <si>
    <t>12.11.1993</t>
  </si>
  <si>
    <t>123557, г. Москва, ул. Климашкина, д. 21, стр. 1</t>
  </si>
  <si>
    <t>1027739153573</t>
  </si>
  <si>
    <t>ООО "Банк РСИ"</t>
  </si>
  <si>
    <t>БАНК РСИ</t>
  </si>
  <si>
    <t>28.05.2002</t>
  </si>
  <si>
    <t>115184, г. Москва, ул. Малая Ордынка, д. 35, стр. 1, подъезд 2</t>
  </si>
  <si>
    <t>1027739312589</t>
  </si>
  <si>
    <t>АО "БАНК СГБ"</t>
  </si>
  <si>
    <t>БАНК СГБ</t>
  </si>
  <si>
    <t>29.04.1994</t>
  </si>
  <si>
    <t>160001 г.Вологда, ул. Благовещенская д. 3</t>
  </si>
  <si>
    <t>1023500000160</t>
  </si>
  <si>
    <t>АО "Банк ФИНАМ"</t>
  </si>
  <si>
    <t>БАНК ФИНАМ</t>
  </si>
  <si>
    <t>19.04.1994</t>
  </si>
  <si>
    <t>127006,  г. Москва, Настасьинский переулок, дом 7, строение 2</t>
  </si>
  <si>
    <t>1037739001046</t>
  </si>
  <si>
    <t>АО "Банк ЧБРР"</t>
  </si>
  <si>
    <t>БАНК ЧБРР</t>
  </si>
  <si>
    <t>13.08.2014</t>
  </si>
  <si>
    <t>295001, Республика Крым, г.Симферополь, ул.Большевистская, 24</t>
  </si>
  <si>
    <t>1149102030186</t>
  </si>
  <si>
    <t>ББР Банк (АО)</t>
  </si>
  <si>
    <t>ББР БАНК</t>
  </si>
  <si>
    <t>27.06.1994</t>
  </si>
  <si>
    <t>121099, г. Москва, 1-й Николощеповский переулок, д. 6, стр. 1</t>
  </si>
  <si>
    <t>1027700074775</t>
  </si>
  <si>
    <t>АО УКБ "Белгородсоцбанк"</t>
  </si>
  <si>
    <t>БЕЛГОРОДСОЦБАНК</t>
  </si>
  <si>
    <t>31.10.1990</t>
  </si>
  <si>
    <t>308000, Белгородская область, г. Белгород, Белгородский проспект, 73</t>
  </si>
  <si>
    <t>1023100000560</t>
  </si>
  <si>
    <t>ПАО "Бест Эффортс Банк"</t>
  </si>
  <si>
    <t>БЕСТ ЭФФОРТС БАНК</t>
  </si>
  <si>
    <t>127006, г. Москва, ул. Долгоруковская, д. 38, стр. 1</t>
  </si>
  <si>
    <t>1037700041323</t>
  </si>
  <si>
    <t>"БСТ-БАНК" АО</t>
  </si>
  <si>
    <t>БИЗНЕС-СЕРВИС-ТРАСТ</t>
  </si>
  <si>
    <t>10.06.1994</t>
  </si>
  <si>
    <t>654041, Кемеровская область-Кузбасс, г.Новокузнецк, ул.Кутузова,31</t>
  </si>
  <si>
    <t>1024200002276</t>
  </si>
  <si>
    <t>АО "БКС Банк"</t>
  </si>
  <si>
    <t>БКС БАНК</t>
  </si>
  <si>
    <t>30.12.1991</t>
  </si>
  <si>
    <t>129110, г. Москва, проспект Мира, д. 69, стр. 1</t>
  </si>
  <si>
    <t>1055400000369</t>
  </si>
  <si>
    <t>ООО "Бланк банк"</t>
  </si>
  <si>
    <t>БЛАНК БАНК</t>
  </si>
  <si>
    <t>01.06.1993</t>
  </si>
  <si>
    <t>119048, г. Москва, ул. Усачева, д. 35, стр. 1</t>
  </si>
  <si>
    <t>1026000001796</t>
  </si>
  <si>
    <t>АО "БМ-Банк"</t>
  </si>
  <si>
    <t>БМ-БАНК</t>
  </si>
  <si>
    <t>15.03.1994</t>
  </si>
  <si>
    <t>107996, г. Москва, ул. Рождественка, д. 8, стр. 1</t>
  </si>
  <si>
    <t>1027700159497</t>
  </si>
  <si>
    <t>"БМВ Банк" ООО</t>
  </si>
  <si>
    <t>БМВ БАНК</t>
  </si>
  <si>
    <t>17.03.2008</t>
  </si>
  <si>
    <t>125212, г. Москва, Ленинградское шоссе, дом 39А, строение 1</t>
  </si>
  <si>
    <t>1085000001998</t>
  </si>
  <si>
    <t>"БНП ПАРИБА БАНК" АО</t>
  </si>
  <si>
    <t>БНП ПАРИБА БАНК</t>
  </si>
  <si>
    <t>125047, г. Москва, ул. Лесная, д. 5</t>
  </si>
  <si>
    <t>1027700045780</t>
  </si>
  <si>
    <t>"Братский АНКБ" АО</t>
  </si>
  <si>
    <t>БРАТСКИЙ АНКБ</t>
  </si>
  <si>
    <t>10.12.1990</t>
  </si>
  <si>
    <t>665717, Иркутская область, г. Братск, ул. Комсомольская,43</t>
  </si>
  <si>
    <t>1023800000069</t>
  </si>
  <si>
    <t>ПАО "БыстроБанк"</t>
  </si>
  <si>
    <t>БЫСТРОБАНК</t>
  </si>
  <si>
    <t>02.04.1992</t>
  </si>
  <si>
    <t>426008, Удмуртская Республика, г.Ижевск, ул.Пушкинская,268</t>
  </si>
  <si>
    <t>1021800001508</t>
  </si>
  <si>
    <t>АКБ "БЭНК ОФ ЧАЙНА" (АО)</t>
  </si>
  <si>
    <t>БЭНК ОФ ЧАЙНА</t>
  </si>
  <si>
    <t>129110,  г. Москва, Проспект Мира, д.72</t>
  </si>
  <si>
    <t>1027739857551</t>
  </si>
  <si>
    <t>ООО "Вайлдберриз Банк"</t>
  </si>
  <si>
    <t>ВАЙЛДБЕРРИЗ</t>
  </si>
  <si>
    <t>20.11.1990</t>
  </si>
  <si>
    <t>127051, г. Москва, Большой Каретный переулок, д.20, стр.2</t>
  </si>
  <si>
    <t>1020100002340</t>
  </si>
  <si>
    <t>АО КБ "ВАКОБАНК"</t>
  </si>
  <si>
    <t>ВАКОБАНК</t>
  </si>
  <si>
    <t>26.12.1990</t>
  </si>
  <si>
    <t>182110, Псковская область, г. Великие Луки, ул. К. Либкнехта, д. 15</t>
  </si>
  <si>
    <t>1026000002160</t>
  </si>
  <si>
    <t>АО "Великие Луки банк"</t>
  </si>
  <si>
    <t>ВЕЛИКИЕ ЛУКИ БАНК</t>
  </si>
  <si>
    <t>26.10.1990</t>
  </si>
  <si>
    <t>182110, Псковская область, г. Великие Луки, ул. Комсомольская, д. 27-а</t>
  </si>
  <si>
    <t>1026000001774</t>
  </si>
  <si>
    <t>АО Банк "Венец"</t>
  </si>
  <si>
    <t>ВЕНЕЦ</t>
  </si>
  <si>
    <t>19.10.1990</t>
  </si>
  <si>
    <t>432071, г. Ульяновск, ул. Марата, 19</t>
  </si>
  <si>
    <t>1027300000166</t>
  </si>
  <si>
    <t>АО "КАБ "Викинг"</t>
  </si>
  <si>
    <t>ВИКИНГ</t>
  </si>
  <si>
    <t>27.12.1991</t>
  </si>
  <si>
    <t>191002 Санкт-Петербург, Владимирский проспект, дом 17</t>
  </si>
  <si>
    <t>1027800000250</t>
  </si>
  <si>
    <t>ПАО "Витабанк"</t>
  </si>
  <si>
    <t>ВИТАБАНК</t>
  </si>
  <si>
    <t>22.11.1991</t>
  </si>
  <si>
    <t>195220, Санкт-Петербург, пр. Непокоренных,17, корп 4, литер В</t>
  </si>
  <si>
    <t>1027800000183</t>
  </si>
  <si>
    <t>АО "ВЛАДБИЗНЕСБАНК"</t>
  </si>
  <si>
    <t>ВЛАДБИЗНЕСБАНК</t>
  </si>
  <si>
    <t>19.01.1993</t>
  </si>
  <si>
    <t>600015, г.Владимир, пр-т Ленина,35</t>
  </si>
  <si>
    <t>1023300000063</t>
  </si>
  <si>
    <t>ООО КБ "ВНЕШФИНБАНК"</t>
  </si>
  <si>
    <t>ВНЕШФИНБАНК</t>
  </si>
  <si>
    <t>05.12.1994</t>
  </si>
  <si>
    <t>350059, г. Краснодар,  ул. Волжская, д. 47</t>
  </si>
  <si>
    <t>1020500003919</t>
  </si>
  <si>
    <t>АО "Банк "Вологжанин"</t>
  </si>
  <si>
    <t>ВОЛОГЖАНИН</t>
  </si>
  <si>
    <t>21.05.1992</t>
  </si>
  <si>
    <t>160000, г. Вологда, ул. Козленская, д. 10</t>
  </si>
  <si>
    <t>1023500000655</t>
  </si>
  <si>
    <t>ПАО КБ "Восточный"</t>
  </si>
  <si>
    <t>ВОСТОЧНЫЙ</t>
  </si>
  <si>
    <t>12.05.1991</t>
  </si>
  <si>
    <t>675004, Амурская область, г. Благовещенск, переулок Св. Иннокентия, 1</t>
  </si>
  <si>
    <t>1022800000112</t>
  </si>
  <si>
    <t>Банк "ВБРР" (АО)</t>
  </si>
  <si>
    <t>ВСЕРОССИЙСКИЙ БАНК РАЗВИТИЯ РЕГИОНОВ</t>
  </si>
  <si>
    <t>27.03.1996</t>
  </si>
  <si>
    <t>129594,  г. Москва, Сущевский вал, дом 65, корп.1</t>
  </si>
  <si>
    <t>1027739186914</t>
  </si>
  <si>
    <t>Банк ВТБ (ПАО)</t>
  </si>
  <si>
    <t>ВТБ</t>
  </si>
  <si>
    <t>17.10.1990</t>
  </si>
  <si>
    <t>191144, г. Санкт-Петербург, Дегтярный переулок, д.11. лит. А</t>
  </si>
  <si>
    <t>1027739609391</t>
  </si>
  <si>
    <t>АО "ВУЗ-банк"</t>
  </si>
  <si>
    <t>ВУЗ-БАНК</t>
  </si>
  <si>
    <t>05.09.1991</t>
  </si>
  <si>
    <t>620142, Свердловская область, г. Екатеринбург, ул. 8 Марта, д. 49, помещения №№ 53, 54 на первом этаже</t>
  </si>
  <si>
    <t>1026600001042</t>
  </si>
  <si>
    <t>Банк "Вятич" (ПАО)</t>
  </si>
  <si>
    <t>ВЯТИЧ</t>
  </si>
  <si>
    <t>390046, г. Рязань, ул.Введенская, д.110</t>
  </si>
  <si>
    <t>1026200000386</t>
  </si>
  <si>
    <t>АО "Газнефтьбанк"</t>
  </si>
  <si>
    <t>ГАЗНЕФТЬБАНК</t>
  </si>
  <si>
    <t>28.02.1995</t>
  </si>
  <si>
    <t>410052, г.Саратов, пр-т 50 лет Октября, 118а</t>
  </si>
  <si>
    <t>1026400001870</t>
  </si>
  <si>
    <t>Банк ГПБ (АО)</t>
  </si>
  <si>
    <t>ГАЗПРОМБАНК</t>
  </si>
  <si>
    <t>23.01.1992</t>
  </si>
  <si>
    <t>117420,  г. Москва, ул. Наметкина, д. 16, корпус 1</t>
  </si>
  <si>
    <t>1027700167110</t>
  </si>
  <si>
    <t>ООО КБ "ГТ банк"</t>
  </si>
  <si>
    <t>ГАЗТРАНСБАНК</t>
  </si>
  <si>
    <t>350015 г. Краснодар, ул.Северная, д. 321</t>
  </si>
  <si>
    <t>1020100002955</t>
  </si>
  <si>
    <t>АО "Газэнергобанк"</t>
  </si>
  <si>
    <t>ГАЗЭНЕРГОБАНК</t>
  </si>
  <si>
    <t>19.05.1995</t>
  </si>
  <si>
    <t>248030, г. Калуга, ул. Плеханова, 4</t>
  </si>
  <si>
    <t>1024000000210</t>
  </si>
  <si>
    <t>КБ "Гарант-Инвест" (АО)</t>
  </si>
  <si>
    <t>ГАРАНТ-ИНВЕСТ</t>
  </si>
  <si>
    <t>127051, г. Москва, 1-ый Колобовский переулок, д. 23</t>
  </si>
  <si>
    <t>1037739429320</t>
  </si>
  <si>
    <t>АО "ГЕНБАНК"</t>
  </si>
  <si>
    <t>ГЕНБАНК</t>
  </si>
  <si>
    <t>295011, Республика Крым, г. Симферополь, ул. Севастопольская, д. 13</t>
  </si>
  <si>
    <t>1137711000074</t>
  </si>
  <si>
    <t>ООО КБ "Гефест"</t>
  </si>
  <si>
    <t>ГЕФЕСТ</t>
  </si>
  <si>
    <t>30.11.1990</t>
  </si>
  <si>
    <t>171506, Тверская область, г.Кимры, ул.Урицкого, д. 19</t>
  </si>
  <si>
    <t>1026900001347</t>
  </si>
  <si>
    <t>Банк Глобус (АО)</t>
  </si>
  <si>
    <t>ГЛОБУС</t>
  </si>
  <si>
    <t>27.07.1993</t>
  </si>
  <si>
    <t>115184,  г. Москва, ул. Бахрушина, д. 10, стр.1</t>
  </si>
  <si>
    <t>1027739050833</t>
  </si>
  <si>
    <t>ООО "Голдман Сакс Банк"</t>
  </si>
  <si>
    <t>ГОЛДМАН САКС БАНК</t>
  </si>
  <si>
    <t>30.10.2008</t>
  </si>
  <si>
    <t>125047, г. Москва, ул. Гашека, д. 6</t>
  </si>
  <si>
    <t>1087711000112</t>
  </si>
  <si>
    <t>АО "ГОРБАНК"</t>
  </si>
  <si>
    <t>ГОРБАНК</t>
  </si>
  <si>
    <t>19.07.1994</t>
  </si>
  <si>
    <t>191186, Санкт-Петербург, ул. Итальянская, 15</t>
  </si>
  <si>
    <t>1027800000348</t>
  </si>
  <si>
    <t>АО "ГУТА-БАНК"</t>
  </si>
  <si>
    <t>ГУТА-БАНК</t>
  </si>
  <si>
    <t>20.12.1991</t>
  </si>
  <si>
    <t>107078, г. Москва, Орликов пер., д. 5, стр. 3</t>
  </si>
  <si>
    <t>1026900005307</t>
  </si>
  <si>
    <t>ООО МИБ "ДАЛЕНА"</t>
  </si>
  <si>
    <t>ДАЛЕНА</t>
  </si>
  <si>
    <t>08.07.1992</t>
  </si>
  <si>
    <t>111024,  г. Москва, Шоссе Энтузиастов, д. 17, стр. 1</t>
  </si>
  <si>
    <t>1027700135540</t>
  </si>
  <si>
    <t>АО "Дальневосточный банк"</t>
  </si>
  <si>
    <t>ДАЛЬНЕВОСТОЧНЫЙ БАНК</t>
  </si>
  <si>
    <t>690990, г.Владивосток, ул. Верхнепортовая, 27-а</t>
  </si>
  <si>
    <t>1022500000786</t>
  </si>
  <si>
    <t>АО "Датабанк"</t>
  </si>
  <si>
    <t>ДАТАБАНК</t>
  </si>
  <si>
    <t>30.10.1990</t>
  </si>
  <si>
    <t>426076, Удмуртская Республика, г.Ижевск, ул. Ленина, 30</t>
  </si>
  <si>
    <t>1021800000090</t>
  </si>
  <si>
    <t>АО "Денизбанк Москва"</t>
  </si>
  <si>
    <t>ДЕНИЗБАНК МОСКВА</t>
  </si>
  <si>
    <t>15.06.1998</t>
  </si>
  <si>
    <t>123022,  г. Москва, ул. 2-я Звенигородская, д. 13, стр. 42</t>
  </si>
  <si>
    <t>1027739453390</t>
  </si>
  <si>
    <t>АКБ "Держава" ПАО</t>
  </si>
  <si>
    <t>ДЕРЖАВА</t>
  </si>
  <si>
    <t>05.03.1994</t>
  </si>
  <si>
    <t>119435,  г. Москва, Большой Саввинский переулок, д. 2, стр. 9</t>
  </si>
  <si>
    <t>1027739120199</t>
  </si>
  <si>
    <t>КБ "Дж.П. Морган Банк Интернешнл" (ООО)</t>
  </si>
  <si>
    <t>ДЖ.П. МОРГАН БАНК ИНТЕРНЕШНЛ</t>
  </si>
  <si>
    <t>26.10.1993</t>
  </si>
  <si>
    <t>125047,  г. Москва, ул. Бутырский Вал, дом 10</t>
  </si>
  <si>
    <t>1027739606245</t>
  </si>
  <si>
    <t>Джей энд Ти Банк (АО)</t>
  </si>
  <si>
    <t>ДЖЕЙ ЭНД ТИ БАНК</t>
  </si>
  <si>
    <t>21.09.1994</t>
  </si>
  <si>
    <t>115035, г. Москва, Кадашевская набережная, дом 26</t>
  </si>
  <si>
    <t>1027739121651</t>
  </si>
  <si>
    <t>ООО "Дойче Банк"</t>
  </si>
  <si>
    <t>ДОЙЧЕ БАНК</t>
  </si>
  <si>
    <t>17.04.1998</t>
  </si>
  <si>
    <t>115035, г. Москва, ул. Садовническая, д. 82, стр. 2</t>
  </si>
  <si>
    <t>1027739369041</t>
  </si>
  <si>
    <t>КБ "Долинск" (АО)</t>
  </si>
  <si>
    <t>ДОЛИНСК</t>
  </si>
  <si>
    <t>21.11.1990</t>
  </si>
  <si>
    <t>693010, Сахалинская область, г. Южно-Сахалинск, ул. Комсомольская, 145</t>
  </si>
  <si>
    <t>1026500538240</t>
  </si>
  <si>
    <t>ПАО "Донкомбанк"</t>
  </si>
  <si>
    <t>ДОНКОМБАНК</t>
  </si>
  <si>
    <t>344068, г. Ростов-на-Дону, пр. Михаила Нагибина, 32а</t>
  </si>
  <si>
    <t>1026100001817</t>
  </si>
  <si>
    <t>МКБ "Дон-Тексбанк" ООО</t>
  </si>
  <si>
    <t>ДОН-ТЕКСБАНК</t>
  </si>
  <si>
    <t>21.02.1992</t>
  </si>
  <si>
    <t>346500, Ростовская область, г. Шахты, пр. Красной Армии, 140</t>
  </si>
  <si>
    <t>1026100002708</t>
  </si>
  <si>
    <t>ООО КБ "Дружба"</t>
  </si>
  <si>
    <t>ДРУЖБА</t>
  </si>
  <si>
    <t>28.11.1990</t>
  </si>
  <si>
    <t>625048, Тюменская область, г. Тюмень, ул. Максима Горького, 68, корпус 2/1</t>
  </si>
  <si>
    <t>1027200000013</t>
  </si>
  <si>
    <t>АО ЕАТПБанк</t>
  </si>
  <si>
    <t>ЕАТП БАНК</t>
  </si>
  <si>
    <t>13.04.1992</t>
  </si>
  <si>
    <t>414000 г.Астрахань ул.Ногина, 3</t>
  </si>
  <si>
    <t>1023000817388</t>
  </si>
  <si>
    <t>АО КИБ "ЕВРОАЛЬЯНС"</t>
  </si>
  <si>
    <t>ЕВРОАЛЬЯНС</t>
  </si>
  <si>
    <t>23.04.1992</t>
  </si>
  <si>
    <t>153000, г.Иваново, ул.Станко, д.13</t>
  </si>
  <si>
    <t>1023700001467</t>
  </si>
  <si>
    <t>АО АКБ "ЕВРОФИНАНС МОСНАРБАНК"</t>
  </si>
  <si>
    <t>ЕВРОФИНАНС МОСНАРБАНК</t>
  </si>
  <si>
    <t>29.06.1993</t>
  </si>
  <si>
    <t>121099,  г. Москва, ул. Новый Арбат, 29</t>
  </si>
  <si>
    <t>1027700565970</t>
  </si>
  <si>
    <t>ПАО "Банк "Екатеринбург"</t>
  </si>
  <si>
    <t>ЕКАТЕРИНБУРГ</t>
  </si>
  <si>
    <t>25.11.1994</t>
  </si>
  <si>
    <t>620014, г. Екатеринбург, ул. 8 Марта, 13</t>
  </si>
  <si>
    <t>1026600000074</t>
  </si>
  <si>
    <t>АО АИКБ "Енисейский объединенный банк"</t>
  </si>
  <si>
    <t>ЕНИСЕЙСКИЙ ОБЪЕДИНЕННЫЙ БАНК</t>
  </si>
  <si>
    <t>06.01.1994</t>
  </si>
  <si>
    <t>660049, г. Красноярск, ул. Карла Маркса, дом 62, пом. 25, 26, 27</t>
  </si>
  <si>
    <t>1022400000160</t>
  </si>
  <si>
    <t>АО БАНК "Ермак"</t>
  </si>
  <si>
    <t>ЕРМАК</t>
  </si>
  <si>
    <t>17.02.1992</t>
  </si>
  <si>
    <t>628624, Тюменская обл., Ханты-Мансийский автономный округ - Югра, г. Нижневартовск, ул. Мира, 68</t>
  </si>
  <si>
    <t>1028600003497</t>
  </si>
  <si>
    <t>ООО "ЖИВАГО БАНК"</t>
  </si>
  <si>
    <t>ЖИВАГО БАНК</t>
  </si>
  <si>
    <t>08.09.1992</t>
  </si>
  <si>
    <t>390000, г. Рязань,  ул. Почтовая, д. 64</t>
  </si>
  <si>
    <t>1026200004060</t>
  </si>
  <si>
    <t>ПАО "Запсибкомбанк"</t>
  </si>
  <si>
    <t>ЗАПСИБКОМБАНК</t>
  </si>
  <si>
    <t>23.11.1990</t>
  </si>
  <si>
    <t>625000, Тюменская область, г. Тюмень, ул. 8 Марта, 1</t>
  </si>
  <si>
    <t>1028900001460</t>
  </si>
  <si>
    <t>"Банк Заречье" (АО)</t>
  </si>
  <si>
    <t>ЗАРЕЧЬЕ</t>
  </si>
  <si>
    <t>16.11.1990</t>
  </si>
  <si>
    <t>420032, г.Казань, ул.Лукницкого, д.2</t>
  </si>
  <si>
    <t>1021600000586</t>
  </si>
  <si>
    <t>ООО "ЗЕМКОМБАНК"</t>
  </si>
  <si>
    <t>ЗЕМЕЛЬНЫЙ</t>
  </si>
  <si>
    <t>344010, г. Ростов-на-Дону, ул. Малюгиной, 233б</t>
  </si>
  <si>
    <t>1026100001982</t>
  </si>
  <si>
    <t>ООО "Земский банк"</t>
  </si>
  <si>
    <t>ЗЕМСКИЙ БАНК</t>
  </si>
  <si>
    <t>16.06.1994</t>
  </si>
  <si>
    <t>446001, Самарская обл., г.Сызрань, ул.Ульяновская, 79</t>
  </si>
  <si>
    <t>1156300000141</t>
  </si>
  <si>
    <t>"ЗИРААТ БАНК (МОСКВА)" (АО)</t>
  </si>
  <si>
    <t>ЗИРААТ БАНК (МОСКВА)</t>
  </si>
  <si>
    <t>01.11.1993</t>
  </si>
  <si>
    <t>109147,  г. Москва, ул.Марксистская, д.16</t>
  </si>
  <si>
    <t>1037739412700</t>
  </si>
  <si>
    <t>АО "ИК Банк"</t>
  </si>
  <si>
    <t>ИК БАНК</t>
  </si>
  <si>
    <t>27.03.1992</t>
  </si>
  <si>
    <t>420043, г.Казань, ул.Вишневского,24</t>
  </si>
  <si>
    <t>1021600000751</t>
  </si>
  <si>
    <t>ООО "Икано Банк"</t>
  </si>
  <si>
    <t>ИКАНО БАНК</t>
  </si>
  <si>
    <t>02.04.2013</t>
  </si>
  <si>
    <t>141400, Московская область, г. Химки, ул. Ленинградская, владение 39, стр. 6</t>
  </si>
  <si>
    <t>1135000001652</t>
  </si>
  <si>
    <t>ООО "Инбанк"</t>
  </si>
  <si>
    <t>ИНБАНК</t>
  </si>
  <si>
    <t>27.02.1992</t>
  </si>
  <si>
    <t>115184, г. Москва, переулок Старый Толмачёвский, д. 5</t>
  </si>
  <si>
    <t>1025600001668</t>
  </si>
  <si>
    <t>ИНВЕСТТОРГБАНК АО</t>
  </si>
  <si>
    <t>ИНВЕСТТОРГБАНК</t>
  </si>
  <si>
    <t>28.03.1994</t>
  </si>
  <si>
    <t>115054, г. Москва, ул. Дубининская, д. 45</t>
  </si>
  <si>
    <t>1027739543182</t>
  </si>
  <si>
    <t>ИНГ БАНК (ЕВРАЗИЯ) АО</t>
  </si>
  <si>
    <t>ИНГ БАНК (ЕВРАЗИЯ)</t>
  </si>
  <si>
    <t>127473,  г. Москва, ул. Краснопролетарская, д. 36</t>
  </si>
  <si>
    <t>1027739329375</t>
  </si>
  <si>
    <t>Банк ИПБ (АО)</t>
  </si>
  <si>
    <t>ИНТЕРПРОГРЕССБАНК</t>
  </si>
  <si>
    <t>115201,  г. Москва, Старокаширское шоссе, дом 2, корпус 1, строение 1</t>
  </si>
  <si>
    <t>1027739065375</t>
  </si>
  <si>
    <t>АО КБ "ИС Банк"</t>
  </si>
  <si>
    <t>ИС БАНК</t>
  </si>
  <si>
    <t>107031, г. Москва, Дмитровский пер., д. 7</t>
  </si>
  <si>
    <t>1027739339715</t>
  </si>
  <si>
    <t>АО "ИТ Банк"</t>
  </si>
  <si>
    <t>ИТ БАНК</t>
  </si>
  <si>
    <t>13.12.1993</t>
  </si>
  <si>
    <t>644024, город Омск, улица Думская, дом 7</t>
  </si>
  <si>
    <t>1025500001163</t>
  </si>
  <si>
    <t>Банк "ИТУРУП" (ООО)</t>
  </si>
  <si>
    <t>ИТУРУП</t>
  </si>
  <si>
    <t>18.06.1993</t>
  </si>
  <si>
    <t>693000, Сахалинская область, г. Южно-Сахалинск, Коммунистический проспект, 32</t>
  </si>
  <si>
    <t>1026500002286</t>
  </si>
  <si>
    <t>АО "ИШБАНК"</t>
  </si>
  <si>
    <t>ИШБАНК</t>
  </si>
  <si>
    <t>01.06.1994</t>
  </si>
  <si>
    <t>117420, г. Москва, ул. Наметкина, д. 13 Д</t>
  </si>
  <si>
    <t>1027739066354</t>
  </si>
  <si>
    <t>Банк "Йошкар-Ола" (ПАО)</t>
  </si>
  <si>
    <t>ЙОШКАР-ОЛА</t>
  </si>
  <si>
    <t>22.04.1994</t>
  </si>
  <si>
    <t>424006, Республика Марий Эл, г.Йошкар-Ола, ул. Панфилова, д.39 г</t>
  </si>
  <si>
    <t>1021200004748</t>
  </si>
  <si>
    <t>ООО КБ "Калуга"</t>
  </si>
  <si>
    <t>КАЛУГА</t>
  </si>
  <si>
    <t>11.12.1990</t>
  </si>
  <si>
    <t>248001, г. Калуга, ул. Суворова, д.147</t>
  </si>
  <si>
    <t>1024000001739</t>
  </si>
  <si>
    <t>ООО "Камкомбанк"</t>
  </si>
  <si>
    <t>КАМСКИЙ КОММЕРЧЕСКИЙ БАНК</t>
  </si>
  <si>
    <t>24.03.1992</t>
  </si>
  <si>
    <t>423800, Республика Татарстан, город Набережные Челны, улица Гидростроителей, дом 21</t>
  </si>
  <si>
    <t>1021600000840</t>
  </si>
  <si>
    <t>АО АБ "Капитал"</t>
  </si>
  <si>
    <t>КАПИТАЛ</t>
  </si>
  <si>
    <t>119334, г. Москва, 5-й Донской проезд, д. 21Б, стр. 10</t>
  </si>
  <si>
    <t>1028600002199</t>
  </si>
  <si>
    <t>ПАО "КВАНТ МОБАЙЛ БАНК"</t>
  </si>
  <si>
    <t>КВАНТ МОБАЙЛ БАНК</t>
  </si>
  <si>
    <t>14.12.1990</t>
  </si>
  <si>
    <t>115114, город Москва, Жуков проезд, д. 23, 1 этаж пом. 18, 2 этаж пом. 3</t>
  </si>
  <si>
    <t>1025500000624</t>
  </si>
  <si>
    <t>ООО КБ "Кетовский"</t>
  </si>
  <si>
    <t>КЕТОВСКИЙ КОММЕРЧЕСКИЙ БАНК</t>
  </si>
  <si>
    <t>640002, г. Курган, ул. К. Мяготина, д. 124а</t>
  </si>
  <si>
    <t>1024500000392</t>
  </si>
  <si>
    <t>КИВИ Банк (АО)</t>
  </si>
  <si>
    <t>КИВИ БАНК</t>
  </si>
  <si>
    <t>21.01.1993</t>
  </si>
  <si>
    <t>117648, г. Москва, мкр. Чертаново Северное, д. 1А, корп. 1</t>
  </si>
  <si>
    <t>1027739328440</t>
  </si>
  <si>
    <t>АО "Классик Эконом Банк"</t>
  </si>
  <si>
    <t>КЛАССИК ЭКОНОМ БАНК</t>
  </si>
  <si>
    <t>24.07.1996</t>
  </si>
  <si>
    <t>362025, Республика Северная Осетия - Алания , г.Владикавказ, ул. Фрунзе,24</t>
  </si>
  <si>
    <t>1021500000730</t>
  </si>
  <si>
    <t>ООО КБ "КОЛЬЦО УРАЛА"</t>
  </si>
  <si>
    <t>КОЛЬЦО УРАЛА</t>
  </si>
  <si>
    <t>14.02.1991</t>
  </si>
  <si>
    <t>620075, г.Екатеринбург, ул. Горького, строение 7</t>
  </si>
  <si>
    <t>1026600001955</t>
  </si>
  <si>
    <t>АО "КОММЕРЦБАНК (ЕВРАЗИЯ)"</t>
  </si>
  <si>
    <t>КОММЕРЦБАНК (ЕВРАЗИЯ)</t>
  </si>
  <si>
    <t>10.12.1998</t>
  </si>
  <si>
    <t>119017,  г. Москва, Кадашевская набережная, д. 14/2</t>
  </si>
  <si>
    <t>1027739070259</t>
  </si>
  <si>
    <t>"Коммерческий Индо Банк" ООО</t>
  </si>
  <si>
    <t>КОММЕРЧЕСКИЙ ИНДО БАНК</t>
  </si>
  <si>
    <t>05.11.2003</t>
  </si>
  <si>
    <t>109147, г. Москва, Марксистская ул., д. 16</t>
  </si>
  <si>
    <t>1037711012998</t>
  </si>
  <si>
    <t>АО Банк "ККБ"</t>
  </si>
  <si>
    <t>КОНСЕРВАТИВНЫЙ КОММЕРЧЕСКИЙ БАНК</t>
  </si>
  <si>
    <t>05.12.1990</t>
  </si>
  <si>
    <t>414040, г. Астрахань, ул. Адмиралтейская, 47</t>
  </si>
  <si>
    <t>1023001538340</t>
  </si>
  <si>
    <t>КБ "Континенталь" ООО</t>
  </si>
  <si>
    <t>КОНТИНЕНТАЛЬ</t>
  </si>
  <si>
    <t>26.12.1994</t>
  </si>
  <si>
    <t>357433, Ставропольский край, г. Железноводск, пос. Иноземцево, ул. Гагарина, 209</t>
  </si>
  <si>
    <t>1020500002093</t>
  </si>
  <si>
    <t>АО КБ "КОСМОС"</t>
  </si>
  <si>
    <t>КОСМОС</t>
  </si>
  <si>
    <t>25.01.1993</t>
  </si>
  <si>
    <t>123317,  г. Москва, Красногвардейский бульвар, д.7, стр.1</t>
  </si>
  <si>
    <t>1027739019373</t>
  </si>
  <si>
    <t>ООО "Костромаселькомбанк"</t>
  </si>
  <si>
    <t>КОСТРОМАСЕЛЬКОМБАНК</t>
  </si>
  <si>
    <t>07.12.1990</t>
  </si>
  <si>
    <t>156013, г. Кострома, ул.Калиновская, 36</t>
  </si>
  <si>
    <t>1024400003858</t>
  </si>
  <si>
    <t>АО "КОШЕЛЕВ-БАНК"</t>
  </si>
  <si>
    <t>КОШЕЛЕВ-БАНК</t>
  </si>
  <si>
    <t>30.07.1996</t>
  </si>
  <si>
    <t>443100, г. Самара, ул. Маяковского, д. 14</t>
  </si>
  <si>
    <t>1025200001661</t>
  </si>
  <si>
    <t>Креди Агриколь КИБ АО</t>
  </si>
  <si>
    <t>КРЕДИ АГРИКОЛЬ КИБ</t>
  </si>
  <si>
    <t>24.12.1991</t>
  </si>
  <si>
    <t>191144, г. Санкт-Петербург, Дегтярный переулок, д. 11, лит. Б</t>
  </si>
  <si>
    <t>1027800000953</t>
  </si>
  <si>
    <t>АО "Кредит Европа Банк (Россия)"</t>
  </si>
  <si>
    <t>КРЕДИТ ЕВРОПА БАНК</t>
  </si>
  <si>
    <t>23.05.1997</t>
  </si>
  <si>
    <t>129090, г. Москва, Олимпийский проспект, дом 14</t>
  </si>
  <si>
    <t>1037739326063</t>
  </si>
  <si>
    <t>Банк "КУБ" (АО)</t>
  </si>
  <si>
    <t>КРЕДИТ УРАЛ БАНК</t>
  </si>
  <si>
    <t>455044, Челябинская область, г.Магнитогорск, ул.Гагарина, 17</t>
  </si>
  <si>
    <t>1027400000638</t>
  </si>
  <si>
    <t>"Банк Кремлевский" ООО</t>
  </si>
  <si>
    <t>КРЕМЛЕВСКИЙ</t>
  </si>
  <si>
    <t>21.06.1994</t>
  </si>
  <si>
    <t>121099,  г. Москва, пер. Николощеповский 1-й, д.6. стр. 1</t>
  </si>
  <si>
    <t>1027739881223</t>
  </si>
  <si>
    <t>КБ "Крокус-Банк" (ООО)</t>
  </si>
  <si>
    <t>КРОКУС-БАНК</t>
  </si>
  <si>
    <t>143401, Московская область, Красногорский район, г. Красногорск, ул. Международная, д. 18</t>
  </si>
  <si>
    <t>1027739621810</t>
  </si>
  <si>
    <t>ООО "Крона-Банк"</t>
  </si>
  <si>
    <t>КРОНА-БАНК</t>
  </si>
  <si>
    <t>17.09.1993</t>
  </si>
  <si>
    <t>664007, Иркутская область, г. Иркутск, ул.Дзержинского,29</t>
  </si>
  <si>
    <t>1023800000245</t>
  </si>
  <si>
    <t>АО "Кросна-Банк"</t>
  </si>
  <si>
    <t>КРОСНА-БАНК</t>
  </si>
  <si>
    <t>08.12.1993</t>
  </si>
  <si>
    <t>123557,  г. Москва, Пресненский Вал, д. 27</t>
  </si>
  <si>
    <t>1027739175859</t>
  </si>
  <si>
    <t>КБ "Кубань Кредит" ООО</t>
  </si>
  <si>
    <t>КУБАНЬ КРЕДИТ</t>
  </si>
  <si>
    <t>28.09.1993</t>
  </si>
  <si>
    <t>350000, г. Краснодар, ул. им. Орджоникидзе, дом № 46 / ул. Красноармейская, дом  № 32</t>
  </si>
  <si>
    <t>1022300003703</t>
  </si>
  <si>
    <t>АО "Кубаньторгбанк"</t>
  </si>
  <si>
    <t>КУБАНЬТОРГБАНК</t>
  </si>
  <si>
    <t>15.10.1990</t>
  </si>
  <si>
    <t>350075, г. Краснодар, ул. им. Стасова, дом 176</t>
  </si>
  <si>
    <t>1022300000502</t>
  </si>
  <si>
    <t>АКБ "Кузбассхимбанк" (ПАО)</t>
  </si>
  <si>
    <t>КУЗБАССХИМБАНК</t>
  </si>
  <si>
    <t>03.06.1994</t>
  </si>
  <si>
    <t>650040, Кемеровская область, г.Кемерово, ул. Юрия Двужильного, 12</t>
  </si>
  <si>
    <t>1024200001847</t>
  </si>
  <si>
    <t>АО "Кузнецкбизнесбанк"</t>
  </si>
  <si>
    <t>КУЗНЕЦКБИЗНЕСБАНК</t>
  </si>
  <si>
    <t>12.12.1990</t>
  </si>
  <si>
    <t>654080, Кемеровская область, г.Новокузнецк, ул.Кирова, 89 "Б"</t>
  </si>
  <si>
    <t>1024200001814</t>
  </si>
  <si>
    <t>ПАО Банк "Кузнецкий"</t>
  </si>
  <si>
    <t>КУЗНЕЦКИЙ</t>
  </si>
  <si>
    <t>440000, г. Пенза, ул. Красная, 104</t>
  </si>
  <si>
    <t>1125800000094</t>
  </si>
  <si>
    <t>ООО БАНК "КУРГАН"</t>
  </si>
  <si>
    <t>КУРГАН</t>
  </si>
  <si>
    <t>09.11.1993</t>
  </si>
  <si>
    <t>640000, г.Курган, ул.Гоголя, дом № 78</t>
  </si>
  <si>
    <t>1194501005401</t>
  </si>
  <si>
    <t>ООО "КЭБ ЭйчЭнБи Банк"</t>
  </si>
  <si>
    <t>КЭБ ЭЙЧЭНБИ БАНК</t>
  </si>
  <si>
    <t>06.06.2014</t>
  </si>
  <si>
    <t>123317, г. Москва, ул. Тестовская, д.10</t>
  </si>
  <si>
    <t>1147711000030</t>
  </si>
  <si>
    <t>АКБ "Ланта-Банк" (АО)</t>
  </si>
  <si>
    <t>ЛАНТА-БАНК</t>
  </si>
  <si>
    <t>24.06.1992</t>
  </si>
  <si>
    <t>115184,  г. Москва, ул. Новокузнецкая, д. 9, стр. 2</t>
  </si>
  <si>
    <t>1037739042912</t>
  </si>
  <si>
    <t>Банк "Левобережный" (ПАО)</t>
  </si>
  <si>
    <t>ЛЕВОБЕРЕЖНЫЙ</t>
  </si>
  <si>
    <t>17.01.1991</t>
  </si>
  <si>
    <t>630102, г. Новосибирск, ул. Кирова, д. 48</t>
  </si>
  <si>
    <t>1025400000010</t>
  </si>
  <si>
    <t>КБ "ЛОКО-Банк" (АО)</t>
  </si>
  <si>
    <t>ЛОКО-БАНК</t>
  </si>
  <si>
    <t>21.02.1994</t>
  </si>
  <si>
    <t>125167, г. Москва, Ленинградский просп., д. 39, строен. 80</t>
  </si>
  <si>
    <t>1057711014195</t>
  </si>
  <si>
    <t>КБ "Максима" (ООО)</t>
  </si>
  <si>
    <t>МАКСИМА</t>
  </si>
  <si>
    <t>31.07.2001</t>
  </si>
  <si>
    <t>105118, г. Москва, ул. Вольная, д.13</t>
  </si>
  <si>
    <t>1027739553753</t>
  </si>
  <si>
    <t>"Банк "МБА-МОСКВА" ООО</t>
  </si>
  <si>
    <t>МБА-МОСКВА</t>
  </si>
  <si>
    <t>24.01.2002</t>
  </si>
  <si>
    <t>123022, г. Москва, ул. Рочдельская, д. 14, стр. 1</t>
  </si>
  <si>
    <t>1027739877857</t>
  </si>
  <si>
    <t>ООО КБ "МВС Банк"</t>
  </si>
  <si>
    <t>МВС БАНК</t>
  </si>
  <si>
    <t>05.07.1993</t>
  </si>
  <si>
    <t>368502, Республика Дагестан, г. Избербаш, ул. Маяковского, 139 "б"</t>
  </si>
  <si>
    <t>1020500003941</t>
  </si>
  <si>
    <t>АО АКБ "МЕЖДУНАРОДНЫЙ ФИНАНСОВЫЙ КЛУБ"</t>
  </si>
  <si>
    <t>МЕЖДУНАРОДНЫЙ ФИНАНСОВЫЙ КЛУБ</t>
  </si>
  <si>
    <t>20.12.1993</t>
  </si>
  <si>
    <t>123112,  г. Москва, Пресненская набережная, дом 10</t>
  </si>
  <si>
    <t>1027700056977</t>
  </si>
  <si>
    <t>"Мерседес-Бенц Банк Рус" ООО</t>
  </si>
  <si>
    <t>МЕРСЕДЕС-БЕНЦ БАНК РУС</t>
  </si>
  <si>
    <t>19.07.2007</t>
  </si>
  <si>
    <t>125167, г. Москва, Ленинградский проспект, д. 39 а</t>
  </si>
  <si>
    <t>1077711000113</t>
  </si>
  <si>
    <t>ПАО АКБ "Металлинвестбанк"</t>
  </si>
  <si>
    <t>МЕТАЛЛИНВЕСТБАНК</t>
  </si>
  <si>
    <t>02.08.1993</t>
  </si>
  <si>
    <t>119180, г. Москва, ул. Большая Полянка, д. 47, строение 2</t>
  </si>
  <si>
    <t>1027700218666</t>
  </si>
  <si>
    <t>ПАО "МЕТКОМБАНК"</t>
  </si>
  <si>
    <t>МЕТКОМБАНК</t>
  </si>
  <si>
    <t>623406, Свердловская обл., г. Каменск-Уральский, ул. Октябрьская, 36</t>
  </si>
  <si>
    <t>1026600000195</t>
  </si>
  <si>
    <t>АО "Мидзухо Банк (Москва)"</t>
  </si>
  <si>
    <t>МИДЗУХО БАНК (МОСКВА)</t>
  </si>
  <si>
    <t>15.01.1999</t>
  </si>
  <si>
    <t>115035, г. Москва, Овчинниковская набережная, дом 20, строение 1</t>
  </si>
  <si>
    <t>1027700317028</t>
  </si>
  <si>
    <t>АО "МБ Банк"</t>
  </si>
  <si>
    <t>МИР БИЗНЕС БАНК</t>
  </si>
  <si>
    <t>30.01.2002</t>
  </si>
  <si>
    <t>119034, г. Москва, р-н Хамовники, ул. Пречистенка, д. 36, строен. 1</t>
  </si>
  <si>
    <t>1027739669726</t>
  </si>
  <si>
    <t>АО КБ "Модульбанк"</t>
  </si>
  <si>
    <t>МОДУЛЬБАНК</t>
  </si>
  <si>
    <t>23.06.1992</t>
  </si>
  <si>
    <t>156005, г. Кострома, пл. Октябрьская, д. 1</t>
  </si>
  <si>
    <t>1022200525841</t>
  </si>
  <si>
    <t>МОРСКОЙ БАНК (АО)</t>
  </si>
  <si>
    <t>МОРСКОЙ БАНК</t>
  </si>
  <si>
    <t>19.08.1992</t>
  </si>
  <si>
    <t>117105, г. Москва, Варшавское шоссе, дом 1А, помещение 1/5</t>
  </si>
  <si>
    <t>1027700568224</t>
  </si>
  <si>
    <t>АО БАНК "МОСКВА-СИТИ"</t>
  </si>
  <si>
    <t>МОСКВА-СИТИ</t>
  </si>
  <si>
    <t>11.04.1995</t>
  </si>
  <si>
    <t>115114,  г. Москва, 2-й Кожевнический переулок, д. 7</t>
  </si>
  <si>
    <t>1027739045124</t>
  </si>
  <si>
    <t>АО "МИнБанк"</t>
  </si>
  <si>
    <t>МОСКОВСКИЙ ИНДУСТРИАЛЬНЫЙ БАНК</t>
  </si>
  <si>
    <t>22.11.1990</t>
  </si>
  <si>
    <t>115419,  г. Москва, ул.Орджоникидзе, д.5</t>
  </si>
  <si>
    <t>1027739179160</t>
  </si>
  <si>
    <t>АО "МОСКОМБАНК"</t>
  </si>
  <si>
    <t>МОСКОВСКИЙ КОММЕРЧЕСКИЙ БАНК</t>
  </si>
  <si>
    <t>119146,  г. Москва, 1-я Фрунзенская ул. д.5</t>
  </si>
  <si>
    <t>1027739223687</t>
  </si>
  <si>
    <t>ПАО "МОСКОВСКИЙ КРЕДИТНЫЙ БАНК"</t>
  </si>
  <si>
    <t>МОСКОВСКИЙ КРЕДИТНЫЙ БАНК</t>
  </si>
  <si>
    <t>05.08.1992</t>
  </si>
  <si>
    <t>107045,  г. Москва, Луков переулок, д. 2, стр. 1</t>
  </si>
  <si>
    <t>1027739555282</t>
  </si>
  <si>
    <t>ПАО МОСОБЛБАНК</t>
  </si>
  <si>
    <t>МОСКОВСКИЙ ОБЛАСТНОЙ БАНК</t>
  </si>
  <si>
    <t>09.04.1992</t>
  </si>
  <si>
    <t>107023, г. Москва, ул. Большая Семеновская,  д. 32, стр. 1</t>
  </si>
  <si>
    <t>1107711000022</t>
  </si>
  <si>
    <t>КБ "Москоммерцбанк" (АО)</t>
  </si>
  <si>
    <t>МОСКОММЕРЦБАНК</t>
  </si>
  <si>
    <t>11.04.2001</t>
  </si>
  <si>
    <t>119017, г. Москва, ул. Малая Ордынка, д. 20, стр. 1</t>
  </si>
  <si>
    <t>1107711000066</t>
  </si>
  <si>
    <t>АО МС Банк Рус</t>
  </si>
  <si>
    <t>МС БАНК РУС</t>
  </si>
  <si>
    <t>13.04.1994</t>
  </si>
  <si>
    <t>117485, г. Москва, ул. Обручева, дом 30/1, строение 2</t>
  </si>
  <si>
    <t>1027739094250</t>
  </si>
  <si>
    <t>БАНК "МСКБ" (АО)</t>
  </si>
  <si>
    <t>МСКБ</t>
  </si>
  <si>
    <t>25.02.1994</t>
  </si>
  <si>
    <t>Российская Федерация, 183038, город Мурманск, улица Челюскинцев, дом 17/24</t>
  </si>
  <si>
    <t>1025100003917</t>
  </si>
  <si>
    <t>АО "МСП Банк"</t>
  </si>
  <si>
    <t>МСП БАНК</t>
  </si>
  <si>
    <t>07.07.1999</t>
  </si>
  <si>
    <t>115035,  г. Москва, ул. Садовническая, д. 79</t>
  </si>
  <si>
    <t>1027739108649</t>
  </si>
  <si>
    <t>АО "МТИ Банк"</t>
  </si>
  <si>
    <t>МТИ БАНК</t>
  </si>
  <si>
    <t>03.12.1990</t>
  </si>
  <si>
    <t>119049, г. Москва, ул. Мытная, д. 1, стр. 1, этаж 2, помещение I</t>
  </si>
  <si>
    <t>1077711000080</t>
  </si>
  <si>
    <t>ПАО "МТС-Банк"</t>
  </si>
  <si>
    <t>МТС-БАНК</t>
  </si>
  <si>
    <t>29.01.1993</t>
  </si>
  <si>
    <t>115432,  г. Москва, проспект Андропова, д. 18, корп.1</t>
  </si>
  <si>
    <t>1027739053704</t>
  </si>
  <si>
    <t>"Муниципальный Камчатпрофитбанк" (АО)</t>
  </si>
  <si>
    <t>МУНИЦИПАЛЬНЫЙ КАМЧАТПРОФИТБАНК</t>
  </si>
  <si>
    <t>04.09.1992</t>
  </si>
  <si>
    <t>683032, Камчатский край, г.Петропавловск-Камчатский, ул. Артиллерийская, д. 5, корп. 1</t>
  </si>
  <si>
    <t>1024100000165</t>
  </si>
  <si>
    <t>Банк "Нальчик" ООО</t>
  </si>
  <si>
    <t>НАЛЬЧИК</t>
  </si>
  <si>
    <t>360022, Кабардино-Балкарская республика, г.Нальчик, ул. Толстого,77</t>
  </si>
  <si>
    <t>1020700000496</t>
  </si>
  <si>
    <t>АО "НДБанк"</t>
  </si>
  <si>
    <t>НАРОДНЫЙ ДОВЕРИТЕЛЬНЫЙ БАНК</t>
  </si>
  <si>
    <t>09.06.1993</t>
  </si>
  <si>
    <t>115054, г. Москва, ул. Дубининская, д. 57, стр. 1</t>
  </si>
  <si>
    <t>1027739461694</t>
  </si>
  <si>
    <t>"Натиксис Банк АО"</t>
  </si>
  <si>
    <t>НАТИКСИС БАНК</t>
  </si>
  <si>
    <t>17.01.2002</t>
  </si>
  <si>
    <t>127051, г. Москва, Цветной бульвар, дом 2</t>
  </si>
  <si>
    <t>1037739058180</t>
  </si>
  <si>
    <t>АО БАНК НБС</t>
  </si>
  <si>
    <t>НАЦИОНАЛЬНЫЙ БАНК СБЕРЕЖЕНИЙ</t>
  </si>
  <si>
    <t>07.07.1992</t>
  </si>
  <si>
    <t>153000, г. Иваново, улица Палехская, дом 2</t>
  </si>
  <si>
    <t>1083700000471</t>
  </si>
  <si>
    <t>"Нацинвестпромбанк" (АО)</t>
  </si>
  <si>
    <t>НАЦИОНАЛЬНЫЙ ИНВЕСТИЦИОННО-ПРОМЫШЛЕННЫЙ</t>
  </si>
  <si>
    <t>06.09.1994</t>
  </si>
  <si>
    <t>119121,  г. Москва, 2-й Неопалимовский переулок, д. 10</t>
  </si>
  <si>
    <t>1027739043750</t>
  </si>
  <si>
    <t>АКБ "НРБанк" (АО)</t>
  </si>
  <si>
    <t>НАЦИОНАЛЬНЫЙ РЕЗЕРВНЫЙ БАНК</t>
  </si>
  <si>
    <t>26.11.1992</t>
  </si>
  <si>
    <t>117292, г. Москва, просп. 60-летия Октября, 10 А</t>
  </si>
  <si>
    <t>1027700458224</t>
  </si>
  <si>
    <t>АО Банк "Национальный стандарт"</t>
  </si>
  <si>
    <t>НАЦИОНАЛЬНЫЙ СТАНДАРТ</t>
  </si>
  <si>
    <t>02.10.2002</t>
  </si>
  <si>
    <t>115093, г. Москва, Партийный пер., д. 1, корп.57, стр.2, 3</t>
  </si>
  <si>
    <t>1157700006650</t>
  </si>
  <si>
    <t>ПАО "НБД-Банк"</t>
  </si>
  <si>
    <t>НБД-БАНК</t>
  </si>
  <si>
    <t>27.07.1992</t>
  </si>
  <si>
    <t>603950, г.Нижний Новгород, площадь Горького, 6</t>
  </si>
  <si>
    <t>1025200000022</t>
  </si>
  <si>
    <t>АО КБ "НИБ"</t>
  </si>
  <si>
    <t>НИБ</t>
  </si>
  <si>
    <t>443010, г. Самара, Самарский район, ул. Фрунзе/ул. Некрасовская, д. 102/д.36</t>
  </si>
  <si>
    <t>1027300000012</t>
  </si>
  <si>
    <t>ПАО "НИКО-БАНК"</t>
  </si>
  <si>
    <t>НИКО-БАНК</t>
  </si>
  <si>
    <t>460000, Оренбургская область, г. Оренбург, ул. Правды, дом 14</t>
  </si>
  <si>
    <t>1025600001679</t>
  </si>
  <si>
    <t>АО "НК Банк"</t>
  </si>
  <si>
    <t>НК БАНК</t>
  </si>
  <si>
    <t>18.03.1994</t>
  </si>
  <si>
    <t>125047,  г. Москва, Миусская площадь, д. 2</t>
  </si>
  <si>
    <t>1027739028536</t>
  </si>
  <si>
    <t>АО АКБ "НОВИКОМБАНК"</t>
  </si>
  <si>
    <t>НОВИКОМБАНК</t>
  </si>
  <si>
    <t>25.10.1993</t>
  </si>
  <si>
    <t>119180,  г. Москва, ул. Полянка Большая, д. 50/1, стр. 1</t>
  </si>
  <si>
    <t>1027739075891</t>
  </si>
  <si>
    <t>ПАО УКБ "Новобанк"</t>
  </si>
  <si>
    <t>НОВОБАНК</t>
  </si>
  <si>
    <t>24.01.1991</t>
  </si>
  <si>
    <t>173003 Новгородская обл., г. Великий Новгород, наб. реки Гзень,  д.11</t>
  </si>
  <si>
    <t>1025300002925</t>
  </si>
  <si>
    <t>ООО "НОВОКИБ"</t>
  </si>
  <si>
    <t>НОВОКИБ</t>
  </si>
  <si>
    <t>03.04.1992</t>
  </si>
  <si>
    <t>654080, Кемеровская область-Кузбасс, город Новокузнецк, улица Свердлова, дом 7, помещение 181</t>
  </si>
  <si>
    <t>1024200001792</t>
  </si>
  <si>
    <t>КБ "Новый век" (ООО)</t>
  </si>
  <si>
    <t>НОВЫЙ ВЕК</t>
  </si>
  <si>
    <t>20.06.2002</t>
  </si>
  <si>
    <t>115093, г. Москва, ул. Щипок, д. 4, стр. 1</t>
  </si>
  <si>
    <t>1027700047715</t>
  </si>
  <si>
    <t>КБ "НМБ" ООО</t>
  </si>
  <si>
    <t>НОВЫЙ МОСКОВСКИЙ БАНК</t>
  </si>
  <si>
    <t>119435,  г. Москва, Большой Саввинский пер., д. 2-4-6, стр. 10</t>
  </si>
  <si>
    <t>1027700128796</t>
  </si>
  <si>
    <t>АО НОКССБАНК</t>
  </si>
  <si>
    <t>НОКССБАНК</t>
  </si>
  <si>
    <t>25.01.1995</t>
  </si>
  <si>
    <t>400005, г. Волгоград, ул. 7-й Гвардейской, дом 2</t>
  </si>
  <si>
    <t>1023400000018</t>
  </si>
  <si>
    <t>АКБ "НООСФЕРА" (АО)</t>
  </si>
  <si>
    <t>НООСФЕРА</t>
  </si>
  <si>
    <t>17.01.1994</t>
  </si>
  <si>
    <t>649000, Республика Алтай, г.Горно-Алтайск, пр.Коммунистический, 26</t>
  </si>
  <si>
    <t>1020400000059</t>
  </si>
  <si>
    <t>ПАО "Норвик Банк"</t>
  </si>
  <si>
    <t>НОРВИК БАНК</t>
  </si>
  <si>
    <t>610000, г.Киров, ул. Преображенская, 4</t>
  </si>
  <si>
    <t>1024300004739</t>
  </si>
  <si>
    <t>АО "НС Банк"</t>
  </si>
  <si>
    <t>НС БАНК</t>
  </si>
  <si>
    <t>11.10.1994</t>
  </si>
  <si>
    <t>109004, г. Москва, ул. Добровольческая, д. 20, стр. 2</t>
  </si>
  <si>
    <t>1027739198200</t>
  </si>
  <si>
    <t>Банк НФК (АО)</t>
  </si>
  <si>
    <t>НФК</t>
  </si>
  <si>
    <t>17.06.2003</t>
  </si>
  <si>
    <t>115114, г. Москва, ул. Кожевническая, дом 14</t>
  </si>
  <si>
    <t>1067711005185</t>
  </si>
  <si>
    <t>КБ "ОБР" (ООО)</t>
  </si>
  <si>
    <t>ОБЪЕДИНЕННЫЙ БАНК РЕСПУБЛИКИ</t>
  </si>
  <si>
    <t>29.11.1990</t>
  </si>
  <si>
    <t>428010, Чувашская Республика, г.Чебоксары, Коммунальная слобода, 25"а"</t>
  </si>
  <si>
    <t>1022100000120</t>
  </si>
  <si>
    <t>АО Банк "Объединенный капитал"</t>
  </si>
  <si>
    <t>ОБЪЕДИНЕННЫЙ КАПИТАЛ</t>
  </si>
  <si>
    <t>195220, г.Санкт-Петербург, ул. Гжатская, д. 21, корп. 2, лит. А</t>
  </si>
  <si>
    <t>1027800003505</t>
  </si>
  <si>
    <t>ООО "ОЗОН Банк"</t>
  </si>
  <si>
    <t>ОЗОН БАНК</t>
  </si>
  <si>
    <t>28.02.2013</t>
  </si>
  <si>
    <t>1137711000020</t>
  </si>
  <si>
    <t>АО "ОТП Банк"</t>
  </si>
  <si>
    <t>ОТП БАНК</t>
  </si>
  <si>
    <t>125171, г. Москва, Ленинградское шоссе, д. 16 А, стр.2</t>
  </si>
  <si>
    <t>1027739176563</t>
  </si>
  <si>
    <t>АО "ПЕРВОУРАЛЬСКБАНК"</t>
  </si>
  <si>
    <t>ПЕРВОУРАЛЬСКБАНК</t>
  </si>
  <si>
    <t>10.07.1992</t>
  </si>
  <si>
    <t>623109, Свердловская область, г.Первоуральск, пр. Ильича, 9 б</t>
  </si>
  <si>
    <t>1026600001823</t>
  </si>
  <si>
    <t>АО "Первый Дортрансбанк"</t>
  </si>
  <si>
    <t>ПЕРВЫЙ ДОРТРАНСБАНК</t>
  </si>
  <si>
    <t>09.10.1995</t>
  </si>
  <si>
    <t>610001, г.Киров, улица Комсомольская, д.12А</t>
  </si>
  <si>
    <t>1024300000097</t>
  </si>
  <si>
    <t>АО "Первый Инвестиционный Банк"</t>
  </si>
  <si>
    <t>ПЕРВЫЙ ИНВЕСТИЦИОННЫЙ БАНК</t>
  </si>
  <si>
    <t>127247,  г. Москва, Бескудниковский бульвар, д.36, корпус 1</t>
  </si>
  <si>
    <t>1027739222246</t>
  </si>
  <si>
    <t>ООО "Первый Клиентский Банк"</t>
  </si>
  <si>
    <t>ПЕРВЫЙ КЛИЕНТСКИЙ БАНК</t>
  </si>
  <si>
    <t>17.04.2003</t>
  </si>
  <si>
    <t>115280, г. Москва, ул. Ленинская Слобода, д. 19, строение 1</t>
  </si>
  <si>
    <t>1037711002339</t>
  </si>
  <si>
    <t>АКБ "ПЕРЕСВЕТ" (ПАО)</t>
  </si>
  <si>
    <t>ПЕРЕСВЕТ</t>
  </si>
  <si>
    <t>13.10.1992</t>
  </si>
  <si>
    <t>119049, г. Москва, ул. Шаболовка, д. 10, корп. 2</t>
  </si>
  <si>
    <t>1027739250285</t>
  </si>
  <si>
    <t>Банк Пермь (АО)</t>
  </si>
  <si>
    <t>ПЕРМЬ</t>
  </si>
  <si>
    <t>614015, г. Пермь,  ул. Куйбышева, 10</t>
  </si>
  <si>
    <t>1025900000510</t>
  </si>
  <si>
    <t>АО Банк "ПСКБ"</t>
  </si>
  <si>
    <t>ПЕТЕРБУРГСКИЙ СОЦИАЛЬНЫЙ КОМ. БАНК</t>
  </si>
  <si>
    <t>29.10.1993</t>
  </si>
  <si>
    <t>191123, Санкт-Петербург, ул. Шпалерная, 42</t>
  </si>
  <si>
    <t>1027800000227</t>
  </si>
  <si>
    <t>АО КБ "Пойдём!"</t>
  </si>
  <si>
    <t>ПОЙДЁМ!</t>
  </si>
  <si>
    <t>19.10.1993</t>
  </si>
  <si>
    <t>127015, г. Москва, ул. Бутырская, д. 76, стр. 1</t>
  </si>
  <si>
    <t>1025480001073</t>
  </si>
  <si>
    <t>АО "Почта Банк"</t>
  </si>
  <si>
    <t>ПОЧТА БАНК</t>
  </si>
  <si>
    <t>107061, г. Москва, Преображенская пл., д. 8</t>
  </si>
  <si>
    <t>1023200000010</t>
  </si>
  <si>
    <t>АО АКИБ "Почтобанк"</t>
  </si>
  <si>
    <t>ПОЧТОБАНК</t>
  </si>
  <si>
    <t>30.04.1992</t>
  </si>
  <si>
    <t>614096, г. Пермь, ул. Ленина, 68</t>
  </si>
  <si>
    <t>1025900000059</t>
  </si>
  <si>
    <t>ООО "Примтеркомбанк"</t>
  </si>
  <si>
    <t>ПРИМОРСКИЙ ТЕРРИТОРИАЛЬНЫЙ</t>
  </si>
  <si>
    <t>06.12.1991</t>
  </si>
  <si>
    <t>690091, Приморский край, г. Владивосток, ул.Семеновская, д.6г</t>
  </si>
  <si>
    <t>1022500001325</t>
  </si>
  <si>
    <t>ПАО АКБ "Приморье"</t>
  </si>
  <si>
    <t>ПРИМОРЬЕ</t>
  </si>
  <si>
    <t>27.07.1994</t>
  </si>
  <si>
    <t>690091, Приморский край, г.Владивосток, ул.Светланская, 47</t>
  </si>
  <si>
    <t>1022500000566</t>
  </si>
  <si>
    <t>ПАО СКБ Приморья "Примсоцбанк"</t>
  </si>
  <si>
    <t>ПРИМСОЦБАНК</t>
  </si>
  <si>
    <t>04.03.1994</t>
  </si>
  <si>
    <t>690106 Приморский край г.Владивосток Партизанский проспект, 44</t>
  </si>
  <si>
    <t>1022500001061</t>
  </si>
  <si>
    <t>АО КБ "Приобье"</t>
  </si>
  <si>
    <t>ПРИОБЬЕ</t>
  </si>
  <si>
    <t>22.10.1990</t>
  </si>
  <si>
    <t>628616, Тюменская область, Ханты-Мансийский автономный округ,  г. Нижневартовск, просп. Победы, 18-а</t>
  </si>
  <si>
    <t>1028600002100</t>
  </si>
  <si>
    <t>Прио-Внешторгбанк (ПАО)</t>
  </si>
  <si>
    <t>ПРИО-ВНЕШТОРГБАНК</t>
  </si>
  <si>
    <t>390023, г. Рязань, ул. Есенина,д.82/26</t>
  </si>
  <si>
    <t>1026200000111</t>
  </si>
  <si>
    <t>ООО "ПроКоммерцБанк"</t>
  </si>
  <si>
    <t>ПРОКОММЕРЦБАНК</t>
  </si>
  <si>
    <t>26.07.1994</t>
  </si>
  <si>
    <t>127422,  г. Москва, ул. Тимирязевская, дом 1</t>
  </si>
  <si>
    <t>1037739758022</t>
  </si>
  <si>
    <t>ПАО "Промсвязьбанк"</t>
  </si>
  <si>
    <t>ПРОМСВЯЗЬБАНК</t>
  </si>
  <si>
    <t>12.05.1995</t>
  </si>
  <si>
    <t>109052,  г. Москва, ул.Смирновская, д.10, стр.22</t>
  </si>
  <si>
    <t>1027739019142</t>
  </si>
  <si>
    <t>ООО "Промсельхозбанк"</t>
  </si>
  <si>
    <t>ПРОМСЕЛЬХОЗБАНК</t>
  </si>
  <si>
    <t>123290, г. Москва, 1-ый Магистральный тупик, дом 11, строение 1</t>
  </si>
  <si>
    <t>1026400002012</t>
  </si>
  <si>
    <t>Банк ПТБ (ООО)</t>
  </si>
  <si>
    <t>ПРОМТРАНСБАНК</t>
  </si>
  <si>
    <t>30.12.1993</t>
  </si>
  <si>
    <t>450008 , Республика Башкортостан, г. Уфа, ул.Ленина, 70</t>
  </si>
  <si>
    <t>1020200000083</t>
  </si>
  <si>
    <t>АО "ПроБанк"</t>
  </si>
  <si>
    <t>ПРОФЕССИОНАЛ БАНК</t>
  </si>
  <si>
    <t>08.07.1996</t>
  </si>
  <si>
    <t>127473,  г. Москва, улица Селезневская, дом 15 А, строение 1</t>
  </si>
  <si>
    <t>1037739447350</t>
  </si>
  <si>
    <t>АО Банк "Развитие-Столица"</t>
  </si>
  <si>
    <t>РАЗВИТИЕ-СТОЛИЦА</t>
  </si>
  <si>
    <t>03.08.1994</t>
  </si>
  <si>
    <t>105064, г. Москва, Нижний Сусальный переулок, д. 5, строение 15</t>
  </si>
  <si>
    <t>1027739067861</t>
  </si>
  <si>
    <t>АО "Райффайзенбанк"</t>
  </si>
  <si>
    <t>РАЙФФАЙЗЕНБАНК</t>
  </si>
  <si>
    <t>10.06.1996</t>
  </si>
  <si>
    <t>129090,  г. Москва, ул.Троицкая, д.17, стр. 1</t>
  </si>
  <si>
    <t>1027739326449</t>
  </si>
  <si>
    <t>КБ "РБА" (ООО)</t>
  </si>
  <si>
    <t>РБА</t>
  </si>
  <si>
    <t>119049, г.Москва, Ленинский просп., д. 11, стр.3</t>
  </si>
  <si>
    <t>1027600000251</t>
  </si>
  <si>
    <t>АО "РЕАЛИСТ БАНК"</t>
  </si>
  <si>
    <t>РЕАЛИСТ</t>
  </si>
  <si>
    <t>109004, г. Москва, ул. Станиславского, д. 4, стр. 1</t>
  </si>
  <si>
    <t>1023800000124</t>
  </si>
  <si>
    <t>КБ "Ренессанс Кредит" (ООО)</t>
  </si>
  <si>
    <t>РЕНЕССАНС КРЕДИТ</t>
  </si>
  <si>
    <t>24.11.2000</t>
  </si>
  <si>
    <t>115114, г. Москва, ул. Кожевническая, д. 14</t>
  </si>
  <si>
    <t>1027739586291</t>
  </si>
  <si>
    <t>КБ "Рента-Банк" АО</t>
  </si>
  <si>
    <t>РЕНТА-БАНК</t>
  </si>
  <si>
    <t>22.09.1994</t>
  </si>
  <si>
    <t>121059,  г. Москва, Бережковская набережная, д.20Г</t>
  </si>
  <si>
    <t>1027744003231</t>
  </si>
  <si>
    <t>Банк "РЕСО Кредит" (АО)</t>
  </si>
  <si>
    <t>РЕСО КРЕДИТ</t>
  </si>
  <si>
    <t>15.01.2004</t>
  </si>
  <si>
    <t>119285, г. Москва, Воробьёвское шоссе, дом 6</t>
  </si>
  <si>
    <t>1087711000046</t>
  </si>
  <si>
    <t>"Республиканский Кредитный Альянс" ООО</t>
  </si>
  <si>
    <t>РЕСПУБЛИКАНСКИЙ КРЕДИТНЫЙ АЛЬЯНС</t>
  </si>
  <si>
    <t>109004,  г. Москва, ул.Воронцовская, д.13/14, стр.1</t>
  </si>
  <si>
    <t>1027739082931</t>
  </si>
  <si>
    <t>АО "РН Банк"</t>
  </si>
  <si>
    <t>РН БАНК</t>
  </si>
  <si>
    <t>109028, г.Москва, Серебряническая наб., д. 29</t>
  </si>
  <si>
    <t>1025500003737</t>
  </si>
  <si>
    <t>ПАО РОСБАНК</t>
  </si>
  <si>
    <t>РОСБАНК</t>
  </si>
  <si>
    <t>02.03.1993</t>
  </si>
  <si>
    <t>107078,  г. Москва, ул. Маши Порываевой, д. 34</t>
  </si>
  <si>
    <t>1027739460737</t>
  </si>
  <si>
    <t>ПАО "РГС Банк"</t>
  </si>
  <si>
    <t>РОСГОССТРАХ БАНК</t>
  </si>
  <si>
    <t>05.09.1994</t>
  </si>
  <si>
    <t>121059,  г. Москва, ул. Киевская, д. 7, к. 1</t>
  </si>
  <si>
    <t>1027739004809</t>
  </si>
  <si>
    <t>ПАО "РосДорБанк"</t>
  </si>
  <si>
    <t>РОСДОРБАНК</t>
  </si>
  <si>
    <t>25.09.1991</t>
  </si>
  <si>
    <t>115093,  г. Москва, ул. Дубининская, дом 86</t>
  </si>
  <si>
    <t>1027739857958</t>
  </si>
  <si>
    <t>АО "Россельхозбанк"</t>
  </si>
  <si>
    <t>РОССЕЛЬХОЗБАНК</t>
  </si>
  <si>
    <t>24.04.2000</t>
  </si>
  <si>
    <t>119034, г. Москва, Гагаринский пер., д.3</t>
  </si>
  <si>
    <t>1027700342890</t>
  </si>
  <si>
    <t>АО "РФК-банк"</t>
  </si>
  <si>
    <t>РОССИЙСКАЯ ФИНАНСОВАЯ КОРПОРАЦИЯ</t>
  </si>
  <si>
    <t>07.05.1993</t>
  </si>
  <si>
    <t>123001, г. Москва, Вспольный пер., д. 19</t>
  </si>
  <si>
    <t>1037744005771</t>
  </si>
  <si>
    <t>РНКБ Банк (ПАО)</t>
  </si>
  <si>
    <t>РОССИЙСКИЙ НАЦИОНАЛЬНЫЙ КОММЕРЧЕСКИЙ БАНК</t>
  </si>
  <si>
    <t>25.01.1991</t>
  </si>
  <si>
    <t>295000, Республика Крым, г.Симферополь, улица Набережная имени 60-летия СССР, д. 34</t>
  </si>
  <si>
    <t>1027700381290</t>
  </si>
  <si>
    <t>МКИБ "РОССИТА-БАНК" ООО</t>
  </si>
  <si>
    <t>РОССИТА-БАНК</t>
  </si>
  <si>
    <t>27.06.1995</t>
  </si>
  <si>
    <t>125047,  г. Москва, ул. 1-я Брестская  д.22</t>
  </si>
  <si>
    <t>1027739254036</t>
  </si>
  <si>
    <t>АО "АБ "РОССИЯ"</t>
  </si>
  <si>
    <t>РОССИЯ</t>
  </si>
  <si>
    <t>29.12.1991</t>
  </si>
  <si>
    <t>191124, Санкт-Петербург, пл. Растрелли, 2, литер А</t>
  </si>
  <si>
    <t>1027800000084</t>
  </si>
  <si>
    <t>ООО КБ "РостФинанс"</t>
  </si>
  <si>
    <t>РОСТФИНАНС</t>
  </si>
  <si>
    <t>344019, г. Ростов-на-Дону, ул. 1-я Майская, 13а/11а</t>
  </si>
  <si>
    <t>1022300003021</t>
  </si>
  <si>
    <t>АО РОСЭКСИМБАНК</t>
  </si>
  <si>
    <t>РОСЭКСИМБАНК</t>
  </si>
  <si>
    <t>-Г</t>
  </si>
  <si>
    <t>18.04.1994</t>
  </si>
  <si>
    <t>123610,  г. Москва, Краснопресненская набережная, дом 12</t>
  </si>
  <si>
    <t>1027739109133</t>
  </si>
  <si>
    <t>АО "Роял Кредит Банк"</t>
  </si>
  <si>
    <t>РОЯЛ КРЕДИТ БАНК</t>
  </si>
  <si>
    <t>14.11.1990</t>
  </si>
  <si>
    <t>690068, город Владивосток, проспект 100-летия Владивостока, дом 155, литер Б, 3 этаж</t>
  </si>
  <si>
    <t>1022700000685</t>
  </si>
  <si>
    <t>АО КБ "РУСНАРБАНК"</t>
  </si>
  <si>
    <t>РУСНАРБАНК</t>
  </si>
  <si>
    <t>11.04.2002</t>
  </si>
  <si>
    <t>115184, город Москва, Озерковский переулок, дом 3</t>
  </si>
  <si>
    <t>1027739028855</t>
  </si>
  <si>
    <t>ООО "РУСБС"</t>
  </si>
  <si>
    <t>РУССКИЙ БАНК СБЕРЕЖЕНИЙ</t>
  </si>
  <si>
    <t>357350, Ставропольский край, Предгорный район, ст. Ессентукская, ул. Гагарина, 148</t>
  </si>
  <si>
    <t>1022600000114</t>
  </si>
  <si>
    <t>ПАО КБ "РусьРегионБанк"</t>
  </si>
  <si>
    <t>РУССКИЙ РЕГИОНАЛЬНЫЙ БАНК</t>
  </si>
  <si>
    <t>01.11.1990</t>
  </si>
  <si>
    <t>108814, г. Москва, поселение Сосенское, Калужское шоссе, 24-км, домовл. 1, стр. 1, 9 этаж</t>
  </si>
  <si>
    <t>1026000001983</t>
  </si>
  <si>
    <t>АО "Банк Русский Стандарт"</t>
  </si>
  <si>
    <t>РУССКИЙ СТАНДАРТ</t>
  </si>
  <si>
    <t>31.03.1993</t>
  </si>
  <si>
    <t>105187, г. Москва, ул. Ткацкая, д. 36</t>
  </si>
  <si>
    <t>1027739210630</t>
  </si>
  <si>
    <t>"Русьуниверсалбанк" (ООО)</t>
  </si>
  <si>
    <t>РУСЬУНИВЕРСАЛБАНК</t>
  </si>
  <si>
    <t>24.06.1996</t>
  </si>
  <si>
    <t>105064, г. Москва, Малый Казенный пер., д.14, стр.1</t>
  </si>
  <si>
    <t>1027739671288</t>
  </si>
  <si>
    <t>АО КБ "САММИТ БАНК"</t>
  </si>
  <si>
    <t>САММИТ БАНК</t>
  </si>
  <si>
    <t>22.04.1991</t>
  </si>
  <si>
    <t>690106, Приморский край, г.Владивосток, пр. Красного Знамени,3</t>
  </si>
  <si>
    <t>1022500001930</t>
  </si>
  <si>
    <t>Санкт-Петербургский банк инвестиций (АО)</t>
  </si>
  <si>
    <t>САНКТ-ПЕТЕРБУРГСКИЙ БАНК ИНВЕСТИЦИЙ</t>
  </si>
  <si>
    <t>15.01.2007</t>
  </si>
  <si>
    <t>197101, г. Санкт-Петербург, ул. Большая Монетная, дом 16, корпус 30, Литер А</t>
  </si>
  <si>
    <t>1077800000167</t>
  </si>
  <si>
    <t>ООО Банк "Саратов"</t>
  </si>
  <si>
    <t>САРАТОВ</t>
  </si>
  <si>
    <t>28.06.1990</t>
  </si>
  <si>
    <t>410071, г.Саратов, ул.Шелковичная, 177</t>
  </si>
  <si>
    <t>1026400002089</t>
  </si>
  <si>
    <t>АО "САРОВБИЗНЕСБАНК"</t>
  </si>
  <si>
    <t>САРОВБИЗНЕСБАНК</t>
  </si>
  <si>
    <t>28.08.1992</t>
  </si>
  <si>
    <t>607188, Нижегородская область, г.Саров, улица Силкина, 13</t>
  </si>
  <si>
    <t>1025200001254</t>
  </si>
  <si>
    <t>ПАО Сбербанк</t>
  </si>
  <si>
    <t>СБЕРБАНК РОССИИ</t>
  </si>
  <si>
    <t>20.06.1991</t>
  </si>
  <si>
    <t>117997,  г. Москва, ул. Вавилова, д.19</t>
  </si>
  <si>
    <t>1027700132195</t>
  </si>
  <si>
    <t>"СДМ-Банк" (ПАО)</t>
  </si>
  <si>
    <t>СДМ-БАНК</t>
  </si>
  <si>
    <t>29.11.1991</t>
  </si>
  <si>
    <t>125424,  г. Москва, Волоколамское шоссе, д.73</t>
  </si>
  <si>
    <t>1027739296584</t>
  </si>
  <si>
    <t>АО "СМП Банк"</t>
  </si>
  <si>
    <t>СЕВЕРНЫЙ МОРСКОЙ ПУТЬ</t>
  </si>
  <si>
    <t>115035, г. Москва, ул. Садовническая, д. 71, стр. 11</t>
  </si>
  <si>
    <t>1097711000078</t>
  </si>
  <si>
    <t>"Северный Народный Банк" (АО)</t>
  </si>
  <si>
    <t>СЕВЕРНЫЙ НАРОДНЫЙ БАНК</t>
  </si>
  <si>
    <t>167000, Республика Коми, г.Сыктывкар, ул.Первомайская, 68</t>
  </si>
  <si>
    <t>1021100000074</t>
  </si>
  <si>
    <t>"СеверСтройБанк" АО</t>
  </si>
  <si>
    <t>СЕВЕРСТРОЙБАНК</t>
  </si>
  <si>
    <t>11.03.2012</t>
  </si>
  <si>
    <t>160009, г. Вологда, ул. Мальцева, д.52.</t>
  </si>
  <si>
    <t>1123500000216</t>
  </si>
  <si>
    <t>АО "СЕВЗАПИНВЕСТПРОМБАНК"</t>
  </si>
  <si>
    <t>СЕВЗАПИНВЕСТПРОМБАНК</t>
  </si>
  <si>
    <t>06.11.1992</t>
  </si>
  <si>
    <t>191040, г. Санкт-Петербург, ул. Марата, 36-38, литер А</t>
  </si>
  <si>
    <t>1027800000403</t>
  </si>
  <si>
    <t>ПАО КБ "Сельмашбанк"</t>
  </si>
  <si>
    <t>СЕЛЬМАШБАНК</t>
  </si>
  <si>
    <t>06.08.1991</t>
  </si>
  <si>
    <t>344029, г. Ростов-на-Дону, пр. Сельмаш, 102</t>
  </si>
  <si>
    <t>1026100002026</t>
  </si>
  <si>
    <t>Банк "СЕРВИС РЕЗЕРВ" (АО)</t>
  </si>
  <si>
    <t>СЕРВИС РЕЗЕРВ</t>
  </si>
  <si>
    <t>119071,  г. Москва, ул. Орджоникидзе, д. 10</t>
  </si>
  <si>
    <t>1027739058720</t>
  </si>
  <si>
    <t>"Сетелем Банк" ООО</t>
  </si>
  <si>
    <t>СЕТЕЛЕМ БАНК</t>
  </si>
  <si>
    <t>27.11.1992</t>
  </si>
  <si>
    <t>125124, г. Москва, ул. Правды, д. 26</t>
  </si>
  <si>
    <t>1027739664260</t>
  </si>
  <si>
    <t>ПАО БАНК "СИАБ"</t>
  </si>
  <si>
    <t>СИАБ</t>
  </si>
  <si>
    <t>27.03.1995</t>
  </si>
  <si>
    <t>196084, г. Санкт-Петербург, ул. Черниговская, 8, лит. А, пом. 1-Н</t>
  </si>
  <si>
    <t>1022400003944</t>
  </si>
  <si>
    <t>"СИБСОЦБАНК" ООО</t>
  </si>
  <si>
    <t>СИБСОЦБАНК</t>
  </si>
  <si>
    <t>21.08.1992</t>
  </si>
  <si>
    <t>656049, Алтайский край, г.Барнаул, пр-кт Ленина,д. 61а</t>
  </si>
  <si>
    <t>1022200525819</t>
  </si>
  <si>
    <t>ООО КБ "СИНКО-БАНК"</t>
  </si>
  <si>
    <t>СИНКО-БАНК</t>
  </si>
  <si>
    <t>16.05.1994</t>
  </si>
  <si>
    <t>107045,  г. Москва, Последний переулок, д.11, стр.1</t>
  </si>
  <si>
    <t>1027739563610</t>
  </si>
  <si>
    <t>КБ "СИСТЕМА" ООО</t>
  </si>
  <si>
    <t>СИСТЕМА</t>
  </si>
  <si>
    <t>17.05.1994</t>
  </si>
  <si>
    <t>125009, г. Москва, Нижний Кисловский переулок,  д. 7, стр. 2</t>
  </si>
  <si>
    <t>1027739919954</t>
  </si>
  <si>
    <t>АО "Сити Инвест Банк"</t>
  </si>
  <si>
    <t>СИТИ ИНВЕСТ БАНК</t>
  </si>
  <si>
    <t>30.12.1994</t>
  </si>
  <si>
    <t>191187, г. Санкт-Петербург, ул. Шпалерная, д.2/4, литер А</t>
  </si>
  <si>
    <t>1027800000095</t>
  </si>
  <si>
    <t>АО КБ "Ситибанк"</t>
  </si>
  <si>
    <t>СИТИБАНК</t>
  </si>
  <si>
    <t>125047,  г. Москва, ул. Гашека, д. 8-10, стр. 1</t>
  </si>
  <si>
    <t>1027700431296</t>
  </si>
  <si>
    <t>ПАО "СКБ-банк"</t>
  </si>
  <si>
    <t>СКБ-БАНК</t>
  </si>
  <si>
    <t>620026, г.Екатеринбург,ул. Куйбышева, 75</t>
  </si>
  <si>
    <t>1026600000460</t>
  </si>
  <si>
    <t>АКБ "СЛАВИЯ" (АО)</t>
  </si>
  <si>
    <t>СЛАВИЯ</t>
  </si>
  <si>
    <t>27.01.1994</t>
  </si>
  <si>
    <t>117292,  г. Москва, ул. Кедрова, д.5А</t>
  </si>
  <si>
    <t>1027739228758</t>
  </si>
  <si>
    <t>АО НКБ "СЛАВЯНБАНК"</t>
  </si>
  <si>
    <t>СЛАВЯНБАНК</t>
  </si>
  <si>
    <t>15.11.1990</t>
  </si>
  <si>
    <t>173004  Новгородская обл., г.Великий Новгород, ул.Черемнова-Конюхова, д.12</t>
  </si>
  <si>
    <t>1025300000175</t>
  </si>
  <si>
    <t>Банк "Снежинский" АО</t>
  </si>
  <si>
    <t>СНЕЖИНСКИЙ</t>
  </si>
  <si>
    <t>456770, Челябинская область, г. Снежинск, ул. Васильева, д. 19</t>
  </si>
  <si>
    <t>1027400009064</t>
  </si>
  <si>
    <t>ПАО "Совкомбанк"</t>
  </si>
  <si>
    <t>СОВКОМБАНК</t>
  </si>
  <si>
    <t>27.11.1990</t>
  </si>
  <si>
    <t>156000, г. Кострома, пр. Текстильщиков, д. 46</t>
  </si>
  <si>
    <t>1144400000425</t>
  </si>
  <si>
    <t>АО КБ "Соколовский"</t>
  </si>
  <si>
    <t>СОКОЛОВСКИЙ</t>
  </si>
  <si>
    <t>11.05.1994</t>
  </si>
  <si>
    <t>119002,  г. Москва, улица Арбат, дом 43, строение 3</t>
  </si>
  <si>
    <t>1027739247227</t>
  </si>
  <si>
    <t>АО "Солид Банк"</t>
  </si>
  <si>
    <t>СОЛИД БАНК</t>
  </si>
  <si>
    <t>04.01.1991</t>
  </si>
  <si>
    <t>690091, г. Владивосток, ул. Алеутская, д. 33</t>
  </si>
  <si>
    <t>1024100000121</t>
  </si>
  <si>
    <t>АО КБ "Солидарность"</t>
  </si>
  <si>
    <t>СОЛИДАРНОСТЬ</t>
  </si>
  <si>
    <t>23.10.1990</t>
  </si>
  <si>
    <t>443099, г.Самара, ул.Куйбышева,90</t>
  </si>
  <si>
    <t>1026300001848</t>
  </si>
  <si>
    <t>"СОЦИУМ-БАНК" (ООО)</t>
  </si>
  <si>
    <t>СОЦИУМ-БАНК</t>
  </si>
  <si>
    <t>125190,  г. Москва, Ленинградский проспект, д. 80, корпус 16</t>
  </si>
  <si>
    <t>1037739058609</t>
  </si>
  <si>
    <t>Банк СОЮЗ (АО)</t>
  </si>
  <si>
    <t>СОЮЗ</t>
  </si>
  <si>
    <t>127030, г. Москва, ул. Сущевская, д. 27, стр. 1</t>
  </si>
  <si>
    <t>1027739447922</t>
  </si>
  <si>
    <t>ООО "СПЕЦСТРОЙБАНК"</t>
  </si>
  <si>
    <t>СПЕЦСТРОЙБАНК</t>
  </si>
  <si>
    <t>22.02.1993</t>
  </si>
  <si>
    <t>109004,  г. Москва, ул. Александра Солженицына, д. 12, стр. 4</t>
  </si>
  <si>
    <t>1027739412359</t>
  </si>
  <si>
    <t>ПАО Ставропольпромстройбанк</t>
  </si>
  <si>
    <t>СТАВРОПОЛЬПРОМСТРОЙБАНК</t>
  </si>
  <si>
    <t>355041, Ставропольский край, г.Ставрополь, ул. Краснофлотская, 88а</t>
  </si>
  <si>
    <t>1022600000092</t>
  </si>
  <si>
    <t>ООО КБ "Столичный Кредит"</t>
  </si>
  <si>
    <t>СТОЛИЧНЫЙ КРЕДИТ</t>
  </si>
  <si>
    <t>105005,  г. Москва, ул. Бауманская, д. 54, стр. 1</t>
  </si>
  <si>
    <t>1027739199927</t>
  </si>
  <si>
    <t>КБ "СТРОЙЛЕСБАНК" (ООО)</t>
  </si>
  <si>
    <t>СТРОЙЛЕСБАНК</t>
  </si>
  <si>
    <t>625000, г. Тюмень, ул. Республики, дом 65</t>
  </si>
  <si>
    <t>1028600003442</t>
  </si>
  <si>
    <t>АО "СМБСР Банк"</t>
  </si>
  <si>
    <t>СУМИТОМО МИЦУИ РУС БАНК</t>
  </si>
  <si>
    <t>07.04.2009</t>
  </si>
  <si>
    <t>123112, г. Москва, Пресненская набережная, д. 10</t>
  </si>
  <si>
    <t>1097711000045</t>
  </si>
  <si>
    <t>АО БАНК "СНГБ"</t>
  </si>
  <si>
    <t>СУРГУТНЕФТЕГАЗБАНК</t>
  </si>
  <si>
    <t>25.10.1990</t>
  </si>
  <si>
    <t>628404, Тюменская область, Ханты-Мансийский автономный округ - Югра, город Сургут, улица Григория Кукуевицкого, дом 19</t>
  </si>
  <si>
    <t>1028600001792</t>
  </si>
  <si>
    <t>АО "СЭБ Банк"</t>
  </si>
  <si>
    <t>СЭБ БАНК</t>
  </si>
  <si>
    <t>15.03.1995</t>
  </si>
  <si>
    <t>195009, г. Санкт-Петербург, ул. Михайлова, д.11</t>
  </si>
  <si>
    <t>1027800000910</t>
  </si>
  <si>
    <t>Таврический Банк (АО)</t>
  </si>
  <si>
    <t>ТАВРИЧЕСКИЙ БАНК</t>
  </si>
  <si>
    <t>21.04.1993</t>
  </si>
  <si>
    <t>191123 Санкт-Петербург, ул. Радищева, 39</t>
  </si>
  <si>
    <t>1027800000315</t>
  </si>
  <si>
    <t>АО "Таганрогбанк"</t>
  </si>
  <si>
    <t>ТАГАНРОГБАНК</t>
  </si>
  <si>
    <t>19.10.1994</t>
  </si>
  <si>
    <t>347900, Ростовская область, г.Таганрог, ул. Греческая, 71</t>
  </si>
  <si>
    <t>1026100002565</t>
  </si>
  <si>
    <t>ООО КБ "Тайдон"</t>
  </si>
  <si>
    <t>ТАЙДОН</t>
  </si>
  <si>
    <t>18.09.1992</t>
  </si>
  <si>
    <t>650070, Кемеровская область, г. Кемерово, пр. Молодежный, д. 5</t>
  </si>
  <si>
    <t>1024200685948</t>
  </si>
  <si>
    <t>АО Банк "ТКПБ"</t>
  </si>
  <si>
    <t>ТАМБОВКРЕДИТПРОМБАНК</t>
  </si>
  <si>
    <t>28.12.1990</t>
  </si>
  <si>
    <t>392000, г. Тамбов, ул. Советская, 118</t>
  </si>
  <si>
    <t>1026800000017</t>
  </si>
  <si>
    <t>АО "ТАТСОЦБАНК"</t>
  </si>
  <si>
    <t>ТАТСОЦБАНК</t>
  </si>
  <si>
    <t>12.10.1990</t>
  </si>
  <si>
    <t>420111, г.Казань, ул.Чернышевского, 18/23</t>
  </si>
  <si>
    <t>1021600000256</t>
  </si>
  <si>
    <t>АКБ "ТЕНДЕР-БАНК" (АО)</t>
  </si>
  <si>
    <t>ТЕНДЕР-БАНК</t>
  </si>
  <si>
    <t>125047,  г. Москва, ул. Гашека, д.2, стр.1</t>
  </si>
  <si>
    <t>1027739463300</t>
  </si>
  <si>
    <t>АО "Тимер Банк"</t>
  </si>
  <si>
    <t>ТИМЕР БАНК</t>
  </si>
  <si>
    <t>03.10.1991</t>
  </si>
  <si>
    <t>115054, г. Москва, ул. Бахрушина, д. 23, стр. 2</t>
  </si>
  <si>
    <t>1021600000146</t>
  </si>
  <si>
    <t>АО "Тинькофф Банк"</t>
  </si>
  <si>
    <t>ТИНЬКОФФ БАНК</t>
  </si>
  <si>
    <t>28.01.1994</t>
  </si>
  <si>
    <t>127287, г. Москва, ул. 2-я Хуторская, дом 38А, стр. 26</t>
  </si>
  <si>
    <t>1027739642281</t>
  </si>
  <si>
    <t>АО "Тойота Банк"</t>
  </si>
  <si>
    <t>ТОЙОТА БАНК</t>
  </si>
  <si>
    <t>03.04.2007</t>
  </si>
  <si>
    <t>127273, г. Москва, улица Отрадная, дом 2Б, строение 1</t>
  </si>
  <si>
    <t>1077711000058</t>
  </si>
  <si>
    <t>АО "Тольяттихимбанк"</t>
  </si>
  <si>
    <t>ТОЛЬЯТТИХИМБАНК</t>
  </si>
  <si>
    <t>445009, Самарская обл., г.Тольятти, ул.Горького, 96</t>
  </si>
  <si>
    <t>1026300001881</t>
  </si>
  <si>
    <t>ПАО "Томскпромстройбанк"</t>
  </si>
  <si>
    <t>ТОМСКПРОМСТРОЙБАНК</t>
  </si>
  <si>
    <t>10.01.1992</t>
  </si>
  <si>
    <t>634061, город Томск, проспект Фрунзе, 90</t>
  </si>
  <si>
    <t>1027000002446</t>
  </si>
  <si>
    <t>АО "Банк "Торжок"</t>
  </si>
  <si>
    <t>ТОРЖОК</t>
  </si>
  <si>
    <t>172002, Тверская область, г.Торжок, площадь Ананьина, дом 3</t>
  </si>
  <si>
    <t>1026900000170</t>
  </si>
  <si>
    <t>ТКБ БАНК ПАО</t>
  </si>
  <si>
    <t>ТРАНСКАПИТАЛБАНК</t>
  </si>
  <si>
    <t>24.12.1992</t>
  </si>
  <si>
    <t>109147,  г. Москва, ул.Воронцовская, д.27/35</t>
  </si>
  <si>
    <t>1027739186970</t>
  </si>
  <si>
    <t>АКБ "Трансстройбанк" (АО)</t>
  </si>
  <si>
    <t>ТРАНССТРОЙБАНК</t>
  </si>
  <si>
    <t>28.04.1994</t>
  </si>
  <si>
    <t>115093,  г. Москва, ул. Дубининская, д. 94.</t>
  </si>
  <si>
    <t>1027739582089</t>
  </si>
  <si>
    <t>Банк "ТРАСТ" (ПАО)</t>
  </si>
  <si>
    <t>ТРАСТ</t>
  </si>
  <si>
    <t>27.11.1995</t>
  </si>
  <si>
    <t>109004, город Москва, Известковый переулок, дом 3</t>
  </si>
  <si>
    <t>1027800000480</t>
  </si>
  <si>
    <t>АО "Углеметбанк"</t>
  </si>
  <si>
    <t>УГЛЕМЕТБАНК</t>
  </si>
  <si>
    <t>454138, г.Челябинск, ул.Молодогвардейцев, 17б</t>
  </si>
  <si>
    <t>1024200006434</t>
  </si>
  <si>
    <t>ООО "Унифондбанк"</t>
  </si>
  <si>
    <t>УНИФОНДБАНК</t>
  </si>
  <si>
    <t>127473, г. Москва, 1-ый Волконский переулок, дом 13</t>
  </si>
  <si>
    <t>1027739042143</t>
  </si>
  <si>
    <t>АО "УРАЛПРОМБАНК"</t>
  </si>
  <si>
    <t>УРАЛПРОМБАНК</t>
  </si>
  <si>
    <t>11.07.1994</t>
  </si>
  <si>
    <t>454090, г.Челябинск, ул.Свободы, 97</t>
  </si>
  <si>
    <t>1027400001727</t>
  </si>
  <si>
    <t>ПАО "БАНК УРАЛСИБ"</t>
  </si>
  <si>
    <t>УРАЛСИБ</t>
  </si>
  <si>
    <t>28.01.1993</t>
  </si>
  <si>
    <t>119048, г. Москва, ул. Ефремова, 8</t>
  </si>
  <si>
    <t>1020280000190</t>
  </si>
  <si>
    <t>ООО КБ "Уралфинанс"</t>
  </si>
  <si>
    <t>УРАЛФИНАНС</t>
  </si>
  <si>
    <t>07.02.1991</t>
  </si>
  <si>
    <t>620075, Свердловская область, г. Екатеринбург, ул. Кузнечная, д.83</t>
  </si>
  <si>
    <t>1026600001361</t>
  </si>
  <si>
    <t>ПАО КБ "УБРиР"</t>
  </si>
  <si>
    <t>УРАЛЬСКИЙ БАНК РЕКОНСТРУКЦИИ И РАЗВИТИЯ</t>
  </si>
  <si>
    <t>28.09.1990</t>
  </si>
  <si>
    <t>620014, г.Екатеринбург, ул. Сакко и Ванцетти, д.67</t>
  </si>
  <si>
    <t>1026600000350</t>
  </si>
  <si>
    <t>АО КБ "Урал ФД"</t>
  </si>
  <si>
    <t>УРАЛЬСКИЙ ФИНАНСОВЫЙ ДОМ</t>
  </si>
  <si>
    <t>614990, г. Пермь, ул. Ленина, 64</t>
  </si>
  <si>
    <t>1025900000048</t>
  </si>
  <si>
    <t>АО "Ури Банк"</t>
  </si>
  <si>
    <t>УРИ БАНК</t>
  </si>
  <si>
    <t>18.10.2007</t>
  </si>
  <si>
    <t>121099, г. Москва, Новинский бульвар, дом 8</t>
  </si>
  <si>
    <t>1077711000190</t>
  </si>
  <si>
    <t>АО "Банк Финсервис"</t>
  </si>
  <si>
    <t>ФИНСЕРВИС</t>
  </si>
  <si>
    <t>05.11.2001</t>
  </si>
  <si>
    <t>121151, г. Москва, Набережная Тараса Шевченко, дом 23 А, 2 этаж, пом. 1, ком. № 1</t>
  </si>
  <si>
    <t>1087711000013</t>
  </si>
  <si>
    <t>ПАО Банк "ФК Открытие"</t>
  </si>
  <si>
    <t>ФК ОТКРЫТИЕ</t>
  </si>
  <si>
    <t>15.12.1992</t>
  </si>
  <si>
    <t>115114, г. Москва, ул. Летниковская, д.2, стр.4</t>
  </si>
  <si>
    <t>1027739019208</t>
  </si>
  <si>
    <t>ООО "Фольксваген Банк РУС"</t>
  </si>
  <si>
    <t>ФОЛЬКСВАГЕН БАНК РУС</t>
  </si>
  <si>
    <t>02.07.2010</t>
  </si>
  <si>
    <t>117485, г. Москва, ул. Обручева, д. 30/1, стр. 2</t>
  </si>
  <si>
    <t>1107711000044</t>
  </si>
  <si>
    <t>АКБ "ФОРА-БАНК" (АО)</t>
  </si>
  <si>
    <t>ФОРА-БАНК</t>
  </si>
  <si>
    <t>27.05.1992</t>
  </si>
  <si>
    <t>119021,  г. Москва, Зубовский бульвар, д.25</t>
  </si>
  <si>
    <t>1027739553764</t>
  </si>
  <si>
    <t>АКБ "Форштадт" (АО)</t>
  </si>
  <si>
    <t>ФОРШТАДТ</t>
  </si>
  <si>
    <t>460001, Оренбургская область, г. Оренбург, ул. Чкалова, 35/1</t>
  </si>
  <si>
    <t>1025600000854</t>
  </si>
  <si>
    <t>ООО "ФФИН Банк"</t>
  </si>
  <si>
    <t>ФРИДОМ ФИНАНС</t>
  </si>
  <si>
    <t>127006, г. Москва, ул. Каретный ряд, д. 5/10, строение 2</t>
  </si>
  <si>
    <t>1026500000317</t>
  </si>
  <si>
    <t>ООО "Хакасский муниципальный банк"</t>
  </si>
  <si>
    <t>ХАКАССКИЙ МУНИЦИПАЛЬНЫЙ БАНК</t>
  </si>
  <si>
    <t>655017, Республика Хакасия, г.Абакан, ул.Хакасская, 73</t>
  </si>
  <si>
    <t>1021900002563</t>
  </si>
  <si>
    <t>ПАО Комбанк "Химик"</t>
  </si>
  <si>
    <t>ХИМИК</t>
  </si>
  <si>
    <t>606008, Нижегородская область, г.Дзержинск, улица Урицкого, 10 - Б</t>
  </si>
  <si>
    <t>1025200000198</t>
  </si>
  <si>
    <t>ООО "ХКФ Банк"</t>
  </si>
  <si>
    <t>ХКФ БАНК</t>
  </si>
  <si>
    <t>12.05.1992</t>
  </si>
  <si>
    <t>125040, г. Москва, ул. Правды, д. 8, корпус 1</t>
  </si>
  <si>
    <t>1027700280937</t>
  </si>
  <si>
    <t>АО КБ "Хлынов"</t>
  </si>
  <si>
    <t>ХЛЫНОВ</t>
  </si>
  <si>
    <t>06.03.1990</t>
  </si>
  <si>
    <t>610002, г.Киров, ул. Урицкого, д. 40</t>
  </si>
  <si>
    <t>1024300000042</t>
  </si>
  <si>
    <t>ПАО КБ "Центр-инвест"</t>
  </si>
  <si>
    <t>ЦЕНТР-ИНВЕСТ</t>
  </si>
  <si>
    <t>28.12.1992</t>
  </si>
  <si>
    <t>344000, г. Ростов-на-Дону, пр. Соколова, 62</t>
  </si>
  <si>
    <t>1026100001949</t>
  </si>
  <si>
    <t>АО АКБ "ЦентроКредит"</t>
  </si>
  <si>
    <t>ЦЕНТРОКРЕДИТ</t>
  </si>
  <si>
    <t>28.02.1992</t>
  </si>
  <si>
    <t>119017,  г. Москва, ул.Пятницкая, д.31/2, стр. 1</t>
  </si>
  <si>
    <t>1027739198387</t>
  </si>
  <si>
    <t>ЦМРБанк (ООО)</t>
  </si>
  <si>
    <t>ЦМРБАНК</t>
  </si>
  <si>
    <t>28.04.2015</t>
  </si>
  <si>
    <t>127055, г. Москва, ул. Палиха, д. 10, стр. 7</t>
  </si>
  <si>
    <t>1157700005759</t>
  </si>
  <si>
    <t>ООО "Чайна Констракшн Банк"</t>
  </si>
  <si>
    <t>ЧАЙНА КОНСТРАКШН БАНК</t>
  </si>
  <si>
    <t>04.03.2013</t>
  </si>
  <si>
    <t>101000, г. Москва, пр. Лубянский, д. 11/1, стр. 1</t>
  </si>
  <si>
    <t>1137711000030</t>
  </si>
  <si>
    <t>ООО "Чайнасельхозбанк"</t>
  </si>
  <si>
    <t>ЧАЙНАСЕЛЬХОЗБАНК</t>
  </si>
  <si>
    <t>25.09.2014</t>
  </si>
  <si>
    <t>1147711000051</t>
  </si>
  <si>
    <t>ПАО "ЧЕЛИНДБАНК"</t>
  </si>
  <si>
    <t>ЧЕЛИНДБАНК</t>
  </si>
  <si>
    <t>16.10.1990</t>
  </si>
  <si>
    <t>454091, г.Челябинск, ул.К.Маркса, 80</t>
  </si>
  <si>
    <t>1027400000110</t>
  </si>
  <si>
    <t>ПАО "ЧЕЛЯБИНВЕСТБАНК"</t>
  </si>
  <si>
    <t>ЧЕЛЯБИНВЕСТБАНК</t>
  </si>
  <si>
    <t>454113, г.Челябинск, пл.Революции, 8</t>
  </si>
  <si>
    <t>1027400001650</t>
  </si>
  <si>
    <t>ООО "Эйч-эс-би-си Банк (РР)"</t>
  </si>
  <si>
    <t>ЭЙЧ-ЭС-БИ-СИ БАНК (РР)</t>
  </si>
  <si>
    <t>23.04.1996</t>
  </si>
  <si>
    <t>115054, г. Москва, Павелецкая площадь, дом 2, строение 2</t>
  </si>
  <si>
    <t>1027739139075</t>
  </si>
  <si>
    <t>ООО КБ "ЭКО-ИНВЕСТ"</t>
  </si>
  <si>
    <t>ЭКО-ИНВЕСТ</t>
  </si>
  <si>
    <t>10.10.1994</t>
  </si>
  <si>
    <t>109240,  г. Москва, ул. Верхняя Радищевская, д.18, стр.2</t>
  </si>
  <si>
    <t>1027739469746</t>
  </si>
  <si>
    <t>АО "Экономбанк"</t>
  </si>
  <si>
    <t>ЭКОНОМБАНК</t>
  </si>
  <si>
    <t>29.12.1990</t>
  </si>
  <si>
    <t>410031, г.Саратов, ул.Радищева, 28</t>
  </si>
  <si>
    <t>1026400002067</t>
  </si>
  <si>
    <t>ЭКСИ-Банк (АО)</t>
  </si>
  <si>
    <t>ЭКСИ-БАНК</t>
  </si>
  <si>
    <t>14.10.1993</t>
  </si>
  <si>
    <t>197376, Санкт-Петербург, ул. Профессора Попова, д. 23</t>
  </si>
  <si>
    <t>1027800000942</t>
  </si>
  <si>
    <t>АО "Экспобанк"</t>
  </si>
  <si>
    <t>ЭКСПОБАНК</t>
  </si>
  <si>
    <t>107078, г. Москва, ул. Каланчевская, д. 29, стр. 2</t>
  </si>
  <si>
    <t>1217700369083</t>
  </si>
  <si>
    <t>ООО банк "Элита"</t>
  </si>
  <si>
    <t>ЭЛИТА</t>
  </si>
  <si>
    <t>06.03.1991</t>
  </si>
  <si>
    <t>248000, г. Калуга, ул. Московская, д. 6</t>
  </si>
  <si>
    <t>1024000001002</t>
  </si>
  <si>
    <t>АО "Эм-Ю-Эф-Джи Банк (Евразия)"</t>
  </si>
  <si>
    <t>ЭМ-Ю-ЭФ-ДЖИ БАНК (ЕВРАЗИЯ)</t>
  </si>
  <si>
    <t>29.05.2006</t>
  </si>
  <si>
    <t>125009, г. Москва, Романов переулок, д. 4, стр. 2</t>
  </si>
  <si>
    <t>1067711004492</t>
  </si>
  <si>
    <t>АКБ "Энергобанк" (АО)</t>
  </si>
  <si>
    <t>ЭНЕРГОБАНК</t>
  </si>
  <si>
    <t>30.10.1991</t>
  </si>
  <si>
    <t>420111, Республика Татарстан,  г.Казань, ул.Пушкина, д.13/52</t>
  </si>
  <si>
    <t>1021600000289</t>
  </si>
  <si>
    <t>КБ "ЭНЕРГОТРАНСБАНК" (АО)</t>
  </si>
  <si>
    <t>ЭНЕРГОТРАНСБАНК</t>
  </si>
  <si>
    <t>27.12.1990</t>
  </si>
  <si>
    <t>236016, г. Калининград,  ул. Клиническая , д.83"А"</t>
  </si>
  <si>
    <t>1023900000080</t>
  </si>
  <si>
    <t>Эс-Би-Ай Банк ООО</t>
  </si>
  <si>
    <t>ЭС-БИ-АЙ БАНК</t>
  </si>
  <si>
    <t>125315, г. Москва, Ленинградский проспект, д. 72, корп. 2, корп. 4</t>
  </si>
  <si>
    <t>1037739028678</t>
  </si>
  <si>
    <t>ООО "Ю Би Эс Банк"</t>
  </si>
  <si>
    <t>Ю БИ ЭС БАНК</t>
  </si>
  <si>
    <t>09.03.2006</t>
  </si>
  <si>
    <t>115054, г. Москва, Павелецкая пл., д. 2, стр. 2</t>
  </si>
  <si>
    <t>1067711001863</t>
  </si>
  <si>
    <t>ЮГ-Инвестбанк (ПАО)</t>
  </si>
  <si>
    <t>ЮГ-ИНВЕСТБАНК</t>
  </si>
  <si>
    <t>350000, г. Краснодар, ул. Красная, 113</t>
  </si>
  <si>
    <t>1022300001811</t>
  </si>
  <si>
    <t>АО ЮниКредит Банк</t>
  </si>
  <si>
    <t>ЮНИКРЕДИТ БАНК</t>
  </si>
  <si>
    <t>15.11.1991</t>
  </si>
  <si>
    <t>119034,  г. Москва, Пречистенская набережная, д.9</t>
  </si>
  <si>
    <t>1027739082106</t>
  </si>
  <si>
    <t>АО КБ "ЮНИСТРИМ"</t>
  </si>
  <si>
    <t>ЮНИСТРИМ</t>
  </si>
  <si>
    <t>31.05.2006</t>
  </si>
  <si>
    <t>127083, г. Москва, ул. Верхняя Масловка, д. 20, стр. 2</t>
  </si>
  <si>
    <t>1067711004437</t>
  </si>
  <si>
    <t>АО "Яндекс Банк"</t>
  </si>
  <si>
    <t>ЯНДЕКС</t>
  </si>
  <si>
    <t>04.08.1994</t>
  </si>
  <si>
    <t>123557,  г. Москва, ул. Грузинский вал, д.10, стр. 4</t>
  </si>
  <si>
    <t>1077711000091</t>
  </si>
  <si>
    <t>ИКБР "ЯРИНТЕРБАНК" (ООО)</t>
  </si>
  <si>
    <t>ЯРИНТЕРБАНК</t>
  </si>
  <si>
    <t>150000, г.Ярославль, ул.Собинова, д.30</t>
  </si>
  <si>
    <t>1027600000075</t>
  </si>
  <si>
    <t>bank_id</t>
  </si>
  <si>
    <t>ishod_ostatki_march21</t>
  </si>
  <si>
    <t>vhod_ostatki_march21</t>
  </si>
  <si>
    <t>ishod_ostatki_jul21</t>
  </si>
  <si>
    <t>vhod_ostatki_jul21</t>
  </si>
  <si>
    <t>amount_march21</t>
  </si>
  <si>
    <t>amount_jul21</t>
  </si>
  <si>
    <t>account_name</t>
  </si>
  <si>
    <t>amount</t>
  </si>
  <si>
    <t>date</t>
  </si>
  <si>
    <t>2021-07-01</t>
  </si>
  <si>
    <t>это точно в миллионах?</t>
  </si>
  <si>
    <t>Дт</t>
  </si>
  <si>
    <t>60405   П
A (до 31.01.2003)  Резервы на возможные потери (c 13.02.2018)
Долгосрочно арендуемые основные средства (до 31.01.2003)</t>
  </si>
  <si>
    <t>Кт</t>
  </si>
  <si>
    <t>РЧЛ_ОС</t>
  </si>
  <si>
    <t>РЧЛ_непроф</t>
  </si>
  <si>
    <t>РЧЛ_нефин_250</t>
  </si>
  <si>
    <t>РЧЛ_нефин_150</t>
  </si>
  <si>
    <t>РЧЛ_ПИФ</t>
  </si>
  <si>
    <t>РЧЛ_ИА</t>
  </si>
  <si>
    <t>Группа_КИ_ОС</t>
  </si>
  <si>
    <t>Группа_КИ_нефин_250</t>
  </si>
  <si>
    <t>Группа_КИ_нефин_150</t>
  </si>
  <si>
    <t xml:space="preserve">АКБ "Абсолют Банк" (ПАО) (2306) </t>
  </si>
  <si>
    <t xml:space="preserve">ПАО АКБ "АВАНГАРД" (2879) </t>
  </si>
  <si>
    <t xml:space="preserve">ООО Банк "Аверс" (415) </t>
  </si>
  <si>
    <t xml:space="preserve">АО "Автоградбанк" (1455) </t>
  </si>
  <si>
    <t xml:space="preserve">ООО "АвтоКредитБанк" (1973) </t>
  </si>
  <si>
    <t xml:space="preserve">ООО "АТБ" Банк (2776) </t>
  </si>
  <si>
    <t xml:space="preserve">БАНК "АГОРА" ООО (3231) </t>
  </si>
  <si>
    <t xml:space="preserve">АО КБ "АГРОПРОМКРЕДИТ" (2880) </t>
  </si>
  <si>
    <t xml:space="preserve">(АО "Банк "Агророс") (2860) </t>
  </si>
  <si>
    <t xml:space="preserve">"Азиатско-Тихоокеанский Банк" (АО) (1810) </t>
  </si>
  <si>
    <t xml:space="preserve">Азия-Инвест Банк (АО) (3303) </t>
  </si>
  <si>
    <t xml:space="preserve">АйСиБиСи Банк (АО) (3475) </t>
  </si>
  <si>
    <t xml:space="preserve">ПАО "АК БАРС" БАНК (2590) </t>
  </si>
  <si>
    <t xml:space="preserve">ПАО "АКИБАНК" (2587) </t>
  </si>
  <si>
    <t xml:space="preserve">АО "Банк Акцепт" (567) </t>
  </si>
  <si>
    <t xml:space="preserve">ПАО Банк "АЛЕКСАНДРОВСКИЙ" (53) </t>
  </si>
  <si>
    <t xml:space="preserve">АО АКБ "Алеф-Банк" (2119) </t>
  </si>
  <si>
    <t xml:space="preserve">АКБ "Алмазэргиэнбанк" АО (2602) </t>
  </si>
  <si>
    <t xml:space="preserve">ООО КБ "Алтайкапиталбанк" (2659) </t>
  </si>
  <si>
    <t xml:space="preserve">ООО "АЛТЫНБАНК" (2070) </t>
  </si>
  <si>
    <t xml:space="preserve">АО "АЛЬФА-БАНК" (1326) </t>
  </si>
  <si>
    <t xml:space="preserve">ООО "Америкэн Экспресс Банк" (3460) </t>
  </si>
  <si>
    <t xml:space="preserve">ООО КБ "АРЕСБАНК" (2914) </t>
  </si>
  <si>
    <t xml:space="preserve">АО комбанк "Арзамас" (1281) </t>
  </si>
  <si>
    <t xml:space="preserve">КБ "Байкалкредобанк" (АО) (2990) </t>
  </si>
  <si>
    <t xml:space="preserve">АО "БАЛАКОВО-БАНК" (444) </t>
  </si>
  <si>
    <t xml:space="preserve">ПАО "БАЛТИНВЕСТБАНК" (3176) </t>
  </si>
  <si>
    <t xml:space="preserve">ПАО "Банк "Санкт-Петербург" (436) </t>
  </si>
  <si>
    <t xml:space="preserve">Банк "СКС" (ООО) (3224) </t>
  </si>
  <si>
    <t xml:space="preserve">ООО "Банк 131" (3538) </t>
  </si>
  <si>
    <t xml:space="preserve">АО "БАНК БЕРЕЙТ" (3505) </t>
  </si>
  <si>
    <t xml:space="preserve">АО "Банк ДОМ.РФ" (2312) </t>
  </si>
  <si>
    <t xml:space="preserve">АО "Банк БЖФ" (3138) </t>
  </si>
  <si>
    <t xml:space="preserve">ПАО Банк ЗЕНИТ (3255) </t>
  </si>
  <si>
    <t xml:space="preserve">АО "Банк Интеза" (2216) </t>
  </si>
  <si>
    <t xml:space="preserve">ООО КБЭР "Банк Казани" (708) </t>
  </si>
  <si>
    <t xml:space="preserve">ООО "Банк БКФ" (2684) </t>
  </si>
  <si>
    <t xml:space="preserve">АО "Банк Кредит Свисс (Москва)" (2494) </t>
  </si>
  <si>
    <t xml:space="preserve">ООО Банк Оранжевый (1659) </t>
  </si>
  <si>
    <t xml:space="preserve">АО "БАНК ОРЕНБУРГ" (3269) </t>
  </si>
  <si>
    <t xml:space="preserve">ООО "банк Раунд" (2506) </t>
  </si>
  <si>
    <t xml:space="preserve">Банк РМП (АО) (2574) </t>
  </si>
  <si>
    <t xml:space="preserve">ООО "Банк РСИ" (3415) </t>
  </si>
  <si>
    <t xml:space="preserve">АО "БАНК СГБ" (2816) </t>
  </si>
  <si>
    <t xml:space="preserve">АО "Банк ФИНАМ" (2799) </t>
  </si>
  <si>
    <t xml:space="preserve">АО "Банк ЧБРР" (3527) </t>
  </si>
  <si>
    <t xml:space="preserve">ББР Банк (АО) (2929) </t>
  </si>
  <si>
    <t xml:space="preserve">АО УКБ "Белгородсоцбанк" (760) </t>
  </si>
  <si>
    <t xml:space="preserve">ПАО "Бест Эффортс Банк" (435) </t>
  </si>
  <si>
    <t xml:space="preserve">"БСТ-БАНК" АО (2883) </t>
  </si>
  <si>
    <t xml:space="preserve">АО "БКС Банк" (101) </t>
  </si>
  <si>
    <t xml:space="preserve">ООО "Бланк банк" (2368) </t>
  </si>
  <si>
    <t xml:space="preserve">АО "БМ-Банк" (2748) </t>
  </si>
  <si>
    <t xml:space="preserve">"БМВ Банк" ООО (3482) </t>
  </si>
  <si>
    <t xml:space="preserve">"БНП ПАРИБА БАНК" АО (3407) </t>
  </si>
  <si>
    <t xml:space="preserve">"Братский АНКБ" АО (1144) </t>
  </si>
  <si>
    <t xml:space="preserve">ПАО "БыстроБанк" (1745) </t>
  </si>
  <si>
    <t xml:space="preserve">АКБ "БЭНК ОФ ЧАЙНА" (АО) (2309) </t>
  </si>
  <si>
    <t xml:space="preserve">ООО "Вайлдберриз Банк" (841) </t>
  </si>
  <si>
    <t xml:space="preserve">АО КБ "ВАКОБАНК" (1291) </t>
  </si>
  <si>
    <t xml:space="preserve">АО "Великие Луки банк" (598) </t>
  </si>
  <si>
    <t xml:space="preserve">АО Банк "Венец" (524) </t>
  </si>
  <si>
    <t xml:space="preserve">АО "КАБ "Викинг" (2) </t>
  </si>
  <si>
    <t xml:space="preserve">ПАО "Витабанк" (356) </t>
  </si>
  <si>
    <t xml:space="preserve">АО "ВЛАДБИЗНЕСБАНК" (903) </t>
  </si>
  <si>
    <t xml:space="preserve">ООО КБ "ВНЕШФИНБАНК" (3173) </t>
  </si>
  <si>
    <t xml:space="preserve">АО "Банк "Вологжанин" (1896) </t>
  </si>
  <si>
    <t xml:space="preserve">ПАО КБ "Восточный" (1460) </t>
  </si>
  <si>
    <t xml:space="preserve">Банк "ВБРР" (АО) (3287) </t>
  </si>
  <si>
    <t xml:space="preserve">Банк ВТБ (ПАО) (1000) </t>
  </si>
  <si>
    <t xml:space="preserve">АО "ВУЗ-банк" (1557) </t>
  </si>
  <si>
    <t xml:space="preserve">Банк "Вятич" (ПАО) (2796) </t>
  </si>
  <si>
    <t xml:space="preserve">АО "Газнефтьбанк" (3223) </t>
  </si>
  <si>
    <t xml:space="preserve">Банк ГПБ (АО) (354) </t>
  </si>
  <si>
    <t xml:space="preserve">ООО КБ "ГТ банк" (665) </t>
  </si>
  <si>
    <t xml:space="preserve">АО "Газэнергобанк" (3252) </t>
  </si>
  <si>
    <t xml:space="preserve">КБ "Гарант-Инвест" (АО) (2576) </t>
  </si>
  <si>
    <t xml:space="preserve">АО "ГЕНБАНК" (2490) </t>
  </si>
  <si>
    <t xml:space="preserve">ООО КБ "Гефест" (1046) </t>
  </si>
  <si>
    <t xml:space="preserve">Банк Глобус (АО) (2438) </t>
  </si>
  <si>
    <t xml:space="preserve">ООО "Голдман Сакс Банк" (3490) </t>
  </si>
  <si>
    <t xml:space="preserve">АО "ГОРБАНК" (2982) </t>
  </si>
  <si>
    <t xml:space="preserve">АО "ГУТА-БАНК" (256) </t>
  </si>
  <si>
    <t xml:space="preserve">ООО МИБ "ДАЛЕНА" (1948) </t>
  </si>
  <si>
    <t xml:space="preserve">АО "Дальневосточный банк" (843) </t>
  </si>
  <si>
    <t xml:space="preserve">АО "Датабанк" (646) </t>
  </si>
  <si>
    <t xml:space="preserve">АО "Денизбанк Москва" (3330) </t>
  </si>
  <si>
    <t xml:space="preserve">АКБ "Держава" ПАО (2738) </t>
  </si>
  <si>
    <t xml:space="preserve">КБ "Дж.П. Морган Банк Интернешнл" (ООО) (2629) </t>
  </si>
  <si>
    <t xml:space="preserve">Джей энд Ти Банк (АО) (3061) </t>
  </si>
  <si>
    <t xml:space="preserve">ООО "Дойче Банк" (3328) </t>
  </si>
  <si>
    <t xml:space="preserve">КБ "Долинск" (АО) (857) </t>
  </si>
  <si>
    <t xml:space="preserve">ПАО "Донкомбанк" (492) </t>
  </si>
  <si>
    <t xml:space="preserve">МКБ "Дон-Тексбанк" ООО (1818) </t>
  </si>
  <si>
    <t xml:space="preserve">ООО КБ "Дружба" (990) </t>
  </si>
  <si>
    <t xml:space="preserve">АО ЕАТПБанк (1765) </t>
  </si>
  <si>
    <t xml:space="preserve">АО КИБ "ЕВРОАЛЬЯНС" (1781) </t>
  </si>
  <si>
    <t xml:space="preserve">АО АКБ "ЕВРОФИНАНС МОСНАРБАНК" (2402) </t>
  </si>
  <si>
    <t xml:space="preserve">ПАО "Банк "Екатеринбург" (3161) </t>
  </si>
  <si>
    <t xml:space="preserve">АО АИКБ "Енисейский объединенный банк" (2645) </t>
  </si>
  <si>
    <t xml:space="preserve">АО БАНК "Ермак" (1809) </t>
  </si>
  <si>
    <t xml:space="preserve">ООО "ЖИВАГО БАНК" (2065) </t>
  </si>
  <si>
    <t xml:space="preserve">ПАО "Запсибкомбанк" (918) </t>
  </si>
  <si>
    <t xml:space="preserve">"Банк Заречье" (АО) (817) </t>
  </si>
  <si>
    <t xml:space="preserve">ООО "ЗЕМКОМБАНК" (574) </t>
  </si>
  <si>
    <t xml:space="preserve">ООО "Земский банк" (2900) </t>
  </si>
  <si>
    <t xml:space="preserve">"ЗИРААТ БАНК (МОСКВА)" (АО) (2559) </t>
  </si>
  <si>
    <t xml:space="preserve">АО "ИК Банк" (1732) </t>
  </si>
  <si>
    <t xml:space="preserve">ООО "Икано Банк" (3519) </t>
  </si>
  <si>
    <t xml:space="preserve">ООО "Инбанк" (1829) </t>
  </si>
  <si>
    <t xml:space="preserve">ИНВЕСТТОРГБАНК АО (2763) </t>
  </si>
  <si>
    <t xml:space="preserve">ИНГ БАНК (ЕВРАЗИЯ) АО (2495) </t>
  </si>
  <si>
    <t xml:space="preserve">Банк ИПБ (АО) (600) </t>
  </si>
  <si>
    <t xml:space="preserve">АО КБ "ИС Банк" (3175) </t>
  </si>
  <si>
    <t xml:space="preserve">АО "ИТ Банк" (2609) </t>
  </si>
  <si>
    <t xml:space="preserve">Банк "ИТУРУП" (ООО) (2390) </t>
  </si>
  <si>
    <t xml:space="preserve">АО "ИШБАНК" (2867) </t>
  </si>
  <si>
    <t xml:space="preserve">Банк "Йошкар-Ола" (ПАО) (2802) </t>
  </si>
  <si>
    <t xml:space="preserve">ООО КБ "Калуга" (1151) </t>
  </si>
  <si>
    <t xml:space="preserve">ООО "Камкомбанк" (438) </t>
  </si>
  <si>
    <t xml:space="preserve">АО АБ "Капитал" (575) </t>
  </si>
  <si>
    <t xml:space="preserve">ПАО "КВАНТ МОБАЙЛ БАНК" (1189) </t>
  </si>
  <si>
    <t xml:space="preserve">ООО КБ "Кетовский" (842) </t>
  </si>
  <si>
    <t xml:space="preserve">КИВИ Банк (АО) (2241) </t>
  </si>
  <si>
    <t xml:space="preserve">АО "Классик Эконом Банк" (3298) </t>
  </si>
  <si>
    <t xml:space="preserve">ООО КБ "КОЛЬЦО УРАЛА" (65) </t>
  </si>
  <si>
    <t xml:space="preserve">АО "КОММЕРЦБАНК (ЕВРАЗИЯ)" (3333) </t>
  </si>
  <si>
    <t xml:space="preserve">"Коммерческий Индо Банк" ООО (3446) </t>
  </si>
  <si>
    <t xml:space="preserve">АО Банк "ККБ" (1087) </t>
  </si>
  <si>
    <t xml:space="preserve">КБ "Континенталь" ООО (3184) </t>
  </si>
  <si>
    <t xml:space="preserve">АО КБ "КОСМОС" (2245) </t>
  </si>
  <si>
    <t xml:space="preserve">ООО "Костромаселькомбанк" (1115) </t>
  </si>
  <si>
    <t xml:space="preserve">АО "КОШЕЛЕВ-БАНК" (3300) </t>
  </si>
  <si>
    <t xml:space="preserve">Креди Агриколь КИБ АО (1680) </t>
  </si>
  <si>
    <t xml:space="preserve">АО "Кредит Европа Банк (Россия)" (3311) </t>
  </si>
  <si>
    <t xml:space="preserve">Банк "КУБ" (АО) (2584) </t>
  </si>
  <si>
    <t xml:space="preserve">"Банк Кремлевский" ООО (2905) </t>
  </si>
  <si>
    <t xml:space="preserve">КБ "Крокус-Банк" (ООО) (2682) </t>
  </si>
  <si>
    <t xml:space="preserve">ООО "Крона-Банк" (2499) </t>
  </si>
  <si>
    <t xml:space="preserve">АО "Кросна-Банк" (2607) </t>
  </si>
  <si>
    <t xml:space="preserve">КБ "Кубань Кредит" ООО (2518) </t>
  </si>
  <si>
    <t xml:space="preserve">АО "Кубаньторгбанк" (478) </t>
  </si>
  <si>
    <t xml:space="preserve">АКБ "Кузбассхимбанк" (ПАО) (2868) </t>
  </si>
  <si>
    <t xml:space="preserve">АО "Кузнецкбизнесбанк" (1158) </t>
  </si>
  <si>
    <t xml:space="preserve">ПАО Банк "Кузнецкий" (609) </t>
  </si>
  <si>
    <t xml:space="preserve">ООО БАНК "КУРГАН" (2568) </t>
  </si>
  <si>
    <t xml:space="preserve">ООО "КЭБ ЭйчЭнБи Банк" (3525) </t>
  </si>
  <si>
    <t xml:space="preserve">АКБ "Ланта-Банк" (АО) (1920) </t>
  </si>
  <si>
    <t xml:space="preserve">Банк "Левобережный" (ПАО) (1343) </t>
  </si>
  <si>
    <t xml:space="preserve">КБ "ЛОКО-Банк" (АО) (2707) </t>
  </si>
  <si>
    <t xml:space="preserve">КБ "Максима" (ООО) (3379) </t>
  </si>
  <si>
    <t xml:space="preserve">"Банк "МБА-МОСКВА" ООО (3395) </t>
  </si>
  <si>
    <t xml:space="preserve">ООО КБ "МВС Банк" (2407) </t>
  </si>
  <si>
    <t xml:space="preserve">АО АКБ "МЕЖДУНАРОДНЫЙ ФИНАНСОВЫЙ КЛУБ" (2618) </t>
  </si>
  <si>
    <t xml:space="preserve">"Мерседес-Бенц Банк Рус" ООО (3473) </t>
  </si>
  <si>
    <t xml:space="preserve">ПАО АКБ "Металлинвестбанк" (2440) </t>
  </si>
  <si>
    <t xml:space="preserve">ПАО "МЕТКОМБАНК" (2443) </t>
  </si>
  <si>
    <t xml:space="preserve">АО "Мидзухо Банк (Москва)" (3337) </t>
  </si>
  <si>
    <t xml:space="preserve">АО "МБ Банк" (3396) </t>
  </si>
  <si>
    <t xml:space="preserve">АО КБ "Модульбанк" (1927) </t>
  </si>
  <si>
    <t xml:space="preserve">МОРСКОЙ БАНК (АО) (77) </t>
  </si>
  <si>
    <t xml:space="preserve">АО БАНК "МОСКВА-СИТИ" (3247) </t>
  </si>
  <si>
    <t xml:space="preserve">АО "МИнБанк" (912) </t>
  </si>
  <si>
    <t xml:space="preserve">АО "МОСКОМБАНК" (3172) </t>
  </si>
  <si>
    <t xml:space="preserve">ПАО "МОСКОВСКИЙ КРЕДИТНЫЙ БАНК" (1978) </t>
  </si>
  <si>
    <t xml:space="preserve">ПАО МОСОБЛБАНК (1751) </t>
  </si>
  <si>
    <t xml:space="preserve">КБ "Москоммерцбанк" (АО) (3365) </t>
  </si>
  <si>
    <t xml:space="preserve">АО МС Банк Рус (2789) </t>
  </si>
  <si>
    <t xml:space="preserve">БАНК "МСКБ" (АО) (2722) </t>
  </si>
  <si>
    <t xml:space="preserve">АО "МСП Банк" (3340) </t>
  </si>
  <si>
    <t xml:space="preserve">АО "МТИ Банк" (1052) </t>
  </si>
  <si>
    <t xml:space="preserve">ПАО "МТС-Банк" (2268) </t>
  </si>
  <si>
    <t xml:space="preserve">"Муниципальный Камчатпрофитбанк" (АО) (2103) </t>
  </si>
  <si>
    <t xml:space="preserve">Банк "Нальчик" ООО (695) </t>
  </si>
  <si>
    <t xml:space="preserve">АО "НДБанк" (2374) </t>
  </si>
  <si>
    <t xml:space="preserve">"Натиксис Банк АО" (3390) </t>
  </si>
  <si>
    <t xml:space="preserve">АО БАНК НБС (1949) </t>
  </si>
  <si>
    <t xml:space="preserve">"Нацинвестпромбанк" (АО) (3077) </t>
  </si>
  <si>
    <t xml:space="preserve">АКБ "НРБанк" (АО) (2170) </t>
  </si>
  <si>
    <t xml:space="preserve">АО Банк "Национальный стандарт" (3421) </t>
  </si>
  <si>
    <t xml:space="preserve">ПАО "НБД-Банк" (1966) </t>
  </si>
  <si>
    <t xml:space="preserve">АО КБ "НИБ" (2876) </t>
  </si>
  <si>
    <t xml:space="preserve">ПАО "НИКО-БАНК" (702) </t>
  </si>
  <si>
    <t xml:space="preserve">АО "НК Банк" (2755) </t>
  </si>
  <si>
    <t xml:space="preserve">АО АКБ "НОВИКОМБАНК" (2546) </t>
  </si>
  <si>
    <t xml:space="preserve">ПАО УКБ "Новобанк" (1352) </t>
  </si>
  <si>
    <t xml:space="preserve">ООО "НОВОКИБ" (1747) </t>
  </si>
  <si>
    <t xml:space="preserve">КБ "Новый век" (ООО) (3417) </t>
  </si>
  <si>
    <t xml:space="preserve">КБ "НМБ" ООО (2932) </t>
  </si>
  <si>
    <t xml:space="preserve">АО НОКССБАНК (3202) </t>
  </si>
  <si>
    <t xml:space="preserve">АКБ "НООСФЕРА" (АО) (2650) </t>
  </si>
  <si>
    <t xml:space="preserve">ПАО "Норвик Банк" (902) </t>
  </si>
  <si>
    <t xml:space="preserve">АО "НС Банк" (3124) </t>
  </si>
  <si>
    <t xml:space="preserve">Банк НФК (АО) (3437) </t>
  </si>
  <si>
    <t xml:space="preserve">КБ "ОБР" (ООО) (1016) </t>
  </si>
  <si>
    <t xml:space="preserve">АО Банк "Объединенный капитал" (2611) </t>
  </si>
  <si>
    <t xml:space="preserve">ООО "ОЗОН Банк" (3516) </t>
  </si>
  <si>
    <t xml:space="preserve">АО "ОТП Банк" (2766) </t>
  </si>
  <si>
    <t xml:space="preserve">АО "ПЕРВОУРАЛЬСКБАНК" (965) </t>
  </si>
  <si>
    <t xml:space="preserve">АО "Первый Дортрансбанк" (3271) </t>
  </si>
  <si>
    <t xml:space="preserve">АО "Первый Инвестиционный Банк" (604) </t>
  </si>
  <si>
    <t xml:space="preserve">ООО "Первый Клиентский Банк" (3436) </t>
  </si>
  <si>
    <t xml:space="preserve">АКБ "ПЕРЕСВЕТ" (ПАО) (2110) </t>
  </si>
  <si>
    <t xml:space="preserve">Банк Пермь (АО) (875) </t>
  </si>
  <si>
    <t xml:space="preserve">АО Банк "ПСКБ" (2551) </t>
  </si>
  <si>
    <t xml:space="preserve">АО КБ "Пойдём!" (2534) </t>
  </si>
  <si>
    <t xml:space="preserve">АО "Почта Банк" (650) </t>
  </si>
  <si>
    <t xml:space="preserve">АО АКИБ "Почтобанк" (1788) </t>
  </si>
  <si>
    <t xml:space="preserve">ООО "Примтеркомбанк" (21) </t>
  </si>
  <si>
    <t xml:space="preserve">ПАО АКБ "Приморье" (3001) </t>
  </si>
  <si>
    <t xml:space="preserve">ПАО СКБ Приморья "Примсоцбанк" (2733) </t>
  </si>
  <si>
    <t xml:space="preserve">АО КБ "Приобье" (537) </t>
  </si>
  <si>
    <t xml:space="preserve">Прио-Внешторгбанк (ПАО) (212) </t>
  </si>
  <si>
    <t xml:space="preserve">ООО "ПроКоммерцБанк" (2996) </t>
  </si>
  <si>
    <t xml:space="preserve">ПАО "Промсвязьбанк" (3251) </t>
  </si>
  <si>
    <t xml:space="preserve">ООО "Промсельхозбанк" (538) </t>
  </si>
  <si>
    <t xml:space="preserve">Банк ПТБ (ООО) (2638) </t>
  </si>
  <si>
    <t xml:space="preserve">АО "ПроБанк" (3296) </t>
  </si>
  <si>
    <t xml:space="preserve">АО Банк "Развитие-Столица" (3013) </t>
  </si>
  <si>
    <t xml:space="preserve">АО "Райффайзенбанк" (3292) </t>
  </si>
  <si>
    <t xml:space="preserve">КБ "РБА" (ООО) (3413) </t>
  </si>
  <si>
    <t xml:space="preserve">АО "РЕАЛИСТ БАНК" (1067) </t>
  </si>
  <si>
    <t xml:space="preserve">КБ "Ренессанс Кредит" (ООО) (3354) </t>
  </si>
  <si>
    <t xml:space="preserve">КБ "Рента-Банк" АО (3095) </t>
  </si>
  <si>
    <t xml:space="preserve">Банк "РЕСО Кредит" (АО) (3450) </t>
  </si>
  <si>
    <t xml:space="preserve">"Республиканский Кредитный Альянс" ООО (3017) </t>
  </si>
  <si>
    <t xml:space="preserve">АО "РН Банк" (170) </t>
  </si>
  <si>
    <t xml:space="preserve">ПАО РОСБАНК (2272) </t>
  </si>
  <si>
    <t xml:space="preserve">ПАО "РГС Банк" (3073) </t>
  </si>
  <si>
    <t xml:space="preserve">ПАО "РосДорБанк" (1573) </t>
  </si>
  <si>
    <t xml:space="preserve">АО "Россельхозбанк" (3349) </t>
  </si>
  <si>
    <t xml:space="preserve">АО "РФК-банк" (3099) </t>
  </si>
  <si>
    <t xml:space="preserve">РНКБ Банк (ПАО) (1354) </t>
  </si>
  <si>
    <t xml:space="preserve">МКИБ "РОССИТА-БАНК" ООО (3257) </t>
  </si>
  <si>
    <t xml:space="preserve">АО "АБ "РОССИЯ" (328) </t>
  </si>
  <si>
    <t xml:space="preserve">ООО КБ "РостФинанс" (481) </t>
  </si>
  <si>
    <t xml:space="preserve">АО РОСЭКСИМБАНК (2790) </t>
  </si>
  <si>
    <t xml:space="preserve">АО "Роял Кредит Банк" (783) </t>
  </si>
  <si>
    <t xml:space="preserve">АО КБ "РУСНАРБАНК" (3403) </t>
  </si>
  <si>
    <t xml:space="preserve">ООО "РУСБС" (779) </t>
  </si>
  <si>
    <t xml:space="preserve">ПАО КБ "РусьРегионБанк" (685) </t>
  </si>
  <si>
    <t xml:space="preserve">АО "Банк Русский Стандарт" (2289) </t>
  </si>
  <si>
    <t xml:space="preserve">"Русьуниверсалбанк" (ООО) (3293) </t>
  </si>
  <si>
    <t xml:space="preserve">АО КБ "САММИТ БАНК" (85) </t>
  </si>
  <si>
    <t xml:space="preserve">Санкт-Петербургский банк инвестиций (АО) (3468) </t>
  </si>
  <si>
    <t xml:space="preserve">ООО Банк "Саратов" (330) </t>
  </si>
  <si>
    <t xml:space="preserve">АО "САРОВБИЗНЕСБАНК" (2048) </t>
  </si>
  <si>
    <t xml:space="preserve">ПАО Сбербанк (1481) </t>
  </si>
  <si>
    <t xml:space="preserve">"СДМ-Банк" (ПАО) (1637) </t>
  </si>
  <si>
    <t xml:space="preserve">АО "СМП Банк" (3368) </t>
  </si>
  <si>
    <t xml:space="preserve">"Северный Народный Банк" (АО) (2721) </t>
  </si>
  <si>
    <t xml:space="preserve">"СеверСтройБанк" АО (3507) </t>
  </si>
  <si>
    <t xml:space="preserve">АО "СЕВЗАПИНВЕСТПРОМБАНК" (2152) </t>
  </si>
  <si>
    <t xml:space="preserve">ПАО КБ "Сельмашбанк" (106) </t>
  </si>
  <si>
    <t xml:space="preserve">Банк "СЕРВИС РЕЗЕРВ" (АО) (2034) </t>
  </si>
  <si>
    <t xml:space="preserve">"Сетелем Банк" ООО (2168) </t>
  </si>
  <si>
    <t xml:space="preserve">ПАО БАНК "СИАБ" (3245) </t>
  </si>
  <si>
    <t xml:space="preserve">"СИБСОЦБАНК" ООО (2015) </t>
  </si>
  <si>
    <t xml:space="preserve">ООО КБ "СИНКО-БАНК" (2838) </t>
  </si>
  <si>
    <t xml:space="preserve">КБ "СИСТЕМА" ООО (2846) </t>
  </si>
  <si>
    <t xml:space="preserve">АО "Сити Инвест Банк" (3194) </t>
  </si>
  <si>
    <t xml:space="preserve">АО КБ "Ситибанк" (2557) </t>
  </si>
  <si>
    <t xml:space="preserve">ПАО "СКБ-банк" (705) </t>
  </si>
  <si>
    <t xml:space="preserve">АКБ "СЛАВИЯ" (АО) (2664) </t>
  </si>
  <si>
    <t xml:space="preserve">АО НКБ "СЛАВЯНБАНК" (804) </t>
  </si>
  <si>
    <t xml:space="preserve">Банк "Снежинский" АО (1376) </t>
  </si>
  <si>
    <t xml:space="preserve">ПАО "Совкомбанк" (963) </t>
  </si>
  <si>
    <t xml:space="preserve">АО КБ "Соколовский" (2830) </t>
  </si>
  <si>
    <t xml:space="preserve">АО "Солид Банк" (1329) </t>
  </si>
  <si>
    <t xml:space="preserve">АО КБ "Солидарность" (554) </t>
  </si>
  <si>
    <t xml:space="preserve">"СОЦИУМ-БАНК" (ООО) (2881) </t>
  </si>
  <si>
    <t xml:space="preserve">Банк СОЮЗ (АО) (2307) </t>
  </si>
  <si>
    <t xml:space="preserve">ООО "СПЕЦСТРОЙБАНК" (236) </t>
  </si>
  <si>
    <t xml:space="preserve">ПАО Ставропольпромстройбанк (1288) </t>
  </si>
  <si>
    <t xml:space="preserve">ООО КБ "Столичный Кредит" (2853) </t>
  </si>
  <si>
    <t xml:space="preserve">КБ "СТРОЙЛЕСБАНК" (ООО) (2995) </t>
  </si>
  <si>
    <t xml:space="preserve">АО "СМБСР Банк" (3494) </t>
  </si>
  <si>
    <t xml:space="preserve">АО БАНК "СНГБ" (588) </t>
  </si>
  <si>
    <t xml:space="preserve">АО "СЭБ Банк" (3235) </t>
  </si>
  <si>
    <t xml:space="preserve">Таврический Банк (АО) (2304) </t>
  </si>
  <si>
    <t xml:space="preserve">АО "Таганрогбанк" (3136) </t>
  </si>
  <si>
    <t xml:space="preserve">ООО КБ "Тайдон" (2085) </t>
  </si>
  <si>
    <t xml:space="preserve">АО Банк "ТКПБ" (1312) </t>
  </si>
  <si>
    <t xml:space="preserve">АО "ТАТСОЦБАНК" (480) </t>
  </si>
  <si>
    <t xml:space="preserve">АКБ "ТЕНДЕР-БАНК" (АО) (2252) </t>
  </si>
  <si>
    <t xml:space="preserve">АО "Тимер Банк" (1581) </t>
  </si>
  <si>
    <t xml:space="preserve">АО "Тинькофф Банк" (2673) </t>
  </si>
  <si>
    <t xml:space="preserve">АО "Тойота Банк" (3470) </t>
  </si>
  <si>
    <t xml:space="preserve">АО "Тольяттихимбанк" (2507) </t>
  </si>
  <si>
    <t xml:space="preserve">ПАО "Томскпромстройбанк" (1720) </t>
  </si>
  <si>
    <t xml:space="preserve">АО "Банк "Торжок" (933) </t>
  </si>
  <si>
    <t xml:space="preserve">ТКБ БАНК ПАО (2210) </t>
  </si>
  <si>
    <t xml:space="preserve">АКБ "Трансстройбанк" (АО) (2807) </t>
  </si>
  <si>
    <t xml:space="preserve">Банк "ТРАСТ" (ПАО) (3279) </t>
  </si>
  <si>
    <t xml:space="preserve">АО "Углеметбанк" (2997) </t>
  </si>
  <si>
    <t xml:space="preserve">ООО "Унифондбанк" (3416) </t>
  </si>
  <si>
    <t xml:space="preserve">АО "УРАЛПРОМБАНК" (2964) </t>
  </si>
  <si>
    <t xml:space="preserve">ПАО "БАНК УРАЛСИБ" (2275) </t>
  </si>
  <si>
    <t xml:space="preserve">ООО КБ "Уралфинанс" (1370) </t>
  </si>
  <si>
    <t xml:space="preserve">ПАО КБ "УБРиР" (429) </t>
  </si>
  <si>
    <t xml:space="preserve">АО КБ "Урал ФД" (249) </t>
  </si>
  <si>
    <t xml:space="preserve">АО "Ури Банк" (3479) </t>
  </si>
  <si>
    <t xml:space="preserve">АО "Банк Финсервис" (3388) </t>
  </si>
  <si>
    <t xml:space="preserve">ПАО Банк "ФК Открытие" (2209) </t>
  </si>
  <si>
    <t xml:space="preserve">ООО "Фольксваген Банк РУС" (3500) </t>
  </si>
  <si>
    <t xml:space="preserve">АКБ "ФОРА-БАНК" (АО) (1885) </t>
  </si>
  <si>
    <t xml:space="preserve">АКБ "Форштадт" (АО) (2208) </t>
  </si>
  <si>
    <t xml:space="preserve">ООО "ФФИН Банк" (1143) </t>
  </si>
  <si>
    <t xml:space="preserve">ООО "Хакасский муниципальный банк" (1049) </t>
  </si>
  <si>
    <t xml:space="preserve">ПАО Комбанк "Химик" (1114) </t>
  </si>
  <si>
    <t xml:space="preserve">ООО "ХКФ Банк" (316) </t>
  </si>
  <si>
    <t xml:space="preserve">АО КБ "Хлынов" (254) </t>
  </si>
  <si>
    <t xml:space="preserve">ПАО КБ "Центр-инвест" (2225) </t>
  </si>
  <si>
    <t xml:space="preserve">АО АКБ "ЦентроКредит" (121) </t>
  </si>
  <si>
    <t xml:space="preserve">ЦМРБанк (ООО) (3531) </t>
  </si>
  <si>
    <t xml:space="preserve">ООО "Чайна Констракшн Банк" (3515) </t>
  </si>
  <si>
    <t xml:space="preserve">ООО "Чайнасельхозбанк" (3529) </t>
  </si>
  <si>
    <t xml:space="preserve">ПАО "ЧЕЛИНДБАНК" (485) </t>
  </si>
  <si>
    <t xml:space="preserve">ПАО "ЧЕЛЯБИНВЕСТБАНК" (493) </t>
  </si>
  <si>
    <t xml:space="preserve">ООО "Эйч-эс-би-си Банк (РР)" (3290) </t>
  </si>
  <si>
    <t xml:space="preserve">ООО КБ "ЭКО-ИНВЕСТ" (3116) </t>
  </si>
  <si>
    <t xml:space="preserve">АО "Экономбанк" (1319) </t>
  </si>
  <si>
    <t xml:space="preserve">ЭКСИ-Банк (АО) (2530) </t>
  </si>
  <si>
    <t xml:space="preserve">АО "Экспобанк" (2998) </t>
  </si>
  <si>
    <t xml:space="preserve">ООО банк "Элита" (1399) </t>
  </si>
  <si>
    <t xml:space="preserve">АО "Эм-Ю-Эф-Джи Банк (Евразия)" (3465) </t>
  </si>
  <si>
    <t xml:space="preserve">АКБ "Энергобанк" (АО) (67) </t>
  </si>
  <si>
    <t xml:space="preserve">КБ "ЭНЕРГОТРАНСБАНК" (АО) (1307) </t>
  </si>
  <si>
    <t xml:space="preserve">Эс-Би-Ай Банк ООО (3185) </t>
  </si>
  <si>
    <t xml:space="preserve">ООО "Ю Би Эс Банк" (3463) </t>
  </si>
  <si>
    <t xml:space="preserve">ЮГ-Инвестбанк (ПАО) (2772) </t>
  </si>
  <si>
    <t xml:space="preserve">АО ЮниКредит Банк (1) </t>
  </si>
  <si>
    <t xml:space="preserve">АО КБ "ЮНИСТРИМ" (3467) </t>
  </si>
  <si>
    <t xml:space="preserve">АО "Яндекс Банк" (3027) </t>
  </si>
  <si>
    <t xml:space="preserve">ИКБР "ЯРИНТЕРБАНК" (ООО) (2564) </t>
  </si>
  <si>
    <t>ratio_name</t>
  </si>
  <si>
    <t>ratio_value</t>
  </si>
  <si>
    <t>ratio_ref_value</t>
  </si>
  <si>
    <t>Н1.0</t>
  </si>
  <si>
    <t>Текущее значение норматива Н1.0, %</t>
  </si>
  <si>
    <t>Скорректированные активы, млн. руб.</t>
  </si>
  <si>
    <t>Скорректированный норматив Н1.0, %</t>
  </si>
  <si>
    <t>Разница, п.п.</t>
  </si>
  <si>
    <t>Уровень докапитализации при падении ниже 8%</t>
  </si>
  <si>
    <t>Уровень докапитализации при падении ниже 11.5%</t>
  </si>
  <si>
    <t>Уровень норматива при докап. 8%</t>
  </si>
  <si>
    <t>Уровень норматива при докап. 11.5%</t>
  </si>
  <si>
    <t>РЧЛ_итог_жесткий</t>
  </si>
  <si>
    <t>РЧЛ_итог_мягкий</t>
  </si>
  <si>
    <t>Докапитализация при РЧЛ = 30%</t>
  </si>
  <si>
    <t>Новый капитал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</si>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</sst>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₽_-;\-* #,##0.00\ _₽_-;_-* &quot;-&quot;??\ _₽_-;_-@_-"/>
    <numFmt numFmtId="165" formatCode="#,##0.0"/>
    <numFmt numFmtId="166" formatCode="_-* #,##0\ _₽_-;\-* #,##0\ _₽_-;_-* &quot;-&quot;??\ _₽_-;_-@_-"/>
    <numFmt numFmtId="167" formatCode="0.0"/>
  </numFmts>
  <fonts count="16" x14ac:knownFonts="1">
    <font>
      <sz val="11"/>
      <color theme="1"/>
      <name val="Calibri"/>
      <family val="2"/>
      <scheme val="minor"/>
    </font>
    <font>
      <sz val="1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name val="Arial"/>
      <family val="2"/>
      <charset val="204"/>
    </font>
    <font>
      <sz val="8"/>
      <color indexed="8"/>
      <name val="Arial"/>
      <family val="2"/>
      <charset val="204"/>
    </font>
    <font>
      <sz val="8"/>
      <color indexed="10"/>
      <name val="Arial"/>
      <family val="2"/>
      <charset val="204"/>
    </font>
    <font>
      <sz val="1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sz val="1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u/>
      <sz val="11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4" fillId="0" borderId="0"/>
    <xf numFmtId="164" fontId="14" fillId="0" borderId="0" applyFont="0" applyFill="0" applyBorder="0" applyAlignment="0" applyProtection="0"/>
  </cellStyleXfs>
  <cellXfs count="68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" fontId="1" fillId="2" borderId="1" xfId="1" applyNumberForma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1" fontId="1" fillId="3" borderId="1" xfId="1" applyNumberFormat="1" applyFill="1" applyBorder="1" applyAlignment="1">
      <alignment horizontal="left" vertical="center"/>
    </xf>
    <xf numFmtId="49" fontId="5" fillId="0" borderId="2" xfId="2" applyNumberFormat="1" applyFont="1" applyBorder="1" applyAlignment="1" applyProtection="1">
      <alignment vertical="top"/>
      <protection locked="0"/>
    </xf>
    <xf numFmtId="0" fontId="4" fillId="0" borderId="0" xfId="2"/>
    <xf numFmtId="49" fontId="0" fillId="0" borderId="0" xfId="0" applyNumberFormat="1"/>
    <xf numFmtId="4" fontId="0" fillId="0" borderId="0" xfId="0" applyNumberFormat="1"/>
    <xf numFmtId="165" fontId="2" fillId="0" borderId="1" xfId="0" applyNumberFormat="1" applyFont="1" applyBorder="1"/>
    <xf numFmtId="49" fontId="4" fillId="0" borderId="0" xfId="2" applyNumberFormat="1"/>
    <xf numFmtId="3" fontId="7" fillId="2" borderId="1" xfId="1" applyNumberFormat="1" applyFont="1" applyFill="1" applyBorder="1" applyAlignment="1">
      <alignment horizontal="right" vertical="center"/>
    </xf>
    <xf numFmtId="165" fontId="7" fillId="2" borderId="1" xfId="1" applyNumberFormat="1" applyFont="1" applyFill="1" applyBorder="1" applyAlignment="1">
      <alignment horizontal="right" vertical="center"/>
    </xf>
    <xf numFmtId="4" fontId="8" fillId="3" borderId="1" xfId="0" applyNumberFormat="1" applyFont="1" applyFill="1" applyBorder="1"/>
    <xf numFmtId="165" fontId="7" fillId="0" borderId="1" xfId="0" applyNumberFormat="1" applyFont="1" applyBorder="1"/>
    <xf numFmtId="0" fontId="11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/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3" fontId="0" fillId="0" borderId="0" xfId="0" applyNumberFormat="1"/>
    <xf numFmtId="49" fontId="5" fillId="4" borderId="2" xfId="2" applyNumberFormat="1" applyFont="1" applyFill="1" applyBorder="1" applyAlignment="1" applyProtection="1">
      <alignment horizontal="left" vertical="top" wrapText="1" indent="1"/>
      <protection locked="0"/>
    </xf>
    <xf numFmtId="49" fontId="5" fillId="0" borderId="2" xfId="2" applyNumberFormat="1" applyFont="1" applyBorder="1" applyAlignment="1" applyProtection="1">
      <alignment horizontal="left" vertical="top" wrapText="1" indent="1"/>
      <protection locked="0"/>
    </xf>
    <xf numFmtId="0" fontId="0" fillId="0" borderId="0" xfId="0"/>
    <xf numFmtId="0" fontId="5" fillId="4" borderId="2" xfId="2" applyFont="1" applyFill="1" applyBorder="1" applyAlignment="1" applyProtection="1">
      <alignment horizontal="left" vertical="top" wrapText="1" indent="1"/>
      <protection locked="0"/>
    </xf>
    <xf numFmtId="0" fontId="2" fillId="0" borderId="1" xfId="0" applyFont="1" applyBorder="1"/>
    <xf numFmtId="0" fontId="12" fillId="0" borderId="5" xfId="0" applyFont="1" applyBorder="1" applyAlignment="1">
      <alignment horizontal="center" vertical="top"/>
    </xf>
    <xf numFmtId="0" fontId="0" fillId="0" borderId="0" xfId="0"/>
    <xf numFmtId="0" fontId="12" fillId="0" borderId="5" xfId="0" applyFont="1" applyBorder="1" applyAlignment="1">
      <alignment horizontal="center" vertical="top"/>
    </xf>
    <xf numFmtId="2" fontId="12" fillId="0" borderId="5" xfId="0" applyNumberFormat="1" applyFont="1" applyBorder="1" applyAlignment="1">
      <alignment horizontal="center" vertical="top"/>
    </xf>
    <xf numFmtId="2" fontId="0" fillId="0" borderId="0" xfId="0" applyNumberFormat="1"/>
    <xf numFmtId="0" fontId="0" fillId="0" borderId="0" xfId="0" applyNumberFormat="1"/>
    <xf numFmtId="0" fontId="4" fillId="0" borderId="0" xfId="2" applyNumberFormat="1"/>
    <xf numFmtId="0" fontId="5" fillId="4" borderId="0" xfId="2" applyNumberFormat="1" applyFont="1" applyFill="1" applyAlignment="1" applyProtection="1">
      <alignment vertical="top"/>
      <protection locked="0"/>
    </xf>
    <xf numFmtId="0" fontId="5" fillId="4" borderId="2" xfId="2" applyNumberFormat="1" applyFont="1" applyFill="1" applyBorder="1" applyAlignment="1" applyProtection="1">
      <alignment horizontal="left" vertical="top" wrapText="1" indent="1"/>
      <protection locked="0"/>
    </xf>
    <xf numFmtId="0" fontId="13" fillId="0" borderId="0" xfId="0" applyFont="1"/>
    <xf numFmtId="0" fontId="0" fillId="0" borderId="0" xfId="0"/>
    <xf numFmtId="166" fontId="0" fillId="0" borderId="0" xfId="3" applyNumberFormat="1" applyFont="1"/>
    <xf numFmtId="49" fontId="4" fillId="5" borderId="0" xfId="2" applyNumberFormat="1" applyFill="1"/>
    <xf numFmtId="0" fontId="0" fillId="5" borderId="0" xfId="0" applyFill="1"/>
    <xf numFmtId="166" fontId="0" fillId="5" borderId="0" xfId="3" applyNumberFormat="1" applyFont="1" applyFill="1"/>
    <xf numFmtId="0" fontId="4" fillId="5" borderId="0" xfId="2" applyFill="1"/>
    <xf numFmtId="0" fontId="0" fillId="0" borderId="0" xfId="0" applyAlignment="1">
      <alignment wrapText="1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11" fillId="3" borderId="6" xfId="0" applyFont="1" applyFill="1" applyBorder="1" applyAlignment="1">
      <alignment horizontal="center" vertical="center" wrapText="1"/>
    </xf>
    <xf numFmtId="10" fontId="0" fillId="0" borderId="0" xfId="0" applyNumberFormat="1"/>
    <xf numFmtId="0" fontId="11" fillId="3" borderId="0" xfId="0" applyFont="1" applyFill="1" applyBorder="1" applyAlignment="1">
      <alignment horizontal="center" vertical="center" wrapText="1"/>
    </xf>
    <xf numFmtId="0" fontId="15" fillId="3" borderId="6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 applyFont="1"/>
    <xf numFmtId="0" fontId="0" fillId="0" borderId="0" xfId="0"/>
    <xf numFmtId="167" fontId="0" fillId="0" borderId="0" xfId="0" applyNumberFormat="1"/>
    <xf numFmtId="0" fontId="11" fillId="6" borderId="0" xfId="0" applyFont="1" applyFill="1" applyBorder="1" applyAlignment="1">
      <alignment horizontal="center" vertical="center" wrapText="1"/>
    </xf>
    <xf numFmtId="165" fontId="0" fillId="0" borderId="0" xfId="0" applyNumberFormat="1"/>
    <xf numFmtId="0" fontId="2" fillId="0" borderId="0" xfId="0" applyFont="1" applyAlignment="1">
      <alignment horizontal="right" vertical="center"/>
    </xf>
    <xf numFmtId="0" fontId="0" fillId="0" borderId="0" xfId="0"/>
    <xf numFmtId="49" fontId="5" fillId="4" borderId="2" xfId="2" applyNumberFormat="1" applyFont="1" applyFill="1" applyBorder="1" applyAlignment="1" applyProtection="1">
      <alignment horizontal="left" vertical="top" wrapText="1" indent="1"/>
      <protection locked="0"/>
    </xf>
    <xf numFmtId="0" fontId="0" fillId="0" borderId="3" xfId="0" applyBorder="1"/>
    <xf numFmtId="0" fontId="0" fillId="0" borderId="4" xfId="0" applyBorder="1"/>
    <xf numFmtId="49" fontId="6" fillId="4" borderId="2" xfId="2" applyNumberFormat="1" applyFont="1" applyFill="1" applyBorder="1" applyAlignment="1" applyProtection="1">
      <alignment horizontal="left" vertical="top" wrapText="1" indent="1"/>
      <protection locked="0"/>
    </xf>
    <xf numFmtId="49" fontId="5" fillId="0" borderId="2" xfId="2" applyNumberFormat="1" applyFont="1" applyBorder="1" applyAlignment="1" applyProtection="1">
      <alignment horizontal="left" vertical="top" wrapText="1" indent="1"/>
      <protection locked="0"/>
    </xf>
    <xf numFmtId="0" fontId="12" fillId="0" borderId="5" xfId="0" applyFont="1" applyBorder="1" applyAlignment="1">
      <alignment horizontal="center" vertical="top"/>
    </xf>
  </cellXfs>
  <cellStyles count="4">
    <cellStyle name="Comma" xfId="3" builtinId="3"/>
    <cellStyle name="Normal" xfId="0" builtinId="0"/>
    <cellStyle name="Обычный 2" xfId="2" xr:uid="{00000000-0005-0000-0000-000002000000}"/>
    <cellStyle name="Обычный 4" xfId="1" xr:uid="{00000000-0005-0000-0000-000001000000}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imes New Roman"/>
        <family val="1"/>
        <charset val="204"/>
        <scheme val="none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1" indent="0" justifyLastLine="0" shrinkToFit="0" readingOrder="0"/>
    </dxf>
    <dxf>
      <numFmt numFmtId="165" formatCode="#,##0.0"/>
    </dxf>
    <dxf>
      <numFmt numFmtId="167" formatCode="0.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charset val="204"/>
        <scheme val="none"/>
      </font>
      <numFmt numFmtId="4" formatCode="#,##0.00"/>
      <fill>
        <patternFill patternType="solid">
          <fgColor indexed="64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charset val="204"/>
        <scheme val="none"/>
      </font>
      <numFmt numFmtId="165" formatCode="#,##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charset val="204"/>
        <scheme val="none"/>
      </font>
      <numFmt numFmtId="165" formatCode="#,##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charset val="204"/>
        <scheme val="none"/>
      </font>
      <numFmt numFmtId="165" formatCode="#,##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charset val="204"/>
        <scheme val="none"/>
      </font>
      <numFmt numFmtId="165" formatCode="#,##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charset val="204"/>
        <scheme val="none"/>
      </font>
      <numFmt numFmtId="165" formatCode="#,##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charset val="204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charset val="204"/>
        <scheme val="none"/>
      </font>
      <numFmt numFmtId="165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charset val="204"/>
        <scheme val="none"/>
      </font>
      <fill>
        <patternFill patternType="solid">
          <fgColor indexed="8"/>
          <bgColor indexed="9"/>
        </patternFill>
      </fill>
      <alignment horizontal="left" vertical="top" textRotation="0" wrapText="1" indent="1" justifyLastLine="0" shrinkToFit="0" readingOrder="0"/>
      <border diagonalUp="0" diagonalDown="0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vertical/>
        <horizontal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1C9707-7BAD-114E-A91E-CBBF7AB31D4D}" name="Table1" displayName="Table1" ref="A7:AF342" totalsRowShown="0" headerRowDxfId="0">
  <autoFilter ref="A7:AF342" xr:uid="{3F1C9707-7BAD-114E-A91E-CBBF7AB31D4D}"/>
  <sortState xmlns:xlrd2="http://schemas.microsoft.com/office/spreadsheetml/2017/richdata2" ref="A8:AF342">
    <sortCondition descending="1" ref="D7:D342"/>
  </sortState>
  <tableColumns count="32">
    <tableColumn id="1" xr3:uid="{7717B3E0-F6D1-7646-B839-E532C62C347B}" name="Column1" dataDxfId="22" dataCellStyle="Обычный 2"/>
    <tableColumn id="2" xr3:uid="{B16FE930-86CD-2D42-9002-CC11B690C07E}" name="Column2" dataDxfId="21" dataCellStyle="Обычный 4"/>
    <tableColumn id="3" xr3:uid="{A2185C84-A29D-9144-82D0-1A9CE3108A9C}" name="Column3" dataDxfId="20" dataCellStyle="Обычный 4"/>
    <tableColumn id="4" xr3:uid="{8A0AC439-2085-F549-B599-6B9A605F32CC}" name="Капитал" dataDxfId="19" dataCellStyle="Обычный 4"/>
    <tableColumn id="5" xr3:uid="{8CA709AE-A0F0-2849-A7AA-3767AD773615}" name="ИА" dataDxfId="18" dataCellStyle="Обычный 4"/>
    <tableColumn id="6" xr3:uid="{8339E1FF-9CED-5045-8133-0BE1CA3D2472}" name="ОС с риск-весом 100%" dataDxfId="17"/>
    <tableColumn id="7" xr3:uid="{192A7236-6712-2741-A813-69D7D6DC0D06}" name="ОС и прочие непрофильные активы с риск-весом 150%" dataDxfId="16"/>
    <tableColumn id="8" xr3:uid="{20FA59FD-21F6-5648-8549-24F81293D306}" name="Вложения в нефинансовые компании (250%)" dataDxfId="15"/>
    <tableColumn id="9" xr3:uid="{C3A64E22-5C87-8340-A589-BCEC7C7EBC11}" name="Вложения в нефинансовые компании (150%)" dataDxfId="14"/>
    <tableColumn id="10" xr3:uid="{89F242EE-9565-9C42-AB0D-C536C8FE9B10}" name="ПИФы (50%)" dataDxfId="13"/>
    <tableColumn id="11" xr3:uid="{830026B8-42F3-604A-9A9F-9AA18B3ED65A}" name="Доля ИА" dataDxfId="12"/>
    <tableColumn id="12" xr3:uid="{1C4F844D-437C-9A40-88F6-F181CEEE19F2}" name="РЧЛ_ОС" dataDxfId="11"/>
    <tableColumn id="13" xr3:uid="{D863A3D3-87F2-964C-A65E-5EE986146960}" name="Группа_КИ_ОС" dataDxfId="10"/>
    <tableColumn id="14" xr3:uid="{D717B74A-B5B1-B341-9E4B-CD11A204BC18}" name="РЧЛ_непроф" dataDxfId="9"/>
    <tableColumn id="15" xr3:uid="{16C774D6-61FA-2F44-ACD0-D367E330AF8A}" name="РЧЛ_нефин_250" dataDxfId="8"/>
    <tableColumn id="16" xr3:uid="{A797664B-D074-8441-9D0D-2A5BFFF12839}" name="Группа_КИ_нефин_250" dataDxfId="7"/>
    <tableColumn id="17" xr3:uid="{4D1210B9-8637-8C49-8041-893C8F451554}" name="РЧЛ_нефин_150" dataDxfId="6"/>
    <tableColumn id="18" xr3:uid="{0570D97F-633C-834C-94AB-BAE369334A51}" name="Группа_КИ_нефин_150" dataDxfId="5"/>
    <tableColumn id="19" xr3:uid="{D14B07B8-A01E-A241-B62F-E04E06B09D78}" name="РЧЛ_ПИФ" dataDxfId="4"/>
    <tableColumn id="20" xr3:uid="{8C23339E-71FF-9B46-9454-5065B72BA1ED}" name="РЧЛ_ИА" dataDxfId="3"/>
    <tableColumn id="21" xr3:uid="{F17603F2-9CAF-7D4D-9A8E-66EC760DFAD7}" name="РЧЛ_итог_жесткий"/>
    <tableColumn id="22" xr3:uid="{21110FD5-C53F-234D-91A4-42436EBBA71C}" name="РЧЛ_итог_мягкий"/>
    <tableColumn id="23" xr3:uid="{B8CBB177-1D82-424F-AB31-AE967263286B}" name="Докапитализация при РЧЛ = 30%" dataDxfId="2"/>
    <tableColumn id="24" xr3:uid="{8BBC58B0-9FFC-5A4B-B47E-6BD0263F6221}" name="Новый капитал" dataDxfId="1"/>
    <tableColumn id="25" xr3:uid="{C51223B5-7E30-1F4D-B568-E5535167CB43}" name="Текущее значение норматива Н1.0, %"/>
    <tableColumn id="26" xr3:uid="{86653F22-24D0-2B47-9D6B-43FC2A5450B3}" name="Скорректированные активы, млн. руб."/>
    <tableColumn id="27" xr3:uid="{0B9E8743-7F0C-504A-A808-590E45E617E7}" name="Скорректированный норматив Н1.0, %"/>
    <tableColumn id="28" xr3:uid="{AB971042-F8F7-B94E-904F-D39E4867E0A9}" name="Разница, п.п."/>
    <tableColumn id="29" xr3:uid="{7D54E545-8857-0B4A-9B4A-4087853C6E82}" name="Уровень докапитализации при падении ниже 8%"/>
    <tableColumn id="30" xr3:uid="{57418637-EE5A-794F-BBFE-80A636F6090E}" name="Уровень докапитализации при падении ниже 11.5%"/>
    <tableColumn id="31" xr3:uid="{B4FF1E7D-CC5F-C945-88F7-B22C8FFC8A0F}" name="Уровень норматива при докап. 8%"/>
    <tableColumn id="32" xr3:uid="{DEBB08F1-8D96-F94C-B886-003BC5A9D4B7}" name="Уровень норматива при докап. 11.5%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3154-7861-4135-8D0E-20C53D6069E8}">
  <sheetPr>
    <tabColor rgb="FFFFFF00"/>
  </sheetPr>
  <dimension ref="A1:I343"/>
  <sheetViews>
    <sheetView topLeftCell="A2" zoomScale="85" zoomScaleNormal="85" workbookViewId="0">
      <selection activeCell="E10" sqref="E10"/>
    </sheetView>
  </sheetViews>
  <sheetFormatPr baseColWidth="10" defaultColWidth="8.83203125" defaultRowHeight="15" x14ac:dyDescent="0.2"/>
  <cols>
    <col min="1" max="1" width="15" style="47" customWidth="1"/>
    <col min="2" max="2" width="8.83203125" style="47"/>
    <col min="3" max="3" width="34.5" style="47" customWidth="1"/>
    <col min="4" max="4" width="22.5" style="47" customWidth="1"/>
    <col min="5" max="6" width="15.6640625" style="47" customWidth="1"/>
    <col min="7" max="7" width="14.6640625" style="47" customWidth="1"/>
    <col min="8" max="8" width="16" style="47" customWidth="1"/>
    <col min="9" max="9" width="33.83203125" style="47" customWidth="1"/>
    <col min="10" max="16384" width="8.83203125" style="47"/>
  </cols>
  <sheetData>
    <row r="1" spans="1:9" hidden="1" x14ac:dyDescent="0.2">
      <c r="H1" s="47">
        <v>1000</v>
      </c>
    </row>
    <row r="2" spans="1:9" x14ac:dyDescent="0.2">
      <c r="E2" s="9"/>
      <c r="H2" s="9" t="s">
        <v>0</v>
      </c>
    </row>
    <row r="3" spans="1:9" x14ac:dyDescent="0.2">
      <c r="E3" s="9"/>
      <c r="H3" s="9" t="s">
        <v>34</v>
      </c>
      <c r="I3" s="47" t="s">
        <v>1694</v>
      </c>
    </row>
    <row r="4" spans="1:9" hidden="1" x14ac:dyDescent="0.2">
      <c r="D4" s="9" t="s">
        <v>35</v>
      </c>
      <c r="E4" s="9" t="s">
        <v>35</v>
      </c>
      <c r="G4" s="47">
        <v>8826</v>
      </c>
      <c r="H4" s="9"/>
    </row>
    <row r="5" spans="1:9" hidden="1" x14ac:dyDescent="0.2">
      <c r="D5" s="9" t="s">
        <v>36</v>
      </c>
      <c r="E5" s="9" t="s">
        <v>36</v>
      </c>
      <c r="G5" s="47">
        <v>8880</v>
      </c>
      <c r="H5" s="9"/>
    </row>
    <row r="6" spans="1:9" hidden="1" x14ac:dyDescent="0.2">
      <c r="D6" s="9" t="s">
        <v>37</v>
      </c>
      <c r="E6" s="9" t="s">
        <v>37</v>
      </c>
      <c r="F6" s="47">
        <v>8637</v>
      </c>
      <c r="G6" s="47">
        <v>8695</v>
      </c>
      <c r="H6" s="9"/>
    </row>
    <row r="7" spans="1:9" ht="55.25" customHeight="1" x14ac:dyDescent="0.2">
      <c r="B7" s="27"/>
      <c r="C7" s="27"/>
      <c r="D7" s="1" t="s">
        <v>38</v>
      </c>
      <c r="E7" s="2" t="s">
        <v>39</v>
      </c>
      <c r="F7" s="2" t="s">
        <v>40</v>
      </c>
      <c r="G7" s="2" t="s">
        <v>41</v>
      </c>
      <c r="H7" s="2" t="s">
        <v>42</v>
      </c>
    </row>
    <row r="8" spans="1:9" ht="24" x14ac:dyDescent="0.2">
      <c r="A8" s="26" t="s">
        <v>1707</v>
      </c>
      <c r="B8" s="3">
        <v>2306</v>
      </c>
      <c r="C8" s="3" t="s">
        <v>70</v>
      </c>
      <c r="D8" s="11">
        <v>2021.79</v>
      </c>
      <c r="E8" s="11">
        <v>2062.2350000000001</v>
      </c>
      <c r="F8" s="11">
        <v>346.5</v>
      </c>
      <c r="G8" s="11">
        <v>0</v>
      </c>
      <c r="H8" s="27"/>
      <c r="I8" s="10"/>
    </row>
    <row r="9" spans="1:9" ht="20.5" customHeight="1" x14ac:dyDescent="0.2">
      <c r="A9" s="26" t="s">
        <v>1708</v>
      </c>
      <c r="B9" s="3">
        <v>2879</v>
      </c>
      <c r="C9" s="3" t="s">
        <v>76</v>
      </c>
      <c r="D9" s="11">
        <v>2212.0663333333337</v>
      </c>
      <c r="E9" s="11">
        <v>3863.2306666666664</v>
      </c>
      <c r="F9" s="11">
        <v>0</v>
      </c>
      <c r="G9" s="11">
        <v>4930.5640000000003</v>
      </c>
      <c r="H9" s="27"/>
      <c r="I9" s="10"/>
    </row>
    <row r="10" spans="1:9" ht="20.5" customHeight="1" x14ac:dyDescent="0.2">
      <c r="A10" s="26" t="s">
        <v>1709</v>
      </c>
      <c r="B10" s="3">
        <v>415</v>
      </c>
      <c r="C10" s="3" t="s">
        <v>81</v>
      </c>
      <c r="D10" s="11">
        <v>286.43299999999999</v>
      </c>
      <c r="E10" s="11">
        <v>79.367999999999995</v>
      </c>
      <c r="F10" s="11">
        <v>0</v>
      </c>
      <c r="G10" s="11">
        <v>0</v>
      </c>
      <c r="H10" s="27"/>
      <c r="I10" s="10"/>
    </row>
    <row r="11" spans="1:9" ht="20.5" customHeight="1" x14ac:dyDescent="0.2">
      <c r="A11" s="26" t="s">
        <v>1710</v>
      </c>
      <c r="B11" s="3">
        <v>1455</v>
      </c>
      <c r="C11" s="3" t="s">
        <v>88</v>
      </c>
      <c r="D11" s="11">
        <v>420.39633333333336</v>
      </c>
      <c r="E11" s="11">
        <v>315.41966666666661</v>
      </c>
      <c r="F11" s="11">
        <v>0</v>
      </c>
      <c r="G11" s="11">
        <v>0</v>
      </c>
      <c r="H11" s="27"/>
      <c r="I11" s="10"/>
    </row>
    <row r="12" spans="1:9" ht="20.5" customHeight="1" x14ac:dyDescent="0.2">
      <c r="A12" s="26" t="s">
        <v>1711</v>
      </c>
      <c r="B12" s="3">
        <v>1973</v>
      </c>
      <c r="C12" s="3" t="s">
        <v>95</v>
      </c>
      <c r="D12" s="11">
        <v>0.17899999999999999</v>
      </c>
      <c r="E12" s="11">
        <v>0</v>
      </c>
      <c r="F12" s="11">
        <v>0</v>
      </c>
      <c r="G12" s="11">
        <v>0</v>
      </c>
      <c r="H12" s="27"/>
      <c r="I12" s="10"/>
    </row>
    <row r="13" spans="1:9" ht="20.5" customHeight="1" x14ac:dyDescent="0.2">
      <c r="A13" s="26" t="s">
        <v>1712</v>
      </c>
      <c r="B13" s="3">
        <v>2776</v>
      </c>
      <c r="C13" s="3" t="s">
        <v>100</v>
      </c>
      <c r="D13" s="11">
        <v>11.323666666666666</v>
      </c>
      <c r="E13" s="11">
        <v>1.8373333333333333</v>
      </c>
      <c r="F13" s="11">
        <v>0</v>
      </c>
      <c r="G13" s="11">
        <v>0</v>
      </c>
      <c r="H13" s="27"/>
      <c r="I13" s="10"/>
    </row>
    <row r="14" spans="1:9" ht="20.5" customHeight="1" x14ac:dyDescent="0.2">
      <c r="A14" s="26" t="s">
        <v>1713</v>
      </c>
      <c r="B14" s="3">
        <v>3231</v>
      </c>
      <c r="C14" s="3" t="s">
        <v>105</v>
      </c>
      <c r="D14" s="11">
        <v>0.78800000000000003</v>
      </c>
      <c r="E14" s="11">
        <v>0</v>
      </c>
      <c r="F14" s="11">
        <v>0</v>
      </c>
      <c r="G14" s="11">
        <v>0</v>
      </c>
      <c r="H14" s="27"/>
      <c r="I14" s="10"/>
    </row>
    <row r="15" spans="1:9" ht="20.5" customHeight="1" x14ac:dyDescent="0.2">
      <c r="A15" s="26" t="s">
        <v>1714</v>
      </c>
      <c r="B15" s="3">
        <v>2880</v>
      </c>
      <c r="C15" s="3" t="s">
        <v>110</v>
      </c>
      <c r="D15" s="11">
        <v>54.930666666666745</v>
      </c>
      <c r="E15" s="11">
        <v>1925.0583333333332</v>
      </c>
      <c r="F15" s="11">
        <v>0</v>
      </c>
      <c r="G15" s="11">
        <v>473.95133333333331</v>
      </c>
      <c r="H15" s="27"/>
      <c r="I15" s="10"/>
    </row>
    <row r="16" spans="1:9" ht="20.5" customHeight="1" x14ac:dyDescent="0.2">
      <c r="A16" s="26" t="s">
        <v>1715</v>
      </c>
      <c r="B16" s="3">
        <v>2860</v>
      </c>
      <c r="C16" s="3" t="s">
        <v>114</v>
      </c>
      <c r="D16" s="11">
        <v>162.02799999999999</v>
      </c>
      <c r="E16" s="11">
        <v>5.36</v>
      </c>
      <c r="F16" s="11">
        <v>0</v>
      </c>
      <c r="G16" s="11">
        <v>0</v>
      </c>
      <c r="H16" s="27"/>
      <c r="I16" s="10"/>
    </row>
    <row r="17" spans="1:9" ht="20.5" customHeight="1" x14ac:dyDescent="0.2">
      <c r="A17" s="26" t="s">
        <v>1716</v>
      </c>
      <c r="B17" s="3">
        <v>1810</v>
      </c>
      <c r="C17" s="3" t="s">
        <v>119</v>
      </c>
      <c r="D17" s="11">
        <v>4337.208333333333</v>
      </c>
      <c r="E17" s="11">
        <v>406.04266666666666</v>
      </c>
      <c r="F17" s="11">
        <v>204.88333333333335</v>
      </c>
      <c r="G17" s="11">
        <v>0</v>
      </c>
      <c r="H17" s="27"/>
      <c r="I17" s="10"/>
    </row>
    <row r="18" spans="1:9" ht="20.5" customHeight="1" x14ac:dyDescent="0.2">
      <c r="A18" s="26" t="s">
        <v>1717</v>
      </c>
      <c r="B18" s="3">
        <v>3303</v>
      </c>
      <c r="C18" s="3" t="s">
        <v>124</v>
      </c>
      <c r="D18" s="11">
        <v>7.6870000000000003</v>
      </c>
      <c r="E18" s="11">
        <v>0</v>
      </c>
      <c r="F18" s="11">
        <v>0</v>
      </c>
      <c r="G18" s="11">
        <v>0</v>
      </c>
      <c r="H18" s="27"/>
      <c r="I18" s="10"/>
    </row>
    <row r="19" spans="1:9" ht="20.5" customHeight="1" x14ac:dyDescent="0.2">
      <c r="A19" s="26" t="s">
        <v>1718</v>
      </c>
      <c r="B19" s="3">
        <v>3475</v>
      </c>
      <c r="C19" s="3" t="s">
        <v>129</v>
      </c>
      <c r="D19" s="11">
        <v>25.338999999999999</v>
      </c>
      <c r="E19" s="11">
        <v>0</v>
      </c>
      <c r="F19" s="11">
        <v>0</v>
      </c>
      <c r="G19" s="11">
        <v>0</v>
      </c>
      <c r="H19" s="27"/>
      <c r="I19" s="10"/>
    </row>
    <row r="20" spans="1:9" ht="20.5" customHeight="1" x14ac:dyDescent="0.2">
      <c r="A20" s="26" t="s">
        <v>1719</v>
      </c>
      <c r="B20" s="3">
        <v>2590</v>
      </c>
      <c r="C20" s="3" t="s">
        <v>134</v>
      </c>
      <c r="D20" s="11">
        <v>1048.162</v>
      </c>
      <c r="E20" s="11">
        <v>4110.0479999999998</v>
      </c>
      <c r="F20" s="11">
        <v>0</v>
      </c>
      <c r="G20" s="11">
        <v>10131.703333333335</v>
      </c>
      <c r="H20" s="27"/>
      <c r="I20" s="10"/>
    </row>
    <row r="21" spans="1:9" ht="20.5" customHeight="1" x14ac:dyDescent="0.2">
      <c r="A21" s="26" t="s">
        <v>1720</v>
      </c>
      <c r="B21" s="3">
        <v>2587</v>
      </c>
      <c r="C21" s="3" t="s">
        <v>139</v>
      </c>
      <c r="D21" s="11">
        <v>1215.394</v>
      </c>
      <c r="E21" s="11">
        <v>645.99699999999996</v>
      </c>
      <c r="F21" s="11">
        <v>0</v>
      </c>
      <c r="G21" s="11">
        <v>0</v>
      </c>
      <c r="H21" s="27"/>
      <c r="I21" s="10"/>
    </row>
    <row r="22" spans="1:9" ht="20.5" customHeight="1" x14ac:dyDescent="0.2">
      <c r="A22" s="26" t="s">
        <v>1721</v>
      </c>
      <c r="B22" s="3">
        <v>567</v>
      </c>
      <c r="C22" s="3" t="s">
        <v>144</v>
      </c>
      <c r="D22" s="11">
        <v>394.62</v>
      </c>
      <c r="E22" s="11">
        <v>26.436</v>
      </c>
      <c r="F22" s="11">
        <v>0</v>
      </c>
      <c r="G22" s="11">
        <v>0</v>
      </c>
      <c r="H22" s="27"/>
      <c r="I22" s="10"/>
    </row>
    <row r="23" spans="1:9" ht="20.5" customHeight="1" x14ac:dyDescent="0.2">
      <c r="A23" s="26" t="s">
        <v>1722</v>
      </c>
      <c r="B23" s="3">
        <v>53</v>
      </c>
      <c r="C23" s="3" t="s">
        <v>149</v>
      </c>
      <c r="D23" s="11">
        <v>796.89599999999996</v>
      </c>
      <c r="E23" s="11">
        <v>550.97699999999998</v>
      </c>
      <c r="F23" s="11">
        <v>0</v>
      </c>
      <c r="G23" s="11">
        <v>0</v>
      </c>
      <c r="H23" s="27"/>
      <c r="I23" s="10"/>
    </row>
    <row r="24" spans="1:9" ht="20.5" customHeight="1" x14ac:dyDescent="0.2">
      <c r="A24" s="26" t="s">
        <v>1723</v>
      </c>
      <c r="B24" s="3">
        <v>2119</v>
      </c>
      <c r="C24" s="3" t="s">
        <v>154</v>
      </c>
      <c r="D24" s="11">
        <v>23.588000000000001</v>
      </c>
      <c r="E24" s="11">
        <v>7.1379999999999999</v>
      </c>
      <c r="F24" s="11">
        <v>0</v>
      </c>
      <c r="G24" s="11">
        <v>0</v>
      </c>
      <c r="H24" s="27"/>
      <c r="I24" s="10"/>
    </row>
    <row r="25" spans="1:9" ht="20.5" customHeight="1" x14ac:dyDescent="0.2">
      <c r="A25" s="26" t="s">
        <v>1724</v>
      </c>
      <c r="B25" s="3">
        <v>2602</v>
      </c>
      <c r="C25" s="3" t="s">
        <v>159</v>
      </c>
      <c r="D25" s="11">
        <v>1087.1783333333335</v>
      </c>
      <c r="E25" s="11">
        <v>671.87066666666658</v>
      </c>
      <c r="F25" s="11">
        <v>513.18333333333328</v>
      </c>
      <c r="G25" s="11">
        <v>0</v>
      </c>
      <c r="H25" s="27"/>
      <c r="I25" s="10"/>
    </row>
    <row r="26" spans="1:9" ht="20.5" customHeight="1" x14ac:dyDescent="0.2">
      <c r="A26" s="26" t="s">
        <v>1725</v>
      </c>
      <c r="B26" s="3">
        <v>2659</v>
      </c>
      <c r="C26" s="3" t="s">
        <v>164</v>
      </c>
      <c r="D26" s="11">
        <v>18.543333333333329</v>
      </c>
      <c r="E26" s="11">
        <v>71.796666666666667</v>
      </c>
      <c r="F26" s="11">
        <v>0</v>
      </c>
      <c r="G26" s="11">
        <v>0</v>
      </c>
      <c r="H26" s="27"/>
      <c r="I26" s="10"/>
    </row>
    <row r="27" spans="1:9" ht="20.5" customHeight="1" x14ac:dyDescent="0.2">
      <c r="A27" s="26" t="s">
        <v>1726</v>
      </c>
      <c r="B27" s="3">
        <v>2070</v>
      </c>
      <c r="C27" s="3" t="s">
        <v>169</v>
      </c>
      <c r="D27" s="11">
        <v>1.613666666666667</v>
      </c>
      <c r="E27" s="11">
        <v>6.0793333333333326</v>
      </c>
      <c r="F27" s="11">
        <v>0</v>
      </c>
      <c r="G27" s="11">
        <v>0</v>
      </c>
      <c r="H27" s="27"/>
      <c r="I27" s="10"/>
    </row>
    <row r="28" spans="1:9" ht="20.5" customHeight="1" x14ac:dyDescent="0.2">
      <c r="A28" s="26" t="s">
        <v>1727</v>
      </c>
      <c r="B28" s="3">
        <v>1326</v>
      </c>
      <c r="C28" s="3" t="s">
        <v>174</v>
      </c>
      <c r="D28" s="11">
        <v>37040.929666666663</v>
      </c>
      <c r="E28" s="11">
        <v>810.21033333333332</v>
      </c>
      <c r="F28" s="11">
        <v>2917.6966666666667</v>
      </c>
      <c r="G28" s="11">
        <v>0</v>
      </c>
      <c r="H28" s="27"/>
      <c r="I28" s="10"/>
    </row>
    <row r="29" spans="1:9" ht="20.5" customHeight="1" x14ac:dyDescent="0.2">
      <c r="A29" s="26" t="s">
        <v>1728</v>
      </c>
      <c r="B29" s="3">
        <v>3460</v>
      </c>
      <c r="C29" s="3" t="s">
        <v>179</v>
      </c>
      <c r="D29" s="11">
        <v>61.555999999999997</v>
      </c>
      <c r="E29" s="11">
        <v>0</v>
      </c>
      <c r="F29" s="11">
        <v>0</v>
      </c>
      <c r="G29" s="11">
        <v>0</v>
      </c>
      <c r="H29" s="27"/>
      <c r="I29" s="10"/>
    </row>
    <row r="30" spans="1:9" ht="20.5" customHeight="1" x14ac:dyDescent="0.2">
      <c r="A30" s="26" t="s">
        <v>1729</v>
      </c>
      <c r="B30" s="3">
        <v>2914</v>
      </c>
      <c r="C30" s="3" t="s">
        <v>184</v>
      </c>
      <c r="D30" s="11">
        <v>28.407</v>
      </c>
      <c r="E30" s="11">
        <v>30.643000000000001</v>
      </c>
      <c r="F30" s="11">
        <v>0</v>
      </c>
      <c r="G30" s="11">
        <v>0</v>
      </c>
      <c r="H30" s="27"/>
      <c r="I30" s="10"/>
    </row>
    <row r="31" spans="1:9" ht="20.5" customHeight="1" x14ac:dyDescent="0.2">
      <c r="A31" s="26" t="s">
        <v>1730</v>
      </c>
      <c r="B31" s="3">
        <v>1281</v>
      </c>
      <c r="C31" s="3" t="s">
        <v>189</v>
      </c>
      <c r="D31" s="11">
        <v>91.941000000000003</v>
      </c>
      <c r="E31" s="11">
        <v>0</v>
      </c>
      <c r="F31" s="11">
        <v>0</v>
      </c>
      <c r="G31" s="11">
        <v>327.82733333333329</v>
      </c>
      <c r="H31" s="27"/>
      <c r="I31" s="10"/>
    </row>
    <row r="32" spans="1:9" ht="20.5" customHeight="1" x14ac:dyDescent="0.2">
      <c r="A32" s="26" t="s">
        <v>1731</v>
      </c>
      <c r="B32" s="3">
        <v>2990</v>
      </c>
      <c r="C32" s="3" t="s">
        <v>194</v>
      </c>
      <c r="D32" s="11">
        <v>15.690666666666665</v>
      </c>
      <c r="E32" s="11">
        <v>2.5423333333333336</v>
      </c>
      <c r="F32" s="11">
        <v>0</v>
      </c>
      <c r="G32" s="11">
        <v>0</v>
      </c>
      <c r="H32" s="27"/>
      <c r="I32" s="10"/>
    </row>
    <row r="33" spans="1:9" ht="20.5" customHeight="1" x14ac:dyDescent="0.2">
      <c r="A33" s="26" t="s">
        <v>1732</v>
      </c>
      <c r="B33" s="3">
        <v>444</v>
      </c>
      <c r="C33" s="3" t="s">
        <v>199</v>
      </c>
      <c r="D33" s="11">
        <v>86.183999999999997</v>
      </c>
      <c r="E33" s="11">
        <v>0</v>
      </c>
      <c r="F33" s="11">
        <v>0</v>
      </c>
      <c r="G33" s="11">
        <v>0</v>
      </c>
      <c r="H33" s="27"/>
      <c r="I33" s="10"/>
    </row>
    <row r="34" spans="1:9" ht="20.5" customHeight="1" x14ac:dyDescent="0.2">
      <c r="A34" s="26" t="s">
        <v>1733</v>
      </c>
      <c r="B34" s="3">
        <v>3176</v>
      </c>
      <c r="C34" s="3" t="s">
        <v>204</v>
      </c>
      <c r="D34" s="11">
        <v>3506.5770000000002</v>
      </c>
      <c r="E34" s="11">
        <v>0</v>
      </c>
      <c r="F34" s="11">
        <v>1679.7280000000001</v>
      </c>
      <c r="G34" s="11">
        <v>2121.6120000000001</v>
      </c>
      <c r="H34" s="27"/>
      <c r="I34" s="10"/>
    </row>
    <row r="35" spans="1:9" ht="20.5" customHeight="1" x14ac:dyDescent="0.2">
      <c r="A35" s="26" t="s">
        <v>1734</v>
      </c>
      <c r="B35" s="3">
        <v>436</v>
      </c>
      <c r="C35" s="3" t="s">
        <v>209</v>
      </c>
      <c r="D35" s="11">
        <v>11693.807000000001</v>
      </c>
      <c r="E35" s="11">
        <v>1556.1310000000001</v>
      </c>
      <c r="F35" s="11">
        <v>0</v>
      </c>
      <c r="G35" s="11">
        <v>110.18933333333332</v>
      </c>
      <c r="H35" s="27"/>
      <c r="I35" s="10"/>
    </row>
    <row r="36" spans="1:9" ht="20.5" customHeight="1" x14ac:dyDescent="0.2">
      <c r="A36" s="26" t="s">
        <v>1735</v>
      </c>
      <c r="B36" s="3">
        <v>3224</v>
      </c>
      <c r="C36" s="3" t="s">
        <v>214</v>
      </c>
      <c r="D36" s="11">
        <v>13.999000000000001</v>
      </c>
      <c r="E36" s="11">
        <v>0</v>
      </c>
      <c r="F36" s="11">
        <v>0</v>
      </c>
      <c r="G36" s="11">
        <v>0</v>
      </c>
      <c r="H36" s="27"/>
      <c r="I36" s="10"/>
    </row>
    <row r="37" spans="1:9" ht="20.5" customHeight="1" x14ac:dyDescent="0.2">
      <c r="A37" s="26" t="s">
        <v>1736</v>
      </c>
      <c r="B37" s="3">
        <v>3538</v>
      </c>
      <c r="C37" s="3" t="s">
        <v>219</v>
      </c>
      <c r="D37" s="11">
        <v>1.7350000000000001</v>
      </c>
      <c r="E37" s="11">
        <v>0</v>
      </c>
      <c r="F37" s="11">
        <v>0</v>
      </c>
      <c r="G37" s="11">
        <v>0</v>
      </c>
      <c r="H37" s="27"/>
      <c r="I37" s="10"/>
    </row>
    <row r="38" spans="1:9" ht="20.5" customHeight="1" x14ac:dyDescent="0.2">
      <c r="A38" s="26" t="s">
        <v>1737</v>
      </c>
      <c r="B38" s="3">
        <v>3505</v>
      </c>
      <c r="C38" s="3" t="s">
        <v>224</v>
      </c>
      <c r="D38" s="11">
        <v>0.13800000000000001</v>
      </c>
      <c r="E38" s="11">
        <v>0</v>
      </c>
      <c r="F38" s="11">
        <v>0</v>
      </c>
      <c r="G38" s="11">
        <v>0</v>
      </c>
      <c r="H38" s="27"/>
      <c r="I38" s="10"/>
    </row>
    <row r="39" spans="1:9" ht="20.5" customHeight="1" x14ac:dyDescent="0.2">
      <c r="A39" s="26" t="s">
        <v>1738</v>
      </c>
      <c r="B39" s="3">
        <v>2312</v>
      </c>
      <c r="C39" s="3" t="s">
        <v>229</v>
      </c>
      <c r="D39" s="11">
        <v>1143.089666666667</v>
      </c>
      <c r="E39" s="11">
        <v>7070.4353333333329</v>
      </c>
      <c r="F39" s="11">
        <v>0</v>
      </c>
      <c r="G39" s="11">
        <v>0</v>
      </c>
      <c r="H39" s="27"/>
      <c r="I39" s="10"/>
    </row>
    <row r="40" spans="1:9" ht="20.5" customHeight="1" x14ac:dyDescent="0.2">
      <c r="A40" s="26" t="s">
        <v>1739</v>
      </c>
      <c r="B40" s="3">
        <v>3138</v>
      </c>
      <c r="C40" s="3" t="s">
        <v>234</v>
      </c>
      <c r="D40" s="11">
        <v>54.277000000000001</v>
      </c>
      <c r="E40" s="11">
        <v>134.93700000000001</v>
      </c>
      <c r="F40" s="11">
        <v>0</v>
      </c>
      <c r="G40" s="11">
        <v>0</v>
      </c>
      <c r="H40" s="27"/>
      <c r="I40" s="10"/>
    </row>
    <row r="41" spans="1:9" ht="20.5" customHeight="1" x14ac:dyDescent="0.2">
      <c r="A41" s="26" t="s">
        <v>1740</v>
      </c>
      <c r="B41" s="3">
        <v>3255</v>
      </c>
      <c r="C41" s="3" t="s">
        <v>239</v>
      </c>
      <c r="D41" s="11">
        <v>1688.229</v>
      </c>
      <c r="E41" s="11">
        <v>1477.925</v>
      </c>
      <c r="F41" s="11">
        <v>1702.0773333333332</v>
      </c>
      <c r="G41" s="11">
        <v>0</v>
      </c>
      <c r="H41" s="27"/>
      <c r="I41" s="10"/>
    </row>
    <row r="42" spans="1:9" ht="20.5" customHeight="1" x14ac:dyDescent="0.2">
      <c r="A42" s="26" t="s">
        <v>1741</v>
      </c>
      <c r="B42" s="3">
        <v>2216</v>
      </c>
      <c r="C42" s="3" t="s">
        <v>244</v>
      </c>
      <c r="D42" s="11">
        <v>891.91800000000001</v>
      </c>
      <c r="E42" s="11">
        <v>175.79599999999999</v>
      </c>
      <c r="F42" s="11">
        <v>0</v>
      </c>
      <c r="G42" s="11">
        <v>0</v>
      </c>
      <c r="H42" s="27"/>
      <c r="I42" s="10"/>
    </row>
    <row r="43" spans="1:9" ht="20.5" customHeight="1" x14ac:dyDescent="0.2">
      <c r="A43" s="26" t="s">
        <v>1742</v>
      </c>
      <c r="B43" s="3">
        <v>708</v>
      </c>
      <c r="C43" s="3" t="s">
        <v>249</v>
      </c>
      <c r="D43" s="11">
        <v>414.51799999999997</v>
      </c>
      <c r="E43" s="11">
        <v>344.85500000000002</v>
      </c>
      <c r="F43" s="11">
        <v>0</v>
      </c>
      <c r="G43" s="11">
        <v>0</v>
      </c>
      <c r="H43" s="27"/>
      <c r="I43" s="10"/>
    </row>
    <row r="44" spans="1:9" ht="20.5" customHeight="1" x14ac:dyDescent="0.2">
      <c r="A44" s="26" t="s">
        <v>1743</v>
      </c>
      <c r="B44" s="3">
        <v>2684</v>
      </c>
      <c r="C44" s="3" t="s">
        <v>254</v>
      </c>
      <c r="D44" s="11">
        <v>-18.212</v>
      </c>
      <c r="E44" s="11">
        <v>652.05499999999995</v>
      </c>
      <c r="F44" s="11">
        <v>0</v>
      </c>
      <c r="G44" s="11">
        <v>0</v>
      </c>
      <c r="H44" s="27"/>
      <c r="I44" s="10"/>
    </row>
    <row r="45" spans="1:9" ht="20.5" customHeight="1" x14ac:dyDescent="0.2">
      <c r="A45" s="26" t="s">
        <v>1744</v>
      </c>
      <c r="B45" s="3">
        <v>2494</v>
      </c>
      <c r="C45" s="3" t="s">
        <v>259</v>
      </c>
      <c r="D45" s="11">
        <v>120.485</v>
      </c>
      <c r="E45" s="11">
        <v>0</v>
      </c>
      <c r="F45" s="11">
        <v>0</v>
      </c>
      <c r="G45" s="11">
        <v>0</v>
      </c>
      <c r="H45" s="27"/>
      <c r="I45" s="10"/>
    </row>
    <row r="46" spans="1:9" ht="20.5" customHeight="1" x14ac:dyDescent="0.2">
      <c r="A46" s="26" t="s">
        <v>1745</v>
      </c>
      <c r="B46" s="3">
        <v>1659</v>
      </c>
      <c r="C46" s="3" t="s">
        <v>264</v>
      </c>
      <c r="D46" s="11">
        <v>123.095</v>
      </c>
      <c r="E46" s="11">
        <v>63.878</v>
      </c>
      <c r="F46" s="11">
        <v>0</v>
      </c>
      <c r="G46" s="11">
        <v>0</v>
      </c>
      <c r="H46" s="27"/>
      <c r="I46" s="10"/>
    </row>
    <row r="47" spans="1:9" ht="20.5" customHeight="1" x14ac:dyDescent="0.2">
      <c r="A47" s="26" t="s">
        <v>1746</v>
      </c>
      <c r="B47" s="3">
        <v>3269</v>
      </c>
      <c r="C47" s="3" t="s">
        <v>269</v>
      </c>
      <c r="D47" s="11">
        <v>298.887</v>
      </c>
      <c r="E47" s="11">
        <v>112.25</v>
      </c>
      <c r="F47" s="11">
        <v>0</v>
      </c>
      <c r="G47" s="11">
        <v>34.893999999999998</v>
      </c>
      <c r="H47" s="27"/>
      <c r="I47" s="10"/>
    </row>
    <row r="48" spans="1:9" ht="20.5" customHeight="1" x14ac:dyDescent="0.2">
      <c r="A48" s="26" t="s">
        <v>1747</v>
      </c>
      <c r="B48" s="3">
        <v>2506</v>
      </c>
      <c r="C48" s="3" t="s">
        <v>274</v>
      </c>
      <c r="D48" s="11">
        <v>9.1280000000000001</v>
      </c>
      <c r="E48" s="11">
        <v>0</v>
      </c>
      <c r="F48" s="11">
        <v>0</v>
      </c>
      <c r="G48" s="11">
        <v>0</v>
      </c>
      <c r="H48" s="27"/>
      <c r="I48" s="10"/>
    </row>
    <row r="49" spans="1:9" ht="20.5" customHeight="1" x14ac:dyDescent="0.2">
      <c r="A49" s="26" t="s">
        <v>1748</v>
      </c>
      <c r="B49" s="3">
        <v>2574</v>
      </c>
      <c r="C49" s="3" t="s">
        <v>279</v>
      </c>
      <c r="D49" s="11">
        <v>4.399</v>
      </c>
      <c r="E49" s="11">
        <v>0</v>
      </c>
      <c r="F49" s="11">
        <v>0</v>
      </c>
      <c r="G49" s="11">
        <v>0</v>
      </c>
      <c r="H49" s="27"/>
      <c r="I49" s="10"/>
    </row>
    <row r="50" spans="1:9" ht="20.5" customHeight="1" x14ac:dyDescent="0.2">
      <c r="A50" s="26" t="s">
        <v>1749</v>
      </c>
      <c r="B50" s="3">
        <v>3415</v>
      </c>
      <c r="C50" s="3" t="s">
        <v>284</v>
      </c>
      <c r="D50" s="11">
        <v>0.36599999999999999</v>
      </c>
      <c r="E50" s="11">
        <v>0</v>
      </c>
      <c r="F50" s="11">
        <v>0</v>
      </c>
      <c r="G50" s="11">
        <v>0</v>
      </c>
      <c r="H50" s="27"/>
      <c r="I50" s="10"/>
    </row>
    <row r="51" spans="1:9" ht="20.5" customHeight="1" x14ac:dyDescent="0.2">
      <c r="A51" s="26" t="s">
        <v>1750</v>
      </c>
      <c r="B51" s="3">
        <v>2816</v>
      </c>
      <c r="C51" s="3" t="s">
        <v>289</v>
      </c>
      <c r="D51" s="11">
        <v>913.26199999999994</v>
      </c>
      <c r="E51" s="11">
        <v>0</v>
      </c>
      <c r="F51" s="11">
        <v>0</v>
      </c>
      <c r="G51" s="11">
        <v>0</v>
      </c>
      <c r="H51" s="27"/>
      <c r="I51" s="10"/>
    </row>
    <row r="52" spans="1:9" ht="20.5" customHeight="1" x14ac:dyDescent="0.2">
      <c r="A52" s="26" t="s">
        <v>1751</v>
      </c>
      <c r="B52" s="3">
        <v>2799</v>
      </c>
      <c r="C52" s="3" t="s">
        <v>294</v>
      </c>
      <c r="D52" s="11">
        <v>12.307</v>
      </c>
      <c r="E52" s="11">
        <v>0</v>
      </c>
      <c r="F52" s="11">
        <v>0</v>
      </c>
      <c r="G52" s="11">
        <v>0</v>
      </c>
      <c r="H52" s="27"/>
      <c r="I52" s="10"/>
    </row>
    <row r="53" spans="1:9" ht="20.5" customHeight="1" x14ac:dyDescent="0.2">
      <c r="A53" s="26" t="s">
        <v>1752</v>
      </c>
      <c r="B53" s="3">
        <v>3527</v>
      </c>
      <c r="C53" s="3" t="s">
        <v>299</v>
      </c>
      <c r="D53" s="11">
        <v>138.51833333333335</v>
      </c>
      <c r="E53" s="11">
        <v>1.5246666666666668</v>
      </c>
      <c r="F53" s="11">
        <v>0</v>
      </c>
      <c r="G53" s="11">
        <v>0</v>
      </c>
      <c r="H53" s="27"/>
      <c r="I53" s="10"/>
    </row>
    <row r="54" spans="1:9" ht="20.5" customHeight="1" x14ac:dyDescent="0.2">
      <c r="A54" s="26" t="s">
        <v>1753</v>
      </c>
      <c r="B54" s="3">
        <v>2929</v>
      </c>
      <c r="C54" s="3" t="s">
        <v>304</v>
      </c>
      <c r="D54" s="11">
        <v>675.61733333333325</v>
      </c>
      <c r="E54" s="11">
        <v>2055.7586666666666</v>
      </c>
      <c r="F54" s="11">
        <v>0</v>
      </c>
      <c r="G54" s="11">
        <v>576.654</v>
      </c>
      <c r="H54" s="27"/>
      <c r="I54" s="10"/>
    </row>
    <row r="55" spans="1:9" ht="20.5" customHeight="1" x14ac:dyDescent="0.2">
      <c r="A55" s="26" t="s">
        <v>1754</v>
      </c>
      <c r="B55" s="3">
        <v>760</v>
      </c>
      <c r="C55" s="3" t="s">
        <v>309</v>
      </c>
      <c r="D55" s="11">
        <v>66.447000000000003</v>
      </c>
      <c r="E55" s="11">
        <v>0</v>
      </c>
      <c r="F55" s="11">
        <v>0</v>
      </c>
      <c r="G55" s="11">
        <v>0</v>
      </c>
      <c r="H55" s="27"/>
      <c r="I55" s="10"/>
    </row>
    <row r="56" spans="1:9" ht="20.5" customHeight="1" x14ac:dyDescent="0.2">
      <c r="A56" s="26" t="s">
        <v>1755</v>
      </c>
      <c r="B56" s="3">
        <v>435</v>
      </c>
      <c r="C56" s="3" t="s">
        <v>314</v>
      </c>
      <c r="D56" s="11">
        <v>61.850999999999999</v>
      </c>
      <c r="E56" s="11">
        <v>0</v>
      </c>
      <c r="F56" s="11">
        <v>0</v>
      </c>
      <c r="G56" s="11">
        <v>0</v>
      </c>
      <c r="H56" s="27"/>
      <c r="I56" s="10"/>
    </row>
    <row r="57" spans="1:9" ht="20.5" customHeight="1" x14ac:dyDescent="0.2">
      <c r="A57" s="26" t="s">
        <v>1756</v>
      </c>
      <c r="B57" s="3">
        <v>2883</v>
      </c>
      <c r="C57" s="3" t="s">
        <v>318</v>
      </c>
      <c r="D57" s="11">
        <v>-85.699333333333371</v>
      </c>
      <c r="E57" s="11">
        <v>287.86133333333339</v>
      </c>
      <c r="F57" s="11">
        <v>0</v>
      </c>
      <c r="G57" s="11">
        <v>3.3853333333333335</v>
      </c>
      <c r="H57" s="27"/>
      <c r="I57" s="10"/>
    </row>
    <row r="58" spans="1:9" ht="20.5" customHeight="1" x14ac:dyDescent="0.2">
      <c r="A58" s="26" t="s">
        <v>1757</v>
      </c>
      <c r="B58" s="3">
        <v>101</v>
      </c>
      <c r="C58" s="3" t="s">
        <v>323</v>
      </c>
      <c r="D58" s="11">
        <v>111.193</v>
      </c>
      <c r="E58" s="11">
        <v>0</v>
      </c>
      <c r="F58" s="11">
        <v>0</v>
      </c>
      <c r="G58" s="11">
        <v>0</v>
      </c>
      <c r="H58" s="27"/>
      <c r="I58" s="10"/>
    </row>
    <row r="59" spans="1:9" ht="20.5" customHeight="1" x14ac:dyDescent="0.2">
      <c r="A59" s="26" t="s">
        <v>1758</v>
      </c>
      <c r="B59" s="3">
        <v>2368</v>
      </c>
      <c r="C59" s="3" t="s">
        <v>328</v>
      </c>
      <c r="D59" s="11">
        <v>7.3639999999999999</v>
      </c>
      <c r="E59" s="11">
        <v>0</v>
      </c>
      <c r="F59" s="11">
        <v>0</v>
      </c>
      <c r="G59" s="11">
        <v>0</v>
      </c>
      <c r="H59" s="27"/>
      <c r="I59" s="10"/>
    </row>
    <row r="60" spans="1:9" ht="20.5" customHeight="1" x14ac:dyDescent="0.2">
      <c r="A60" s="26" t="s">
        <v>1759</v>
      </c>
      <c r="B60" s="3">
        <v>2748</v>
      </c>
      <c r="C60" s="3" t="s">
        <v>333</v>
      </c>
      <c r="D60" s="11">
        <v>51.314</v>
      </c>
      <c r="E60" s="11">
        <v>2836.1819999999998</v>
      </c>
      <c r="F60" s="11">
        <v>1113.2453333333333</v>
      </c>
      <c r="G60" s="11">
        <v>0</v>
      </c>
      <c r="H60" s="27"/>
      <c r="I60" s="10"/>
    </row>
    <row r="61" spans="1:9" ht="20.5" customHeight="1" x14ac:dyDescent="0.2">
      <c r="A61" s="26" t="s">
        <v>1760</v>
      </c>
      <c r="B61" s="3">
        <v>3482</v>
      </c>
      <c r="C61" s="3" t="s">
        <v>338</v>
      </c>
      <c r="D61" s="11">
        <v>6.415</v>
      </c>
      <c r="E61" s="11">
        <v>11.804</v>
      </c>
      <c r="F61" s="11">
        <v>0</v>
      </c>
      <c r="G61" s="11">
        <v>0</v>
      </c>
      <c r="H61" s="27"/>
      <c r="I61" s="10"/>
    </row>
    <row r="62" spans="1:9" ht="20.5" customHeight="1" x14ac:dyDescent="0.2">
      <c r="A62" s="26" t="s">
        <v>1761</v>
      </c>
      <c r="B62" s="3">
        <v>3407</v>
      </c>
      <c r="C62" s="3" t="s">
        <v>343</v>
      </c>
      <c r="D62" s="11">
        <v>43.554000000000002</v>
      </c>
      <c r="E62" s="11">
        <v>0</v>
      </c>
      <c r="F62" s="11">
        <v>0</v>
      </c>
      <c r="G62" s="11">
        <v>3.3333333333333335E-3</v>
      </c>
      <c r="H62" s="27"/>
      <c r="I62" s="10"/>
    </row>
    <row r="63" spans="1:9" ht="20.5" customHeight="1" x14ac:dyDescent="0.2">
      <c r="A63" s="26" t="s">
        <v>1762</v>
      </c>
      <c r="B63" s="3">
        <v>1144</v>
      </c>
      <c r="C63" s="3" t="s">
        <v>347</v>
      </c>
      <c r="D63" s="11">
        <v>127.06966666666668</v>
      </c>
      <c r="E63" s="11">
        <v>13.773333333333333</v>
      </c>
      <c r="F63" s="11">
        <v>0</v>
      </c>
      <c r="G63" s="11">
        <v>0</v>
      </c>
      <c r="H63" s="27"/>
      <c r="I63" s="10"/>
    </row>
    <row r="64" spans="1:9" ht="20.5" customHeight="1" x14ac:dyDescent="0.2">
      <c r="A64" s="26" t="s">
        <v>1763</v>
      </c>
      <c r="B64" s="3">
        <v>1745</v>
      </c>
      <c r="C64" s="3" t="s">
        <v>352</v>
      </c>
      <c r="D64" s="11">
        <v>274.80166666666668</v>
      </c>
      <c r="E64" s="11">
        <v>115.85533333333333</v>
      </c>
      <c r="F64" s="11">
        <v>0</v>
      </c>
      <c r="G64" s="11">
        <v>0</v>
      </c>
      <c r="H64" s="27"/>
      <c r="I64" s="10"/>
    </row>
    <row r="65" spans="1:9" ht="20.5" customHeight="1" x14ac:dyDescent="0.2">
      <c r="A65" s="26" t="s">
        <v>1764</v>
      </c>
      <c r="B65" s="3">
        <v>2309</v>
      </c>
      <c r="C65" s="3" t="s">
        <v>357</v>
      </c>
      <c r="D65" s="11">
        <v>957.77800000000002</v>
      </c>
      <c r="E65" s="11">
        <v>0</v>
      </c>
      <c r="F65" s="11">
        <v>0</v>
      </c>
      <c r="G65" s="11">
        <v>0</v>
      </c>
      <c r="H65" s="27"/>
      <c r="I65" s="10"/>
    </row>
    <row r="66" spans="1:9" ht="20.5" customHeight="1" x14ac:dyDescent="0.2">
      <c r="A66" s="26" t="s">
        <v>1765</v>
      </c>
      <c r="B66" s="3">
        <v>841</v>
      </c>
      <c r="C66" s="3" t="s">
        <v>361</v>
      </c>
      <c r="D66" s="11">
        <v>1.581</v>
      </c>
      <c r="E66" s="11">
        <v>0</v>
      </c>
      <c r="F66" s="11">
        <v>0</v>
      </c>
      <c r="G66" s="11">
        <v>0</v>
      </c>
      <c r="H66" s="27"/>
      <c r="I66" s="10"/>
    </row>
    <row r="67" spans="1:9" ht="20.5" customHeight="1" x14ac:dyDescent="0.2">
      <c r="A67" s="26" t="s">
        <v>1766</v>
      </c>
      <c r="B67" s="3">
        <v>1291</v>
      </c>
      <c r="C67" s="3" t="s">
        <v>366</v>
      </c>
      <c r="D67" s="11">
        <v>-18.870999999999999</v>
      </c>
      <c r="E67" s="11">
        <v>61.029000000000003</v>
      </c>
      <c r="F67" s="11">
        <v>0</v>
      </c>
      <c r="G67" s="11">
        <v>0</v>
      </c>
      <c r="H67" s="27"/>
      <c r="I67" s="10"/>
    </row>
    <row r="68" spans="1:9" ht="20.5" customHeight="1" x14ac:dyDescent="0.2">
      <c r="A68" s="26" t="s">
        <v>1767</v>
      </c>
      <c r="B68" s="3">
        <v>598</v>
      </c>
      <c r="C68" s="3" t="s">
        <v>371</v>
      </c>
      <c r="D68" s="11">
        <v>0.20766666666666425</v>
      </c>
      <c r="E68" s="11">
        <v>50.290333333333336</v>
      </c>
      <c r="F68" s="11">
        <v>0</v>
      </c>
      <c r="G68" s="11">
        <v>0</v>
      </c>
      <c r="H68" s="27"/>
      <c r="I68" s="10"/>
    </row>
    <row r="69" spans="1:9" ht="20.5" customHeight="1" x14ac:dyDescent="0.2">
      <c r="A69" s="26" t="s">
        <v>1768</v>
      </c>
      <c r="B69" s="3">
        <v>524</v>
      </c>
      <c r="C69" s="3" t="s">
        <v>376</v>
      </c>
      <c r="D69" s="11">
        <v>155.46700000000001</v>
      </c>
      <c r="E69" s="11">
        <v>60.149000000000001</v>
      </c>
      <c r="F69" s="11">
        <v>0</v>
      </c>
      <c r="G69" s="11">
        <v>0</v>
      </c>
      <c r="H69" s="27"/>
      <c r="I69" s="10"/>
    </row>
    <row r="70" spans="1:9" ht="20.5" customHeight="1" x14ac:dyDescent="0.2">
      <c r="A70" s="26" t="s">
        <v>1769</v>
      </c>
      <c r="B70" s="3">
        <v>2</v>
      </c>
      <c r="C70" s="3" t="s">
        <v>381</v>
      </c>
      <c r="D70" s="11">
        <v>1.1240000000000001</v>
      </c>
      <c r="E70" s="11">
        <v>473.55599999999998</v>
      </c>
      <c r="F70" s="11">
        <v>0</v>
      </c>
      <c r="G70" s="11">
        <v>0</v>
      </c>
      <c r="H70" s="27"/>
      <c r="I70" s="10"/>
    </row>
    <row r="71" spans="1:9" ht="20.5" customHeight="1" x14ac:dyDescent="0.2">
      <c r="A71" s="26" t="s">
        <v>1770</v>
      </c>
      <c r="B71" s="3">
        <v>356</v>
      </c>
      <c r="C71" s="3" t="s">
        <v>386</v>
      </c>
      <c r="D71" s="11">
        <v>-38.362000000000002</v>
      </c>
      <c r="E71" s="11">
        <v>178.29300000000001</v>
      </c>
      <c r="F71" s="11">
        <v>0</v>
      </c>
      <c r="G71" s="11">
        <v>0</v>
      </c>
      <c r="H71" s="27"/>
      <c r="I71" s="10"/>
    </row>
    <row r="72" spans="1:9" ht="20.5" customHeight="1" x14ac:dyDescent="0.2">
      <c r="A72" s="26" t="s">
        <v>1771</v>
      </c>
      <c r="B72" s="3">
        <v>903</v>
      </c>
      <c r="C72" s="3" t="s">
        <v>391</v>
      </c>
      <c r="D72" s="11">
        <v>128.06100000000001</v>
      </c>
      <c r="E72" s="11">
        <v>8.7439999999999998</v>
      </c>
      <c r="F72" s="11">
        <v>0</v>
      </c>
      <c r="G72" s="11">
        <v>0</v>
      </c>
      <c r="H72" s="27"/>
      <c r="I72" s="10"/>
    </row>
    <row r="73" spans="1:9" ht="20.5" customHeight="1" x14ac:dyDescent="0.2">
      <c r="A73" s="26" t="s">
        <v>1772</v>
      </c>
      <c r="B73" s="3">
        <v>3173</v>
      </c>
      <c r="C73" s="3" t="s">
        <v>396</v>
      </c>
      <c r="D73" s="11">
        <v>10.818</v>
      </c>
      <c r="E73" s="11">
        <v>0</v>
      </c>
      <c r="F73" s="11">
        <v>0</v>
      </c>
      <c r="G73" s="11">
        <v>0</v>
      </c>
      <c r="H73" s="27"/>
      <c r="I73" s="10"/>
    </row>
    <row r="74" spans="1:9" ht="20.5" customHeight="1" x14ac:dyDescent="0.2">
      <c r="A74" s="26" t="s">
        <v>1773</v>
      </c>
      <c r="B74" s="3">
        <v>1896</v>
      </c>
      <c r="C74" s="3" t="s">
        <v>401</v>
      </c>
      <c r="D74" s="11">
        <v>155.59033333333332</v>
      </c>
      <c r="E74" s="11">
        <v>134.62966666666668</v>
      </c>
      <c r="F74" s="11">
        <v>0</v>
      </c>
      <c r="G74" s="11">
        <v>0</v>
      </c>
      <c r="H74" s="27"/>
      <c r="I74" s="10"/>
    </row>
    <row r="75" spans="1:9" ht="20.5" customHeight="1" x14ac:dyDescent="0.2">
      <c r="A75" s="26" t="s">
        <v>1774</v>
      </c>
      <c r="B75" s="3">
        <v>1460</v>
      </c>
      <c r="C75" s="3" t="s">
        <v>406</v>
      </c>
      <c r="D75" s="11">
        <v>5755.1689999999999</v>
      </c>
      <c r="E75" s="11">
        <v>10069.411</v>
      </c>
      <c r="F75" s="11">
        <v>0</v>
      </c>
      <c r="G75" s="11">
        <v>701.21533333333332</v>
      </c>
      <c r="H75" s="27"/>
      <c r="I75" s="10"/>
    </row>
    <row r="76" spans="1:9" ht="20.5" customHeight="1" x14ac:dyDescent="0.2">
      <c r="A76" s="26" t="s">
        <v>1775</v>
      </c>
      <c r="B76" s="3">
        <v>3287</v>
      </c>
      <c r="C76" s="3" t="s">
        <v>411</v>
      </c>
      <c r="D76" s="11">
        <v>1620.768</v>
      </c>
      <c r="E76" s="11">
        <v>15.256</v>
      </c>
      <c r="F76" s="11">
        <v>3934.8139999999999</v>
      </c>
      <c r="G76" s="11">
        <v>0</v>
      </c>
      <c r="H76" s="27"/>
      <c r="I76" s="10"/>
    </row>
    <row r="77" spans="1:9" ht="20.5" customHeight="1" x14ac:dyDescent="0.2">
      <c r="A77" s="26" t="s">
        <v>1776</v>
      </c>
      <c r="B77" s="3">
        <v>1000</v>
      </c>
      <c r="C77" s="3" t="s">
        <v>416</v>
      </c>
      <c r="D77" s="11">
        <v>159547.573</v>
      </c>
      <c r="E77" s="11">
        <v>98129.142999999996</v>
      </c>
      <c r="F77" s="11">
        <v>229613.39600000001</v>
      </c>
      <c r="G77" s="11">
        <v>0</v>
      </c>
      <c r="H77" s="27"/>
      <c r="I77" s="10"/>
    </row>
    <row r="78" spans="1:9" ht="20.5" customHeight="1" x14ac:dyDescent="0.2">
      <c r="A78" s="26" t="s">
        <v>1777</v>
      </c>
      <c r="B78" s="3">
        <v>1557</v>
      </c>
      <c r="C78" s="3" t="s">
        <v>421</v>
      </c>
      <c r="D78" s="11">
        <v>223.90100000000001</v>
      </c>
      <c r="E78" s="11">
        <v>0</v>
      </c>
      <c r="F78" s="11">
        <v>0</v>
      </c>
      <c r="G78" s="11">
        <v>220.00200000000001</v>
      </c>
      <c r="H78" s="27"/>
      <c r="I78" s="10"/>
    </row>
    <row r="79" spans="1:9" ht="20.5" customHeight="1" x14ac:dyDescent="0.2">
      <c r="A79" s="26" t="s">
        <v>1778</v>
      </c>
      <c r="B79" s="3">
        <v>2796</v>
      </c>
      <c r="C79" s="3" t="s">
        <v>426</v>
      </c>
      <c r="D79" s="11">
        <v>11.422000000000001</v>
      </c>
      <c r="E79" s="11">
        <v>0</v>
      </c>
      <c r="F79" s="11">
        <v>0</v>
      </c>
      <c r="G79" s="11">
        <v>0</v>
      </c>
      <c r="H79" s="27"/>
      <c r="I79" s="10"/>
    </row>
    <row r="80" spans="1:9" ht="20.5" customHeight="1" x14ac:dyDescent="0.2">
      <c r="A80" s="26" t="s">
        <v>1779</v>
      </c>
      <c r="B80" s="3">
        <v>3223</v>
      </c>
      <c r="C80" s="3" t="s">
        <v>430</v>
      </c>
      <c r="D80" s="11">
        <v>89.087000000000003</v>
      </c>
      <c r="E80" s="11">
        <v>215.78800000000001</v>
      </c>
      <c r="F80" s="11">
        <v>0</v>
      </c>
      <c r="G80" s="11">
        <v>0</v>
      </c>
      <c r="H80" s="27"/>
      <c r="I80" s="10"/>
    </row>
    <row r="81" spans="1:9" ht="20.5" customHeight="1" x14ac:dyDescent="0.2">
      <c r="A81" s="26" t="s">
        <v>1780</v>
      </c>
      <c r="B81" s="3">
        <v>354</v>
      </c>
      <c r="C81" s="3" t="s">
        <v>435</v>
      </c>
      <c r="D81" s="11">
        <v>58466.171000000002</v>
      </c>
      <c r="E81" s="11">
        <v>1130.2670000000001</v>
      </c>
      <c r="F81" s="11">
        <v>166822.03533333333</v>
      </c>
      <c r="G81" s="11">
        <v>0</v>
      </c>
      <c r="H81" s="27"/>
      <c r="I81" s="10"/>
    </row>
    <row r="82" spans="1:9" ht="20.5" customHeight="1" x14ac:dyDescent="0.2">
      <c r="A82" s="26" t="s">
        <v>1781</v>
      </c>
      <c r="B82" s="3">
        <v>665</v>
      </c>
      <c r="C82" s="3" t="s">
        <v>440</v>
      </c>
      <c r="D82" s="11">
        <v>316.87799999999999</v>
      </c>
      <c r="E82" s="11">
        <v>556.73199999999997</v>
      </c>
      <c r="F82" s="11">
        <v>0</v>
      </c>
      <c r="G82" s="11">
        <v>0</v>
      </c>
      <c r="H82" s="27"/>
      <c r="I82" s="10"/>
    </row>
    <row r="83" spans="1:9" ht="20.5" customHeight="1" x14ac:dyDescent="0.2">
      <c r="A83" s="26" t="s">
        <v>1782</v>
      </c>
      <c r="B83" s="3">
        <v>3252</v>
      </c>
      <c r="C83" s="3" t="s">
        <v>444</v>
      </c>
      <c r="D83" s="11">
        <v>450.68400000000003</v>
      </c>
      <c r="E83" s="11">
        <v>0</v>
      </c>
      <c r="F83" s="11">
        <v>0</v>
      </c>
      <c r="G83" s="11">
        <v>100</v>
      </c>
      <c r="H83" s="27"/>
      <c r="I83" s="10"/>
    </row>
    <row r="84" spans="1:9" ht="20.5" customHeight="1" x14ac:dyDescent="0.2">
      <c r="A84" s="26" t="s">
        <v>1783</v>
      </c>
      <c r="B84" s="3">
        <v>2576</v>
      </c>
      <c r="C84" s="3" t="s">
        <v>449</v>
      </c>
      <c r="D84" s="11">
        <v>7.28</v>
      </c>
      <c r="E84" s="11">
        <v>31.173999999999999</v>
      </c>
      <c r="F84" s="11">
        <v>0</v>
      </c>
      <c r="G84" s="11">
        <v>0</v>
      </c>
      <c r="H84" s="27"/>
      <c r="I84" s="10"/>
    </row>
    <row r="85" spans="1:9" ht="20.5" customHeight="1" x14ac:dyDescent="0.2">
      <c r="A85" s="26" t="s">
        <v>1784</v>
      </c>
      <c r="B85" s="3">
        <v>2490</v>
      </c>
      <c r="C85" s="3" t="s">
        <v>453</v>
      </c>
      <c r="D85" s="11">
        <v>1658.854</v>
      </c>
      <c r="E85" s="11">
        <v>0</v>
      </c>
      <c r="F85" s="11">
        <v>0</v>
      </c>
      <c r="G85" s="11">
        <v>0</v>
      </c>
      <c r="H85" s="27"/>
      <c r="I85" s="10"/>
    </row>
    <row r="86" spans="1:9" ht="20.5" customHeight="1" x14ac:dyDescent="0.2">
      <c r="A86" s="26" t="s">
        <v>1785</v>
      </c>
      <c r="B86" s="3">
        <v>1046</v>
      </c>
      <c r="C86" s="3" t="s">
        <v>457</v>
      </c>
      <c r="D86" s="11">
        <v>12.925666666666672</v>
      </c>
      <c r="E86" s="11">
        <v>98.23533333333333</v>
      </c>
      <c r="F86" s="11">
        <v>0</v>
      </c>
      <c r="G86" s="11">
        <v>0</v>
      </c>
      <c r="H86" s="27"/>
      <c r="I86" s="10"/>
    </row>
    <row r="87" spans="1:9" ht="20.5" customHeight="1" x14ac:dyDescent="0.2">
      <c r="A87" s="26" t="s">
        <v>1786</v>
      </c>
      <c r="B87" s="3">
        <v>2438</v>
      </c>
      <c r="C87" s="3" t="s">
        <v>462</v>
      </c>
      <c r="D87" s="11">
        <v>11.169</v>
      </c>
      <c r="E87" s="11">
        <v>0</v>
      </c>
      <c r="F87" s="11">
        <v>0</v>
      </c>
      <c r="G87" s="11">
        <v>0</v>
      </c>
      <c r="H87" s="27"/>
      <c r="I87" s="10"/>
    </row>
    <row r="88" spans="1:9" ht="20.5" customHeight="1" x14ac:dyDescent="0.2">
      <c r="A88" s="26" t="s">
        <v>1787</v>
      </c>
      <c r="B88" s="3">
        <v>3490</v>
      </c>
      <c r="C88" s="3" t="s">
        <v>467</v>
      </c>
      <c r="D88" s="11">
        <v>85.195999999999998</v>
      </c>
      <c r="E88" s="11">
        <v>0</v>
      </c>
      <c r="F88" s="11">
        <v>0</v>
      </c>
      <c r="G88" s="11">
        <v>0</v>
      </c>
      <c r="H88" s="27"/>
      <c r="I88" s="10"/>
    </row>
    <row r="89" spans="1:9" ht="20.5" customHeight="1" x14ac:dyDescent="0.2">
      <c r="A89" s="26" t="s">
        <v>1788</v>
      </c>
      <c r="B89" s="3">
        <v>2982</v>
      </c>
      <c r="C89" s="3" t="s">
        <v>472</v>
      </c>
      <c r="D89" s="11">
        <v>713.26400000000001</v>
      </c>
      <c r="E89" s="11">
        <v>0</v>
      </c>
      <c r="F89" s="11">
        <v>0</v>
      </c>
      <c r="G89" s="11">
        <v>0</v>
      </c>
      <c r="H89" s="27"/>
      <c r="I89" s="10"/>
    </row>
    <row r="90" spans="1:9" ht="20.5" customHeight="1" x14ac:dyDescent="0.2">
      <c r="A90" s="26" t="s">
        <v>1789</v>
      </c>
      <c r="B90" s="3">
        <v>256</v>
      </c>
      <c r="C90" s="3" t="s">
        <v>477</v>
      </c>
      <c r="D90" s="11">
        <v>52.326333333333331</v>
      </c>
      <c r="E90" s="11">
        <v>25.813666666666666</v>
      </c>
      <c r="F90" s="11">
        <v>0</v>
      </c>
      <c r="G90" s="11">
        <v>0</v>
      </c>
      <c r="H90" s="27"/>
      <c r="I90" s="10"/>
    </row>
    <row r="91" spans="1:9" ht="20.5" customHeight="1" x14ac:dyDescent="0.2">
      <c r="A91" s="26" t="s">
        <v>1790</v>
      </c>
      <c r="B91" s="3">
        <v>1948</v>
      </c>
      <c r="C91" s="3" t="s">
        <v>482</v>
      </c>
      <c r="D91" s="11">
        <v>28.244</v>
      </c>
      <c r="E91" s="11">
        <v>0</v>
      </c>
      <c r="F91" s="11">
        <v>0</v>
      </c>
      <c r="G91" s="11">
        <v>0</v>
      </c>
      <c r="H91" s="27"/>
      <c r="I91" s="10"/>
    </row>
    <row r="92" spans="1:9" ht="20.5" customHeight="1" x14ac:dyDescent="0.2">
      <c r="A92" s="26" t="s">
        <v>1791</v>
      </c>
      <c r="B92" s="3">
        <v>843</v>
      </c>
      <c r="C92" s="3" t="s">
        <v>487</v>
      </c>
      <c r="D92" s="11">
        <v>984.06166666666661</v>
      </c>
      <c r="E92" s="11">
        <v>55.484333333333339</v>
      </c>
      <c r="F92" s="11">
        <v>0</v>
      </c>
      <c r="G92" s="11">
        <v>794.25800000000004</v>
      </c>
      <c r="H92" s="27"/>
      <c r="I92" s="10"/>
    </row>
    <row r="93" spans="1:9" ht="20.5" customHeight="1" x14ac:dyDescent="0.2">
      <c r="A93" s="26" t="s">
        <v>1792</v>
      </c>
      <c r="B93" s="3">
        <v>646</v>
      </c>
      <c r="C93" s="3" t="s">
        <v>491</v>
      </c>
      <c r="D93" s="11">
        <v>266.81</v>
      </c>
      <c r="E93" s="11">
        <v>73.200999999999993</v>
      </c>
      <c r="F93" s="11">
        <v>0</v>
      </c>
      <c r="G93" s="11">
        <v>1.3333333333333334E-2</v>
      </c>
      <c r="H93" s="27"/>
      <c r="I93" s="10"/>
    </row>
    <row r="94" spans="1:9" ht="20.5" customHeight="1" x14ac:dyDescent="0.2">
      <c r="A94" s="26" t="s">
        <v>1793</v>
      </c>
      <c r="B94" s="3">
        <v>3330</v>
      </c>
      <c r="C94" s="3" t="s">
        <v>496</v>
      </c>
      <c r="D94" s="11">
        <v>4.0339999999999998</v>
      </c>
      <c r="E94" s="11">
        <v>409.27499999999998</v>
      </c>
      <c r="F94" s="11">
        <v>0</v>
      </c>
      <c r="G94" s="11">
        <v>0</v>
      </c>
      <c r="H94" s="27"/>
      <c r="I94" s="10"/>
    </row>
    <row r="95" spans="1:9" ht="20.5" customHeight="1" x14ac:dyDescent="0.2">
      <c r="A95" s="26" t="s">
        <v>1794</v>
      </c>
      <c r="B95" s="3">
        <v>2738</v>
      </c>
      <c r="C95" s="3" t="s">
        <v>501</v>
      </c>
      <c r="D95" s="11">
        <v>3.1160000000000001</v>
      </c>
      <c r="E95" s="11">
        <v>51.258000000000003</v>
      </c>
      <c r="F95" s="11">
        <v>0</v>
      </c>
      <c r="G95" s="11">
        <v>1933.9059999999999</v>
      </c>
      <c r="H95" s="27"/>
      <c r="I95" s="10"/>
    </row>
    <row r="96" spans="1:9" ht="20.5" customHeight="1" x14ac:dyDescent="0.2">
      <c r="A96" s="26" t="s">
        <v>1795</v>
      </c>
      <c r="B96" s="3">
        <v>2629</v>
      </c>
      <c r="C96" s="3" t="s">
        <v>506</v>
      </c>
      <c r="D96" s="11">
        <v>151.40199999999999</v>
      </c>
      <c r="E96" s="11">
        <v>0</v>
      </c>
      <c r="F96" s="11">
        <v>0</v>
      </c>
      <c r="G96" s="11">
        <v>0.01</v>
      </c>
      <c r="H96" s="27"/>
      <c r="I96" s="10"/>
    </row>
    <row r="97" spans="1:9" ht="20.5" customHeight="1" x14ac:dyDescent="0.2">
      <c r="A97" s="26" t="s">
        <v>1796</v>
      </c>
      <c r="B97" s="3">
        <v>3061</v>
      </c>
      <c r="C97" s="3" t="s">
        <v>511</v>
      </c>
      <c r="D97" s="11">
        <v>57.60466666666666</v>
      </c>
      <c r="E97" s="11">
        <v>211.63333333333335</v>
      </c>
      <c r="F97" s="11">
        <v>0</v>
      </c>
      <c r="G97" s="11">
        <v>1003.186</v>
      </c>
      <c r="H97" s="27"/>
      <c r="I97" s="10"/>
    </row>
    <row r="98" spans="1:9" ht="20.5" customHeight="1" x14ac:dyDescent="0.2">
      <c r="A98" s="26" t="s">
        <v>1797</v>
      </c>
      <c r="B98" s="3">
        <v>3328</v>
      </c>
      <c r="C98" s="3" t="s">
        <v>516</v>
      </c>
      <c r="D98" s="11">
        <v>91.289000000000001</v>
      </c>
      <c r="E98" s="11">
        <v>0</v>
      </c>
      <c r="F98" s="11">
        <v>0</v>
      </c>
      <c r="G98" s="11">
        <v>0</v>
      </c>
      <c r="H98" s="27"/>
      <c r="I98" s="10"/>
    </row>
    <row r="99" spans="1:9" ht="20.5" customHeight="1" x14ac:dyDescent="0.2">
      <c r="A99" s="26" t="s">
        <v>1798</v>
      </c>
      <c r="B99" s="3">
        <v>857</v>
      </c>
      <c r="C99" s="3" t="s">
        <v>521</v>
      </c>
      <c r="D99" s="11">
        <v>193.11</v>
      </c>
      <c r="E99" s="11">
        <v>0</v>
      </c>
      <c r="F99" s="11">
        <v>0</v>
      </c>
      <c r="G99" s="11">
        <v>0</v>
      </c>
      <c r="H99" s="27"/>
      <c r="I99" s="10"/>
    </row>
    <row r="100" spans="1:9" ht="20.5" customHeight="1" x14ac:dyDescent="0.2">
      <c r="A100" s="26" t="s">
        <v>1799</v>
      </c>
      <c r="B100" s="3">
        <v>492</v>
      </c>
      <c r="C100" s="3" t="s">
        <v>526</v>
      </c>
      <c r="D100" s="11">
        <v>15.202999999999999</v>
      </c>
      <c r="E100" s="11">
        <v>401.964</v>
      </c>
      <c r="F100" s="11">
        <v>0</v>
      </c>
      <c r="G100" s="11">
        <v>0</v>
      </c>
      <c r="H100" s="27"/>
      <c r="I100" s="10"/>
    </row>
    <row r="101" spans="1:9" ht="20.5" customHeight="1" x14ac:dyDescent="0.2">
      <c r="A101" s="26" t="s">
        <v>1800</v>
      </c>
      <c r="B101" s="3">
        <v>1818</v>
      </c>
      <c r="C101" s="3" t="s">
        <v>530</v>
      </c>
      <c r="D101" s="11">
        <v>158.214</v>
      </c>
      <c r="E101" s="11">
        <v>1.877</v>
      </c>
      <c r="F101" s="11">
        <v>0</v>
      </c>
      <c r="G101" s="11">
        <v>0</v>
      </c>
      <c r="H101" s="27"/>
      <c r="I101" s="10"/>
    </row>
    <row r="102" spans="1:9" ht="20.5" customHeight="1" x14ac:dyDescent="0.2">
      <c r="A102" s="26" t="s">
        <v>1801</v>
      </c>
      <c r="B102" s="3">
        <v>990</v>
      </c>
      <c r="C102" s="3" t="s">
        <v>535</v>
      </c>
      <c r="D102" s="11">
        <v>2.3050000000000002</v>
      </c>
      <c r="E102" s="11">
        <v>23.962</v>
      </c>
      <c r="F102" s="11">
        <v>0</v>
      </c>
      <c r="G102" s="11">
        <v>0</v>
      </c>
      <c r="H102" s="27"/>
      <c r="I102" s="10"/>
    </row>
    <row r="103" spans="1:9" ht="20.5" customHeight="1" x14ac:dyDescent="0.2">
      <c r="A103" s="26" t="s">
        <v>1802</v>
      </c>
      <c r="B103" s="3">
        <v>1765</v>
      </c>
      <c r="C103" s="3" t="s">
        <v>540</v>
      </c>
      <c r="D103" s="11">
        <v>97.465000000000003</v>
      </c>
      <c r="E103" s="11">
        <v>5.8</v>
      </c>
      <c r="F103" s="11">
        <v>0</v>
      </c>
      <c r="G103" s="11">
        <v>0</v>
      </c>
      <c r="H103" s="27"/>
      <c r="I103" s="10"/>
    </row>
    <row r="104" spans="1:9" ht="20.5" customHeight="1" x14ac:dyDescent="0.2">
      <c r="A104" s="26" t="s">
        <v>1803</v>
      </c>
      <c r="B104" s="3">
        <v>1781</v>
      </c>
      <c r="C104" s="3" t="s">
        <v>545</v>
      </c>
      <c r="D104" s="11">
        <v>167.86566666666667</v>
      </c>
      <c r="E104" s="11">
        <v>150.50033333333334</v>
      </c>
      <c r="F104" s="11">
        <v>0</v>
      </c>
      <c r="G104" s="11">
        <v>0</v>
      </c>
      <c r="H104" s="27"/>
      <c r="I104" s="10"/>
    </row>
    <row r="105" spans="1:9" ht="20.5" customHeight="1" x14ac:dyDescent="0.2">
      <c r="A105" s="26" t="s">
        <v>1804</v>
      </c>
      <c r="B105" s="3">
        <v>2402</v>
      </c>
      <c r="C105" s="3" t="s">
        <v>550</v>
      </c>
      <c r="D105" s="11">
        <v>0</v>
      </c>
      <c r="E105" s="11">
        <v>0</v>
      </c>
      <c r="F105" s="11">
        <v>0</v>
      </c>
      <c r="G105" s="11">
        <v>0</v>
      </c>
      <c r="H105" s="27"/>
      <c r="I105" s="10"/>
    </row>
    <row r="106" spans="1:9" ht="20.5" customHeight="1" x14ac:dyDescent="0.2">
      <c r="A106" s="26" t="s">
        <v>1805</v>
      </c>
      <c r="B106" s="3">
        <v>3161</v>
      </c>
      <c r="C106" s="3" t="s">
        <v>555</v>
      </c>
      <c r="D106" s="11">
        <v>103.44466666666668</v>
      </c>
      <c r="E106" s="11">
        <v>43.611333333333327</v>
      </c>
      <c r="F106" s="11">
        <v>0</v>
      </c>
      <c r="G106" s="11">
        <v>0</v>
      </c>
      <c r="H106" s="27"/>
      <c r="I106" s="10"/>
    </row>
    <row r="107" spans="1:9" ht="20.5" customHeight="1" x14ac:dyDescent="0.2">
      <c r="A107" s="26" t="s">
        <v>1806</v>
      </c>
      <c r="B107" s="3">
        <v>2645</v>
      </c>
      <c r="C107" s="3" t="s">
        <v>560</v>
      </c>
      <c r="D107" s="11">
        <v>340.55599999999998</v>
      </c>
      <c r="E107" s="11">
        <v>63.398000000000003</v>
      </c>
      <c r="F107" s="11">
        <v>0</v>
      </c>
      <c r="G107" s="11">
        <v>0</v>
      </c>
      <c r="H107" s="27"/>
      <c r="I107" s="10"/>
    </row>
    <row r="108" spans="1:9" ht="20.5" customHeight="1" x14ac:dyDescent="0.2">
      <c r="A108" s="26" t="s">
        <v>1807</v>
      </c>
      <c r="B108" s="3">
        <v>1809</v>
      </c>
      <c r="C108" s="3" t="s">
        <v>565</v>
      </c>
      <c r="D108" s="11">
        <v>118.14066666666666</v>
      </c>
      <c r="E108" s="11">
        <v>124.99333333333334</v>
      </c>
      <c r="F108" s="11">
        <v>0</v>
      </c>
      <c r="G108" s="11">
        <v>0</v>
      </c>
      <c r="H108" s="27"/>
      <c r="I108" s="10"/>
    </row>
    <row r="109" spans="1:9" ht="20.5" customHeight="1" x14ac:dyDescent="0.2">
      <c r="A109" s="26" t="s">
        <v>1808</v>
      </c>
      <c r="B109" s="3">
        <v>2065</v>
      </c>
      <c r="C109" s="3" t="s">
        <v>570</v>
      </c>
      <c r="D109" s="11">
        <v>13.561</v>
      </c>
      <c r="E109" s="11">
        <v>72.308999999999997</v>
      </c>
      <c r="F109" s="11">
        <v>0</v>
      </c>
      <c r="G109" s="11">
        <v>0</v>
      </c>
      <c r="H109" s="27"/>
      <c r="I109" s="10"/>
    </row>
    <row r="110" spans="1:9" ht="20.5" customHeight="1" x14ac:dyDescent="0.2">
      <c r="A110" s="26" t="s">
        <v>1809</v>
      </c>
      <c r="B110" s="3">
        <v>918</v>
      </c>
      <c r="C110" s="3" t="s">
        <v>575</v>
      </c>
      <c r="D110" s="11">
        <v>2182.9140000000002</v>
      </c>
      <c r="E110" s="11">
        <v>133.678</v>
      </c>
      <c r="F110" s="11">
        <v>4.34</v>
      </c>
      <c r="G110" s="11">
        <v>0</v>
      </c>
      <c r="H110" s="27"/>
      <c r="I110" s="10"/>
    </row>
    <row r="111" spans="1:9" ht="20.5" customHeight="1" x14ac:dyDescent="0.2">
      <c r="A111" s="26" t="s">
        <v>1810</v>
      </c>
      <c r="B111" s="3">
        <v>817</v>
      </c>
      <c r="C111" s="3" t="s">
        <v>580</v>
      </c>
      <c r="D111" s="11">
        <v>485.36799999999999</v>
      </c>
      <c r="E111" s="11">
        <v>252.25399999999999</v>
      </c>
      <c r="F111" s="11">
        <v>0</v>
      </c>
      <c r="G111" s="11">
        <v>0</v>
      </c>
      <c r="H111" s="27"/>
      <c r="I111" s="10"/>
    </row>
    <row r="112" spans="1:9" ht="20.5" customHeight="1" x14ac:dyDescent="0.2">
      <c r="A112" s="26" t="s">
        <v>1811</v>
      </c>
      <c r="B112" s="3">
        <v>574</v>
      </c>
      <c r="C112" s="3" t="s">
        <v>585</v>
      </c>
      <c r="D112" s="11">
        <v>-34.47</v>
      </c>
      <c r="E112" s="11">
        <v>85.043000000000006</v>
      </c>
      <c r="F112" s="11">
        <v>0</v>
      </c>
      <c r="G112" s="11">
        <v>0</v>
      </c>
      <c r="H112" s="27"/>
      <c r="I112" s="10"/>
    </row>
    <row r="113" spans="1:9" ht="20.5" customHeight="1" x14ac:dyDescent="0.2">
      <c r="A113" s="26" t="s">
        <v>1812</v>
      </c>
      <c r="B113" s="3">
        <v>2900</v>
      </c>
      <c r="C113" s="3" t="s">
        <v>589</v>
      </c>
      <c r="D113" s="11">
        <v>230.77366666666668</v>
      </c>
      <c r="E113" s="11">
        <v>414.1823333333333</v>
      </c>
      <c r="F113" s="11">
        <v>0</v>
      </c>
      <c r="G113" s="11">
        <v>0</v>
      </c>
      <c r="H113" s="27"/>
      <c r="I113" s="10"/>
    </row>
    <row r="114" spans="1:9" ht="20.5" customHeight="1" x14ac:dyDescent="0.2">
      <c r="A114" s="26" t="s">
        <v>1813</v>
      </c>
      <c r="B114" s="3">
        <v>2559</v>
      </c>
      <c r="C114" s="3" t="s">
        <v>594</v>
      </c>
      <c r="D114" s="11">
        <v>119.259</v>
      </c>
      <c r="E114" s="11">
        <v>0</v>
      </c>
      <c r="F114" s="11">
        <v>0</v>
      </c>
      <c r="G114" s="11">
        <v>0</v>
      </c>
      <c r="H114" s="27"/>
      <c r="I114" s="10"/>
    </row>
    <row r="115" spans="1:9" ht="20.5" customHeight="1" x14ac:dyDescent="0.2">
      <c r="A115" s="26" t="s">
        <v>1814</v>
      </c>
      <c r="B115" s="3">
        <v>1732</v>
      </c>
      <c r="C115" s="3" t="s">
        <v>599</v>
      </c>
      <c r="D115" s="11">
        <v>8.9770000000000003</v>
      </c>
      <c r="E115" s="11">
        <v>7.6559999999999997</v>
      </c>
      <c r="F115" s="11">
        <v>0</v>
      </c>
      <c r="G115" s="11">
        <v>6.0000000000000001E-3</v>
      </c>
      <c r="H115" s="27"/>
      <c r="I115" s="10"/>
    </row>
    <row r="116" spans="1:9" ht="20.5" customHeight="1" x14ac:dyDescent="0.2">
      <c r="A116" s="26" t="s">
        <v>1815</v>
      </c>
      <c r="B116" s="3">
        <v>3519</v>
      </c>
      <c r="C116" s="3" t="s">
        <v>604</v>
      </c>
      <c r="D116" s="11">
        <v>17.681999999999999</v>
      </c>
      <c r="E116" s="11">
        <v>0</v>
      </c>
      <c r="F116" s="11">
        <v>0</v>
      </c>
      <c r="G116" s="11">
        <v>0</v>
      </c>
      <c r="H116" s="27"/>
      <c r="I116" s="10"/>
    </row>
    <row r="117" spans="1:9" ht="20.5" customHeight="1" x14ac:dyDescent="0.2">
      <c r="A117" s="26" t="s">
        <v>1816</v>
      </c>
      <c r="B117" s="3">
        <v>1829</v>
      </c>
      <c r="C117" s="3" t="s">
        <v>609</v>
      </c>
      <c r="D117" s="11">
        <v>3.4849999999999999</v>
      </c>
      <c r="E117" s="11">
        <v>0</v>
      </c>
      <c r="F117" s="11">
        <v>0</v>
      </c>
      <c r="G117" s="11">
        <v>0</v>
      </c>
      <c r="H117" s="27"/>
      <c r="I117" s="10"/>
    </row>
    <row r="118" spans="1:9" ht="20.5" customHeight="1" x14ac:dyDescent="0.2">
      <c r="A118" s="26" t="s">
        <v>1817</v>
      </c>
      <c r="B118" s="3">
        <v>2763</v>
      </c>
      <c r="C118" s="3" t="s">
        <v>614</v>
      </c>
      <c r="D118" s="11">
        <v>-820.90133333333392</v>
      </c>
      <c r="E118" s="11">
        <v>4286.8663333333343</v>
      </c>
      <c r="F118" s="11">
        <v>0</v>
      </c>
      <c r="G118" s="11">
        <v>712.33399999999995</v>
      </c>
      <c r="H118" s="27"/>
      <c r="I118" s="10"/>
    </row>
    <row r="119" spans="1:9" ht="20.5" customHeight="1" x14ac:dyDescent="0.2">
      <c r="A119" s="26" t="s">
        <v>1818</v>
      </c>
      <c r="B119" s="3">
        <v>2495</v>
      </c>
      <c r="C119" s="3" t="s">
        <v>619</v>
      </c>
      <c r="D119" s="11">
        <v>324.892</v>
      </c>
      <c r="E119" s="11">
        <v>0</v>
      </c>
      <c r="F119" s="11">
        <v>0</v>
      </c>
      <c r="G119" s="11">
        <v>0</v>
      </c>
      <c r="H119" s="27"/>
      <c r="I119" s="10"/>
    </row>
    <row r="120" spans="1:9" ht="20.5" customHeight="1" x14ac:dyDescent="0.2">
      <c r="A120" s="26" t="s">
        <v>1819</v>
      </c>
      <c r="B120" s="3">
        <v>600</v>
      </c>
      <c r="C120" s="3" t="s">
        <v>623</v>
      </c>
      <c r="D120" s="11">
        <v>469.01466666666664</v>
      </c>
      <c r="E120" s="11">
        <v>241.97833333333335</v>
      </c>
      <c r="F120" s="11">
        <v>0</v>
      </c>
      <c r="G120" s="11">
        <v>0</v>
      </c>
      <c r="H120" s="27"/>
      <c r="I120" s="10"/>
    </row>
    <row r="121" spans="1:9" ht="20.5" customHeight="1" x14ac:dyDescent="0.2">
      <c r="A121" s="26" t="s">
        <v>1820</v>
      </c>
      <c r="B121" s="3">
        <v>3175</v>
      </c>
      <c r="C121" s="3" t="s">
        <v>627</v>
      </c>
      <c r="D121" s="11">
        <v>32.423000000000002</v>
      </c>
      <c r="E121" s="11">
        <v>0</v>
      </c>
      <c r="F121" s="11">
        <v>0</v>
      </c>
      <c r="G121" s="11">
        <v>0</v>
      </c>
      <c r="H121" s="27"/>
      <c r="I121" s="10"/>
    </row>
    <row r="122" spans="1:9" ht="20.5" customHeight="1" x14ac:dyDescent="0.2">
      <c r="A122" s="26" t="s">
        <v>1821</v>
      </c>
      <c r="B122" s="3">
        <v>2609</v>
      </c>
      <c r="C122" s="3" t="s">
        <v>631</v>
      </c>
      <c r="D122" s="11">
        <v>179.73566666666665</v>
      </c>
      <c r="E122" s="11">
        <v>15.125333333333334</v>
      </c>
      <c r="F122" s="11">
        <v>0</v>
      </c>
      <c r="G122" s="11">
        <v>1.5333333333333334E-2</v>
      </c>
      <c r="H122" s="27"/>
      <c r="I122" s="10"/>
    </row>
    <row r="123" spans="1:9" ht="20.5" customHeight="1" x14ac:dyDescent="0.2">
      <c r="A123" s="26" t="s">
        <v>1822</v>
      </c>
      <c r="B123" s="3">
        <v>2390</v>
      </c>
      <c r="C123" s="3" t="s">
        <v>636</v>
      </c>
      <c r="D123" s="11">
        <v>207.02799999999999</v>
      </c>
      <c r="E123" s="11">
        <v>0</v>
      </c>
      <c r="F123" s="11">
        <v>0</v>
      </c>
      <c r="G123" s="11">
        <v>0</v>
      </c>
      <c r="H123" s="27"/>
      <c r="I123" s="10"/>
    </row>
    <row r="124" spans="1:9" ht="20.5" customHeight="1" x14ac:dyDescent="0.2">
      <c r="A124" s="26" t="s">
        <v>1823</v>
      </c>
      <c r="B124" s="3">
        <v>2867</v>
      </c>
      <c r="C124" s="3" t="s">
        <v>641</v>
      </c>
      <c r="D124" s="11">
        <v>253.56200000000001</v>
      </c>
      <c r="E124" s="11">
        <v>44.084000000000003</v>
      </c>
      <c r="F124" s="11">
        <v>0</v>
      </c>
      <c r="G124" s="11">
        <v>3.9333333333333338E-2</v>
      </c>
      <c r="H124" s="27"/>
      <c r="I124" s="10"/>
    </row>
    <row r="125" spans="1:9" ht="20.5" customHeight="1" x14ac:dyDescent="0.2">
      <c r="A125" s="26" t="s">
        <v>1824</v>
      </c>
      <c r="B125" s="3">
        <v>2802</v>
      </c>
      <c r="C125" s="3" t="s">
        <v>646</v>
      </c>
      <c r="D125" s="11">
        <v>77.248666666666665</v>
      </c>
      <c r="E125" s="11">
        <v>17.449333333333332</v>
      </c>
      <c r="F125" s="11">
        <v>0</v>
      </c>
      <c r="G125" s="11">
        <v>0</v>
      </c>
      <c r="H125" s="27"/>
      <c r="I125" s="10"/>
    </row>
    <row r="126" spans="1:9" ht="20.5" customHeight="1" x14ac:dyDescent="0.2">
      <c r="A126" s="26" t="s">
        <v>1825</v>
      </c>
      <c r="B126" s="3">
        <v>1151</v>
      </c>
      <c r="C126" s="3" t="s">
        <v>651</v>
      </c>
      <c r="D126" s="11">
        <v>58.268000000000001</v>
      </c>
      <c r="E126" s="11">
        <v>43.53</v>
      </c>
      <c r="F126" s="11">
        <v>0</v>
      </c>
      <c r="G126" s="11">
        <v>0</v>
      </c>
      <c r="H126" s="27"/>
      <c r="I126" s="10"/>
    </row>
    <row r="127" spans="1:9" ht="20.5" customHeight="1" x14ac:dyDescent="0.2">
      <c r="A127" s="26" t="s">
        <v>1826</v>
      </c>
      <c r="B127" s="3">
        <v>438</v>
      </c>
      <c r="C127" s="3" t="s">
        <v>656</v>
      </c>
      <c r="D127" s="11">
        <v>13.190666666666628</v>
      </c>
      <c r="E127" s="11">
        <v>362.95433333333335</v>
      </c>
      <c r="F127" s="11">
        <v>0</v>
      </c>
      <c r="G127" s="11">
        <v>0</v>
      </c>
      <c r="H127" s="27"/>
      <c r="I127" s="10"/>
    </row>
    <row r="128" spans="1:9" ht="20.5" customHeight="1" x14ac:dyDescent="0.2">
      <c r="A128" s="26" t="s">
        <v>1827</v>
      </c>
      <c r="B128" s="3">
        <v>575</v>
      </c>
      <c r="C128" s="3" t="s">
        <v>661</v>
      </c>
      <c r="D128" s="11">
        <v>66.22</v>
      </c>
      <c r="E128" s="11">
        <v>32.322000000000003</v>
      </c>
      <c r="F128" s="11">
        <v>0</v>
      </c>
      <c r="G128" s="11">
        <v>52.62</v>
      </c>
      <c r="H128" s="27"/>
      <c r="I128" s="10"/>
    </row>
    <row r="129" spans="1:9" ht="20.5" customHeight="1" x14ac:dyDescent="0.2">
      <c r="A129" s="26" t="s">
        <v>1828</v>
      </c>
      <c r="B129" s="3">
        <v>1189</v>
      </c>
      <c r="C129" s="3" t="s">
        <v>665</v>
      </c>
      <c r="D129" s="11">
        <v>666.57299999999998</v>
      </c>
      <c r="E129" s="11">
        <v>241.90899999999999</v>
      </c>
      <c r="F129" s="11">
        <v>0</v>
      </c>
      <c r="G129" s="11">
        <v>0</v>
      </c>
      <c r="H129" s="27"/>
      <c r="I129" s="10"/>
    </row>
    <row r="130" spans="1:9" ht="20.5" customHeight="1" x14ac:dyDescent="0.2">
      <c r="A130" s="26" t="s">
        <v>1829</v>
      </c>
      <c r="B130" s="3">
        <v>842</v>
      </c>
      <c r="C130" s="3" t="s">
        <v>670</v>
      </c>
      <c r="D130" s="11">
        <v>18.361000000000001</v>
      </c>
      <c r="E130" s="11">
        <v>49.606000000000002</v>
      </c>
      <c r="F130" s="11">
        <v>0</v>
      </c>
      <c r="G130" s="11">
        <v>0</v>
      </c>
      <c r="H130" s="27"/>
      <c r="I130" s="10"/>
    </row>
    <row r="131" spans="1:9" ht="20.5" customHeight="1" x14ac:dyDescent="0.2">
      <c r="A131" s="26" t="s">
        <v>1830</v>
      </c>
      <c r="B131" s="3">
        <v>2241</v>
      </c>
      <c r="C131" s="3" t="s">
        <v>674</v>
      </c>
      <c r="D131" s="11">
        <v>412.69299999999998</v>
      </c>
      <c r="E131" s="11">
        <v>0</v>
      </c>
      <c r="F131" s="11">
        <v>0</v>
      </c>
      <c r="G131" s="11">
        <v>0</v>
      </c>
      <c r="H131" s="27"/>
      <c r="I131" s="10"/>
    </row>
    <row r="132" spans="1:9" ht="20.5" customHeight="1" x14ac:dyDescent="0.2">
      <c r="A132" s="26" t="s">
        <v>1831</v>
      </c>
      <c r="B132" s="3">
        <v>3298</v>
      </c>
      <c r="C132" s="3" t="s">
        <v>679</v>
      </c>
      <c r="D132" s="11">
        <v>7.1459999999999999</v>
      </c>
      <c r="E132" s="11">
        <v>125.202</v>
      </c>
      <c r="F132" s="11">
        <v>0</v>
      </c>
      <c r="G132" s="11">
        <v>0</v>
      </c>
      <c r="H132" s="27"/>
      <c r="I132" s="10"/>
    </row>
    <row r="133" spans="1:9" ht="20.5" customHeight="1" x14ac:dyDescent="0.2">
      <c r="A133" s="26" t="s">
        <v>1832</v>
      </c>
      <c r="B133" s="3">
        <v>65</v>
      </c>
      <c r="C133" s="3" t="s">
        <v>684</v>
      </c>
      <c r="D133" s="11">
        <v>1288.6056666666666</v>
      </c>
      <c r="E133" s="11">
        <v>681.29433333333338</v>
      </c>
      <c r="F133" s="11">
        <v>0</v>
      </c>
      <c r="G133" s="11">
        <v>0</v>
      </c>
      <c r="H133" s="27"/>
      <c r="I133" s="10"/>
    </row>
    <row r="134" spans="1:9" ht="20.5" customHeight="1" x14ac:dyDescent="0.2">
      <c r="A134" s="26" t="s">
        <v>1833</v>
      </c>
      <c r="B134" s="3">
        <v>3333</v>
      </c>
      <c r="C134" s="3" t="s">
        <v>689</v>
      </c>
      <c r="D134" s="11">
        <v>27.675999999999998</v>
      </c>
      <c r="E134" s="11">
        <v>0</v>
      </c>
      <c r="F134" s="11">
        <v>0</v>
      </c>
      <c r="G134" s="11">
        <v>0</v>
      </c>
      <c r="H134" s="27"/>
      <c r="I134" s="10"/>
    </row>
    <row r="135" spans="1:9" ht="20.5" customHeight="1" x14ac:dyDescent="0.2">
      <c r="A135" s="26" t="s">
        <v>1834</v>
      </c>
      <c r="B135" s="3">
        <v>3446</v>
      </c>
      <c r="C135" s="3" t="s">
        <v>694</v>
      </c>
      <c r="D135" s="11">
        <v>1.82</v>
      </c>
      <c r="E135" s="11">
        <v>0</v>
      </c>
      <c r="F135" s="11">
        <v>0</v>
      </c>
      <c r="G135" s="11">
        <v>0</v>
      </c>
      <c r="H135" s="27"/>
      <c r="I135" s="10"/>
    </row>
    <row r="136" spans="1:9" ht="20.5" customHeight="1" x14ac:dyDescent="0.2">
      <c r="A136" s="26" t="s">
        <v>1835</v>
      </c>
      <c r="B136" s="3">
        <v>1087</v>
      </c>
      <c r="C136" s="3" t="s">
        <v>699</v>
      </c>
      <c r="D136" s="11">
        <v>166.648</v>
      </c>
      <c r="E136" s="11">
        <v>0</v>
      </c>
      <c r="F136" s="11">
        <v>0</v>
      </c>
      <c r="G136" s="11">
        <v>0</v>
      </c>
      <c r="H136" s="27"/>
      <c r="I136" s="10"/>
    </row>
    <row r="137" spans="1:9" ht="20.5" customHeight="1" x14ac:dyDescent="0.2">
      <c r="A137" s="26" t="s">
        <v>1836</v>
      </c>
      <c r="B137" s="3">
        <v>3184</v>
      </c>
      <c r="C137" s="3" t="s">
        <v>704</v>
      </c>
      <c r="D137" s="11">
        <v>46.157666666666671</v>
      </c>
      <c r="E137" s="11">
        <v>47.456333333333326</v>
      </c>
      <c r="F137" s="11">
        <v>0</v>
      </c>
      <c r="G137" s="11">
        <v>0</v>
      </c>
      <c r="H137" s="27"/>
      <c r="I137" s="10"/>
    </row>
    <row r="138" spans="1:9" ht="20.5" customHeight="1" x14ac:dyDescent="0.2">
      <c r="A138" s="26" t="s">
        <v>1837</v>
      </c>
      <c r="B138" s="3">
        <v>2245</v>
      </c>
      <c r="C138" s="3" t="s">
        <v>709</v>
      </c>
      <c r="D138" s="11">
        <v>0.317</v>
      </c>
      <c r="E138" s="11">
        <v>0</v>
      </c>
      <c r="F138" s="11">
        <v>0</v>
      </c>
      <c r="G138" s="11">
        <v>0</v>
      </c>
      <c r="H138" s="27"/>
      <c r="I138" s="10"/>
    </row>
    <row r="139" spans="1:9" ht="20.5" customHeight="1" x14ac:dyDescent="0.2">
      <c r="A139" s="26" t="s">
        <v>1838</v>
      </c>
      <c r="B139" s="3">
        <v>1115</v>
      </c>
      <c r="C139" s="3" t="s">
        <v>714</v>
      </c>
      <c r="D139" s="11">
        <v>54.933999999999997</v>
      </c>
      <c r="E139" s="11">
        <v>35.341000000000001</v>
      </c>
      <c r="F139" s="11">
        <v>0</v>
      </c>
      <c r="G139" s="11">
        <v>0</v>
      </c>
      <c r="H139" s="27"/>
      <c r="I139" s="10"/>
    </row>
    <row r="140" spans="1:9" ht="20.5" customHeight="1" x14ac:dyDescent="0.2">
      <c r="A140" s="26" t="s">
        <v>1839</v>
      </c>
      <c r="B140" s="3">
        <v>3300</v>
      </c>
      <c r="C140" s="3" t="s">
        <v>719</v>
      </c>
      <c r="D140" s="11">
        <v>33.112000000000002</v>
      </c>
      <c r="E140" s="11">
        <v>9.1839999999999993</v>
      </c>
      <c r="F140" s="11">
        <v>0</v>
      </c>
      <c r="G140" s="11">
        <v>0</v>
      </c>
      <c r="H140" s="27"/>
      <c r="I140" s="10"/>
    </row>
    <row r="141" spans="1:9" ht="20.5" customHeight="1" x14ac:dyDescent="0.2">
      <c r="A141" s="26" t="s">
        <v>1840</v>
      </c>
      <c r="B141" s="3">
        <v>1680</v>
      </c>
      <c r="C141" s="3" t="s">
        <v>724</v>
      </c>
      <c r="D141" s="11">
        <v>620.85199999999998</v>
      </c>
      <c r="E141" s="11">
        <v>0</v>
      </c>
      <c r="F141" s="11">
        <v>0</v>
      </c>
      <c r="G141" s="11">
        <v>0</v>
      </c>
      <c r="H141" s="27"/>
      <c r="I141" s="10"/>
    </row>
    <row r="142" spans="1:9" ht="20.5" customHeight="1" x14ac:dyDescent="0.2">
      <c r="A142" s="26" t="s">
        <v>1841</v>
      </c>
      <c r="B142" s="3">
        <v>3311</v>
      </c>
      <c r="C142" s="3" t="s">
        <v>729</v>
      </c>
      <c r="D142" s="11">
        <v>58.265000000000001</v>
      </c>
      <c r="E142" s="11">
        <v>1720.8420000000001</v>
      </c>
      <c r="F142" s="11">
        <v>0</v>
      </c>
      <c r="G142" s="11">
        <v>770</v>
      </c>
      <c r="H142" s="27"/>
      <c r="I142" s="10"/>
    </row>
    <row r="143" spans="1:9" ht="20.5" customHeight="1" x14ac:dyDescent="0.2">
      <c r="A143" s="26" t="s">
        <v>1842</v>
      </c>
      <c r="B143" s="3">
        <v>2584</v>
      </c>
      <c r="C143" s="3" t="s">
        <v>734</v>
      </c>
      <c r="D143" s="11">
        <v>317.43666666666661</v>
      </c>
      <c r="E143" s="11">
        <v>368.54333333333335</v>
      </c>
      <c r="F143" s="11">
        <v>0</v>
      </c>
      <c r="G143" s="11">
        <v>0</v>
      </c>
      <c r="H143" s="27"/>
      <c r="I143" s="10"/>
    </row>
    <row r="144" spans="1:9" ht="20.5" customHeight="1" x14ac:dyDescent="0.2">
      <c r="A144" s="26" t="s">
        <v>1843</v>
      </c>
      <c r="B144" s="3">
        <v>2905</v>
      </c>
      <c r="C144" s="3" t="s">
        <v>738</v>
      </c>
      <c r="D144" s="11">
        <v>25.786000000000001</v>
      </c>
      <c r="E144" s="11">
        <v>16.201000000000001</v>
      </c>
      <c r="F144" s="11">
        <v>0</v>
      </c>
      <c r="G144" s="11">
        <v>0</v>
      </c>
      <c r="H144" s="27"/>
      <c r="I144" s="10"/>
    </row>
    <row r="145" spans="1:9" ht="20.5" customHeight="1" x14ac:dyDescent="0.2">
      <c r="A145" s="26" t="s">
        <v>1844</v>
      </c>
      <c r="B145" s="3">
        <v>2682</v>
      </c>
      <c r="C145" s="3" t="s">
        <v>743</v>
      </c>
      <c r="D145" s="11">
        <v>22.728000000000002</v>
      </c>
      <c r="E145" s="11">
        <v>0</v>
      </c>
      <c r="F145" s="11">
        <v>0</v>
      </c>
      <c r="G145" s="11">
        <v>0</v>
      </c>
      <c r="H145" s="27"/>
      <c r="I145" s="10"/>
    </row>
    <row r="146" spans="1:9" ht="20.5" customHeight="1" x14ac:dyDescent="0.2">
      <c r="A146" s="26" t="s">
        <v>1845</v>
      </c>
      <c r="B146" s="3">
        <v>2499</v>
      </c>
      <c r="C146" s="3" t="s">
        <v>747</v>
      </c>
      <c r="D146" s="11">
        <v>34.501333333333328</v>
      </c>
      <c r="E146" s="11">
        <v>122.43566666666668</v>
      </c>
      <c r="F146" s="11">
        <v>0</v>
      </c>
      <c r="G146" s="11">
        <v>0</v>
      </c>
      <c r="H146" s="27"/>
      <c r="I146" s="10"/>
    </row>
    <row r="147" spans="1:9" ht="20.5" customHeight="1" x14ac:dyDescent="0.2">
      <c r="A147" s="26" t="s">
        <v>1846</v>
      </c>
      <c r="B147" s="3">
        <v>2607</v>
      </c>
      <c r="C147" s="3" t="s">
        <v>752</v>
      </c>
      <c r="D147" s="11">
        <v>4.0613333333333435</v>
      </c>
      <c r="E147" s="11">
        <v>134.35266666666666</v>
      </c>
      <c r="F147" s="11">
        <v>0</v>
      </c>
      <c r="G147" s="11">
        <v>0</v>
      </c>
      <c r="H147" s="27"/>
      <c r="I147" s="10"/>
    </row>
    <row r="148" spans="1:9" ht="20.5" customHeight="1" x14ac:dyDescent="0.2">
      <c r="A148" s="26" t="s">
        <v>1847</v>
      </c>
      <c r="B148" s="3">
        <v>2518</v>
      </c>
      <c r="C148" s="3" t="s">
        <v>757</v>
      </c>
      <c r="D148" s="11">
        <v>4948.9790000000003</v>
      </c>
      <c r="E148" s="11">
        <v>683.29399999999998</v>
      </c>
      <c r="F148" s="11">
        <v>0</v>
      </c>
      <c r="G148" s="11">
        <v>0</v>
      </c>
      <c r="H148" s="27"/>
      <c r="I148" s="10"/>
    </row>
    <row r="149" spans="1:9" ht="20.5" customHeight="1" x14ac:dyDescent="0.2">
      <c r="A149" s="26" t="s">
        <v>1848</v>
      </c>
      <c r="B149" s="3">
        <v>478</v>
      </c>
      <c r="C149" s="3" t="s">
        <v>762</v>
      </c>
      <c r="D149" s="11">
        <v>8.0579999999999998</v>
      </c>
      <c r="E149" s="11">
        <v>9</v>
      </c>
      <c r="F149" s="11">
        <v>0</v>
      </c>
      <c r="G149" s="11">
        <v>0</v>
      </c>
      <c r="H149" s="27"/>
      <c r="I149" s="10"/>
    </row>
    <row r="150" spans="1:9" ht="20.5" customHeight="1" x14ac:dyDescent="0.2">
      <c r="A150" s="26" t="s">
        <v>1849</v>
      </c>
      <c r="B150" s="3">
        <v>2868</v>
      </c>
      <c r="C150" s="3" t="s">
        <v>767</v>
      </c>
      <c r="D150" s="11">
        <v>102.41666666666666</v>
      </c>
      <c r="E150" s="11">
        <v>259.35733333333332</v>
      </c>
      <c r="F150" s="11">
        <v>0</v>
      </c>
      <c r="G150" s="11">
        <v>0</v>
      </c>
      <c r="H150" s="27"/>
      <c r="I150" s="10"/>
    </row>
    <row r="151" spans="1:9" ht="20.5" customHeight="1" x14ac:dyDescent="0.2">
      <c r="A151" s="26" t="s">
        <v>1850</v>
      </c>
      <c r="B151" s="3">
        <v>1158</v>
      </c>
      <c r="C151" s="3" t="s">
        <v>772</v>
      </c>
      <c r="D151" s="11">
        <v>252.07166666666666</v>
      </c>
      <c r="E151" s="11">
        <v>29.169333333333331</v>
      </c>
      <c r="F151" s="11">
        <v>0</v>
      </c>
      <c r="G151" s="11">
        <v>0</v>
      </c>
      <c r="H151" s="27"/>
      <c r="I151" s="10"/>
    </row>
    <row r="152" spans="1:9" ht="20.5" customHeight="1" x14ac:dyDescent="0.2">
      <c r="A152" s="26" t="s">
        <v>1851</v>
      </c>
      <c r="B152" s="3">
        <v>609</v>
      </c>
      <c r="C152" s="3" t="s">
        <v>777</v>
      </c>
      <c r="D152" s="11">
        <v>148.14500000000001</v>
      </c>
      <c r="E152" s="11">
        <v>133.446</v>
      </c>
      <c r="F152" s="11">
        <v>0</v>
      </c>
      <c r="G152" s="11">
        <v>0</v>
      </c>
      <c r="H152" s="27"/>
      <c r="I152" s="10"/>
    </row>
    <row r="153" spans="1:9" ht="20.5" customHeight="1" x14ac:dyDescent="0.2">
      <c r="A153" s="26" t="s">
        <v>1852</v>
      </c>
      <c r="B153" s="3">
        <v>2568</v>
      </c>
      <c r="C153" s="3" t="s">
        <v>781</v>
      </c>
      <c r="D153" s="11">
        <v>53.866</v>
      </c>
      <c r="E153" s="11">
        <v>5.218</v>
      </c>
      <c r="F153" s="11">
        <v>0</v>
      </c>
      <c r="G153" s="11">
        <v>0</v>
      </c>
      <c r="H153" s="27"/>
      <c r="I153" s="10"/>
    </row>
    <row r="154" spans="1:9" ht="20.5" customHeight="1" x14ac:dyDescent="0.2">
      <c r="A154" s="26" t="s">
        <v>1853</v>
      </c>
      <c r="B154" s="3">
        <v>3525</v>
      </c>
      <c r="C154" s="3" t="s">
        <v>786</v>
      </c>
      <c r="D154" s="11">
        <v>0.77300000000000002</v>
      </c>
      <c r="E154" s="11">
        <v>0</v>
      </c>
      <c r="F154" s="11">
        <v>0</v>
      </c>
      <c r="G154" s="11">
        <v>0</v>
      </c>
      <c r="H154" s="27"/>
      <c r="I154" s="10"/>
    </row>
    <row r="155" spans="1:9" ht="20.5" customHeight="1" x14ac:dyDescent="0.2">
      <c r="A155" s="26" t="s">
        <v>1854</v>
      </c>
      <c r="B155" s="3">
        <v>1920</v>
      </c>
      <c r="C155" s="3" t="s">
        <v>791</v>
      </c>
      <c r="D155" s="11">
        <v>508.57799999999997</v>
      </c>
      <c r="E155" s="11">
        <v>1292.8409999999999</v>
      </c>
      <c r="F155" s="11">
        <v>0</v>
      </c>
      <c r="G155" s="11">
        <v>71.33</v>
      </c>
      <c r="H155" s="27"/>
      <c r="I155" s="10"/>
    </row>
    <row r="156" spans="1:9" ht="20.5" customHeight="1" x14ac:dyDescent="0.2">
      <c r="A156" s="26" t="s">
        <v>1855</v>
      </c>
      <c r="B156" s="3">
        <v>1343</v>
      </c>
      <c r="C156" s="3" t="s">
        <v>796</v>
      </c>
      <c r="D156" s="11">
        <v>892.02200000000005</v>
      </c>
      <c r="E156" s="11">
        <v>35.395000000000003</v>
      </c>
      <c r="F156" s="11">
        <v>0</v>
      </c>
      <c r="G156" s="11">
        <v>0</v>
      </c>
      <c r="H156" s="27"/>
      <c r="I156" s="10"/>
    </row>
    <row r="157" spans="1:9" ht="20.5" customHeight="1" x14ac:dyDescent="0.2">
      <c r="A157" s="26" t="s">
        <v>1856</v>
      </c>
      <c r="B157" s="3">
        <v>2707</v>
      </c>
      <c r="C157" s="3" t="s">
        <v>801</v>
      </c>
      <c r="D157" s="11">
        <v>103.41500000000001</v>
      </c>
      <c r="E157" s="11">
        <v>352.60500000000002</v>
      </c>
      <c r="F157" s="11">
        <v>1450.2360000000001</v>
      </c>
      <c r="G157" s="11">
        <v>0</v>
      </c>
      <c r="H157" s="27"/>
      <c r="I157" s="10"/>
    </row>
    <row r="158" spans="1:9" ht="20.5" customHeight="1" x14ac:dyDescent="0.2">
      <c r="A158" s="26" t="s">
        <v>1857</v>
      </c>
      <c r="B158" s="3">
        <v>3379</v>
      </c>
      <c r="C158" s="3" t="s">
        <v>806</v>
      </c>
      <c r="D158" s="11">
        <v>1.8839999999999999</v>
      </c>
      <c r="E158" s="11">
        <v>0</v>
      </c>
      <c r="F158" s="11">
        <v>0</v>
      </c>
      <c r="G158" s="11">
        <v>0</v>
      </c>
      <c r="H158" s="27"/>
      <c r="I158" s="10"/>
    </row>
    <row r="159" spans="1:9" ht="20.5" customHeight="1" x14ac:dyDescent="0.2">
      <c r="A159" s="26" t="s">
        <v>1858</v>
      </c>
      <c r="B159" s="3">
        <v>3395</v>
      </c>
      <c r="C159" s="3" t="s">
        <v>811</v>
      </c>
      <c r="D159" s="11">
        <v>334.971</v>
      </c>
      <c r="E159" s="11">
        <v>192.142</v>
      </c>
      <c r="F159" s="11">
        <v>0</v>
      </c>
      <c r="G159" s="11">
        <v>0</v>
      </c>
      <c r="H159" s="27"/>
      <c r="I159" s="10"/>
    </row>
    <row r="160" spans="1:9" ht="20.5" customHeight="1" x14ac:dyDescent="0.2">
      <c r="A160" s="26" t="s">
        <v>1859</v>
      </c>
      <c r="B160" s="3">
        <v>2407</v>
      </c>
      <c r="C160" s="3" t="s">
        <v>816</v>
      </c>
      <c r="D160" s="11">
        <v>40.119999999999997</v>
      </c>
      <c r="E160" s="11">
        <v>0</v>
      </c>
      <c r="F160" s="11">
        <v>0</v>
      </c>
      <c r="G160" s="11">
        <v>0</v>
      </c>
      <c r="H160" s="27"/>
      <c r="I160" s="10"/>
    </row>
    <row r="161" spans="1:9" ht="20.5" customHeight="1" x14ac:dyDescent="0.2">
      <c r="A161" s="26" t="s">
        <v>1860</v>
      </c>
      <c r="B161" s="3">
        <v>2618</v>
      </c>
      <c r="C161" s="3" t="s">
        <v>821</v>
      </c>
      <c r="D161" s="11">
        <v>-401.99400000000003</v>
      </c>
      <c r="E161" s="11">
        <v>1712.682</v>
      </c>
      <c r="F161" s="11">
        <v>0</v>
      </c>
      <c r="G161" s="11">
        <v>63.99</v>
      </c>
      <c r="H161" s="27"/>
      <c r="I161" s="10"/>
    </row>
    <row r="162" spans="1:9" ht="20.5" customHeight="1" x14ac:dyDescent="0.2">
      <c r="A162" s="26" t="s">
        <v>1861</v>
      </c>
      <c r="B162" s="3">
        <v>3473</v>
      </c>
      <c r="C162" s="3" t="s">
        <v>826</v>
      </c>
      <c r="D162" s="11">
        <v>33.796999999999997</v>
      </c>
      <c r="E162" s="11">
        <v>54.36</v>
      </c>
      <c r="F162" s="11">
        <v>0</v>
      </c>
      <c r="G162" s="11">
        <v>0</v>
      </c>
      <c r="H162" s="27"/>
      <c r="I162" s="10"/>
    </row>
    <row r="163" spans="1:9" ht="20.5" customHeight="1" x14ac:dyDescent="0.2">
      <c r="A163" s="26" t="s">
        <v>1862</v>
      </c>
      <c r="B163" s="3">
        <v>2440</v>
      </c>
      <c r="C163" s="3" t="s">
        <v>831</v>
      </c>
      <c r="D163" s="11">
        <v>1239.9976666666666</v>
      </c>
      <c r="E163" s="11">
        <v>271.51133333333331</v>
      </c>
      <c r="F163" s="11">
        <v>0</v>
      </c>
      <c r="G163" s="11">
        <v>0</v>
      </c>
      <c r="H163" s="27"/>
      <c r="I163" s="10"/>
    </row>
    <row r="164" spans="1:9" ht="20.5" customHeight="1" x14ac:dyDescent="0.2">
      <c r="A164" s="26" t="s">
        <v>1863</v>
      </c>
      <c r="B164" s="3">
        <v>2443</v>
      </c>
      <c r="C164" s="3" t="s">
        <v>836</v>
      </c>
      <c r="D164" s="11">
        <v>140.565</v>
      </c>
      <c r="E164" s="11">
        <v>68.563999999999993</v>
      </c>
      <c r="F164" s="11">
        <v>0</v>
      </c>
      <c r="G164" s="11">
        <v>8741.7823333333345</v>
      </c>
      <c r="H164" s="27"/>
      <c r="I164" s="10"/>
    </row>
    <row r="165" spans="1:9" ht="20.5" customHeight="1" x14ac:dyDescent="0.2">
      <c r="A165" s="26" t="s">
        <v>1864</v>
      </c>
      <c r="B165" s="3">
        <v>3337</v>
      </c>
      <c r="C165" s="3" t="s">
        <v>840</v>
      </c>
      <c r="D165" s="11">
        <v>17.797000000000001</v>
      </c>
      <c r="E165" s="11">
        <v>0</v>
      </c>
      <c r="F165" s="11">
        <v>0</v>
      </c>
      <c r="G165" s="11">
        <v>0</v>
      </c>
      <c r="H165" s="27"/>
      <c r="I165" s="10"/>
    </row>
    <row r="166" spans="1:9" ht="20.5" customHeight="1" x14ac:dyDescent="0.2">
      <c r="A166" s="26" t="s">
        <v>1865</v>
      </c>
      <c r="B166" s="3">
        <v>3396</v>
      </c>
      <c r="C166" s="3" t="s">
        <v>845</v>
      </c>
      <c r="D166" s="11">
        <v>0</v>
      </c>
      <c r="E166" s="11">
        <v>0</v>
      </c>
      <c r="F166" s="11">
        <v>0</v>
      </c>
      <c r="G166" s="11">
        <v>0</v>
      </c>
      <c r="H166" s="27"/>
      <c r="I166" s="10"/>
    </row>
    <row r="167" spans="1:9" ht="20.5" customHeight="1" x14ac:dyDescent="0.2">
      <c r="A167" s="26" t="s">
        <v>1866</v>
      </c>
      <c r="B167" s="3">
        <v>1927</v>
      </c>
      <c r="C167" s="3" t="s">
        <v>850</v>
      </c>
      <c r="D167" s="11">
        <v>94.905000000000001</v>
      </c>
      <c r="E167" s="11">
        <v>1506.1079999999999</v>
      </c>
      <c r="F167" s="11">
        <v>198.05</v>
      </c>
      <c r="G167" s="11">
        <v>0</v>
      </c>
      <c r="H167" s="27"/>
      <c r="I167" s="10"/>
    </row>
    <row r="168" spans="1:9" ht="20.5" customHeight="1" x14ac:dyDescent="0.2">
      <c r="A168" s="26" t="s">
        <v>1867</v>
      </c>
      <c r="B168" s="3">
        <v>77</v>
      </c>
      <c r="C168" s="3" t="s">
        <v>855</v>
      </c>
      <c r="D168" s="11">
        <v>597.29966666666667</v>
      </c>
      <c r="E168" s="11">
        <v>1003.4613333333334</v>
      </c>
      <c r="F168" s="11">
        <v>6.8000000000000005E-2</v>
      </c>
      <c r="G168" s="11">
        <v>0</v>
      </c>
      <c r="H168" s="27"/>
      <c r="I168" s="10"/>
    </row>
    <row r="169" spans="1:9" ht="20.5" customHeight="1" x14ac:dyDescent="0.2">
      <c r="A169" s="26" t="s">
        <v>1868</v>
      </c>
      <c r="B169" s="3">
        <v>3247</v>
      </c>
      <c r="C169" s="3" t="s">
        <v>860</v>
      </c>
      <c r="D169" s="11">
        <v>120.76300000000001</v>
      </c>
      <c r="E169" s="11">
        <v>0</v>
      </c>
      <c r="F169" s="11">
        <v>0</v>
      </c>
      <c r="G169" s="11">
        <v>0</v>
      </c>
      <c r="H169" s="27"/>
      <c r="I169" s="10"/>
    </row>
    <row r="170" spans="1:9" ht="20.5" customHeight="1" x14ac:dyDescent="0.2">
      <c r="A170" s="26" t="s">
        <v>1869</v>
      </c>
      <c r="B170" s="3">
        <v>912</v>
      </c>
      <c r="C170" s="3" t="s">
        <v>865</v>
      </c>
      <c r="D170" s="11">
        <v>8556.4130000000005</v>
      </c>
      <c r="E170" s="11">
        <v>12516.341</v>
      </c>
      <c r="F170" s="11">
        <v>0</v>
      </c>
      <c r="G170" s="11">
        <v>10210.420666666667</v>
      </c>
      <c r="H170" s="27"/>
      <c r="I170" s="10"/>
    </row>
    <row r="171" spans="1:9" ht="20.5" customHeight="1" x14ac:dyDescent="0.2">
      <c r="A171" s="26" t="s">
        <v>1870</v>
      </c>
      <c r="B171" s="3">
        <v>3172</v>
      </c>
      <c r="C171" s="3" t="s">
        <v>870</v>
      </c>
      <c r="D171" s="11">
        <v>3.9689999999999999</v>
      </c>
      <c r="E171" s="11">
        <v>0</v>
      </c>
      <c r="F171" s="11">
        <v>0</v>
      </c>
      <c r="G171" s="11">
        <v>0</v>
      </c>
      <c r="H171" s="27"/>
      <c r="I171" s="10"/>
    </row>
    <row r="172" spans="1:9" ht="20.5" customHeight="1" x14ac:dyDescent="0.2">
      <c r="A172" s="26" t="s">
        <v>1871</v>
      </c>
      <c r="B172" s="3">
        <v>1978</v>
      </c>
      <c r="C172" s="3" t="s">
        <v>874</v>
      </c>
      <c r="D172" s="11">
        <v>4026.0053333333331</v>
      </c>
      <c r="E172" s="11">
        <v>1885.5386666666668</v>
      </c>
      <c r="F172" s="11">
        <v>1521.4613333333332</v>
      </c>
      <c r="G172" s="11">
        <v>17721.72</v>
      </c>
      <c r="H172" s="27"/>
      <c r="I172" s="10"/>
    </row>
    <row r="173" spans="1:9" ht="20.5" customHeight="1" x14ac:dyDescent="0.2">
      <c r="A173" s="26" t="s">
        <v>1872</v>
      </c>
      <c r="B173" s="3">
        <v>1751</v>
      </c>
      <c r="C173" s="3" t="s">
        <v>879</v>
      </c>
      <c r="D173" s="11">
        <v>3672.3510000000001</v>
      </c>
      <c r="E173" s="11">
        <v>0</v>
      </c>
      <c r="F173" s="11">
        <v>0</v>
      </c>
      <c r="G173" s="11">
        <v>1351.4680000000001</v>
      </c>
      <c r="H173" s="27"/>
      <c r="I173" s="10"/>
    </row>
    <row r="174" spans="1:9" ht="20.5" customHeight="1" x14ac:dyDescent="0.2">
      <c r="A174" s="26" t="s">
        <v>1873</v>
      </c>
      <c r="B174" s="3">
        <v>3365</v>
      </c>
      <c r="C174" s="3" t="s">
        <v>884</v>
      </c>
      <c r="D174" s="11">
        <v>652.39166666666677</v>
      </c>
      <c r="E174" s="11">
        <v>1101.0963333333332</v>
      </c>
      <c r="F174" s="11">
        <v>0</v>
      </c>
      <c r="G174" s="11">
        <v>0</v>
      </c>
      <c r="H174" s="27"/>
      <c r="I174" s="10"/>
    </row>
    <row r="175" spans="1:9" ht="20.5" customHeight="1" x14ac:dyDescent="0.2">
      <c r="A175" s="26" t="s">
        <v>1874</v>
      </c>
      <c r="B175" s="3">
        <v>2789</v>
      </c>
      <c r="C175" s="3" t="s">
        <v>889</v>
      </c>
      <c r="D175" s="11">
        <v>117.504</v>
      </c>
      <c r="E175" s="11">
        <v>0</v>
      </c>
      <c r="F175" s="11">
        <v>0</v>
      </c>
      <c r="G175" s="11">
        <v>0</v>
      </c>
      <c r="H175" s="27"/>
      <c r="I175" s="10"/>
    </row>
    <row r="176" spans="1:9" ht="20.5" customHeight="1" x14ac:dyDescent="0.2">
      <c r="A176" s="26" t="s">
        <v>1875</v>
      </c>
      <c r="B176" s="3">
        <v>2722</v>
      </c>
      <c r="C176" s="3" t="s">
        <v>894</v>
      </c>
      <c r="D176" s="11">
        <v>0.215</v>
      </c>
      <c r="E176" s="11">
        <v>41.137999999999998</v>
      </c>
      <c r="F176" s="11">
        <v>0</v>
      </c>
      <c r="G176" s="11">
        <v>0</v>
      </c>
      <c r="H176" s="27"/>
      <c r="I176" s="10"/>
    </row>
    <row r="177" spans="1:9" ht="20.5" customHeight="1" x14ac:dyDescent="0.2">
      <c r="A177" s="26" t="s">
        <v>1876</v>
      </c>
      <c r="B177" s="3">
        <v>3340</v>
      </c>
      <c r="C177" s="3" t="s">
        <v>899</v>
      </c>
      <c r="D177" s="11">
        <v>526.779</v>
      </c>
      <c r="E177" s="11">
        <v>0</v>
      </c>
      <c r="F177" s="11">
        <v>0</v>
      </c>
      <c r="G177" s="11">
        <v>2.9940000000000002</v>
      </c>
      <c r="H177" s="27"/>
      <c r="I177" s="10"/>
    </row>
    <row r="178" spans="1:9" ht="20.5" customHeight="1" x14ac:dyDescent="0.2">
      <c r="A178" s="26" t="s">
        <v>1877</v>
      </c>
      <c r="B178" s="3">
        <v>1052</v>
      </c>
      <c r="C178" s="3" t="s">
        <v>904</v>
      </c>
      <c r="D178" s="11">
        <v>22.664000000000001</v>
      </c>
      <c r="E178" s="11">
        <v>0</v>
      </c>
      <c r="F178" s="11">
        <v>0</v>
      </c>
      <c r="G178" s="11">
        <v>0</v>
      </c>
      <c r="H178" s="27"/>
      <c r="I178" s="10"/>
    </row>
    <row r="179" spans="1:9" ht="20.5" customHeight="1" x14ac:dyDescent="0.2">
      <c r="A179" s="26" t="s">
        <v>1878</v>
      </c>
      <c r="B179" s="3">
        <v>2268</v>
      </c>
      <c r="C179" s="3" t="s">
        <v>909</v>
      </c>
      <c r="D179" s="11">
        <v>3250.01</v>
      </c>
      <c r="E179" s="11">
        <v>1721.3219999999999</v>
      </c>
      <c r="F179" s="11">
        <v>0</v>
      </c>
      <c r="G179" s="11">
        <v>0</v>
      </c>
      <c r="H179" s="27"/>
      <c r="I179" s="10"/>
    </row>
    <row r="180" spans="1:9" ht="20.5" customHeight="1" x14ac:dyDescent="0.2">
      <c r="A180" s="26" t="s">
        <v>1879</v>
      </c>
      <c r="B180" s="3">
        <v>2103</v>
      </c>
      <c r="C180" s="3" t="s">
        <v>914</v>
      </c>
      <c r="D180" s="11">
        <v>150.20433333333332</v>
      </c>
      <c r="E180" s="11">
        <v>497.34466666666668</v>
      </c>
      <c r="F180" s="11">
        <v>0</v>
      </c>
      <c r="G180" s="11">
        <v>15.324</v>
      </c>
      <c r="H180" s="27"/>
      <c r="I180" s="10"/>
    </row>
    <row r="181" spans="1:9" ht="20.5" customHeight="1" x14ac:dyDescent="0.2">
      <c r="A181" s="26" t="s">
        <v>1880</v>
      </c>
      <c r="B181" s="3">
        <v>695</v>
      </c>
      <c r="C181" s="3" t="s">
        <v>919</v>
      </c>
      <c r="D181" s="11">
        <v>-20.373333333333314</v>
      </c>
      <c r="E181" s="11">
        <v>263.60433333333333</v>
      </c>
      <c r="F181" s="11">
        <v>0</v>
      </c>
      <c r="G181" s="11">
        <v>0</v>
      </c>
      <c r="H181" s="27"/>
      <c r="I181" s="10"/>
    </row>
    <row r="182" spans="1:9" ht="20.5" customHeight="1" x14ac:dyDescent="0.2">
      <c r="A182" s="26" t="s">
        <v>1881</v>
      </c>
      <c r="B182" s="3">
        <v>2374</v>
      </c>
      <c r="C182" s="3" t="s">
        <v>923</v>
      </c>
      <c r="D182" s="11">
        <v>16.085999999999999</v>
      </c>
      <c r="E182" s="11">
        <v>0</v>
      </c>
      <c r="F182" s="11">
        <v>0</v>
      </c>
      <c r="G182" s="11">
        <v>0</v>
      </c>
      <c r="H182" s="27"/>
      <c r="I182" s="10"/>
    </row>
    <row r="183" spans="1:9" ht="20.5" customHeight="1" x14ac:dyDescent="0.2">
      <c r="A183" s="26" t="s">
        <v>1882</v>
      </c>
      <c r="B183" s="3">
        <v>3390</v>
      </c>
      <c r="C183" s="3" t="s">
        <v>928</v>
      </c>
      <c r="D183" s="11">
        <v>1.375</v>
      </c>
      <c r="E183" s="11">
        <v>0</v>
      </c>
      <c r="F183" s="11">
        <v>0</v>
      </c>
      <c r="G183" s="11">
        <v>0</v>
      </c>
      <c r="H183" s="27"/>
      <c r="I183" s="10"/>
    </row>
    <row r="184" spans="1:9" ht="20.5" customHeight="1" x14ac:dyDescent="0.2">
      <c r="A184" s="26" t="s">
        <v>1883</v>
      </c>
      <c r="B184" s="3">
        <v>1949</v>
      </c>
      <c r="C184" s="3" t="s">
        <v>933</v>
      </c>
      <c r="D184" s="11">
        <v>17.289000000000001</v>
      </c>
      <c r="E184" s="11">
        <v>7.1360000000000001</v>
      </c>
      <c r="F184" s="11">
        <v>0</v>
      </c>
      <c r="G184" s="11">
        <v>0</v>
      </c>
      <c r="H184" s="27"/>
      <c r="I184" s="10"/>
    </row>
    <row r="185" spans="1:9" ht="20.5" customHeight="1" x14ac:dyDescent="0.2">
      <c r="A185" s="26" t="s">
        <v>1884</v>
      </c>
      <c r="B185" s="3">
        <v>3077</v>
      </c>
      <c r="C185" s="3" t="s">
        <v>938</v>
      </c>
      <c r="D185" s="11">
        <v>1074.799</v>
      </c>
      <c r="E185" s="11">
        <v>0</v>
      </c>
      <c r="F185" s="11">
        <v>0</v>
      </c>
      <c r="G185" s="11">
        <v>0</v>
      </c>
      <c r="H185" s="27"/>
      <c r="I185" s="10"/>
    </row>
    <row r="186" spans="1:9" ht="20.5" customHeight="1" x14ac:dyDescent="0.2">
      <c r="A186" s="26" t="s">
        <v>1885</v>
      </c>
      <c r="B186" s="3">
        <v>2170</v>
      </c>
      <c r="C186" s="3" t="s">
        <v>943</v>
      </c>
      <c r="D186" s="11">
        <v>164.48500000000001</v>
      </c>
      <c r="E186" s="11">
        <v>2.5790000000000002</v>
      </c>
      <c r="F186" s="11">
        <v>0</v>
      </c>
      <c r="G186" s="11">
        <v>1.5853333333333333</v>
      </c>
      <c r="H186" s="27"/>
      <c r="I186" s="10"/>
    </row>
    <row r="187" spans="1:9" ht="20.5" customHeight="1" x14ac:dyDescent="0.2">
      <c r="A187" s="26" t="s">
        <v>1886</v>
      </c>
      <c r="B187" s="3">
        <v>3421</v>
      </c>
      <c r="C187" s="3" t="s">
        <v>948</v>
      </c>
      <c r="D187" s="11">
        <v>211.54666666666674</v>
      </c>
      <c r="E187" s="11">
        <v>561.72133333333329</v>
      </c>
      <c r="F187" s="11">
        <v>0</v>
      </c>
      <c r="G187" s="11">
        <v>0</v>
      </c>
      <c r="H187" s="27"/>
      <c r="I187" s="10"/>
    </row>
    <row r="188" spans="1:9" ht="20.5" customHeight="1" x14ac:dyDescent="0.2">
      <c r="A188" s="26" t="s">
        <v>1887</v>
      </c>
      <c r="B188" s="3">
        <v>1966</v>
      </c>
      <c r="C188" s="3" t="s">
        <v>953</v>
      </c>
      <c r="D188" s="11">
        <v>472.31700000000001</v>
      </c>
      <c r="E188" s="11">
        <v>319.91300000000001</v>
      </c>
      <c r="F188" s="11">
        <v>0</v>
      </c>
      <c r="G188" s="11">
        <v>94.416666666666671</v>
      </c>
      <c r="H188" s="27"/>
      <c r="I188" s="10"/>
    </row>
    <row r="189" spans="1:9" ht="20.5" customHeight="1" x14ac:dyDescent="0.2">
      <c r="A189" s="26" t="s">
        <v>1888</v>
      </c>
      <c r="B189" s="3">
        <v>2876</v>
      </c>
      <c r="C189" s="3" t="s">
        <v>958</v>
      </c>
      <c r="D189" s="11">
        <v>5.351</v>
      </c>
      <c r="E189" s="11">
        <v>9.3970000000000002</v>
      </c>
      <c r="F189" s="11">
        <v>0</v>
      </c>
      <c r="G189" s="11">
        <v>0</v>
      </c>
      <c r="H189" s="27"/>
      <c r="I189" s="10"/>
    </row>
    <row r="190" spans="1:9" ht="20.5" customHeight="1" x14ac:dyDescent="0.2">
      <c r="A190" s="26" t="s">
        <v>1889</v>
      </c>
      <c r="B190" s="3">
        <v>702</v>
      </c>
      <c r="C190" s="3" t="s">
        <v>962</v>
      </c>
      <c r="D190" s="11">
        <v>194.45599999999999</v>
      </c>
      <c r="E190" s="11">
        <v>20.718</v>
      </c>
      <c r="F190" s="11">
        <v>0</v>
      </c>
      <c r="G190" s="11">
        <v>0</v>
      </c>
      <c r="H190" s="27"/>
      <c r="I190" s="10"/>
    </row>
    <row r="191" spans="1:9" ht="20.5" customHeight="1" x14ac:dyDescent="0.2">
      <c r="A191" s="26" t="s">
        <v>1890</v>
      </c>
      <c r="B191" s="3">
        <v>2755</v>
      </c>
      <c r="C191" s="3" t="s">
        <v>966</v>
      </c>
      <c r="D191" s="11">
        <v>270.35500000000002</v>
      </c>
      <c r="E191" s="11">
        <v>270.14800000000002</v>
      </c>
      <c r="F191" s="11">
        <v>0</v>
      </c>
      <c r="G191" s="11">
        <v>4.1333333333333333E-2</v>
      </c>
      <c r="H191" s="27"/>
      <c r="I191" s="10"/>
    </row>
    <row r="192" spans="1:9" ht="20.5" customHeight="1" x14ac:dyDescent="0.2">
      <c r="A192" s="26" t="s">
        <v>1891</v>
      </c>
      <c r="B192" s="3">
        <v>2546</v>
      </c>
      <c r="C192" s="3" t="s">
        <v>971</v>
      </c>
      <c r="D192" s="11">
        <v>2717.1819999999998</v>
      </c>
      <c r="E192" s="11">
        <v>6691.1080000000002</v>
      </c>
      <c r="F192" s="11">
        <v>0</v>
      </c>
      <c r="G192" s="11">
        <v>2.8066666666666666</v>
      </c>
      <c r="H192" s="27"/>
      <c r="I192" s="10"/>
    </row>
    <row r="193" spans="1:9" ht="20.5" customHeight="1" x14ac:dyDescent="0.2">
      <c r="A193" s="26" t="s">
        <v>1892</v>
      </c>
      <c r="B193" s="3">
        <v>1352</v>
      </c>
      <c r="C193" s="3" t="s">
        <v>976</v>
      </c>
      <c r="D193" s="11">
        <v>400.48766666666671</v>
      </c>
      <c r="E193" s="11">
        <v>28.258333333333333</v>
      </c>
      <c r="F193" s="11">
        <v>0</v>
      </c>
      <c r="G193" s="11">
        <v>0</v>
      </c>
      <c r="H193" s="27"/>
      <c r="I193" s="10"/>
    </row>
    <row r="194" spans="1:9" ht="20.5" customHeight="1" x14ac:dyDescent="0.2">
      <c r="A194" s="26" t="s">
        <v>1893</v>
      </c>
      <c r="B194" s="3">
        <v>1747</v>
      </c>
      <c r="C194" s="3" t="s">
        <v>981</v>
      </c>
      <c r="D194" s="11">
        <v>7.0069999999999997</v>
      </c>
      <c r="E194" s="11">
        <v>3.2109999999999999</v>
      </c>
      <c r="F194" s="11">
        <v>0</v>
      </c>
      <c r="G194" s="11">
        <v>0</v>
      </c>
      <c r="H194" s="27"/>
      <c r="I194" s="10"/>
    </row>
    <row r="195" spans="1:9" ht="20.5" customHeight="1" x14ac:dyDescent="0.2">
      <c r="A195" s="26" t="s">
        <v>1894</v>
      </c>
      <c r="B195" s="3">
        <v>3417</v>
      </c>
      <c r="C195" s="3" t="s">
        <v>986</v>
      </c>
      <c r="D195" s="11">
        <v>11.244</v>
      </c>
      <c r="E195" s="11">
        <v>0</v>
      </c>
      <c r="F195" s="11">
        <v>0</v>
      </c>
      <c r="G195" s="11">
        <v>0</v>
      </c>
      <c r="H195" s="27"/>
      <c r="I195" s="10"/>
    </row>
    <row r="196" spans="1:9" ht="20.5" customHeight="1" x14ac:dyDescent="0.2">
      <c r="A196" s="26" t="s">
        <v>1895</v>
      </c>
      <c r="B196" s="3">
        <v>2932</v>
      </c>
      <c r="C196" s="3" t="s">
        <v>991</v>
      </c>
      <c r="D196" s="11">
        <v>5.2279999999999998</v>
      </c>
      <c r="E196" s="11">
        <v>97.918999999999997</v>
      </c>
      <c r="F196" s="11">
        <v>0</v>
      </c>
      <c r="G196" s="11">
        <v>0</v>
      </c>
      <c r="H196" s="27"/>
      <c r="I196" s="10"/>
    </row>
    <row r="197" spans="1:9" ht="20.5" customHeight="1" x14ac:dyDescent="0.2">
      <c r="A197" s="26" t="s">
        <v>1896</v>
      </c>
      <c r="B197" s="3">
        <v>3202</v>
      </c>
      <c r="C197" s="3" t="s">
        <v>995</v>
      </c>
      <c r="D197" s="11">
        <v>-63.275333333333329</v>
      </c>
      <c r="E197" s="11">
        <v>116.64433333333332</v>
      </c>
      <c r="F197" s="11">
        <v>0</v>
      </c>
      <c r="G197" s="11">
        <v>0</v>
      </c>
      <c r="H197" s="27"/>
      <c r="I197" s="10"/>
    </row>
    <row r="198" spans="1:9" ht="20.5" customHeight="1" x14ac:dyDescent="0.2">
      <c r="A198" s="26" t="s">
        <v>1897</v>
      </c>
      <c r="B198" s="3">
        <v>2650</v>
      </c>
      <c r="C198" s="3" t="s">
        <v>1000</v>
      </c>
      <c r="D198" s="11">
        <v>2.786</v>
      </c>
      <c r="E198" s="11">
        <v>0</v>
      </c>
      <c r="F198" s="11">
        <v>0</v>
      </c>
      <c r="G198" s="11">
        <v>0</v>
      </c>
      <c r="H198" s="27"/>
      <c r="I198" s="10"/>
    </row>
    <row r="199" spans="1:9" ht="20.5" customHeight="1" x14ac:dyDescent="0.2">
      <c r="A199" s="26" t="s">
        <v>1898</v>
      </c>
      <c r="B199" s="3">
        <v>902</v>
      </c>
      <c r="C199" s="3" t="s">
        <v>1005</v>
      </c>
      <c r="D199" s="11">
        <v>886.71900000000005</v>
      </c>
      <c r="E199" s="11">
        <v>184.387</v>
      </c>
      <c r="F199" s="11">
        <v>0</v>
      </c>
      <c r="G199" s="11">
        <v>0</v>
      </c>
      <c r="H199" s="27"/>
      <c r="I199" s="10"/>
    </row>
    <row r="200" spans="1:9" ht="20.5" customHeight="1" x14ac:dyDescent="0.2">
      <c r="A200" s="26" t="s">
        <v>1899</v>
      </c>
      <c r="B200" s="3">
        <v>3124</v>
      </c>
      <c r="C200" s="3" t="s">
        <v>1009</v>
      </c>
      <c r="D200" s="11">
        <v>699.00099999999998</v>
      </c>
      <c r="E200" s="11">
        <v>353.52600000000001</v>
      </c>
      <c r="F200" s="11">
        <v>0</v>
      </c>
      <c r="G200" s="11">
        <v>174.08</v>
      </c>
      <c r="H200" s="27"/>
      <c r="I200" s="10"/>
    </row>
    <row r="201" spans="1:9" ht="20.5" customHeight="1" x14ac:dyDescent="0.2">
      <c r="A201" s="26" t="s">
        <v>1900</v>
      </c>
      <c r="B201" s="3">
        <v>3437</v>
      </c>
      <c r="C201" s="3" t="s">
        <v>1014</v>
      </c>
      <c r="D201" s="11">
        <v>15.782</v>
      </c>
      <c r="E201" s="11">
        <v>0</v>
      </c>
      <c r="F201" s="11">
        <v>0</v>
      </c>
      <c r="G201" s="11">
        <v>0</v>
      </c>
      <c r="H201" s="27"/>
      <c r="I201" s="10"/>
    </row>
    <row r="202" spans="1:9" ht="20.5" customHeight="1" x14ac:dyDescent="0.2">
      <c r="A202" s="26" t="s">
        <v>1901</v>
      </c>
      <c r="B202" s="3">
        <v>1016</v>
      </c>
      <c r="C202" s="3" t="s">
        <v>1019</v>
      </c>
      <c r="D202" s="11">
        <v>10.861666666666665</v>
      </c>
      <c r="E202" s="11">
        <v>64.762333333333331</v>
      </c>
      <c r="F202" s="11">
        <v>0</v>
      </c>
      <c r="G202" s="11">
        <v>0</v>
      </c>
      <c r="H202" s="27"/>
      <c r="I202" s="10"/>
    </row>
    <row r="203" spans="1:9" ht="20.5" customHeight="1" x14ac:dyDescent="0.2">
      <c r="A203" s="26" t="s">
        <v>1902</v>
      </c>
      <c r="B203" s="3">
        <v>2611</v>
      </c>
      <c r="C203" s="3" t="s">
        <v>1024</v>
      </c>
      <c r="D203" s="11">
        <v>42.95</v>
      </c>
      <c r="E203" s="11">
        <v>0</v>
      </c>
      <c r="F203" s="11">
        <v>0</v>
      </c>
      <c r="G203" s="11">
        <v>0</v>
      </c>
      <c r="H203" s="27"/>
      <c r="I203" s="10"/>
    </row>
    <row r="204" spans="1:9" ht="20.5" customHeight="1" x14ac:dyDescent="0.2">
      <c r="A204" s="26" t="s">
        <v>1903</v>
      </c>
      <c r="B204" s="3">
        <v>3516</v>
      </c>
      <c r="C204" s="3" t="s">
        <v>1028</v>
      </c>
      <c r="D204" s="11">
        <v>0.74099999999999999</v>
      </c>
      <c r="E204" s="11">
        <v>0</v>
      </c>
      <c r="F204" s="11">
        <v>0</v>
      </c>
      <c r="G204" s="11">
        <v>0</v>
      </c>
      <c r="H204" s="27"/>
      <c r="I204" s="10"/>
    </row>
    <row r="205" spans="1:9" ht="20.5" customHeight="1" x14ac:dyDescent="0.2">
      <c r="A205" s="26" t="s">
        <v>1904</v>
      </c>
      <c r="B205" s="3">
        <v>2766</v>
      </c>
      <c r="C205" s="3" t="s">
        <v>1032</v>
      </c>
      <c r="D205" s="11">
        <v>1627.8019999999999</v>
      </c>
      <c r="E205" s="11">
        <v>126.321</v>
      </c>
      <c r="F205" s="11">
        <v>0</v>
      </c>
      <c r="G205" s="11">
        <v>0</v>
      </c>
      <c r="H205" s="27"/>
      <c r="I205" s="10"/>
    </row>
    <row r="206" spans="1:9" ht="20.5" customHeight="1" x14ac:dyDescent="0.2">
      <c r="A206" s="26" t="s">
        <v>1905</v>
      </c>
      <c r="B206" s="3">
        <v>965</v>
      </c>
      <c r="C206" s="3" t="s">
        <v>1036</v>
      </c>
      <c r="D206" s="11">
        <v>85.555999999999997</v>
      </c>
      <c r="E206" s="11">
        <v>0</v>
      </c>
      <c r="F206" s="11">
        <v>0</v>
      </c>
      <c r="G206" s="11">
        <v>0</v>
      </c>
      <c r="H206" s="27"/>
      <c r="I206" s="10"/>
    </row>
    <row r="207" spans="1:9" ht="20.5" customHeight="1" x14ac:dyDescent="0.2">
      <c r="A207" s="26" t="s">
        <v>1906</v>
      </c>
      <c r="B207" s="3">
        <v>3271</v>
      </c>
      <c r="C207" s="3" t="s">
        <v>1041</v>
      </c>
      <c r="D207" s="11">
        <v>86.188000000000002</v>
      </c>
      <c r="E207" s="11">
        <v>3.2829999999999999</v>
      </c>
      <c r="F207" s="11">
        <v>0</v>
      </c>
      <c r="G207" s="11">
        <v>0</v>
      </c>
      <c r="H207" s="27"/>
      <c r="I207" s="10"/>
    </row>
    <row r="208" spans="1:9" ht="20.5" customHeight="1" x14ac:dyDescent="0.2">
      <c r="A208" s="26" t="s">
        <v>1907</v>
      </c>
      <c r="B208" s="3">
        <v>604</v>
      </c>
      <c r="C208" s="3" t="s">
        <v>1046</v>
      </c>
      <c r="D208" s="11">
        <v>269.27199999999999</v>
      </c>
      <c r="E208" s="11">
        <v>0</v>
      </c>
      <c r="F208" s="11">
        <v>0</v>
      </c>
      <c r="G208" s="11">
        <v>0</v>
      </c>
      <c r="H208" s="27"/>
      <c r="I208" s="10"/>
    </row>
    <row r="209" spans="1:9" ht="20.5" customHeight="1" x14ac:dyDescent="0.2">
      <c r="A209" s="26" t="s">
        <v>1908</v>
      </c>
      <c r="B209" s="3">
        <v>3436</v>
      </c>
      <c r="C209" s="3" t="s">
        <v>1050</v>
      </c>
      <c r="D209" s="11">
        <v>3.7930000000000001</v>
      </c>
      <c r="E209" s="11">
        <v>2.8279999999999998</v>
      </c>
      <c r="F209" s="11">
        <v>0</v>
      </c>
      <c r="G209" s="11">
        <v>0</v>
      </c>
      <c r="H209" s="27"/>
      <c r="I209" s="10"/>
    </row>
    <row r="210" spans="1:9" ht="20.5" customHeight="1" x14ac:dyDescent="0.2">
      <c r="A210" s="26" t="s">
        <v>1909</v>
      </c>
      <c r="B210" s="3">
        <v>2110</v>
      </c>
      <c r="C210" s="3" t="s">
        <v>1055</v>
      </c>
      <c r="D210" s="11">
        <v>33.591000000000001</v>
      </c>
      <c r="E210" s="11">
        <v>1005.175</v>
      </c>
      <c r="F210" s="11">
        <v>36.959333333333333</v>
      </c>
      <c r="G210" s="11">
        <v>0</v>
      </c>
      <c r="H210" s="27"/>
      <c r="I210" s="10"/>
    </row>
    <row r="211" spans="1:9" ht="20.5" customHeight="1" x14ac:dyDescent="0.2">
      <c r="A211" s="26" t="s">
        <v>1910</v>
      </c>
      <c r="B211" s="3">
        <v>875</v>
      </c>
      <c r="C211" s="3" t="s">
        <v>1060</v>
      </c>
      <c r="D211" s="11">
        <v>87.989000000000004</v>
      </c>
      <c r="E211" s="11">
        <v>0</v>
      </c>
      <c r="F211" s="11">
        <v>0</v>
      </c>
      <c r="G211" s="11">
        <v>0</v>
      </c>
      <c r="H211" s="27"/>
      <c r="I211" s="10"/>
    </row>
    <row r="212" spans="1:9" ht="20.5" customHeight="1" x14ac:dyDescent="0.2">
      <c r="A212" s="26" t="s">
        <v>1911</v>
      </c>
      <c r="B212" s="3">
        <v>2551</v>
      </c>
      <c r="C212" s="3" t="s">
        <v>1064</v>
      </c>
      <c r="D212" s="11">
        <v>378.76499999999999</v>
      </c>
      <c r="E212" s="11">
        <v>0</v>
      </c>
      <c r="F212" s="11">
        <v>0</v>
      </c>
      <c r="G212" s="11">
        <v>0</v>
      </c>
      <c r="H212" s="27"/>
      <c r="I212" s="10"/>
    </row>
    <row r="213" spans="1:9" ht="20.5" customHeight="1" x14ac:dyDescent="0.2">
      <c r="A213" s="26" t="s">
        <v>1912</v>
      </c>
      <c r="B213" s="3">
        <v>2534</v>
      </c>
      <c r="C213" s="3" t="s">
        <v>1069</v>
      </c>
      <c r="D213" s="11">
        <v>235.37966666666665</v>
      </c>
      <c r="E213" s="11">
        <v>2.7693333333333334</v>
      </c>
      <c r="F213" s="11">
        <v>0</v>
      </c>
      <c r="G213" s="11">
        <v>0</v>
      </c>
      <c r="H213" s="27"/>
      <c r="I213" s="10"/>
    </row>
    <row r="214" spans="1:9" ht="20.5" customHeight="1" x14ac:dyDescent="0.2">
      <c r="A214" s="26" t="s">
        <v>1913</v>
      </c>
      <c r="B214" s="3">
        <v>650</v>
      </c>
      <c r="C214" s="3" t="s">
        <v>1074</v>
      </c>
      <c r="D214" s="11">
        <v>3936.875</v>
      </c>
      <c r="E214" s="11">
        <v>0</v>
      </c>
      <c r="F214" s="11">
        <v>0</v>
      </c>
      <c r="G214" s="11">
        <v>1167</v>
      </c>
      <c r="H214" s="27"/>
      <c r="I214" s="10"/>
    </row>
    <row r="215" spans="1:9" ht="20.5" customHeight="1" x14ac:dyDescent="0.2">
      <c r="A215" s="26" t="s">
        <v>1914</v>
      </c>
      <c r="B215" s="3">
        <v>1788</v>
      </c>
      <c r="C215" s="3" t="s">
        <v>1078</v>
      </c>
      <c r="D215" s="11">
        <v>45.131999999999998</v>
      </c>
      <c r="E215" s="11">
        <v>11.538</v>
      </c>
      <c r="F215" s="11">
        <v>0</v>
      </c>
      <c r="G215" s="11">
        <v>0</v>
      </c>
      <c r="H215" s="27"/>
      <c r="I215" s="10"/>
    </row>
    <row r="216" spans="1:9" ht="20.5" customHeight="1" x14ac:dyDescent="0.2">
      <c r="A216" s="26" t="s">
        <v>1915</v>
      </c>
      <c r="B216" s="3">
        <v>21</v>
      </c>
      <c r="C216" s="3" t="s">
        <v>1083</v>
      </c>
      <c r="D216" s="11">
        <v>72.945999999999998</v>
      </c>
      <c r="E216" s="11">
        <v>31.577000000000002</v>
      </c>
      <c r="F216" s="11">
        <v>0</v>
      </c>
      <c r="G216" s="11">
        <v>0</v>
      </c>
      <c r="H216" s="27"/>
      <c r="I216" s="10"/>
    </row>
    <row r="217" spans="1:9" ht="20.5" customHeight="1" x14ac:dyDescent="0.2">
      <c r="A217" s="26" t="s">
        <v>1916</v>
      </c>
      <c r="B217" s="3">
        <v>3001</v>
      </c>
      <c r="C217" s="3" t="s">
        <v>1088</v>
      </c>
      <c r="D217" s="11">
        <v>1025.681</v>
      </c>
      <c r="E217" s="11">
        <v>759.01099999999997</v>
      </c>
      <c r="F217" s="11">
        <v>0</v>
      </c>
      <c r="G217" s="11">
        <v>1.41</v>
      </c>
      <c r="H217" s="27"/>
      <c r="I217" s="10"/>
    </row>
    <row r="218" spans="1:9" ht="20.5" customHeight="1" x14ac:dyDescent="0.2">
      <c r="A218" s="26" t="s">
        <v>1917</v>
      </c>
      <c r="B218" s="3">
        <v>2733</v>
      </c>
      <c r="C218" s="3" t="s">
        <v>1093</v>
      </c>
      <c r="D218" s="11">
        <v>312.09300000000002</v>
      </c>
      <c r="E218" s="11">
        <v>313.51100000000002</v>
      </c>
      <c r="F218" s="11">
        <v>0</v>
      </c>
      <c r="G218" s="11">
        <v>0</v>
      </c>
      <c r="H218" s="27"/>
      <c r="I218" s="10"/>
    </row>
    <row r="219" spans="1:9" ht="20.5" customHeight="1" x14ac:dyDescent="0.2">
      <c r="A219" s="26" t="s">
        <v>1918</v>
      </c>
      <c r="B219" s="3">
        <v>537</v>
      </c>
      <c r="C219" s="3" t="s">
        <v>1098</v>
      </c>
      <c r="D219" s="11">
        <v>85.125666666666675</v>
      </c>
      <c r="E219" s="11">
        <v>20.145333333333333</v>
      </c>
      <c r="F219" s="11">
        <v>0</v>
      </c>
      <c r="G219" s="11">
        <v>0</v>
      </c>
      <c r="H219" s="27"/>
      <c r="I219" s="10"/>
    </row>
    <row r="220" spans="1:9" ht="20.5" customHeight="1" x14ac:dyDescent="0.2">
      <c r="A220" s="26" t="s">
        <v>1919</v>
      </c>
      <c r="B220" s="3">
        <v>212</v>
      </c>
      <c r="C220" s="3" t="s">
        <v>1103</v>
      </c>
      <c r="D220" s="11">
        <v>327.5983333333333</v>
      </c>
      <c r="E220" s="11">
        <v>71.488666666666674</v>
      </c>
      <c r="F220" s="11">
        <v>21.069333333333333</v>
      </c>
      <c r="G220" s="11">
        <v>0</v>
      </c>
      <c r="H220" s="27"/>
      <c r="I220" s="10"/>
    </row>
    <row r="221" spans="1:9" ht="20.5" customHeight="1" x14ac:dyDescent="0.2">
      <c r="A221" s="26" t="s">
        <v>1920</v>
      </c>
      <c r="B221" s="3">
        <v>2996</v>
      </c>
      <c r="C221" s="3" t="s">
        <v>1107</v>
      </c>
      <c r="D221" s="11">
        <v>7.83</v>
      </c>
      <c r="E221" s="11">
        <v>0</v>
      </c>
      <c r="F221" s="11">
        <v>0</v>
      </c>
      <c r="G221" s="11">
        <v>0</v>
      </c>
      <c r="H221" s="27"/>
      <c r="I221" s="10"/>
    </row>
    <row r="222" spans="1:9" ht="20.5" customHeight="1" x14ac:dyDescent="0.2">
      <c r="A222" s="26" t="s">
        <v>1921</v>
      </c>
      <c r="B222" s="3">
        <v>3251</v>
      </c>
      <c r="C222" s="3" t="s">
        <v>1112</v>
      </c>
      <c r="D222" s="11">
        <v>0</v>
      </c>
      <c r="E222" s="11">
        <v>0</v>
      </c>
      <c r="F222" s="11">
        <v>0</v>
      </c>
      <c r="G222" s="11">
        <v>0</v>
      </c>
      <c r="H222" s="27"/>
      <c r="I222" s="10"/>
    </row>
    <row r="223" spans="1:9" ht="20.5" customHeight="1" x14ac:dyDescent="0.2">
      <c r="A223" s="26" t="s">
        <v>1922</v>
      </c>
      <c r="B223" s="3">
        <v>538</v>
      </c>
      <c r="C223" s="3" t="s">
        <v>1117</v>
      </c>
      <c r="D223" s="11">
        <v>147.42566666666664</v>
      </c>
      <c r="E223" s="11">
        <v>30.549333333333333</v>
      </c>
      <c r="F223" s="11">
        <v>0</v>
      </c>
      <c r="G223" s="11">
        <v>33.713999999999999</v>
      </c>
      <c r="H223" s="27"/>
      <c r="I223" s="10"/>
    </row>
    <row r="224" spans="1:9" ht="20.5" customHeight="1" x14ac:dyDescent="0.2">
      <c r="A224" s="26" t="s">
        <v>1923</v>
      </c>
      <c r="B224" s="3">
        <v>2638</v>
      </c>
      <c r="C224" s="3" t="s">
        <v>1121</v>
      </c>
      <c r="D224" s="11">
        <v>67.197666666666692</v>
      </c>
      <c r="E224" s="11">
        <v>228.9673333333333</v>
      </c>
      <c r="F224" s="11">
        <v>0</v>
      </c>
      <c r="G224" s="11">
        <v>0</v>
      </c>
      <c r="H224" s="27"/>
      <c r="I224" s="10"/>
    </row>
    <row r="225" spans="1:9" ht="20.5" customHeight="1" x14ac:dyDescent="0.2">
      <c r="A225" s="26" t="s">
        <v>1924</v>
      </c>
      <c r="B225" s="3">
        <v>3296</v>
      </c>
      <c r="C225" s="3" t="s">
        <v>1126</v>
      </c>
      <c r="D225" s="11">
        <v>121.26300000000001</v>
      </c>
      <c r="E225" s="11">
        <v>0</v>
      </c>
      <c r="F225" s="11">
        <v>0</v>
      </c>
      <c r="G225" s="11">
        <v>0</v>
      </c>
      <c r="H225" s="27"/>
      <c r="I225" s="10"/>
    </row>
    <row r="226" spans="1:9" ht="20.5" customHeight="1" x14ac:dyDescent="0.2">
      <c r="A226" s="26" t="s">
        <v>1925</v>
      </c>
      <c r="B226" s="3">
        <v>3013</v>
      </c>
      <c r="C226" s="3" t="s">
        <v>1131</v>
      </c>
      <c r="D226" s="11">
        <v>8.1389999999999993</v>
      </c>
      <c r="E226" s="11">
        <v>158.798</v>
      </c>
      <c r="F226" s="11">
        <v>0</v>
      </c>
      <c r="G226" s="11">
        <v>0</v>
      </c>
      <c r="H226" s="27"/>
      <c r="I226" s="10"/>
    </row>
    <row r="227" spans="1:9" ht="20.5" customHeight="1" x14ac:dyDescent="0.2">
      <c r="A227" s="26" t="s">
        <v>1926</v>
      </c>
      <c r="B227" s="3">
        <v>3292</v>
      </c>
      <c r="C227" s="3" t="s">
        <v>1136</v>
      </c>
      <c r="D227" s="11">
        <v>8241.6049999999996</v>
      </c>
      <c r="E227" s="11">
        <v>1031.0630000000001</v>
      </c>
      <c r="F227" s="11">
        <v>108.98399999999999</v>
      </c>
      <c r="G227" s="11">
        <v>0</v>
      </c>
      <c r="H227" s="27"/>
      <c r="I227" s="10"/>
    </row>
    <row r="228" spans="1:9" ht="20.5" customHeight="1" x14ac:dyDescent="0.2">
      <c r="A228" s="26" t="s">
        <v>1927</v>
      </c>
      <c r="B228" s="3">
        <v>3413</v>
      </c>
      <c r="C228" s="3" t="s">
        <v>1141</v>
      </c>
      <c r="D228" s="11">
        <v>3.5369999999999999</v>
      </c>
      <c r="E228" s="11">
        <v>421.20600000000002</v>
      </c>
      <c r="F228" s="11">
        <v>0</v>
      </c>
      <c r="G228" s="11">
        <v>0</v>
      </c>
      <c r="H228" s="27"/>
      <c r="I228" s="10"/>
    </row>
    <row r="229" spans="1:9" ht="20.5" customHeight="1" x14ac:dyDescent="0.2">
      <c r="A229" s="26" t="s">
        <v>1928</v>
      </c>
      <c r="B229" s="3">
        <v>1067</v>
      </c>
      <c r="C229" s="3" t="s">
        <v>1145</v>
      </c>
      <c r="D229" s="11">
        <v>66.884666666666661</v>
      </c>
      <c r="E229" s="11">
        <v>147.09533333333334</v>
      </c>
      <c r="F229" s="11">
        <v>0</v>
      </c>
      <c r="G229" s="11">
        <v>0</v>
      </c>
      <c r="H229" s="27"/>
      <c r="I229" s="10"/>
    </row>
    <row r="230" spans="1:9" ht="20.5" customHeight="1" x14ac:dyDescent="0.2">
      <c r="A230" s="26" t="s">
        <v>1929</v>
      </c>
      <c r="B230" s="3">
        <v>3354</v>
      </c>
      <c r="C230" s="3" t="s">
        <v>1149</v>
      </c>
      <c r="D230" s="11">
        <v>369.39</v>
      </c>
      <c r="E230" s="11">
        <v>0</v>
      </c>
      <c r="F230" s="11">
        <v>0</v>
      </c>
      <c r="G230" s="11">
        <v>0</v>
      </c>
      <c r="H230" s="27"/>
      <c r="I230" s="10"/>
    </row>
    <row r="231" spans="1:9" ht="20.5" customHeight="1" x14ac:dyDescent="0.2">
      <c r="A231" s="26" t="s">
        <v>1930</v>
      </c>
      <c r="B231" s="3">
        <v>3095</v>
      </c>
      <c r="C231" s="3" t="s">
        <v>1154</v>
      </c>
      <c r="D231" s="11">
        <v>1.1000000000000001</v>
      </c>
      <c r="E231" s="11">
        <v>0</v>
      </c>
      <c r="F231" s="11">
        <v>0</v>
      </c>
      <c r="G231" s="11">
        <v>0</v>
      </c>
      <c r="H231" s="27"/>
      <c r="I231" s="10"/>
    </row>
    <row r="232" spans="1:9" ht="20.5" customHeight="1" x14ac:dyDescent="0.2">
      <c r="A232" s="26" t="s">
        <v>1931</v>
      </c>
      <c r="B232" s="3">
        <v>3450</v>
      </c>
      <c r="C232" s="3" t="s">
        <v>1159</v>
      </c>
      <c r="D232" s="11">
        <v>15.919</v>
      </c>
      <c r="E232" s="11">
        <v>0</v>
      </c>
      <c r="F232" s="11">
        <v>0</v>
      </c>
      <c r="G232" s="11">
        <v>108.9</v>
      </c>
      <c r="H232" s="27"/>
      <c r="I232" s="10"/>
    </row>
    <row r="233" spans="1:9" ht="20.5" customHeight="1" x14ac:dyDescent="0.2">
      <c r="A233" s="26" t="s">
        <v>1932</v>
      </c>
      <c r="B233" s="3">
        <v>3017</v>
      </c>
      <c r="C233" s="3" t="s">
        <v>1164</v>
      </c>
      <c r="D233" s="11">
        <v>0.40200000000000002</v>
      </c>
      <c r="E233" s="11">
        <v>0</v>
      </c>
      <c r="F233" s="11">
        <v>0</v>
      </c>
      <c r="G233" s="11">
        <v>0</v>
      </c>
      <c r="H233" s="27"/>
      <c r="I233" s="10"/>
    </row>
    <row r="234" spans="1:9" ht="20.5" customHeight="1" x14ac:dyDescent="0.2">
      <c r="A234" s="26" t="s">
        <v>1933</v>
      </c>
      <c r="B234" s="3">
        <v>170</v>
      </c>
      <c r="C234" s="3" t="s">
        <v>1168</v>
      </c>
      <c r="D234" s="11">
        <v>38.207999999999998</v>
      </c>
      <c r="E234" s="11">
        <v>1.1439999999999999</v>
      </c>
      <c r="F234" s="11">
        <v>0</v>
      </c>
      <c r="G234" s="11">
        <v>0</v>
      </c>
      <c r="H234" s="27"/>
      <c r="I234" s="10"/>
    </row>
    <row r="235" spans="1:9" ht="20.5" customHeight="1" x14ac:dyDescent="0.2">
      <c r="A235" s="26" t="s">
        <v>1934</v>
      </c>
      <c r="B235" s="3">
        <v>2272</v>
      </c>
      <c r="C235" s="3" t="s">
        <v>1172</v>
      </c>
      <c r="D235" s="11">
        <v>14143.941666666666</v>
      </c>
      <c r="E235" s="11">
        <v>3941.7213333333334</v>
      </c>
      <c r="F235" s="11">
        <v>0</v>
      </c>
      <c r="G235" s="11">
        <v>6188.902</v>
      </c>
      <c r="H235" s="27"/>
      <c r="I235" s="10"/>
    </row>
    <row r="236" spans="1:9" ht="20.5" customHeight="1" x14ac:dyDescent="0.2">
      <c r="A236" s="26" t="s">
        <v>1935</v>
      </c>
      <c r="B236" s="3">
        <v>3073</v>
      </c>
      <c r="C236" s="3" t="s">
        <v>1177</v>
      </c>
      <c r="D236" s="11">
        <v>1288.771</v>
      </c>
      <c r="E236" s="11">
        <v>727.22299999999996</v>
      </c>
      <c r="F236" s="11">
        <v>0</v>
      </c>
      <c r="G236" s="11">
        <v>0</v>
      </c>
      <c r="H236" s="27"/>
      <c r="I236" s="10"/>
    </row>
    <row r="237" spans="1:9" ht="20.5" customHeight="1" x14ac:dyDescent="0.2">
      <c r="A237" s="26" t="s">
        <v>1936</v>
      </c>
      <c r="B237" s="3">
        <v>1573</v>
      </c>
      <c r="C237" s="3" t="s">
        <v>1182</v>
      </c>
      <c r="D237" s="11">
        <v>172.93700000000001</v>
      </c>
      <c r="E237" s="11">
        <v>52.823</v>
      </c>
      <c r="F237" s="11">
        <v>145.67599999999999</v>
      </c>
      <c r="G237" s="11">
        <v>0</v>
      </c>
      <c r="H237" s="27"/>
      <c r="I237" s="10"/>
    </row>
    <row r="238" spans="1:9" ht="20.5" customHeight="1" x14ac:dyDescent="0.2">
      <c r="A238" s="26" t="s">
        <v>1937</v>
      </c>
      <c r="B238" s="3">
        <v>3349</v>
      </c>
      <c r="C238" s="3" t="s">
        <v>1187</v>
      </c>
      <c r="D238" s="11">
        <v>41562.222666666661</v>
      </c>
      <c r="E238" s="11">
        <v>2752.1113333333333</v>
      </c>
      <c r="F238" s="11">
        <v>35836.120000000003</v>
      </c>
      <c r="G238" s="11">
        <v>0</v>
      </c>
      <c r="H238" s="27"/>
      <c r="I238" s="10"/>
    </row>
    <row r="239" spans="1:9" ht="20.5" customHeight="1" x14ac:dyDescent="0.2">
      <c r="A239" s="26" t="s">
        <v>1938</v>
      </c>
      <c r="B239" s="3">
        <v>3099</v>
      </c>
      <c r="C239" s="3" t="s">
        <v>1192</v>
      </c>
      <c r="D239" s="11">
        <v>0</v>
      </c>
      <c r="E239" s="11">
        <v>0</v>
      </c>
      <c r="F239" s="11">
        <v>0</v>
      </c>
      <c r="G239" s="11">
        <v>0</v>
      </c>
      <c r="H239" s="27"/>
      <c r="I239" s="10"/>
    </row>
    <row r="240" spans="1:9" ht="20.5" customHeight="1" x14ac:dyDescent="0.2">
      <c r="A240" s="26" t="s">
        <v>1939</v>
      </c>
      <c r="B240" s="3">
        <v>1354</v>
      </c>
      <c r="C240" s="3" t="s">
        <v>1197</v>
      </c>
      <c r="D240" s="11">
        <v>4210.6790000000001</v>
      </c>
      <c r="E240" s="11">
        <v>303.279</v>
      </c>
      <c r="F240" s="11">
        <v>0</v>
      </c>
      <c r="G240" s="11">
        <v>652.95533333333333</v>
      </c>
      <c r="H240" s="27"/>
      <c r="I240" s="10"/>
    </row>
    <row r="241" spans="1:9" ht="20.5" customHeight="1" x14ac:dyDescent="0.2">
      <c r="A241" s="26" t="s">
        <v>1940</v>
      </c>
      <c r="B241" s="3">
        <v>3257</v>
      </c>
      <c r="C241" s="3" t="s">
        <v>1202</v>
      </c>
      <c r="D241" s="11">
        <v>5.9729999999999999</v>
      </c>
      <c r="E241" s="11">
        <v>72</v>
      </c>
      <c r="F241" s="11">
        <v>0</v>
      </c>
      <c r="G241" s="11">
        <v>0</v>
      </c>
      <c r="H241" s="27"/>
      <c r="I241" s="10"/>
    </row>
    <row r="242" spans="1:9" ht="20.5" customHeight="1" x14ac:dyDescent="0.2">
      <c r="A242" s="26" t="s">
        <v>1941</v>
      </c>
      <c r="B242" s="3">
        <v>328</v>
      </c>
      <c r="C242" s="3" t="s">
        <v>1207</v>
      </c>
      <c r="D242" s="11">
        <v>9218.3539999999994</v>
      </c>
      <c r="E242" s="11">
        <v>887.43</v>
      </c>
      <c r="F242" s="11">
        <v>0</v>
      </c>
      <c r="G242" s="11">
        <v>4238.3113333333331</v>
      </c>
      <c r="H242" s="27"/>
      <c r="I242" s="10"/>
    </row>
    <row r="243" spans="1:9" ht="20.5" customHeight="1" x14ac:dyDescent="0.2">
      <c r="A243" s="26" t="s">
        <v>1942</v>
      </c>
      <c r="B243" s="3">
        <v>481</v>
      </c>
      <c r="C243" s="3" t="s">
        <v>1212</v>
      </c>
      <c r="D243" s="11">
        <v>53.851666666666688</v>
      </c>
      <c r="E243" s="11">
        <v>341.68133333333333</v>
      </c>
      <c r="F243" s="11">
        <v>0</v>
      </c>
      <c r="G243" s="11">
        <v>0</v>
      </c>
      <c r="H243" s="27"/>
      <c r="I243" s="10"/>
    </row>
    <row r="244" spans="1:9" ht="20.5" customHeight="1" x14ac:dyDescent="0.2">
      <c r="A244" s="26" t="s">
        <v>1943</v>
      </c>
      <c r="B244" s="3">
        <v>2790</v>
      </c>
      <c r="C244" s="3" t="s">
        <v>1216</v>
      </c>
      <c r="D244" s="11">
        <v>48.582000000000001</v>
      </c>
      <c r="E244" s="11">
        <v>0</v>
      </c>
      <c r="F244" s="11">
        <v>0</v>
      </c>
      <c r="G244" s="11">
        <v>6.6666666666666664E-4</v>
      </c>
      <c r="H244" s="27"/>
      <c r="I244" s="10"/>
    </row>
    <row r="245" spans="1:9" ht="20.5" customHeight="1" x14ac:dyDescent="0.2">
      <c r="A245" s="26" t="s">
        <v>1944</v>
      </c>
      <c r="B245" s="3">
        <v>783</v>
      </c>
      <c r="C245" s="3" t="s">
        <v>1222</v>
      </c>
      <c r="D245" s="11">
        <v>266.61466666666666</v>
      </c>
      <c r="E245" s="11">
        <v>0.47333333333333333</v>
      </c>
      <c r="F245" s="11">
        <v>0</v>
      </c>
      <c r="G245" s="11">
        <v>0</v>
      </c>
      <c r="H245" s="27"/>
      <c r="I245" s="10"/>
    </row>
    <row r="246" spans="1:9" ht="20.5" customHeight="1" x14ac:dyDescent="0.2">
      <c r="A246" s="26" t="s">
        <v>1945</v>
      </c>
      <c r="B246" s="3">
        <v>3403</v>
      </c>
      <c r="C246" s="3" t="s">
        <v>1227</v>
      </c>
      <c r="D246" s="11">
        <v>27.087666666666664</v>
      </c>
      <c r="E246" s="11">
        <v>12.477333333333334</v>
      </c>
      <c r="F246" s="11">
        <v>0</v>
      </c>
      <c r="G246" s="11">
        <v>0</v>
      </c>
      <c r="H246" s="27"/>
      <c r="I246" s="10"/>
    </row>
    <row r="247" spans="1:9" ht="20.5" customHeight="1" x14ac:dyDescent="0.2">
      <c r="A247" s="26" t="s">
        <v>1946</v>
      </c>
      <c r="B247" s="3">
        <v>779</v>
      </c>
      <c r="C247" s="3" t="s">
        <v>1232</v>
      </c>
      <c r="D247" s="11">
        <v>0.65300000000000002</v>
      </c>
      <c r="E247" s="11">
        <v>0</v>
      </c>
      <c r="F247" s="11">
        <v>0</v>
      </c>
      <c r="G247" s="11">
        <v>0</v>
      </c>
      <c r="H247" s="27"/>
      <c r="I247" s="10"/>
    </row>
    <row r="248" spans="1:9" ht="20.5" customHeight="1" x14ac:dyDescent="0.2">
      <c r="A248" s="26" t="s">
        <v>1947</v>
      </c>
      <c r="B248" s="3">
        <v>685</v>
      </c>
      <c r="C248" s="3" t="s">
        <v>1236</v>
      </c>
      <c r="D248" s="11">
        <v>2.6379999999999999</v>
      </c>
      <c r="E248" s="11">
        <v>0</v>
      </c>
      <c r="F248" s="11">
        <v>0</v>
      </c>
      <c r="G248" s="11">
        <v>0</v>
      </c>
      <c r="H248" s="27"/>
      <c r="I248" s="10"/>
    </row>
    <row r="249" spans="1:9" ht="20.5" customHeight="1" x14ac:dyDescent="0.2">
      <c r="A249" s="26" t="s">
        <v>1948</v>
      </c>
      <c r="B249" s="3">
        <v>2289</v>
      </c>
      <c r="C249" s="3" t="s">
        <v>1241</v>
      </c>
      <c r="D249" s="11">
        <v>3845.45</v>
      </c>
      <c r="E249" s="11">
        <v>1673.8420000000001</v>
      </c>
      <c r="F249" s="11">
        <v>0</v>
      </c>
      <c r="G249" s="11">
        <v>21891.920999999998</v>
      </c>
      <c r="H249" s="27"/>
      <c r="I249" s="10"/>
    </row>
    <row r="250" spans="1:9" ht="20.5" customHeight="1" x14ac:dyDescent="0.2">
      <c r="A250" s="26" t="s">
        <v>1949</v>
      </c>
      <c r="B250" s="3">
        <v>3293</v>
      </c>
      <c r="C250" s="3" t="s">
        <v>1246</v>
      </c>
      <c r="D250" s="11">
        <v>1.095</v>
      </c>
      <c r="E250" s="11">
        <v>0</v>
      </c>
      <c r="F250" s="11">
        <v>0</v>
      </c>
      <c r="G250" s="11">
        <v>0</v>
      </c>
      <c r="H250" s="27"/>
      <c r="I250" s="10"/>
    </row>
    <row r="251" spans="1:9" ht="20.5" customHeight="1" x14ac:dyDescent="0.2">
      <c r="A251" s="26" t="s">
        <v>1950</v>
      </c>
      <c r="B251" s="3">
        <v>85</v>
      </c>
      <c r="C251" s="3" t="s">
        <v>1251</v>
      </c>
      <c r="D251" s="11">
        <v>30.128</v>
      </c>
      <c r="E251" s="11">
        <v>0</v>
      </c>
      <c r="F251" s="11">
        <v>0</v>
      </c>
      <c r="G251" s="11">
        <v>0</v>
      </c>
      <c r="H251" s="27"/>
      <c r="I251" s="10"/>
    </row>
    <row r="252" spans="1:9" ht="20.5" customHeight="1" x14ac:dyDescent="0.2">
      <c r="A252" s="26" t="s">
        <v>1951</v>
      </c>
      <c r="B252" s="3">
        <v>3468</v>
      </c>
      <c r="C252" s="3" t="s">
        <v>1256</v>
      </c>
      <c r="D252" s="11">
        <v>0.76700000000000002</v>
      </c>
      <c r="E252" s="11">
        <v>0</v>
      </c>
      <c r="F252" s="11">
        <v>0</v>
      </c>
      <c r="G252" s="11">
        <v>0</v>
      </c>
      <c r="H252" s="27"/>
      <c r="I252" s="10"/>
    </row>
    <row r="253" spans="1:9" ht="20.5" customHeight="1" x14ac:dyDescent="0.2">
      <c r="A253" s="26" t="s">
        <v>1952</v>
      </c>
      <c r="B253" s="3">
        <v>330</v>
      </c>
      <c r="C253" s="3" t="s">
        <v>1261</v>
      </c>
      <c r="D253" s="11">
        <v>24.649000000000001</v>
      </c>
      <c r="E253" s="11">
        <v>0</v>
      </c>
      <c r="F253" s="11">
        <v>0</v>
      </c>
      <c r="G253" s="11">
        <v>0</v>
      </c>
      <c r="H253" s="27"/>
      <c r="I253" s="10"/>
    </row>
    <row r="254" spans="1:9" ht="20.5" customHeight="1" x14ac:dyDescent="0.2">
      <c r="A254" s="26" t="s">
        <v>1953</v>
      </c>
      <c r="B254" s="3">
        <v>2048</v>
      </c>
      <c r="C254" s="3" t="s">
        <v>1266</v>
      </c>
      <c r="D254" s="11">
        <v>567.20666666666659</v>
      </c>
      <c r="E254" s="11">
        <v>825.92733333333342</v>
      </c>
      <c r="F254" s="11">
        <v>0</v>
      </c>
      <c r="G254" s="11">
        <v>0.36533333333333329</v>
      </c>
      <c r="H254" s="27"/>
      <c r="I254" s="10"/>
    </row>
    <row r="255" spans="1:9" ht="20.5" customHeight="1" x14ac:dyDescent="0.2">
      <c r="A255" s="26" t="s">
        <v>1954</v>
      </c>
      <c r="B255" s="3">
        <v>1481</v>
      </c>
      <c r="C255" s="3" t="s">
        <v>1271</v>
      </c>
      <c r="D255" s="11">
        <v>379638.0896666667</v>
      </c>
      <c r="E255" s="11">
        <v>16653.095333333331</v>
      </c>
      <c r="F255" s="11">
        <v>631962.06933333341</v>
      </c>
      <c r="G255" s="11">
        <v>0</v>
      </c>
      <c r="H255" s="27"/>
      <c r="I255" s="10"/>
    </row>
    <row r="256" spans="1:9" ht="20.5" customHeight="1" x14ac:dyDescent="0.2">
      <c r="A256" s="26" t="s">
        <v>1955</v>
      </c>
      <c r="B256" s="3">
        <v>1637</v>
      </c>
      <c r="C256" s="3" t="s">
        <v>1276</v>
      </c>
      <c r="D256" s="11">
        <v>534.58199999999999</v>
      </c>
      <c r="E256" s="11">
        <v>1514.941</v>
      </c>
      <c r="F256" s="11">
        <v>0</v>
      </c>
      <c r="G256" s="11">
        <v>309.87400000000002</v>
      </c>
      <c r="H256" s="27"/>
      <c r="I256" s="10"/>
    </row>
    <row r="257" spans="1:9" ht="20.5" customHeight="1" x14ac:dyDescent="0.2">
      <c r="A257" s="26" t="s">
        <v>1956</v>
      </c>
      <c r="B257" s="3">
        <v>3368</v>
      </c>
      <c r="C257" s="3" t="s">
        <v>1281</v>
      </c>
      <c r="D257" s="11">
        <v>3119.2330000000002</v>
      </c>
      <c r="E257" s="11">
        <v>2536.1790000000001</v>
      </c>
      <c r="F257" s="11">
        <v>0</v>
      </c>
      <c r="G257" s="11">
        <v>2422.0853333333334</v>
      </c>
      <c r="H257" s="27"/>
      <c r="I257" s="10"/>
    </row>
    <row r="258" spans="1:9" ht="20.5" customHeight="1" x14ac:dyDescent="0.2">
      <c r="A258" s="26" t="s">
        <v>1957</v>
      </c>
      <c r="B258" s="3">
        <v>2721</v>
      </c>
      <c r="C258" s="3" t="s">
        <v>1285</v>
      </c>
      <c r="D258" s="11">
        <v>166.602</v>
      </c>
      <c r="E258" s="11">
        <v>32.823</v>
      </c>
      <c r="F258" s="11">
        <v>0</v>
      </c>
      <c r="G258" s="11">
        <v>0</v>
      </c>
      <c r="H258" s="27"/>
      <c r="I258" s="10"/>
    </row>
    <row r="259" spans="1:9" ht="20.5" customHeight="1" x14ac:dyDescent="0.2">
      <c r="A259" s="26" t="s">
        <v>1958</v>
      </c>
      <c r="B259" s="3">
        <v>3507</v>
      </c>
      <c r="C259" s="3" t="s">
        <v>1289</v>
      </c>
      <c r="D259" s="11">
        <v>0</v>
      </c>
      <c r="E259" s="11">
        <v>0</v>
      </c>
      <c r="F259" s="11">
        <v>0</v>
      </c>
      <c r="G259" s="11">
        <v>0</v>
      </c>
      <c r="H259" s="27"/>
      <c r="I259" s="10"/>
    </row>
    <row r="260" spans="1:9" ht="20.5" customHeight="1" x14ac:dyDescent="0.2">
      <c r="A260" s="26" t="s">
        <v>1959</v>
      </c>
      <c r="B260" s="3">
        <v>2152</v>
      </c>
      <c r="C260" s="3" t="s">
        <v>1294</v>
      </c>
      <c r="D260" s="11">
        <v>0.107</v>
      </c>
      <c r="E260" s="11">
        <v>0</v>
      </c>
      <c r="F260" s="11">
        <v>0</v>
      </c>
      <c r="G260" s="11">
        <v>0</v>
      </c>
      <c r="H260" s="27"/>
      <c r="I260" s="10"/>
    </row>
    <row r="261" spans="1:9" ht="20.5" customHeight="1" x14ac:dyDescent="0.2">
      <c r="A261" s="26" t="s">
        <v>1960</v>
      </c>
      <c r="B261" s="3">
        <v>106</v>
      </c>
      <c r="C261" s="3" t="s">
        <v>1299</v>
      </c>
      <c r="D261" s="11">
        <v>33.597999999999999</v>
      </c>
      <c r="E261" s="11">
        <v>9.0500000000000007</v>
      </c>
      <c r="F261" s="11">
        <v>0</v>
      </c>
      <c r="G261" s="11">
        <v>0</v>
      </c>
      <c r="H261" s="27"/>
      <c r="I261" s="10"/>
    </row>
    <row r="262" spans="1:9" ht="20.5" customHeight="1" x14ac:dyDescent="0.2">
      <c r="A262" s="26" t="s">
        <v>1961</v>
      </c>
      <c r="B262" s="3">
        <v>2034</v>
      </c>
      <c r="C262" s="3" t="s">
        <v>1304</v>
      </c>
      <c r="D262" s="11">
        <v>85.600999999999999</v>
      </c>
      <c r="E262" s="11">
        <v>0</v>
      </c>
      <c r="F262" s="11">
        <v>0</v>
      </c>
      <c r="G262" s="11">
        <v>0</v>
      </c>
      <c r="H262" s="27"/>
      <c r="I262" s="10"/>
    </row>
    <row r="263" spans="1:9" ht="20.5" customHeight="1" x14ac:dyDescent="0.2">
      <c r="A263" s="26" t="s">
        <v>1962</v>
      </c>
      <c r="B263" s="3">
        <v>2168</v>
      </c>
      <c r="C263" s="3" t="s">
        <v>1308</v>
      </c>
      <c r="D263" s="11">
        <v>509.36900000000003</v>
      </c>
      <c r="E263" s="11">
        <v>0</v>
      </c>
      <c r="F263" s="11">
        <v>0</v>
      </c>
      <c r="G263" s="11">
        <v>0</v>
      </c>
      <c r="H263" s="27"/>
      <c r="I263" s="10"/>
    </row>
    <row r="264" spans="1:9" ht="20.5" customHeight="1" x14ac:dyDescent="0.2">
      <c r="A264" s="26" t="s">
        <v>1963</v>
      </c>
      <c r="B264" s="3">
        <v>3245</v>
      </c>
      <c r="C264" s="3" t="s">
        <v>1313</v>
      </c>
      <c r="D264" s="11">
        <v>613.54300000000001</v>
      </c>
      <c r="E264" s="11">
        <v>35.634</v>
      </c>
      <c r="F264" s="11">
        <v>0</v>
      </c>
      <c r="G264" s="11">
        <v>0</v>
      </c>
      <c r="H264" s="27"/>
      <c r="I264" s="10"/>
    </row>
    <row r="265" spans="1:9" ht="20.5" customHeight="1" x14ac:dyDescent="0.2">
      <c r="A265" s="26" t="s">
        <v>1964</v>
      </c>
      <c r="B265" s="3">
        <v>2015</v>
      </c>
      <c r="C265" s="3" t="s">
        <v>1318</v>
      </c>
      <c r="D265" s="11">
        <v>216.33500000000001</v>
      </c>
      <c r="E265" s="11">
        <v>96.084999999999994</v>
      </c>
      <c r="F265" s="11">
        <v>0</v>
      </c>
      <c r="G265" s="11">
        <v>0</v>
      </c>
      <c r="H265" s="27"/>
      <c r="I265" s="10"/>
    </row>
    <row r="266" spans="1:9" ht="20.5" customHeight="1" x14ac:dyDescent="0.2">
      <c r="A266" s="26" t="s">
        <v>1965</v>
      </c>
      <c r="B266" s="3">
        <v>2838</v>
      </c>
      <c r="C266" s="3" t="s">
        <v>1323</v>
      </c>
      <c r="D266" s="11">
        <v>28.39</v>
      </c>
      <c r="E266" s="11">
        <v>25.905999999999999</v>
      </c>
      <c r="F266" s="11">
        <v>0</v>
      </c>
      <c r="G266" s="11">
        <v>0</v>
      </c>
      <c r="H266" s="27"/>
      <c r="I266" s="10"/>
    </row>
    <row r="267" spans="1:9" ht="20.5" customHeight="1" x14ac:dyDescent="0.2">
      <c r="A267" s="26" t="s">
        <v>1966</v>
      </c>
      <c r="B267" s="3">
        <v>2846</v>
      </c>
      <c r="C267" s="3" t="s">
        <v>1328</v>
      </c>
      <c r="D267" s="11">
        <v>1.2829999999999999</v>
      </c>
      <c r="E267" s="11">
        <v>0</v>
      </c>
      <c r="F267" s="11">
        <v>0</v>
      </c>
      <c r="G267" s="11">
        <v>0</v>
      </c>
      <c r="H267" s="27"/>
      <c r="I267" s="10"/>
    </row>
    <row r="268" spans="1:9" ht="20.5" customHeight="1" x14ac:dyDescent="0.2">
      <c r="A268" s="26" t="s">
        <v>1967</v>
      </c>
      <c r="B268" s="3">
        <v>3194</v>
      </c>
      <c r="C268" s="3" t="s">
        <v>1333</v>
      </c>
      <c r="D268" s="11">
        <v>1.2170000000000001</v>
      </c>
      <c r="E268" s="11">
        <v>81.7</v>
      </c>
      <c r="F268" s="11">
        <v>0</v>
      </c>
      <c r="G268" s="11">
        <v>0</v>
      </c>
      <c r="H268" s="27"/>
      <c r="I268" s="10"/>
    </row>
    <row r="269" spans="1:9" ht="20.5" customHeight="1" x14ac:dyDescent="0.2">
      <c r="A269" s="26" t="s">
        <v>1968</v>
      </c>
      <c r="B269" s="3">
        <v>2557</v>
      </c>
      <c r="C269" s="3" t="s">
        <v>1338</v>
      </c>
      <c r="D269" s="11">
        <v>1307.462</v>
      </c>
      <c r="E269" s="11">
        <v>0</v>
      </c>
      <c r="F269" s="11">
        <v>2.5999999999999999E-2</v>
      </c>
      <c r="G269" s="11">
        <v>0</v>
      </c>
      <c r="H269" s="27"/>
      <c r="I269" s="10"/>
    </row>
    <row r="270" spans="1:9" ht="20.5" customHeight="1" x14ac:dyDescent="0.2">
      <c r="A270" s="26" t="s">
        <v>1969</v>
      </c>
      <c r="B270" s="3">
        <v>705</v>
      </c>
      <c r="C270" s="3" t="s">
        <v>1342</v>
      </c>
      <c r="D270" s="11">
        <v>2721.404</v>
      </c>
      <c r="E270" s="11">
        <v>4482.4340000000002</v>
      </c>
      <c r="F270" s="11">
        <v>0</v>
      </c>
      <c r="G270" s="11">
        <v>2821.3910000000001</v>
      </c>
      <c r="H270" s="27"/>
      <c r="I270" s="10"/>
    </row>
    <row r="271" spans="1:9" ht="20.5" customHeight="1" x14ac:dyDescent="0.2">
      <c r="A271" s="26" t="s">
        <v>1970</v>
      </c>
      <c r="B271" s="3">
        <v>2664</v>
      </c>
      <c r="C271" s="3" t="s">
        <v>1346</v>
      </c>
      <c r="D271" s="11">
        <v>10.656000000000001</v>
      </c>
      <c r="E271" s="11">
        <v>532.54600000000005</v>
      </c>
      <c r="F271" s="11">
        <v>0</v>
      </c>
      <c r="G271" s="11">
        <v>0</v>
      </c>
      <c r="H271" s="27"/>
      <c r="I271" s="10"/>
    </row>
    <row r="272" spans="1:9" ht="20.5" customHeight="1" x14ac:dyDescent="0.2">
      <c r="A272" s="26" t="s">
        <v>1971</v>
      </c>
      <c r="B272" s="3">
        <v>804</v>
      </c>
      <c r="C272" s="3" t="s">
        <v>1351</v>
      </c>
      <c r="D272" s="11">
        <v>92.926000000000002</v>
      </c>
      <c r="E272" s="11">
        <v>12.048</v>
      </c>
      <c r="F272" s="11">
        <v>0</v>
      </c>
      <c r="G272" s="11">
        <v>0</v>
      </c>
      <c r="H272" s="27"/>
      <c r="I272" s="10"/>
    </row>
    <row r="273" spans="1:9" ht="20.5" customHeight="1" x14ac:dyDescent="0.2">
      <c r="A273" s="26" t="s">
        <v>1972</v>
      </c>
      <c r="B273" s="3">
        <v>1376</v>
      </c>
      <c r="C273" s="3" t="s">
        <v>1356</v>
      </c>
      <c r="D273" s="11">
        <v>230.27699999999999</v>
      </c>
      <c r="E273" s="11">
        <v>1.5760000000000001</v>
      </c>
      <c r="F273" s="11">
        <v>0</v>
      </c>
      <c r="G273" s="11">
        <v>0</v>
      </c>
      <c r="H273" s="27"/>
      <c r="I273" s="10"/>
    </row>
    <row r="274" spans="1:9" ht="20.5" customHeight="1" x14ac:dyDescent="0.2">
      <c r="A274" s="26" t="s">
        <v>1973</v>
      </c>
      <c r="B274" s="3">
        <v>963</v>
      </c>
      <c r="C274" s="3" t="s">
        <v>1360</v>
      </c>
      <c r="D274" s="11">
        <v>4236.6239999999998</v>
      </c>
      <c r="E274" s="11">
        <v>3310.585</v>
      </c>
      <c r="F274" s="11">
        <v>6657.0460000000003</v>
      </c>
      <c r="G274" s="11">
        <v>4599.366</v>
      </c>
      <c r="H274" s="27"/>
      <c r="I274" s="10"/>
    </row>
    <row r="275" spans="1:9" ht="20.5" customHeight="1" x14ac:dyDescent="0.2">
      <c r="A275" s="26" t="s">
        <v>1974</v>
      </c>
      <c r="B275" s="3">
        <v>2830</v>
      </c>
      <c r="C275" s="3" t="s">
        <v>1365</v>
      </c>
      <c r="D275" s="11">
        <v>5.7480000000000002</v>
      </c>
      <c r="E275" s="11">
        <v>0</v>
      </c>
      <c r="F275" s="11">
        <v>0</v>
      </c>
      <c r="G275" s="11">
        <v>0</v>
      </c>
      <c r="H275" s="27"/>
      <c r="I275" s="10"/>
    </row>
    <row r="276" spans="1:9" ht="20.5" customHeight="1" x14ac:dyDescent="0.2">
      <c r="A276" s="26" t="s">
        <v>1975</v>
      </c>
      <c r="B276" s="3">
        <v>1329</v>
      </c>
      <c r="C276" s="3" t="s">
        <v>1370</v>
      </c>
      <c r="D276" s="11">
        <v>546.74733333333336</v>
      </c>
      <c r="E276" s="11">
        <v>686.10866666666664</v>
      </c>
      <c r="F276" s="11">
        <v>0</v>
      </c>
      <c r="G276" s="11">
        <v>0</v>
      </c>
      <c r="H276" s="27"/>
      <c r="I276" s="10"/>
    </row>
    <row r="277" spans="1:9" ht="20.5" customHeight="1" x14ac:dyDescent="0.2">
      <c r="A277" s="26" t="s">
        <v>1976</v>
      </c>
      <c r="B277" s="3">
        <v>554</v>
      </c>
      <c r="C277" s="3" t="s">
        <v>1375</v>
      </c>
      <c r="D277" s="11">
        <v>523.98699999999997</v>
      </c>
      <c r="E277" s="11">
        <v>1189.9590000000001</v>
      </c>
      <c r="F277" s="11">
        <v>0</v>
      </c>
      <c r="G277" s="11">
        <v>2.3839999999999999</v>
      </c>
      <c r="H277" s="27"/>
      <c r="I277" s="10"/>
    </row>
    <row r="278" spans="1:9" ht="20.5" customHeight="1" x14ac:dyDescent="0.2">
      <c r="A278" s="26" t="s">
        <v>1977</v>
      </c>
      <c r="B278" s="3">
        <v>2881</v>
      </c>
      <c r="C278" s="3" t="s">
        <v>1380</v>
      </c>
      <c r="D278" s="11">
        <v>45.789000000000001</v>
      </c>
      <c r="E278" s="11">
        <v>607.56500000000005</v>
      </c>
      <c r="F278" s="11">
        <v>0</v>
      </c>
      <c r="G278" s="11">
        <v>209.57333333333335</v>
      </c>
      <c r="H278" s="27"/>
      <c r="I278" s="10"/>
    </row>
    <row r="279" spans="1:9" ht="20.5" customHeight="1" x14ac:dyDescent="0.2">
      <c r="A279" s="26" t="s">
        <v>1978</v>
      </c>
      <c r="B279" s="3">
        <v>2307</v>
      </c>
      <c r="C279" s="3" t="s">
        <v>1384</v>
      </c>
      <c r="D279" s="11">
        <v>758.37300000000005</v>
      </c>
      <c r="E279" s="11">
        <v>1499.3440000000001</v>
      </c>
      <c r="F279" s="11">
        <v>0</v>
      </c>
      <c r="G279" s="11">
        <v>100.34666666666668</v>
      </c>
      <c r="H279" s="27"/>
      <c r="I279" s="10"/>
    </row>
    <row r="280" spans="1:9" ht="20.5" customHeight="1" x14ac:dyDescent="0.2">
      <c r="A280" s="26" t="s">
        <v>1979</v>
      </c>
      <c r="B280" s="3">
        <v>236</v>
      </c>
      <c r="C280" s="3" t="s">
        <v>1388</v>
      </c>
      <c r="D280" s="11">
        <v>206.553</v>
      </c>
      <c r="E280" s="11">
        <v>12.42</v>
      </c>
      <c r="F280" s="11">
        <v>0</v>
      </c>
      <c r="G280" s="11">
        <v>0</v>
      </c>
      <c r="H280" s="27"/>
      <c r="I280" s="10"/>
    </row>
    <row r="281" spans="1:9" ht="20.5" customHeight="1" x14ac:dyDescent="0.2">
      <c r="A281" s="26" t="s">
        <v>1980</v>
      </c>
      <c r="B281" s="3">
        <v>1288</v>
      </c>
      <c r="C281" s="3" t="s">
        <v>1393</v>
      </c>
      <c r="D281" s="11">
        <v>443.95800000000003</v>
      </c>
      <c r="E281" s="11">
        <v>372.60599999999999</v>
      </c>
      <c r="F281" s="11">
        <v>0</v>
      </c>
      <c r="G281" s="11">
        <v>0</v>
      </c>
      <c r="H281" s="27"/>
      <c r="I281" s="10"/>
    </row>
    <row r="282" spans="1:9" ht="20.5" customHeight="1" x14ac:dyDescent="0.2">
      <c r="A282" s="26" t="s">
        <v>1981</v>
      </c>
      <c r="B282" s="3">
        <v>2853</v>
      </c>
      <c r="C282" s="3" t="s">
        <v>1397</v>
      </c>
      <c r="D282" s="11">
        <v>209.08699999999999</v>
      </c>
      <c r="E282" s="11">
        <v>0.193</v>
      </c>
      <c r="F282" s="11">
        <v>0</v>
      </c>
      <c r="G282" s="11">
        <v>3.8279999999999998</v>
      </c>
      <c r="H282" s="27"/>
      <c r="I282" s="10"/>
    </row>
    <row r="283" spans="1:9" ht="20.5" customHeight="1" x14ac:dyDescent="0.2">
      <c r="A283" s="26" t="s">
        <v>1982</v>
      </c>
      <c r="B283" s="3">
        <v>2995</v>
      </c>
      <c r="C283" s="3" t="s">
        <v>1401</v>
      </c>
      <c r="D283" s="11">
        <v>233.76766666666666</v>
      </c>
      <c r="E283" s="11">
        <v>179.97733333333335</v>
      </c>
      <c r="F283" s="11">
        <v>0</v>
      </c>
      <c r="G283" s="11">
        <v>0</v>
      </c>
      <c r="H283" s="27"/>
      <c r="I283" s="10"/>
    </row>
    <row r="284" spans="1:9" ht="20.5" customHeight="1" x14ac:dyDescent="0.2">
      <c r="A284" s="26" t="s">
        <v>1983</v>
      </c>
      <c r="B284" s="3">
        <v>3494</v>
      </c>
      <c r="C284" s="3" t="s">
        <v>1405</v>
      </c>
      <c r="D284" s="11">
        <v>36.823999999999998</v>
      </c>
      <c r="E284" s="11">
        <v>0</v>
      </c>
      <c r="F284" s="11">
        <v>0</v>
      </c>
      <c r="G284" s="11">
        <v>0</v>
      </c>
      <c r="H284" s="27"/>
      <c r="I284" s="10"/>
    </row>
    <row r="285" spans="1:9" ht="20.5" customHeight="1" x14ac:dyDescent="0.2">
      <c r="A285" s="26" t="s">
        <v>1984</v>
      </c>
      <c r="B285" s="3">
        <v>588</v>
      </c>
      <c r="C285" s="3" t="s">
        <v>1410</v>
      </c>
      <c r="D285" s="11">
        <v>1819.2136666666668</v>
      </c>
      <c r="E285" s="11">
        <v>66.592333333333343</v>
      </c>
      <c r="F285" s="11">
        <v>0</v>
      </c>
      <c r="G285" s="11">
        <v>0</v>
      </c>
      <c r="H285" s="27"/>
      <c r="I285" s="10"/>
    </row>
    <row r="286" spans="1:9" ht="20.5" customHeight="1" x14ac:dyDescent="0.2">
      <c r="A286" s="26" t="s">
        <v>1985</v>
      </c>
      <c r="B286" s="3">
        <v>3235</v>
      </c>
      <c r="C286" s="3" t="s">
        <v>1415</v>
      </c>
      <c r="D286" s="11">
        <v>145.71799999999999</v>
      </c>
      <c r="E286" s="11">
        <v>0</v>
      </c>
      <c r="F286" s="11">
        <v>0</v>
      </c>
      <c r="G286" s="11">
        <v>0</v>
      </c>
      <c r="H286" s="27"/>
      <c r="I286" s="10"/>
    </row>
    <row r="287" spans="1:9" ht="20.5" customHeight="1" x14ac:dyDescent="0.2">
      <c r="A287" s="26" t="s">
        <v>1986</v>
      </c>
      <c r="B287" s="3">
        <v>2304</v>
      </c>
      <c r="C287" s="3" t="s">
        <v>1420</v>
      </c>
      <c r="D287" s="11">
        <v>1294.3176666666668</v>
      </c>
      <c r="E287" s="11">
        <v>482.79133333333334</v>
      </c>
      <c r="F287" s="11">
        <v>0</v>
      </c>
      <c r="G287" s="11">
        <v>0</v>
      </c>
      <c r="H287" s="27"/>
      <c r="I287" s="10"/>
    </row>
    <row r="288" spans="1:9" ht="20.5" customHeight="1" x14ac:dyDescent="0.2">
      <c r="A288" s="26" t="s">
        <v>1987</v>
      </c>
      <c r="B288" s="3">
        <v>3136</v>
      </c>
      <c r="C288" s="3" t="s">
        <v>1425</v>
      </c>
      <c r="D288" s="11">
        <v>74.506</v>
      </c>
      <c r="E288" s="11">
        <v>37.085999999999999</v>
      </c>
      <c r="F288" s="11">
        <v>0</v>
      </c>
      <c r="G288" s="11">
        <v>16.061333333333334</v>
      </c>
      <c r="H288" s="27"/>
      <c r="I288" s="10"/>
    </row>
    <row r="289" spans="1:9" ht="20.5" customHeight="1" x14ac:dyDescent="0.2">
      <c r="A289" s="26" t="s">
        <v>1988</v>
      </c>
      <c r="B289" s="3">
        <v>2085</v>
      </c>
      <c r="C289" s="3" t="s">
        <v>1430</v>
      </c>
      <c r="D289" s="11">
        <v>135.54900000000001</v>
      </c>
      <c r="E289" s="11">
        <v>0</v>
      </c>
      <c r="F289" s="11">
        <v>0</v>
      </c>
      <c r="G289" s="11">
        <v>0</v>
      </c>
      <c r="H289" s="27"/>
      <c r="I289" s="10"/>
    </row>
    <row r="290" spans="1:9" ht="20.5" customHeight="1" x14ac:dyDescent="0.2">
      <c r="A290" s="26" t="s">
        <v>1989</v>
      </c>
      <c r="B290" s="3">
        <v>1312</v>
      </c>
      <c r="C290" s="3" t="s">
        <v>1435</v>
      </c>
      <c r="D290" s="11">
        <v>94.691000000000003</v>
      </c>
      <c r="E290" s="11">
        <v>207.44</v>
      </c>
      <c r="F290" s="11">
        <v>0</v>
      </c>
      <c r="G290" s="11">
        <v>0</v>
      </c>
      <c r="H290" s="27"/>
      <c r="I290" s="10"/>
    </row>
    <row r="291" spans="1:9" ht="20.5" customHeight="1" x14ac:dyDescent="0.2">
      <c r="A291" s="26" t="s">
        <v>1990</v>
      </c>
      <c r="B291" s="3">
        <v>480</v>
      </c>
      <c r="C291" s="3" t="s">
        <v>1440</v>
      </c>
      <c r="D291" s="11">
        <v>896.57866666666666</v>
      </c>
      <c r="E291" s="11">
        <v>28.295333333333332</v>
      </c>
      <c r="F291" s="11">
        <v>0</v>
      </c>
      <c r="G291" s="11">
        <v>0</v>
      </c>
      <c r="H291" s="27"/>
      <c r="I291" s="10"/>
    </row>
    <row r="292" spans="1:9" ht="20.5" customHeight="1" x14ac:dyDescent="0.2">
      <c r="A292" s="26" t="s">
        <v>1991</v>
      </c>
      <c r="B292" s="3">
        <v>2252</v>
      </c>
      <c r="C292" s="3" t="s">
        <v>1445</v>
      </c>
      <c r="D292" s="11">
        <v>3.774</v>
      </c>
      <c r="E292" s="11">
        <v>0</v>
      </c>
      <c r="F292" s="11">
        <v>0</v>
      </c>
      <c r="G292" s="11">
        <v>0</v>
      </c>
      <c r="H292" s="27"/>
      <c r="I292" s="10"/>
    </row>
    <row r="293" spans="1:9" ht="20.5" customHeight="1" x14ac:dyDescent="0.2">
      <c r="A293" s="26" t="s">
        <v>1992</v>
      </c>
      <c r="B293" s="3">
        <v>1581</v>
      </c>
      <c r="C293" s="3" t="s">
        <v>1449</v>
      </c>
      <c r="D293" s="11">
        <v>0</v>
      </c>
      <c r="E293" s="11">
        <v>0</v>
      </c>
      <c r="F293" s="11">
        <v>0</v>
      </c>
      <c r="G293" s="11">
        <v>0</v>
      </c>
      <c r="H293" s="27"/>
      <c r="I293" s="10"/>
    </row>
    <row r="294" spans="1:9" ht="20.5" customHeight="1" x14ac:dyDescent="0.2">
      <c r="A294" s="26" t="s">
        <v>1993</v>
      </c>
      <c r="B294" s="3">
        <v>2673</v>
      </c>
      <c r="C294" s="3" t="s">
        <v>1454</v>
      </c>
      <c r="D294" s="11">
        <v>9713.366</v>
      </c>
      <c r="E294" s="11">
        <v>3.2490000000000001</v>
      </c>
      <c r="F294" s="11">
        <v>0</v>
      </c>
      <c r="G294" s="11">
        <v>16.962666666666667</v>
      </c>
      <c r="H294" s="27"/>
      <c r="I294" s="10"/>
    </row>
    <row r="295" spans="1:9" ht="20.5" customHeight="1" x14ac:dyDescent="0.2">
      <c r="A295" s="26" t="s">
        <v>1994</v>
      </c>
      <c r="B295" s="3">
        <v>3470</v>
      </c>
      <c r="C295" s="3" t="s">
        <v>1459</v>
      </c>
      <c r="D295" s="11">
        <v>211.61</v>
      </c>
      <c r="E295" s="11">
        <v>34.848999999999997</v>
      </c>
      <c r="F295" s="11">
        <v>0</v>
      </c>
      <c r="G295" s="11">
        <v>0</v>
      </c>
      <c r="H295" s="27"/>
      <c r="I295" s="10"/>
    </row>
    <row r="296" spans="1:9" ht="20.5" customHeight="1" x14ac:dyDescent="0.2">
      <c r="A296" s="26" t="s">
        <v>1995</v>
      </c>
      <c r="B296" s="3">
        <v>2507</v>
      </c>
      <c r="C296" s="3" t="s">
        <v>1464</v>
      </c>
      <c r="D296" s="11">
        <v>20.51</v>
      </c>
      <c r="E296" s="11">
        <v>197.19499999999999</v>
      </c>
      <c r="F296" s="11">
        <v>0</v>
      </c>
      <c r="G296" s="11">
        <v>10.657999999999999</v>
      </c>
      <c r="H296" s="27"/>
      <c r="I296" s="10"/>
    </row>
    <row r="297" spans="1:9" ht="20.5" customHeight="1" x14ac:dyDescent="0.2">
      <c r="A297" s="26" t="s">
        <v>1996</v>
      </c>
      <c r="B297" s="3">
        <v>1720</v>
      </c>
      <c r="C297" s="3" t="s">
        <v>1468</v>
      </c>
      <c r="D297" s="11">
        <v>387.30500000000001</v>
      </c>
      <c r="E297" s="11">
        <v>155.46199999999999</v>
      </c>
      <c r="F297" s="11">
        <v>0</v>
      </c>
      <c r="G297" s="11">
        <v>0</v>
      </c>
      <c r="H297" s="27"/>
      <c r="I297" s="10"/>
    </row>
    <row r="298" spans="1:9" ht="20.5" customHeight="1" x14ac:dyDescent="0.2">
      <c r="A298" s="26" t="s">
        <v>1997</v>
      </c>
      <c r="B298" s="3">
        <v>933</v>
      </c>
      <c r="C298" s="3" t="s">
        <v>1473</v>
      </c>
      <c r="D298" s="11">
        <v>118.81766666666665</v>
      </c>
      <c r="E298" s="11">
        <v>53.308333333333337</v>
      </c>
      <c r="F298" s="11">
        <v>0</v>
      </c>
      <c r="G298" s="11">
        <v>0</v>
      </c>
      <c r="H298" s="27"/>
      <c r="I298" s="10"/>
    </row>
    <row r="299" spans="1:9" ht="20.5" customHeight="1" x14ac:dyDescent="0.2">
      <c r="A299" s="26" t="s">
        <v>1998</v>
      </c>
      <c r="B299" s="3">
        <v>2210</v>
      </c>
      <c r="C299" s="3" t="s">
        <v>1477</v>
      </c>
      <c r="D299" s="11">
        <v>-826.97733333333395</v>
      </c>
      <c r="E299" s="11">
        <v>7064.2743333333337</v>
      </c>
      <c r="F299" s="11">
        <v>0</v>
      </c>
      <c r="G299" s="11">
        <v>0</v>
      </c>
      <c r="H299" s="27"/>
      <c r="I299" s="10"/>
    </row>
    <row r="300" spans="1:9" ht="20.5" customHeight="1" x14ac:dyDescent="0.2">
      <c r="A300" s="26" t="s">
        <v>1999</v>
      </c>
      <c r="B300" s="3">
        <v>2807</v>
      </c>
      <c r="C300" s="3" t="s">
        <v>1482</v>
      </c>
      <c r="D300" s="11">
        <v>18.521999999999998</v>
      </c>
      <c r="E300" s="11">
        <v>0</v>
      </c>
      <c r="F300" s="11">
        <v>0</v>
      </c>
      <c r="G300" s="11">
        <v>143.55000000000001</v>
      </c>
      <c r="H300" s="27"/>
      <c r="I300" s="10"/>
    </row>
    <row r="301" spans="1:9" ht="20.5" customHeight="1" x14ac:dyDescent="0.2">
      <c r="A301" s="26" t="s">
        <v>2000</v>
      </c>
      <c r="B301" s="3">
        <v>3279</v>
      </c>
      <c r="C301" s="3" t="s">
        <v>1487</v>
      </c>
      <c r="D301" s="11">
        <v>6588.9160000000002</v>
      </c>
      <c r="E301" s="11">
        <v>0</v>
      </c>
      <c r="F301" s="11">
        <v>0</v>
      </c>
      <c r="G301" s="11">
        <v>96607.519</v>
      </c>
      <c r="H301" s="27"/>
      <c r="I301" s="10"/>
    </row>
    <row r="302" spans="1:9" ht="20.5" customHeight="1" x14ac:dyDescent="0.2">
      <c r="A302" s="26" t="s">
        <v>2001</v>
      </c>
      <c r="B302" s="3">
        <v>2997</v>
      </c>
      <c r="C302" s="3" t="s">
        <v>1492</v>
      </c>
      <c r="D302" s="11">
        <v>286.59699999999998</v>
      </c>
      <c r="E302" s="11">
        <v>103.996</v>
      </c>
      <c r="F302" s="11">
        <v>0</v>
      </c>
      <c r="G302" s="11">
        <v>0</v>
      </c>
      <c r="H302" s="27"/>
      <c r="I302" s="10"/>
    </row>
    <row r="303" spans="1:9" ht="20.5" customHeight="1" x14ac:dyDescent="0.2">
      <c r="A303" s="26" t="s">
        <v>2002</v>
      </c>
      <c r="B303" s="3">
        <v>3416</v>
      </c>
      <c r="C303" s="3" t="s">
        <v>1496</v>
      </c>
      <c r="D303" s="11">
        <v>0.89900000000000002</v>
      </c>
      <c r="E303" s="11">
        <v>0</v>
      </c>
      <c r="F303" s="11">
        <v>0</v>
      </c>
      <c r="G303" s="11">
        <v>43.065333333333335</v>
      </c>
      <c r="H303" s="27"/>
      <c r="I303" s="10"/>
    </row>
    <row r="304" spans="1:9" ht="20.5" customHeight="1" x14ac:dyDescent="0.2">
      <c r="A304" s="26" t="s">
        <v>2003</v>
      </c>
      <c r="B304" s="3">
        <v>2964</v>
      </c>
      <c r="C304" s="3" t="s">
        <v>1500</v>
      </c>
      <c r="D304" s="11">
        <v>42.698666666666654</v>
      </c>
      <c r="E304" s="11">
        <v>145.91533333333334</v>
      </c>
      <c r="F304" s="11">
        <v>0</v>
      </c>
      <c r="G304" s="11">
        <v>0</v>
      </c>
      <c r="H304" s="27"/>
      <c r="I304" s="10"/>
    </row>
    <row r="305" spans="1:9" ht="20.5" customHeight="1" x14ac:dyDescent="0.2">
      <c r="A305" s="26" t="s">
        <v>2004</v>
      </c>
      <c r="B305" s="3">
        <v>2275</v>
      </c>
      <c r="C305" s="3" t="s">
        <v>1505</v>
      </c>
      <c r="D305" s="11">
        <v>11355.614</v>
      </c>
      <c r="E305" s="11">
        <v>1133.7819999999999</v>
      </c>
      <c r="F305" s="11">
        <v>0</v>
      </c>
      <c r="G305" s="11">
        <v>4.41</v>
      </c>
      <c r="H305" s="27"/>
      <c r="I305" s="10"/>
    </row>
    <row r="306" spans="1:9" ht="20.5" customHeight="1" x14ac:dyDescent="0.2">
      <c r="A306" s="26" t="s">
        <v>2005</v>
      </c>
      <c r="B306" s="3">
        <v>1370</v>
      </c>
      <c r="C306" s="3" t="s">
        <v>1510</v>
      </c>
      <c r="D306" s="11">
        <v>43.918999999999997</v>
      </c>
      <c r="E306" s="11">
        <v>14.256</v>
      </c>
      <c r="F306" s="11">
        <v>0</v>
      </c>
      <c r="G306" s="11">
        <v>0</v>
      </c>
      <c r="H306" s="27"/>
      <c r="I306" s="10"/>
    </row>
    <row r="307" spans="1:9" ht="20.5" customHeight="1" x14ac:dyDescent="0.2">
      <c r="A307" s="26" t="s">
        <v>2006</v>
      </c>
      <c r="B307" s="3">
        <v>429</v>
      </c>
      <c r="C307" s="3" t="s">
        <v>1515</v>
      </c>
      <c r="D307" s="11">
        <v>5821.0136666666658</v>
      </c>
      <c r="E307" s="11">
        <v>2289.6363333333334</v>
      </c>
      <c r="F307" s="11">
        <v>0</v>
      </c>
      <c r="G307" s="11">
        <v>2276.9653333333335</v>
      </c>
      <c r="H307" s="27"/>
      <c r="I307" s="10"/>
    </row>
    <row r="308" spans="1:9" ht="20.5" customHeight="1" x14ac:dyDescent="0.2">
      <c r="A308" s="26" t="s">
        <v>2007</v>
      </c>
      <c r="B308" s="3">
        <v>249</v>
      </c>
      <c r="C308" s="3" t="s">
        <v>1520</v>
      </c>
      <c r="D308" s="11">
        <v>274.64100000000002</v>
      </c>
      <c r="E308" s="11">
        <v>804.49900000000002</v>
      </c>
      <c r="F308" s="11">
        <v>0</v>
      </c>
      <c r="G308" s="11">
        <v>0</v>
      </c>
      <c r="H308" s="27"/>
      <c r="I308" s="10"/>
    </row>
    <row r="309" spans="1:9" ht="20.5" customHeight="1" x14ac:dyDescent="0.2">
      <c r="A309" s="26" t="s">
        <v>2008</v>
      </c>
      <c r="B309" s="3">
        <v>3479</v>
      </c>
      <c r="C309" s="3" t="s">
        <v>1524</v>
      </c>
      <c r="D309" s="11">
        <v>4.1360000000000001</v>
      </c>
      <c r="E309" s="11">
        <v>0</v>
      </c>
      <c r="F309" s="11">
        <v>0</v>
      </c>
      <c r="G309" s="11">
        <v>0</v>
      </c>
      <c r="H309" s="27"/>
      <c r="I309" s="10"/>
    </row>
    <row r="310" spans="1:9" ht="20.5" customHeight="1" x14ac:dyDescent="0.2">
      <c r="A310" s="26" t="s">
        <v>2009</v>
      </c>
      <c r="B310" s="3">
        <v>3388</v>
      </c>
      <c r="C310" s="3" t="s">
        <v>1529</v>
      </c>
      <c r="D310" s="11">
        <v>166.06066666666666</v>
      </c>
      <c r="E310" s="11">
        <v>27.300333333333331</v>
      </c>
      <c r="F310" s="11">
        <v>0</v>
      </c>
      <c r="G310" s="11">
        <v>0</v>
      </c>
      <c r="H310" s="27"/>
      <c r="I310" s="10"/>
    </row>
    <row r="311" spans="1:9" ht="20.5" customHeight="1" x14ac:dyDescent="0.2">
      <c r="A311" s="26" t="s">
        <v>2010</v>
      </c>
      <c r="B311" s="3">
        <v>2209</v>
      </c>
      <c r="C311" s="3" t="s">
        <v>1534</v>
      </c>
      <c r="D311" s="11">
        <v>43354.250333333337</v>
      </c>
      <c r="E311" s="11">
        <v>21930.696666666663</v>
      </c>
      <c r="F311" s="11">
        <v>5164.3019999999997</v>
      </c>
      <c r="G311" s="11">
        <v>0</v>
      </c>
      <c r="H311" s="27"/>
      <c r="I311" s="10"/>
    </row>
    <row r="312" spans="1:9" ht="20.5" customHeight="1" x14ac:dyDescent="0.2">
      <c r="A312" s="26" t="s">
        <v>2011</v>
      </c>
      <c r="B312" s="3">
        <v>3500</v>
      </c>
      <c r="C312" s="3" t="s">
        <v>1539</v>
      </c>
      <c r="D312" s="11">
        <v>177.12200000000001</v>
      </c>
      <c r="E312" s="11">
        <v>4.5069999999999997</v>
      </c>
      <c r="F312" s="11">
        <v>0</v>
      </c>
      <c r="G312" s="11">
        <v>0</v>
      </c>
      <c r="H312" s="27"/>
      <c r="I312" s="10"/>
    </row>
    <row r="313" spans="1:9" ht="20.5" customHeight="1" x14ac:dyDescent="0.2">
      <c r="A313" s="26" t="s">
        <v>2012</v>
      </c>
      <c r="B313" s="3">
        <v>1885</v>
      </c>
      <c r="C313" s="3" t="s">
        <v>1544</v>
      </c>
      <c r="D313" s="11">
        <v>1095.242</v>
      </c>
      <c r="E313" s="11">
        <v>495.93400000000003</v>
      </c>
      <c r="F313" s="11">
        <v>0</v>
      </c>
      <c r="G313" s="11">
        <v>310.41133333333329</v>
      </c>
      <c r="H313" s="27"/>
      <c r="I313" s="10"/>
    </row>
    <row r="314" spans="1:9" ht="20.5" customHeight="1" x14ac:dyDescent="0.2">
      <c r="A314" s="26" t="s">
        <v>2013</v>
      </c>
      <c r="B314" s="3">
        <v>2208</v>
      </c>
      <c r="C314" s="3" t="s">
        <v>1549</v>
      </c>
      <c r="D314" s="11">
        <v>87.872</v>
      </c>
      <c r="E314" s="11">
        <v>50.567999999999998</v>
      </c>
      <c r="F314" s="11">
        <v>0</v>
      </c>
      <c r="G314" s="11">
        <v>0.72133333333333338</v>
      </c>
      <c r="H314" s="27"/>
      <c r="I314" s="10"/>
    </row>
    <row r="315" spans="1:9" ht="20.5" customHeight="1" x14ac:dyDescent="0.2">
      <c r="A315" s="26" t="s">
        <v>2014</v>
      </c>
      <c r="B315" s="3">
        <v>1143</v>
      </c>
      <c r="C315" s="3" t="s">
        <v>1553</v>
      </c>
      <c r="D315" s="11">
        <v>64.8</v>
      </c>
      <c r="E315" s="11">
        <v>0</v>
      </c>
      <c r="F315" s="11">
        <v>0</v>
      </c>
      <c r="G315" s="11">
        <v>0</v>
      </c>
      <c r="H315" s="27"/>
      <c r="I315" s="10"/>
    </row>
    <row r="316" spans="1:9" ht="20.5" customHeight="1" x14ac:dyDescent="0.2">
      <c r="A316" s="26" t="s">
        <v>2015</v>
      </c>
      <c r="B316" s="3">
        <v>1049</v>
      </c>
      <c r="C316" s="3" t="s">
        <v>1557</v>
      </c>
      <c r="D316" s="11">
        <v>224.53</v>
      </c>
      <c r="E316" s="11">
        <v>4.29</v>
      </c>
      <c r="F316" s="11">
        <v>0</v>
      </c>
      <c r="G316" s="11">
        <v>0</v>
      </c>
      <c r="H316" s="27"/>
      <c r="I316" s="10"/>
    </row>
    <row r="317" spans="1:9" ht="20.5" customHeight="1" x14ac:dyDescent="0.2">
      <c r="A317" s="26" t="s">
        <v>2016</v>
      </c>
      <c r="B317" s="3">
        <v>1114</v>
      </c>
      <c r="C317" s="3" t="s">
        <v>1561</v>
      </c>
      <c r="D317" s="11">
        <v>91.121666666666655</v>
      </c>
      <c r="E317" s="11">
        <v>51.749333333333333</v>
      </c>
      <c r="F317" s="11">
        <v>0</v>
      </c>
      <c r="G317" s="11">
        <v>0</v>
      </c>
      <c r="H317" s="27"/>
      <c r="I317" s="10"/>
    </row>
    <row r="318" spans="1:9" ht="20.5" customHeight="1" x14ac:dyDescent="0.2">
      <c r="A318" s="26" t="s">
        <v>2017</v>
      </c>
      <c r="B318" s="3">
        <v>316</v>
      </c>
      <c r="C318" s="3" t="s">
        <v>1565</v>
      </c>
      <c r="D318" s="11">
        <v>3069.1873333333333</v>
      </c>
      <c r="E318" s="11">
        <v>208.35766666666669</v>
      </c>
      <c r="F318" s="11">
        <v>0</v>
      </c>
      <c r="G318" s="11">
        <v>13.899333333333335</v>
      </c>
      <c r="H318" s="27"/>
      <c r="I318" s="10"/>
    </row>
    <row r="319" spans="1:9" ht="20.5" customHeight="1" x14ac:dyDescent="0.2">
      <c r="A319" s="26" t="s">
        <v>2018</v>
      </c>
      <c r="B319" s="3">
        <v>254</v>
      </c>
      <c r="C319" s="3" t="s">
        <v>1570</v>
      </c>
      <c r="D319" s="11">
        <v>351.07266666666669</v>
      </c>
      <c r="E319" s="11">
        <v>126.82633333333332</v>
      </c>
      <c r="F319" s="11">
        <v>0</v>
      </c>
      <c r="G319" s="11">
        <v>0</v>
      </c>
      <c r="H319" s="27"/>
      <c r="I319" s="10"/>
    </row>
    <row r="320" spans="1:9" ht="20.5" customHeight="1" x14ac:dyDescent="0.2">
      <c r="A320" s="26" t="s">
        <v>2019</v>
      </c>
      <c r="B320" s="3">
        <v>2225</v>
      </c>
      <c r="C320" s="3" t="s">
        <v>1575</v>
      </c>
      <c r="D320" s="11">
        <v>2521.8879999999999</v>
      </c>
      <c r="E320" s="11">
        <v>2232.0430000000001</v>
      </c>
      <c r="F320" s="11">
        <v>0</v>
      </c>
      <c r="G320" s="11">
        <v>25.843333333333334</v>
      </c>
      <c r="H320" s="27"/>
      <c r="I320" s="10"/>
    </row>
    <row r="321" spans="1:9" ht="20.5" customHeight="1" x14ac:dyDescent="0.2">
      <c r="A321" s="26" t="s">
        <v>2020</v>
      </c>
      <c r="B321" s="3">
        <v>121</v>
      </c>
      <c r="C321" s="3" t="s">
        <v>1580</v>
      </c>
      <c r="D321" s="11">
        <v>180.35866666666666</v>
      </c>
      <c r="E321" s="11">
        <v>183.09933333333333</v>
      </c>
      <c r="F321" s="11">
        <v>0</v>
      </c>
      <c r="G321" s="11">
        <v>3559.6063333333336</v>
      </c>
      <c r="H321" s="27"/>
      <c r="I321" s="10"/>
    </row>
    <row r="322" spans="1:9" ht="20.5" customHeight="1" x14ac:dyDescent="0.2">
      <c r="A322" s="26" t="s">
        <v>2021</v>
      </c>
      <c r="B322" s="3">
        <v>3531</v>
      </c>
      <c r="C322" s="3" t="s">
        <v>1585</v>
      </c>
      <c r="D322" s="11">
        <v>0</v>
      </c>
      <c r="E322" s="11">
        <v>0</v>
      </c>
      <c r="F322" s="11">
        <v>0</v>
      </c>
      <c r="G322" s="11">
        <v>0</v>
      </c>
      <c r="H322" s="27"/>
      <c r="I322" s="10"/>
    </row>
    <row r="323" spans="1:9" ht="20.5" customHeight="1" x14ac:dyDescent="0.2">
      <c r="A323" s="26" t="s">
        <v>2022</v>
      </c>
      <c r="B323" s="3">
        <v>3515</v>
      </c>
      <c r="C323" s="3" t="s">
        <v>1590</v>
      </c>
      <c r="D323" s="11">
        <v>777.79899999999998</v>
      </c>
      <c r="E323" s="11">
        <v>0</v>
      </c>
      <c r="F323" s="11">
        <v>0</v>
      </c>
      <c r="G323" s="11">
        <v>0</v>
      </c>
      <c r="H323" s="27"/>
      <c r="I323" s="10"/>
    </row>
    <row r="324" spans="1:9" ht="20.5" customHeight="1" x14ac:dyDescent="0.2">
      <c r="A324" s="26" t="s">
        <v>2023</v>
      </c>
      <c r="B324" s="3">
        <v>3529</v>
      </c>
      <c r="C324" s="3" t="s">
        <v>1595</v>
      </c>
      <c r="D324" s="11">
        <v>7.2709999999999999</v>
      </c>
      <c r="E324" s="11">
        <v>0</v>
      </c>
      <c r="F324" s="11">
        <v>0</v>
      </c>
      <c r="G324" s="11">
        <v>0</v>
      </c>
      <c r="H324" s="27"/>
      <c r="I324" s="10"/>
    </row>
    <row r="325" spans="1:9" ht="20.5" customHeight="1" x14ac:dyDescent="0.2">
      <c r="A325" s="26" t="s">
        <v>2024</v>
      </c>
      <c r="B325" s="3">
        <v>485</v>
      </c>
      <c r="C325" s="3" t="s">
        <v>1599</v>
      </c>
      <c r="D325" s="11">
        <v>1643.2829999999999</v>
      </c>
      <c r="E325" s="11">
        <v>88.933999999999997</v>
      </c>
      <c r="F325" s="11">
        <v>0</v>
      </c>
      <c r="G325" s="11">
        <v>0</v>
      </c>
      <c r="H325" s="27"/>
      <c r="I325" s="10"/>
    </row>
    <row r="326" spans="1:9" ht="20.5" customHeight="1" x14ac:dyDescent="0.2">
      <c r="A326" s="26" t="s">
        <v>2025</v>
      </c>
      <c r="B326" s="3">
        <v>493</v>
      </c>
      <c r="C326" s="3" t="s">
        <v>1604</v>
      </c>
      <c r="D326" s="11">
        <v>1581.5229999999999</v>
      </c>
      <c r="E326" s="11">
        <v>55.488999999999997</v>
      </c>
      <c r="F326" s="11">
        <v>0</v>
      </c>
      <c r="G326" s="11">
        <v>2E-3</v>
      </c>
      <c r="H326" s="27"/>
      <c r="I326" s="10"/>
    </row>
    <row r="327" spans="1:9" ht="20.5" customHeight="1" x14ac:dyDescent="0.2">
      <c r="A327" s="26" t="s">
        <v>2026</v>
      </c>
      <c r="B327" s="3">
        <v>3290</v>
      </c>
      <c r="C327" s="3" t="s">
        <v>1608</v>
      </c>
      <c r="D327" s="11">
        <v>156.91900000000001</v>
      </c>
      <c r="E327" s="11">
        <v>0</v>
      </c>
      <c r="F327" s="11">
        <v>0</v>
      </c>
      <c r="G327" s="11">
        <v>0</v>
      </c>
      <c r="H327" s="27"/>
      <c r="I327" s="10"/>
    </row>
    <row r="328" spans="1:9" ht="20.5" customHeight="1" x14ac:dyDescent="0.2">
      <c r="A328" s="26" t="s">
        <v>2027</v>
      </c>
      <c r="B328" s="3">
        <v>3116</v>
      </c>
      <c r="C328" s="3" t="s">
        <v>1613</v>
      </c>
      <c r="D328" s="11">
        <v>0.39100000000000001</v>
      </c>
      <c r="E328" s="11">
        <v>39.340000000000003</v>
      </c>
      <c r="F328" s="11">
        <v>0</v>
      </c>
      <c r="G328" s="11">
        <v>0</v>
      </c>
      <c r="H328" s="27"/>
      <c r="I328" s="10"/>
    </row>
    <row r="329" spans="1:9" ht="20.5" customHeight="1" x14ac:dyDescent="0.2">
      <c r="A329" s="26" t="s">
        <v>2028</v>
      </c>
      <c r="B329" s="3">
        <v>1319</v>
      </c>
      <c r="C329" s="3" t="s">
        <v>1618</v>
      </c>
      <c r="D329" s="11">
        <v>622.46699999999998</v>
      </c>
      <c r="E329" s="11">
        <v>0</v>
      </c>
      <c r="F329" s="11">
        <v>0</v>
      </c>
      <c r="G329" s="11">
        <v>0</v>
      </c>
      <c r="H329" s="27"/>
      <c r="I329" s="10"/>
    </row>
    <row r="330" spans="1:9" ht="20.5" customHeight="1" x14ac:dyDescent="0.2">
      <c r="A330" s="26" t="s">
        <v>2029</v>
      </c>
      <c r="B330" s="3">
        <v>2530</v>
      </c>
      <c r="C330" s="3" t="s">
        <v>1623</v>
      </c>
      <c r="D330" s="11">
        <v>529.09100000000001</v>
      </c>
      <c r="E330" s="11">
        <v>78.284000000000006</v>
      </c>
      <c r="F330" s="11">
        <v>0</v>
      </c>
      <c r="G330" s="11">
        <v>0</v>
      </c>
      <c r="H330" s="27"/>
      <c r="I330" s="10"/>
    </row>
    <row r="331" spans="1:9" ht="20.5" customHeight="1" x14ac:dyDescent="0.2">
      <c r="A331" s="26" t="s">
        <v>2030</v>
      </c>
      <c r="B331" s="3">
        <v>2998</v>
      </c>
      <c r="C331" s="3" t="s">
        <v>1628</v>
      </c>
      <c r="D331" s="11">
        <v>1852.7293333333332</v>
      </c>
      <c r="E331" s="11">
        <v>540.70466666666675</v>
      </c>
      <c r="F331" s="11">
        <v>122.46</v>
      </c>
      <c r="G331" s="11">
        <v>0</v>
      </c>
      <c r="H331" s="27"/>
      <c r="I331" s="10"/>
    </row>
    <row r="332" spans="1:9" ht="20.5" customHeight="1" x14ac:dyDescent="0.2">
      <c r="A332" s="26" t="s">
        <v>2031</v>
      </c>
      <c r="B332" s="3">
        <v>1399</v>
      </c>
      <c r="C332" s="3" t="s">
        <v>1632</v>
      </c>
      <c r="D332" s="11">
        <v>23.725000000000001</v>
      </c>
      <c r="E332" s="11">
        <v>0</v>
      </c>
      <c r="F332" s="11">
        <v>0</v>
      </c>
      <c r="G332" s="11">
        <v>2.7333333333333331E-2</v>
      </c>
      <c r="H332" s="27"/>
      <c r="I332" s="10"/>
    </row>
    <row r="333" spans="1:9" ht="20.5" customHeight="1" x14ac:dyDescent="0.2">
      <c r="A333" s="26" t="s">
        <v>2032</v>
      </c>
      <c r="B333" s="3">
        <v>3465</v>
      </c>
      <c r="C333" s="3" t="s">
        <v>1637</v>
      </c>
      <c r="D333" s="11">
        <v>137.071</v>
      </c>
      <c r="E333" s="11">
        <v>0</v>
      </c>
      <c r="F333" s="11">
        <v>0</v>
      </c>
      <c r="G333" s="11">
        <v>0</v>
      </c>
      <c r="H333" s="27"/>
      <c r="I333" s="10"/>
    </row>
    <row r="334" spans="1:9" ht="20.5" customHeight="1" x14ac:dyDescent="0.2">
      <c r="A334" s="26" t="s">
        <v>2033</v>
      </c>
      <c r="B334" s="3">
        <v>67</v>
      </c>
      <c r="C334" s="3" t="s">
        <v>1642</v>
      </c>
      <c r="D334" s="11">
        <v>135.13900000000001</v>
      </c>
      <c r="E334" s="11">
        <v>5.8440000000000003</v>
      </c>
      <c r="F334" s="11">
        <v>0</v>
      </c>
      <c r="G334" s="11">
        <v>3.9780000000000002</v>
      </c>
      <c r="H334" s="27"/>
      <c r="I334" s="10"/>
    </row>
    <row r="335" spans="1:9" ht="20.5" customHeight="1" x14ac:dyDescent="0.2">
      <c r="A335" s="26" t="s">
        <v>2034</v>
      </c>
      <c r="B335" s="3">
        <v>1307</v>
      </c>
      <c r="C335" s="3" t="s">
        <v>1647</v>
      </c>
      <c r="D335" s="11">
        <v>564.74</v>
      </c>
      <c r="E335" s="11">
        <v>58.552</v>
      </c>
      <c r="F335" s="11">
        <v>0</v>
      </c>
      <c r="G335" s="11">
        <v>213.75</v>
      </c>
      <c r="H335" s="27"/>
      <c r="I335" s="10"/>
    </row>
    <row r="336" spans="1:9" ht="20.5" customHeight="1" x14ac:dyDescent="0.2">
      <c r="A336" s="26" t="s">
        <v>2035</v>
      </c>
      <c r="B336" s="3">
        <v>3185</v>
      </c>
      <c r="C336" s="3" t="s">
        <v>1652</v>
      </c>
      <c r="D336" s="11">
        <v>-278.4016666666667</v>
      </c>
      <c r="E336" s="11">
        <v>346.16766666666666</v>
      </c>
      <c r="F336" s="11">
        <v>0</v>
      </c>
      <c r="G336" s="11">
        <v>0</v>
      </c>
      <c r="H336" s="27"/>
      <c r="I336" s="10"/>
    </row>
    <row r="337" spans="1:9" ht="20.5" customHeight="1" x14ac:dyDescent="0.2">
      <c r="A337" s="26" t="s">
        <v>2036</v>
      </c>
      <c r="B337" s="3">
        <v>3463</v>
      </c>
      <c r="C337" s="3" t="s">
        <v>1656</v>
      </c>
      <c r="D337" s="11">
        <v>13.515000000000001</v>
      </c>
      <c r="E337" s="11">
        <v>0</v>
      </c>
      <c r="F337" s="11">
        <v>0</v>
      </c>
      <c r="G337" s="11">
        <v>0</v>
      </c>
      <c r="H337" s="27"/>
      <c r="I337" s="10"/>
    </row>
    <row r="338" spans="1:9" ht="20.5" customHeight="1" x14ac:dyDescent="0.2">
      <c r="A338" s="26" t="s">
        <v>2037</v>
      </c>
      <c r="B338" s="3">
        <v>2772</v>
      </c>
      <c r="C338" s="3" t="s">
        <v>1661</v>
      </c>
      <c r="D338" s="11">
        <v>309.85866666666664</v>
      </c>
      <c r="E338" s="11">
        <v>155.35933333333335</v>
      </c>
      <c r="F338" s="11">
        <v>0</v>
      </c>
      <c r="G338" s="11">
        <v>0</v>
      </c>
      <c r="H338" s="27"/>
      <c r="I338" s="10"/>
    </row>
    <row r="339" spans="1:9" ht="20.5" customHeight="1" x14ac:dyDescent="0.2">
      <c r="A339" s="26" t="s">
        <v>2038</v>
      </c>
      <c r="B339" s="3">
        <v>1</v>
      </c>
      <c r="C339" s="3" t="s">
        <v>1665</v>
      </c>
      <c r="D339" s="11">
        <v>10646.396000000001</v>
      </c>
      <c r="E339" s="11">
        <v>299.59199999999998</v>
      </c>
      <c r="F339" s="11">
        <v>114.65933333333332</v>
      </c>
      <c r="G339" s="11">
        <v>0</v>
      </c>
      <c r="H339" s="27"/>
      <c r="I339" s="10"/>
    </row>
    <row r="340" spans="1:9" ht="20.5" customHeight="1" x14ac:dyDescent="0.2">
      <c r="A340" s="26" t="s">
        <v>2039</v>
      </c>
      <c r="B340" s="3">
        <v>3467</v>
      </c>
      <c r="C340" s="3" t="s">
        <v>1670</v>
      </c>
      <c r="D340" s="11">
        <v>98.165999999999997</v>
      </c>
      <c r="E340" s="11">
        <v>0</v>
      </c>
      <c r="F340" s="11">
        <v>0</v>
      </c>
      <c r="G340" s="11">
        <v>0.98133333333333339</v>
      </c>
      <c r="H340" s="27"/>
      <c r="I340" s="10"/>
    </row>
    <row r="341" spans="1:9" ht="20.5" customHeight="1" x14ac:dyDescent="0.2">
      <c r="A341" s="26" t="s">
        <v>2040</v>
      </c>
      <c r="B341" s="3">
        <v>3027</v>
      </c>
      <c r="C341" s="3" t="s">
        <v>1675</v>
      </c>
      <c r="D341" s="11">
        <v>1.5469999999999999</v>
      </c>
      <c r="E341" s="11">
        <v>0</v>
      </c>
      <c r="F341" s="11">
        <v>0</v>
      </c>
      <c r="G341" s="11">
        <v>0</v>
      </c>
      <c r="H341" s="27"/>
      <c r="I341" s="10"/>
    </row>
    <row r="342" spans="1:9" ht="20.5" customHeight="1" x14ac:dyDescent="0.2">
      <c r="A342" s="26" t="s">
        <v>2041</v>
      </c>
      <c r="B342" s="3">
        <v>2564</v>
      </c>
      <c r="C342" s="3" t="s">
        <v>1680</v>
      </c>
      <c r="D342" s="11">
        <v>108.79266666666668</v>
      </c>
      <c r="E342" s="11">
        <v>1.5323333333333335</v>
      </c>
      <c r="F342" s="11">
        <v>0</v>
      </c>
      <c r="G342" s="11">
        <v>0</v>
      </c>
      <c r="H342" s="27"/>
      <c r="I342" s="10"/>
    </row>
    <row r="343" spans="1:9" ht="248.5" customHeight="1" x14ac:dyDescent="0.2">
      <c r="B343" s="5"/>
      <c r="C343" s="6" t="s">
        <v>43</v>
      </c>
      <c r="D343" s="4" t="s">
        <v>44</v>
      </c>
      <c r="E343" s="4" t="s">
        <v>45</v>
      </c>
      <c r="F343" s="4" t="s">
        <v>46</v>
      </c>
      <c r="G343" s="4" t="s">
        <v>47</v>
      </c>
      <c r="H343" s="4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72237-C49C-8D49-9EBD-1770FA28BE39}">
  <sheetPr>
    <tabColor rgb="FFFFFF00"/>
  </sheetPr>
  <dimension ref="A1:AF343"/>
  <sheetViews>
    <sheetView tabSelected="1" topLeftCell="A2" zoomScale="136" zoomScaleNormal="113" workbookViewId="0">
      <pane xSplit="1" ySplit="6" topLeftCell="B8" activePane="bottomRight" state="frozen"/>
      <selection activeCell="A2" sqref="A2"/>
      <selection pane="topRight" activeCell="B2" sqref="B2"/>
      <selection pane="bottomLeft" activeCell="A8" sqref="A8"/>
      <selection pane="bottomRight" activeCell="E11" sqref="E11"/>
    </sheetView>
  </sheetViews>
  <sheetFormatPr baseColWidth="10" defaultColWidth="8.83203125" defaultRowHeight="15" x14ac:dyDescent="0.2"/>
  <cols>
    <col min="1" max="1" width="21.5" style="56" customWidth="1"/>
    <col min="2" max="2" width="9.83203125" style="56" customWidth="1"/>
    <col min="3" max="3" width="31" style="56" customWidth="1"/>
    <col min="4" max="4" width="17" style="56" customWidth="1"/>
    <col min="5" max="5" width="16.5" style="56" customWidth="1"/>
    <col min="6" max="6" width="22" style="56" customWidth="1"/>
    <col min="7" max="7" width="50.33203125" style="56" customWidth="1"/>
    <col min="8" max="9" width="41.5" style="56" customWidth="1"/>
    <col min="10" max="10" width="14.1640625" style="56" customWidth="1"/>
    <col min="11" max="11" width="14.5" style="56" customWidth="1"/>
    <col min="12" max="12" width="10.1640625" style="56" customWidth="1"/>
    <col min="13" max="13" width="16.5" style="56" customWidth="1"/>
    <col min="14" max="14" width="13.6640625" style="56" customWidth="1"/>
    <col min="15" max="15" width="16.6640625" style="56" customWidth="1"/>
    <col min="16" max="16" width="23" style="56" customWidth="1"/>
    <col min="17" max="17" width="16.6640625" style="56" customWidth="1"/>
    <col min="18" max="18" width="23" style="56" customWidth="1"/>
    <col min="19" max="19" width="11.83203125" style="56" customWidth="1"/>
    <col min="20" max="20" width="10.1640625" style="56" customWidth="1"/>
    <col min="21" max="21" width="19.33203125" style="56" customWidth="1"/>
    <col min="22" max="22" width="18.5" style="56" customWidth="1"/>
    <col min="23" max="23" width="31.6640625" style="56" customWidth="1"/>
    <col min="24" max="24" width="16.1640625" style="56" customWidth="1"/>
    <col min="25" max="25" width="35.1640625" style="56" customWidth="1"/>
    <col min="26" max="26" width="36" style="56" customWidth="1"/>
    <col min="27" max="27" width="36.5" style="56" customWidth="1"/>
    <col min="28" max="28" width="13.83203125" style="56" customWidth="1"/>
    <col min="29" max="29" width="45.1640625" style="56" customWidth="1"/>
    <col min="30" max="30" width="47.5" style="56" customWidth="1"/>
    <col min="31" max="31" width="32.6640625" style="56" customWidth="1"/>
    <col min="32" max="32" width="35" style="56" customWidth="1"/>
    <col min="33" max="16384" width="8.83203125" style="56"/>
  </cols>
  <sheetData>
    <row r="1" spans="1:32" hidden="1" x14ac:dyDescent="0.2">
      <c r="J1" s="56">
        <v>1000</v>
      </c>
    </row>
    <row r="2" spans="1:32" x14ac:dyDescent="0.2">
      <c r="G2" s="9"/>
      <c r="J2" s="60" t="s">
        <v>1</v>
      </c>
      <c r="K2" s="61"/>
    </row>
    <row r="3" spans="1:32" x14ac:dyDescent="0.2">
      <c r="G3" s="9"/>
      <c r="J3" s="60" t="s">
        <v>34</v>
      </c>
      <c r="K3" s="61"/>
    </row>
    <row r="4" spans="1:32" hidden="1" x14ac:dyDescent="0.2">
      <c r="F4" s="9" t="s">
        <v>35</v>
      </c>
      <c r="G4" s="9" t="s">
        <v>35</v>
      </c>
      <c r="I4" s="56">
        <v>8826</v>
      </c>
      <c r="J4" s="9"/>
    </row>
    <row r="5" spans="1:32" hidden="1" x14ac:dyDescent="0.2">
      <c r="F5" s="9" t="s">
        <v>36</v>
      </c>
      <c r="G5" s="9" t="s">
        <v>36</v>
      </c>
      <c r="I5" s="56">
        <v>8880</v>
      </c>
      <c r="J5" s="9"/>
    </row>
    <row r="6" spans="1:32" hidden="1" x14ac:dyDescent="0.2">
      <c r="F6" s="9" t="s">
        <v>37</v>
      </c>
      <c r="G6" s="9" t="s">
        <v>37</v>
      </c>
      <c r="H6" s="56">
        <v>8637</v>
      </c>
      <c r="I6" s="56">
        <v>8695</v>
      </c>
      <c r="J6" s="9"/>
    </row>
    <row r="7" spans="1:32" ht="55.25" customHeight="1" x14ac:dyDescent="0.2">
      <c r="A7" s="56" t="s">
        <v>2058</v>
      </c>
      <c r="B7" s="18" t="s">
        <v>2059</v>
      </c>
      <c r="C7" s="18" t="s">
        <v>2060</v>
      </c>
      <c r="D7" s="19" t="s">
        <v>49</v>
      </c>
      <c r="E7" s="19" t="s">
        <v>50</v>
      </c>
      <c r="F7" s="20" t="s">
        <v>38</v>
      </c>
      <c r="G7" s="21" t="s">
        <v>39</v>
      </c>
      <c r="H7" s="17" t="s">
        <v>40</v>
      </c>
      <c r="I7" s="17" t="s">
        <v>41</v>
      </c>
      <c r="J7" s="17" t="s">
        <v>42</v>
      </c>
      <c r="K7" s="17" t="s">
        <v>51</v>
      </c>
      <c r="L7" s="48" t="s">
        <v>1698</v>
      </c>
      <c r="M7" s="51" t="s">
        <v>1704</v>
      </c>
      <c r="N7" s="48" t="s">
        <v>1699</v>
      </c>
      <c r="O7" s="48" t="s">
        <v>1700</v>
      </c>
      <c r="P7" s="48" t="s">
        <v>1705</v>
      </c>
      <c r="Q7" s="48" t="s">
        <v>1701</v>
      </c>
      <c r="R7" s="50" t="s">
        <v>1706</v>
      </c>
      <c r="S7" s="50" t="s">
        <v>1702</v>
      </c>
      <c r="T7" s="50" t="s">
        <v>1703</v>
      </c>
      <c r="U7" s="50" t="s">
        <v>2054</v>
      </c>
      <c r="V7" s="50" t="s">
        <v>2055</v>
      </c>
      <c r="W7" s="50" t="s">
        <v>2056</v>
      </c>
      <c r="X7" s="58" t="s">
        <v>2057</v>
      </c>
      <c r="Y7" s="50" t="s">
        <v>2046</v>
      </c>
      <c r="Z7" s="50" t="s">
        <v>2047</v>
      </c>
      <c r="AA7" s="50" t="s">
        <v>2048</v>
      </c>
      <c r="AB7" s="50" t="s">
        <v>2049</v>
      </c>
      <c r="AC7" s="50" t="s">
        <v>2050</v>
      </c>
      <c r="AD7" s="50" t="s">
        <v>2051</v>
      </c>
      <c r="AE7" s="50" t="s">
        <v>2052</v>
      </c>
      <c r="AF7" s="50" t="s">
        <v>2053</v>
      </c>
    </row>
    <row r="8" spans="1:32" x14ac:dyDescent="0.2">
      <c r="A8" s="26" t="s">
        <v>1954</v>
      </c>
      <c r="B8" s="3">
        <v>1481</v>
      </c>
      <c r="C8" s="3" t="s">
        <v>1271</v>
      </c>
      <c r="D8" s="14">
        <v>4722319.7719999999</v>
      </c>
      <c r="E8" s="13">
        <v>1148650.3123333333</v>
      </c>
      <c r="F8" s="11">
        <v>378492.35100000002</v>
      </c>
      <c r="G8" s="16">
        <v>15318.611999999999</v>
      </c>
      <c r="H8" s="11">
        <v>754839.34933333332</v>
      </c>
      <c r="I8" s="11">
        <v>0</v>
      </c>
      <c r="J8" s="11"/>
      <c r="K8" s="15">
        <v>24.323857082784045</v>
      </c>
      <c r="L8" s="49">
        <v>8.0149665688501376E-2</v>
      </c>
      <c r="M8" s="52">
        <v>1</v>
      </c>
      <c r="N8" s="49">
        <v>3.243874354047026E-3</v>
      </c>
      <c r="O8" s="49">
        <v>0.15984503078529205</v>
      </c>
      <c r="P8" s="52">
        <v>3</v>
      </c>
      <c r="Q8" s="49">
        <v>0</v>
      </c>
      <c r="R8" s="52">
        <v>2</v>
      </c>
      <c r="S8" s="49">
        <v>0</v>
      </c>
      <c r="T8" s="49">
        <v>0.24323857082784045</v>
      </c>
      <c r="U8" s="56">
        <v>0</v>
      </c>
      <c r="V8" s="56">
        <v>0</v>
      </c>
      <c r="W8" s="57">
        <v>0</v>
      </c>
      <c r="X8" s="59">
        <v>4722319.7719999999</v>
      </c>
      <c r="Y8" s="56">
        <v>14.746</v>
      </c>
      <c r="Z8" s="56">
        <v>32024411.854062118</v>
      </c>
      <c r="AA8" s="56">
        <v>14.746</v>
      </c>
      <c r="AB8" s="56">
        <v>0</v>
      </c>
      <c r="AC8" s="56">
        <v>0</v>
      </c>
      <c r="AD8" s="56">
        <v>0</v>
      </c>
      <c r="AE8" s="56">
        <v>14.746</v>
      </c>
      <c r="AF8" s="56">
        <v>14.746</v>
      </c>
    </row>
    <row r="9" spans="1:32" ht="20.5" customHeight="1" x14ac:dyDescent="0.2">
      <c r="A9" s="26" t="s">
        <v>1776</v>
      </c>
      <c r="B9" s="3">
        <v>1000</v>
      </c>
      <c r="C9" s="3" t="s">
        <v>416</v>
      </c>
      <c r="D9" s="14">
        <v>1811721.8419999999</v>
      </c>
      <c r="E9" s="13">
        <v>488363.11033333337</v>
      </c>
      <c r="F9" s="11">
        <v>160412.01466666668</v>
      </c>
      <c r="G9" s="16">
        <v>102865.34633333333</v>
      </c>
      <c r="H9" s="11">
        <v>225085.74933333334</v>
      </c>
      <c r="I9" s="11">
        <v>0</v>
      </c>
      <c r="J9" s="11"/>
      <c r="K9" s="15">
        <v>26.955744475333944</v>
      </c>
      <c r="L9" s="49">
        <v>8.8541193768235577E-2</v>
      </c>
      <c r="M9" s="52">
        <v>1</v>
      </c>
      <c r="N9" s="49">
        <v>5.6777670803912147E-2</v>
      </c>
      <c r="O9" s="49">
        <v>0.12423858018119172</v>
      </c>
      <c r="P9" s="52">
        <v>3</v>
      </c>
      <c r="Q9" s="49">
        <v>0</v>
      </c>
      <c r="R9" s="52">
        <v>2</v>
      </c>
      <c r="S9" s="49">
        <v>0</v>
      </c>
      <c r="T9" s="49">
        <v>0.26955744475333943</v>
      </c>
      <c r="U9" s="56">
        <v>0</v>
      </c>
      <c r="V9" s="56">
        <v>0</v>
      </c>
      <c r="W9" s="57">
        <v>0</v>
      </c>
      <c r="X9" s="59">
        <v>1811721.8419999999</v>
      </c>
      <c r="Y9" s="56">
        <v>12.045</v>
      </c>
      <c r="Z9" s="56">
        <v>15041277.227065172</v>
      </c>
      <c r="AA9" s="56">
        <v>12.045</v>
      </c>
      <c r="AB9" s="56">
        <v>0</v>
      </c>
      <c r="AC9" s="56">
        <v>0</v>
      </c>
      <c r="AD9" s="56">
        <v>0</v>
      </c>
      <c r="AE9" s="56">
        <v>12.045</v>
      </c>
      <c r="AF9" s="56">
        <v>12.045</v>
      </c>
    </row>
    <row r="10" spans="1:32" ht="20.5" customHeight="1" x14ac:dyDescent="0.2">
      <c r="A10" s="26" t="s">
        <v>1780</v>
      </c>
      <c r="B10" s="3">
        <v>354</v>
      </c>
      <c r="C10" s="3" t="s">
        <v>435</v>
      </c>
      <c r="D10" s="14">
        <v>839650.24300000002</v>
      </c>
      <c r="E10" s="13">
        <v>231388.53833333336</v>
      </c>
      <c r="F10" s="11">
        <v>59678.504000000001</v>
      </c>
      <c r="G10" s="16">
        <v>1401.0309999999999</v>
      </c>
      <c r="H10" s="11">
        <v>170309.00333333336</v>
      </c>
      <c r="I10" s="11">
        <v>0</v>
      </c>
      <c r="J10" s="11"/>
      <c r="K10" s="15">
        <v>27.557728978509132</v>
      </c>
      <c r="L10" s="49">
        <v>7.1075432297588226E-2</v>
      </c>
      <c r="M10" s="52">
        <v>1</v>
      </c>
      <c r="N10" s="49">
        <v>1.6685888102577491E-3</v>
      </c>
      <c r="O10" s="49">
        <v>0.20283326867724535</v>
      </c>
      <c r="P10" s="52">
        <v>3</v>
      </c>
      <c r="Q10" s="49">
        <v>0</v>
      </c>
      <c r="R10" s="52">
        <v>2</v>
      </c>
      <c r="S10" s="49">
        <v>0</v>
      </c>
      <c r="T10" s="49">
        <v>0.27557728978509133</v>
      </c>
      <c r="U10" s="56">
        <v>0</v>
      </c>
      <c r="V10" s="56">
        <v>0</v>
      </c>
      <c r="W10" s="57">
        <v>0</v>
      </c>
      <c r="X10" s="59">
        <v>839650.24300000002</v>
      </c>
      <c r="Y10" s="56">
        <v>12.904</v>
      </c>
      <c r="Z10" s="56">
        <v>6506898.9693118418</v>
      </c>
      <c r="AA10" s="56">
        <v>12.903999999999998</v>
      </c>
      <c r="AB10" s="56">
        <v>0</v>
      </c>
      <c r="AC10" s="56">
        <v>0</v>
      </c>
      <c r="AD10" s="56">
        <v>0</v>
      </c>
      <c r="AE10" s="56">
        <v>12.903999999999998</v>
      </c>
      <c r="AF10" s="56">
        <v>12.903999999999998</v>
      </c>
    </row>
    <row r="11" spans="1:32" ht="20.5" customHeight="1" x14ac:dyDescent="0.2">
      <c r="A11" s="26" t="s">
        <v>1727</v>
      </c>
      <c r="B11" s="3">
        <v>1326</v>
      </c>
      <c r="C11" s="3" t="s">
        <v>174</v>
      </c>
      <c r="D11" s="14">
        <v>667936.25100000005</v>
      </c>
      <c r="E11" s="13">
        <v>40999.52133333333</v>
      </c>
      <c r="F11" s="11">
        <v>37140.332999999999</v>
      </c>
      <c r="G11" s="16">
        <v>815.68100000000004</v>
      </c>
      <c r="H11" s="11">
        <v>3043.5073333333335</v>
      </c>
      <c r="I11" s="11">
        <v>0</v>
      </c>
      <c r="J11" s="11"/>
      <c r="K11" s="15">
        <v>6.1382386825016519</v>
      </c>
      <c r="L11" s="49">
        <v>5.5604607392390197E-2</v>
      </c>
      <c r="M11" s="52">
        <v>1</v>
      </c>
      <c r="N11" s="49">
        <v>1.2211958832580266E-3</v>
      </c>
      <c r="O11" s="49">
        <v>4.556583549368296E-3</v>
      </c>
      <c r="P11" s="52">
        <v>2</v>
      </c>
      <c r="Q11" s="49">
        <v>0</v>
      </c>
      <c r="R11" s="52">
        <v>2</v>
      </c>
      <c r="S11" s="49">
        <v>0</v>
      </c>
      <c r="T11" s="49">
        <v>6.1382386825016517E-2</v>
      </c>
      <c r="U11" s="56">
        <v>0</v>
      </c>
      <c r="V11" s="56">
        <v>0</v>
      </c>
      <c r="W11" s="57">
        <v>0</v>
      </c>
      <c r="X11" s="59">
        <v>667936.25100000005</v>
      </c>
      <c r="Y11" s="56">
        <v>13.984999999999999</v>
      </c>
      <c r="Z11" s="56">
        <v>4776090.4612084376</v>
      </c>
      <c r="AA11" s="56">
        <v>13.985000000000001</v>
      </c>
      <c r="AB11" s="56">
        <v>0</v>
      </c>
      <c r="AC11" s="56">
        <v>0</v>
      </c>
      <c r="AD11" s="56">
        <v>0</v>
      </c>
      <c r="AE11" s="56">
        <v>13.985000000000001</v>
      </c>
      <c r="AF11" s="56">
        <v>13.985000000000001</v>
      </c>
    </row>
    <row r="12" spans="1:32" ht="20.5" customHeight="1" x14ac:dyDescent="0.2">
      <c r="A12" s="26" t="s">
        <v>1937</v>
      </c>
      <c r="B12" s="3">
        <v>3349</v>
      </c>
      <c r="C12" s="3" t="s">
        <v>1187</v>
      </c>
      <c r="D12" s="14">
        <v>487827.902</v>
      </c>
      <c r="E12" s="13">
        <v>80682.680000000008</v>
      </c>
      <c r="F12" s="11">
        <v>42615.76</v>
      </c>
      <c r="G12" s="16">
        <v>2231.9960000000001</v>
      </c>
      <c r="H12" s="11">
        <v>35834.923999999999</v>
      </c>
      <c r="I12" s="11">
        <v>0</v>
      </c>
      <c r="J12" s="11"/>
      <c r="K12" s="15">
        <v>16.539168766119491</v>
      </c>
      <c r="L12" s="49">
        <v>8.7358184772301117E-2</v>
      </c>
      <c r="M12" s="52">
        <v>1</v>
      </c>
      <c r="N12" s="49">
        <v>4.5753758463778892E-3</v>
      </c>
      <c r="O12" s="49">
        <v>7.3458127042515906E-2</v>
      </c>
      <c r="P12" s="52">
        <v>2</v>
      </c>
      <c r="Q12" s="49">
        <v>0</v>
      </c>
      <c r="R12" s="52">
        <v>2</v>
      </c>
      <c r="S12" s="49">
        <v>0</v>
      </c>
      <c r="T12" s="49">
        <v>0.16539168766119491</v>
      </c>
      <c r="U12" s="56">
        <v>0</v>
      </c>
      <c r="V12" s="56">
        <v>0</v>
      </c>
      <c r="W12" s="57">
        <v>0</v>
      </c>
      <c r="X12" s="59">
        <v>487827.902</v>
      </c>
      <c r="Y12" s="56">
        <v>13.792999999999999</v>
      </c>
      <c r="Z12" s="56">
        <v>3536778.815341115</v>
      </c>
      <c r="AA12" s="56">
        <v>13.793000000000001</v>
      </c>
      <c r="AB12" s="56">
        <v>0</v>
      </c>
      <c r="AC12" s="56">
        <v>0</v>
      </c>
      <c r="AD12" s="56">
        <v>0</v>
      </c>
      <c r="AE12" s="56">
        <v>13.793000000000001</v>
      </c>
      <c r="AF12" s="56">
        <v>13.793000000000001</v>
      </c>
    </row>
    <row r="13" spans="1:32" ht="20.5" customHeight="1" x14ac:dyDescent="0.2">
      <c r="A13" s="26" t="s">
        <v>2010</v>
      </c>
      <c r="B13" s="3">
        <v>2209</v>
      </c>
      <c r="C13" s="3" t="s">
        <v>1534</v>
      </c>
      <c r="D13" s="14">
        <v>361389.67200000002</v>
      </c>
      <c r="E13" s="13">
        <v>68546.150666666668</v>
      </c>
      <c r="F13" s="11">
        <v>45102.608999999997</v>
      </c>
      <c r="G13" s="16">
        <v>17822.174999999999</v>
      </c>
      <c r="H13" s="11">
        <v>5621.3666666666668</v>
      </c>
      <c r="I13" s="11">
        <v>0</v>
      </c>
      <c r="J13" s="11"/>
      <c r="K13" s="15">
        <v>18.967379528949753</v>
      </c>
      <c r="L13" s="49">
        <v>0.12480325945784082</v>
      </c>
      <c r="M13" s="52">
        <v>3</v>
      </c>
      <c r="N13" s="49">
        <v>4.9315673304576334E-2</v>
      </c>
      <c r="O13" s="49">
        <v>1.5554862527080372E-2</v>
      </c>
      <c r="P13" s="52">
        <v>2</v>
      </c>
      <c r="Q13" s="49">
        <v>0</v>
      </c>
      <c r="R13" s="52">
        <v>2</v>
      </c>
      <c r="S13" s="49">
        <v>0</v>
      </c>
      <c r="T13" s="49">
        <v>0.18967379528949754</v>
      </c>
      <c r="U13" s="56">
        <v>0</v>
      </c>
      <c r="V13" s="56">
        <v>0</v>
      </c>
      <c r="W13" s="57">
        <v>0</v>
      </c>
      <c r="X13" s="59">
        <v>361389.67200000002</v>
      </c>
      <c r="Y13" s="56">
        <v>14.148999999999999</v>
      </c>
      <c r="Z13" s="56">
        <v>2554171.1216340377</v>
      </c>
      <c r="AA13" s="56">
        <v>14.149000000000001</v>
      </c>
      <c r="AB13" s="56">
        <v>0</v>
      </c>
      <c r="AC13" s="56">
        <v>0</v>
      </c>
      <c r="AD13" s="56">
        <v>0</v>
      </c>
      <c r="AE13" s="56">
        <v>14.149000000000001</v>
      </c>
      <c r="AF13" s="56">
        <v>14.149000000000001</v>
      </c>
    </row>
    <row r="14" spans="1:32" ht="20.5" customHeight="1" x14ac:dyDescent="0.2">
      <c r="A14" s="26" t="s">
        <v>1921</v>
      </c>
      <c r="B14" s="3">
        <v>3251</v>
      </c>
      <c r="C14" s="3" t="s">
        <v>1112</v>
      </c>
      <c r="D14" s="14">
        <v>315134.47200000001</v>
      </c>
      <c r="E14" s="13">
        <v>0</v>
      </c>
      <c r="F14" s="11">
        <v>0</v>
      </c>
      <c r="G14" s="16">
        <v>0</v>
      </c>
      <c r="H14" s="11">
        <v>0</v>
      </c>
      <c r="I14" s="11">
        <v>0</v>
      </c>
      <c r="J14" s="11"/>
      <c r="K14" s="15">
        <v>0</v>
      </c>
      <c r="L14" s="49">
        <v>0</v>
      </c>
      <c r="M14" s="52">
        <v>1</v>
      </c>
      <c r="N14" s="49">
        <v>0</v>
      </c>
      <c r="O14" s="49">
        <v>0</v>
      </c>
      <c r="P14" s="52">
        <v>2</v>
      </c>
      <c r="Q14" s="49">
        <v>0</v>
      </c>
      <c r="R14" s="52">
        <v>2</v>
      </c>
      <c r="S14" s="49">
        <v>0</v>
      </c>
      <c r="T14" s="49">
        <v>0</v>
      </c>
      <c r="U14" s="56">
        <v>0</v>
      </c>
      <c r="V14" s="56">
        <v>0</v>
      </c>
      <c r="W14" s="57">
        <v>0</v>
      </c>
      <c r="X14" s="59">
        <v>315134.47200000001</v>
      </c>
      <c r="Y14" s="56">
        <v>13.555999999999999</v>
      </c>
      <c r="Z14" s="56">
        <v>2324686.279138389</v>
      </c>
      <c r="AA14" s="56">
        <v>13.555999999999999</v>
      </c>
      <c r="AB14" s="56">
        <v>0</v>
      </c>
      <c r="AC14" s="56">
        <v>0</v>
      </c>
      <c r="AD14" s="56">
        <v>0</v>
      </c>
      <c r="AE14" s="56">
        <v>13.555999999999999</v>
      </c>
      <c r="AF14" s="56">
        <v>13.555999999999999</v>
      </c>
    </row>
    <row r="15" spans="1:32" ht="20.5" customHeight="1" x14ac:dyDescent="0.2">
      <c r="A15" s="26" t="s">
        <v>1871</v>
      </c>
      <c r="B15" s="3">
        <v>1978</v>
      </c>
      <c r="C15" s="3" t="s">
        <v>874</v>
      </c>
      <c r="D15" s="14">
        <v>309466.24800000002</v>
      </c>
      <c r="E15" s="13">
        <v>25560.541666666664</v>
      </c>
      <c r="F15" s="11">
        <v>4011.1833333333329</v>
      </c>
      <c r="G15" s="16">
        <v>1928.5876666666668</v>
      </c>
      <c r="H15" s="11">
        <v>1521.5266666666666</v>
      </c>
      <c r="I15" s="11">
        <v>18099.243999999999</v>
      </c>
      <c r="J15" s="11"/>
      <c r="K15" s="15">
        <v>8.2595571671734174</v>
      </c>
      <c r="L15" s="49">
        <v>1.2961618138509672E-2</v>
      </c>
      <c r="M15" s="52">
        <v>1</v>
      </c>
      <c r="N15" s="49">
        <v>6.2319806412835903E-3</v>
      </c>
      <c r="O15" s="49">
        <v>4.9166158716819628E-3</v>
      </c>
      <c r="P15" s="52">
        <v>2</v>
      </c>
      <c r="Q15" s="49">
        <v>5.8485357020258949E-2</v>
      </c>
      <c r="R15" s="52">
        <v>2</v>
      </c>
      <c r="S15" s="49">
        <v>0</v>
      </c>
      <c r="T15" s="49">
        <v>8.2595571671734175E-2</v>
      </c>
      <c r="U15" s="56">
        <v>0</v>
      </c>
      <c r="V15" s="56">
        <v>0</v>
      </c>
      <c r="W15" s="57">
        <v>0</v>
      </c>
      <c r="X15" s="59">
        <v>309466.24800000002</v>
      </c>
      <c r="Y15" s="56">
        <v>17.210999999999999</v>
      </c>
      <c r="Z15" s="56">
        <v>1798072.4420428798</v>
      </c>
      <c r="AA15" s="56">
        <v>17.210999999999999</v>
      </c>
      <c r="AB15" s="56">
        <v>0</v>
      </c>
      <c r="AC15" s="56">
        <v>0</v>
      </c>
      <c r="AD15" s="56">
        <v>0</v>
      </c>
      <c r="AE15" s="56">
        <v>17.210999999999999</v>
      </c>
      <c r="AF15" s="56">
        <v>17.210999999999999</v>
      </c>
    </row>
    <row r="16" spans="1:32" ht="20.5" customHeight="1" x14ac:dyDescent="0.2">
      <c r="A16" s="26" t="s">
        <v>1973</v>
      </c>
      <c r="B16" s="3">
        <v>963</v>
      </c>
      <c r="C16" s="3" t="s">
        <v>1360</v>
      </c>
      <c r="D16" s="14">
        <v>215563.72200000001</v>
      </c>
      <c r="E16" s="13">
        <v>17730.275000000001</v>
      </c>
      <c r="F16" s="11">
        <v>4049.2979999999998</v>
      </c>
      <c r="G16" s="16">
        <v>3197.0540000000001</v>
      </c>
      <c r="H16" s="11">
        <v>6363.2060000000001</v>
      </c>
      <c r="I16" s="11">
        <v>4120.7169999999996</v>
      </c>
      <c r="J16" s="11"/>
      <c r="K16" s="15">
        <v>8.2250736976976118</v>
      </c>
      <c r="L16" s="49">
        <v>1.8784691424097787E-2</v>
      </c>
      <c r="M16" s="52">
        <v>1</v>
      </c>
      <c r="N16" s="49">
        <v>1.4831131928590469E-2</v>
      </c>
      <c r="O16" s="49">
        <v>2.9518909494427824E-2</v>
      </c>
      <c r="P16" s="52">
        <v>2</v>
      </c>
      <c r="Q16" s="49">
        <v>1.9116004129860031E-2</v>
      </c>
      <c r="R16" s="52">
        <v>2</v>
      </c>
      <c r="S16" s="49">
        <v>0</v>
      </c>
      <c r="T16" s="49">
        <v>8.2250736976976116E-2</v>
      </c>
      <c r="U16" s="56">
        <v>0</v>
      </c>
      <c r="V16" s="56">
        <v>0</v>
      </c>
      <c r="W16" s="57">
        <v>0</v>
      </c>
      <c r="X16" s="59">
        <v>215563.72200000001</v>
      </c>
      <c r="Y16" s="56">
        <v>13.308999999999999</v>
      </c>
      <c r="Z16" s="56">
        <v>1619683.8380043581</v>
      </c>
      <c r="AA16" s="56">
        <v>13.308999999999997</v>
      </c>
      <c r="AB16" s="56">
        <v>0</v>
      </c>
      <c r="AC16" s="56">
        <v>0</v>
      </c>
      <c r="AD16" s="56">
        <v>0</v>
      </c>
      <c r="AE16" s="56">
        <v>13.308999999999997</v>
      </c>
      <c r="AF16" s="56">
        <v>13.308999999999997</v>
      </c>
    </row>
    <row r="17" spans="1:32" ht="20.5" customHeight="1" x14ac:dyDescent="0.2">
      <c r="A17" s="26" t="s">
        <v>2038</v>
      </c>
      <c r="B17" s="3">
        <v>1</v>
      </c>
      <c r="C17" s="3" t="s">
        <v>1665</v>
      </c>
      <c r="D17" s="14">
        <v>202636.30900000001</v>
      </c>
      <c r="E17" s="13">
        <v>10962.190333333334</v>
      </c>
      <c r="F17" s="11">
        <v>10492.173000000001</v>
      </c>
      <c r="G17" s="16">
        <v>355.358</v>
      </c>
      <c r="H17" s="11">
        <v>114.65933333333332</v>
      </c>
      <c r="I17" s="11">
        <v>0</v>
      </c>
      <c r="J17" s="11"/>
      <c r="K17" s="15">
        <v>5.4097858312911402</v>
      </c>
      <c r="L17" s="49">
        <v>5.1778346396943106E-2</v>
      </c>
      <c r="M17" s="52">
        <v>1</v>
      </c>
      <c r="N17" s="49">
        <v>1.7536738689807067E-3</v>
      </c>
      <c r="O17" s="49">
        <v>5.6583804698758758E-4</v>
      </c>
      <c r="P17" s="52">
        <v>2</v>
      </c>
      <c r="Q17" s="49">
        <v>0</v>
      </c>
      <c r="R17" s="52">
        <v>2</v>
      </c>
      <c r="S17" s="49">
        <v>0</v>
      </c>
      <c r="T17" s="49">
        <v>5.4097858312911404E-2</v>
      </c>
      <c r="U17" s="56">
        <v>0</v>
      </c>
      <c r="V17" s="56">
        <v>0</v>
      </c>
      <c r="W17" s="57">
        <v>0</v>
      </c>
      <c r="X17" s="59">
        <v>202636.30900000001</v>
      </c>
      <c r="Y17" s="56">
        <v>17.658999999999999</v>
      </c>
      <c r="Z17" s="56">
        <v>1147495.9454102723</v>
      </c>
      <c r="AA17" s="56">
        <v>17.659000000000002</v>
      </c>
      <c r="AB17" s="56">
        <v>0</v>
      </c>
      <c r="AC17" s="56">
        <v>0</v>
      </c>
      <c r="AD17" s="56">
        <v>0</v>
      </c>
      <c r="AE17" s="56">
        <v>17.659000000000002</v>
      </c>
      <c r="AF17" s="56">
        <v>17.659000000000002</v>
      </c>
    </row>
    <row r="18" spans="1:32" ht="20.5" customHeight="1" x14ac:dyDescent="0.2">
      <c r="A18" s="26" t="s">
        <v>1934</v>
      </c>
      <c r="B18" s="3">
        <v>2272</v>
      </c>
      <c r="C18" s="3" t="s">
        <v>1172</v>
      </c>
      <c r="D18" s="14">
        <v>194996.87400000001</v>
      </c>
      <c r="E18" s="13">
        <v>23763.384999999998</v>
      </c>
      <c r="F18" s="11">
        <v>13985.114</v>
      </c>
      <c r="G18" s="16">
        <v>3583.02</v>
      </c>
      <c r="H18" s="11">
        <v>0</v>
      </c>
      <c r="I18" s="11">
        <v>6195.2510000000002</v>
      </c>
      <c r="J18" s="11"/>
      <c r="K18" s="15">
        <v>12.186546641768214</v>
      </c>
      <c r="L18" s="49">
        <v>7.1719683055021688E-2</v>
      </c>
      <c r="M18" s="52">
        <v>1</v>
      </c>
      <c r="N18" s="49">
        <v>1.8374756099936246E-2</v>
      </c>
      <c r="O18" s="49">
        <v>0</v>
      </c>
      <c r="P18" s="52">
        <v>2</v>
      </c>
      <c r="Q18" s="49">
        <v>3.1771027262724225E-2</v>
      </c>
      <c r="R18" s="52">
        <v>2</v>
      </c>
      <c r="S18" s="49">
        <v>0</v>
      </c>
      <c r="T18" s="49">
        <v>0.12186546641768214</v>
      </c>
      <c r="U18" s="56">
        <v>0</v>
      </c>
      <c r="V18" s="56">
        <v>0</v>
      </c>
      <c r="W18" s="57">
        <v>0</v>
      </c>
      <c r="X18" s="59">
        <v>194996.87400000001</v>
      </c>
      <c r="Y18" s="56">
        <v>15.510999999999999</v>
      </c>
      <c r="Z18" s="56">
        <v>1257152.1758751855</v>
      </c>
      <c r="AA18" s="56">
        <v>15.510999999999999</v>
      </c>
      <c r="AB18" s="56">
        <v>0</v>
      </c>
      <c r="AC18" s="56">
        <v>0</v>
      </c>
      <c r="AD18" s="56">
        <v>0</v>
      </c>
      <c r="AE18" s="56">
        <v>15.510999999999999</v>
      </c>
      <c r="AF18" s="56">
        <v>15.510999999999999</v>
      </c>
    </row>
    <row r="19" spans="1:32" ht="20.5" customHeight="1" x14ac:dyDescent="0.2">
      <c r="A19" s="26" t="s">
        <v>1926</v>
      </c>
      <c r="B19" s="3">
        <v>3292</v>
      </c>
      <c r="C19" s="3" t="s">
        <v>1136</v>
      </c>
      <c r="D19" s="14">
        <v>174444.35500000001</v>
      </c>
      <c r="E19" s="13">
        <v>9370.9630000000016</v>
      </c>
      <c r="F19" s="11">
        <v>8381.8790000000008</v>
      </c>
      <c r="G19" s="16">
        <v>880.1</v>
      </c>
      <c r="H19" s="11">
        <v>108.98399999999999</v>
      </c>
      <c r="I19" s="11">
        <v>0</v>
      </c>
      <c r="J19" s="11"/>
      <c r="K19" s="15">
        <v>5.3718923722123311</v>
      </c>
      <c r="L19" s="49">
        <v>4.8049012534684771E-2</v>
      </c>
      <c r="M19" s="52">
        <v>1</v>
      </c>
      <c r="N19" s="49">
        <v>5.0451618225192786E-3</v>
      </c>
      <c r="O19" s="49">
        <v>6.2474936491926025E-4</v>
      </c>
      <c r="P19" s="52">
        <v>2</v>
      </c>
      <c r="Q19" s="49">
        <v>0</v>
      </c>
      <c r="R19" s="52">
        <v>2</v>
      </c>
      <c r="S19" s="49">
        <v>0</v>
      </c>
      <c r="T19" s="49">
        <v>5.3718923722123314E-2</v>
      </c>
      <c r="U19" s="56">
        <v>0</v>
      </c>
      <c r="V19" s="56">
        <v>0</v>
      </c>
      <c r="W19" s="57">
        <v>0</v>
      </c>
      <c r="X19" s="59">
        <v>174444.35500000001</v>
      </c>
      <c r="Y19" s="56">
        <v>14.523999999999999</v>
      </c>
      <c r="Z19" s="56">
        <v>1201076.5285045444</v>
      </c>
      <c r="AA19" s="56">
        <v>14.523999999999997</v>
      </c>
      <c r="AB19" s="56">
        <v>0</v>
      </c>
      <c r="AC19" s="56">
        <v>0</v>
      </c>
      <c r="AD19" s="56">
        <v>0</v>
      </c>
      <c r="AE19" s="56">
        <v>14.523999999999997</v>
      </c>
      <c r="AF19" s="56">
        <v>14.523999999999997</v>
      </c>
    </row>
    <row r="20" spans="1:32" ht="20.5" customHeight="1" x14ac:dyDescent="0.2">
      <c r="A20" s="26" t="s">
        <v>1775</v>
      </c>
      <c r="B20" s="3">
        <v>3287</v>
      </c>
      <c r="C20" s="3" t="s">
        <v>411</v>
      </c>
      <c r="D20" s="14">
        <v>146466.51999999999</v>
      </c>
      <c r="E20" s="13">
        <v>5499.0950000000003</v>
      </c>
      <c r="F20" s="11">
        <v>1549.0229999999999</v>
      </c>
      <c r="G20" s="16">
        <v>15.256</v>
      </c>
      <c r="H20" s="11">
        <v>3934.8159999999998</v>
      </c>
      <c r="I20" s="11">
        <v>0</v>
      </c>
      <c r="J20" s="11"/>
      <c r="K20" s="15">
        <v>3.7545064906300771</v>
      </c>
      <c r="L20" s="49">
        <v>1.0575952784295005E-2</v>
      </c>
      <c r="M20" s="52">
        <v>1</v>
      </c>
      <c r="N20" s="49">
        <v>1.0416032278229866E-4</v>
      </c>
      <c r="O20" s="49">
        <v>2.6864951799223467E-2</v>
      </c>
      <c r="P20" s="52">
        <v>2</v>
      </c>
      <c r="Q20" s="49">
        <v>0</v>
      </c>
      <c r="R20" s="52">
        <v>2</v>
      </c>
      <c r="S20" s="49">
        <v>0</v>
      </c>
      <c r="T20" s="49">
        <v>3.7545064906300774E-2</v>
      </c>
      <c r="U20" s="56">
        <v>0</v>
      </c>
      <c r="V20" s="56">
        <v>0</v>
      </c>
      <c r="W20" s="57">
        <v>0</v>
      </c>
      <c r="X20" s="59">
        <v>146466.51999999999</v>
      </c>
      <c r="Y20" s="56">
        <v>17.419</v>
      </c>
      <c r="Z20" s="56">
        <v>840843.44681095344</v>
      </c>
      <c r="AA20" s="56">
        <v>17.419</v>
      </c>
      <c r="AB20" s="56">
        <v>0</v>
      </c>
      <c r="AC20" s="56">
        <v>0</v>
      </c>
      <c r="AD20" s="56">
        <v>0</v>
      </c>
      <c r="AE20" s="56">
        <v>17.419</v>
      </c>
      <c r="AF20" s="56">
        <v>17.419</v>
      </c>
    </row>
    <row r="21" spans="1:32" ht="20.5" customHeight="1" x14ac:dyDescent="0.2">
      <c r="A21" s="26" t="s">
        <v>1993</v>
      </c>
      <c r="B21" s="3">
        <v>2673</v>
      </c>
      <c r="C21" s="3" t="s">
        <v>1454</v>
      </c>
      <c r="D21" s="14">
        <v>131299.40299999999</v>
      </c>
      <c r="E21" s="13">
        <v>11285.543666666666</v>
      </c>
      <c r="F21" s="11">
        <v>11259.385</v>
      </c>
      <c r="G21" s="16">
        <v>3.1680000000000001</v>
      </c>
      <c r="H21" s="11">
        <v>0</v>
      </c>
      <c r="I21" s="11">
        <v>22.990666666666669</v>
      </c>
      <c r="J21" s="11"/>
      <c r="K21" s="15">
        <v>8.5952741663773349</v>
      </c>
      <c r="L21" s="49">
        <v>8.5753512527395118E-2</v>
      </c>
      <c r="M21" s="52">
        <v>1</v>
      </c>
      <c r="N21" s="49">
        <v>2.4128060963079935E-5</v>
      </c>
      <c r="O21" s="49">
        <v>0</v>
      </c>
      <c r="P21" s="52">
        <v>2</v>
      </c>
      <c r="Q21" s="49">
        <v>1.7510107541514618E-4</v>
      </c>
      <c r="R21" s="52">
        <v>2</v>
      </c>
      <c r="S21" s="49">
        <v>0</v>
      </c>
      <c r="T21" s="49">
        <v>8.5952741663773341E-2</v>
      </c>
      <c r="U21" s="56">
        <v>0</v>
      </c>
      <c r="V21" s="56">
        <v>0</v>
      </c>
      <c r="W21" s="57">
        <v>0</v>
      </c>
      <c r="X21" s="59">
        <v>131299.40299999999</v>
      </c>
      <c r="Y21" s="56">
        <v>12.205</v>
      </c>
      <c r="Z21" s="56">
        <v>1075783.7197869725</v>
      </c>
      <c r="AA21" s="56">
        <v>12.205</v>
      </c>
      <c r="AB21" s="56">
        <v>0</v>
      </c>
      <c r="AC21" s="56">
        <v>0</v>
      </c>
      <c r="AD21" s="56">
        <v>0</v>
      </c>
      <c r="AE21" s="56">
        <v>12.205</v>
      </c>
      <c r="AF21" s="56">
        <v>12.205</v>
      </c>
    </row>
    <row r="22" spans="1:32" ht="20.5" customHeight="1" x14ac:dyDescent="0.2">
      <c r="A22" s="26" t="s">
        <v>1738</v>
      </c>
      <c r="B22" s="3">
        <v>2312</v>
      </c>
      <c r="C22" s="3" t="s">
        <v>229</v>
      </c>
      <c r="D22" s="14">
        <v>117067.731</v>
      </c>
      <c r="E22" s="13">
        <v>5918.9669999999996</v>
      </c>
      <c r="F22" s="11">
        <v>1131.1436666666661</v>
      </c>
      <c r="G22" s="16">
        <v>4787.8233333333337</v>
      </c>
      <c r="H22" s="11">
        <v>0</v>
      </c>
      <c r="I22" s="11">
        <v>0</v>
      </c>
      <c r="J22" s="11"/>
      <c r="K22" s="15">
        <v>5.0560192372738477</v>
      </c>
      <c r="L22" s="49">
        <v>9.662301105559705E-3</v>
      </c>
      <c r="M22" s="52">
        <v>1</v>
      </c>
      <c r="N22" s="49">
        <v>4.0897891267178771E-2</v>
      </c>
      <c r="O22" s="49">
        <v>0</v>
      </c>
      <c r="P22" s="52">
        <v>2</v>
      </c>
      <c r="Q22" s="49">
        <v>0</v>
      </c>
      <c r="R22" s="52">
        <v>2</v>
      </c>
      <c r="S22" s="49">
        <v>0</v>
      </c>
      <c r="T22" s="49">
        <v>5.0560192372738476E-2</v>
      </c>
      <c r="U22" s="56">
        <v>0</v>
      </c>
      <c r="V22" s="56">
        <v>0</v>
      </c>
      <c r="W22" s="57">
        <v>0</v>
      </c>
      <c r="X22" s="59">
        <v>117067.731</v>
      </c>
      <c r="Y22" s="56">
        <v>16.873999999999999</v>
      </c>
      <c r="Z22" s="56">
        <v>693775.81486310298</v>
      </c>
      <c r="AA22" s="56">
        <v>16.873999999999999</v>
      </c>
      <c r="AB22" s="56">
        <v>0</v>
      </c>
      <c r="AC22" s="56">
        <v>0</v>
      </c>
      <c r="AD22" s="56">
        <v>0</v>
      </c>
      <c r="AE22" s="56">
        <v>16.873999999999999</v>
      </c>
      <c r="AF22" s="56">
        <v>16.873999999999999</v>
      </c>
    </row>
    <row r="23" spans="1:32" ht="20.5" customHeight="1" x14ac:dyDescent="0.2">
      <c r="A23" s="26" t="s">
        <v>1941</v>
      </c>
      <c r="B23" s="3">
        <v>328</v>
      </c>
      <c r="C23" s="3" t="s">
        <v>1207</v>
      </c>
      <c r="D23" s="14">
        <v>98350.176999999996</v>
      </c>
      <c r="E23" s="13">
        <v>14734.437333333331</v>
      </c>
      <c r="F23" s="11">
        <v>9720.0969999999998</v>
      </c>
      <c r="G23" s="16">
        <v>775.99900000000002</v>
      </c>
      <c r="H23" s="11">
        <v>0</v>
      </c>
      <c r="I23" s="11">
        <v>4238.3413333333328</v>
      </c>
      <c r="J23" s="11"/>
      <c r="K23" s="15">
        <v>14.981607336947988</v>
      </c>
      <c r="L23" s="49">
        <v>9.8831515066820877E-2</v>
      </c>
      <c r="M23" s="52">
        <v>1</v>
      </c>
      <c r="N23" s="49">
        <v>7.8901637360550975E-3</v>
      </c>
      <c r="O23" s="49">
        <v>0</v>
      </c>
      <c r="P23" s="52">
        <v>2</v>
      </c>
      <c r="Q23" s="49">
        <v>4.3094394566603911E-2</v>
      </c>
      <c r="R23" s="52">
        <v>2</v>
      </c>
      <c r="S23" s="49">
        <v>0</v>
      </c>
      <c r="T23" s="49">
        <v>0.14981607336947989</v>
      </c>
      <c r="U23" s="56">
        <v>0</v>
      </c>
      <c r="V23" s="56">
        <v>0</v>
      </c>
      <c r="W23" s="57">
        <v>0</v>
      </c>
      <c r="X23" s="59">
        <v>98350.176999999996</v>
      </c>
      <c r="Y23" s="56">
        <v>11.462</v>
      </c>
      <c r="Z23" s="56">
        <v>858054.24009771412</v>
      </c>
      <c r="AA23" s="56">
        <v>11.462</v>
      </c>
      <c r="AB23" s="56">
        <v>0</v>
      </c>
      <c r="AC23" s="56">
        <v>0</v>
      </c>
      <c r="AD23" s="56">
        <v>0</v>
      </c>
      <c r="AE23" s="56">
        <v>11.462</v>
      </c>
      <c r="AF23" s="56">
        <v>11.462</v>
      </c>
    </row>
    <row r="24" spans="1:32" ht="20.5" customHeight="1" x14ac:dyDescent="0.2">
      <c r="A24" s="26" t="s">
        <v>1734</v>
      </c>
      <c r="B24" s="3">
        <v>436</v>
      </c>
      <c r="C24" s="3" t="s">
        <v>209</v>
      </c>
      <c r="D24" s="14">
        <v>89820.1</v>
      </c>
      <c r="E24" s="13">
        <v>13433.564</v>
      </c>
      <c r="F24" s="11">
        <v>11775.716</v>
      </c>
      <c r="G24" s="16">
        <v>1546.548</v>
      </c>
      <c r="H24" s="11">
        <v>0</v>
      </c>
      <c r="I24" s="11">
        <v>111.3</v>
      </c>
      <c r="J24" s="11"/>
      <c r="K24" s="15">
        <v>14.9560777598778</v>
      </c>
      <c r="L24" s="49">
        <v>0.13110334991833675</v>
      </c>
      <c r="M24" s="52">
        <v>3</v>
      </c>
      <c r="N24" s="49">
        <v>1.7218284103446776E-2</v>
      </c>
      <c r="O24" s="49">
        <v>0</v>
      </c>
      <c r="P24" s="52">
        <v>2</v>
      </c>
      <c r="Q24" s="49">
        <v>1.2391435769944588E-3</v>
      </c>
      <c r="R24" s="52">
        <v>2</v>
      </c>
      <c r="S24" s="49">
        <v>0</v>
      </c>
      <c r="T24" s="49">
        <v>0.14956077759877801</v>
      </c>
      <c r="U24" s="56">
        <v>0</v>
      </c>
      <c r="V24" s="56">
        <v>0</v>
      </c>
      <c r="W24" s="57">
        <v>0</v>
      </c>
      <c r="X24" s="59">
        <v>89820.1</v>
      </c>
      <c r="Y24" s="56">
        <v>13.148999999999999</v>
      </c>
      <c r="Z24" s="56">
        <v>683094.53190356691</v>
      </c>
      <c r="AA24" s="56">
        <v>13.148999999999997</v>
      </c>
      <c r="AB24" s="56">
        <v>0</v>
      </c>
      <c r="AC24" s="56">
        <v>0</v>
      </c>
      <c r="AD24" s="56">
        <v>0</v>
      </c>
      <c r="AE24" s="56">
        <v>13.148999999999997</v>
      </c>
      <c r="AF24" s="56">
        <v>13.148999999999997</v>
      </c>
    </row>
    <row r="25" spans="1:32" ht="20.5" customHeight="1" x14ac:dyDescent="0.2">
      <c r="A25" s="26" t="s">
        <v>1909</v>
      </c>
      <c r="B25" s="3">
        <v>2110</v>
      </c>
      <c r="C25" s="3" t="s">
        <v>1055</v>
      </c>
      <c r="D25" s="14">
        <v>89123.239000000001</v>
      </c>
      <c r="E25" s="13">
        <v>1066.2613333333334</v>
      </c>
      <c r="F25" s="11">
        <v>42.429000000000002</v>
      </c>
      <c r="G25" s="16">
        <v>1002.907</v>
      </c>
      <c r="H25" s="11">
        <v>20.925333333333331</v>
      </c>
      <c r="I25" s="11">
        <v>0</v>
      </c>
      <c r="J25" s="11"/>
      <c r="K25" s="15">
        <v>1.196389791593339</v>
      </c>
      <c r="L25" s="49">
        <v>4.7607111765765158E-4</v>
      </c>
      <c r="M25" s="52">
        <v>1</v>
      </c>
      <c r="N25" s="49">
        <v>1.1253035810334497E-2</v>
      </c>
      <c r="O25" s="49">
        <v>2.3479098794124091E-4</v>
      </c>
      <c r="P25" s="52">
        <v>2</v>
      </c>
      <c r="Q25" s="49">
        <v>0</v>
      </c>
      <c r="R25" s="52">
        <v>2</v>
      </c>
      <c r="S25" s="49">
        <v>0</v>
      </c>
      <c r="T25" s="49">
        <v>1.1963897915933389E-2</v>
      </c>
      <c r="U25" s="56">
        <v>0</v>
      </c>
      <c r="V25" s="56">
        <v>0</v>
      </c>
      <c r="W25" s="57">
        <v>0</v>
      </c>
      <c r="X25" s="59">
        <v>89123.239000000001</v>
      </c>
      <c r="Y25" s="56">
        <v>32.231999999999999</v>
      </c>
      <c r="Z25" s="56">
        <v>276505.45730950608</v>
      </c>
      <c r="AA25" s="56">
        <v>32.231999999999999</v>
      </c>
      <c r="AB25" s="56">
        <v>0</v>
      </c>
      <c r="AC25" s="56">
        <v>0</v>
      </c>
      <c r="AD25" s="56">
        <v>0</v>
      </c>
      <c r="AE25" s="56">
        <v>32.231999999999999</v>
      </c>
      <c r="AF25" s="56">
        <v>32.231999999999999</v>
      </c>
    </row>
    <row r="26" spans="1:32" ht="20.5" customHeight="1" x14ac:dyDescent="0.2">
      <c r="A26" s="26" t="s">
        <v>1913</v>
      </c>
      <c r="B26" s="3">
        <v>650</v>
      </c>
      <c r="C26" s="3" t="s">
        <v>1074</v>
      </c>
      <c r="D26" s="14">
        <v>85477.176000000007</v>
      </c>
      <c r="E26" s="13">
        <v>4884.3240000000005</v>
      </c>
      <c r="F26" s="11">
        <v>3717.3240000000001</v>
      </c>
      <c r="G26" s="16">
        <v>0</v>
      </c>
      <c r="H26" s="11">
        <v>0</v>
      </c>
      <c r="I26" s="11">
        <v>1167</v>
      </c>
      <c r="J26" s="11"/>
      <c r="K26" s="15">
        <v>5.7141850357807797</v>
      </c>
      <c r="L26" s="49">
        <v>4.3489082980467206E-2</v>
      </c>
      <c r="M26" s="52">
        <v>1</v>
      </c>
      <c r="N26" s="49">
        <v>0</v>
      </c>
      <c r="O26" s="49">
        <v>0</v>
      </c>
      <c r="P26" s="52">
        <v>2</v>
      </c>
      <c r="Q26" s="49">
        <v>1.3652767377340589E-2</v>
      </c>
      <c r="R26" s="52">
        <v>2</v>
      </c>
      <c r="S26" s="49">
        <v>0</v>
      </c>
      <c r="T26" s="49">
        <v>5.7141850357807798E-2</v>
      </c>
      <c r="U26" s="56">
        <v>0</v>
      </c>
      <c r="V26" s="56">
        <v>0</v>
      </c>
      <c r="W26" s="57">
        <v>0</v>
      </c>
      <c r="X26" s="59">
        <v>85477.176000000007</v>
      </c>
      <c r="Y26" s="56">
        <v>12.262</v>
      </c>
      <c r="Z26" s="56">
        <v>697090.00163105526</v>
      </c>
      <c r="AA26" s="56">
        <v>12.262000000000002</v>
      </c>
      <c r="AB26" s="56">
        <v>0</v>
      </c>
      <c r="AC26" s="56">
        <v>0</v>
      </c>
      <c r="AD26" s="56">
        <v>0</v>
      </c>
      <c r="AE26" s="56">
        <v>12.262000000000002</v>
      </c>
      <c r="AF26" s="56">
        <v>12.262000000000002</v>
      </c>
    </row>
    <row r="27" spans="1:32" ht="20.5" customHeight="1" x14ac:dyDescent="0.2">
      <c r="A27" s="26" t="s">
        <v>1759</v>
      </c>
      <c r="B27" s="3">
        <v>2748</v>
      </c>
      <c r="C27" s="3" t="s">
        <v>333</v>
      </c>
      <c r="D27" s="14">
        <v>77887.745999999999</v>
      </c>
      <c r="E27" s="13">
        <v>11475.412333333334</v>
      </c>
      <c r="F27" s="11">
        <v>2770.3270000000002</v>
      </c>
      <c r="G27" s="16">
        <v>6117.19</v>
      </c>
      <c r="H27" s="11">
        <v>2587.8953333333334</v>
      </c>
      <c r="I27" s="11">
        <v>0</v>
      </c>
      <c r="J27" s="11"/>
      <c r="K27" s="15">
        <v>14.733270536976809</v>
      </c>
      <c r="L27" s="49">
        <v>3.5568200933687309E-2</v>
      </c>
      <c r="M27" s="52">
        <v>1</v>
      </c>
      <c r="N27" s="49">
        <v>7.8538541865109307E-2</v>
      </c>
      <c r="O27" s="49">
        <v>3.3225962570971476E-2</v>
      </c>
      <c r="P27" s="52">
        <v>2</v>
      </c>
      <c r="Q27" s="49">
        <v>0</v>
      </c>
      <c r="R27" s="52">
        <v>2</v>
      </c>
      <c r="S27" s="49">
        <v>0</v>
      </c>
      <c r="T27" s="49">
        <v>0.14733270536976809</v>
      </c>
      <c r="U27" s="56">
        <v>0</v>
      </c>
      <c r="V27" s="56">
        <v>0</v>
      </c>
      <c r="W27" s="57">
        <v>0</v>
      </c>
      <c r="X27" s="59">
        <v>77887.745999999999</v>
      </c>
      <c r="Y27" s="56">
        <v>39.549999999999997</v>
      </c>
      <c r="Z27" s="56">
        <v>196934.88242730722</v>
      </c>
      <c r="AA27" s="56">
        <v>39.549999999999997</v>
      </c>
      <c r="AB27" s="56">
        <v>0</v>
      </c>
      <c r="AC27" s="56">
        <v>0</v>
      </c>
      <c r="AD27" s="56">
        <v>0</v>
      </c>
      <c r="AE27" s="56">
        <v>39.549999999999997</v>
      </c>
      <c r="AF27" s="56">
        <v>39.549999999999997</v>
      </c>
    </row>
    <row r="28" spans="1:32" ht="20.5" customHeight="1" x14ac:dyDescent="0.2">
      <c r="A28" s="26" t="s">
        <v>1719</v>
      </c>
      <c r="B28" s="3">
        <v>2590</v>
      </c>
      <c r="C28" s="3" t="s">
        <v>134</v>
      </c>
      <c r="D28" s="14">
        <v>77231.084000000003</v>
      </c>
      <c r="E28" s="13">
        <v>14728.024333333335</v>
      </c>
      <c r="F28" s="11">
        <v>1076.5930000000001</v>
      </c>
      <c r="G28" s="16">
        <v>3441.1680000000001</v>
      </c>
      <c r="H28" s="11">
        <v>0</v>
      </c>
      <c r="I28" s="11">
        <v>10210.263333333334</v>
      </c>
      <c r="J28" s="11"/>
      <c r="K28" s="15">
        <v>19.070073305371881</v>
      </c>
      <c r="L28" s="49">
        <v>1.3939892388406721E-2</v>
      </c>
      <c r="M28" s="52">
        <v>1</v>
      </c>
      <c r="N28" s="49">
        <v>4.4556774575376927E-2</v>
      </c>
      <c r="O28" s="49">
        <v>0</v>
      </c>
      <c r="P28" s="52">
        <v>2</v>
      </c>
      <c r="Q28" s="49">
        <v>0.13220406608993515</v>
      </c>
      <c r="R28" s="52">
        <v>3</v>
      </c>
      <c r="S28" s="49">
        <v>0</v>
      </c>
      <c r="T28" s="49">
        <v>0.19070073305371882</v>
      </c>
      <c r="U28" s="56">
        <v>0</v>
      </c>
      <c r="V28" s="56">
        <v>0</v>
      </c>
      <c r="W28" s="57">
        <v>0</v>
      </c>
      <c r="X28" s="59">
        <v>77231.084000000003</v>
      </c>
      <c r="Y28" s="56">
        <v>12.707000000000001</v>
      </c>
      <c r="Z28" s="56">
        <v>607783.7727236955</v>
      </c>
      <c r="AA28" s="56">
        <v>12.707000000000003</v>
      </c>
      <c r="AB28" s="56">
        <v>0</v>
      </c>
      <c r="AC28" s="56">
        <v>0</v>
      </c>
      <c r="AD28" s="56">
        <v>0</v>
      </c>
      <c r="AE28" s="56">
        <v>12.707000000000003</v>
      </c>
      <c r="AF28" s="56">
        <v>12.707000000000003</v>
      </c>
    </row>
    <row r="29" spans="1:32" ht="20.5" customHeight="1" x14ac:dyDescent="0.2">
      <c r="A29" s="26" t="s">
        <v>1891</v>
      </c>
      <c r="B29" s="3">
        <v>2546</v>
      </c>
      <c r="C29" s="3" t="s">
        <v>971</v>
      </c>
      <c r="D29" s="14">
        <v>66176.164999999994</v>
      </c>
      <c r="E29" s="13">
        <v>9469.8223333333335</v>
      </c>
      <c r="F29" s="11">
        <v>2777.107</v>
      </c>
      <c r="G29" s="16">
        <v>6691.1080000000002</v>
      </c>
      <c r="H29" s="11">
        <v>0</v>
      </c>
      <c r="I29" s="11">
        <v>1.6073333333333333</v>
      </c>
      <c r="J29" s="11"/>
      <c r="K29" s="15">
        <v>14.310019828639714</v>
      </c>
      <c r="L29" s="49">
        <v>4.1965366231180065E-2</v>
      </c>
      <c r="M29" s="52">
        <v>1</v>
      </c>
      <c r="N29" s="49">
        <v>0.10111054335046464</v>
      </c>
      <c r="O29" s="49">
        <v>0</v>
      </c>
      <c r="P29" s="52">
        <v>2</v>
      </c>
      <c r="Q29" s="49">
        <v>2.4288704752433652E-5</v>
      </c>
      <c r="R29" s="52">
        <v>2</v>
      </c>
      <c r="S29" s="49">
        <v>0</v>
      </c>
      <c r="T29" s="49">
        <v>0.14310019828639714</v>
      </c>
      <c r="U29" s="56">
        <v>0</v>
      </c>
      <c r="V29" s="56">
        <v>0</v>
      </c>
      <c r="W29" s="57">
        <v>0</v>
      </c>
      <c r="X29" s="59">
        <v>66176.164999999994</v>
      </c>
      <c r="Y29" s="56">
        <v>12.228999999999999</v>
      </c>
      <c r="Z29" s="56">
        <v>541141.26257257338</v>
      </c>
      <c r="AA29" s="56">
        <v>12.228999999999999</v>
      </c>
      <c r="AB29" s="56">
        <v>0</v>
      </c>
      <c r="AC29" s="56">
        <v>0</v>
      </c>
      <c r="AD29" s="56">
        <v>0</v>
      </c>
      <c r="AE29" s="56">
        <v>12.228999999999999</v>
      </c>
      <c r="AF29" s="56">
        <v>12.228999999999999</v>
      </c>
    </row>
    <row r="30" spans="1:32" ht="20.5" customHeight="1" x14ac:dyDescent="0.2">
      <c r="A30" s="26" t="s">
        <v>2004</v>
      </c>
      <c r="B30" s="3">
        <v>2275</v>
      </c>
      <c r="C30" s="3" t="s">
        <v>1505</v>
      </c>
      <c r="D30" s="14">
        <v>63116.817000000003</v>
      </c>
      <c r="E30" s="13">
        <v>11751.153</v>
      </c>
      <c r="F30" s="11">
        <v>10708.367</v>
      </c>
      <c r="G30" s="16">
        <v>1038.376</v>
      </c>
      <c r="H30" s="11">
        <v>0</v>
      </c>
      <c r="I30" s="11">
        <v>4.41</v>
      </c>
      <c r="J30" s="11"/>
      <c r="K30" s="15">
        <v>18.618101416616113</v>
      </c>
      <c r="L30" s="49">
        <v>0.1696594902749928</v>
      </c>
      <c r="M30" s="52">
        <v>3</v>
      </c>
      <c r="N30" s="49">
        <v>1.6451653447606521E-2</v>
      </c>
      <c r="O30" s="49">
        <v>0</v>
      </c>
      <c r="P30" s="52">
        <v>2</v>
      </c>
      <c r="Q30" s="49">
        <v>6.9870443561816502E-5</v>
      </c>
      <c r="R30" s="52">
        <v>2</v>
      </c>
      <c r="S30" s="49">
        <v>0</v>
      </c>
      <c r="T30" s="49">
        <v>0.18618101416616112</v>
      </c>
      <c r="U30" s="56">
        <v>0</v>
      </c>
      <c r="V30" s="56">
        <v>0</v>
      </c>
      <c r="W30" s="57">
        <v>0</v>
      </c>
      <c r="X30" s="59">
        <v>63116.817000000003</v>
      </c>
      <c r="Y30" s="56">
        <v>11.177</v>
      </c>
      <c r="Z30" s="56">
        <v>564702.66618949629</v>
      </c>
      <c r="AA30" s="56">
        <v>11.177</v>
      </c>
      <c r="AB30" s="56">
        <v>0</v>
      </c>
      <c r="AC30" s="56">
        <v>0</v>
      </c>
      <c r="AD30" s="56">
        <v>0</v>
      </c>
      <c r="AE30" s="56">
        <v>11.177</v>
      </c>
      <c r="AF30" s="56">
        <v>11.177</v>
      </c>
    </row>
    <row r="31" spans="1:32" ht="20.5" customHeight="1" x14ac:dyDescent="0.2">
      <c r="A31" s="26" t="s">
        <v>1968</v>
      </c>
      <c r="B31" s="3">
        <v>2557</v>
      </c>
      <c r="C31" s="3" t="s">
        <v>1338</v>
      </c>
      <c r="D31" s="14">
        <v>61985.002</v>
      </c>
      <c r="E31" s="13">
        <v>1233.5940000000001</v>
      </c>
      <c r="F31" s="11">
        <v>1233.568</v>
      </c>
      <c r="G31" s="16">
        <v>0</v>
      </c>
      <c r="H31" s="11">
        <v>2.5999999999999999E-2</v>
      </c>
      <c r="I31" s="11">
        <v>0</v>
      </c>
      <c r="J31" s="11"/>
      <c r="K31" s="15">
        <v>1.9901491654384393</v>
      </c>
      <c r="L31" s="49">
        <v>1.9901072198077852E-2</v>
      </c>
      <c r="M31" s="52">
        <v>1</v>
      </c>
      <c r="N31" s="49">
        <v>0</v>
      </c>
      <c r="O31" s="49">
        <v>4.1945630654331506E-7</v>
      </c>
      <c r="P31" s="52">
        <v>2</v>
      </c>
      <c r="Q31" s="49">
        <v>0</v>
      </c>
      <c r="R31" s="52">
        <v>2</v>
      </c>
      <c r="S31" s="49">
        <v>0</v>
      </c>
      <c r="T31" s="49">
        <v>1.9901491654384394E-2</v>
      </c>
      <c r="U31" s="56">
        <v>0</v>
      </c>
      <c r="V31" s="56">
        <v>0</v>
      </c>
      <c r="W31" s="57">
        <v>0</v>
      </c>
      <c r="X31" s="59">
        <v>61985.002</v>
      </c>
      <c r="Y31" s="56">
        <v>15.023</v>
      </c>
      <c r="Z31" s="56">
        <v>412600.69227184984</v>
      </c>
      <c r="AA31" s="56">
        <v>15.023</v>
      </c>
      <c r="AB31" s="56">
        <v>0</v>
      </c>
      <c r="AC31" s="56">
        <v>0</v>
      </c>
      <c r="AD31" s="56">
        <v>0</v>
      </c>
      <c r="AE31" s="56">
        <v>15.023</v>
      </c>
      <c r="AF31" s="56">
        <v>15.023</v>
      </c>
    </row>
    <row r="32" spans="1:32" ht="20.5" customHeight="1" x14ac:dyDescent="0.2">
      <c r="A32" s="26" t="s">
        <v>2017</v>
      </c>
      <c r="B32" s="3">
        <v>316</v>
      </c>
      <c r="C32" s="3" t="s">
        <v>1565</v>
      </c>
      <c r="D32" s="14">
        <v>59194.671000000002</v>
      </c>
      <c r="E32" s="13">
        <v>3737.9933333333338</v>
      </c>
      <c r="F32" s="11">
        <v>3303.8633333333337</v>
      </c>
      <c r="G32" s="16">
        <v>420.23066666666671</v>
      </c>
      <c r="H32" s="11">
        <v>0</v>
      </c>
      <c r="I32" s="11">
        <v>13.899333333333335</v>
      </c>
      <c r="J32" s="11"/>
      <c r="K32" s="15">
        <v>6.3147463617685</v>
      </c>
      <c r="L32" s="49">
        <v>5.5813526412425429E-2</v>
      </c>
      <c r="M32" s="52">
        <v>1</v>
      </c>
      <c r="N32" s="49">
        <v>7.0991300326116637E-3</v>
      </c>
      <c r="O32" s="49">
        <v>0</v>
      </c>
      <c r="P32" s="52">
        <v>2</v>
      </c>
      <c r="Q32" s="49">
        <v>2.3480717264791174E-4</v>
      </c>
      <c r="R32" s="52">
        <v>2</v>
      </c>
      <c r="S32" s="49">
        <v>0</v>
      </c>
      <c r="T32" s="49">
        <v>6.3147463617685001E-2</v>
      </c>
      <c r="U32" s="56">
        <v>0</v>
      </c>
      <c r="V32" s="56">
        <v>0</v>
      </c>
      <c r="W32" s="57">
        <v>0</v>
      </c>
      <c r="X32" s="59">
        <v>59194.671000000002</v>
      </c>
      <c r="Y32" s="56">
        <v>15.84</v>
      </c>
      <c r="Z32" s="56">
        <v>373703.73106060614</v>
      </c>
      <c r="AA32" s="56">
        <v>15.839999999999998</v>
      </c>
      <c r="AB32" s="56">
        <v>0</v>
      </c>
      <c r="AC32" s="56">
        <v>0</v>
      </c>
      <c r="AD32" s="56">
        <v>0</v>
      </c>
      <c r="AE32" s="56">
        <v>15.839999999999998</v>
      </c>
      <c r="AF32" s="56">
        <v>15.839999999999998</v>
      </c>
    </row>
    <row r="33" spans="1:32" ht="20.5" customHeight="1" x14ac:dyDescent="0.2">
      <c r="A33" s="26" t="s">
        <v>1939</v>
      </c>
      <c r="B33" s="3">
        <v>1354</v>
      </c>
      <c r="C33" s="3" t="s">
        <v>1197</v>
      </c>
      <c r="D33" s="14">
        <v>58138.57</v>
      </c>
      <c r="E33" s="13">
        <v>5139.3073333333332</v>
      </c>
      <c r="F33" s="11">
        <v>4179.0916666666662</v>
      </c>
      <c r="G33" s="16">
        <v>307.26033333333339</v>
      </c>
      <c r="H33" s="11">
        <v>0</v>
      </c>
      <c r="I33" s="11">
        <v>652.95533333333333</v>
      </c>
      <c r="J33" s="11"/>
      <c r="K33" s="15">
        <v>8.8397553179125907</v>
      </c>
      <c r="L33" s="49">
        <v>7.1881569613195959E-2</v>
      </c>
      <c r="M33" s="52">
        <v>1</v>
      </c>
      <c r="N33" s="49">
        <v>5.2849654426198201E-3</v>
      </c>
      <c r="O33" s="49">
        <v>0</v>
      </c>
      <c r="P33" s="52">
        <v>2</v>
      </c>
      <c r="Q33" s="49">
        <v>1.1231018123310108E-2</v>
      </c>
      <c r="R33" s="52">
        <v>2</v>
      </c>
      <c r="S33" s="49">
        <v>0</v>
      </c>
      <c r="T33" s="49">
        <v>8.8397553179125898E-2</v>
      </c>
      <c r="U33" s="56">
        <v>0</v>
      </c>
      <c r="V33" s="56">
        <v>0</v>
      </c>
      <c r="W33" s="57">
        <v>0</v>
      </c>
      <c r="X33" s="59">
        <v>58138.57</v>
      </c>
      <c r="Y33" s="56">
        <v>21.719000000000001</v>
      </c>
      <c r="Z33" s="56">
        <v>267685.29858649109</v>
      </c>
      <c r="AA33" s="56">
        <v>21.719000000000001</v>
      </c>
      <c r="AB33" s="56">
        <v>0</v>
      </c>
      <c r="AC33" s="56">
        <v>0</v>
      </c>
      <c r="AD33" s="56">
        <v>0</v>
      </c>
      <c r="AE33" s="56">
        <v>21.719000000000001</v>
      </c>
      <c r="AF33" s="56">
        <v>21.719000000000001</v>
      </c>
    </row>
    <row r="34" spans="1:32" ht="20.5" customHeight="1" x14ac:dyDescent="0.2">
      <c r="A34" s="26" t="s">
        <v>1956</v>
      </c>
      <c r="B34" s="3">
        <v>3368</v>
      </c>
      <c r="C34" s="3" t="s">
        <v>1281</v>
      </c>
      <c r="D34" s="14">
        <v>55675.436000000002</v>
      </c>
      <c r="E34" s="13">
        <v>8535.1723333333339</v>
      </c>
      <c r="F34" s="11">
        <v>5123.7830000000004</v>
      </c>
      <c r="G34" s="16">
        <v>939.87400000000002</v>
      </c>
      <c r="H34" s="11">
        <v>0</v>
      </c>
      <c r="I34" s="11">
        <v>2471.5153333333333</v>
      </c>
      <c r="J34" s="11"/>
      <c r="K34" s="15">
        <v>15.330229894083514</v>
      </c>
      <c r="L34" s="49">
        <v>9.2029508309553254E-2</v>
      </c>
      <c r="M34" s="52">
        <v>1</v>
      </c>
      <c r="N34" s="49">
        <v>1.6881304710393286E-2</v>
      </c>
      <c r="O34" s="49">
        <v>0</v>
      </c>
      <c r="P34" s="52">
        <v>2</v>
      </c>
      <c r="Q34" s="49">
        <v>4.4391485920888582E-2</v>
      </c>
      <c r="R34" s="52">
        <v>2</v>
      </c>
      <c r="S34" s="49">
        <v>0</v>
      </c>
      <c r="T34" s="49">
        <v>0.15330229894083514</v>
      </c>
      <c r="U34" s="56">
        <v>0</v>
      </c>
      <c r="V34" s="56">
        <v>0</v>
      </c>
      <c r="W34" s="57">
        <v>0</v>
      </c>
      <c r="X34" s="59">
        <v>55675.436000000002</v>
      </c>
      <c r="Y34" s="56">
        <v>14.942</v>
      </c>
      <c r="Z34" s="56">
        <v>372610.33328871639</v>
      </c>
      <c r="AA34" s="56">
        <v>14.942</v>
      </c>
      <c r="AB34" s="56">
        <v>0</v>
      </c>
      <c r="AC34" s="56">
        <v>0</v>
      </c>
      <c r="AD34" s="56">
        <v>0</v>
      </c>
      <c r="AE34" s="56">
        <v>14.942</v>
      </c>
      <c r="AF34" s="56">
        <v>14.942</v>
      </c>
    </row>
    <row r="35" spans="1:32" ht="20.5" customHeight="1" x14ac:dyDescent="0.2">
      <c r="A35" s="26" t="s">
        <v>1878</v>
      </c>
      <c r="B35" s="3">
        <v>2268</v>
      </c>
      <c r="C35" s="3" t="s">
        <v>909</v>
      </c>
      <c r="D35" s="14">
        <v>43699.807999999997</v>
      </c>
      <c r="E35" s="13">
        <v>5176.9320000000007</v>
      </c>
      <c r="F35" s="11">
        <v>3238.3046666666669</v>
      </c>
      <c r="G35" s="16">
        <v>1938.6273333333334</v>
      </c>
      <c r="H35" s="11">
        <v>0</v>
      </c>
      <c r="I35" s="11">
        <v>0</v>
      </c>
      <c r="J35" s="11"/>
      <c r="K35" s="15">
        <v>11.846578364829432</v>
      </c>
      <c r="L35" s="49">
        <v>7.410340719727343E-2</v>
      </c>
      <c r="M35" s="52">
        <v>1</v>
      </c>
      <c r="N35" s="49">
        <v>4.4362376451020868E-2</v>
      </c>
      <c r="O35" s="49">
        <v>0</v>
      </c>
      <c r="P35" s="52">
        <v>2</v>
      </c>
      <c r="Q35" s="49">
        <v>0</v>
      </c>
      <c r="R35" s="52">
        <v>2</v>
      </c>
      <c r="S35" s="49">
        <v>0</v>
      </c>
      <c r="T35" s="49">
        <v>0.11846578364829431</v>
      </c>
      <c r="U35" s="56">
        <v>0</v>
      </c>
      <c r="V35" s="56">
        <v>0</v>
      </c>
      <c r="W35" s="57">
        <v>0</v>
      </c>
      <c r="X35" s="59">
        <v>43699.807999999997</v>
      </c>
      <c r="Y35" s="56">
        <v>13.816000000000001</v>
      </c>
      <c r="Z35" s="56">
        <v>316298.55240301095</v>
      </c>
      <c r="AA35" s="56">
        <v>13.816000000000001</v>
      </c>
      <c r="AB35" s="56">
        <v>0</v>
      </c>
      <c r="AC35" s="56">
        <v>0</v>
      </c>
      <c r="AD35" s="56">
        <v>0</v>
      </c>
      <c r="AE35" s="56">
        <v>13.816000000000001</v>
      </c>
      <c r="AF35" s="56">
        <v>13.816000000000001</v>
      </c>
    </row>
    <row r="36" spans="1:32" ht="20.5" customHeight="1" x14ac:dyDescent="0.2">
      <c r="A36" s="26" t="s">
        <v>1740</v>
      </c>
      <c r="B36" s="3">
        <v>3255</v>
      </c>
      <c r="C36" s="3" t="s">
        <v>239</v>
      </c>
      <c r="D36" s="14">
        <v>36535.552000000003</v>
      </c>
      <c r="E36" s="13">
        <v>4826.3066666666673</v>
      </c>
      <c r="F36" s="11">
        <v>1814.761</v>
      </c>
      <c r="G36" s="16">
        <v>1309.1089999999999</v>
      </c>
      <c r="H36" s="11">
        <v>1702.4366666666667</v>
      </c>
      <c r="I36" s="11">
        <v>0</v>
      </c>
      <c r="J36" s="11"/>
      <c r="K36" s="15">
        <v>13.209891194928892</v>
      </c>
      <c r="L36" s="49">
        <v>4.9671098441320928E-2</v>
      </c>
      <c r="M36" s="52">
        <v>1</v>
      </c>
      <c r="N36" s="49">
        <v>3.5831099527386362E-2</v>
      </c>
      <c r="O36" s="49">
        <v>4.6596713980581614E-2</v>
      </c>
      <c r="P36" s="52">
        <v>2</v>
      </c>
      <c r="Q36" s="49">
        <v>0</v>
      </c>
      <c r="R36" s="52">
        <v>2</v>
      </c>
      <c r="S36" s="49">
        <v>0</v>
      </c>
      <c r="T36" s="49">
        <v>0.13209891194928891</v>
      </c>
      <c r="U36" s="56">
        <v>0</v>
      </c>
      <c r="V36" s="56">
        <v>0</v>
      </c>
      <c r="W36" s="57">
        <v>0</v>
      </c>
      <c r="X36" s="59">
        <v>36535.552000000003</v>
      </c>
      <c r="Y36" s="56">
        <v>20.558</v>
      </c>
      <c r="Z36" s="56">
        <v>177719.38904562703</v>
      </c>
      <c r="AA36" s="56">
        <v>20.558</v>
      </c>
      <c r="AB36" s="56">
        <v>0</v>
      </c>
      <c r="AC36" s="56">
        <v>0</v>
      </c>
      <c r="AD36" s="56">
        <v>0</v>
      </c>
      <c r="AE36" s="56">
        <v>20.558</v>
      </c>
      <c r="AF36" s="56">
        <v>20.558</v>
      </c>
    </row>
    <row r="37" spans="1:32" ht="20.5" customHeight="1" x14ac:dyDescent="0.2">
      <c r="A37" s="26" t="s">
        <v>1943</v>
      </c>
      <c r="B37" s="3">
        <v>2790</v>
      </c>
      <c r="C37" s="3" t="s">
        <v>1216</v>
      </c>
      <c r="D37" s="14">
        <v>32810.675000000003</v>
      </c>
      <c r="E37" s="13">
        <v>43.244666666666667</v>
      </c>
      <c r="F37" s="11">
        <v>43.244</v>
      </c>
      <c r="G37" s="16">
        <v>0</v>
      </c>
      <c r="H37" s="11">
        <v>0</v>
      </c>
      <c r="I37" s="11">
        <v>6.6666666666666664E-4</v>
      </c>
      <c r="J37" s="11"/>
      <c r="K37" s="15">
        <v>0.1318006004651433</v>
      </c>
      <c r="L37" s="49">
        <v>1.3179856860610151E-3</v>
      </c>
      <c r="M37" s="52">
        <v>1</v>
      </c>
      <c r="N37" s="49">
        <v>0</v>
      </c>
      <c r="O37" s="49">
        <v>0</v>
      </c>
      <c r="P37" s="52">
        <v>2</v>
      </c>
      <c r="Q37" s="49">
        <v>2.031859041810833E-8</v>
      </c>
      <c r="R37" s="52">
        <v>2</v>
      </c>
      <c r="S37" s="49">
        <v>0</v>
      </c>
      <c r="T37" s="49">
        <v>1.3180060046514331E-3</v>
      </c>
      <c r="U37" s="56">
        <v>0</v>
      </c>
      <c r="V37" s="56">
        <v>0</v>
      </c>
      <c r="W37" s="57">
        <v>0</v>
      </c>
      <c r="X37" s="59">
        <v>32810.675000000003</v>
      </c>
      <c r="Y37" s="56">
        <v>27.390999999999998</v>
      </c>
      <c r="Z37" s="56">
        <v>119786.33492753096</v>
      </c>
      <c r="AA37" s="56">
        <v>27.390999999999998</v>
      </c>
      <c r="AB37" s="56">
        <v>0</v>
      </c>
      <c r="AC37" s="56">
        <v>0</v>
      </c>
      <c r="AD37" s="56">
        <v>0</v>
      </c>
      <c r="AE37" s="56">
        <v>27.390999999999998</v>
      </c>
      <c r="AF37" s="56">
        <v>27.390999999999998</v>
      </c>
    </row>
    <row r="38" spans="1:32" ht="20.5" customHeight="1" x14ac:dyDescent="0.2">
      <c r="A38" s="26" t="s">
        <v>1795</v>
      </c>
      <c r="B38" s="3">
        <v>2629</v>
      </c>
      <c r="C38" s="3" t="s">
        <v>506</v>
      </c>
      <c r="D38" s="14">
        <v>31243.878000000001</v>
      </c>
      <c r="E38" s="13">
        <v>139.51933333333332</v>
      </c>
      <c r="F38" s="11">
        <v>139.51</v>
      </c>
      <c r="G38" s="16">
        <v>0</v>
      </c>
      <c r="H38" s="11">
        <v>0</v>
      </c>
      <c r="I38" s="11">
        <v>9.3333333333333341E-3</v>
      </c>
      <c r="J38" s="11"/>
      <c r="K38" s="15">
        <v>0.44654934747003339</v>
      </c>
      <c r="L38" s="49">
        <v>4.465194749512208E-3</v>
      </c>
      <c r="M38" s="52">
        <v>1</v>
      </c>
      <c r="N38" s="49">
        <v>0</v>
      </c>
      <c r="O38" s="49">
        <v>0</v>
      </c>
      <c r="P38" s="52">
        <v>2</v>
      </c>
      <c r="Q38" s="49">
        <v>2.9872518812592128E-7</v>
      </c>
      <c r="R38" s="52">
        <v>2</v>
      </c>
      <c r="S38" s="49">
        <v>0</v>
      </c>
      <c r="T38" s="49">
        <v>4.4654934747003338E-3</v>
      </c>
      <c r="U38" s="56">
        <v>0</v>
      </c>
      <c r="V38" s="56">
        <v>0</v>
      </c>
      <c r="W38" s="57">
        <v>0</v>
      </c>
      <c r="X38" s="59">
        <v>31243.878000000001</v>
      </c>
      <c r="Y38" s="56">
        <v>105.35</v>
      </c>
      <c r="Z38" s="56">
        <v>29657.216896060752</v>
      </c>
      <c r="AA38" s="56">
        <v>105.35</v>
      </c>
      <c r="AB38" s="56">
        <v>0</v>
      </c>
      <c r="AC38" s="56">
        <v>0</v>
      </c>
      <c r="AD38" s="56">
        <v>0</v>
      </c>
      <c r="AE38" s="56">
        <v>105.35</v>
      </c>
      <c r="AF38" s="56">
        <v>105.35</v>
      </c>
    </row>
    <row r="39" spans="1:32" ht="20.5" customHeight="1" x14ac:dyDescent="0.2">
      <c r="A39" s="26" t="s">
        <v>1707</v>
      </c>
      <c r="B39" s="3">
        <v>2306</v>
      </c>
      <c r="C39" s="3" t="s">
        <v>70</v>
      </c>
      <c r="D39" s="14">
        <v>30877.308000000001</v>
      </c>
      <c r="E39" s="13">
        <v>4370.6319999999996</v>
      </c>
      <c r="F39" s="11">
        <v>2025.962</v>
      </c>
      <c r="G39" s="16">
        <v>2047.67</v>
      </c>
      <c r="H39" s="11">
        <v>297</v>
      </c>
      <c r="I39" s="11">
        <v>0</v>
      </c>
      <c r="J39" s="11"/>
      <c r="K39" s="15">
        <v>14.154835000512348</v>
      </c>
      <c r="L39" s="49">
        <v>6.5613297635920845E-2</v>
      </c>
      <c r="M39" s="52">
        <v>1</v>
      </c>
      <c r="N39" s="49">
        <v>6.631633819891293E-2</v>
      </c>
      <c r="O39" s="49">
        <v>9.6187141702897151E-3</v>
      </c>
      <c r="P39" s="52">
        <v>2</v>
      </c>
      <c r="Q39" s="49">
        <v>0</v>
      </c>
      <c r="R39" s="52">
        <v>2</v>
      </c>
      <c r="S39" s="49">
        <v>0</v>
      </c>
      <c r="T39" s="49">
        <v>0.14154835000512347</v>
      </c>
      <c r="U39" s="56">
        <v>0</v>
      </c>
      <c r="V39" s="56">
        <v>0</v>
      </c>
      <c r="W39" s="57">
        <v>0</v>
      </c>
      <c r="X39" s="59">
        <v>30877.308000000001</v>
      </c>
      <c r="Y39" s="56">
        <v>12.808</v>
      </c>
      <c r="Z39" s="56">
        <v>241078.29481574017</v>
      </c>
      <c r="AA39" s="56">
        <v>12.808000000000002</v>
      </c>
      <c r="AB39" s="56">
        <v>0</v>
      </c>
      <c r="AC39" s="56">
        <v>0</v>
      </c>
      <c r="AD39" s="56">
        <v>0</v>
      </c>
      <c r="AE39" s="56">
        <v>12.808000000000002</v>
      </c>
      <c r="AF39" s="56">
        <v>12.808000000000002</v>
      </c>
    </row>
    <row r="40" spans="1:32" ht="20.5" customHeight="1" x14ac:dyDescent="0.2">
      <c r="A40" s="26" t="s">
        <v>1904</v>
      </c>
      <c r="B40" s="3">
        <v>2766</v>
      </c>
      <c r="C40" s="3" t="s">
        <v>1032</v>
      </c>
      <c r="D40" s="14">
        <v>30685.42</v>
      </c>
      <c r="E40" s="13">
        <v>1740.3719999999998</v>
      </c>
      <c r="F40" s="11">
        <v>1632.0823333333333</v>
      </c>
      <c r="G40" s="16">
        <v>108.28966666666668</v>
      </c>
      <c r="H40" s="11">
        <v>0</v>
      </c>
      <c r="I40" s="11">
        <v>0</v>
      </c>
      <c r="J40" s="11"/>
      <c r="K40" s="15">
        <v>5.6716577449485781</v>
      </c>
      <c r="L40" s="49">
        <v>5.3187550743425814E-2</v>
      </c>
      <c r="M40" s="52">
        <v>1</v>
      </c>
      <c r="N40" s="49">
        <v>3.5290267060599685E-3</v>
      </c>
      <c r="O40" s="49">
        <v>0</v>
      </c>
      <c r="P40" s="52">
        <v>2</v>
      </c>
      <c r="Q40" s="49">
        <v>0</v>
      </c>
      <c r="R40" s="52">
        <v>2</v>
      </c>
      <c r="S40" s="49">
        <v>0</v>
      </c>
      <c r="T40" s="49">
        <v>5.6716577449485779E-2</v>
      </c>
      <c r="U40" s="56">
        <v>0</v>
      </c>
      <c r="V40" s="56">
        <v>0</v>
      </c>
      <c r="W40" s="57">
        <v>0</v>
      </c>
      <c r="X40" s="59">
        <v>30685.42</v>
      </c>
      <c r="Y40" s="56">
        <v>12.832000000000001</v>
      </c>
      <c r="Z40" s="56">
        <v>239132.01371571067</v>
      </c>
      <c r="AA40" s="56">
        <v>12.832000000000003</v>
      </c>
      <c r="AB40" s="56">
        <v>0</v>
      </c>
      <c r="AC40" s="56">
        <v>0</v>
      </c>
      <c r="AD40" s="56">
        <v>0</v>
      </c>
      <c r="AE40" s="56">
        <v>12.832000000000003</v>
      </c>
      <c r="AF40" s="56">
        <v>12.832000000000003</v>
      </c>
    </row>
    <row r="41" spans="1:32" ht="20.5" customHeight="1" x14ac:dyDescent="0.2">
      <c r="A41" s="26" t="s">
        <v>1948</v>
      </c>
      <c r="B41" s="3">
        <v>2289</v>
      </c>
      <c r="C41" s="3" t="s">
        <v>1241</v>
      </c>
      <c r="D41" s="14">
        <v>30522.823</v>
      </c>
      <c r="E41" s="13">
        <v>16469.608</v>
      </c>
      <c r="F41" s="11">
        <v>3821.8440000000001</v>
      </c>
      <c r="G41" s="16">
        <v>1673.8420000000001</v>
      </c>
      <c r="H41" s="11">
        <v>0</v>
      </c>
      <c r="I41" s="11">
        <v>10973.922</v>
      </c>
      <c r="J41" s="11"/>
      <c r="K41" s="15">
        <v>53.95833799514547</v>
      </c>
      <c r="L41" s="49">
        <v>0.12521266463459163</v>
      </c>
      <c r="M41" s="52">
        <v>3</v>
      </c>
      <c r="N41" s="49">
        <v>5.4839029797473189E-2</v>
      </c>
      <c r="O41" s="49">
        <v>0</v>
      </c>
      <c r="P41" s="52">
        <v>2</v>
      </c>
      <c r="Q41" s="49">
        <v>0.35953168551938985</v>
      </c>
      <c r="R41" s="52">
        <v>3</v>
      </c>
      <c r="S41" s="49">
        <v>0</v>
      </c>
      <c r="T41" s="49">
        <v>0.53958337995145467</v>
      </c>
      <c r="U41" s="56">
        <v>1</v>
      </c>
      <c r="V41" s="56">
        <v>1</v>
      </c>
      <c r="W41" s="57">
        <v>24375.870333333336</v>
      </c>
      <c r="X41" s="59">
        <v>54898.693333333336</v>
      </c>
      <c r="Y41" s="56">
        <v>10.816000000000001</v>
      </c>
      <c r="Z41" s="56">
        <v>282200.65643491125</v>
      </c>
      <c r="AA41" s="56">
        <v>8.2246661624450663</v>
      </c>
      <c r="AB41" s="56">
        <v>-2.5913338375549344</v>
      </c>
      <c r="AC41" s="56">
        <v>0</v>
      </c>
      <c r="AD41" s="56">
        <v>24375.870333333336</v>
      </c>
      <c r="AE41" s="56">
        <v>10.815999999999999</v>
      </c>
      <c r="AF41" s="56">
        <v>19.453779458516447</v>
      </c>
    </row>
    <row r="42" spans="1:32" ht="20.5" customHeight="1" x14ac:dyDescent="0.2">
      <c r="A42" s="26" t="s">
        <v>2020</v>
      </c>
      <c r="B42" s="3">
        <v>121</v>
      </c>
      <c r="C42" s="3" t="s">
        <v>1580</v>
      </c>
      <c r="D42" s="14">
        <v>30503.901999999998</v>
      </c>
      <c r="E42" s="13">
        <v>4641.3270000000002</v>
      </c>
      <c r="F42" s="11">
        <v>183.44966666666664</v>
      </c>
      <c r="G42" s="16">
        <v>177.08733333333333</v>
      </c>
      <c r="H42" s="11">
        <v>0</v>
      </c>
      <c r="I42" s="11">
        <v>4280.79</v>
      </c>
      <c r="J42" s="11"/>
      <c r="K42" s="15">
        <v>15.215518985079354</v>
      </c>
      <c r="L42" s="49">
        <v>6.0139737751146284E-3</v>
      </c>
      <c r="M42" s="52">
        <v>1</v>
      </c>
      <c r="N42" s="49">
        <v>5.805399366065802E-3</v>
      </c>
      <c r="O42" s="49">
        <v>0</v>
      </c>
      <c r="P42" s="52">
        <v>2</v>
      </c>
      <c r="Q42" s="49">
        <v>0.14033581670961309</v>
      </c>
      <c r="R42" s="52">
        <v>3</v>
      </c>
      <c r="S42" s="49">
        <v>0</v>
      </c>
      <c r="T42" s="49">
        <v>0.15215518985079354</v>
      </c>
      <c r="U42" s="56">
        <v>0</v>
      </c>
      <c r="V42" s="56">
        <v>0</v>
      </c>
      <c r="W42" s="57">
        <v>0</v>
      </c>
      <c r="X42" s="59">
        <v>30503.901999999998</v>
      </c>
      <c r="Y42" s="56">
        <v>17.375</v>
      </c>
      <c r="Z42" s="56">
        <v>175562.02589928059</v>
      </c>
      <c r="AA42" s="56">
        <v>17.374999999999996</v>
      </c>
      <c r="AB42" s="56">
        <v>0</v>
      </c>
      <c r="AC42" s="56">
        <v>0</v>
      </c>
      <c r="AD42" s="56">
        <v>0</v>
      </c>
      <c r="AE42" s="56">
        <v>17.374999999999996</v>
      </c>
      <c r="AF42" s="56">
        <v>17.374999999999996</v>
      </c>
    </row>
    <row r="43" spans="1:32" ht="20.5" customHeight="1" x14ac:dyDescent="0.2">
      <c r="A43" s="26" t="s">
        <v>1929</v>
      </c>
      <c r="B43" s="3">
        <v>3354</v>
      </c>
      <c r="C43" s="3" t="s">
        <v>1149</v>
      </c>
      <c r="D43" s="14">
        <v>27419.135999999999</v>
      </c>
      <c r="E43" s="13">
        <v>334.45100000000002</v>
      </c>
      <c r="F43" s="11">
        <v>334.45100000000002</v>
      </c>
      <c r="G43" s="16">
        <v>0</v>
      </c>
      <c r="H43" s="11">
        <v>0</v>
      </c>
      <c r="I43" s="11">
        <v>0</v>
      </c>
      <c r="J43" s="11"/>
      <c r="K43" s="15">
        <v>1.2197722058054639</v>
      </c>
      <c r="L43" s="49">
        <v>1.2197722058054639E-2</v>
      </c>
      <c r="M43" s="52">
        <v>1</v>
      </c>
      <c r="N43" s="49">
        <v>0</v>
      </c>
      <c r="O43" s="49">
        <v>0</v>
      </c>
      <c r="P43" s="52">
        <v>2</v>
      </c>
      <c r="Q43" s="49">
        <v>0</v>
      </c>
      <c r="R43" s="52">
        <v>2</v>
      </c>
      <c r="S43" s="49">
        <v>0</v>
      </c>
      <c r="T43" s="49">
        <v>1.2197722058054639E-2</v>
      </c>
      <c r="U43" s="56">
        <v>0</v>
      </c>
      <c r="V43" s="56">
        <v>0</v>
      </c>
      <c r="W43" s="57">
        <v>0</v>
      </c>
      <c r="X43" s="59">
        <v>27419.135999999999</v>
      </c>
      <c r="Y43" s="56">
        <v>13.037000000000001</v>
      </c>
      <c r="Z43" s="56">
        <v>210317.8338574825</v>
      </c>
      <c r="AA43" s="56">
        <v>13.037000000000001</v>
      </c>
      <c r="AB43" s="56">
        <v>0</v>
      </c>
      <c r="AC43" s="56">
        <v>0</v>
      </c>
      <c r="AD43" s="56">
        <v>0</v>
      </c>
      <c r="AE43" s="56">
        <v>13.037000000000001</v>
      </c>
      <c r="AF43" s="56">
        <v>13.037000000000001</v>
      </c>
    </row>
    <row r="44" spans="1:32" ht="20.5" customHeight="1" x14ac:dyDescent="0.2">
      <c r="A44" s="26" t="s">
        <v>1818</v>
      </c>
      <c r="B44" s="3">
        <v>2495</v>
      </c>
      <c r="C44" s="3" t="s">
        <v>619</v>
      </c>
      <c r="D44" s="14">
        <v>27207.467000000001</v>
      </c>
      <c r="E44" s="13">
        <v>307.56799999999998</v>
      </c>
      <c r="F44" s="11">
        <v>307.56799999999998</v>
      </c>
      <c r="G44" s="16">
        <v>0</v>
      </c>
      <c r="H44" s="11">
        <v>0</v>
      </c>
      <c r="I44" s="11">
        <v>0</v>
      </c>
      <c r="J44" s="11"/>
      <c r="K44" s="15">
        <v>1.1304543712209592</v>
      </c>
      <c r="L44" s="49">
        <v>1.1304543712209592E-2</v>
      </c>
      <c r="M44" s="52">
        <v>1</v>
      </c>
      <c r="N44" s="49">
        <v>0</v>
      </c>
      <c r="O44" s="49">
        <v>0</v>
      </c>
      <c r="P44" s="52">
        <v>2</v>
      </c>
      <c r="Q44" s="49">
        <v>0</v>
      </c>
      <c r="R44" s="52">
        <v>2</v>
      </c>
      <c r="S44" s="49">
        <v>0</v>
      </c>
      <c r="T44" s="49">
        <v>1.1304543712209592E-2</v>
      </c>
      <c r="U44" s="56">
        <v>0</v>
      </c>
      <c r="V44" s="56">
        <v>0</v>
      </c>
      <c r="W44" s="57">
        <v>0</v>
      </c>
      <c r="X44" s="59">
        <v>27207.467000000001</v>
      </c>
      <c r="Y44" s="56">
        <v>25.324000000000002</v>
      </c>
      <c r="Z44" s="56">
        <v>107437.47828147211</v>
      </c>
      <c r="AA44" s="56">
        <v>25.324000000000005</v>
      </c>
      <c r="AB44" s="56">
        <v>0</v>
      </c>
      <c r="AC44" s="56">
        <v>0</v>
      </c>
      <c r="AD44" s="56">
        <v>0</v>
      </c>
      <c r="AE44" s="56">
        <v>25.324000000000005</v>
      </c>
      <c r="AF44" s="56">
        <v>25.324000000000005</v>
      </c>
    </row>
    <row r="45" spans="1:32" ht="20.5" customHeight="1" x14ac:dyDescent="0.2">
      <c r="A45" s="26" t="s">
        <v>1774</v>
      </c>
      <c r="B45" s="3">
        <v>1460</v>
      </c>
      <c r="C45" s="3" t="s">
        <v>406</v>
      </c>
      <c r="D45" s="14">
        <v>27067.048999999999</v>
      </c>
      <c r="E45" s="13">
        <v>13918.263000000001</v>
      </c>
      <c r="F45" s="11">
        <v>2557.7190000000001</v>
      </c>
      <c r="G45" s="16">
        <v>10497.414000000001</v>
      </c>
      <c r="H45" s="11">
        <v>0</v>
      </c>
      <c r="I45" s="11">
        <v>863.13</v>
      </c>
      <c r="J45" s="11"/>
      <c r="K45" s="15">
        <v>51.421427581558675</v>
      </c>
      <c r="L45" s="49">
        <v>9.4495672579600384E-2</v>
      </c>
      <c r="M45" s="52">
        <v>1</v>
      </c>
      <c r="N45" s="49">
        <v>0.38783001427307429</v>
      </c>
      <c r="O45" s="49">
        <v>0</v>
      </c>
      <c r="P45" s="52">
        <v>2</v>
      </c>
      <c r="Q45" s="49">
        <v>3.1888588962912065E-2</v>
      </c>
      <c r="R45" s="52">
        <v>2</v>
      </c>
      <c r="S45" s="49">
        <v>0</v>
      </c>
      <c r="T45" s="49">
        <v>0.51421427581558676</v>
      </c>
      <c r="U45" s="56">
        <v>1</v>
      </c>
      <c r="V45" s="56">
        <v>1</v>
      </c>
      <c r="W45" s="57">
        <v>19327.161</v>
      </c>
      <c r="X45" s="59">
        <v>46394.21</v>
      </c>
      <c r="Y45" s="56">
        <v>11.529</v>
      </c>
      <c r="Z45" s="56">
        <v>234773.60568999912</v>
      </c>
      <c r="AA45" s="56">
        <v>9.0593236141220999</v>
      </c>
      <c r="AB45" s="56">
        <v>-2.4696763858779001</v>
      </c>
      <c r="AC45" s="56">
        <v>0</v>
      </c>
      <c r="AD45" s="56">
        <v>19327.161000000007</v>
      </c>
      <c r="AE45" s="56">
        <v>11.529</v>
      </c>
      <c r="AF45" s="56">
        <v>19.761254619593</v>
      </c>
    </row>
    <row r="46" spans="1:32" ht="20.5" customHeight="1" x14ac:dyDescent="0.2">
      <c r="A46" s="26" t="s">
        <v>1962</v>
      </c>
      <c r="B46" s="3">
        <v>2168</v>
      </c>
      <c r="C46" s="3" t="s">
        <v>1308</v>
      </c>
      <c r="D46" s="14">
        <v>25742.376</v>
      </c>
      <c r="E46" s="13">
        <v>479.41199999999998</v>
      </c>
      <c r="F46" s="11">
        <v>479.41199999999998</v>
      </c>
      <c r="G46" s="16">
        <v>0</v>
      </c>
      <c r="H46" s="11">
        <v>0</v>
      </c>
      <c r="I46" s="11">
        <v>0</v>
      </c>
      <c r="J46" s="11"/>
      <c r="K46" s="15">
        <v>1.862345573695295</v>
      </c>
      <c r="L46" s="49">
        <v>1.8623455736952951E-2</v>
      </c>
      <c r="M46" s="52">
        <v>1</v>
      </c>
      <c r="N46" s="49">
        <v>0</v>
      </c>
      <c r="O46" s="49">
        <v>0</v>
      </c>
      <c r="P46" s="52">
        <v>2</v>
      </c>
      <c r="Q46" s="49">
        <v>0</v>
      </c>
      <c r="R46" s="52">
        <v>2</v>
      </c>
      <c r="S46" s="49">
        <v>0</v>
      </c>
      <c r="T46" s="49">
        <v>1.8623455736952951E-2</v>
      </c>
      <c r="U46" s="56">
        <v>0</v>
      </c>
      <c r="V46" s="56">
        <v>0</v>
      </c>
      <c r="W46" s="57">
        <v>0</v>
      </c>
      <c r="X46" s="59">
        <v>25742.376</v>
      </c>
      <c r="Y46" s="56">
        <v>14.881</v>
      </c>
      <c r="Z46" s="56">
        <v>172988.2131577179</v>
      </c>
      <c r="AA46" s="56">
        <v>14.881</v>
      </c>
      <c r="AB46" s="56">
        <v>0</v>
      </c>
      <c r="AC46" s="56">
        <v>0</v>
      </c>
      <c r="AD46" s="56">
        <v>0</v>
      </c>
      <c r="AE46" s="56">
        <v>14.881</v>
      </c>
      <c r="AF46" s="56">
        <v>14.881</v>
      </c>
    </row>
    <row r="47" spans="1:32" ht="20.5" customHeight="1" x14ac:dyDescent="0.2">
      <c r="A47" s="26" t="s">
        <v>1998</v>
      </c>
      <c r="B47" s="3">
        <v>2210</v>
      </c>
      <c r="C47" s="3" t="s">
        <v>1477</v>
      </c>
      <c r="D47" s="14">
        <v>25354.621999999999</v>
      </c>
      <c r="E47" s="13">
        <v>6197.5969999999998</v>
      </c>
      <c r="F47" s="11">
        <v>-850.518333333334</v>
      </c>
      <c r="G47" s="16">
        <v>7048.1153333333341</v>
      </c>
      <c r="H47" s="11">
        <v>0</v>
      </c>
      <c r="I47" s="11">
        <v>0</v>
      </c>
      <c r="J47" s="11"/>
      <c r="K47" s="15">
        <v>24.443657649481029</v>
      </c>
      <c r="L47" s="49">
        <v>-3.3544902910930166E-2</v>
      </c>
      <c r="M47" s="52">
        <v>1</v>
      </c>
      <c r="N47" s="49">
        <v>0.27798147940574047</v>
      </c>
      <c r="O47" s="49">
        <v>0</v>
      </c>
      <c r="P47" s="52">
        <v>2</v>
      </c>
      <c r="Q47" s="49">
        <v>0</v>
      </c>
      <c r="R47" s="52">
        <v>2</v>
      </c>
      <c r="S47" s="49">
        <v>0</v>
      </c>
      <c r="T47" s="49">
        <v>0.24443657649481029</v>
      </c>
      <c r="U47" s="56">
        <v>0</v>
      </c>
      <c r="V47" s="56">
        <v>0</v>
      </c>
      <c r="W47" s="57">
        <v>0</v>
      </c>
      <c r="X47" s="59">
        <v>25354.621999999999</v>
      </c>
      <c r="Y47" s="56">
        <v>15.696</v>
      </c>
      <c r="Z47" s="56">
        <v>161535.56320081549</v>
      </c>
      <c r="AA47" s="56">
        <v>15.695999999999998</v>
      </c>
      <c r="AB47" s="56">
        <v>0</v>
      </c>
      <c r="AC47" s="56">
        <v>0</v>
      </c>
      <c r="AD47" s="56">
        <v>0</v>
      </c>
      <c r="AE47" s="56">
        <v>15.695999999999998</v>
      </c>
      <c r="AF47" s="56">
        <v>15.695999999999998</v>
      </c>
    </row>
    <row r="48" spans="1:32" ht="20.5" customHeight="1" x14ac:dyDescent="0.2">
      <c r="A48" s="26" t="s">
        <v>1933</v>
      </c>
      <c r="B48" s="3">
        <v>170</v>
      </c>
      <c r="C48" s="3" t="s">
        <v>1168</v>
      </c>
      <c r="D48" s="14">
        <v>25117.655999999999</v>
      </c>
      <c r="E48" s="13">
        <v>209.75899999999999</v>
      </c>
      <c r="F48" s="11">
        <v>207.91</v>
      </c>
      <c r="G48" s="16">
        <v>1.849</v>
      </c>
      <c r="H48" s="11">
        <v>0</v>
      </c>
      <c r="I48" s="11">
        <v>0</v>
      </c>
      <c r="J48" s="11"/>
      <c r="K48" s="15">
        <v>0.83510579171878141</v>
      </c>
      <c r="L48" s="49">
        <v>8.2774443602539986E-3</v>
      </c>
      <c r="M48" s="52">
        <v>1</v>
      </c>
      <c r="N48" s="49">
        <v>7.3613556933815798E-5</v>
      </c>
      <c r="O48" s="49">
        <v>0</v>
      </c>
      <c r="P48" s="52">
        <v>2</v>
      </c>
      <c r="Q48" s="49">
        <v>0</v>
      </c>
      <c r="R48" s="52">
        <v>2</v>
      </c>
      <c r="S48" s="49">
        <v>0</v>
      </c>
      <c r="T48" s="49">
        <v>8.3510579171878138E-3</v>
      </c>
      <c r="U48" s="56">
        <v>0</v>
      </c>
      <c r="V48" s="56">
        <v>0</v>
      </c>
      <c r="W48" s="57">
        <v>0</v>
      </c>
      <c r="X48" s="59">
        <v>25117.655999999999</v>
      </c>
      <c r="Y48" s="56">
        <v>21.154</v>
      </c>
      <c r="Z48" s="56">
        <v>118737.14663893353</v>
      </c>
      <c r="AA48" s="56">
        <v>21.154000000000003</v>
      </c>
      <c r="AB48" s="56">
        <v>0</v>
      </c>
      <c r="AC48" s="56">
        <v>0</v>
      </c>
      <c r="AD48" s="56">
        <v>0</v>
      </c>
      <c r="AE48" s="56">
        <v>21.154000000000003</v>
      </c>
      <c r="AF48" s="56">
        <v>21.154000000000003</v>
      </c>
    </row>
    <row r="49" spans="1:32" ht="20.5" customHeight="1" x14ac:dyDescent="0.2">
      <c r="A49" s="26" t="s">
        <v>1709</v>
      </c>
      <c r="B49" s="3">
        <v>415</v>
      </c>
      <c r="C49" s="3" t="s">
        <v>81</v>
      </c>
      <c r="D49" s="14">
        <v>24256.626</v>
      </c>
      <c r="E49" s="13">
        <v>361.72</v>
      </c>
      <c r="F49" s="11">
        <v>283.709</v>
      </c>
      <c r="G49" s="16">
        <v>78.010999999999996</v>
      </c>
      <c r="H49" s="11">
        <v>0</v>
      </c>
      <c r="I49" s="11">
        <v>0</v>
      </c>
      <c r="J49" s="11"/>
      <c r="K49" s="15">
        <v>1.4912214089461577</v>
      </c>
      <c r="L49" s="49">
        <v>1.1696144385455751E-2</v>
      </c>
      <c r="M49" s="52">
        <v>1</v>
      </c>
      <c r="N49" s="49">
        <v>3.2160697040058248E-3</v>
      </c>
      <c r="O49" s="49">
        <v>0</v>
      </c>
      <c r="P49" s="52">
        <v>2</v>
      </c>
      <c r="Q49" s="49">
        <v>0</v>
      </c>
      <c r="R49" s="52">
        <v>2</v>
      </c>
      <c r="S49" s="49">
        <v>0</v>
      </c>
      <c r="T49" s="49">
        <v>1.4912214089461577E-2</v>
      </c>
      <c r="U49" s="56">
        <v>0</v>
      </c>
      <c r="V49" s="56">
        <v>0</v>
      </c>
      <c r="W49" s="57">
        <v>0</v>
      </c>
      <c r="X49" s="59">
        <v>24256.626</v>
      </c>
      <c r="Y49" s="56">
        <v>32.31</v>
      </c>
      <c r="Z49" s="56">
        <v>75074.670380687094</v>
      </c>
      <c r="AA49" s="56">
        <v>32.31</v>
      </c>
      <c r="AB49" s="56">
        <v>0</v>
      </c>
      <c r="AC49" s="56">
        <v>0</v>
      </c>
      <c r="AD49" s="56">
        <v>0</v>
      </c>
      <c r="AE49" s="56">
        <v>32.31</v>
      </c>
      <c r="AF49" s="56">
        <v>32.31</v>
      </c>
    </row>
    <row r="50" spans="1:32" ht="20.5" customHeight="1" x14ac:dyDescent="0.2">
      <c r="A50" s="26" t="s">
        <v>2032</v>
      </c>
      <c r="B50" s="3">
        <v>3465</v>
      </c>
      <c r="C50" s="3" t="s">
        <v>1637</v>
      </c>
      <c r="D50" s="14">
        <v>22480.194</v>
      </c>
      <c r="E50" s="13">
        <v>130.267</v>
      </c>
      <c r="F50" s="11">
        <v>130.267</v>
      </c>
      <c r="G50" s="16">
        <v>0</v>
      </c>
      <c r="H50" s="11">
        <v>0</v>
      </c>
      <c r="I50" s="11">
        <v>0</v>
      </c>
      <c r="J50" s="11"/>
      <c r="K50" s="15">
        <v>0.57947453656316317</v>
      </c>
      <c r="L50" s="49">
        <v>5.7947453656316313E-3</v>
      </c>
      <c r="M50" s="52">
        <v>1</v>
      </c>
      <c r="N50" s="49">
        <v>0</v>
      </c>
      <c r="O50" s="49">
        <v>0</v>
      </c>
      <c r="P50" s="52">
        <v>2</v>
      </c>
      <c r="Q50" s="49">
        <v>0</v>
      </c>
      <c r="R50" s="52">
        <v>2</v>
      </c>
      <c r="S50" s="49">
        <v>0</v>
      </c>
      <c r="T50" s="49">
        <v>5.7947453656316313E-3</v>
      </c>
      <c r="U50" s="56">
        <v>0</v>
      </c>
      <c r="V50" s="56">
        <v>0</v>
      </c>
      <c r="W50" s="57">
        <v>0</v>
      </c>
      <c r="X50" s="59">
        <v>22480.194</v>
      </c>
      <c r="Y50" s="56">
        <v>145.21299999999999</v>
      </c>
      <c r="Z50" s="56">
        <v>15480.841246995793</v>
      </c>
      <c r="AA50" s="56">
        <v>145.21299999999999</v>
      </c>
      <c r="AB50" s="56">
        <v>0</v>
      </c>
      <c r="AC50" s="56">
        <v>0</v>
      </c>
      <c r="AD50" s="56">
        <v>0</v>
      </c>
      <c r="AE50" s="56">
        <v>145.21299999999999</v>
      </c>
      <c r="AF50" s="56">
        <v>145.21299999999999</v>
      </c>
    </row>
    <row r="51" spans="1:32" ht="20.5" customHeight="1" x14ac:dyDescent="0.2">
      <c r="A51" s="26" t="s">
        <v>2030</v>
      </c>
      <c r="B51" s="3">
        <v>2998</v>
      </c>
      <c r="C51" s="3" t="s">
        <v>1628</v>
      </c>
      <c r="D51" s="14">
        <v>21856.274000000001</v>
      </c>
      <c r="E51" s="13">
        <v>2526.5659999999998</v>
      </c>
      <c r="F51" s="11">
        <v>1860.7293333333332</v>
      </c>
      <c r="G51" s="16">
        <v>543.37666666666678</v>
      </c>
      <c r="H51" s="11">
        <v>122.46</v>
      </c>
      <c r="I51" s="11">
        <v>0</v>
      </c>
      <c r="J51" s="11"/>
      <c r="K51" s="15">
        <v>11.559911812965009</v>
      </c>
      <c r="L51" s="49">
        <v>8.5134791654484801E-2</v>
      </c>
      <c r="M51" s="52">
        <v>1</v>
      </c>
      <c r="N51" s="49">
        <v>2.4861358649999846E-2</v>
      </c>
      <c r="O51" s="49">
        <v>5.6029678251654415E-3</v>
      </c>
      <c r="P51" s="52">
        <v>2</v>
      </c>
      <c r="Q51" s="49">
        <v>0</v>
      </c>
      <c r="R51" s="52">
        <v>2</v>
      </c>
      <c r="S51" s="49">
        <v>0</v>
      </c>
      <c r="T51" s="49">
        <v>0.11559911812965008</v>
      </c>
      <c r="U51" s="56">
        <v>0</v>
      </c>
      <c r="V51" s="56">
        <v>0</v>
      </c>
      <c r="W51" s="57">
        <v>0</v>
      </c>
      <c r="X51" s="59">
        <v>21856.274000000001</v>
      </c>
      <c r="Y51" s="56">
        <v>14.087999999999999</v>
      </c>
      <c r="Z51" s="56">
        <v>155141.07041453719</v>
      </c>
      <c r="AA51" s="56">
        <v>14.088000000000001</v>
      </c>
      <c r="AB51" s="56">
        <v>0</v>
      </c>
      <c r="AC51" s="56">
        <v>0</v>
      </c>
      <c r="AD51" s="56">
        <v>0</v>
      </c>
      <c r="AE51" s="56">
        <v>14.088000000000001</v>
      </c>
      <c r="AF51" s="56">
        <v>14.088000000000001</v>
      </c>
    </row>
    <row r="52" spans="1:32" ht="20.5" customHeight="1" x14ac:dyDescent="0.2">
      <c r="A52" s="26" t="s">
        <v>1708</v>
      </c>
      <c r="B52" s="3">
        <v>2879</v>
      </c>
      <c r="C52" s="3" t="s">
        <v>76</v>
      </c>
      <c r="D52" s="14">
        <v>20618.205999999998</v>
      </c>
      <c r="E52" s="13">
        <v>11200.073</v>
      </c>
      <c r="F52" s="11">
        <v>1870.5626666666665</v>
      </c>
      <c r="G52" s="16">
        <v>3426.1633333333334</v>
      </c>
      <c r="H52" s="11">
        <v>0</v>
      </c>
      <c r="I52" s="11">
        <v>5903.3469999999998</v>
      </c>
      <c r="J52" s="11"/>
      <c r="K52" s="15">
        <v>54.321278000617525</v>
      </c>
      <c r="L52" s="49">
        <v>9.0723832454999556E-2</v>
      </c>
      <c r="M52" s="52">
        <v>1</v>
      </c>
      <c r="N52" s="49">
        <v>0.1661717480819298</v>
      </c>
      <c r="O52" s="49">
        <v>0</v>
      </c>
      <c r="P52" s="52">
        <v>2</v>
      </c>
      <c r="Q52" s="49">
        <v>0.28631719946924578</v>
      </c>
      <c r="R52" s="52">
        <v>3</v>
      </c>
      <c r="S52" s="49">
        <v>0</v>
      </c>
      <c r="T52" s="49">
        <v>0.54321278000617523</v>
      </c>
      <c r="U52" s="56">
        <v>1</v>
      </c>
      <c r="V52" s="56">
        <v>1</v>
      </c>
      <c r="W52" s="57">
        <v>16715.370666666669</v>
      </c>
      <c r="X52" s="59">
        <v>37333.576666666668</v>
      </c>
      <c r="Y52" s="56">
        <v>17.940999999999999</v>
      </c>
      <c r="Z52" s="56">
        <v>114922.27857978932</v>
      </c>
      <c r="AA52" s="56">
        <v>13.577519513909207</v>
      </c>
      <c r="AB52" s="56">
        <v>-4.3634804860907916</v>
      </c>
      <c r="AC52" s="56">
        <v>0</v>
      </c>
      <c r="AD52" s="56">
        <v>0</v>
      </c>
      <c r="AE52" s="56">
        <v>17.940999999999999</v>
      </c>
      <c r="AF52" s="56">
        <v>17.940999999999999</v>
      </c>
    </row>
    <row r="53" spans="1:32" ht="20.5" customHeight="1" x14ac:dyDescent="0.2">
      <c r="A53" s="26" t="s">
        <v>2006</v>
      </c>
      <c r="B53" s="3">
        <v>429</v>
      </c>
      <c r="C53" s="3" t="s">
        <v>1515</v>
      </c>
      <c r="D53" s="14">
        <v>20572.977999999999</v>
      </c>
      <c r="E53" s="13">
        <v>10391.052333333333</v>
      </c>
      <c r="F53" s="11">
        <v>5928.7479999999996</v>
      </c>
      <c r="G53" s="16">
        <v>2185.3389999999999</v>
      </c>
      <c r="H53" s="11">
        <v>0</v>
      </c>
      <c r="I53" s="11">
        <v>2276.9653333333335</v>
      </c>
      <c r="J53" s="11"/>
      <c r="K53" s="15">
        <v>50.508255699944527</v>
      </c>
      <c r="L53" s="49">
        <v>0.28818132212069636</v>
      </c>
      <c r="M53" s="52">
        <v>3</v>
      </c>
      <c r="N53" s="49">
        <v>0.10622375623013838</v>
      </c>
      <c r="O53" s="49">
        <v>0</v>
      </c>
      <c r="P53" s="52">
        <v>2</v>
      </c>
      <c r="Q53" s="49">
        <v>0.11067747864861051</v>
      </c>
      <c r="R53" s="52">
        <v>3</v>
      </c>
      <c r="S53" s="49">
        <v>0</v>
      </c>
      <c r="T53" s="49">
        <v>0.50508255699944526</v>
      </c>
      <c r="U53" s="56">
        <v>1</v>
      </c>
      <c r="V53" s="56">
        <v>1</v>
      </c>
      <c r="W53" s="57">
        <v>14063.863111111114</v>
      </c>
      <c r="X53" s="59">
        <v>34636.841111111113</v>
      </c>
      <c r="Y53" s="56">
        <v>12.031000000000001</v>
      </c>
      <c r="Z53" s="56">
        <v>170999.73402044718</v>
      </c>
      <c r="AA53" s="56">
        <v>9.5636517567396719</v>
      </c>
      <c r="AB53" s="56">
        <v>-2.4673482432603286</v>
      </c>
      <c r="AC53" s="56">
        <v>0</v>
      </c>
      <c r="AD53" s="56">
        <v>14063.863111111114</v>
      </c>
      <c r="AE53" s="56">
        <v>12.030999999999999</v>
      </c>
      <c r="AF53" s="56">
        <v>20.255494144201087</v>
      </c>
    </row>
    <row r="54" spans="1:32" ht="20.5" customHeight="1" x14ac:dyDescent="0.2">
      <c r="A54" s="26" t="s">
        <v>1876</v>
      </c>
      <c r="B54" s="3">
        <v>3340</v>
      </c>
      <c r="C54" s="3" t="s">
        <v>899</v>
      </c>
      <c r="D54" s="14">
        <v>20498.543000000001</v>
      </c>
      <c r="E54" s="13">
        <v>431.142</v>
      </c>
      <c r="F54" s="11">
        <v>430.642</v>
      </c>
      <c r="G54" s="16">
        <v>0</v>
      </c>
      <c r="H54" s="11">
        <v>0</v>
      </c>
      <c r="I54" s="11">
        <v>0.5</v>
      </c>
      <c r="J54" s="11"/>
      <c r="K54" s="15">
        <v>2.1032811941804836</v>
      </c>
      <c r="L54" s="49">
        <v>2.1008419964287216E-2</v>
      </c>
      <c r="M54" s="52">
        <v>1</v>
      </c>
      <c r="N54" s="49">
        <v>0</v>
      </c>
      <c r="O54" s="49">
        <v>0</v>
      </c>
      <c r="P54" s="52">
        <v>2</v>
      </c>
      <c r="Q54" s="49">
        <v>2.4391977517621617E-5</v>
      </c>
      <c r="R54" s="52">
        <v>2</v>
      </c>
      <c r="S54" s="49">
        <v>0</v>
      </c>
      <c r="T54" s="49">
        <v>2.1032811941804837E-2</v>
      </c>
      <c r="U54" s="56">
        <v>0</v>
      </c>
      <c r="V54" s="56">
        <v>0</v>
      </c>
      <c r="W54" s="57">
        <v>0</v>
      </c>
      <c r="X54" s="59">
        <v>20498.543000000001</v>
      </c>
      <c r="Y54" s="56">
        <v>13.44</v>
      </c>
      <c r="Z54" s="56">
        <v>152518.9211309524</v>
      </c>
      <c r="AA54" s="56">
        <v>13.44</v>
      </c>
      <c r="AB54" s="56">
        <v>0</v>
      </c>
      <c r="AC54" s="56">
        <v>0</v>
      </c>
      <c r="AD54" s="56">
        <v>0</v>
      </c>
      <c r="AE54" s="56">
        <v>13.44</v>
      </c>
      <c r="AF54" s="56">
        <v>13.44</v>
      </c>
    </row>
    <row r="55" spans="1:32" ht="20.5" customHeight="1" x14ac:dyDescent="0.2">
      <c r="A55" s="26" t="s">
        <v>1718</v>
      </c>
      <c r="B55" s="3">
        <v>3475</v>
      </c>
      <c r="C55" s="3" t="s">
        <v>129</v>
      </c>
      <c r="D55" s="14">
        <v>19634.254000000001</v>
      </c>
      <c r="E55" s="13">
        <v>26.684000000000001</v>
      </c>
      <c r="F55" s="11">
        <v>26.684000000000001</v>
      </c>
      <c r="G55" s="16">
        <v>0</v>
      </c>
      <c r="H55" s="11">
        <v>0</v>
      </c>
      <c r="I55" s="11">
        <v>0</v>
      </c>
      <c r="J55" s="11"/>
      <c r="K55" s="15">
        <v>0.13590534175629998</v>
      </c>
      <c r="L55" s="49">
        <v>1.3590534175629998E-3</v>
      </c>
      <c r="M55" s="52">
        <v>1</v>
      </c>
      <c r="N55" s="49">
        <v>0</v>
      </c>
      <c r="O55" s="49">
        <v>0</v>
      </c>
      <c r="P55" s="52">
        <v>2</v>
      </c>
      <c r="Q55" s="49">
        <v>0</v>
      </c>
      <c r="R55" s="52">
        <v>2</v>
      </c>
      <c r="S55" s="49">
        <v>0</v>
      </c>
      <c r="T55" s="49">
        <v>1.3590534175629998E-3</v>
      </c>
      <c r="U55" s="56">
        <v>0</v>
      </c>
      <c r="V55" s="56">
        <v>0</v>
      </c>
      <c r="W55" s="57">
        <v>0</v>
      </c>
      <c r="X55" s="59">
        <v>19634.254000000001</v>
      </c>
      <c r="Y55" s="56">
        <v>35.576000000000001</v>
      </c>
      <c r="Z55" s="56">
        <v>55189.605351922641</v>
      </c>
      <c r="AA55" s="56">
        <v>35.576000000000008</v>
      </c>
      <c r="AB55" s="56">
        <v>0</v>
      </c>
      <c r="AC55" s="56">
        <v>0</v>
      </c>
      <c r="AD55" s="56">
        <v>0</v>
      </c>
      <c r="AE55" s="56">
        <v>35.576000000000008</v>
      </c>
      <c r="AF55" s="56">
        <v>35.576000000000008</v>
      </c>
    </row>
    <row r="56" spans="1:32" ht="20.5" customHeight="1" x14ac:dyDescent="0.2">
      <c r="A56" s="26" t="s">
        <v>1935</v>
      </c>
      <c r="B56" s="3">
        <v>3073</v>
      </c>
      <c r="C56" s="3" t="s">
        <v>1177</v>
      </c>
      <c r="D56" s="14">
        <v>19456.716</v>
      </c>
      <c r="E56" s="13">
        <v>1967.518</v>
      </c>
      <c r="F56" s="11">
        <v>1258.4190000000001</v>
      </c>
      <c r="G56" s="16">
        <v>709.09900000000005</v>
      </c>
      <c r="H56" s="11">
        <v>0</v>
      </c>
      <c r="I56" s="11">
        <v>0</v>
      </c>
      <c r="J56" s="11"/>
      <c r="K56" s="15">
        <v>10.112282052120204</v>
      </c>
      <c r="L56" s="49">
        <v>6.4677872668748415E-2</v>
      </c>
      <c r="M56" s="52">
        <v>1</v>
      </c>
      <c r="N56" s="49">
        <v>3.644494785245362E-2</v>
      </c>
      <c r="O56" s="49">
        <v>0</v>
      </c>
      <c r="P56" s="52">
        <v>2</v>
      </c>
      <c r="Q56" s="49">
        <v>0</v>
      </c>
      <c r="R56" s="52">
        <v>2</v>
      </c>
      <c r="S56" s="49">
        <v>0</v>
      </c>
      <c r="T56" s="49">
        <v>0.10112282052120204</v>
      </c>
      <c r="U56" s="56">
        <v>0</v>
      </c>
      <c r="V56" s="56">
        <v>0</v>
      </c>
      <c r="W56" s="57">
        <v>0</v>
      </c>
      <c r="X56" s="59">
        <v>19456.716</v>
      </c>
      <c r="Y56" s="56">
        <v>15.43</v>
      </c>
      <c r="Z56" s="56">
        <v>126096.66882696048</v>
      </c>
      <c r="AA56" s="56">
        <v>15.43</v>
      </c>
      <c r="AB56" s="56">
        <v>0</v>
      </c>
      <c r="AC56" s="56">
        <v>0</v>
      </c>
      <c r="AD56" s="56">
        <v>0</v>
      </c>
      <c r="AE56" s="56">
        <v>15.43</v>
      </c>
      <c r="AF56" s="56">
        <v>15.43</v>
      </c>
    </row>
    <row r="57" spans="1:32" ht="20.5" customHeight="1" x14ac:dyDescent="0.2">
      <c r="A57" s="26" t="s">
        <v>1986</v>
      </c>
      <c r="B57" s="3">
        <v>2304</v>
      </c>
      <c r="C57" s="3" t="s">
        <v>1420</v>
      </c>
      <c r="D57" s="14">
        <v>19454.073</v>
      </c>
      <c r="E57" s="13">
        <v>1750.088</v>
      </c>
      <c r="F57" s="11">
        <v>1280.0663333333332</v>
      </c>
      <c r="G57" s="16">
        <v>470.0216666666667</v>
      </c>
      <c r="H57" s="11">
        <v>0</v>
      </c>
      <c r="I57" s="11">
        <v>0</v>
      </c>
      <c r="J57" s="11"/>
      <c r="K57" s="15">
        <v>8.9959979074818932</v>
      </c>
      <c r="L57" s="49">
        <v>6.5799400122192056E-2</v>
      </c>
      <c r="M57" s="52">
        <v>1</v>
      </c>
      <c r="N57" s="49">
        <v>2.4160578952626872E-2</v>
      </c>
      <c r="O57" s="49">
        <v>0</v>
      </c>
      <c r="P57" s="52">
        <v>2</v>
      </c>
      <c r="Q57" s="49">
        <v>0</v>
      </c>
      <c r="R57" s="52">
        <v>2</v>
      </c>
      <c r="S57" s="49">
        <v>0</v>
      </c>
      <c r="T57" s="49">
        <v>8.9959979074818924E-2</v>
      </c>
      <c r="U57" s="56">
        <v>0</v>
      </c>
      <c r="V57" s="56">
        <v>0</v>
      </c>
      <c r="W57" s="57">
        <v>0</v>
      </c>
      <c r="X57" s="59">
        <v>19454.073</v>
      </c>
      <c r="Y57" s="56">
        <v>23.468</v>
      </c>
      <c r="Z57" s="56">
        <v>82896.169251747066</v>
      </c>
      <c r="AA57" s="56">
        <v>23.468</v>
      </c>
      <c r="AB57" s="56">
        <v>0</v>
      </c>
      <c r="AC57" s="56">
        <v>0</v>
      </c>
      <c r="AD57" s="56">
        <v>0</v>
      </c>
      <c r="AE57" s="56">
        <v>23.468</v>
      </c>
      <c r="AF57" s="56">
        <v>23.468</v>
      </c>
    </row>
    <row r="58" spans="1:32" ht="20.5" customHeight="1" x14ac:dyDescent="0.2">
      <c r="A58" s="26" t="s">
        <v>1863</v>
      </c>
      <c r="B58" s="3">
        <v>2443</v>
      </c>
      <c r="C58" s="3" t="s">
        <v>836</v>
      </c>
      <c r="D58" s="14">
        <v>19293.84</v>
      </c>
      <c r="E58" s="13">
        <v>8830.2240000000002</v>
      </c>
      <c r="F58" s="11">
        <v>153.40799999999999</v>
      </c>
      <c r="G58" s="16">
        <v>68.563999999999993</v>
      </c>
      <c r="H58" s="11">
        <v>0</v>
      </c>
      <c r="I58" s="11">
        <v>8608.2520000000004</v>
      </c>
      <c r="J58" s="11"/>
      <c r="K58" s="15">
        <v>45.767063477254915</v>
      </c>
      <c r="L58" s="49">
        <v>7.9511388090706663E-3</v>
      </c>
      <c r="M58" s="52">
        <v>1</v>
      </c>
      <c r="N58" s="49">
        <v>3.5536730894420183E-3</v>
      </c>
      <c r="O58" s="49">
        <v>0</v>
      </c>
      <c r="P58" s="52">
        <v>2</v>
      </c>
      <c r="Q58" s="49">
        <v>0.4461658228740365</v>
      </c>
      <c r="R58" s="52">
        <v>3</v>
      </c>
      <c r="S58" s="49">
        <v>0</v>
      </c>
      <c r="T58" s="49">
        <v>0.45767063477254916</v>
      </c>
      <c r="U58" s="56">
        <v>1</v>
      </c>
      <c r="V58" s="56">
        <v>1</v>
      </c>
      <c r="W58" s="57">
        <v>10140.240000000002</v>
      </c>
      <c r="X58" s="59">
        <v>29434.080000000002</v>
      </c>
      <c r="Y58" s="56">
        <v>24.617000000000001</v>
      </c>
      <c r="Z58" s="56">
        <v>78376.081569646994</v>
      </c>
      <c r="AA58" s="56">
        <v>20.735621983804158</v>
      </c>
      <c r="AB58" s="56">
        <v>-3.8813780161958427</v>
      </c>
      <c r="AC58" s="56">
        <v>0</v>
      </c>
      <c r="AD58" s="56">
        <v>0</v>
      </c>
      <c r="AE58" s="56">
        <v>24.617000000000001</v>
      </c>
      <c r="AF58" s="56">
        <v>24.617000000000001</v>
      </c>
    </row>
    <row r="59" spans="1:32" ht="20.5" customHeight="1" x14ac:dyDescent="0.2">
      <c r="A59" s="26" t="s">
        <v>1809</v>
      </c>
      <c r="B59" s="3">
        <v>918</v>
      </c>
      <c r="C59" s="3" t="s">
        <v>575</v>
      </c>
      <c r="D59" s="14">
        <v>19210.284</v>
      </c>
      <c r="E59" s="13">
        <v>2148.9883333333332</v>
      </c>
      <c r="F59" s="11">
        <v>1956.2909999999999</v>
      </c>
      <c r="G59" s="16">
        <v>188.36199999999999</v>
      </c>
      <c r="H59" s="11">
        <v>4.3353333333333328</v>
      </c>
      <c r="I59" s="11">
        <v>0</v>
      </c>
      <c r="J59" s="11"/>
      <c r="K59" s="15">
        <v>11.186655716976039</v>
      </c>
      <c r="L59" s="49">
        <v>0.10183561055109856</v>
      </c>
      <c r="M59" s="52">
        <v>3</v>
      </c>
      <c r="N59" s="49">
        <v>9.8052688861861702E-3</v>
      </c>
      <c r="O59" s="49">
        <v>2.2567773247565381E-4</v>
      </c>
      <c r="P59" s="52">
        <v>2</v>
      </c>
      <c r="Q59" s="49">
        <v>0</v>
      </c>
      <c r="R59" s="52">
        <v>2</v>
      </c>
      <c r="S59" s="49">
        <v>0</v>
      </c>
      <c r="T59" s="49">
        <v>0.11186655716976039</v>
      </c>
      <c r="U59" s="56">
        <v>0</v>
      </c>
      <c r="V59" s="56">
        <v>0</v>
      </c>
      <c r="W59" s="57">
        <v>0</v>
      </c>
      <c r="X59" s="59">
        <v>19210.284</v>
      </c>
      <c r="Y59" s="56">
        <v>32.540999999999997</v>
      </c>
      <c r="Z59" s="56">
        <v>59034.092375772103</v>
      </c>
      <c r="AA59" s="56">
        <v>32.540999999999997</v>
      </c>
      <c r="AB59" s="56">
        <v>0</v>
      </c>
      <c r="AC59" s="56">
        <v>0</v>
      </c>
      <c r="AD59" s="56">
        <v>0</v>
      </c>
      <c r="AE59" s="56">
        <v>32.540999999999997</v>
      </c>
      <c r="AF59" s="56">
        <v>32.540999999999997</v>
      </c>
    </row>
    <row r="60" spans="1:32" ht="20.5" customHeight="1" x14ac:dyDescent="0.2">
      <c r="A60" s="26" t="s">
        <v>1976</v>
      </c>
      <c r="B60" s="3">
        <v>554</v>
      </c>
      <c r="C60" s="3" t="s">
        <v>1375</v>
      </c>
      <c r="D60" s="14">
        <v>19144.508000000002</v>
      </c>
      <c r="E60" s="13">
        <v>1699.44</v>
      </c>
      <c r="F60" s="11">
        <v>381.95699999999999</v>
      </c>
      <c r="G60" s="16">
        <v>1315.0989999999999</v>
      </c>
      <c r="H60" s="11">
        <v>0</v>
      </c>
      <c r="I60" s="11">
        <v>2.3839999999999999</v>
      </c>
      <c r="J60" s="11"/>
      <c r="K60" s="15">
        <v>8.8769061080075797</v>
      </c>
      <c r="L60" s="49">
        <v>1.9951257039355619E-2</v>
      </c>
      <c r="M60" s="52">
        <v>1</v>
      </c>
      <c r="N60" s="49">
        <v>6.8693277466310432E-2</v>
      </c>
      <c r="O60" s="49">
        <v>0</v>
      </c>
      <c r="P60" s="52">
        <v>2</v>
      </c>
      <c r="Q60" s="49">
        <v>1.2452657440974716E-4</v>
      </c>
      <c r="R60" s="52">
        <v>2</v>
      </c>
      <c r="S60" s="49">
        <v>0</v>
      </c>
      <c r="T60" s="49">
        <v>8.8769061080075803E-2</v>
      </c>
      <c r="U60" s="56">
        <v>0</v>
      </c>
      <c r="V60" s="56">
        <v>0</v>
      </c>
      <c r="W60" s="57">
        <v>0</v>
      </c>
      <c r="X60" s="59">
        <v>19144.508000000002</v>
      </c>
      <c r="Y60" s="56">
        <v>28.548999999999999</v>
      </c>
      <c r="Z60" s="56">
        <v>67058.418858804158</v>
      </c>
      <c r="AA60" s="56">
        <v>28.549000000000007</v>
      </c>
      <c r="AB60" s="56">
        <v>0</v>
      </c>
      <c r="AC60" s="56">
        <v>0</v>
      </c>
      <c r="AD60" s="56">
        <v>0</v>
      </c>
      <c r="AE60" s="56">
        <v>28.549000000000007</v>
      </c>
      <c r="AF60" s="56">
        <v>28.549000000000007</v>
      </c>
    </row>
    <row r="61" spans="1:32" ht="20.5" customHeight="1" x14ac:dyDescent="0.2">
      <c r="A61" s="26" t="s">
        <v>1864</v>
      </c>
      <c r="B61" s="3">
        <v>3337</v>
      </c>
      <c r="C61" s="3" t="s">
        <v>840</v>
      </c>
      <c r="D61" s="14">
        <v>18619.651000000002</v>
      </c>
      <c r="E61" s="13">
        <v>13.769</v>
      </c>
      <c r="F61" s="11">
        <v>13.769</v>
      </c>
      <c r="G61" s="16">
        <v>0</v>
      </c>
      <c r="H61" s="11">
        <v>0</v>
      </c>
      <c r="I61" s="11">
        <v>0</v>
      </c>
      <c r="J61" s="11"/>
      <c r="K61" s="15">
        <v>7.3948754463765184E-2</v>
      </c>
      <c r="L61" s="49">
        <v>7.3948754463765186E-4</v>
      </c>
      <c r="M61" s="52">
        <v>1</v>
      </c>
      <c r="N61" s="49">
        <v>0</v>
      </c>
      <c r="O61" s="49">
        <v>0</v>
      </c>
      <c r="P61" s="52">
        <v>2</v>
      </c>
      <c r="Q61" s="49">
        <v>0</v>
      </c>
      <c r="R61" s="52">
        <v>2</v>
      </c>
      <c r="S61" s="49">
        <v>0</v>
      </c>
      <c r="T61" s="49">
        <v>7.3948754463765186E-4</v>
      </c>
      <c r="U61" s="56">
        <v>0</v>
      </c>
      <c r="V61" s="56">
        <v>0</v>
      </c>
      <c r="W61" s="57">
        <v>0</v>
      </c>
      <c r="X61" s="59">
        <v>18619.651000000002</v>
      </c>
      <c r="Y61" s="56">
        <v>60.104999999999997</v>
      </c>
      <c r="Z61" s="56">
        <v>30978.539223026375</v>
      </c>
      <c r="AA61" s="56">
        <v>60.104999999999997</v>
      </c>
      <c r="AB61" s="56">
        <v>0</v>
      </c>
      <c r="AC61" s="56">
        <v>0</v>
      </c>
      <c r="AD61" s="56">
        <v>0</v>
      </c>
      <c r="AE61" s="56">
        <v>60.104999999999997</v>
      </c>
      <c r="AF61" s="56">
        <v>60.104999999999997</v>
      </c>
    </row>
    <row r="62" spans="1:32" ht="20.5" customHeight="1" x14ac:dyDescent="0.2">
      <c r="A62" s="26" t="s">
        <v>1856</v>
      </c>
      <c r="B62" s="3">
        <v>2707</v>
      </c>
      <c r="C62" s="3" t="s">
        <v>801</v>
      </c>
      <c r="D62" s="14">
        <v>18485.752</v>
      </c>
      <c r="E62" s="13">
        <v>2025.9060000000002</v>
      </c>
      <c r="F62" s="11">
        <v>85.355999999999995</v>
      </c>
      <c r="G62" s="16">
        <v>490.31400000000002</v>
      </c>
      <c r="H62" s="11">
        <v>1450.2360000000001</v>
      </c>
      <c r="I62" s="11">
        <v>0</v>
      </c>
      <c r="J62" s="11"/>
      <c r="K62" s="15">
        <v>10.959283668849395</v>
      </c>
      <c r="L62" s="49">
        <v>4.6173939799690053E-3</v>
      </c>
      <c r="M62" s="52">
        <v>1</v>
      </c>
      <c r="N62" s="49">
        <v>2.652388715373873E-2</v>
      </c>
      <c r="O62" s="49">
        <v>7.8451555554786195E-2</v>
      </c>
      <c r="P62" s="52">
        <v>2</v>
      </c>
      <c r="Q62" s="49">
        <v>0</v>
      </c>
      <c r="R62" s="52">
        <v>2</v>
      </c>
      <c r="S62" s="49">
        <v>0</v>
      </c>
      <c r="T62" s="49">
        <v>0.10959283668849394</v>
      </c>
      <c r="U62" s="56">
        <v>0</v>
      </c>
      <c r="V62" s="56">
        <v>0</v>
      </c>
      <c r="W62" s="57">
        <v>0</v>
      </c>
      <c r="X62" s="59">
        <v>18485.752</v>
      </c>
      <c r="Y62" s="56">
        <v>15.981</v>
      </c>
      <c r="Z62" s="56">
        <v>115673.31205806896</v>
      </c>
      <c r="AA62" s="56">
        <v>15.981</v>
      </c>
      <c r="AB62" s="56">
        <v>0</v>
      </c>
      <c r="AC62" s="56">
        <v>0</v>
      </c>
      <c r="AD62" s="56">
        <v>0</v>
      </c>
      <c r="AE62" s="56">
        <v>15.981</v>
      </c>
      <c r="AF62" s="56">
        <v>15.981</v>
      </c>
    </row>
    <row r="63" spans="1:32" ht="20.5" customHeight="1" x14ac:dyDescent="0.2">
      <c r="A63" s="26" t="s">
        <v>1841</v>
      </c>
      <c r="B63" s="3">
        <v>3311</v>
      </c>
      <c r="C63" s="3" t="s">
        <v>729</v>
      </c>
      <c r="D63" s="14">
        <v>18045.477999999999</v>
      </c>
      <c r="E63" s="13">
        <v>2606.1689999999999</v>
      </c>
      <c r="F63" s="11">
        <v>156.25700000000001</v>
      </c>
      <c r="G63" s="16">
        <v>1679.912</v>
      </c>
      <c r="H63" s="11">
        <v>770</v>
      </c>
      <c r="I63" s="11">
        <v>0</v>
      </c>
      <c r="J63" s="11"/>
      <c r="K63" s="15">
        <v>14.442227576349046</v>
      </c>
      <c r="L63" s="49">
        <v>8.6590668310365625E-3</v>
      </c>
      <c r="M63" s="52">
        <v>1</v>
      </c>
      <c r="N63" s="49">
        <v>9.3093239203749553E-2</v>
      </c>
      <c r="O63" s="49">
        <v>4.2669969728704335E-2</v>
      </c>
      <c r="P63" s="52">
        <v>2</v>
      </c>
      <c r="Q63" s="49">
        <v>0</v>
      </c>
      <c r="R63" s="52">
        <v>2</v>
      </c>
      <c r="S63" s="49">
        <v>0</v>
      </c>
      <c r="T63" s="49">
        <v>0.14442227576349045</v>
      </c>
      <c r="U63" s="56">
        <v>0</v>
      </c>
      <c r="V63" s="56">
        <v>0</v>
      </c>
      <c r="W63" s="57">
        <v>0</v>
      </c>
      <c r="X63" s="59">
        <v>18045.477999999999</v>
      </c>
      <c r="Y63" s="56">
        <v>12.238</v>
      </c>
      <c r="Z63" s="56">
        <v>147454.46968458898</v>
      </c>
      <c r="AA63" s="56">
        <v>12.238</v>
      </c>
      <c r="AB63" s="56">
        <v>0</v>
      </c>
      <c r="AC63" s="56">
        <v>0</v>
      </c>
      <c r="AD63" s="56">
        <v>0</v>
      </c>
      <c r="AE63" s="56">
        <v>12.238</v>
      </c>
      <c r="AF63" s="56">
        <v>12.238</v>
      </c>
    </row>
    <row r="64" spans="1:32" ht="20.5" customHeight="1" x14ac:dyDescent="0.2">
      <c r="A64" s="26" t="s">
        <v>1797</v>
      </c>
      <c r="B64" s="3">
        <v>3328</v>
      </c>
      <c r="C64" s="3" t="s">
        <v>516</v>
      </c>
      <c r="D64" s="14">
        <v>17765.544000000002</v>
      </c>
      <c r="E64" s="13">
        <v>69.067999999999998</v>
      </c>
      <c r="F64" s="11">
        <v>69.067999999999998</v>
      </c>
      <c r="G64" s="16">
        <v>0</v>
      </c>
      <c r="H64" s="11">
        <v>0</v>
      </c>
      <c r="I64" s="11">
        <v>0</v>
      </c>
      <c r="J64" s="11"/>
      <c r="K64" s="15">
        <v>0.3887750355407073</v>
      </c>
      <c r="L64" s="49">
        <v>3.8877503554070728E-3</v>
      </c>
      <c r="M64" s="52">
        <v>1</v>
      </c>
      <c r="N64" s="49">
        <v>0</v>
      </c>
      <c r="O64" s="49">
        <v>0</v>
      </c>
      <c r="P64" s="52">
        <v>2</v>
      </c>
      <c r="Q64" s="49">
        <v>0</v>
      </c>
      <c r="R64" s="52">
        <v>2</v>
      </c>
      <c r="S64" s="49">
        <v>0</v>
      </c>
      <c r="T64" s="49">
        <v>3.8877503554070728E-3</v>
      </c>
      <c r="U64" s="56">
        <v>0</v>
      </c>
      <c r="V64" s="56">
        <v>0</v>
      </c>
      <c r="W64" s="57">
        <v>0</v>
      </c>
      <c r="X64" s="59">
        <v>17765.544000000002</v>
      </c>
      <c r="Y64" s="56">
        <v>29.213000000000001</v>
      </c>
      <c r="Z64" s="56">
        <v>60813.82945948722</v>
      </c>
      <c r="AA64" s="56">
        <v>29.213000000000001</v>
      </c>
      <c r="AB64" s="56">
        <v>0</v>
      </c>
      <c r="AC64" s="56">
        <v>0</v>
      </c>
      <c r="AD64" s="56">
        <v>0</v>
      </c>
      <c r="AE64" s="56">
        <v>29.213000000000001</v>
      </c>
      <c r="AF64" s="56">
        <v>29.213000000000001</v>
      </c>
    </row>
    <row r="65" spans="1:32" ht="20.5" customHeight="1" x14ac:dyDescent="0.2">
      <c r="A65" s="26" t="s">
        <v>1764</v>
      </c>
      <c r="B65" s="3">
        <v>2309</v>
      </c>
      <c r="C65" s="3" t="s">
        <v>357</v>
      </c>
      <c r="D65" s="14">
        <v>16991.48</v>
      </c>
      <c r="E65" s="13">
        <v>951.51099999999997</v>
      </c>
      <c r="F65" s="11">
        <v>951.51099999999997</v>
      </c>
      <c r="G65" s="16">
        <v>0</v>
      </c>
      <c r="H65" s="11">
        <v>0</v>
      </c>
      <c r="I65" s="11">
        <v>0</v>
      </c>
      <c r="J65" s="11"/>
      <c r="K65" s="15">
        <v>5.5999300826061065</v>
      </c>
      <c r="L65" s="49">
        <v>5.5999300826061062E-2</v>
      </c>
      <c r="M65" s="52">
        <v>1</v>
      </c>
      <c r="N65" s="49">
        <v>0</v>
      </c>
      <c r="O65" s="49">
        <v>0</v>
      </c>
      <c r="P65" s="52">
        <v>2</v>
      </c>
      <c r="Q65" s="49">
        <v>0</v>
      </c>
      <c r="R65" s="52">
        <v>2</v>
      </c>
      <c r="S65" s="49">
        <v>0</v>
      </c>
      <c r="T65" s="49">
        <v>5.5999300826061062E-2</v>
      </c>
      <c r="U65" s="56">
        <v>0</v>
      </c>
      <c r="V65" s="56">
        <v>0</v>
      </c>
      <c r="W65" s="57">
        <v>0</v>
      </c>
      <c r="X65" s="59">
        <v>16991.48</v>
      </c>
      <c r="Y65" s="56">
        <v>50.923999999999999</v>
      </c>
      <c r="Z65" s="56">
        <v>33366.34985468541</v>
      </c>
      <c r="AA65" s="56">
        <v>50.924000000000007</v>
      </c>
      <c r="AB65" s="56">
        <v>0</v>
      </c>
      <c r="AC65" s="56">
        <v>0</v>
      </c>
      <c r="AD65" s="56">
        <v>0</v>
      </c>
      <c r="AE65" s="56">
        <v>50.924000000000007</v>
      </c>
      <c r="AF65" s="56">
        <v>50.924000000000007</v>
      </c>
    </row>
    <row r="66" spans="1:32" ht="20.5" customHeight="1" x14ac:dyDescent="0.2">
      <c r="A66" s="26" t="s">
        <v>1716</v>
      </c>
      <c r="B66" s="3">
        <v>1810</v>
      </c>
      <c r="C66" s="3" t="s">
        <v>119</v>
      </c>
      <c r="D66" s="14">
        <v>16402.025000000001</v>
      </c>
      <c r="E66" s="13">
        <v>4721.8573333333334</v>
      </c>
      <c r="F66" s="11">
        <v>4183.0230000000001</v>
      </c>
      <c r="G66" s="16">
        <v>333.95100000000002</v>
      </c>
      <c r="H66" s="11">
        <v>204.88333333333335</v>
      </c>
      <c r="I66" s="11">
        <v>0</v>
      </c>
      <c r="J66" s="11"/>
      <c r="K66" s="15">
        <v>28.788258360375213</v>
      </c>
      <c r="L66" s="49">
        <v>0.25503088795438367</v>
      </c>
      <c r="M66" s="52">
        <v>3</v>
      </c>
      <c r="N66" s="49">
        <v>2.0360351846799404E-2</v>
      </c>
      <c r="O66" s="49">
        <v>1.2491343802569093E-2</v>
      </c>
      <c r="P66" s="52">
        <v>2</v>
      </c>
      <c r="Q66" s="49">
        <v>0</v>
      </c>
      <c r="R66" s="52">
        <v>2</v>
      </c>
      <c r="S66" s="49">
        <v>0</v>
      </c>
      <c r="T66" s="49">
        <v>0.28788258360375213</v>
      </c>
      <c r="U66" s="56">
        <v>0</v>
      </c>
      <c r="V66" s="56">
        <v>0</v>
      </c>
      <c r="W66" s="57">
        <v>0</v>
      </c>
      <c r="X66" s="59">
        <v>16402.025000000001</v>
      </c>
      <c r="Y66" s="56">
        <v>11.878</v>
      </c>
      <c r="Z66" s="56">
        <v>138087.43054386263</v>
      </c>
      <c r="AA66" s="56">
        <v>11.877999999999998</v>
      </c>
      <c r="AB66" s="56">
        <v>0</v>
      </c>
      <c r="AC66" s="56">
        <v>0</v>
      </c>
      <c r="AD66" s="56">
        <v>0</v>
      </c>
      <c r="AE66" s="56">
        <v>11.877999999999998</v>
      </c>
      <c r="AF66" s="56">
        <v>11.877999999999998</v>
      </c>
    </row>
    <row r="67" spans="1:32" ht="20.5" customHeight="1" x14ac:dyDescent="0.2">
      <c r="A67" s="26" t="s">
        <v>1983</v>
      </c>
      <c r="B67" s="3">
        <v>3494</v>
      </c>
      <c r="C67" s="3" t="s">
        <v>1405</v>
      </c>
      <c r="D67" s="14">
        <v>16249.419</v>
      </c>
      <c r="E67" s="13">
        <v>39.287999999999997</v>
      </c>
      <c r="F67" s="11">
        <v>39.287999999999997</v>
      </c>
      <c r="G67" s="16">
        <v>0</v>
      </c>
      <c r="H67" s="11">
        <v>0</v>
      </c>
      <c r="I67" s="11">
        <v>0</v>
      </c>
      <c r="J67" s="11"/>
      <c r="K67" s="15">
        <v>0.2417809522912788</v>
      </c>
      <c r="L67" s="49">
        <v>2.4178095229127881E-3</v>
      </c>
      <c r="M67" s="52">
        <v>1</v>
      </c>
      <c r="N67" s="49">
        <v>0</v>
      </c>
      <c r="O67" s="49">
        <v>0</v>
      </c>
      <c r="P67" s="52">
        <v>2</v>
      </c>
      <c r="Q67" s="49">
        <v>0</v>
      </c>
      <c r="R67" s="52">
        <v>2</v>
      </c>
      <c r="S67" s="49">
        <v>0</v>
      </c>
      <c r="T67" s="49">
        <v>2.4178095229127881E-3</v>
      </c>
      <c r="U67" s="56">
        <v>0</v>
      </c>
      <c r="V67" s="56">
        <v>0</v>
      </c>
      <c r="W67" s="57">
        <v>0</v>
      </c>
      <c r="X67" s="59">
        <v>16249.419</v>
      </c>
      <c r="Y67" s="56">
        <v>58.057000000000002</v>
      </c>
      <c r="Z67" s="56">
        <v>27988.733486056804</v>
      </c>
      <c r="AA67" s="56">
        <v>58.057000000000002</v>
      </c>
      <c r="AB67" s="56">
        <v>0</v>
      </c>
      <c r="AC67" s="56">
        <v>0</v>
      </c>
      <c r="AD67" s="56">
        <v>0</v>
      </c>
      <c r="AE67" s="56">
        <v>58.057000000000002</v>
      </c>
      <c r="AF67" s="56">
        <v>58.057000000000002</v>
      </c>
    </row>
    <row r="68" spans="1:32" ht="20.5" customHeight="1" x14ac:dyDescent="0.2">
      <c r="A68" s="26" t="s">
        <v>2011</v>
      </c>
      <c r="B68" s="3">
        <v>3500</v>
      </c>
      <c r="C68" s="3" t="s">
        <v>1539</v>
      </c>
      <c r="D68" s="14">
        <v>15998.907999999999</v>
      </c>
      <c r="E68" s="13">
        <v>218.73400000000001</v>
      </c>
      <c r="F68" s="11">
        <v>211.75</v>
      </c>
      <c r="G68" s="16">
        <v>6.984</v>
      </c>
      <c r="H68" s="11">
        <v>0</v>
      </c>
      <c r="I68" s="11">
        <v>0</v>
      </c>
      <c r="J68" s="11"/>
      <c r="K68" s="15">
        <v>1.3671808100902887</v>
      </c>
      <c r="L68" s="49">
        <v>1.3235278307744505E-2</v>
      </c>
      <c r="M68" s="52">
        <v>1</v>
      </c>
      <c r="N68" s="49">
        <v>4.3652979315838306E-4</v>
      </c>
      <c r="O68" s="49">
        <v>0</v>
      </c>
      <c r="P68" s="52">
        <v>2</v>
      </c>
      <c r="Q68" s="49">
        <v>0</v>
      </c>
      <c r="R68" s="52">
        <v>2</v>
      </c>
      <c r="S68" s="49">
        <v>0</v>
      </c>
      <c r="T68" s="49">
        <v>1.3671808100902887E-2</v>
      </c>
      <c r="U68" s="56">
        <v>0</v>
      </c>
      <c r="V68" s="56">
        <v>0</v>
      </c>
      <c r="W68" s="57">
        <v>0</v>
      </c>
      <c r="X68" s="59">
        <v>15998.907999999999</v>
      </c>
      <c r="Y68" s="56">
        <v>37.787999999999997</v>
      </c>
      <c r="Z68" s="56">
        <v>42338.594262728911</v>
      </c>
      <c r="AA68" s="56">
        <v>37.787999999999997</v>
      </c>
      <c r="AB68" s="56">
        <v>0</v>
      </c>
      <c r="AC68" s="56">
        <v>0</v>
      </c>
      <c r="AD68" s="56">
        <v>0</v>
      </c>
      <c r="AE68" s="56">
        <v>37.787999999999997</v>
      </c>
      <c r="AF68" s="56">
        <v>37.787999999999997</v>
      </c>
    </row>
    <row r="69" spans="1:32" ht="20.5" customHeight="1" x14ac:dyDescent="0.2">
      <c r="A69" s="26" t="s">
        <v>2019</v>
      </c>
      <c r="B69" s="3">
        <v>2225</v>
      </c>
      <c r="C69" s="3" t="s">
        <v>1575</v>
      </c>
      <c r="D69" s="14">
        <v>15278.782999999999</v>
      </c>
      <c r="E69" s="13">
        <v>4481.413333333333</v>
      </c>
      <c r="F69" s="11">
        <v>2627.800666666667</v>
      </c>
      <c r="G69" s="16">
        <v>1827.7693333333332</v>
      </c>
      <c r="H69" s="11">
        <v>0</v>
      </c>
      <c r="I69" s="11">
        <v>25.843333333333334</v>
      </c>
      <c r="J69" s="11"/>
      <c r="K69" s="15">
        <v>29.330957402388218</v>
      </c>
      <c r="L69" s="49">
        <v>0.17199018185327111</v>
      </c>
      <c r="M69" s="52">
        <v>3</v>
      </c>
      <c r="N69" s="49">
        <v>0.11962793982566107</v>
      </c>
      <c r="O69" s="49">
        <v>0</v>
      </c>
      <c r="P69" s="52">
        <v>2</v>
      </c>
      <c r="Q69" s="49">
        <v>1.6914523449500746E-3</v>
      </c>
      <c r="R69" s="52">
        <v>2</v>
      </c>
      <c r="S69" s="49">
        <v>0</v>
      </c>
      <c r="T69" s="49">
        <v>0.29330957402388219</v>
      </c>
      <c r="U69" s="56">
        <v>0</v>
      </c>
      <c r="V69" s="56">
        <v>0</v>
      </c>
      <c r="W69" s="57">
        <v>0</v>
      </c>
      <c r="X69" s="59">
        <v>15278.782999999999</v>
      </c>
      <c r="Y69" s="56">
        <v>12.95</v>
      </c>
      <c r="Z69" s="56">
        <v>117982.8803088803</v>
      </c>
      <c r="AA69" s="56">
        <v>12.950000000000001</v>
      </c>
      <c r="AB69" s="56">
        <v>0</v>
      </c>
      <c r="AC69" s="56">
        <v>0</v>
      </c>
      <c r="AD69" s="56">
        <v>0</v>
      </c>
      <c r="AE69" s="56">
        <v>12.950000000000001</v>
      </c>
      <c r="AF69" s="56">
        <v>12.950000000000001</v>
      </c>
    </row>
    <row r="70" spans="1:32" ht="20.5" customHeight="1" x14ac:dyDescent="0.2">
      <c r="A70" s="26" t="s">
        <v>1862</v>
      </c>
      <c r="B70" s="3">
        <v>2440</v>
      </c>
      <c r="C70" s="3" t="s">
        <v>831</v>
      </c>
      <c r="D70" s="14">
        <v>15243.593999999999</v>
      </c>
      <c r="E70" s="13">
        <v>1482.325</v>
      </c>
      <c r="F70" s="11">
        <v>1241.127</v>
      </c>
      <c r="G70" s="16">
        <v>241.19800000000001</v>
      </c>
      <c r="H70" s="11">
        <v>0</v>
      </c>
      <c r="I70" s="11">
        <v>0</v>
      </c>
      <c r="J70" s="11"/>
      <c r="K70" s="15">
        <v>9.7242487565596427</v>
      </c>
      <c r="L70" s="49">
        <v>8.1419578611185789E-2</v>
      </c>
      <c r="M70" s="52">
        <v>1</v>
      </c>
      <c r="N70" s="49">
        <v>1.582290895441062E-2</v>
      </c>
      <c r="O70" s="49">
        <v>0</v>
      </c>
      <c r="P70" s="52">
        <v>2</v>
      </c>
      <c r="Q70" s="49">
        <v>0</v>
      </c>
      <c r="R70" s="52">
        <v>2</v>
      </c>
      <c r="S70" s="49">
        <v>0</v>
      </c>
      <c r="T70" s="49">
        <v>9.7242487565596419E-2</v>
      </c>
      <c r="U70" s="56">
        <v>0</v>
      </c>
      <c r="V70" s="56">
        <v>0</v>
      </c>
      <c r="W70" s="57">
        <v>0</v>
      </c>
      <c r="X70" s="59">
        <v>15243.593999999999</v>
      </c>
      <c r="Y70" s="56">
        <v>11.779</v>
      </c>
      <c r="Z70" s="56">
        <v>129413.31182613123</v>
      </c>
      <c r="AA70" s="56">
        <v>11.779</v>
      </c>
      <c r="AB70" s="56">
        <v>0</v>
      </c>
      <c r="AC70" s="56">
        <v>0</v>
      </c>
      <c r="AD70" s="56">
        <v>0</v>
      </c>
      <c r="AE70" s="56">
        <v>11.779</v>
      </c>
      <c r="AF70" s="56">
        <v>11.779</v>
      </c>
    </row>
    <row r="71" spans="1:32" ht="20.5" customHeight="1" x14ac:dyDescent="0.2">
      <c r="A71" s="26" t="s">
        <v>1847</v>
      </c>
      <c r="B71" s="3">
        <v>2518</v>
      </c>
      <c r="C71" s="3" t="s">
        <v>757</v>
      </c>
      <c r="D71" s="14">
        <v>15109.776</v>
      </c>
      <c r="E71" s="13">
        <v>5530.4989999999998</v>
      </c>
      <c r="F71" s="11">
        <v>4942.549</v>
      </c>
      <c r="G71" s="16">
        <v>587.95000000000005</v>
      </c>
      <c r="H71" s="11">
        <v>0</v>
      </c>
      <c r="I71" s="11">
        <v>0</v>
      </c>
      <c r="J71" s="11"/>
      <c r="K71" s="15">
        <v>36.602124346515794</v>
      </c>
      <c r="L71" s="49">
        <v>0.32710934960253546</v>
      </c>
      <c r="M71" s="52">
        <v>3</v>
      </c>
      <c r="N71" s="49">
        <v>3.8911893862622456E-2</v>
      </c>
      <c r="O71" s="49">
        <v>0</v>
      </c>
      <c r="P71" s="52">
        <v>2</v>
      </c>
      <c r="Q71" s="49">
        <v>0</v>
      </c>
      <c r="R71" s="52">
        <v>2</v>
      </c>
      <c r="S71" s="49">
        <v>0</v>
      </c>
      <c r="T71" s="49">
        <v>0.36602124346515791</v>
      </c>
      <c r="U71" s="56">
        <v>1</v>
      </c>
      <c r="V71" s="56">
        <v>1</v>
      </c>
      <c r="W71" s="57">
        <v>3325.2206666666661</v>
      </c>
      <c r="X71" s="59">
        <v>18434.996666666666</v>
      </c>
      <c r="Y71" s="56">
        <v>14.209</v>
      </c>
      <c r="Z71" s="56">
        <v>106339.47498064607</v>
      </c>
      <c r="AA71" s="56">
        <v>13.27090415160357</v>
      </c>
      <c r="AB71" s="56">
        <v>-0.93809584839642923</v>
      </c>
      <c r="AC71" s="56">
        <v>0</v>
      </c>
      <c r="AD71" s="56">
        <v>0</v>
      </c>
      <c r="AE71" s="56">
        <v>14.209</v>
      </c>
      <c r="AF71" s="56">
        <v>14.209</v>
      </c>
    </row>
    <row r="72" spans="1:32" ht="20.5" customHeight="1" x14ac:dyDescent="0.2">
      <c r="A72" s="26" t="s">
        <v>1830</v>
      </c>
      <c r="B72" s="3">
        <v>2241</v>
      </c>
      <c r="C72" s="3" t="s">
        <v>674</v>
      </c>
      <c r="D72" s="14">
        <v>14610.834000000001</v>
      </c>
      <c r="E72" s="13">
        <v>358.77499999999998</v>
      </c>
      <c r="F72" s="11">
        <v>358.77499999999998</v>
      </c>
      <c r="G72" s="16">
        <v>0</v>
      </c>
      <c r="H72" s="11">
        <v>0</v>
      </c>
      <c r="I72" s="11">
        <v>0</v>
      </c>
      <c r="J72" s="11"/>
      <c r="K72" s="15">
        <v>2.4555408678245199</v>
      </c>
      <c r="L72" s="49">
        <v>2.4555408678245197E-2</v>
      </c>
      <c r="M72" s="52">
        <v>1</v>
      </c>
      <c r="N72" s="49">
        <v>0</v>
      </c>
      <c r="O72" s="49">
        <v>0</v>
      </c>
      <c r="P72" s="52">
        <v>2</v>
      </c>
      <c r="Q72" s="49">
        <v>0</v>
      </c>
      <c r="R72" s="52">
        <v>2</v>
      </c>
      <c r="S72" s="49">
        <v>0</v>
      </c>
      <c r="T72" s="49">
        <v>2.4555408678245197E-2</v>
      </c>
      <c r="U72" s="56">
        <v>0</v>
      </c>
      <c r="V72" s="56">
        <v>0</v>
      </c>
      <c r="W72" s="57">
        <v>0</v>
      </c>
      <c r="X72" s="59">
        <v>14610.834000000001</v>
      </c>
      <c r="Y72" s="56">
        <v>22.742000000000001</v>
      </c>
      <c r="Z72" s="56">
        <v>64246.038167267609</v>
      </c>
      <c r="AA72" s="56">
        <v>22.742000000000004</v>
      </c>
      <c r="AB72" s="56">
        <v>0</v>
      </c>
      <c r="AC72" s="56">
        <v>0</v>
      </c>
      <c r="AD72" s="56">
        <v>0</v>
      </c>
      <c r="AE72" s="56">
        <v>22.742000000000004</v>
      </c>
      <c r="AF72" s="56">
        <v>22.742000000000004</v>
      </c>
    </row>
    <row r="73" spans="1:32" ht="20.5" customHeight="1" x14ac:dyDescent="0.2">
      <c r="A73" s="26" t="s">
        <v>1869</v>
      </c>
      <c r="B73" s="3">
        <v>912</v>
      </c>
      <c r="C73" s="3" t="s">
        <v>865</v>
      </c>
      <c r="D73" s="14">
        <v>14474.582</v>
      </c>
      <c r="E73" s="13">
        <v>24717.880666666668</v>
      </c>
      <c r="F73" s="11">
        <v>8233.7313333333332</v>
      </c>
      <c r="G73" s="16">
        <v>11129.611666666666</v>
      </c>
      <c r="H73" s="11">
        <v>0</v>
      </c>
      <c r="I73" s="11">
        <v>5354.5376666666671</v>
      </c>
      <c r="J73" s="11"/>
      <c r="K73" s="15">
        <v>170.76749205377169</v>
      </c>
      <c r="L73" s="49">
        <v>0.56884069835891171</v>
      </c>
      <c r="M73" s="52">
        <v>3</v>
      </c>
      <c r="N73" s="49">
        <v>0.76890729325839358</v>
      </c>
      <c r="O73" s="49">
        <v>0</v>
      </c>
      <c r="P73" s="52">
        <v>2</v>
      </c>
      <c r="Q73" s="49">
        <v>0.36992692892041146</v>
      </c>
      <c r="R73" s="52">
        <v>3</v>
      </c>
      <c r="S73" s="49">
        <v>0</v>
      </c>
      <c r="T73" s="49">
        <v>1.7076749205377169</v>
      </c>
      <c r="U73" s="56">
        <v>1</v>
      </c>
      <c r="V73" s="56">
        <v>1</v>
      </c>
      <c r="W73" s="57">
        <v>67918.353555555557</v>
      </c>
      <c r="X73" s="59">
        <v>82392.935555555552</v>
      </c>
      <c r="Y73" s="56">
        <v>7.7050000000000001</v>
      </c>
      <c r="Z73" s="56">
        <v>187859.59766385463</v>
      </c>
      <c r="AA73" s="56">
        <v>-3.1411352627431097</v>
      </c>
      <c r="AB73" s="56">
        <v>-10.846135262743109</v>
      </c>
      <c r="AC73" s="56">
        <v>67918.353555555572</v>
      </c>
      <c r="AD73" s="56">
        <v>67918.353555555572</v>
      </c>
      <c r="AE73" s="56">
        <v>43.858784209143707</v>
      </c>
      <c r="AF73" s="56">
        <v>43.858784209143707</v>
      </c>
    </row>
    <row r="74" spans="1:32" ht="20.5" customHeight="1" x14ac:dyDescent="0.2">
      <c r="A74" s="26" t="s">
        <v>1744</v>
      </c>
      <c r="B74" s="3">
        <v>2494</v>
      </c>
      <c r="C74" s="3" t="s">
        <v>259</v>
      </c>
      <c r="D74" s="14">
        <v>14143.228999999999</v>
      </c>
      <c r="E74" s="13">
        <v>109.709</v>
      </c>
      <c r="F74" s="11">
        <v>109.709</v>
      </c>
      <c r="G74" s="16">
        <v>0</v>
      </c>
      <c r="H74" s="11">
        <v>0</v>
      </c>
      <c r="I74" s="11">
        <v>0</v>
      </c>
      <c r="J74" s="11"/>
      <c r="K74" s="15">
        <v>0.77569980660003457</v>
      </c>
      <c r="L74" s="49">
        <v>7.756998066000346E-3</v>
      </c>
      <c r="M74" s="52">
        <v>1</v>
      </c>
      <c r="N74" s="49">
        <v>0</v>
      </c>
      <c r="O74" s="49">
        <v>0</v>
      </c>
      <c r="P74" s="52">
        <v>2</v>
      </c>
      <c r="Q74" s="49">
        <v>0</v>
      </c>
      <c r="R74" s="52">
        <v>2</v>
      </c>
      <c r="S74" s="49">
        <v>0</v>
      </c>
      <c r="T74" s="49">
        <v>7.756998066000346E-3</v>
      </c>
      <c r="U74" s="56">
        <v>0</v>
      </c>
      <c r="V74" s="56">
        <v>0</v>
      </c>
      <c r="W74" s="57">
        <v>0</v>
      </c>
      <c r="X74" s="59">
        <v>14143.228999999999</v>
      </c>
      <c r="Y74" s="56">
        <v>118.976</v>
      </c>
      <c r="Z74" s="56">
        <v>11887.463858257128</v>
      </c>
      <c r="AA74" s="56">
        <v>118.97599999999998</v>
      </c>
      <c r="AB74" s="56">
        <v>0</v>
      </c>
      <c r="AC74" s="56">
        <v>0</v>
      </c>
      <c r="AD74" s="56">
        <v>0</v>
      </c>
      <c r="AE74" s="56">
        <v>118.97599999999998</v>
      </c>
      <c r="AF74" s="56">
        <v>118.97599999999998</v>
      </c>
    </row>
    <row r="75" spans="1:32" ht="20.5" customHeight="1" x14ac:dyDescent="0.2">
      <c r="A75" s="26" t="s">
        <v>1741</v>
      </c>
      <c r="B75" s="3">
        <v>2216</v>
      </c>
      <c r="C75" s="3" t="s">
        <v>244</v>
      </c>
      <c r="D75" s="14">
        <v>13988.029</v>
      </c>
      <c r="E75" s="13">
        <v>1005.46</v>
      </c>
      <c r="F75" s="11">
        <v>894.721</v>
      </c>
      <c r="G75" s="16">
        <v>110.739</v>
      </c>
      <c r="H75" s="11">
        <v>0</v>
      </c>
      <c r="I75" s="11">
        <v>0</v>
      </c>
      <c r="J75" s="11"/>
      <c r="K75" s="15">
        <v>7.1880033991922669</v>
      </c>
      <c r="L75" s="49">
        <v>6.3963336078299515E-2</v>
      </c>
      <c r="M75" s="52">
        <v>1</v>
      </c>
      <c r="N75" s="49">
        <v>7.916697913623141E-3</v>
      </c>
      <c r="O75" s="49">
        <v>0</v>
      </c>
      <c r="P75" s="52">
        <v>2</v>
      </c>
      <c r="Q75" s="49">
        <v>0</v>
      </c>
      <c r="R75" s="52">
        <v>2</v>
      </c>
      <c r="S75" s="49">
        <v>0</v>
      </c>
      <c r="T75" s="49">
        <v>7.1880033991922665E-2</v>
      </c>
      <c r="U75" s="56">
        <v>0</v>
      </c>
      <c r="V75" s="56">
        <v>0</v>
      </c>
      <c r="W75" s="57">
        <v>0</v>
      </c>
      <c r="X75" s="59">
        <v>13988.029</v>
      </c>
      <c r="Y75" s="56">
        <v>13.3</v>
      </c>
      <c r="Z75" s="56">
        <v>105173.15037593985</v>
      </c>
      <c r="AA75" s="56">
        <v>13.300000000000002</v>
      </c>
      <c r="AB75" s="56">
        <v>0</v>
      </c>
      <c r="AC75" s="56">
        <v>0</v>
      </c>
      <c r="AD75" s="56">
        <v>0</v>
      </c>
      <c r="AE75" s="56">
        <v>13.300000000000002</v>
      </c>
      <c r="AF75" s="56">
        <v>13.300000000000002</v>
      </c>
    </row>
    <row r="76" spans="1:32" ht="20.5" customHeight="1" x14ac:dyDescent="0.2">
      <c r="A76" s="26" t="s">
        <v>1984</v>
      </c>
      <c r="B76" s="3">
        <v>588</v>
      </c>
      <c r="C76" s="3" t="s">
        <v>1410</v>
      </c>
      <c r="D76" s="14">
        <v>13830.593000000001</v>
      </c>
      <c r="E76" s="13">
        <v>1897.97</v>
      </c>
      <c r="F76" s="11">
        <v>1831.4366666666667</v>
      </c>
      <c r="G76" s="16">
        <v>66.533333333333346</v>
      </c>
      <c r="H76" s="11">
        <v>0</v>
      </c>
      <c r="I76" s="11">
        <v>0</v>
      </c>
      <c r="J76" s="11"/>
      <c r="K76" s="15">
        <v>13.722983533677841</v>
      </c>
      <c r="L76" s="49">
        <v>0.13241924382177009</v>
      </c>
      <c r="M76" s="52">
        <v>3</v>
      </c>
      <c r="N76" s="49">
        <v>4.8105915150083106E-3</v>
      </c>
      <c r="O76" s="49">
        <v>0</v>
      </c>
      <c r="P76" s="52">
        <v>2</v>
      </c>
      <c r="Q76" s="49">
        <v>0</v>
      </c>
      <c r="R76" s="52">
        <v>2</v>
      </c>
      <c r="S76" s="49">
        <v>0</v>
      </c>
      <c r="T76" s="49">
        <v>0.13722983533677841</v>
      </c>
      <c r="U76" s="56">
        <v>0</v>
      </c>
      <c r="V76" s="56">
        <v>0</v>
      </c>
      <c r="W76" s="57">
        <v>0</v>
      </c>
      <c r="X76" s="59">
        <v>13830.593000000001</v>
      </c>
      <c r="Y76" s="56">
        <v>20.097000000000001</v>
      </c>
      <c r="Z76" s="56">
        <v>68819.191919191915</v>
      </c>
      <c r="AA76" s="56">
        <v>20.097000000000001</v>
      </c>
      <c r="AB76" s="56">
        <v>0</v>
      </c>
      <c r="AC76" s="56">
        <v>0</v>
      </c>
      <c r="AD76" s="56">
        <v>0</v>
      </c>
      <c r="AE76" s="56">
        <v>20.097000000000001</v>
      </c>
      <c r="AF76" s="56">
        <v>20.097000000000001</v>
      </c>
    </row>
    <row r="77" spans="1:32" ht="20.5" customHeight="1" x14ac:dyDescent="0.2">
      <c r="A77" s="26" t="s">
        <v>1994</v>
      </c>
      <c r="B77" s="3">
        <v>3470</v>
      </c>
      <c r="C77" s="3" t="s">
        <v>1459</v>
      </c>
      <c r="D77" s="14">
        <v>13209.994000000001</v>
      </c>
      <c r="E77" s="13">
        <v>283.08799999999997</v>
      </c>
      <c r="F77" s="11">
        <v>245.87899999999999</v>
      </c>
      <c r="G77" s="16">
        <v>37.209000000000003</v>
      </c>
      <c r="H77" s="11">
        <v>0</v>
      </c>
      <c r="I77" s="11">
        <v>0</v>
      </c>
      <c r="J77" s="11"/>
      <c r="K77" s="15">
        <v>2.1429835622938205</v>
      </c>
      <c r="L77" s="49">
        <v>1.8613104593385884E-2</v>
      </c>
      <c r="M77" s="52">
        <v>1</v>
      </c>
      <c r="N77" s="49">
        <v>2.8167310295523222E-3</v>
      </c>
      <c r="O77" s="49">
        <v>0</v>
      </c>
      <c r="P77" s="52">
        <v>2</v>
      </c>
      <c r="Q77" s="49">
        <v>0</v>
      </c>
      <c r="R77" s="52">
        <v>2</v>
      </c>
      <c r="S77" s="49">
        <v>0</v>
      </c>
      <c r="T77" s="49">
        <v>2.1429835622938206E-2</v>
      </c>
      <c r="U77" s="56">
        <v>0</v>
      </c>
      <c r="V77" s="56">
        <v>0</v>
      </c>
      <c r="W77" s="57">
        <v>0</v>
      </c>
      <c r="X77" s="59">
        <v>13209.994000000001</v>
      </c>
      <c r="Y77" s="56">
        <v>18.05</v>
      </c>
      <c r="Z77" s="56">
        <v>73185.562326869811</v>
      </c>
      <c r="AA77" s="56">
        <v>18.05</v>
      </c>
      <c r="AB77" s="56">
        <v>0</v>
      </c>
      <c r="AC77" s="56">
        <v>0</v>
      </c>
      <c r="AD77" s="56">
        <v>0</v>
      </c>
      <c r="AE77" s="56">
        <v>18.05</v>
      </c>
      <c r="AF77" s="56">
        <v>18.05</v>
      </c>
    </row>
    <row r="78" spans="1:32" ht="20.5" customHeight="1" x14ac:dyDescent="0.2">
      <c r="A78" s="26" t="s">
        <v>1840</v>
      </c>
      <c r="B78" s="3">
        <v>1680</v>
      </c>
      <c r="C78" s="3" t="s">
        <v>724</v>
      </c>
      <c r="D78" s="14">
        <v>13060.436</v>
      </c>
      <c r="E78" s="13">
        <v>616.15</v>
      </c>
      <c r="F78" s="11">
        <v>616.15</v>
      </c>
      <c r="G78" s="16">
        <v>0</v>
      </c>
      <c r="H78" s="11">
        <v>0</v>
      </c>
      <c r="I78" s="11">
        <v>0</v>
      </c>
      <c r="J78" s="11"/>
      <c r="K78" s="15">
        <v>4.7176832381399825</v>
      </c>
      <c r="L78" s="49">
        <v>4.7176832381399823E-2</v>
      </c>
      <c r="M78" s="52">
        <v>1</v>
      </c>
      <c r="N78" s="49">
        <v>0</v>
      </c>
      <c r="O78" s="49">
        <v>0</v>
      </c>
      <c r="P78" s="52">
        <v>2</v>
      </c>
      <c r="Q78" s="49">
        <v>0</v>
      </c>
      <c r="R78" s="52">
        <v>2</v>
      </c>
      <c r="S78" s="49">
        <v>0</v>
      </c>
      <c r="T78" s="49">
        <v>4.7176832381399823E-2</v>
      </c>
      <c r="U78" s="56">
        <v>0</v>
      </c>
      <c r="V78" s="56">
        <v>0</v>
      </c>
      <c r="W78" s="57">
        <v>0</v>
      </c>
      <c r="X78" s="59">
        <v>13060.436</v>
      </c>
      <c r="Y78" s="56">
        <v>58.313000000000002</v>
      </c>
      <c r="Z78" s="56">
        <v>22397.125855298131</v>
      </c>
      <c r="AA78" s="56">
        <v>58.312999999999995</v>
      </c>
      <c r="AB78" s="56">
        <v>0</v>
      </c>
      <c r="AC78" s="56">
        <v>0</v>
      </c>
      <c r="AD78" s="56">
        <v>0</v>
      </c>
      <c r="AE78" s="56">
        <v>58.312999999999995</v>
      </c>
      <c r="AF78" s="56">
        <v>58.312999999999995</v>
      </c>
    </row>
    <row r="79" spans="1:32" ht="20.5" customHeight="1" x14ac:dyDescent="0.2">
      <c r="A79" s="26" t="s">
        <v>1833</v>
      </c>
      <c r="B79" s="3">
        <v>3333</v>
      </c>
      <c r="C79" s="3" t="s">
        <v>689</v>
      </c>
      <c r="D79" s="14">
        <v>12422.008</v>
      </c>
      <c r="E79" s="13">
        <v>38.499000000000002</v>
      </c>
      <c r="F79" s="11">
        <v>38.499000000000002</v>
      </c>
      <c r="G79" s="16">
        <v>0</v>
      </c>
      <c r="H79" s="11">
        <v>0</v>
      </c>
      <c r="I79" s="11">
        <v>0</v>
      </c>
      <c r="J79" s="11"/>
      <c r="K79" s="15">
        <v>0.30992573825423397</v>
      </c>
      <c r="L79" s="49">
        <v>3.0992573825423396E-3</v>
      </c>
      <c r="M79" s="52">
        <v>1</v>
      </c>
      <c r="N79" s="49">
        <v>0</v>
      </c>
      <c r="O79" s="49">
        <v>0</v>
      </c>
      <c r="P79" s="52">
        <v>2</v>
      </c>
      <c r="Q79" s="49">
        <v>0</v>
      </c>
      <c r="R79" s="52">
        <v>2</v>
      </c>
      <c r="S79" s="49">
        <v>0</v>
      </c>
      <c r="T79" s="49">
        <v>3.0992573825423396E-3</v>
      </c>
      <c r="U79" s="56">
        <v>0</v>
      </c>
      <c r="V79" s="56">
        <v>0</v>
      </c>
      <c r="W79" s="57">
        <v>0</v>
      </c>
      <c r="X79" s="59">
        <v>12422.008</v>
      </c>
      <c r="Y79" s="56">
        <v>31.738</v>
      </c>
      <c r="Z79" s="56">
        <v>39139.227424538411</v>
      </c>
      <c r="AA79" s="56">
        <v>31.738</v>
      </c>
      <c r="AB79" s="56">
        <v>0</v>
      </c>
      <c r="AC79" s="56">
        <v>0</v>
      </c>
      <c r="AD79" s="56">
        <v>0</v>
      </c>
      <c r="AE79" s="56">
        <v>31.738</v>
      </c>
      <c r="AF79" s="56">
        <v>31.738</v>
      </c>
    </row>
    <row r="80" spans="1:32" ht="20.5" customHeight="1" x14ac:dyDescent="0.2">
      <c r="A80" s="26" t="s">
        <v>1865</v>
      </c>
      <c r="B80" s="3">
        <v>3396</v>
      </c>
      <c r="C80" s="3" t="s">
        <v>845</v>
      </c>
      <c r="D80" s="14">
        <v>12312.656000000001</v>
      </c>
      <c r="E80" s="13">
        <v>0</v>
      </c>
      <c r="F80" s="11">
        <v>0</v>
      </c>
      <c r="G80" s="16">
        <v>0</v>
      </c>
      <c r="H80" s="11">
        <v>0</v>
      </c>
      <c r="I80" s="11">
        <v>0</v>
      </c>
      <c r="J80" s="11"/>
      <c r="K80" s="15">
        <v>0</v>
      </c>
      <c r="L80" s="49">
        <v>0</v>
      </c>
      <c r="M80" s="52">
        <v>1</v>
      </c>
      <c r="N80" s="49">
        <v>0</v>
      </c>
      <c r="O80" s="49">
        <v>0</v>
      </c>
      <c r="P80" s="52">
        <v>2</v>
      </c>
      <c r="Q80" s="49">
        <v>0</v>
      </c>
      <c r="R80" s="52">
        <v>2</v>
      </c>
      <c r="S80" s="49">
        <v>0</v>
      </c>
      <c r="T80" s="49">
        <v>0</v>
      </c>
      <c r="U80" s="56">
        <v>0</v>
      </c>
      <c r="V80" s="56">
        <v>0</v>
      </c>
      <c r="W80" s="57">
        <v>0</v>
      </c>
      <c r="X80" s="59">
        <v>12312.656000000001</v>
      </c>
      <c r="Y80" s="56">
        <v>26.181000000000001</v>
      </c>
      <c r="Z80" s="56">
        <v>47028.975211030905</v>
      </c>
      <c r="AA80" s="56">
        <v>26.180999999999997</v>
      </c>
      <c r="AB80" s="56">
        <v>0</v>
      </c>
      <c r="AC80" s="56">
        <v>0</v>
      </c>
      <c r="AD80" s="56">
        <v>0</v>
      </c>
      <c r="AE80" s="56">
        <v>26.180999999999997</v>
      </c>
      <c r="AF80" s="56">
        <v>26.180999999999997</v>
      </c>
    </row>
    <row r="81" spans="1:32" ht="20.5" customHeight="1" x14ac:dyDescent="0.2">
      <c r="A81" s="26" t="s">
        <v>1804</v>
      </c>
      <c r="B81" s="3">
        <v>2402</v>
      </c>
      <c r="C81" s="3" t="s">
        <v>550</v>
      </c>
      <c r="D81" s="14">
        <v>11903.555</v>
      </c>
      <c r="E81" s="13">
        <v>0</v>
      </c>
      <c r="F81" s="11">
        <v>0</v>
      </c>
      <c r="G81" s="16">
        <v>0</v>
      </c>
      <c r="H81" s="11">
        <v>0</v>
      </c>
      <c r="I81" s="11">
        <v>0</v>
      </c>
      <c r="J81" s="11"/>
      <c r="K81" s="15">
        <v>0</v>
      </c>
      <c r="L81" s="49">
        <v>0</v>
      </c>
      <c r="M81" s="52">
        <v>1</v>
      </c>
      <c r="N81" s="49">
        <v>0</v>
      </c>
      <c r="O81" s="49">
        <v>0</v>
      </c>
      <c r="P81" s="52">
        <v>2</v>
      </c>
      <c r="Q81" s="49">
        <v>0</v>
      </c>
      <c r="R81" s="52">
        <v>2</v>
      </c>
      <c r="S81" s="49">
        <v>0</v>
      </c>
      <c r="T81" s="49">
        <v>0</v>
      </c>
      <c r="U81" s="56">
        <v>0</v>
      </c>
      <c r="V81" s="56">
        <v>0</v>
      </c>
      <c r="W81" s="57">
        <v>0</v>
      </c>
      <c r="X81" s="59">
        <v>11903.555</v>
      </c>
      <c r="Y81" s="56">
        <v>29.001000000000001</v>
      </c>
      <c r="Z81" s="56">
        <v>41045.326023240581</v>
      </c>
      <c r="AA81" s="56">
        <v>29.000999999999998</v>
      </c>
      <c r="AB81" s="56">
        <v>0</v>
      </c>
      <c r="AC81" s="56">
        <v>0</v>
      </c>
      <c r="AD81" s="56">
        <v>0</v>
      </c>
      <c r="AE81" s="56">
        <v>29.000999999999998</v>
      </c>
      <c r="AF81" s="56">
        <v>29.000999999999998</v>
      </c>
    </row>
    <row r="82" spans="1:32" ht="20.5" customHeight="1" x14ac:dyDescent="0.2">
      <c r="A82" s="26" t="s">
        <v>1761</v>
      </c>
      <c r="B82" s="3">
        <v>3407</v>
      </c>
      <c r="C82" s="3" t="s">
        <v>343</v>
      </c>
      <c r="D82" s="14">
        <v>11761</v>
      </c>
      <c r="E82" s="13">
        <v>55.762333333333331</v>
      </c>
      <c r="F82" s="11">
        <v>55.759</v>
      </c>
      <c r="G82" s="16">
        <v>0</v>
      </c>
      <c r="H82" s="11">
        <v>0</v>
      </c>
      <c r="I82" s="11">
        <v>3.3333333333333335E-3</v>
      </c>
      <c r="J82" s="11"/>
      <c r="K82" s="15">
        <v>0.47412918402630161</v>
      </c>
      <c r="L82" s="49">
        <v>4.7410084176515606E-3</v>
      </c>
      <c r="M82" s="52">
        <v>1</v>
      </c>
      <c r="N82" s="49">
        <v>0</v>
      </c>
      <c r="O82" s="49">
        <v>0</v>
      </c>
      <c r="P82" s="52">
        <v>2</v>
      </c>
      <c r="Q82" s="49">
        <v>2.8342261145594198E-7</v>
      </c>
      <c r="R82" s="52">
        <v>2</v>
      </c>
      <c r="S82" s="49">
        <v>0</v>
      </c>
      <c r="T82" s="49">
        <v>4.7412918402630162E-3</v>
      </c>
      <c r="U82" s="56">
        <v>0</v>
      </c>
      <c r="V82" s="56">
        <v>0</v>
      </c>
      <c r="W82" s="57">
        <v>0</v>
      </c>
      <c r="X82" s="59">
        <v>11761</v>
      </c>
      <c r="Y82" s="56">
        <v>37.231000000000002</v>
      </c>
      <c r="Z82" s="56">
        <v>31589.267008675564</v>
      </c>
      <c r="AA82" s="56">
        <v>37.231000000000002</v>
      </c>
      <c r="AB82" s="56">
        <v>0</v>
      </c>
      <c r="AC82" s="56">
        <v>0</v>
      </c>
      <c r="AD82" s="56">
        <v>0</v>
      </c>
      <c r="AE82" s="56">
        <v>37.231000000000002</v>
      </c>
      <c r="AF82" s="56">
        <v>37.231000000000002</v>
      </c>
    </row>
    <row r="83" spans="1:32" ht="20.5" customHeight="1" x14ac:dyDescent="0.2">
      <c r="A83" s="26" t="s">
        <v>2009</v>
      </c>
      <c r="B83" s="3">
        <v>3388</v>
      </c>
      <c r="C83" s="3" t="s">
        <v>1529</v>
      </c>
      <c r="D83" s="14">
        <v>11674.647999999999</v>
      </c>
      <c r="E83" s="13">
        <v>183.75599999999997</v>
      </c>
      <c r="F83" s="11">
        <v>156.45566666666664</v>
      </c>
      <c r="G83" s="16">
        <v>27.300333333333331</v>
      </c>
      <c r="H83" s="11">
        <v>0</v>
      </c>
      <c r="I83" s="11">
        <v>0</v>
      </c>
      <c r="J83" s="11"/>
      <c r="K83" s="15">
        <v>1.5739746500279921</v>
      </c>
      <c r="L83" s="49">
        <v>1.3401317681412464E-2</v>
      </c>
      <c r="M83" s="52">
        <v>1</v>
      </c>
      <c r="N83" s="49">
        <v>2.3384288188674583E-3</v>
      </c>
      <c r="O83" s="49">
        <v>0</v>
      </c>
      <c r="P83" s="52">
        <v>2</v>
      </c>
      <c r="Q83" s="49">
        <v>0</v>
      </c>
      <c r="R83" s="52">
        <v>2</v>
      </c>
      <c r="S83" s="49">
        <v>0</v>
      </c>
      <c r="T83" s="49">
        <v>1.5739746500279921E-2</v>
      </c>
      <c r="U83" s="56">
        <v>0</v>
      </c>
      <c r="V83" s="56">
        <v>0</v>
      </c>
      <c r="W83" s="57">
        <v>0</v>
      </c>
      <c r="X83" s="59">
        <v>11674.647999999999</v>
      </c>
      <c r="Y83" s="56">
        <v>19.013999999999999</v>
      </c>
      <c r="Z83" s="56">
        <v>61400.273482696954</v>
      </c>
      <c r="AA83" s="56">
        <v>19.013999999999999</v>
      </c>
      <c r="AB83" s="56">
        <v>0</v>
      </c>
      <c r="AC83" s="56">
        <v>0</v>
      </c>
      <c r="AD83" s="56">
        <v>0</v>
      </c>
      <c r="AE83" s="56">
        <v>19.013999999999999</v>
      </c>
      <c r="AF83" s="56">
        <v>19.013999999999999</v>
      </c>
    </row>
    <row r="84" spans="1:32" ht="20.5" customHeight="1" x14ac:dyDescent="0.2">
      <c r="A84" s="26" t="s">
        <v>1978</v>
      </c>
      <c r="B84" s="3">
        <v>2307</v>
      </c>
      <c r="C84" s="3" t="s">
        <v>1384</v>
      </c>
      <c r="D84" s="14">
        <v>11637</v>
      </c>
      <c r="E84" s="13">
        <v>2377.134</v>
      </c>
      <c r="F84" s="11">
        <v>833.39466666666669</v>
      </c>
      <c r="G84" s="16">
        <v>1521.9593333333332</v>
      </c>
      <c r="H84" s="11">
        <v>0</v>
      </c>
      <c r="I84" s="11">
        <v>21.78</v>
      </c>
      <c r="J84" s="11"/>
      <c r="K84" s="15">
        <v>20.427378190255222</v>
      </c>
      <c r="L84" s="49">
        <v>7.1615937670075333E-2</v>
      </c>
      <c r="M84" s="52">
        <v>1</v>
      </c>
      <c r="N84" s="49">
        <v>0.13078622783649851</v>
      </c>
      <c r="O84" s="49">
        <v>0</v>
      </c>
      <c r="P84" s="52">
        <v>2</v>
      </c>
      <c r="Q84" s="49">
        <v>1.8716163959783449E-3</v>
      </c>
      <c r="R84" s="52">
        <v>2</v>
      </c>
      <c r="S84" s="49">
        <v>0</v>
      </c>
      <c r="T84" s="49">
        <v>0.20427378190255222</v>
      </c>
      <c r="U84" s="56">
        <v>0</v>
      </c>
      <c r="V84" s="56">
        <v>0</v>
      </c>
      <c r="W84" s="57">
        <v>0</v>
      </c>
      <c r="X84" s="59">
        <v>11637</v>
      </c>
      <c r="Y84" s="56">
        <v>14.054</v>
      </c>
      <c r="Z84" s="56">
        <v>82802.049238650914</v>
      </c>
      <c r="AA84" s="56">
        <v>14.054</v>
      </c>
      <c r="AB84" s="56">
        <v>0</v>
      </c>
      <c r="AC84" s="56">
        <v>0</v>
      </c>
      <c r="AD84" s="56">
        <v>0</v>
      </c>
      <c r="AE84" s="56">
        <v>14.054</v>
      </c>
      <c r="AF84" s="56">
        <v>14.054</v>
      </c>
    </row>
    <row r="85" spans="1:32" ht="20.5" customHeight="1" x14ac:dyDescent="0.2">
      <c r="A85" s="26" t="s">
        <v>1855</v>
      </c>
      <c r="B85" s="3">
        <v>1343</v>
      </c>
      <c r="C85" s="3" t="s">
        <v>796</v>
      </c>
      <c r="D85" s="14">
        <v>11032.055</v>
      </c>
      <c r="E85" s="13">
        <v>920.60699999999997</v>
      </c>
      <c r="F85" s="11">
        <v>887.38099999999997</v>
      </c>
      <c r="G85" s="16">
        <v>33.225999999999999</v>
      </c>
      <c r="H85" s="11">
        <v>0</v>
      </c>
      <c r="I85" s="11">
        <v>0</v>
      </c>
      <c r="J85" s="11"/>
      <c r="K85" s="15">
        <v>8.3448369320131199</v>
      </c>
      <c r="L85" s="49">
        <v>8.0436600433917343E-2</v>
      </c>
      <c r="M85" s="52">
        <v>1</v>
      </c>
      <c r="N85" s="49">
        <v>3.0117688862138559E-3</v>
      </c>
      <c r="O85" s="49">
        <v>0</v>
      </c>
      <c r="P85" s="52">
        <v>2</v>
      </c>
      <c r="Q85" s="49">
        <v>0</v>
      </c>
      <c r="R85" s="52">
        <v>2</v>
      </c>
      <c r="S85" s="49">
        <v>0</v>
      </c>
      <c r="T85" s="49">
        <v>8.3448369320131194E-2</v>
      </c>
      <c r="U85" s="56">
        <v>0</v>
      </c>
      <c r="V85" s="56">
        <v>0</v>
      </c>
      <c r="W85" s="57">
        <v>0</v>
      </c>
      <c r="X85" s="59">
        <v>11032.055</v>
      </c>
      <c r="Y85" s="56">
        <v>13.587</v>
      </c>
      <c r="Z85" s="56">
        <v>81195.664973872088</v>
      </c>
      <c r="AA85" s="56">
        <v>13.587</v>
      </c>
      <c r="AB85" s="56">
        <v>0</v>
      </c>
      <c r="AC85" s="56">
        <v>0</v>
      </c>
      <c r="AD85" s="56">
        <v>0</v>
      </c>
      <c r="AE85" s="56">
        <v>13.587</v>
      </c>
      <c r="AF85" s="56">
        <v>13.587</v>
      </c>
    </row>
    <row r="86" spans="1:32" ht="20.5" customHeight="1" x14ac:dyDescent="0.2">
      <c r="A86" s="26" t="s">
        <v>1917</v>
      </c>
      <c r="B86" s="3">
        <v>2733</v>
      </c>
      <c r="C86" s="3" t="s">
        <v>1093</v>
      </c>
      <c r="D86" s="14">
        <v>10484.161</v>
      </c>
      <c r="E86" s="13">
        <v>602.82899999999995</v>
      </c>
      <c r="F86" s="11">
        <v>300.68599999999998</v>
      </c>
      <c r="G86" s="16">
        <v>302.14299999999997</v>
      </c>
      <c r="H86" s="11">
        <v>0</v>
      </c>
      <c r="I86" s="11">
        <v>0</v>
      </c>
      <c r="J86" s="11"/>
      <c r="K86" s="15">
        <v>5.7499021619374213</v>
      </c>
      <c r="L86" s="49">
        <v>2.8680025039676517E-2</v>
      </c>
      <c r="M86" s="52">
        <v>1</v>
      </c>
      <c r="N86" s="49">
        <v>2.8818996579697696E-2</v>
      </c>
      <c r="O86" s="49">
        <v>0</v>
      </c>
      <c r="P86" s="52">
        <v>2</v>
      </c>
      <c r="Q86" s="49">
        <v>0</v>
      </c>
      <c r="R86" s="52">
        <v>2</v>
      </c>
      <c r="S86" s="49">
        <v>0</v>
      </c>
      <c r="T86" s="49">
        <v>5.7499021619374209E-2</v>
      </c>
      <c r="U86" s="56">
        <v>0</v>
      </c>
      <c r="V86" s="56">
        <v>0</v>
      </c>
      <c r="W86" s="57">
        <v>0</v>
      </c>
      <c r="X86" s="59">
        <v>10484.161</v>
      </c>
      <c r="Y86" s="56">
        <v>12.262</v>
      </c>
      <c r="Z86" s="56">
        <v>85501.231446746038</v>
      </c>
      <c r="AA86" s="56">
        <v>12.262</v>
      </c>
      <c r="AB86" s="56">
        <v>0</v>
      </c>
      <c r="AC86" s="56">
        <v>0</v>
      </c>
      <c r="AD86" s="56">
        <v>0</v>
      </c>
      <c r="AE86" s="56">
        <v>12.262</v>
      </c>
      <c r="AF86" s="56">
        <v>12.262</v>
      </c>
    </row>
    <row r="87" spans="1:32" ht="20.5" customHeight="1" x14ac:dyDescent="0.2">
      <c r="A87" s="26" t="s">
        <v>2026</v>
      </c>
      <c r="B87" s="3">
        <v>3290</v>
      </c>
      <c r="C87" s="3" t="s">
        <v>1608</v>
      </c>
      <c r="D87" s="14">
        <v>10325.708000000001</v>
      </c>
      <c r="E87" s="13">
        <v>158.786</v>
      </c>
      <c r="F87" s="11">
        <v>158.786</v>
      </c>
      <c r="G87" s="16">
        <v>0</v>
      </c>
      <c r="H87" s="11">
        <v>0</v>
      </c>
      <c r="I87" s="11">
        <v>0</v>
      </c>
      <c r="J87" s="11"/>
      <c r="K87" s="15">
        <v>1.5377734872998539</v>
      </c>
      <c r="L87" s="49">
        <v>1.5377734872998539E-2</v>
      </c>
      <c r="M87" s="52">
        <v>1</v>
      </c>
      <c r="N87" s="49">
        <v>0</v>
      </c>
      <c r="O87" s="49">
        <v>0</v>
      </c>
      <c r="P87" s="52">
        <v>2</v>
      </c>
      <c r="Q87" s="49">
        <v>0</v>
      </c>
      <c r="R87" s="52">
        <v>2</v>
      </c>
      <c r="S87" s="49">
        <v>0</v>
      </c>
      <c r="T87" s="49">
        <v>1.5377734872998539E-2</v>
      </c>
      <c r="U87" s="56">
        <v>0</v>
      </c>
      <c r="V87" s="56">
        <v>0</v>
      </c>
      <c r="W87" s="57">
        <v>0</v>
      </c>
      <c r="X87" s="59">
        <v>10325.708000000001</v>
      </c>
      <c r="Y87" s="56">
        <v>29.170999999999999</v>
      </c>
      <c r="Z87" s="56">
        <v>35397.168420691785</v>
      </c>
      <c r="AA87" s="56">
        <v>29.170999999999999</v>
      </c>
      <c r="AB87" s="56">
        <v>0</v>
      </c>
      <c r="AC87" s="56">
        <v>0</v>
      </c>
      <c r="AD87" s="56">
        <v>0</v>
      </c>
      <c r="AE87" s="56">
        <v>29.170999999999999</v>
      </c>
      <c r="AF87" s="56">
        <v>29.170999999999999</v>
      </c>
    </row>
    <row r="88" spans="1:32" ht="20.5" customHeight="1" x14ac:dyDescent="0.2">
      <c r="A88" s="26" t="s">
        <v>2025</v>
      </c>
      <c r="B88" s="3">
        <v>493</v>
      </c>
      <c r="C88" s="3" t="s">
        <v>1604</v>
      </c>
      <c r="D88" s="14">
        <v>9868.8220000000001</v>
      </c>
      <c r="E88" s="13">
        <v>1587.2410000000002</v>
      </c>
      <c r="F88" s="11">
        <v>1544.9606666666668</v>
      </c>
      <c r="G88" s="16">
        <v>42.278333333333336</v>
      </c>
      <c r="H88" s="11">
        <v>0</v>
      </c>
      <c r="I88" s="11">
        <v>2E-3</v>
      </c>
      <c r="J88" s="11"/>
      <c r="K88" s="15">
        <v>16.083388675973691</v>
      </c>
      <c r="L88" s="49">
        <v>0.15654965371415827</v>
      </c>
      <c r="M88" s="52">
        <v>3</v>
      </c>
      <c r="N88" s="49">
        <v>4.2840303871458348E-3</v>
      </c>
      <c r="O88" s="49">
        <v>0</v>
      </c>
      <c r="P88" s="52">
        <v>2</v>
      </c>
      <c r="Q88" s="49">
        <v>2.0265843278964805E-7</v>
      </c>
      <c r="R88" s="52">
        <v>2</v>
      </c>
      <c r="S88" s="49">
        <v>0</v>
      </c>
      <c r="T88" s="49">
        <v>0.16083388675973689</v>
      </c>
      <c r="U88" s="56">
        <v>0</v>
      </c>
      <c r="V88" s="56">
        <v>0</v>
      </c>
      <c r="W88" s="57">
        <v>0</v>
      </c>
      <c r="X88" s="59">
        <v>9868.8220000000001</v>
      </c>
      <c r="Y88" s="56">
        <v>23.878</v>
      </c>
      <c r="Z88" s="56">
        <v>41330.186782812634</v>
      </c>
      <c r="AA88" s="56">
        <v>23.877999999999997</v>
      </c>
      <c r="AB88" s="56">
        <v>0</v>
      </c>
      <c r="AC88" s="56">
        <v>0</v>
      </c>
      <c r="AD88" s="56">
        <v>0</v>
      </c>
      <c r="AE88" s="56">
        <v>23.877999999999997</v>
      </c>
      <c r="AF88" s="56">
        <v>23.877999999999997</v>
      </c>
    </row>
    <row r="89" spans="1:32" ht="20.5" customHeight="1" x14ac:dyDescent="0.2">
      <c r="A89" s="26" t="s">
        <v>2024</v>
      </c>
      <c r="B89" s="3">
        <v>485</v>
      </c>
      <c r="C89" s="3" t="s">
        <v>1599</v>
      </c>
      <c r="D89" s="14">
        <v>9801.1550000000007</v>
      </c>
      <c r="E89" s="13">
        <v>1745.7800000000002</v>
      </c>
      <c r="F89" s="11">
        <v>1689.0050000000001</v>
      </c>
      <c r="G89" s="16">
        <v>56.774999999999999</v>
      </c>
      <c r="H89" s="11">
        <v>0</v>
      </c>
      <c r="I89" s="11">
        <v>0</v>
      </c>
      <c r="J89" s="11"/>
      <c r="K89" s="15">
        <v>17.811982363303102</v>
      </c>
      <c r="L89" s="49">
        <v>0.1723271389953531</v>
      </c>
      <c r="M89" s="52">
        <v>3</v>
      </c>
      <c r="N89" s="49">
        <v>5.7926846376779055E-3</v>
      </c>
      <c r="O89" s="49">
        <v>0</v>
      </c>
      <c r="P89" s="52">
        <v>2</v>
      </c>
      <c r="Q89" s="49">
        <v>0</v>
      </c>
      <c r="R89" s="52">
        <v>2</v>
      </c>
      <c r="S89" s="49">
        <v>0</v>
      </c>
      <c r="T89" s="49">
        <v>0.17811982363303103</v>
      </c>
      <c r="U89" s="56">
        <v>0</v>
      </c>
      <c r="V89" s="56">
        <v>0</v>
      </c>
      <c r="W89" s="57">
        <v>0</v>
      </c>
      <c r="X89" s="59">
        <v>9801.1550000000007</v>
      </c>
      <c r="Y89" s="56">
        <v>17.763000000000002</v>
      </c>
      <c r="Z89" s="56">
        <v>55177.363058041999</v>
      </c>
      <c r="AA89" s="56">
        <v>17.763000000000002</v>
      </c>
      <c r="AB89" s="56">
        <v>0</v>
      </c>
      <c r="AC89" s="56">
        <v>0</v>
      </c>
      <c r="AD89" s="56">
        <v>0</v>
      </c>
      <c r="AE89" s="56">
        <v>17.763000000000002</v>
      </c>
      <c r="AF89" s="56">
        <v>17.763000000000002</v>
      </c>
    </row>
    <row r="90" spans="1:32" ht="20.5" customHeight="1" x14ac:dyDescent="0.2">
      <c r="A90" s="26" t="s">
        <v>1791</v>
      </c>
      <c r="B90" s="3">
        <v>843</v>
      </c>
      <c r="C90" s="3" t="s">
        <v>487</v>
      </c>
      <c r="D90" s="14">
        <v>9620.0560000000005</v>
      </c>
      <c r="E90" s="13">
        <v>1932.04</v>
      </c>
      <c r="F90" s="11">
        <v>994.67166666666662</v>
      </c>
      <c r="G90" s="16">
        <v>49.724333333333334</v>
      </c>
      <c r="H90" s="11">
        <v>0</v>
      </c>
      <c r="I90" s="11">
        <v>887.64400000000001</v>
      </c>
      <c r="J90" s="11"/>
      <c r="K90" s="15">
        <v>20.083458973627593</v>
      </c>
      <c r="L90" s="49">
        <v>0.10339562125903078</v>
      </c>
      <c r="M90" s="52">
        <v>3</v>
      </c>
      <c r="N90" s="49">
        <v>5.1688195300872812E-3</v>
      </c>
      <c r="O90" s="49">
        <v>0</v>
      </c>
      <c r="P90" s="52">
        <v>2</v>
      </c>
      <c r="Q90" s="49">
        <v>9.227014894715789E-2</v>
      </c>
      <c r="R90" s="52">
        <v>2</v>
      </c>
      <c r="S90" s="49">
        <v>0</v>
      </c>
      <c r="T90" s="49">
        <v>0.20083458973627594</v>
      </c>
      <c r="U90" s="56">
        <v>0</v>
      </c>
      <c r="V90" s="56">
        <v>0</v>
      </c>
      <c r="W90" s="57">
        <v>0</v>
      </c>
      <c r="X90" s="59">
        <v>9620.0560000000005</v>
      </c>
      <c r="Y90" s="56">
        <v>32.557000000000002</v>
      </c>
      <c r="Z90" s="56">
        <v>29548.349049359585</v>
      </c>
      <c r="AA90" s="56">
        <v>32.557000000000002</v>
      </c>
      <c r="AB90" s="56">
        <v>0</v>
      </c>
      <c r="AC90" s="56">
        <v>0</v>
      </c>
      <c r="AD90" s="56">
        <v>0</v>
      </c>
      <c r="AE90" s="56">
        <v>32.557000000000002</v>
      </c>
      <c r="AF90" s="56">
        <v>32.557000000000002</v>
      </c>
    </row>
    <row r="91" spans="1:32" ht="20.5" customHeight="1" x14ac:dyDescent="0.2">
      <c r="A91" s="26" t="s">
        <v>2023</v>
      </c>
      <c r="B91" s="3">
        <v>3529</v>
      </c>
      <c r="C91" s="3" t="s">
        <v>1595</v>
      </c>
      <c r="D91" s="14">
        <v>9607.4249999999993</v>
      </c>
      <c r="E91" s="13">
        <v>6.0190000000000001</v>
      </c>
      <c r="F91" s="11">
        <v>6.0190000000000001</v>
      </c>
      <c r="G91" s="16">
        <v>0</v>
      </c>
      <c r="H91" s="11">
        <v>0</v>
      </c>
      <c r="I91" s="11">
        <v>0</v>
      </c>
      <c r="J91" s="11"/>
      <c r="K91" s="15">
        <v>6.2649461224001238E-2</v>
      </c>
      <c r="L91" s="49">
        <v>6.2649461224001239E-4</v>
      </c>
      <c r="M91" s="52">
        <v>1</v>
      </c>
      <c r="N91" s="49">
        <v>0</v>
      </c>
      <c r="O91" s="49">
        <v>0</v>
      </c>
      <c r="P91" s="52">
        <v>2</v>
      </c>
      <c r="Q91" s="49">
        <v>0</v>
      </c>
      <c r="R91" s="52">
        <v>2</v>
      </c>
      <c r="S91" s="49">
        <v>0</v>
      </c>
      <c r="T91" s="49">
        <v>6.2649461224001239E-4</v>
      </c>
      <c r="U91" s="56">
        <v>0</v>
      </c>
      <c r="V91" s="56">
        <v>0</v>
      </c>
      <c r="W91" s="57">
        <v>0</v>
      </c>
      <c r="X91" s="59">
        <v>9607.4249999999993</v>
      </c>
      <c r="Y91" s="56">
        <v>154.28</v>
      </c>
      <c r="Z91" s="56">
        <v>6227.2653616800617</v>
      </c>
      <c r="AA91" s="56">
        <v>154.28</v>
      </c>
      <c r="AB91" s="56">
        <v>0</v>
      </c>
      <c r="AC91" s="56">
        <v>0</v>
      </c>
      <c r="AD91" s="56">
        <v>0</v>
      </c>
      <c r="AE91" s="56">
        <v>154.28</v>
      </c>
      <c r="AF91" s="56">
        <v>154.28</v>
      </c>
    </row>
    <row r="92" spans="1:32" ht="20.5" customHeight="1" x14ac:dyDescent="0.2">
      <c r="A92" s="26" t="s">
        <v>1955</v>
      </c>
      <c r="B92" s="3">
        <v>1637</v>
      </c>
      <c r="C92" s="3" t="s">
        <v>1276</v>
      </c>
      <c r="D92" s="14">
        <v>9451.1890000000003</v>
      </c>
      <c r="E92" s="13">
        <v>2239.326</v>
      </c>
      <c r="F92" s="11">
        <v>511.02800000000002</v>
      </c>
      <c r="G92" s="16">
        <v>1418.424</v>
      </c>
      <c r="H92" s="11">
        <v>0</v>
      </c>
      <c r="I92" s="11">
        <v>309.87400000000002</v>
      </c>
      <c r="J92" s="11"/>
      <c r="K92" s="15">
        <v>23.693590298532808</v>
      </c>
      <c r="L92" s="49">
        <v>5.4070233914484199E-2</v>
      </c>
      <c r="M92" s="52">
        <v>1</v>
      </c>
      <c r="N92" s="49">
        <v>0.15007889483534823</v>
      </c>
      <c r="O92" s="49">
        <v>0</v>
      </c>
      <c r="P92" s="52">
        <v>2</v>
      </c>
      <c r="Q92" s="49">
        <v>3.2786774235495662E-2</v>
      </c>
      <c r="R92" s="52">
        <v>2</v>
      </c>
      <c r="S92" s="49">
        <v>0</v>
      </c>
      <c r="T92" s="49">
        <v>0.23693590298532807</v>
      </c>
      <c r="U92" s="56">
        <v>0</v>
      </c>
      <c r="V92" s="56">
        <v>0</v>
      </c>
      <c r="W92" s="57">
        <v>0</v>
      </c>
      <c r="X92" s="59">
        <v>9451.1890000000003</v>
      </c>
      <c r="Y92" s="56">
        <v>13.813000000000001</v>
      </c>
      <c r="Z92" s="56">
        <v>68422.420907840438</v>
      </c>
      <c r="AA92" s="56">
        <v>13.813000000000001</v>
      </c>
      <c r="AB92" s="56">
        <v>0</v>
      </c>
      <c r="AC92" s="56">
        <v>0</v>
      </c>
      <c r="AD92" s="56">
        <v>0</v>
      </c>
      <c r="AE92" s="56">
        <v>13.813000000000001</v>
      </c>
      <c r="AF92" s="56">
        <v>13.813000000000001</v>
      </c>
    </row>
    <row r="93" spans="1:32" ht="20.5" customHeight="1" x14ac:dyDescent="0.2">
      <c r="A93" s="26" t="s">
        <v>1990</v>
      </c>
      <c r="B93" s="3">
        <v>480</v>
      </c>
      <c r="C93" s="3" t="s">
        <v>1440</v>
      </c>
      <c r="D93" s="14">
        <v>9325.7510000000002</v>
      </c>
      <c r="E93" s="13">
        <v>913.20799999999997</v>
      </c>
      <c r="F93" s="11">
        <v>865.84366666666665</v>
      </c>
      <c r="G93" s="16">
        <v>47.364333333333327</v>
      </c>
      <c r="H93" s="11">
        <v>0</v>
      </c>
      <c r="I93" s="11">
        <v>0</v>
      </c>
      <c r="J93" s="11"/>
      <c r="K93" s="15">
        <v>9.7923266447924657</v>
      </c>
      <c r="L93" s="49">
        <v>9.284439040530533E-2</v>
      </c>
      <c r="M93" s="52">
        <v>1</v>
      </c>
      <c r="N93" s="49">
        <v>5.0788760426193373E-3</v>
      </c>
      <c r="O93" s="49">
        <v>0</v>
      </c>
      <c r="P93" s="52">
        <v>2</v>
      </c>
      <c r="Q93" s="49">
        <v>0</v>
      </c>
      <c r="R93" s="52">
        <v>2</v>
      </c>
      <c r="S93" s="49">
        <v>0</v>
      </c>
      <c r="T93" s="49">
        <v>9.7923266447924665E-2</v>
      </c>
      <c r="U93" s="56">
        <v>0</v>
      </c>
      <c r="V93" s="56">
        <v>0</v>
      </c>
      <c r="W93" s="57">
        <v>0</v>
      </c>
      <c r="X93" s="59">
        <v>9325.7510000000002</v>
      </c>
      <c r="Y93" s="56">
        <v>44.618000000000002</v>
      </c>
      <c r="Z93" s="56">
        <v>20901.32009502891</v>
      </c>
      <c r="AA93" s="56">
        <v>44.618000000000002</v>
      </c>
      <c r="AB93" s="56">
        <v>0</v>
      </c>
      <c r="AC93" s="56">
        <v>0</v>
      </c>
      <c r="AD93" s="56">
        <v>0</v>
      </c>
      <c r="AE93" s="56">
        <v>44.618000000000002</v>
      </c>
      <c r="AF93" s="56">
        <v>44.618000000000002</v>
      </c>
    </row>
    <row r="94" spans="1:32" ht="20.5" customHeight="1" x14ac:dyDescent="0.2">
      <c r="A94" s="26" t="s">
        <v>1886</v>
      </c>
      <c r="B94" s="3">
        <v>3421</v>
      </c>
      <c r="C94" s="3" t="s">
        <v>948</v>
      </c>
      <c r="D94" s="14">
        <v>9182.68</v>
      </c>
      <c r="E94" s="13">
        <v>747.09100000000001</v>
      </c>
      <c r="F94" s="11">
        <v>196.16566666666674</v>
      </c>
      <c r="G94" s="16">
        <v>550.92533333333324</v>
      </c>
      <c r="H94" s="11">
        <v>0</v>
      </c>
      <c r="I94" s="11">
        <v>0</v>
      </c>
      <c r="J94" s="11"/>
      <c r="K94" s="15">
        <v>8.1358710093349647</v>
      </c>
      <c r="L94" s="49">
        <v>2.1362572437095349E-2</v>
      </c>
      <c r="M94" s="52">
        <v>1</v>
      </c>
      <c r="N94" s="49">
        <v>5.9996137656254299E-2</v>
      </c>
      <c r="O94" s="49">
        <v>0</v>
      </c>
      <c r="P94" s="52">
        <v>2</v>
      </c>
      <c r="Q94" s="49">
        <v>0</v>
      </c>
      <c r="R94" s="52">
        <v>2</v>
      </c>
      <c r="S94" s="49">
        <v>0</v>
      </c>
      <c r="T94" s="49">
        <v>8.1358710093349648E-2</v>
      </c>
      <c r="U94" s="56">
        <v>0</v>
      </c>
      <c r="V94" s="56">
        <v>0</v>
      </c>
      <c r="W94" s="57">
        <v>0</v>
      </c>
      <c r="X94" s="59">
        <v>9182.68</v>
      </c>
      <c r="Y94" s="56">
        <v>22.96</v>
      </c>
      <c r="Z94" s="56">
        <v>39994.250871080141</v>
      </c>
      <c r="AA94" s="56">
        <v>22.959999999999997</v>
      </c>
      <c r="AB94" s="56">
        <v>0</v>
      </c>
      <c r="AC94" s="56">
        <v>0</v>
      </c>
      <c r="AD94" s="56">
        <v>0</v>
      </c>
      <c r="AE94" s="56">
        <v>22.959999999999997</v>
      </c>
      <c r="AF94" s="56">
        <v>22.959999999999997</v>
      </c>
    </row>
    <row r="95" spans="1:32" ht="20.5" customHeight="1" x14ac:dyDescent="0.2">
      <c r="A95" s="26" t="s">
        <v>2012</v>
      </c>
      <c r="B95" s="3">
        <v>1885</v>
      </c>
      <c r="C95" s="3" t="s">
        <v>1544</v>
      </c>
      <c r="D95" s="14">
        <v>9105.3760000000002</v>
      </c>
      <c r="E95" s="13">
        <v>1938.6599999999999</v>
      </c>
      <c r="F95" s="11">
        <v>1111.8979999999999</v>
      </c>
      <c r="G95" s="16">
        <v>466.50799999999998</v>
      </c>
      <c r="H95" s="11">
        <v>0</v>
      </c>
      <c r="I95" s="11">
        <v>360.25400000000002</v>
      </c>
      <c r="J95" s="11"/>
      <c r="K95" s="15">
        <v>21.291377753098825</v>
      </c>
      <c r="L95" s="49">
        <v>0.1221144519457516</v>
      </c>
      <c r="M95" s="52">
        <v>3</v>
      </c>
      <c r="N95" s="49">
        <v>5.1234347708430709E-2</v>
      </c>
      <c r="O95" s="49">
        <v>0</v>
      </c>
      <c r="P95" s="52">
        <v>2</v>
      </c>
      <c r="Q95" s="49">
        <v>3.9564977876805969E-2</v>
      </c>
      <c r="R95" s="52">
        <v>2</v>
      </c>
      <c r="S95" s="49">
        <v>0</v>
      </c>
      <c r="T95" s="49">
        <v>0.21291377753098825</v>
      </c>
      <c r="U95" s="56">
        <v>0</v>
      </c>
      <c r="V95" s="56">
        <v>0</v>
      </c>
      <c r="W95" s="57">
        <v>0</v>
      </c>
      <c r="X95" s="59">
        <v>9105.3760000000002</v>
      </c>
      <c r="Y95" s="56">
        <v>12.957000000000001</v>
      </c>
      <c r="Z95" s="56">
        <v>70273.797947055631</v>
      </c>
      <c r="AA95" s="56">
        <v>12.957000000000003</v>
      </c>
      <c r="AB95" s="56">
        <v>0</v>
      </c>
      <c r="AC95" s="56">
        <v>0</v>
      </c>
      <c r="AD95" s="56">
        <v>0</v>
      </c>
      <c r="AE95" s="56">
        <v>12.957000000000003</v>
      </c>
      <c r="AF95" s="56">
        <v>12.957000000000003</v>
      </c>
    </row>
    <row r="96" spans="1:32" ht="20.5" customHeight="1" x14ac:dyDescent="0.2">
      <c r="A96" s="26" t="s">
        <v>1873</v>
      </c>
      <c r="B96" s="3">
        <v>3365</v>
      </c>
      <c r="C96" s="3" t="s">
        <v>884</v>
      </c>
      <c r="D96" s="14">
        <v>9026.3340000000007</v>
      </c>
      <c r="E96" s="13">
        <v>2065.0640000000003</v>
      </c>
      <c r="F96" s="11">
        <v>649.55700000000002</v>
      </c>
      <c r="G96" s="16">
        <v>1415.5070000000001</v>
      </c>
      <c r="H96" s="11">
        <v>0</v>
      </c>
      <c r="I96" s="11">
        <v>0</v>
      </c>
      <c r="J96" s="11"/>
      <c r="K96" s="15">
        <v>22.878213901679242</v>
      </c>
      <c r="L96" s="49">
        <v>7.1962437906685037E-2</v>
      </c>
      <c r="M96" s="52">
        <v>1</v>
      </c>
      <c r="N96" s="49">
        <v>0.15681970111010737</v>
      </c>
      <c r="O96" s="49">
        <v>0</v>
      </c>
      <c r="P96" s="52">
        <v>2</v>
      </c>
      <c r="Q96" s="49">
        <v>0</v>
      </c>
      <c r="R96" s="52">
        <v>2</v>
      </c>
      <c r="S96" s="49">
        <v>0</v>
      </c>
      <c r="T96" s="49">
        <v>0.22878213901679242</v>
      </c>
      <c r="U96" s="56">
        <v>0</v>
      </c>
      <c r="V96" s="56">
        <v>0</v>
      </c>
      <c r="W96" s="57">
        <v>0</v>
      </c>
      <c r="X96" s="59">
        <v>9026.3340000000007</v>
      </c>
      <c r="Y96" s="56">
        <v>32.593000000000004</v>
      </c>
      <c r="Z96" s="56">
        <v>27694.087687540268</v>
      </c>
      <c r="AA96" s="56">
        <v>32.593000000000004</v>
      </c>
      <c r="AB96" s="56">
        <v>0</v>
      </c>
      <c r="AC96" s="56">
        <v>0</v>
      </c>
      <c r="AD96" s="56">
        <v>0</v>
      </c>
      <c r="AE96" s="56">
        <v>32.593000000000004</v>
      </c>
      <c r="AF96" s="56">
        <v>32.593000000000004</v>
      </c>
    </row>
    <row r="97" spans="1:32" ht="20.5" customHeight="1" x14ac:dyDescent="0.2">
      <c r="A97" s="26" t="s">
        <v>1794</v>
      </c>
      <c r="B97" s="3">
        <v>2738</v>
      </c>
      <c r="C97" s="3" t="s">
        <v>501</v>
      </c>
      <c r="D97" s="14">
        <v>9011.7250000000004</v>
      </c>
      <c r="E97" s="13">
        <v>378.524</v>
      </c>
      <c r="F97" s="11">
        <v>2.9390000000000001</v>
      </c>
      <c r="G97" s="16">
        <v>32.348999999999997</v>
      </c>
      <c r="H97" s="11">
        <v>0</v>
      </c>
      <c r="I97" s="11">
        <v>343.23599999999999</v>
      </c>
      <c r="J97" s="11"/>
      <c r="K97" s="15">
        <v>4.2003500994537672</v>
      </c>
      <c r="L97" s="49">
        <v>3.2613067975332134E-4</v>
      </c>
      <c r="M97" s="52">
        <v>1</v>
      </c>
      <c r="N97" s="49">
        <v>3.5896568082137434E-3</v>
      </c>
      <c r="O97" s="49">
        <v>0</v>
      </c>
      <c r="P97" s="52">
        <v>2</v>
      </c>
      <c r="Q97" s="49">
        <v>3.8087713506570607E-2</v>
      </c>
      <c r="R97" s="52">
        <v>2</v>
      </c>
      <c r="S97" s="49">
        <v>0</v>
      </c>
      <c r="T97" s="49">
        <v>4.2003500994537674E-2</v>
      </c>
      <c r="U97" s="56">
        <v>0</v>
      </c>
      <c r="V97" s="56">
        <v>0</v>
      </c>
      <c r="W97" s="57">
        <v>0</v>
      </c>
      <c r="X97" s="59">
        <v>9011.7250000000004</v>
      </c>
      <c r="Y97" s="56">
        <v>14.006</v>
      </c>
      <c r="Z97" s="56">
        <v>64341.889190346999</v>
      </c>
      <c r="AA97" s="56">
        <v>14.005999999999998</v>
      </c>
      <c r="AB97" s="56">
        <v>0</v>
      </c>
      <c r="AC97" s="56">
        <v>0</v>
      </c>
      <c r="AD97" s="56">
        <v>0</v>
      </c>
      <c r="AE97" s="56">
        <v>14.005999999999998</v>
      </c>
      <c r="AF97" s="56">
        <v>14.005999999999998</v>
      </c>
    </row>
    <row r="98" spans="1:32" ht="20.5" customHeight="1" x14ac:dyDescent="0.2">
      <c r="A98" s="26" t="s">
        <v>1753</v>
      </c>
      <c r="B98" s="3">
        <v>2929</v>
      </c>
      <c r="C98" s="3" t="s">
        <v>304</v>
      </c>
      <c r="D98" s="14">
        <v>8128.665</v>
      </c>
      <c r="E98" s="13">
        <v>3825.8119999999999</v>
      </c>
      <c r="F98" s="11">
        <v>507.66333333333324</v>
      </c>
      <c r="G98" s="16">
        <v>2019.3866666666668</v>
      </c>
      <c r="H98" s="11">
        <v>0</v>
      </c>
      <c r="I98" s="11">
        <v>1298.7619999999999</v>
      </c>
      <c r="J98" s="11"/>
      <c r="K98" s="15">
        <v>47.065686677947731</v>
      </c>
      <c r="L98" s="49">
        <v>6.2453469706690246E-2</v>
      </c>
      <c r="M98" s="52">
        <v>1</v>
      </c>
      <c r="N98" s="49">
        <v>0.2484278373714093</v>
      </c>
      <c r="O98" s="49">
        <v>0</v>
      </c>
      <c r="P98" s="52">
        <v>2</v>
      </c>
      <c r="Q98" s="49">
        <v>0.15977555970137777</v>
      </c>
      <c r="R98" s="52">
        <v>3</v>
      </c>
      <c r="S98" s="49">
        <v>0</v>
      </c>
      <c r="T98" s="49">
        <v>0.47065686677947732</v>
      </c>
      <c r="U98" s="56">
        <v>1</v>
      </c>
      <c r="V98" s="56">
        <v>1</v>
      </c>
      <c r="W98" s="57">
        <v>4624.0416666666652</v>
      </c>
      <c r="X98" s="59">
        <v>12752.706666666665</v>
      </c>
      <c r="Y98" s="56">
        <v>12.622</v>
      </c>
      <c r="Z98" s="56">
        <v>64400.76849944541</v>
      </c>
      <c r="AA98" s="56">
        <v>10.467969027509438</v>
      </c>
      <c r="AB98" s="56">
        <v>-2.1540309724905615</v>
      </c>
      <c r="AC98" s="56">
        <v>0</v>
      </c>
      <c r="AD98" s="56">
        <v>4624.041666666667</v>
      </c>
      <c r="AE98" s="56">
        <v>12.622</v>
      </c>
      <c r="AF98" s="56">
        <v>19.802103241635212</v>
      </c>
    </row>
    <row r="99" spans="1:32" ht="20.5" customHeight="1" x14ac:dyDescent="0.2">
      <c r="A99" s="26" t="s">
        <v>1902</v>
      </c>
      <c r="B99" s="3">
        <v>2611</v>
      </c>
      <c r="C99" s="3" t="s">
        <v>1024</v>
      </c>
      <c r="D99" s="14">
        <v>7999.3180000000002</v>
      </c>
      <c r="E99" s="13">
        <v>37.896000000000001</v>
      </c>
      <c r="F99" s="11">
        <v>37.896000000000001</v>
      </c>
      <c r="G99" s="16">
        <v>0</v>
      </c>
      <c r="H99" s="11">
        <v>0</v>
      </c>
      <c r="I99" s="11">
        <v>0</v>
      </c>
      <c r="J99" s="11"/>
      <c r="K99" s="15">
        <v>0.4737403863679378</v>
      </c>
      <c r="L99" s="49">
        <v>4.7374038636793783E-3</v>
      </c>
      <c r="M99" s="52">
        <v>1</v>
      </c>
      <c r="N99" s="49">
        <v>0</v>
      </c>
      <c r="O99" s="49">
        <v>0</v>
      </c>
      <c r="P99" s="52">
        <v>2</v>
      </c>
      <c r="Q99" s="49">
        <v>0</v>
      </c>
      <c r="R99" s="52">
        <v>2</v>
      </c>
      <c r="S99" s="49">
        <v>0</v>
      </c>
      <c r="T99" s="49">
        <v>4.7374038636793783E-3</v>
      </c>
      <c r="U99" s="56">
        <v>0</v>
      </c>
      <c r="V99" s="56">
        <v>0</v>
      </c>
      <c r="W99" s="57">
        <v>0</v>
      </c>
      <c r="X99" s="59">
        <v>7999.3180000000002</v>
      </c>
      <c r="Y99" s="56">
        <v>26.870999999999999</v>
      </c>
      <c r="Z99" s="56">
        <v>29769.334970786349</v>
      </c>
      <c r="AA99" s="56">
        <v>26.871000000000002</v>
      </c>
      <c r="AB99" s="56">
        <v>0</v>
      </c>
      <c r="AC99" s="56">
        <v>0</v>
      </c>
      <c r="AD99" s="56">
        <v>0</v>
      </c>
      <c r="AE99" s="56">
        <v>26.871000000000002</v>
      </c>
      <c r="AF99" s="56">
        <v>26.871000000000002</v>
      </c>
    </row>
    <row r="100" spans="1:32" ht="20.5" customHeight="1" x14ac:dyDescent="0.2">
      <c r="A100" s="26" t="s">
        <v>1995</v>
      </c>
      <c r="B100" s="3">
        <v>2507</v>
      </c>
      <c r="C100" s="3" t="s">
        <v>1464</v>
      </c>
      <c r="D100" s="14">
        <v>7904.8370000000004</v>
      </c>
      <c r="E100" s="13">
        <v>241.73933333333332</v>
      </c>
      <c r="F100" s="11">
        <v>18.312999999999999</v>
      </c>
      <c r="G100" s="16">
        <v>197.19499999999999</v>
      </c>
      <c r="H100" s="11">
        <v>0</v>
      </c>
      <c r="I100" s="11">
        <v>26.231333333333332</v>
      </c>
      <c r="J100" s="11"/>
      <c r="K100" s="15">
        <v>3.0581191406392478</v>
      </c>
      <c r="L100" s="49">
        <v>2.3166828107904058E-3</v>
      </c>
      <c r="M100" s="52">
        <v>1</v>
      </c>
      <c r="N100" s="49">
        <v>2.4946118433561627E-2</v>
      </c>
      <c r="O100" s="49">
        <v>0</v>
      </c>
      <c r="P100" s="52">
        <v>2</v>
      </c>
      <c r="Q100" s="49">
        <v>3.3183901620404484E-3</v>
      </c>
      <c r="R100" s="52">
        <v>2</v>
      </c>
      <c r="S100" s="49">
        <v>0</v>
      </c>
      <c r="T100" s="49">
        <v>3.0581191406392479E-2</v>
      </c>
      <c r="U100" s="56">
        <v>0</v>
      </c>
      <c r="V100" s="56">
        <v>0</v>
      </c>
      <c r="W100" s="57">
        <v>0</v>
      </c>
      <c r="X100" s="59">
        <v>7904.8370000000004</v>
      </c>
      <c r="Y100" s="56">
        <v>65.191000000000003</v>
      </c>
      <c r="Z100" s="56">
        <v>12125.656915831942</v>
      </c>
      <c r="AA100" s="56">
        <v>65.191000000000003</v>
      </c>
      <c r="AB100" s="56">
        <v>0</v>
      </c>
      <c r="AC100" s="56">
        <v>0</v>
      </c>
      <c r="AD100" s="56">
        <v>0</v>
      </c>
      <c r="AE100" s="56">
        <v>65.191000000000003</v>
      </c>
      <c r="AF100" s="56">
        <v>65.191000000000003</v>
      </c>
    </row>
    <row r="101" spans="1:32" ht="20.5" customHeight="1" x14ac:dyDescent="0.2">
      <c r="A101" s="26" t="s">
        <v>1757</v>
      </c>
      <c r="B101" s="3">
        <v>101</v>
      </c>
      <c r="C101" s="3" t="s">
        <v>323</v>
      </c>
      <c r="D101" s="14">
        <v>7755.3209999999999</v>
      </c>
      <c r="E101" s="13">
        <v>100.696</v>
      </c>
      <c r="F101" s="11">
        <v>100.696</v>
      </c>
      <c r="G101" s="16">
        <v>0</v>
      </c>
      <c r="H101" s="11">
        <v>0</v>
      </c>
      <c r="I101" s="11">
        <v>0</v>
      </c>
      <c r="J101" s="11"/>
      <c r="K101" s="15">
        <v>1.2984117614216097</v>
      </c>
      <c r="L101" s="49">
        <v>1.2984117614216098E-2</v>
      </c>
      <c r="M101" s="52">
        <v>1</v>
      </c>
      <c r="N101" s="49">
        <v>0</v>
      </c>
      <c r="O101" s="49">
        <v>0</v>
      </c>
      <c r="P101" s="52">
        <v>2</v>
      </c>
      <c r="Q101" s="49">
        <v>0</v>
      </c>
      <c r="R101" s="52">
        <v>2</v>
      </c>
      <c r="S101" s="49">
        <v>0</v>
      </c>
      <c r="T101" s="49">
        <v>1.2984117614216098E-2</v>
      </c>
      <c r="U101" s="56">
        <v>0</v>
      </c>
      <c r="V101" s="56">
        <v>0</v>
      </c>
      <c r="W101" s="57">
        <v>0</v>
      </c>
      <c r="X101" s="59">
        <v>7755.3209999999999</v>
      </c>
      <c r="Y101" s="56">
        <v>18.03</v>
      </c>
      <c r="Z101" s="56">
        <v>43013.427620632276</v>
      </c>
      <c r="AA101" s="56">
        <v>18.03</v>
      </c>
      <c r="AB101" s="56">
        <v>0</v>
      </c>
      <c r="AC101" s="56">
        <v>0</v>
      </c>
      <c r="AD101" s="56">
        <v>0</v>
      </c>
      <c r="AE101" s="56">
        <v>18.03</v>
      </c>
      <c r="AF101" s="56">
        <v>18.03</v>
      </c>
    </row>
    <row r="102" spans="1:32" ht="20.5" customHeight="1" x14ac:dyDescent="0.2">
      <c r="A102" s="26" t="s">
        <v>1860</v>
      </c>
      <c r="B102" s="3">
        <v>2618</v>
      </c>
      <c r="C102" s="3" t="s">
        <v>821</v>
      </c>
      <c r="D102" s="14">
        <v>7500.44</v>
      </c>
      <c r="E102" s="13">
        <v>1054.5650000000001</v>
      </c>
      <c r="F102" s="11">
        <v>-251.70133333333348</v>
      </c>
      <c r="G102" s="16">
        <v>1242.2763333333335</v>
      </c>
      <c r="H102" s="11">
        <v>0</v>
      </c>
      <c r="I102" s="11">
        <v>63.99</v>
      </c>
      <c r="J102" s="11"/>
      <c r="K102" s="15">
        <v>14.060041810880431</v>
      </c>
      <c r="L102" s="49">
        <v>-3.3558209029514736E-2</v>
      </c>
      <c r="M102" s="52">
        <v>1</v>
      </c>
      <c r="N102" s="49">
        <v>0.16562712765295551</v>
      </c>
      <c r="O102" s="49">
        <v>0</v>
      </c>
      <c r="P102" s="52">
        <v>2</v>
      </c>
      <c r="Q102" s="49">
        <v>8.5314994853635268E-3</v>
      </c>
      <c r="R102" s="52">
        <v>2</v>
      </c>
      <c r="S102" s="49">
        <v>0</v>
      </c>
      <c r="T102" s="49">
        <v>0.1406004181088043</v>
      </c>
      <c r="U102" s="56">
        <v>0</v>
      </c>
      <c r="V102" s="56">
        <v>0</v>
      </c>
      <c r="W102" s="57">
        <v>0</v>
      </c>
      <c r="X102" s="59">
        <v>7500.44</v>
      </c>
      <c r="Y102" s="56">
        <v>14.56</v>
      </c>
      <c r="Z102" s="56">
        <v>51514.010989010982</v>
      </c>
      <c r="AA102" s="56">
        <v>14.560000000000002</v>
      </c>
      <c r="AB102" s="56">
        <v>0</v>
      </c>
      <c r="AC102" s="56">
        <v>0</v>
      </c>
      <c r="AD102" s="56">
        <v>0</v>
      </c>
      <c r="AE102" s="56">
        <v>14.560000000000002</v>
      </c>
      <c r="AF102" s="56">
        <v>14.560000000000002</v>
      </c>
    </row>
    <row r="103" spans="1:32" ht="20.5" customHeight="1" x14ac:dyDescent="0.2">
      <c r="A103" s="26" t="s">
        <v>1969</v>
      </c>
      <c r="B103" s="3">
        <v>705</v>
      </c>
      <c r="C103" s="3" t="s">
        <v>1342</v>
      </c>
      <c r="D103" s="14">
        <v>7361.5929999999998</v>
      </c>
      <c r="E103" s="13">
        <v>8194.6500000000015</v>
      </c>
      <c r="F103" s="11">
        <v>2647.7640000000001</v>
      </c>
      <c r="G103" s="16">
        <v>2718.5509999999999</v>
      </c>
      <c r="H103" s="11">
        <v>0</v>
      </c>
      <c r="I103" s="11">
        <v>2828.335</v>
      </c>
      <c r="J103" s="11"/>
      <c r="K103" s="15">
        <v>111.31625994536782</v>
      </c>
      <c r="L103" s="49">
        <v>0.35967269584178319</v>
      </c>
      <c r="M103" s="52">
        <v>3</v>
      </c>
      <c r="N103" s="49">
        <v>0.36928841352680053</v>
      </c>
      <c r="O103" s="49">
        <v>0</v>
      </c>
      <c r="P103" s="52">
        <v>2</v>
      </c>
      <c r="Q103" s="49">
        <v>0.38420149008509435</v>
      </c>
      <c r="R103" s="52">
        <v>3</v>
      </c>
      <c r="S103" s="49">
        <v>0</v>
      </c>
      <c r="T103" s="49">
        <v>1.1131625994536782</v>
      </c>
      <c r="U103" s="56">
        <v>1</v>
      </c>
      <c r="V103" s="56">
        <v>1</v>
      </c>
      <c r="W103" s="57">
        <v>19953.907000000003</v>
      </c>
      <c r="X103" s="59">
        <v>27315.500000000004</v>
      </c>
      <c r="Y103" s="56">
        <v>10.708</v>
      </c>
      <c r="Z103" s="56">
        <v>68748.533806499807</v>
      </c>
      <c r="AA103" s="56">
        <v>2.0006548850500145</v>
      </c>
      <c r="AB103" s="56">
        <v>-8.7073451149499856</v>
      </c>
      <c r="AC103" s="56">
        <v>19953.907000000007</v>
      </c>
      <c r="AD103" s="56">
        <v>19953.907000000007</v>
      </c>
      <c r="AE103" s="56">
        <v>39.732483716499964</v>
      </c>
      <c r="AF103" s="56">
        <v>39.732483716499964</v>
      </c>
    </row>
    <row r="104" spans="1:32" ht="20.5" customHeight="1" x14ac:dyDescent="0.2">
      <c r="A104" s="26" t="s">
        <v>1949</v>
      </c>
      <c r="B104" s="3">
        <v>3293</v>
      </c>
      <c r="C104" s="3" t="s">
        <v>1246</v>
      </c>
      <c r="D104" s="14">
        <v>7277.19</v>
      </c>
      <c r="E104" s="13">
        <v>0.85899999999999999</v>
      </c>
      <c r="F104" s="11">
        <v>0.85899999999999999</v>
      </c>
      <c r="G104" s="16">
        <v>0</v>
      </c>
      <c r="H104" s="11">
        <v>0</v>
      </c>
      <c r="I104" s="11">
        <v>0</v>
      </c>
      <c r="J104" s="11"/>
      <c r="K104" s="15">
        <v>1.1804006766348001E-2</v>
      </c>
      <c r="L104" s="49">
        <v>1.1804006766348E-4</v>
      </c>
      <c r="M104" s="52">
        <v>1</v>
      </c>
      <c r="N104" s="49">
        <v>0</v>
      </c>
      <c r="O104" s="49">
        <v>0</v>
      </c>
      <c r="P104" s="52">
        <v>2</v>
      </c>
      <c r="Q104" s="49">
        <v>0</v>
      </c>
      <c r="R104" s="52">
        <v>2</v>
      </c>
      <c r="S104" s="49">
        <v>0</v>
      </c>
      <c r="T104" s="49">
        <v>1.1804006766348E-4</v>
      </c>
      <c r="U104" s="56">
        <v>0</v>
      </c>
      <c r="V104" s="56">
        <v>0</v>
      </c>
      <c r="W104" s="57">
        <v>0</v>
      </c>
      <c r="X104" s="59">
        <v>7277.19</v>
      </c>
      <c r="Y104" s="56">
        <v>141.36199999999999</v>
      </c>
      <c r="Z104" s="56">
        <v>5147.9110369123246</v>
      </c>
      <c r="AA104" s="56">
        <v>141.36199999999999</v>
      </c>
      <c r="AB104" s="56">
        <v>0</v>
      </c>
      <c r="AC104" s="56">
        <v>0</v>
      </c>
      <c r="AD104" s="56">
        <v>0</v>
      </c>
      <c r="AE104" s="56">
        <v>141.36199999999999</v>
      </c>
      <c r="AF104" s="56">
        <v>141.36199999999999</v>
      </c>
    </row>
    <row r="105" spans="1:32" ht="20.5" customHeight="1" x14ac:dyDescent="0.2">
      <c r="A105" s="26" t="s">
        <v>1858</v>
      </c>
      <c r="B105" s="3">
        <v>3395</v>
      </c>
      <c r="C105" s="3" t="s">
        <v>811</v>
      </c>
      <c r="D105" s="14">
        <v>7237.3860000000004</v>
      </c>
      <c r="E105" s="13">
        <v>526.60599999999999</v>
      </c>
      <c r="F105" s="11">
        <v>335.26866666666666</v>
      </c>
      <c r="G105" s="16">
        <v>191.33733333333331</v>
      </c>
      <c r="H105" s="11">
        <v>0</v>
      </c>
      <c r="I105" s="11">
        <v>0</v>
      </c>
      <c r="J105" s="11"/>
      <c r="K105" s="15">
        <v>7.2761906025186436</v>
      </c>
      <c r="L105" s="49">
        <v>4.6324552354491892E-2</v>
      </c>
      <c r="M105" s="52">
        <v>1</v>
      </c>
      <c r="N105" s="49">
        <v>2.6437353670694542E-2</v>
      </c>
      <c r="O105" s="49">
        <v>0</v>
      </c>
      <c r="P105" s="52">
        <v>2</v>
      </c>
      <c r="Q105" s="49">
        <v>0</v>
      </c>
      <c r="R105" s="52">
        <v>2</v>
      </c>
      <c r="S105" s="49">
        <v>0</v>
      </c>
      <c r="T105" s="49">
        <v>7.2761906025186437E-2</v>
      </c>
      <c r="U105" s="56">
        <v>0</v>
      </c>
      <c r="V105" s="56">
        <v>0</v>
      </c>
      <c r="W105" s="57">
        <v>0</v>
      </c>
      <c r="X105" s="59">
        <v>7237.3860000000004</v>
      </c>
      <c r="Y105" s="56">
        <v>65.16</v>
      </c>
      <c r="Z105" s="56">
        <v>11107.099447513814</v>
      </c>
      <c r="AA105" s="56">
        <v>65.16</v>
      </c>
      <c r="AB105" s="56">
        <v>0</v>
      </c>
      <c r="AC105" s="56">
        <v>0</v>
      </c>
      <c r="AD105" s="56">
        <v>0</v>
      </c>
      <c r="AE105" s="56">
        <v>65.16</v>
      </c>
      <c r="AF105" s="56">
        <v>65.16</v>
      </c>
    </row>
    <row r="106" spans="1:32" ht="20.5" customHeight="1" x14ac:dyDescent="0.2">
      <c r="A106" s="26" t="s">
        <v>1796</v>
      </c>
      <c r="B106" s="3">
        <v>3061</v>
      </c>
      <c r="C106" s="3" t="s">
        <v>511</v>
      </c>
      <c r="D106" s="14">
        <v>7188.058</v>
      </c>
      <c r="E106" s="13">
        <v>1268.2629999999999</v>
      </c>
      <c r="F106" s="11">
        <v>56.715000000000003</v>
      </c>
      <c r="G106" s="16">
        <v>165.5</v>
      </c>
      <c r="H106" s="11">
        <v>0</v>
      </c>
      <c r="I106" s="11">
        <v>1046.048</v>
      </c>
      <c r="J106" s="11"/>
      <c r="K106" s="15">
        <v>17.644028470554911</v>
      </c>
      <c r="L106" s="49">
        <v>7.8901700570585265E-3</v>
      </c>
      <c r="M106" s="52">
        <v>1</v>
      </c>
      <c r="N106" s="49">
        <v>2.3024299470037667E-2</v>
      </c>
      <c r="O106" s="49">
        <v>0</v>
      </c>
      <c r="P106" s="52">
        <v>2</v>
      </c>
      <c r="Q106" s="49">
        <v>0.14552581517845292</v>
      </c>
      <c r="R106" s="52">
        <v>3</v>
      </c>
      <c r="S106" s="49">
        <v>0</v>
      </c>
      <c r="T106" s="49">
        <v>0.17644028470554912</v>
      </c>
      <c r="U106" s="56">
        <v>0</v>
      </c>
      <c r="V106" s="56">
        <v>0</v>
      </c>
      <c r="W106" s="57">
        <v>0</v>
      </c>
      <c r="X106" s="59">
        <v>7188.058</v>
      </c>
      <c r="Y106" s="56">
        <v>31.69</v>
      </c>
      <c r="Z106" s="56">
        <v>22682.417166298517</v>
      </c>
      <c r="AA106" s="56">
        <v>31.69</v>
      </c>
      <c r="AB106" s="56">
        <v>0</v>
      </c>
      <c r="AC106" s="56">
        <v>0</v>
      </c>
      <c r="AD106" s="56">
        <v>0</v>
      </c>
      <c r="AE106" s="56">
        <v>31.69</v>
      </c>
      <c r="AF106" s="56">
        <v>31.69</v>
      </c>
    </row>
    <row r="107" spans="1:32" ht="20.5" customHeight="1" x14ac:dyDescent="0.2">
      <c r="A107" s="26" t="s">
        <v>1793</v>
      </c>
      <c r="B107" s="3">
        <v>3330</v>
      </c>
      <c r="C107" s="3" t="s">
        <v>496</v>
      </c>
      <c r="D107" s="14">
        <v>7013.7179999999998</v>
      </c>
      <c r="E107" s="13">
        <v>338.77300000000002</v>
      </c>
      <c r="F107" s="11">
        <v>74.427000000000007</v>
      </c>
      <c r="G107" s="16">
        <v>264.346</v>
      </c>
      <c r="H107" s="11">
        <v>0</v>
      </c>
      <c r="I107" s="11">
        <v>0</v>
      </c>
      <c r="J107" s="11"/>
      <c r="K107" s="15">
        <v>4.8301485745506172</v>
      </c>
      <c r="L107" s="49">
        <v>1.061163280302972E-2</v>
      </c>
      <c r="M107" s="52">
        <v>1</v>
      </c>
      <c r="N107" s="49">
        <v>3.7689852942476447E-2</v>
      </c>
      <c r="O107" s="49">
        <v>0</v>
      </c>
      <c r="P107" s="52">
        <v>2</v>
      </c>
      <c r="Q107" s="49">
        <v>0</v>
      </c>
      <c r="R107" s="52">
        <v>2</v>
      </c>
      <c r="S107" s="49">
        <v>0</v>
      </c>
      <c r="T107" s="49">
        <v>4.8301485745506169E-2</v>
      </c>
      <c r="U107" s="56">
        <v>0</v>
      </c>
      <c r="V107" s="56">
        <v>0</v>
      </c>
      <c r="W107" s="57">
        <v>0</v>
      </c>
      <c r="X107" s="59">
        <v>7013.7179999999998</v>
      </c>
      <c r="Y107" s="56">
        <v>23.808</v>
      </c>
      <c r="Z107" s="56">
        <v>29459.501008064519</v>
      </c>
      <c r="AA107" s="56">
        <v>23.807999999999996</v>
      </c>
      <c r="AB107" s="56">
        <v>0</v>
      </c>
      <c r="AC107" s="56">
        <v>0</v>
      </c>
      <c r="AD107" s="56">
        <v>0</v>
      </c>
      <c r="AE107" s="56">
        <v>23.807999999999996</v>
      </c>
      <c r="AF107" s="56">
        <v>23.807999999999996</v>
      </c>
    </row>
    <row r="108" spans="1:32" ht="20.5" customHeight="1" x14ac:dyDescent="0.2">
      <c r="A108" s="26" t="s">
        <v>2035</v>
      </c>
      <c r="B108" s="3">
        <v>3185</v>
      </c>
      <c r="C108" s="3" t="s">
        <v>1652</v>
      </c>
      <c r="D108" s="14">
        <v>6930.6059999999998</v>
      </c>
      <c r="E108" s="13">
        <v>13.605</v>
      </c>
      <c r="F108" s="11">
        <v>13.605</v>
      </c>
      <c r="G108" s="16">
        <v>0</v>
      </c>
      <c r="H108" s="11">
        <v>0</v>
      </c>
      <c r="I108" s="11">
        <v>0</v>
      </c>
      <c r="J108" s="11"/>
      <c r="K108" s="15">
        <v>0.19630318041452652</v>
      </c>
      <c r="L108" s="49">
        <v>1.9630318041452652E-3</v>
      </c>
      <c r="M108" s="52">
        <v>1</v>
      </c>
      <c r="N108" s="49">
        <v>0</v>
      </c>
      <c r="O108" s="49">
        <v>0</v>
      </c>
      <c r="P108" s="52">
        <v>2</v>
      </c>
      <c r="Q108" s="49">
        <v>0</v>
      </c>
      <c r="R108" s="52">
        <v>2</v>
      </c>
      <c r="S108" s="49">
        <v>0</v>
      </c>
      <c r="T108" s="49">
        <v>1.9630318041452652E-3</v>
      </c>
      <c r="U108" s="56">
        <v>0</v>
      </c>
      <c r="V108" s="56">
        <v>0</v>
      </c>
      <c r="W108" s="57">
        <v>0</v>
      </c>
      <c r="X108" s="59">
        <v>6930.6059999999998</v>
      </c>
      <c r="Y108" s="56">
        <v>24.064</v>
      </c>
      <c r="Z108" s="56">
        <v>28800.723071808512</v>
      </c>
      <c r="AA108" s="56">
        <v>24.063999999999997</v>
      </c>
      <c r="AB108" s="56">
        <v>0</v>
      </c>
      <c r="AC108" s="56">
        <v>0</v>
      </c>
      <c r="AD108" s="56">
        <v>0</v>
      </c>
      <c r="AE108" s="56">
        <v>24.063999999999997</v>
      </c>
      <c r="AF108" s="56">
        <v>24.063999999999997</v>
      </c>
    </row>
    <row r="109" spans="1:32" ht="20.5" customHeight="1" x14ac:dyDescent="0.2">
      <c r="A109" s="26" t="s">
        <v>1787</v>
      </c>
      <c r="B109" s="3">
        <v>3490</v>
      </c>
      <c r="C109" s="3" t="s">
        <v>467</v>
      </c>
      <c r="D109" s="14">
        <v>6921.6239999999998</v>
      </c>
      <c r="E109" s="13">
        <v>74.808999999999997</v>
      </c>
      <c r="F109" s="11">
        <v>74.808999999999997</v>
      </c>
      <c r="G109" s="16">
        <v>0</v>
      </c>
      <c r="H109" s="11">
        <v>0</v>
      </c>
      <c r="I109" s="11">
        <v>0</v>
      </c>
      <c r="J109" s="11"/>
      <c r="K109" s="15">
        <v>1.0808012686040154</v>
      </c>
      <c r="L109" s="49">
        <v>1.0808012686040154E-2</v>
      </c>
      <c r="M109" s="52">
        <v>1</v>
      </c>
      <c r="N109" s="49">
        <v>0</v>
      </c>
      <c r="O109" s="49">
        <v>0</v>
      </c>
      <c r="P109" s="52">
        <v>2</v>
      </c>
      <c r="Q109" s="49">
        <v>0</v>
      </c>
      <c r="R109" s="52">
        <v>2</v>
      </c>
      <c r="S109" s="49">
        <v>0</v>
      </c>
      <c r="T109" s="49">
        <v>1.0808012686040154E-2</v>
      </c>
      <c r="U109" s="56">
        <v>0</v>
      </c>
      <c r="V109" s="56">
        <v>0</v>
      </c>
      <c r="W109" s="57">
        <v>0</v>
      </c>
      <c r="X109" s="59">
        <v>6921.6239999999998</v>
      </c>
      <c r="Y109" s="56">
        <v>44.996000000000002</v>
      </c>
      <c r="Z109" s="56">
        <v>15382.754022579784</v>
      </c>
      <c r="AA109" s="56">
        <v>44.996000000000002</v>
      </c>
      <c r="AB109" s="56">
        <v>0</v>
      </c>
      <c r="AC109" s="56">
        <v>0</v>
      </c>
      <c r="AD109" s="56">
        <v>0</v>
      </c>
      <c r="AE109" s="56">
        <v>44.996000000000002</v>
      </c>
      <c r="AF109" s="56">
        <v>44.996000000000002</v>
      </c>
    </row>
    <row r="110" spans="1:32" ht="20.5" customHeight="1" x14ac:dyDescent="0.2">
      <c r="A110" s="26" t="s">
        <v>2022</v>
      </c>
      <c r="B110" s="3">
        <v>3515</v>
      </c>
      <c r="C110" s="3" t="s">
        <v>1590</v>
      </c>
      <c r="D110" s="14">
        <v>6488.6769999999997</v>
      </c>
      <c r="E110" s="13">
        <v>770.53099999999995</v>
      </c>
      <c r="F110" s="11">
        <v>770.53099999999995</v>
      </c>
      <c r="G110" s="16">
        <v>0</v>
      </c>
      <c r="H110" s="11">
        <v>0</v>
      </c>
      <c r="I110" s="11">
        <v>0</v>
      </c>
      <c r="J110" s="11"/>
      <c r="K110" s="15">
        <v>11.875009343198929</v>
      </c>
      <c r="L110" s="49">
        <v>0.11875009343198929</v>
      </c>
      <c r="M110" s="52">
        <v>3</v>
      </c>
      <c r="N110" s="49">
        <v>0</v>
      </c>
      <c r="O110" s="49">
        <v>0</v>
      </c>
      <c r="P110" s="52">
        <v>2</v>
      </c>
      <c r="Q110" s="49">
        <v>0</v>
      </c>
      <c r="R110" s="52">
        <v>2</v>
      </c>
      <c r="S110" s="49">
        <v>0</v>
      </c>
      <c r="T110" s="49">
        <v>0.11875009343198929</v>
      </c>
      <c r="U110" s="56">
        <v>0</v>
      </c>
      <c r="V110" s="56">
        <v>0</v>
      </c>
      <c r="W110" s="57">
        <v>0</v>
      </c>
      <c r="X110" s="59">
        <v>6488.6769999999997</v>
      </c>
      <c r="Y110" s="56">
        <v>48.826000000000001</v>
      </c>
      <c r="Z110" s="56">
        <v>13289.38885020276</v>
      </c>
      <c r="AA110" s="56">
        <v>48.826000000000001</v>
      </c>
      <c r="AB110" s="56">
        <v>0</v>
      </c>
      <c r="AC110" s="56">
        <v>0</v>
      </c>
      <c r="AD110" s="56">
        <v>0</v>
      </c>
      <c r="AE110" s="56">
        <v>48.826000000000001</v>
      </c>
      <c r="AF110" s="56">
        <v>48.826000000000001</v>
      </c>
    </row>
    <row r="111" spans="1:32" ht="20.5" customHeight="1" x14ac:dyDescent="0.2">
      <c r="A111" s="26" t="s">
        <v>1985</v>
      </c>
      <c r="B111" s="3">
        <v>3235</v>
      </c>
      <c r="C111" s="3" t="s">
        <v>1415</v>
      </c>
      <c r="D111" s="14">
        <v>6321.7489999999998</v>
      </c>
      <c r="E111" s="13">
        <v>162.22499999999999</v>
      </c>
      <c r="F111" s="11">
        <v>162.22499999999999</v>
      </c>
      <c r="G111" s="16">
        <v>0</v>
      </c>
      <c r="H111" s="11">
        <v>0</v>
      </c>
      <c r="I111" s="11">
        <v>0</v>
      </c>
      <c r="J111" s="11"/>
      <c r="K111" s="15">
        <v>2.566141110632516</v>
      </c>
      <c r="L111" s="49">
        <v>2.5661411106325163E-2</v>
      </c>
      <c r="M111" s="52">
        <v>1</v>
      </c>
      <c r="N111" s="49">
        <v>0</v>
      </c>
      <c r="O111" s="49">
        <v>0</v>
      </c>
      <c r="P111" s="52">
        <v>2</v>
      </c>
      <c r="Q111" s="49">
        <v>0</v>
      </c>
      <c r="R111" s="52">
        <v>2</v>
      </c>
      <c r="S111" s="49">
        <v>0</v>
      </c>
      <c r="T111" s="49">
        <v>2.5661411106325163E-2</v>
      </c>
      <c r="U111" s="56">
        <v>0</v>
      </c>
      <c r="V111" s="56">
        <v>0</v>
      </c>
      <c r="W111" s="57">
        <v>0</v>
      </c>
      <c r="X111" s="59">
        <v>6321.7489999999998</v>
      </c>
      <c r="Y111" s="56">
        <v>46.279000000000003</v>
      </c>
      <c r="Z111" s="56">
        <v>13660.081246353637</v>
      </c>
      <c r="AA111" s="56">
        <v>46.279000000000003</v>
      </c>
      <c r="AB111" s="56">
        <v>0</v>
      </c>
      <c r="AC111" s="56">
        <v>0</v>
      </c>
      <c r="AD111" s="56">
        <v>0</v>
      </c>
      <c r="AE111" s="56">
        <v>46.279000000000003</v>
      </c>
      <c r="AF111" s="56">
        <v>46.279000000000003</v>
      </c>
    </row>
    <row r="112" spans="1:32" ht="20.5" customHeight="1" x14ac:dyDescent="0.2">
      <c r="A112" s="26" t="s">
        <v>1823</v>
      </c>
      <c r="B112" s="3">
        <v>2867</v>
      </c>
      <c r="C112" s="3" t="s">
        <v>641</v>
      </c>
      <c r="D112" s="14">
        <v>6037.94</v>
      </c>
      <c r="E112" s="13">
        <v>300.03633333333335</v>
      </c>
      <c r="F112" s="11">
        <v>257.41500000000002</v>
      </c>
      <c r="G112" s="16">
        <v>42.582000000000001</v>
      </c>
      <c r="H112" s="11">
        <v>0</v>
      </c>
      <c r="I112" s="11">
        <v>3.9333333333333338E-2</v>
      </c>
      <c r="J112" s="11"/>
      <c r="K112" s="15">
        <v>4.969183750307776</v>
      </c>
      <c r="L112" s="49">
        <v>4.263291784946522E-2</v>
      </c>
      <c r="M112" s="52">
        <v>1</v>
      </c>
      <c r="N112" s="49">
        <v>7.0524052905461144E-3</v>
      </c>
      <c r="O112" s="49">
        <v>0</v>
      </c>
      <c r="P112" s="52">
        <v>2</v>
      </c>
      <c r="Q112" s="49">
        <v>6.5143630664321506E-6</v>
      </c>
      <c r="R112" s="52">
        <v>2</v>
      </c>
      <c r="S112" s="49">
        <v>0</v>
      </c>
      <c r="T112" s="49">
        <v>4.9691837503077763E-2</v>
      </c>
      <c r="U112" s="56">
        <v>0</v>
      </c>
      <c r="V112" s="56">
        <v>0</v>
      </c>
      <c r="W112" s="57">
        <v>0</v>
      </c>
      <c r="X112" s="59">
        <v>6037.94</v>
      </c>
      <c r="Y112" s="56">
        <v>40.457000000000001</v>
      </c>
      <c r="Z112" s="56">
        <v>14924.339422102479</v>
      </c>
      <c r="AA112" s="56">
        <v>40.457000000000001</v>
      </c>
      <c r="AB112" s="56">
        <v>0</v>
      </c>
      <c r="AC112" s="56">
        <v>0</v>
      </c>
      <c r="AD112" s="56">
        <v>0</v>
      </c>
      <c r="AE112" s="56">
        <v>40.457000000000001</v>
      </c>
      <c r="AF112" s="56">
        <v>40.457000000000001</v>
      </c>
    </row>
    <row r="113" spans="1:32" ht="20.5" customHeight="1" x14ac:dyDescent="0.2">
      <c r="A113" s="26" t="s">
        <v>1760</v>
      </c>
      <c r="B113" s="3">
        <v>3482</v>
      </c>
      <c r="C113" s="3" t="s">
        <v>338</v>
      </c>
      <c r="D113" s="14">
        <v>5944.43</v>
      </c>
      <c r="E113" s="13">
        <v>21.734999999999999</v>
      </c>
      <c r="F113" s="11">
        <v>4.8129999999999997</v>
      </c>
      <c r="G113" s="16">
        <v>16.922000000000001</v>
      </c>
      <c r="H113" s="11">
        <v>0</v>
      </c>
      <c r="I113" s="11">
        <v>0</v>
      </c>
      <c r="J113" s="11"/>
      <c r="K113" s="15">
        <v>0.36563640248097795</v>
      </c>
      <c r="L113" s="49">
        <v>8.0966551881341009E-4</v>
      </c>
      <c r="M113" s="52">
        <v>1</v>
      </c>
      <c r="N113" s="49">
        <v>2.8466985059963697E-3</v>
      </c>
      <c r="O113" s="49">
        <v>0</v>
      </c>
      <c r="P113" s="52">
        <v>2</v>
      </c>
      <c r="Q113" s="49">
        <v>0</v>
      </c>
      <c r="R113" s="52">
        <v>2</v>
      </c>
      <c r="S113" s="49">
        <v>0</v>
      </c>
      <c r="T113" s="49">
        <v>3.6563640248097797E-3</v>
      </c>
      <c r="U113" s="56">
        <v>0</v>
      </c>
      <c r="V113" s="56">
        <v>0</v>
      </c>
      <c r="W113" s="57">
        <v>0</v>
      </c>
      <c r="X113" s="59">
        <v>5944.43</v>
      </c>
      <c r="Y113" s="56">
        <v>11.711</v>
      </c>
      <c r="Z113" s="56">
        <v>50759.371531039193</v>
      </c>
      <c r="AA113" s="56">
        <v>11.711</v>
      </c>
      <c r="AB113" s="56">
        <v>0</v>
      </c>
      <c r="AC113" s="56">
        <v>0</v>
      </c>
      <c r="AD113" s="56">
        <v>0</v>
      </c>
      <c r="AE113" s="56">
        <v>11.711</v>
      </c>
      <c r="AF113" s="56">
        <v>11.711</v>
      </c>
    </row>
    <row r="114" spans="1:32" ht="20.5" customHeight="1" x14ac:dyDescent="0.2">
      <c r="A114" s="26" t="s">
        <v>2034</v>
      </c>
      <c r="B114" s="3">
        <v>1307</v>
      </c>
      <c r="C114" s="3" t="s">
        <v>1647</v>
      </c>
      <c r="D114" s="14">
        <v>5842.7629999999999</v>
      </c>
      <c r="E114" s="13">
        <v>822.42899999999997</v>
      </c>
      <c r="F114" s="11">
        <v>550.12699999999995</v>
      </c>
      <c r="G114" s="16">
        <v>58.552</v>
      </c>
      <c r="H114" s="11">
        <v>0</v>
      </c>
      <c r="I114" s="11">
        <v>213.75</v>
      </c>
      <c r="J114" s="11"/>
      <c r="K114" s="15">
        <v>14.076028755573347</v>
      </c>
      <c r="L114" s="49">
        <v>9.4155282355282935E-2</v>
      </c>
      <c r="M114" s="52">
        <v>1</v>
      </c>
      <c r="N114" s="49">
        <v>1.0021286162043541E-2</v>
      </c>
      <c r="O114" s="49">
        <v>0</v>
      </c>
      <c r="P114" s="52">
        <v>2</v>
      </c>
      <c r="Q114" s="49">
        <v>3.6583719038407E-2</v>
      </c>
      <c r="R114" s="52">
        <v>2</v>
      </c>
      <c r="S114" s="49">
        <v>0</v>
      </c>
      <c r="T114" s="49">
        <v>0.14076028755573347</v>
      </c>
      <c r="U114" s="56">
        <v>0</v>
      </c>
      <c r="V114" s="56">
        <v>0</v>
      </c>
      <c r="W114" s="57">
        <v>0</v>
      </c>
      <c r="X114" s="59">
        <v>5842.7629999999999</v>
      </c>
      <c r="Y114" s="56">
        <v>23.456</v>
      </c>
      <c r="Z114" s="56">
        <v>24909.460266030015</v>
      </c>
      <c r="AA114" s="56">
        <v>23.456</v>
      </c>
      <c r="AB114" s="56">
        <v>0</v>
      </c>
      <c r="AC114" s="56">
        <v>0</v>
      </c>
      <c r="AD114" s="56">
        <v>0</v>
      </c>
      <c r="AE114" s="56">
        <v>23.456</v>
      </c>
      <c r="AF114" s="56">
        <v>23.456</v>
      </c>
    </row>
    <row r="115" spans="1:32" ht="20.5" customHeight="1" x14ac:dyDescent="0.2">
      <c r="A115" s="26" t="s">
        <v>2033</v>
      </c>
      <c r="B115" s="3">
        <v>67</v>
      </c>
      <c r="C115" s="3" t="s">
        <v>1642</v>
      </c>
      <c r="D115" s="14">
        <v>5776.2380000000003</v>
      </c>
      <c r="E115" s="13">
        <v>148.66700000000003</v>
      </c>
      <c r="F115" s="11">
        <v>142.83600000000001</v>
      </c>
      <c r="G115" s="16">
        <v>1.5309999999999999</v>
      </c>
      <c r="H115" s="11">
        <v>0</v>
      </c>
      <c r="I115" s="11">
        <v>4.3</v>
      </c>
      <c r="J115" s="11"/>
      <c r="K115" s="15">
        <v>2.5737686016400296</v>
      </c>
      <c r="L115" s="49">
        <v>2.4728205451368175E-2</v>
      </c>
      <c r="M115" s="52">
        <v>1</v>
      </c>
      <c r="N115" s="49">
        <v>2.6505140543031636E-4</v>
      </c>
      <c r="O115" s="49">
        <v>0</v>
      </c>
      <c r="P115" s="52">
        <v>2</v>
      </c>
      <c r="Q115" s="49">
        <v>7.4442915960180303E-4</v>
      </c>
      <c r="R115" s="52">
        <v>2</v>
      </c>
      <c r="S115" s="49">
        <v>0</v>
      </c>
      <c r="T115" s="49">
        <v>2.5737686016400297E-2</v>
      </c>
      <c r="U115" s="56">
        <v>0</v>
      </c>
      <c r="V115" s="56">
        <v>0</v>
      </c>
      <c r="W115" s="57">
        <v>0</v>
      </c>
      <c r="X115" s="59">
        <v>5776.2380000000003</v>
      </c>
      <c r="Y115" s="56">
        <v>32.523000000000003</v>
      </c>
      <c r="Z115" s="56">
        <v>17760.471051256034</v>
      </c>
      <c r="AA115" s="56">
        <v>32.523000000000003</v>
      </c>
      <c r="AB115" s="56">
        <v>0</v>
      </c>
      <c r="AC115" s="56">
        <v>0</v>
      </c>
      <c r="AD115" s="56">
        <v>0</v>
      </c>
      <c r="AE115" s="56">
        <v>32.523000000000003</v>
      </c>
      <c r="AF115" s="56">
        <v>32.523000000000003</v>
      </c>
    </row>
    <row r="116" spans="1:32" ht="20.5" customHeight="1" x14ac:dyDescent="0.2">
      <c r="A116" s="26" t="s">
        <v>1882</v>
      </c>
      <c r="B116" s="3">
        <v>3390</v>
      </c>
      <c r="C116" s="3" t="s">
        <v>928</v>
      </c>
      <c r="D116" s="14">
        <v>5714.5330000000004</v>
      </c>
      <c r="E116" s="13">
        <v>1.6020000000000001</v>
      </c>
      <c r="F116" s="11">
        <v>1.6020000000000001</v>
      </c>
      <c r="G116" s="16">
        <v>0</v>
      </c>
      <c r="H116" s="11">
        <v>0</v>
      </c>
      <c r="I116" s="11">
        <v>0</v>
      </c>
      <c r="J116" s="11"/>
      <c r="K116" s="15">
        <v>2.8033786837874587E-2</v>
      </c>
      <c r="L116" s="49">
        <v>2.8033786837874589E-4</v>
      </c>
      <c r="M116" s="52">
        <v>1</v>
      </c>
      <c r="N116" s="49">
        <v>0</v>
      </c>
      <c r="O116" s="49">
        <v>0</v>
      </c>
      <c r="P116" s="52">
        <v>2</v>
      </c>
      <c r="Q116" s="49">
        <v>0</v>
      </c>
      <c r="R116" s="52">
        <v>2</v>
      </c>
      <c r="S116" s="49">
        <v>0</v>
      </c>
      <c r="T116" s="49">
        <v>2.8033786837874589E-4</v>
      </c>
      <c r="U116" s="56">
        <v>0</v>
      </c>
      <c r="V116" s="56">
        <v>0</v>
      </c>
      <c r="W116" s="57">
        <v>0</v>
      </c>
      <c r="X116" s="59">
        <v>5714.5330000000004</v>
      </c>
      <c r="Y116" s="56">
        <v>35.771000000000001</v>
      </c>
      <c r="Z116" s="56">
        <v>15975.323586145201</v>
      </c>
      <c r="AA116" s="56">
        <v>35.771000000000001</v>
      </c>
      <c r="AB116" s="56">
        <v>0</v>
      </c>
      <c r="AC116" s="56">
        <v>0</v>
      </c>
      <c r="AD116" s="56">
        <v>0</v>
      </c>
      <c r="AE116" s="56">
        <v>35.771000000000001</v>
      </c>
      <c r="AF116" s="56">
        <v>35.771000000000001</v>
      </c>
    </row>
    <row r="117" spans="1:32" ht="20.5" customHeight="1" x14ac:dyDescent="0.2">
      <c r="A117" s="26" t="s">
        <v>1899</v>
      </c>
      <c r="B117" s="3">
        <v>3124</v>
      </c>
      <c r="C117" s="3" t="s">
        <v>1009</v>
      </c>
      <c r="D117" s="14">
        <v>5637.9520000000002</v>
      </c>
      <c r="E117" s="13">
        <v>1058.5283333333334</v>
      </c>
      <c r="F117" s="11">
        <v>727.54300000000001</v>
      </c>
      <c r="G117" s="16">
        <v>158.626</v>
      </c>
      <c r="H117" s="11">
        <v>0</v>
      </c>
      <c r="I117" s="11">
        <v>172.35933333333335</v>
      </c>
      <c r="J117" s="11"/>
      <c r="K117" s="15">
        <v>18.775050467498364</v>
      </c>
      <c r="L117" s="49">
        <v>0.12904384428955762</v>
      </c>
      <c r="M117" s="52">
        <v>3</v>
      </c>
      <c r="N117" s="49">
        <v>2.8135393845140931E-2</v>
      </c>
      <c r="O117" s="49">
        <v>0</v>
      </c>
      <c r="P117" s="52">
        <v>2</v>
      </c>
      <c r="Q117" s="49">
        <v>3.057126654028508E-2</v>
      </c>
      <c r="R117" s="52">
        <v>2</v>
      </c>
      <c r="S117" s="49">
        <v>0</v>
      </c>
      <c r="T117" s="49">
        <v>0.18775050467498364</v>
      </c>
      <c r="U117" s="56">
        <v>0</v>
      </c>
      <c r="V117" s="56">
        <v>0</v>
      </c>
      <c r="W117" s="57">
        <v>0</v>
      </c>
      <c r="X117" s="59">
        <v>5637.9520000000002</v>
      </c>
      <c r="Y117" s="56">
        <v>16.361999999999998</v>
      </c>
      <c r="Z117" s="56">
        <v>34457.596870798196</v>
      </c>
      <c r="AA117" s="56">
        <v>16.361999999999998</v>
      </c>
      <c r="AB117" s="56">
        <v>0</v>
      </c>
      <c r="AC117" s="56">
        <v>0</v>
      </c>
      <c r="AD117" s="56">
        <v>0</v>
      </c>
      <c r="AE117" s="56">
        <v>16.361999999999998</v>
      </c>
      <c r="AF117" s="56">
        <v>16.361999999999998</v>
      </c>
    </row>
    <row r="118" spans="1:32" ht="20.5" customHeight="1" x14ac:dyDescent="0.2">
      <c r="A118" s="26" t="s">
        <v>1887</v>
      </c>
      <c r="B118" s="3">
        <v>1966</v>
      </c>
      <c r="C118" s="3" t="s">
        <v>953</v>
      </c>
      <c r="D118" s="14">
        <v>5439.616</v>
      </c>
      <c r="E118" s="13">
        <v>830.40599999999995</v>
      </c>
      <c r="F118" s="11">
        <v>541.86599999999999</v>
      </c>
      <c r="G118" s="16">
        <v>185.13399999999999</v>
      </c>
      <c r="H118" s="11">
        <v>0</v>
      </c>
      <c r="I118" s="11">
        <v>103.40600000000001</v>
      </c>
      <c r="J118" s="11"/>
      <c r="K118" s="15">
        <v>15.265893768971928</v>
      </c>
      <c r="L118" s="49">
        <v>9.9614752217803609E-2</v>
      </c>
      <c r="M118" s="52">
        <v>1</v>
      </c>
      <c r="N118" s="49">
        <v>3.4034387721486217E-2</v>
      </c>
      <c r="O118" s="49">
        <v>0</v>
      </c>
      <c r="P118" s="52">
        <v>2</v>
      </c>
      <c r="Q118" s="49">
        <v>1.9009797750429443E-2</v>
      </c>
      <c r="R118" s="52">
        <v>2</v>
      </c>
      <c r="S118" s="49">
        <v>0</v>
      </c>
      <c r="T118" s="49">
        <v>0.15265893768971928</v>
      </c>
      <c r="U118" s="56">
        <v>0</v>
      </c>
      <c r="V118" s="56">
        <v>0</v>
      </c>
      <c r="W118" s="57">
        <v>0</v>
      </c>
      <c r="X118" s="59">
        <v>5439.616</v>
      </c>
      <c r="Y118" s="56">
        <v>19.231999999999999</v>
      </c>
      <c r="Z118" s="56">
        <v>28284.193011647254</v>
      </c>
      <c r="AA118" s="56">
        <v>19.231999999999999</v>
      </c>
      <c r="AB118" s="56">
        <v>0</v>
      </c>
      <c r="AC118" s="56">
        <v>0</v>
      </c>
      <c r="AD118" s="56">
        <v>0</v>
      </c>
      <c r="AE118" s="56">
        <v>19.231999999999999</v>
      </c>
      <c r="AF118" s="56">
        <v>19.231999999999999</v>
      </c>
    </row>
    <row r="119" spans="1:32" ht="20.5" customHeight="1" x14ac:dyDescent="0.2">
      <c r="A119" s="26" t="s">
        <v>1750</v>
      </c>
      <c r="B119" s="3">
        <v>2816</v>
      </c>
      <c r="C119" s="3" t="s">
        <v>289</v>
      </c>
      <c r="D119" s="14">
        <v>5396.6009999999997</v>
      </c>
      <c r="E119" s="13">
        <v>901.15499999999997</v>
      </c>
      <c r="F119" s="11">
        <v>901.15499999999997</v>
      </c>
      <c r="G119" s="16">
        <v>0</v>
      </c>
      <c r="H119" s="11">
        <v>0</v>
      </c>
      <c r="I119" s="11">
        <v>0</v>
      </c>
      <c r="J119" s="11"/>
      <c r="K119" s="15">
        <v>16.698566375390733</v>
      </c>
      <c r="L119" s="49">
        <v>0.16698566375390733</v>
      </c>
      <c r="M119" s="52">
        <v>3</v>
      </c>
      <c r="N119" s="49">
        <v>0</v>
      </c>
      <c r="O119" s="49">
        <v>0</v>
      </c>
      <c r="P119" s="52">
        <v>2</v>
      </c>
      <c r="Q119" s="49">
        <v>0</v>
      </c>
      <c r="R119" s="52">
        <v>2</v>
      </c>
      <c r="S119" s="49">
        <v>0</v>
      </c>
      <c r="T119" s="49">
        <v>0.16698566375390733</v>
      </c>
      <c r="U119" s="56">
        <v>0</v>
      </c>
      <c r="V119" s="56">
        <v>0</v>
      </c>
      <c r="W119" s="57">
        <v>0</v>
      </c>
      <c r="X119" s="59">
        <v>5396.6009999999997</v>
      </c>
      <c r="Y119" s="56">
        <v>17.234999999999999</v>
      </c>
      <c r="Z119" s="56">
        <v>31311.871192341165</v>
      </c>
      <c r="AA119" s="56">
        <v>17.234999999999999</v>
      </c>
      <c r="AB119" s="56">
        <v>0</v>
      </c>
      <c r="AC119" s="56">
        <v>0</v>
      </c>
      <c r="AD119" s="56">
        <v>0</v>
      </c>
      <c r="AE119" s="56">
        <v>17.234999999999999</v>
      </c>
      <c r="AF119" s="56">
        <v>17.234999999999999</v>
      </c>
    </row>
    <row r="120" spans="1:32" ht="20.5" customHeight="1" x14ac:dyDescent="0.2">
      <c r="A120" s="26" t="s">
        <v>1720</v>
      </c>
      <c r="B120" s="3">
        <v>2587</v>
      </c>
      <c r="C120" s="3" t="s">
        <v>139</v>
      </c>
      <c r="D120" s="14">
        <v>5298.9359999999997</v>
      </c>
      <c r="E120" s="13">
        <v>1799.3689999999999</v>
      </c>
      <c r="F120" s="11">
        <v>1210.4259999999999</v>
      </c>
      <c r="G120" s="16">
        <v>588.94299999999998</v>
      </c>
      <c r="H120" s="11">
        <v>0</v>
      </c>
      <c r="I120" s="11">
        <v>0</v>
      </c>
      <c r="J120" s="11"/>
      <c r="K120" s="15">
        <v>33.957175553733805</v>
      </c>
      <c r="L120" s="49">
        <v>0.22842812217396097</v>
      </c>
      <c r="M120" s="52">
        <v>3</v>
      </c>
      <c r="N120" s="49">
        <v>0.1111436333633771</v>
      </c>
      <c r="O120" s="49">
        <v>0</v>
      </c>
      <c r="P120" s="52">
        <v>2</v>
      </c>
      <c r="Q120" s="49">
        <v>0</v>
      </c>
      <c r="R120" s="52">
        <v>2</v>
      </c>
      <c r="S120" s="49">
        <v>0</v>
      </c>
      <c r="T120" s="49">
        <v>0.33957175553733804</v>
      </c>
      <c r="U120" s="56">
        <v>1</v>
      </c>
      <c r="V120" s="56">
        <v>1</v>
      </c>
      <c r="W120" s="57">
        <v>698.96066666666684</v>
      </c>
      <c r="X120" s="59">
        <v>5997.8966666666665</v>
      </c>
      <c r="Y120" s="56">
        <v>23.946999999999999</v>
      </c>
      <c r="Z120" s="56">
        <v>22127.765482106319</v>
      </c>
      <c r="AA120" s="56">
        <v>22.999375170147367</v>
      </c>
      <c r="AB120" s="56">
        <v>-0.94762482985263219</v>
      </c>
      <c r="AC120" s="56">
        <v>0</v>
      </c>
      <c r="AD120" s="56">
        <v>0</v>
      </c>
      <c r="AE120" s="56">
        <v>23.946999999999999</v>
      </c>
      <c r="AF120" s="56">
        <v>23.946999999999999</v>
      </c>
    </row>
    <row r="121" spans="1:32" ht="20.5" customHeight="1" x14ac:dyDescent="0.2">
      <c r="A121" s="26" t="s">
        <v>1842</v>
      </c>
      <c r="B121" s="3">
        <v>2584</v>
      </c>
      <c r="C121" s="3" t="s">
        <v>734</v>
      </c>
      <c r="D121" s="14">
        <v>5296.77</v>
      </c>
      <c r="E121" s="13">
        <v>673.90300000000002</v>
      </c>
      <c r="F121" s="11">
        <v>346.41666666666663</v>
      </c>
      <c r="G121" s="16">
        <v>327.48633333333339</v>
      </c>
      <c r="H121" s="11">
        <v>0</v>
      </c>
      <c r="I121" s="11">
        <v>0</v>
      </c>
      <c r="J121" s="11"/>
      <c r="K121" s="15">
        <v>12.722904713627361</v>
      </c>
      <c r="L121" s="49">
        <v>6.5401493111210532E-2</v>
      </c>
      <c r="M121" s="52">
        <v>1</v>
      </c>
      <c r="N121" s="49">
        <v>6.1827554025063076E-2</v>
      </c>
      <c r="O121" s="49">
        <v>0</v>
      </c>
      <c r="P121" s="52">
        <v>2</v>
      </c>
      <c r="Q121" s="49">
        <v>0</v>
      </c>
      <c r="R121" s="52">
        <v>2</v>
      </c>
      <c r="S121" s="49">
        <v>0</v>
      </c>
      <c r="T121" s="49">
        <v>0.12722904713627362</v>
      </c>
      <c r="U121" s="56">
        <v>0</v>
      </c>
      <c r="V121" s="56">
        <v>0</v>
      </c>
      <c r="W121" s="57">
        <v>0</v>
      </c>
      <c r="X121" s="59">
        <v>5296.77</v>
      </c>
      <c r="Y121" s="56">
        <v>12.694000000000001</v>
      </c>
      <c r="Z121" s="56">
        <v>41726.563730896494</v>
      </c>
      <c r="AA121" s="56">
        <v>12.693999999999997</v>
      </c>
      <c r="AB121" s="56">
        <v>0</v>
      </c>
      <c r="AC121" s="56">
        <v>0</v>
      </c>
      <c r="AD121" s="56">
        <v>0</v>
      </c>
      <c r="AE121" s="56">
        <v>12.693999999999997</v>
      </c>
      <c r="AF121" s="56">
        <v>12.693999999999997</v>
      </c>
    </row>
    <row r="122" spans="1:32" ht="20.5" customHeight="1" x14ac:dyDescent="0.2">
      <c r="A122" s="26" t="s">
        <v>1885</v>
      </c>
      <c r="B122" s="3">
        <v>2170</v>
      </c>
      <c r="C122" s="3" t="s">
        <v>943</v>
      </c>
      <c r="D122" s="14">
        <v>5066.3209999999999</v>
      </c>
      <c r="E122" s="13">
        <v>168.8193333333333</v>
      </c>
      <c r="F122" s="11">
        <v>154.25399999999999</v>
      </c>
      <c r="G122" s="16">
        <v>12.98</v>
      </c>
      <c r="H122" s="11">
        <v>0</v>
      </c>
      <c r="I122" s="11">
        <v>1.5853333333333333</v>
      </c>
      <c r="J122" s="11"/>
      <c r="K122" s="15">
        <v>3.3321878604481103</v>
      </c>
      <c r="L122" s="49">
        <v>3.0446945623856046E-2</v>
      </c>
      <c r="M122" s="52">
        <v>1</v>
      </c>
      <c r="N122" s="49">
        <v>2.5620168954947784E-3</v>
      </c>
      <c r="O122" s="49">
        <v>0</v>
      </c>
      <c r="P122" s="52">
        <v>2</v>
      </c>
      <c r="Q122" s="49">
        <v>3.1291608513028156E-4</v>
      </c>
      <c r="R122" s="52">
        <v>2</v>
      </c>
      <c r="S122" s="49">
        <v>0</v>
      </c>
      <c r="T122" s="49">
        <v>3.3321878604481103E-2</v>
      </c>
      <c r="U122" s="56">
        <v>0</v>
      </c>
      <c r="V122" s="56">
        <v>0</v>
      </c>
      <c r="W122" s="57">
        <v>0</v>
      </c>
      <c r="X122" s="59">
        <v>5066.3209999999999</v>
      </c>
      <c r="Y122" s="56">
        <v>36.213000000000001</v>
      </c>
      <c r="Z122" s="56">
        <v>13990.33772402176</v>
      </c>
      <c r="AA122" s="56">
        <v>36.213000000000001</v>
      </c>
      <c r="AB122" s="56">
        <v>0</v>
      </c>
      <c r="AC122" s="56">
        <v>0</v>
      </c>
      <c r="AD122" s="56">
        <v>0</v>
      </c>
      <c r="AE122" s="56">
        <v>36.213000000000001</v>
      </c>
      <c r="AF122" s="56">
        <v>36.213000000000001</v>
      </c>
    </row>
    <row r="123" spans="1:32" ht="20.5" customHeight="1" x14ac:dyDescent="0.2">
      <c r="A123" s="26" t="s">
        <v>1819</v>
      </c>
      <c r="B123" s="3">
        <v>600</v>
      </c>
      <c r="C123" s="3" t="s">
        <v>623</v>
      </c>
      <c r="D123" s="14">
        <v>4860.6750000000002</v>
      </c>
      <c r="E123" s="13">
        <v>709.46500000000003</v>
      </c>
      <c r="F123" s="11">
        <v>467.52600000000001</v>
      </c>
      <c r="G123" s="16">
        <v>241.93899999999999</v>
      </c>
      <c r="H123" s="11">
        <v>0</v>
      </c>
      <c r="I123" s="11">
        <v>0</v>
      </c>
      <c r="J123" s="11"/>
      <c r="K123" s="15">
        <v>14.59601804276155</v>
      </c>
      <c r="L123" s="49">
        <v>9.6185406347883778E-2</v>
      </c>
      <c r="M123" s="52">
        <v>1</v>
      </c>
      <c r="N123" s="49">
        <v>4.9774774079731722E-2</v>
      </c>
      <c r="O123" s="49">
        <v>0</v>
      </c>
      <c r="P123" s="52">
        <v>2</v>
      </c>
      <c r="Q123" s="49">
        <v>0</v>
      </c>
      <c r="R123" s="52">
        <v>2</v>
      </c>
      <c r="S123" s="49">
        <v>0</v>
      </c>
      <c r="T123" s="49">
        <v>0.14596018042761549</v>
      </c>
      <c r="U123" s="56">
        <v>0</v>
      </c>
      <c r="V123" s="56">
        <v>0</v>
      </c>
      <c r="W123" s="57">
        <v>0</v>
      </c>
      <c r="X123" s="59">
        <v>4860.6750000000002</v>
      </c>
      <c r="Y123" s="56">
        <v>14.528</v>
      </c>
      <c r="Z123" s="56">
        <v>33457.289372246698</v>
      </c>
      <c r="AA123" s="56">
        <v>14.527999999999999</v>
      </c>
      <c r="AB123" s="56">
        <v>0</v>
      </c>
      <c r="AC123" s="56">
        <v>0</v>
      </c>
      <c r="AD123" s="56">
        <v>0</v>
      </c>
      <c r="AE123" s="56">
        <v>14.527999999999999</v>
      </c>
      <c r="AF123" s="56">
        <v>14.527999999999999</v>
      </c>
    </row>
    <row r="124" spans="1:32" ht="20.5" customHeight="1" x14ac:dyDescent="0.2">
      <c r="A124" s="26" t="s">
        <v>1861</v>
      </c>
      <c r="B124" s="3">
        <v>3473</v>
      </c>
      <c r="C124" s="3" t="s">
        <v>826</v>
      </c>
      <c r="D124" s="14">
        <v>4810.5110000000004</v>
      </c>
      <c r="E124" s="13">
        <v>99.727999999999994</v>
      </c>
      <c r="F124" s="11">
        <v>43.631999999999998</v>
      </c>
      <c r="G124" s="16">
        <v>56.095999999999997</v>
      </c>
      <c r="H124" s="11">
        <v>0</v>
      </c>
      <c r="I124" s="11">
        <v>0</v>
      </c>
      <c r="J124" s="11"/>
      <c r="K124" s="15">
        <v>2.0731269505464178</v>
      </c>
      <c r="L124" s="49">
        <v>9.0701382867641282E-3</v>
      </c>
      <c r="M124" s="52">
        <v>1</v>
      </c>
      <c r="N124" s="49">
        <v>1.1661131218700049E-2</v>
      </c>
      <c r="O124" s="49">
        <v>0</v>
      </c>
      <c r="P124" s="52">
        <v>2</v>
      </c>
      <c r="Q124" s="49">
        <v>0</v>
      </c>
      <c r="R124" s="52">
        <v>2</v>
      </c>
      <c r="S124" s="49">
        <v>0</v>
      </c>
      <c r="T124" s="49">
        <v>2.0731269505464178E-2</v>
      </c>
      <c r="U124" s="56">
        <v>0</v>
      </c>
      <c r="V124" s="56">
        <v>0</v>
      </c>
      <c r="W124" s="57">
        <v>0</v>
      </c>
      <c r="X124" s="59">
        <v>4810.5110000000004</v>
      </c>
      <c r="Y124" s="56">
        <v>15.807</v>
      </c>
      <c r="Z124" s="56">
        <v>30432.789270576326</v>
      </c>
      <c r="AA124" s="56">
        <v>15.807000000000002</v>
      </c>
      <c r="AB124" s="56">
        <v>0</v>
      </c>
      <c r="AC124" s="56">
        <v>0</v>
      </c>
      <c r="AD124" s="56">
        <v>0</v>
      </c>
      <c r="AE124" s="56">
        <v>15.807000000000002</v>
      </c>
      <c r="AF124" s="56">
        <v>15.807000000000002</v>
      </c>
    </row>
    <row r="125" spans="1:32" ht="20.5" customHeight="1" x14ac:dyDescent="0.2">
      <c r="A125" s="26" t="s">
        <v>1853</v>
      </c>
      <c r="B125" s="3">
        <v>3525</v>
      </c>
      <c r="C125" s="3" t="s">
        <v>786</v>
      </c>
      <c r="D125" s="14">
        <v>4792.5659999999998</v>
      </c>
      <c r="E125" s="13">
        <v>1.617</v>
      </c>
      <c r="F125" s="11">
        <v>1.617</v>
      </c>
      <c r="G125" s="16">
        <v>0</v>
      </c>
      <c r="H125" s="11">
        <v>0</v>
      </c>
      <c r="I125" s="11">
        <v>0</v>
      </c>
      <c r="J125" s="11"/>
      <c r="K125" s="15">
        <v>3.3739754444696228E-2</v>
      </c>
      <c r="L125" s="49">
        <v>3.3739754444696225E-4</v>
      </c>
      <c r="M125" s="52">
        <v>1</v>
      </c>
      <c r="N125" s="49">
        <v>0</v>
      </c>
      <c r="O125" s="49">
        <v>0</v>
      </c>
      <c r="P125" s="52">
        <v>2</v>
      </c>
      <c r="Q125" s="49">
        <v>0</v>
      </c>
      <c r="R125" s="52">
        <v>2</v>
      </c>
      <c r="S125" s="49">
        <v>0</v>
      </c>
      <c r="T125" s="49">
        <v>3.3739754444696225E-4</v>
      </c>
      <c r="U125" s="56">
        <v>0</v>
      </c>
      <c r="V125" s="56">
        <v>0</v>
      </c>
      <c r="W125" s="57">
        <v>0</v>
      </c>
      <c r="X125" s="59">
        <v>4792.5659999999998</v>
      </c>
      <c r="Y125" s="56">
        <v>35.271999999999998</v>
      </c>
      <c r="Z125" s="56">
        <v>13587.451803129961</v>
      </c>
      <c r="AA125" s="56">
        <v>35.271999999999998</v>
      </c>
      <c r="AB125" s="56">
        <v>0</v>
      </c>
      <c r="AC125" s="56">
        <v>0</v>
      </c>
      <c r="AD125" s="56">
        <v>0</v>
      </c>
      <c r="AE125" s="56">
        <v>35.271999999999998</v>
      </c>
      <c r="AF125" s="56">
        <v>35.271999999999998</v>
      </c>
    </row>
    <row r="126" spans="1:32" ht="20.5" customHeight="1" x14ac:dyDescent="0.2">
      <c r="A126" s="26" t="s">
        <v>1832</v>
      </c>
      <c r="B126" s="3">
        <v>65</v>
      </c>
      <c r="C126" s="3" t="s">
        <v>684</v>
      </c>
      <c r="D126" s="14">
        <v>4767.326</v>
      </c>
      <c r="E126" s="13">
        <v>1248.454</v>
      </c>
      <c r="F126" s="11">
        <v>1245.576</v>
      </c>
      <c r="G126" s="16">
        <v>2.8780000000000001</v>
      </c>
      <c r="H126" s="11">
        <v>0</v>
      </c>
      <c r="I126" s="11">
        <v>0</v>
      </c>
      <c r="J126" s="11"/>
      <c r="K126" s="15">
        <v>26.187720327915482</v>
      </c>
      <c r="L126" s="49">
        <v>0.26127351055916881</v>
      </c>
      <c r="M126" s="52">
        <v>3</v>
      </c>
      <c r="N126" s="49">
        <v>6.036927199860047E-4</v>
      </c>
      <c r="O126" s="49">
        <v>0</v>
      </c>
      <c r="P126" s="52">
        <v>2</v>
      </c>
      <c r="Q126" s="49">
        <v>0</v>
      </c>
      <c r="R126" s="52">
        <v>2</v>
      </c>
      <c r="S126" s="49">
        <v>0</v>
      </c>
      <c r="T126" s="49">
        <v>0.26187720327915481</v>
      </c>
      <c r="U126" s="56">
        <v>0</v>
      </c>
      <c r="V126" s="56">
        <v>0</v>
      </c>
      <c r="W126" s="57">
        <v>0</v>
      </c>
      <c r="X126" s="59">
        <v>4767.326</v>
      </c>
      <c r="Y126" s="56">
        <v>17.36</v>
      </c>
      <c r="Z126" s="56">
        <v>27461.55529953917</v>
      </c>
      <c r="AA126" s="56">
        <v>17.36</v>
      </c>
      <c r="AB126" s="56">
        <v>0</v>
      </c>
      <c r="AC126" s="56">
        <v>0</v>
      </c>
      <c r="AD126" s="56">
        <v>0</v>
      </c>
      <c r="AE126" s="56">
        <v>17.36</v>
      </c>
      <c r="AF126" s="56">
        <v>17.36</v>
      </c>
    </row>
    <row r="127" spans="1:32" ht="20.5" customHeight="1" x14ac:dyDescent="0.2">
      <c r="A127" s="26" t="s">
        <v>1723</v>
      </c>
      <c r="B127" s="3">
        <v>2119</v>
      </c>
      <c r="C127" s="3" t="s">
        <v>154</v>
      </c>
      <c r="D127" s="14">
        <v>4614.4949999999999</v>
      </c>
      <c r="E127" s="13">
        <v>46.43</v>
      </c>
      <c r="F127" s="11">
        <v>37.173000000000002</v>
      </c>
      <c r="G127" s="16">
        <v>9.2569999999999997</v>
      </c>
      <c r="H127" s="11">
        <v>0</v>
      </c>
      <c r="I127" s="11">
        <v>0</v>
      </c>
      <c r="J127" s="11"/>
      <c r="K127" s="15">
        <v>1.0061772740028974</v>
      </c>
      <c r="L127" s="49">
        <v>8.0557027367025007E-3</v>
      </c>
      <c r="M127" s="52">
        <v>1</v>
      </c>
      <c r="N127" s="49">
        <v>2.0060700033264745E-3</v>
      </c>
      <c r="O127" s="49">
        <v>0</v>
      </c>
      <c r="P127" s="52">
        <v>2</v>
      </c>
      <c r="Q127" s="49">
        <v>0</v>
      </c>
      <c r="R127" s="52">
        <v>2</v>
      </c>
      <c r="S127" s="49">
        <v>0</v>
      </c>
      <c r="T127" s="49">
        <v>1.0061772740028974E-2</v>
      </c>
      <c r="U127" s="56">
        <v>0</v>
      </c>
      <c r="V127" s="56">
        <v>0</v>
      </c>
      <c r="W127" s="57">
        <v>0</v>
      </c>
      <c r="X127" s="59">
        <v>4614.4949999999999</v>
      </c>
      <c r="Y127" s="56">
        <v>20.29</v>
      </c>
      <c r="Z127" s="56">
        <v>22742.705766387382</v>
      </c>
      <c r="AA127" s="56">
        <v>20.29</v>
      </c>
      <c r="AB127" s="56">
        <v>0</v>
      </c>
      <c r="AC127" s="56">
        <v>0</v>
      </c>
      <c r="AD127" s="56">
        <v>0</v>
      </c>
      <c r="AE127" s="56">
        <v>20.29</v>
      </c>
      <c r="AF127" s="56">
        <v>20.29</v>
      </c>
    </row>
    <row r="128" spans="1:32" ht="20.5" customHeight="1" x14ac:dyDescent="0.2">
      <c r="A128" s="26" t="s">
        <v>1724</v>
      </c>
      <c r="B128" s="3">
        <v>2602</v>
      </c>
      <c r="C128" s="3" t="s">
        <v>159</v>
      </c>
      <c r="D128" s="14">
        <v>4544.2060000000001</v>
      </c>
      <c r="E128" s="13">
        <v>2201.853333333333</v>
      </c>
      <c r="F128" s="11">
        <v>1098.2286666666664</v>
      </c>
      <c r="G128" s="16">
        <v>605.88733333333334</v>
      </c>
      <c r="H128" s="11">
        <v>497.73733333333331</v>
      </c>
      <c r="I128" s="11">
        <v>0</v>
      </c>
      <c r="J128" s="11"/>
      <c r="K128" s="15">
        <v>48.454082700769575</v>
      </c>
      <c r="L128" s="49">
        <v>0.24167669041999118</v>
      </c>
      <c r="M128" s="52">
        <v>3</v>
      </c>
      <c r="N128" s="49">
        <v>0.13333183692229916</v>
      </c>
      <c r="O128" s="49">
        <v>0.10953229966540542</v>
      </c>
      <c r="P128" s="52">
        <v>3</v>
      </c>
      <c r="Q128" s="49">
        <v>0</v>
      </c>
      <c r="R128" s="52">
        <v>2</v>
      </c>
      <c r="S128" s="49">
        <v>0</v>
      </c>
      <c r="T128" s="49">
        <v>0.48454082700769574</v>
      </c>
      <c r="U128" s="56">
        <v>1</v>
      </c>
      <c r="V128" s="56">
        <v>1</v>
      </c>
      <c r="W128" s="57">
        <v>2795.3051111111099</v>
      </c>
      <c r="X128" s="59">
        <v>7339.51111111111</v>
      </c>
      <c r="Y128" s="56">
        <v>14.935</v>
      </c>
      <c r="Z128" s="56">
        <v>30426.555071978572</v>
      </c>
      <c r="AA128" s="56">
        <v>12.178882748640065</v>
      </c>
      <c r="AB128" s="56">
        <v>-2.7561172513599352</v>
      </c>
      <c r="AC128" s="56">
        <v>0</v>
      </c>
      <c r="AD128" s="56">
        <v>0</v>
      </c>
      <c r="AE128" s="56">
        <v>14.935000000000002</v>
      </c>
      <c r="AF128" s="56">
        <v>14.935000000000002</v>
      </c>
    </row>
    <row r="129" spans="1:32" ht="20.5" customHeight="1" x14ac:dyDescent="0.2">
      <c r="A129" s="26" t="s">
        <v>1874</v>
      </c>
      <c r="B129" s="3">
        <v>2789</v>
      </c>
      <c r="C129" s="3" t="s">
        <v>889</v>
      </c>
      <c r="D129" s="14">
        <v>4441.875</v>
      </c>
      <c r="E129" s="13">
        <v>113.004</v>
      </c>
      <c r="F129" s="11">
        <v>112.27200000000001</v>
      </c>
      <c r="G129" s="16">
        <v>0.73199999999999998</v>
      </c>
      <c r="H129" s="11">
        <v>0</v>
      </c>
      <c r="I129" s="11">
        <v>0</v>
      </c>
      <c r="J129" s="11"/>
      <c r="K129" s="15">
        <v>2.5440607851414101</v>
      </c>
      <c r="L129" s="49">
        <v>2.5275812579147322E-2</v>
      </c>
      <c r="M129" s="52">
        <v>1</v>
      </c>
      <c r="N129" s="49">
        <v>1.6479527226677924E-4</v>
      </c>
      <c r="O129" s="49">
        <v>0</v>
      </c>
      <c r="P129" s="52">
        <v>2</v>
      </c>
      <c r="Q129" s="49">
        <v>0</v>
      </c>
      <c r="R129" s="52">
        <v>2</v>
      </c>
      <c r="S129" s="49">
        <v>0</v>
      </c>
      <c r="T129" s="49">
        <v>2.5440607851414099E-2</v>
      </c>
      <c r="U129" s="56">
        <v>0</v>
      </c>
      <c r="V129" s="56">
        <v>0</v>
      </c>
      <c r="W129" s="57">
        <v>0</v>
      </c>
      <c r="X129" s="59">
        <v>4441.875</v>
      </c>
      <c r="Y129" s="56">
        <v>12.997999999999999</v>
      </c>
      <c r="Z129" s="56">
        <v>34173.52669641484</v>
      </c>
      <c r="AA129" s="56">
        <v>12.997999999999998</v>
      </c>
      <c r="AB129" s="56">
        <v>0</v>
      </c>
      <c r="AC129" s="56">
        <v>0</v>
      </c>
      <c r="AD129" s="56">
        <v>0</v>
      </c>
      <c r="AE129" s="56">
        <v>12.997999999999998</v>
      </c>
      <c r="AF129" s="56">
        <v>12.997999999999998</v>
      </c>
    </row>
    <row r="130" spans="1:32" ht="20.5" customHeight="1" x14ac:dyDescent="0.2">
      <c r="A130" s="26" t="s">
        <v>2036</v>
      </c>
      <c r="B130" s="3">
        <v>3463</v>
      </c>
      <c r="C130" s="3" t="s">
        <v>1656</v>
      </c>
      <c r="D130" s="14">
        <v>4422.2650000000003</v>
      </c>
      <c r="E130" s="13">
        <v>12.295999999999999</v>
      </c>
      <c r="F130" s="11">
        <v>12.295999999999999</v>
      </c>
      <c r="G130" s="16">
        <v>0</v>
      </c>
      <c r="H130" s="11">
        <v>0</v>
      </c>
      <c r="I130" s="11">
        <v>0</v>
      </c>
      <c r="J130" s="11"/>
      <c r="K130" s="15">
        <v>0.27804756160022071</v>
      </c>
      <c r="L130" s="49">
        <v>2.7804756160022068E-3</v>
      </c>
      <c r="M130" s="52">
        <v>1</v>
      </c>
      <c r="N130" s="49">
        <v>0</v>
      </c>
      <c r="O130" s="49">
        <v>0</v>
      </c>
      <c r="P130" s="52">
        <v>2</v>
      </c>
      <c r="Q130" s="49">
        <v>0</v>
      </c>
      <c r="R130" s="52">
        <v>2</v>
      </c>
      <c r="S130" s="49">
        <v>0</v>
      </c>
      <c r="T130" s="49">
        <v>2.7804756160022068E-3</v>
      </c>
      <c r="U130" s="56">
        <v>0</v>
      </c>
      <c r="V130" s="56">
        <v>0</v>
      </c>
      <c r="W130" s="57">
        <v>0</v>
      </c>
      <c r="X130" s="59">
        <v>4422.2650000000003</v>
      </c>
      <c r="Y130" s="56">
        <v>78.165000000000006</v>
      </c>
      <c r="Z130" s="56">
        <v>5657.6025075161515</v>
      </c>
      <c r="AA130" s="56">
        <v>78.16500000000002</v>
      </c>
      <c r="AB130" s="56">
        <v>0</v>
      </c>
      <c r="AC130" s="56">
        <v>0</v>
      </c>
      <c r="AD130" s="56">
        <v>0</v>
      </c>
      <c r="AE130" s="56">
        <v>78.16500000000002</v>
      </c>
      <c r="AF130" s="56">
        <v>78.16500000000002</v>
      </c>
    </row>
    <row r="131" spans="1:32" ht="20.5" customHeight="1" x14ac:dyDescent="0.2">
      <c r="A131" s="26" t="s">
        <v>1925</v>
      </c>
      <c r="B131" s="3">
        <v>3013</v>
      </c>
      <c r="C131" s="3" t="s">
        <v>1131</v>
      </c>
      <c r="D131" s="14">
        <v>4159.7529999999997</v>
      </c>
      <c r="E131" s="13">
        <v>166.69899999999998</v>
      </c>
      <c r="F131" s="11">
        <v>8.0470000000000006</v>
      </c>
      <c r="G131" s="16">
        <v>158.65199999999999</v>
      </c>
      <c r="H131" s="11">
        <v>0</v>
      </c>
      <c r="I131" s="11">
        <v>0</v>
      </c>
      <c r="J131" s="11"/>
      <c r="K131" s="15">
        <v>4.0074254408855525</v>
      </c>
      <c r="L131" s="49">
        <v>1.9344898603354578E-3</v>
      </c>
      <c r="M131" s="52">
        <v>1</v>
      </c>
      <c r="N131" s="49">
        <v>3.8139764548520069E-2</v>
      </c>
      <c r="O131" s="49">
        <v>0</v>
      </c>
      <c r="P131" s="52">
        <v>2</v>
      </c>
      <c r="Q131" s="49">
        <v>0</v>
      </c>
      <c r="R131" s="52">
        <v>2</v>
      </c>
      <c r="S131" s="49">
        <v>0</v>
      </c>
      <c r="T131" s="49">
        <v>4.0074254408855522E-2</v>
      </c>
      <c r="U131" s="56">
        <v>0</v>
      </c>
      <c r="V131" s="56">
        <v>0</v>
      </c>
      <c r="W131" s="57">
        <v>0</v>
      </c>
      <c r="X131" s="59">
        <v>4159.7529999999997</v>
      </c>
      <c r="Y131" s="56">
        <v>33.47</v>
      </c>
      <c r="Z131" s="56">
        <v>12428.302957872722</v>
      </c>
      <c r="AA131" s="56">
        <v>33.47</v>
      </c>
      <c r="AB131" s="56">
        <v>0</v>
      </c>
      <c r="AC131" s="56">
        <v>0</v>
      </c>
      <c r="AD131" s="56">
        <v>0</v>
      </c>
      <c r="AE131" s="56">
        <v>33.47</v>
      </c>
      <c r="AF131" s="56">
        <v>33.47</v>
      </c>
    </row>
    <row r="132" spans="1:32" ht="20.5" customHeight="1" x14ac:dyDescent="0.2">
      <c r="A132" s="26" t="s">
        <v>2018</v>
      </c>
      <c r="B132" s="3">
        <v>254</v>
      </c>
      <c r="C132" s="3" t="s">
        <v>1570</v>
      </c>
      <c r="D132" s="14">
        <v>4156.7030000000004</v>
      </c>
      <c r="E132" s="13">
        <v>431.33199999999994</v>
      </c>
      <c r="F132" s="11">
        <v>349.1966666666666</v>
      </c>
      <c r="G132" s="16">
        <v>82.13533333333335</v>
      </c>
      <c r="H132" s="11">
        <v>0</v>
      </c>
      <c r="I132" s="11">
        <v>0</v>
      </c>
      <c r="J132" s="11"/>
      <c r="K132" s="15">
        <v>10.376781790760607</v>
      </c>
      <c r="L132" s="49">
        <v>8.400808685794163E-2</v>
      </c>
      <c r="M132" s="52">
        <v>1</v>
      </c>
      <c r="N132" s="49">
        <v>1.9759731049664442E-2</v>
      </c>
      <c r="O132" s="49">
        <v>0</v>
      </c>
      <c r="P132" s="52">
        <v>2</v>
      </c>
      <c r="Q132" s="49">
        <v>0</v>
      </c>
      <c r="R132" s="52">
        <v>2</v>
      </c>
      <c r="S132" s="49">
        <v>0</v>
      </c>
      <c r="T132" s="49">
        <v>0.10376781790760607</v>
      </c>
      <c r="U132" s="56">
        <v>0</v>
      </c>
      <c r="V132" s="56">
        <v>0</v>
      </c>
      <c r="W132" s="57">
        <v>0</v>
      </c>
      <c r="X132" s="59">
        <v>4156.7030000000004</v>
      </c>
      <c r="Y132" s="56">
        <v>15.483000000000001</v>
      </c>
      <c r="Z132" s="56">
        <v>26846.883678873608</v>
      </c>
      <c r="AA132" s="56">
        <v>15.482999999999999</v>
      </c>
      <c r="AB132" s="56">
        <v>0</v>
      </c>
      <c r="AC132" s="56">
        <v>0</v>
      </c>
      <c r="AD132" s="56">
        <v>0</v>
      </c>
      <c r="AE132" s="56">
        <v>15.482999999999999</v>
      </c>
      <c r="AF132" s="56">
        <v>15.482999999999999</v>
      </c>
    </row>
    <row r="133" spans="1:32" ht="20.5" customHeight="1" x14ac:dyDescent="0.2">
      <c r="A133" s="26" t="s">
        <v>1729</v>
      </c>
      <c r="B133" s="3">
        <v>2914</v>
      </c>
      <c r="C133" s="3" t="s">
        <v>184</v>
      </c>
      <c r="D133" s="14">
        <v>4107.5780000000004</v>
      </c>
      <c r="E133" s="13">
        <v>83.617000000000004</v>
      </c>
      <c r="F133" s="11">
        <v>53.329000000000001</v>
      </c>
      <c r="G133" s="16">
        <v>30.288</v>
      </c>
      <c r="H133" s="11">
        <v>0</v>
      </c>
      <c r="I133" s="11">
        <v>0</v>
      </c>
      <c r="J133" s="11"/>
      <c r="K133" s="15">
        <v>2.0356764984134199</v>
      </c>
      <c r="L133" s="49">
        <v>1.2983076645166567E-2</v>
      </c>
      <c r="M133" s="52">
        <v>1</v>
      </c>
      <c r="N133" s="49">
        <v>7.3736883389676341E-3</v>
      </c>
      <c r="O133" s="49">
        <v>0</v>
      </c>
      <c r="P133" s="52">
        <v>2</v>
      </c>
      <c r="Q133" s="49">
        <v>0</v>
      </c>
      <c r="R133" s="52">
        <v>2</v>
      </c>
      <c r="S133" s="49">
        <v>0</v>
      </c>
      <c r="T133" s="49">
        <v>2.0356764984134201E-2</v>
      </c>
      <c r="U133" s="56">
        <v>0</v>
      </c>
      <c r="V133" s="56">
        <v>0</v>
      </c>
      <c r="W133" s="57">
        <v>0</v>
      </c>
      <c r="X133" s="59">
        <v>4107.5780000000004</v>
      </c>
      <c r="Y133" s="56">
        <v>16.765000000000001</v>
      </c>
      <c r="Z133" s="56">
        <v>24500.912615568152</v>
      </c>
      <c r="AA133" s="56">
        <v>16.765000000000001</v>
      </c>
      <c r="AB133" s="56">
        <v>0</v>
      </c>
      <c r="AC133" s="56">
        <v>0</v>
      </c>
      <c r="AD133" s="56">
        <v>0</v>
      </c>
      <c r="AE133" s="56">
        <v>16.765000000000001</v>
      </c>
      <c r="AF133" s="56">
        <v>16.765000000000001</v>
      </c>
    </row>
    <row r="134" spans="1:32" ht="20.5" customHeight="1" x14ac:dyDescent="0.2">
      <c r="A134" s="26" t="s">
        <v>1928</v>
      </c>
      <c r="B134" s="3">
        <v>1067</v>
      </c>
      <c r="C134" s="3" t="s">
        <v>1145</v>
      </c>
      <c r="D134" s="14">
        <v>4058.6129999999998</v>
      </c>
      <c r="E134" s="13">
        <v>188.93100000000001</v>
      </c>
      <c r="F134" s="11">
        <v>62.581666666666671</v>
      </c>
      <c r="G134" s="16">
        <v>126.34933333333333</v>
      </c>
      <c r="H134" s="11">
        <v>0</v>
      </c>
      <c r="I134" s="11">
        <v>0</v>
      </c>
      <c r="J134" s="11"/>
      <c r="K134" s="15">
        <v>4.6550631952344315</v>
      </c>
      <c r="L134" s="49">
        <v>1.5419471298856697E-2</v>
      </c>
      <c r="M134" s="52">
        <v>1</v>
      </c>
      <c r="N134" s="49">
        <v>3.1131160653487616E-2</v>
      </c>
      <c r="O134" s="49">
        <v>0</v>
      </c>
      <c r="P134" s="52">
        <v>2</v>
      </c>
      <c r="Q134" s="49">
        <v>0</v>
      </c>
      <c r="R134" s="52">
        <v>2</v>
      </c>
      <c r="S134" s="49">
        <v>0</v>
      </c>
      <c r="T134" s="49">
        <v>4.6550631952344317E-2</v>
      </c>
      <c r="U134" s="56">
        <v>0</v>
      </c>
      <c r="V134" s="56">
        <v>0</v>
      </c>
      <c r="W134" s="57">
        <v>0</v>
      </c>
      <c r="X134" s="59">
        <v>4058.6129999999998</v>
      </c>
      <c r="Y134" s="56">
        <v>14.234999999999999</v>
      </c>
      <c r="Z134" s="56">
        <v>28511.506849315065</v>
      </c>
      <c r="AA134" s="56">
        <v>14.235000000000001</v>
      </c>
      <c r="AB134" s="56">
        <v>0</v>
      </c>
      <c r="AC134" s="56">
        <v>0</v>
      </c>
      <c r="AD134" s="56">
        <v>0</v>
      </c>
      <c r="AE134" s="56">
        <v>14.235000000000001</v>
      </c>
      <c r="AF134" s="56">
        <v>14.235000000000001</v>
      </c>
    </row>
    <row r="135" spans="1:32" ht="20.5" customHeight="1" x14ac:dyDescent="0.2">
      <c r="A135" s="26" t="s">
        <v>1828</v>
      </c>
      <c r="B135" s="3">
        <v>1189</v>
      </c>
      <c r="C135" s="3" t="s">
        <v>665</v>
      </c>
      <c r="D135" s="14">
        <v>4056.9459999999999</v>
      </c>
      <c r="E135" s="13">
        <v>936.25</v>
      </c>
      <c r="F135" s="11">
        <v>662.74400000000003</v>
      </c>
      <c r="G135" s="16">
        <v>273.50599999999997</v>
      </c>
      <c r="H135" s="11">
        <v>0</v>
      </c>
      <c r="I135" s="11">
        <v>0</v>
      </c>
      <c r="J135" s="11"/>
      <c r="K135" s="15">
        <v>23.077704263256155</v>
      </c>
      <c r="L135" s="49">
        <v>0.16336032079303003</v>
      </c>
      <c r="M135" s="52">
        <v>3</v>
      </c>
      <c r="N135" s="49">
        <v>6.7416721839531499E-2</v>
      </c>
      <c r="O135" s="49">
        <v>0</v>
      </c>
      <c r="P135" s="52">
        <v>2</v>
      </c>
      <c r="Q135" s="49">
        <v>0</v>
      </c>
      <c r="R135" s="52">
        <v>2</v>
      </c>
      <c r="S135" s="49">
        <v>0</v>
      </c>
      <c r="T135" s="49">
        <v>0.23077704263256155</v>
      </c>
      <c r="U135" s="56">
        <v>0</v>
      </c>
      <c r="V135" s="56">
        <v>0</v>
      </c>
      <c r="W135" s="57">
        <v>0</v>
      </c>
      <c r="X135" s="59">
        <v>4056.9459999999999</v>
      </c>
      <c r="Y135" s="56">
        <v>19.155000000000001</v>
      </c>
      <c r="Z135" s="56">
        <v>21179.566692769513</v>
      </c>
      <c r="AA135" s="56">
        <v>19.154999999999998</v>
      </c>
      <c r="AB135" s="56">
        <v>0</v>
      </c>
      <c r="AC135" s="56">
        <v>0</v>
      </c>
      <c r="AD135" s="56">
        <v>0</v>
      </c>
      <c r="AE135" s="56">
        <v>19.154999999999998</v>
      </c>
      <c r="AF135" s="56">
        <v>19.154999999999998</v>
      </c>
    </row>
    <row r="136" spans="1:32" ht="20.5" customHeight="1" x14ac:dyDescent="0.2">
      <c r="A136" s="26" t="s">
        <v>1763</v>
      </c>
      <c r="B136" s="3">
        <v>1745</v>
      </c>
      <c r="C136" s="3" t="s">
        <v>352</v>
      </c>
      <c r="D136" s="14">
        <v>4023.2170000000001</v>
      </c>
      <c r="E136" s="13">
        <v>379.26</v>
      </c>
      <c r="F136" s="11">
        <v>269.15566666666666</v>
      </c>
      <c r="G136" s="16">
        <v>110.10433333333333</v>
      </c>
      <c r="H136" s="11">
        <v>0</v>
      </c>
      <c r="I136" s="11">
        <v>0</v>
      </c>
      <c r="J136" s="11"/>
      <c r="K136" s="15">
        <v>9.4267845855692087</v>
      </c>
      <c r="L136" s="49">
        <v>6.6900608807992867E-2</v>
      </c>
      <c r="M136" s="52">
        <v>1</v>
      </c>
      <c r="N136" s="49">
        <v>2.7367237047699222E-2</v>
      </c>
      <c r="O136" s="49">
        <v>0</v>
      </c>
      <c r="P136" s="52">
        <v>2</v>
      </c>
      <c r="Q136" s="49">
        <v>0</v>
      </c>
      <c r="R136" s="52">
        <v>2</v>
      </c>
      <c r="S136" s="49">
        <v>0</v>
      </c>
      <c r="T136" s="49">
        <v>9.426784585569209E-2</v>
      </c>
      <c r="U136" s="56">
        <v>0</v>
      </c>
      <c r="V136" s="56">
        <v>0</v>
      </c>
      <c r="W136" s="57">
        <v>0</v>
      </c>
      <c r="X136" s="59">
        <v>4023.2170000000001</v>
      </c>
      <c r="Y136" s="56">
        <v>13.414999999999999</v>
      </c>
      <c r="Z136" s="56">
        <v>29990.436079016028</v>
      </c>
      <c r="AA136" s="56">
        <v>13.414999999999999</v>
      </c>
      <c r="AB136" s="56">
        <v>0</v>
      </c>
      <c r="AC136" s="56">
        <v>0</v>
      </c>
      <c r="AD136" s="56">
        <v>0</v>
      </c>
      <c r="AE136" s="56">
        <v>13.414999999999999</v>
      </c>
      <c r="AF136" s="56">
        <v>13.414999999999999</v>
      </c>
    </row>
    <row r="137" spans="1:32" ht="20.5" customHeight="1" x14ac:dyDescent="0.2">
      <c r="A137" s="26" t="s">
        <v>1931</v>
      </c>
      <c r="B137" s="3">
        <v>3450</v>
      </c>
      <c r="C137" s="3" t="s">
        <v>1159</v>
      </c>
      <c r="D137" s="14">
        <v>3940.8490000000002</v>
      </c>
      <c r="E137" s="13">
        <v>123.46000000000001</v>
      </c>
      <c r="F137" s="11">
        <v>14.56</v>
      </c>
      <c r="G137" s="16">
        <v>0</v>
      </c>
      <c r="H137" s="11">
        <v>0</v>
      </c>
      <c r="I137" s="11">
        <v>108.9</v>
      </c>
      <c r="J137" s="11"/>
      <c r="K137" s="15">
        <v>3.1328274694107794</v>
      </c>
      <c r="L137" s="49">
        <v>3.6946353438053578E-3</v>
      </c>
      <c r="M137" s="52">
        <v>1</v>
      </c>
      <c r="N137" s="49">
        <v>0</v>
      </c>
      <c r="O137" s="49">
        <v>0</v>
      </c>
      <c r="P137" s="52">
        <v>2</v>
      </c>
      <c r="Q137" s="49">
        <v>2.7633639350302434E-2</v>
      </c>
      <c r="R137" s="52">
        <v>2</v>
      </c>
      <c r="S137" s="49">
        <v>0</v>
      </c>
      <c r="T137" s="49">
        <v>3.1328274694107795E-2</v>
      </c>
      <c r="U137" s="56">
        <v>0</v>
      </c>
      <c r="V137" s="56">
        <v>0</v>
      </c>
      <c r="W137" s="57">
        <v>0</v>
      </c>
      <c r="X137" s="59">
        <v>3940.8490000000002</v>
      </c>
      <c r="Y137" s="56">
        <v>15.273</v>
      </c>
      <c r="Z137" s="56">
        <v>25802.717213383094</v>
      </c>
      <c r="AA137" s="56">
        <v>15.273000000000001</v>
      </c>
      <c r="AB137" s="56">
        <v>0</v>
      </c>
      <c r="AC137" s="56">
        <v>0</v>
      </c>
      <c r="AD137" s="56">
        <v>0</v>
      </c>
      <c r="AE137" s="56">
        <v>15.273000000000001</v>
      </c>
      <c r="AF137" s="56">
        <v>15.273000000000001</v>
      </c>
    </row>
    <row r="138" spans="1:32" ht="20.5" customHeight="1" x14ac:dyDescent="0.2">
      <c r="A138" s="26" t="s">
        <v>1912</v>
      </c>
      <c r="B138" s="3">
        <v>2534</v>
      </c>
      <c r="C138" s="3" t="s">
        <v>1069</v>
      </c>
      <c r="D138" s="14">
        <v>3918.48</v>
      </c>
      <c r="E138" s="13">
        <v>257.78300000000002</v>
      </c>
      <c r="F138" s="11">
        <v>236.38300000000001</v>
      </c>
      <c r="G138" s="16">
        <v>21.4</v>
      </c>
      <c r="H138" s="11">
        <v>0</v>
      </c>
      <c r="I138" s="11">
        <v>0</v>
      </c>
      <c r="J138" s="11"/>
      <c r="K138" s="15">
        <v>6.5786478430411801</v>
      </c>
      <c r="L138" s="49">
        <v>6.0325177109491437E-2</v>
      </c>
      <c r="M138" s="52">
        <v>1</v>
      </c>
      <c r="N138" s="49">
        <v>5.4613013209203563E-3</v>
      </c>
      <c r="O138" s="49">
        <v>0</v>
      </c>
      <c r="P138" s="52">
        <v>2</v>
      </c>
      <c r="Q138" s="49">
        <v>0</v>
      </c>
      <c r="R138" s="52">
        <v>2</v>
      </c>
      <c r="S138" s="49">
        <v>0</v>
      </c>
      <c r="T138" s="49">
        <v>6.5786478430411799E-2</v>
      </c>
      <c r="U138" s="56">
        <v>0</v>
      </c>
      <c r="V138" s="56">
        <v>0</v>
      </c>
      <c r="W138" s="57">
        <v>0</v>
      </c>
      <c r="X138" s="59">
        <v>3918.48</v>
      </c>
      <c r="Y138" s="56">
        <v>14.08</v>
      </c>
      <c r="Z138" s="56">
        <v>27830.113636363636</v>
      </c>
      <c r="AA138" s="56">
        <v>14.08</v>
      </c>
      <c r="AB138" s="56">
        <v>0</v>
      </c>
      <c r="AC138" s="56">
        <v>0</v>
      </c>
      <c r="AD138" s="56">
        <v>0</v>
      </c>
      <c r="AE138" s="56">
        <v>14.08</v>
      </c>
      <c r="AF138" s="56">
        <v>14.08</v>
      </c>
    </row>
    <row r="139" spans="1:32" ht="20.5" customHeight="1" x14ac:dyDescent="0.2">
      <c r="A139" s="26" t="s">
        <v>1712</v>
      </c>
      <c r="B139" s="3">
        <v>2776</v>
      </c>
      <c r="C139" s="3" t="s">
        <v>100</v>
      </c>
      <c r="D139" s="14">
        <v>3791.54</v>
      </c>
      <c r="E139" s="13">
        <v>10.385999999999999</v>
      </c>
      <c r="F139" s="11">
        <v>9.4666666666666668</v>
      </c>
      <c r="G139" s="16">
        <v>0.91933333333333334</v>
      </c>
      <c r="H139" s="11">
        <v>0</v>
      </c>
      <c r="I139" s="11">
        <v>0</v>
      </c>
      <c r="J139" s="11"/>
      <c r="K139" s="15">
        <v>0.27392563443877688</v>
      </c>
      <c r="L139" s="49">
        <v>2.4967867058416017E-3</v>
      </c>
      <c r="M139" s="52">
        <v>1</v>
      </c>
      <c r="N139" s="49">
        <v>2.4246963854616683E-4</v>
      </c>
      <c r="O139" s="49">
        <v>0</v>
      </c>
      <c r="P139" s="52">
        <v>2</v>
      </c>
      <c r="Q139" s="49">
        <v>0</v>
      </c>
      <c r="R139" s="52">
        <v>2</v>
      </c>
      <c r="S139" s="49">
        <v>0</v>
      </c>
      <c r="T139" s="49">
        <v>2.7392563443877685E-3</v>
      </c>
      <c r="U139" s="56">
        <v>0</v>
      </c>
      <c r="V139" s="56">
        <v>0</v>
      </c>
      <c r="W139" s="57">
        <v>0</v>
      </c>
      <c r="X139" s="59">
        <v>3791.54</v>
      </c>
      <c r="Y139" s="56">
        <v>42.688000000000002</v>
      </c>
      <c r="Z139" s="56">
        <v>8881.9808845577209</v>
      </c>
      <c r="AA139" s="56">
        <v>42.688000000000002</v>
      </c>
      <c r="AB139" s="56">
        <v>0</v>
      </c>
      <c r="AC139" s="56">
        <v>0</v>
      </c>
      <c r="AD139" s="56">
        <v>0</v>
      </c>
      <c r="AE139" s="56">
        <v>42.688000000000002</v>
      </c>
      <c r="AF139" s="56">
        <v>42.688000000000002</v>
      </c>
    </row>
    <row r="140" spans="1:32" ht="20.5" customHeight="1" x14ac:dyDescent="0.2">
      <c r="A140" s="26" t="s">
        <v>1953</v>
      </c>
      <c r="B140" s="3">
        <v>2048</v>
      </c>
      <c r="C140" s="3" t="s">
        <v>1266</v>
      </c>
      <c r="D140" s="14">
        <v>3656.5070000000001</v>
      </c>
      <c r="E140" s="13">
        <v>1358.9023333333334</v>
      </c>
      <c r="F140" s="11">
        <v>563.90166666666664</v>
      </c>
      <c r="G140" s="16">
        <v>794.63533333333339</v>
      </c>
      <c r="H140" s="11">
        <v>0</v>
      </c>
      <c r="I140" s="11">
        <v>0.36533333333333329</v>
      </c>
      <c r="J140" s="11"/>
      <c r="K140" s="15">
        <v>37.163947268071233</v>
      </c>
      <c r="L140" s="49">
        <v>0.15421867554654392</v>
      </c>
      <c r="M140" s="52">
        <v>3</v>
      </c>
      <c r="N140" s="49">
        <v>0.21732088392920712</v>
      </c>
      <c r="O140" s="49">
        <v>0</v>
      </c>
      <c r="P140" s="52">
        <v>2</v>
      </c>
      <c r="Q140" s="49">
        <v>9.9913204961274044E-5</v>
      </c>
      <c r="R140" s="52">
        <v>2</v>
      </c>
      <c r="S140" s="49">
        <v>0</v>
      </c>
      <c r="T140" s="49">
        <v>0.37163947268071235</v>
      </c>
      <c r="U140" s="56">
        <v>1</v>
      </c>
      <c r="V140" s="56">
        <v>1</v>
      </c>
      <c r="W140" s="57">
        <v>873.16744444444475</v>
      </c>
      <c r="X140" s="59">
        <v>4529.6744444444448</v>
      </c>
      <c r="Y140" s="56">
        <v>22.213000000000001</v>
      </c>
      <c r="Z140" s="56">
        <v>16461.112861837661</v>
      </c>
      <c r="AA140" s="56">
        <v>20.621672393343339</v>
      </c>
      <c r="AB140" s="56">
        <v>-1.5913276066566624</v>
      </c>
      <c r="AC140" s="56">
        <v>0</v>
      </c>
      <c r="AD140" s="56">
        <v>0</v>
      </c>
      <c r="AE140" s="56">
        <v>22.213000000000005</v>
      </c>
      <c r="AF140" s="56">
        <v>22.213000000000005</v>
      </c>
    </row>
    <row r="141" spans="1:32" ht="20.5" customHeight="1" x14ac:dyDescent="0.2">
      <c r="A141" s="26" t="s">
        <v>2008</v>
      </c>
      <c r="B141" s="3">
        <v>3479</v>
      </c>
      <c r="C141" s="3" t="s">
        <v>1524</v>
      </c>
      <c r="D141" s="14">
        <v>3602.4769999999999</v>
      </c>
      <c r="E141" s="13">
        <v>5.9669999999999996</v>
      </c>
      <c r="F141" s="11">
        <v>5.9669999999999996</v>
      </c>
      <c r="G141" s="16">
        <v>0</v>
      </c>
      <c r="H141" s="11">
        <v>0</v>
      </c>
      <c r="I141" s="11">
        <v>0</v>
      </c>
      <c r="J141" s="11"/>
      <c r="K141" s="15">
        <v>0.16563603320715162</v>
      </c>
      <c r="L141" s="49">
        <v>1.6563603320715163E-3</v>
      </c>
      <c r="M141" s="52">
        <v>1</v>
      </c>
      <c r="N141" s="49">
        <v>0</v>
      </c>
      <c r="O141" s="49">
        <v>0</v>
      </c>
      <c r="P141" s="52">
        <v>2</v>
      </c>
      <c r="Q141" s="49">
        <v>0</v>
      </c>
      <c r="R141" s="52">
        <v>2</v>
      </c>
      <c r="S141" s="49">
        <v>0</v>
      </c>
      <c r="T141" s="49">
        <v>1.6563603320715163E-3</v>
      </c>
      <c r="U141" s="56">
        <v>0</v>
      </c>
      <c r="V141" s="56">
        <v>0</v>
      </c>
      <c r="W141" s="57">
        <v>0</v>
      </c>
      <c r="X141" s="59">
        <v>3602.4769999999999</v>
      </c>
      <c r="Y141" s="56">
        <v>19.404</v>
      </c>
      <c r="Z141" s="56">
        <v>18565.641104926821</v>
      </c>
      <c r="AA141" s="56">
        <v>19.404</v>
      </c>
      <c r="AB141" s="56">
        <v>0</v>
      </c>
      <c r="AC141" s="56">
        <v>0</v>
      </c>
      <c r="AD141" s="56">
        <v>0</v>
      </c>
      <c r="AE141" s="56">
        <v>19.404</v>
      </c>
      <c r="AF141" s="56">
        <v>19.404</v>
      </c>
    </row>
    <row r="142" spans="1:32" ht="20.5" customHeight="1" x14ac:dyDescent="0.2">
      <c r="A142" s="26" t="s">
        <v>1813</v>
      </c>
      <c r="B142" s="3">
        <v>2559</v>
      </c>
      <c r="C142" s="3" t="s">
        <v>594</v>
      </c>
      <c r="D142" s="14">
        <v>3458.7190000000001</v>
      </c>
      <c r="E142" s="13">
        <v>137.75700000000001</v>
      </c>
      <c r="F142" s="11">
        <v>137.75700000000001</v>
      </c>
      <c r="G142" s="16">
        <v>0</v>
      </c>
      <c r="H142" s="11">
        <v>0</v>
      </c>
      <c r="I142" s="11">
        <v>0</v>
      </c>
      <c r="J142" s="11"/>
      <c r="K142" s="15">
        <v>3.9828907754576188</v>
      </c>
      <c r="L142" s="49">
        <v>3.982890775457619E-2</v>
      </c>
      <c r="M142" s="52">
        <v>1</v>
      </c>
      <c r="N142" s="49">
        <v>0</v>
      </c>
      <c r="O142" s="49">
        <v>0</v>
      </c>
      <c r="P142" s="52">
        <v>2</v>
      </c>
      <c r="Q142" s="49">
        <v>0</v>
      </c>
      <c r="R142" s="52">
        <v>2</v>
      </c>
      <c r="S142" s="49">
        <v>0</v>
      </c>
      <c r="T142" s="49">
        <v>3.982890775457619E-2</v>
      </c>
      <c r="U142" s="56">
        <v>0</v>
      </c>
      <c r="V142" s="56">
        <v>0</v>
      </c>
      <c r="W142" s="57">
        <v>0</v>
      </c>
      <c r="X142" s="59">
        <v>3458.7190000000001</v>
      </c>
      <c r="Y142" s="56">
        <v>37.29</v>
      </c>
      <c r="Z142" s="56">
        <v>9275.1917404129799</v>
      </c>
      <c r="AA142" s="56">
        <v>37.29</v>
      </c>
      <c r="AB142" s="56">
        <v>0</v>
      </c>
      <c r="AC142" s="56">
        <v>0</v>
      </c>
      <c r="AD142" s="56">
        <v>0</v>
      </c>
      <c r="AE142" s="56">
        <v>37.29</v>
      </c>
      <c r="AF142" s="56">
        <v>37.29</v>
      </c>
    </row>
    <row r="143" spans="1:32" ht="20.5" customHeight="1" x14ac:dyDescent="0.2">
      <c r="A143" s="26" t="s">
        <v>2013</v>
      </c>
      <c r="B143" s="3">
        <v>2208</v>
      </c>
      <c r="C143" s="3" t="s">
        <v>1549</v>
      </c>
      <c r="D143" s="14">
        <v>3397.7779999999998</v>
      </c>
      <c r="E143" s="13">
        <v>146.27000000000001</v>
      </c>
      <c r="F143" s="11">
        <v>84.923000000000002</v>
      </c>
      <c r="G143" s="16">
        <v>58.984999999999999</v>
      </c>
      <c r="H143" s="11">
        <v>0</v>
      </c>
      <c r="I143" s="11">
        <v>2.3620000000000001</v>
      </c>
      <c r="J143" s="11"/>
      <c r="K143" s="15">
        <v>4.3048721841156201</v>
      </c>
      <c r="L143" s="49">
        <v>2.4993687050772595E-2</v>
      </c>
      <c r="M143" s="52">
        <v>1</v>
      </c>
      <c r="N143" s="49">
        <v>1.7359874600400615E-2</v>
      </c>
      <c r="O143" s="49">
        <v>0</v>
      </c>
      <c r="P143" s="52">
        <v>2</v>
      </c>
      <c r="Q143" s="49">
        <v>6.9516018998298302E-4</v>
      </c>
      <c r="R143" s="52">
        <v>2</v>
      </c>
      <c r="S143" s="49">
        <v>0</v>
      </c>
      <c r="T143" s="49">
        <v>4.3048721841156198E-2</v>
      </c>
      <c r="U143" s="56">
        <v>0</v>
      </c>
      <c r="V143" s="56">
        <v>0</v>
      </c>
      <c r="W143" s="57">
        <v>0</v>
      </c>
      <c r="X143" s="59">
        <v>3397.7779999999998</v>
      </c>
      <c r="Y143" s="56">
        <v>20.876000000000001</v>
      </c>
      <c r="Z143" s="56">
        <v>16276.001149645524</v>
      </c>
      <c r="AA143" s="56">
        <v>20.876000000000001</v>
      </c>
      <c r="AB143" s="56">
        <v>0</v>
      </c>
      <c r="AC143" s="56">
        <v>0</v>
      </c>
      <c r="AD143" s="56">
        <v>0</v>
      </c>
      <c r="AE143" s="56">
        <v>20.876000000000001</v>
      </c>
      <c r="AF143" s="56">
        <v>20.876000000000001</v>
      </c>
    </row>
    <row r="144" spans="1:32" ht="20.5" customHeight="1" x14ac:dyDescent="0.2">
      <c r="A144" s="26" t="s">
        <v>1945</v>
      </c>
      <c r="B144" s="3">
        <v>3403</v>
      </c>
      <c r="C144" s="3" t="s">
        <v>1227</v>
      </c>
      <c r="D144" s="14">
        <v>3296.74</v>
      </c>
      <c r="E144" s="13">
        <v>36.408000000000001</v>
      </c>
      <c r="F144" s="11">
        <v>23.930666666666664</v>
      </c>
      <c r="G144" s="16">
        <v>12.477333333333334</v>
      </c>
      <c r="H144" s="11">
        <v>0</v>
      </c>
      <c r="I144" s="11">
        <v>0</v>
      </c>
      <c r="J144" s="11"/>
      <c r="K144" s="15">
        <v>1.1043637047507537</v>
      </c>
      <c r="L144" s="49">
        <v>7.2588880732683391E-3</v>
      </c>
      <c r="M144" s="52">
        <v>1</v>
      </c>
      <c r="N144" s="49">
        <v>3.7847489742391985E-3</v>
      </c>
      <c r="O144" s="49">
        <v>0</v>
      </c>
      <c r="P144" s="52">
        <v>2</v>
      </c>
      <c r="Q144" s="49">
        <v>0</v>
      </c>
      <c r="R144" s="52">
        <v>2</v>
      </c>
      <c r="S144" s="49">
        <v>0</v>
      </c>
      <c r="T144" s="49">
        <v>1.1043637047507538E-2</v>
      </c>
      <c r="U144" s="56">
        <v>0</v>
      </c>
      <c r="V144" s="56">
        <v>0</v>
      </c>
      <c r="W144" s="57">
        <v>0</v>
      </c>
      <c r="X144" s="59">
        <v>3296.74</v>
      </c>
      <c r="Y144" s="56">
        <v>13.625</v>
      </c>
      <c r="Z144" s="56">
        <v>24196.256880733941</v>
      </c>
      <c r="AA144" s="56">
        <v>13.625000000000002</v>
      </c>
      <c r="AB144" s="56">
        <v>0</v>
      </c>
      <c r="AC144" s="56">
        <v>0</v>
      </c>
      <c r="AD144" s="56">
        <v>0</v>
      </c>
      <c r="AE144" s="56">
        <v>13.625000000000002</v>
      </c>
      <c r="AF144" s="56">
        <v>13.625000000000002</v>
      </c>
    </row>
    <row r="145" spans="1:32" ht="20.5" customHeight="1" x14ac:dyDescent="0.2">
      <c r="A145" s="26" t="s">
        <v>2021</v>
      </c>
      <c r="B145" s="3">
        <v>3531</v>
      </c>
      <c r="C145" s="3" t="s">
        <v>1585</v>
      </c>
      <c r="D145" s="14">
        <v>3279.2809999999999</v>
      </c>
      <c r="E145" s="13">
        <v>0</v>
      </c>
      <c r="F145" s="11">
        <v>0</v>
      </c>
      <c r="G145" s="16">
        <v>0</v>
      </c>
      <c r="H145" s="11">
        <v>0</v>
      </c>
      <c r="I145" s="11">
        <v>0</v>
      </c>
      <c r="J145" s="11"/>
      <c r="K145" s="15">
        <v>0</v>
      </c>
      <c r="L145" s="49">
        <v>0</v>
      </c>
      <c r="M145" s="52">
        <v>1</v>
      </c>
      <c r="N145" s="49">
        <v>0</v>
      </c>
      <c r="O145" s="49">
        <v>0</v>
      </c>
      <c r="P145" s="52">
        <v>2</v>
      </c>
      <c r="Q145" s="49">
        <v>0</v>
      </c>
      <c r="R145" s="52">
        <v>2</v>
      </c>
      <c r="S145" s="49">
        <v>0</v>
      </c>
      <c r="T145" s="49">
        <v>0</v>
      </c>
      <c r="U145" s="56">
        <v>0</v>
      </c>
      <c r="V145" s="56">
        <v>0</v>
      </c>
      <c r="W145" s="57">
        <v>0</v>
      </c>
      <c r="X145" s="59">
        <v>3279.2809999999999</v>
      </c>
      <c r="Y145" s="56">
        <v>24.138000000000002</v>
      </c>
      <c r="Z145" s="56">
        <v>13585.553898417433</v>
      </c>
      <c r="AA145" s="56">
        <v>24.137999999999998</v>
      </c>
      <c r="AB145" s="56">
        <v>0</v>
      </c>
      <c r="AC145" s="56">
        <v>0</v>
      </c>
      <c r="AD145" s="56">
        <v>0</v>
      </c>
      <c r="AE145" s="56">
        <v>24.137999999999998</v>
      </c>
      <c r="AF145" s="56">
        <v>24.137999999999998</v>
      </c>
    </row>
    <row r="146" spans="1:32" ht="20.5" customHeight="1" x14ac:dyDescent="0.2">
      <c r="A146" s="26" t="s">
        <v>1789</v>
      </c>
      <c r="B146" s="3">
        <v>256</v>
      </c>
      <c r="C146" s="3" t="s">
        <v>477</v>
      </c>
      <c r="D146" s="14">
        <v>3224.6709999999998</v>
      </c>
      <c r="E146" s="13">
        <v>68.363</v>
      </c>
      <c r="F146" s="11">
        <v>42.54933333333333</v>
      </c>
      <c r="G146" s="16">
        <v>25.813666666666666</v>
      </c>
      <c r="H146" s="11">
        <v>0</v>
      </c>
      <c r="I146" s="11">
        <v>0</v>
      </c>
      <c r="J146" s="11"/>
      <c r="K146" s="15">
        <v>2.1199992185249283</v>
      </c>
      <c r="L146" s="49">
        <v>1.3194937819496417E-2</v>
      </c>
      <c r="M146" s="52">
        <v>1</v>
      </c>
      <c r="N146" s="49">
        <v>8.0050543657528683E-3</v>
      </c>
      <c r="O146" s="49">
        <v>0</v>
      </c>
      <c r="P146" s="52">
        <v>2</v>
      </c>
      <c r="Q146" s="49">
        <v>0</v>
      </c>
      <c r="R146" s="52">
        <v>2</v>
      </c>
      <c r="S146" s="49">
        <v>0</v>
      </c>
      <c r="T146" s="49">
        <v>2.1199992185249285E-2</v>
      </c>
      <c r="U146" s="56">
        <v>0</v>
      </c>
      <c r="V146" s="56">
        <v>0</v>
      </c>
      <c r="W146" s="57">
        <v>0</v>
      </c>
      <c r="X146" s="59">
        <v>3224.6709999999998</v>
      </c>
      <c r="Y146" s="56">
        <v>82.251000000000005</v>
      </c>
      <c r="Z146" s="56">
        <v>3920.5249784197149</v>
      </c>
      <c r="AA146" s="56">
        <v>82.251000000000005</v>
      </c>
      <c r="AB146" s="56">
        <v>0</v>
      </c>
      <c r="AC146" s="56">
        <v>0</v>
      </c>
      <c r="AD146" s="56">
        <v>0</v>
      </c>
      <c r="AE146" s="56">
        <v>82.251000000000005</v>
      </c>
      <c r="AF146" s="56">
        <v>82.251000000000005</v>
      </c>
    </row>
    <row r="147" spans="1:32" ht="20.5" customHeight="1" x14ac:dyDescent="0.2">
      <c r="A147" s="26" t="s">
        <v>1788</v>
      </c>
      <c r="B147" s="3">
        <v>2982</v>
      </c>
      <c r="C147" s="3" t="s">
        <v>472</v>
      </c>
      <c r="D147" s="14">
        <v>3214.5619999999999</v>
      </c>
      <c r="E147" s="13">
        <v>709.43100000000004</v>
      </c>
      <c r="F147" s="11">
        <v>709.43100000000004</v>
      </c>
      <c r="G147" s="16">
        <v>0</v>
      </c>
      <c r="H147" s="11">
        <v>0</v>
      </c>
      <c r="I147" s="11">
        <v>0</v>
      </c>
      <c r="J147" s="11"/>
      <c r="K147" s="15">
        <v>22.06928968861077</v>
      </c>
      <c r="L147" s="49">
        <v>0.22069289688610769</v>
      </c>
      <c r="M147" s="52">
        <v>3</v>
      </c>
      <c r="N147" s="49">
        <v>0</v>
      </c>
      <c r="O147" s="49">
        <v>0</v>
      </c>
      <c r="P147" s="52">
        <v>2</v>
      </c>
      <c r="Q147" s="49">
        <v>0</v>
      </c>
      <c r="R147" s="52">
        <v>2</v>
      </c>
      <c r="S147" s="49">
        <v>0</v>
      </c>
      <c r="T147" s="49">
        <v>0.22069289688610769</v>
      </c>
      <c r="U147" s="56">
        <v>0</v>
      </c>
      <c r="V147" s="56">
        <v>0</v>
      </c>
      <c r="W147" s="57">
        <v>0</v>
      </c>
      <c r="X147" s="59">
        <v>3214.5619999999999</v>
      </c>
      <c r="Y147" s="56">
        <v>68.234999999999999</v>
      </c>
      <c r="Z147" s="56">
        <v>4711.0163405876747</v>
      </c>
      <c r="AA147" s="56">
        <v>68.234999999999999</v>
      </c>
      <c r="AB147" s="56">
        <v>0</v>
      </c>
      <c r="AC147" s="56">
        <v>0</v>
      </c>
      <c r="AD147" s="56">
        <v>0</v>
      </c>
      <c r="AE147" s="56">
        <v>68.234999999999999</v>
      </c>
      <c r="AF147" s="56">
        <v>68.234999999999999</v>
      </c>
    </row>
    <row r="148" spans="1:32" ht="20.5" customHeight="1" x14ac:dyDescent="0.2">
      <c r="A148" s="26" t="s">
        <v>1746</v>
      </c>
      <c r="B148" s="3">
        <v>3269</v>
      </c>
      <c r="C148" s="3" t="s">
        <v>269</v>
      </c>
      <c r="D148" s="14">
        <v>3213.9259999999999</v>
      </c>
      <c r="E148" s="13">
        <v>428.11400000000003</v>
      </c>
      <c r="F148" s="11">
        <v>281.74666666666667</v>
      </c>
      <c r="G148" s="16">
        <v>111.47333333333333</v>
      </c>
      <c r="H148" s="11">
        <v>0</v>
      </c>
      <c r="I148" s="11">
        <v>34.893999999999998</v>
      </c>
      <c r="J148" s="11"/>
      <c r="K148" s="15">
        <v>13.32059294457931</v>
      </c>
      <c r="L148" s="49">
        <v>8.766432913099638E-2</v>
      </c>
      <c r="M148" s="52">
        <v>1</v>
      </c>
      <c r="N148" s="49">
        <v>3.4684474170635332E-2</v>
      </c>
      <c r="O148" s="49">
        <v>0</v>
      </c>
      <c r="P148" s="52">
        <v>2</v>
      </c>
      <c r="Q148" s="49">
        <v>1.0857126144161377E-2</v>
      </c>
      <c r="R148" s="52">
        <v>2</v>
      </c>
      <c r="S148" s="49">
        <v>0</v>
      </c>
      <c r="T148" s="49">
        <v>0.1332059294457931</v>
      </c>
      <c r="U148" s="56">
        <v>0</v>
      </c>
      <c r="V148" s="56">
        <v>0</v>
      </c>
      <c r="W148" s="57">
        <v>0</v>
      </c>
      <c r="X148" s="59">
        <v>3213.9259999999999</v>
      </c>
      <c r="Y148" s="56">
        <v>20.754999999999999</v>
      </c>
      <c r="Z148" s="56">
        <v>15485.068658154662</v>
      </c>
      <c r="AA148" s="56">
        <v>20.754999999999999</v>
      </c>
      <c r="AB148" s="56">
        <v>0</v>
      </c>
      <c r="AC148" s="56">
        <v>0</v>
      </c>
      <c r="AD148" s="56">
        <v>0</v>
      </c>
      <c r="AE148" s="56">
        <v>20.754999999999999</v>
      </c>
      <c r="AF148" s="56">
        <v>20.754999999999999</v>
      </c>
    </row>
    <row r="149" spans="1:32" ht="20.5" customHeight="1" x14ac:dyDescent="0.2">
      <c r="A149" s="26" t="s">
        <v>1900</v>
      </c>
      <c r="B149" s="3">
        <v>3437</v>
      </c>
      <c r="C149" s="3" t="s">
        <v>1014</v>
      </c>
      <c r="D149" s="14">
        <v>3163.902</v>
      </c>
      <c r="E149" s="13">
        <v>13.997999999999999</v>
      </c>
      <c r="F149" s="11">
        <v>13.997999999999999</v>
      </c>
      <c r="G149" s="16">
        <v>0</v>
      </c>
      <c r="H149" s="11">
        <v>0</v>
      </c>
      <c r="I149" s="11">
        <v>0</v>
      </c>
      <c r="J149" s="11"/>
      <c r="K149" s="15">
        <v>0.44242836851457468</v>
      </c>
      <c r="L149" s="49">
        <v>4.4242836851457468E-3</v>
      </c>
      <c r="M149" s="52">
        <v>1</v>
      </c>
      <c r="N149" s="49">
        <v>0</v>
      </c>
      <c r="O149" s="49">
        <v>0</v>
      </c>
      <c r="P149" s="52">
        <v>2</v>
      </c>
      <c r="Q149" s="49">
        <v>0</v>
      </c>
      <c r="R149" s="52">
        <v>2</v>
      </c>
      <c r="S149" s="49">
        <v>0</v>
      </c>
      <c r="T149" s="49">
        <v>4.4242836851457468E-3</v>
      </c>
      <c r="U149" s="56">
        <v>0</v>
      </c>
      <c r="V149" s="56">
        <v>0</v>
      </c>
      <c r="W149" s="57">
        <v>0</v>
      </c>
      <c r="X149" s="59">
        <v>3163.902</v>
      </c>
      <c r="Y149" s="56">
        <v>11.984999999999999</v>
      </c>
      <c r="Z149" s="56">
        <v>26398.848560700877</v>
      </c>
      <c r="AA149" s="56">
        <v>11.984999999999999</v>
      </c>
      <c r="AB149" s="56">
        <v>0</v>
      </c>
      <c r="AC149" s="56">
        <v>0</v>
      </c>
      <c r="AD149" s="56">
        <v>0</v>
      </c>
      <c r="AE149" s="56">
        <v>11.984999999999999</v>
      </c>
      <c r="AF149" s="56">
        <v>11.984999999999999</v>
      </c>
    </row>
    <row r="150" spans="1:32" ht="20.5" customHeight="1" x14ac:dyDescent="0.2">
      <c r="A150" s="26" t="s">
        <v>1911</v>
      </c>
      <c r="B150" s="3">
        <v>2551</v>
      </c>
      <c r="C150" s="3" t="s">
        <v>1064</v>
      </c>
      <c r="D150" s="14">
        <v>3118.8980000000001</v>
      </c>
      <c r="E150" s="13">
        <v>383.29700000000003</v>
      </c>
      <c r="F150" s="11">
        <v>383.29700000000003</v>
      </c>
      <c r="G150" s="16">
        <v>0</v>
      </c>
      <c r="H150" s="11">
        <v>0</v>
      </c>
      <c r="I150" s="11">
        <v>0</v>
      </c>
      <c r="J150" s="11"/>
      <c r="K150" s="15">
        <v>12.289500971176357</v>
      </c>
      <c r="L150" s="49">
        <v>0.12289500971176358</v>
      </c>
      <c r="M150" s="52">
        <v>3</v>
      </c>
      <c r="N150" s="49">
        <v>0</v>
      </c>
      <c r="O150" s="49">
        <v>0</v>
      </c>
      <c r="P150" s="52">
        <v>2</v>
      </c>
      <c r="Q150" s="49">
        <v>0</v>
      </c>
      <c r="R150" s="52">
        <v>2</v>
      </c>
      <c r="S150" s="49">
        <v>0</v>
      </c>
      <c r="T150" s="49">
        <v>0.12289500971176358</v>
      </c>
      <c r="U150" s="56">
        <v>0</v>
      </c>
      <c r="V150" s="56">
        <v>0</v>
      </c>
      <c r="W150" s="57">
        <v>0</v>
      </c>
      <c r="X150" s="59">
        <v>3118.8980000000001</v>
      </c>
      <c r="Y150" s="56">
        <v>14.644</v>
      </c>
      <c r="Z150" s="56">
        <v>21298.128926522808</v>
      </c>
      <c r="AA150" s="56">
        <v>14.644</v>
      </c>
      <c r="AB150" s="56">
        <v>0</v>
      </c>
      <c r="AC150" s="56">
        <v>0</v>
      </c>
      <c r="AD150" s="56">
        <v>0</v>
      </c>
      <c r="AE150" s="56">
        <v>14.644</v>
      </c>
      <c r="AF150" s="56">
        <v>14.644</v>
      </c>
    </row>
    <row r="151" spans="1:32" ht="20.5" customHeight="1" x14ac:dyDescent="0.2">
      <c r="A151" s="26" t="s">
        <v>1890</v>
      </c>
      <c r="B151" s="3">
        <v>2755</v>
      </c>
      <c r="C151" s="3" t="s">
        <v>966</v>
      </c>
      <c r="D151" s="14">
        <v>3056.2939999999999</v>
      </c>
      <c r="E151" s="13">
        <v>437.04733333333331</v>
      </c>
      <c r="F151" s="11">
        <v>266.08</v>
      </c>
      <c r="G151" s="16">
        <v>170.92599999999999</v>
      </c>
      <c r="H151" s="11">
        <v>0</v>
      </c>
      <c r="I151" s="11">
        <v>4.1333333333333333E-2</v>
      </c>
      <c r="J151" s="11"/>
      <c r="K151" s="15">
        <v>14.299911374145724</v>
      </c>
      <c r="L151" s="49">
        <v>8.7059687320656984E-2</v>
      </c>
      <c r="M151" s="52">
        <v>1</v>
      </c>
      <c r="N151" s="49">
        <v>5.5925902416456008E-2</v>
      </c>
      <c r="O151" s="49">
        <v>0</v>
      </c>
      <c r="P151" s="52">
        <v>2</v>
      </c>
      <c r="Q151" s="49">
        <v>1.3524004344259203E-5</v>
      </c>
      <c r="R151" s="52">
        <v>2</v>
      </c>
      <c r="S151" s="49">
        <v>0</v>
      </c>
      <c r="T151" s="49">
        <v>0.14299911374145724</v>
      </c>
      <c r="U151" s="56">
        <v>0</v>
      </c>
      <c r="V151" s="56">
        <v>0</v>
      </c>
      <c r="W151" s="57">
        <v>0</v>
      </c>
      <c r="X151" s="59">
        <v>3056.2939999999999</v>
      </c>
      <c r="Y151" s="56">
        <v>19.785</v>
      </c>
      <c r="Z151" s="56">
        <v>15447.530957796309</v>
      </c>
      <c r="AA151" s="56">
        <v>19.785</v>
      </c>
      <c r="AB151" s="56">
        <v>0</v>
      </c>
      <c r="AC151" s="56">
        <v>0</v>
      </c>
      <c r="AD151" s="56">
        <v>0</v>
      </c>
      <c r="AE151" s="56">
        <v>19.785</v>
      </c>
      <c r="AF151" s="56">
        <v>19.785</v>
      </c>
    </row>
    <row r="152" spans="1:32" ht="20.5" customHeight="1" x14ac:dyDescent="0.2">
      <c r="A152" s="26" t="s">
        <v>1816</v>
      </c>
      <c r="B152" s="3">
        <v>1829</v>
      </c>
      <c r="C152" s="3" t="s">
        <v>609</v>
      </c>
      <c r="D152" s="14">
        <v>3038.74</v>
      </c>
      <c r="E152" s="13">
        <v>2.67</v>
      </c>
      <c r="F152" s="11">
        <v>2.67</v>
      </c>
      <c r="G152" s="16">
        <v>0</v>
      </c>
      <c r="H152" s="11">
        <v>0</v>
      </c>
      <c r="I152" s="11">
        <v>0</v>
      </c>
      <c r="J152" s="11"/>
      <c r="K152" s="15">
        <v>8.7865365250070757E-2</v>
      </c>
      <c r="L152" s="49">
        <v>8.7865365250070762E-4</v>
      </c>
      <c r="M152" s="52">
        <v>1</v>
      </c>
      <c r="N152" s="49">
        <v>0</v>
      </c>
      <c r="O152" s="49">
        <v>0</v>
      </c>
      <c r="P152" s="52">
        <v>2</v>
      </c>
      <c r="Q152" s="49">
        <v>0</v>
      </c>
      <c r="R152" s="52">
        <v>2</v>
      </c>
      <c r="S152" s="49">
        <v>0</v>
      </c>
      <c r="T152" s="49">
        <v>8.7865365250070762E-4</v>
      </c>
      <c r="U152" s="56">
        <v>0</v>
      </c>
      <c r="V152" s="56">
        <v>0</v>
      </c>
      <c r="W152" s="57">
        <v>0</v>
      </c>
      <c r="X152" s="59">
        <v>3038.74</v>
      </c>
      <c r="Y152" s="56">
        <v>11.736000000000001</v>
      </c>
      <c r="Z152" s="56">
        <v>25892.467620995227</v>
      </c>
      <c r="AA152" s="56">
        <v>11.736000000000001</v>
      </c>
      <c r="AB152" s="56">
        <v>0</v>
      </c>
      <c r="AC152" s="56">
        <v>0</v>
      </c>
      <c r="AD152" s="56">
        <v>0</v>
      </c>
      <c r="AE152" s="56">
        <v>11.736000000000001</v>
      </c>
      <c r="AF152" s="56">
        <v>11.736000000000001</v>
      </c>
    </row>
    <row r="153" spans="1:32" ht="20.5" customHeight="1" x14ac:dyDescent="0.2">
      <c r="A153" s="26" t="s">
        <v>1916</v>
      </c>
      <c r="B153" s="3">
        <v>3001</v>
      </c>
      <c r="C153" s="3" t="s">
        <v>1088</v>
      </c>
      <c r="D153" s="14">
        <v>3015.056</v>
      </c>
      <c r="E153" s="13">
        <v>1776.8990000000001</v>
      </c>
      <c r="F153" s="11">
        <v>1016.478</v>
      </c>
      <c r="G153" s="16">
        <v>759.01099999999997</v>
      </c>
      <c r="H153" s="11">
        <v>0</v>
      </c>
      <c r="I153" s="11">
        <v>1.41</v>
      </c>
      <c r="J153" s="11"/>
      <c r="K153" s="15">
        <v>58.934195583763625</v>
      </c>
      <c r="L153" s="49">
        <v>0.33713403664807551</v>
      </c>
      <c r="M153" s="52">
        <v>3</v>
      </c>
      <c r="N153" s="49">
        <v>0.25174026618411066</v>
      </c>
      <c r="O153" s="49">
        <v>0</v>
      </c>
      <c r="P153" s="52">
        <v>2</v>
      </c>
      <c r="Q153" s="49">
        <v>4.6765300544998167E-4</v>
      </c>
      <c r="R153" s="52">
        <v>2</v>
      </c>
      <c r="S153" s="49">
        <v>0</v>
      </c>
      <c r="T153" s="49">
        <v>0.58934195583763627</v>
      </c>
      <c r="U153" s="56">
        <v>1</v>
      </c>
      <c r="V153" s="56">
        <v>1</v>
      </c>
      <c r="W153" s="57">
        <v>2907.9406666666669</v>
      </c>
      <c r="X153" s="59">
        <v>5922.9966666666669</v>
      </c>
      <c r="Y153" s="56">
        <v>12.76</v>
      </c>
      <c r="Z153" s="56">
        <v>23628.96551724138</v>
      </c>
      <c r="AA153" s="56">
        <v>9.067996643511762</v>
      </c>
      <c r="AB153" s="56">
        <v>-3.6920033564882377</v>
      </c>
      <c r="AC153" s="56">
        <v>0</v>
      </c>
      <c r="AD153" s="56">
        <v>2907.9406666666669</v>
      </c>
      <c r="AE153" s="56">
        <v>12.759999999999998</v>
      </c>
      <c r="AF153" s="56">
        <v>25.066677854960794</v>
      </c>
    </row>
    <row r="154" spans="1:32" ht="20.5" customHeight="1" x14ac:dyDescent="0.2">
      <c r="A154" s="26" t="s">
        <v>1721</v>
      </c>
      <c r="B154" s="3">
        <v>567</v>
      </c>
      <c r="C154" s="3" t="s">
        <v>144</v>
      </c>
      <c r="D154" s="14">
        <v>2895.3879999999999</v>
      </c>
      <c r="E154" s="13">
        <v>416.94900000000001</v>
      </c>
      <c r="F154" s="11">
        <v>392.07900000000001</v>
      </c>
      <c r="G154" s="16">
        <v>24.87</v>
      </c>
      <c r="H154" s="11">
        <v>0</v>
      </c>
      <c r="I154" s="11">
        <v>0</v>
      </c>
      <c r="J154" s="11"/>
      <c r="K154" s="15">
        <v>14.40045341073459</v>
      </c>
      <c r="L154" s="49">
        <v>0.13541501173590553</v>
      </c>
      <c r="M154" s="52">
        <v>3</v>
      </c>
      <c r="N154" s="49">
        <v>8.5895223714403737E-3</v>
      </c>
      <c r="O154" s="49">
        <v>0</v>
      </c>
      <c r="P154" s="52">
        <v>2</v>
      </c>
      <c r="Q154" s="49">
        <v>0</v>
      </c>
      <c r="R154" s="52">
        <v>2</v>
      </c>
      <c r="S154" s="49">
        <v>0</v>
      </c>
      <c r="T154" s="49">
        <v>0.1440045341073459</v>
      </c>
      <c r="U154" s="56">
        <v>0</v>
      </c>
      <c r="V154" s="56">
        <v>0</v>
      </c>
      <c r="W154" s="57">
        <v>0</v>
      </c>
      <c r="X154" s="59">
        <v>2895.3879999999999</v>
      </c>
      <c r="Y154" s="56">
        <v>15.766</v>
      </c>
      <c r="Z154" s="56">
        <v>18364.759609285804</v>
      </c>
      <c r="AA154" s="56">
        <v>15.766</v>
      </c>
      <c r="AB154" s="56">
        <v>0</v>
      </c>
      <c r="AC154" s="56">
        <v>0</v>
      </c>
      <c r="AD154" s="56">
        <v>0</v>
      </c>
      <c r="AE154" s="56">
        <v>15.766</v>
      </c>
      <c r="AF154" s="56">
        <v>15.766</v>
      </c>
    </row>
    <row r="155" spans="1:32" ht="20.5" customHeight="1" x14ac:dyDescent="0.2">
      <c r="A155" s="26" t="s">
        <v>2007</v>
      </c>
      <c r="B155" s="3">
        <v>249</v>
      </c>
      <c r="C155" s="3" t="s">
        <v>1520</v>
      </c>
      <c r="D155" s="14">
        <v>2885.7869999999998</v>
      </c>
      <c r="E155" s="13">
        <v>1065.6860000000001</v>
      </c>
      <c r="F155" s="11">
        <v>262.00900000000001</v>
      </c>
      <c r="G155" s="16">
        <v>803.67700000000002</v>
      </c>
      <c r="H155" s="11">
        <v>0</v>
      </c>
      <c r="I155" s="11">
        <v>0</v>
      </c>
      <c r="J155" s="11"/>
      <c r="K155" s="15">
        <v>36.92878233909849</v>
      </c>
      <c r="L155" s="49">
        <v>9.0792910218252434E-2</v>
      </c>
      <c r="M155" s="52">
        <v>1</v>
      </c>
      <c r="N155" s="49">
        <v>0.27849491317273245</v>
      </c>
      <c r="O155" s="49">
        <v>0</v>
      </c>
      <c r="P155" s="52">
        <v>2</v>
      </c>
      <c r="Q155" s="49">
        <v>0</v>
      </c>
      <c r="R155" s="52">
        <v>2</v>
      </c>
      <c r="S155" s="49">
        <v>0</v>
      </c>
      <c r="T155" s="49">
        <v>0.36928782339098493</v>
      </c>
      <c r="U155" s="56">
        <v>1</v>
      </c>
      <c r="V155" s="56">
        <v>1</v>
      </c>
      <c r="W155" s="57">
        <v>666.49966666666705</v>
      </c>
      <c r="X155" s="59">
        <v>3552.2866666666669</v>
      </c>
      <c r="Y155" s="56">
        <v>16.364000000000001</v>
      </c>
      <c r="Z155" s="56">
        <v>17634.973111708627</v>
      </c>
      <c r="AA155" s="56">
        <v>15.230174058029924</v>
      </c>
      <c r="AB155" s="56">
        <v>-1.1338259419700769</v>
      </c>
      <c r="AC155" s="56">
        <v>0</v>
      </c>
      <c r="AD155" s="56">
        <v>0</v>
      </c>
      <c r="AE155" s="56">
        <v>16.364000000000001</v>
      </c>
      <c r="AF155" s="56">
        <v>16.364000000000001</v>
      </c>
    </row>
    <row r="156" spans="1:32" ht="20.5" customHeight="1" x14ac:dyDescent="0.2">
      <c r="A156" s="26" t="s">
        <v>1884</v>
      </c>
      <c r="B156" s="3">
        <v>3077</v>
      </c>
      <c r="C156" s="3" t="s">
        <v>938</v>
      </c>
      <c r="D156" s="14">
        <v>2773.9850000000001</v>
      </c>
      <c r="E156" s="13">
        <v>1170.2940000000001</v>
      </c>
      <c r="F156" s="11">
        <v>1069.92</v>
      </c>
      <c r="G156" s="16">
        <v>100.374</v>
      </c>
      <c r="H156" s="11">
        <v>0</v>
      </c>
      <c r="I156" s="11">
        <v>0</v>
      </c>
      <c r="J156" s="11"/>
      <c r="K156" s="15">
        <v>42.188187751555979</v>
      </c>
      <c r="L156" s="49">
        <v>0.38569783181956646</v>
      </c>
      <c r="M156" s="52">
        <v>3</v>
      </c>
      <c r="N156" s="49">
        <v>3.6184045695993303E-2</v>
      </c>
      <c r="O156" s="49">
        <v>0</v>
      </c>
      <c r="P156" s="52">
        <v>2</v>
      </c>
      <c r="Q156" s="49">
        <v>0</v>
      </c>
      <c r="R156" s="52">
        <v>2</v>
      </c>
      <c r="S156" s="49">
        <v>0</v>
      </c>
      <c r="T156" s="49">
        <v>0.42188187751555978</v>
      </c>
      <c r="U156" s="56">
        <v>1</v>
      </c>
      <c r="V156" s="56">
        <v>1</v>
      </c>
      <c r="W156" s="57">
        <v>1126.9949999999999</v>
      </c>
      <c r="X156" s="59">
        <v>3900.98</v>
      </c>
      <c r="Y156" s="56">
        <v>18.564</v>
      </c>
      <c r="Z156" s="56">
        <v>14942.819435466496</v>
      </c>
      <c r="AA156" s="56">
        <v>16.301384825801147</v>
      </c>
      <c r="AB156" s="56">
        <v>-2.2626151741988529</v>
      </c>
      <c r="AC156" s="56">
        <v>0</v>
      </c>
      <c r="AD156" s="56">
        <v>0</v>
      </c>
      <c r="AE156" s="56">
        <v>18.564</v>
      </c>
      <c r="AF156" s="56">
        <v>18.564</v>
      </c>
    </row>
    <row r="157" spans="1:32" ht="20.5" customHeight="1" x14ac:dyDescent="0.2">
      <c r="A157" s="26" t="s">
        <v>1936</v>
      </c>
      <c r="B157" s="3">
        <v>1573</v>
      </c>
      <c r="C157" s="3" t="s">
        <v>1182</v>
      </c>
      <c r="D157" s="14">
        <v>2759.944</v>
      </c>
      <c r="E157" s="13">
        <v>223.65299999999996</v>
      </c>
      <c r="F157" s="11">
        <v>170.62366666666665</v>
      </c>
      <c r="G157" s="16">
        <v>49.853333333333339</v>
      </c>
      <c r="H157" s="11">
        <v>3.1760000000000002</v>
      </c>
      <c r="I157" s="11">
        <v>0</v>
      </c>
      <c r="J157" s="11"/>
      <c r="K157" s="15">
        <v>8.1035339847475161</v>
      </c>
      <c r="L157" s="49">
        <v>6.1821423429847366E-2</v>
      </c>
      <c r="M157" s="52">
        <v>1</v>
      </c>
      <c r="N157" s="49">
        <v>1.8063168431436776E-2</v>
      </c>
      <c r="O157" s="49">
        <v>1.1507479861910242E-3</v>
      </c>
      <c r="P157" s="52">
        <v>2</v>
      </c>
      <c r="Q157" s="49">
        <v>0</v>
      </c>
      <c r="R157" s="52">
        <v>2</v>
      </c>
      <c r="S157" s="49">
        <v>0</v>
      </c>
      <c r="T157" s="49">
        <v>8.1035339847475157E-2</v>
      </c>
      <c r="U157" s="56">
        <v>0</v>
      </c>
      <c r="V157" s="56">
        <v>0</v>
      </c>
      <c r="W157" s="57">
        <v>0</v>
      </c>
      <c r="X157" s="59">
        <v>2759.944</v>
      </c>
      <c r="Y157" s="56">
        <v>11.500999999999999</v>
      </c>
      <c r="Z157" s="56">
        <v>23997.426310755585</v>
      </c>
      <c r="AA157" s="56">
        <v>11.501000000000001</v>
      </c>
      <c r="AB157" s="56">
        <v>0</v>
      </c>
      <c r="AC157" s="56">
        <v>0</v>
      </c>
      <c r="AD157" s="56">
        <v>0</v>
      </c>
      <c r="AE157" s="56">
        <v>11.501000000000001</v>
      </c>
      <c r="AF157" s="56">
        <v>11.501000000000001</v>
      </c>
    </row>
    <row r="158" spans="1:32" ht="20.5" customHeight="1" x14ac:dyDescent="0.2">
      <c r="A158" s="26" t="s">
        <v>1896</v>
      </c>
      <c r="B158" s="3">
        <v>3202</v>
      </c>
      <c r="C158" s="3" t="s">
        <v>995</v>
      </c>
      <c r="D158" s="14">
        <v>2753.24</v>
      </c>
      <c r="E158" s="13">
        <v>49.725000000000001</v>
      </c>
      <c r="F158" s="11">
        <v>-59.784333333333329</v>
      </c>
      <c r="G158" s="16">
        <v>109.50933333333333</v>
      </c>
      <c r="H158" s="11">
        <v>0</v>
      </c>
      <c r="I158" s="11">
        <v>0</v>
      </c>
      <c r="J158" s="11"/>
      <c r="K158" s="15">
        <v>1.8060539582455581</v>
      </c>
      <c r="L158" s="49">
        <v>-2.1714174330364711E-2</v>
      </c>
      <c r="M158" s="52">
        <v>1</v>
      </c>
      <c r="N158" s="49">
        <v>3.9774713912820295E-2</v>
      </c>
      <c r="O158" s="49">
        <v>0</v>
      </c>
      <c r="P158" s="52">
        <v>2</v>
      </c>
      <c r="Q158" s="49">
        <v>0</v>
      </c>
      <c r="R158" s="52">
        <v>2</v>
      </c>
      <c r="S158" s="49">
        <v>0</v>
      </c>
      <c r="T158" s="49">
        <v>1.8060539582455581E-2</v>
      </c>
      <c r="U158" s="56">
        <v>0</v>
      </c>
      <c r="V158" s="56">
        <v>0</v>
      </c>
      <c r="W158" s="57">
        <v>0</v>
      </c>
      <c r="X158" s="59">
        <v>2753.24</v>
      </c>
      <c r="Y158" s="56">
        <v>22.431999999999999</v>
      </c>
      <c r="Z158" s="56">
        <v>12273.716119828816</v>
      </c>
      <c r="AA158" s="56">
        <v>22.431999999999999</v>
      </c>
      <c r="AB158" s="56">
        <v>0</v>
      </c>
      <c r="AC158" s="56">
        <v>0</v>
      </c>
      <c r="AD158" s="56">
        <v>0</v>
      </c>
      <c r="AE158" s="56">
        <v>22.431999999999999</v>
      </c>
      <c r="AF158" s="56">
        <v>22.431999999999999</v>
      </c>
    </row>
    <row r="159" spans="1:32" ht="20.5" customHeight="1" x14ac:dyDescent="0.2">
      <c r="A159" s="26" t="s">
        <v>1866</v>
      </c>
      <c r="B159" s="3">
        <v>1927</v>
      </c>
      <c r="C159" s="3" t="s">
        <v>850</v>
      </c>
      <c r="D159" s="14">
        <v>2679.1610000000001</v>
      </c>
      <c r="E159" s="13">
        <v>1456.68</v>
      </c>
      <c r="F159" s="11">
        <v>80.36266666666674</v>
      </c>
      <c r="G159" s="16">
        <v>1149.6193333333333</v>
      </c>
      <c r="H159" s="11">
        <v>226.69800000000001</v>
      </c>
      <c r="I159" s="11">
        <v>0</v>
      </c>
      <c r="J159" s="11"/>
      <c r="K159" s="15">
        <v>54.370752634873377</v>
      </c>
      <c r="L159" s="49">
        <v>2.9995460021501785E-2</v>
      </c>
      <c r="M159" s="52">
        <v>1</v>
      </c>
      <c r="N159" s="49">
        <v>0.42909677071789759</v>
      </c>
      <c r="O159" s="49">
        <v>8.4615295609334409E-2</v>
      </c>
      <c r="P159" s="52">
        <v>2</v>
      </c>
      <c r="Q159" s="49">
        <v>0</v>
      </c>
      <c r="R159" s="52">
        <v>2</v>
      </c>
      <c r="S159" s="49">
        <v>0</v>
      </c>
      <c r="T159" s="49">
        <v>0.54370752634873376</v>
      </c>
      <c r="U159" s="56">
        <v>1</v>
      </c>
      <c r="V159" s="56">
        <v>1</v>
      </c>
      <c r="W159" s="57">
        <v>2176.4390000000003</v>
      </c>
      <c r="X159" s="59">
        <v>4855.6000000000004</v>
      </c>
      <c r="Y159" s="56">
        <v>14.037000000000001</v>
      </c>
      <c r="Z159" s="56">
        <v>19086.421600056994</v>
      </c>
      <c r="AA159" s="56">
        <v>10.616077452642823</v>
      </c>
      <c r="AB159" s="56">
        <v>-3.4209225473571774</v>
      </c>
      <c r="AC159" s="56">
        <v>0</v>
      </c>
      <c r="AD159" s="56">
        <v>2176.4390000000003</v>
      </c>
      <c r="AE159" s="56">
        <v>14.036999999999997</v>
      </c>
      <c r="AF159" s="56">
        <v>25.440075157857255</v>
      </c>
    </row>
    <row r="160" spans="1:32" ht="20.5" customHeight="1" x14ac:dyDescent="0.2">
      <c r="A160" s="26" t="s">
        <v>1714</v>
      </c>
      <c r="B160" s="3">
        <v>2880</v>
      </c>
      <c r="C160" s="3" t="s">
        <v>110</v>
      </c>
      <c r="D160" s="14">
        <v>2592.2820000000002</v>
      </c>
      <c r="E160" s="13">
        <v>2449.8023333333335</v>
      </c>
      <c r="F160" s="11">
        <v>64.5</v>
      </c>
      <c r="G160" s="16">
        <v>1911.3510000000001</v>
      </c>
      <c r="H160" s="11">
        <v>0</v>
      </c>
      <c r="I160" s="11">
        <v>473.95133333333331</v>
      </c>
      <c r="J160" s="11"/>
      <c r="K160" s="15">
        <v>94.503697257217141</v>
      </c>
      <c r="L160" s="49">
        <v>2.4881552238529604E-2</v>
      </c>
      <c r="M160" s="52">
        <v>1</v>
      </c>
      <c r="N160" s="49">
        <v>0.73732371709559374</v>
      </c>
      <c r="O160" s="49">
        <v>0</v>
      </c>
      <c r="P160" s="52">
        <v>2</v>
      </c>
      <c r="Q160" s="49">
        <v>0.1828317032380479</v>
      </c>
      <c r="R160" s="52">
        <v>3</v>
      </c>
      <c r="S160" s="49">
        <v>0</v>
      </c>
      <c r="T160" s="49">
        <v>0.94503697257217134</v>
      </c>
      <c r="U160" s="56">
        <v>1</v>
      </c>
      <c r="V160" s="56">
        <v>1</v>
      </c>
      <c r="W160" s="57">
        <v>5573.7257777777777</v>
      </c>
      <c r="X160" s="59">
        <v>8166.0077777777778</v>
      </c>
      <c r="Y160" s="56">
        <v>16.885999999999999</v>
      </c>
      <c r="Z160" s="56">
        <v>15351.664100438235</v>
      </c>
      <c r="AA160" s="56">
        <v>5.9939056811463134</v>
      </c>
      <c r="AB160" s="56">
        <v>-10.892094318853687</v>
      </c>
      <c r="AC160" s="56">
        <v>5573.7257777777786</v>
      </c>
      <c r="AD160" s="56">
        <v>5573.7257777777786</v>
      </c>
      <c r="AE160" s="56">
        <v>53.192981062845618</v>
      </c>
      <c r="AF160" s="56">
        <v>53.192981062845618</v>
      </c>
    </row>
    <row r="161" spans="1:32" ht="20.5" customHeight="1" x14ac:dyDescent="0.2">
      <c r="A161" s="26" t="s">
        <v>1854</v>
      </c>
      <c r="B161" s="3">
        <v>1920</v>
      </c>
      <c r="C161" s="3" t="s">
        <v>791</v>
      </c>
      <c r="D161" s="14">
        <v>2258.049</v>
      </c>
      <c r="E161" s="13">
        <v>1866.953</v>
      </c>
      <c r="F161" s="11">
        <v>495.19666666666649</v>
      </c>
      <c r="G161" s="16">
        <v>1300.4263333333336</v>
      </c>
      <c r="H161" s="11">
        <v>0</v>
      </c>
      <c r="I161" s="11">
        <v>71.33</v>
      </c>
      <c r="J161" s="11"/>
      <c r="K161" s="15">
        <v>82.679915271989231</v>
      </c>
      <c r="L161" s="49">
        <v>0.21930288787651042</v>
      </c>
      <c r="M161" s="52">
        <v>3</v>
      </c>
      <c r="N161" s="49">
        <v>0.57590704778033319</v>
      </c>
      <c r="O161" s="49">
        <v>0</v>
      </c>
      <c r="P161" s="52">
        <v>2</v>
      </c>
      <c r="Q161" s="49">
        <v>3.1589217063048673E-2</v>
      </c>
      <c r="R161" s="52">
        <v>2</v>
      </c>
      <c r="S161" s="49">
        <v>0</v>
      </c>
      <c r="T161" s="49">
        <v>0.82679915271989224</v>
      </c>
      <c r="U161" s="56">
        <v>1</v>
      </c>
      <c r="V161" s="56">
        <v>1</v>
      </c>
      <c r="W161" s="57">
        <v>3965.1276666666663</v>
      </c>
      <c r="X161" s="59">
        <v>6223.1766666666663</v>
      </c>
      <c r="Y161" s="56">
        <v>12.627000000000001</v>
      </c>
      <c r="Z161" s="56">
        <v>17882.703730102163</v>
      </c>
      <c r="AA161" s="56">
        <v>5.9751070986059203</v>
      </c>
      <c r="AB161" s="56">
        <v>-6.6518929013940804</v>
      </c>
      <c r="AC161" s="56">
        <v>3965.1276666666677</v>
      </c>
      <c r="AD161" s="56">
        <v>3965.1276666666677</v>
      </c>
      <c r="AE161" s="56">
        <v>34.799976337980276</v>
      </c>
      <c r="AF161" s="56">
        <v>34.799976337980276</v>
      </c>
    </row>
    <row r="162" spans="1:32" ht="20.5" customHeight="1" x14ac:dyDescent="0.2">
      <c r="A162" s="26" t="s">
        <v>1717</v>
      </c>
      <c r="B162" s="3">
        <v>3303</v>
      </c>
      <c r="C162" s="3" t="s">
        <v>124</v>
      </c>
      <c r="D162" s="14">
        <v>2239.413</v>
      </c>
      <c r="E162" s="13">
        <v>8.2720000000000002</v>
      </c>
      <c r="F162" s="11">
        <v>8.2720000000000002</v>
      </c>
      <c r="G162" s="16">
        <v>0</v>
      </c>
      <c r="H162" s="11">
        <v>0</v>
      </c>
      <c r="I162" s="11">
        <v>0</v>
      </c>
      <c r="J162" s="11"/>
      <c r="K162" s="15">
        <v>0.36938251229228375</v>
      </c>
      <c r="L162" s="49">
        <v>3.6938251229228372E-3</v>
      </c>
      <c r="M162" s="52">
        <v>1</v>
      </c>
      <c r="N162" s="49">
        <v>0</v>
      </c>
      <c r="O162" s="49">
        <v>0</v>
      </c>
      <c r="P162" s="52">
        <v>2</v>
      </c>
      <c r="Q162" s="49">
        <v>0</v>
      </c>
      <c r="R162" s="52">
        <v>2</v>
      </c>
      <c r="S162" s="49">
        <v>0</v>
      </c>
      <c r="T162" s="49">
        <v>3.6938251229228372E-3</v>
      </c>
      <c r="U162" s="56">
        <v>0</v>
      </c>
      <c r="V162" s="56">
        <v>0</v>
      </c>
      <c r="W162" s="57">
        <v>0</v>
      </c>
      <c r="X162" s="59">
        <v>2239.413</v>
      </c>
      <c r="Y162" s="56">
        <v>47.905000000000001</v>
      </c>
      <c r="Z162" s="56">
        <v>4674.6957520091846</v>
      </c>
      <c r="AA162" s="56">
        <v>47.905000000000001</v>
      </c>
      <c r="AB162" s="56">
        <v>0</v>
      </c>
      <c r="AC162" s="56">
        <v>0</v>
      </c>
      <c r="AD162" s="56">
        <v>0</v>
      </c>
      <c r="AE162" s="56">
        <v>47.905000000000001</v>
      </c>
      <c r="AF162" s="56">
        <v>47.905000000000001</v>
      </c>
    </row>
    <row r="163" spans="1:32" ht="20.5" customHeight="1" x14ac:dyDescent="0.2">
      <c r="A163" s="26" t="s">
        <v>1739</v>
      </c>
      <c r="B163" s="3">
        <v>3138</v>
      </c>
      <c r="C163" s="3" t="s">
        <v>234</v>
      </c>
      <c r="D163" s="14">
        <v>2210.3290000000002</v>
      </c>
      <c r="E163" s="13">
        <v>181.80500000000001</v>
      </c>
      <c r="F163" s="11">
        <v>90.08</v>
      </c>
      <c r="G163" s="16">
        <v>91.724999999999994</v>
      </c>
      <c r="H163" s="11">
        <v>0</v>
      </c>
      <c r="I163" s="11">
        <v>0</v>
      </c>
      <c r="J163" s="11"/>
      <c r="K163" s="15">
        <v>8.2252461058964528</v>
      </c>
      <c r="L163" s="49">
        <v>4.0754113980316954E-2</v>
      </c>
      <c r="M163" s="52">
        <v>1</v>
      </c>
      <c r="N163" s="49">
        <v>4.1498347078647559E-2</v>
      </c>
      <c r="O163" s="49">
        <v>0</v>
      </c>
      <c r="P163" s="52">
        <v>2</v>
      </c>
      <c r="Q163" s="49">
        <v>0</v>
      </c>
      <c r="R163" s="52">
        <v>2</v>
      </c>
      <c r="S163" s="49">
        <v>0</v>
      </c>
      <c r="T163" s="49">
        <v>8.2252461058964527E-2</v>
      </c>
      <c r="U163" s="56">
        <v>0</v>
      </c>
      <c r="V163" s="56">
        <v>0</v>
      </c>
      <c r="W163" s="57">
        <v>0</v>
      </c>
      <c r="X163" s="59">
        <v>2210.3290000000002</v>
      </c>
      <c r="Y163" s="56">
        <v>16.843</v>
      </c>
      <c r="Z163" s="56">
        <v>13123.131271151222</v>
      </c>
      <c r="AA163" s="56">
        <v>16.843</v>
      </c>
      <c r="AB163" s="56">
        <v>0</v>
      </c>
      <c r="AC163" s="56">
        <v>0</v>
      </c>
      <c r="AD163" s="56">
        <v>0</v>
      </c>
      <c r="AE163" s="56">
        <v>16.843</v>
      </c>
      <c r="AF163" s="56">
        <v>16.843</v>
      </c>
    </row>
    <row r="164" spans="1:32" ht="20.5" customHeight="1" x14ac:dyDescent="0.2">
      <c r="A164" s="26" t="s">
        <v>1834</v>
      </c>
      <c r="B164" s="3">
        <v>3446</v>
      </c>
      <c r="C164" s="3" t="s">
        <v>694</v>
      </c>
      <c r="D164" s="14">
        <v>2207.0309999999999</v>
      </c>
      <c r="E164" s="13">
        <v>2.12</v>
      </c>
      <c r="F164" s="11">
        <v>2.12</v>
      </c>
      <c r="G164" s="16">
        <v>0</v>
      </c>
      <c r="H164" s="11">
        <v>0</v>
      </c>
      <c r="I164" s="11">
        <v>0</v>
      </c>
      <c r="J164" s="11"/>
      <c r="K164" s="15">
        <v>9.6056648048894647E-2</v>
      </c>
      <c r="L164" s="49">
        <v>9.6056648048894653E-4</v>
      </c>
      <c r="M164" s="52">
        <v>1</v>
      </c>
      <c r="N164" s="49">
        <v>0</v>
      </c>
      <c r="O164" s="49">
        <v>0</v>
      </c>
      <c r="P164" s="52">
        <v>2</v>
      </c>
      <c r="Q164" s="49">
        <v>0</v>
      </c>
      <c r="R164" s="52">
        <v>2</v>
      </c>
      <c r="S164" s="49">
        <v>0</v>
      </c>
      <c r="T164" s="49">
        <v>9.6056648048894653E-4</v>
      </c>
      <c r="U164" s="56">
        <v>0</v>
      </c>
      <c r="V164" s="56">
        <v>0</v>
      </c>
      <c r="W164" s="57">
        <v>0</v>
      </c>
      <c r="X164" s="59">
        <v>2207.0309999999999</v>
      </c>
      <c r="Y164" s="56">
        <v>67.069999999999993</v>
      </c>
      <c r="Z164" s="56">
        <v>3290.6381392574922</v>
      </c>
      <c r="AA164" s="56">
        <v>67.070000000000007</v>
      </c>
      <c r="AB164" s="56">
        <v>0</v>
      </c>
      <c r="AC164" s="56">
        <v>0</v>
      </c>
      <c r="AD164" s="56">
        <v>0</v>
      </c>
      <c r="AE164" s="56">
        <v>67.070000000000007</v>
      </c>
      <c r="AF164" s="56">
        <v>67.070000000000007</v>
      </c>
    </row>
    <row r="165" spans="1:32" ht="20.5" customHeight="1" x14ac:dyDescent="0.2">
      <c r="A165" s="26" t="s">
        <v>1843</v>
      </c>
      <c r="B165" s="3">
        <v>2905</v>
      </c>
      <c r="C165" s="3" t="s">
        <v>738</v>
      </c>
      <c r="D165" s="14">
        <v>2205.4830000000002</v>
      </c>
      <c r="E165" s="13">
        <v>42.45</v>
      </c>
      <c r="F165" s="11">
        <v>27.298999999999999</v>
      </c>
      <c r="G165" s="16">
        <v>15.151</v>
      </c>
      <c r="H165" s="11">
        <v>0</v>
      </c>
      <c r="I165" s="11">
        <v>0</v>
      </c>
      <c r="J165" s="11"/>
      <c r="K165" s="15">
        <v>1.9247484564605577</v>
      </c>
      <c r="L165" s="49">
        <v>1.2377787541323147E-2</v>
      </c>
      <c r="M165" s="52">
        <v>1</v>
      </c>
      <c r="N165" s="49">
        <v>6.8696970232824273E-3</v>
      </c>
      <c r="O165" s="49">
        <v>0</v>
      </c>
      <c r="P165" s="52">
        <v>2</v>
      </c>
      <c r="Q165" s="49">
        <v>0</v>
      </c>
      <c r="R165" s="52">
        <v>2</v>
      </c>
      <c r="S165" s="49">
        <v>0</v>
      </c>
      <c r="T165" s="49">
        <v>1.9247484564605576E-2</v>
      </c>
      <c r="U165" s="56">
        <v>0</v>
      </c>
      <c r="V165" s="56">
        <v>0</v>
      </c>
      <c r="W165" s="57">
        <v>0</v>
      </c>
      <c r="X165" s="59">
        <v>2205.4830000000002</v>
      </c>
      <c r="Y165" s="56">
        <v>44.707999999999998</v>
      </c>
      <c r="Z165" s="56">
        <v>4933.0835644627368</v>
      </c>
      <c r="AA165" s="56">
        <v>44.707999999999998</v>
      </c>
      <c r="AB165" s="56">
        <v>0</v>
      </c>
      <c r="AC165" s="56">
        <v>0</v>
      </c>
      <c r="AD165" s="56">
        <v>0</v>
      </c>
      <c r="AE165" s="56">
        <v>44.707999999999998</v>
      </c>
      <c r="AF165" s="56">
        <v>44.707999999999998</v>
      </c>
    </row>
    <row r="166" spans="1:32" ht="20.5" customHeight="1" x14ac:dyDescent="0.2">
      <c r="A166" s="26" t="s">
        <v>1889</v>
      </c>
      <c r="B166" s="3">
        <v>702</v>
      </c>
      <c r="C166" s="3" t="s">
        <v>962</v>
      </c>
      <c r="D166" s="14">
        <v>2103.739</v>
      </c>
      <c r="E166" s="13">
        <v>222.30799999999999</v>
      </c>
      <c r="F166" s="11">
        <v>201.59</v>
      </c>
      <c r="G166" s="16">
        <v>20.718</v>
      </c>
      <c r="H166" s="11">
        <v>0</v>
      </c>
      <c r="I166" s="11">
        <v>0</v>
      </c>
      <c r="J166" s="11"/>
      <c r="K166" s="15">
        <v>10.567280446861515</v>
      </c>
      <c r="L166" s="49">
        <v>9.5824624632618399E-2</v>
      </c>
      <c r="M166" s="52">
        <v>1</v>
      </c>
      <c r="N166" s="49">
        <v>9.8481798359967652E-3</v>
      </c>
      <c r="O166" s="49">
        <v>0</v>
      </c>
      <c r="P166" s="52">
        <v>2</v>
      </c>
      <c r="Q166" s="49">
        <v>0</v>
      </c>
      <c r="R166" s="52">
        <v>2</v>
      </c>
      <c r="S166" s="49">
        <v>0</v>
      </c>
      <c r="T166" s="49">
        <v>0.10567280446861516</v>
      </c>
      <c r="U166" s="56">
        <v>0</v>
      </c>
      <c r="V166" s="56">
        <v>0</v>
      </c>
      <c r="W166" s="57">
        <v>0</v>
      </c>
      <c r="X166" s="59">
        <v>2103.739</v>
      </c>
      <c r="Y166" s="56">
        <v>15.85</v>
      </c>
      <c r="Z166" s="56">
        <v>13272.801261829653</v>
      </c>
      <c r="AA166" s="56">
        <v>15.85</v>
      </c>
      <c r="AB166" s="56">
        <v>0</v>
      </c>
      <c r="AC166" s="56">
        <v>0</v>
      </c>
      <c r="AD166" s="56">
        <v>0</v>
      </c>
      <c r="AE166" s="56">
        <v>15.85</v>
      </c>
      <c r="AF166" s="56">
        <v>15.85</v>
      </c>
    </row>
    <row r="167" spans="1:32" ht="20.5" customHeight="1" x14ac:dyDescent="0.2">
      <c r="A167" s="26" t="s">
        <v>1742</v>
      </c>
      <c r="B167" s="3">
        <v>708</v>
      </c>
      <c r="C167" s="3" t="s">
        <v>249</v>
      </c>
      <c r="D167" s="14">
        <v>2086.1370000000002</v>
      </c>
      <c r="E167" s="13">
        <v>723.77500000000009</v>
      </c>
      <c r="F167" s="11">
        <v>249.85366666666664</v>
      </c>
      <c r="G167" s="16">
        <v>473.92133333333339</v>
      </c>
      <c r="H167" s="11">
        <v>0</v>
      </c>
      <c r="I167" s="11">
        <v>0</v>
      </c>
      <c r="J167" s="11"/>
      <c r="K167" s="15">
        <v>34.694509516872571</v>
      </c>
      <c r="L167" s="49">
        <v>0.1197685802354623</v>
      </c>
      <c r="M167" s="52">
        <v>3</v>
      </c>
      <c r="N167" s="49">
        <v>0.22717651493326343</v>
      </c>
      <c r="O167" s="49">
        <v>0</v>
      </c>
      <c r="P167" s="52">
        <v>2</v>
      </c>
      <c r="Q167" s="49">
        <v>0</v>
      </c>
      <c r="R167" s="52">
        <v>2</v>
      </c>
      <c r="S167" s="49">
        <v>0</v>
      </c>
      <c r="T167" s="49">
        <v>0.34694509516872574</v>
      </c>
      <c r="U167" s="56">
        <v>1</v>
      </c>
      <c r="V167" s="56">
        <v>1</v>
      </c>
      <c r="W167" s="57">
        <v>326.44633333333331</v>
      </c>
      <c r="X167" s="59">
        <v>2412.5833333333335</v>
      </c>
      <c r="Y167" s="56">
        <v>13.298999999999999</v>
      </c>
      <c r="Z167" s="56">
        <v>15686.420031581323</v>
      </c>
      <c r="AA167" s="56">
        <v>12.674677179351118</v>
      </c>
      <c r="AB167" s="56">
        <v>-0.62432282064888156</v>
      </c>
      <c r="AC167" s="56">
        <v>0</v>
      </c>
      <c r="AD167" s="56">
        <v>0</v>
      </c>
      <c r="AE167" s="56">
        <v>13.298999999999999</v>
      </c>
      <c r="AF167" s="56">
        <v>13.298999999999999</v>
      </c>
    </row>
    <row r="168" spans="1:32" ht="20.5" customHeight="1" x14ac:dyDescent="0.2">
      <c r="A168" s="26" t="s">
        <v>2002</v>
      </c>
      <c r="B168" s="3">
        <v>3416</v>
      </c>
      <c r="C168" s="3" t="s">
        <v>1496</v>
      </c>
      <c r="D168" s="14">
        <v>2083.1959999999999</v>
      </c>
      <c r="E168" s="13">
        <v>48.188000000000002</v>
      </c>
      <c r="F168" s="11">
        <v>0.81599999999999995</v>
      </c>
      <c r="G168" s="16">
        <v>0</v>
      </c>
      <c r="H168" s="11">
        <v>0</v>
      </c>
      <c r="I168" s="11">
        <v>47.372</v>
      </c>
      <c r="J168" s="11"/>
      <c r="K168" s="15">
        <v>2.3131764845938649</v>
      </c>
      <c r="L168" s="49">
        <v>3.9170582124773665E-4</v>
      </c>
      <c r="M168" s="52">
        <v>1</v>
      </c>
      <c r="N168" s="49">
        <v>0</v>
      </c>
      <c r="O168" s="49">
        <v>0</v>
      </c>
      <c r="P168" s="52">
        <v>2</v>
      </c>
      <c r="Q168" s="49">
        <v>2.2740059024690909E-2</v>
      </c>
      <c r="R168" s="52">
        <v>2</v>
      </c>
      <c r="S168" s="49">
        <v>0</v>
      </c>
      <c r="T168" s="49">
        <v>2.3131764845938648E-2</v>
      </c>
      <c r="U168" s="56">
        <v>0</v>
      </c>
      <c r="V168" s="56">
        <v>0</v>
      </c>
      <c r="W168" s="57">
        <v>0</v>
      </c>
      <c r="X168" s="59">
        <v>2083.1959999999999</v>
      </c>
      <c r="Y168" s="56">
        <v>65.361000000000004</v>
      </c>
      <c r="Z168" s="56">
        <v>3187.2156178761034</v>
      </c>
      <c r="AA168" s="56">
        <v>65.36099999999999</v>
      </c>
      <c r="AB168" s="56">
        <v>0</v>
      </c>
      <c r="AC168" s="56">
        <v>0</v>
      </c>
      <c r="AD168" s="56">
        <v>0</v>
      </c>
      <c r="AE168" s="56">
        <v>65.36099999999999</v>
      </c>
      <c r="AF168" s="56">
        <v>65.36099999999999</v>
      </c>
    </row>
    <row r="169" spans="1:32" ht="20.5" customHeight="1" x14ac:dyDescent="0.2">
      <c r="A169" s="26" t="s">
        <v>1722</v>
      </c>
      <c r="B169" s="3">
        <v>53</v>
      </c>
      <c r="C169" s="3" t="s">
        <v>149</v>
      </c>
      <c r="D169" s="14">
        <v>2053.0819999999999</v>
      </c>
      <c r="E169" s="13">
        <v>1445.56</v>
      </c>
      <c r="F169" s="11">
        <v>726.15300000000002</v>
      </c>
      <c r="G169" s="16">
        <v>719.40700000000004</v>
      </c>
      <c r="H169" s="11">
        <v>0</v>
      </c>
      <c r="I169" s="11">
        <v>0</v>
      </c>
      <c r="J169" s="11"/>
      <c r="K169" s="15">
        <v>70.409267627888212</v>
      </c>
      <c r="L169" s="49">
        <v>0.35368923403936137</v>
      </c>
      <c r="M169" s="52">
        <v>3</v>
      </c>
      <c r="N169" s="49">
        <v>0.35040344223952091</v>
      </c>
      <c r="O169" s="49">
        <v>0</v>
      </c>
      <c r="P169" s="52">
        <v>2</v>
      </c>
      <c r="Q169" s="49">
        <v>0</v>
      </c>
      <c r="R169" s="52">
        <v>2</v>
      </c>
      <c r="S169" s="49">
        <v>0</v>
      </c>
      <c r="T169" s="49">
        <v>0.70409267627888217</v>
      </c>
      <c r="U169" s="56">
        <v>1</v>
      </c>
      <c r="V169" s="56">
        <v>1</v>
      </c>
      <c r="W169" s="57">
        <v>2765.451333333333</v>
      </c>
      <c r="X169" s="59">
        <v>4818.5333333333328</v>
      </c>
      <c r="Y169" s="56">
        <v>13.435</v>
      </c>
      <c r="Z169" s="56">
        <v>15281.592854484556</v>
      </c>
      <c r="AA169" s="56">
        <v>8.0060148941932194</v>
      </c>
      <c r="AB169" s="56">
        <v>-5.4289851058067811</v>
      </c>
      <c r="AC169" s="56">
        <v>0</v>
      </c>
      <c r="AD169" s="56">
        <v>2765.4513333333334</v>
      </c>
      <c r="AE169" s="56">
        <v>13.434999999999999</v>
      </c>
      <c r="AF169" s="56">
        <v>31.531617019355934</v>
      </c>
    </row>
    <row r="170" spans="1:32" ht="20.5" customHeight="1" x14ac:dyDescent="0.2">
      <c r="A170" s="26" t="s">
        <v>1972</v>
      </c>
      <c r="B170" s="3">
        <v>1376</v>
      </c>
      <c r="C170" s="3" t="s">
        <v>1356</v>
      </c>
      <c r="D170" s="14">
        <v>2041.2</v>
      </c>
      <c r="E170" s="13">
        <v>228.64099999999999</v>
      </c>
      <c r="F170" s="11">
        <v>228.64099999999999</v>
      </c>
      <c r="G170" s="16">
        <v>0</v>
      </c>
      <c r="H170" s="11">
        <v>0</v>
      </c>
      <c r="I170" s="11">
        <v>0</v>
      </c>
      <c r="J170" s="11"/>
      <c r="K170" s="15">
        <v>11.201303155006858</v>
      </c>
      <c r="L170" s="49">
        <v>0.11201303155006859</v>
      </c>
      <c r="M170" s="52">
        <v>3</v>
      </c>
      <c r="N170" s="49">
        <v>0</v>
      </c>
      <c r="O170" s="49">
        <v>0</v>
      </c>
      <c r="P170" s="52">
        <v>2</v>
      </c>
      <c r="Q170" s="49">
        <v>0</v>
      </c>
      <c r="R170" s="52">
        <v>2</v>
      </c>
      <c r="S170" s="49">
        <v>0</v>
      </c>
      <c r="T170" s="49">
        <v>0.11201303155006859</v>
      </c>
      <c r="U170" s="56">
        <v>0</v>
      </c>
      <c r="V170" s="56">
        <v>0</v>
      </c>
      <c r="W170" s="57">
        <v>0</v>
      </c>
      <c r="X170" s="59">
        <v>2041.2</v>
      </c>
      <c r="Y170" s="56">
        <v>18.434000000000001</v>
      </c>
      <c r="Z170" s="56">
        <v>11073.017250732342</v>
      </c>
      <c r="AA170" s="56">
        <v>18.434000000000001</v>
      </c>
      <c r="AB170" s="56">
        <v>0</v>
      </c>
      <c r="AC170" s="56">
        <v>0</v>
      </c>
      <c r="AD170" s="56">
        <v>0</v>
      </c>
      <c r="AE170" s="56">
        <v>18.434000000000001</v>
      </c>
      <c r="AF170" s="56">
        <v>18.434000000000001</v>
      </c>
    </row>
    <row r="171" spans="1:32" ht="20.5" customHeight="1" x14ac:dyDescent="0.2">
      <c r="A171" s="26" t="s">
        <v>1827</v>
      </c>
      <c r="B171" s="3">
        <v>575</v>
      </c>
      <c r="C171" s="3" t="s">
        <v>661</v>
      </c>
      <c r="D171" s="14">
        <v>2005.34</v>
      </c>
      <c r="E171" s="13">
        <v>125.82033333333332</v>
      </c>
      <c r="F171" s="11">
        <v>65.251666666666665</v>
      </c>
      <c r="G171" s="16">
        <v>32.223333333333329</v>
      </c>
      <c r="H171" s="11">
        <v>0</v>
      </c>
      <c r="I171" s="11">
        <v>28.345333333333333</v>
      </c>
      <c r="J171" s="11"/>
      <c r="K171" s="15">
        <v>6.2742643807700098</v>
      </c>
      <c r="L171" s="49">
        <v>3.2538954325284822E-2</v>
      </c>
      <c r="M171" s="52">
        <v>1</v>
      </c>
      <c r="N171" s="49">
        <v>1.606876306927171E-2</v>
      </c>
      <c r="O171" s="49">
        <v>0</v>
      </c>
      <c r="P171" s="52">
        <v>2</v>
      </c>
      <c r="Q171" s="49">
        <v>1.4134926413143574E-2</v>
      </c>
      <c r="R171" s="52">
        <v>2</v>
      </c>
      <c r="S171" s="49">
        <v>0</v>
      </c>
      <c r="T171" s="49">
        <v>6.2742643807700102E-2</v>
      </c>
      <c r="U171" s="56">
        <v>0</v>
      </c>
      <c r="V171" s="56">
        <v>0</v>
      </c>
      <c r="W171" s="57">
        <v>0</v>
      </c>
      <c r="X171" s="59">
        <v>2005.34</v>
      </c>
      <c r="Y171" s="56">
        <v>107.68899999999999</v>
      </c>
      <c r="Z171" s="56">
        <v>1862.1586234434344</v>
      </c>
      <c r="AA171" s="56">
        <v>107.68899999999999</v>
      </c>
      <c r="AB171" s="56">
        <v>0</v>
      </c>
      <c r="AC171" s="56">
        <v>0</v>
      </c>
      <c r="AD171" s="56">
        <v>0</v>
      </c>
      <c r="AE171" s="56">
        <v>107.68899999999999</v>
      </c>
      <c r="AF171" s="56">
        <v>107.68899999999999</v>
      </c>
    </row>
    <row r="172" spans="1:32" ht="20.5" customHeight="1" x14ac:dyDescent="0.2">
      <c r="A172" s="26" t="s">
        <v>1867</v>
      </c>
      <c r="B172" s="3">
        <v>77</v>
      </c>
      <c r="C172" s="3" t="s">
        <v>855</v>
      </c>
      <c r="D172" s="14">
        <v>1954.242</v>
      </c>
      <c r="E172" s="13">
        <v>1528.0790000000002</v>
      </c>
      <c r="F172" s="11">
        <v>602.66966666666667</v>
      </c>
      <c r="G172" s="16">
        <v>925.34133333333341</v>
      </c>
      <c r="H172" s="11">
        <v>6.8000000000000005E-2</v>
      </c>
      <c r="I172" s="11">
        <v>0</v>
      </c>
      <c r="J172" s="11"/>
      <c r="K172" s="15">
        <v>78.192925952875854</v>
      </c>
      <c r="L172" s="49">
        <v>0.30839049957306552</v>
      </c>
      <c r="M172" s="52">
        <v>3</v>
      </c>
      <c r="N172" s="49">
        <v>0.4735039638557218</v>
      </c>
      <c r="O172" s="49">
        <v>3.4796099971242049E-5</v>
      </c>
      <c r="P172" s="52">
        <v>2</v>
      </c>
      <c r="Q172" s="49">
        <v>0</v>
      </c>
      <c r="R172" s="52">
        <v>2</v>
      </c>
      <c r="S172" s="49">
        <v>0</v>
      </c>
      <c r="T172" s="49">
        <v>0.78192925952875858</v>
      </c>
      <c r="U172" s="56">
        <v>1</v>
      </c>
      <c r="V172" s="56">
        <v>1</v>
      </c>
      <c r="W172" s="57">
        <v>3139.3546666666671</v>
      </c>
      <c r="X172" s="59">
        <v>5093.5966666666673</v>
      </c>
      <c r="Y172" s="56">
        <v>11.827</v>
      </c>
      <c r="Z172" s="56">
        <v>16523.564724782278</v>
      </c>
      <c r="AA172" s="56">
        <v>6.1272226475533724</v>
      </c>
      <c r="AB172" s="56">
        <v>-5.6997773524466275</v>
      </c>
      <c r="AC172" s="56">
        <v>3139.3546666666671</v>
      </c>
      <c r="AD172" s="56">
        <v>3139.3546666666671</v>
      </c>
      <c r="AE172" s="56">
        <v>30.826257841488758</v>
      </c>
      <c r="AF172" s="56">
        <v>30.826257841488758</v>
      </c>
    </row>
    <row r="173" spans="1:32" ht="20.5" customHeight="1" x14ac:dyDescent="0.2">
      <c r="A173" s="26" t="s">
        <v>1781</v>
      </c>
      <c r="B173" s="3">
        <v>665</v>
      </c>
      <c r="C173" s="3" t="s">
        <v>440</v>
      </c>
      <c r="D173" s="14">
        <v>1926.83</v>
      </c>
      <c r="E173" s="13">
        <v>682.24599999999998</v>
      </c>
      <c r="F173" s="11">
        <v>297.42899999999997</v>
      </c>
      <c r="G173" s="16">
        <v>384.81700000000001</v>
      </c>
      <c r="H173" s="11">
        <v>0</v>
      </c>
      <c r="I173" s="11">
        <v>0</v>
      </c>
      <c r="J173" s="11"/>
      <c r="K173" s="15">
        <v>35.407690351509999</v>
      </c>
      <c r="L173" s="49">
        <v>0.15436182745753388</v>
      </c>
      <c r="M173" s="52">
        <v>3</v>
      </c>
      <c r="N173" s="49">
        <v>0.19971507605756605</v>
      </c>
      <c r="O173" s="49">
        <v>0</v>
      </c>
      <c r="P173" s="52">
        <v>2</v>
      </c>
      <c r="Q173" s="49">
        <v>0</v>
      </c>
      <c r="R173" s="52">
        <v>2</v>
      </c>
      <c r="S173" s="49">
        <v>0</v>
      </c>
      <c r="T173" s="49">
        <v>0.35407690351509996</v>
      </c>
      <c r="U173" s="56">
        <v>1</v>
      </c>
      <c r="V173" s="56">
        <v>1</v>
      </c>
      <c r="W173" s="57">
        <v>347.32333333333327</v>
      </c>
      <c r="X173" s="59">
        <v>2274.1533333333332</v>
      </c>
      <c r="Y173" s="56">
        <v>29.648</v>
      </c>
      <c r="Z173" s="56">
        <v>6499.0218564490006</v>
      </c>
      <c r="AA173" s="56">
        <v>28.044727964584322</v>
      </c>
      <c r="AB173" s="56">
        <v>-1.603272035415678</v>
      </c>
      <c r="AC173" s="56">
        <v>0</v>
      </c>
      <c r="AD173" s="56">
        <v>0</v>
      </c>
      <c r="AE173" s="56">
        <v>29.648000000000003</v>
      </c>
      <c r="AF173" s="56">
        <v>29.648000000000003</v>
      </c>
    </row>
    <row r="174" spans="1:32" ht="20.5" customHeight="1" x14ac:dyDescent="0.2">
      <c r="A174" s="26" t="s">
        <v>1938</v>
      </c>
      <c r="B174" s="3">
        <v>3099</v>
      </c>
      <c r="C174" s="3" t="s">
        <v>1192</v>
      </c>
      <c r="D174" s="14">
        <v>1909.894</v>
      </c>
      <c r="E174" s="13">
        <v>0</v>
      </c>
      <c r="F174" s="11">
        <v>0</v>
      </c>
      <c r="G174" s="16">
        <v>0</v>
      </c>
      <c r="H174" s="11">
        <v>0</v>
      </c>
      <c r="I174" s="11">
        <v>0</v>
      </c>
      <c r="J174" s="11"/>
      <c r="K174" s="15">
        <v>0</v>
      </c>
      <c r="L174" s="49">
        <v>0</v>
      </c>
      <c r="M174" s="52">
        <v>1</v>
      </c>
      <c r="N174" s="49">
        <v>0</v>
      </c>
      <c r="O174" s="49">
        <v>0</v>
      </c>
      <c r="P174" s="52">
        <v>2</v>
      </c>
      <c r="Q174" s="49">
        <v>0</v>
      </c>
      <c r="R174" s="52">
        <v>2</v>
      </c>
      <c r="S174" s="49">
        <v>0</v>
      </c>
      <c r="T174" s="49">
        <v>0</v>
      </c>
      <c r="U174" s="56">
        <v>0</v>
      </c>
      <c r="V174" s="56">
        <v>0</v>
      </c>
      <c r="W174" s="57">
        <v>0</v>
      </c>
      <c r="X174" s="59">
        <v>1909.894</v>
      </c>
      <c r="Y174" s="56">
        <v>87.03</v>
      </c>
      <c r="Z174" s="56">
        <v>2194.5237274503047</v>
      </c>
      <c r="AA174" s="56">
        <v>87.029999999999987</v>
      </c>
      <c r="AB174" s="56">
        <v>0</v>
      </c>
      <c r="AC174" s="56">
        <v>0</v>
      </c>
      <c r="AD174" s="56">
        <v>0</v>
      </c>
      <c r="AE174" s="56">
        <v>87.029999999999987</v>
      </c>
      <c r="AF174" s="56">
        <v>87.029999999999987</v>
      </c>
    </row>
    <row r="175" spans="1:32" ht="20.5" customHeight="1" x14ac:dyDescent="0.2">
      <c r="A175" s="26" t="s">
        <v>1898</v>
      </c>
      <c r="B175" s="3">
        <v>902</v>
      </c>
      <c r="C175" s="3" t="s">
        <v>1005</v>
      </c>
      <c r="D175" s="14">
        <v>1894.6289999999999</v>
      </c>
      <c r="E175" s="13">
        <v>1027.595</v>
      </c>
      <c r="F175" s="11">
        <v>871.846</v>
      </c>
      <c r="G175" s="16">
        <v>155.749</v>
      </c>
      <c r="H175" s="11">
        <v>0</v>
      </c>
      <c r="I175" s="11">
        <v>0</v>
      </c>
      <c r="J175" s="11"/>
      <c r="K175" s="15">
        <v>54.237267560034184</v>
      </c>
      <c r="L175" s="49">
        <v>0.4601671356239137</v>
      </c>
      <c r="M175" s="52">
        <v>3</v>
      </c>
      <c r="N175" s="49">
        <v>8.2205539976428099E-2</v>
      </c>
      <c r="O175" s="49">
        <v>0</v>
      </c>
      <c r="P175" s="52">
        <v>2</v>
      </c>
      <c r="Q175" s="49">
        <v>0</v>
      </c>
      <c r="R175" s="52">
        <v>2</v>
      </c>
      <c r="S175" s="49">
        <v>0</v>
      </c>
      <c r="T175" s="49">
        <v>0.54237267560034186</v>
      </c>
      <c r="U175" s="56">
        <v>1</v>
      </c>
      <c r="V175" s="56">
        <v>1</v>
      </c>
      <c r="W175" s="57">
        <v>1530.6876666666672</v>
      </c>
      <c r="X175" s="59">
        <v>3425.3166666666671</v>
      </c>
      <c r="Y175" s="56">
        <v>11.077</v>
      </c>
      <c r="Z175" s="56">
        <v>17104.170804369413</v>
      </c>
      <c r="AA175" s="56">
        <v>8.3922378723750146</v>
      </c>
      <c r="AB175" s="56">
        <v>-2.6847621276249853</v>
      </c>
      <c r="AC175" s="56">
        <v>0</v>
      </c>
      <c r="AD175" s="56">
        <v>1530.6876666666672</v>
      </c>
      <c r="AE175" s="56">
        <v>11.077</v>
      </c>
      <c r="AF175" s="56">
        <v>20.02620709208329</v>
      </c>
    </row>
    <row r="176" spans="1:32" ht="20.5" customHeight="1" x14ac:dyDescent="0.2">
      <c r="A176" s="26" t="s">
        <v>1839</v>
      </c>
      <c r="B176" s="3">
        <v>3300</v>
      </c>
      <c r="C176" s="3" t="s">
        <v>719</v>
      </c>
      <c r="D176" s="14">
        <v>1869.1189999999999</v>
      </c>
      <c r="E176" s="13">
        <v>59.968000000000004</v>
      </c>
      <c r="F176" s="11">
        <v>35.423666666666669</v>
      </c>
      <c r="G176" s="16">
        <v>24.544333333333331</v>
      </c>
      <c r="H176" s="11">
        <v>0</v>
      </c>
      <c r="I176" s="11">
        <v>0</v>
      </c>
      <c r="J176" s="11"/>
      <c r="K176" s="15">
        <v>3.2083564502848674</v>
      </c>
      <c r="L176" s="49">
        <v>1.8952066008994971E-2</v>
      </c>
      <c r="M176" s="52">
        <v>1</v>
      </c>
      <c r="N176" s="49">
        <v>1.3131498493853699E-2</v>
      </c>
      <c r="O176" s="49">
        <v>0</v>
      </c>
      <c r="P176" s="52">
        <v>2</v>
      </c>
      <c r="Q176" s="49">
        <v>0</v>
      </c>
      <c r="R176" s="52">
        <v>2</v>
      </c>
      <c r="S176" s="49">
        <v>0</v>
      </c>
      <c r="T176" s="49">
        <v>3.2083564502848674E-2</v>
      </c>
      <c r="U176" s="56">
        <v>0</v>
      </c>
      <c r="V176" s="56">
        <v>0</v>
      </c>
      <c r="W176" s="57">
        <v>0</v>
      </c>
      <c r="X176" s="59">
        <v>1869.1189999999999</v>
      </c>
      <c r="Y176" s="56">
        <v>12.708</v>
      </c>
      <c r="Z176" s="56">
        <v>14708.207428391564</v>
      </c>
      <c r="AA176" s="56">
        <v>12.708</v>
      </c>
      <c r="AB176" s="56">
        <v>0</v>
      </c>
      <c r="AC176" s="56">
        <v>0</v>
      </c>
      <c r="AD176" s="56">
        <v>0</v>
      </c>
      <c r="AE176" s="56">
        <v>12.708</v>
      </c>
      <c r="AF176" s="56">
        <v>12.708</v>
      </c>
    </row>
    <row r="177" spans="1:32" ht="20.5" customHeight="1" x14ac:dyDescent="0.2">
      <c r="A177" s="26" t="s">
        <v>1927</v>
      </c>
      <c r="B177" s="3">
        <v>3413</v>
      </c>
      <c r="C177" s="3" t="s">
        <v>1141</v>
      </c>
      <c r="D177" s="14">
        <v>1864.098</v>
      </c>
      <c r="E177" s="13">
        <v>401.68199999999996</v>
      </c>
      <c r="F177" s="11">
        <v>3.0510000000000002</v>
      </c>
      <c r="G177" s="16">
        <v>398.63099999999997</v>
      </c>
      <c r="H177" s="11">
        <v>0</v>
      </c>
      <c r="I177" s="11">
        <v>0</v>
      </c>
      <c r="J177" s="11"/>
      <c r="K177" s="15">
        <v>21.548330613519244</v>
      </c>
      <c r="L177" s="49">
        <v>1.6367165245604041E-3</v>
      </c>
      <c r="M177" s="52">
        <v>1</v>
      </c>
      <c r="N177" s="49">
        <v>0.21384658961063205</v>
      </c>
      <c r="O177" s="49">
        <v>0</v>
      </c>
      <c r="P177" s="52">
        <v>2</v>
      </c>
      <c r="Q177" s="49">
        <v>0</v>
      </c>
      <c r="R177" s="52">
        <v>2</v>
      </c>
      <c r="S177" s="49">
        <v>0</v>
      </c>
      <c r="T177" s="49">
        <v>0.21548330613519245</v>
      </c>
      <c r="U177" s="56">
        <v>0</v>
      </c>
      <c r="V177" s="56">
        <v>0</v>
      </c>
      <c r="W177" s="57">
        <v>0</v>
      </c>
      <c r="X177" s="59">
        <v>1864.098</v>
      </c>
      <c r="Y177" s="56">
        <v>88.488</v>
      </c>
      <c r="Z177" s="56">
        <v>2106.6110659072415</v>
      </c>
      <c r="AA177" s="56">
        <v>88.488</v>
      </c>
      <c r="AB177" s="56">
        <v>0</v>
      </c>
      <c r="AC177" s="56">
        <v>0</v>
      </c>
      <c r="AD177" s="56">
        <v>0</v>
      </c>
      <c r="AE177" s="56">
        <v>88.488</v>
      </c>
      <c r="AF177" s="56">
        <v>88.488</v>
      </c>
    </row>
    <row r="178" spans="1:32" ht="20.5" customHeight="1" x14ac:dyDescent="0.2">
      <c r="A178" s="26" t="s">
        <v>1755</v>
      </c>
      <c r="B178" s="3">
        <v>435</v>
      </c>
      <c r="C178" s="3" t="s">
        <v>314</v>
      </c>
      <c r="D178" s="14">
        <v>1812.7139999999999</v>
      </c>
      <c r="E178" s="13">
        <v>62.183999999999997</v>
      </c>
      <c r="F178" s="11">
        <v>62.183999999999997</v>
      </c>
      <c r="G178" s="16">
        <v>0</v>
      </c>
      <c r="H178" s="11">
        <v>0</v>
      </c>
      <c r="I178" s="11">
        <v>0</v>
      </c>
      <c r="J178" s="11"/>
      <c r="K178" s="15">
        <v>3.4304363512390816</v>
      </c>
      <c r="L178" s="49">
        <v>3.4304363512390815E-2</v>
      </c>
      <c r="M178" s="52">
        <v>1</v>
      </c>
      <c r="N178" s="49">
        <v>0</v>
      </c>
      <c r="O178" s="49">
        <v>0</v>
      </c>
      <c r="P178" s="52">
        <v>2</v>
      </c>
      <c r="Q178" s="49">
        <v>0</v>
      </c>
      <c r="R178" s="52">
        <v>2</v>
      </c>
      <c r="S178" s="49">
        <v>0</v>
      </c>
      <c r="T178" s="49">
        <v>3.4304363512390815E-2</v>
      </c>
      <c r="U178" s="56">
        <v>0</v>
      </c>
      <c r="V178" s="56">
        <v>0</v>
      </c>
      <c r="W178" s="57">
        <v>0</v>
      </c>
      <c r="X178" s="59">
        <v>1812.7139999999999</v>
      </c>
      <c r="Y178" s="56">
        <v>33.201000000000001</v>
      </c>
      <c r="Z178" s="56">
        <v>5459.8174753772473</v>
      </c>
      <c r="AA178" s="56">
        <v>33.201000000000001</v>
      </c>
      <c r="AB178" s="56">
        <v>0</v>
      </c>
      <c r="AC178" s="56">
        <v>0</v>
      </c>
      <c r="AD178" s="56">
        <v>0</v>
      </c>
      <c r="AE178" s="56">
        <v>33.201000000000001</v>
      </c>
      <c r="AF178" s="56">
        <v>33.201000000000001</v>
      </c>
    </row>
    <row r="179" spans="1:32" ht="20.5" customHeight="1" x14ac:dyDescent="0.2">
      <c r="A179" s="26" t="s">
        <v>1751</v>
      </c>
      <c r="B179" s="3">
        <v>2799</v>
      </c>
      <c r="C179" s="3" t="s">
        <v>294</v>
      </c>
      <c r="D179" s="14">
        <v>1793.0319999999999</v>
      </c>
      <c r="E179" s="13">
        <v>12.702999999999999</v>
      </c>
      <c r="F179" s="11">
        <v>12.702999999999999</v>
      </c>
      <c r="G179" s="16">
        <v>0</v>
      </c>
      <c r="H179" s="11">
        <v>0</v>
      </c>
      <c r="I179" s="11">
        <v>0</v>
      </c>
      <c r="J179" s="11"/>
      <c r="K179" s="15">
        <v>0.7084647680576811</v>
      </c>
      <c r="L179" s="49">
        <v>7.0846476805768105E-3</v>
      </c>
      <c r="M179" s="52">
        <v>1</v>
      </c>
      <c r="N179" s="49">
        <v>0</v>
      </c>
      <c r="O179" s="49">
        <v>0</v>
      </c>
      <c r="P179" s="52">
        <v>2</v>
      </c>
      <c r="Q179" s="49">
        <v>0</v>
      </c>
      <c r="R179" s="52">
        <v>2</v>
      </c>
      <c r="S179" s="49">
        <v>0</v>
      </c>
      <c r="T179" s="49">
        <v>7.0846476805768105E-3</v>
      </c>
      <c r="U179" s="56">
        <v>0</v>
      </c>
      <c r="V179" s="56">
        <v>0</v>
      </c>
      <c r="W179" s="57">
        <v>0</v>
      </c>
      <c r="X179" s="59">
        <v>1793.0319999999999</v>
      </c>
      <c r="Y179" s="56">
        <v>32.523000000000003</v>
      </c>
      <c r="Z179" s="56">
        <v>5513.1199458844503</v>
      </c>
      <c r="AA179" s="56">
        <v>32.523000000000003</v>
      </c>
      <c r="AB179" s="56">
        <v>0</v>
      </c>
      <c r="AC179" s="56">
        <v>0</v>
      </c>
      <c r="AD179" s="56">
        <v>0</v>
      </c>
      <c r="AE179" s="56">
        <v>32.523000000000003</v>
      </c>
      <c r="AF179" s="56">
        <v>32.523000000000003</v>
      </c>
    </row>
    <row r="180" spans="1:32" ht="20.5" customHeight="1" x14ac:dyDescent="0.2">
      <c r="A180" s="26" t="s">
        <v>1783</v>
      </c>
      <c r="B180" s="3">
        <v>2576</v>
      </c>
      <c r="C180" s="3" t="s">
        <v>449</v>
      </c>
      <c r="D180" s="14">
        <v>1753.866</v>
      </c>
      <c r="E180" s="13">
        <v>38.058</v>
      </c>
      <c r="F180" s="11">
        <v>6.8840000000000003</v>
      </c>
      <c r="G180" s="16">
        <v>31.173999999999999</v>
      </c>
      <c r="H180" s="11">
        <v>0</v>
      </c>
      <c r="I180" s="11">
        <v>0</v>
      </c>
      <c r="J180" s="11"/>
      <c r="K180" s="15">
        <v>2.1699491295230082</v>
      </c>
      <c r="L180" s="49">
        <v>3.9250433043345389E-3</v>
      </c>
      <c r="M180" s="52">
        <v>1</v>
      </c>
      <c r="N180" s="49">
        <v>1.7774447990895541E-2</v>
      </c>
      <c r="O180" s="49">
        <v>0</v>
      </c>
      <c r="P180" s="52">
        <v>2</v>
      </c>
      <c r="Q180" s="49">
        <v>0</v>
      </c>
      <c r="R180" s="52">
        <v>2</v>
      </c>
      <c r="S180" s="49">
        <v>0</v>
      </c>
      <c r="T180" s="49">
        <v>2.1699491295230081E-2</v>
      </c>
      <c r="U180" s="56">
        <v>0</v>
      </c>
      <c r="V180" s="56">
        <v>0</v>
      </c>
      <c r="W180" s="57">
        <v>0</v>
      </c>
      <c r="X180" s="59">
        <v>1753.866</v>
      </c>
      <c r="Y180" s="56">
        <v>22.312000000000001</v>
      </c>
      <c r="Z180" s="56">
        <v>7860.6400143420578</v>
      </c>
      <c r="AA180" s="56">
        <v>22.312000000000001</v>
      </c>
      <c r="AB180" s="56">
        <v>0</v>
      </c>
      <c r="AC180" s="56">
        <v>0</v>
      </c>
      <c r="AD180" s="56">
        <v>0</v>
      </c>
      <c r="AE180" s="56">
        <v>22.312000000000001</v>
      </c>
      <c r="AF180" s="56">
        <v>22.312000000000001</v>
      </c>
    </row>
    <row r="181" spans="1:32" ht="20.5" customHeight="1" x14ac:dyDescent="0.2">
      <c r="A181" s="26" t="s">
        <v>1908</v>
      </c>
      <c r="B181" s="3">
        <v>3436</v>
      </c>
      <c r="C181" s="3" t="s">
        <v>1050</v>
      </c>
      <c r="D181" s="14">
        <v>1750.0740000000001</v>
      </c>
      <c r="E181" s="13">
        <v>3.3740000000000001</v>
      </c>
      <c r="F181" s="11">
        <v>3.3740000000000001</v>
      </c>
      <c r="G181" s="16">
        <v>0</v>
      </c>
      <c r="H181" s="11">
        <v>0</v>
      </c>
      <c r="I181" s="11">
        <v>0</v>
      </c>
      <c r="J181" s="11"/>
      <c r="K181" s="15">
        <v>0.19279184765901328</v>
      </c>
      <c r="L181" s="49">
        <v>1.9279184765901328E-3</v>
      </c>
      <c r="M181" s="52">
        <v>1</v>
      </c>
      <c r="N181" s="49">
        <v>0</v>
      </c>
      <c r="O181" s="49">
        <v>0</v>
      </c>
      <c r="P181" s="52">
        <v>2</v>
      </c>
      <c r="Q181" s="49">
        <v>0</v>
      </c>
      <c r="R181" s="52">
        <v>2</v>
      </c>
      <c r="S181" s="49">
        <v>0</v>
      </c>
      <c r="T181" s="49">
        <v>1.9279184765901328E-3</v>
      </c>
      <c r="U181" s="56">
        <v>0</v>
      </c>
      <c r="V181" s="56">
        <v>0</v>
      </c>
      <c r="W181" s="57">
        <v>0</v>
      </c>
      <c r="X181" s="59">
        <v>1750.0740000000001</v>
      </c>
      <c r="Y181" s="56">
        <v>28.05</v>
      </c>
      <c r="Z181" s="56">
        <v>6239.1229946524063</v>
      </c>
      <c r="AA181" s="56">
        <v>28.05</v>
      </c>
      <c r="AB181" s="56">
        <v>0</v>
      </c>
      <c r="AC181" s="56">
        <v>0</v>
      </c>
      <c r="AD181" s="56">
        <v>0</v>
      </c>
      <c r="AE181" s="56">
        <v>28.05</v>
      </c>
      <c r="AF181" s="56">
        <v>28.05</v>
      </c>
    </row>
    <row r="182" spans="1:32" ht="20.5" customHeight="1" x14ac:dyDescent="0.2">
      <c r="A182" s="26" t="s">
        <v>1975</v>
      </c>
      <c r="B182" s="3">
        <v>1329</v>
      </c>
      <c r="C182" s="3" t="s">
        <v>1370</v>
      </c>
      <c r="D182" s="14">
        <v>1742.048</v>
      </c>
      <c r="E182" s="13">
        <v>1198.7540000000001</v>
      </c>
      <c r="F182" s="11">
        <v>424.20666666666665</v>
      </c>
      <c r="G182" s="16">
        <v>774.54733333333343</v>
      </c>
      <c r="H182" s="11">
        <v>0</v>
      </c>
      <c r="I182" s="11">
        <v>0</v>
      </c>
      <c r="J182" s="11"/>
      <c r="K182" s="15">
        <v>68.812914454710779</v>
      </c>
      <c r="L182" s="49">
        <v>0.24351032041979706</v>
      </c>
      <c r="M182" s="52">
        <v>3</v>
      </c>
      <c r="N182" s="49">
        <v>0.44461882412731074</v>
      </c>
      <c r="O182" s="49">
        <v>0</v>
      </c>
      <c r="P182" s="52">
        <v>2</v>
      </c>
      <c r="Q182" s="49">
        <v>0</v>
      </c>
      <c r="R182" s="52">
        <v>2</v>
      </c>
      <c r="S182" s="49">
        <v>0</v>
      </c>
      <c r="T182" s="49">
        <v>0.68812914454710783</v>
      </c>
      <c r="U182" s="56">
        <v>1</v>
      </c>
      <c r="V182" s="56">
        <v>1</v>
      </c>
      <c r="W182" s="57">
        <v>2253.7986666666666</v>
      </c>
      <c r="X182" s="59">
        <v>3995.8466666666664</v>
      </c>
      <c r="Y182" s="56">
        <v>17.09</v>
      </c>
      <c r="Z182" s="56">
        <v>10193.376243417204</v>
      </c>
      <c r="AA182" s="56">
        <v>10.456872919689925</v>
      </c>
      <c r="AB182" s="56">
        <v>-6.633127080310075</v>
      </c>
      <c r="AC182" s="56">
        <v>0</v>
      </c>
      <c r="AD182" s="56">
        <v>2253.7986666666675</v>
      </c>
      <c r="AE182" s="56">
        <v>17.089999999999996</v>
      </c>
      <c r="AF182" s="56">
        <v>39.200423601033577</v>
      </c>
    </row>
    <row r="183" spans="1:32" ht="20.5" customHeight="1" x14ac:dyDescent="0.2">
      <c r="A183" s="26" t="s">
        <v>1850</v>
      </c>
      <c r="B183" s="3">
        <v>1158</v>
      </c>
      <c r="C183" s="3" t="s">
        <v>772</v>
      </c>
      <c r="D183" s="14">
        <v>1711.346</v>
      </c>
      <c r="E183" s="13">
        <v>295.76799999999997</v>
      </c>
      <c r="F183" s="11">
        <v>235.36866666666666</v>
      </c>
      <c r="G183" s="16">
        <v>60.399333333333338</v>
      </c>
      <c r="H183" s="11">
        <v>0</v>
      </c>
      <c r="I183" s="11">
        <v>0</v>
      </c>
      <c r="J183" s="11"/>
      <c r="K183" s="15">
        <v>17.282770404114654</v>
      </c>
      <c r="L183" s="49">
        <v>0.13753423718328536</v>
      </c>
      <c r="M183" s="52">
        <v>3</v>
      </c>
      <c r="N183" s="49">
        <v>3.5293466857861201E-2</v>
      </c>
      <c r="O183" s="49">
        <v>0</v>
      </c>
      <c r="P183" s="52">
        <v>2</v>
      </c>
      <c r="Q183" s="49">
        <v>0</v>
      </c>
      <c r="R183" s="52">
        <v>2</v>
      </c>
      <c r="S183" s="49">
        <v>0</v>
      </c>
      <c r="T183" s="49">
        <v>0.17282770404114653</v>
      </c>
      <c r="U183" s="56">
        <v>0</v>
      </c>
      <c r="V183" s="56">
        <v>0</v>
      </c>
      <c r="W183" s="57">
        <v>0</v>
      </c>
      <c r="X183" s="59">
        <v>1711.346</v>
      </c>
      <c r="Y183" s="56">
        <v>23.167999999999999</v>
      </c>
      <c r="Z183" s="56">
        <v>7386.6799033149173</v>
      </c>
      <c r="AA183" s="56">
        <v>23.167999999999999</v>
      </c>
      <c r="AB183" s="56">
        <v>0</v>
      </c>
      <c r="AC183" s="56">
        <v>0</v>
      </c>
      <c r="AD183" s="56">
        <v>0</v>
      </c>
      <c r="AE183" s="56">
        <v>23.167999999999999</v>
      </c>
      <c r="AF183" s="56">
        <v>23.167999999999999</v>
      </c>
    </row>
    <row r="184" spans="1:32" ht="20.5" customHeight="1" x14ac:dyDescent="0.2">
      <c r="A184" s="26" t="s">
        <v>1822</v>
      </c>
      <c r="B184" s="3">
        <v>2390</v>
      </c>
      <c r="C184" s="3" t="s">
        <v>636</v>
      </c>
      <c r="D184" s="14">
        <v>1696.3910000000001</v>
      </c>
      <c r="E184" s="13">
        <v>203.47800000000001</v>
      </c>
      <c r="F184" s="11">
        <v>203.47800000000001</v>
      </c>
      <c r="G184" s="16">
        <v>0</v>
      </c>
      <c r="H184" s="11">
        <v>0</v>
      </c>
      <c r="I184" s="11">
        <v>0</v>
      </c>
      <c r="J184" s="11"/>
      <c r="K184" s="15">
        <v>11.994758283909784</v>
      </c>
      <c r="L184" s="49">
        <v>0.11994758283909783</v>
      </c>
      <c r="M184" s="52">
        <v>3</v>
      </c>
      <c r="N184" s="49">
        <v>0</v>
      </c>
      <c r="O184" s="49">
        <v>0</v>
      </c>
      <c r="P184" s="52">
        <v>2</v>
      </c>
      <c r="Q184" s="49">
        <v>0</v>
      </c>
      <c r="R184" s="52">
        <v>2</v>
      </c>
      <c r="S184" s="49">
        <v>0</v>
      </c>
      <c r="T184" s="49">
        <v>0.11994758283909783</v>
      </c>
      <c r="U184" s="56">
        <v>0</v>
      </c>
      <c r="V184" s="56">
        <v>0</v>
      </c>
      <c r="W184" s="57">
        <v>0</v>
      </c>
      <c r="X184" s="59">
        <v>1696.3910000000001</v>
      </c>
      <c r="Y184" s="56">
        <v>30.824999999999999</v>
      </c>
      <c r="Z184" s="56">
        <v>5503.2960259529609</v>
      </c>
      <c r="AA184" s="56">
        <v>30.824999999999996</v>
      </c>
      <c r="AB184" s="56">
        <v>0</v>
      </c>
      <c r="AC184" s="56">
        <v>0</v>
      </c>
      <c r="AD184" s="56">
        <v>0</v>
      </c>
      <c r="AE184" s="56">
        <v>30.824999999999996</v>
      </c>
      <c r="AF184" s="56">
        <v>30.824999999999996</v>
      </c>
    </row>
    <row r="185" spans="1:32" ht="20.5" customHeight="1" x14ac:dyDescent="0.2">
      <c r="A185" s="26" t="s">
        <v>1919</v>
      </c>
      <c r="B185" s="3">
        <v>212</v>
      </c>
      <c r="C185" s="3" t="s">
        <v>1103</v>
      </c>
      <c r="D185" s="14">
        <v>1674.4849999999999</v>
      </c>
      <c r="E185" s="13">
        <v>439.90133333333335</v>
      </c>
      <c r="F185" s="11">
        <v>347.61433333333332</v>
      </c>
      <c r="G185" s="16">
        <v>71.217666666666673</v>
      </c>
      <c r="H185" s="11">
        <v>21.069333333333333</v>
      </c>
      <c r="I185" s="11">
        <v>0</v>
      </c>
      <c r="J185" s="11"/>
      <c r="K185" s="15">
        <v>26.270843473266908</v>
      </c>
      <c r="L185" s="49">
        <v>0.20759477292023121</v>
      </c>
      <c r="M185" s="52">
        <v>3</v>
      </c>
      <c r="N185" s="49">
        <v>4.2531086672419685E-2</v>
      </c>
      <c r="O185" s="49">
        <v>1.2582575140018174E-2</v>
      </c>
      <c r="P185" s="52">
        <v>2</v>
      </c>
      <c r="Q185" s="49">
        <v>0</v>
      </c>
      <c r="R185" s="52">
        <v>2</v>
      </c>
      <c r="S185" s="49">
        <v>0</v>
      </c>
      <c r="T185" s="49">
        <v>0.26270843473266908</v>
      </c>
      <c r="U185" s="56">
        <v>0</v>
      </c>
      <c r="V185" s="56">
        <v>0</v>
      </c>
      <c r="W185" s="57">
        <v>0</v>
      </c>
      <c r="X185" s="59">
        <v>1674.4849999999999</v>
      </c>
      <c r="Y185" s="56">
        <v>11.747999999999999</v>
      </c>
      <c r="Z185" s="56">
        <v>14253.362274429692</v>
      </c>
      <c r="AA185" s="56">
        <v>11.747999999999999</v>
      </c>
      <c r="AB185" s="56">
        <v>0</v>
      </c>
      <c r="AC185" s="56">
        <v>0</v>
      </c>
      <c r="AD185" s="56">
        <v>0</v>
      </c>
      <c r="AE185" s="56">
        <v>11.747999999999999</v>
      </c>
      <c r="AF185" s="56">
        <v>11.747999999999999</v>
      </c>
    </row>
    <row r="186" spans="1:32" ht="20.5" customHeight="1" x14ac:dyDescent="0.2">
      <c r="A186" s="26" t="s">
        <v>1967</v>
      </c>
      <c r="B186" s="3">
        <v>3194</v>
      </c>
      <c r="C186" s="3" t="s">
        <v>1333</v>
      </c>
      <c r="D186" s="14">
        <v>1655.6020000000001</v>
      </c>
      <c r="E186" s="13">
        <v>1.2490000000000001</v>
      </c>
      <c r="F186" s="11">
        <v>1.2490000000000001</v>
      </c>
      <c r="G186" s="16">
        <v>0</v>
      </c>
      <c r="H186" s="11">
        <v>0</v>
      </c>
      <c r="I186" s="11">
        <v>0</v>
      </c>
      <c r="J186" s="11"/>
      <c r="K186" s="15">
        <v>7.5440836626193969E-2</v>
      </c>
      <c r="L186" s="49">
        <v>7.5440836626193975E-4</v>
      </c>
      <c r="M186" s="52">
        <v>1</v>
      </c>
      <c r="N186" s="49">
        <v>0</v>
      </c>
      <c r="O186" s="49">
        <v>0</v>
      </c>
      <c r="P186" s="52">
        <v>2</v>
      </c>
      <c r="Q186" s="49">
        <v>0</v>
      </c>
      <c r="R186" s="52">
        <v>2</v>
      </c>
      <c r="S186" s="49">
        <v>0</v>
      </c>
      <c r="T186" s="49">
        <v>7.5440836626193975E-4</v>
      </c>
      <c r="U186" s="56">
        <v>0</v>
      </c>
      <c r="V186" s="56">
        <v>0</v>
      </c>
      <c r="W186" s="57">
        <v>0</v>
      </c>
      <c r="X186" s="59">
        <v>1655.6020000000001</v>
      </c>
      <c r="Y186" s="56">
        <v>32.755000000000003</v>
      </c>
      <c r="Z186" s="56">
        <v>5054.5016028087321</v>
      </c>
      <c r="AA186" s="56">
        <v>32.754999999999995</v>
      </c>
      <c r="AB186" s="56">
        <v>0</v>
      </c>
      <c r="AC186" s="56">
        <v>0</v>
      </c>
      <c r="AD186" s="56">
        <v>0</v>
      </c>
      <c r="AE186" s="56">
        <v>32.754999999999995</v>
      </c>
      <c r="AF186" s="56">
        <v>32.754999999999995</v>
      </c>
    </row>
    <row r="187" spans="1:32" ht="20.5" customHeight="1" x14ac:dyDescent="0.2">
      <c r="A187" s="26" t="s">
        <v>1892</v>
      </c>
      <c r="B187" s="3">
        <v>1352</v>
      </c>
      <c r="C187" s="3" t="s">
        <v>976</v>
      </c>
      <c r="D187" s="14">
        <v>1592.566</v>
      </c>
      <c r="E187" s="13">
        <v>256.80499999999995</v>
      </c>
      <c r="F187" s="11">
        <v>239.34866666666665</v>
      </c>
      <c r="G187" s="16">
        <v>17.456333333333333</v>
      </c>
      <c r="H187" s="11">
        <v>0</v>
      </c>
      <c r="I187" s="11">
        <v>0</v>
      </c>
      <c r="J187" s="11"/>
      <c r="K187" s="15">
        <v>16.125234370192505</v>
      </c>
      <c r="L187" s="49">
        <v>0.15029120718806419</v>
      </c>
      <c r="M187" s="52">
        <v>3</v>
      </c>
      <c r="N187" s="49">
        <v>1.096113651386086E-2</v>
      </c>
      <c r="O187" s="49">
        <v>0</v>
      </c>
      <c r="P187" s="52">
        <v>2</v>
      </c>
      <c r="Q187" s="49">
        <v>0</v>
      </c>
      <c r="R187" s="52">
        <v>2</v>
      </c>
      <c r="S187" s="49">
        <v>0</v>
      </c>
      <c r="T187" s="49">
        <v>0.16125234370192504</v>
      </c>
      <c r="U187" s="56">
        <v>0</v>
      </c>
      <c r="V187" s="56">
        <v>0</v>
      </c>
      <c r="W187" s="57">
        <v>0</v>
      </c>
      <c r="X187" s="59">
        <v>1592.566</v>
      </c>
      <c r="Y187" s="56">
        <v>30.945</v>
      </c>
      <c r="Z187" s="56">
        <v>5146.4404588786556</v>
      </c>
      <c r="AA187" s="56">
        <v>30.945</v>
      </c>
      <c r="AB187" s="56">
        <v>0</v>
      </c>
      <c r="AC187" s="56">
        <v>0</v>
      </c>
      <c r="AD187" s="56">
        <v>0</v>
      </c>
      <c r="AE187" s="56">
        <v>30.945</v>
      </c>
      <c r="AF187" s="56">
        <v>30.945</v>
      </c>
    </row>
    <row r="188" spans="1:32" ht="20.5" customHeight="1" x14ac:dyDescent="0.2">
      <c r="A188" s="26" t="s">
        <v>2014</v>
      </c>
      <c r="B188" s="3">
        <v>1143</v>
      </c>
      <c r="C188" s="3" t="s">
        <v>1553</v>
      </c>
      <c r="D188" s="14">
        <v>1566.5129999999999</v>
      </c>
      <c r="E188" s="13">
        <v>95.058000000000007</v>
      </c>
      <c r="F188" s="11">
        <v>95.058000000000007</v>
      </c>
      <c r="G188" s="16">
        <v>0</v>
      </c>
      <c r="H188" s="11">
        <v>0</v>
      </c>
      <c r="I188" s="11">
        <v>0</v>
      </c>
      <c r="J188" s="11"/>
      <c r="K188" s="15">
        <v>6.0681271077865304</v>
      </c>
      <c r="L188" s="49">
        <v>6.0681271077865306E-2</v>
      </c>
      <c r="M188" s="52">
        <v>1</v>
      </c>
      <c r="N188" s="49">
        <v>0</v>
      </c>
      <c r="O188" s="49">
        <v>0</v>
      </c>
      <c r="P188" s="52">
        <v>2</v>
      </c>
      <c r="Q188" s="49">
        <v>0</v>
      </c>
      <c r="R188" s="52">
        <v>2</v>
      </c>
      <c r="S188" s="49">
        <v>0</v>
      </c>
      <c r="T188" s="49">
        <v>6.0681271077865306E-2</v>
      </c>
      <c r="U188" s="56">
        <v>0</v>
      </c>
      <c r="V188" s="56">
        <v>0</v>
      </c>
      <c r="W188" s="57">
        <v>0</v>
      </c>
      <c r="X188" s="59">
        <v>1566.5129999999999</v>
      </c>
      <c r="Y188" s="56">
        <v>25.681999999999999</v>
      </c>
      <c r="Z188" s="56">
        <v>6099.6534537808584</v>
      </c>
      <c r="AA188" s="56">
        <v>25.681999999999999</v>
      </c>
      <c r="AB188" s="56">
        <v>0</v>
      </c>
      <c r="AC188" s="56">
        <v>0</v>
      </c>
      <c r="AD188" s="56">
        <v>0</v>
      </c>
      <c r="AE188" s="56">
        <v>25.681999999999999</v>
      </c>
      <c r="AF188" s="56">
        <v>25.681999999999999</v>
      </c>
    </row>
    <row r="189" spans="1:32" ht="20.5" customHeight="1" x14ac:dyDescent="0.2">
      <c r="A189" s="26" t="s">
        <v>1964</v>
      </c>
      <c r="B189" s="3">
        <v>2015</v>
      </c>
      <c r="C189" s="3" t="s">
        <v>1318</v>
      </c>
      <c r="D189" s="14">
        <v>1525.22</v>
      </c>
      <c r="E189" s="13">
        <v>312.87700000000001</v>
      </c>
      <c r="F189" s="11">
        <v>217.59399999999999</v>
      </c>
      <c r="G189" s="16">
        <v>95.283000000000001</v>
      </c>
      <c r="H189" s="11">
        <v>0</v>
      </c>
      <c r="I189" s="11">
        <v>0</v>
      </c>
      <c r="J189" s="11"/>
      <c r="K189" s="15">
        <v>20.513565256159769</v>
      </c>
      <c r="L189" s="49">
        <v>0.14266400912655222</v>
      </c>
      <c r="M189" s="52">
        <v>3</v>
      </c>
      <c r="N189" s="49">
        <v>6.2471643435045437E-2</v>
      </c>
      <c r="O189" s="49">
        <v>0</v>
      </c>
      <c r="P189" s="52">
        <v>2</v>
      </c>
      <c r="Q189" s="49">
        <v>0</v>
      </c>
      <c r="R189" s="52">
        <v>2</v>
      </c>
      <c r="S189" s="49">
        <v>0</v>
      </c>
      <c r="T189" s="49">
        <v>0.20513565256159769</v>
      </c>
      <c r="U189" s="56">
        <v>0</v>
      </c>
      <c r="V189" s="56">
        <v>0</v>
      </c>
      <c r="W189" s="57">
        <v>0</v>
      </c>
      <c r="X189" s="59">
        <v>1525.22</v>
      </c>
      <c r="Y189" s="56">
        <v>16.422000000000001</v>
      </c>
      <c r="Z189" s="56">
        <v>9287.6628912434535</v>
      </c>
      <c r="AA189" s="56">
        <v>16.422000000000001</v>
      </c>
      <c r="AB189" s="56">
        <v>0</v>
      </c>
      <c r="AC189" s="56">
        <v>0</v>
      </c>
      <c r="AD189" s="56">
        <v>0</v>
      </c>
      <c r="AE189" s="56">
        <v>16.422000000000001</v>
      </c>
      <c r="AF189" s="56">
        <v>16.422000000000001</v>
      </c>
    </row>
    <row r="190" spans="1:32" ht="20.5" customHeight="1" x14ac:dyDescent="0.2">
      <c r="A190" s="26" t="s">
        <v>2037</v>
      </c>
      <c r="B190" s="3">
        <v>2772</v>
      </c>
      <c r="C190" s="3" t="s">
        <v>1661</v>
      </c>
      <c r="D190" s="14">
        <v>1509.1030000000001</v>
      </c>
      <c r="E190" s="13">
        <v>405.12600000000003</v>
      </c>
      <c r="F190" s="11">
        <v>276.1686666666667</v>
      </c>
      <c r="G190" s="16">
        <v>128.95733333333334</v>
      </c>
      <c r="H190" s="11">
        <v>0</v>
      </c>
      <c r="I190" s="11">
        <v>0</v>
      </c>
      <c r="J190" s="11"/>
      <c r="K190" s="15">
        <v>26.845483707871498</v>
      </c>
      <c r="L190" s="49">
        <v>0.18300186711355465</v>
      </c>
      <c r="M190" s="52">
        <v>3</v>
      </c>
      <c r="N190" s="49">
        <v>8.5452969965160316E-2</v>
      </c>
      <c r="O190" s="49">
        <v>0</v>
      </c>
      <c r="P190" s="52">
        <v>2</v>
      </c>
      <c r="Q190" s="49">
        <v>0</v>
      </c>
      <c r="R190" s="52">
        <v>2</v>
      </c>
      <c r="S190" s="49">
        <v>0</v>
      </c>
      <c r="T190" s="49">
        <v>0.26845483707871498</v>
      </c>
      <c r="U190" s="56">
        <v>0</v>
      </c>
      <c r="V190" s="56">
        <v>0</v>
      </c>
      <c r="W190" s="57">
        <v>0</v>
      </c>
      <c r="X190" s="59">
        <v>1509.1030000000001</v>
      </c>
      <c r="Y190" s="56">
        <v>16.718</v>
      </c>
      <c r="Z190" s="56">
        <v>9026.8154085416918</v>
      </c>
      <c r="AA190" s="56">
        <v>16.718</v>
      </c>
      <c r="AB190" s="56">
        <v>0</v>
      </c>
      <c r="AC190" s="56">
        <v>0</v>
      </c>
      <c r="AD190" s="56">
        <v>0</v>
      </c>
      <c r="AE190" s="56">
        <v>16.718</v>
      </c>
      <c r="AF190" s="56">
        <v>16.718</v>
      </c>
    </row>
    <row r="191" spans="1:32" ht="20.5" customHeight="1" x14ac:dyDescent="0.2">
      <c r="A191" s="26" t="s">
        <v>2015</v>
      </c>
      <c r="B191" s="3">
        <v>1049</v>
      </c>
      <c r="C191" s="3" t="s">
        <v>1557</v>
      </c>
      <c r="D191" s="14">
        <v>1476.0609999999999</v>
      </c>
      <c r="E191" s="13">
        <v>193.96199999999999</v>
      </c>
      <c r="F191" s="11">
        <v>189.636</v>
      </c>
      <c r="G191" s="16">
        <v>4.3259999999999996</v>
      </c>
      <c r="H191" s="11">
        <v>0</v>
      </c>
      <c r="I191" s="11">
        <v>0</v>
      </c>
      <c r="J191" s="11"/>
      <c r="K191" s="15">
        <v>13.140513840552659</v>
      </c>
      <c r="L191" s="49">
        <v>0.12847436521932359</v>
      </c>
      <c r="M191" s="52">
        <v>3</v>
      </c>
      <c r="N191" s="49">
        <v>2.930773186203009E-3</v>
      </c>
      <c r="O191" s="49">
        <v>0</v>
      </c>
      <c r="P191" s="52">
        <v>2</v>
      </c>
      <c r="Q191" s="49">
        <v>0</v>
      </c>
      <c r="R191" s="52">
        <v>2</v>
      </c>
      <c r="S191" s="49">
        <v>0</v>
      </c>
      <c r="T191" s="49">
        <v>0.13140513840552659</v>
      </c>
      <c r="U191" s="56">
        <v>0</v>
      </c>
      <c r="V191" s="56">
        <v>0</v>
      </c>
      <c r="W191" s="57">
        <v>0</v>
      </c>
      <c r="X191" s="59">
        <v>1476.0609999999999</v>
      </c>
      <c r="Y191" s="56">
        <v>21.042000000000002</v>
      </c>
      <c r="Z191" s="56">
        <v>7014.832240281341</v>
      </c>
      <c r="AA191" s="56">
        <v>21.042000000000005</v>
      </c>
      <c r="AB191" s="56">
        <v>0</v>
      </c>
      <c r="AC191" s="56">
        <v>0</v>
      </c>
      <c r="AD191" s="56">
        <v>0</v>
      </c>
      <c r="AE191" s="56">
        <v>21.042000000000005</v>
      </c>
      <c r="AF191" s="56">
        <v>21.042000000000005</v>
      </c>
    </row>
    <row r="192" spans="1:32" ht="20.5" customHeight="1" x14ac:dyDescent="0.2">
      <c r="A192" s="26" t="s">
        <v>1844</v>
      </c>
      <c r="B192" s="3">
        <v>2682</v>
      </c>
      <c r="C192" s="3" t="s">
        <v>743</v>
      </c>
      <c r="D192" s="14">
        <v>1468.2560000000001</v>
      </c>
      <c r="E192" s="13">
        <v>22.373999999999999</v>
      </c>
      <c r="F192" s="11">
        <v>22.373999999999999</v>
      </c>
      <c r="G192" s="16">
        <v>0</v>
      </c>
      <c r="H192" s="11">
        <v>0</v>
      </c>
      <c r="I192" s="11">
        <v>0</v>
      </c>
      <c r="J192" s="11"/>
      <c r="K192" s="15">
        <v>1.5238487021336877</v>
      </c>
      <c r="L192" s="49">
        <v>1.5238487021336877E-2</v>
      </c>
      <c r="M192" s="52">
        <v>1</v>
      </c>
      <c r="N192" s="49">
        <v>0</v>
      </c>
      <c r="O192" s="49">
        <v>0</v>
      </c>
      <c r="P192" s="52">
        <v>2</v>
      </c>
      <c r="Q192" s="49">
        <v>0</v>
      </c>
      <c r="R192" s="52">
        <v>2</v>
      </c>
      <c r="S192" s="49">
        <v>0</v>
      </c>
      <c r="T192" s="49">
        <v>1.5238487021336877E-2</v>
      </c>
      <c r="U192" s="56">
        <v>0</v>
      </c>
      <c r="V192" s="56">
        <v>0</v>
      </c>
      <c r="W192" s="57">
        <v>0</v>
      </c>
      <c r="X192" s="59">
        <v>1468.2560000000001</v>
      </c>
      <c r="Y192" s="56">
        <v>40.186999999999998</v>
      </c>
      <c r="Z192" s="56">
        <v>3653.5596088287266</v>
      </c>
      <c r="AA192" s="56">
        <v>40.186999999999991</v>
      </c>
      <c r="AB192" s="56">
        <v>0</v>
      </c>
      <c r="AC192" s="56">
        <v>0</v>
      </c>
      <c r="AD192" s="56">
        <v>0</v>
      </c>
      <c r="AE192" s="56">
        <v>40.186999999999991</v>
      </c>
      <c r="AF192" s="56">
        <v>40.186999999999991</v>
      </c>
    </row>
    <row r="193" spans="1:32" ht="20.5" customHeight="1" x14ac:dyDescent="0.2">
      <c r="A193" s="26" t="s">
        <v>1868</v>
      </c>
      <c r="B193" s="3">
        <v>3247</v>
      </c>
      <c r="C193" s="3" t="s">
        <v>860</v>
      </c>
      <c r="D193" s="14">
        <v>1468.2090000000001</v>
      </c>
      <c r="E193" s="13">
        <v>118.062</v>
      </c>
      <c r="F193" s="11">
        <v>118.062</v>
      </c>
      <c r="G193" s="16">
        <v>0</v>
      </c>
      <c r="H193" s="11">
        <v>0</v>
      </c>
      <c r="I193" s="11">
        <v>0</v>
      </c>
      <c r="J193" s="11"/>
      <c r="K193" s="15">
        <v>8.0412257382974772</v>
      </c>
      <c r="L193" s="49">
        <v>8.0412257382974764E-2</v>
      </c>
      <c r="M193" s="52">
        <v>1</v>
      </c>
      <c r="N193" s="49">
        <v>0</v>
      </c>
      <c r="O193" s="49">
        <v>0</v>
      </c>
      <c r="P193" s="52">
        <v>2</v>
      </c>
      <c r="Q193" s="49">
        <v>0</v>
      </c>
      <c r="R193" s="52">
        <v>2</v>
      </c>
      <c r="S193" s="49">
        <v>0</v>
      </c>
      <c r="T193" s="49">
        <v>8.0412257382974764E-2</v>
      </c>
      <c r="U193" s="56">
        <v>0</v>
      </c>
      <c r="V193" s="56">
        <v>0</v>
      </c>
      <c r="W193" s="57">
        <v>0</v>
      </c>
      <c r="X193" s="59">
        <v>1468.2090000000001</v>
      </c>
      <c r="Y193" s="56">
        <v>70.894000000000005</v>
      </c>
      <c r="Z193" s="56">
        <v>2070.9919034050836</v>
      </c>
      <c r="AA193" s="56">
        <v>70.894000000000005</v>
      </c>
      <c r="AB193" s="56">
        <v>0</v>
      </c>
      <c r="AC193" s="56">
        <v>0</v>
      </c>
      <c r="AD193" s="56">
        <v>0</v>
      </c>
      <c r="AE193" s="56">
        <v>70.894000000000005</v>
      </c>
      <c r="AF193" s="56">
        <v>70.894000000000005</v>
      </c>
    </row>
    <row r="194" spans="1:32" ht="20.5" customHeight="1" x14ac:dyDescent="0.2">
      <c r="A194" s="26" t="s">
        <v>1792</v>
      </c>
      <c r="B194" s="3">
        <v>646</v>
      </c>
      <c r="C194" s="3" t="s">
        <v>491</v>
      </c>
      <c r="D194" s="14">
        <v>1438.133</v>
      </c>
      <c r="E194" s="13">
        <v>319.40333333333331</v>
      </c>
      <c r="F194" s="11">
        <v>250.858</v>
      </c>
      <c r="G194" s="16">
        <v>68.531999999999996</v>
      </c>
      <c r="H194" s="11">
        <v>0</v>
      </c>
      <c r="I194" s="11">
        <v>1.3333333333333334E-2</v>
      </c>
      <c r="J194" s="11"/>
      <c r="K194" s="15">
        <v>22.209582377522334</v>
      </c>
      <c r="L194" s="49">
        <v>0.17443310180630026</v>
      </c>
      <c r="M194" s="52">
        <v>3</v>
      </c>
      <c r="N194" s="49">
        <v>4.7653450689192162E-2</v>
      </c>
      <c r="O194" s="49">
        <v>0</v>
      </c>
      <c r="P194" s="52">
        <v>2</v>
      </c>
      <c r="Q194" s="49">
        <v>9.2712797309660059E-6</v>
      </c>
      <c r="R194" s="52">
        <v>2</v>
      </c>
      <c r="S194" s="49">
        <v>0</v>
      </c>
      <c r="T194" s="49">
        <v>0.22209582377522336</v>
      </c>
      <c r="U194" s="56">
        <v>0</v>
      </c>
      <c r="V194" s="56">
        <v>0</v>
      </c>
      <c r="W194" s="57">
        <v>0</v>
      </c>
      <c r="X194" s="59">
        <v>1438.133</v>
      </c>
      <c r="Y194" s="56">
        <v>13.214</v>
      </c>
      <c r="Z194" s="56">
        <v>10883.403965491145</v>
      </c>
      <c r="AA194" s="56">
        <v>13.214000000000002</v>
      </c>
      <c r="AB194" s="56">
        <v>0</v>
      </c>
      <c r="AC194" s="56">
        <v>0</v>
      </c>
      <c r="AD194" s="56">
        <v>0</v>
      </c>
      <c r="AE194" s="56">
        <v>13.214000000000002</v>
      </c>
      <c r="AF194" s="56">
        <v>13.214000000000002</v>
      </c>
    </row>
    <row r="195" spans="1:32" ht="20.5" customHeight="1" x14ac:dyDescent="0.2">
      <c r="A195" s="26" t="s">
        <v>1835</v>
      </c>
      <c r="B195" s="3">
        <v>1087</v>
      </c>
      <c r="C195" s="3" t="s">
        <v>699</v>
      </c>
      <c r="D195" s="14">
        <v>1434.143</v>
      </c>
      <c r="E195" s="13">
        <v>161.24700000000001</v>
      </c>
      <c r="F195" s="11">
        <v>161.24700000000001</v>
      </c>
      <c r="G195" s="16">
        <v>0</v>
      </c>
      <c r="H195" s="11">
        <v>0</v>
      </c>
      <c r="I195" s="11">
        <v>0</v>
      </c>
      <c r="J195" s="11"/>
      <c r="K195" s="15">
        <v>11.243439461755209</v>
      </c>
      <c r="L195" s="49">
        <v>0.11243439461755209</v>
      </c>
      <c r="M195" s="52">
        <v>3</v>
      </c>
      <c r="N195" s="49">
        <v>0</v>
      </c>
      <c r="O195" s="49">
        <v>0</v>
      </c>
      <c r="P195" s="52">
        <v>2</v>
      </c>
      <c r="Q195" s="49">
        <v>0</v>
      </c>
      <c r="R195" s="52">
        <v>2</v>
      </c>
      <c r="S195" s="49">
        <v>0</v>
      </c>
      <c r="T195" s="49">
        <v>0.11243439461755209</v>
      </c>
      <c r="U195" s="56">
        <v>0</v>
      </c>
      <c r="V195" s="56">
        <v>0</v>
      </c>
      <c r="W195" s="57">
        <v>0</v>
      </c>
      <c r="X195" s="59">
        <v>1434.143</v>
      </c>
      <c r="Y195" s="56">
        <v>18.225000000000001</v>
      </c>
      <c r="Z195" s="56">
        <v>7869.0973936899854</v>
      </c>
      <c r="AA195" s="56">
        <v>18.225000000000001</v>
      </c>
      <c r="AB195" s="56">
        <v>0</v>
      </c>
      <c r="AC195" s="56">
        <v>0</v>
      </c>
      <c r="AD195" s="56">
        <v>0</v>
      </c>
      <c r="AE195" s="56">
        <v>18.225000000000001</v>
      </c>
      <c r="AF195" s="56">
        <v>18.225000000000001</v>
      </c>
    </row>
    <row r="196" spans="1:32" ht="20.5" customHeight="1" x14ac:dyDescent="0.2">
      <c r="A196" s="26" t="s">
        <v>1805</v>
      </c>
      <c r="B196" s="3">
        <v>3161</v>
      </c>
      <c r="C196" s="3" t="s">
        <v>555</v>
      </c>
      <c r="D196" s="14">
        <v>1426.04</v>
      </c>
      <c r="E196" s="13">
        <v>112.31399999999999</v>
      </c>
      <c r="F196" s="11">
        <v>104.72</v>
      </c>
      <c r="G196" s="16">
        <v>7.5940000000000003</v>
      </c>
      <c r="H196" s="11">
        <v>0</v>
      </c>
      <c r="I196" s="11">
        <v>0</v>
      </c>
      <c r="J196" s="11"/>
      <c r="K196" s="15">
        <v>7.8759361588735244</v>
      </c>
      <c r="L196" s="49">
        <v>7.3434125269978404E-2</v>
      </c>
      <c r="M196" s="52">
        <v>1</v>
      </c>
      <c r="N196" s="49">
        <v>5.3252363187568375E-3</v>
      </c>
      <c r="O196" s="49">
        <v>0</v>
      </c>
      <c r="P196" s="52">
        <v>2</v>
      </c>
      <c r="Q196" s="49">
        <v>0</v>
      </c>
      <c r="R196" s="52">
        <v>2</v>
      </c>
      <c r="S196" s="49">
        <v>0</v>
      </c>
      <c r="T196" s="49">
        <v>7.8759361588735241E-2</v>
      </c>
      <c r="U196" s="56">
        <v>0</v>
      </c>
      <c r="V196" s="56">
        <v>0</v>
      </c>
      <c r="W196" s="57">
        <v>0</v>
      </c>
      <c r="X196" s="59">
        <v>1426.04</v>
      </c>
      <c r="Y196" s="56">
        <v>22.245000000000001</v>
      </c>
      <c r="Z196" s="56">
        <v>6410.6091256462123</v>
      </c>
      <c r="AA196" s="56">
        <v>22.245000000000001</v>
      </c>
      <c r="AB196" s="56">
        <v>0</v>
      </c>
      <c r="AC196" s="56">
        <v>0</v>
      </c>
      <c r="AD196" s="56">
        <v>0</v>
      </c>
      <c r="AE196" s="56">
        <v>22.245000000000001</v>
      </c>
      <c r="AF196" s="56">
        <v>22.245000000000001</v>
      </c>
    </row>
    <row r="197" spans="1:32" ht="20.5" customHeight="1" x14ac:dyDescent="0.2">
      <c r="A197" s="26" t="s">
        <v>1942</v>
      </c>
      <c r="B197" s="3">
        <v>481</v>
      </c>
      <c r="C197" s="3" t="s">
        <v>1212</v>
      </c>
      <c r="D197" s="14">
        <v>1394.665</v>
      </c>
      <c r="E197" s="13">
        <v>389.29699999999997</v>
      </c>
      <c r="F197" s="11">
        <v>47.762999999999998</v>
      </c>
      <c r="G197" s="16">
        <v>341.53399999999999</v>
      </c>
      <c r="H197" s="11">
        <v>0</v>
      </c>
      <c r="I197" s="11">
        <v>0</v>
      </c>
      <c r="J197" s="11"/>
      <c r="K197" s="15">
        <v>27.913298175547531</v>
      </c>
      <c r="L197" s="49">
        <v>3.4246933851498386E-2</v>
      </c>
      <c r="M197" s="52">
        <v>1</v>
      </c>
      <c r="N197" s="49">
        <v>0.24488604790397694</v>
      </c>
      <c r="O197" s="49">
        <v>0</v>
      </c>
      <c r="P197" s="52">
        <v>2</v>
      </c>
      <c r="Q197" s="49">
        <v>0</v>
      </c>
      <c r="R197" s="52">
        <v>2</v>
      </c>
      <c r="S197" s="49">
        <v>0</v>
      </c>
      <c r="T197" s="49">
        <v>0.2791329817554753</v>
      </c>
      <c r="U197" s="56">
        <v>0</v>
      </c>
      <c r="V197" s="56">
        <v>0</v>
      </c>
      <c r="W197" s="57">
        <v>0</v>
      </c>
      <c r="X197" s="59">
        <v>1394.665</v>
      </c>
      <c r="Y197" s="56">
        <v>12.632999999999999</v>
      </c>
      <c r="Z197" s="56">
        <v>11039.855932874218</v>
      </c>
      <c r="AA197" s="56">
        <v>12.633000000000001</v>
      </c>
      <c r="AB197" s="56">
        <v>0</v>
      </c>
      <c r="AC197" s="56">
        <v>0</v>
      </c>
      <c r="AD197" s="56">
        <v>0</v>
      </c>
      <c r="AE197" s="56">
        <v>12.633000000000001</v>
      </c>
      <c r="AF197" s="56">
        <v>12.633000000000001</v>
      </c>
    </row>
    <row r="198" spans="1:32" ht="20.5" customHeight="1" x14ac:dyDescent="0.2">
      <c r="A198" s="26" t="s">
        <v>1747</v>
      </c>
      <c r="B198" s="3">
        <v>2506</v>
      </c>
      <c r="C198" s="3" t="s">
        <v>274</v>
      </c>
      <c r="D198" s="14">
        <v>1360.049</v>
      </c>
      <c r="E198" s="13">
        <v>30.698</v>
      </c>
      <c r="F198" s="11">
        <v>30.698</v>
      </c>
      <c r="G198" s="16">
        <v>0</v>
      </c>
      <c r="H198" s="11">
        <v>0</v>
      </c>
      <c r="I198" s="11">
        <v>0</v>
      </c>
      <c r="J198" s="11"/>
      <c r="K198" s="15">
        <v>2.2571245594827833</v>
      </c>
      <c r="L198" s="49">
        <v>2.2571245594827833E-2</v>
      </c>
      <c r="M198" s="52">
        <v>1</v>
      </c>
      <c r="N198" s="49">
        <v>0</v>
      </c>
      <c r="O198" s="49">
        <v>0</v>
      </c>
      <c r="P198" s="52">
        <v>2</v>
      </c>
      <c r="Q198" s="49">
        <v>0</v>
      </c>
      <c r="R198" s="52">
        <v>2</v>
      </c>
      <c r="S198" s="49">
        <v>0</v>
      </c>
      <c r="T198" s="49">
        <v>2.2571245594827833E-2</v>
      </c>
      <c r="U198" s="56">
        <v>0</v>
      </c>
      <c r="V198" s="56">
        <v>0</v>
      </c>
      <c r="W198" s="57">
        <v>0</v>
      </c>
      <c r="X198" s="59">
        <v>1360.049</v>
      </c>
      <c r="Y198" s="56">
        <v>16.937999999999999</v>
      </c>
      <c r="Z198" s="56">
        <v>8029.5725587436546</v>
      </c>
      <c r="AA198" s="56">
        <v>16.937999999999995</v>
      </c>
      <c r="AB198" s="56">
        <v>0</v>
      </c>
      <c r="AC198" s="56">
        <v>0</v>
      </c>
      <c r="AD198" s="56">
        <v>0</v>
      </c>
      <c r="AE198" s="56">
        <v>16.937999999999995</v>
      </c>
      <c r="AF198" s="56">
        <v>16.937999999999995</v>
      </c>
    </row>
    <row r="199" spans="1:32" ht="20.5" customHeight="1" x14ac:dyDescent="0.2">
      <c r="A199" s="26" t="s">
        <v>2001</v>
      </c>
      <c r="B199" s="3">
        <v>2997</v>
      </c>
      <c r="C199" s="3" t="s">
        <v>1492</v>
      </c>
      <c r="D199" s="14">
        <v>1355.5309999999999</v>
      </c>
      <c r="E199" s="13">
        <v>382.81299999999999</v>
      </c>
      <c r="F199" s="11">
        <v>278.81599999999997</v>
      </c>
      <c r="G199" s="16">
        <v>103.997</v>
      </c>
      <c r="H199" s="11">
        <v>0</v>
      </c>
      <c r="I199" s="11">
        <v>0</v>
      </c>
      <c r="J199" s="11"/>
      <c r="K199" s="15">
        <v>28.240814854105146</v>
      </c>
      <c r="L199" s="49">
        <v>0.20568766040761885</v>
      </c>
      <c r="M199" s="52">
        <v>3</v>
      </c>
      <c r="N199" s="49">
        <v>7.6720488133432588E-2</v>
      </c>
      <c r="O199" s="49">
        <v>0</v>
      </c>
      <c r="P199" s="52">
        <v>2</v>
      </c>
      <c r="Q199" s="49">
        <v>0</v>
      </c>
      <c r="R199" s="52">
        <v>2</v>
      </c>
      <c r="S199" s="49">
        <v>0</v>
      </c>
      <c r="T199" s="49">
        <v>0.28240814854105145</v>
      </c>
      <c r="U199" s="56">
        <v>0</v>
      </c>
      <c r="V199" s="56">
        <v>0</v>
      </c>
      <c r="W199" s="57">
        <v>0</v>
      </c>
      <c r="X199" s="59">
        <v>1355.5309999999999</v>
      </c>
      <c r="Y199" s="56">
        <v>18.114999999999998</v>
      </c>
      <c r="Z199" s="56">
        <v>7482.9202318520565</v>
      </c>
      <c r="AA199" s="56">
        <v>18.115000000000002</v>
      </c>
      <c r="AB199" s="56">
        <v>0</v>
      </c>
      <c r="AC199" s="56">
        <v>0</v>
      </c>
      <c r="AD199" s="56">
        <v>0</v>
      </c>
      <c r="AE199" s="56">
        <v>18.115000000000002</v>
      </c>
      <c r="AF199" s="56">
        <v>18.115000000000002</v>
      </c>
    </row>
    <row r="200" spans="1:32" ht="20.5" customHeight="1" x14ac:dyDescent="0.2">
      <c r="A200" s="26" t="s">
        <v>1924</v>
      </c>
      <c r="B200" s="3">
        <v>3296</v>
      </c>
      <c r="C200" s="3" t="s">
        <v>1126</v>
      </c>
      <c r="D200" s="14">
        <v>1334.48</v>
      </c>
      <c r="E200" s="13">
        <v>120.68600000000001</v>
      </c>
      <c r="F200" s="11">
        <v>120.68600000000001</v>
      </c>
      <c r="G200" s="16">
        <v>0</v>
      </c>
      <c r="H200" s="11">
        <v>0</v>
      </c>
      <c r="I200" s="11">
        <v>0</v>
      </c>
      <c r="J200" s="11"/>
      <c r="K200" s="15">
        <v>9.0436724417001386</v>
      </c>
      <c r="L200" s="49">
        <v>9.0436724417001388E-2</v>
      </c>
      <c r="M200" s="52">
        <v>1</v>
      </c>
      <c r="N200" s="49">
        <v>0</v>
      </c>
      <c r="O200" s="49">
        <v>0</v>
      </c>
      <c r="P200" s="52">
        <v>2</v>
      </c>
      <c r="Q200" s="49">
        <v>0</v>
      </c>
      <c r="R200" s="52">
        <v>2</v>
      </c>
      <c r="S200" s="49">
        <v>0</v>
      </c>
      <c r="T200" s="49">
        <v>9.0436724417001388E-2</v>
      </c>
      <c r="U200" s="56">
        <v>0</v>
      </c>
      <c r="V200" s="56">
        <v>0</v>
      </c>
      <c r="W200" s="57">
        <v>0</v>
      </c>
      <c r="X200" s="59">
        <v>1334.48</v>
      </c>
      <c r="Y200" s="56">
        <v>61.552</v>
      </c>
      <c r="Z200" s="56">
        <v>2168.0530283337666</v>
      </c>
      <c r="AA200" s="56">
        <v>61.552</v>
      </c>
      <c r="AB200" s="56">
        <v>0</v>
      </c>
      <c r="AC200" s="56">
        <v>0</v>
      </c>
      <c r="AD200" s="56">
        <v>0</v>
      </c>
      <c r="AE200" s="56">
        <v>61.552</v>
      </c>
      <c r="AF200" s="56">
        <v>61.552</v>
      </c>
    </row>
    <row r="201" spans="1:32" ht="20.5" customHeight="1" x14ac:dyDescent="0.2">
      <c r="A201" s="26" t="s">
        <v>1754</v>
      </c>
      <c r="B201" s="3">
        <v>760</v>
      </c>
      <c r="C201" s="3" t="s">
        <v>309</v>
      </c>
      <c r="D201" s="14">
        <v>1290.7940000000001</v>
      </c>
      <c r="E201" s="13">
        <v>64.509</v>
      </c>
      <c r="F201" s="11">
        <v>64.509</v>
      </c>
      <c r="G201" s="16">
        <v>0</v>
      </c>
      <c r="H201" s="11">
        <v>0</v>
      </c>
      <c r="I201" s="11">
        <v>0</v>
      </c>
      <c r="J201" s="11"/>
      <c r="K201" s="15">
        <v>4.9976216189415199</v>
      </c>
      <c r="L201" s="49">
        <v>4.9976216189415196E-2</v>
      </c>
      <c r="M201" s="52">
        <v>1</v>
      </c>
      <c r="N201" s="49">
        <v>0</v>
      </c>
      <c r="O201" s="49">
        <v>0</v>
      </c>
      <c r="P201" s="52">
        <v>2</v>
      </c>
      <c r="Q201" s="49">
        <v>0</v>
      </c>
      <c r="R201" s="52">
        <v>2</v>
      </c>
      <c r="S201" s="49">
        <v>0</v>
      </c>
      <c r="T201" s="49">
        <v>4.9976216189415196E-2</v>
      </c>
      <c r="U201" s="56">
        <v>0</v>
      </c>
      <c r="V201" s="56">
        <v>0</v>
      </c>
      <c r="W201" s="57">
        <v>0</v>
      </c>
      <c r="X201" s="59">
        <v>1290.7940000000001</v>
      </c>
      <c r="Y201" s="56">
        <v>27.87</v>
      </c>
      <c r="Z201" s="56">
        <v>4631.4818801578758</v>
      </c>
      <c r="AA201" s="56">
        <v>27.87</v>
      </c>
      <c r="AB201" s="56">
        <v>0</v>
      </c>
      <c r="AC201" s="56">
        <v>0</v>
      </c>
      <c r="AD201" s="56">
        <v>0</v>
      </c>
      <c r="AE201" s="56">
        <v>27.87</v>
      </c>
      <c r="AF201" s="56">
        <v>27.87</v>
      </c>
    </row>
    <row r="202" spans="1:32" ht="20.5" customHeight="1" x14ac:dyDescent="0.2">
      <c r="A202" s="26" t="s">
        <v>1848</v>
      </c>
      <c r="B202" s="3">
        <v>478</v>
      </c>
      <c r="C202" s="3" t="s">
        <v>762</v>
      </c>
      <c r="D202" s="14">
        <v>1285.434</v>
      </c>
      <c r="E202" s="13">
        <v>16.488</v>
      </c>
      <c r="F202" s="11">
        <v>7.4880000000000004</v>
      </c>
      <c r="G202" s="16">
        <v>9</v>
      </c>
      <c r="H202" s="11">
        <v>0</v>
      </c>
      <c r="I202" s="11">
        <v>0</v>
      </c>
      <c r="J202" s="11"/>
      <c r="K202" s="15">
        <v>1.2826796241580665</v>
      </c>
      <c r="L202" s="49">
        <v>5.8252699088401274E-3</v>
      </c>
      <c r="M202" s="52">
        <v>1</v>
      </c>
      <c r="N202" s="49">
        <v>7.0015263327405375E-3</v>
      </c>
      <c r="O202" s="49">
        <v>0</v>
      </c>
      <c r="P202" s="52">
        <v>2</v>
      </c>
      <c r="Q202" s="49">
        <v>0</v>
      </c>
      <c r="R202" s="52">
        <v>2</v>
      </c>
      <c r="S202" s="49">
        <v>0</v>
      </c>
      <c r="T202" s="49">
        <v>1.2826796241580665E-2</v>
      </c>
      <c r="U202" s="56">
        <v>0</v>
      </c>
      <c r="V202" s="56">
        <v>0</v>
      </c>
      <c r="W202" s="57">
        <v>0</v>
      </c>
      <c r="X202" s="59">
        <v>1285.434</v>
      </c>
      <c r="Y202" s="56">
        <v>34.151000000000003</v>
      </c>
      <c r="Z202" s="56">
        <v>3763.9717724224761</v>
      </c>
      <c r="AA202" s="56">
        <v>34.151000000000003</v>
      </c>
      <c r="AB202" s="56">
        <v>0</v>
      </c>
      <c r="AC202" s="56">
        <v>0</v>
      </c>
      <c r="AD202" s="56">
        <v>0</v>
      </c>
      <c r="AE202" s="56">
        <v>34.151000000000003</v>
      </c>
      <c r="AF202" s="56">
        <v>34.151000000000003</v>
      </c>
    </row>
    <row r="203" spans="1:32" ht="20.5" customHeight="1" x14ac:dyDescent="0.2">
      <c r="A203" s="26" t="s">
        <v>1965</v>
      </c>
      <c r="B203" s="3">
        <v>2838</v>
      </c>
      <c r="C203" s="3" t="s">
        <v>1323</v>
      </c>
      <c r="D203" s="14">
        <v>1277.7260000000001</v>
      </c>
      <c r="E203" s="13">
        <v>53.421999999999997</v>
      </c>
      <c r="F203" s="11">
        <v>28.033000000000001</v>
      </c>
      <c r="G203" s="16">
        <v>25.388999999999999</v>
      </c>
      <c r="H203" s="11">
        <v>0</v>
      </c>
      <c r="I203" s="11">
        <v>0</v>
      </c>
      <c r="J203" s="11"/>
      <c r="K203" s="15">
        <v>4.1810215961794617</v>
      </c>
      <c r="L203" s="49">
        <v>2.193975860239206E-2</v>
      </c>
      <c r="M203" s="52">
        <v>1</v>
      </c>
      <c r="N203" s="49">
        <v>1.9870457359402561E-2</v>
      </c>
      <c r="O203" s="49">
        <v>0</v>
      </c>
      <c r="P203" s="52">
        <v>2</v>
      </c>
      <c r="Q203" s="49">
        <v>0</v>
      </c>
      <c r="R203" s="52">
        <v>2</v>
      </c>
      <c r="S203" s="49">
        <v>0</v>
      </c>
      <c r="T203" s="49">
        <v>4.1810215961794621E-2</v>
      </c>
      <c r="U203" s="56">
        <v>0</v>
      </c>
      <c r="V203" s="56">
        <v>0</v>
      </c>
      <c r="W203" s="57">
        <v>0</v>
      </c>
      <c r="X203" s="59">
        <v>1277.7260000000001</v>
      </c>
      <c r="Y203" s="56">
        <v>47.244999999999997</v>
      </c>
      <c r="Z203" s="56">
        <v>2704.4681976928778</v>
      </c>
      <c r="AA203" s="56">
        <v>47.244999999999997</v>
      </c>
      <c r="AB203" s="56">
        <v>0</v>
      </c>
      <c r="AC203" s="56">
        <v>0</v>
      </c>
      <c r="AD203" s="56">
        <v>0</v>
      </c>
      <c r="AE203" s="56">
        <v>47.244999999999997</v>
      </c>
      <c r="AF203" s="56">
        <v>47.244999999999997</v>
      </c>
    </row>
    <row r="204" spans="1:32" ht="20.5" customHeight="1" x14ac:dyDescent="0.2">
      <c r="A204" s="26" t="s">
        <v>1982</v>
      </c>
      <c r="B204" s="3">
        <v>2995</v>
      </c>
      <c r="C204" s="3" t="s">
        <v>1401</v>
      </c>
      <c r="D204" s="14">
        <v>1258.271</v>
      </c>
      <c r="E204" s="13">
        <v>383.81200000000001</v>
      </c>
      <c r="F204" s="11">
        <v>228.61766666666665</v>
      </c>
      <c r="G204" s="16">
        <v>155.19433333333333</v>
      </c>
      <c r="H204" s="11">
        <v>0</v>
      </c>
      <c r="I204" s="11">
        <v>0</v>
      </c>
      <c r="J204" s="11"/>
      <c r="K204" s="15">
        <v>30.503126909862821</v>
      </c>
      <c r="L204" s="49">
        <v>0.18169191427495879</v>
      </c>
      <c r="M204" s="52">
        <v>3</v>
      </c>
      <c r="N204" s="49">
        <v>0.12333935482366941</v>
      </c>
      <c r="O204" s="49">
        <v>0</v>
      </c>
      <c r="P204" s="52">
        <v>2</v>
      </c>
      <c r="Q204" s="49">
        <v>0</v>
      </c>
      <c r="R204" s="52">
        <v>2</v>
      </c>
      <c r="S204" s="49">
        <v>0</v>
      </c>
      <c r="T204" s="49">
        <v>0.30503126909862821</v>
      </c>
      <c r="U204" s="56">
        <v>1</v>
      </c>
      <c r="V204" s="56">
        <v>1</v>
      </c>
      <c r="W204" s="57">
        <v>21.102333333333263</v>
      </c>
      <c r="X204" s="59">
        <v>1279.3733333333332</v>
      </c>
      <c r="Y204" s="56">
        <v>25.945</v>
      </c>
      <c r="Z204" s="56">
        <v>4849.7629601079198</v>
      </c>
      <c r="AA204" s="56">
        <v>25.814463723236095</v>
      </c>
      <c r="AB204" s="56">
        <v>-0.13053627676390533</v>
      </c>
      <c r="AC204" s="56">
        <v>0</v>
      </c>
      <c r="AD204" s="56">
        <v>0</v>
      </c>
      <c r="AE204" s="56">
        <v>25.945000000000004</v>
      </c>
      <c r="AF204" s="56">
        <v>25.945000000000004</v>
      </c>
    </row>
    <row r="205" spans="1:32" ht="20.5" customHeight="1" x14ac:dyDescent="0.2">
      <c r="A205" s="26" t="s">
        <v>1991</v>
      </c>
      <c r="B205" s="3">
        <v>2252</v>
      </c>
      <c r="C205" s="3" t="s">
        <v>1445</v>
      </c>
      <c r="D205" s="14">
        <v>1228.077</v>
      </c>
      <c r="E205" s="13">
        <v>3.5619999999999998</v>
      </c>
      <c r="F205" s="11">
        <v>3.5619999999999998</v>
      </c>
      <c r="G205" s="16">
        <v>0</v>
      </c>
      <c r="H205" s="11">
        <v>0</v>
      </c>
      <c r="I205" s="11">
        <v>0</v>
      </c>
      <c r="J205" s="11"/>
      <c r="K205" s="15">
        <v>0.29004695959618165</v>
      </c>
      <c r="L205" s="49">
        <v>2.9004695959618165E-3</v>
      </c>
      <c r="M205" s="52">
        <v>1</v>
      </c>
      <c r="N205" s="49">
        <v>0</v>
      </c>
      <c r="O205" s="49">
        <v>0</v>
      </c>
      <c r="P205" s="52">
        <v>2</v>
      </c>
      <c r="Q205" s="49">
        <v>0</v>
      </c>
      <c r="R205" s="52">
        <v>2</v>
      </c>
      <c r="S205" s="49">
        <v>0</v>
      </c>
      <c r="T205" s="49">
        <v>2.9004695959618165E-3</v>
      </c>
      <c r="U205" s="56">
        <v>0</v>
      </c>
      <c r="V205" s="56">
        <v>0</v>
      </c>
      <c r="W205" s="57">
        <v>0</v>
      </c>
      <c r="X205" s="59">
        <v>1228.077</v>
      </c>
      <c r="Y205" s="56">
        <v>19.96</v>
      </c>
      <c r="Z205" s="56">
        <v>6152.6903807615226</v>
      </c>
      <c r="AA205" s="56">
        <v>19.96</v>
      </c>
      <c r="AB205" s="56">
        <v>0</v>
      </c>
      <c r="AC205" s="56">
        <v>0</v>
      </c>
      <c r="AD205" s="56">
        <v>0</v>
      </c>
      <c r="AE205" s="56">
        <v>19.96</v>
      </c>
      <c r="AF205" s="56">
        <v>19.96</v>
      </c>
    </row>
    <row r="206" spans="1:32" ht="20.5" customHeight="1" x14ac:dyDescent="0.2">
      <c r="A206" s="26" t="s">
        <v>1870</v>
      </c>
      <c r="B206" s="3">
        <v>3172</v>
      </c>
      <c r="C206" s="3" t="s">
        <v>870</v>
      </c>
      <c r="D206" s="14">
        <v>1201.864</v>
      </c>
      <c r="E206" s="13">
        <v>3.6789999999999998</v>
      </c>
      <c r="F206" s="11">
        <v>3.6789999999999998</v>
      </c>
      <c r="G206" s="16">
        <v>0</v>
      </c>
      <c r="H206" s="11">
        <v>0</v>
      </c>
      <c r="I206" s="11">
        <v>0</v>
      </c>
      <c r="J206" s="11"/>
      <c r="K206" s="15">
        <v>0.3061078458128374</v>
      </c>
      <c r="L206" s="49">
        <v>3.0610784581283738E-3</v>
      </c>
      <c r="M206" s="52">
        <v>1</v>
      </c>
      <c r="N206" s="49">
        <v>0</v>
      </c>
      <c r="O206" s="49">
        <v>0</v>
      </c>
      <c r="P206" s="52">
        <v>2</v>
      </c>
      <c r="Q206" s="49">
        <v>0</v>
      </c>
      <c r="R206" s="52">
        <v>2</v>
      </c>
      <c r="S206" s="49">
        <v>0</v>
      </c>
      <c r="T206" s="49">
        <v>3.0610784581283738E-3</v>
      </c>
      <c r="U206" s="56">
        <v>0</v>
      </c>
      <c r="V206" s="56">
        <v>0</v>
      </c>
      <c r="W206" s="57">
        <v>0</v>
      </c>
      <c r="X206" s="59">
        <v>1201.864</v>
      </c>
      <c r="Y206" s="56">
        <v>41.197000000000003</v>
      </c>
      <c r="Z206" s="56">
        <v>2917.3580600529167</v>
      </c>
      <c r="AA206" s="56">
        <v>41.197000000000003</v>
      </c>
      <c r="AB206" s="56">
        <v>0</v>
      </c>
      <c r="AC206" s="56">
        <v>0</v>
      </c>
      <c r="AD206" s="56">
        <v>0</v>
      </c>
      <c r="AE206" s="56">
        <v>41.197000000000003</v>
      </c>
      <c r="AF206" s="56">
        <v>41.197000000000003</v>
      </c>
    </row>
    <row r="207" spans="1:32" ht="20.5" customHeight="1" x14ac:dyDescent="0.2">
      <c r="A207" s="26" t="s">
        <v>1743</v>
      </c>
      <c r="B207" s="3">
        <v>2684</v>
      </c>
      <c r="C207" s="3" t="s">
        <v>254</v>
      </c>
      <c r="D207" s="14">
        <v>1190.893</v>
      </c>
      <c r="E207" s="13">
        <v>514.88400000000001</v>
      </c>
      <c r="F207" s="11">
        <v>-19.295000000000002</v>
      </c>
      <c r="G207" s="16">
        <v>534.17899999999997</v>
      </c>
      <c r="H207" s="11">
        <v>0</v>
      </c>
      <c r="I207" s="11">
        <v>0</v>
      </c>
      <c r="J207" s="11"/>
      <c r="K207" s="15">
        <v>43.235118520303672</v>
      </c>
      <c r="L207" s="49">
        <v>-1.620212731118581E-2</v>
      </c>
      <c r="M207" s="52">
        <v>1</v>
      </c>
      <c r="N207" s="49">
        <v>0.44855331251422248</v>
      </c>
      <c r="O207" s="49">
        <v>0</v>
      </c>
      <c r="P207" s="52">
        <v>2</v>
      </c>
      <c r="Q207" s="49">
        <v>0</v>
      </c>
      <c r="R207" s="52">
        <v>2</v>
      </c>
      <c r="S207" s="49">
        <v>0</v>
      </c>
      <c r="T207" s="49">
        <v>0.43235118520303673</v>
      </c>
      <c r="U207" s="56">
        <v>1</v>
      </c>
      <c r="V207" s="56">
        <v>1</v>
      </c>
      <c r="W207" s="57">
        <v>525.38699999999994</v>
      </c>
      <c r="X207" s="59">
        <v>1716.28</v>
      </c>
      <c r="Y207" s="56">
        <v>15.526</v>
      </c>
      <c r="Z207" s="56">
        <v>7670.3143114775212</v>
      </c>
      <c r="AA207" s="56">
        <v>13.471115498537653</v>
      </c>
      <c r="AB207" s="56">
        <v>-2.0548845014623467</v>
      </c>
      <c r="AC207" s="56">
        <v>0</v>
      </c>
      <c r="AD207" s="56">
        <v>0</v>
      </c>
      <c r="AE207" s="56">
        <v>15.526000000000002</v>
      </c>
      <c r="AF207" s="56">
        <v>15.526000000000002</v>
      </c>
    </row>
    <row r="208" spans="1:32" ht="20.5" customHeight="1" x14ac:dyDescent="0.2">
      <c r="A208" s="26" t="s">
        <v>1894</v>
      </c>
      <c r="B208" s="3">
        <v>3417</v>
      </c>
      <c r="C208" s="3" t="s">
        <v>986</v>
      </c>
      <c r="D208" s="14">
        <v>1181.4749999999999</v>
      </c>
      <c r="E208" s="13">
        <v>11.491</v>
      </c>
      <c r="F208" s="11">
        <v>11.491</v>
      </c>
      <c r="G208" s="16">
        <v>0</v>
      </c>
      <c r="H208" s="11">
        <v>0</v>
      </c>
      <c r="I208" s="11">
        <v>0</v>
      </c>
      <c r="J208" s="11"/>
      <c r="K208" s="15">
        <v>0.97259781205696272</v>
      </c>
      <c r="L208" s="49">
        <v>9.7259781205696269E-3</v>
      </c>
      <c r="M208" s="52">
        <v>1</v>
      </c>
      <c r="N208" s="49">
        <v>0</v>
      </c>
      <c r="O208" s="49">
        <v>0</v>
      </c>
      <c r="P208" s="52">
        <v>2</v>
      </c>
      <c r="Q208" s="49">
        <v>0</v>
      </c>
      <c r="R208" s="52">
        <v>2</v>
      </c>
      <c r="S208" s="49">
        <v>0</v>
      </c>
      <c r="T208" s="49">
        <v>9.7259781205696269E-3</v>
      </c>
      <c r="U208" s="56">
        <v>0</v>
      </c>
      <c r="V208" s="56">
        <v>0</v>
      </c>
      <c r="W208" s="57">
        <v>0</v>
      </c>
      <c r="X208" s="59">
        <v>1181.4749999999999</v>
      </c>
      <c r="Y208" s="56">
        <v>35.79</v>
      </c>
      <c r="Z208" s="56">
        <v>3301.1316010058672</v>
      </c>
      <c r="AA208" s="56">
        <v>35.79</v>
      </c>
      <c r="AB208" s="56">
        <v>0</v>
      </c>
      <c r="AC208" s="56">
        <v>0</v>
      </c>
      <c r="AD208" s="56">
        <v>0</v>
      </c>
      <c r="AE208" s="56">
        <v>35.79</v>
      </c>
      <c r="AF208" s="56">
        <v>35.79</v>
      </c>
    </row>
    <row r="209" spans="1:32" ht="20.5" customHeight="1" x14ac:dyDescent="0.2">
      <c r="A209" s="26" t="s">
        <v>1996</v>
      </c>
      <c r="B209" s="3">
        <v>1720</v>
      </c>
      <c r="C209" s="3" t="s">
        <v>1468</v>
      </c>
      <c r="D209" s="14">
        <v>1176.499</v>
      </c>
      <c r="E209" s="13">
        <v>529.69000000000005</v>
      </c>
      <c r="F209" s="11">
        <v>382.25566666666668</v>
      </c>
      <c r="G209" s="16">
        <v>147.43433333333331</v>
      </c>
      <c r="H209" s="11">
        <v>0</v>
      </c>
      <c r="I209" s="11">
        <v>0</v>
      </c>
      <c r="J209" s="11"/>
      <c r="K209" s="15">
        <v>45.022562705110673</v>
      </c>
      <c r="L209" s="49">
        <v>0.32490947010296367</v>
      </c>
      <c r="M209" s="52">
        <v>3</v>
      </c>
      <c r="N209" s="49">
        <v>0.12531615694814302</v>
      </c>
      <c r="O209" s="49">
        <v>0</v>
      </c>
      <c r="P209" s="52">
        <v>2</v>
      </c>
      <c r="Q209" s="49">
        <v>0</v>
      </c>
      <c r="R209" s="52">
        <v>2</v>
      </c>
      <c r="S209" s="49">
        <v>0</v>
      </c>
      <c r="T209" s="49">
        <v>0.45022562705110675</v>
      </c>
      <c r="U209" s="56">
        <v>1</v>
      </c>
      <c r="V209" s="56">
        <v>1</v>
      </c>
      <c r="W209" s="57">
        <v>589.13433333333342</v>
      </c>
      <c r="X209" s="59">
        <v>1765.6333333333334</v>
      </c>
      <c r="Y209" s="56">
        <v>13.420999999999999</v>
      </c>
      <c r="Z209" s="56">
        <v>8766.105357275912</v>
      </c>
      <c r="AA209" s="56">
        <v>11.404821859347095</v>
      </c>
      <c r="AB209" s="56">
        <v>-2.0161781406529045</v>
      </c>
      <c r="AC209" s="56">
        <v>0</v>
      </c>
      <c r="AD209" s="56">
        <v>589.13433333333364</v>
      </c>
      <c r="AE209" s="56">
        <v>13.420999999999999</v>
      </c>
      <c r="AF209" s="56">
        <v>20.141593802176345</v>
      </c>
    </row>
    <row r="210" spans="1:32" ht="20.5" customHeight="1" x14ac:dyDescent="0.2">
      <c r="A210" s="26" t="s">
        <v>1999</v>
      </c>
      <c r="B210" s="3">
        <v>2807</v>
      </c>
      <c r="C210" s="3" t="s">
        <v>1482</v>
      </c>
      <c r="D210" s="14">
        <v>1173.1369999999999</v>
      </c>
      <c r="E210" s="13">
        <v>159.95000000000002</v>
      </c>
      <c r="F210" s="11">
        <v>16.399999999999999</v>
      </c>
      <c r="G210" s="16">
        <v>0</v>
      </c>
      <c r="H210" s="11">
        <v>0</v>
      </c>
      <c r="I210" s="11">
        <v>143.55000000000001</v>
      </c>
      <c r="J210" s="11"/>
      <c r="K210" s="15">
        <v>13.63438370795568</v>
      </c>
      <c r="L210" s="49">
        <v>1.3979611929382501E-2</v>
      </c>
      <c r="M210" s="52">
        <v>1</v>
      </c>
      <c r="N210" s="49">
        <v>0</v>
      </c>
      <c r="O210" s="49">
        <v>0</v>
      </c>
      <c r="P210" s="52">
        <v>2</v>
      </c>
      <c r="Q210" s="49">
        <v>0.1223642251501743</v>
      </c>
      <c r="R210" s="52">
        <v>3</v>
      </c>
      <c r="S210" s="49">
        <v>0</v>
      </c>
      <c r="T210" s="49">
        <v>0.1363438370795568</v>
      </c>
      <c r="U210" s="56">
        <v>0</v>
      </c>
      <c r="V210" s="56">
        <v>0</v>
      </c>
      <c r="W210" s="57">
        <v>0</v>
      </c>
      <c r="X210" s="59">
        <v>1173.1369999999999</v>
      </c>
      <c r="Y210" s="56">
        <v>13.972</v>
      </c>
      <c r="Z210" s="56">
        <v>8396.3426853707424</v>
      </c>
      <c r="AA210" s="56">
        <v>13.971999999999998</v>
      </c>
      <c r="AB210" s="56">
        <v>0</v>
      </c>
      <c r="AC210" s="56">
        <v>0</v>
      </c>
      <c r="AD210" s="56">
        <v>0</v>
      </c>
      <c r="AE210" s="56">
        <v>13.971999999999998</v>
      </c>
      <c r="AF210" s="56">
        <v>13.971999999999998</v>
      </c>
    </row>
    <row r="211" spans="1:32" ht="20.5" customHeight="1" x14ac:dyDescent="0.2">
      <c r="A211" s="26" t="s">
        <v>1814</v>
      </c>
      <c r="B211" s="3">
        <v>1732</v>
      </c>
      <c r="C211" s="3" t="s">
        <v>599</v>
      </c>
      <c r="D211" s="14">
        <v>1162.623</v>
      </c>
      <c r="E211" s="13">
        <v>213.084</v>
      </c>
      <c r="F211" s="11">
        <v>211.51</v>
      </c>
      <c r="G211" s="16">
        <v>1.5680000000000001</v>
      </c>
      <c r="H211" s="11">
        <v>0</v>
      </c>
      <c r="I211" s="11">
        <v>6.0000000000000001E-3</v>
      </c>
      <c r="J211" s="11"/>
      <c r="K211" s="15">
        <v>18.327867245014076</v>
      </c>
      <c r="L211" s="49">
        <v>0.18192483720002098</v>
      </c>
      <c r="M211" s="52">
        <v>3</v>
      </c>
      <c r="N211" s="49">
        <v>1.3486745058372319E-3</v>
      </c>
      <c r="O211" s="49">
        <v>0</v>
      </c>
      <c r="P211" s="52">
        <v>2</v>
      </c>
      <c r="Q211" s="49">
        <v>5.1607442825404281E-6</v>
      </c>
      <c r="R211" s="52">
        <v>2</v>
      </c>
      <c r="S211" s="49">
        <v>0</v>
      </c>
      <c r="T211" s="49">
        <v>0.18327867245014076</v>
      </c>
      <c r="U211" s="56">
        <v>0</v>
      </c>
      <c r="V211" s="56">
        <v>0</v>
      </c>
      <c r="W211" s="57">
        <v>0</v>
      </c>
      <c r="X211" s="59">
        <v>1162.623</v>
      </c>
      <c r="Y211" s="56">
        <v>64.203000000000003</v>
      </c>
      <c r="Z211" s="56">
        <v>1810.8546329610767</v>
      </c>
      <c r="AA211" s="56">
        <v>64.203000000000003</v>
      </c>
      <c r="AB211" s="56">
        <v>0</v>
      </c>
      <c r="AC211" s="56">
        <v>0</v>
      </c>
      <c r="AD211" s="56">
        <v>0</v>
      </c>
      <c r="AE211" s="56">
        <v>64.203000000000003</v>
      </c>
      <c r="AF211" s="56">
        <v>64.203000000000003</v>
      </c>
    </row>
    <row r="212" spans="1:32" ht="20.5" customHeight="1" x14ac:dyDescent="0.2">
      <c r="A212" s="26" t="s">
        <v>2003</v>
      </c>
      <c r="B212" s="3">
        <v>2964</v>
      </c>
      <c r="C212" s="3" t="s">
        <v>1500</v>
      </c>
      <c r="D212" s="14">
        <v>1160.6400000000001</v>
      </c>
      <c r="E212" s="13">
        <v>198.732</v>
      </c>
      <c r="F212" s="11">
        <v>41.578000000000003</v>
      </c>
      <c r="G212" s="16">
        <v>157.154</v>
      </c>
      <c r="H212" s="11">
        <v>0</v>
      </c>
      <c r="I212" s="11">
        <v>0</v>
      </c>
      <c r="J212" s="11"/>
      <c r="K212" s="15">
        <v>17.122622001654257</v>
      </c>
      <c r="L212" s="49">
        <v>3.5823338847532395E-2</v>
      </c>
      <c r="M212" s="52">
        <v>1</v>
      </c>
      <c r="N212" s="49">
        <v>0.1354028811690102</v>
      </c>
      <c r="O212" s="49">
        <v>0</v>
      </c>
      <c r="P212" s="52">
        <v>2</v>
      </c>
      <c r="Q212" s="49">
        <v>0</v>
      </c>
      <c r="R212" s="52">
        <v>2</v>
      </c>
      <c r="S212" s="49">
        <v>0</v>
      </c>
      <c r="T212" s="49">
        <v>0.17122622001654259</v>
      </c>
      <c r="U212" s="56">
        <v>0</v>
      </c>
      <c r="V212" s="56">
        <v>0</v>
      </c>
      <c r="W212" s="57">
        <v>0</v>
      </c>
      <c r="X212" s="59">
        <v>1160.6400000000001</v>
      </c>
      <c r="Y212" s="56">
        <v>34.613</v>
      </c>
      <c r="Z212" s="56">
        <v>3353.1909976020575</v>
      </c>
      <c r="AA212" s="56">
        <v>34.613</v>
      </c>
      <c r="AB212" s="56">
        <v>0</v>
      </c>
      <c r="AC212" s="56">
        <v>0</v>
      </c>
      <c r="AD212" s="56">
        <v>0</v>
      </c>
      <c r="AE212" s="56">
        <v>34.613</v>
      </c>
      <c r="AF212" s="56">
        <v>34.613</v>
      </c>
    </row>
    <row r="213" spans="1:32" ht="20.5" customHeight="1" x14ac:dyDescent="0.2">
      <c r="A213" s="26" t="s">
        <v>1951</v>
      </c>
      <c r="B213" s="3">
        <v>3468</v>
      </c>
      <c r="C213" s="3" t="s">
        <v>1256</v>
      </c>
      <c r="D213" s="14">
        <v>1151.6010000000001</v>
      </c>
      <c r="E213" s="13">
        <v>0.68</v>
      </c>
      <c r="F213" s="11">
        <v>0.68</v>
      </c>
      <c r="G213" s="16">
        <v>0</v>
      </c>
      <c r="H213" s="11">
        <v>0</v>
      </c>
      <c r="I213" s="11">
        <v>0</v>
      </c>
      <c r="J213" s="11"/>
      <c r="K213" s="15">
        <v>5.9048229378057149E-2</v>
      </c>
      <c r="L213" s="49">
        <v>5.9048229378057151E-4</v>
      </c>
      <c r="M213" s="52">
        <v>1</v>
      </c>
      <c r="N213" s="49">
        <v>0</v>
      </c>
      <c r="O213" s="49">
        <v>0</v>
      </c>
      <c r="P213" s="52">
        <v>2</v>
      </c>
      <c r="Q213" s="49">
        <v>0</v>
      </c>
      <c r="R213" s="52">
        <v>2</v>
      </c>
      <c r="S213" s="49">
        <v>0</v>
      </c>
      <c r="T213" s="49">
        <v>5.9048229378057151E-4</v>
      </c>
      <c r="U213" s="56">
        <v>0</v>
      </c>
      <c r="V213" s="56">
        <v>0</v>
      </c>
      <c r="W213" s="57">
        <v>0</v>
      </c>
      <c r="X213" s="59">
        <v>1151.6010000000001</v>
      </c>
      <c r="Y213" s="56">
        <v>102.63</v>
      </c>
      <c r="Z213" s="56">
        <v>1122.0900321543409</v>
      </c>
      <c r="AA213" s="56">
        <v>102.63000000000001</v>
      </c>
      <c r="AB213" s="56">
        <v>0</v>
      </c>
      <c r="AC213" s="56">
        <v>0</v>
      </c>
      <c r="AD213" s="56">
        <v>0</v>
      </c>
      <c r="AE213" s="56">
        <v>102.63000000000001</v>
      </c>
      <c r="AF213" s="56">
        <v>102.63000000000001</v>
      </c>
    </row>
    <row r="214" spans="1:32" ht="20.5" customHeight="1" x14ac:dyDescent="0.2">
      <c r="A214" s="26" t="s">
        <v>1715</v>
      </c>
      <c r="B214" s="3">
        <v>2860</v>
      </c>
      <c r="C214" s="3" t="s">
        <v>114</v>
      </c>
      <c r="D214" s="14">
        <v>1128.9929999999999</v>
      </c>
      <c r="E214" s="13">
        <v>166.14499999999998</v>
      </c>
      <c r="F214" s="11">
        <v>161.34299999999999</v>
      </c>
      <c r="G214" s="16">
        <v>4.8019999999999996</v>
      </c>
      <c r="H214" s="11">
        <v>0</v>
      </c>
      <c r="I214" s="11">
        <v>0</v>
      </c>
      <c r="J214" s="11"/>
      <c r="K214" s="15">
        <v>14.716211703704097</v>
      </c>
      <c r="L214" s="49">
        <v>0.14290876914205844</v>
      </c>
      <c r="M214" s="52">
        <v>3</v>
      </c>
      <c r="N214" s="49">
        <v>4.2533478949825197E-3</v>
      </c>
      <c r="O214" s="49">
        <v>0</v>
      </c>
      <c r="P214" s="52">
        <v>2</v>
      </c>
      <c r="Q214" s="49">
        <v>0</v>
      </c>
      <c r="R214" s="52">
        <v>2</v>
      </c>
      <c r="S214" s="49">
        <v>0</v>
      </c>
      <c r="T214" s="49">
        <v>0.14716211703704096</v>
      </c>
      <c r="U214" s="56">
        <v>0</v>
      </c>
      <c r="V214" s="56">
        <v>0</v>
      </c>
      <c r="W214" s="57">
        <v>0</v>
      </c>
      <c r="X214" s="59">
        <v>1128.9929999999999</v>
      </c>
      <c r="Y214" s="56">
        <v>23.568000000000001</v>
      </c>
      <c r="Z214" s="56">
        <v>4790.3640529531567</v>
      </c>
      <c r="AA214" s="56">
        <v>23.567999999999998</v>
      </c>
      <c r="AB214" s="56">
        <v>0</v>
      </c>
      <c r="AC214" s="56">
        <v>0</v>
      </c>
      <c r="AD214" s="56">
        <v>0</v>
      </c>
      <c r="AE214" s="56">
        <v>23.567999999999998</v>
      </c>
      <c r="AF214" s="56">
        <v>23.567999999999998</v>
      </c>
    </row>
    <row r="215" spans="1:32" ht="20.5" customHeight="1" x14ac:dyDescent="0.2">
      <c r="A215" s="26" t="s">
        <v>1810</v>
      </c>
      <c r="B215" s="3">
        <v>817</v>
      </c>
      <c r="C215" s="3" t="s">
        <v>580</v>
      </c>
      <c r="D215" s="14">
        <v>1123.0999999999999</v>
      </c>
      <c r="E215" s="13">
        <v>676.505</v>
      </c>
      <c r="F215" s="11">
        <v>268.35566666666671</v>
      </c>
      <c r="G215" s="16">
        <v>408.14933333333329</v>
      </c>
      <c r="H215" s="11">
        <v>0</v>
      </c>
      <c r="I215" s="11">
        <v>0</v>
      </c>
      <c r="J215" s="11"/>
      <c r="K215" s="15">
        <v>60.235508859407005</v>
      </c>
      <c r="L215" s="49">
        <v>0.23894191671860629</v>
      </c>
      <c r="M215" s="52">
        <v>3</v>
      </c>
      <c r="N215" s="49">
        <v>0.36341317187546374</v>
      </c>
      <c r="O215" s="49">
        <v>0</v>
      </c>
      <c r="P215" s="52">
        <v>2</v>
      </c>
      <c r="Q215" s="49">
        <v>0</v>
      </c>
      <c r="R215" s="52">
        <v>2</v>
      </c>
      <c r="S215" s="49">
        <v>0</v>
      </c>
      <c r="T215" s="49">
        <v>0.60235508859407005</v>
      </c>
      <c r="U215" s="56">
        <v>1</v>
      </c>
      <c r="V215" s="56">
        <v>1</v>
      </c>
      <c r="W215" s="57">
        <v>1131.916666666667</v>
      </c>
      <c r="X215" s="59">
        <v>2255.0166666666669</v>
      </c>
      <c r="Y215" s="56">
        <v>41.628999999999998</v>
      </c>
      <c r="Z215" s="56">
        <v>2697.8788825097886</v>
      </c>
      <c r="AA215" s="56">
        <v>29.042260016917457</v>
      </c>
      <c r="AB215" s="56">
        <v>-12.586739983082541</v>
      </c>
      <c r="AC215" s="56">
        <v>0</v>
      </c>
      <c r="AD215" s="56">
        <v>0</v>
      </c>
      <c r="AE215" s="56">
        <v>41.628999999999998</v>
      </c>
      <c r="AF215" s="56">
        <v>41.628999999999998</v>
      </c>
    </row>
    <row r="216" spans="1:32" ht="20.5" customHeight="1" x14ac:dyDescent="0.2">
      <c r="A216" s="26" t="s">
        <v>1728</v>
      </c>
      <c r="B216" s="3">
        <v>3460</v>
      </c>
      <c r="C216" s="3" t="s">
        <v>179</v>
      </c>
      <c r="D216" s="14">
        <v>1111.442</v>
      </c>
      <c r="E216" s="13">
        <v>71.492000000000004</v>
      </c>
      <c r="F216" s="11">
        <v>71.492000000000004</v>
      </c>
      <c r="G216" s="16">
        <v>0</v>
      </c>
      <c r="H216" s="11">
        <v>0</v>
      </c>
      <c r="I216" s="11">
        <v>0</v>
      </c>
      <c r="J216" s="11"/>
      <c r="K216" s="15">
        <v>6.4323644418692121</v>
      </c>
      <c r="L216" s="49">
        <v>6.4323644418692122E-2</v>
      </c>
      <c r="M216" s="52">
        <v>1</v>
      </c>
      <c r="N216" s="49">
        <v>0</v>
      </c>
      <c r="O216" s="49">
        <v>0</v>
      </c>
      <c r="P216" s="52">
        <v>2</v>
      </c>
      <c r="Q216" s="49">
        <v>0</v>
      </c>
      <c r="R216" s="52">
        <v>2</v>
      </c>
      <c r="S216" s="49">
        <v>0</v>
      </c>
      <c r="T216" s="49">
        <v>6.4323644418692122E-2</v>
      </c>
      <c r="U216" s="56">
        <v>0</v>
      </c>
      <c r="V216" s="56">
        <v>0</v>
      </c>
      <c r="W216" s="57">
        <v>0</v>
      </c>
      <c r="X216" s="59">
        <v>1111.442</v>
      </c>
      <c r="Y216" s="56">
        <v>50.691000000000003</v>
      </c>
      <c r="Z216" s="56">
        <v>2192.582509715729</v>
      </c>
      <c r="AA216" s="56">
        <v>50.690999999999988</v>
      </c>
      <c r="AB216" s="56">
        <v>0</v>
      </c>
      <c r="AC216" s="56">
        <v>0</v>
      </c>
      <c r="AD216" s="56">
        <v>0</v>
      </c>
      <c r="AE216" s="56">
        <v>50.690999999999988</v>
      </c>
      <c r="AF216" s="56">
        <v>50.690999999999988</v>
      </c>
    </row>
    <row r="217" spans="1:32" ht="20.5" customHeight="1" x14ac:dyDescent="0.2">
      <c r="A217" s="26" t="s">
        <v>1923</v>
      </c>
      <c r="B217" s="3">
        <v>2638</v>
      </c>
      <c r="C217" s="3" t="s">
        <v>1121</v>
      </c>
      <c r="D217" s="14">
        <v>1098.4949999999999</v>
      </c>
      <c r="E217" s="13">
        <v>268.65600000000001</v>
      </c>
      <c r="F217" s="11">
        <v>112.482</v>
      </c>
      <c r="G217" s="16">
        <v>156.17400000000001</v>
      </c>
      <c r="H217" s="11">
        <v>0</v>
      </c>
      <c r="I217" s="11">
        <v>0</v>
      </c>
      <c r="J217" s="11"/>
      <c r="K217" s="15">
        <v>24.456733986044547</v>
      </c>
      <c r="L217" s="49">
        <v>0.10239646061201918</v>
      </c>
      <c r="M217" s="52">
        <v>3</v>
      </c>
      <c r="N217" s="49">
        <v>0.14217087924842628</v>
      </c>
      <c r="O217" s="49">
        <v>0</v>
      </c>
      <c r="P217" s="52">
        <v>2</v>
      </c>
      <c r="Q217" s="49">
        <v>0</v>
      </c>
      <c r="R217" s="52">
        <v>2</v>
      </c>
      <c r="S217" s="49">
        <v>0</v>
      </c>
      <c r="T217" s="49">
        <v>0.24456733986044546</v>
      </c>
      <c r="U217" s="56">
        <v>0</v>
      </c>
      <c r="V217" s="56">
        <v>0</v>
      </c>
      <c r="W217" s="57">
        <v>0</v>
      </c>
      <c r="X217" s="59">
        <v>1098.4949999999999</v>
      </c>
      <c r="Y217" s="56">
        <v>13.698</v>
      </c>
      <c r="Z217" s="56">
        <v>8019.382391590013</v>
      </c>
      <c r="AA217" s="56">
        <v>13.697999999999999</v>
      </c>
      <c r="AB217" s="56">
        <v>0</v>
      </c>
      <c r="AC217" s="56">
        <v>0</v>
      </c>
      <c r="AD217" s="56">
        <v>0</v>
      </c>
      <c r="AE217" s="56">
        <v>13.697999999999999</v>
      </c>
      <c r="AF217" s="56">
        <v>13.697999999999999</v>
      </c>
    </row>
    <row r="218" spans="1:32" ht="20.5" customHeight="1" x14ac:dyDescent="0.2">
      <c r="A218" s="26" t="s">
        <v>1957</v>
      </c>
      <c r="B218" s="3">
        <v>2721</v>
      </c>
      <c r="C218" s="3" t="s">
        <v>1285</v>
      </c>
      <c r="D218" s="14">
        <v>1097.8969999999999</v>
      </c>
      <c r="E218" s="13">
        <v>198.96600000000001</v>
      </c>
      <c r="F218" s="11">
        <v>167.16</v>
      </c>
      <c r="G218" s="16">
        <v>31.806000000000001</v>
      </c>
      <c r="H218" s="11">
        <v>0</v>
      </c>
      <c r="I218" s="11">
        <v>0</v>
      </c>
      <c r="J218" s="11"/>
      <c r="K218" s="15">
        <v>18.122465039980984</v>
      </c>
      <c r="L218" s="49">
        <v>0.1522547197050361</v>
      </c>
      <c r="M218" s="52">
        <v>3</v>
      </c>
      <c r="N218" s="49">
        <v>2.896993069477374E-2</v>
      </c>
      <c r="O218" s="49">
        <v>0</v>
      </c>
      <c r="P218" s="52">
        <v>2</v>
      </c>
      <c r="Q218" s="49">
        <v>0</v>
      </c>
      <c r="R218" s="52">
        <v>2</v>
      </c>
      <c r="S218" s="49">
        <v>0</v>
      </c>
      <c r="T218" s="49">
        <v>0.18122465039980984</v>
      </c>
      <c r="U218" s="56">
        <v>0</v>
      </c>
      <c r="V218" s="56">
        <v>0</v>
      </c>
      <c r="W218" s="57">
        <v>0</v>
      </c>
      <c r="X218" s="59">
        <v>1097.8969999999999</v>
      </c>
      <c r="Y218" s="56">
        <v>22.629000000000001</v>
      </c>
      <c r="Z218" s="56">
        <v>4851.7256617614557</v>
      </c>
      <c r="AA218" s="56">
        <v>22.629000000000005</v>
      </c>
      <c r="AB218" s="56">
        <v>0</v>
      </c>
      <c r="AC218" s="56">
        <v>0</v>
      </c>
      <c r="AD218" s="56">
        <v>0</v>
      </c>
      <c r="AE218" s="56">
        <v>22.629000000000005</v>
      </c>
      <c r="AF218" s="56">
        <v>22.629000000000005</v>
      </c>
    </row>
    <row r="219" spans="1:32" ht="20.5" customHeight="1" x14ac:dyDescent="0.2">
      <c r="A219" s="26" t="s">
        <v>1966</v>
      </c>
      <c r="B219" s="3">
        <v>2846</v>
      </c>
      <c r="C219" s="3" t="s">
        <v>1328</v>
      </c>
      <c r="D219" s="14">
        <v>1095.567</v>
      </c>
      <c r="E219" s="13">
        <v>1.101</v>
      </c>
      <c r="F219" s="11">
        <v>1.101</v>
      </c>
      <c r="G219" s="16">
        <v>0</v>
      </c>
      <c r="H219" s="11">
        <v>0</v>
      </c>
      <c r="I219" s="11">
        <v>0</v>
      </c>
      <c r="J219" s="11"/>
      <c r="K219" s="15">
        <v>0.10049590759853118</v>
      </c>
      <c r="L219" s="49">
        <v>1.0049590759853117E-3</v>
      </c>
      <c r="M219" s="52">
        <v>1</v>
      </c>
      <c r="N219" s="49">
        <v>0</v>
      </c>
      <c r="O219" s="49">
        <v>0</v>
      </c>
      <c r="P219" s="52">
        <v>2</v>
      </c>
      <c r="Q219" s="49">
        <v>0</v>
      </c>
      <c r="R219" s="52">
        <v>2</v>
      </c>
      <c r="S219" s="49">
        <v>0</v>
      </c>
      <c r="T219" s="49">
        <v>1.0049590759853117E-3</v>
      </c>
      <c r="U219" s="56">
        <v>0</v>
      </c>
      <c r="V219" s="56">
        <v>0</v>
      </c>
      <c r="W219" s="57">
        <v>0</v>
      </c>
      <c r="X219" s="59">
        <v>1095.567</v>
      </c>
      <c r="Y219" s="56">
        <v>63.706000000000003</v>
      </c>
      <c r="Z219" s="56">
        <v>1719.7234169465983</v>
      </c>
      <c r="AA219" s="56">
        <v>63.706000000000003</v>
      </c>
      <c r="AB219" s="56">
        <v>0</v>
      </c>
      <c r="AC219" s="56">
        <v>0</v>
      </c>
      <c r="AD219" s="56">
        <v>0</v>
      </c>
      <c r="AE219" s="56">
        <v>63.706000000000003</v>
      </c>
      <c r="AF219" s="56">
        <v>63.706000000000003</v>
      </c>
    </row>
    <row r="220" spans="1:32" ht="20.5" customHeight="1" x14ac:dyDescent="0.2">
      <c r="A220" s="26" t="s">
        <v>1907</v>
      </c>
      <c r="B220" s="3">
        <v>604</v>
      </c>
      <c r="C220" s="3" t="s">
        <v>1046</v>
      </c>
      <c r="D220" s="14">
        <v>1089.3219999999999</v>
      </c>
      <c r="E220" s="13">
        <v>266.625</v>
      </c>
      <c r="F220" s="11">
        <v>266.625</v>
      </c>
      <c r="G220" s="16">
        <v>0</v>
      </c>
      <c r="H220" s="11">
        <v>0</v>
      </c>
      <c r="I220" s="11">
        <v>0</v>
      </c>
      <c r="J220" s="11"/>
      <c r="K220" s="15">
        <v>24.476233840866158</v>
      </c>
      <c r="L220" s="49">
        <v>0.24476233840866157</v>
      </c>
      <c r="M220" s="52">
        <v>3</v>
      </c>
      <c r="N220" s="49">
        <v>0</v>
      </c>
      <c r="O220" s="49">
        <v>0</v>
      </c>
      <c r="P220" s="52">
        <v>2</v>
      </c>
      <c r="Q220" s="49">
        <v>0</v>
      </c>
      <c r="R220" s="52">
        <v>2</v>
      </c>
      <c r="S220" s="49">
        <v>0</v>
      </c>
      <c r="T220" s="49">
        <v>0.24476233840866157</v>
      </c>
      <c r="U220" s="56">
        <v>0</v>
      </c>
      <c r="V220" s="56">
        <v>0</v>
      </c>
      <c r="W220" s="57">
        <v>0</v>
      </c>
      <c r="X220" s="59">
        <v>1089.3219999999999</v>
      </c>
      <c r="Y220" s="56">
        <v>35.137</v>
      </c>
      <c r="Z220" s="56">
        <v>3100.2134502091808</v>
      </c>
      <c r="AA220" s="56">
        <v>35.137</v>
      </c>
      <c r="AB220" s="56">
        <v>0</v>
      </c>
      <c r="AC220" s="56">
        <v>0</v>
      </c>
      <c r="AD220" s="56">
        <v>0</v>
      </c>
      <c r="AE220" s="56">
        <v>35.137</v>
      </c>
      <c r="AF220" s="56">
        <v>35.137</v>
      </c>
    </row>
    <row r="221" spans="1:32" ht="20.5" customHeight="1" x14ac:dyDescent="0.2">
      <c r="A221" s="26" t="s">
        <v>1771</v>
      </c>
      <c r="B221" s="3">
        <v>903</v>
      </c>
      <c r="C221" s="3" t="s">
        <v>391</v>
      </c>
      <c r="D221" s="14">
        <v>1089.222</v>
      </c>
      <c r="E221" s="13">
        <v>134.553</v>
      </c>
      <c r="F221" s="11">
        <v>127.12566666666667</v>
      </c>
      <c r="G221" s="16">
        <v>7.4273333333333333</v>
      </c>
      <c r="H221" s="11">
        <v>0</v>
      </c>
      <c r="I221" s="11">
        <v>0</v>
      </c>
      <c r="J221" s="11"/>
      <c r="K221" s="15">
        <v>12.353129114175072</v>
      </c>
      <c r="L221" s="49">
        <v>0.11671235677085726</v>
      </c>
      <c r="M221" s="52">
        <v>3</v>
      </c>
      <c r="N221" s="49">
        <v>6.8189343708934761E-3</v>
      </c>
      <c r="O221" s="49">
        <v>0</v>
      </c>
      <c r="P221" s="52">
        <v>2</v>
      </c>
      <c r="Q221" s="49">
        <v>0</v>
      </c>
      <c r="R221" s="52">
        <v>2</v>
      </c>
      <c r="S221" s="49">
        <v>0</v>
      </c>
      <c r="T221" s="49">
        <v>0.12353129114175072</v>
      </c>
      <c r="U221" s="56">
        <v>0</v>
      </c>
      <c r="V221" s="56">
        <v>0</v>
      </c>
      <c r="W221" s="57">
        <v>0</v>
      </c>
      <c r="X221" s="59">
        <v>1089.222</v>
      </c>
      <c r="Y221" s="56">
        <v>24.866</v>
      </c>
      <c r="Z221" s="56">
        <v>4380.3667658650365</v>
      </c>
      <c r="AA221" s="56">
        <v>24.866</v>
      </c>
      <c r="AB221" s="56">
        <v>0</v>
      </c>
      <c r="AC221" s="56">
        <v>0</v>
      </c>
      <c r="AD221" s="56">
        <v>0</v>
      </c>
      <c r="AE221" s="56">
        <v>24.866</v>
      </c>
      <c r="AF221" s="56">
        <v>24.866</v>
      </c>
    </row>
    <row r="222" spans="1:32" ht="20.5" customHeight="1" x14ac:dyDescent="0.2">
      <c r="A222" s="26" t="s">
        <v>1735</v>
      </c>
      <c r="B222" s="3">
        <v>3224</v>
      </c>
      <c r="C222" s="3" t="s">
        <v>214</v>
      </c>
      <c r="D222" s="14">
        <v>1074.894</v>
      </c>
      <c r="E222" s="13">
        <v>13.846</v>
      </c>
      <c r="F222" s="11">
        <v>13.846</v>
      </c>
      <c r="G222" s="16">
        <v>0</v>
      </c>
      <c r="H222" s="11">
        <v>0</v>
      </c>
      <c r="I222" s="11">
        <v>0</v>
      </c>
      <c r="J222" s="11"/>
      <c r="K222" s="15">
        <v>1.2881270153149984</v>
      </c>
      <c r="L222" s="49">
        <v>1.2881270153149984E-2</v>
      </c>
      <c r="M222" s="52">
        <v>1</v>
      </c>
      <c r="N222" s="49">
        <v>0</v>
      </c>
      <c r="O222" s="49">
        <v>0</v>
      </c>
      <c r="P222" s="52">
        <v>2</v>
      </c>
      <c r="Q222" s="49">
        <v>0</v>
      </c>
      <c r="R222" s="52">
        <v>2</v>
      </c>
      <c r="S222" s="49">
        <v>0</v>
      </c>
      <c r="T222" s="49">
        <v>1.2881270153149984E-2</v>
      </c>
      <c r="U222" s="56">
        <v>0</v>
      </c>
      <c r="V222" s="56">
        <v>0</v>
      </c>
      <c r="W222" s="57">
        <v>0</v>
      </c>
      <c r="X222" s="59">
        <v>1074.894</v>
      </c>
      <c r="Y222" s="56">
        <v>101.06</v>
      </c>
      <c r="Z222" s="56">
        <v>1063.6196319018406</v>
      </c>
      <c r="AA222" s="56">
        <v>101.05999999999997</v>
      </c>
      <c r="AB222" s="56">
        <v>0</v>
      </c>
      <c r="AC222" s="56">
        <v>0</v>
      </c>
      <c r="AD222" s="56">
        <v>0</v>
      </c>
      <c r="AE222" s="56">
        <v>101.05999999999997</v>
      </c>
      <c r="AF222" s="56">
        <v>101.05999999999997</v>
      </c>
    </row>
    <row r="223" spans="1:32" ht="20.5" customHeight="1" x14ac:dyDescent="0.2">
      <c r="A223" s="26" t="s">
        <v>1820</v>
      </c>
      <c r="B223" s="3">
        <v>3175</v>
      </c>
      <c r="C223" s="3" t="s">
        <v>627</v>
      </c>
      <c r="D223" s="14">
        <v>1064.2460000000001</v>
      </c>
      <c r="E223" s="13">
        <v>30.189</v>
      </c>
      <c r="F223" s="11">
        <v>30.189</v>
      </c>
      <c r="G223" s="16">
        <v>0</v>
      </c>
      <c r="H223" s="11">
        <v>0</v>
      </c>
      <c r="I223" s="11">
        <v>0</v>
      </c>
      <c r="J223" s="11"/>
      <c r="K223" s="15">
        <v>2.8366561866335411</v>
      </c>
      <c r="L223" s="49">
        <v>2.8366561866335412E-2</v>
      </c>
      <c r="M223" s="52">
        <v>1</v>
      </c>
      <c r="N223" s="49">
        <v>0</v>
      </c>
      <c r="O223" s="49">
        <v>0</v>
      </c>
      <c r="P223" s="52">
        <v>2</v>
      </c>
      <c r="Q223" s="49">
        <v>0</v>
      </c>
      <c r="R223" s="52">
        <v>2</v>
      </c>
      <c r="S223" s="49">
        <v>0</v>
      </c>
      <c r="T223" s="49">
        <v>2.8366561866335412E-2</v>
      </c>
      <c r="U223" s="56">
        <v>0</v>
      </c>
      <c r="V223" s="56">
        <v>0</v>
      </c>
      <c r="W223" s="57">
        <v>0</v>
      </c>
      <c r="X223" s="59">
        <v>1064.2460000000001</v>
      </c>
      <c r="Y223" s="56">
        <v>18.427</v>
      </c>
      <c r="Z223" s="56">
        <v>5775.4707765778485</v>
      </c>
      <c r="AA223" s="56">
        <v>18.427</v>
      </c>
      <c r="AB223" s="56">
        <v>0</v>
      </c>
      <c r="AC223" s="56">
        <v>0</v>
      </c>
      <c r="AD223" s="56">
        <v>0</v>
      </c>
      <c r="AE223" s="56">
        <v>18.427</v>
      </c>
      <c r="AF223" s="56">
        <v>18.427</v>
      </c>
    </row>
    <row r="224" spans="1:32" ht="20.5" customHeight="1" x14ac:dyDescent="0.2">
      <c r="A224" s="26" t="s">
        <v>1952</v>
      </c>
      <c r="B224" s="3">
        <v>330</v>
      </c>
      <c r="C224" s="3" t="s">
        <v>1261</v>
      </c>
      <c r="D224" s="14">
        <v>1052.9059999999999</v>
      </c>
      <c r="E224" s="13">
        <v>24.965</v>
      </c>
      <c r="F224" s="11">
        <v>24.965</v>
      </c>
      <c r="G224" s="16">
        <v>0</v>
      </c>
      <c r="H224" s="11">
        <v>0</v>
      </c>
      <c r="I224" s="11">
        <v>0</v>
      </c>
      <c r="J224" s="11"/>
      <c r="K224" s="15">
        <v>2.3710568654751705</v>
      </c>
      <c r="L224" s="49">
        <v>2.3710568654751706E-2</v>
      </c>
      <c r="M224" s="52">
        <v>1</v>
      </c>
      <c r="N224" s="49">
        <v>0</v>
      </c>
      <c r="O224" s="49">
        <v>0</v>
      </c>
      <c r="P224" s="52">
        <v>2</v>
      </c>
      <c r="Q224" s="49">
        <v>0</v>
      </c>
      <c r="R224" s="52">
        <v>2</v>
      </c>
      <c r="S224" s="49">
        <v>0</v>
      </c>
      <c r="T224" s="49">
        <v>2.3710568654751706E-2</v>
      </c>
      <c r="U224" s="56">
        <v>0</v>
      </c>
      <c r="V224" s="56">
        <v>0</v>
      </c>
      <c r="W224" s="57">
        <v>0</v>
      </c>
      <c r="X224" s="59">
        <v>1052.9059999999999</v>
      </c>
      <c r="Y224" s="56">
        <v>50.286000000000001</v>
      </c>
      <c r="Z224" s="56">
        <v>2093.8352622996458</v>
      </c>
      <c r="AA224" s="56">
        <v>50.286000000000001</v>
      </c>
      <c r="AB224" s="56">
        <v>0</v>
      </c>
      <c r="AC224" s="56">
        <v>0</v>
      </c>
      <c r="AD224" s="56">
        <v>0</v>
      </c>
      <c r="AE224" s="56">
        <v>50.286000000000001</v>
      </c>
      <c r="AF224" s="56">
        <v>50.286000000000001</v>
      </c>
    </row>
    <row r="225" spans="1:32" ht="20.5" customHeight="1" x14ac:dyDescent="0.2">
      <c r="A225" s="26" t="s">
        <v>1768</v>
      </c>
      <c r="B225" s="3">
        <v>524</v>
      </c>
      <c r="C225" s="3" t="s">
        <v>376</v>
      </c>
      <c r="D225" s="14">
        <v>1047.797</v>
      </c>
      <c r="E225" s="13">
        <v>209.68600000000001</v>
      </c>
      <c r="F225" s="11">
        <v>150.327</v>
      </c>
      <c r="G225" s="16">
        <v>59.359000000000002</v>
      </c>
      <c r="H225" s="11">
        <v>0</v>
      </c>
      <c r="I225" s="11">
        <v>0</v>
      </c>
      <c r="J225" s="11"/>
      <c r="K225" s="15">
        <v>20.012082493078335</v>
      </c>
      <c r="L225" s="49">
        <v>0.14346958428016113</v>
      </c>
      <c r="M225" s="52">
        <v>3</v>
      </c>
      <c r="N225" s="49">
        <v>5.6651240650622207E-2</v>
      </c>
      <c r="O225" s="49">
        <v>0</v>
      </c>
      <c r="P225" s="52">
        <v>2</v>
      </c>
      <c r="Q225" s="49">
        <v>0</v>
      </c>
      <c r="R225" s="52">
        <v>2</v>
      </c>
      <c r="S225" s="49">
        <v>0</v>
      </c>
      <c r="T225" s="49">
        <v>0.20012082493078334</v>
      </c>
      <c r="U225" s="56">
        <v>0</v>
      </c>
      <c r="V225" s="56">
        <v>0</v>
      </c>
      <c r="W225" s="57">
        <v>0</v>
      </c>
      <c r="X225" s="59">
        <v>1047.797</v>
      </c>
      <c r="Y225" s="56">
        <v>16.327000000000002</v>
      </c>
      <c r="Z225" s="56">
        <v>6417.5721198015544</v>
      </c>
      <c r="AA225" s="56">
        <v>16.327000000000002</v>
      </c>
      <c r="AB225" s="56">
        <v>0</v>
      </c>
      <c r="AC225" s="56">
        <v>0</v>
      </c>
      <c r="AD225" s="56">
        <v>0</v>
      </c>
      <c r="AE225" s="56">
        <v>16.327000000000002</v>
      </c>
      <c r="AF225" s="56">
        <v>16.327000000000002</v>
      </c>
    </row>
    <row r="226" spans="1:32" ht="20.5" customHeight="1" x14ac:dyDescent="0.2">
      <c r="A226" s="26" t="s">
        <v>1977</v>
      </c>
      <c r="B226" s="3">
        <v>2881</v>
      </c>
      <c r="C226" s="3" t="s">
        <v>1380</v>
      </c>
      <c r="D226" s="14">
        <v>1042.4760000000001</v>
      </c>
      <c r="E226" s="13">
        <v>849.23633333333328</v>
      </c>
      <c r="F226" s="11">
        <v>45.671999999999997</v>
      </c>
      <c r="G226" s="16">
        <v>604.30899999999997</v>
      </c>
      <c r="H226" s="11">
        <v>0</v>
      </c>
      <c r="I226" s="11">
        <v>199.25533333333334</v>
      </c>
      <c r="J226" s="11"/>
      <c r="K226" s="15">
        <v>81.463394201241385</v>
      </c>
      <c r="L226" s="49">
        <v>4.3811080542861411E-2</v>
      </c>
      <c r="M226" s="52">
        <v>1</v>
      </c>
      <c r="N226" s="49">
        <v>0.57968624697355131</v>
      </c>
      <c r="O226" s="49">
        <v>0</v>
      </c>
      <c r="P226" s="52">
        <v>2</v>
      </c>
      <c r="Q226" s="49">
        <v>0.19113661449600117</v>
      </c>
      <c r="R226" s="52">
        <v>3</v>
      </c>
      <c r="S226" s="49">
        <v>0</v>
      </c>
      <c r="T226" s="49">
        <v>0.8146339420124139</v>
      </c>
      <c r="U226" s="56">
        <v>1</v>
      </c>
      <c r="V226" s="56">
        <v>1</v>
      </c>
      <c r="W226" s="57">
        <v>1788.3117777777775</v>
      </c>
      <c r="X226" s="59">
        <v>2830.7877777777776</v>
      </c>
      <c r="Y226" s="56">
        <v>60.438000000000002</v>
      </c>
      <c r="Z226" s="56">
        <v>1724.8684602402463</v>
      </c>
      <c r="AA226" s="56">
        <v>29.334553812653734</v>
      </c>
      <c r="AB226" s="56">
        <v>-31.103446187346268</v>
      </c>
      <c r="AC226" s="56">
        <v>0</v>
      </c>
      <c r="AD226" s="56">
        <v>0</v>
      </c>
      <c r="AE226" s="56">
        <v>60.437999999999995</v>
      </c>
      <c r="AF226" s="56">
        <v>60.437999999999995</v>
      </c>
    </row>
    <row r="227" spans="1:32" ht="20.5" customHeight="1" x14ac:dyDescent="0.2">
      <c r="A227" s="26" t="s">
        <v>1970</v>
      </c>
      <c r="B227" s="3">
        <v>2664</v>
      </c>
      <c r="C227" s="3" t="s">
        <v>1346</v>
      </c>
      <c r="D227" s="14">
        <v>1040.2940000000001</v>
      </c>
      <c r="E227" s="13">
        <v>541.476</v>
      </c>
      <c r="F227" s="11">
        <v>9.7780000000000005</v>
      </c>
      <c r="G227" s="16">
        <v>531.69799999999998</v>
      </c>
      <c r="H227" s="11">
        <v>0</v>
      </c>
      <c r="I227" s="11">
        <v>0</v>
      </c>
      <c r="J227" s="11"/>
      <c r="K227" s="15">
        <v>52.050285784595509</v>
      </c>
      <c r="L227" s="49">
        <v>9.3992659767335E-3</v>
      </c>
      <c r="M227" s="52">
        <v>1</v>
      </c>
      <c r="N227" s="49">
        <v>0.5111035918692215</v>
      </c>
      <c r="O227" s="49">
        <v>0</v>
      </c>
      <c r="P227" s="52">
        <v>2</v>
      </c>
      <c r="Q227" s="49">
        <v>0</v>
      </c>
      <c r="R227" s="52">
        <v>2</v>
      </c>
      <c r="S227" s="49">
        <v>0</v>
      </c>
      <c r="T227" s="49">
        <v>0.52050285784595507</v>
      </c>
      <c r="U227" s="56">
        <v>1</v>
      </c>
      <c r="V227" s="56">
        <v>1</v>
      </c>
      <c r="W227" s="57">
        <v>764.62599999999998</v>
      </c>
      <c r="X227" s="59">
        <v>1804.92</v>
      </c>
      <c r="Y227" s="56">
        <v>14.691000000000001</v>
      </c>
      <c r="Z227" s="56">
        <v>7081.1653393233955</v>
      </c>
      <c r="AA227" s="56">
        <v>11.451592515385075</v>
      </c>
      <c r="AB227" s="56">
        <v>-3.2394074846149259</v>
      </c>
      <c r="AC227" s="56">
        <v>0</v>
      </c>
      <c r="AD227" s="56">
        <v>764.6260000000002</v>
      </c>
      <c r="AE227" s="56">
        <v>14.691000000000001</v>
      </c>
      <c r="AF227" s="56">
        <v>25.489024948716423</v>
      </c>
    </row>
    <row r="228" spans="1:32" ht="20.5" customHeight="1" x14ac:dyDescent="0.2">
      <c r="A228" s="26" t="s">
        <v>1772</v>
      </c>
      <c r="B228" s="3">
        <v>3173</v>
      </c>
      <c r="C228" s="3" t="s">
        <v>396</v>
      </c>
      <c r="D228" s="14">
        <v>1037.163</v>
      </c>
      <c r="E228" s="13">
        <v>9.7270000000000003</v>
      </c>
      <c r="F228" s="11">
        <v>9.7270000000000003</v>
      </c>
      <c r="G228" s="16">
        <v>0</v>
      </c>
      <c r="H228" s="11">
        <v>0</v>
      </c>
      <c r="I228" s="11">
        <v>0</v>
      </c>
      <c r="J228" s="11"/>
      <c r="K228" s="15">
        <v>0.93784679939411653</v>
      </c>
      <c r="L228" s="49">
        <v>9.3784679939411652E-3</v>
      </c>
      <c r="M228" s="52">
        <v>1</v>
      </c>
      <c r="N228" s="49">
        <v>0</v>
      </c>
      <c r="O228" s="49">
        <v>0</v>
      </c>
      <c r="P228" s="52">
        <v>2</v>
      </c>
      <c r="Q228" s="49">
        <v>0</v>
      </c>
      <c r="R228" s="52">
        <v>2</v>
      </c>
      <c r="S228" s="49">
        <v>0</v>
      </c>
      <c r="T228" s="49">
        <v>9.3784679939411652E-3</v>
      </c>
      <c r="U228" s="56">
        <v>0</v>
      </c>
      <c r="V228" s="56">
        <v>0</v>
      </c>
      <c r="W228" s="57">
        <v>0</v>
      </c>
      <c r="X228" s="59">
        <v>1037.163</v>
      </c>
      <c r="Y228" s="56">
        <v>25</v>
      </c>
      <c r="Z228" s="56">
        <v>4148.652</v>
      </c>
      <c r="AA228" s="56">
        <v>25</v>
      </c>
      <c r="AB228" s="56">
        <v>0</v>
      </c>
      <c r="AC228" s="56">
        <v>0</v>
      </c>
      <c r="AD228" s="56">
        <v>0</v>
      </c>
      <c r="AE228" s="56">
        <v>25</v>
      </c>
      <c r="AF228" s="56">
        <v>25</v>
      </c>
    </row>
    <row r="229" spans="1:32" ht="20.5" customHeight="1" x14ac:dyDescent="0.2">
      <c r="A229" s="26" t="s">
        <v>2039</v>
      </c>
      <c r="B229" s="3">
        <v>3467</v>
      </c>
      <c r="C229" s="3" t="s">
        <v>1670</v>
      </c>
      <c r="D229" s="14">
        <v>1028.4369999999999</v>
      </c>
      <c r="E229" s="13">
        <v>94.981999999999999</v>
      </c>
      <c r="F229" s="11">
        <v>93.504000000000005</v>
      </c>
      <c r="G229" s="16">
        <v>0</v>
      </c>
      <c r="H229" s="11">
        <v>0</v>
      </c>
      <c r="I229" s="11">
        <v>1.478</v>
      </c>
      <c r="J229" s="11"/>
      <c r="K229" s="15">
        <v>9.2355681485594179</v>
      </c>
      <c r="L229" s="49">
        <v>9.0918549215946151E-2</v>
      </c>
      <c r="M229" s="52">
        <v>1</v>
      </c>
      <c r="N229" s="49">
        <v>0</v>
      </c>
      <c r="O229" s="49">
        <v>0</v>
      </c>
      <c r="P229" s="52">
        <v>2</v>
      </c>
      <c r="Q229" s="49">
        <v>1.4371322696480194E-3</v>
      </c>
      <c r="R229" s="52">
        <v>2</v>
      </c>
      <c r="S229" s="49">
        <v>0</v>
      </c>
      <c r="T229" s="49">
        <v>9.2355681485594171E-2</v>
      </c>
      <c r="U229" s="56">
        <v>0</v>
      </c>
      <c r="V229" s="56">
        <v>0</v>
      </c>
      <c r="W229" s="57">
        <v>0</v>
      </c>
      <c r="X229" s="59">
        <v>1028.4369999999999</v>
      </c>
      <c r="Y229" s="56">
        <v>21.861999999999998</v>
      </c>
      <c r="Z229" s="56">
        <v>4704.2219376086359</v>
      </c>
      <c r="AA229" s="56">
        <v>21.861999999999998</v>
      </c>
      <c r="AB229" s="56">
        <v>0</v>
      </c>
      <c r="AC229" s="56">
        <v>0</v>
      </c>
      <c r="AD229" s="56">
        <v>0</v>
      </c>
      <c r="AE229" s="56">
        <v>21.861999999999998</v>
      </c>
      <c r="AF229" s="56">
        <v>21.861999999999998</v>
      </c>
    </row>
    <row r="230" spans="1:32" ht="20.5" customHeight="1" x14ac:dyDescent="0.2">
      <c r="A230" s="26" t="s">
        <v>1812</v>
      </c>
      <c r="B230" s="3">
        <v>2900</v>
      </c>
      <c r="C230" s="3" t="s">
        <v>589</v>
      </c>
      <c r="D230" s="14">
        <v>1011.302</v>
      </c>
      <c r="E230" s="13">
        <v>640.32899999999995</v>
      </c>
      <c r="F230" s="11">
        <v>226.50566666666668</v>
      </c>
      <c r="G230" s="16">
        <v>413.82333333333332</v>
      </c>
      <c r="H230" s="11">
        <v>0</v>
      </c>
      <c r="I230" s="11">
        <v>0</v>
      </c>
      <c r="J230" s="11"/>
      <c r="K230" s="15">
        <v>63.317288010900796</v>
      </c>
      <c r="L230" s="49">
        <v>0.22397430902605422</v>
      </c>
      <c r="M230" s="52">
        <v>3</v>
      </c>
      <c r="N230" s="49">
        <v>0.40919857108295377</v>
      </c>
      <c r="O230" s="49">
        <v>0</v>
      </c>
      <c r="P230" s="52">
        <v>2</v>
      </c>
      <c r="Q230" s="49">
        <v>0</v>
      </c>
      <c r="R230" s="52">
        <v>2</v>
      </c>
      <c r="S230" s="49">
        <v>0</v>
      </c>
      <c r="T230" s="49">
        <v>0.63317288010900796</v>
      </c>
      <c r="U230" s="56">
        <v>1</v>
      </c>
      <c r="V230" s="56">
        <v>1</v>
      </c>
      <c r="W230" s="57">
        <v>1123.1279999999997</v>
      </c>
      <c r="X230" s="59">
        <v>2134.4299999999998</v>
      </c>
      <c r="Y230" s="56">
        <v>16.798999999999999</v>
      </c>
      <c r="Z230" s="56">
        <v>6020.0130960176202</v>
      </c>
      <c r="AA230" s="56">
        <v>11.202028787048777</v>
      </c>
      <c r="AB230" s="56">
        <v>-5.5969712129512228</v>
      </c>
      <c r="AC230" s="56">
        <v>0</v>
      </c>
      <c r="AD230" s="56">
        <v>1123.1279999999999</v>
      </c>
      <c r="AE230" s="56">
        <v>16.798999999999999</v>
      </c>
      <c r="AF230" s="56">
        <v>35.45557070983741</v>
      </c>
    </row>
    <row r="231" spans="1:32" ht="20.5" customHeight="1" x14ac:dyDescent="0.2">
      <c r="A231" s="26" t="s">
        <v>2040</v>
      </c>
      <c r="B231" s="3">
        <v>3027</v>
      </c>
      <c r="C231" s="3" t="s">
        <v>1675</v>
      </c>
      <c r="D231" s="14">
        <v>1006.119</v>
      </c>
      <c r="E231" s="13">
        <v>1.1379999999999999</v>
      </c>
      <c r="F231" s="11">
        <v>1.1379999999999999</v>
      </c>
      <c r="G231" s="16">
        <v>0</v>
      </c>
      <c r="H231" s="11">
        <v>0</v>
      </c>
      <c r="I231" s="11">
        <v>0</v>
      </c>
      <c r="J231" s="11"/>
      <c r="K231" s="15">
        <v>0.11310789280393273</v>
      </c>
      <c r="L231" s="49">
        <v>1.1310789280393272E-3</v>
      </c>
      <c r="M231" s="52">
        <v>1</v>
      </c>
      <c r="N231" s="49">
        <v>0</v>
      </c>
      <c r="O231" s="49">
        <v>0</v>
      </c>
      <c r="P231" s="52">
        <v>2</v>
      </c>
      <c r="Q231" s="49">
        <v>0</v>
      </c>
      <c r="R231" s="52">
        <v>2</v>
      </c>
      <c r="S231" s="49">
        <v>0</v>
      </c>
      <c r="T231" s="49">
        <v>1.1310789280393272E-3</v>
      </c>
      <c r="U231" s="56">
        <v>0</v>
      </c>
      <c r="V231" s="56">
        <v>0</v>
      </c>
      <c r="W231" s="57">
        <v>0</v>
      </c>
      <c r="X231" s="59">
        <v>1006.119</v>
      </c>
      <c r="Y231" s="56">
        <v>452.89100000000002</v>
      </c>
      <c r="Z231" s="56">
        <v>222.1547789644749</v>
      </c>
      <c r="AA231" s="56">
        <v>452.89100000000002</v>
      </c>
      <c r="AB231" s="56">
        <v>0</v>
      </c>
      <c r="AC231" s="56">
        <v>0</v>
      </c>
      <c r="AD231" s="56">
        <v>0</v>
      </c>
      <c r="AE231" s="56">
        <v>452.89100000000002</v>
      </c>
      <c r="AF231" s="56">
        <v>452.89100000000002</v>
      </c>
    </row>
    <row r="232" spans="1:32" ht="20.5" customHeight="1" x14ac:dyDescent="0.2">
      <c r="A232" s="26" t="s">
        <v>1758</v>
      </c>
      <c r="B232" s="3">
        <v>2368</v>
      </c>
      <c r="C232" s="3" t="s">
        <v>328</v>
      </c>
      <c r="D232" s="14">
        <v>926.48</v>
      </c>
      <c r="E232" s="13">
        <v>8.3699999999999992</v>
      </c>
      <c r="F232" s="11">
        <v>8.3699999999999992</v>
      </c>
      <c r="G232" s="16">
        <v>0</v>
      </c>
      <c r="H232" s="11">
        <v>0</v>
      </c>
      <c r="I232" s="11">
        <v>0</v>
      </c>
      <c r="J232" s="11"/>
      <c r="K232" s="15">
        <v>0.90341939383472913</v>
      </c>
      <c r="L232" s="49">
        <v>9.0341939383472916E-3</v>
      </c>
      <c r="M232" s="52">
        <v>1</v>
      </c>
      <c r="N232" s="49">
        <v>0</v>
      </c>
      <c r="O232" s="49">
        <v>0</v>
      </c>
      <c r="P232" s="52">
        <v>2</v>
      </c>
      <c r="Q232" s="49">
        <v>0</v>
      </c>
      <c r="R232" s="52">
        <v>2</v>
      </c>
      <c r="S232" s="49">
        <v>0</v>
      </c>
      <c r="T232" s="49">
        <v>9.0341939383472916E-3</v>
      </c>
      <c r="U232" s="56">
        <v>0</v>
      </c>
      <c r="V232" s="56">
        <v>0</v>
      </c>
      <c r="W232" s="57">
        <v>0</v>
      </c>
      <c r="X232" s="59">
        <v>926.48</v>
      </c>
      <c r="Y232" s="56">
        <v>26.876000000000001</v>
      </c>
      <c r="Z232" s="56">
        <v>3447.239172495907</v>
      </c>
      <c r="AA232" s="56">
        <v>26.876000000000001</v>
      </c>
      <c r="AB232" s="56">
        <v>0</v>
      </c>
      <c r="AC232" s="56">
        <v>0</v>
      </c>
      <c r="AD232" s="56">
        <v>0</v>
      </c>
      <c r="AE232" s="56">
        <v>26.876000000000001</v>
      </c>
      <c r="AF232" s="56">
        <v>26.876000000000001</v>
      </c>
    </row>
    <row r="233" spans="1:32" ht="20.5" customHeight="1" x14ac:dyDescent="0.2">
      <c r="A233" s="26" t="s">
        <v>1807</v>
      </c>
      <c r="B233" s="3">
        <v>1809</v>
      </c>
      <c r="C233" s="3" t="s">
        <v>565</v>
      </c>
      <c r="D233" s="14">
        <v>848.74599999999998</v>
      </c>
      <c r="E233" s="13">
        <v>238.393</v>
      </c>
      <c r="F233" s="11">
        <v>118.01066666666665</v>
      </c>
      <c r="G233" s="16">
        <v>120.38233333333335</v>
      </c>
      <c r="H233" s="11">
        <v>0</v>
      </c>
      <c r="I233" s="11">
        <v>0</v>
      </c>
      <c r="J233" s="11"/>
      <c r="K233" s="15">
        <v>28.087672872685115</v>
      </c>
      <c r="L233" s="49">
        <v>0.13904120510337209</v>
      </c>
      <c r="M233" s="52">
        <v>3</v>
      </c>
      <c r="N233" s="49">
        <v>0.14183552362347907</v>
      </c>
      <c r="O233" s="49">
        <v>0</v>
      </c>
      <c r="P233" s="52">
        <v>2</v>
      </c>
      <c r="Q233" s="49">
        <v>0</v>
      </c>
      <c r="R233" s="52">
        <v>2</v>
      </c>
      <c r="S233" s="49">
        <v>0</v>
      </c>
      <c r="T233" s="49">
        <v>0.28087672872685115</v>
      </c>
      <c r="U233" s="56">
        <v>0</v>
      </c>
      <c r="V233" s="56">
        <v>0</v>
      </c>
      <c r="W233" s="57">
        <v>0</v>
      </c>
      <c r="X233" s="59">
        <v>848.74599999999998</v>
      </c>
      <c r="Y233" s="56">
        <v>46.427999999999997</v>
      </c>
      <c r="Z233" s="56">
        <v>1828.0908072714742</v>
      </c>
      <c r="AA233" s="56">
        <v>46.42799999999999</v>
      </c>
      <c r="AB233" s="56">
        <v>0</v>
      </c>
      <c r="AC233" s="56">
        <v>0</v>
      </c>
      <c r="AD233" s="56">
        <v>0</v>
      </c>
      <c r="AE233" s="56">
        <v>46.42799999999999</v>
      </c>
      <c r="AF233" s="56">
        <v>46.42799999999999</v>
      </c>
    </row>
    <row r="234" spans="1:32" ht="20.5" customHeight="1" x14ac:dyDescent="0.2">
      <c r="A234" s="26" t="s">
        <v>1944</v>
      </c>
      <c r="B234" s="3">
        <v>783</v>
      </c>
      <c r="C234" s="3" t="s">
        <v>1222</v>
      </c>
      <c r="D234" s="14">
        <v>829.68299999999999</v>
      </c>
      <c r="E234" s="13">
        <v>272.62</v>
      </c>
      <c r="F234" s="11">
        <v>271.79599999999999</v>
      </c>
      <c r="G234" s="16">
        <v>0.82399999999999995</v>
      </c>
      <c r="H234" s="11">
        <v>0</v>
      </c>
      <c r="I234" s="11">
        <v>0</v>
      </c>
      <c r="J234" s="11"/>
      <c r="K234" s="15">
        <v>32.858332640297562</v>
      </c>
      <c r="L234" s="49">
        <v>0.32759017600698098</v>
      </c>
      <c r="M234" s="52">
        <v>3</v>
      </c>
      <c r="N234" s="49">
        <v>9.9315039599461486E-4</v>
      </c>
      <c r="O234" s="49">
        <v>0</v>
      </c>
      <c r="P234" s="52">
        <v>2</v>
      </c>
      <c r="Q234" s="49">
        <v>0</v>
      </c>
      <c r="R234" s="52">
        <v>2</v>
      </c>
      <c r="S234" s="49">
        <v>0</v>
      </c>
      <c r="T234" s="49">
        <v>0.32858332640297561</v>
      </c>
      <c r="U234" s="56">
        <v>1</v>
      </c>
      <c r="V234" s="56">
        <v>1</v>
      </c>
      <c r="W234" s="57">
        <v>79.050333333333242</v>
      </c>
      <c r="X234" s="59">
        <v>908.73333333333323</v>
      </c>
      <c r="Y234" s="56">
        <v>18.477</v>
      </c>
      <c r="Z234" s="56">
        <v>4490.3555772040918</v>
      </c>
      <c r="AA234" s="56">
        <v>17.948865878052217</v>
      </c>
      <c r="AB234" s="56">
        <v>-0.52813412194778309</v>
      </c>
      <c r="AC234" s="56">
        <v>0</v>
      </c>
      <c r="AD234" s="56">
        <v>0</v>
      </c>
      <c r="AE234" s="56">
        <v>18.477</v>
      </c>
      <c r="AF234" s="56">
        <v>18.477</v>
      </c>
    </row>
    <row r="235" spans="1:32" ht="20.5" customHeight="1" x14ac:dyDescent="0.2">
      <c r="A235" s="26" t="s">
        <v>1767</v>
      </c>
      <c r="B235" s="3">
        <v>598</v>
      </c>
      <c r="C235" s="3" t="s">
        <v>371</v>
      </c>
      <c r="D235" s="14">
        <v>819.94299999999998</v>
      </c>
      <c r="E235" s="13">
        <v>37.789000000000001</v>
      </c>
      <c r="F235" s="11">
        <v>-10.256</v>
      </c>
      <c r="G235" s="16">
        <v>48.045000000000002</v>
      </c>
      <c r="H235" s="11">
        <v>0</v>
      </c>
      <c r="I235" s="11">
        <v>0</v>
      </c>
      <c r="J235" s="11"/>
      <c r="K235" s="15">
        <v>4.6087349974327489</v>
      </c>
      <c r="L235" s="49">
        <v>-1.2508186544674447E-2</v>
      </c>
      <c r="M235" s="52">
        <v>1</v>
      </c>
      <c r="N235" s="49">
        <v>5.8595536519001935E-2</v>
      </c>
      <c r="O235" s="49">
        <v>0</v>
      </c>
      <c r="P235" s="52">
        <v>2</v>
      </c>
      <c r="Q235" s="49">
        <v>0</v>
      </c>
      <c r="R235" s="52">
        <v>2</v>
      </c>
      <c r="S235" s="49">
        <v>0</v>
      </c>
      <c r="T235" s="49">
        <v>4.6087349974327486E-2</v>
      </c>
      <c r="U235" s="56">
        <v>0</v>
      </c>
      <c r="V235" s="56">
        <v>0</v>
      </c>
      <c r="W235" s="57">
        <v>0</v>
      </c>
      <c r="X235" s="59">
        <v>819.94299999999998</v>
      </c>
      <c r="Y235" s="56">
        <v>106.212</v>
      </c>
      <c r="Z235" s="56">
        <v>771.98715775995186</v>
      </c>
      <c r="AA235" s="56">
        <v>106.21199999999999</v>
      </c>
      <c r="AB235" s="56">
        <v>0</v>
      </c>
      <c r="AC235" s="56">
        <v>0</v>
      </c>
      <c r="AD235" s="56">
        <v>0</v>
      </c>
      <c r="AE235" s="56">
        <v>106.21199999999999</v>
      </c>
      <c r="AF235" s="56">
        <v>106.21199999999999</v>
      </c>
    </row>
    <row r="236" spans="1:32" ht="20.5" customHeight="1" x14ac:dyDescent="0.2">
      <c r="A236" s="26" t="s">
        <v>1980</v>
      </c>
      <c r="B236" s="3">
        <v>1288</v>
      </c>
      <c r="C236" s="3" t="s">
        <v>1393</v>
      </c>
      <c r="D236" s="14">
        <v>817.53899999999999</v>
      </c>
      <c r="E236" s="13">
        <v>781.51900000000001</v>
      </c>
      <c r="F236" s="11">
        <v>418.452</v>
      </c>
      <c r="G236" s="16">
        <v>363.06700000000001</v>
      </c>
      <c r="H236" s="11">
        <v>0</v>
      </c>
      <c r="I236" s="11">
        <v>0</v>
      </c>
      <c r="J236" s="11"/>
      <c r="K236" s="15">
        <v>95.594093982060798</v>
      </c>
      <c r="L236" s="49">
        <v>0.51184347168758926</v>
      </c>
      <c r="M236" s="52">
        <v>3</v>
      </c>
      <c r="N236" s="49">
        <v>0.44409746813301876</v>
      </c>
      <c r="O236" s="49">
        <v>0</v>
      </c>
      <c r="P236" s="52">
        <v>2</v>
      </c>
      <c r="Q236" s="49">
        <v>0</v>
      </c>
      <c r="R236" s="52">
        <v>2</v>
      </c>
      <c r="S236" s="49">
        <v>0</v>
      </c>
      <c r="T236" s="49">
        <v>0.95594093982060802</v>
      </c>
      <c r="U236" s="56">
        <v>1</v>
      </c>
      <c r="V236" s="56">
        <v>1</v>
      </c>
      <c r="W236" s="57">
        <v>1787.5243333333335</v>
      </c>
      <c r="X236" s="59">
        <v>2605.0633333333335</v>
      </c>
      <c r="Y236" s="56">
        <v>14.234999999999999</v>
      </c>
      <c r="Z236" s="56">
        <v>5743.161222339304</v>
      </c>
      <c r="AA236" s="56">
        <v>4.8976807216536464</v>
      </c>
      <c r="AB236" s="56">
        <v>-9.337319278346353</v>
      </c>
      <c r="AC236" s="56">
        <v>1787.5243333333337</v>
      </c>
      <c r="AD236" s="56">
        <v>1787.5243333333337</v>
      </c>
      <c r="AE236" s="56">
        <v>45.359397594487852</v>
      </c>
      <c r="AF236" s="56">
        <v>45.359397594487852</v>
      </c>
    </row>
    <row r="237" spans="1:32" ht="20.5" customHeight="1" x14ac:dyDescent="0.2">
      <c r="A237" s="26" t="s">
        <v>2029</v>
      </c>
      <c r="B237" s="3">
        <v>2530</v>
      </c>
      <c r="C237" s="3" t="s">
        <v>1623</v>
      </c>
      <c r="D237" s="14">
        <v>812.09400000000005</v>
      </c>
      <c r="E237" s="13">
        <v>592.51499999999999</v>
      </c>
      <c r="F237" s="11">
        <v>531.46299999999997</v>
      </c>
      <c r="G237" s="16">
        <v>61.052</v>
      </c>
      <c r="H237" s="11">
        <v>0</v>
      </c>
      <c r="I237" s="11">
        <v>0</v>
      </c>
      <c r="J237" s="11"/>
      <c r="K237" s="15">
        <v>72.961381317926239</v>
      </c>
      <c r="L237" s="49">
        <v>0.65443532398958737</v>
      </c>
      <c r="M237" s="52">
        <v>3</v>
      </c>
      <c r="N237" s="49">
        <v>7.5178489189675082E-2</v>
      </c>
      <c r="O237" s="49">
        <v>0</v>
      </c>
      <c r="P237" s="52">
        <v>2</v>
      </c>
      <c r="Q237" s="49">
        <v>0</v>
      </c>
      <c r="R237" s="52">
        <v>2</v>
      </c>
      <c r="S237" s="49">
        <v>0</v>
      </c>
      <c r="T237" s="49">
        <v>0.72961381317926244</v>
      </c>
      <c r="U237" s="56">
        <v>1</v>
      </c>
      <c r="V237" s="56">
        <v>1</v>
      </c>
      <c r="W237" s="57">
        <v>1162.9559999999999</v>
      </c>
      <c r="X237" s="59">
        <v>1975.05</v>
      </c>
      <c r="Y237" s="56">
        <v>41.036999999999999</v>
      </c>
      <c r="Z237" s="56">
        <v>1978.9312084216683</v>
      </c>
      <c r="AA237" s="56">
        <v>23.406937948562607</v>
      </c>
      <c r="AB237" s="56">
        <v>-17.630062051437392</v>
      </c>
      <c r="AC237" s="56">
        <v>0</v>
      </c>
      <c r="AD237" s="56">
        <v>0</v>
      </c>
      <c r="AE237" s="56">
        <v>41.037000000000006</v>
      </c>
      <c r="AF237" s="56">
        <v>41.037000000000006</v>
      </c>
    </row>
    <row r="238" spans="1:32" ht="20.5" customHeight="1" x14ac:dyDescent="0.2">
      <c r="A238" s="26" t="s">
        <v>1963</v>
      </c>
      <c r="B238" s="3">
        <v>3245</v>
      </c>
      <c r="C238" s="3" t="s">
        <v>1313</v>
      </c>
      <c r="D238" s="14">
        <v>773.37699999999995</v>
      </c>
      <c r="E238" s="13">
        <v>376.161</v>
      </c>
      <c r="F238" s="11">
        <v>351.41199999999998</v>
      </c>
      <c r="G238" s="16">
        <v>24.748999999999999</v>
      </c>
      <c r="H238" s="11">
        <v>0</v>
      </c>
      <c r="I238" s="11">
        <v>0</v>
      </c>
      <c r="J238" s="11"/>
      <c r="K238" s="15">
        <v>48.638762207823611</v>
      </c>
      <c r="L238" s="49">
        <v>0.45438641180174738</v>
      </c>
      <c r="M238" s="52">
        <v>3</v>
      </c>
      <c r="N238" s="49">
        <v>3.2001210276488695E-2</v>
      </c>
      <c r="O238" s="49">
        <v>0</v>
      </c>
      <c r="P238" s="52">
        <v>2</v>
      </c>
      <c r="Q238" s="49">
        <v>0</v>
      </c>
      <c r="R238" s="52">
        <v>2</v>
      </c>
      <c r="S238" s="49">
        <v>0</v>
      </c>
      <c r="T238" s="49">
        <v>0.4863876220782361</v>
      </c>
      <c r="U238" s="56">
        <v>1</v>
      </c>
      <c r="V238" s="56">
        <v>1</v>
      </c>
      <c r="W238" s="57">
        <v>480.49300000000017</v>
      </c>
      <c r="X238" s="59">
        <v>1253.8700000000001</v>
      </c>
      <c r="Y238" s="56">
        <v>16.356000000000002</v>
      </c>
      <c r="Z238" s="56">
        <v>4728.3993641477127</v>
      </c>
      <c r="AA238" s="56">
        <v>13.307444053288373</v>
      </c>
      <c r="AB238" s="56">
        <v>-3.0485559467116286</v>
      </c>
      <c r="AC238" s="56">
        <v>0</v>
      </c>
      <c r="AD238" s="56">
        <v>0</v>
      </c>
      <c r="AE238" s="56">
        <v>16.356000000000002</v>
      </c>
      <c r="AF238" s="56">
        <v>16.356000000000002</v>
      </c>
    </row>
    <row r="239" spans="1:32" ht="20.5" customHeight="1" x14ac:dyDescent="0.2">
      <c r="A239" s="26" t="s">
        <v>1756</v>
      </c>
      <c r="B239" s="3">
        <v>2883</v>
      </c>
      <c r="C239" s="3" t="s">
        <v>318</v>
      </c>
      <c r="D239" s="14">
        <v>769.51400000000001</v>
      </c>
      <c r="E239" s="13">
        <v>187.67933333333335</v>
      </c>
      <c r="F239" s="11">
        <v>-86.049333333333365</v>
      </c>
      <c r="G239" s="16">
        <v>270.07333333333338</v>
      </c>
      <c r="H239" s="11">
        <v>0</v>
      </c>
      <c r="I239" s="11">
        <v>3.6553333333333335</v>
      </c>
      <c r="J239" s="11"/>
      <c r="K239" s="15">
        <v>24.389333180856141</v>
      </c>
      <c r="L239" s="49">
        <v>-0.11182296011941741</v>
      </c>
      <c r="M239" s="52">
        <v>1</v>
      </c>
      <c r="N239" s="49">
        <v>0.35096610761251046</v>
      </c>
      <c r="O239" s="49">
        <v>0</v>
      </c>
      <c r="P239" s="52">
        <v>2</v>
      </c>
      <c r="Q239" s="49">
        <v>4.7501843154683782E-3</v>
      </c>
      <c r="R239" s="52">
        <v>2</v>
      </c>
      <c r="S239" s="49">
        <v>0</v>
      </c>
      <c r="T239" s="49">
        <v>0.24389333180856143</v>
      </c>
      <c r="U239" s="56">
        <v>1</v>
      </c>
      <c r="V239" s="56">
        <v>0</v>
      </c>
      <c r="W239" s="57">
        <v>0</v>
      </c>
      <c r="X239" s="59">
        <v>769.51400000000001</v>
      </c>
      <c r="Y239" s="56">
        <v>20.149999999999999</v>
      </c>
      <c r="Z239" s="56">
        <v>3818.9280397022335</v>
      </c>
      <c r="AA239" s="56">
        <v>20.149999999999999</v>
      </c>
      <c r="AB239" s="56">
        <v>0</v>
      </c>
      <c r="AC239" s="56">
        <v>0</v>
      </c>
      <c r="AD239" s="56">
        <v>0</v>
      </c>
      <c r="AE239" s="56">
        <v>20.149999999999999</v>
      </c>
      <c r="AF239" s="56">
        <v>20.149999999999999</v>
      </c>
    </row>
    <row r="240" spans="1:32" ht="20.5" customHeight="1" x14ac:dyDescent="0.2">
      <c r="A240" s="26" t="s">
        <v>1790</v>
      </c>
      <c r="B240" s="3">
        <v>1948</v>
      </c>
      <c r="C240" s="3" t="s">
        <v>482</v>
      </c>
      <c r="D240" s="14">
        <v>762.27700000000004</v>
      </c>
      <c r="E240" s="13">
        <v>28.324000000000002</v>
      </c>
      <c r="F240" s="11">
        <v>28.324000000000002</v>
      </c>
      <c r="G240" s="16">
        <v>0</v>
      </c>
      <c r="H240" s="11">
        <v>0</v>
      </c>
      <c r="I240" s="11">
        <v>0</v>
      </c>
      <c r="J240" s="11"/>
      <c r="K240" s="15">
        <v>3.7157096436072448</v>
      </c>
      <c r="L240" s="49">
        <v>3.715709643607245E-2</v>
      </c>
      <c r="M240" s="52">
        <v>1</v>
      </c>
      <c r="N240" s="49">
        <v>0</v>
      </c>
      <c r="O240" s="49">
        <v>0</v>
      </c>
      <c r="P240" s="52">
        <v>2</v>
      </c>
      <c r="Q240" s="49">
        <v>0</v>
      </c>
      <c r="R240" s="52">
        <v>2</v>
      </c>
      <c r="S240" s="49">
        <v>0</v>
      </c>
      <c r="T240" s="49">
        <v>3.715709643607245E-2</v>
      </c>
      <c r="U240" s="56">
        <v>0</v>
      </c>
      <c r="V240" s="56">
        <v>0</v>
      </c>
      <c r="W240" s="57">
        <v>0</v>
      </c>
      <c r="X240" s="59">
        <v>762.27700000000004</v>
      </c>
      <c r="Y240" s="56">
        <v>66.653000000000006</v>
      </c>
      <c r="Z240" s="56">
        <v>1143.649948239389</v>
      </c>
      <c r="AA240" s="56">
        <v>66.65300000000002</v>
      </c>
      <c r="AB240" s="56">
        <v>0</v>
      </c>
      <c r="AC240" s="56">
        <v>0</v>
      </c>
      <c r="AD240" s="56">
        <v>0</v>
      </c>
      <c r="AE240" s="56">
        <v>66.65300000000002</v>
      </c>
      <c r="AF240" s="56">
        <v>66.65300000000002</v>
      </c>
    </row>
    <row r="241" spans="1:32" ht="20.5" customHeight="1" x14ac:dyDescent="0.2">
      <c r="A241" s="26" t="s">
        <v>1826</v>
      </c>
      <c r="B241" s="3">
        <v>438</v>
      </c>
      <c r="C241" s="3" t="s">
        <v>656</v>
      </c>
      <c r="D241" s="14">
        <v>727.46699999999998</v>
      </c>
      <c r="E241" s="13">
        <v>326.23199999999997</v>
      </c>
      <c r="F241" s="11">
        <v>17.491666666666628</v>
      </c>
      <c r="G241" s="16">
        <v>308.74033333333335</v>
      </c>
      <c r="H241" s="11">
        <v>0</v>
      </c>
      <c r="I241" s="11">
        <v>0</v>
      </c>
      <c r="J241" s="11"/>
      <c r="K241" s="15">
        <v>44.844920800531156</v>
      </c>
      <c r="L241" s="49">
        <v>2.4044618747883585E-2</v>
      </c>
      <c r="M241" s="52">
        <v>1</v>
      </c>
      <c r="N241" s="49">
        <v>0.42440458925742797</v>
      </c>
      <c r="O241" s="49">
        <v>0</v>
      </c>
      <c r="P241" s="52">
        <v>2</v>
      </c>
      <c r="Q241" s="49">
        <v>0</v>
      </c>
      <c r="R241" s="52">
        <v>2</v>
      </c>
      <c r="S241" s="49">
        <v>0</v>
      </c>
      <c r="T241" s="49">
        <v>0.44844920800531157</v>
      </c>
      <c r="U241" s="56">
        <v>1</v>
      </c>
      <c r="V241" s="56">
        <v>1</v>
      </c>
      <c r="W241" s="57">
        <v>359.97299999999984</v>
      </c>
      <c r="X241" s="59">
        <v>1087.4399999999998</v>
      </c>
      <c r="Y241" s="56">
        <v>19.852</v>
      </c>
      <c r="Z241" s="56">
        <v>3664.4519443884747</v>
      </c>
      <c r="AA241" s="56">
        <v>16.904986322678557</v>
      </c>
      <c r="AB241" s="56">
        <v>-2.9470136773214435</v>
      </c>
      <c r="AC241" s="56">
        <v>0</v>
      </c>
      <c r="AD241" s="56">
        <v>0</v>
      </c>
      <c r="AE241" s="56">
        <v>19.852</v>
      </c>
      <c r="AF241" s="56">
        <v>19.852</v>
      </c>
    </row>
    <row r="242" spans="1:32" ht="20.5" customHeight="1" x14ac:dyDescent="0.2">
      <c r="A242" s="26" t="s">
        <v>1726</v>
      </c>
      <c r="B242" s="3">
        <v>2070</v>
      </c>
      <c r="C242" s="3" t="s">
        <v>169</v>
      </c>
      <c r="D242" s="14">
        <v>724.19100000000003</v>
      </c>
      <c r="E242" s="13">
        <v>10.565999999999999</v>
      </c>
      <c r="F242" s="11">
        <v>4.4866666666666672</v>
      </c>
      <c r="G242" s="16">
        <v>6.0793333333333326</v>
      </c>
      <c r="H242" s="11">
        <v>0</v>
      </c>
      <c r="I242" s="11">
        <v>0</v>
      </c>
      <c r="J242" s="11"/>
      <c r="K242" s="15">
        <v>1.4590073613176633</v>
      </c>
      <c r="L242" s="49">
        <v>6.1954189801677554E-3</v>
      </c>
      <c r="M242" s="52">
        <v>1</v>
      </c>
      <c r="N242" s="49">
        <v>8.3946546330088776E-3</v>
      </c>
      <c r="O242" s="49">
        <v>0</v>
      </c>
      <c r="P242" s="52">
        <v>2</v>
      </c>
      <c r="Q242" s="49">
        <v>0</v>
      </c>
      <c r="R242" s="52">
        <v>2</v>
      </c>
      <c r="S242" s="49">
        <v>0</v>
      </c>
      <c r="T242" s="49">
        <v>1.4590073613176633E-2</v>
      </c>
      <c r="U242" s="56">
        <v>0</v>
      </c>
      <c r="V242" s="56">
        <v>0</v>
      </c>
      <c r="W242" s="57">
        <v>0</v>
      </c>
      <c r="X242" s="59">
        <v>724.19100000000003</v>
      </c>
      <c r="Y242" s="56">
        <v>47.494999999999997</v>
      </c>
      <c r="Z242" s="56">
        <v>1524.773134014107</v>
      </c>
      <c r="AA242" s="56">
        <v>47.494999999999997</v>
      </c>
      <c r="AB242" s="56">
        <v>0</v>
      </c>
      <c r="AC242" s="56">
        <v>0</v>
      </c>
      <c r="AD242" s="56">
        <v>0</v>
      </c>
      <c r="AE242" s="56">
        <v>47.494999999999997</v>
      </c>
      <c r="AF242" s="56">
        <v>47.494999999999997</v>
      </c>
    </row>
    <row r="243" spans="1:32" ht="20.5" customHeight="1" x14ac:dyDescent="0.2">
      <c r="A243" s="26" t="s">
        <v>1710</v>
      </c>
      <c r="B243" s="3">
        <v>1455</v>
      </c>
      <c r="C243" s="3" t="s">
        <v>88</v>
      </c>
      <c r="D243" s="14">
        <v>720.71699999999998</v>
      </c>
      <c r="E243" s="13">
        <v>676.92700000000002</v>
      </c>
      <c r="F243" s="11">
        <v>390.73</v>
      </c>
      <c r="G243" s="16">
        <v>286.197</v>
      </c>
      <c r="H243" s="11">
        <v>0</v>
      </c>
      <c r="I243" s="11">
        <v>0</v>
      </c>
      <c r="J243" s="11"/>
      <c r="K243" s="15">
        <v>93.92410613319791</v>
      </c>
      <c r="L243" s="49">
        <v>0.54214067380122855</v>
      </c>
      <c r="M243" s="52">
        <v>3</v>
      </c>
      <c r="N243" s="49">
        <v>0.39710038753075066</v>
      </c>
      <c r="O243" s="49">
        <v>0</v>
      </c>
      <c r="P243" s="52">
        <v>2</v>
      </c>
      <c r="Q243" s="49">
        <v>0</v>
      </c>
      <c r="R243" s="52">
        <v>2</v>
      </c>
      <c r="S243" s="49">
        <v>0</v>
      </c>
      <c r="T243" s="49">
        <v>0.93924106133197915</v>
      </c>
      <c r="U243" s="56">
        <v>1</v>
      </c>
      <c r="V243" s="56">
        <v>1</v>
      </c>
      <c r="W243" s="57">
        <v>1535.7063333333335</v>
      </c>
      <c r="X243" s="59">
        <v>2256.4233333333336</v>
      </c>
      <c r="Y243" s="56">
        <v>10.712</v>
      </c>
      <c r="Z243" s="56">
        <v>6728.1273338312176</v>
      </c>
      <c r="AA243" s="56">
        <v>3.8644497510118399</v>
      </c>
      <c r="AB243" s="56">
        <v>-6.8475502489881599</v>
      </c>
      <c r="AC243" s="56">
        <v>1535.7063333333335</v>
      </c>
      <c r="AD243" s="56">
        <v>1535.7063333333335</v>
      </c>
      <c r="AE243" s="56">
        <v>33.537167496627205</v>
      </c>
      <c r="AF243" s="56">
        <v>33.537167496627205</v>
      </c>
    </row>
    <row r="244" spans="1:32" ht="20.5" customHeight="1" x14ac:dyDescent="0.2">
      <c r="A244" s="26" t="s">
        <v>1879</v>
      </c>
      <c r="B244" s="3">
        <v>2103</v>
      </c>
      <c r="C244" s="3" t="s">
        <v>914</v>
      </c>
      <c r="D244" s="14">
        <v>717.54</v>
      </c>
      <c r="E244" s="13">
        <v>552.39499999999998</v>
      </c>
      <c r="F244" s="11">
        <v>136.99199999999999</v>
      </c>
      <c r="G244" s="16">
        <v>400.07900000000001</v>
      </c>
      <c r="H244" s="11">
        <v>0</v>
      </c>
      <c r="I244" s="11">
        <v>15.324</v>
      </c>
      <c r="J244" s="11"/>
      <c r="K244" s="15">
        <v>76.984558352147616</v>
      </c>
      <c r="L244" s="49">
        <v>0.19091897315829082</v>
      </c>
      <c r="M244" s="52">
        <v>3</v>
      </c>
      <c r="N244" s="49">
        <v>0.55757030966914745</v>
      </c>
      <c r="O244" s="49">
        <v>0</v>
      </c>
      <c r="P244" s="52">
        <v>2</v>
      </c>
      <c r="Q244" s="49">
        <v>2.1356300694037964E-2</v>
      </c>
      <c r="R244" s="52">
        <v>2</v>
      </c>
      <c r="S244" s="49">
        <v>0</v>
      </c>
      <c r="T244" s="49">
        <v>0.76984558352147614</v>
      </c>
      <c r="U244" s="56">
        <v>1</v>
      </c>
      <c r="V244" s="56">
        <v>1</v>
      </c>
      <c r="W244" s="57">
        <v>1123.7766666666666</v>
      </c>
      <c r="X244" s="59">
        <v>1841.3166666666666</v>
      </c>
      <c r="Y244" s="56">
        <v>19.021999999999998</v>
      </c>
      <c r="Z244" s="56">
        <v>3772.1585532541271</v>
      </c>
      <c r="AA244" s="56">
        <v>10.084597310254479</v>
      </c>
      <c r="AB244" s="56">
        <v>-8.9374026897455199</v>
      </c>
      <c r="AC244" s="56">
        <v>0</v>
      </c>
      <c r="AD244" s="56">
        <v>1123.7766666666666</v>
      </c>
      <c r="AE244" s="56">
        <v>19.021999999999998</v>
      </c>
      <c r="AF244" s="56">
        <v>48.813342299151728</v>
      </c>
    </row>
    <row r="245" spans="1:32" ht="20.5" customHeight="1" x14ac:dyDescent="0.2">
      <c r="A245" s="26" t="s">
        <v>1730</v>
      </c>
      <c r="B245" s="3">
        <v>1281</v>
      </c>
      <c r="C245" s="3" t="s">
        <v>189</v>
      </c>
      <c r="D245" s="14">
        <v>691.53899999999999</v>
      </c>
      <c r="E245" s="13">
        <v>372.15233333333333</v>
      </c>
      <c r="F245" s="11">
        <v>91.555000000000007</v>
      </c>
      <c r="G245" s="16">
        <v>4.5</v>
      </c>
      <c r="H245" s="11">
        <v>0</v>
      </c>
      <c r="I245" s="11">
        <v>276.09733333333332</v>
      </c>
      <c r="J245" s="11"/>
      <c r="K245" s="15">
        <v>53.815089724995026</v>
      </c>
      <c r="L245" s="49">
        <v>0.13239311159601991</v>
      </c>
      <c r="M245" s="52">
        <v>3</v>
      </c>
      <c r="N245" s="49">
        <v>6.5072251890348921E-3</v>
      </c>
      <c r="O245" s="49">
        <v>0</v>
      </c>
      <c r="P245" s="52">
        <v>2</v>
      </c>
      <c r="Q245" s="49">
        <v>0.39925056046489543</v>
      </c>
      <c r="R245" s="52">
        <v>3</v>
      </c>
      <c r="S245" s="49">
        <v>0</v>
      </c>
      <c r="T245" s="49">
        <v>0.53815089724995024</v>
      </c>
      <c r="U245" s="56">
        <v>1</v>
      </c>
      <c r="V245" s="56">
        <v>1</v>
      </c>
      <c r="W245" s="57">
        <v>548.96877777777786</v>
      </c>
      <c r="X245" s="59">
        <v>1240.5077777777778</v>
      </c>
      <c r="Y245" s="56">
        <v>27.742999999999999</v>
      </c>
      <c r="Z245" s="56">
        <v>2492.66121183722</v>
      </c>
      <c r="AA245" s="56">
        <v>21.135979657594632</v>
      </c>
      <c r="AB245" s="56">
        <v>-6.6070203424053666</v>
      </c>
      <c r="AC245" s="56">
        <v>0</v>
      </c>
      <c r="AD245" s="56">
        <v>0</v>
      </c>
      <c r="AE245" s="56">
        <v>27.742999999999999</v>
      </c>
      <c r="AF245" s="56">
        <v>27.742999999999999</v>
      </c>
    </row>
    <row r="246" spans="1:32" ht="20.5" customHeight="1" x14ac:dyDescent="0.2">
      <c r="A246" s="26" t="s">
        <v>1895</v>
      </c>
      <c r="B246" s="3">
        <v>2932</v>
      </c>
      <c r="C246" s="3" t="s">
        <v>991</v>
      </c>
      <c r="D246" s="14">
        <v>686.63599999999997</v>
      </c>
      <c r="E246" s="13">
        <v>91.096000000000004</v>
      </c>
      <c r="F246" s="11">
        <v>7.1769999999999996</v>
      </c>
      <c r="G246" s="16">
        <v>83.918999999999997</v>
      </c>
      <c r="H246" s="11">
        <v>0</v>
      </c>
      <c r="I246" s="11">
        <v>0</v>
      </c>
      <c r="J246" s="11"/>
      <c r="K246" s="15">
        <v>13.267000273798638</v>
      </c>
      <c r="L246" s="49">
        <v>1.0452408554168438E-2</v>
      </c>
      <c r="M246" s="52">
        <v>1</v>
      </c>
      <c r="N246" s="49">
        <v>0.12221759418381792</v>
      </c>
      <c r="O246" s="49">
        <v>0</v>
      </c>
      <c r="P246" s="52">
        <v>2</v>
      </c>
      <c r="Q246" s="49">
        <v>0</v>
      </c>
      <c r="R246" s="52">
        <v>2</v>
      </c>
      <c r="S246" s="49">
        <v>0</v>
      </c>
      <c r="T246" s="49">
        <v>0.13267000273798638</v>
      </c>
      <c r="U246" s="56">
        <v>0</v>
      </c>
      <c r="V246" s="56">
        <v>0</v>
      </c>
      <c r="W246" s="57">
        <v>0</v>
      </c>
      <c r="X246" s="59">
        <v>686.63599999999997</v>
      </c>
      <c r="Y246" s="56">
        <v>28.946999999999999</v>
      </c>
      <c r="Z246" s="56">
        <v>2372.0454623967939</v>
      </c>
      <c r="AA246" s="56">
        <v>28.946999999999999</v>
      </c>
      <c r="AB246" s="56">
        <v>0</v>
      </c>
      <c r="AC246" s="56">
        <v>0</v>
      </c>
      <c r="AD246" s="56">
        <v>0</v>
      </c>
      <c r="AE246" s="56">
        <v>28.946999999999999</v>
      </c>
      <c r="AF246" s="56">
        <v>28.946999999999999</v>
      </c>
    </row>
    <row r="247" spans="1:32" ht="20.5" customHeight="1" x14ac:dyDescent="0.2">
      <c r="A247" s="26" t="s">
        <v>1946</v>
      </c>
      <c r="B247" s="3">
        <v>779</v>
      </c>
      <c r="C247" s="3" t="s">
        <v>1232</v>
      </c>
      <c r="D247" s="14">
        <v>669.34100000000001</v>
      </c>
      <c r="E247" s="13">
        <v>0.60399999999999998</v>
      </c>
      <c r="F247" s="11">
        <v>0.60399999999999998</v>
      </c>
      <c r="G247" s="16">
        <v>0</v>
      </c>
      <c r="H247" s="11">
        <v>0</v>
      </c>
      <c r="I247" s="11">
        <v>0</v>
      </c>
      <c r="J247" s="11"/>
      <c r="K247" s="15">
        <v>9.0238010221994472E-2</v>
      </c>
      <c r="L247" s="49">
        <v>9.0238010221994468E-4</v>
      </c>
      <c r="M247" s="52">
        <v>1</v>
      </c>
      <c r="N247" s="49">
        <v>0</v>
      </c>
      <c r="O247" s="49">
        <v>0</v>
      </c>
      <c r="P247" s="52">
        <v>2</v>
      </c>
      <c r="Q247" s="49">
        <v>0</v>
      </c>
      <c r="R247" s="52">
        <v>2</v>
      </c>
      <c r="S247" s="49">
        <v>0</v>
      </c>
      <c r="T247" s="49">
        <v>9.0238010221994468E-4</v>
      </c>
      <c r="U247" s="56">
        <v>0</v>
      </c>
      <c r="V247" s="56">
        <v>0</v>
      </c>
      <c r="W247" s="57">
        <v>0</v>
      </c>
      <c r="X247" s="59">
        <v>669.34100000000001</v>
      </c>
      <c r="Y247" s="56">
        <v>106.176</v>
      </c>
      <c r="Z247" s="56">
        <v>630.40705997588907</v>
      </c>
      <c r="AA247" s="56">
        <v>106.17600000000002</v>
      </c>
      <c r="AB247" s="56">
        <v>0</v>
      </c>
      <c r="AC247" s="56">
        <v>0</v>
      </c>
      <c r="AD247" s="56">
        <v>0</v>
      </c>
      <c r="AE247" s="56">
        <v>106.17600000000002</v>
      </c>
      <c r="AF247" s="56">
        <v>106.17600000000002</v>
      </c>
    </row>
    <row r="248" spans="1:32" ht="20.5" customHeight="1" x14ac:dyDescent="0.2">
      <c r="A248" s="26" t="s">
        <v>1815</v>
      </c>
      <c r="B248" s="3">
        <v>3519</v>
      </c>
      <c r="C248" s="3" t="s">
        <v>604</v>
      </c>
      <c r="D248" s="14">
        <v>655.74599999999998</v>
      </c>
      <c r="E248" s="13">
        <v>17.212</v>
      </c>
      <c r="F248" s="11">
        <v>17.212</v>
      </c>
      <c r="G248" s="16">
        <v>0</v>
      </c>
      <c r="H248" s="11">
        <v>0</v>
      </c>
      <c r="I248" s="11">
        <v>0</v>
      </c>
      <c r="J248" s="11"/>
      <c r="K248" s="15">
        <v>2.6247967963205268</v>
      </c>
      <c r="L248" s="49">
        <v>2.6247967963205266E-2</v>
      </c>
      <c r="M248" s="52">
        <v>1</v>
      </c>
      <c r="N248" s="49">
        <v>0</v>
      </c>
      <c r="O248" s="49">
        <v>0</v>
      </c>
      <c r="P248" s="52">
        <v>2</v>
      </c>
      <c r="Q248" s="49">
        <v>0</v>
      </c>
      <c r="R248" s="52">
        <v>2</v>
      </c>
      <c r="S248" s="49">
        <v>0</v>
      </c>
      <c r="T248" s="49">
        <v>2.6247967963205266E-2</v>
      </c>
      <c r="U248" s="56">
        <v>0</v>
      </c>
      <c r="V248" s="56">
        <v>0</v>
      </c>
      <c r="W248" s="57">
        <v>0</v>
      </c>
      <c r="X248" s="59">
        <v>655.74599999999998</v>
      </c>
      <c r="Y248" s="56">
        <v>11.143000000000001</v>
      </c>
      <c r="Z248" s="56">
        <v>5884.8245535313645</v>
      </c>
      <c r="AA248" s="56">
        <v>11.142999999999999</v>
      </c>
      <c r="AB248" s="56">
        <v>0</v>
      </c>
      <c r="AC248" s="56">
        <v>0</v>
      </c>
      <c r="AD248" s="56">
        <v>0</v>
      </c>
      <c r="AE248" s="56">
        <v>11.142999999999999</v>
      </c>
      <c r="AF248" s="56">
        <v>11.142999999999999</v>
      </c>
    </row>
    <row r="249" spans="1:32" ht="20.5" customHeight="1" x14ac:dyDescent="0.2">
      <c r="A249" s="26" t="s">
        <v>1769</v>
      </c>
      <c r="B249" s="3">
        <v>2</v>
      </c>
      <c r="C249" s="3" t="s">
        <v>381</v>
      </c>
      <c r="D249" s="14">
        <v>651.36599999999999</v>
      </c>
      <c r="E249" s="13">
        <v>468.65600000000001</v>
      </c>
      <c r="F249" s="11">
        <v>0.94599999999999995</v>
      </c>
      <c r="G249" s="16">
        <v>467.71</v>
      </c>
      <c r="H249" s="11">
        <v>0</v>
      </c>
      <c r="I249" s="11">
        <v>0</v>
      </c>
      <c r="J249" s="11"/>
      <c r="K249" s="15">
        <v>71.949717977296942</v>
      </c>
      <c r="L249" s="49">
        <v>1.4523324828130421E-3</v>
      </c>
      <c r="M249" s="52">
        <v>1</v>
      </c>
      <c r="N249" s="49">
        <v>0.71804484729015639</v>
      </c>
      <c r="O249" s="49">
        <v>0</v>
      </c>
      <c r="P249" s="52">
        <v>2</v>
      </c>
      <c r="Q249" s="49">
        <v>0</v>
      </c>
      <c r="R249" s="52">
        <v>2</v>
      </c>
      <c r="S249" s="49">
        <v>0</v>
      </c>
      <c r="T249" s="49">
        <v>0.71949717977296945</v>
      </c>
      <c r="U249" s="56">
        <v>1</v>
      </c>
      <c r="V249" s="56">
        <v>1</v>
      </c>
      <c r="W249" s="57">
        <v>910.82066666666674</v>
      </c>
      <c r="X249" s="59">
        <v>1562.1866666666667</v>
      </c>
      <c r="Y249" s="56">
        <v>29.722000000000001</v>
      </c>
      <c r="Z249" s="56">
        <v>2191.5281609582125</v>
      </c>
      <c r="AA249" s="56">
        <v>17.253704822787807</v>
      </c>
      <c r="AB249" s="56">
        <v>-12.468295177212195</v>
      </c>
      <c r="AC249" s="56">
        <v>0</v>
      </c>
      <c r="AD249" s="56">
        <v>0</v>
      </c>
      <c r="AE249" s="56">
        <v>29.722000000000001</v>
      </c>
      <c r="AF249" s="56">
        <v>29.722000000000001</v>
      </c>
    </row>
    <row r="250" spans="1:32" ht="20.5" customHeight="1" x14ac:dyDescent="0.2">
      <c r="A250" s="26" t="s">
        <v>1725</v>
      </c>
      <c r="B250" s="3">
        <v>2659</v>
      </c>
      <c r="C250" s="3" t="s">
        <v>164</v>
      </c>
      <c r="D250" s="14">
        <v>650.57000000000005</v>
      </c>
      <c r="E250" s="13">
        <v>88.361999999999995</v>
      </c>
      <c r="F250" s="11">
        <v>16.565333333333328</v>
      </c>
      <c r="G250" s="16">
        <v>71.796666666666667</v>
      </c>
      <c r="H250" s="11">
        <v>0</v>
      </c>
      <c r="I250" s="11">
        <v>0</v>
      </c>
      <c r="J250" s="11"/>
      <c r="K250" s="15">
        <v>13.582243263599612</v>
      </c>
      <c r="L250" s="49">
        <v>2.5462799288828761E-2</v>
      </c>
      <c r="M250" s="52">
        <v>1</v>
      </c>
      <c r="N250" s="49">
        <v>0.11035963334716735</v>
      </c>
      <c r="O250" s="49">
        <v>0</v>
      </c>
      <c r="P250" s="52">
        <v>2</v>
      </c>
      <c r="Q250" s="49">
        <v>0</v>
      </c>
      <c r="R250" s="52">
        <v>2</v>
      </c>
      <c r="S250" s="49">
        <v>0</v>
      </c>
      <c r="T250" s="49">
        <v>0.13582243263599611</v>
      </c>
      <c r="U250" s="56">
        <v>0</v>
      </c>
      <c r="V250" s="56">
        <v>0</v>
      </c>
      <c r="W250" s="57">
        <v>0</v>
      </c>
      <c r="X250" s="59">
        <v>650.57000000000005</v>
      </c>
      <c r="Y250" s="56">
        <v>16.181000000000001</v>
      </c>
      <c r="Z250" s="56">
        <v>4020.5796922316299</v>
      </c>
      <c r="AA250" s="56">
        <v>16.181000000000001</v>
      </c>
      <c r="AB250" s="56">
        <v>0</v>
      </c>
      <c r="AC250" s="56">
        <v>0</v>
      </c>
      <c r="AD250" s="56">
        <v>0</v>
      </c>
      <c r="AE250" s="56">
        <v>16.181000000000001</v>
      </c>
      <c r="AF250" s="56">
        <v>16.181000000000001</v>
      </c>
    </row>
    <row r="251" spans="1:32" ht="20.5" customHeight="1" x14ac:dyDescent="0.2">
      <c r="A251" s="26" t="s">
        <v>1851</v>
      </c>
      <c r="B251" s="3">
        <v>609</v>
      </c>
      <c r="C251" s="3" t="s">
        <v>777</v>
      </c>
      <c r="D251" s="14">
        <v>645.38099999999997</v>
      </c>
      <c r="E251" s="13">
        <v>225.10499999999999</v>
      </c>
      <c r="F251" s="11">
        <v>121.29633333333332</v>
      </c>
      <c r="G251" s="16">
        <v>103.80866666666667</v>
      </c>
      <c r="H251" s="11">
        <v>0</v>
      </c>
      <c r="I251" s="11">
        <v>0</v>
      </c>
      <c r="J251" s="11"/>
      <c r="K251" s="15">
        <v>34.87939682141247</v>
      </c>
      <c r="L251" s="49">
        <v>0.18794531189070227</v>
      </c>
      <c r="M251" s="52">
        <v>3</v>
      </c>
      <c r="N251" s="49">
        <v>0.16084865632342241</v>
      </c>
      <c r="O251" s="49">
        <v>0</v>
      </c>
      <c r="P251" s="52">
        <v>2</v>
      </c>
      <c r="Q251" s="49">
        <v>0</v>
      </c>
      <c r="R251" s="52">
        <v>2</v>
      </c>
      <c r="S251" s="49">
        <v>0</v>
      </c>
      <c r="T251" s="49">
        <v>0.34879396821412467</v>
      </c>
      <c r="U251" s="56">
        <v>1</v>
      </c>
      <c r="V251" s="56">
        <v>1</v>
      </c>
      <c r="W251" s="57">
        <v>104.96899999999994</v>
      </c>
      <c r="X251" s="59">
        <v>750.34999999999991</v>
      </c>
      <c r="Y251" s="56">
        <v>10.801</v>
      </c>
      <c r="Z251" s="56">
        <v>5975.1967410424959</v>
      </c>
      <c r="AA251" s="56">
        <v>10.273976349319238</v>
      </c>
      <c r="AB251" s="56">
        <v>-0.5270236506807624</v>
      </c>
      <c r="AC251" s="56">
        <v>0</v>
      </c>
      <c r="AD251" s="56">
        <v>104.96900000000005</v>
      </c>
      <c r="AE251" s="56">
        <v>10.801</v>
      </c>
      <c r="AF251" s="56">
        <v>12.557745502269203</v>
      </c>
    </row>
    <row r="252" spans="1:32" ht="20.5" customHeight="1" x14ac:dyDescent="0.2">
      <c r="A252" s="26" t="s">
        <v>1745</v>
      </c>
      <c r="B252" s="3">
        <v>1659</v>
      </c>
      <c r="C252" s="3" t="s">
        <v>264</v>
      </c>
      <c r="D252" s="14">
        <v>640.33000000000004</v>
      </c>
      <c r="E252" s="13">
        <v>268.91800000000001</v>
      </c>
      <c r="F252" s="11">
        <v>106.861</v>
      </c>
      <c r="G252" s="16">
        <v>162.05699999999999</v>
      </c>
      <c r="H252" s="11">
        <v>0</v>
      </c>
      <c r="I252" s="11">
        <v>0</v>
      </c>
      <c r="J252" s="11"/>
      <c r="K252" s="15">
        <v>41.996782908812641</v>
      </c>
      <c r="L252" s="49">
        <v>0.16688426280199273</v>
      </c>
      <c r="M252" s="52">
        <v>3</v>
      </c>
      <c r="N252" s="49">
        <v>0.25308356628613365</v>
      </c>
      <c r="O252" s="49">
        <v>0</v>
      </c>
      <c r="P252" s="52">
        <v>2</v>
      </c>
      <c r="Q252" s="49">
        <v>0</v>
      </c>
      <c r="R252" s="52">
        <v>2</v>
      </c>
      <c r="S252" s="49">
        <v>0</v>
      </c>
      <c r="T252" s="49">
        <v>0.41996782908812641</v>
      </c>
      <c r="U252" s="56">
        <v>1</v>
      </c>
      <c r="V252" s="56">
        <v>1</v>
      </c>
      <c r="W252" s="57">
        <v>256.06333333333339</v>
      </c>
      <c r="X252" s="59">
        <v>896.39333333333343</v>
      </c>
      <c r="Y252" s="56">
        <v>10.897</v>
      </c>
      <c r="Z252" s="56">
        <v>5876.2044599431038</v>
      </c>
      <c r="AA252" s="56">
        <v>9.5897105664266871</v>
      </c>
      <c r="AB252" s="56">
        <v>-1.3072894335733132</v>
      </c>
      <c r="AC252" s="56">
        <v>0</v>
      </c>
      <c r="AD252" s="56">
        <v>256.06333333333339</v>
      </c>
      <c r="AE252" s="56">
        <v>10.897</v>
      </c>
      <c r="AF252" s="56">
        <v>15.25463144524438</v>
      </c>
    </row>
    <row r="253" spans="1:32" ht="20.5" customHeight="1" x14ac:dyDescent="0.2">
      <c r="A253" s="26" t="s">
        <v>1960</v>
      </c>
      <c r="B253" s="3">
        <v>106</v>
      </c>
      <c r="C253" s="3" t="s">
        <v>1299</v>
      </c>
      <c r="D253" s="14">
        <v>613.52099999999996</v>
      </c>
      <c r="E253" s="13">
        <v>42.355999999999995</v>
      </c>
      <c r="F253" s="11">
        <v>33.305999999999997</v>
      </c>
      <c r="G253" s="16">
        <v>9.0500000000000007</v>
      </c>
      <c r="H253" s="11">
        <v>0</v>
      </c>
      <c r="I253" s="11">
        <v>0</v>
      </c>
      <c r="J253" s="11"/>
      <c r="K253" s="15">
        <v>6.9037571656063932</v>
      </c>
      <c r="L253" s="49">
        <v>5.4286650334707372E-2</v>
      </c>
      <c r="M253" s="52">
        <v>1</v>
      </c>
      <c r="N253" s="49">
        <v>1.4750921321356565E-2</v>
      </c>
      <c r="O253" s="49">
        <v>0</v>
      </c>
      <c r="P253" s="52">
        <v>2</v>
      </c>
      <c r="Q253" s="49">
        <v>0</v>
      </c>
      <c r="R253" s="52">
        <v>2</v>
      </c>
      <c r="S253" s="49">
        <v>0</v>
      </c>
      <c r="T253" s="49">
        <v>6.9037571656063931E-2</v>
      </c>
      <c r="U253" s="56">
        <v>0</v>
      </c>
      <c r="V253" s="56">
        <v>0</v>
      </c>
      <c r="W253" s="57">
        <v>0</v>
      </c>
      <c r="X253" s="59">
        <v>613.52099999999996</v>
      </c>
      <c r="Y253" s="56">
        <v>40.6</v>
      </c>
      <c r="Z253" s="56">
        <v>1511.1354679802953</v>
      </c>
      <c r="AA253" s="56">
        <v>40.600000000000009</v>
      </c>
      <c r="AB253" s="56">
        <v>0</v>
      </c>
      <c r="AC253" s="56">
        <v>0</v>
      </c>
      <c r="AD253" s="56">
        <v>0</v>
      </c>
      <c r="AE253" s="56">
        <v>40.600000000000009</v>
      </c>
      <c r="AF253" s="56">
        <v>40.600000000000009</v>
      </c>
    </row>
    <row r="254" spans="1:32" ht="20.5" customHeight="1" x14ac:dyDescent="0.2">
      <c r="A254" s="26" t="s">
        <v>1748</v>
      </c>
      <c r="B254" s="3">
        <v>2574</v>
      </c>
      <c r="C254" s="3" t="s">
        <v>279</v>
      </c>
      <c r="D254" s="14">
        <v>604.11099999999999</v>
      </c>
      <c r="E254" s="13">
        <v>4.7779999999999996</v>
      </c>
      <c r="F254" s="11">
        <v>4.7779999999999996</v>
      </c>
      <c r="G254" s="16">
        <v>0</v>
      </c>
      <c r="H254" s="11">
        <v>0</v>
      </c>
      <c r="I254" s="11">
        <v>0</v>
      </c>
      <c r="J254" s="11"/>
      <c r="K254" s="15">
        <v>0.79091425251319702</v>
      </c>
      <c r="L254" s="49">
        <v>7.9091425251319701E-3</v>
      </c>
      <c r="M254" s="52">
        <v>1</v>
      </c>
      <c r="N254" s="49">
        <v>0</v>
      </c>
      <c r="O254" s="49">
        <v>0</v>
      </c>
      <c r="P254" s="52">
        <v>2</v>
      </c>
      <c r="Q254" s="49">
        <v>0</v>
      </c>
      <c r="R254" s="52">
        <v>2</v>
      </c>
      <c r="S254" s="49">
        <v>0</v>
      </c>
      <c r="T254" s="49">
        <v>7.9091425251319701E-3</v>
      </c>
      <c r="U254" s="56">
        <v>0</v>
      </c>
      <c r="V254" s="56">
        <v>0</v>
      </c>
      <c r="W254" s="57">
        <v>0</v>
      </c>
      <c r="X254" s="59">
        <v>604.11099999999999</v>
      </c>
      <c r="Y254" s="56">
        <v>53.808</v>
      </c>
      <c r="Z254" s="56">
        <v>1122.7159530181386</v>
      </c>
      <c r="AA254" s="56">
        <v>53.807999999999993</v>
      </c>
      <c r="AB254" s="56">
        <v>0</v>
      </c>
      <c r="AC254" s="56">
        <v>0</v>
      </c>
      <c r="AD254" s="56">
        <v>0</v>
      </c>
      <c r="AE254" s="56">
        <v>53.807999999999993</v>
      </c>
      <c r="AF254" s="56">
        <v>53.807999999999993</v>
      </c>
    </row>
    <row r="255" spans="1:32" ht="20.5" customHeight="1" x14ac:dyDescent="0.2">
      <c r="A255" s="26" t="s">
        <v>1932</v>
      </c>
      <c r="B255" s="3">
        <v>3017</v>
      </c>
      <c r="C255" s="3" t="s">
        <v>1164</v>
      </c>
      <c r="D255" s="14">
        <v>597.29300000000001</v>
      </c>
      <c r="E255" s="13">
        <v>0.59899999999999998</v>
      </c>
      <c r="F255" s="11">
        <v>0.59899999999999998</v>
      </c>
      <c r="G255" s="16">
        <v>0</v>
      </c>
      <c r="H255" s="11">
        <v>0</v>
      </c>
      <c r="I255" s="11">
        <v>0</v>
      </c>
      <c r="J255" s="11"/>
      <c r="K255" s="15">
        <v>0.10028578938644853</v>
      </c>
      <c r="L255" s="49">
        <v>1.0028578938644853E-3</v>
      </c>
      <c r="M255" s="52">
        <v>1</v>
      </c>
      <c r="N255" s="49">
        <v>0</v>
      </c>
      <c r="O255" s="49">
        <v>0</v>
      </c>
      <c r="P255" s="52">
        <v>2</v>
      </c>
      <c r="Q255" s="49">
        <v>0</v>
      </c>
      <c r="R255" s="52">
        <v>2</v>
      </c>
      <c r="S255" s="49">
        <v>0</v>
      </c>
      <c r="T255" s="49">
        <v>1.0028578938644853E-3</v>
      </c>
      <c r="U255" s="56">
        <v>0</v>
      </c>
      <c r="V255" s="56">
        <v>0</v>
      </c>
      <c r="W255" s="57">
        <v>0</v>
      </c>
      <c r="X255" s="59">
        <v>597.29300000000001</v>
      </c>
      <c r="Y255" s="56">
        <v>38.954000000000001</v>
      </c>
      <c r="Z255" s="56">
        <v>1533.3290547825641</v>
      </c>
      <c r="AA255" s="56">
        <v>38.954000000000001</v>
      </c>
      <c r="AB255" s="56">
        <v>0</v>
      </c>
      <c r="AC255" s="56">
        <v>0</v>
      </c>
      <c r="AD255" s="56">
        <v>0</v>
      </c>
      <c r="AE255" s="56">
        <v>38.954000000000001</v>
      </c>
      <c r="AF255" s="56">
        <v>38.954000000000001</v>
      </c>
    </row>
    <row r="256" spans="1:32" ht="20.5" customHeight="1" x14ac:dyDescent="0.2">
      <c r="A256" s="26" t="s">
        <v>1786</v>
      </c>
      <c r="B256" s="3">
        <v>2438</v>
      </c>
      <c r="C256" s="3" t="s">
        <v>462</v>
      </c>
      <c r="D256" s="14">
        <v>583.01</v>
      </c>
      <c r="E256" s="13">
        <v>10.727</v>
      </c>
      <c r="F256" s="11">
        <v>10.727</v>
      </c>
      <c r="G256" s="16">
        <v>0</v>
      </c>
      <c r="H256" s="11">
        <v>0</v>
      </c>
      <c r="I256" s="11">
        <v>0</v>
      </c>
      <c r="J256" s="11"/>
      <c r="K256" s="15">
        <v>1.8399341349204987</v>
      </c>
      <c r="L256" s="49">
        <v>1.8399341349204987E-2</v>
      </c>
      <c r="M256" s="52">
        <v>1</v>
      </c>
      <c r="N256" s="49">
        <v>0</v>
      </c>
      <c r="O256" s="49">
        <v>0</v>
      </c>
      <c r="P256" s="52">
        <v>2</v>
      </c>
      <c r="Q256" s="49">
        <v>0</v>
      </c>
      <c r="R256" s="52">
        <v>2</v>
      </c>
      <c r="S256" s="49">
        <v>0</v>
      </c>
      <c r="T256" s="49">
        <v>1.8399341349204987E-2</v>
      </c>
      <c r="U256" s="56">
        <v>0</v>
      </c>
      <c r="V256" s="56">
        <v>0</v>
      </c>
      <c r="W256" s="57">
        <v>0</v>
      </c>
      <c r="X256" s="59">
        <v>583.01</v>
      </c>
      <c r="Y256" s="56">
        <v>21.103000000000002</v>
      </c>
      <c r="Z256" s="56">
        <v>2762.6877695114435</v>
      </c>
      <c r="AA256" s="56">
        <v>21.103000000000002</v>
      </c>
      <c r="AB256" s="56">
        <v>0</v>
      </c>
      <c r="AC256" s="56">
        <v>0</v>
      </c>
      <c r="AD256" s="56">
        <v>0</v>
      </c>
      <c r="AE256" s="56">
        <v>21.103000000000002</v>
      </c>
      <c r="AF256" s="56">
        <v>21.103000000000002</v>
      </c>
    </row>
    <row r="257" spans="1:32" ht="20.5" customHeight="1" x14ac:dyDescent="0.2">
      <c r="A257" s="26" t="s">
        <v>1711</v>
      </c>
      <c r="B257" s="3">
        <v>1973</v>
      </c>
      <c r="C257" s="3" t="s">
        <v>95</v>
      </c>
      <c r="D257" s="14">
        <v>580.57299999999998</v>
      </c>
      <c r="E257" s="13">
        <v>0.216</v>
      </c>
      <c r="F257" s="11">
        <v>0.216</v>
      </c>
      <c r="G257" s="16">
        <v>0</v>
      </c>
      <c r="H257" s="11">
        <v>0</v>
      </c>
      <c r="I257" s="11">
        <v>0</v>
      </c>
      <c r="J257" s="11"/>
      <c r="K257" s="15">
        <v>3.7204623707957483E-2</v>
      </c>
      <c r="L257" s="49">
        <v>3.7204623707957484E-4</v>
      </c>
      <c r="M257" s="52">
        <v>1</v>
      </c>
      <c r="N257" s="49">
        <v>0</v>
      </c>
      <c r="O257" s="49">
        <v>0</v>
      </c>
      <c r="P257" s="52">
        <v>2</v>
      </c>
      <c r="Q257" s="49">
        <v>0</v>
      </c>
      <c r="R257" s="52">
        <v>2</v>
      </c>
      <c r="S257" s="49">
        <v>0</v>
      </c>
      <c r="T257" s="49">
        <v>3.7204623707957484E-4</v>
      </c>
      <c r="U257" s="56">
        <v>0</v>
      </c>
      <c r="V257" s="56">
        <v>0</v>
      </c>
      <c r="W257" s="57">
        <v>0</v>
      </c>
      <c r="X257" s="59">
        <v>580.57299999999998</v>
      </c>
      <c r="Y257" s="56">
        <v>41.033000000000001</v>
      </c>
      <c r="Z257" s="56">
        <v>1414.8928910876609</v>
      </c>
      <c r="AA257" s="56">
        <v>41.033000000000001</v>
      </c>
      <c r="AB257" s="56">
        <v>0</v>
      </c>
      <c r="AC257" s="56">
        <v>0</v>
      </c>
      <c r="AD257" s="56">
        <v>0</v>
      </c>
      <c r="AE257" s="56">
        <v>41.033000000000001</v>
      </c>
      <c r="AF257" s="56">
        <v>41.033000000000001</v>
      </c>
    </row>
    <row r="258" spans="1:32" ht="20.5" customHeight="1" x14ac:dyDescent="0.2">
      <c r="A258" s="26" t="s">
        <v>1940</v>
      </c>
      <c r="B258" s="3">
        <v>3257</v>
      </c>
      <c r="C258" s="3" t="s">
        <v>1202</v>
      </c>
      <c r="D258" s="14">
        <v>570.94399999999996</v>
      </c>
      <c r="E258" s="13">
        <v>77.781000000000006</v>
      </c>
      <c r="F258" s="11">
        <v>5.7809999999999997</v>
      </c>
      <c r="G258" s="16">
        <v>72</v>
      </c>
      <c r="H258" s="11">
        <v>0</v>
      </c>
      <c r="I258" s="11">
        <v>0</v>
      </c>
      <c r="J258" s="11"/>
      <c r="K258" s="15">
        <v>13.623227496917387</v>
      </c>
      <c r="L258" s="49">
        <v>1.0125336285169824E-2</v>
      </c>
      <c r="M258" s="52">
        <v>1</v>
      </c>
      <c r="N258" s="49">
        <v>0.12610693868400405</v>
      </c>
      <c r="O258" s="49">
        <v>0</v>
      </c>
      <c r="P258" s="52">
        <v>2</v>
      </c>
      <c r="Q258" s="49">
        <v>0</v>
      </c>
      <c r="R258" s="52">
        <v>2</v>
      </c>
      <c r="S258" s="49">
        <v>0</v>
      </c>
      <c r="T258" s="49">
        <v>0.13623227496917387</v>
      </c>
      <c r="U258" s="56">
        <v>0</v>
      </c>
      <c r="V258" s="56">
        <v>0</v>
      </c>
      <c r="W258" s="57">
        <v>0</v>
      </c>
      <c r="X258" s="59">
        <v>570.94399999999996</v>
      </c>
      <c r="Y258" s="56">
        <v>16.324999999999999</v>
      </c>
      <c r="Z258" s="56">
        <v>3497.359877488514</v>
      </c>
      <c r="AA258" s="56">
        <v>16.324999999999999</v>
      </c>
      <c r="AB258" s="56">
        <v>0</v>
      </c>
      <c r="AC258" s="56">
        <v>0</v>
      </c>
      <c r="AD258" s="56">
        <v>0</v>
      </c>
      <c r="AE258" s="56">
        <v>16.324999999999999</v>
      </c>
      <c r="AF258" s="56">
        <v>16.324999999999999</v>
      </c>
    </row>
    <row r="259" spans="1:32" ht="20.5" customHeight="1" x14ac:dyDescent="0.2">
      <c r="A259" s="26" t="s">
        <v>1910</v>
      </c>
      <c r="B259" s="3">
        <v>875</v>
      </c>
      <c r="C259" s="3" t="s">
        <v>1060</v>
      </c>
      <c r="D259" s="14">
        <v>568.65099999999995</v>
      </c>
      <c r="E259" s="13">
        <v>87.671999999999997</v>
      </c>
      <c r="F259" s="11">
        <v>87.671999999999997</v>
      </c>
      <c r="G259" s="16">
        <v>0</v>
      </c>
      <c r="H259" s="11">
        <v>0</v>
      </c>
      <c r="I259" s="11">
        <v>0</v>
      </c>
      <c r="J259" s="11"/>
      <c r="K259" s="15">
        <v>15.417540811499498</v>
      </c>
      <c r="L259" s="49">
        <v>0.15417540811499497</v>
      </c>
      <c r="M259" s="52">
        <v>3</v>
      </c>
      <c r="N259" s="49">
        <v>0</v>
      </c>
      <c r="O259" s="49">
        <v>0</v>
      </c>
      <c r="P259" s="52">
        <v>2</v>
      </c>
      <c r="Q259" s="49">
        <v>0</v>
      </c>
      <c r="R259" s="52">
        <v>2</v>
      </c>
      <c r="S259" s="49">
        <v>0</v>
      </c>
      <c r="T259" s="49">
        <v>0.15417540811499497</v>
      </c>
      <c r="U259" s="56">
        <v>0</v>
      </c>
      <c r="V259" s="56">
        <v>0</v>
      </c>
      <c r="W259" s="57">
        <v>0</v>
      </c>
      <c r="X259" s="59">
        <v>568.65099999999995</v>
      </c>
      <c r="Y259" s="56">
        <v>32.459000000000003</v>
      </c>
      <c r="Z259" s="56">
        <v>1751.9054807603434</v>
      </c>
      <c r="AA259" s="56">
        <v>32.45900000000001</v>
      </c>
      <c r="AB259" s="56">
        <v>0</v>
      </c>
      <c r="AC259" s="56">
        <v>0</v>
      </c>
      <c r="AD259" s="56">
        <v>0</v>
      </c>
      <c r="AE259" s="56">
        <v>32.45900000000001</v>
      </c>
      <c r="AF259" s="56">
        <v>32.45900000000001</v>
      </c>
    </row>
    <row r="260" spans="1:32" ht="20.5" customHeight="1" x14ac:dyDescent="0.2">
      <c r="A260" s="26" t="s">
        <v>1888</v>
      </c>
      <c r="B260" s="3">
        <v>2876</v>
      </c>
      <c r="C260" s="3" t="s">
        <v>958</v>
      </c>
      <c r="D260" s="14">
        <v>563.27599999999995</v>
      </c>
      <c r="E260" s="13">
        <v>12.656000000000001</v>
      </c>
      <c r="F260" s="11">
        <v>3.2589999999999999</v>
      </c>
      <c r="G260" s="16">
        <v>9.3970000000000002</v>
      </c>
      <c r="H260" s="11">
        <v>0</v>
      </c>
      <c r="I260" s="11">
        <v>0</v>
      </c>
      <c r="J260" s="11"/>
      <c r="K260" s="15">
        <v>2.2468558930257996</v>
      </c>
      <c r="L260" s="49">
        <v>5.7857959508304992E-3</v>
      </c>
      <c r="M260" s="52">
        <v>1</v>
      </c>
      <c r="N260" s="49">
        <v>1.6682762979427494E-2</v>
      </c>
      <c r="O260" s="49">
        <v>0</v>
      </c>
      <c r="P260" s="52">
        <v>2</v>
      </c>
      <c r="Q260" s="49">
        <v>0</v>
      </c>
      <c r="R260" s="52">
        <v>2</v>
      </c>
      <c r="S260" s="49">
        <v>0</v>
      </c>
      <c r="T260" s="49">
        <v>2.2468558930257995E-2</v>
      </c>
      <c r="U260" s="56">
        <v>0</v>
      </c>
      <c r="V260" s="56">
        <v>0</v>
      </c>
      <c r="W260" s="57">
        <v>0</v>
      </c>
      <c r="X260" s="59">
        <v>563.27599999999995</v>
      </c>
      <c r="Y260" s="56">
        <v>135.256</v>
      </c>
      <c r="Z260" s="56">
        <v>416.45176554090017</v>
      </c>
      <c r="AA260" s="56">
        <v>135.256</v>
      </c>
      <c r="AB260" s="56">
        <v>0</v>
      </c>
      <c r="AC260" s="56">
        <v>0</v>
      </c>
      <c r="AD260" s="56">
        <v>0</v>
      </c>
      <c r="AE260" s="56">
        <v>135.256</v>
      </c>
      <c r="AF260" s="56">
        <v>135.256</v>
      </c>
    </row>
    <row r="261" spans="1:32" ht="20.5" customHeight="1" x14ac:dyDescent="0.2">
      <c r="A261" s="26" t="s">
        <v>1806</v>
      </c>
      <c r="B261" s="3">
        <v>2645</v>
      </c>
      <c r="C261" s="3" t="s">
        <v>560</v>
      </c>
      <c r="D261" s="14">
        <v>556.74</v>
      </c>
      <c r="E261" s="13">
        <v>380.536</v>
      </c>
      <c r="F261" s="11">
        <v>317.17933333333332</v>
      </c>
      <c r="G261" s="16">
        <v>63.356666666666662</v>
      </c>
      <c r="H261" s="11">
        <v>0</v>
      </c>
      <c r="I261" s="11">
        <v>0</v>
      </c>
      <c r="J261" s="11"/>
      <c r="K261" s="15">
        <v>68.35075618780759</v>
      </c>
      <c r="L261" s="49">
        <v>0.56970818215564412</v>
      </c>
      <c r="M261" s="52">
        <v>3</v>
      </c>
      <c r="N261" s="49">
        <v>0.11379937972243176</v>
      </c>
      <c r="O261" s="49">
        <v>0</v>
      </c>
      <c r="P261" s="52">
        <v>2</v>
      </c>
      <c r="Q261" s="49">
        <v>0</v>
      </c>
      <c r="R261" s="52">
        <v>2</v>
      </c>
      <c r="S261" s="49">
        <v>0</v>
      </c>
      <c r="T261" s="49">
        <v>0.68350756187807593</v>
      </c>
      <c r="U261" s="56">
        <v>1</v>
      </c>
      <c r="V261" s="56">
        <v>1</v>
      </c>
      <c r="W261" s="57">
        <v>711.71333333333337</v>
      </c>
      <c r="X261" s="59">
        <v>1268.4533333333334</v>
      </c>
      <c r="Y261" s="56">
        <v>10.56</v>
      </c>
      <c r="Z261" s="56">
        <v>5272.159090909091</v>
      </c>
      <c r="AA261" s="56">
        <v>6.5101601465675181</v>
      </c>
      <c r="AB261" s="56">
        <v>-4.0498398534324824</v>
      </c>
      <c r="AC261" s="56">
        <v>711.71333333333337</v>
      </c>
      <c r="AD261" s="56">
        <v>711.71333333333337</v>
      </c>
      <c r="AE261" s="56">
        <v>24.059466178108273</v>
      </c>
      <c r="AF261" s="56">
        <v>24.059466178108273</v>
      </c>
    </row>
    <row r="262" spans="1:32" ht="20.5" customHeight="1" x14ac:dyDescent="0.2">
      <c r="A262" s="26" t="s">
        <v>1915</v>
      </c>
      <c r="B262" s="3">
        <v>21</v>
      </c>
      <c r="C262" s="3" t="s">
        <v>1083</v>
      </c>
      <c r="D262" s="14">
        <v>555.18200000000002</v>
      </c>
      <c r="E262" s="13">
        <v>100.822</v>
      </c>
      <c r="F262" s="11">
        <v>74.286666666666676</v>
      </c>
      <c r="G262" s="16">
        <v>26.535333333333334</v>
      </c>
      <c r="H262" s="11">
        <v>0</v>
      </c>
      <c r="I262" s="11">
        <v>0</v>
      </c>
      <c r="J262" s="11"/>
      <c r="K262" s="15">
        <v>18.16017089891243</v>
      </c>
      <c r="L262" s="49">
        <v>0.13380597113499118</v>
      </c>
      <c r="M262" s="52">
        <v>3</v>
      </c>
      <c r="N262" s="49">
        <v>4.7795737854133116E-2</v>
      </c>
      <c r="O262" s="49">
        <v>0</v>
      </c>
      <c r="P262" s="52">
        <v>2</v>
      </c>
      <c r="Q262" s="49">
        <v>0</v>
      </c>
      <c r="R262" s="52">
        <v>2</v>
      </c>
      <c r="S262" s="49">
        <v>0</v>
      </c>
      <c r="T262" s="49">
        <v>0.18160170898912428</v>
      </c>
      <c r="U262" s="56">
        <v>0</v>
      </c>
      <c r="V262" s="56">
        <v>0</v>
      </c>
      <c r="W262" s="57">
        <v>0</v>
      </c>
      <c r="X262" s="59">
        <v>555.18200000000002</v>
      </c>
      <c r="Y262" s="56">
        <v>35.610999999999997</v>
      </c>
      <c r="Z262" s="56">
        <v>1559.0182808682712</v>
      </c>
      <c r="AA262" s="56">
        <v>35.610999999999997</v>
      </c>
      <c r="AB262" s="56">
        <v>0</v>
      </c>
      <c r="AC262" s="56">
        <v>0</v>
      </c>
      <c r="AD262" s="56">
        <v>0</v>
      </c>
      <c r="AE262" s="56">
        <v>35.610999999999997</v>
      </c>
      <c r="AF262" s="56">
        <v>35.610999999999997</v>
      </c>
    </row>
    <row r="263" spans="1:32" ht="20.5" customHeight="1" x14ac:dyDescent="0.2">
      <c r="A263" s="26" t="s">
        <v>1773</v>
      </c>
      <c r="B263" s="3">
        <v>1896</v>
      </c>
      <c r="C263" s="3" t="s">
        <v>401</v>
      </c>
      <c r="D263" s="14">
        <v>544.39700000000005</v>
      </c>
      <c r="E263" s="13">
        <v>282.084</v>
      </c>
      <c r="F263" s="11">
        <v>100.60433333333332</v>
      </c>
      <c r="G263" s="16">
        <v>181.47966666666667</v>
      </c>
      <c r="H263" s="11">
        <v>0</v>
      </c>
      <c r="I263" s="11">
        <v>0</v>
      </c>
      <c r="J263" s="11"/>
      <c r="K263" s="15">
        <v>51.815862321063491</v>
      </c>
      <c r="L263" s="49">
        <v>0.18479957335057559</v>
      </c>
      <c r="M263" s="52">
        <v>3</v>
      </c>
      <c r="N263" s="49">
        <v>0.33335904986005921</v>
      </c>
      <c r="O263" s="49">
        <v>0</v>
      </c>
      <c r="P263" s="52">
        <v>2</v>
      </c>
      <c r="Q263" s="49">
        <v>0</v>
      </c>
      <c r="R263" s="52">
        <v>2</v>
      </c>
      <c r="S263" s="49">
        <v>0</v>
      </c>
      <c r="T263" s="49">
        <v>0.51815862321063488</v>
      </c>
      <c r="U263" s="56">
        <v>1</v>
      </c>
      <c r="V263" s="56">
        <v>1</v>
      </c>
      <c r="W263" s="57">
        <v>395.88300000000004</v>
      </c>
      <c r="X263" s="59">
        <v>940.28000000000009</v>
      </c>
      <c r="Y263" s="56">
        <v>14.028</v>
      </c>
      <c r="Z263" s="56">
        <v>3880.7884231536927</v>
      </c>
      <c r="AA263" s="56">
        <v>10.967670833601215</v>
      </c>
      <c r="AB263" s="56">
        <v>-3.0603291663987857</v>
      </c>
      <c r="AC263" s="56">
        <v>0</v>
      </c>
      <c r="AD263" s="56">
        <v>395.88300000000004</v>
      </c>
      <c r="AE263" s="56">
        <v>14.028</v>
      </c>
      <c r="AF263" s="56">
        <v>24.22909722132929</v>
      </c>
    </row>
    <row r="264" spans="1:32" ht="20.5" customHeight="1" x14ac:dyDescent="0.2">
      <c r="A264" s="26" t="s">
        <v>1845</v>
      </c>
      <c r="B264" s="3">
        <v>2499</v>
      </c>
      <c r="C264" s="3" t="s">
        <v>747</v>
      </c>
      <c r="D264" s="14">
        <v>543.64800000000002</v>
      </c>
      <c r="E264" s="13">
        <v>152.91800000000001</v>
      </c>
      <c r="F264" s="11">
        <v>29.394333333333329</v>
      </c>
      <c r="G264" s="16">
        <v>123.52366666666667</v>
      </c>
      <c r="H264" s="11">
        <v>0</v>
      </c>
      <c r="I264" s="11">
        <v>0</v>
      </c>
      <c r="J264" s="11"/>
      <c r="K264" s="15">
        <v>28.128127023368059</v>
      </c>
      <c r="L264" s="49">
        <v>5.4068686601134057E-2</v>
      </c>
      <c r="M264" s="52">
        <v>1</v>
      </c>
      <c r="N264" s="49">
        <v>0.22721258363254654</v>
      </c>
      <c r="O264" s="49">
        <v>0</v>
      </c>
      <c r="P264" s="52">
        <v>2</v>
      </c>
      <c r="Q264" s="49">
        <v>0</v>
      </c>
      <c r="R264" s="52">
        <v>2</v>
      </c>
      <c r="S264" s="49">
        <v>0</v>
      </c>
      <c r="T264" s="49">
        <v>0.2812812702336806</v>
      </c>
      <c r="U264" s="56">
        <v>0</v>
      </c>
      <c r="V264" s="56">
        <v>0</v>
      </c>
      <c r="W264" s="57">
        <v>0</v>
      </c>
      <c r="X264" s="59">
        <v>543.64800000000002</v>
      </c>
      <c r="Y264" s="56">
        <v>36.127000000000002</v>
      </c>
      <c r="Z264" s="56">
        <v>1504.8246463863591</v>
      </c>
      <c r="AA264" s="56">
        <v>36.12700000000001</v>
      </c>
      <c r="AB264" s="56">
        <v>0</v>
      </c>
      <c r="AC264" s="56">
        <v>0</v>
      </c>
      <c r="AD264" s="56">
        <v>0</v>
      </c>
      <c r="AE264" s="56">
        <v>36.12700000000001</v>
      </c>
      <c r="AF264" s="56">
        <v>36.12700000000001</v>
      </c>
    </row>
    <row r="265" spans="1:32" ht="20.5" customHeight="1" x14ac:dyDescent="0.2">
      <c r="A265" s="26" t="s">
        <v>1880</v>
      </c>
      <c r="B265" s="3">
        <v>695</v>
      </c>
      <c r="C265" s="3" t="s">
        <v>919</v>
      </c>
      <c r="D265" s="14">
        <v>527.67999999999995</v>
      </c>
      <c r="E265" s="13">
        <v>210.679</v>
      </c>
      <c r="F265" s="11">
        <v>-21.934999999999999</v>
      </c>
      <c r="G265" s="16">
        <v>232.614</v>
      </c>
      <c r="H265" s="11">
        <v>0</v>
      </c>
      <c r="I265" s="11">
        <v>0</v>
      </c>
      <c r="J265" s="11"/>
      <c r="K265" s="15">
        <v>39.925523044269255</v>
      </c>
      <c r="L265" s="49">
        <v>-4.1568753790175869E-2</v>
      </c>
      <c r="M265" s="52">
        <v>1</v>
      </c>
      <c r="N265" s="49">
        <v>0.44082398423286845</v>
      </c>
      <c r="O265" s="49">
        <v>0</v>
      </c>
      <c r="P265" s="52">
        <v>2</v>
      </c>
      <c r="Q265" s="49">
        <v>0</v>
      </c>
      <c r="R265" s="52">
        <v>2</v>
      </c>
      <c r="S265" s="49">
        <v>0</v>
      </c>
      <c r="T265" s="49">
        <v>0.39925523044269257</v>
      </c>
      <c r="U265" s="56">
        <v>1</v>
      </c>
      <c r="V265" s="56">
        <v>1</v>
      </c>
      <c r="W265" s="57">
        <v>174.58333333333337</v>
      </c>
      <c r="X265" s="59">
        <v>702.26333333333332</v>
      </c>
      <c r="Y265" s="56">
        <v>44.999000000000002</v>
      </c>
      <c r="Z265" s="56">
        <v>1172.6482810729126</v>
      </c>
      <c r="AA265" s="56">
        <v>40.532613885309274</v>
      </c>
      <c r="AB265" s="56">
        <v>-4.466386114690728</v>
      </c>
      <c r="AC265" s="56">
        <v>0</v>
      </c>
      <c r="AD265" s="56">
        <v>0</v>
      </c>
      <c r="AE265" s="56">
        <v>44.999000000000002</v>
      </c>
      <c r="AF265" s="56">
        <v>44.999000000000002</v>
      </c>
    </row>
    <row r="266" spans="1:32" ht="20.5" customHeight="1" x14ac:dyDescent="0.2">
      <c r="A266" s="26" t="s">
        <v>1829</v>
      </c>
      <c r="B266" s="3">
        <v>842</v>
      </c>
      <c r="C266" s="3" t="s">
        <v>670</v>
      </c>
      <c r="D266" s="14">
        <v>522.23800000000006</v>
      </c>
      <c r="E266" s="13">
        <v>48.956000000000003</v>
      </c>
      <c r="F266" s="11">
        <v>-0.65</v>
      </c>
      <c r="G266" s="16">
        <v>49.606000000000002</v>
      </c>
      <c r="H266" s="11">
        <v>0</v>
      </c>
      <c r="I266" s="11">
        <v>0</v>
      </c>
      <c r="J266" s="11"/>
      <c r="K266" s="15">
        <v>9.3742699688647715</v>
      </c>
      <c r="L266" s="49">
        <v>-1.244643246948709E-3</v>
      </c>
      <c r="M266" s="52">
        <v>1</v>
      </c>
      <c r="N266" s="49">
        <v>9.4987342935596408E-2</v>
      </c>
      <c r="O266" s="49">
        <v>0</v>
      </c>
      <c r="P266" s="52">
        <v>2</v>
      </c>
      <c r="Q266" s="49">
        <v>0</v>
      </c>
      <c r="R266" s="52">
        <v>2</v>
      </c>
      <c r="S266" s="49">
        <v>0</v>
      </c>
      <c r="T266" s="49">
        <v>9.3742699688647707E-2</v>
      </c>
      <c r="U266" s="56">
        <v>0</v>
      </c>
      <c r="V266" s="56">
        <v>0</v>
      </c>
      <c r="W266" s="57">
        <v>0</v>
      </c>
      <c r="X266" s="59">
        <v>522.23800000000006</v>
      </c>
      <c r="Y266" s="56">
        <v>17.675999999999998</v>
      </c>
      <c r="Z266" s="56">
        <v>2954.5032812853597</v>
      </c>
      <c r="AA266" s="56">
        <v>17.675999999999995</v>
      </c>
      <c r="AB266" s="56">
        <v>0</v>
      </c>
      <c r="AC266" s="56">
        <v>0</v>
      </c>
      <c r="AD266" s="56">
        <v>0</v>
      </c>
      <c r="AE266" s="56">
        <v>17.675999999999995</v>
      </c>
      <c r="AF266" s="56">
        <v>17.675999999999995</v>
      </c>
    </row>
    <row r="267" spans="1:32" ht="20.5" customHeight="1" x14ac:dyDescent="0.2">
      <c r="A267" s="26" t="s">
        <v>1852</v>
      </c>
      <c r="B267" s="3">
        <v>2568</v>
      </c>
      <c r="C267" s="3" t="s">
        <v>781</v>
      </c>
      <c r="D267" s="14">
        <v>520.36400000000003</v>
      </c>
      <c r="E267" s="13">
        <v>53.453000000000003</v>
      </c>
      <c r="F267" s="11">
        <v>53.453000000000003</v>
      </c>
      <c r="G267" s="16">
        <v>0</v>
      </c>
      <c r="H267" s="11">
        <v>0</v>
      </c>
      <c r="I267" s="11">
        <v>0</v>
      </c>
      <c r="J267" s="11"/>
      <c r="K267" s="15">
        <v>10.272232514163163</v>
      </c>
      <c r="L267" s="49">
        <v>0.10272232514163163</v>
      </c>
      <c r="M267" s="52">
        <v>3</v>
      </c>
      <c r="N267" s="49">
        <v>0</v>
      </c>
      <c r="O267" s="49">
        <v>0</v>
      </c>
      <c r="P267" s="52">
        <v>2</v>
      </c>
      <c r="Q267" s="49">
        <v>0</v>
      </c>
      <c r="R267" s="52">
        <v>2</v>
      </c>
      <c r="S267" s="49">
        <v>0</v>
      </c>
      <c r="T267" s="49">
        <v>0.10272232514163163</v>
      </c>
      <c r="U267" s="56">
        <v>0</v>
      </c>
      <c r="V267" s="56">
        <v>0</v>
      </c>
      <c r="W267" s="57">
        <v>0</v>
      </c>
      <c r="X267" s="59">
        <v>520.36400000000003</v>
      </c>
      <c r="Y267" s="56">
        <v>46.292999999999999</v>
      </c>
      <c r="Z267" s="56">
        <v>1124.0662735186745</v>
      </c>
      <c r="AA267" s="56">
        <v>46.292999999999999</v>
      </c>
      <c r="AB267" s="56">
        <v>0</v>
      </c>
      <c r="AC267" s="56">
        <v>0</v>
      </c>
      <c r="AD267" s="56">
        <v>0</v>
      </c>
      <c r="AE267" s="56">
        <v>46.292999999999999</v>
      </c>
      <c r="AF267" s="56">
        <v>46.292999999999999</v>
      </c>
    </row>
    <row r="268" spans="1:32" ht="20.5" customHeight="1" x14ac:dyDescent="0.2">
      <c r="A268" s="26" t="s">
        <v>1905</v>
      </c>
      <c r="B268" s="3">
        <v>965</v>
      </c>
      <c r="C268" s="3" t="s">
        <v>1036</v>
      </c>
      <c r="D268" s="14">
        <v>517.61599999999999</v>
      </c>
      <c r="E268" s="13">
        <v>86.591999999999999</v>
      </c>
      <c r="F268" s="11">
        <v>86.591999999999999</v>
      </c>
      <c r="G268" s="16">
        <v>0</v>
      </c>
      <c r="H268" s="11">
        <v>0</v>
      </c>
      <c r="I268" s="11">
        <v>0</v>
      </c>
      <c r="J268" s="11"/>
      <c r="K268" s="15">
        <v>16.729003740224414</v>
      </c>
      <c r="L268" s="49">
        <v>0.16729003740224413</v>
      </c>
      <c r="M268" s="52">
        <v>3</v>
      </c>
      <c r="N268" s="49">
        <v>0</v>
      </c>
      <c r="O268" s="49">
        <v>0</v>
      </c>
      <c r="P268" s="52">
        <v>2</v>
      </c>
      <c r="Q268" s="49">
        <v>0</v>
      </c>
      <c r="R268" s="52">
        <v>2</v>
      </c>
      <c r="S268" s="49">
        <v>0</v>
      </c>
      <c r="T268" s="49">
        <v>0.16729003740224413</v>
      </c>
      <c r="U268" s="56">
        <v>0</v>
      </c>
      <c r="V268" s="56">
        <v>0</v>
      </c>
      <c r="W268" s="57">
        <v>0</v>
      </c>
      <c r="X268" s="59">
        <v>517.61599999999999</v>
      </c>
      <c r="Y268" s="56">
        <v>13.18</v>
      </c>
      <c r="Z268" s="56">
        <v>3927.2837632776932</v>
      </c>
      <c r="AA268" s="56">
        <v>13.18</v>
      </c>
      <c r="AB268" s="56">
        <v>0</v>
      </c>
      <c r="AC268" s="56">
        <v>0</v>
      </c>
      <c r="AD268" s="56">
        <v>0</v>
      </c>
      <c r="AE268" s="56">
        <v>13.18</v>
      </c>
      <c r="AF268" s="56">
        <v>13.18</v>
      </c>
    </row>
    <row r="269" spans="1:32" ht="20.5" customHeight="1" x14ac:dyDescent="0.2">
      <c r="A269" s="26" t="s">
        <v>1766</v>
      </c>
      <c r="B269" s="3">
        <v>1291</v>
      </c>
      <c r="C269" s="3" t="s">
        <v>366</v>
      </c>
      <c r="D269" s="14">
        <v>511.51100000000002</v>
      </c>
      <c r="E269" s="13">
        <v>41.986000000000004</v>
      </c>
      <c r="F269" s="11">
        <v>-19.030333333333335</v>
      </c>
      <c r="G269" s="16">
        <v>61.016333333333336</v>
      </c>
      <c r="H269" s="11">
        <v>0</v>
      </c>
      <c r="I269" s="11">
        <v>0</v>
      </c>
      <c r="J269" s="11"/>
      <c r="K269" s="15">
        <v>8.2082301260383463</v>
      </c>
      <c r="L269" s="49">
        <v>-3.7204152664035248E-2</v>
      </c>
      <c r="M269" s="52">
        <v>1</v>
      </c>
      <c r="N269" s="49">
        <v>0.11928645392441869</v>
      </c>
      <c r="O269" s="49">
        <v>0</v>
      </c>
      <c r="P269" s="52">
        <v>2</v>
      </c>
      <c r="Q269" s="49">
        <v>0</v>
      </c>
      <c r="R269" s="52">
        <v>2</v>
      </c>
      <c r="S269" s="49">
        <v>0</v>
      </c>
      <c r="T269" s="49">
        <v>8.2082301260383461E-2</v>
      </c>
      <c r="U269" s="56">
        <v>0</v>
      </c>
      <c r="V269" s="56">
        <v>0</v>
      </c>
      <c r="W269" s="57">
        <v>0</v>
      </c>
      <c r="X269" s="59">
        <v>511.51100000000002</v>
      </c>
      <c r="Y269" s="56">
        <v>110.304</v>
      </c>
      <c r="Z269" s="56">
        <v>463.72842326660867</v>
      </c>
      <c r="AA269" s="56">
        <v>110.304</v>
      </c>
      <c r="AB269" s="56">
        <v>0</v>
      </c>
      <c r="AC269" s="56">
        <v>0</v>
      </c>
      <c r="AD269" s="56">
        <v>0</v>
      </c>
      <c r="AE269" s="56">
        <v>110.304</v>
      </c>
      <c r="AF269" s="56">
        <v>110.304</v>
      </c>
    </row>
    <row r="270" spans="1:32" ht="20.5" customHeight="1" x14ac:dyDescent="0.2">
      <c r="A270" s="26" t="s">
        <v>1762</v>
      </c>
      <c r="B270" s="3">
        <v>1144</v>
      </c>
      <c r="C270" s="3" t="s">
        <v>347</v>
      </c>
      <c r="D270" s="14">
        <v>510.279</v>
      </c>
      <c r="E270" s="13">
        <v>175.23500000000001</v>
      </c>
      <c r="F270" s="11">
        <v>122.97</v>
      </c>
      <c r="G270" s="16">
        <v>52.265000000000001</v>
      </c>
      <c r="H270" s="11">
        <v>0</v>
      </c>
      <c r="I270" s="11">
        <v>0</v>
      </c>
      <c r="J270" s="11"/>
      <c r="K270" s="15">
        <v>34.341017365010124</v>
      </c>
      <c r="L270" s="49">
        <v>0.24098581364312463</v>
      </c>
      <c r="M270" s="52">
        <v>3</v>
      </c>
      <c r="N270" s="49">
        <v>0.10242436000697658</v>
      </c>
      <c r="O270" s="49">
        <v>0</v>
      </c>
      <c r="P270" s="52">
        <v>2</v>
      </c>
      <c r="Q270" s="49">
        <v>0</v>
      </c>
      <c r="R270" s="52">
        <v>2</v>
      </c>
      <c r="S270" s="49">
        <v>0</v>
      </c>
      <c r="T270" s="49">
        <v>0.34341017365010124</v>
      </c>
      <c r="U270" s="56">
        <v>1</v>
      </c>
      <c r="V270" s="56">
        <v>1</v>
      </c>
      <c r="W270" s="57">
        <v>73.837666666666678</v>
      </c>
      <c r="X270" s="59">
        <v>584.11666666666667</v>
      </c>
      <c r="Y270" s="56">
        <v>16.462</v>
      </c>
      <c r="Z270" s="56">
        <v>3099.7387923703077</v>
      </c>
      <c r="AA270" s="56">
        <v>15.747381721372033</v>
      </c>
      <c r="AB270" s="56">
        <v>-0.71461827862796667</v>
      </c>
      <c r="AC270" s="56">
        <v>0</v>
      </c>
      <c r="AD270" s="56">
        <v>0</v>
      </c>
      <c r="AE270" s="56">
        <v>16.462</v>
      </c>
      <c r="AF270" s="56">
        <v>16.462</v>
      </c>
    </row>
    <row r="271" spans="1:32" ht="20.5" customHeight="1" x14ac:dyDescent="0.2">
      <c r="A271" s="26" t="s">
        <v>1989</v>
      </c>
      <c r="B271" s="3">
        <v>1312</v>
      </c>
      <c r="C271" s="3" t="s">
        <v>1435</v>
      </c>
      <c r="D271" s="14">
        <v>487.18200000000002</v>
      </c>
      <c r="E271" s="13">
        <v>250.77799999999999</v>
      </c>
      <c r="F271" s="11">
        <v>70.165999999999997</v>
      </c>
      <c r="G271" s="16">
        <v>180.61199999999999</v>
      </c>
      <c r="H271" s="11">
        <v>0</v>
      </c>
      <c r="I271" s="11">
        <v>0</v>
      </c>
      <c r="J271" s="11"/>
      <c r="K271" s="15">
        <v>51.475218706766668</v>
      </c>
      <c r="L271" s="49">
        <v>0.14402420450673464</v>
      </c>
      <c r="M271" s="52">
        <v>3</v>
      </c>
      <c r="N271" s="49">
        <v>0.37072798256093203</v>
      </c>
      <c r="O271" s="49">
        <v>0</v>
      </c>
      <c r="P271" s="52">
        <v>2</v>
      </c>
      <c r="Q271" s="49">
        <v>0</v>
      </c>
      <c r="R271" s="52">
        <v>2</v>
      </c>
      <c r="S271" s="49">
        <v>0</v>
      </c>
      <c r="T271" s="49">
        <v>0.51475218706766668</v>
      </c>
      <c r="U271" s="56">
        <v>1</v>
      </c>
      <c r="V271" s="56">
        <v>1</v>
      </c>
      <c r="W271" s="57">
        <v>348.7446666666666</v>
      </c>
      <c r="X271" s="59">
        <v>835.92666666666662</v>
      </c>
      <c r="Y271" s="56">
        <v>26.672999999999998</v>
      </c>
      <c r="Z271" s="56">
        <v>1826.4987065571929</v>
      </c>
      <c r="AA271" s="56">
        <v>20.944914914344125</v>
      </c>
      <c r="AB271" s="56">
        <v>-5.7280850856558736</v>
      </c>
      <c r="AC271" s="56">
        <v>0</v>
      </c>
      <c r="AD271" s="56">
        <v>0</v>
      </c>
      <c r="AE271" s="56">
        <v>26.672999999999998</v>
      </c>
      <c r="AF271" s="56">
        <v>26.672999999999998</v>
      </c>
    </row>
    <row r="272" spans="1:32" ht="20.5" customHeight="1" x14ac:dyDescent="0.2">
      <c r="A272" s="26" t="s">
        <v>1918</v>
      </c>
      <c r="B272" s="3">
        <v>537</v>
      </c>
      <c r="C272" s="3" t="s">
        <v>1098</v>
      </c>
      <c r="D272" s="14">
        <v>476.5</v>
      </c>
      <c r="E272" s="13">
        <v>95.116000000000014</v>
      </c>
      <c r="F272" s="11">
        <v>82.482666666666674</v>
      </c>
      <c r="G272" s="16">
        <v>12.633333333333335</v>
      </c>
      <c r="H272" s="11">
        <v>0</v>
      </c>
      <c r="I272" s="11">
        <v>0</v>
      </c>
      <c r="J272" s="11"/>
      <c r="K272" s="15">
        <v>19.961385099685209</v>
      </c>
      <c r="L272" s="49">
        <v>0.17310108429520812</v>
      </c>
      <c r="M272" s="52">
        <v>3</v>
      </c>
      <c r="N272" s="49">
        <v>2.6512766701643934E-2</v>
      </c>
      <c r="O272" s="49">
        <v>0</v>
      </c>
      <c r="P272" s="52">
        <v>2</v>
      </c>
      <c r="Q272" s="49">
        <v>0</v>
      </c>
      <c r="R272" s="52">
        <v>2</v>
      </c>
      <c r="S272" s="49">
        <v>0</v>
      </c>
      <c r="T272" s="49">
        <v>0.19961385099685208</v>
      </c>
      <c r="U272" s="56">
        <v>0</v>
      </c>
      <c r="V272" s="56">
        <v>0</v>
      </c>
      <c r="W272" s="57">
        <v>0</v>
      </c>
      <c r="X272" s="59">
        <v>476.5</v>
      </c>
      <c r="Y272" s="56">
        <v>28.683</v>
      </c>
      <c r="Z272" s="56">
        <v>1661.2627688874945</v>
      </c>
      <c r="AA272" s="56">
        <v>28.682999999999996</v>
      </c>
      <c r="AB272" s="56">
        <v>0</v>
      </c>
      <c r="AC272" s="56">
        <v>0</v>
      </c>
      <c r="AD272" s="56">
        <v>0</v>
      </c>
      <c r="AE272" s="56">
        <v>28.682999999999996</v>
      </c>
      <c r="AF272" s="56">
        <v>28.682999999999996</v>
      </c>
    </row>
    <row r="273" spans="1:32" ht="20.5" customHeight="1" x14ac:dyDescent="0.2">
      <c r="A273" s="26" t="s">
        <v>1877</v>
      </c>
      <c r="B273" s="3">
        <v>1052</v>
      </c>
      <c r="C273" s="3" t="s">
        <v>904</v>
      </c>
      <c r="D273" s="14">
        <v>473.27</v>
      </c>
      <c r="E273" s="13">
        <v>24.774999999999999</v>
      </c>
      <c r="F273" s="11">
        <v>24.774999999999999</v>
      </c>
      <c r="G273" s="16">
        <v>0</v>
      </c>
      <c r="H273" s="11">
        <v>0</v>
      </c>
      <c r="I273" s="11">
        <v>0</v>
      </c>
      <c r="J273" s="11"/>
      <c r="K273" s="15">
        <v>5.2348553679717709</v>
      </c>
      <c r="L273" s="49">
        <v>5.2348553679717705E-2</v>
      </c>
      <c r="M273" s="52">
        <v>1</v>
      </c>
      <c r="N273" s="49">
        <v>0</v>
      </c>
      <c r="O273" s="49">
        <v>0</v>
      </c>
      <c r="P273" s="52">
        <v>2</v>
      </c>
      <c r="Q273" s="49">
        <v>0</v>
      </c>
      <c r="R273" s="52">
        <v>2</v>
      </c>
      <c r="S273" s="49">
        <v>0</v>
      </c>
      <c r="T273" s="49">
        <v>5.2348553679717705E-2</v>
      </c>
      <c r="U273" s="56">
        <v>0</v>
      </c>
      <c r="V273" s="56">
        <v>0</v>
      </c>
      <c r="W273" s="57">
        <v>0</v>
      </c>
      <c r="X273" s="59">
        <v>473.27</v>
      </c>
      <c r="Y273" s="56">
        <v>30.266999999999999</v>
      </c>
      <c r="Z273" s="56">
        <v>1563.6501800640963</v>
      </c>
      <c r="AA273" s="56">
        <v>30.266999999999999</v>
      </c>
      <c r="AB273" s="56">
        <v>0</v>
      </c>
      <c r="AC273" s="56">
        <v>0</v>
      </c>
      <c r="AD273" s="56">
        <v>0</v>
      </c>
      <c r="AE273" s="56">
        <v>30.266999999999999</v>
      </c>
      <c r="AF273" s="56">
        <v>30.266999999999999</v>
      </c>
    </row>
    <row r="274" spans="1:32" ht="20.5" customHeight="1" x14ac:dyDescent="0.2">
      <c r="A274" s="26" t="s">
        <v>1811</v>
      </c>
      <c r="B274" s="3">
        <v>574</v>
      </c>
      <c r="C274" s="3" t="s">
        <v>585</v>
      </c>
      <c r="D274" s="14">
        <v>470.65300000000002</v>
      </c>
      <c r="E274" s="13">
        <v>49.949000000000005</v>
      </c>
      <c r="F274" s="11">
        <v>-35.094000000000001</v>
      </c>
      <c r="G274" s="16">
        <v>85.043000000000006</v>
      </c>
      <c r="H274" s="11">
        <v>0</v>
      </c>
      <c r="I274" s="11">
        <v>0</v>
      </c>
      <c r="J274" s="11"/>
      <c r="K274" s="15">
        <v>10.61270192689731</v>
      </c>
      <c r="L274" s="49">
        <v>-7.4564488062330417E-2</v>
      </c>
      <c r="M274" s="52">
        <v>1</v>
      </c>
      <c r="N274" s="49">
        <v>0.18069150733130354</v>
      </c>
      <c r="O274" s="49">
        <v>0</v>
      </c>
      <c r="P274" s="52">
        <v>2</v>
      </c>
      <c r="Q274" s="49">
        <v>0</v>
      </c>
      <c r="R274" s="52">
        <v>2</v>
      </c>
      <c r="S274" s="49">
        <v>0</v>
      </c>
      <c r="T274" s="49">
        <v>0.10612701926897311</v>
      </c>
      <c r="U274" s="56">
        <v>0</v>
      </c>
      <c r="V274" s="56">
        <v>0</v>
      </c>
      <c r="W274" s="57">
        <v>0</v>
      </c>
      <c r="X274" s="59">
        <v>470.65300000000002</v>
      </c>
      <c r="Y274" s="56">
        <v>136.30000000000001</v>
      </c>
      <c r="Z274" s="56">
        <v>345.3066764490095</v>
      </c>
      <c r="AA274" s="56">
        <v>136.30000000000001</v>
      </c>
      <c r="AB274" s="56">
        <v>0</v>
      </c>
      <c r="AC274" s="56">
        <v>0</v>
      </c>
      <c r="AD274" s="56">
        <v>0</v>
      </c>
      <c r="AE274" s="56">
        <v>136.30000000000001</v>
      </c>
      <c r="AF274" s="56">
        <v>136.30000000000001</v>
      </c>
    </row>
    <row r="275" spans="1:32" ht="20.5" customHeight="1" x14ac:dyDescent="0.2">
      <c r="A275" s="26" t="s">
        <v>1831</v>
      </c>
      <c r="B275" s="3">
        <v>3298</v>
      </c>
      <c r="C275" s="3" t="s">
        <v>679</v>
      </c>
      <c r="D275" s="14">
        <v>466.78699999999998</v>
      </c>
      <c r="E275" s="13">
        <v>124.268</v>
      </c>
      <c r="F275" s="11">
        <v>-0.93400000000000005</v>
      </c>
      <c r="G275" s="16">
        <v>125.202</v>
      </c>
      <c r="H275" s="11">
        <v>0</v>
      </c>
      <c r="I275" s="11">
        <v>0</v>
      </c>
      <c r="J275" s="11"/>
      <c r="K275" s="15">
        <v>26.621992471941162</v>
      </c>
      <c r="L275" s="49">
        <v>-2.000912621816803E-3</v>
      </c>
      <c r="M275" s="52">
        <v>1</v>
      </c>
      <c r="N275" s="49">
        <v>0.26822083734122842</v>
      </c>
      <c r="O275" s="49">
        <v>0</v>
      </c>
      <c r="P275" s="52">
        <v>2</v>
      </c>
      <c r="Q275" s="49">
        <v>0</v>
      </c>
      <c r="R275" s="52">
        <v>2</v>
      </c>
      <c r="S275" s="49">
        <v>0</v>
      </c>
      <c r="T275" s="49">
        <v>0.26621992471941164</v>
      </c>
      <c r="U275" s="56">
        <v>0</v>
      </c>
      <c r="V275" s="56">
        <v>0</v>
      </c>
      <c r="W275" s="57">
        <v>0</v>
      </c>
      <c r="X275" s="59">
        <v>466.78699999999998</v>
      </c>
      <c r="Y275" s="56">
        <v>53.942</v>
      </c>
      <c r="Z275" s="56">
        <v>865.34982017722734</v>
      </c>
      <c r="AA275" s="56">
        <v>53.942</v>
      </c>
      <c r="AB275" s="56">
        <v>0</v>
      </c>
      <c r="AC275" s="56">
        <v>0</v>
      </c>
      <c r="AD275" s="56">
        <v>0</v>
      </c>
      <c r="AE275" s="56">
        <v>53.942</v>
      </c>
      <c r="AF275" s="56">
        <v>53.942</v>
      </c>
    </row>
    <row r="276" spans="1:32" ht="20.5" customHeight="1" x14ac:dyDescent="0.2">
      <c r="A276" s="26" t="s">
        <v>1736</v>
      </c>
      <c r="B276" s="3">
        <v>3538</v>
      </c>
      <c r="C276" s="3" t="s">
        <v>219</v>
      </c>
      <c r="D276" s="14">
        <v>452.94</v>
      </c>
      <c r="E276" s="13">
        <v>1.61</v>
      </c>
      <c r="F276" s="11">
        <v>1.61</v>
      </c>
      <c r="G276" s="16">
        <v>0</v>
      </c>
      <c r="H276" s="11">
        <v>0</v>
      </c>
      <c r="I276" s="11">
        <v>0</v>
      </c>
      <c r="J276" s="11"/>
      <c r="K276" s="15">
        <v>0.35545546871550315</v>
      </c>
      <c r="L276" s="49">
        <v>3.5545546871550318E-3</v>
      </c>
      <c r="M276" s="52">
        <v>1</v>
      </c>
      <c r="N276" s="49">
        <v>0</v>
      </c>
      <c r="O276" s="49">
        <v>0</v>
      </c>
      <c r="P276" s="52">
        <v>2</v>
      </c>
      <c r="Q276" s="49">
        <v>0</v>
      </c>
      <c r="R276" s="52">
        <v>2</v>
      </c>
      <c r="S276" s="49">
        <v>0</v>
      </c>
      <c r="T276" s="49">
        <v>3.5545546871550318E-3</v>
      </c>
      <c r="U276" s="56">
        <v>0</v>
      </c>
      <c r="V276" s="56">
        <v>0</v>
      </c>
      <c r="W276" s="57">
        <v>0</v>
      </c>
      <c r="X276" s="59">
        <v>452.94</v>
      </c>
      <c r="Y276" s="56">
        <v>116.985</v>
      </c>
      <c r="Z276" s="56">
        <v>387.17784331324526</v>
      </c>
      <c r="AA276" s="56">
        <v>116.98500000000001</v>
      </c>
      <c r="AB276" s="56">
        <v>0</v>
      </c>
      <c r="AC276" s="56">
        <v>0</v>
      </c>
      <c r="AD276" s="56">
        <v>0</v>
      </c>
      <c r="AE276" s="56">
        <v>116.98500000000001</v>
      </c>
      <c r="AF276" s="56">
        <v>116.98500000000001</v>
      </c>
    </row>
    <row r="277" spans="1:32" ht="20.5" customHeight="1" x14ac:dyDescent="0.2">
      <c r="A277" s="26" t="s">
        <v>2031</v>
      </c>
      <c r="B277" s="3">
        <v>1399</v>
      </c>
      <c r="C277" s="3" t="s">
        <v>1632</v>
      </c>
      <c r="D277" s="14">
        <v>450.678</v>
      </c>
      <c r="E277" s="13">
        <v>23.261333333333337</v>
      </c>
      <c r="F277" s="11">
        <v>23.234000000000002</v>
      </c>
      <c r="G277" s="16">
        <v>0</v>
      </c>
      <c r="H277" s="11">
        <v>0</v>
      </c>
      <c r="I277" s="11">
        <v>2.7333333333333331E-2</v>
      </c>
      <c r="J277" s="11"/>
      <c r="K277" s="15">
        <v>5.161408662799901</v>
      </c>
      <c r="L277" s="49">
        <v>5.15534372656309E-2</v>
      </c>
      <c r="M277" s="52">
        <v>1</v>
      </c>
      <c r="N277" s="49">
        <v>0</v>
      </c>
      <c r="O277" s="49">
        <v>0</v>
      </c>
      <c r="P277" s="52">
        <v>2</v>
      </c>
      <c r="Q277" s="49">
        <v>6.0649362368106125E-5</v>
      </c>
      <c r="R277" s="52">
        <v>2</v>
      </c>
      <c r="S277" s="49">
        <v>0</v>
      </c>
      <c r="T277" s="49">
        <v>5.161408662799901E-2</v>
      </c>
      <c r="U277" s="56">
        <v>0</v>
      </c>
      <c r="V277" s="56">
        <v>0</v>
      </c>
      <c r="W277" s="57">
        <v>0</v>
      </c>
      <c r="X277" s="59">
        <v>450.678</v>
      </c>
      <c r="Y277" s="56">
        <v>25.904</v>
      </c>
      <c r="Z277" s="56">
        <v>1739.8008029647931</v>
      </c>
      <c r="AA277" s="56">
        <v>25.904</v>
      </c>
      <c r="AB277" s="56">
        <v>0</v>
      </c>
      <c r="AC277" s="56">
        <v>0</v>
      </c>
      <c r="AD277" s="56">
        <v>0</v>
      </c>
      <c r="AE277" s="56">
        <v>25.904</v>
      </c>
      <c r="AF277" s="56">
        <v>25.904</v>
      </c>
    </row>
    <row r="278" spans="1:32" ht="20.5" customHeight="1" x14ac:dyDescent="0.2">
      <c r="A278" s="26" t="s">
        <v>2005</v>
      </c>
      <c r="B278" s="3">
        <v>1370</v>
      </c>
      <c r="C278" s="3" t="s">
        <v>1510</v>
      </c>
      <c r="D278" s="14">
        <v>450.47699999999998</v>
      </c>
      <c r="E278" s="13">
        <v>56.923000000000002</v>
      </c>
      <c r="F278" s="11">
        <v>42.667000000000002</v>
      </c>
      <c r="G278" s="16">
        <v>14.256</v>
      </c>
      <c r="H278" s="11">
        <v>0</v>
      </c>
      <c r="I278" s="11">
        <v>0</v>
      </c>
      <c r="J278" s="11"/>
      <c r="K278" s="15">
        <v>12.636161224657419</v>
      </c>
      <c r="L278" s="49">
        <v>9.4715157488617627E-2</v>
      </c>
      <c r="M278" s="52">
        <v>1</v>
      </c>
      <c r="N278" s="49">
        <v>3.164645475795657E-2</v>
      </c>
      <c r="O278" s="49">
        <v>0</v>
      </c>
      <c r="P278" s="52">
        <v>2</v>
      </c>
      <c r="Q278" s="49">
        <v>0</v>
      </c>
      <c r="R278" s="52">
        <v>2</v>
      </c>
      <c r="S278" s="49">
        <v>0</v>
      </c>
      <c r="T278" s="49">
        <v>0.12636161224657419</v>
      </c>
      <c r="U278" s="56">
        <v>0</v>
      </c>
      <c r="V278" s="56">
        <v>0</v>
      </c>
      <c r="W278" s="57">
        <v>0</v>
      </c>
      <c r="X278" s="59">
        <v>450.47699999999998</v>
      </c>
      <c r="Y278" s="56">
        <v>27.17</v>
      </c>
      <c r="Z278" s="56">
        <v>1657.9941111520059</v>
      </c>
      <c r="AA278" s="56">
        <v>27.169999999999998</v>
      </c>
      <c r="AB278" s="56">
        <v>0</v>
      </c>
      <c r="AC278" s="56">
        <v>0</v>
      </c>
      <c r="AD278" s="56">
        <v>0</v>
      </c>
      <c r="AE278" s="56">
        <v>27.169999999999998</v>
      </c>
      <c r="AF278" s="56">
        <v>27.169999999999998</v>
      </c>
    </row>
    <row r="279" spans="1:32" ht="20.5" customHeight="1" x14ac:dyDescent="0.2">
      <c r="A279" s="26" t="s">
        <v>1778</v>
      </c>
      <c r="B279" s="3">
        <v>2796</v>
      </c>
      <c r="C279" s="3" t="s">
        <v>426</v>
      </c>
      <c r="D279" s="14">
        <v>443.66300000000001</v>
      </c>
      <c r="E279" s="13">
        <v>11.138999999999999</v>
      </c>
      <c r="F279" s="11">
        <v>11.138999999999999</v>
      </c>
      <c r="G279" s="16">
        <v>0</v>
      </c>
      <c r="H279" s="11">
        <v>0</v>
      </c>
      <c r="I279" s="11">
        <v>0</v>
      </c>
      <c r="J279" s="11"/>
      <c r="K279" s="15">
        <v>2.5106894196721385</v>
      </c>
      <c r="L279" s="49">
        <v>2.5106894196721383E-2</v>
      </c>
      <c r="M279" s="52">
        <v>1</v>
      </c>
      <c r="N279" s="49">
        <v>0</v>
      </c>
      <c r="O279" s="49">
        <v>0</v>
      </c>
      <c r="P279" s="52">
        <v>2</v>
      </c>
      <c r="Q279" s="49">
        <v>0</v>
      </c>
      <c r="R279" s="52">
        <v>2</v>
      </c>
      <c r="S279" s="49">
        <v>0</v>
      </c>
      <c r="T279" s="49">
        <v>2.5106894196721383E-2</v>
      </c>
      <c r="U279" s="56">
        <v>0</v>
      </c>
      <c r="V279" s="56">
        <v>0</v>
      </c>
      <c r="W279" s="57">
        <v>0</v>
      </c>
      <c r="X279" s="59">
        <v>443.66300000000001</v>
      </c>
      <c r="Y279" s="56">
        <v>58.353999999999999</v>
      </c>
      <c r="Z279" s="56">
        <v>760.29578092333008</v>
      </c>
      <c r="AA279" s="56">
        <v>58.353999999999999</v>
      </c>
      <c r="AB279" s="56">
        <v>0</v>
      </c>
      <c r="AC279" s="56">
        <v>0</v>
      </c>
      <c r="AD279" s="56">
        <v>0</v>
      </c>
      <c r="AE279" s="56">
        <v>58.353999999999999</v>
      </c>
      <c r="AF279" s="56">
        <v>58.353999999999999</v>
      </c>
    </row>
    <row r="280" spans="1:32" ht="20.5" customHeight="1" x14ac:dyDescent="0.2">
      <c r="A280" s="26" t="s">
        <v>1752</v>
      </c>
      <c r="B280" s="3">
        <v>3527</v>
      </c>
      <c r="C280" s="3" t="s">
        <v>299</v>
      </c>
      <c r="D280" s="14">
        <v>437.137</v>
      </c>
      <c r="E280" s="13">
        <v>138.667</v>
      </c>
      <c r="F280" s="11">
        <v>137.45500000000001</v>
      </c>
      <c r="G280" s="16">
        <v>1.212</v>
      </c>
      <c r="H280" s="11">
        <v>0</v>
      </c>
      <c r="I280" s="11">
        <v>0</v>
      </c>
      <c r="J280" s="11"/>
      <c r="K280" s="15">
        <v>31.721634178758606</v>
      </c>
      <c r="L280" s="49">
        <v>0.31444375561894788</v>
      </c>
      <c r="M280" s="52">
        <v>3</v>
      </c>
      <c r="N280" s="49">
        <v>2.7725861686382072E-3</v>
      </c>
      <c r="O280" s="49">
        <v>0</v>
      </c>
      <c r="P280" s="52">
        <v>2</v>
      </c>
      <c r="Q280" s="49">
        <v>0</v>
      </c>
      <c r="R280" s="52">
        <v>2</v>
      </c>
      <c r="S280" s="49">
        <v>0</v>
      </c>
      <c r="T280" s="49">
        <v>0.31721634178758606</v>
      </c>
      <c r="U280" s="56">
        <v>1</v>
      </c>
      <c r="V280" s="56">
        <v>1</v>
      </c>
      <c r="W280" s="57">
        <v>25.086333333333357</v>
      </c>
      <c r="X280" s="59">
        <v>462.22333333333336</v>
      </c>
      <c r="Y280" s="56">
        <v>16.428999999999998</v>
      </c>
      <c r="Z280" s="56">
        <v>2660.7645017956056</v>
      </c>
      <c r="AA280" s="56">
        <v>16.146152720771745</v>
      </c>
      <c r="AB280" s="56">
        <v>-0.28284727922825326</v>
      </c>
      <c r="AC280" s="56">
        <v>0</v>
      </c>
      <c r="AD280" s="56">
        <v>0</v>
      </c>
      <c r="AE280" s="56">
        <v>16.428999999999998</v>
      </c>
      <c r="AF280" s="56">
        <v>16.428999999999998</v>
      </c>
    </row>
    <row r="281" spans="1:32" ht="20.5" customHeight="1" x14ac:dyDescent="0.2">
      <c r="A281" s="26" t="s">
        <v>1838</v>
      </c>
      <c r="B281" s="3">
        <v>1115</v>
      </c>
      <c r="C281" s="3" t="s">
        <v>714</v>
      </c>
      <c r="D281" s="14">
        <v>435.22399999999999</v>
      </c>
      <c r="E281" s="13">
        <v>87.622</v>
      </c>
      <c r="F281" s="11">
        <v>52.290999999999997</v>
      </c>
      <c r="G281" s="16">
        <v>35.331000000000003</v>
      </c>
      <c r="H281" s="11">
        <v>0</v>
      </c>
      <c r="I281" s="11">
        <v>0</v>
      </c>
      <c r="J281" s="11"/>
      <c r="K281" s="15">
        <v>20.132621362792495</v>
      </c>
      <c r="L281" s="49">
        <v>0.12014732643420399</v>
      </c>
      <c r="M281" s="52">
        <v>3</v>
      </c>
      <c r="N281" s="49">
        <v>8.1178887193720947E-2</v>
      </c>
      <c r="O281" s="49">
        <v>0</v>
      </c>
      <c r="P281" s="52">
        <v>2</v>
      </c>
      <c r="Q281" s="49">
        <v>0</v>
      </c>
      <c r="R281" s="52">
        <v>2</v>
      </c>
      <c r="S281" s="49">
        <v>0</v>
      </c>
      <c r="T281" s="49">
        <v>0.20132621362792494</v>
      </c>
      <c r="U281" s="56">
        <v>0</v>
      </c>
      <c r="V281" s="56">
        <v>0</v>
      </c>
      <c r="W281" s="57">
        <v>0</v>
      </c>
      <c r="X281" s="59">
        <v>435.22399999999999</v>
      </c>
      <c r="Y281" s="56">
        <v>25.975000000000001</v>
      </c>
      <c r="Z281" s="56">
        <v>1675.5495668912413</v>
      </c>
      <c r="AA281" s="56">
        <v>25.975000000000005</v>
      </c>
      <c r="AB281" s="56">
        <v>0</v>
      </c>
      <c r="AC281" s="56">
        <v>0</v>
      </c>
      <c r="AD281" s="56">
        <v>0</v>
      </c>
      <c r="AE281" s="56">
        <v>25.975000000000005</v>
      </c>
      <c r="AF281" s="56">
        <v>25.975000000000005</v>
      </c>
    </row>
    <row r="282" spans="1:32" ht="20.5" customHeight="1" x14ac:dyDescent="0.2">
      <c r="A282" s="26" t="s">
        <v>1799</v>
      </c>
      <c r="B282" s="3">
        <v>492</v>
      </c>
      <c r="C282" s="3" t="s">
        <v>526</v>
      </c>
      <c r="D282" s="14">
        <v>431.32499999999999</v>
      </c>
      <c r="E282" s="13">
        <v>315.87</v>
      </c>
      <c r="F282" s="11">
        <v>15.43</v>
      </c>
      <c r="G282" s="16">
        <v>300.44</v>
      </c>
      <c r="H282" s="11">
        <v>0</v>
      </c>
      <c r="I282" s="11">
        <v>0</v>
      </c>
      <c r="J282" s="11"/>
      <c r="K282" s="15">
        <v>73.23248130759869</v>
      </c>
      <c r="L282" s="49">
        <v>3.5773488668637339E-2</v>
      </c>
      <c r="M282" s="52">
        <v>1</v>
      </c>
      <c r="N282" s="49">
        <v>0.69655132440734946</v>
      </c>
      <c r="O282" s="49">
        <v>0</v>
      </c>
      <c r="P282" s="52">
        <v>2</v>
      </c>
      <c r="Q282" s="49">
        <v>0</v>
      </c>
      <c r="R282" s="52">
        <v>2</v>
      </c>
      <c r="S282" s="49">
        <v>0</v>
      </c>
      <c r="T282" s="49">
        <v>0.73232481307598685</v>
      </c>
      <c r="U282" s="56">
        <v>1</v>
      </c>
      <c r="V282" s="56">
        <v>1</v>
      </c>
      <c r="W282" s="57">
        <v>621.57499999999982</v>
      </c>
      <c r="X282" s="59">
        <v>1052.8999999999999</v>
      </c>
      <c r="Y282" s="56">
        <v>15.3</v>
      </c>
      <c r="Z282" s="56">
        <v>2819.1176470588234</v>
      </c>
      <c r="AA282" s="56">
        <v>8.685430359937401</v>
      </c>
      <c r="AB282" s="56">
        <v>-6.6145696400625997</v>
      </c>
      <c r="AC282" s="56">
        <v>0</v>
      </c>
      <c r="AD282" s="56">
        <v>621.57500000000016</v>
      </c>
      <c r="AE282" s="56">
        <v>15.3</v>
      </c>
      <c r="AF282" s="56">
        <v>37.348565466875336</v>
      </c>
    </row>
    <row r="283" spans="1:32" ht="20.5" customHeight="1" x14ac:dyDescent="0.2">
      <c r="A283" s="26" t="s">
        <v>1959</v>
      </c>
      <c r="B283" s="3">
        <v>2152</v>
      </c>
      <c r="C283" s="3" t="s">
        <v>1294</v>
      </c>
      <c r="D283" s="14">
        <v>430.464</v>
      </c>
      <c r="E283" s="13">
        <v>9.1999999999999998E-2</v>
      </c>
      <c r="F283" s="11">
        <v>9.1999999999999998E-2</v>
      </c>
      <c r="G283" s="16">
        <v>0</v>
      </c>
      <c r="H283" s="11">
        <v>0</v>
      </c>
      <c r="I283" s="11">
        <v>0</v>
      </c>
      <c r="J283" s="11"/>
      <c r="K283" s="15">
        <v>2.1372286648825452E-2</v>
      </c>
      <c r="L283" s="49">
        <v>2.1372286648825453E-4</v>
      </c>
      <c r="M283" s="52">
        <v>1</v>
      </c>
      <c r="N283" s="49">
        <v>0</v>
      </c>
      <c r="O283" s="49">
        <v>0</v>
      </c>
      <c r="P283" s="52">
        <v>2</v>
      </c>
      <c r="Q283" s="49">
        <v>0</v>
      </c>
      <c r="R283" s="52">
        <v>2</v>
      </c>
      <c r="S283" s="49">
        <v>0</v>
      </c>
      <c r="T283" s="49">
        <v>2.1372286648825453E-4</v>
      </c>
      <c r="U283" s="56">
        <v>0</v>
      </c>
      <c r="V283" s="56">
        <v>0</v>
      </c>
      <c r="W283" s="57">
        <v>0</v>
      </c>
      <c r="X283" s="59">
        <v>430.464</v>
      </c>
      <c r="Y283" s="56">
        <v>266.13200000000001</v>
      </c>
      <c r="Z283" s="56">
        <v>161.74830535223123</v>
      </c>
      <c r="AA283" s="56">
        <v>266.13200000000001</v>
      </c>
      <c r="AB283" s="56">
        <v>0</v>
      </c>
      <c r="AC283" s="56">
        <v>0</v>
      </c>
      <c r="AD283" s="56">
        <v>0</v>
      </c>
      <c r="AE283" s="56">
        <v>266.13200000000001</v>
      </c>
      <c r="AF283" s="56">
        <v>266.13200000000001</v>
      </c>
    </row>
    <row r="284" spans="1:32" ht="20.5" customHeight="1" x14ac:dyDescent="0.2">
      <c r="A284" s="26" t="s">
        <v>1974</v>
      </c>
      <c r="B284" s="3">
        <v>2830</v>
      </c>
      <c r="C284" s="3" t="s">
        <v>1365</v>
      </c>
      <c r="D284" s="14">
        <v>426.62</v>
      </c>
      <c r="E284" s="13">
        <v>5.5359999999999996</v>
      </c>
      <c r="F284" s="11">
        <v>5.5359999999999996</v>
      </c>
      <c r="G284" s="16">
        <v>0</v>
      </c>
      <c r="H284" s="11">
        <v>0</v>
      </c>
      <c r="I284" s="11">
        <v>0</v>
      </c>
      <c r="J284" s="11"/>
      <c r="K284" s="15">
        <v>1.2976419295860484</v>
      </c>
      <c r="L284" s="49">
        <v>1.2976419295860483E-2</v>
      </c>
      <c r="M284" s="52">
        <v>1</v>
      </c>
      <c r="N284" s="49">
        <v>0</v>
      </c>
      <c r="O284" s="49">
        <v>0</v>
      </c>
      <c r="P284" s="52">
        <v>2</v>
      </c>
      <c r="Q284" s="49">
        <v>0</v>
      </c>
      <c r="R284" s="52">
        <v>2</v>
      </c>
      <c r="S284" s="49">
        <v>0</v>
      </c>
      <c r="T284" s="49">
        <v>1.2976419295860483E-2</v>
      </c>
      <c r="U284" s="56">
        <v>0</v>
      </c>
      <c r="V284" s="56">
        <v>0</v>
      </c>
      <c r="W284" s="57">
        <v>0</v>
      </c>
      <c r="X284" s="59">
        <v>426.62</v>
      </c>
      <c r="Y284" s="56">
        <v>66.775000000000006</v>
      </c>
      <c r="Z284" s="56">
        <v>638.89180082366147</v>
      </c>
      <c r="AA284" s="56">
        <v>66.775000000000006</v>
      </c>
      <c r="AB284" s="56">
        <v>0</v>
      </c>
      <c r="AC284" s="56">
        <v>0</v>
      </c>
      <c r="AD284" s="56">
        <v>0</v>
      </c>
      <c r="AE284" s="56">
        <v>66.775000000000006</v>
      </c>
      <c r="AF284" s="56">
        <v>66.775000000000006</v>
      </c>
    </row>
    <row r="285" spans="1:32" ht="20.5" customHeight="1" x14ac:dyDescent="0.2">
      <c r="A285" s="26" t="s">
        <v>1893</v>
      </c>
      <c r="B285" s="3">
        <v>1747</v>
      </c>
      <c r="C285" s="3" t="s">
        <v>981</v>
      </c>
      <c r="D285" s="14">
        <v>426.48399999999998</v>
      </c>
      <c r="E285" s="13">
        <v>9.6660000000000004</v>
      </c>
      <c r="F285" s="11">
        <v>6.4550000000000001</v>
      </c>
      <c r="G285" s="16">
        <v>3.2109999999999999</v>
      </c>
      <c r="H285" s="11">
        <v>0</v>
      </c>
      <c r="I285" s="11">
        <v>0</v>
      </c>
      <c r="J285" s="11"/>
      <c r="K285" s="15">
        <v>2.2664390692265126</v>
      </c>
      <c r="L285" s="49">
        <v>1.513538608716857E-2</v>
      </c>
      <c r="M285" s="52">
        <v>1</v>
      </c>
      <c r="N285" s="49">
        <v>7.5290046050965568E-3</v>
      </c>
      <c r="O285" s="49">
        <v>0</v>
      </c>
      <c r="P285" s="52">
        <v>2</v>
      </c>
      <c r="Q285" s="49">
        <v>0</v>
      </c>
      <c r="R285" s="52">
        <v>2</v>
      </c>
      <c r="S285" s="49">
        <v>0</v>
      </c>
      <c r="T285" s="49">
        <v>2.2664390692265127E-2</v>
      </c>
      <c r="U285" s="56">
        <v>0</v>
      </c>
      <c r="V285" s="56">
        <v>0</v>
      </c>
      <c r="W285" s="57">
        <v>0</v>
      </c>
      <c r="X285" s="59">
        <v>426.48399999999998</v>
      </c>
      <c r="Y285" s="56">
        <v>43.32</v>
      </c>
      <c r="Z285" s="56">
        <v>984.49676823638026</v>
      </c>
      <c r="AA285" s="56">
        <v>43.320000000000007</v>
      </c>
      <c r="AB285" s="56">
        <v>0</v>
      </c>
      <c r="AC285" s="56">
        <v>0</v>
      </c>
      <c r="AD285" s="56">
        <v>0</v>
      </c>
      <c r="AE285" s="56">
        <v>43.320000000000007</v>
      </c>
      <c r="AF285" s="56">
        <v>43.320000000000007</v>
      </c>
    </row>
    <row r="286" spans="1:32" ht="20.5" customHeight="1" x14ac:dyDescent="0.2">
      <c r="A286" s="26" t="s">
        <v>1947</v>
      </c>
      <c r="B286" s="3">
        <v>685</v>
      </c>
      <c r="C286" s="3" t="s">
        <v>1236</v>
      </c>
      <c r="D286" s="14">
        <v>413.88099999999997</v>
      </c>
      <c r="E286" s="13">
        <v>2.1589999999999998</v>
      </c>
      <c r="F286" s="11">
        <v>2.1589999999999998</v>
      </c>
      <c r="G286" s="16">
        <v>0</v>
      </c>
      <c r="H286" s="11">
        <v>0</v>
      </c>
      <c r="I286" s="11">
        <v>0</v>
      </c>
      <c r="J286" s="11"/>
      <c r="K286" s="15">
        <v>0.52164752670453585</v>
      </c>
      <c r="L286" s="49">
        <v>5.216475267045358E-3</v>
      </c>
      <c r="M286" s="52">
        <v>1</v>
      </c>
      <c r="N286" s="49">
        <v>0</v>
      </c>
      <c r="O286" s="49">
        <v>0</v>
      </c>
      <c r="P286" s="52">
        <v>2</v>
      </c>
      <c r="Q286" s="49">
        <v>0</v>
      </c>
      <c r="R286" s="52">
        <v>2</v>
      </c>
      <c r="S286" s="49">
        <v>0</v>
      </c>
      <c r="T286" s="49">
        <v>5.216475267045358E-3</v>
      </c>
      <c r="U286" s="56">
        <v>0</v>
      </c>
      <c r="V286" s="56">
        <v>0</v>
      </c>
      <c r="W286" s="57">
        <v>0</v>
      </c>
      <c r="X286" s="59">
        <v>413.88099999999997</v>
      </c>
      <c r="Y286" s="56">
        <v>212.238</v>
      </c>
      <c r="Z286" s="56">
        <v>195.00796275878963</v>
      </c>
      <c r="AA286" s="56">
        <v>212.23800000000003</v>
      </c>
      <c r="AB286" s="56">
        <v>0</v>
      </c>
      <c r="AC286" s="56">
        <v>0</v>
      </c>
      <c r="AD286" s="56">
        <v>0</v>
      </c>
      <c r="AE286" s="56">
        <v>212.23800000000003</v>
      </c>
      <c r="AF286" s="56">
        <v>212.23800000000003</v>
      </c>
    </row>
    <row r="287" spans="1:32" ht="20.5" customHeight="1" x14ac:dyDescent="0.2">
      <c r="A287" s="26" t="s">
        <v>1803</v>
      </c>
      <c r="B287" s="3">
        <v>1781</v>
      </c>
      <c r="C287" s="3" t="s">
        <v>545</v>
      </c>
      <c r="D287" s="14">
        <v>409.17399999999998</v>
      </c>
      <c r="E287" s="13">
        <v>314.86599999999999</v>
      </c>
      <c r="F287" s="11">
        <v>164.86666666666665</v>
      </c>
      <c r="G287" s="16">
        <v>149.99933333333334</v>
      </c>
      <c r="H287" s="11">
        <v>0</v>
      </c>
      <c r="I287" s="11">
        <v>0</v>
      </c>
      <c r="J287" s="11"/>
      <c r="K287" s="15">
        <v>76.951614716477593</v>
      </c>
      <c r="L287" s="49">
        <v>0.40292556874744401</v>
      </c>
      <c r="M287" s="52">
        <v>3</v>
      </c>
      <c r="N287" s="49">
        <v>0.36659057841733184</v>
      </c>
      <c r="O287" s="49">
        <v>0</v>
      </c>
      <c r="P287" s="52">
        <v>2</v>
      </c>
      <c r="Q287" s="49">
        <v>0</v>
      </c>
      <c r="R287" s="52">
        <v>2</v>
      </c>
      <c r="S287" s="49">
        <v>0</v>
      </c>
      <c r="T287" s="49">
        <v>0.7695161471647759</v>
      </c>
      <c r="U287" s="56">
        <v>1</v>
      </c>
      <c r="V287" s="56">
        <v>1</v>
      </c>
      <c r="W287" s="57">
        <v>640.37933333333331</v>
      </c>
      <c r="X287" s="59">
        <v>1049.5533333333333</v>
      </c>
      <c r="Y287" s="56">
        <v>27</v>
      </c>
      <c r="Z287" s="56">
        <v>1515.4592592592592</v>
      </c>
      <c r="AA287" s="56">
        <v>14.32306402655105</v>
      </c>
      <c r="AB287" s="56">
        <v>-12.67693597344895</v>
      </c>
      <c r="AC287" s="56">
        <v>0</v>
      </c>
      <c r="AD287" s="56">
        <v>0</v>
      </c>
      <c r="AE287" s="56">
        <v>26.999999999999996</v>
      </c>
      <c r="AF287" s="56">
        <v>26.999999999999996</v>
      </c>
    </row>
    <row r="288" spans="1:32" ht="20.5" customHeight="1" x14ac:dyDescent="0.2">
      <c r="A288" s="26" t="s">
        <v>1897</v>
      </c>
      <c r="B288" s="3">
        <v>2650</v>
      </c>
      <c r="C288" s="3" t="s">
        <v>1000</v>
      </c>
      <c r="D288" s="14">
        <v>402.36900000000003</v>
      </c>
      <c r="E288" s="13">
        <v>2.9350000000000001</v>
      </c>
      <c r="F288" s="11">
        <v>2.9350000000000001</v>
      </c>
      <c r="G288" s="16">
        <v>0</v>
      </c>
      <c r="H288" s="11">
        <v>0</v>
      </c>
      <c r="I288" s="11">
        <v>0</v>
      </c>
      <c r="J288" s="11"/>
      <c r="K288" s="15">
        <v>0.72942995111452424</v>
      </c>
      <c r="L288" s="49">
        <v>7.2942995111452422E-3</v>
      </c>
      <c r="M288" s="52">
        <v>1</v>
      </c>
      <c r="N288" s="49">
        <v>0</v>
      </c>
      <c r="O288" s="49">
        <v>0</v>
      </c>
      <c r="P288" s="52">
        <v>2</v>
      </c>
      <c r="Q288" s="49">
        <v>0</v>
      </c>
      <c r="R288" s="52">
        <v>2</v>
      </c>
      <c r="S288" s="49">
        <v>0</v>
      </c>
      <c r="T288" s="49">
        <v>7.2942995111452422E-3</v>
      </c>
      <c r="U288" s="56">
        <v>0</v>
      </c>
      <c r="V288" s="56">
        <v>0</v>
      </c>
      <c r="W288" s="57">
        <v>0</v>
      </c>
      <c r="X288" s="59">
        <v>402.36900000000003</v>
      </c>
      <c r="Y288" s="56">
        <v>35.357999999999997</v>
      </c>
      <c r="Z288" s="56">
        <v>1137.985745800102</v>
      </c>
      <c r="AA288" s="56">
        <v>35.357999999999997</v>
      </c>
      <c r="AB288" s="56">
        <v>0</v>
      </c>
      <c r="AC288" s="56">
        <v>0</v>
      </c>
      <c r="AD288" s="56">
        <v>0</v>
      </c>
      <c r="AE288" s="56">
        <v>35.357999999999997</v>
      </c>
      <c r="AF288" s="56">
        <v>35.357999999999997</v>
      </c>
    </row>
    <row r="289" spans="1:32" ht="20.5" customHeight="1" x14ac:dyDescent="0.2">
      <c r="A289" s="26" t="s">
        <v>1836</v>
      </c>
      <c r="B289" s="3">
        <v>3184</v>
      </c>
      <c r="C289" s="3" t="s">
        <v>704</v>
      </c>
      <c r="D289" s="14">
        <v>391.786</v>
      </c>
      <c r="E289" s="13">
        <v>93.027999999999992</v>
      </c>
      <c r="F289" s="11">
        <v>45.571666666666673</v>
      </c>
      <c r="G289" s="16">
        <v>47.456333333333326</v>
      </c>
      <c r="H289" s="11">
        <v>0</v>
      </c>
      <c r="I289" s="11">
        <v>0</v>
      </c>
      <c r="J289" s="11"/>
      <c r="K289" s="15">
        <v>23.744595263740916</v>
      </c>
      <c r="L289" s="49">
        <v>0.11631775169778061</v>
      </c>
      <c r="M289" s="52">
        <v>3</v>
      </c>
      <c r="N289" s="49">
        <v>0.12112820093962859</v>
      </c>
      <c r="O289" s="49">
        <v>0</v>
      </c>
      <c r="P289" s="52">
        <v>2</v>
      </c>
      <c r="Q289" s="49">
        <v>0</v>
      </c>
      <c r="R289" s="52">
        <v>2</v>
      </c>
      <c r="S289" s="49">
        <v>0</v>
      </c>
      <c r="T289" s="49">
        <v>0.23744595263740917</v>
      </c>
      <c r="U289" s="56">
        <v>0</v>
      </c>
      <c r="V289" s="56">
        <v>0</v>
      </c>
      <c r="W289" s="57">
        <v>0</v>
      </c>
      <c r="X289" s="59">
        <v>391.786</v>
      </c>
      <c r="Y289" s="56">
        <v>82.57</v>
      </c>
      <c r="Z289" s="56">
        <v>474.48952404020838</v>
      </c>
      <c r="AA289" s="56">
        <v>82.569999999999979</v>
      </c>
      <c r="AB289" s="56">
        <v>0</v>
      </c>
      <c r="AC289" s="56">
        <v>0</v>
      </c>
      <c r="AD289" s="56">
        <v>0</v>
      </c>
      <c r="AE289" s="56">
        <v>82.569999999999979</v>
      </c>
      <c r="AF289" s="56">
        <v>82.569999999999979</v>
      </c>
    </row>
    <row r="290" spans="1:32" ht="20.5" customHeight="1" x14ac:dyDescent="0.2">
      <c r="A290" s="26" t="s">
        <v>1903</v>
      </c>
      <c r="B290" s="3">
        <v>3516</v>
      </c>
      <c r="C290" s="3" t="s">
        <v>1028</v>
      </c>
      <c r="D290" s="14">
        <v>388.19200000000001</v>
      </c>
      <c r="E290" s="13">
        <v>1.52</v>
      </c>
      <c r="F290" s="11">
        <v>1.52</v>
      </c>
      <c r="G290" s="16">
        <v>0</v>
      </c>
      <c r="H290" s="11">
        <v>0</v>
      </c>
      <c r="I290" s="11">
        <v>0</v>
      </c>
      <c r="J290" s="11"/>
      <c r="K290" s="15">
        <v>0.39155881625587341</v>
      </c>
      <c r="L290" s="49">
        <v>3.9155881625587341E-3</v>
      </c>
      <c r="M290" s="52">
        <v>1</v>
      </c>
      <c r="N290" s="49">
        <v>0</v>
      </c>
      <c r="O290" s="49">
        <v>0</v>
      </c>
      <c r="P290" s="52">
        <v>2</v>
      </c>
      <c r="Q290" s="49">
        <v>0</v>
      </c>
      <c r="R290" s="52">
        <v>2</v>
      </c>
      <c r="S290" s="49">
        <v>0</v>
      </c>
      <c r="T290" s="49">
        <v>3.9155881625587341E-3</v>
      </c>
      <c r="U290" s="56">
        <v>0</v>
      </c>
      <c r="V290" s="56">
        <v>0</v>
      </c>
      <c r="W290" s="57">
        <v>0</v>
      </c>
      <c r="X290" s="59">
        <v>388.19200000000001</v>
      </c>
      <c r="Y290" s="56">
        <v>46.552</v>
      </c>
      <c r="Z290" s="56">
        <v>833.88898436157422</v>
      </c>
      <c r="AA290" s="56">
        <v>46.551999999999992</v>
      </c>
      <c r="AB290" s="56">
        <v>0</v>
      </c>
      <c r="AC290" s="56">
        <v>0</v>
      </c>
      <c r="AD290" s="56">
        <v>0</v>
      </c>
      <c r="AE290" s="56">
        <v>46.551999999999992</v>
      </c>
      <c r="AF290" s="56">
        <v>46.551999999999992</v>
      </c>
    </row>
    <row r="291" spans="1:32" ht="20.5" customHeight="1" x14ac:dyDescent="0.2">
      <c r="A291" s="26" t="s">
        <v>1849</v>
      </c>
      <c r="B291" s="3">
        <v>2868</v>
      </c>
      <c r="C291" s="3" t="s">
        <v>767</v>
      </c>
      <c r="D291" s="14">
        <v>386.89100000000002</v>
      </c>
      <c r="E291" s="13">
        <v>359.56</v>
      </c>
      <c r="F291" s="11">
        <v>102.14466666666665</v>
      </c>
      <c r="G291" s="16">
        <v>257.41533333333336</v>
      </c>
      <c r="H291" s="11">
        <v>0</v>
      </c>
      <c r="I291" s="11">
        <v>0</v>
      </c>
      <c r="J291" s="11"/>
      <c r="K291" s="15">
        <v>92.935736421886261</v>
      </c>
      <c r="L291" s="49">
        <v>0.26401406770037722</v>
      </c>
      <c r="M291" s="52">
        <v>3</v>
      </c>
      <c r="N291" s="49">
        <v>0.66534329651848545</v>
      </c>
      <c r="O291" s="49">
        <v>0</v>
      </c>
      <c r="P291" s="52">
        <v>2</v>
      </c>
      <c r="Q291" s="49">
        <v>0</v>
      </c>
      <c r="R291" s="52">
        <v>2</v>
      </c>
      <c r="S291" s="49">
        <v>0</v>
      </c>
      <c r="T291" s="49">
        <v>0.92935736421886261</v>
      </c>
      <c r="U291" s="56">
        <v>1</v>
      </c>
      <c r="V291" s="56">
        <v>1</v>
      </c>
      <c r="W291" s="57">
        <v>811.64233333333323</v>
      </c>
      <c r="X291" s="59">
        <v>1198.5333333333333</v>
      </c>
      <c r="Y291" s="56">
        <v>18.731000000000002</v>
      </c>
      <c r="Z291" s="56">
        <v>2065.5117185414556</v>
      </c>
      <c r="AA291" s="56">
        <v>6.9425072108164825</v>
      </c>
      <c r="AB291" s="56">
        <v>-11.788492789183518</v>
      </c>
      <c r="AC291" s="56">
        <v>811.64233333333323</v>
      </c>
      <c r="AD291" s="56">
        <v>811.64233333333323</v>
      </c>
      <c r="AE291" s="56">
        <v>58.025975963945044</v>
      </c>
      <c r="AF291" s="56">
        <v>58.025975963945044</v>
      </c>
    </row>
    <row r="292" spans="1:32" ht="20.5" customHeight="1" x14ac:dyDescent="0.2">
      <c r="A292" s="26" t="s">
        <v>1979</v>
      </c>
      <c r="B292" s="3">
        <v>236</v>
      </c>
      <c r="C292" s="3" t="s">
        <v>1388</v>
      </c>
      <c r="D292" s="14">
        <v>383.01799999999997</v>
      </c>
      <c r="E292" s="13">
        <v>217.411</v>
      </c>
      <c r="F292" s="11">
        <v>205.49100000000001</v>
      </c>
      <c r="G292" s="16">
        <v>11.92</v>
      </c>
      <c r="H292" s="11">
        <v>0</v>
      </c>
      <c r="I292" s="11">
        <v>0</v>
      </c>
      <c r="J292" s="11"/>
      <c r="K292" s="15">
        <v>56.762606457137785</v>
      </c>
      <c r="L292" s="49">
        <v>0.53650481178430265</v>
      </c>
      <c r="M292" s="52">
        <v>3</v>
      </c>
      <c r="N292" s="49">
        <v>3.1121252787075282E-2</v>
      </c>
      <c r="O292" s="49">
        <v>0</v>
      </c>
      <c r="P292" s="52">
        <v>2</v>
      </c>
      <c r="Q292" s="49">
        <v>0</v>
      </c>
      <c r="R292" s="52">
        <v>2</v>
      </c>
      <c r="S292" s="49">
        <v>0</v>
      </c>
      <c r="T292" s="49">
        <v>0.56762606457137788</v>
      </c>
      <c r="U292" s="56">
        <v>1</v>
      </c>
      <c r="V292" s="56">
        <v>1</v>
      </c>
      <c r="W292" s="57">
        <v>341.6853333333334</v>
      </c>
      <c r="X292" s="59">
        <v>724.70333333333338</v>
      </c>
      <c r="Y292" s="56">
        <v>39.918999999999997</v>
      </c>
      <c r="Z292" s="56">
        <v>959.48796312532875</v>
      </c>
      <c r="AA292" s="56">
        <v>29.235635128375161</v>
      </c>
      <c r="AB292" s="56">
        <v>-10.683364871624836</v>
      </c>
      <c r="AC292" s="56">
        <v>0</v>
      </c>
      <c r="AD292" s="56">
        <v>0</v>
      </c>
      <c r="AE292" s="56">
        <v>39.918999999999997</v>
      </c>
      <c r="AF292" s="56">
        <v>39.918999999999997</v>
      </c>
    </row>
    <row r="293" spans="1:32" ht="20.5" customHeight="1" x14ac:dyDescent="0.2">
      <c r="A293" s="26" t="s">
        <v>1798</v>
      </c>
      <c r="B293" s="3">
        <v>857</v>
      </c>
      <c r="C293" s="3" t="s">
        <v>521</v>
      </c>
      <c r="D293" s="14">
        <v>379.91899999999998</v>
      </c>
      <c r="E293" s="13">
        <v>191.208</v>
      </c>
      <c r="F293" s="11">
        <v>191.208</v>
      </c>
      <c r="G293" s="16">
        <v>0</v>
      </c>
      <c r="H293" s="11">
        <v>0</v>
      </c>
      <c r="I293" s="11">
        <v>0</v>
      </c>
      <c r="J293" s="11"/>
      <c r="K293" s="15">
        <v>50.328622680097602</v>
      </c>
      <c r="L293" s="49">
        <v>0.50328622680097601</v>
      </c>
      <c r="M293" s="52">
        <v>3</v>
      </c>
      <c r="N293" s="49">
        <v>0</v>
      </c>
      <c r="O293" s="49">
        <v>0</v>
      </c>
      <c r="P293" s="52">
        <v>2</v>
      </c>
      <c r="Q293" s="49">
        <v>0</v>
      </c>
      <c r="R293" s="52">
        <v>2</v>
      </c>
      <c r="S293" s="49">
        <v>0</v>
      </c>
      <c r="T293" s="49">
        <v>0.50328622680097601</v>
      </c>
      <c r="U293" s="56">
        <v>1</v>
      </c>
      <c r="V293" s="56">
        <v>1</v>
      </c>
      <c r="W293" s="57">
        <v>257.44100000000003</v>
      </c>
      <c r="X293" s="59">
        <v>637.36</v>
      </c>
      <c r="Y293" s="56">
        <v>15.933</v>
      </c>
      <c r="Z293" s="56">
        <v>2384.4787547856649</v>
      </c>
      <c r="AA293" s="56">
        <v>12.694040548380048</v>
      </c>
      <c r="AB293" s="56">
        <v>-3.2389594516199516</v>
      </c>
      <c r="AC293" s="56">
        <v>0</v>
      </c>
      <c r="AD293" s="56">
        <v>0</v>
      </c>
      <c r="AE293" s="56">
        <v>15.933000000000002</v>
      </c>
      <c r="AF293" s="56">
        <v>15.933000000000002</v>
      </c>
    </row>
    <row r="294" spans="1:32" ht="20.5" customHeight="1" x14ac:dyDescent="0.2">
      <c r="A294" s="26" t="s">
        <v>1906</v>
      </c>
      <c r="B294" s="3">
        <v>3271</v>
      </c>
      <c r="C294" s="3" t="s">
        <v>1041</v>
      </c>
      <c r="D294" s="14">
        <v>379.49</v>
      </c>
      <c r="E294" s="13">
        <v>88.710999999999999</v>
      </c>
      <c r="F294" s="11">
        <v>85.894999999999996</v>
      </c>
      <c r="G294" s="16">
        <v>2.8159999999999998</v>
      </c>
      <c r="H294" s="11">
        <v>0</v>
      </c>
      <c r="I294" s="11">
        <v>0</v>
      </c>
      <c r="J294" s="11"/>
      <c r="K294" s="15">
        <v>23.376373553980343</v>
      </c>
      <c r="L294" s="49">
        <v>0.22634325015151913</v>
      </c>
      <c r="M294" s="52">
        <v>3</v>
      </c>
      <c r="N294" s="49">
        <v>7.4204853882842755E-3</v>
      </c>
      <c r="O294" s="49">
        <v>0</v>
      </c>
      <c r="P294" s="52">
        <v>2</v>
      </c>
      <c r="Q294" s="49">
        <v>0</v>
      </c>
      <c r="R294" s="52">
        <v>2</v>
      </c>
      <c r="S294" s="49">
        <v>0</v>
      </c>
      <c r="T294" s="49">
        <v>0.23376373553980342</v>
      </c>
      <c r="U294" s="56">
        <v>0</v>
      </c>
      <c r="V294" s="56">
        <v>0</v>
      </c>
      <c r="W294" s="57">
        <v>0</v>
      </c>
      <c r="X294" s="59">
        <v>379.49</v>
      </c>
      <c r="Y294" s="56">
        <v>25.001999999999999</v>
      </c>
      <c r="Z294" s="56">
        <v>1517.8385729141671</v>
      </c>
      <c r="AA294" s="56">
        <v>25.001999999999995</v>
      </c>
      <c r="AB294" s="56">
        <v>0</v>
      </c>
      <c r="AC294" s="56">
        <v>0</v>
      </c>
      <c r="AD294" s="56">
        <v>0</v>
      </c>
      <c r="AE294" s="56">
        <v>25.001999999999995</v>
      </c>
      <c r="AF294" s="56">
        <v>25.001999999999995</v>
      </c>
    </row>
    <row r="295" spans="1:32" ht="20.5" customHeight="1" x14ac:dyDescent="0.2">
      <c r="A295" s="26" t="s">
        <v>2041</v>
      </c>
      <c r="B295" s="3">
        <v>2564</v>
      </c>
      <c r="C295" s="3" t="s">
        <v>1680</v>
      </c>
      <c r="D295" s="14">
        <v>376.94200000000001</v>
      </c>
      <c r="E295" s="13">
        <v>117.529</v>
      </c>
      <c r="F295" s="11">
        <v>116.61</v>
      </c>
      <c r="G295" s="16">
        <v>0.91900000000000004</v>
      </c>
      <c r="H295" s="11">
        <v>0</v>
      </c>
      <c r="I295" s="11">
        <v>0</v>
      </c>
      <c r="J295" s="11"/>
      <c r="K295" s="15">
        <v>31.179597922226758</v>
      </c>
      <c r="L295" s="49">
        <v>0.30935793835656411</v>
      </c>
      <c r="M295" s="52">
        <v>3</v>
      </c>
      <c r="N295" s="49">
        <v>2.438040865703477E-3</v>
      </c>
      <c r="O295" s="49">
        <v>0</v>
      </c>
      <c r="P295" s="52">
        <v>2</v>
      </c>
      <c r="Q295" s="49">
        <v>0</v>
      </c>
      <c r="R295" s="52">
        <v>2</v>
      </c>
      <c r="S295" s="49">
        <v>0</v>
      </c>
      <c r="T295" s="49">
        <v>0.31179597922226759</v>
      </c>
      <c r="U295" s="56">
        <v>1</v>
      </c>
      <c r="V295" s="56">
        <v>1</v>
      </c>
      <c r="W295" s="57">
        <v>14.821333333333314</v>
      </c>
      <c r="X295" s="59">
        <v>391.76333333333332</v>
      </c>
      <c r="Y295" s="56">
        <v>12.492000000000001</v>
      </c>
      <c r="Z295" s="56">
        <v>3017.4671789945564</v>
      </c>
      <c r="AA295" s="56">
        <v>12.344644627555436</v>
      </c>
      <c r="AB295" s="56">
        <v>-0.14735537244456509</v>
      </c>
      <c r="AC295" s="56">
        <v>0</v>
      </c>
      <c r="AD295" s="56">
        <v>0</v>
      </c>
      <c r="AE295" s="56">
        <v>12.491999999999999</v>
      </c>
      <c r="AF295" s="56">
        <v>12.491999999999999</v>
      </c>
    </row>
    <row r="296" spans="1:32" ht="20.5" customHeight="1" x14ac:dyDescent="0.2">
      <c r="A296" s="26" t="s">
        <v>1821</v>
      </c>
      <c r="B296" s="3">
        <v>2609</v>
      </c>
      <c r="C296" s="3" t="s">
        <v>631</v>
      </c>
      <c r="D296" s="14">
        <v>373.03300000000002</v>
      </c>
      <c r="E296" s="13">
        <v>194.13633333333334</v>
      </c>
      <c r="F296" s="11">
        <v>178.99566666666666</v>
      </c>
      <c r="G296" s="16">
        <v>15.125333333333334</v>
      </c>
      <c r="H296" s="11">
        <v>0</v>
      </c>
      <c r="I296" s="11">
        <v>1.5333333333333334E-2</v>
      </c>
      <c r="J296" s="11"/>
      <c r="K296" s="15">
        <v>52.042670040809611</v>
      </c>
      <c r="L296" s="49">
        <v>0.47983869166177429</v>
      </c>
      <c r="M296" s="52">
        <v>3</v>
      </c>
      <c r="N296" s="49">
        <v>4.054690425065164E-2</v>
      </c>
      <c r="O296" s="49">
        <v>0</v>
      </c>
      <c r="P296" s="52">
        <v>2</v>
      </c>
      <c r="Q296" s="49">
        <v>4.1104495670177529E-5</v>
      </c>
      <c r="R296" s="52">
        <v>2</v>
      </c>
      <c r="S296" s="49">
        <v>0</v>
      </c>
      <c r="T296" s="49">
        <v>0.52042670040809613</v>
      </c>
      <c r="U296" s="56">
        <v>1</v>
      </c>
      <c r="V296" s="56">
        <v>1</v>
      </c>
      <c r="W296" s="57">
        <v>274.08811111111117</v>
      </c>
      <c r="X296" s="59">
        <v>647.12111111111119</v>
      </c>
      <c r="Y296" s="56">
        <v>25.286999999999999</v>
      </c>
      <c r="Z296" s="56">
        <v>1475.1967414086291</v>
      </c>
      <c r="AA296" s="56">
        <v>19.713070026780471</v>
      </c>
      <c r="AB296" s="56">
        <v>-5.5739299732195278</v>
      </c>
      <c r="AC296" s="56">
        <v>0</v>
      </c>
      <c r="AD296" s="56">
        <v>0</v>
      </c>
      <c r="AE296" s="56">
        <v>25.286999999999999</v>
      </c>
      <c r="AF296" s="56">
        <v>25.286999999999999</v>
      </c>
    </row>
    <row r="297" spans="1:32" ht="20.5" customHeight="1" x14ac:dyDescent="0.2">
      <c r="A297" s="26" t="s">
        <v>1922</v>
      </c>
      <c r="B297" s="3">
        <v>538</v>
      </c>
      <c r="C297" s="3" t="s">
        <v>1117</v>
      </c>
      <c r="D297" s="14">
        <v>372.09</v>
      </c>
      <c r="E297" s="13">
        <v>185.738</v>
      </c>
      <c r="F297" s="11">
        <v>147.19266666666667</v>
      </c>
      <c r="G297" s="16">
        <v>30.549333333333333</v>
      </c>
      <c r="H297" s="11">
        <v>0</v>
      </c>
      <c r="I297" s="11">
        <v>7.9960000000000004</v>
      </c>
      <c r="J297" s="11"/>
      <c r="K297" s="15">
        <v>49.917493079631278</v>
      </c>
      <c r="L297" s="49">
        <v>0.39558350578265117</v>
      </c>
      <c r="M297" s="52">
        <v>3</v>
      </c>
      <c r="N297" s="49">
        <v>8.2102000412086693E-2</v>
      </c>
      <c r="O297" s="49">
        <v>0</v>
      </c>
      <c r="P297" s="52">
        <v>2</v>
      </c>
      <c r="Q297" s="49">
        <v>2.1489424601574891E-2</v>
      </c>
      <c r="R297" s="52">
        <v>2</v>
      </c>
      <c r="S297" s="49">
        <v>0</v>
      </c>
      <c r="T297" s="49">
        <v>0.49917493079631275</v>
      </c>
      <c r="U297" s="56">
        <v>1</v>
      </c>
      <c r="V297" s="56">
        <v>1</v>
      </c>
      <c r="W297" s="57">
        <v>247.03666666666669</v>
      </c>
      <c r="X297" s="59">
        <v>619.12666666666667</v>
      </c>
      <c r="Y297" s="56">
        <v>19.739999999999998</v>
      </c>
      <c r="Z297" s="56">
        <v>1884.9544072948327</v>
      </c>
      <c r="AA297" s="56">
        <v>15.808286866080785</v>
      </c>
      <c r="AB297" s="56">
        <v>-3.9317131339192137</v>
      </c>
      <c r="AC297" s="56">
        <v>0</v>
      </c>
      <c r="AD297" s="56">
        <v>0</v>
      </c>
      <c r="AE297" s="56">
        <v>19.740000000000002</v>
      </c>
      <c r="AF297" s="56">
        <v>19.740000000000002</v>
      </c>
    </row>
    <row r="298" spans="1:32" ht="20.5" customHeight="1" x14ac:dyDescent="0.2">
      <c r="A298" s="26" t="s">
        <v>1920</v>
      </c>
      <c r="B298" s="3">
        <v>2996</v>
      </c>
      <c r="C298" s="3" t="s">
        <v>1107</v>
      </c>
      <c r="D298" s="14">
        <v>370.29300000000001</v>
      </c>
      <c r="E298" s="13">
        <v>7.53</v>
      </c>
      <c r="F298" s="11">
        <v>7.53</v>
      </c>
      <c r="G298" s="16">
        <v>0</v>
      </c>
      <c r="H298" s="11">
        <v>0</v>
      </c>
      <c r="I298" s="11">
        <v>0</v>
      </c>
      <c r="J298" s="11"/>
      <c r="K298" s="15">
        <v>2.0335248033314159</v>
      </c>
      <c r="L298" s="49">
        <v>2.0335248033314161E-2</v>
      </c>
      <c r="M298" s="52">
        <v>1</v>
      </c>
      <c r="N298" s="49">
        <v>0</v>
      </c>
      <c r="O298" s="49">
        <v>0</v>
      </c>
      <c r="P298" s="52">
        <v>2</v>
      </c>
      <c r="Q298" s="49">
        <v>0</v>
      </c>
      <c r="R298" s="52">
        <v>2</v>
      </c>
      <c r="S298" s="49">
        <v>0</v>
      </c>
      <c r="T298" s="49">
        <v>2.0335248033314161E-2</v>
      </c>
      <c r="U298" s="56">
        <v>0</v>
      </c>
      <c r="V298" s="56">
        <v>0</v>
      </c>
      <c r="W298" s="57">
        <v>0</v>
      </c>
      <c r="X298" s="59">
        <v>370.29300000000001</v>
      </c>
      <c r="Y298" s="56">
        <v>33.790999999999997</v>
      </c>
      <c r="Z298" s="56">
        <v>1095.8332100263385</v>
      </c>
      <c r="AA298" s="56">
        <v>33.790999999999997</v>
      </c>
      <c r="AB298" s="56">
        <v>0</v>
      </c>
      <c r="AC298" s="56">
        <v>0</v>
      </c>
      <c r="AD298" s="56">
        <v>0</v>
      </c>
      <c r="AE298" s="56">
        <v>33.790999999999997</v>
      </c>
      <c r="AF298" s="56">
        <v>33.790999999999997</v>
      </c>
    </row>
    <row r="299" spans="1:32" ht="20.5" customHeight="1" x14ac:dyDescent="0.2">
      <c r="A299" s="26" t="s">
        <v>1950</v>
      </c>
      <c r="B299" s="3">
        <v>85</v>
      </c>
      <c r="C299" s="3" t="s">
        <v>1251</v>
      </c>
      <c r="D299" s="14">
        <v>369.42</v>
      </c>
      <c r="E299" s="13">
        <v>28.521999999999998</v>
      </c>
      <c r="F299" s="11">
        <v>28.521999999999998</v>
      </c>
      <c r="G299" s="16">
        <v>0</v>
      </c>
      <c r="H299" s="11">
        <v>0</v>
      </c>
      <c r="I299" s="11">
        <v>0</v>
      </c>
      <c r="J299" s="11"/>
      <c r="K299" s="15">
        <v>7.7207514482161219</v>
      </c>
      <c r="L299" s="49">
        <v>7.7207514482161219E-2</v>
      </c>
      <c r="M299" s="52">
        <v>1</v>
      </c>
      <c r="N299" s="49">
        <v>0</v>
      </c>
      <c r="O299" s="49">
        <v>0</v>
      </c>
      <c r="P299" s="52">
        <v>2</v>
      </c>
      <c r="Q299" s="49">
        <v>0</v>
      </c>
      <c r="R299" s="52">
        <v>2</v>
      </c>
      <c r="S299" s="49">
        <v>0</v>
      </c>
      <c r="T299" s="49">
        <v>7.7207514482161219E-2</v>
      </c>
      <c r="U299" s="56">
        <v>0</v>
      </c>
      <c r="V299" s="56">
        <v>0</v>
      </c>
      <c r="W299" s="57">
        <v>0</v>
      </c>
      <c r="X299" s="59">
        <v>369.42</v>
      </c>
      <c r="Y299" s="56">
        <v>29.73</v>
      </c>
      <c r="Z299" s="56">
        <v>1242.5832492431887</v>
      </c>
      <c r="AA299" s="56">
        <v>29.73</v>
      </c>
      <c r="AB299" s="56">
        <v>0</v>
      </c>
      <c r="AC299" s="56">
        <v>0</v>
      </c>
      <c r="AD299" s="56">
        <v>0</v>
      </c>
      <c r="AE299" s="56">
        <v>29.73</v>
      </c>
      <c r="AF299" s="56">
        <v>29.73</v>
      </c>
    </row>
    <row r="300" spans="1:32" ht="20.5" customHeight="1" x14ac:dyDescent="0.2">
      <c r="A300" s="26" t="s">
        <v>1997</v>
      </c>
      <c r="B300" s="3">
        <v>933</v>
      </c>
      <c r="C300" s="3" t="s">
        <v>1473</v>
      </c>
      <c r="D300" s="14">
        <v>367.803</v>
      </c>
      <c r="E300" s="13">
        <v>171.143</v>
      </c>
      <c r="F300" s="11">
        <v>117.83466666666666</v>
      </c>
      <c r="G300" s="16">
        <v>53.308333333333337</v>
      </c>
      <c r="H300" s="11">
        <v>0</v>
      </c>
      <c r="I300" s="11">
        <v>0</v>
      </c>
      <c r="J300" s="11"/>
      <c r="K300" s="15">
        <v>46.531159343452885</v>
      </c>
      <c r="L300" s="49">
        <v>0.32037440332641837</v>
      </c>
      <c r="M300" s="52">
        <v>3</v>
      </c>
      <c r="N300" s="49">
        <v>0.14493719010811043</v>
      </c>
      <c r="O300" s="49">
        <v>0</v>
      </c>
      <c r="P300" s="52">
        <v>2</v>
      </c>
      <c r="Q300" s="49">
        <v>0</v>
      </c>
      <c r="R300" s="52">
        <v>2</v>
      </c>
      <c r="S300" s="49">
        <v>0</v>
      </c>
      <c r="T300" s="49">
        <v>0.46531159343452883</v>
      </c>
      <c r="U300" s="56">
        <v>1</v>
      </c>
      <c r="V300" s="56">
        <v>1</v>
      </c>
      <c r="W300" s="57">
        <v>202.67366666666669</v>
      </c>
      <c r="X300" s="59">
        <v>570.47666666666669</v>
      </c>
      <c r="Y300" s="56">
        <v>52.655999999999999</v>
      </c>
      <c r="Z300" s="56">
        <v>698.50159525979939</v>
      </c>
      <c r="AA300" s="56">
        <v>43.951352736111453</v>
      </c>
      <c r="AB300" s="56">
        <v>-8.7046472638885461</v>
      </c>
      <c r="AC300" s="56">
        <v>0</v>
      </c>
      <c r="AD300" s="56">
        <v>0</v>
      </c>
      <c r="AE300" s="56">
        <v>52.656000000000006</v>
      </c>
      <c r="AF300" s="56">
        <v>52.656000000000006</v>
      </c>
    </row>
    <row r="301" spans="1:32" ht="20.5" customHeight="1" x14ac:dyDescent="0.2">
      <c r="A301" s="26" t="s">
        <v>1837</v>
      </c>
      <c r="B301" s="3">
        <v>2245</v>
      </c>
      <c r="C301" s="3" t="s">
        <v>709</v>
      </c>
      <c r="D301" s="14">
        <v>367.42899999999997</v>
      </c>
      <c r="E301" s="13">
        <v>0.26800000000000002</v>
      </c>
      <c r="F301" s="11">
        <v>0.26800000000000002</v>
      </c>
      <c r="G301" s="16">
        <v>0</v>
      </c>
      <c r="H301" s="11">
        <v>0</v>
      </c>
      <c r="I301" s="11">
        <v>0</v>
      </c>
      <c r="J301" s="11"/>
      <c r="K301" s="15">
        <v>7.2939261734920227E-2</v>
      </c>
      <c r="L301" s="49">
        <v>7.2939261734920229E-4</v>
      </c>
      <c r="M301" s="52">
        <v>1</v>
      </c>
      <c r="N301" s="49">
        <v>0</v>
      </c>
      <c r="O301" s="49">
        <v>0</v>
      </c>
      <c r="P301" s="52">
        <v>2</v>
      </c>
      <c r="Q301" s="49">
        <v>0</v>
      </c>
      <c r="R301" s="52">
        <v>2</v>
      </c>
      <c r="S301" s="49">
        <v>0</v>
      </c>
      <c r="T301" s="49">
        <v>7.2939261734920229E-4</v>
      </c>
      <c r="U301" s="56">
        <v>0</v>
      </c>
      <c r="V301" s="56">
        <v>0</v>
      </c>
      <c r="W301" s="57">
        <v>0</v>
      </c>
      <c r="X301" s="59">
        <v>367.42899999999997</v>
      </c>
      <c r="Y301" s="56">
        <v>48.152999999999999</v>
      </c>
      <c r="Z301" s="56">
        <v>763.04487778539237</v>
      </c>
      <c r="AA301" s="56">
        <v>48.152999999999992</v>
      </c>
      <c r="AB301" s="56">
        <v>0</v>
      </c>
      <c r="AC301" s="56">
        <v>0</v>
      </c>
      <c r="AD301" s="56">
        <v>0</v>
      </c>
      <c r="AE301" s="56">
        <v>48.152999999999992</v>
      </c>
      <c r="AF301" s="56">
        <v>48.152999999999992</v>
      </c>
    </row>
    <row r="302" spans="1:32" ht="20.5" customHeight="1" x14ac:dyDescent="0.2">
      <c r="A302" s="26" t="s">
        <v>1825</v>
      </c>
      <c r="B302" s="3">
        <v>1151</v>
      </c>
      <c r="C302" s="3" t="s">
        <v>651</v>
      </c>
      <c r="D302" s="14">
        <v>366.899</v>
      </c>
      <c r="E302" s="13">
        <v>99.775000000000006</v>
      </c>
      <c r="F302" s="11">
        <v>57.441000000000003</v>
      </c>
      <c r="G302" s="16">
        <v>42.334000000000003</v>
      </c>
      <c r="H302" s="11">
        <v>0</v>
      </c>
      <c r="I302" s="11">
        <v>0</v>
      </c>
      <c r="J302" s="11"/>
      <c r="K302" s="15">
        <v>27.194132445168833</v>
      </c>
      <c r="L302" s="49">
        <v>0.15655807183993417</v>
      </c>
      <c r="M302" s="52">
        <v>3</v>
      </c>
      <c r="N302" s="49">
        <v>0.11538325261175419</v>
      </c>
      <c r="O302" s="49">
        <v>0</v>
      </c>
      <c r="P302" s="52">
        <v>2</v>
      </c>
      <c r="Q302" s="49">
        <v>0</v>
      </c>
      <c r="R302" s="52">
        <v>2</v>
      </c>
      <c r="S302" s="49">
        <v>0</v>
      </c>
      <c r="T302" s="49">
        <v>0.27194132445168834</v>
      </c>
      <c r="U302" s="56">
        <v>0</v>
      </c>
      <c r="V302" s="56">
        <v>0</v>
      </c>
      <c r="W302" s="57">
        <v>0</v>
      </c>
      <c r="X302" s="59">
        <v>366.899</v>
      </c>
      <c r="Y302" s="56">
        <v>30.602</v>
      </c>
      <c r="Z302" s="56">
        <v>1198.9379779099404</v>
      </c>
      <c r="AA302" s="56">
        <v>30.602000000000004</v>
      </c>
      <c r="AB302" s="56">
        <v>0</v>
      </c>
      <c r="AC302" s="56">
        <v>0</v>
      </c>
      <c r="AD302" s="56">
        <v>0</v>
      </c>
      <c r="AE302" s="56">
        <v>30.602000000000004</v>
      </c>
      <c r="AF302" s="56">
        <v>30.602000000000004</v>
      </c>
    </row>
    <row r="303" spans="1:32" ht="20.5" customHeight="1" x14ac:dyDescent="0.2">
      <c r="A303" s="26" t="s">
        <v>1732</v>
      </c>
      <c r="B303" s="3">
        <v>444</v>
      </c>
      <c r="C303" s="3" t="s">
        <v>199</v>
      </c>
      <c r="D303" s="14">
        <v>365.96</v>
      </c>
      <c r="E303" s="13">
        <v>76.034000000000006</v>
      </c>
      <c r="F303" s="11">
        <v>76.034000000000006</v>
      </c>
      <c r="G303" s="16">
        <v>0</v>
      </c>
      <c r="H303" s="11">
        <v>0</v>
      </c>
      <c r="I303" s="11">
        <v>0</v>
      </c>
      <c r="J303" s="11"/>
      <c r="K303" s="15">
        <v>20.776587605202756</v>
      </c>
      <c r="L303" s="49">
        <v>0.20776587605202756</v>
      </c>
      <c r="M303" s="52">
        <v>3</v>
      </c>
      <c r="N303" s="49">
        <v>0</v>
      </c>
      <c r="O303" s="49">
        <v>0</v>
      </c>
      <c r="P303" s="52">
        <v>2</v>
      </c>
      <c r="Q303" s="49">
        <v>0</v>
      </c>
      <c r="R303" s="52">
        <v>2</v>
      </c>
      <c r="S303" s="49">
        <v>0</v>
      </c>
      <c r="T303" s="49">
        <v>0.20776587605202756</v>
      </c>
      <c r="U303" s="56">
        <v>0</v>
      </c>
      <c r="V303" s="56">
        <v>0</v>
      </c>
      <c r="W303" s="57">
        <v>0</v>
      </c>
      <c r="X303" s="59">
        <v>365.96</v>
      </c>
      <c r="Y303" s="56">
        <v>43.057000000000002</v>
      </c>
      <c r="Z303" s="56">
        <v>849.94309868314087</v>
      </c>
      <c r="AA303" s="56">
        <v>43.057000000000002</v>
      </c>
      <c r="AB303" s="56">
        <v>0</v>
      </c>
      <c r="AC303" s="56">
        <v>0</v>
      </c>
      <c r="AD303" s="56">
        <v>0</v>
      </c>
      <c r="AE303" s="56">
        <v>43.057000000000002</v>
      </c>
      <c r="AF303" s="56">
        <v>43.057000000000002</v>
      </c>
    </row>
    <row r="304" spans="1:32" ht="20.5" customHeight="1" x14ac:dyDescent="0.2">
      <c r="A304" s="26" t="s">
        <v>1901</v>
      </c>
      <c r="B304" s="3">
        <v>1016</v>
      </c>
      <c r="C304" s="3" t="s">
        <v>1019</v>
      </c>
      <c r="D304" s="14">
        <v>364.88799999999998</v>
      </c>
      <c r="E304" s="13">
        <v>70.91</v>
      </c>
      <c r="F304" s="11">
        <v>8.9746666666666641</v>
      </c>
      <c r="G304" s="16">
        <v>61.935333333333332</v>
      </c>
      <c r="H304" s="11">
        <v>0</v>
      </c>
      <c r="I304" s="11">
        <v>0</v>
      </c>
      <c r="J304" s="11"/>
      <c r="K304" s="15">
        <v>19.433360373594088</v>
      </c>
      <c r="L304" s="49">
        <v>2.4595675019914782E-2</v>
      </c>
      <c r="M304" s="52">
        <v>1</v>
      </c>
      <c r="N304" s="49">
        <v>0.16973792871602611</v>
      </c>
      <c r="O304" s="49">
        <v>0</v>
      </c>
      <c r="P304" s="52">
        <v>2</v>
      </c>
      <c r="Q304" s="49">
        <v>0</v>
      </c>
      <c r="R304" s="52">
        <v>2</v>
      </c>
      <c r="S304" s="49">
        <v>0</v>
      </c>
      <c r="T304" s="49">
        <v>0.19433360373594089</v>
      </c>
      <c r="U304" s="56">
        <v>0</v>
      </c>
      <c r="V304" s="56">
        <v>0</v>
      </c>
      <c r="W304" s="57">
        <v>0</v>
      </c>
      <c r="X304" s="59">
        <v>364.88799999999998</v>
      </c>
      <c r="Y304" s="56">
        <v>53.731999999999999</v>
      </c>
      <c r="Z304" s="56">
        <v>679.08881113675272</v>
      </c>
      <c r="AA304" s="56">
        <v>53.731999999999999</v>
      </c>
      <c r="AB304" s="56">
        <v>0</v>
      </c>
      <c r="AC304" s="56">
        <v>0</v>
      </c>
      <c r="AD304" s="56">
        <v>0</v>
      </c>
      <c r="AE304" s="56">
        <v>53.731999999999999</v>
      </c>
      <c r="AF304" s="56">
        <v>53.731999999999999</v>
      </c>
    </row>
    <row r="305" spans="1:32" ht="20.5" customHeight="1" x14ac:dyDescent="0.2">
      <c r="A305" s="26" t="s">
        <v>1930</v>
      </c>
      <c r="B305" s="3">
        <v>3095</v>
      </c>
      <c r="C305" s="3" t="s">
        <v>1154</v>
      </c>
      <c r="D305" s="14">
        <v>363.91699999999997</v>
      </c>
      <c r="E305" s="13">
        <v>1.68</v>
      </c>
      <c r="F305" s="11">
        <v>1.68</v>
      </c>
      <c r="G305" s="16">
        <v>0</v>
      </c>
      <c r="H305" s="11">
        <v>0</v>
      </c>
      <c r="I305" s="11">
        <v>0</v>
      </c>
      <c r="J305" s="11"/>
      <c r="K305" s="15">
        <v>0.46164372645410906</v>
      </c>
      <c r="L305" s="49">
        <v>4.6164372645410906E-3</v>
      </c>
      <c r="M305" s="52">
        <v>1</v>
      </c>
      <c r="N305" s="49">
        <v>0</v>
      </c>
      <c r="O305" s="49">
        <v>0</v>
      </c>
      <c r="P305" s="52">
        <v>2</v>
      </c>
      <c r="Q305" s="49">
        <v>0</v>
      </c>
      <c r="R305" s="52">
        <v>2</v>
      </c>
      <c r="S305" s="49">
        <v>0</v>
      </c>
      <c r="T305" s="49">
        <v>4.6164372645410906E-3</v>
      </c>
      <c r="U305" s="56">
        <v>0</v>
      </c>
      <c r="V305" s="56">
        <v>0</v>
      </c>
      <c r="W305" s="57">
        <v>0</v>
      </c>
      <c r="X305" s="59">
        <v>363.91699999999997</v>
      </c>
      <c r="Y305" s="56">
        <v>128.69999999999999</v>
      </c>
      <c r="Z305" s="56">
        <v>282.76379176379174</v>
      </c>
      <c r="AA305" s="56">
        <v>128.69999999999999</v>
      </c>
      <c r="AB305" s="56">
        <v>0</v>
      </c>
      <c r="AC305" s="56">
        <v>0</v>
      </c>
      <c r="AD305" s="56">
        <v>0</v>
      </c>
      <c r="AE305" s="56">
        <v>128.69999999999999</v>
      </c>
      <c r="AF305" s="56">
        <v>128.69999999999999</v>
      </c>
    </row>
    <row r="306" spans="1:32" ht="20.5" customHeight="1" x14ac:dyDescent="0.2">
      <c r="A306" s="26" t="s">
        <v>1971</v>
      </c>
      <c r="B306" s="3">
        <v>804</v>
      </c>
      <c r="C306" s="3" t="s">
        <v>1351</v>
      </c>
      <c r="D306" s="14">
        <v>362.88400000000001</v>
      </c>
      <c r="E306" s="13">
        <v>104.515</v>
      </c>
      <c r="F306" s="11">
        <v>92.466999999999999</v>
      </c>
      <c r="G306" s="16">
        <v>12.048</v>
      </c>
      <c r="H306" s="11">
        <v>0</v>
      </c>
      <c r="I306" s="11">
        <v>0</v>
      </c>
      <c r="J306" s="11"/>
      <c r="K306" s="15">
        <v>28.801214713241695</v>
      </c>
      <c r="L306" s="49">
        <v>0.25481145490018847</v>
      </c>
      <c r="M306" s="52">
        <v>3</v>
      </c>
      <c r="N306" s="49">
        <v>3.3200692232228476E-2</v>
      </c>
      <c r="O306" s="49">
        <v>0</v>
      </c>
      <c r="P306" s="52">
        <v>2</v>
      </c>
      <c r="Q306" s="49">
        <v>0</v>
      </c>
      <c r="R306" s="52">
        <v>2</v>
      </c>
      <c r="S306" s="49">
        <v>0</v>
      </c>
      <c r="T306" s="49">
        <v>0.28801214713241696</v>
      </c>
      <c r="U306" s="56">
        <v>0</v>
      </c>
      <c r="V306" s="56">
        <v>0</v>
      </c>
      <c r="W306" s="57">
        <v>0</v>
      </c>
      <c r="X306" s="59">
        <v>362.88400000000001</v>
      </c>
      <c r="Y306" s="56">
        <v>65.343999999999994</v>
      </c>
      <c r="Z306" s="56">
        <v>555.34402546523029</v>
      </c>
      <c r="AA306" s="56">
        <v>65.343999999999994</v>
      </c>
      <c r="AB306" s="56">
        <v>0</v>
      </c>
      <c r="AC306" s="56">
        <v>0</v>
      </c>
      <c r="AD306" s="56">
        <v>0</v>
      </c>
      <c r="AE306" s="56">
        <v>65.343999999999994</v>
      </c>
      <c r="AF306" s="56">
        <v>65.343999999999994</v>
      </c>
    </row>
    <row r="307" spans="1:32" ht="20.5" customHeight="1" x14ac:dyDescent="0.2">
      <c r="A307" s="26" t="s">
        <v>1801</v>
      </c>
      <c r="B307" s="3">
        <v>990</v>
      </c>
      <c r="C307" s="3" t="s">
        <v>535</v>
      </c>
      <c r="D307" s="14">
        <v>359.096</v>
      </c>
      <c r="E307" s="13">
        <v>23.902000000000001</v>
      </c>
      <c r="F307" s="11">
        <v>0.45200000000000001</v>
      </c>
      <c r="G307" s="16">
        <v>23.45</v>
      </c>
      <c r="H307" s="11">
        <v>0</v>
      </c>
      <c r="I307" s="11">
        <v>0</v>
      </c>
      <c r="J307" s="11"/>
      <c r="K307" s="15">
        <v>6.656158798761334</v>
      </c>
      <c r="L307" s="49">
        <v>1.2587163321228865E-3</v>
      </c>
      <c r="M307" s="52">
        <v>1</v>
      </c>
      <c r="N307" s="49">
        <v>6.5302871655490452E-2</v>
      </c>
      <c r="O307" s="49">
        <v>0</v>
      </c>
      <c r="P307" s="52">
        <v>2</v>
      </c>
      <c r="Q307" s="49">
        <v>0</v>
      </c>
      <c r="R307" s="52">
        <v>2</v>
      </c>
      <c r="S307" s="49">
        <v>0</v>
      </c>
      <c r="T307" s="49">
        <v>6.6561587987613344E-2</v>
      </c>
      <c r="U307" s="56">
        <v>0</v>
      </c>
      <c r="V307" s="56">
        <v>0</v>
      </c>
      <c r="W307" s="57">
        <v>0</v>
      </c>
      <c r="X307" s="59">
        <v>359.096</v>
      </c>
      <c r="Y307" s="56">
        <v>54.255000000000003</v>
      </c>
      <c r="Z307" s="56">
        <v>661.86710902221</v>
      </c>
      <c r="AA307" s="56">
        <v>54.254999999999995</v>
      </c>
      <c r="AB307" s="56">
        <v>0</v>
      </c>
      <c r="AC307" s="56">
        <v>0</v>
      </c>
      <c r="AD307" s="56">
        <v>0</v>
      </c>
      <c r="AE307" s="56">
        <v>54.254999999999995</v>
      </c>
      <c r="AF307" s="56">
        <v>54.254999999999995</v>
      </c>
    </row>
    <row r="308" spans="1:32" ht="20.5" customHeight="1" x14ac:dyDescent="0.2">
      <c r="A308" s="26" t="s">
        <v>1961</v>
      </c>
      <c r="B308" s="3">
        <v>2034</v>
      </c>
      <c r="C308" s="3" t="s">
        <v>1304</v>
      </c>
      <c r="D308" s="14">
        <v>356.8</v>
      </c>
      <c r="E308" s="13">
        <v>85.123000000000005</v>
      </c>
      <c r="F308" s="11">
        <v>85.123000000000005</v>
      </c>
      <c r="G308" s="16">
        <v>0</v>
      </c>
      <c r="H308" s="11">
        <v>0</v>
      </c>
      <c r="I308" s="11">
        <v>0</v>
      </c>
      <c r="J308" s="11"/>
      <c r="K308" s="15">
        <v>23.857343049327355</v>
      </c>
      <c r="L308" s="49">
        <v>0.23857343049327354</v>
      </c>
      <c r="M308" s="52">
        <v>3</v>
      </c>
      <c r="N308" s="49">
        <v>0</v>
      </c>
      <c r="O308" s="49">
        <v>0</v>
      </c>
      <c r="P308" s="52">
        <v>2</v>
      </c>
      <c r="Q308" s="49">
        <v>0</v>
      </c>
      <c r="R308" s="52">
        <v>2</v>
      </c>
      <c r="S308" s="49">
        <v>0</v>
      </c>
      <c r="T308" s="49">
        <v>0.23857343049327354</v>
      </c>
      <c r="U308" s="56">
        <v>0</v>
      </c>
      <c r="V308" s="56">
        <v>0</v>
      </c>
      <c r="W308" s="57">
        <v>0</v>
      </c>
      <c r="X308" s="59">
        <v>356.8</v>
      </c>
      <c r="Y308" s="56">
        <v>46.881</v>
      </c>
      <c r="Z308" s="56">
        <v>761.07591561613447</v>
      </c>
      <c r="AA308" s="56">
        <v>46.881</v>
      </c>
      <c r="AB308" s="56">
        <v>0</v>
      </c>
      <c r="AC308" s="56">
        <v>0</v>
      </c>
      <c r="AD308" s="56">
        <v>0</v>
      </c>
      <c r="AE308" s="56">
        <v>46.881</v>
      </c>
      <c r="AF308" s="56">
        <v>46.881</v>
      </c>
    </row>
    <row r="309" spans="1:32" ht="20.5" customHeight="1" x14ac:dyDescent="0.2">
      <c r="A309" s="26" t="s">
        <v>1802</v>
      </c>
      <c r="B309" s="3">
        <v>1765</v>
      </c>
      <c r="C309" s="3" t="s">
        <v>540</v>
      </c>
      <c r="D309" s="14">
        <v>356.69600000000003</v>
      </c>
      <c r="E309" s="13">
        <v>103.11799999999999</v>
      </c>
      <c r="F309" s="11">
        <v>97.317999999999998</v>
      </c>
      <c r="G309" s="16">
        <v>5.8</v>
      </c>
      <c r="H309" s="11">
        <v>0</v>
      </c>
      <c r="I309" s="11">
        <v>0</v>
      </c>
      <c r="J309" s="11"/>
      <c r="K309" s="15">
        <v>28.909211205059766</v>
      </c>
      <c r="L309" s="49">
        <v>0.27283176710700424</v>
      </c>
      <c r="M309" s="52">
        <v>3</v>
      </c>
      <c r="N309" s="49">
        <v>1.6260344943593422E-2</v>
      </c>
      <c r="O309" s="49">
        <v>0</v>
      </c>
      <c r="P309" s="52">
        <v>2</v>
      </c>
      <c r="Q309" s="49">
        <v>0</v>
      </c>
      <c r="R309" s="52">
        <v>2</v>
      </c>
      <c r="S309" s="49">
        <v>0</v>
      </c>
      <c r="T309" s="49">
        <v>0.28909211205059765</v>
      </c>
      <c r="U309" s="56">
        <v>0</v>
      </c>
      <c r="V309" s="56">
        <v>0</v>
      </c>
      <c r="W309" s="57">
        <v>0</v>
      </c>
      <c r="X309" s="59">
        <v>356.69600000000003</v>
      </c>
      <c r="Y309" s="56">
        <v>28.175000000000001</v>
      </c>
      <c r="Z309" s="56">
        <v>1266.0017746228928</v>
      </c>
      <c r="AA309" s="56">
        <v>28.175000000000001</v>
      </c>
      <c r="AB309" s="56">
        <v>0</v>
      </c>
      <c r="AC309" s="56">
        <v>0</v>
      </c>
      <c r="AD309" s="56">
        <v>0</v>
      </c>
      <c r="AE309" s="56">
        <v>28.175000000000001</v>
      </c>
      <c r="AF309" s="56">
        <v>28.175000000000001</v>
      </c>
    </row>
    <row r="310" spans="1:32" ht="20.5" customHeight="1" x14ac:dyDescent="0.2">
      <c r="A310" s="26" t="s">
        <v>1881</v>
      </c>
      <c r="B310" s="3">
        <v>2374</v>
      </c>
      <c r="C310" s="3" t="s">
        <v>923</v>
      </c>
      <c r="D310" s="14">
        <v>352.91300000000001</v>
      </c>
      <c r="E310" s="13">
        <v>14.804</v>
      </c>
      <c r="F310" s="11">
        <v>14.804</v>
      </c>
      <c r="G310" s="16">
        <v>0</v>
      </c>
      <c r="H310" s="11">
        <v>0</v>
      </c>
      <c r="I310" s="11">
        <v>0</v>
      </c>
      <c r="J310" s="11"/>
      <c r="K310" s="15">
        <v>4.1948015516572079</v>
      </c>
      <c r="L310" s="49">
        <v>4.1948015516572075E-2</v>
      </c>
      <c r="M310" s="52">
        <v>1</v>
      </c>
      <c r="N310" s="49">
        <v>0</v>
      </c>
      <c r="O310" s="49">
        <v>0</v>
      </c>
      <c r="P310" s="52">
        <v>2</v>
      </c>
      <c r="Q310" s="49">
        <v>0</v>
      </c>
      <c r="R310" s="52">
        <v>2</v>
      </c>
      <c r="S310" s="49">
        <v>0</v>
      </c>
      <c r="T310" s="49">
        <v>4.1948015516572075E-2</v>
      </c>
      <c r="U310" s="56">
        <v>0</v>
      </c>
      <c r="V310" s="56">
        <v>0</v>
      </c>
      <c r="W310" s="57">
        <v>0</v>
      </c>
      <c r="X310" s="59">
        <v>352.91300000000001</v>
      </c>
      <c r="Y310" s="56">
        <v>30.19</v>
      </c>
      <c r="Z310" s="56">
        <v>1168.9731699238159</v>
      </c>
      <c r="AA310" s="56">
        <v>30.19</v>
      </c>
      <c r="AB310" s="56">
        <v>0</v>
      </c>
      <c r="AC310" s="56">
        <v>0</v>
      </c>
      <c r="AD310" s="56">
        <v>0</v>
      </c>
      <c r="AE310" s="56">
        <v>30.19</v>
      </c>
      <c r="AF310" s="56">
        <v>30.19</v>
      </c>
    </row>
    <row r="311" spans="1:32" ht="20.5" customHeight="1" x14ac:dyDescent="0.2">
      <c r="A311" s="26" t="s">
        <v>1859</v>
      </c>
      <c r="B311" s="3">
        <v>2407</v>
      </c>
      <c r="C311" s="3" t="s">
        <v>816</v>
      </c>
      <c r="D311" s="14">
        <v>351.19400000000002</v>
      </c>
      <c r="E311" s="13">
        <v>39.591000000000001</v>
      </c>
      <c r="F311" s="11">
        <v>39.591000000000001</v>
      </c>
      <c r="G311" s="16">
        <v>0</v>
      </c>
      <c r="H311" s="11">
        <v>0</v>
      </c>
      <c r="I311" s="11">
        <v>0</v>
      </c>
      <c r="J311" s="11"/>
      <c r="K311" s="15">
        <v>11.273256376817372</v>
      </c>
      <c r="L311" s="49">
        <v>0.11273256376817371</v>
      </c>
      <c r="M311" s="52">
        <v>3</v>
      </c>
      <c r="N311" s="49">
        <v>0</v>
      </c>
      <c r="O311" s="49">
        <v>0</v>
      </c>
      <c r="P311" s="52">
        <v>2</v>
      </c>
      <c r="Q311" s="49">
        <v>0</v>
      </c>
      <c r="R311" s="52">
        <v>2</v>
      </c>
      <c r="S311" s="49">
        <v>0</v>
      </c>
      <c r="T311" s="49">
        <v>0.11273256376817371</v>
      </c>
      <c r="U311" s="56">
        <v>0</v>
      </c>
      <c r="V311" s="56">
        <v>0</v>
      </c>
      <c r="W311" s="57">
        <v>0</v>
      </c>
      <c r="X311" s="59">
        <v>351.19400000000002</v>
      </c>
      <c r="Y311" s="56">
        <v>73.551000000000002</v>
      </c>
      <c r="Z311" s="56">
        <v>477.48365080012513</v>
      </c>
      <c r="AA311" s="56">
        <v>73.551000000000002</v>
      </c>
      <c r="AB311" s="56">
        <v>0</v>
      </c>
      <c r="AC311" s="56">
        <v>0</v>
      </c>
      <c r="AD311" s="56">
        <v>0</v>
      </c>
      <c r="AE311" s="56">
        <v>73.551000000000002</v>
      </c>
      <c r="AF311" s="56">
        <v>73.551000000000002</v>
      </c>
    </row>
    <row r="312" spans="1:32" ht="20.5" customHeight="1" x14ac:dyDescent="0.2">
      <c r="A312" s="26" t="s">
        <v>1981</v>
      </c>
      <c r="B312" s="3">
        <v>2853</v>
      </c>
      <c r="C312" s="3" t="s">
        <v>1397</v>
      </c>
      <c r="D312" s="14">
        <v>350.12099999999998</v>
      </c>
      <c r="E312" s="13">
        <v>232.43333333333331</v>
      </c>
      <c r="F312" s="11">
        <v>206.03399999999999</v>
      </c>
      <c r="G312" s="16">
        <v>0.51</v>
      </c>
      <c r="H312" s="11">
        <v>0</v>
      </c>
      <c r="I312" s="11">
        <v>25.889333333333333</v>
      </c>
      <c r="J312" s="11"/>
      <c r="K312" s="15">
        <v>66.386573022850186</v>
      </c>
      <c r="L312" s="49">
        <v>0.58846513062626926</v>
      </c>
      <c r="M312" s="52">
        <v>3</v>
      </c>
      <c r="N312" s="49">
        <v>1.4566392761359646E-3</v>
      </c>
      <c r="O312" s="49">
        <v>0</v>
      </c>
      <c r="P312" s="52">
        <v>2</v>
      </c>
      <c r="Q312" s="49">
        <v>7.3943960326096791E-2</v>
      </c>
      <c r="R312" s="52">
        <v>2</v>
      </c>
      <c r="S312" s="49">
        <v>0</v>
      </c>
      <c r="T312" s="49">
        <v>0.66386573022850193</v>
      </c>
      <c r="U312" s="56">
        <v>1</v>
      </c>
      <c r="V312" s="56">
        <v>1</v>
      </c>
      <c r="W312" s="57">
        <v>424.65677777777773</v>
      </c>
      <c r="X312" s="59">
        <v>774.77777777777771</v>
      </c>
      <c r="Y312" s="56">
        <v>25.747</v>
      </c>
      <c r="Z312" s="56">
        <v>1359.8516331999845</v>
      </c>
      <c r="AA312" s="56">
        <v>16.37854904380676</v>
      </c>
      <c r="AB312" s="56">
        <v>-9.3684509561932394</v>
      </c>
      <c r="AC312" s="56">
        <v>0</v>
      </c>
      <c r="AD312" s="56">
        <v>0</v>
      </c>
      <c r="AE312" s="56">
        <v>25.747</v>
      </c>
      <c r="AF312" s="56">
        <v>25.747</v>
      </c>
    </row>
    <row r="313" spans="1:32" ht="20.5" customHeight="1" x14ac:dyDescent="0.2">
      <c r="A313" s="26" t="s">
        <v>1713</v>
      </c>
      <c r="B313" s="3">
        <v>3231</v>
      </c>
      <c r="C313" s="3" t="s">
        <v>105</v>
      </c>
      <c r="D313" s="14">
        <v>349.89499999999998</v>
      </c>
      <c r="E313" s="13">
        <v>0.69399999999999995</v>
      </c>
      <c r="F313" s="11">
        <v>0.69399999999999995</v>
      </c>
      <c r="G313" s="16">
        <v>0</v>
      </c>
      <c r="H313" s="11">
        <v>0</v>
      </c>
      <c r="I313" s="11">
        <v>0</v>
      </c>
      <c r="J313" s="11"/>
      <c r="K313" s="15">
        <v>0.19834521785106959</v>
      </c>
      <c r="L313" s="49">
        <v>1.9834521785106959E-3</v>
      </c>
      <c r="M313" s="52">
        <v>1</v>
      </c>
      <c r="N313" s="49">
        <v>0</v>
      </c>
      <c r="O313" s="49">
        <v>0</v>
      </c>
      <c r="P313" s="52">
        <v>2</v>
      </c>
      <c r="Q313" s="49">
        <v>0</v>
      </c>
      <c r="R313" s="52">
        <v>2</v>
      </c>
      <c r="S313" s="49">
        <v>0</v>
      </c>
      <c r="T313" s="49">
        <v>1.9834521785106959E-3</v>
      </c>
      <c r="U313" s="56">
        <v>0</v>
      </c>
      <c r="V313" s="56">
        <v>0</v>
      </c>
      <c r="W313" s="57">
        <v>0</v>
      </c>
      <c r="X313" s="59">
        <v>349.89499999999998</v>
      </c>
      <c r="Y313" s="56">
        <v>35.345999999999997</v>
      </c>
      <c r="Z313" s="56">
        <v>989.91399309681447</v>
      </c>
      <c r="AA313" s="56">
        <v>35.345999999999997</v>
      </c>
      <c r="AB313" s="56">
        <v>0</v>
      </c>
      <c r="AC313" s="56">
        <v>0</v>
      </c>
      <c r="AD313" s="56">
        <v>0</v>
      </c>
      <c r="AE313" s="56">
        <v>35.345999999999997</v>
      </c>
      <c r="AF313" s="56">
        <v>35.345999999999997</v>
      </c>
    </row>
    <row r="314" spans="1:32" ht="20.5" customHeight="1" x14ac:dyDescent="0.2">
      <c r="A314" s="26" t="s">
        <v>1808</v>
      </c>
      <c r="B314" s="3">
        <v>2065</v>
      </c>
      <c r="C314" s="3" t="s">
        <v>570</v>
      </c>
      <c r="D314" s="14">
        <v>347.85199999999998</v>
      </c>
      <c r="E314" s="13">
        <v>84.602000000000004</v>
      </c>
      <c r="F314" s="11">
        <v>14.081</v>
      </c>
      <c r="G314" s="16">
        <v>70.521000000000001</v>
      </c>
      <c r="H314" s="11">
        <v>0</v>
      </c>
      <c r="I314" s="11">
        <v>0</v>
      </c>
      <c r="J314" s="11"/>
      <c r="K314" s="15">
        <v>24.321263065901594</v>
      </c>
      <c r="L314" s="49">
        <v>4.047985925048584E-2</v>
      </c>
      <c r="M314" s="52">
        <v>1</v>
      </c>
      <c r="N314" s="49">
        <v>0.20273277140853008</v>
      </c>
      <c r="O314" s="49">
        <v>0</v>
      </c>
      <c r="P314" s="52">
        <v>2</v>
      </c>
      <c r="Q314" s="49">
        <v>0</v>
      </c>
      <c r="R314" s="52">
        <v>2</v>
      </c>
      <c r="S314" s="49">
        <v>0</v>
      </c>
      <c r="T314" s="49">
        <v>0.24321263065901594</v>
      </c>
      <c r="U314" s="56">
        <v>0</v>
      </c>
      <c r="V314" s="56">
        <v>0</v>
      </c>
      <c r="W314" s="57">
        <v>0</v>
      </c>
      <c r="X314" s="59">
        <v>347.85199999999998</v>
      </c>
      <c r="Y314" s="56">
        <v>13.615</v>
      </c>
      <c r="Z314" s="56">
        <v>2554.9173705471903</v>
      </c>
      <c r="AA314" s="56">
        <v>13.615</v>
      </c>
      <c r="AB314" s="56">
        <v>0</v>
      </c>
      <c r="AC314" s="56">
        <v>0</v>
      </c>
      <c r="AD314" s="56">
        <v>0</v>
      </c>
      <c r="AE314" s="56">
        <v>13.615</v>
      </c>
      <c r="AF314" s="56">
        <v>13.615</v>
      </c>
    </row>
    <row r="315" spans="1:32" ht="20.5" customHeight="1" x14ac:dyDescent="0.2">
      <c r="A315" s="26" t="s">
        <v>1737</v>
      </c>
      <c r="B315" s="3">
        <v>3505</v>
      </c>
      <c r="C315" s="3" t="s">
        <v>224</v>
      </c>
      <c r="D315" s="14">
        <v>345.346</v>
      </c>
      <c r="E315" s="13">
        <v>0.123</v>
      </c>
      <c r="F315" s="11">
        <v>0.123</v>
      </c>
      <c r="G315" s="16">
        <v>0</v>
      </c>
      <c r="H315" s="11">
        <v>0</v>
      </c>
      <c r="I315" s="11">
        <v>0</v>
      </c>
      <c r="J315" s="11"/>
      <c r="K315" s="15">
        <v>3.5616454222721562E-2</v>
      </c>
      <c r="L315" s="49">
        <v>3.5616454222721562E-4</v>
      </c>
      <c r="M315" s="52">
        <v>1</v>
      </c>
      <c r="N315" s="49">
        <v>0</v>
      </c>
      <c r="O315" s="49">
        <v>0</v>
      </c>
      <c r="P315" s="52">
        <v>2</v>
      </c>
      <c r="Q315" s="49">
        <v>0</v>
      </c>
      <c r="R315" s="52">
        <v>2</v>
      </c>
      <c r="S315" s="49">
        <v>0</v>
      </c>
      <c r="T315" s="49">
        <v>3.5616454222721562E-4</v>
      </c>
      <c r="U315" s="56">
        <v>0</v>
      </c>
      <c r="V315" s="56">
        <v>0</v>
      </c>
      <c r="W315" s="57">
        <v>0</v>
      </c>
      <c r="X315" s="59">
        <v>345.346</v>
      </c>
      <c r="Y315" s="56">
        <v>142.136</v>
      </c>
      <c r="Z315" s="56">
        <v>242.96870602802952</v>
      </c>
      <c r="AA315" s="56">
        <v>142.13599999999997</v>
      </c>
      <c r="AB315" s="56">
        <v>0</v>
      </c>
      <c r="AC315" s="56">
        <v>0</v>
      </c>
      <c r="AD315" s="56">
        <v>0</v>
      </c>
      <c r="AE315" s="56">
        <v>142.13599999999997</v>
      </c>
      <c r="AF315" s="56">
        <v>142.13599999999997</v>
      </c>
    </row>
    <row r="316" spans="1:32" ht="20.5" customHeight="1" x14ac:dyDescent="0.2">
      <c r="A316" s="26" t="s">
        <v>1914</v>
      </c>
      <c r="B316" s="3">
        <v>1788</v>
      </c>
      <c r="C316" s="3" t="s">
        <v>1078</v>
      </c>
      <c r="D316" s="14">
        <v>344.73899999999998</v>
      </c>
      <c r="E316" s="13">
        <v>52.790999999999997</v>
      </c>
      <c r="F316" s="11">
        <v>41.253</v>
      </c>
      <c r="G316" s="16">
        <v>11.538</v>
      </c>
      <c r="H316" s="11">
        <v>0</v>
      </c>
      <c r="I316" s="11">
        <v>0</v>
      </c>
      <c r="J316" s="11"/>
      <c r="K316" s="15">
        <v>15.313323992933785</v>
      </c>
      <c r="L316" s="49">
        <v>0.11966444179509717</v>
      </c>
      <c r="M316" s="52">
        <v>3</v>
      </c>
      <c r="N316" s="49">
        <v>3.3468798134240689E-2</v>
      </c>
      <c r="O316" s="49">
        <v>0</v>
      </c>
      <c r="P316" s="52">
        <v>2</v>
      </c>
      <c r="Q316" s="49">
        <v>0</v>
      </c>
      <c r="R316" s="52">
        <v>2</v>
      </c>
      <c r="S316" s="49">
        <v>0</v>
      </c>
      <c r="T316" s="49">
        <v>0.15313323992933786</v>
      </c>
      <c r="U316" s="56">
        <v>0</v>
      </c>
      <c r="V316" s="56">
        <v>0</v>
      </c>
      <c r="W316" s="57">
        <v>0</v>
      </c>
      <c r="X316" s="59">
        <v>344.73899999999998</v>
      </c>
      <c r="Y316" s="56">
        <v>34.713999999999999</v>
      </c>
      <c r="Z316" s="56">
        <v>993.08348216857746</v>
      </c>
      <c r="AA316" s="56">
        <v>34.713999999999999</v>
      </c>
      <c r="AB316" s="56">
        <v>0</v>
      </c>
      <c r="AC316" s="56">
        <v>0</v>
      </c>
      <c r="AD316" s="56">
        <v>0</v>
      </c>
      <c r="AE316" s="56">
        <v>34.713999999999999</v>
      </c>
      <c r="AF316" s="56">
        <v>34.713999999999999</v>
      </c>
    </row>
    <row r="317" spans="1:32" ht="20.5" customHeight="1" x14ac:dyDescent="0.2">
      <c r="A317" s="26" t="s">
        <v>1785</v>
      </c>
      <c r="B317" s="3">
        <v>1046</v>
      </c>
      <c r="C317" s="3" t="s">
        <v>457</v>
      </c>
      <c r="D317" s="14">
        <v>338.887</v>
      </c>
      <c r="E317" s="13">
        <v>111.03700000000001</v>
      </c>
      <c r="F317" s="11">
        <v>12.801666666666671</v>
      </c>
      <c r="G317" s="16">
        <v>98.23533333333333</v>
      </c>
      <c r="H317" s="11">
        <v>0</v>
      </c>
      <c r="I317" s="11">
        <v>0</v>
      </c>
      <c r="J317" s="11"/>
      <c r="K317" s="15">
        <v>32.765199019142074</v>
      </c>
      <c r="L317" s="49">
        <v>3.7775620388703822E-2</v>
      </c>
      <c r="M317" s="52">
        <v>1</v>
      </c>
      <c r="N317" s="49">
        <v>0.28987636980271692</v>
      </c>
      <c r="O317" s="49">
        <v>0</v>
      </c>
      <c r="P317" s="52">
        <v>2</v>
      </c>
      <c r="Q317" s="49">
        <v>0</v>
      </c>
      <c r="R317" s="52">
        <v>2</v>
      </c>
      <c r="S317" s="49">
        <v>0</v>
      </c>
      <c r="T317" s="49">
        <v>0.32765199019142077</v>
      </c>
      <c r="U317" s="56">
        <v>1</v>
      </c>
      <c r="V317" s="56">
        <v>1</v>
      </c>
      <c r="W317" s="57">
        <v>31.236333333333391</v>
      </c>
      <c r="X317" s="59">
        <v>370.12333333333339</v>
      </c>
      <c r="Y317" s="56">
        <v>58.503999999999998</v>
      </c>
      <c r="Z317" s="56">
        <v>579.25440995487486</v>
      </c>
      <c r="AA317" s="56">
        <v>56.886247965841122</v>
      </c>
      <c r="AB317" s="56">
        <v>-1.617752034158876</v>
      </c>
      <c r="AC317" s="56">
        <v>0</v>
      </c>
      <c r="AD317" s="56">
        <v>0</v>
      </c>
      <c r="AE317" s="56">
        <v>58.503999999999998</v>
      </c>
      <c r="AF317" s="56">
        <v>58.503999999999998</v>
      </c>
    </row>
    <row r="318" spans="1:32" ht="20.5" customHeight="1" x14ac:dyDescent="0.2">
      <c r="A318" s="26" t="s">
        <v>1749</v>
      </c>
      <c r="B318" s="3">
        <v>3415</v>
      </c>
      <c r="C318" s="3" t="s">
        <v>284</v>
      </c>
      <c r="D318" s="14">
        <v>338.245</v>
      </c>
      <c r="E318" s="13">
        <v>0.30499999999999999</v>
      </c>
      <c r="F318" s="11">
        <v>0.30499999999999999</v>
      </c>
      <c r="G318" s="16">
        <v>0</v>
      </c>
      <c r="H318" s="11">
        <v>0</v>
      </c>
      <c r="I318" s="11">
        <v>0</v>
      </c>
      <c r="J318" s="11"/>
      <c r="K318" s="15">
        <v>9.0171325518485113E-2</v>
      </c>
      <c r="L318" s="49">
        <v>9.0171325518485117E-4</v>
      </c>
      <c r="M318" s="52">
        <v>1</v>
      </c>
      <c r="N318" s="49">
        <v>0</v>
      </c>
      <c r="O318" s="49">
        <v>0</v>
      </c>
      <c r="P318" s="52">
        <v>2</v>
      </c>
      <c r="Q318" s="49">
        <v>0</v>
      </c>
      <c r="R318" s="52">
        <v>2</v>
      </c>
      <c r="S318" s="49">
        <v>0</v>
      </c>
      <c r="T318" s="49">
        <v>9.0171325518485117E-4</v>
      </c>
      <c r="U318" s="56">
        <v>0</v>
      </c>
      <c r="V318" s="56">
        <v>0</v>
      </c>
      <c r="W318" s="57">
        <v>0</v>
      </c>
      <c r="X318" s="59">
        <v>338.245</v>
      </c>
      <c r="Y318" s="56">
        <v>55.654000000000003</v>
      </c>
      <c r="Z318" s="56">
        <v>607.76404211736804</v>
      </c>
      <c r="AA318" s="56">
        <v>55.653999999999996</v>
      </c>
      <c r="AB318" s="56">
        <v>0</v>
      </c>
      <c r="AC318" s="56">
        <v>0</v>
      </c>
      <c r="AD318" s="56">
        <v>0</v>
      </c>
      <c r="AE318" s="56">
        <v>55.653999999999996</v>
      </c>
      <c r="AF318" s="56">
        <v>55.653999999999996</v>
      </c>
    </row>
    <row r="319" spans="1:32" ht="20.5" customHeight="1" x14ac:dyDescent="0.2">
      <c r="A319" s="26" t="s">
        <v>1765</v>
      </c>
      <c r="B319" s="3">
        <v>841</v>
      </c>
      <c r="C319" s="3" t="s">
        <v>361</v>
      </c>
      <c r="D319" s="14">
        <v>337.98599999999999</v>
      </c>
      <c r="E319" s="13">
        <v>1.4319999999999999</v>
      </c>
      <c r="F319" s="11">
        <v>1.4319999999999999</v>
      </c>
      <c r="G319" s="16">
        <v>0</v>
      </c>
      <c r="H319" s="11">
        <v>0</v>
      </c>
      <c r="I319" s="11">
        <v>0</v>
      </c>
      <c r="J319" s="11"/>
      <c r="K319" s="15">
        <v>0.42368618818530945</v>
      </c>
      <c r="L319" s="49">
        <v>4.2368618818530946E-3</v>
      </c>
      <c r="M319" s="52">
        <v>1</v>
      </c>
      <c r="N319" s="49">
        <v>0</v>
      </c>
      <c r="O319" s="49">
        <v>0</v>
      </c>
      <c r="P319" s="52">
        <v>2</v>
      </c>
      <c r="Q319" s="49">
        <v>0</v>
      </c>
      <c r="R319" s="52">
        <v>2</v>
      </c>
      <c r="S319" s="49">
        <v>0</v>
      </c>
      <c r="T319" s="49">
        <v>4.2368618818530946E-3</v>
      </c>
      <c r="U319" s="56">
        <v>0</v>
      </c>
      <c r="V319" s="56">
        <v>0</v>
      </c>
      <c r="W319" s="57">
        <v>0</v>
      </c>
      <c r="X319" s="59">
        <v>337.98599999999999</v>
      </c>
      <c r="Y319" s="56">
        <v>53.051000000000002</v>
      </c>
      <c r="Z319" s="56">
        <v>637.09637895609876</v>
      </c>
      <c r="AA319" s="56">
        <v>53.051000000000002</v>
      </c>
      <c r="AB319" s="56">
        <v>0</v>
      </c>
      <c r="AC319" s="56">
        <v>0</v>
      </c>
      <c r="AD319" s="56">
        <v>0</v>
      </c>
      <c r="AE319" s="56">
        <v>53.051000000000002</v>
      </c>
      <c r="AF319" s="56">
        <v>53.051000000000002</v>
      </c>
    </row>
    <row r="320" spans="1:32" ht="20.5" customHeight="1" x14ac:dyDescent="0.2">
      <c r="A320" s="26" t="s">
        <v>1770</v>
      </c>
      <c r="B320" s="3">
        <v>356</v>
      </c>
      <c r="C320" s="3" t="s">
        <v>386</v>
      </c>
      <c r="D320" s="14">
        <v>335.041</v>
      </c>
      <c r="E320" s="13">
        <v>115.71599999999998</v>
      </c>
      <c r="F320" s="11">
        <v>-14.048999999999999</v>
      </c>
      <c r="G320" s="16">
        <v>129.76499999999999</v>
      </c>
      <c r="H320" s="11">
        <v>0</v>
      </c>
      <c r="I320" s="11">
        <v>0</v>
      </c>
      <c r="J320" s="11"/>
      <c r="K320" s="15">
        <v>34.537862530257485</v>
      </c>
      <c r="L320" s="49">
        <v>-4.1932181434510996E-2</v>
      </c>
      <c r="M320" s="52">
        <v>1</v>
      </c>
      <c r="N320" s="49">
        <v>0.38731080673708584</v>
      </c>
      <c r="O320" s="49">
        <v>0</v>
      </c>
      <c r="P320" s="52">
        <v>2</v>
      </c>
      <c r="Q320" s="49">
        <v>0</v>
      </c>
      <c r="R320" s="52">
        <v>2</v>
      </c>
      <c r="S320" s="49">
        <v>0</v>
      </c>
      <c r="T320" s="49">
        <v>0.34537862530257485</v>
      </c>
      <c r="U320" s="56">
        <v>1</v>
      </c>
      <c r="V320" s="56">
        <v>1</v>
      </c>
      <c r="W320" s="57">
        <v>50.678999999999974</v>
      </c>
      <c r="X320" s="59">
        <v>385.71999999999997</v>
      </c>
      <c r="Y320" s="56">
        <v>21.911999999999999</v>
      </c>
      <c r="Z320" s="56">
        <v>1529.0297553851772</v>
      </c>
      <c r="AA320" s="56">
        <v>20.917663562369981</v>
      </c>
      <c r="AB320" s="56">
        <v>-0.99433643763001811</v>
      </c>
      <c r="AC320" s="56">
        <v>0</v>
      </c>
      <c r="AD320" s="56">
        <v>0</v>
      </c>
      <c r="AE320" s="56">
        <v>21.911999999999999</v>
      </c>
      <c r="AF320" s="56">
        <v>21.911999999999999</v>
      </c>
    </row>
    <row r="321" spans="1:32" ht="20.5" customHeight="1" x14ac:dyDescent="0.2">
      <c r="A321" s="26" t="s">
        <v>1731</v>
      </c>
      <c r="B321" s="3">
        <v>2990</v>
      </c>
      <c r="C321" s="3" t="s">
        <v>194</v>
      </c>
      <c r="D321" s="14">
        <v>332.80900000000003</v>
      </c>
      <c r="E321" s="13">
        <v>15.794</v>
      </c>
      <c r="F321" s="11">
        <v>13.251666666666667</v>
      </c>
      <c r="G321" s="16">
        <v>2.5423333333333336</v>
      </c>
      <c r="H321" s="11">
        <v>0</v>
      </c>
      <c r="I321" s="11">
        <v>0</v>
      </c>
      <c r="J321" s="11"/>
      <c r="K321" s="15">
        <v>4.7456649309363632</v>
      </c>
      <c r="L321" s="49">
        <v>3.981763313692438E-2</v>
      </c>
      <c r="M321" s="52">
        <v>1</v>
      </c>
      <c r="N321" s="49">
        <v>7.6390161724392471E-3</v>
      </c>
      <c r="O321" s="49">
        <v>0</v>
      </c>
      <c r="P321" s="52">
        <v>2</v>
      </c>
      <c r="Q321" s="49">
        <v>0</v>
      </c>
      <c r="R321" s="52">
        <v>2</v>
      </c>
      <c r="S321" s="49">
        <v>0</v>
      </c>
      <c r="T321" s="49">
        <v>4.7456649309363629E-2</v>
      </c>
      <c r="U321" s="56">
        <v>0</v>
      </c>
      <c r="V321" s="56">
        <v>0</v>
      </c>
      <c r="W321" s="57">
        <v>0</v>
      </c>
      <c r="X321" s="59">
        <v>332.80900000000003</v>
      </c>
      <c r="Y321" s="56">
        <v>32.857999999999997</v>
      </c>
      <c r="Z321" s="56">
        <v>1012.8705338121615</v>
      </c>
      <c r="AA321" s="56">
        <v>32.857999999999997</v>
      </c>
      <c r="AB321" s="56">
        <v>0</v>
      </c>
      <c r="AC321" s="56">
        <v>0</v>
      </c>
      <c r="AD321" s="56">
        <v>0</v>
      </c>
      <c r="AE321" s="56">
        <v>32.857999999999997</v>
      </c>
      <c r="AF321" s="56">
        <v>32.857999999999997</v>
      </c>
    </row>
    <row r="322" spans="1:32" ht="20.5" customHeight="1" x14ac:dyDescent="0.2">
      <c r="A322" s="26" t="s">
        <v>1824</v>
      </c>
      <c r="B322" s="3">
        <v>2802</v>
      </c>
      <c r="C322" s="3" t="s">
        <v>646</v>
      </c>
      <c r="D322" s="14">
        <v>331.99599999999998</v>
      </c>
      <c r="E322" s="13" t="e">
        <v>#N/A</v>
      </c>
      <c r="F322" s="11" t="e">
        <v>#N/A</v>
      </c>
      <c r="G322" s="16">
        <v>17.109333333333332</v>
      </c>
      <c r="H322" s="11">
        <v>0</v>
      </c>
      <c r="I322" s="11">
        <v>0</v>
      </c>
      <c r="J322" s="11"/>
      <c r="K322" s="15" t="e">
        <v>#N/A</v>
      </c>
      <c r="L322" s="49" t="e">
        <v>#N/A</v>
      </c>
      <c r="M322" s="52" t="e">
        <v>#N/A</v>
      </c>
      <c r="N322" s="49">
        <v>5.1534757446876869E-2</v>
      </c>
      <c r="O322" s="49">
        <v>0</v>
      </c>
      <c r="P322" s="52">
        <v>2</v>
      </c>
      <c r="Q322" s="49">
        <v>0</v>
      </c>
      <c r="R322" s="52">
        <v>2</v>
      </c>
      <c r="S322" s="49">
        <v>0</v>
      </c>
      <c r="T322" s="49" t="e">
        <v>#N/A</v>
      </c>
      <c r="U322" s="56" t="e">
        <v>#N/A</v>
      </c>
      <c r="V322" s="56" t="e">
        <v>#N/A</v>
      </c>
      <c r="W322" s="57" t="e">
        <v>#N/A</v>
      </c>
      <c r="X322" s="59" t="e">
        <v>#N/A</v>
      </c>
      <c r="Y322" s="56">
        <v>25.946000000000002</v>
      </c>
      <c r="Z322" s="56">
        <v>1279.565250905727</v>
      </c>
      <c r="AA322" s="56" t="e">
        <v>#N/A</v>
      </c>
      <c r="AB322" s="56" t="e">
        <v>#N/A</v>
      </c>
      <c r="AC322" s="56" t="e">
        <v>#N/A</v>
      </c>
      <c r="AD322" s="56" t="e">
        <v>#N/A</v>
      </c>
      <c r="AE322" s="56" t="e">
        <v>#N/A</v>
      </c>
      <c r="AF322" s="56" t="e">
        <v>#N/A</v>
      </c>
    </row>
    <row r="323" spans="1:32" ht="20.5" customHeight="1" x14ac:dyDescent="0.2">
      <c r="A323" s="26" t="s">
        <v>1958</v>
      </c>
      <c r="B323" s="3">
        <v>3507</v>
      </c>
      <c r="C323" s="3" t="s">
        <v>1289</v>
      </c>
      <c r="D323" s="14">
        <v>329.548</v>
      </c>
      <c r="E323" s="13">
        <v>0</v>
      </c>
      <c r="F323" s="11">
        <v>0</v>
      </c>
      <c r="G323" s="16">
        <v>0</v>
      </c>
      <c r="H323" s="11">
        <v>0</v>
      </c>
      <c r="I323" s="11">
        <v>0</v>
      </c>
      <c r="J323" s="11"/>
      <c r="K323" s="15">
        <v>0</v>
      </c>
      <c r="L323" s="49">
        <v>0</v>
      </c>
      <c r="M323" s="52">
        <v>1</v>
      </c>
      <c r="N323" s="49">
        <v>0</v>
      </c>
      <c r="O323" s="49">
        <v>0</v>
      </c>
      <c r="P323" s="52">
        <v>2</v>
      </c>
      <c r="Q323" s="49">
        <v>0</v>
      </c>
      <c r="R323" s="52">
        <v>2</v>
      </c>
      <c r="S323" s="49">
        <v>0</v>
      </c>
      <c r="T323" s="49">
        <v>0</v>
      </c>
      <c r="U323" s="56">
        <v>0</v>
      </c>
      <c r="V323" s="56">
        <v>0</v>
      </c>
      <c r="W323" s="57">
        <v>0</v>
      </c>
      <c r="X323" s="59">
        <v>329.548</v>
      </c>
      <c r="Y323" s="56">
        <v>61.113</v>
      </c>
      <c r="Z323" s="56">
        <v>539.24369610393865</v>
      </c>
      <c r="AA323" s="56">
        <v>61.113</v>
      </c>
      <c r="AB323" s="56">
        <v>0</v>
      </c>
      <c r="AC323" s="56">
        <v>0</v>
      </c>
      <c r="AD323" s="56">
        <v>0</v>
      </c>
      <c r="AE323" s="56">
        <v>61.113</v>
      </c>
      <c r="AF323" s="56">
        <v>61.113</v>
      </c>
    </row>
    <row r="324" spans="1:32" ht="20.5" customHeight="1" x14ac:dyDescent="0.2">
      <c r="A324" s="26" t="s">
        <v>2027</v>
      </c>
      <c r="B324" s="3">
        <v>3116</v>
      </c>
      <c r="C324" s="3" t="s">
        <v>1613</v>
      </c>
      <c r="D324" s="14">
        <v>324.61900000000003</v>
      </c>
      <c r="E324" s="13">
        <v>40.113000000000007</v>
      </c>
      <c r="F324" s="11">
        <v>0.77300000000000002</v>
      </c>
      <c r="G324" s="16">
        <v>39.340000000000003</v>
      </c>
      <c r="H324" s="11">
        <v>0</v>
      </c>
      <c r="I324" s="11">
        <v>0</v>
      </c>
      <c r="J324" s="11"/>
      <c r="K324" s="15">
        <v>12.356947683284098</v>
      </c>
      <c r="L324" s="49">
        <v>2.3812530997877508E-3</v>
      </c>
      <c r="M324" s="52">
        <v>1</v>
      </c>
      <c r="N324" s="49">
        <v>0.12118822373305321</v>
      </c>
      <c r="O324" s="49">
        <v>0</v>
      </c>
      <c r="P324" s="52">
        <v>2</v>
      </c>
      <c r="Q324" s="49">
        <v>0</v>
      </c>
      <c r="R324" s="52">
        <v>2</v>
      </c>
      <c r="S324" s="49">
        <v>0</v>
      </c>
      <c r="T324" s="49">
        <v>0.12356947683284097</v>
      </c>
      <c r="U324" s="56">
        <v>0</v>
      </c>
      <c r="V324" s="56">
        <v>0</v>
      </c>
      <c r="W324" s="57">
        <v>0</v>
      </c>
      <c r="X324" s="59">
        <v>324.61900000000003</v>
      </c>
      <c r="Y324" s="56">
        <v>40.659999999999997</v>
      </c>
      <c r="Z324" s="56">
        <v>798.37432365961649</v>
      </c>
      <c r="AA324" s="56">
        <v>40.659999999999997</v>
      </c>
      <c r="AB324" s="56">
        <v>0</v>
      </c>
      <c r="AC324" s="56">
        <v>0</v>
      </c>
      <c r="AD324" s="56">
        <v>0</v>
      </c>
      <c r="AE324" s="56">
        <v>40.659999999999997</v>
      </c>
      <c r="AF324" s="56">
        <v>40.659999999999997</v>
      </c>
    </row>
    <row r="325" spans="1:32" ht="20.5" customHeight="1" x14ac:dyDescent="0.2">
      <c r="A325" s="26" t="s">
        <v>1988</v>
      </c>
      <c r="B325" s="3">
        <v>2085</v>
      </c>
      <c r="C325" s="3" t="s">
        <v>1430</v>
      </c>
      <c r="D325" s="14">
        <v>316.31</v>
      </c>
      <c r="E325" s="13">
        <v>132.32499999999999</v>
      </c>
      <c r="F325" s="11">
        <v>132.32499999999999</v>
      </c>
      <c r="G325" s="16">
        <v>0</v>
      </c>
      <c r="H325" s="11">
        <v>0</v>
      </c>
      <c r="I325" s="11">
        <v>0</v>
      </c>
      <c r="J325" s="11"/>
      <c r="K325" s="15">
        <v>41.8339603553476</v>
      </c>
      <c r="L325" s="49">
        <v>0.41833960355347599</v>
      </c>
      <c r="M325" s="52">
        <v>3</v>
      </c>
      <c r="N325" s="49">
        <v>0</v>
      </c>
      <c r="O325" s="49">
        <v>0</v>
      </c>
      <c r="P325" s="52">
        <v>2</v>
      </c>
      <c r="Q325" s="49">
        <v>0</v>
      </c>
      <c r="R325" s="52">
        <v>2</v>
      </c>
      <c r="S325" s="49">
        <v>0</v>
      </c>
      <c r="T325" s="49">
        <v>0.41833960355347599</v>
      </c>
      <c r="U325" s="56">
        <v>1</v>
      </c>
      <c r="V325" s="56">
        <v>1</v>
      </c>
      <c r="W325" s="57">
        <v>124.77333333333331</v>
      </c>
      <c r="X325" s="59">
        <v>441.08333333333331</v>
      </c>
      <c r="Y325" s="56">
        <v>75.632000000000005</v>
      </c>
      <c r="Z325" s="56">
        <v>418.22244552570334</v>
      </c>
      <c r="AA325" s="56">
        <v>66.681739104043515</v>
      </c>
      <c r="AB325" s="56">
        <v>-8.9502608959564895</v>
      </c>
      <c r="AC325" s="56">
        <v>0</v>
      </c>
      <c r="AD325" s="56">
        <v>0</v>
      </c>
      <c r="AE325" s="56">
        <v>75.632000000000019</v>
      </c>
      <c r="AF325" s="56">
        <v>75.632000000000019</v>
      </c>
    </row>
    <row r="326" spans="1:32" ht="20.5" customHeight="1" x14ac:dyDescent="0.2">
      <c r="A326" s="26" t="s">
        <v>1883</v>
      </c>
      <c r="B326" s="3">
        <v>1949</v>
      </c>
      <c r="C326" s="3" t="s">
        <v>933</v>
      </c>
      <c r="D326" s="14">
        <v>315.98599999999999</v>
      </c>
      <c r="E326" s="13">
        <v>23.838999999999999</v>
      </c>
      <c r="F326" s="11">
        <v>16.702999999999999</v>
      </c>
      <c r="G326" s="16">
        <v>7.1360000000000001</v>
      </c>
      <c r="H326" s="11">
        <v>0</v>
      </c>
      <c r="I326" s="11">
        <v>0</v>
      </c>
      <c r="J326" s="11"/>
      <c r="K326" s="15">
        <v>7.5443215838676396</v>
      </c>
      <c r="L326" s="49">
        <v>5.2859936832644484E-2</v>
      </c>
      <c r="M326" s="52">
        <v>1</v>
      </c>
      <c r="N326" s="49">
        <v>2.2583279006031912E-2</v>
      </c>
      <c r="O326" s="49">
        <v>0</v>
      </c>
      <c r="P326" s="52">
        <v>2</v>
      </c>
      <c r="Q326" s="49">
        <v>0</v>
      </c>
      <c r="R326" s="52">
        <v>2</v>
      </c>
      <c r="S326" s="49">
        <v>0</v>
      </c>
      <c r="T326" s="49">
        <v>7.54432158386764E-2</v>
      </c>
      <c r="U326" s="56">
        <v>0</v>
      </c>
      <c r="V326" s="56">
        <v>0</v>
      </c>
      <c r="W326" s="57">
        <v>0</v>
      </c>
      <c r="X326" s="59">
        <v>315.98599999999999</v>
      </c>
      <c r="Y326" s="56">
        <v>67.042000000000002</v>
      </c>
      <c r="Z326" s="56">
        <v>471.32543778526889</v>
      </c>
      <c r="AA326" s="56">
        <v>67.042000000000002</v>
      </c>
      <c r="AB326" s="56">
        <v>0</v>
      </c>
      <c r="AC326" s="56">
        <v>0</v>
      </c>
      <c r="AD326" s="56">
        <v>0</v>
      </c>
      <c r="AE326" s="56">
        <v>67.042000000000002</v>
      </c>
      <c r="AF326" s="56">
        <v>67.042000000000002</v>
      </c>
    </row>
    <row r="327" spans="1:32" ht="20.5" customHeight="1" x14ac:dyDescent="0.2">
      <c r="A327" s="26" t="s">
        <v>1987</v>
      </c>
      <c r="B327" s="3">
        <v>3136</v>
      </c>
      <c r="C327" s="3" t="s">
        <v>1425</v>
      </c>
      <c r="D327" s="14">
        <v>313.56200000000001</v>
      </c>
      <c r="E327" s="13">
        <v>98.881</v>
      </c>
      <c r="F327" s="11">
        <v>57.713000000000001</v>
      </c>
      <c r="G327" s="16">
        <v>37.085999999999999</v>
      </c>
      <c r="H327" s="11">
        <v>0</v>
      </c>
      <c r="I327" s="11">
        <v>4.0819999999999999</v>
      </c>
      <c r="J327" s="11"/>
      <c r="K327" s="15">
        <v>31.534752297791186</v>
      </c>
      <c r="L327" s="49">
        <v>0.18405610373705997</v>
      </c>
      <c r="M327" s="52">
        <v>3</v>
      </c>
      <c r="N327" s="49">
        <v>0.11827326015269707</v>
      </c>
      <c r="O327" s="49">
        <v>0</v>
      </c>
      <c r="P327" s="52">
        <v>2</v>
      </c>
      <c r="Q327" s="49">
        <v>1.3018159088154813E-2</v>
      </c>
      <c r="R327" s="52">
        <v>2</v>
      </c>
      <c r="S327" s="49">
        <v>0</v>
      </c>
      <c r="T327" s="49">
        <v>0.31534752297791185</v>
      </c>
      <c r="U327" s="56">
        <v>1</v>
      </c>
      <c r="V327" s="56">
        <v>1</v>
      </c>
      <c r="W327" s="57">
        <v>16.041333333333284</v>
      </c>
      <c r="X327" s="59">
        <v>329.6033333333333</v>
      </c>
      <c r="Y327" s="56">
        <v>55.488999999999997</v>
      </c>
      <c r="Z327" s="56">
        <v>565.08857611418478</v>
      </c>
      <c r="AA327" s="56">
        <v>54.637381297478647</v>
      </c>
      <c r="AB327" s="56">
        <v>-0.85161870252134975</v>
      </c>
      <c r="AC327" s="56">
        <v>0</v>
      </c>
      <c r="AD327" s="56">
        <v>0</v>
      </c>
      <c r="AE327" s="56">
        <v>55.489000000000004</v>
      </c>
      <c r="AF327" s="56">
        <v>55.489000000000004</v>
      </c>
    </row>
    <row r="328" spans="1:32" ht="20.5" customHeight="1" x14ac:dyDescent="0.2">
      <c r="A328" s="26" t="s">
        <v>1779</v>
      </c>
      <c r="B328" s="3">
        <v>3223</v>
      </c>
      <c r="C328" s="3" t="s">
        <v>430</v>
      </c>
      <c r="D328" s="14">
        <v>312.78399999999999</v>
      </c>
      <c r="E328" s="13">
        <v>216.875</v>
      </c>
      <c r="F328" s="11">
        <v>70.248999999999995</v>
      </c>
      <c r="G328" s="16">
        <v>146.626</v>
      </c>
      <c r="H328" s="11">
        <v>0</v>
      </c>
      <c r="I328" s="11">
        <v>0</v>
      </c>
      <c r="J328" s="11"/>
      <c r="K328" s="15">
        <v>69.33698654662642</v>
      </c>
      <c r="L328" s="49">
        <v>0.2245926901631797</v>
      </c>
      <c r="M328" s="52">
        <v>3</v>
      </c>
      <c r="N328" s="49">
        <v>0.4687771753030846</v>
      </c>
      <c r="O328" s="49">
        <v>0</v>
      </c>
      <c r="P328" s="52">
        <v>2</v>
      </c>
      <c r="Q328" s="49">
        <v>0</v>
      </c>
      <c r="R328" s="52">
        <v>2</v>
      </c>
      <c r="S328" s="49">
        <v>0</v>
      </c>
      <c r="T328" s="49">
        <v>0.69336986546626422</v>
      </c>
      <c r="U328" s="56">
        <v>1</v>
      </c>
      <c r="V328" s="56">
        <v>1</v>
      </c>
      <c r="W328" s="57">
        <v>410.13266666666664</v>
      </c>
      <c r="X328" s="59">
        <v>722.91666666666663</v>
      </c>
      <c r="Y328" s="56">
        <v>17.402999999999999</v>
      </c>
      <c r="Z328" s="56">
        <v>1797.2993162098489</v>
      </c>
      <c r="AA328" s="56">
        <v>10.557184231290604</v>
      </c>
      <c r="AB328" s="56">
        <v>-6.8458157687093948</v>
      </c>
      <c r="AC328" s="56">
        <v>0</v>
      </c>
      <c r="AD328" s="56">
        <v>410.13266666666669</v>
      </c>
      <c r="AE328" s="56">
        <v>17.402999999999999</v>
      </c>
      <c r="AF328" s="56">
        <v>40.22238589569799</v>
      </c>
    </row>
    <row r="329" spans="1:32" ht="20.5" customHeight="1" x14ac:dyDescent="0.2">
      <c r="A329" s="26" t="s">
        <v>1875</v>
      </c>
      <c r="B329" s="3">
        <v>2722</v>
      </c>
      <c r="C329" s="3" t="s">
        <v>894</v>
      </c>
      <c r="D329" s="14">
        <v>311.96899999999999</v>
      </c>
      <c r="E329" s="13">
        <v>44.993000000000002</v>
      </c>
      <c r="F329" s="11">
        <v>-0.39700000000000002</v>
      </c>
      <c r="G329" s="16">
        <v>45.39</v>
      </c>
      <c r="H329" s="11">
        <v>0</v>
      </c>
      <c r="I329" s="11">
        <v>0</v>
      </c>
      <c r="J329" s="11"/>
      <c r="K329" s="15">
        <v>14.422266314922316</v>
      </c>
      <c r="L329" s="49">
        <v>-1.2725623379246016E-3</v>
      </c>
      <c r="M329" s="52">
        <v>1</v>
      </c>
      <c r="N329" s="49">
        <v>0.14549522548714777</v>
      </c>
      <c r="O329" s="49">
        <v>0</v>
      </c>
      <c r="P329" s="52">
        <v>2</v>
      </c>
      <c r="Q329" s="49">
        <v>0</v>
      </c>
      <c r="R329" s="52">
        <v>2</v>
      </c>
      <c r="S329" s="49">
        <v>0</v>
      </c>
      <c r="T329" s="49">
        <v>0.14422266314922316</v>
      </c>
      <c r="U329" s="56">
        <v>0</v>
      </c>
      <c r="V329" s="56">
        <v>0</v>
      </c>
      <c r="W329" s="57">
        <v>0</v>
      </c>
      <c r="X329" s="59">
        <v>311.96899999999999</v>
      </c>
      <c r="Y329" s="56">
        <v>30.376000000000001</v>
      </c>
      <c r="Z329" s="56">
        <v>1027.0246247037132</v>
      </c>
      <c r="AA329" s="56">
        <v>30.376000000000005</v>
      </c>
      <c r="AB329" s="56">
        <v>0</v>
      </c>
      <c r="AC329" s="56">
        <v>0</v>
      </c>
      <c r="AD329" s="56">
        <v>0</v>
      </c>
      <c r="AE329" s="56">
        <v>30.376000000000005</v>
      </c>
      <c r="AF329" s="56">
        <v>30.376000000000005</v>
      </c>
    </row>
    <row r="330" spans="1:32" ht="20.5" customHeight="1" x14ac:dyDescent="0.2">
      <c r="A330" s="26" t="s">
        <v>2016</v>
      </c>
      <c r="B330" s="3">
        <v>1114</v>
      </c>
      <c r="C330" s="3" t="s">
        <v>1561</v>
      </c>
      <c r="D330" s="14">
        <v>311.61200000000002</v>
      </c>
      <c r="E330" s="13">
        <v>140.905</v>
      </c>
      <c r="F330" s="11">
        <v>90.700999999999993</v>
      </c>
      <c r="G330" s="16">
        <v>50.204000000000001</v>
      </c>
      <c r="H330" s="11">
        <v>0</v>
      </c>
      <c r="I330" s="11">
        <v>0</v>
      </c>
      <c r="J330" s="11"/>
      <c r="K330" s="15">
        <v>45.218091729458429</v>
      </c>
      <c r="L330" s="49">
        <v>0.29107030537976708</v>
      </c>
      <c r="M330" s="52">
        <v>3</v>
      </c>
      <c r="N330" s="49">
        <v>0.16111061191481713</v>
      </c>
      <c r="O330" s="49">
        <v>0</v>
      </c>
      <c r="P330" s="52">
        <v>2</v>
      </c>
      <c r="Q330" s="49">
        <v>0</v>
      </c>
      <c r="R330" s="52">
        <v>2</v>
      </c>
      <c r="S330" s="49">
        <v>0</v>
      </c>
      <c r="T330" s="49">
        <v>0.45218091729458426</v>
      </c>
      <c r="U330" s="56">
        <v>1</v>
      </c>
      <c r="V330" s="56">
        <v>1</v>
      </c>
      <c r="W330" s="57">
        <v>158.07133333333331</v>
      </c>
      <c r="X330" s="59">
        <v>469.68333333333334</v>
      </c>
      <c r="Y330" s="56">
        <v>39.363</v>
      </c>
      <c r="Z330" s="56">
        <v>791.6368162995708</v>
      </c>
      <c r="AA330" s="56">
        <v>33.372702552533276</v>
      </c>
      <c r="AB330" s="56">
        <v>-5.9902974474667232</v>
      </c>
      <c r="AC330" s="56">
        <v>0</v>
      </c>
      <c r="AD330" s="56">
        <v>0</v>
      </c>
      <c r="AE330" s="56">
        <v>39.362999999999992</v>
      </c>
      <c r="AF330" s="56">
        <v>39.362999999999992</v>
      </c>
    </row>
    <row r="331" spans="1:32" ht="20.5" customHeight="1" x14ac:dyDescent="0.2">
      <c r="A331" s="26" t="s">
        <v>1857</v>
      </c>
      <c r="B331" s="3">
        <v>3379</v>
      </c>
      <c r="C331" s="3" t="s">
        <v>806</v>
      </c>
      <c r="D331" s="14">
        <v>305.67599999999999</v>
      </c>
      <c r="E331" s="13">
        <v>1.5680000000000001</v>
      </c>
      <c r="F331" s="11">
        <v>1.5680000000000001</v>
      </c>
      <c r="G331" s="16">
        <v>0</v>
      </c>
      <c r="H331" s="11">
        <v>0</v>
      </c>
      <c r="I331" s="11">
        <v>0</v>
      </c>
      <c r="J331" s="11"/>
      <c r="K331" s="15">
        <v>0.51296143629202162</v>
      </c>
      <c r="L331" s="49">
        <v>5.1296143629202167E-3</v>
      </c>
      <c r="M331" s="52">
        <v>1</v>
      </c>
      <c r="N331" s="49">
        <v>0</v>
      </c>
      <c r="O331" s="49">
        <v>0</v>
      </c>
      <c r="P331" s="52">
        <v>2</v>
      </c>
      <c r="Q331" s="49">
        <v>0</v>
      </c>
      <c r="R331" s="52">
        <v>2</v>
      </c>
      <c r="S331" s="49">
        <v>0</v>
      </c>
      <c r="T331" s="49">
        <v>5.1296143629202167E-3</v>
      </c>
      <c r="U331" s="56">
        <v>0</v>
      </c>
      <c r="V331" s="56">
        <v>0</v>
      </c>
      <c r="W331" s="57">
        <v>0</v>
      </c>
      <c r="X331" s="59">
        <v>305.67599999999999</v>
      </c>
      <c r="Y331" s="56">
        <v>41.912999999999997</v>
      </c>
      <c r="Z331" s="56">
        <v>729.310715052609</v>
      </c>
      <c r="AA331" s="56">
        <v>41.912999999999997</v>
      </c>
      <c r="AB331" s="56">
        <v>0</v>
      </c>
      <c r="AC331" s="56">
        <v>0</v>
      </c>
      <c r="AD331" s="56">
        <v>0</v>
      </c>
      <c r="AE331" s="56">
        <v>41.912999999999997</v>
      </c>
      <c r="AF331" s="56">
        <v>41.912999999999997</v>
      </c>
    </row>
    <row r="332" spans="1:32" ht="20.5" customHeight="1" x14ac:dyDescent="0.2">
      <c r="A332" s="26" t="s">
        <v>1800</v>
      </c>
      <c r="B332" s="3">
        <v>1818</v>
      </c>
      <c r="C332" s="3" t="s">
        <v>530</v>
      </c>
      <c r="D332" s="14">
        <v>284.68299999999999</v>
      </c>
      <c r="E332" s="13">
        <v>116.06099999999999</v>
      </c>
      <c r="F332" s="11">
        <v>114.184</v>
      </c>
      <c r="G332" s="16">
        <v>1.877</v>
      </c>
      <c r="H332" s="11">
        <v>0</v>
      </c>
      <c r="I332" s="11">
        <v>0</v>
      </c>
      <c r="J332" s="11"/>
      <c r="K332" s="15">
        <v>40.76850391488076</v>
      </c>
      <c r="L332" s="49">
        <v>0.40109174063783226</v>
      </c>
      <c r="M332" s="52">
        <v>3</v>
      </c>
      <c r="N332" s="49">
        <v>6.5932985109753654E-3</v>
      </c>
      <c r="O332" s="49">
        <v>0</v>
      </c>
      <c r="P332" s="52">
        <v>2</v>
      </c>
      <c r="Q332" s="49">
        <v>0</v>
      </c>
      <c r="R332" s="52">
        <v>2</v>
      </c>
      <c r="S332" s="49">
        <v>0</v>
      </c>
      <c r="T332" s="49">
        <v>0.4076850391488076</v>
      </c>
      <c r="U332" s="56">
        <v>1</v>
      </c>
      <c r="V332" s="56">
        <v>1</v>
      </c>
      <c r="W332" s="57">
        <v>102.18699999999995</v>
      </c>
      <c r="X332" s="59">
        <v>386.86999999999995</v>
      </c>
      <c r="Y332" s="56">
        <v>55.406999999999996</v>
      </c>
      <c r="Z332" s="56">
        <v>513.80331005107666</v>
      </c>
      <c r="AA332" s="56">
        <v>49.440495035882016</v>
      </c>
      <c r="AB332" s="56">
        <v>-5.9665049641179806</v>
      </c>
      <c r="AC332" s="56">
        <v>0</v>
      </c>
      <c r="AD332" s="56">
        <v>0</v>
      </c>
      <c r="AE332" s="56">
        <v>55.406999999999989</v>
      </c>
      <c r="AF332" s="56">
        <v>55.406999999999989</v>
      </c>
    </row>
    <row r="333" spans="1:32" ht="20.5" customHeight="1" x14ac:dyDescent="0.2">
      <c r="A333" s="26" t="s">
        <v>1846</v>
      </c>
      <c r="B333" s="3">
        <v>2607</v>
      </c>
      <c r="C333" s="3" t="s">
        <v>752</v>
      </c>
      <c r="D333" s="14">
        <v>270.303</v>
      </c>
      <c r="E333" s="13">
        <v>129.398</v>
      </c>
      <c r="F333" s="11">
        <v>2.8066666666666715</v>
      </c>
      <c r="G333" s="16">
        <v>126.59133333333332</v>
      </c>
      <c r="H333" s="11">
        <v>0</v>
      </c>
      <c r="I333" s="11">
        <v>0</v>
      </c>
      <c r="J333" s="11"/>
      <c r="K333" s="15">
        <v>47.87146276585905</v>
      </c>
      <c r="L333" s="49">
        <v>1.0383409235808229E-2</v>
      </c>
      <c r="M333" s="52">
        <v>1</v>
      </c>
      <c r="N333" s="49">
        <v>0.4683312184227823</v>
      </c>
      <c r="O333" s="49">
        <v>0</v>
      </c>
      <c r="P333" s="52">
        <v>2</v>
      </c>
      <c r="Q333" s="49">
        <v>0</v>
      </c>
      <c r="R333" s="52">
        <v>2</v>
      </c>
      <c r="S333" s="49">
        <v>0</v>
      </c>
      <c r="T333" s="49">
        <v>0.47871462765859052</v>
      </c>
      <c r="U333" s="56">
        <v>1</v>
      </c>
      <c r="V333" s="56">
        <v>1</v>
      </c>
      <c r="W333" s="57">
        <v>161.02366666666666</v>
      </c>
      <c r="X333" s="59">
        <v>431.32666666666665</v>
      </c>
      <c r="Y333" s="56">
        <v>13.72</v>
      </c>
      <c r="Z333" s="56">
        <v>1970.1384839650143</v>
      </c>
      <c r="AA333" s="56">
        <v>11.268035308524139</v>
      </c>
      <c r="AB333" s="56">
        <v>-2.4519646914758617</v>
      </c>
      <c r="AC333" s="56">
        <v>0</v>
      </c>
      <c r="AD333" s="56">
        <v>161.02366666666666</v>
      </c>
      <c r="AE333" s="56">
        <v>13.720000000000002</v>
      </c>
      <c r="AF333" s="56">
        <v>21.893215638252876</v>
      </c>
    </row>
    <row r="334" spans="1:32" ht="20.5" customHeight="1" x14ac:dyDescent="0.2">
      <c r="A334" s="26" t="s">
        <v>1782</v>
      </c>
      <c r="B334" s="3">
        <v>3252</v>
      </c>
      <c r="C334" s="3" t="s">
        <v>444</v>
      </c>
      <c r="D334" s="14">
        <v>-444.91300000000001</v>
      </c>
      <c r="E334" s="13">
        <v>573.50700000000006</v>
      </c>
      <c r="F334" s="11">
        <v>469.1686666666667</v>
      </c>
      <c r="G334" s="16">
        <v>4.3383333333333329</v>
      </c>
      <c r="H334" s="11">
        <v>0</v>
      </c>
      <c r="I334" s="11">
        <v>100</v>
      </c>
      <c r="J334" s="11"/>
      <c r="K334" s="15">
        <v>-128.90317882372511</v>
      </c>
      <c r="L334" s="49">
        <v>-1.0545177746360899</v>
      </c>
      <c r="M334" s="52">
        <v>1</v>
      </c>
      <c r="N334" s="49">
        <v>-9.7509700398355024E-3</v>
      </c>
      <c r="O334" s="49">
        <v>0</v>
      </c>
      <c r="P334" s="52">
        <v>2</v>
      </c>
      <c r="Q334" s="49">
        <v>-0.22476304356132545</v>
      </c>
      <c r="R334" s="52">
        <v>2</v>
      </c>
      <c r="S334" s="49">
        <v>0</v>
      </c>
      <c r="T334" s="49">
        <v>-1.2890317882372511</v>
      </c>
      <c r="U334" s="56">
        <v>0</v>
      </c>
      <c r="V334" s="56">
        <v>0</v>
      </c>
      <c r="W334" s="57">
        <v>0</v>
      </c>
      <c r="X334" s="59">
        <v>-444.91300000000001</v>
      </c>
      <c r="Y334" s="56">
        <v>0</v>
      </c>
      <c r="Z334" s="56" t="e">
        <v>#DIV/0!</v>
      </c>
      <c r="AA334" s="56" t="e">
        <v>#DIV/0!</v>
      </c>
      <c r="AB334" s="56" t="e">
        <v>#DIV/0!</v>
      </c>
      <c r="AC334" s="56" t="e">
        <v>#DIV/0!</v>
      </c>
      <c r="AD334" s="56" t="e">
        <v>#DIV/0!</v>
      </c>
      <c r="AE334" s="56" t="e">
        <v>#DIV/0!</v>
      </c>
      <c r="AF334" s="56" t="e">
        <v>#DIV/0!</v>
      </c>
    </row>
    <row r="335" spans="1:32" ht="20.5" customHeight="1" x14ac:dyDescent="0.2">
      <c r="A335" s="26" t="s">
        <v>2028</v>
      </c>
      <c r="B335" s="3">
        <v>1319</v>
      </c>
      <c r="C335" s="3" t="s">
        <v>1618</v>
      </c>
      <c r="D335" s="14">
        <v>-1269.663</v>
      </c>
      <c r="E335" s="13">
        <v>526.62599999999998</v>
      </c>
      <c r="F335" s="11">
        <v>526.62599999999998</v>
      </c>
      <c r="G335" s="16">
        <v>0</v>
      </c>
      <c r="H335" s="11">
        <v>0</v>
      </c>
      <c r="I335" s="11">
        <v>0</v>
      </c>
      <c r="J335" s="11"/>
      <c r="K335" s="15">
        <v>-41.477620439439441</v>
      </c>
      <c r="L335" s="49">
        <v>-0.41477620439439439</v>
      </c>
      <c r="M335" s="52">
        <v>1</v>
      </c>
      <c r="N335" s="49">
        <v>0</v>
      </c>
      <c r="O335" s="49">
        <v>0</v>
      </c>
      <c r="P335" s="52">
        <v>2</v>
      </c>
      <c r="Q335" s="49">
        <v>0</v>
      </c>
      <c r="R335" s="52">
        <v>2</v>
      </c>
      <c r="S335" s="49">
        <v>0</v>
      </c>
      <c r="T335" s="49">
        <v>-0.41477620439439439</v>
      </c>
      <c r="U335" s="56">
        <v>0</v>
      </c>
      <c r="V335" s="56">
        <v>0</v>
      </c>
      <c r="W335" s="57">
        <v>0</v>
      </c>
      <c r="X335" s="59">
        <v>-1269.663</v>
      </c>
      <c r="Y335" s="56">
        <v>0</v>
      </c>
      <c r="Z335" s="56" t="e">
        <v>#DIV/0!</v>
      </c>
      <c r="AA335" s="56" t="e">
        <v>#DIV/0!</v>
      </c>
      <c r="AB335" s="56" t="e">
        <v>#DIV/0!</v>
      </c>
      <c r="AC335" s="56" t="e">
        <v>#DIV/0!</v>
      </c>
      <c r="AD335" s="56" t="e">
        <v>#DIV/0!</v>
      </c>
      <c r="AE335" s="56" t="e">
        <v>#DIV/0!</v>
      </c>
      <c r="AF335" s="56" t="e">
        <v>#DIV/0!</v>
      </c>
    </row>
    <row r="336" spans="1:32" ht="20.5" customHeight="1" x14ac:dyDescent="0.2">
      <c r="A336" s="26" t="s">
        <v>1784</v>
      </c>
      <c r="B336" s="3">
        <v>2490</v>
      </c>
      <c r="C336" s="3" t="s">
        <v>453</v>
      </c>
      <c r="D336" s="14">
        <v>-2886.2539999999999</v>
      </c>
      <c r="E336" s="13">
        <v>892.6</v>
      </c>
      <c r="F336" s="11">
        <v>892.6</v>
      </c>
      <c r="G336" s="16">
        <v>0</v>
      </c>
      <c r="H336" s="11">
        <v>0</v>
      </c>
      <c r="I336" s="11">
        <v>0</v>
      </c>
      <c r="J336" s="11"/>
      <c r="K336" s="15">
        <v>-30.925899106592837</v>
      </c>
      <c r="L336" s="49">
        <v>-0.30925899106592836</v>
      </c>
      <c r="M336" s="52">
        <v>1</v>
      </c>
      <c r="N336" s="49">
        <v>0</v>
      </c>
      <c r="O336" s="49">
        <v>0</v>
      </c>
      <c r="P336" s="52">
        <v>2</v>
      </c>
      <c r="Q336" s="49">
        <v>0</v>
      </c>
      <c r="R336" s="52">
        <v>2</v>
      </c>
      <c r="S336" s="49">
        <v>0</v>
      </c>
      <c r="T336" s="49">
        <v>-0.30925899106592836</v>
      </c>
      <c r="U336" s="56">
        <v>0</v>
      </c>
      <c r="V336" s="56">
        <v>0</v>
      </c>
      <c r="W336" s="57">
        <v>0</v>
      </c>
      <c r="X336" s="59">
        <v>-2886.2539999999999</v>
      </c>
      <c r="Y336" s="56">
        <v>0</v>
      </c>
      <c r="Z336" s="56" t="e">
        <v>#DIV/0!</v>
      </c>
      <c r="AA336" s="56" t="e">
        <v>#DIV/0!</v>
      </c>
      <c r="AB336" s="56" t="e">
        <v>#DIV/0!</v>
      </c>
      <c r="AC336" s="56" t="e">
        <v>#DIV/0!</v>
      </c>
      <c r="AD336" s="56" t="e">
        <v>#DIV/0!</v>
      </c>
      <c r="AE336" s="56" t="e">
        <v>#DIV/0!</v>
      </c>
      <c r="AF336" s="56" t="e">
        <v>#DIV/0!</v>
      </c>
    </row>
    <row r="337" spans="1:32" ht="20.5" customHeight="1" x14ac:dyDescent="0.2">
      <c r="A337" s="26" t="s">
        <v>1992</v>
      </c>
      <c r="B337" s="3">
        <v>1581</v>
      </c>
      <c r="C337" s="3" t="s">
        <v>1449</v>
      </c>
      <c r="D337" s="14">
        <v>-3983.4180000000001</v>
      </c>
      <c r="E337" s="13">
        <v>0</v>
      </c>
      <c r="F337" s="11">
        <v>0</v>
      </c>
      <c r="G337" s="16">
        <v>0</v>
      </c>
      <c r="H337" s="11">
        <v>0</v>
      </c>
      <c r="I337" s="11">
        <v>0</v>
      </c>
      <c r="J337" s="11"/>
      <c r="K337" s="15">
        <v>0</v>
      </c>
      <c r="L337" s="49">
        <v>0</v>
      </c>
      <c r="M337" s="52">
        <v>1</v>
      </c>
      <c r="N337" s="49">
        <v>0</v>
      </c>
      <c r="O337" s="49">
        <v>0</v>
      </c>
      <c r="P337" s="52">
        <v>2</v>
      </c>
      <c r="Q337" s="49">
        <v>0</v>
      </c>
      <c r="R337" s="52">
        <v>2</v>
      </c>
      <c r="S337" s="49">
        <v>0</v>
      </c>
      <c r="T337" s="49">
        <v>0</v>
      </c>
      <c r="U337" s="56">
        <v>0</v>
      </c>
      <c r="V337" s="56">
        <v>0</v>
      </c>
      <c r="W337" s="57">
        <v>0</v>
      </c>
      <c r="X337" s="59">
        <v>-3983.4180000000001</v>
      </c>
      <c r="Y337" s="56">
        <v>0</v>
      </c>
      <c r="Z337" s="56" t="e">
        <v>#DIV/0!</v>
      </c>
      <c r="AA337" s="56" t="e">
        <v>#DIV/0!</v>
      </c>
      <c r="AB337" s="56" t="e">
        <v>#DIV/0!</v>
      </c>
      <c r="AC337" s="56" t="e">
        <v>#DIV/0!</v>
      </c>
      <c r="AD337" s="56" t="e">
        <v>#DIV/0!</v>
      </c>
      <c r="AE337" s="56" t="e">
        <v>#DIV/0!</v>
      </c>
      <c r="AF337" s="56" t="e">
        <v>#DIV/0!</v>
      </c>
    </row>
    <row r="338" spans="1:32" ht="20.5" customHeight="1" x14ac:dyDescent="0.2">
      <c r="A338" s="26" t="s">
        <v>1777</v>
      </c>
      <c r="B338" s="3">
        <v>1557</v>
      </c>
      <c r="C338" s="3" t="s">
        <v>421</v>
      </c>
      <c r="D338" s="14">
        <v>-5063.1019999999999</v>
      </c>
      <c r="E338" s="13">
        <v>444.33699999999999</v>
      </c>
      <c r="F338" s="11">
        <v>224.33500000000001</v>
      </c>
      <c r="G338" s="16">
        <v>0</v>
      </c>
      <c r="H338" s="11">
        <v>0</v>
      </c>
      <c r="I338" s="11">
        <v>220.00200000000001</v>
      </c>
      <c r="J338" s="11"/>
      <c r="K338" s="15">
        <v>-8.7759835768665138</v>
      </c>
      <c r="L338" s="49">
        <v>-4.4307817618527146E-2</v>
      </c>
      <c r="M338" s="52">
        <v>1</v>
      </c>
      <c r="N338" s="49">
        <v>0</v>
      </c>
      <c r="O338" s="49">
        <v>0</v>
      </c>
      <c r="P338" s="52">
        <v>2</v>
      </c>
      <c r="Q338" s="49">
        <v>-4.3452018150138001E-2</v>
      </c>
      <c r="R338" s="52">
        <v>2</v>
      </c>
      <c r="S338" s="49">
        <v>0</v>
      </c>
      <c r="T338" s="49">
        <v>-8.775983576866514E-2</v>
      </c>
      <c r="U338" s="56">
        <v>0</v>
      </c>
      <c r="V338" s="56">
        <v>0</v>
      </c>
      <c r="W338" s="57">
        <v>0</v>
      </c>
      <c r="X338" s="59">
        <v>-5063.1019999999999</v>
      </c>
      <c r="Y338" s="56" t="e">
        <v>#N/A</v>
      </c>
      <c r="Z338" s="56" t="e">
        <v>#N/A</v>
      </c>
      <c r="AA338" s="56" t="e">
        <v>#N/A</v>
      </c>
      <c r="AB338" s="56" t="e">
        <v>#N/A</v>
      </c>
      <c r="AC338" s="56" t="e">
        <v>#N/A</v>
      </c>
      <c r="AD338" s="56" t="e">
        <v>#N/A</v>
      </c>
      <c r="AE338" s="56" t="e">
        <v>#N/A</v>
      </c>
      <c r="AF338" s="56" t="e">
        <v>#N/A</v>
      </c>
    </row>
    <row r="339" spans="1:32" ht="20.5" customHeight="1" x14ac:dyDescent="0.2">
      <c r="A339" s="26" t="s">
        <v>1817</v>
      </c>
      <c r="B339" s="3">
        <v>2763</v>
      </c>
      <c r="C339" s="3" t="s">
        <v>614</v>
      </c>
      <c r="D339" s="14">
        <v>-12569.239</v>
      </c>
      <c r="E339" s="13">
        <v>4240.4969999999994</v>
      </c>
      <c r="F339" s="11">
        <v>-845.68433333333394</v>
      </c>
      <c r="G339" s="16">
        <v>4373.9473333333335</v>
      </c>
      <c r="H339" s="11">
        <v>0</v>
      </c>
      <c r="I339" s="11">
        <v>712.23400000000004</v>
      </c>
      <c r="J339" s="11"/>
      <c r="K339" s="15">
        <v>-33.737102142778888</v>
      </c>
      <c r="L339" s="49">
        <v>6.7282063244507806E-2</v>
      </c>
      <c r="M339" s="52">
        <v>1</v>
      </c>
      <c r="N339" s="49">
        <v>-0.34798823805747775</v>
      </c>
      <c r="O339" s="49">
        <v>0</v>
      </c>
      <c r="P339" s="52">
        <v>2</v>
      </c>
      <c r="Q339" s="49">
        <v>-5.666484661481893E-2</v>
      </c>
      <c r="R339" s="52">
        <v>2</v>
      </c>
      <c r="S339" s="49">
        <v>0</v>
      </c>
      <c r="T339" s="49">
        <v>-0.33737102142778885</v>
      </c>
      <c r="U339" s="56">
        <v>0</v>
      </c>
      <c r="V339" s="56">
        <v>0</v>
      </c>
      <c r="W339" s="57">
        <v>0</v>
      </c>
      <c r="X339" s="59">
        <v>-12569.239</v>
      </c>
      <c r="Y339" s="56">
        <v>0</v>
      </c>
      <c r="Z339" s="56" t="e">
        <v>#DIV/0!</v>
      </c>
      <c r="AA339" s="56" t="e">
        <v>#DIV/0!</v>
      </c>
      <c r="AB339" s="56" t="e">
        <v>#DIV/0!</v>
      </c>
      <c r="AC339" s="56" t="e">
        <v>#DIV/0!</v>
      </c>
      <c r="AD339" s="56" t="e">
        <v>#DIV/0!</v>
      </c>
      <c r="AE339" s="56" t="e">
        <v>#DIV/0!</v>
      </c>
      <c r="AF339" s="56" t="e">
        <v>#DIV/0!</v>
      </c>
    </row>
    <row r="340" spans="1:32" ht="20.5" customHeight="1" x14ac:dyDescent="0.2">
      <c r="A340" s="26" t="s">
        <v>1733</v>
      </c>
      <c r="B340" s="3">
        <v>3176</v>
      </c>
      <c r="C340" s="3" t="s">
        <v>204</v>
      </c>
      <c r="D340" s="14">
        <v>-17782.249</v>
      </c>
      <c r="E340" s="13">
        <v>7318.201</v>
      </c>
      <c r="F340" s="11">
        <v>3541.8609999999999</v>
      </c>
      <c r="G340" s="16">
        <v>0</v>
      </c>
      <c r="H340" s="11">
        <v>1679.7280000000001</v>
      </c>
      <c r="I340" s="11">
        <v>2096.6120000000001</v>
      </c>
      <c r="J340" s="11"/>
      <c r="K340" s="15">
        <v>-41.154530003488311</v>
      </c>
      <c r="L340" s="49">
        <v>-0.19917958633916327</v>
      </c>
      <c r="M340" s="52">
        <v>1</v>
      </c>
      <c r="N340" s="49">
        <v>0</v>
      </c>
      <c r="O340" s="49">
        <v>-9.4460942482584742E-2</v>
      </c>
      <c r="P340" s="52">
        <v>2</v>
      </c>
      <c r="Q340" s="49">
        <v>-0.11790477121313508</v>
      </c>
      <c r="R340" s="52">
        <v>2</v>
      </c>
      <c r="S340" s="49">
        <v>0</v>
      </c>
      <c r="T340" s="49">
        <v>-0.4115453000348831</v>
      </c>
      <c r="U340" s="56">
        <v>0</v>
      </c>
      <c r="V340" s="56">
        <v>0</v>
      </c>
      <c r="W340" s="57">
        <v>0</v>
      </c>
      <c r="X340" s="59">
        <v>-17782.249</v>
      </c>
      <c r="Y340" s="56">
        <v>0</v>
      </c>
      <c r="Z340" s="56" t="e">
        <v>#DIV/0!</v>
      </c>
      <c r="AA340" s="56" t="e">
        <v>#DIV/0!</v>
      </c>
      <c r="AB340" s="56" t="e">
        <v>#DIV/0!</v>
      </c>
      <c r="AC340" s="56" t="e">
        <v>#DIV/0!</v>
      </c>
      <c r="AD340" s="56" t="e">
        <v>#DIV/0!</v>
      </c>
      <c r="AE340" s="56" t="e">
        <v>#DIV/0!</v>
      </c>
      <c r="AF340" s="56" t="e">
        <v>#DIV/0!</v>
      </c>
    </row>
    <row r="341" spans="1:32" ht="20.5" customHeight="1" x14ac:dyDescent="0.2">
      <c r="A341" s="26" t="s">
        <v>1872</v>
      </c>
      <c r="B341" s="3">
        <v>1751</v>
      </c>
      <c r="C341" s="3" t="s">
        <v>879</v>
      </c>
      <c r="D341" s="14">
        <v>-136839.74600000001</v>
      </c>
      <c r="E341" s="13">
        <v>5136.3779999999997</v>
      </c>
      <c r="F341" s="11">
        <v>3784.91</v>
      </c>
      <c r="G341" s="16">
        <v>0</v>
      </c>
      <c r="H341" s="11">
        <v>0</v>
      </c>
      <c r="I341" s="11">
        <v>1351.4680000000001</v>
      </c>
      <c r="J341" s="11"/>
      <c r="K341" s="15">
        <v>-3.7535717144637193</v>
      </c>
      <c r="L341" s="49">
        <v>-2.7659434562236029E-2</v>
      </c>
      <c r="M341" s="52">
        <v>1</v>
      </c>
      <c r="N341" s="49">
        <v>0</v>
      </c>
      <c r="O341" s="49">
        <v>0</v>
      </c>
      <c r="P341" s="52">
        <v>2</v>
      </c>
      <c r="Q341" s="49">
        <v>-9.8762825824011691E-3</v>
      </c>
      <c r="R341" s="52">
        <v>2</v>
      </c>
      <c r="S341" s="49">
        <v>0</v>
      </c>
      <c r="T341" s="49">
        <v>-3.7535717144637194E-2</v>
      </c>
      <c r="U341" s="56">
        <v>0</v>
      </c>
      <c r="V341" s="56">
        <v>0</v>
      </c>
      <c r="W341" s="57">
        <v>0</v>
      </c>
      <c r="X341" s="59">
        <v>-136839.74600000001</v>
      </c>
      <c r="Y341" s="56">
        <v>0</v>
      </c>
      <c r="Z341" s="56" t="e">
        <v>#DIV/0!</v>
      </c>
      <c r="AA341" s="56" t="e">
        <v>#DIV/0!</v>
      </c>
      <c r="AB341" s="56" t="e">
        <v>#DIV/0!</v>
      </c>
      <c r="AC341" s="56" t="e">
        <v>#DIV/0!</v>
      </c>
      <c r="AD341" s="56" t="e">
        <v>#DIV/0!</v>
      </c>
      <c r="AE341" s="56" t="e">
        <v>#DIV/0!</v>
      </c>
      <c r="AF341" s="56" t="e">
        <v>#DIV/0!</v>
      </c>
    </row>
    <row r="342" spans="1:32" ht="20.5" customHeight="1" x14ac:dyDescent="0.2">
      <c r="A342" s="26" t="s">
        <v>2000</v>
      </c>
      <c r="B342" s="3">
        <v>3279</v>
      </c>
      <c r="C342" s="3" t="s">
        <v>1487</v>
      </c>
      <c r="D342" s="14">
        <v>-1396574.9450000001</v>
      </c>
      <c r="E342" s="13">
        <v>99786.165999999997</v>
      </c>
      <c r="F342" s="11">
        <v>5401.9679999999998</v>
      </c>
      <c r="G342" s="16">
        <v>0</v>
      </c>
      <c r="H342" s="11">
        <v>0</v>
      </c>
      <c r="I342" s="11">
        <v>94384.198000000004</v>
      </c>
      <c r="J342" s="11"/>
      <c r="K342" s="15">
        <v>-7.1450634537912308</v>
      </c>
      <c r="L342" s="49">
        <v>-3.8680115373256963E-3</v>
      </c>
      <c r="M342" s="52">
        <v>1</v>
      </c>
      <c r="N342" s="49">
        <v>0</v>
      </c>
      <c r="O342" s="49">
        <v>0</v>
      </c>
      <c r="P342" s="52">
        <v>2</v>
      </c>
      <c r="Q342" s="49">
        <v>-6.7582623000586622E-2</v>
      </c>
      <c r="R342" s="52">
        <v>2</v>
      </c>
      <c r="S342" s="49">
        <v>0</v>
      </c>
      <c r="T342" s="49">
        <v>-7.1450634537912311E-2</v>
      </c>
      <c r="U342" s="56">
        <v>0</v>
      </c>
      <c r="V342" s="56">
        <v>0</v>
      </c>
      <c r="W342" s="57">
        <v>0</v>
      </c>
      <c r="X342" s="59">
        <v>-1396574.9450000001</v>
      </c>
      <c r="Y342" s="56">
        <v>0</v>
      </c>
      <c r="Z342" s="56" t="e">
        <v>#DIV/0!</v>
      </c>
      <c r="AA342" s="56" t="e">
        <v>#DIV/0!</v>
      </c>
      <c r="AB342" s="56" t="e">
        <v>#DIV/0!</v>
      </c>
      <c r="AC342" s="56" t="e">
        <v>#DIV/0!</v>
      </c>
      <c r="AD342" s="56" t="e">
        <v>#DIV/0!</v>
      </c>
      <c r="AE342" s="56" t="e">
        <v>#DIV/0!</v>
      </c>
      <c r="AF342" s="56" t="e">
        <v>#DIV/0!</v>
      </c>
    </row>
    <row r="343" spans="1:32" ht="276" customHeight="1" x14ac:dyDescent="0.2">
      <c r="B343" s="5"/>
      <c r="C343" s="6" t="s">
        <v>43</v>
      </c>
      <c r="D343" s="6"/>
      <c r="E343" s="6"/>
      <c r="F343" s="4" t="s">
        <v>44</v>
      </c>
      <c r="G343" s="4" t="s">
        <v>45</v>
      </c>
      <c r="H343" s="4" t="s">
        <v>46</v>
      </c>
      <c r="I343" s="4" t="s">
        <v>47</v>
      </c>
      <c r="J343" s="4" t="s">
        <v>48</v>
      </c>
      <c r="M343" s="52"/>
      <c r="N343" s="49"/>
      <c r="O343" s="49"/>
      <c r="P343" s="52"/>
      <c r="Q343" s="49"/>
      <c r="R343" s="52"/>
      <c r="S343" s="49"/>
      <c r="T343" s="49"/>
      <c r="V343" s="56">
        <v>0</v>
      </c>
      <c r="W343" s="57" t="e">
        <v>#DIV/0!</v>
      </c>
      <c r="X343" s="59" t="e">
        <v>#DIV/0!</v>
      </c>
      <c r="AE343" s="56" t="e">
        <v>#DIV/0!</v>
      </c>
      <c r="AF343" s="56" t="e">
        <v>#DIV/0!</v>
      </c>
    </row>
  </sheetData>
  <mergeCells count="2">
    <mergeCell ref="J2:K2"/>
    <mergeCell ref="J3:K3"/>
  </mergeCells>
  <pageMargins left="0.11811023622047249" right="0.11811023622047249" top="0.74803149606299213" bottom="0.74803149606299213" header="0.31496062992125978" footer="0.31496062992125978"/>
  <pageSetup paperSize="9" scale="80" orientation="landscape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I343"/>
  <sheetViews>
    <sheetView topLeftCell="A2" zoomScale="85" zoomScaleNormal="85" workbookViewId="0">
      <selection activeCell="G10" sqref="G10"/>
    </sheetView>
  </sheetViews>
  <sheetFormatPr baseColWidth="10" defaultColWidth="8.83203125" defaultRowHeight="15" x14ac:dyDescent="0.2"/>
  <cols>
    <col min="1" max="1" width="15" style="25" customWidth="1"/>
    <col min="3" max="3" width="34.5" style="25" customWidth="1"/>
    <col min="4" max="4" width="22.5" style="25" customWidth="1"/>
    <col min="5" max="6" width="15.6640625" style="25" customWidth="1"/>
    <col min="7" max="7" width="14.6640625" style="25" customWidth="1"/>
    <col min="8" max="8" width="16" style="25" customWidth="1"/>
    <col min="9" max="9" width="33.83203125" style="25" customWidth="1"/>
  </cols>
  <sheetData>
    <row r="1" spans="1:9" hidden="1" x14ac:dyDescent="0.2">
      <c r="H1">
        <v>1000</v>
      </c>
    </row>
    <row r="2" spans="1:9" x14ac:dyDescent="0.2">
      <c r="E2" s="9"/>
      <c r="H2" s="9" t="s">
        <v>0</v>
      </c>
    </row>
    <row r="3" spans="1:9" x14ac:dyDescent="0.2">
      <c r="E3" s="9"/>
      <c r="H3" s="9" t="s">
        <v>34</v>
      </c>
      <c r="I3" s="29" t="s">
        <v>1694</v>
      </c>
    </row>
    <row r="4" spans="1:9" hidden="1" x14ac:dyDescent="0.2">
      <c r="D4" s="9" t="s">
        <v>35</v>
      </c>
      <c r="E4" s="9" t="s">
        <v>35</v>
      </c>
      <c r="G4">
        <v>8826</v>
      </c>
      <c r="H4" s="9"/>
    </row>
    <row r="5" spans="1:9" hidden="1" x14ac:dyDescent="0.2">
      <c r="D5" s="9" t="s">
        <v>36</v>
      </c>
      <c r="E5" s="9" t="s">
        <v>36</v>
      </c>
      <c r="G5">
        <v>8880</v>
      </c>
      <c r="H5" s="9"/>
    </row>
    <row r="6" spans="1:9" hidden="1" x14ac:dyDescent="0.2">
      <c r="D6" s="9" t="s">
        <v>37</v>
      </c>
      <c r="E6" s="9" t="s">
        <v>37</v>
      </c>
      <c r="F6">
        <v>8637</v>
      </c>
      <c r="G6">
        <v>8695</v>
      </c>
      <c r="H6" s="9"/>
    </row>
    <row r="7" spans="1:9" ht="55.25" customHeight="1" x14ac:dyDescent="0.2">
      <c r="B7" s="27"/>
      <c r="C7" s="27"/>
      <c r="D7" s="1" t="s">
        <v>38</v>
      </c>
      <c r="E7" s="2" t="s">
        <v>39</v>
      </c>
      <c r="F7" s="2" t="s">
        <v>40</v>
      </c>
      <c r="G7" s="2" t="s">
        <v>41</v>
      </c>
      <c r="H7" s="2" t="s">
        <v>42</v>
      </c>
    </row>
    <row r="8" spans="1:9" ht="24" x14ac:dyDescent="0.2">
      <c r="A8" s="26" t="str">
        <f>all_banks!O2&amp;" "</f>
        <v xml:space="preserve">АКБ "Абсолют Банк" (ПАО) (2306) </v>
      </c>
      <c r="B8" s="3">
        <f>all_banks!H2</f>
        <v>2306</v>
      </c>
      <c r="C8" s="3" t="str">
        <f>all_banks!E2</f>
        <v>АБСОЛЮТ БАНК</v>
      </c>
      <c r="D8" s="11">
        <f>(((INDEX('101'!$A:$G,MATCH($A8&amp;"60401",'101'!$A:$A,0),MATCH($H$2&amp;"Ост /Дб",'101'!$1:$1,0)))+(INDEX('101'!$A:$G,MATCH($A8&amp;"60404",'101'!$A:$A,0),MATCH($H$2&amp;"Ост /Дб",'101'!$1:$1,0)))+(INDEX('101'!$A:$G,MATCH($A8&amp;"60415",'101'!$A:$A,0),MATCH($H$2&amp;"Ост /Дб",'101'!$1:$1,0)))-(INDEX('101'!$A:$G,MATCH($A8&amp;"60414",'101'!$A:$A,0),MATCH($H$2&amp;"Ост /Кр",'101'!$1:$1,0)))-(INDEX('101'!$A:$G,MATCH($A8&amp;"60405",'101'!$A:$A,0),MATCH($H$2&amp;"Ост /Дб",'101'!$1:$1,0)))+(INDEX('101'!$A:$G,MATCH($A8&amp;"61901",'101'!$A:$A,0),MATCH($H$2&amp;"Ост /Дб",'101'!$1:$1,0)))+(INDEX('101'!$A:$G,MATCH($A8&amp;"61902",'101'!$A:$A,0),MATCH($H$2&amp;"Ост /Дб",'101'!$1:$1,0)))+(INDEX('101'!$A:$G,MATCH($A8&amp;"61903",'101'!$A:$A,0),MATCH($H$2&amp;"Ост /Дб",'101'!$1:$1,0)))+(INDEX('101'!$A:$G,MATCH($A8&amp;"61904",'101'!$A:$A,0),MATCH($H$2&amp;"Ост /Дб",'101'!$1:$1,0)))+(INDEX('101'!$A:$G,MATCH($A8&amp;"61905",'101'!$A:$A,0),MATCH($H$2&amp;"Ост /Дб",'101'!$1:$1,0)))+(INDEX('101'!$A:$G,MATCH($A8&amp;"61906",'101'!$A:$A,0),MATCH($H$2&amp;"Ост /Дб",'101'!$1:$1,0)))+(INDEX('101'!$A:$G,MATCH($A8&amp;"61907",'101'!$A:$A,0),MATCH($H$2&amp;"Ост /Дб",'101'!$1:$1,0)))+(INDEX('101'!$A:$G,MATCH($A8&amp;"61908",'101'!$A:$A,0),MATCH($H$2&amp;"Ост /Дб",'101'!$1:$1,0)))+(INDEX('101'!$A:$G,MATCH($A8&amp;"61911",'101'!$A:$A,0),MATCH($H$2&amp;"Ост /Дб",'101'!$1:$1,0)))-(INDEX('101'!$A:$G,MATCH($A8&amp;"61909",'101'!$A:$A,0),MATCH($H$2&amp;"Ост /Кр",'101'!$1:$1,0)))-(INDEX('101'!$A:$G,MATCH($A8&amp;"61910",'101'!$A:$A,0),MATCH($H$2&amp;"Ост /Кр",'101'!$1:$1,0)))-(INDEX('101'!$A:$G,MATCH($A8&amp;"61912",'101'!$A:$A,0),MATCH($H$2&amp;"Ост /Кр",'101'!$1:$1,0)))+(INDEX('101'!$A:$G,MATCH($A8&amp;"62001",'101'!$A:$A,0),MATCH($H$2&amp;"Ост /Дб",'101'!$1:$1,0)))-(INDEX('101'!$A:$G,MATCH($A8&amp;"62002",'101'!$A:$A,0),MATCH($H$2&amp;"Ост /Кр",'101'!$1:$1,0)))+(INDEX('101'!$A:$G,MATCH($A8&amp;"62101",'101'!$A:$A,0),MATCH($H$2&amp;"Ост /Дб",'101'!$1:$1,0)))+(INDEX('101'!$A:$G,MATCH($A8&amp;"62102",'101'!$A:$A,0),MATCH($H$2&amp;"Ост /Дб",'101'!$1:$1,0)))-(INDEX('101'!$A:$G,MATCH($A8&amp;"62103",'101'!$A:$A,0),MATCH($H$2&amp;"Ост /Кр",'101'!$1:$1,0))))-(((INDEX('135'!$A:$O,MATCH('0103'!$A8,'135'!$A:$A,0),MATCH($H$2&amp;D$4,'135'!$2:$2,0)))/1.5)+(INDEX('135'!$A:$O,MATCH('0103'!$A8,'135'!$A:$A,0),MATCH($H$2&amp;D$5,'135'!$2:$2,0)))+(INDEX('135'!$A:$O,MATCH('0103'!$A8,'135'!$A:$A,0),MATCH($H$2&amp;D$6,'135'!$2:$2,0)))))/$H$1</f>
        <v>2021.79</v>
      </c>
      <c r="E8" s="11">
        <f>(((INDEX('135'!$A:$O,MATCH('0103'!$A8,'135'!$A:$A,0),MATCH($H$2&amp;E$4,'135'!$2:$2,0)))/1.5)+(INDEX('135'!$A:$O,MATCH('0103'!$A8,'135'!$A:$A,0),MATCH($H$2&amp;E$5,'135'!$2:$2,0)))+(INDEX('135'!$A:$O,MATCH('0103'!$A8,'135'!$A:$A,0),MATCH($H$2&amp;E$6,'135'!$2:$2,0))))/$H$1</f>
        <v>2062.2350000000001</v>
      </c>
      <c r="F8" s="11">
        <f>(((INDEX('135'!$A:$O,MATCH('0103'!$A8,'135'!$A:$A,0),MATCH($H$2&amp;F$6,'135'!$2:$2,0)))/1.5))/$H$1</f>
        <v>346.5</v>
      </c>
      <c r="G8" s="11">
        <f>(((INDEX('135'!$A:$O,MATCH('0103'!$A8,'135'!$A:$A,0),MATCH($H$2&amp;G$4,'135'!$2:$2,0)))/1.5)+(INDEX('135'!$A:$O,MATCH('0103'!$A8,'135'!$A:$A,0),MATCH($H$2&amp;G$5,'135'!$2:$2,0)))+(INDEX('135'!$A:$O,MATCH('0103'!$A8,'135'!$A:$A,0),MATCH($H$2&amp;G$6,'135'!$2:$2,0))))/$H$1</f>
        <v>0</v>
      </c>
      <c r="H8" s="27"/>
      <c r="I8" s="10"/>
    </row>
    <row r="9" spans="1:9" ht="20.5" customHeight="1" x14ac:dyDescent="0.2">
      <c r="A9" s="26" t="str">
        <f>all_banks!O3&amp;" "</f>
        <v xml:space="preserve">ПАО АКБ "АВАНГАРД" (2879) </v>
      </c>
      <c r="B9" s="3">
        <f>all_banks!H3</f>
        <v>2879</v>
      </c>
      <c r="C9" s="3" t="str">
        <f>all_banks!E3</f>
        <v>АВАНГАРД</v>
      </c>
      <c r="D9" s="11">
        <f>(((INDEX('101'!$A:$G,MATCH($A9&amp;"60401",'101'!$A:$A,0),MATCH($H$2&amp;"Ост /Дб",'101'!$1:$1,0)))+(INDEX('101'!$A:$G,MATCH($A9&amp;"60404",'101'!$A:$A,0),MATCH($H$2&amp;"Ост /Дб",'101'!$1:$1,0)))+(INDEX('101'!$A:$G,MATCH($A9&amp;"60415",'101'!$A:$A,0),MATCH($H$2&amp;"Ост /Дб",'101'!$1:$1,0)))-(INDEX('101'!$A:$G,MATCH($A9&amp;"60414",'101'!$A:$A,0),MATCH($H$2&amp;"Ост /Кр",'101'!$1:$1,0)))-(INDEX('101'!$A:$G,MATCH($A9&amp;"60405",'101'!$A:$A,0),MATCH($H$2&amp;"Ост /Дб",'101'!$1:$1,0)))+(INDEX('101'!$A:$G,MATCH($A9&amp;"61901",'101'!$A:$A,0),MATCH($H$2&amp;"Ост /Дб",'101'!$1:$1,0)))+(INDEX('101'!$A:$G,MATCH($A9&amp;"61902",'101'!$A:$A,0),MATCH($H$2&amp;"Ост /Дб",'101'!$1:$1,0)))+(INDEX('101'!$A:$G,MATCH($A9&amp;"61903",'101'!$A:$A,0),MATCH($H$2&amp;"Ост /Дб",'101'!$1:$1,0)))+(INDEX('101'!$A:$G,MATCH($A9&amp;"61904",'101'!$A:$A,0),MATCH($H$2&amp;"Ост /Дб",'101'!$1:$1,0)))+(INDEX('101'!$A:$G,MATCH($A9&amp;"61905",'101'!$A:$A,0),MATCH($H$2&amp;"Ост /Дб",'101'!$1:$1,0)))+(INDEX('101'!$A:$G,MATCH($A9&amp;"61906",'101'!$A:$A,0),MATCH($H$2&amp;"Ост /Дб",'101'!$1:$1,0)))+(INDEX('101'!$A:$G,MATCH($A9&amp;"61907",'101'!$A:$A,0),MATCH($H$2&amp;"Ост /Дб",'101'!$1:$1,0)))+(INDEX('101'!$A:$G,MATCH($A9&amp;"61908",'101'!$A:$A,0),MATCH($H$2&amp;"Ост /Дб",'101'!$1:$1,0)))+(INDEX('101'!$A:$G,MATCH($A9&amp;"61911",'101'!$A:$A,0),MATCH($H$2&amp;"Ост /Дб",'101'!$1:$1,0)))-(INDEX('101'!$A:$G,MATCH($A9&amp;"61909",'101'!$A:$A,0),MATCH($H$2&amp;"Ост /Кр",'101'!$1:$1,0)))-(INDEX('101'!$A:$G,MATCH($A9&amp;"61910",'101'!$A:$A,0),MATCH($H$2&amp;"Ост /Кр",'101'!$1:$1,0)))-(INDEX('101'!$A:$G,MATCH($A9&amp;"61912",'101'!$A:$A,0),MATCH($H$2&amp;"Ост /Кр",'101'!$1:$1,0)))+(INDEX('101'!$A:$G,MATCH($A9&amp;"62001",'101'!$A:$A,0),MATCH($H$2&amp;"Ост /Дб",'101'!$1:$1,0)))-(INDEX('101'!$A:$G,MATCH($A9&amp;"62002",'101'!$A:$A,0),MATCH($H$2&amp;"Ост /Кр",'101'!$1:$1,0)))+(INDEX('101'!$A:$G,MATCH($A9&amp;"62101",'101'!$A:$A,0),MATCH($H$2&amp;"Ост /Дб",'101'!$1:$1,0)))+(INDEX('101'!$A:$G,MATCH($A9&amp;"62102",'101'!$A:$A,0),MATCH($H$2&amp;"Ост /Дб",'101'!$1:$1,0)))-(INDEX('101'!$A:$G,MATCH($A9&amp;"62103",'101'!$A:$A,0),MATCH($H$2&amp;"Ост /Кр",'101'!$1:$1,0))))-(((INDEX('135'!$A:$O,MATCH('0103'!$A9,'135'!$A:$A,0),MATCH($H$2&amp;D$4,'135'!$2:$2,0)))/1.5)+(INDEX('135'!$A:$O,MATCH('0103'!$A9,'135'!$A:$A,0),MATCH($H$2&amp;D$5,'135'!$2:$2,0)))+(INDEX('135'!$A:$O,MATCH('0103'!$A9,'135'!$A:$A,0),MATCH($H$2&amp;D$6,'135'!$2:$2,0)))))/$H$1</f>
        <v>2212.0663333333337</v>
      </c>
      <c r="E9" s="11">
        <f>(((INDEX('135'!$A:$O,MATCH('0103'!$A9,'135'!$A:$A,0),MATCH($H$2&amp;E$4,'135'!$2:$2,0)))/1.5)+(INDEX('135'!$A:$O,MATCH('0103'!$A9,'135'!$A:$A,0),MATCH($H$2&amp;E$5,'135'!$2:$2,0)))+(INDEX('135'!$A:$O,MATCH('0103'!$A9,'135'!$A:$A,0),MATCH($H$2&amp;E$6,'135'!$2:$2,0))))/$H$1</f>
        <v>3863.2306666666664</v>
      </c>
      <c r="F9" s="11">
        <f>(((INDEX('135'!$A:$O,MATCH('0103'!$A9,'135'!$A:$A,0),MATCH($H$2&amp;F$6,'135'!$2:$2,0)))/1.5))/$H$1</f>
        <v>0</v>
      </c>
      <c r="G9" s="11">
        <f>(((INDEX('135'!$A:$O,MATCH('0103'!$A9,'135'!$A:$A,0),MATCH($H$2&amp;G$4,'135'!$2:$2,0)))/1.5)+(INDEX('135'!$A:$O,MATCH('0103'!$A9,'135'!$A:$A,0),MATCH($H$2&amp;G$5,'135'!$2:$2,0)))+(INDEX('135'!$A:$O,MATCH('0103'!$A9,'135'!$A:$A,0),MATCH($H$2&amp;G$6,'135'!$2:$2,0))))/$H$1</f>
        <v>4930.5640000000003</v>
      </c>
      <c r="H9" s="27"/>
      <c r="I9" s="10"/>
    </row>
    <row r="10" spans="1:9" ht="20.5" customHeight="1" x14ac:dyDescent="0.2">
      <c r="A10" s="26" t="str">
        <f>all_banks!O4&amp;" "</f>
        <v xml:space="preserve">ООО Банк "Аверс" (415) </v>
      </c>
      <c r="B10" s="3">
        <f>all_banks!H4</f>
        <v>415</v>
      </c>
      <c r="C10" s="3" t="str">
        <f>all_banks!E4</f>
        <v>АВЕРС</v>
      </c>
      <c r="D10" s="11">
        <f>(((INDEX('101'!$A:$G,MATCH($A10&amp;"60401",'101'!$A:$A,0),MATCH($H$2&amp;"Ост /Дб",'101'!$1:$1,0)))+(INDEX('101'!$A:$G,MATCH($A10&amp;"60404",'101'!$A:$A,0),MATCH($H$2&amp;"Ост /Дб",'101'!$1:$1,0)))+(INDEX('101'!$A:$G,MATCH($A10&amp;"60415",'101'!$A:$A,0),MATCH($H$2&amp;"Ост /Дб",'101'!$1:$1,0)))-(INDEX('101'!$A:$G,MATCH($A10&amp;"60414",'101'!$A:$A,0),MATCH($H$2&amp;"Ост /Кр",'101'!$1:$1,0)))-(INDEX('101'!$A:$G,MATCH($A10&amp;"60405",'101'!$A:$A,0),MATCH($H$2&amp;"Ост /Дб",'101'!$1:$1,0)))+(INDEX('101'!$A:$G,MATCH($A10&amp;"61901",'101'!$A:$A,0),MATCH($H$2&amp;"Ост /Дб",'101'!$1:$1,0)))+(INDEX('101'!$A:$G,MATCH($A10&amp;"61902",'101'!$A:$A,0),MATCH($H$2&amp;"Ост /Дб",'101'!$1:$1,0)))+(INDEX('101'!$A:$G,MATCH($A10&amp;"61903",'101'!$A:$A,0),MATCH($H$2&amp;"Ост /Дб",'101'!$1:$1,0)))+(INDEX('101'!$A:$G,MATCH($A10&amp;"61904",'101'!$A:$A,0),MATCH($H$2&amp;"Ост /Дб",'101'!$1:$1,0)))+(INDEX('101'!$A:$G,MATCH($A10&amp;"61905",'101'!$A:$A,0),MATCH($H$2&amp;"Ост /Дб",'101'!$1:$1,0)))+(INDEX('101'!$A:$G,MATCH($A10&amp;"61906",'101'!$A:$A,0),MATCH($H$2&amp;"Ост /Дб",'101'!$1:$1,0)))+(INDEX('101'!$A:$G,MATCH($A10&amp;"61907",'101'!$A:$A,0),MATCH($H$2&amp;"Ост /Дб",'101'!$1:$1,0)))+(INDEX('101'!$A:$G,MATCH($A10&amp;"61908",'101'!$A:$A,0),MATCH($H$2&amp;"Ост /Дб",'101'!$1:$1,0)))+(INDEX('101'!$A:$G,MATCH($A10&amp;"61911",'101'!$A:$A,0),MATCH($H$2&amp;"Ост /Дб",'101'!$1:$1,0)))-(INDEX('101'!$A:$G,MATCH($A10&amp;"61909",'101'!$A:$A,0),MATCH($H$2&amp;"Ост /Кр",'101'!$1:$1,0)))-(INDEX('101'!$A:$G,MATCH($A10&amp;"61910",'101'!$A:$A,0),MATCH($H$2&amp;"Ост /Кр",'101'!$1:$1,0)))-(INDEX('101'!$A:$G,MATCH($A10&amp;"61912",'101'!$A:$A,0),MATCH($H$2&amp;"Ост /Кр",'101'!$1:$1,0)))+(INDEX('101'!$A:$G,MATCH($A10&amp;"62001",'101'!$A:$A,0),MATCH($H$2&amp;"Ост /Дб",'101'!$1:$1,0)))-(INDEX('101'!$A:$G,MATCH($A10&amp;"62002",'101'!$A:$A,0),MATCH($H$2&amp;"Ост /Кр",'101'!$1:$1,0)))+(INDEX('101'!$A:$G,MATCH($A10&amp;"62101",'101'!$A:$A,0),MATCH($H$2&amp;"Ост /Дб",'101'!$1:$1,0)))+(INDEX('101'!$A:$G,MATCH($A10&amp;"62102",'101'!$A:$A,0),MATCH($H$2&amp;"Ост /Дб",'101'!$1:$1,0)))-(INDEX('101'!$A:$G,MATCH($A10&amp;"62103",'101'!$A:$A,0),MATCH($H$2&amp;"Ост /Кр",'101'!$1:$1,0))))-(((INDEX('135'!$A:$O,MATCH('0103'!$A10,'135'!$A:$A,0),MATCH($H$2&amp;D$4,'135'!$2:$2,0)))/1.5)+(INDEX('135'!$A:$O,MATCH('0103'!$A10,'135'!$A:$A,0),MATCH($H$2&amp;D$5,'135'!$2:$2,0)))+(INDEX('135'!$A:$O,MATCH('0103'!$A10,'135'!$A:$A,0),MATCH($H$2&amp;D$6,'135'!$2:$2,0)))))/$H$1</f>
        <v>286.43299999999999</v>
      </c>
      <c r="E10" s="11">
        <f>(((INDEX('135'!$A:$O,MATCH('0103'!$A10,'135'!$A:$A,0),MATCH($H$2&amp;E$4,'135'!$2:$2,0)))/1.5)+(INDEX('135'!$A:$O,MATCH('0103'!$A10,'135'!$A:$A,0),MATCH($H$2&amp;E$5,'135'!$2:$2,0)))+(INDEX('135'!$A:$O,MATCH('0103'!$A10,'135'!$A:$A,0),MATCH($H$2&amp;E$6,'135'!$2:$2,0))))/$H$1</f>
        <v>79.367999999999995</v>
      </c>
      <c r="F10" s="11">
        <f>(((INDEX('135'!$A:$O,MATCH('0103'!$A10,'135'!$A:$A,0),MATCH($H$2&amp;F$6,'135'!$2:$2,0)))/1.5))/$H$1</f>
        <v>0</v>
      </c>
      <c r="G10" s="11">
        <f>(((INDEX('135'!$A:$O,MATCH('0103'!$A10,'135'!$A:$A,0),MATCH($H$2&amp;G$4,'135'!$2:$2,0)))/1.5)+(INDEX('135'!$A:$O,MATCH('0103'!$A10,'135'!$A:$A,0),MATCH($H$2&amp;G$5,'135'!$2:$2,0)))+(INDEX('135'!$A:$O,MATCH('0103'!$A10,'135'!$A:$A,0),MATCH($H$2&amp;G$6,'135'!$2:$2,0))))/$H$1</f>
        <v>0</v>
      </c>
      <c r="H10" s="27"/>
      <c r="I10" s="10"/>
    </row>
    <row r="11" spans="1:9" ht="20.5" customHeight="1" x14ac:dyDescent="0.2">
      <c r="A11" s="26" t="str">
        <f>all_banks!O5&amp;" "</f>
        <v xml:space="preserve">АО "Автоградбанк" (1455) </v>
      </c>
      <c r="B11" s="3">
        <f>all_banks!H5</f>
        <v>1455</v>
      </c>
      <c r="C11" s="3" t="str">
        <f>all_banks!E5</f>
        <v>АВТОГРАДБАНК</v>
      </c>
      <c r="D11" s="11">
        <f>(((INDEX('101'!$A:$G,MATCH($A11&amp;"60401",'101'!$A:$A,0),MATCH($H$2&amp;"Ост /Дб",'101'!$1:$1,0)))+(INDEX('101'!$A:$G,MATCH($A11&amp;"60404",'101'!$A:$A,0),MATCH($H$2&amp;"Ост /Дб",'101'!$1:$1,0)))+(INDEX('101'!$A:$G,MATCH($A11&amp;"60415",'101'!$A:$A,0),MATCH($H$2&amp;"Ост /Дб",'101'!$1:$1,0)))-(INDEX('101'!$A:$G,MATCH($A11&amp;"60414",'101'!$A:$A,0),MATCH($H$2&amp;"Ост /Кр",'101'!$1:$1,0)))-(INDEX('101'!$A:$G,MATCH($A11&amp;"60405",'101'!$A:$A,0),MATCH($H$2&amp;"Ост /Дб",'101'!$1:$1,0)))+(INDEX('101'!$A:$G,MATCH($A11&amp;"61901",'101'!$A:$A,0),MATCH($H$2&amp;"Ост /Дб",'101'!$1:$1,0)))+(INDEX('101'!$A:$G,MATCH($A11&amp;"61902",'101'!$A:$A,0),MATCH($H$2&amp;"Ост /Дб",'101'!$1:$1,0)))+(INDEX('101'!$A:$G,MATCH($A11&amp;"61903",'101'!$A:$A,0),MATCH($H$2&amp;"Ост /Дб",'101'!$1:$1,0)))+(INDEX('101'!$A:$G,MATCH($A11&amp;"61904",'101'!$A:$A,0),MATCH($H$2&amp;"Ост /Дб",'101'!$1:$1,0)))+(INDEX('101'!$A:$G,MATCH($A11&amp;"61905",'101'!$A:$A,0),MATCH($H$2&amp;"Ост /Дб",'101'!$1:$1,0)))+(INDEX('101'!$A:$G,MATCH($A11&amp;"61906",'101'!$A:$A,0),MATCH($H$2&amp;"Ост /Дб",'101'!$1:$1,0)))+(INDEX('101'!$A:$G,MATCH($A11&amp;"61907",'101'!$A:$A,0),MATCH($H$2&amp;"Ост /Дб",'101'!$1:$1,0)))+(INDEX('101'!$A:$G,MATCH($A11&amp;"61908",'101'!$A:$A,0),MATCH($H$2&amp;"Ост /Дб",'101'!$1:$1,0)))+(INDEX('101'!$A:$G,MATCH($A11&amp;"61911",'101'!$A:$A,0),MATCH($H$2&amp;"Ост /Дб",'101'!$1:$1,0)))-(INDEX('101'!$A:$G,MATCH($A11&amp;"61909",'101'!$A:$A,0),MATCH($H$2&amp;"Ост /Кр",'101'!$1:$1,0)))-(INDEX('101'!$A:$G,MATCH($A11&amp;"61910",'101'!$A:$A,0),MATCH($H$2&amp;"Ост /Кр",'101'!$1:$1,0)))-(INDEX('101'!$A:$G,MATCH($A11&amp;"61912",'101'!$A:$A,0),MATCH($H$2&amp;"Ост /Кр",'101'!$1:$1,0)))+(INDEX('101'!$A:$G,MATCH($A11&amp;"62001",'101'!$A:$A,0),MATCH($H$2&amp;"Ост /Дб",'101'!$1:$1,0)))-(INDEX('101'!$A:$G,MATCH($A11&amp;"62002",'101'!$A:$A,0),MATCH($H$2&amp;"Ост /Кр",'101'!$1:$1,0)))+(INDEX('101'!$A:$G,MATCH($A11&amp;"62101",'101'!$A:$A,0),MATCH($H$2&amp;"Ост /Дб",'101'!$1:$1,0)))+(INDEX('101'!$A:$G,MATCH($A11&amp;"62102",'101'!$A:$A,0),MATCH($H$2&amp;"Ост /Дб",'101'!$1:$1,0)))-(INDEX('101'!$A:$G,MATCH($A11&amp;"62103",'101'!$A:$A,0),MATCH($H$2&amp;"Ост /Кр",'101'!$1:$1,0))))-(((INDEX('135'!$A:$O,MATCH('0103'!$A11,'135'!$A:$A,0),MATCH($H$2&amp;D$4,'135'!$2:$2,0)))/1.5)+(INDEX('135'!$A:$O,MATCH('0103'!$A11,'135'!$A:$A,0),MATCH($H$2&amp;D$5,'135'!$2:$2,0)))+(INDEX('135'!$A:$O,MATCH('0103'!$A11,'135'!$A:$A,0),MATCH($H$2&amp;D$6,'135'!$2:$2,0)))))/$H$1</f>
        <v>420.39633333333336</v>
      </c>
      <c r="E11" s="11">
        <f>(((INDEX('135'!$A:$O,MATCH('0103'!$A11,'135'!$A:$A,0),MATCH($H$2&amp;E$4,'135'!$2:$2,0)))/1.5)+(INDEX('135'!$A:$O,MATCH('0103'!$A11,'135'!$A:$A,0),MATCH($H$2&amp;E$5,'135'!$2:$2,0)))+(INDEX('135'!$A:$O,MATCH('0103'!$A11,'135'!$A:$A,0),MATCH($H$2&amp;E$6,'135'!$2:$2,0))))/$H$1</f>
        <v>315.41966666666661</v>
      </c>
      <c r="F11" s="11">
        <f>(((INDEX('135'!$A:$O,MATCH('0103'!$A11,'135'!$A:$A,0),MATCH($H$2&amp;F$6,'135'!$2:$2,0)))/1.5))/$H$1</f>
        <v>0</v>
      </c>
      <c r="G11" s="11">
        <f>(((INDEX('135'!$A:$O,MATCH('0103'!$A11,'135'!$A:$A,0),MATCH($H$2&amp;G$4,'135'!$2:$2,0)))/1.5)+(INDEX('135'!$A:$O,MATCH('0103'!$A11,'135'!$A:$A,0),MATCH($H$2&amp;G$5,'135'!$2:$2,0)))+(INDEX('135'!$A:$O,MATCH('0103'!$A11,'135'!$A:$A,0),MATCH($H$2&amp;G$6,'135'!$2:$2,0))))/$H$1</f>
        <v>0</v>
      </c>
      <c r="H11" s="27"/>
      <c r="I11" s="10"/>
    </row>
    <row r="12" spans="1:9" ht="20.5" customHeight="1" x14ac:dyDescent="0.2">
      <c r="A12" s="26" t="str">
        <f>all_banks!O6&amp;" "</f>
        <v xml:space="preserve">ООО "АвтоКредитБанк" (1973) </v>
      </c>
      <c r="B12" s="3">
        <f>all_banks!H6</f>
        <v>1973</v>
      </c>
      <c r="C12" s="3" t="str">
        <f>all_banks!E6</f>
        <v>АВТОКРЕДИТБАНК</v>
      </c>
      <c r="D12" s="11">
        <f>(((INDEX('101'!$A:$G,MATCH($A12&amp;"60401",'101'!$A:$A,0),MATCH($H$2&amp;"Ост /Дб",'101'!$1:$1,0)))+(INDEX('101'!$A:$G,MATCH($A12&amp;"60404",'101'!$A:$A,0),MATCH($H$2&amp;"Ост /Дб",'101'!$1:$1,0)))+(INDEX('101'!$A:$G,MATCH($A12&amp;"60415",'101'!$A:$A,0),MATCH($H$2&amp;"Ост /Дб",'101'!$1:$1,0)))-(INDEX('101'!$A:$G,MATCH($A12&amp;"60414",'101'!$A:$A,0),MATCH($H$2&amp;"Ост /Кр",'101'!$1:$1,0)))-(INDEX('101'!$A:$G,MATCH($A12&amp;"60405",'101'!$A:$A,0),MATCH($H$2&amp;"Ост /Дб",'101'!$1:$1,0)))+(INDEX('101'!$A:$G,MATCH($A12&amp;"61901",'101'!$A:$A,0),MATCH($H$2&amp;"Ост /Дб",'101'!$1:$1,0)))+(INDEX('101'!$A:$G,MATCH($A12&amp;"61902",'101'!$A:$A,0),MATCH($H$2&amp;"Ост /Дб",'101'!$1:$1,0)))+(INDEX('101'!$A:$G,MATCH($A12&amp;"61903",'101'!$A:$A,0),MATCH($H$2&amp;"Ост /Дб",'101'!$1:$1,0)))+(INDEX('101'!$A:$G,MATCH($A12&amp;"61904",'101'!$A:$A,0),MATCH($H$2&amp;"Ост /Дб",'101'!$1:$1,0)))+(INDEX('101'!$A:$G,MATCH($A12&amp;"61905",'101'!$A:$A,0),MATCH($H$2&amp;"Ост /Дб",'101'!$1:$1,0)))+(INDEX('101'!$A:$G,MATCH($A12&amp;"61906",'101'!$A:$A,0),MATCH($H$2&amp;"Ост /Дб",'101'!$1:$1,0)))+(INDEX('101'!$A:$G,MATCH($A12&amp;"61907",'101'!$A:$A,0),MATCH($H$2&amp;"Ост /Дб",'101'!$1:$1,0)))+(INDEX('101'!$A:$G,MATCH($A12&amp;"61908",'101'!$A:$A,0),MATCH($H$2&amp;"Ост /Дб",'101'!$1:$1,0)))+(INDEX('101'!$A:$G,MATCH($A12&amp;"61911",'101'!$A:$A,0),MATCH($H$2&amp;"Ост /Дб",'101'!$1:$1,0)))-(INDEX('101'!$A:$G,MATCH($A12&amp;"61909",'101'!$A:$A,0),MATCH($H$2&amp;"Ост /Кр",'101'!$1:$1,0)))-(INDEX('101'!$A:$G,MATCH($A12&amp;"61910",'101'!$A:$A,0),MATCH($H$2&amp;"Ост /Кр",'101'!$1:$1,0)))-(INDEX('101'!$A:$G,MATCH($A12&amp;"61912",'101'!$A:$A,0),MATCH($H$2&amp;"Ост /Кр",'101'!$1:$1,0)))+(INDEX('101'!$A:$G,MATCH($A12&amp;"62001",'101'!$A:$A,0),MATCH($H$2&amp;"Ост /Дб",'101'!$1:$1,0)))-(INDEX('101'!$A:$G,MATCH($A12&amp;"62002",'101'!$A:$A,0),MATCH($H$2&amp;"Ост /Кр",'101'!$1:$1,0)))+(INDEX('101'!$A:$G,MATCH($A12&amp;"62101",'101'!$A:$A,0),MATCH($H$2&amp;"Ост /Дб",'101'!$1:$1,0)))+(INDEX('101'!$A:$G,MATCH($A12&amp;"62102",'101'!$A:$A,0),MATCH($H$2&amp;"Ост /Дб",'101'!$1:$1,0)))-(INDEX('101'!$A:$G,MATCH($A12&amp;"62103",'101'!$A:$A,0),MATCH($H$2&amp;"Ост /Кр",'101'!$1:$1,0))))-(((INDEX('135'!$A:$O,MATCH('0103'!$A12,'135'!$A:$A,0),MATCH($H$2&amp;D$4,'135'!$2:$2,0)))/1.5)+(INDEX('135'!$A:$O,MATCH('0103'!$A12,'135'!$A:$A,0),MATCH($H$2&amp;D$5,'135'!$2:$2,0)))+(INDEX('135'!$A:$O,MATCH('0103'!$A12,'135'!$A:$A,0),MATCH($H$2&amp;D$6,'135'!$2:$2,0)))))/$H$1</f>
        <v>0.17899999999999999</v>
      </c>
      <c r="E12" s="11">
        <f>(((INDEX('135'!$A:$O,MATCH('0103'!$A12,'135'!$A:$A,0),MATCH($H$2&amp;E$4,'135'!$2:$2,0)))/1.5)+(INDEX('135'!$A:$O,MATCH('0103'!$A12,'135'!$A:$A,0),MATCH($H$2&amp;E$5,'135'!$2:$2,0)))+(INDEX('135'!$A:$O,MATCH('0103'!$A12,'135'!$A:$A,0),MATCH($H$2&amp;E$6,'135'!$2:$2,0))))/$H$1</f>
        <v>0</v>
      </c>
      <c r="F12" s="11">
        <f>(((INDEX('135'!$A:$O,MATCH('0103'!$A12,'135'!$A:$A,0),MATCH($H$2&amp;F$6,'135'!$2:$2,0)))/1.5))/$H$1</f>
        <v>0</v>
      </c>
      <c r="G12" s="11">
        <f>(((INDEX('135'!$A:$O,MATCH('0103'!$A12,'135'!$A:$A,0),MATCH($H$2&amp;G$4,'135'!$2:$2,0)))/1.5)+(INDEX('135'!$A:$O,MATCH('0103'!$A12,'135'!$A:$A,0),MATCH($H$2&amp;G$5,'135'!$2:$2,0)))+(INDEX('135'!$A:$O,MATCH('0103'!$A12,'135'!$A:$A,0),MATCH($H$2&amp;G$6,'135'!$2:$2,0))))/$H$1</f>
        <v>0</v>
      </c>
      <c r="H12" s="27"/>
      <c r="I12" s="10"/>
    </row>
    <row r="13" spans="1:9" ht="20.5" customHeight="1" x14ac:dyDescent="0.2">
      <c r="A13" s="26" t="str">
        <f>all_banks!O7&amp;" "</f>
        <v xml:space="preserve">ООО "АТБ" Банк (2776) </v>
      </c>
      <c r="B13" s="3">
        <f>all_banks!H7</f>
        <v>2776</v>
      </c>
      <c r="C13" s="3" t="str">
        <f>all_banks!E7</f>
        <v>АВТОТОРГБАНК</v>
      </c>
      <c r="D13" s="11">
        <f>(((INDEX('101'!$A:$G,MATCH($A13&amp;"60401",'101'!$A:$A,0),MATCH($H$2&amp;"Ост /Дб",'101'!$1:$1,0)))+(INDEX('101'!$A:$G,MATCH($A13&amp;"60404",'101'!$A:$A,0),MATCH($H$2&amp;"Ост /Дб",'101'!$1:$1,0)))+(INDEX('101'!$A:$G,MATCH($A13&amp;"60415",'101'!$A:$A,0),MATCH($H$2&amp;"Ост /Дб",'101'!$1:$1,0)))-(INDEX('101'!$A:$G,MATCH($A13&amp;"60414",'101'!$A:$A,0),MATCH($H$2&amp;"Ост /Кр",'101'!$1:$1,0)))-(INDEX('101'!$A:$G,MATCH($A13&amp;"60405",'101'!$A:$A,0),MATCH($H$2&amp;"Ост /Дб",'101'!$1:$1,0)))+(INDEX('101'!$A:$G,MATCH($A13&amp;"61901",'101'!$A:$A,0),MATCH($H$2&amp;"Ост /Дб",'101'!$1:$1,0)))+(INDEX('101'!$A:$G,MATCH($A13&amp;"61902",'101'!$A:$A,0),MATCH($H$2&amp;"Ост /Дб",'101'!$1:$1,0)))+(INDEX('101'!$A:$G,MATCH($A13&amp;"61903",'101'!$A:$A,0),MATCH($H$2&amp;"Ост /Дб",'101'!$1:$1,0)))+(INDEX('101'!$A:$G,MATCH($A13&amp;"61904",'101'!$A:$A,0),MATCH($H$2&amp;"Ост /Дб",'101'!$1:$1,0)))+(INDEX('101'!$A:$G,MATCH($A13&amp;"61905",'101'!$A:$A,0),MATCH($H$2&amp;"Ост /Дб",'101'!$1:$1,0)))+(INDEX('101'!$A:$G,MATCH($A13&amp;"61906",'101'!$A:$A,0),MATCH($H$2&amp;"Ост /Дб",'101'!$1:$1,0)))+(INDEX('101'!$A:$G,MATCH($A13&amp;"61907",'101'!$A:$A,0),MATCH($H$2&amp;"Ост /Дб",'101'!$1:$1,0)))+(INDEX('101'!$A:$G,MATCH($A13&amp;"61908",'101'!$A:$A,0),MATCH($H$2&amp;"Ост /Дб",'101'!$1:$1,0)))+(INDEX('101'!$A:$G,MATCH($A13&amp;"61911",'101'!$A:$A,0),MATCH($H$2&amp;"Ост /Дб",'101'!$1:$1,0)))-(INDEX('101'!$A:$G,MATCH($A13&amp;"61909",'101'!$A:$A,0),MATCH($H$2&amp;"Ост /Кр",'101'!$1:$1,0)))-(INDEX('101'!$A:$G,MATCH($A13&amp;"61910",'101'!$A:$A,0),MATCH($H$2&amp;"Ост /Кр",'101'!$1:$1,0)))-(INDEX('101'!$A:$G,MATCH($A13&amp;"61912",'101'!$A:$A,0),MATCH($H$2&amp;"Ост /Кр",'101'!$1:$1,0)))+(INDEX('101'!$A:$G,MATCH($A13&amp;"62001",'101'!$A:$A,0),MATCH($H$2&amp;"Ост /Дб",'101'!$1:$1,0)))-(INDEX('101'!$A:$G,MATCH($A13&amp;"62002",'101'!$A:$A,0),MATCH($H$2&amp;"Ост /Кр",'101'!$1:$1,0)))+(INDEX('101'!$A:$G,MATCH($A13&amp;"62101",'101'!$A:$A,0),MATCH($H$2&amp;"Ост /Дб",'101'!$1:$1,0)))+(INDEX('101'!$A:$G,MATCH($A13&amp;"62102",'101'!$A:$A,0),MATCH($H$2&amp;"Ост /Дб",'101'!$1:$1,0)))-(INDEX('101'!$A:$G,MATCH($A13&amp;"62103",'101'!$A:$A,0),MATCH($H$2&amp;"Ост /Кр",'101'!$1:$1,0))))-(((INDEX('135'!$A:$O,MATCH('0103'!$A13,'135'!$A:$A,0),MATCH($H$2&amp;D$4,'135'!$2:$2,0)))/1.5)+(INDEX('135'!$A:$O,MATCH('0103'!$A13,'135'!$A:$A,0),MATCH($H$2&amp;D$5,'135'!$2:$2,0)))+(INDEX('135'!$A:$O,MATCH('0103'!$A13,'135'!$A:$A,0),MATCH($H$2&amp;D$6,'135'!$2:$2,0)))))/$H$1</f>
        <v>11.323666666666666</v>
      </c>
      <c r="E13" s="11">
        <f>(((INDEX('135'!$A:$O,MATCH('0103'!$A13,'135'!$A:$A,0),MATCH($H$2&amp;E$4,'135'!$2:$2,0)))/1.5)+(INDEX('135'!$A:$O,MATCH('0103'!$A13,'135'!$A:$A,0),MATCH($H$2&amp;E$5,'135'!$2:$2,0)))+(INDEX('135'!$A:$O,MATCH('0103'!$A13,'135'!$A:$A,0),MATCH($H$2&amp;E$6,'135'!$2:$2,0))))/$H$1</f>
        <v>1.8373333333333333</v>
      </c>
      <c r="F13" s="11">
        <f>(((INDEX('135'!$A:$O,MATCH('0103'!$A13,'135'!$A:$A,0),MATCH($H$2&amp;F$6,'135'!$2:$2,0)))/1.5))/$H$1</f>
        <v>0</v>
      </c>
      <c r="G13" s="11">
        <f>(((INDEX('135'!$A:$O,MATCH('0103'!$A13,'135'!$A:$A,0),MATCH($H$2&amp;G$4,'135'!$2:$2,0)))/1.5)+(INDEX('135'!$A:$O,MATCH('0103'!$A13,'135'!$A:$A,0),MATCH($H$2&amp;G$5,'135'!$2:$2,0)))+(INDEX('135'!$A:$O,MATCH('0103'!$A13,'135'!$A:$A,0),MATCH($H$2&amp;G$6,'135'!$2:$2,0))))/$H$1</f>
        <v>0</v>
      </c>
      <c r="H13" s="27"/>
      <c r="I13" s="10"/>
    </row>
    <row r="14" spans="1:9" ht="20.5" customHeight="1" x14ac:dyDescent="0.2">
      <c r="A14" s="26" t="str">
        <f>all_banks!O8&amp;" "</f>
        <v xml:space="preserve">БАНК "АГОРА" ООО (3231) </v>
      </c>
      <c r="B14" s="3">
        <f>all_banks!H8</f>
        <v>3231</v>
      </c>
      <c r="C14" s="3" t="str">
        <f>all_banks!E8</f>
        <v>АГОРА</v>
      </c>
      <c r="D14" s="11">
        <f>(((INDEX('101'!$A:$G,MATCH($A14&amp;"60401",'101'!$A:$A,0),MATCH($H$2&amp;"Ост /Дб",'101'!$1:$1,0)))+(INDEX('101'!$A:$G,MATCH($A14&amp;"60404",'101'!$A:$A,0),MATCH($H$2&amp;"Ост /Дб",'101'!$1:$1,0)))+(INDEX('101'!$A:$G,MATCH($A14&amp;"60415",'101'!$A:$A,0),MATCH($H$2&amp;"Ост /Дб",'101'!$1:$1,0)))-(INDEX('101'!$A:$G,MATCH($A14&amp;"60414",'101'!$A:$A,0),MATCH($H$2&amp;"Ост /Кр",'101'!$1:$1,0)))-(INDEX('101'!$A:$G,MATCH($A14&amp;"60405",'101'!$A:$A,0),MATCH($H$2&amp;"Ост /Дб",'101'!$1:$1,0)))+(INDEX('101'!$A:$G,MATCH($A14&amp;"61901",'101'!$A:$A,0),MATCH($H$2&amp;"Ост /Дб",'101'!$1:$1,0)))+(INDEX('101'!$A:$G,MATCH($A14&amp;"61902",'101'!$A:$A,0),MATCH($H$2&amp;"Ост /Дб",'101'!$1:$1,0)))+(INDEX('101'!$A:$G,MATCH($A14&amp;"61903",'101'!$A:$A,0),MATCH($H$2&amp;"Ост /Дб",'101'!$1:$1,0)))+(INDEX('101'!$A:$G,MATCH($A14&amp;"61904",'101'!$A:$A,0),MATCH($H$2&amp;"Ост /Дб",'101'!$1:$1,0)))+(INDEX('101'!$A:$G,MATCH($A14&amp;"61905",'101'!$A:$A,0),MATCH($H$2&amp;"Ост /Дб",'101'!$1:$1,0)))+(INDEX('101'!$A:$G,MATCH($A14&amp;"61906",'101'!$A:$A,0),MATCH($H$2&amp;"Ост /Дб",'101'!$1:$1,0)))+(INDEX('101'!$A:$G,MATCH($A14&amp;"61907",'101'!$A:$A,0),MATCH($H$2&amp;"Ост /Дб",'101'!$1:$1,0)))+(INDEX('101'!$A:$G,MATCH($A14&amp;"61908",'101'!$A:$A,0),MATCH($H$2&amp;"Ост /Дб",'101'!$1:$1,0)))+(INDEX('101'!$A:$G,MATCH($A14&amp;"61911",'101'!$A:$A,0),MATCH($H$2&amp;"Ост /Дб",'101'!$1:$1,0)))-(INDEX('101'!$A:$G,MATCH($A14&amp;"61909",'101'!$A:$A,0),MATCH($H$2&amp;"Ост /Кр",'101'!$1:$1,0)))-(INDEX('101'!$A:$G,MATCH($A14&amp;"61910",'101'!$A:$A,0),MATCH($H$2&amp;"Ост /Кр",'101'!$1:$1,0)))-(INDEX('101'!$A:$G,MATCH($A14&amp;"61912",'101'!$A:$A,0),MATCH($H$2&amp;"Ост /Кр",'101'!$1:$1,0)))+(INDEX('101'!$A:$G,MATCH($A14&amp;"62001",'101'!$A:$A,0),MATCH($H$2&amp;"Ост /Дб",'101'!$1:$1,0)))-(INDEX('101'!$A:$G,MATCH($A14&amp;"62002",'101'!$A:$A,0),MATCH($H$2&amp;"Ост /Кр",'101'!$1:$1,0)))+(INDEX('101'!$A:$G,MATCH($A14&amp;"62101",'101'!$A:$A,0),MATCH($H$2&amp;"Ост /Дб",'101'!$1:$1,0)))+(INDEX('101'!$A:$G,MATCH($A14&amp;"62102",'101'!$A:$A,0),MATCH($H$2&amp;"Ост /Дб",'101'!$1:$1,0)))-(INDEX('101'!$A:$G,MATCH($A14&amp;"62103",'101'!$A:$A,0),MATCH($H$2&amp;"Ост /Кр",'101'!$1:$1,0))))-(((INDEX('135'!$A:$O,MATCH('0103'!$A14,'135'!$A:$A,0),MATCH($H$2&amp;D$4,'135'!$2:$2,0)))/1.5)+(INDEX('135'!$A:$O,MATCH('0103'!$A14,'135'!$A:$A,0),MATCH($H$2&amp;D$5,'135'!$2:$2,0)))+(INDEX('135'!$A:$O,MATCH('0103'!$A14,'135'!$A:$A,0),MATCH($H$2&amp;D$6,'135'!$2:$2,0)))))/$H$1</f>
        <v>0.78800000000000003</v>
      </c>
      <c r="E14" s="11">
        <f>(((INDEX('135'!$A:$O,MATCH('0103'!$A14,'135'!$A:$A,0),MATCH($H$2&amp;E$4,'135'!$2:$2,0)))/1.5)+(INDEX('135'!$A:$O,MATCH('0103'!$A14,'135'!$A:$A,0),MATCH($H$2&amp;E$5,'135'!$2:$2,0)))+(INDEX('135'!$A:$O,MATCH('0103'!$A14,'135'!$A:$A,0),MATCH($H$2&amp;E$6,'135'!$2:$2,0))))/$H$1</f>
        <v>0</v>
      </c>
      <c r="F14" s="11">
        <f>(((INDEX('135'!$A:$O,MATCH('0103'!$A14,'135'!$A:$A,0),MATCH($H$2&amp;F$6,'135'!$2:$2,0)))/1.5))/$H$1</f>
        <v>0</v>
      </c>
      <c r="G14" s="11">
        <f>(((INDEX('135'!$A:$O,MATCH('0103'!$A14,'135'!$A:$A,0),MATCH($H$2&amp;G$4,'135'!$2:$2,0)))/1.5)+(INDEX('135'!$A:$O,MATCH('0103'!$A14,'135'!$A:$A,0),MATCH($H$2&amp;G$5,'135'!$2:$2,0)))+(INDEX('135'!$A:$O,MATCH('0103'!$A14,'135'!$A:$A,0),MATCH($H$2&amp;G$6,'135'!$2:$2,0))))/$H$1</f>
        <v>0</v>
      </c>
      <c r="H14" s="27"/>
      <c r="I14" s="10"/>
    </row>
    <row r="15" spans="1:9" ht="20.5" customHeight="1" x14ac:dyDescent="0.2">
      <c r="A15" s="26" t="str">
        <f>all_banks!O9&amp;" "</f>
        <v xml:space="preserve">АО КБ "АГРОПРОМКРЕДИТ" (2880) </v>
      </c>
      <c r="B15" s="3">
        <f>all_banks!H9</f>
        <v>2880</v>
      </c>
      <c r="C15" s="3" t="str">
        <f>all_banks!E9</f>
        <v>АГРОПРОМКРЕДИТ</v>
      </c>
      <c r="D15" s="11">
        <f>(((INDEX('101'!$A:$G,MATCH($A15&amp;"60401",'101'!$A:$A,0),MATCH($H$2&amp;"Ост /Дб",'101'!$1:$1,0)))+(INDEX('101'!$A:$G,MATCH($A15&amp;"60404",'101'!$A:$A,0),MATCH($H$2&amp;"Ост /Дб",'101'!$1:$1,0)))+(INDEX('101'!$A:$G,MATCH($A15&amp;"60415",'101'!$A:$A,0),MATCH($H$2&amp;"Ост /Дб",'101'!$1:$1,0)))-(INDEX('101'!$A:$G,MATCH($A15&amp;"60414",'101'!$A:$A,0),MATCH($H$2&amp;"Ост /Кр",'101'!$1:$1,0)))-(INDEX('101'!$A:$G,MATCH($A15&amp;"60405",'101'!$A:$A,0),MATCH($H$2&amp;"Ост /Дб",'101'!$1:$1,0)))+(INDEX('101'!$A:$G,MATCH($A15&amp;"61901",'101'!$A:$A,0),MATCH($H$2&amp;"Ост /Дб",'101'!$1:$1,0)))+(INDEX('101'!$A:$G,MATCH($A15&amp;"61902",'101'!$A:$A,0),MATCH($H$2&amp;"Ост /Дб",'101'!$1:$1,0)))+(INDEX('101'!$A:$G,MATCH($A15&amp;"61903",'101'!$A:$A,0),MATCH($H$2&amp;"Ост /Дб",'101'!$1:$1,0)))+(INDEX('101'!$A:$G,MATCH($A15&amp;"61904",'101'!$A:$A,0),MATCH($H$2&amp;"Ост /Дб",'101'!$1:$1,0)))+(INDEX('101'!$A:$G,MATCH($A15&amp;"61905",'101'!$A:$A,0),MATCH($H$2&amp;"Ост /Дб",'101'!$1:$1,0)))+(INDEX('101'!$A:$G,MATCH($A15&amp;"61906",'101'!$A:$A,0),MATCH($H$2&amp;"Ост /Дб",'101'!$1:$1,0)))+(INDEX('101'!$A:$G,MATCH($A15&amp;"61907",'101'!$A:$A,0),MATCH($H$2&amp;"Ост /Дб",'101'!$1:$1,0)))+(INDEX('101'!$A:$G,MATCH($A15&amp;"61908",'101'!$A:$A,0),MATCH($H$2&amp;"Ост /Дб",'101'!$1:$1,0)))+(INDEX('101'!$A:$G,MATCH($A15&amp;"61911",'101'!$A:$A,0),MATCH($H$2&amp;"Ост /Дб",'101'!$1:$1,0)))-(INDEX('101'!$A:$G,MATCH($A15&amp;"61909",'101'!$A:$A,0),MATCH($H$2&amp;"Ост /Кр",'101'!$1:$1,0)))-(INDEX('101'!$A:$G,MATCH($A15&amp;"61910",'101'!$A:$A,0),MATCH($H$2&amp;"Ост /Кр",'101'!$1:$1,0)))-(INDEX('101'!$A:$G,MATCH($A15&amp;"61912",'101'!$A:$A,0),MATCH($H$2&amp;"Ост /Кр",'101'!$1:$1,0)))+(INDEX('101'!$A:$G,MATCH($A15&amp;"62001",'101'!$A:$A,0),MATCH($H$2&amp;"Ост /Дб",'101'!$1:$1,0)))-(INDEX('101'!$A:$G,MATCH($A15&amp;"62002",'101'!$A:$A,0),MATCH($H$2&amp;"Ост /Кр",'101'!$1:$1,0)))+(INDEX('101'!$A:$G,MATCH($A15&amp;"62101",'101'!$A:$A,0),MATCH($H$2&amp;"Ост /Дб",'101'!$1:$1,0)))+(INDEX('101'!$A:$G,MATCH($A15&amp;"62102",'101'!$A:$A,0),MATCH($H$2&amp;"Ост /Дб",'101'!$1:$1,0)))-(INDEX('101'!$A:$G,MATCH($A15&amp;"62103",'101'!$A:$A,0),MATCH($H$2&amp;"Ост /Кр",'101'!$1:$1,0))))-(((INDEX('135'!$A:$O,MATCH('0103'!$A15,'135'!$A:$A,0),MATCH($H$2&amp;D$4,'135'!$2:$2,0)))/1.5)+(INDEX('135'!$A:$O,MATCH('0103'!$A15,'135'!$A:$A,0),MATCH($H$2&amp;D$5,'135'!$2:$2,0)))+(INDEX('135'!$A:$O,MATCH('0103'!$A15,'135'!$A:$A,0),MATCH($H$2&amp;D$6,'135'!$2:$2,0)))))/$H$1</f>
        <v>54.930666666666745</v>
      </c>
      <c r="E15" s="11">
        <f>(((INDEX('135'!$A:$O,MATCH('0103'!$A15,'135'!$A:$A,0),MATCH($H$2&amp;E$4,'135'!$2:$2,0)))/1.5)+(INDEX('135'!$A:$O,MATCH('0103'!$A15,'135'!$A:$A,0),MATCH($H$2&amp;E$5,'135'!$2:$2,0)))+(INDEX('135'!$A:$O,MATCH('0103'!$A15,'135'!$A:$A,0),MATCH($H$2&amp;E$6,'135'!$2:$2,0))))/$H$1</f>
        <v>1925.0583333333332</v>
      </c>
      <c r="F15" s="11">
        <f>(((INDEX('135'!$A:$O,MATCH('0103'!$A15,'135'!$A:$A,0),MATCH($H$2&amp;F$6,'135'!$2:$2,0)))/1.5))/$H$1</f>
        <v>0</v>
      </c>
      <c r="G15" s="11">
        <f>(((INDEX('135'!$A:$O,MATCH('0103'!$A15,'135'!$A:$A,0),MATCH($H$2&amp;G$4,'135'!$2:$2,0)))/1.5)+(INDEX('135'!$A:$O,MATCH('0103'!$A15,'135'!$A:$A,0),MATCH($H$2&amp;G$5,'135'!$2:$2,0)))+(INDEX('135'!$A:$O,MATCH('0103'!$A15,'135'!$A:$A,0),MATCH($H$2&amp;G$6,'135'!$2:$2,0))))/$H$1</f>
        <v>473.95133333333331</v>
      </c>
      <c r="H15" s="27"/>
      <c r="I15" s="10"/>
    </row>
    <row r="16" spans="1:9" ht="20.5" customHeight="1" x14ac:dyDescent="0.2">
      <c r="A16" s="26" t="str">
        <f>all_banks!O10&amp;" "</f>
        <v xml:space="preserve">(АО "Банк "Агророс") (2860) </v>
      </c>
      <c r="B16" s="3">
        <f>all_banks!H10</f>
        <v>2860</v>
      </c>
      <c r="C16" s="3" t="str">
        <f>all_banks!E10</f>
        <v>АГРОРОС</v>
      </c>
      <c r="D16" s="11">
        <f>(((INDEX('101'!$A:$G,MATCH($A16&amp;"60401",'101'!$A:$A,0),MATCH($H$2&amp;"Ост /Дб",'101'!$1:$1,0)))+(INDEX('101'!$A:$G,MATCH($A16&amp;"60404",'101'!$A:$A,0),MATCH($H$2&amp;"Ост /Дб",'101'!$1:$1,0)))+(INDEX('101'!$A:$G,MATCH($A16&amp;"60415",'101'!$A:$A,0),MATCH($H$2&amp;"Ост /Дб",'101'!$1:$1,0)))-(INDEX('101'!$A:$G,MATCH($A16&amp;"60414",'101'!$A:$A,0),MATCH($H$2&amp;"Ост /Кр",'101'!$1:$1,0)))-(INDEX('101'!$A:$G,MATCH($A16&amp;"60405",'101'!$A:$A,0),MATCH($H$2&amp;"Ост /Дб",'101'!$1:$1,0)))+(INDEX('101'!$A:$G,MATCH($A16&amp;"61901",'101'!$A:$A,0),MATCH($H$2&amp;"Ост /Дб",'101'!$1:$1,0)))+(INDEX('101'!$A:$G,MATCH($A16&amp;"61902",'101'!$A:$A,0),MATCH($H$2&amp;"Ост /Дб",'101'!$1:$1,0)))+(INDEX('101'!$A:$G,MATCH($A16&amp;"61903",'101'!$A:$A,0),MATCH($H$2&amp;"Ост /Дб",'101'!$1:$1,0)))+(INDEX('101'!$A:$G,MATCH($A16&amp;"61904",'101'!$A:$A,0),MATCH($H$2&amp;"Ост /Дб",'101'!$1:$1,0)))+(INDEX('101'!$A:$G,MATCH($A16&amp;"61905",'101'!$A:$A,0),MATCH($H$2&amp;"Ост /Дб",'101'!$1:$1,0)))+(INDEX('101'!$A:$G,MATCH($A16&amp;"61906",'101'!$A:$A,0),MATCH($H$2&amp;"Ост /Дб",'101'!$1:$1,0)))+(INDEX('101'!$A:$G,MATCH($A16&amp;"61907",'101'!$A:$A,0),MATCH($H$2&amp;"Ост /Дб",'101'!$1:$1,0)))+(INDEX('101'!$A:$G,MATCH($A16&amp;"61908",'101'!$A:$A,0),MATCH($H$2&amp;"Ост /Дб",'101'!$1:$1,0)))+(INDEX('101'!$A:$G,MATCH($A16&amp;"61911",'101'!$A:$A,0),MATCH($H$2&amp;"Ост /Дб",'101'!$1:$1,0)))-(INDEX('101'!$A:$G,MATCH($A16&amp;"61909",'101'!$A:$A,0),MATCH($H$2&amp;"Ост /Кр",'101'!$1:$1,0)))-(INDEX('101'!$A:$G,MATCH($A16&amp;"61910",'101'!$A:$A,0),MATCH($H$2&amp;"Ост /Кр",'101'!$1:$1,0)))-(INDEX('101'!$A:$G,MATCH($A16&amp;"61912",'101'!$A:$A,0),MATCH($H$2&amp;"Ост /Кр",'101'!$1:$1,0)))+(INDEX('101'!$A:$G,MATCH($A16&amp;"62001",'101'!$A:$A,0),MATCH($H$2&amp;"Ост /Дб",'101'!$1:$1,0)))-(INDEX('101'!$A:$G,MATCH($A16&amp;"62002",'101'!$A:$A,0),MATCH($H$2&amp;"Ост /Кр",'101'!$1:$1,0)))+(INDEX('101'!$A:$G,MATCH($A16&amp;"62101",'101'!$A:$A,0),MATCH($H$2&amp;"Ост /Дб",'101'!$1:$1,0)))+(INDEX('101'!$A:$G,MATCH($A16&amp;"62102",'101'!$A:$A,0),MATCH($H$2&amp;"Ост /Дб",'101'!$1:$1,0)))-(INDEX('101'!$A:$G,MATCH($A16&amp;"62103",'101'!$A:$A,0),MATCH($H$2&amp;"Ост /Кр",'101'!$1:$1,0))))-(((INDEX('135'!$A:$O,MATCH('0103'!$A16,'135'!$A:$A,0),MATCH($H$2&amp;D$4,'135'!$2:$2,0)))/1.5)+(INDEX('135'!$A:$O,MATCH('0103'!$A16,'135'!$A:$A,0),MATCH($H$2&amp;D$5,'135'!$2:$2,0)))+(INDEX('135'!$A:$O,MATCH('0103'!$A16,'135'!$A:$A,0),MATCH($H$2&amp;D$6,'135'!$2:$2,0)))))/$H$1</f>
        <v>162.02799999999999</v>
      </c>
      <c r="E16" s="11">
        <f>(((INDEX('135'!$A:$O,MATCH('0103'!$A16,'135'!$A:$A,0),MATCH($H$2&amp;E$4,'135'!$2:$2,0)))/1.5)+(INDEX('135'!$A:$O,MATCH('0103'!$A16,'135'!$A:$A,0),MATCH($H$2&amp;E$5,'135'!$2:$2,0)))+(INDEX('135'!$A:$O,MATCH('0103'!$A16,'135'!$A:$A,0),MATCH($H$2&amp;E$6,'135'!$2:$2,0))))/$H$1</f>
        <v>5.36</v>
      </c>
      <c r="F16" s="11">
        <f>(((INDEX('135'!$A:$O,MATCH('0103'!$A16,'135'!$A:$A,0),MATCH($H$2&amp;F$6,'135'!$2:$2,0)))/1.5))/$H$1</f>
        <v>0</v>
      </c>
      <c r="G16" s="11">
        <f>(((INDEX('135'!$A:$O,MATCH('0103'!$A16,'135'!$A:$A,0),MATCH($H$2&amp;G$4,'135'!$2:$2,0)))/1.5)+(INDEX('135'!$A:$O,MATCH('0103'!$A16,'135'!$A:$A,0),MATCH($H$2&amp;G$5,'135'!$2:$2,0)))+(INDEX('135'!$A:$O,MATCH('0103'!$A16,'135'!$A:$A,0),MATCH($H$2&amp;G$6,'135'!$2:$2,0))))/$H$1</f>
        <v>0</v>
      </c>
      <c r="H16" s="27"/>
      <c r="I16" s="10"/>
    </row>
    <row r="17" spans="1:9" ht="20.5" customHeight="1" x14ac:dyDescent="0.2">
      <c r="A17" s="26" t="str">
        <f>all_banks!O11&amp;" "</f>
        <v xml:space="preserve">"Азиатско-Тихоокеанский Банк" (АО) (1810) </v>
      </c>
      <c r="B17" s="3">
        <f>all_banks!H11</f>
        <v>1810</v>
      </c>
      <c r="C17" s="3" t="str">
        <f>all_banks!E11</f>
        <v>АЗИАТСКО-ТИХООКЕАНСКИЙ БАНК</v>
      </c>
      <c r="D17" s="11">
        <f>(((INDEX('101'!$A:$G,MATCH($A17&amp;"60401",'101'!$A:$A,0),MATCH($H$2&amp;"Ост /Дб",'101'!$1:$1,0)))+(INDEX('101'!$A:$G,MATCH($A17&amp;"60404",'101'!$A:$A,0),MATCH($H$2&amp;"Ост /Дб",'101'!$1:$1,0)))+(INDEX('101'!$A:$G,MATCH($A17&amp;"60415",'101'!$A:$A,0),MATCH($H$2&amp;"Ост /Дб",'101'!$1:$1,0)))-(INDEX('101'!$A:$G,MATCH($A17&amp;"60414",'101'!$A:$A,0),MATCH($H$2&amp;"Ост /Кр",'101'!$1:$1,0)))-(INDEX('101'!$A:$G,MATCH($A17&amp;"60405",'101'!$A:$A,0),MATCH($H$2&amp;"Ост /Дб",'101'!$1:$1,0)))+(INDEX('101'!$A:$G,MATCH($A17&amp;"61901",'101'!$A:$A,0),MATCH($H$2&amp;"Ост /Дб",'101'!$1:$1,0)))+(INDEX('101'!$A:$G,MATCH($A17&amp;"61902",'101'!$A:$A,0),MATCH($H$2&amp;"Ост /Дб",'101'!$1:$1,0)))+(INDEX('101'!$A:$G,MATCH($A17&amp;"61903",'101'!$A:$A,0),MATCH($H$2&amp;"Ост /Дб",'101'!$1:$1,0)))+(INDEX('101'!$A:$G,MATCH($A17&amp;"61904",'101'!$A:$A,0),MATCH($H$2&amp;"Ост /Дб",'101'!$1:$1,0)))+(INDEX('101'!$A:$G,MATCH($A17&amp;"61905",'101'!$A:$A,0),MATCH($H$2&amp;"Ост /Дб",'101'!$1:$1,0)))+(INDEX('101'!$A:$G,MATCH($A17&amp;"61906",'101'!$A:$A,0),MATCH($H$2&amp;"Ост /Дб",'101'!$1:$1,0)))+(INDEX('101'!$A:$G,MATCH($A17&amp;"61907",'101'!$A:$A,0),MATCH($H$2&amp;"Ост /Дб",'101'!$1:$1,0)))+(INDEX('101'!$A:$G,MATCH($A17&amp;"61908",'101'!$A:$A,0),MATCH($H$2&amp;"Ост /Дб",'101'!$1:$1,0)))+(INDEX('101'!$A:$G,MATCH($A17&amp;"61911",'101'!$A:$A,0),MATCH($H$2&amp;"Ост /Дб",'101'!$1:$1,0)))-(INDEX('101'!$A:$G,MATCH($A17&amp;"61909",'101'!$A:$A,0),MATCH($H$2&amp;"Ост /Кр",'101'!$1:$1,0)))-(INDEX('101'!$A:$G,MATCH($A17&amp;"61910",'101'!$A:$A,0),MATCH($H$2&amp;"Ост /Кр",'101'!$1:$1,0)))-(INDEX('101'!$A:$G,MATCH($A17&amp;"61912",'101'!$A:$A,0),MATCH($H$2&amp;"Ост /Кр",'101'!$1:$1,0)))+(INDEX('101'!$A:$G,MATCH($A17&amp;"62001",'101'!$A:$A,0),MATCH($H$2&amp;"Ост /Дб",'101'!$1:$1,0)))-(INDEX('101'!$A:$G,MATCH($A17&amp;"62002",'101'!$A:$A,0),MATCH($H$2&amp;"Ост /Кр",'101'!$1:$1,0)))+(INDEX('101'!$A:$G,MATCH($A17&amp;"62101",'101'!$A:$A,0),MATCH($H$2&amp;"Ост /Дб",'101'!$1:$1,0)))+(INDEX('101'!$A:$G,MATCH($A17&amp;"62102",'101'!$A:$A,0),MATCH($H$2&amp;"Ост /Дб",'101'!$1:$1,0)))-(INDEX('101'!$A:$G,MATCH($A17&amp;"62103",'101'!$A:$A,0),MATCH($H$2&amp;"Ост /Кр",'101'!$1:$1,0))))-(((INDEX('135'!$A:$O,MATCH('0103'!$A17,'135'!$A:$A,0),MATCH($H$2&amp;D$4,'135'!$2:$2,0)))/1.5)+(INDEX('135'!$A:$O,MATCH('0103'!$A17,'135'!$A:$A,0),MATCH($H$2&amp;D$5,'135'!$2:$2,0)))+(INDEX('135'!$A:$O,MATCH('0103'!$A17,'135'!$A:$A,0),MATCH($H$2&amp;D$6,'135'!$2:$2,0)))))/$H$1</f>
        <v>4337.208333333333</v>
      </c>
      <c r="E17" s="11">
        <f>(((INDEX('135'!$A:$O,MATCH('0103'!$A17,'135'!$A:$A,0),MATCH($H$2&amp;E$4,'135'!$2:$2,0)))/1.5)+(INDEX('135'!$A:$O,MATCH('0103'!$A17,'135'!$A:$A,0),MATCH($H$2&amp;E$5,'135'!$2:$2,0)))+(INDEX('135'!$A:$O,MATCH('0103'!$A17,'135'!$A:$A,0),MATCH($H$2&amp;E$6,'135'!$2:$2,0))))/$H$1</f>
        <v>406.04266666666666</v>
      </c>
      <c r="F17" s="11">
        <f>(((INDEX('135'!$A:$O,MATCH('0103'!$A17,'135'!$A:$A,0),MATCH($H$2&amp;F$6,'135'!$2:$2,0)))/1.5))/$H$1</f>
        <v>204.88333333333335</v>
      </c>
      <c r="G17" s="11">
        <f>(((INDEX('135'!$A:$O,MATCH('0103'!$A17,'135'!$A:$A,0),MATCH($H$2&amp;G$4,'135'!$2:$2,0)))/1.5)+(INDEX('135'!$A:$O,MATCH('0103'!$A17,'135'!$A:$A,0),MATCH($H$2&amp;G$5,'135'!$2:$2,0)))+(INDEX('135'!$A:$O,MATCH('0103'!$A17,'135'!$A:$A,0),MATCH($H$2&amp;G$6,'135'!$2:$2,0))))/$H$1</f>
        <v>0</v>
      </c>
      <c r="H17" s="27"/>
      <c r="I17" s="10"/>
    </row>
    <row r="18" spans="1:9" ht="20.5" customHeight="1" x14ac:dyDescent="0.2">
      <c r="A18" s="26" t="str">
        <f>all_banks!O12&amp;" "</f>
        <v xml:space="preserve">Азия-Инвест Банк (АО) (3303) </v>
      </c>
      <c r="B18" s="3">
        <f>all_banks!H12</f>
        <v>3303</v>
      </c>
      <c r="C18" s="3" t="str">
        <f>all_banks!E12</f>
        <v>АЗИЯ-ИНВЕСТ БАНК</v>
      </c>
      <c r="D18" s="11">
        <f>(((INDEX('101'!$A:$G,MATCH($A18&amp;"60401",'101'!$A:$A,0),MATCH($H$2&amp;"Ост /Дб",'101'!$1:$1,0)))+(INDEX('101'!$A:$G,MATCH($A18&amp;"60404",'101'!$A:$A,0),MATCH($H$2&amp;"Ост /Дб",'101'!$1:$1,0)))+(INDEX('101'!$A:$G,MATCH($A18&amp;"60415",'101'!$A:$A,0),MATCH($H$2&amp;"Ост /Дб",'101'!$1:$1,0)))-(INDEX('101'!$A:$G,MATCH($A18&amp;"60414",'101'!$A:$A,0),MATCH($H$2&amp;"Ост /Кр",'101'!$1:$1,0)))-(INDEX('101'!$A:$G,MATCH($A18&amp;"60405",'101'!$A:$A,0),MATCH($H$2&amp;"Ост /Дб",'101'!$1:$1,0)))+(INDEX('101'!$A:$G,MATCH($A18&amp;"61901",'101'!$A:$A,0),MATCH($H$2&amp;"Ост /Дб",'101'!$1:$1,0)))+(INDEX('101'!$A:$G,MATCH($A18&amp;"61902",'101'!$A:$A,0),MATCH($H$2&amp;"Ост /Дб",'101'!$1:$1,0)))+(INDEX('101'!$A:$G,MATCH($A18&amp;"61903",'101'!$A:$A,0),MATCH($H$2&amp;"Ост /Дб",'101'!$1:$1,0)))+(INDEX('101'!$A:$G,MATCH($A18&amp;"61904",'101'!$A:$A,0),MATCH($H$2&amp;"Ост /Дб",'101'!$1:$1,0)))+(INDEX('101'!$A:$G,MATCH($A18&amp;"61905",'101'!$A:$A,0),MATCH($H$2&amp;"Ост /Дб",'101'!$1:$1,0)))+(INDEX('101'!$A:$G,MATCH($A18&amp;"61906",'101'!$A:$A,0),MATCH($H$2&amp;"Ост /Дб",'101'!$1:$1,0)))+(INDEX('101'!$A:$G,MATCH($A18&amp;"61907",'101'!$A:$A,0),MATCH($H$2&amp;"Ост /Дб",'101'!$1:$1,0)))+(INDEX('101'!$A:$G,MATCH($A18&amp;"61908",'101'!$A:$A,0),MATCH($H$2&amp;"Ост /Дб",'101'!$1:$1,0)))+(INDEX('101'!$A:$G,MATCH($A18&amp;"61911",'101'!$A:$A,0),MATCH($H$2&amp;"Ост /Дб",'101'!$1:$1,0)))-(INDEX('101'!$A:$G,MATCH($A18&amp;"61909",'101'!$A:$A,0),MATCH($H$2&amp;"Ост /Кр",'101'!$1:$1,0)))-(INDEX('101'!$A:$G,MATCH($A18&amp;"61910",'101'!$A:$A,0),MATCH($H$2&amp;"Ост /Кр",'101'!$1:$1,0)))-(INDEX('101'!$A:$G,MATCH($A18&amp;"61912",'101'!$A:$A,0),MATCH($H$2&amp;"Ост /Кр",'101'!$1:$1,0)))+(INDEX('101'!$A:$G,MATCH($A18&amp;"62001",'101'!$A:$A,0),MATCH($H$2&amp;"Ост /Дб",'101'!$1:$1,0)))-(INDEX('101'!$A:$G,MATCH($A18&amp;"62002",'101'!$A:$A,0),MATCH($H$2&amp;"Ост /Кр",'101'!$1:$1,0)))+(INDEX('101'!$A:$G,MATCH($A18&amp;"62101",'101'!$A:$A,0),MATCH($H$2&amp;"Ост /Дб",'101'!$1:$1,0)))+(INDEX('101'!$A:$G,MATCH($A18&amp;"62102",'101'!$A:$A,0),MATCH($H$2&amp;"Ост /Дб",'101'!$1:$1,0)))-(INDEX('101'!$A:$G,MATCH($A18&amp;"62103",'101'!$A:$A,0),MATCH($H$2&amp;"Ост /Кр",'101'!$1:$1,0))))-(((INDEX('135'!$A:$O,MATCH('0103'!$A18,'135'!$A:$A,0),MATCH($H$2&amp;D$4,'135'!$2:$2,0)))/1.5)+(INDEX('135'!$A:$O,MATCH('0103'!$A18,'135'!$A:$A,0),MATCH($H$2&amp;D$5,'135'!$2:$2,0)))+(INDEX('135'!$A:$O,MATCH('0103'!$A18,'135'!$A:$A,0),MATCH($H$2&amp;D$6,'135'!$2:$2,0)))))/$H$1</f>
        <v>7.6870000000000003</v>
      </c>
      <c r="E18" s="11">
        <f>(((INDEX('135'!$A:$O,MATCH('0103'!$A18,'135'!$A:$A,0),MATCH($H$2&amp;E$4,'135'!$2:$2,0)))/1.5)+(INDEX('135'!$A:$O,MATCH('0103'!$A18,'135'!$A:$A,0),MATCH($H$2&amp;E$5,'135'!$2:$2,0)))+(INDEX('135'!$A:$O,MATCH('0103'!$A18,'135'!$A:$A,0),MATCH($H$2&amp;E$6,'135'!$2:$2,0))))/$H$1</f>
        <v>0</v>
      </c>
      <c r="F18" s="11">
        <f>(((INDEX('135'!$A:$O,MATCH('0103'!$A18,'135'!$A:$A,0),MATCH($H$2&amp;F$6,'135'!$2:$2,0)))/1.5))/$H$1</f>
        <v>0</v>
      </c>
      <c r="G18" s="11">
        <f>(((INDEX('135'!$A:$O,MATCH('0103'!$A18,'135'!$A:$A,0),MATCH($H$2&amp;G$4,'135'!$2:$2,0)))/1.5)+(INDEX('135'!$A:$O,MATCH('0103'!$A18,'135'!$A:$A,0),MATCH($H$2&amp;G$5,'135'!$2:$2,0)))+(INDEX('135'!$A:$O,MATCH('0103'!$A18,'135'!$A:$A,0),MATCH($H$2&amp;G$6,'135'!$2:$2,0))))/$H$1</f>
        <v>0</v>
      </c>
      <c r="H18" s="27"/>
      <c r="I18" s="10"/>
    </row>
    <row r="19" spans="1:9" ht="20.5" customHeight="1" x14ac:dyDescent="0.2">
      <c r="A19" s="26" t="str">
        <f>all_banks!O13&amp;" "</f>
        <v xml:space="preserve">АйСиБиСи Банк (АО) (3475) </v>
      </c>
      <c r="B19" s="3">
        <f>all_banks!H13</f>
        <v>3475</v>
      </c>
      <c r="C19" s="3" t="str">
        <f>all_banks!E13</f>
        <v>АЙСИБИСИ БАНК</v>
      </c>
      <c r="D19" s="11">
        <f>(((INDEX('101'!$A:$G,MATCH($A19&amp;"60401",'101'!$A:$A,0),MATCH($H$2&amp;"Ост /Дб",'101'!$1:$1,0)))+(INDEX('101'!$A:$G,MATCH($A19&amp;"60404",'101'!$A:$A,0),MATCH($H$2&amp;"Ост /Дб",'101'!$1:$1,0)))+(INDEX('101'!$A:$G,MATCH($A19&amp;"60415",'101'!$A:$A,0),MATCH($H$2&amp;"Ост /Дб",'101'!$1:$1,0)))-(INDEX('101'!$A:$G,MATCH($A19&amp;"60414",'101'!$A:$A,0),MATCH($H$2&amp;"Ост /Кр",'101'!$1:$1,0)))-(INDEX('101'!$A:$G,MATCH($A19&amp;"60405",'101'!$A:$A,0),MATCH($H$2&amp;"Ост /Дб",'101'!$1:$1,0)))+(INDEX('101'!$A:$G,MATCH($A19&amp;"61901",'101'!$A:$A,0),MATCH($H$2&amp;"Ост /Дб",'101'!$1:$1,0)))+(INDEX('101'!$A:$G,MATCH($A19&amp;"61902",'101'!$A:$A,0),MATCH($H$2&amp;"Ост /Дб",'101'!$1:$1,0)))+(INDEX('101'!$A:$G,MATCH($A19&amp;"61903",'101'!$A:$A,0),MATCH($H$2&amp;"Ост /Дб",'101'!$1:$1,0)))+(INDEX('101'!$A:$G,MATCH($A19&amp;"61904",'101'!$A:$A,0),MATCH($H$2&amp;"Ост /Дб",'101'!$1:$1,0)))+(INDEX('101'!$A:$G,MATCH($A19&amp;"61905",'101'!$A:$A,0),MATCH($H$2&amp;"Ост /Дб",'101'!$1:$1,0)))+(INDEX('101'!$A:$G,MATCH($A19&amp;"61906",'101'!$A:$A,0),MATCH($H$2&amp;"Ост /Дб",'101'!$1:$1,0)))+(INDEX('101'!$A:$G,MATCH($A19&amp;"61907",'101'!$A:$A,0),MATCH($H$2&amp;"Ост /Дб",'101'!$1:$1,0)))+(INDEX('101'!$A:$G,MATCH($A19&amp;"61908",'101'!$A:$A,0),MATCH($H$2&amp;"Ост /Дб",'101'!$1:$1,0)))+(INDEX('101'!$A:$G,MATCH($A19&amp;"61911",'101'!$A:$A,0),MATCH($H$2&amp;"Ост /Дб",'101'!$1:$1,0)))-(INDEX('101'!$A:$G,MATCH($A19&amp;"61909",'101'!$A:$A,0),MATCH($H$2&amp;"Ост /Кр",'101'!$1:$1,0)))-(INDEX('101'!$A:$G,MATCH($A19&amp;"61910",'101'!$A:$A,0),MATCH($H$2&amp;"Ост /Кр",'101'!$1:$1,0)))-(INDEX('101'!$A:$G,MATCH($A19&amp;"61912",'101'!$A:$A,0),MATCH($H$2&amp;"Ост /Кр",'101'!$1:$1,0)))+(INDEX('101'!$A:$G,MATCH($A19&amp;"62001",'101'!$A:$A,0),MATCH($H$2&amp;"Ост /Дб",'101'!$1:$1,0)))-(INDEX('101'!$A:$G,MATCH($A19&amp;"62002",'101'!$A:$A,0),MATCH($H$2&amp;"Ост /Кр",'101'!$1:$1,0)))+(INDEX('101'!$A:$G,MATCH($A19&amp;"62101",'101'!$A:$A,0),MATCH($H$2&amp;"Ост /Дб",'101'!$1:$1,0)))+(INDEX('101'!$A:$G,MATCH($A19&amp;"62102",'101'!$A:$A,0),MATCH($H$2&amp;"Ост /Дб",'101'!$1:$1,0)))-(INDEX('101'!$A:$G,MATCH($A19&amp;"62103",'101'!$A:$A,0),MATCH($H$2&amp;"Ост /Кр",'101'!$1:$1,0))))-(((INDEX('135'!$A:$O,MATCH('0103'!$A19,'135'!$A:$A,0),MATCH($H$2&amp;D$4,'135'!$2:$2,0)))/1.5)+(INDEX('135'!$A:$O,MATCH('0103'!$A19,'135'!$A:$A,0),MATCH($H$2&amp;D$5,'135'!$2:$2,0)))+(INDEX('135'!$A:$O,MATCH('0103'!$A19,'135'!$A:$A,0),MATCH($H$2&amp;D$6,'135'!$2:$2,0)))))/$H$1</f>
        <v>25.338999999999999</v>
      </c>
      <c r="E19" s="11">
        <f>(((INDEX('135'!$A:$O,MATCH('0103'!$A19,'135'!$A:$A,0),MATCH($H$2&amp;E$4,'135'!$2:$2,0)))/1.5)+(INDEX('135'!$A:$O,MATCH('0103'!$A19,'135'!$A:$A,0),MATCH($H$2&amp;E$5,'135'!$2:$2,0)))+(INDEX('135'!$A:$O,MATCH('0103'!$A19,'135'!$A:$A,0),MATCH($H$2&amp;E$6,'135'!$2:$2,0))))/$H$1</f>
        <v>0</v>
      </c>
      <c r="F19" s="11">
        <f>(((INDEX('135'!$A:$O,MATCH('0103'!$A19,'135'!$A:$A,0),MATCH($H$2&amp;F$6,'135'!$2:$2,0)))/1.5))/$H$1</f>
        <v>0</v>
      </c>
      <c r="G19" s="11">
        <f>(((INDEX('135'!$A:$O,MATCH('0103'!$A19,'135'!$A:$A,0),MATCH($H$2&amp;G$4,'135'!$2:$2,0)))/1.5)+(INDEX('135'!$A:$O,MATCH('0103'!$A19,'135'!$A:$A,0),MATCH($H$2&amp;G$5,'135'!$2:$2,0)))+(INDEX('135'!$A:$O,MATCH('0103'!$A19,'135'!$A:$A,0),MATCH($H$2&amp;G$6,'135'!$2:$2,0))))/$H$1</f>
        <v>0</v>
      </c>
      <c r="H19" s="27"/>
      <c r="I19" s="10"/>
    </row>
    <row r="20" spans="1:9" ht="20.5" customHeight="1" x14ac:dyDescent="0.2">
      <c r="A20" s="26" t="str">
        <f>all_banks!O14&amp;" "</f>
        <v xml:space="preserve">ПАО "АК БАРС" БАНК (2590) </v>
      </c>
      <c r="B20" s="3">
        <f>all_banks!H14</f>
        <v>2590</v>
      </c>
      <c r="C20" s="3" t="str">
        <f>all_banks!E14</f>
        <v>АК БАРС</v>
      </c>
      <c r="D20" s="11">
        <f>(((INDEX('101'!$A:$G,MATCH($A20&amp;"60401",'101'!$A:$A,0),MATCH($H$2&amp;"Ост /Дб",'101'!$1:$1,0)))+(INDEX('101'!$A:$G,MATCH($A20&amp;"60404",'101'!$A:$A,0),MATCH($H$2&amp;"Ост /Дб",'101'!$1:$1,0)))+(INDEX('101'!$A:$G,MATCH($A20&amp;"60415",'101'!$A:$A,0),MATCH($H$2&amp;"Ост /Дб",'101'!$1:$1,0)))-(INDEX('101'!$A:$G,MATCH($A20&amp;"60414",'101'!$A:$A,0),MATCH($H$2&amp;"Ост /Кр",'101'!$1:$1,0)))-(INDEX('101'!$A:$G,MATCH($A20&amp;"60405",'101'!$A:$A,0),MATCH($H$2&amp;"Ост /Дб",'101'!$1:$1,0)))+(INDEX('101'!$A:$G,MATCH($A20&amp;"61901",'101'!$A:$A,0),MATCH($H$2&amp;"Ост /Дб",'101'!$1:$1,0)))+(INDEX('101'!$A:$G,MATCH($A20&amp;"61902",'101'!$A:$A,0),MATCH($H$2&amp;"Ост /Дб",'101'!$1:$1,0)))+(INDEX('101'!$A:$G,MATCH($A20&amp;"61903",'101'!$A:$A,0),MATCH($H$2&amp;"Ост /Дб",'101'!$1:$1,0)))+(INDEX('101'!$A:$G,MATCH($A20&amp;"61904",'101'!$A:$A,0),MATCH($H$2&amp;"Ост /Дб",'101'!$1:$1,0)))+(INDEX('101'!$A:$G,MATCH($A20&amp;"61905",'101'!$A:$A,0),MATCH($H$2&amp;"Ост /Дб",'101'!$1:$1,0)))+(INDEX('101'!$A:$G,MATCH($A20&amp;"61906",'101'!$A:$A,0),MATCH($H$2&amp;"Ост /Дб",'101'!$1:$1,0)))+(INDEX('101'!$A:$G,MATCH($A20&amp;"61907",'101'!$A:$A,0),MATCH($H$2&amp;"Ост /Дб",'101'!$1:$1,0)))+(INDEX('101'!$A:$G,MATCH($A20&amp;"61908",'101'!$A:$A,0),MATCH($H$2&amp;"Ост /Дб",'101'!$1:$1,0)))+(INDEX('101'!$A:$G,MATCH($A20&amp;"61911",'101'!$A:$A,0),MATCH($H$2&amp;"Ост /Дб",'101'!$1:$1,0)))-(INDEX('101'!$A:$G,MATCH($A20&amp;"61909",'101'!$A:$A,0),MATCH($H$2&amp;"Ост /Кр",'101'!$1:$1,0)))-(INDEX('101'!$A:$G,MATCH($A20&amp;"61910",'101'!$A:$A,0),MATCH($H$2&amp;"Ост /Кр",'101'!$1:$1,0)))-(INDEX('101'!$A:$G,MATCH($A20&amp;"61912",'101'!$A:$A,0),MATCH($H$2&amp;"Ост /Кр",'101'!$1:$1,0)))+(INDEX('101'!$A:$G,MATCH($A20&amp;"62001",'101'!$A:$A,0),MATCH($H$2&amp;"Ост /Дб",'101'!$1:$1,0)))-(INDEX('101'!$A:$G,MATCH($A20&amp;"62002",'101'!$A:$A,0),MATCH($H$2&amp;"Ост /Кр",'101'!$1:$1,0)))+(INDEX('101'!$A:$G,MATCH($A20&amp;"62101",'101'!$A:$A,0),MATCH($H$2&amp;"Ост /Дб",'101'!$1:$1,0)))+(INDEX('101'!$A:$G,MATCH($A20&amp;"62102",'101'!$A:$A,0),MATCH($H$2&amp;"Ост /Дб",'101'!$1:$1,0)))-(INDEX('101'!$A:$G,MATCH($A20&amp;"62103",'101'!$A:$A,0),MATCH($H$2&amp;"Ост /Кр",'101'!$1:$1,0))))-(((INDEX('135'!$A:$O,MATCH('0103'!$A20,'135'!$A:$A,0),MATCH($H$2&amp;D$4,'135'!$2:$2,0)))/1.5)+(INDEX('135'!$A:$O,MATCH('0103'!$A20,'135'!$A:$A,0),MATCH($H$2&amp;D$5,'135'!$2:$2,0)))+(INDEX('135'!$A:$O,MATCH('0103'!$A20,'135'!$A:$A,0),MATCH($H$2&amp;D$6,'135'!$2:$2,0)))))/$H$1</f>
        <v>1048.162</v>
      </c>
      <c r="E20" s="11">
        <f>(((INDEX('135'!$A:$O,MATCH('0103'!$A20,'135'!$A:$A,0),MATCH($H$2&amp;E$4,'135'!$2:$2,0)))/1.5)+(INDEX('135'!$A:$O,MATCH('0103'!$A20,'135'!$A:$A,0),MATCH($H$2&amp;E$5,'135'!$2:$2,0)))+(INDEX('135'!$A:$O,MATCH('0103'!$A20,'135'!$A:$A,0),MATCH($H$2&amp;E$6,'135'!$2:$2,0))))/$H$1</f>
        <v>4110.0479999999998</v>
      </c>
      <c r="F20" s="11">
        <f>(((INDEX('135'!$A:$O,MATCH('0103'!$A20,'135'!$A:$A,0),MATCH($H$2&amp;F$6,'135'!$2:$2,0)))/1.5))/$H$1</f>
        <v>0</v>
      </c>
      <c r="G20" s="11">
        <f>(((INDEX('135'!$A:$O,MATCH('0103'!$A20,'135'!$A:$A,0),MATCH($H$2&amp;G$4,'135'!$2:$2,0)))/1.5)+(INDEX('135'!$A:$O,MATCH('0103'!$A20,'135'!$A:$A,0),MATCH($H$2&amp;G$5,'135'!$2:$2,0)))+(INDEX('135'!$A:$O,MATCH('0103'!$A20,'135'!$A:$A,0),MATCH($H$2&amp;G$6,'135'!$2:$2,0))))/$H$1</f>
        <v>10131.703333333335</v>
      </c>
      <c r="H20" s="27"/>
      <c r="I20" s="10"/>
    </row>
    <row r="21" spans="1:9" ht="20.5" customHeight="1" x14ac:dyDescent="0.2">
      <c r="A21" s="26" t="str">
        <f>all_banks!O15&amp;" "</f>
        <v xml:space="preserve">ПАО "АКИБАНК" (2587) </v>
      </c>
      <c r="B21" s="3">
        <f>all_banks!H15</f>
        <v>2587</v>
      </c>
      <c r="C21" s="3" t="str">
        <f>all_banks!E15</f>
        <v>АКИБАНК</v>
      </c>
      <c r="D21" s="11">
        <f>(((INDEX('101'!$A:$G,MATCH($A21&amp;"60401",'101'!$A:$A,0),MATCH($H$2&amp;"Ост /Дб",'101'!$1:$1,0)))+(INDEX('101'!$A:$G,MATCH($A21&amp;"60404",'101'!$A:$A,0),MATCH($H$2&amp;"Ост /Дб",'101'!$1:$1,0)))+(INDEX('101'!$A:$G,MATCH($A21&amp;"60415",'101'!$A:$A,0),MATCH($H$2&amp;"Ост /Дб",'101'!$1:$1,0)))-(INDEX('101'!$A:$G,MATCH($A21&amp;"60414",'101'!$A:$A,0),MATCH($H$2&amp;"Ост /Кр",'101'!$1:$1,0)))-(INDEX('101'!$A:$G,MATCH($A21&amp;"60405",'101'!$A:$A,0),MATCH($H$2&amp;"Ост /Дб",'101'!$1:$1,0)))+(INDEX('101'!$A:$G,MATCH($A21&amp;"61901",'101'!$A:$A,0),MATCH($H$2&amp;"Ост /Дб",'101'!$1:$1,0)))+(INDEX('101'!$A:$G,MATCH($A21&amp;"61902",'101'!$A:$A,0),MATCH($H$2&amp;"Ост /Дб",'101'!$1:$1,0)))+(INDEX('101'!$A:$G,MATCH($A21&amp;"61903",'101'!$A:$A,0),MATCH($H$2&amp;"Ост /Дб",'101'!$1:$1,0)))+(INDEX('101'!$A:$G,MATCH($A21&amp;"61904",'101'!$A:$A,0),MATCH($H$2&amp;"Ост /Дб",'101'!$1:$1,0)))+(INDEX('101'!$A:$G,MATCH($A21&amp;"61905",'101'!$A:$A,0),MATCH($H$2&amp;"Ост /Дб",'101'!$1:$1,0)))+(INDEX('101'!$A:$G,MATCH($A21&amp;"61906",'101'!$A:$A,0),MATCH($H$2&amp;"Ост /Дб",'101'!$1:$1,0)))+(INDEX('101'!$A:$G,MATCH($A21&amp;"61907",'101'!$A:$A,0),MATCH($H$2&amp;"Ост /Дб",'101'!$1:$1,0)))+(INDEX('101'!$A:$G,MATCH($A21&amp;"61908",'101'!$A:$A,0),MATCH($H$2&amp;"Ост /Дб",'101'!$1:$1,0)))+(INDEX('101'!$A:$G,MATCH($A21&amp;"61911",'101'!$A:$A,0),MATCH($H$2&amp;"Ост /Дб",'101'!$1:$1,0)))-(INDEX('101'!$A:$G,MATCH($A21&amp;"61909",'101'!$A:$A,0),MATCH($H$2&amp;"Ост /Кр",'101'!$1:$1,0)))-(INDEX('101'!$A:$G,MATCH($A21&amp;"61910",'101'!$A:$A,0),MATCH($H$2&amp;"Ост /Кр",'101'!$1:$1,0)))-(INDEX('101'!$A:$G,MATCH($A21&amp;"61912",'101'!$A:$A,0),MATCH($H$2&amp;"Ост /Кр",'101'!$1:$1,0)))+(INDEX('101'!$A:$G,MATCH($A21&amp;"62001",'101'!$A:$A,0),MATCH($H$2&amp;"Ост /Дб",'101'!$1:$1,0)))-(INDEX('101'!$A:$G,MATCH($A21&amp;"62002",'101'!$A:$A,0),MATCH($H$2&amp;"Ост /Кр",'101'!$1:$1,0)))+(INDEX('101'!$A:$G,MATCH($A21&amp;"62101",'101'!$A:$A,0),MATCH($H$2&amp;"Ост /Дб",'101'!$1:$1,0)))+(INDEX('101'!$A:$G,MATCH($A21&amp;"62102",'101'!$A:$A,0),MATCH($H$2&amp;"Ост /Дб",'101'!$1:$1,0)))-(INDEX('101'!$A:$G,MATCH($A21&amp;"62103",'101'!$A:$A,0),MATCH($H$2&amp;"Ост /Кр",'101'!$1:$1,0))))-(((INDEX('135'!$A:$O,MATCH('0103'!$A21,'135'!$A:$A,0),MATCH($H$2&amp;D$4,'135'!$2:$2,0)))/1.5)+(INDEX('135'!$A:$O,MATCH('0103'!$A21,'135'!$A:$A,0),MATCH($H$2&amp;D$5,'135'!$2:$2,0)))+(INDEX('135'!$A:$O,MATCH('0103'!$A21,'135'!$A:$A,0),MATCH($H$2&amp;D$6,'135'!$2:$2,0)))))/$H$1</f>
        <v>1215.394</v>
      </c>
      <c r="E21" s="11">
        <f>(((INDEX('135'!$A:$O,MATCH('0103'!$A21,'135'!$A:$A,0),MATCH($H$2&amp;E$4,'135'!$2:$2,0)))/1.5)+(INDEX('135'!$A:$O,MATCH('0103'!$A21,'135'!$A:$A,0),MATCH($H$2&amp;E$5,'135'!$2:$2,0)))+(INDEX('135'!$A:$O,MATCH('0103'!$A21,'135'!$A:$A,0),MATCH($H$2&amp;E$6,'135'!$2:$2,0))))/$H$1</f>
        <v>645.99699999999996</v>
      </c>
      <c r="F21" s="11">
        <f>(((INDEX('135'!$A:$O,MATCH('0103'!$A21,'135'!$A:$A,0),MATCH($H$2&amp;F$6,'135'!$2:$2,0)))/1.5))/$H$1</f>
        <v>0</v>
      </c>
      <c r="G21" s="11">
        <f>(((INDEX('135'!$A:$O,MATCH('0103'!$A21,'135'!$A:$A,0),MATCH($H$2&amp;G$4,'135'!$2:$2,0)))/1.5)+(INDEX('135'!$A:$O,MATCH('0103'!$A21,'135'!$A:$A,0),MATCH($H$2&amp;G$5,'135'!$2:$2,0)))+(INDEX('135'!$A:$O,MATCH('0103'!$A21,'135'!$A:$A,0),MATCH($H$2&amp;G$6,'135'!$2:$2,0))))/$H$1</f>
        <v>0</v>
      </c>
      <c r="H21" s="27"/>
      <c r="I21" s="10"/>
    </row>
    <row r="22" spans="1:9" ht="20.5" customHeight="1" x14ac:dyDescent="0.2">
      <c r="A22" s="26" t="str">
        <f>all_banks!O16&amp;" "</f>
        <v xml:space="preserve">АО "Банк Акцепт" (567) </v>
      </c>
      <c r="B22" s="3">
        <f>all_banks!H16</f>
        <v>567</v>
      </c>
      <c r="C22" s="3" t="str">
        <f>all_banks!E16</f>
        <v>АКЦЕПТ</v>
      </c>
      <c r="D22" s="11">
        <f>(((INDEX('101'!$A:$G,MATCH($A22&amp;"60401",'101'!$A:$A,0),MATCH($H$2&amp;"Ост /Дб",'101'!$1:$1,0)))+(INDEX('101'!$A:$G,MATCH($A22&amp;"60404",'101'!$A:$A,0),MATCH($H$2&amp;"Ост /Дб",'101'!$1:$1,0)))+(INDEX('101'!$A:$G,MATCH($A22&amp;"60415",'101'!$A:$A,0),MATCH($H$2&amp;"Ост /Дб",'101'!$1:$1,0)))-(INDEX('101'!$A:$G,MATCH($A22&amp;"60414",'101'!$A:$A,0),MATCH($H$2&amp;"Ост /Кр",'101'!$1:$1,0)))-(INDEX('101'!$A:$G,MATCH($A22&amp;"60405",'101'!$A:$A,0),MATCH($H$2&amp;"Ост /Дб",'101'!$1:$1,0)))+(INDEX('101'!$A:$G,MATCH($A22&amp;"61901",'101'!$A:$A,0),MATCH($H$2&amp;"Ост /Дб",'101'!$1:$1,0)))+(INDEX('101'!$A:$G,MATCH($A22&amp;"61902",'101'!$A:$A,0),MATCH($H$2&amp;"Ост /Дб",'101'!$1:$1,0)))+(INDEX('101'!$A:$G,MATCH($A22&amp;"61903",'101'!$A:$A,0),MATCH($H$2&amp;"Ост /Дб",'101'!$1:$1,0)))+(INDEX('101'!$A:$G,MATCH($A22&amp;"61904",'101'!$A:$A,0),MATCH($H$2&amp;"Ост /Дб",'101'!$1:$1,0)))+(INDEX('101'!$A:$G,MATCH($A22&amp;"61905",'101'!$A:$A,0),MATCH($H$2&amp;"Ост /Дб",'101'!$1:$1,0)))+(INDEX('101'!$A:$G,MATCH($A22&amp;"61906",'101'!$A:$A,0),MATCH($H$2&amp;"Ост /Дб",'101'!$1:$1,0)))+(INDEX('101'!$A:$G,MATCH($A22&amp;"61907",'101'!$A:$A,0),MATCH($H$2&amp;"Ост /Дб",'101'!$1:$1,0)))+(INDEX('101'!$A:$G,MATCH($A22&amp;"61908",'101'!$A:$A,0),MATCH($H$2&amp;"Ост /Дб",'101'!$1:$1,0)))+(INDEX('101'!$A:$G,MATCH($A22&amp;"61911",'101'!$A:$A,0),MATCH($H$2&amp;"Ост /Дб",'101'!$1:$1,0)))-(INDEX('101'!$A:$G,MATCH($A22&amp;"61909",'101'!$A:$A,0),MATCH($H$2&amp;"Ост /Кр",'101'!$1:$1,0)))-(INDEX('101'!$A:$G,MATCH($A22&amp;"61910",'101'!$A:$A,0),MATCH($H$2&amp;"Ост /Кр",'101'!$1:$1,0)))-(INDEX('101'!$A:$G,MATCH($A22&amp;"61912",'101'!$A:$A,0),MATCH($H$2&amp;"Ост /Кр",'101'!$1:$1,0)))+(INDEX('101'!$A:$G,MATCH($A22&amp;"62001",'101'!$A:$A,0),MATCH($H$2&amp;"Ост /Дб",'101'!$1:$1,0)))-(INDEX('101'!$A:$G,MATCH($A22&amp;"62002",'101'!$A:$A,0),MATCH($H$2&amp;"Ост /Кр",'101'!$1:$1,0)))+(INDEX('101'!$A:$G,MATCH($A22&amp;"62101",'101'!$A:$A,0),MATCH($H$2&amp;"Ост /Дб",'101'!$1:$1,0)))+(INDEX('101'!$A:$G,MATCH($A22&amp;"62102",'101'!$A:$A,0),MATCH($H$2&amp;"Ост /Дб",'101'!$1:$1,0)))-(INDEX('101'!$A:$G,MATCH($A22&amp;"62103",'101'!$A:$A,0),MATCH($H$2&amp;"Ост /Кр",'101'!$1:$1,0))))-(((INDEX('135'!$A:$O,MATCH('0103'!$A22,'135'!$A:$A,0),MATCH($H$2&amp;D$4,'135'!$2:$2,0)))/1.5)+(INDEX('135'!$A:$O,MATCH('0103'!$A22,'135'!$A:$A,0),MATCH($H$2&amp;D$5,'135'!$2:$2,0)))+(INDEX('135'!$A:$O,MATCH('0103'!$A22,'135'!$A:$A,0),MATCH($H$2&amp;D$6,'135'!$2:$2,0)))))/$H$1</f>
        <v>394.62</v>
      </c>
      <c r="E22" s="11">
        <f>(((INDEX('135'!$A:$O,MATCH('0103'!$A22,'135'!$A:$A,0),MATCH($H$2&amp;E$4,'135'!$2:$2,0)))/1.5)+(INDEX('135'!$A:$O,MATCH('0103'!$A22,'135'!$A:$A,0),MATCH($H$2&amp;E$5,'135'!$2:$2,0)))+(INDEX('135'!$A:$O,MATCH('0103'!$A22,'135'!$A:$A,0),MATCH($H$2&amp;E$6,'135'!$2:$2,0))))/$H$1</f>
        <v>26.436</v>
      </c>
      <c r="F22" s="11">
        <f>(((INDEX('135'!$A:$O,MATCH('0103'!$A22,'135'!$A:$A,0),MATCH($H$2&amp;F$6,'135'!$2:$2,0)))/1.5))/$H$1</f>
        <v>0</v>
      </c>
      <c r="G22" s="11">
        <f>(((INDEX('135'!$A:$O,MATCH('0103'!$A22,'135'!$A:$A,0),MATCH($H$2&amp;G$4,'135'!$2:$2,0)))/1.5)+(INDEX('135'!$A:$O,MATCH('0103'!$A22,'135'!$A:$A,0),MATCH($H$2&amp;G$5,'135'!$2:$2,0)))+(INDEX('135'!$A:$O,MATCH('0103'!$A22,'135'!$A:$A,0),MATCH($H$2&amp;G$6,'135'!$2:$2,0))))/$H$1</f>
        <v>0</v>
      </c>
      <c r="H22" s="27"/>
      <c r="I22" s="10"/>
    </row>
    <row r="23" spans="1:9" ht="20.5" customHeight="1" x14ac:dyDescent="0.2">
      <c r="A23" s="26" t="str">
        <f>all_banks!O17&amp;" "</f>
        <v xml:space="preserve">ПАО Банк "АЛЕКСАНДРОВСКИЙ" (53) </v>
      </c>
      <c r="B23" s="3">
        <f>all_banks!H17</f>
        <v>53</v>
      </c>
      <c r="C23" s="3" t="str">
        <f>all_banks!E17</f>
        <v>АЛЕКСАНДРОВСКИЙ</v>
      </c>
      <c r="D23" s="11">
        <f>(((INDEX('101'!$A:$G,MATCH($A23&amp;"60401",'101'!$A:$A,0),MATCH($H$2&amp;"Ост /Дб",'101'!$1:$1,0)))+(INDEX('101'!$A:$G,MATCH($A23&amp;"60404",'101'!$A:$A,0),MATCH($H$2&amp;"Ост /Дб",'101'!$1:$1,0)))+(INDEX('101'!$A:$G,MATCH($A23&amp;"60415",'101'!$A:$A,0),MATCH($H$2&amp;"Ост /Дб",'101'!$1:$1,0)))-(INDEX('101'!$A:$G,MATCH($A23&amp;"60414",'101'!$A:$A,0),MATCH($H$2&amp;"Ост /Кр",'101'!$1:$1,0)))-(INDEX('101'!$A:$G,MATCH($A23&amp;"60405",'101'!$A:$A,0),MATCH($H$2&amp;"Ост /Дб",'101'!$1:$1,0)))+(INDEX('101'!$A:$G,MATCH($A23&amp;"61901",'101'!$A:$A,0),MATCH($H$2&amp;"Ост /Дб",'101'!$1:$1,0)))+(INDEX('101'!$A:$G,MATCH($A23&amp;"61902",'101'!$A:$A,0),MATCH($H$2&amp;"Ост /Дб",'101'!$1:$1,0)))+(INDEX('101'!$A:$G,MATCH($A23&amp;"61903",'101'!$A:$A,0),MATCH($H$2&amp;"Ост /Дб",'101'!$1:$1,0)))+(INDEX('101'!$A:$G,MATCH($A23&amp;"61904",'101'!$A:$A,0),MATCH($H$2&amp;"Ост /Дб",'101'!$1:$1,0)))+(INDEX('101'!$A:$G,MATCH($A23&amp;"61905",'101'!$A:$A,0),MATCH($H$2&amp;"Ост /Дб",'101'!$1:$1,0)))+(INDEX('101'!$A:$G,MATCH($A23&amp;"61906",'101'!$A:$A,0),MATCH($H$2&amp;"Ост /Дб",'101'!$1:$1,0)))+(INDEX('101'!$A:$G,MATCH($A23&amp;"61907",'101'!$A:$A,0),MATCH($H$2&amp;"Ост /Дб",'101'!$1:$1,0)))+(INDEX('101'!$A:$G,MATCH($A23&amp;"61908",'101'!$A:$A,0),MATCH($H$2&amp;"Ост /Дб",'101'!$1:$1,0)))+(INDEX('101'!$A:$G,MATCH($A23&amp;"61911",'101'!$A:$A,0),MATCH($H$2&amp;"Ост /Дб",'101'!$1:$1,0)))-(INDEX('101'!$A:$G,MATCH($A23&amp;"61909",'101'!$A:$A,0),MATCH($H$2&amp;"Ост /Кр",'101'!$1:$1,0)))-(INDEX('101'!$A:$G,MATCH($A23&amp;"61910",'101'!$A:$A,0),MATCH($H$2&amp;"Ост /Кр",'101'!$1:$1,0)))-(INDEX('101'!$A:$G,MATCH($A23&amp;"61912",'101'!$A:$A,0),MATCH($H$2&amp;"Ост /Кр",'101'!$1:$1,0)))+(INDEX('101'!$A:$G,MATCH($A23&amp;"62001",'101'!$A:$A,0),MATCH($H$2&amp;"Ост /Дб",'101'!$1:$1,0)))-(INDEX('101'!$A:$G,MATCH($A23&amp;"62002",'101'!$A:$A,0),MATCH($H$2&amp;"Ост /Кр",'101'!$1:$1,0)))+(INDEX('101'!$A:$G,MATCH($A23&amp;"62101",'101'!$A:$A,0),MATCH($H$2&amp;"Ост /Дб",'101'!$1:$1,0)))+(INDEX('101'!$A:$G,MATCH($A23&amp;"62102",'101'!$A:$A,0),MATCH($H$2&amp;"Ост /Дб",'101'!$1:$1,0)))-(INDEX('101'!$A:$G,MATCH($A23&amp;"62103",'101'!$A:$A,0),MATCH($H$2&amp;"Ост /Кр",'101'!$1:$1,0))))-(((INDEX('135'!$A:$O,MATCH('0103'!$A23,'135'!$A:$A,0),MATCH($H$2&amp;D$4,'135'!$2:$2,0)))/1.5)+(INDEX('135'!$A:$O,MATCH('0103'!$A23,'135'!$A:$A,0),MATCH($H$2&amp;D$5,'135'!$2:$2,0)))+(INDEX('135'!$A:$O,MATCH('0103'!$A23,'135'!$A:$A,0),MATCH($H$2&amp;D$6,'135'!$2:$2,0)))))/$H$1</f>
        <v>796.89599999999996</v>
      </c>
      <c r="E23" s="11">
        <f>(((INDEX('135'!$A:$O,MATCH('0103'!$A23,'135'!$A:$A,0),MATCH($H$2&amp;E$4,'135'!$2:$2,0)))/1.5)+(INDEX('135'!$A:$O,MATCH('0103'!$A23,'135'!$A:$A,0),MATCH($H$2&amp;E$5,'135'!$2:$2,0)))+(INDEX('135'!$A:$O,MATCH('0103'!$A23,'135'!$A:$A,0),MATCH($H$2&amp;E$6,'135'!$2:$2,0))))/$H$1</f>
        <v>550.97699999999998</v>
      </c>
      <c r="F23" s="11">
        <f>(((INDEX('135'!$A:$O,MATCH('0103'!$A23,'135'!$A:$A,0),MATCH($H$2&amp;F$6,'135'!$2:$2,0)))/1.5))/$H$1</f>
        <v>0</v>
      </c>
      <c r="G23" s="11">
        <f>(((INDEX('135'!$A:$O,MATCH('0103'!$A23,'135'!$A:$A,0),MATCH($H$2&amp;G$4,'135'!$2:$2,0)))/1.5)+(INDEX('135'!$A:$O,MATCH('0103'!$A23,'135'!$A:$A,0),MATCH($H$2&amp;G$5,'135'!$2:$2,0)))+(INDEX('135'!$A:$O,MATCH('0103'!$A23,'135'!$A:$A,0),MATCH($H$2&amp;G$6,'135'!$2:$2,0))))/$H$1</f>
        <v>0</v>
      </c>
      <c r="H23" s="27"/>
      <c r="I23" s="10"/>
    </row>
    <row r="24" spans="1:9" ht="20.5" customHeight="1" x14ac:dyDescent="0.2">
      <c r="A24" s="26" t="str">
        <f>all_banks!O18&amp;" "</f>
        <v xml:space="preserve">АО АКБ "Алеф-Банк" (2119) </v>
      </c>
      <c r="B24" s="3">
        <f>all_banks!H18</f>
        <v>2119</v>
      </c>
      <c r="C24" s="3" t="str">
        <f>all_banks!E18</f>
        <v>АЛЕФ-БАНК</v>
      </c>
      <c r="D24" s="11">
        <f>(((INDEX('101'!$A:$G,MATCH($A24&amp;"60401",'101'!$A:$A,0),MATCH($H$2&amp;"Ост /Дб",'101'!$1:$1,0)))+(INDEX('101'!$A:$G,MATCH($A24&amp;"60404",'101'!$A:$A,0),MATCH($H$2&amp;"Ост /Дб",'101'!$1:$1,0)))+(INDEX('101'!$A:$G,MATCH($A24&amp;"60415",'101'!$A:$A,0),MATCH($H$2&amp;"Ост /Дб",'101'!$1:$1,0)))-(INDEX('101'!$A:$G,MATCH($A24&amp;"60414",'101'!$A:$A,0),MATCH($H$2&amp;"Ост /Кр",'101'!$1:$1,0)))-(INDEX('101'!$A:$G,MATCH($A24&amp;"60405",'101'!$A:$A,0),MATCH($H$2&amp;"Ост /Дб",'101'!$1:$1,0)))+(INDEX('101'!$A:$G,MATCH($A24&amp;"61901",'101'!$A:$A,0),MATCH($H$2&amp;"Ост /Дб",'101'!$1:$1,0)))+(INDEX('101'!$A:$G,MATCH($A24&amp;"61902",'101'!$A:$A,0),MATCH($H$2&amp;"Ост /Дб",'101'!$1:$1,0)))+(INDEX('101'!$A:$G,MATCH($A24&amp;"61903",'101'!$A:$A,0),MATCH($H$2&amp;"Ост /Дб",'101'!$1:$1,0)))+(INDEX('101'!$A:$G,MATCH($A24&amp;"61904",'101'!$A:$A,0),MATCH($H$2&amp;"Ост /Дб",'101'!$1:$1,0)))+(INDEX('101'!$A:$G,MATCH($A24&amp;"61905",'101'!$A:$A,0),MATCH($H$2&amp;"Ост /Дб",'101'!$1:$1,0)))+(INDEX('101'!$A:$G,MATCH($A24&amp;"61906",'101'!$A:$A,0),MATCH($H$2&amp;"Ост /Дб",'101'!$1:$1,0)))+(INDEX('101'!$A:$G,MATCH($A24&amp;"61907",'101'!$A:$A,0),MATCH($H$2&amp;"Ост /Дб",'101'!$1:$1,0)))+(INDEX('101'!$A:$G,MATCH($A24&amp;"61908",'101'!$A:$A,0),MATCH($H$2&amp;"Ост /Дб",'101'!$1:$1,0)))+(INDEX('101'!$A:$G,MATCH($A24&amp;"61911",'101'!$A:$A,0),MATCH($H$2&amp;"Ост /Дб",'101'!$1:$1,0)))-(INDEX('101'!$A:$G,MATCH($A24&amp;"61909",'101'!$A:$A,0),MATCH($H$2&amp;"Ост /Кр",'101'!$1:$1,0)))-(INDEX('101'!$A:$G,MATCH($A24&amp;"61910",'101'!$A:$A,0),MATCH($H$2&amp;"Ост /Кр",'101'!$1:$1,0)))-(INDEX('101'!$A:$G,MATCH($A24&amp;"61912",'101'!$A:$A,0),MATCH($H$2&amp;"Ост /Кр",'101'!$1:$1,0)))+(INDEX('101'!$A:$G,MATCH($A24&amp;"62001",'101'!$A:$A,0),MATCH($H$2&amp;"Ост /Дб",'101'!$1:$1,0)))-(INDEX('101'!$A:$G,MATCH($A24&amp;"62002",'101'!$A:$A,0),MATCH($H$2&amp;"Ост /Кр",'101'!$1:$1,0)))+(INDEX('101'!$A:$G,MATCH($A24&amp;"62101",'101'!$A:$A,0),MATCH($H$2&amp;"Ост /Дб",'101'!$1:$1,0)))+(INDEX('101'!$A:$G,MATCH($A24&amp;"62102",'101'!$A:$A,0),MATCH($H$2&amp;"Ост /Дб",'101'!$1:$1,0)))-(INDEX('101'!$A:$G,MATCH($A24&amp;"62103",'101'!$A:$A,0),MATCH($H$2&amp;"Ост /Кр",'101'!$1:$1,0))))-(((INDEX('135'!$A:$O,MATCH('0103'!$A24,'135'!$A:$A,0),MATCH($H$2&amp;D$4,'135'!$2:$2,0)))/1.5)+(INDEX('135'!$A:$O,MATCH('0103'!$A24,'135'!$A:$A,0),MATCH($H$2&amp;D$5,'135'!$2:$2,0)))+(INDEX('135'!$A:$O,MATCH('0103'!$A24,'135'!$A:$A,0),MATCH($H$2&amp;D$6,'135'!$2:$2,0)))))/$H$1</f>
        <v>23.588000000000001</v>
      </c>
      <c r="E24" s="11">
        <f>(((INDEX('135'!$A:$O,MATCH('0103'!$A24,'135'!$A:$A,0),MATCH($H$2&amp;E$4,'135'!$2:$2,0)))/1.5)+(INDEX('135'!$A:$O,MATCH('0103'!$A24,'135'!$A:$A,0),MATCH($H$2&amp;E$5,'135'!$2:$2,0)))+(INDEX('135'!$A:$O,MATCH('0103'!$A24,'135'!$A:$A,0),MATCH($H$2&amp;E$6,'135'!$2:$2,0))))/$H$1</f>
        <v>7.1379999999999999</v>
      </c>
      <c r="F24" s="11">
        <f>(((INDEX('135'!$A:$O,MATCH('0103'!$A24,'135'!$A:$A,0),MATCH($H$2&amp;F$6,'135'!$2:$2,0)))/1.5))/$H$1</f>
        <v>0</v>
      </c>
      <c r="G24" s="11">
        <f>(((INDEX('135'!$A:$O,MATCH('0103'!$A24,'135'!$A:$A,0),MATCH($H$2&amp;G$4,'135'!$2:$2,0)))/1.5)+(INDEX('135'!$A:$O,MATCH('0103'!$A24,'135'!$A:$A,0),MATCH($H$2&amp;G$5,'135'!$2:$2,0)))+(INDEX('135'!$A:$O,MATCH('0103'!$A24,'135'!$A:$A,0),MATCH($H$2&amp;G$6,'135'!$2:$2,0))))/$H$1</f>
        <v>0</v>
      </c>
      <c r="H24" s="27"/>
      <c r="I24" s="10"/>
    </row>
    <row r="25" spans="1:9" ht="20.5" customHeight="1" x14ac:dyDescent="0.2">
      <c r="A25" s="26" t="str">
        <f>all_banks!O19&amp;" "</f>
        <v xml:space="preserve">АКБ "Алмазэргиэнбанк" АО (2602) </v>
      </c>
      <c r="B25" s="3">
        <f>all_banks!H19</f>
        <v>2602</v>
      </c>
      <c r="C25" s="3" t="str">
        <f>all_banks!E19</f>
        <v>АЛМАЗЭРГИЭНБАНК</v>
      </c>
      <c r="D25" s="11">
        <f>(((INDEX('101'!$A:$G,MATCH($A25&amp;"60401",'101'!$A:$A,0),MATCH($H$2&amp;"Ост /Дб",'101'!$1:$1,0)))+(INDEX('101'!$A:$G,MATCH($A25&amp;"60404",'101'!$A:$A,0),MATCH($H$2&amp;"Ост /Дб",'101'!$1:$1,0)))+(INDEX('101'!$A:$G,MATCH($A25&amp;"60415",'101'!$A:$A,0),MATCH($H$2&amp;"Ост /Дб",'101'!$1:$1,0)))-(INDEX('101'!$A:$G,MATCH($A25&amp;"60414",'101'!$A:$A,0),MATCH($H$2&amp;"Ост /Кр",'101'!$1:$1,0)))-(INDEX('101'!$A:$G,MATCH($A25&amp;"60405",'101'!$A:$A,0),MATCH($H$2&amp;"Ост /Дб",'101'!$1:$1,0)))+(INDEX('101'!$A:$G,MATCH($A25&amp;"61901",'101'!$A:$A,0),MATCH($H$2&amp;"Ост /Дб",'101'!$1:$1,0)))+(INDEX('101'!$A:$G,MATCH($A25&amp;"61902",'101'!$A:$A,0),MATCH($H$2&amp;"Ост /Дб",'101'!$1:$1,0)))+(INDEX('101'!$A:$G,MATCH($A25&amp;"61903",'101'!$A:$A,0),MATCH($H$2&amp;"Ост /Дб",'101'!$1:$1,0)))+(INDEX('101'!$A:$G,MATCH($A25&amp;"61904",'101'!$A:$A,0),MATCH($H$2&amp;"Ост /Дб",'101'!$1:$1,0)))+(INDEX('101'!$A:$G,MATCH($A25&amp;"61905",'101'!$A:$A,0),MATCH($H$2&amp;"Ост /Дб",'101'!$1:$1,0)))+(INDEX('101'!$A:$G,MATCH($A25&amp;"61906",'101'!$A:$A,0),MATCH($H$2&amp;"Ост /Дб",'101'!$1:$1,0)))+(INDEX('101'!$A:$G,MATCH($A25&amp;"61907",'101'!$A:$A,0),MATCH($H$2&amp;"Ост /Дб",'101'!$1:$1,0)))+(INDEX('101'!$A:$G,MATCH($A25&amp;"61908",'101'!$A:$A,0),MATCH($H$2&amp;"Ост /Дб",'101'!$1:$1,0)))+(INDEX('101'!$A:$G,MATCH($A25&amp;"61911",'101'!$A:$A,0),MATCH($H$2&amp;"Ост /Дб",'101'!$1:$1,0)))-(INDEX('101'!$A:$G,MATCH($A25&amp;"61909",'101'!$A:$A,0),MATCH($H$2&amp;"Ост /Кр",'101'!$1:$1,0)))-(INDEX('101'!$A:$G,MATCH($A25&amp;"61910",'101'!$A:$A,0),MATCH($H$2&amp;"Ост /Кр",'101'!$1:$1,0)))-(INDEX('101'!$A:$G,MATCH($A25&amp;"61912",'101'!$A:$A,0),MATCH($H$2&amp;"Ост /Кр",'101'!$1:$1,0)))+(INDEX('101'!$A:$G,MATCH($A25&amp;"62001",'101'!$A:$A,0),MATCH($H$2&amp;"Ост /Дб",'101'!$1:$1,0)))-(INDEX('101'!$A:$G,MATCH($A25&amp;"62002",'101'!$A:$A,0),MATCH($H$2&amp;"Ост /Кр",'101'!$1:$1,0)))+(INDEX('101'!$A:$G,MATCH($A25&amp;"62101",'101'!$A:$A,0),MATCH($H$2&amp;"Ост /Дб",'101'!$1:$1,0)))+(INDEX('101'!$A:$G,MATCH($A25&amp;"62102",'101'!$A:$A,0),MATCH($H$2&amp;"Ост /Дб",'101'!$1:$1,0)))-(INDEX('101'!$A:$G,MATCH($A25&amp;"62103",'101'!$A:$A,0),MATCH($H$2&amp;"Ост /Кр",'101'!$1:$1,0))))-(((INDEX('135'!$A:$O,MATCH('0103'!$A25,'135'!$A:$A,0),MATCH($H$2&amp;D$4,'135'!$2:$2,0)))/1.5)+(INDEX('135'!$A:$O,MATCH('0103'!$A25,'135'!$A:$A,0),MATCH($H$2&amp;D$5,'135'!$2:$2,0)))+(INDEX('135'!$A:$O,MATCH('0103'!$A25,'135'!$A:$A,0),MATCH($H$2&amp;D$6,'135'!$2:$2,0)))))/$H$1</f>
        <v>1087.1783333333335</v>
      </c>
      <c r="E25" s="11">
        <f>(((INDEX('135'!$A:$O,MATCH('0103'!$A25,'135'!$A:$A,0),MATCH($H$2&amp;E$4,'135'!$2:$2,0)))/1.5)+(INDEX('135'!$A:$O,MATCH('0103'!$A25,'135'!$A:$A,0),MATCH($H$2&amp;E$5,'135'!$2:$2,0)))+(INDEX('135'!$A:$O,MATCH('0103'!$A25,'135'!$A:$A,0),MATCH($H$2&amp;E$6,'135'!$2:$2,0))))/$H$1</f>
        <v>671.87066666666658</v>
      </c>
      <c r="F25" s="11">
        <f>(((INDEX('135'!$A:$O,MATCH('0103'!$A25,'135'!$A:$A,0),MATCH($H$2&amp;F$6,'135'!$2:$2,0)))/1.5))/$H$1</f>
        <v>513.18333333333328</v>
      </c>
      <c r="G25" s="11">
        <f>(((INDEX('135'!$A:$O,MATCH('0103'!$A25,'135'!$A:$A,0),MATCH($H$2&amp;G$4,'135'!$2:$2,0)))/1.5)+(INDEX('135'!$A:$O,MATCH('0103'!$A25,'135'!$A:$A,0),MATCH($H$2&amp;G$5,'135'!$2:$2,0)))+(INDEX('135'!$A:$O,MATCH('0103'!$A25,'135'!$A:$A,0),MATCH($H$2&amp;G$6,'135'!$2:$2,0))))/$H$1</f>
        <v>0</v>
      </c>
      <c r="H25" s="27"/>
      <c r="I25" s="10"/>
    </row>
    <row r="26" spans="1:9" ht="20.5" customHeight="1" x14ac:dyDescent="0.2">
      <c r="A26" s="26" t="str">
        <f>all_banks!O20&amp;" "</f>
        <v xml:space="preserve">ООО КБ "Алтайкапиталбанк" (2659) </v>
      </c>
      <c r="B26" s="3">
        <f>all_banks!H20</f>
        <v>2659</v>
      </c>
      <c r="C26" s="3" t="str">
        <f>all_banks!E20</f>
        <v>АЛТАЙКАПИТАЛБАНК</v>
      </c>
      <c r="D26" s="11">
        <f>(((INDEX('101'!$A:$G,MATCH($A26&amp;"60401",'101'!$A:$A,0),MATCH($H$2&amp;"Ост /Дб",'101'!$1:$1,0)))+(INDEX('101'!$A:$G,MATCH($A26&amp;"60404",'101'!$A:$A,0),MATCH($H$2&amp;"Ост /Дб",'101'!$1:$1,0)))+(INDEX('101'!$A:$G,MATCH($A26&amp;"60415",'101'!$A:$A,0),MATCH($H$2&amp;"Ост /Дб",'101'!$1:$1,0)))-(INDEX('101'!$A:$G,MATCH($A26&amp;"60414",'101'!$A:$A,0),MATCH($H$2&amp;"Ост /Кр",'101'!$1:$1,0)))-(INDEX('101'!$A:$G,MATCH($A26&amp;"60405",'101'!$A:$A,0),MATCH($H$2&amp;"Ост /Дб",'101'!$1:$1,0)))+(INDEX('101'!$A:$G,MATCH($A26&amp;"61901",'101'!$A:$A,0),MATCH($H$2&amp;"Ост /Дб",'101'!$1:$1,0)))+(INDEX('101'!$A:$G,MATCH($A26&amp;"61902",'101'!$A:$A,0),MATCH($H$2&amp;"Ост /Дб",'101'!$1:$1,0)))+(INDEX('101'!$A:$G,MATCH($A26&amp;"61903",'101'!$A:$A,0),MATCH($H$2&amp;"Ост /Дб",'101'!$1:$1,0)))+(INDEX('101'!$A:$G,MATCH($A26&amp;"61904",'101'!$A:$A,0),MATCH($H$2&amp;"Ост /Дб",'101'!$1:$1,0)))+(INDEX('101'!$A:$G,MATCH($A26&amp;"61905",'101'!$A:$A,0),MATCH($H$2&amp;"Ост /Дб",'101'!$1:$1,0)))+(INDEX('101'!$A:$G,MATCH($A26&amp;"61906",'101'!$A:$A,0),MATCH($H$2&amp;"Ост /Дб",'101'!$1:$1,0)))+(INDEX('101'!$A:$G,MATCH($A26&amp;"61907",'101'!$A:$A,0),MATCH($H$2&amp;"Ост /Дб",'101'!$1:$1,0)))+(INDEX('101'!$A:$G,MATCH($A26&amp;"61908",'101'!$A:$A,0),MATCH($H$2&amp;"Ост /Дб",'101'!$1:$1,0)))+(INDEX('101'!$A:$G,MATCH($A26&amp;"61911",'101'!$A:$A,0),MATCH($H$2&amp;"Ост /Дб",'101'!$1:$1,0)))-(INDEX('101'!$A:$G,MATCH($A26&amp;"61909",'101'!$A:$A,0),MATCH($H$2&amp;"Ост /Кр",'101'!$1:$1,0)))-(INDEX('101'!$A:$G,MATCH($A26&amp;"61910",'101'!$A:$A,0),MATCH($H$2&amp;"Ост /Кр",'101'!$1:$1,0)))-(INDEX('101'!$A:$G,MATCH($A26&amp;"61912",'101'!$A:$A,0),MATCH($H$2&amp;"Ост /Кр",'101'!$1:$1,0)))+(INDEX('101'!$A:$G,MATCH($A26&amp;"62001",'101'!$A:$A,0),MATCH($H$2&amp;"Ост /Дб",'101'!$1:$1,0)))-(INDEX('101'!$A:$G,MATCH($A26&amp;"62002",'101'!$A:$A,0),MATCH($H$2&amp;"Ост /Кр",'101'!$1:$1,0)))+(INDEX('101'!$A:$G,MATCH($A26&amp;"62101",'101'!$A:$A,0),MATCH($H$2&amp;"Ост /Дб",'101'!$1:$1,0)))+(INDEX('101'!$A:$G,MATCH($A26&amp;"62102",'101'!$A:$A,0),MATCH($H$2&amp;"Ост /Дб",'101'!$1:$1,0)))-(INDEX('101'!$A:$G,MATCH($A26&amp;"62103",'101'!$A:$A,0),MATCH($H$2&amp;"Ост /Кр",'101'!$1:$1,0))))-(((INDEX('135'!$A:$O,MATCH('0103'!$A26,'135'!$A:$A,0),MATCH($H$2&amp;D$4,'135'!$2:$2,0)))/1.5)+(INDEX('135'!$A:$O,MATCH('0103'!$A26,'135'!$A:$A,0),MATCH($H$2&amp;D$5,'135'!$2:$2,0)))+(INDEX('135'!$A:$O,MATCH('0103'!$A26,'135'!$A:$A,0),MATCH($H$2&amp;D$6,'135'!$2:$2,0)))))/$H$1</f>
        <v>18.543333333333329</v>
      </c>
      <c r="E26" s="11">
        <f>(((INDEX('135'!$A:$O,MATCH('0103'!$A26,'135'!$A:$A,0),MATCH($H$2&amp;E$4,'135'!$2:$2,0)))/1.5)+(INDEX('135'!$A:$O,MATCH('0103'!$A26,'135'!$A:$A,0),MATCH($H$2&amp;E$5,'135'!$2:$2,0)))+(INDEX('135'!$A:$O,MATCH('0103'!$A26,'135'!$A:$A,0),MATCH($H$2&amp;E$6,'135'!$2:$2,0))))/$H$1</f>
        <v>71.796666666666667</v>
      </c>
      <c r="F26" s="11">
        <f>(((INDEX('135'!$A:$O,MATCH('0103'!$A26,'135'!$A:$A,0),MATCH($H$2&amp;F$6,'135'!$2:$2,0)))/1.5))/$H$1</f>
        <v>0</v>
      </c>
      <c r="G26" s="11">
        <f>(((INDEX('135'!$A:$O,MATCH('0103'!$A26,'135'!$A:$A,0),MATCH($H$2&amp;G$4,'135'!$2:$2,0)))/1.5)+(INDEX('135'!$A:$O,MATCH('0103'!$A26,'135'!$A:$A,0),MATCH($H$2&amp;G$5,'135'!$2:$2,0)))+(INDEX('135'!$A:$O,MATCH('0103'!$A26,'135'!$A:$A,0),MATCH($H$2&amp;G$6,'135'!$2:$2,0))))/$H$1</f>
        <v>0</v>
      </c>
      <c r="H26" s="27"/>
      <c r="I26" s="10"/>
    </row>
    <row r="27" spans="1:9" ht="20.5" customHeight="1" x14ac:dyDescent="0.2">
      <c r="A27" s="26" t="str">
        <f>all_banks!O21&amp;" "</f>
        <v xml:space="preserve">ООО "АЛТЫНБАНК" (2070) </v>
      </c>
      <c r="B27" s="3">
        <f>all_banks!H21</f>
        <v>2070</v>
      </c>
      <c r="C27" s="3" t="str">
        <f>all_banks!E21</f>
        <v>АЛТЫНБАНК</v>
      </c>
      <c r="D27" s="11">
        <f>(((INDEX('101'!$A:$G,MATCH($A27&amp;"60401",'101'!$A:$A,0),MATCH($H$2&amp;"Ост /Дб",'101'!$1:$1,0)))+(INDEX('101'!$A:$G,MATCH($A27&amp;"60404",'101'!$A:$A,0),MATCH($H$2&amp;"Ост /Дб",'101'!$1:$1,0)))+(INDEX('101'!$A:$G,MATCH($A27&amp;"60415",'101'!$A:$A,0),MATCH($H$2&amp;"Ост /Дб",'101'!$1:$1,0)))-(INDEX('101'!$A:$G,MATCH($A27&amp;"60414",'101'!$A:$A,0),MATCH($H$2&amp;"Ост /Кр",'101'!$1:$1,0)))-(INDEX('101'!$A:$G,MATCH($A27&amp;"60405",'101'!$A:$A,0),MATCH($H$2&amp;"Ост /Дб",'101'!$1:$1,0)))+(INDEX('101'!$A:$G,MATCH($A27&amp;"61901",'101'!$A:$A,0),MATCH($H$2&amp;"Ост /Дб",'101'!$1:$1,0)))+(INDEX('101'!$A:$G,MATCH($A27&amp;"61902",'101'!$A:$A,0),MATCH($H$2&amp;"Ост /Дб",'101'!$1:$1,0)))+(INDEX('101'!$A:$G,MATCH($A27&amp;"61903",'101'!$A:$A,0),MATCH($H$2&amp;"Ост /Дб",'101'!$1:$1,0)))+(INDEX('101'!$A:$G,MATCH($A27&amp;"61904",'101'!$A:$A,0),MATCH($H$2&amp;"Ост /Дб",'101'!$1:$1,0)))+(INDEX('101'!$A:$G,MATCH($A27&amp;"61905",'101'!$A:$A,0),MATCH($H$2&amp;"Ост /Дб",'101'!$1:$1,0)))+(INDEX('101'!$A:$G,MATCH($A27&amp;"61906",'101'!$A:$A,0),MATCH($H$2&amp;"Ост /Дб",'101'!$1:$1,0)))+(INDEX('101'!$A:$G,MATCH($A27&amp;"61907",'101'!$A:$A,0),MATCH($H$2&amp;"Ост /Дб",'101'!$1:$1,0)))+(INDEX('101'!$A:$G,MATCH($A27&amp;"61908",'101'!$A:$A,0),MATCH($H$2&amp;"Ост /Дб",'101'!$1:$1,0)))+(INDEX('101'!$A:$G,MATCH($A27&amp;"61911",'101'!$A:$A,0),MATCH($H$2&amp;"Ост /Дб",'101'!$1:$1,0)))-(INDEX('101'!$A:$G,MATCH($A27&amp;"61909",'101'!$A:$A,0),MATCH($H$2&amp;"Ост /Кр",'101'!$1:$1,0)))-(INDEX('101'!$A:$G,MATCH($A27&amp;"61910",'101'!$A:$A,0),MATCH($H$2&amp;"Ост /Кр",'101'!$1:$1,0)))-(INDEX('101'!$A:$G,MATCH($A27&amp;"61912",'101'!$A:$A,0),MATCH($H$2&amp;"Ост /Кр",'101'!$1:$1,0)))+(INDEX('101'!$A:$G,MATCH($A27&amp;"62001",'101'!$A:$A,0),MATCH($H$2&amp;"Ост /Дб",'101'!$1:$1,0)))-(INDEX('101'!$A:$G,MATCH($A27&amp;"62002",'101'!$A:$A,0),MATCH($H$2&amp;"Ост /Кр",'101'!$1:$1,0)))+(INDEX('101'!$A:$G,MATCH($A27&amp;"62101",'101'!$A:$A,0),MATCH($H$2&amp;"Ост /Дб",'101'!$1:$1,0)))+(INDEX('101'!$A:$G,MATCH($A27&amp;"62102",'101'!$A:$A,0),MATCH($H$2&amp;"Ост /Дб",'101'!$1:$1,0)))-(INDEX('101'!$A:$G,MATCH($A27&amp;"62103",'101'!$A:$A,0),MATCH($H$2&amp;"Ост /Кр",'101'!$1:$1,0))))-(((INDEX('135'!$A:$O,MATCH('0103'!$A27,'135'!$A:$A,0),MATCH($H$2&amp;D$4,'135'!$2:$2,0)))/1.5)+(INDEX('135'!$A:$O,MATCH('0103'!$A27,'135'!$A:$A,0),MATCH($H$2&amp;D$5,'135'!$2:$2,0)))+(INDEX('135'!$A:$O,MATCH('0103'!$A27,'135'!$A:$A,0),MATCH($H$2&amp;D$6,'135'!$2:$2,0)))))/$H$1</f>
        <v>1.613666666666667</v>
      </c>
      <c r="E27" s="11">
        <f>(((INDEX('135'!$A:$O,MATCH('0103'!$A27,'135'!$A:$A,0),MATCH($H$2&amp;E$4,'135'!$2:$2,0)))/1.5)+(INDEX('135'!$A:$O,MATCH('0103'!$A27,'135'!$A:$A,0),MATCH($H$2&amp;E$5,'135'!$2:$2,0)))+(INDEX('135'!$A:$O,MATCH('0103'!$A27,'135'!$A:$A,0),MATCH($H$2&amp;E$6,'135'!$2:$2,0))))/$H$1</f>
        <v>6.0793333333333326</v>
      </c>
      <c r="F27" s="11">
        <f>(((INDEX('135'!$A:$O,MATCH('0103'!$A27,'135'!$A:$A,0),MATCH($H$2&amp;F$6,'135'!$2:$2,0)))/1.5))/$H$1</f>
        <v>0</v>
      </c>
      <c r="G27" s="11">
        <f>(((INDEX('135'!$A:$O,MATCH('0103'!$A27,'135'!$A:$A,0),MATCH($H$2&amp;G$4,'135'!$2:$2,0)))/1.5)+(INDEX('135'!$A:$O,MATCH('0103'!$A27,'135'!$A:$A,0),MATCH($H$2&amp;G$5,'135'!$2:$2,0)))+(INDEX('135'!$A:$O,MATCH('0103'!$A27,'135'!$A:$A,0),MATCH($H$2&amp;G$6,'135'!$2:$2,0))))/$H$1</f>
        <v>0</v>
      </c>
      <c r="H27" s="27"/>
      <c r="I27" s="10"/>
    </row>
    <row r="28" spans="1:9" ht="20.5" customHeight="1" x14ac:dyDescent="0.2">
      <c r="A28" s="26" t="str">
        <f>all_banks!O22&amp;" "</f>
        <v xml:space="preserve">АО "АЛЬФА-БАНК" (1326) </v>
      </c>
      <c r="B28" s="3">
        <f>all_banks!H22</f>
        <v>1326</v>
      </c>
      <c r="C28" s="3" t="str">
        <f>all_banks!E22</f>
        <v>АЛЬФА-БАНК</v>
      </c>
      <c r="D28" s="11">
        <f>(((INDEX('101'!$A:$G,MATCH($A28&amp;"60401",'101'!$A:$A,0),MATCH($H$2&amp;"Ост /Дб",'101'!$1:$1,0)))+(INDEX('101'!$A:$G,MATCH($A28&amp;"60404",'101'!$A:$A,0),MATCH($H$2&amp;"Ост /Дб",'101'!$1:$1,0)))+(INDEX('101'!$A:$G,MATCH($A28&amp;"60415",'101'!$A:$A,0),MATCH($H$2&amp;"Ост /Дб",'101'!$1:$1,0)))-(INDEX('101'!$A:$G,MATCH($A28&amp;"60414",'101'!$A:$A,0),MATCH($H$2&amp;"Ост /Кр",'101'!$1:$1,0)))-(INDEX('101'!$A:$G,MATCH($A28&amp;"60405",'101'!$A:$A,0),MATCH($H$2&amp;"Ост /Дб",'101'!$1:$1,0)))+(INDEX('101'!$A:$G,MATCH($A28&amp;"61901",'101'!$A:$A,0),MATCH($H$2&amp;"Ост /Дб",'101'!$1:$1,0)))+(INDEX('101'!$A:$G,MATCH($A28&amp;"61902",'101'!$A:$A,0),MATCH($H$2&amp;"Ост /Дб",'101'!$1:$1,0)))+(INDEX('101'!$A:$G,MATCH($A28&amp;"61903",'101'!$A:$A,0),MATCH($H$2&amp;"Ост /Дб",'101'!$1:$1,0)))+(INDEX('101'!$A:$G,MATCH($A28&amp;"61904",'101'!$A:$A,0),MATCH($H$2&amp;"Ост /Дб",'101'!$1:$1,0)))+(INDEX('101'!$A:$G,MATCH($A28&amp;"61905",'101'!$A:$A,0),MATCH($H$2&amp;"Ост /Дб",'101'!$1:$1,0)))+(INDEX('101'!$A:$G,MATCH($A28&amp;"61906",'101'!$A:$A,0),MATCH($H$2&amp;"Ост /Дб",'101'!$1:$1,0)))+(INDEX('101'!$A:$G,MATCH($A28&amp;"61907",'101'!$A:$A,0),MATCH($H$2&amp;"Ост /Дб",'101'!$1:$1,0)))+(INDEX('101'!$A:$G,MATCH($A28&amp;"61908",'101'!$A:$A,0),MATCH($H$2&amp;"Ост /Дб",'101'!$1:$1,0)))+(INDEX('101'!$A:$G,MATCH($A28&amp;"61911",'101'!$A:$A,0),MATCH($H$2&amp;"Ост /Дб",'101'!$1:$1,0)))-(INDEX('101'!$A:$G,MATCH($A28&amp;"61909",'101'!$A:$A,0),MATCH($H$2&amp;"Ост /Кр",'101'!$1:$1,0)))-(INDEX('101'!$A:$G,MATCH($A28&amp;"61910",'101'!$A:$A,0),MATCH($H$2&amp;"Ост /Кр",'101'!$1:$1,0)))-(INDEX('101'!$A:$G,MATCH($A28&amp;"61912",'101'!$A:$A,0),MATCH($H$2&amp;"Ост /Кр",'101'!$1:$1,0)))+(INDEX('101'!$A:$G,MATCH($A28&amp;"62001",'101'!$A:$A,0),MATCH($H$2&amp;"Ост /Дб",'101'!$1:$1,0)))-(INDEX('101'!$A:$G,MATCH($A28&amp;"62002",'101'!$A:$A,0),MATCH($H$2&amp;"Ост /Кр",'101'!$1:$1,0)))+(INDEX('101'!$A:$G,MATCH($A28&amp;"62101",'101'!$A:$A,0),MATCH($H$2&amp;"Ост /Дб",'101'!$1:$1,0)))+(INDEX('101'!$A:$G,MATCH($A28&amp;"62102",'101'!$A:$A,0),MATCH($H$2&amp;"Ост /Дб",'101'!$1:$1,0)))-(INDEX('101'!$A:$G,MATCH($A28&amp;"62103",'101'!$A:$A,0),MATCH($H$2&amp;"Ост /Кр",'101'!$1:$1,0))))-(((INDEX('135'!$A:$O,MATCH('0103'!$A28,'135'!$A:$A,0),MATCH($H$2&amp;D$4,'135'!$2:$2,0)))/1.5)+(INDEX('135'!$A:$O,MATCH('0103'!$A28,'135'!$A:$A,0),MATCH($H$2&amp;D$5,'135'!$2:$2,0)))+(INDEX('135'!$A:$O,MATCH('0103'!$A28,'135'!$A:$A,0),MATCH($H$2&amp;D$6,'135'!$2:$2,0)))))/$H$1</f>
        <v>37040.929666666663</v>
      </c>
      <c r="E28" s="11">
        <f>(((INDEX('135'!$A:$O,MATCH('0103'!$A28,'135'!$A:$A,0),MATCH($H$2&amp;E$4,'135'!$2:$2,0)))/1.5)+(INDEX('135'!$A:$O,MATCH('0103'!$A28,'135'!$A:$A,0),MATCH($H$2&amp;E$5,'135'!$2:$2,0)))+(INDEX('135'!$A:$O,MATCH('0103'!$A28,'135'!$A:$A,0),MATCH($H$2&amp;E$6,'135'!$2:$2,0))))/$H$1</f>
        <v>810.21033333333332</v>
      </c>
      <c r="F28" s="11">
        <f>(((INDEX('135'!$A:$O,MATCH('0103'!$A28,'135'!$A:$A,0),MATCH($H$2&amp;F$6,'135'!$2:$2,0)))/1.5))/$H$1</f>
        <v>2917.6966666666667</v>
      </c>
      <c r="G28" s="11">
        <f>(((INDEX('135'!$A:$O,MATCH('0103'!$A28,'135'!$A:$A,0),MATCH($H$2&amp;G$4,'135'!$2:$2,0)))/1.5)+(INDEX('135'!$A:$O,MATCH('0103'!$A28,'135'!$A:$A,0),MATCH($H$2&amp;G$5,'135'!$2:$2,0)))+(INDEX('135'!$A:$O,MATCH('0103'!$A28,'135'!$A:$A,0),MATCH($H$2&amp;G$6,'135'!$2:$2,0))))/$H$1</f>
        <v>0</v>
      </c>
      <c r="H28" s="27"/>
      <c r="I28" s="10"/>
    </row>
    <row r="29" spans="1:9" ht="20.5" customHeight="1" x14ac:dyDescent="0.2">
      <c r="A29" s="26" t="str">
        <f>all_banks!O23&amp;" "</f>
        <v xml:space="preserve">ООО "Америкэн Экспресс Банк" (3460) </v>
      </c>
      <c r="B29" s="3">
        <f>all_banks!H23</f>
        <v>3460</v>
      </c>
      <c r="C29" s="3" t="str">
        <f>all_banks!E23</f>
        <v>АМЕРИКЭН ЭКСПРЕСС БАНК</v>
      </c>
      <c r="D29" s="11">
        <f>(((INDEX('101'!$A:$G,MATCH($A29&amp;"60401",'101'!$A:$A,0),MATCH($H$2&amp;"Ост /Дб",'101'!$1:$1,0)))+(INDEX('101'!$A:$G,MATCH($A29&amp;"60404",'101'!$A:$A,0),MATCH($H$2&amp;"Ост /Дб",'101'!$1:$1,0)))+(INDEX('101'!$A:$G,MATCH($A29&amp;"60415",'101'!$A:$A,0),MATCH($H$2&amp;"Ост /Дб",'101'!$1:$1,0)))-(INDEX('101'!$A:$G,MATCH($A29&amp;"60414",'101'!$A:$A,0),MATCH($H$2&amp;"Ост /Кр",'101'!$1:$1,0)))-(INDEX('101'!$A:$G,MATCH($A29&amp;"60405",'101'!$A:$A,0),MATCH($H$2&amp;"Ост /Дб",'101'!$1:$1,0)))+(INDEX('101'!$A:$G,MATCH($A29&amp;"61901",'101'!$A:$A,0),MATCH($H$2&amp;"Ост /Дб",'101'!$1:$1,0)))+(INDEX('101'!$A:$G,MATCH($A29&amp;"61902",'101'!$A:$A,0),MATCH($H$2&amp;"Ост /Дб",'101'!$1:$1,0)))+(INDEX('101'!$A:$G,MATCH($A29&amp;"61903",'101'!$A:$A,0),MATCH($H$2&amp;"Ост /Дб",'101'!$1:$1,0)))+(INDEX('101'!$A:$G,MATCH($A29&amp;"61904",'101'!$A:$A,0),MATCH($H$2&amp;"Ост /Дб",'101'!$1:$1,0)))+(INDEX('101'!$A:$G,MATCH($A29&amp;"61905",'101'!$A:$A,0),MATCH($H$2&amp;"Ост /Дб",'101'!$1:$1,0)))+(INDEX('101'!$A:$G,MATCH($A29&amp;"61906",'101'!$A:$A,0),MATCH($H$2&amp;"Ост /Дб",'101'!$1:$1,0)))+(INDEX('101'!$A:$G,MATCH($A29&amp;"61907",'101'!$A:$A,0),MATCH($H$2&amp;"Ост /Дб",'101'!$1:$1,0)))+(INDEX('101'!$A:$G,MATCH($A29&amp;"61908",'101'!$A:$A,0),MATCH($H$2&amp;"Ост /Дб",'101'!$1:$1,0)))+(INDEX('101'!$A:$G,MATCH($A29&amp;"61911",'101'!$A:$A,0),MATCH($H$2&amp;"Ост /Дб",'101'!$1:$1,0)))-(INDEX('101'!$A:$G,MATCH($A29&amp;"61909",'101'!$A:$A,0),MATCH($H$2&amp;"Ост /Кр",'101'!$1:$1,0)))-(INDEX('101'!$A:$G,MATCH($A29&amp;"61910",'101'!$A:$A,0),MATCH($H$2&amp;"Ост /Кр",'101'!$1:$1,0)))-(INDEX('101'!$A:$G,MATCH($A29&amp;"61912",'101'!$A:$A,0),MATCH($H$2&amp;"Ост /Кр",'101'!$1:$1,0)))+(INDEX('101'!$A:$G,MATCH($A29&amp;"62001",'101'!$A:$A,0),MATCH($H$2&amp;"Ост /Дб",'101'!$1:$1,0)))-(INDEX('101'!$A:$G,MATCH($A29&amp;"62002",'101'!$A:$A,0),MATCH($H$2&amp;"Ост /Кр",'101'!$1:$1,0)))+(INDEX('101'!$A:$G,MATCH($A29&amp;"62101",'101'!$A:$A,0),MATCH($H$2&amp;"Ост /Дб",'101'!$1:$1,0)))+(INDEX('101'!$A:$G,MATCH($A29&amp;"62102",'101'!$A:$A,0),MATCH($H$2&amp;"Ост /Дб",'101'!$1:$1,0)))-(INDEX('101'!$A:$G,MATCH($A29&amp;"62103",'101'!$A:$A,0),MATCH($H$2&amp;"Ост /Кр",'101'!$1:$1,0))))-(((INDEX('135'!$A:$O,MATCH('0103'!$A29,'135'!$A:$A,0),MATCH($H$2&amp;D$4,'135'!$2:$2,0)))/1.5)+(INDEX('135'!$A:$O,MATCH('0103'!$A29,'135'!$A:$A,0),MATCH($H$2&amp;D$5,'135'!$2:$2,0)))+(INDEX('135'!$A:$O,MATCH('0103'!$A29,'135'!$A:$A,0),MATCH($H$2&amp;D$6,'135'!$2:$2,0)))))/$H$1</f>
        <v>61.555999999999997</v>
      </c>
      <c r="E29" s="11">
        <f>(((INDEX('135'!$A:$O,MATCH('0103'!$A29,'135'!$A:$A,0),MATCH($H$2&amp;E$4,'135'!$2:$2,0)))/1.5)+(INDEX('135'!$A:$O,MATCH('0103'!$A29,'135'!$A:$A,0),MATCH($H$2&amp;E$5,'135'!$2:$2,0)))+(INDEX('135'!$A:$O,MATCH('0103'!$A29,'135'!$A:$A,0),MATCH($H$2&amp;E$6,'135'!$2:$2,0))))/$H$1</f>
        <v>0</v>
      </c>
      <c r="F29" s="11">
        <f>(((INDEX('135'!$A:$O,MATCH('0103'!$A29,'135'!$A:$A,0),MATCH($H$2&amp;F$6,'135'!$2:$2,0)))/1.5))/$H$1</f>
        <v>0</v>
      </c>
      <c r="G29" s="11">
        <f>(((INDEX('135'!$A:$O,MATCH('0103'!$A29,'135'!$A:$A,0),MATCH($H$2&amp;G$4,'135'!$2:$2,0)))/1.5)+(INDEX('135'!$A:$O,MATCH('0103'!$A29,'135'!$A:$A,0),MATCH($H$2&amp;G$5,'135'!$2:$2,0)))+(INDEX('135'!$A:$O,MATCH('0103'!$A29,'135'!$A:$A,0),MATCH($H$2&amp;G$6,'135'!$2:$2,0))))/$H$1</f>
        <v>0</v>
      </c>
      <c r="H29" s="27"/>
      <c r="I29" s="10"/>
    </row>
    <row r="30" spans="1:9" ht="20.5" customHeight="1" x14ac:dyDescent="0.2">
      <c r="A30" s="26" t="str">
        <f>all_banks!O24&amp;" "</f>
        <v xml:space="preserve">ООО КБ "АРЕСБАНК" (2914) </v>
      </c>
      <c r="B30" s="3">
        <f>all_banks!H24</f>
        <v>2914</v>
      </c>
      <c r="C30" s="3" t="str">
        <f>all_banks!E24</f>
        <v>АРЕСБАНК</v>
      </c>
      <c r="D30" s="11">
        <f>(((INDEX('101'!$A:$G,MATCH($A30&amp;"60401",'101'!$A:$A,0),MATCH($H$2&amp;"Ост /Дб",'101'!$1:$1,0)))+(INDEX('101'!$A:$G,MATCH($A30&amp;"60404",'101'!$A:$A,0),MATCH($H$2&amp;"Ост /Дб",'101'!$1:$1,0)))+(INDEX('101'!$A:$G,MATCH($A30&amp;"60415",'101'!$A:$A,0),MATCH($H$2&amp;"Ост /Дб",'101'!$1:$1,0)))-(INDEX('101'!$A:$G,MATCH($A30&amp;"60414",'101'!$A:$A,0),MATCH($H$2&amp;"Ост /Кр",'101'!$1:$1,0)))-(INDEX('101'!$A:$G,MATCH($A30&amp;"60405",'101'!$A:$A,0),MATCH($H$2&amp;"Ост /Дб",'101'!$1:$1,0)))+(INDEX('101'!$A:$G,MATCH($A30&amp;"61901",'101'!$A:$A,0),MATCH($H$2&amp;"Ост /Дб",'101'!$1:$1,0)))+(INDEX('101'!$A:$G,MATCH($A30&amp;"61902",'101'!$A:$A,0),MATCH($H$2&amp;"Ост /Дб",'101'!$1:$1,0)))+(INDEX('101'!$A:$G,MATCH($A30&amp;"61903",'101'!$A:$A,0),MATCH($H$2&amp;"Ост /Дб",'101'!$1:$1,0)))+(INDEX('101'!$A:$G,MATCH($A30&amp;"61904",'101'!$A:$A,0),MATCH($H$2&amp;"Ост /Дб",'101'!$1:$1,0)))+(INDEX('101'!$A:$G,MATCH($A30&amp;"61905",'101'!$A:$A,0),MATCH($H$2&amp;"Ост /Дб",'101'!$1:$1,0)))+(INDEX('101'!$A:$G,MATCH($A30&amp;"61906",'101'!$A:$A,0),MATCH($H$2&amp;"Ост /Дб",'101'!$1:$1,0)))+(INDEX('101'!$A:$G,MATCH($A30&amp;"61907",'101'!$A:$A,0),MATCH($H$2&amp;"Ост /Дб",'101'!$1:$1,0)))+(INDEX('101'!$A:$G,MATCH($A30&amp;"61908",'101'!$A:$A,0),MATCH($H$2&amp;"Ост /Дб",'101'!$1:$1,0)))+(INDEX('101'!$A:$G,MATCH($A30&amp;"61911",'101'!$A:$A,0),MATCH($H$2&amp;"Ост /Дб",'101'!$1:$1,0)))-(INDEX('101'!$A:$G,MATCH($A30&amp;"61909",'101'!$A:$A,0),MATCH($H$2&amp;"Ост /Кр",'101'!$1:$1,0)))-(INDEX('101'!$A:$G,MATCH($A30&amp;"61910",'101'!$A:$A,0),MATCH($H$2&amp;"Ост /Кр",'101'!$1:$1,0)))-(INDEX('101'!$A:$G,MATCH($A30&amp;"61912",'101'!$A:$A,0),MATCH($H$2&amp;"Ост /Кр",'101'!$1:$1,0)))+(INDEX('101'!$A:$G,MATCH($A30&amp;"62001",'101'!$A:$A,0),MATCH($H$2&amp;"Ост /Дб",'101'!$1:$1,0)))-(INDEX('101'!$A:$G,MATCH($A30&amp;"62002",'101'!$A:$A,0),MATCH($H$2&amp;"Ост /Кр",'101'!$1:$1,0)))+(INDEX('101'!$A:$G,MATCH($A30&amp;"62101",'101'!$A:$A,0),MATCH($H$2&amp;"Ост /Дб",'101'!$1:$1,0)))+(INDEX('101'!$A:$G,MATCH($A30&amp;"62102",'101'!$A:$A,0),MATCH($H$2&amp;"Ост /Дб",'101'!$1:$1,0)))-(INDEX('101'!$A:$G,MATCH($A30&amp;"62103",'101'!$A:$A,0),MATCH($H$2&amp;"Ост /Кр",'101'!$1:$1,0))))-(((INDEX('135'!$A:$O,MATCH('0103'!$A30,'135'!$A:$A,0),MATCH($H$2&amp;D$4,'135'!$2:$2,0)))/1.5)+(INDEX('135'!$A:$O,MATCH('0103'!$A30,'135'!$A:$A,0),MATCH($H$2&amp;D$5,'135'!$2:$2,0)))+(INDEX('135'!$A:$O,MATCH('0103'!$A30,'135'!$A:$A,0),MATCH($H$2&amp;D$6,'135'!$2:$2,0)))))/$H$1</f>
        <v>28.407</v>
      </c>
      <c r="E30" s="11">
        <f>(((INDEX('135'!$A:$O,MATCH('0103'!$A30,'135'!$A:$A,0),MATCH($H$2&amp;E$4,'135'!$2:$2,0)))/1.5)+(INDEX('135'!$A:$O,MATCH('0103'!$A30,'135'!$A:$A,0),MATCH($H$2&amp;E$5,'135'!$2:$2,0)))+(INDEX('135'!$A:$O,MATCH('0103'!$A30,'135'!$A:$A,0),MATCH($H$2&amp;E$6,'135'!$2:$2,0))))/$H$1</f>
        <v>30.643000000000001</v>
      </c>
      <c r="F30" s="11">
        <f>(((INDEX('135'!$A:$O,MATCH('0103'!$A30,'135'!$A:$A,0),MATCH($H$2&amp;F$6,'135'!$2:$2,0)))/1.5))/$H$1</f>
        <v>0</v>
      </c>
      <c r="G30" s="11">
        <f>(((INDEX('135'!$A:$O,MATCH('0103'!$A30,'135'!$A:$A,0),MATCH($H$2&amp;G$4,'135'!$2:$2,0)))/1.5)+(INDEX('135'!$A:$O,MATCH('0103'!$A30,'135'!$A:$A,0),MATCH($H$2&amp;G$5,'135'!$2:$2,0)))+(INDEX('135'!$A:$O,MATCH('0103'!$A30,'135'!$A:$A,0),MATCH($H$2&amp;G$6,'135'!$2:$2,0))))/$H$1</f>
        <v>0</v>
      </c>
      <c r="H30" s="27"/>
      <c r="I30" s="10"/>
    </row>
    <row r="31" spans="1:9" ht="20.5" customHeight="1" x14ac:dyDescent="0.2">
      <c r="A31" s="26" t="str">
        <f>all_banks!O25&amp;" "</f>
        <v xml:space="preserve">АО комбанк "Арзамас" (1281) </v>
      </c>
      <c r="B31" s="3">
        <f>all_banks!H25</f>
        <v>1281</v>
      </c>
      <c r="C31" s="3" t="str">
        <f>all_banks!E25</f>
        <v>АРЗАМАС</v>
      </c>
      <c r="D31" s="11">
        <f>(((INDEX('101'!$A:$G,MATCH($A31&amp;"60401",'101'!$A:$A,0),MATCH($H$2&amp;"Ост /Дб",'101'!$1:$1,0)))+(INDEX('101'!$A:$G,MATCH($A31&amp;"60404",'101'!$A:$A,0),MATCH($H$2&amp;"Ост /Дб",'101'!$1:$1,0)))+(INDEX('101'!$A:$G,MATCH($A31&amp;"60415",'101'!$A:$A,0),MATCH($H$2&amp;"Ост /Дб",'101'!$1:$1,0)))-(INDEX('101'!$A:$G,MATCH($A31&amp;"60414",'101'!$A:$A,0),MATCH($H$2&amp;"Ост /Кр",'101'!$1:$1,0)))-(INDEX('101'!$A:$G,MATCH($A31&amp;"60405",'101'!$A:$A,0),MATCH($H$2&amp;"Ост /Дб",'101'!$1:$1,0)))+(INDEX('101'!$A:$G,MATCH($A31&amp;"61901",'101'!$A:$A,0),MATCH($H$2&amp;"Ост /Дб",'101'!$1:$1,0)))+(INDEX('101'!$A:$G,MATCH($A31&amp;"61902",'101'!$A:$A,0),MATCH($H$2&amp;"Ост /Дб",'101'!$1:$1,0)))+(INDEX('101'!$A:$G,MATCH($A31&amp;"61903",'101'!$A:$A,0),MATCH($H$2&amp;"Ост /Дб",'101'!$1:$1,0)))+(INDEX('101'!$A:$G,MATCH($A31&amp;"61904",'101'!$A:$A,0),MATCH($H$2&amp;"Ост /Дб",'101'!$1:$1,0)))+(INDEX('101'!$A:$G,MATCH($A31&amp;"61905",'101'!$A:$A,0),MATCH($H$2&amp;"Ост /Дб",'101'!$1:$1,0)))+(INDEX('101'!$A:$G,MATCH($A31&amp;"61906",'101'!$A:$A,0),MATCH($H$2&amp;"Ост /Дб",'101'!$1:$1,0)))+(INDEX('101'!$A:$G,MATCH($A31&amp;"61907",'101'!$A:$A,0),MATCH($H$2&amp;"Ост /Дб",'101'!$1:$1,0)))+(INDEX('101'!$A:$G,MATCH($A31&amp;"61908",'101'!$A:$A,0),MATCH($H$2&amp;"Ост /Дб",'101'!$1:$1,0)))+(INDEX('101'!$A:$G,MATCH($A31&amp;"61911",'101'!$A:$A,0),MATCH($H$2&amp;"Ост /Дб",'101'!$1:$1,0)))-(INDEX('101'!$A:$G,MATCH($A31&amp;"61909",'101'!$A:$A,0),MATCH($H$2&amp;"Ост /Кр",'101'!$1:$1,0)))-(INDEX('101'!$A:$G,MATCH($A31&amp;"61910",'101'!$A:$A,0),MATCH($H$2&amp;"Ост /Кр",'101'!$1:$1,0)))-(INDEX('101'!$A:$G,MATCH($A31&amp;"61912",'101'!$A:$A,0),MATCH($H$2&amp;"Ост /Кр",'101'!$1:$1,0)))+(INDEX('101'!$A:$G,MATCH($A31&amp;"62001",'101'!$A:$A,0),MATCH($H$2&amp;"Ост /Дб",'101'!$1:$1,0)))-(INDEX('101'!$A:$G,MATCH($A31&amp;"62002",'101'!$A:$A,0),MATCH($H$2&amp;"Ост /Кр",'101'!$1:$1,0)))+(INDEX('101'!$A:$G,MATCH($A31&amp;"62101",'101'!$A:$A,0),MATCH($H$2&amp;"Ост /Дб",'101'!$1:$1,0)))+(INDEX('101'!$A:$G,MATCH($A31&amp;"62102",'101'!$A:$A,0),MATCH($H$2&amp;"Ост /Дб",'101'!$1:$1,0)))-(INDEX('101'!$A:$G,MATCH($A31&amp;"62103",'101'!$A:$A,0),MATCH($H$2&amp;"Ост /Кр",'101'!$1:$1,0))))-(((INDEX('135'!$A:$O,MATCH('0103'!$A31,'135'!$A:$A,0),MATCH($H$2&amp;D$4,'135'!$2:$2,0)))/1.5)+(INDEX('135'!$A:$O,MATCH('0103'!$A31,'135'!$A:$A,0),MATCH($H$2&amp;D$5,'135'!$2:$2,0)))+(INDEX('135'!$A:$O,MATCH('0103'!$A31,'135'!$A:$A,0),MATCH($H$2&amp;D$6,'135'!$2:$2,0)))))/$H$1</f>
        <v>91.941000000000003</v>
      </c>
      <c r="E31" s="11">
        <f>(((INDEX('135'!$A:$O,MATCH('0103'!$A31,'135'!$A:$A,0),MATCH($H$2&amp;E$4,'135'!$2:$2,0)))/1.5)+(INDEX('135'!$A:$O,MATCH('0103'!$A31,'135'!$A:$A,0),MATCH($H$2&amp;E$5,'135'!$2:$2,0)))+(INDEX('135'!$A:$O,MATCH('0103'!$A31,'135'!$A:$A,0),MATCH($H$2&amp;E$6,'135'!$2:$2,0))))/$H$1</f>
        <v>0</v>
      </c>
      <c r="F31" s="11">
        <f>(((INDEX('135'!$A:$O,MATCH('0103'!$A31,'135'!$A:$A,0),MATCH($H$2&amp;F$6,'135'!$2:$2,0)))/1.5))/$H$1</f>
        <v>0</v>
      </c>
      <c r="G31" s="11">
        <f>(((INDEX('135'!$A:$O,MATCH('0103'!$A31,'135'!$A:$A,0),MATCH($H$2&amp;G$4,'135'!$2:$2,0)))/1.5)+(INDEX('135'!$A:$O,MATCH('0103'!$A31,'135'!$A:$A,0),MATCH($H$2&amp;G$5,'135'!$2:$2,0)))+(INDEX('135'!$A:$O,MATCH('0103'!$A31,'135'!$A:$A,0),MATCH($H$2&amp;G$6,'135'!$2:$2,0))))/$H$1</f>
        <v>327.82733333333329</v>
      </c>
      <c r="H31" s="27"/>
      <c r="I31" s="10"/>
    </row>
    <row r="32" spans="1:9" ht="20.5" customHeight="1" x14ac:dyDescent="0.2">
      <c r="A32" s="26" t="str">
        <f>all_banks!O26&amp;" "</f>
        <v xml:space="preserve">КБ "Байкалкредобанк" (АО) (2990) </v>
      </c>
      <c r="B32" s="3">
        <f>all_banks!H26</f>
        <v>2990</v>
      </c>
      <c r="C32" s="3" t="str">
        <f>all_banks!E26</f>
        <v>БАЙКАЛКРЕДОБАНК</v>
      </c>
      <c r="D32" s="11">
        <f>(((INDEX('101'!$A:$G,MATCH($A32&amp;"60401",'101'!$A:$A,0),MATCH($H$2&amp;"Ост /Дб",'101'!$1:$1,0)))+(INDEX('101'!$A:$G,MATCH($A32&amp;"60404",'101'!$A:$A,0),MATCH($H$2&amp;"Ост /Дб",'101'!$1:$1,0)))+(INDEX('101'!$A:$G,MATCH($A32&amp;"60415",'101'!$A:$A,0),MATCH($H$2&amp;"Ост /Дб",'101'!$1:$1,0)))-(INDEX('101'!$A:$G,MATCH($A32&amp;"60414",'101'!$A:$A,0),MATCH($H$2&amp;"Ост /Кр",'101'!$1:$1,0)))-(INDEX('101'!$A:$G,MATCH($A32&amp;"60405",'101'!$A:$A,0),MATCH($H$2&amp;"Ост /Дб",'101'!$1:$1,0)))+(INDEX('101'!$A:$G,MATCH($A32&amp;"61901",'101'!$A:$A,0),MATCH($H$2&amp;"Ост /Дб",'101'!$1:$1,0)))+(INDEX('101'!$A:$G,MATCH($A32&amp;"61902",'101'!$A:$A,0),MATCH($H$2&amp;"Ост /Дб",'101'!$1:$1,0)))+(INDEX('101'!$A:$G,MATCH($A32&amp;"61903",'101'!$A:$A,0),MATCH($H$2&amp;"Ост /Дб",'101'!$1:$1,0)))+(INDEX('101'!$A:$G,MATCH($A32&amp;"61904",'101'!$A:$A,0),MATCH($H$2&amp;"Ост /Дб",'101'!$1:$1,0)))+(INDEX('101'!$A:$G,MATCH($A32&amp;"61905",'101'!$A:$A,0),MATCH($H$2&amp;"Ост /Дб",'101'!$1:$1,0)))+(INDEX('101'!$A:$G,MATCH($A32&amp;"61906",'101'!$A:$A,0),MATCH($H$2&amp;"Ост /Дб",'101'!$1:$1,0)))+(INDEX('101'!$A:$G,MATCH($A32&amp;"61907",'101'!$A:$A,0),MATCH($H$2&amp;"Ост /Дб",'101'!$1:$1,0)))+(INDEX('101'!$A:$G,MATCH($A32&amp;"61908",'101'!$A:$A,0),MATCH($H$2&amp;"Ост /Дб",'101'!$1:$1,0)))+(INDEX('101'!$A:$G,MATCH($A32&amp;"61911",'101'!$A:$A,0),MATCH($H$2&amp;"Ост /Дб",'101'!$1:$1,0)))-(INDEX('101'!$A:$G,MATCH($A32&amp;"61909",'101'!$A:$A,0),MATCH($H$2&amp;"Ост /Кр",'101'!$1:$1,0)))-(INDEX('101'!$A:$G,MATCH($A32&amp;"61910",'101'!$A:$A,0),MATCH($H$2&amp;"Ост /Кр",'101'!$1:$1,0)))-(INDEX('101'!$A:$G,MATCH($A32&amp;"61912",'101'!$A:$A,0),MATCH($H$2&amp;"Ост /Кр",'101'!$1:$1,0)))+(INDEX('101'!$A:$G,MATCH($A32&amp;"62001",'101'!$A:$A,0),MATCH($H$2&amp;"Ост /Дб",'101'!$1:$1,0)))-(INDEX('101'!$A:$G,MATCH($A32&amp;"62002",'101'!$A:$A,0),MATCH($H$2&amp;"Ост /Кр",'101'!$1:$1,0)))+(INDEX('101'!$A:$G,MATCH($A32&amp;"62101",'101'!$A:$A,0),MATCH($H$2&amp;"Ост /Дб",'101'!$1:$1,0)))+(INDEX('101'!$A:$G,MATCH($A32&amp;"62102",'101'!$A:$A,0),MATCH($H$2&amp;"Ост /Дб",'101'!$1:$1,0)))-(INDEX('101'!$A:$G,MATCH($A32&amp;"62103",'101'!$A:$A,0),MATCH($H$2&amp;"Ост /Кр",'101'!$1:$1,0))))-(((INDEX('135'!$A:$O,MATCH('0103'!$A32,'135'!$A:$A,0),MATCH($H$2&amp;D$4,'135'!$2:$2,0)))/1.5)+(INDEX('135'!$A:$O,MATCH('0103'!$A32,'135'!$A:$A,0),MATCH($H$2&amp;D$5,'135'!$2:$2,0)))+(INDEX('135'!$A:$O,MATCH('0103'!$A32,'135'!$A:$A,0),MATCH($H$2&amp;D$6,'135'!$2:$2,0)))))/$H$1</f>
        <v>15.690666666666665</v>
      </c>
      <c r="E32" s="11">
        <f>(((INDEX('135'!$A:$O,MATCH('0103'!$A32,'135'!$A:$A,0),MATCH($H$2&amp;E$4,'135'!$2:$2,0)))/1.5)+(INDEX('135'!$A:$O,MATCH('0103'!$A32,'135'!$A:$A,0),MATCH($H$2&amp;E$5,'135'!$2:$2,0)))+(INDEX('135'!$A:$O,MATCH('0103'!$A32,'135'!$A:$A,0),MATCH($H$2&amp;E$6,'135'!$2:$2,0))))/$H$1</f>
        <v>2.5423333333333336</v>
      </c>
      <c r="F32" s="11">
        <f>(((INDEX('135'!$A:$O,MATCH('0103'!$A32,'135'!$A:$A,0),MATCH($H$2&amp;F$6,'135'!$2:$2,0)))/1.5))/$H$1</f>
        <v>0</v>
      </c>
      <c r="G32" s="11">
        <f>(((INDEX('135'!$A:$O,MATCH('0103'!$A32,'135'!$A:$A,0),MATCH($H$2&amp;G$4,'135'!$2:$2,0)))/1.5)+(INDEX('135'!$A:$O,MATCH('0103'!$A32,'135'!$A:$A,0),MATCH($H$2&amp;G$5,'135'!$2:$2,0)))+(INDEX('135'!$A:$O,MATCH('0103'!$A32,'135'!$A:$A,0),MATCH($H$2&amp;G$6,'135'!$2:$2,0))))/$H$1</f>
        <v>0</v>
      </c>
      <c r="H32" s="27"/>
      <c r="I32" s="10"/>
    </row>
    <row r="33" spans="1:9" ht="20.5" customHeight="1" x14ac:dyDescent="0.2">
      <c r="A33" s="26" t="str">
        <f>all_banks!O27&amp;" "</f>
        <v xml:space="preserve">АО "БАЛАКОВО-БАНК" (444) </v>
      </c>
      <c r="B33" s="3">
        <f>all_banks!H27</f>
        <v>444</v>
      </c>
      <c r="C33" s="3" t="str">
        <f>all_banks!E27</f>
        <v>БАЛАКОВО-БАНК</v>
      </c>
      <c r="D33" s="11">
        <f>(((INDEX('101'!$A:$G,MATCH($A33&amp;"60401",'101'!$A:$A,0),MATCH($H$2&amp;"Ост /Дб",'101'!$1:$1,0)))+(INDEX('101'!$A:$G,MATCH($A33&amp;"60404",'101'!$A:$A,0),MATCH($H$2&amp;"Ост /Дб",'101'!$1:$1,0)))+(INDEX('101'!$A:$G,MATCH($A33&amp;"60415",'101'!$A:$A,0),MATCH($H$2&amp;"Ост /Дб",'101'!$1:$1,0)))-(INDEX('101'!$A:$G,MATCH($A33&amp;"60414",'101'!$A:$A,0),MATCH($H$2&amp;"Ост /Кр",'101'!$1:$1,0)))-(INDEX('101'!$A:$G,MATCH($A33&amp;"60405",'101'!$A:$A,0),MATCH($H$2&amp;"Ост /Дб",'101'!$1:$1,0)))+(INDEX('101'!$A:$G,MATCH($A33&amp;"61901",'101'!$A:$A,0),MATCH($H$2&amp;"Ост /Дб",'101'!$1:$1,0)))+(INDEX('101'!$A:$G,MATCH($A33&amp;"61902",'101'!$A:$A,0),MATCH($H$2&amp;"Ост /Дб",'101'!$1:$1,0)))+(INDEX('101'!$A:$G,MATCH($A33&amp;"61903",'101'!$A:$A,0),MATCH($H$2&amp;"Ост /Дб",'101'!$1:$1,0)))+(INDEX('101'!$A:$G,MATCH($A33&amp;"61904",'101'!$A:$A,0),MATCH($H$2&amp;"Ост /Дб",'101'!$1:$1,0)))+(INDEX('101'!$A:$G,MATCH($A33&amp;"61905",'101'!$A:$A,0),MATCH($H$2&amp;"Ост /Дб",'101'!$1:$1,0)))+(INDEX('101'!$A:$G,MATCH($A33&amp;"61906",'101'!$A:$A,0),MATCH($H$2&amp;"Ост /Дб",'101'!$1:$1,0)))+(INDEX('101'!$A:$G,MATCH($A33&amp;"61907",'101'!$A:$A,0),MATCH($H$2&amp;"Ост /Дб",'101'!$1:$1,0)))+(INDEX('101'!$A:$G,MATCH($A33&amp;"61908",'101'!$A:$A,0),MATCH($H$2&amp;"Ост /Дб",'101'!$1:$1,0)))+(INDEX('101'!$A:$G,MATCH($A33&amp;"61911",'101'!$A:$A,0),MATCH($H$2&amp;"Ост /Дб",'101'!$1:$1,0)))-(INDEX('101'!$A:$G,MATCH($A33&amp;"61909",'101'!$A:$A,0),MATCH($H$2&amp;"Ост /Кр",'101'!$1:$1,0)))-(INDEX('101'!$A:$G,MATCH($A33&amp;"61910",'101'!$A:$A,0),MATCH($H$2&amp;"Ост /Кр",'101'!$1:$1,0)))-(INDEX('101'!$A:$G,MATCH($A33&amp;"61912",'101'!$A:$A,0),MATCH($H$2&amp;"Ост /Кр",'101'!$1:$1,0)))+(INDEX('101'!$A:$G,MATCH($A33&amp;"62001",'101'!$A:$A,0),MATCH($H$2&amp;"Ост /Дб",'101'!$1:$1,0)))-(INDEX('101'!$A:$G,MATCH($A33&amp;"62002",'101'!$A:$A,0),MATCH($H$2&amp;"Ост /Кр",'101'!$1:$1,0)))+(INDEX('101'!$A:$G,MATCH($A33&amp;"62101",'101'!$A:$A,0),MATCH($H$2&amp;"Ост /Дб",'101'!$1:$1,0)))+(INDEX('101'!$A:$G,MATCH($A33&amp;"62102",'101'!$A:$A,0),MATCH($H$2&amp;"Ост /Дб",'101'!$1:$1,0)))-(INDEX('101'!$A:$G,MATCH($A33&amp;"62103",'101'!$A:$A,0),MATCH($H$2&amp;"Ост /Кр",'101'!$1:$1,0))))-(((INDEX('135'!$A:$O,MATCH('0103'!$A33,'135'!$A:$A,0),MATCH($H$2&amp;D$4,'135'!$2:$2,0)))/1.5)+(INDEX('135'!$A:$O,MATCH('0103'!$A33,'135'!$A:$A,0),MATCH($H$2&amp;D$5,'135'!$2:$2,0)))+(INDEX('135'!$A:$O,MATCH('0103'!$A33,'135'!$A:$A,0),MATCH($H$2&amp;D$6,'135'!$2:$2,0)))))/$H$1</f>
        <v>86.183999999999997</v>
      </c>
      <c r="E33" s="11">
        <f>(((INDEX('135'!$A:$O,MATCH('0103'!$A33,'135'!$A:$A,0),MATCH($H$2&amp;E$4,'135'!$2:$2,0)))/1.5)+(INDEX('135'!$A:$O,MATCH('0103'!$A33,'135'!$A:$A,0),MATCH($H$2&amp;E$5,'135'!$2:$2,0)))+(INDEX('135'!$A:$O,MATCH('0103'!$A33,'135'!$A:$A,0),MATCH($H$2&amp;E$6,'135'!$2:$2,0))))/$H$1</f>
        <v>0</v>
      </c>
      <c r="F33" s="11">
        <f>(((INDEX('135'!$A:$O,MATCH('0103'!$A33,'135'!$A:$A,0),MATCH($H$2&amp;F$6,'135'!$2:$2,0)))/1.5))/$H$1</f>
        <v>0</v>
      </c>
      <c r="G33" s="11">
        <f>(((INDEX('135'!$A:$O,MATCH('0103'!$A33,'135'!$A:$A,0),MATCH($H$2&amp;G$4,'135'!$2:$2,0)))/1.5)+(INDEX('135'!$A:$O,MATCH('0103'!$A33,'135'!$A:$A,0),MATCH($H$2&amp;G$5,'135'!$2:$2,0)))+(INDEX('135'!$A:$O,MATCH('0103'!$A33,'135'!$A:$A,0),MATCH($H$2&amp;G$6,'135'!$2:$2,0))))/$H$1</f>
        <v>0</v>
      </c>
      <c r="H33" s="27"/>
      <c r="I33" s="10"/>
    </row>
    <row r="34" spans="1:9" ht="20.5" customHeight="1" x14ac:dyDescent="0.2">
      <c r="A34" s="26" t="str">
        <f>all_banks!O28&amp;" "</f>
        <v xml:space="preserve">ПАО "БАЛТИНВЕСТБАНК" (3176) </v>
      </c>
      <c r="B34" s="3">
        <f>all_banks!H28</f>
        <v>3176</v>
      </c>
      <c r="C34" s="3" t="str">
        <f>all_banks!E28</f>
        <v>БАЛТИНВЕСТБАНК</v>
      </c>
      <c r="D34" s="11">
        <f>(((INDEX('101'!$A:$G,MATCH($A34&amp;"60401",'101'!$A:$A,0),MATCH($H$2&amp;"Ост /Дб",'101'!$1:$1,0)))+(INDEX('101'!$A:$G,MATCH($A34&amp;"60404",'101'!$A:$A,0),MATCH($H$2&amp;"Ост /Дб",'101'!$1:$1,0)))+(INDEX('101'!$A:$G,MATCH($A34&amp;"60415",'101'!$A:$A,0),MATCH($H$2&amp;"Ост /Дб",'101'!$1:$1,0)))-(INDEX('101'!$A:$G,MATCH($A34&amp;"60414",'101'!$A:$A,0),MATCH($H$2&amp;"Ост /Кр",'101'!$1:$1,0)))-(INDEX('101'!$A:$G,MATCH($A34&amp;"60405",'101'!$A:$A,0),MATCH($H$2&amp;"Ост /Дб",'101'!$1:$1,0)))+(INDEX('101'!$A:$G,MATCH($A34&amp;"61901",'101'!$A:$A,0),MATCH($H$2&amp;"Ост /Дб",'101'!$1:$1,0)))+(INDEX('101'!$A:$G,MATCH($A34&amp;"61902",'101'!$A:$A,0),MATCH($H$2&amp;"Ост /Дб",'101'!$1:$1,0)))+(INDEX('101'!$A:$G,MATCH($A34&amp;"61903",'101'!$A:$A,0),MATCH($H$2&amp;"Ост /Дб",'101'!$1:$1,0)))+(INDEX('101'!$A:$G,MATCH($A34&amp;"61904",'101'!$A:$A,0),MATCH($H$2&amp;"Ост /Дб",'101'!$1:$1,0)))+(INDEX('101'!$A:$G,MATCH($A34&amp;"61905",'101'!$A:$A,0),MATCH($H$2&amp;"Ост /Дб",'101'!$1:$1,0)))+(INDEX('101'!$A:$G,MATCH($A34&amp;"61906",'101'!$A:$A,0),MATCH($H$2&amp;"Ост /Дб",'101'!$1:$1,0)))+(INDEX('101'!$A:$G,MATCH($A34&amp;"61907",'101'!$A:$A,0),MATCH($H$2&amp;"Ост /Дб",'101'!$1:$1,0)))+(INDEX('101'!$A:$G,MATCH($A34&amp;"61908",'101'!$A:$A,0),MATCH($H$2&amp;"Ост /Дб",'101'!$1:$1,0)))+(INDEX('101'!$A:$G,MATCH($A34&amp;"61911",'101'!$A:$A,0),MATCH($H$2&amp;"Ост /Дб",'101'!$1:$1,0)))-(INDEX('101'!$A:$G,MATCH($A34&amp;"61909",'101'!$A:$A,0),MATCH($H$2&amp;"Ост /Кр",'101'!$1:$1,0)))-(INDEX('101'!$A:$G,MATCH($A34&amp;"61910",'101'!$A:$A,0),MATCH($H$2&amp;"Ост /Кр",'101'!$1:$1,0)))-(INDEX('101'!$A:$G,MATCH($A34&amp;"61912",'101'!$A:$A,0),MATCH($H$2&amp;"Ост /Кр",'101'!$1:$1,0)))+(INDEX('101'!$A:$G,MATCH($A34&amp;"62001",'101'!$A:$A,0),MATCH($H$2&amp;"Ост /Дб",'101'!$1:$1,0)))-(INDEX('101'!$A:$G,MATCH($A34&amp;"62002",'101'!$A:$A,0),MATCH($H$2&amp;"Ост /Кр",'101'!$1:$1,0)))+(INDEX('101'!$A:$G,MATCH($A34&amp;"62101",'101'!$A:$A,0),MATCH($H$2&amp;"Ост /Дб",'101'!$1:$1,0)))+(INDEX('101'!$A:$G,MATCH($A34&amp;"62102",'101'!$A:$A,0),MATCH($H$2&amp;"Ост /Дб",'101'!$1:$1,0)))-(INDEX('101'!$A:$G,MATCH($A34&amp;"62103",'101'!$A:$A,0),MATCH($H$2&amp;"Ост /Кр",'101'!$1:$1,0))))-(((INDEX('135'!$A:$O,MATCH('0103'!$A34,'135'!$A:$A,0),MATCH($H$2&amp;D$4,'135'!$2:$2,0)))/1.5)+(INDEX('135'!$A:$O,MATCH('0103'!$A34,'135'!$A:$A,0),MATCH($H$2&amp;D$5,'135'!$2:$2,0)))+(INDEX('135'!$A:$O,MATCH('0103'!$A34,'135'!$A:$A,0),MATCH($H$2&amp;D$6,'135'!$2:$2,0)))))/$H$1</f>
        <v>3506.5770000000002</v>
      </c>
      <c r="E34" s="11">
        <f>(((INDEX('135'!$A:$O,MATCH('0103'!$A34,'135'!$A:$A,0),MATCH($H$2&amp;E$4,'135'!$2:$2,0)))/1.5)+(INDEX('135'!$A:$O,MATCH('0103'!$A34,'135'!$A:$A,0),MATCH($H$2&amp;E$5,'135'!$2:$2,0)))+(INDEX('135'!$A:$O,MATCH('0103'!$A34,'135'!$A:$A,0),MATCH($H$2&amp;E$6,'135'!$2:$2,0))))/$H$1</f>
        <v>0</v>
      </c>
      <c r="F34" s="11">
        <f>(((INDEX('135'!$A:$O,MATCH('0103'!$A34,'135'!$A:$A,0),MATCH($H$2&amp;F$6,'135'!$2:$2,0)))/1.5))/$H$1</f>
        <v>1679.7280000000001</v>
      </c>
      <c r="G34" s="11">
        <f>(((INDEX('135'!$A:$O,MATCH('0103'!$A34,'135'!$A:$A,0),MATCH($H$2&amp;G$4,'135'!$2:$2,0)))/1.5)+(INDEX('135'!$A:$O,MATCH('0103'!$A34,'135'!$A:$A,0),MATCH($H$2&amp;G$5,'135'!$2:$2,0)))+(INDEX('135'!$A:$O,MATCH('0103'!$A34,'135'!$A:$A,0),MATCH($H$2&amp;G$6,'135'!$2:$2,0))))/$H$1</f>
        <v>2121.6120000000001</v>
      </c>
      <c r="H34" s="27"/>
      <c r="I34" s="10"/>
    </row>
    <row r="35" spans="1:9" ht="20.5" customHeight="1" x14ac:dyDescent="0.2">
      <c r="A35" s="26" t="str">
        <f>all_banks!O29&amp;" "</f>
        <v xml:space="preserve">ПАО "Банк "Санкт-Петербург" (436) </v>
      </c>
      <c r="B35" s="3">
        <f>all_banks!H29</f>
        <v>436</v>
      </c>
      <c r="C35" s="3" t="str">
        <f>all_banks!E29</f>
        <v>БАНК "САНКТ-ПЕТЕРБУРГ"</v>
      </c>
      <c r="D35" s="11">
        <f>(((INDEX('101'!$A:$G,MATCH($A35&amp;"60401",'101'!$A:$A,0),MATCH($H$2&amp;"Ост /Дб",'101'!$1:$1,0)))+(INDEX('101'!$A:$G,MATCH($A35&amp;"60404",'101'!$A:$A,0),MATCH($H$2&amp;"Ост /Дб",'101'!$1:$1,0)))+(INDEX('101'!$A:$G,MATCH($A35&amp;"60415",'101'!$A:$A,0),MATCH($H$2&amp;"Ост /Дб",'101'!$1:$1,0)))-(INDEX('101'!$A:$G,MATCH($A35&amp;"60414",'101'!$A:$A,0),MATCH($H$2&amp;"Ост /Кр",'101'!$1:$1,0)))-(INDEX('101'!$A:$G,MATCH($A35&amp;"60405",'101'!$A:$A,0),MATCH($H$2&amp;"Ост /Дб",'101'!$1:$1,0)))+(INDEX('101'!$A:$G,MATCH($A35&amp;"61901",'101'!$A:$A,0),MATCH($H$2&amp;"Ост /Дб",'101'!$1:$1,0)))+(INDEX('101'!$A:$G,MATCH($A35&amp;"61902",'101'!$A:$A,0),MATCH($H$2&amp;"Ост /Дб",'101'!$1:$1,0)))+(INDEX('101'!$A:$G,MATCH($A35&amp;"61903",'101'!$A:$A,0),MATCH($H$2&amp;"Ост /Дб",'101'!$1:$1,0)))+(INDEX('101'!$A:$G,MATCH($A35&amp;"61904",'101'!$A:$A,0),MATCH($H$2&amp;"Ост /Дб",'101'!$1:$1,0)))+(INDEX('101'!$A:$G,MATCH($A35&amp;"61905",'101'!$A:$A,0),MATCH($H$2&amp;"Ост /Дб",'101'!$1:$1,0)))+(INDEX('101'!$A:$G,MATCH($A35&amp;"61906",'101'!$A:$A,0),MATCH($H$2&amp;"Ост /Дб",'101'!$1:$1,0)))+(INDEX('101'!$A:$G,MATCH($A35&amp;"61907",'101'!$A:$A,0),MATCH($H$2&amp;"Ост /Дб",'101'!$1:$1,0)))+(INDEX('101'!$A:$G,MATCH($A35&amp;"61908",'101'!$A:$A,0),MATCH($H$2&amp;"Ост /Дб",'101'!$1:$1,0)))+(INDEX('101'!$A:$G,MATCH($A35&amp;"61911",'101'!$A:$A,0),MATCH($H$2&amp;"Ост /Дб",'101'!$1:$1,0)))-(INDEX('101'!$A:$G,MATCH($A35&amp;"61909",'101'!$A:$A,0),MATCH($H$2&amp;"Ост /Кр",'101'!$1:$1,0)))-(INDEX('101'!$A:$G,MATCH($A35&amp;"61910",'101'!$A:$A,0),MATCH($H$2&amp;"Ост /Кр",'101'!$1:$1,0)))-(INDEX('101'!$A:$G,MATCH($A35&amp;"61912",'101'!$A:$A,0),MATCH($H$2&amp;"Ост /Кр",'101'!$1:$1,0)))+(INDEX('101'!$A:$G,MATCH($A35&amp;"62001",'101'!$A:$A,0),MATCH($H$2&amp;"Ост /Дб",'101'!$1:$1,0)))-(INDEX('101'!$A:$G,MATCH($A35&amp;"62002",'101'!$A:$A,0),MATCH($H$2&amp;"Ост /Кр",'101'!$1:$1,0)))+(INDEX('101'!$A:$G,MATCH($A35&amp;"62101",'101'!$A:$A,0),MATCH($H$2&amp;"Ост /Дб",'101'!$1:$1,0)))+(INDEX('101'!$A:$G,MATCH($A35&amp;"62102",'101'!$A:$A,0),MATCH($H$2&amp;"Ост /Дб",'101'!$1:$1,0)))-(INDEX('101'!$A:$G,MATCH($A35&amp;"62103",'101'!$A:$A,0),MATCH($H$2&amp;"Ост /Кр",'101'!$1:$1,0))))-(((INDEX('135'!$A:$O,MATCH('0103'!$A35,'135'!$A:$A,0),MATCH($H$2&amp;D$4,'135'!$2:$2,0)))/1.5)+(INDEX('135'!$A:$O,MATCH('0103'!$A35,'135'!$A:$A,0),MATCH($H$2&amp;D$5,'135'!$2:$2,0)))+(INDEX('135'!$A:$O,MATCH('0103'!$A35,'135'!$A:$A,0),MATCH($H$2&amp;D$6,'135'!$2:$2,0)))))/$H$1</f>
        <v>11693.807000000001</v>
      </c>
      <c r="E35" s="11">
        <f>(((INDEX('135'!$A:$O,MATCH('0103'!$A35,'135'!$A:$A,0),MATCH($H$2&amp;E$4,'135'!$2:$2,0)))/1.5)+(INDEX('135'!$A:$O,MATCH('0103'!$A35,'135'!$A:$A,0),MATCH($H$2&amp;E$5,'135'!$2:$2,0)))+(INDEX('135'!$A:$O,MATCH('0103'!$A35,'135'!$A:$A,0),MATCH($H$2&amp;E$6,'135'!$2:$2,0))))/$H$1</f>
        <v>1556.1310000000001</v>
      </c>
      <c r="F35" s="11">
        <f>(((INDEX('135'!$A:$O,MATCH('0103'!$A35,'135'!$A:$A,0),MATCH($H$2&amp;F$6,'135'!$2:$2,0)))/1.5))/$H$1</f>
        <v>0</v>
      </c>
      <c r="G35" s="11">
        <f>(((INDEX('135'!$A:$O,MATCH('0103'!$A35,'135'!$A:$A,0),MATCH($H$2&amp;G$4,'135'!$2:$2,0)))/1.5)+(INDEX('135'!$A:$O,MATCH('0103'!$A35,'135'!$A:$A,0),MATCH($H$2&amp;G$5,'135'!$2:$2,0)))+(INDEX('135'!$A:$O,MATCH('0103'!$A35,'135'!$A:$A,0),MATCH($H$2&amp;G$6,'135'!$2:$2,0))))/$H$1</f>
        <v>110.18933333333332</v>
      </c>
      <c r="H35" s="27"/>
      <c r="I35" s="10"/>
    </row>
    <row r="36" spans="1:9" ht="20.5" customHeight="1" x14ac:dyDescent="0.2">
      <c r="A36" s="26" t="str">
        <f>all_banks!O30&amp;" "</f>
        <v xml:space="preserve">Банк "СКС" (ООО) (3224) </v>
      </c>
      <c r="B36" s="3">
        <f>all_banks!H30</f>
        <v>3224</v>
      </c>
      <c r="C36" s="3" t="str">
        <f>all_banks!E30</f>
        <v>БАНК "СКС"</v>
      </c>
      <c r="D36" s="11">
        <f>(((INDEX('101'!$A:$G,MATCH($A36&amp;"60401",'101'!$A:$A,0),MATCH($H$2&amp;"Ост /Дб",'101'!$1:$1,0)))+(INDEX('101'!$A:$G,MATCH($A36&amp;"60404",'101'!$A:$A,0),MATCH($H$2&amp;"Ост /Дб",'101'!$1:$1,0)))+(INDEX('101'!$A:$G,MATCH($A36&amp;"60415",'101'!$A:$A,0),MATCH($H$2&amp;"Ост /Дб",'101'!$1:$1,0)))-(INDEX('101'!$A:$G,MATCH($A36&amp;"60414",'101'!$A:$A,0),MATCH($H$2&amp;"Ост /Кр",'101'!$1:$1,0)))-(INDEX('101'!$A:$G,MATCH($A36&amp;"60405",'101'!$A:$A,0),MATCH($H$2&amp;"Ост /Дб",'101'!$1:$1,0)))+(INDEX('101'!$A:$G,MATCH($A36&amp;"61901",'101'!$A:$A,0),MATCH($H$2&amp;"Ост /Дб",'101'!$1:$1,0)))+(INDEX('101'!$A:$G,MATCH($A36&amp;"61902",'101'!$A:$A,0),MATCH($H$2&amp;"Ост /Дб",'101'!$1:$1,0)))+(INDEX('101'!$A:$G,MATCH($A36&amp;"61903",'101'!$A:$A,0),MATCH($H$2&amp;"Ост /Дб",'101'!$1:$1,0)))+(INDEX('101'!$A:$G,MATCH($A36&amp;"61904",'101'!$A:$A,0),MATCH($H$2&amp;"Ост /Дб",'101'!$1:$1,0)))+(INDEX('101'!$A:$G,MATCH($A36&amp;"61905",'101'!$A:$A,0),MATCH($H$2&amp;"Ост /Дб",'101'!$1:$1,0)))+(INDEX('101'!$A:$G,MATCH($A36&amp;"61906",'101'!$A:$A,0),MATCH($H$2&amp;"Ост /Дб",'101'!$1:$1,0)))+(INDEX('101'!$A:$G,MATCH($A36&amp;"61907",'101'!$A:$A,0),MATCH($H$2&amp;"Ост /Дб",'101'!$1:$1,0)))+(INDEX('101'!$A:$G,MATCH($A36&amp;"61908",'101'!$A:$A,0),MATCH($H$2&amp;"Ост /Дб",'101'!$1:$1,0)))+(INDEX('101'!$A:$G,MATCH($A36&amp;"61911",'101'!$A:$A,0),MATCH($H$2&amp;"Ост /Дб",'101'!$1:$1,0)))-(INDEX('101'!$A:$G,MATCH($A36&amp;"61909",'101'!$A:$A,0),MATCH($H$2&amp;"Ост /Кр",'101'!$1:$1,0)))-(INDEX('101'!$A:$G,MATCH($A36&amp;"61910",'101'!$A:$A,0),MATCH($H$2&amp;"Ост /Кр",'101'!$1:$1,0)))-(INDEX('101'!$A:$G,MATCH($A36&amp;"61912",'101'!$A:$A,0),MATCH($H$2&amp;"Ост /Кр",'101'!$1:$1,0)))+(INDEX('101'!$A:$G,MATCH($A36&amp;"62001",'101'!$A:$A,0),MATCH($H$2&amp;"Ост /Дб",'101'!$1:$1,0)))-(INDEX('101'!$A:$G,MATCH($A36&amp;"62002",'101'!$A:$A,0),MATCH($H$2&amp;"Ост /Кр",'101'!$1:$1,0)))+(INDEX('101'!$A:$G,MATCH($A36&amp;"62101",'101'!$A:$A,0),MATCH($H$2&amp;"Ост /Дб",'101'!$1:$1,0)))+(INDEX('101'!$A:$G,MATCH($A36&amp;"62102",'101'!$A:$A,0),MATCH($H$2&amp;"Ост /Дб",'101'!$1:$1,0)))-(INDEX('101'!$A:$G,MATCH($A36&amp;"62103",'101'!$A:$A,0),MATCH($H$2&amp;"Ост /Кр",'101'!$1:$1,0))))-(((INDEX('135'!$A:$O,MATCH('0103'!$A36,'135'!$A:$A,0),MATCH($H$2&amp;D$4,'135'!$2:$2,0)))/1.5)+(INDEX('135'!$A:$O,MATCH('0103'!$A36,'135'!$A:$A,0),MATCH($H$2&amp;D$5,'135'!$2:$2,0)))+(INDEX('135'!$A:$O,MATCH('0103'!$A36,'135'!$A:$A,0),MATCH($H$2&amp;D$6,'135'!$2:$2,0)))))/$H$1</f>
        <v>13.999000000000001</v>
      </c>
      <c r="E36" s="11">
        <f>(((INDEX('135'!$A:$O,MATCH('0103'!$A36,'135'!$A:$A,0),MATCH($H$2&amp;E$4,'135'!$2:$2,0)))/1.5)+(INDEX('135'!$A:$O,MATCH('0103'!$A36,'135'!$A:$A,0),MATCH($H$2&amp;E$5,'135'!$2:$2,0)))+(INDEX('135'!$A:$O,MATCH('0103'!$A36,'135'!$A:$A,0),MATCH($H$2&amp;E$6,'135'!$2:$2,0))))/$H$1</f>
        <v>0</v>
      </c>
      <c r="F36" s="11">
        <f>(((INDEX('135'!$A:$O,MATCH('0103'!$A36,'135'!$A:$A,0),MATCH($H$2&amp;F$6,'135'!$2:$2,0)))/1.5))/$H$1</f>
        <v>0</v>
      </c>
      <c r="G36" s="11">
        <f>(((INDEX('135'!$A:$O,MATCH('0103'!$A36,'135'!$A:$A,0),MATCH($H$2&amp;G$4,'135'!$2:$2,0)))/1.5)+(INDEX('135'!$A:$O,MATCH('0103'!$A36,'135'!$A:$A,0),MATCH($H$2&amp;G$5,'135'!$2:$2,0)))+(INDEX('135'!$A:$O,MATCH('0103'!$A36,'135'!$A:$A,0),MATCH($H$2&amp;G$6,'135'!$2:$2,0))))/$H$1</f>
        <v>0</v>
      </c>
      <c r="H36" s="27"/>
      <c r="I36" s="10"/>
    </row>
    <row r="37" spans="1:9" ht="20.5" customHeight="1" x14ac:dyDescent="0.2">
      <c r="A37" s="26" t="str">
        <f>all_banks!O31&amp;" "</f>
        <v xml:space="preserve">ООО "Банк 131" (3538) </v>
      </c>
      <c r="B37" s="3">
        <f>all_banks!H31</f>
        <v>3538</v>
      </c>
      <c r="C37" s="3" t="str">
        <f>all_banks!E31</f>
        <v>БАНК 131</v>
      </c>
      <c r="D37" s="11">
        <f>(((INDEX('101'!$A:$G,MATCH($A37&amp;"60401",'101'!$A:$A,0),MATCH($H$2&amp;"Ост /Дб",'101'!$1:$1,0)))+(INDEX('101'!$A:$G,MATCH($A37&amp;"60404",'101'!$A:$A,0),MATCH($H$2&amp;"Ост /Дб",'101'!$1:$1,0)))+(INDEX('101'!$A:$G,MATCH($A37&amp;"60415",'101'!$A:$A,0),MATCH($H$2&amp;"Ост /Дб",'101'!$1:$1,0)))-(INDEX('101'!$A:$G,MATCH($A37&amp;"60414",'101'!$A:$A,0),MATCH($H$2&amp;"Ост /Кр",'101'!$1:$1,0)))-(INDEX('101'!$A:$G,MATCH($A37&amp;"60405",'101'!$A:$A,0),MATCH($H$2&amp;"Ост /Дб",'101'!$1:$1,0)))+(INDEX('101'!$A:$G,MATCH($A37&amp;"61901",'101'!$A:$A,0),MATCH($H$2&amp;"Ост /Дб",'101'!$1:$1,0)))+(INDEX('101'!$A:$G,MATCH($A37&amp;"61902",'101'!$A:$A,0),MATCH($H$2&amp;"Ост /Дб",'101'!$1:$1,0)))+(INDEX('101'!$A:$G,MATCH($A37&amp;"61903",'101'!$A:$A,0),MATCH($H$2&amp;"Ост /Дб",'101'!$1:$1,0)))+(INDEX('101'!$A:$G,MATCH($A37&amp;"61904",'101'!$A:$A,0),MATCH($H$2&amp;"Ост /Дб",'101'!$1:$1,0)))+(INDEX('101'!$A:$G,MATCH($A37&amp;"61905",'101'!$A:$A,0),MATCH($H$2&amp;"Ост /Дб",'101'!$1:$1,0)))+(INDEX('101'!$A:$G,MATCH($A37&amp;"61906",'101'!$A:$A,0),MATCH($H$2&amp;"Ост /Дб",'101'!$1:$1,0)))+(INDEX('101'!$A:$G,MATCH($A37&amp;"61907",'101'!$A:$A,0),MATCH($H$2&amp;"Ост /Дб",'101'!$1:$1,0)))+(INDEX('101'!$A:$G,MATCH($A37&amp;"61908",'101'!$A:$A,0),MATCH($H$2&amp;"Ост /Дб",'101'!$1:$1,0)))+(INDEX('101'!$A:$G,MATCH($A37&amp;"61911",'101'!$A:$A,0),MATCH($H$2&amp;"Ост /Дб",'101'!$1:$1,0)))-(INDEX('101'!$A:$G,MATCH($A37&amp;"61909",'101'!$A:$A,0),MATCH($H$2&amp;"Ост /Кр",'101'!$1:$1,0)))-(INDEX('101'!$A:$G,MATCH($A37&amp;"61910",'101'!$A:$A,0),MATCH($H$2&amp;"Ост /Кр",'101'!$1:$1,0)))-(INDEX('101'!$A:$G,MATCH($A37&amp;"61912",'101'!$A:$A,0),MATCH($H$2&amp;"Ост /Кр",'101'!$1:$1,0)))+(INDEX('101'!$A:$G,MATCH($A37&amp;"62001",'101'!$A:$A,0),MATCH($H$2&amp;"Ост /Дб",'101'!$1:$1,0)))-(INDEX('101'!$A:$G,MATCH($A37&amp;"62002",'101'!$A:$A,0),MATCH($H$2&amp;"Ост /Кр",'101'!$1:$1,0)))+(INDEX('101'!$A:$G,MATCH($A37&amp;"62101",'101'!$A:$A,0),MATCH($H$2&amp;"Ост /Дб",'101'!$1:$1,0)))+(INDEX('101'!$A:$G,MATCH($A37&amp;"62102",'101'!$A:$A,0),MATCH($H$2&amp;"Ост /Дб",'101'!$1:$1,0)))-(INDEX('101'!$A:$G,MATCH($A37&amp;"62103",'101'!$A:$A,0),MATCH($H$2&amp;"Ост /Кр",'101'!$1:$1,0))))-(((INDEX('135'!$A:$O,MATCH('0103'!$A37,'135'!$A:$A,0),MATCH($H$2&amp;D$4,'135'!$2:$2,0)))/1.5)+(INDEX('135'!$A:$O,MATCH('0103'!$A37,'135'!$A:$A,0),MATCH($H$2&amp;D$5,'135'!$2:$2,0)))+(INDEX('135'!$A:$O,MATCH('0103'!$A37,'135'!$A:$A,0),MATCH($H$2&amp;D$6,'135'!$2:$2,0)))))/$H$1</f>
        <v>1.7350000000000001</v>
      </c>
      <c r="E37" s="11">
        <f>(((INDEX('135'!$A:$O,MATCH('0103'!$A37,'135'!$A:$A,0),MATCH($H$2&amp;E$4,'135'!$2:$2,0)))/1.5)+(INDEX('135'!$A:$O,MATCH('0103'!$A37,'135'!$A:$A,0),MATCH($H$2&amp;E$5,'135'!$2:$2,0)))+(INDEX('135'!$A:$O,MATCH('0103'!$A37,'135'!$A:$A,0),MATCH($H$2&amp;E$6,'135'!$2:$2,0))))/$H$1</f>
        <v>0</v>
      </c>
      <c r="F37" s="11">
        <f>(((INDEX('135'!$A:$O,MATCH('0103'!$A37,'135'!$A:$A,0),MATCH($H$2&amp;F$6,'135'!$2:$2,0)))/1.5))/$H$1</f>
        <v>0</v>
      </c>
      <c r="G37" s="11">
        <f>(((INDEX('135'!$A:$O,MATCH('0103'!$A37,'135'!$A:$A,0),MATCH($H$2&amp;G$4,'135'!$2:$2,0)))/1.5)+(INDEX('135'!$A:$O,MATCH('0103'!$A37,'135'!$A:$A,0),MATCH($H$2&amp;G$5,'135'!$2:$2,0)))+(INDEX('135'!$A:$O,MATCH('0103'!$A37,'135'!$A:$A,0),MATCH($H$2&amp;G$6,'135'!$2:$2,0))))/$H$1</f>
        <v>0</v>
      </c>
      <c r="H37" s="27"/>
      <c r="I37" s="10"/>
    </row>
    <row r="38" spans="1:9" ht="20.5" customHeight="1" x14ac:dyDescent="0.2">
      <c r="A38" s="26" t="str">
        <f>all_banks!O32&amp;" "</f>
        <v xml:space="preserve">АО "БАНК БЕРЕЙТ" (3505) </v>
      </c>
      <c r="B38" s="3">
        <f>all_banks!H32</f>
        <v>3505</v>
      </c>
      <c r="C38" s="3" t="str">
        <f>all_banks!E32</f>
        <v>БАНК БЕРЕЙТ</v>
      </c>
      <c r="D38" s="11">
        <f>(((INDEX('101'!$A:$G,MATCH($A38&amp;"60401",'101'!$A:$A,0),MATCH($H$2&amp;"Ост /Дб",'101'!$1:$1,0)))+(INDEX('101'!$A:$G,MATCH($A38&amp;"60404",'101'!$A:$A,0),MATCH($H$2&amp;"Ост /Дб",'101'!$1:$1,0)))+(INDEX('101'!$A:$G,MATCH($A38&amp;"60415",'101'!$A:$A,0),MATCH($H$2&amp;"Ост /Дб",'101'!$1:$1,0)))-(INDEX('101'!$A:$G,MATCH($A38&amp;"60414",'101'!$A:$A,0),MATCH($H$2&amp;"Ост /Кр",'101'!$1:$1,0)))-(INDEX('101'!$A:$G,MATCH($A38&amp;"60405",'101'!$A:$A,0),MATCH($H$2&amp;"Ост /Дб",'101'!$1:$1,0)))+(INDEX('101'!$A:$G,MATCH($A38&amp;"61901",'101'!$A:$A,0),MATCH($H$2&amp;"Ост /Дб",'101'!$1:$1,0)))+(INDEX('101'!$A:$G,MATCH($A38&amp;"61902",'101'!$A:$A,0),MATCH($H$2&amp;"Ост /Дб",'101'!$1:$1,0)))+(INDEX('101'!$A:$G,MATCH($A38&amp;"61903",'101'!$A:$A,0),MATCH($H$2&amp;"Ост /Дб",'101'!$1:$1,0)))+(INDEX('101'!$A:$G,MATCH($A38&amp;"61904",'101'!$A:$A,0),MATCH($H$2&amp;"Ост /Дб",'101'!$1:$1,0)))+(INDEX('101'!$A:$G,MATCH($A38&amp;"61905",'101'!$A:$A,0),MATCH($H$2&amp;"Ост /Дб",'101'!$1:$1,0)))+(INDEX('101'!$A:$G,MATCH($A38&amp;"61906",'101'!$A:$A,0),MATCH($H$2&amp;"Ост /Дб",'101'!$1:$1,0)))+(INDEX('101'!$A:$G,MATCH($A38&amp;"61907",'101'!$A:$A,0),MATCH($H$2&amp;"Ост /Дб",'101'!$1:$1,0)))+(INDEX('101'!$A:$G,MATCH($A38&amp;"61908",'101'!$A:$A,0),MATCH($H$2&amp;"Ост /Дб",'101'!$1:$1,0)))+(INDEX('101'!$A:$G,MATCH($A38&amp;"61911",'101'!$A:$A,0),MATCH($H$2&amp;"Ост /Дб",'101'!$1:$1,0)))-(INDEX('101'!$A:$G,MATCH($A38&amp;"61909",'101'!$A:$A,0),MATCH($H$2&amp;"Ост /Кр",'101'!$1:$1,0)))-(INDEX('101'!$A:$G,MATCH($A38&amp;"61910",'101'!$A:$A,0),MATCH($H$2&amp;"Ост /Кр",'101'!$1:$1,0)))-(INDEX('101'!$A:$G,MATCH($A38&amp;"61912",'101'!$A:$A,0),MATCH($H$2&amp;"Ост /Кр",'101'!$1:$1,0)))+(INDEX('101'!$A:$G,MATCH($A38&amp;"62001",'101'!$A:$A,0),MATCH($H$2&amp;"Ост /Дб",'101'!$1:$1,0)))-(INDEX('101'!$A:$G,MATCH($A38&amp;"62002",'101'!$A:$A,0),MATCH($H$2&amp;"Ост /Кр",'101'!$1:$1,0)))+(INDEX('101'!$A:$G,MATCH($A38&amp;"62101",'101'!$A:$A,0),MATCH($H$2&amp;"Ост /Дб",'101'!$1:$1,0)))+(INDEX('101'!$A:$G,MATCH($A38&amp;"62102",'101'!$A:$A,0),MATCH($H$2&amp;"Ост /Дб",'101'!$1:$1,0)))-(INDEX('101'!$A:$G,MATCH($A38&amp;"62103",'101'!$A:$A,0),MATCH($H$2&amp;"Ост /Кр",'101'!$1:$1,0))))-(((INDEX('135'!$A:$O,MATCH('0103'!$A38,'135'!$A:$A,0),MATCH($H$2&amp;D$4,'135'!$2:$2,0)))/1.5)+(INDEX('135'!$A:$O,MATCH('0103'!$A38,'135'!$A:$A,0),MATCH($H$2&amp;D$5,'135'!$2:$2,0)))+(INDEX('135'!$A:$O,MATCH('0103'!$A38,'135'!$A:$A,0),MATCH($H$2&amp;D$6,'135'!$2:$2,0)))))/$H$1</f>
        <v>0.13800000000000001</v>
      </c>
      <c r="E38" s="11">
        <f>(((INDEX('135'!$A:$O,MATCH('0103'!$A38,'135'!$A:$A,0),MATCH($H$2&amp;E$4,'135'!$2:$2,0)))/1.5)+(INDEX('135'!$A:$O,MATCH('0103'!$A38,'135'!$A:$A,0),MATCH($H$2&amp;E$5,'135'!$2:$2,0)))+(INDEX('135'!$A:$O,MATCH('0103'!$A38,'135'!$A:$A,0),MATCH($H$2&amp;E$6,'135'!$2:$2,0))))/$H$1</f>
        <v>0</v>
      </c>
      <c r="F38" s="11">
        <f>(((INDEX('135'!$A:$O,MATCH('0103'!$A38,'135'!$A:$A,0),MATCH($H$2&amp;F$6,'135'!$2:$2,0)))/1.5))/$H$1</f>
        <v>0</v>
      </c>
      <c r="G38" s="11">
        <f>(((INDEX('135'!$A:$O,MATCH('0103'!$A38,'135'!$A:$A,0),MATCH($H$2&amp;G$4,'135'!$2:$2,0)))/1.5)+(INDEX('135'!$A:$O,MATCH('0103'!$A38,'135'!$A:$A,0),MATCH($H$2&amp;G$5,'135'!$2:$2,0)))+(INDEX('135'!$A:$O,MATCH('0103'!$A38,'135'!$A:$A,0),MATCH($H$2&amp;G$6,'135'!$2:$2,0))))/$H$1</f>
        <v>0</v>
      </c>
      <c r="H38" s="27"/>
      <c r="I38" s="10"/>
    </row>
    <row r="39" spans="1:9" ht="20.5" customHeight="1" x14ac:dyDescent="0.2">
      <c r="A39" s="26" t="str">
        <f>all_banks!O33&amp;" "</f>
        <v xml:space="preserve">АО "Банк ДОМ.РФ" (2312) </v>
      </c>
      <c r="B39" s="3">
        <f>all_banks!H33</f>
        <v>2312</v>
      </c>
      <c r="C39" s="3" t="str">
        <f>all_banks!E33</f>
        <v>БАНК ДОМ.РФ</v>
      </c>
      <c r="D39" s="11">
        <f>(((INDEX('101'!$A:$G,MATCH($A39&amp;"60401",'101'!$A:$A,0),MATCH($H$2&amp;"Ост /Дб",'101'!$1:$1,0)))+(INDEX('101'!$A:$G,MATCH($A39&amp;"60404",'101'!$A:$A,0),MATCH($H$2&amp;"Ост /Дб",'101'!$1:$1,0)))+(INDEX('101'!$A:$G,MATCH($A39&amp;"60415",'101'!$A:$A,0),MATCH($H$2&amp;"Ост /Дб",'101'!$1:$1,0)))-(INDEX('101'!$A:$G,MATCH($A39&amp;"60414",'101'!$A:$A,0),MATCH($H$2&amp;"Ост /Кр",'101'!$1:$1,0)))-(INDEX('101'!$A:$G,MATCH($A39&amp;"60405",'101'!$A:$A,0),MATCH($H$2&amp;"Ост /Дб",'101'!$1:$1,0)))+(INDEX('101'!$A:$G,MATCH($A39&amp;"61901",'101'!$A:$A,0),MATCH($H$2&amp;"Ост /Дб",'101'!$1:$1,0)))+(INDEX('101'!$A:$G,MATCH($A39&amp;"61902",'101'!$A:$A,0),MATCH($H$2&amp;"Ост /Дб",'101'!$1:$1,0)))+(INDEX('101'!$A:$G,MATCH($A39&amp;"61903",'101'!$A:$A,0),MATCH($H$2&amp;"Ост /Дб",'101'!$1:$1,0)))+(INDEX('101'!$A:$G,MATCH($A39&amp;"61904",'101'!$A:$A,0),MATCH($H$2&amp;"Ост /Дб",'101'!$1:$1,0)))+(INDEX('101'!$A:$G,MATCH($A39&amp;"61905",'101'!$A:$A,0),MATCH($H$2&amp;"Ост /Дб",'101'!$1:$1,0)))+(INDEX('101'!$A:$G,MATCH($A39&amp;"61906",'101'!$A:$A,0),MATCH($H$2&amp;"Ост /Дб",'101'!$1:$1,0)))+(INDEX('101'!$A:$G,MATCH($A39&amp;"61907",'101'!$A:$A,0),MATCH($H$2&amp;"Ост /Дб",'101'!$1:$1,0)))+(INDEX('101'!$A:$G,MATCH($A39&amp;"61908",'101'!$A:$A,0),MATCH($H$2&amp;"Ост /Дб",'101'!$1:$1,0)))+(INDEX('101'!$A:$G,MATCH($A39&amp;"61911",'101'!$A:$A,0),MATCH($H$2&amp;"Ост /Дб",'101'!$1:$1,0)))-(INDEX('101'!$A:$G,MATCH($A39&amp;"61909",'101'!$A:$A,0),MATCH($H$2&amp;"Ост /Кр",'101'!$1:$1,0)))-(INDEX('101'!$A:$G,MATCH($A39&amp;"61910",'101'!$A:$A,0),MATCH($H$2&amp;"Ост /Кр",'101'!$1:$1,0)))-(INDEX('101'!$A:$G,MATCH($A39&amp;"61912",'101'!$A:$A,0),MATCH($H$2&amp;"Ост /Кр",'101'!$1:$1,0)))+(INDEX('101'!$A:$G,MATCH($A39&amp;"62001",'101'!$A:$A,0),MATCH($H$2&amp;"Ост /Дб",'101'!$1:$1,0)))-(INDEX('101'!$A:$G,MATCH($A39&amp;"62002",'101'!$A:$A,0),MATCH($H$2&amp;"Ост /Кр",'101'!$1:$1,0)))+(INDEX('101'!$A:$G,MATCH($A39&amp;"62101",'101'!$A:$A,0),MATCH($H$2&amp;"Ост /Дб",'101'!$1:$1,0)))+(INDEX('101'!$A:$G,MATCH($A39&amp;"62102",'101'!$A:$A,0),MATCH($H$2&amp;"Ост /Дб",'101'!$1:$1,0)))-(INDEX('101'!$A:$G,MATCH($A39&amp;"62103",'101'!$A:$A,0),MATCH($H$2&amp;"Ост /Кр",'101'!$1:$1,0))))-(((INDEX('135'!$A:$O,MATCH('0103'!$A39,'135'!$A:$A,0),MATCH($H$2&amp;D$4,'135'!$2:$2,0)))/1.5)+(INDEX('135'!$A:$O,MATCH('0103'!$A39,'135'!$A:$A,0),MATCH($H$2&amp;D$5,'135'!$2:$2,0)))+(INDEX('135'!$A:$O,MATCH('0103'!$A39,'135'!$A:$A,0),MATCH($H$2&amp;D$6,'135'!$2:$2,0)))))/$H$1</f>
        <v>1143.089666666667</v>
      </c>
      <c r="E39" s="11">
        <f>(((INDEX('135'!$A:$O,MATCH('0103'!$A39,'135'!$A:$A,0),MATCH($H$2&amp;E$4,'135'!$2:$2,0)))/1.5)+(INDEX('135'!$A:$O,MATCH('0103'!$A39,'135'!$A:$A,0),MATCH($H$2&amp;E$5,'135'!$2:$2,0)))+(INDEX('135'!$A:$O,MATCH('0103'!$A39,'135'!$A:$A,0),MATCH($H$2&amp;E$6,'135'!$2:$2,0))))/$H$1</f>
        <v>7070.4353333333329</v>
      </c>
      <c r="F39" s="11">
        <f>(((INDEX('135'!$A:$O,MATCH('0103'!$A39,'135'!$A:$A,0),MATCH($H$2&amp;F$6,'135'!$2:$2,0)))/1.5))/$H$1</f>
        <v>0</v>
      </c>
      <c r="G39" s="11">
        <f>(((INDEX('135'!$A:$O,MATCH('0103'!$A39,'135'!$A:$A,0),MATCH($H$2&amp;G$4,'135'!$2:$2,0)))/1.5)+(INDEX('135'!$A:$O,MATCH('0103'!$A39,'135'!$A:$A,0),MATCH($H$2&amp;G$5,'135'!$2:$2,0)))+(INDEX('135'!$A:$O,MATCH('0103'!$A39,'135'!$A:$A,0),MATCH($H$2&amp;G$6,'135'!$2:$2,0))))/$H$1</f>
        <v>0</v>
      </c>
      <c r="H39" s="27"/>
      <c r="I39" s="10"/>
    </row>
    <row r="40" spans="1:9" ht="20.5" customHeight="1" x14ac:dyDescent="0.2">
      <c r="A40" s="26" t="str">
        <f>all_banks!O34&amp;" "</f>
        <v xml:space="preserve">АО "Банк БЖФ" (3138) </v>
      </c>
      <c r="B40" s="3">
        <f>all_banks!H34</f>
        <v>3138</v>
      </c>
      <c r="C40" s="3" t="str">
        <f>all_banks!E34</f>
        <v>БАНК ЖИЛИЩНОГО ФИНАНСИРОВАНИЯ</v>
      </c>
      <c r="D40" s="11">
        <f>(((INDEX('101'!$A:$G,MATCH($A40&amp;"60401",'101'!$A:$A,0),MATCH($H$2&amp;"Ост /Дб",'101'!$1:$1,0)))+(INDEX('101'!$A:$G,MATCH($A40&amp;"60404",'101'!$A:$A,0),MATCH($H$2&amp;"Ост /Дб",'101'!$1:$1,0)))+(INDEX('101'!$A:$G,MATCH($A40&amp;"60415",'101'!$A:$A,0),MATCH($H$2&amp;"Ост /Дб",'101'!$1:$1,0)))-(INDEX('101'!$A:$G,MATCH($A40&amp;"60414",'101'!$A:$A,0),MATCH($H$2&amp;"Ост /Кр",'101'!$1:$1,0)))-(INDEX('101'!$A:$G,MATCH($A40&amp;"60405",'101'!$A:$A,0),MATCH($H$2&amp;"Ост /Дб",'101'!$1:$1,0)))+(INDEX('101'!$A:$G,MATCH($A40&amp;"61901",'101'!$A:$A,0),MATCH($H$2&amp;"Ост /Дб",'101'!$1:$1,0)))+(INDEX('101'!$A:$G,MATCH($A40&amp;"61902",'101'!$A:$A,0),MATCH($H$2&amp;"Ост /Дб",'101'!$1:$1,0)))+(INDEX('101'!$A:$G,MATCH($A40&amp;"61903",'101'!$A:$A,0),MATCH($H$2&amp;"Ост /Дб",'101'!$1:$1,0)))+(INDEX('101'!$A:$G,MATCH($A40&amp;"61904",'101'!$A:$A,0),MATCH($H$2&amp;"Ост /Дб",'101'!$1:$1,0)))+(INDEX('101'!$A:$G,MATCH($A40&amp;"61905",'101'!$A:$A,0),MATCH($H$2&amp;"Ост /Дб",'101'!$1:$1,0)))+(INDEX('101'!$A:$G,MATCH($A40&amp;"61906",'101'!$A:$A,0),MATCH($H$2&amp;"Ост /Дб",'101'!$1:$1,0)))+(INDEX('101'!$A:$G,MATCH($A40&amp;"61907",'101'!$A:$A,0),MATCH($H$2&amp;"Ост /Дб",'101'!$1:$1,0)))+(INDEX('101'!$A:$G,MATCH($A40&amp;"61908",'101'!$A:$A,0),MATCH($H$2&amp;"Ост /Дб",'101'!$1:$1,0)))+(INDEX('101'!$A:$G,MATCH($A40&amp;"61911",'101'!$A:$A,0),MATCH($H$2&amp;"Ост /Дб",'101'!$1:$1,0)))-(INDEX('101'!$A:$G,MATCH($A40&amp;"61909",'101'!$A:$A,0),MATCH($H$2&amp;"Ост /Кр",'101'!$1:$1,0)))-(INDEX('101'!$A:$G,MATCH($A40&amp;"61910",'101'!$A:$A,0),MATCH($H$2&amp;"Ост /Кр",'101'!$1:$1,0)))-(INDEX('101'!$A:$G,MATCH($A40&amp;"61912",'101'!$A:$A,0),MATCH($H$2&amp;"Ост /Кр",'101'!$1:$1,0)))+(INDEX('101'!$A:$G,MATCH($A40&amp;"62001",'101'!$A:$A,0),MATCH($H$2&amp;"Ост /Дб",'101'!$1:$1,0)))-(INDEX('101'!$A:$G,MATCH($A40&amp;"62002",'101'!$A:$A,0),MATCH($H$2&amp;"Ост /Кр",'101'!$1:$1,0)))+(INDEX('101'!$A:$G,MATCH($A40&amp;"62101",'101'!$A:$A,0),MATCH($H$2&amp;"Ост /Дб",'101'!$1:$1,0)))+(INDEX('101'!$A:$G,MATCH($A40&amp;"62102",'101'!$A:$A,0),MATCH($H$2&amp;"Ост /Дб",'101'!$1:$1,0)))-(INDEX('101'!$A:$G,MATCH($A40&amp;"62103",'101'!$A:$A,0),MATCH($H$2&amp;"Ост /Кр",'101'!$1:$1,0))))-(((INDEX('135'!$A:$O,MATCH('0103'!$A40,'135'!$A:$A,0),MATCH($H$2&amp;D$4,'135'!$2:$2,0)))/1.5)+(INDEX('135'!$A:$O,MATCH('0103'!$A40,'135'!$A:$A,0),MATCH($H$2&amp;D$5,'135'!$2:$2,0)))+(INDEX('135'!$A:$O,MATCH('0103'!$A40,'135'!$A:$A,0),MATCH($H$2&amp;D$6,'135'!$2:$2,0)))))/$H$1</f>
        <v>54.277000000000001</v>
      </c>
      <c r="E40" s="11">
        <f>(((INDEX('135'!$A:$O,MATCH('0103'!$A40,'135'!$A:$A,0),MATCH($H$2&amp;E$4,'135'!$2:$2,0)))/1.5)+(INDEX('135'!$A:$O,MATCH('0103'!$A40,'135'!$A:$A,0),MATCH($H$2&amp;E$5,'135'!$2:$2,0)))+(INDEX('135'!$A:$O,MATCH('0103'!$A40,'135'!$A:$A,0),MATCH($H$2&amp;E$6,'135'!$2:$2,0))))/$H$1</f>
        <v>134.93700000000001</v>
      </c>
      <c r="F40" s="11">
        <f>(((INDEX('135'!$A:$O,MATCH('0103'!$A40,'135'!$A:$A,0),MATCH($H$2&amp;F$6,'135'!$2:$2,0)))/1.5))/$H$1</f>
        <v>0</v>
      </c>
      <c r="G40" s="11">
        <f>(((INDEX('135'!$A:$O,MATCH('0103'!$A40,'135'!$A:$A,0),MATCH($H$2&amp;G$4,'135'!$2:$2,0)))/1.5)+(INDEX('135'!$A:$O,MATCH('0103'!$A40,'135'!$A:$A,0),MATCH($H$2&amp;G$5,'135'!$2:$2,0)))+(INDEX('135'!$A:$O,MATCH('0103'!$A40,'135'!$A:$A,0),MATCH($H$2&amp;G$6,'135'!$2:$2,0))))/$H$1</f>
        <v>0</v>
      </c>
      <c r="H40" s="27"/>
      <c r="I40" s="10"/>
    </row>
    <row r="41" spans="1:9" ht="20.5" customHeight="1" x14ac:dyDescent="0.2">
      <c r="A41" s="26" t="str">
        <f>all_banks!O35&amp;" "</f>
        <v xml:space="preserve">ПАО Банк ЗЕНИТ (3255) </v>
      </c>
      <c r="B41" s="3">
        <f>all_banks!H35</f>
        <v>3255</v>
      </c>
      <c r="C41" s="3" t="str">
        <f>all_banks!E35</f>
        <v>БАНК ЗЕНИТ</v>
      </c>
      <c r="D41" s="11">
        <f>(((INDEX('101'!$A:$G,MATCH($A41&amp;"60401",'101'!$A:$A,0),MATCH($H$2&amp;"Ост /Дб",'101'!$1:$1,0)))+(INDEX('101'!$A:$G,MATCH($A41&amp;"60404",'101'!$A:$A,0),MATCH($H$2&amp;"Ост /Дб",'101'!$1:$1,0)))+(INDEX('101'!$A:$G,MATCH($A41&amp;"60415",'101'!$A:$A,0),MATCH($H$2&amp;"Ост /Дб",'101'!$1:$1,0)))-(INDEX('101'!$A:$G,MATCH($A41&amp;"60414",'101'!$A:$A,0),MATCH($H$2&amp;"Ост /Кр",'101'!$1:$1,0)))-(INDEX('101'!$A:$G,MATCH($A41&amp;"60405",'101'!$A:$A,0),MATCH($H$2&amp;"Ост /Дб",'101'!$1:$1,0)))+(INDEX('101'!$A:$G,MATCH($A41&amp;"61901",'101'!$A:$A,0),MATCH($H$2&amp;"Ост /Дб",'101'!$1:$1,0)))+(INDEX('101'!$A:$G,MATCH($A41&amp;"61902",'101'!$A:$A,0),MATCH($H$2&amp;"Ост /Дб",'101'!$1:$1,0)))+(INDEX('101'!$A:$G,MATCH($A41&amp;"61903",'101'!$A:$A,0),MATCH($H$2&amp;"Ост /Дб",'101'!$1:$1,0)))+(INDEX('101'!$A:$G,MATCH($A41&amp;"61904",'101'!$A:$A,0),MATCH($H$2&amp;"Ост /Дб",'101'!$1:$1,0)))+(INDEX('101'!$A:$G,MATCH($A41&amp;"61905",'101'!$A:$A,0),MATCH($H$2&amp;"Ост /Дб",'101'!$1:$1,0)))+(INDEX('101'!$A:$G,MATCH($A41&amp;"61906",'101'!$A:$A,0),MATCH($H$2&amp;"Ост /Дб",'101'!$1:$1,0)))+(INDEX('101'!$A:$G,MATCH($A41&amp;"61907",'101'!$A:$A,0),MATCH($H$2&amp;"Ост /Дб",'101'!$1:$1,0)))+(INDEX('101'!$A:$G,MATCH($A41&amp;"61908",'101'!$A:$A,0),MATCH($H$2&amp;"Ост /Дб",'101'!$1:$1,0)))+(INDEX('101'!$A:$G,MATCH($A41&amp;"61911",'101'!$A:$A,0),MATCH($H$2&amp;"Ост /Дб",'101'!$1:$1,0)))-(INDEX('101'!$A:$G,MATCH($A41&amp;"61909",'101'!$A:$A,0),MATCH($H$2&amp;"Ост /Кр",'101'!$1:$1,0)))-(INDEX('101'!$A:$G,MATCH($A41&amp;"61910",'101'!$A:$A,0),MATCH($H$2&amp;"Ост /Кр",'101'!$1:$1,0)))-(INDEX('101'!$A:$G,MATCH($A41&amp;"61912",'101'!$A:$A,0),MATCH($H$2&amp;"Ост /Кр",'101'!$1:$1,0)))+(INDEX('101'!$A:$G,MATCH($A41&amp;"62001",'101'!$A:$A,0),MATCH($H$2&amp;"Ост /Дб",'101'!$1:$1,0)))-(INDEX('101'!$A:$G,MATCH($A41&amp;"62002",'101'!$A:$A,0),MATCH($H$2&amp;"Ост /Кр",'101'!$1:$1,0)))+(INDEX('101'!$A:$G,MATCH($A41&amp;"62101",'101'!$A:$A,0),MATCH($H$2&amp;"Ост /Дб",'101'!$1:$1,0)))+(INDEX('101'!$A:$G,MATCH($A41&amp;"62102",'101'!$A:$A,0),MATCH($H$2&amp;"Ост /Дб",'101'!$1:$1,0)))-(INDEX('101'!$A:$G,MATCH($A41&amp;"62103",'101'!$A:$A,0),MATCH($H$2&amp;"Ост /Кр",'101'!$1:$1,0))))-(((INDEX('135'!$A:$O,MATCH('0103'!$A41,'135'!$A:$A,0),MATCH($H$2&amp;D$4,'135'!$2:$2,0)))/1.5)+(INDEX('135'!$A:$O,MATCH('0103'!$A41,'135'!$A:$A,0),MATCH($H$2&amp;D$5,'135'!$2:$2,0)))+(INDEX('135'!$A:$O,MATCH('0103'!$A41,'135'!$A:$A,0),MATCH($H$2&amp;D$6,'135'!$2:$2,0)))))/$H$1</f>
        <v>1688.229</v>
      </c>
      <c r="E41" s="11">
        <f>(((INDEX('135'!$A:$O,MATCH('0103'!$A41,'135'!$A:$A,0),MATCH($H$2&amp;E$4,'135'!$2:$2,0)))/1.5)+(INDEX('135'!$A:$O,MATCH('0103'!$A41,'135'!$A:$A,0),MATCH($H$2&amp;E$5,'135'!$2:$2,0)))+(INDEX('135'!$A:$O,MATCH('0103'!$A41,'135'!$A:$A,0),MATCH($H$2&amp;E$6,'135'!$2:$2,0))))/$H$1</f>
        <v>1477.925</v>
      </c>
      <c r="F41" s="11">
        <f>(((INDEX('135'!$A:$O,MATCH('0103'!$A41,'135'!$A:$A,0),MATCH($H$2&amp;F$6,'135'!$2:$2,0)))/1.5))/$H$1</f>
        <v>1702.0773333333332</v>
      </c>
      <c r="G41" s="11">
        <f>(((INDEX('135'!$A:$O,MATCH('0103'!$A41,'135'!$A:$A,0),MATCH($H$2&amp;G$4,'135'!$2:$2,0)))/1.5)+(INDEX('135'!$A:$O,MATCH('0103'!$A41,'135'!$A:$A,0),MATCH($H$2&amp;G$5,'135'!$2:$2,0)))+(INDEX('135'!$A:$O,MATCH('0103'!$A41,'135'!$A:$A,0),MATCH($H$2&amp;G$6,'135'!$2:$2,0))))/$H$1</f>
        <v>0</v>
      </c>
      <c r="H41" s="27"/>
      <c r="I41" s="10"/>
    </row>
    <row r="42" spans="1:9" ht="20.5" customHeight="1" x14ac:dyDescent="0.2">
      <c r="A42" s="26" t="str">
        <f>all_banks!O36&amp;" "</f>
        <v xml:space="preserve">АО "Банк Интеза" (2216) </v>
      </c>
      <c r="B42" s="3">
        <f>all_banks!H36</f>
        <v>2216</v>
      </c>
      <c r="C42" s="3" t="str">
        <f>all_banks!E36</f>
        <v>БАНК ИНТЕЗА</v>
      </c>
      <c r="D42" s="11">
        <f>(((INDEX('101'!$A:$G,MATCH($A42&amp;"60401",'101'!$A:$A,0),MATCH($H$2&amp;"Ост /Дб",'101'!$1:$1,0)))+(INDEX('101'!$A:$G,MATCH($A42&amp;"60404",'101'!$A:$A,0),MATCH($H$2&amp;"Ост /Дб",'101'!$1:$1,0)))+(INDEX('101'!$A:$G,MATCH($A42&amp;"60415",'101'!$A:$A,0),MATCH($H$2&amp;"Ост /Дб",'101'!$1:$1,0)))-(INDEX('101'!$A:$G,MATCH($A42&amp;"60414",'101'!$A:$A,0),MATCH($H$2&amp;"Ост /Кр",'101'!$1:$1,0)))-(INDEX('101'!$A:$G,MATCH($A42&amp;"60405",'101'!$A:$A,0),MATCH($H$2&amp;"Ост /Дб",'101'!$1:$1,0)))+(INDEX('101'!$A:$G,MATCH($A42&amp;"61901",'101'!$A:$A,0),MATCH($H$2&amp;"Ост /Дб",'101'!$1:$1,0)))+(INDEX('101'!$A:$G,MATCH($A42&amp;"61902",'101'!$A:$A,0),MATCH($H$2&amp;"Ост /Дб",'101'!$1:$1,0)))+(INDEX('101'!$A:$G,MATCH($A42&amp;"61903",'101'!$A:$A,0),MATCH($H$2&amp;"Ост /Дб",'101'!$1:$1,0)))+(INDEX('101'!$A:$G,MATCH($A42&amp;"61904",'101'!$A:$A,0),MATCH($H$2&amp;"Ост /Дб",'101'!$1:$1,0)))+(INDEX('101'!$A:$G,MATCH($A42&amp;"61905",'101'!$A:$A,0),MATCH($H$2&amp;"Ост /Дб",'101'!$1:$1,0)))+(INDEX('101'!$A:$G,MATCH($A42&amp;"61906",'101'!$A:$A,0),MATCH($H$2&amp;"Ост /Дб",'101'!$1:$1,0)))+(INDEX('101'!$A:$G,MATCH($A42&amp;"61907",'101'!$A:$A,0),MATCH($H$2&amp;"Ост /Дб",'101'!$1:$1,0)))+(INDEX('101'!$A:$G,MATCH($A42&amp;"61908",'101'!$A:$A,0),MATCH($H$2&amp;"Ост /Дб",'101'!$1:$1,0)))+(INDEX('101'!$A:$G,MATCH($A42&amp;"61911",'101'!$A:$A,0),MATCH($H$2&amp;"Ост /Дб",'101'!$1:$1,0)))-(INDEX('101'!$A:$G,MATCH($A42&amp;"61909",'101'!$A:$A,0),MATCH($H$2&amp;"Ост /Кр",'101'!$1:$1,0)))-(INDEX('101'!$A:$G,MATCH($A42&amp;"61910",'101'!$A:$A,0),MATCH($H$2&amp;"Ост /Кр",'101'!$1:$1,0)))-(INDEX('101'!$A:$G,MATCH($A42&amp;"61912",'101'!$A:$A,0),MATCH($H$2&amp;"Ост /Кр",'101'!$1:$1,0)))+(INDEX('101'!$A:$G,MATCH($A42&amp;"62001",'101'!$A:$A,0),MATCH($H$2&amp;"Ост /Дб",'101'!$1:$1,0)))-(INDEX('101'!$A:$G,MATCH($A42&amp;"62002",'101'!$A:$A,0),MATCH($H$2&amp;"Ост /Кр",'101'!$1:$1,0)))+(INDEX('101'!$A:$G,MATCH($A42&amp;"62101",'101'!$A:$A,0),MATCH($H$2&amp;"Ост /Дб",'101'!$1:$1,0)))+(INDEX('101'!$A:$G,MATCH($A42&amp;"62102",'101'!$A:$A,0),MATCH($H$2&amp;"Ост /Дб",'101'!$1:$1,0)))-(INDEX('101'!$A:$G,MATCH($A42&amp;"62103",'101'!$A:$A,0),MATCH($H$2&amp;"Ост /Кр",'101'!$1:$1,0))))-(((INDEX('135'!$A:$O,MATCH('0103'!$A42,'135'!$A:$A,0),MATCH($H$2&amp;D$4,'135'!$2:$2,0)))/1.5)+(INDEX('135'!$A:$O,MATCH('0103'!$A42,'135'!$A:$A,0),MATCH($H$2&amp;D$5,'135'!$2:$2,0)))+(INDEX('135'!$A:$O,MATCH('0103'!$A42,'135'!$A:$A,0),MATCH($H$2&amp;D$6,'135'!$2:$2,0)))))/$H$1</f>
        <v>891.91800000000001</v>
      </c>
      <c r="E42" s="11">
        <f>(((INDEX('135'!$A:$O,MATCH('0103'!$A42,'135'!$A:$A,0),MATCH($H$2&amp;E$4,'135'!$2:$2,0)))/1.5)+(INDEX('135'!$A:$O,MATCH('0103'!$A42,'135'!$A:$A,0),MATCH($H$2&amp;E$5,'135'!$2:$2,0)))+(INDEX('135'!$A:$O,MATCH('0103'!$A42,'135'!$A:$A,0),MATCH($H$2&amp;E$6,'135'!$2:$2,0))))/$H$1</f>
        <v>175.79599999999999</v>
      </c>
      <c r="F42" s="11">
        <f>(((INDEX('135'!$A:$O,MATCH('0103'!$A42,'135'!$A:$A,0),MATCH($H$2&amp;F$6,'135'!$2:$2,0)))/1.5))/$H$1</f>
        <v>0</v>
      </c>
      <c r="G42" s="11">
        <f>(((INDEX('135'!$A:$O,MATCH('0103'!$A42,'135'!$A:$A,0),MATCH($H$2&amp;G$4,'135'!$2:$2,0)))/1.5)+(INDEX('135'!$A:$O,MATCH('0103'!$A42,'135'!$A:$A,0),MATCH($H$2&amp;G$5,'135'!$2:$2,0)))+(INDEX('135'!$A:$O,MATCH('0103'!$A42,'135'!$A:$A,0),MATCH($H$2&amp;G$6,'135'!$2:$2,0))))/$H$1</f>
        <v>0</v>
      </c>
      <c r="H42" s="27"/>
      <c r="I42" s="10"/>
    </row>
    <row r="43" spans="1:9" ht="20.5" customHeight="1" x14ac:dyDescent="0.2">
      <c r="A43" s="26" t="str">
        <f>all_banks!O37&amp;" "</f>
        <v xml:space="preserve">ООО КБЭР "Банк Казани" (708) </v>
      </c>
      <c r="B43" s="3">
        <f>all_banks!H37</f>
        <v>708</v>
      </c>
      <c r="C43" s="3" t="str">
        <f>all_banks!E37</f>
        <v>БАНК КАЗАНИ</v>
      </c>
      <c r="D43" s="11">
        <f>(((INDEX('101'!$A:$G,MATCH($A43&amp;"60401",'101'!$A:$A,0),MATCH($H$2&amp;"Ост /Дб",'101'!$1:$1,0)))+(INDEX('101'!$A:$G,MATCH($A43&amp;"60404",'101'!$A:$A,0),MATCH($H$2&amp;"Ост /Дб",'101'!$1:$1,0)))+(INDEX('101'!$A:$G,MATCH($A43&amp;"60415",'101'!$A:$A,0),MATCH($H$2&amp;"Ост /Дб",'101'!$1:$1,0)))-(INDEX('101'!$A:$G,MATCH($A43&amp;"60414",'101'!$A:$A,0),MATCH($H$2&amp;"Ост /Кр",'101'!$1:$1,0)))-(INDEX('101'!$A:$G,MATCH($A43&amp;"60405",'101'!$A:$A,0),MATCH($H$2&amp;"Ост /Дб",'101'!$1:$1,0)))+(INDEX('101'!$A:$G,MATCH($A43&amp;"61901",'101'!$A:$A,0),MATCH($H$2&amp;"Ост /Дб",'101'!$1:$1,0)))+(INDEX('101'!$A:$G,MATCH($A43&amp;"61902",'101'!$A:$A,0),MATCH($H$2&amp;"Ост /Дб",'101'!$1:$1,0)))+(INDEX('101'!$A:$G,MATCH($A43&amp;"61903",'101'!$A:$A,0),MATCH($H$2&amp;"Ост /Дб",'101'!$1:$1,0)))+(INDEX('101'!$A:$G,MATCH($A43&amp;"61904",'101'!$A:$A,0),MATCH($H$2&amp;"Ост /Дб",'101'!$1:$1,0)))+(INDEX('101'!$A:$G,MATCH($A43&amp;"61905",'101'!$A:$A,0),MATCH($H$2&amp;"Ост /Дб",'101'!$1:$1,0)))+(INDEX('101'!$A:$G,MATCH($A43&amp;"61906",'101'!$A:$A,0),MATCH($H$2&amp;"Ост /Дб",'101'!$1:$1,0)))+(INDEX('101'!$A:$G,MATCH($A43&amp;"61907",'101'!$A:$A,0),MATCH($H$2&amp;"Ост /Дб",'101'!$1:$1,0)))+(INDEX('101'!$A:$G,MATCH($A43&amp;"61908",'101'!$A:$A,0),MATCH($H$2&amp;"Ост /Дб",'101'!$1:$1,0)))+(INDEX('101'!$A:$G,MATCH($A43&amp;"61911",'101'!$A:$A,0),MATCH($H$2&amp;"Ост /Дб",'101'!$1:$1,0)))-(INDEX('101'!$A:$G,MATCH($A43&amp;"61909",'101'!$A:$A,0),MATCH($H$2&amp;"Ост /Кр",'101'!$1:$1,0)))-(INDEX('101'!$A:$G,MATCH($A43&amp;"61910",'101'!$A:$A,0),MATCH($H$2&amp;"Ост /Кр",'101'!$1:$1,0)))-(INDEX('101'!$A:$G,MATCH($A43&amp;"61912",'101'!$A:$A,0),MATCH($H$2&amp;"Ост /Кр",'101'!$1:$1,0)))+(INDEX('101'!$A:$G,MATCH($A43&amp;"62001",'101'!$A:$A,0),MATCH($H$2&amp;"Ост /Дб",'101'!$1:$1,0)))-(INDEX('101'!$A:$G,MATCH($A43&amp;"62002",'101'!$A:$A,0),MATCH($H$2&amp;"Ост /Кр",'101'!$1:$1,0)))+(INDEX('101'!$A:$G,MATCH($A43&amp;"62101",'101'!$A:$A,0),MATCH($H$2&amp;"Ост /Дб",'101'!$1:$1,0)))+(INDEX('101'!$A:$G,MATCH($A43&amp;"62102",'101'!$A:$A,0),MATCH($H$2&amp;"Ост /Дб",'101'!$1:$1,0)))-(INDEX('101'!$A:$G,MATCH($A43&amp;"62103",'101'!$A:$A,0),MATCH($H$2&amp;"Ост /Кр",'101'!$1:$1,0))))-(((INDEX('135'!$A:$O,MATCH('0103'!$A43,'135'!$A:$A,0),MATCH($H$2&amp;D$4,'135'!$2:$2,0)))/1.5)+(INDEX('135'!$A:$O,MATCH('0103'!$A43,'135'!$A:$A,0),MATCH($H$2&amp;D$5,'135'!$2:$2,0)))+(INDEX('135'!$A:$O,MATCH('0103'!$A43,'135'!$A:$A,0),MATCH($H$2&amp;D$6,'135'!$2:$2,0)))))/$H$1</f>
        <v>414.51799999999997</v>
      </c>
      <c r="E43" s="11">
        <f>(((INDEX('135'!$A:$O,MATCH('0103'!$A43,'135'!$A:$A,0),MATCH($H$2&amp;E$4,'135'!$2:$2,0)))/1.5)+(INDEX('135'!$A:$O,MATCH('0103'!$A43,'135'!$A:$A,0),MATCH($H$2&amp;E$5,'135'!$2:$2,0)))+(INDEX('135'!$A:$O,MATCH('0103'!$A43,'135'!$A:$A,0),MATCH($H$2&amp;E$6,'135'!$2:$2,0))))/$H$1</f>
        <v>344.85500000000002</v>
      </c>
      <c r="F43" s="11">
        <f>(((INDEX('135'!$A:$O,MATCH('0103'!$A43,'135'!$A:$A,0),MATCH($H$2&amp;F$6,'135'!$2:$2,0)))/1.5))/$H$1</f>
        <v>0</v>
      </c>
      <c r="G43" s="11">
        <f>(((INDEX('135'!$A:$O,MATCH('0103'!$A43,'135'!$A:$A,0),MATCH($H$2&amp;G$4,'135'!$2:$2,0)))/1.5)+(INDEX('135'!$A:$O,MATCH('0103'!$A43,'135'!$A:$A,0),MATCH($H$2&amp;G$5,'135'!$2:$2,0)))+(INDEX('135'!$A:$O,MATCH('0103'!$A43,'135'!$A:$A,0),MATCH($H$2&amp;G$6,'135'!$2:$2,0))))/$H$1</f>
        <v>0</v>
      </c>
      <c r="H43" s="27"/>
      <c r="I43" s="10"/>
    </row>
    <row r="44" spans="1:9" ht="20.5" customHeight="1" x14ac:dyDescent="0.2">
      <c r="A44" s="26" t="str">
        <f>all_banks!O38&amp;" "</f>
        <v xml:space="preserve">ООО "Банк БКФ" (2684) </v>
      </c>
      <c r="B44" s="3">
        <f>all_banks!H38</f>
        <v>2684</v>
      </c>
      <c r="C44" s="3" t="str">
        <f>all_banks!E38</f>
        <v>БАНК КОРПОРАТИВНОГО ФИНАНСИРОВАНИЯ</v>
      </c>
      <c r="D44" s="11">
        <f>(((INDEX('101'!$A:$G,MATCH($A44&amp;"60401",'101'!$A:$A,0),MATCH($H$2&amp;"Ост /Дб",'101'!$1:$1,0)))+(INDEX('101'!$A:$G,MATCH($A44&amp;"60404",'101'!$A:$A,0),MATCH($H$2&amp;"Ост /Дб",'101'!$1:$1,0)))+(INDEX('101'!$A:$G,MATCH($A44&amp;"60415",'101'!$A:$A,0),MATCH($H$2&amp;"Ост /Дб",'101'!$1:$1,0)))-(INDEX('101'!$A:$G,MATCH($A44&amp;"60414",'101'!$A:$A,0),MATCH($H$2&amp;"Ост /Кр",'101'!$1:$1,0)))-(INDEX('101'!$A:$G,MATCH($A44&amp;"60405",'101'!$A:$A,0),MATCH($H$2&amp;"Ост /Дб",'101'!$1:$1,0)))+(INDEX('101'!$A:$G,MATCH($A44&amp;"61901",'101'!$A:$A,0),MATCH($H$2&amp;"Ост /Дб",'101'!$1:$1,0)))+(INDEX('101'!$A:$G,MATCH($A44&amp;"61902",'101'!$A:$A,0),MATCH($H$2&amp;"Ост /Дб",'101'!$1:$1,0)))+(INDEX('101'!$A:$G,MATCH($A44&amp;"61903",'101'!$A:$A,0),MATCH($H$2&amp;"Ост /Дб",'101'!$1:$1,0)))+(INDEX('101'!$A:$G,MATCH($A44&amp;"61904",'101'!$A:$A,0),MATCH($H$2&amp;"Ост /Дб",'101'!$1:$1,0)))+(INDEX('101'!$A:$G,MATCH($A44&amp;"61905",'101'!$A:$A,0),MATCH($H$2&amp;"Ост /Дб",'101'!$1:$1,0)))+(INDEX('101'!$A:$G,MATCH($A44&amp;"61906",'101'!$A:$A,0),MATCH($H$2&amp;"Ост /Дб",'101'!$1:$1,0)))+(INDEX('101'!$A:$G,MATCH($A44&amp;"61907",'101'!$A:$A,0),MATCH($H$2&amp;"Ост /Дб",'101'!$1:$1,0)))+(INDEX('101'!$A:$G,MATCH($A44&amp;"61908",'101'!$A:$A,0),MATCH($H$2&amp;"Ост /Дб",'101'!$1:$1,0)))+(INDEX('101'!$A:$G,MATCH($A44&amp;"61911",'101'!$A:$A,0),MATCH($H$2&amp;"Ост /Дб",'101'!$1:$1,0)))-(INDEX('101'!$A:$G,MATCH($A44&amp;"61909",'101'!$A:$A,0),MATCH($H$2&amp;"Ост /Кр",'101'!$1:$1,0)))-(INDEX('101'!$A:$G,MATCH($A44&amp;"61910",'101'!$A:$A,0),MATCH($H$2&amp;"Ост /Кр",'101'!$1:$1,0)))-(INDEX('101'!$A:$G,MATCH($A44&amp;"61912",'101'!$A:$A,0),MATCH($H$2&amp;"Ост /Кр",'101'!$1:$1,0)))+(INDEX('101'!$A:$G,MATCH($A44&amp;"62001",'101'!$A:$A,0),MATCH($H$2&amp;"Ост /Дб",'101'!$1:$1,0)))-(INDEX('101'!$A:$G,MATCH($A44&amp;"62002",'101'!$A:$A,0),MATCH($H$2&amp;"Ост /Кр",'101'!$1:$1,0)))+(INDEX('101'!$A:$G,MATCH($A44&amp;"62101",'101'!$A:$A,0),MATCH($H$2&amp;"Ост /Дб",'101'!$1:$1,0)))+(INDEX('101'!$A:$G,MATCH($A44&amp;"62102",'101'!$A:$A,0),MATCH($H$2&amp;"Ост /Дб",'101'!$1:$1,0)))-(INDEX('101'!$A:$G,MATCH($A44&amp;"62103",'101'!$A:$A,0),MATCH($H$2&amp;"Ост /Кр",'101'!$1:$1,0))))-(((INDEX('135'!$A:$O,MATCH('0103'!$A44,'135'!$A:$A,0),MATCH($H$2&amp;D$4,'135'!$2:$2,0)))/1.5)+(INDEX('135'!$A:$O,MATCH('0103'!$A44,'135'!$A:$A,0),MATCH($H$2&amp;D$5,'135'!$2:$2,0)))+(INDEX('135'!$A:$O,MATCH('0103'!$A44,'135'!$A:$A,0),MATCH($H$2&amp;D$6,'135'!$2:$2,0)))))/$H$1</f>
        <v>-18.212</v>
      </c>
      <c r="E44" s="11">
        <f>(((INDEX('135'!$A:$O,MATCH('0103'!$A44,'135'!$A:$A,0),MATCH($H$2&amp;E$4,'135'!$2:$2,0)))/1.5)+(INDEX('135'!$A:$O,MATCH('0103'!$A44,'135'!$A:$A,0),MATCH($H$2&amp;E$5,'135'!$2:$2,0)))+(INDEX('135'!$A:$O,MATCH('0103'!$A44,'135'!$A:$A,0),MATCH($H$2&amp;E$6,'135'!$2:$2,0))))/$H$1</f>
        <v>652.05499999999995</v>
      </c>
      <c r="F44" s="11">
        <f>(((INDEX('135'!$A:$O,MATCH('0103'!$A44,'135'!$A:$A,0),MATCH($H$2&amp;F$6,'135'!$2:$2,0)))/1.5))/$H$1</f>
        <v>0</v>
      </c>
      <c r="G44" s="11">
        <f>(((INDEX('135'!$A:$O,MATCH('0103'!$A44,'135'!$A:$A,0),MATCH($H$2&amp;G$4,'135'!$2:$2,0)))/1.5)+(INDEX('135'!$A:$O,MATCH('0103'!$A44,'135'!$A:$A,0),MATCH($H$2&amp;G$5,'135'!$2:$2,0)))+(INDEX('135'!$A:$O,MATCH('0103'!$A44,'135'!$A:$A,0),MATCH($H$2&amp;G$6,'135'!$2:$2,0))))/$H$1</f>
        <v>0</v>
      </c>
      <c r="H44" s="27"/>
      <c r="I44" s="10"/>
    </row>
    <row r="45" spans="1:9" ht="20.5" customHeight="1" x14ac:dyDescent="0.2">
      <c r="A45" s="26" t="str">
        <f>all_banks!O39&amp;" "</f>
        <v xml:space="preserve">АО "Банк Кредит Свисс (Москва)" (2494) </v>
      </c>
      <c r="B45" s="3">
        <f>all_banks!H39</f>
        <v>2494</v>
      </c>
      <c r="C45" s="3" t="str">
        <f>all_banks!E39</f>
        <v>БАНК КРЕДИТ СВИСС (МОСКВА)</v>
      </c>
      <c r="D45" s="11">
        <f>(((INDEX('101'!$A:$G,MATCH($A45&amp;"60401",'101'!$A:$A,0),MATCH($H$2&amp;"Ост /Дб",'101'!$1:$1,0)))+(INDEX('101'!$A:$G,MATCH($A45&amp;"60404",'101'!$A:$A,0),MATCH($H$2&amp;"Ост /Дб",'101'!$1:$1,0)))+(INDEX('101'!$A:$G,MATCH($A45&amp;"60415",'101'!$A:$A,0),MATCH($H$2&amp;"Ост /Дб",'101'!$1:$1,0)))-(INDEX('101'!$A:$G,MATCH($A45&amp;"60414",'101'!$A:$A,0),MATCH($H$2&amp;"Ост /Кр",'101'!$1:$1,0)))-(INDEX('101'!$A:$G,MATCH($A45&amp;"60405",'101'!$A:$A,0),MATCH($H$2&amp;"Ост /Дб",'101'!$1:$1,0)))+(INDEX('101'!$A:$G,MATCH($A45&amp;"61901",'101'!$A:$A,0),MATCH($H$2&amp;"Ост /Дб",'101'!$1:$1,0)))+(INDEX('101'!$A:$G,MATCH($A45&amp;"61902",'101'!$A:$A,0),MATCH($H$2&amp;"Ост /Дб",'101'!$1:$1,0)))+(INDEX('101'!$A:$G,MATCH($A45&amp;"61903",'101'!$A:$A,0),MATCH($H$2&amp;"Ост /Дб",'101'!$1:$1,0)))+(INDEX('101'!$A:$G,MATCH($A45&amp;"61904",'101'!$A:$A,0),MATCH($H$2&amp;"Ост /Дб",'101'!$1:$1,0)))+(INDEX('101'!$A:$G,MATCH($A45&amp;"61905",'101'!$A:$A,0),MATCH($H$2&amp;"Ост /Дб",'101'!$1:$1,0)))+(INDEX('101'!$A:$G,MATCH($A45&amp;"61906",'101'!$A:$A,0),MATCH($H$2&amp;"Ост /Дб",'101'!$1:$1,0)))+(INDEX('101'!$A:$G,MATCH($A45&amp;"61907",'101'!$A:$A,0),MATCH($H$2&amp;"Ост /Дб",'101'!$1:$1,0)))+(INDEX('101'!$A:$G,MATCH($A45&amp;"61908",'101'!$A:$A,0),MATCH($H$2&amp;"Ост /Дб",'101'!$1:$1,0)))+(INDEX('101'!$A:$G,MATCH($A45&amp;"61911",'101'!$A:$A,0),MATCH($H$2&amp;"Ост /Дб",'101'!$1:$1,0)))-(INDEX('101'!$A:$G,MATCH($A45&amp;"61909",'101'!$A:$A,0),MATCH($H$2&amp;"Ост /Кр",'101'!$1:$1,0)))-(INDEX('101'!$A:$G,MATCH($A45&amp;"61910",'101'!$A:$A,0),MATCH($H$2&amp;"Ост /Кр",'101'!$1:$1,0)))-(INDEX('101'!$A:$G,MATCH($A45&amp;"61912",'101'!$A:$A,0),MATCH($H$2&amp;"Ост /Кр",'101'!$1:$1,0)))+(INDEX('101'!$A:$G,MATCH($A45&amp;"62001",'101'!$A:$A,0),MATCH($H$2&amp;"Ост /Дб",'101'!$1:$1,0)))-(INDEX('101'!$A:$G,MATCH($A45&amp;"62002",'101'!$A:$A,0),MATCH($H$2&amp;"Ост /Кр",'101'!$1:$1,0)))+(INDEX('101'!$A:$G,MATCH($A45&amp;"62101",'101'!$A:$A,0),MATCH($H$2&amp;"Ост /Дб",'101'!$1:$1,0)))+(INDEX('101'!$A:$G,MATCH($A45&amp;"62102",'101'!$A:$A,0),MATCH($H$2&amp;"Ост /Дб",'101'!$1:$1,0)))-(INDEX('101'!$A:$G,MATCH($A45&amp;"62103",'101'!$A:$A,0),MATCH($H$2&amp;"Ост /Кр",'101'!$1:$1,0))))-(((INDEX('135'!$A:$O,MATCH('0103'!$A45,'135'!$A:$A,0),MATCH($H$2&amp;D$4,'135'!$2:$2,0)))/1.5)+(INDEX('135'!$A:$O,MATCH('0103'!$A45,'135'!$A:$A,0),MATCH($H$2&amp;D$5,'135'!$2:$2,0)))+(INDEX('135'!$A:$O,MATCH('0103'!$A45,'135'!$A:$A,0),MATCH($H$2&amp;D$6,'135'!$2:$2,0)))))/$H$1</f>
        <v>120.485</v>
      </c>
      <c r="E45" s="11">
        <f>(((INDEX('135'!$A:$O,MATCH('0103'!$A45,'135'!$A:$A,0),MATCH($H$2&amp;E$4,'135'!$2:$2,0)))/1.5)+(INDEX('135'!$A:$O,MATCH('0103'!$A45,'135'!$A:$A,0),MATCH($H$2&amp;E$5,'135'!$2:$2,0)))+(INDEX('135'!$A:$O,MATCH('0103'!$A45,'135'!$A:$A,0),MATCH($H$2&amp;E$6,'135'!$2:$2,0))))/$H$1</f>
        <v>0</v>
      </c>
      <c r="F45" s="11">
        <f>(((INDEX('135'!$A:$O,MATCH('0103'!$A45,'135'!$A:$A,0),MATCH($H$2&amp;F$6,'135'!$2:$2,0)))/1.5))/$H$1</f>
        <v>0</v>
      </c>
      <c r="G45" s="11">
        <f>(((INDEX('135'!$A:$O,MATCH('0103'!$A45,'135'!$A:$A,0),MATCH($H$2&amp;G$4,'135'!$2:$2,0)))/1.5)+(INDEX('135'!$A:$O,MATCH('0103'!$A45,'135'!$A:$A,0),MATCH($H$2&amp;G$5,'135'!$2:$2,0)))+(INDEX('135'!$A:$O,MATCH('0103'!$A45,'135'!$A:$A,0),MATCH($H$2&amp;G$6,'135'!$2:$2,0))))/$H$1</f>
        <v>0</v>
      </c>
      <c r="H45" s="27"/>
      <c r="I45" s="10"/>
    </row>
    <row r="46" spans="1:9" ht="20.5" customHeight="1" x14ac:dyDescent="0.2">
      <c r="A46" s="26" t="str">
        <f>all_banks!O40&amp;" "</f>
        <v xml:space="preserve">ООО Банк Оранжевый (1659) </v>
      </c>
      <c r="B46" s="3">
        <f>all_banks!H40</f>
        <v>1659</v>
      </c>
      <c r="C46" s="3" t="str">
        <f>all_banks!E40</f>
        <v>БАНК ОРАНЖЕВЫЙ</v>
      </c>
      <c r="D46" s="11">
        <f>(((INDEX('101'!$A:$G,MATCH($A46&amp;"60401",'101'!$A:$A,0),MATCH($H$2&amp;"Ост /Дб",'101'!$1:$1,0)))+(INDEX('101'!$A:$G,MATCH($A46&amp;"60404",'101'!$A:$A,0),MATCH($H$2&amp;"Ост /Дб",'101'!$1:$1,0)))+(INDEX('101'!$A:$G,MATCH($A46&amp;"60415",'101'!$A:$A,0),MATCH($H$2&amp;"Ост /Дб",'101'!$1:$1,0)))-(INDEX('101'!$A:$G,MATCH($A46&amp;"60414",'101'!$A:$A,0),MATCH($H$2&amp;"Ост /Кр",'101'!$1:$1,0)))-(INDEX('101'!$A:$G,MATCH($A46&amp;"60405",'101'!$A:$A,0),MATCH($H$2&amp;"Ост /Дб",'101'!$1:$1,0)))+(INDEX('101'!$A:$G,MATCH($A46&amp;"61901",'101'!$A:$A,0),MATCH($H$2&amp;"Ост /Дб",'101'!$1:$1,0)))+(INDEX('101'!$A:$G,MATCH($A46&amp;"61902",'101'!$A:$A,0),MATCH($H$2&amp;"Ост /Дб",'101'!$1:$1,0)))+(INDEX('101'!$A:$G,MATCH($A46&amp;"61903",'101'!$A:$A,0),MATCH($H$2&amp;"Ост /Дб",'101'!$1:$1,0)))+(INDEX('101'!$A:$G,MATCH($A46&amp;"61904",'101'!$A:$A,0),MATCH($H$2&amp;"Ост /Дб",'101'!$1:$1,0)))+(INDEX('101'!$A:$G,MATCH($A46&amp;"61905",'101'!$A:$A,0),MATCH($H$2&amp;"Ост /Дб",'101'!$1:$1,0)))+(INDEX('101'!$A:$G,MATCH($A46&amp;"61906",'101'!$A:$A,0),MATCH($H$2&amp;"Ост /Дб",'101'!$1:$1,0)))+(INDEX('101'!$A:$G,MATCH($A46&amp;"61907",'101'!$A:$A,0),MATCH($H$2&amp;"Ост /Дб",'101'!$1:$1,0)))+(INDEX('101'!$A:$G,MATCH($A46&amp;"61908",'101'!$A:$A,0),MATCH($H$2&amp;"Ост /Дб",'101'!$1:$1,0)))+(INDEX('101'!$A:$G,MATCH($A46&amp;"61911",'101'!$A:$A,0),MATCH($H$2&amp;"Ост /Дб",'101'!$1:$1,0)))-(INDEX('101'!$A:$G,MATCH($A46&amp;"61909",'101'!$A:$A,0),MATCH($H$2&amp;"Ост /Кр",'101'!$1:$1,0)))-(INDEX('101'!$A:$G,MATCH($A46&amp;"61910",'101'!$A:$A,0),MATCH($H$2&amp;"Ост /Кр",'101'!$1:$1,0)))-(INDEX('101'!$A:$G,MATCH($A46&amp;"61912",'101'!$A:$A,0),MATCH($H$2&amp;"Ост /Кр",'101'!$1:$1,0)))+(INDEX('101'!$A:$G,MATCH($A46&amp;"62001",'101'!$A:$A,0),MATCH($H$2&amp;"Ост /Дб",'101'!$1:$1,0)))-(INDEX('101'!$A:$G,MATCH($A46&amp;"62002",'101'!$A:$A,0),MATCH($H$2&amp;"Ост /Кр",'101'!$1:$1,0)))+(INDEX('101'!$A:$G,MATCH($A46&amp;"62101",'101'!$A:$A,0),MATCH($H$2&amp;"Ост /Дб",'101'!$1:$1,0)))+(INDEX('101'!$A:$G,MATCH($A46&amp;"62102",'101'!$A:$A,0),MATCH($H$2&amp;"Ост /Дб",'101'!$1:$1,0)))-(INDEX('101'!$A:$G,MATCH($A46&amp;"62103",'101'!$A:$A,0),MATCH($H$2&amp;"Ост /Кр",'101'!$1:$1,0))))-(((INDEX('135'!$A:$O,MATCH('0103'!$A46,'135'!$A:$A,0),MATCH($H$2&amp;D$4,'135'!$2:$2,0)))/1.5)+(INDEX('135'!$A:$O,MATCH('0103'!$A46,'135'!$A:$A,0),MATCH($H$2&amp;D$5,'135'!$2:$2,0)))+(INDEX('135'!$A:$O,MATCH('0103'!$A46,'135'!$A:$A,0),MATCH($H$2&amp;D$6,'135'!$2:$2,0)))))/$H$1</f>
        <v>123.095</v>
      </c>
      <c r="E46" s="11">
        <f>(((INDEX('135'!$A:$O,MATCH('0103'!$A46,'135'!$A:$A,0),MATCH($H$2&amp;E$4,'135'!$2:$2,0)))/1.5)+(INDEX('135'!$A:$O,MATCH('0103'!$A46,'135'!$A:$A,0),MATCH($H$2&amp;E$5,'135'!$2:$2,0)))+(INDEX('135'!$A:$O,MATCH('0103'!$A46,'135'!$A:$A,0),MATCH($H$2&amp;E$6,'135'!$2:$2,0))))/$H$1</f>
        <v>63.878</v>
      </c>
      <c r="F46" s="11">
        <f>(((INDEX('135'!$A:$O,MATCH('0103'!$A46,'135'!$A:$A,0),MATCH($H$2&amp;F$6,'135'!$2:$2,0)))/1.5))/$H$1</f>
        <v>0</v>
      </c>
      <c r="G46" s="11">
        <f>(((INDEX('135'!$A:$O,MATCH('0103'!$A46,'135'!$A:$A,0),MATCH($H$2&amp;G$4,'135'!$2:$2,0)))/1.5)+(INDEX('135'!$A:$O,MATCH('0103'!$A46,'135'!$A:$A,0),MATCH($H$2&amp;G$5,'135'!$2:$2,0)))+(INDEX('135'!$A:$O,MATCH('0103'!$A46,'135'!$A:$A,0),MATCH($H$2&amp;G$6,'135'!$2:$2,0))))/$H$1</f>
        <v>0</v>
      </c>
      <c r="H46" s="27"/>
      <c r="I46" s="10"/>
    </row>
    <row r="47" spans="1:9" ht="20.5" customHeight="1" x14ac:dyDescent="0.2">
      <c r="A47" s="26" t="str">
        <f>all_banks!O41&amp;" "</f>
        <v xml:space="preserve">АО "БАНК ОРЕНБУРГ" (3269) </v>
      </c>
      <c r="B47" s="3">
        <f>all_banks!H41</f>
        <v>3269</v>
      </c>
      <c r="C47" s="3" t="str">
        <f>all_banks!E41</f>
        <v>БАНК ОРЕНБУРГ</v>
      </c>
      <c r="D47" s="11">
        <f>(((INDEX('101'!$A:$G,MATCH($A47&amp;"60401",'101'!$A:$A,0),MATCH($H$2&amp;"Ост /Дб",'101'!$1:$1,0)))+(INDEX('101'!$A:$G,MATCH($A47&amp;"60404",'101'!$A:$A,0),MATCH($H$2&amp;"Ост /Дб",'101'!$1:$1,0)))+(INDEX('101'!$A:$G,MATCH($A47&amp;"60415",'101'!$A:$A,0),MATCH($H$2&amp;"Ост /Дб",'101'!$1:$1,0)))-(INDEX('101'!$A:$G,MATCH($A47&amp;"60414",'101'!$A:$A,0),MATCH($H$2&amp;"Ост /Кр",'101'!$1:$1,0)))-(INDEX('101'!$A:$G,MATCH($A47&amp;"60405",'101'!$A:$A,0),MATCH($H$2&amp;"Ост /Дб",'101'!$1:$1,0)))+(INDEX('101'!$A:$G,MATCH($A47&amp;"61901",'101'!$A:$A,0),MATCH($H$2&amp;"Ост /Дб",'101'!$1:$1,0)))+(INDEX('101'!$A:$G,MATCH($A47&amp;"61902",'101'!$A:$A,0),MATCH($H$2&amp;"Ост /Дб",'101'!$1:$1,0)))+(INDEX('101'!$A:$G,MATCH($A47&amp;"61903",'101'!$A:$A,0),MATCH($H$2&amp;"Ост /Дб",'101'!$1:$1,0)))+(INDEX('101'!$A:$G,MATCH($A47&amp;"61904",'101'!$A:$A,0),MATCH($H$2&amp;"Ост /Дб",'101'!$1:$1,0)))+(INDEX('101'!$A:$G,MATCH($A47&amp;"61905",'101'!$A:$A,0),MATCH($H$2&amp;"Ост /Дб",'101'!$1:$1,0)))+(INDEX('101'!$A:$G,MATCH($A47&amp;"61906",'101'!$A:$A,0),MATCH($H$2&amp;"Ост /Дб",'101'!$1:$1,0)))+(INDEX('101'!$A:$G,MATCH($A47&amp;"61907",'101'!$A:$A,0),MATCH($H$2&amp;"Ост /Дб",'101'!$1:$1,0)))+(INDEX('101'!$A:$G,MATCH($A47&amp;"61908",'101'!$A:$A,0),MATCH($H$2&amp;"Ост /Дб",'101'!$1:$1,0)))+(INDEX('101'!$A:$G,MATCH($A47&amp;"61911",'101'!$A:$A,0),MATCH($H$2&amp;"Ост /Дб",'101'!$1:$1,0)))-(INDEX('101'!$A:$G,MATCH($A47&amp;"61909",'101'!$A:$A,0),MATCH($H$2&amp;"Ост /Кр",'101'!$1:$1,0)))-(INDEX('101'!$A:$G,MATCH($A47&amp;"61910",'101'!$A:$A,0),MATCH($H$2&amp;"Ост /Кр",'101'!$1:$1,0)))-(INDEX('101'!$A:$G,MATCH($A47&amp;"61912",'101'!$A:$A,0),MATCH($H$2&amp;"Ост /Кр",'101'!$1:$1,0)))+(INDEX('101'!$A:$G,MATCH($A47&amp;"62001",'101'!$A:$A,0),MATCH($H$2&amp;"Ост /Дб",'101'!$1:$1,0)))-(INDEX('101'!$A:$G,MATCH($A47&amp;"62002",'101'!$A:$A,0),MATCH($H$2&amp;"Ост /Кр",'101'!$1:$1,0)))+(INDEX('101'!$A:$G,MATCH($A47&amp;"62101",'101'!$A:$A,0),MATCH($H$2&amp;"Ост /Дб",'101'!$1:$1,0)))+(INDEX('101'!$A:$G,MATCH($A47&amp;"62102",'101'!$A:$A,0),MATCH($H$2&amp;"Ост /Дб",'101'!$1:$1,0)))-(INDEX('101'!$A:$G,MATCH($A47&amp;"62103",'101'!$A:$A,0),MATCH($H$2&amp;"Ост /Кр",'101'!$1:$1,0))))-(((INDEX('135'!$A:$O,MATCH('0103'!$A47,'135'!$A:$A,0),MATCH($H$2&amp;D$4,'135'!$2:$2,0)))/1.5)+(INDEX('135'!$A:$O,MATCH('0103'!$A47,'135'!$A:$A,0),MATCH($H$2&amp;D$5,'135'!$2:$2,0)))+(INDEX('135'!$A:$O,MATCH('0103'!$A47,'135'!$A:$A,0),MATCH($H$2&amp;D$6,'135'!$2:$2,0)))))/$H$1</f>
        <v>298.887</v>
      </c>
      <c r="E47" s="11">
        <f>(((INDEX('135'!$A:$O,MATCH('0103'!$A47,'135'!$A:$A,0),MATCH($H$2&amp;E$4,'135'!$2:$2,0)))/1.5)+(INDEX('135'!$A:$O,MATCH('0103'!$A47,'135'!$A:$A,0),MATCH($H$2&amp;E$5,'135'!$2:$2,0)))+(INDEX('135'!$A:$O,MATCH('0103'!$A47,'135'!$A:$A,0),MATCH($H$2&amp;E$6,'135'!$2:$2,0))))/$H$1</f>
        <v>112.25</v>
      </c>
      <c r="F47" s="11">
        <f>(((INDEX('135'!$A:$O,MATCH('0103'!$A47,'135'!$A:$A,0),MATCH($H$2&amp;F$6,'135'!$2:$2,0)))/1.5))/$H$1</f>
        <v>0</v>
      </c>
      <c r="G47" s="11">
        <f>(((INDEX('135'!$A:$O,MATCH('0103'!$A47,'135'!$A:$A,0),MATCH($H$2&amp;G$4,'135'!$2:$2,0)))/1.5)+(INDEX('135'!$A:$O,MATCH('0103'!$A47,'135'!$A:$A,0),MATCH($H$2&amp;G$5,'135'!$2:$2,0)))+(INDEX('135'!$A:$O,MATCH('0103'!$A47,'135'!$A:$A,0),MATCH($H$2&amp;G$6,'135'!$2:$2,0))))/$H$1</f>
        <v>34.893999999999998</v>
      </c>
      <c r="H47" s="27"/>
      <c r="I47" s="10"/>
    </row>
    <row r="48" spans="1:9" ht="20.5" customHeight="1" x14ac:dyDescent="0.2">
      <c r="A48" s="26" t="str">
        <f>all_banks!O42&amp;" "</f>
        <v xml:space="preserve">ООО "банк Раунд" (2506) </v>
      </c>
      <c r="B48" s="3">
        <f>all_banks!H42</f>
        <v>2506</v>
      </c>
      <c r="C48" s="3" t="str">
        <f>all_banks!E42</f>
        <v>БАНК РАУНД</v>
      </c>
      <c r="D48" s="11">
        <f>(((INDEX('101'!$A:$G,MATCH($A48&amp;"60401",'101'!$A:$A,0),MATCH($H$2&amp;"Ост /Дб",'101'!$1:$1,0)))+(INDEX('101'!$A:$G,MATCH($A48&amp;"60404",'101'!$A:$A,0),MATCH($H$2&amp;"Ост /Дб",'101'!$1:$1,0)))+(INDEX('101'!$A:$G,MATCH($A48&amp;"60415",'101'!$A:$A,0),MATCH($H$2&amp;"Ост /Дб",'101'!$1:$1,0)))-(INDEX('101'!$A:$G,MATCH($A48&amp;"60414",'101'!$A:$A,0),MATCH($H$2&amp;"Ост /Кр",'101'!$1:$1,0)))-(INDEX('101'!$A:$G,MATCH($A48&amp;"60405",'101'!$A:$A,0),MATCH($H$2&amp;"Ост /Дб",'101'!$1:$1,0)))+(INDEX('101'!$A:$G,MATCH($A48&amp;"61901",'101'!$A:$A,0),MATCH($H$2&amp;"Ост /Дб",'101'!$1:$1,0)))+(INDEX('101'!$A:$G,MATCH($A48&amp;"61902",'101'!$A:$A,0),MATCH($H$2&amp;"Ост /Дб",'101'!$1:$1,0)))+(INDEX('101'!$A:$G,MATCH($A48&amp;"61903",'101'!$A:$A,0),MATCH($H$2&amp;"Ост /Дб",'101'!$1:$1,0)))+(INDEX('101'!$A:$G,MATCH($A48&amp;"61904",'101'!$A:$A,0),MATCH($H$2&amp;"Ост /Дб",'101'!$1:$1,0)))+(INDEX('101'!$A:$G,MATCH($A48&amp;"61905",'101'!$A:$A,0),MATCH($H$2&amp;"Ост /Дб",'101'!$1:$1,0)))+(INDEX('101'!$A:$G,MATCH($A48&amp;"61906",'101'!$A:$A,0),MATCH($H$2&amp;"Ост /Дб",'101'!$1:$1,0)))+(INDEX('101'!$A:$G,MATCH($A48&amp;"61907",'101'!$A:$A,0),MATCH($H$2&amp;"Ост /Дб",'101'!$1:$1,0)))+(INDEX('101'!$A:$G,MATCH($A48&amp;"61908",'101'!$A:$A,0),MATCH($H$2&amp;"Ост /Дб",'101'!$1:$1,0)))+(INDEX('101'!$A:$G,MATCH($A48&amp;"61911",'101'!$A:$A,0),MATCH($H$2&amp;"Ост /Дб",'101'!$1:$1,0)))-(INDEX('101'!$A:$G,MATCH($A48&amp;"61909",'101'!$A:$A,0),MATCH($H$2&amp;"Ост /Кр",'101'!$1:$1,0)))-(INDEX('101'!$A:$G,MATCH($A48&amp;"61910",'101'!$A:$A,0),MATCH($H$2&amp;"Ост /Кр",'101'!$1:$1,0)))-(INDEX('101'!$A:$G,MATCH($A48&amp;"61912",'101'!$A:$A,0),MATCH($H$2&amp;"Ост /Кр",'101'!$1:$1,0)))+(INDEX('101'!$A:$G,MATCH($A48&amp;"62001",'101'!$A:$A,0),MATCH($H$2&amp;"Ост /Дб",'101'!$1:$1,0)))-(INDEX('101'!$A:$G,MATCH($A48&amp;"62002",'101'!$A:$A,0),MATCH($H$2&amp;"Ост /Кр",'101'!$1:$1,0)))+(INDEX('101'!$A:$G,MATCH($A48&amp;"62101",'101'!$A:$A,0),MATCH($H$2&amp;"Ост /Дб",'101'!$1:$1,0)))+(INDEX('101'!$A:$G,MATCH($A48&amp;"62102",'101'!$A:$A,0),MATCH($H$2&amp;"Ост /Дб",'101'!$1:$1,0)))-(INDEX('101'!$A:$G,MATCH($A48&amp;"62103",'101'!$A:$A,0),MATCH($H$2&amp;"Ост /Кр",'101'!$1:$1,0))))-(((INDEX('135'!$A:$O,MATCH('0103'!$A48,'135'!$A:$A,0),MATCH($H$2&amp;D$4,'135'!$2:$2,0)))/1.5)+(INDEX('135'!$A:$O,MATCH('0103'!$A48,'135'!$A:$A,0),MATCH($H$2&amp;D$5,'135'!$2:$2,0)))+(INDEX('135'!$A:$O,MATCH('0103'!$A48,'135'!$A:$A,0),MATCH($H$2&amp;D$6,'135'!$2:$2,0)))))/$H$1</f>
        <v>9.1280000000000001</v>
      </c>
      <c r="E48" s="11">
        <f>(((INDEX('135'!$A:$O,MATCH('0103'!$A48,'135'!$A:$A,0),MATCH($H$2&amp;E$4,'135'!$2:$2,0)))/1.5)+(INDEX('135'!$A:$O,MATCH('0103'!$A48,'135'!$A:$A,0),MATCH($H$2&amp;E$5,'135'!$2:$2,0)))+(INDEX('135'!$A:$O,MATCH('0103'!$A48,'135'!$A:$A,0),MATCH($H$2&amp;E$6,'135'!$2:$2,0))))/$H$1</f>
        <v>0</v>
      </c>
      <c r="F48" s="11">
        <f>(((INDEX('135'!$A:$O,MATCH('0103'!$A48,'135'!$A:$A,0),MATCH($H$2&amp;F$6,'135'!$2:$2,0)))/1.5))/$H$1</f>
        <v>0</v>
      </c>
      <c r="G48" s="11">
        <f>(((INDEX('135'!$A:$O,MATCH('0103'!$A48,'135'!$A:$A,0),MATCH($H$2&amp;G$4,'135'!$2:$2,0)))/1.5)+(INDEX('135'!$A:$O,MATCH('0103'!$A48,'135'!$A:$A,0),MATCH($H$2&amp;G$5,'135'!$2:$2,0)))+(INDEX('135'!$A:$O,MATCH('0103'!$A48,'135'!$A:$A,0),MATCH($H$2&amp;G$6,'135'!$2:$2,0))))/$H$1</f>
        <v>0</v>
      </c>
      <c r="H48" s="27"/>
      <c r="I48" s="10"/>
    </row>
    <row r="49" spans="1:9" ht="20.5" customHeight="1" x14ac:dyDescent="0.2">
      <c r="A49" s="26" t="str">
        <f>all_banks!O43&amp;" "</f>
        <v xml:space="preserve">Банк РМП (АО) (2574) </v>
      </c>
      <c r="B49" s="3">
        <f>all_banks!H43</f>
        <v>2574</v>
      </c>
      <c r="C49" s="3" t="str">
        <f>all_banks!E43</f>
        <v>БАНК РМП</v>
      </c>
      <c r="D49" s="11">
        <f>(((INDEX('101'!$A:$G,MATCH($A49&amp;"60401",'101'!$A:$A,0),MATCH($H$2&amp;"Ост /Дб",'101'!$1:$1,0)))+(INDEX('101'!$A:$G,MATCH($A49&amp;"60404",'101'!$A:$A,0),MATCH($H$2&amp;"Ост /Дб",'101'!$1:$1,0)))+(INDEX('101'!$A:$G,MATCH($A49&amp;"60415",'101'!$A:$A,0),MATCH($H$2&amp;"Ост /Дб",'101'!$1:$1,0)))-(INDEX('101'!$A:$G,MATCH($A49&amp;"60414",'101'!$A:$A,0),MATCH($H$2&amp;"Ост /Кр",'101'!$1:$1,0)))-(INDEX('101'!$A:$G,MATCH($A49&amp;"60405",'101'!$A:$A,0),MATCH($H$2&amp;"Ост /Дб",'101'!$1:$1,0)))+(INDEX('101'!$A:$G,MATCH($A49&amp;"61901",'101'!$A:$A,0),MATCH($H$2&amp;"Ост /Дб",'101'!$1:$1,0)))+(INDEX('101'!$A:$G,MATCH($A49&amp;"61902",'101'!$A:$A,0),MATCH($H$2&amp;"Ост /Дб",'101'!$1:$1,0)))+(INDEX('101'!$A:$G,MATCH($A49&amp;"61903",'101'!$A:$A,0),MATCH($H$2&amp;"Ост /Дб",'101'!$1:$1,0)))+(INDEX('101'!$A:$G,MATCH($A49&amp;"61904",'101'!$A:$A,0),MATCH($H$2&amp;"Ост /Дб",'101'!$1:$1,0)))+(INDEX('101'!$A:$G,MATCH($A49&amp;"61905",'101'!$A:$A,0),MATCH($H$2&amp;"Ост /Дб",'101'!$1:$1,0)))+(INDEX('101'!$A:$G,MATCH($A49&amp;"61906",'101'!$A:$A,0),MATCH($H$2&amp;"Ост /Дб",'101'!$1:$1,0)))+(INDEX('101'!$A:$G,MATCH($A49&amp;"61907",'101'!$A:$A,0),MATCH($H$2&amp;"Ост /Дб",'101'!$1:$1,0)))+(INDEX('101'!$A:$G,MATCH($A49&amp;"61908",'101'!$A:$A,0),MATCH($H$2&amp;"Ост /Дб",'101'!$1:$1,0)))+(INDEX('101'!$A:$G,MATCH($A49&amp;"61911",'101'!$A:$A,0),MATCH($H$2&amp;"Ост /Дб",'101'!$1:$1,0)))-(INDEX('101'!$A:$G,MATCH($A49&amp;"61909",'101'!$A:$A,0),MATCH($H$2&amp;"Ост /Кр",'101'!$1:$1,0)))-(INDEX('101'!$A:$G,MATCH($A49&amp;"61910",'101'!$A:$A,0),MATCH($H$2&amp;"Ост /Кр",'101'!$1:$1,0)))-(INDEX('101'!$A:$G,MATCH($A49&amp;"61912",'101'!$A:$A,0),MATCH($H$2&amp;"Ост /Кр",'101'!$1:$1,0)))+(INDEX('101'!$A:$G,MATCH($A49&amp;"62001",'101'!$A:$A,0),MATCH($H$2&amp;"Ост /Дб",'101'!$1:$1,0)))-(INDEX('101'!$A:$G,MATCH($A49&amp;"62002",'101'!$A:$A,0),MATCH($H$2&amp;"Ост /Кр",'101'!$1:$1,0)))+(INDEX('101'!$A:$G,MATCH($A49&amp;"62101",'101'!$A:$A,0),MATCH($H$2&amp;"Ост /Дб",'101'!$1:$1,0)))+(INDEX('101'!$A:$G,MATCH($A49&amp;"62102",'101'!$A:$A,0),MATCH($H$2&amp;"Ост /Дб",'101'!$1:$1,0)))-(INDEX('101'!$A:$G,MATCH($A49&amp;"62103",'101'!$A:$A,0),MATCH($H$2&amp;"Ост /Кр",'101'!$1:$1,0))))-(((INDEX('135'!$A:$O,MATCH('0103'!$A49,'135'!$A:$A,0),MATCH($H$2&amp;D$4,'135'!$2:$2,0)))/1.5)+(INDEX('135'!$A:$O,MATCH('0103'!$A49,'135'!$A:$A,0),MATCH($H$2&amp;D$5,'135'!$2:$2,0)))+(INDEX('135'!$A:$O,MATCH('0103'!$A49,'135'!$A:$A,0),MATCH($H$2&amp;D$6,'135'!$2:$2,0)))))/$H$1</f>
        <v>4.399</v>
      </c>
      <c r="E49" s="11">
        <f>(((INDEX('135'!$A:$O,MATCH('0103'!$A49,'135'!$A:$A,0),MATCH($H$2&amp;E$4,'135'!$2:$2,0)))/1.5)+(INDEX('135'!$A:$O,MATCH('0103'!$A49,'135'!$A:$A,0),MATCH($H$2&amp;E$5,'135'!$2:$2,0)))+(INDEX('135'!$A:$O,MATCH('0103'!$A49,'135'!$A:$A,0),MATCH($H$2&amp;E$6,'135'!$2:$2,0))))/$H$1</f>
        <v>0</v>
      </c>
      <c r="F49" s="11">
        <f>(((INDEX('135'!$A:$O,MATCH('0103'!$A49,'135'!$A:$A,0),MATCH($H$2&amp;F$6,'135'!$2:$2,0)))/1.5))/$H$1</f>
        <v>0</v>
      </c>
      <c r="G49" s="11">
        <f>(((INDEX('135'!$A:$O,MATCH('0103'!$A49,'135'!$A:$A,0),MATCH($H$2&amp;G$4,'135'!$2:$2,0)))/1.5)+(INDEX('135'!$A:$O,MATCH('0103'!$A49,'135'!$A:$A,0),MATCH($H$2&amp;G$5,'135'!$2:$2,0)))+(INDEX('135'!$A:$O,MATCH('0103'!$A49,'135'!$A:$A,0),MATCH($H$2&amp;G$6,'135'!$2:$2,0))))/$H$1</f>
        <v>0</v>
      </c>
      <c r="H49" s="27"/>
      <c r="I49" s="10"/>
    </row>
    <row r="50" spans="1:9" ht="20.5" customHeight="1" x14ac:dyDescent="0.2">
      <c r="A50" s="26" t="str">
        <f>all_banks!O44&amp;" "</f>
        <v xml:space="preserve">ООО "Банк РСИ" (3415) </v>
      </c>
      <c r="B50" s="3">
        <f>all_banks!H44</f>
        <v>3415</v>
      </c>
      <c r="C50" s="3" t="str">
        <f>all_banks!E44</f>
        <v>БАНК РСИ</v>
      </c>
      <c r="D50" s="11">
        <f>(((INDEX('101'!$A:$G,MATCH($A50&amp;"60401",'101'!$A:$A,0),MATCH($H$2&amp;"Ост /Дб",'101'!$1:$1,0)))+(INDEX('101'!$A:$G,MATCH($A50&amp;"60404",'101'!$A:$A,0),MATCH($H$2&amp;"Ост /Дб",'101'!$1:$1,0)))+(INDEX('101'!$A:$G,MATCH($A50&amp;"60415",'101'!$A:$A,0),MATCH($H$2&amp;"Ост /Дб",'101'!$1:$1,0)))-(INDEX('101'!$A:$G,MATCH($A50&amp;"60414",'101'!$A:$A,0),MATCH($H$2&amp;"Ост /Кр",'101'!$1:$1,0)))-(INDEX('101'!$A:$G,MATCH($A50&amp;"60405",'101'!$A:$A,0),MATCH($H$2&amp;"Ост /Дб",'101'!$1:$1,0)))+(INDEX('101'!$A:$G,MATCH($A50&amp;"61901",'101'!$A:$A,0),MATCH($H$2&amp;"Ост /Дб",'101'!$1:$1,0)))+(INDEX('101'!$A:$G,MATCH($A50&amp;"61902",'101'!$A:$A,0),MATCH($H$2&amp;"Ост /Дб",'101'!$1:$1,0)))+(INDEX('101'!$A:$G,MATCH($A50&amp;"61903",'101'!$A:$A,0),MATCH($H$2&amp;"Ост /Дб",'101'!$1:$1,0)))+(INDEX('101'!$A:$G,MATCH($A50&amp;"61904",'101'!$A:$A,0),MATCH($H$2&amp;"Ост /Дб",'101'!$1:$1,0)))+(INDEX('101'!$A:$G,MATCH($A50&amp;"61905",'101'!$A:$A,0),MATCH($H$2&amp;"Ост /Дб",'101'!$1:$1,0)))+(INDEX('101'!$A:$G,MATCH($A50&amp;"61906",'101'!$A:$A,0),MATCH($H$2&amp;"Ост /Дб",'101'!$1:$1,0)))+(INDEX('101'!$A:$G,MATCH($A50&amp;"61907",'101'!$A:$A,0),MATCH($H$2&amp;"Ост /Дб",'101'!$1:$1,0)))+(INDEX('101'!$A:$G,MATCH($A50&amp;"61908",'101'!$A:$A,0),MATCH($H$2&amp;"Ост /Дб",'101'!$1:$1,0)))+(INDEX('101'!$A:$G,MATCH($A50&amp;"61911",'101'!$A:$A,0),MATCH($H$2&amp;"Ост /Дб",'101'!$1:$1,0)))-(INDEX('101'!$A:$G,MATCH($A50&amp;"61909",'101'!$A:$A,0),MATCH($H$2&amp;"Ост /Кр",'101'!$1:$1,0)))-(INDEX('101'!$A:$G,MATCH($A50&amp;"61910",'101'!$A:$A,0),MATCH($H$2&amp;"Ост /Кр",'101'!$1:$1,0)))-(INDEX('101'!$A:$G,MATCH($A50&amp;"61912",'101'!$A:$A,0),MATCH($H$2&amp;"Ост /Кр",'101'!$1:$1,0)))+(INDEX('101'!$A:$G,MATCH($A50&amp;"62001",'101'!$A:$A,0),MATCH($H$2&amp;"Ост /Дб",'101'!$1:$1,0)))-(INDEX('101'!$A:$G,MATCH($A50&amp;"62002",'101'!$A:$A,0),MATCH($H$2&amp;"Ост /Кр",'101'!$1:$1,0)))+(INDEX('101'!$A:$G,MATCH($A50&amp;"62101",'101'!$A:$A,0),MATCH($H$2&amp;"Ост /Дб",'101'!$1:$1,0)))+(INDEX('101'!$A:$G,MATCH($A50&amp;"62102",'101'!$A:$A,0),MATCH($H$2&amp;"Ост /Дб",'101'!$1:$1,0)))-(INDEX('101'!$A:$G,MATCH($A50&amp;"62103",'101'!$A:$A,0),MATCH($H$2&amp;"Ост /Кр",'101'!$1:$1,0))))-(((INDEX('135'!$A:$O,MATCH('0103'!$A50,'135'!$A:$A,0),MATCH($H$2&amp;D$4,'135'!$2:$2,0)))/1.5)+(INDEX('135'!$A:$O,MATCH('0103'!$A50,'135'!$A:$A,0),MATCH($H$2&amp;D$5,'135'!$2:$2,0)))+(INDEX('135'!$A:$O,MATCH('0103'!$A50,'135'!$A:$A,0),MATCH($H$2&amp;D$6,'135'!$2:$2,0)))))/$H$1</f>
        <v>0.36599999999999999</v>
      </c>
      <c r="E50" s="11">
        <f>(((INDEX('135'!$A:$O,MATCH('0103'!$A50,'135'!$A:$A,0),MATCH($H$2&amp;E$4,'135'!$2:$2,0)))/1.5)+(INDEX('135'!$A:$O,MATCH('0103'!$A50,'135'!$A:$A,0),MATCH($H$2&amp;E$5,'135'!$2:$2,0)))+(INDEX('135'!$A:$O,MATCH('0103'!$A50,'135'!$A:$A,0),MATCH($H$2&amp;E$6,'135'!$2:$2,0))))/$H$1</f>
        <v>0</v>
      </c>
      <c r="F50" s="11">
        <f>(((INDEX('135'!$A:$O,MATCH('0103'!$A50,'135'!$A:$A,0),MATCH($H$2&amp;F$6,'135'!$2:$2,0)))/1.5))/$H$1</f>
        <v>0</v>
      </c>
      <c r="G50" s="11">
        <f>(((INDEX('135'!$A:$O,MATCH('0103'!$A50,'135'!$A:$A,0),MATCH($H$2&amp;G$4,'135'!$2:$2,0)))/1.5)+(INDEX('135'!$A:$O,MATCH('0103'!$A50,'135'!$A:$A,0),MATCH($H$2&amp;G$5,'135'!$2:$2,0)))+(INDEX('135'!$A:$O,MATCH('0103'!$A50,'135'!$A:$A,0),MATCH($H$2&amp;G$6,'135'!$2:$2,0))))/$H$1</f>
        <v>0</v>
      </c>
      <c r="H50" s="27"/>
      <c r="I50" s="10"/>
    </row>
    <row r="51" spans="1:9" ht="20.5" customHeight="1" x14ac:dyDescent="0.2">
      <c r="A51" s="26" t="str">
        <f>all_banks!O45&amp;" "</f>
        <v xml:space="preserve">АО "БАНК СГБ" (2816) </v>
      </c>
      <c r="B51" s="3">
        <f>all_banks!H45</f>
        <v>2816</v>
      </c>
      <c r="C51" s="3" t="str">
        <f>all_banks!E45</f>
        <v>БАНК СГБ</v>
      </c>
      <c r="D51" s="11">
        <f>(((INDEX('101'!$A:$G,MATCH($A51&amp;"60401",'101'!$A:$A,0),MATCH($H$2&amp;"Ост /Дб",'101'!$1:$1,0)))+(INDEX('101'!$A:$G,MATCH($A51&amp;"60404",'101'!$A:$A,0),MATCH($H$2&amp;"Ост /Дб",'101'!$1:$1,0)))+(INDEX('101'!$A:$G,MATCH($A51&amp;"60415",'101'!$A:$A,0),MATCH($H$2&amp;"Ост /Дб",'101'!$1:$1,0)))-(INDEX('101'!$A:$G,MATCH($A51&amp;"60414",'101'!$A:$A,0),MATCH($H$2&amp;"Ост /Кр",'101'!$1:$1,0)))-(INDEX('101'!$A:$G,MATCH($A51&amp;"60405",'101'!$A:$A,0),MATCH($H$2&amp;"Ост /Дб",'101'!$1:$1,0)))+(INDEX('101'!$A:$G,MATCH($A51&amp;"61901",'101'!$A:$A,0),MATCH($H$2&amp;"Ост /Дб",'101'!$1:$1,0)))+(INDEX('101'!$A:$G,MATCH($A51&amp;"61902",'101'!$A:$A,0),MATCH($H$2&amp;"Ост /Дб",'101'!$1:$1,0)))+(INDEX('101'!$A:$G,MATCH($A51&amp;"61903",'101'!$A:$A,0),MATCH($H$2&amp;"Ост /Дб",'101'!$1:$1,0)))+(INDEX('101'!$A:$G,MATCH($A51&amp;"61904",'101'!$A:$A,0),MATCH($H$2&amp;"Ост /Дб",'101'!$1:$1,0)))+(INDEX('101'!$A:$G,MATCH($A51&amp;"61905",'101'!$A:$A,0),MATCH($H$2&amp;"Ост /Дб",'101'!$1:$1,0)))+(INDEX('101'!$A:$G,MATCH($A51&amp;"61906",'101'!$A:$A,0),MATCH($H$2&amp;"Ост /Дб",'101'!$1:$1,0)))+(INDEX('101'!$A:$G,MATCH($A51&amp;"61907",'101'!$A:$A,0),MATCH($H$2&amp;"Ост /Дб",'101'!$1:$1,0)))+(INDEX('101'!$A:$G,MATCH($A51&amp;"61908",'101'!$A:$A,0),MATCH($H$2&amp;"Ост /Дб",'101'!$1:$1,0)))+(INDEX('101'!$A:$G,MATCH($A51&amp;"61911",'101'!$A:$A,0),MATCH($H$2&amp;"Ост /Дб",'101'!$1:$1,0)))-(INDEX('101'!$A:$G,MATCH($A51&amp;"61909",'101'!$A:$A,0),MATCH($H$2&amp;"Ост /Кр",'101'!$1:$1,0)))-(INDEX('101'!$A:$G,MATCH($A51&amp;"61910",'101'!$A:$A,0),MATCH($H$2&amp;"Ост /Кр",'101'!$1:$1,0)))-(INDEX('101'!$A:$G,MATCH($A51&amp;"61912",'101'!$A:$A,0),MATCH($H$2&amp;"Ост /Кр",'101'!$1:$1,0)))+(INDEX('101'!$A:$G,MATCH($A51&amp;"62001",'101'!$A:$A,0),MATCH($H$2&amp;"Ост /Дб",'101'!$1:$1,0)))-(INDEX('101'!$A:$G,MATCH($A51&amp;"62002",'101'!$A:$A,0),MATCH($H$2&amp;"Ост /Кр",'101'!$1:$1,0)))+(INDEX('101'!$A:$G,MATCH($A51&amp;"62101",'101'!$A:$A,0),MATCH($H$2&amp;"Ост /Дб",'101'!$1:$1,0)))+(INDEX('101'!$A:$G,MATCH($A51&amp;"62102",'101'!$A:$A,0),MATCH($H$2&amp;"Ост /Дб",'101'!$1:$1,0)))-(INDEX('101'!$A:$G,MATCH($A51&amp;"62103",'101'!$A:$A,0),MATCH($H$2&amp;"Ост /Кр",'101'!$1:$1,0))))-(((INDEX('135'!$A:$O,MATCH('0103'!$A51,'135'!$A:$A,0),MATCH($H$2&amp;D$4,'135'!$2:$2,0)))/1.5)+(INDEX('135'!$A:$O,MATCH('0103'!$A51,'135'!$A:$A,0),MATCH($H$2&amp;D$5,'135'!$2:$2,0)))+(INDEX('135'!$A:$O,MATCH('0103'!$A51,'135'!$A:$A,0),MATCH($H$2&amp;D$6,'135'!$2:$2,0)))))/$H$1</f>
        <v>913.26199999999994</v>
      </c>
      <c r="E51" s="11">
        <f>(((INDEX('135'!$A:$O,MATCH('0103'!$A51,'135'!$A:$A,0),MATCH($H$2&amp;E$4,'135'!$2:$2,0)))/1.5)+(INDEX('135'!$A:$O,MATCH('0103'!$A51,'135'!$A:$A,0),MATCH($H$2&amp;E$5,'135'!$2:$2,0)))+(INDEX('135'!$A:$O,MATCH('0103'!$A51,'135'!$A:$A,0),MATCH($H$2&amp;E$6,'135'!$2:$2,0))))/$H$1</f>
        <v>0</v>
      </c>
      <c r="F51" s="11">
        <f>(((INDEX('135'!$A:$O,MATCH('0103'!$A51,'135'!$A:$A,0),MATCH($H$2&amp;F$6,'135'!$2:$2,0)))/1.5))/$H$1</f>
        <v>0</v>
      </c>
      <c r="G51" s="11">
        <f>(((INDEX('135'!$A:$O,MATCH('0103'!$A51,'135'!$A:$A,0),MATCH($H$2&amp;G$4,'135'!$2:$2,0)))/1.5)+(INDEX('135'!$A:$O,MATCH('0103'!$A51,'135'!$A:$A,0),MATCH($H$2&amp;G$5,'135'!$2:$2,0)))+(INDEX('135'!$A:$O,MATCH('0103'!$A51,'135'!$A:$A,0),MATCH($H$2&amp;G$6,'135'!$2:$2,0))))/$H$1</f>
        <v>0</v>
      </c>
      <c r="H51" s="27"/>
      <c r="I51" s="10"/>
    </row>
    <row r="52" spans="1:9" ht="20.5" customHeight="1" x14ac:dyDescent="0.2">
      <c r="A52" s="26" t="str">
        <f>all_banks!O46&amp;" "</f>
        <v xml:space="preserve">АО "Банк ФИНАМ" (2799) </v>
      </c>
      <c r="B52" s="3">
        <f>all_banks!H46</f>
        <v>2799</v>
      </c>
      <c r="C52" s="3" t="str">
        <f>all_banks!E46</f>
        <v>БАНК ФИНАМ</v>
      </c>
      <c r="D52" s="11">
        <f>(((INDEX('101'!$A:$G,MATCH($A52&amp;"60401",'101'!$A:$A,0),MATCH($H$2&amp;"Ост /Дб",'101'!$1:$1,0)))+(INDEX('101'!$A:$G,MATCH($A52&amp;"60404",'101'!$A:$A,0),MATCH($H$2&amp;"Ост /Дб",'101'!$1:$1,0)))+(INDEX('101'!$A:$G,MATCH($A52&amp;"60415",'101'!$A:$A,0),MATCH($H$2&amp;"Ост /Дб",'101'!$1:$1,0)))-(INDEX('101'!$A:$G,MATCH($A52&amp;"60414",'101'!$A:$A,0),MATCH($H$2&amp;"Ост /Кр",'101'!$1:$1,0)))-(INDEX('101'!$A:$G,MATCH($A52&amp;"60405",'101'!$A:$A,0),MATCH($H$2&amp;"Ост /Дб",'101'!$1:$1,0)))+(INDEX('101'!$A:$G,MATCH($A52&amp;"61901",'101'!$A:$A,0),MATCH($H$2&amp;"Ост /Дб",'101'!$1:$1,0)))+(INDEX('101'!$A:$G,MATCH($A52&amp;"61902",'101'!$A:$A,0),MATCH($H$2&amp;"Ост /Дб",'101'!$1:$1,0)))+(INDEX('101'!$A:$G,MATCH($A52&amp;"61903",'101'!$A:$A,0),MATCH($H$2&amp;"Ост /Дб",'101'!$1:$1,0)))+(INDEX('101'!$A:$G,MATCH($A52&amp;"61904",'101'!$A:$A,0),MATCH($H$2&amp;"Ост /Дб",'101'!$1:$1,0)))+(INDEX('101'!$A:$G,MATCH($A52&amp;"61905",'101'!$A:$A,0),MATCH($H$2&amp;"Ост /Дб",'101'!$1:$1,0)))+(INDEX('101'!$A:$G,MATCH($A52&amp;"61906",'101'!$A:$A,0),MATCH($H$2&amp;"Ост /Дб",'101'!$1:$1,0)))+(INDEX('101'!$A:$G,MATCH($A52&amp;"61907",'101'!$A:$A,0),MATCH($H$2&amp;"Ост /Дб",'101'!$1:$1,0)))+(INDEX('101'!$A:$G,MATCH($A52&amp;"61908",'101'!$A:$A,0),MATCH($H$2&amp;"Ост /Дб",'101'!$1:$1,0)))+(INDEX('101'!$A:$G,MATCH($A52&amp;"61911",'101'!$A:$A,0),MATCH($H$2&amp;"Ост /Дб",'101'!$1:$1,0)))-(INDEX('101'!$A:$G,MATCH($A52&amp;"61909",'101'!$A:$A,0),MATCH($H$2&amp;"Ост /Кр",'101'!$1:$1,0)))-(INDEX('101'!$A:$G,MATCH($A52&amp;"61910",'101'!$A:$A,0),MATCH($H$2&amp;"Ост /Кр",'101'!$1:$1,0)))-(INDEX('101'!$A:$G,MATCH($A52&amp;"61912",'101'!$A:$A,0),MATCH($H$2&amp;"Ост /Кр",'101'!$1:$1,0)))+(INDEX('101'!$A:$G,MATCH($A52&amp;"62001",'101'!$A:$A,0),MATCH($H$2&amp;"Ост /Дб",'101'!$1:$1,0)))-(INDEX('101'!$A:$G,MATCH($A52&amp;"62002",'101'!$A:$A,0),MATCH($H$2&amp;"Ост /Кр",'101'!$1:$1,0)))+(INDEX('101'!$A:$G,MATCH($A52&amp;"62101",'101'!$A:$A,0),MATCH($H$2&amp;"Ост /Дб",'101'!$1:$1,0)))+(INDEX('101'!$A:$G,MATCH($A52&amp;"62102",'101'!$A:$A,0),MATCH($H$2&amp;"Ост /Дб",'101'!$1:$1,0)))-(INDEX('101'!$A:$G,MATCH($A52&amp;"62103",'101'!$A:$A,0),MATCH($H$2&amp;"Ост /Кр",'101'!$1:$1,0))))-(((INDEX('135'!$A:$O,MATCH('0103'!$A52,'135'!$A:$A,0),MATCH($H$2&amp;D$4,'135'!$2:$2,0)))/1.5)+(INDEX('135'!$A:$O,MATCH('0103'!$A52,'135'!$A:$A,0),MATCH($H$2&amp;D$5,'135'!$2:$2,0)))+(INDEX('135'!$A:$O,MATCH('0103'!$A52,'135'!$A:$A,0),MATCH($H$2&amp;D$6,'135'!$2:$2,0)))))/$H$1</f>
        <v>12.307</v>
      </c>
      <c r="E52" s="11">
        <f>(((INDEX('135'!$A:$O,MATCH('0103'!$A52,'135'!$A:$A,0),MATCH($H$2&amp;E$4,'135'!$2:$2,0)))/1.5)+(INDEX('135'!$A:$O,MATCH('0103'!$A52,'135'!$A:$A,0),MATCH($H$2&amp;E$5,'135'!$2:$2,0)))+(INDEX('135'!$A:$O,MATCH('0103'!$A52,'135'!$A:$A,0),MATCH($H$2&amp;E$6,'135'!$2:$2,0))))/$H$1</f>
        <v>0</v>
      </c>
      <c r="F52" s="11">
        <f>(((INDEX('135'!$A:$O,MATCH('0103'!$A52,'135'!$A:$A,0),MATCH($H$2&amp;F$6,'135'!$2:$2,0)))/1.5))/$H$1</f>
        <v>0</v>
      </c>
      <c r="G52" s="11">
        <f>(((INDEX('135'!$A:$O,MATCH('0103'!$A52,'135'!$A:$A,0),MATCH($H$2&amp;G$4,'135'!$2:$2,0)))/1.5)+(INDEX('135'!$A:$O,MATCH('0103'!$A52,'135'!$A:$A,0),MATCH($H$2&amp;G$5,'135'!$2:$2,0)))+(INDEX('135'!$A:$O,MATCH('0103'!$A52,'135'!$A:$A,0),MATCH($H$2&amp;G$6,'135'!$2:$2,0))))/$H$1</f>
        <v>0</v>
      </c>
      <c r="H52" s="27"/>
      <c r="I52" s="10"/>
    </row>
    <row r="53" spans="1:9" ht="20.5" customHeight="1" x14ac:dyDescent="0.2">
      <c r="A53" s="26" t="str">
        <f>all_banks!O47&amp;" "</f>
        <v xml:space="preserve">АО "Банк ЧБРР" (3527) </v>
      </c>
      <c r="B53" s="3">
        <f>all_banks!H47</f>
        <v>3527</v>
      </c>
      <c r="C53" s="3" t="str">
        <f>all_banks!E47</f>
        <v>БАНК ЧБРР</v>
      </c>
      <c r="D53" s="11">
        <f>(((INDEX('101'!$A:$G,MATCH($A53&amp;"60401",'101'!$A:$A,0),MATCH($H$2&amp;"Ост /Дб",'101'!$1:$1,0)))+(INDEX('101'!$A:$G,MATCH($A53&amp;"60404",'101'!$A:$A,0),MATCH($H$2&amp;"Ост /Дб",'101'!$1:$1,0)))+(INDEX('101'!$A:$G,MATCH($A53&amp;"60415",'101'!$A:$A,0),MATCH($H$2&amp;"Ост /Дб",'101'!$1:$1,0)))-(INDEX('101'!$A:$G,MATCH($A53&amp;"60414",'101'!$A:$A,0),MATCH($H$2&amp;"Ост /Кр",'101'!$1:$1,0)))-(INDEX('101'!$A:$G,MATCH($A53&amp;"60405",'101'!$A:$A,0),MATCH($H$2&amp;"Ост /Дб",'101'!$1:$1,0)))+(INDEX('101'!$A:$G,MATCH($A53&amp;"61901",'101'!$A:$A,0),MATCH($H$2&amp;"Ост /Дб",'101'!$1:$1,0)))+(INDEX('101'!$A:$G,MATCH($A53&amp;"61902",'101'!$A:$A,0),MATCH($H$2&amp;"Ост /Дб",'101'!$1:$1,0)))+(INDEX('101'!$A:$G,MATCH($A53&amp;"61903",'101'!$A:$A,0),MATCH($H$2&amp;"Ост /Дб",'101'!$1:$1,0)))+(INDEX('101'!$A:$G,MATCH($A53&amp;"61904",'101'!$A:$A,0),MATCH($H$2&amp;"Ост /Дб",'101'!$1:$1,0)))+(INDEX('101'!$A:$G,MATCH($A53&amp;"61905",'101'!$A:$A,0),MATCH($H$2&amp;"Ост /Дб",'101'!$1:$1,0)))+(INDEX('101'!$A:$G,MATCH($A53&amp;"61906",'101'!$A:$A,0),MATCH($H$2&amp;"Ост /Дб",'101'!$1:$1,0)))+(INDEX('101'!$A:$G,MATCH($A53&amp;"61907",'101'!$A:$A,0),MATCH($H$2&amp;"Ост /Дб",'101'!$1:$1,0)))+(INDEX('101'!$A:$G,MATCH($A53&amp;"61908",'101'!$A:$A,0),MATCH($H$2&amp;"Ост /Дб",'101'!$1:$1,0)))+(INDEX('101'!$A:$G,MATCH($A53&amp;"61911",'101'!$A:$A,0),MATCH($H$2&amp;"Ост /Дб",'101'!$1:$1,0)))-(INDEX('101'!$A:$G,MATCH($A53&amp;"61909",'101'!$A:$A,0),MATCH($H$2&amp;"Ост /Кр",'101'!$1:$1,0)))-(INDEX('101'!$A:$G,MATCH($A53&amp;"61910",'101'!$A:$A,0),MATCH($H$2&amp;"Ост /Кр",'101'!$1:$1,0)))-(INDEX('101'!$A:$G,MATCH($A53&amp;"61912",'101'!$A:$A,0),MATCH($H$2&amp;"Ост /Кр",'101'!$1:$1,0)))+(INDEX('101'!$A:$G,MATCH($A53&amp;"62001",'101'!$A:$A,0),MATCH($H$2&amp;"Ост /Дб",'101'!$1:$1,0)))-(INDEX('101'!$A:$G,MATCH($A53&amp;"62002",'101'!$A:$A,0),MATCH($H$2&amp;"Ост /Кр",'101'!$1:$1,0)))+(INDEX('101'!$A:$G,MATCH($A53&amp;"62101",'101'!$A:$A,0),MATCH($H$2&amp;"Ост /Дб",'101'!$1:$1,0)))+(INDEX('101'!$A:$G,MATCH($A53&amp;"62102",'101'!$A:$A,0),MATCH($H$2&amp;"Ост /Дб",'101'!$1:$1,0)))-(INDEX('101'!$A:$G,MATCH($A53&amp;"62103",'101'!$A:$A,0),MATCH($H$2&amp;"Ост /Кр",'101'!$1:$1,0))))-(((INDEX('135'!$A:$O,MATCH('0103'!$A53,'135'!$A:$A,0),MATCH($H$2&amp;D$4,'135'!$2:$2,0)))/1.5)+(INDEX('135'!$A:$O,MATCH('0103'!$A53,'135'!$A:$A,0),MATCH($H$2&amp;D$5,'135'!$2:$2,0)))+(INDEX('135'!$A:$O,MATCH('0103'!$A53,'135'!$A:$A,0),MATCH($H$2&amp;D$6,'135'!$2:$2,0)))))/$H$1</f>
        <v>138.51833333333335</v>
      </c>
      <c r="E53" s="11">
        <f>(((INDEX('135'!$A:$O,MATCH('0103'!$A53,'135'!$A:$A,0),MATCH($H$2&amp;E$4,'135'!$2:$2,0)))/1.5)+(INDEX('135'!$A:$O,MATCH('0103'!$A53,'135'!$A:$A,0),MATCH($H$2&amp;E$5,'135'!$2:$2,0)))+(INDEX('135'!$A:$O,MATCH('0103'!$A53,'135'!$A:$A,0),MATCH($H$2&amp;E$6,'135'!$2:$2,0))))/$H$1</f>
        <v>1.5246666666666668</v>
      </c>
      <c r="F53" s="11">
        <f>(((INDEX('135'!$A:$O,MATCH('0103'!$A53,'135'!$A:$A,0),MATCH($H$2&amp;F$6,'135'!$2:$2,0)))/1.5))/$H$1</f>
        <v>0</v>
      </c>
      <c r="G53" s="11">
        <f>(((INDEX('135'!$A:$O,MATCH('0103'!$A53,'135'!$A:$A,0),MATCH($H$2&amp;G$4,'135'!$2:$2,0)))/1.5)+(INDEX('135'!$A:$O,MATCH('0103'!$A53,'135'!$A:$A,0),MATCH($H$2&amp;G$5,'135'!$2:$2,0)))+(INDEX('135'!$A:$O,MATCH('0103'!$A53,'135'!$A:$A,0),MATCH($H$2&amp;G$6,'135'!$2:$2,0))))/$H$1</f>
        <v>0</v>
      </c>
      <c r="H53" s="27"/>
      <c r="I53" s="10"/>
    </row>
    <row r="54" spans="1:9" ht="20.5" customHeight="1" x14ac:dyDescent="0.2">
      <c r="A54" s="26" t="str">
        <f>all_banks!O48&amp;" "</f>
        <v xml:space="preserve">ББР Банк (АО) (2929) </v>
      </c>
      <c r="B54" s="3">
        <f>all_banks!H48</f>
        <v>2929</v>
      </c>
      <c r="C54" s="3" t="str">
        <f>all_banks!E48</f>
        <v>ББР БАНК</v>
      </c>
      <c r="D54" s="11">
        <f>(((INDEX('101'!$A:$G,MATCH($A54&amp;"60401",'101'!$A:$A,0),MATCH($H$2&amp;"Ост /Дб",'101'!$1:$1,0)))+(INDEX('101'!$A:$G,MATCH($A54&amp;"60404",'101'!$A:$A,0),MATCH($H$2&amp;"Ост /Дб",'101'!$1:$1,0)))+(INDEX('101'!$A:$G,MATCH($A54&amp;"60415",'101'!$A:$A,0),MATCH($H$2&amp;"Ост /Дб",'101'!$1:$1,0)))-(INDEX('101'!$A:$G,MATCH($A54&amp;"60414",'101'!$A:$A,0),MATCH($H$2&amp;"Ост /Кр",'101'!$1:$1,0)))-(INDEX('101'!$A:$G,MATCH($A54&amp;"60405",'101'!$A:$A,0),MATCH($H$2&amp;"Ост /Дб",'101'!$1:$1,0)))+(INDEX('101'!$A:$G,MATCH($A54&amp;"61901",'101'!$A:$A,0),MATCH($H$2&amp;"Ост /Дб",'101'!$1:$1,0)))+(INDEX('101'!$A:$G,MATCH($A54&amp;"61902",'101'!$A:$A,0),MATCH($H$2&amp;"Ост /Дб",'101'!$1:$1,0)))+(INDEX('101'!$A:$G,MATCH($A54&amp;"61903",'101'!$A:$A,0),MATCH($H$2&amp;"Ост /Дб",'101'!$1:$1,0)))+(INDEX('101'!$A:$G,MATCH($A54&amp;"61904",'101'!$A:$A,0),MATCH($H$2&amp;"Ост /Дб",'101'!$1:$1,0)))+(INDEX('101'!$A:$G,MATCH($A54&amp;"61905",'101'!$A:$A,0),MATCH($H$2&amp;"Ост /Дб",'101'!$1:$1,0)))+(INDEX('101'!$A:$G,MATCH($A54&amp;"61906",'101'!$A:$A,0),MATCH($H$2&amp;"Ост /Дб",'101'!$1:$1,0)))+(INDEX('101'!$A:$G,MATCH($A54&amp;"61907",'101'!$A:$A,0),MATCH($H$2&amp;"Ост /Дб",'101'!$1:$1,0)))+(INDEX('101'!$A:$G,MATCH($A54&amp;"61908",'101'!$A:$A,0),MATCH($H$2&amp;"Ост /Дб",'101'!$1:$1,0)))+(INDEX('101'!$A:$G,MATCH($A54&amp;"61911",'101'!$A:$A,0),MATCH($H$2&amp;"Ост /Дб",'101'!$1:$1,0)))-(INDEX('101'!$A:$G,MATCH($A54&amp;"61909",'101'!$A:$A,0),MATCH($H$2&amp;"Ост /Кр",'101'!$1:$1,0)))-(INDEX('101'!$A:$G,MATCH($A54&amp;"61910",'101'!$A:$A,0),MATCH($H$2&amp;"Ост /Кр",'101'!$1:$1,0)))-(INDEX('101'!$A:$G,MATCH($A54&amp;"61912",'101'!$A:$A,0),MATCH($H$2&amp;"Ост /Кр",'101'!$1:$1,0)))+(INDEX('101'!$A:$G,MATCH($A54&amp;"62001",'101'!$A:$A,0),MATCH($H$2&amp;"Ост /Дб",'101'!$1:$1,0)))-(INDEX('101'!$A:$G,MATCH($A54&amp;"62002",'101'!$A:$A,0),MATCH($H$2&amp;"Ост /Кр",'101'!$1:$1,0)))+(INDEX('101'!$A:$G,MATCH($A54&amp;"62101",'101'!$A:$A,0),MATCH($H$2&amp;"Ост /Дб",'101'!$1:$1,0)))+(INDEX('101'!$A:$G,MATCH($A54&amp;"62102",'101'!$A:$A,0),MATCH($H$2&amp;"Ост /Дб",'101'!$1:$1,0)))-(INDEX('101'!$A:$G,MATCH($A54&amp;"62103",'101'!$A:$A,0),MATCH($H$2&amp;"Ост /Кр",'101'!$1:$1,0))))-(((INDEX('135'!$A:$O,MATCH('0103'!$A54,'135'!$A:$A,0),MATCH($H$2&amp;D$4,'135'!$2:$2,0)))/1.5)+(INDEX('135'!$A:$O,MATCH('0103'!$A54,'135'!$A:$A,0),MATCH($H$2&amp;D$5,'135'!$2:$2,0)))+(INDEX('135'!$A:$O,MATCH('0103'!$A54,'135'!$A:$A,0),MATCH($H$2&amp;D$6,'135'!$2:$2,0)))))/$H$1</f>
        <v>675.61733333333325</v>
      </c>
      <c r="E54" s="11">
        <f>(((INDEX('135'!$A:$O,MATCH('0103'!$A54,'135'!$A:$A,0),MATCH($H$2&amp;E$4,'135'!$2:$2,0)))/1.5)+(INDEX('135'!$A:$O,MATCH('0103'!$A54,'135'!$A:$A,0),MATCH($H$2&amp;E$5,'135'!$2:$2,0)))+(INDEX('135'!$A:$O,MATCH('0103'!$A54,'135'!$A:$A,0),MATCH($H$2&amp;E$6,'135'!$2:$2,0))))/$H$1</f>
        <v>2055.7586666666666</v>
      </c>
      <c r="F54" s="11">
        <f>(((INDEX('135'!$A:$O,MATCH('0103'!$A54,'135'!$A:$A,0),MATCH($H$2&amp;F$6,'135'!$2:$2,0)))/1.5))/$H$1</f>
        <v>0</v>
      </c>
      <c r="G54" s="11">
        <f>(((INDEX('135'!$A:$O,MATCH('0103'!$A54,'135'!$A:$A,0),MATCH($H$2&amp;G$4,'135'!$2:$2,0)))/1.5)+(INDEX('135'!$A:$O,MATCH('0103'!$A54,'135'!$A:$A,0),MATCH($H$2&amp;G$5,'135'!$2:$2,0)))+(INDEX('135'!$A:$O,MATCH('0103'!$A54,'135'!$A:$A,0),MATCH($H$2&amp;G$6,'135'!$2:$2,0))))/$H$1</f>
        <v>576.654</v>
      </c>
      <c r="H54" s="27"/>
      <c r="I54" s="10"/>
    </row>
    <row r="55" spans="1:9" ht="20.5" customHeight="1" x14ac:dyDescent="0.2">
      <c r="A55" s="26" t="str">
        <f>all_banks!O49&amp;" "</f>
        <v xml:space="preserve">АО УКБ "Белгородсоцбанк" (760) </v>
      </c>
      <c r="B55" s="3">
        <f>all_banks!H49</f>
        <v>760</v>
      </c>
      <c r="C55" s="3" t="str">
        <f>all_banks!E49</f>
        <v>БЕЛГОРОДСОЦБАНК</v>
      </c>
      <c r="D55" s="11">
        <f>(((INDEX('101'!$A:$G,MATCH($A55&amp;"60401",'101'!$A:$A,0),MATCH($H$2&amp;"Ост /Дб",'101'!$1:$1,0)))+(INDEX('101'!$A:$G,MATCH($A55&amp;"60404",'101'!$A:$A,0),MATCH($H$2&amp;"Ост /Дб",'101'!$1:$1,0)))+(INDEX('101'!$A:$G,MATCH($A55&amp;"60415",'101'!$A:$A,0),MATCH($H$2&amp;"Ост /Дб",'101'!$1:$1,0)))-(INDEX('101'!$A:$G,MATCH($A55&amp;"60414",'101'!$A:$A,0),MATCH($H$2&amp;"Ост /Кр",'101'!$1:$1,0)))-(INDEX('101'!$A:$G,MATCH($A55&amp;"60405",'101'!$A:$A,0),MATCH($H$2&amp;"Ост /Дб",'101'!$1:$1,0)))+(INDEX('101'!$A:$G,MATCH($A55&amp;"61901",'101'!$A:$A,0),MATCH($H$2&amp;"Ост /Дб",'101'!$1:$1,0)))+(INDEX('101'!$A:$G,MATCH($A55&amp;"61902",'101'!$A:$A,0),MATCH($H$2&amp;"Ост /Дб",'101'!$1:$1,0)))+(INDEX('101'!$A:$G,MATCH($A55&amp;"61903",'101'!$A:$A,0),MATCH($H$2&amp;"Ост /Дб",'101'!$1:$1,0)))+(INDEX('101'!$A:$G,MATCH($A55&amp;"61904",'101'!$A:$A,0),MATCH($H$2&amp;"Ост /Дб",'101'!$1:$1,0)))+(INDEX('101'!$A:$G,MATCH($A55&amp;"61905",'101'!$A:$A,0),MATCH($H$2&amp;"Ост /Дб",'101'!$1:$1,0)))+(INDEX('101'!$A:$G,MATCH($A55&amp;"61906",'101'!$A:$A,0),MATCH($H$2&amp;"Ост /Дб",'101'!$1:$1,0)))+(INDEX('101'!$A:$G,MATCH($A55&amp;"61907",'101'!$A:$A,0),MATCH($H$2&amp;"Ост /Дб",'101'!$1:$1,0)))+(INDEX('101'!$A:$G,MATCH($A55&amp;"61908",'101'!$A:$A,0),MATCH($H$2&amp;"Ост /Дб",'101'!$1:$1,0)))+(INDEX('101'!$A:$G,MATCH($A55&amp;"61911",'101'!$A:$A,0),MATCH($H$2&amp;"Ост /Дб",'101'!$1:$1,0)))-(INDEX('101'!$A:$G,MATCH($A55&amp;"61909",'101'!$A:$A,0),MATCH($H$2&amp;"Ост /Кр",'101'!$1:$1,0)))-(INDEX('101'!$A:$G,MATCH($A55&amp;"61910",'101'!$A:$A,0),MATCH($H$2&amp;"Ост /Кр",'101'!$1:$1,0)))-(INDEX('101'!$A:$G,MATCH($A55&amp;"61912",'101'!$A:$A,0),MATCH($H$2&amp;"Ост /Кр",'101'!$1:$1,0)))+(INDEX('101'!$A:$G,MATCH($A55&amp;"62001",'101'!$A:$A,0),MATCH($H$2&amp;"Ост /Дб",'101'!$1:$1,0)))-(INDEX('101'!$A:$G,MATCH($A55&amp;"62002",'101'!$A:$A,0),MATCH($H$2&amp;"Ост /Кр",'101'!$1:$1,0)))+(INDEX('101'!$A:$G,MATCH($A55&amp;"62101",'101'!$A:$A,0),MATCH($H$2&amp;"Ост /Дб",'101'!$1:$1,0)))+(INDEX('101'!$A:$G,MATCH($A55&amp;"62102",'101'!$A:$A,0),MATCH($H$2&amp;"Ост /Дб",'101'!$1:$1,0)))-(INDEX('101'!$A:$G,MATCH($A55&amp;"62103",'101'!$A:$A,0),MATCH($H$2&amp;"Ост /Кр",'101'!$1:$1,0))))-(((INDEX('135'!$A:$O,MATCH('0103'!$A55,'135'!$A:$A,0),MATCH($H$2&amp;D$4,'135'!$2:$2,0)))/1.5)+(INDEX('135'!$A:$O,MATCH('0103'!$A55,'135'!$A:$A,0),MATCH($H$2&amp;D$5,'135'!$2:$2,0)))+(INDEX('135'!$A:$O,MATCH('0103'!$A55,'135'!$A:$A,0),MATCH($H$2&amp;D$6,'135'!$2:$2,0)))))/$H$1</f>
        <v>66.447000000000003</v>
      </c>
      <c r="E55" s="11">
        <f>(((INDEX('135'!$A:$O,MATCH('0103'!$A55,'135'!$A:$A,0),MATCH($H$2&amp;E$4,'135'!$2:$2,0)))/1.5)+(INDEX('135'!$A:$O,MATCH('0103'!$A55,'135'!$A:$A,0),MATCH($H$2&amp;E$5,'135'!$2:$2,0)))+(INDEX('135'!$A:$O,MATCH('0103'!$A55,'135'!$A:$A,0),MATCH($H$2&amp;E$6,'135'!$2:$2,0))))/$H$1</f>
        <v>0</v>
      </c>
      <c r="F55" s="11">
        <f>(((INDEX('135'!$A:$O,MATCH('0103'!$A55,'135'!$A:$A,0),MATCH($H$2&amp;F$6,'135'!$2:$2,0)))/1.5))/$H$1</f>
        <v>0</v>
      </c>
      <c r="G55" s="11">
        <f>(((INDEX('135'!$A:$O,MATCH('0103'!$A55,'135'!$A:$A,0),MATCH($H$2&amp;G$4,'135'!$2:$2,0)))/1.5)+(INDEX('135'!$A:$O,MATCH('0103'!$A55,'135'!$A:$A,0),MATCH($H$2&amp;G$5,'135'!$2:$2,0)))+(INDEX('135'!$A:$O,MATCH('0103'!$A55,'135'!$A:$A,0),MATCH($H$2&amp;G$6,'135'!$2:$2,0))))/$H$1</f>
        <v>0</v>
      </c>
      <c r="H55" s="27"/>
      <c r="I55" s="10"/>
    </row>
    <row r="56" spans="1:9" ht="20.5" customHeight="1" x14ac:dyDescent="0.2">
      <c r="A56" s="26" t="str">
        <f>all_banks!O50&amp;" "</f>
        <v xml:space="preserve">ПАО "Бест Эффортс Банк" (435) </v>
      </c>
      <c r="B56" s="3">
        <f>all_banks!H50</f>
        <v>435</v>
      </c>
      <c r="C56" s="3" t="str">
        <f>all_banks!E50</f>
        <v>БЕСТ ЭФФОРТС БАНК</v>
      </c>
      <c r="D56" s="11">
        <f>(((INDEX('101'!$A:$G,MATCH($A56&amp;"60401",'101'!$A:$A,0),MATCH($H$2&amp;"Ост /Дб",'101'!$1:$1,0)))+(INDEX('101'!$A:$G,MATCH($A56&amp;"60404",'101'!$A:$A,0),MATCH($H$2&amp;"Ост /Дб",'101'!$1:$1,0)))+(INDEX('101'!$A:$G,MATCH($A56&amp;"60415",'101'!$A:$A,0),MATCH($H$2&amp;"Ост /Дб",'101'!$1:$1,0)))-(INDEX('101'!$A:$G,MATCH($A56&amp;"60414",'101'!$A:$A,0),MATCH($H$2&amp;"Ост /Кр",'101'!$1:$1,0)))-(INDEX('101'!$A:$G,MATCH($A56&amp;"60405",'101'!$A:$A,0),MATCH($H$2&amp;"Ост /Дб",'101'!$1:$1,0)))+(INDEX('101'!$A:$G,MATCH($A56&amp;"61901",'101'!$A:$A,0),MATCH($H$2&amp;"Ост /Дб",'101'!$1:$1,0)))+(INDEX('101'!$A:$G,MATCH($A56&amp;"61902",'101'!$A:$A,0),MATCH($H$2&amp;"Ост /Дб",'101'!$1:$1,0)))+(INDEX('101'!$A:$G,MATCH($A56&amp;"61903",'101'!$A:$A,0),MATCH($H$2&amp;"Ост /Дб",'101'!$1:$1,0)))+(INDEX('101'!$A:$G,MATCH($A56&amp;"61904",'101'!$A:$A,0),MATCH($H$2&amp;"Ост /Дб",'101'!$1:$1,0)))+(INDEX('101'!$A:$G,MATCH($A56&amp;"61905",'101'!$A:$A,0),MATCH($H$2&amp;"Ост /Дб",'101'!$1:$1,0)))+(INDEX('101'!$A:$G,MATCH($A56&amp;"61906",'101'!$A:$A,0),MATCH($H$2&amp;"Ост /Дб",'101'!$1:$1,0)))+(INDEX('101'!$A:$G,MATCH($A56&amp;"61907",'101'!$A:$A,0),MATCH($H$2&amp;"Ост /Дб",'101'!$1:$1,0)))+(INDEX('101'!$A:$G,MATCH($A56&amp;"61908",'101'!$A:$A,0),MATCH($H$2&amp;"Ост /Дб",'101'!$1:$1,0)))+(INDEX('101'!$A:$G,MATCH($A56&amp;"61911",'101'!$A:$A,0),MATCH($H$2&amp;"Ост /Дб",'101'!$1:$1,0)))-(INDEX('101'!$A:$G,MATCH($A56&amp;"61909",'101'!$A:$A,0),MATCH($H$2&amp;"Ост /Кр",'101'!$1:$1,0)))-(INDEX('101'!$A:$G,MATCH($A56&amp;"61910",'101'!$A:$A,0),MATCH($H$2&amp;"Ост /Кр",'101'!$1:$1,0)))-(INDEX('101'!$A:$G,MATCH($A56&amp;"61912",'101'!$A:$A,0),MATCH($H$2&amp;"Ост /Кр",'101'!$1:$1,0)))+(INDEX('101'!$A:$G,MATCH($A56&amp;"62001",'101'!$A:$A,0),MATCH($H$2&amp;"Ост /Дб",'101'!$1:$1,0)))-(INDEX('101'!$A:$G,MATCH($A56&amp;"62002",'101'!$A:$A,0),MATCH($H$2&amp;"Ост /Кр",'101'!$1:$1,0)))+(INDEX('101'!$A:$G,MATCH($A56&amp;"62101",'101'!$A:$A,0),MATCH($H$2&amp;"Ост /Дб",'101'!$1:$1,0)))+(INDEX('101'!$A:$G,MATCH($A56&amp;"62102",'101'!$A:$A,0),MATCH($H$2&amp;"Ост /Дб",'101'!$1:$1,0)))-(INDEX('101'!$A:$G,MATCH($A56&amp;"62103",'101'!$A:$A,0),MATCH($H$2&amp;"Ост /Кр",'101'!$1:$1,0))))-(((INDEX('135'!$A:$O,MATCH('0103'!$A56,'135'!$A:$A,0),MATCH($H$2&amp;D$4,'135'!$2:$2,0)))/1.5)+(INDEX('135'!$A:$O,MATCH('0103'!$A56,'135'!$A:$A,0),MATCH($H$2&amp;D$5,'135'!$2:$2,0)))+(INDEX('135'!$A:$O,MATCH('0103'!$A56,'135'!$A:$A,0),MATCH($H$2&amp;D$6,'135'!$2:$2,0)))))/$H$1</f>
        <v>61.850999999999999</v>
      </c>
      <c r="E56" s="11">
        <f>(((INDEX('135'!$A:$O,MATCH('0103'!$A56,'135'!$A:$A,0),MATCH($H$2&amp;E$4,'135'!$2:$2,0)))/1.5)+(INDEX('135'!$A:$O,MATCH('0103'!$A56,'135'!$A:$A,0),MATCH($H$2&amp;E$5,'135'!$2:$2,0)))+(INDEX('135'!$A:$O,MATCH('0103'!$A56,'135'!$A:$A,0),MATCH($H$2&amp;E$6,'135'!$2:$2,0))))/$H$1</f>
        <v>0</v>
      </c>
      <c r="F56" s="11">
        <f>(((INDEX('135'!$A:$O,MATCH('0103'!$A56,'135'!$A:$A,0),MATCH($H$2&amp;F$6,'135'!$2:$2,0)))/1.5))/$H$1</f>
        <v>0</v>
      </c>
      <c r="G56" s="11">
        <f>(((INDEX('135'!$A:$O,MATCH('0103'!$A56,'135'!$A:$A,0),MATCH($H$2&amp;G$4,'135'!$2:$2,0)))/1.5)+(INDEX('135'!$A:$O,MATCH('0103'!$A56,'135'!$A:$A,0),MATCH($H$2&amp;G$5,'135'!$2:$2,0)))+(INDEX('135'!$A:$O,MATCH('0103'!$A56,'135'!$A:$A,0),MATCH($H$2&amp;G$6,'135'!$2:$2,0))))/$H$1</f>
        <v>0</v>
      </c>
      <c r="H56" s="27"/>
      <c r="I56" s="10"/>
    </row>
    <row r="57" spans="1:9" ht="20.5" customHeight="1" x14ac:dyDescent="0.2">
      <c r="A57" s="26" t="str">
        <f>all_banks!O51&amp;" "</f>
        <v xml:space="preserve">"БСТ-БАНК" АО (2883) </v>
      </c>
      <c r="B57" s="3">
        <f>all_banks!H51</f>
        <v>2883</v>
      </c>
      <c r="C57" s="3" t="str">
        <f>all_banks!E51</f>
        <v>БИЗНЕС-СЕРВИС-ТРАСТ</v>
      </c>
      <c r="D57" s="11">
        <f>(((INDEX('101'!$A:$G,MATCH($A57&amp;"60401",'101'!$A:$A,0),MATCH($H$2&amp;"Ост /Дб",'101'!$1:$1,0)))+(INDEX('101'!$A:$G,MATCH($A57&amp;"60404",'101'!$A:$A,0),MATCH($H$2&amp;"Ост /Дб",'101'!$1:$1,0)))+(INDEX('101'!$A:$G,MATCH($A57&amp;"60415",'101'!$A:$A,0),MATCH($H$2&amp;"Ост /Дб",'101'!$1:$1,0)))-(INDEX('101'!$A:$G,MATCH($A57&amp;"60414",'101'!$A:$A,0),MATCH($H$2&amp;"Ост /Кр",'101'!$1:$1,0)))-(INDEX('101'!$A:$G,MATCH($A57&amp;"60405",'101'!$A:$A,0),MATCH($H$2&amp;"Ост /Дб",'101'!$1:$1,0)))+(INDEX('101'!$A:$G,MATCH($A57&amp;"61901",'101'!$A:$A,0),MATCH($H$2&amp;"Ост /Дб",'101'!$1:$1,0)))+(INDEX('101'!$A:$G,MATCH($A57&amp;"61902",'101'!$A:$A,0),MATCH($H$2&amp;"Ост /Дб",'101'!$1:$1,0)))+(INDEX('101'!$A:$G,MATCH($A57&amp;"61903",'101'!$A:$A,0),MATCH($H$2&amp;"Ост /Дб",'101'!$1:$1,0)))+(INDEX('101'!$A:$G,MATCH($A57&amp;"61904",'101'!$A:$A,0),MATCH($H$2&amp;"Ост /Дб",'101'!$1:$1,0)))+(INDEX('101'!$A:$G,MATCH($A57&amp;"61905",'101'!$A:$A,0),MATCH($H$2&amp;"Ост /Дб",'101'!$1:$1,0)))+(INDEX('101'!$A:$G,MATCH($A57&amp;"61906",'101'!$A:$A,0),MATCH($H$2&amp;"Ост /Дб",'101'!$1:$1,0)))+(INDEX('101'!$A:$G,MATCH($A57&amp;"61907",'101'!$A:$A,0),MATCH($H$2&amp;"Ост /Дб",'101'!$1:$1,0)))+(INDEX('101'!$A:$G,MATCH($A57&amp;"61908",'101'!$A:$A,0),MATCH($H$2&amp;"Ост /Дб",'101'!$1:$1,0)))+(INDEX('101'!$A:$G,MATCH($A57&amp;"61911",'101'!$A:$A,0),MATCH($H$2&amp;"Ост /Дб",'101'!$1:$1,0)))-(INDEX('101'!$A:$G,MATCH($A57&amp;"61909",'101'!$A:$A,0),MATCH($H$2&amp;"Ост /Кр",'101'!$1:$1,0)))-(INDEX('101'!$A:$G,MATCH($A57&amp;"61910",'101'!$A:$A,0),MATCH($H$2&amp;"Ост /Кр",'101'!$1:$1,0)))-(INDEX('101'!$A:$G,MATCH($A57&amp;"61912",'101'!$A:$A,0),MATCH($H$2&amp;"Ост /Кр",'101'!$1:$1,0)))+(INDEX('101'!$A:$G,MATCH($A57&amp;"62001",'101'!$A:$A,0),MATCH($H$2&amp;"Ост /Дб",'101'!$1:$1,0)))-(INDEX('101'!$A:$G,MATCH($A57&amp;"62002",'101'!$A:$A,0),MATCH($H$2&amp;"Ост /Кр",'101'!$1:$1,0)))+(INDEX('101'!$A:$G,MATCH($A57&amp;"62101",'101'!$A:$A,0),MATCH($H$2&amp;"Ост /Дб",'101'!$1:$1,0)))+(INDEX('101'!$A:$G,MATCH($A57&amp;"62102",'101'!$A:$A,0),MATCH($H$2&amp;"Ост /Дб",'101'!$1:$1,0)))-(INDEX('101'!$A:$G,MATCH($A57&amp;"62103",'101'!$A:$A,0),MATCH($H$2&amp;"Ост /Кр",'101'!$1:$1,0))))-(((INDEX('135'!$A:$O,MATCH('0103'!$A57,'135'!$A:$A,0),MATCH($H$2&amp;D$4,'135'!$2:$2,0)))/1.5)+(INDEX('135'!$A:$O,MATCH('0103'!$A57,'135'!$A:$A,0),MATCH($H$2&amp;D$5,'135'!$2:$2,0)))+(INDEX('135'!$A:$O,MATCH('0103'!$A57,'135'!$A:$A,0),MATCH($H$2&amp;D$6,'135'!$2:$2,0)))))/$H$1</f>
        <v>-85.699333333333371</v>
      </c>
      <c r="E57" s="11">
        <f>(((INDEX('135'!$A:$O,MATCH('0103'!$A57,'135'!$A:$A,0),MATCH($H$2&amp;E$4,'135'!$2:$2,0)))/1.5)+(INDEX('135'!$A:$O,MATCH('0103'!$A57,'135'!$A:$A,0),MATCH($H$2&amp;E$5,'135'!$2:$2,0)))+(INDEX('135'!$A:$O,MATCH('0103'!$A57,'135'!$A:$A,0),MATCH($H$2&amp;E$6,'135'!$2:$2,0))))/$H$1</f>
        <v>287.86133333333339</v>
      </c>
      <c r="F57" s="11">
        <f>(((INDEX('135'!$A:$O,MATCH('0103'!$A57,'135'!$A:$A,0),MATCH($H$2&amp;F$6,'135'!$2:$2,0)))/1.5))/$H$1</f>
        <v>0</v>
      </c>
      <c r="G57" s="11">
        <f>(((INDEX('135'!$A:$O,MATCH('0103'!$A57,'135'!$A:$A,0),MATCH($H$2&amp;G$4,'135'!$2:$2,0)))/1.5)+(INDEX('135'!$A:$O,MATCH('0103'!$A57,'135'!$A:$A,0),MATCH($H$2&amp;G$5,'135'!$2:$2,0)))+(INDEX('135'!$A:$O,MATCH('0103'!$A57,'135'!$A:$A,0),MATCH($H$2&amp;G$6,'135'!$2:$2,0))))/$H$1</f>
        <v>3.3853333333333335</v>
      </c>
      <c r="H57" s="27"/>
      <c r="I57" s="10"/>
    </row>
    <row r="58" spans="1:9" ht="20.5" customHeight="1" x14ac:dyDescent="0.2">
      <c r="A58" s="26" t="str">
        <f>all_banks!O52&amp;" "</f>
        <v xml:space="preserve">АО "БКС Банк" (101) </v>
      </c>
      <c r="B58" s="3">
        <f>all_banks!H52</f>
        <v>101</v>
      </c>
      <c r="C58" s="3" t="str">
        <f>all_banks!E52</f>
        <v>БКС БАНК</v>
      </c>
      <c r="D58" s="11">
        <f>(((INDEX('101'!$A:$G,MATCH($A58&amp;"60401",'101'!$A:$A,0),MATCH($H$2&amp;"Ост /Дб",'101'!$1:$1,0)))+(INDEX('101'!$A:$G,MATCH($A58&amp;"60404",'101'!$A:$A,0),MATCH($H$2&amp;"Ост /Дб",'101'!$1:$1,0)))+(INDEX('101'!$A:$G,MATCH($A58&amp;"60415",'101'!$A:$A,0),MATCH($H$2&amp;"Ост /Дб",'101'!$1:$1,0)))-(INDEX('101'!$A:$G,MATCH($A58&amp;"60414",'101'!$A:$A,0),MATCH($H$2&amp;"Ост /Кр",'101'!$1:$1,0)))-(INDEX('101'!$A:$G,MATCH($A58&amp;"60405",'101'!$A:$A,0),MATCH($H$2&amp;"Ост /Дб",'101'!$1:$1,0)))+(INDEX('101'!$A:$G,MATCH($A58&amp;"61901",'101'!$A:$A,0),MATCH($H$2&amp;"Ост /Дб",'101'!$1:$1,0)))+(INDEX('101'!$A:$G,MATCH($A58&amp;"61902",'101'!$A:$A,0),MATCH($H$2&amp;"Ост /Дб",'101'!$1:$1,0)))+(INDEX('101'!$A:$G,MATCH($A58&amp;"61903",'101'!$A:$A,0),MATCH($H$2&amp;"Ост /Дб",'101'!$1:$1,0)))+(INDEX('101'!$A:$G,MATCH($A58&amp;"61904",'101'!$A:$A,0),MATCH($H$2&amp;"Ост /Дб",'101'!$1:$1,0)))+(INDEX('101'!$A:$G,MATCH($A58&amp;"61905",'101'!$A:$A,0),MATCH($H$2&amp;"Ост /Дб",'101'!$1:$1,0)))+(INDEX('101'!$A:$G,MATCH($A58&amp;"61906",'101'!$A:$A,0),MATCH($H$2&amp;"Ост /Дб",'101'!$1:$1,0)))+(INDEX('101'!$A:$G,MATCH($A58&amp;"61907",'101'!$A:$A,0),MATCH($H$2&amp;"Ост /Дб",'101'!$1:$1,0)))+(INDEX('101'!$A:$G,MATCH($A58&amp;"61908",'101'!$A:$A,0),MATCH($H$2&amp;"Ост /Дб",'101'!$1:$1,0)))+(INDEX('101'!$A:$G,MATCH($A58&amp;"61911",'101'!$A:$A,0),MATCH($H$2&amp;"Ост /Дб",'101'!$1:$1,0)))-(INDEX('101'!$A:$G,MATCH($A58&amp;"61909",'101'!$A:$A,0),MATCH($H$2&amp;"Ост /Кр",'101'!$1:$1,0)))-(INDEX('101'!$A:$G,MATCH($A58&amp;"61910",'101'!$A:$A,0),MATCH($H$2&amp;"Ост /Кр",'101'!$1:$1,0)))-(INDEX('101'!$A:$G,MATCH($A58&amp;"61912",'101'!$A:$A,0),MATCH($H$2&amp;"Ост /Кр",'101'!$1:$1,0)))+(INDEX('101'!$A:$G,MATCH($A58&amp;"62001",'101'!$A:$A,0),MATCH($H$2&amp;"Ост /Дб",'101'!$1:$1,0)))-(INDEX('101'!$A:$G,MATCH($A58&amp;"62002",'101'!$A:$A,0),MATCH($H$2&amp;"Ост /Кр",'101'!$1:$1,0)))+(INDEX('101'!$A:$G,MATCH($A58&amp;"62101",'101'!$A:$A,0),MATCH($H$2&amp;"Ост /Дб",'101'!$1:$1,0)))+(INDEX('101'!$A:$G,MATCH($A58&amp;"62102",'101'!$A:$A,0),MATCH($H$2&amp;"Ост /Дб",'101'!$1:$1,0)))-(INDEX('101'!$A:$G,MATCH($A58&amp;"62103",'101'!$A:$A,0),MATCH($H$2&amp;"Ост /Кр",'101'!$1:$1,0))))-(((INDEX('135'!$A:$O,MATCH('0103'!$A58,'135'!$A:$A,0),MATCH($H$2&amp;D$4,'135'!$2:$2,0)))/1.5)+(INDEX('135'!$A:$O,MATCH('0103'!$A58,'135'!$A:$A,0),MATCH($H$2&amp;D$5,'135'!$2:$2,0)))+(INDEX('135'!$A:$O,MATCH('0103'!$A58,'135'!$A:$A,0),MATCH($H$2&amp;D$6,'135'!$2:$2,0)))))/$H$1</f>
        <v>111.193</v>
      </c>
      <c r="E58" s="11">
        <f>(((INDEX('135'!$A:$O,MATCH('0103'!$A58,'135'!$A:$A,0),MATCH($H$2&amp;E$4,'135'!$2:$2,0)))/1.5)+(INDEX('135'!$A:$O,MATCH('0103'!$A58,'135'!$A:$A,0),MATCH($H$2&amp;E$5,'135'!$2:$2,0)))+(INDEX('135'!$A:$O,MATCH('0103'!$A58,'135'!$A:$A,0),MATCH($H$2&amp;E$6,'135'!$2:$2,0))))/$H$1</f>
        <v>0</v>
      </c>
      <c r="F58" s="11">
        <f>(((INDEX('135'!$A:$O,MATCH('0103'!$A58,'135'!$A:$A,0),MATCH($H$2&amp;F$6,'135'!$2:$2,0)))/1.5))/$H$1</f>
        <v>0</v>
      </c>
      <c r="G58" s="11">
        <f>(((INDEX('135'!$A:$O,MATCH('0103'!$A58,'135'!$A:$A,0),MATCH($H$2&amp;G$4,'135'!$2:$2,0)))/1.5)+(INDEX('135'!$A:$O,MATCH('0103'!$A58,'135'!$A:$A,0),MATCH($H$2&amp;G$5,'135'!$2:$2,0)))+(INDEX('135'!$A:$O,MATCH('0103'!$A58,'135'!$A:$A,0),MATCH($H$2&amp;G$6,'135'!$2:$2,0))))/$H$1</f>
        <v>0</v>
      </c>
      <c r="H58" s="27"/>
      <c r="I58" s="10"/>
    </row>
    <row r="59" spans="1:9" ht="20.5" customHeight="1" x14ac:dyDescent="0.2">
      <c r="A59" s="26" t="str">
        <f>all_banks!O53&amp;" "</f>
        <v xml:space="preserve">ООО "Бланк банк" (2368) </v>
      </c>
      <c r="B59" s="3">
        <f>all_banks!H53</f>
        <v>2368</v>
      </c>
      <c r="C59" s="3" t="str">
        <f>all_banks!E53</f>
        <v>БЛАНК БАНК</v>
      </c>
      <c r="D59" s="11">
        <f>(((INDEX('101'!$A:$G,MATCH($A59&amp;"60401",'101'!$A:$A,0),MATCH($H$2&amp;"Ост /Дб",'101'!$1:$1,0)))+(INDEX('101'!$A:$G,MATCH($A59&amp;"60404",'101'!$A:$A,0),MATCH($H$2&amp;"Ост /Дб",'101'!$1:$1,0)))+(INDEX('101'!$A:$G,MATCH($A59&amp;"60415",'101'!$A:$A,0),MATCH($H$2&amp;"Ост /Дб",'101'!$1:$1,0)))-(INDEX('101'!$A:$G,MATCH($A59&amp;"60414",'101'!$A:$A,0),MATCH($H$2&amp;"Ост /Кр",'101'!$1:$1,0)))-(INDEX('101'!$A:$G,MATCH($A59&amp;"60405",'101'!$A:$A,0),MATCH($H$2&amp;"Ост /Дб",'101'!$1:$1,0)))+(INDEX('101'!$A:$G,MATCH($A59&amp;"61901",'101'!$A:$A,0),MATCH($H$2&amp;"Ост /Дб",'101'!$1:$1,0)))+(INDEX('101'!$A:$G,MATCH($A59&amp;"61902",'101'!$A:$A,0),MATCH($H$2&amp;"Ост /Дб",'101'!$1:$1,0)))+(INDEX('101'!$A:$G,MATCH($A59&amp;"61903",'101'!$A:$A,0),MATCH($H$2&amp;"Ост /Дб",'101'!$1:$1,0)))+(INDEX('101'!$A:$G,MATCH($A59&amp;"61904",'101'!$A:$A,0),MATCH($H$2&amp;"Ост /Дб",'101'!$1:$1,0)))+(INDEX('101'!$A:$G,MATCH($A59&amp;"61905",'101'!$A:$A,0),MATCH($H$2&amp;"Ост /Дб",'101'!$1:$1,0)))+(INDEX('101'!$A:$G,MATCH($A59&amp;"61906",'101'!$A:$A,0),MATCH($H$2&amp;"Ост /Дб",'101'!$1:$1,0)))+(INDEX('101'!$A:$G,MATCH($A59&amp;"61907",'101'!$A:$A,0),MATCH($H$2&amp;"Ост /Дб",'101'!$1:$1,0)))+(INDEX('101'!$A:$G,MATCH($A59&amp;"61908",'101'!$A:$A,0),MATCH($H$2&amp;"Ост /Дб",'101'!$1:$1,0)))+(INDEX('101'!$A:$G,MATCH($A59&amp;"61911",'101'!$A:$A,0),MATCH($H$2&amp;"Ост /Дб",'101'!$1:$1,0)))-(INDEX('101'!$A:$G,MATCH($A59&amp;"61909",'101'!$A:$A,0),MATCH($H$2&amp;"Ост /Кр",'101'!$1:$1,0)))-(INDEX('101'!$A:$G,MATCH($A59&amp;"61910",'101'!$A:$A,0),MATCH($H$2&amp;"Ост /Кр",'101'!$1:$1,0)))-(INDEX('101'!$A:$G,MATCH($A59&amp;"61912",'101'!$A:$A,0),MATCH($H$2&amp;"Ост /Кр",'101'!$1:$1,0)))+(INDEX('101'!$A:$G,MATCH($A59&amp;"62001",'101'!$A:$A,0),MATCH($H$2&amp;"Ост /Дб",'101'!$1:$1,0)))-(INDEX('101'!$A:$G,MATCH($A59&amp;"62002",'101'!$A:$A,0),MATCH($H$2&amp;"Ост /Кр",'101'!$1:$1,0)))+(INDEX('101'!$A:$G,MATCH($A59&amp;"62101",'101'!$A:$A,0),MATCH($H$2&amp;"Ост /Дб",'101'!$1:$1,0)))+(INDEX('101'!$A:$G,MATCH($A59&amp;"62102",'101'!$A:$A,0),MATCH($H$2&amp;"Ост /Дб",'101'!$1:$1,0)))-(INDEX('101'!$A:$G,MATCH($A59&amp;"62103",'101'!$A:$A,0),MATCH($H$2&amp;"Ост /Кр",'101'!$1:$1,0))))-(((INDEX('135'!$A:$O,MATCH('0103'!$A59,'135'!$A:$A,0),MATCH($H$2&amp;D$4,'135'!$2:$2,0)))/1.5)+(INDEX('135'!$A:$O,MATCH('0103'!$A59,'135'!$A:$A,0),MATCH($H$2&amp;D$5,'135'!$2:$2,0)))+(INDEX('135'!$A:$O,MATCH('0103'!$A59,'135'!$A:$A,0),MATCH($H$2&amp;D$6,'135'!$2:$2,0)))))/$H$1</f>
        <v>7.3639999999999999</v>
      </c>
      <c r="E59" s="11">
        <f>(((INDEX('135'!$A:$O,MATCH('0103'!$A59,'135'!$A:$A,0),MATCH($H$2&amp;E$4,'135'!$2:$2,0)))/1.5)+(INDEX('135'!$A:$O,MATCH('0103'!$A59,'135'!$A:$A,0),MATCH($H$2&amp;E$5,'135'!$2:$2,0)))+(INDEX('135'!$A:$O,MATCH('0103'!$A59,'135'!$A:$A,0),MATCH($H$2&amp;E$6,'135'!$2:$2,0))))/$H$1</f>
        <v>0</v>
      </c>
      <c r="F59" s="11">
        <f>(((INDEX('135'!$A:$O,MATCH('0103'!$A59,'135'!$A:$A,0),MATCH($H$2&amp;F$6,'135'!$2:$2,0)))/1.5))/$H$1</f>
        <v>0</v>
      </c>
      <c r="G59" s="11">
        <f>(((INDEX('135'!$A:$O,MATCH('0103'!$A59,'135'!$A:$A,0),MATCH($H$2&amp;G$4,'135'!$2:$2,0)))/1.5)+(INDEX('135'!$A:$O,MATCH('0103'!$A59,'135'!$A:$A,0),MATCH($H$2&amp;G$5,'135'!$2:$2,0)))+(INDEX('135'!$A:$O,MATCH('0103'!$A59,'135'!$A:$A,0),MATCH($H$2&amp;G$6,'135'!$2:$2,0))))/$H$1</f>
        <v>0</v>
      </c>
      <c r="H59" s="27"/>
      <c r="I59" s="10"/>
    </row>
    <row r="60" spans="1:9" ht="20.5" customHeight="1" x14ac:dyDescent="0.2">
      <c r="A60" s="26" t="str">
        <f>all_banks!O54&amp;" "</f>
        <v xml:space="preserve">АО "БМ-Банк" (2748) </v>
      </c>
      <c r="B60" s="3">
        <f>all_banks!H54</f>
        <v>2748</v>
      </c>
      <c r="C60" s="3" t="str">
        <f>all_banks!E54</f>
        <v>БМ-БАНК</v>
      </c>
      <c r="D60" s="11">
        <f>(((INDEX('101'!$A:$G,MATCH($A60&amp;"60401",'101'!$A:$A,0),MATCH($H$2&amp;"Ост /Дб",'101'!$1:$1,0)))+(INDEX('101'!$A:$G,MATCH($A60&amp;"60404",'101'!$A:$A,0),MATCH($H$2&amp;"Ост /Дб",'101'!$1:$1,0)))+(INDEX('101'!$A:$G,MATCH($A60&amp;"60415",'101'!$A:$A,0),MATCH($H$2&amp;"Ост /Дб",'101'!$1:$1,0)))-(INDEX('101'!$A:$G,MATCH($A60&amp;"60414",'101'!$A:$A,0),MATCH($H$2&amp;"Ост /Кр",'101'!$1:$1,0)))-(INDEX('101'!$A:$G,MATCH($A60&amp;"60405",'101'!$A:$A,0),MATCH($H$2&amp;"Ост /Дб",'101'!$1:$1,0)))+(INDEX('101'!$A:$G,MATCH($A60&amp;"61901",'101'!$A:$A,0),MATCH($H$2&amp;"Ост /Дб",'101'!$1:$1,0)))+(INDEX('101'!$A:$G,MATCH($A60&amp;"61902",'101'!$A:$A,0),MATCH($H$2&amp;"Ост /Дб",'101'!$1:$1,0)))+(INDEX('101'!$A:$G,MATCH($A60&amp;"61903",'101'!$A:$A,0),MATCH($H$2&amp;"Ост /Дб",'101'!$1:$1,0)))+(INDEX('101'!$A:$G,MATCH($A60&amp;"61904",'101'!$A:$A,0),MATCH($H$2&amp;"Ост /Дб",'101'!$1:$1,0)))+(INDEX('101'!$A:$G,MATCH($A60&amp;"61905",'101'!$A:$A,0),MATCH($H$2&amp;"Ост /Дб",'101'!$1:$1,0)))+(INDEX('101'!$A:$G,MATCH($A60&amp;"61906",'101'!$A:$A,0),MATCH($H$2&amp;"Ост /Дб",'101'!$1:$1,0)))+(INDEX('101'!$A:$G,MATCH($A60&amp;"61907",'101'!$A:$A,0),MATCH($H$2&amp;"Ост /Дб",'101'!$1:$1,0)))+(INDEX('101'!$A:$G,MATCH($A60&amp;"61908",'101'!$A:$A,0),MATCH($H$2&amp;"Ост /Дб",'101'!$1:$1,0)))+(INDEX('101'!$A:$G,MATCH($A60&amp;"61911",'101'!$A:$A,0),MATCH($H$2&amp;"Ост /Дб",'101'!$1:$1,0)))-(INDEX('101'!$A:$G,MATCH($A60&amp;"61909",'101'!$A:$A,0),MATCH($H$2&amp;"Ост /Кр",'101'!$1:$1,0)))-(INDEX('101'!$A:$G,MATCH($A60&amp;"61910",'101'!$A:$A,0),MATCH($H$2&amp;"Ост /Кр",'101'!$1:$1,0)))-(INDEX('101'!$A:$G,MATCH($A60&amp;"61912",'101'!$A:$A,0),MATCH($H$2&amp;"Ост /Кр",'101'!$1:$1,0)))+(INDEX('101'!$A:$G,MATCH($A60&amp;"62001",'101'!$A:$A,0),MATCH($H$2&amp;"Ост /Дб",'101'!$1:$1,0)))-(INDEX('101'!$A:$G,MATCH($A60&amp;"62002",'101'!$A:$A,0),MATCH($H$2&amp;"Ост /Кр",'101'!$1:$1,0)))+(INDEX('101'!$A:$G,MATCH($A60&amp;"62101",'101'!$A:$A,0),MATCH($H$2&amp;"Ост /Дб",'101'!$1:$1,0)))+(INDEX('101'!$A:$G,MATCH($A60&amp;"62102",'101'!$A:$A,0),MATCH($H$2&amp;"Ост /Дб",'101'!$1:$1,0)))-(INDEX('101'!$A:$G,MATCH($A60&amp;"62103",'101'!$A:$A,0),MATCH($H$2&amp;"Ост /Кр",'101'!$1:$1,0))))-(((INDEX('135'!$A:$O,MATCH('0103'!$A60,'135'!$A:$A,0),MATCH($H$2&amp;D$4,'135'!$2:$2,0)))/1.5)+(INDEX('135'!$A:$O,MATCH('0103'!$A60,'135'!$A:$A,0),MATCH($H$2&amp;D$5,'135'!$2:$2,0)))+(INDEX('135'!$A:$O,MATCH('0103'!$A60,'135'!$A:$A,0),MATCH($H$2&amp;D$6,'135'!$2:$2,0)))))/$H$1</f>
        <v>51.314</v>
      </c>
      <c r="E60" s="11">
        <f>(((INDEX('135'!$A:$O,MATCH('0103'!$A60,'135'!$A:$A,0),MATCH($H$2&amp;E$4,'135'!$2:$2,0)))/1.5)+(INDEX('135'!$A:$O,MATCH('0103'!$A60,'135'!$A:$A,0),MATCH($H$2&amp;E$5,'135'!$2:$2,0)))+(INDEX('135'!$A:$O,MATCH('0103'!$A60,'135'!$A:$A,0),MATCH($H$2&amp;E$6,'135'!$2:$2,0))))/$H$1</f>
        <v>2836.1819999999998</v>
      </c>
      <c r="F60" s="11">
        <f>(((INDEX('135'!$A:$O,MATCH('0103'!$A60,'135'!$A:$A,0),MATCH($H$2&amp;F$6,'135'!$2:$2,0)))/1.5))/$H$1</f>
        <v>1113.2453333333333</v>
      </c>
      <c r="G60" s="11">
        <f>(((INDEX('135'!$A:$O,MATCH('0103'!$A60,'135'!$A:$A,0),MATCH($H$2&amp;G$4,'135'!$2:$2,0)))/1.5)+(INDEX('135'!$A:$O,MATCH('0103'!$A60,'135'!$A:$A,0),MATCH($H$2&amp;G$5,'135'!$2:$2,0)))+(INDEX('135'!$A:$O,MATCH('0103'!$A60,'135'!$A:$A,0),MATCH($H$2&amp;G$6,'135'!$2:$2,0))))/$H$1</f>
        <v>0</v>
      </c>
      <c r="H60" s="27"/>
      <c r="I60" s="10"/>
    </row>
    <row r="61" spans="1:9" ht="20.5" customHeight="1" x14ac:dyDescent="0.2">
      <c r="A61" s="26" t="str">
        <f>all_banks!O55&amp;" "</f>
        <v xml:space="preserve">"БМВ Банк" ООО (3482) </v>
      </c>
      <c r="B61" s="3">
        <f>all_banks!H55</f>
        <v>3482</v>
      </c>
      <c r="C61" s="3" t="str">
        <f>all_banks!E55</f>
        <v>БМВ БАНК</v>
      </c>
      <c r="D61" s="11">
        <f>(((INDEX('101'!$A:$G,MATCH($A61&amp;"60401",'101'!$A:$A,0),MATCH($H$2&amp;"Ост /Дб",'101'!$1:$1,0)))+(INDEX('101'!$A:$G,MATCH($A61&amp;"60404",'101'!$A:$A,0),MATCH($H$2&amp;"Ост /Дб",'101'!$1:$1,0)))+(INDEX('101'!$A:$G,MATCH($A61&amp;"60415",'101'!$A:$A,0),MATCH($H$2&amp;"Ост /Дб",'101'!$1:$1,0)))-(INDEX('101'!$A:$G,MATCH($A61&amp;"60414",'101'!$A:$A,0),MATCH($H$2&amp;"Ост /Кр",'101'!$1:$1,0)))-(INDEX('101'!$A:$G,MATCH($A61&amp;"60405",'101'!$A:$A,0),MATCH($H$2&amp;"Ост /Дб",'101'!$1:$1,0)))+(INDEX('101'!$A:$G,MATCH($A61&amp;"61901",'101'!$A:$A,0),MATCH($H$2&amp;"Ост /Дб",'101'!$1:$1,0)))+(INDEX('101'!$A:$G,MATCH($A61&amp;"61902",'101'!$A:$A,0),MATCH($H$2&amp;"Ост /Дб",'101'!$1:$1,0)))+(INDEX('101'!$A:$G,MATCH($A61&amp;"61903",'101'!$A:$A,0),MATCH($H$2&amp;"Ост /Дб",'101'!$1:$1,0)))+(INDEX('101'!$A:$G,MATCH($A61&amp;"61904",'101'!$A:$A,0),MATCH($H$2&amp;"Ост /Дб",'101'!$1:$1,0)))+(INDEX('101'!$A:$G,MATCH($A61&amp;"61905",'101'!$A:$A,0),MATCH($H$2&amp;"Ост /Дб",'101'!$1:$1,0)))+(INDEX('101'!$A:$G,MATCH($A61&amp;"61906",'101'!$A:$A,0),MATCH($H$2&amp;"Ост /Дб",'101'!$1:$1,0)))+(INDEX('101'!$A:$G,MATCH($A61&amp;"61907",'101'!$A:$A,0),MATCH($H$2&amp;"Ост /Дб",'101'!$1:$1,0)))+(INDEX('101'!$A:$G,MATCH($A61&amp;"61908",'101'!$A:$A,0),MATCH($H$2&amp;"Ост /Дб",'101'!$1:$1,0)))+(INDEX('101'!$A:$G,MATCH($A61&amp;"61911",'101'!$A:$A,0),MATCH($H$2&amp;"Ост /Дб",'101'!$1:$1,0)))-(INDEX('101'!$A:$G,MATCH($A61&amp;"61909",'101'!$A:$A,0),MATCH($H$2&amp;"Ост /Кр",'101'!$1:$1,0)))-(INDEX('101'!$A:$G,MATCH($A61&amp;"61910",'101'!$A:$A,0),MATCH($H$2&amp;"Ост /Кр",'101'!$1:$1,0)))-(INDEX('101'!$A:$G,MATCH($A61&amp;"61912",'101'!$A:$A,0),MATCH($H$2&amp;"Ост /Кр",'101'!$1:$1,0)))+(INDEX('101'!$A:$G,MATCH($A61&amp;"62001",'101'!$A:$A,0),MATCH($H$2&amp;"Ост /Дб",'101'!$1:$1,0)))-(INDEX('101'!$A:$G,MATCH($A61&amp;"62002",'101'!$A:$A,0),MATCH($H$2&amp;"Ост /Кр",'101'!$1:$1,0)))+(INDEX('101'!$A:$G,MATCH($A61&amp;"62101",'101'!$A:$A,0),MATCH($H$2&amp;"Ост /Дб",'101'!$1:$1,0)))+(INDEX('101'!$A:$G,MATCH($A61&amp;"62102",'101'!$A:$A,0),MATCH($H$2&amp;"Ост /Дб",'101'!$1:$1,0)))-(INDEX('101'!$A:$G,MATCH($A61&amp;"62103",'101'!$A:$A,0),MATCH($H$2&amp;"Ост /Кр",'101'!$1:$1,0))))-(((INDEX('135'!$A:$O,MATCH('0103'!$A61,'135'!$A:$A,0),MATCH($H$2&amp;D$4,'135'!$2:$2,0)))/1.5)+(INDEX('135'!$A:$O,MATCH('0103'!$A61,'135'!$A:$A,0),MATCH($H$2&amp;D$5,'135'!$2:$2,0)))+(INDEX('135'!$A:$O,MATCH('0103'!$A61,'135'!$A:$A,0),MATCH($H$2&amp;D$6,'135'!$2:$2,0)))))/$H$1</f>
        <v>6.415</v>
      </c>
      <c r="E61" s="11">
        <f>(((INDEX('135'!$A:$O,MATCH('0103'!$A61,'135'!$A:$A,0),MATCH($H$2&amp;E$4,'135'!$2:$2,0)))/1.5)+(INDEX('135'!$A:$O,MATCH('0103'!$A61,'135'!$A:$A,0),MATCH($H$2&amp;E$5,'135'!$2:$2,0)))+(INDEX('135'!$A:$O,MATCH('0103'!$A61,'135'!$A:$A,0),MATCH($H$2&amp;E$6,'135'!$2:$2,0))))/$H$1</f>
        <v>11.804</v>
      </c>
      <c r="F61" s="11">
        <f>(((INDEX('135'!$A:$O,MATCH('0103'!$A61,'135'!$A:$A,0),MATCH($H$2&amp;F$6,'135'!$2:$2,0)))/1.5))/$H$1</f>
        <v>0</v>
      </c>
      <c r="G61" s="11">
        <f>(((INDEX('135'!$A:$O,MATCH('0103'!$A61,'135'!$A:$A,0),MATCH($H$2&amp;G$4,'135'!$2:$2,0)))/1.5)+(INDEX('135'!$A:$O,MATCH('0103'!$A61,'135'!$A:$A,0),MATCH($H$2&amp;G$5,'135'!$2:$2,0)))+(INDEX('135'!$A:$O,MATCH('0103'!$A61,'135'!$A:$A,0),MATCH($H$2&amp;G$6,'135'!$2:$2,0))))/$H$1</f>
        <v>0</v>
      </c>
      <c r="H61" s="27"/>
      <c r="I61" s="10"/>
    </row>
    <row r="62" spans="1:9" ht="20.5" customHeight="1" x14ac:dyDescent="0.2">
      <c r="A62" s="26" t="str">
        <f>all_banks!O56&amp;" "</f>
        <v xml:space="preserve">"БНП ПАРИБА БАНК" АО (3407) </v>
      </c>
      <c r="B62" s="3">
        <f>all_banks!H56</f>
        <v>3407</v>
      </c>
      <c r="C62" s="3" t="str">
        <f>all_banks!E56</f>
        <v>БНП ПАРИБА БАНК</v>
      </c>
      <c r="D62" s="11">
        <f>(((INDEX('101'!$A:$G,MATCH($A62&amp;"60401",'101'!$A:$A,0),MATCH($H$2&amp;"Ост /Дб",'101'!$1:$1,0)))+(INDEX('101'!$A:$G,MATCH($A62&amp;"60404",'101'!$A:$A,0),MATCH($H$2&amp;"Ост /Дб",'101'!$1:$1,0)))+(INDEX('101'!$A:$G,MATCH($A62&amp;"60415",'101'!$A:$A,0),MATCH($H$2&amp;"Ост /Дб",'101'!$1:$1,0)))-(INDEX('101'!$A:$G,MATCH($A62&amp;"60414",'101'!$A:$A,0),MATCH($H$2&amp;"Ост /Кр",'101'!$1:$1,0)))-(INDEX('101'!$A:$G,MATCH($A62&amp;"60405",'101'!$A:$A,0),MATCH($H$2&amp;"Ост /Дб",'101'!$1:$1,0)))+(INDEX('101'!$A:$G,MATCH($A62&amp;"61901",'101'!$A:$A,0),MATCH($H$2&amp;"Ост /Дб",'101'!$1:$1,0)))+(INDEX('101'!$A:$G,MATCH($A62&amp;"61902",'101'!$A:$A,0),MATCH($H$2&amp;"Ост /Дб",'101'!$1:$1,0)))+(INDEX('101'!$A:$G,MATCH($A62&amp;"61903",'101'!$A:$A,0),MATCH($H$2&amp;"Ост /Дб",'101'!$1:$1,0)))+(INDEX('101'!$A:$G,MATCH($A62&amp;"61904",'101'!$A:$A,0),MATCH($H$2&amp;"Ост /Дб",'101'!$1:$1,0)))+(INDEX('101'!$A:$G,MATCH($A62&amp;"61905",'101'!$A:$A,0),MATCH($H$2&amp;"Ост /Дб",'101'!$1:$1,0)))+(INDEX('101'!$A:$G,MATCH($A62&amp;"61906",'101'!$A:$A,0),MATCH($H$2&amp;"Ост /Дб",'101'!$1:$1,0)))+(INDEX('101'!$A:$G,MATCH($A62&amp;"61907",'101'!$A:$A,0),MATCH($H$2&amp;"Ост /Дб",'101'!$1:$1,0)))+(INDEX('101'!$A:$G,MATCH($A62&amp;"61908",'101'!$A:$A,0),MATCH($H$2&amp;"Ост /Дб",'101'!$1:$1,0)))+(INDEX('101'!$A:$G,MATCH($A62&amp;"61911",'101'!$A:$A,0),MATCH($H$2&amp;"Ост /Дб",'101'!$1:$1,0)))-(INDEX('101'!$A:$G,MATCH($A62&amp;"61909",'101'!$A:$A,0),MATCH($H$2&amp;"Ост /Кр",'101'!$1:$1,0)))-(INDEX('101'!$A:$G,MATCH($A62&amp;"61910",'101'!$A:$A,0),MATCH($H$2&amp;"Ост /Кр",'101'!$1:$1,0)))-(INDEX('101'!$A:$G,MATCH($A62&amp;"61912",'101'!$A:$A,0),MATCH($H$2&amp;"Ост /Кр",'101'!$1:$1,0)))+(INDEX('101'!$A:$G,MATCH($A62&amp;"62001",'101'!$A:$A,0),MATCH($H$2&amp;"Ост /Дб",'101'!$1:$1,0)))-(INDEX('101'!$A:$G,MATCH($A62&amp;"62002",'101'!$A:$A,0),MATCH($H$2&amp;"Ост /Кр",'101'!$1:$1,0)))+(INDEX('101'!$A:$G,MATCH($A62&amp;"62101",'101'!$A:$A,0),MATCH($H$2&amp;"Ост /Дб",'101'!$1:$1,0)))+(INDEX('101'!$A:$G,MATCH($A62&amp;"62102",'101'!$A:$A,0),MATCH($H$2&amp;"Ост /Дб",'101'!$1:$1,0)))-(INDEX('101'!$A:$G,MATCH($A62&amp;"62103",'101'!$A:$A,0),MATCH($H$2&amp;"Ост /Кр",'101'!$1:$1,0))))-(((INDEX('135'!$A:$O,MATCH('0103'!$A62,'135'!$A:$A,0),MATCH($H$2&amp;D$4,'135'!$2:$2,0)))/1.5)+(INDEX('135'!$A:$O,MATCH('0103'!$A62,'135'!$A:$A,0),MATCH($H$2&amp;D$5,'135'!$2:$2,0)))+(INDEX('135'!$A:$O,MATCH('0103'!$A62,'135'!$A:$A,0),MATCH($H$2&amp;D$6,'135'!$2:$2,0)))))/$H$1</f>
        <v>43.554000000000002</v>
      </c>
      <c r="E62" s="11">
        <f>(((INDEX('135'!$A:$O,MATCH('0103'!$A62,'135'!$A:$A,0),MATCH($H$2&amp;E$4,'135'!$2:$2,0)))/1.5)+(INDEX('135'!$A:$O,MATCH('0103'!$A62,'135'!$A:$A,0),MATCH($H$2&amp;E$5,'135'!$2:$2,0)))+(INDEX('135'!$A:$O,MATCH('0103'!$A62,'135'!$A:$A,0),MATCH($H$2&amp;E$6,'135'!$2:$2,0))))/$H$1</f>
        <v>0</v>
      </c>
      <c r="F62" s="11">
        <f>(((INDEX('135'!$A:$O,MATCH('0103'!$A62,'135'!$A:$A,0),MATCH($H$2&amp;F$6,'135'!$2:$2,0)))/1.5))/$H$1</f>
        <v>0</v>
      </c>
      <c r="G62" s="11">
        <f>(((INDEX('135'!$A:$O,MATCH('0103'!$A62,'135'!$A:$A,0),MATCH($H$2&amp;G$4,'135'!$2:$2,0)))/1.5)+(INDEX('135'!$A:$O,MATCH('0103'!$A62,'135'!$A:$A,0),MATCH($H$2&amp;G$5,'135'!$2:$2,0)))+(INDEX('135'!$A:$O,MATCH('0103'!$A62,'135'!$A:$A,0),MATCH($H$2&amp;G$6,'135'!$2:$2,0))))/$H$1</f>
        <v>3.3333333333333335E-3</v>
      </c>
      <c r="H62" s="27"/>
      <c r="I62" s="10"/>
    </row>
    <row r="63" spans="1:9" ht="20.5" customHeight="1" x14ac:dyDescent="0.2">
      <c r="A63" s="26" t="str">
        <f>all_banks!O57&amp;" "</f>
        <v xml:space="preserve">"Братский АНКБ" АО (1144) </v>
      </c>
      <c r="B63" s="3">
        <f>all_banks!H57</f>
        <v>1144</v>
      </c>
      <c r="C63" s="3" t="str">
        <f>all_banks!E57</f>
        <v>БРАТСКИЙ АНКБ</v>
      </c>
      <c r="D63" s="11">
        <f>(((INDEX('101'!$A:$G,MATCH($A63&amp;"60401",'101'!$A:$A,0),MATCH($H$2&amp;"Ост /Дб",'101'!$1:$1,0)))+(INDEX('101'!$A:$G,MATCH($A63&amp;"60404",'101'!$A:$A,0),MATCH($H$2&amp;"Ост /Дб",'101'!$1:$1,0)))+(INDEX('101'!$A:$G,MATCH($A63&amp;"60415",'101'!$A:$A,0),MATCH($H$2&amp;"Ост /Дб",'101'!$1:$1,0)))-(INDEX('101'!$A:$G,MATCH($A63&amp;"60414",'101'!$A:$A,0),MATCH($H$2&amp;"Ост /Кр",'101'!$1:$1,0)))-(INDEX('101'!$A:$G,MATCH($A63&amp;"60405",'101'!$A:$A,0),MATCH($H$2&amp;"Ост /Дб",'101'!$1:$1,0)))+(INDEX('101'!$A:$G,MATCH($A63&amp;"61901",'101'!$A:$A,0),MATCH($H$2&amp;"Ост /Дб",'101'!$1:$1,0)))+(INDEX('101'!$A:$G,MATCH($A63&amp;"61902",'101'!$A:$A,0),MATCH($H$2&amp;"Ост /Дб",'101'!$1:$1,0)))+(INDEX('101'!$A:$G,MATCH($A63&amp;"61903",'101'!$A:$A,0),MATCH($H$2&amp;"Ост /Дб",'101'!$1:$1,0)))+(INDEX('101'!$A:$G,MATCH($A63&amp;"61904",'101'!$A:$A,0),MATCH($H$2&amp;"Ост /Дб",'101'!$1:$1,0)))+(INDEX('101'!$A:$G,MATCH($A63&amp;"61905",'101'!$A:$A,0),MATCH($H$2&amp;"Ост /Дб",'101'!$1:$1,0)))+(INDEX('101'!$A:$G,MATCH($A63&amp;"61906",'101'!$A:$A,0),MATCH($H$2&amp;"Ост /Дб",'101'!$1:$1,0)))+(INDEX('101'!$A:$G,MATCH($A63&amp;"61907",'101'!$A:$A,0),MATCH($H$2&amp;"Ост /Дб",'101'!$1:$1,0)))+(INDEX('101'!$A:$G,MATCH($A63&amp;"61908",'101'!$A:$A,0),MATCH($H$2&amp;"Ост /Дб",'101'!$1:$1,0)))+(INDEX('101'!$A:$G,MATCH($A63&amp;"61911",'101'!$A:$A,0),MATCH($H$2&amp;"Ост /Дб",'101'!$1:$1,0)))-(INDEX('101'!$A:$G,MATCH($A63&amp;"61909",'101'!$A:$A,0),MATCH($H$2&amp;"Ост /Кр",'101'!$1:$1,0)))-(INDEX('101'!$A:$G,MATCH($A63&amp;"61910",'101'!$A:$A,0),MATCH($H$2&amp;"Ост /Кр",'101'!$1:$1,0)))-(INDEX('101'!$A:$G,MATCH($A63&amp;"61912",'101'!$A:$A,0),MATCH($H$2&amp;"Ост /Кр",'101'!$1:$1,0)))+(INDEX('101'!$A:$G,MATCH($A63&amp;"62001",'101'!$A:$A,0),MATCH($H$2&amp;"Ост /Дб",'101'!$1:$1,0)))-(INDEX('101'!$A:$G,MATCH($A63&amp;"62002",'101'!$A:$A,0),MATCH($H$2&amp;"Ост /Кр",'101'!$1:$1,0)))+(INDEX('101'!$A:$G,MATCH($A63&amp;"62101",'101'!$A:$A,0),MATCH($H$2&amp;"Ост /Дб",'101'!$1:$1,0)))+(INDEX('101'!$A:$G,MATCH($A63&amp;"62102",'101'!$A:$A,0),MATCH($H$2&amp;"Ост /Дб",'101'!$1:$1,0)))-(INDEX('101'!$A:$G,MATCH($A63&amp;"62103",'101'!$A:$A,0),MATCH($H$2&amp;"Ост /Кр",'101'!$1:$1,0))))-(((INDEX('135'!$A:$O,MATCH('0103'!$A63,'135'!$A:$A,0),MATCH($H$2&amp;D$4,'135'!$2:$2,0)))/1.5)+(INDEX('135'!$A:$O,MATCH('0103'!$A63,'135'!$A:$A,0),MATCH($H$2&amp;D$5,'135'!$2:$2,0)))+(INDEX('135'!$A:$O,MATCH('0103'!$A63,'135'!$A:$A,0),MATCH($H$2&amp;D$6,'135'!$2:$2,0)))))/$H$1</f>
        <v>127.06966666666668</v>
      </c>
      <c r="E63" s="11">
        <f>(((INDEX('135'!$A:$O,MATCH('0103'!$A63,'135'!$A:$A,0),MATCH($H$2&amp;E$4,'135'!$2:$2,0)))/1.5)+(INDEX('135'!$A:$O,MATCH('0103'!$A63,'135'!$A:$A,0),MATCH($H$2&amp;E$5,'135'!$2:$2,0)))+(INDEX('135'!$A:$O,MATCH('0103'!$A63,'135'!$A:$A,0),MATCH($H$2&amp;E$6,'135'!$2:$2,0))))/$H$1</f>
        <v>13.773333333333333</v>
      </c>
      <c r="F63" s="11">
        <f>(((INDEX('135'!$A:$O,MATCH('0103'!$A63,'135'!$A:$A,0),MATCH($H$2&amp;F$6,'135'!$2:$2,0)))/1.5))/$H$1</f>
        <v>0</v>
      </c>
      <c r="G63" s="11">
        <f>(((INDEX('135'!$A:$O,MATCH('0103'!$A63,'135'!$A:$A,0),MATCH($H$2&amp;G$4,'135'!$2:$2,0)))/1.5)+(INDEX('135'!$A:$O,MATCH('0103'!$A63,'135'!$A:$A,0),MATCH($H$2&amp;G$5,'135'!$2:$2,0)))+(INDEX('135'!$A:$O,MATCH('0103'!$A63,'135'!$A:$A,0),MATCH($H$2&amp;G$6,'135'!$2:$2,0))))/$H$1</f>
        <v>0</v>
      </c>
      <c r="H63" s="27"/>
      <c r="I63" s="10"/>
    </row>
    <row r="64" spans="1:9" ht="20.5" customHeight="1" x14ac:dyDescent="0.2">
      <c r="A64" s="26" t="str">
        <f>all_banks!O58&amp;" "</f>
        <v xml:space="preserve">ПАО "БыстроБанк" (1745) </v>
      </c>
      <c r="B64" s="3">
        <f>all_banks!H58</f>
        <v>1745</v>
      </c>
      <c r="C64" s="3" t="str">
        <f>all_banks!E58</f>
        <v>БЫСТРОБАНК</v>
      </c>
      <c r="D64" s="11">
        <f>(((INDEX('101'!$A:$G,MATCH($A64&amp;"60401",'101'!$A:$A,0),MATCH($H$2&amp;"Ост /Дб",'101'!$1:$1,0)))+(INDEX('101'!$A:$G,MATCH($A64&amp;"60404",'101'!$A:$A,0),MATCH($H$2&amp;"Ост /Дб",'101'!$1:$1,0)))+(INDEX('101'!$A:$G,MATCH($A64&amp;"60415",'101'!$A:$A,0),MATCH($H$2&amp;"Ост /Дб",'101'!$1:$1,0)))-(INDEX('101'!$A:$G,MATCH($A64&amp;"60414",'101'!$A:$A,0),MATCH($H$2&amp;"Ост /Кр",'101'!$1:$1,0)))-(INDEX('101'!$A:$G,MATCH($A64&amp;"60405",'101'!$A:$A,0),MATCH($H$2&amp;"Ост /Дб",'101'!$1:$1,0)))+(INDEX('101'!$A:$G,MATCH($A64&amp;"61901",'101'!$A:$A,0),MATCH($H$2&amp;"Ост /Дб",'101'!$1:$1,0)))+(INDEX('101'!$A:$G,MATCH($A64&amp;"61902",'101'!$A:$A,0),MATCH($H$2&amp;"Ост /Дб",'101'!$1:$1,0)))+(INDEX('101'!$A:$G,MATCH($A64&amp;"61903",'101'!$A:$A,0),MATCH($H$2&amp;"Ост /Дб",'101'!$1:$1,0)))+(INDEX('101'!$A:$G,MATCH($A64&amp;"61904",'101'!$A:$A,0),MATCH($H$2&amp;"Ост /Дб",'101'!$1:$1,0)))+(INDEX('101'!$A:$G,MATCH($A64&amp;"61905",'101'!$A:$A,0),MATCH($H$2&amp;"Ост /Дб",'101'!$1:$1,0)))+(INDEX('101'!$A:$G,MATCH($A64&amp;"61906",'101'!$A:$A,0),MATCH($H$2&amp;"Ост /Дб",'101'!$1:$1,0)))+(INDEX('101'!$A:$G,MATCH($A64&amp;"61907",'101'!$A:$A,0),MATCH($H$2&amp;"Ост /Дб",'101'!$1:$1,0)))+(INDEX('101'!$A:$G,MATCH($A64&amp;"61908",'101'!$A:$A,0),MATCH($H$2&amp;"Ост /Дб",'101'!$1:$1,0)))+(INDEX('101'!$A:$G,MATCH($A64&amp;"61911",'101'!$A:$A,0),MATCH($H$2&amp;"Ост /Дб",'101'!$1:$1,0)))-(INDEX('101'!$A:$G,MATCH($A64&amp;"61909",'101'!$A:$A,0),MATCH($H$2&amp;"Ост /Кр",'101'!$1:$1,0)))-(INDEX('101'!$A:$G,MATCH($A64&amp;"61910",'101'!$A:$A,0),MATCH($H$2&amp;"Ост /Кр",'101'!$1:$1,0)))-(INDEX('101'!$A:$G,MATCH($A64&amp;"61912",'101'!$A:$A,0),MATCH($H$2&amp;"Ост /Кр",'101'!$1:$1,0)))+(INDEX('101'!$A:$G,MATCH($A64&amp;"62001",'101'!$A:$A,0),MATCH($H$2&amp;"Ост /Дб",'101'!$1:$1,0)))-(INDEX('101'!$A:$G,MATCH($A64&amp;"62002",'101'!$A:$A,0),MATCH($H$2&amp;"Ост /Кр",'101'!$1:$1,0)))+(INDEX('101'!$A:$G,MATCH($A64&amp;"62101",'101'!$A:$A,0),MATCH($H$2&amp;"Ост /Дб",'101'!$1:$1,0)))+(INDEX('101'!$A:$G,MATCH($A64&amp;"62102",'101'!$A:$A,0),MATCH($H$2&amp;"Ост /Дб",'101'!$1:$1,0)))-(INDEX('101'!$A:$G,MATCH($A64&amp;"62103",'101'!$A:$A,0),MATCH($H$2&amp;"Ост /Кр",'101'!$1:$1,0))))-(((INDEX('135'!$A:$O,MATCH('0103'!$A64,'135'!$A:$A,0),MATCH($H$2&amp;D$4,'135'!$2:$2,0)))/1.5)+(INDEX('135'!$A:$O,MATCH('0103'!$A64,'135'!$A:$A,0),MATCH($H$2&amp;D$5,'135'!$2:$2,0)))+(INDEX('135'!$A:$O,MATCH('0103'!$A64,'135'!$A:$A,0),MATCH($H$2&amp;D$6,'135'!$2:$2,0)))))/$H$1</f>
        <v>274.80166666666668</v>
      </c>
      <c r="E64" s="11">
        <f>(((INDEX('135'!$A:$O,MATCH('0103'!$A64,'135'!$A:$A,0),MATCH($H$2&amp;E$4,'135'!$2:$2,0)))/1.5)+(INDEX('135'!$A:$O,MATCH('0103'!$A64,'135'!$A:$A,0),MATCH($H$2&amp;E$5,'135'!$2:$2,0)))+(INDEX('135'!$A:$O,MATCH('0103'!$A64,'135'!$A:$A,0),MATCH($H$2&amp;E$6,'135'!$2:$2,0))))/$H$1</f>
        <v>115.85533333333333</v>
      </c>
      <c r="F64" s="11">
        <f>(((INDEX('135'!$A:$O,MATCH('0103'!$A64,'135'!$A:$A,0),MATCH($H$2&amp;F$6,'135'!$2:$2,0)))/1.5))/$H$1</f>
        <v>0</v>
      </c>
      <c r="G64" s="11">
        <f>(((INDEX('135'!$A:$O,MATCH('0103'!$A64,'135'!$A:$A,0),MATCH($H$2&amp;G$4,'135'!$2:$2,0)))/1.5)+(INDEX('135'!$A:$O,MATCH('0103'!$A64,'135'!$A:$A,0),MATCH($H$2&amp;G$5,'135'!$2:$2,0)))+(INDEX('135'!$A:$O,MATCH('0103'!$A64,'135'!$A:$A,0),MATCH($H$2&amp;G$6,'135'!$2:$2,0))))/$H$1</f>
        <v>0</v>
      </c>
      <c r="H64" s="27"/>
      <c r="I64" s="10"/>
    </row>
    <row r="65" spans="1:9" ht="20.5" customHeight="1" x14ac:dyDescent="0.2">
      <c r="A65" s="26" t="str">
        <f>all_banks!O59&amp;" "</f>
        <v xml:space="preserve">АКБ "БЭНК ОФ ЧАЙНА" (АО) (2309) </v>
      </c>
      <c r="B65" s="3">
        <f>all_banks!H59</f>
        <v>2309</v>
      </c>
      <c r="C65" s="3" t="str">
        <f>all_banks!E59</f>
        <v>БЭНК ОФ ЧАЙНА</v>
      </c>
      <c r="D65" s="11">
        <f>(((INDEX('101'!$A:$G,MATCH($A65&amp;"60401",'101'!$A:$A,0),MATCH($H$2&amp;"Ост /Дб",'101'!$1:$1,0)))+(INDEX('101'!$A:$G,MATCH($A65&amp;"60404",'101'!$A:$A,0),MATCH($H$2&amp;"Ост /Дб",'101'!$1:$1,0)))+(INDEX('101'!$A:$G,MATCH($A65&amp;"60415",'101'!$A:$A,0),MATCH($H$2&amp;"Ост /Дб",'101'!$1:$1,0)))-(INDEX('101'!$A:$G,MATCH($A65&amp;"60414",'101'!$A:$A,0),MATCH($H$2&amp;"Ост /Кр",'101'!$1:$1,0)))-(INDEX('101'!$A:$G,MATCH($A65&amp;"60405",'101'!$A:$A,0),MATCH($H$2&amp;"Ост /Дб",'101'!$1:$1,0)))+(INDEX('101'!$A:$G,MATCH($A65&amp;"61901",'101'!$A:$A,0),MATCH($H$2&amp;"Ост /Дб",'101'!$1:$1,0)))+(INDEX('101'!$A:$G,MATCH($A65&amp;"61902",'101'!$A:$A,0),MATCH($H$2&amp;"Ост /Дб",'101'!$1:$1,0)))+(INDEX('101'!$A:$G,MATCH($A65&amp;"61903",'101'!$A:$A,0),MATCH($H$2&amp;"Ост /Дб",'101'!$1:$1,0)))+(INDEX('101'!$A:$G,MATCH($A65&amp;"61904",'101'!$A:$A,0),MATCH($H$2&amp;"Ост /Дб",'101'!$1:$1,0)))+(INDEX('101'!$A:$G,MATCH($A65&amp;"61905",'101'!$A:$A,0),MATCH($H$2&amp;"Ост /Дб",'101'!$1:$1,0)))+(INDEX('101'!$A:$G,MATCH($A65&amp;"61906",'101'!$A:$A,0),MATCH($H$2&amp;"Ост /Дб",'101'!$1:$1,0)))+(INDEX('101'!$A:$G,MATCH($A65&amp;"61907",'101'!$A:$A,0),MATCH($H$2&amp;"Ост /Дб",'101'!$1:$1,0)))+(INDEX('101'!$A:$G,MATCH($A65&amp;"61908",'101'!$A:$A,0),MATCH($H$2&amp;"Ост /Дб",'101'!$1:$1,0)))+(INDEX('101'!$A:$G,MATCH($A65&amp;"61911",'101'!$A:$A,0),MATCH($H$2&amp;"Ост /Дб",'101'!$1:$1,0)))-(INDEX('101'!$A:$G,MATCH($A65&amp;"61909",'101'!$A:$A,0),MATCH($H$2&amp;"Ост /Кр",'101'!$1:$1,0)))-(INDEX('101'!$A:$G,MATCH($A65&amp;"61910",'101'!$A:$A,0),MATCH($H$2&amp;"Ост /Кр",'101'!$1:$1,0)))-(INDEX('101'!$A:$G,MATCH($A65&amp;"61912",'101'!$A:$A,0),MATCH($H$2&amp;"Ост /Кр",'101'!$1:$1,0)))+(INDEX('101'!$A:$G,MATCH($A65&amp;"62001",'101'!$A:$A,0),MATCH($H$2&amp;"Ост /Дб",'101'!$1:$1,0)))-(INDEX('101'!$A:$G,MATCH($A65&amp;"62002",'101'!$A:$A,0),MATCH($H$2&amp;"Ост /Кр",'101'!$1:$1,0)))+(INDEX('101'!$A:$G,MATCH($A65&amp;"62101",'101'!$A:$A,0),MATCH($H$2&amp;"Ост /Дб",'101'!$1:$1,0)))+(INDEX('101'!$A:$G,MATCH($A65&amp;"62102",'101'!$A:$A,0),MATCH($H$2&amp;"Ост /Дб",'101'!$1:$1,0)))-(INDEX('101'!$A:$G,MATCH($A65&amp;"62103",'101'!$A:$A,0),MATCH($H$2&amp;"Ост /Кр",'101'!$1:$1,0))))-(((INDEX('135'!$A:$O,MATCH('0103'!$A65,'135'!$A:$A,0),MATCH($H$2&amp;D$4,'135'!$2:$2,0)))/1.5)+(INDEX('135'!$A:$O,MATCH('0103'!$A65,'135'!$A:$A,0),MATCH($H$2&amp;D$5,'135'!$2:$2,0)))+(INDEX('135'!$A:$O,MATCH('0103'!$A65,'135'!$A:$A,0),MATCH($H$2&amp;D$6,'135'!$2:$2,0)))))/$H$1</f>
        <v>957.77800000000002</v>
      </c>
      <c r="E65" s="11">
        <f>(((INDEX('135'!$A:$O,MATCH('0103'!$A65,'135'!$A:$A,0),MATCH($H$2&amp;E$4,'135'!$2:$2,0)))/1.5)+(INDEX('135'!$A:$O,MATCH('0103'!$A65,'135'!$A:$A,0),MATCH($H$2&amp;E$5,'135'!$2:$2,0)))+(INDEX('135'!$A:$O,MATCH('0103'!$A65,'135'!$A:$A,0),MATCH($H$2&amp;E$6,'135'!$2:$2,0))))/$H$1</f>
        <v>0</v>
      </c>
      <c r="F65" s="11">
        <f>(((INDEX('135'!$A:$O,MATCH('0103'!$A65,'135'!$A:$A,0),MATCH($H$2&amp;F$6,'135'!$2:$2,0)))/1.5))/$H$1</f>
        <v>0</v>
      </c>
      <c r="G65" s="11">
        <f>(((INDEX('135'!$A:$O,MATCH('0103'!$A65,'135'!$A:$A,0),MATCH($H$2&amp;G$4,'135'!$2:$2,0)))/1.5)+(INDEX('135'!$A:$O,MATCH('0103'!$A65,'135'!$A:$A,0),MATCH($H$2&amp;G$5,'135'!$2:$2,0)))+(INDEX('135'!$A:$O,MATCH('0103'!$A65,'135'!$A:$A,0),MATCH($H$2&amp;G$6,'135'!$2:$2,0))))/$H$1</f>
        <v>0</v>
      </c>
      <c r="H65" s="27"/>
      <c r="I65" s="10"/>
    </row>
    <row r="66" spans="1:9" ht="20.5" customHeight="1" x14ac:dyDescent="0.2">
      <c r="A66" s="26" t="str">
        <f>all_banks!O60&amp;" "</f>
        <v xml:space="preserve">ООО "Вайлдберриз Банк" (841) </v>
      </c>
      <c r="B66" s="3">
        <f>all_banks!H60</f>
        <v>841</v>
      </c>
      <c r="C66" s="3" t="str">
        <f>all_banks!E60</f>
        <v>ВАЙЛДБЕРРИЗ</v>
      </c>
      <c r="D66" s="11">
        <f>(((INDEX('101'!$A:$G,MATCH($A66&amp;"60401",'101'!$A:$A,0),MATCH($H$2&amp;"Ост /Дб",'101'!$1:$1,0)))+(INDEX('101'!$A:$G,MATCH($A66&amp;"60404",'101'!$A:$A,0),MATCH($H$2&amp;"Ост /Дб",'101'!$1:$1,0)))+(INDEX('101'!$A:$G,MATCH($A66&amp;"60415",'101'!$A:$A,0),MATCH($H$2&amp;"Ост /Дб",'101'!$1:$1,0)))-(INDEX('101'!$A:$G,MATCH($A66&amp;"60414",'101'!$A:$A,0),MATCH($H$2&amp;"Ост /Кр",'101'!$1:$1,0)))-(INDEX('101'!$A:$G,MATCH($A66&amp;"60405",'101'!$A:$A,0),MATCH($H$2&amp;"Ост /Дб",'101'!$1:$1,0)))+(INDEX('101'!$A:$G,MATCH($A66&amp;"61901",'101'!$A:$A,0),MATCH($H$2&amp;"Ост /Дб",'101'!$1:$1,0)))+(INDEX('101'!$A:$G,MATCH($A66&amp;"61902",'101'!$A:$A,0),MATCH($H$2&amp;"Ост /Дб",'101'!$1:$1,0)))+(INDEX('101'!$A:$G,MATCH($A66&amp;"61903",'101'!$A:$A,0),MATCH($H$2&amp;"Ост /Дб",'101'!$1:$1,0)))+(INDEX('101'!$A:$G,MATCH($A66&amp;"61904",'101'!$A:$A,0),MATCH($H$2&amp;"Ост /Дб",'101'!$1:$1,0)))+(INDEX('101'!$A:$G,MATCH($A66&amp;"61905",'101'!$A:$A,0),MATCH($H$2&amp;"Ост /Дб",'101'!$1:$1,0)))+(INDEX('101'!$A:$G,MATCH($A66&amp;"61906",'101'!$A:$A,0),MATCH($H$2&amp;"Ост /Дб",'101'!$1:$1,0)))+(INDEX('101'!$A:$G,MATCH($A66&amp;"61907",'101'!$A:$A,0),MATCH($H$2&amp;"Ост /Дб",'101'!$1:$1,0)))+(INDEX('101'!$A:$G,MATCH($A66&amp;"61908",'101'!$A:$A,0),MATCH($H$2&amp;"Ост /Дб",'101'!$1:$1,0)))+(INDEX('101'!$A:$G,MATCH($A66&amp;"61911",'101'!$A:$A,0),MATCH($H$2&amp;"Ост /Дб",'101'!$1:$1,0)))-(INDEX('101'!$A:$G,MATCH($A66&amp;"61909",'101'!$A:$A,0),MATCH($H$2&amp;"Ост /Кр",'101'!$1:$1,0)))-(INDEX('101'!$A:$G,MATCH($A66&amp;"61910",'101'!$A:$A,0),MATCH($H$2&amp;"Ост /Кр",'101'!$1:$1,0)))-(INDEX('101'!$A:$G,MATCH($A66&amp;"61912",'101'!$A:$A,0),MATCH($H$2&amp;"Ост /Кр",'101'!$1:$1,0)))+(INDEX('101'!$A:$G,MATCH($A66&amp;"62001",'101'!$A:$A,0),MATCH($H$2&amp;"Ост /Дб",'101'!$1:$1,0)))-(INDEX('101'!$A:$G,MATCH($A66&amp;"62002",'101'!$A:$A,0),MATCH($H$2&amp;"Ост /Кр",'101'!$1:$1,0)))+(INDEX('101'!$A:$G,MATCH($A66&amp;"62101",'101'!$A:$A,0),MATCH($H$2&amp;"Ост /Дб",'101'!$1:$1,0)))+(INDEX('101'!$A:$G,MATCH($A66&amp;"62102",'101'!$A:$A,0),MATCH($H$2&amp;"Ост /Дб",'101'!$1:$1,0)))-(INDEX('101'!$A:$G,MATCH($A66&amp;"62103",'101'!$A:$A,0),MATCH($H$2&amp;"Ост /Кр",'101'!$1:$1,0))))-(((INDEX('135'!$A:$O,MATCH('0103'!$A66,'135'!$A:$A,0),MATCH($H$2&amp;D$4,'135'!$2:$2,0)))/1.5)+(INDEX('135'!$A:$O,MATCH('0103'!$A66,'135'!$A:$A,0),MATCH($H$2&amp;D$5,'135'!$2:$2,0)))+(INDEX('135'!$A:$O,MATCH('0103'!$A66,'135'!$A:$A,0),MATCH($H$2&amp;D$6,'135'!$2:$2,0)))))/$H$1</f>
        <v>1.581</v>
      </c>
      <c r="E66" s="11">
        <f>(((INDEX('135'!$A:$O,MATCH('0103'!$A66,'135'!$A:$A,0),MATCH($H$2&amp;E$4,'135'!$2:$2,0)))/1.5)+(INDEX('135'!$A:$O,MATCH('0103'!$A66,'135'!$A:$A,0),MATCH($H$2&amp;E$5,'135'!$2:$2,0)))+(INDEX('135'!$A:$O,MATCH('0103'!$A66,'135'!$A:$A,0),MATCH($H$2&amp;E$6,'135'!$2:$2,0))))/$H$1</f>
        <v>0</v>
      </c>
      <c r="F66" s="11">
        <f>(((INDEX('135'!$A:$O,MATCH('0103'!$A66,'135'!$A:$A,0),MATCH($H$2&amp;F$6,'135'!$2:$2,0)))/1.5))/$H$1</f>
        <v>0</v>
      </c>
      <c r="G66" s="11">
        <f>(((INDEX('135'!$A:$O,MATCH('0103'!$A66,'135'!$A:$A,0),MATCH($H$2&amp;G$4,'135'!$2:$2,0)))/1.5)+(INDEX('135'!$A:$O,MATCH('0103'!$A66,'135'!$A:$A,0),MATCH($H$2&amp;G$5,'135'!$2:$2,0)))+(INDEX('135'!$A:$O,MATCH('0103'!$A66,'135'!$A:$A,0),MATCH($H$2&amp;G$6,'135'!$2:$2,0))))/$H$1</f>
        <v>0</v>
      </c>
      <c r="H66" s="27"/>
      <c r="I66" s="10"/>
    </row>
    <row r="67" spans="1:9" ht="20.5" customHeight="1" x14ac:dyDescent="0.2">
      <c r="A67" s="26" t="str">
        <f>all_banks!O61&amp;" "</f>
        <v xml:space="preserve">АО КБ "ВАКОБАНК" (1291) </v>
      </c>
      <c r="B67" s="3">
        <f>all_banks!H61</f>
        <v>1291</v>
      </c>
      <c r="C67" s="3" t="str">
        <f>all_banks!E61</f>
        <v>ВАКОБАНК</v>
      </c>
      <c r="D67" s="11">
        <f>(((INDEX('101'!$A:$G,MATCH($A67&amp;"60401",'101'!$A:$A,0),MATCH($H$2&amp;"Ост /Дб",'101'!$1:$1,0)))+(INDEX('101'!$A:$G,MATCH($A67&amp;"60404",'101'!$A:$A,0),MATCH($H$2&amp;"Ост /Дб",'101'!$1:$1,0)))+(INDEX('101'!$A:$G,MATCH($A67&amp;"60415",'101'!$A:$A,0),MATCH($H$2&amp;"Ост /Дб",'101'!$1:$1,0)))-(INDEX('101'!$A:$G,MATCH($A67&amp;"60414",'101'!$A:$A,0),MATCH($H$2&amp;"Ост /Кр",'101'!$1:$1,0)))-(INDEX('101'!$A:$G,MATCH($A67&amp;"60405",'101'!$A:$A,0),MATCH($H$2&amp;"Ост /Дб",'101'!$1:$1,0)))+(INDEX('101'!$A:$G,MATCH($A67&amp;"61901",'101'!$A:$A,0),MATCH($H$2&amp;"Ост /Дб",'101'!$1:$1,0)))+(INDEX('101'!$A:$G,MATCH($A67&amp;"61902",'101'!$A:$A,0),MATCH($H$2&amp;"Ост /Дб",'101'!$1:$1,0)))+(INDEX('101'!$A:$G,MATCH($A67&amp;"61903",'101'!$A:$A,0),MATCH($H$2&amp;"Ост /Дб",'101'!$1:$1,0)))+(INDEX('101'!$A:$G,MATCH($A67&amp;"61904",'101'!$A:$A,0),MATCH($H$2&amp;"Ост /Дб",'101'!$1:$1,0)))+(INDEX('101'!$A:$G,MATCH($A67&amp;"61905",'101'!$A:$A,0),MATCH($H$2&amp;"Ост /Дб",'101'!$1:$1,0)))+(INDEX('101'!$A:$G,MATCH($A67&amp;"61906",'101'!$A:$A,0),MATCH($H$2&amp;"Ост /Дб",'101'!$1:$1,0)))+(INDEX('101'!$A:$G,MATCH($A67&amp;"61907",'101'!$A:$A,0),MATCH($H$2&amp;"Ост /Дб",'101'!$1:$1,0)))+(INDEX('101'!$A:$G,MATCH($A67&amp;"61908",'101'!$A:$A,0),MATCH($H$2&amp;"Ост /Дб",'101'!$1:$1,0)))+(INDEX('101'!$A:$G,MATCH($A67&amp;"61911",'101'!$A:$A,0),MATCH($H$2&amp;"Ост /Дб",'101'!$1:$1,0)))-(INDEX('101'!$A:$G,MATCH($A67&amp;"61909",'101'!$A:$A,0),MATCH($H$2&amp;"Ост /Кр",'101'!$1:$1,0)))-(INDEX('101'!$A:$G,MATCH($A67&amp;"61910",'101'!$A:$A,0),MATCH($H$2&amp;"Ост /Кр",'101'!$1:$1,0)))-(INDEX('101'!$A:$G,MATCH($A67&amp;"61912",'101'!$A:$A,0),MATCH($H$2&amp;"Ост /Кр",'101'!$1:$1,0)))+(INDEX('101'!$A:$G,MATCH($A67&amp;"62001",'101'!$A:$A,0),MATCH($H$2&amp;"Ост /Дб",'101'!$1:$1,0)))-(INDEX('101'!$A:$G,MATCH($A67&amp;"62002",'101'!$A:$A,0),MATCH($H$2&amp;"Ост /Кр",'101'!$1:$1,0)))+(INDEX('101'!$A:$G,MATCH($A67&amp;"62101",'101'!$A:$A,0),MATCH($H$2&amp;"Ост /Дб",'101'!$1:$1,0)))+(INDEX('101'!$A:$G,MATCH($A67&amp;"62102",'101'!$A:$A,0),MATCH($H$2&amp;"Ост /Дб",'101'!$1:$1,0)))-(INDEX('101'!$A:$G,MATCH($A67&amp;"62103",'101'!$A:$A,0),MATCH($H$2&amp;"Ост /Кр",'101'!$1:$1,0))))-(((INDEX('135'!$A:$O,MATCH('0103'!$A67,'135'!$A:$A,0),MATCH($H$2&amp;D$4,'135'!$2:$2,0)))/1.5)+(INDEX('135'!$A:$O,MATCH('0103'!$A67,'135'!$A:$A,0),MATCH($H$2&amp;D$5,'135'!$2:$2,0)))+(INDEX('135'!$A:$O,MATCH('0103'!$A67,'135'!$A:$A,0),MATCH($H$2&amp;D$6,'135'!$2:$2,0)))))/$H$1</f>
        <v>-18.870999999999999</v>
      </c>
      <c r="E67" s="11">
        <f>(((INDEX('135'!$A:$O,MATCH('0103'!$A67,'135'!$A:$A,0),MATCH($H$2&amp;E$4,'135'!$2:$2,0)))/1.5)+(INDEX('135'!$A:$O,MATCH('0103'!$A67,'135'!$A:$A,0),MATCH($H$2&amp;E$5,'135'!$2:$2,0)))+(INDEX('135'!$A:$O,MATCH('0103'!$A67,'135'!$A:$A,0),MATCH($H$2&amp;E$6,'135'!$2:$2,0))))/$H$1</f>
        <v>61.029000000000003</v>
      </c>
      <c r="F67" s="11">
        <f>(((INDEX('135'!$A:$O,MATCH('0103'!$A67,'135'!$A:$A,0),MATCH($H$2&amp;F$6,'135'!$2:$2,0)))/1.5))/$H$1</f>
        <v>0</v>
      </c>
      <c r="G67" s="11">
        <f>(((INDEX('135'!$A:$O,MATCH('0103'!$A67,'135'!$A:$A,0),MATCH($H$2&amp;G$4,'135'!$2:$2,0)))/1.5)+(INDEX('135'!$A:$O,MATCH('0103'!$A67,'135'!$A:$A,0),MATCH($H$2&amp;G$5,'135'!$2:$2,0)))+(INDEX('135'!$A:$O,MATCH('0103'!$A67,'135'!$A:$A,0),MATCH($H$2&amp;G$6,'135'!$2:$2,0))))/$H$1</f>
        <v>0</v>
      </c>
      <c r="H67" s="27"/>
      <c r="I67" s="10"/>
    </row>
    <row r="68" spans="1:9" ht="20.5" customHeight="1" x14ac:dyDescent="0.2">
      <c r="A68" s="26" t="str">
        <f>all_banks!O62&amp;" "</f>
        <v xml:space="preserve">АО "Великие Луки банк" (598) </v>
      </c>
      <c r="B68" s="3">
        <f>all_banks!H62</f>
        <v>598</v>
      </c>
      <c r="C68" s="3" t="str">
        <f>all_banks!E62</f>
        <v>ВЕЛИКИЕ ЛУКИ БАНК</v>
      </c>
      <c r="D68" s="11">
        <f>(((INDEX('101'!$A:$G,MATCH($A68&amp;"60401",'101'!$A:$A,0),MATCH($H$2&amp;"Ост /Дб",'101'!$1:$1,0)))+(INDEX('101'!$A:$G,MATCH($A68&amp;"60404",'101'!$A:$A,0),MATCH($H$2&amp;"Ост /Дб",'101'!$1:$1,0)))+(INDEX('101'!$A:$G,MATCH($A68&amp;"60415",'101'!$A:$A,0),MATCH($H$2&amp;"Ост /Дб",'101'!$1:$1,0)))-(INDEX('101'!$A:$G,MATCH($A68&amp;"60414",'101'!$A:$A,0),MATCH($H$2&amp;"Ост /Кр",'101'!$1:$1,0)))-(INDEX('101'!$A:$G,MATCH($A68&amp;"60405",'101'!$A:$A,0),MATCH($H$2&amp;"Ост /Дб",'101'!$1:$1,0)))+(INDEX('101'!$A:$G,MATCH($A68&amp;"61901",'101'!$A:$A,0),MATCH($H$2&amp;"Ост /Дб",'101'!$1:$1,0)))+(INDEX('101'!$A:$G,MATCH($A68&amp;"61902",'101'!$A:$A,0),MATCH($H$2&amp;"Ост /Дб",'101'!$1:$1,0)))+(INDEX('101'!$A:$G,MATCH($A68&amp;"61903",'101'!$A:$A,0),MATCH($H$2&amp;"Ост /Дб",'101'!$1:$1,0)))+(INDEX('101'!$A:$G,MATCH($A68&amp;"61904",'101'!$A:$A,0),MATCH($H$2&amp;"Ост /Дб",'101'!$1:$1,0)))+(INDEX('101'!$A:$G,MATCH($A68&amp;"61905",'101'!$A:$A,0),MATCH($H$2&amp;"Ост /Дб",'101'!$1:$1,0)))+(INDEX('101'!$A:$G,MATCH($A68&amp;"61906",'101'!$A:$A,0),MATCH($H$2&amp;"Ост /Дб",'101'!$1:$1,0)))+(INDEX('101'!$A:$G,MATCH($A68&amp;"61907",'101'!$A:$A,0),MATCH($H$2&amp;"Ост /Дб",'101'!$1:$1,0)))+(INDEX('101'!$A:$G,MATCH($A68&amp;"61908",'101'!$A:$A,0),MATCH($H$2&amp;"Ост /Дб",'101'!$1:$1,0)))+(INDEX('101'!$A:$G,MATCH($A68&amp;"61911",'101'!$A:$A,0),MATCH($H$2&amp;"Ост /Дб",'101'!$1:$1,0)))-(INDEX('101'!$A:$G,MATCH($A68&amp;"61909",'101'!$A:$A,0),MATCH($H$2&amp;"Ост /Кр",'101'!$1:$1,0)))-(INDEX('101'!$A:$G,MATCH($A68&amp;"61910",'101'!$A:$A,0),MATCH($H$2&amp;"Ост /Кр",'101'!$1:$1,0)))-(INDEX('101'!$A:$G,MATCH($A68&amp;"61912",'101'!$A:$A,0),MATCH($H$2&amp;"Ост /Кр",'101'!$1:$1,0)))+(INDEX('101'!$A:$G,MATCH($A68&amp;"62001",'101'!$A:$A,0),MATCH($H$2&amp;"Ост /Дб",'101'!$1:$1,0)))-(INDEX('101'!$A:$G,MATCH($A68&amp;"62002",'101'!$A:$A,0),MATCH($H$2&amp;"Ост /Кр",'101'!$1:$1,0)))+(INDEX('101'!$A:$G,MATCH($A68&amp;"62101",'101'!$A:$A,0),MATCH($H$2&amp;"Ост /Дб",'101'!$1:$1,0)))+(INDEX('101'!$A:$G,MATCH($A68&amp;"62102",'101'!$A:$A,0),MATCH($H$2&amp;"Ост /Дб",'101'!$1:$1,0)))-(INDEX('101'!$A:$G,MATCH($A68&amp;"62103",'101'!$A:$A,0),MATCH($H$2&amp;"Ост /Кр",'101'!$1:$1,0))))-(((INDEX('135'!$A:$O,MATCH('0103'!$A68,'135'!$A:$A,0),MATCH($H$2&amp;D$4,'135'!$2:$2,0)))/1.5)+(INDEX('135'!$A:$O,MATCH('0103'!$A68,'135'!$A:$A,0),MATCH($H$2&amp;D$5,'135'!$2:$2,0)))+(INDEX('135'!$A:$O,MATCH('0103'!$A68,'135'!$A:$A,0),MATCH($H$2&amp;D$6,'135'!$2:$2,0)))))/$H$1</f>
        <v>0.20766666666666425</v>
      </c>
      <c r="E68" s="11">
        <f>(((INDEX('135'!$A:$O,MATCH('0103'!$A68,'135'!$A:$A,0),MATCH($H$2&amp;E$4,'135'!$2:$2,0)))/1.5)+(INDEX('135'!$A:$O,MATCH('0103'!$A68,'135'!$A:$A,0),MATCH($H$2&amp;E$5,'135'!$2:$2,0)))+(INDEX('135'!$A:$O,MATCH('0103'!$A68,'135'!$A:$A,0),MATCH($H$2&amp;E$6,'135'!$2:$2,0))))/$H$1</f>
        <v>50.290333333333336</v>
      </c>
      <c r="F68" s="11">
        <f>(((INDEX('135'!$A:$O,MATCH('0103'!$A68,'135'!$A:$A,0),MATCH($H$2&amp;F$6,'135'!$2:$2,0)))/1.5))/$H$1</f>
        <v>0</v>
      </c>
      <c r="G68" s="11">
        <f>(((INDEX('135'!$A:$O,MATCH('0103'!$A68,'135'!$A:$A,0),MATCH($H$2&amp;G$4,'135'!$2:$2,0)))/1.5)+(INDEX('135'!$A:$O,MATCH('0103'!$A68,'135'!$A:$A,0),MATCH($H$2&amp;G$5,'135'!$2:$2,0)))+(INDEX('135'!$A:$O,MATCH('0103'!$A68,'135'!$A:$A,0),MATCH($H$2&amp;G$6,'135'!$2:$2,0))))/$H$1</f>
        <v>0</v>
      </c>
      <c r="H68" s="27"/>
      <c r="I68" s="10"/>
    </row>
    <row r="69" spans="1:9" ht="20.5" customHeight="1" x14ac:dyDescent="0.2">
      <c r="A69" s="26" t="str">
        <f>all_banks!O63&amp;" "</f>
        <v xml:space="preserve">АО Банк "Венец" (524) </v>
      </c>
      <c r="B69" s="3">
        <f>all_banks!H63</f>
        <v>524</v>
      </c>
      <c r="C69" s="3" t="str">
        <f>all_banks!E63</f>
        <v>ВЕНЕЦ</v>
      </c>
      <c r="D69" s="11">
        <f>(((INDEX('101'!$A:$G,MATCH($A69&amp;"60401",'101'!$A:$A,0),MATCH($H$2&amp;"Ост /Дб",'101'!$1:$1,0)))+(INDEX('101'!$A:$G,MATCH($A69&amp;"60404",'101'!$A:$A,0),MATCH($H$2&amp;"Ост /Дб",'101'!$1:$1,0)))+(INDEX('101'!$A:$G,MATCH($A69&amp;"60415",'101'!$A:$A,0),MATCH($H$2&amp;"Ост /Дб",'101'!$1:$1,0)))-(INDEX('101'!$A:$G,MATCH($A69&amp;"60414",'101'!$A:$A,0),MATCH($H$2&amp;"Ост /Кр",'101'!$1:$1,0)))-(INDEX('101'!$A:$G,MATCH($A69&amp;"60405",'101'!$A:$A,0),MATCH($H$2&amp;"Ост /Дб",'101'!$1:$1,0)))+(INDEX('101'!$A:$G,MATCH($A69&amp;"61901",'101'!$A:$A,0),MATCH($H$2&amp;"Ост /Дб",'101'!$1:$1,0)))+(INDEX('101'!$A:$G,MATCH($A69&amp;"61902",'101'!$A:$A,0),MATCH($H$2&amp;"Ост /Дб",'101'!$1:$1,0)))+(INDEX('101'!$A:$G,MATCH($A69&amp;"61903",'101'!$A:$A,0),MATCH($H$2&amp;"Ост /Дб",'101'!$1:$1,0)))+(INDEX('101'!$A:$G,MATCH($A69&amp;"61904",'101'!$A:$A,0),MATCH($H$2&amp;"Ост /Дб",'101'!$1:$1,0)))+(INDEX('101'!$A:$G,MATCH($A69&amp;"61905",'101'!$A:$A,0),MATCH($H$2&amp;"Ост /Дб",'101'!$1:$1,0)))+(INDEX('101'!$A:$G,MATCH($A69&amp;"61906",'101'!$A:$A,0),MATCH($H$2&amp;"Ост /Дб",'101'!$1:$1,0)))+(INDEX('101'!$A:$G,MATCH($A69&amp;"61907",'101'!$A:$A,0),MATCH($H$2&amp;"Ост /Дб",'101'!$1:$1,0)))+(INDEX('101'!$A:$G,MATCH($A69&amp;"61908",'101'!$A:$A,0),MATCH($H$2&amp;"Ост /Дб",'101'!$1:$1,0)))+(INDEX('101'!$A:$G,MATCH($A69&amp;"61911",'101'!$A:$A,0),MATCH($H$2&amp;"Ост /Дб",'101'!$1:$1,0)))-(INDEX('101'!$A:$G,MATCH($A69&amp;"61909",'101'!$A:$A,0),MATCH($H$2&amp;"Ост /Кр",'101'!$1:$1,0)))-(INDEX('101'!$A:$G,MATCH($A69&amp;"61910",'101'!$A:$A,0),MATCH($H$2&amp;"Ост /Кр",'101'!$1:$1,0)))-(INDEX('101'!$A:$G,MATCH($A69&amp;"61912",'101'!$A:$A,0),MATCH($H$2&amp;"Ост /Кр",'101'!$1:$1,0)))+(INDEX('101'!$A:$G,MATCH($A69&amp;"62001",'101'!$A:$A,0),MATCH($H$2&amp;"Ост /Дб",'101'!$1:$1,0)))-(INDEX('101'!$A:$G,MATCH($A69&amp;"62002",'101'!$A:$A,0),MATCH($H$2&amp;"Ост /Кр",'101'!$1:$1,0)))+(INDEX('101'!$A:$G,MATCH($A69&amp;"62101",'101'!$A:$A,0),MATCH($H$2&amp;"Ост /Дб",'101'!$1:$1,0)))+(INDEX('101'!$A:$G,MATCH($A69&amp;"62102",'101'!$A:$A,0),MATCH($H$2&amp;"Ост /Дб",'101'!$1:$1,0)))-(INDEX('101'!$A:$G,MATCH($A69&amp;"62103",'101'!$A:$A,0),MATCH($H$2&amp;"Ост /Кр",'101'!$1:$1,0))))-(((INDEX('135'!$A:$O,MATCH('0103'!$A69,'135'!$A:$A,0),MATCH($H$2&amp;D$4,'135'!$2:$2,0)))/1.5)+(INDEX('135'!$A:$O,MATCH('0103'!$A69,'135'!$A:$A,0),MATCH($H$2&amp;D$5,'135'!$2:$2,0)))+(INDEX('135'!$A:$O,MATCH('0103'!$A69,'135'!$A:$A,0),MATCH($H$2&amp;D$6,'135'!$2:$2,0)))))/$H$1</f>
        <v>155.46700000000001</v>
      </c>
      <c r="E69" s="11">
        <f>(((INDEX('135'!$A:$O,MATCH('0103'!$A69,'135'!$A:$A,0),MATCH($H$2&amp;E$4,'135'!$2:$2,0)))/1.5)+(INDEX('135'!$A:$O,MATCH('0103'!$A69,'135'!$A:$A,0),MATCH($H$2&amp;E$5,'135'!$2:$2,0)))+(INDEX('135'!$A:$O,MATCH('0103'!$A69,'135'!$A:$A,0),MATCH($H$2&amp;E$6,'135'!$2:$2,0))))/$H$1</f>
        <v>60.149000000000001</v>
      </c>
      <c r="F69" s="11">
        <f>(((INDEX('135'!$A:$O,MATCH('0103'!$A69,'135'!$A:$A,0),MATCH($H$2&amp;F$6,'135'!$2:$2,0)))/1.5))/$H$1</f>
        <v>0</v>
      </c>
      <c r="G69" s="11">
        <f>(((INDEX('135'!$A:$O,MATCH('0103'!$A69,'135'!$A:$A,0),MATCH($H$2&amp;G$4,'135'!$2:$2,0)))/1.5)+(INDEX('135'!$A:$O,MATCH('0103'!$A69,'135'!$A:$A,0),MATCH($H$2&amp;G$5,'135'!$2:$2,0)))+(INDEX('135'!$A:$O,MATCH('0103'!$A69,'135'!$A:$A,0),MATCH($H$2&amp;G$6,'135'!$2:$2,0))))/$H$1</f>
        <v>0</v>
      </c>
      <c r="H69" s="27"/>
      <c r="I69" s="10"/>
    </row>
    <row r="70" spans="1:9" ht="20.5" customHeight="1" x14ac:dyDescent="0.2">
      <c r="A70" s="26" t="str">
        <f>all_banks!O64&amp;" "</f>
        <v xml:space="preserve">АО "КАБ "Викинг" (2) </v>
      </c>
      <c r="B70" s="3">
        <f>all_banks!H64</f>
        <v>2</v>
      </c>
      <c r="C70" s="3" t="str">
        <f>all_banks!E64</f>
        <v>ВИКИНГ</v>
      </c>
      <c r="D70" s="11">
        <f>(((INDEX('101'!$A:$G,MATCH($A70&amp;"60401",'101'!$A:$A,0),MATCH($H$2&amp;"Ост /Дб",'101'!$1:$1,0)))+(INDEX('101'!$A:$G,MATCH($A70&amp;"60404",'101'!$A:$A,0),MATCH($H$2&amp;"Ост /Дб",'101'!$1:$1,0)))+(INDEX('101'!$A:$G,MATCH($A70&amp;"60415",'101'!$A:$A,0),MATCH($H$2&amp;"Ост /Дб",'101'!$1:$1,0)))-(INDEX('101'!$A:$G,MATCH($A70&amp;"60414",'101'!$A:$A,0),MATCH($H$2&amp;"Ост /Кр",'101'!$1:$1,0)))-(INDEX('101'!$A:$G,MATCH($A70&amp;"60405",'101'!$A:$A,0),MATCH($H$2&amp;"Ост /Дб",'101'!$1:$1,0)))+(INDEX('101'!$A:$G,MATCH($A70&amp;"61901",'101'!$A:$A,0),MATCH($H$2&amp;"Ост /Дб",'101'!$1:$1,0)))+(INDEX('101'!$A:$G,MATCH($A70&amp;"61902",'101'!$A:$A,0),MATCH($H$2&amp;"Ост /Дб",'101'!$1:$1,0)))+(INDEX('101'!$A:$G,MATCH($A70&amp;"61903",'101'!$A:$A,0),MATCH($H$2&amp;"Ост /Дб",'101'!$1:$1,0)))+(INDEX('101'!$A:$G,MATCH($A70&amp;"61904",'101'!$A:$A,0),MATCH($H$2&amp;"Ост /Дб",'101'!$1:$1,0)))+(INDEX('101'!$A:$G,MATCH($A70&amp;"61905",'101'!$A:$A,0),MATCH($H$2&amp;"Ост /Дб",'101'!$1:$1,0)))+(INDEX('101'!$A:$G,MATCH($A70&amp;"61906",'101'!$A:$A,0),MATCH($H$2&amp;"Ост /Дб",'101'!$1:$1,0)))+(INDEX('101'!$A:$G,MATCH($A70&amp;"61907",'101'!$A:$A,0),MATCH($H$2&amp;"Ост /Дб",'101'!$1:$1,0)))+(INDEX('101'!$A:$G,MATCH($A70&amp;"61908",'101'!$A:$A,0),MATCH($H$2&amp;"Ост /Дб",'101'!$1:$1,0)))+(INDEX('101'!$A:$G,MATCH($A70&amp;"61911",'101'!$A:$A,0),MATCH($H$2&amp;"Ост /Дб",'101'!$1:$1,0)))-(INDEX('101'!$A:$G,MATCH($A70&amp;"61909",'101'!$A:$A,0),MATCH($H$2&amp;"Ост /Кр",'101'!$1:$1,0)))-(INDEX('101'!$A:$G,MATCH($A70&amp;"61910",'101'!$A:$A,0),MATCH($H$2&amp;"Ост /Кр",'101'!$1:$1,0)))-(INDEX('101'!$A:$G,MATCH($A70&amp;"61912",'101'!$A:$A,0),MATCH($H$2&amp;"Ост /Кр",'101'!$1:$1,0)))+(INDEX('101'!$A:$G,MATCH($A70&amp;"62001",'101'!$A:$A,0),MATCH($H$2&amp;"Ост /Дб",'101'!$1:$1,0)))-(INDEX('101'!$A:$G,MATCH($A70&amp;"62002",'101'!$A:$A,0),MATCH($H$2&amp;"Ост /Кр",'101'!$1:$1,0)))+(INDEX('101'!$A:$G,MATCH($A70&amp;"62101",'101'!$A:$A,0),MATCH($H$2&amp;"Ост /Дб",'101'!$1:$1,0)))+(INDEX('101'!$A:$G,MATCH($A70&amp;"62102",'101'!$A:$A,0),MATCH($H$2&amp;"Ост /Дб",'101'!$1:$1,0)))-(INDEX('101'!$A:$G,MATCH($A70&amp;"62103",'101'!$A:$A,0),MATCH($H$2&amp;"Ост /Кр",'101'!$1:$1,0))))-(((INDEX('135'!$A:$O,MATCH('0103'!$A70,'135'!$A:$A,0),MATCH($H$2&amp;D$4,'135'!$2:$2,0)))/1.5)+(INDEX('135'!$A:$O,MATCH('0103'!$A70,'135'!$A:$A,0),MATCH($H$2&amp;D$5,'135'!$2:$2,0)))+(INDEX('135'!$A:$O,MATCH('0103'!$A70,'135'!$A:$A,0),MATCH($H$2&amp;D$6,'135'!$2:$2,0)))))/$H$1</f>
        <v>1.1240000000000001</v>
      </c>
      <c r="E70" s="11">
        <f>(((INDEX('135'!$A:$O,MATCH('0103'!$A70,'135'!$A:$A,0),MATCH($H$2&amp;E$4,'135'!$2:$2,0)))/1.5)+(INDEX('135'!$A:$O,MATCH('0103'!$A70,'135'!$A:$A,0),MATCH($H$2&amp;E$5,'135'!$2:$2,0)))+(INDEX('135'!$A:$O,MATCH('0103'!$A70,'135'!$A:$A,0),MATCH($H$2&amp;E$6,'135'!$2:$2,0))))/$H$1</f>
        <v>473.55599999999998</v>
      </c>
      <c r="F70" s="11">
        <f>(((INDEX('135'!$A:$O,MATCH('0103'!$A70,'135'!$A:$A,0),MATCH($H$2&amp;F$6,'135'!$2:$2,0)))/1.5))/$H$1</f>
        <v>0</v>
      </c>
      <c r="G70" s="11">
        <f>(((INDEX('135'!$A:$O,MATCH('0103'!$A70,'135'!$A:$A,0),MATCH($H$2&amp;G$4,'135'!$2:$2,0)))/1.5)+(INDEX('135'!$A:$O,MATCH('0103'!$A70,'135'!$A:$A,0),MATCH($H$2&amp;G$5,'135'!$2:$2,0)))+(INDEX('135'!$A:$O,MATCH('0103'!$A70,'135'!$A:$A,0),MATCH($H$2&amp;G$6,'135'!$2:$2,0))))/$H$1</f>
        <v>0</v>
      </c>
      <c r="H70" s="27"/>
      <c r="I70" s="10"/>
    </row>
    <row r="71" spans="1:9" ht="20.5" customHeight="1" x14ac:dyDescent="0.2">
      <c r="A71" s="26" t="str">
        <f>all_banks!O65&amp;" "</f>
        <v xml:space="preserve">ПАО "Витабанк" (356) </v>
      </c>
      <c r="B71" s="3">
        <f>all_banks!H65</f>
        <v>356</v>
      </c>
      <c r="C71" s="3" t="str">
        <f>all_banks!E65</f>
        <v>ВИТАБАНК</v>
      </c>
      <c r="D71" s="11">
        <f>(((INDEX('101'!$A:$G,MATCH($A71&amp;"60401",'101'!$A:$A,0),MATCH($H$2&amp;"Ост /Дб",'101'!$1:$1,0)))+(INDEX('101'!$A:$G,MATCH($A71&amp;"60404",'101'!$A:$A,0),MATCH($H$2&amp;"Ост /Дб",'101'!$1:$1,0)))+(INDEX('101'!$A:$G,MATCH($A71&amp;"60415",'101'!$A:$A,0),MATCH($H$2&amp;"Ост /Дб",'101'!$1:$1,0)))-(INDEX('101'!$A:$G,MATCH($A71&amp;"60414",'101'!$A:$A,0),MATCH($H$2&amp;"Ост /Кр",'101'!$1:$1,0)))-(INDEX('101'!$A:$G,MATCH($A71&amp;"60405",'101'!$A:$A,0),MATCH($H$2&amp;"Ост /Дб",'101'!$1:$1,0)))+(INDEX('101'!$A:$G,MATCH($A71&amp;"61901",'101'!$A:$A,0),MATCH($H$2&amp;"Ост /Дб",'101'!$1:$1,0)))+(INDEX('101'!$A:$G,MATCH($A71&amp;"61902",'101'!$A:$A,0),MATCH($H$2&amp;"Ост /Дб",'101'!$1:$1,0)))+(INDEX('101'!$A:$G,MATCH($A71&amp;"61903",'101'!$A:$A,0),MATCH($H$2&amp;"Ост /Дб",'101'!$1:$1,0)))+(INDEX('101'!$A:$G,MATCH($A71&amp;"61904",'101'!$A:$A,0),MATCH($H$2&amp;"Ост /Дб",'101'!$1:$1,0)))+(INDEX('101'!$A:$G,MATCH($A71&amp;"61905",'101'!$A:$A,0),MATCH($H$2&amp;"Ост /Дб",'101'!$1:$1,0)))+(INDEX('101'!$A:$G,MATCH($A71&amp;"61906",'101'!$A:$A,0),MATCH($H$2&amp;"Ост /Дб",'101'!$1:$1,0)))+(INDEX('101'!$A:$G,MATCH($A71&amp;"61907",'101'!$A:$A,0),MATCH($H$2&amp;"Ост /Дб",'101'!$1:$1,0)))+(INDEX('101'!$A:$G,MATCH($A71&amp;"61908",'101'!$A:$A,0),MATCH($H$2&amp;"Ост /Дб",'101'!$1:$1,0)))+(INDEX('101'!$A:$G,MATCH($A71&amp;"61911",'101'!$A:$A,0),MATCH($H$2&amp;"Ост /Дб",'101'!$1:$1,0)))-(INDEX('101'!$A:$G,MATCH($A71&amp;"61909",'101'!$A:$A,0),MATCH($H$2&amp;"Ост /Кр",'101'!$1:$1,0)))-(INDEX('101'!$A:$G,MATCH($A71&amp;"61910",'101'!$A:$A,0),MATCH($H$2&amp;"Ост /Кр",'101'!$1:$1,0)))-(INDEX('101'!$A:$G,MATCH($A71&amp;"61912",'101'!$A:$A,0),MATCH($H$2&amp;"Ост /Кр",'101'!$1:$1,0)))+(INDEX('101'!$A:$G,MATCH($A71&amp;"62001",'101'!$A:$A,0),MATCH($H$2&amp;"Ост /Дб",'101'!$1:$1,0)))-(INDEX('101'!$A:$G,MATCH($A71&amp;"62002",'101'!$A:$A,0),MATCH($H$2&amp;"Ост /Кр",'101'!$1:$1,0)))+(INDEX('101'!$A:$G,MATCH($A71&amp;"62101",'101'!$A:$A,0),MATCH($H$2&amp;"Ост /Дб",'101'!$1:$1,0)))+(INDEX('101'!$A:$G,MATCH($A71&amp;"62102",'101'!$A:$A,0),MATCH($H$2&amp;"Ост /Дб",'101'!$1:$1,0)))-(INDEX('101'!$A:$G,MATCH($A71&amp;"62103",'101'!$A:$A,0),MATCH($H$2&amp;"Ост /Кр",'101'!$1:$1,0))))-(((INDEX('135'!$A:$O,MATCH('0103'!$A71,'135'!$A:$A,0),MATCH($H$2&amp;D$4,'135'!$2:$2,0)))/1.5)+(INDEX('135'!$A:$O,MATCH('0103'!$A71,'135'!$A:$A,0),MATCH($H$2&amp;D$5,'135'!$2:$2,0)))+(INDEX('135'!$A:$O,MATCH('0103'!$A71,'135'!$A:$A,0),MATCH($H$2&amp;D$6,'135'!$2:$2,0)))))/$H$1</f>
        <v>-38.362000000000002</v>
      </c>
      <c r="E71" s="11">
        <f>(((INDEX('135'!$A:$O,MATCH('0103'!$A71,'135'!$A:$A,0),MATCH($H$2&amp;E$4,'135'!$2:$2,0)))/1.5)+(INDEX('135'!$A:$O,MATCH('0103'!$A71,'135'!$A:$A,0),MATCH($H$2&amp;E$5,'135'!$2:$2,0)))+(INDEX('135'!$A:$O,MATCH('0103'!$A71,'135'!$A:$A,0),MATCH($H$2&amp;E$6,'135'!$2:$2,0))))/$H$1</f>
        <v>178.29300000000001</v>
      </c>
      <c r="F71" s="11">
        <f>(((INDEX('135'!$A:$O,MATCH('0103'!$A71,'135'!$A:$A,0),MATCH($H$2&amp;F$6,'135'!$2:$2,0)))/1.5))/$H$1</f>
        <v>0</v>
      </c>
      <c r="G71" s="11">
        <f>(((INDEX('135'!$A:$O,MATCH('0103'!$A71,'135'!$A:$A,0),MATCH($H$2&amp;G$4,'135'!$2:$2,0)))/1.5)+(INDEX('135'!$A:$O,MATCH('0103'!$A71,'135'!$A:$A,0),MATCH($H$2&amp;G$5,'135'!$2:$2,0)))+(INDEX('135'!$A:$O,MATCH('0103'!$A71,'135'!$A:$A,0),MATCH($H$2&amp;G$6,'135'!$2:$2,0))))/$H$1</f>
        <v>0</v>
      </c>
      <c r="H71" s="27"/>
      <c r="I71" s="10"/>
    </row>
    <row r="72" spans="1:9" ht="20.5" customHeight="1" x14ac:dyDescent="0.2">
      <c r="A72" s="26" t="str">
        <f>all_banks!O66&amp;" "</f>
        <v xml:space="preserve">АО "ВЛАДБИЗНЕСБАНК" (903) </v>
      </c>
      <c r="B72" s="3">
        <f>all_banks!H66</f>
        <v>903</v>
      </c>
      <c r="C72" s="3" t="str">
        <f>all_banks!E66</f>
        <v>ВЛАДБИЗНЕСБАНК</v>
      </c>
      <c r="D72" s="11">
        <f>(((INDEX('101'!$A:$G,MATCH($A72&amp;"60401",'101'!$A:$A,0),MATCH($H$2&amp;"Ост /Дб",'101'!$1:$1,0)))+(INDEX('101'!$A:$G,MATCH($A72&amp;"60404",'101'!$A:$A,0),MATCH($H$2&amp;"Ост /Дб",'101'!$1:$1,0)))+(INDEX('101'!$A:$G,MATCH($A72&amp;"60415",'101'!$A:$A,0),MATCH($H$2&amp;"Ост /Дб",'101'!$1:$1,0)))-(INDEX('101'!$A:$G,MATCH($A72&amp;"60414",'101'!$A:$A,0),MATCH($H$2&amp;"Ост /Кр",'101'!$1:$1,0)))-(INDEX('101'!$A:$G,MATCH($A72&amp;"60405",'101'!$A:$A,0),MATCH($H$2&amp;"Ост /Дб",'101'!$1:$1,0)))+(INDEX('101'!$A:$G,MATCH($A72&amp;"61901",'101'!$A:$A,0),MATCH($H$2&amp;"Ост /Дб",'101'!$1:$1,0)))+(INDEX('101'!$A:$G,MATCH($A72&amp;"61902",'101'!$A:$A,0),MATCH($H$2&amp;"Ост /Дб",'101'!$1:$1,0)))+(INDEX('101'!$A:$G,MATCH($A72&amp;"61903",'101'!$A:$A,0),MATCH($H$2&amp;"Ост /Дб",'101'!$1:$1,0)))+(INDEX('101'!$A:$G,MATCH($A72&amp;"61904",'101'!$A:$A,0),MATCH($H$2&amp;"Ост /Дб",'101'!$1:$1,0)))+(INDEX('101'!$A:$G,MATCH($A72&amp;"61905",'101'!$A:$A,0),MATCH($H$2&amp;"Ост /Дб",'101'!$1:$1,0)))+(INDEX('101'!$A:$G,MATCH($A72&amp;"61906",'101'!$A:$A,0),MATCH($H$2&amp;"Ост /Дб",'101'!$1:$1,0)))+(INDEX('101'!$A:$G,MATCH($A72&amp;"61907",'101'!$A:$A,0),MATCH($H$2&amp;"Ост /Дб",'101'!$1:$1,0)))+(INDEX('101'!$A:$G,MATCH($A72&amp;"61908",'101'!$A:$A,0),MATCH($H$2&amp;"Ост /Дб",'101'!$1:$1,0)))+(INDEX('101'!$A:$G,MATCH($A72&amp;"61911",'101'!$A:$A,0),MATCH($H$2&amp;"Ост /Дб",'101'!$1:$1,0)))-(INDEX('101'!$A:$G,MATCH($A72&amp;"61909",'101'!$A:$A,0),MATCH($H$2&amp;"Ост /Кр",'101'!$1:$1,0)))-(INDEX('101'!$A:$G,MATCH($A72&amp;"61910",'101'!$A:$A,0),MATCH($H$2&amp;"Ост /Кр",'101'!$1:$1,0)))-(INDEX('101'!$A:$G,MATCH($A72&amp;"61912",'101'!$A:$A,0),MATCH($H$2&amp;"Ост /Кр",'101'!$1:$1,0)))+(INDEX('101'!$A:$G,MATCH($A72&amp;"62001",'101'!$A:$A,0),MATCH($H$2&amp;"Ост /Дб",'101'!$1:$1,0)))-(INDEX('101'!$A:$G,MATCH($A72&amp;"62002",'101'!$A:$A,0),MATCH($H$2&amp;"Ост /Кр",'101'!$1:$1,0)))+(INDEX('101'!$A:$G,MATCH($A72&amp;"62101",'101'!$A:$A,0),MATCH($H$2&amp;"Ост /Дб",'101'!$1:$1,0)))+(INDEX('101'!$A:$G,MATCH($A72&amp;"62102",'101'!$A:$A,0),MATCH($H$2&amp;"Ост /Дб",'101'!$1:$1,0)))-(INDEX('101'!$A:$G,MATCH($A72&amp;"62103",'101'!$A:$A,0),MATCH($H$2&amp;"Ост /Кр",'101'!$1:$1,0))))-(((INDEX('135'!$A:$O,MATCH('0103'!$A72,'135'!$A:$A,0),MATCH($H$2&amp;D$4,'135'!$2:$2,0)))/1.5)+(INDEX('135'!$A:$O,MATCH('0103'!$A72,'135'!$A:$A,0),MATCH($H$2&amp;D$5,'135'!$2:$2,0)))+(INDEX('135'!$A:$O,MATCH('0103'!$A72,'135'!$A:$A,0),MATCH($H$2&amp;D$6,'135'!$2:$2,0)))))/$H$1</f>
        <v>128.06100000000001</v>
      </c>
      <c r="E72" s="11">
        <f>(((INDEX('135'!$A:$O,MATCH('0103'!$A72,'135'!$A:$A,0),MATCH($H$2&amp;E$4,'135'!$2:$2,0)))/1.5)+(INDEX('135'!$A:$O,MATCH('0103'!$A72,'135'!$A:$A,0),MATCH($H$2&amp;E$5,'135'!$2:$2,0)))+(INDEX('135'!$A:$O,MATCH('0103'!$A72,'135'!$A:$A,0),MATCH($H$2&amp;E$6,'135'!$2:$2,0))))/$H$1</f>
        <v>8.7439999999999998</v>
      </c>
      <c r="F72" s="11">
        <f>(((INDEX('135'!$A:$O,MATCH('0103'!$A72,'135'!$A:$A,0),MATCH($H$2&amp;F$6,'135'!$2:$2,0)))/1.5))/$H$1</f>
        <v>0</v>
      </c>
      <c r="G72" s="11">
        <f>(((INDEX('135'!$A:$O,MATCH('0103'!$A72,'135'!$A:$A,0),MATCH($H$2&amp;G$4,'135'!$2:$2,0)))/1.5)+(INDEX('135'!$A:$O,MATCH('0103'!$A72,'135'!$A:$A,0),MATCH($H$2&amp;G$5,'135'!$2:$2,0)))+(INDEX('135'!$A:$O,MATCH('0103'!$A72,'135'!$A:$A,0),MATCH($H$2&amp;G$6,'135'!$2:$2,0))))/$H$1</f>
        <v>0</v>
      </c>
      <c r="H72" s="27"/>
      <c r="I72" s="10"/>
    </row>
    <row r="73" spans="1:9" ht="20.5" customHeight="1" x14ac:dyDescent="0.2">
      <c r="A73" s="26" t="str">
        <f>all_banks!O67&amp;" "</f>
        <v xml:space="preserve">ООО КБ "ВНЕШФИНБАНК" (3173) </v>
      </c>
      <c r="B73" s="3">
        <f>all_banks!H67</f>
        <v>3173</v>
      </c>
      <c r="C73" s="3" t="str">
        <f>all_banks!E67</f>
        <v>ВНЕШФИНБАНК</v>
      </c>
      <c r="D73" s="11">
        <f>(((INDEX('101'!$A:$G,MATCH($A73&amp;"60401",'101'!$A:$A,0),MATCH($H$2&amp;"Ост /Дб",'101'!$1:$1,0)))+(INDEX('101'!$A:$G,MATCH($A73&amp;"60404",'101'!$A:$A,0),MATCH($H$2&amp;"Ост /Дб",'101'!$1:$1,0)))+(INDEX('101'!$A:$G,MATCH($A73&amp;"60415",'101'!$A:$A,0),MATCH($H$2&amp;"Ост /Дб",'101'!$1:$1,0)))-(INDEX('101'!$A:$G,MATCH($A73&amp;"60414",'101'!$A:$A,0),MATCH($H$2&amp;"Ост /Кр",'101'!$1:$1,0)))-(INDEX('101'!$A:$G,MATCH($A73&amp;"60405",'101'!$A:$A,0),MATCH($H$2&amp;"Ост /Дб",'101'!$1:$1,0)))+(INDEX('101'!$A:$G,MATCH($A73&amp;"61901",'101'!$A:$A,0),MATCH($H$2&amp;"Ост /Дб",'101'!$1:$1,0)))+(INDEX('101'!$A:$G,MATCH($A73&amp;"61902",'101'!$A:$A,0),MATCH($H$2&amp;"Ост /Дб",'101'!$1:$1,0)))+(INDEX('101'!$A:$G,MATCH($A73&amp;"61903",'101'!$A:$A,0),MATCH($H$2&amp;"Ост /Дб",'101'!$1:$1,0)))+(INDEX('101'!$A:$G,MATCH($A73&amp;"61904",'101'!$A:$A,0),MATCH($H$2&amp;"Ост /Дб",'101'!$1:$1,0)))+(INDEX('101'!$A:$G,MATCH($A73&amp;"61905",'101'!$A:$A,0),MATCH($H$2&amp;"Ост /Дб",'101'!$1:$1,0)))+(INDEX('101'!$A:$G,MATCH($A73&amp;"61906",'101'!$A:$A,0),MATCH($H$2&amp;"Ост /Дб",'101'!$1:$1,0)))+(INDEX('101'!$A:$G,MATCH($A73&amp;"61907",'101'!$A:$A,0),MATCH($H$2&amp;"Ост /Дб",'101'!$1:$1,0)))+(INDEX('101'!$A:$G,MATCH($A73&amp;"61908",'101'!$A:$A,0),MATCH($H$2&amp;"Ост /Дб",'101'!$1:$1,0)))+(INDEX('101'!$A:$G,MATCH($A73&amp;"61911",'101'!$A:$A,0),MATCH($H$2&amp;"Ост /Дб",'101'!$1:$1,0)))-(INDEX('101'!$A:$G,MATCH($A73&amp;"61909",'101'!$A:$A,0),MATCH($H$2&amp;"Ост /Кр",'101'!$1:$1,0)))-(INDEX('101'!$A:$G,MATCH($A73&amp;"61910",'101'!$A:$A,0),MATCH($H$2&amp;"Ост /Кр",'101'!$1:$1,0)))-(INDEX('101'!$A:$G,MATCH($A73&amp;"61912",'101'!$A:$A,0),MATCH($H$2&amp;"Ост /Кр",'101'!$1:$1,0)))+(INDEX('101'!$A:$G,MATCH($A73&amp;"62001",'101'!$A:$A,0),MATCH($H$2&amp;"Ост /Дб",'101'!$1:$1,0)))-(INDEX('101'!$A:$G,MATCH($A73&amp;"62002",'101'!$A:$A,0),MATCH($H$2&amp;"Ост /Кр",'101'!$1:$1,0)))+(INDEX('101'!$A:$G,MATCH($A73&amp;"62101",'101'!$A:$A,0),MATCH($H$2&amp;"Ост /Дб",'101'!$1:$1,0)))+(INDEX('101'!$A:$G,MATCH($A73&amp;"62102",'101'!$A:$A,0),MATCH($H$2&amp;"Ост /Дб",'101'!$1:$1,0)))-(INDEX('101'!$A:$G,MATCH($A73&amp;"62103",'101'!$A:$A,0),MATCH($H$2&amp;"Ост /Кр",'101'!$1:$1,0))))-(((INDEX('135'!$A:$O,MATCH('0103'!$A73,'135'!$A:$A,0),MATCH($H$2&amp;D$4,'135'!$2:$2,0)))/1.5)+(INDEX('135'!$A:$O,MATCH('0103'!$A73,'135'!$A:$A,0),MATCH($H$2&amp;D$5,'135'!$2:$2,0)))+(INDEX('135'!$A:$O,MATCH('0103'!$A73,'135'!$A:$A,0),MATCH($H$2&amp;D$6,'135'!$2:$2,0)))))/$H$1</f>
        <v>10.818</v>
      </c>
      <c r="E73" s="11">
        <f>(((INDEX('135'!$A:$O,MATCH('0103'!$A73,'135'!$A:$A,0),MATCH($H$2&amp;E$4,'135'!$2:$2,0)))/1.5)+(INDEX('135'!$A:$O,MATCH('0103'!$A73,'135'!$A:$A,0),MATCH($H$2&amp;E$5,'135'!$2:$2,0)))+(INDEX('135'!$A:$O,MATCH('0103'!$A73,'135'!$A:$A,0),MATCH($H$2&amp;E$6,'135'!$2:$2,0))))/$H$1</f>
        <v>0</v>
      </c>
      <c r="F73" s="11">
        <f>(((INDEX('135'!$A:$O,MATCH('0103'!$A73,'135'!$A:$A,0),MATCH($H$2&amp;F$6,'135'!$2:$2,0)))/1.5))/$H$1</f>
        <v>0</v>
      </c>
      <c r="G73" s="11">
        <f>(((INDEX('135'!$A:$O,MATCH('0103'!$A73,'135'!$A:$A,0),MATCH($H$2&amp;G$4,'135'!$2:$2,0)))/1.5)+(INDEX('135'!$A:$O,MATCH('0103'!$A73,'135'!$A:$A,0),MATCH($H$2&amp;G$5,'135'!$2:$2,0)))+(INDEX('135'!$A:$O,MATCH('0103'!$A73,'135'!$A:$A,0),MATCH($H$2&amp;G$6,'135'!$2:$2,0))))/$H$1</f>
        <v>0</v>
      </c>
      <c r="H73" s="27"/>
      <c r="I73" s="10"/>
    </row>
    <row r="74" spans="1:9" ht="20.5" customHeight="1" x14ac:dyDescent="0.2">
      <c r="A74" s="26" t="str">
        <f>all_banks!O68&amp;" "</f>
        <v xml:space="preserve">АО "Банк "Вологжанин" (1896) </v>
      </c>
      <c r="B74" s="3">
        <f>all_banks!H68</f>
        <v>1896</v>
      </c>
      <c r="C74" s="3" t="str">
        <f>all_banks!E68</f>
        <v>ВОЛОГЖАНИН</v>
      </c>
      <c r="D74" s="11">
        <f>(((INDEX('101'!$A:$G,MATCH($A74&amp;"60401",'101'!$A:$A,0),MATCH($H$2&amp;"Ост /Дб",'101'!$1:$1,0)))+(INDEX('101'!$A:$G,MATCH($A74&amp;"60404",'101'!$A:$A,0),MATCH($H$2&amp;"Ост /Дб",'101'!$1:$1,0)))+(INDEX('101'!$A:$G,MATCH($A74&amp;"60415",'101'!$A:$A,0),MATCH($H$2&amp;"Ост /Дб",'101'!$1:$1,0)))-(INDEX('101'!$A:$G,MATCH($A74&amp;"60414",'101'!$A:$A,0),MATCH($H$2&amp;"Ост /Кр",'101'!$1:$1,0)))-(INDEX('101'!$A:$G,MATCH($A74&amp;"60405",'101'!$A:$A,0),MATCH($H$2&amp;"Ост /Дб",'101'!$1:$1,0)))+(INDEX('101'!$A:$G,MATCH($A74&amp;"61901",'101'!$A:$A,0),MATCH($H$2&amp;"Ост /Дб",'101'!$1:$1,0)))+(INDEX('101'!$A:$G,MATCH($A74&amp;"61902",'101'!$A:$A,0),MATCH($H$2&amp;"Ост /Дб",'101'!$1:$1,0)))+(INDEX('101'!$A:$G,MATCH($A74&amp;"61903",'101'!$A:$A,0),MATCH($H$2&amp;"Ост /Дб",'101'!$1:$1,0)))+(INDEX('101'!$A:$G,MATCH($A74&amp;"61904",'101'!$A:$A,0),MATCH($H$2&amp;"Ост /Дб",'101'!$1:$1,0)))+(INDEX('101'!$A:$G,MATCH($A74&amp;"61905",'101'!$A:$A,0),MATCH($H$2&amp;"Ост /Дб",'101'!$1:$1,0)))+(INDEX('101'!$A:$G,MATCH($A74&amp;"61906",'101'!$A:$A,0),MATCH($H$2&amp;"Ост /Дб",'101'!$1:$1,0)))+(INDEX('101'!$A:$G,MATCH($A74&amp;"61907",'101'!$A:$A,0),MATCH($H$2&amp;"Ост /Дб",'101'!$1:$1,0)))+(INDEX('101'!$A:$G,MATCH($A74&amp;"61908",'101'!$A:$A,0),MATCH($H$2&amp;"Ост /Дб",'101'!$1:$1,0)))+(INDEX('101'!$A:$G,MATCH($A74&amp;"61911",'101'!$A:$A,0),MATCH($H$2&amp;"Ост /Дб",'101'!$1:$1,0)))-(INDEX('101'!$A:$G,MATCH($A74&amp;"61909",'101'!$A:$A,0),MATCH($H$2&amp;"Ост /Кр",'101'!$1:$1,0)))-(INDEX('101'!$A:$G,MATCH($A74&amp;"61910",'101'!$A:$A,0),MATCH($H$2&amp;"Ост /Кр",'101'!$1:$1,0)))-(INDEX('101'!$A:$G,MATCH($A74&amp;"61912",'101'!$A:$A,0),MATCH($H$2&amp;"Ост /Кр",'101'!$1:$1,0)))+(INDEX('101'!$A:$G,MATCH($A74&amp;"62001",'101'!$A:$A,0),MATCH($H$2&amp;"Ост /Дб",'101'!$1:$1,0)))-(INDEX('101'!$A:$G,MATCH($A74&amp;"62002",'101'!$A:$A,0),MATCH($H$2&amp;"Ост /Кр",'101'!$1:$1,0)))+(INDEX('101'!$A:$G,MATCH($A74&amp;"62101",'101'!$A:$A,0),MATCH($H$2&amp;"Ост /Дб",'101'!$1:$1,0)))+(INDEX('101'!$A:$G,MATCH($A74&amp;"62102",'101'!$A:$A,0),MATCH($H$2&amp;"Ост /Дб",'101'!$1:$1,0)))-(INDEX('101'!$A:$G,MATCH($A74&amp;"62103",'101'!$A:$A,0),MATCH($H$2&amp;"Ост /Кр",'101'!$1:$1,0))))-(((INDEX('135'!$A:$O,MATCH('0103'!$A74,'135'!$A:$A,0),MATCH($H$2&amp;D$4,'135'!$2:$2,0)))/1.5)+(INDEX('135'!$A:$O,MATCH('0103'!$A74,'135'!$A:$A,0),MATCH($H$2&amp;D$5,'135'!$2:$2,0)))+(INDEX('135'!$A:$O,MATCH('0103'!$A74,'135'!$A:$A,0),MATCH($H$2&amp;D$6,'135'!$2:$2,0)))))/$H$1</f>
        <v>155.59033333333332</v>
      </c>
      <c r="E74" s="11">
        <f>(((INDEX('135'!$A:$O,MATCH('0103'!$A74,'135'!$A:$A,0),MATCH($H$2&amp;E$4,'135'!$2:$2,0)))/1.5)+(INDEX('135'!$A:$O,MATCH('0103'!$A74,'135'!$A:$A,0),MATCH($H$2&amp;E$5,'135'!$2:$2,0)))+(INDEX('135'!$A:$O,MATCH('0103'!$A74,'135'!$A:$A,0),MATCH($H$2&amp;E$6,'135'!$2:$2,0))))/$H$1</f>
        <v>134.62966666666668</v>
      </c>
      <c r="F74" s="11">
        <f>(((INDEX('135'!$A:$O,MATCH('0103'!$A74,'135'!$A:$A,0),MATCH($H$2&amp;F$6,'135'!$2:$2,0)))/1.5))/$H$1</f>
        <v>0</v>
      </c>
      <c r="G74" s="11">
        <f>(((INDEX('135'!$A:$O,MATCH('0103'!$A74,'135'!$A:$A,0),MATCH($H$2&amp;G$4,'135'!$2:$2,0)))/1.5)+(INDEX('135'!$A:$O,MATCH('0103'!$A74,'135'!$A:$A,0),MATCH($H$2&amp;G$5,'135'!$2:$2,0)))+(INDEX('135'!$A:$O,MATCH('0103'!$A74,'135'!$A:$A,0),MATCH($H$2&amp;G$6,'135'!$2:$2,0))))/$H$1</f>
        <v>0</v>
      </c>
      <c r="H74" s="27"/>
      <c r="I74" s="10"/>
    </row>
    <row r="75" spans="1:9" ht="20.5" customHeight="1" x14ac:dyDescent="0.2">
      <c r="A75" s="26" t="str">
        <f>all_banks!O69&amp;" "</f>
        <v xml:space="preserve">ПАО КБ "Восточный" (1460) </v>
      </c>
      <c r="B75" s="3">
        <f>all_banks!H69</f>
        <v>1460</v>
      </c>
      <c r="C75" s="3" t="str">
        <f>all_banks!E69</f>
        <v>ВОСТОЧНЫЙ</v>
      </c>
      <c r="D75" s="11">
        <f>(((INDEX('101'!$A:$G,MATCH($A75&amp;"60401",'101'!$A:$A,0),MATCH($H$2&amp;"Ост /Дб",'101'!$1:$1,0)))+(INDEX('101'!$A:$G,MATCH($A75&amp;"60404",'101'!$A:$A,0),MATCH($H$2&amp;"Ост /Дб",'101'!$1:$1,0)))+(INDEX('101'!$A:$G,MATCH($A75&amp;"60415",'101'!$A:$A,0),MATCH($H$2&amp;"Ост /Дб",'101'!$1:$1,0)))-(INDEX('101'!$A:$G,MATCH($A75&amp;"60414",'101'!$A:$A,0),MATCH($H$2&amp;"Ост /Кр",'101'!$1:$1,0)))-(INDEX('101'!$A:$G,MATCH($A75&amp;"60405",'101'!$A:$A,0),MATCH($H$2&amp;"Ост /Дб",'101'!$1:$1,0)))+(INDEX('101'!$A:$G,MATCH($A75&amp;"61901",'101'!$A:$A,0),MATCH($H$2&amp;"Ост /Дб",'101'!$1:$1,0)))+(INDEX('101'!$A:$G,MATCH($A75&amp;"61902",'101'!$A:$A,0),MATCH($H$2&amp;"Ост /Дб",'101'!$1:$1,0)))+(INDEX('101'!$A:$G,MATCH($A75&amp;"61903",'101'!$A:$A,0),MATCH($H$2&amp;"Ост /Дб",'101'!$1:$1,0)))+(INDEX('101'!$A:$G,MATCH($A75&amp;"61904",'101'!$A:$A,0),MATCH($H$2&amp;"Ост /Дб",'101'!$1:$1,0)))+(INDEX('101'!$A:$G,MATCH($A75&amp;"61905",'101'!$A:$A,0),MATCH($H$2&amp;"Ост /Дб",'101'!$1:$1,0)))+(INDEX('101'!$A:$G,MATCH($A75&amp;"61906",'101'!$A:$A,0),MATCH($H$2&amp;"Ост /Дб",'101'!$1:$1,0)))+(INDEX('101'!$A:$G,MATCH($A75&amp;"61907",'101'!$A:$A,0),MATCH($H$2&amp;"Ост /Дб",'101'!$1:$1,0)))+(INDEX('101'!$A:$G,MATCH($A75&amp;"61908",'101'!$A:$A,0),MATCH($H$2&amp;"Ост /Дб",'101'!$1:$1,0)))+(INDEX('101'!$A:$G,MATCH($A75&amp;"61911",'101'!$A:$A,0),MATCH($H$2&amp;"Ост /Дб",'101'!$1:$1,0)))-(INDEX('101'!$A:$G,MATCH($A75&amp;"61909",'101'!$A:$A,0),MATCH($H$2&amp;"Ост /Кр",'101'!$1:$1,0)))-(INDEX('101'!$A:$G,MATCH($A75&amp;"61910",'101'!$A:$A,0),MATCH($H$2&amp;"Ост /Кр",'101'!$1:$1,0)))-(INDEX('101'!$A:$G,MATCH($A75&amp;"61912",'101'!$A:$A,0),MATCH($H$2&amp;"Ост /Кр",'101'!$1:$1,0)))+(INDEX('101'!$A:$G,MATCH($A75&amp;"62001",'101'!$A:$A,0),MATCH($H$2&amp;"Ост /Дб",'101'!$1:$1,0)))-(INDEX('101'!$A:$G,MATCH($A75&amp;"62002",'101'!$A:$A,0),MATCH($H$2&amp;"Ост /Кр",'101'!$1:$1,0)))+(INDEX('101'!$A:$G,MATCH($A75&amp;"62101",'101'!$A:$A,0),MATCH($H$2&amp;"Ост /Дб",'101'!$1:$1,0)))+(INDEX('101'!$A:$G,MATCH($A75&amp;"62102",'101'!$A:$A,0),MATCH($H$2&amp;"Ост /Дб",'101'!$1:$1,0)))-(INDEX('101'!$A:$G,MATCH($A75&amp;"62103",'101'!$A:$A,0),MATCH($H$2&amp;"Ост /Кр",'101'!$1:$1,0))))-(((INDEX('135'!$A:$O,MATCH('0103'!$A75,'135'!$A:$A,0),MATCH($H$2&amp;D$4,'135'!$2:$2,0)))/1.5)+(INDEX('135'!$A:$O,MATCH('0103'!$A75,'135'!$A:$A,0),MATCH($H$2&amp;D$5,'135'!$2:$2,0)))+(INDEX('135'!$A:$O,MATCH('0103'!$A75,'135'!$A:$A,0),MATCH($H$2&amp;D$6,'135'!$2:$2,0)))))/$H$1</f>
        <v>5755.1689999999999</v>
      </c>
      <c r="E75" s="11">
        <f>(((INDEX('135'!$A:$O,MATCH('0103'!$A75,'135'!$A:$A,0),MATCH($H$2&amp;E$4,'135'!$2:$2,0)))/1.5)+(INDEX('135'!$A:$O,MATCH('0103'!$A75,'135'!$A:$A,0),MATCH($H$2&amp;E$5,'135'!$2:$2,0)))+(INDEX('135'!$A:$O,MATCH('0103'!$A75,'135'!$A:$A,0),MATCH($H$2&amp;E$6,'135'!$2:$2,0))))/$H$1</f>
        <v>10069.411</v>
      </c>
      <c r="F75" s="11">
        <f>(((INDEX('135'!$A:$O,MATCH('0103'!$A75,'135'!$A:$A,0),MATCH($H$2&amp;F$6,'135'!$2:$2,0)))/1.5))/$H$1</f>
        <v>0</v>
      </c>
      <c r="G75" s="11">
        <f>(((INDEX('135'!$A:$O,MATCH('0103'!$A75,'135'!$A:$A,0),MATCH($H$2&amp;G$4,'135'!$2:$2,0)))/1.5)+(INDEX('135'!$A:$O,MATCH('0103'!$A75,'135'!$A:$A,0),MATCH($H$2&amp;G$5,'135'!$2:$2,0)))+(INDEX('135'!$A:$O,MATCH('0103'!$A75,'135'!$A:$A,0),MATCH($H$2&amp;G$6,'135'!$2:$2,0))))/$H$1</f>
        <v>701.21533333333332</v>
      </c>
      <c r="H75" s="27"/>
      <c r="I75" s="10"/>
    </row>
    <row r="76" spans="1:9" ht="20.5" customHeight="1" x14ac:dyDescent="0.2">
      <c r="A76" s="26" t="str">
        <f>all_banks!O70&amp;" "</f>
        <v xml:space="preserve">Банк "ВБРР" (АО) (3287) </v>
      </c>
      <c r="B76" s="3">
        <f>all_banks!H70</f>
        <v>3287</v>
      </c>
      <c r="C76" s="3" t="str">
        <f>all_banks!E70</f>
        <v>ВСЕРОССИЙСКИЙ БАНК РАЗВИТИЯ РЕГИОНОВ</v>
      </c>
      <c r="D76" s="11">
        <f>(((INDEX('101'!$A:$G,MATCH($A76&amp;"60401",'101'!$A:$A,0),MATCH($H$2&amp;"Ост /Дб",'101'!$1:$1,0)))+(INDEX('101'!$A:$G,MATCH($A76&amp;"60404",'101'!$A:$A,0),MATCH($H$2&amp;"Ост /Дб",'101'!$1:$1,0)))+(INDEX('101'!$A:$G,MATCH($A76&amp;"60415",'101'!$A:$A,0),MATCH($H$2&amp;"Ост /Дб",'101'!$1:$1,0)))-(INDEX('101'!$A:$G,MATCH($A76&amp;"60414",'101'!$A:$A,0),MATCH($H$2&amp;"Ост /Кр",'101'!$1:$1,0)))-(INDEX('101'!$A:$G,MATCH($A76&amp;"60405",'101'!$A:$A,0),MATCH($H$2&amp;"Ост /Дб",'101'!$1:$1,0)))+(INDEX('101'!$A:$G,MATCH($A76&amp;"61901",'101'!$A:$A,0),MATCH($H$2&amp;"Ост /Дб",'101'!$1:$1,0)))+(INDEX('101'!$A:$G,MATCH($A76&amp;"61902",'101'!$A:$A,0),MATCH($H$2&amp;"Ост /Дб",'101'!$1:$1,0)))+(INDEX('101'!$A:$G,MATCH($A76&amp;"61903",'101'!$A:$A,0),MATCH($H$2&amp;"Ост /Дб",'101'!$1:$1,0)))+(INDEX('101'!$A:$G,MATCH($A76&amp;"61904",'101'!$A:$A,0),MATCH($H$2&amp;"Ост /Дб",'101'!$1:$1,0)))+(INDEX('101'!$A:$G,MATCH($A76&amp;"61905",'101'!$A:$A,0),MATCH($H$2&amp;"Ост /Дб",'101'!$1:$1,0)))+(INDEX('101'!$A:$G,MATCH($A76&amp;"61906",'101'!$A:$A,0),MATCH($H$2&amp;"Ост /Дб",'101'!$1:$1,0)))+(INDEX('101'!$A:$G,MATCH($A76&amp;"61907",'101'!$A:$A,0),MATCH($H$2&amp;"Ост /Дб",'101'!$1:$1,0)))+(INDEX('101'!$A:$G,MATCH($A76&amp;"61908",'101'!$A:$A,0),MATCH($H$2&amp;"Ост /Дб",'101'!$1:$1,0)))+(INDEX('101'!$A:$G,MATCH($A76&amp;"61911",'101'!$A:$A,0),MATCH($H$2&amp;"Ост /Дб",'101'!$1:$1,0)))-(INDEX('101'!$A:$G,MATCH($A76&amp;"61909",'101'!$A:$A,0),MATCH($H$2&amp;"Ост /Кр",'101'!$1:$1,0)))-(INDEX('101'!$A:$G,MATCH($A76&amp;"61910",'101'!$A:$A,0),MATCH($H$2&amp;"Ост /Кр",'101'!$1:$1,0)))-(INDEX('101'!$A:$G,MATCH($A76&amp;"61912",'101'!$A:$A,0),MATCH($H$2&amp;"Ост /Кр",'101'!$1:$1,0)))+(INDEX('101'!$A:$G,MATCH($A76&amp;"62001",'101'!$A:$A,0),MATCH($H$2&amp;"Ост /Дб",'101'!$1:$1,0)))-(INDEX('101'!$A:$G,MATCH($A76&amp;"62002",'101'!$A:$A,0),MATCH($H$2&amp;"Ост /Кр",'101'!$1:$1,0)))+(INDEX('101'!$A:$G,MATCH($A76&amp;"62101",'101'!$A:$A,0),MATCH($H$2&amp;"Ост /Дб",'101'!$1:$1,0)))+(INDEX('101'!$A:$G,MATCH($A76&amp;"62102",'101'!$A:$A,0),MATCH($H$2&amp;"Ост /Дб",'101'!$1:$1,0)))-(INDEX('101'!$A:$G,MATCH($A76&amp;"62103",'101'!$A:$A,0),MATCH($H$2&amp;"Ост /Кр",'101'!$1:$1,0))))-(((INDEX('135'!$A:$O,MATCH('0103'!$A76,'135'!$A:$A,0),MATCH($H$2&amp;D$4,'135'!$2:$2,0)))/1.5)+(INDEX('135'!$A:$O,MATCH('0103'!$A76,'135'!$A:$A,0),MATCH($H$2&amp;D$5,'135'!$2:$2,0)))+(INDEX('135'!$A:$O,MATCH('0103'!$A76,'135'!$A:$A,0),MATCH($H$2&amp;D$6,'135'!$2:$2,0)))))/$H$1</f>
        <v>1620.768</v>
      </c>
      <c r="E76" s="11">
        <f>(((INDEX('135'!$A:$O,MATCH('0103'!$A76,'135'!$A:$A,0),MATCH($H$2&amp;E$4,'135'!$2:$2,0)))/1.5)+(INDEX('135'!$A:$O,MATCH('0103'!$A76,'135'!$A:$A,0),MATCH($H$2&amp;E$5,'135'!$2:$2,0)))+(INDEX('135'!$A:$O,MATCH('0103'!$A76,'135'!$A:$A,0),MATCH($H$2&amp;E$6,'135'!$2:$2,0))))/$H$1</f>
        <v>15.256</v>
      </c>
      <c r="F76" s="11">
        <f>(((INDEX('135'!$A:$O,MATCH('0103'!$A76,'135'!$A:$A,0),MATCH($H$2&amp;F$6,'135'!$2:$2,0)))/1.5))/$H$1</f>
        <v>3934.8139999999999</v>
      </c>
      <c r="G76" s="11">
        <f>(((INDEX('135'!$A:$O,MATCH('0103'!$A76,'135'!$A:$A,0),MATCH($H$2&amp;G$4,'135'!$2:$2,0)))/1.5)+(INDEX('135'!$A:$O,MATCH('0103'!$A76,'135'!$A:$A,0),MATCH($H$2&amp;G$5,'135'!$2:$2,0)))+(INDEX('135'!$A:$O,MATCH('0103'!$A76,'135'!$A:$A,0),MATCH($H$2&amp;G$6,'135'!$2:$2,0))))/$H$1</f>
        <v>0</v>
      </c>
      <c r="H76" s="27"/>
      <c r="I76" s="10"/>
    </row>
    <row r="77" spans="1:9" ht="20.5" customHeight="1" x14ac:dyDescent="0.2">
      <c r="A77" s="26" t="str">
        <f>all_banks!O71&amp;" "</f>
        <v xml:space="preserve">Банк ВТБ (ПАО) (1000) </v>
      </c>
      <c r="B77" s="3">
        <f>all_banks!H71</f>
        <v>1000</v>
      </c>
      <c r="C77" s="3" t="str">
        <f>all_banks!E71</f>
        <v>ВТБ</v>
      </c>
      <c r="D77" s="11">
        <f>(((INDEX('101'!$A:$G,MATCH($A77&amp;"60401",'101'!$A:$A,0),MATCH($H$2&amp;"Ост /Дб",'101'!$1:$1,0)))+(INDEX('101'!$A:$G,MATCH($A77&amp;"60404",'101'!$A:$A,0),MATCH($H$2&amp;"Ост /Дб",'101'!$1:$1,0)))+(INDEX('101'!$A:$G,MATCH($A77&amp;"60415",'101'!$A:$A,0),MATCH($H$2&amp;"Ост /Дб",'101'!$1:$1,0)))-(INDEX('101'!$A:$G,MATCH($A77&amp;"60414",'101'!$A:$A,0),MATCH($H$2&amp;"Ост /Кр",'101'!$1:$1,0)))-(INDEX('101'!$A:$G,MATCH($A77&amp;"60405",'101'!$A:$A,0),MATCH($H$2&amp;"Ост /Дб",'101'!$1:$1,0)))+(INDEX('101'!$A:$G,MATCH($A77&amp;"61901",'101'!$A:$A,0),MATCH($H$2&amp;"Ост /Дб",'101'!$1:$1,0)))+(INDEX('101'!$A:$G,MATCH($A77&amp;"61902",'101'!$A:$A,0),MATCH($H$2&amp;"Ост /Дб",'101'!$1:$1,0)))+(INDEX('101'!$A:$G,MATCH($A77&amp;"61903",'101'!$A:$A,0),MATCH($H$2&amp;"Ост /Дб",'101'!$1:$1,0)))+(INDEX('101'!$A:$G,MATCH($A77&amp;"61904",'101'!$A:$A,0),MATCH($H$2&amp;"Ост /Дб",'101'!$1:$1,0)))+(INDEX('101'!$A:$G,MATCH($A77&amp;"61905",'101'!$A:$A,0),MATCH($H$2&amp;"Ост /Дб",'101'!$1:$1,0)))+(INDEX('101'!$A:$G,MATCH($A77&amp;"61906",'101'!$A:$A,0),MATCH($H$2&amp;"Ост /Дб",'101'!$1:$1,0)))+(INDEX('101'!$A:$G,MATCH($A77&amp;"61907",'101'!$A:$A,0),MATCH($H$2&amp;"Ост /Дб",'101'!$1:$1,0)))+(INDEX('101'!$A:$G,MATCH($A77&amp;"61908",'101'!$A:$A,0),MATCH($H$2&amp;"Ост /Дб",'101'!$1:$1,0)))+(INDEX('101'!$A:$G,MATCH($A77&amp;"61911",'101'!$A:$A,0),MATCH($H$2&amp;"Ост /Дб",'101'!$1:$1,0)))-(INDEX('101'!$A:$G,MATCH($A77&amp;"61909",'101'!$A:$A,0),MATCH($H$2&amp;"Ост /Кр",'101'!$1:$1,0)))-(INDEX('101'!$A:$G,MATCH($A77&amp;"61910",'101'!$A:$A,0),MATCH($H$2&amp;"Ост /Кр",'101'!$1:$1,0)))-(INDEX('101'!$A:$G,MATCH($A77&amp;"61912",'101'!$A:$A,0),MATCH($H$2&amp;"Ост /Кр",'101'!$1:$1,0)))+(INDEX('101'!$A:$G,MATCH($A77&amp;"62001",'101'!$A:$A,0),MATCH($H$2&amp;"Ост /Дб",'101'!$1:$1,0)))-(INDEX('101'!$A:$G,MATCH($A77&amp;"62002",'101'!$A:$A,0),MATCH($H$2&amp;"Ост /Кр",'101'!$1:$1,0)))+(INDEX('101'!$A:$G,MATCH($A77&amp;"62101",'101'!$A:$A,0),MATCH($H$2&amp;"Ост /Дб",'101'!$1:$1,0)))+(INDEX('101'!$A:$G,MATCH($A77&amp;"62102",'101'!$A:$A,0),MATCH($H$2&amp;"Ост /Дб",'101'!$1:$1,0)))-(INDEX('101'!$A:$G,MATCH($A77&amp;"62103",'101'!$A:$A,0),MATCH($H$2&amp;"Ост /Кр",'101'!$1:$1,0))))-(((INDEX('135'!$A:$O,MATCH('0103'!$A77,'135'!$A:$A,0),MATCH($H$2&amp;D$4,'135'!$2:$2,0)))/1.5)+(INDEX('135'!$A:$O,MATCH('0103'!$A77,'135'!$A:$A,0),MATCH($H$2&amp;D$5,'135'!$2:$2,0)))+(INDEX('135'!$A:$O,MATCH('0103'!$A77,'135'!$A:$A,0),MATCH($H$2&amp;D$6,'135'!$2:$2,0)))))/$H$1</f>
        <v>159547.573</v>
      </c>
      <c r="E77" s="11">
        <f>(((INDEX('135'!$A:$O,MATCH('0103'!$A77,'135'!$A:$A,0),MATCH($H$2&amp;E$4,'135'!$2:$2,0)))/1.5)+(INDEX('135'!$A:$O,MATCH('0103'!$A77,'135'!$A:$A,0),MATCH($H$2&amp;E$5,'135'!$2:$2,0)))+(INDEX('135'!$A:$O,MATCH('0103'!$A77,'135'!$A:$A,0),MATCH($H$2&amp;E$6,'135'!$2:$2,0))))/$H$1</f>
        <v>98129.142999999996</v>
      </c>
      <c r="F77" s="11">
        <f>(((INDEX('135'!$A:$O,MATCH('0103'!$A77,'135'!$A:$A,0),MATCH($H$2&amp;F$6,'135'!$2:$2,0)))/1.5))/$H$1</f>
        <v>229613.39600000001</v>
      </c>
      <c r="G77" s="11">
        <f>(((INDEX('135'!$A:$O,MATCH('0103'!$A77,'135'!$A:$A,0),MATCH($H$2&amp;G$4,'135'!$2:$2,0)))/1.5)+(INDEX('135'!$A:$O,MATCH('0103'!$A77,'135'!$A:$A,0),MATCH($H$2&amp;G$5,'135'!$2:$2,0)))+(INDEX('135'!$A:$O,MATCH('0103'!$A77,'135'!$A:$A,0),MATCH($H$2&amp;G$6,'135'!$2:$2,0))))/$H$1</f>
        <v>0</v>
      </c>
      <c r="H77" s="27"/>
      <c r="I77" s="10"/>
    </row>
    <row r="78" spans="1:9" ht="20.5" customHeight="1" x14ac:dyDescent="0.2">
      <c r="A78" s="26" t="str">
        <f>all_banks!O72&amp;" "</f>
        <v xml:space="preserve">АО "ВУЗ-банк" (1557) </v>
      </c>
      <c r="B78" s="3">
        <f>all_banks!H72</f>
        <v>1557</v>
      </c>
      <c r="C78" s="3" t="str">
        <f>all_banks!E72</f>
        <v>ВУЗ-БАНК</v>
      </c>
      <c r="D78" s="11">
        <f>(((INDEX('101'!$A:$G,MATCH($A78&amp;"60401",'101'!$A:$A,0),MATCH($H$2&amp;"Ост /Дб",'101'!$1:$1,0)))+(INDEX('101'!$A:$G,MATCH($A78&amp;"60404",'101'!$A:$A,0),MATCH($H$2&amp;"Ост /Дб",'101'!$1:$1,0)))+(INDEX('101'!$A:$G,MATCH($A78&amp;"60415",'101'!$A:$A,0),MATCH($H$2&amp;"Ост /Дб",'101'!$1:$1,0)))-(INDEX('101'!$A:$G,MATCH($A78&amp;"60414",'101'!$A:$A,0),MATCH($H$2&amp;"Ост /Кр",'101'!$1:$1,0)))-(INDEX('101'!$A:$G,MATCH($A78&amp;"60405",'101'!$A:$A,0),MATCH($H$2&amp;"Ост /Дб",'101'!$1:$1,0)))+(INDEX('101'!$A:$G,MATCH($A78&amp;"61901",'101'!$A:$A,0),MATCH($H$2&amp;"Ост /Дб",'101'!$1:$1,0)))+(INDEX('101'!$A:$G,MATCH($A78&amp;"61902",'101'!$A:$A,0),MATCH($H$2&amp;"Ост /Дб",'101'!$1:$1,0)))+(INDEX('101'!$A:$G,MATCH($A78&amp;"61903",'101'!$A:$A,0),MATCH($H$2&amp;"Ост /Дб",'101'!$1:$1,0)))+(INDEX('101'!$A:$G,MATCH($A78&amp;"61904",'101'!$A:$A,0),MATCH($H$2&amp;"Ост /Дб",'101'!$1:$1,0)))+(INDEX('101'!$A:$G,MATCH($A78&amp;"61905",'101'!$A:$A,0),MATCH($H$2&amp;"Ост /Дб",'101'!$1:$1,0)))+(INDEX('101'!$A:$G,MATCH($A78&amp;"61906",'101'!$A:$A,0),MATCH($H$2&amp;"Ост /Дб",'101'!$1:$1,0)))+(INDEX('101'!$A:$G,MATCH($A78&amp;"61907",'101'!$A:$A,0),MATCH($H$2&amp;"Ост /Дб",'101'!$1:$1,0)))+(INDEX('101'!$A:$G,MATCH($A78&amp;"61908",'101'!$A:$A,0),MATCH($H$2&amp;"Ост /Дб",'101'!$1:$1,0)))+(INDEX('101'!$A:$G,MATCH($A78&amp;"61911",'101'!$A:$A,0),MATCH($H$2&amp;"Ост /Дб",'101'!$1:$1,0)))-(INDEX('101'!$A:$G,MATCH($A78&amp;"61909",'101'!$A:$A,0),MATCH($H$2&amp;"Ост /Кр",'101'!$1:$1,0)))-(INDEX('101'!$A:$G,MATCH($A78&amp;"61910",'101'!$A:$A,0),MATCH($H$2&amp;"Ост /Кр",'101'!$1:$1,0)))-(INDEX('101'!$A:$G,MATCH($A78&amp;"61912",'101'!$A:$A,0),MATCH($H$2&amp;"Ост /Кр",'101'!$1:$1,0)))+(INDEX('101'!$A:$G,MATCH($A78&amp;"62001",'101'!$A:$A,0),MATCH($H$2&amp;"Ост /Дб",'101'!$1:$1,0)))-(INDEX('101'!$A:$G,MATCH($A78&amp;"62002",'101'!$A:$A,0),MATCH($H$2&amp;"Ост /Кр",'101'!$1:$1,0)))+(INDEX('101'!$A:$G,MATCH($A78&amp;"62101",'101'!$A:$A,0),MATCH($H$2&amp;"Ост /Дб",'101'!$1:$1,0)))+(INDEX('101'!$A:$G,MATCH($A78&amp;"62102",'101'!$A:$A,0),MATCH($H$2&amp;"Ост /Дб",'101'!$1:$1,0)))-(INDEX('101'!$A:$G,MATCH($A78&amp;"62103",'101'!$A:$A,0),MATCH($H$2&amp;"Ост /Кр",'101'!$1:$1,0))))-(((INDEX('135'!$A:$O,MATCH('0103'!$A78,'135'!$A:$A,0),MATCH($H$2&amp;D$4,'135'!$2:$2,0)))/1.5)+(INDEX('135'!$A:$O,MATCH('0103'!$A78,'135'!$A:$A,0),MATCH($H$2&amp;D$5,'135'!$2:$2,0)))+(INDEX('135'!$A:$O,MATCH('0103'!$A78,'135'!$A:$A,0),MATCH($H$2&amp;D$6,'135'!$2:$2,0)))))/$H$1</f>
        <v>223.90100000000001</v>
      </c>
      <c r="E78" s="11">
        <f>(((INDEX('135'!$A:$O,MATCH('0103'!$A78,'135'!$A:$A,0),MATCH($H$2&amp;E$4,'135'!$2:$2,0)))/1.5)+(INDEX('135'!$A:$O,MATCH('0103'!$A78,'135'!$A:$A,0),MATCH($H$2&amp;E$5,'135'!$2:$2,0)))+(INDEX('135'!$A:$O,MATCH('0103'!$A78,'135'!$A:$A,0),MATCH($H$2&amp;E$6,'135'!$2:$2,0))))/$H$1</f>
        <v>0</v>
      </c>
      <c r="F78" s="11">
        <f>(((INDEX('135'!$A:$O,MATCH('0103'!$A78,'135'!$A:$A,0),MATCH($H$2&amp;F$6,'135'!$2:$2,0)))/1.5))/$H$1</f>
        <v>0</v>
      </c>
      <c r="G78" s="11">
        <f>(((INDEX('135'!$A:$O,MATCH('0103'!$A78,'135'!$A:$A,0),MATCH($H$2&amp;G$4,'135'!$2:$2,0)))/1.5)+(INDEX('135'!$A:$O,MATCH('0103'!$A78,'135'!$A:$A,0),MATCH($H$2&amp;G$5,'135'!$2:$2,0)))+(INDEX('135'!$A:$O,MATCH('0103'!$A78,'135'!$A:$A,0),MATCH($H$2&amp;G$6,'135'!$2:$2,0))))/$H$1</f>
        <v>220.00200000000001</v>
      </c>
      <c r="H78" s="27"/>
      <c r="I78" s="10"/>
    </row>
    <row r="79" spans="1:9" ht="20.5" customHeight="1" x14ac:dyDescent="0.2">
      <c r="A79" s="26" t="str">
        <f>all_banks!O73&amp;" "</f>
        <v xml:space="preserve">Банк "Вятич" (ПАО) (2796) </v>
      </c>
      <c r="B79" s="3">
        <f>all_banks!H73</f>
        <v>2796</v>
      </c>
      <c r="C79" s="3" t="str">
        <f>all_banks!E73</f>
        <v>ВЯТИЧ</v>
      </c>
      <c r="D79" s="11">
        <f>(((INDEX('101'!$A:$G,MATCH($A79&amp;"60401",'101'!$A:$A,0),MATCH($H$2&amp;"Ост /Дб",'101'!$1:$1,0)))+(INDEX('101'!$A:$G,MATCH($A79&amp;"60404",'101'!$A:$A,0),MATCH($H$2&amp;"Ост /Дб",'101'!$1:$1,0)))+(INDEX('101'!$A:$G,MATCH($A79&amp;"60415",'101'!$A:$A,0),MATCH($H$2&amp;"Ост /Дб",'101'!$1:$1,0)))-(INDEX('101'!$A:$G,MATCH($A79&amp;"60414",'101'!$A:$A,0),MATCH($H$2&amp;"Ост /Кр",'101'!$1:$1,0)))-(INDEX('101'!$A:$G,MATCH($A79&amp;"60405",'101'!$A:$A,0),MATCH($H$2&amp;"Ост /Дб",'101'!$1:$1,0)))+(INDEX('101'!$A:$G,MATCH($A79&amp;"61901",'101'!$A:$A,0),MATCH($H$2&amp;"Ост /Дб",'101'!$1:$1,0)))+(INDEX('101'!$A:$G,MATCH($A79&amp;"61902",'101'!$A:$A,0),MATCH($H$2&amp;"Ост /Дб",'101'!$1:$1,0)))+(INDEX('101'!$A:$G,MATCH($A79&amp;"61903",'101'!$A:$A,0),MATCH($H$2&amp;"Ост /Дб",'101'!$1:$1,0)))+(INDEX('101'!$A:$G,MATCH($A79&amp;"61904",'101'!$A:$A,0),MATCH($H$2&amp;"Ост /Дб",'101'!$1:$1,0)))+(INDEX('101'!$A:$G,MATCH($A79&amp;"61905",'101'!$A:$A,0),MATCH($H$2&amp;"Ост /Дб",'101'!$1:$1,0)))+(INDEX('101'!$A:$G,MATCH($A79&amp;"61906",'101'!$A:$A,0),MATCH($H$2&amp;"Ост /Дб",'101'!$1:$1,0)))+(INDEX('101'!$A:$G,MATCH($A79&amp;"61907",'101'!$A:$A,0),MATCH($H$2&amp;"Ост /Дб",'101'!$1:$1,0)))+(INDEX('101'!$A:$G,MATCH($A79&amp;"61908",'101'!$A:$A,0),MATCH($H$2&amp;"Ост /Дб",'101'!$1:$1,0)))+(INDEX('101'!$A:$G,MATCH($A79&amp;"61911",'101'!$A:$A,0),MATCH($H$2&amp;"Ост /Дб",'101'!$1:$1,0)))-(INDEX('101'!$A:$G,MATCH($A79&amp;"61909",'101'!$A:$A,0),MATCH($H$2&amp;"Ост /Кр",'101'!$1:$1,0)))-(INDEX('101'!$A:$G,MATCH($A79&amp;"61910",'101'!$A:$A,0),MATCH($H$2&amp;"Ост /Кр",'101'!$1:$1,0)))-(INDEX('101'!$A:$G,MATCH($A79&amp;"61912",'101'!$A:$A,0),MATCH($H$2&amp;"Ост /Кр",'101'!$1:$1,0)))+(INDEX('101'!$A:$G,MATCH($A79&amp;"62001",'101'!$A:$A,0),MATCH($H$2&amp;"Ост /Дб",'101'!$1:$1,0)))-(INDEX('101'!$A:$G,MATCH($A79&amp;"62002",'101'!$A:$A,0),MATCH($H$2&amp;"Ост /Кр",'101'!$1:$1,0)))+(INDEX('101'!$A:$G,MATCH($A79&amp;"62101",'101'!$A:$A,0),MATCH($H$2&amp;"Ост /Дб",'101'!$1:$1,0)))+(INDEX('101'!$A:$G,MATCH($A79&amp;"62102",'101'!$A:$A,0),MATCH($H$2&amp;"Ост /Дб",'101'!$1:$1,0)))-(INDEX('101'!$A:$G,MATCH($A79&amp;"62103",'101'!$A:$A,0),MATCH($H$2&amp;"Ост /Кр",'101'!$1:$1,0))))-(((INDEX('135'!$A:$O,MATCH('0103'!$A79,'135'!$A:$A,0),MATCH($H$2&amp;D$4,'135'!$2:$2,0)))/1.5)+(INDEX('135'!$A:$O,MATCH('0103'!$A79,'135'!$A:$A,0),MATCH($H$2&amp;D$5,'135'!$2:$2,0)))+(INDEX('135'!$A:$O,MATCH('0103'!$A79,'135'!$A:$A,0),MATCH($H$2&amp;D$6,'135'!$2:$2,0)))))/$H$1</f>
        <v>11.422000000000001</v>
      </c>
      <c r="E79" s="11">
        <f>(((INDEX('135'!$A:$O,MATCH('0103'!$A79,'135'!$A:$A,0),MATCH($H$2&amp;E$4,'135'!$2:$2,0)))/1.5)+(INDEX('135'!$A:$O,MATCH('0103'!$A79,'135'!$A:$A,0),MATCH($H$2&amp;E$5,'135'!$2:$2,0)))+(INDEX('135'!$A:$O,MATCH('0103'!$A79,'135'!$A:$A,0),MATCH($H$2&amp;E$6,'135'!$2:$2,0))))/$H$1</f>
        <v>0</v>
      </c>
      <c r="F79" s="11">
        <f>(((INDEX('135'!$A:$O,MATCH('0103'!$A79,'135'!$A:$A,0),MATCH($H$2&amp;F$6,'135'!$2:$2,0)))/1.5))/$H$1</f>
        <v>0</v>
      </c>
      <c r="G79" s="11">
        <f>(((INDEX('135'!$A:$O,MATCH('0103'!$A79,'135'!$A:$A,0),MATCH($H$2&amp;G$4,'135'!$2:$2,0)))/1.5)+(INDEX('135'!$A:$O,MATCH('0103'!$A79,'135'!$A:$A,0),MATCH($H$2&amp;G$5,'135'!$2:$2,0)))+(INDEX('135'!$A:$O,MATCH('0103'!$A79,'135'!$A:$A,0),MATCH($H$2&amp;G$6,'135'!$2:$2,0))))/$H$1</f>
        <v>0</v>
      </c>
      <c r="H79" s="27"/>
      <c r="I79" s="10"/>
    </row>
    <row r="80" spans="1:9" ht="20.5" customHeight="1" x14ac:dyDescent="0.2">
      <c r="A80" s="26" t="str">
        <f>all_banks!O74&amp;" "</f>
        <v xml:space="preserve">АО "Газнефтьбанк" (3223) </v>
      </c>
      <c r="B80" s="3">
        <f>all_banks!H74</f>
        <v>3223</v>
      </c>
      <c r="C80" s="3" t="str">
        <f>all_banks!E74</f>
        <v>ГАЗНЕФТЬБАНК</v>
      </c>
      <c r="D80" s="11">
        <f>(((INDEX('101'!$A:$G,MATCH($A80&amp;"60401",'101'!$A:$A,0),MATCH($H$2&amp;"Ост /Дб",'101'!$1:$1,0)))+(INDEX('101'!$A:$G,MATCH($A80&amp;"60404",'101'!$A:$A,0),MATCH($H$2&amp;"Ост /Дб",'101'!$1:$1,0)))+(INDEX('101'!$A:$G,MATCH($A80&amp;"60415",'101'!$A:$A,0),MATCH($H$2&amp;"Ост /Дб",'101'!$1:$1,0)))-(INDEX('101'!$A:$G,MATCH($A80&amp;"60414",'101'!$A:$A,0),MATCH($H$2&amp;"Ост /Кр",'101'!$1:$1,0)))-(INDEX('101'!$A:$G,MATCH($A80&amp;"60405",'101'!$A:$A,0),MATCH($H$2&amp;"Ост /Дб",'101'!$1:$1,0)))+(INDEX('101'!$A:$G,MATCH($A80&amp;"61901",'101'!$A:$A,0),MATCH($H$2&amp;"Ост /Дб",'101'!$1:$1,0)))+(INDEX('101'!$A:$G,MATCH($A80&amp;"61902",'101'!$A:$A,0),MATCH($H$2&amp;"Ост /Дб",'101'!$1:$1,0)))+(INDEX('101'!$A:$G,MATCH($A80&amp;"61903",'101'!$A:$A,0),MATCH($H$2&amp;"Ост /Дб",'101'!$1:$1,0)))+(INDEX('101'!$A:$G,MATCH($A80&amp;"61904",'101'!$A:$A,0),MATCH($H$2&amp;"Ост /Дб",'101'!$1:$1,0)))+(INDEX('101'!$A:$G,MATCH($A80&amp;"61905",'101'!$A:$A,0),MATCH($H$2&amp;"Ост /Дб",'101'!$1:$1,0)))+(INDEX('101'!$A:$G,MATCH($A80&amp;"61906",'101'!$A:$A,0),MATCH($H$2&amp;"Ост /Дб",'101'!$1:$1,0)))+(INDEX('101'!$A:$G,MATCH($A80&amp;"61907",'101'!$A:$A,0),MATCH($H$2&amp;"Ост /Дб",'101'!$1:$1,0)))+(INDEX('101'!$A:$G,MATCH($A80&amp;"61908",'101'!$A:$A,0),MATCH($H$2&amp;"Ост /Дб",'101'!$1:$1,0)))+(INDEX('101'!$A:$G,MATCH($A80&amp;"61911",'101'!$A:$A,0),MATCH($H$2&amp;"Ост /Дб",'101'!$1:$1,0)))-(INDEX('101'!$A:$G,MATCH($A80&amp;"61909",'101'!$A:$A,0),MATCH($H$2&amp;"Ост /Кр",'101'!$1:$1,0)))-(INDEX('101'!$A:$G,MATCH($A80&amp;"61910",'101'!$A:$A,0),MATCH($H$2&amp;"Ост /Кр",'101'!$1:$1,0)))-(INDEX('101'!$A:$G,MATCH($A80&amp;"61912",'101'!$A:$A,0),MATCH($H$2&amp;"Ост /Кр",'101'!$1:$1,0)))+(INDEX('101'!$A:$G,MATCH($A80&amp;"62001",'101'!$A:$A,0),MATCH($H$2&amp;"Ост /Дб",'101'!$1:$1,0)))-(INDEX('101'!$A:$G,MATCH($A80&amp;"62002",'101'!$A:$A,0),MATCH($H$2&amp;"Ост /Кр",'101'!$1:$1,0)))+(INDEX('101'!$A:$G,MATCH($A80&amp;"62101",'101'!$A:$A,0),MATCH($H$2&amp;"Ост /Дб",'101'!$1:$1,0)))+(INDEX('101'!$A:$G,MATCH($A80&amp;"62102",'101'!$A:$A,0),MATCH($H$2&amp;"Ост /Дб",'101'!$1:$1,0)))-(INDEX('101'!$A:$G,MATCH($A80&amp;"62103",'101'!$A:$A,0),MATCH($H$2&amp;"Ост /Кр",'101'!$1:$1,0))))-(((INDEX('135'!$A:$O,MATCH('0103'!$A80,'135'!$A:$A,0),MATCH($H$2&amp;D$4,'135'!$2:$2,0)))/1.5)+(INDEX('135'!$A:$O,MATCH('0103'!$A80,'135'!$A:$A,0),MATCH($H$2&amp;D$5,'135'!$2:$2,0)))+(INDEX('135'!$A:$O,MATCH('0103'!$A80,'135'!$A:$A,0),MATCH($H$2&amp;D$6,'135'!$2:$2,0)))))/$H$1</f>
        <v>89.087000000000003</v>
      </c>
      <c r="E80" s="11">
        <f>(((INDEX('135'!$A:$O,MATCH('0103'!$A80,'135'!$A:$A,0),MATCH($H$2&amp;E$4,'135'!$2:$2,0)))/1.5)+(INDEX('135'!$A:$O,MATCH('0103'!$A80,'135'!$A:$A,0),MATCH($H$2&amp;E$5,'135'!$2:$2,0)))+(INDEX('135'!$A:$O,MATCH('0103'!$A80,'135'!$A:$A,0),MATCH($H$2&amp;E$6,'135'!$2:$2,0))))/$H$1</f>
        <v>215.78800000000001</v>
      </c>
      <c r="F80" s="11">
        <f>(((INDEX('135'!$A:$O,MATCH('0103'!$A80,'135'!$A:$A,0),MATCH($H$2&amp;F$6,'135'!$2:$2,0)))/1.5))/$H$1</f>
        <v>0</v>
      </c>
      <c r="G80" s="11">
        <f>(((INDEX('135'!$A:$O,MATCH('0103'!$A80,'135'!$A:$A,0),MATCH($H$2&amp;G$4,'135'!$2:$2,0)))/1.5)+(INDEX('135'!$A:$O,MATCH('0103'!$A80,'135'!$A:$A,0),MATCH($H$2&amp;G$5,'135'!$2:$2,0)))+(INDEX('135'!$A:$O,MATCH('0103'!$A80,'135'!$A:$A,0),MATCH($H$2&amp;G$6,'135'!$2:$2,0))))/$H$1</f>
        <v>0</v>
      </c>
      <c r="H80" s="27"/>
      <c r="I80" s="10"/>
    </row>
    <row r="81" spans="1:9" ht="20.5" customHeight="1" x14ac:dyDescent="0.2">
      <c r="A81" s="26" t="str">
        <f>all_banks!O75&amp;" "</f>
        <v xml:space="preserve">Банк ГПБ (АО) (354) </v>
      </c>
      <c r="B81" s="3">
        <f>all_banks!H75</f>
        <v>354</v>
      </c>
      <c r="C81" s="3" t="str">
        <f>all_banks!E75</f>
        <v>ГАЗПРОМБАНК</v>
      </c>
      <c r="D81" s="11">
        <f>(((INDEX('101'!$A:$G,MATCH($A81&amp;"60401",'101'!$A:$A,0),MATCH($H$2&amp;"Ост /Дб",'101'!$1:$1,0)))+(INDEX('101'!$A:$G,MATCH($A81&amp;"60404",'101'!$A:$A,0),MATCH($H$2&amp;"Ост /Дб",'101'!$1:$1,0)))+(INDEX('101'!$A:$G,MATCH($A81&amp;"60415",'101'!$A:$A,0),MATCH($H$2&amp;"Ост /Дб",'101'!$1:$1,0)))-(INDEX('101'!$A:$G,MATCH($A81&amp;"60414",'101'!$A:$A,0),MATCH($H$2&amp;"Ост /Кр",'101'!$1:$1,0)))-(INDEX('101'!$A:$G,MATCH($A81&amp;"60405",'101'!$A:$A,0),MATCH($H$2&amp;"Ост /Дб",'101'!$1:$1,0)))+(INDEX('101'!$A:$G,MATCH($A81&amp;"61901",'101'!$A:$A,0),MATCH($H$2&amp;"Ост /Дб",'101'!$1:$1,0)))+(INDEX('101'!$A:$G,MATCH($A81&amp;"61902",'101'!$A:$A,0),MATCH($H$2&amp;"Ост /Дб",'101'!$1:$1,0)))+(INDEX('101'!$A:$G,MATCH($A81&amp;"61903",'101'!$A:$A,0),MATCH($H$2&amp;"Ост /Дб",'101'!$1:$1,0)))+(INDEX('101'!$A:$G,MATCH($A81&amp;"61904",'101'!$A:$A,0),MATCH($H$2&amp;"Ост /Дб",'101'!$1:$1,0)))+(INDEX('101'!$A:$G,MATCH($A81&amp;"61905",'101'!$A:$A,0),MATCH($H$2&amp;"Ост /Дб",'101'!$1:$1,0)))+(INDEX('101'!$A:$G,MATCH($A81&amp;"61906",'101'!$A:$A,0),MATCH($H$2&amp;"Ост /Дб",'101'!$1:$1,0)))+(INDEX('101'!$A:$G,MATCH($A81&amp;"61907",'101'!$A:$A,0),MATCH($H$2&amp;"Ост /Дб",'101'!$1:$1,0)))+(INDEX('101'!$A:$G,MATCH($A81&amp;"61908",'101'!$A:$A,0),MATCH($H$2&amp;"Ост /Дб",'101'!$1:$1,0)))+(INDEX('101'!$A:$G,MATCH($A81&amp;"61911",'101'!$A:$A,0),MATCH($H$2&amp;"Ост /Дб",'101'!$1:$1,0)))-(INDEX('101'!$A:$G,MATCH($A81&amp;"61909",'101'!$A:$A,0),MATCH($H$2&amp;"Ост /Кр",'101'!$1:$1,0)))-(INDEX('101'!$A:$G,MATCH($A81&amp;"61910",'101'!$A:$A,0),MATCH($H$2&amp;"Ост /Кр",'101'!$1:$1,0)))-(INDEX('101'!$A:$G,MATCH($A81&amp;"61912",'101'!$A:$A,0),MATCH($H$2&amp;"Ост /Кр",'101'!$1:$1,0)))+(INDEX('101'!$A:$G,MATCH($A81&amp;"62001",'101'!$A:$A,0),MATCH($H$2&amp;"Ост /Дб",'101'!$1:$1,0)))-(INDEX('101'!$A:$G,MATCH($A81&amp;"62002",'101'!$A:$A,0),MATCH($H$2&amp;"Ост /Кр",'101'!$1:$1,0)))+(INDEX('101'!$A:$G,MATCH($A81&amp;"62101",'101'!$A:$A,0),MATCH($H$2&amp;"Ост /Дб",'101'!$1:$1,0)))+(INDEX('101'!$A:$G,MATCH($A81&amp;"62102",'101'!$A:$A,0),MATCH($H$2&amp;"Ост /Дб",'101'!$1:$1,0)))-(INDEX('101'!$A:$G,MATCH($A81&amp;"62103",'101'!$A:$A,0),MATCH($H$2&amp;"Ост /Кр",'101'!$1:$1,0))))-(((INDEX('135'!$A:$O,MATCH('0103'!$A81,'135'!$A:$A,0),MATCH($H$2&amp;D$4,'135'!$2:$2,0)))/1.5)+(INDEX('135'!$A:$O,MATCH('0103'!$A81,'135'!$A:$A,0),MATCH($H$2&amp;D$5,'135'!$2:$2,0)))+(INDEX('135'!$A:$O,MATCH('0103'!$A81,'135'!$A:$A,0),MATCH($H$2&amp;D$6,'135'!$2:$2,0)))))/$H$1</f>
        <v>58466.171000000002</v>
      </c>
      <c r="E81" s="11">
        <f>(((INDEX('135'!$A:$O,MATCH('0103'!$A81,'135'!$A:$A,0),MATCH($H$2&amp;E$4,'135'!$2:$2,0)))/1.5)+(INDEX('135'!$A:$O,MATCH('0103'!$A81,'135'!$A:$A,0),MATCH($H$2&amp;E$5,'135'!$2:$2,0)))+(INDEX('135'!$A:$O,MATCH('0103'!$A81,'135'!$A:$A,0),MATCH($H$2&amp;E$6,'135'!$2:$2,0))))/$H$1</f>
        <v>1130.2670000000001</v>
      </c>
      <c r="F81" s="11">
        <f>(((INDEX('135'!$A:$O,MATCH('0103'!$A81,'135'!$A:$A,0),MATCH($H$2&amp;F$6,'135'!$2:$2,0)))/1.5))/$H$1</f>
        <v>166822.03533333333</v>
      </c>
      <c r="G81" s="11">
        <f>(((INDEX('135'!$A:$O,MATCH('0103'!$A81,'135'!$A:$A,0),MATCH($H$2&amp;G$4,'135'!$2:$2,0)))/1.5)+(INDEX('135'!$A:$O,MATCH('0103'!$A81,'135'!$A:$A,0),MATCH($H$2&amp;G$5,'135'!$2:$2,0)))+(INDEX('135'!$A:$O,MATCH('0103'!$A81,'135'!$A:$A,0),MATCH($H$2&amp;G$6,'135'!$2:$2,0))))/$H$1</f>
        <v>0</v>
      </c>
      <c r="H81" s="27"/>
      <c r="I81" s="10"/>
    </row>
    <row r="82" spans="1:9" ht="20.5" customHeight="1" x14ac:dyDescent="0.2">
      <c r="A82" s="26" t="str">
        <f>all_banks!O76&amp;" "</f>
        <v xml:space="preserve">ООО КБ "ГТ банк" (665) </v>
      </c>
      <c r="B82" s="3">
        <f>all_banks!H76</f>
        <v>665</v>
      </c>
      <c r="C82" s="3" t="str">
        <f>all_banks!E76</f>
        <v>ГАЗТРАНСБАНК</v>
      </c>
      <c r="D82" s="11">
        <f>(((INDEX('101'!$A:$G,MATCH($A82&amp;"60401",'101'!$A:$A,0),MATCH($H$2&amp;"Ост /Дб",'101'!$1:$1,0)))+(INDEX('101'!$A:$G,MATCH($A82&amp;"60404",'101'!$A:$A,0),MATCH($H$2&amp;"Ост /Дб",'101'!$1:$1,0)))+(INDEX('101'!$A:$G,MATCH($A82&amp;"60415",'101'!$A:$A,0),MATCH($H$2&amp;"Ост /Дб",'101'!$1:$1,0)))-(INDEX('101'!$A:$G,MATCH($A82&amp;"60414",'101'!$A:$A,0),MATCH($H$2&amp;"Ост /Кр",'101'!$1:$1,0)))-(INDEX('101'!$A:$G,MATCH($A82&amp;"60405",'101'!$A:$A,0),MATCH($H$2&amp;"Ост /Дб",'101'!$1:$1,0)))+(INDEX('101'!$A:$G,MATCH($A82&amp;"61901",'101'!$A:$A,0),MATCH($H$2&amp;"Ост /Дб",'101'!$1:$1,0)))+(INDEX('101'!$A:$G,MATCH($A82&amp;"61902",'101'!$A:$A,0),MATCH($H$2&amp;"Ост /Дб",'101'!$1:$1,0)))+(INDEX('101'!$A:$G,MATCH($A82&amp;"61903",'101'!$A:$A,0),MATCH($H$2&amp;"Ост /Дб",'101'!$1:$1,0)))+(INDEX('101'!$A:$G,MATCH($A82&amp;"61904",'101'!$A:$A,0),MATCH($H$2&amp;"Ост /Дб",'101'!$1:$1,0)))+(INDEX('101'!$A:$G,MATCH($A82&amp;"61905",'101'!$A:$A,0),MATCH($H$2&amp;"Ост /Дб",'101'!$1:$1,0)))+(INDEX('101'!$A:$G,MATCH($A82&amp;"61906",'101'!$A:$A,0),MATCH($H$2&amp;"Ост /Дб",'101'!$1:$1,0)))+(INDEX('101'!$A:$G,MATCH($A82&amp;"61907",'101'!$A:$A,0),MATCH($H$2&amp;"Ост /Дб",'101'!$1:$1,0)))+(INDEX('101'!$A:$G,MATCH($A82&amp;"61908",'101'!$A:$A,0),MATCH($H$2&amp;"Ост /Дб",'101'!$1:$1,0)))+(INDEX('101'!$A:$G,MATCH($A82&amp;"61911",'101'!$A:$A,0),MATCH($H$2&amp;"Ост /Дб",'101'!$1:$1,0)))-(INDEX('101'!$A:$G,MATCH($A82&amp;"61909",'101'!$A:$A,0),MATCH($H$2&amp;"Ост /Кр",'101'!$1:$1,0)))-(INDEX('101'!$A:$G,MATCH($A82&amp;"61910",'101'!$A:$A,0),MATCH($H$2&amp;"Ост /Кр",'101'!$1:$1,0)))-(INDEX('101'!$A:$G,MATCH($A82&amp;"61912",'101'!$A:$A,0),MATCH($H$2&amp;"Ост /Кр",'101'!$1:$1,0)))+(INDEX('101'!$A:$G,MATCH($A82&amp;"62001",'101'!$A:$A,0),MATCH($H$2&amp;"Ост /Дб",'101'!$1:$1,0)))-(INDEX('101'!$A:$G,MATCH($A82&amp;"62002",'101'!$A:$A,0),MATCH($H$2&amp;"Ост /Кр",'101'!$1:$1,0)))+(INDEX('101'!$A:$G,MATCH($A82&amp;"62101",'101'!$A:$A,0),MATCH($H$2&amp;"Ост /Дб",'101'!$1:$1,0)))+(INDEX('101'!$A:$G,MATCH($A82&amp;"62102",'101'!$A:$A,0),MATCH($H$2&amp;"Ост /Дб",'101'!$1:$1,0)))-(INDEX('101'!$A:$G,MATCH($A82&amp;"62103",'101'!$A:$A,0),MATCH($H$2&amp;"Ост /Кр",'101'!$1:$1,0))))-(((INDEX('135'!$A:$O,MATCH('0103'!$A82,'135'!$A:$A,0),MATCH($H$2&amp;D$4,'135'!$2:$2,0)))/1.5)+(INDEX('135'!$A:$O,MATCH('0103'!$A82,'135'!$A:$A,0),MATCH($H$2&amp;D$5,'135'!$2:$2,0)))+(INDEX('135'!$A:$O,MATCH('0103'!$A82,'135'!$A:$A,0),MATCH($H$2&amp;D$6,'135'!$2:$2,0)))))/$H$1</f>
        <v>316.87799999999999</v>
      </c>
      <c r="E82" s="11">
        <f>(((INDEX('135'!$A:$O,MATCH('0103'!$A82,'135'!$A:$A,0),MATCH($H$2&amp;E$4,'135'!$2:$2,0)))/1.5)+(INDEX('135'!$A:$O,MATCH('0103'!$A82,'135'!$A:$A,0),MATCH($H$2&amp;E$5,'135'!$2:$2,0)))+(INDEX('135'!$A:$O,MATCH('0103'!$A82,'135'!$A:$A,0),MATCH($H$2&amp;E$6,'135'!$2:$2,0))))/$H$1</f>
        <v>556.73199999999997</v>
      </c>
      <c r="F82" s="11">
        <f>(((INDEX('135'!$A:$O,MATCH('0103'!$A82,'135'!$A:$A,0),MATCH($H$2&amp;F$6,'135'!$2:$2,0)))/1.5))/$H$1</f>
        <v>0</v>
      </c>
      <c r="G82" s="11">
        <f>(((INDEX('135'!$A:$O,MATCH('0103'!$A82,'135'!$A:$A,0),MATCH($H$2&amp;G$4,'135'!$2:$2,0)))/1.5)+(INDEX('135'!$A:$O,MATCH('0103'!$A82,'135'!$A:$A,0),MATCH($H$2&amp;G$5,'135'!$2:$2,0)))+(INDEX('135'!$A:$O,MATCH('0103'!$A82,'135'!$A:$A,0),MATCH($H$2&amp;G$6,'135'!$2:$2,0))))/$H$1</f>
        <v>0</v>
      </c>
      <c r="H82" s="27"/>
      <c r="I82" s="10"/>
    </row>
    <row r="83" spans="1:9" ht="20.5" customHeight="1" x14ac:dyDescent="0.2">
      <c r="A83" s="26" t="str">
        <f>all_banks!O77&amp;" "</f>
        <v xml:space="preserve">АО "Газэнергобанк" (3252) </v>
      </c>
      <c r="B83" s="3">
        <f>all_banks!H77</f>
        <v>3252</v>
      </c>
      <c r="C83" s="3" t="str">
        <f>all_banks!E77</f>
        <v>ГАЗЭНЕРГОБАНК</v>
      </c>
      <c r="D83" s="11">
        <f>(((INDEX('101'!$A:$G,MATCH($A83&amp;"60401",'101'!$A:$A,0),MATCH($H$2&amp;"Ост /Дб",'101'!$1:$1,0)))+(INDEX('101'!$A:$G,MATCH($A83&amp;"60404",'101'!$A:$A,0),MATCH($H$2&amp;"Ост /Дб",'101'!$1:$1,0)))+(INDEX('101'!$A:$G,MATCH($A83&amp;"60415",'101'!$A:$A,0),MATCH($H$2&amp;"Ост /Дб",'101'!$1:$1,0)))-(INDEX('101'!$A:$G,MATCH($A83&amp;"60414",'101'!$A:$A,0),MATCH($H$2&amp;"Ост /Кр",'101'!$1:$1,0)))-(INDEX('101'!$A:$G,MATCH($A83&amp;"60405",'101'!$A:$A,0),MATCH($H$2&amp;"Ост /Дб",'101'!$1:$1,0)))+(INDEX('101'!$A:$G,MATCH($A83&amp;"61901",'101'!$A:$A,0),MATCH($H$2&amp;"Ост /Дб",'101'!$1:$1,0)))+(INDEX('101'!$A:$G,MATCH($A83&amp;"61902",'101'!$A:$A,0),MATCH($H$2&amp;"Ост /Дб",'101'!$1:$1,0)))+(INDEX('101'!$A:$G,MATCH($A83&amp;"61903",'101'!$A:$A,0),MATCH($H$2&amp;"Ост /Дб",'101'!$1:$1,0)))+(INDEX('101'!$A:$G,MATCH($A83&amp;"61904",'101'!$A:$A,0),MATCH($H$2&amp;"Ост /Дб",'101'!$1:$1,0)))+(INDEX('101'!$A:$G,MATCH($A83&amp;"61905",'101'!$A:$A,0),MATCH($H$2&amp;"Ост /Дб",'101'!$1:$1,0)))+(INDEX('101'!$A:$G,MATCH($A83&amp;"61906",'101'!$A:$A,0),MATCH($H$2&amp;"Ост /Дб",'101'!$1:$1,0)))+(INDEX('101'!$A:$G,MATCH($A83&amp;"61907",'101'!$A:$A,0),MATCH($H$2&amp;"Ост /Дб",'101'!$1:$1,0)))+(INDEX('101'!$A:$G,MATCH($A83&amp;"61908",'101'!$A:$A,0),MATCH($H$2&amp;"Ост /Дб",'101'!$1:$1,0)))+(INDEX('101'!$A:$G,MATCH($A83&amp;"61911",'101'!$A:$A,0),MATCH($H$2&amp;"Ост /Дб",'101'!$1:$1,0)))-(INDEX('101'!$A:$G,MATCH($A83&amp;"61909",'101'!$A:$A,0),MATCH($H$2&amp;"Ост /Кр",'101'!$1:$1,0)))-(INDEX('101'!$A:$G,MATCH($A83&amp;"61910",'101'!$A:$A,0),MATCH($H$2&amp;"Ост /Кр",'101'!$1:$1,0)))-(INDEX('101'!$A:$G,MATCH($A83&amp;"61912",'101'!$A:$A,0),MATCH($H$2&amp;"Ост /Кр",'101'!$1:$1,0)))+(INDEX('101'!$A:$G,MATCH($A83&amp;"62001",'101'!$A:$A,0),MATCH($H$2&amp;"Ост /Дб",'101'!$1:$1,0)))-(INDEX('101'!$A:$G,MATCH($A83&amp;"62002",'101'!$A:$A,0),MATCH($H$2&amp;"Ост /Кр",'101'!$1:$1,0)))+(INDEX('101'!$A:$G,MATCH($A83&amp;"62101",'101'!$A:$A,0),MATCH($H$2&amp;"Ост /Дб",'101'!$1:$1,0)))+(INDEX('101'!$A:$G,MATCH($A83&amp;"62102",'101'!$A:$A,0),MATCH($H$2&amp;"Ост /Дб",'101'!$1:$1,0)))-(INDEX('101'!$A:$G,MATCH($A83&amp;"62103",'101'!$A:$A,0),MATCH($H$2&amp;"Ост /Кр",'101'!$1:$1,0))))-(((INDEX('135'!$A:$O,MATCH('0103'!$A83,'135'!$A:$A,0),MATCH($H$2&amp;D$4,'135'!$2:$2,0)))/1.5)+(INDEX('135'!$A:$O,MATCH('0103'!$A83,'135'!$A:$A,0),MATCH($H$2&amp;D$5,'135'!$2:$2,0)))+(INDEX('135'!$A:$O,MATCH('0103'!$A83,'135'!$A:$A,0),MATCH($H$2&amp;D$6,'135'!$2:$2,0)))))/$H$1</f>
        <v>450.68400000000003</v>
      </c>
      <c r="E83" s="11">
        <f>(((INDEX('135'!$A:$O,MATCH('0103'!$A83,'135'!$A:$A,0),MATCH($H$2&amp;E$4,'135'!$2:$2,0)))/1.5)+(INDEX('135'!$A:$O,MATCH('0103'!$A83,'135'!$A:$A,0),MATCH($H$2&amp;E$5,'135'!$2:$2,0)))+(INDEX('135'!$A:$O,MATCH('0103'!$A83,'135'!$A:$A,0),MATCH($H$2&amp;E$6,'135'!$2:$2,0))))/$H$1</f>
        <v>0</v>
      </c>
      <c r="F83" s="11">
        <f>(((INDEX('135'!$A:$O,MATCH('0103'!$A83,'135'!$A:$A,0),MATCH($H$2&amp;F$6,'135'!$2:$2,0)))/1.5))/$H$1</f>
        <v>0</v>
      </c>
      <c r="G83" s="11">
        <f>(((INDEX('135'!$A:$O,MATCH('0103'!$A83,'135'!$A:$A,0),MATCH($H$2&amp;G$4,'135'!$2:$2,0)))/1.5)+(INDEX('135'!$A:$O,MATCH('0103'!$A83,'135'!$A:$A,0),MATCH($H$2&amp;G$5,'135'!$2:$2,0)))+(INDEX('135'!$A:$O,MATCH('0103'!$A83,'135'!$A:$A,0),MATCH($H$2&amp;G$6,'135'!$2:$2,0))))/$H$1</f>
        <v>100</v>
      </c>
      <c r="H83" s="27"/>
      <c r="I83" s="10"/>
    </row>
    <row r="84" spans="1:9" ht="20.5" customHeight="1" x14ac:dyDescent="0.2">
      <c r="A84" s="26" t="str">
        <f>all_banks!O78&amp;" "</f>
        <v xml:space="preserve">КБ "Гарант-Инвест" (АО) (2576) </v>
      </c>
      <c r="B84" s="3">
        <f>all_banks!H78</f>
        <v>2576</v>
      </c>
      <c r="C84" s="3" t="str">
        <f>all_banks!E78</f>
        <v>ГАРАНТ-ИНВЕСТ</v>
      </c>
      <c r="D84" s="11">
        <f>(((INDEX('101'!$A:$G,MATCH($A84&amp;"60401",'101'!$A:$A,0),MATCH($H$2&amp;"Ост /Дб",'101'!$1:$1,0)))+(INDEX('101'!$A:$G,MATCH($A84&amp;"60404",'101'!$A:$A,0),MATCH($H$2&amp;"Ост /Дб",'101'!$1:$1,0)))+(INDEX('101'!$A:$G,MATCH($A84&amp;"60415",'101'!$A:$A,0),MATCH($H$2&amp;"Ост /Дб",'101'!$1:$1,0)))-(INDEX('101'!$A:$G,MATCH($A84&amp;"60414",'101'!$A:$A,0),MATCH($H$2&amp;"Ост /Кр",'101'!$1:$1,0)))-(INDEX('101'!$A:$G,MATCH($A84&amp;"60405",'101'!$A:$A,0),MATCH($H$2&amp;"Ост /Дб",'101'!$1:$1,0)))+(INDEX('101'!$A:$G,MATCH($A84&amp;"61901",'101'!$A:$A,0),MATCH($H$2&amp;"Ост /Дб",'101'!$1:$1,0)))+(INDEX('101'!$A:$G,MATCH($A84&amp;"61902",'101'!$A:$A,0),MATCH($H$2&amp;"Ост /Дб",'101'!$1:$1,0)))+(INDEX('101'!$A:$G,MATCH($A84&amp;"61903",'101'!$A:$A,0),MATCH($H$2&amp;"Ост /Дб",'101'!$1:$1,0)))+(INDEX('101'!$A:$G,MATCH($A84&amp;"61904",'101'!$A:$A,0),MATCH($H$2&amp;"Ост /Дб",'101'!$1:$1,0)))+(INDEX('101'!$A:$G,MATCH($A84&amp;"61905",'101'!$A:$A,0),MATCH($H$2&amp;"Ост /Дб",'101'!$1:$1,0)))+(INDEX('101'!$A:$G,MATCH($A84&amp;"61906",'101'!$A:$A,0),MATCH($H$2&amp;"Ост /Дб",'101'!$1:$1,0)))+(INDEX('101'!$A:$G,MATCH($A84&amp;"61907",'101'!$A:$A,0),MATCH($H$2&amp;"Ост /Дб",'101'!$1:$1,0)))+(INDEX('101'!$A:$G,MATCH($A84&amp;"61908",'101'!$A:$A,0),MATCH($H$2&amp;"Ост /Дб",'101'!$1:$1,0)))+(INDEX('101'!$A:$G,MATCH($A84&amp;"61911",'101'!$A:$A,0),MATCH($H$2&amp;"Ост /Дб",'101'!$1:$1,0)))-(INDEX('101'!$A:$G,MATCH($A84&amp;"61909",'101'!$A:$A,0),MATCH($H$2&amp;"Ост /Кр",'101'!$1:$1,0)))-(INDEX('101'!$A:$G,MATCH($A84&amp;"61910",'101'!$A:$A,0),MATCH($H$2&amp;"Ост /Кр",'101'!$1:$1,0)))-(INDEX('101'!$A:$G,MATCH($A84&amp;"61912",'101'!$A:$A,0),MATCH($H$2&amp;"Ост /Кр",'101'!$1:$1,0)))+(INDEX('101'!$A:$G,MATCH($A84&amp;"62001",'101'!$A:$A,0),MATCH($H$2&amp;"Ост /Дб",'101'!$1:$1,0)))-(INDEX('101'!$A:$G,MATCH($A84&amp;"62002",'101'!$A:$A,0),MATCH($H$2&amp;"Ост /Кр",'101'!$1:$1,0)))+(INDEX('101'!$A:$G,MATCH($A84&amp;"62101",'101'!$A:$A,0),MATCH($H$2&amp;"Ост /Дб",'101'!$1:$1,0)))+(INDEX('101'!$A:$G,MATCH($A84&amp;"62102",'101'!$A:$A,0),MATCH($H$2&amp;"Ост /Дб",'101'!$1:$1,0)))-(INDEX('101'!$A:$G,MATCH($A84&amp;"62103",'101'!$A:$A,0),MATCH($H$2&amp;"Ост /Кр",'101'!$1:$1,0))))-(((INDEX('135'!$A:$O,MATCH('0103'!$A84,'135'!$A:$A,0),MATCH($H$2&amp;D$4,'135'!$2:$2,0)))/1.5)+(INDEX('135'!$A:$O,MATCH('0103'!$A84,'135'!$A:$A,0),MATCH($H$2&amp;D$5,'135'!$2:$2,0)))+(INDEX('135'!$A:$O,MATCH('0103'!$A84,'135'!$A:$A,0),MATCH($H$2&amp;D$6,'135'!$2:$2,0)))))/$H$1</f>
        <v>7.28</v>
      </c>
      <c r="E84" s="11">
        <f>(((INDEX('135'!$A:$O,MATCH('0103'!$A84,'135'!$A:$A,0),MATCH($H$2&amp;E$4,'135'!$2:$2,0)))/1.5)+(INDEX('135'!$A:$O,MATCH('0103'!$A84,'135'!$A:$A,0),MATCH($H$2&amp;E$5,'135'!$2:$2,0)))+(INDEX('135'!$A:$O,MATCH('0103'!$A84,'135'!$A:$A,0),MATCH($H$2&amp;E$6,'135'!$2:$2,0))))/$H$1</f>
        <v>31.173999999999999</v>
      </c>
      <c r="F84" s="11">
        <f>(((INDEX('135'!$A:$O,MATCH('0103'!$A84,'135'!$A:$A,0),MATCH($H$2&amp;F$6,'135'!$2:$2,0)))/1.5))/$H$1</f>
        <v>0</v>
      </c>
      <c r="G84" s="11">
        <f>(((INDEX('135'!$A:$O,MATCH('0103'!$A84,'135'!$A:$A,0),MATCH($H$2&amp;G$4,'135'!$2:$2,0)))/1.5)+(INDEX('135'!$A:$O,MATCH('0103'!$A84,'135'!$A:$A,0),MATCH($H$2&amp;G$5,'135'!$2:$2,0)))+(INDEX('135'!$A:$O,MATCH('0103'!$A84,'135'!$A:$A,0),MATCH($H$2&amp;G$6,'135'!$2:$2,0))))/$H$1</f>
        <v>0</v>
      </c>
      <c r="H84" s="27"/>
      <c r="I84" s="10"/>
    </row>
    <row r="85" spans="1:9" ht="20.5" customHeight="1" x14ac:dyDescent="0.2">
      <c r="A85" s="26" t="str">
        <f>all_banks!O79&amp;" "</f>
        <v xml:space="preserve">АО "ГЕНБАНК" (2490) </v>
      </c>
      <c r="B85" s="3">
        <f>all_banks!H79</f>
        <v>2490</v>
      </c>
      <c r="C85" s="3" t="str">
        <f>all_banks!E79</f>
        <v>ГЕНБАНК</v>
      </c>
      <c r="D85" s="11">
        <f>(((INDEX('101'!$A:$G,MATCH($A85&amp;"60401",'101'!$A:$A,0),MATCH($H$2&amp;"Ост /Дб",'101'!$1:$1,0)))+(INDEX('101'!$A:$G,MATCH($A85&amp;"60404",'101'!$A:$A,0),MATCH($H$2&amp;"Ост /Дб",'101'!$1:$1,0)))+(INDEX('101'!$A:$G,MATCH($A85&amp;"60415",'101'!$A:$A,0),MATCH($H$2&amp;"Ост /Дб",'101'!$1:$1,0)))-(INDEX('101'!$A:$G,MATCH($A85&amp;"60414",'101'!$A:$A,0),MATCH($H$2&amp;"Ост /Кр",'101'!$1:$1,0)))-(INDEX('101'!$A:$G,MATCH($A85&amp;"60405",'101'!$A:$A,0),MATCH($H$2&amp;"Ост /Дб",'101'!$1:$1,0)))+(INDEX('101'!$A:$G,MATCH($A85&amp;"61901",'101'!$A:$A,0),MATCH($H$2&amp;"Ост /Дб",'101'!$1:$1,0)))+(INDEX('101'!$A:$G,MATCH($A85&amp;"61902",'101'!$A:$A,0),MATCH($H$2&amp;"Ост /Дб",'101'!$1:$1,0)))+(INDEX('101'!$A:$G,MATCH($A85&amp;"61903",'101'!$A:$A,0),MATCH($H$2&amp;"Ост /Дб",'101'!$1:$1,0)))+(INDEX('101'!$A:$G,MATCH($A85&amp;"61904",'101'!$A:$A,0),MATCH($H$2&amp;"Ост /Дб",'101'!$1:$1,0)))+(INDEX('101'!$A:$G,MATCH($A85&amp;"61905",'101'!$A:$A,0),MATCH($H$2&amp;"Ост /Дб",'101'!$1:$1,0)))+(INDEX('101'!$A:$G,MATCH($A85&amp;"61906",'101'!$A:$A,0),MATCH($H$2&amp;"Ост /Дб",'101'!$1:$1,0)))+(INDEX('101'!$A:$G,MATCH($A85&amp;"61907",'101'!$A:$A,0),MATCH($H$2&amp;"Ост /Дб",'101'!$1:$1,0)))+(INDEX('101'!$A:$G,MATCH($A85&amp;"61908",'101'!$A:$A,0),MATCH($H$2&amp;"Ост /Дб",'101'!$1:$1,0)))+(INDEX('101'!$A:$G,MATCH($A85&amp;"61911",'101'!$A:$A,0),MATCH($H$2&amp;"Ост /Дб",'101'!$1:$1,0)))-(INDEX('101'!$A:$G,MATCH($A85&amp;"61909",'101'!$A:$A,0),MATCH($H$2&amp;"Ост /Кр",'101'!$1:$1,0)))-(INDEX('101'!$A:$G,MATCH($A85&amp;"61910",'101'!$A:$A,0),MATCH($H$2&amp;"Ост /Кр",'101'!$1:$1,0)))-(INDEX('101'!$A:$G,MATCH($A85&amp;"61912",'101'!$A:$A,0),MATCH($H$2&amp;"Ост /Кр",'101'!$1:$1,0)))+(INDEX('101'!$A:$G,MATCH($A85&amp;"62001",'101'!$A:$A,0),MATCH($H$2&amp;"Ост /Дб",'101'!$1:$1,0)))-(INDEX('101'!$A:$G,MATCH($A85&amp;"62002",'101'!$A:$A,0),MATCH($H$2&amp;"Ост /Кр",'101'!$1:$1,0)))+(INDEX('101'!$A:$G,MATCH($A85&amp;"62101",'101'!$A:$A,0),MATCH($H$2&amp;"Ост /Дб",'101'!$1:$1,0)))+(INDEX('101'!$A:$G,MATCH($A85&amp;"62102",'101'!$A:$A,0),MATCH($H$2&amp;"Ост /Дб",'101'!$1:$1,0)))-(INDEX('101'!$A:$G,MATCH($A85&amp;"62103",'101'!$A:$A,0),MATCH($H$2&amp;"Ост /Кр",'101'!$1:$1,0))))-(((INDEX('135'!$A:$O,MATCH('0103'!$A85,'135'!$A:$A,0),MATCH($H$2&amp;D$4,'135'!$2:$2,0)))/1.5)+(INDEX('135'!$A:$O,MATCH('0103'!$A85,'135'!$A:$A,0),MATCH($H$2&amp;D$5,'135'!$2:$2,0)))+(INDEX('135'!$A:$O,MATCH('0103'!$A85,'135'!$A:$A,0),MATCH($H$2&amp;D$6,'135'!$2:$2,0)))))/$H$1</f>
        <v>1658.854</v>
      </c>
      <c r="E85" s="11">
        <f>(((INDEX('135'!$A:$O,MATCH('0103'!$A85,'135'!$A:$A,0),MATCH($H$2&amp;E$4,'135'!$2:$2,0)))/1.5)+(INDEX('135'!$A:$O,MATCH('0103'!$A85,'135'!$A:$A,0),MATCH($H$2&amp;E$5,'135'!$2:$2,0)))+(INDEX('135'!$A:$O,MATCH('0103'!$A85,'135'!$A:$A,0),MATCH($H$2&amp;E$6,'135'!$2:$2,0))))/$H$1</f>
        <v>0</v>
      </c>
      <c r="F85" s="11">
        <f>(((INDEX('135'!$A:$O,MATCH('0103'!$A85,'135'!$A:$A,0),MATCH($H$2&amp;F$6,'135'!$2:$2,0)))/1.5))/$H$1</f>
        <v>0</v>
      </c>
      <c r="G85" s="11">
        <f>(((INDEX('135'!$A:$O,MATCH('0103'!$A85,'135'!$A:$A,0),MATCH($H$2&amp;G$4,'135'!$2:$2,0)))/1.5)+(INDEX('135'!$A:$O,MATCH('0103'!$A85,'135'!$A:$A,0),MATCH($H$2&amp;G$5,'135'!$2:$2,0)))+(INDEX('135'!$A:$O,MATCH('0103'!$A85,'135'!$A:$A,0),MATCH($H$2&amp;G$6,'135'!$2:$2,0))))/$H$1</f>
        <v>0</v>
      </c>
      <c r="H85" s="27"/>
      <c r="I85" s="10"/>
    </row>
    <row r="86" spans="1:9" ht="20.5" customHeight="1" x14ac:dyDescent="0.2">
      <c r="A86" s="26" t="str">
        <f>all_banks!O80&amp;" "</f>
        <v xml:space="preserve">ООО КБ "Гефест" (1046) </v>
      </c>
      <c r="B86" s="3">
        <f>all_banks!H80</f>
        <v>1046</v>
      </c>
      <c r="C86" s="3" t="str">
        <f>all_banks!E80</f>
        <v>ГЕФЕСТ</v>
      </c>
      <c r="D86" s="11">
        <f>(((INDEX('101'!$A:$G,MATCH($A86&amp;"60401",'101'!$A:$A,0),MATCH($H$2&amp;"Ост /Дб",'101'!$1:$1,0)))+(INDEX('101'!$A:$G,MATCH($A86&amp;"60404",'101'!$A:$A,0),MATCH($H$2&amp;"Ост /Дб",'101'!$1:$1,0)))+(INDEX('101'!$A:$G,MATCH($A86&amp;"60415",'101'!$A:$A,0),MATCH($H$2&amp;"Ост /Дб",'101'!$1:$1,0)))-(INDEX('101'!$A:$G,MATCH($A86&amp;"60414",'101'!$A:$A,0),MATCH($H$2&amp;"Ост /Кр",'101'!$1:$1,0)))-(INDEX('101'!$A:$G,MATCH($A86&amp;"60405",'101'!$A:$A,0),MATCH($H$2&amp;"Ост /Дб",'101'!$1:$1,0)))+(INDEX('101'!$A:$G,MATCH($A86&amp;"61901",'101'!$A:$A,0),MATCH($H$2&amp;"Ост /Дб",'101'!$1:$1,0)))+(INDEX('101'!$A:$G,MATCH($A86&amp;"61902",'101'!$A:$A,0),MATCH($H$2&amp;"Ост /Дб",'101'!$1:$1,0)))+(INDEX('101'!$A:$G,MATCH($A86&amp;"61903",'101'!$A:$A,0),MATCH($H$2&amp;"Ост /Дб",'101'!$1:$1,0)))+(INDEX('101'!$A:$G,MATCH($A86&amp;"61904",'101'!$A:$A,0),MATCH($H$2&amp;"Ост /Дб",'101'!$1:$1,0)))+(INDEX('101'!$A:$G,MATCH($A86&amp;"61905",'101'!$A:$A,0),MATCH($H$2&amp;"Ост /Дб",'101'!$1:$1,0)))+(INDEX('101'!$A:$G,MATCH($A86&amp;"61906",'101'!$A:$A,0),MATCH($H$2&amp;"Ост /Дб",'101'!$1:$1,0)))+(INDEX('101'!$A:$G,MATCH($A86&amp;"61907",'101'!$A:$A,0),MATCH($H$2&amp;"Ост /Дб",'101'!$1:$1,0)))+(INDEX('101'!$A:$G,MATCH($A86&amp;"61908",'101'!$A:$A,0),MATCH($H$2&amp;"Ост /Дб",'101'!$1:$1,0)))+(INDEX('101'!$A:$G,MATCH($A86&amp;"61911",'101'!$A:$A,0),MATCH($H$2&amp;"Ост /Дб",'101'!$1:$1,0)))-(INDEX('101'!$A:$G,MATCH($A86&amp;"61909",'101'!$A:$A,0),MATCH($H$2&amp;"Ост /Кр",'101'!$1:$1,0)))-(INDEX('101'!$A:$G,MATCH($A86&amp;"61910",'101'!$A:$A,0),MATCH($H$2&amp;"Ост /Кр",'101'!$1:$1,0)))-(INDEX('101'!$A:$G,MATCH($A86&amp;"61912",'101'!$A:$A,0),MATCH($H$2&amp;"Ост /Кр",'101'!$1:$1,0)))+(INDEX('101'!$A:$G,MATCH($A86&amp;"62001",'101'!$A:$A,0),MATCH($H$2&amp;"Ост /Дб",'101'!$1:$1,0)))-(INDEX('101'!$A:$G,MATCH($A86&amp;"62002",'101'!$A:$A,0),MATCH($H$2&amp;"Ост /Кр",'101'!$1:$1,0)))+(INDEX('101'!$A:$G,MATCH($A86&amp;"62101",'101'!$A:$A,0),MATCH($H$2&amp;"Ост /Дб",'101'!$1:$1,0)))+(INDEX('101'!$A:$G,MATCH($A86&amp;"62102",'101'!$A:$A,0),MATCH($H$2&amp;"Ост /Дб",'101'!$1:$1,0)))-(INDEX('101'!$A:$G,MATCH($A86&amp;"62103",'101'!$A:$A,0),MATCH($H$2&amp;"Ост /Кр",'101'!$1:$1,0))))-(((INDEX('135'!$A:$O,MATCH('0103'!$A86,'135'!$A:$A,0),MATCH($H$2&amp;D$4,'135'!$2:$2,0)))/1.5)+(INDEX('135'!$A:$O,MATCH('0103'!$A86,'135'!$A:$A,0),MATCH($H$2&amp;D$5,'135'!$2:$2,0)))+(INDEX('135'!$A:$O,MATCH('0103'!$A86,'135'!$A:$A,0),MATCH($H$2&amp;D$6,'135'!$2:$2,0)))))/$H$1</f>
        <v>12.925666666666672</v>
      </c>
      <c r="E86" s="11">
        <f>(((INDEX('135'!$A:$O,MATCH('0103'!$A86,'135'!$A:$A,0),MATCH($H$2&amp;E$4,'135'!$2:$2,0)))/1.5)+(INDEX('135'!$A:$O,MATCH('0103'!$A86,'135'!$A:$A,0),MATCH($H$2&amp;E$5,'135'!$2:$2,0)))+(INDEX('135'!$A:$O,MATCH('0103'!$A86,'135'!$A:$A,0),MATCH($H$2&amp;E$6,'135'!$2:$2,0))))/$H$1</f>
        <v>98.23533333333333</v>
      </c>
      <c r="F86" s="11">
        <f>(((INDEX('135'!$A:$O,MATCH('0103'!$A86,'135'!$A:$A,0),MATCH($H$2&amp;F$6,'135'!$2:$2,0)))/1.5))/$H$1</f>
        <v>0</v>
      </c>
      <c r="G86" s="11">
        <f>(((INDEX('135'!$A:$O,MATCH('0103'!$A86,'135'!$A:$A,0),MATCH($H$2&amp;G$4,'135'!$2:$2,0)))/1.5)+(INDEX('135'!$A:$O,MATCH('0103'!$A86,'135'!$A:$A,0),MATCH($H$2&amp;G$5,'135'!$2:$2,0)))+(INDEX('135'!$A:$O,MATCH('0103'!$A86,'135'!$A:$A,0),MATCH($H$2&amp;G$6,'135'!$2:$2,0))))/$H$1</f>
        <v>0</v>
      </c>
      <c r="H86" s="27"/>
      <c r="I86" s="10"/>
    </row>
    <row r="87" spans="1:9" ht="20.5" customHeight="1" x14ac:dyDescent="0.2">
      <c r="A87" s="26" t="str">
        <f>all_banks!O81&amp;" "</f>
        <v xml:space="preserve">Банк Глобус (АО) (2438) </v>
      </c>
      <c r="B87" s="3">
        <f>all_banks!H81</f>
        <v>2438</v>
      </c>
      <c r="C87" s="3" t="str">
        <f>all_banks!E81</f>
        <v>ГЛОБУС</v>
      </c>
      <c r="D87" s="11">
        <f>(((INDEX('101'!$A:$G,MATCH($A87&amp;"60401",'101'!$A:$A,0),MATCH($H$2&amp;"Ост /Дб",'101'!$1:$1,0)))+(INDEX('101'!$A:$G,MATCH($A87&amp;"60404",'101'!$A:$A,0),MATCH($H$2&amp;"Ост /Дб",'101'!$1:$1,0)))+(INDEX('101'!$A:$G,MATCH($A87&amp;"60415",'101'!$A:$A,0),MATCH($H$2&amp;"Ост /Дб",'101'!$1:$1,0)))-(INDEX('101'!$A:$G,MATCH($A87&amp;"60414",'101'!$A:$A,0),MATCH($H$2&amp;"Ост /Кр",'101'!$1:$1,0)))-(INDEX('101'!$A:$G,MATCH($A87&amp;"60405",'101'!$A:$A,0),MATCH($H$2&amp;"Ост /Дб",'101'!$1:$1,0)))+(INDEX('101'!$A:$G,MATCH($A87&amp;"61901",'101'!$A:$A,0),MATCH($H$2&amp;"Ост /Дб",'101'!$1:$1,0)))+(INDEX('101'!$A:$G,MATCH($A87&amp;"61902",'101'!$A:$A,0),MATCH($H$2&amp;"Ост /Дб",'101'!$1:$1,0)))+(INDEX('101'!$A:$G,MATCH($A87&amp;"61903",'101'!$A:$A,0),MATCH($H$2&amp;"Ост /Дб",'101'!$1:$1,0)))+(INDEX('101'!$A:$G,MATCH($A87&amp;"61904",'101'!$A:$A,0),MATCH($H$2&amp;"Ост /Дб",'101'!$1:$1,0)))+(INDEX('101'!$A:$G,MATCH($A87&amp;"61905",'101'!$A:$A,0),MATCH($H$2&amp;"Ост /Дб",'101'!$1:$1,0)))+(INDEX('101'!$A:$G,MATCH($A87&amp;"61906",'101'!$A:$A,0),MATCH($H$2&amp;"Ост /Дб",'101'!$1:$1,0)))+(INDEX('101'!$A:$G,MATCH($A87&amp;"61907",'101'!$A:$A,0),MATCH($H$2&amp;"Ост /Дб",'101'!$1:$1,0)))+(INDEX('101'!$A:$G,MATCH($A87&amp;"61908",'101'!$A:$A,0),MATCH($H$2&amp;"Ост /Дб",'101'!$1:$1,0)))+(INDEX('101'!$A:$G,MATCH($A87&amp;"61911",'101'!$A:$A,0),MATCH($H$2&amp;"Ост /Дб",'101'!$1:$1,0)))-(INDEX('101'!$A:$G,MATCH($A87&amp;"61909",'101'!$A:$A,0),MATCH($H$2&amp;"Ост /Кр",'101'!$1:$1,0)))-(INDEX('101'!$A:$G,MATCH($A87&amp;"61910",'101'!$A:$A,0),MATCH($H$2&amp;"Ост /Кр",'101'!$1:$1,0)))-(INDEX('101'!$A:$G,MATCH($A87&amp;"61912",'101'!$A:$A,0),MATCH($H$2&amp;"Ост /Кр",'101'!$1:$1,0)))+(INDEX('101'!$A:$G,MATCH($A87&amp;"62001",'101'!$A:$A,0),MATCH($H$2&amp;"Ост /Дб",'101'!$1:$1,0)))-(INDEX('101'!$A:$G,MATCH($A87&amp;"62002",'101'!$A:$A,0),MATCH($H$2&amp;"Ост /Кр",'101'!$1:$1,0)))+(INDEX('101'!$A:$G,MATCH($A87&amp;"62101",'101'!$A:$A,0),MATCH($H$2&amp;"Ост /Дб",'101'!$1:$1,0)))+(INDEX('101'!$A:$G,MATCH($A87&amp;"62102",'101'!$A:$A,0),MATCH($H$2&amp;"Ост /Дб",'101'!$1:$1,0)))-(INDEX('101'!$A:$G,MATCH($A87&amp;"62103",'101'!$A:$A,0),MATCH($H$2&amp;"Ост /Кр",'101'!$1:$1,0))))-(((INDEX('135'!$A:$O,MATCH('0103'!$A87,'135'!$A:$A,0),MATCH($H$2&amp;D$4,'135'!$2:$2,0)))/1.5)+(INDEX('135'!$A:$O,MATCH('0103'!$A87,'135'!$A:$A,0),MATCH($H$2&amp;D$5,'135'!$2:$2,0)))+(INDEX('135'!$A:$O,MATCH('0103'!$A87,'135'!$A:$A,0),MATCH($H$2&amp;D$6,'135'!$2:$2,0)))))/$H$1</f>
        <v>11.169</v>
      </c>
      <c r="E87" s="11">
        <f>(((INDEX('135'!$A:$O,MATCH('0103'!$A87,'135'!$A:$A,0),MATCH($H$2&amp;E$4,'135'!$2:$2,0)))/1.5)+(INDEX('135'!$A:$O,MATCH('0103'!$A87,'135'!$A:$A,0),MATCH($H$2&amp;E$5,'135'!$2:$2,0)))+(INDEX('135'!$A:$O,MATCH('0103'!$A87,'135'!$A:$A,0),MATCH($H$2&amp;E$6,'135'!$2:$2,0))))/$H$1</f>
        <v>0</v>
      </c>
      <c r="F87" s="11">
        <f>(((INDEX('135'!$A:$O,MATCH('0103'!$A87,'135'!$A:$A,0),MATCH($H$2&amp;F$6,'135'!$2:$2,0)))/1.5))/$H$1</f>
        <v>0</v>
      </c>
      <c r="G87" s="11">
        <f>(((INDEX('135'!$A:$O,MATCH('0103'!$A87,'135'!$A:$A,0),MATCH($H$2&amp;G$4,'135'!$2:$2,0)))/1.5)+(INDEX('135'!$A:$O,MATCH('0103'!$A87,'135'!$A:$A,0),MATCH($H$2&amp;G$5,'135'!$2:$2,0)))+(INDEX('135'!$A:$O,MATCH('0103'!$A87,'135'!$A:$A,0),MATCH($H$2&amp;G$6,'135'!$2:$2,0))))/$H$1</f>
        <v>0</v>
      </c>
      <c r="H87" s="27"/>
      <c r="I87" s="10"/>
    </row>
    <row r="88" spans="1:9" ht="20.5" customHeight="1" x14ac:dyDescent="0.2">
      <c r="A88" s="26" t="str">
        <f>all_banks!O82&amp;" "</f>
        <v xml:space="preserve">ООО "Голдман Сакс Банк" (3490) </v>
      </c>
      <c r="B88" s="3">
        <f>all_banks!H82</f>
        <v>3490</v>
      </c>
      <c r="C88" s="3" t="str">
        <f>all_banks!E82</f>
        <v>ГОЛДМАН САКС БАНК</v>
      </c>
      <c r="D88" s="11">
        <f>(((INDEX('101'!$A:$G,MATCH($A88&amp;"60401",'101'!$A:$A,0),MATCH($H$2&amp;"Ост /Дб",'101'!$1:$1,0)))+(INDEX('101'!$A:$G,MATCH($A88&amp;"60404",'101'!$A:$A,0),MATCH($H$2&amp;"Ост /Дб",'101'!$1:$1,0)))+(INDEX('101'!$A:$G,MATCH($A88&amp;"60415",'101'!$A:$A,0),MATCH($H$2&amp;"Ост /Дб",'101'!$1:$1,0)))-(INDEX('101'!$A:$G,MATCH($A88&amp;"60414",'101'!$A:$A,0),MATCH($H$2&amp;"Ост /Кр",'101'!$1:$1,0)))-(INDEX('101'!$A:$G,MATCH($A88&amp;"60405",'101'!$A:$A,0),MATCH($H$2&amp;"Ост /Дб",'101'!$1:$1,0)))+(INDEX('101'!$A:$G,MATCH($A88&amp;"61901",'101'!$A:$A,0),MATCH($H$2&amp;"Ост /Дб",'101'!$1:$1,0)))+(INDEX('101'!$A:$G,MATCH($A88&amp;"61902",'101'!$A:$A,0),MATCH($H$2&amp;"Ост /Дб",'101'!$1:$1,0)))+(INDEX('101'!$A:$G,MATCH($A88&amp;"61903",'101'!$A:$A,0),MATCH($H$2&amp;"Ост /Дб",'101'!$1:$1,0)))+(INDEX('101'!$A:$G,MATCH($A88&amp;"61904",'101'!$A:$A,0),MATCH($H$2&amp;"Ост /Дб",'101'!$1:$1,0)))+(INDEX('101'!$A:$G,MATCH($A88&amp;"61905",'101'!$A:$A,0),MATCH($H$2&amp;"Ост /Дб",'101'!$1:$1,0)))+(INDEX('101'!$A:$G,MATCH($A88&amp;"61906",'101'!$A:$A,0),MATCH($H$2&amp;"Ост /Дб",'101'!$1:$1,0)))+(INDEX('101'!$A:$G,MATCH($A88&amp;"61907",'101'!$A:$A,0),MATCH($H$2&amp;"Ост /Дб",'101'!$1:$1,0)))+(INDEX('101'!$A:$G,MATCH($A88&amp;"61908",'101'!$A:$A,0),MATCH($H$2&amp;"Ост /Дб",'101'!$1:$1,0)))+(INDEX('101'!$A:$G,MATCH($A88&amp;"61911",'101'!$A:$A,0),MATCH($H$2&amp;"Ост /Дб",'101'!$1:$1,0)))-(INDEX('101'!$A:$G,MATCH($A88&amp;"61909",'101'!$A:$A,0),MATCH($H$2&amp;"Ост /Кр",'101'!$1:$1,0)))-(INDEX('101'!$A:$G,MATCH($A88&amp;"61910",'101'!$A:$A,0),MATCH($H$2&amp;"Ост /Кр",'101'!$1:$1,0)))-(INDEX('101'!$A:$G,MATCH($A88&amp;"61912",'101'!$A:$A,0),MATCH($H$2&amp;"Ост /Кр",'101'!$1:$1,0)))+(INDEX('101'!$A:$G,MATCH($A88&amp;"62001",'101'!$A:$A,0),MATCH($H$2&amp;"Ост /Дб",'101'!$1:$1,0)))-(INDEX('101'!$A:$G,MATCH($A88&amp;"62002",'101'!$A:$A,0),MATCH($H$2&amp;"Ост /Кр",'101'!$1:$1,0)))+(INDEX('101'!$A:$G,MATCH($A88&amp;"62101",'101'!$A:$A,0),MATCH($H$2&amp;"Ост /Дб",'101'!$1:$1,0)))+(INDEX('101'!$A:$G,MATCH($A88&amp;"62102",'101'!$A:$A,0),MATCH($H$2&amp;"Ост /Дб",'101'!$1:$1,0)))-(INDEX('101'!$A:$G,MATCH($A88&amp;"62103",'101'!$A:$A,0),MATCH($H$2&amp;"Ост /Кр",'101'!$1:$1,0))))-(((INDEX('135'!$A:$O,MATCH('0103'!$A88,'135'!$A:$A,0),MATCH($H$2&amp;D$4,'135'!$2:$2,0)))/1.5)+(INDEX('135'!$A:$O,MATCH('0103'!$A88,'135'!$A:$A,0),MATCH($H$2&amp;D$5,'135'!$2:$2,0)))+(INDEX('135'!$A:$O,MATCH('0103'!$A88,'135'!$A:$A,0),MATCH($H$2&amp;D$6,'135'!$2:$2,0)))))/$H$1</f>
        <v>85.195999999999998</v>
      </c>
      <c r="E88" s="11">
        <f>(((INDEX('135'!$A:$O,MATCH('0103'!$A88,'135'!$A:$A,0),MATCH($H$2&amp;E$4,'135'!$2:$2,0)))/1.5)+(INDEX('135'!$A:$O,MATCH('0103'!$A88,'135'!$A:$A,0),MATCH($H$2&amp;E$5,'135'!$2:$2,0)))+(INDEX('135'!$A:$O,MATCH('0103'!$A88,'135'!$A:$A,0),MATCH($H$2&amp;E$6,'135'!$2:$2,0))))/$H$1</f>
        <v>0</v>
      </c>
      <c r="F88" s="11">
        <f>(((INDEX('135'!$A:$O,MATCH('0103'!$A88,'135'!$A:$A,0),MATCH($H$2&amp;F$6,'135'!$2:$2,0)))/1.5))/$H$1</f>
        <v>0</v>
      </c>
      <c r="G88" s="11">
        <f>(((INDEX('135'!$A:$O,MATCH('0103'!$A88,'135'!$A:$A,0),MATCH($H$2&amp;G$4,'135'!$2:$2,0)))/1.5)+(INDEX('135'!$A:$O,MATCH('0103'!$A88,'135'!$A:$A,0),MATCH($H$2&amp;G$5,'135'!$2:$2,0)))+(INDEX('135'!$A:$O,MATCH('0103'!$A88,'135'!$A:$A,0),MATCH($H$2&amp;G$6,'135'!$2:$2,0))))/$H$1</f>
        <v>0</v>
      </c>
      <c r="H88" s="27"/>
      <c r="I88" s="10"/>
    </row>
    <row r="89" spans="1:9" ht="20.5" customHeight="1" x14ac:dyDescent="0.2">
      <c r="A89" s="26" t="str">
        <f>all_banks!O83&amp;" "</f>
        <v xml:space="preserve">АО "ГОРБАНК" (2982) </v>
      </c>
      <c r="B89" s="3">
        <f>all_banks!H83</f>
        <v>2982</v>
      </c>
      <c r="C89" s="3" t="str">
        <f>all_banks!E83</f>
        <v>ГОРБАНК</v>
      </c>
      <c r="D89" s="11">
        <f>(((INDEX('101'!$A:$G,MATCH($A89&amp;"60401",'101'!$A:$A,0),MATCH($H$2&amp;"Ост /Дб",'101'!$1:$1,0)))+(INDEX('101'!$A:$G,MATCH($A89&amp;"60404",'101'!$A:$A,0),MATCH($H$2&amp;"Ост /Дб",'101'!$1:$1,0)))+(INDEX('101'!$A:$G,MATCH($A89&amp;"60415",'101'!$A:$A,0),MATCH($H$2&amp;"Ост /Дб",'101'!$1:$1,0)))-(INDEX('101'!$A:$G,MATCH($A89&amp;"60414",'101'!$A:$A,0),MATCH($H$2&amp;"Ост /Кр",'101'!$1:$1,0)))-(INDEX('101'!$A:$G,MATCH($A89&amp;"60405",'101'!$A:$A,0),MATCH($H$2&amp;"Ост /Дб",'101'!$1:$1,0)))+(INDEX('101'!$A:$G,MATCH($A89&amp;"61901",'101'!$A:$A,0),MATCH($H$2&amp;"Ост /Дб",'101'!$1:$1,0)))+(INDEX('101'!$A:$G,MATCH($A89&amp;"61902",'101'!$A:$A,0),MATCH($H$2&amp;"Ост /Дб",'101'!$1:$1,0)))+(INDEX('101'!$A:$G,MATCH($A89&amp;"61903",'101'!$A:$A,0),MATCH($H$2&amp;"Ост /Дб",'101'!$1:$1,0)))+(INDEX('101'!$A:$G,MATCH($A89&amp;"61904",'101'!$A:$A,0),MATCH($H$2&amp;"Ост /Дб",'101'!$1:$1,0)))+(INDEX('101'!$A:$G,MATCH($A89&amp;"61905",'101'!$A:$A,0),MATCH($H$2&amp;"Ост /Дб",'101'!$1:$1,0)))+(INDEX('101'!$A:$G,MATCH($A89&amp;"61906",'101'!$A:$A,0),MATCH($H$2&amp;"Ост /Дб",'101'!$1:$1,0)))+(INDEX('101'!$A:$G,MATCH($A89&amp;"61907",'101'!$A:$A,0),MATCH($H$2&amp;"Ост /Дб",'101'!$1:$1,0)))+(INDEX('101'!$A:$G,MATCH($A89&amp;"61908",'101'!$A:$A,0),MATCH($H$2&amp;"Ост /Дб",'101'!$1:$1,0)))+(INDEX('101'!$A:$G,MATCH($A89&amp;"61911",'101'!$A:$A,0),MATCH($H$2&amp;"Ост /Дб",'101'!$1:$1,0)))-(INDEX('101'!$A:$G,MATCH($A89&amp;"61909",'101'!$A:$A,0),MATCH($H$2&amp;"Ост /Кр",'101'!$1:$1,0)))-(INDEX('101'!$A:$G,MATCH($A89&amp;"61910",'101'!$A:$A,0),MATCH($H$2&amp;"Ост /Кр",'101'!$1:$1,0)))-(INDEX('101'!$A:$G,MATCH($A89&amp;"61912",'101'!$A:$A,0),MATCH($H$2&amp;"Ост /Кр",'101'!$1:$1,0)))+(INDEX('101'!$A:$G,MATCH($A89&amp;"62001",'101'!$A:$A,0),MATCH($H$2&amp;"Ост /Дб",'101'!$1:$1,0)))-(INDEX('101'!$A:$G,MATCH($A89&amp;"62002",'101'!$A:$A,0),MATCH($H$2&amp;"Ост /Кр",'101'!$1:$1,0)))+(INDEX('101'!$A:$G,MATCH($A89&amp;"62101",'101'!$A:$A,0),MATCH($H$2&amp;"Ост /Дб",'101'!$1:$1,0)))+(INDEX('101'!$A:$G,MATCH($A89&amp;"62102",'101'!$A:$A,0),MATCH($H$2&amp;"Ост /Дб",'101'!$1:$1,0)))-(INDEX('101'!$A:$G,MATCH($A89&amp;"62103",'101'!$A:$A,0),MATCH($H$2&amp;"Ост /Кр",'101'!$1:$1,0))))-(((INDEX('135'!$A:$O,MATCH('0103'!$A89,'135'!$A:$A,0),MATCH($H$2&amp;D$4,'135'!$2:$2,0)))/1.5)+(INDEX('135'!$A:$O,MATCH('0103'!$A89,'135'!$A:$A,0),MATCH($H$2&amp;D$5,'135'!$2:$2,0)))+(INDEX('135'!$A:$O,MATCH('0103'!$A89,'135'!$A:$A,0),MATCH($H$2&amp;D$6,'135'!$2:$2,0)))))/$H$1</f>
        <v>713.26400000000001</v>
      </c>
      <c r="E89" s="11">
        <f>(((INDEX('135'!$A:$O,MATCH('0103'!$A89,'135'!$A:$A,0),MATCH($H$2&amp;E$4,'135'!$2:$2,0)))/1.5)+(INDEX('135'!$A:$O,MATCH('0103'!$A89,'135'!$A:$A,0),MATCH($H$2&amp;E$5,'135'!$2:$2,0)))+(INDEX('135'!$A:$O,MATCH('0103'!$A89,'135'!$A:$A,0),MATCH($H$2&amp;E$6,'135'!$2:$2,0))))/$H$1</f>
        <v>0</v>
      </c>
      <c r="F89" s="11">
        <f>(((INDEX('135'!$A:$O,MATCH('0103'!$A89,'135'!$A:$A,0),MATCH($H$2&amp;F$6,'135'!$2:$2,0)))/1.5))/$H$1</f>
        <v>0</v>
      </c>
      <c r="G89" s="11">
        <f>(((INDEX('135'!$A:$O,MATCH('0103'!$A89,'135'!$A:$A,0),MATCH($H$2&amp;G$4,'135'!$2:$2,0)))/1.5)+(INDEX('135'!$A:$O,MATCH('0103'!$A89,'135'!$A:$A,0),MATCH($H$2&amp;G$5,'135'!$2:$2,0)))+(INDEX('135'!$A:$O,MATCH('0103'!$A89,'135'!$A:$A,0),MATCH($H$2&amp;G$6,'135'!$2:$2,0))))/$H$1</f>
        <v>0</v>
      </c>
      <c r="H89" s="27"/>
      <c r="I89" s="10"/>
    </row>
    <row r="90" spans="1:9" ht="20.5" customHeight="1" x14ac:dyDescent="0.2">
      <c r="A90" s="26" t="str">
        <f>all_banks!O84&amp;" "</f>
        <v xml:space="preserve">АО "ГУТА-БАНК" (256) </v>
      </c>
      <c r="B90" s="3">
        <f>all_banks!H84</f>
        <v>256</v>
      </c>
      <c r="C90" s="3" t="str">
        <f>all_banks!E84</f>
        <v>ГУТА-БАНК</v>
      </c>
      <c r="D90" s="11">
        <f>(((INDEX('101'!$A:$G,MATCH($A90&amp;"60401",'101'!$A:$A,0),MATCH($H$2&amp;"Ост /Дб",'101'!$1:$1,0)))+(INDEX('101'!$A:$G,MATCH($A90&amp;"60404",'101'!$A:$A,0),MATCH($H$2&amp;"Ост /Дб",'101'!$1:$1,0)))+(INDEX('101'!$A:$G,MATCH($A90&amp;"60415",'101'!$A:$A,0),MATCH($H$2&amp;"Ост /Дб",'101'!$1:$1,0)))-(INDEX('101'!$A:$G,MATCH($A90&amp;"60414",'101'!$A:$A,0),MATCH($H$2&amp;"Ост /Кр",'101'!$1:$1,0)))-(INDEX('101'!$A:$G,MATCH($A90&amp;"60405",'101'!$A:$A,0),MATCH($H$2&amp;"Ост /Дб",'101'!$1:$1,0)))+(INDEX('101'!$A:$G,MATCH($A90&amp;"61901",'101'!$A:$A,0),MATCH($H$2&amp;"Ост /Дб",'101'!$1:$1,0)))+(INDEX('101'!$A:$G,MATCH($A90&amp;"61902",'101'!$A:$A,0),MATCH($H$2&amp;"Ост /Дб",'101'!$1:$1,0)))+(INDEX('101'!$A:$G,MATCH($A90&amp;"61903",'101'!$A:$A,0),MATCH($H$2&amp;"Ост /Дб",'101'!$1:$1,0)))+(INDEX('101'!$A:$G,MATCH($A90&amp;"61904",'101'!$A:$A,0),MATCH($H$2&amp;"Ост /Дб",'101'!$1:$1,0)))+(INDEX('101'!$A:$G,MATCH($A90&amp;"61905",'101'!$A:$A,0),MATCH($H$2&amp;"Ост /Дб",'101'!$1:$1,0)))+(INDEX('101'!$A:$G,MATCH($A90&amp;"61906",'101'!$A:$A,0),MATCH($H$2&amp;"Ост /Дб",'101'!$1:$1,0)))+(INDEX('101'!$A:$G,MATCH($A90&amp;"61907",'101'!$A:$A,0),MATCH($H$2&amp;"Ост /Дб",'101'!$1:$1,0)))+(INDEX('101'!$A:$G,MATCH($A90&amp;"61908",'101'!$A:$A,0),MATCH($H$2&amp;"Ост /Дб",'101'!$1:$1,0)))+(INDEX('101'!$A:$G,MATCH($A90&amp;"61911",'101'!$A:$A,0),MATCH($H$2&amp;"Ост /Дб",'101'!$1:$1,0)))-(INDEX('101'!$A:$G,MATCH($A90&amp;"61909",'101'!$A:$A,0),MATCH($H$2&amp;"Ост /Кр",'101'!$1:$1,0)))-(INDEX('101'!$A:$G,MATCH($A90&amp;"61910",'101'!$A:$A,0),MATCH($H$2&amp;"Ост /Кр",'101'!$1:$1,0)))-(INDEX('101'!$A:$G,MATCH($A90&amp;"61912",'101'!$A:$A,0),MATCH($H$2&amp;"Ост /Кр",'101'!$1:$1,0)))+(INDEX('101'!$A:$G,MATCH($A90&amp;"62001",'101'!$A:$A,0),MATCH($H$2&amp;"Ост /Дб",'101'!$1:$1,0)))-(INDEX('101'!$A:$G,MATCH($A90&amp;"62002",'101'!$A:$A,0),MATCH($H$2&amp;"Ост /Кр",'101'!$1:$1,0)))+(INDEX('101'!$A:$G,MATCH($A90&amp;"62101",'101'!$A:$A,0),MATCH($H$2&amp;"Ост /Дб",'101'!$1:$1,0)))+(INDEX('101'!$A:$G,MATCH($A90&amp;"62102",'101'!$A:$A,0),MATCH($H$2&amp;"Ост /Дб",'101'!$1:$1,0)))-(INDEX('101'!$A:$G,MATCH($A90&amp;"62103",'101'!$A:$A,0),MATCH($H$2&amp;"Ост /Кр",'101'!$1:$1,0))))-(((INDEX('135'!$A:$O,MATCH('0103'!$A90,'135'!$A:$A,0),MATCH($H$2&amp;D$4,'135'!$2:$2,0)))/1.5)+(INDEX('135'!$A:$O,MATCH('0103'!$A90,'135'!$A:$A,0),MATCH($H$2&amp;D$5,'135'!$2:$2,0)))+(INDEX('135'!$A:$O,MATCH('0103'!$A90,'135'!$A:$A,0),MATCH($H$2&amp;D$6,'135'!$2:$2,0)))))/$H$1</f>
        <v>52.326333333333331</v>
      </c>
      <c r="E90" s="11">
        <f>(((INDEX('135'!$A:$O,MATCH('0103'!$A90,'135'!$A:$A,0),MATCH($H$2&amp;E$4,'135'!$2:$2,0)))/1.5)+(INDEX('135'!$A:$O,MATCH('0103'!$A90,'135'!$A:$A,0),MATCH($H$2&amp;E$5,'135'!$2:$2,0)))+(INDEX('135'!$A:$O,MATCH('0103'!$A90,'135'!$A:$A,0),MATCH($H$2&amp;E$6,'135'!$2:$2,0))))/$H$1</f>
        <v>25.813666666666666</v>
      </c>
      <c r="F90" s="11">
        <f>(((INDEX('135'!$A:$O,MATCH('0103'!$A90,'135'!$A:$A,0),MATCH($H$2&amp;F$6,'135'!$2:$2,0)))/1.5))/$H$1</f>
        <v>0</v>
      </c>
      <c r="G90" s="11">
        <f>(((INDEX('135'!$A:$O,MATCH('0103'!$A90,'135'!$A:$A,0),MATCH($H$2&amp;G$4,'135'!$2:$2,0)))/1.5)+(INDEX('135'!$A:$O,MATCH('0103'!$A90,'135'!$A:$A,0),MATCH($H$2&amp;G$5,'135'!$2:$2,0)))+(INDEX('135'!$A:$O,MATCH('0103'!$A90,'135'!$A:$A,0),MATCH($H$2&amp;G$6,'135'!$2:$2,0))))/$H$1</f>
        <v>0</v>
      </c>
      <c r="H90" s="27"/>
      <c r="I90" s="10"/>
    </row>
    <row r="91" spans="1:9" ht="20.5" customHeight="1" x14ac:dyDescent="0.2">
      <c r="A91" s="26" t="str">
        <f>all_banks!O85&amp;" "</f>
        <v xml:space="preserve">ООО МИБ "ДАЛЕНА" (1948) </v>
      </c>
      <c r="B91" s="3">
        <f>all_banks!H85</f>
        <v>1948</v>
      </c>
      <c r="C91" s="3" t="str">
        <f>all_banks!E85</f>
        <v>ДАЛЕНА</v>
      </c>
      <c r="D91" s="11">
        <f>(((INDEX('101'!$A:$G,MATCH($A91&amp;"60401",'101'!$A:$A,0),MATCH($H$2&amp;"Ост /Дб",'101'!$1:$1,0)))+(INDEX('101'!$A:$G,MATCH($A91&amp;"60404",'101'!$A:$A,0),MATCH($H$2&amp;"Ост /Дб",'101'!$1:$1,0)))+(INDEX('101'!$A:$G,MATCH($A91&amp;"60415",'101'!$A:$A,0),MATCH($H$2&amp;"Ост /Дб",'101'!$1:$1,0)))-(INDEX('101'!$A:$G,MATCH($A91&amp;"60414",'101'!$A:$A,0),MATCH($H$2&amp;"Ост /Кр",'101'!$1:$1,0)))-(INDEX('101'!$A:$G,MATCH($A91&amp;"60405",'101'!$A:$A,0),MATCH($H$2&amp;"Ост /Дб",'101'!$1:$1,0)))+(INDEX('101'!$A:$G,MATCH($A91&amp;"61901",'101'!$A:$A,0),MATCH($H$2&amp;"Ост /Дб",'101'!$1:$1,0)))+(INDEX('101'!$A:$G,MATCH($A91&amp;"61902",'101'!$A:$A,0),MATCH($H$2&amp;"Ост /Дб",'101'!$1:$1,0)))+(INDEX('101'!$A:$G,MATCH($A91&amp;"61903",'101'!$A:$A,0),MATCH($H$2&amp;"Ост /Дб",'101'!$1:$1,0)))+(INDEX('101'!$A:$G,MATCH($A91&amp;"61904",'101'!$A:$A,0),MATCH($H$2&amp;"Ост /Дб",'101'!$1:$1,0)))+(INDEX('101'!$A:$G,MATCH($A91&amp;"61905",'101'!$A:$A,0),MATCH($H$2&amp;"Ост /Дб",'101'!$1:$1,0)))+(INDEX('101'!$A:$G,MATCH($A91&amp;"61906",'101'!$A:$A,0),MATCH($H$2&amp;"Ост /Дб",'101'!$1:$1,0)))+(INDEX('101'!$A:$G,MATCH($A91&amp;"61907",'101'!$A:$A,0),MATCH($H$2&amp;"Ост /Дб",'101'!$1:$1,0)))+(INDEX('101'!$A:$G,MATCH($A91&amp;"61908",'101'!$A:$A,0),MATCH($H$2&amp;"Ост /Дб",'101'!$1:$1,0)))+(INDEX('101'!$A:$G,MATCH($A91&amp;"61911",'101'!$A:$A,0),MATCH($H$2&amp;"Ост /Дб",'101'!$1:$1,0)))-(INDEX('101'!$A:$G,MATCH($A91&amp;"61909",'101'!$A:$A,0),MATCH($H$2&amp;"Ост /Кр",'101'!$1:$1,0)))-(INDEX('101'!$A:$G,MATCH($A91&amp;"61910",'101'!$A:$A,0),MATCH($H$2&amp;"Ост /Кр",'101'!$1:$1,0)))-(INDEX('101'!$A:$G,MATCH($A91&amp;"61912",'101'!$A:$A,0),MATCH($H$2&amp;"Ост /Кр",'101'!$1:$1,0)))+(INDEX('101'!$A:$G,MATCH($A91&amp;"62001",'101'!$A:$A,0),MATCH($H$2&amp;"Ост /Дб",'101'!$1:$1,0)))-(INDEX('101'!$A:$G,MATCH($A91&amp;"62002",'101'!$A:$A,0),MATCH($H$2&amp;"Ост /Кр",'101'!$1:$1,0)))+(INDEX('101'!$A:$G,MATCH($A91&amp;"62101",'101'!$A:$A,0),MATCH($H$2&amp;"Ост /Дб",'101'!$1:$1,0)))+(INDEX('101'!$A:$G,MATCH($A91&amp;"62102",'101'!$A:$A,0),MATCH($H$2&amp;"Ост /Дб",'101'!$1:$1,0)))-(INDEX('101'!$A:$G,MATCH($A91&amp;"62103",'101'!$A:$A,0),MATCH($H$2&amp;"Ост /Кр",'101'!$1:$1,0))))-(((INDEX('135'!$A:$O,MATCH('0103'!$A91,'135'!$A:$A,0),MATCH($H$2&amp;D$4,'135'!$2:$2,0)))/1.5)+(INDEX('135'!$A:$O,MATCH('0103'!$A91,'135'!$A:$A,0),MATCH($H$2&amp;D$5,'135'!$2:$2,0)))+(INDEX('135'!$A:$O,MATCH('0103'!$A91,'135'!$A:$A,0),MATCH($H$2&amp;D$6,'135'!$2:$2,0)))))/$H$1</f>
        <v>28.244</v>
      </c>
      <c r="E91" s="11">
        <f>(((INDEX('135'!$A:$O,MATCH('0103'!$A91,'135'!$A:$A,0),MATCH($H$2&amp;E$4,'135'!$2:$2,0)))/1.5)+(INDEX('135'!$A:$O,MATCH('0103'!$A91,'135'!$A:$A,0),MATCH($H$2&amp;E$5,'135'!$2:$2,0)))+(INDEX('135'!$A:$O,MATCH('0103'!$A91,'135'!$A:$A,0),MATCH($H$2&amp;E$6,'135'!$2:$2,0))))/$H$1</f>
        <v>0</v>
      </c>
      <c r="F91" s="11">
        <f>(((INDEX('135'!$A:$O,MATCH('0103'!$A91,'135'!$A:$A,0),MATCH($H$2&amp;F$6,'135'!$2:$2,0)))/1.5))/$H$1</f>
        <v>0</v>
      </c>
      <c r="G91" s="11">
        <f>(((INDEX('135'!$A:$O,MATCH('0103'!$A91,'135'!$A:$A,0),MATCH($H$2&amp;G$4,'135'!$2:$2,0)))/1.5)+(INDEX('135'!$A:$O,MATCH('0103'!$A91,'135'!$A:$A,0),MATCH($H$2&amp;G$5,'135'!$2:$2,0)))+(INDEX('135'!$A:$O,MATCH('0103'!$A91,'135'!$A:$A,0),MATCH($H$2&amp;G$6,'135'!$2:$2,0))))/$H$1</f>
        <v>0</v>
      </c>
      <c r="H91" s="27"/>
      <c r="I91" s="10"/>
    </row>
    <row r="92" spans="1:9" ht="20.5" customHeight="1" x14ac:dyDescent="0.2">
      <c r="A92" s="26" t="str">
        <f>all_banks!O86&amp;" "</f>
        <v xml:space="preserve">АО "Дальневосточный банк" (843) </v>
      </c>
      <c r="B92" s="3">
        <f>all_banks!H86</f>
        <v>843</v>
      </c>
      <c r="C92" s="3" t="str">
        <f>all_banks!E86</f>
        <v>ДАЛЬНЕВОСТОЧНЫЙ БАНК</v>
      </c>
      <c r="D92" s="11">
        <f>(((INDEX('101'!$A:$G,MATCH($A92&amp;"60401",'101'!$A:$A,0),MATCH($H$2&amp;"Ост /Дб",'101'!$1:$1,0)))+(INDEX('101'!$A:$G,MATCH($A92&amp;"60404",'101'!$A:$A,0),MATCH($H$2&amp;"Ост /Дб",'101'!$1:$1,0)))+(INDEX('101'!$A:$G,MATCH($A92&amp;"60415",'101'!$A:$A,0),MATCH($H$2&amp;"Ост /Дб",'101'!$1:$1,0)))-(INDEX('101'!$A:$G,MATCH($A92&amp;"60414",'101'!$A:$A,0),MATCH($H$2&amp;"Ост /Кр",'101'!$1:$1,0)))-(INDEX('101'!$A:$G,MATCH($A92&amp;"60405",'101'!$A:$A,0),MATCH($H$2&amp;"Ост /Дб",'101'!$1:$1,0)))+(INDEX('101'!$A:$G,MATCH($A92&amp;"61901",'101'!$A:$A,0),MATCH($H$2&amp;"Ост /Дб",'101'!$1:$1,0)))+(INDEX('101'!$A:$G,MATCH($A92&amp;"61902",'101'!$A:$A,0),MATCH($H$2&amp;"Ост /Дб",'101'!$1:$1,0)))+(INDEX('101'!$A:$G,MATCH($A92&amp;"61903",'101'!$A:$A,0),MATCH($H$2&amp;"Ост /Дб",'101'!$1:$1,0)))+(INDEX('101'!$A:$G,MATCH($A92&amp;"61904",'101'!$A:$A,0),MATCH($H$2&amp;"Ост /Дб",'101'!$1:$1,0)))+(INDEX('101'!$A:$G,MATCH($A92&amp;"61905",'101'!$A:$A,0),MATCH($H$2&amp;"Ост /Дб",'101'!$1:$1,0)))+(INDEX('101'!$A:$G,MATCH($A92&amp;"61906",'101'!$A:$A,0),MATCH($H$2&amp;"Ост /Дб",'101'!$1:$1,0)))+(INDEX('101'!$A:$G,MATCH($A92&amp;"61907",'101'!$A:$A,0),MATCH($H$2&amp;"Ост /Дб",'101'!$1:$1,0)))+(INDEX('101'!$A:$G,MATCH($A92&amp;"61908",'101'!$A:$A,0),MATCH($H$2&amp;"Ост /Дб",'101'!$1:$1,0)))+(INDEX('101'!$A:$G,MATCH($A92&amp;"61911",'101'!$A:$A,0),MATCH($H$2&amp;"Ост /Дб",'101'!$1:$1,0)))-(INDEX('101'!$A:$G,MATCH($A92&amp;"61909",'101'!$A:$A,0),MATCH($H$2&amp;"Ост /Кр",'101'!$1:$1,0)))-(INDEX('101'!$A:$G,MATCH($A92&amp;"61910",'101'!$A:$A,0),MATCH($H$2&amp;"Ост /Кр",'101'!$1:$1,0)))-(INDEX('101'!$A:$G,MATCH($A92&amp;"61912",'101'!$A:$A,0),MATCH($H$2&amp;"Ост /Кр",'101'!$1:$1,0)))+(INDEX('101'!$A:$G,MATCH($A92&amp;"62001",'101'!$A:$A,0),MATCH($H$2&amp;"Ост /Дб",'101'!$1:$1,0)))-(INDEX('101'!$A:$G,MATCH($A92&amp;"62002",'101'!$A:$A,0),MATCH($H$2&amp;"Ост /Кр",'101'!$1:$1,0)))+(INDEX('101'!$A:$G,MATCH($A92&amp;"62101",'101'!$A:$A,0),MATCH($H$2&amp;"Ост /Дб",'101'!$1:$1,0)))+(INDEX('101'!$A:$G,MATCH($A92&amp;"62102",'101'!$A:$A,0),MATCH($H$2&amp;"Ост /Дб",'101'!$1:$1,0)))-(INDEX('101'!$A:$G,MATCH($A92&amp;"62103",'101'!$A:$A,0),MATCH($H$2&amp;"Ост /Кр",'101'!$1:$1,0))))-(((INDEX('135'!$A:$O,MATCH('0103'!$A92,'135'!$A:$A,0),MATCH($H$2&amp;D$4,'135'!$2:$2,0)))/1.5)+(INDEX('135'!$A:$O,MATCH('0103'!$A92,'135'!$A:$A,0),MATCH($H$2&amp;D$5,'135'!$2:$2,0)))+(INDEX('135'!$A:$O,MATCH('0103'!$A92,'135'!$A:$A,0),MATCH($H$2&amp;D$6,'135'!$2:$2,0)))))/$H$1</f>
        <v>984.06166666666661</v>
      </c>
      <c r="E92" s="11">
        <f>(((INDEX('135'!$A:$O,MATCH('0103'!$A92,'135'!$A:$A,0),MATCH($H$2&amp;E$4,'135'!$2:$2,0)))/1.5)+(INDEX('135'!$A:$O,MATCH('0103'!$A92,'135'!$A:$A,0),MATCH($H$2&amp;E$5,'135'!$2:$2,0)))+(INDEX('135'!$A:$O,MATCH('0103'!$A92,'135'!$A:$A,0),MATCH($H$2&amp;E$6,'135'!$2:$2,0))))/$H$1</f>
        <v>55.484333333333339</v>
      </c>
      <c r="F92" s="11">
        <f>(((INDEX('135'!$A:$O,MATCH('0103'!$A92,'135'!$A:$A,0),MATCH($H$2&amp;F$6,'135'!$2:$2,0)))/1.5))/$H$1</f>
        <v>0</v>
      </c>
      <c r="G92" s="11">
        <f>(((INDEX('135'!$A:$O,MATCH('0103'!$A92,'135'!$A:$A,0),MATCH($H$2&amp;G$4,'135'!$2:$2,0)))/1.5)+(INDEX('135'!$A:$O,MATCH('0103'!$A92,'135'!$A:$A,0),MATCH($H$2&amp;G$5,'135'!$2:$2,0)))+(INDEX('135'!$A:$O,MATCH('0103'!$A92,'135'!$A:$A,0),MATCH($H$2&amp;G$6,'135'!$2:$2,0))))/$H$1</f>
        <v>794.25800000000004</v>
      </c>
      <c r="H92" s="27"/>
      <c r="I92" s="10"/>
    </row>
    <row r="93" spans="1:9" ht="20.5" customHeight="1" x14ac:dyDescent="0.2">
      <c r="A93" s="26" t="str">
        <f>all_banks!O87&amp;" "</f>
        <v xml:space="preserve">АО "Датабанк" (646) </v>
      </c>
      <c r="B93" s="3">
        <f>all_banks!H87</f>
        <v>646</v>
      </c>
      <c r="C93" s="3" t="str">
        <f>all_banks!E87</f>
        <v>ДАТАБАНК</v>
      </c>
      <c r="D93" s="11">
        <f>(((INDEX('101'!$A:$G,MATCH($A93&amp;"60401",'101'!$A:$A,0),MATCH($H$2&amp;"Ост /Дб",'101'!$1:$1,0)))+(INDEX('101'!$A:$G,MATCH($A93&amp;"60404",'101'!$A:$A,0),MATCH($H$2&amp;"Ост /Дб",'101'!$1:$1,0)))+(INDEX('101'!$A:$G,MATCH($A93&amp;"60415",'101'!$A:$A,0),MATCH($H$2&amp;"Ост /Дб",'101'!$1:$1,0)))-(INDEX('101'!$A:$G,MATCH($A93&amp;"60414",'101'!$A:$A,0),MATCH($H$2&amp;"Ост /Кр",'101'!$1:$1,0)))-(INDEX('101'!$A:$G,MATCH($A93&amp;"60405",'101'!$A:$A,0),MATCH($H$2&amp;"Ост /Дб",'101'!$1:$1,0)))+(INDEX('101'!$A:$G,MATCH($A93&amp;"61901",'101'!$A:$A,0),MATCH($H$2&amp;"Ост /Дб",'101'!$1:$1,0)))+(INDEX('101'!$A:$G,MATCH($A93&amp;"61902",'101'!$A:$A,0),MATCH($H$2&amp;"Ост /Дб",'101'!$1:$1,0)))+(INDEX('101'!$A:$G,MATCH($A93&amp;"61903",'101'!$A:$A,0),MATCH($H$2&amp;"Ост /Дб",'101'!$1:$1,0)))+(INDEX('101'!$A:$G,MATCH($A93&amp;"61904",'101'!$A:$A,0),MATCH($H$2&amp;"Ост /Дб",'101'!$1:$1,0)))+(INDEX('101'!$A:$G,MATCH($A93&amp;"61905",'101'!$A:$A,0),MATCH($H$2&amp;"Ост /Дб",'101'!$1:$1,0)))+(INDEX('101'!$A:$G,MATCH($A93&amp;"61906",'101'!$A:$A,0),MATCH($H$2&amp;"Ост /Дб",'101'!$1:$1,0)))+(INDEX('101'!$A:$G,MATCH($A93&amp;"61907",'101'!$A:$A,0),MATCH($H$2&amp;"Ост /Дб",'101'!$1:$1,0)))+(INDEX('101'!$A:$G,MATCH($A93&amp;"61908",'101'!$A:$A,0),MATCH($H$2&amp;"Ост /Дб",'101'!$1:$1,0)))+(INDEX('101'!$A:$G,MATCH($A93&amp;"61911",'101'!$A:$A,0),MATCH($H$2&amp;"Ост /Дб",'101'!$1:$1,0)))-(INDEX('101'!$A:$G,MATCH($A93&amp;"61909",'101'!$A:$A,0),MATCH($H$2&amp;"Ост /Кр",'101'!$1:$1,0)))-(INDEX('101'!$A:$G,MATCH($A93&amp;"61910",'101'!$A:$A,0),MATCH($H$2&amp;"Ост /Кр",'101'!$1:$1,0)))-(INDEX('101'!$A:$G,MATCH($A93&amp;"61912",'101'!$A:$A,0),MATCH($H$2&amp;"Ост /Кр",'101'!$1:$1,0)))+(INDEX('101'!$A:$G,MATCH($A93&amp;"62001",'101'!$A:$A,0),MATCH($H$2&amp;"Ост /Дб",'101'!$1:$1,0)))-(INDEX('101'!$A:$G,MATCH($A93&amp;"62002",'101'!$A:$A,0),MATCH($H$2&amp;"Ост /Кр",'101'!$1:$1,0)))+(INDEX('101'!$A:$G,MATCH($A93&amp;"62101",'101'!$A:$A,0),MATCH($H$2&amp;"Ост /Дб",'101'!$1:$1,0)))+(INDEX('101'!$A:$G,MATCH($A93&amp;"62102",'101'!$A:$A,0),MATCH($H$2&amp;"Ост /Дб",'101'!$1:$1,0)))-(INDEX('101'!$A:$G,MATCH($A93&amp;"62103",'101'!$A:$A,0),MATCH($H$2&amp;"Ост /Кр",'101'!$1:$1,0))))-(((INDEX('135'!$A:$O,MATCH('0103'!$A93,'135'!$A:$A,0),MATCH($H$2&amp;D$4,'135'!$2:$2,0)))/1.5)+(INDEX('135'!$A:$O,MATCH('0103'!$A93,'135'!$A:$A,0),MATCH($H$2&amp;D$5,'135'!$2:$2,0)))+(INDEX('135'!$A:$O,MATCH('0103'!$A93,'135'!$A:$A,0),MATCH($H$2&amp;D$6,'135'!$2:$2,0)))))/$H$1</f>
        <v>266.81</v>
      </c>
      <c r="E93" s="11">
        <f>(((INDEX('135'!$A:$O,MATCH('0103'!$A93,'135'!$A:$A,0),MATCH($H$2&amp;E$4,'135'!$2:$2,0)))/1.5)+(INDEX('135'!$A:$O,MATCH('0103'!$A93,'135'!$A:$A,0),MATCH($H$2&amp;E$5,'135'!$2:$2,0)))+(INDEX('135'!$A:$O,MATCH('0103'!$A93,'135'!$A:$A,0),MATCH($H$2&amp;E$6,'135'!$2:$2,0))))/$H$1</f>
        <v>73.200999999999993</v>
      </c>
      <c r="F93" s="11">
        <f>(((INDEX('135'!$A:$O,MATCH('0103'!$A93,'135'!$A:$A,0),MATCH($H$2&amp;F$6,'135'!$2:$2,0)))/1.5))/$H$1</f>
        <v>0</v>
      </c>
      <c r="G93" s="11">
        <f>(((INDEX('135'!$A:$O,MATCH('0103'!$A93,'135'!$A:$A,0),MATCH($H$2&amp;G$4,'135'!$2:$2,0)))/1.5)+(INDEX('135'!$A:$O,MATCH('0103'!$A93,'135'!$A:$A,0),MATCH($H$2&amp;G$5,'135'!$2:$2,0)))+(INDEX('135'!$A:$O,MATCH('0103'!$A93,'135'!$A:$A,0),MATCH($H$2&amp;G$6,'135'!$2:$2,0))))/$H$1</f>
        <v>1.3333333333333334E-2</v>
      </c>
      <c r="H93" s="27"/>
      <c r="I93" s="10"/>
    </row>
    <row r="94" spans="1:9" ht="20.5" customHeight="1" x14ac:dyDescent="0.2">
      <c r="A94" s="26" t="str">
        <f>all_banks!O88&amp;" "</f>
        <v xml:space="preserve">АО "Денизбанк Москва" (3330) </v>
      </c>
      <c r="B94" s="3">
        <f>all_banks!H88</f>
        <v>3330</v>
      </c>
      <c r="C94" s="3" t="str">
        <f>all_banks!E88</f>
        <v>ДЕНИЗБАНК МОСКВА</v>
      </c>
      <c r="D94" s="11">
        <f>(((INDEX('101'!$A:$G,MATCH($A94&amp;"60401",'101'!$A:$A,0),MATCH($H$2&amp;"Ост /Дб",'101'!$1:$1,0)))+(INDEX('101'!$A:$G,MATCH($A94&amp;"60404",'101'!$A:$A,0),MATCH($H$2&amp;"Ост /Дб",'101'!$1:$1,0)))+(INDEX('101'!$A:$G,MATCH($A94&amp;"60415",'101'!$A:$A,0),MATCH($H$2&amp;"Ост /Дб",'101'!$1:$1,0)))-(INDEX('101'!$A:$G,MATCH($A94&amp;"60414",'101'!$A:$A,0),MATCH($H$2&amp;"Ост /Кр",'101'!$1:$1,0)))-(INDEX('101'!$A:$G,MATCH($A94&amp;"60405",'101'!$A:$A,0),MATCH($H$2&amp;"Ост /Дб",'101'!$1:$1,0)))+(INDEX('101'!$A:$G,MATCH($A94&amp;"61901",'101'!$A:$A,0),MATCH($H$2&amp;"Ост /Дб",'101'!$1:$1,0)))+(INDEX('101'!$A:$G,MATCH($A94&amp;"61902",'101'!$A:$A,0),MATCH($H$2&amp;"Ост /Дб",'101'!$1:$1,0)))+(INDEX('101'!$A:$G,MATCH($A94&amp;"61903",'101'!$A:$A,0),MATCH($H$2&amp;"Ост /Дб",'101'!$1:$1,0)))+(INDEX('101'!$A:$G,MATCH($A94&amp;"61904",'101'!$A:$A,0),MATCH($H$2&amp;"Ост /Дб",'101'!$1:$1,0)))+(INDEX('101'!$A:$G,MATCH($A94&amp;"61905",'101'!$A:$A,0),MATCH($H$2&amp;"Ост /Дб",'101'!$1:$1,0)))+(INDEX('101'!$A:$G,MATCH($A94&amp;"61906",'101'!$A:$A,0),MATCH($H$2&amp;"Ост /Дб",'101'!$1:$1,0)))+(INDEX('101'!$A:$G,MATCH($A94&amp;"61907",'101'!$A:$A,0),MATCH($H$2&amp;"Ост /Дб",'101'!$1:$1,0)))+(INDEX('101'!$A:$G,MATCH($A94&amp;"61908",'101'!$A:$A,0),MATCH($H$2&amp;"Ост /Дб",'101'!$1:$1,0)))+(INDEX('101'!$A:$G,MATCH($A94&amp;"61911",'101'!$A:$A,0),MATCH($H$2&amp;"Ост /Дб",'101'!$1:$1,0)))-(INDEX('101'!$A:$G,MATCH($A94&amp;"61909",'101'!$A:$A,0),MATCH($H$2&amp;"Ост /Кр",'101'!$1:$1,0)))-(INDEX('101'!$A:$G,MATCH($A94&amp;"61910",'101'!$A:$A,0),MATCH($H$2&amp;"Ост /Кр",'101'!$1:$1,0)))-(INDEX('101'!$A:$G,MATCH($A94&amp;"61912",'101'!$A:$A,0),MATCH($H$2&amp;"Ост /Кр",'101'!$1:$1,0)))+(INDEX('101'!$A:$G,MATCH($A94&amp;"62001",'101'!$A:$A,0),MATCH($H$2&amp;"Ост /Дб",'101'!$1:$1,0)))-(INDEX('101'!$A:$G,MATCH($A94&amp;"62002",'101'!$A:$A,0),MATCH($H$2&amp;"Ост /Кр",'101'!$1:$1,0)))+(INDEX('101'!$A:$G,MATCH($A94&amp;"62101",'101'!$A:$A,0),MATCH($H$2&amp;"Ост /Дб",'101'!$1:$1,0)))+(INDEX('101'!$A:$G,MATCH($A94&amp;"62102",'101'!$A:$A,0),MATCH($H$2&amp;"Ост /Дб",'101'!$1:$1,0)))-(INDEX('101'!$A:$G,MATCH($A94&amp;"62103",'101'!$A:$A,0),MATCH($H$2&amp;"Ост /Кр",'101'!$1:$1,0))))-(((INDEX('135'!$A:$O,MATCH('0103'!$A94,'135'!$A:$A,0),MATCH($H$2&amp;D$4,'135'!$2:$2,0)))/1.5)+(INDEX('135'!$A:$O,MATCH('0103'!$A94,'135'!$A:$A,0),MATCH($H$2&amp;D$5,'135'!$2:$2,0)))+(INDEX('135'!$A:$O,MATCH('0103'!$A94,'135'!$A:$A,0),MATCH($H$2&amp;D$6,'135'!$2:$2,0)))))/$H$1</f>
        <v>4.0339999999999998</v>
      </c>
      <c r="E94" s="11">
        <f>(((INDEX('135'!$A:$O,MATCH('0103'!$A94,'135'!$A:$A,0),MATCH($H$2&amp;E$4,'135'!$2:$2,0)))/1.5)+(INDEX('135'!$A:$O,MATCH('0103'!$A94,'135'!$A:$A,0),MATCH($H$2&amp;E$5,'135'!$2:$2,0)))+(INDEX('135'!$A:$O,MATCH('0103'!$A94,'135'!$A:$A,0),MATCH($H$2&amp;E$6,'135'!$2:$2,0))))/$H$1</f>
        <v>409.27499999999998</v>
      </c>
      <c r="F94" s="11">
        <f>(((INDEX('135'!$A:$O,MATCH('0103'!$A94,'135'!$A:$A,0),MATCH($H$2&amp;F$6,'135'!$2:$2,0)))/1.5))/$H$1</f>
        <v>0</v>
      </c>
      <c r="G94" s="11">
        <f>(((INDEX('135'!$A:$O,MATCH('0103'!$A94,'135'!$A:$A,0),MATCH($H$2&amp;G$4,'135'!$2:$2,0)))/1.5)+(INDEX('135'!$A:$O,MATCH('0103'!$A94,'135'!$A:$A,0),MATCH($H$2&amp;G$5,'135'!$2:$2,0)))+(INDEX('135'!$A:$O,MATCH('0103'!$A94,'135'!$A:$A,0),MATCH($H$2&amp;G$6,'135'!$2:$2,0))))/$H$1</f>
        <v>0</v>
      </c>
      <c r="H94" s="27"/>
      <c r="I94" s="10"/>
    </row>
    <row r="95" spans="1:9" ht="20.5" customHeight="1" x14ac:dyDescent="0.2">
      <c r="A95" s="26" t="str">
        <f>all_banks!O89&amp;" "</f>
        <v xml:space="preserve">АКБ "Держава" ПАО (2738) </v>
      </c>
      <c r="B95" s="3">
        <f>all_banks!H89</f>
        <v>2738</v>
      </c>
      <c r="C95" s="3" t="str">
        <f>all_banks!E89</f>
        <v>ДЕРЖАВА</v>
      </c>
      <c r="D95" s="11">
        <f>(((INDEX('101'!$A:$G,MATCH($A95&amp;"60401",'101'!$A:$A,0),MATCH($H$2&amp;"Ост /Дб",'101'!$1:$1,0)))+(INDEX('101'!$A:$G,MATCH($A95&amp;"60404",'101'!$A:$A,0),MATCH($H$2&amp;"Ост /Дб",'101'!$1:$1,0)))+(INDEX('101'!$A:$G,MATCH($A95&amp;"60415",'101'!$A:$A,0),MATCH($H$2&amp;"Ост /Дб",'101'!$1:$1,0)))-(INDEX('101'!$A:$G,MATCH($A95&amp;"60414",'101'!$A:$A,0),MATCH($H$2&amp;"Ост /Кр",'101'!$1:$1,0)))-(INDEX('101'!$A:$G,MATCH($A95&amp;"60405",'101'!$A:$A,0),MATCH($H$2&amp;"Ост /Дб",'101'!$1:$1,0)))+(INDEX('101'!$A:$G,MATCH($A95&amp;"61901",'101'!$A:$A,0),MATCH($H$2&amp;"Ост /Дб",'101'!$1:$1,0)))+(INDEX('101'!$A:$G,MATCH($A95&amp;"61902",'101'!$A:$A,0),MATCH($H$2&amp;"Ост /Дб",'101'!$1:$1,0)))+(INDEX('101'!$A:$G,MATCH($A95&amp;"61903",'101'!$A:$A,0),MATCH($H$2&amp;"Ост /Дб",'101'!$1:$1,0)))+(INDEX('101'!$A:$G,MATCH($A95&amp;"61904",'101'!$A:$A,0),MATCH($H$2&amp;"Ост /Дб",'101'!$1:$1,0)))+(INDEX('101'!$A:$G,MATCH($A95&amp;"61905",'101'!$A:$A,0),MATCH($H$2&amp;"Ост /Дб",'101'!$1:$1,0)))+(INDEX('101'!$A:$G,MATCH($A95&amp;"61906",'101'!$A:$A,0),MATCH($H$2&amp;"Ост /Дб",'101'!$1:$1,0)))+(INDEX('101'!$A:$G,MATCH($A95&amp;"61907",'101'!$A:$A,0),MATCH($H$2&amp;"Ост /Дб",'101'!$1:$1,0)))+(INDEX('101'!$A:$G,MATCH($A95&amp;"61908",'101'!$A:$A,0),MATCH($H$2&amp;"Ост /Дб",'101'!$1:$1,0)))+(INDEX('101'!$A:$G,MATCH($A95&amp;"61911",'101'!$A:$A,0),MATCH($H$2&amp;"Ост /Дб",'101'!$1:$1,0)))-(INDEX('101'!$A:$G,MATCH($A95&amp;"61909",'101'!$A:$A,0),MATCH($H$2&amp;"Ост /Кр",'101'!$1:$1,0)))-(INDEX('101'!$A:$G,MATCH($A95&amp;"61910",'101'!$A:$A,0),MATCH($H$2&amp;"Ост /Кр",'101'!$1:$1,0)))-(INDEX('101'!$A:$G,MATCH($A95&amp;"61912",'101'!$A:$A,0),MATCH($H$2&amp;"Ост /Кр",'101'!$1:$1,0)))+(INDEX('101'!$A:$G,MATCH($A95&amp;"62001",'101'!$A:$A,0),MATCH($H$2&amp;"Ост /Дб",'101'!$1:$1,0)))-(INDEX('101'!$A:$G,MATCH($A95&amp;"62002",'101'!$A:$A,0),MATCH($H$2&amp;"Ост /Кр",'101'!$1:$1,0)))+(INDEX('101'!$A:$G,MATCH($A95&amp;"62101",'101'!$A:$A,0),MATCH($H$2&amp;"Ост /Дб",'101'!$1:$1,0)))+(INDEX('101'!$A:$G,MATCH($A95&amp;"62102",'101'!$A:$A,0),MATCH($H$2&amp;"Ост /Дб",'101'!$1:$1,0)))-(INDEX('101'!$A:$G,MATCH($A95&amp;"62103",'101'!$A:$A,0),MATCH($H$2&amp;"Ост /Кр",'101'!$1:$1,0))))-(((INDEX('135'!$A:$O,MATCH('0103'!$A95,'135'!$A:$A,0),MATCH($H$2&amp;D$4,'135'!$2:$2,0)))/1.5)+(INDEX('135'!$A:$O,MATCH('0103'!$A95,'135'!$A:$A,0),MATCH($H$2&amp;D$5,'135'!$2:$2,0)))+(INDEX('135'!$A:$O,MATCH('0103'!$A95,'135'!$A:$A,0),MATCH($H$2&amp;D$6,'135'!$2:$2,0)))))/$H$1</f>
        <v>3.1160000000000001</v>
      </c>
      <c r="E95" s="11">
        <f>(((INDEX('135'!$A:$O,MATCH('0103'!$A95,'135'!$A:$A,0),MATCH($H$2&amp;E$4,'135'!$2:$2,0)))/1.5)+(INDEX('135'!$A:$O,MATCH('0103'!$A95,'135'!$A:$A,0),MATCH($H$2&amp;E$5,'135'!$2:$2,0)))+(INDEX('135'!$A:$O,MATCH('0103'!$A95,'135'!$A:$A,0),MATCH($H$2&amp;E$6,'135'!$2:$2,0))))/$H$1</f>
        <v>51.258000000000003</v>
      </c>
      <c r="F95" s="11">
        <f>(((INDEX('135'!$A:$O,MATCH('0103'!$A95,'135'!$A:$A,0),MATCH($H$2&amp;F$6,'135'!$2:$2,0)))/1.5))/$H$1</f>
        <v>0</v>
      </c>
      <c r="G95" s="11">
        <f>(((INDEX('135'!$A:$O,MATCH('0103'!$A95,'135'!$A:$A,0),MATCH($H$2&amp;G$4,'135'!$2:$2,0)))/1.5)+(INDEX('135'!$A:$O,MATCH('0103'!$A95,'135'!$A:$A,0),MATCH($H$2&amp;G$5,'135'!$2:$2,0)))+(INDEX('135'!$A:$O,MATCH('0103'!$A95,'135'!$A:$A,0),MATCH($H$2&amp;G$6,'135'!$2:$2,0))))/$H$1</f>
        <v>1933.9059999999999</v>
      </c>
      <c r="H95" s="27"/>
      <c r="I95" s="10"/>
    </row>
    <row r="96" spans="1:9" ht="20.5" customHeight="1" x14ac:dyDescent="0.2">
      <c r="A96" s="26" t="str">
        <f>all_banks!O90&amp;" "</f>
        <v xml:space="preserve">КБ "Дж.П. Морган Банк Интернешнл" (ООО) (2629) </v>
      </c>
      <c r="B96" s="3">
        <f>all_banks!H90</f>
        <v>2629</v>
      </c>
      <c r="C96" s="3" t="str">
        <f>all_banks!E90</f>
        <v>ДЖ.П. МОРГАН БАНК ИНТЕРНЕШНЛ</v>
      </c>
      <c r="D96" s="11">
        <f>(((INDEX('101'!$A:$G,MATCH($A96&amp;"60401",'101'!$A:$A,0),MATCH($H$2&amp;"Ост /Дб",'101'!$1:$1,0)))+(INDEX('101'!$A:$G,MATCH($A96&amp;"60404",'101'!$A:$A,0),MATCH($H$2&amp;"Ост /Дб",'101'!$1:$1,0)))+(INDEX('101'!$A:$G,MATCH($A96&amp;"60415",'101'!$A:$A,0),MATCH($H$2&amp;"Ост /Дб",'101'!$1:$1,0)))-(INDEX('101'!$A:$G,MATCH($A96&amp;"60414",'101'!$A:$A,0),MATCH($H$2&amp;"Ост /Кр",'101'!$1:$1,0)))-(INDEX('101'!$A:$G,MATCH($A96&amp;"60405",'101'!$A:$A,0),MATCH($H$2&amp;"Ост /Дб",'101'!$1:$1,0)))+(INDEX('101'!$A:$G,MATCH($A96&amp;"61901",'101'!$A:$A,0),MATCH($H$2&amp;"Ост /Дб",'101'!$1:$1,0)))+(INDEX('101'!$A:$G,MATCH($A96&amp;"61902",'101'!$A:$A,0),MATCH($H$2&amp;"Ост /Дб",'101'!$1:$1,0)))+(INDEX('101'!$A:$G,MATCH($A96&amp;"61903",'101'!$A:$A,0),MATCH($H$2&amp;"Ост /Дб",'101'!$1:$1,0)))+(INDEX('101'!$A:$G,MATCH($A96&amp;"61904",'101'!$A:$A,0),MATCH($H$2&amp;"Ост /Дб",'101'!$1:$1,0)))+(INDEX('101'!$A:$G,MATCH($A96&amp;"61905",'101'!$A:$A,0),MATCH($H$2&amp;"Ост /Дб",'101'!$1:$1,0)))+(INDEX('101'!$A:$G,MATCH($A96&amp;"61906",'101'!$A:$A,0),MATCH($H$2&amp;"Ост /Дб",'101'!$1:$1,0)))+(INDEX('101'!$A:$G,MATCH($A96&amp;"61907",'101'!$A:$A,0),MATCH($H$2&amp;"Ост /Дб",'101'!$1:$1,0)))+(INDEX('101'!$A:$G,MATCH($A96&amp;"61908",'101'!$A:$A,0),MATCH($H$2&amp;"Ост /Дб",'101'!$1:$1,0)))+(INDEX('101'!$A:$G,MATCH($A96&amp;"61911",'101'!$A:$A,0),MATCH($H$2&amp;"Ост /Дб",'101'!$1:$1,0)))-(INDEX('101'!$A:$G,MATCH($A96&amp;"61909",'101'!$A:$A,0),MATCH($H$2&amp;"Ост /Кр",'101'!$1:$1,0)))-(INDEX('101'!$A:$G,MATCH($A96&amp;"61910",'101'!$A:$A,0),MATCH($H$2&amp;"Ост /Кр",'101'!$1:$1,0)))-(INDEX('101'!$A:$G,MATCH($A96&amp;"61912",'101'!$A:$A,0),MATCH($H$2&amp;"Ост /Кр",'101'!$1:$1,0)))+(INDEX('101'!$A:$G,MATCH($A96&amp;"62001",'101'!$A:$A,0),MATCH($H$2&amp;"Ост /Дб",'101'!$1:$1,0)))-(INDEX('101'!$A:$G,MATCH($A96&amp;"62002",'101'!$A:$A,0),MATCH($H$2&amp;"Ост /Кр",'101'!$1:$1,0)))+(INDEX('101'!$A:$G,MATCH($A96&amp;"62101",'101'!$A:$A,0),MATCH($H$2&amp;"Ост /Дб",'101'!$1:$1,0)))+(INDEX('101'!$A:$G,MATCH($A96&amp;"62102",'101'!$A:$A,0),MATCH($H$2&amp;"Ост /Дб",'101'!$1:$1,0)))-(INDEX('101'!$A:$G,MATCH($A96&amp;"62103",'101'!$A:$A,0),MATCH($H$2&amp;"Ост /Кр",'101'!$1:$1,0))))-(((INDEX('135'!$A:$O,MATCH('0103'!$A96,'135'!$A:$A,0),MATCH($H$2&amp;D$4,'135'!$2:$2,0)))/1.5)+(INDEX('135'!$A:$O,MATCH('0103'!$A96,'135'!$A:$A,0),MATCH($H$2&amp;D$5,'135'!$2:$2,0)))+(INDEX('135'!$A:$O,MATCH('0103'!$A96,'135'!$A:$A,0),MATCH($H$2&amp;D$6,'135'!$2:$2,0)))))/$H$1</f>
        <v>151.40199999999999</v>
      </c>
      <c r="E96" s="11">
        <f>(((INDEX('135'!$A:$O,MATCH('0103'!$A96,'135'!$A:$A,0),MATCH($H$2&amp;E$4,'135'!$2:$2,0)))/1.5)+(INDEX('135'!$A:$O,MATCH('0103'!$A96,'135'!$A:$A,0),MATCH($H$2&amp;E$5,'135'!$2:$2,0)))+(INDEX('135'!$A:$O,MATCH('0103'!$A96,'135'!$A:$A,0),MATCH($H$2&amp;E$6,'135'!$2:$2,0))))/$H$1</f>
        <v>0</v>
      </c>
      <c r="F96" s="11">
        <f>(((INDEX('135'!$A:$O,MATCH('0103'!$A96,'135'!$A:$A,0),MATCH($H$2&amp;F$6,'135'!$2:$2,0)))/1.5))/$H$1</f>
        <v>0</v>
      </c>
      <c r="G96" s="11">
        <f>(((INDEX('135'!$A:$O,MATCH('0103'!$A96,'135'!$A:$A,0),MATCH($H$2&amp;G$4,'135'!$2:$2,0)))/1.5)+(INDEX('135'!$A:$O,MATCH('0103'!$A96,'135'!$A:$A,0),MATCH($H$2&amp;G$5,'135'!$2:$2,0)))+(INDEX('135'!$A:$O,MATCH('0103'!$A96,'135'!$A:$A,0),MATCH($H$2&amp;G$6,'135'!$2:$2,0))))/$H$1</f>
        <v>0.01</v>
      </c>
      <c r="H96" s="27"/>
      <c r="I96" s="10"/>
    </row>
    <row r="97" spans="1:9" ht="20.5" customHeight="1" x14ac:dyDescent="0.2">
      <c r="A97" s="26" t="str">
        <f>all_banks!O91&amp;" "</f>
        <v xml:space="preserve">Джей энд Ти Банк (АО) (3061) </v>
      </c>
      <c r="B97" s="3">
        <f>all_banks!H91</f>
        <v>3061</v>
      </c>
      <c r="C97" s="3" t="str">
        <f>all_banks!E91</f>
        <v>ДЖЕЙ ЭНД ТИ БАНК</v>
      </c>
      <c r="D97" s="11">
        <f>(((INDEX('101'!$A:$G,MATCH($A97&amp;"60401",'101'!$A:$A,0),MATCH($H$2&amp;"Ост /Дб",'101'!$1:$1,0)))+(INDEX('101'!$A:$G,MATCH($A97&amp;"60404",'101'!$A:$A,0),MATCH($H$2&amp;"Ост /Дб",'101'!$1:$1,0)))+(INDEX('101'!$A:$G,MATCH($A97&amp;"60415",'101'!$A:$A,0),MATCH($H$2&amp;"Ост /Дб",'101'!$1:$1,0)))-(INDEX('101'!$A:$G,MATCH($A97&amp;"60414",'101'!$A:$A,0),MATCH($H$2&amp;"Ост /Кр",'101'!$1:$1,0)))-(INDEX('101'!$A:$G,MATCH($A97&amp;"60405",'101'!$A:$A,0),MATCH($H$2&amp;"Ост /Дб",'101'!$1:$1,0)))+(INDEX('101'!$A:$G,MATCH($A97&amp;"61901",'101'!$A:$A,0),MATCH($H$2&amp;"Ост /Дб",'101'!$1:$1,0)))+(INDEX('101'!$A:$G,MATCH($A97&amp;"61902",'101'!$A:$A,0),MATCH($H$2&amp;"Ост /Дб",'101'!$1:$1,0)))+(INDEX('101'!$A:$G,MATCH($A97&amp;"61903",'101'!$A:$A,0),MATCH($H$2&amp;"Ост /Дб",'101'!$1:$1,0)))+(INDEX('101'!$A:$G,MATCH($A97&amp;"61904",'101'!$A:$A,0),MATCH($H$2&amp;"Ост /Дб",'101'!$1:$1,0)))+(INDEX('101'!$A:$G,MATCH($A97&amp;"61905",'101'!$A:$A,0),MATCH($H$2&amp;"Ост /Дб",'101'!$1:$1,0)))+(INDEX('101'!$A:$G,MATCH($A97&amp;"61906",'101'!$A:$A,0),MATCH($H$2&amp;"Ост /Дб",'101'!$1:$1,0)))+(INDEX('101'!$A:$G,MATCH($A97&amp;"61907",'101'!$A:$A,0),MATCH($H$2&amp;"Ост /Дб",'101'!$1:$1,0)))+(INDEX('101'!$A:$G,MATCH($A97&amp;"61908",'101'!$A:$A,0),MATCH($H$2&amp;"Ост /Дб",'101'!$1:$1,0)))+(INDEX('101'!$A:$G,MATCH($A97&amp;"61911",'101'!$A:$A,0),MATCH($H$2&amp;"Ост /Дб",'101'!$1:$1,0)))-(INDEX('101'!$A:$G,MATCH($A97&amp;"61909",'101'!$A:$A,0),MATCH($H$2&amp;"Ост /Кр",'101'!$1:$1,0)))-(INDEX('101'!$A:$G,MATCH($A97&amp;"61910",'101'!$A:$A,0),MATCH($H$2&amp;"Ост /Кр",'101'!$1:$1,0)))-(INDEX('101'!$A:$G,MATCH($A97&amp;"61912",'101'!$A:$A,0),MATCH($H$2&amp;"Ост /Кр",'101'!$1:$1,0)))+(INDEX('101'!$A:$G,MATCH($A97&amp;"62001",'101'!$A:$A,0),MATCH($H$2&amp;"Ост /Дб",'101'!$1:$1,0)))-(INDEX('101'!$A:$G,MATCH($A97&amp;"62002",'101'!$A:$A,0),MATCH($H$2&amp;"Ост /Кр",'101'!$1:$1,0)))+(INDEX('101'!$A:$G,MATCH($A97&amp;"62101",'101'!$A:$A,0),MATCH($H$2&amp;"Ост /Дб",'101'!$1:$1,0)))+(INDEX('101'!$A:$G,MATCH($A97&amp;"62102",'101'!$A:$A,0),MATCH($H$2&amp;"Ост /Дб",'101'!$1:$1,0)))-(INDEX('101'!$A:$G,MATCH($A97&amp;"62103",'101'!$A:$A,0),MATCH($H$2&amp;"Ост /Кр",'101'!$1:$1,0))))-(((INDEX('135'!$A:$O,MATCH('0103'!$A97,'135'!$A:$A,0),MATCH($H$2&amp;D$4,'135'!$2:$2,0)))/1.5)+(INDEX('135'!$A:$O,MATCH('0103'!$A97,'135'!$A:$A,0),MATCH($H$2&amp;D$5,'135'!$2:$2,0)))+(INDEX('135'!$A:$O,MATCH('0103'!$A97,'135'!$A:$A,0),MATCH($H$2&amp;D$6,'135'!$2:$2,0)))))/$H$1</f>
        <v>57.60466666666666</v>
      </c>
      <c r="E97" s="11">
        <f>(((INDEX('135'!$A:$O,MATCH('0103'!$A97,'135'!$A:$A,0),MATCH($H$2&amp;E$4,'135'!$2:$2,0)))/1.5)+(INDEX('135'!$A:$O,MATCH('0103'!$A97,'135'!$A:$A,0),MATCH($H$2&amp;E$5,'135'!$2:$2,0)))+(INDEX('135'!$A:$O,MATCH('0103'!$A97,'135'!$A:$A,0),MATCH($H$2&amp;E$6,'135'!$2:$2,0))))/$H$1</f>
        <v>211.63333333333335</v>
      </c>
      <c r="F97" s="11">
        <f>(((INDEX('135'!$A:$O,MATCH('0103'!$A97,'135'!$A:$A,0),MATCH($H$2&amp;F$6,'135'!$2:$2,0)))/1.5))/$H$1</f>
        <v>0</v>
      </c>
      <c r="G97" s="11">
        <f>(((INDEX('135'!$A:$O,MATCH('0103'!$A97,'135'!$A:$A,0),MATCH($H$2&amp;G$4,'135'!$2:$2,0)))/1.5)+(INDEX('135'!$A:$O,MATCH('0103'!$A97,'135'!$A:$A,0),MATCH($H$2&amp;G$5,'135'!$2:$2,0)))+(INDEX('135'!$A:$O,MATCH('0103'!$A97,'135'!$A:$A,0),MATCH($H$2&amp;G$6,'135'!$2:$2,0))))/$H$1</f>
        <v>1003.186</v>
      </c>
      <c r="H97" s="27"/>
      <c r="I97" s="10"/>
    </row>
    <row r="98" spans="1:9" ht="20.5" customHeight="1" x14ac:dyDescent="0.2">
      <c r="A98" s="26" t="str">
        <f>all_banks!O92&amp;" "</f>
        <v xml:space="preserve">ООО "Дойче Банк" (3328) </v>
      </c>
      <c r="B98" s="3">
        <f>all_banks!H92</f>
        <v>3328</v>
      </c>
      <c r="C98" s="3" t="str">
        <f>all_banks!E92</f>
        <v>ДОЙЧЕ БАНК</v>
      </c>
      <c r="D98" s="11">
        <f>(((INDEX('101'!$A:$G,MATCH($A98&amp;"60401",'101'!$A:$A,0),MATCH($H$2&amp;"Ост /Дб",'101'!$1:$1,0)))+(INDEX('101'!$A:$G,MATCH($A98&amp;"60404",'101'!$A:$A,0),MATCH($H$2&amp;"Ост /Дб",'101'!$1:$1,0)))+(INDEX('101'!$A:$G,MATCH($A98&amp;"60415",'101'!$A:$A,0),MATCH($H$2&amp;"Ост /Дб",'101'!$1:$1,0)))-(INDEX('101'!$A:$G,MATCH($A98&amp;"60414",'101'!$A:$A,0),MATCH($H$2&amp;"Ост /Кр",'101'!$1:$1,0)))-(INDEX('101'!$A:$G,MATCH($A98&amp;"60405",'101'!$A:$A,0),MATCH($H$2&amp;"Ост /Дб",'101'!$1:$1,0)))+(INDEX('101'!$A:$G,MATCH($A98&amp;"61901",'101'!$A:$A,0),MATCH($H$2&amp;"Ост /Дб",'101'!$1:$1,0)))+(INDEX('101'!$A:$G,MATCH($A98&amp;"61902",'101'!$A:$A,0),MATCH($H$2&amp;"Ост /Дб",'101'!$1:$1,0)))+(INDEX('101'!$A:$G,MATCH($A98&amp;"61903",'101'!$A:$A,0),MATCH($H$2&amp;"Ост /Дб",'101'!$1:$1,0)))+(INDEX('101'!$A:$G,MATCH($A98&amp;"61904",'101'!$A:$A,0),MATCH($H$2&amp;"Ост /Дб",'101'!$1:$1,0)))+(INDEX('101'!$A:$G,MATCH($A98&amp;"61905",'101'!$A:$A,0),MATCH($H$2&amp;"Ост /Дб",'101'!$1:$1,0)))+(INDEX('101'!$A:$G,MATCH($A98&amp;"61906",'101'!$A:$A,0),MATCH($H$2&amp;"Ост /Дб",'101'!$1:$1,0)))+(INDEX('101'!$A:$G,MATCH($A98&amp;"61907",'101'!$A:$A,0),MATCH($H$2&amp;"Ост /Дб",'101'!$1:$1,0)))+(INDEX('101'!$A:$G,MATCH($A98&amp;"61908",'101'!$A:$A,0),MATCH($H$2&amp;"Ост /Дб",'101'!$1:$1,0)))+(INDEX('101'!$A:$G,MATCH($A98&amp;"61911",'101'!$A:$A,0),MATCH($H$2&amp;"Ост /Дб",'101'!$1:$1,0)))-(INDEX('101'!$A:$G,MATCH($A98&amp;"61909",'101'!$A:$A,0),MATCH($H$2&amp;"Ост /Кр",'101'!$1:$1,0)))-(INDEX('101'!$A:$G,MATCH($A98&amp;"61910",'101'!$A:$A,0),MATCH($H$2&amp;"Ост /Кр",'101'!$1:$1,0)))-(INDEX('101'!$A:$G,MATCH($A98&amp;"61912",'101'!$A:$A,0),MATCH($H$2&amp;"Ост /Кр",'101'!$1:$1,0)))+(INDEX('101'!$A:$G,MATCH($A98&amp;"62001",'101'!$A:$A,0),MATCH($H$2&amp;"Ост /Дб",'101'!$1:$1,0)))-(INDEX('101'!$A:$G,MATCH($A98&amp;"62002",'101'!$A:$A,0),MATCH($H$2&amp;"Ост /Кр",'101'!$1:$1,0)))+(INDEX('101'!$A:$G,MATCH($A98&amp;"62101",'101'!$A:$A,0),MATCH($H$2&amp;"Ост /Дб",'101'!$1:$1,0)))+(INDEX('101'!$A:$G,MATCH($A98&amp;"62102",'101'!$A:$A,0),MATCH($H$2&amp;"Ост /Дб",'101'!$1:$1,0)))-(INDEX('101'!$A:$G,MATCH($A98&amp;"62103",'101'!$A:$A,0),MATCH($H$2&amp;"Ост /Кр",'101'!$1:$1,0))))-(((INDEX('135'!$A:$O,MATCH('0103'!$A98,'135'!$A:$A,0),MATCH($H$2&amp;D$4,'135'!$2:$2,0)))/1.5)+(INDEX('135'!$A:$O,MATCH('0103'!$A98,'135'!$A:$A,0),MATCH($H$2&amp;D$5,'135'!$2:$2,0)))+(INDEX('135'!$A:$O,MATCH('0103'!$A98,'135'!$A:$A,0),MATCH($H$2&amp;D$6,'135'!$2:$2,0)))))/$H$1</f>
        <v>91.289000000000001</v>
      </c>
      <c r="E98" s="11">
        <f>(((INDEX('135'!$A:$O,MATCH('0103'!$A98,'135'!$A:$A,0),MATCH($H$2&amp;E$4,'135'!$2:$2,0)))/1.5)+(INDEX('135'!$A:$O,MATCH('0103'!$A98,'135'!$A:$A,0),MATCH($H$2&amp;E$5,'135'!$2:$2,0)))+(INDEX('135'!$A:$O,MATCH('0103'!$A98,'135'!$A:$A,0),MATCH($H$2&amp;E$6,'135'!$2:$2,0))))/$H$1</f>
        <v>0</v>
      </c>
      <c r="F98" s="11">
        <f>(((INDEX('135'!$A:$O,MATCH('0103'!$A98,'135'!$A:$A,0),MATCH($H$2&amp;F$6,'135'!$2:$2,0)))/1.5))/$H$1</f>
        <v>0</v>
      </c>
      <c r="G98" s="11">
        <f>(((INDEX('135'!$A:$O,MATCH('0103'!$A98,'135'!$A:$A,0),MATCH($H$2&amp;G$4,'135'!$2:$2,0)))/1.5)+(INDEX('135'!$A:$O,MATCH('0103'!$A98,'135'!$A:$A,0),MATCH($H$2&amp;G$5,'135'!$2:$2,0)))+(INDEX('135'!$A:$O,MATCH('0103'!$A98,'135'!$A:$A,0),MATCH($H$2&amp;G$6,'135'!$2:$2,0))))/$H$1</f>
        <v>0</v>
      </c>
      <c r="H98" s="27"/>
      <c r="I98" s="10"/>
    </row>
    <row r="99" spans="1:9" ht="20.5" customHeight="1" x14ac:dyDescent="0.2">
      <c r="A99" s="26" t="str">
        <f>all_banks!O93&amp;" "</f>
        <v xml:space="preserve">КБ "Долинск" (АО) (857) </v>
      </c>
      <c r="B99" s="3">
        <f>all_banks!H93</f>
        <v>857</v>
      </c>
      <c r="C99" s="3" t="str">
        <f>all_banks!E93</f>
        <v>ДОЛИНСК</v>
      </c>
      <c r="D99" s="11">
        <f>(((INDEX('101'!$A:$G,MATCH($A99&amp;"60401",'101'!$A:$A,0),MATCH($H$2&amp;"Ост /Дб",'101'!$1:$1,0)))+(INDEX('101'!$A:$G,MATCH($A99&amp;"60404",'101'!$A:$A,0),MATCH($H$2&amp;"Ост /Дб",'101'!$1:$1,0)))+(INDEX('101'!$A:$G,MATCH($A99&amp;"60415",'101'!$A:$A,0),MATCH($H$2&amp;"Ост /Дб",'101'!$1:$1,0)))-(INDEX('101'!$A:$G,MATCH($A99&amp;"60414",'101'!$A:$A,0),MATCH($H$2&amp;"Ост /Кр",'101'!$1:$1,0)))-(INDEX('101'!$A:$G,MATCH($A99&amp;"60405",'101'!$A:$A,0),MATCH($H$2&amp;"Ост /Дб",'101'!$1:$1,0)))+(INDEX('101'!$A:$G,MATCH($A99&amp;"61901",'101'!$A:$A,0),MATCH($H$2&amp;"Ост /Дб",'101'!$1:$1,0)))+(INDEX('101'!$A:$G,MATCH($A99&amp;"61902",'101'!$A:$A,0),MATCH($H$2&amp;"Ост /Дб",'101'!$1:$1,0)))+(INDEX('101'!$A:$G,MATCH($A99&amp;"61903",'101'!$A:$A,0),MATCH($H$2&amp;"Ост /Дб",'101'!$1:$1,0)))+(INDEX('101'!$A:$G,MATCH($A99&amp;"61904",'101'!$A:$A,0),MATCH($H$2&amp;"Ост /Дб",'101'!$1:$1,0)))+(INDEX('101'!$A:$G,MATCH($A99&amp;"61905",'101'!$A:$A,0),MATCH($H$2&amp;"Ост /Дб",'101'!$1:$1,0)))+(INDEX('101'!$A:$G,MATCH($A99&amp;"61906",'101'!$A:$A,0),MATCH($H$2&amp;"Ост /Дб",'101'!$1:$1,0)))+(INDEX('101'!$A:$G,MATCH($A99&amp;"61907",'101'!$A:$A,0),MATCH($H$2&amp;"Ост /Дб",'101'!$1:$1,0)))+(INDEX('101'!$A:$G,MATCH($A99&amp;"61908",'101'!$A:$A,0),MATCH($H$2&amp;"Ост /Дб",'101'!$1:$1,0)))+(INDEX('101'!$A:$G,MATCH($A99&amp;"61911",'101'!$A:$A,0),MATCH($H$2&amp;"Ост /Дб",'101'!$1:$1,0)))-(INDEX('101'!$A:$G,MATCH($A99&amp;"61909",'101'!$A:$A,0),MATCH($H$2&amp;"Ост /Кр",'101'!$1:$1,0)))-(INDEX('101'!$A:$G,MATCH($A99&amp;"61910",'101'!$A:$A,0),MATCH($H$2&amp;"Ост /Кр",'101'!$1:$1,0)))-(INDEX('101'!$A:$G,MATCH($A99&amp;"61912",'101'!$A:$A,0),MATCH($H$2&amp;"Ост /Кр",'101'!$1:$1,0)))+(INDEX('101'!$A:$G,MATCH($A99&amp;"62001",'101'!$A:$A,0),MATCH($H$2&amp;"Ост /Дб",'101'!$1:$1,0)))-(INDEX('101'!$A:$G,MATCH($A99&amp;"62002",'101'!$A:$A,0),MATCH($H$2&amp;"Ост /Кр",'101'!$1:$1,0)))+(INDEX('101'!$A:$G,MATCH($A99&amp;"62101",'101'!$A:$A,0),MATCH($H$2&amp;"Ост /Дб",'101'!$1:$1,0)))+(INDEX('101'!$A:$G,MATCH($A99&amp;"62102",'101'!$A:$A,0),MATCH($H$2&amp;"Ост /Дб",'101'!$1:$1,0)))-(INDEX('101'!$A:$G,MATCH($A99&amp;"62103",'101'!$A:$A,0),MATCH($H$2&amp;"Ост /Кр",'101'!$1:$1,0))))-(((INDEX('135'!$A:$O,MATCH('0103'!$A99,'135'!$A:$A,0),MATCH($H$2&amp;D$4,'135'!$2:$2,0)))/1.5)+(INDEX('135'!$A:$O,MATCH('0103'!$A99,'135'!$A:$A,0),MATCH($H$2&amp;D$5,'135'!$2:$2,0)))+(INDEX('135'!$A:$O,MATCH('0103'!$A99,'135'!$A:$A,0),MATCH($H$2&amp;D$6,'135'!$2:$2,0)))))/$H$1</f>
        <v>193.11</v>
      </c>
      <c r="E99" s="11">
        <f>(((INDEX('135'!$A:$O,MATCH('0103'!$A99,'135'!$A:$A,0),MATCH($H$2&amp;E$4,'135'!$2:$2,0)))/1.5)+(INDEX('135'!$A:$O,MATCH('0103'!$A99,'135'!$A:$A,0),MATCH($H$2&amp;E$5,'135'!$2:$2,0)))+(INDEX('135'!$A:$O,MATCH('0103'!$A99,'135'!$A:$A,0),MATCH($H$2&amp;E$6,'135'!$2:$2,0))))/$H$1</f>
        <v>0</v>
      </c>
      <c r="F99" s="11">
        <f>(((INDEX('135'!$A:$O,MATCH('0103'!$A99,'135'!$A:$A,0),MATCH($H$2&amp;F$6,'135'!$2:$2,0)))/1.5))/$H$1</f>
        <v>0</v>
      </c>
      <c r="G99" s="11">
        <f>(((INDEX('135'!$A:$O,MATCH('0103'!$A99,'135'!$A:$A,0),MATCH($H$2&amp;G$4,'135'!$2:$2,0)))/1.5)+(INDEX('135'!$A:$O,MATCH('0103'!$A99,'135'!$A:$A,0),MATCH($H$2&amp;G$5,'135'!$2:$2,0)))+(INDEX('135'!$A:$O,MATCH('0103'!$A99,'135'!$A:$A,0),MATCH($H$2&amp;G$6,'135'!$2:$2,0))))/$H$1</f>
        <v>0</v>
      </c>
      <c r="H99" s="27"/>
      <c r="I99" s="10"/>
    </row>
    <row r="100" spans="1:9" ht="20.5" customHeight="1" x14ac:dyDescent="0.2">
      <c r="A100" s="26" t="str">
        <f>all_banks!O94&amp;" "</f>
        <v xml:space="preserve">ПАО "Донкомбанк" (492) </v>
      </c>
      <c r="B100" s="3">
        <f>all_banks!H94</f>
        <v>492</v>
      </c>
      <c r="C100" s="3" t="str">
        <f>all_banks!E94</f>
        <v>ДОНКОМБАНК</v>
      </c>
      <c r="D100" s="11">
        <f>(((INDEX('101'!$A:$G,MATCH($A100&amp;"60401",'101'!$A:$A,0),MATCH($H$2&amp;"Ост /Дб",'101'!$1:$1,0)))+(INDEX('101'!$A:$G,MATCH($A100&amp;"60404",'101'!$A:$A,0),MATCH($H$2&amp;"Ост /Дб",'101'!$1:$1,0)))+(INDEX('101'!$A:$G,MATCH($A100&amp;"60415",'101'!$A:$A,0),MATCH($H$2&amp;"Ост /Дб",'101'!$1:$1,0)))-(INDEX('101'!$A:$G,MATCH($A100&amp;"60414",'101'!$A:$A,0),MATCH($H$2&amp;"Ост /Кр",'101'!$1:$1,0)))-(INDEX('101'!$A:$G,MATCH($A100&amp;"60405",'101'!$A:$A,0),MATCH($H$2&amp;"Ост /Дб",'101'!$1:$1,0)))+(INDEX('101'!$A:$G,MATCH($A100&amp;"61901",'101'!$A:$A,0),MATCH($H$2&amp;"Ост /Дб",'101'!$1:$1,0)))+(INDEX('101'!$A:$G,MATCH($A100&amp;"61902",'101'!$A:$A,0),MATCH($H$2&amp;"Ост /Дб",'101'!$1:$1,0)))+(INDEX('101'!$A:$G,MATCH($A100&amp;"61903",'101'!$A:$A,0),MATCH($H$2&amp;"Ост /Дб",'101'!$1:$1,0)))+(INDEX('101'!$A:$G,MATCH($A100&amp;"61904",'101'!$A:$A,0),MATCH($H$2&amp;"Ост /Дб",'101'!$1:$1,0)))+(INDEX('101'!$A:$G,MATCH($A100&amp;"61905",'101'!$A:$A,0),MATCH($H$2&amp;"Ост /Дб",'101'!$1:$1,0)))+(INDEX('101'!$A:$G,MATCH($A100&amp;"61906",'101'!$A:$A,0),MATCH($H$2&amp;"Ост /Дб",'101'!$1:$1,0)))+(INDEX('101'!$A:$G,MATCH($A100&amp;"61907",'101'!$A:$A,0),MATCH($H$2&amp;"Ост /Дб",'101'!$1:$1,0)))+(INDEX('101'!$A:$G,MATCH($A100&amp;"61908",'101'!$A:$A,0),MATCH($H$2&amp;"Ост /Дб",'101'!$1:$1,0)))+(INDEX('101'!$A:$G,MATCH($A100&amp;"61911",'101'!$A:$A,0),MATCH($H$2&amp;"Ост /Дб",'101'!$1:$1,0)))-(INDEX('101'!$A:$G,MATCH($A100&amp;"61909",'101'!$A:$A,0),MATCH($H$2&amp;"Ост /Кр",'101'!$1:$1,0)))-(INDEX('101'!$A:$G,MATCH($A100&amp;"61910",'101'!$A:$A,0),MATCH($H$2&amp;"Ост /Кр",'101'!$1:$1,0)))-(INDEX('101'!$A:$G,MATCH($A100&amp;"61912",'101'!$A:$A,0),MATCH($H$2&amp;"Ост /Кр",'101'!$1:$1,0)))+(INDEX('101'!$A:$G,MATCH($A100&amp;"62001",'101'!$A:$A,0),MATCH($H$2&amp;"Ост /Дб",'101'!$1:$1,0)))-(INDEX('101'!$A:$G,MATCH($A100&amp;"62002",'101'!$A:$A,0),MATCH($H$2&amp;"Ост /Кр",'101'!$1:$1,0)))+(INDEX('101'!$A:$G,MATCH($A100&amp;"62101",'101'!$A:$A,0),MATCH($H$2&amp;"Ост /Дб",'101'!$1:$1,0)))+(INDEX('101'!$A:$G,MATCH($A100&amp;"62102",'101'!$A:$A,0),MATCH($H$2&amp;"Ост /Дб",'101'!$1:$1,0)))-(INDEX('101'!$A:$G,MATCH($A100&amp;"62103",'101'!$A:$A,0),MATCH($H$2&amp;"Ост /Кр",'101'!$1:$1,0))))-(((INDEX('135'!$A:$O,MATCH('0103'!$A100,'135'!$A:$A,0),MATCH($H$2&amp;D$4,'135'!$2:$2,0)))/1.5)+(INDEX('135'!$A:$O,MATCH('0103'!$A100,'135'!$A:$A,0),MATCH($H$2&amp;D$5,'135'!$2:$2,0)))+(INDEX('135'!$A:$O,MATCH('0103'!$A100,'135'!$A:$A,0),MATCH($H$2&amp;D$6,'135'!$2:$2,0)))))/$H$1</f>
        <v>15.202999999999999</v>
      </c>
      <c r="E100" s="11">
        <f>(((INDEX('135'!$A:$O,MATCH('0103'!$A100,'135'!$A:$A,0),MATCH($H$2&amp;E$4,'135'!$2:$2,0)))/1.5)+(INDEX('135'!$A:$O,MATCH('0103'!$A100,'135'!$A:$A,0),MATCH($H$2&amp;E$5,'135'!$2:$2,0)))+(INDEX('135'!$A:$O,MATCH('0103'!$A100,'135'!$A:$A,0),MATCH($H$2&amp;E$6,'135'!$2:$2,0))))/$H$1</f>
        <v>401.964</v>
      </c>
      <c r="F100" s="11">
        <f>(((INDEX('135'!$A:$O,MATCH('0103'!$A100,'135'!$A:$A,0),MATCH($H$2&amp;F$6,'135'!$2:$2,0)))/1.5))/$H$1</f>
        <v>0</v>
      </c>
      <c r="G100" s="11">
        <f>(((INDEX('135'!$A:$O,MATCH('0103'!$A100,'135'!$A:$A,0),MATCH($H$2&amp;G$4,'135'!$2:$2,0)))/1.5)+(INDEX('135'!$A:$O,MATCH('0103'!$A100,'135'!$A:$A,0),MATCH($H$2&amp;G$5,'135'!$2:$2,0)))+(INDEX('135'!$A:$O,MATCH('0103'!$A100,'135'!$A:$A,0),MATCH($H$2&amp;G$6,'135'!$2:$2,0))))/$H$1</f>
        <v>0</v>
      </c>
      <c r="H100" s="27"/>
      <c r="I100" s="10"/>
    </row>
    <row r="101" spans="1:9" ht="20.5" customHeight="1" x14ac:dyDescent="0.2">
      <c r="A101" s="26" t="str">
        <f>all_banks!O95&amp;" "</f>
        <v xml:space="preserve">МКБ "Дон-Тексбанк" ООО (1818) </v>
      </c>
      <c r="B101" s="3">
        <f>all_banks!H95</f>
        <v>1818</v>
      </c>
      <c r="C101" s="3" t="str">
        <f>all_banks!E95</f>
        <v>ДОН-ТЕКСБАНК</v>
      </c>
      <c r="D101" s="11">
        <f>(((INDEX('101'!$A:$G,MATCH($A101&amp;"60401",'101'!$A:$A,0),MATCH($H$2&amp;"Ост /Дб",'101'!$1:$1,0)))+(INDEX('101'!$A:$G,MATCH($A101&amp;"60404",'101'!$A:$A,0),MATCH($H$2&amp;"Ост /Дб",'101'!$1:$1,0)))+(INDEX('101'!$A:$G,MATCH($A101&amp;"60415",'101'!$A:$A,0),MATCH($H$2&amp;"Ост /Дб",'101'!$1:$1,0)))-(INDEX('101'!$A:$G,MATCH($A101&amp;"60414",'101'!$A:$A,0),MATCH($H$2&amp;"Ост /Кр",'101'!$1:$1,0)))-(INDEX('101'!$A:$G,MATCH($A101&amp;"60405",'101'!$A:$A,0),MATCH($H$2&amp;"Ост /Дб",'101'!$1:$1,0)))+(INDEX('101'!$A:$G,MATCH($A101&amp;"61901",'101'!$A:$A,0),MATCH($H$2&amp;"Ост /Дб",'101'!$1:$1,0)))+(INDEX('101'!$A:$G,MATCH($A101&amp;"61902",'101'!$A:$A,0),MATCH($H$2&amp;"Ост /Дб",'101'!$1:$1,0)))+(INDEX('101'!$A:$G,MATCH($A101&amp;"61903",'101'!$A:$A,0),MATCH($H$2&amp;"Ост /Дб",'101'!$1:$1,0)))+(INDEX('101'!$A:$G,MATCH($A101&amp;"61904",'101'!$A:$A,0),MATCH($H$2&amp;"Ост /Дб",'101'!$1:$1,0)))+(INDEX('101'!$A:$G,MATCH($A101&amp;"61905",'101'!$A:$A,0),MATCH($H$2&amp;"Ост /Дб",'101'!$1:$1,0)))+(INDEX('101'!$A:$G,MATCH($A101&amp;"61906",'101'!$A:$A,0),MATCH($H$2&amp;"Ост /Дб",'101'!$1:$1,0)))+(INDEX('101'!$A:$G,MATCH($A101&amp;"61907",'101'!$A:$A,0),MATCH($H$2&amp;"Ост /Дб",'101'!$1:$1,0)))+(INDEX('101'!$A:$G,MATCH($A101&amp;"61908",'101'!$A:$A,0),MATCH($H$2&amp;"Ост /Дб",'101'!$1:$1,0)))+(INDEX('101'!$A:$G,MATCH($A101&amp;"61911",'101'!$A:$A,0),MATCH($H$2&amp;"Ост /Дб",'101'!$1:$1,0)))-(INDEX('101'!$A:$G,MATCH($A101&amp;"61909",'101'!$A:$A,0),MATCH($H$2&amp;"Ост /Кр",'101'!$1:$1,0)))-(INDEX('101'!$A:$G,MATCH($A101&amp;"61910",'101'!$A:$A,0),MATCH($H$2&amp;"Ост /Кр",'101'!$1:$1,0)))-(INDEX('101'!$A:$G,MATCH($A101&amp;"61912",'101'!$A:$A,0),MATCH($H$2&amp;"Ост /Кр",'101'!$1:$1,0)))+(INDEX('101'!$A:$G,MATCH($A101&amp;"62001",'101'!$A:$A,0),MATCH($H$2&amp;"Ост /Дб",'101'!$1:$1,0)))-(INDEX('101'!$A:$G,MATCH($A101&amp;"62002",'101'!$A:$A,0),MATCH($H$2&amp;"Ост /Кр",'101'!$1:$1,0)))+(INDEX('101'!$A:$G,MATCH($A101&amp;"62101",'101'!$A:$A,0),MATCH($H$2&amp;"Ост /Дб",'101'!$1:$1,0)))+(INDEX('101'!$A:$G,MATCH($A101&amp;"62102",'101'!$A:$A,0),MATCH($H$2&amp;"Ост /Дб",'101'!$1:$1,0)))-(INDEX('101'!$A:$G,MATCH($A101&amp;"62103",'101'!$A:$A,0),MATCH($H$2&amp;"Ост /Кр",'101'!$1:$1,0))))-(((INDEX('135'!$A:$O,MATCH('0103'!$A101,'135'!$A:$A,0),MATCH($H$2&amp;D$4,'135'!$2:$2,0)))/1.5)+(INDEX('135'!$A:$O,MATCH('0103'!$A101,'135'!$A:$A,0),MATCH($H$2&amp;D$5,'135'!$2:$2,0)))+(INDEX('135'!$A:$O,MATCH('0103'!$A101,'135'!$A:$A,0),MATCH($H$2&amp;D$6,'135'!$2:$2,0)))))/$H$1</f>
        <v>158.214</v>
      </c>
      <c r="E101" s="11">
        <f>(((INDEX('135'!$A:$O,MATCH('0103'!$A101,'135'!$A:$A,0),MATCH($H$2&amp;E$4,'135'!$2:$2,0)))/1.5)+(INDEX('135'!$A:$O,MATCH('0103'!$A101,'135'!$A:$A,0),MATCH($H$2&amp;E$5,'135'!$2:$2,0)))+(INDEX('135'!$A:$O,MATCH('0103'!$A101,'135'!$A:$A,0),MATCH($H$2&amp;E$6,'135'!$2:$2,0))))/$H$1</f>
        <v>1.877</v>
      </c>
      <c r="F101" s="11">
        <f>(((INDEX('135'!$A:$O,MATCH('0103'!$A101,'135'!$A:$A,0),MATCH($H$2&amp;F$6,'135'!$2:$2,0)))/1.5))/$H$1</f>
        <v>0</v>
      </c>
      <c r="G101" s="11">
        <f>(((INDEX('135'!$A:$O,MATCH('0103'!$A101,'135'!$A:$A,0),MATCH($H$2&amp;G$4,'135'!$2:$2,0)))/1.5)+(INDEX('135'!$A:$O,MATCH('0103'!$A101,'135'!$A:$A,0),MATCH($H$2&amp;G$5,'135'!$2:$2,0)))+(INDEX('135'!$A:$O,MATCH('0103'!$A101,'135'!$A:$A,0),MATCH($H$2&amp;G$6,'135'!$2:$2,0))))/$H$1</f>
        <v>0</v>
      </c>
      <c r="H101" s="27"/>
      <c r="I101" s="10"/>
    </row>
    <row r="102" spans="1:9" ht="20.5" customHeight="1" x14ac:dyDescent="0.2">
      <c r="A102" s="26" t="str">
        <f>all_banks!O96&amp;" "</f>
        <v xml:space="preserve">ООО КБ "Дружба" (990) </v>
      </c>
      <c r="B102" s="3">
        <f>all_banks!H96</f>
        <v>990</v>
      </c>
      <c r="C102" s="3" t="str">
        <f>all_banks!E96</f>
        <v>ДРУЖБА</v>
      </c>
      <c r="D102" s="11">
        <f>(((INDEX('101'!$A:$G,MATCH($A102&amp;"60401",'101'!$A:$A,0),MATCH($H$2&amp;"Ост /Дб",'101'!$1:$1,0)))+(INDEX('101'!$A:$G,MATCH($A102&amp;"60404",'101'!$A:$A,0),MATCH($H$2&amp;"Ост /Дб",'101'!$1:$1,0)))+(INDEX('101'!$A:$G,MATCH($A102&amp;"60415",'101'!$A:$A,0),MATCH($H$2&amp;"Ост /Дб",'101'!$1:$1,0)))-(INDEX('101'!$A:$G,MATCH($A102&amp;"60414",'101'!$A:$A,0),MATCH($H$2&amp;"Ост /Кр",'101'!$1:$1,0)))-(INDEX('101'!$A:$G,MATCH($A102&amp;"60405",'101'!$A:$A,0),MATCH($H$2&amp;"Ост /Дб",'101'!$1:$1,0)))+(INDEX('101'!$A:$G,MATCH($A102&amp;"61901",'101'!$A:$A,0),MATCH($H$2&amp;"Ост /Дб",'101'!$1:$1,0)))+(INDEX('101'!$A:$G,MATCH($A102&amp;"61902",'101'!$A:$A,0),MATCH($H$2&amp;"Ост /Дб",'101'!$1:$1,0)))+(INDEX('101'!$A:$G,MATCH($A102&amp;"61903",'101'!$A:$A,0),MATCH($H$2&amp;"Ост /Дб",'101'!$1:$1,0)))+(INDEX('101'!$A:$G,MATCH($A102&amp;"61904",'101'!$A:$A,0),MATCH($H$2&amp;"Ост /Дб",'101'!$1:$1,0)))+(INDEX('101'!$A:$G,MATCH($A102&amp;"61905",'101'!$A:$A,0),MATCH($H$2&amp;"Ост /Дб",'101'!$1:$1,0)))+(INDEX('101'!$A:$G,MATCH($A102&amp;"61906",'101'!$A:$A,0),MATCH($H$2&amp;"Ост /Дб",'101'!$1:$1,0)))+(INDEX('101'!$A:$G,MATCH($A102&amp;"61907",'101'!$A:$A,0),MATCH($H$2&amp;"Ост /Дб",'101'!$1:$1,0)))+(INDEX('101'!$A:$G,MATCH($A102&amp;"61908",'101'!$A:$A,0),MATCH($H$2&amp;"Ост /Дб",'101'!$1:$1,0)))+(INDEX('101'!$A:$G,MATCH($A102&amp;"61911",'101'!$A:$A,0),MATCH($H$2&amp;"Ост /Дб",'101'!$1:$1,0)))-(INDEX('101'!$A:$G,MATCH($A102&amp;"61909",'101'!$A:$A,0),MATCH($H$2&amp;"Ост /Кр",'101'!$1:$1,0)))-(INDEX('101'!$A:$G,MATCH($A102&amp;"61910",'101'!$A:$A,0),MATCH($H$2&amp;"Ост /Кр",'101'!$1:$1,0)))-(INDEX('101'!$A:$G,MATCH($A102&amp;"61912",'101'!$A:$A,0),MATCH($H$2&amp;"Ост /Кр",'101'!$1:$1,0)))+(INDEX('101'!$A:$G,MATCH($A102&amp;"62001",'101'!$A:$A,0),MATCH($H$2&amp;"Ост /Дб",'101'!$1:$1,0)))-(INDEX('101'!$A:$G,MATCH($A102&amp;"62002",'101'!$A:$A,0),MATCH($H$2&amp;"Ост /Кр",'101'!$1:$1,0)))+(INDEX('101'!$A:$G,MATCH($A102&amp;"62101",'101'!$A:$A,0),MATCH($H$2&amp;"Ост /Дб",'101'!$1:$1,0)))+(INDEX('101'!$A:$G,MATCH($A102&amp;"62102",'101'!$A:$A,0),MATCH($H$2&amp;"Ост /Дб",'101'!$1:$1,0)))-(INDEX('101'!$A:$G,MATCH($A102&amp;"62103",'101'!$A:$A,0),MATCH($H$2&amp;"Ост /Кр",'101'!$1:$1,0))))-(((INDEX('135'!$A:$O,MATCH('0103'!$A102,'135'!$A:$A,0),MATCH($H$2&amp;D$4,'135'!$2:$2,0)))/1.5)+(INDEX('135'!$A:$O,MATCH('0103'!$A102,'135'!$A:$A,0),MATCH($H$2&amp;D$5,'135'!$2:$2,0)))+(INDEX('135'!$A:$O,MATCH('0103'!$A102,'135'!$A:$A,0),MATCH($H$2&amp;D$6,'135'!$2:$2,0)))))/$H$1</f>
        <v>2.3050000000000002</v>
      </c>
      <c r="E102" s="11">
        <f>(((INDEX('135'!$A:$O,MATCH('0103'!$A102,'135'!$A:$A,0),MATCH($H$2&amp;E$4,'135'!$2:$2,0)))/1.5)+(INDEX('135'!$A:$O,MATCH('0103'!$A102,'135'!$A:$A,0),MATCH($H$2&amp;E$5,'135'!$2:$2,0)))+(INDEX('135'!$A:$O,MATCH('0103'!$A102,'135'!$A:$A,0),MATCH($H$2&amp;E$6,'135'!$2:$2,0))))/$H$1</f>
        <v>23.962</v>
      </c>
      <c r="F102" s="11">
        <f>(((INDEX('135'!$A:$O,MATCH('0103'!$A102,'135'!$A:$A,0),MATCH($H$2&amp;F$6,'135'!$2:$2,0)))/1.5))/$H$1</f>
        <v>0</v>
      </c>
      <c r="G102" s="11">
        <f>(((INDEX('135'!$A:$O,MATCH('0103'!$A102,'135'!$A:$A,0),MATCH($H$2&amp;G$4,'135'!$2:$2,0)))/1.5)+(INDEX('135'!$A:$O,MATCH('0103'!$A102,'135'!$A:$A,0),MATCH($H$2&amp;G$5,'135'!$2:$2,0)))+(INDEX('135'!$A:$O,MATCH('0103'!$A102,'135'!$A:$A,0),MATCH($H$2&amp;G$6,'135'!$2:$2,0))))/$H$1</f>
        <v>0</v>
      </c>
      <c r="H102" s="27"/>
      <c r="I102" s="10"/>
    </row>
    <row r="103" spans="1:9" ht="20.5" customHeight="1" x14ac:dyDescent="0.2">
      <c r="A103" s="26" t="str">
        <f>all_banks!O97&amp;" "</f>
        <v xml:space="preserve">АО ЕАТПБанк (1765) </v>
      </c>
      <c r="B103" s="3">
        <f>all_banks!H97</f>
        <v>1765</v>
      </c>
      <c r="C103" s="3" t="str">
        <f>all_banks!E97</f>
        <v>ЕАТП БАНК</v>
      </c>
      <c r="D103" s="11">
        <f>(((INDEX('101'!$A:$G,MATCH($A103&amp;"60401",'101'!$A:$A,0),MATCH($H$2&amp;"Ост /Дб",'101'!$1:$1,0)))+(INDEX('101'!$A:$G,MATCH($A103&amp;"60404",'101'!$A:$A,0),MATCH($H$2&amp;"Ост /Дб",'101'!$1:$1,0)))+(INDEX('101'!$A:$G,MATCH($A103&amp;"60415",'101'!$A:$A,0),MATCH($H$2&amp;"Ост /Дб",'101'!$1:$1,0)))-(INDEX('101'!$A:$G,MATCH($A103&amp;"60414",'101'!$A:$A,0),MATCH($H$2&amp;"Ост /Кр",'101'!$1:$1,0)))-(INDEX('101'!$A:$G,MATCH($A103&amp;"60405",'101'!$A:$A,0),MATCH($H$2&amp;"Ост /Дб",'101'!$1:$1,0)))+(INDEX('101'!$A:$G,MATCH($A103&amp;"61901",'101'!$A:$A,0),MATCH($H$2&amp;"Ост /Дб",'101'!$1:$1,0)))+(INDEX('101'!$A:$G,MATCH($A103&amp;"61902",'101'!$A:$A,0),MATCH($H$2&amp;"Ост /Дб",'101'!$1:$1,0)))+(INDEX('101'!$A:$G,MATCH($A103&amp;"61903",'101'!$A:$A,0),MATCH($H$2&amp;"Ост /Дб",'101'!$1:$1,0)))+(INDEX('101'!$A:$G,MATCH($A103&amp;"61904",'101'!$A:$A,0),MATCH($H$2&amp;"Ост /Дб",'101'!$1:$1,0)))+(INDEX('101'!$A:$G,MATCH($A103&amp;"61905",'101'!$A:$A,0),MATCH($H$2&amp;"Ост /Дб",'101'!$1:$1,0)))+(INDEX('101'!$A:$G,MATCH($A103&amp;"61906",'101'!$A:$A,0),MATCH($H$2&amp;"Ост /Дб",'101'!$1:$1,0)))+(INDEX('101'!$A:$G,MATCH($A103&amp;"61907",'101'!$A:$A,0),MATCH($H$2&amp;"Ост /Дб",'101'!$1:$1,0)))+(INDEX('101'!$A:$G,MATCH($A103&amp;"61908",'101'!$A:$A,0),MATCH($H$2&amp;"Ост /Дб",'101'!$1:$1,0)))+(INDEX('101'!$A:$G,MATCH($A103&amp;"61911",'101'!$A:$A,0),MATCH($H$2&amp;"Ост /Дб",'101'!$1:$1,0)))-(INDEX('101'!$A:$G,MATCH($A103&amp;"61909",'101'!$A:$A,0),MATCH($H$2&amp;"Ост /Кр",'101'!$1:$1,0)))-(INDEX('101'!$A:$G,MATCH($A103&amp;"61910",'101'!$A:$A,0),MATCH($H$2&amp;"Ост /Кр",'101'!$1:$1,0)))-(INDEX('101'!$A:$G,MATCH($A103&amp;"61912",'101'!$A:$A,0),MATCH($H$2&amp;"Ост /Кр",'101'!$1:$1,0)))+(INDEX('101'!$A:$G,MATCH($A103&amp;"62001",'101'!$A:$A,0),MATCH($H$2&amp;"Ост /Дб",'101'!$1:$1,0)))-(INDEX('101'!$A:$G,MATCH($A103&amp;"62002",'101'!$A:$A,0),MATCH($H$2&amp;"Ост /Кр",'101'!$1:$1,0)))+(INDEX('101'!$A:$G,MATCH($A103&amp;"62101",'101'!$A:$A,0),MATCH($H$2&amp;"Ост /Дб",'101'!$1:$1,0)))+(INDEX('101'!$A:$G,MATCH($A103&amp;"62102",'101'!$A:$A,0),MATCH($H$2&amp;"Ост /Дб",'101'!$1:$1,0)))-(INDEX('101'!$A:$G,MATCH($A103&amp;"62103",'101'!$A:$A,0),MATCH($H$2&amp;"Ост /Кр",'101'!$1:$1,0))))-(((INDEX('135'!$A:$O,MATCH('0103'!$A103,'135'!$A:$A,0),MATCH($H$2&amp;D$4,'135'!$2:$2,0)))/1.5)+(INDEX('135'!$A:$O,MATCH('0103'!$A103,'135'!$A:$A,0),MATCH($H$2&amp;D$5,'135'!$2:$2,0)))+(INDEX('135'!$A:$O,MATCH('0103'!$A103,'135'!$A:$A,0),MATCH($H$2&amp;D$6,'135'!$2:$2,0)))))/$H$1</f>
        <v>97.465000000000003</v>
      </c>
      <c r="E103" s="11">
        <f>(((INDEX('135'!$A:$O,MATCH('0103'!$A103,'135'!$A:$A,0),MATCH($H$2&amp;E$4,'135'!$2:$2,0)))/1.5)+(INDEX('135'!$A:$O,MATCH('0103'!$A103,'135'!$A:$A,0),MATCH($H$2&amp;E$5,'135'!$2:$2,0)))+(INDEX('135'!$A:$O,MATCH('0103'!$A103,'135'!$A:$A,0),MATCH($H$2&amp;E$6,'135'!$2:$2,0))))/$H$1</f>
        <v>5.8</v>
      </c>
      <c r="F103" s="11">
        <f>(((INDEX('135'!$A:$O,MATCH('0103'!$A103,'135'!$A:$A,0),MATCH($H$2&amp;F$6,'135'!$2:$2,0)))/1.5))/$H$1</f>
        <v>0</v>
      </c>
      <c r="G103" s="11">
        <f>(((INDEX('135'!$A:$O,MATCH('0103'!$A103,'135'!$A:$A,0),MATCH($H$2&amp;G$4,'135'!$2:$2,0)))/1.5)+(INDEX('135'!$A:$O,MATCH('0103'!$A103,'135'!$A:$A,0),MATCH($H$2&amp;G$5,'135'!$2:$2,0)))+(INDEX('135'!$A:$O,MATCH('0103'!$A103,'135'!$A:$A,0),MATCH($H$2&amp;G$6,'135'!$2:$2,0))))/$H$1</f>
        <v>0</v>
      </c>
      <c r="H103" s="27"/>
      <c r="I103" s="10"/>
    </row>
    <row r="104" spans="1:9" ht="20.5" customHeight="1" x14ac:dyDescent="0.2">
      <c r="A104" s="26" t="str">
        <f>all_banks!O98&amp;" "</f>
        <v xml:space="preserve">АО КИБ "ЕВРОАЛЬЯНС" (1781) </v>
      </c>
      <c r="B104" s="3">
        <f>all_banks!H98</f>
        <v>1781</v>
      </c>
      <c r="C104" s="3" t="str">
        <f>all_banks!E98</f>
        <v>ЕВРОАЛЬЯНС</v>
      </c>
      <c r="D104" s="11">
        <f>(((INDEX('101'!$A:$G,MATCH($A104&amp;"60401",'101'!$A:$A,0),MATCH($H$2&amp;"Ост /Дб",'101'!$1:$1,0)))+(INDEX('101'!$A:$G,MATCH($A104&amp;"60404",'101'!$A:$A,0),MATCH($H$2&amp;"Ост /Дб",'101'!$1:$1,0)))+(INDEX('101'!$A:$G,MATCH($A104&amp;"60415",'101'!$A:$A,0),MATCH($H$2&amp;"Ост /Дб",'101'!$1:$1,0)))-(INDEX('101'!$A:$G,MATCH($A104&amp;"60414",'101'!$A:$A,0),MATCH($H$2&amp;"Ост /Кр",'101'!$1:$1,0)))-(INDEX('101'!$A:$G,MATCH($A104&amp;"60405",'101'!$A:$A,0),MATCH($H$2&amp;"Ост /Дб",'101'!$1:$1,0)))+(INDEX('101'!$A:$G,MATCH($A104&amp;"61901",'101'!$A:$A,0),MATCH($H$2&amp;"Ост /Дб",'101'!$1:$1,0)))+(INDEX('101'!$A:$G,MATCH($A104&amp;"61902",'101'!$A:$A,0),MATCH($H$2&amp;"Ост /Дб",'101'!$1:$1,0)))+(INDEX('101'!$A:$G,MATCH($A104&amp;"61903",'101'!$A:$A,0),MATCH($H$2&amp;"Ост /Дб",'101'!$1:$1,0)))+(INDEX('101'!$A:$G,MATCH($A104&amp;"61904",'101'!$A:$A,0),MATCH($H$2&amp;"Ост /Дб",'101'!$1:$1,0)))+(INDEX('101'!$A:$G,MATCH($A104&amp;"61905",'101'!$A:$A,0),MATCH($H$2&amp;"Ост /Дб",'101'!$1:$1,0)))+(INDEX('101'!$A:$G,MATCH($A104&amp;"61906",'101'!$A:$A,0),MATCH($H$2&amp;"Ост /Дб",'101'!$1:$1,0)))+(INDEX('101'!$A:$G,MATCH($A104&amp;"61907",'101'!$A:$A,0),MATCH($H$2&amp;"Ост /Дб",'101'!$1:$1,0)))+(INDEX('101'!$A:$G,MATCH($A104&amp;"61908",'101'!$A:$A,0),MATCH($H$2&amp;"Ост /Дб",'101'!$1:$1,0)))+(INDEX('101'!$A:$G,MATCH($A104&amp;"61911",'101'!$A:$A,0),MATCH($H$2&amp;"Ост /Дб",'101'!$1:$1,0)))-(INDEX('101'!$A:$G,MATCH($A104&amp;"61909",'101'!$A:$A,0),MATCH($H$2&amp;"Ост /Кр",'101'!$1:$1,0)))-(INDEX('101'!$A:$G,MATCH($A104&amp;"61910",'101'!$A:$A,0),MATCH($H$2&amp;"Ост /Кр",'101'!$1:$1,0)))-(INDEX('101'!$A:$G,MATCH($A104&amp;"61912",'101'!$A:$A,0),MATCH($H$2&amp;"Ост /Кр",'101'!$1:$1,0)))+(INDEX('101'!$A:$G,MATCH($A104&amp;"62001",'101'!$A:$A,0),MATCH($H$2&amp;"Ост /Дб",'101'!$1:$1,0)))-(INDEX('101'!$A:$G,MATCH($A104&amp;"62002",'101'!$A:$A,0),MATCH($H$2&amp;"Ост /Кр",'101'!$1:$1,0)))+(INDEX('101'!$A:$G,MATCH($A104&amp;"62101",'101'!$A:$A,0),MATCH($H$2&amp;"Ост /Дб",'101'!$1:$1,0)))+(INDEX('101'!$A:$G,MATCH($A104&amp;"62102",'101'!$A:$A,0),MATCH($H$2&amp;"Ост /Дб",'101'!$1:$1,0)))-(INDEX('101'!$A:$G,MATCH($A104&amp;"62103",'101'!$A:$A,0),MATCH($H$2&amp;"Ост /Кр",'101'!$1:$1,0))))-(((INDEX('135'!$A:$O,MATCH('0103'!$A104,'135'!$A:$A,0),MATCH($H$2&amp;D$4,'135'!$2:$2,0)))/1.5)+(INDEX('135'!$A:$O,MATCH('0103'!$A104,'135'!$A:$A,0),MATCH($H$2&amp;D$5,'135'!$2:$2,0)))+(INDEX('135'!$A:$O,MATCH('0103'!$A104,'135'!$A:$A,0),MATCH($H$2&amp;D$6,'135'!$2:$2,0)))))/$H$1</f>
        <v>167.86566666666667</v>
      </c>
      <c r="E104" s="11">
        <f>(((INDEX('135'!$A:$O,MATCH('0103'!$A104,'135'!$A:$A,0),MATCH($H$2&amp;E$4,'135'!$2:$2,0)))/1.5)+(INDEX('135'!$A:$O,MATCH('0103'!$A104,'135'!$A:$A,0),MATCH($H$2&amp;E$5,'135'!$2:$2,0)))+(INDEX('135'!$A:$O,MATCH('0103'!$A104,'135'!$A:$A,0),MATCH($H$2&amp;E$6,'135'!$2:$2,0))))/$H$1</f>
        <v>150.50033333333334</v>
      </c>
      <c r="F104" s="11">
        <f>(((INDEX('135'!$A:$O,MATCH('0103'!$A104,'135'!$A:$A,0),MATCH($H$2&amp;F$6,'135'!$2:$2,0)))/1.5))/$H$1</f>
        <v>0</v>
      </c>
      <c r="G104" s="11">
        <f>(((INDEX('135'!$A:$O,MATCH('0103'!$A104,'135'!$A:$A,0),MATCH($H$2&amp;G$4,'135'!$2:$2,0)))/1.5)+(INDEX('135'!$A:$O,MATCH('0103'!$A104,'135'!$A:$A,0),MATCH($H$2&amp;G$5,'135'!$2:$2,0)))+(INDEX('135'!$A:$O,MATCH('0103'!$A104,'135'!$A:$A,0),MATCH($H$2&amp;G$6,'135'!$2:$2,0))))/$H$1</f>
        <v>0</v>
      </c>
      <c r="H104" s="27"/>
      <c r="I104" s="10"/>
    </row>
    <row r="105" spans="1:9" ht="20.5" customHeight="1" x14ac:dyDescent="0.2">
      <c r="A105" s="26" t="str">
        <f>all_banks!O99&amp;" "</f>
        <v xml:space="preserve">АО АКБ "ЕВРОФИНАНС МОСНАРБАНК" (2402) </v>
      </c>
      <c r="B105" s="3">
        <f>all_banks!H99</f>
        <v>2402</v>
      </c>
      <c r="C105" s="3" t="str">
        <f>all_banks!E99</f>
        <v>ЕВРОФИНАНС МОСНАРБАНК</v>
      </c>
      <c r="D105" s="11">
        <f>(((INDEX('101'!$A:$G,MATCH($A105&amp;"60401",'101'!$A:$A,0),MATCH($H$2&amp;"Ост /Дб",'101'!$1:$1,0)))+(INDEX('101'!$A:$G,MATCH($A105&amp;"60404",'101'!$A:$A,0),MATCH($H$2&amp;"Ост /Дб",'101'!$1:$1,0)))+(INDEX('101'!$A:$G,MATCH($A105&amp;"60415",'101'!$A:$A,0),MATCH($H$2&amp;"Ост /Дб",'101'!$1:$1,0)))-(INDEX('101'!$A:$G,MATCH($A105&amp;"60414",'101'!$A:$A,0),MATCH($H$2&amp;"Ост /Кр",'101'!$1:$1,0)))-(INDEX('101'!$A:$G,MATCH($A105&amp;"60405",'101'!$A:$A,0),MATCH($H$2&amp;"Ост /Дб",'101'!$1:$1,0)))+(INDEX('101'!$A:$G,MATCH($A105&amp;"61901",'101'!$A:$A,0),MATCH($H$2&amp;"Ост /Дб",'101'!$1:$1,0)))+(INDEX('101'!$A:$G,MATCH($A105&amp;"61902",'101'!$A:$A,0),MATCH($H$2&amp;"Ост /Дб",'101'!$1:$1,0)))+(INDEX('101'!$A:$G,MATCH($A105&amp;"61903",'101'!$A:$A,0),MATCH($H$2&amp;"Ост /Дб",'101'!$1:$1,0)))+(INDEX('101'!$A:$G,MATCH($A105&amp;"61904",'101'!$A:$A,0),MATCH($H$2&amp;"Ост /Дб",'101'!$1:$1,0)))+(INDEX('101'!$A:$G,MATCH($A105&amp;"61905",'101'!$A:$A,0),MATCH($H$2&amp;"Ост /Дб",'101'!$1:$1,0)))+(INDEX('101'!$A:$G,MATCH($A105&amp;"61906",'101'!$A:$A,0),MATCH($H$2&amp;"Ост /Дб",'101'!$1:$1,0)))+(INDEX('101'!$A:$G,MATCH($A105&amp;"61907",'101'!$A:$A,0),MATCH($H$2&amp;"Ост /Дб",'101'!$1:$1,0)))+(INDEX('101'!$A:$G,MATCH($A105&amp;"61908",'101'!$A:$A,0),MATCH($H$2&amp;"Ост /Дб",'101'!$1:$1,0)))+(INDEX('101'!$A:$G,MATCH($A105&amp;"61911",'101'!$A:$A,0),MATCH($H$2&amp;"Ост /Дб",'101'!$1:$1,0)))-(INDEX('101'!$A:$G,MATCH($A105&amp;"61909",'101'!$A:$A,0),MATCH($H$2&amp;"Ост /Кр",'101'!$1:$1,0)))-(INDEX('101'!$A:$G,MATCH($A105&amp;"61910",'101'!$A:$A,0),MATCH($H$2&amp;"Ост /Кр",'101'!$1:$1,0)))-(INDEX('101'!$A:$G,MATCH($A105&amp;"61912",'101'!$A:$A,0),MATCH($H$2&amp;"Ост /Кр",'101'!$1:$1,0)))+(INDEX('101'!$A:$G,MATCH($A105&amp;"62001",'101'!$A:$A,0),MATCH($H$2&amp;"Ост /Дб",'101'!$1:$1,0)))-(INDEX('101'!$A:$G,MATCH($A105&amp;"62002",'101'!$A:$A,0),MATCH($H$2&amp;"Ост /Кр",'101'!$1:$1,0)))+(INDEX('101'!$A:$G,MATCH($A105&amp;"62101",'101'!$A:$A,0),MATCH($H$2&amp;"Ост /Дб",'101'!$1:$1,0)))+(INDEX('101'!$A:$G,MATCH($A105&amp;"62102",'101'!$A:$A,0),MATCH($H$2&amp;"Ост /Дб",'101'!$1:$1,0)))-(INDEX('101'!$A:$G,MATCH($A105&amp;"62103",'101'!$A:$A,0),MATCH($H$2&amp;"Ост /Кр",'101'!$1:$1,0))))-(((INDEX('135'!$A:$O,MATCH('0103'!$A105,'135'!$A:$A,0),MATCH($H$2&amp;D$4,'135'!$2:$2,0)))/1.5)+(INDEX('135'!$A:$O,MATCH('0103'!$A105,'135'!$A:$A,0),MATCH($H$2&amp;D$5,'135'!$2:$2,0)))+(INDEX('135'!$A:$O,MATCH('0103'!$A105,'135'!$A:$A,0),MATCH($H$2&amp;D$6,'135'!$2:$2,0)))))/$H$1</f>
        <v>0</v>
      </c>
      <c r="E105" s="11">
        <f>(((INDEX('135'!$A:$O,MATCH('0103'!$A105,'135'!$A:$A,0),MATCH($H$2&amp;E$4,'135'!$2:$2,0)))/1.5)+(INDEX('135'!$A:$O,MATCH('0103'!$A105,'135'!$A:$A,0),MATCH($H$2&amp;E$5,'135'!$2:$2,0)))+(INDEX('135'!$A:$O,MATCH('0103'!$A105,'135'!$A:$A,0),MATCH($H$2&amp;E$6,'135'!$2:$2,0))))/$H$1</f>
        <v>0</v>
      </c>
      <c r="F105" s="11">
        <f>(((INDEX('135'!$A:$O,MATCH('0103'!$A105,'135'!$A:$A,0),MATCH($H$2&amp;F$6,'135'!$2:$2,0)))/1.5))/$H$1</f>
        <v>0</v>
      </c>
      <c r="G105" s="11">
        <f>(((INDEX('135'!$A:$O,MATCH('0103'!$A105,'135'!$A:$A,0),MATCH($H$2&amp;G$4,'135'!$2:$2,0)))/1.5)+(INDEX('135'!$A:$O,MATCH('0103'!$A105,'135'!$A:$A,0),MATCH($H$2&amp;G$5,'135'!$2:$2,0)))+(INDEX('135'!$A:$O,MATCH('0103'!$A105,'135'!$A:$A,0),MATCH($H$2&amp;G$6,'135'!$2:$2,0))))/$H$1</f>
        <v>0</v>
      </c>
      <c r="H105" s="27"/>
      <c r="I105" s="10"/>
    </row>
    <row r="106" spans="1:9" ht="20.5" customHeight="1" x14ac:dyDescent="0.2">
      <c r="A106" s="26" t="str">
        <f>all_banks!O100&amp;" "</f>
        <v xml:space="preserve">ПАО "Банк "Екатеринбург" (3161) </v>
      </c>
      <c r="B106" s="3">
        <f>all_banks!H100</f>
        <v>3161</v>
      </c>
      <c r="C106" s="3" t="str">
        <f>all_banks!E100</f>
        <v>ЕКАТЕРИНБУРГ</v>
      </c>
      <c r="D106" s="11">
        <f>(((INDEX('101'!$A:$G,MATCH($A106&amp;"60401",'101'!$A:$A,0),MATCH($H$2&amp;"Ост /Дб",'101'!$1:$1,0)))+(INDEX('101'!$A:$G,MATCH($A106&amp;"60404",'101'!$A:$A,0),MATCH($H$2&amp;"Ост /Дб",'101'!$1:$1,0)))+(INDEX('101'!$A:$G,MATCH($A106&amp;"60415",'101'!$A:$A,0),MATCH($H$2&amp;"Ост /Дб",'101'!$1:$1,0)))-(INDEX('101'!$A:$G,MATCH($A106&amp;"60414",'101'!$A:$A,0),MATCH($H$2&amp;"Ост /Кр",'101'!$1:$1,0)))-(INDEX('101'!$A:$G,MATCH($A106&amp;"60405",'101'!$A:$A,0),MATCH($H$2&amp;"Ост /Дб",'101'!$1:$1,0)))+(INDEX('101'!$A:$G,MATCH($A106&amp;"61901",'101'!$A:$A,0),MATCH($H$2&amp;"Ост /Дб",'101'!$1:$1,0)))+(INDEX('101'!$A:$G,MATCH($A106&amp;"61902",'101'!$A:$A,0),MATCH($H$2&amp;"Ост /Дб",'101'!$1:$1,0)))+(INDEX('101'!$A:$G,MATCH($A106&amp;"61903",'101'!$A:$A,0),MATCH($H$2&amp;"Ост /Дб",'101'!$1:$1,0)))+(INDEX('101'!$A:$G,MATCH($A106&amp;"61904",'101'!$A:$A,0),MATCH($H$2&amp;"Ост /Дб",'101'!$1:$1,0)))+(INDEX('101'!$A:$G,MATCH($A106&amp;"61905",'101'!$A:$A,0),MATCH($H$2&amp;"Ост /Дб",'101'!$1:$1,0)))+(INDEX('101'!$A:$G,MATCH($A106&amp;"61906",'101'!$A:$A,0),MATCH($H$2&amp;"Ост /Дб",'101'!$1:$1,0)))+(INDEX('101'!$A:$G,MATCH($A106&amp;"61907",'101'!$A:$A,0),MATCH($H$2&amp;"Ост /Дб",'101'!$1:$1,0)))+(INDEX('101'!$A:$G,MATCH($A106&amp;"61908",'101'!$A:$A,0),MATCH($H$2&amp;"Ост /Дб",'101'!$1:$1,0)))+(INDEX('101'!$A:$G,MATCH($A106&amp;"61911",'101'!$A:$A,0),MATCH($H$2&amp;"Ост /Дб",'101'!$1:$1,0)))-(INDEX('101'!$A:$G,MATCH($A106&amp;"61909",'101'!$A:$A,0),MATCH($H$2&amp;"Ост /Кр",'101'!$1:$1,0)))-(INDEX('101'!$A:$G,MATCH($A106&amp;"61910",'101'!$A:$A,0),MATCH($H$2&amp;"Ост /Кр",'101'!$1:$1,0)))-(INDEX('101'!$A:$G,MATCH($A106&amp;"61912",'101'!$A:$A,0),MATCH($H$2&amp;"Ост /Кр",'101'!$1:$1,0)))+(INDEX('101'!$A:$G,MATCH($A106&amp;"62001",'101'!$A:$A,0),MATCH($H$2&amp;"Ост /Дб",'101'!$1:$1,0)))-(INDEX('101'!$A:$G,MATCH($A106&amp;"62002",'101'!$A:$A,0),MATCH($H$2&amp;"Ост /Кр",'101'!$1:$1,0)))+(INDEX('101'!$A:$G,MATCH($A106&amp;"62101",'101'!$A:$A,0),MATCH($H$2&amp;"Ост /Дб",'101'!$1:$1,0)))+(INDEX('101'!$A:$G,MATCH($A106&amp;"62102",'101'!$A:$A,0),MATCH($H$2&amp;"Ост /Дб",'101'!$1:$1,0)))-(INDEX('101'!$A:$G,MATCH($A106&amp;"62103",'101'!$A:$A,0),MATCH($H$2&amp;"Ост /Кр",'101'!$1:$1,0))))-(((INDEX('135'!$A:$O,MATCH('0103'!$A106,'135'!$A:$A,0),MATCH($H$2&amp;D$4,'135'!$2:$2,0)))/1.5)+(INDEX('135'!$A:$O,MATCH('0103'!$A106,'135'!$A:$A,0),MATCH($H$2&amp;D$5,'135'!$2:$2,0)))+(INDEX('135'!$A:$O,MATCH('0103'!$A106,'135'!$A:$A,0),MATCH($H$2&amp;D$6,'135'!$2:$2,0)))))/$H$1</f>
        <v>103.44466666666668</v>
      </c>
      <c r="E106" s="11">
        <f>(((INDEX('135'!$A:$O,MATCH('0103'!$A106,'135'!$A:$A,0),MATCH($H$2&amp;E$4,'135'!$2:$2,0)))/1.5)+(INDEX('135'!$A:$O,MATCH('0103'!$A106,'135'!$A:$A,0),MATCH($H$2&amp;E$5,'135'!$2:$2,0)))+(INDEX('135'!$A:$O,MATCH('0103'!$A106,'135'!$A:$A,0),MATCH($H$2&amp;E$6,'135'!$2:$2,0))))/$H$1</f>
        <v>43.611333333333327</v>
      </c>
      <c r="F106" s="11">
        <f>(((INDEX('135'!$A:$O,MATCH('0103'!$A106,'135'!$A:$A,0),MATCH($H$2&amp;F$6,'135'!$2:$2,0)))/1.5))/$H$1</f>
        <v>0</v>
      </c>
      <c r="G106" s="11">
        <f>(((INDEX('135'!$A:$O,MATCH('0103'!$A106,'135'!$A:$A,0),MATCH($H$2&amp;G$4,'135'!$2:$2,0)))/1.5)+(INDEX('135'!$A:$O,MATCH('0103'!$A106,'135'!$A:$A,0),MATCH($H$2&amp;G$5,'135'!$2:$2,0)))+(INDEX('135'!$A:$O,MATCH('0103'!$A106,'135'!$A:$A,0),MATCH($H$2&amp;G$6,'135'!$2:$2,0))))/$H$1</f>
        <v>0</v>
      </c>
      <c r="H106" s="27"/>
      <c r="I106" s="10"/>
    </row>
    <row r="107" spans="1:9" ht="20.5" customHeight="1" x14ac:dyDescent="0.2">
      <c r="A107" s="26" t="str">
        <f>all_banks!O101&amp;" "</f>
        <v xml:space="preserve">АО АИКБ "Енисейский объединенный банк" (2645) </v>
      </c>
      <c r="B107" s="3">
        <f>all_banks!H101</f>
        <v>2645</v>
      </c>
      <c r="C107" s="3" t="str">
        <f>all_banks!E101</f>
        <v>ЕНИСЕЙСКИЙ ОБЪЕДИНЕННЫЙ БАНК</v>
      </c>
      <c r="D107" s="11">
        <f>(((INDEX('101'!$A:$G,MATCH($A107&amp;"60401",'101'!$A:$A,0),MATCH($H$2&amp;"Ост /Дб",'101'!$1:$1,0)))+(INDEX('101'!$A:$G,MATCH($A107&amp;"60404",'101'!$A:$A,0),MATCH($H$2&amp;"Ост /Дб",'101'!$1:$1,0)))+(INDEX('101'!$A:$G,MATCH($A107&amp;"60415",'101'!$A:$A,0),MATCH($H$2&amp;"Ост /Дб",'101'!$1:$1,0)))-(INDEX('101'!$A:$G,MATCH($A107&amp;"60414",'101'!$A:$A,0),MATCH($H$2&amp;"Ост /Кр",'101'!$1:$1,0)))-(INDEX('101'!$A:$G,MATCH($A107&amp;"60405",'101'!$A:$A,0),MATCH($H$2&amp;"Ост /Дб",'101'!$1:$1,0)))+(INDEX('101'!$A:$G,MATCH($A107&amp;"61901",'101'!$A:$A,0),MATCH($H$2&amp;"Ост /Дб",'101'!$1:$1,0)))+(INDEX('101'!$A:$G,MATCH($A107&amp;"61902",'101'!$A:$A,0),MATCH($H$2&amp;"Ост /Дб",'101'!$1:$1,0)))+(INDEX('101'!$A:$G,MATCH($A107&amp;"61903",'101'!$A:$A,0),MATCH($H$2&amp;"Ост /Дб",'101'!$1:$1,0)))+(INDEX('101'!$A:$G,MATCH($A107&amp;"61904",'101'!$A:$A,0),MATCH($H$2&amp;"Ост /Дб",'101'!$1:$1,0)))+(INDEX('101'!$A:$G,MATCH($A107&amp;"61905",'101'!$A:$A,0),MATCH($H$2&amp;"Ост /Дб",'101'!$1:$1,0)))+(INDEX('101'!$A:$G,MATCH($A107&amp;"61906",'101'!$A:$A,0),MATCH($H$2&amp;"Ост /Дб",'101'!$1:$1,0)))+(INDEX('101'!$A:$G,MATCH($A107&amp;"61907",'101'!$A:$A,0),MATCH($H$2&amp;"Ост /Дб",'101'!$1:$1,0)))+(INDEX('101'!$A:$G,MATCH($A107&amp;"61908",'101'!$A:$A,0),MATCH($H$2&amp;"Ост /Дб",'101'!$1:$1,0)))+(INDEX('101'!$A:$G,MATCH($A107&amp;"61911",'101'!$A:$A,0),MATCH($H$2&amp;"Ост /Дб",'101'!$1:$1,0)))-(INDEX('101'!$A:$G,MATCH($A107&amp;"61909",'101'!$A:$A,0),MATCH($H$2&amp;"Ост /Кр",'101'!$1:$1,0)))-(INDEX('101'!$A:$G,MATCH($A107&amp;"61910",'101'!$A:$A,0),MATCH($H$2&amp;"Ост /Кр",'101'!$1:$1,0)))-(INDEX('101'!$A:$G,MATCH($A107&amp;"61912",'101'!$A:$A,0),MATCH($H$2&amp;"Ост /Кр",'101'!$1:$1,0)))+(INDEX('101'!$A:$G,MATCH($A107&amp;"62001",'101'!$A:$A,0),MATCH($H$2&amp;"Ост /Дб",'101'!$1:$1,0)))-(INDEX('101'!$A:$G,MATCH($A107&amp;"62002",'101'!$A:$A,0),MATCH($H$2&amp;"Ост /Кр",'101'!$1:$1,0)))+(INDEX('101'!$A:$G,MATCH($A107&amp;"62101",'101'!$A:$A,0),MATCH($H$2&amp;"Ост /Дб",'101'!$1:$1,0)))+(INDEX('101'!$A:$G,MATCH($A107&amp;"62102",'101'!$A:$A,0),MATCH($H$2&amp;"Ост /Дб",'101'!$1:$1,0)))-(INDEX('101'!$A:$G,MATCH($A107&amp;"62103",'101'!$A:$A,0),MATCH($H$2&amp;"Ост /Кр",'101'!$1:$1,0))))-(((INDEX('135'!$A:$O,MATCH('0103'!$A107,'135'!$A:$A,0),MATCH($H$2&amp;D$4,'135'!$2:$2,0)))/1.5)+(INDEX('135'!$A:$O,MATCH('0103'!$A107,'135'!$A:$A,0),MATCH($H$2&amp;D$5,'135'!$2:$2,0)))+(INDEX('135'!$A:$O,MATCH('0103'!$A107,'135'!$A:$A,0),MATCH($H$2&amp;D$6,'135'!$2:$2,0)))))/$H$1</f>
        <v>340.55599999999998</v>
      </c>
      <c r="E107" s="11">
        <f>(((INDEX('135'!$A:$O,MATCH('0103'!$A107,'135'!$A:$A,0),MATCH($H$2&amp;E$4,'135'!$2:$2,0)))/1.5)+(INDEX('135'!$A:$O,MATCH('0103'!$A107,'135'!$A:$A,0),MATCH($H$2&amp;E$5,'135'!$2:$2,0)))+(INDEX('135'!$A:$O,MATCH('0103'!$A107,'135'!$A:$A,0),MATCH($H$2&amp;E$6,'135'!$2:$2,0))))/$H$1</f>
        <v>63.398000000000003</v>
      </c>
      <c r="F107" s="11">
        <f>(((INDEX('135'!$A:$O,MATCH('0103'!$A107,'135'!$A:$A,0),MATCH($H$2&amp;F$6,'135'!$2:$2,0)))/1.5))/$H$1</f>
        <v>0</v>
      </c>
      <c r="G107" s="11">
        <f>(((INDEX('135'!$A:$O,MATCH('0103'!$A107,'135'!$A:$A,0),MATCH($H$2&amp;G$4,'135'!$2:$2,0)))/1.5)+(INDEX('135'!$A:$O,MATCH('0103'!$A107,'135'!$A:$A,0),MATCH($H$2&amp;G$5,'135'!$2:$2,0)))+(INDEX('135'!$A:$O,MATCH('0103'!$A107,'135'!$A:$A,0),MATCH($H$2&amp;G$6,'135'!$2:$2,0))))/$H$1</f>
        <v>0</v>
      </c>
      <c r="H107" s="27"/>
      <c r="I107" s="10"/>
    </row>
    <row r="108" spans="1:9" ht="20.5" customHeight="1" x14ac:dyDescent="0.2">
      <c r="A108" s="26" t="str">
        <f>all_banks!O102&amp;" "</f>
        <v xml:space="preserve">АО БАНК "Ермак" (1809) </v>
      </c>
      <c r="B108" s="3">
        <f>all_banks!H102</f>
        <v>1809</v>
      </c>
      <c r="C108" s="3" t="str">
        <f>all_banks!E102</f>
        <v>ЕРМАК</v>
      </c>
      <c r="D108" s="11">
        <f>(((INDEX('101'!$A:$G,MATCH($A108&amp;"60401",'101'!$A:$A,0),MATCH($H$2&amp;"Ост /Дб",'101'!$1:$1,0)))+(INDEX('101'!$A:$G,MATCH($A108&amp;"60404",'101'!$A:$A,0),MATCH($H$2&amp;"Ост /Дб",'101'!$1:$1,0)))+(INDEX('101'!$A:$G,MATCH($A108&amp;"60415",'101'!$A:$A,0),MATCH($H$2&amp;"Ост /Дб",'101'!$1:$1,0)))-(INDEX('101'!$A:$G,MATCH($A108&amp;"60414",'101'!$A:$A,0),MATCH($H$2&amp;"Ост /Кр",'101'!$1:$1,0)))-(INDEX('101'!$A:$G,MATCH($A108&amp;"60405",'101'!$A:$A,0),MATCH($H$2&amp;"Ост /Дб",'101'!$1:$1,0)))+(INDEX('101'!$A:$G,MATCH($A108&amp;"61901",'101'!$A:$A,0),MATCH($H$2&amp;"Ост /Дб",'101'!$1:$1,0)))+(INDEX('101'!$A:$G,MATCH($A108&amp;"61902",'101'!$A:$A,0),MATCH($H$2&amp;"Ост /Дб",'101'!$1:$1,0)))+(INDEX('101'!$A:$G,MATCH($A108&amp;"61903",'101'!$A:$A,0),MATCH($H$2&amp;"Ост /Дб",'101'!$1:$1,0)))+(INDEX('101'!$A:$G,MATCH($A108&amp;"61904",'101'!$A:$A,0),MATCH($H$2&amp;"Ост /Дб",'101'!$1:$1,0)))+(INDEX('101'!$A:$G,MATCH($A108&amp;"61905",'101'!$A:$A,0),MATCH($H$2&amp;"Ост /Дб",'101'!$1:$1,0)))+(INDEX('101'!$A:$G,MATCH($A108&amp;"61906",'101'!$A:$A,0),MATCH($H$2&amp;"Ост /Дб",'101'!$1:$1,0)))+(INDEX('101'!$A:$G,MATCH($A108&amp;"61907",'101'!$A:$A,0),MATCH($H$2&amp;"Ост /Дб",'101'!$1:$1,0)))+(INDEX('101'!$A:$G,MATCH($A108&amp;"61908",'101'!$A:$A,0),MATCH($H$2&amp;"Ост /Дб",'101'!$1:$1,0)))+(INDEX('101'!$A:$G,MATCH($A108&amp;"61911",'101'!$A:$A,0),MATCH($H$2&amp;"Ост /Дб",'101'!$1:$1,0)))-(INDEX('101'!$A:$G,MATCH($A108&amp;"61909",'101'!$A:$A,0),MATCH($H$2&amp;"Ост /Кр",'101'!$1:$1,0)))-(INDEX('101'!$A:$G,MATCH($A108&amp;"61910",'101'!$A:$A,0),MATCH($H$2&amp;"Ост /Кр",'101'!$1:$1,0)))-(INDEX('101'!$A:$G,MATCH($A108&amp;"61912",'101'!$A:$A,0),MATCH($H$2&amp;"Ост /Кр",'101'!$1:$1,0)))+(INDEX('101'!$A:$G,MATCH($A108&amp;"62001",'101'!$A:$A,0),MATCH($H$2&amp;"Ост /Дб",'101'!$1:$1,0)))-(INDEX('101'!$A:$G,MATCH($A108&amp;"62002",'101'!$A:$A,0),MATCH($H$2&amp;"Ост /Кр",'101'!$1:$1,0)))+(INDEX('101'!$A:$G,MATCH($A108&amp;"62101",'101'!$A:$A,0),MATCH($H$2&amp;"Ост /Дб",'101'!$1:$1,0)))+(INDEX('101'!$A:$G,MATCH($A108&amp;"62102",'101'!$A:$A,0),MATCH($H$2&amp;"Ост /Дб",'101'!$1:$1,0)))-(INDEX('101'!$A:$G,MATCH($A108&amp;"62103",'101'!$A:$A,0),MATCH($H$2&amp;"Ост /Кр",'101'!$1:$1,0))))-(((INDEX('135'!$A:$O,MATCH('0103'!$A108,'135'!$A:$A,0),MATCH($H$2&amp;D$4,'135'!$2:$2,0)))/1.5)+(INDEX('135'!$A:$O,MATCH('0103'!$A108,'135'!$A:$A,0),MATCH($H$2&amp;D$5,'135'!$2:$2,0)))+(INDEX('135'!$A:$O,MATCH('0103'!$A108,'135'!$A:$A,0),MATCH($H$2&amp;D$6,'135'!$2:$2,0)))))/$H$1</f>
        <v>118.14066666666666</v>
      </c>
      <c r="E108" s="11">
        <f>(((INDEX('135'!$A:$O,MATCH('0103'!$A108,'135'!$A:$A,0),MATCH($H$2&amp;E$4,'135'!$2:$2,0)))/1.5)+(INDEX('135'!$A:$O,MATCH('0103'!$A108,'135'!$A:$A,0),MATCH($H$2&amp;E$5,'135'!$2:$2,0)))+(INDEX('135'!$A:$O,MATCH('0103'!$A108,'135'!$A:$A,0),MATCH($H$2&amp;E$6,'135'!$2:$2,0))))/$H$1</f>
        <v>124.99333333333334</v>
      </c>
      <c r="F108" s="11">
        <f>(((INDEX('135'!$A:$O,MATCH('0103'!$A108,'135'!$A:$A,0),MATCH($H$2&amp;F$6,'135'!$2:$2,0)))/1.5))/$H$1</f>
        <v>0</v>
      </c>
      <c r="G108" s="11">
        <f>(((INDEX('135'!$A:$O,MATCH('0103'!$A108,'135'!$A:$A,0),MATCH($H$2&amp;G$4,'135'!$2:$2,0)))/1.5)+(INDEX('135'!$A:$O,MATCH('0103'!$A108,'135'!$A:$A,0),MATCH($H$2&amp;G$5,'135'!$2:$2,0)))+(INDEX('135'!$A:$O,MATCH('0103'!$A108,'135'!$A:$A,0),MATCH($H$2&amp;G$6,'135'!$2:$2,0))))/$H$1</f>
        <v>0</v>
      </c>
      <c r="H108" s="27"/>
      <c r="I108" s="10"/>
    </row>
    <row r="109" spans="1:9" ht="20.5" customHeight="1" x14ac:dyDescent="0.2">
      <c r="A109" s="26" t="str">
        <f>all_banks!O103&amp;" "</f>
        <v xml:space="preserve">ООО "ЖИВАГО БАНК" (2065) </v>
      </c>
      <c r="B109" s="3">
        <f>all_banks!H103</f>
        <v>2065</v>
      </c>
      <c r="C109" s="3" t="str">
        <f>all_banks!E103</f>
        <v>ЖИВАГО БАНК</v>
      </c>
      <c r="D109" s="11">
        <f>(((INDEX('101'!$A:$G,MATCH($A109&amp;"60401",'101'!$A:$A,0),MATCH($H$2&amp;"Ост /Дб",'101'!$1:$1,0)))+(INDEX('101'!$A:$G,MATCH($A109&amp;"60404",'101'!$A:$A,0),MATCH($H$2&amp;"Ост /Дб",'101'!$1:$1,0)))+(INDEX('101'!$A:$G,MATCH($A109&amp;"60415",'101'!$A:$A,0),MATCH($H$2&amp;"Ост /Дб",'101'!$1:$1,0)))-(INDEX('101'!$A:$G,MATCH($A109&amp;"60414",'101'!$A:$A,0),MATCH($H$2&amp;"Ост /Кр",'101'!$1:$1,0)))-(INDEX('101'!$A:$G,MATCH($A109&amp;"60405",'101'!$A:$A,0),MATCH($H$2&amp;"Ост /Дб",'101'!$1:$1,0)))+(INDEX('101'!$A:$G,MATCH($A109&amp;"61901",'101'!$A:$A,0),MATCH($H$2&amp;"Ост /Дб",'101'!$1:$1,0)))+(INDEX('101'!$A:$G,MATCH($A109&amp;"61902",'101'!$A:$A,0),MATCH($H$2&amp;"Ост /Дб",'101'!$1:$1,0)))+(INDEX('101'!$A:$G,MATCH($A109&amp;"61903",'101'!$A:$A,0),MATCH($H$2&amp;"Ост /Дб",'101'!$1:$1,0)))+(INDEX('101'!$A:$G,MATCH($A109&amp;"61904",'101'!$A:$A,0),MATCH($H$2&amp;"Ост /Дб",'101'!$1:$1,0)))+(INDEX('101'!$A:$G,MATCH($A109&amp;"61905",'101'!$A:$A,0),MATCH($H$2&amp;"Ост /Дб",'101'!$1:$1,0)))+(INDEX('101'!$A:$G,MATCH($A109&amp;"61906",'101'!$A:$A,0),MATCH($H$2&amp;"Ост /Дб",'101'!$1:$1,0)))+(INDEX('101'!$A:$G,MATCH($A109&amp;"61907",'101'!$A:$A,0),MATCH($H$2&amp;"Ост /Дб",'101'!$1:$1,0)))+(INDEX('101'!$A:$G,MATCH($A109&amp;"61908",'101'!$A:$A,0),MATCH($H$2&amp;"Ост /Дб",'101'!$1:$1,0)))+(INDEX('101'!$A:$G,MATCH($A109&amp;"61911",'101'!$A:$A,0),MATCH($H$2&amp;"Ост /Дб",'101'!$1:$1,0)))-(INDEX('101'!$A:$G,MATCH($A109&amp;"61909",'101'!$A:$A,0),MATCH($H$2&amp;"Ост /Кр",'101'!$1:$1,0)))-(INDEX('101'!$A:$G,MATCH($A109&amp;"61910",'101'!$A:$A,0),MATCH($H$2&amp;"Ост /Кр",'101'!$1:$1,0)))-(INDEX('101'!$A:$G,MATCH($A109&amp;"61912",'101'!$A:$A,0),MATCH($H$2&amp;"Ост /Кр",'101'!$1:$1,0)))+(INDEX('101'!$A:$G,MATCH($A109&amp;"62001",'101'!$A:$A,0),MATCH($H$2&amp;"Ост /Дб",'101'!$1:$1,0)))-(INDEX('101'!$A:$G,MATCH($A109&amp;"62002",'101'!$A:$A,0),MATCH($H$2&amp;"Ост /Кр",'101'!$1:$1,0)))+(INDEX('101'!$A:$G,MATCH($A109&amp;"62101",'101'!$A:$A,0),MATCH($H$2&amp;"Ост /Дб",'101'!$1:$1,0)))+(INDEX('101'!$A:$G,MATCH($A109&amp;"62102",'101'!$A:$A,0),MATCH($H$2&amp;"Ост /Дб",'101'!$1:$1,0)))-(INDEX('101'!$A:$G,MATCH($A109&amp;"62103",'101'!$A:$A,0),MATCH($H$2&amp;"Ост /Кр",'101'!$1:$1,0))))-(((INDEX('135'!$A:$O,MATCH('0103'!$A109,'135'!$A:$A,0),MATCH($H$2&amp;D$4,'135'!$2:$2,0)))/1.5)+(INDEX('135'!$A:$O,MATCH('0103'!$A109,'135'!$A:$A,0),MATCH($H$2&amp;D$5,'135'!$2:$2,0)))+(INDEX('135'!$A:$O,MATCH('0103'!$A109,'135'!$A:$A,0),MATCH($H$2&amp;D$6,'135'!$2:$2,0)))))/$H$1</f>
        <v>13.561</v>
      </c>
      <c r="E109" s="11">
        <f>(((INDEX('135'!$A:$O,MATCH('0103'!$A109,'135'!$A:$A,0),MATCH($H$2&amp;E$4,'135'!$2:$2,0)))/1.5)+(INDEX('135'!$A:$O,MATCH('0103'!$A109,'135'!$A:$A,0),MATCH($H$2&amp;E$5,'135'!$2:$2,0)))+(INDEX('135'!$A:$O,MATCH('0103'!$A109,'135'!$A:$A,0),MATCH($H$2&amp;E$6,'135'!$2:$2,0))))/$H$1</f>
        <v>72.308999999999997</v>
      </c>
      <c r="F109" s="11">
        <f>(((INDEX('135'!$A:$O,MATCH('0103'!$A109,'135'!$A:$A,0),MATCH($H$2&amp;F$6,'135'!$2:$2,0)))/1.5))/$H$1</f>
        <v>0</v>
      </c>
      <c r="G109" s="11">
        <f>(((INDEX('135'!$A:$O,MATCH('0103'!$A109,'135'!$A:$A,0),MATCH($H$2&amp;G$4,'135'!$2:$2,0)))/1.5)+(INDEX('135'!$A:$O,MATCH('0103'!$A109,'135'!$A:$A,0),MATCH($H$2&amp;G$5,'135'!$2:$2,0)))+(INDEX('135'!$A:$O,MATCH('0103'!$A109,'135'!$A:$A,0),MATCH($H$2&amp;G$6,'135'!$2:$2,0))))/$H$1</f>
        <v>0</v>
      </c>
      <c r="H109" s="27"/>
      <c r="I109" s="10"/>
    </row>
    <row r="110" spans="1:9" ht="20.5" customHeight="1" x14ac:dyDescent="0.2">
      <c r="A110" s="26" t="str">
        <f>all_banks!O104&amp;" "</f>
        <v xml:space="preserve">ПАО "Запсибкомбанк" (918) </v>
      </c>
      <c r="B110" s="3">
        <f>all_banks!H104</f>
        <v>918</v>
      </c>
      <c r="C110" s="3" t="str">
        <f>all_banks!E104</f>
        <v>ЗАПСИБКОМБАНК</v>
      </c>
      <c r="D110" s="11">
        <f>(((INDEX('101'!$A:$G,MATCH($A110&amp;"60401",'101'!$A:$A,0),MATCH($H$2&amp;"Ост /Дб",'101'!$1:$1,0)))+(INDEX('101'!$A:$G,MATCH($A110&amp;"60404",'101'!$A:$A,0),MATCH($H$2&amp;"Ост /Дб",'101'!$1:$1,0)))+(INDEX('101'!$A:$G,MATCH($A110&amp;"60415",'101'!$A:$A,0),MATCH($H$2&amp;"Ост /Дб",'101'!$1:$1,0)))-(INDEX('101'!$A:$G,MATCH($A110&amp;"60414",'101'!$A:$A,0),MATCH($H$2&amp;"Ост /Кр",'101'!$1:$1,0)))-(INDEX('101'!$A:$G,MATCH($A110&amp;"60405",'101'!$A:$A,0),MATCH($H$2&amp;"Ост /Дб",'101'!$1:$1,0)))+(INDEX('101'!$A:$G,MATCH($A110&amp;"61901",'101'!$A:$A,0),MATCH($H$2&amp;"Ост /Дб",'101'!$1:$1,0)))+(INDEX('101'!$A:$G,MATCH($A110&amp;"61902",'101'!$A:$A,0),MATCH($H$2&amp;"Ост /Дб",'101'!$1:$1,0)))+(INDEX('101'!$A:$G,MATCH($A110&amp;"61903",'101'!$A:$A,0),MATCH($H$2&amp;"Ост /Дб",'101'!$1:$1,0)))+(INDEX('101'!$A:$G,MATCH($A110&amp;"61904",'101'!$A:$A,0),MATCH($H$2&amp;"Ост /Дб",'101'!$1:$1,0)))+(INDEX('101'!$A:$G,MATCH($A110&amp;"61905",'101'!$A:$A,0),MATCH($H$2&amp;"Ост /Дб",'101'!$1:$1,0)))+(INDEX('101'!$A:$G,MATCH($A110&amp;"61906",'101'!$A:$A,0),MATCH($H$2&amp;"Ост /Дб",'101'!$1:$1,0)))+(INDEX('101'!$A:$G,MATCH($A110&amp;"61907",'101'!$A:$A,0),MATCH($H$2&amp;"Ост /Дб",'101'!$1:$1,0)))+(INDEX('101'!$A:$G,MATCH($A110&amp;"61908",'101'!$A:$A,0),MATCH($H$2&amp;"Ост /Дб",'101'!$1:$1,0)))+(INDEX('101'!$A:$G,MATCH($A110&amp;"61911",'101'!$A:$A,0),MATCH($H$2&amp;"Ост /Дб",'101'!$1:$1,0)))-(INDEX('101'!$A:$G,MATCH($A110&amp;"61909",'101'!$A:$A,0),MATCH($H$2&amp;"Ост /Кр",'101'!$1:$1,0)))-(INDEX('101'!$A:$G,MATCH($A110&amp;"61910",'101'!$A:$A,0),MATCH($H$2&amp;"Ост /Кр",'101'!$1:$1,0)))-(INDEX('101'!$A:$G,MATCH($A110&amp;"61912",'101'!$A:$A,0),MATCH($H$2&amp;"Ост /Кр",'101'!$1:$1,0)))+(INDEX('101'!$A:$G,MATCH($A110&amp;"62001",'101'!$A:$A,0),MATCH($H$2&amp;"Ост /Дб",'101'!$1:$1,0)))-(INDEX('101'!$A:$G,MATCH($A110&amp;"62002",'101'!$A:$A,0),MATCH($H$2&amp;"Ост /Кр",'101'!$1:$1,0)))+(INDEX('101'!$A:$G,MATCH($A110&amp;"62101",'101'!$A:$A,0),MATCH($H$2&amp;"Ост /Дб",'101'!$1:$1,0)))+(INDEX('101'!$A:$G,MATCH($A110&amp;"62102",'101'!$A:$A,0),MATCH($H$2&amp;"Ост /Дб",'101'!$1:$1,0)))-(INDEX('101'!$A:$G,MATCH($A110&amp;"62103",'101'!$A:$A,0),MATCH($H$2&amp;"Ост /Кр",'101'!$1:$1,0))))-(((INDEX('135'!$A:$O,MATCH('0103'!$A110,'135'!$A:$A,0),MATCH($H$2&amp;D$4,'135'!$2:$2,0)))/1.5)+(INDEX('135'!$A:$O,MATCH('0103'!$A110,'135'!$A:$A,0),MATCH($H$2&amp;D$5,'135'!$2:$2,0)))+(INDEX('135'!$A:$O,MATCH('0103'!$A110,'135'!$A:$A,0),MATCH($H$2&amp;D$6,'135'!$2:$2,0)))))/$H$1</f>
        <v>2182.9140000000002</v>
      </c>
      <c r="E110" s="11">
        <f>(((INDEX('135'!$A:$O,MATCH('0103'!$A110,'135'!$A:$A,0),MATCH($H$2&amp;E$4,'135'!$2:$2,0)))/1.5)+(INDEX('135'!$A:$O,MATCH('0103'!$A110,'135'!$A:$A,0),MATCH($H$2&amp;E$5,'135'!$2:$2,0)))+(INDEX('135'!$A:$O,MATCH('0103'!$A110,'135'!$A:$A,0),MATCH($H$2&amp;E$6,'135'!$2:$2,0))))/$H$1</f>
        <v>133.678</v>
      </c>
      <c r="F110" s="11">
        <f>(((INDEX('135'!$A:$O,MATCH('0103'!$A110,'135'!$A:$A,0),MATCH($H$2&amp;F$6,'135'!$2:$2,0)))/1.5))/$H$1</f>
        <v>4.34</v>
      </c>
      <c r="G110" s="11">
        <f>(((INDEX('135'!$A:$O,MATCH('0103'!$A110,'135'!$A:$A,0),MATCH($H$2&amp;G$4,'135'!$2:$2,0)))/1.5)+(INDEX('135'!$A:$O,MATCH('0103'!$A110,'135'!$A:$A,0),MATCH($H$2&amp;G$5,'135'!$2:$2,0)))+(INDEX('135'!$A:$O,MATCH('0103'!$A110,'135'!$A:$A,0),MATCH($H$2&amp;G$6,'135'!$2:$2,0))))/$H$1</f>
        <v>0</v>
      </c>
      <c r="H110" s="27"/>
      <c r="I110" s="10"/>
    </row>
    <row r="111" spans="1:9" ht="20.5" customHeight="1" x14ac:dyDescent="0.2">
      <c r="A111" s="26" t="str">
        <f>all_banks!O105&amp;" "</f>
        <v xml:space="preserve">"Банк Заречье" (АО) (817) </v>
      </c>
      <c r="B111" s="3">
        <f>all_banks!H105</f>
        <v>817</v>
      </c>
      <c r="C111" s="3" t="str">
        <f>all_banks!E105</f>
        <v>ЗАРЕЧЬЕ</v>
      </c>
      <c r="D111" s="11">
        <f>(((INDEX('101'!$A:$G,MATCH($A111&amp;"60401",'101'!$A:$A,0),MATCH($H$2&amp;"Ост /Дб",'101'!$1:$1,0)))+(INDEX('101'!$A:$G,MATCH($A111&amp;"60404",'101'!$A:$A,0),MATCH($H$2&amp;"Ост /Дб",'101'!$1:$1,0)))+(INDEX('101'!$A:$G,MATCH($A111&amp;"60415",'101'!$A:$A,0),MATCH($H$2&amp;"Ост /Дб",'101'!$1:$1,0)))-(INDEX('101'!$A:$G,MATCH($A111&amp;"60414",'101'!$A:$A,0),MATCH($H$2&amp;"Ост /Кр",'101'!$1:$1,0)))-(INDEX('101'!$A:$G,MATCH($A111&amp;"60405",'101'!$A:$A,0),MATCH($H$2&amp;"Ост /Дб",'101'!$1:$1,0)))+(INDEX('101'!$A:$G,MATCH($A111&amp;"61901",'101'!$A:$A,0),MATCH($H$2&amp;"Ост /Дб",'101'!$1:$1,0)))+(INDEX('101'!$A:$G,MATCH($A111&amp;"61902",'101'!$A:$A,0),MATCH($H$2&amp;"Ост /Дб",'101'!$1:$1,0)))+(INDEX('101'!$A:$G,MATCH($A111&amp;"61903",'101'!$A:$A,0),MATCH($H$2&amp;"Ост /Дб",'101'!$1:$1,0)))+(INDEX('101'!$A:$G,MATCH($A111&amp;"61904",'101'!$A:$A,0),MATCH($H$2&amp;"Ост /Дб",'101'!$1:$1,0)))+(INDEX('101'!$A:$G,MATCH($A111&amp;"61905",'101'!$A:$A,0),MATCH($H$2&amp;"Ост /Дб",'101'!$1:$1,0)))+(INDEX('101'!$A:$G,MATCH($A111&amp;"61906",'101'!$A:$A,0),MATCH($H$2&amp;"Ост /Дб",'101'!$1:$1,0)))+(INDEX('101'!$A:$G,MATCH($A111&amp;"61907",'101'!$A:$A,0),MATCH($H$2&amp;"Ост /Дб",'101'!$1:$1,0)))+(INDEX('101'!$A:$G,MATCH($A111&amp;"61908",'101'!$A:$A,0),MATCH($H$2&amp;"Ост /Дб",'101'!$1:$1,0)))+(INDEX('101'!$A:$G,MATCH($A111&amp;"61911",'101'!$A:$A,0),MATCH($H$2&amp;"Ост /Дб",'101'!$1:$1,0)))-(INDEX('101'!$A:$G,MATCH($A111&amp;"61909",'101'!$A:$A,0),MATCH($H$2&amp;"Ост /Кр",'101'!$1:$1,0)))-(INDEX('101'!$A:$G,MATCH($A111&amp;"61910",'101'!$A:$A,0),MATCH($H$2&amp;"Ост /Кр",'101'!$1:$1,0)))-(INDEX('101'!$A:$G,MATCH($A111&amp;"61912",'101'!$A:$A,0),MATCH($H$2&amp;"Ост /Кр",'101'!$1:$1,0)))+(INDEX('101'!$A:$G,MATCH($A111&amp;"62001",'101'!$A:$A,0),MATCH($H$2&amp;"Ост /Дб",'101'!$1:$1,0)))-(INDEX('101'!$A:$G,MATCH($A111&amp;"62002",'101'!$A:$A,0),MATCH($H$2&amp;"Ост /Кр",'101'!$1:$1,0)))+(INDEX('101'!$A:$G,MATCH($A111&amp;"62101",'101'!$A:$A,0),MATCH($H$2&amp;"Ост /Дб",'101'!$1:$1,0)))+(INDEX('101'!$A:$G,MATCH($A111&amp;"62102",'101'!$A:$A,0),MATCH($H$2&amp;"Ост /Дб",'101'!$1:$1,0)))-(INDEX('101'!$A:$G,MATCH($A111&amp;"62103",'101'!$A:$A,0),MATCH($H$2&amp;"Ост /Кр",'101'!$1:$1,0))))-(((INDEX('135'!$A:$O,MATCH('0103'!$A111,'135'!$A:$A,0),MATCH($H$2&amp;D$4,'135'!$2:$2,0)))/1.5)+(INDEX('135'!$A:$O,MATCH('0103'!$A111,'135'!$A:$A,0),MATCH($H$2&amp;D$5,'135'!$2:$2,0)))+(INDEX('135'!$A:$O,MATCH('0103'!$A111,'135'!$A:$A,0),MATCH($H$2&amp;D$6,'135'!$2:$2,0)))))/$H$1</f>
        <v>485.36799999999999</v>
      </c>
      <c r="E111" s="11">
        <f>(((INDEX('135'!$A:$O,MATCH('0103'!$A111,'135'!$A:$A,0),MATCH($H$2&amp;E$4,'135'!$2:$2,0)))/1.5)+(INDEX('135'!$A:$O,MATCH('0103'!$A111,'135'!$A:$A,0),MATCH($H$2&amp;E$5,'135'!$2:$2,0)))+(INDEX('135'!$A:$O,MATCH('0103'!$A111,'135'!$A:$A,0),MATCH($H$2&amp;E$6,'135'!$2:$2,0))))/$H$1</f>
        <v>252.25399999999999</v>
      </c>
      <c r="F111" s="11">
        <f>(((INDEX('135'!$A:$O,MATCH('0103'!$A111,'135'!$A:$A,0),MATCH($H$2&amp;F$6,'135'!$2:$2,0)))/1.5))/$H$1</f>
        <v>0</v>
      </c>
      <c r="G111" s="11">
        <f>(((INDEX('135'!$A:$O,MATCH('0103'!$A111,'135'!$A:$A,0),MATCH($H$2&amp;G$4,'135'!$2:$2,0)))/1.5)+(INDEX('135'!$A:$O,MATCH('0103'!$A111,'135'!$A:$A,0),MATCH($H$2&amp;G$5,'135'!$2:$2,0)))+(INDEX('135'!$A:$O,MATCH('0103'!$A111,'135'!$A:$A,0),MATCH($H$2&amp;G$6,'135'!$2:$2,0))))/$H$1</f>
        <v>0</v>
      </c>
      <c r="H111" s="27"/>
      <c r="I111" s="10"/>
    </row>
    <row r="112" spans="1:9" ht="20.5" customHeight="1" x14ac:dyDescent="0.2">
      <c r="A112" s="26" t="str">
        <f>all_banks!O106&amp;" "</f>
        <v xml:space="preserve">ООО "ЗЕМКОМБАНК" (574) </v>
      </c>
      <c r="B112" s="3">
        <f>all_banks!H106</f>
        <v>574</v>
      </c>
      <c r="C112" s="3" t="str">
        <f>all_banks!E106</f>
        <v>ЗЕМЕЛЬНЫЙ</v>
      </c>
      <c r="D112" s="11">
        <f>(((INDEX('101'!$A:$G,MATCH($A112&amp;"60401",'101'!$A:$A,0),MATCH($H$2&amp;"Ост /Дб",'101'!$1:$1,0)))+(INDEX('101'!$A:$G,MATCH($A112&amp;"60404",'101'!$A:$A,0),MATCH($H$2&amp;"Ост /Дб",'101'!$1:$1,0)))+(INDEX('101'!$A:$G,MATCH($A112&amp;"60415",'101'!$A:$A,0),MATCH($H$2&amp;"Ост /Дб",'101'!$1:$1,0)))-(INDEX('101'!$A:$G,MATCH($A112&amp;"60414",'101'!$A:$A,0),MATCH($H$2&amp;"Ост /Кр",'101'!$1:$1,0)))-(INDEX('101'!$A:$G,MATCH($A112&amp;"60405",'101'!$A:$A,0),MATCH($H$2&amp;"Ост /Дб",'101'!$1:$1,0)))+(INDEX('101'!$A:$G,MATCH($A112&amp;"61901",'101'!$A:$A,0),MATCH($H$2&amp;"Ост /Дб",'101'!$1:$1,0)))+(INDEX('101'!$A:$G,MATCH($A112&amp;"61902",'101'!$A:$A,0),MATCH($H$2&amp;"Ост /Дб",'101'!$1:$1,0)))+(INDEX('101'!$A:$G,MATCH($A112&amp;"61903",'101'!$A:$A,0),MATCH($H$2&amp;"Ост /Дб",'101'!$1:$1,0)))+(INDEX('101'!$A:$G,MATCH($A112&amp;"61904",'101'!$A:$A,0),MATCH($H$2&amp;"Ост /Дб",'101'!$1:$1,0)))+(INDEX('101'!$A:$G,MATCH($A112&amp;"61905",'101'!$A:$A,0),MATCH($H$2&amp;"Ост /Дб",'101'!$1:$1,0)))+(INDEX('101'!$A:$G,MATCH($A112&amp;"61906",'101'!$A:$A,0),MATCH($H$2&amp;"Ост /Дб",'101'!$1:$1,0)))+(INDEX('101'!$A:$G,MATCH($A112&amp;"61907",'101'!$A:$A,0),MATCH($H$2&amp;"Ост /Дб",'101'!$1:$1,0)))+(INDEX('101'!$A:$G,MATCH($A112&amp;"61908",'101'!$A:$A,0),MATCH($H$2&amp;"Ост /Дб",'101'!$1:$1,0)))+(INDEX('101'!$A:$G,MATCH($A112&amp;"61911",'101'!$A:$A,0),MATCH($H$2&amp;"Ост /Дб",'101'!$1:$1,0)))-(INDEX('101'!$A:$G,MATCH($A112&amp;"61909",'101'!$A:$A,0),MATCH($H$2&amp;"Ост /Кр",'101'!$1:$1,0)))-(INDEX('101'!$A:$G,MATCH($A112&amp;"61910",'101'!$A:$A,0),MATCH($H$2&amp;"Ост /Кр",'101'!$1:$1,0)))-(INDEX('101'!$A:$G,MATCH($A112&amp;"61912",'101'!$A:$A,0),MATCH($H$2&amp;"Ост /Кр",'101'!$1:$1,0)))+(INDEX('101'!$A:$G,MATCH($A112&amp;"62001",'101'!$A:$A,0),MATCH($H$2&amp;"Ост /Дб",'101'!$1:$1,0)))-(INDEX('101'!$A:$G,MATCH($A112&amp;"62002",'101'!$A:$A,0),MATCH($H$2&amp;"Ост /Кр",'101'!$1:$1,0)))+(INDEX('101'!$A:$G,MATCH($A112&amp;"62101",'101'!$A:$A,0),MATCH($H$2&amp;"Ост /Дб",'101'!$1:$1,0)))+(INDEX('101'!$A:$G,MATCH($A112&amp;"62102",'101'!$A:$A,0),MATCH($H$2&amp;"Ост /Дб",'101'!$1:$1,0)))-(INDEX('101'!$A:$G,MATCH($A112&amp;"62103",'101'!$A:$A,0),MATCH($H$2&amp;"Ост /Кр",'101'!$1:$1,0))))-(((INDEX('135'!$A:$O,MATCH('0103'!$A112,'135'!$A:$A,0),MATCH($H$2&amp;D$4,'135'!$2:$2,0)))/1.5)+(INDEX('135'!$A:$O,MATCH('0103'!$A112,'135'!$A:$A,0),MATCH($H$2&amp;D$5,'135'!$2:$2,0)))+(INDEX('135'!$A:$O,MATCH('0103'!$A112,'135'!$A:$A,0),MATCH($H$2&amp;D$6,'135'!$2:$2,0)))))/$H$1</f>
        <v>-34.47</v>
      </c>
      <c r="E112" s="11">
        <f>(((INDEX('135'!$A:$O,MATCH('0103'!$A112,'135'!$A:$A,0),MATCH($H$2&amp;E$4,'135'!$2:$2,0)))/1.5)+(INDEX('135'!$A:$O,MATCH('0103'!$A112,'135'!$A:$A,0),MATCH($H$2&amp;E$5,'135'!$2:$2,0)))+(INDEX('135'!$A:$O,MATCH('0103'!$A112,'135'!$A:$A,0),MATCH($H$2&amp;E$6,'135'!$2:$2,0))))/$H$1</f>
        <v>85.043000000000006</v>
      </c>
      <c r="F112" s="11">
        <f>(((INDEX('135'!$A:$O,MATCH('0103'!$A112,'135'!$A:$A,0),MATCH($H$2&amp;F$6,'135'!$2:$2,0)))/1.5))/$H$1</f>
        <v>0</v>
      </c>
      <c r="G112" s="11">
        <f>(((INDEX('135'!$A:$O,MATCH('0103'!$A112,'135'!$A:$A,0),MATCH($H$2&amp;G$4,'135'!$2:$2,0)))/1.5)+(INDEX('135'!$A:$O,MATCH('0103'!$A112,'135'!$A:$A,0),MATCH($H$2&amp;G$5,'135'!$2:$2,0)))+(INDEX('135'!$A:$O,MATCH('0103'!$A112,'135'!$A:$A,0),MATCH($H$2&amp;G$6,'135'!$2:$2,0))))/$H$1</f>
        <v>0</v>
      </c>
      <c r="H112" s="27"/>
      <c r="I112" s="10"/>
    </row>
    <row r="113" spans="1:9" ht="20.5" customHeight="1" x14ac:dyDescent="0.2">
      <c r="A113" s="26" t="str">
        <f>all_banks!O107&amp;" "</f>
        <v xml:space="preserve">ООО "Земский банк" (2900) </v>
      </c>
      <c r="B113" s="3">
        <f>all_banks!H107</f>
        <v>2900</v>
      </c>
      <c r="C113" s="3" t="str">
        <f>all_banks!E107</f>
        <v>ЗЕМСКИЙ БАНК</v>
      </c>
      <c r="D113" s="11">
        <f>(((INDEX('101'!$A:$G,MATCH($A113&amp;"60401",'101'!$A:$A,0),MATCH($H$2&amp;"Ост /Дб",'101'!$1:$1,0)))+(INDEX('101'!$A:$G,MATCH($A113&amp;"60404",'101'!$A:$A,0),MATCH($H$2&amp;"Ост /Дб",'101'!$1:$1,0)))+(INDEX('101'!$A:$G,MATCH($A113&amp;"60415",'101'!$A:$A,0),MATCH($H$2&amp;"Ост /Дб",'101'!$1:$1,0)))-(INDEX('101'!$A:$G,MATCH($A113&amp;"60414",'101'!$A:$A,0),MATCH($H$2&amp;"Ост /Кр",'101'!$1:$1,0)))-(INDEX('101'!$A:$G,MATCH($A113&amp;"60405",'101'!$A:$A,0),MATCH($H$2&amp;"Ост /Дб",'101'!$1:$1,0)))+(INDEX('101'!$A:$G,MATCH($A113&amp;"61901",'101'!$A:$A,0),MATCH($H$2&amp;"Ост /Дб",'101'!$1:$1,0)))+(INDEX('101'!$A:$G,MATCH($A113&amp;"61902",'101'!$A:$A,0),MATCH($H$2&amp;"Ост /Дб",'101'!$1:$1,0)))+(INDEX('101'!$A:$G,MATCH($A113&amp;"61903",'101'!$A:$A,0),MATCH($H$2&amp;"Ост /Дб",'101'!$1:$1,0)))+(INDEX('101'!$A:$G,MATCH($A113&amp;"61904",'101'!$A:$A,0),MATCH($H$2&amp;"Ост /Дб",'101'!$1:$1,0)))+(INDEX('101'!$A:$G,MATCH($A113&amp;"61905",'101'!$A:$A,0),MATCH($H$2&amp;"Ост /Дб",'101'!$1:$1,0)))+(INDEX('101'!$A:$G,MATCH($A113&amp;"61906",'101'!$A:$A,0),MATCH($H$2&amp;"Ост /Дб",'101'!$1:$1,0)))+(INDEX('101'!$A:$G,MATCH($A113&amp;"61907",'101'!$A:$A,0),MATCH($H$2&amp;"Ост /Дб",'101'!$1:$1,0)))+(INDEX('101'!$A:$G,MATCH($A113&amp;"61908",'101'!$A:$A,0),MATCH($H$2&amp;"Ост /Дб",'101'!$1:$1,0)))+(INDEX('101'!$A:$G,MATCH($A113&amp;"61911",'101'!$A:$A,0),MATCH($H$2&amp;"Ост /Дб",'101'!$1:$1,0)))-(INDEX('101'!$A:$G,MATCH($A113&amp;"61909",'101'!$A:$A,0),MATCH($H$2&amp;"Ост /Кр",'101'!$1:$1,0)))-(INDEX('101'!$A:$G,MATCH($A113&amp;"61910",'101'!$A:$A,0),MATCH($H$2&amp;"Ост /Кр",'101'!$1:$1,0)))-(INDEX('101'!$A:$G,MATCH($A113&amp;"61912",'101'!$A:$A,0),MATCH($H$2&amp;"Ост /Кр",'101'!$1:$1,0)))+(INDEX('101'!$A:$G,MATCH($A113&amp;"62001",'101'!$A:$A,0),MATCH($H$2&amp;"Ост /Дб",'101'!$1:$1,0)))-(INDEX('101'!$A:$G,MATCH($A113&amp;"62002",'101'!$A:$A,0),MATCH($H$2&amp;"Ост /Кр",'101'!$1:$1,0)))+(INDEX('101'!$A:$G,MATCH($A113&amp;"62101",'101'!$A:$A,0),MATCH($H$2&amp;"Ост /Дб",'101'!$1:$1,0)))+(INDEX('101'!$A:$G,MATCH($A113&amp;"62102",'101'!$A:$A,0),MATCH($H$2&amp;"Ост /Дб",'101'!$1:$1,0)))-(INDEX('101'!$A:$G,MATCH($A113&amp;"62103",'101'!$A:$A,0),MATCH($H$2&amp;"Ост /Кр",'101'!$1:$1,0))))-(((INDEX('135'!$A:$O,MATCH('0103'!$A113,'135'!$A:$A,0),MATCH($H$2&amp;D$4,'135'!$2:$2,0)))/1.5)+(INDEX('135'!$A:$O,MATCH('0103'!$A113,'135'!$A:$A,0),MATCH($H$2&amp;D$5,'135'!$2:$2,0)))+(INDEX('135'!$A:$O,MATCH('0103'!$A113,'135'!$A:$A,0),MATCH($H$2&amp;D$6,'135'!$2:$2,0)))))/$H$1</f>
        <v>230.77366666666668</v>
      </c>
      <c r="E113" s="11">
        <f>(((INDEX('135'!$A:$O,MATCH('0103'!$A113,'135'!$A:$A,0),MATCH($H$2&amp;E$4,'135'!$2:$2,0)))/1.5)+(INDEX('135'!$A:$O,MATCH('0103'!$A113,'135'!$A:$A,0),MATCH($H$2&amp;E$5,'135'!$2:$2,0)))+(INDEX('135'!$A:$O,MATCH('0103'!$A113,'135'!$A:$A,0),MATCH($H$2&amp;E$6,'135'!$2:$2,0))))/$H$1</f>
        <v>414.1823333333333</v>
      </c>
      <c r="F113" s="11">
        <f>(((INDEX('135'!$A:$O,MATCH('0103'!$A113,'135'!$A:$A,0),MATCH($H$2&amp;F$6,'135'!$2:$2,0)))/1.5))/$H$1</f>
        <v>0</v>
      </c>
      <c r="G113" s="11">
        <f>(((INDEX('135'!$A:$O,MATCH('0103'!$A113,'135'!$A:$A,0),MATCH($H$2&amp;G$4,'135'!$2:$2,0)))/1.5)+(INDEX('135'!$A:$O,MATCH('0103'!$A113,'135'!$A:$A,0),MATCH($H$2&amp;G$5,'135'!$2:$2,0)))+(INDEX('135'!$A:$O,MATCH('0103'!$A113,'135'!$A:$A,0),MATCH($H$2&amp;G$6,'135'!$2:$2,0))))/$H$1</f>
        <v>0</v>
      </c>
      <c r="H113" s="27"/>
      <c r="I113" s="10"/>
    </row>
    <row r="114" spans="1:9" ht="20.5" customHeight="1" x14ac:dyDescent="0.2">
      <c r="A114" s="26" t="str">
        <f>all_banks!O108&amp;" "</f>
        <v xml:space="preserve">"ЗИРААТ БАНК (МОСКВА)" (АО) (2559) </v>
      </c>
      <c r="B114" s="3">
        <f>all_banks!H108</f>
        <v>2559</v>
      </c>
      <c r="C114" s="3" t="str">
        <f>all_banks!E108</f>
        <v>ЗИРААТ БАНК (МОСКВА)</v>
      </c>
      <c r="D114" s="11">
        <f>(((INDEX('101'!$A:$G,MATCH($A114&amp;"60401",'101'!$A:$A,0),MATCH($H$2&amp;"Ост /Дб",'101'!$1:$1,0)))+(INDEX('101'!$A:$G,MATCH($A114&amp;"60404",'101'!$A:$A,0),MATCH($H$2&amp;"Ост /Дб",'101'!$1:$1,0)))+(INDEX('101'!$A:$G,MATCH($A114&amp;"60415",'101'!$A:$A,0),MATCH($H$2&amp;"Ост /Дб",'101'!$1:$1,0)))-(INDEX('101'!$A:$G,MATCH($A114&amp;"60414",'101'!$A:$A,0),MATCH($H$2&amp;"Ост /Кр",'101'!$1:$1,0)))-(INDEX('101'!$A:$G,MATCH($A114&amp;"60405",'101'!$A:$A,0),MATCH($H$2&amp;"Ост /Дб",'101'!$1:$1,0)))+(INDEX('101'!$A:$G,MATCH($A114&amp;"61901",'101'!$A:$A,0),MATCH($H$2&amp;"Ост /Дб",'101'!$1:$1,0)))+(INDEX('101'!$A:$G,MATCH($A114&amp;"61902",'101'!$A:$A,0),MATCH($H$2&amp;"Ост /Дб",'101'!$1:$1,0)))+(INDEX('101'!$A:$G,MATCH($A114&amp;"61903",'101'!$A:$A,0),MATCH($H$2&amp;"Ост /Дб",'101'!$1:$1,0)))+(INDEX('101'!$A:$G,MATCH($A114&amp;"61904",'101'!$A:$A,0),MATCH($H$2&amp;"Ост /Дб",'101'!$1:$1,0)))+(INDEX('101'!$A:$G,MATCH($A114&amp;"61905",'101'!$A:$A,0),MATCH($H$2&amp;"Ост /Дб",'101'!$1:$1,0)))+(INDEX('101'!$A:$G,MATCH($A114&amp;"61906",'101'!$A:$A,0),MATCH($H$2&amp;"Ост /Дб",'101'!$1:$1,0)))+(INDEX('101'!$A:$G,MATCH($A114&amp;"61907",'101'!$A:$A,0),MATCH($H$2&amp;"Ост /Дб",'101'!$1:$1,0)))+(INDEX('101'!$A:$G,MATCH($A114&amp;"61908",'101'!$A:$A,0),MATCH($H$2&amp;"Ост /Дб",'101'!$1:$1,0)))+(INDEX('101'!$A:$G,MATCH($A114&amp;"61911",'101'!$A:$A,0),MATCH($H$2&amp;"Ост /Дб",'101'!$1:$1,0)))-(INDEX('101'!$A:$G,MATCH($A114&amp;"61909",'101'!$A:$A,0),MATCH($H$2&amp;"Ост /Кр",'101'!$1:$1,0)))-(INDEX('101'!$A:$G,MATCH($A114&amp;"61910",'101'!$A:$A,0),MATCH($H$2&amp;"Ост /Кр",'101'!$1:$1,0)))-(INDEX('101'!$A:$G,MATCH($A114&amp;"61912",'101'!$A:$A,0),MATCH($H$2&amp;"Ост /Кр",'101'!$1:$1,0)))+(INDEX('101'!$A:$G,MATCH($A114&amp;"62001",'101'!$A:$A,0),MATCH($H$2&amp;"Ост /Дб",'101'!$1:$1,0)))-(INDEX('101'!$A:$G,MATCH($A114&amp;"62002",'101'!$A:$A,0),MATCH($H$2&amp;"Ост /Кр",'101'!$1:$1,0)))+(INDEX('101'!$A:$G,MATCH($A114&amp;"62101",'101'!$A:$A,0),MATCH($H$2&amp;"Ост /Дб",'101'!$1:$1,0)))+(INDEX('101'!$A:$G,MATCH($A114&amp;"62102",'101'!$A:$A,0),MATCH($H$2&amp;"Ост /Дб",'101'!$1:$1,0)))-(INDEX('101'!$A:$G,MATCH($A114&amp;"62103",'101'!$A:$A,0),MATCH($H$2&amp;"Ост /Кр",'101'!$1:$1,0))))-(((INDEX('135'!$A:$O,MATCH('0103'!$A114,'135'!$A:$A,0),MATCH($H$2&amp;D$4,'135'!$2:$2,0)))/1.5)+(INDEX('135'!$A:$O,MATCH('0103'!$A114,'135'!$A:$A,0),MATCH($H$2&amp;D$5,'135'!$2:$2,0)))+(INDEX('135'!$A:$O,MATCH('0103'!$A114,'135'!$A:$A,0),MATCH($H$2&amp;D$6,'135'!$2:$2,0)))))/$H$1</f>
        <v>119.259</v>
      </c>
      <c r="E114" s="11">
        <f>(((INDEX('135'!$A:$O,MATCH('0103'!$A114,'135'!$A:$A,0),MATCH($H$2&amp;E$4,'135'!$2:$2,0)))/1.5)+(INDEX('135'!$A:$O,MATCH('0103'!$A114,'135'!$A:$A,0),MATCH($H$2&amp;E$5,'135'!$2:$2,0)))+(INDEX('135'!$A:$O,MATCH('0103'!$A114,'135'!$A:$A,0),MATCH($H$2&amp;E$6,'135'!$2:$2,0))))/$H$1</f>
        <v>0</v>
      </c>
      <c r="F114" s="11">
        <f>(((INDEX('135'!$A:$O,MATCH('0103'!$A114,'135'!$A:$A,0),MATCH($H$2&amp;F$6,'135'!$2:$2,0)))/1.5))/$H$1</f>
        <v>0</v>
      </c>
      <c r="G114" s="11">
        <f>(((INDEX('135'!$A:$O,MATCH('0103'!$A114,'135'!$A:$A,0),MATCH($H$2&amp;G$4,'135'!$2:$2,0)))/1.5)+(INDEX('135'!$A:$O,MATCH('0103'!$A114,'135'!$A:$A,0),MATCH($H$2&amp;G$5,'135'!$2:$2,0)))+(INDEX('135'!$A:$O,MATCH('0103'!$A114,'135'!$A:$A,0),MATCH($H$2&amp;G$6,'135'!$2:$2,0))))/$H$1</f>
        <v>0</v>
      </c>
      <c r="H114" s="27"/>
      <c r="I114" s="10"/>
    </row>
    <row r="115" spans="1:9" ht="20.5" customHeight="1" x14ac:dyDescent="0.2">
      <c r="A115" s="26" t="str">
        <f>all_banks!O109&amp;" "</f>
        <v xml:space="preserve">АО "ИК Банк" (1732) </v>
      </c>
      <c r="B115" s="3">
        <f>all_banks!H109</f>
        <v>1732</v>
      </c>
      <c r="C115" s="3" t="str">
        <f>all_banks!E109</f>
        <v>ИК БАНК</v>
      </c>
      <c r="D115" s="11">
        <f>(((INDEX('101'!$A:$G,MATCH($A115&amp;"60401",'101'!$A:$A,0),MATCH($H$2&amp;"Ост /Дб",'101'!$1:$1,0)))+(INDEX('101'!$A:$G,MATCH($A115&amp;"60404",'101'!$A:$A,0),MATCH($H$2&amp;"Ост /Дб",'101'!$1:$1,0)))+(INDEX('101'!$A:$G,MATCH($A115&amp;"60415",'101'!$A:$A,0),MATCH($H$2&amp;"Ост /Дб",'101'!$1:$1,0)))-(INDEX('101'!$A:$G,MATCH($A115&amp;"60414",'101'!$A:$A,0),MATCH($H$2&amp;"Ост /Кр",'101'!$1:$1,0)))-(INDEX('101'!$A:$G,MATCH($A115&amp;"60405",'101'!$A:$A,0),MATCH($H$2&amp;"Ост /Дб",'101'!$1:$1,0)))+(INDEX('101'!$A:$G,MATCH($A115&amp;"61901",'101'!$A:$A,0),MATCH($H$2&amp;"Ост /Дб",'101'!$1:$1,0)))+(INDEX('101'!$A:$G,MATCH($A115&amp;"61902",'101'!$A:$A,0),MATCH($H$2&amp;"Ост /Дб",'101'!$1:$1,0)))+(INDEX('101'!$A:$G,MATCH($A115&amp;"61903",'101'!$A:$A,0),MATCH($H$2&amp;"Ост /Дб",'101'!$1:$1,0)))+(INDEX('101'!$A:$G,MATCH($A115&amp;"61904",'101'!$A:$A,0),MATCH($H$2&amp;"Ост /Дб",'101'!$1:$1,0)))+(INDEX('101'!$A:$G,MATCH($A115&amp;"61905",'101'!$A:$A,0),MATCH($H$2&amp;"Ост /Дб",'101'!$1:$1,0)))+(INDEX('101'!$A:$G,MATCH($A115&amp;"61906",'101'!$A:$A,0),MATCH($H$2&amp;"Ост /Дб",'101'!$1:$1,0)))+(INDEX('101'!$A:$G,MATCH($A115&amp;"61907",'101'!$A:$A,0),MATCH($H$2&amp;"Ост /Дб",'101'!$1:$1,0)))+(INDEX('101'!$A:$G,MATCH($A115&amp;"61908",'101'!$A:$A,0),MATCH($H$2&amp;"Ост /Дб",'101'!$1:$1,0)))+(INDEX('101'!$A:$G,MATCH($A115&amp;"61911",'101'!$A:$A,0),MATCH($H$2&amp;"Ост /Дб",'101'!$1:$1,0)))-(INDEX('101'!$A:$G,MATCH($A115&amp;"61909",'101'!$A:$A,0),MATCH($H$2&amp;"Ост /Кр",'101'!$1:$1,0)))-(INDEX('101'!$A:$G,MATCH($A115&amp;"61910",'101'!$A:$A,0),MATCH($H$2&amp;"Ост /Кр",'101'!$1:$1,0)))-(INDEX('101'!$A:$G,MATCH($A115&amp;"61912",'101'!$A:$A,0),MATCH($H$2&amp;"Ост /Кр",'101'!$1:$1,0)))+(INDEX('101'!$A:$G,MATCH($A115&amp;"62001",'101'!$A:$A,0),MATCH($H$2&amp;"Ост /Дб",'101'!$1:$1,0)))-(INDEX('101'!$A:$G,MATCH($A115&amp;"62002",'101'!$A:$A,0),MATCH($H$2&amp;"Ост /Кр",'101'!$1:$1,0)))+(INDEX('101'!$A:$G,MATCH($A115&amp;"62101",'101'!$A:$A,0),MATCH($H$2&amp;"Ост /Дб",'101'!$1:$1,0)))+(INDEX('101'!$A:$G,MATCH($A115&amp;"62102",'101'!$A:$A,0),MATCH($H$2&amp;"Ост /Дб",'101'!$1:$1,0)))-(INDEX('101'!$A:$G,MATCH($A115&amp;"62103",'101'!$A:$A,0),MATCH($H$2&amp;"Ост /Кр",'101'!$1:$1,0))))-(((INDEX('135'!$A:$O,MATCH('0103'!$A115,'135'!$A:$A,0),MATCH($H$2&amp;D$4,'135'!$2:$2,0)))/1.5)+(INDEX('135'!$A:$O,MATCH('0103'!$A115,'135'!$A:$A,0),MATCH($H$2&amp;D$5,'135'!$2:$2,0)))+(INDEX('135'!$A:$O,MATCH('0103'!$A115,'135'!$A:$A,0),MATCH($H$2&amp;D$6,'135'!$2:$2,0)))))/$H$1</f>
        <v>8.9770000000000003</v>
      </c>
      <c r="E115" s="11">
        <f>(((INDEX('135'!$A:$O,MATCH('0103'!$A115,'135'!$A:$A,0),MATCH($H$2&amp;E$4,'135'!$2:$2,0)))/1.5)+(INDEX('135'!$A:$O,MATCH('0103'!$A115,'135'!$A:$A,0),MATCH($H$2&amp;E$5,'135'!$2:$2,0)))+(INDEX('135'!$A:$O,MATCH('0103'!$A115,'135'!$A:$A,0),MATCH($H$2&amp;E$6,'135'!$2:$2,0))))/$H$1</f>
        <v>7.6559999999999997</v>
      </c>
      <c r="F115" s="11">
        <f>(((INDEX('135'!$A:$O,MATCH('0103'!$A115,'135'!$A:$A,0),MATCH($H$2&amp;F$6,'135'!$2:$2,0)))/1.5))/$H$1</f>
        <v>0</v>
      </c>
      <c r="G115" s="11">
        <f>(((INDEX('135'!$A:$O,MATCH('0103'!$A115,'135'!$A:$A,0),MATCH($H$2&amp;G$4,'135'!$2:$2,0)))/1.5)+(INDEX('135'!$A:$O,MATCH('0103'!$A115,'135'!$A:$A,0),MATCH($H$2&amp;G$5,'135'!$2:$2,0)))+(INDEX('135'!$A:$O,MATCH('0103'!$A115,'135'!$A:$A,0),MATCH($H$2&amp;G$6,'135'!$2:$2,0))))/$H$1</f>
        <v>6.0000000000000001E-3</v>
      </c>
      <c r="H115" s="27"/>
      <c r="I115" s="10"/>
    </row>
    <row r="116" spans="1:9" ht="20.5" customHeight="1" x14ac:dyDescent="0.2">
      <c r="A116" s="26" t="str">
        <f>all_banks!O110&amp;" "</f>
        <v xml:space="preserve">ООО "Икано Банк" (3519) </v>
      </c>
      <c r="B116" s="3">
        <f>all_banks!H110</f>
        <v>3519</v>
      </c>
      <c r="C116" s="3" t="str">
        <f>all_banks!E110</f>
        <v>ИКАНО БАНК</v>
      </c>
      <c r="D116" s="11">
        <f>(((INDEX('101'!$A:$G,MATCH($A116&amp;"60401",'101'!$A:$A,0),MATCH($H$2&amp;"Ост /Дб",'101'!$1:$1,0)))+(INDEX('101'!$A:$G,MATCH($A116&amp;"60404",'101'!$A:$A,0),MATCH($H$2&amp;"Ост /Дб",'101'!$1:$1,0)))+(INDEX('101'!$A:$G,MATCH($A116&amp;"60415",'101'!$A:$A,0),MATCH($H$2&amp;"Ост /Дб",'101'!$1:$1,0)))-(INDEX('101'!$A:$G,MATCH($A116&amp;"60414",'101'!$A:$A,0),MATCH($H$2&amp;"Ост /Кр",'101'!$1:$1,0)))-(INDEX('101'!$A:$G,MATCH($A116&amp;"60405",'101'!$A:$A,0),MATCH($H$2&amp;"Ост /Дб",'101'!$1:$1,0)))+(INDEX('101'!$A:$G,MATCH($A116&amp;"61901",'101'!$A:$A,0),MATCH($H$2&amp;"Ост /Дб",'101'!$1:$1,0)))+(INDEX('101'!$A:$G,MATCH($A116&amp;"61902",'101'!$A:$A,0),MATCH($H$2&amp;"Ост /Дб",'101'!$1:$1,0)))+(INDEX('101'!$A:$G,MATCH($A116&amp;"61903",'101'!$A:$A,0),MATCH($H$2&amp;"Ост /Дб",'101'!$1:$1,0)))+(INDEX('101'!$A:$G,MATCH($A116&amp;"61904",'101'!$A:$A,0),MATCH($H$2&amp;"Ост /Дб",'101'!$1:$1,0)))+(INDEX('101'!$A:$G,MATCH($A116&amp;"61905",'101'!$A:$A,0),MATCH($H$2&amp;"Ост /Дб",'101'!$1:$1,0)))+(INDEX('101'!$A:$G,MATCH($A116&amp;"61906",'101'!$A:$A,0),MATCH($H$2&amp;"Ост /Дб",'101'!$1:$1,0)))+(INDEX('101'!$A:$G,MATCH($A116&amp;"61907",'101'!$A:$A,0),MATCH($H$2&amp;"Ост /Дб",'101'!$1:$1,0)))+(INDEX('101'!$A:$G,MATCH($A116&amp;"61908",'101'!$A:$A,0),MATCH($H$2&amp;"Ост /Дб",'101'!$1:$1,0)))+(INDEX('101'!$A:$G,MATCH($A116&amp;"61911",'101'!$A:$A,0),MATCH($H$2&amp;"Ост /Дб",'101'!$1:$1,0)))-(INDEX('101'!$A:$G,MATCH($A116&amp;"61909",'101'!$A:$A,0),MATCH($H$2&amp;"Ост /Кр",'101'!$1:$1,0)))-(INDEX('101'!$A:$G,MATCH($A116&amp;"61910",'101'!$A:$A,0),MATCH($H$2&amp;"Ост /Кр",'101'!$1:$1,0)))-(INDEX('101'!$A:$G,MATCH($A116&amp;"61912",'101'!$A:$A,0),MATCH($H$2&amp;"Ост /Кр",'101'!$1:$1,0)))+(INDEX('101'!$A:$G,MATCH($A116&amp;"62001",'101'!$A:$A,0),MATCH($H$2&amp;"Ост /Дб",'101'!$1:$1,0)))-(INDEX('101'!$A:$G,MATCH($A116&amp;"62002",'101'!$A:$A,0),MATCH($H$2&amp;"Ост /Кр",'101'!$1:$1,0)))+(INDEX('101'!$A:$G,MATCH($A116&amp;"62101",'101'!$A:$A,0),MATCH($H$2&amp;"Ост /Дб",'101'!$1:$1,0)))+(INDEX('101'!$A:$G,MATCH($A116&amp;"62102",'101'!$A:$A,0),MATCH($H$2&amp;"Ост /Дб",'101'!$1:$1,0)))-(INDEX('101'!$A:$G,MATCH($A116&amp;"62103",'101'!$A:$A,0),MATCH($H$2&amp;"Ост /Кр",'101'!$1:$1,0))))-(((INDEX('135'!$A:$O,MATCH('0103'!$A116,'135'!$A:$A,0),MATCH($H$2&amp;D$4,'135'!$2:$2,0)))/1.5)+(INDEX('135'!$A:$O,MATCH('0103'!$A116,'135'!$A:$A,0),MATCH($H$2&amp;D$5,'135'!$2:$2,0)))+(INDEX('135'!$A:$O,MATCH('0103'!$A116,'135'!$A:$A,0),MATCH($H$2&amp;D$6,'135'!$2:$2,0)))))/$H$1</f>
        <v>17.681999999999999</v>
      </c>
      <c r="E116" s="11">
        <f>(((INDEX('135'!$A:$O,MATCH('0103'!$A116,'135'!$A:$A,0),MATCH($H$2&amp;E$4,'135'!$2:$2,0)))/1.5)+(INDEX('135'!$A:$O,MATCH('0103'!$A116,'135'!$A:$A,0),MATCH($H$2&amp;E$5,'135'!$2:$2,0)))+(INDEX('135'!$A:$O,MATCH('0103'!$A116,'135'!$A:$A,0),MATCH($H$2&amp;E$6,'135'!$2:$2,0))))/$H$1</f>
        <v>0</v>
      </c>
      <c r="F116" s="11">
        <f>(((INDEX('135'!$A:$O,MATCH('0103'!$A116,'135'!$A:$A,0),MATCH($H$2&amp;F$6,'135'!$2:$2,0)))/1.5))/$H$1</f>
        <v>0</v>
      </c>
      <c r="G116" s="11">
        <f>(((INDEX('135'!$A:$O,MATCH('0103'!$A116,'135'!$A:$A,0),MATCH($H$2&amp;G$4,'135'!$2:$2,0)))/1.5)+(INDEX('135'!$A:$O,MATCH('0103'!$A116,'135'!$A:$A,0),MATCH($H$2&amp;G$5,'135'!$2:$2,0)))+(INDEX('135'!$A:$O,MATCH('0103'!$A116,'135'!$A:$A,0),MATCH($H$2&amp;G$6,'135'!$2:$2,0))))/$H$1</f>
        <v>0</v>
      </c>
      <c r="H116" s="27"/>
      <c r="I116" s="10"/>
    </row>
    <row r="117" spans="1:9" ht="20.5" customHeight="1" x14ac:dyDescent="0.2">
      <c r="A117" s="26" t="str">
        <f>all_banks!O111&amp;" "</f>
        <v xml:space="preserve">ООО "Инбанк" (1829) </v>
      </c>
      <c r="B117" s="3">
        <f>all_banks!H111</f>
        <v>1829</v>
      </c>
      <c r="C117" s="3" t="str">
        <f>all_banks!E111</f>
        <v>ИНБАНК</v>
      </c>
      <c r="D117" s="11">
        <f>(((INDEX('101'!$A:$G,MATCH($A117&amp;"60401",'101'!$A:$A,0),MATCH($H$2&amp;"Ост /Дб",'101'!$1:$1,0)))+(INDEX('101'!$A:$G,MATCH($A117&amp;"60404",'101'!$A:$A,0),MATCH($H$2&amp;"Ост /Дб",'101'!$1:$1,0)))+(INDEX('101'!$A:$G,MATCH($A117&amp;"60415",'101'!$A:$A,0),MATCH($H$2&amp;"Ост /Дб",'101'!$1:$1,0)))-(INDEX('101'!$A:$G,MATCH($A117&amp;"60414",'101'!$A:$A,0),MATCH($H$2&amp;"Ост /Кр",'101'!$1:$1,0)))-(INDEX('101'!$A:$G,MATCH($A117&amp;"60405",'101'!$A:$A,0),MATCH($H$2&amp;"Ост /Дб",'101'!$1:$1,0)))+(INDEX('101'!$A:$G,MATCH($A117&amp;"61901",'101'!$A:$A,0),MATCH($H$2&amp;"Ост /Дб",'101'!$1:$1,0)))+(INDEX('101'!$A:$G,MATCH($A117&amp;"61902",'101'!$A:$A,0),MATCH($H$2&amp;"Ост /Дб",'101'!$1:$1,0)))+(INDEX('101'!$A:$G,MATCH($A117&amp;"61903",'101'!$A:$A,0),MATCH($H$2&amp;"Ост /Дб",'101'!$1:$1,0)))+(INDEX('101'!$A:$G,MATCH($A117&amp;"61904",'101'!$A:$A,0),MATCH($H$2&amp;"Ост /Дб",'101'!$1:$1,0)))+(INDEX('101'!$A:$G,MATCH($A117&amp;"61905",'101'!$A:$A,0),MATCH($H$2&amp;"Ост /Дб",'101'!$1:$1,0)))+(INDEX('101'!$A:$G,MATCH($A117&amp;"61906",'101'!$A:$A,0),MATCH($H$2&amp;"Ост /Дб",'101'!$1:$1,0)))+(INDEX('101'!$A:$G,MATCH($A117&amp;"61907",'101'!$A:$A,0),MATCH($H$2&amp;"Ост /Дб",'101'!$1:$1,0)))+(INDEX('101'!$A:$G,MATCH($A117&amp;"61908",'101'!$A:$A,0),MATCH($H$2&amp;"Ост /Дб",'101'!$1:$1,0)))+(INDEX('101'!$A:$G,MATCH($A117&amp;"61911",'101'!$A:$A,0),MATCH($H$2&amp;"Ост /Дб",'101'!$1:$1,0)))-(INDEX('101'!$A:$G,MATCH($A117&amp;"61909",'101'!$A:$A,0),MATCH($H$2&amp;"Ост /Кр",'101'!$1:$1,0)))-(INDEX('101'!$A:$G,MATCH($A117&amp;"61910",'101'!$A:$A,0),MATCH($H$2&amp;"Ост /Кр",'101'!$1:$1,0)))-(INDEX('101'!$A:$G,MATCH($A117&amp;"61912",'101'!$A:$A,0),MATCH($H$2&amp;"Ост /Кр",'101'!$1:$1,0)))+(INDEX('101'!$A:$G,MATCH($A117&amp;"62001",'101'!$A:$A,0),MATCH($H$2&amp;"Ост /Дб",'101'!$1:$1,0)))-(INDEX('101'!$A:$G,MATCH($A117&amp;"62002",'101'!$A:$A,0),MATCH($H$2&amp;"Ост /Кр",'101'!$1:$1,0)))+(INDEX('101'!$A:$G,MATCH($A117&amp;"62101",'101'!$A:$A,0),MATCH($H$2&amp;"Ост /Дб",'101'!$1:$1,0)))+(INDEX('101'!$A:$G,MATCH($A117&amp;"62102",'101'!$A:$A,0),MATCH($H$2&amp;"Ост /Дб",'101'!$1:$1,0)))-(INDEX('101'!$A:$G,MATCH($A117&amp;"62103",'101'!$A:$A,0),MATCH($H$2&amp;"Ост /Кр",'101'!$1:$1,0))))-(((INDEX('135'!$A:$O,MATCH('0103'!$A117,'135'!$A:$A,0),MATCH($H$2&amp;D$4,'135'!$2:$2,0)))/1.5)+(INDEX('135'!$A:$O,MATCH('0103'!$A117,'135'!$A:$A,0),MATCH($H$2&amp;D$5,'135'!$2:$2,0)))+(INDEX('135'!$A:$O,MATCH('0103'!$A117,'135'!$A:$A,0),MATCH($H$2&amp;D$6,'135'!$2:$2,0)))))/$H$1</f>
        <v>3.4849999999999999</v>
      </c>
      <c r="E117" s="11">
        <f>(((INDEX('135'!$A:$O,MATCH('0103'!$A117,'135'!$A:$A,0),MATCH($H$2&amp;E$4,'135'!$2:$2,0)))/1.5)+(INDEX('135'!$A:$O,MATCH('0103'!$A117,'135'!$A:$A,0),MATCH($H$2&amp;E$5,'135'!$2:$2,0)))+(INDEX('135'!$A:$O,MATCH('0103'!$A117,'135'!$A:$A,0),MATCH($H$2&amp;E$6,'135'!$2:$2,0))))/$H$1</f>
        <v>0</v>
      </c>
      <c r="F117" s="11">
        <f>(((INDEX('135'!$A:$O,MATCH('0103'!$A117,'135'!$A:$A,0),MATCH($H$2&amp;F$6,'135'!$2:$2,0)))/1.5))/$H$1</f>
        <v>0</v>
      </c>
      <c r="G117" s="11">
        <f>(((INDEX('135'!$A:$O,MATCH('0103'!$A117,'135'!$A:$A,0),MATCH($H$2&amp;G$4,'135'!$2:$2,0)))/1.5)+(INDEX('135'!$A:$O,MATCH('0103'!$A117,'135'!$A:$A,0),MATCH($H$2&amp;G$5,'135'!$2:$2,0)))+(INDEX('135'!$A:$O,MATCH('0103'!$A117,'135'!$A:$A,0),MATCH($H$2&amp;G$6,'135'!$2:$2,0))))/$H$1</f>
        <v>0</v>
      </c>
      <c r="H117" s="27"/>
      <c r="I117" s="10"/>
    </row>
    <row r="118" spans="1:9" ht="20.5" customHeight="1" x14ac:dyDescent="0.2">
      <c r="A118" s="26" t="str">
        <f>all_banks!O112&amp;" "</f>
        <v xml:space="preserve">ИНВЕСТТОРГБАНК АО (2763) </v>
      </c>
      <c r="B118" s="3">
        <f>all_banks!H112</f>
        <v>2763</v>
      </c>
      <c r="C118" s="3" t="str">
        <f>all_banks!E112</f>
        <v>ИНВЕСТТОРГБАНК</v>
      </c>
      <c r="D118" s="11">
        <f>(((INDEX('101'!$A:$G,MATCH($A118&amp;"60401",'101'!$A:$A,0),MATCH($H$2&amp;"Ост /Дб",'101'!$1:$1,0)))+(INDEX('101'!$A:$G,MATCH($A118&amp;"60404",'101'!$A:$A,0),MATCH($H$2&amp;"Ост /Дб",'101'!$1:$1,0)))+(INDEX('101'!$A:$G,MATCH($A118&amp;"60415",'101'!$A:$A,0),MATCH($H$2&amp;"Ост /Дб",'101'!$1:$1,0)))-(INDEX('101'!$A:$G,MATCH($A118&amp;"60414",'101'!$A:$A,0),MATCH($H$2&amp;"Ост /Кр",'101'!$1:$1,0)))-(INDEX('101'!$A:$G,MATCH($A118&amp;"60405",'101'!$A:$A,0),MATCH($H$2&amp;"Ост /Дб",'101'!$1:$1,0)))+(INDEX('101'!$A:$G,MATCH($A118&amp;"61901",'101'!$A:$A,0),MATCH($H$2&amp;"Ост /Дб",'101'!$1:$1,0)))+(INDEX('101'!$A:$G,MATCH($A118&amp;"61902",'101'!$A:$A,0),MATCH($H$2&amp;"Ост /Дб",'101'!$1:$1,0)))+(INDEX('101'!$A:$G,MATCH($A118&amp;"61903",'101'!$A:$A,0),MATCH($H$2&amp;"Ост /Дб",'101'!$1:$1,0)))+(INDEX('101'!$A:$G,MATCH($A118&amp;"61904",'101'!$A:$A,0),MATCH($H$2&amp;"Ост /Дб",'101'!$1:$1,0)))+(INDEX('101'!$A:$G,MATCH($A118&amp;"61905",'101'!$A:$A,0),MATCH($H$2&amp;"Ост /Дб",'101'!$1:$1,0)))+(INDEX('101'!$A:$G,MATCH($A118&amp;"61906",'101'!$A:$A,0),MATCH($H$2&amp;"Ост /Дб",'101'!$1:$1,0)))+(INDEX('101'!$A:$G,MATCH($A118&amp;"61907",'101'!$A:$A,0),MATCH($H$2&amp;"Ост /Дб",'101'!$1:$1,0)))+(INDEX('101'!$A:$G,MATCH($A118&amp;"61908",'101'!$A:$A,0),MATCH($H$2&amp;"Ост /Дб",'101'!$1:$1,0)))+(INDEX('101'!$A:$G,MATCH($A118&amp;"61911",'101'!$A:$A,0),MATCH($H$2&amp;"Ост /Дб",'101'!$1:$1,0)))-(INDEX('101'!$A:$G,MATCH($A118&amp;"61909",'101'!$A:$A,0),MATCH($H$2&amp;"Ост /Кр",'101'!$1:$1,0)))-(INDEX('101'!$A:$G,MATCH($A118&amp;"61910",'101'!$A:$A,0),MATCH($H$2&amp;"Ост /Кр",'101'!$1:$1,0)))-(INDEX('101'!$A:$G,MATCH($A118&amp;"61912",'101'!$A:$A,0),MATCH($H$2&amp;"Ост /Кр",'101'!$1:$1,0)))+(INDEX('101'!$A:$G,MATCH($A118&amp;"62001",'101'!$A:$A,0),MATCH($H$2&amp;"Ост /Дб",'101'!$1:$1,0)))-(INDEX('101'!$A:$G,MATCH($A118&amp;"62002",'101'!$A:$A,0),MATCH($H$2&amp;"Ост /Кр",'101'!$1:$1,0)))+(INDEX('101'!$A:$G,MATCH($A118&amp;"62101",'101'!$A:$A,0),MATCH($H$2&amp;"Ост /Дб",'101'!$1:$1,0)))+(INDEX('101'!$A:$G,MATCH($A118&amp;"62102",'101'!$A:$A,0),MATCH($H$2&amp;"Ост /Дб",'101'!$1:$1,0)))-(INDEX('101'!$A:$G,MATCH($A118&amp;"62103",'101'!$A:$A,0),MATCH($H$2&amp;"Ост /Кр",'101'!$1:$1,0))))-(((INDEX('135'!$A:$O,MATCH('0103'!$A118,'135'!$A:$A,0),MATCH($H$2&amp;D$4,'135'!$2:$2,0)))/1.5)+(INDEX('135'!$A:$O,MATCH('0103'!$A118,'135'!$A:$A,0),MATCH($H$2&amp;D$5,'135'!$2:$2,0)))+(INDEX('135'!$A:$O,MATCH('0103'!$A118,'135'!$A:$A,0),MATCH($H$2&amp;D$6,'135'!$2:$2,0)))))/$H$1</f>
        <v>-820.90133333333392</v>
      </c>
      <c r="E118" s="11">
        <f>(((INDEX('135'!$A:$O,MATCH('0103'!$A118,'135'!$A:$A,0),MATCH($H$2&amp;E$4,'135'!$2:$2,0)))/1.5)+(INDEX('135'!$A:$O,MATCH('0103'!$A118,'135'!$A:$A,0),MATCH($H$2&amp;E$5,'135'!$2:$2,0)))+(INDEX('135'!$A:$O,MATCH('0103'!$A118,'135'!$A:$A,0),MATCH($H$2&amp;E$6,'135'!$2:$2,0))))/$H$1</f>
        <v>4286.8663333333343</v>
      </c>
      <c r="F118" s="11">
        <f>(((INDEX('135'!$A:$O,MATCH('0103'!$A118,'135'!$A:$A,0),MATCH($H$2&amp;F$6,'135'!$2:$2,0)))/1.5))/$H$1</f>
        <v>0</v>
      </c>
      <c r="G118" s="11">
        <f>(((INDEX('135'!$A:$O,MATCH('0103'!$A118,'135'!$A:$A,0),MATCH($H$2&amp;G$4,'135'!$2:$2,0)))/1.5)+(INDEX('135'!$A:$O,MATCH('0103'!$A118,'135'!$A:$A,0),MATCH($H$2&amp;G$5,'135'!$2:$2,0)))+(INDEX('135'!$A:$O,MATCH('0103'!$A118,'135'!$A:$A,0),MATCH($H$2&amp;G$6,'135'!$2:$2,0))))/$H$1</f>
        <v>712.33399999999995</v>
      </c>
      <c r="H118" s="27"/>
      <c r="I118" s="10"/>
    </row>
    <row r="119" spans="1:9" ht="20.5" customHeight="1" x14ac:dyDescent="0.2">
      <c r="A119" s="26" t="str">
        <f>all_banks!O113&amp;" "</f>
        <v xml:space="preserve">ИНГ БАНК (ЕВРАЗИЯ) АО (2495) </v>
      </c>
      <c r="B119" s="3">
        <f>all_banks!H113</f>
        <v>2495</v>
      </c>
      <c r="C119" s="3" t="str">
        <f>all_banks!E113</f>
        <v>ИНГ БАНК (ЕВРАЗИЯ)</v>
      </c>
      <c r="D119" s="11">
        <f>(((INDEX('101'!$A:$G,MATCH($A119&amp;"60401",'101'!$A:$A,0),MATCH($H$2&amp;"Ост /Дб",'101'!$1:$1,0)))+(INDEX('101'!$A:$G,MATCH($A119&amp;"60404",'101'!$A:$A,0),MATCH($H$2&amp;"Ост /Дб",'101'!$1:$1,0)))+(INDEX('101'!$A:$G,MATCH($A119&amp;"60415",'101'!$A:$A,0),MATCH($H$2&amp;"Ост /Дб",'101'!$1:$1,0)))-(INDEX('101'!$A:$G,MATCH($A119&amp;"60414",'101'!$A:$A,0),MATCH($H$2&amp;"Ост /Кр",'101'!$1:$1,0)))-(INDEX('101'!$A:$G,MATCH($A119&amp;"60405",'101'!$A:$A,0),MATCH($H$2&amp;"Ост /Дб",'101'!$1:$1,0)))+(INDEX('101'!$A:$G,MATCH($A119&amp;"61901",'101'!$A:$A,0),MATCH($H$2&amp;"Ост /Дб",'101'!$1:$1,0)))+(INDEX('101'!$A:$G,MATCH($A119&amp;"61902",'101'!$A:$A,0),MATCH($H$2&amp;"Ост /Дб",'101'!$1:$1,0)))+(INDEX('101'!$A:$G,MATCH($A119&amp;"61903",'101'!$A:$A,0),MATCH($H$2&amp;"Ост /Дб",'101'!$1:$1,0)))+(INDEX('101'!$A:$G,MATCH($A119&amp;"61904",'101'!$A:$A,0),MATCH($H$2&amp;"Ост /Дб",'101'!$1:$1,0)))+(INDEX('101'!$A:$G,MATCH($A119&amp;"61905",'101'!$A:$A,0),MATCH($H$2&amp;"Ост /Дб",'101'!$1:$1,0)))+(INDEX('101'!$A:$G,MATCH($A119&amp;"61906",'101'!$A:$A,0),MATCH($H$2&amp;"Ост /Дб",'101'!$1:$1,0)))+(INDEX('101'!$A:$G,MATCH($A119&amp;"61907",'101'!$A:$A,0),MATCH($H$2&amp;"Ост /Дб",'101'!$1:$1,0)))+(INDEX('101'!$A:$G,MATCH($A119&amp;"61908",'101'!$A:$A,0),MATCH($H$2&amp;"Ост /Дб",'101'!$1:$1,0)))+(INDEX('101'!$A:$G,MATCH($A119&amp;"61911",'101'!$A:$A,0),MATCH($H$2&amp;"Ост /Дб",'101'!$1:$1,0)))-(INDEX('101'!$A:$G,MATCH($A119&amp;"61909",'101'!$A:$A,0),MATCH($H$2&amp;"Ост /Кр",'101'!$1:$1,0)))-(INDEX('101'!$A:$G,MATCH($A119&amp;"61910",'101'!$A:$A,0),MATCH($H$2&amp;"Ост /Кр",'101'!$1:$1,0)))-(INDEX('101'!$A:$G,MATCH($A119&amp;"61912",'101'!$A:$A,0),MATCH($H$2&amp;"Ост /Кр",'101'!$1:$1,0)))+(INDEX('101'!$A:$G,MATCH($A119&amp;"62001",'101'!$A:$A,0),MATCH($H$2&amp;"Ост /Дб",'101'!$1:$1,0)))-(INDEX('101'!$A:$G,MATCH($A119&amp;"62002",'101'!$A:$A,0),MATCH($H$2&amp;"Ост /Кр",'101'!$1:$1,0)))+(INDEX('101'!$A:$G,MATCH($A119&amp;"62101",'101'!$A:$A,0),MATCH($H$2&amp;"Ост /Дб",'101'!$1:$1,0)))+(INDEX('101'!$A:$G,MATCH($A119&amp;"62102",'101'!$A:$A,0),MATCH($H$2&amp;"Ост /Дб",'101'!$1:$1,0)))-(INDEX('101'!$A:$G,MATCH($A119&amp;"62103",'101'!$A:$A,0),MATCH($H$2&amp;"Ост /Кр",'101'!$1:$1,0))))-(((INDEX('135'!$A:$O,MATCH('0103'!$A119,'135'!$A:$A,0),MATCH($H$2&amp;D$4,'135'!$2:$2,0)))/1.5)+(INDEX('135'!$A:$O,MATCH('0103'!$A119,'135'!$A:$A,0),MATCH($H$2&amp;D$5,'135'!$2:$2,0)))+(INDEX('135'!$A:$O,MATCH('0103'!$A119,'135'!$A:$A,0),MATCH($H$2&amp;D$6,'135'!$2:$2,0)))))/$H$1</f>
        <v>324.892</v>
      </c>
      <c r="E119" s="11">
        <f>(((INDEX('135'!$A:$O,MATCH('0103'!$A119,'135'!$A:$A,0),MATCH($H$2&amp;E$4,'135'!$2:$2,0)))/1.5)+(INDEX('135'!$A:$O,MATCH('0103'!$A119,'135'!$A:$A,0),MATCH($H$2&amp;E$5,'135'!$2:$2,0)))+(INDEX('135'!$A:$O,MATCH('0103'!$A119,'135'!$A:$A,0),MATCH($H$2&amp;E$6,'135'!$2:$2,0))))/$H$1</f>
        <v>0</v>
      </c>
      <c r="F119" s="11">
        <f>(((INDEX('135'!$A:$O,MATCH('0103'!$A119,'135'!$A:$A,0),MATCH($H$2&amp;F$6,'135'!$2:$2,0)))/1.5))/$H$1</f>
        <v>0</v>
      </c>
      <c r="G119" s="11">
        <f>(((INDEX('135'!$A:$O,MATCH('0103'!$A119,'135'!$A:$A,0),MATCH($H$2&amp;G$4,'135'!$2:$2,0)))/1.5)+(INDEX('135'!$A:$O,MATCH('0103'!$A119,'135'!$A:$A,0),MATCH($H$2&amp;G$5,'135'!$2:$2,0)))+(INDEX('135'!$A:$O,MATCH('0103'!$A119,'135'!$A:$A,0),MATCH($H$2&amp;G$6,'135'!$2:$2,0))))/$H$1</f>
        <v>0</v>
      </c>
      <c r="H119" s="27"/>
      <c r="I119" s="10"/>
    </row>
    <row r="120" spans="1:9" ht="20.5" customHeight="1" x14ac:dyDescent="0.2">
      <c r="A120" s="26" t="str">
        <f>all_banks!O114&amp;" "</f>
        <v xml:space="preserve">Банк ИПБ (АО) (600) </v>
      </c>
      <c r="B120" s="3">
        <f>all_banks!H114</f>
        <v>600</v>
      </c>
      <c r="C120" s="3" t="str">
        <f>all_banks!E114</f>
        <v>ИНТЕРПРОГРЕССБАНК</v>
      </c>
      <c r="D120" s="11">
        <f>(((INDEX('101'!$A:$G,MATCH($A120&amp;"60401",'101'!$A:$A,0),MATCH($H$2&amp;"Ост /Дб",'101'!$1:$1,0)))+(INDEX('101'!$A:$G,MATCH($A120&amp;"60404",'101'!$A:$A,0),MATCH($H$2&amp;"Ост /Дб",'101'!$1:$1,0)))+(INDEX('101'!$A:$G,MATCH($A120&amp;"60415",'101'!$A:$A,0),MATCH($H$2&amp;"Ост /Дб",'101'!$1:$1,0)))-(INDEX('101'!$A:$G,MATCH($A120&amp;"60414",'101'!$A:$A,0),MATCH($H$2&amp;"Ост /Кр",'101'!$1:$1,0)))-(INDEX('101'!$A:$G,MATCH($A120&amp;"60405",'101'!$A:$A,0),MATCH($H$2&amp;"Ост /Дб",'101'!$1:$1,0)))+(INDEX('101'!$A:$G,MATCH($A120&amp;"61901",'101'!$A:$A,0),MATCH($H$2&amp;"Ост /Дб",'101'!$1:$1,0)))+(INDEX('101'!$A:$G,MATCH($A120&amp;"61902",'101'!$A:$A,0),MATCH($H$2&amp;"Ост /Дб",'101'!$1:$1,0)))+(INDEX('101'!$A:$G,MATCH($A120&amp;"61903",'101'!$A:$A,0),MATCH($H$2&amp;"Ост /Дб",'101'!$1:$1,0)))+(INDEX('101'!$A:$G,MATCH($A120&amp;"61904",'101'!$A:$A,0),MATCH($H$2&amp;"Ост /Дб",'101'!$1:$1,0)))+(INDEX('101'!$A:$G,MATCH($A120&amp;"61905",'101'!$A:$A,0),MATCH($H$2&amp;"Ост /Дб",'101'!$1:$1,0)))+(INDEX('101'!$A:$G,MATCH($A120&amp;"61906",'101'!$A:$A,0),MATCH($H$2&amp;"Ост /Дб",'101'!$1:$1,0)))+(INDEX('101'!$A:$G,MATCH($A120&amp;"61907",'101'!$A:$A,0),MATCH($H$2&amp;"Ост /Дб",'101'!$1:$1,0)))+(INDEX('101'!$A:$G,MATCH($A120&amp;"61908",'101'!$A:$A,0),MATCH($H$2&amp;"Ост /Дб",'101'!$1:$1,0)))+(INDEX('101'!$A:$G,MATCH($A120&amp;"61911",'101'!$A:$A,0),MATCH($H$2&amp;"Ост /Дб",'101'!$1:$1,0)))-(INDEX('101'!$A:$G,MATCH($A120&amp;"61909",'101'!$A:$A,0),MATCH($H$2&amp;"Ост /Кр",'101'!$1:$1,0)))-(INDEX('101'!$A:$G,MATCH($A120&amp;"61910",'101'!$A:$A,0),MATCH($H$2&amp;"Ост /Кр",'101'!$1:$1,0)))-(INDEX('101'!$A:$G,MATCH($A120&amp;"61912",'101'!$A:$A,0),MATCH($H$2&amp;"Ост /Кр",'101'!$1:$1,0)))+(INDEX('101'!$A:$G,MATCH($A120&amp;"62001",'101'!$A:$A,0),MATCH($H$2&amp;"Ост /Дб",'101'!$1:$1,0)))-(INDEX('101'!$A:$G,MATCH($A120&amp;"62002",'101'!$A:$A,0),MATCH($H$2&amp;"Ост /Кр",'101'!$1:$1,0)))+(INDEX('101'!$A:$G,MATCH($A120&amp;"62101",'101'!$A:$A,0),MATCH($H$2&amp;"Ост /Дб",'101'!$1:$1,0)))+(INDEX('101'!$A:$G,MATCH($A120&amp;"62102",'101'!$A:$A,0),MATCH($H$2&amp;"Ост /Дб",'101'!$1:$1,0)))-(INDEX('101'!$A:$G,MATCH($A120&amp;"62103",'101'!$A:$A,0),MATCH($H$2&amp;"Ост /Кр",'101'!$1:$1,0))))-(((INDEX('135'!$A:$O,MATCH('0103'!$A120,'135'!$A:$A,0),MATCH($H$2&amp;D$4,'135'!$2:$2,0)))/1.5)+(INDEX('135'!$A:$O,MATCH('0103'!$A120,'135'!$A:$A,0),MATCH($H$2&amp;D$5,'135'!$2:$2,0)))+(INDEX('135'!$A:$O,MATCH('0103'!$A120,'135'!$A:$A,0),MATCH($H$2&amp;D$6,'135'!$2:$2,0)))))/$H$1</f>
        <v>469.01466666666664</v>
      </c>
      <c r="E120" s="11">
        <f>(((INDEX('135'!$A:$O,MATCH('0103'!$A120,'135'!$A:$A,0),MATCH($H$2&amp;E$4,'135'!$2:$2,0)))/1.5)+(INDEX('135'!$A:$O,MATCH('0103'!$A120,'135'!$A:$A,0),MATCH($H$2&amp;E$5,'135'!$2:$2,0)))+(INDEX('135'!$A:$O,MATCH('0103'!$A120,'135'!$A:$A,0),MATCH($H$2&amp;E$6,'135'!$2:$2,0))))/$H$1</f>
        <v>241.97833333333335</v>
      </c>
      <c r="F120" s="11">
        <f>(((INDEX('135'!$A:$O,MATCH('0103'!$A120,'135'!$A:$A,0),MATCH($H$2&amp;F$6,'135'!$2:$2,0)))/1.5))/$H$1</f>
        <v>0</v>
      </c>
      <c r="G120" s="11">
        <f>(((INDEX('135'!$A:$O,MATCH('0103'!$A120,'135'!$A:$A,0),MATCH($H$2&amp;G$4,'135'!$2:$2,0)))/1.5)+(INDEX('135'!$A:$O,MATCH('0103'!$A120,'135'!$A:$A,0),MATCH($H$2&amp;G$5,'135'!$2:$2,0)))+(INDEX('135'!$A:$O,MATCH('0103'!$A120,'135'!$A:$A,0),MATCH($H$2&amp;G$6,'135'!$2:$2,0))))/$H$1</f>
        <v>0</v>
      </c>
      <c r="H120" s="27"/>
      <c r="I120" s="10"/>
    </row>
    <row r="121" spans="1:9" ht="20.5" customHeight="1" x14ac:dyDescent="0.2">
      <c r="A121" s="26" t="str">
        <f>all_banks!O115&amp;" "</f>
        <v xml:space="preserve">АО КБ "ИС Банк" (3175) </v>
      </c>
      <c r="B121" s="3">
        <f>all_banks!H115</f>
        <v>3175</v>
      </c>
      <c r="C121" s="3" t="str">
        <f>all_banks!E115</f>
        <v>ИС БАНК</v>
      </c>
      <c r="D121" s="11">
        <f>(((INDEX('101'!$A:$G,MATCH($A121&amp;"60401",'101'!$A:$A,0),MATCH($H$2&amp;"Ост /Дб",'101'!$1:$1,0)))+(INDEX('101'!$A:$G,MATCH($A121&amp;"60404",'101'!$A:$A,0),MATCH($H$2&amp;"Ост /Дб",'101'!$1:$1,0)))+(INDEX('101'!$A:$G,MATCH($A121&amp;"60415",'101'!$A:$A,0),MATCH($H$2&amp;"Ост /Дб",'101'!$1:$1,0)))-(INDEX('101'!$A:$G,MATCH($A121&amp;"60414",'101'!$A:$A,0),MATCH($H$2&amp;"Ост /Кр",'101'!$1:$1,0)))-(INDEX('101'!$A:$G,MATCH($A121&amp;"60405",'101'!$A:$A,0),MATCH($H$2&amp;"Ост /Дб",'101'!$1:$1,0)))+(INDEX('101'!$A:$G,MATCH($A121&amp;"61901",'101'!$A:$A,0),MATCH($H$2&amp;"Ост /Дб",'101'!$1:$1,0)))+(INDEX('101'!$A:$G,MATCH($A121&amp;"61902",'101'!$A:$A,0),MATCH($H$2&amp;"Ост /Дб",'101'!$1:$1,0)))+(INDEX('101'!$A:$G,MATCH($A121&amp;"61903",'101'!$A:$A,0),MATCH($H$2&amp;"Ост /Дб",'101'!$1:$1,0)))+(INDEX('101'!$A:$G,MATCH($A121&amp;"61904",'101'!$A:$A,0),MATCH($H$2&amp;"Ост /Дб",'101'!$1:$1,0)))+(INDEX('101'!$A:$G,MATCH($A121&amp;"61905",'101'!$A:$A,0),MATCH($H$2&amp;"Ост /Дб",'101'!$1:$1,0)))+(INDEX('101'!$A:$G,MATCH($A121&amp;"61906",'101'!$A:$A,0),MATCH($H$2&amp;"Ост /Дб",'101'!$1:$1,0)))+(INDEX('101'!$A:$G,MATCH($A121&amp;"61907",'101'!$A:$A,0),MATCH($H$2&amp;"Ост /Дб",'101'!$1:$1,0)))+(INDEX('101'!$A:$G,MATCH($A121&amp;"61908",'101'!$A:$A,0),MATCH($H$2&amp;"Ост /Дб",'101'!$1:$1,0)))+(INDEX('101'!$A:$G,MATCH($A121&amp;"61911",'101'!$A:$A,0),MATCH($H$2&amp;"Ост /Дб",'101'!$1:$1,0)))-(INDEX('101'!$A:$G,MATCH($A121&amp;"61909",'101'!$A:$A,0),MATCH($H$2&amp;"Ост /Кр",'101'!$1:$1,0)))-(INDEX('101'!$A:$G,MATCH($A121&amp;"61910",'101'!$A:$A,0),MATCH($H$2&amp;"Ост /Кр",'101'!$1:$1,0)))-(INDEX('101'!$A:$G,MATCH($A121&amp;"61912",'101'!$A:$A,0),MATCH($H$2&amp;"Ост /Кр",'101'!$1:$1,0)))+(INDEX('101'!$A:$G,MATCH($A121&amp;"62001",'101'!$A:$A,0),MATCH($H$2&amp;"Ост /Дб",'101'!$1:$1,0)))-(INDEX('101'!$A:$G,MATCH($A121&amp;"62002",'101'!$A:$A,0),MATCH($H$2&amp;"Ост /Кр",'101'!$1:$1,0)))+(INDEX('101'!$A:$G,MATCH($A121&amp;"62101",'101'!$A:$A,0),MATCH($H$2&amp;"Ост /Дб",'101'!$1:$1,0)))+(INDEX('101'!$A:$G,MATCH($A121&amp;"62102",'101'!$A:$A,0),MATCH($H$2&amp;"Ост /Дб",'101'!$1:$1,0)))-(INDEX('101'!$A:$G,MATCH($A121&amp;"62103",'101'!$A:$A,0),MATCH($H$2&amp;"Ост /Кр",'101'!$1:$1,0))))-(((INDEX('135'!$A:$O,MATCH('0103'!$A121,'135'!$A:$A,0),MATCH($H$2&amp;D$4,'135'!$2:$2,0)))/1.5)+(INDEX('135'!$A:$O,MATCH('0103'!$A121,'135'!$A:$A,0),MATCH($H$2&amp;D$5,'135'!$2:$2,0)))+(INDEX('135'!$A:$O,MATCH('0103'!$A121,'135'!$A:$A,0),MATCH($H$2&amp;D$6,'135'!$2:$2,0)))))/$H$1</f>
        <v>32.423000000000002</v>
      </c>
      <c r="E121" s="11">
        <f>(((INDEX('135'!$A:$O,MATCH('0103'!$A121,'135'!$A:$A,0),MATCH($H$2&amp;E$4,'135'!$2:$2,0)))/1.5)+(INDEX('135'!$A:$O,MATCH('0103'!$A121,'135'!$A:$A,0),MATCH($H$2&amp;E$5,'135'!$2:$2,0)))+(INDEX('135'!$A:$O,MATCH('0103'!$A121,'135'!$A:$A,0),MATCH($H$2&amp;E$6,'135'!$2:$2,0))))/$H$1</f>
        <v>0</v>
      </c>
      <c r="F121" s="11">
        <f>(((INDEX('135'!$A:$O,MATCH('0103'!$A121,'135'!$A:$A,0),MATCH($H$2&amp;F$6,'135'!$2:$2,0)))/1.5))/$H$1</f>
        <v>0</v>
      </c>
      <c r="G121" s="11">
        <f>(((INDEX('135'!$A:$O,MATCH('0103'!$A121,'135'!$A:$A,0),MATCH($H$2&amp;G$4,'135'!$2:$2,0)))/1.5)+(INDEX('135'!$A:$O,MATCH('0103'!$A121,'135'!$A:$A,0),MATCH($H$2&amp;G$5,'135'!$2:$2,0)))+(INDEX('135'!$A:$O,MATCH('0103'!$A121,'135'!$A:$A,0),MATCH($H$2&amp;G$6,'135'!$2:$2,0))))/$H$1</f>
        <v>0</v>
      </c>
      <c r="H121" s="27"/>
      <c r="I121" s="10"/>
    </row>
    <row r="122" spans="1:9" ht="20.5" customHeight="1" x14ac:dyDescent="0.2">
      <c r="A122" s="26" t="str">
        <f>all_banks!O116&amp;" "</f>
        <v xml:space="preserve">АО "ИТ Банк" (2609) </v>
      </c>
      <c r="B122" s="3">
        <f>all_banks!H116</f>
        <v>2609</v>
      </c>
      <c r="C122" s="3" t="str">
        <f>all_banks!E116</f>
        <v>ИТ БАНК</v>
      </c>
      <c r="D122" s="11">
        <f>(((INDEX('101'!$A:$G,MATCH($A122&amp;"60401",'101'!$A:$A,0),MATCH($H$2&amp;"Ост /Дб",'101'!$1:$1,0)))+(INDEX('101'!$A:$G,MATCH($A122&amp;"60404",'101'!$A:$A,0),MATCH($H$2&amp;"Ост /Дб",'101'!$1:$1,0)))+(INDEX('101'!$A:$G,MATCH($A122&amp;"60415",'101'!$A:$A,0),MATCH($H$2&amp;"Ост /Дб",'101'!$1:$1,0)))-(INDEX('101'!$A:$G,MATCH($A122&amp;"60414",'101'!$A:$A,0),MATCH($H$2&amp;"Ост /Кр",'101'!$1:$1,0)))-(INDEX('101'!$A:$G,MATCH($A122&amp;"60405",'101'!$A:$A,0),MATCH($H$2&amp;"Ост /Дб",'101'!$1:$1,0)))+(INDEX('101'!$A:$G,MATCH($A122&amp;"61901",'101'!$A:$A,0),MATCH($H$2&amp;"Ост /Дб",'101'!$1:$1,0)))+(INDEX('101'!$A:$G,MATCH($A122&amp;"61902",'101'!$A:$A,0),MATCH($H$2&amp;"Ост /Дб",'101'!$1:$1,0)))+(INDEX('101'!$A:$G,MATCH($A122&amp;"61903",'101'!$A:$A,0),MATCH($H$2&amp;"Ост /Дб",'101'!$1:$1,0)))+(INDEX('101'!$A:$G,MATCH($A122&amp;"61904",'101'!$A:$A,0),MATCH($H$2&amp;"Ост /Дб",'101'!$1:$1,0)))+(INDEX('101'!$A:$G,MATCH($A122&amp;"61905",'101'!$A:$A,0),MATCH($H$2&amp;"Ост /Дб",'101'!$1:$1,0)))+(INDEX('101'!$A:$G,MATCH($A122&amp;"61906",'101'!$A:$A,0),MATCH($H$2&amp;"Ост /Дб",'101'!$1:$1,0)))+(INDEX('101'!$A:$G,MATCH($A122&amp;"61907",'101'!$A:$A,0),MATCH($H$2&amp;"Ост /Дб",'101'!$1:$1,0)))+(INDEX('101'!$A:$G,MATCH($A122&amp;"61908",'101'!$A:$A,0),MATCH($H$2&amp;"Ост /Дб",'101'!$1:$1,0)))+(INDEX('101'!$A:$G,MATCH($A122&amp;"61911",'101'!$A:$A,0),MATCH($H$2&amp;"Ост /Дб",'101'!$1:$1,0)))-(INDEX('101'!$A:$G,MATCH($A122&amp;"61909",'101'!$A:$A,0),MATCH($H$2&amp;"Ост /Кр",'101'!$1:$1,0)))-(INDEX('101'!$A:$G,MATCH($A122&amp;"61910",'101'!$A:$A,0),MATCH($H$2&amp;"Ост /Кр",'101'!$1:$1,0)))-(INDEX('101'!$A:$G,MATCH($A122&amp;"61912",'101'!$A:$A,0),MATCH($H$2&amp;"Ост /Кр",'101'!$1:$1,0)))+(INDEX('101'!$A:$G,MATCH($A122&amp;"62001",'101'!$A:$A,0),MATCH($H$2&amp;"Ост /Дб",'101'!$1:$1,0)))-(INDEX('101'!$A:$G,MATCH($A122&amp;"62002",'101'!$A:$A,0),MATCH($H$2&amp;"Ост /Кр",'101'!$1:$1,0)))+(INDEX('101'!$A:$G,MATCH($A122&amp;"62101",'101'!$A:$A,0),MATCH($H$2&amp;"Ост /Дб",'101'!$1:$1,0)))+(INDEX('101'!$A:$G,MATCH($A122&amp;"62102",'101'!$A:$A,0),MATCH($H$2&amp;"Ост /Дб",'101'!$1:$1,0)))-(INDEX('101'!$A:$G,MATCH($A122&amp;"62103",'101'!$A:$A,0),MATCH($H$2&amp;"Ост /Кр",'101'!$1:$1,0))))-(((INDEX('135'!$A:$O,MATCH('0103'!$A122,'135'!$A:$A,0),MATCH($H$2&amp;D$4,'135'!$2:$2,0)))/1.5)+(INDEX('135'!$A:$O,MATCH('0103'!$A122,'135'!$A:$A,0),MATCH($H$2&amp;D$5,'135'!$2:$2,0)))+(INDEX('135'!$A:$O,MATCH('0103'!$A122,'135'!$A:$A,0),MATCH($H$2&amp;D$6,'135'!$2:$2,0)))))/$H$1</f>
        <v>179.73566666666665</v>
      </c>
      <c r="E122" s="11">
        <f>(((INDEX('135'!$A:$O,MATCH('0103'!$A122,'135'!$A:$A,0),MATCH($H$2&amp;E$4,'135'!$2:$2,0)))/1.5)+(INDEX('135'!$A:$O,MATCH('0103'!$A122,'135'!$A:$A,0),MATCH($H$2&amp;E$5,'135'!$2:$2,0)))+(INDEX('135'!$A:$O,MATCH('0103'!$A122,'135'!$A:$A,0),MATCH($H$2&amp;E$6,'135'!$2:$2,0))))/$H$1</f>
        <v>15.125333333333334</v>
      </c>
      <c r="F122" s="11">
        <f>(((INDEX('135'!$A:$O,MATCH('0103'!$A122,'135'!$A:$A,0),MATCH($H$2&amp;F$6,'135'!$2:$2,0)))/1.5))/$H$1</f>
        <v>0</v>
      </c>
      <c r="G122" s="11">
        <f>(((INDEX('135'!$A:$O,MATCH('0103'!$A122,'135'!$A:$A,0),MATCH($H$2&amp;G$4,'135'!$2:$2,0)))/1.5)+(INDEX('135'!$A:$O,MATCH('0103'!$A122,'135'!$A:$A,0),MATCH($H$2&amp;G$5,'135'!$2:$2,0)))+(INDEX('135'!$A:$O,MATCH('0103'!$A122,'135'!$A:$A,0),MATCH($H$2&amp;G$6,'135'!$2:$2,0))))/$H$1</f>
        <v>1.5333333333333334E-2</v>
      </c>
      <c r="H122" s="27"/>
      <c r="I122" s="10"/>
    </row>
    <row r="123" spans="1:9" ht="20.5" customHeight="1" x14ac:dyDescent="0.2">
      <c r="A123" s="26" t="str">
        <f>all_banks!O117&amp;" "</f>
        <v xml:space="preserve">Банк "ИТУРУП" (ООО) (2390) </v>
      </c>
      <c r="B123" s="3">
        <f>all_banks!H117</f>
        <v>2390</v>
      </c>
      <c r="C123" s="3" t="str">
        <f>all_banks!E117</f>
        <v>ИТУРУП</v>
      </c>
      <c r="D123" s="11">
        <f>(((INDEX('101'!$A:$G,MATCH($A123&amp;"60401",'101'!$A:$A,0),MATCH($H$2&amp;"Ост /Дб",'101'!$1:$1,0)))+(INDEX('101'!$A:$G,MATCH($A123&amp;"60404",'101'!$A:$A,0),MATCH($H$2&amp;"Ост /Дб",'101'!$1:$1,0)))+(INDEX('101'!$A:$G,MATCH($A123&amp;"60415",'101'!$A:$A,0),MATCH($H$2&amp;"Ост /Дб",'101'!$1:$1,0)))-(INDEX('101'!$A:$G,MATCH($A123&amp;"60414",'101'!$A:$A,0),MATCH($H$2&amp;"Ост /Кр",'101'!$1:$1,0)))-(INDEX('101'!$A:$G,MATCH($A123&amp;"60405",'101'!$A:$A,0),MATCH($H$2&amp;"Ост /Дб",'101'!$1:$1,0)))+(INDEX('101'!$A:$G,MATCH($A123&amp;"61901",'101'!$A:$A,0),MATCH($H$2&amp;"Ост /Дб",'101'!$1:$1,0)))+(INDEX('101'!$A:$G,MATCH($A123&amp;"61902",'101'!$A:$A,0),MATCH($H$2&amp;"Ост /Дб",'101'!$1:$1,0)))+(INDEX('101'!$A:$G,MATCH($A123&amp;"61903",'101'!$A:$A,0),MATCH($H$2&amp;"Ост /Дб",'101'!$1:$1,0)))+(INDEX('101'!$A:$G,MATCH($A123&amp;"61904",'101'!$A:$A,0),MATCH($H$2&amp;"Ост /Дб",'101'!$1:$1,0)))+(INDEX('101'!$A:$G,MATCH($A123&amp;"61905",'101'!$A:$A,0),MATCH($H$2&amp;"Ост /Дб",'101'!$1:$1,0)))+(INDEX('101'!$A:$G,MATCH($A123&amp;"61906",'101'!$A:$A,0),MATCH($H$2&amp;"Ост /Дб",'101'!$1:$1,0)))+(INDEX('101'!$A:$G,MATCH($A123&amp;"61907",'101'!$A:$A,0),MATCH($H$2&amp;"Ост /Дб",'101'!$1:$1,0)))+(INDEX('101'!$A:$G,MATCH($A123&amp;"61908",'101'!$A:$A,0),MATCH($H$2&amp;"Ост /Дб",'101'!$1:$1,0)))+(INDEX('101'!$A:$G,MATCH($A123&amp;"61911",'101'!$A:$A,0),MATCH($H$2&amp;"Ост /Дб",'101'!$1:$1,0)))-(INDEX('101'!$A:$G,MATCH($A123&amp;"61909",'101'!$A:$A,0),MATCH($H$2&amp;"Ост /Кр",'101'!$1:$1,0)))-(INDEX('101'!$A:$G,MATCH($A123&amp;"61910",'101'!$A:$A,0),MATCH($H$2&amp;"Ост /Кр",'101'!$1:$1,0)))-(INDEX('101'!$A:$G,MATCH($A123&amp;"61912",'101'!$A:$A,0),MATCH($H$2&amp;"Ост /Кр",'101'!$1:$1,0)))+(INDEX('101'!$A:$G,MATCH($A123&amp;"62001",'101'!$A:$A,0),MATCH($H$2&amp;"Ост /Дб",'101'!$1:$1,0)))-(INDEX('101'!$A:$G,MATCH($A123&amp;"62002",'101'!$A:$A,0),MATCH($H$2&amp;"Ост /Кр",'101'!$1:$1,0)))+(INDEX('101'!$A:$G,MATCH($A123&amp;"62101",'101'!$A:$A,0),MATCH($H$2&amp;"Ост /Дб",'101'!$1:$1,0)))+(INDEX('101'!$A:$G,MATCH($A123&amp;"62102",'101'!$A:$A,0),MATCH($H$2&amp;"Ост /Дб",'101'!$1:$1,0)))-(INDEX('101'!$A:$G,MATCH($A123&amp;"62103",'101'!$A:$A,0),MATCH($H$2&amp;"Ост /Кр",'101'!$1:$1,0))))-(((INDEX('135'!$A:$O,MATCH('0103'!$A123,'135'!$A:$A,0),MATCH($H$2&amp;D$4,'135'!$2:$2,0)))/1.5)+(INDEX('135'!$A:$O,MATCH('0103'!$A123,'135'!$A:$A,0),MATCH($H$2&amp;D$5,'135'!$2:$2,0)))+(INDEX('135'!$A:$O,MATCH('0103'!$A123,'135'!$A:$A,0),MATCH($H$2&amp;D$6,'135'!$2:$2,0)))))/$H$1</f>
        <v>207.02799999999999</v>
      </c>
      <c r="E123" s="11">
        <f>(((INDEX('135'!$A:$O,MATCH('0103'!$A123,'135'!$A:$A,0),MATCH($H$2&amp;E$4,'135'!$2:$2,0)))/1.5)+(INDEX('135'!$A:$O,MATCH('0103'!$A123,'135'!$A:$A,0),MATCH($H$2&amp;E$5,'135'!$2:$2,0)))+(INDEX('135'!$A:$O,MATCH('0103'!$A123,'135'!$A:$A,0),MATCH($H$2&amp;E$6,'135'!$2:$2,0))))/$H$1</f>
        <v>0</v>
      </c>
      <c r="F123" s="11">
        <f>(((INDEX('135'!$A:$O,MATCH('0103'!$A123,'135'!$A:$A,0),MATCH($H$2&amp;F$6,'135'!$2:$2,0)))/1.5))/$H$1</f>
        <v>0</v>
      </c>
      <c r="G123" s="11">
        <f>(((INDEX('135'!$A:$O,MATCH('0103'!$A123,'135'!$A:$A,0),MATCH($H$2&amp;G$4,'135'!$2:$2,0)))/1.5)+(INDEX('135'!$A:$O,MATCH('0103'!$A123,'135'!$A:$A,0),MATCH($H$2&amp;G$5,'135'!$2:$2,0)))+(INDEX('135'!$A:$O,MATCH('0103'!$A123,'135'!$A:$A,0),MATCH($H$2&amp;G$6,'135'!$2:$2,0))))/$H$1</f>
        <v>0</v>
      </c>
      <c r="H123" s="27"/>
      <c r="I123" s="10"/>
    </row>
    <row r="124" spans="1:9" ht="20.5" customHeight="1" x14ac:dyDescent="0.2">
      <c r="A124" s="26" t="str">
        <f>all_banks!O118&amp;" "</f>
        <v xml:space="preserve">АО "ИШБАНК" (2867) </v>
      </c>
      <c r="B124" s="3">
        <f>all_banks!H118</f>
        <v>2867</v>
      </c>
      <c r="C124" s="3" t="str">
        <f>all_banks!E118</f>
        <v>ИШБАНК</v>
      </c>
      <c r="D124" s="11">
        <f>(((INDEX('101'!$A:$G,MATCH($A124&amp;"60401",'101'!$A:$A,0),MATCH($H$2&amp;"Ост /Дб",'101'!$1:$1,0)))+(INDEX('101'!$A:$G,MATCH($A124&amp;"60404",'101'!$A:$A,0),MATCH($H$2&amp;"Ост /Дб",'101'!$1:$1,0)))+(INDEX('101'!$A:$G,MATCH($A124&amp;"60415",'101'!$A:$A,0),MATCH($H$2&amp;"Ост /Дб",'101'!$1:$1,0)))-(INDEX('101'!$A:$G,MATCH($A124&amp;"60414",'101'!$A:$A,0),MATCH($H$2&amp;"Ост /Кр",'101'!$1:$1,0)))-(INDEX('101'!$A:$G,MATCH($A124&amp;"60405",'101'!$A:$A,0),MATCH($H$2&amp;"Ост /Дб",'101'!$1:$1,0)))+(INDEX('101'!$A:$G,MATCH($A124&amp;"61901",'101'!$A:$A,0),MATCH($H$2&amp;"Ост /Дб",'101'!$1:$1,0)))+(INDEX('101'!$A:$G,MATCH($A124&amp;"61902",'101'!$A:$A,0),MATCH($H$2&amp;"Ост /Дб",'101'!$1:$1,0)))+(INDEX('101'!$A:$G,MATCH($A124&amp;"61903",'101'!$A:$A,0),MATCH($H$2&amp;"Ост /Дб",'101'!$1:$1,0)))+(INDEX('101'!$A:$G,MATCH($A124&amp;"61904",'101'!$A:$A,0),MATCH($H$2&amp;"Ост /Дб",'101'!$1:$1,0)))+(INDEX('101'!$A:$G,MATCH($A124&amp;"61905",'101'!$A:$A,0),MATCH($H$2&amp;"Ост /Дб",'101'!$1:$1,0)))+(INDEX('101'!$A:$G,MATCH($A124&amp;"61906",'101'!$A:$A,0),MATCH($H$2&amp;"Ост /Дб",'101'!$1:$1,0)))+(INDEX('101'!$A:$G,MATCH($A124&amp;"61907",'101'!$A:$A,0),MATCH($H$2&amp;"Ост /Дб",'101'!$1:$1,0)))+(INDEX('101'!$A:$G,MATCH($A124&amp;"61908",'101'!$A:$A,0),MATCH($H$2&amp;"Ост /Дб",'101'!$1:$1,0)))+(INDEX('101'!$A:$G,MATCH($A124&amp;"61911",'101'!$A:$A,0),MATCH($H$2&amp;"Ост /Дб",'101'!$1:$1,0)))-(INDEX('101'!$A:$G,MATCH($A124&amp;"61909",'101'!$A:$A,0),MATCH($H$2&amp;"Ост /Кр",'101'!$1:$1,0)))-(INDEX('101'!$A:$G,MATCH($A124&amp;"61910",'101'!$A:$A,0),MATCH($H$2&amp;"Ост /Кр",'101'!$1:$1,0)))-(INDEX('101'!$A:$G,MATCH($A124&amp;"61912",'101'!$A:$A,0),MATCH($H$2&amp;"Ост /Кр",'101'!$1:$1,0)))+(INDEX('101'!$A:$G,MATCH($A124&amp;"62001",'101'!$A:$A,0),MATCH($H$2&amp;"Ост /Дб",'101'!$1:$1,0)))-(INDEX('101'!$A:$G,MATCH($A124&amp;"62002",'101'!$A:$A,0),MATCH($H$2&amp;"Ост /Кр",'101'!$1:$1,0)))+(INDEX('101'!$A:$G,MATCH($A124&amp;"62101",'101'!$A:$A,0),MATCH($H$2&amp;"Ост /Дб",'101'!$1:$1,0)))+(INDEX('101'!$A:$G,MATCH($A124&amp;"62102",'101'!$A:$A,0),MATCH($H$2&amp;"Ост /Дб",'101'!$1:$1,0)))-(INDEX('101'!$A:$G,MATCH($A124&amp;"62103",'101'!$A:$A,0),MATCH($H$2&amp;"Ост /Кр",'101'!$1:$1,0))))-(((INDEX('135'!$A:$O,MATCH('0103'!$A124,'135'!$A:$A,0),MATCH($H$2&amp;D$4,'135'!$2:$2,0)))/1.5)+(INDEX('135'!$A:$O,MATCH('0103'!$A124,'135'!$A:$A,0),MATCH($H$2&amp;D$5,'135'!$2:$2,0)))+(INDEX('135'!$A:$O,MATCH('0103'!$A124,'135'!$A:$A,0),MATCH($H$2&amp;D$6,'135'!$2:$2,0)))))/$H$1</f>
        <v>253.56200000000001</v>
      </c>
      <c r="E124" s="11">
        <f>(((INDEX('135'!$A:$O,MATCH('0103'!$A124,'135'!$A:$A,0),MATCH($H$2&amp;E$4,'135'!$2:$2,0)))/1.5)+(INDEX('135'!$A:$O,MATCH('0103'!$A124,'135'!$A:$A,0),MATCH($H$2&amp;E$5,'135'!$2:$2,0)))+(INDEX('135'!$A:$O,MATCH('0103'!$A124,'135'!$A:$A,0),MATCH($H$2&amp;E$6,'135'!$2:$2,0))))/$H$1</f>
        <v>44.084000000000003</v>
      </c>
      <c r="F124" s="11">
        <f>(((INDEX('135'!$A:$O,MATCH('0103'!$A124,'135'!$A:$A,0),MATCH($H$2&amp;F$6,'135'!$2:$2,0)))/1.5))/$H$1</f>
        <v>0</v>
      </c>
      <c r="G124" s="11">
        <f>(((INDEX('135'!$A:$O,MATCH('0103'!$A124,'135'!$A:$A,0),MATCH($H$2&amp;G$4,'135'!$2:$2,0)))/1.5)+(INDEX('135'!$A:$O,MATCH('0103'!$A124,'135'!$A:$A,0),MATCH($H$2&amp;G$5,'135'!$2:$2,0)))+(INDEX('135'!$A:$O,MATCH('0103'!$A124,'135'!$A:$A,0),MATCH($H$2&amp;G$6,'135'!$2:$2,0))))/$H$1</f>
        <v>3.9333333333333338E-2</v>
      </c>
      <c r="H124" s="27"/>
      <c r="I124" s="10"/>
    </row>
    <row r="125" spans="1:9" ht="20.5" customHeight="1" x14ac:dyDescent="0.2">
      <c r="A125" s="26" t="str">
        <f>all_banks!O119&amp;" "</f>
        <v xml:space="preserve">Банк "Йошкар-Ола" (ПАО) (2802) </v>
      </c>
      <c r="B125" s="3">
        <f>all_banks!H119</f>
        <v>2802</v>
      </c>
      <c r="C125" s="3" t="str">
        <f>all_banks!E119</f>
        <v>ЙОШКАР-ОЛА</v>
      </c>
      <c r="D125" s="11" t="e">
        <f>(((INDEX('101'!$A:$G,MATCH($A125&amp;"60401",'101'!$A:$A,0),MATCH($H$2&amp;"Ост /Дб",'101'!$1:$1,0)))+(INDEX('101'!$A:$G,MATCH($A125&amp;"60404",'101'!$A:$A,0),MATCH($H$2&amp;"Ост /Дб",'101'!$1:$1,0)))+(INDEX('101'!$A:$G,MATCH($A125&amp;"60415",'101'!$A:$A,0),MATCH($H$2&amp;"Ост /Дб",'101'!$1:$1,0)))-(INDEX('101'!$A:$G,MATCH($A125&amp;"60414",'101'!$A:$A,0),MATCH($H$2&amp;"Ост /Кр",'101'!$1:$1,0)))-(INDEX('101'!$A:$G,MATCH($A125&amp;"60405",'101'!$A:$A,0),MATCH($H$2&amp;"Ост /Дб",'101'!$1:$1,0)))+(INDEX('101'!$A:$G,MATCH($A125&amp;"61901",'101'!$A:$A,0),MATCH($H$2&amp;"Ост /Дб",'101'!$1:$1,0)))+(INDEX('101'!$A:$G,MATCH($A125&amp;"61902",'101'!$A:$A,0),MATCH($H$2&amp;"Ост /Дб",'101'!$1:$1,0)))+(INDEX('101'!$A:$G,MATCH($A125&amp;"61903",'101'!$A:$A,0),MATCH($H$2&amp;"Ост /Дб",'101'!$1:$1,0)))+(INDEX('101'!$A:$G,MATCH($A125&amp;"61904",'101'!$A:$A,0),MATCH($H$2&amp;"Ост /Дб",'101'!$1:$1,0)))+(INDEX('101'!$A:$G,MATCH($A125&amp;"61905",'101'!$A:$A,0),MATCH($H$2&amp;"Ост /Дб",'101'!$1:$1,0)))+(INDEX('101'!$A:$G,MATCH($A125&amp;"61906",'101'!$A:$A,0),MATCH($H$2&amp;"Ост /Дб",'101'!$1:$1,0)))+(INDEX('101'!$A:$G,MATCH($A125&amp;"61907",'101'!$A:$A,0),MATCH($H$2&amp;"Ост /Дб",'101'!$1:$1,0)))+(INDEX('101'!$A:$G,MATCH($A125&amp;"61908",'101'!$A:$A,0),MATCH($H$2&amp;"Ост /Дб",'101'!$1:$1,0)))+(INDEX('101'!$A:$G,MATCH($A125&amp;"61911",'101'!$A:$A,0),MATCH($H$2&amp;"Ост /Дб",'101'!$1:$1,0)))-(INDEX('101'!$A:$G,MATCH($A125&amp;"61909",'101'!$A:$A,0),MATCH($H$2&amp;"Ост /Кр",'101'!$1:$1,0)))-(INDEX('101'!$A:$G,MATCH($A125&amp;"61910",'101'!$A:$A,0),MATCH($H$2&amp;"Ост /Кр",'101'!$1:$1,0)))-(INDEX('101'!$A:$G,MATCH($A125&amp;"61912",'101'!$A:$A,0),MATCH($H$2&amp;"Ост /Кр",'101'!$1:$1,0)))+(INDEX('101'!$A:$G,MATCH($A125&amp;"62001",'101'!$A:$A,0),MATCH($H$2&amp;"Ост /Дб",'101'!$1:$1,0)))-(INDEX('101'!$A:$G,MATCH($A125&amp;"62002",'101'!$A:$A,0),MATCH($H$2&amp;"Ост /Кр",'101'!$1:$1,0)))+(INDEX('101'!$A:$G,MATCH($A125&amp;"62101",'101'!$A:$A,0),MATCH($H$2&amp;"Ост /Дб",'101'!$1:$1,0)))+(INDEX('101'!$A:$G,MATCH($A125&amp;"62102",'101'!$A:$A,0),MATCH($H$2&amp;"Ост /Дб",'101'!$1:$1,0)))-(INDEX('101'!$A:$G,MATCH($A125&amp;"62103",'101'!$A:$A,0),MATCH($H$2&amp;"Ост /Кр",'101'!$1:$1,0))))-(((INDEX('135'!$A:$O,MATCH('0103'!$A125,'135'!$A:$A,0),MATCH($H$2&amp;D$4,'135'!$2:$2,0)))/1.5)+(INDEX('135'!$A:$O,MATCH('0103'!$A125,'135'!$A:$A,0),MATCH($H$2&amp;D$5,'135'!$2:$2,0)))+(INDEX('135'!$A:$O,MATCH('0103'!$A125,'135'!$A:$A,0),MATCH($H$2&amp;D$6,'135'!$2:$2,0)))))/$H$1</f>
        <v>#N/A</v>
      </c>
      <c r="E125" s="11">
        <f>(((INDEX('135'!$A:$O,MATCH('0103'!$A125,'135'!$A:$A,0),MATCH($H$2&amp;E$4,'135'!$2:$2,0)))/1.5)+(INDEX('135'!$A:$O,MATCH('0103'!$A125,'135'!$A:$A,0),MATCH($H$2&amp;E$5,'135'!$2:$2,0)))+(INDEX('135'!$A:$O,MATCH('0103'!$A125,'135'!$A:$A,0),MATCH($H$2&amp;E$6,'135'!$2:$2,0))))/$H$1</f>
        <v>17.449333333333332</v>
      </c>
      <c r="F125" s="11">
        <f>(((INDEX('135'!$A:$O,MATCH('0103'!$A125,'135'!$A:$A,0),MATCH($H$2&amp;F$6,'135'!$2:$2,0)))/1.5))/$H$1</f>
        <v>0</v>
      </c>
      <c r="G125" s="11">
        <f>(((INDEX('135'!$A:$O,MATCH('0103'!$A125,'135'!$A:$A,0),MATCH($H$2&amp;G$4,'135'!$2:$2,0)))/1.5)+(INDEX('135'!$A:$O,MATCH('0103'!$A125,'135'!$A:$A,0),MATCH($H$2&amp;G$5,'135'!$2:$2,0)))+(INDEX('135'!$A:$O,MATCH('0103'!$A125,'135'!$A:$A,0),MATCH($H$2&amp;G$6,'135'!$2:$2,0))))/$H$1</f>
        <v>0</v>
      </c>
      <c r="H125" s="27"/>
      <c r="I125" s="10"/>
    </row>
    <row r="126" spans="1:9" ht="20.5" customHeight="1" x14ac:dyDescent="0.2">
      <c r="A126" s="26" t="str">
        <f>all_banks!O120&amp;" "</f>
        <v xml:space="preserve">ООО КБ "Калуга" (1151) </v>
      </c>
      <c r="B126" s="3">
        <f>all_banks!H120</f>
        <v>1151</v>
      </c>
      <c r="C126" s="3" t="str">
        <f>all_banks!E120</f>
        <v>КАЛУГА</v>
      </c>
      <c r="D126" s="11">
        <f>(((INDEX('101'!$A:$G,MATCH($A126&amp;"60401",'101'!$A:$A,0),MATCH($H$2&amp;"Ост /Дб",'101'!$1:$1,0)))+(INDEX('101'!$A:$G,MATCH($A126&amp;"60404",'101'!$A:$A,0),MATCH($H$2&amp;"Ост /Дб",'101'!$1:$1,0)))+(INDEX('101'!$A:$G,MATCH($A126&amp;"60415",'101'!$A:$A,0),MATCH($H$2&amp;"Ост /Дб",'101'!$1:$1,0)))-(INDEX('101'!$A:$G,MATCH($A126&amp;"60414",'101'!$A:$A,0),MATCH($H$2&amp;"Ост /Кр",'101'!$1:$1,0)))-(INDEX('101'!$A:$G,MATCH($A126&amp;"60405",'101'!$A:$A,0),MATCH($H$2&amp;"Ост /Дб",'101'!$1:$1,0)))+(INDEX('101'!$A:$G,MATCH($A126&amp;"61901",'101'!$A:$A,0),MATCH($H$2&amp;"Ост /Дб",'101'!$1:$1,0)))+(INDEX('101'!$A:$G,MATCH($A126&amp;"61902",'101'!$A:$A,0),MATCH($H$2&amp;"Ост /Дб",'101'!$1:$1,0)))+(INDEX('101'!$A:$G,MATCH($A126&amp;"61903",'101'!$A:$A,0),MATCH($H$2&amp;"Ост /Дб",'101'!$1:$1,0)))+(INDEX('101'!$A:$G,MATCH($A126&amp;"61904",'101'!$A:$A,0),MATCH($H$2&amp;"Ост /Дб",'101'!$1:$1,0)))+(INDEX('101'!$A:$G,MATCH($A126&amp;"61905",'101'!$A:$A,0),MATCH($H$2&amp;"Ост /Дб",'101'!$1:$1,0)))+(INDEX('101'!$A:$G,MATCH($A126&amp;"61906",'101'!$A:$A,0),MATCH($H$2&amp;"Ост /Дб",'101'!$1:$1,0)))+(INDEX('101'!$A:$G,MATCH($A126&amp;"61907",'101'!$A:$A,0),MATCH($H$2&amp;"Ост /Дб",'101'!$1:$1,0)))+(INDEX('101'!$A:$G,MATCH($A126&amp;"61908",'101'!$A:$A,0),MATCH($H$2&amp;"Ост /Дб",'101'!$1:$1,0)))+(INDEX('101'!$A:$G,MATCH($A126&amp;"61911",'101'!$A:$A,0),MATCH($H$2&amp;"Ост /Дб",'101'!$1:$1,0)))-(INDEX('101'!$A:$G,MATCH($A126&amp;"61909",'101'!$A:$A,0),MATCH($H$2&amp;"Ост /Кр",'101'!$1:$1,0)))-(INDEX('101'!$A:$G,MATCH($A126&amp;"61910",'101'!$A:$A,0),MATCH($H$2&amp;"Ост /Кр",'101'!$1:$1,0)))-(INDEX('101'!$A:$G,MATCH($A126&amp;"61912",'101'!$A:$A,0),MATCH($H$2&amp;"Ост /Кр",'101'!$1:$1,0)))+(INDEX('101'!$A:$G,MATCH($A126&amp;"62001",'101'!$A:$A,0),MATCH($H$2&amp;"Ост /Дб",'101'!$1:$1,0)))-(INDEX('101'!$A:$G,MATCH($A126&amp;"62002",'101'!$A:$A,0),MATCH($H$2&amp;"Ост /Кр",'101'!$1:$1,0)))+(INDEX('101'!$A:$G,MATCH($A126&amp;"62101",'101'!$A:$A,0),MATCH($H$2&amp;"Ост /Дб",'101'!$1:$1,0)))+(INDEX('101'!$A:$G,MATCH($A126&amp;"62102",'101'!$A:$A,0),MATCH($H$2&amp;"Ост /Дб",'101'!$1:$1,0)))-(INDEX('101'!$A:$G,MATCH($A126&amp;"62103",'101'!$A:$A,0),MATCH($H$2&amp;"Ост /Кр",'101'!$1:$1,0))))-(((INDEX('135'!$A:$O,MATCH('0103'!$A126,'135'!$A:$A,0),MATCH($H$2&amp;D$4,'135'!$2:$2,0)))/1.5)+(INDEX('135'!$A:$O,MATCH('0103'!$A126,'135'!$A:$A,0),MATCH($H$2&amp;D$5,'135'!$2:$2,0)))+(INDEX('135'!$A:$O,MATCH('0103'!$A126,'135'!$A:$A,0),MATCH($H$2&amp;D$6,'135'!$2:$2,0)))))/$H$1</f>
        <v>58.268000000000001</v>
      </c>
      <c r="E126" s="11">
        <f>(((INDEX('135'!$A:$O,MATCH('0103'!$A126,'135'!$A:$A,0),MATCH($H$2&amp;E$4,'135'!$2:$2,0)))/1.5)+(INDEX('135'!$A:$O,MATCH('0103'!$A126,'135'!$A:$A,0),MATCH($H$2&amp;E$5,'135'!$2:$2,0)))+(INDEX('135'!$A:$O,MATCH('0103'!$A126,'135'!$A:$A,0),MATCH($H$2&amp;E$6,'135'!$2:$2,0))))/$H$1</f>
        <v>43.53</v>
      </c>
      <c r="F126" s="11">
        <f>(((INDEX('135'!$A:$O,MATCH('0103'!$A126,'135'!$A:$A,0),MATCH($H$2&amp;F$6,'135'!$2:$2,0)))/1.5))/$H$1</f>
        <v>0</v>
      </c>
      <c r="G126" s="11">
        <f>(((INDEX('135'!$A:$O,MATCH('0103'!$A126,'135'!$A:$A,0),MATCH($H$2&amp;G$4,'135'!$2:$2,0)))/1.5)+(INDEX('135'!$A:$O,MATCH('0103'!$A126,'135'!$A:$A,0),MATCH($H$2&amp;G$5,'135'!$2:$2,0)))+(INDEX('135'!$A:$O,MATCH('0103'!$A126,'135'!$A:$A,0),MATCH($H$2&amp;G$6,'135'!$2:$2,0))))/$H$1</f>
        <v>0</v>
      </c>
      <c r="H126" s="27"/>
      <c r="I126" s="10"/>
    </row>
    <row r="127" spans="1:9" ht="20.5" customHeight="1" x14ac:dyDescent="0.2">
      <c r="A127" s="26" t="str">
        <f>all_banks!O121&amp;" "</f>
        <v xml:space="preserve">ООО "Камкомбанк" (438) </v>
      </c>
      <c r="B127" s="3">
        <f>all_banks!H121</f>
        <v>438</v>
      </c>
      <c r="C127" s="3" t="str">
        <f>all_banks!E121</f>
        <v>КАМСКИЙ КОММЕРЧЕСКИЙ БАНК</v>
      </c>
      <c r="D127" s="11">
        <f>(((INDEX('101'!$A:$G,MATCH($A127&amp;"60401",'101'!$A:$A,0),MATCH($H$2&amp;"Ост /Дб",'101'!$1:$1,0)))+(INDEX('101'!$A:$G,MATCH($A127&amp;"60404",'101'!$A:$A,0),MATCH($H$2&amp;"Ост /Дб",'101'!$1:$1,0)))+(INDEX('101'!$A:$G,MATCH($A127&amp;"60415",'101'!$A:$A,0),MATCH($H$2&amp;"Ост /Дб",'101'!$1:$1,0)))-(INDEX('101'!$A:$G,MATCH($A127&amp;"60414",'101'!$A:$A,0),MATCH($H$2&amp;"Ост /Кр",'101'!$1:$1,0)))-(INDEX('101'!$A:$G,MATCH($A127&amp;"60405",'101'!$A:$A,0),MATCH($H$2&amp;"Ост /Дб",'101'!$1:$1,0)))+(INDEX('101'!$A:$G,MATCH($A127&amp;"61901",'101'!$A:$A,0),MATCH($H$2&amp;"Ост /Дб",'101'!$1:$1,0)))+(INDEX('101'!$A:$G,MATCH($A127&amp;"61902",'101'!$A:$A,0),MATCH($H$2&amp;"Ост /Дб",'101'!$1:$1,0)))+(INDEX('101'!$A:$G,MATCH($A127&amp;"61903",'101'!$A:$A,0),MATCH($H$2&amp;"Ост /Дб",'101'!$1:$1,0)))+(INDEX('101'!$A:$G,MATCH($A127&amp;"61904",'101'!$A:$A,0),MATCH($H$2&amp;"Ост /Дб",'101'!$1:$1,0)))+(INDEX('101'!$A:$G,MATCH($A127&amp;"61905",'101'!$A:$A,0),MATCH($H$2&amp;"Ост /Дб",'101'!$1:$1,0)))+(INDEX('101'!$A:$G,MATCH($A127&amp;"61906",'101'!$A:$A,0),MATCH($H$2&amp;"Ост /Дб",'101'!$1:$1,0)))+(INDEX('101'!$A:$G,MATCH($A127&amp;"61907",'101'!$A:$A,0),MATCH($H$2&amp;"Ост /Дб",'101'!$1:$1,0)))+(INDEX('101'!$A:$G,MATCH($A127&amp;"61908",'101'!$A:$A,0),MATCH($H$2&amp;"Ост /Дб",'101'!$1:$1,0)))+(INDEX('101'!$A:$G,MATCH($A127&amp;"61911",'101'!$A:$A,0),MATCH($H$2&amp;"Ост /Дб",'101'!$1:$1,0)))-(INDEX('101'!$A:$G,MATCH($A127&amp;"61909",'101'!$A:$A,0),MATCH($H$2&amp;"Ост /Кр",'101'!$1:$1,0)))-(INDEX('101'!$A:$G,MATCH($A127&amp;"61910",'101'!$A:$A,0),MATCH($H$2&amp;"Ост /Кр",'101'!$1:$1,0)))-(INDEX('101'!$A:$G,MATCH($A127&amp;"61912",'101'!$A:$A,0),MATCH($H$2&amp;"Ост /Кр",'101'!$1:$1,0)))+(INDEX('101'!$A:$G,MATCH($A127&amp;"62001",'101'!$A:$A,0),MATCH($H$2&amp;"Ост /Дб",'101'!$1:$1,0)))-(INDEX('101'!$A:$G,MATCH($A127&amp;"62002",'101'!$A:$A,0),MATCH($H$2&amp;"Ост /Кр",'101'!$1:$1,0)))+(INDEX('101'!$A:$G,MATCH($A127&amp;"62101",'101'!$A:$A,0),MATCH($H$2&amp;"Ост /Дб",'101'!$1:$1,0)))+(INDEX('101'!$A:$G,MATCH($A127&amp;"62102",'101'!$A:$A,0),MATCH($H$2&amp;"Ост /Дб",'101'!$1:$1,0)))-(INDEX('101'!$A:$G,MATCH($A127&amp;"62103",'101'!$A:$A,0),MATCH($H$2&amp;"Ост /Кр",'101'!$1:$1,0))))-(((INDEX('135'!$A:$O,MATCH('0103'!$A127,'135'!$A:$A,0),MATCH($H$2&amp;D$4,'135'!$2:$2,0)))/1.5)+(INDEX('135'!$A:$O,MATCH('0103'!$A127,'135'!$A:$A,0),MATCH($H$2&amp;D$5,'135'!$2:$2,0)))+(INDEX('135'!$A:$O,MATCH('0103'!$A127,'135'!$A:$A,0),MATCH($H$2&amp;D$6,'135'!$2:$2,0)))))/$H$1</f>
        <v>13.190666666666628</v>
      </c>
      <c r="E127" s="11">
        <f>(((INDEX('135'!$A:$O,MATCH('0103'!$A127,'135'!$A:$A,0),MATCH($H$2&amp;E$4,'135'!$2:$2,0)))/1.5)+(INDEX('135'!$A:$O,MATCH('0103'!$A127,'135'!$A:$A,0),MATCH($H$2&amp;E$5,'135'!$2:$2,0)))+(INDEX('135'!$A:$O,MATCH('0103'!$A127,'135'!$A:$A,0),MATCH($H$2&amp;E$6,'135'!$2:$2,0))))/$H$1</f>
        <v>362.95433333333335</v>
      </c>
      <c r="F127" s="11">
        <f>(((INDEX('135'!$A:$O,MATCH('0103'!$A127,'135'!$A:$A,0),MATCH($H$2&amp;F$6,'135'!$2:$2,0)))/1.5))/$H$1</f>
        <v>0</v>
      </c>
      <c r="G127" s="11">
        <f>(((INDEX('135'!$A:$O,MATCH('0103'!$A127,'135'!$A:$A,0),MATCH($H$2&amp;G$4,'135'!$2:$2,0)))/1.5)+(INDEX('135'!$A:$O,MATCH('0103'!$A127,'135'!$A:$A,0),MATCH($H$2&amp;G$5,'135'!$2:$2,0)))+(INDEX('135'!$A:$O,MATCH('0103'!$A127,'135'!$A:$A,0),MATCH($H$2&amp;G$6,'135'!$2:$2,0))))/$H$1</f>
        <v>0</v>
      </c>
      <c r="H127" s="27"/>
      <c r="I127" s="10"/>
    </row>
    <row r="128" spans="1:9" ht="20.5" customHeight="1" x14ac:dyDescent="0.2">
      <c r="A128" s="26" t="str">
        <f>all_banks!O122&amp;" "</f>
        <v xml:space="preserve">АО АБ "Капитал" (575) </v>
      </c>
      <c r="B128" s="3">
        <f>all_banks!H122</f>
        <v>575</v>
      </c>
      <c r="C128" s="3" t="str">
        <f>all_banks!E122</f>
        <v>КАПИТАЛ</v>
      </c>
      <c r="D128" s="11">
        <f>(((INDEX('101'!$A:$G,MATCH($A128&amp;"60401",'101'!$A:$A,0),MATCH($H$2&amp;"Ост /Дб",'101'!$1:$1,0)))+(INDEX('101'!$A:$G,MATCH($A128&amp;"60404",'101'!$A:$A,0),MATCH($H$2&amp;"Ост /Дб",'101'!$1:$1,0)))+(INDEX('101'!$A:$G,MATCH($A128&amp;"60415",'101'!$A:$A,0),MATCH($H$2&amp;"Ост /Дб",'101'!$1:$1,0)))-(INDEX('101'!$A:$G,MATCH($A128&amp;"60414",'101'!$A:$A,0),MATCH($H$2&amp;"Ост /Кр",'101'!$1:$1,0)))-(INDEX('101'!$A:$G,MATCH($A128&amp;"60405",'101'!$A:$A,0),MATCH($H$2&amp;"Ост /Дб",'101'!$1:$1,0)))+(INDEX('101'!$A:$G,MATCH($A128&amp;"61901",'101'!$A:$A,0),MATCH($H$2&amp;"Ост /Дб",'101'!$1:$1,0)))+(INDEX('101'!$A:$G,MATCH($A128&amp;"61902",'101'!$A:$A,0),MATCH($H$2&amp;"Ост /Дб",'101'!$1:$1,0)))+(INDEX('101'!$A:$G,MATCH($A128&amp;"61903",'101'!$A:$A,0),MATCH($H$2&amp;"Ост /Дб",'101'!$1:$1,0)))+(INDEX('101'!$A:$G,MATCH($A128&amp;"61904",'101'!$A:$A,0),MATCH($H$2&amp;"Ост /Дб",'101'!$1:$1,0)))+(INDEX('101'!$A:$G,MATCH($A128&amp;"61905",'101'!$A:$A,0),MATCH($H$2&amp;"Ост /Дб",'101'!$1:$1,0)))+(INDEX('101'!$A:$G,MATCH($A128&amp;"61906",'101'!$A:$A,0),MATCH($H$2&amp;"Ост /Дб",'101'!$1:$1,0)))+(INDEX('101'!$A:$G,MATCH($A128&amp;"61907",'101'!$A:$A,0),MATCH($H$2&amp;"Ост /Дб",'101'!$1:$1,0)))+(INDEX('101'!$A:$G,MATCH($A128&amp;"61908",'101'!$A:$A,0),MATCH($H$2&amp;"Ост /Дб",'101'!$1:$1,0)))+(INDEX('101'!$A:$G,MATCH($A128&amp;"61911",'101'!$A:$A,0),MATCH($H$2&amp;"Ост /Дб",'101'!$1:$1,0)))-(INDEX('101'!$A:$G,MATCH($A128&amp;"61909",'101'!$A:$A,0),MATCH($H$2&amp;"Ост /Кр",'101'!$1:$1,0)))-(INDEX('101'!$A:$G,MATCH($A128&amp;"61910",'101'!$A:$A,0),MATCH($H$2&amp;"Ост /Кр",'101'!$1:$1,0)))-(INDEX('101'!$A:$G,MATCH($A128&amp;"61912",'101'!$A:$A,0),MATCH($H$2&amp;"Ост /Кр",'101'!$1:$1,0)))+(INDEX('101'!$A:$G,MATCH($A128&amp;"62001",'101'!$A:$A,0),MATCH($H$2&amp;"Ост /Дб",'101'!$1:$1,0)))-(INDEX('101'!$A:$G,MATCH($A128&amp;"62002",'101'!$A:$A,0),MATCH($H$2&amp;"Ост /Кр",'101'!$1:$1,0)))+(INDEX('101'!$A:$G,MATCH($A128&amp;"62101",'101'!$A:$A,0),MATCH($H$2&amp;"Ост /Дб",'101'!$1:$1,0)))+(INDEX('101'!$A:$G,MATCH($A128&amp;"62102",'101'!$A:$A,0),MATCH($H$2&amp;"Ост /Дб",'101'!$1:$1,0)))-(INDEX('101'!$A:$G,MATCH($A128&amp;"62103",'101'!$A:$A,0),MATCH($H$2&amp;"Ост /Кр",'101'!$1:$1,0))))-(((INDEX('135'!$A:$O,MATCH('0103'!$A128,'135'!$A:$A,0),MATCH($H$2&amp;D$4,'135'!$2:$2,0)))/1.5)+(INDEX('135'!$A:$O,MATCH('0103'!$A128,'135'!$A:$A,0),MATCH($H$2&amp;D$5,'135'!$2:$2,0)))+(INDEX('135'!$A:$O,MATCH('0103'!$A128,'135'!$A:$A,0),MATCH($H$2&amp;D$6,'135'!$2:$2,0)))))/$H$1</f>
        <v>66.22</v>
      </c>
      <c r="E128" s="11">
        <f>(((INDEX('135'!$A:$O,MATCH('0103'!$A128,'135'!$A:$A,0),MATCH($H$2&amp;E$4,'135'!$2:$2,0)))/1.5)+(INDEX('135'!$A:$O,MATCH('0103'!$A128,'135'!$A:$A,0),MATCH($H$2&amp;E$5,'135'!$2:$2,0)))+(INDEX('135'!$A:$O,MATCH('0103'!$A128,'135'!$A:$A,0),MATCH($H$2&amp;E$6,'135'!$2:$2,0))))/$H$1</f>
        <v>32.322000000000003</v>
      </c>
      <c r="F128" s="11">
        <f>(((INDEX('135'!$A:$O,MATCH('0103'!$A128,'135'!$A:$A,0),MATCH($H$2&amp;F$6,'135'!$2:$2,0)))/1.5))/$H$1</f>
        <v>0</v>
      </c>
      <c r="G128" s="11">
        <f>(((INDEX('135'!$A:$O,MATCH('0103'!$A128,'135'!$A:$A,0),MATCH($H$2&amp;G$4,'135'!$2:$2,0)))/1.5)+(INDEX('135'!$A:$O,MATCH('0103'!$A128,'135'!$A:$A,0),MATCH($H$2&amp;G$5,'135'!$2:$2,0)))+(INDEX('135'!$A:$O,MATCH('0103'!$A128,'135'!$A:$A,0),MATCH($H$2&amp;G$6,'135'!$2:$2,0))))/$H$1</f>
        <v>52.62</v>
      </c>
      <c r="H128" s="27"/>
      <c r="I128" s="10"/>
    </row>
    <row r="129" spans="1:9" ht="20.5" customHeight="1" x14ac:dyDescent="0.2">
      <c r="A129" s="26" t="str">
        <f>all_banks!O123&amp;" "</f>
        <v xml:space="preserve">ПАО "КВАНТ МОБАЙЛ БАНК" (1189) </v>
      </c>
      <c r="B129" s="3">
        <f>all_banks!H123</f>
        <v>1189</v>
      </c>
      <c r="C129" s="3" t="str">
        <f>all_banks!E123</f>
        <v>КВАНТ МОБАЙЛ БАНК</v>
      </c>
      <c r="D129" s="11">
        <f>(((INDEX('101'!$A:$G,MATCH($A129&amp;"60401",'101'!$A:$A,0),MATCH($H$2&amp;"Ост /Дб",'101'!$1:$1,0)))+(INDEX('101'!$A:$G,MATCH($A129&amp;"60404",'101'!$A:$A,0),MATCH($H$2&amp;"Ост /Дб",'101'!$1:$1,0)))+(INDEX('101'!$A:$G,MATCH($A129&amp;"60415",'101'!$A:$A,0),MATCH($H$2&amp;"Ост /Дб",'101'!$1:$1,0)))-(INDEX('101'!$A:$G,MATCH($A129&amp;"60414",'101'!$A:$A,0),MATCH($H$2&amp;"Ост /Кр",'101'!$1:$1,0)))-(INDEX('101'!$A:$G,MATCH($A129&amp;"60405",'101'!$A:$A,0),MATCH($H$2&amp;"Ост /Дб",'101'!$1:$1,0)))+(INDEX('101'!$A:$G,MATCH($A129&amp;"61901",'101'!$A:$A,0),MATCH($H$2&amp;"Ост /Дб",'101'!$1:$1,0)))+(INDEX('101'!$A:$G,MATCH($A129&amp;"61902",'101'!$A:$A,0),MATCH($H$2&amp;"Ост /Дб",'101'!$1:$1,0)))+(INDEX('101'!$A:$G,MATCH($A129&amp;"61903",'101'!$A:$A,0),MATCH($H$2&amp;"Ост /Дб",'101'!$1:$1,0)))+(INDEX('101'!$A:$G,MATCH($A129&amp;"61904",'101'!$A:$A,0),MATCH($H$2&amp;"Ост /Дб",'101'!$1:$1,0)))+(INDEX('101'!$A:$G,MATCH($A129&amp;"61905",'101'!$A:$A,0),MATCH($H$2&amp;"Ост /Дб",'101'!$1:$1,0)))+(INDEX('101'!$A:$G,MATCH($A129&amp;"61906",'101'!$A:$A,0),MATCH($H$2&amp;"Ост /Дб",'101'!$1:$1,0)))+(INDEX('101'!$A:$G,MATCH($A129&amp;"61907",'101'!$A:$A,0),MATCH($H$2&amp;"Ост /Дб",'101'!$1:$1,0)))+(INDEX('101'!$A:$G,MATCH($A129&amp;"61908",'101'!$A:$A,0),MATCH($H$2&amp;"Ост /Дб",'101'!$1:$1,0)))+(INDEX('101'!$A:$G,MATCH($A129&amp;"61911",'101'!$A:$A,0),MATCH($H$2&amp;"Ост /Дб",'101'!$1:$1,0)))-(INDEX('101'!$A:$G,MATCH($A129&amp;"61909",'101'!$A:$A,0),MATCH($H$2&amp;"Ост /Кр",'101'!$1:$1,0)))-(INDEX('101'!$A:$G,MATCH($A129&amp;"61910",'101'!$A:$A,0),MATCH($H$2&amp;"Ост /Кр",'101'!$1:$1,0)))-(INDEX('101'!$A:$G,MATCH($A129&amp;"61912",'101'!$A:$A,0),MATCH($H$2&amp;"Ост /Кр",'101'!$1:$1,0)))+(INDEX('101'!$A:$G,MATCH($A129&amp;"62001",'101'!$A:$A,0),MATCH($H$2&amp;"Ост /Дб",'101'!$1:$1,0)))-(INDEX('101'!$A:$G,MATCH($A129&amp;"62002",'101'!$A:$A,0),MATCH($H$2&amp;"Ост /Кр",'101'!$1:$1,0)))+(INDEX('101'!$A:$G,MATCH($A129&amp;"62101",'101'!$A:$A,0),MATCH($H$2&amp;"Ост /Дб",'101'!$1:$1,0)))+(INDEX('101'!$A:$G,MATCH($A129&amp;"62102",'101'!$A:$A,0),MATCH($H$2&amp;"Ост /Дб",'101'!$1:$1,0)))-(INDEX('101'!$A:$G,MATCH($A129&amp;"62103",'101'!$A:$A,0),MATCH($H$2&amp;"Ост /Кр",'101'!$1:$1,0))))-(((INDEX('135'!$A:$O,MATCH('0103'!$A129,'135'!$A:$A,0),MATCH($H$2&amp;D$4,'135'!$2:$2,0)))/1.5)+(INDEX('135'!$A:$O,MATCH('0103'!$A129,'135'!$A:$A,0),MATCH($H$2&amp;D$5,'135'!$2:$2,0)))+(INDEX('135'!$A:$O,MATCH('0103'!$A129,'135'!$A:$A,0),MATCH($H$2&amp;D$6,'135'!$2:$2,0)))))/$H$1</f>
        <v>666.57299999999998</v>
      </c>
      <c r="E129" s="11">
        <f>(((INDEX('135'!$A:$O,MATCH('0103'!$A129,'135'!$A:$A,0),MATCH($H$2&amp;E$4,'135'!$2:$2,0)))/1.5)+(INDEX('135'!$A:$O,MATCH('0103'!$A129,'135'!$A:$A,0),MATCH($H$2&amp;E$5,'135'!$2:$2,0)))+(INDEX('135'!$A:$O,MATCH('0103'!$A129,'135'!$A:$A,0),MATCH($H$2&amp;E$6,'135'!$2:$2,0))))/$H$1</f>
        <v>241.90899999999999</v>
      </c>
      <c r="F129" s="11">
        <f>(((INDEX('135'!$A:$O,MATCH('0103'!$A129,'135'!$A:$A,0),MATCH($H$2&amp;F$6,'135'!$2:$2,0)))/1.5))/$H$1</f>
        <v>0</v>
      </c>
      <c r="G129" s="11">
        <f>(((INDEX('135'!$A:$O,MATCH('0103'!$A129,'135'!$A:$A,0),MATCH($H$2&amp;G$4,'135'!$2:$2,0)))/1.5)+(INDEX('135'!$A:$O,MATCH('0103'!$A129,'135'!$A:$A,0),MATCH($H$2&amp;G$5,'135'!$2:$2,0)))+(INDEX('135'!$A:$O,MATCH('0103'!$A129,'135'!$A:$A,0),MATCH($H$2&amp;G$6,'135'!$2:$2,0))))/$H$1</f>
        <v>0</v>
      </c>
      <c r="H129" s="27"/>
      <c r="I129" s="10"/>
    </row>
    <row r="130" spans="1:9" ht="20.5" customHeight="1" x14ac:dyDescent="0.2">
      <c r="A130" s="26" t="str">
        <f>all_banks!O124&amp;" "</f>
        <v xml:space="preserve">ООО КБ "Кетовский" (842) </v>
      </c>
      <c r="B130" s="3">
        <f>all_banks!H124</f>
        <v>842</v>
      </c>
      <c r="C130" s="3" t="str">
        <f>all_banks!E124</f>
        <v>КЕТОВСКИЙ КОММЕРЧЕСКИЙ БАНК</v>
      </c>
      <c r="D130" s="11">
        <f>(((INDEX('101'!$A:$G,MATCH($A130&amp;"60401",'101'!$A:$A,0),MATCH($H$2&amp;"Ост /Дб",'101'!$1:$1,0)))+(INDEX('101'!$A:$G,MATCH($A130&amp;"60404",'101'!$A:$A,0),MATCH($H$2&amp;"Ост /Дб",'101'!$1:$1,0)))+(INDEX('101'!$A:$G,MATCH($A130&amp;"60415",'101'!$A:$A,0),MATCH($H$2&amp;"Ост /Дб",'101'!$1:$1,0)))-(INDEX('101'!$A:$G,MATCH($A130&amp;"60414",'101'!$A:$A,0),MATCH($H$2&amp;"Ост /Кр",'101'!$1:$1,0)))-(INDEX('101'!$A:$G,MATCH($A130&amp;"60405",'101'!$A:$A,0),MATCH($H$2&amp;"Ост /Дб",'101'!$1:$1,0)))+(INDEX('101'!$A:$G,MATCH($A130&amp;"61901",'101'!$A:$A,0),MATCH($H$2&amp;"Ост /Дб",'101'!$1:$1,0)))+(INDEX('101'!$A:$G,MATCH($A130&amp;"61902",'101'!$A:$A,0),MATCH($H$2&amp;"Ост /Дб",'101'!$1:$1,0)))+(INDEX('101'!$A:$G,MATCH($A130&amp;"61903",'101'!$A:$A,0),MATCH($H$2&amp;"Ост /Дб",'101'!$1:$1,0)))+(INDEX('101'!$A:$G,MATCH($A130&amp;"61904",'101'!$A:$A,0),MATCH($H$2&amp;"Ост /Дб",'101'!$1:$1,0)))+(INDEX('101'!$A:$G,MATCH($A130&amp;"61905",'101'!$A:$A,0),MATCH($H$2&amp;"Ост /Дб",'101'!$1:$1,0)))+(INDEX('101'!$A:$G,MATCH($A130&amp;"61906",'101'!$A:$A,0),MATCH($H$2&amp;"Ост /Дб",'101'!$1:$1,0)))+(INDEX('101'!$A:$G,MATCH($A130&amp;"61907",'101'!$A:$A,0),MATCH($H$2&amp;"Ост /Дб",'101'!$1:$1,0)))+(INDEX('101'!$A:$G,MATCH($A130&amp;"61908",'101'!$A:$A,0),MATCH($H$2&amp;"Ост /Дб",'101'!$1:$1,0)))+(INDEX('101'!$A:$G,MATCH($A130&amp;"61911",'101'!$A:$A,0),MATCH($H$2&amp;"Ост /Дб",'101'!$1:$1,0)))-(INDEX('101'!$A:$G,MATCH($A130&amp;"61909",'101'!$A:$A,0),MATCH($H$2&amp;"Ост /Кр",'101'!$1:$1,0)))-(INDEX('101'!$A:$G,MATCH($A130&amp;"61910",'101'!$A:$A,0),MATCH($H$2&amp;"Ост /Кр",'101'!$1:$1,0)))-(INDEX('101'!$A:$G,MATCH($A130&amp;"61912",'101'!$A:$A,0),MATCH($H$2&amp;"Ост /Кр",'101'!$1:$1,0)))+(INDEX('101'!$A:$G,MATCH($A130&amp;"62001",'101'!$A:$A,0),MATCH($H$2&amp;"Ост /Дб",'101'!$1:$1,0)))-(INDEX('101'!$A:$G,MATCH($A130&amp;"62002",'101'!$A:$A,0),MATCH($H$2&amp;"Ост /Кр",'101'!$1:$1,0)))+(INDEX('101'!$A:$G,MATCH($A130&amp;"62101",'101'!$A:$A,0),MATCH($H$2&amp;"Ост /Дб",'101'!$1:$1,0)))+(INDEX('101'!$A:$G,MATCH($A130&amp;"62102",'101'!$A:$A,0),MATCH($H$2&amp;"Ост /Дб",'101'!$1:$1,0)))-(INDEX('101'!$A:$G,MATCH($A130&amp;"62103",'101'!$A:$A,0),MATCH($H$2&amp;"Ост /Кр",'101'!$1:$1,0))))-(((INDEX('135'!$A:$O,MATCH('0103'!$A130,'135'!$A:$A,0),MATCH($H$2&amp;D$4,'135'!$2:$2,0)))/1.5)+(INDEX('135'!$A:$O,MATCH('0103'!$A130,'135'!$A:$A,0),MATCH($H$2&amp;D$5,'135'!$2:$2,0)))+(INDEX('135'!$A:$O,MATCH('0103'!$A130,'135'!$A:$A,0),MATCH($H$2&amp;D$6,'135'!$2:$2,0)))))/$H$1</f>
        <v>18.361000000000001</v>
      </c>
      <c r="E130" s="11">
        <f>(((INDEX('135'!$A:$O,MATCH('0103'!$A130,'135'!$A:$A,0),MATCH($H$2&amp;E$4,'135'!$2:$2,0)))/1.5)+(INDEX('135'!$A:$O,MATCH('0103'!$A130,'135'!$A:$A,0),MATCH($H$2&amp;E$5,'135'!$2:$2,0)))+(INDEX('135'!$A:$O,MATCH('0103'!$A130,'135'!$A:$A,0),MATCH($H$2&amp;E$6,'135'!$2:$2,0))))/$H$1</f>
        <v>49.606000000000002</v>
      </c>
      <c r="F130" s="11">
        <f>(((INDEX('135'!$A:$O,MATCH('0103'!$A130,'135'!$A:$A,0),MATCH($H$2&amp;F$6,'135'!$2:$2,0)))/1.5))/$H$1</f>
        <v>0</v>
      </c>
      <c r="G130" s="11">
        <f>(((INDEX('135'!$A:$O,MATCH('0103'!$A130,'135'!$A:$A,0),MATCH($H$2&amp;G$4,'135'!$2:$2,0)))/1.5)+(INDEX('135'!$A:$O,MATCH('0103'!$A130,'135'!$A:$A,0),MATCH($H$2&amp;G$5,'135'!$2:$2,0)))+(INDEX('135'!$A:$O,MATCH('0103'!$A130,'135'!$A:$A,0),MATCH($H$2&amp;G$6,'135'!$2:$2,0))))/$H$1</f>
        <v>0</v>
      </c>
      <c r="H130" s="27"/>
      <c r="I130" s="10"/>
    </row>
    <row r="131" spans="1:9" ht="20.5" customHeight="1" x14ac:dyDescent="0.2">
      <c r="A131" s="26" t="str">
        <f>all_banks!O125&amp;" "</f>
        <v xml:space="preserve">КИВИ Банк (АО) (2241) </v>
      </c>
      <c r="B131" s="3">
        <f>all_banks!H125</f>
        <v>2241</v>
      </c>
      <c r="C131" s="3" t="str">
        <f>all_banks!E125</f>
        <v>КИВИ БАНК</v>
      </c>
      <c r="D131" s="11">
        <f>(((INDEX('101'!$A:$G,MATCH($A131&amp;"60401",'101'!$A:$A,0),MATCH($H$2&amp;"Ост /Дб",'101'!$1:$1,0)))+(INDEX('101'!$A:$G,MATCH($A131&amp;"60404",'101'!$A:$A,0),MATCH($H$2&amp;"Ост /Дб",'101'!$1:$1,0)))+(INDEX('101'!$A:$G,MATCH($A131&amp;"60415",'101'!$A:$A,0),MATCH($H$2&amp;"Ост /Дб",'101'!$1:$1,0)))-(INDEX('101'!$A:$G,MATCH($A131&amp;"60414",'101'!$A:$A,0),MATCH($H$2&amp;"Ост /Кр",'101'!$1:$1,0)))-(INDEX('101'!$A:$G,MATCH($A131&amp;"60405",'101'!$A:$A,0),MATCH($H$2&amp;"Ост /Дб",'101'!$1:$1,0)))+(INDEX('101'!$A:$G,MATCH($A131&amp;"61901",'101'!$A:$A,0),MATCH($H$2&amp;"Ост /Дб",'101'!$1:$1,0)))+(INDEX('101'!$A:$G,MATCH($A131&amp;"61902",'101'!$A:$A,0),MATCH($H$2&amp;"Ост /Дб",'101'!$1:$1,0)))+(INDEX('101'!$A:$G,MATCH($A131&amp;"61903",'101'!$A:$A,0),MATCH($H$2&amp;"Ост /Дб",'101'!$1:$1,0)))+(INDEX('101'!$A:$G,MATCH($A131&amp;"61904",'101'!$A:$A,0),MATCH($H$2&amp;"Ост /Дб",'101'!$1:$1,0)))+(INDEX('101'!$A:$G,MATCH($A131&amp;"61905",'101'!$A:$A,0),MATCH($H$2&amp;"Ост /Дб",'101'!$1:$1,0)))+(INDEX('101'!$A:$G,MATCH($A131&amp;"61906",'101'!$A:$A,0),MATCH($H$2&amp;"Ост /Дб",'101'!$1:$1,0)))+(INDEX('101'!$A:$G,MATCH($A131&amp;"61907",'101'!$A:$A,0),MATCH($H$2&amp;"Ост /Дб",'101'!$1:$1,0)))+(INDEX('101'!$A:$G,MATCH($A131&amp;"61908",'101'!$A:$A,0),MATCH($H$2&amp;"Ост /Дб",'101'!$1:$1,0)))+(INDEX('101'!$A:$G,MATCH($A131&amp;"61911",'101'!$A:$A,0),MATCH($H$2&amp;"Ост /Дб",'101'!$1:$1,0)))-(INDEX('101'!$A:$G,MATCH($A131&amp;"61909",'101'!$A:$A,0),MATCH($H$2&amp;"Ост /Кр",'101'!$1:$1,0)))-(INDEX('101'!$A:$G,MATCH($A131&amp;"61910",'101'!$A:$A,0),MATCH($H$2&amp;"Ост /Кр",'101'!$1:$1,0)))-(INDEX('101'!$A:$G,MATCH($A131&amp;"61912",'101'!$A:$A,0),MATCH($H$2&amp;"Ост /Кр",'101'!$1:$1,0)))+(INDEX('101'!$A:$G,MATCH($A131&amp;"62001",'101'!$A:$A,0),MATCH($H$2&amp;"Ост /Дб",'101'!$1:$1,0)))-(INDEX('101'!$A:$G,MATCH($A131&amp;"62002",'101'!$A:$A,0),MATCH($H$2&amp;"Ост /Кр",'101'!$1:$1,0)))+(INDEX('101'!$A:$G,MATCH($A131&amp;"62101",'101'!$A:$A,0),MATCH($H$2&amp;"Ост /Дб",'101'!$1:$1,0)))+(INDEX('101'!$A:$G,MATCH($A131&amp;"62102",'101'!$A:$A,0),MATCH($H$2&amp;"Ост /Дб",'101'!$1:$1,0)))-(INDEX('101'!$A:$G,MATCH($A131&amp;"62103",'101'!$A:$A,0),MATCH($H$2&amp;"Ост /Кр",'101'!$1:$1,0))))-(((INDEX('135'!$A:$O,MATCH('0103'!$A131,'135'!$A:$A,0),MATCH($H$2&amp;D$4,'135'!$2:$2,0)))/1.5)+(INDEX('135'!$A:$O,MATCH('0103'!$A131,'135'!$A:$A,0),MATCH($H$2&amp;D$5,'135'!$2:$2,0)))+(INDEX('135'!$A:$O,MATCH('0103'!$A131,'135'!$A:$A,0),MATCH($H$2&amp;D$6,'135'!$2:$2,0)))))/$H$1</f>
        <v>412.69299999999998</v>
      </c>
      <c r="E131" s="11">
        <f>(((INDEX('135'!$A:$O,MATCH('0103'!$A131,'135'!$A:$A,0),MATCH($H$2&amp;E$4,'135'!$2:$2,0)))/1.5)+(INDEX('135'!$A:$O,MATCH('0103'!$A131,'135'!$A:$A,0),MATCH($H$2&amp;E$5,'135'!$2:$2,0)))+(INDEX('135'!$A:$O,MATCH('0103'!$A131,'135'!$A:$A,0),MATCH($H$2&amp;E$6,'135'!$2:$2,0))))/$H$1</f>
        <v>0</v>
      </c>
      <c r="F131" s="11">
        <f>(((INDEX('135'!$A:$O,MATCH('0103'!$A131,'135'!$A:$A,0),MATCH($H$2&amp;F$6,'135'!$2:$2,0)))/1.5))/$H$1</f>
        <v>0</v>
      </c>
      <c r="G131" s="11">
        <f>(((INDEX('135'!$A:$O,MATCH('0103'!$A131,'135'!$A:$A,0),MATCH($H$2&amp;G$4,'135'!$2:$2,0)))/1.5)+(INDEX('135'!$A:$O,MATCH('0103'!$A131,'135'!$A:$A,0),MATCH($H$2&amp;G$5,'135'!$2:$2,0)))+(INDEX('135'!$A:$O,MATCH('0103'!$A131,'135'!$A:$A,0),MATCH($H$2&amp;G$6,'135'!$2:$2,0))))/$H$1</f>
        <v>0</v>
      </c>
      <c r="H131" s="27"/>
      <c r="I131" s="10"/>
    </row>
    <row r="132" spans="1:9" ht="20.5" customHeight="1" x14ac:dyDescent="0.2">
      <c r="A132" s="26" t="str">
        <f>all_banks!O126&amp;" "</f>
        <v xml:space="preserve">АО "Классик Эконом Банк" (3298) </v>
      </c>
      <c r="B132" s="3">
        <f>all_banks!H126</f>
        <v>3298</v>
      </c>
      <c r="C132" s="3" t="str">
        <f>all_banks!E126</f>
        <v>КЛАССИК ЭКОНОМ БАНК</v>
      </c>
      <c r="D132" s="11">
        <f>(((INDEX('101'!$A:$G,MATCH($A132&amp;"60401",'101'!$A:$A,0),MATCH($H$2&amp;"Ост /Дб",'101'!$1:$1,0)))+(INDEX('101'!$A:$G,MATCH($A132&amp;"60404",'101'!$A:$A,0),MATCH($H$2&amp;"Ост /Дб",'101'!$1:$1,0)))+(INDEX('101'!$A:$G,MATCH($A132&amp;"60415",'101'!$A:$A,0),MATCH($H$2&amp;"Ост /Дб",'101'!$1:$1,0)))-(INDEX('101'!$A:$G,MATCH($A132&amp;"60414",'101'!$A:$A,0),MATCH($H$2&amp;"Ост /Кр",'101'!$1:$1,0)))-(INDEX('101'!$A:$G,MATCH($A132&amp;"60405",'101'!$A:$A,0),MATCH($H$2&amp;"Ост /Дб",'101'!$1:$1,0)))+(INDEX('101'!$A:$G,MATCH($A132&amp;"61901",'101'!$A:$A,0),MATCH($H$2&amp;"Ост /Дб",'101'!$1:$1,0)))+(INDEX('101'!$A:$G,MATCH($A132&amp;"61902",'101'!$A:$A,0),MATCH($H$2&amp;"Ост /Дб",'101'!$1:$1,0)))+(INDEX('101'!$A:$G,MATCH($A132&amp;"61903",'101'!$A:$A,0),MATCH($H$2&amp;"Ост /Дб",'101'!$1:$1,0)))+(INDEX('101'!$A:$G,MATCH($A132&amp;"61904",'101'!$A:$A,0),MATCH($H$2&amp;"Ост /Дб",'101'!$1:$1,0)))+(INDEX('101'!$A:$G,MATCH($A132&amp;"61905",'101'!$A:$A,0),MATCH($H$2&amp;"Ост /Дб",'101'!$1:$1,0)))+(INDEX('101'!$A:$G,MATCH($A132&amp;"61906",'101'!$A:$A,0),MATCH($H$2&amp;"Ост /Дб",'101'!$1:$1,0)))+(INDEX('101'!$A:$G,MATCH($A132&amp;"61907",'101'!$A:$A,0),MATCH($H$2&amp;"Ост /Дб",'101'!$1:$1,0)))+(INDEX('101'!$A:$G,MATCH($A132&amp;"61908",'101'!$A:$A,0),MATCH($H$2&amp;"Ост /Дб",'101'!$1:$1,0)))+(INDEX('101'!$A:$G,MATCH($A132&amp;"61911",'101'!$A:$A,0),MATCH($H$2&amp;"Ост /Дб",'101'!$1:$1,0)))-(INDEX('101'!$A:$G,MATCH($A132&amp;"61909",'101'!$A:$A,0),MATCH($H$2&amp;"Ост /Кр",'101'!$1:$1,0)))-(INDEX('101'!$A:$G,MATCH($A132&amp;"61910",'101'!$A:$A,0),MATCH($H$2&amp;"Ост /Кр",'101'!$1:$1,0)))-(INDEX('101'!$A:$G,MATCH($A132&amp;"61912",'101'!$A:$A,0),MATCH($H$2&amp;"Ост /Кр",'101'!$1:$1,0)))+(INDEX('101'!$A:$G,MATCH($A132&amp;"62001",'101'!$A:$A,0),MATCH($H$2&amp;"Ост /Дб",'101'!$1:$1,0)))-(INDEX('101'!$A:$G,MATCH($A132&amp;"62002",'101'!$A:$A,0),MATCH($H$2&amp;"Ост /Кр",'101'!$1:$1,0)))+(INDEX('101'!$A:$G,MATCH($A132&amp;"62101",'101'!$A:$A,0),MATCH($H$2&amp;"Ост /Дб",'101'!$1:$1,0)))+(INDEX('101'!$A:$G,MATCH($A132&amp;"62102",'101'!$A:$A,0),MATCH($H$2&amp;"Ост /Дб",'101'!$1:$1,0)))-(INDEX('101'!$A:$G,MATCH($A132&amp;"62103",'101'!$A:$A,0),MATCH($H$2&amp;"Ост /Кр",'101'!$1:$1,0))))-(((INDEX('135'!$A:$O,MATCH('0103'!$A132,'135'!$A:$A,0),MATCH($H$2&amp;D$4,'135'!$2:$2,0)))/1.5)+(INDEX('135'!$A:$O,MATCH('0103'!$A132,'135'!$A:$A,0),MATCH($H$2&amp;D$5,'135'!$2:$2,0)))+(INDEX('135'!$A:$O,MATCH('0103'!$A132,'135'!$A:$A,0),MATCH($H$2&amp;D$6,'135'!$2:$2,0)))))/$H$1</f>
        <v>7.1459999999999999</v>
      </c>
      <c r="E132" s="11">
        <f>(((INDEX('135'!$A:$O,MATCH('0103'!$A132,'135'!$A:$A,0),MATCH($H$2&amp;E$4,'135'!$2:$2,0)))/1.5)+(INDEX('135'!$A:$O,MATCH('0103'!$A132,'135'!$A:$A,0),MATCH($H$2&amp;E$5,'135'!$2:$2,0)))+(INDEX('135'!$A:$O,MATCH('0103'!$A132,'135'!$A:$A,0),MATCH($H$2&amp;E$6,'135'!$2:$2,0))))/$H$1</f>
        <v>125.202</v>
      </c>
      <c r="F132" s="11">
        <f>(((INDEX('135'!$A:$O,MATCH('0103'!$A132,'135'!$A:$A,0),MATCH($H$2&amp;F$6,'135'!$2:$2,0)))/1.5))/$H$1</f>
        <v>0</v>
      </c>
      <c r="G132" s="11">
        <f>(((INDEX('135'!$A:$O,MATCH('0103'!$A132,'135'!$A:$A,0),MATCH($H$2&amp;G$4,'135'!$2:$2,0)))/1.5)+(INDEX('135'!$A:$O,MATCH('0103'!$A132,'135'!$A:$A,0),MATCH($H$2&amp;G$5,'135'!$2:$2,0)))+(INDEX('135'!$A:$O,MATCH('0103'!$A132,'135'!$A:$A,0),MATCH($H$2&amp;G$6,'135'!$2:$2,0))))/$H$1</f>
        <v>0</v>
      </c>
      <c r="H132" s="27"/>
      <c r="I132" s="10"/>
    </row>
    <row r="133" spans="1:9" ht="20.5" customHeight="1" x14ac:dyDescent="0.2">
      <c r="A133" s="26" t="str">
        <f>all_banks!O127&amp;" "</f>
        <v xml:space="preserve">ООО КБ "КОЛЬЦО УРАЛА" (65) </v>
      </c>
      <c r="B133" s="3">
        <f>all_banks!H127</f>
        <v>65</v>
      </c>
      <c r="C133" s="3" t="str">
        <f>all_banks!E127</f>
        <v>КОЛЬЦО УРАЛА</v>
      </c>
      <c r="D133" s="11">
        <f>(((INDEX('101'!$A:$G,MATCH($A133&amp;"60401",'101'!$A:$A,0),MATCH($H$2&amp;"Ост /Дб",'101'!$1:$1,0)))+(INDEX('101'!$A:$G,MATCH($A133&amp;"60404",'101'!$A:$A,0),MATCH($H$2&amp;"Ост /Дб",'101'!$1:$1,0)))+(INDEX('101'!$A:$G,MATCH($A133&amp;"60415",'101'!$A:$A,0),MATCH($H$2&amp;"Ост /Дб",'101'!$1:$1,0)))-(INDEX('101'!$A:$G,MATCH($A133&amp;"60414",'101'!$A:$A,0),MATCH($H$2&amp;"Ост /Кр",'101'!$1:$1,0)))-(INDEX('101'!$A:$G,MATCH($A133&amp;"60405",'101'!$A:$A,0),MATCH($H$2&amp;"Ост /Дб",'101'!$1:$1,0)))+(INDEX('101'!$A:$G,MATCH($A133&amp;"61901",'101'!$A:$A,0),MATCH($H$2&amp;"Ост /Дб",'101'!$1:$1,0)))+(INDEX('101'!$A:$G,MATCH($A133&amp;"61902",'101'!$A:$A,0),MATCH($H$2&amp;"Ост /Дб",'101'!$1:$1,0)))+(INDEX('101'!$A:$G,MATCH($A133&amp;"61903",'101'!$A:$A,0),MATCH($H$2&amp;"Ост /Дб",'101'!$1:$1,0)))+(INDEX('101'!$A:$G,MATCH($A133&amp;"61904",'101'!$A:$A,0),MATCH($H$2&amp;"Ост /Дб",'101'!$1:$1,0)))+(INDEX('101'!$A:$G,MATCH($A133&amp;"61905",'101'!$A:$A,0),MATCH($H$2&amp;"Ост /Дб",'101'!$1:$1,0)))+(INDEX('101'!$A:$G,MATCH($A133&amp;"61906",'101'!$A:$A,0),MATCH($H$2&amp;"Ост /Дб",'101'!$1:$1,0)))+(INDEX('101'!$A:$G,MATCH($A133&amp;"61907",'101'!$A:$A,0),MATCH($H$2&amp;"Ост /Дб",'101'!$1:$1,0)))+(INDEX('101'!$A:$G,MATCH($A133&amp;"61908",'101'!$A:$A,0),MATCH($H$2&amp;"Ост /Дб",'101'!$1:$1,0)))+(INDEX('101'!$A:$G,MATCH($A133&amp;"61911",'101'!$A:$A,0),MATCH($H$2&amp;"Ост /Дб",'101'!$1:$1,0)))-(INDEX('101'!$A:$G,MATCH($A133&amp;"61909",'101'!$A:$A,0),MATCH($H$2&amp;"Ост /Кр",'101'!$1:$1,0)))-(INDEX('101'!$A:$G,MATCH($A133&amp;"61910",'101'!$A:$A,0),MATCH($H$2&amp;"Ост /Кр",'101'!$1:$1,0)))-(INDEX('101'!$A:$G,MATCH($A133&amp;"61912",'101'!$A:$A,0),MATCH($H$2&amp;"Ост /Кр",'101'!$1:$1,0)))+(INDEX('101'!$A:$G,MATCH($A133&amp;"62001",'101'!$A:$A,0),MATCH($H$2&amp;"Ост /Дб",'101'!$1:$1,0)))-(INDEX('101'!$A:$G,MATCH($A133&amp;"62002",'101'!$A:$A,0),MATCH($H$2&amp;"Ост /Кр",'101'!$1:$1,0)))+(INDEX('101'!$A:$G,MATCH($A133&amp;"62101",'101'!$A:$A,0),MATCH($H$2&amp;"Ост /Дб",'101'!$1:$1,0)))+(INDEX('101'!$A:$G,MATCH($A133&amp;"62102",'101'!$A:$A,0),MATCH($H$2&amp;"Ост /Дб",'101'!$1:$1,0)))-(INDEX('101'!$A:$G,MATCH($A133&amp;"62103",'101'!$A:$A,0),MATCH($H$2&amp;"Ост /Кр",'101'!$1:$1,0))))-(((INDEX('135'!$A:$O,MATCH('0103'!$A133,'135'!$A:$A,0),MATCH($H$2&amp;D$4,'135'!$2:$2,0)))/1.5)+(INDEX('135'!$A:$O,MATCH('0103'!$A133,'135'!$A:$A,0),MATCH($H$2&amp;D$5,'135'!$2:$2,0)))+(INDEX('135'!$A:$O,MATCH('0103'!$A133,'135'!$A:$A,0),MATCH($H$2&amp;D$6,'135'!$2:$2,0)))))/$H$1</f>
        <v>1288.6056666666666</v>
      </c>
      <c r="E133" s="11">
        <f>(((INDEX('135'!$A:$O,MATCH('0103'!$A133,'135'!$A:$A,0),MATCH($H$2&amp;E$4,'135'!$2:$2,0)))/1.5)+(INDEX('135'!$A:$O,MATCH('0103'!$A133,'135'!$A:$A,0),MATCH($H$2&amp;E$5,'135'!$2:$2,0)))+(INDEX('135'!$A:$O,MATCH('0103'!$A133,'135'!$A:$A,0),MATCH($H$2&amp;E$6,'135'!$2:$2,0))))/$H$1</f>
        <v>681.29433333333338</v>
      </c>
      <c r="F133" s="11">
        <f>(((INDEX('135'!$A:$O,MATCH('0103'!$A133,'135'!$A:$A,0),MATCH($H$2&amp;F$6,'135'!$2:$2,0)))/1.5))/$H$1</f>
        <v>0</v>
      </c>
      <c r="G133" s="11">
        <f>(((INDEX('135'!$A:$O,MATCH('0103'!$A133,'135'!$A:$A,0),MATCH($H$2&amp;G$4,'135'!$2:$2,0)))/1.5)+(INDEX('135'!$A:$O,MATCH('0103'!$A133,'135'!$A:$A,0),MATCH($H$2&amp;G$5,'135'!$2:$2,0)))+(INDEX('135'!$A:$O,MATCH('0103'!$A133,'135'!$A:$A,0),MATCH($H$2&amp;G$6,'135'!$2:$2,0))))/$H$1</f>
        <v>0</v>
      </c>
      <c r="H133" s="27"/>
      <c r="I133" s="10"/>
    </row>
    <row r="134" spans="1:9" ht="20.5" customHeight="1" x14ac:dyDescent="0.2">
      <c r="A134" s="26" t="str">
        <f>all_banks!O128&amp;" "</f>
        <v xml:space="preserve">АО "КОММЕРЦБАНК (ЕВРАЗИЯ)" (3333) </v>
      </c>
      <c r="B134" s="3">
        <f>all_banks!H128</f>
        <v>3333</v>
      </c>
      <c r="C134" s="3" t="str">
        <f>all_banks!E128</f>
        <v>КОММЕРЦБАНК (ЕВРАЗИЯ)</v>
      </c>
      <c r="D134" s="11">
        <f>(((INDEX('101'!$A:$G,MATCH($A134&amp;"60401",'101'!$A:$A,0),MATCH($H$2&amp;"Ост /Дб",'101'!$1:$1,0)))+(INDEX('101'!$A:$G,MATCH($A134&amp;"60404",'101'!$A:$A,0),MATCH($H$2&amp;"Ост /Дб",'101'!$1:$1,0)))+(INDEX('101'!$A:$G,MATCH($A134&amp;"60415",'101'!$A:$A,0),MATCH($H$2&amp;"Ост /Дб",'101'!$1:$1,0)))-(INDEX('101'!$A:$G,MATCH($A134&amp;"60414",'101'!$A:$A,0),MATCH($H$2&amp;"Ост /Кр",'101'!$1:$1,0)))-(INDEX('101'!$A:$G,MATCH($A134&amp;"60405",'101'!$A:$A,0),MATCH($H$2&amp;"Ост /Дб",'101'!$1:$1,0)))+(INDEX('101'!$A:$G,MATCH($A134&amp;"61901",'101'!$A:$A,0),MATCH($H$2&amp;"Ост /Дб",'101'!$1:$1,0)))+(INDEX('101'!$A:$G,MATCH($A134&amp;"61902",'101'!$A:$A,0),MATCH($H$2&amp;"Ост /Дб",'101'!$1:$1,0)))+(INDEX('101'!$A:$G,MATCH($A134&amp;"61903",'101'!$A:$A,0),MATCH($H$2&amp;"Ост /Дб",'101'!$1:$1,0)))+(INDEX('101'!$A:$G,MATCH($A134&amp;"61904",'101'!$A:$A,0),MATCH($H$2&amp;"Ост /Дб",'101'!$1:$1,0)))+(INDEX('101'!$A:$G,MATCH($A134&amp;"61905",'101'!$A:$A,0),MATCH($H$2&amp;"Ост /Дб",'101'!$1:$1,0)))+(INDEX('101'!$A:$G,MATCH($A134&amp;"61906",'101'!$A:$A,0),MATCH($H$2&amp;"Ост /Дб",'101'!$1:$1,0)))+(INDEX('101'!$A:$G,MATCH($A134&amp;"61907",'101'!$A:$A,0),MATCH($H$2&amp;"Ост /Дб",'101'!$1:$1,0)))+(INDEX('101'!$A:$G,MATCH($A134&amp;"61908",'101'!$A:$A,0),MATCH($H$2&amp;"Ост /Дб",'101'!$1:$1,0)))+(INDEX('101'!$A:$G,MATCH($A134&amp;"61911",'101'!$A:$A,0),MATCH($H$2&amp;"Ост /Дб",'101'!$1:$1,0)))-(INDEX('101'!$A:$G,MATCH($A134&amp;"61909",'101'!$A:$A,0),MATCH($H$2&amp;"Ост /Кр",'101'!$1:$1,0)))-(INDEX('101'!$A:$G,MATCH($A134&amp;"61910",'101'!$A:$A,0),MATCH($H$2&amp;"Ост /Кр",'101'!$1:$1,0)))-(INDEX('101'!$A:$G,MATCH($A134&amp;"61912",'101'!$A:$A,0),MATCH($H$2&amp;"Ост /Кр",'101'!$1:$1,0)))+(INDEX('101'!$A:$G,MATCH($A134&amp;"62001",'101'!$A:$A,0),MATCH($H$2&amp;"Ост /Дб",'101'!$1:$1,0)))-(INDEX('101'!$A:$G,MATCH($A134&amp;"62002",'101'!$A:$A,0),MATCH($H$2&amp;"Ост /Кр",'101'!$1:$1,0)))+(INDEX('101'!$A:$G,MATCH($A134&amp;"62101",'101'!$A:$A,0),MATCH($H$2&amp;"Ост /Дб",'101'!$1:$1,0)))+(INDEX('101'!$A:$G,MATCH($A134&amp;"62102",'101'!$A:$A,0),MATCH($H$2&amp;"Ост /Дб",'101'!$1:$1,0)))-(INDEX('101'!$A:$G,MATCH($A134&amp;"62103",'101'!$A:$A,0),MATCH($H$2&amp;"Ост /Кр",'101'!$1:$1,0))))-(((INDEX('135'!$A:$O,MATCH('0103'!$A134,'135'!$A:$A,0),MATCH($H$2&amp;D$4,'135'!$2:$2,0)))/1.5)+(INDEX('135'!$A:$O,MATCH('0103'!$A134,'135'!$A:$A,0),MATCH($H$2&amp;D$5,'135'!$2:$2,0)))+(INDEX('135'!$A:$O,MATCH('0103'!$A134,'135'!$A:$A,0),MATCH($H$2&amp;D$6,'135'!$2:$2,0)))))/$H$1</f>
        <v>27.675999999999998</v>
      </c>
      <c r="E134" s="11">
        <f>(((INDEX('135'!$A:$O,MATCH('0103'!$A134,'135'!$A:$A,0),MATCH($H$2&amp;E$4,'135'!$2:$2,0)))/1.5)+(INDEX('135'!$A:$O,MATCH('0103'!$A134,'135'!$A:$A,0),MATCH($H$2&amp;E$5,'135'!$2:$2,0)))+(INDEX('135'!$A:$O,MATCH('0103'!$A134,'135'!$A:$A,0),MATCH($H$2&amp;E$6,'135'!$2:$2,0))))/$H$1</f>
        <v>0</v>
      </c>
      <c r="F134" s="11">
        <f>(((INDEX('135'!$A:$O,MATCH('0103'!$A134,'135'!$A:$A,0),MATCH($H$2&amp;F$6,'135'!$2:$2,0)))/1.5))/$H$1</f>
        <v>0</v>
      </c>
      <c r="G134" s="11">
        <f>(((INDEX('135'!$A:$O,MATCH('0103'!$A134,'135'!$A:$A,0),MATCH($H$2&amp;G$4,'135'!$2:$2,0)))/1.5)+(INDEX('135'!$A:$O,MATCH('0103'!$A134,'135'!$A:$A,0),MATCH($H$2&amp;G$5,'135'!$2:$2,0)))+(INDEX('135'!$A:$O,MATCH('0103'!$A134,'135'!$A:$A,0),MATCH($H$2&amp;G$6,'135'!$2:$2,0))))/$H$1</f>
        <v>0</v>
      </c>
      <c r="H134" s="27"/>
      <c r="I134" s="10"/>
    </row>
    <row r="135" spans="1:9" ht="20.5" customHeight="1" x14ac:dyDescent="0.2">
      <c r="A135" s="26" t="str">
        <f>all_banks!O129&amp;" "</f>
        <v xml:space="preserve">"Коммерческий Индо Банк" ООО (3446) </v>
      </c>
      <c r="B135" s="3">
        <f>all_banks!H129</f>
        <v>3446</v>
      </c>
      <c r="C135" s="3" t="str">
        <f>all_banks!E129</f>
        <v>КОММЕРЧЕСКИЙ ИНДО БАНК</v>
      </c>
      <c r="D135" s="11">
        <f>(((INDEX('101'!$A:$G,MATCH($A135&amp;"60401",'101'!$A:$A,0),MATCH($H$2&amp;"Ост /Дб",'101'!$1:$1,0)))+(INDEX('101'!$A:$G,MATCH($A135&amp;"60404",'101'!$A:$A,0),MATCH($H$2&amp;"Ост /Дб",'101'!$1:$1,0)))+(INDEX('101'!$A:$G,MATCH($A135&amp;"60415",'101'!$A:$A,0),MATCH($H$2&amp;"Ост /Дб",'101'!$1:$1,0)))-(INDEX('101'!$A:$G,MATCH($A135&amp;"60414",'101'!$A:$A,0),MATCH($H$2&amp;"Ост /Кр",'101'!$1:$1,0)))-(INDEX('101'!$A:$G,MATCH($A135&amp;"60405",'101'!$A:$A,0),MATCH($H$2&amp;"Ост /Дб",'101'!$1:$1,0)))+(INDEX('101'!$A:$G,MATCH($A135&amp;"61901",'101'!$A:$A,0),MATCH($H$2&amp;"Ост /Дб",'101'!$1:$1,0)))+(INDEX('101'!$A:$G,MATCH($A135&amp;"61902",'101'!$A:$A,0),MATCH($H$2&amp;"Ост /Дб",'101'!$1:$1,0)))+(INDEX('101'!$A:$G,MATCH($A135&amp;"61903",'101'!$A:$A,0),MATCH($H$2&amp;"Ост /Дб",'101'!$1:$1,0)))+(INDEX('101'!$A:$G,MATCH($A135&amp;"61904",'101'!$A:$A,0),MATCH($H$2&amp;"Ост /Дб",'101'!$1:$1,0)))+(INDEX('101'!$A:$G,MATCH($A135&amp;"61905",'101'!$A:$A,0),MATCH($H$2&amp;"Ост /Дб",'101'!$1:$1,0)))+(INDEX('101'!$A:$G,MATCH($A135&amp;"61906",'101'!$A:$A,0),MATCH($H$2&amp;"Ост /Дб",'101'!$1:$1,0)))+(INDEX('101'!$A:$G,MATCH($A135&amp;"61907",'101'!$A:$A,0),MATCH($H$2&amp;"Ост /Дб",'101'!$1:$1,0)))+(INDEX('101'!$A:$G,MATCH($A135&amp;"61908",'101'!$A:$A,0),MATCH($H$2&amp;"Ост /Дб",'101'!$1:$1,0)))+(INDEX('101'!$A:$G,MATCH($A135&amp;"61911",'101'!$A:$A,0),MATCH($H$2&amp;"Ост /Дб",'101'!$1:$1,0)))-(INDEX('101'!$A:$G,MATCH($A135&amp;"61909",'101'!$A:$A,0),MATCH($H$2&amp;"Ост /Кр",'101'!$1:$1,0)))-(INDEX('101'!$A:$G,MATCH($A135&amp;"61910",'101'!$A:$A,0),MATCH($H$2&amp;"Ост /Кр",'101'!$1:$1,0)))-(INDEX('101'!$A:$G,MATCH($A135&amp;"61912",'101'!$A:$A,0),MATCH($H$2&amp;"Ост /Кр",'101'!$1:$1,0)))+(INDEX('101'!$A:$G,MATCH($A135&amp;"62001",'101'!$A:$A,0),MATCH($H$2&amp;"Ост /Дб",'101'!$1:$1,0)))-(INDEX('101'!$A:$G,MATCH($A135&amp;"62002",'101'!$A:$A,0),MATCH($H$2&amp;"Ост /Кр",'101'!$1:$1,0)))+(INDEX('101'!$A:$G,MATCH($A135&amp;"62101",'101'!$A:$A,0),MATCH($H$2&amp;"Ост /Дб",'101'!$1:$1,0)))+(INDEX('101'!$A:$G,MATCH($A135&amp;"62102",'101'!$A:$A,0),MATCH($H$2&amp;"Ост /Дб",'101'!$1:$1,0)))-(INDEX('101'!$A:$G,MATCH($A135&amp;"62103",'101'!$A:$A,0),MATCH($H$2&amp;"Ост /Кр",'101'!$1:$1,0))))-(((INDEX('135'!$A:$O,MATCH('0103'!$A135,'135'!$A:$A,0),MATCH($H$2&amp;D$4,'135'!$2:$2,0)))/1.5)+(INDEX('135'!$A:$O,MATCH('0103'!$A135,'135'!$A:$A,0),MATCH($H$2&amp;D$5,'135'!$2:$2,0)))+(INDEX('135'!$A:$O,MATCH('0103'!$A135,'135'!$A:$A,0),MATCH($H$2&amp;D$6,'135'!$2:$2,0)))))/$H$1</f>
        <v>1.82</v>
      </c>
      <c r="E135" s="11">
        <f>(((INDEX('135'!$A:$O,MATCH('0103'!$A135,'135'!$A:$A,0),MATCH($H$2&amp;E$4,'135'!$2:$2,0)))/1.5)+(INDEX('135'!$A:$O,MATCH('0103'!$A135,'135'!$A:$A,0),MATCH($H$2&amp;E$5,'135'!$2:$2,0)))+(INDEX('135'!$A:$O,MATCH('0103'!$A135,'135'!$A:$A,0),MATCH($H$2&amp;E$6,'135'!$2:$2,0))))/$H$1</f>
        <v>0</v>
      </c>
      <c r="F135" s="11">
        <f>(((INDEX('135'!$A:$O,MATCH('0103'!$A135,'135'!$A:$A,0),MATCH($H$2&amp;F$6,'135'!$2:$2,0)))/1.5))/$H$1</f>
        <v>0</v>
      </c>
      <c r="G135" s="11">
        <f>(((INDEX('135'!$A:$O,MATCH('0103'!$A135,'135'!$A:$A,0),MATCH($H$2&amp;G$4,'135'!$2:$2,0)))/1.5)+(INDEX('135'!$A:$O,MATCH('0103'!$A135,'135'!$A:$A,0),MATCH($H$2&amp;G$5,'135'!$2:$2,0)))+(INDEX('135'!$A:$O,MATCH('0103'!$A135,'135'!$A:$A,0),MATCH($H$2&amp;G$6,'135'!$2:$2,0))))/$H$1</f>
        <v>0</v>
      </c>
      <c r="H135" s="27"/>
      <c r="I135" s="10"/>
    </row>
    <row r="136" spans="1:9" ht="20.5" customHeight="1" x14ac:dyDescent="0.2">
      <c r="A136" s="26" t="str">
        <f>all_banks!O130&amp;" "</f>
        <v xml:space="preserve">АО Банк "ККБ" (1087) </v>
      </c>
      <c r="B136" s="3">
        <f>all_banks!H130</f>
        <v>1087</v>
      </c>
      <c r="C136" s="3" t="str">
        <f>all_banks!E130</f>
        <v>КОНСЕРВАТИВНЫЙ КОММЕРЧЕСКИЙ БАНК</v>
      </c>
      <c r="D136" s="11">
        <f>(((INDEX('101'!$A:$G,MATCH($A136&amp;"60401",'101'!$A:$A,0),MATCH($H$2&amp;"Ост /Дб",'101'!$1:$1,0)))+(INDEX('101'!$A:$G,MATCH($A136&amp;"60404",'101'!$A:$A,0),MATCH($H$2&amp;"Ост /Дб",'101'!$1:$1,0)))+(INDEX('101'!$A:$G,MATCH($A136&amp;"60415",'101'!$A:$A,0),MATCH($H$2&amp;"Ост /Дб",'101'!$1:$1,0)))-(INDEX('101'!$A:$G,MATCH($A136&amp;"60414",'101'!$A:$A,0),MATCH($H$2&amp;"Ост /Кр",'101'!$1:$1,0)))-(INDEX('101'!$A:$G,MATCH($A136&amp;"60405",'101'!$A:$A,0),MATCH($H$2&amp;"Ост /Дб",'101'!$1:$1,0)))+(INDEX('101'!$A:$G,MATCH($A136&amp;"61901",'101'!$A:$A,0),MATCH($H$2&amp;"Ост /Дб",'101'!$1:$1,0)))+(INDEX('101'!$A:$G,MATCH($A136&amp;"61902",'101'!$A:$A,0),MATCH($H$2&amp;"Ост /Дб",'101'!$1:$1,0)))+(INDEX('101'!$A:$G,MATCH($A136&amp;"61903",'101'!$A:$A,0),MATCH($H$2&amp;"Ост /Дб",'101'!$1:$1,0)))+(INDEX('101'!$A:$G,MATCH($A136&amp;"61904",'101'!$A:$A,0),MATCH($H$2&amp;"Ост /Дб",'101'!$1:$1,0)))+(INDEX('101'!$A:$G,MATCH($A136&amp;"61905",'101'!$A:$A,0),MATCH($H$2&amp;"Ост /Дб",'101'!$1:$1,0)))+(INDEX('101'!$A:$G,MATCH($A136&amp;"61906",'101'!$A:$A,0),MATCH($H$2&amp;"Ост /Дб",'101'!$1:$1,0)))+(INDEX('101'!$A:$G,MATCH($A136&amp;"61907",'101'!$A:$A,0),MATCH($H$2&amp;"Ост /Дб",'101'!$1:$1,0)))+(INDEX('101'!$A:$G,MATCH($A136&amp;"61908",'101'!$A:$A,0),MATCH($H$2&amp;"Ост /Дб",'101'!$1:$1,0)))+(INDEX('101'!$A:$G,MATCH($A136&amp;"61911",'101'!$A:$A,0),MATCH($H$2&amp;"Ост /Дб",'101'!$1:$1,0)))-(INDEX('101'!$A:$G,MATCH($A136&amp;"61909",'101'!$A:$A,0),MATCH($H$2&amp;"Ост /Кр",'101'!$1:$1,0)))-(INDEX('101'!$A:$G,MATCH($A136&amp;"61910",'101'!$A:$A,0),MATCH($H$2&amp;"Ост /Кр",'101'!$1:$1,0)))-(INDEX('101'!$A:$G,MATCH($A136&amp;"61912",'101'!$A:$A,0),MATCH($H$2&amp;"Ост /Кр",'101'!$1:$1,0)))+(INDEX('101'!$A:$G,MATCH($A136&amp;"62001",'101'!$A:$A,0),MATCH($H$2&amp;"Ост /Дб",'101'!$1:$1,0)))-(INDEX('101'!$A:$G,MATCH($A136&amp;"62002",'101'!$A:$A,0),MATCH($H$2&amp;"Ост /Кр",'101'!$1:$1,0)))+(INDEX('101'!$A:$G,MATCH($A136&amp;"62101",'101'!$A:$A,0),MATCH($H$2&amp;"Ост /Дб",'101'!$1:$1,0)))+(INDEX('101'!$A:$G,MATCH($A136&amp;"62102",'101'!$A:$A,0),MATCH($H$2&amp;"Ост /Дб",'101'!$1:$1,0)))-(INDEX('101'!$A:$G,MATCH($A136&amp;"62103",'101'!$A:$A,0),MATCH($H$2&amp;"Ост /Кр",'101'!$1:$1,0))))-(((INDEX('135'!$A:$O,MATCH('0103'!$A136,'135'!$A:$A,0),MATCH($H$2&amp;D$4,'135'!$2:$2,0)))/1.5)+(INDEX('135'!$A:$O,MATCH('0103'!$A136,'135'!$A:$A,0),MATCH($H$2&amp;D$5,'135'!$2:$2,0)))+(INDEX('135'!$A:$O,MATCH('0103'!$A136,'135'!$A:$A,0),MATCH($H$2&amp;D$6,'135'!$2:$2,0)))))/$H$1</f>
        <v>166.648</v>
      </c>
      <c r="E136" s="11">
        <f>(((INDEX('135'!$A:$O,MATCH('0103'!$A136,'135'!$A:$A,0),MATCH($H$2&amp;E$4,'135'!$2:$2,0)))/1.5)+(INDEX('135'!$A:$O,MATCH('0103'!$A136,'135'!$A:$A,0),MATCH($H$2&amp;E$5,'135'!$2:$2,0)))+(INDEX('135'!$A:$O,MATCH('0103'!$A136,'135'!$A:$A,0),MATCH($H$2&amp;E$6,'135'!$2:$2,0))))/$H$1</f>
        <v>0</v>
      </c>
      <c r="F136" s="11">
        <f>(((INDEX('135'!$A:$O,MATCH('0103'!$A136,'135'!$A:$A,0),MATCH($H$2&amp;F$6,'135'!$2:$2,0)))/1.5))/$H$1</f>
        <v>0</v>
      </c>
      <c r="G136" s="11">
        <f>(((INDEX('135'!$A:$O,MATCH('0103'!$A136,'135'!$A:$A,0),MATCH($H$2&amp;G$4,'135'!$2:$2,0)))/1.5)+(INDEX('135'!$A:$O,MATCH('0103'!$A136,'135'!$A:$A,0),MATCH($H$2&amp;G$5,'135'!$2:$2,0)))+(INDEX('135'!$A:$O,MATCH('0103'!$A136,'135'!$A:$A,0),MATCH($H$2&amp;G$6,'135'!$2:$2,0))))/$H$1</f>
        <v>0</v>
      </c>
      <c r="H136" s="27"/>
      <c r="I136" s="10"/>
    </row>
    <row r="137" spans="1:9" ht="20.5" customHeight="1" x14ac:dyDescent="0.2">
      <c r="A137" s="26" t="str">
        <f>all_banks!O131&amp;" "</f>
        <v xml:space="preserve">КБ "Континенталь" ООО (3184) </v>
      </c>
      <c r="B137" s="3">
        <f>all_banks!H131</f>
        <v>3184</v>
      </c>
      <c r="C137" s="3" t="str">
        <f>all_banks!E131</f>
        <v>КОНТИНЕНТАЛЬ</v>
      </c>
      <c r="D137" s="11">
        <f>(((INDEX('101'!$A:$G,MATCH($A137&amp;"60401",'101'!$A:$A,0),MATCH($H$2&amp;"Ост /Дб",'101'!$1:$1,0)))+(INDEX('101'!$A:$G,MATCH($A137&amp;"60404",'101'!$A:$A,0),MATCH($H$2&amp;"Ост /Дб",'101'!$1:$1,0)))+(INDEX('101'!$A:$G,MATCH($A137&amp;"60415",'101'!$A:$A,0),MATCH($H$2&amp;"Ост /Дб",'101'!$1:$1,0)))-(INDEX('101'!$A:$G,MATCH($A137&amp;"60414",'101'!$A:$A,0),MATCH($H$2&amp;"Ост /Кр",'101'!$1:$1,0)))-(INDEX('101'!$A:$G,MATCH($A137&amp;"60405",'101'!$A:$A,0),MATCH($H$2&amp;"Ост /Дб",'101'!$1:$1,0)))+(INDEX('101'!$A:$G,MATCH($A137&amp;"61901",'101'!$A:$A,0),MATCH($H$2&amp;"Ост /Дб",'101'!$1:$1,0)))+(INDEX('101'!$A:$G,MATCH($A137&amp;"61902",'101'!$A:$A,0),MATCH($H$2&amp;"Ост /Дб",'101'!$1:$1,0)))+(INDEX('101'!$A:$G,MATCH($A137&amp;"61903",'101'!$A:$A,0),MATCH($H$2&amp;"Ост /Дб",'101'!$1:$1,0)))+(INDEX('101'!$A:$G,MATCH($A137&amp;"61904",'101'!$A:$A,0),MATCH($H$2&amp;"Ост /Дб",'101'!$1:$1,0)))+(INDEX('101'!$A:$G,MATCH($A137&amp;"61905",'101'!$A:$A,0),MATCH($H$2&amp;"Ост /Дб",'101'!$1:$1,0)))+(INDEX('101'!$A:$G,MATCH($A137&amp;"61906",'101'!$A:$A,0),MATCH($H$2&amp;"Ост /Дб",'101'!$1:$1,0)))+(INDEX('101'!$A:$G,MATCH($A137&amp;"61907",'101'!$A:$A,0),MATCH($H$2&amp;"Ост /Дб",'101'!$1:$1,0)))+(INDEX('101'!$A:$G,MATCH($A137&amp;"61908",'101'!$A:$A,0),MATCH($H$2&amp;"Ост /Дб",'101'!$1:$1,0)))+(INDEX('101'!$A:$G,MATCH($A137&amp;"61911",'101'!$A:$A,0),MATCH($H$2&amp;"Ост /Дб",'101'!$1:$1,0)))-(INDEX('101'!$A:$G,MATCH($A137&amp;"61909",'101'!$A:$A,0),MATCH($H$2&amp;"Ост /Кр",'101'!$1:$1,0)))-(INDEX('101'!$A:$G,MATCH($A137&amp;"61910",'101'!$A:$A,0),MATCH($H$2&amp;"Ост /Кр",'101'!$1:$1,0)))-(INDEX('101'!$A:$G,MATCH($A137&amp;"61912",'101'!$A:$A,0),MATCH($H$2&amp;"Ост /Кр",'101'!$1:$1,0)))+(INDEX('101'!$A:$G,MATCH($A137&amp;"62001",'101'!$A:$A,0),MATCH($H$2&amp;"Ост /Дб",'101'!$1:$1,0)))-(INDEX('101'!$A:$G,MATCH($A137&amp;"62002",'101'!$A:$A,0),MATCH($H$2&amp;"Ост /Кр",'101'!$1:$1,0)))+(INDEX('101'!$A:$G,MATCH($A137&amp;"62101",'101'!$A:$A,0),MATCH($H$2&amp;"Ост /Дб",'101'!$1:$1,0)))+(INDEX('101'!$A:$G,MATCH($A137&amp;"62102",'101'!$A:$A,0),MATCH($H$2&amp;"Ост /Дб",'101'!$1:$1,0)))-(INDEX('101'!$A:$G,MATCH($A137&amp;"62103",'101'!$A:$A,0),MATCH($H$2&amp;"Ост /Кр",'101'!$1:$1,0))))-(((INDEX('135'!$A:$O,MATCH('0103'!$A137,'135'!$A:$A,0),MATCH($H$2&amp;D$4,'135'!$2:$2,0)))/1.5)+(INDEX('135'!$A:$O,MATCH('0103'!$A137,'135'!$A:$A,0),MATCH($H$2&amp;D$5,'135'!$2:$2,0)))+(INDEX('135'!$A:$O,MATCH('0103'!$A137,'135'!$A:$A,0),MATCH($H$2&amp;D$6,'135'!$2:$2,0)))))/$H$1</f>
        <v>46.157666666666671</v>
      </c>
      <c r="E137" s="11">
        <f>(((INDEX('135'!$A:$O,MATCH('0103'!$A137,'135'!$A:$A,0),MATCH($H$2&amp;E$4,'135'!$2:$2,0)))/1.5)+(INDEX('135'!$A:$O,MATCH('0103'!$A137,'135'!$A:$A,0),MATCH($H$2&amp;E$5,'135'!$2:$2,0)))+(INDEX('135'!$A:$O,MATCH('0103'!$A137,'135'!$A:$A,0),MATCH($H$2&amp;E$6,'135'!$2:$2,0))))/$H$1</f>
        <v>47.456333333333326</v>
      </c>
      <c r="F137" s="11">
        <f>(((INDEX('135'!$A:$O,MATCH('0103'!$A137,'135'!$A:$A,0),MATCH($H$2&amp;F$6,'135'!$2:$2,0)))/1.5))/$H$1</f>
        <v>0</v>
      </c>
      <c r="G137" s="11">
        <f>(((INDEX('135'!$A:$O,MATCH('0103'!$A137,'135'!$A:$A,0),MATCH($H$2&amp;G$4,'135'!$2:$2,0)))/1.5)+(INDEX('135'!$A:$O,MATCH('0103'!$A137,'135'!$A:$A,0),MATCH($H$2&amp;G$5,'135'!$2:$2,0)))+(INDEX('135'!$A:$O,MATCH('0103'!$A137,'135'!$A:$A,0),MATCH($H$2&amp;G$6,'135'!$2:$2,0))))/$H$1</f>
        <v>0</v>
      </c>
      <c r="H137" s="27"/>
      <c r="I137" s="10"/>
    </row>
    <row r="138" spans="1:9" ht="20.5" customHeight="1" x14ac:dyDescent="0.2">
      <c r="A138" s="26" t="str">
        <f>all_banks!O132&amp;" "</f>
        <v xml:space="preserve">АО КБ "КОСМОС" (2245) </v>
      </c>
      <c r="B138" s="3">
        <f>all_banks!H132</f>
        <v>2245</v>
      </c>
      <c r="C138" s="3" t="str">
        <f>all_banks!E132</f>
        <v>КОСМОС</v>
      </c>
      <c r="D138" s="11">
        <f>(((INDEX('101'!$A:$G,MATCH($A138&amp;"60401",'101'!$A:$A,0),MATCH($H$2&amp;"Ост /Дб",'101'!$1:$1,0)))+(INDEX('101'!$A:$G,MATCH($A138&amp;"60404",'101'!$A:$A,0),MATCH($H$2&amp;"Ост /Дб",'101'!$1:$1,0)))+(INDEX('101'!$A:$G,MATCH($A138&amp;"60415",'101'!$A:$A,0),MATCH($H$2&amp;"Ост /Дб",'101'!$1:$1,0)))-(INDEX('101'!$A:$G,MATCH($A138&amp;"60414",'101'!$A:$A,0),MATCH($H$2&amp;"Ост /Кр",'101'!$1:$1,0)))-(INDEX('101'!$A:$G,MATCH($A138&amp;"60405",'101'!$A:$A,0),MATCH($H$2&amp;"Ост /Дб",'101'!$1:$1,0)))+(INDEX('101'!$A:$G,MATCH($A138&amp;"61901",'101'!$A:$A,0),MATCH($H$2&amp;"Ост /Дб",'101'!$1:$1,0)))+(INDEX('101'!$A:$G,MATCH($A138&amp;"61902",'101'!$A:$A,0),MATCH($H$2&amp;"Ост /Дб",'101'!$1:$1,0)))+(INDEX('101'!$A:$G,MATCH($A138&amp;"61903",'101'!$A:$A,0),MATCH($H$2&amp;"Ост /Дб",'101'!$1:$1,0)))+(INDEX('101'!$A:$G,MATCH($A138&amp;"61904",'101'!$A:$A,0),MATCH($H$2&amp;"Ост /Дб",'101'!$1:$1,0)))+(INDEX('101'!$A:$G,MATCH($A138&amp;"61905",'101'!$A:$A,0),MATCH($H$2&amp;"Ост /Дб",'101'!$1:$1,0)))+(INDEX('101'!$A:$G,MATCH($A138&amp;"61906",'101'!$A:$A,0),MATCH($H$2&amp;"Ост /Дб",'101'!$1:$1,0)))+(INDEX('101'!$A:$G,MATCH($A138&amp;"61907",'101'!$A:$A,0),MATCH($H$2&amp;"Ост /Дб",'101'!$1:$1,0)))+(INDEX('101'!$A:$G,MATCH($A138&amp;"61908",'101'!$A:$A,0),MATCH($H$2&amp;"Ост /Дб",'101'!$1:$1,0)))+(INDEX('101'!$A:$G,MATCH($A138&amp;"61911",'101'!$A:$A,0),MATCH($H$2&amp;"Ост /Дб",'101'!$1:$1,0)))-(INDEX('101'!$A:$G,MATCH($A138&amp;"61909",'101'!$A:$A,0),MATCH($H$2&amp;"Ост /Кр",'101'!$1:$1,0)))-(INDEX('101'!$A:$G,MATCH($A138&amp;"61910",'101'!$A:$A,0),MATCH($H$2&amp;"Ост /Кр",'101'!$1:$1,0)))-(INDEX('101'!$A:$G,MATCH($A138&amp;"61912",'101'!$A:$A,0),MATCH($H$2&amp;"Ост /Кр",'101'!$1:$1,0)))+(INDEX('101'!$A:$G,MATCH($A138&amp;"62001",'101'!$A:$A,0),MATCH($H$2&amp;"Ост /Дб",'101'!$1:$1,0)))-(INDEX('101'!$A:$G,MATCH($A138&amp;"62002",'101'!$A:$A,0),MATCH($H$2&amp;"Ост /Кр",'101'!$1:$1,0)))+(INDEX('101'!$A:$G,MATCH($A138&amp;"62101",'101'!$A:$A,0),MATCH($H$2&amp;"Ост /Дб",'101'!$1:$1,0)))+(INDEX('101'!$A:$G,MATCH($A138&amp;"62102",'101'!$A:$A,0),MATCH($H$2&amp;"Ост /Дб",'101'!$1:$1,0)))-(INDEX('101'!$A:$G,MATCH($A138&amp;"62103",'101'!$A:$A,0),MATCH($H$2&amp;"Ост /Кр",'101'!$1:$1,0))))-(((INDEX('135'!$A:$O,MATCH('0103'!$A138,'135'!$A:$A,0),MATCH($H$2&amp;D$4,'135'!$2:$2,0)))/1.5)+(INDEX('135'!$A:$O,MATCH('0103'!$A138,'135'!$A:$A,0),MATCH($H$2&amp;D$5,'135'!$2:$2,0)))+(INDEX('135'!$A:$O,MATCH('0103'!$A138,'135'!$A:$A,0),MATCH($H$2&amp;D$6,'135'!$2:$2,0)))))/$H$1</f>
        <v>0.317</v>
      </c>
      <c r="E138" s="11">
        <f>(((INDEX('135'!$A:$O,MATCH('0103'!$A138,'135'!$A:$A,0),MATCH($H$2&amp;E$4,'135'!$2:$2,0)))/1.5)+(INDEX('135'!$A:$O,MATCH('0103'!$A138,'135'!$A:$A,0),MATCH($H$2&amp;E$5,'135'!$2:$2,0)))+(INDEX('135'!$A:$O,MATCH('0103'!$A138,'135'!$A:$A,0),MATCH($H$2&amp;E$6,'135'!$2:$2,0))))/$H$1</f>
        <v>0</v>
      </c>
      <c r="F138" s="11">
        <f>(((INDEX('135'!$A:$O,MATCH('0103'!$A138,'135'!$A:$A,0),MATCH($H$2&amp;F$6,'135'!$2:$2,0)))/1.5))/$H$1</f>
        <v>0</v>
      </c>
      <c r="G138" s="11">
        <f>(((INDEX('135'!$A:$O,MATCH('0103'!$A138,'135'!$A:$A,0),MATCH($H$2&amp;G$4,'135'!$2:$2,0)))/1.5)+(INDEX('135'!$A:$O,MATCH('0103'!$A138,'135'!$A:$A,0),MATCH($H$2&amp;G$5,'135'!$2:$2,0)))+(INDEX('135'!$A:$O,MATCH('0103'!$A138,'135'!$A:$A,0),MATCH($H$2&amp;G$6,'135'!$2:$2,0))))/$H$1</f>
        <v>0</v>
      </c>
      <c r="H138" s="27"/>
      <c r="I138" s="10"/>
    </row>
    <row r="139" spans="1:9" ht="20.5" customHeight="1" x14ac:dyDescent="0.2">
      <c r="A139" s="26" t="str">
        <f>all_banks!O133&amp;" "</f>
        <v xml:space="preserve">ООО "Костромаселькомбанк" (1115) </v>
      </c>
      <c r="B139" s="3">
        <f>all_banks!H133</f>
        <v>1115</v>
      </c>
      <c r="C139" s="3" t="str">
        <f>all_banks!E133</f>
        <v>КОСТРОМАСЕЛЬКОМБАНК</v>
      </c>
      <c r="D139" s="11">
        <f>(((INDEX('101'!$A:$G,MATCH($A139&amp;"60401",'101'!$A:$A,0),MATCH($H$2&amp;"Ост /Дб",'101'!$1:$1,0)))+(INDEX('101'!$A:$G,MATCH($A139&amp;"60404",'101'!$A:$A,0),MATCH($H$2&amp;"Ост /Дб",'101'!$1:$1,0)))+(INDEX('101'!$A:$G,MATCH($A139&amp;"60415",'101'!$A:$A,0),MATCH($H$2&amp;"Ост /Дб",'101'!$1:$1,0)))-(INDEX('101'!$A:$G,MATCH($A139&amp;"60414",'101'!$A:$A,0),MATCH($H$2&amp;"Ост /Кр",'101'!$1:$1,0)))-(INDEX('101'!$A:$G,MATCH($A139&amp;"60405",'101'!$A:$A,0),MATCH($H$2&amp;"Ост /Дб",'101'!$1:$1,0)))+(INDEX('101'!$A:$G,MATCH($A139&amp;"61901",'101'!$A:$A,0),MATCH($H$2&amp;"Ост /Дб",'101'!$1:$1,0)))+(INDEX('101'!$A:$G,MATCH($A139&amp;"61902",'101'!$A:$A,0),MATCH($H$2&amp;"Ост /Дб",'101'!$1:$1,0)))+(INDEX('101'!$A:$G,MATCH($A139&amp;"61903",'101'!$A:$A,0),MATCH($H$2&amp;"Ост /Дб",'101'!$1:$1,0)))+(INDEX('101'!$A:$G,MATCH($A139&amp;"61904",'101'!$A:$A,0),MATCH($H$2&amp;"Ост /Дб",'101'!$1:$1,0)))+(INDEX('101'!$A:$G,MATCH($A139&amp;"61905",'101'!$A:$A,0),MATCH($H$2&amp;"Ост /Дб",'101'!$1:$1,0)))+(INDEX('101'!$A:$G,MATCH($A139&amp;"61906",'101'!$A:$A,0),MATCH($H$2&amp;"Ост /Дб",'101'!$1:$1,0)))+(INDEX('101'!$A:$G,MATCH($A139&amp;"61907",'101'!$A:$A,0),MATCH($H$2&amp;"Ост /Дб",'101'!$1:$1,0)))+(INDEX('101'!$A:$G,MATCH($A139&amp;"61908",'101'!$A:$A,0),MATCH($H$2&amp;"Ост /Дб",'101'!$1:$1,0)))+(INDEX('101'!$A:$G,MATCH($A139&amp;"61911",'101'!$A:$A,0),MATCH($H$2&amp;"Ост /Дб",'101'!$1:$1,0)))-(INDEX('101'!$A:$G,MATCH($A139&amp;"61909",'101'!$A:$A,0),MATCH($H$2&amp;"Ост /Кр",'101'!$1:$1,0)))-(INDEX('101'!$A:$G,MATCH($A139&amp;"61910",'101'!$A:$A,0),MATCH($H$2&amp;"Ост /Кр",'101'!$1:$1,0)))-(INDEX('101'!$A:$G,MATCH($A139&amp;"61912",'101'!$A:$A,0),MATCH($H$2&amp;"Ост /Кр",'101'!$1:$1,0)))+(INDEX('101'!$A:$G,MATCH($A139&amp;"62001",'101'!$A:$A,0),MATCH($H$2&amp;"Ост /Дб",'101'!$1:$1,0)))-(INDEX('101'!$A:$G,MATCH($A139&amp;"62002",'101'!$A:$A,0),MATCH($H$2&amp;"Ост /Кр",'101'!$1:$1,0)))+(INDEX('101'!$A:$G,MATCH($A139&amp;"62101",'101'!$A:$A,0),MATCH($H$2&amp;"Ост /Дб",'101'!$1:$1,0)))+(INDEX('101'!$A:$G,MATCH($A139&amp;"62102",'101'!$A:$A,0),MATCH($H$2&amp;"Ост /Дб",'101'!$1:$1,0)))-(INDEX('101'!$A:$G,MATCH($A139&amp;"62103",'101'!$A:$A,0),MATCH($H$2&amp;"Ост /Кр",'101'!$1:$1,0))))-(((INDEX('135'!$A:$O,MATCH('0103'!$A139,'135'!$A:$A,0),MATCH($H$2&amp;D$4,'135'!$2:$2,0)))/1.5)+(INDEX('135'!$A:$O,MATCH('0103'!$A139,'135'!$A:$A,0),MATCH($H$2&amp;D$5,'135'!$2:$2,0)))+(INDEX('135'!$A:$O,MATCH('0103'!$A139,'135'!$A:$A,0),MATCH($H$2&amp;D$6,'135'!$2:$2,0)))))/$H$1</f>
        <v>54.933999999999997</v>
      </c>
      <c r="E139" s="11">
        <f>(((INDEX('135'!$A:$O,MATCH('0103'!$A139,'135'!$A:$A,0),MATCH($H$2&amp;E$4,'135'!$2:$2,0)))/1.5)+(INDEX('135'!$A:$O,MATCH('0103'!$A139,'135'!$A:$A,0),MATCH($H$2&amp;E$5,'135'!$2:$2,0)))+(INDEX('135'!$A:$O,MATCH('0103'!$A139,'135'!$A:$A,0),MATCH($H$2&amp;E$6,'135'!$2:$2,0))))/$H$1</f>
        <v>35.341000000000001</v>
      </c>
      <c r="F139" s="11">
        <f>(((INDEX('135'!$A:$O,MATCH('0103'!$A139,'135'!$A:$A,0),MATCH($H$2&amp;F$6,'135'!$2:$2,0)))/1.5))/$H$1</f>
        <v>0</v>
      </c>
      <c r="G139" s="11">
        <f>(((INDEX('135'!$A:$O,MATCH('0103'!$A139,'135'!$A:$A,0),MATCH($H$2&amp;G$4,'135'!$2:$2,0)))/1.5)+(INDEX('135'!$A:$O,MATCH('0103'!$A139,'135'!$A:$A,0),MATCH($H$2&amp;G$5,'135'!$2:$2,0)))+(INDEX('135'!$A:$O,MATCH('0103'!$A139,'135'!$A:$A,0),MATCH($H$2&amp;G$6,'135'!$2:$2,0))))/$H$1</f>
        <v>0</v>
      </c>
      <c r="H139" s="27"/>
      <c r="I139" s="10"/>
    </row>
    <row r="140" spans="1:9" ht="20.5" customHeight="1" x14ac:dyDescent="0.2">
      <c r="A140" s="26" t="str">
        <f>all_banks!O134&amp;" "</f>
        <v xml:space="preserve">АО "КОШЕЛЕВ-БАНК" (3300) </v>
      </c>
      <c r="B140" s="3">
        <f>all_banks!H134</f>
        <v>3300</v>
      </c>
      <c r="C140" s="3" t="str">
        <f>all_banks!E134</f>
        <v>КОШЕЛЕВ-БАНК</v>
      </c>
      <c r="D140" s="11">
        <f>(((INDEX('101'!$A:$G,MATCH($A140&amp;"60401",'101'!$A:$A,0),MATCH($H$2&amp;"Ост /Дб",'101'!$1:$1,0)))+(INDEX('101'!$A:$G,MATCH($A140&amp;"60404",'101'!$A:$A,0),MATCH($H$2&amp;"Ост /Дб",'101'!$1:$1,0)))+(INDEX('101'!$A:$G,MATCH($A140&amp;"60415",'101'!$A:$A,0),MATCH($H$2&amp;"Ост /Дб",'101'!$1:$1,0)))-(INDEX('101'!$A:$G,MATCH($A140&amp;"60414",'101'!$A:$A,0),MATCH($H$2&amp;"Ост /Кр",'101'!$1:$1,0)))-(INDEX('101'!$A:$G,MATCH($A140&amp;"60405",'101'!$A:$A,0),MATCH($H$2&amp;"Ост /Дб",'101'!$1:$1,0)))+(INDEX('101'!$A:$G,MATCH($A140&amp;"61901",'101'!$A:$A,0),MATCH($H$2&amp;"Ост /Дб",'101'!$1:$1,0)))+(INDEX('101'!$A:$G,MATCH($A140&amp;"61902",'101'!$A:$A,0),MATCH($H$2&amp;"Ост /Дб",'101'!$1:$1,0)))+(INDEX('101'!$A:$G,MATCH($A140&amp;"61903",'101'!$A:$A,0),MATCH($H$2&amp;"Ост /Дб",'101'!$1:$1,0)))+(INDEX('101'!$A:$G,MATCH($A140&amp;"61904",'101'!$A:$A,0),MATCH($H$2&amp;"Ост /Дб",'101'!$1:$1,0)))+(INDEX('101'!$A:$G,MATCH($A140&amp;"61905",'101'!$A:$A,0),MATCH($H$2&amp;"Ост /Дб",'101'!$1:$1,0)))+(INDEX('101'!$A:$G,MATCH($A140&amp;"61906",'101'!$A:$A,0),MATCH($H$2&amp;"Ост /Дб",'101'!$1:$1,0)))+(INDEX('101'!$A:$G,MATCH($A140&amp;"61907",'101'!$A:$A,0),MATCH($H$2&amp;"Ост /Дб",'101'!$1:$1,0)))+(INDEX('101'!$A:$G,MATCH($A140&amp;"61908",'101'!$A:$A,0),MATCH($H$2&amp;"Ост /Дб",'101'!$1:$1,0)))+(INDEX('101'!$A:$G,MATCH($A140&amp;"61911",'101'!$A:$A,0),MATCH($H$2&amp;"Ост /Дб",'101'!$1:$1,0)))-(INDEX('101'!$A:$G,MATCH($A140&amp;"61909",'101'!$A:$A,0),MATCH($H$2&amp;"Ост /Кр",'101'!$1:$1,0)))-(INDEX('101'!$A:$G,MATCH($A140&amp;"61910",'101'!$A:$A,0),MATCH($H$2&amp;"Ост /Кр",'101'!$1:$1,0)))-(INDEX('101'!$A:$G,MATCH($A140&amp;"61912",'101'!$A:$A,0),MATCH($H$2&amp;"Ост /Кр",'101'!$1:$1,0)))+(INDEX('101'!$A:$G,MATCH($A140&amp;"62001",'101'!$A:$A,0),MATCH($H$2&amp;"Ост /Дб",'101'!$1:$1,0)))-(INDEX('101'!$A:$G,MATCH($A140&amp;"62002",'101'!$A:$A,0),MATCH($H$2&amp;"Ост /Кр",'101'!$1:$1,0)))+(INDEX('101'!$A:$G,MATCH($A140&amp;"62101",'101'!$A:$A,0),MATCH($H$2&amp;"Ост /Дб",'101'!$1:$1,0)))+(INDEX('101'!$A:$G,MATCH($A140&amp;"62102",'101'!$A:$A,0),MATCH($H$2&amp;"Ост /Дб",'101'!$1:$1,0)))-(INDEX('101'!$A:$G,MATCH($A140&amp;"62103",'101'!$A:$A,0),MATCH($H$2&amp;"Ост /Кр",'101'!$1:$1,0))))-(((INDEX('135'!$A:$O,MATCH('0103'!$A140,'135'!$A:$A,0),MATCH($H$2&amp;D$4,'135'!$2:$2,0)))/1.5)+(INDEX('135'!$A:$O,MATCH('0103'!$A140,'135'!$A:$A,0),MATCH($H$2&amp;D$5,'135'!$2:$2,0)))+(INDEX('135'!$A:$O,MATCH('0103'!$A140,'135'!$A:$A,0),MATCH($H$2&amp;D$6,'135'!$2:$2,0)))))/$H$1</f>
        <v>33.112000000000002</v>
      </c>
      <c r="E140" s="11">
        <f>(((INDEX('135'!$A:$O,MATCH('0103'!$A140,'135'!$A:$A,0),MATCH($H$2&amp;E$4,'135'!$2:$2,0)))/1.5)+(INDEX('135'!$A:$O,MATCH('0103'!$A140,'135'!$A:$A,0),MATCH($H$2&amp;E$5,'135'!$2:$2,0)))+(INDEX('135'!$A:$O,MATCH('0103'!$A140,'135'!$A:$A,0),MATCH($H$2&amp;E$6,'135'!$2:$2,0))))/$H$1</f>
        <v>9.1839999999999993</v>
      </c>
      <c r="F140" s="11">
        <f>(((INDEX('135'!$A:$O,MATCH('0103'!$A140,'135'!$A:$A,0),MATCH($H$2&amp;F$6,'135'!$2:$2,0)))/1.5))/$H$1</f>
        <v>0</v>
      </c>
      <c r="G140" s="11">
        <f>(((INDEX('135'!$A:$O,MATCH('0103'!$A140,'135'!$A:$A,0),MATCH($H$2&amp;G$4,'135'!$2:$2,0)))/1.5)+(INDEX('135'!$A:$O,MATCH('0103'!$A140,'135'!$A:$A,0),MATCH($H$2&amp;G$5,'135'!$2:$2,0)))+(INDEX('135'!$A:$O,MATCH('0103'!$A140,'135'!$A:$A,0),MATCH($H$2&amp;G$6,'135'!$2:$2,0))))/$H$1</f>
        <v>0</v>
      </c>
      <c r="H140" s="27"/>
      <c r="I140" s="10"/>
    </row>
    <row r="141" spans="1:9" ht="20.5" customHeight="1" x14ac:dyDescent="0.2">
      <c r="A141" s="26" t="str">
        <f>all_banks!O135&amp;" "</f>
        <v xml:space="preserve">Креди Агриколь КИБ АО (1680) </v>
      </c>
      <c r="B141" s="3">
        <f>all_banks!H135</f>
        <v>1680</v>
      </c>
      <c r="C141" s="3" t="str">
        <f>all_banks!E135</f>
        <v>КРЕДИ АГРИКОЛЬ КИБ</v>
      </c>
      <c r="D141" s="11">
        <f>(((INDEX('101'!$A:$G,MATCH($A141&amp;"60401",'101'!$A:$A,0),MATCH($H$2&amp;"Ост /Дб",'101'!$1:$1,0)))+(INDEX('101'!$A:$G,MATCH($A141&amp;"60404",'101'!$A:$A,0),MATCH($H$2&amp;"Ост /Дб",'101'!$1:$1,0)))+(INDEX('101'!$A:$G,MATCH($A141&amp;"60415",'101'!$A:$A,0),MATCH($H$2&amp;"Ост /Дб",'101'!$1:$1,0)))-(INDEX('101'!$A:$G,MATCH($A141&amp;"60414",'101'!$A:$A,0),MATCH($H$2&amp;"Ост /Кр",'101'!$1:$1,0)))-(INDEX('101'!$A:$G,MATCH($A141&amp;"60405",'101'!$A:$A,0),MATCH($H$2&amp;"Ост /Дб",'101'!$1:$1,0)))+(INDEX('101'!$A:$G,MATCH($A141&amp;"61901",'101'!$A:$A,0),MATCH($H$2&amp;"Ост /Дб",'101'!$1:$1,0)))+(INDEX('101'!$A:$G,MATCH($A141&amp;"61902",'101'!$A:$A,0),MATCH($H$2&amp;"Ост /Дб",'101'!$1:$1,0)))+(INDEX('101'!$A:$G,MATCH($A141&amp;"61903",'101'!$A:$A,0),MATCH($H$2&amp;"Ост /Дб",'101'!$1:$1,0)))+(INDEX('101'!$A:$G,MATCH($A141&amp;"61904",'101'!$A:$A,0),MATCH($H$2&amp;"Ост /Дб",'101'!$1:$1,0)))+(INDEX('101'!$A:$G,MATCH($A141&amp;"61905",'101'!$A:$A,0),MATCH($H$2&amp;"Ост /Дб",'101'!$1:$1,0)))+(INDEX('101'!$A:$G,MATCH($A141&amp;"61906",'101'!$A:$A,0),MATCH($H$2&amp;"Ост /Дб",'101'!$1:$1,0)))+(INDEX('101'!$A:$G,MATCH($A141&amp;"61907",'101'!$A:$A,0),MATCH($H$2&amp;"Ост /Дб",'101'!$1:$1,0)))+(INDEX('101'!$A:$G,MATCH($A141&amp;"61908",'101'!$A:$A,0),MATCH($H$2&amp;"Ост /Дб",'101'!$1:$1,0)))+(INDEX('101'!$A:$G,MATCH($A141&amp;"61911",'101'!$A:$A,0),MATCH($H$2&amp;"Ост /Дб",'101'!$1:$1,0)))-(INDEX('101'!$A:$G,MATCH($A141&amp;"61909",'101'!$A:$A,0),MATCH($H$2&amp;"Ост /Кр",'101'!$1:$1,0)))-(INDEX('101'!$A:$G,MATCH($A141&amp;"61910",'101'!$A:$A,0),MATCH($H$2&amp;"Ост /Кр",'101'!$1:$1,0)))-(INDEX('101'!$A:$G,MATCH($A141&amp;"61912",'101'!$A:$A,0),MATCH($H$2&amp;"Ост /Кр",'101'!$1:$1,0)))+(INDEX('101'!$A:$G,MATCH($A141&amp;"62001",'101'!$A:$A,0),MATCH($H$2&amp;"Ост /Дб",'101'!$1:$1,0)))-(INDEX('101'!$A:$G,MATCH($A141&amp;"62002",'101'!$A:$A,0),MATCH($H$2&amp;"Ост /Кр",'101'!$1:$1,0)))+(INDEX('101'!$A:$G,MATCH($A141&amp;"62101",'101'!$A:$A,0),MATCH($H$2&amp;"Ост /Дб",'101'!$1:$1,0)))+(INDEX('101'!$A:$G,MATCH($A141&amp;"62102",'101'!$A:$A,0),MATCH($H$2&amp;"Ост /Дб",'101'!$1:$1,0)))-(INDEX('101'!$A:$G,MATCH($A141&amp;"62103",'101'!$A:$A,0),MATCH($H$2&amp;"Ост /Кр",'101'!$1:$1,0))))-(((INDEX('135'!$A:$O,MATCH('0103'!$A141,'135'!$A:$A,0),MATCH($H$2&amp;D$4,'135'!$2:$2,0)))/1.5)+(INDEX('135'!$A:$O,MATCH('0103'!$A141,'135'!$A:$A,0),MATCH($H$2&amp;D$5,'135'!$2:$2,0)))+(INDEX('135'!$A:$O,MATCH('0103'!$A141,'135'!$A:$A,0),MATCH($H$2&amp;D$6,'135'!$2:$2,0)))))/$H$1</f>
        <v>620.85199999999998</v>
      </c>
      <c r="E141" s="11">
        <f>(((INDEX('135'!$A:$O,MATCH('0103'!$A141,'135'!$A:$A,0),MATCH($H$2&amp;E$4,'135'!$2:$2,0)))/1.5)+(INDEX('135'!$A:$O,MATCH('0103'!$A141,'135'!$A:$A,0),MATCH($H$2&amp;E$5,'135'!$2:$2,0)))+(INDEX('135'!$A:$O,MATCH('0103'!$A141,'135'!$A:$A,0),MATCH($H$2&amp;E$6,'135'!$2:$2,0))))/$H$1</f>
        <v>0</v>
      </c>
      <c r="F141" s="11">
        <f>(((INDEX('135'!$A:$O,MATCH('0103'!$A141,'135'!$A:$A,0),MATCH($H$2&amp;F$6,'135'!$2:$2,0)))/1.5))/$H$1</f>
        <v>0</v>
      </c>
      <c r="G141" s="11">
        <f>(((INDEX('135'!$A:$O,MATCH('0103'!$A141,'135'!$A:$A,0),MATCH($H$2&amp;G$4,'135'!$2:$2,0)))/1.5)+(INDEX('135'!$A:$O,MATCH('0103'!$A141,'135'!$A:$A,0),MATCH($H$2&amp;G$5,'135'!$2:$2,0)))+(INDEX('135'!$A:$O,MATCH('0103'!$A141,'135'!$A:$A,0),MATCH($H$2&amp;G$6,'135'!$2:$2,0))))/$H$1</f>
        <v>0</v>
      </c>
      <c r="H141" s="27"/>
      <c r="I141" s="10"/>
    </row>
    <row r="142" spans="1:9" ht="20.5" customHeight="1" x14ac:dyDescent="0.2">
      <c r="A142" s="26" t="str">
        <f>all_banks!O136&amp;" "</f>
        <v xml:space="preserve">АО "Кредит Европа Банк (Россия)" (3311) </v>
      </c>
      <c r="B142" s="3">
        <f>all_banks!H136</f>
        <v>3311</v>
      </c>
      <c r="C142" s="3" t="str">
        <f>all_banks!E136</f>
        <v>КРЕДИТ ЕВРОПА БАНК</v>
      </c>
      <c r="D142" s="11">
        <f>(((INDEX('101'!$A:$G,MATCH($A142&amp;"60401",'101'!$A:$A,0),MATCH($H$2&amp;"Ост /Дб",'101'!$1:$1,0)))+(INDEX('101'!$A:$G,MATCH($A142&amp;"60404",'101'!$A:$A,0),MATCH($H$2&amp;"Ост /Дб",'101'!$1:$1,0)))+(INDEX('101'!$A:$G,MATCH($A142&amp;"60415",'101'!$A:$A,0),MATCH($H$2&amp;"Ост /Дб",'101'!$1:$1,0)))-(INDEX('101'!$A:$G,MATCH($A142&amp;"60414",'101'!$A:$A,0),MATCH($H$2&amp;"Ост /Кр",'101'!$1:$1,0)))-(INDEX('101'!$A:$G,MATCH($A142&amp;"60405",'101'!$A:$A,0),MATCH($H$2&amp;"Ост /Дб",'101'!$1:$1,0)))+(INDEX('101'!$A:$G,MATCH($A142&amp;"61901",'101'!$A:$A,0),MATCH($H$2&amp;"Ост /Дб",'101'!$1:$1,0)))+(INDEX('101'!$A:$G,MATCH($A142&amp;"61902",'101'!$A:$A,0),MATCH($H$2&amp;"Ост /Дб",'101'!$1:$1,0)))+(INDEX('101'!$A:$G,MATCH($A142&amp;"61903",'101'!$A:$A,0),MATCH($H$2&amp;"Ост /Дб",'101'!$1:$1,0)))+(INDEX('101'!$A:$G,MATCH($A142&amp;"61904",'101'!$A:$A,0),MATCH($H$2&amp;"Ост /Дб",'101'!$1:$1,0)))+(INDEX('101'!$A:$G,MATCH($A142&amp;"61905",'101'!$A:$A,0),MATCH($H$2&amp;"Ост /Дб",'101'!$1:$1,0)))+(INDEX('101'!$A:$G,MATCH($A142&amp;"61906",'101'!$A:$A,0),MATCH($H$2&amp;"Ост /Дб",'101'!$1:$1,0)))+(INDEX('101'!$A:$G,MATCH($A142&amp;"61907",'101'!$A:$A,0),MATCH($H$2&amp;"Ост /Дб",'101'!$1:$1,0)))+(INDEX('101'!$A:$G,MATCH($A142&amp;"61908",'101'!$A:$A,0),MATCH($H$2&amp;"Ост /Дб",'101'!$1:$1,0)))+(INDEX('101'!$A:$G,MATCH($A142&amp;"61911",'101'!$A:$A,0),MATCH($H$2&amp;"Ост /Дб",'101'!$1:$1,0)))-(INDEX('101'!$A:$G,MATCH($A142&amp;"61909",'101'!$A:$A,0),MATCH($H$2&amp;"Ост /Кр",'101'!$1:$1,0)))-(INDEX('101'!$A:$G,MATCH($A142&amp;"61910",'101'!$A:$A,0),MATCH($H$2&amp;"Ост /Кр",'101'!$1:$1,0)))-(INDEX('101'!$A:$G,MATCH($A142&amp;"61912",'101'!$A:$A,0),MATCH($H$2&amp;"Ост /Кр",'101'!$1:$1,0)))+(INDEX('101'!$A:$G,MATCH($A142&amp;"62001",'101'!$A:$A,0),MATCH($H$2&amp;"Ост /Дб",'101'!$1:$1,0)))-(INDEX('101'!$A:$G,MATCH($A142&amp;"62002",'101'!$A:$A,0),MATCH($H$2&amp;"Ост /Кр",'101'!$1:$1,0)))+(INDEX('101'!$A:$G,MATCH($A142&amp;"62101",'101'!$A:$A,0),MATCH($H$2&amp;"Ост /Дб",'101'!$1:$1,0)))+(INDEX('101'!$A:$G,MATCH($A142&amp;"62102",'101'!$A:$A,0),MATCH($H$2&amp;"Ост /Дб",'101'!$1:$1,0)))-(INDEX('101'!$A:$G,MATCH($A142&amp;"62103",'101'!$A:$A,0),MATCH($H$2&amp;"Ост /Кр",'101'!$1:$1,0))))-(((INDEX('135'!$A:$O,MATCH('0103'!$A142,'135'!$A:$A,0),MATCH($H$2&amp;D$4,'135'!$2:$2,0)))/1.5)+(INDEX('135'!$A:$O,MATCH('0103'!$A142,'135'!$A:$A,0),MATCH($H$2&amp;D$5,'135'!$2:$2,0)))+(INDEX('135'!$A:$O,MATCH('0103'!$A142,'135'!$A:$A,0),MATCH($H$2&amp;D$6,'135'!$2:$2,0)))))/$H$1</f>
        <v>58.265000000000001</v>
      </c>
      <c r="E142" s="11">
        <f>(((INDEX('135'!$A:$O,MATCH('0103'!$A142,'135'!$A:$A,0),MATCH($H$2&amp;E$4,'135'!$2:$2,0)))/1.5)+(INDEX('135'!$A:$O,MATCH('0103'!$A142,'135'!$A:$A,0),MATCH($H$2&amp;E$5,'135'!$2:$2,0)))+(INDEX('135'!$A:$O,MATCH('0103'!$A142,'135'!$A:$A,0),MATCH($H$2&amp;E$6,'135'!$2:$2,0))))/$H$1</f>
        <v>1720.8420000000001</v>
      </c>
      <c r="F142" s="11">
        <f>(((INDEX('135'!$A:$O,MATCH('0103'!$A142,'135'!$A:$A,0),MATCH($H$2&amp;F$6,'135'!$2:$2,0)))/1.5))/$H$1</f>
        <v>0</v>
      </c>
      <c r="G142" s="11">
        <f>(((INDEX('135'!$A:$O,MATCH('0103'!$A142,'135'!$A:$A,0),MATCH($H$2&amp;G$4,'135'!$2:$2,0)))/1.5)+(INDEX('135'!$A:$O,MATCH('0103'!$A142,'135'!$A:$A,0),MATCH($H$2&amp;G$5,'135'!$2:$2,0)))+(INDEX('135'!$A:$O,MATCH('0103'!$A142,'135'!$A:$A,0),MATCH($H$2&amp;G$6,'135'!$2:$2,0))))/$H$1</f>
        <v>770</v>
      </c>
      <c r="H142" s="27"/>
      <c r="I142" s="10"/>
    </row>
    <row r="143" spans="1:9" ht="20.5" customHeight="1" x14ac:dyDescent="0.2">
      <c r="A143" s="26" t="str">
        <f>all_banks!O137&amp;" "</f>
        <v xml:space="preserve">Банк "КУБ" (АО) (2584) </v>
      </c>
      <c r="B143" s="3">
        <f>all_banks!H137</f>
        <v>2584</v>
      </c>
      <c r="C143" s="3" t="str">
        <f>all_banks!E137</f>
        <v>КРЕДИТ УРАЛ БАНК</v>
      </c>
      <c r="D143" s="11">
        <f>(((INDEX('101'!$A:$G,MATCH($A143&amp;"60401",'101'!$A:$A,0),MATCH($H$2&amp;"Ост /Дб",'101'!$1:$1,0)))+(INDEX('101'!$A:$G,MATCH($A143&amp;"60404",'101'!$A:$A,0),MATCH($H$2&amp;"Ост /Дб",'101'!$1:$1,0)))+(INDEX('101'!$A:$G,MATCH($A143&amp;"60415",'101'!$A:$A,0),MATCH($H$2&amp;"Ост /Дб",'101'!$1:$1,0)))-(INDEX('101'!$A:$G,MATCH($A143&amp;"60414",'101'!$A:$A,0),MATCH($H$2&amp;"Ост /Кр",'101'!$1:$1,0)))-(INDEX('101'!$A:$G,MATCH($A143&amp;"60405",'101'!$A:$A,0),MATCH($H$2&amp;"Ост /Дб",'101'!$1:$1,0)))+(INDEX('101'!$A:$G,MATCH($A143&amp;"61901",'101'!$A:$A,0),MATCH($H$2&amp;"Ост /Дб",'101'!$1:$1,0)))+(INDEX('101'!$A:$G,MATCH($A143&amp;"61902",'101'!$A:$A,0),MATCH($H$2&amp;"Ост /Дб",'101'!$1:$1,0)))+(INDEX('101'!$A:$G,MATCH($A143&amp;"61903",'101'!$A:$A,0),MATCH($H$2&amp;"Ост /Дб",'101'!$1:$1,0)))+(INDEX('101'!$A:$G,MATCH($A143&amp;"61904",'101'!$A:$A,0),MATCH($H$2&amp;"Ост /Дб",'101'!$1:$1,0)))+(INDEX('101'!$A:$G,MATCH($A143&amp;"61905",'101'!$A:$A,0),MATCH($H$2&amp;"Ост /Дб",'101'!$1:$1,0)))+(INDEX('101'!$A:$G,MATCH($A143&amp;"61906",'101'!$A:$A,0),MATCH($H$2&amp;"Ост /Дб",'101'!$1:$1,0)))+(INDEX('101'!$A:$G,MATCH($A143&amp;"61907",'101'!$A:$A,0),MATCH($H$2&amp;"Ост /Дб",'101'!$1:$1,0)))+(INDEX('101'!$A:$G,MATCH($A143&amp;"61908",'101'!$A:$A,0),MATCH($H$2&amp;"Ост /Дб",'101'!$1:$1,0)))+(INDEX('101'!$A:$G,MATCH($A143&amp;"61911",'101'!$A:$A,0),MATCH($H$2&amp;"Ост /Дб",'101'!$1:$1,0)))-(INDEX('101'!$A:$G,MATCH($A143&amp;"61909",'101'!$A:$A,0),MATCH($H$2&amp;"Ост /Кр",'101'!$1:$1,0)))-(INDEX('101'!$A:$G,MATCH($A143&amp;"61910",'101'!$A:$A,0),MATCH($H$2&amp;"Ост /Кр",'101'!$1:$1,0)))-(INDEX('101'!$A:$G,MATCH($A143&amp;"61912",'101'!$A:$A,0),MATCH($H$2&amp;"Ост /Кр",'101'!$1:$1,0)))+(INDEX('101'!$A:$G,MATCH($A143&amp;"62001",'101'!$A:$A,0),MATCH($H$2&amp;"Ост /Дб",'101'!$1:$1,0)))-(INDEX('101'!$A:$G,MATCH($A143&amp;"62002",'101'!$A:$A,0),MATCH($H$2&amp;"Ост /Кр",'101'!$1:$1,0)))+(INDEX('101'!$A:$G,MATCH($A143&amp;"62101",'101'!$A:$A,0),MATCH($H$2&amp;"Ост /Дб",'101'!$1:$1,0)))+(INDEX('101'!$A:$G,MATCH($A143&amp;"62102",'101'!$A:$A,0),MATCH($H$2&amp;"Ост /Дб",'101'!$1:$1,0)))-(INDEX('101'!$A:$G,MATCH($A143&amp;"62103",'101'!$A:$A,0),MATCH($H$2&amp;"Ост /Кр",'101'!$1:$1,0))))-(((INDEX('135'!$A:$O,MATCH('0103'!$A143,'135'!$A:$A,0),MATCH($H$2&amp;D$4,'135'!$2:$2,0)))/1.5)+(INDEX('135'!$A:$O,MATCH('0103'!$A143,'135'!$A:$A,0),MATCH($H$2&amp;D$5,'135'!$2:$2,0)))+(INDEX('135'!$A:$O,MATCH('0103'!$A143,'135'!$A:$A,0),MATCH($H$2&amp;D$6,'135'!$2:$2,0)))))/$H$1</f>
        <v>317.43666666666661</v>
      </c>
      <c r="E143" s="11">
        <f>(((INDEX('135'!$A:$O,MATCH('0103'!$A143,'135'!$A:$A,0),MATCH($H$2&amp;E$4,'135'!$2:$2,0)))/1.5)+(INDEX('135'!$A:$O,MATCH('0103'!$A143,'135'!$A:$A,0),MATCH($H$2&amp;E$5,'135'!$2:$2,0)))+(INDEX('135'!$A:$O,MATCH('0103'!$A143,'135'!$A:$A,0),MATCH($H$2&amp;E$6,'135'!$2:$2,0))))/$H$1</f>
        <v>368.54333333333335</v>
      </c>
      <c r="F143" s="11">
        <f>(((INDEX('135'!$A:$O,MATCH('0103'!$A143,'135'!$A:$A,0),MATCH($H$2&amp;F$6,'135'!$2:$2,0)))/1.5))/$H$1</f>
        <v>0</v>
      </c>
      <c r="G143" s="11">
        <f>(((INDEX('135'!$A:$O,MATCH('0103'!$A143,'135'!$A:$A,0),MATCH($H$2&amp;G$4,'135'!$2:$2,0)))/1.5)+(INDEX('135'!$A:$O,MATCH('0103'!$A143,'135'!$A:$A,0),MATCH($H$2&amp;G$5,'135'!$2:$2,0)))+(INDEX('135'!$A:$O,MATCH('0103'!$A143,'135'!$A:$A,0),MATCH($H$2&amp;G$6,'135'!$2:$2,0))))/$H$1</f>
        <v>0</v>
      </c>
      <c r="H143" s="27"/>
      <c r="I143" s="10"/>
    </row>
    <row r="144" spans="1:9" ht="20.5" customHeight="1" x14ac:dyDescent="0.2">
      <c r="A144" s="26" t="str">
        <f>all_banks!O138&amp;" "</f>
        <v xml:space="preserve">"Банк Кремлевский" ООО (2905) </v>
      </c>
      <c r="B144" s="3">
        <f>all_banks!H138</f>
        <v>2905</v>
      </c>
      <c r="C144" s="3" t="str">
        <f>all_banks!E138</f>
        <v>КРЕМЛЕВСКИЙ</v>
      </c>
      <c r="D144" s="11">
        <f>(((INDEX('101'!$A:$G,MATCH($A144&amp;"60401",'101'!$A:$A,0),MATCH($H$2&amp;"Ост /Дб",'101'!$1:$1,0)))+(INDEX('101'!$A:$G,MATCH($A144&amp;"60404",'101'!$A:$A,0),MATCH($H$2&amp;"Ост /Дб",'101'!$1:$1,0)))+(INDEX('101'!$A:$G,MATCH($A144&amp;"60415",'101'!$A:$A,0),MATCH($H$2&amp;"Ост /Дб",'101'!$1:$1,0)))-(INDEX('101'!$A:$G,MATCH($A144&amp;"60414",'101'!$A:$A,0),MATCH($H$2&amp;"Ост /Кр",'101'!$1:$1,0)))-(INDEX('101'!$A:$G,MATCH($A144&amp;"60405",'101'!$A:$A,0),MATCH($H$2&amp;"Ост /Дб",'101'!$1:$1,0)))+(INDEX('101'!$A:$G,MATCH($A144&amp;"61901",'101'!$A:$A,0),MATCH($H$2&amp;"Ост /Дб",'101'!$1:$1,0)))+(INDEX('101'!$A:$G,MATCH($A144&amp;"61902",'101'!$A:$A,0),MATCH($H$2&amp;"Ост /Дб",'101'!$1:$1,0)))+(INDEX('101'!$A:$G,MATCH($A144&amp;"61903",'101'!$A:$A,0),MATCH($H$2&amp;"Ост /Дб",'101'!$1:$1,0)))+(INDEX('101'!$A:$G,MATCH($A144&amp;"61904",'101'!$A:$A,0),MATCH($H$2&amp;"Ост /Дб",'101'!$1:$1,0)))+(INDEX('101'!$A:$G,MATCH($A144&amp;"61905",'101'!$A:$A,0),MATCH($H$2&amp;"Ост /Дб",'101'!$1:$1,0)))+(INDEX('101'!$A:$G,MATCH($A144&amp;"61906",'101'!$A:$A,0),MATCH($H$2&amp;"Ост /Дб",'101'!$1:$1,0)))+(INDEX('101'!$A:$G,MATCH($A144&amp;"61907",'101'!$A:$A,0),MATCH($H$2&amp;"Ост /Дб",'101'!$1:$1,0)))+(INDEX('101'!$A:$G,MATCH($A144&amp;"61908",'101'!$A:$A,0),MATCH($H$2&amp;"Ост /Дб",'101'!$1:$1,0)))+(INDEX('101'!$A:$G,MATCH($A144&amp;"61911",'101'!$A:$A,0),MATCH($H$2&amp;"Ост /Дб",'101'!$1:$1,0)))-(INDEX('101'!$A:$G,MATCH($A144&amp;"61909",'101'!$A:$A,0),MATCH($H$2&amp;"Ост /Кр",'101'!$1:$1,0)))-(INDEX('101'!$A:$G,MATCH($A144&amp;"61910",'101'!$A:$A,0),MATCH($H$2&amp;"Ост /Кр",'101'!$1:$1,0)))-(INDEX('101'!$A:$G,MATCH($A144&amp;"61912",'101'!$A:$A,0),MATCH($H$2&amp;"Ост /Кр",'101'!$1:$1,0)))+(INDEX('101'!$A:$G,MATCH($A144&amp;"62001",'101'!$A:$A,0),MATCH($H$2&amp;"Ост /Дб",'101'!$1:$1,0)))-(INDEX('101'!$A:$G,MATCH($A144&amp;"62002",'101'!$A:$A,0),MATCH($H$2&amp;"Ост /Кр",'101'!$1:$1,0)))+(INDEX('101'!$A:$G,MATCH($A144&amp;"62101",'101'!$A:$A,0),MATCH($H$2&amp;"Ост /Дб",'101'!$1:$1,0)))+(INDEX('101'!$A:$G,MATCH($A144&amp;"62102",'101'!$A:$A,0),MATCH($H$2&amp;"Ост /Дб",'101'!$1:$1,0)))-(INDEX('101'!$A:$G,MATCH($A144&amp;"62103",'101'!$A:$A,0),MATCH($H$2&amp;"Ост /Кр",'101'!$1:$1,0))))-(((INDEX('135'!$A:$O,MATCH('0103'!$A144,'135'!$A:$A,0),MATCH($H$2&amp;D$4,'135'!$2:$2,0)))/1.5)+(INDEX('135'!$A:$O,MATCH('0103'!$A144,'135'!$A:$A,0),MATCH($H$2&amp;D$5,'135'!$2:$2,0)))+(INDEX('135'!$A:$O,MATCH('0103'!$A144,'135'!$A:$A,0),MATCH($H$2&amp;D$6,'135'!$2:$2,0)))))/$H$1</f>
        <v>25.786000000000001</v>
      </c>
      <c r="E144" s="11">
        <f>(((INDEX('135'!$A:$O,MATCH('0103'!$A144,'135'!$A:$A,0),MATCH($H$2&amp;E$4,'135'!$2:$2,0)))/1.5)+(INDEX('135'!$A:$O,MATCH('0103'!$A144,'135'!$A:$A,0),MATCH($H$2&amp;E$5,'135'!$2:$2,0)))+(INDEX('135'!$A:$O,MATCH('0103'!$A144,'135'!$A:$A,0),MATCH($H$2&amp;E$6,'135'!$2:$2,0))))/$H$1</f>
        <v>16.201000000000001</v>
      </c>
      <c r="F144" s="11">
        <f>(((INDEX('135'!$A:$O,MATCH('0103'!$A144,'135'!$A:$A,0),MATCH($H$2&amp;F$6,'135'!$2:$2,0)))/1.5))/$H$1</f>
        <v>0</v>
      </c>
      <c r="G144" s="11">
        <f>(((INDEX('135'!$A:$O,MATCH('0103'!$A144,'135'!$A:$A,0),MATCH($H$2&amp;G$4,'135'!$2:$2,0)))/1.5)+(INDEX('135'!$A:$O,MATCH('0103'!$A144,'135'!$A:$A,0),MATCH($H$2&amp;G$5,'135'!$2:$2,0)))+(INDEX('135'!$A:$O,MATCH('0103'!$A144,'135'!$A:$A,0),MATCH($H$2&amp;G$6,'135'!$2:$2,0))))/$H$1</f>
        <v>0</v>
      </c>
      <c r="H144" s="27"/>
      <c r="I144" s="10"/>
    </row>
    <row r="145" spans="1:9" ht="20.5" customHeight="1" x14ac:dyDescent="0.2">
      <c r="A145" s="26" t="str">
        <f>all_banks!O139&amp;" "</f>
        <v xml:space="preserve">КБ "Крокус-Банк" (ООО) (2682) </v>
      </c>
      <c r="B145" s="3">
        <f>all_banks!H139</f>
        <v>2682</v>
      </c>
      <c r="C145" s="3" t="str">
        <f>all_banks!E139</f>
        <v>КРОКУС-БАНК</v>
      </c>
      <c r="D145" s="11">
        <f>(((INDEX('101'!$A:$G,MATCH($A145&amp;"60401",'101'!$A:$A,0),MATCH($H$2&amp;"Ост /Дб",'101'!$1:$1,0)))+(INDEX('101'!$A:$G,MATCH($A145&amp;"60404",'101'!$A:$A,0),MATCH($H$2&amp;"Ост /Дб",'101'!$1:$1,0)))+(INDEX('101'!$A:$G,MATCH($A145&amp;"60415",'101'!$A:$A,0),MATCH($H$2&amp;"Ост /Дб",'101'!$1:$1,0)))-(INDEX('101'!$A:$G,MATCH($A145&amp;"60414",'101'!$A:$A,0),MATCH($H$2&amp;"Ост /Кр",'101'!$1:$1,0)))-(INDEX('101'!$A:$G,MATCH($A145&amp;"60405",'101'!$A:$A,0),MATCH($H$2&amp;"Ост /Дб",'101'!$1:$1,0)))+(INDEX('101'!$A:$G,MATCH($A145&amp;"61901",'101'!$A:$A,0),MATCH($H$2&amp;"Ост /Дб",'101'!$1:$1,0)))+(INDEX('101'!$A:$G,MATCH($A145&amp;"61902",'101'!$A:$A,0),MATCH($H$2&amp;"Ост /Дб",'101'!$1:$1,0)))+(INDEX('101'!$A:$G,MATCH($A145&amp;"61903",'101'!$A:$A,0),MATCH($H$2&amp;"Ост /Дб",'101'!$1:$1,0)))+(INDEX('101'!$A:$G,MATCH($A145&amp;"61904",'101'!$A:$A,0),MATCH($H$2&amp;"Ост /Дб",'101'!$1:$1,0)))+(INDEX('101'!$A:$G,MATCH($A145&amp;"61905",'101'!$A:$A,0),MATCH($H$2&amp;"Ост /Дб",'101'!$1:$1,0)))+(INDEX('101'!$A:$G,MATCH($A145&amp;"61906",'101'!$A:$A,0),MATCH($H$2&amp;"Ост /Дб",'101'!$1:$1,0)))+(INDEX('101'!$A:$G,MATCH($A145&amp;"61907",'101'!$A:$A,0),MATCH($H$2&amp;"Ост /Дб",'101'!$1:$1,0)))+(INDEX('101'!$A:$G,MATCH($A145&amp;"61908",'101'!$A:$A,0),MATCH($H$2&amp;"Ост /Дб",'101'!$1:$1,0)))+(INDEX('101'!$A:$G,MATCH($A145&amp;"61911",'101'!$A:$A,0),MATCH($H$2&amp;"Ост /Дб",'101'!$1:$1,0)))-(INDEX('101'!$A:$G,MATCH($A145&amp;"61909",'101'!$A:$A,0),MATCH($H$2&amp;"Ост /Кр",'101'!$1:$1,0)))-(INDEX('101'!$A:$G,MATCH($A145&amp;"61910",'101'!$A:$A,0),MATCH($H$2&amp;"Ост /Кр",'101'!$1:$1,0)))-(INDEX('101'!$A:$G,MATCH($A145&amp;"61912",'101'!$A:$A,0),MATCH($H$2&amp;"Ост /Кр",'101'!$1:$1,0)))+(INDEX('101'!$A:$G,MATCH($A145&amp;"62001",'101'!$A:$A,0),MATCH($H$2&amp;"Ост /Дб",'101'!$1:$1,0)))-(INDEX('101'!$A:$G,MATCH($A145&amp;"62002",'101'!$A:$A,0),MATCH($H$2&amp;"Ост /Кр",'101'!$1:$1,0)))+(INDEX('101'!$A:$G,MATCH($A145&amp;"62101",'101'!$A:$A,0),MATCH($H$2&amp;"Ост /Дб",'101'!$1:$1,0)))+(INDEX('101'!$A:$G,MATCH($A145&amp;"62102",'101'!$A:$A,0),MATCH($H$2&amp;"Ост /Дб",'101'!$1:$1,0)))-(INDEX('101'!$A:$G,MATCH($A145&amp;"62103",'101'!$A:$A,0),MATCH($H$2&amp;"Ост /Кр",'101'!$1:$1,0))))-(((INDEX('135'!$A:$O,MATCH('0103'!$A145,'135'!$A:$A,0),MATCH($H$2&amp;D$4,'135'!$2:$2,0)))/1.5)+(INDEX('135'!$A:$O,MATCH('0103'!$A145,'135'!$A:$A,0),MATCH($H$2&amp;D$5,'135'!$2:$2,0)))+(INDEX('135'!$A:$O,MATCH('0103'!$A145,'135'!$A:$A,0),MATCH($H$2&amp;D$6,'135'!$2:$2,0)))))/$H$1</f>
        <v>22.728000000000002</v>
      </c>
      <c r="E145" s="11">
        <f>(((INDEX('135'!$A:$O,MATCH('0103'!$A145,'135'!$A:$A,0),MATCH($H$2&amp;E$4,'135'!$2:$2,0)))/1.5)+(INDEX('135'!$A:$O,MATCH('0103'!$A145,'135'!$A:$A,0),MATCH($H$2&amp;E$5,'135'!$2:$2,0)))+(INDEX('135'!$A:$O,MATCH('0103'!$A145,'135'!$A:$A,0),MATCH($H$2&amp;E$6,'135'!$2:$2,0))))/$H$1</f>
        <v>0</v>
      </c>
      <c r="F145" s="11">
        <f>(((INDEX('135'!$A:$O,MATCH('0103'!$A145,'135'!$A:$A,0),MATCH($H$2&amp;F$6,'135'!$2:$2,0)))/1.5))/$H$1</f>
        <v>0</v>
      </c>
      <c r="G145" s="11">
        <f>(((INDEX('135'!$A:$O,MATCH('0103'!$A145,'135'!$A:$A,0),MATCH($H$2&amp;G$4,'135'!$2:$2,0)))/1.5)+(INDEX('135'!$A:$O,MATCH('0103'!$A145,'135'!$A:$A,0),MATCH($H$2&amp;G$5,'135'!$2:$2,0)))+(INDEX('135'!$A:$O,MATCH('0103'!$A145,'135'!$A:$A,0),MATCH($H$2&amp;G$6,'135'!$2:$2,0))))/$H$1</f>
        <v>0</v>
      </c>
      <c r="H145" s="27"/>
      <c r="I145" s="10"/>
    </row>
    <row r="146" spans="1:9" ht="20.5" customHeight="1" x14ac:dyDescent="0.2">
      <c r="A146" s="26" t="str">
        <f>all_banks!O140&amp;" "</f>
        <v xml:space="preserve">ООО "Крона-Банк" (2499) </v>
      </c>
      <c r="B146" s="3">
        <f>all_banks!H140</f>
        <v>2499</v>
      </c>
      <c r="C146" s="3" t="str">
        <f>all_banks!E140</f>
        <v>КРОНА-БАНК</v>
      </c>
      <c r="D146" s="11">
        <f>(((INDEX('101'!$A:$G,MATCH($A146&amp;"60401",'101'!$A:$A,0),MATCH($H$2&amp;"Ост /Дб",'101'!$1:$1,0)))+(INDEX('101'!$A:$G,MATCH($A146&amp;"60404",'101'!$A:$A,0),MATCH($H$2&amp;"Ост /Дб",'101'!$1:$1,0)))+(INDEX('101'!$A:$G,MATCH($A146&amp;"60415",'101'!$A:$A,0),MATCH($H$2&amp;"Ост /Дб",'101'!$1:$1,0)))-(INDEX('101'!$A:$G,MATCH($A146&amp;"60414",'101'!$A:$A,0),MATCH($H$2&amp;"Ост /Кр",'101'!$1:$1,0)))-(INDEX('101'!$A:$G,MATCH($A146&amp;"60405",'101'!$A:$A,0),MATCH($H$2&amp;"Ост /Дб",'101'!$1:$1,0)))+(INDEX('101'!$A:$G,MATCH($A146&amp;"61901",'101'!$A:$A,0),MATCH($H$2&amp;"Ост /Дб",'101'!$1:$1,0)))+(INDEX('101'!$A:$G,MATCH($A146&amp;"61902",'101'!$A:$A,0),MATCH($H$2&amp;"Ост /Дб",'101'!$1:$1,0)))+(INDEX('101'!$A:$G,MATCH($A146&amp;"61903",'101'!$A:$A,0),MATCH($H$2&amp;"Ост /Дб",'101'!$1:$1,0)))+(INDEX('101'!$A:$G,MATCH($A146&amp;"61904",'101'!$A:$A,0),MATCH($H$2&amp;"Ост /Дб",'101'!$1:$1,0)))+(INDEX('101'!$A:$G,MATCH($A146&amp;"61905",'101'!$A:$A,0),MATCH($H$2&amp;"Ост /Дб",'101'!$1:$1,0)))+(INDEX('101'!$A:$G,MATCH($A146&amp;"61906",'101'!$A:$A,0),MATCH($H$2&amp;"Ост /Дб",'101'!$1:$1,0)))+(INDEX('101'!$A:$G,MATCH($A146&amp;"61907",'101'!$A:$A,0),MATCH($H$2&amp;"Ост /Дб",'101'!$1:$1,0)))+(INDEX('101'!$A:$G,MATCH($A146&amp;"61908",'101'!$A:$A,0),MATCH($H$2&amp;"Ост /Дб",'101'!$1:$1,0)))+(INDEX('101'!$A:$G,MATCH($A146&amp;"61911",'101'!$A:$A,0),MATCH($H$2&amp;"Ост /Дб",'101'!$1:$1,0)))-(INDEX('101'!$A:$G,MATCH($A146&amp;"61909",'101'!$A:$A,0),MATCH($H$2&amp;"Ост /Кр",'101'!$1:$1,0)))-(INDEX('101'!$A:$G,MATCH($A146&amp;"61910",'101'!$A:$A,0),MATCH($H$2&amp;"Ост /Кр",'101'!$1:$1,0)))-(INDEX('101'!$A:$G,MATCH($A146&amp;"61912",'101'!$A:$A,0),MATCH($H$2&amp;"Ост /Кр",'101'!$1:$1,0)))+(INDEX('101'!$A:$G,MATCH($A146&amp;"62001",'101'!$A:$A,0),MATCH($H$2&amp;"Ост /Дб",'101'!$1:$1,0)))-(INDEX('101'!$A:$G,MATCH($A146&amp;"62002",'101'!$A:$A,0),MATCH($H$2&amp;"Ост /Кр",'101'!$1:$1,0)))+(INDEX('101'!$A:$G,MATCH($A146&amp;"62101",'101'!$A:$A,0),MATCH($H$2&amp;"Ост /Дб",'101'!$1:$1,0)))+(INDEX('101'!$A:$G,MATCH($A146&amp;"62102",'101'!$A:$A,0),MATCH($H$2&amp;"Ост /Дб",'101'!$1:$1,0)))-(INDEX('101'!$A:$G,MATCH($A146&amp;"62103",'101'!$A:$A,0),MATCH($H$2&amp;"Ост /Кр",'101'!$1:$1,0))))-(((INDEX('135'!$A:$O,MATCH('0103'!$A146,'135'!$A:$A,0),MATCH($H$2&amp;D$4,'135'!$2:$2,0)))/1.5)+(INDEX('135'!$A:$O,MATCH('0103'!$A146,'135'!$A:$A,0),MATCH($H$2&amp;D$5,'135'!$2:$2,0)))+(INDEX('135'!$A:$O,MATCH('0103'!$A146,'135'!$A:$A,0),MATCH($H$2&amp;D$6,'135'!$2:$2,0)))))/$H$1</f>
        <v>34.501333333333328</v>
      </c>
      <c r="E146" s="11">
        <f>(((INDEX('135'!$A:$O,MATCH('0103'!$A146,'135'!$A:$A,0),MATCH($H$2&amp;E$4,'135'!$2:$2,0)))/1.5)+(INDEX('135'!$A:$O,MATCH('0103'!$A146,'135'!$A:$A,0),MATCH($H$2&amp;E$5,'135'!$2:$2,0)))+(INDEX('135'!$A:$O,MATCH('0103'!$A146,'135'!$A:$A,0),MATCH($H$2&amp;E$6,'135'!$2:$2,0))))/$H$1</f>
        <v>122.43566666666668</v>
      </c>
      <c r="F146" s="11">
        <f>(((INDEX('135'!$A:$O,MATCH('0103'!$A146,'135'!$A:$A,0),MATCH($H$2&amp;F$6,'135'!$2:$2,0)))/1.5))/$H$1</f>
        <v>0</v>
      </c>
      <c r="G146" s="11">
        <f>(((INDEX('135'!$A:$O,MATCH('0103'!$A146,'135'!$A:$A,0),MATCH($H$2&amp;G$4,'135'!$2:$2,0)))/1.5)+(INDEX('135'!$A:$O,MATCH('0103'!$A146,'135'!$A:$A,0),MATCH($H$2&amp;G$5,'135'!$2:$2,0)))+(INDEX('135'!$A:$O,MATCH('0103'!$A146,'135'!$A:$A,0),MATCH($H$2&amp;G$6,'135'!$2:$2,0))))/$H$1</f>
        <v>0</v>
      </c>
      <c r="H146" s="27"/>
      <c r="I146" s="10"/>
    </row>
    <row r="147" spans="1:9" ht="20.5" customHeight="1" x14ac:dyDescent="0.2">
      <c r="A147" s="26" t="str">
        <f>all_banks!O141&amp;" "</f>
        <v xml:space="preserve">АО "Кросна-Банк" (2607) </v>
      </c>
      <c r="B147" s="3">
        <f>all_banks!H141</f>
        <v>2607</v>
      </c>
      <c r="C147" s="3" t="str">
        <f>all_banks!E141</f>
        <v>КРОСНА-БАНК</v>
      </c>
      <c r="D147" s="11">
        <f>(((INDEX('101'!$A:$G,MATCH($A147&amp;"60401",'101'!$A:$A,0),MATCH($H$2&amp;"Ост /Дб",'101'!$1:$1,0)))+(INDEX('101'!$A:$G,MATCH($A147&amp;"60404",'101'!$A:$A,0),MATCH($H$2&amp;"Ост /Дб",'101'!$1:$1,0)))+(INDEX('101'!$A:$G,MATCH($A147&amp;"60415",'101'!$A:$A,0),MATCH($H$2&amp;"Ост /Дб",'101'!$1:$1,0)))-(INDEX('101'!$A:$G,MATCH($A147&amp;"60414",'101'!$A:$A,0),MATCH($H$2&amp;"Ост /Кр",'101'!$1:$1,0)))-(INDEX('101'!$A:$G,MATCH($A147&amp;"60405",'101'!$A:$A,0),MATCH($H$2&amp;"Ост /Дб",'101'!$1:$1,0)))+(INDEX('101'!$A:$G,MATCH($A147&amp;"61901",'101'!$A:$A,0),MATCH($H$2&amp;"Ост /Дб",'101'!$1:$1,0)))+(INDEX('101'!$A:$G,MATCH($A147&amp;"61902",'101'!$A:$A,0),MATCH($H$2&amp;"Ост /Дб",'101'!$1:$1,0)))+(INDEX('101'!$A:$G,MATCH($A147&amp;"61903",'101'!$A:$A,0),MATCH($H$2&amp;"Ост /Дб",'101'!$1:$1,0)))+(INDEX('101'!$A:$G,MATCH($A147&amp;"61904",'101'!$A:$A,0),MATCH($H$2&amp;"Ост /Дб",'101'!$1:$1,0)))+(INDEX('101'!$A:$G,MATCH($A147&amp;"61905",'101'!$A:$A,0),MATCH($H$2&amp;"Ост /Дб",'101'!$1:$1,0)))+(INDEX('101'!$A:$G,MATCH($A147&amp;"61906",'101'!$A:$A,0),MATCH($H$2&amp;"Ост /Дб",'101'!$1:$1,0)))+(INDEX('101'!$A:$G,MATCH($A147&amp;"61907",'101'!$A:$A,0),MATCH($H$2&amp;"Ост /Дб",'101'!$1:$1,0)))+(INDEX('101'!$A:$G,MATCH($A147&amp;"61908",'101'!$A:$A,0),MATCH($H$2&amp;"Ост /Дб",'101'!$1:$1,0)))+(INDEX('101'!$A:$G,MATCH($A147&amp;"61911",'101'!$A:$A,0),MATCH($H$2&amp;"Ост /Дб",'101'!$1:$1,0)))-(INDEX('101'!$A:$G,MATCH($A147&amp;"61909",'101'!$A:$A,0),MATCH($H$2&amp;"Ост /Кр",'101'!$1:$1,0)))-(INDEX('101'!$A:$G,MATCH($A147&amp;"61910",'101'!$A:$A,0),MATCH($H$2&amp;"Ост /Кр",'101'!$1:$1,0)))-(INDEX('101'!$A:$G,MATCH($A147&amp;"61912",'101'!$A:$A,0),MATCH($H$2&amp;"Ост /Кр",'101'!$1:$1,0)))+(INDEX('101'!$A:$G,MATCH($A147&amp;"62001",'101'!$A:$A,0),MATCH($H$2&amp;"Ост /Дб",'101'!$1:$1,0)))-(INDEX('101'!$A:$G,MATCH($A147&amp;"62002",'101'!$A:$A,0),MATCH($H$2&amp;"Ост /Кр",'101'!$1:$1,0)))+(INDEX('101'!$A:$G,MATCH($A147&amp;"62101",'101'!$A:$A,0),MATCH($H$2&amp;"Ост /Дб",'101'!$1:$1,0)))+(INDEX('101'!$A:$G,MATCH($A147&amp;"62102",'101'!$A:$A,0),MATCH($H$2&amp;"Ост /Дб",'101'!$1:$1,0)))-(INDEX('101'!$A:$G,MATCH($A147&amp;"62103",'101'!$A:$A,0),MATCH($H$2&amp;"Ост /Кр",'101'!$1:$1,0))))-(((INDEX('135'!$A:$O,MATCH('0103'!$A147,'135'!$A:$A,0),MATCH($H$2&amp;D$4,'135'!$2:$2,0)))/1.5)+(INDEX('135'!$A:$O,MATCH('0103'!$A147,'135'!$A:$A,0),MATCH($H$2&amp;D$5,'135'!$2:$2,0)))+(INDEX('135'!$A:$O,MATCH('0103'!$A147,'135'!$A:$A,0),MATCH($H$2&amp;D$6,'135'!$2:$2,0)))))/$H$1</f>
        <v>4.0613333333333435</v>
      </c>
      <c r="E147" s="11">
        <f>(((INDEX('135'!$A:$O,MATCH('0103'!$A147,'135'!$A:$A,0),MATCH($H$2&amp;E$4,'135'!$2:$2,0)))/1.5)+(INDEX('135'!$A:$O,MATCH('0103'!$A147,'135'!$A:$A,0),MATCH($H$2&amp;E$5,'135'!$2:$2,0)))+(INDEX('135'!$A:$O,MATCH('0103'!$A147,'135'!$A:$A,0),MATCH($H$2&amp;E$6,'135'!$2:$2,0))))/$H$1</f>
        <v>134.35266666666666</v>
      </c>
      <c r="F147" s="11">
        <f>(((INDEX('135'!$A:$O,MATCH('0103'!$A147,'135'!$A:$A,0),MATCH($H$2&amp;F$6,'135'!$2:$2,0)))/1.5))/$H$1</f>
        <v>0</v>
      </c>
      <c r="G147" s="11">
        <f>(((INDEX('135'!$A:$O,MATCH('0103'!$A147,'135'!$A:$A,0),MATCH($H$2&amp;G$4,'135'!$2:$2,0)))/1.5)+(INDEX('135'!$A:$O,MATCH('0103'!$A147,'135'!$A:$A,0),MATCH($H$2&amp;G$5,'135'!$2:$2,0)))+(INDEX('135'!$A:$O,MATCH('0103'!$A147,'135'!$A:$A,0),MATCH($H$2&amp;G$6,'135'!$2:$2,0))))/$H$1</f>
        <v>0</v>
      </c>
      <c r="H147" s="27"/>
      <c r="I147" s="10"/>
    </row>
    <row r="148" spans="1:9" ht="20.5" customHeight="1" x14ac:dyDescent="0.2">
      <c r="A148" s="26" t="str">
        <f>all_banks!O142&amp;" "</f>
        <v xml:space="preserve">КБ "Кубань Кредит" ООО (2518) </v>
      </c>
      <c r="B148" s="3">
        <f>all_banks!H142</f>
        <v>2518</v>
      </c>
      <c r="C148" s="3" t="str">
        <f>all_banks!E142</f>
        <v>КУБАНЬ КРЕДИТ</v>
      </c>
      <c r="D148" s="11">
        <f>(((INDEX('101'!$A:$G,MATCH($A148&amp;"60401",'101'!$A:$A,0),MATCH($H$2&amp;"Ост /Дб",'101'!$1:$1,0)))+(INDEX('101'!$A:$G,MATCH($A148&amp;"60404",'101'!$A:$A,0),MATCH($H$2&amp;"Ост /Дб",'101'!$1:$1,0)))+(INDEX('101'!$A:$G,MATCH($A148&amp;"60415",'101'!$A:$A,0),MATCH($H$2&amp;"Ост /Дб",'101'!$1:$1,0)))-(INDEX('101'!$A:$G,MATCH($A148&amp;"60414",'101'!$A:$A,0),MATCH($H$2&amp;"Ост /Кр",'101'!$1:$1,0)))-(INDEX('101'!$A:$G,MATCH($A148&amp;"60405",'101'!$A:$A,0),MATCH($H$2&amp;"Ост /Дб",'101'!$1:$1,0)))+(INDEX('101'!$A:$G,MATCH($A148&amp;"61901",'101'!$A:$A,0),MATCH($H$2&amp;"Ост /Дб",'101'!$1:$1,0)))+(INDEX('101'!$A:$G,MATCH($A148&amp;"61902",'101'!$A:$A,0),MATCH($H$2&amp;"Ост /Дб",'101'!$1:$1,0)))+(INDEX('101'!$A:$G,MATCH($A148&amp;"61903",'101'!$A:$A,0),MATCH($H$2&amp;"Ост /Дб",'101'!$1:$1,0)))+(INDEX('101'!$A:$G,MATCH($A148&amp;"61904",'101'!$A:$A,0),MATCH($H$2&amp;"Ост /Дб",'101'!$1:$1,0)))+(INDEX('101'!$A:$G,MATCH($A148&amp;"61905",'101'!$A:$A,0),MATCH($H$2&amp;"Ост /Дб",'101'!$1:$1,0)))+(INDEX('101'!$A:$G,MATCH($A148&amp;"61906",'101'!$A:$A,0),MATCH($H$2&amp;"Ост /Дб",'101'!$1:$1,0)))+(INDEX('101'!$A:$G,MATCH($A148&amp;"61907",'101'!$A:$A,0),MATCH($H$2&amp;"Ост /Дб",'101'!$1:$1,0)))+(INDEX('101'!$A:$G,MATCH($A148&amp;"61908",'101'!$A:$A,0),MATCH($H$2&amp;"Ост /Дб",'101'!$1:$1,0)))+(INDEX('101'!$A:$G,MATCH($A148&amp;"61911",'101'!$A:$A,0),MATCH($H$2&amp;"Ост /Дб",'101'!$1:$1,0)))-(INDEX('101'!$A:$G,MATCH($A148&amp;"61909",'101'!$A:$A,0),MATCH($H$2&amp;"Ост /Кр",'101'!$1:$1,0)))-(INDEX('101'!$A:$G,MATCH($A148&amp;"61910",'101'!$A:$A,0),MATCH($H$2&amp;"Ост /Кр",'101'!$1:$1,0)))-(INDEX('101'!$A:$G,MATCH($A148&amp;"61912",'101'!$A:$A,0),MATCH($H$2&amp;"Ост /Кр",'101'!$1:$1,0)))+(INDEX('101'!$A:$G,MATCH($A148&amp;"62001",'101'!$A:$A,0),MATCH($H$2&amp;"Ост /Дб",'101'!$1:$1,0)))-(INDEX('101'!$A:$G,MATCH($A148&amp;"62002",'101'!$A:$A,0),MATCH($H$2&amp;"Ост /Кр",'101'!$1:$1,0)))+(INDEX('101'!$A:$G,MATCH($A148&amp;"62101",'101'!$A:$A,0),MATCH($H$2&amp;"Ост /Дб",'101'!$1:$1,0)))+(INDEX('101'!$A:$G,MATCH($A148&amp;"62102",'101'!$A:$A,0),MATCH($H$2&amp;"Ост /Дб",'101'!$1:$1,0)))-(INDEX('101'!$A:$G,MATCH($A148&amp;"62103",'101'!$A:$A,0),MATCH($H$2&amp;"Ост /Кр",'101'!$1:$1,0))))-(((INDEX('135'!$A:$O,MATCH('0103'!$A148,'135'!$A:$A,0),MATCH($H$2&amp;D$4,'135'!$2:$2,0)))/1.5)+(INDEX('135'!$A:$O,MATCH('0103'!$A148,'135'!$A:$A,0),MATCH($H$2&amp;D$5,'135'!$2:$2,0)))+(INDEX('135'!$A:$O,MATCH('0103'!$A148,'135'!$A:$A,0),MATCH($H$2&amp;D$6,'135'!$2:$2,0)))))/$H$1</f>
        <v>4948.9790000000003</v>
      </c>
      <c r="E148" s="11">
        <f>(((INDEX('135'!$A:$O,MATCH('0103'!$A148,'135'!$A:$A,0),MATCH($H$2&amp;E$4,'135'!$2:$2,0)))/1.5)+(INDEX('135'!$A:$O,MATCH('0103'!$A148,'135'!$A:$A,0),MATCH($H$2&amp;E$5,'135'!$2:$2,0)))+(INDEX('135'!$A:$O,MATCH('0103'!$A148,'135'!$A:$A,0),MATCH($H$2&amp;E$6,'135'!$2:$2,0))))/$H$1</f>
        <v>683.29399999999998</v>
      </c>
      <c r="F148" s="11">
        <f>(((INDEX('135'!$A:$O,MATCH('0103'!$A148,'135'!$A:$A,0),MATCH($H$2&amp;F$6,'135'!$2:$2,0)))/1.5))/$H$1</f>
        <v>0</v>
      </c>
      <c r="G148" s="11">
        <f>(((INDEX('135'!$A:$O,MATCH('0103'!$A148,'135'!$A:$A,0),MATCH($H$2&amp;G$4,'135'!$2:$2,0)))/1.5)+(INDEX('135'!$A:$O,MATCH('0103'!$A148,'135'!$A:$A,0),MATCH($H$2&amp;G$5,'135'!$2:$2,0)))+(INDEX('135'!$A:$O,MATCH('0103'!$A148,'135'!$A:$A,0),MATCH($H$2&amp;G$6,'135'!$2:$2,0))))/$H$1</f>
        <v>0</v>
      </c>
      <c r="H148" s="27"/>
      <c r="I148" s="10"/>
    </row>
    <row r="149" spans="1:9" ht="20.5" customHeight="1" x14ac:dyDescent="0.2">
      <c r="A149" s="26" t="str">
        <f>all_banks!O143&amp;" "</f>
        <v xml:space="preserve">АО "Кубаньторгбанк" (478) </v>
      </c>
      <c r="B149" s="3">
        <f>all_banks!H143</f>
        <v>478</v>
      </c>
      <c r="C149" s="3" t="str">
        <f>all_banks!E143</f>
        <v>КУБАНЬТОРГБАНК</v>
      </c>
      <c r="D149" s="11">
        <f>(((INDEX('101'!$A:$G,MATCH($A149&amp;"60401",'101'!$A:$A,0),MATCH($H$2&amp;"Ост /Дб",'101'!$1:$1,0)))+(INDEX('101'!$A:$G,MATCH($A149&amp;"60404",'101'!$A:$A,0),MATCH($H$2&amp;"Ост /Дб",'101'!$1:$1,0)))+(INDEX('101'!$A:$G,MATCH($A149&amp;"60415",'101'!$A:$A,0),MATCH($H$2&amp;"Ост /Дб",'101'!$1:$1,0)))-(INDEX('101'!$A:$G,MATCH($A149&amp;"60414",'101'!$A:$A,0),MATCH($H$2&amp;"Ост /Кр",'101'!$1:$1,0)))-(INDEX('101'!$A:$G,MATCH($A149&amp;"60405",'101'!$A:$A,0),MATCH($H$2&amp;"Ост /Дб",'101'!$1:$1,0)))+(INDEX('101'!$A:$G,MATCH($A149&amp;"61901",'101'!$A:$A,0),MATCH($H$2&amp;"Ост /Дб",'101'!$1:$1,0)))+(INDEX('101'!$A:$G,MATCH($A149&amp;"61902",'101'!$A:$A,0),MATCH($H$2&amp;"Ост /Дб",'101'!$1:$1,0)))+(INDEX('101'!$A:$G,MATCH($A149&amp;"61903",'101'!$A:$A,0),MATCH($H$2&amp;"Ост /Дб",'101'!$1:$1,0)))+(INDEX('101'!$A:$G,MATCH($A149&amp;"61904",'101'!$A:$A,0),MATCH($H$2&amp;"Ост /Дб",'101'!$1:$1,0)))+(INDEX('101'!$A:$G,MATCH($A149&amp;"61905",'101'!$A:$A,0),MATCH($H$2&amp;"Ост /Дб",'101'!$1:$1,0)))+(INDEX('101'!$A:$G,MATCH($A149&amp;"61906",'101'!$A:$A,0),MATCH($H$2&amp;"Ост /Дб",'101'!$1:$1,0)))+(INDEX('101'!$A:$G,MATCH($A149&amp;"61907",'101'!$A:$A,0),MATCH($H$2&amp;"Ост /Дб",'101'!$1:$1,0)))+(INDEX('101'!$A:$G,MATCH($A149&amp;"61908",'101'!$A:$A,0),MATCH($H$2&amp;"Ост /Дб",'101'!$1:$1,0)))+(INDEX('101'!$A:$G,MATCH($A149&amp;"61911",'101'!$A:$A,0),MATCH($H$2&amp;"Ост /Дб",'101'!$1:$1,0)))-(INDEX('101'!$A:$G,MATCH($A149&amp;"61909",'101'!$A:$A,0),MATCH($H$2&amp;"Ост /Кр",'101'!$1:$1,0)))-(INDEX('101'!$A:$G,MATCH($A149&amp;"61910",'101'!$A:$A,0),MATCH($H$2&amp;"Ост /Кр",'101'!$1:$1,0)))-(INDEX('101'!$A:$G,MATCH($A149&amp;"61912",'101'!$A:$A,0),MATCH($H$2&amp;"Ост /Кр",'101'!$1:$1,0)))+(INDEX('101'!$A:$G,MATCH($A149&amp;"62001",'101'!$A:$A,0),MATCH($H$2&amp;"Ост /Дб",'101'!$1:$1,0)))-(INDEX('101'!$A:$G,MATCH($A149&amp;"62002",'101'!$A:$A,0),MATCH($H$2&amp;"Ост /Кр",'101'!$1:$1,0)))+(INDEX('101'!$A:$G,MATCH($A149&amp;"62101",'101'!$A:$A,0),MATCH($H$2&amp;"Ост /Дб",'101'!$1:$1,0)))+(INDEX('101'!$A:$G,MATCH($A149&amp;"62102",'101'!$A:$A,0),MATCH($H$2&amp;"Ост /Дб",'101'!$1:$1,0)))-(INDEX('101'!$A:$G,MATCH($A149&amp;"62103",'101'!$A:$A,0),MATCH($H$2&amp;"Ост /Кр",'101'!$1:$1,0))))-(((INDEX('135'!$A:$O,MATCH('0103'!$A149,'135'!$A:$A,0),MATCH($H$2&amp;D$4,'135'!$2:$2,0)))/1.5)+(INDEX('135'!$A:$O,MATCH('0103'!$A149,'135'!$A:$A,0),MATCH($H$2&amp;D$5,'135'!$2:$2,0)))+(INDEX('135'!$A:$O,MATCH('0103'!$A149,'135'!$A:$A,0),MATCH($H$2&amp;D$6,'135'!$2:$2,0)))))/$H$1</f>
        <v>8.0579999999999998</v>
      </c>
      <c r="E149" s="11">
        <f>(((INDEX('135'!$A:$O,MATCH('0103'!$A149,'135'!$A:$A,0),MATCH($H$2&amp;E$4,'135'!$2:$2,0)))/1.5)+(INDEX('135'!$A:$O,MATCH('0103'!$A149,'135'!$A:$A,0),MATCH($H$2&amp;E$5,'135'!$2:$2,0)))+(INDEX('135'!$A:$O,MATCH('0103'!$A149,'135'!$A:$A,0),MATCH($H$2&amp;E$6,'135'!$2:$2,0))))/$H$1</f>
        <v>9</v>
      </c>
      <c r="F149" s="11">
        <f>(((INDEX('135'!$A:$O,MATCH('0103'!$A149,'135'!$A:$A,0),MATCH($H$2&amp;F$6,'135'!$2:$2,0)))/1.5))/$H$1</f>
        <v>0</v>
      </c>
      <c r="G149" s="11">
        <f>(((INDEX('135'!$A:$O,MATCH('0103'!$A149,'135'!$A:$A,0),MATCH($H$2&amp;G$4,'135'!$2:$2,0)))/1.5)+(INDEX('135'!$A:$O,MATCH('0103'!$A149,'135'!$A:$A,0),MATCH($H$2&amp;G$5,'135'!$2:$2,0)))+(INDEX('135'!$A:$O,MATCH('0103'!$A149,'135'!$A:$A,0),MATCH($H$2&amp;G$6,'135'!$2:$2,0))))/$H$1</f>
        <v>0</v>
      </c>
      <c r="H149" s="27"/>
      <c r="I149" s="10"/>
    </row>
    <row r="150" spans="1:9" ht="20.5" customHeight="1" x14ac:dyDescent="0.2">
      <c r="A150" s="26" t="str">
        <f>all_banks!O144&amp;" "</f>
        <v xml:space="preserve">АКБ "Кузбассхимбанк" (ПАО) (2868) </v>
      </c>
      <c r="B150" s="3">
        <f>all_banks!H144</f>
        <v>2868</v>
      </c>
      <c r="C150" s="3" t="str">
        <f>all_banks!E144</f>
        <v>КУЗБАССХИМБАНК</v>
      </c>
      <c r="D150" s="11">
        <f>(((INDEX('101'!$A:$G,MATCH($A150&amp;"60401",'101'!$A:$A,0),MATCH($H$2&amp;"Ост /Дб",'101'!$1:$1,0)))+(INDEX('101'!$A:$G,MATCH($A150&amp;"60404",'101'!$A:$A,0),MATCH($H$2&amp;"Ост /Дб",'101'!$1:$1,0)))+(INDEX('101'!$A:$G,MATCH($A150&amp;"60415",'101'!$A:$A,0),MATCH($H$2&amp;"Ост /Дб",'101'!$1:$1,0)))-(INDEX('101'!$A:$G,MATCH($A150&amp;"60414",'101'!$A:$A,0),MATCH($H$2&amp;"Ост /Кр",'101'!$1:$1,0)))-(INDEX('101'!$A:$G,MATCH($A150&amp;"60405",'101'!$A:$A,0),MATCH($H$2&amp;"Ост /Дб",'101'!$1:$1,0)))+(INDEX('101'!$A:$G,MATCH($A150&amp;"61901",'101'!$A:$A,0),MATCH($H$2&amp;"Ост /Дб",'101'!$1:$1,0)))+(INDEX('101'!$A:$G,MATCH($A150&amp;"61902",'101'!$A:$A,0),MATCH($H$2&amp;"Ост /Дб",'101'!$1:$1,0)))+(INDEX('101'!$A:$G,MATCH($A150&amp;"61903",'101'!$A:$A,0),MATCH($H$2&amp;"Ост /Дб",'101'!$1:$1,0)))+(INDEX('101'!$A:$G,MATCH($A150&amp;"61904",'101'!$A:$A,0),MATCH($H$2&amp;"Ост /Дб",'101'!$1:$1,0)))+(INDEX('101'!$A:$G,MATCH($A150&amp;"61905",'101'!$A:$A,0),MATCH($H$2&amp;"Ост /Дб",'101'!$1:$1,0)))+(INDEX('101'!$A:$G,MATCH($A150&amp;"61906",'101'!$A:$A,0),MATCH($H$2&amp;"Ост /Дб",'101'!$1:$1,0)))+(INDEX('101'!$A:$G,MATCH($A150&amp;"61907",'101'!$A:$A,0),MATCH($H$2&amp;"Ост /Дб",'101'!$1:$1,0)))+(INDEX('101'!$A:$G,MATCH($A150&amp;"61908",'101'!$A:$A,0),MATCH($H$2&amp;"Ост /Дб",'101'!$1:$1,0)))+(INDEX('101'!$A:$G,MATCH($A150&amp;"61911",'101'!$A:$A,0),MATCH($H$2&amp;"Ост /Дб",'101'!$1:$1,0)))-(INDEX('101'!$A:$G,MATCH($A150&amp;"61909",'101'!$A:$A,0),MATCH($H$2&amp;"Ост /Кр",'101'!$1:$1,0)))-(INDEX('101'!$A:$G,MATCH($A150&amp;"61910",'101'!$A:$A,0),MATCH($H$2&amp;"Ост /Кр",'101'!$1:$1,0)))-(INDEX('101'!$A:$G,MATCH($A150&amp;"61912",'101'!$A:$A,0),MATCH($H$2&amp;"Ост /Кр",'101'!$1:$1,0)))+(INDEX('101'!$A:$G,MATCH($A150&amp;"62001",'101'!$A:$A,0),MATCH($H$2&amp;"Ост /Дб",'101'!$1:$1,0)))-(INDEX('101'!$A:$G,MATCH($A150&amp;"62002",'101'!$A:$A,0),MATCH($H$2&amp;"Ост /Кр",'101'!$1:$1,0)))+(INDEX('101'!$A:$G,MATCH($A150&amp;"62101",'101'!$A:$A,0),MATCH($H$2&amp;"Ост /Дб",'101'!$1:$1,0)))+(INDEX('101'!$A:$G,MATCH($A150&amp;"62102",'101'!$A:$A,0),MATCH($H$2&amp;"Ост /Дб",'101'!$1:$1,0)))-(INDEX('101'!$A:$G,MATCH($A150&amp;"62103",'101'!$A:$A,0),MATCH($H$2&amp;"Ост /Кр",'101'!$1:$1,0))))-(((INDEX('135'!$A:$O,MATCH('0103'!$A150,'135'!$A:$A,0),MATCH($H$2&amp;D$4,'135'!$2:$2,0)))/1.5)+(INDEX('135'!$A:$O,MATCH('0103'!$A150,'135'!$A:$A,0),MATCH($H$2&amp;D$5,'135'!$2:$2,0)))+(INDEX('135'!$A:$O,MATCH('0103'!$A150,'135'!$A:$A,0),MATCH($H$2&amp;D$6,'135'!$2:$2,0)))))/$H$1</f>
        <v>102.41666666666666</v>
      </c>
      <c r="E150" s="11">
        <f>(((INDEX('135'!$A:$O,MATCH('0103'!$A150,'135'!$A:$A,0),MATCH($H$2&amp;E$4,'135'!$2:$2,0)))/1.5)+(INDEX('135'!$A:$O,MATCH('0103'!$A150,'135'!$A:$A,0),MATCH($H$2&amp;E$5,'135'!$2:$2,0)))+(INDEX('135'!$A:$O,MATCH('0103'!$A150,'135'!$A:$A,0),MATCH($H$2&amp;E$6,'135'!$2:$2,0))))/$H$1</f>
        <v>259.35733333333332</v>
      </c>
      <c r="F150" s="11">
        <f>(((INDEX('135'!$A:$O,MATCH('0103'!$A150,'135'!$A:$A,0),MATCH($H$2&amp;F$6,'135'!$2:$2,0)))/1.5))/$H$1</f>
        <v>0</v>
      </c>
      <c r="G150" s="11">
        <f>(((INDEX('135'!$A:$O,MATCH('0103'!$A150,'135'!$A:$A,0),MATCH($H$2&amp;G$4,'135'!$2:$2,0)))/1.5)+(INDEX('135'!$A:$O,MATCH('0103'!$A150,'135'!$A:$A,0),MATCH($H$2&amp;G$5,'135'!$2:$2,0)))+(INDEX('135'!$A:$O,MATCH('0103'!$A150,'135'!$A:$A,0),MATCH($H$2&amp;G$6,'135'!$2:$2,0))))/$H$1</f>
        <v>0</v>
      </c>
      <c r="H150" s="27"/>
      <c r="I150" s="10"/>
    </row>
    <row r="151" spans="1:9" ht="20.5" customHeight="1" x14ac:dyDescent="0.2">
      <c r="A151" s="26" t="str">
        <f>all_banks!O145&amp;" "</f>
        <v xml:space="preserve">АО "Кузнецкбизнесбанк" (1158) </v>
      </c>
      <c r="B151" s="3">
        <f>all_banks!H145</f>
        <v>1158</v>
      </c>
      <c r="C151" s="3" t="str">
        <f>all_banks!E145</f>
        <v>КУЗНЕЦКБИЗНЕСБАНК</v>
      </c>
      <c r="D151" s="11">
        <f>(((INDEX('101'!$A:$G,MATCH($A151&amp;"60401",'101'!$A:$A,0),MATCH($H$2&amp;"Ост /Дб",'101'!$1:$1,0)))+(INDEX('101'!$A:$G,MATCH($A151&amp;"60404",'101'!$A:$A,0),MATCH($H$2&amp;"Ост /Дб",'101'!$1:$1,0)))+(INDEX('101'!$A:$G,MATCH($A151&amp;"60415",'101'!$A:$A,0),MATCH($H$2&amp;"Ост /Дб",'101'!$1:$1,0)))-(INDEX('101'!$A:$G,MATCH($A151&amp;"60414",'101'!$A:$A,0),MATCH($H$2&amp;"Ост /Кр",'101'!$1:$1,0)))-(INDEX('101'!$A:$G,MATCH($A151&amp;"60405",'101'!$A:$A,0),MATCH($H$2&amp;"Ост /Дб",'101'!$1:$1,0)))+(INDEX('101'!$A:$G,MATCH($A151&amp;"61901",'101'!$A:$A,0),MATCH($H$2&amp;"Ост /Дб",'101'!$1:$1,0)))+(INDEX('101'!$A:$G,MATCH($A151&amp;"61902",'101'!$A:$A,0),MATCH($H$2&amp;"Ост /Дб",'101'!$1:$1,0)))+(INDEX('101'!$A:$G,MATCH($A151&amp;"61903",'101'!$A:$A,0),MATCH($H$2&amp;"Ост /Дб",'101'!$1:$1,0)))+(INDEX('101'!$A:$G,MATCH($A151&amp;"61904",'101'!$A:$A,0),MATCH($H$2&amp;"Ост /Дб",'101'!$1:$1,0)))+(INDEX('101'!$A:$G,MATCH($A151&amp;"61905",'101'!$A:$A,0),MATCH($H$2&amp;"Ост /Дб",'101'!$1:$1,0)))+(INDEX('101'!$A:$G,MATCH($A151&amp;"61906",'101'!$A:$A,0),MATCH($H$2&amp;"Ост /Дб",'101'!$1:$1,0)))+(INDEX('101'!$A:$G,MATCH($A151&amp;"61907",'101'!$A:$A,0),MATCH($H$2&amp;"Ост /Дб",'101'!$1:$1,0)))+(INDEX('101'!$A:$G,MATCH($A151&amp;"61908",'101'!$A:$A,0),MATCH($H$2&amp;"Ост /Дб",'101'!$1:$1,0)))+(INDEX('101'!$A:$G,MATCH($A151&amp;"61911",'101'!$A:$A,0),MATCH($H$2&amp;"Ост /Дб",'101'!$1:$1,0)))-(INDEX('101'!$A:$G,MATCH($A151&amp;"61909",'101'!$A:$A,0),MATCH($H$2&amp;"Ост /Кр",'101'!$1:$1,0)))-(INDEX('101'!$A:$G,MATCH($A151&amp;"61910",'101'!$A:$A,0),MATCH($H$2&amp;"Ост /Кр",'101'!$1:$1,0)))-(INDEX('101'!$A:$G,MATCH($A151&amp;"61912",'101'!$A:$A,0),MATCH($H$2&amp;"Ост /Кр",'101'!$1:$1,0)))+(INDEX('101'!$A:$G,MATCH($A151&amp;"62001",'101'!$A:$A,0),MATCH($H$2&amp;"Ост /Дб",'101'!$1:$1,0)))-(INDEX('101'!$A:$G,MATCH($A151&amp;"62002",'101'!$A:$A,0),MATCH($H$2&amp;"Ост /Кр",'101'!$1:$1,0)))+(INDEX('101'!$A:$G,MATCH($A151&amp;"62101",'101'!$A:$A,0),MATCH($H$2&amp;"Ост /Дб",'101'!$1:$1,0)))+(INDEX('101'!$A:$G,MATCH($A151&amp;"62102",'101'!$A:$A,0),MATCH($H$2&amp;"Ост /Дб",'101'!$1:$1,0)))-(INDEX('101'!$A:$G,MATCH($A151&amp;"62103",'101'!$A:$A,0),MATCH($H$2&amp;"Ост /Кр",'101'!$1:$1,0))))-(((INDEX('135'!$A:$O,MATCH('0103'!$A151,'135'!$A:$A,0),MATCH($H$2&amp;D$4,'135'!$2:$2,0)))/1.5)+(INDEX('135'!$A:$O,MATCH('0103'!$A151,'135'!$A:$A,0),MATCH($H$2&amp;D$5,'135'!$2:$2,0)))+(INDEX('135'!$A:$O,MATCH('0103'!$A151,'135'!$A:$A,0),MATCH($H$2&amp;D$6,'135'!$2:$2,0)))))/$H$1</f>
        <v>252.07166666666666</v>
      </c>
      <c r="E151" s="11">
        <f>(((INDEX('135'!$A:$O,MATCH('0103'!$A151,'135'!$A:$A,0),MATCH($H$2&amp;E$4,'135'!$2:$2,0)))/1.5)+(INDEX('135'!$A:$O,MATCH('0103'!$A151,'135'!$A:$A,0),MATCH($H$2&amp;E$5,'135'!$2:$2,0)))+(INDEX('135'!$A:$O,MATCH('0103'!$A151,'135'!$A:$A,0),MATCH($H$2&amp;E$6,'135'!$2:$2,0))))/$H$1</f>
        <v>29.169333333333331</v>
      </c>
      <c r="F151" s="11">
        <f>(((INDEX('135'!$A:$O,MATCH('0103'!$A151,'135'!$A:$A,0),MATCH($H$2&amp;F$6,'135'!$2:$2,0)))/1.5))/$H$1</f>
        <v>0</v>
      </c>
      <c r="G151" s="11">
        <f>(((INDEX('135'!$A:$O,MATCH('0103'!$A151,'135'!$A:$A,0),MATCH($H$2&amp;G$4,'135'!$2:$2,0)))/1.5)+(INDEX('135'!$A:$O,MATCH('0103'!$A151,'135'!$A:$A,0),MATCH($H$2&amp;G$5,'135'!$2:$2,0)))+(INDEX('135'!$A:$O,MATCH('0103'!$A151,'135'!$A:$A,0),MATCH($H$2&amp;G$6,'135'!$2:$2,0))))/$H$1</f>
        <v>0</v>
      </c>
      <c r="H151" s="27"/>
      <c r="I151" s="10"/>
    </row>
    <row r="152" spans="1:9" ht="20.5" customHeight="1" x14ac:dyDescent="0.2">
      <c r="A152" s="26" t="str">
        <f>all_banks!O146&amp;" "</f>
        <v xml:space="preserve">ПАО Банк "Кузнецкий" (609) </v>
      </c>
      <c r="B152" s="3">
        <f>all_banks!H146</f>
        <v>609</v>
      </c>
      <c r="C152" s="3" t="str">
        <f>all_banks!E146</f>
        <v>КУЗНЕЦКИЙ</v>
      </c>
      <c r="D152" s="11">
        <f>(((INDEX('101'!$A:$G,MATCH($A152&amp;"60401",'101'!$A:$A,0),MATCH($H$2&amp;"Ост /Дб",'101'!$1:$1,0)))+(INDEX('101'!$A:$G,MATCH($A152&amp;"60404",'101'!$A:$A,0),MATCH($H$2&amp;"Ост /Дб",'101'!$1:$1,0)))+(INDEX('101'!$A:$G,MATCH($A152&amp;"60415",'101'!$A:$A,0),MATCH($H$2&amp;"Ост /Дб",'101'!$1:$1,0)))-(INDEX('101'!$A:$G,MATCH($A152&amp;"60414",'101'!$A:$A,0),MATCH($H$2&amp;"Ост /Кр",'101'!$1:$1,0)))-(INDEX('101'!$A:$G,MATCH($A152&amp;"60405",'101'!$A:$A,0),MATCH($H$2&amp;"Ост /Дб",'101'!$1:$1,0)))+(INDEX('101'!$A:$G,MATCH($A152&amp;"61901",'101'!$A:$A,0),MATCH($H$2&amp;"Ост /Дб",'101'!$1:$1,0)))+(INDEX('101'!$A:$G,MATCH($A152&amp;"61902",'101'!$A:$A,0),MATCH($H$2&amp;"Ост /Дб",'101'!$1:$1,0)))+(INDEX('101'!$A:$G,MATCH($A152&amp;"61903",'101'!$A:$A,0),MATCH($H$2&amp;"Ост /Дб",'101'!$1:$1,0)))+(INDEX('101'!$A:$G,MATCH($A152&amp;"61904",'101'!$A:$A,0),MATCH($H$2&amp;"Ост /Дб",'101'!$1:$1,0)))+(INDEX('101'!$A:$G,MATCH($A152&amp;"61905",'101'!$A:$A,0),MATCH($H$2&amp;"Ост /Дб",'101'!$1:$1,0)))+(INDEX('101'!$A:$G,MATCH($A152&amp;"61906",'101'!$A:$A,0),MATCH($H$2&amp;"Ост /Дб",'101'!$1:$1,0)))+(INDEX('101'!$A:$G,MATCH($A152&amp;"61907",'101'!$A:$A,0),MATCH($H$2&amp;"Ост /Дб",'101'!$1:$1,0)))+(INDEX('101'!$A:$G,MATCH($A152&amp;"61908",'101'!$A:$A,0),MATCH($H$2&amp;"Ост /Дб",'101'!$1:$1,0)))+(INDEX('101'!$A:$G,MATCH($A152&amp;"61911",'101'!$A:$A,0),MATCH($H$2&amp;"Ост /Дб",'101'!$1:$1,0)))-(INDEX('101'!$A:$G,MATCH($A152&amp;"61909",'101'!$A:$A,0),MATCH($H$2&amp;"Ост /Кр",'101'!$1:$1,0)))-(INDEX('101'!$A:$G,MATCH($A152&amp;"61910",'101'!$A:$A,0),MATCH($H$2&amp;"Ост /Кр",'101'!$1:$1,0)))-(INDEX('101'!$A:$G,MATCH($A152&amp;"61912",'101'!$A:$A,0),MATCH($H$2&amp;"Ост /Кр",'101'!$1:$1,0)))+(INDEX('101'!$A:$G,MATCH($A152&amp;"62001",'101'!$A:$A,0),MATCH($H$2&amp;"Ост /Дб",'101'!$1:$1,0)))-(INDEX('101'!$A:$G,MATCH($A152&amp;"62002",'101'!$A:$A,0),MATCH($H$2&amp;"Ост /Кр",'101'!$1:$1,0)))+(INDEX('101'!$A:$G,MATCH($A152&amp;"62101",'101'!$A:$A,0),MATCH($H$2&amp;"Ост /Дб",'101'!$1:$1,0)))+(INDEX('101'!$A:$G,MATCH($A152&amp;"62102",'101'!$A:$A,0),MATCH($H$2&amp;"Ост /Дб",'101'!$1:$1,0)))-(INDEX('101'!$A:$G,MATCH($A152&amp;"62103",'101'!$A:$A,0),MATCH($H$2&amp;"Ост /Кр",'101'!$1:$1,0))))-(((INDEX('135'!$A:$O,MATCH('0103'!$A152,'135'!$A:$A,0),MATCH($H$2&amp;D$4,'135'!$2:$2,0)))/1.5)+(INDEX('135'!$A:$O,MATCH('0103'!$A152,'135'!$A:$A,0),MATCH($H$2&amp;D$5,'135'!$2:$2,0)))+(INDEX('135'!$A:$O,MATCH('0103'!$A152,'135'!$A:$A,0),MATCH($H$2&amp;D$6,'135'!$2:$2,0)))))/$H$1</f>
        <v>148.14500000000001</v>
      </c>
      <c r="E152" s="11">
        <f>(((INDEX('135'!$A:$O,MATCH('0103'!$A152,'135'!$A:$A,0),MATCH($H$2&amp;E$4,'135'!$2:$2,0)))/1.5)+(INDEX('135'!$A:$O,MATCH('0103'!$A152,'135'!$A:$A,0),MATCH($H$2&amp;E$5,'135'!$2:$2,0)))+(INDEX('135'!$A:$O,MATCH('0103'!$A152,'135'!$A:$A,0),MATCH($H$2&amp;E$6,'135'!$2:$2,0))))/$H$1</f>
        <v>133.446</v>
      </c>
      <c r="F152" s="11">
        <f>(((INDEX('135'!$A:$O,MATCH('0103'!$A152,'135'!$A:$A,0),MATCH($H$2&amp;F$6,'135'!$2:$2,0)))/1.5))/$H$1</f>
        <v>0</v>
      </c>
      <c r="G152" s="11">
        <f>(((INDEX('135'!$A:$O,MATCH('0103'!$A152,'135'!$A:$A,0),MATCH($H$2&amp;G$4,'135'!$2:$2,0)))/1.5)+(INDEX('135'!$A:$O,MATCH('0103'!$A152,'135'!$A:$A,0),MATCH($H$2&amp;G$5,'135'!$2:$2,0)))+(INDEX('135'!$A:$O,MATCH('0103'!$A152,'135'!$A:$A,0),MATCH($H$2&amp;G$6,'135'!$2:$2,0))))/$H$1</f>
        <v>0</v>
      </c>
      <c r="H152" s="27"/>
      <c r="I152" s="10"/>
    </row>
    <row r="153" spans="1:9" ht="20.5" customHeight="1" x14ac:dyDescent="0.2">
      <c r="A153" s="26" t="str">
        <f>all_banks!O147&amp;" "</f>
        <v xml:space="preserve">ООО БАНК "КУРГАН" (2568) </v>
      </c>
      <c r="B153" s="3">
        <f>all_banks!H147</f>
        <v>2568</v>
      </c>
      <c r="C153" s="3" t="str">
        <f>all_banks!E147</f>
        <v>КУРГАН</v>
      </c>
      <c r="D153" s="11">
        <f>(((INDEX('101'!$A:$G,MATCH($A153&amp;"60401",'101'!$A:$A,0),MATCH($H$2&amp;"Ост /Дб",'101'!$1:$1,0)))+(INDEX('101'!$A:$G,MATCH($A153&amp;"60404",'101'!$A:$A,0),MATCH($H$2&amp;"Ост /Дб",'101'!$1:$1,0)))+(INDEX('101'!$A:$G,MATCH($A153&amp;"60415",'101'!$A:$A,0),MATCH($H$2&amp;"Ост /Дб",'101'!$1:$1,0)))-(INDEX('101'!$A:$G,MATCH($A153&amp;"60414",'101'!$A:$A,0),MATCH($H$2&amp;"Ост /Кр",'101'!$1:$1,0)))-(INDEX('101'!$A:$G,MATCH($A153&amp;"60405",'101'!$A:$A,0),MATCH($H$2&amp;"Ост /Дб",'101'!$1:$1,0)))+(INDEX('101'!$A:$G,MATCH($A153&amp;"61901",'101'!$A:$A,0),MATCH($H$2&amp;"Ост /Дб",'101'!$1:$1,0)))+(INDEX('101'!$A:$G,MATCH($A153&amp;"61902",'101'!$A:$A,0),MATCH($H$2&amp;"Ост /Дб",'101'!$1:$1,0)))+(INDEX('101'!$A:$G,MATCH($A153&amp;"61903",'101'!$A:$A,0),MATCH($H$2&amp;"Ост /Дб",'101'!$1:$1,0)))+(INDEX('101'!$A:$G,MATCH($A153&amp;"61904",'101'!$A:$A,0),MATCH($H$2&amp;"Ост /Дб",'101'!$1:$1,0)))+(INDEX('101'!$A:$G,MATCH($A153&amp;"61905",'101'!$A:$A,0),MATCH($H$2&amp;"Ост /Дб",'101'!$1:$1,0)))+(INDEX('101'!$A:$G,MATCH($A153&amp;"61906",'101'!$A:$A,0),MATCH($H$2&amp;"Ост /Дб",'101'!$1:$1,0)))+(INDEX('101'!$A:$G,MATCH($A153&amp;"61907",'101'!$A:$A,0),MATCH($H$2&amp;"Ост /Дб",'101'!$1:$1,0)))+(INDEX('101'!$A:$G,MATCH($A153&amp;"61908",'101'!$A:$A,0),MATCH($H$2&amp;"Ост /Дб",'101'!$1:$1,0)))+(INDEX('101'!$A:$G,MATCH($A153&amp;"61911",'101'!$A:$A,0),MATCH($H$2&amp;"Ост /Дб",'101'!$1:$1,0)))-(INDEX('101'!$A:$G,MATCH($A153&amp;"61909",'101'!$A:$A,0),MATCH($H$2&amp;"Ост /Кр",'101'!$1:$1,0)))-(INDEX('101'!$A:$G,MATCH($A153&amp;"61910",'101'!$A:$A,0),MATCH($H$2&amp;"Ост /Кр",'101'!$1:$1,0)))-(INDEX('101'!$A:$G,MATCH($A153&amp;"61912",'101'!$A:$A,0),MATCH($H$2&amp;"Ост /Кр",'101'!$1:$1,0)))+(INDEX('101'!$A:$G,MATCH($A153&amp;"62001",'101'!$A:$A,0),MATCH($H$2&amp;"Ост /Дб",'101'!$1:$1,0)))-(INDEX('101'!$A:$G,MATCH($A153&amp;"62002",'101'!$A:$A,0),MATCH($H$2&amp;"Ост /Кр",'101'!$1:$1,0)))+(INDEX('101'!$A:$G,MATCH($A153&amp;"62101",'101'!$A:$A,0),MATCH($H$2&amp;"Ост /Дб",'101'!$1:$1,0)))+(INDEX('101'!$A:$G,MATCH($A153&amp;"62102",'101'!$A:$A,0),MATCH($H$2&amp;"Ост /Дб",'101'!$1:$1,0)))-(INDEX('101'!$A:$G,MATCH($A153&amp;"62103",'101'!$A:$A,0),MATCH($H$2&amp;"Ост /Кр",'101'!$1:$1,0))))-(((INDEX('135'!$A:$O,MATCH('0103'!$A153,'135'!$A:$A,0),MATCH($H$2&amp;D$4,'135'!$2:$2,0)))/1.5)+(INDEX('135'!$A:$O,MATCH('0103'!$A153,'135'!$A:$A,0),MATCH($H$2&amp;D$5,'135'!$2:$2,0)))+(INDEX('135'!$A:$O,MATCH('0103'!$A153,'135'!$A:$A,0),MATCH($H$2&amp;D$6,'135'!$2:$2,0)))))/$H$1</f>
        <v>53.866</v>
      </c>
      <c r="E153" s="11">
        <f>(((INDEX('135'!$A:$O,MATCH('0103'!$A153,'135'!$A:$A,0),MATCH($H$2&amp;E$4,'135'!$2:$2,0)))/1.5)+(INDEX('135'!$A:$O,MATCH('0103'!$A153,'135'!$A:$A,0),MATCH($H$2&amp;E$5,'135'!$2:$2,0)))+(INDEX('135'!$A:$O,MATCH('0103'!$A153,'135'!$A:$A,0),MATCH($H$2&amp;E$6,'135'!$2:$2,0))))/$H$1</f>
        <v>5.218</v>
      </c>
      <c r="F153" s="11">
        <f>(((INDEX('135'!$A:$O,MATCH('0103'!$A153,'135'!$A:$A,0),MATCH($H$2&amp;F$6,'135'!$2:$2,0)))/1.5))/$H$1</f>
        <v>0</v>
      </c>
      <c r="G153" s="11">
        <f>(((INDEX('135'!$A:$O,MATCH('0103'!$A153,'135'!$A:$A,0),MATCH($H$2&amp;G$4,'135'!$2:$2,0)))/1.5)+(INDEX('135'!$A:$O,MATCH('0103'!$A153,'135'!$A:$A,0),MATCH($H$2&amp;G$5,'135'!$2:$2,0)))+(INDEX('135'!$A:$O,MATCH('0103'!$A153,'135'!$A:$A,0),MATCH($H$2&amp;G$6,'135'!$2:$2,0))))/$H$1</f>
        <v>0</v>
      </c>
      <c r="H153" s="27"/>
      <c r="I153" s="10"/>
    </row>
    <row r="154" spans="1:9" ht="20.5" customHeight="1" x14ac:dyDescent="0.2">
      <c r="A154" s="26" t="str">
        <f>all_banks!O148&amp;" "</f>
        <v xml:space="preserve">ООО "КЭБ ЭйчЭнБи Банк" (3525) </v>
      </c>
      <c r="B154" s="3">
        <f>all_banks!H148</f>
        <v>3525</v>
      </c>
      <c r="C154" s="3" t="str">
        <f>all_banks!E148</f>
        <v>КЭБ ЭЙЧЭНБИ БАНК</v>
      </c>
      <c r="D154" s="11">
        <f>(((INDEX('101'!$A:$G,MATCH($A154&amp;"60401",'101'!$A:$A,0),MATCH($H$2&amp;"Ост /Дб",'101'!$1:$1,0)))+(INDEX('101'!$A:$G,MATCH($A154&amp;"60404",'101'!$A:$A,0),MATCH($H$2&amp;"Ост /Дб",'101'!$1:$1,0)))+(INDEX('101'!$A:$G,MATCH($A154&amp;"60415",'101'!$A:$A,0),MATCH($H$2&amp;"Ост /Дб",'101'!$1:$1,0)))-(INDEX('101'!$A:$G,MATCH($A154&amp;"60414",'101'!$A:$A,0),MATCH($H$2&amp;"Ост /Кр",'101'!$1:$1,0)))-(INDEX('101'!$A:$G,MATCH($A154&amp;"60405",'101'!$A:$A,0),MATCH($H$2&amp;"Ост /Дб",'101'!$1:$1,0)))+(INDEX('101'!$A:$G,MATCH($A154&amp;"61901",'101'!$A:$A,0),MATCH($H$2&amp;"Ост /Дб",'101'!$1:$1,0)))+(INDEX('101'!$A:$G,MATCH($A154&amp;"61902",'101'!$A:$A,0),MATCH($H$2&amp;"Ост /Дб",'101'!$1:$1,0)))+(INDEX('101'!$A:$G,MATCH($A154&amp;"61903",'101'!$A:$A,0),MATCH($H$2&amp;"Ост /Дб",'101'!$1:$1,0)))+(INDEX('101'!$A:$G,MATCH($A154&amp;"61904",'101'!$A:$A,0),MATCH($H$2&amp;"Ост /Дб",'101'!$1:$1,0)))+(INDEX('101'!$A:$G,MATCH($A154&amp;"61905",'101'!$A:$A,0),MATCH($H$2&amp;"Ост /Дб",'101'!$1:$1,0)))+(INDEX('101'!$A:$G,MATCH($A154&amp;"61906",'101'!$A:$A,0),MATCH($H$2&amp;"Ост /Дб",'101'!$1:$1,0)))+(INDEX('101'!$A:$G,MATCH($A154&amp;"61907",'101'!$A:$A,0),MATCH($H$2&amp;"Ост /Дб",'101'!$1:$1,0)))+(INDEX('101'!$A:$G,MATCH($A154&amp;"61908",'101'!$A:$A,0),MATCH($H$2&amp;"Ост /Дб",'101'!$1:$1,0)))+(INDEX('101'!$A:$G,MATCH($A154&amp;"61911",'101'!$A:$A,0),MATCH($H$2&amp;"Ост /Дб",'101'!$1:$1,0)))-(INDEX('101'!$A:$G,MATCH($A154&amp;"61909",'101'!$A:$A,0),MATCH($H$2&amp;"Ост /Кр",'101'!$1:$1,0)))-(INDEX('101'!$A:$G,MATCH($A154&amp;"61910",'101'!$A:$A,0),MATCH($H$2&amp;"Ост /Кр",'101'!$1:$1,0)))-(INDEX('101'!$A:$G,MATCH($A154&amp;"61912",'101'!$A:$A,0),MATCH($H$2&amp;"Ост /Кр",'101'!$1:$1,0)))+(INDEX('101'!$A:$G,MATCH($A154&amp;"62001",'101'!$A:$A,0),MATCH($H$2&amp;"Ост /Дб",'101'!$1:$1,0)))-(INDEX('101'!$A:$G,MATCH($A154&amp;"62002",'101'!$A:$A,0),MATCH($H$2&amp;"Ост /Кр",'101'!$1:$1,0)))+(INDEX('101'!$A:$G,MATCH($A154&amp;"62101",'101'!$A:$A,0),MATCH($H$2&amp;"Ост /Дб",'101'!$1:$1,0)))+(INDEX('101'!$A:$G,MATCH($A154&amp;"62102",'101'!$A:$A,0),MATCH($H$2&amp;"Ост /Дб",'101'!$1:$1,0)))-(INDEX('101'!$A:$G,MATCH($A154&amp;"62103",'101'!$A:$A,0),MATCH($H$2&amp;"Ост /Кр",'101'!$1:$1,0))))-(((INDEX('135'!$A:$O,MATCH('0103'!$A154,'135'!$A:$A,0),MATCH($H$2&amp;D$4,'135'!$2:$2,0)))/1.5)+(INDEX('135'!$A:$O,MATCH('0103'!$A154,'135'!$A:$A,0),MATCH($H$2&amp;D$5,'135'!$2:$2,0)))+(INDEX('135'!$A:$O,MATCH('0103'!$A154,'135'!$A:$A,0),MATCH($H$2&amp;D$6,'135'!$2:$2,0)))))/$H$1</f>
        <v>0.77300000000000002</v>
      </c>
      <c r="E154" s="11">
        <f>(((INDEX('135'!$A:$O,MATCH('0103'!$A154,'135'!$A:$A,0),MATCH($H$2&amp;E$4,'135'!$2:$2,0)))/1.5)+(INDEX('135'!$A:$O,MATCH('0103'!$A154,'135'!$A:$A,0),MATCH($H$2&amp;E$5,'135'!$2:$2,0)))+(INDEX('135'!$A:$O,MATCH('0103'!$A154,'135'!$A:$A,0),MATCH($H$2&amp;E$6,'135'!$2:$2,0))))/$H$1</f>
        <v>0</v>
      </c>
      <c r="F154" s="11">
        <f>(((INDEX('135'!$A:$O,MATCH('0103'!$A154,'135'!$A:$A,0),MATCH($H$2&amp;F$6,'135'!$2:$2,0)))/1.5))/$H$1</f>
        <v>0</v>
      </c>
      <c r="G154" s="11">
        <f>(((INDEX('135'!$A:$O,MATCH('0103'!$A154,'135'!$A:$A,0),MATCH($H$2&amp;G$4,'135'!$2:$2,0)))/1.5)+(INDEX('135'!$A:$O,MATCH('0103'!$A154,'135'!$A:$A,0),MATCH($H$2&amp;G$5,'135'!$2:$2,0)))+(INDEX('135'!$A:$O,MATCH('0103'!$A154,'135'!$A:$A,0),MATCH($H$2&amp;G$6,'135'!$2:$2,0))))/$H$1</f>
        <v>0</v>
      </c>
      <c r="H154" s="27"/>
      <c r="I154" s="10"/>
    </row>
    <row r="155" spans="1:9" ht="20.5" customHeight="1" x14ac:dyDescent="0.2">
      <c r="A155" s="26" t="str">
        <f>all_banks!O149&amp;" "</f>
        <v xml:space="preserve">АКБ "Ланта-Банк" (АО) (1920) </v>
      </c>
      <c r="B155" s="3">
        <f>all_banks!H149</f>
        <v>1920</v>
      </c>
      <c r="C155" s="3" t="str">
        <f>all_banks!E149</f>
        <v>ЛАНТА-БАНК</v>
      </c>
      <c r="D155" s="11">
        <f>(((INDEX('101'!$A:$G,MATCH($A155&amp;"60401",'101'!$A:$A,0),MATCH($H$2&amp;"Ост /Дб",'101'!$1:$1,0)))+(INDEX('101'!$A:$G,MATCH($A155&amp;"60404",'101'!$A:$A,0),MATCH($H$2&amp;"Ост /Дб",'101'!$1:$1,0)))+(INDEX('101'!$A:$G,MATCH($A155&amp;"60415",'101'!$A:$A,0),MATCH($H$2&amp;"Ост /Дб",'101'!$1:$1,0)))-(INDEX('101'!$A:$G,MATCH($A155&amp;"60414",'101'!$A:$A,0),MATCH($H$2&amp;"Ост /Кр",'101'!$1:$1,0)))-(INDEX('101'!$A:$G,MATCH($A155&amp;"60405",'101'!$A:$A,0),MATCH($H$2&amp;"Ост /Дб",'101'!$1:$1,0)))+(INDEX('101'!$A:$G,MATCH($A155&amp;"61901",'101'!$A:$A,0),MATCH($H$2&amp;"Ост /Дб",'101'!$1:$1,0)))+(INDEX('101'!$A:$G,MATCH($A155&amp;"61902",'101'!$A:$A,0),MATCH($H$2&amp;"Ост /Дб",'101'!$1:$1,0)))+(INDEX('101'!$A:$G,MATCH($A155&amp;"61903",'101'!$A:$A,0),MATCH($H$2&amp;"Ост /Дб",'101'!$1:$1,0)))+(INDEX('101'!$A:$G,MATCH($A155&amp;"61904",'101'!$A:$A,0),MATCH($H$2&amp;"Ост /Дб",'101'!$1:$1,0)))+(INDEX('101'!$A:$G,MATCH($A155&amp;"61905",'101'!$A:$A,0),MATCH($H$2&amp;"Ост /Дб",'101'!$1:$1,0)))+(INDEX('101'!$A:$G,MATCH($A155&amp;"61906",'101'!$A:$A,0),MATCH($H$2&amp;"Ост /Дб",'101'!$1:$1,0)))+(INDEX('101'!$A:$G,MATCH($A155&amp;"61907",'101'!$A:$A,0),MATCH($H$2&amp;"Ост /Дб",'101'!$1:$1,0)))+(INDEX('101'!$A:$G,MATCH($A155&amp;"61908",'101'!$A:$A,0),MATCH($H$2&amp;"Ост /Дб",'101'!$1:$1,0)))+(INDEX('101'!$A:$G,MATCH($A155&amp;"61911",'101'!$A:$A,0),MATCH($H$2&amp;"Ост /Дб",'101'!$1:$1,0)))-(INDEX('101'!$A:$G,MATCH($A155&amp;"61909",'101'!$A:$A,0),MATCH($H$2&amp;"Ост /Кр",'101'!$1:$1,0)))-(INDEX('101'!$A:$G,MATCH($A155&amp;"61910",'101'!$A:$A,0),MATCH($H$2&amp;"Ост /Кр",'101'!$1:$1,0)))-(INDEX('101'!$A:$G,MATCH($A155&amp;"61912",'101'!$A:$A,0),MATCH($H$2&amp;"Ост /Кр",'101'!$1:$1,0)))+(INDEX('101'!$A:$G,MATCH($A155&amp;"62001",'101'!$A:$A,0),MATCH($H$2&amp;"Ост /Дб",'101'!$1:$1,0)))-(INDEX('101'!$A:$G,MATCH($A155&amp;"62002",'101'!$A:$A,0),MATCH($H$2&amp;"Ост /Кр",'101'!$1:$1,0)))+(INDEX('101'!$A:$G,MATCH($A155&amp;"62101",'101'!$A:$A,0),MATCH($H$2&amp;"Ост /Дб",'101'!$1:$1,0)))+(INDEX('101'!$A:$G,MATCH($A155&amp;"62102",'101'!$A:$A,0),MATCH($H$2&amp;"Ост /Дб",'101'!$1:$1,0)))-(INDEX('101'!$A:$G,MATCH($A155&amp;"62103",'101'!$A:$A,0),MATCH($H$2&amp;"Ост /Кр",'101'!$1:$1,0))))-(((INDEX('135'!$A:$O,MATCH('0103'!$A155,'135'!$A:$A,0),MATCH($H$2&amp;D$4,'135'!$2:$2,0)))/1.5)+(INDEX('135'!$A:$O,MATCH('0103'!$A155,'135'!$A:$A,0),MATCH($H$2&amp;D$5,'135'!$2:$2,0)))+(INDEX('135'!$A:$O,MATCH('0103'!$A155,'135'!$A:$A,0),MATCH($H$2&amp;D$6,'135'!$2:$2,0)))))/$H$1</f>
        <v>508.57799999999997</v>
      </c>
      <c r="E155" s="11">
        <f>(((INDEX('135'!$A:$O,MATCH('0103'!$A155,'135'!$A:$A,0),MATCH($H$2&amp;E$4,'135'!$2:$2,0)))/1.5)+(INDEX('135'!$A:$O,MATCH('0103'!$A155,'135'!$A:$A,0),MATCH($H$2&amp;E$5,'135'!$2:$2,0)))+(INDEX('135'!$A:$O,MATCH('0103'!$A155,'135'!$A:$A,0),MATCH($H$2&amp;E$6,'135'!$2:$2,0))))/$H$1</f>
        <v>1292.8409999999999</v>
      </c>
      <c r="F155" s="11">
        <f>(((INDEX('135'!$A:$O,MATCH('0103'!$A155,'135'!$A:$A,0),MATCH($H$2&amp;F$6,'135'!$2:$2,0)))/1.5))/$H$1</f>
        <v>0</v>
      </c>
      <c r="G155" s="11">
        <f>(((INDEX('135'!$A:$O,MATCH('0103'!$A155,'135'!$A:$A,0),MATCH($H$2&amp;G$4,'135'!$2:$2,0)))/1.5)+(INDEX('135'!$A:$O,MATCH('0103'!$A155,'135'!$A:$A,0),MATCH($H$2&amp;G$5,'135'!$2:$2,0)))+(INDEX('135'!$A:$O,MATCH('0103'!$A155,'135'!$A:$A,0),MATCH($H$2&amp;G$6,'135'!$2:$2,0))))/$H$1</f>
        <v>71.33</v>
      </c>
      <c r="H155" s="27"/>
      <c r="I155" s="10"/>
    </row>
    <row r="156" spans="1:9" ht="20.5" customHeight="1" x14ac:dyDescent="0.2">
      <c r="A156" s="26" t="str">
        <f>all_banks!O150&amp;" "</f>
        <v xml:space="preserve">Банк "Левобережный" (ПАО) (1343) </v>
      </c>
      <c r="B156" s="3">
        <f>all_banks!H150</f>
        <v>1343</v>
      </c>
      <c r="C156" s="3" t="str">
        <f>all_banks!E150</f>
        <v>ЛЕВОБЕРЕЖНЫЙ</v>
      </c>
      <c r="D156" s="11">
        <f>(((INDEX('101'!$A:$G,MATCH($A156&amp;"60401",'101'!$A:$A,0),MATCH($H$2&amp;"Ост /Дб",'101'!$1:$1,0)))+(INDEX('101'!$A:$G,MATCH($A156&amp;"60404",'101'!$A:$A,0),MATCH($H$2&amp;"Ост /Дб",'101'!$1:$1,0)))+(INDEX('101'!$A:$G,MATCH($A156&amp;"60415",'101'!$A:$A,0),MATCH($H$2&amp;"Ост /Дб",'101'!$1:$1,0)))-(INDEX('101'!$A:$G,MATCH($A156&amp;"60414",'101'!$A:$A,0),MATCH($H$2&amp;"Ост /Кр",'101'!$1:$1,0)))-(INDEX('101'!$A:$G,MATCH($A156&amp;"60405",'101'!$A:$A,0),MATCH($H$2&amp;"Ост /Дб",'101'!$1:$1,0)))+(INDEX('101'!$A:$G,MATCH($A156&amp;"61901",'101'!$A:$A,0),MATCH($H$2&amp;"Ост /Дб",'101'!$1:$1,0)))+(INDEX('101'!$A:$G,MATCH($A156&amp;"61902",'101'!$A:$A,0),MATCH($H$2&amp;"Ост /Дб",'101'!$1:$1,0)))+(INDEX('101'!$A:$G,MATCH($A156&amp;"61903",'101'!$A:$A,0),MATCH($H$2&amp;"Ост /Дб",'101'!$1:$1,0)))+(INDEX('101'!$A:$G,MATCH($A156&amp;"61904",'101'!$A:$A,0),MATCH($H$2&amp;"Ост /Дб",'101'!$1:$1,0)))+(INDEX('101'!$A:$G,MATCH($A156&amp;"61905",'101'!$A:$A,0),MATCH($H$2&amp;"Ост /Дб",'101'!$1:$1,0)))+(INDEX('101'!$A:$G,MATCH($A156&amp;"61906",'101'!$A:$A,0),MATCH($H$2&amp;"Ост /Дб",'101'!$1:$1,0)))+(INDEX('101'!$A:$G,MATCH($A156&amp;"61907",'101'!$A:$A,0),MATCH($H$2&amp;"Ост /Дб",'101'!$1:$1,0)))+(INDEX('101'!$A:$G,MATCH($A156&amp;"61908",'101'!$A:$A,0),MATCH($H$2&amp;"Ост /Дб",'101'!$1:$1,0)))+(INDEX('101'!$A:$G,MATCH($A156&amp;"61911",'101'!$A:$A,0),MATCH($H$2&amp;"Ост /Дб",'101'!$1:$1,0)))-(INDEX('101'!$A:$G,MATCH($A156&amp;"61909",'101'!$A:$A,0),MATCH($H$2&amp;"Ост /Кр",'101'!$1:$1,0)))-(INDEX('101'!$A:$G,MATCH($A156&amp;"61910",'101'!$A:$A,0),MATCH($H$2&amp;"Ост /Кр",'101'!$1:$1,0)))-(INDEX('101'!$A:$G,MATCH($A156&amp;"61912",'101'!$A:$A,0),MATCH($H$2&amp;"Ост /Кр",'101'!$1:$1,0)))+(INDEX('101'!$A:$G,MATCH($A156&amp;"62001",'101'!$A:$A,0),MATCH($H$2&amp;"Ост /Дб",'101'!$1:$1,0)))-(INDEX('101'!$A:$G,MATCH($A156&amp;"62002",'101'!$A:$A,0),MATCH($H$2&amp;"Ост /Кр",'101'!$1:$1,0)))+(INDEX('101'!$A:$G,MATCH($A156&amp;"62101",'101'!$A:$A,0),MATCH($H$2&amp;"Ост /Дб",'101'!$1:$1,0)))+(INDEX('101'!$A:$G,MATCH($A156&amp;"62102",'101'!$A:$A,0),MATCH($H$2&amp;"Ост /Дб",'101'!$1:$1,0)))-(INDEX('101'!$A:$G,MATCH($A156&amp;"62103",'101'!$A:$A,0),MATCH($H$2&amp;"Ост /Кр",'101'!$1:$1,0))))-(((INDEX('135'!$A:$O,MATCH('0103'!$A156,'135'!$A:$A,0),MATCH($H$2&amp;D$4,'135'!$2:$2,0)))/1.5)+(INDEX('135'!$A:$O,MATCH('0103'!$A156,'135'!$A:$A,0),MATCH($H$2&amp;D$5,'135'!$2:$2,0)))+(INDEX('135'!$A:$O,MATCH('0103'!$A156,'135'!$A:$A,0),MATCH($H$2&amp;D$6,'135'!$2:$2,0)))))/$H$1</f>
        <v>892.02200000000005</v>
      </c>
      <c r="E156" s="11">
        <f>(((INDEX('135'!$A:$O,MATCH('0103'!$A156,'135'!$A:$A,0),MATCH($H$2&amp;E$4,'135'!$2:$2,0)))/1.5)+(INDEX('135'!$A:$O,MATCH('0103'!$A156,'135'!$A:$A,0),MATCH($H$2&amp;E$5,'135'!$2:$2,0)))+(INDEX('135'!$A:$O,MATCH('0103'!$A156,'135'!$A:$A,0),MATCH($H$2&amp;E$6,'135'!$2:$2,0))))/$H$1</f>
        <v>35.395000000000003</v>
      </c>
      <c r="F156" s="11">
        <f>(((INDEX('135'!$A:$O,MATCH('0103'!$A156,'135'!$A:$A,0),MATCH($H$2&amp;F$6,'135'!$2:$2,0)))/1.5))/$H$1</f>
        <v>0</v>
      </c>
      <c r="G156" s="11">
        <f>(((INDEX('135'!$A:$O,MATCH('0103'!$A156,'135'!$A:$A,0),MATCH($H$2&amp;G$4,'135'!$2:$2,0)))/1.5)+(INDEX('135'!$A:$O,MATCH('0103'!$A156,'135'!$A:$A,0),MATCH($H$2&amp;G$5,'135'!$2:$2,0)))+(INDEX('135'!$A:$O,MATCH('0103'!$A156,'135'!$A:$A,0),MATCH($H$2&amp;G$6,'135'!$2:$2,0))))/$H$1</f>
        <v>0</v>
      </c>
      <c r="H156" s="27"/>
      <c r="I156" s="10"/>
    </row>
    <row r="157" spans="1:9" ht="20.5" customHeight="1" x14ac:dyDescent="0.2">
      <c r="A157" s="26" t="str">
        <f>all_banks!O151&amp;" "</f>
        <v xml:space="preserve">КБ "ЛОКО-Банк" (АО) (2707) </v>
      </c>
      <c r="B157" s="3">
        <f>all_banks!H151</f>
        <v>2707</v>
      </c>
      <c r="C157" s="3" t="str">
        <f>all_banks!E151</f>
        <v>ЛОКО-БАНК</v>
      </c>
      <c r="D157" s="11">
        <f>(((INDEX('101'!$A:$G,MATCH($A157&amp;"60401",'101'!$A:$A,0),MATCH($H$2&amp;"Ост /Дб",'101'!$1:$1,0)))+(INDEX('101'!$A:$G,MATCH($A157&amp;"60404",'101'!$A:$A,0),MATCH($H$2&amp;"Ост /Дб",'101'!$1:$1,0)))+(INDEX('101'!$A:$G,MATCH($A157&amp;"60415",'101'!$A:$A,0),MATCH($H$2&amp;"Ост /Дб",'101'!$1:$1,0)))-(INDEX('101'!$A:$G,MATCH($A157&amp;"60414",'101'!$A:$A,0),MATCH($H$2&amp;"Ост /Кр",'101'!$1:$1,0)))-(INDEX('101'!$A:$G,MATCH($A157&amp;"60405",'101'!$A:$A,0),MATCH($H$2&amp;"Ост /Дб",'101'!$1:$1,0)))+(INDEX('101'!$A:$G,MATCH($A157&amp;"61901",'101'!$A:$A,0),MATCH($H$2&amp;"Ост /Дб",'101'!$1:$1,0)))+(INDEX('101'!$A:$G,MATCH($A157&amp;"61902",'101'!$A:$A,0),MATCH($H$2&amp;"Ост /Дб",'101'!$1:$1,0)))+(INDEX('101'!$A:$G,MATCH($A157&amp;"61903",'101'!$A:$A,0),MATCH($H$2&amp;"Ост /Дб",'101'!$1:$1,0)))+(INDEX('101'!$A:$G,MATCH($A157&amp;"61904",'101'!$A:$A,0),MATCH($H$2&amp;"Ост /Дб",'101'!$1:$1,0)))+(INDEX('101'!$A:$G,MATCH($A157&amp;"61905",'101'!$A:$A,0),MATCH($H$2&amp;"Ост /Дб",'101'!$1:$1,0)))+(INDEX('101'!$A:$G,MATCH($A157&amp;"61906",'101'!$A:$A,0),MATCH($H$2&amp;"Ост /Дб",'101'!$1:$1,0)))+(INDEX('101'!$A:$G,MATCH($A157&amp;"61907",'101'!$A:$A,0),MATCH($H$2&amp;"Ост /Дб",'101'!$1:$1,0)))+(INDEX('101'!$A:$G,MATCH($A157&amp;"61908",'101'!$A:$A,0),MATCH($H$2&amp;"Ост /Дб",'101'!$1:$1,0)))+(INDEX('101'!$A:$G,MATCH($A157&amp;"61911",'101'!$A:$A,0),MATCH($H$2&amp;"Ост /Дб",'101'!$1:$1,0)))-(INDEX('101'!$A:$G,MATCH($A157&amp;"61909",'101'!$A:$A,0),MATCH($H$2&amp;"Ост /Кр",'101'!$1:$1,0)))-(INDEX('101'!$A:$G,MATCH($A157&amp;"61910",'101'!$A:$A,0),MATCH($H$2&amp;"Ост /Кр",'101'!$1:$1,0)))-(INDEX('101'!$A:$G,MATCH($A157&amp;"61912",'101'!$A:$A,0),MATCH($H$2&amp;"Ост /Кр",'101'!$1:$1,0)))+(INDEX('101'!$A:$G,MATCH($A157&amp;"62001",'101'!$A:$A,0),MATCH($H$2&amp;"Ост /Дб",'101'!$1:$1,0)))-(INDEX('101'!$A:$G,MATCH($A157&amp;"62002",'101'!$A:$A,0),MATCH($H$2&amp;"Ост /Кр",'101'!$1:$1,0)))+(INDEX('101'!$A:$G,MATCH($A157&amp;"62101",'101'!$A:$A,0),MATCH($H$2&amp;"Ост /Дб",'101'!$1:$1,0)))+(INDEX('101'!$A:$G,MATCH($A157&amp;"62102",'101'!$A:$A,0),MATCH($H$2&amp;"Ост /Дб",'101'!$1:$1,0)))-(INDEX('101'!$A:$G,MATCH($A157&amp;"62103",'101'!$A:$A,0),MATCH($H$2&amp;"Ост /Кр",'101'!$1:$1,0))))-(((INDEX('135'!$A:$O,MATCH('0103'!$A157,'135'!$A:$A,0),MATCH($H$2&amp;D$4,'135'!$2:$2,0)))/1.5)+(INDEX('135'!$A:$O,MATCH('0103'!$A157,'135'!$A:$A,0),MATCH($H$2&amp;D$5,'135'!$2:$2,0)))+(INDEX('135'!$A:$O,MATCH('0103'!$A157,'135'!$A:$A,0),MATCH($H$2&amp;D$6,'135'!$2:$2,0)))))/$H$1</f>
        <v>103.41500000000001</v>
      </c>
      <c r="E157" s="11">
        <f>(((INDEX('135'!$A:$O,MATCH('0103'!$A157,'135'!$A:$A,0),MATCH($H$2&amp;E$4,'135'!$2:$2,0)))/1.5)+(INDEX('135'!$A:$O,MATCH('0103'!$A157,'135'!$A:$A,0),MATCH($H$2&amp;E$5,'135'!$2:$2,0)))+(INDEX('135'!$A:$O,MATCH('0103'!$A157,'135'!$A:$A,0),MATCH($H$2&amp;E$6,'135'!$2:$2,0))))/$H$1</f>
        <v>352.60500000000002</v>
      </c>
      <c r="F157" s="11">
        <f>(((INDEX('135'!$A:$O,MATCH('0103'!$A157,'135'!$A:$A,0),MATCH($H$2&amp;F$6,'135'!$2:$2,0)))/1.5))/$H$1</f>
        <v>1450.2360000000001</v>
      </c>
      <c r="G157" s="11">
        <f>(((INDEX('135'!$A:$O,MATCH('0103'!$A157,'135'!$A:$A,0),MATCH($H$2&amp;G$4,'135'!$2:$2,0)))/1.5)+(INDEX('135'!$A:$O,MATCH('0103'!$A157,'135'!$A:$A,0),MATCH($H$2&amp;G$5,'135'!$2:$2,0)))+(INDEX('135'!$A:$O,MATCH('0103'!$A157,'135'!$A:$A,0),MATCH($H$2&amp;G$6,'135'!$2:$2,0))))/$H$1</f>
        <v>0</v>
      </c>
      <c r="H157" s="27"/>
      <c r="I157" s="10"/>
    </row>
    <row r="158" spans="1:9" ht="20.5" customHeight="1" x14ac:dyDescent="0.2">
      <c r="A158" s="26" t="str">
        <f>all_banks!O152&amp;" "</f>
        <v xml:space="preserve">КБ "Максима" (ООО) (3379) </v>
      </c>
      <c r="B158" s="3">
        <f>all_banks!H152</f>
        <v>3379</v>
      </c>
      <c r="C158" s="3" t="str">
        <f>all_banks!E152</f>
        <v>МАКСИМА</v>
      </c>
      <c r="D158" s="11">
        <f>(((INDEX('101'!$A:$G,MATCH($A158&amp;"60401",'101'!$A:$A,0),MATCH($H$2&amp;"Ост /Дб",'101'!$1:$1,0)))+(INDEX('101'!$A:$G,MATCH($A158&amp;"60404",'101'!$A:$A,0),MATCH($H$2&amp;"Ост /Дб",'101'!$1:$1,0)))+(INDEX('101'!$A:$G,MATCH($A158&amp;"60415",'101'!$A:$A,0),MATCH($H$2&amp;"Ост /Дб",'101'!$1:$1,0)))-(INDEX('101'!$A:$G,MATCH($A158&amp;"60414",'101'!$A:$A,0),MATCH($H$2&amp;"Ост /Кр",'101'!$1:$1,0)))-(INDEX('101'!$A:$G,MATCH($A158&amp;"60405",'101'!$A:$A,0),MATCH($H$2&amp;"Ост /Дб",'101'!$1:$1,0)))+(INDEX('101'!$A:$G,MATCH($A158&amp;"61901",'101'!$A:$A,0),MATCH($H$2&amp;"Ост /Дб",'101'!$1:$1,0)))+(INDEX('101'!$A:$G,MATCH($A158&amp;"61902",'101'!$A:$A,0),MATCH($H$2&amp;"Ост /Дб",'101'!$1:$1,0)))+(INDEX('101'!$A:$G,MATCH($A158&amp;"61903",'101'!$A:$A,0),MATCH($H$2&amp;"Ост /Дб",'101'!$1:$1,0)))+(INDEX('101'!$A:$G,MATCH($A158&amp;"61904",'101'!$A:$A,0),MATCH($H$2&amp;"Ост /Дб",'101'!$1:$1,0)))+(INDEX('101'!$A:$G,MATCH($A158&amp;"61905",'101'!$A:$A,0),MATCH($H$2&amp;"Ост /Дб",'101'!$1:$1,0)))+(INDEX('101'!$A:$G,MATCH($A158&amp;"61906",'101'!$A:$A,0),MATCH($H$2&amp;"Ост /Дб",'101'!$1:$1,0)))+(INDEX('101'!$A:$G,MATCH($A158&amp;"61907",'101'!$A:$A,0),MATCH($H$2&amp;"Ост /Дб",'101'!$1:$1,0)))+(INDEX('101'!$A:$G,MATCH($A158&amp;"61908",'101'!$A:$A,0),MATCH($H$2&amp;"Ост /Дб",'101'!$1:$1,0)))+(INDEX('101'!$A:$G,MATCH($A158&amp;"61911",'101'!$A:$A,0),MATCH($H$2&amp;"Ост /Дб",'101'!$1:$1,0)))-(INDEX('101'!$A:$G,MATCH($A158&amp;"61909",'101'!$A:$A,0),MATCH($H$2&amp;"Ост /Кр",'101'!$1:$1,0)))-(INDEX('101'!$A:$G,MATCH($A158&amp;"61910",'101'!$A:$A,0),MATCH($H$2&amp;"Ост /Кр",'101'!$1:$1,0)))-(INDEX('101'!$A:$G,MATCH($A158&amp;"61912",'101'!$A:$A,0),MATCH($H$2&amp;"Ост /Кр",'101'!$1:$1,0)))+(INDEX('101'!$A:$G,MATCH($A158&amp;"62001",'101'!$A:$A,0),MATCH($H$2&amp;"Ост /Дб",'101'!$1:$1,0)))-(INDEX('101'!$A:$G,MATCH($A158&amp;"62002",'101'!$A:$A,0),MATCH($H$2&amp;"Ост /Кр",'101'!$1:$1,0)))+(INDEX('101'!$A:$G,MATCH($A158&amp;"62101",'101'!$A:$A,0),MATCH($H$2&amp;"Ост /Дб",'101'!$1:$1,0)))+(INDEX('101'!$A:$G,MATCH($A158&amp;"62102",'101'!$A:$A,0),MATCH($H$2&amp;"Ост /Дб",'101'!$1:$1,0)))-(INDEX('101'!$A:$G,MATCH($A158&amp;"62103",'101'!$A:$A,0),MATCH($H$2&amp;"Ост /Кр",'101'!$1:$1,0))))-(((INDEX('135'!$A:$O,MATCH('0103'!$A158,'135'!$A:$A,0),MATCH($H$2&amp;D$4,'135'!$2:$2,0)))/1.5)+(INDEX('135'!$A:$O,MATCH('0103'!$A158,'135'!$A:$A,0),MATCH($H$2&amp;D$5,'135'!$2:$2,0)))+(INDEX('135'!$A:$O,MATCH('0103'!$A158,'135'!$A:$A,0),MATCH($H$2&amp;D$6,'135'!$2:$2,0)))))/$H$1</f>
        <v>1.8839999999999999</v>
      </c>
      <c r="E158" s="11">
        <f>(((INDEX('135'!$A:$O,MATCH('0103'!$A158,'135'!$A:$A,0),MATCH($H$2&amp;E$4,'135'!$2:$2,0)))/1.5)+(INDEX('135'!$A:$O,MATCH('0103'!$A158,'135'!$A:$A,0),MATCH($H$2&amp;E$5,'135'!$2:$2,0)))+(INDEX('135'!$A:$O,MATCH('0103'!$A158,'135'!$A:$A,0),MATCH($H$2&amp;E$6,'135'!$2:$2,0))))/$H$1</f>
        <v>0</v>
      </c>
      <c r="F158" s="11">
        <f>(((INDEX('135'!$A:$O,MATCH('0103'!$A158,'135'!$A:$A,0),MATCH($H$2&amp;F$6,'135'!$2:$2,0)))/1.5))/$H$1</f>
        <v>0</v>
      </c>
      <c r="G158" s="11">
        <f>(((INDEX('135'!$A:$O,MATCH('0103'!$A158,'135'!$A:$A,0),MATCH($H$2&amp;G$4,'135'!$2:$2,0)))/1.5)+(INDEX('135'!$A:$O,MATCH('0103'!$A158,'135'!$A:$A,0),MATCH($H$2&amp;G$5,'135'!$2:$2,0)))+(INDEX('135'!$A:$O,MATCH('0103'!$A158,'135'!$A:$A,0),MATCH($H$2&amp;G$6,'135'!$2:$2,0))))/$H$1</f>
        <v>0</v>
      </c>
      <c r="H158" s="27"/>
      <c r="I158" s="10"/>
    </row>
    <row r="159" spans="1:9" ht="20.5" customHeight="1" x14ac:dyDescent="0.2">
      <c r="A159" s="26" t="str">
        <f>all_banks!O153&amp;" "</f>
        <v xml:space="preserve">"Банк "МБА-МОСКВА" ООО (3395) </v>
      </c>
      <c r="B159" s="3">
        <f>all_banks!H153</f>
        <v>3395</v>
      </c>
      <c r="C159" s="3" t="str">
        <f>all_banks!E153</f>
        <v>МБА-МОСКВА</v>
      </c>
      <c r="D159" s="11">
        <f>(((INDEX('101'!$A:$G,MATCH($A159&amp;"60401",'101'!$A:$A,0),MATCH($H$2&amp;"Ост /Дб",'101'!$1:$1,0)))+(INDEX('101'!$A:$G,MATCH($A159&amp;"60404",'101'!$A:$A,0),MATCH($H$2&amp;"Ост /Дб",'101'!$1:$1,0)))+(INDEX('101'!$A:$G,MATCH($A159&amp;"60415",'101'!$A:$A,0),MATCH($H$2&amp;"Ост /Дб",'101'!$1:$1,0)))-(INDEX('101'!$A:$G,MATCH($A159&amp;"60414",'101'!$A:$A,0),MATCH($H$2&amp;"Ост /Кр",'101'!$1:$1,0)))-(INDEX('101'!$A:$G,MATCH($A159&amp;"60405",'101'!$A:$A,0),MATCH($H$2&amp;"Ост /Дб",'101'!$1:$1,0)))+(INDEX('101'!$A:$G,MATCH($A159&amp;"61901",'101'!$A:$A,0),MATCH($H$2&amp;"Ост /Дб",'101'!$1:$1,0)))+(INDEX('101'!$A:$G,MATCH($A159&amp;"61902",'101'!$A:$A,0),MATCH($H$2&amp;"Ост /Дб",'101'!$1:$1,0)))+(INDEX('101'!$A:$G,MATCH($A159&amp;"61903",'101'!$A:$A,0),MATCH($H$2&amp;"Ост /Дб",'101'!$1:$1,0)))+(INDEX('101'!$A:$G,MATCH($A159&amp;"61904",'101'!$A:$A,0),MATCH($H$2&amp;"Ост /Дб",'101'!$1:$1,0)))+(INDEX('101'!$A:$G,MATCH($A159&amp;"61905",'101'!$A:$A,0),MATCH($H$2&amp;"Ост /Дб",'101'!$1:$1,0)))+(INDEX('101'!$A:$G,MATCH($A159&amp;"61906",'101'!$A:$A,0),MATCH($H$2&amp;"Ост /Дб",'101'!$1:$1,0)))+(INDEX('101'!$A:$G,MATCH($A159&amp;"61907",'101'!$A:$A,0),MATCH($H$2&amp;"Ост /Дб",'101'!$1:$1,0)))+(INDEX('101'!$A:$G,MATCH($A159&amp;"61908",'101'!$A:$A,0),MATCH($H$2&amp;"Ост /Дб",'101'!$1:$1,0)))+(INDEX('101'!$A:$G,MATCH($A159&amp;"61911",'101'!$A:$A,0),MATCH($H$2&amp;"Ост /Дб",'101'!$1:$1,0)))-(INDEX('101'!$A:$G,MATCH($A159&amp;"61909",'101'!$A:$A,0),MATCH($H$2&amp;"Ост /Кр",'101'!$1:$1,0)))-(INDEX('101'!$A:$G,MATCH($A159&amp;"61910",'101'!$A:$A,0),MATCH($H$2&amp;"Ост /Кр",'101'!$1:$1,0)))-(INDEX('101'!$A:$G,MATCH($A159&amp;"61912",'101'!$A:$A,0),MATCH($H$2&amp;"Ост /Кр",'101'!$1:$1,0)))+(INDEX('101'!$A:$G,MATCH($A159&amp;"62001",'101'!$A:$A,0),MATCH($H$2&amp;"Ост /Дб",'101'!$1:$1,0)))-(INDEX('101'!$A:$G,MATCH($A159&amp;"62002",'101'!$A:$A,0),MATCH($H$2&amp;"Ост /Кр",'101'!$1:$1,0)))+(INDEX('101'!$A:$G,MATCH($A159&amp;"62101",'101'!$A:$A,0),MATCH($H$2&amp;"Ост /Дб",'101'!$1:$1,0)))+(INDEX('101'!$A:$G,MATCH($A159&amp;"62102",'101'!$A:$A,0),MATCH($H$2&amp;"Ост /Дб",'101'!$1:$1,0)))-(INDEX('101'!$A:$G,MATCH($A159&amp;"62103",'101'!$A:$A,0),MATCH($H$2&amp;"Ост /Кр",'101'!$1:$1,0))))-(((INDEX('135'!$A:$O,MATCH('0103'!$A159,'135'!$A:$A,0),MATCH($H$2&amp;D$4,'135'!$2:$2,0)))/1.5)+(INDEX('135'!$A:$O,MATCH('0103'!$A159,'135'!$A:$A,0),MATCH($H$2&amp;D$5,'135'!$2:$2,0)))+(INDEX('135'!$A:$O,MATCH('0103'!$A159,'135'!$A:$A,0),MATCH($H$2&amp;D$6,'135'!$2:$2,0)))))/$H$1</f>
        <v>334.971</v>
      </c>
      <c r="E159" s="11">
        <f>(((INDEX('135'!$A:$O,MATCH('0103'!$A159,'135'!$A:$A,0),MATCH($H$2&amp;E$4,'135'!$2:$2,0)))/1.5)+(INDEX('135'!$A:$O,MATCH('0103'!$A159,'135'!$A:$A,0),MATCH($H$2&amp;E$5,'135'!$2:$2,0)))+(INDEX('135'!$A:$O,MATCH('0103'!$A159,'135'!$A:$A,0),MATCH($H$2&amp;E$6,'135'!$2:$2,0))))/$H$1</f>
        <v>192.142</v>
      </c>
      <c r="F159" s="11">
        <f>(((INDEX('135'!$A:$O,MATCH('0103'!$A159,'135'!$A:$A,0),MATCH($H$2&amp;F$6,'135'!$2:$2,0)))/1.5))/$H$1</f>
        <v>0</v>
      </c>
      <c r="G159" s="11">
        <f>(((INDEX('135'!$A:$O,MATCH('0103'!$A159,'135'!$A:$A,0),MATCH($H$2&amp;G$4,'135'!$2:$2,0)))/1.5)+(INDEX('135'!$A:$O,MATCH('0103'!$A159,'135'!$A:$A,0),MATCH($H$2&amp;G$5,'135'!$2:$2,0)))+(INDEX('135'!$A:$O,MATCH('0103'!$A159,'135'!$A:$A,0),MATCH($H$2&amp;G$6,'135'!$2:$2,0))))/$H$1</f>
        <v>0</v>
      </c>
      <c r="H159" s="27"/>
      <c r="I159" s="10"/>
    </row>
    <row r="160" spans="1:9" ht="20.5" customHeight="1" x14ac:dyDescent="0.2">
      <c r="A160" s="26" t="str">
        <f>all_banks!O154&amp;" "</f>
        <v xml:space="preserve">ООО КБ "МВС Банк" (2407) </v>
      </c>
      <c r="B160" s="3">
        <f>all_banks!H154</f>
        <v>2407</v>
      </c>
      <c r="C160" s="3" t="str">
        <f>all_banks!E154</f>
        <v>МВС БАНК</v>
      </c>
      <c r="D160" s="11">
        <f>(((INDEX('101'!$A:$G,MATCH($A160&amp;"60401",'101'!$A:$A,0),MATCH($H$2&amp;"Ост /Дб",'101'!$1:$1,0)))+(INDEX('101'!$A:$G,MATCH($A160&amp;"60404",'101'!$A:$A,0),MATCH($H$2&amp;"Ост /Дб",'101'!$1:$1,0)))+(INDEX('101'!$A:$G,MATCH($A160&amp;"60415",'101'!$A:$A,0),MATCH($H$2&amp;"Ост /Дб",'101'!$1:$1,0)))-(INDEX('101'!$A:$G,MATCH($A160&amp;"60414",'101'!$A:$A,0),MATCH($H$2&amp;"Ост /Кр",'101'!$1:$1,0)))-(INDEX('101'!$A:$G,MATCH($A160&amp;"60405",'101'!$A:$A,0),MATCH($H$2&amp;"Ост /Дб",'101'!$1:$1,0)))+(INDEX('101'!$A:$G,MATCH($A160&amp;"61901",'101'!$A:$A,0),MATCH($H$2&amp;"Ост /Дб",'101'!$1:$1,0)))+(INDEX('101'!$A:$G,MATCH($A160&amp;"61902",'101'!$A:$A,0),MATCH($H$2&amp;"Ост /Дб",'101'!$1:$1,0)))+(INDEX('101'!$A:$G,MATCH($A160&amp;"61903",'101'!$A:$A,0),MATCH($H$2&amp;"Ост /Дб",'101'!$1:$1,0)))+(INDEX('101'!$A:$G,MATCH($A160&amp;"61904",'101'!$A:$A,0),MATCH($H$2&amp;"Ост /Дб",'101'!$1:$1,0)))+(INDEX('101'!$A:$G,MATCH($A160&amp;"61905",'101'!$A:$A,0),MATCH($H$2&amp;"Ост /Дб",'101'!$1:$1,0)))+(INDEX('101'!$A:$G,MATCH($A160&amp;"61906",'101'!$A:$A,0),MATCH($H$2&amp;"Ост /Дб",'101'!$1:$1,0)))+(INDEX('101'!$A:$G,MATCH($A160&amp;"61907",'101'!$A:$A,0),MATCH($H$2&amp;"Ост /Дб",'101'!$1:$1,0)))+(INDEX('101'!$A:$G,MATCH($A160&amp;"61908",'101'!$A:$A,0),MATCH($H$2&amp;"Ост /Дб",'101'!$1:$1,0)))+(INDEX('101'!$A:$G,MATCH($A160&amp;"61911",'101'!$A:$A,0),MATCH($H$2&amp;"Ост /Дб",'101'!$1:$1,0)))-(INDEX('101'!$A:$G,MATCH($A160&amp;"61909",'101'!$A:$A,0),MATCH($H$2&amp;"Ост /Кр",'101'!$1:$1,0)))-(INDEX('101'!$A:$G,MATCH($A160&amp;"61910",'101'!$A:$A,0),MATCH($H$2&amp;"Ост /Кр",'101'!$1:$1,0)))-(INDEX('101'!$A:$G,MATCH($A160&amp;"61912",'101'!$A:$A,0),MATCH($H$2&amp;"Ост /Кр",'101'!$1:$1,0)))+(INDEX('101'!$A:$G,MATCH($A160&amp;"62001",'101'!$A:$A,0),MATCH($H$2&amp;"Ост /Дб",'101'!$1:$1,0)))-(INDEX('101'!$A:$G,MATCH($A160&amp;"62002",'101'!$A:$A,0),MATCH($H$2&amp;"Ост /Кр",'101'!$1:$1,0)))+(INDEX('101'!$A:$G,MATCH($A160&amp;"62101",'101'!$A:$A,0),MATCH($H$2&amp;"Ост /Дб",'101'!$1:$1,0)))+(INDEX('101'!$A:$G,MATCH($A160&amp;"62102",'101'!$A:$A,0),MATCH($H$2&amp;"Ост /Дб",'101'!$1:$1,0)))-(INDEX('101'!$A:$G,MATCH($A160&amp;"62103",'101'!$A:$A,0),MATCH($H$2&amp;"Ост /Кр",'101'!$1:$1,0))))-(((INDEX('135'!$A:$O,MATCH('0103'!$A160,'135'!$A:$A,0),MATCH($H$2&amp;D$4,'135'!$2:$2,0)))/1.5)+(INDEX('135'!$A:$O,MATCH('0103'!$A160,'135'!$A:$A,0),MATCH($H$2&amp;D$5,'135'!$2:$2,0)))+(INDEX('135'!$A:$O,MATCH('0103'!$A160,'135'!$A:$A,0),MATCH($H$2&amp;D$6,'135'!$2:$2,0)))))/$H$1</f>
        <v>40.119999999999997</v>
      </c>
      <c r="E160" s="11">
        <f>(((INDEX('135'!$A:$O,MATCH('0103'!$A160,'135'!$A:$A,0),MATCH($H$2&amp;E$4,'135'!$2:$2,0)))/1.5)+(INDEX('135'!$A:$O,MATCH('0103'!$A160,'135'!$A:$A,0),MATCH($H$2&amp;E$5,'135'!$2:$2,0)))+(INDEX('135'!$A:$O,MATCH('0103'!$A160,'135'!$A:$A,0),MATCH($H$2&amp;E$6,'135'!$2:$2,0))))/$H$1</f>
        <v>0</v>
      </c>
      <c r="F160" s="11">
        <f>(((INDEX('135'!$A:$O,MATCH('0103'!$A160,'135'!$A:$A,0),MATCH($H$2&amp;F$6,'135'!$2:$2,0)))/1.5))/$H$1</f>
        <v>0</v>
      </c>
      <c r="G160" s="11">
        <f>(((INDEX('135'!$A:$O,MATCH('0103'!$A160,'135'!$A:$A,0),MATCH($H$2&amp;G$4,'135'!$2:$2,0)))/1.5)+(INDEX('135'!$A:$O,MATCH('0103'!$A160,'135'!$A:$A,0),MATCH($H$2&amp;G$5,'135'!$2:$2,0)))+(INDEX('135'!$A:$O,MATCH('0103'!$A160,'135'!$A:$A,0),MATCH($H$2&amp;G$6,'135'!$2:$2,0))))/$H$1</f>
        <v>0</v>
      </c>
      <c r="H160" s="27"/>
      <c r="I160" s="10"/>
    </row>
    <row r="161" spans="1:9" ht="20.5" customHeight="1" x14ac:dyDescent="0.2">
      <c r="A161" s="26" t="str">
        <f>all_banks!O155&amp;" "</f>
        <v xml:space="preserve">АО АКБ "МЕЖДУНАРОДНЫЙ ФИНАНСОВЫЙ КЛУБ" (2618) </v>
      </c>
      <c r="B161" s="3">
        <f>all_banks!H155</f>
        <v>2618</v>
      </c>
      <c r="C161" s="3" t="str">
        <f>all_banks!E155</f>
        <v>МЕЖДУНАРОДНЫЙ ФИНАНСОВЫЙ КЛУБ</v>
      </c>
      <c r="D161" s="11">
        <f>(((INDEX('101'!$A:$G,MATCH($A161&amp;"60401",'101'!$A:$A,0),MATCH($H$2&amp;"Ост /Дб",'101'!$1:$1,0)))+(INDEX('101'!$A:$G,MATCH($A161&amp;"60404",'101'!$A:$A,0),MATCH($H$2&amp;"Ост /Дб",'101'!$1:$1,0)))+(INDEX('101'!$A:$G,MATCH($A161&amp;"60415",'101'!$A:$A,0),MATCH($H$2&amp;"Ост /Дб",'101'!$1:$1,0)))-(INDEX('101'!$A:$G,MATCH($A161&amp;"60414",'101'!$A:$A,0),MATCH($H$2&amp;"Ост /Кр",'101'!$1:$1,0)))-(INDEX('101'!$A:$G,MATCH($A161&amp;"60405",'101'!$A:$A,0),MATCH($H$2&amp;"Ост /Дб",'101'!$1:$1,0)))+(INDEX('101'!$A:$G,MATCH($A161&amp;"61901",'101'!$A:$A,0),MATCH($H$2&amp;"Ост /Дб",'101'!$1:$1,0)))+(INDEX('101'!$A:$G,MATCH($A161&amp;"61902",'101'!$A:$A,0),MATCH($H$2&amp;"Ост /Дб",'101'!$1:$1,0)))+(INDEX('101'!$A:$G,MATCH($A161&amp;"61903",'101'!$A:$A,0),MATCH($H$2&amp;"Ост /Дб",'101'!$1:$1,0)))+(INDEX('101'!$A:$G,MATCH($A161&amp;"61904",'101'!$A:$A,0),MATCH($H$2&amp;"Ост /Дб",'101'!$1:$1,0)))+(INDEX('101'!$A:$G,MATCH($A161&amp;"61905",'101'!$A:$A,0),MATCH($H$2&amp;"Ост /Дб",'101'!$1:$1,0)))+(INDEX('101'!$A:$G,MATCH($A161&amp;"61906",'101'!$A:$A,0),MATCH($H$2&amp;"Ост /Дб",'101'!$1:$1,0)))+(INDEX('101'!$A:$G,MATCH($A161&amp;"61907",'101'!$A:$A,0),MATCH($H$2&amp;"Ост /Дб",'101'!$1:$1,0)))+(INDEX('101'!$A:$G,MATCH($A161&amp;"61908",'101'!$A:$A,0),MATCH($H$2&amp;"Ост /Дб",'101'!$1:$1,0)))+(INDEX('101'!$A:$G,MATCH($A161&amp;"61911",'101'!$A:$A,0),MATCH($H$2&amp;"Ост /Дб",'101'!$1:$1,0)))-(INDEX('101'!$A:$G,MATCH($A161&amp;"61909",'101'!$A:$A,0),MATCH($H$2&amp;"Ост /Кр",'101'!$1:$1,0)))-(INDEX('101'!$A:$G,MATCH($A161&amp;"61910",'101'!$A:$A,0),MATCH($H$2&amp;"Ост /Кр",'101'!$1:$1,0)))-(INDEX('101'!$A:$G,MATCH($A161&amp;"61912",'101'!$A:$A,0),MATCH($H$2&amp;"Ост /Кр",'101'!$1:$1,0)))+(INDEX('101'!$A:$G,MATCH($A161&amp;"62001",'101'!$A:$A,0),MATCH($H$2&amp;"Ост /Дб",'101'!$1:$1,0)))-(INDEX('101'!$A:$G,MATCH($A161&amp;"62002",'101'!$A:$A,0),MATCH($H$2&amp;"Ост /Кр",'101'!$1:$1,0)))+(INDEX('101'!$A:$G,MATCH($A161&amp;"62101",'101'!$A:$A,0),MATCH($H$2&amp;"Ост /Дб",'101'!$1:$1,0)))+(INDEX('101'!$A:$G,MATCH($A161&amp;"62102",'101'!$A:$A,0),MATCH($H$2&amp;"Ост /Дб",'101'!$1:$1,0)))-(INDEX('101'!$A:$G,MATCH($A161&amp;"62103",'101'!$A:$A,0),MATCH($H$2&amp;"Ост /Кр",'101'!$1:$1,0))))-(((INDEX('135'!$A:$O,MATCH('0103'!$A161,'135'!$A:$A,0),MATCH($H$2&amp;D$4,'135'!$2:$2,0)))/1.5)+(INDEX('135'!$A:$O,MATCH('0103'!$A161,'135'!$A:$A,0),MATCH($H$2&amp;D$5,'135'!$2:$2,0)))+(INDEX('135'!$A:$O,MATCH('0103'!$A161,'135'!$A:$A,0),MATCH($H$2&amp;D$6,'135'!$2:$2,0)))))/$H$1</f>
        <v>-401.99400000000003</v>
      </c>
      <c r="E161" s="11">
        <f>(((INDEX('135'!$A:$O,MATCH('0103'!$A161,'135'!$A:$A,0),MATCH($H$2&amp;E$4,'135'!$2:$2,0)))/1.5)+(INDEX('135'!$A:$O,MATCH('0103'!$A161,'135'!$A:$A,0),MATCH($H$2&amp;E$5,'135'!$2:$2,0)))+(INDEX('135'!$A:$O,MATCH('0103'!$A161,'135'!$A:$A,0),MATCH($H$2&amp;E$6,'135'!$2:$2,0))))/$H$1</f>
        <v>1712.682</v>
      </c>
      <c r="F161" s="11">
        <f>(((INDEX('135'!$A:$O,MATCH('0103'!$A161,'135'!$A:$A,0),MATCH($H$2&amp;F$6,'135'!$2:$2,0)))/1.5))/$H$1</f>
        <v>0</v>
      </c>
      <c r="G161" s="11">
        <f>(((INDEX('135'!$A:$O,MATCH('0103'!$A161,'135'!$A:$A,0),MATCH($H$2&amp;G$4,'135'!$2:$2,0)))/1.5)+(INDEX('135'!$A:$O,MATCH('0103'!$A161,'135'!$A:$A,0),MATCH($H$2&amp;G$5,'135'!$2:$2,0)))+(INDEX('135'!$A:$O,MATCH('0103'!$A161,'135'!$A:$A,0),MATCH($H$2&amp;G$6,'135'!$2:$2,0))))/$H$1</f>
        <v>63.99</v>
      </c>
      <c r="H161" s="27"/>
      <c r="I161" s="10"/>
    </row>
    <row r="162" spans="1:9" ht="20.5" customHeight="1" x14ac:dyDescent="0.2">
      <c r="A162" s="26" t="str">
        <f>all_banks!O156&amp;" "</f>
        <v xml:space="preserve">"Мерседес-Бенц Банк Рус" ООО (3473) </v>
      </c>
      <c r="B162" s="3">
        <f>all_banks!H156</f>
        <v>3473</v>
      </c>
      <c r="C162" s="3" t="str">
        <f>all_banks!E156</f>
        <v>МЕРСЕДЕС-БЕНЦ БАНК РУС</v>
      </c>
      <c r="D162" s="11">
        <f>(((INDEX('101'!$A:$G,MATCH($A162&amp;"60401",'101'!$A:$A,0),MATCH($H$2&amp;"Ост /Дб",'101'!$1:$1,0)))+(INDEX('101'!$A:$G,MATCH($A162&amp;"60404",'101'!$A:$A,0),MATCH($H$2&amp;"Ост /Дб",'101'!$1:$1,0)))+(INDEX('101'!$A:$G,MATCH($A162&amp;"60415",'101'!$A:$A,0),MATCH($H$2&amp;"Ост /Дб",'101'!$1:$1,0)))-(INDEX('101'!$A:$G,MATCH($A162&amp;"60414",'101'!$A:$A,0),MATCH($H$2&amp;"Ост /Кр",'101'!$1:$1,0)))-(INDEX('101'!$A:$G,MATCH($A162&amp;"60405",'101'!$A:$A,0),MATCH($H$2&amp;"Ост /Дб",'101'!$1:$1,0)))+(INDEX('101'!$A:$G,MATCH($A162&amp;"61901",'101'!$A:$A,0),MATCH($H$2&amp;"Ост /Дб",'101'!$1:$1,0)))+(INDEX('101'!$A:$G,MATCH($A162&amp;"61902",'101'!$A:$A,0),MATCH($H$2&amp;"Ост /Дб",'101'!$1:$1,0)))+(INDEX('101'!$A:$G,MATCH($A162&amp;"61903",'101'!$A:$A,0),MATCH($H$2&amp;"Ост /Дб",'101'!$1:$1,0)))+(INDEX('101'!$A:$G,MATCH($A162&amp;"61904",'101'!$A:$A,0),MATCH($H$2&amp;"Ост /Дб",'101'!$1:$1,0)))+(INDEX('101'!$A:$G,MATCH($A162&amp;"61905",'101'!$A:$A,0),MATCH($H$2&amp;"Ост /Дб",'101'!$1:$1,0)))+(INDEX('101'!$A:$G,MATCH($A162&amp;"61906",'101'!$A:$A,0),MATCH($H$2&amp;"Ост /Дб",'101'!$1:$1,0)))+(INDEX('101'!$A:$G,MATCH($A162&amp;"61907",'101'!$A:$A,0),MATCH($H$2&amp;"Ост /Дб",'101'!$1:$1,0)))+(INDEX('101'!$A:$G,MATCH($A162&amp;"61908",'101'!$A:$A,0),MATCH($H$2&amp;"Ост /Дб",'101'!$1:$1,0)))+(INDEX('101'!$A:$G,MATCH($A162&amp;"61911",'101'!$A:$A,0),MATCH($H$2&amp;"Ост /Дб",'101'!$1:$1,0)))-(INDEX('101'!$A:$G,MATCH($A162&amp;"61909",'101'!$A:$A,0),MATCH($H$2&amp;"Ост /Кр",'101'!$1:$1,0)))-(INDEX('101'!$A:$G,MATCH($A162&amp;"61910",'101'!$A:$A,0),MATCH($H$2&amp;"Ост /Кр",'101'!$1:$1,0)))-(INDEX('101'!$A:$G,MATCH($A162&amp;"61912",'101'!$A:$A,0),MATCH($H$2&amp;"Ост /Кр",'101'!$1:$1,0)))+(INDEX('101'!$A:$G,MATCH($A162&amp;"62001",'101'!$A:$A,0),MATCH($H$2&amp;"Ост /Дб",'101'!$1:$1,0)))-(INDEX('101'!$A:$G,MATCH($A162&amp;"62002",'101'!$A:$A,0),MATCH($H$2&amp;"Ост /Кр",'101'!$1:$1,0)))+(INDEX('101'!$A:$G,MATCH($A162&amp;"62101",'101'!$A:$A,0),MATCH($H$2&amp;"Ост /Дб",'101'!$1:$1,0)))+(INDEX('101'!$A:$G,MATCH($A162&amp;"62102",'101'!$A:$A,0),MATCH($H$2&amp;"Ост /Дб",'101'!$1:$1,0)))-(INDEX('101'!$A:$G,MATCH($A162&amp;"62103",'101'!$A:$A,0),MATCH($H$2&amp;"Ост /Кр",'101'!$1:$1,0))))-(((INDEX('135'!$A:$O,MATCH('0103'!$A162,'135'!$A:$A,0),MATCH($H$2&amp;D$4,'135'!$2:$2,0)))/1.5)+(INDEX('135'!$A:$O,MATCH('0103'!$A162,'135'!$A:$A,0),MATCH($H$2&amp;D$5,'135'!$2:$2,0)))+(INDEX('135'!$A:$O,MATCH('0103'!$A162,'135'!$A:$A,0),MATCH($H$2&amp;D$6,'135'!$2:$2,0)))))/$H$1</f>
        <v>33.796999999999997</v>
      </c>
      <c r="E162" s="11">
        <f>(((INDEX('135'!$A:$O,MATCH('0103'!$A162,'135'!$A:$A,0),MATCH($H$2&amp;E$4,'135'!$2:$2,0)))/1.5)+(INDEX('135'!$A:$O,MATCH('0103'!$A162,'135'!$A:$A,0),MATCH($H$2&amp;E$5,'135'!$2:$2,0)))+(INDEX('135'!$A:$O,MATCH('0103'!$A162,'135'!$A:$A,0),MATCH($H$2&amp;E$6,'135'!$2:$2,0))))/$H$1</f>
        <v>54.36</v>
      </c>
      <c r="F162" s="11">
        <f>(((INDEX('135'!$A:$O,MATCH('0103'!$A162,'135'!$A:$A,0),MATCH($H$2&amp;F$6,'135'!$2:$2,0)))/1.5))/$H$1</f>
        <v>0</v>
      </c>
      <c r="G162" s="11">
        <f>(((INDEX('135'!$A:$O,MATCH('0103'!$A162,'135'!$A:$A,0),MATCH($H$2&amp;G$4,'135'!$2:$2,0)))/1.5)+(INDEX('135'!$A:$O,MATCH('0103'!$A162,'135'!$A:$A,0),MATCH($H$2&amp;G$5,'135'!$2:$2,0)))+(INDEX('135'!$A:$O,MATCH('0103'!$A162,'135'!$A:$A,0),MATCH($H$2&amp;G$6,'135'!$2:$2,0))))/$H$1</f>
        <v>0</v>
      </c>
      <c r="H162" s="27"/>
      <c r="I162" s="10"/>
    </row>
    <row r="163" spans="1:9" ht="20.5" customHeight="1" x14ac:dyDescent="0.2">
      <c r="A163" s="26" t="str">
        <f>all_banks!O157&amp;" "</f>
        <v xml:space="preserve">ПАО АКБ "Металлинвестбанк" (2440) </v>
      </c>
      <c r="B163" s="3">
        <f>all_banks!H157</f>
        <v>2440</v>
      </c>
      <c r="C163" s="3" t="str">
        <f>all_banks!E157</f>
        <v>МЕТАЛЛИНВЕСТБАНК</v>
      </c>
      <c r="D163" s="11">
        <f>(((INDEX('101'!$A:$G,MATCH($A163&amp;"60401",'101'!$A:$A,0),MATCH($H$2&amp;"Ост /Дб",'101'!$1:$1,0)))+(INDEX('101'!$A:$G,MATCH($A163&amp;"60404",'101'!$A:$A,0),MATCH($H$2&amp;"Ост /Дб",'101'!$1:$1,0)))+(INDEX('101'!$A:$G,MATCH($A163&amp;"60415",'101'!$A:$A,0),MATCH($H$2&amp;"Ост /Дб",'101'!$1:$1,0)))-(INDEX('101'!$A:$G,MATCH($A163&amp;"60414",'101'!$A:$A,0),MATCH($H$2&amp;"Ост /Кр",'101'!$1:$1,0)))-(INDEX('101'!$A:$G,MATCH($A163&amp;"60405",'101'!$A:$A,0),MATCH($H$2&amp;"Ост /Дб",'101'!$1:$1,0)))+(INDEX('101'!$A:$G,MATCH($A163&amp;"61901",'101'!$A:$A,0),MATCH($H$2&amp;"Ост /Дб",'101'!$1:$1,0)))+(INDEX('101'!$A:$G,MATCH($A163&amp;"61902",'101'!$A:$A,0),MATCH($H$2&amp;"Ост /Дб",'101'!$1:$1,0)))+(INDEX('101'!$A:$G,MATCH($A163&amp;"61903",'101'!$A:$A,0),MATCH($H$2&amp;"Ост /Дб",'101'!$1:$1,0)))+(INDEX('101'!$A:$G,MATCH($A163&amp;"61904",'101'!$A:$A,0),MATCH($H$2&amp;"Ост /Дб",'101'!$1:$1,0)))+(INDEX('101'!$A:$G,MATCH($A163&amp;"61905",'101'!$A:$A,0),MATCH($H$2&amp;"Ост /Дб",'101'!$1:$1,0)))+(INDEX('101'!$A:$G,MATCH($A163&amp;"61906",'101'!$A:$A,0),MATCH($H$2&amp;"Ост /Дб",'101'!$1:$1,0)))+(INDEX('101'!$A:$G,MATCH($A163&amp;"61907",'101'!$A:$A,0),MATCH($H$2&amp;"Ост /Дб",'101'!$1:$1,0)))+(INDEX('101'!$A:$G,MATCH($A163&amp;"61908",'101'!$A:$A,0),MATCH($H$2&amp;"Ост /Дб",'101'!$1:$1,0)))+(INDEX('101'!$A:$G,MATCH($A163&amp;"61911",'101'!$A:$A,0),MATCH($H$2&amp;"Ост /Дб",'101'!$1:$1,0)))-(INDEX('101'!$A:$G,MATCH($A163&amp;"61909",'101'!$A:$A,0),MATCH($H$2&amp;"Ост /Кр",'101'!$1:$1,0)))-(INDEX('101'!$A:$G,MATCH($A163&amp;"61910",'101'!$A:$A,0),MATCH($H$2&amp;"Ост /Кр",'101'!$1:$1,0)))-(INDEX('101'!$A:$G,MATCH($A163&amp;"61912",'101'!$A:$A,0),MATCH($H$2&amp;"Ост /Кр",'101'!$1:$1,0)))+(INDEX('101'!$A:$G,MATCH($A163&amp;"62001",'101'!$A:$A,0),MATCH($H$2&amp;"Ост /Дб",'101'!$1:$1,0)))-(INDEX('101'!$A:$G,MATCH($A163&amp;"62002",'101'!$A:$A,0),MATCH($H$2&amp;"Ост /Кр",'101'!$1:$1,0)))+(INDEX('101'!$A:$G,MATCH($A163&amp;"62101",'101'!$A:$A,0),MATCH($H$2&amp;"Ост /Дб",'101'!$1:$1,0)))+(INDEX('101'!$A:$G,MATCH($A163&amp;"62102",'101'!$A:$A,0),MATCH($H$2&amp;"Ост /Дб",'101'!$1:$1,0)))-(INDEX('101'!$A:$G,MATCH($A163&amp;"62103",'101'!$A:$A,0),MATCH($H$2&amp;"Ост /Кр",'101'!$1:$1,0))))-(((INDEX('135'!$A:$O,MATCH('0103'!$A163,'135'!$A:$A,0),MATCH($H$2&amp;D$4,'135'!$2:$2,0)))/1.5)+(INDEX('135'!$A:$O,MATCH('0103'!$A163,'135'!$A:$A,0),MATCH($H$2&amp;D$5,'135'!$2:$2,0)))+(INDEX('135'!$A:$O,MATCH('0103'!$A163,'135'!$A:$A,0),MATCH($H$2&amp;D$6,'135'!$2:$2,0)))))/$H$1</f>
        <v>1239.9976666666666</v>
      </c>
      <c r="E163" s="11">
        <f>(((INDEX('135'!$A:$O,MATCH('0103'!$A163,'135'!$A:$A,0),MATCH($H$2&amp;E$4,'135'!$2:$2,0)))/1.5)+(INDEX('135'!$A:$O,MATCH('0103'!$A163,'135'!$A:$A,0),MATCH($H$2&amp;E$5,'135'!$2:$2,0)))+(INDEX('135'!$A:$O,MATCH('0103'!$A163,'135'!$A:$A,0),MATCH($H$2&amp;E$6,'135'!$2:$2,0))))/$H$1</f>
        <v>271.51133333333331</v>
      </c>
      <c r="F163" s="11">
        <f>(((INDEX('135'!$A:$O,MATCH('0103'!$A163,'135'!$A:$A,0),MATCH($H$2&amp;F$6,'135'!$2:$2,0)))/1.5))/$H$1</f>
        <v>0</v>
      </c>
      <c r="G163" s="11">
        <f>(((INDEX('135'!$A:$O,MATCH('0103'!$A163,'135'!$A:$A,0),MATCH($H$2&amp;G$4,'135'!$2:$2,0)))/1.5)+(INDEX('135'!$A:$O,MATCH('0103'!$A163,'135'!$A:$A,0),MATCH($H$2&amp;G$5,'135'!$2:$2,0)))+(INDEX('135'!$A:$O,MATCH('0103'!$A163,'135'!$A:$A,0),MATCH($H$2&amp;G$6,'135'!$2:$2,0))))/$H$1</f>
        <v>0</v>
      </c>
      <c r="H163" s="27"/>
      <c r="I163" s="10"/>
    </row>
    <row r="164" spans="1:9" ht="20.5" customHeight="1" x14ac:dyDescent="0.2">
      <c r="A164" s="26" t="str">
        <f>all_banks!O158&amp;" "</f>
        <v xml:space="preserve">ПАО "МЕТКОМБАНК" (2443) </v>
      </c>
      <c r="B164" s="3">
        <f>all_banks!H158</f>
        <v>2443</v>
      </c>
      <c r="C164" s="3" t="str">
        <f>all_banks!E158</f>
        <v>МЕТКОМБАНК</v>
      </c>
      <c r="D164" s="11">
        <f>(((INDEX('101'!$A:$G,MATCH($A164&amp;"60401",'101'!$A:$A,0),MATCH($H$2&amp;"Ост /Дб",'101'!$1:$1,0)))+(INDEX('101'!$A:$G,MATCH($A164&amp;"60404",'101'!$A:$A,0),MATCH($H$2&amp;"Ост /Дб",'101'!$1:$1,0)))+(INDEX('101'!$A:$G,MATCH($A164&amp;"60415",'101'!$A:$A,0),MATCH($H$2&amp;"Ост /Дб",'101'!$1:$1,0)))-(INDEX('101'!$A:$G,MATCH($A164&amp;"60414",'101'!$A:$A,0),MATCH($H$2&amp;"Ост /Кр",'101'!$1:$1,0)))-(INDEX('101'!$A:$G,MATCH($A164&amp;"60405",'101'!$A:$A,0),MATCH($H$2&amp;"Ост /Дб",'101'!$1:$1,0)))+(INDEX('101'!$A:$G,MATCH($A164&amp;"61901",'101'!$A:$A,0),MATCH($H$2&amp;"Ост /Дб",'101'!$1:$1,0)))+(INDEX('101'!$A:$G,MATCH($A164&amp;"61902",'101'!$A:$A,0),MATCH($H$2&amp;"Ост /Дб",'101'!$1:$1,0)))+(INDEX('101'!$A:$G,MATCH($A164&amp;"61903",'101'!$A:$A,0),MATCH($H$2&amp;"Ост /Дб",'101'!$1:$1,0)))+(INDEX('101'!$A:$G,MATCH($A164&amp;"61904",'101'!$A:$A,0),MATCH($H$2&amp;"Ост /Дб",'101'!$1:$1,0)))+(INDEX('101'!$A:$G,MATCH($A164&amp;"61905",'101'!$A:$A,0),MATCH($H$2&amp;"Ост /Дб",'101'!$1:$1,0)))+(INDEX('101'!$A:$G,MATCH($A164&amp;"61906",'101'!$A:$A,0),MATCH($H$2&amp;"Ост /Дб",'101'!$1:$1,0)))+(INDEX('101'!$A:$G,MATCH($A164&amp;"61907",'101'!$A:$A,0),MATCH($H$2&amp;"Ост /Дб",'101'!$1:$1,0)))+(INDEX('101'!$A:$G,MATCH($A164&amp;"61908",'101'!$A:$A,0),MATCH($H$2&amp;"Ост /Дб",'101'!$1:$1,0)))+(INDEX('101'!$A:$G,MATCH($A164&amp;"61911",'101'!$A:$A,0),MATCH($H$2&amp;"Ост /Дб",'101'!$1:$1,0)))-(INDEX('101'!$A:$G,MATCH($A164&amp;"61909",'101'!$A:$A,0),MATCH($H$2&amp;"Ост /Кр",'101'!$1:$1,0)))-(INDEX('101'!$A:$G,MATCH($A164&amp;"61910",'101'!$A:$A,0),MATCH($H$2&amp;"Ост /Кр",'101'!$1:$1,0)))-(INDEX('101'!$A:$G,MATCH($A164&amp;"61912",'101'!$A:$A,0),MATCH($H$2&amp;"Ост /Кр",'101'!$1:$1,0)))+(INDEX('101'!$A:$G,MATCH($A164&amp;"62001",'101'!$A:$A,0),MATCH($H$2&amp;"Ост /Дб",'101'!$1:$1,0)))-(INDEX('101'!$A:$G,MATCH($A164&amp;"62002",'101'!$A:$A,0),MATCH($H$2&amp;"Ост /Кр",'101'!$1:$1,0)))+(INDEX('101'!$A:$G,MATCH($A164&amp;"62101",'101'!$A:$A,0),MATCH($H$2&amp;"Ост /Дб",'101'!$1:$1,0)))+(INDEX('101'!$A:$G,MATCH($A164&amp;"62102",'101'!$A:$A,0),MATCH($H$2&amp;"Ост /Дб",'101'!$1:$1,0)))-(INDEX('101'!$A:$G,MATCH($A164&amp;"62103",'101'!$A:$A,0),MATCH($H$2&amp;"Ост /Кр",'101'!$1:$1,0))))-(((INDEX('135'!$A:$O,MATCH('0103'!$A164,'135'!$A:$A,0),MATCH($H$2&amp;D$4,'135'!$2:$2,0)))/1.5)+(INDEX('135'!$A:$O,MATCH('0103'!$A164,'135'!$A:$A,0),MATCH($H$2&amp;D$5,'135'!$2:$2,0)))+(INDEX('135'!$A:$O,MATCH('0103'!$A164,'135'!$A:$A,0),MATCH($H$2&amp;D$6,'135'!$2:$2,0)))))/$H$1</f>
        <v>140.565</v>
      </c>
      <c r="E164" s="11">
        <f>(((INDEX('135'!$A:$O,MATCH('0103'!$A164,'135'!$A:$A,0),MATCH($H$2&amp;E$4,'135'!$2:$2,0)))/1.5)+(INDEX('135'!$A:$O,MATCH('0103'!$A164,'135'!$A:$A,0),MATCH($H$2&amp;E$5,'135'!$2:$2,0)))+(INDEX('135'!$A:$O,MATCH('0103'!$A164,'135'!$A:$A,0),MATCH($H$2&amp;E$6,'135'!$2:$2,0))))/$H$1</f>
        <v>68.563999999999993</v>
      </c>
      <c r="F164" s="11">
        <f>(((INDEX('135'!$A:$O,MATCH('0103'!$A164,'135'!$A:$A,0),MATCH($H$2&amp;F$6,'135'!$2:$2,0)))/1.5))/$H$1</f>
        <v>0</v>
      </c>
      <c r="G164" s="11">
        <f>(((INDEX('135'!$A:$O,MATCH('0103'!$A164,'135'!$A:$A,0),MATCH($H$2&amp;G$4,'135'!$2:$2,0)))/1.5)+(INDEX('135'!$A:$O,MATCH('0103'!$A164,'135'!$A:$A,0),MATCH($H$2&amp;G$5,'135'!$2:$2,0)))+(INDEX('135'!$A:$O,MATCH('0103'!$A164,'135'!$A:$A,0),MATCH($H$2&amp;G$6,'135'!$2:$2,0))))/$H$1</f>
        <v>8741.7823333333345</v>
      </c>
      <c r="H164" s="27"/>
      <c r="I164" s="10"/>
    </row>
    <row r="165" spans="1:9" ht="20.5" customHeight="1" x14ac:dyDescent="0.2">
      <c r="A165" s="26" t="str">
        <f>all_banks!O159&amp;" "</f>
        <v xml:space="preserve">АО "Мидзухо Банк (Москва)" (3337) </v>
      </c>
      <c r="B165" s="3">
        <f>all_banks!H159</f>
        <v>3337</v>
      </c>
      <c r="C165" s="3" t="str">
        <f>all_banks!E159</f>
        <v>МИДЗУХО БАНК (МОСКВА)</v>
      </c>
      <c r="D165" s="11">
        <f>(((INDEX('101'!$A:$G,MATCH($A165&amp;"60401",'101'!$A:$A,0),MATCH($H$2&amp;"Ост /Дб",'101'!$1:$1,0)))+(INDEX('101'!$A:$G,MATCH($A165&amp;"60404",'101'!$A:$A,0),MATCH($H$2&amp;"Ост /Дб",'101'!$1:$1,0)))+(INDEX('101'!$A:$G,MATCH($A165&amp;"60415",'101'!$A:$A,0),MATCH($H$2&amp;"Ост /Дб",'101'!$1:$1,0)))-(INDEX('101'!$A:$G,MATCH($A165&amp;"60414",'101'!$A:$A,0),MATCH($H$2&amp;"Ост /Кр",'101'!$1:$1,0)))-(INDEX('101'!$A:$G,MATCH($A165&amp;"60405",'101'!$A:$A,0),MATCH($H$2&amp;"Ост /Дб",'101'!$1:$1,0)))+(INDEX('101'!$A:$G,MATCH($A165&amp;"61901",'101'!$A:$A,0),MATCH($H$2&amp;"Ост /Дб",'101'!$1:$1,0)))+(INDEX('101'!$A:$G,MATCH($A165&amp;"61902",'101'!$A:$A,0),MATCH($H$2&amp;"Ост /Дб",'101'!$1:$1,0)))+(INDEX('101'!$A:$G,MATCH($A165&amp;"61903",'101'!$A:$A,0),MATCH($H$2&amp;"Ост /Дб",'101'!$1:$1,0)))+(INDEX('101'!$A:$G,MATCH($A165&amp;"61904",'101'!$A:$A,0),MATCH($H$2&amp;"Ост /Дб",'101'!$1:$1,0)))+(INDEX('101'!$A:$G,MATCH($A165&amp;"61905",'101'!$A:$A,0),MATCH($H$2&amp;"Ост /Дб",'101'!$1:$1,0)))+(INDEX('101'!$A:$G,MATCH($A165&amp;"61906",'101'!$A:$A,0),MATCH($H$2&amp;"Ост /Дб",'101'!$1:$1,0)))+(INDEX('101'!$A:$G,MATCH($A165&amp;"61907",'101'!$A:$A,0),MATCH($H$2&amp;"Ост /Дб",'101'!$1:$1,0)))+(INDEX('101'!$A:$G,MATCH($A165&amp;"61908",'101'!$A:$A,0),MATCH($H$2&amp;"Ост /Дб",'101'!$1:$1,0)))+(INDEX('101'!$A:$G,MATCH($A165&amp;"61911",'101'!$A:$A,0),MATCH($H$2&amp;"Ост /Дб",'101'!$1:$1,0)))-(INDEX('101'!$A:$G,MATCH($A165&amp;"61909",'101'!$A:$A,0),MATCH($H$2&amp;"Ост /Кр",'101'!$1:$1,0)))-(INDEX('101'!$A:$G,MATCH($A165&amp;"61910",'101'!$A:$A,0),MATCH($H$2&amp;"Ост /Кр",'101'!$1:$1,0)))-(INDEX('101'!$A:$G,MATCH($A165&amp;"61912",'101'!$A:$A,0),MATCH($H$2&amp;"Ост /Кр",'101'!$1:$1,0)))+(INDEX('101'!$A:$G,MATCH($A165&amp;"62001",'101'!$A:$A,0),MATCH($H$2&amp;"Ост /Дб",'101'!$1:$1,0)))-(INDEX('101'!$A:$G,MATCH($A165&amp;"62002",'101'!$A:$A,0),MATCH($H$2&amp;"Ост /Кр",'101'!$1:$1,0)))+(INDEX('101'!$A:$G,MATCH($A165&amp;"62101",'101'!$A:$A,0),MATCH($H$2&amp;"Ост /Дб",'101'!$1:$1,0)))+(INDEX('101'!$A:$G,MATCH($A165&amp;"62102",'101'!$A:$A,0),MATCH($H$2&amp;"Ост /Дб",'101'!$1:$1,0)))-(INDEX('101'!$A:$G,MATCH($A165&amp;"62103",'101'!$A:$A,0),MATCH($H$2&amp;"Ост /Кр",'101'!$1:$1,0))))-(((INDEX('135'!$A:$O,MATCH('0103'!$A165,'135'!$A:$A,0),MATCH($H$2&amp;D$4,'135'!$2:$2,0)))/1.5)+(INDEX('135'!$A:$O,MATCH('0103'!$A165,'135'!$A:$A,0),MATCH($H$2&amp;D$5,'135'!$2:$2,0)))+(INDEX('135'!$A:$O,MATCH('0103'!$A165,'135'!$A:$A,0),MATCH($H$2&amp;D$6,'135'!$2:$2,0)))))/$H$1</f>
        <v>17.797000000000001</v>
      </c>
      <c r="E165" s="11">
        <f>(((INDEX('135'!$A:$O,MATCH('0103'!$A165,'135'!$A:$A,0),MATCH($H$2&amp;E$4,'135'!$2:$2,0)))/1.5)+(INDEX('135'!$A:$O,MATCH('0103'!$A165,'135'!$A:$A,0),MATCH($H$2&amp;E$5,'135'!$2:$2,0)))+(INDEX('135'!$A:$O,MATCH('0103'!$A165,'135'!$A:$A,0),MATCH($H$2&amp;E$6,'135'!$2:$2,0))))/$H$1</f>
        <v>0</v>
      </c>
      <c r="F165" s="11">
        <f>(((INDEX('135'!$A:$O,MATCH('0103'!$A165,'135'!$A:$A,0),MATCH($H$2&amp;F$6,'135'!$2:$2,0)))/1.5))/$H$1</f>
        <v>0</v>
      </c>
      <c r="G165" s="11">
        <f>(((INDEX('135'!$A:$O,MATCH('0103'!$A165,'135'!$A:$A,0),MATCH($H$2&amp;G$4,'135'!$2:$2,0)))/1.5)+(INDEX('135'!$A:$O,MATCH('0103'!$A165,'135'!$A:$A,0),MATCH($H$2&amp;G$5,'135'!$2:$2,0)))+(INDEX('135'!$A:$O,MATCH('0103'!$A165,'135'!$A:$A,0),MATCH($H$2&amp;G$6,'135'!$2:$2,0))))/$H$1</f>
        <v>0</v>
      </c>
      <c r="H165" s="27"/>
      <c r="I165" s="10"/>
    </row>
    <row r="166" spans="1:9" ht="20.5" customHeight="1" x14ac:dyDescent="0.2">
      <c r="A166" s="26" t="str">
        <f>all_banks!O160&amp;" "</f>
        <v xml:space="preserve">АО "МБ Банк" (3396) </v>
      </c>
      <c r="B166" s="3">
        <f>all_banks!H160</f>
        <v>3396</v>
      </c>
      <c r="C166" s="3" t="str">
        <f>all_banks!E160</f>
        <v>МИР БИЗНЕС БАНК</v>
      </c>
      <c r="D166" s="11">
        <f>(((INDEX('101'!$A:$G,MATCH($A166&amp;"60401",'101'!$A:$A,0),MATCH($H$2&amp;"Ост /Дб",'101'!$1:$1,0)))+(INDEX('101'!$A:$G,MATCH($A166&amp;"60404",'101'!$A:$A,0),MATCH($H$2&amp;"Ост /Дб",'101'!$1:$1,0)))+(INDEX('101'!$A:$G,MATCH($A166&amp;"60415",'101'!$A:$A,0),MATCH($H$2&amp;"Ост /Дб",'101'!$1:$1,0)))-(INDEX('101'!$A:$G,MATCH($A166&amp;"60414",'101'!$A:$A,0),MATCH($H$2&amp;"Ост /Кр",'101'!$1:$1,0)))-(INDEX('101'!$A:$G,MATCH($A166&amp;"60405",'101'!$A:$A,0),MATCH($H$2&amp;"Ост /Дб",'101'!$1:$1,0)))+(INDEX('101'!$A:$G,MATCH($A166&amp;"61901",'101'!$A:$A,0),MATCH($H$2&amp;"Ост /Дб",'101'!$1:$1,0)))+(INDEX('101'!$A:$G,MATCH($A166&amp;"61902",'101'!$A:$A,0),MATCH($H$2&amp;"Ост /Дб",'101'!$1:$1,0)))+(INDEX('101'!$A:$G,MATCH($A166&amp;"61903",'101'!$A:$A,0),MATCH($H$2&amp;"Ост /Дб",'101'!$1:$1,0)))+(INDEX('101'!$A:$G,MATCH($A166&amp;"61904",'101'!$A:$A,0),MATCH($H$2&amp;"Ост /Дб",'101'!$1:$1,0)))+(INDEX('101'!$A:$G,MATCH($A166&amp;"61905",'101'!$A:$A,0),MATCH($H$2&amp;"Ост /Дб",'101'!$1:$1,0)))+(INDEX('101'!$A:$G,MATCH($A166&amp;"61906",'101'!$A:$A,0),MATCH($H$2&amp;"Ост /Дб",'101'!$1:$1,0)))+(INDEX('101'!$A:$G,MATCH($A166&amp;"61907",'101'!$A:$A,0),MATCH($H$2&amp;"Ост /Дб",'101'!$1:$1,0)))+(INDEX('101'!$A:$G,MATCH($A166&amp;"61908",'101'!$A:$A,0),MATCH($H$2&amp;"Ост /Дб",'101'!$1:$1,0)))+(INDEX('101'!$A:$G,MATCH($A166&amp;"61911",'101'!$A:$A,0),MATCH($H$2&amp;"Ост /Дб",'101'!$1:$1,0)))-(INDEX('101'!$A:$G,MATCH($A166&amp;"61909",'101'!$A:$A,0),MATCH($H$2&amp;"Ост /Кр",'101'!$1:$1,0)))-(INDEX('101'!$A:$G,MATCH($A166&amp;"61910",'101'!$A:$A,0),MATCH($H$2&amp;"Ост /Кр",'101'!$1:$1,0)))-(INDEX('101'!$A:$G,MATCH($A166&amp;"61912",'101'!$A:$A,0),MATCH($H$2&amp;"Ост /Кр",'101'!$1:$1,0)))+(INDEX('101'!$A:$G,MATCH($A166&amp;"62001",'101'!$A:$A,0),MATCH($H$2&amp;"Ост /Дб",'101'!$1:$1,0)))-(INDEX('101'!$A:$G,MATCH($A166&amp;"62002",'101'!$A:$A,0),MATCH($H$2&amp;"Ост /Кр",'101'!$1:$1,0)))+(INDEX('101'!$A:$G,MATCH($A166&amp;"62101",'101'!$A:$A,0),MATCH($H$2&amp;"Ост /Дб",'101'!$1:$1,0)))+(INDEX('101'!$A:$G,MATCH($A166&amp;"62102",'101'!$A:$A,0),MATCH($H$2&amp;"Ост /Дб",'101'!$1:$1,0)))-(INDEX('101'!$A:$G,MATCH($A166&amp;"62103",'101'!$A:$A,0),MATCH($H$2&amp;"Ост /Кр",'101'!$1:$1,0))))-(((INDEX('135'!$A:$O,MATCH('0103'!$A166,'135'!$A:$A,0),MATCH($H$2&amp;D$4,'135'!$2:$2,0)))/1.5)+(INDEX('135'!$A:$O,MATCH('0103'!$A166,'135'!$A:$A,0),MATCH($H$2&amp;D$5,'135'!$2:$2,0)))+(INDEX('135'!$A:$O,MATCH('0103'!$A166,'135'!$A:$A,0),MATCH($H$2&amp;D$6,'135'!$2:$2,0)))))/$H$1</f>
        <v>0</v>
      </c>
      <c r="E166" s="11">
        <f>(((INDEX('135'!$A:$O,MATCH('0103'!$A166,'135'!$A:$A,0),MATCH($H$2&amp;E$4,'135'!$2:$2,0)))/1.5)+(INDEX('135'!$A:$O,MATCH('0103'!$A166,'135'!$A:$A,0),MATCH($H$2&amp;E$5,'135'!$2:$2,0)))+(INDEX('135'!$A:$O,MATCH('0103'!$A166,'135'!$A:$A,0),MATCH($H$2&amp;E$6,'135'!$2:$2,0))))/$H$1</f>
        <v>0</v>
      </c>
      <c r="F166" s="11">
        <f>(((INDEX('135'!$A:$O,MATCH('0103'!$A166,'135'!$A:$A,0),MATCH($H$2&amp;F$6,'135'!$2:$2,0)))/1.5))/$H$1</f>
        <v>0</v>
      </c>
      <c r="G166" s="11">
        <f>(((INDEX('135'!$A:$O,MATCH('0103'!$A166,'135'!$A:$A,0),MATCH($H$2&amp;G$4,'135'!$2:$2,0)))/1.5)+(INDEX('135'!$A:$O,MATCH('0103'!$A166,'135'!$A:$A,0),MATCH($H$2&amp;G$5,'135'!$2:$2,0)))+(INDEX('135'!$A:$O,MATCH('0103'!$A166,'135'!$A:$A,0),MATCH($H$2&amp;G$6,'135'!$2:$2,0))))/$H$1</f>
        <v>0</v>
      </c>
      <c r="H166" s="27"/>
      <c r="I166" s="10"/>
    </row>
    <row r="167" spans="1:9" ht="20.5" customHeight="1" x14ac:dyDescent="0.2">
      <c r="A167" s="26" t="str">
        <f>all_banks!O161&amp;" "</f>
        <v xml:space="preserve">АО КБ "Модульбанк" (1927) </v>
      </c>
      <c r="B167" s="3">
        <f>all_banks!H161</f>
        <v>1927</v>
      </c>
      <c r="C167" s="3" t="str">
        <f>all_banks!E161</f>
        <v>МОДУЛЬБАНК</v>
      </c>
      <c r="D167" s="11">
        <f>(((INDEX('101'!$A:$G,MATCH($A167&amp;"60401",'101'!$A:$A,0),MATCH($H$2&amp;"Ост /Дб",'101'!$1:$1,0)))+(INDEX('101'!$A:$G,MATCH($A167&amp;"60404",'101'!$A:$A,0),MATCH($H$2&amp;"Ост /Дб",'101'!$1:$1,0)))+(INDEX('101'!$A:$G,MATCH($A167&amp;"60415",'101'!$A:$A,0),MATCH($H$2&amp;"Ост /Дб",'101'!$1:$1,0)))-(INDEX('101'!$A:$G,MATCH($A167&amp;"60414",'101'!$A:$A,0),MATCH($H$2&amp;"Ост /Кр",'101'!$1:$1,0)))-(INDEX('101'!$A:$G,MATCH($A167&amp;"60405",'101'!$A:$A,0),MATCH($H$2&amp;"Ост /Дб",'101'!$1:$1,0)))+(INDEX('101'!$A:$G,MATCH($A167&amp;"61901",'101'!$A:$A,0),MATCH($H$2&amp;"Ост /Дб",'101'!$1:$1,0)))+(INDEX('101'!$A:$G,MATCH($A167&amp;"61902",'101'!$A:$A,0),MATCH($H$2&amp;"Ост /Дб",'101'!$1:$1,0)))+(INDEX('101'!$A:$G,MATCH($A167&amp;"61903",'101'!$A:$A,0),MATCH($H$2&amp;"Ост /Дб",'101'!$1:$1,0)))+(INDEX('101'!$A:$G,MATCH($A167&amp;"61904",'101'!$A:$A,0),MATCH($H$2&amp;"Ост /Дб",'101'!$1:$1,0)))+(INDEX('101'!$A:$G,MATCH($A167&amp;"61905",'101'!$A:$A,0),MATCH($H$2&amp;"Ост /Дб",'101'!$1:$1,0)))+(INDEX('101'!$A:$G,MATCH($A167&amp;"61906",'101'!$A:$A,0),MATCH($H$2&amp;"Ост /Дб",'101'!$1:$1,0)))+(INDEX('101'!$A:$G,MATCH($A167&amp;"61907",'101'!$A:$A,0),MATCH($H$2&amp;"Ост /Дб",'101'!$1:$1,0)))+(INDEX('101'!$A:$G,MATCH($A167&amp;"61908",'101'!$A:$A,0),MATCH($H$2&amp;"Ост /Дб",'101'!$1:$1,0)))+(INDEX('101'!$A:$G,MATCH($A167&amp;"61911",'101'!$A:$A,0),MATCH($H$2&amp;"Ост /Дб",'101'!$1:$1,0)))-(INDEX('101'!$A:$G,MATCH($A167&amp;"61909",'101'!$A:$A,0),MATCH($H$2&amp;"Ост /Кр",'101'!$1:$1,0)))-(INDEX('101'!$A:$G,MATCH($A167&amp;"61910",'101'!$A:$A,0),MATCH($H$2&amp;"Ост /Кр",'101'!$1:$1,0)))-(INDEX('101'!$A:$G,MATCH($A167&amp;"61912",'101'!$A:$A,0),MATCH($H$2&amp;"Ост /Кр",'101'!$1:$1,0)))+(INDEX('101'!$A:$G,MATCH($A167&amp;"62001",'101'!$A:$A,0),MATCH($H$2&amp;"Ост /Дб",'101'!$1:$1,0)))-(INDEX('101'!$A:$G,MATCH($A167&amp;"62002",'101'!$A:$A,0),MATCH($H$2&amp;"Ост /Кр",'101'!$1:$1,0)))+(INDEX('101'!$A:$G,MATCH($A167&amp;"62101",'101'!$A:$A,0),MATCH($H$2&amp;"Ост /Дб",'101'!$1:$1,0)))+(INDEX('101'!$A:$G,MATCH($A167&amp;"62102",'101'!$A:$A,0),MATCH($H$2&amp;"Ост /Дб",'101'!$1:$1,0)))-(INDEX('101'!$A:$G,MATCH($A167&amp;"62103",'101'!$A:$A,0),MATCH($H$2&amp;"Ост /Кр",'101'!$1:$1,0))))-(((INDEX('135'!$A:$O,MATCH('0103'!$A167,'135'!$A:$A,0),MATCH($H$2&amp;D$4,'135'!$2:$2,0)))/1.5)+(INDEX('135'!$A:$O,MATCH('0103'!$A167,'135'!$A:$A,0),MATCH($H$2&amp;D$5,'135'!$2:$2,0)))+(INDEX('135'!$A:$O,MATCH('0103'!$A167,'135'!$A:$A,0),MATCH($H$2&amp;D$6,'135'!$2:$2,0)))))/$H$1</f>
        <v>94.905000000000001</v>
      </c>
      <c r="E167" s="11">
        <f>(((INDEX('135'!$A:$O,MATCH('0103'!$A167,'135'!$A:$A,0),MATCH($H$2&amp;E$4,'135'!$2:$2,0)))/1.5)+(INDEX('135'!$A:$O,MATCH('0103'!$A167,'135'!$A:$A,0),MATCH($H$2&amp;E$5,'135'!$2:$2,0)))+(INDEX('135'!$A:$O,MATCH('0103'!$A167,'135'!$A:$A,0),MATCH($H$2&amp;E$6,'135'!$2:$2,0))))/$H$1</f>
        <v>1506.1079999999999</v>
      </c>
      <c r="F167" s="11">
        <f>(((INDEX('135'!$A:$O,MATCH('0103'!$A167,'135'!$A:$A,0),MATCH($H$2&amp;F$6,'135'!$2:$2,0)))/1.5))/$H$1</f>
        <v>198.05</v>
      </c>
      <c r="G167" s="11">
        <f>(((INDEX('135'!$A:$O,MATCH('0103'!$A167,'135'!$A:$A,0),MATCH($H$2&amp;G$4,'135'!$2:$2,0)))/1.5)+(INDEX('135'!$A:$O,MATCH('0103'!$A167,'135'!$A:$A,0),MATCH($H$2&amp;G$5,'135'!$2:$2,0)))+(INDEX('135'!$A:$O,MATCH('0103'!$A167,'135'!$A:$A,0),MATCH($H$2&amp;G$6,'135'!$2:$2,0))))/$H$1</f>
        <v>0</v>
      </c>
      <c r="H167" s="27"/>
      <c r="I167" s="10"/>
    </row>
    <row r="168" spans="1:9" ht="20.5" customHeight="1" x14ac:dyDescent="0.2">
      <c r="A168" s="26" t="str">
        <f>all_banks!O162&amp;" "</f>
        <v xml:space="preserve">МОРСКОЙ БАНК (АО) (77) </v>
      </c>
      <c r="B168" s="3">
        <f>all_banks!H162</f>
        <v>77</v>
      </c>
      <c r="C168" s="3" t="str">
        <f>all_banks!E162</f>
        <v>МОРСКОЙ БАНК</v>
      </c>
      <c r="D168" s="11">
        <f>(((INDEX('101'!$A:$G,MATCH($A168&amp;"60401",'101'!$A:$A,0),MATCH($H$2&amp;"Ост /Дб",'101'!$1:$1,0)))+(INDEX('101'!$A:$G,MATCH($A168&amp;"60404",'101'!$A:$A,0),MATCH($H$2&amp;"Ост /Дб",'101'!$1:$1,0)))+(INDEX('101'!$A:$G,MATCH($A168&amp;"60415",'101'!$A:$A,0),MATCH($H$2&amp;"Ост /Дб",'101'!$1:$1,0)))-(INDEX('101'!$A:$G,MATCH($A168&amp;"60414",'101'!$A:$A,0),MATCH($H$2&amp;"Ост /Кр",'101'!$1:$1,0)))-(INDEX('101'!$A:$G,MATCH($A168&amp;"60405",'101'!$A:$A,0),MATCH($H$2&amp;"Ост /Дб",'101'!$1:$1,0)))+(INDEX('101'!$A:$G,MATCH($A168&amp;"61901",'101'!$A:$A,0),MATCH($H$2&amp;"Ост /Дб",'101'!$1:$1,0)))+(INDEX('101'!$A:$G,MATCH($A168&amp;"61902",'101'!$A:$A,0),MATCH($H$2&amp;"Ост /Дб",'101'!$1:$1,0)))+(INDEX('101'!$A:$G,MATCH($A168&amp;"61903",'101'!$A:$A,0),MATCH($H$2&amp;"Ост /Дб",'101'!$1:$1,0)))+(INDEX('101'!$A:$G,MATCH($A168&amp;"61904",'101'!$A:$A,0),MATCH($H$2&amp;"Ост /Дб",'101'!$1:$1,0)))+(INDEX('101'!$A:$G,MATCH($A168&amp;"61905",'101'!$A:$A,0),MATCH($H$2&amp;"Ост /Дб",'101'!$1:$1,0)))+(INDEX('101'!$A:$G,MATCH($A168&amp;"61906",'101'!$A:$A,0),MATCH($H$2&amp;"Ост /Дб",'101'!$1:$1,0)))+(INDEX('101'!$A:$G,MATCH($A168&amp;"61907",'101'!$A:$A,0),MATCH($H$2&amp;"Ост /Дб",'101'!$1:$1,0)))+(INDEX('101'!$A:$G,MATCH($A168&amp;"61908",'101'!$A:$A,0),MATCH($H$2&amp;"Ост /Дб",'101'!$1:$1,0)))+(INDEX('101'!$A:$G,MATCH($A168&amp;"61911",'101'!$A:$A,0),MATCH($H$2&amp;"Ост /Дб",'101'!$1:$1,0)))-(INDEX('101'!$A:$G,MATCH($A168&amp;"61909",'101'!$A:$A,0),MATCH($H$2&amp;"Ост /Кр",'101'!$1:$1,0)))-(INDEX('101'!$A:$G,MATCH($A168&amp;"61910",'101'!$A:$A,0),MATCH($H$2&amp;"Ост /Кр",'101'!$1:$1,0)))-(INDEX('101'!$A:$G,MATCH($A168&amp;"61912",'101'!$A:$A,0),MATCH($H$2&amp;"Ост /Кр",'101'!$1:$1,0)))+(INDEX('101'!$A:$G,MATCH($A168&amp;"62001",'101'!$A:$A,0),MATCH($H$2&amp;"Ост /Дб",'101'!$1:$1,0)))-(INDEX('101'!$A:$G,MATCH($A168&amp;"62002",'101'!$A:$A,0),MATCH($H$2&amp;"Ост /Кр",'101'!$1:$1,0)))+(INDEX('101'!$A:$G,MATCH($A168&amp;"62101",'101'!$A:$A,0),MATCH($H$2&amp;"Ост /Дб",'101'!$1:$1,0)))+(INDEX('101'!$A:$G,MATCH($A168&amp;"62102",'101'!$A:$A,0),MATCH($H$2&amp;"Ост /Дб",'101'!$1:$1,0)))-(INDEX('101'!$A:$G,MATCH($A168&amp;"62103",'101'!$A:$A,0),MATCH($H$2&amp;"Ост /Кр",'101'!$1:$1,0))))-(((INDEX('135'!$A:$O,MATCH('0103'!$A168,'135'!$A:$A,0),MATCH($H$2&amp;D$4,'135'!$2:$2,0)))/1.5)+(INDEX('135'!$A:$O,MATCH('0103'!$A168,'135'!$A:$A,0),MATCH($H$2&amp;D$5,'135'!$2:$2,0)))+(INDEX('135'!$A:$O,MATCH('0103'!$A168,'135'!$A:$A,0),MATCH($H$2&amp;D$6,'135'!$2:$2,0)))))/$H$1</f>
        <v>597.29966666666667</v>
      </c>
      <c r="E168" s="11">
        <f>(((INDEX('135'!$A:$O,MATCH('0103'!$A168,'135'!$A:$A,0),MATCH($H$2&amp;E$4,'135'!$2:$2,0)))/1.5)+(INDEX('135'!$A:$O,MATCH('0103'!$A168,'135'!$A:$A,0),MATCH($H$2&amp;E$5,'135'!$2:$2,0)))+(INDEX('135'!$A:$O,MATCH('0103'!$A168,'135'!$A:$A,0),MATCH($H$2&amp;E$6,'135'!$2:$2,0))))/$H$1</f>
        <v>1003.4613333333334</v>
      </c>
      <c r="F168" s="11">
        <f>(((INDEX('135'!$A:$O,MATCH('0103'!$A168,'135'!$A:$A,0),MATCH($H$2&amp;F$6,'135'!$2:$2,0)))/1.5))/$H$1</f>
        <v>6.8000000000000005E-2</v>
      </c>
      <c r="G168" s="11">
        <f>(((INDEX('135'!$A:$O,MATCH('0103'!$A168,'135'!$A:$A,0),MATCH($H$2&amp;G$4,'135'!$2:$2,0)))/1.5)+(INDEX('135'!$A:$O,MATCH('0103'!$A168,'135'!$A:$A,0),MATCH($H$2&amp;G$5,'135'!$2:$2,0)))+(INDEX('135'!$A:$O,MATCH('0103'!$A168,'135'!$A:$A,0),MATCH($H$2&amp;G$6,'135'!$2:$2,0))))/$H$1</f>
        <v>0</v>
      </c>
      <c r="H168" s="27"/>
      <c r="I168" s="10"/>
    </row>
    <row r="169" spans="1:9" ht="20.5" customHeight="1" x14ac:dyDescent="0.2">
      <c r="A169" s="26" t="str">
        <f>all_banks!O163&amp;" "</f>
        <v xml:space="preserve">АО БАНК "МОСКВА-СИТИ" (3247) </v>
      </c>
      <c r="B169" s="3">
        <f>all_banks!H163</f>
        <v>3247</v>
      </c>
      <c r="C169" s="3" t="str">
        <f>all_banks!E163</f>
        <v>МОСКВА-СИТИ</v>
      </c>
      <c r="D169" s="11">
        <f>(((INDEX('101'!$A:$G,MATCH($A169&amp;"60401",'101'!$A:$A,0),MATCH($H$2&amp;"Ост /Дб",'101'!$1:$1,0)))+(INDEX('101'!$A:$G,MATCH($A169&amp;"60404",'101'!$A:$A,0),MATCH($H$2&amp;"Ост /Дб",'101'!$1:$1,0)))+(INDEX('101'!$A:$G,MATCH($A169&amp;"60415",'101'!$A:$A,0),MATCH($H$2&amp;"Ост /Дб",'101'!$1:$1,0)))-(INDEX('101'!$A:$G,MATCH($A169&amp;"60414",'101'!$A:$A,0),MATCH($H$2&amp;"Ост /Кр",'101'!$1:$1,0)))-(INDEX('101'!$A:$G,MATCH($A169&amp;"60405",'101'!$A:$A,0),MATCH($H$2&amp;"Ост /Дб",'101'!$1:$1,0)))+(INDEX('101'!$A:$G,MATCH($A169&amp;"61901",'101'!$A:$A,0),MATCH($H$2&amp;"Ост /Дб",'101'!$1:$1,0)))+(INDEX('101'!$A:$G,MATCH($A169&amp;"61902",'101'!$A:$A,0),MATCH($H$2&amp;"Ост /Дб",'101'!$1:$1,0)))+(INDEX('101'!$A:$G,MATCH($A169&amp;"61903",'101'!$A:$A,0),MATCH($H$2&amp;"Ост /Дб",'101'!$1:$1,0)))+(INDEX('101'!$A:$G,MATCH($A169&amp;"61904",'101'!$A:$A,0),MATCH($H$2&amp;"Ост /Дб",'101'!$1:$1,0)))+(INDEX('101'!$A:$G,MATCH($A169&amp;"61905",'101'!$A:$A,0),MATCH($H$2&amp;"Ост /Дб",'101'!$1:$1,0)))+(INDEX('101'!$A:$G,MATCH($A169&amp;"61906",'101'!$A:$A,0),MATCH($H$2&amp;"Ост /Дб",'101'!$1:$1,0)))+(INDEX('101'!$A:$G,MATCH($A169&amp;"61907",'101'!$A:$A,0),MATCH($H$2&amp;"Ост /Дб",'101'!$1:$1,0)))+(INDEX('101'!$A:$G,MATCH($A169&amp;"61908",'101'!$A:$A,0),MATCH($H$2&amp;"Ост /Дб",'101'!$1:$1,0)))+(INDEX('101'!$A:$G,MATCH($A169&amp;"61911",'101'!$A:$A,0),MATCH($H$2&amp;"Ост /Дб",'101'!$1:$1,0)))-(INDEX('101'!$A:$G,MATCH($A169&amp;"61909",'101'!$A:$A,0),MATCH($H$2&amp;"Ост /Кр",'101'!$1:$1,0)))-(INDEX('101'!$A:$G,MATCH($A169&amp;"61910",'101'!$A:$A,0),MATCH($H$2&amp;"Ост /Кр",'101'!$1:$1,0)))-(INDEX('101'!$A:$G,MATCH($A169&amp;"61912",'101'!$A:$A,0),MATCH($H$2&amp;"Ост /Кр",'101'!$1:$1,0)))+(INDEX('101'!$A:$G,MATCH($A169&amp;"62001",'101'!$A:$A,0),MATCH($H$2&amp;"Ост /Дб",'101'!$1:$1,0)))-(INDEX('101'!$A:$G,MATCH($A169&amp;"62002",'101'!$A:$A,0),MATCH($H$2&amp;"Ост /Кр",'101'!$1:$1,0)))+(INDEX('101'!$A:$G,MATCH($A169&amp;"62101",'101'!$A:$A,0),MATCH($H$2&amp;"Ост /Дб",'101'!$1:$1,0)))+(INDEX('101'!$A:$G,MATCH($A169&amp;"62102",'101'!$A:$A,0),MATCH($H$2&amp;"Ост /Дб",'101'!$1:$1,0)))-(INDEX('101'!$A:$G,MATCH($A169&amp;"62103",'101'!$A:$A,0),MATCH($H$2&amp;"Ост /Кр",'101'!$1:$1,0))))-(((INDEX('135'!$A:$O,MATCH('0103'!$A169,'135'!$A:$A,0),MATCH($H$2&amp;D$4,'135'!$2:$2,0)))/1.5)+(INDEX('135'!$A:$O,MATCH('0103'!$A169,'135'!$A:$A,0),MATCH($H$2&amp;D$5,'135'!$2:$2,0)))+(INDEX('135'!$A:$O,MATCH('0103'!$A169,'135'!$A:$A,0),MATCH($H$2&amp;D$6,'135'!$2:$2,0)))))/$H$1</f>
        <v>120.76300000000001</v>
      </c>
      <c r="E169" s="11">
        <f>(((INDEX('135'!$A:$O,MATCH('0103'!$A169,'135'!$A:$A,0),MATCH($H$2&amp;E$4,'135'!$2:$2,0)))/1.5)+(INDEX('135'!$A:$O,MATCH('0103'!$A169,'135'!$A:$A,0),MATCH($H$2&amp;E$5,'135'!$2:$2,0)))+(INDEX('135'!$A:$O,MATCH('0103'!$A169,'135'!$A:$A,0),MATCH($H$2&amp;E$6,'135'!$2:$2,0))))/$H$1</f>
        <v>0</v>
      </c>
      <c r="F169" s="11">
        <f>(((INDEX('135'!$A:$O,MATCH('0103'!$A169,'135'!$A:$A,0),MATCH($H$2&amp;F$6,'135'!$2:$2,0)))/1.5))/$H$1</f>
        <v>0</v>
      </c>
      <c r="G169" s="11">
        <f>(((INDEX('135'!$A:$O,MATCH('0103'!$A169,'135'!$A:$A,0),MATCH($H$2&amp;G$4,'135'!$2:$2,0)))/1.5)+(INDEX('135'!$A:$O,MATCH('0103'!$A169,'135'!$A:$A,0),MATCH($H$2&amp;G$5,'135'!$2:$2,0)))+(INDEX('135'!$A:$O,MATCH('0103'!$A169,'135'!$A:$A,0),MATCH($H$2&amp;G$6,'135'!$2:$2,0))))/$H$1</f>
        <v>0</v>
      </c>
      <c r="H169" s="27"/>
      <c r="I169" s="10"/>
    </row>
    <row r="170" spans="1:9" ht="20.5" customHeight="1" x14ac:dyDescent="0.2">
      <c r="A170" s="26" t="str">
        <f>all_banks!O164&amp;" "</f>
        <v xml:space="preserve">АО "МИнБанк" (912) </v>
      </c>
      <c r="B170" s="3">
        <f>all_banks!H164</f>
        <v>912</v>
      </c>
      <c r="C170" s="3" t="str">
        <f>all_banks!E164</f>
        <v>МОСКОВСКИЙ ИНДУСТРИАЛЬНЫЙ БАНК</v>
      </c>
      <c r="D170" s="11">
        <f>(((INDEX('101'!$A:$G,MATCH($A170&amp;"60401",'101'!$A:$A,0),MATCH($H$2&amp;"Ост /Дб",'101'!$1:$1,0)))+(INDEX('101'!$A:$G,MATCH($A170&amp;"60404",'101'!$A:$A,0),MATCH($H$2&amp;"Ост /Дб",'101'!$1:$1,0)))+(INDEX('101'!$A:$G,MATCH($A170&amp;"60415",'101'!$A:$A,0),MATCH($H$2&amp;"Ост /Дб",'101'!$1:$1,0)))-(INDEX('101'!$A:$G,MATCH($A170&amp;"60414",'101'!$A:$A,0),MATCH($H$2&amp;"Ост /Кр",'101'!$1:$1,0)))-(INDEX('101'!$A:$G,MATCH($A170&amp;"60405",'101'!$A:$A,0),MATCH($H$2&amp;"Ост /Дб",'101'!$1:$1,0)))+(INDEX('101'!$A:$G,MATCH($A170&amp;"61901",'101'!$A:$A,0),MATCH($H$2&amp;"Ост /Дб",'101'!$1:$1,0)))+(INDEX('101'!$A:$G,MATCH($A170&amp;"61902",'101'!$A:$A,0),MATCH($H$2&amp;"Ост /Дб",'101'!$1:$1,0)))+(INDEX('101'!$A:$G,MATCH($A170&amp;"61903",'101'!$A:$A,0),MATCH($H$2&amp;"Ост /Дб",'101'!$1:$1,0)))+(INDEX('101'!$A:$G,MATCH($A170&amp;"61904",'101'!$A:$A,0),MATCH($H$2&amp;"Ост /Дб",'101'!$1:$1,0)))+(INDEX('101'!$A:$G,MATCH($A170&amp;"61905",'101'!$A:$A,0),MATCH($H$2&amp;"Ост /Дб",'101'!$1:$1,0)))+(INDEX('101'!$A:$G,MATCH($A170&amp;"61906",'101'!$A:$A,0),MATCH($H$2&amp;"Ост /Дб",'101'!$1:$1,0)))+(INDEX('101'!$A:$G,MATCH($A170&amp;"61907",'101'!$A:$A,0),MATCH($H$2&amp;"Ост /Дб",'101'!$1:$1,0)))+(INDEX('101'!$A:$G,MATCH($A170&amp;"61908",'101'!$A:$A,0),MATCH($H$2&amp;"Ост /Дб",'101'!$1:$1,0)))+(INDEX('101'!$A:$G,MATCH($A170&amp;"61911",'101'!$A:$A,0),MATCH($H$2&amp;"Ост /Дб",'101'!$1:$1,0)))-(INDEX('101'!$A:$G,MATCH($A170&amp;"61909",'101'!$A:$A,0),MATCH($H$2&amp;"Ост /Кр",'101'!$1:$1,0)))-(INDEX('101'!$A:$G,MATCH($A170&amp;"61910",'101'!$A:$A,0),MATCH($H$2&amp;"Ост /Кр",'101'!$1:$1,0)))-(INDEX('101'!$A:$G,MATCH($A170&amp;"61912",'101'!$A:$A,0),MATCH($H$2&amp;"Ост /Кр",'101'!$1:$1,0)))+(INDEX('101'!$A:$G,MATCH($A170&amp;"62001",'101'!$A:$A,0),MATCH($H$2&amp;"Ост /Дб",'101'!$1:$1,0)))-(INDEX('101'!$A:$G,MATCH($A170&amp;"62002",'101'!$A:$A,0),MATCH($H$2&amp;"Ост /Кр",'101'!$1:$1,0)))+(INDEX('101'!$A:$G,MATCH($A170&amp;"62101",'101'!$A:$A,0),MATCH($H$2&amp;"Ост /Дб",'101'!$1:$1,0)))+(INDEX('101'!$A:$G,MATCH($A170&amp;"62102",'101'!$A:$A,0),MATCH($H$2&amp;"Ост /Дб",'101'!$1:$1,0)))-(INDEX('101'!$A:$G,MATCH($A170&amp;"62103",'101'!$A:$A,0),MATCH($H$2&amp;"Ост /Кр",'101'!$1:$1,0))))-(((INDEX('135'!$A:$O,MATCH('0103'!$A170,'135'!$A:$A,0),MATCH($H$2&amp;D$4,'135'!$2:$2,0)))/1.5)+(INDEX('135'!$A:$O,MATCH('0103'!$A170,'135'!$A:$A,0),MATCH($H$2&amp;D$5,'135'!$2:$2,0)))+(INDEX('135'!$A:$O,MATCH('0103'!$A170,'135'!$A:$A,0),MATCH($H$2&amp;D$6,'135'!$2:$2,0)))))/$H$1</f>
        <v>8556.4130000000005</v>
      </c>
      <c r="E170" s="11">
        <f>(((INDEX('135'!$A:$O,MATCH('0103'!$A170,'135'!$A:$A,0),MATCH($H$2&amp;E$4,'135'!$2:$2,0)))/1.5)+(INDEX('135'!$A:$O,MATCH('0103'!$A170,'135'!$A:$A,0),MATCH($H$2&amp;E$5,'135'!$2:$2,0)))+(INDEX('135'!$A:$O,MATCH('0103'!$A170,'135'!$A:$A,0),MATCH($H$2&amp;E$6,'135'!$2:$2,0))))/$H$1</f>
        <v>12516.341</v>
      </c>
      <c r="F170" s="11">
        <f>(((INDEX('135'!$A:$O,MATCH('0103'!$A170,'135'!$A:$A,0),MATCH($H$2&amp;F$6,'135'!$2:$2,0)))/1.5))/$H$1</f>
        <v>0</v>
      </c>
      <c r="G170" s="11">
        <f>(((INDEX('135'!$A:$O,MATCH('0103'!$A170,'135'!$A:$A,0),MATCH($H$2&amp;G$4,'135'!$2:$2,0)))/1.5)+(INDEX('135'!$A:$O,MATCH('0103'!$A170,'135'!$A:$A,0),MATCH($H$2&amp;G$5,'135'!$2:$2,0)))+(INDEX('135'!$A:$O,MATCH('0103'!$A170,'135'!$A:$A,0),MATCH($H$2&amp;G$6,'135'!$2:$2,0))))/$H$1</f>
        <v>10210.420666666667</v>
      </c>
      <c r="H170" s="27"/>
      <c r="I170" s="10"/>
    </row>
    <row r="171" spans="1:9" ht="20.5" customHeight="1" x14ac:dyDescent="0.2">
      <c r="A171" s="26" t="str">
        <f>all_banks!O165&amp;" "</f>
        <v xml:space="preserve">АО "МОСКОМБАНК" (3172) </v>
      </c>
      <c r="B171" s="3">
        <f>all_banks!H165</f>
        <v>3172</v>
      </c>
      <c r="C171" s="3" t="str">
        <f>all_banks!E165</f>
        <v>МОСКОВСКИЙ КОММЕРЧЕСКИЙ БАНК</v>
      </c>
      <c r="D171" s="11">
        <f>(((INDEX('101'!$A:$G,MATCH($A171&amp;"60401",'101'!$A:$A,0),MATCH($H$2&amp;"Ост /Дб",'101'!$1:$1,0)))+(INDEX('101'!$A:$G,MATCH($A171&amp;"60404",'101'!$A:$A,0),MATCH($H$2&amp;"Ост /Дб",'101'!$1:$1,0)))+(INDEX('101'!$A:$G,MATCH($A171&amp;"60415",'101'!$A:$A,0),MATCH($H$2&amp;"Ост /Дб",'101'!$1:$1,0)))-(INDEX('101'!$A:$G,MATCH($A171&amp;"60414",'101'!$A:$A,0),MATCH($H$2&amp;"Ост /Кр",'101'!$1:$1,0)))-(INDEX('101'!$A:$G,MATCH($A171&amp;"60405",'101'!$A:$A,0),MATCH($H$2&amp;"Ост /Дб",'101'!$1:$1,0)))+(INDEX('101'!$A:$G,MATCH($A171&amp;"61901",'101'!$A:$A,0),MATCH($H$2&amp;"Ост /Дб",'101'!$1:$1,0)))+(INDEX('101'!$A:$G,MATCH($A171&amp;"61902",'101'!$A:$A,0),MATCH($H$2&amp;"Ост /Дб",'101'!$1:$1,0)))+(INDEX('101'!$A:$G,MATCH($A171&amp;"61903",'101'!$A:$A,0),MATCH($H$2&amp;"Ост /Дб",'101'!$1:$1,0)))+(INDEX('101'!$A:$G,MATCH($A171&amp;"61904",'101'!$A:$A,0),MATCH($H$2&amp;"Ост /Дб",'101'!$1:$1,0)))+(INDEX('101'!$A:$G,MATCH($A171&amp;"61905",'101'!$A:$A,0),MATCH($H$2&amp;"Ост /Дб",'101'!$1:$1,0)))+(INDEX('101'!$A:$G,MATCH($A171&amp;"61906",'101'!$A:$A,0),MATCH($H$2&amp;"Ост /Дб",'101'!$1:$1,0)))+(INDEX('101'!$A:$G,MATCH($A171&amp;"61907",'101'!$A:$A,0),MATCH($H$2&amp;"Ост /Дб",'101'!$1:$1,0)))+(INDEX('101'!$A:$G,MATCH($A171&amp;"61908",'101'!$A:$A,0),MATCH($H$2&amp;"Ост /Дб",'101'!$1:$1,0)))+(INDEX('101'!$A:$G,MATCH($A171&amp;"61911",'101'!$A:$A,0),MATCH($H$2&amp;"Ост /Дб",'101'!$1:$1,0)))-(INDEX('101'!$A:$G,MATCH($A171&amp;"61909",'101'!$A:$A,0),MATCH($H$2&amp;"Ост /Кр",'101'!$1:$1,0)))-(INDEX('101'!$A:$G,MATCH($A171&amp;"61910",'101'!$A:$A,0),MATCH($H$2&amp;"Ост /Кр",'101'!$1:$1,0)))-(INDEX('101'!$A:$G,MATCH($A171&amp;"61912",'101'!$A:$A,0),MATCH($H$2&amp;"Ост /Кр",'101'!$1:$1,0)))+(INDEX('101'!$A:$G,MATCH($A171&amp;"62001",'101'!$A:$A,0),MATCH($H$2&amp;"Ост /Дб",'101'!$1:$1,0)))-(INDEX('101'!$A:$G,MATCH($A171&amp;"62002",'101'!$A:$A,0),MATCH($H$2&amp;"Ост /Кр",'101'!$1:$1,0)))+(INDEX('101'!$A:$G,MATCH($A171&amp;"62101",'101'!$A:$A,0),MATCH($H$2&amp;"Ост /Дб",'101'!$1:$1,0)))+(INDEX('101'!$A:$G,MATCH($A171&amp;"62102",'101'!$A:$A,0),MATCH($H$2&amp;"Ост /Дб",'101'!$1:$1,0)))-(INDEX('101'!$A:$G,MATCH($A171&amp;"62103",'101'!$A:$A,0),MATCH($H$2&amp;"Ост /Кр",'101'!$1:$1,0))))-(((INDEX('135'!$A:$O,MATCH('0103'!$A171,'135'!$A:$A,0),MATCH($H$2&amp;D$4,'135'!$2:$2,0)))/1.5)+(INDEX('135'!$A:$O,MATCH('0103'!$A171,'135'!$A:$A,0),MATCH($H$2&amp;D$5,'135'!$2:$2,0)))+(INDEX('135'!$A:$O,MATCH('0103'!$A171,'135'!$A:$A,0),MATCH($H$2&amp;D$6,'135'!$2:$2,0)))))/$H$1</f>
        <v>3.9689999999999999</v>
      </c>
      <c r="E171" s="11">
        <f>(((INDEX('135'!$A:$O,MATCH('0103'!$A171,'135'!$A:$A,0),MATCH($H$2&amp;E$4,'135'!$2:$2,0)))/1.5)+(INDEX('135'!$A:$O,MATCH('0103'!$A171,'135'!$A:$A,0),MATCH($H$2&amp;E$5,'135'!$2:$2,0)))+(INDEX('135'!$A:$O,MATCH('0103'!$A171,'135'!$A:$A,0),MATCH($H$2&amp;E$6,'135'!$2:$2,0))))/$H$1</f>
        <v>0</v>
      </c>
      <c r="F171" s="11">
        <f>(((INDEX('135'!$A:$O,MATCH('0103'!$A171,'135'!$A:$A,0),MATCH($H$2&amp;F$6,'135'!$2:$2,0)))/1.5))/$H$1</f>
        <v>0</v>
      </c>
      <c r="G171" s="11">
        <f>(((INDEX('135'!$A:$O,MATCH('0103'!$A171,'135'!$A:$A,0),MATCH($H$2&amp;G$4,'135'!$2:$2,0)))/1.5)+(INDEX('135'!$A:$O,MATCH('0103'!$A171,'135'!$A:$A,0),MATCH($H$2&amp;G$5,'135'!$2:$2,0)))+(INDEX('135'!$A:$O,MATCH('0103'!$A171,'135'!$A:$A,0),MATCH($H$2&amp;G$6,'135'!$2:$2,0))))/$H$1</f>
        <v>0</v>
      </c>
      <c r="H171" s="27"/>
      <c r="I171" s="10"/>
    </row>
    <row r="172" spans="1:9" ht="20.5" customHeight="1" x14ac:dyDescent="0.2">
      <c r="A172" s="26" t="str">
        <f>all_banks!O166&amp;" "</f>
        <v xml:space="preserve">ПАО "МОСКОВСКИЙ КРЕДИТНЫЙ БАНК" (1978) </v>
      </c>
      <c r="B172" s="3">
        <f>all_banks!H166</f>
        <v>1978</v>
      </c>
      <c r="C172" s="3" t="str">
        <f>all_banks!E166</f>
        <v>МОСКОВСКИЙ КРЕДИТНЫЙ БАНК</v>
      </c>
      <c r="D172" s="11">
        <f>(((INDEX('101'!$A:$G,MATCH($A172&amp;"60401",'101'!$A:$A,0),MATCH($H$2&amp;"Ост /Дб",'101'!$1:$1,0)))+(INDEX('101'!$A:$G,MATCH($A172&amp;"60404",'101'!$A:$A,0),MATCH($H$2&amp;"Ост /Дб",'101'!$1:$1,0)))+(INDEX('101'!$A:$G,MATCH($A172&amp;"60415",'101'!$A:$A,0),MATCH($H$2&amp;"Ост /Дб",'101'!$1:$1,0)))-(INDEX('101'!$A:$G,MATCH($A172&amp;"60414",'101'!$A:$A,0),MATCH($H$2&amp;"Ост /Кр",'101'!$1:$1,0)))-(INDEX('101'!$A:$G,MATCH($A172&amp;"60405",'101'!$A:$A,0),MATCH($H$2&amp;"Ост /Дб",'101'!$1:$1,0)))+(INDEX('101'!$A:$G,MATCH($A172&amp;"61901",'101'!$A:$A,0),MATCH($H$2&amp;"Ост /Дб",'101'!$1:$1,0)))+(INDEX('101'!$A:$G,MATCH($A172&amp;"61902",'101'!$A:$A,0),MATCH($H$2&amp;"Ост /Дб",'101'!$1:$1,0)))+(INDEX('101'!$A:$G,MATCH($A172&amp;"61903",'101'!$A:$A,0),MATCH($H$2&amp;"Ост /Дб",'101'!$1:$1,0)))+(INDEX('101'!$A:$G,MATCH($A172&amp;"61904",'101'!$A:$A,0),MATCH($H$2&amp;"Ост /Дб",'101'!$1:$1,0)))+(INDEX('101'!$A:$G,MATCH($A172&amp;"61905",'101'!$A:$A,0),MATCH($H$2&amp;"Ост /Дб",'101'!$1:$1,0)))+(INDEX('101'!$A:$G,MATCH($A172&amp;"61906",'101'!$A:$A,0),MATCH($H$2&amp;"Ост /Дб",'101'!$1:$1,0)))+(INDEX('101'!$A:$G,MATCH($A172&amp;"61907",'101'!$A:$A,0),MATCH($H$2&amp;"Ост /Дб",'101'!$1:$1,0)))+(INDEX('101'!$A:$G,MATCH($A172&amp;"61908",'101'!$A:$A,0),MATCH($H$2&amp;"Ост /Дб",'101'!$1:$1,0)))+(INDEX('101'!$A:$G,MATCH($A172&amp;"61911",'101'!$A:$A,0),MATCH($H$2&amp;"Ост /Дб",'101'!$1:$1,0)))-(INDEX('101'!$A:$G,MATCH($A172&amp;"61909",'101'!$A:$A,0),MATCH($H$2&amp;"Ост /Кр",'101'!$1:$1,0)))-(INDEX('101'!$A:$G,MATCH($A172&amp;"61910",'101'!$A:$A,0),MATCH($H$2&amp;"Ост /Кр",'101'!$1:$1,0)))-(INDEX('101'!$A:$G,MATCH($A172&amp;"61912",'101'!$A:$A,0),MATCH($H$2&amp;"Ост /Кр",'101'!$1:$1,0)))+(INDEX('101'!$A:$G,MATCH($A172&amp;"62001",'101'!$A:$A,0),MATCH($H$2&amp;"Ост /Дб",'101'!$1:$1,0)))-(INDEX('101'!$A:$G,MATCH($A172&amp;"62002",'101'!$A:$A,0),MATCH($H$2&amp;"Ост /Кр",'101'!$1:$1,0)))+(INDEX('101'!$A:$G,MATCH($A172&amp;"62101",'101'!$A:$A,0),MATCH($H$2&amp;"Ост /Дб",'101'!$1:$1,0)))+(INDEX('101'!$A:$G,MATCH($A172&amp;"62102",'101'!$A:$A,0),MATCH($H$2&amp;"Ост /Дб",'101'!$1:$1,0)))-(INDEX('101'!$A:$G,MATCH($A172&amp;"62103",'101'!$A:$A,0),MATCH($H$2&amp;"Ост /Кр",'101'!$1:$1,0))))-(((INDEX('135'!$A:$O,MATCH('0103'!$A172,'135'!$A:$A,0),MATCH($H$2&amp;D$4,'135'!$2:$2,0)))/1.5)+(INDEX('135'!$A:$O,MATCH('0103'!$A172,'135'!$A:$A,0),MATCH($H$2&amp;D$5,'135'!$2:$2,0)))+(INDEX('135'!$A:$O,MATCH('0103'!$A172,'135'!$A:$A,0),MATCH($H$2&amp;D$6,'135'!$2:$2,0)))))/$H$1</f>
        <v>4026.0053333333331</v>
      </c>
      <c r="E172" s="11">
        <f>(((INDEX('135'!$A:$O,MATCH('0103'!$A172,'135'!$A:$A,0),MATCH($H$2&amp;E$4,'135'!$2:$2,0)))/1.5)+(INDEX('135'!$A:$O,MATCH('0103'!$A172,'135'!$A:$A,0),MATCH($H$2&amp;E$5,'135'!$2:$2,0)))+(INDEX('135'!$A:$O,MATCH('0103'!$A172,'135'!$A:$A,0),MATCH($H$2&amp;E$6,'135'!$2:$2,0))))/$H$1</f>
        <v>1885.5386666666668</v>
      </c>
      <c r="F172" s="11">
        <f>(((INDEX('135'!$A:$O,MATCH('0103'!$A172,'135'!$A:$A,0),MATCH($H$2&amp;F$6,'135'!$2:$2,0)))/1.5))/$H$1</f>
        <v>1521.4613333333332</v>
      </c>
      <c r="G172" s="11">
        <f>(((INDEX('135'!$A:$O,MATCH('0103'!$A172,'135'!$A:$A,0),MATCH($H$2&amp;G$4,'135'!$2:$2,0)))/1.5)+(INDEX('135'!$A:$O,MATCH('0103'!$A172,'135'!$A:$A,0),MATCH($H$2&amp;G$5,'135'!$2:$2,0)))+(INDEX('135'!$A:$O,MATCH('0103'!$A172,'135'!$A:$A,0),MATCH($H$2&amp;G$6,'135'!$2:$2,0))))/$H$1</f>
        <v>17721.72</v>
      </c>
      <c r="H172" s="27"/>
      <c r="I172" s="10"/>
    </row>
    <row r="173" spans="1:9" ht="20.5" customHeight="1" x14ac:dyDescent="0.2">
      <c r="A173" s="26" t="str">
        <f>all_banks!O167&amp;" "</f>
        <v xml:space="preserve">ПАО МОСОБЛБАНК (1751) </v>
      </c>
      <c r="B173" s="3">
        <f>all_banks!H167</f>
        <v>1751</v>
      </c>
      <c r="C173" s="3" t="str">
        <f>all_banks!E167</f>
        <v>МОСКОВСКИЙ ОБЛАСТНОЙ БАНК</v>
      </c>
      <c r="D173" s="11">
        <f>(((INDEX('101'!$A:$G,MATCH($A173&amp;"60401",'101'!$A:$A,0),MATCH($H$2&amp;"Ост /Дб",'101'!$1:$1,0)))+(INDEX('101'!$A:$G,MATCH($A173&amp;"60404",'101'!$A:$A,0),MATCH($H$2&amp;"Ост /Дб",'101'!$1:$1,0)))+(INDEX('101'!$A:$G,MATCH($A173&amp;"60415",'101'!$A:$A,0),MATCH($H$2&amp;"Ост /Дб",'101'!$1:$1,0)))-(INDEX('101'!$A:$G,MATCH($A173&amp;"60414",'101'!$A:$A,0),MATCH($H$2&amp;"Ост /Кр",'101'!$1:$1,0)))-(INDEX('101'!$A:$G,MATCH($A173&amp;"60405",'101'!$A:$A,0),MATCH($H$2&amp;"Ост /Дб",'101'!$1:$1,0)))+(INDEX('101'!$A:$G,MATCH($A173&amp;"61901",'101'!$A:$A,0),MATCH($H$2&amp;"Ост /Дб",'101'!$1:$1,0)))+(INDEX('101'!$A:$G,MATCH($A173&amp;"61902",'101'!$A:$A,0),MATCH($H$2&amp;"Ост /Дб",'101'!$1:$1,0)))+(INDEX('101'!$A:$G,MATCH($A173&amp;"61903",'101'!$A:$A,0),MATCH($H$2&amp;"Ост /Дб",'101'!$1:$1,0)))+(INDEX('101'!$A:$G,MATCH($A173&amp;"61904",'101'!$A:$A,0),MATCH($H$2&amp;"Ост /Дб",'101'!$1:$1,0)))+(INDEX('101'!$A:$G,MATCH($A173&amp;"61905",'101'!$A:$A,0),MATCH($H$2&amp;"Ост /Дб",'101'!$1:$1,0)))+(INDEX('101'!$A:$G,MATCH($A173&amp;"61906",'101'!$A:$A,0),MATCH($H$2&amp;"Ост /Дб",'101'!$1:$1,0)))+(INDEX('101'!$A:$G,MATCH($A173&amp;"61907",'101'!$A:$A,0),MATCH($H$2&amp;"Ост /Дб",'101'!$1:$1,0)))+(INDEX('101'!$A:$G,MATCH($A173&amp;"61908",'101'!$A:$A,0),MATCH($H$2&amp;"Ост /Дб",'101'!$1:$1,0)))+(INDEX('101'!$A:$G,MATCH($A173&amp;"61911",'101'!$A:$A,0),MATCH($H$2&amp;"Ост /Дб",'101'!$1:$1,0)))-(INDEX('101'!$A:$G,MATCH($A173&amp;"61909",'101'!$A:$A,0),MATCH($H$2&amp;"Ост /Кр",'101'!$1:$1,0)))-(INDEX('101'!$A:$G,MATCH($A173&amp;"61910",'101'!$A:$A,0),MATCH($H$2&amp;"Ост /Кр",'101'!$1:$1,0)))-(INDEX('101'!$A:$G,MATCH($A173&amp;"61912",'101'!$A:$A,0),MATCH($H$2&amp;"Ост /Кр",'101'!$1:$1,0)))+(INDEX('101'!$A:$G,MATCH($A173&amp;"62001",'101'!$A:$A,0),MATCH($H$2&amp;"Ост /Дб",'101'!$1:$1,0)))-(INDEX('101'!$A:$G,MATCH($A173&amp;"62002",'101'!$A:$A,0),MATCH($H$2&amp;"Ост /Кр",'101'!$1:$1,0)))+(INDEX('101'!$A:$G,MATCH($A173&amp;"62101",'101'!$A:$A,0),MATCH($H$2&amp;"Ост /Дб",'101'!$1:$1,0)))+(INDEX('101'!$A:$G,MATCH($A173&amp;"62102",'101'!$A:$A,0),MATCH($H$2&amp;"Ост /Дб",'101'!$1:$1,0)))-(INDEX('101'!$A:$G,MATCH($A173&amp;"62103",'101'!$A:$A,0),MATCH($H$2&amp;"Ост /Кр",'101'!$1:$1,0))))-(((INDEX('135'!$A:$O,MATCH('0103'!$A173,'135'!$A:$A,0),MATCH($H$2&amp;D$4,'135'!$2:$2,0)))/1.5)+(INDEX('135'!$A:$O,MATCH('0103'!$A173,'135'!$A:$A,0),MATCH($H$2&amp;D$5,'135'!$2:$2,0)))+(INDEX('135'!$A:$O,MATCH('0103'!$A173,'135'!$A:$A,0),MATCH($H$2&amp;D$6,'135'!$2:$2,0)))))/$H$1</f>
        <v>3672.3510000000001</v>
      </c>
      <c r="E173" s="11">
        <f>(((INDEX('135'!$A:$O,MATCH('0103'!$A173,'135'!$A:$A,0),MATCH($H$2&amp;E$4,'135'!$2:$2,0)))/1.5)+(INDEX('135'!$A:$O,MATCH('0103'!$A173,'135'!$A:$A,0),MATCH($H$2&amp;E$5,'135'!$2:$2,0)))+(INDEX('135'!$A:$O,MATCH('0103'!$A173,'135'!$A:$A,0),MATCH($H$2&amp;E$6,'135'!$2:$2,0))))/$H$1</f>
        <v>0</v>
      </c>
      <c r="F173" s="11">
        <f>(((INDEX('135'!$A:$O,MATCH('0103'!$A173,'135'!$A:$A,0),MATCH($H$2&amp;F$6,'135'!$2:$2,0)))/1.5))/$H$1</f>
        <v>0</v>
      </c>
      <c r="G173" s="11">
        <f>(((INDEX('135'!$A:$O,MATCH('0103'!$A173,'135'!$A:$A,0),MATCH($H$2&amp;G$4,'135'!$2:$2,0)))/1.5)+(INDEX('135'!$A:$O,MATCH('0103'!$A173,'135'!$A:$A,0),MATCH($H$2&amp;G$5,'135'!$2:$2,0)))+(INDEX('135'!$A:$O,MATCH('0103'!$A173,'135'!$A:$A,0),MATCH($H$2&amp;G$6,'135'!$2:$2,0))))/$H$1</f>
        <v>1351.4680000000001</v>
      </c>
      <c r="H173" s="27"/>
      <c r="I173" s="10"/>
    </row>
    <row r="174" spans="1:9" ht="20.5" customHeight="1" x14ac:dyDescent="0.2">
      <c r="A174" s="26" t="str">
        <f>all_banks!O168&amp;" "</f>
        <v xml:space="preserve">КБ "Москоммерцбанк" (АО) (3365) </v>
      </c>
      <c r="B174" s="3">
        <f>all_banks!H168</f>
        <v>3365</v>
      </c>
      <c r="C174" s="3" t="str">
        <f>all_banks!E168</f>
        <v>МОСКОММЕРЦБАНК</v>
      </c>
      <c r="D174" s="11">
        <f>(((INDEX('101'!$A:$G,MATCH($A174&amp;"60401",'101'!$A:$A,0),MATCH($H$2&amp;"Ост /Дб",'101'!$1:$1,0)))+(INDEX('101'!$A:$G,MATCH($A174&amp;"60404",'101'!$A:$A,0),MATCH($H$2&amp;"Ост /Дб",'101'!$1:$1,0)))+(INDEX('101'!$A:$G,MATCH($A174&amp;"60415",'101'!$A:$A,0),MATCH($H$2&amp;"Ост /Дб",'101'!$1:$1,0)))-(INDEX('101'!$A:$G,MATCH($A174&amp;"60414",'101'!$A:$A,0),MATCH($H$2&amp;"Ост /Кр",'101'!$1:$1,0)))-(INDEX('101'!$A:$G,MATCH($A174&amp;"60405",'101'!$A:$A,0),MATCH($H$2&amp;"Ост /Дб",'101'!$1:$1,0)))+(INDEX('101'!$A:$G,MATCH($A174&amp;"61901",'101'!$A:$A,0),MATCH($H$2&amp;"Ост /Дб",'101'!$1:$1,0)))+(INDEX('101'!$A:$G,MATCH($A174&amp;"61902",'101'!$A:$A,0),MATCH($H$2&amp;"Ост /Дб",'101'!$1:$1,0)))+(INDEX('101'!$A:$G,MATCH($A174&amp;"61903",'101'!$A:$A,0),MATCH($H$2&amp;"Ост /Дб",'101'!$1:$1,0)))+(INDEX('101'!$A:$G,MATCH($A174&amp;"61904",'101'!$A:$A,0),MATCH($H$2&amp;"Ост /Дб",'101'!$1:$1,0)))+(INDEX('101'!$A:$G,MATCH($A174&amp;"61905",'101'!$A:$A,0),MATCH($H$2&amp;"Ост /Дб",'101'!$1:$1,0)))+(INDEX('101'!$A:$G,MATCH($A174&amp;"61906",'101'!$A:$A,0),MATCH($H$2&amp;"Ост /Дб",'101'!$1:$1,0)))+(INDEX('101'!$A:$G,MATCH($A174&amp;"61907",'101'!$A:$A,0),MATCH($H$2&amp;"Ост /Дб",'101'!$1:$1,0)))+(INDEX('101'!$A:$G,MATCH($A174&amp;"61908",'101'!$A:$A,0),MATCH($H$2&amp;"Ост /Дб",'101'!$1:$1,0)))+(INDEX('101'!$A:$G,MATCH($A174&amp;"61911",'101'!$A:$A,0),MATCH($H$2&amp;"Ост /Дб",'101'!$1:$1,0)))-(INDEX('101'!$A:$G,MATCH($A174&amp;"61909",'101'!$A:$A,0),MATCH($H$2&amp;"Ост /Кр",'101'!$1:$1,0)))-(INDEX('101'!$A:$G,MATCH($A174&amp;"61910",'101'!$A:$A,0),MATCH($H$2&amp;"Ост /Кр",'101'!$1:$1,0)))-(INDEX('101'!$A:$G,MATCH($A174&amp;"61912",'101'!$A:$A,0),MATCH($H$2&amp;"Ост /Кр",'101'!$1:$1,0)))+(INDEX('101'!$A:$G,MATCH($A174&amp;"62001",'101'!$A:$A,0),MATCH($H$2&amp;"Ост /Дб",'101'!$1:$1,0)))-(INDEX('101'!$A:$G,MATCH($A174&amp;"62002",'101'!$A:$A,0),MATCH($H$2&amp;"Ост /Кр",'101'!$1:$1,0)))+(INDEX('101'!$A:$G,MATCH($A174&amp;"62101",'101'!$A:$A,0),MATCH($H$2&amp;"Ост /Дб",'101'!$1:$1,0)))+(INDEX('101'!$A:$G,MATCH($A174&amp;"62102",'101'!$A:$A,0),MATCH($H$2&amp;"Ост /Дб",'101'!$1:$1,0)))-(INDEX('101'!$A:$G,MATCH($A174&amp;"62103",'101'!$A:$A,0),MATCH($H$2&amp;"Ост /Кр",'101'!$1:$1,0))))-(((INDEX('135'!$A:$O,MATCH('0103'!$A174,'135'!$A:$A,0),MATCH($H$2&amp;D$4,'135'!$2:$2,0)))/1.5)+(INDEX('135'!$A:$O,MATCH('0103'!$A174,'135'!$A:$A,0),MATCH($H$2&amp;D$5,'135'!$2:$2,0)))+(INDEX('135'!$A:$O,MATCH('0103'!$A174,'135'!$A:$A,0),MATCH($H$2&amp;D$6,'135'!$2:$2,0)))))/$H$1</f>
        <v>652.39166666666677</v>
      </c>
      <c r="E174" s="11">
        <f>(((INDEX('135'!$A:$O,MATCH('0103'!$A174,'135'!$A:$A,0),MATCH($H$2&amp;E$4,'135'!$2:$2,0)))/1.5)+(INDEX('135'!$A:$O,MATCH('0103'!$A174,'135'!$A:$A,0),MATCH($H$2&amp;E$5,'135'!$2:$2,0)))+(INDEX('135'!$A:$O,MATCH('0103'!$A174,'135'!$A:$A,0),MATCH($H$2&amp;E$6,'135'!$2:$2,0))))/$H$1</f>
        <v>1101.0963333333332</v>
      </c>
      <c r="F174" s="11">
        <f>(((INDEX('135'!$A:$O,MATCH('0103'!$A174,'135'!$A:$A,0),MATCH($H$2&amp;F$6,'135'!$2:$2,0)))/1.5))/$H$1</f>
        <v>0</v>
      </c>
      <c r="G174" s="11">
        <f>(((INDEX('135'!$A:$O,MATCH('0103'!$A174,'135'!$A:$A,0),MATCH($H$2&amp;G$4,'135'!$2:$2,0)))/1.5)+(INDEX('135'!$A:$O,MATCH('0103'!$A174,'135'!$A:$A,0),MATCH($H$2&amp;G$5,'135'!$2:$2,0)))+(INDEX('135'!$A:$O,MATCH('0103'!$A174,'135'!$A:$A,0),MATCH($H$2&amp;G$6,'135'!$2:$2,0))))/$H$1</f>
        <v>0</v>
      </c>
      <c r="H174" s="27"/>
      <c r="I174" s="10"/>
    </row>
    <row r="175" spans="1:9" ht="20.5" customHeight="1" x14ac:dyDescent="0.2">
      <c r="A175" s="26" t="str">
        <f>all_banks!O169&amp;" "</f>
        <v xml:space="preserve">АО МС Банк Рус (2789) </v>
      </c>
      <c r="B175" s="3">
        <f>all_banks!H169</f>
        <v>2789</v>
      </c>
      <c r="C175" s="3" t="str">
        <f>all_banks!E169</f>
        <v>МС БАНК РУС</v>
      </c>
      <c r="D175" s="11">
        <f>(((INDEX('101'!$A:$G,MATCH($A175&amp;"60401",'101'!$A:$A,0),MATCH($H$2&amp;"Ост /Дб",'101'!$1:$1,0)))+(INDEX('101'!$A:$G,MATCH($A175&amp;"60404",'101'!$A:$A,0),MATCH($H$2&amp;"Ост /Дб",'101'!$1:$1,0)))+(INDEX('101'!$A:$G,MATCH($A175&amp;"60415",'101'!$A:$A,0),MATCH($H$2&amp;"Ост /Дб",'101'!$1:$1,0)))-(INDEX('101'!$A:$G,MATCH($A175&amp;"60414",'101'!$A:$A,0),MATCH($H$2&amp;"Ост /Кр",'101'!$1:$1,0)))-(INDEX('101'!$A:$G,MATCH($A175&amp;"60405",'101'!$A:$A,0),MATCH($H$2&amp;"Ост /Дб",'101'!$1:$1,0)))+(INDEX('101'!$A:$G,MATCH($A175&amp;"61901",'101'!$A:$A,0),MATCH($H$2&amp;"Ост /Дб",'101'!$1:$1,0)))+(INDEX('101'!$A:$G,MATCH($A175&amp;"61902",'101'!$A:$A,0),MATCH($H$2&amp;"Ост /Дб",'101'!$1:$1,0)))+(INDEX('101'!$A:$G,MATCH($A175&amp;"61903",'101'!$A:$A,0),MATCH($H$2&amp;"Ост /Дб",'101'!$1:$1,0)))+(INDEX('101'!$A:$G,MATCH($A175&amp;"61904",'101'!$A:$A,0),MATCH($H$2&amp;"Ост /Дб",'101'!$1:$1,0)))+(INDEX('101'!$A:$G,MATCH($A175&amp;"61905",'101'!$A:$A,0),MATCH($H$2&amp;"Ост /Дб",'101'!$1:$1,0)))+(INDEX('101'!$A:$G,MATCH($A175&amp;"61906",'101'!$A:$A,0),MATCH($H$2&amp;"Ост /Дб",'101'!$1:$1,0)))+(INDEX('101'!$A:$G,MATCH($A175&amp;"61907",'101'!$A:$A,0),MATCH($H$2&amp;"Ост /Дб",'101'!$1:$1,0)))+(INDEX('101'!$A:$G,MATCH($A175&amp;"61908",'101'!$A:$A,0),MATCH($H$2&amp;"Ост /Дб",'101'!$1:$1,0)))+(INDEX('101'!$A:$G,MATCH($A175&amp;"61911",'101'!$A:$A,0),MATCH($H$2&amp;"Ост /Дб",'101'!$1:$1,0)))-(INDEX('101'!$A:$G,MATCH($A175&amp;"61909",'101'!$A:$A,0),MATCH($H$2&amp;"Ост /Кр",'101'!$1:$1,0)))-(INDEX('101'!$A:$G,MATCH($A175&amp;"61910",'101'!$A:$A,0),MATCH($H$2&amp;"Ост /Кр",'101'!$1:$1,0)))-(INDEX('101'!$A:$G,MATCH($A175&amp;"61912",'101'!$A:$A,0),MATCH($H$2&amp;"Ост /Кр",'101'!$1:$1,0)))+(INDEX('101'!$A:$G,MATCH($A175&amp;"62001",'101'!$A:$A,0),MATCH($H$2&amp;"Ост /Дб",'101'!$1:$1,0)))-(INDEX('101'!$A:$G,MATCH($A175&amp;"62002",'101'!$A:$A,0),MATCH($H$2&amp;"Ост /Кр",'101'!$1:$1,0)))+(INDEX('101'!$A:$G,MATCH($A175&amp;"62101",'101'!$A:$A,0),MATCH($H$2&amp;"Ост /Дб",'101'!$1:$1,0)))+(INDEX('101'!$A:$G,MATCH($A175&amp;"62102",'101'!$A:$A,0),MATCH($H$2&amp;"Ост /Дб",'101'!$1:$1,0)))-(INDEX('101'!$A:$G,MATCH($A175&amp;"62103",'101'!$A:$A,0),MATCH($H$2&amp;"Ост /Кр",'101'!$1:$1,0))))-(((INDEX('135'!$A:$O,MATCH('0103'!$A175,'135'!$A:$A,0),MATCH($H$2&amp;D$4,'135'!$2:$2,0)))/1.5)+(INDEX('135'!$A:$O,MATCH('0103'!$A175,'135'!$A:$A,0),MATCH($H$2&amp;D$5,'135'!$2:$2,0)))+(INDEX('135'!$A:$O,MATCH('0103'!$A175,'135'!$A:$A,0),MATCH($H$2&amp;D$6,'135'!$2:$2,0)))))/$H$1</f>
        <v>117.504</v>
      </c>
      <c r="E175" s="11">
        <f>(((INDEX('135'!$A:$O,MATCH('0103'!$A175,'135'!$A:$A,0),MATCH($H$2&amp;E$4,'135'!$2:$2,0)))/1.5)+(INDEX('135'!$A:$O,MATCH('0103'!$A175,'135'!$A:$A,0),MATCH($H$2&amp;E$5,'135'!$2:$2,0)))+(INDEX('135'!$A:$O,MATCH('0103'!$A175,'135'!$A:$A,0),MATCH($H$2&amp;E$6,'135'!$2:$2,0))))/$H$1</f>
        <v>0</v>
      </c>
      <c r="F175" s="11">
        <f>(((INDEX('135'!$A:$O,MATCH('0103'!$A175,'135'!$A:$A,0),MATCH($H$2&amp;F$6,'135'!$2:$2,0)))/1.5))/$H$1</f>
        <v>0</v>
      </c>
      <c r="G175" s="11">
        <f>(((INDEX('135'!$A:$O,MATCH('0103'!$A175,'135'!$A:$A,0),MATCH($H$2&amp;G$4,'135'!$2:$2,0)))/1.5)+(INDEX('135'!$A:$O,MATCH('0103'!$A175,'135'!$A:$A,0),MATCH($H$2&amp;G$5,'135'!$2:$2,0)))+(INDEX('135'!$A:$O,MATCH('0103'!$A175,'135'!$A:$A,0),MATCH($H$2&amp;G$6,'135'!$2:$2,0))))/$H$1</f>
        <v>0</v>
      </c>
      <c r="H175" s="27"/>
      <c r="I175" s="10"/>
    </row>
    <row r="176" spans="1:9" ht="20.5" customHeight="1" x14ac:dyDescent="0.2">
      <c r="A176" s="26" t="str">
        <f>all_banks!O170&amp;" "</f>
        <v xml:space="preserve">БАНК "МСКБ" (АО) (2722) </v>
      </c>
      <c r="B176" s="3">
        <f>all_banks!H170</f>
        <v>2722</v>
      </c>
      <c r="C176" s="3" t="str">
        <f>all_banks!E170</f>
        <v>МСКБ</v>
      </c>
      <c r="D176" s="11">
        <f>(((INDEX('101'!$A:$G,MATCH($A176&amp;"60401",'101'!$A:$A,0),MATCH($H$2&amp;"Ост /Дб",'101'!$1:$1,0)))+(INDEX('101'!$A:$G,MATCH($A176&amp;"60404",'101'!$A:$A,0),MATCH($H$2&amp;"Ост /Дб",'101'!$1:$1,0)))+(INDEX('101'!$A:$G,MATCH($A176&amp;"60415",'101'!$A:$A,0),MATCH($H$2&amp;"Ост /Дб",'101'!$1:$1,0)))-(INDEX('101'!$A:$G,MATCH($A176&amp;"60414",'101'!$A:$A,0),MATCH($H$2&amp;"Ост /Кр",'101'!$1:$1,0)))-(INDEX('101'!$A:$G,MATCH($A176&amp;"60405",'101'!$A:$A,0),MATCH($H$2&amp;"Ост /Дб",'101'!$1:$1,0)))+(INDEX('101'!$A:$G,MATCH($A176&amp;"61901",'101'!$A:$A,0),MATCH($H$2&amp;"Ост /Дб",'101'!$1:$1,0)))+(INDEX('101'!$A:$G,MATCH($A176&amp;"61902",'101'!$A:$A,0),MATCH($H$2&amp;"Ост /Дб",'101'!$1:$1,0)))+(INDEX('101'!$A:$G,MATCH($A176&amp;"61903",'101'!$A:$A,0),MATCH($H$2&amp;"Ост /Дб",'101'!$1:$1,0)))+(INDEX('101'!$A:$G,MATCH($A176&amp;"61904",'101'!$A:$A,0),MATCH($H$2&amp;"Ост /Дб",'101'!$1:$1,0)))+(INDEX('101'!$A:$G,MATCH($A176&amp;"61905",'101'!$A:$A,0),MATCH($H$2&amp;"Ост /Дб",'101'!$1:$1,0)))+(INDEX('101'!$A:$G,MATCH($A176&amp;"61906",'101'!$A:$A,0),MATCH($H$2&amp;"Ост /Дб",'101'!$1:$1,0)))+(INDEX('101'!$A:$G,MATCH($A176&amp;"61907",'101'!$A:$A,0),MATCH($H$2&amp;"Ост /Дб",'101'!$1:$1,0)))+(INDEX('101'!$A:$G,MATCH($A176&amp;"61908",'101'!$A:$A,0),MATCH($H$2&amp;"Ост /Дб",'101'!$1:$1,0)))+(INDEX('101'!$A:$G,MATCH($A176&amp;"61911",'101'!$A:$A,0),MATCH($H$2&amp;"Ост /Дб",'101'!$1:$1,0)))-(INDEX('101'!$A:$G,MATCH($A176&amp;"61909",'101'!$A:$A,0),MATCH($H$2&amp;"Ост /Кр",'101'!$1:$1,0)))-(INDEX('101'!$A:$G,MATCH($A176&amp;"61910",'101'!$A:$A,0),MATCH($H$2&amp;"Ост /Кр",'101'!$1:$1,0)))-(INDEX('101'!$A:$G,MATCH($A176&amp;"61912",'101'!$A:$A,0),MATCH($H$2&amp;"Ост /Кр",'101'!$1:$1,0)))+(INDEX('101'!$A:$G,MATCH($A176&amp;"62001",'101'!$A:$A,0),MATCH($H$2&amp;"Ост /Дб",'101'!$1:$1,0)))-(INDEX('101'!$A:$G,MATCH($A176&amp;"62002",'101'!$A:$A,0),MATCH($H$2&amp;"Ост /Кр",'101'!$1:$1,0)))+(INDEX('101'!$A:$G,MATCH($A176&amp;"62101",'101'!$A:$A,0),MATCH($H$2&amp;"Ост /Дб",'101'!$1:$1,0)))+(INDEX('101'!$A:$G,MATCH($A176&amp;"62102",'101'!$A:$A,0),MATCH($H$2&amp;"Ост /Дб",'101'!$1:$1,0)))-(INDEX('101'!$A:$G,MATCH($A176&amp;"62103",'101'!$A:$A,0),MATCH($H$2&amp;"Ост /Кр",'101'!$1:$1,0))))-(((INDEX('135'!$A:$O,MATCH('0103'!$A176,'135'!$A:$A,0),MATCH($H$2&amp;D$4,'135'!$2:$2,0)))/1.5)+(INDEX('135'!$A:$O,MATCH('0103'!$A176,'135'!$A:$A,0),MATCH($H$2&amp;D$5,'135'!$2:$2,0)))+(INDEX('135'!$A:$O,MATCH('0103'!$A176,'135'!$A:$A,0),MATCH($H$2&amp;D$6,'135'!$2:$2,0)))))/$H$1</f>
        <v>0.215</v>
      </c>
      <c r="E176" s="11">
        <f>(((INDEX('135'!$A:$O,MATCH('0103'!$A176,'135'!$A:$A,0),MATCH($H$2&amp;E$4,'135'!$2:$2,0)))/1.5)+(INDEX('135'!$A:$O,MATCH('0103'!$A176,'135'!$A:$A,0),MATCH($H$2&amp;E$5,'135'!$2:$2,0)))+(INDEX('135'!$A:$O,MATCH('0103'!$A176,'135'!$A:$A,0),MATCH($H$2&amp;E$6,'135'!$2:$2,0))))/$H$1</f>
        <v>41.137999999999998</v>
      </c>
      <c r="F176" s="11">
        <f>(((INDEX('135'!$A:$O,MATCH('0103'!$A176,'135'!$A:$A,0),MATCH($H$2&amp;F$6,'135'!$2:$2,0)))/1.5))/$H$1</f>
        <v>0</v>
      </c>
      <c r="G176" s="11">
        <f>(((INDEX('135'!$A:$O,MATCH('0103'!$A176,'135'!$A:$A,0),MATCH($H$2&amp;G$4,'135'!$2:$2,0)))/1.5)+(INDEX('135'!$A:$O,MATCH('0103'!$A176,'135'!$A:$A,0),MATCH($H$2&amp;G$5,'135'!$2:$2,0)))+(INDEX('135'!$A:$O,MATCH('0103'!$A176,'135'!$A:$A,0),MATCH($H$2&amp;G$6,'135'!$2:$2,0))))/$H$1</f>
        <v>0</v>
      </c>
      <c r="H176" s="27"/>
      <c r="I176" s="10"/>
    </row>
    <row r="177" spans="1:9" ht="20.5" customHeight="1" x14ac:dyDescent="0.2">
      <c r="A177" s="26" t="str">
        <f>all_banks!O171&amp;" "</f>
        <v xml:space="preserve">АО "МСП Банк" (3340) </v>
      </c>
      <c r="B177" s="3">
        <f>all_banks!H171</f>
        <v>3340</v>
      </c>
      <c r="C177" s="3" t="str">
        <f>all_banks!E171</f>
        <v>МСП БАНК</v>
      </c>
      <c r="D177" s="11">
        <f>(((INDEX('101'!$A:$G,MATCH($A177&amp;"60401",'101'!$A:$A,0),MATCH($H$2&amp;"Ост /Дб",'101'!$1:$1,0)))+(INDEX('101'!$A:$G,MATCH($A177&amp;"60404",'101'!$A:$A,0),MATCH($H$2&amp;"Ост /Дб",'101'!$1:$1,0)))+(INDEX('101'!$A:$G,MATCH($A177&amp;"60415",'101'!$A:$A,0),MATCH($H$2&amp;"Ост /Дб",'101'!$1:$1,0)))-(INDEX('101'!$A:$G,MATCH($A177&amp;"60414",'101'!$A:$A,0),MATCH($H$2&amp;"Ост /Кр",'101'!$1:$1,0)))-(INDEX('101'!$A:$G,MATCH($A177&amp;"60405",'101'!$A:$A,0),MATCH($H$2&amp;"Ост /Дб",'101'!$1:$1,0)))+(INDEX('101'!$A:$G,MATCH($A177&amp;"61901",'101'!$A:$A,0),MATCH($H$2&amp;"Ост /Дб",'101'!$1:$1,0)))+(INDEX('101'!$A:$G,MATCH($A177&amp;"61902",'101'!$A:$A,0),MATCH($H$2&amp;"Ост /Дб",'101'!$1:$1,0)))+(INDEX('101'!$A:$G,MATCH($A177&amp;"61903",'101'!$A:$A,0),MATCH($H$2&amp;"Ост /Дб",'101'!$1:$1,0)))+(INDEX('101'!$A:$G,MATCH($A177&amp;"61904",'101'!$A:$A,0),MATCH($H$2&amp;"Ост /Дб",'101'!$1:$1,0)))+(INDEX('101'!$A:$G,MATCH($A177&amp;"61905",'101'!$A:$A,0),MATCH($H$2&amp;"Ост /Дб",'101'!$1:$1,0)))+(INDEX('101'!$A:$G,MATCH($A177&amp;"61906",'101'!$A:$A,0),MATCH($H$2&amp;"Ост /Дб",'101'!$1:$1,0)))+(INDEX('101'!$A:$G,MATCH($A177&amp;"61907",'101'!$A:$A,0),MATCH($H$2&amp;"Ост /Дб",'101'!$1:$1,0)))+(INDEX('101'!$A:$G,MATCH($A177&amp;"61908",'101'!$A:$A,0),MATCH($H$2&amp;"Ост /Дб",'101'!$1:$1,0)))+(INDEX('101'!$A:$G,MATCH($A177&amp;"61911",'101'!$A:$A,0),MATCH($H$2&amp;"Ост /Дб",'101'!$1:$1,0)))-(INDEX('101'!$A:$G,MATCH($A177&amp;"61909",'101'!$A:$A,0),MATCH($H$2&amp;"Ост /Кр",'101'!$1:$1,0)))-(INDEX('101'!$A:$G,MATCH($A177&amp;"61910",'101'!$A:$A,0),MATCH($H$2&amp;"Ост /Кр",'101'!$1:$1,0)))-(INDEX('101'!$A:$G,MATCH($A177&amp;"61912",'101'!$A:$A,0),MATCH($H$2&amp;"Ост /Кр",'101'!$1:$1,0)))+(INDEX('101'!$A:$G,MATCH($A177&amp;"62001",'101'!$A:$A,0),MATCH($H$2&amp;"Ост /Дб",'101'!$1:$1,0)))-(INDEX('101'!$A:$G,MATCH($A177&amp;"62002",'101'!$A:$A,0),MATCH($H$2&amp;"Ост /Кр",'101'!$1:$1,0)))+(INDEX('101'!$A:$G,MATCH($A177&amp;"62101",'101'!$A:$A,0),MATCH($H$2&amp;"Ост /Дб",'101'!$1:$1,0)))+(INDEX('101'!$A:$G,MATCH($A177&amp;"62102",'101'!$A:$A,0),MATCH($H$2&amp;"Ост /Дб",'101'!$1:$1,0)))-(INDEX('101'!$A:$G,MATCH($A177&amp;"62103",'101'!$A:$A,0),MATCH($H$2&amp;"Ост /Кр",'101'!$1:$1,0))))-(((INDEX('135'!$A:$O,MATCH('0103'!$A177,'135'!$A:$A,0),MATCH($H$2&amp;D$4,'135'!$2:$2,0)))/1.5)+(INDEX('135'!$A:$O,MATCH('0103'!$A177,'135'!$A:$A,0),MATCH($H$2&amp;D$5,'135'!$2:$2,0)))+(INDEX('135'!$A:$O,MATCH('0103'!$A177,'135'!$A:$A,0),MATCH($H$2&amp;D$6,'135'!$2:$2,0)))))/$H$1</f>
        <v>526.779</v>
      </c>
      <c r="E177" s="11">
        <f>(((INDEX('135'!$A:$O,MATCH('0103'!$A177,'135'!$A:$A,0),MATCH($H$2&amp;E$4,'135'!$2:$2,0)))/1.5)+(INDEX('135'!$A:$O,MATCH('0103'!$A177,'135'!$A:$A,0),MATCH($H$2&amp;E$5,'135'!$2:$2,0)))+(INDEX('135'!$A:$O,MATCH('0103'!$A177,'135'!$A:$A,0),MATCH($H$2&amp;E$6,'135'!$2:$2,0))))/$H$1</f>
        <v>0</v>
      </c>
      <c r="F177" s="11">
        <f>(((INDEX('135'!$A:$O,MATCH('0103'!$A177,'135'!$A:$A,0),MATCH($H$2&amp;F$6,'135'!$2:$2,0)))/1.5))/$H$1</f>
        <v>0</v>
      </c>
      <c r="G177" s="11">
        <f>(((INDEX('135'!$A:$O,MATCH('0103'!$A177,'135'!$A:$A,0),MATCH($H$2&amp;G$4,'135'!$2:$2,0)))/1.5)+(INDEX('135'!$A:$O,MATCH('0103'!$A177,'135'!$A:$A,0),MATCH($H$2&amp;G$5,'135'!$2:$2,0)))+(INDEX('135'!$A:$O,MATCH('0103'!$A177,'135'!$A:$A,0),MATCH($H$2&amp;G$6,'135'!$2:$2,0))))/$H$1</f>
        <v>2.9940000000000002</v>
      </c>
      <c r="H177" s="27"/>
      <c r="I177" s="10"/>
    </row>
    <row r="178" spans="1:9" ht="20.5" customHeight="1" x14ac:dyDescent="0.2">
      <c r="A178" s="26" t="str">
        <f>all_banks!O172&amp;" "</f>
        <v xml:space="preserve">АО "МТИ Банк" (1052) </v>
      </c>
      <c r="B178" s="3">
        <f>all_banks!H172</f>
        <v>1052</v>
      </c>
      <c r="C178" s="3" t="str">
        <f>all_banks!E172</f>
        <v>МТИ БАНК</v>
      </c>
      <c r="D178" s="11">
        <f>(((INDEX('101'!$A:$G,MATCH($A178&amp;"60401",'101'!$A:$A,0),MATCH($H$2&amp;"Ост /Дб",'101'!$1:$1,0)))+(INDEX('101'!$A:$G,MATCH($A178&amp;"60404",'101'!$A:$A,0),MATCH($H$2&amp;"Ост /Дб",'101'!$1:$1,0)))+(INDEX('101'!$A:$G,MATCH($A178&amp;"60415",'101'!$A:$A,0),MATCH($H$2&amp;"Ост /Дб",'101'!$1:$1,0)))-(INDEX('101'!$A:$G,MATCH($A178&amp;"60414",'101'!$A:$A,0),MATCH($H$2&amp;"Ост /Кр",'101'!$1:$1,0)))-(INDEX('101'!$A:$G,MATCH($A178&amp;"60405",'101'!$A:$A,0),MATCH($H$2&amp;"Ост /Дб",'101'!$1:$1,0)))+(INDEX('101'!$A:$G,MATCH($A178&amp;"61901",'101'!$A:$A,0),MATCH($H$2&amp;"Ост /Дб",'101'!$1:$1,0)))+(INDEX('101'!$A:$G,MATCH($A178&amp;"61902",'101'!$A:$A,0),MATCH($H$2&amp;"Ост /Дб",'101'!$1:$1,0)))+(INDEX('101'!$A:$G,MATCH($A178&amp;"61903",'101'!$A:$A,0),MATCH($H$2&amp;"Ост /Дб",'101'!$1:$1,0)))+(INDEX('101'!$A:$G,MATCH($A178&amp;"61904",'101'!$A:$A,0),MATCH($H$2&amp;"Ост /Дб",'101'!$1:$1,0)))+(INDEX('101'!$A:$G,MATCH($A178&amp;"61905",'101'!$A:$A,0),MATCH($H$2&amp;"Ост /Дб",'101'!$1:$1,0)))+(INDEX('101'!$A:$G,MATCH($A178&amp;"61906",'101'!$A:$A,0),MATCH($H$2&amp;"Ост /Дб",'101'!$1:$1,0)))+(INDEX('101'!$A:$G,MATCH($A178&amp;"61907",'101'!$A:$A,0),MATCH($H$2&amp;"Ост /Дб",'101'!$1:$1,0)))+(INDEX('101'!$A:$G,MATCH($A178&amp;"61908",'101'!$A:$A,0),MATCH($H$2&amp;"Ост /Дб",'101'!$1:$1,0)))+(INDEX('101'!$A:$G,MATCH($A178&amp;"61911",'101'!$A:$A,0),MATCH($H$2&amp;"Ост /Дб",'101'!$1:$1,0)))-(INDEX('101'!$A:$G,MATCH($A178&amp;"61909",'101'!$A:$A,0),MATCH($H$2&amp;"Ост /Кр",'101'!$1:$1,0)))-(INDEX('101'!$A:$G,MATCH($A178&amp;"61910",'101'!$A:$A,0),MATCH($H$2&amp;"Ост /Кр",'101'!$1:$1,0)))-(INDEX('101'!$A:$G,MATCH($A178&amp;"61912",'101'!$A:$A,0),MATCH($H$2&amp;"Ост /Кр",'101'!$1:$1,0)))+(INDEX('101'!$A:$G,MATCH($A178&amp;"62001",'101'!$A:$A,0),MATCH($H$2&amp;"Ост /Дб",'101'!$1:$1,0)))-(INDEX('101'!$A:$G,MATCH($A178&amp;"62002",'101'!$A:$A,0),MATCH($H$2&amp;"Ост /Кр",'101'!$1:$1,0)))+(INDEX('101'!$A:$G,MATCH($A178&amp;"62101",'101'!$A:$A,0),MATCH($H$2&amp;"Ост /Дб",'101'!$1:$1,0)))+(INDEX('101'!$A:$G,MATCH($A178&amp;"62102",'101'!$A:$A,0),MATCH($H$2&amp;"Ост /Дб",'101'!$1:$1,0)))-(INDEX('101'!$A:$G,MATCH($A178&amp;"62103",'101'!$A:$A,0),MATCH($H$2&amp;"Ост /Кр",'101'!$1:$1,0))))-(((INDEX('135'!$A:$O,MATCH('0103'!$A178,'135'!$A:$A,0),MATCH($H$2&amp;D$4,'135'!$2:$2,0)))/1.5)+(INDEX('135'!$A:$O,MATCH('0103'!$A178,'135'!$A:$A,0),MATCH($H$2&amp;D$5,'135'!$2:$2,0)))+(INDEX('135'!$A:$O,MATCH('0103'!$A178,'135'!$A:$A,0),MATCH($H$2&amp;D$6,'135'!$2:$2,0)))))/$H$1</f>
        <v>22.664000000000001</v>
      </c>
      <c r="E178" s="11">
        <f>(((INDEX('135'!$A:$O,MATCH('0103'!$A178,'135'!$A:$A,0),MATCH($H$2&amp;E$4,'135'!$2:$2,0)))/1.5)+(INDEX('135'!$A:$O,MATCH('0103'!$A178,'135'!$A:$A,0),MATCH($H$2&amp;E$5,'135'!$2:$2,0)))+(INDEX('135'!$A:$O,MATCH('0103'!$A178,'135'!$A:$A,0),MATCH($H$2&amp;E$6,'135'!$2:$2,0))))/$H$1</f>
        <v>0</v>
      </c>
      <c r="F178" s="11">
        <f>(((INDEX('135'!$A:$O,MATCH('0103'!$A178,'135'!$A:$A,0),MATCH($H$2&amp;F$6,'135'!$2:$2,0)))/1.5))/$H$1</f>
        <v>0</v>
      </c>
      <c r="G178" s="11">
        <f>(((INDEX('135'!$A:$O,MATCH('0103'!$A178,'135'!$A:$A,0),MATCH($H$2&amp;G$4,'135'!$2:$2,0)))/1.5)+(INDEX('135'!$A:$O,MATCH('0103'!$A178,'135'!$A:$A,0),MATCH($H$2&amp;G$5,'135'!$2:$2,0)))+(INDEX('135'!$A:$O,MATCH('0103'!$A178,'135'!$A:$A,0),MATCH($H$2&amp;G$6,'135'!$2:$2,0))))/$H$1</f>
        <v>0</v>
      </c>
      <c r="H178" s="27"/>
      <c r="I178" s="10"/>
    </row>
    <row r="179" spans="1:9" ht="20.5" customHeight="1" x14ac:dyDescent="0.2">
      <c r="A179" s="26" t="str">
        <f>all_banks!O173&amp;" "</f>
        <v xml:space="preserve">ПАО "МТС-Банк" (2268) </v>
      </c>
      <c r="B179" s="3">
        <f>all_banks!H173</f>
        <v>2268</v>
      </c>
      <c r="C179" s="3" t="str">
        <f>all_banks!E173</f>
        <v>МТС-БАНК</v>
      </c>
      <c r="D179" s="11">
        <f>(((INDEX('101'!$A:$G,MATCH($A179&amp;"60401",'101'!$A:$A,0),MATCH($H$2&amp;"Ост /Дб",'101'!$1:$1,0)))+(INDEX('101'!$A:$G,MATCH($A179&amp;"60404",'101'!$A:$A,0),MATCH($H$2&amp;"Ост /Дб",'101'!$1:$1,0)))+(INDEX('101'!$A:$G,MATCH($A179&amp;"60415",'101'!$A:$A,0),MATCH($H$2&amp;"Ост /Дб",'101'!$1:$1,0)))-(INDEX('101'!$A:$G,MATCH($A179&amp;"60414",'101'!$A:$A,0),MATCH($H$2&amp;"Ост /Кр",'101'!$1:$1,0)))-(INDEX('101'!$A:$G,MATCH($A179&amp;"60405",'101'!$A:$A,0),MATCH($H$2&amp;"Ост /Дб",'101'!$1:$1,0)))+(INDEX('101'!$A:$G,MATCH($A179&amp;"61901",'101'!$A:$A,0),MATCH($H$2&amp;"Ост /Дб",'101'!$1:$1,0)))+(INDEX('101'!$A:$G,MATCH($A179&amp;"61902",'101'!$A:$A,0),MATCH($H$2&amp;"Ост /Дб",'101'!$1:$1,0)))+(INDEX('101'!$A:$G,MATCH($A179&amp;"61903",'101'!$A:$A,0),MATCH($H$2&amp;"Ост /Дб",'101'!$1:$1,0)))+(INDEX('101'!$A:$G,MATCH($A179&amp;"61904",'101'!$A:$A,0),MATCH($H$2&amp;"Ост /Дб",'101'!$1:$1,0)))+(INDEX('101'!$A:$G,MATCH($A179&amp;"61905",'101'!$A:$A,0),MATCH($H$2&amp;"Ост /Дб",'101'!$1:$1,0)))+(INDEX('101'!$A:$G,MATCH($A179&amp;"61906",'101'!$A:$A,0),MATCH($H$2&amp;"Ост /Дб",'101'!$1:$1,0)))+(INDEX('101'!$A:$G,MATCH($A179&amp;"61907",'101'!$A:$A,0),MATCH($H$2&amp;"Ост /Дб",'101'!$1:$1,0)))+(INDEX('101'!$A:$G,MATCH($A179&amp;"61908",'101'!$A:$A,0),MATCH($H$2&amp;"Ост /Дб",'101'!$1:$1,0)))+(INDEX('101'!$A:$G,MATCH($A179&amp;"61911",'101'!$A:$A,0),MATCH($H$2&amp;"Ост /Дб",'101'!$1:$1,0)))-(INDEX('101'!$A:$G,MATCH($A179&amp;"61909",'101'!$A:$A,0),MATCH($H$2&amp;"Ост /Кр",'101'!$1:$1,0)))-(INDEX('101'!$A:$G,MATCH($A179&amp;"61910",'101'!$A:$A,0),MATCH($H$2&amp;"Ост /Кр",'101'!$1:$1,0)))-(INDEX('101'!$A:$G,MATCH($A179&amp;"61912",'101'!$A:$A,0),MATCH($H$2&amp;"Ост /Кр",'101'!$1:$1,0)))+(INDEX('101'!$A:$G,MATCH($A179&amp;"62001",'101'!$A:$A,0),MATCH($H$2&amp;"Ост /Дб",'101'!$1:$1,0)))-(INDEX('101'!$A:$G,MATCH($A179&amp;"62002",'101'!$A:$A,0),MATCH($H$2&amp;"Ост /Кр",'101'!$1:$1,0)))+(INDEX('101'!$A:$G,MATCH($A179&amp;"62101",'101'!$A:$A,0),MATCH($H$2&amp;"Ост /Дб",'101'!$1:$1,0)))+(INDEX('101'!$A:$G,MATCH($A179&amp;"62102",'101'!$A:$A,0),MATCH($H$2&amp;"Ост /Дб",'101'!$1:$1,0)))-(INDEX('101'!$A:$G,MATCH($A179&amp;"62103",'101'!$A:$A,0),MATCH($H$2&amp;"Ост /Кр",'101'!$1:$1,0))))-(((INDEX('135'!$A:$O,MATCH('0103'!$A179,'135'!$A:$A,0),MATCH($H$2&amp;D$4,'135'!$2:$2,0)))/1.5)+(INDEX('135'!$A:$O,MATCH('0103'!$A179,'135'!$A:$A,0),MATCH($H$2&amp;D$5,'135'!$2:$2,0)))+(INDEX('135'!$A:$O,MATCH('0103'!$A179,'135'!$A:$A,0),MATCH($H$2&amp;D$6,'135'!$2:$2,0)))))/$H$1</f>
        <v>3250.01</v>
      </c>
      <c r="E179" s="11">
        <f>(((INDEX('135'!$A:$O,MATCH('0103'!$A179,'135'!$A:$A,0),MATCH($H$2&amp;E$4,'135'!$2:$2,0)))/1.5)+(INDEX('135'!$A:$O,MATCH('0103'!$A179,'135'!$A:$A,0),MATCH($H$2&amp;E$5,'135'!$2:$2,0)))+(INDEX('135'!$A:$O,MATCH('0103'!$A179,'135'!$A:$A,0),MATCH($H$2&amp;E$6,'135'!$2:$2,0))))/$H$1</f>
        <v>1721.3219999999999</v>
      </c>
      <c r="F179" s="11">
        <f>(((INDEX('135'!$A:$O,MATCH('0103'!$A179,'135'!$A:$A,0),MATCH($H$2&amp;F$6,'135'!$2:$2,0)))/1.5))/$H$1</f>
        <v>0</v>
      </c>
      <c r="G179" s="11">
        <f>(((INDEX('135'!$A:$O,MATCH('0103'!$A179,'135'!$A:$A,0),MATCH($H$2&amp;G$4,'135'!$2:$2,0)))/1.5)+(INDEX('135'!$A:$O,MATCH('0103'!$A179,'135'!$A:$A,0),MATCH($H$2&amp;G$5,'135'!$2:$2,0)))+(INDEX('135'!$A:$O,MATCH('0103'!$A179,'135'!$A:$A,0),MATCH($H$2&amp;G$6,'135'!$2:$2,0))))/$H$1</f>
        <v>0</v>
      </c>
      <c r="H179" s="27"/>
      <c r="I179" s="10"/>
    </row>
    <row r="180" spans="1:9" ht="20.5" customHeight="1" x14ac:dyDescent="0.2">
      <c r="A180" s="26" t="str">
        <f>all_banks!O174&amp;" "</f>
        <v xml:space="preserve">"Муниципальный Камчатпрофитбанк" (АО) (2103) </v>
      </c>
      <c r="B180" s="3">
        <f>all_banks!H174</f>
        <v>2103</v>
      </c>
      <c r="C180" s="3" t="str">
        <f>all_banks!E174</f>
        <v>МУНИЦИПАЛЬНЫЙ КАМЧАТПРОФИТБАНК</v>
      </c>
      <c r="D180" s="11">
        <f>(((INDEX('101'!$A:$G,MATCH($A180&amp;"60401",'101'!$A:$A,0),MATCH($H$2&amp;"Ост /Дб",'101'!$1:$1,0)))+(INDEX('101'!$A:$G,MATCH($A180&amp;"60404",'101'!$A:$A,0),MATCH($H$2&amp;"Ост /Дб",'101'!$1:$1,0)))+(INDEX('101'!$A:$G,MATCH($A180&amp;"60415",'101'!$A:$A,0),MATCH($H$2&amp;"Ост /Дб",'101'!$1:$1,0)))-(INDEX('101'!$A:$G,MATCH($A180&amp;"60414",'101'!$A:$A,0),MATCH($H$2&amp;"Ост /Кр",'101'!$1:$1,0)))-(INDEX('101'!$A:$G,MATCH($A180&amp;"60405",'101'!$A:$A,0),MATCH($H$2&amp;"Ост /Дб",'101'!$1:$1,0)))+(INDEX('101'!$A:$G,MATCH($A180&amp;"61901",'101'!$A:$A,0),MATCH($H$2&amp;"Ост /Дб",'101'!$1:$1,0)))+(INDEX('101'!$A:$G,MATCH($A180&amp;"61902",'101'!$A:$A,0),MATCH($H$2&amp;"Ост /Дб",'101'!$1:$1,0)))+(INDEX('101'!$A:$G,MATCH($A180&amp;"61903",'101'!$A:$A,0),MATCH($H$2&amp;"Ост /Дб",'101'!$1:$1,0)))+(INDEX('101'!$A:$G,MATCH($A180&amp;"61904",'101'!$A:$A,0),MATCH($H$2&amp;"Ост /Дб",'101'!$1:$1,0)))+(INDEX('101'!$A:$G,MATCH($A180&amp;"61905",'101'!$A:$A,0),MATCH($H$2&amp;"Ост /Дб",'101'!$1:$1,0)))+(INDEX('101'!$A:$G,MATCH($A180&amp;"61906",'101'!$A:$A,0),MATCH($H$2&amp;"Ост /Дб",'101'!$1:$1,0)))+(INDEX('101'!$A:$G,MATCH($A180&amp;"61907",'101'!$A:$A,0),MATCH($H$2&amp;"Ост /Дб",'101'!$1:$1,0)))+(INDEX('101'!$A:$G,MATCH($A180&amp;"61908",'101'!$A:$A,0),MATCH($H$2&amp;"Ост /Дб",'101'!$1:$1,0)))+(INDEX('101'!$A:$G,MATCH($A180&amp;"61911",'101'!$A:$A,0),MATCH($H$2&amp;"Ост /Дб",'101'!$1:$1,0)))-(INDEX('101'!$A:$G,MATCH($A180&amp;"61909",'101'!$A:$A,0),MATCH($H$2&amp;"Ост /Кр",'101'!$1:$1,0)))-(INDEX('101'!$A:$G,MATCH($A180&amp;"61910",'101'!$A:$A,0),MATCH($H$2&amp;"Ост /Кр",'101'!$1:$1,0)))-(INDEX('101'!$A:$G,MATCH($A180&amp;"61912",'101'!$A:$A,0),MATCH($H$2&amp;"Ост /Кр",'101'!$1:$1,0)))+(INDEX('101'!$A:$G,MATCH($A180&amp;"62001",'101'!$A:$A,0),MATCH($H$2&amp;"Ост /Дб",'101'!$1:$1,0)))-(INDEX('101'!$A:$G,MATCH($A180&amp;"62002",'101'!$A:$A,0),MATCH($H$2&amp;"Ост /Кр",'101'!$1:$1,0)))+(INDEX('101'!$A:$G,MATCH($A180&amp;"62101",'101'!$A:$A,0),MATCH($H$2&amp;"Ост /Дб",'101'!$1:$1,0)))+(INDEX('101'!$A:$G,MATCH($A180&amp;"62102",'101'!$A:$A,0),MATCH($H$2&amp;"Ост /Дб",'101'!$1:$1,0)))-(INDEX('101'!$A:$G,MATCH($A180&amp;"62103",'101'!$A:$A,0),MATCH($H$2&amp;"Ост /Кр",'101'!$1:$1,0))))-(((INDEX('135'!$A:$O,MATCH('0103'!$A180,'135'!$A:$A,0),MATCH($H$2&amp;D$4,'135'!$2:$2,0)))/1.5)+(INDEX('135'!$A:$O,MATCH('0103'!$A180,'135'!$A:$A,0),MATCH($H$2&amp;D$5,'135'!$2:$2,0)))+(INDEX('135'!$A:$O,MATCH('0103'!$A180,'135'!$A:$A,0),MATCH($H$2&amp;D$6,'135'!$2:$2,0)))))/$H$1</f>
        <v>150.20433333333332</v>
      </c>
      <c r="E180" s="11">
        <f>(((INDEX('135'!$A:$O,MATCH('0103'!$A180,'135'!$A:$A,0),MATCH($H$2&amp;E$4,'135'!$2:$2,0)))/1.5)+(INDEX('135'!$A:$O,MATCH('0103'!$A180,'135'!$A:$A,0),MATCH($H$2&amp;E$5,'135'!$2:$2,0)))+(INDEX('135'!$A:$O,MATCH('0103'!$A180,'135'!$A:$A,0),MATCH($H$2&amp;E$6,'135'!$2:$2,0))))/$H$1</f>
        <v>497.34466666666668</v>
      </c>
      <c r="F180" s="11">
        <f>(((INDEX('135'!$A:$O,MATCH('0103'!$A180,'135'!$A:$A,0),MATCH($H$2&amp;F$6,'135'!$2:$2,0)))/1.5))/$H$1</f>
        <v>0</v>
      </c>
      <c r="G180" s="11">
        <f>(((INDEX('135'!$A:$O,MATCH('0103'!$A180,'135'!$A:$A,0),MATCH($H$2&amp;G$4,'135'!$2:$2,0)))/1.5)+(INDEX('135'!$A:$O,MATCH('0103'!$A180,'135'!$A:$A,0),MATCH($H$2&amp;G$5,'135'!$2:$2,0)))+(INDEX('135'!$A:$O,MATCH('0103'!$A180,'135'!$A:$A,0),MATCH($H$2&amp;G$6,'135'!$2:$2,0))))/$H$1</f>
        <v>15.324</v>
      </c>
      <c r="H180" s="27"/>
      <c r="I180" s="10"/>
    </row>
    <row r="181" spans="1:9" ht="20.5" customHeight="1" x14ac:dyDescent="0.2">
      <c r="A181" s="26" t="str">
        <f>all_banks!O175&amp;" "</f>
        <v xml:space="preserve">Банк "Нальчик" ООО (695) </v>
      </c>
      <c r="B181" s="3">
        <f>all_banks!H175</f>
        <v>695</v>
      </c>
      <c r="C181" s="3" t="str">
        <f>all_banks!E175</f>
        <v>НАЛЬЧИК</v>
      </c>
      <c r="D181" s="11">
        <f>(((INDEX('101'!$A:$G,MATCH($A181&amp;"60401",'101'!$A:$A,0),MATCH($H$2&amp;"Ост /Дб",'101'!$1:$1,0)))+(INDEX('101'!$A:$G,MATCH($A181&amp;"60404",'101'!$A:$A,0),MATCH($H$2&amp;"Ост /Дб",'101'!$1:$1,0)))+(INDEX('101'!$A:$G,MATCH($A181&amp;"60415",'101'!$A:$A,0),MATCH($H$2&amp;"Ост /Дб",'101'!$1:$1,0)))-(INDEX('101'!$A:$G,MATCH($A181&amp;"60414",'101'!$A:$A,0),MATCH($H$2&amp;"Ост /Кр",'101'!$1:$1,0)))-(INDEX('101'!$A:$G,MATCH($A181&amp;"60405",'101'!$A:$A,0),MATCH($H$2&amp;"Ост /Дб",'101'!$1:$1,0)))+(INDEX('101'!$A:$G,MATCH($A181&amp;"61901",'101'!$A:$A,0),MATCH($H$2&amp;"Ост /Дб",'101'!$1:$1,0)))+(INDEX('101'!$A:$G,MATCH($A181&amp;"61902",'101'!$A:$A,0),MATCH($H$2&amp;"Ост /Дб",'101'!$1:$1,0)))+(INDEX('101'!$A:$G,MATCH($A181&amp;"61903",'101'!$A:$A,0),MATCH($H$2&amp;"Ост /Дб",'101'!$1:$1,0)))+(INDEX('101'!$A:$G,MATCH($A181&amp;"61904",'101'!$A:$A,0),MATCH($H$2&amp;"Ост /Дб",'101'!$1:$1,0)))+(INDEX('101'!$A:$G,MATCH($A181&amp;"61905",'101'!$A:$A,0),MATCH($H$2&amp;"Ост /Дб",'101'!$1:$1,0)))+(INDEX('101'!$A:$G,MATCH($A181&amp;"61906",'101'!$A:$A,0),MATCH($H$2&amp;"Ост /Дб",'101'!$1:$1,0)))+(INDEX('101'!$A:$G,MATCH($A181&amp;"61907",'101'!$A:$A,0),MATCH($H$2&amp;"Ост /Дб",'101'!$1:$1,0)))+(INDEX('101'!$A:$G,MATCH($A181&amp;"61908",'101'!$A:$A,0),MATCH($H$2&amp;"Ост /Дб",'101'!$1:$1,0)))+(INDEX('101'!$A:$G,MATCH($A181&amp;"61911",'101'!$A:$A,0),MATCH($H$2&amp;"Ост /Дб",'101'!$1:$1,0)))-(INDEX('101'!$A:$G,MATCH($A181&amp;"61909",'101'!$A:$A,0),MATCH($H$2&amp;"Ост /Кр",'101'!$1:$1,0)))-(INDEX('101'!$A:$G,MATCH($A181&amp;"61910",'101'!$A:$A,0),MATCH($H$2&amp;"Ост /Кр",'101'!$1:$1,0)))-(INDEX('101'!$A:$G,MATCH($A181&amp;"61912",'101'!$A:$A,0),MATCH($H$2&amp;"Ост /Кр",'101'!$1:$1,0)))+(INDEX('101'!$A:$G,MATCH($A181&amp;"62001",'101'!$A:$A,0),MATCH($H$2&amp;"Ост /Дб",'101'!$1:$1,0)))-(INDEX('101'!$A:$G,MATCH($A181&amp;"62002",'101'!$A:$A,0),MATCH($H$2&amp;"Ост /Кр",'101'!$1:$1,0)))+(INDEX('101'!$A:$G,MATCH($A181&amp;"62101",'101'!$A:$A,0),MATCH($H$2&amp;"Ост /Дб",'101'!$1:$1,0)))+(INDEX('101'!$A:$G,MATCH($A181&amp;"62102",'101'!$A:$A,0),MATCH($H$2&amp;"Ост /Дб",'101'!$1:$1,0)))-(INDEX('101'!$A:$G,MATCH($A181&amp;"62103",'101'!$A:$A,0),MATCH($H$2&amp;"Ост /Кр",'101'!$1:$1,0))))-(((INDEX('135'!$A:$O,MATCH('0103'!$A181,'135'!$A:$A,0),MATCH($H$2&amp;D$4,'135'!$2:$2,0)))/1.5)+(INDEX('135'!$A:$O,MATCH('0103'!$A181,'135'!$A:$A,0),MATCH($H$2&amp;D$5,'135'!$2:$2,0)))+(INDEX('135'!$A:$O,MATCH('0103'!$A181,'135'!$A:$A,0),MATCH($H$2&amp;D$6,'135'!$2:$2,0)))))/$H$1</f>
        <v>-20.373333333333314</v>
      </c>
      <c r="E181" s="11">
        <f>(((INDEX('135'!$A:$O,MATCH('0103'!$A181,'135'!$A:$A,0),MATCH($H$2&amp;E$4,'135'!$2:$2,0)))/1.5)+(INDEX('135'!$A:$O,MATCH('0103'!$A181,'135'!$A:$A,0),MATCH($H$2&amp;E$5,'135'!$2:$2,0)))+(INDEX('135'!$A:$O,MATCH('0103'!$A181,'135'!$A:$A,0),MATCH($H$2&amp;E$6,'135'!$2:$2,0))))/$H$1</f>
        <v>263.60433333333333</v>
      </c>
      <c r="F181" s="11">
        <f>(((INDEX('135'!$A:$O,MATCH('0103'!$A181,'135'!$A:$A,0),MATCH($H$2&amp;F$6,'135'!$2:$2,0)))/1.5))/$H$1</f>
        <v>0</v>
      </c>
      <c r="G181" s="11">
        <f>(((INDEX('135'!$A:$O,MATCH('0103'!$A181,'135'!$A:$A,0),MATCH($H$2&amp;G$4,'135'!$2:$2,0)))/1.5)+(INDEX('135'!$A:$O,MATCH('0103'!$A181,'135'!$A:$A,0),MATCH($H$2&amp;G$5,'135'!$2:$2,0)))+(INDEX('135'!$A:$O,MATCH('0103'!$A181,'135'!$A:$A,0),MATCH($H$2&amp;G$6,'135'!$2:$2,0))))/$H$1</f>
        <v>0</v>
      </c>
      <c r="H181" s="27"/>
      <c r="I181" s="10"/>
    </row>
    <row r="182" spans="1:9" ht="20.5" customHeight="1" x14ac:dyDescent="0.2">
      <c r="A182" s="26" t="str">
        <f>all_banks!O176&amp;" "</f>
        <v xml:space="preserve">АО "НДБанк" (2374) </v>
      </c>
      <c r="B182" s="3">
        <f>all_banks!H176</f>
        <v>2374</v>
      </c>
      <c r="C182" s="3" t="str">
        <f>all_banks!E176</f>
        <v>НАРОДНЫЙ ДОВЕРИТЕЛЬНЫЙ БАНК</v>
      </c>
      <c r="D182" s="11">
        <f>(((INDEX('101'!$A:$G,MATCH($A182&amp;"60401",'101'!$A:$A,0),MATCH($H$2&amp;"Ост /Дб",'101'!$1:$1,0)))+(INDEX('101'!$A:$G,MATCH($A182&amp;"60404",'101'!$A:$A,0),MATCH($H$2&amp;"Ост /Дб",'101'!$1:$1,0)))+(INDEX('101'!$A:$G,MATCH($A182&amp;"60415",'101'!$A:$A,0),MATCH($H$2&amp;"Ост /Дб",'101'!$1:$1,0)))-(INDEX('101'!$A:$G,MATCH($A182&amp;"60414",'101'!$A:$A,0),MATCH($H$2&amp;"Ост /Кр",'101'!$1:$1,0)))-(INDEX('101'!$A:$G,MATCH($A182&amp;"60405",'101'!$A:$A,0),MATCH($H$2&amp;"Ост /Дб",'101'!$1:$1,0)))+(INDEX('101'!$A:$G,MATCH($A182&amp;"61901",'101'!$A:$A,0),MATCH($H$2&amp;"Ост /Дб",'101'!$1:$1,0)))+(INDEX('101'!$A:$G,MATCH($A182&amp;"61902",'101'!$A:$A,0),MATCH($H$2&amp;"Ост /Дб",'101'!$1:$1,0)))+(INDEX('101'!$A:$G,MATCH($A182&amp;"61903",'101'!$A:$A,0),MATCH($H$2&amp;"Ост /Дб",'101'!$1:$1,0)))+(INDEX('101'!$A:$G,MATCH($A182&amp;"61904",'101'!$A:$A,0),MATCH($H$2&amp;"Ост /Дб",'101'!$1:$1,0)))+(INDEX('101'!$A:$G,MATCH($A182&amp;"61905",'101'!$A:$A,0),MATCH($H$2&amp;"Ост /Дб",'101'!$1:$1,0)))+(INDEX('101'!$A:$G,MATCH($A182&amp;"61906",'101'!$A:$A,0),MATCH($H$2&amp;"Ост /Дб",'101'!$1:$1,0)))+(INDEX('101'!$A:$G,MATCH($A182&amp;"61907",'101'!$A:$A,0),MATCH($H$2&amp;"Ост /Дб",'101'!$1:$1,0)))+(INDEX('101'!$A:$G,MATCH($A182&amp;"61908",'101'!$A:$A,0),MATCH($H$2&amp;"Ост /Дб",'101'!$1:$1,0)))+(INDEX('101'!$A:$G,MATCH($A182&amp;"61911",'101'!$A:$A,0),MATCH($H$2&amp;"Ост /Дб",'101'!$1:$1,0)))-(INDEX('101'!$A:$G,MATCH($A182&amp;"61909",'101'!$A:$A,0),MATCH($H$2&amp;"Ост /Кр",'101'!$1:$1,0)))-(INDEX('101'!$A:$G,MATCH($A182&amp;"61910",'101'!$A:$A,0),MATCH($H$2&amp;"Ост /Кр",'101'!$1:$1,0)))-(INDEX('101'!$A:$G,MATCH($A182&amp;"61912",'101'!$A:$A,0),MATCH($H$2&amp;"Ост /Кр",'101'!$1:$1,0)))+(INDEX('101'!$A:$G,MATCH($A182&amp;"62001",'101'!$A:$A,0),MATCH($H$2&amp;"Ост /Дб",'101'!$1:$1,0)))-(INDEX('101'!$A:$G,MATCH($A182&amp;"62002",'101'!$A:$A,0),MATCH($H$2&amp;"Ост /Кр",'101'!$1:$1,0)))+(INDEX('101'!$A:$G,MATCH($A182&amp;"62101",'101'!$A:$A,0),MATCH($H$2&amp;"Ост /Дб",'101'!$1:$1,0)))+(INDEX('101'!$A:$G,MATCH($A182&amp;"62102",'101'!$A:$A,0),MATCH($H$2&amp;"Ост /Дб",'101'!$1:$1,0)))-(INDEX('101'!$A:$G,MATCH($A182&amp;"62103",'101'!$A:$A,0),MATCH($H$2&amp;"Ост /Кр",'101'!$1:$1,0))))-(((INDEX('135'!$A:$O,MATCH('0103'!$A182,'135'!$A:$A,0),MATCH($H$2&amp;D$4,'135'!$2:$2,0)))/1.5)+(INDEX('135'!$A:$O,MATCH('0103'!$A182,'135'!$A:$A,0),MATCH($H$2&amp;D$5,'135'!$2:$2,0)))+(INDEX('135'!$A:$O,MATCH('0103'!$A182,'135'!$A:$A,0),MATCH($H$2&amp;D$6,'135'!$2:$2,0)))))/$H$1</f>
        <v>16.085999999999999</v>
      </c>
      <c r="E182" s="11">
        <f>(((INDEX('135'!$A:$O,MATCH('0103'!$A182,'135'!$A:$A,0),MATCH($H$2&amp;E$4,'135'!$2:$2,0)))/1.5)+(INDEX('135'!$A:$O,MATCH('0103'!$A182,'135'!$A:$A,0),MATCH($H$2&amp;E$5,'135'!$2:$2,0)))+(INDEX('135'!$A:$O,MATCH('0103'!$A182,'135'!$A:$A,0),MATCH($H$2&amp;E$6,'135'!$2:$2,0))))/$H$1</f>
        <v>0</v>
      </c>
      <c r="F182" s="11">
        <f>(((INDEX('135'!$A:$O,MATCH('0103'!$A182,'135'!$A:$A,0),MATCH($H$2&amp;F$6,'135'!$2:$2,0)))/1.5))/$H$1</f>
        <v>0</v>
      </c>
      <c r="G182" s="11">
        <f>(((INDEX('135'!$A:$O,MATCH('0103'!$A182,'135'!$A:$A,0),MATCH($H$2&amp;G$4,'135'!$2:$2,0)))/1.5)+(INDEX('135'!$A:$O,MATCH('0103'!$A182,'135'!$A:$A,0),MATCH($H$2&amp;G$5,'135'!$2:$2,0)))+(INDEX('135'!$A:$O,MATCH('0103'!$A182,'135'!$A:$A,0),MATCH($H$2&amp;G$6,'135'!$2:$2,0))))/$H$1</f>
        <v>0</v>
      </c>
      <c r="H182" s="27"/>
      <c r="I182" s="10"/>
    </row>
    <row r="183" spans="1:9" ht="20.5" customHeight="1" x14ac:dyDescent="0.2">
      <c r="A183" s="26" t="str">
        <f>all_banks!O177&amp;" "</f>
        <v xml:space="preserve">"Натиксис Банк АО" (3390) </v>
      </c>
      <c r="B183" s="3">
        <f>all_banks!H177</f>
        <v>3390</v>
      </c>
      <c r="C183" s="3" t="str">
        <f>all_banks!E177</f>
        <v>НАТИКСИС БАНК</v>
      </c>
      <c r="D183" s="11">
        <f>(((INDEX('101'!$A:$G,MATCH($A183&amp;"60401",'101'!$A:$A,0),MATCH($H$2&amp;"Ост /Дб",'101'!$1:$1,0)))+(INDEX('101'!$A:$G,MATCH($A183&amp;"60404",'101'!$A:$A,0),MATCH($H$2&amp;"Ост /Дб",'101'!$1:$1,0)))+(INDEX('101'!$A:$G,MATCH($A183&amp;"60415",'101'!$A:$A,0),MATCH($H$2&amp;"Ост /Дб",'101'!$1:$1,0)))-(INDEX('101'!$A:$G,MATCH($A183&amp;"60414",'101'!$A:$A,0),MATCH($H$2&amp;"Ост /Кр",'101'!$1:$1,0)))-(INDEX('101'!$A:$G,MATCH($A183&amp;"60405",'101'!$A:$A,0),MATCH($H$2&amp;"Ост /Дб",'101'!$1:$1,0)))+(INDEX('101'!$A:$G,MATCH($A183&amp;"61901",'101'!$A:$A,0),MATCH($H$2&amp;"Ост /Дб",'101'!$1:$1,0)))+(INDEX('101'!$A:$G,MATCH($A183&amp;"61902",'101'!$A:$A,0),MATCH($H$2&amp;"Ост /Дб",'101'!$1:$1,0)))+(INDEX('101'!$A:$G,MATCH($A183&amp;"61903",'101'!$A:$A,0),MATCH($H$2&amp;"Ост /Дб",'101'!$1:$1,0)))+(INDEX('101'!$A:$G,MATCH($A183&amp;"61904",'101'!$A:$A,0),MATCH($H$2&amp;"Ост /Дб",'101'!$1:$1,0)))+(INDEX('101'!$A:$G,MATCH($A183&amp;"61905",'101'!$A:$A,0),MATCH($H$2&amp;"Ост /Дб",'101'!$1:$1,0)))+(INDEX('101'!$A:$G,MATCH($A183&amp;"61906",'101'!$A:$A,0),MATCH($H$2&amp;"Ост /Дб",'101'!$1:$1,0)))+(INDEX('101'!$A:$G,MATCH($A183&amp;"61907",'101'!$A:$A,0),MATCH($H$2&amp;"Ост /Дб",'101'!$1:$1,0)))+(INDEX('101'!$A:$G,MATCH($A183&amp;"61908",'101'!$A:$A,0),MATCH($H$2&amp;"Ост /Дб",'101'!$1:$1,0)))+(INDEX('101'!$A:$G,MATCH($A183&amp;"61911",'101'!$A:$A,0),MATCH($H$2&amp;"Ост /Дб",'101'!$1:$1,0)))-(INDEX('101'!$A:$G,MATCH($A183&amp;"61909",'101'!$A:$A,0),MATCH($H$2&amp;"Ост /Кр",'101'!$1:$1,0)))-(INDEX('101'!$A:$G,MATCH($A183&amp;"61910",'101'!$A:$A,0),MATCH($H$2&amp;"Ост /Кр",'101'!$1:$1,0)))-(INDEX('101'!$A:$G,MATCH($A183&amp;"61912",'101'!$A:$A,0),MATCH($H$2&amp;"Ост /Кр",'101'!$1:$1,0)))+(INDEX('101'!$A:$G,MATCH($A183&amp;"62001",'101'!$A:$A,0),MATCH($H$2&amp;"Ост /Дб",'101'!$1:$1,0)))-(INDEX('101'!$A:$G,MATCH($A183&amp;"62002",'101'!$A:$A,0),MATCH($H$2&amp;"Ост /Кр",'101'!$1:$1,0)))+(INDEX('101'!$A:$G,MATCH($A183&amp;"62101",'101'!$A:$A,0),MATCH($H$2&amp;"Ост /Дб",'101'!$1:$1,0)))+(INDEX('101'!$A:$G,MATCH($A183&amp;"62102",'101'!$A:$A,0),MATCH($H$2&amp;"Ост /Дб",'101'!$1:$1,0)))-(INDEX('101'!$A:$G,MATCH($A183&amp;"62103",'101'!$A:$A,0),MATCH($H$2&amp;"Ост /Кр",'101'!$1:$1,0))))-(((INDEX('135'!$A:$O,MATCH('0103'!$A183,'135'!$A:$A,0),MATCH($H$2&amp;D$4,'135'!$2:$2,0)))/1.5)+(INDEX('135'!$A:$O,MATCH('0103'!$A183,'135'!$A:$A,0),MATCH($H$2&amp;D$5,'135'!$2:$2,0)))+(INDEX('135'!$A:$O,MATCH('0103'!$A183,'135'!$A:$A,0),MATCH($H$2&amp;D$6,'135'!$2:$2,0)))))/$H$1</f>
        <v>1.375</v>
      </c>
      <c r="E183" s="11">
        <f>(((INDEX('135'!$A:$O,MATCH('0103'!$A183,'135'!$A:$A,0),MATCH($H$2&amp;E$4,'135'!$2:$2,0)))/1.5)+(INDEX('135'!$A:$O,MATCH('0103'!$A183,'135'!$A:$A,0),MATCH($H$2&amp;E$5,'135'!$2:$2,0)))+(INDEX('135'!$A:$O,MATCH('0103'!$A183,'135'!$A:$A,0),MATCH($H$2&amp;E$6,'135'!$2:$2,0))))/$H$1</f>
        <v>0</v>
      </c>
      <c r="F183" s="11">
        <f>(((INDEX('135'!$A:$O,MATCH('0103'!$A183,'135'!$A:$A,0),MATCH($H$2&amp;F$6,'135'!$2:$2,0)))/1.5))/$H$1</f>
        <v>0</v>
      </c>
      <c r="G183" s="11">
        <f>(((INDEX('135'!$A:$O,MATCH('0103'!$A183,'135'!$A:$A,0),MATCH($H$2&amp;G$4,'135'!$2:$2,0)))/1.5)+(INDEX('135'!$A:$O,MATCH('0103'!$A183,'135'!$A:$A,0),MATCH($H$2&amp;G$5,'135'!$2:$2,0)))+(INDEX('135'!$A:$O,MATCH('0103'!$A183,'135'!$A:$A,0),MATCH($H$2&amp;G$6,'135'!$2:$2,0))))/$H$1</f>
        <v>0</v>
      </c>
      <c r="H183" s="27"/>
      <c r="I183" s="10"/>
    </row>
    <row r="184" spans="1:9" ht="20.5" customHeight="1" x14ac:dyDescent="0.2">
      <c r="A184" s="26" t="str">
        <f>all_banks!O178&amp;" "</f>
        <v xml:space="preserve">АО БАНК НБС (1949) </v>
      </c>
      <c r="B184" s="3">
        <f>all_banks!H178</f>
        <v>1949</v>
      </c>
      <c r="C184" s="3" t="str">
        <f>all_banks!E178</f>
        <v>НАЦИОНАЛЬНЫЙ БАНК СБЕРЕЖЕНИЙ</v>
      </c>
      <c r="D184" s="11">
        <f>(((INDEX('101'!$A:$G,MATCH($A184&amp;"60401",'101'!$A:$A,0),MATCH($H$2&amp;"Ост /Дб",'101'!$1:$1,0)))+(INDEX('101'!$A:$G,MATCH($A184&amp;"60404",'101'!$A:$A,0),MATCH($H$2&amp;"Ост /Дб",'101'!$1:$1,0)))+(INDEX('101'!$A:$G,MATCH($A184&amp;"60415",'101'!$A:$A,0),MATCH($H$2&amp;"Ост /Дб",'101'!$1:$1,0)))-(INDEX('101'!$A:$G,MATCH($A184&amp;"60414",'101'!$A:$A,0),MATCH($H$2&amp;"Ост /Кр",'101'!$1:$1,0)))-(INDEX('101'!$A:$G,MATCH($A184&amp;"60405",'101'!$A:$A,0),MATCH($H$2&amp;"Ост /Дб",'101'!$1:$1,0)))+(INDEX('101'!$A:$G,MATCH($A184&amp;"61901",'101'!$A:$A,0),MATCH($H$2&amp;"Ост /Дб",'101'!$1:$1,0)))+(INDEX('101'!$A:$G,MATCH($A184&amp;"61902",'101'!$A:$A,0),MATCH($H$2&amp;"Ост /Дб",'101'!$1:$1,0)))+(INDEX('101'!$A:$G,MATCH($A184&amp;"61903",'101'!$A:$A,0),MATCH($H$2&amp;"Ост /Дб",'101'!$1:$1,0)))+(INDEX('101'!$A:$G,MATCH($A184&amp;"61904",'101'!$A:$A,0),MATCH($H$2&amp;"Ост /Дб",'101'!$1:$1,0)))+(INDEX('101'!$A:$G,MATCH($A184&amp;"61905",'101'!$A:$A,0),MATCH($H$2&amp;"Ост /Дб",'101'!$1:$1,0)))+(INDEX('101'!$A:$G,MATCH($A184&amp;"61906",'101'!$A:$A,0),MATCH($H$2&amp;"Ост /Дб",'101'!$1:$1,0)))+(INDEX('101'!$A:$G,MATCH($A184&amp;"61907",'101'!$A:$A,0),MATCH($H$2&amp;"Ост /Дб",'101'!$1:$1,0)))+(INDEX('101'!$A:$G,MATCH($A184&amp;"61908",'101'!$A:$A,0),MATCH($H$2&amp;"Ост /Дб",'101'!$1:$1,0)))+(INDEX('101'!$A:$G,MATCH($A184&amp;"61911",'101'!$A:$A,0),MATCH($H$2&amp;"Ост /Дб",'101'!$1:$1,0)))-(INDEX('101'!$A:$G,MATCH($A184&amp;"61909",'101'!$A:$A,0),MATCH($H$2&amp;"Ост /Кр",'101'!$1:$1,0)))-(INDEX('101'!$A:$G,MATCH($A184&amp;"61910",'101'!$A:$A,0),MATCH($H$2&amp;"Ост /Кр",'101'!$1:$1,0)))-(INDEX('101'!$A:$G,MATCH($A184&amp;"61912",'101'!$A:$A,0),MATCH($H$2&amp;"Ост /Кр",'101'!$1:$1,0)))+(INDEX('101'!$A:$G,MATCH($A184&amp;"62001",'101'!$A:$A,0),MATCH($H$2&amp;"Ост /Дб",'101'!$1:$1,0)))-(INDEX('101'!$A:$G,MATCH($A184&amp;"62002",'101'!$A:$A,0),MATCH($H$2&amp;"Ост /Кр",'101'!$1:$1,0)))+(INDEX('101'!$A:$G,MATCH($A184&amp;"62101",'101'!$A:$A,0),MATCH($H$2&amp;"Ост /Дб",'101'!$1:$1,0)))+(INDEX('101'!$A:$G,MATCH($A184&amp;"62102",'101'!$A:$A,0),MATCH($H$2&amp;"Ост /Дб",'101'!$1:$1,0)))-(INDEX('101'!$A:$G,MATCH($A184&amp;"62103",'101'!$A:$A,0),MATCH($H$2&amp;"Ост /Кр",'101'!$1:$1,0))))-(((INDEX('135'!$A:$O,MATCH('0103'!$A184,'135'!$A:$A,0),MATCH($H$2&amp;D$4,'135'!$2:$2,0)))/1.5)+(INDEX('135'!$A:$O,MATCH('0103'!$A184,'135'!$A:$A,0),MATCH($H$2&amp;D$5,'135'!$2:$2,0)))+(INDEX('135'!$A:$O,MATCH('0103'!$A184,'135'!$A:$A,0),MATCH($H$2&amp;D$6,'135'!$2:$2,0)))))/$H$1</f>
        <v>17.289000000000001</v>
      </c>
      <c r="E184" s="11">
        <f>(((INDEX('135'!$A:$O,MATCH('0103'!$A184,'135'!$A:$A,0),MATCH($H$2&amp;E$4,'135'!$2:$2,0)))/1.5)+(INDEX('135'!$A:$O,MATCH('0103'!$A184,'135'!$A:$A,0),MATCH($H$2&amp;E$5,'135'!$2:$2,0)))+(INDEX('135'!$A:$O,MATCH('0103'!$A184,'135'!$A:$A,0),MATCH($H$2&amp;E$6,'135'!$2:$2,0))))/$H$1</f>
        <v>7.1360000000000001</v>
      </c>
      <c r="F184" s="11">
        <f>(((INDEX('135'!$A:$O,MATCH('0103'!$A184,'135'!$A:$A,0),MATCH($H$2&amp;F$6,'135'!$2:$2,0)))/1.5))/$H$1</f>
        <v>0</v>
      </c>
      <c r="G184" s="11">
        <f>(((INDEX('135'!$A:$O,MATCH('0103'!$A184,'135'!$A:$A,0),MATCH($H$2&amp;G$4,'135'!$2:$2,0)))/1.5)+(INDEX('135'!$A:$O,MATCH('0103'!$A184,'135'!$A:$A,0),MATCH($H$2&amp;G$5,'135'!$2:$2,0)))+(INDEX('135'!$A:$O,MATCH('0103'!$A184,'135'!$A:$A,0),MATCH($H$2&amp;G$6,'135'!$2:$2,0))))/$H$1</f>
        <v>0</v>
      </c>
      <c r="H184" s="27"/>
      <c r="I184" s="10"/>
    </row>
    <row r="185" spans="1:9" ht="20.5" customHeight="1" x14ac:dyDescent="0.2">
      <c r="A185" s="26" t="str">
        <f>all_banks!O179&amp;" "</f>
        <v xml:space="preserve">"Нацинвестпромбанк" (АО) (3077) </v>
      </c>
      <c r="B185" s="3">
        <f>all_banks!H179</f>
        <v>3077</v>
      </c>
      <c r="C185" s="3" t="str">
        <f>all_banks!E179</f>
        <v>НАЦИОНАЛЬНЫЙ ИНВЕСТИЦИОННО-ПРОМЫШЛЕННЫЙ</v>
      </c>
      <c r="D185" s="11">
        <f>(((INDEX('101'!$A:$G,MATCH($A185&amp;"60401",'101'!$A:$A,0),MATCH($H$2&amp;"Ост /Дб",'101'!$1:$1,0)))+(INDEX('101'!$A:$G,MATCH($A185&amp;"60404",'101'!$A:$A,0),MATCH($H$2&amp;"Ост /Дб",'101'!$1:$1,0)))+(INDEX('101'!$A:$G,MATCH($A185&amp;"60415",'101'!$A:$A,0),MATCH($H$2&amp;"Ост /Дб",'101'!$1:$1,0)))-(INDEX('101'!$A:$G,MATCH($A185&amp;"60414",'101'!$A:$A,0),MATCH($H$2&amp;"Ост /Кр",'101'!$1:$1,0)))-(INDEX('101'!$A:$G,MATCH($A185&amp;"60405",'101'!$A:$A,0),MATCH($H$2&amp;"Ост /Дб",'101'!$1:$1,0)))+(INDEX('101'!$A:$G,MATCH($A185&amp;"61901",'101'!$A:$A,0),MATCH($H$2&amp;"Ост /Дб",'101'!$1:$1,0)))+(INDEX('101'!$A:$G,MATCH($A185&amp;"61902",'101'!$A:$A,0),MATCH($H$2&amp;"Ост /Дб",'101'!$1:$1,0)))+(INDEX('101'!$A:$G,MATCH($A185&amp;"61903",'101'!$A:$A,0),MATCH($H$2&amp;"Ост /Дб",'101'!$1:$1,0)))+(INDEX('101'!$A:$G,MATCH($A185&amp;"61904",'101'!$A:$A,0),MATCH($H$2&amp;"Ост /Дб",'101'!$1:$1,0)))+(INDEX('101'!$A:$G,MATCH($A185&amp;"61905",'101'!$A:$A,0),MATCH($H$2&amp;"Ост /Дб",'101'!$1:$1,0)))+(INDEX('101'!$A:$G,MATCH($A185&amp;"61906",'101'!$A:$A,0),MATCH($H$2&amp;"Ост /Дб",'101'!$1:$1,0)))+(INDEX('101'!$A:$G,MATCH($A185&amp;"61907",'101'!$A:$A,0),MATCH($H$2&amp;"Ост /Дб",'101'!$1:$1,0)))+(INDEX('101'!$A:$G,MATCH($A185&amp;"61908",'101'!$A:$A,0),MATCH($H$2&amp;"Ост /Дб",'101'!$1:$1,0)))+(INDEX('101'!$A:$G,MATCH($A185&amp;"61911",'101'!$A:$A,0),MATCH($H$2&amp;"Ост /Дб",'101'!$1:$1,0)))-(INDEX('101'!$A:$G,MATCH($A185&amp;"61909",'101'!$A:$A,0),MATCH($H$2&amp;"Ост /Кр",'101'!$1:$1,0)))-(INDEX('101'!$A:$G,MATCH($A185&amp;"61910",'101'!$A:$A,0),MATCH($H$2&amp;"Ост /Кр",'101'!$1:$1,0)))-(INDEX('101'!$A:$G,MATCH($A185&amp;"61912",'101'!$A:$A,0),MATCH($H$2&amp;"Ост /Кр",'101'!$1:$1,0)))+(INDEX('101'!$A:$G,MATCH($A185&amp;"62001",'101'!$A:$A,0),MATCH($H$2&amp;"Ост /Дб",'101'!$1:$1,0)))-(INDEX('101'!$A:$G,MATCH($A185&amp;"62002",'101'!$A:$A,0),MATCH($H$2&amp;"Ост /Кр",'101'!$1:$1,0)))+(INDEX('101'!$A:$G,MATCH($A185&amp;"62101",'101'!$A:$A,0),MATCH($H$2&amp;"Ост /Дб",'101'!$1:$1,0)))+(INDEX('101'!$A:$G,MATCH($A185&amp;"62102",'101'!$A:$A,0),MATCH($H$2&amp;"Ост /Дб",'101'!$1:$1,0)))-(INDEX('101'!$A:$G,MATCH($A185&amp;"62103",'101'!$A:$A,0),MATCH($H$2&amp;"Ост /Кр",'101'!$1:$1,0))))-(((INDEX('135'!$A:$O,MATCH('0103'!$A185,'135'!$A:$A,0),MATCH($H$2&amp;D$4,'135'!$2:$2,0)))/1.5)+(INDEX('135'!$A:$O,MATCH('0103'!$A185,'135'!$A:$A,0),MATCH($H$2&amp;D$5,'135'!$2:$2,0)))+(INDEX('135'!$A:$O,MATCH('0103'!$A185,'135'!$A:$A,0),MATCH($H$2&amp;D$6,'135'!$2:$2,0)))))/$H$1</f>
        <v>1074.799</v>
      </c>
      <c r="E185" s="11">
        <f>(((INDEX('135'!$A:$O,MATCH('0103'!$A185,'135'!$A:$A,0),MATCH($H$2&amp;E$4,'135'!$2:$2,0)))/1.5)+(INDEX('135'!$A:$O,MATCH('0103'!$A185,'135'!$A:$A,0),MATCH($H$2&amp;E$5,'135'!$2:$2,0)))+(INDEX('135'!$A:$O,MATCH('0103'!$A185,'135'!$A:$A,0),MATCH($H$2&amp;E$6,'135'!$2:$2,0))))/$H$1</f>
        <v>0</v>
      </c>
      <c r="F185" s="11">
        <f>(((INDEX('135'!$A:$O,MATCH('0103'!$A185,'135'!$A:$A,0),MATCH($H$2&amp;F$6,'135'!$2:$2,0)))/1.5))/$H$1</f>
        <v>0</v>
      </c>
      <c r="G185" s="11">
        <f>(((INDEX('135'!$A:$O,MATCH('0103'!$A185,'135'!$A:$A,0),MATCH($H$2&amp;G$4,'135'!$2:$2,0)))/1.5)+(INDEX('135'!$A:$O,MATCH('0103'!$A185,'135'!$A:$A,0),MATCH($H$2&amp;G$5,'135'!$2:$2,0)))+(INDEX('135'!$A:$O,MATCH('0103'!$A185,'135'!$A:$A,0),MATCH($H$2&amp;G$6,'135'!$2:$2,0))))/$H$1</f>
        <v>0</v>
      </c>
      <c r="H185" s="27"/>
      <c r="I185" s="10"/>
    </row>
    <row r="186" spans="1:9" ht="20.5" customHeight="1" x14ac:dyDescent="0.2">
      <c r="A186" s="26" t="str">
        <f>all_banks!O180&amp;" "</f>
        <v xml:space="preserve">АКБ "НРБанк" (АО) (2170) </v>
      </c>
      <c r="B186" s="3">
        <f>all_banks!H180</f>
        <v>2170</v>
      </c>
      <c r="C186" s="3" t="str">
        <f>all_banks!E180</f>
        <v>НАЦИОНАЛЬНЫЙ РЕЗЕРВНЫЙ БАНК</v>
      </c>
      <c r="D186" s="11">
        <f>(((INDEX('101'!$A:$G,MATCH($A186&amp;"60401",'101'!$A:$A,0),MATCH($H$2&amp;"Ост /Дб",'101'!$1:$1,0)))+(INDEX('101'!$A:$G,MATCH($A186&amp;"60404",'101'!$A:$A,0),MATCH($H$2&amp;"Ост /Дб",'101'!$1:$1,0)))+(INDEX('101'!$A:$G,MATCH($A186&amp;"60415",'101'!$A:$A,0),MATCH($H$2&amp;"Ост /Дб",'101'!$1:$1,0)))-(INDEX('101'!$A:$G,MATCH($A186&amp;"60414",'101'!$A:$A,0),MATCH($H$2&amp;"Ост /Кр",'101'!$1:$1,0)))-(INDEX('101'!$A:$G,MATCH($A186&amp;"60405",'101'!$A:$A,0),MATCH($H$2&amp;"Ост /Дб",'101'!$1:$1,0)))+(INDEX('101'!$A:$G,MATCH($A186&amp;"61901",'101'!$A:$A,0),MATCH($H$2&amp;"Ост /Дб",'101'!$1:$1,0)))+(INDEX('101'!$A:$G,MATCH($A186&amp;"61902",'101'!$A:$A,0),MATCH($H$2&amp;"Ост /Дб",'101'!$1:$1,0)))+(INDEX('101'!$A:$G,MATCH($A186&amp;"61903",'101'!$A:$A,0),MATCH($H$2&amp;"Ост /Дб",'101'!$1:$1,0)))+(INDEX('101'!$A:$G,MATCH($A186&amp;"61904",'101'!$A:$A,0),MATCH($H$2&amp;"Ост /Дб",'101'!$1:$1,0)))+(INDEX('101'!$A:$G,MATCH($A186&amp;"61905",'101'!$A:$A,0),MATCH($H$2&amp;"Ост /Дб",'101'!$1:$1,0)))+(INDEX('101'!$A:$G,MATCH($A186&amp;"61906",'101'!$A:$A,0),MATCH($H$2&amp;"Ост /Дб",'101'!$1:$1,0)))+(INDEX('101'!$A:$G,MATCH($A186&amp;"61907",'101'!$A:$A,0),MATCH($H$2&amp;"Ост /Дб",'101'!$1:$1,0)))+(INDEX('101'!$A:$G,MATCH($A186&amp;"61908",'101'!$A:$A,0),MATCH($H$2&amp;"Ост /Дб",'101'!$1:$1,0)))+(INDEX('101'!$A:$G,MATCH($A186&amp;"61911",'101'!$A:$A,0),MATCH($H$2&amp;"Ост /Дб",'101'!$1:$1,0)))-(INDEX('101'!$A:$G,MATCH($A186&amp;"61909",'101'!$A:$A,0),MATCH($H$2&amp;"Ост /Кр",'101'!$1:$1,0)))-(INDEX('101'!$A:$G,MATCH($A186&amp;"61910",'101'!$A:$A,0),MATCH($H$2&amp;"Ост /Кр",'101'!$1:$1,0)))-(INDEX('101'!$A:$G,MATCH($A186&amp;"61912",'101'!$A:$A,0),MATCH($H$2&amp;"Ост /Кр",'101'!$1:$1,0)))+(INDEX('101'!$A:$G,MATCH($A186&amp;"62001",'101'!$A:$A,0),MATCH($H$2&amp;"Ост /Дб",'101'!$1:$1,0)))-(INDEX('101'!$A:$G,MATCH($A186&amp;"62002",'101'!$A:$A,0),MATCH($H$2&amp;"Ост /Кр",'101'!$1:$1,0)))+(INDEX('101'!$A:$G,MATCH($A186&amp;"62101",'101'!$A:$A,0),MATCH($H$2&amp;"Ост /Дб",'101'!$1:$1,0)))+(INDEX('101'!$A:$G,MATCH($A186&amp;"62102",'101'!$A:$A,0),MATCH($H$2&amp;"Ост /Дб",'101'!$1:$1,0)))-(INDEX('101'!$A:$G,MATCH($A186&amp;"62103",'101'!$A:$A,0),MATCH($H$2&amp;"Ост /Кр",'101'!$1:$1,0))))-(((INDEX('135'!$A:$O,MATCH('0103'!$A186,'135'!$A:$A,0),MATCH($H$2&amp;D$4,'135'!$2:$2,0)))/1.5)+(INDEX('135'!$A:$O,MATCH('0103'!$A186,'135'!$A:$A,0),MATCH($H$2&amp;D$5,'135'!$2:$2,0)))+(INDEX('135'!$A:$O,MATCH('0103'!$A186,'135'!$A:$A,0),MATCH($H$2&amp;D$6,'135'!$2:$2,0)))))/$H$1</f>
        <v>164.48500000000001</v>
      </c>
      <c r="E186" s="11">
        <f>(((INDEX('135'!$A:$O,MATCH('0103'!$A186,'135'!$A:$A,0),MATCH($H$2&amp;E$4,'135'!$2:$2,0)))/1.5)+(INDEX('135'!$A:$O,MATCH('0103'!$A186,'135'!$A:$A,0),MATCH($H$2&amp;E$5,'135'!$2:$2,0)))+(INDEX('135'!$A:$O,MATCH('0103'!$A186,'135'!$A:$A,0),MATCH($H$2&amp;E$6,'135'!$2:$2,0))))/$H$1</f>
        <v>2.5790000000000002</v>
      </c>
      <c r="F186" s="11">
        <f>(((INDEX('135'!$A:$O,MATCH('0103'!$A186,'135'!$A:$A,0),MATCH($H$2&amp;F$6,'135'!$2:$2,0)))/1.5))/$H$1</f>
        <v>0</v>
      </c>
      <c r="G186" s="11">
        <f>(((INDEX('135'!$A:$O,MATCH('0103'!$A186,'135'!$A:$A,0),MATCH($H$2&amp;G$4,'135'!$2:$2,0)))/1.5)+(INDEX('135'!$A:$O,MATCH('0103'!$A186,'135'!$A:$A,0),MATCH($H$2&amp;G$5,'135'!$2:$2,0)))+(INDEX('135'!$A:$O,MATCH('0103'!$A186,'135'!$A:$A,0),MATCH($H$2&amp;G$6,'135'!$2:$2,0))))/$H$1</f>
        <v>1.5853333333333333</v>
      </c>
      <c r="H186" s="27"/>
      <c r="I186" s="10"/>
    </row>
    <row r="187" spans="1:9" ht="20.5" customHeight="1" x14ac:dyDescent="0.2">
      <c r="A187" s="26" t="str">
        <f>all_banks!O181&amp;" "</f>
        <v xml:space="preserve">АО Банк "Национальный стандарт" (3421) </v>
      </c>
      <c r="B187" s="3">
        <f>all_banks!H181</f>
        <v>3421</v>
      </c>
      <c r="C187" s="3" t="str">
        <f>all_banks!E181</f>
        <v>НАЦИОНАЛЬНЫЙ СТАНДАРТ</v>
      </c>
      <c r="D187" s="11">
        <f>(((INDEX('101'!$A:$G,MATCH($A187&amp;"60401",'101'!$A:$A,0),MATCH($H$2&amp;"Ост /Дб",'101'!$1:$1,0)))+(INDEX('101'!$A:$G,MATCH($A187&amp;"60404",'101'!$A:$A,0),MATCH($H$2&amp;"Ост /Дб",'101'!$1:$1,0)))+(INDEX('101'!$A:$G,MATCH($A187&amp;"60415",'101'!$A:$A,0),MATCH($H$2&amp;"Ост /Дб",'101'!$1:$1,0)))-(INDEX('101'!$A:$G,MATCH($A187&amp;"60414",'101'!$A:$A,0),MATCH($H$2&amp;"Ост /Кр",'101'!$1:$1,0)))-(INDEX('101'!$A:$G,MATCH($A187&amp;"60405",'101'!$A:$A,0),MATCH($H$2&amp;"Ост /Дб",'101'!$1:$1,0)))+(INDEX('101'!$A:$G,MATCH($A187&amp;"61901",'101'!$A:$A,0),MATCH($H$2&amp;"Ост /Дб",'101'!$1:$1,0)))+(INDEX('101'!$A:$G,MATCH($A187&amp;"61902",'101'!$A:$A,0),MATCH($H$2&amp;"Ост /Дб",'101'!$1:$1,0)))+(INDEX('101'!$A:$G,MATCH($A187&amp;"61903",'101'!$A:$A,0),MATCH($H$2&amp;"Ост /Дб",'101'!$1:$1,0)))+(INDEX('101'!$A:$G,MATCH($A187&amp;"61904",'101'!$A:$A,0),MATCH($H$2&amp;"Ост /Дб",'101'!$1:$1,0)))+(INDEX('101'!$A:$G,MATCH($A187&amp;"61905",'101'!$A:$A,0),MATCH($H$2&amp;"Ост /Дб",'101'!$1:$1,0)))+(INDEX('101'!$A:$G,MATCH($A187&amp;"61906",'101'!$A:$A,0),MATCH($H$2&amp;"Ост /Дб",'101'!$1:$1,0)))+(INDEX('101'!$A:$G,MATCH($A187&amp;"61907",'101'!$A:$A,0),MATCH($H$2&amp;"Ост /Дб",'101'!$1:$1,0)))+(INDEX('101'!$A:$G,MATCH($A187&amp;"61908",'101'!$A:$A,0),MATCH($H$2&amp;"Ост /Дб",'101'!$1:$1,0)))+(INDEX('101'!$A:$G,MATCH($A187&amp;"61911",'101'!$A:$A,0),MATCH($H$2&amp;"Ост /Дб",'101'!$1:$1,0)))-(INDEX('101'!$A:$G,MATCH($A187&amp;"61909",'101'!$A:$A,0),MATCH($H$2&amp;"Ост /Кр",'101'!$1:$1,0)))-(INDEX('101'!$A:$G,MATCH($A187&amp;"61910",'101'!$A:$A,0),MATCH($H$2&amp;"Ост /Кр",'101'!$1:$1,0)))-(INDEX('101'!$A:$G,MATCH($A187&amp;"61912",'101'!$A:$A,0),MATCH($H$2&amp;"Ост /Кр",'101'!$1:$1,0)))+(INDEX('101'!$A:$G,MATCH($A187&amp;"62001",'101'!$A:$A,0),MATCH($H$2&amp;"Ост /Дб",'101'!$1:$1,0)))-(INDEX('101'!$A:$G,MATCH($A187&amp;"62002",'101'!$A:$A,0),MATCH($H$2&amp;"Ост /Кр",'101'!$1:$1,0)))+(INDEX('101'!$A:$G,MATCH($A187&amp;"62101",'101'!$A:$A,0),MATCH($H$2&amp;"Ост /Дб",'101'!$1:$1,0)))+(INDEX('101'!$A:$G,MATCH($A187&amp;"62102",'101'!$A:$A,0),MATCH($H$2&amp;"Ост /Дб",'101'!$1:$1,0)))-(INDEX('101'!$A:$G,MATCH($A187&amp;"62103",'101'!$A:$A,0),MATCH($H$2&amp;"Ост /Кр",'101'!$1:$1,0))))-(((INDEX('135'!$A:$O,MATCH('0103'!$A187,'135'!$A:$A,0),MATCH($H$2&amp;D$4,'135'!$2:$2,0)))/1.5)+(INDEX('135'!$A:$O,MATCH('0103'!$A187,'135'!$A:$A,0),MATCH($H$2&amp;D$5,'135'!$2:$2,0)))+(INDEX('135'!$A:$O,MATCH('0103'!$A187,'135'!$A:$A,0),MATCH($H$2&amp;D$6,'135'!$2:$2,0)))))/$H$1</f>
        <v>211.54666666666674</v>
      </c>
      <c r="E187" s="11">
        <f>(((INDEX('135'!$A:$O,MATCH('0103'!$A187,'135'!$A:$A,0),MATCH($H$2&amp;E$4,'135'!$2:$2,0)))/1.5)+(INDEX('135'!$A:$O,MATCH('0103'!$A187,'135'!$A:$A,0),MATCH($H$2&amp;E$5,'135'!$2:$2,0)))+(INDEX('135'!$A:$O,MATCH('0103'!$A187,'135'!$A:$A,0),MATCH($H$2&amp;E$6,'135'!$2:$2,0))))/$H$1</f>
        <v>561.72133333333329</v>
      </c>
      <c r="F187" s="11">
        <f>(((INDEX('135'!$A:$O,MATCH('0103'!$A187,'135'!$A:$A,0),MATCH($H$2&amp;F$6,'135'!$2:$2,0)))/1.5))/$H$1</f>
        <v>0</v>
      </c>
      <c r="G187" s="11">
        <f>(((INDEX('135'!$A:$O,MATCH('0103'!$A187,'135'!$A:$A,0),MATCH($H$2&amp;G$4,'135'!$2:$2,0)))/1.5)+(INDEX('135'!$A:$O,MATCH('0103'!$A187,'135'!$A:$A,0),MATCH($H$2&amp;G$5,'135'!$2:$2,0)))+(INDEX('135'!$A:$O,MATCH('0103'!$A187,'135'!$A:$A,0),MATCH($H$2&amp;G$6,'135'!$2:$2,0))))/$H$1</f>
        <v>0</v>
      </c>
      <c r="H187" s="27"/>
      <c r="I187" s="10"/>
    </row>
    <row r="188" spans="1:9" ht="20.5" customHeight="1" x14ac:dyDescent="0.2">
      <c r="A188" s="26" t="str">
        <f>all_banks!O182&amp;" "</f>
        <v xml:space="preserve">ПАО "НБД-Банк" (1966) </v>
      </c>
      <c r="B188" s="3">
        <f>all_banks!H182</f>
        <v>1966</v>
      </c>
      <c r="C188" s="3" t="str">
        <f>all_banks!E182</f>
        <v>НБД-БАНК</v>
      </c>
      <c r="D188" s="11">
        <f>(((INDEX('101'!$A:$G,MATCH($A188&amp;"60401",'101'!$A:$A,0),MATCH($H$2&amp;"Ост /Дб",'101'!$1:$1,0)))+(INDEX('101'!$A:$G,MATCH($A188&amp;"60404",'101'!$A:$A,0),MATCH($H$2&amp;"Ост /Дб",'101'!$1:$1,0)))+(INDEX('101'!$A:$G,MATCH($A188&amp;"60415",'101'!$A:$A,0),MATCH($H$2&amp;"Ост /Дб",'101'!$1:$1,0)))-(INDEX('101'!$A:$G,MATCH($A188&amp;"60414",'101'!$A:$A,0),MATCH($H$2&amp;"Ост /Кр",'101'!$1:$1,0)))-(INDEX('101'!$A:$G,MATCH($A188&amp;"60405",'101'!$A:$A,0),MATCH($H$2&amp;"Ост /Дб",'101'!$1:$1,0)))+(INDEX('101'!$A:$G,MATCH($A188&amp;"61901",'101'!$A:$A,0),MATCH($H$2&amp;"Ост /Дб",'101'!$1:$1,0)))+(INDEX('101'!$A:$G,MATCH($A188&amp;"61902",'101'!$A:$A,0),MATCH($H$2&amp;"Ост /Дб",'101'!$1:$1,0)))+(INDEX('101'!$A:$G,MATCH($A188&amp;"61903",'101'!$A:$A,0),MATCH($H$2&amp;"Ост /Дб",'101'!$1:$1,0)))+(INDEX('101'!$A:$G,MATCH($A188&amp;"61904",'101'!$A:$A,0),MATCH($H$2&amp;"Ост /Дб",'101'!$1:$1,0)))+(INDEX('101'!$A:$G,MATCH($A188&amp;"61905",'101'!$A:$A,0),MATCH($H$2&amp;"Ост /Дб",'101'!$1:$1,0)))+(INDEX('101'!$A:$G,MATCH($A188&amp;"61906",'101'!$A:$A,0),MATCH($H$2&amp;"Ост /Дб",'101'!$1:$1,0)))+(INDEX('101'!$A:$G,MATCH($A188&amp;"61907",'101'!$A:$A,0),MATCH($H$2&amp;"Ост /Дб",'101'!$1:$1,0)))+(INDEX('101'!$A:$G,MATCH($A188&amp;"61908",'101'!$A:$A,0),MATCH($H$2&amp;"Ост /Дб",'101'!$1:$1,0)))+(INDEX('101'!$A:$G,MATCH($A188&amp;"61911",'101'!$A:$A,0),MATCH($H$2&amp;"Ост /Дб",'101'!$1:$1,0)))-(INDEX('101'!$A:$G,MATCH($A188&amp;"61909",'101'!$A:$A,0),MATCH($H$2&amp;"Ост /Кр",'101'!$1:$1,0)))-(INDEX('101'!$A:$G,MATCH($A188&amp;"61910",'101'!$A:$A,0),MATCH($H$2&amp;"Ост /Кр",'101'!$1:$1,0)))-(INDEX('101'!$A:$G,MATCH($A188&amp;"61912",'101'!$A:$A,0),MATCH($H$2&amp;"Ост /Кр",'101'!$1:$1,0)))+(INDEX('101'!$A:$G,MATCH($A188&amp;"62001",'101'!$A:$A,0),MATCH($H$2&amp;"Ост /Дб",'101'!$1:$1,0)))-(INDEX('101'!$A:$G,MATCH($A188&amp;"62002",'101'!$A:$A,0),MATCH($H$2&amp;"Ост /Кр",'101'!$1:$1,0)))+(INDEX('101'!$A:$G,MATCH($A188&amp;"62101",'101'!$A:$A,0),MATCH($H$2&amp;"Ост /Дб",'101'!$1:$1,0)))+(INDEX('101'!$A:$G,MATCH($A188&amp;"62102",'101'!$A:$A,0),MATCH($H$2&amp;"Ост /Дб",'101'!$1:$1,0)))-(INDEX('101'!$A:$G,MATCH($A188&amp;"62103",'101'!$A:$A,0),MATCH($H$2&amp;"Ост /Кр",'101'!$1:$1,0))))-(((INDEX('135'!$A:$O,MATCH('0103'!$A188,'135'!$A:$A,0),MATCH($H$2&amp;D$4,'135'!$2:$2,0)))/1.5)+(INDEX('135'!$A:$O,MATCH('0103'!$A188,'135'!$A:$A,0),MATCH($H$2&amp;D$5,'135'!$2:$2,0)))+(INDEX('135'!$A:$O,MATCH('0103'!$A188,'135'!$A:$A,0),MATCH($H$2&amp;D$6,'135'!$2:$2,0)))))/$H$1</f>
        <v>472.31700000000001</v>
      </c>
      <c r="E188" s="11">
        <f>(((INDEX('135'!$A:$O,MATCH('0103'!$A188,'135'!$A:$A,0),MATCH($H$2&amp;E$4,'135'!$2:$2,0)))/1.5)+(INDEX('135'!$A:$O,MATCH('0103'!$A188,'135'!$A:$A,0),MATCH($H$2&amp;E$5,'135'!$2:$2,0)))+(INDEX('135'!$A:$O,MATCH('0103'!$A188,'135'!$A:$A,0),MATCH($H$2&amp;E$6,'135'!$2:$2,0))))/$H$1</f>
        <v>319.91300000000001</v>
      </c>
      <c r="F188" s="11">
        <f>(((INDEX('135'!$A:$O,MATCH('0103'!$A188,'135'!$A:$A,0),MATCH($H$2&amp;F$6,'135'!$2:$2,0)))/1.5))/$H$1</f>
        <v>0</v>
      </c>
      <c r="G188" s="11">
        <f>(((INDEX('135'!$A:$O,MATCH('0103'!$A188,'135'!$A:$A,0),MATCH($H$2&amp;G$4,'135'!$2:$2,0)))/1.5)+(INDEX('135'!$A:$O,MATCH('0103'!$A188,'135'!$A:$A,0),MATCH($H$2&amp;G$5,'135'!$2:$2,0)))+(INDEX('135'!$A:$O,MATCH('0103'!$A188,'135'!$A:$A,0),MATCH($H$2&amp;G$6,'135'!$2:$2,0))))/$H$1</f>
        <v>94.416666666666671</v>
      </c>
      <c r="H188" s="27"/>
      <c r="I188" s="10"/>
    </row>
    <row r="189" spans="1:9" ht="20.5" customHeight="1" x14ac:dyDescent="0.2">
      <c r="A189" s="26" t="str">
        <f>all_banks!O183&amp;" "</f>
        <v xml:space="preserve">АО КБ "НИБ" (2876) </v>
      </c>
      <c r="B189" s="3">
        <f>all_banks!H183</f>
        <v>2876</v>
      </c>
      <c r="C189" s="3" t="str">
        <f>all_banks!E183</f>
        <v>НИБ</v>
      </c>
      <c r="D189" s="11">
        <f>(((INDEX('101'!$A:$G,MATCH($A189&amp;"60401",'101'!$A:$A,0),MATCH($H$2&amp;"Ост /Дб",'101'!$1:$1,0)))+(INDEX('101'!$A:$G,MATCH($A189&amp;"60404",'101'!$A:$A,0),MATCH($H$2&amp;"Ост /Дб",'101'!$1:$1,0)))+(INDEX('101'!$A:$G,MATCH($A189&amp;"60415",'101'!$A:$A,0),MATCH($H$2&amp;"Ост /Дб",'101'!$1:$1,0)))-(INDEX('101'!$A:$G,MATCH($A189&amp;"60414",'101'!$A:$A,0),MATCH($H$2&amp;"Ост /Кр",'101'!$1:$1,0)))-(INDEX('101'!$A:$G,MATCH($A189&amp;"60405",'101'!$A:$A,0),MATCH($H$2&amp;"Ост /Дб",'101'!$1:$1,0)))+(INDEX('101'!$A:$G,MATCH($A189&amp;"61901",'101'!$A:$A,0),MATCH($H$2&amp;"Ост /Дб",'101'!$1:$1,0)))+(INDEX('101'!$A:$G,MATCH($A189&amp;"61902",'101'!$A:$A,0),MATCH($H$2&amp;"Ост /Дб",'101'!$1:$1,0)))+(INDEX('101'!$A:$G,MATCH($A189&amp;"61903",'101'!$A:$A,0),MATCH($H$2&amp;"Ост /Дб",'101'!$1:$1,0)))+(INDEX('101'!$A:$G,MATCH($A189&amp;"61904",'101'!$A:$A,0),MATCH($H$2&amp;"Ост /Дб",'101'!$1:$1,0)))+(INDEX('101'!$A:$G,MATCH($A189&amp;"61905",'101'!$A:$A,0),MATCH($H$2&amp;"Ост /Дб",'101'!$1:$1,0)))+(INDEX('101'!$A:$G,MATCH($A189&amp;"61906",'101'!$A:$A,0),MATCH($H$2&amp;"Ост /Дб",'101'!$1:$1,0)))+(INDEX('101'!$A:$G,MATCH($A189&amp;"61907",'101'!$A:$A,0),MATCH($H$2&amp;"Ост /Дб",'101'!$1:$1,0)))+(INDEX('101'!$A:$G,MATCH($A189&amp;"61908",'101'!$A:$A,0),MATCH($H$2&amp;"Ост /Дб",'101'!$1:$1,0)))+(INDEX('101'!$A:$G,MATCH($A189&amp;"61911",'101'!$A:$A,0),MATCH($H$2&amp;"Ост /Дб",'101'!$1:$1,0)))-(INDEX('101'!$A:$G,MATCH($A189&amp;"61909",'101'!$A:$A,0),MATCH($H$2&amp;"Ост /Кр",'101'!$1:$1,0)))-(INDEX('101'!$A:$G,MATCH($A189&amp;"61910",'101'!$A:$A,0),MATCH($H$2&amp;"Ост /Кр",'101'!$1:$1,0)))-(INDEX('101'!$A:$G,MATCH($A189&amp;"61912",'101'!$A:$A,0),MATCH($H$2&amp;"Ост /Кр",'101'!$1:$1,0)))+(INDEX('101'!$A:$G,MATCH($A189&amp;"62001",'101'!$A:$A,0),MATCH($H$2&amp;"Ост /Дб",'101'!$1:$1,0)))-(INDEX('101'!$A:$G,MATCH($A189&amp;"62002",'101'!$A:$A,0),MATCH($H$2&amp;"Ост /Кр",'101'!$1:$1,0)))+(INDEX('101'!$A:$G,MATCH($A189&amp;"62101",'101'!$A:$A,0),MATCH($H$2&amp;"Ост /Дб",'101'!$1:$1,0)))+(INDEX('101'!$A:$G,MATCH($A189&amp;"62102",'101'!$A:$A,0),MATCH($H$2&amp;"Ост /Дб",'101'!$1:$1,0)))-(INDEX('101'!$A:$G,MATCH($A189&amp;"62103",'101'!$A:$A,0),MATCH($H$2&amp;"Ост /Кр",'101'!$1:$1,0))))-(((INDEX('135'!$A:$O,MATCH('0103'!$A189,'135'!$A:$A,0),MATCH($H$2&amp;D$4,'135'!$2:$2,0)))/1.5)+(INDEX('135'!$A:$O,MATCH('0103'!$A189,'135'!$A:$A,0),MATCH($H$2&amp;D$5,'135'!$2:$2,0)))+(INDEX('135'!$A:$O,MATCH('0103'!$A189,'135'!$A:$A,0),MATCH($H$2&amp;D$6,'135'!$2:$2,0)))))/$H$1</f>
        <v>5.351</v>
      </c>
      <c r="E189" s="11">
        <f>(((INDEX('135'!$A:$O,MATCH('0103'!$A189,'135'!$A:$A,0),MATCH($H$2&amp;E$4,'135'!$2:$2,0)))/1.5)+(INDEX('135'!$A:$O,MATCH('0103'!$A189,'135'!$A:$A,0),MATCH($H$2&amp;E$5,'135'!$2:$2,0)))+(INDEX('135'!$A:$O,MATCH('0103'!$A189,'135'!$A:$A,0),MATCH($H$2&amp;E$6,'135'!$2:$2,0))))/$H$1</f>
        <v>9.3970000000000002</v>
      </c>
      <c r="F189" s="11">
        <f>(((INDEX('135'!$A:$O,MATCH('0103'!$A189,'135'!$A:$A,0),MATCH($H$2&amp;F$6,'135'!$2:$2,0)))/1.5))/$H$1</f>
        <v>0</v>
      </c>
      <c r="G189" s="11">
        <f>(((INDEX('135'!$A:$O,MATCH('0103'!$A189,'135'!$A:$A,0),MATCH($H$2&amp;G$4,'135'!$2:$2,0)))/1.5)+(INDEX('135'!$A:$O,MATCH('0103'!$A189,'135'!$A:$A,0),MATCH($H$2&amp;G$5,'135'!$2:$2,0)))+(INDEX('135'!$A:$O,MATCH('0103'!$A189,'135'!$A:$A,0),MATCH($H$2&amp;G$6,'135'!$2:$2,0))))/$H$1</f>
        <v>0</v>
      </c>
      <c r="H189" s="27"/>
      <c r="I189" s="10"/>
    </row>
    <row r="190" spans="1:9" ht="20.5" customHeight="1" x14ac:dyDescent="0.2">
      <c r="A190" s="26" t="str">
        <f>all_banks!O184&amp;" "</f>
        <v xml:space="preserve">ПАО "НИКО-БАНК" (702) </v>
      </c>
      <c r="B190" s="3">
        <f>all_banks!H184</f>
        <v>702</v>
      </c>
      <c r="C190" s="3" t="str">
        <f>all_banks!E184</f>
        <v>НИКО-БАНК</v>
      </c>
      <c r="D190" s="11">
        <f>(((INDEX('101'!$A:$G,MATCH($A190&amp;"60401",'101'!$A:$A,0),MATCH($H$2&amp;"Ост /Дб",'101'!$1:$1,0)))+(INDEX('101'!$A:$G,MATCH($A190&amp;"60404",'101'!$A:$A,0),MATCH($H$2&amp;"Ост /Дб",'101'!$1:$1,0)))+(INDEX('101'!$A:$G,MATCH($A190&amp;"60415",'101'!$A:$A,0),MATCH($H$2&amp;"Ост /Дб",'101'!$1:$1,0)))-(INDEX('101'!$A:$G,MATCH($A190&amp;"60414",'101'!$A:$A,0),MATCH($H$2&amp;"Ост /Кр",'101'!$1:$1,0)))-(INDEX('101'!$A:$G,MATCH($A190&amp;"60405",'101'!$A:$A,0),MATCH($H$2&amp;"Ост /Дб",'101'!$1:$1,0)))+(INDEX('101'!$A:$G,MATCH($A190&amp;"61901",'101'!$A:$A,0),MATCH($H$2&amp;"Ост /Дб",'101'!$1:$1,0)))+(INDEX('101'!$A:$G,MATCH($A190&amp;"61902",'101'!$A:$A,0),MATCH($H$2&amp;"Ост /Дб",'101'!$1:$1,0)))+(INDEX('101'!$A:$G,MATCH($A190&amp;"61903",'101'!$A:$A,0),MATCH($H$2&amp;"Ост /Дб",'101'!$1:$1,0)))+(INDEX('101'!$A:$G,MATCH($A190&amp;"61904",'101'!$A:$A,0),MATCH($H$2&amp;"Ост /Дб",'101'!$1:$1,0)))+(INDEX('101'!$A:$G,MATCH($A190&amp;"61905",'101'!$A:$A,0),MATCH($H$2&amp;"Ост /Дб",'101'!$1:$1,0)))+(INDEX('101'!$A:$G,MATCH($A190&amp;"61906",'101'!$A:$A,0),MATCH($H$2&amp;"Ост /Дб",'101'!$1:$1,0)))+(INDEX('101'!$A:$G,MATCH($A190&amp;"61907",'101'!$A:$A,0),MATCH($H$2&amp;"Ост /Дб",'101'!$1:$1,0)))+(INDEX('101'!$A:$G,MATCH($A190&amp;"61908",'101'!$A:$A,0),MATCH($H$2&amp;"Ост /Дб",'101'!$1:$1,0)))+(INDEX('101'!$A:$G,MATCH($A190&amp;"61911",'101'!$A:$A,0),MATCH($H$2&amp;"Ост /Дб",'101'!$1:$1,0)))-(INDEX('101'!$A:$G,MATCH($A190&amp;"61909",'101'!$A:$A,0),MATCH($H$2&amp;"Ост /Кр",'101'!$1:$1,0)))-(INDEX('101'!$A:$G,MATCH($A190&amp;"61910",'101'!$A:$A,0),MATCH($H$2&amp;"Ост /Кр",'101'!$1:$1,0)))-(INDEX('101'!$A:$G,MATCH($A190&amp;"61912",'101'!$A:$A,0),MATCH($H$2&amp;"Ост /Кр",'101'!$1:$1,0)))+(INDEX('101'!$A:$G,MATCH($A190&amp;"62001",'101'!$A:$A,0),MATCH($H$2&amp;"Ост /Дб",'101'!$1:$1,0)))-(INDEX('101'!$A:$G,MATCH($A190&amp;"62002",'101'!$A:$A,0),MATCH($H$2&amp;"Ост /Кр",'101'!$1:$1,0)))+(INDEX('101'!$A:$G,MATCH($A190&amp;"62101",'101'!$A:$A,0),MATCH($H$2&amp;"Ост /Дб",'101'!$1:$1,0)))+(INDEX('101'!$A:$G,MATCH($A190&amp;"62102",'101'!$A:$A,0),MATCH($H$2&amp;"Ост /Дб",'101'!$1:$1,0)))-(INDEX('101'!$A:$G,MATCH($A190&amp;"62103",'101'!$A:$A,0),MATCH($H$2&amp;"Ост /Кр",'101'!$1:$1,0))))-(((INDEX('135'!$A:$O,MATCH('0103'!$A190,'135'!$A:$A,0),MATCH($H$2&amp;D$4,'135'!$2:$2,0)))/1.5)+(INDEX('135'!$A:$O,MATCH('0103'!$A190,'135'!$A:$A,0),MATCH($H$2&amp;D$5,'135'!$2:$2,0)))+(INDEX('135'!$A:$O,MATCH('0103'!$A190,'135'!$A:$A,0),MATCH($H$2&amp;D$6,'135'!$2:$2,0)))))/$H$1</f>
        <v>194.45599999999999</v>
      </c>
      <c r="E190" s="11">
        <f>(((INDEX('135'!$A:$O,MATCH('0103'!$A190,'135'!$A:$A,0),MATCH($H$2&amp;E$4,'135'!$2:$2,0)))/1.5)+(INDEX('135'!$A:$O,MATCH('0103'!$A190,'135'!$A:$A,0),MATCH($H$2&amp;E$5,'135'!$2:$2,0)))+(INDEX('135'!$A:$O,MATCH('0103'!$A190,'135'!$A:$A,0),MATCH($H$2&amp;E$6,'135'!$2:$2,0))))/$H$1</f>
        <v>20.718</v>
      </c>
      <c r="F190" s="11">
        <f>(((INDEX('135'!$A:$O,MATCH('0103'!$A190,'135'!$A:$A,0),MATCH($H$2&amp;F$6,'135'!$2:$2,0)))/1.5))/$H$1</f>
        <v>0</v>
      </c>
      <c r="G190" s="11">
        <f>(((INDEX('135'!$A:$O,MATCH('0103'!$A190,'135'!$A:$A,0),MATCH($H$2&amp;G$4,'135'!$2:$2,0)))/1.5)+(INDEX('135'!$A:$O,MATCH('0103'!$A190,'135'!$A:$A,0),MATCH($H$2&amp;G$5,'135'!$2:$2,0)))+(INDEX('135'!$A:$O,MATCH('0103'!$A190,'135'!$A:$A,0),MATCH($H$2&amp;G$6,'135'!$2:$2,0))))/$H$1</f>
        <v>0</v>
      </c>
      <c r="H190" s="27"/>
      <c r="I190" s="10"/>
    </row>
    <row r="191" spans="1:9" ht="20.5" customHeight="1" x14ac:dyDescent="0.2">
      <c r="A191" s="26" t="str">
        <f>all_banks!O185&amp;" "</f>
        <v xml:space="preserve">АО "НК Банк" (2755) </v>
      </c>
      <c r="B191" s="3">
        <f>all_banks!H185</f>
        <v>2755</v>
      </c>
      <c r="C191" s="3" t="str">
        <f>all_banks!E185</f>
        <v>НК БАНК</v>
      </c>
      <c r="D191" s="11">
        <f>(((INDEX('101'!$A:$G,MATCH($A191&amp;"60401",'101'!$A:$A,0),MATCH($H$2&amp;"Ост /Дб",'101'!$1:$1,0)))+(INDEX('101'!$A:$G,MATCH($A191&amp;"60404",'101'!$A:$A,0),MATCH($H$2&amp;"Ост /Дб",'101'!$1:$1,0)))+(INDEX('101'!$A:$G,MATCH($A191&amp;"60415",'101'!$A:$A,0),MATCH($H$2&amp;"Ост /Дб",'101'!$1:$1,0)))-(INDEX('101'!$A:$G,MATCH($A191&amp;"60414",'101'!$A:$A,0),MATCH($H$2&amp;"Ост /Кр",'101'!$1:$1,0)))-(INDEX('101'!$A:$G,MATCH($A191&amp;"60405",'101'!$A:$A,0),MATCH($H$2&amp;"Ост /Дб",'101'!$1:$1,0)))+(INDEX('101'!$A:$G,MATCH($A191&amp;"61901",'101'!$A:$A,0),MATCH($H$2&amp;"Ост /Дб",'101'!$1:$1,0)))+(INDEX('101'!$A:$G,MATCH($A191&amp;"61902",'101'!$A:$A,0),MATCH($H$2&amp;"Ост /Дб",'101'!$1:$1,0)))+(INDEX('101'!$A:$G,MATCH($A191&amp;"61903",'101'!$A:$A,0),MATCH($H$2&amp;"Ост /Дб",'101'!$1:$1,0)))+(INDEX('101'!$A:$G,MATCH($A191&amp;"61904",'101'!$A:$A,0),MATCH($H$2&amp;"Ост /Дб",'101'!$1:$1,0)))+(INDEX('101'!$A:$G,MATCH($A191&amp;"61905",'101'!$A:$A,0),MATCH($H$2&amp;"Ост /Дб",'101'!$1:$1,0)))+(INDEX('101'!$A:$G,MATCH($A191&amp;"61906",'101'!$A:$A,0),MATCH($H$2&amp;"Ост /Дб",'101'!$1:$1,0)))+(INDEX('101'!$A:$G,MATCH($A191&amp;"61907",'101'!$A:$A,0),MATCH($H$2&amp;"Ост /Дб",'101'!$1:$1,0)))+(INDEX('101'!$A:$G,MATCH($A191&amp;"61908",'101'!$A:$A,0),MATCH($H$2&amp;"Ост /Дб",'101'!$1:$1,0)))+(INDEX('101'!$A:$G,MATCH($A191&amp;"61911",'101'!$A:$A,0),MATCH($H$2&amp;"Ост /Дб",'101'!$1:$1,0)))-(INDEX('101'!$A:$G,MATCH($A191&amp;"61909",'101'!$A:$A,0),MATCH($H$2&amp;"Ост /Кр",'101'!$1:$1,0)))-(INDEX('101'!$A:$G,MATCH($A191&amp;"61910",'101'!$A:$A,0),MATCH($H$2&amp;"Ост /Кр",'101'!$1:$1,0)))-(INDEX('101'!$A:$G,MATCH($A191&amp;"61912",'101'!$A:$A,0),MATCH($H$2&amp;"Ост /Кр",'101'!$1:$1,0)))+(INDEX('101'!$A:$G,MATCH($A191&amp;"62001",'101'!$A:$A,0),MATCH($H$2&amp;"Ост /Дб",'101'!$1:$1,0)))-(INDEX('101'!$A:$G,MATCH($A191&amp;"62002",'101'!$A:$A,0),MATCH($H$2&amp;"Ост /Кр",'101'!$1:$1,0)))+(INDEX('101'!$A:$G,MATCH($A191&amp;"62101",'101'!$A:$A,0),MATCH($H$2&amp;"Ост /Дб",'101'!$1:$1,0)))+(INDEX('101'!$A:$G,MATCH($A191&amp;"62102",'101'!$A:$A,0),MATCH($H$2&amp;"Ост /Дб",'101'!$1:$1,0)))-(INDEX('101'!$A:$G,MATCH($A191&amp;"62103",'101'!$A:$A,0),MATCH($H$2&amp;"Ост /Кр",'101'!$1:$1,0))))-(((INDEX('135'!$A:$O,MATCH('0103'!$A191,'135'!$A:$A,0),MATCH($H$2&amp;D$4,'135'!$2:$2,0)))/1.5)+(INDEX('135'!$A:$O,MATCH('0103'!$A191,'135'!$A:$A,0),MATCH($H$2&amp;D$5,'135'!$2:$2,0)))+(INDEX('135'!$A:$O,MATCH('0103'!$A191,'135'!$A:$A,0),MATCH($H$2&amp;D$6,'135'!$2:$2,0)))))/$H$1</f>
        <v>270.35500000000002</v>
      </c>
      <c r="E191" s="11">
        <f>(((INDEX('135'!$A:$O,MATCH('0103'!$A191,'135'!$A:$A,0),MATCH($H$2&amp;E$4,'135'!$2:$2,0)))/1.5)+(INDEX('135'!$A:$O,MATCH('0103'!$A191,'135'!$A:$A,0),MATCH($H$2&amp;E$5,'135'!$2:$2,0)))+(INDEX('135'!$A:$O,MATCH('0103'!$A191,'135'!$A:$A,0),MATCH($H$2&amp;E$6,'135'!$2:$2,0))))/$H$1</f>
        <v>270.14800000000002</v>
      </c>
      <c r="F191" s="11">
        <f>(((INDEX('135'!$A:$O,MATCH('0103'!$A191,'135'!$A:$A,0),MATCH($H$2&amp;F$6,'135'!$2:$2,0)))/1.5))/$H$1</f>
        <v>0</v>
      </c>
      <c r="G191" s="11">
        <f>(((INDEX('135'!$A:$O,MATCH('0103'!$A191,'135'!$A:$A,0),MATCH($H$2&amp;G$4,'135'!$2:$2,0)))/1.5)+(INDEX('135'!$A:$O,MATCH('0103'!$A191,'135'!$A:$A,0),MATCH($H$2&amp;G$5,'135'!$2:$2,0)))+(INDEX('135'!$A:$O,MATCH('0103'!$A191,'135'!$A:$A,0),MATCH($H$2&amp;G$6,'135'!$2:$2,0))))/$H$1</f>
        <v>4.1333333333333333E-2</v>
      </c>
      <c r="H191" s="27"/>
      <c r="I191" s="10"/>
    </row>
    <row r="192" spans="1:9" ht="20.5" customHeight="1" x14ac:dyDescent="0.2">
      <c r="A192" s="26" t="str">
        <f>all_banks!O186&amp;" "</f>
        <v xml:space="preserve">АО АКБ "НОВИКОМБАНК" (2546) </v>
      </c>
      <c r="B192" s="3">
        <f>all_banks!H186</f>
        <v>2546</v>
      </c>
      <c r="C192" s="3" t="str">
        <f>all_banks!E186</f>
        <v>НОВИКОМБАНК</v>
      </c>
      <c r="D192" s="11">
        <f>(((INDEX('101'!$A:$G,MATCH($A192&amp;"60401",'101'!$A:$A,0),MATCH($H$2&amp;"Ост /Дб",'101'!$1:$1,0)))+(INDEX('101'!$A:$G,MATCH($A192&amp;"60404",'101'!$A:$A,0),MATCH($H$2&amp;"Ост /Дб",'101'!$1:$1,0)))+(INDEX('101'!$A:$G,MATCH($A192&amp;"60415",'101'!$A:$A,0),MATCH($H$2&amp;"Ост /Дб",'101'!$1:$1,0)))-(INDEX('101'!$A:$G,MATCH($A192&amp;"60414",'101'!$A:$A,0),MATCH($H$2&amp;"Ост /Кр",'101'!$1:$1,0)))-(INDEX('101'!$A:$G,MATCH($A192&amp;"60405",'101'!$A:$A,0),MATCH($H$2&amp;"Ост /Дб",'101'!$1:$1,0)))+(INDEX('101'!$A:$G,MATCH($A192&amp;"61901",'101'!$A:$A,0),MATCH($H$2&amp;"Ост /Дб",'101'!$1:$1,0)))+(INDEX('101'!$A:$G,MATCH($A192&amp;"61902",'101'!$A:$A,0),MATCH($H$2&amp;"Ост /Дб",'101'!$1:$1,0)))+(INDEX('101'!$A:$G,MATCH($A192&amp;"61903",'101'!$A:$A,0),MATCH($H$2&amp;"Ост /Дб",'101'!$1:$1,0)))+(INDEX('101'!$A:$G,MATCH($A192&amp;"61904",'101'!$A:$A,0),MATCH($H$2&amp;"Ост /Дб",'101'!$1:$1,0)))+(INDEX('101'!$A:$G,MATCH($A192&amp;"61905",'101'!$A:$A,0),MATCH($H$2&amp;"Ост /Дб",'101'!$1:$1,0)))+(INDEX('101'!$A:$G,MATCH($A192&amp;"61906",'101'!$A:$A,0),MATCH($H$2&amp;"Ост /Дб",'101'!$1:$1,0)))+(INDEX('101'!$A:$G,MATCH($A192&amp;"61907",'101'!$A:$A,0),MATCH($H$2&amp;"Ост /Дб",'101'!$1:$1,0)))+(INDEX('101'!$A:$G,MATCH($A192&amp;"61908",'101'!$A:$A,0),MATCH($H$2&amp;"Ост /Дб",'101'!$1:$1,0)))+(INDEX('101'!$A:$G,MATCH($A192&amp;"61911",'101'!$A:$A,0),MATCH($H$2&amp;"Ост /Дб",'101'!$1:$1,0)))-(INDEX('101'!$A:$G,MATCH($A192&amp;"61909",'101'!$A:$A,0),MATCH($H$2&amp;"Ост /Кр",'101'!$1:$1,0)))-(INDEX('101'!$A:$G,MATCH($A192&amp;"61910",'101'!$A:$A,0),MATCH($H$2&amp;"Ост /Кр",'101'!$1:$1,0)))-(INDEX('101'!$A:$G,MATCH($A192&amp;"61912",'101'!$A:$A,0),MATCH($H$2&amp;"Ост /Кр",'101'!$1:$1,0)))+(INDEX('101'!$A:$G,MATCH($A192&amp;"62001",'101'!$A:$A,0),MATCH($H$2&amp;"Ост /Дб",'101'!$1:$1,0)))-(INDEX('101'!$A:$G,MATCH($A192&amp;"62002",'101'!$A:$A,0),MATCH($H$2&amp;"Ост /Кр",'101'!$1:$1,0)))+(INDEX('101'!$A:$G,MATCH($A192&amp;"62101",'101'!$A:$A,0),MATCH($H$2&amp;"Ост /Дб",'101'!$1:$1,0)))+(INDEX('101'!$A:$G,MATCH($A192&amp;"62102",'101'!$A:$A,0),MATCH($H$2&amp;"Ост /Дб",'101'!$1:$1,0)))-(INDEX('101'!$A:$G,MATCH($A192&amp;"62103",'101'!$A:$A,0),MATCH($H$2&amp;"Ост /Кр",'101'!$1:$1,0))))-(((INDEX('135'!$A:$O,MATCH('0103'!$A192,'135'!$A:$A,0),MATCH($H$2&amp;D$4,'135'!$2:$2,0)))/1.5)+(INDEX('135'!$A:$O,MATCH('0103'!$A192,'135'!$A:$A,0),MATCH($H$2&amp;D$5,'135'!$2:$2,0)))+(INDEX('135'!$A:$O,MATCH('0103'!$A192,'135'!$A:$A,0),MATCH($H$2&amp;D$6,'135'!$2:$2,0)))))/$H$1</f>
        <v>2717.1819999999998</v>
      </c>
      <c r="E192" s="11">
        <f>(((INDEX('135'!$A:$O,MATCH('0103'!$A192,'135'!$A:$A,0),MATCH($H$2&amp;E$4,'135'!$2:$2,0)))/1.5)+(INDEX('135'!$A:$O,MATCH('0103'!$A192,'135'!$A:$A,0),MATCH($H$2&amp;E$5,'135'!$2:$2,0)))+(INDEX('135'!$A:$O,MATCH('0103'!$A192,'135'!$A:$A,0),MATCH($H$2&amp;E$6,'135'!$2:$2,0))))/$H$1</f>
        <v>6691.1080000000002</v>
      </c>
      <c r="F192" s="11">
        <f>(((INDEX('135'!$A:$O,MATCH('0103'!$A192,'135'!$A:$A,0),MATCH($H$2&amp;F$6,'135'!$2:$2,0)))/1.5))/$H$1</f>
        <v>0</v>
      </c>
      <c r="G192" s="11">
        <f>(((INDEX('135'!$A:$O,MATCH('0103'!$A192,'135'!$A:$A,0),MATCH($H$2&amp;G$4,'135'!$2:$2,0)))/1.5)+(INDEX('135'!$A:$O,MATCH('0103'!$A192,'135'!$A:$A,0),MATCH($H$2&amp;G$5,'135'!$2:$2,0)))+(INDEX('135'!$A:$O,MATCH('0103'!$A192,'135'!$A:$A,0),MATCH($H$2&amp;G$6,'135'!$2:$2,0))))/$H$1</f>
        <v>2.8066666666666666</v>
      </c>
      <c r="H192" s="27"/>
      <c r="I192" s="10"/>
    </row>
    <row r="193" spans="1:9" ht="20.5" customHeight="1" x14ac:dyDescent="0.2">
      <c r="A193" s="26" t="str">
        <f>all_banks!O187&amp;" "</f>
        <v xml:space="preserve">ПАО УКБ "Новобанк" (1352) </v>
      </c>
      <c r="B193" s="3">
        <f>all_banks!H187</f>
        <v>1352</v>
      </c>
      <c r="C193" s="3" t="str">
        <f>all_banks!E187</f>
        <v>НОВОБАНК</v>
      </c>
      <c r="D193" s="11">
        <f>(((INDEX('101'!$A:$G,MATCH($A193&amp;"60401",'101'!$A:$A,0),MATCH($H$2&amp;"Ост /Дб",'101'!$1:$1,0)))+(INDEX('101'!$A:$G,MATCH($A193&amp;"60404",'101'!$A:$A,0),MATCH($H$2&amp;"Ост /Дб",'101'!$1:$1,0)))+(INDEX('101'!$A:$G,MATCH($A193&amp;"60415",'101'!$A:$A,0),MATCH($H$2&amp;"Ост /Дб",'101'!$1:$1,0)))-(INDEX('101'!$A:$G,MATCH($A193&amp;"60414",'101'!$A:$A,0),MATCH($H$2&amp;"Ост /Кр",'101'!$1:$1,0)))-(INDEX('101'!$A:$G,MATCH($A193&amp;"60405",'101'!$A:$A,0),MATCH($H$2&amp;"Ост /Дб",'101'!$1:$1,0)))+(INDEX('101'!$A:$G,MATCH($A193&amp;"61901",'101'!$A:$A,0),MATCH($H$2&amp;"Ост /Дб",'101'!$1:$1,0)))+(INDEX('101'!$A:$G,MATCH($A193&amp;"61902",'101'!$A:$A,0),MATCH($H$2&amp;"Ост /Дб",'101'!$1:$1,0)))+(INDEX('101'!$A:$G,MATCH($A193&amp;"61903",'101'!$A:$A,0),MATCH($H$2&amp;"Ост /Дб",'101'!$1:$1,0)))+(INDEX('101'!$A:$G,MATCH($A193&amp;"61904",'101'!$A:$A,0),MATCH($H$2&amp;"Ост /Дб",'101'!$1:$1,0)))+(INDEX('101'!$A:$G,MATCH($A193&amp;"61905",'101'!$A:$A,0),MATCH($H$2&amp;"Ост /Дб",'101'!$1:$1,0)))+(INDEX('101'!$A:$G,MATCH($A193&amp;"61906",'101'!$A:$A,0),MATCH($H$2&amp;"Ост /Дб",'101'!$1:$1,0)))+(INDEX('101'!$A:$G,MATCH($A193&amp;"61907",'101'!$A:$A,0),MATCH($H$2&amp;"Ост /Дб",'101'!$1:$1,0)))+(INDEX('101'!$A:$G,MATCH($A193&amp;"61908",'101'!$A:$A,0),MATCH($H$2&amp;"Ост /Дб",'101'!$1:$1,0)))+(INDEX('101'!$A:$G,MATCH($A193&amp;"61911",'101'!$A:$A,0),MATCH($H$2&amp;"Ост /Дб",'101'!$1:$1,0)))-(INDEX('101'!$A:$G,MATCH($A193&amp;"61909",'101'!$A:$A,0),MATCH($H$2&amp;"Ост /Кр",'101'!$1:$1,0)))-(INDEX('101'!$A:$G,MATCH($A193&amp;"61910",'101'!$A:$A,0),MATCH($H$2&amp;"Ост /Кр",'101'!$1:$1,0)))-(INDEX('101'!$A:$G,MATCH($A193&amp;"61912",'101'!$A:$A,0),MATCH($H$2&amp;"Ост /Кр",'101'!$1:$1,0)))+(INDEX('101'!$A:$G,MATCH($A193&amp;"62001",'101'!$A:$A,0),MATCH($H$2&amp;"Ост /Дб",'101'!$1:$1,0)))-(INDEX('101'!$A:$G,MATCH($A193&amp;"62002",'101'!$A:$A,0),MATCH($H$2&amp;"Ост /Кр",'101'!$1:$1,0)))+(INDEX('101'!$A:$G,MATCH($A193&amp;"62101",'101'!$A:$A,0),MATCH($H$2&amp;"Ост /Дб",'101'!$1:$1,0)))+(INDEX('101'!$A:$G,MATCH($A193&amp;"62102",'101'!$A:$A,0),MATCH($H$2&amp;"Ост /Дб",'101'!$1:$1,0)))-(INDEX('101'!$A:$G,MATCH($A193&amp;"62103",'101'!$A:$A,0),MATCH($H$2&amp;"Ост /Кр",'101'!$1:$1,0))))-(((INDEX('135'!$A:$O,MATCH('0103'!$A193,'135'!$A:$A,0),MATCH($H$2&amp;D$4,'135'!$2:$2,0)))/1.5)+(INDEX('135'!$A:$O,MATCH('0103'!$A193,'135'!$A:$A,0),MATCH($H$2&amp;D$5,'135'!$2:$2,0)))+(INDEX('135'!$A:$O,MATCH('0103'!$A193,'135'!$A:$A,0),MATCH($H$2&amp;D$6,'135'!$2:$2,0)))))/$H$1</f>
        <v>400.48766666666671</v>
      </c>
      <c r="E193" s="11">
        <f>(((INDEX('135'!$A:$O,MATCH('0103'!$A193,'135'!$A:$A,0),MATCH($H$2&amp;E$4,'135'!$2:$2,0)))/1.5)+(INDEX('135'!$A:$O,MATCH('0103'!$A193,'135'!$A:$A,0),MATCH($H$2&amp;E$5,'135'!$2:$2,0)))+(INDEX('135'!$A:$O,MATCH('0103'!$A193,'135'!$A:$A,0),MATCH($H$2&amp;E$6,'135'!$2:$2,0))))/$H$1</f>
        <v>28.258333333333333</v>
      </c>
      <c r="F193" s="11">
        <f>(((INDEX('135'!$A:$O,MATCH('0103'!$A193,'135'!$A:$A,0),MATCH($H$2&amp;F$6,'135'!$2:$2,0)))/1.5))/$H$1</f>
        <v>0</v>
      </c>
      <c r="G193" s="11">
        <f>(((INDEX('135'!$A:$O,MATCH('0103'!$A193,'135'!$A:$A,0),MATCH($H$2&amp;G$4,'135'!$2:$2,0)))/1.5)+(INDEX('135'!$A:$O,MATCH('0103'!$A193,'135'!$A:$A,0),MATCH($H$2&amp;G$5,'135'!$2:$2,0)))+(INDEX('135'!$A:$O,MATCH('0103'!$A193,'135'!$A:$A,0),MATCH($H$2&amp;G$6,'135'!$2:$2,0))))/$H$1</f>
        <v>0</v>
      </c>
      <c r="H193" s="27"/>
      <c r="I193" s="10"/>
    </row>
    <row r="194" spans="1:9" ht="20.5" customHeight="1" x14ac:dyDescent="0.2">
      <c r="A194" s="26" t="str">
        <f>all_banks!O188&amp;" "</f>
        <v xml:space="preserve">ООО "НОВОКИБ" (1747) </v>
      </c>
      <c r="B194" s="3">
        <f>all_banks!H188</f>
        <v>1747</v>
      </c>
      <c r="C194" s="3" t="str">
        <f>all_banks!E188</f>
        <v>НОВОКИБ</v>
      </c>
      <c r="D194" s="11">
        <f>(((INDEX('101'!$A:$G,MATCH($A194&amp;"60401",'101'!$A:$A,0),MATCH($H$2&amp;"Ост /Дб",'101'!$1:$1,0)))+(INDEX('101'!$A:$G,MATCH($A194&amp;"60404",'101'!$A:$A,0),MATCH($H$2&amp;"Ост /Дб",'101'!$1:$1,0)))+(INDEX('101'!$A:$G,MATCH($A194&amp;"60415",'101'!$A:$A,0),MATCH($H$2&amp;"Ост /Дб",'101'!$1:$1,0)))-(INDEX('101'!$A:$G,MATCH($A194&amp;"60414",'101'!$A:$A,0),MATCH($H$2&amp;"Ост /Кр",'101'!$1:$1,0)))-(INDEX('101'!$A:$G,MATCH($A194&amp;"60405",'101'!$A:$A,0),MATCH($H$2&amp;"Ост /Дб",'101'!$1:$1,0)))+(INDEX('101'!$A:$G,MATCH($A194&amp;"61901",'101'!$A:$A,0),MATCH($H$2&amp;"Ост /Дб",'101'!$1:$1,0)))+(INDEX('101'!$A:$G,MATCH($A194&amp;"61902",'101'!$A:$A,0),MATCH($H$2&amp;"Ост /Дб",'101'!$1:$1,0)))+(INDEX('101'!$A:$G,MATCH($A194&amp;"61903",'101'!$A:$A,0),MATCH($H$2&amp;"Ост /Дб",'101'!$1:$1,0)))+(INDEX('101'!$A:$G,MATCH($A194&amp;"61904",'101'!$A:$A,0),MATCH($H$2&amp;"Ост /Дб",'101'!$1:$1,0)))+(INDEX('101'!$A:$G,MATCH($A194&amp;"61905",'101'!$A:$A,0),MATCH($H$2&amp;"Ост /Дб",'101'!$1:$1,0)))+(INDEX('101'!$A:$G,MATCH($A194&amp;"61906",'101'!$A:$A,0),MATCH($H$2&amp;"Ост /Дб",'101'!$1:$1,0)))+(INDEX('101'!$A:$G,MATCH($A194&amp;"61907",'101'!$A:$A,0),MATCH($H$2&amp;"Ост /Дб",'101'!$1:$1,0)))+(INDEX('101'!$A:$G,MATCH($A194&amp;"61908",'101'!$A:$A,0),MATCH($H$2&amp;"Ост /Дб",'101'!$1:$1,0)))+(INDEX('101'!$A:$G,MATCH($A194&amp;"61911",'101'!$A:$A,0),MATCH($H$2&amp;"Ост /Дб",'101'!$1:$1,0)))-(INDEX('101'!$A:$G,MATCH($A194&amp;"61909",'101'!$A:$A,0),MATCH($H$2&amp;"Ост /Кр",'101'!$1:$1,0)))-(INDEX('101'!$A:$G,MATCH($A194&amp;"61910",'101'!$A:$A,0),MATCH($H$2&amp;"Ост /Кр",'101'!$1:$1,0)))-(INDEX('101'!$A:$G,MATCH($A194&amp;"61912",'101'!$A:$A,0),MATCH($H$2&amp;"Ост /Кр",'101'!$1:$1,0)))+(INDEX('101'!$A:$G,MATCH($A194&amp;"62001",'101'!$A:$A,0),MATCH($H$2&amp;"Ост /Дб",'101'!$1:$1,0)))-(INDEX('101'!$A:$G,MATCH($A194&amp;"62002",'101'!$A:$A,0),MATCH($H$2&amp;"Ост /Кр",'101'!$1:$1,0)))+(INDEX('101'!$A:$G,MATCH($A194&amp;"62101",'101'!$A:$A,0),MATCH($H$2&amp;"Ост /Дб",'101'!$1:$1,0)))+(INDEX('101'!$A:$G,MATCH($A194&amp;"62102",'101'!$A:$A,0),MATCH($H$2&amp;"Ост /Дб",'101'!$1:$1,0)))-(INDEX('101'!$A:$G,MATCH($A194&amp;"62103",'101'!$A:$A,0),MATCH($H$2&amp;"Ост /Кр",'101'!$1:$1,0))))-(((INDEX('135'!$A:$O,MATCH('0103'!$A194,'135'!$A:$A,0),MATCH($H$2&amp;D$4,'135'!$2:$2,0)))/1.5)+(INDEX('135'!$A:$O,MATCH('0103'!$A194,'135'!$A:$A,0),MATCH($H$2&amp;D$5,'135'!$2:$2,0)))+(INDEX('135'!$A:$O,MATCH('0103'!$A194,'135'!$A:$A,0),MATCH($H$2&amp;D$6,'135'!$2:$2,0)))))/$H$1</f>
        <v>7.0069999999999997</v>
      </c>
      <c r="E194" s="11">
        <f>(((INDEX('135'!$A:$O,MATCH('0103'!$A194,'135'!$A:$A,0),MATCH($H$2&amp;E$4,'135'!$2:$2,0)))/1.5)+(INDEX('135'!$A:$O,MATCH('0103'!$A194,'135'!$A:$A,0),MATCH($H$2&amp;E$5,'135'!$2:$2,0)))+(INDEX('135'!$A:$O,MATCH('0103'!$A194,'135'!$A:$A,0),MATCH($H$2&amp;E$6,'135'!$2:$2,0))))/$H$1</f>
        <v>3.2109999999999999</v>
      </c>
      <c r="F194" s="11">
        <f>(((INDEX('135'!$A:$O,MATCH('0103'!$A194,'135'!$A:$A,0),MATCH($H$2&amp;F$6,'135'!$2:$2,0)))/1.5))/$H$1</f>
        <v>0</v>
      </c>
      <c r="G194" s="11">
        <f>(((INDEX('135'!$A:$O,MATCH('0103'!$A194,'135'!$A:$A,0),MATCH($H$2&amp;G$4,'135'!$2:$2,0)))/1.5)+(INDEX('135'!$A:$O,MATCH('0103'!$A194,'135'!$A:$A,0),MATCH($H$2&amp;G$5,'135'!$2:$2,0)))+(INDEX('135'!$A:$O,MATCH('0103'!$A194,'135'!$A:$A,0),MATCH($H$2&amp;G$6,'135'!$2:$2,0))))/$H$1</f>
        <v>0</v>
      </c>
      <c r="H194" s="27"/>
      <c r="I194" s="10"/>
    </row>
    <row r="195" spans="1:9" ht="20.5" customHeight="1" x14ac:dyDescent="0.2">
      <c r="A195" s="26" t="str">
        <f>all_banks!O189&amp;" "</f>
        <v xml:space="preserve">КБ "Новый век" (ООО) (3417) </v>
      </c>
      <c r="B195" s="3">
        <f>all_banks!H189</f>
        <v>3417</v>
      </c>
      <c r="C195" s="3" t="str">
        <f>all_banks!E189</f>
        <v>НОВЫЙ ВЕК</v>
      </c>
      <c r="D195" s="11">
        <f>(((INDEX('101'!$A:$G,MATCH($A195&amp;"60401",'101'!$A:$A,0),MATCH($H$2&amp;"Ост /Дб",'101'!$1:$1,0)))+(INDEX('101'!$A:$G,MATCH($A195&amp;"60404",'101'!$A:$A,0),MATCH($H$2&amp;"Ост /Дб",'101'!$1:$1,0)))+(INDEX('101'!$A:$G,MATCH($A195&amp;"60415",'101'!$A:$A,0),MATCH($H$2&amp;"Ост /Дб",'101'!$1:$1,0)))-(INDEX('101'!$A:$G,MATCH($A195&amp;"60414",'101'!$A:$A,0),MATCH($H$2&amp;"Ост /Кр",'101'!$1:$1,0)))-(INDEX('101'!$A:$G,MATCH($A195&amp;"60405",'101'!$A:$A,0),MATCH($H$2&amp;"Ост /Дб",'101'!$1:$1,0)))+(INDEX('101'!$A:$G,MATCH($A195&amp;"61901",'101'!$A:$A,0),MATCH($H$2&amp;"Ост /Дб",'101'!$1:$1,0)))+(INDEX('101'!$A:$G,MATCH($A195&amp;"61902",'101'!$A:$A,0),MATCH($H$2&amp;"Ост /Дб",'101'!$1:$1,0)))+(INDEX('101'!$A:$G,MATCH($A195&amp;"61903",'101'!$A:$A,0),MATCH($H$2&amp;"Ост /Дб",'101'!$1:$1,0)))+(INDEX('101'!$A:$G,MATCH($A195&amp;"61904",'101'!$A:$A,0),MATCH($H$2&amp;"Ост /Дб",'101'!$1:$1,0)))+(INDEX('101'!$A:$G,MATCH($A195&amp;"61905",'101'!$A:$A,0),MATCH($H$2&amp;"Ост /Дб",'101'!$1:$1,0)))+(INDEX('101'!$A:$G,MATCH($A195&amp;"61906",'101'!$A:$A,0),MATCH($H$2&amp;"Ост /Дб",'101'!$1:$1,0)))+(INDEX('101'!$A:$G,MATCH($A195&amp;"61907",'101'!$A:$A,0),MATCH($H$2&amp;"Ост /Дб",'101'!$1:$1,0)))+(INDEX('101'!$A:$G,MATCH($A195&amp;"61908",'101'!$A:$A,0),MATCH($H$2&amp;"Ост /Дб",'101'!$1:$1,0)))+(INDEX('101'!$A:$G,MATCH($A195&amp;"61911",'101'!$A:$A,0),MATCH($H$2&amp;"Ост /Дб",'101'!$1:$1,0)))-(INDEX('101'!$A:$G,MATCH($A195&amp;"61909",'101'!$A:$A,0),MATCH($H$2&amp;"Ост /Кр",'101'!$1:$1,0)))-(INDEX('101'!$A:$G,MATCH($A195&amp;"61910",'101'!$A:$A,0),MATCH($H$2&amp;"Ост /Кр",'101'!$1:$1,0)))-(INDEX('101'!$A:$G,MATCH($A195&amp;"61912",'101'!$A:$A,0),MATCH($H$2&amp;"Ост /Кр",'101'!$1:$1,0)))+(INDEX('101'!$A:$G,MATCH($A195&amp;"62001",'101'!$A:$A,0),MATCH($H$2&amp;"Ост /Дб",'101'!$1:$1,0)))-(INDEX('101'!$A:$G,MATCH($A195&amp;"62002",'101'!$A:$A,0),MATCH($H$2&amp;"Ост /Кр",'101'!$1:$1,0)))+(INDEX('101'!$A:$G,MATCH($A195&amp;"62101",'101'!$A:$A,0),MATCH($H$2&amp;"Ост /Дб",'101'!$1:$1,0)))+(INDEX('101'!$A:$G,MATCH($A195&amp;"62102",'101'!$A:$A,0),MATCH($H$2&amp;"Ост /Дб",'101'!$1:$1,0)))-(INDEX('101'!$A:$G,MATCH($A195&amp;"62103",'101'!$A:$A,0),MATCH($H$2&amp;"Ост /Кр",'101'!$1:$1,0))))-(((INDEX('135'!$A:$O,MATCH('0103'!$A195,'135'!$A:$A,0),MATCH($H$2&amp;D$4,'135'!$2:$2,0)))/1.5)+(INDEX('135'!$A:$O,MATCH('0103'!$A195,'135'!$A:$A,0),MATCH($H$2&amp;D$5,'135'!$2:$2,0)))+(INDEX('135'!$A:$O,MATCH('0103'!$A195,'135'!$A:$A,0),MATCH($H$2&amp;D$6,'135'!$2:$2,0)))))/$H$1</f>
        <v>11.244</v>
      </c>
      <c r="E195" s="11">
        <f>(((INDEX('135'!$A:$O,MATCH('0103'!$A195,'135'!$A:$A,0),MATCH($H$2&amp;E$4,'135'!$2:$2,0)))/1.5)+(INDEX('135'!$A:$O,MATCH('0103'!$A195,'135'!$A:$A,0),MATCH($H$2&amp;E$5,'135'!$2:$2,0)))+(INDEX('135'!$A:$O,MATCH('0103'!$A195,'135'!$A:$A,0),MATCH($H$2&amp;E$6,'135'!$2:$2,0))))/$H$1</f>
        <v>0</v>
      </c>
      <c r="F195" s="11">
        <f>(((INDEX('135'!$A:$O,MATCH('0103'!$A195,'135'!$A:$A,0),MATCH($H$2&amp;F$6,'135'!$2:$2,0)))/1.5))/$H$1</f>
        <v>0</v>
      </c>
      <c r="G195" s="11">
        <f>(((INDEX('135'!$A:$O,MATCH('0103'!$A195,'135'!$A:$A,0),MATCH($H$2&amp;G$4,'135'!$2:$2,0)))/1.5)+(INDEX('135'!$A:$O,MATCH('0103'!$A195,'135'!$A:$A,0),MATCH($H$2&amp;G$5,'135'!$2:$2,0)))+(INDEX('135'!$A:$O,MATCH('0103'!$A195,'135'!$A:$A,0),MATCH($H$2&amp;G$6,'135'!$2:$2,0))))/$H$1</f>
        <v>0</v>
      </c>
      <c r="H195" s="27"/>
      <c r="I195" s="10"/>
    </row>
    <row r="196" spans="1:9" ht="20.5" customHeight="1" x14ac:dyDescent="0.2">
      <c r="A196" s="26" t="str">
        <f>all_banks!O190&amp;" "</f>
        <v xml:space="preserve">КБ "НМБ" ООО (2932) </v>
      </c>
      <c r="B196" s="3">
        <f>all_banks!H190</f>
        <v>2932</v>
      </c>
      <c r="C196" s="3" t="str">
        <f>all_banks!E190</f>
        <v>НОВЫЙ МОСКОВСКИЙ БАНК</v>
      </c>
      <c r="D196" s="11">
        <f>(((INDEX('101'!$A:$G,MATCH($A196&amp;"60401",'101'!$A:$A,0),MATCH($H$2&amp;"Ост /Дб",'101'!$1:$1,0)))+(INDEX('101'!$A:$G,MATCH($A196&amp;"60404",'101'!$A:$A,0),MATCH($H$2&amp;"Ост /Дб",'101'!$1:$1,0)))+(INDEX('101'!$A:$G,MATCH($A196&amp;"60415",'101'!$A:$A,0),MATCH($H$2&amp;"Ост /Дб",'101'!$1:$1,0)))-(INDEX('101'!$A:$G,MATCH($A196&amp;"60414",'101'!$A:$A,0),MATCH($H$2&amp;"Ост /Кр",'101'!$1:$1,0)))-(INDEX('101'!$A:$G,MATCH($A196&amp;"60405",'101'!$A:$A,0),MATCH($H$2&amp;"Ост /Дб",'101'!$1:$1,0)))+(INDEX('101'!$A:$G,MATCH($A196&amp;"61901",'101'!$A:$A,0),MATCH($H$2&amp;"Ост /Дб",'101'!$1:$1,0)))+(INDEX('101'!$A:$G,MATCH($A196&amp;"61902",'101'!$A:$A,0),MATCH($H$2&amp;"Ост /Дб",'101'!$1:$1,0)))+(INDEX('101'!$A:$G,MATCH($A196&amp;"61903",'101'!$A:$A,0),MATCH($H$2&amp;"Ост /Дб",'101'!$1:$1,0)))+(INDEX('101'!$A:$G,MATCH($A196&amp;"61904",'101'!$A:$A,0),MATCH($H$2&amp;"Ост /Дб",'101'!$1:$1,0)))+(INDEX('101'!$A:$G,MATCH($A196&amp;"61905",'101'!$A:$A,0),MATCH($H$2&amp;"Ост /Дб",'101'!$1:$1,0)))+(INDEX('101'!$A:$G,MATCH($A196&amp;"61906",'101'!$A:$A,0),MATCH($H$2&amp;"Ост /Дб",'101'!$1:$1,0)))+(INDEX('101'!$A:$G,MATCH($A196&amp;"61907",'101'!$A:$A,0),MATCH($H$2&amp;"Ост /Дб",'101'!$1:$1,0)))+(INDEX('101'!$A:$G,MATCH($A196&amp;"61908",'101'!$A:$A,0),MATCH($H$2&amp;"Ост /Дб",'101'!$1:$1,0)))+(INDEX('101'!$A:$G,MATCH($A196&amp;"61911",'101'!$A:$A,0),MATCH($H$2&amp;"Ост /Дб",'101'!$1:$1,0)))-(INDEX('101'!$A:$G,MATCH($A196&amp;"61909",'101'!$A:$A,0),MATCH($H$2&amp;"Ост /Кр",'101'!$1:$1,0)))-(INDEX('101'!$A:$G,MATCH($A196&amp;"61910",'101'!$A:$A,0),MATCH($H$2&amp;"Ост /Кр",'101'!$1:$1,0)))-(INDEX('101'!$A:$G,MATCH($A196&amp;"61912",'101'!$A:$A,0),MATCH($H$2&amp;"Ост /Кр",'101'!$1:$1,0)))+(INDEX('101'!$A:$G,MATCH($A196&amp;"62001",'101'!$A:$A,0),MATCH($H$2&amp;"Ост /Дб",'101'!$1:$1,0)))-(INDEX('101'!$A:$G,MATCH($A196&amp;"62002",'101'!$A:$A,0),MATCH($H$2&amp;"Ост /Кр",'101'!$1:$1,0)))+(INDEX('101'!$A:$G,MATCH($A196&amp;"62101",'101'!$A:$A,0),MATCH($H$2&amp;"Ост /Дб",'101'!$1:$1,0)))+(INDEX('101'!$A:$G,MATCH($A196&amp;"62102",'101'!$A:$A,0),MATCH($H$2&amp;"Ост /Дб",'101'!$1:$1,0)))-(INDEX('101'!$A:$G,MATCH($A196&amp;"62103",'101'!$A:$A,0),MATCH($H$2&amp;"Ост /Кр",'101'!$1:$1,0))))-(((INDEX('135'!$A:$O,MATCH('0103'!$A196,'135'!$A:$A,0),MATCH($H$2&amp;D$4,'135'!$2:$2,0)))/1.5)+(INDEX('135'!$A:$O,MATCH('0103'!$A196,'135'!$A:$A,0),MATCH($H$2&amp;D$5,'135'!$2:$2,0)))+(INDEX('135'!$A:$O,MATCH('0103'!$A196,'135'!$A:$A,0),MATCH($H$2&amp;D$6,'135'!$2:$2,0)))))/$H$1</f>
        <v>5.2279999999999998</v>
      </c>
      <c r="E196" s="11">
        <f>(((INDEX('135'!$A:$O,MATCH('0103'!$A196,'135'!$A:$A,0),MATCH($H$2&amp;E$4,'135'!$2:$2,0)))/1.5)+(INDEX('135'!$A:$O,MATCH('0103'!$A196,'135'!$A:$A,0),MATCH($H$2&amp;E$5,'135'!$2:$2,0)))+(INDEX('135'!$A:$O,MATCH('0103'!$A196,'135'!$A:$A,0),MATCH($H$2&amp;E$6,'135'!$2:$2,0))))/$H$1</f>
        <v>97.918999999999997</v>
      </c>
      <c r="F196" s="11">
        <f>(((INDEX('135'!$A:$O,MATCH('0103'!$A196,'135'!$A:$A,0),MATCH($H$2&amp;F$6,'135'!$2:$2,0)))/1.5))/$H$1</f>
        <v>0</v>
      </c>
      <c r="G196" s="11">
        <f>(((INDEX('135'!$A:$O,MATCH('0103'!$A196,'135'!$A:$A,0),MATCH($H$2&amp;G$4,'135'!$2:$2,0)))/1.5)+(INDEX('135'!$A:$O,MATCH('0103'!$A196,'135'!$A:$A,0),MATCH($H$2&amp;G$5,'135'!$2:$2,0)))+(INDEX('135'!$A:$O,MATCH('0103'!$A196,'135'!$A:$A,0),MATCH($H$2&amp;G$6,'135'!$2:$2,0))))/$H$1</f>
        <v>0</v>
      </c>
      <c r="H196" s="27"/>
      <c r="I196" s="10"/>
    </row>
    <row r="197" spans="1:9" ht="20.5" customHeight="1" x14ac:dyDescent="0.2">
      <c r="A197" s="26" t="str">
        <f>all_banks!O191&amp;" "</f>
        <v xml:space="preserve">АО НОКССБАНК (3202) </v>
      </c>
      <c r="B197" s="3">
        <f>all_banks!H191</f>
        <v>3202</v>
      </c>
      <c r="C197" s="3" t="str">
        <f>all_banks!E191</f>
        <v>НОКССБАНК</v>
      </c>
      <c r="D197" s="11">
        <f>(((INDEX('101'!$A:$G,MATCH($A197&amp;"60401",'101'!$A:$A,0),MATCH($H$2&amp;"Ост /Дб",'101'!$1:$1,0)))+(INDEX('101'!$A:$G,MATCH($A197&amp;"60404",'101'!$A:$A,0),MATCH($H$2&amp;"Ост /Дб",'101'!$1:$1,0)))+(INDEX('101'!$A:$G,MATCH($A197&amp;"60415",'101'!$A:$A,0),MATCH($H$2&amp;"Ост /Дб",'101'!$1:$1,0)))-(INDEX('101'!$A:$G,MATCH($A197&amp;"60414",'101'!$A:$A,0),MATCH($H$2&amp;"Ост /Кр",'101'!$1:$1,0)))-(INDEX('101'!$A:$G,MATCH($A197&amp;"60405",'101'!$A:$A,0),MATCH($H$2&amp;"Ост /Дб",'101'!$1:$1,0)))+(INDEX('101'!$A:$G,MATCH($A197&amp;"61901",'101'!$A:$A,0),MATCH($H$2&amp;"Ост /Дб",'101'!$1:$1,0)))+(INDEX('101'!$A:$G,MATCH($A197&amp;"61902",'101'!$A:$A,0),MATCH($H$2&amp;"Ост /Дб",'101'!$1:$1,0)))+(INDEX('101'!$A:$G,MATCH($A197&amp;"61903",'101'!$A:$A,0),MATCH($H$2&amp;"Ост /Дб",'101'!$1:$1,0)))+(INDEX('101'!$A:$G,MATCH($A197&amp;"61904",'101'!$A:$A,0),MATCH($H$2&amp;"Ост /Дб",'101'!$1:$1,0)))+(INDEX('101'!$A:$G,MATCH($A197&amp;"61905",'101'!$A:$A,0),MATCH($H$2&amp;"Ост /Дб",'101'!$1:$1,0)))+(INDEX('101'!$A:$G,MATCH($A197&amp;"61906",'101'!$A:$A,0),MATCH($H$2&amp;"Ост /Дб",'101'!$1:$1,0)))+(INDEX('101'!$A:$G,MATCH($A197&amp;"61907",'101'!$A:$A,0),MATCH($H$2&amp;"Ост /Дб",'101'!$1:$1,0)))+(INDEX('101'!$A:$G,MATCH($A197&amp;"61908",'101'!$A:$A,0),MATCH($H$2&amp;"Ост /Дб",'101'!$1:$1,0)))+(INDEX('101'!$A:$G,MATCH($A197&amp;"61911",'101'!$A:$A,0),MATCH($H$2&amp;"Ост /Дб",'101'!$1:$1,0)))-(INDEX('101'!$A:$G,MATCH($A197&amp;"61909",'101'!$A:$A,0),MATCH($H$2&amp;"Ост /Кр",'101'!$1:$1,0)))-(INDEX('101'!$A:$G,MATCH($A197&amp;"61910",'101'!$A:$A,0),MATCH($H$2&amp;"Ост /Кр",'101'!$1:$1,0)))-(INDEX('101'!$A:$G,MATCH($A197&amp;"61912",'101'!$A:$A,0),MATCH($H$2&amp;"Ост /Кр",'101'!$1:$1,0)))+(INDEX('101'!$A:$G,MATCH($A197&amp;"62001",'101'!$A:$A,0),MATCH($H$2&amp;"Ост /Дб",'101'!$1:$1,0)))-(INDEX('101'!$A:$G,MATCH($A197&amp;"62002",'101'!$A:$A,0),MATCH($H$2&amp;"Ост /Кр",'101'!$1:$1,0)))+(INDEX('101'!$A:$G,MATCH($A197&amp;"62101",'101'!$A:$A,0),MATCH($H$2&amp;"Ост /Дб",'101'!$1:$1,0)))+(INDEX('101'!$A:$G,MATCH($A197&amp;"62102",'101'!$A:$A,0),MATCH($H$2&amp;"Ост /Дб",'101'!$1:$1,0)))-(INDEX('101'!$A:$G,MATCH($A197&amp;"62103",'101'!$A:$A,0),MATCH($H$2&amp;"Ост /Кр",'101'!$1:$1,0))))-(((INDEX('135'!$A:$O,MATCH('0103'!$A197,'135'!$A:$A,0),MATCH($H$2&amp;D$4,'135'!$2:$2,0)))/1.5)+(INDEX('135'!$A:$O,MATCH('0103'!$A197,'135'!$A:$A,0),MATCH($H$2&amp;D$5,'135'!$2:$2,0)))+(INDEX('135'!$A:$O,MATCH('0103'!$A197,'135'!$A:$A,0),MATCH($H$2&amp;D$6,'135'!$2:$2,0)))))/$H$1</f>
        <v>-63.275333333333329</v>
      </c>
      <c r="E197" s="11">
        <f>(((INDEX('135'!$A:$O,MATCH('0103'!$A197,'135'!$A:$A,0),MATCH($H$2&amp;E$4,'135'!$2:$2,0)))/1.5)+(INDEX('135'!$A:$O,MATCH('0103'!$A197,'135'!$A:$A,0),MATCH($H$2&amp;E$5,'135'!$2:$2,0)))+(INDEX('135'!$A:$O,MATCH('0103'!$A197,'135'!$A:$A,0),MATCH($H$2&amp;E$6,'135'!$2:$2,0))))/$H$1</f>
        <v>116.64433333333332</v>
      </c>
      <c r="F197" s="11">
        <f>(((INDEX('135'!$A:$O,MATCH('0103'!$A197,'135'!$A:$A,0),MATCH($H$2&amp;F$6,'135'!$2:$2,0)))/1.5))/$H$1</f>
        <v>0</v>
      </c>
      <c r="G197" s="11">
        <f>(((INDEX('135'!$A:$O,MATCH('0103'!$A197,'135'!$A:$A,0),MATCH($H$2&amp;G$4,'135'!$2:$2,0)))/1.5)+(INDEX('135'!$A:$O,MATCH('0103'!$A197,'135'!$A:$A,0),MATCH($H$2&amp;G$5,'135'!$2:$2,0)))+(INDEX('135'!$A:$O,MATCH('0103'!$A197,'135'!$A:$A,0),MATCH($H$2&amp;G$6,'135'!$2:$2,0))))/$H$1</f>
        <v>0</v>
      </c>
      <c r="H197" s="27"/>
      <c r="I197" s="10"/>
    </row>
    <row r="198" spans="1:9" ht="20.5" customHeight="1" x14ac:dyDescent="0.2">
      <c r="A198" s="26" t="str">
        <f>all_banks!O192&amp;" "</f>
        <v xml:space="preserve">АКБ "НООСФЕРА" (АО) (2650) </v>
      </c>
      <c r="B198" s="3">
        <f>all_banks!H192</f>
        <v>2650</v>
      </c>
      <c r="C198" s="3" t="str">
        <f>all_banks!E192</f>
        <v>НООСФЕРА</v>
      </c>
      <c r="D198" s="11">
        <f>(((INDEX('101'!$A:$G,MATCH($A198&amp;"60401",'101'!$A:$A,0),MATCH($H$2&amp;"Ост /Дб",'101'!$1:$1,0)))+(INDEX('101'!$A:$G,MATCH($A198&amp;"60404",'101'!$A:$A,0),MATCH($H$2&amp;"Ост /Дб",'101'!$1:$1,0)))+(INDEX('101'!$A:$G,MATCH($A198&amp;"60415",'101'!$A:$A,0),MATCH($H$2&amp;"Ост /Дб",'101'!$1:$1,0)))-(INDEX('101'!$A:$G,MATCH($A198&amp;"60414",'101'!$A:$A,0),MATCH($H$2&amp;"Ост /Кр",'101'!$1:$1,0)))-(INDEX('101'!$A:$G,MATCH($A198&amp;"60405",'101'!$A:$A,0),MATCH($H$2&amp;"Ост /Дб",'101'!$1:$1,0)))+(INDEX('101'!$A:$G,MATCH($A198&amp;"61901",'101'!$A:$A,0),MATCH($H$2&amp;"Ост /Дб",'101'!$1:$1,0)))+(INDEX('101'!$A:$G,MATCH($A198&amp;"61902",'101'!$A:$A,0),MATCH($H$2&amp;"Ост /Дб",'101'!$1:$1,0)))+(INDEX('101'!$A:$G,MATCH($A198&amp;"61903",'101'!$A:$A,0),MATCH($H$2&amp;"Ост /Дб",'101'!$1:$1,0)))+(INDEX('101'!$A:$G,MATCH($A198&amp;"61904",'101'!$A:$A,0),MATCH($H$2&amp;"Ост /Дб",'101'!$1:$1,0)))+(INDEX('101'!$A:$G,MATCH($A198&amp;"61905",'101'!$A:$A,0),MATCH($H$2&amp;"Ост /Дб",'101'!$1:$1,0)))+(INDEX('101'!$A:$G,MATCH($A198&amp;"61906",'101'!$A:$A,0),MATCH($H$2&amp;"Ост /Дб",'101'!$1:$1,0)))+(INDEX('101'!$A:$G,MATCH($A198&amp;"61907",'101'!$A:$A,0),MATCH($H$2&amp;"Ост /Дб",'101'!$1:$1,0)))+(INDEX('101'!$A:$G,MATCH($A198&amp;"61908",'101'!$A:$A,0),MATCH($H$2&amp;"Ост /Дб",'101'!$1:$1,0)))+(INDEX('101'!$A:$G,MATCH($A198&amp;"61911",'101'!$A:$A,0),MATCH($H$2&amp;"Ост /Дб",'101'!$1:$1,0)))-(INDEX('101'!$A:$G,MATCH($A198&amp;"61909",'101'!$A:$A,0),MATCH($H$2&amp;"Ост /Кр",'101'!$1:$1,0)))-(INDEX('101'!$A:$G,MATCH($A198&amp;"61910",'101'!$A:$A,0),MATCH($H$2&amp;"Ост /Кр",'101'!$1:$1,0)))-(INDEX('101'!$A:$G,MATCH($A198&amp;"61912",'101'!$A:$A,0),MATCH($H$2&amp;"Ост /Кр",'101'!$1:$1,0)))+(INDEX('101'!$A:$G,MATCH($A198&amp;"62001",'101'!$A:$A,0),MATCH($H$2&amp;"Ост /Дб",'101'!$1:$1,0)))-(INDEX('101'!$A:$G,MATCH($A198&amp;"62002",'101'!$A:$A,0),MATCH($H$2&amp;"Ост /Кр",'101'!$1:$1,0)))+(INDEX('101'!$A:$G,MATCH($A198&amp;"62101",'101'!$A:$A,0),MATCH($H$2&amp;"Ост /Дб",'101'!$1:$1,0)))+(INDEX('101'!$A:$G,MATCH($A198&amp;"62102",'101'!$A:$A,0),MATCH($H$2&amp;"Ост /Дб",'101'!$1:$1,0)))-(INDEX('101'!$A:$G,MATCH($A198&amp;"62103",'101'!$A:$A,0),MATCH($H$2&amp;"Ост /Кр",'101'!$1:$1,0))))-(((INDEX('135'!$A:$O,MATCH('0103'!$A198,'135'!$A:$A,0),MATCH($H$2&amp;D$4,'135'!$2:$2,0)))/1.5)+(INDEX('135'!$A:$O,MATCH('0103'!$A198,'135'!$A:$A,0),MATCH($H$2&amp;D$5,'135'!$2:$2,0)))+(INDEX('135'!$A:$O,MATCH('0103'!$A198,'135'!$A:$A,0),MATCH($H$2&amp;D$6,'135'!$2:$2,0)))))/$H$1</f>
        <v>2.786</v>
      </c>
      <c r="E198" s="11">
        <f>(((INDEX('135'!$A:$O,MATCH('0103'!$A198,'135'!$A:$A,0),MATCH($H$2&amp;E$4,'135'!$2:$2,0)))/1.5)+(INDEX('135'!$A:$O,MATCH('0103'!$A198,'135'!$A:$A,0),MATCH($H$2&amp;E$5,'135'!$2:$2,0)))+(INDEX('135'!$A:$O,MATCH('0103'!$A198,'135'!$A:$A,0),MATCH($H$2&amp;E$6,'135'!$2:$2,0))))/$H$1</f>
        <v>0</v>
      </c>
      <c r="F198" s="11">
        <f>(((INDEX('135'!$A:$O,MATCH('0103'!$A198,'135'!$A:$A,0),MATCH($H$2&amp;F$6,'135'!$2:$2,0)))/1.5))/$H$1</f>
        <v>0</v>
      </c>
      <c r="G198" s="11">
        <f>(((INDEX('135'!$A:$O,MATCH('0103'!$A198,'135'!$A:$A,0),MATCH($H$2&amp;G$4,'135'!$2:$2,0)))/1.5)+(INDEX('135'!$A:$O,MATCH('0103'!$A198,'135'!$A:$A,0),MATCH($H$2&amp;G$5,'135'!$2:$2,0)))+(INDEX('135'!$A:$O,MATCH('0103'!$A198,'135'!$A:$A,0),MATCH($H$2&amp;G$6,'135'!$2:$2,0))))/$H$1</f>
        <v>0</v>
      </c>
      <c r="H198" s="27"/>
      <c r="I198" s="10"/>
    </row>
    <row r="199" spans="1:9" ht="20.5" customHeight="1" x14ac:dyDescent="0.2">
      <c r="A199" s="26" t="str">
        <f>all_banks!O193&amp;" "</f>
        <v xml:space="preserve">ПАО "Норвик Банк" (902) </v>
      </c>
      <c r="B199" s="3">
        <f>all_banks!H193</f>
        <v>902</v>
      </c>
      <c r="C199" s="3" t="str">
        <f>all_banks!E193</f>
        <v>НОРВИК БАНК</v>
      </c>
      <c r="D199" s="11">
        <f>(((INDEX('101'!$A:$G,MATCH($A199&amp;"60401",'101'!$A:$A,0),MATCH($H$2&amp;"Ост /Дб",'101'!$1:$1,0)))+(INDEX('101'!$A:$G,MATCH($A199&amp;"60404",'101'!$A:$A,0),MATCH($H$2&amp;"Ост /Дб",'101'!$1:$1,0)))+(INDEX('101'!$A:$G,MATCH($A199&amp;"60415",'101'!$A:$A,0),MATCH($H$2&amp;"Ост /Дб",'101'!$1:$1,0)))-(INDEX('101'!$A:$G,MATCH($A199&amp;"60414",'101'!$A:$A,0),MATCH($H$2&amp;"Ост /Кр",'101'!$1:$1,0)))-(INDEX('101'!$A:$G,MATCH($A199&amp;"60405",'101'!$A:$A,0),MATCH($H$2&amp;"Ост /Дб",'101'!$1:$1,0)))+(INDEX('101'!$A:$G,MATCH($A199&amp;"61901",'101'!$A:$A,0),MATCH($H$2&amp;"Ост /Дб",'101'!$1:$1,0)))+(INDEX('101'!$A:$G,MATCH($A199&amp;"61902",'101'!$A:$A,0),MATCH($H$2&amp;"Ост /Дб",'101'!$1:$1,0)))+(INDEX('101'!$A:$G,MATCH($A199&amp;"61903",'101'!$A:$A,0),MATCH($H$2&amp;"Ост /Дб",'101'!$1:$1,0)))+(INDEX('101'!$A:$G,MATCH($A199&amp;"61904",'101'!$A:$A,0),MATCH($H$2&amp;"Ост /Дб",'101'!$1:$1,0)))+(INDEX('101'!$A:$G,MATCH($A199&amp;"61905",'101'!$A:$A,0),MATCH($H$2&amp;"Ост /Дб",'101'!$1:$1,0)))+(INDEX('101'!$A:$G,MATCH($A199&amp;"61906",'101'!$A:$A,0),MATCH($H$2&amp;"Ост /Дб",'101'!$1:$1,0)))+(INDEX('101'!$A:$G,MATCH($A199&amp;"61907",'101'!$A:$A,0),MATCH($H$2&amp;"Ост /Дб",'101'!$1:$1,0)))+(INDEX('101'!$A:$G,MATCH($A199&amp;"61908",'101'!$A:$A,0),MATCH($H$2&amp;"Ост /Дб",'101'!$1:$1,0)))+(INDEX('101'!$A:$G,MATCH($A199&amp;"61911",'101'!$A:$A,0),MATCH($H$2&amp;"Ост /Дб",'101'!$1:$1,0)))-(INDEX('101'!$A:$G,MATCH($A199&amp;"61909",'101'!$A:$A,0),MATCH($H$2&amp;"Ост /Кр",'101'!$1:$1,0)))-(INDEX('101'!$A:$G,MATCH($A199&amp;"61910",'101'!$A:$A,0),MATCH($H$2&amp;"Ост /Кр",'101'!$1:$1,0)))-(INDEX('101'!$A:$G,MATCH($A199&amp;"61912",'101'!$A:$A,0),MATCH($H$2&amp;"Ост /Кр",'101'!$1:$1,0)))+(INDEX('101'!$A:$G,MATCH($A199&amp;"62001",'101'!$A:$A,0),MATCH($H$2&amp;"Ост /Дб",'101'!$1:$1,0)))-(INDEX('101'!$A:$G,MATCH($A199&amp;"62002",'101'!$A:$A,0),MATCH($H$2&amp;"Ост /Кр",'101'!$1:$1,0)))+(INDEX('101'!$A:$G,MATCH($A199&amp;"62101",'101'!$A:$A,0),MATCH($H$2&amp;"Ост /Дб",'101'!$1:$1,0)))+(INDEX('101'!$A:$G,MATCH($A199&amp;"62102",'101'!$A:$A,0),MATCH($H$2&amp;"Ост /Дб",'101'!$1:$1,0)))-(INDEX('101'!$A:$G,MATCH($A199&amp;"62103",'101'!$A:$A,0),MATCH($H$2&amp;"Ост /Кр",'101'!$1:$1,0))))-(((INDEX('135'!$A:$O,MATCH('0103'!$A199,'135'!$A:$A,0),MATCH($H$2&amp;D$4,'135'!$2:$2,0)))/1.5)+(INDEX('135'!$A:$O,MATCH('0103'!$A199,'135'!$A:$A,0),MATCH($H$2&amp;D$5,'135'!$2:$2,0)))+(INDEX('135'!$A:$O,MATCH('0103'!$A199,'135'!$A:$A,0),MATCH($H$2&amp;D$6,'135'!$2:$2,0)))))/$H$1</f>
        <v>886.71900000000005</v>
      </c>
      <c r="E199" s="11">
        <f>(((INDEX('135'!$A:$O,MATCH('0103'!$A199,'135'!$A:$A,0),MATCH($H$2&amp;E$4,'135'!$2:$2,0)))/1.5)+(INDEX('135'!$A:$O,MATCH('0103'!$A199,'135'!$A:$A,0),MATCH($H$2&amp;E$5,'135'!$2:$2,0)))+(INDEX('135'!$A:$O,MATCH('0103'!$A199,'135'!$A:$A,0),MATCH($H$2&amp;E$6,'135'!$2:$2,0))))/$H$1</f>
        <v>184.387</v>
      </c>
      <c r="F199" s="11">
        <f>(((INDEX('135'!$A:$O,MATCH('0103'!$A199,'135'!$A:$A,0),MATCH($H$2&amp;F$6,'135'!$2:$2,0)))/1.5))/$H$1</f>
        <v>0</v>
      </c>
      <c r="G199" s="11">
        <f>(((INDEX('135'!$A:$O,MATCH('0103'!$A199,'135'!$A:$A,0),MATCH($H$2&amp;G$4,'135'!$2:$2,0)))/1.5)+(INDEX('135'!$A:$O,MATCH('0103'!$A199,'135'!$A:$A,0),MATCH($H$2&amp;G$5,'135'!$2:$2,0)))+(INDEX('135'!$A:$O,MATCH('0103'!$A199,'135'!$A:$A,0),MATCH($H$2&amp;G$6,'135'!$2:$2,0))))/$H$1</f>
        <v>0</v>
      </c>
      <c r="H199" s="27"/>
      <c r="I199" s="10"/>
    </row>
    <row r="200" spans="1:9" ht="20.5" customHeight="1" x14ac:dyDescent="0.2">
      <c r="A200" s="26" t="str">
        <f>all_banks!O194&amp;" "</f>
        <v xml:space="preserve">АО "НС Банк" (3124) </v>
      </c>
      <c r="B200" s="3">
        <f>all_banks!H194</f>
        <v>3124</v>
      </c>
      <c r="C200" s="3" t="str">
        <f>all_banks!E194</f>
        <v>НС БАНК</v>
      </c>
      <c r="D200" s="11">
        <f>(((INDEX('101'!$A:$G,MATCH($A200&amp;"60401",'101'!$A:$A,0),MATCH($H$2&amp;"Ост /Дб",'101'!$1:$1,0)))+(INDEX('101'!$A:$G,MATCH($A200&amp;"60404",'101'!$A:$A,0),MATCH($H$2&amp;"Ост /Дб",'101'!$1:$1,0)))+(INDEX('101'!$A:$G,MATCH($A200&amp;"60415",'101'!$A:$A,0),MATCH($H$2&amp;"Ост /Дб",'101'!$1:$1,0)))-(INDEX('101'!$A:$G,MATCH($A200&amp;"60414",'101'!$A:$A,0),MATCH($H$2&amp;"Ост /Кр",'101'!$1:$1,0)))-(INDEX('101'!$A:$G,MATCH($A200&amp;"60405",'101'!$A:$A,0),MATCH($H$2&amp;"Ост /Дб",'101'!$1:$1,0)))+(INDEX('101'!$A:$G,MATCH($A200&amp;"61901",'101'!$A:$A,0),MATCH($H$2&amp;"Ост /Дб",'101'!$1:$1,0)))+(INDEX('101'!$A:$G,MATCH($A200&amp;"61902",'101'!$A:$A,0),MATCH($H$2&amp;"Ост /Дб",'101'!$1:$1,0)))+(INDEX('101'!$A:$G,MATCH($A200&amp;"61903",'101'!$A:$A,0),MATCH($H$2&amp;"Ост /Дб",'101'!$1:$1,0)))+(INDEX('101'!$A:$G,MATCH($A200&amp;"61904",'101'!$A:$A,0),MATCH($H$2&amp;"Ост /Дб",'101'!$1:$1,0)))+(INDEX('101'!$A:$G,MATCH($A200&amp;"61905",'101'!$A:$A,0),MATCH($H$2&amp;"Ост /Дб",'101'!$1:$1,0)))+(INDEX('101'!$A:$G,MATCH($A200&amp;"61906",'101'!$A:$A,0),MATCH($H$2&amp;"Ост /Дб",'101'!$1:$1,0)))+(INDEX('101'!$A:$G,MATCH($A200&amp;"61907",'101'!$A:$A,0),MATCH($H$2&amp;"Ост /Дб",'101'!$1:$1,0)))+(INDEX('101'!$A:$G,MATCH($A200&amp;"61908",'101'!$A:$A,0),MATCH($H$2&amp;"Ост /Дб",'101'!$1:$1,0)))+(INDEX('101'!$A:$G,MATCH($A200&amp;"61911",'101'!$A:$A,0),MATCH($H$2&amp;"Ост /Дб",'101'!$1:$1,0)))-(INDEX('101'!$A:$G,MATCH($A200&amp;"61909",'101'!$A:$A,0),MATCH($H$2&amp;"Ост /Кр",'101'!$1:$1,0)))-(INDEX('101'!$A:$G,MATCH($A200&amp;"61910",'101'!$A:$A,0),MATCH($H$2&amp;"Ост /Кр",'101'!$1:$1,0)))-(INDEX('101'!$A:$G,MATCH($A200&amp;"61912",'101'!$A:$A,0),MATCH($H$2&amp;"Ост /Кр",'101'!$1:$1,0)))+(INDEX('101'!$A:$G,MATCH($A200&amp;"62001",'101'!$A:$A,0),MATCH($H$2&amp;"Ост /Дб",'101'!$1:$1,0)))-(INDEX('101'!$A:$G,MATCH($A200&amp;"62002",'101'!$A:$A,0),MATCH($H$2&amp;"Ост /Кр",'101'!$1:$1,0)))+(INDEX('101'!$A:$G,MATCH($A200&amp;"62101",'101'!$A:$A,0),MATCH($H$2&amp;"Ост /Дб",'101'!$1:$1,0)))+(INDEX('101'!$A:$G,MATCH($A200&amp;"62102",'101'!$A:$A,0),MATCH($H$2&amp;"Ост /Дб",'101'!$1:$1,0)))-(INDEX('101'!$A:$G,MATCH($A200&amp;"62103",'101'!$A:$A,0),MATCH($H$2&amp;"Ост /Кр",'101'!$1:$1,0))))-(((INDEX('135'!$A:$O,MATCH('0103'!$A200,'135'!$A:$A,0),MATCH($H$2&amp;D$4,'135'!$2:$2,0)))/1.5)+(INDEX('135'!$A:$O,MATCH('0103'!$A200,'135'!$A:$A,0),MATCH($H$2&amp;D$5,'135'!$2:$2,0)))+(INDEX('135'!$A:$O,MATCH('0103'!$A200,'135'!$A:$A,0),MATCH($H$2&amp;D$6,'135'!$2:$2,0)))))/$H$1</f>
        <v>699.00099999999998</v>
      </c>
      <c r="E200" s="11">
        <f>(((INDEX('135'!$A:$O,MATCH('0103'!$A200,'135'!$A:$A,0),MATCH($H$2&amp;E$4,'135'!$2:$2,0)))/1.5)+(INDEX('135'!$A:$O,MATCH('0103'!$A200,'135'!$A:$A,0),MATCH($H$2&amp;E$5,'135'!$2:$2,0)))+(INDEX('135'!$A:$O,MATCH('0103'!$A200,'135'!$A:$A,0),MATCH($H$2&amp;E$6,'135'!$2:$2,0))))/$H$1</f>
        <v>353.52600000000001</v>
      </c>
      <c r="F200" s="11">
        <f>(((INDEX('135'!$A:$O,MATCH('0103'!$A200,'135'!$A:$A,0),MATCH($H$2&amp;F$6,'135'!$2:$2,0)))/1.5))/$H$1</f>
        <v>0</v>
      </c>
      <c r="G200" s="11">
        <f>(((INDEX('135'!$A:$O,MATCH('0103'!$A200,'135'!$A:$A,0),MATCH($H$2&amp;G$4,'135'!$2:$2,0)))/1.5)+(INDEX('135'!$A:$O,MATCH('0103'!$A200,'135'!$A:$A,0),MATCH($H$2&amp;G$5,'135'!$2:$2,0)))+(INDEX('135'!$A:$O,MATCH('0103'!$A200,'135'!$A:$A,0),MATCH($H$2&amp;G$6,'135'!$2:$2,0))))/$H$1</f>
        <v>174.08</v>
      </c>
      <c r="H200" s="27"/>
      <c r="I200" s="10"/>
    </row>
    <row r="201" spans="1:9" ht="20.5" customHeight="1" x14ac:dyDescent="0.2">
      <c r="A201" s="26" t="str">
        <f>all_banks!O195&amp;" "</f>
        <v xml:space="preserve">Банк НФК (АО) (3437) </v>
      </c>
      <c r="B201" s="3">
        <f>all_banks!H195</f>
        <v>3437</v>
      </c>
      <c r="C201" s="3" t="str">
        <f>all_banks!E195</f>
        <v>НФК</v>
      </c>
      <c r="D201" s="11">
        <f>(((INDEX('101'!$A:$G,MATCH($A201&amp;"60401",'101'!$A:$A,0),MATCH($H$2&amp;"Ост /Дб",'101'!$1:$1,0)))+(INDEX('101'!$A:$G,MATCH($A201&amp;"60404",'101'!$A:$A,0),MATCH($H$2&amp;"Ост /Дб",'101'!$1:$1,0)))+(INDEX('101'!$A:$G,MATCH($A201&amp;"60415",'101'!$A:$A,0),MATCH($H$2&amp;"Ост /Дб",'101'!$1:$1,0)))-(INDEX('101'!$A:$G,MATCH($A201&amp;"60414",'101'!$A:$A,0),MATCH($H$2&amp;"Ост /Кр",'101'!$1:$1,0)))-(INDEX('101'!$A:$G,MATCH($A201&amp;"60405",'101'!$A:$A,0),MATCH($H$2&amp;"Ост /Дб",'101'!$1:$1,0)))+(INDEX('101'!$A:$G,MATCH($A201&amp;"61901",'101'!$A:$A,0),MATCH($H$2&amp;"Ост /Дб",'101'!$1:$1,0)))+(INDEX('101'!$A:$G,MATCH($A201&amp;"61902",'101'!$A:$A,0),MATCH($H$2&amp;"Ост /Дб",'101'!$1:$1,0)))+(INDEX('101'!$A:$G,MATCH($A201&amp;"61903",'101'!$A:$A,0),MATCH($H$2&amp;"Ост /Дб",'101'!$1:$1,0)))+(INDEX('101'!$A:$G,MATCH($A201&amp;"61904",'101'!$A:$A,0),MATCH($H$2&amp;"Ост /Дб",'101'!$1:$1,0)))+(INDEX('101'!$A:$G,MATCH($A201&amp;"61905",'101'!$A:$A,0),MATCH($H$2&amp;"Ост /Дб",'101'!$1:$1,0)))+(INDEX('101'!$A:$G,MATCH($A201&amp;"61906",'101'!$A:$A,0),MATCH($H$2&amp;"Ост /Дб",'101'!$1:$1,0)))+(INDEX('101'!$A:$G,MATCH($A201&amp;"61907",'101'!$A:$A,0),MATCH($H$2&amp;"Ост /Дб",'101'!$1:$1,0)))+(INDEX('101'!$A:$G,MATCH($A201&amp;"61908",'101'!$A:$A,0),MATCH($H$2&amp;"Ост /Дб",'101'!$1:$1,0)))+(INDEX('101'!$A:$G,MATCH($A201&amp;"61911",'101'!$A:$A,0),MATCH($H$2&amp;"Ост /Дб",'101'!$1:$1,0)))-(INDEX('101'!$A:$G,MATCH($A201&amp;"61909",'101'!$A:$A,0),MATCH($H$2&amp;"Ост /Кр",'101'!$1:$1,0)))-(INDEX('101'!$A:$G,MATCH($A201&amp;"61910",'101'!$A:$A,0),MATCH($H$2&amp;"Ост /Кр",'101'!$1:$1,0)))-(INDEX('101'!$A:$G,MATCH($A201&amp;"61912",'101'!$A:$A,0),MATCH($H$2&amp;"Ост /Кр",'101'!$1:$1,0)))+(INDEX('101'!$A:$G,MATCH($A201&amp;"62001",'101'!$A:$A,0),MATCH($H$2&amp;"Ост /Дб",'101'!$1:$1,0)))-(INDEX('101'!$A:$G,MATCH($A201&amp;"62002",'101'!$A:$A,0),MATCH($H$2&amp;"Ост /Кр",'101'!$1:$1,0)))+(INDEX('101'!$A:$G,MATCH($A201&amp;"62101",'101'!$A:$A,0),MATCH($H$2&amp;"Ост /Дб",'101'!$1:$1,0)))+(INDEX('101'!$A:$G,MATCH($A201&amp;"62102",'101'!$A:$A,0),MATCH($H$2&amp;"Ост /Дб",'101'!$1:$1,0)))-(INDEX('101'!$A:$G,MATCH($A201&amp;"62103",'101'!$A:$A,0),MATCH($H$2&amp;"Ост /Кр",'101'!$1:$1,0))))-(((INDEX('135'!$A:$O,MATCH('0103'!$A201,'135'!$A:$A,0),MATCH($H$2&amp;D$4,'135'!$2:$2,0)))/1.5)+(INDEX('135'!$A:$O,MATCH('0103'!$A201,'135'!$A:$A,0),MATCH($H$2&amp;D$5,'135'!$2:$2,0)))+(INDEX('135'!$A:$O,MATCH('0103'!$A201,'135'!$A:$A,0),MATCH($H$2&amp;D$6,'135'!$2:$2,0)))))/$H$1</f>
        <v>15.782</v>
      </c>
      <c r="E201" s="11">
        <f>(((INDEX('135'!$A:$O,MATCH('0103'!$A201,'135'!$A:$A,0),MATCH($H$2&amp;E$4,'135'!$2:$2,0)))/1.5)+(INDEX('135'!$A:$O,MATCH('0103'!$A201,'135'!$A:$A,0),MATCH($H$2&amp;E$5,'135'!$2:$2,0)))+(INDEX('135'!$A:$O,MATCH('0103'!$A201,'135'!$A:$A,0),MATCH($H$2&amp;E$6,'135'!$2:$2,0))))/$H$1</f>
        <v>0</v>
      </c>
      <c r="F201" s="11">
        <f>(((INDEX('135'!$A:$O,MATCH('0103'!$A201,'135'!$A:$A,0),MATCH($H$2&amp;F$6,'135'!$2:$2,0)))/1.5))/$H$1</f>
        <v>0</v>
      </c>
      <c r="G201" s="11">
        <f>(((INDEX('135'!$A:$O,MATCH('0103'!$A201,'135'!$A:$A,0),MATCH($H$2&amp;G$4,'135'!$2:$2,0)))/1.5)+(INDEX('135'!$A:$O,MATCH('0103'!$A201,'135'!$A:$A,0),MATCH($H$2&amp;G$5,'135'!$2:$2,0)))+(INDEX('135'!$A:$O,MATCH('0103'!$A201,'135'!$A:$A,0),MATCH($H$2&amp;G$6,'135'!$2:$2,0))))/$H$1</f>
        <v>0</v>
      </c>
      <c r="H201" s="27"/>
      <c r="I201" s="10"/>
    </row>
    <row r="202" spans="1:9" ht="20.5" customHeight="1" x14ac:dyDescent="0.2">
      <c r="A202" s="26" t="str">
        <f>all_banks!O196&amp;" "</f>
        <v xml:space="preserve">КБ "ОБР" (ООО) (1016) </v>
      </c>
      <c r="B202" s="3">
        <f>all_banks!H196</f>
        <v>1016</v>
      </c>
      <c r="C202" s="3" t="str">
        <f>all_banks!E196</f>
        <v>ОБЪЕДИНЕННЫЙ БАНК РЕСПУБЛИКИ</v>
      </c>
      <c r="D202" s="11">
        <f>(((INDEX('101'!$A:$G,MATCH($A202&amp;"60401",'101'!$A:$A,0),MATCH($H$2&amp;"Ост /Дб",'101'!$1:$1,0)))+(INDEX('101'!$A:$G,MATCH($A202&amp;"60404",'101'!$A:$A,0),MATCH($H$2&amp;"Ост /Дб",'101'!$1:$1,0)))+(INDEX('101'!$A:$G,MATCH($A202&amp;"60415",'101'!$A:$A,0),MATCH($H$2&amp;"Ост /Дб",'101'!$1:$1,0)))-(INDEX('101'!$A:$G,MATCH($A202&amp;"60414",'101'!$A:$A,0),MATCH($H$2&amp;"Ост /Кр",'101'!$1:$1,0)))-(INDEX('101'!$A:$G,MATCH($A202&amp;"60405",'101'!$A:$A,0),MATCH($H$2&amp;"Ост /Дб",'101'!$1:$1,0)))+(INDEX('101'!$A:$G,MATCH($A202&amp;"61901",'101'!$A:$A,0),MATCH($H$2&amp;"Ост /Дб",'101'!$1:$1,0)))+(INDEX('101'!$A:$G,MATCH($A202&amp;"61902",'101'!$A:$A,0),MATCH($H$2&amp;"Ост /Дб",'101'!$1:$1,0)))+(INDEX('101'!$A:$G,MATCH($A202&amp;"61903",'101'!$A:$A,0),MATCH($H$2&amp;"Ост /Дб",'101'!$1:$1,0)))+(INDEX('101'!$A:$G,MATCH($A202&amp;"61904",'101'!$A:$A,0),MATCH($H$2&amp;"Ост /Дб",'101'!$1:$1,0)))+(INDEX('101'!$A:$G,MATCH($A202&amp;"61905",'101'!$A:$A,0),MATCH($H$2&amp;"Ост /Дб",'101'!$1:$1,0)))+(INDEX('101'!$A:$G,MATCH($A202&amp;"61906",'101'!$A:$A,0),MATCH($H$2&amp;"Ост /Дб",'101'!$1:$1,0)))+(INDEX('101'!$A:$G,MATCH($A202&amp;"61907",'101'!$A:$A,0),MATCH($H$2&amp;"Ост /Дб",'101'!$1:$1,0)))+(INDEX('101'!$A:$G,MATCH($A202&amp;"61908",'101'!$A:$A,0),MATCH($H$2&amp;"Ост /Дб",'101'!$1:$1,0)))+(INDEX('101'!$A:$G,MATCH($A202&amp;"61911",'101'!$A:$A,0),MATCH($H$2&amp;"Ост /Дб",'101'!$1:$1,0)))-(INDEX('101'!$A:$G,MATCH($A202&amp;"61909",'101'!$A:$A,0),MATCH($H$2&amp;"Ост /Кр",'101'!$1:$1,0)))-(INDEX('101'!$A:$G,MATCH($A202&amp;"61910",'101'!$A:$A,0),MATCH($H$2&amp;"Ост /Кр",'101'!$1:$1,0)))-(INDEX('101'!$A:$G,MATCH($A202&amp;"61912",'101'!$A:$A,0),MATCH($H$2&amp;"Ост /Кр",'101'!$1:$1,0)))+(INDEX('101'!$A:$G,MATCH($A202&amp;"62001",'101'!$A:$A,0),MATCH($H$2&amp;"Ост /Дб",'101'!$1:$1,0)))-(INDEX('101'!$A:$G,MATCH($A202&amp;"62002",'101'!$A:$A,0),MATCH($H$2&amp;"Ост /Кр",'101'!$1:$1,0)))+(INDEX('101'!$A:$G,MATCH($A202&amp;"62101",'101'!$A:$A,0),MATCH($H$2&amp;"Ост /Дб",'101'!$1:$1,0)))+(INDEX('101'!$A:$G,MATCH($A202&amp;"62102",'101'!$A:$A,0),MATCH($H$2&amp;"Ост /Дб",'101'!$1:$1,0)))-(INDEX('101'!$A:$G,MATCH($A202&amp;"62103",'101'!$A:$A,0),MATCH($H$2&amp;"Ост /Кр",'101'!$1:$1,0))))-(((INDEX('135'!$A:$O,MATCH('0103'!$A202,'135'!$A:$A,0),MATCH($H$2&amp;D$4,'135'!$2:$2,0)))/1.5)+(INDEX('135'!$A:$O,MATCH('0103'!$A202,'135'!$A:$A,0),MATCH($H$2&amp;D$5,'135'!$2:$2,0)))+(INDEX('135'!$A:$O,MATCH('0103'!$A202,'135'!$A:$A,0),MATCH($H$2&amp;D$6,'135'!$2:$2,0)))))/$H$1</f>
        <v>10.861666666666665</v>
      </c>
      <c r="E202" s="11">
        <f>(((INDEX('135'!$A:$O,MATCH('0103'!$A202,'135'!$A:$A,0),MATCH($H$2&amp;E$4,'135'!$2:$2,0)))/1.5)+(INDEX('135'!$A:$O,MATCH('0103'!$A202,'135'!$A:$A,0),MATCH($H$2&amp;E$5,'135'!$2:$2,0)))+(INDEX('135'!$A:$O,MATCH('0103'!$A202,'135'!$A:$A,0),MATCH($H$2&amp;E$6,'135'!$2:$2,0))))/$H$1</f>
        <v>64.762333333333331</v>
      </c>
      <c r="F202" s="11">
        <f>(((INDEX('135'!$A:$O,MATCH('0103'!$A202,'135'!$A:$A,0),MATCH($H$2&amp;F$6,'135'!$2:$2,0)))/1.5))/$H$1</f>
        <v>0</v>
      </c>
      <c r="G202" s="11">
        <f>(((INDEX('135'!$A:$O,MATCH('0103'!$A202,'135'!$A:$A,0),MATCH($H$2&amp;G$4,'135'!$2:$2,0)))/1.5)+(INDEX('135'!$A:$O,MATCH('0103'!$A202,'135'!$A:$A,0),MATCH($H$2&amp;G$5,'135'!$2:$2,0)))+(INDEX('135'!$A:$O,MATCH('0103'!$A202,'135'!$A:$A,0),MATCH($H$2&amp;G$6,'135'!$2:$2,0))))/$H$1</f>
        <v>0</v>
      </c>
      <c r="H202" s="27"/>
      <c r="I202" s="10"/>
    </row>
    <row r="203" spans="1:9" ht="20.5" customHeight="1" x14ac:dyDescent="0.2">
      <c r="A203" s="26" t="str">
        <f>all_banks!O197&amp;" "</f>
        <v xml:space="preserve">АО Банк "Объединенный капитал" (2611) </v>
      </c>
      <c r="B203" s="3">
        <f>all_banks!H197</f>
        <v>2611</v>
      </c>
      <c r="C203" s="3" t="str">
        <f>all_banks!E197</f>
        <v>ОБЪЕДИНЕННЫЙ КАПИТАЛ</v>
      </c>
      <c r="D203" s="11">
        <f>(((INDEX('101'!$A:$G,MATCH($A203&amp;"60401",'101'!$A:$A,0),MATCH($H$2&amp;"Ост /Дб",'101'!$1:$1,0)))+(INDEX('101'!$A:$G,MATCH($A203&amp;"60404",'101'!$A:$A,0),MATCH($H$2&amp;"Ост /Дб",'101'!$1:$1,0)))+(INDEX('101'!$A:$G,MATCH($A203&amp;"60415",'101'!$A:$A,0),MATCH($H$2&amp;"Ост /Дб",'101'!$1:$1,0)))-(INDEX('101'!$A:$G,MATCH($A203&amp;"60414",'101'!$A:$A,0),MATCH($H$2&amp;"Ост /Кр",'101'!$1:$1,0)))-(INDEX('101'!$A:$G,MATCH($A203&amp;"60405",'101'!$A:$A,0),MATCH($H$2&amp;"Ост /Дб",'101'!$1:$1,0)))+(INDEX('101'!$A:$G,MATCH($A203&amp;"61901",'101'!$A:$A,0),MATCH($H$2&amp;"Ост /Дб",'101'!$1:$1,0)))+(INDEX('101'!$A:$G,MATCH($A203&amp;"61902",'101'!$A:$A,0),MATCH($H$2&amp;"Ост /Дб",'101'!$1:$1,0)))+(INDEX('101'!$A:$G,MATCH($A203&amp;"61903",'101'!$A:$A,0),MATCH($H$2&amp;"Ост /Дб",'101'!$1:$1,0)))+(INDEX('101'!$A:$G,MATCH($A203&amp;"61904",'101'!$A:$A,0),MATCH($H$2&amp;"Ост /Дб",'101'!$1:$1,0)))+(INDEX('101'!$A:$G,MATCH($A203&amp;"61905",'101'!$A:$A,0),MATCH($H$2&amp;"Ост /Дб",'101'!$1:$1,0)))+(INDEX('101'!$A:$G,MATCH($A203&amp;"61906",'101'!$A:$A,0),MATCH($H$2&amp;"Ост /Дб",'101'!$1:$1,0)))+(INDEX('101'!$A:$G,MATCH($A203&amp;"61907",'101'!$A:$A,0),MATCH($H$2&amp;"Ост /Дб",'101'!$1:$1,0)))+(INDEX('101'!$A:$G,MATCH($A203&amp;"61908",'101'!$A:$A,0),MATCH($H$2&amp;"Ост /Дб",'101'!$1:$1,0)))+(INDEX('101'!$A:$G,MATCH($A203&amp;"61911",'101'!$A:$A,0),MATCH($H$2&amp;"Ост /Дб",'101'!$1:$1,0)))-(INDEX('101'!$A:$G,MATCH($A203&amp;"61909",'101'!$A:$A,0),MATCH($H$2&amp;"Ост /Кр",'101'!$1:$1,0)))-(INDEX('101'!$A:$G,MATCH($A203&amp;"61910",'101'!$A:$A,0),MATCH($H$2&amp;"Ост /Кр",'101'!$1:$1,0)))-(INDEX('101'!$A:$G,MATCH($A203&amp;"61912",'101'!$A:$A,0),MATCH($H$2&amp;"Ост /Кр",'101'!$1:$1,0)))+(INDEX('101'!$A:$G,MATCH($A203&amp;"62001",'101'!$A:$A,0),MATCH($H$2&amp;"Ост /Дб",'101'!$1:$1,0)))-(INDEX('101'!$A:$G,MATCH($A203&amp;"62002",'101'!$A:$A,0),MATCH($H$2&amp;"Ост /Кр",'101'!$1:$1,0)))+(INDEX('101'!$A:$G,MATCH($A203&amp;"62101",'101'!$A:$A,0),MATCH($H$2&amp;"Ост /Дб",'101'!$1:$1,0)))+(INDEX('101'!$A:$G,MATCH($A203&amp;"62102",'101'!$A:$A,0),MATCH($H$2&amp;"Ост /Дб",'101'!$1:$1,0)))-(INDEX('101'!$A:$G,MATCH($A203&amp;"62103",'101'!$A:$A,0),MATCH($H$2&amp;"Ост /Кр",'101'!$1:$1,0))))-(((INDEX('135'!$A:$O,MATCH('0103'!$A203,'135'!$A:$A,0),MATCH($H$2&amp;D$4,'135'!$2:$2,0)))/1.5)+(INDEX('135'!$A:$O,MATCH('0103'!$A203,'135'!$A:$A,0),MATCH($H$2&amp;D$5,'135'!$2:$2,0)))+(INDEX('135'!$A:$O,MATCH('0103'!$A203,'135'!$A:$A,0),MATCH($H$2&amp;D$6,'135'!$2:$2,0)))))/$H$1</f>
        <v>42.95</v>
      </c>
      <c r="E203" s="11">
        <f>(((INDEX('135'!$A:$O,MATCH('0103'!$A203,'135'!$A:$A,0),MATCH($H$2&amp;E$4,'135'!$2:$2,0)))/1.5)+(INDEX('135'!$A:$O,MATCH('0103'!$A203,'135'!$A:$A,0),MATCH($H$2&amp;E$5,'135'!$2:$2,0)))+(INDEX('135'!$A:$O,MATCH('0103'!$A203,'135'!$A:$A,0),MATCH($H$2&amp;E$6,'135'!$2:$2,0))))/$H$1</f>
        <v>0</v>
      </c>
      <c r="F203" s="11">
        <f>(((INDEX('135'!$A:$O,MATCH('0103'!$A203,'135'!$A:$A,0),MATCH($H$2&amp;F$6,'135'!$2:$2,0)))/1.5))/$H$1</f>
        <v>0</v>
      </c>
      <c r="G203" s="11">
        <f>(((INDEX('135'!$A:$O,MATCH('0103'!$A203,'135'!$A:$A,0),MATCH($H$2&amp;G$4,'135'!$2:$2,0)))/1.5)+(INDEX('135'!$A:$O,MATCH('0103'!$A203,'135'!$A:$A,0),MATCH($H$2&amp;G$5,'135'!$2:$2,0)))+(INDEX('135'!$A:$O,MATCH('0103'!$A203,'135'!$A:$A,0),MATCH($H$2&amp;G$6,'135'!$2:$2,0))))/$H$1</f>
        <v>0</v>
      </c>
      <c r="H203" s="27"/>
      <c r="I203" s="10"/>
    </row>
    <row r="204" spans="1:9" ht="20.5" customHeight="1" x14ac:dyDescent="0.2">
      <c r="A204" s="26" t="str">
        <f>all_banks!O198&amp;" "</f>
        <v xml:space="preserve">ООО "ОЗОН Банк" (3516) </v>
      </c>
      <c r="B204" s="3">
        <f>all_banks!H198</f>
        <v>3516</v>
      </c>
      <c r="C204" s="3" t="str">
        <f>all_banks!E198</f>
        <v>ОЗОН БАНК</v>
      </c>
      <c r="D204" s="11">
        <f>(((INDEX('101'!$A:$G,MATCH($A204&amp;"60401",'101'!$A:$A,0),MATCH($H$2&amp;"Ост /Дб",'101'!$1:$1,0)))+(INDEX('101'!$A:$G,MATCH($A204&amp;"60404",'101'!$A:$A,0),MATCH($H$2&amp;"Ост /Дб",'101'!$1:$1,0)))+(INDEX('101'!$A:$G,MATCH($A204&amp;"60415",'101'!$A:$A,0),MATCH($H$2&amp;"Ост /Дб",'101'!$1:$1,0)))-(INDEX('101'!$A:$G,MATCH($A204&amp;"60414",'101'!$A:$A,0),MATCH($H$2&amp;"Ост /Кр",'101'!$1:$1,0)))-(INDEX('101'!$A:$G,MATCH($A204&amp;"60405",'101'!$A:$A,0),MATCH($H$2&amp;"Ост /Дб",'101'!$1:$1,0)))+(INDEX('101'!$A:$G,MATCH($A204&amp;"61901",'101'!$A:$A,0),MATCH($H$2&amp;"Ост /Дб",'101'!$1:$1,0)))+(INDEX('101'!$A:$G,MATCH($A204&amp;"61902",'101'!$A:$A,0),MATCH($H$2&amp;"Ост /Дб",'101'!$1:$1,0)))+(INDEX('101'!$A:$G,MATCH($A204&amp;"61903",'101'!$A:$A,0),MATCH($H$2&amp;"Ост /Дб",'101'!$1:$1,0)))+(INDEX('101'!$A:$G,MATCH($A204&amp;"61904",'101'!$A:$A,0),MATCH($H$2&amp;"Ост /Дб",'101'!$1:$1,0)))+(INDEX('101'!$A:$G,MATCH($A204&amp;"61905",'101'!$A:$A,0),MATCH($H$2&amp;"Ост /Дб",'101'!$1:$1,0)))+(INDEX('101'!$A:$G,MATCH($A204&amp;"61906",'101'!$A:$A,0),MATCH($H$2&amp;"Ост /Дб",'101'!$1:$1,0)))+(INDEX('101'!$A:$G,MATCH($A204&amp;"61907",'101'!$A:$A,0),MATCH($H$2&amp;"Ост /Дб",'101'!$1:$1,0)))+(INDEX('101'!$A:$G,MATCH($A204&amp;"61908",'101'!$A:$A,0),MATCH($H$2&amp;"Ост /Дб",'101'!$1:$1,0)))+(INDEX('101'!$A:$G,MATCH($A204&amp;"61911",'101'!$A:$A,0),MATCH($H$2&amp;"Ост /Дб",'101'!$1:$1,0)))-(INDEX('101'!$A:$G,MATCH($A204&amp;"61909",'101'!$A:$A,0),MATCH($H$2&amp;"Ост /Кр",'101'!$1:$1,0)))-(INDEX('101'!$A:$G,MATCH($A204&amp;"61910",'101'!$A:$A,0),MATCH($H$2&amp;"Ост /Кр",'101'!$1:$1,0)))-(INDEX('101'!$A:$G,MATCH($A204&amp;"61912",'101'!$A:$A,0),MATCH($H$2&amp;"Ост /Кр",'101'!$1:$1,0)))+(INDEX('101'!$A:$G,MATCH($A204&amp;"62001",'101'!$A:$A,0),MATCH($H$2&amp;"Ост /Дб",'101'!$1:$1,0)))-(INDEX('101'!$A:$G,MATCH($A204&amp;"62002",'101'!$A:$A,0),MATCH($H$2&amp;"Ост /Кр",'101'!$1:$1,0)))+(INDEX('101'!$A:$G,MATCH($A204&amp;"62101",'101'!$A:$A,0),MATCH($H$2&amp;"Ост /Дб",'101'!$1:$1,0)))+(INDEX('101'!$A:$G,MATCH($A204&amp;"62102",'101'!$A:$A,0),MATCH($H$2&amp;"Ост /Дб",'101'!$1:$1,0)))-(INDEX('101'!$A:$G,MATCH($A204&amp;"62103",'101'!$A:$A,0),MATCH($H$2&amp;"Ост /Кр",'101'!$1:$1,0))))-(((INDEX('135'!$A:$O,MATCH('0103'!$A204,'135'!$A:$A,0),MATCH($H$2&amp;D$4,'135'!$2:$2,0)))/1.5)+(INDEX('135'!$A:$O,MATCH('0103'!$A204,'135'!$A:$A,0),MATCH($H$2&amp;D$5,'135'!$2:$2,0)))+(INDEX('135'!$A:$O,MATCH('0103'!$A204,'135'!$A:$A,0),MATCH($H$2&amp;D$6,'135'!$2:$2,0)))))/$H$1</f>
        <v>0.74099999999999999</v>
      </c>
      <c r="E204" s="11">
        <f>(((INDEX('135'!$A:$O,MATCH('0103'!$A204,'135'!$A:$A,0),MATCH($H$2&amp;E$4,'135'!$2:$2,0)))/1.5)+(INDEX('135'!$A:$O,MATCH('0103'!$A204,'135'!$A:$A,0),MATCH($H$2&amp;E$5,'135'!$2:$2,0)))+(INDEX('135'!$A:$O,MATCH('0103'!$A204,'135'!$A:$A,0),MATCH($H$2&amp;E$6,'135'!$2:$2,0))))/$H$1</f>
        <v>0</v>
      </c>
      <c r="F204" s="11">
        <f>(((INDEX('135'!$A:$O,MATCH('0103'!$A204,'135'!$A:$A,0),MATCH($H$2&amp;F$6,'135'!$2:$2,0)))/1.5))/$H$1</f>
        <v>0</v>
      </c>
      <c r="G204" s="11">
        <f>(((INDEX('135'!$A:$O,MATCH('0103'!$A204,'135'!$A:$A,0),MATCH($H$2&amp;G$4,'135'!$2:$2,0)))/1.5)+(INDEX('135'!$A:$O,MATCH('0103'!$A204,'135'!$A:$A,0),MATCH($H$2&amp;G$5,'135'!$2:$2,0)))+(INDEX('135'!$A:$O,MATCH('0103'!$A204,'135'!$A:$A,0),MATCH($H$2&amp;G$6,'135'!$2:$2,0))))/$H$1</f>
        <v>0</v>
      </c>
      <c r="H204" s="27"/>
      <c r="I204" s="10"/>
    </row>
    <row r="205" spans="1:9" ht="20.5" customHeight="1" x14ac:dyDescent="0.2">
      <c r="A205" s="26" t="str">
        <f>all_banks!O199&amp;" "</f>
        <v xml:space="preserve">АО "ОТП Банк" (2766) </v>
      </c>
      <c r="B205" s="3">
        <f>all_banks!H199</f>
        <v>2766</v>
      </c>
      <c r="C205" s="3" t="str">
        <f>all_banks!E199</f>
        <v>ОТП БАНК</v>
      </c>
      <c r="D205" s="11">
        <f>(((INDEX('101'!$A:$G,MATCH($A205&amp;"60401",'101'!$A:$A,0),MATCH($H$2&amp;"Ост /Дб",'101'!$1:$1,0)))+(INDEX('101'!$A:$G,MATCH($A205&amp;"60404",'101'!$A:$A,0),MATCH($H$2&amp;"Ост /Дб",'101'!$1:$1,0)))+(INDEX('101'!$A:$G,MATCH($A205&amp;"60415",'101'!$A:$A,0),MATCH($H$2&amp;"Ост /Дб",'101'!$1:$1,0)))-(INDEX('101'!$A:$G,MATCH($A205&amp;"60414",'101'!$A:$A,0),MATCH($H$2&amp;"Ост /Кр",'101'!$1:$1,0)))-(INDEX('101'!$A:$G,MATCH($A205&amp;"60405",'101'!$A:$A,0),MATCH($H$2&amp;"Ост /Дб",'101'!$1:$1,0)))+(INDEX('101'!$A:$G,MATCH($A205&amp;"61901",'101'!$A:$A,0),MATCH($H$2&amp;"Ост /Дб",'101'!$1:$1,0)))+(INDEX('101'!$A:$G,MATCH($A205&amp;"61902",'101'!$A:$A,0),MATCH($H$2&amp;"Ост /Дб",'101'!$1:$1,0)))+(INDEX('101'!$A:$G,MATCH($A205&amp;"61903",'101'!$A:$A,0),MATCH($H$2&amp;"Ост /Дб",'101'!$1:$1,0)))+(INDEX('101'!$A:$G,MATCH($A205&amp;"61904",'101'!$A:$A,0),MATCH($H$2&amp;"Ост /Дб",'101'!$1:$1,0)))+(INDEX('101'!$A:$G,MATCH($A205&amp;"61905",'101'!$A:$A,0),MATCH($H$2&amp;"Ост /Дб",'101'!$1:$1,0)))+(INDEX('101'!$A:$G,MATCH($A205&amp;"61906",'101'!$A:$A,0),MATCH($H$2&amp;"Ост /Дб",'101'!$1:$1,0)))+(INDEX('101'!$A:$G,MATCH($A205&amp;"61907",'101'!$A:$A,0),MATCH($H$2&amp;"Ост /Дб",'101'!$1:$1,0)))+(INDEX('101'!$A:$G,MATCH($A205&amp;"61908",'101'!$A:$A,0),MATCH($H$2&amp;"Ост /Дб",'101'!$1:$1,0)))+(INDEX('101'!$A:$G,MATCH($A205&amp;"61911",'101'!$A:$A,0),MATCH($H$2&amp;"Ост /Дб",'101'!$1:$1,0)))-(INDEX('101'!$A:$G,MATCH($A205&amp;"61909",'101'!$A:$A,0),MATCH($H$2&amp;"Ост /Кр",'101'!$1:$1,0)))-(INDEX('101'!$A:$G,MATCH($A205&amp;"61910",'101'!$A:$A,0),MATCH($H$2&amp;"Ост /Кр",'101'!$1:$1,0)))-(INDEX('101'!$A:$G,MATCH($A205&amp;"61912",'101'!$A:$A,0),MATCH($H$2&amp;"Ост /Кр",'101'!$1:$1,0)))+(INDEX('101'!$A:$G,MATCH($A205&amp;"62001",'101'!$A:$A,0),MATCH($H$2&amp;"Ост /Дб",'101'!$1:$1,0)))-(INDEX('101'!$A:$G,MATCH($A205&amp;"62002",'101'!$A:$A,0),MATCH($H$2&amp;"Ост /Кр",'101'!$1:$1,0)))+(INDEX('101'!$A:$G,MATCH($A205&amp;"62101",'101'!$A:$A,0),MATCH($H$2&amp;"Ост /Дб",'101'!$1:$1,0)))+(INDEX('101'!$A:$G,MATCH($A205&amp;"62102",'101'!$A:$A,0),MATCH($H$2&amp;"Ост /Дб",'101'!$1:$1,0)))-(INDEX('101'!$A:$G,MATCH($A205&amp;"62103",'101'!$A:$A,0),MATCH($H$2&amp;"Ост /Кр",'101'!$1:$1,0))))-(((INDEX('135'!$A:$O,MATCH('0103'!$A205,'135'!$A:$A,0),MATCH($H$2&amp;D$4,'135'!$2:$2,0)))/1.5)+(INDEX('135'!$A:$O,MATCH('0103'!$A205,'135'!$A:$A,0),MATCH($H$2&amp;D$5,'135'!$2:$2,0)))+(INDEX('135'!$A:$O,MATCH('0103'!$A205,'135'!$A:$A,0),MATCH($H$2&amp;D$6,'135'!$2:$2,0)))))/$H$1</f>
        <v>1627.8019999999999</v>
      </c>
      <c r="E205" s="11">
        <f>(((INDEX('135'!$A:$O,MATCH('0103'!$A205,'135'!$A:$A,0),MATCH($H$2&amp;E$4,'135'!$2:$2,0)))/1.5)+(INDEX('135'!$A:$O,MATCH('0103'!$A205,'135'!$A:$A,0),MATCH($H$2&amp;E$5,'135'!$2:$2,0)))+(INDEX('135'!$A:$O,MATCH('0103'!$A205,'135'!$A:$A,0),MATCH($H$2&amp;E$6,'135'!$2:$2,0))))/$H$1</f>
        <v>126.321</v>
      </c>
      <c r="F205" s="11">
        <f>(((INDEX('135'!$A:$O,MATCH('0103'!$A205,'135'!$A:$A,0),MATCH($H$2&amp;F$6,'135'!$2:$2,0)))/1.5))/$H$1</f>
        <v>0</v>
      </c>
      <c r="G205" s="11">
        <f>(((INDEX('135'!$A:$O,MATCH('0103'!$A205,'135'!$A:$A,0),MATCH($H$2&amp;G$4,'135'!$2:$2,0)))/1.5)+(INDEX('135'!$A:$O,MATCH('0103'!$A205,'135'!$A:$A,0),MATCH($H$2&amp;G$5,'135'!$2:$2,0)))+(INDEX('135'!$A:$O,MATCH('0103'!$A205,'135'!$A:$A,0),MATCH($H$2&amp;G$6,'135'!$2:$2,0))))/$H$1</f>
        <v>0</v>
      </c>
      <c r="H205" s="27"/>
      <c r="I205" s="10"/>
    </row>
    <row r="206" spans="1:9" ht="20.5" customHeight="1" x14ac:dyDescent="0.2">
      <c r="A206" s="26" t="str">
        <f>all_banks!O200&amp;" "</f>
        <v xml:space="preserve">АО "ПЕРВОУРАЛЬСКБАНК" (965) </v>
      </c>
      <c r="B206" s="3">
        <f>all_banks!H200</f>
        <v>965</v>
      </c>
      <c r="C206" s="3" t="str">
        <f>all_banks!E200</f>
        <v>ПЕРВОУРАЛЬСКБАНК</v>
      </c>
      <c r="D206" s="11">
        <f>(((INDEX('101'!$A:$G,MATCH($A206&amp;"60401",'101'!$A:$A,0),MATCH($H$2&amp;"Ост /Дб",'101'!$1:$1,0)))+(INDEX('101'!$A:$G,MATCH($A206&amp;"60404",'101'!$A:$A,0),MATCH($H$2&amp;"Ост /Дб",'101'!$1:$1,0)))+(INDEX('101'!$A:$G,MATCH($A206&amp;"60415",'101'!$A:$A,0),MATCH($H$2&amp;"Ост /Дб",'101'!$1:$1,0)))-(INDEX('101'!$A:$G,MATCH($A206&amp;"60414",'101'!$A:$A,0),MATCH($H$2&amp;"Ост /Кр",'101'!$1:$1,0)))-(INDEX('101'!$A:$G,MATCH($A206&amp;"60405",'101'!$A:$A,0),MATCH($H$2&amp;"Ост /Дб",'101'!$1:$1,0)))+(INDEX('101'!$A:$G,MATCH($A206&amp;"61901",'101'!$A:$A,0),MATCH($H$2&amp;"Ост /Дб",'101'!$1:$1,0)))+(INDEX('101'!$A:$G,MATCH($A206&amp;"61902",'101'!$A:$A,0),MATCH($H$2&amp;"Ост /Дб",'101'!$1:$1,0)))+(INDEX('101'!$A:$G,MATCH($A206&amp;"61903",'101'!$A:$A,0),MATCH($H$2&amp;"Ост /Дб",'101'!$1:$1,0)))+(INDEX('101'!$A:$G,MATCH($A206&amp;"61904",'101'!$A:$A,0),MATCH($H$2&amp;"Ост /Дб",'101'!$1:$1,0)))+(INDEX('101'!$A:$G,MATCH($A206&amp;"61905",'101'!$A:$A,0),MATCH($H$2&amp;"Ост /Дб",'101'!$1:$1,0)))+(INDEX('101'!$A:$G,MATCH($A206&amp;"61906",'101'!$A:$A,0),MATCH($H$2&amp;"Ост /Дб",'101'!$1:$1,0)))+(INDEX('101'!$A:$G,MATCH($A206&amp;"61907",'101'!$A:$A,0),MATCH($H$2&amp;"Ост /Дб",'101'!$1:$1,0)))+(INDEX('101'!$A:$G,MATCH($A206&amp;"61908",'101'!$A:$A,0),MATCH($H$2&amp;"Ост /Дб",'101'!$1:$1,0)))+(INDEX('101'!$A:$G,MATCH($A206&amp;"61911",'101'!$A:$A,0),MATCH($H$2&amp;"Ост /Дб",'101'!$1:$1,0)))-(INDEX('101'!$A:$G,MATCH($A206&amp;"61909",'101'!$A:$A,0),MATCH($H$2&amp;"Ост /Кр",'101'!$1:$1,0)))-(INDEX('101'!$A:$G,MATCH($A206&amp;"61910",'101'!$A:$A,0),MATCH($H$2&amp;"Ост /Кр",'101'!$1:$1,0)))-(INDEX('101'!$A:$G,MATCH($A206&amp;"61912",'101'!$A:$A,0),MATCH($H$2&amp;"Ост /Кр",'101'!$1:$1,0)))+(INDEX('101'!$A:$G,MATCH($A206&amp;"62001",'101'!$A:$A,0),MATCH($H$2&amp;"Ост /Дб",'101'!$1:$1,0)))-(INDEX('101'!$A:$G,MATCH($A206&amp;"62002",'101'!$A:$A,0),MATCH($H$2&amp;"Ост /Кр",'101'!$1:$1,0)))+(INDEX('101'!$A:$G,MATCH($A206&amp;"62101",'101'!$A:$A,0),MATCH($H$2&amp;"Ост /Дб",'101'!$1:$1,0)))+(INDEX('101'!$A:$G,MATCH($A206&amp;"62102",'101'!$A:$A,0),MATCH($H$2&amp;"Ост /Дб",'101'!$1:$1,0)))-(INDEX('101'!$A:$G,MATCH($A206&amp;"62103",'101'!$A:$A,0),MATCH($H$2&amp;"Ост /Кр",'101'!$1:$1,0))))-(((INDEX('135'!$A:$O,MATCH('0103'!$A206,'135'!$A:$A,0),MATCH($H$2&amp;D$4,'135'!$2:$2,0)))/1.5)+(INDEX('135'!$A:$O,MATCH('0103'!$A206,'135'!$A:$A,0),MATCH($H$2&amp;D$5,'135'!$2:$2,0)))+(INDEX('135'!$A:$O,MATCH('0103'!$A206,'135'!$A:$A,0),MATCH($H$2&amp;D$6,'135'!$2:$2,0)))))/$H$1</f>
        <v>85.555999999999997</v>
      </c>
      <c r="E206" s="11">
        <f>(((INDEX('135'!$A:$O,MATCH('0103'!$A206,'135'!$A:$A,0),MATCH($H$2&amp;E$4,'135'!$2:$2,0)))/1.5)+(INDEX('135'!$A:$O,MATCH('0103'!$A206,'135'!$A:$A,0),MATCH($H$2&amp;E$5,'135'!$2:$2,0)))+(INDEX('135'!$A:$O,MATCH('0103'!$A206,'135'!$A:$A,0),MATCH($H$2&amp;E$6,'135'!$2:$2,0))))/$H$1</f>
        <v>0</v>
      </c>
      <c r="F206" s="11">
        <f>(((INDEX('135'!$A:$O,MATCH('0103'!$A206,'135'!$A:$A,0),MATCH($H$2&amp;F$6,'135'!$2:$2,0)))/1.5))/$H$1</f>
        <v>0</v>
      </c>
      <c r="G206" s="11">
        <f>(((INDEX('135'!$A:$O,MATCH('0103'!$A206,'135'!$A:$A,0),MATCH($H$2&amp;G$4,'135'!$2:$2,0)))/1.5)+(INDEX('135'!$A:$O,MATCH('0103'!$A206,'135'!$A:$A,0),MATCH($H$2&amp;G$5,'135'!$2:$2,0)))+(INDEX('135'!$A:$O,MATCH('0103'!$A206,'135'!$A:$A,0),MATCH($H$2&amp;G$6,'135'!$2:$2,0))))/$H$1</f>
        <v>0</v>
      </c>
      <c r="H206" s="27"/>
      <c r="I206" s="10"/>
    </row>
    <row r="207" spans="1:9" ht="20.5" customHeight="1" x14ac:dyDescent="0.2">
      <c r="A207" s="26" t="str">
        <f>all_banks!O201&amp;" "</f>
        <v xml:space="preserve">АО "Первый Дортрансбанк" (3271) </v>
      </c>
      <c r="B207" s="3">
        <f>all_banks!H201</f>
        <v>3271</v>
      </c>
      <c r="C207" s="3" t="str">
        <f>all_banks!E201</f>
        <v>ПЕРВЫЙ ДОРТРАНСБАНК</v>
      </c>
      <c r="D207" s="11">
        <f>(((INDEX('101'!$A:$G,MATCH($A207&amp;"60401",'101'!$A:$A,0),MATCH($H$2&amp;"Ост /Дб",'101'!$1:$1,0)))+(INDEX('101'!$A:$G,MATCH($A207&amp;"60404",'101'!$A:$A,0),MATCH($H$2&amp;"Ост /Дб",'101'!$1:$1,0)))+(INDEX('101'!$A:$G,MATCH($A207&amp;"60415",'101'!$A:$A,0),MATCH($H$2&amp;"Ост /Дб",'101'!$1:$1,0)))-(INDEX('101'!$A:$G,MATCH($A207&amp;"60414",'101'!$A:$A,0),MATCH($H$2&amp;"Ост /Кр",'101'!$1:$1,0)))-(INDEX('101'!$A:$G,MATCH($A207&amp;"60405",'101'!$A:$A,0),MATCH($H$2&amp;"Ост /Дб",'101'!$1:$1,0)))+(INDEX('101'!$A:$G,MATCH($A207&amp;"61901",'101'!$A:$A,0),MATCH($H$2&amp;"Ост /Дб",'101'!$1:$1,0)))+(INDEX('101'!$A:$G,MATCH($A207&amp;"61902",'101'!$A:$A,0),MATCH($H$2&amp;"Ост /Дб",'101'!$1:$1,0)))+(INDEX('101'!$A:$G,MATCH($A207&amp;"61903",'101'!$A:$A,0),MATCH($H$2&amp;"Ост /Дб",'101'!$1:$1,0)))+(INDEX('101'!$A:$G,MATCH($A207&amp;"61904",'101'!$A:$A,0),MATCH($H$2&amp;"Ост /Дб",'101'!$1:$1,0)))+(INDEX('101'!$A:$G,MATCH($A207&amp;"61905",'101'!$A:$A,0),MATCH($H$2&amp;"Ост /Дб",'101'!$1:$1,0)))+(INDEX('101'!$A:$G,MATCH($A207&amp;"61906",'101'!$A:$A,0),MATCH($H$2&amp;"Ост /Дб",'101'!$1:$1,0)))+(INDEX('101'!$A:$G,MATCH($A207&amp;"61907",'101'!$A:$A,0),MATCH($H$2&amp;"Ост /Дб",'101'!$1:$1,0)))+(INDEX('101'!$A:$G,MATCH($A207&amp;"61908",'101'!$A:$A,0),MATCH($H$2&amp;"Ост /Дб",'101'!$1:$1,0)))+(INDEX('101'!$A:$G,MATCH($A207&amp;"61911",'101'!$A:$A,0),MATCH($H$2&amp;"Ост /Дб",'101'!$1:$1,0)))-(INDEX('101'!$A:$G,MATCH($A207&amp;"61909",'101'!$A:$A,0),MATCH($H$2&amp;"Ост /Кр",'101'!$1:$1,0)))-(INDEX('101'!$A:$G,MATCH($A207&amp;"61910",'101'!$A:$A,0),MATCH($H$2&amp;"Ост /Кр",'101'!$1:$1,0)))-(INDEX('101'!$A:$G,MATCH($A207&amp;"61912",'101'!$A:$A,0),MATCH($H$2&amp;"Ост /Кр",'101'!$1:$1,0)))+(INDEX('101'!$A:$G,MATCH($A207&amp;"62001",'101'!$A:$A,0),MATCH($H$2&amp;"Ост /Дб",'101'!$1:$1,0)))-(INDEX('101'!$A:$G,MATCH($A207&amp;"62002",'101'!$A:$A,0),MATCH($H$2&amp;"Ост /Кр",'101'!$1:$1,0)))+(INDEX('101'!$A:$G,MATCH($A207&amp;"62101",'101'!$A:$A,0),MATCH($H$2&amp;"Ост /Дб",'101'!$1:$1,0)))+(INDEX('101'!$A:$G,MATCH($A207&amp;"62102",'101'!$A:$A,0),MATCH($H$2&amp;"Ост /Дб",'101'!$1:$1,0)))-(INDEX('101'!$A:$G,MATCH($A207&amp;"62103",'101'!$A:$A,0),MATCH($H$2&amp;"Ост /Кр",'101'!$1:$1,0))))-(((INDEX('135'!$A:$O,MATCH('0103'!$A207,'135'!$A:$A,0),MATCH($H$2&amp;D$4,'135'!$2:$2,0)))/1.5)+(INDEX('135'!$A:$O,MATCH('0103'!$A207,'135'!$A:$A,0),MATCH($H$2&amp;D$5,'135'!$2:$2,0)))+(INDEX('135'!$A:$O,MATCH('0103'!$A207,'135'!$A:$A,0),MATCH($H$2&amp;D$6,'135'!$2:$2,0)))))/$H$1</f>
        <v>86.188000000000002</v>
      </c>
      <c r="E207" s="11">
        <f>(((INDEX('135'!$A:$O,MATCH('0103'!$A207,'135'!$A:$A,0),MATCH($H$2&amp;E$4,'135'!$2:$2,0)))/1.5)+(INDEX('135'!$A:$O,MATCH('0103'!$A207,'135'!$A:$A,0),MATCH($H$2&amp;E$5,'135'!$2:$2,0)))+(INDEX('135'!$A:$O,MATCH('0103'!$A207,'135'!$A:$A,0),MATCH($H$2&amp;E$6,'135'!$2:$2,0))))/$H$1</f>
        <v>3.2829999999999999</v>
      </c>
      <c r="F207" s="11">
        <f>(((INDEX('135'!$A:$O,MATCH('0103'!$A207,'135'!$A:$A,0),MATCH($H$2&amp;F$6,'135'!$2:$2,0)))/1.5))/$H$1</f>
        <v>0</v>
      </c>
      <c r="G207" s="11">
        <f>(((INDEX('135'!$A:$O,MATCH('0103'!$A207,'135'!$A:$A,0),MATCH($H$2&amp;G$4,'135'!$2:$2,0)))/1.5)+(INDEX('135'!$A:$O,MATCH('0103'!$A207,'135'!$A:$A,0),MATCH($H$2&amp;G$5,'135'!$2:$2,0)))+(INDEX('135'!$A:$O,MATCH('0103'!$A207,'135'!$A:$A,0),MATCH($H$2&amp;G$6,'135'!$2:$2,0))))/$H$1</f>
        <v>0</v>
      </c>
      <c r="H207" s="27"/>
      <c r="I207" s="10"/>
    </row>
    <row r="208" spans="1:9" ht="20.5" customHeight="1" x14ac:dyDescent="0.2">
      <c r="A208" s="26" t="str">
        <f>all_banks!O202&amp;" "</f>
        <v xml:space="preserve">АО "Первый Инвестиционный Банк" (604) </v>
      </c>
      <c r="B208" s="3">
        <f>all_banks!H202</f>
        <v>604</v>
      </c>
      <c r="C208" s="3" t="str">
        <f>all_banks!E202</f>
        <v>ПЕРВЫЙ ИНВЕСТИЦИОННЫЙ БАНК</v>
      </c>
      <c r="D208" s="11">
        <f>(((INDEX('101'!$A:$G,MATCH($A208&amp;"60401",'101'!$A:$A,0),MATCH($H$2&amp;"Ост /Дб",'101'!$1:$1,0)))+(INDEX('101'!$A:$G,MATCH($A208&amp;"60404",'101'!$A:$A,0),MATCH($H$2&amp;"Ост /Дб",'101'!$1:$1,0)))+(INDEX('101'!$A:$G,MATCH($A208&amp;"60415",'101'!$A:$A,0),MATCH($H$2&amp;"Ост /Дб",'101'!$1:$1,0)))-(INDEX('101'!$A:$G,MATCH($A208&amp;"60414",'101'!$A:$A,0),MATCH($H$2&amp;"Ост /Кр",'101'!$1:$1,0)))-(INDEX('101'!$A:$G,MATCH($A208&amp;"60405",'101'!$A:$A,0),MATCH($H$2&amp;"Ост /Дб",'101'!$1:$1,0)))+(INDEX('101'!$A:$G,MATCH($A208&amp;"61901",'101'!$A:$A,0),MATCH($H$2&amp;"Ост /Дб",'101'!$1:$1,0)))+(INDEX('101'!$A:$G,MATCH($A208&amp;"61902",'101'!$A:$A,0),MATCH($H$2&amp;"Ост /Дб",'101'!$1:$1,0)))+(INDEX('101'!$A:$G,MATCH($A208&amp;"61903",'101'!$A:$A,0),MATCH($H$2&amp;"Ост /Дб",'101'!$1:$1,0)))+(INDEX('101'!$A:$G,MATCH($A208&amp;"61904",'101'!$A:$A,0),MATCH($H$2&amp;"Ост /Дб",'101'!$1:$1,0)))+(INDEX('101'!$A:$G,MATCH($A208&amp;"61905",'101'!$A:$A,0),MATCH($H$2&amp;"Ост /Дб",'101'!$1:$1,0)))+(INDEX('101'!$A:$G,MATCH($A208&amp;"61906",'101'!$A:$A,0),MATCH($H$2&amp;"Ост /Дб",'101'!$1:$1,0)))+(INDEX('101'!$A:$G,MATCH($A208&amp;"61907",'101'!$A:$A,0),MATCH($H$2&amp;"Ост /Дб",'101'!$1:$1,0)))+(INDEX('101'!$A:$G,MATCH($A208&amp;"61908",'101'!$A:$A,0),MATCH($H$2&amp;"Ост /Дб",'101'!$1:$1,0)))+(INDEX('101'!$A:$G,MATCH($A208&amp;"61911",'101'!$A:$A,0),MATCH($H$2&amp;"Ост /Дб",'101'!$1:$1,0)))-(INDEX('101'!$A:$G,MATCH($A208&amp;"61909",'101'!$A:$A,0),MATCH($H$2&amp;"Ост /Кр",'101'!$1:$1,0)))-(INDEX('101'!$A:$G,MATCH($A208&amp;"61910",'101'!$A:$A,0),MATCH($H$2&amp;"Ост /Кр",'101'!$1:$1,0)))-(INDEX('101'!$A:$G,MATCH($A208&amp;"61912",'101'!$A:$A,0),MATCH($H$2&amp;"Ост /Кр",'101'!$1:$1,0)))+(INDEX('101'!$A:$G,MATCH($A208&amp;"62001",'101'!$A:$A,0),MATCH($H$2&amp;"Ост /Дб",'101'!$1:$1,0)))-(INDEX('101'!$A:$G,MATCH($A208&amp;"62002",'101'!$A:$A,0),MATCH($H$2&amp;"Ост /Кр",'101'!$1:$1,0)))+(INDEX('101'!$A:$G,MATCH($A208&amp;"62101",'101'!$A:$A,0),MATCH($H$2&amp;"Ост /Дб",'101'!$1:$1,0)))+(INDEX('101'!$A:$G,MATCH($A208&amp;"62102",'101'!$A:$A,0),MATCH($H$2&amp;"Ост /Дб",'101'!$1:$1,0)))-(INDEX('101'!$A:$G,MATCH($A208&amp;"62103",'101'!$A:$A,0),MATCH($H$2&amp;"Ост /Кр",'101'!$1:$1,0))))-(((INDEX('135'!$A:$O,MATCH('0103'!$A208,'135'!$A:$A,0),MATCH($H$2&amp;D$4,'135'!$2:$2,0)))/1.5)+(INDEX('135'!$A:$O,MATCH('0103'!$A208,'135'!$A:$A,0),MATCH($H$2&amp;D$5,'135'!$2:$2,0)))+(INDEX('135'!$A:$O,MATCH('0103'!$A208,'135'!$A:$A,0),MATCH($H$2&amp;D$6,'135'!$2:$2,0)))))/$H$1</f>
        <v>269.27199999999999</v>
      </c>
      <c r="E208" s="11">
        <f>(((INDEX('135'!$A:$O,MATCH('0103'!$A208,'135'!$A:$A,0),MATCH($H$2&amp;E$4,'135'!$2:$2,0)))/1.5)+(INDEX('135'!$A:$O,MATCH('0103'!$A208,'135'!$A:$A,0),MATCH($H$2&amp;E$5,'135'!$2:$2,0)))+(INDEX('135'!$A:$O,MATCH('0103'!$A208,'135'!$A:$A,0),MATCH($H$2&amp;E$6,'135'!$2:$2,0))))/$H$1</f>
        <v>0</v>
      </c>
      <c r="F208" s="11">
        <f>(((INDEX('135'!$A:$O,MATCH('0103'!$A208,'135'!$A:$A,0),MATCH($H$2&amp;F$6,'135'!$2:$2,0)))/1.5))/$H$1</f>
        <v>0</v>
      </c>
      <c r="G208" s="11">
        <f>(((INDEX('135'!$A:$O,MATCH('0103'!$A208,'135'!$A:$A,0),MATCH($H$2&amp;G$4,'135'!$2:$2,0)))/1.5)+(INDEX('135'!$A:$O,MATCH('0103'!$A208,'135'!$A:$A,0),MATCH($H$2&amp;G$5,'135'!$2:$2,0)))+(INDEX('135'!$A:$O,MATCH('0103'!$A208,'135'!$A:$A,0),MATCH($H$2&amp;G$6,'135'!$2:$2,0))))/$H$1</f>
        <v>0</v>
      </c>
      <c r="H208" s="27"/>
      <c r="I208" s="10"/>
    </row>
    <row r="209" spans="1:9" ht="20.5" customHeight="1" x14ac:dyDescent="0.2">
      <c r="A209" s="26" t="str">
        <f>all_banks!O203&amp;" "</f>
        <v xml:space="preserve">ООО "Первый Клиентский Банк" (3436) </v>
      </c>
      <c r="B209" s="3">
        <f>all_banks!H203</f>
        <v>3436</v>
      </c>
      <c r="C209" s="3" t="str">
        <f>all_banks!E203</f>
        <v>ПЕРВЫЙ КЛИЕНТСКИЙ БАНК</v>
      </c>
      <c r="D209" s="11">
        <f>(((INDEX('101'!$A:$G,MATCH($A209&amp;"60401",'101'!$A:$A,0),MATCH($H$2&amp;"Ост /Дб",'101'!$1:$1,0)))+(INDEX('101'!$A:$G,MATCH($A209&amp;"60404",'101'!$A:$A,0),MATCH($H$2&amp;"Ост /Дб",'101'!$1:$1,0)))+(INDEX('101'!$A:$G,MATCH($A209&amp;"60415",'101'!$A:$A,0),MATCH($H$2&amp;"Ост /Дб",'101'!$1:$1,0)))-(INDEX('101'!$A:$G,MATCH($A209&amp;"60414",'101'!$A:$A,0),MATCH($H$2&amp;"Ост /Кр",'101'!$1:$1,0)))-(INDEX('101'!$A:$G,MATCH($A209&amp;"60405",'101'!$A:$A,0),MATCH($H$2&amp;"Ост /Дб",'101'!$1:$1,0)))+(INDEX('101'!$A:$G,MATCH($A209&amp;"61901",'101'!$A:$A,0),MATCH($H$2&amp;"Ост /Дб",'101'!$1:$1,0)))+(INDEX('101'!$A:$G,MATCH($A209&amp;"61902",'101'!$A:$A,0),MATCH($H$2&amp;"Ост /Дб",'101'!$1:$1,0)))+(INDEX('101'!$A:$G,MATCH($A209&amp;"61903",'101'!$A:$A,0),MATCH($H$2&amp;"Ост /Дб",'101'!$1:$1,0)))+(INDEX('101'!$A:$G,MATCH($A209&amp;"61904",'101'!$A:$A,0),MATCH($H$2&amp;"Ост /Дб",'101'!$1:$1,0)))+(INDEX('101'!$A:$G,MATCH($A209&amp;"61905",'101'!$A:$A,0),MATCH($H$2&amp;"Ост /Дб",'101'!$1:$1,0)))+(INDEX('101'!$A:$G,MATCH($A209&amp;"61906",'101'!$A:$A,0),MATCH($H$2&amp;"Ост /Дб",'101'!$1:$1,0)))+(INDEX('101'!$A:$G,MATCH($A209&amp;"61907",'101'!$A:$A,0),MATCH($H$2&amp;"Ост /Дб",'101'!$1:$1,0)))+(INDEX('101'!$A:$G,MATCH($A209&amp;"61908",'101'!$A:$A,0),MATCH($H$2&amp;"Ост /Дб",'101'!$1:$1,0)))+(INDEX('101'!$A:$G,MATCH($A209&amp;"61911",'101'!$A:$A,0),MATCH($H$2&amp;"Ост /Дб",'101'!$1:$1,0)))-(INDEX('101'!$A:$G,MATCH($A209&amp;"61909",'101'!$A:$A,0),MATCH($H$2&amp;"Ост /Кр",'101'!$1:$1,0)))-(INDEX('101'!$A:$G,MATCH($A209&amp;"61910",'101'!$A:$A,0),MATCH($H$2&amp;"Ост /Кр",'101'!$1:$1,0)))-(INDEX('101'!$A:$G,MATCH($A209&amp;"61912",'101'!$A:$A,0),MATCH($H$2&amp;"Ост /Кр",'101'!$1:$1,0)))+(INDEX('101'!$A:$G,MATCH($A209&amp;"62001",'101'!$A:$A,0),MATCH($H$2&amp;"Ост /Дб",'101'!$1:$1,0)))-(INDEX('101'!$A:$G,MATCH($A209&amp;"62002",'101'!$A:$A,0),MATCH($H$2&amp;"Ост /Кр",'101'!$1:$1,0)))+(INDEX('101'!$A:$G,MATCH($A209&amp;"62101",'101'!$A:$A,0),MATCH($H$2&amp;"Ост /Дб",'101'!$1:$1,0)))+(INDEX('101'!$A:$G,MATCH($A209&amp;"62102",'101'!$A:$A,0),MATCH($H$2&amp;"Ост /Дб",'101'!$1:$1,0)))-(INDEX('101'!$A:$G,MATCH($A209&amp;"62103",'101'!$A:$A,0),MATCH($H$2&amp;"Ост /Кр",'101'!$1:$1,0))))-(((INDEX('135'!$A:$O,MATCH('0103'!$A209,'135'!$A:$A,0),MATCH($H$2&amp;D$4,'135'!$2:$2,0)))/1.5)+(INDEX('135'!$A:$O,MATCH('0103'!$A209,'135'!$A:$A,0),MATCH($H$2&amp;D$5,'135'!$2:$2,0)))+(INDEX('135'!$A:$O,MATCH('0103'!$A209,'135'!$A:$A,0),MATCH($H$2&amp;D$6,'135'!$2:$2,0)))))/$H$1</f>
        <v>3.7930000000000001</v>
      </c>
      <c r="E209" s="11">
        <f>(((INDEX('135'!$A:$O,MATCH('0103'!$A209,'135'!$A:$A,0),MATCH($H$2&amp;E$4,'135'!$2:$2,0)))/1.5)+(INDEX('135'!$A:$O,MATCH('0103'!$A209,'135'!$A:$A,0),MATCH($H$2&amp;E$5,'135'!$2:$2,0)))+(INDEX('135'!$A:$O,MATCH('0103'!$A209,'135'!$A:$A,0),MATCH($H$2&amp;E$6,'135'!$2:$2,0))))/$H$1</f>
        <v>2.8279999999999998</v>
      </c>
      <c r="F209" s="11">
        <f>(((INDEX('135'!$A:$O,MATCH('0103'!$A209,'135'!$A:$A,0),MATCH($H$2&amp;F$6,'135'!$2:$2,0)))/1.5))/$H$1</f>
        <v>0</v>
      </c>
      <c r="G209" s="11">
        <f>(((INDEX('135'!$A:$O,MATCH('0103'!$A209,'135'!$A:$A,0),MATCH($H$2&amp;G$4,'135'!$2:$2,0)))/1.5)+(INDEX('135'!$A:$O,MATCH('0103'!$A209,'135'!$A:$A,0),MATCH($H$2&amp;G$5,'135'!$2:$2,0)))+(INDEX('135'!$A:$O,MATCH('0103'!$A209,'135'!$A:$A,0),MATCH($H$2&amp;G$6,'135'!$2:$2,0))))/$H$1</f>
        <v>0</v>
      </c>
      <c r="H209" s="27"/>
      <c r="I209" s="10"/>
    </row>
    <row r="210" spans="1:9" ht="20.5" customHeight="1" x14ac:dyDescent="0.2">
      <c r="A210" s="26" t="str">
        <f>all_banks!O204&amp;" "</f>
        <v xml:space="preserve">АКБ "ПЕРЕСВЕТ" (ПАО) (2110) </v>
      </c>
      <c r="B210" s="3">
        <f>all_banks!H204</f>
        <v>2110</v>
      </c>
      <c r="C210" s="3" t="str">
        <f>all_banks!E204</f>
        <v>ПЕРЕСВЕТ</v>
      </c>
      <c r="D210" s="11">
        <f>(((INDEX('101'!$A:$G,MATCH($A210&amp;"60401",'101'!$A:$A,0),MATCH($H$2&amp;"Ост /Дб",'101'!$1:$1,0)))+(INDEX('101'!$A:$G,MATCH($A210&amp;"60404",'101'!$A:$A,0),MATCH($H$2&amp;"Ост /Дб",'101'!$1:$1,0)))+(INDEX('101'!$A:$G,MATCH($A210&amp;"60415",'101'!$A:$A,0),MATCH($H$2&amp;"Ост /Дб",'101'!$1:$1,0)))-(INDEX('101'!$A:$G,MATCH($A210&amp;"60414",'101'!$A:$A,0),MATCH($H$2&amp;"Ост /Кр",'101'!$1:$1,0)))-(INDEX('101'!$A:$G,MATCH($A210&amp;"60405",'101'!$A:$A,0),MATCH($H$2&amp;"Ост /Дб",'101'!$1:$1,0)))+(INDEX('101'!$A:$G,MATCH($A210&amp;"61901",'101'!$A:$A,0),MATCH($H$2&amp;"Ост /Дб",'101'!$1:$1,0)))+(INDEX('101'!$A:$G,MATCH($A210&amp;"61902",'101'!$A:$A,0),MATCH($H$2&amp;"Ост /Дб",'101'!$1:$1,0)))+(INDEX('101'!$A:$G,MATCH($A210&amp;"61903",'101'!$A:$A,0),MATCH($H$2&amp;"Ост /Дб",'101'!$1:$1,0)))+(INDEX('101'!$A:$G,MATCH($A210&amp;"61904",'101'!$A:$A,0),MATCH($H$2&amp;"Ост /Дб",'101'!$1:$1,0)))+(INDEX('101'!$A:$G,MATCH($A210&amp;"61905",'101'!$A:$A,0),MATCH($H$2&amp;"Ост /Дб",'101'!$1:$1,0)))+(INDEX('101'!$A:$G,MATCH($A210&amp;"61906",'101'!$A:$A,0),MATCH($H$2&amp;"Ост /Дб",'101'!$1:$1,0)))+(INDEX('101'!$A:$G,MATCH($A210&amp;"61907",'101'!$A:$A,0),MATCH($H$2&amp;"Ост /Дб",'101'!$1:$1,0)))+(INDEX('101'!$A:$G,MATCH($A210&amp;"61908",'101'!$A:$A,0),MATCH($H$2&amp;"Ост /Дб",'101'!$1:$1,0)))+(INDEX('101'!$A:$G,MATCH($A210&amp;"61911",'101'!$A:$A,0),MATCH($H$2&amp;"Ост /Дб",'101'!$1:$1,0)))-(INDEX('101'!$A:$G,MATCH($A210&amp;"61909",'101'!$A:$A,0),MATCH($H$2&amp;"Ост /Кр",'101'!$1:$1,0)))-(INDEX('101'!$A:$G,MATCH($A210&amp;"61910",'101'!$A:$A,0),MATCH($H$2&amp;"Ост /Кр",'101'!$1:$1,0)))-(INDEX('101'!$A:$G,MATCH($A210&amp;"61912",'101'!$A:$A,0),MATCH($H$2&amp;"Ост /Кр",'101'!$1:$1,0)))+(INDEX('101'!$A:$G,MATCH($A210&amp;"62001",'101'!$A:$A,0),MATCH($H$2&amp;"Ост /Дб",'101'!$1:$1,0)))-(INDEX('101'!$A:$G,MATCH($A210&amp;"62002",'101'!$A:$A,0),MATCH($H$2&amp;"Ост /Кр",'101'!$1:$1,0)))+(INDEX('101'!$A:$G,MATCH($A210&amp;"62101",'101'!$A:$A,0),MATCH($H$2&amp;"Ост /Дб",'101'!$1:$1,0)))+(INDEX('101'!$A:$G,MATCH($A210&amp;"62102",'101'!$A:$A,0),MATCH($H$2&amp;"Ост /Дб",'101'!$1:$1,0)))-(INDEX('101'!$A:$G,MATCH($A210&amp;"62103",'101'!$A:$A,0),MATCH($H$2&amp;"Ост /Кр",'101'!$1:$1,0))))-(((INDEX('135'!$A:$O,MATCH('0103'!$A210,'135'!$A:$A,0),MATCH($H$2&amp;D$4,'135'!$2:$2,0)))/1.5)+(INDEX('135'!$A:$O,MATCH('0103'!$A210,'135'!$A:$A,0),MATCH($H$2&amp;D$5,'135'!$2:$2,0)))+(INDEX('135'!$A:$O,MATCH('0103'!$A210,'135'!$A:$A,0),MATCH($H$2&amp;D$6,'135'!$2:$2,0)))))/$H$1</f>
        <v>33.591000000000001</v>
      </c>
      <c r="E210" s="11">
        <f>(((INDEX('135'!$A:$O,MATCH('0103'!$A210,'135'!$A:$A,0),MATCH($H$2&amp;E$4,'135'!$2:$2,0)))/1.5)+(INDEX('135'!$A:$O,MATCH('0103'!$A210,'135'!$A:$A,0),MATCH($H$2&amp;E$5,'135'!$2:$2,0)))+(INDEX('135'!$A:$O,MATCH('0103'!$A210,'135'!$A:$A,0),MATCH($H$2&amp;E$6,'135'!$2:$2,0))))/$H$1</f>
        <v>1005.175</v>
      </c>
      <c r="F210" s="11">
        <f>(((INDEX('135'!$A:$O,MATCH('0103'!$A210,'135'!$A:$A,0),MATCH($H$2&amp;F$6,'135'!$2:$2,0)))/1.5))/$H$1</f>
        <v>36.959333333333333</v>
      </c>
      <c r="G210" s="11">
        <f>(((INDEX('135'!$A:$O,MATCH('0103'!$A210,'135'!$A:$A,0),MATCH($H$2&amp;G$4,'135'!$2:$2,0)))/1.5)+(INDEX('135'!$A:$O,MATCH('0103'!$A210,'135'!$A:$A,0),MATCH($H$2&amp;G$5,'135'!$2:$2,0)))+(INDEX('135'!$A:$O,MATCH('0103'!$A210,'135'!$A:$A,0),MATCH($H$2&amp;G$6,'135'!$2:$2,0))))/$H$1</f>
        <v>0</v>
      </c>
      <c r="H210" s="27"/>
      <c r="I210" s="10"/>
    </row>
    <row r="211" spans="1:9" ht="20.5" customHeight="1" x14ac:dyDescent="0.2">
      <c r="A211" s="26" t="str">
        <f>all_banks!O205&amp;" "</f>
        <v xml:space="preserve">Банк Пермь (АО) (875) </v>
      </c>
      <c r="B211" s="3">
        <f>all_banks!H205</f>
        <v>875</v>
      </c>
      <c r="C211" s="3" t="str">
        <f>all_banks!E205</f>
        <v>ПЕРМЬ</v>
      </c>
      <c r="D211" s="11">
        <f>(((INDEX('101'!$A:$G,MATCH($A211&amp;"60401",'101'!$A:$A,0),MATCH($H$2&amp;"Ост /Дб",'101'!$1:$1,0)))+(INDEX('101'!$A:$G,MATCH($A211&amp;"60404",'101'!$A:$A,0),MATCH($H$2&amp;"Ост /Дб",'101'!$1:$1,0)))+(INDEX('101'!$A:$G,MATCH($A211&amp;"60415",'101'!$A:$A,0),MATCH($H$2&amp;"Ост /Дб",'101'!$1:$1,0)))-(INDEX('101'!$A:$G,MATCH($A211&amp;"60414",'101'!$A:$A,0),MATCH($H$2&amp;"Ост /Кр",'101'!$1:$1,0)))-(INDEX('101'!$A:$G,MATCH($A211&amp;"60405",'101'!$A:$A,0),MATCH($H$2&amp;"Ост /Дб",'101'!$1:$1,0)))+(INDEX('101'!$A:$G,MATCH($A211&amp;"61901",'101'!$A:$A,0),MATCH($H$2&amp;"Ост /Дб",'101'!$1:$1,0)))+(INDEX('101'!$A:$G,MATCH($A211&amp;"61902",'101'!$A:$A,0),MATCH($H$2&amp;"Ост /Дб",'101'!$1:$1,0)))+(INDEX('101'!$A:$G,MATCH($A211&amp;"61903",'101'!$A:$A,0),MATCH($H$2&amp;"Ост /Дб",'101'!$1:$1,0)))+(INDEX('101'!$A:$G,MATCH($A211&amp;"61904",'101'!$A:$A,0),MATCH($H$2&amp;"Ост /Дб",'101'!$1:$1,0)))+(INDEX('101'!$A:$G,MATCH($A211&amp;"61905",'101'!$A:$A,0),MATCH($H$2&amp;"Ост /Дб",'101'!$1:$1,0)))+(INDEX('101'!$A:$G,MATCH($A211&amp;"61906",'101'!$A:$A,0),MATCH($H$2&amp;"Ост /Дб",'101'!$1:$1,0)))+(INDEX('101'!$A:$G,MATCH($A211&amp;"61907",'101'!$A:$A,0),MATCH($H$2&amp;"Ост /Дб",'101'!$1:$1,0)))+(INDEX('101'!$A:$G,MATCH($A211&amp;"61908",'101'!$A:$A,0),MATCH($H$2&amp;"Ост /Дб",'101'!$1:$1,0)))+(INDEX('101'!$A:$G,MATCH($A211&amp;"61911",'101'!$A:$A,0),MATCH($H$2&amp;"Ост /Дб",'101'!$1:$1,0)))-(INDEX('101'!$A:$G,MATCH($A211&amp;"61909",'101'!$A:$A,0),MATCH($H$2&amp;"Ост /Кр",'101'!$1:$1,0)))-(INDEX('101'!$A:$G,MATCH($A211&amp;"61910",'101'!$A:$A,0),MATCH($H$2&amp;"Ост /Кр",'101'!$1:$1,0)))-(INDEX('101'!$A:$G,MATCH($A211&amp;"61912",'101'!$A:$A,0),MATCH($H$2&amp;"Ост /Кр",'101'!$1:$1,0)))+(INDEX('101'!$A:$G,MATCH($A211&amp;"62001",'101'!$A:$A,0),MATCH($H$2&amp;"Ост /Дб",'101'!$1:$1,0)))-(INDEX('101'!$A:$G,MATCH($A211&amp;"62002",'101'!$A:$A,0),MATCH($H$2&amp;"Ост /Кр",'101'!$1:$1,0)))+(INDEX('101'!$A:$G,MATCH($A211&amp;"62101",'101'!$A:$A,0),MATCH($H$2&amp;"Ост /Дб",'101'!$1:$1,0)))+(INDEX('101'!$A:$G,MATCH($A211&amp;"62102",'101'!$A:$A,0),MATCH($H$2&amp;"Ост /Дб",'101'!$1:$1,0)))-(INDEX('101'!$A:$G,MATCH($A211&amp;"62103",'101'!$A:$A,0),MATCH($H$2&amp;"Ост /Кр",'101'!$1:$1,0))))-(((INDEX('135'!$A:$O,MATCH('0103'!$A211,'135'!$A:$A,0),MATCH($H$2&amp;D$4,'135'!$2:$2,0)))/1.5)+(INDEX('135'!$A:$O,MATCH('0103'!$A211,'135'!$A:$A,0),MATCH($H$2&amp;D$5,'135'!$2:$2,0)))+(INDEX('135'!$A:$O,MATCH('0103'!$A211,'135'!$A:$A,0),MATCH($H$2&amp;D$6,'135'!$2:$2,0)))))/$H$1</f>
        <v>87.989000000000004</v>
      </c>
      <c r="E211" s="11">
        <f>(((INDEX('135'!$A:$O,MATCH('0103'!$A211,'135'!$A:$A,0),MATCH($H$2&amp;E$4,'135'!$2:$2,0)))/1.5)+(INDEX('135'!$A:$O,MATCH('0103'!$A211,'135'!$A:$A,0),MATCH($H$2&amp;E$5,'135'!$2:$2,0)))+(INDEX('135'!$A:$O,MATCH('0103'!$A211,'135'!$A:$A,0),MATCH($H$2&amp;E$6,'135'!$2:$2,0))))/$H$1</f>
        <v>0</v>
      </c>
      <c r="F211" s="11">
        <f>(((INDEX('135'!$A:$O,MATCH('0103'!$A211,'135'!$A:$A,0),MATCH($H$2&amp;F$6,'135'!$2:$2,0)))/1.5))/$H$1</f>
        <v>0</v>
      </c>
      <c r="G211" s="11">
        <f>(((INDEX('135'!$A:$O,MATCH('0103'!$A211,'135'!$A:$A,0),MATCH($H$2&amp;G$4,'135'!$2:$2,0)))/1.5)+(INDEX('135'!$A:$O,MATCH('0103'!$A211,'135'!$A:$A,0),MATCH($H$2&amp;G$5,'135'!$2:$2,0)))+(INDEX('135'!$A:$O,MATCH('0103'!$A211,'135'!$A:$A,0),MATCH($H$2&amp;G$6,'135'!$2:$2,0))))/$H$1</f>
        <v>0</v>
      </c>
      <c r="H211" s="27"/>
      <c r="I211" s="10"/>
    </row>
    <row r="212" spans="1:9" ht="20.5" customHeight="1" x14ac:dyDescent="0.2">
      <c r="A212" s="26" t="str">
        <f>all_banks!O206&amp;" "</f>
        <v xml:space="preserve">АО Банк "ПСКБ" (2551) </v>
      </c>
      <c r="B212" s="3">
        <f>all_banks!H206</f>
        <v>2551</v>
      </c>
      <c r="C212" s="3" t="str">
        <f>all_banks!E206</f>
        <v>ПЕТЕРБУРГСКИЙ СОЦИАЛЬНЫЙ КОМ. БАНК</v>
      </c>
      <c r="D212" s="11">
        <f>(((INDEX('101'!$A:$G,MATCH($A212&amp;"60401",'101'!$A:$A,0),MATCH($H$2&amp;"Ост /Дб",'101'!$1:$1,0)))+(INDEX('101'!$A:$G,MATCH($A212&amp;"60404",'101'!$A:$A,0),MATCH($H$2&amp;"Ост /Дб",'101'!$1:$1,0)))+(INDEX('101'!$A:$G,MATCH($A212&amp;"60415",'101'!$A:$A,0),MATCH($H$2&amp;"Ост /Дб",'101'!$1:$1,0)))-(INDEX('101'!$A:$G,MATCH($A212&amp;"60414",'101'!$A:$A,0),MATCH($H$2&amp;"Ост /Кр",'101'!$1:$1,0)))-(INDEX('101'!$A:$G,MATCH($A212&amp;"60405",'101'!$A:$A,0),MATCH($H$2&amp;"Ост /Дб",'101'!$1:$1,0)))+(INDEX('101'!$A:$G,MATCH($A212&amp;"61901",'101'!$A:$A,0),MATCH($H$2&amp;"Ост /Дб",'101'!$1:$1,0)))+(INDEX('101'!$A:$G,MATCH($A212&amp;"61902",'101'!$A:$A,0),MATCH($H$2&amp;"Ост /Дб",'101'!$1:$1,0)))+(INDEX('101'!$A:$G,MATCH($A212&amp;"61903",'101'!$A:$A,0),MATCH($H$2&amp;"Ост /Дб",'101'!$1:$1,0)))+(INDEX('101'!$A:$G,MATCH($A212&amp;"61904",'101'!$A:$A,0),MATCH($H$2&amp;"Ост /Дб",'101'!$1:$1,0)))+(INDEX('101'!$A:$G,MATCH($A212&amp;"61905",'101'!$A:$A,0),MATCH($H$2&amp;"Ост /Дб",'101'!$1:$1,0)))+(INDEX('101'!$A:$G,MATCH($A212&amp;"61906",'101'!$A:$A,0),MATCH($H$2&amp;"Ост /Дб",'101'!$1:$1,0)))+(INDEX('101'!$A:$G,MATCH($A212&amp;"61907",'101'!$A:$A,0),MATCH($H$2&amp;"Ост /Дб",'101'!$1:$1,0)))+(INDEX('101'!$A:$G,MATCH($A212&amp;"61908",'101'!$A:$A,0),MATCH($H$2&amp;"Ост /Дб",'101'!$1:$1,0)))+(INDEX('101'!$A:$G,MATCH($A212&amp;"61911",'101'!$A:$A,0),MATCH($H$2&amp;"Ост /Дб",'101'!$1:$1,0)))-(INDEX('101'!$A:$G,MATCH($A212&amp;"61909",'101'!$A:$A,0),MATCH($H$2&amp;"Ост /Кр",'101'!$1:$1,0)))-(INDEX('101'!$A:$G,MATCH($A212&amp;"61910",'101'!$A:$A,0),MATCH($H$2&amp;"Ост /Кр",'101'!$1:$1,0)))-(INDEX('101'!$A:$G,MATCH($A212&amp;"61912",'101'!$A:$A,0),MATCH($H$2&amp;"Ост /Кр",'101'!$1:$1,0)))+(INDEX('101'!$A:$G,MATCH($A212&amp;"62001",'101'!$A:$A,0),MATCH($H$2&amp;"Ост /Дб",'101'!$1:$1,0)))-(INDEX('101'!$A:$G,MATCH($A212&amp;"62002",'101'!$A:$A,0),MATCH($H$2&amp;"Ост /Кр",'101'!$1:$1,0)))+(INDEX('101'!$A:$G,MATCH($A212&amp;"62101",'101'!$A:$A,0),MATCH($H$2&amp;"Ост /Дб",'101'!$1:$1,0)))+(INDEX('101'!$A:$G,MATCH($A212&amp;"62102",'101'!$A:$A,0),MATCH($H$2&amp;"Ост /Дб",'101'!$1:$1,0)))-(INDEX('101'!$A:$G,MATCH($A212&amp;"62103",'101'!$A:$A,0),MATCH($H$2&amp;"Ост /Кр",'101'!$1:$1,0))))-(((INDEX('135'!$A:$O,MATCH('0103'!$A212,'135'!$A:$A,0),MATCH($H$2&amp;D$4,'135'!$2:$2,0)))/1.5)+(INDEX('135'!$A:$O,MATCH('0103'!$A212,'135'!$A:$A,0),MATCH($H$2&amp;D$5,'135'!$2:$2,0)))+(INDEX('135'!$A:$O,MATCH('0103'!$A212,'135'!$A:$A,0),MATCH($H$2&amp;D$6,'135'!$2:$2,0)))))/$H$1</f>
        <v>378.76499999999999</v>
      </c>
      <c r="E212" s="11">
        <f>(((INDEX('135'!$A:$O,MATCH('0103'!$A212,'135'!$A:$A,0),MATCH($H$2&amp;E$4,'135'!$2:$2,0)))/1.5)+(INDEX('135'!$A:$O,MATCH('0103'!$A212,'135'!$A:$A,0),MATCH($H$2&amp;E$5,'135'!$2:$2,0)))+(INDEX('135'!$A:$O,MATCH('0103'!$A212,'135'!$A:$A,0),MATCH($H$2&amp;E$6,'135'!$2:$2,0))))/$H$1</f>
        <v>0</v>
      </c>
      <c r="F212" s="11">
        <f>(((INDEX('135'!$A:$O,MATCH('0103'!$A212,'135'!$A:$A,0),MATCH($H$2&amp;F$6,'135'!$2:$2,0)))/1.5))/$H$1</f>
        <v>0</v>
      </c>
      <c r="G212" s="11">
        <f>(((INDEX('135'!$A:$O,MATCH('0103'!$A212,'135'!$A:$A,0),MATCH($H$2&amp;G$4,'135'!$2:$2,0)))/1.5)+(INDEX('135'!$A:$O,MATCH('0103'!$A212,'135'!$A:$A,0),MATCH($H$2&amp;G$5,'135'!$2:$2,0)))+(INDEX('135'!$A:$O,MATCH('0103'!$A212,'135'!$A:$A,0),MATCH($H$2&amp;G$6,'135'!$2:$2,0))))/$H$1</f>
        <v>0</v>
      </c>
      <c r="H212" s="27"/>
      <c r="I212" s="10"/>
    </row>
    <row r="213" spans="1:9" ht="20.5" customHeight="1" x14ac:dyDescent="0.2">
      <c r="A213" s="26" t="str">
        <f>all_banks!O207&amp;" "</f>
        <v xml:space="preserve">АО КБ "Пойдём!" (2534) </v>
      </c>
      <c r="B213" s="3">
        <f>all_banks!H207</f>
        <v>2534</v>
      </c>
      <c r="C213" s="3" t="str">
        <f>all_banks!E207</f>
        <v>ПОЙДЁМ!</v>
      </c>
      <c r="D213" s="11">
        <f>(((INDEX('101'!$A:$G,MATCH($A213&amp;"60401",'101'!$A:$A,0),MATCH($H$2&amp;"Ост /Дб",'101'!$1:$1,0)))+(INDEX('101'!$A:$G,MATCH($A213&amp;"60404",'101'!$A:$A,0),MATCH($H$2&amp;"Ост /Дб",'101'!$1:$1,0)))+(INDEX('101'!$A:$G,MATCH($A213&amp;"60415",'101'!$A:$A,0),MATCH($H$2&amp;"Ост /Дб",'101'!$1:$1,0)))-(INDEX('101'!$A:$G,MATCH($A213&amp;"60414",'101'!$A:$A,0),MATCH($H$2&amp;"Ост /Кр",'101'!$1:$1,0)))-(INDEX('101'!$A:$G,MATCH($A213&amp;"60405",'101'!$A:$A,0),MATCH($H$2&amp;"Ост /Дб",'101'!$1:$1,0)))+(INDEX('101'!$A:$G,MATCH($A213&amp;"61901",'101'!$A:$A,0),MATCH($H$2&amp;"Ост /Дб",'101'!$1:$1,0)))+(INDEX('101'!$A:$G,MATCH($A213&amp;"61902",'101'!$A:$A,0),MATCH($H$2&amp;"Ост /Дб",'101'!$1:$1,0)))+(INDEX('101'!$A:$G,MATCH($A213&amp;"61903",'101'!$A:$A,0),MATCH($H$2&amp;"Ост /Дб",'101'!$1:$1,0)))+(INDEX('101'!$A:$G,MATCH($A213&amp;"61904",'101'!$A:$A,0),MATCH($H$2&amp;"Ост /Дб",'101'!$1:$1,0)))+(INDEX('101'!$A:$G,MATCH($A213&amp;"61905",'101'!$A:$A,0),MATCH($H$2&amp;"Ост /Дб",'101'!$1:$1,0)))+(INDEX('101'!$A:$G,MATCH($A213&amp;"61906",'101'!$A:$A,0),MATCH($H$2&amp;"Ост /Дб",'101'!$1:$1,0)))+(INDEX('101'!$A:$G,MATCH($A213&amp;"61907",'101'!$A:$A,0),MATCH($H$2&amp;"Ост /Дб",'101'!$1:$1,0)))+(INDEX('101'!$A:$G,MATCH($A213&amp;"61908",'101'!$A:$A,0),MATCH($H$2&amp;"Ост /Дб",'101'!$1:$1,0)))+(INDEX('101'!$A:$G,MATCH($A213&amp;"61911",'101'!$A:$A,0),MATCH($H$2&amp;"Ост /Дб",'101'!$1:$1,0)))-(INDEX('101'!$A:$G,MATCH($A213&amp;"61909",'101'!$A:$A,0),MATCH($H$2&amp;"Ост /Кр",'101'!$1:$1,0)))-(INDEX('101'!$A:$G,MATCH($A213&amp;"61910",'101'!$A:$A,0),MATCH($H$2&amp;"Ост /Кр",'101'!$1:$1,0)))-(INDEX('101'!$A:$G,MATCH($A213&amp;"61912",'101'!$A:$A,0),MATCH($H$2&amp;"Ост /Кр",'101'!$1:$1,0)))+(INDEX('101'!$A:$G,MATCH($A213&amp;"62001",'101'!$A:$A,0),MATCH($H$2&amp;"Ост /Дб",'101'!$1:$1,0)))-(INDEX('101'!$A:$G,MATCH($A213&amp;"62002",'101'!$A:$A,0),MATCH($H$2&amp;"Ост /Кр",'101'!$1:$1,0)))+(INDEX('101'!$A:$G,MATCH($A213&amp;"62101",'101'!$A:$A,0),MATCH($H$2&amp;"Ост /Дб",'101'!$1:$1,0)))+(INDEX('101'!$A:$G,MATCH($A213&amp;"62102",'101'!$A:$A,0),MATCH($H$2&amp;"Ост /Дб",'101'!$1:$1,0)))-(INDEX('101'!$A:$G,MATCH($A213&amp;"62103",'101'!$A:$A,0),MATCH($H$2&amp;"Ост /Кр",'101'!$1:$1,0))))-(((INDEX('135'!$A:$O,MATCH('0103'!$A213,'135'!$A:$A,0),MATCH($H$2&amp;D$4,'135'!$2:$2,0)))/1.5)+(INDEX('135'!$A:$O,MATCH('0103'!$A213,'135'!$A:$A,0),MATCH($H$2&amp;D$5,'135'!$2:$2,0)))+(INDEX('135'!$A:$O,MATCH('0103'!$A213,'135'!$A:$A,0),MATCH($H$2&amp;D$6,'135'!$2:$2,0)))))/$H$1</f>
        <v>235.37966666666665</v>
      </c>
      <c r="E213" s="11">
        <f>(((INDEX('135'!$A:$O,MATCH('0103'!$A213,'135'!$A:$A,0),MATCH($H$2&amp;E$4,'135'!$2:$2,0)))/1.5)+(INDEX('135'!$A:$O,MATCH('0103'!$A213,'135'!$A:$A,0),MATCH($H$2&amp;E$5,'135'!$2:$2,0)))+(INDEX('135'!$A:$O,MATCH('0103'!$A213,'135'!$A:$A,0),MATCH($H$2&amp;E$6,'135'!$2:$2,0))))/$H$1</f>
        <v>2.7693333333333334</v>
      </c>
      <c r="F213" s="11">
        <f>(((INDEX('135'!$A:$O,MATCH('0103'!$A213,'135'!$A:$A,0),MATCH($H$2&amp;F$6,'135'!$2:$2,0)))/1.5))/$H$1</f>
        <v>0</v>
      </c>
      <c r="G213" s="11">
        <f>(((INDEX('135'!$A:$O,MATCH('0103'!$A213,'135'!$A:$A,0),MATCH($H$2&amp;G$4,'135'!$2:$2,0)))/1.5)+(INDEX('135'!$A:$O,MATCH('0103'!$A213,'135'!$A:$A,0),MATCH($H$2&amp;G$5,'135'!$2:$2,0)))+(INDEX('135'!$A:$O,MATCH('0103'!$A213,'135'!$A:$A,0),MATCH($H$2&amp;G$6,'135'!$2:$2,0))))/$H$1</f>
        <v>0</v>
      </c>
      <c r="H213" s="27"/>
      <c r="I213" s="10"/>
    </row>
    <row r="214" spans="1:9" ht="20.5" customHeight="1" x14ac:dyDescent="0.2">
      <c r="A214" s="26" t="str">
        <f>all_banks!O208&amp;" "</f>
        <v xml:space="preserve">АО "Почта Банк" (650) </v>
      </c>
      <c r="B214" s="3">
        <f>all_banks!H208</f>
        <v>650</v>
      </c>
      <c r="C214" s="3" t="str">
        <f>all_banks!E208</f>
        <v>ПОЧТА БАНК</v>
      </c>
      <c r="D214" s="11">
        <f>(((INDEX('101'!$A:$G,MATCH($A214&amp;"60401",'101'!$A:$A,0),MATCH($H$2&amp;"Ост /Дб",'101'!$1:$1,0)))+(INDEX('101'!$A:$G,MATCH($A214&amp;"60404",'101'!$A:$A,0),MATCH($H$2&amp;"Ост /Дб",'101'!$1:$1,0)))+(INDEX('101'!$A:$G,MATCH($A214&amp;"60415",'101'!$A:$A,0),MATCH($H$2&amp;"Ост /Дб",'101'!$1:$1,0)))-(INDEX('101'!$A:$G,MATCH($A214&amp;"60414",'101'!$A:$A,0),MATCH($H$2&amp;"Ост /Кр",'101'!$1:$1,0)))-(INDEX('101'!$A:$G,MATCH($A214&amp;"60405",'101'!$A:$A,0),MATCH($H$2&amp;"Ост /Дб",'101'!$1:$1,0)))+(INDEX('101'!$A:$G,MATCH($A214&amp;"61901",'101'!$A:$A,0),MATCH($H$2&amp;"Ост /Дб",'101'!$1:$1,0)))+(INDEX('101'!$A:$G,MATCH($A214&amp;"61902",'101'!$A:$A,0),MATCH($H$2&amp;"Ост /Дб",'101'!$1:$1,0)))+(INDEX('101'!$A:$G,MATCH($A214&amp;"61903",'101'!$A:$A,0),MATCH($H$2&amp;"Ост /Дб",'101'!$1:$1,0)))+(INDEX('101'!$A:$G,MATCH($A214&amp;"61904",'101'!$A:$A,0),MATCH($H$2&amp;"Ост /Дб",'101'!$1:$1,0)))+(INDEX('101'!$A:$G,MATCH($A214&amp;"61905",'101'!$A:$A,0),MATCH($H$2&amp;"Ост /Дб",'101'!$1:$1,0)))+(INDEX('101'!$A:$G,MATCH($A214&amp;"61906",'101'!$A:$A,0),MATCH($H$2&amp;"Ост /Дб",'101'!$1:$1,0)))+(INDEX('101'!$A:$G,MATCH($A214&amp;"61907",'101'!$A:$A,0),MATCH($H$2&amp;"Ост /Дб",'101'!$1:$1,0)))+(INDEX('101'!$A:$G,MATCH($A214&amp;"61908",'101'!$A:$A,0),MATCH($H$2&amp;"Ост /Дб",'101'!$1:$1,0)))+(INDEX('101'!$A:$G,MATCH($A214&amp;"61911",'101'!$A:$A,0),MATCH($H$2&amp;"Ост /Дб",'101'!$1:$1,0)))-(INDEX('101'!$A:$G,MATCH($A214&amp;"61909",'101'!$A:$A,0),MATCH($H$2&amp;"Ост /Кр",'101'!$1:$1,0)))-(INDEX('101'!$A:$G,MATCH($A214&amp;"61910",'101'!$A:$A,0),MATCH($H$2&amp;"Ост /Кр",'101'!$1:$1,0)))-(INDEX('101'!$A:$G,MATCH($A214&amp;"61912",'101'!$A:$A,0),MATCH($H$2&amp;"Ост /Кр",'101'!$1:$1,0)))+(INDEX('101'!$A:$G,MATCH($A214&amp;"62001",'101'!$A:$A,0),MATCH($H$2&amp;"Ост /Дб",'101'!$1:$1,0)))-(INDEX('101'!$A:$G,MATCH($A214&amp;"62002",'101'!$A:$A,0),MATCH($H$2&amp;"Ост /Кр",'101'!$1:$1,0)))+(INDEX('101'!$A:$G,MATCH($A214&amp;"62101",'101'!$A:$A,0),MATCH($H$2&amp;"Ост /Дб",'101'!$1:$1,0)))+(INDEX('101'!$A:$G,MATCH($A214&amp;"62102",'101'!$A:$A,0),MATCH($H$2&amp;"Ост /Дб",'101'!$1:$1,0)))-(INDEX('101'!$A:$G,MATCH($A214&amp;"62103",'101'!$A:$A,0),MATCH($H$2&amp;"Ост /Кр",'101'!$1:$1,0))))-(((INDEX('135'!$A:$O,MATCH('0103'!$A214,'135'!$A:$A,0),MATCH($H$2&amp;D$4,'135'!$2:$2,0)))/1.5)+(INDEX('135'!$A:$O,MATCH('0103'!$A214,'135'!$A:$A,0),MATCH($H$2&amp;D$5,'135'!$2:$2,0)))+(INDEX('135'!$A:$O,MATCH('0103'!$A214,'135'!$A:$A,0),MATCH($H$2&amp;D$6,'135'!$2:$2,0)))))/$H$1</f>
        <v>3936.875</v>
      </c>
      <c r="E214" s="11">
        <f>(((INDEX('135'!$A:$O,MATCH('0103'!$A214,'135'!$A:$A,0),MATCH($H$2&amp;E$4,'135'!$2:$2,0)))/1.5)+(INDEX('135'!$A:$O,MATCH('0103'!$A214,'135'!$A:$A,0),MATCH($H$2&amp;E$5,'135'!$2:$2,0)))+(INDEX('135'!$A:$O,MATCH('0103'!$A214,'135'!$A:$A,0),MATCH($H$2&amp;E$6,'135'!$2:$2,0))))/$H$1</f>
        <v>0</v>
      </c>
      <c r="F214" s="11">
        <f>(((INDEX('135'!$A:$O,MATCH('0103'!$A214,'135'!$A:$A,0),MATCH($H$2&amp;F$6,'135'!$2:$2,0)))/1.5))/$H$1</f>
        <v>0</v>
      </c>
      <c r="G214" s="11">
        <f>(((INDEX('135'!$A:$O,MATCH('0103'!$A214,'135'!$A:$A,0),MATCH($H$2&amp;G$4,'135'!$2:$2,0)))/1.5)+(INDEX('135'!$A:$O,MATCH('0103'!$A214,'135'!$A:$A,0),MATCH($H$2&amp;G$5,'135'!$2:$2,0)))+(INDEX('135'!$A:$O,MATCH('0103'!$A214,'135'!$A:$A,0),MATCH($H$2&amp;G$6,'135'!$2:$2,0))))/$H$1</f>
        <v>1167</v>
      </c>
      <c r="H214" s="27"/>
      <c r="I214" s="10"/>
    </row>
    <row r="215" spans="1:9" ht="20.5" customHeight="1" x14ac:dyDescent="0.2">
      <c r="A215" s="26" t="str">
        <f>all_banks!O209&amp;" "</f>
        <v xml:space="preserve">АО АКИБ "Почтобанк" (1788) </v>
      </c>
      <c r="B215" s="3">
        <f>all_banks!H209</f>
        <v>1788</v>
      </c>
      <c r="C215" s="3" t="str">
        <f>all_banks!E209</f>
        <v>ПОЧТОБАНК</v>
      </c>
      <c r="D215" s="11">
        <f>(((INDEX('101'!$A:$G,MATCH($A215&amp;"60401",'101'!$A:$A,0),MATCH($H$2&amp;"Ост /Дб",'101'!$1:$1,0)))+(INDEX('101'!$A:$G,MATCH($A215&amp;"60404",'101'!$A:$A,0),MATCH($H$2&amp;"Ост /Дб",'101'!$1:$1,0)))+(INDEX('101'!$A:$G,MATCH($A215&amp;"60415",'101'!$A:$A,0),MATCH($H$2&amp;"Ост /Дб",'101'!$1:$1,0)))-(INDEX('101'!$A:$G,MATCH($A215&amp;"60414",'101'!$A:$A,0),MATCH($H$2&amp;"Ост /Кр",'101'!$1:$1,0)))-(INDEX('101'!$A:$G,MATCH($A215&amp;"60405",'101'!$A:$A,0),MATCH($H$2&amp;"Ост /Дб",'101'!$1:$1,0)))+(INDEX('101'!$A:$G,MATCH($A215&amp;"61901",'101'!$A:$A,0),MATCH($H$2&amp;"Ост /Дб",'101'!$1:$1,0)))+(INDEX('101'!$A:$G,MATCH($A215&amp;"61902",'101'!$A:$A,0),MATCH($H$2&amp;"Ост /Дб",'101'!$1:$1,0)))+(INDEX('101'!$A:$G,MATCH($A215&amp;"61903",'101'!$A:$A,0),MATCH($H$2&amp;"Ост /Дб",'101'!$1:$1,0)))+(INDEX('101'!$A:$G,MATCH($A215&amp;"61904",'101'!$A:$A,0),MATCH($H$2&amp;"Ост /Дб",'101'!$1:$1,0)))+(INDEX('101'!$A:$G,MATCH($A215&amp;"61905",'101'!$A:$A,0),MATCH($H$2&amp;"Ост /Дб",'101'!$1:$1,0)))+(INDEX('101'!$A:$G,MATCH($A215&amp;"61906",'101'!$A:$A,0),MATCH($H$2&amp;"Ост /Дб",'101'!$1:$1,0)))+(INDEX('101'!$A:$G,MATCH($A215&amp;"61907",'101'!$A:$A,0),MATCH($H$2&amp;"Ост /Дб",'101'!$1:$1,0)))+(INDEX('101'!$A:$G,MATCH($A215&amp;"61908",'101'!$A:$A,0),MATCH($H$2&amp;"Ост /Дб",'101'!$1:$1,0)))+(INDEX('101'!$A:$G,MATCH($A215&amp;"61911",'101'!$A:$A,0),MATCH($H$2&amp;"Ост /Дб",'101'!$1:$1,0)))-(INDEX('101'!$A:$G,MATCH($A215&amp;"61909",'101'!$A:$A,0),MATCH($H$2&amp;"Ост /Кр",'101'!$1:$1,0)))-(INDEX('101'!$A:$G,MATCH($A215&amp;"61910",'101'!$A:$A,0),MATCH($H$2&amp;"Ост /Кр",'101'!$1:$1,0)))-(INDEX('101'!$A:$G,MATCH($A215&amp;"61912",'101'!$A:$A,0),MATCH($H$2&amp;"Ост /Кр",'101'!$1:$1,0)))+(INDEX('101'!$A:$G,MATCH($A215&amp;"62001",'101'!$A:$A,0),MATCH($H$2&amp;"Ост /Дб",'101'!$1:$1,0)))-(INDEX('101'!$A:$G,MATCH($A215&amp;"62002",'101'!$A:$A,0),MATCH($H$2&amp;"Ост /Кр",'101'!$1:$1,0)))+(INDEX('101'!$A:$G,MATCH($A215&amp;"62101",'101'!$A:$A,0),MATCH($H$2&amp;"Ост /Дб",'101'!$1:$1,0)))+(INDEX('101'!$A:$G,MATCH($A215&amp;"62102",'101'!$A:$A,0),MATCH($H$2&amp;"Ост /Дб",'101'!$1:$1,0)))-(INDEX('101'!$A:$G,MATCH($A215&amp;"62103",'101'!$A:$A,0),MATCH($H$2&amp;"Ост /Кр",'101'!$1:$1,0))))-(((INDEX('135'!$A:$O,MATCH('0103'!$A215,'135'!$A:$A,0),MATCH($H$2&amp;D$4,'135'!$2:$2,0)))/1.5)+(INDEX('135'!$A:$O,MATCH('0103'!$A215,'135'!$A:$A,0),MATCH($H$2&amp;D$5,'135'!$2:$2,0)))+(INDEX('135'!$A:$O,MATCH('0103'!$A215,'135'!$A:$A,0),MATCH($H$2&amp;D$6,'135'!$2:$2,0)))))/$H$1</f>
        <v>45.131999999999998</v>
      </c>
      <c r="E215" s="11">
        <f>(((INDEX('135'!$A:$O,MATCH('0103'!$A215,'135'!$A:$A,0),MATCH($H$2&amp;E$4,'135'!$2:$2,0)))/1.5)+(INDEX('135'!$A:$O,MATCH('0103'!$A215,'135'!$A:$A,0),MATCH($H$2&amp;E$5,'135'!$2:$2,0)))+(INDEX('135'!$A:$O,MATCH('0103'!$A215,'135'!$A:$A,0),MATCH($H$2&amp;E$6,'135'!$2:$2,0))))/$H$1</f>
        <v>11.538</v>
      </c>
      <c r="F215" s="11">
        <f>(((INDEX('135'!$A:$O,MATCH('0103'!$A215,'135'!$A:$A,0),MATCH($H$2&amp;F$6,'135'!$2:$2,0)))/1.5))/$H$1</f>
        <v>0</v>
      </c>
      <c r="G215" s="11">
        <f>(((INDEX('135'!$A:$O,MATCH('0103'!$A215,'135'!$A:$A,0),MATCH($H$2&amp;G$4,'135'!$2:$2,0)))/1.5)+(INDEX('135'!$A:$O,MATCH('0103'!$A215,'135'!$A:$A,0),MATCH($H$2&amp;G$5,'135'!$2:$2,0)))+(INDEX('135'!$A:$O,MATCH('0103'!$A215,'135'!$A:$A,0),MATCH($H$2&amp;G$6,'135'!$2:$2,0))))/$H$1</f>
        <v>0</v>
      </c>
      <c r="H215" s="27"/>
      <c r="I215" s="10"/>
    </row>
    <row r="216" spans="1:9" ht="20.5" customHeight="1" x14ac:dyDescent="0.2">
      <c r="A216" s="26" t="str">
        <f>all_banks!O210&amp;" "</f>
        <v xml:space="preserve">ООО "Примтеркомбанк" (21) </v>
      </c>
      <c r="B216" s="3">
        <f>all_banks!H210</f>
        <v>21</v>
      </c>
      <c r="C216" s="3" t="str">
        <f>all_banks!E210</f>
        <v>ПРИМОРСКИЙ ТЕРРИТОРИАЛЬНЫЙ</v>
      </c>
      <c r="D216" s="11">
        <f>(((INDEX('101'!$A:$G,MATCH($A216&amp;"60401",'101'!$A:$A,0),MATCH($H$2&amp;"Ост /Дб",'101'!$1:$1,0)))+(INDEX('101'!$A:$G,MATCH($A216&amp;"60404",'101'!$A:$A,0),MATCH($H$2&amp;"Ост /Дб",'101'!$1:$1,0)))+(INDEX('101'!$A:$G,MATCH($A216&amp;"60415",'101'!$A:$A,0),MATCH($H$2&amp;"Ост /Дб",'101'!$1:$1,0)))-(INDEX('101'!$A:$G,MATCH($A216&amp;"60414",'101'!$A:$A,0),MATCH($H$2&amp;"Ост /Кр",'101'!$1:$1,0)))-(INDEX('101'!$A:$G,MATCH($A216&amp;"60405",'101'!$A:$A,0),MATCH($H$2&amp;"Ост /Дб",'101'!$1:$1,0)))+(INDEX('101'!$A:$G,MATCH($A216&amp;"61901",'101'!$A:$A,0),MATCH($H$2&amp;"Ост /Дб",'101'!$1:$1,0)))+(INDEX('101'!$A:$G,MATCH($A216&amp;"61902",'101'!$A:$A,0),MATCH($H$2&amp;"Ост /Дб",'101'!$1:$1,0)))+(INDEX('101'!$A:$G,MATCH($A216&amp;"61903",'101'!$A:$A,0),MATCH($H$2&amp;"Ост /Дб",'101'!$1:$1,0)))+(INDEX('101'!$A:$G,MATCH($A216&amp;"61904",'101'!$A:$A,0),MATCH($H$2&amp;"Ост /Дб",'101'!$1:$1,0)))+(INDEX('101'!$A:$G,MATCH($A216&amp;"61905",'101'!$A:$A,0),MATCH($H$2&amp;"Ост /Дб",'101'!$1:$1,0)))+(INDEX('101'!$A:$G,MATCH($A216&amp;"61906",'101'!$A:$A,0),MATCH($H$2&amp;"Ост /Дб",'101'!$1:$1,0)))+(INDEX('101'!$A:$G,MATCH($A216&amp;"61907",'101'!$A:$A,0),MATCH($H$2&amp;"Ост /Дб",'101'!$1:$1,0)))+(INDEX('101'!$A:$G,MATCH($A216&amp;"61908",'101'!$A:$A,0),MATCH($H$2&amp;"Ост /Дб",'101'!$1:$1,0)))+(INDEX('101'!$A:$G,MATCH($A216&amp;"61911",'101'!$A:$A,0),MATCH($H$2&amp;"Ост /Дб",'101'!$1:$1,0)))-(INDEX('101'!$A:$G,MATCH($A216&amp;"61909",'101'!$A:$A,0),MATCH($H$2&amp;"Ост /Кр",'101'!$1:$1,0)))-(INDEX('101'!$A:$G,MATCH($A216&amp;"61910",'101'!$A:$A,0),MATCH($H$2&amp;"Ост /Кр",'101'!$1:$1,0)))-(INDEX('101'!$A:$G,MATCH($A216&amp;"61912",'101'!$A:$A,0),MATCH($H$2&amp;"Ост /Кр",'101'!$1:$1,0)))+(INDEX('101'!$A:$G,MATCH($A216&amp;"62001",'101'!$A:$A,0),MATCH($H$2&amp;"Ост /Дб",'101'!$1:$1,0)))-(INDEX('101'!$A:$G,MATCH($A216&amp;"62002",'101'!$A:$A,0),MATCH($H$2&amp;"Ост /Кр",'101'!$1:$1,0)))+(INDEX('101'!$A:$G,MATCH($A216&amp;"62101",'101'!$A:$A,0),MATCH($H$2&amp;"Ост /Дб",'101'!$1:$1,0)))+(INDEX('101'!$A:$G,MATCH($A216&amp;"62102",'101'!$A:$A,0),MATCH($H$2&amp;"Ост /Дб",'101'!$1:$1,0)))-(INDEX('101'!$A:$G,MATCH($A216&amp;"62103",'101'!$A:$A,0),MATCH($H$2&amp;"Ост /Кр",'101'!$1:$1,0))))-(((INDEX('135'!$A:$O,MATCH('0103'!$A216,'135'!$A:$A,0),MATCH($H$2&amp;D$4,'135'!$2:$2,0)))/1.5)+(INDEX('135'!$A:$O,MATCH('0103'!$A216,'135'!$A:$A,0),MATCH($H$2&amp;D$5,'135'!$2:$2,0)))+(INDEX('135'!$A:$O,MATCH('0103'!$A216,'135'!$A:$A,0),MATCH($H$2&amp;D$6,'135'!$2:$2,0)))))/$H$1</f>
        <v>72.945999999999998</v>
      </c>
      <c r="E216" s="11">
        <f>(((INDEX('135'!$A:$O,MATCH('0103'!$A216,'135'!$A:$A,0),MATCH($H$2&amp;E$4,'135'!$2:$2,0)))/1.5)+(INDEX('135'!$A:$O,MATCH('0103'!$A216,'135'!$A:$A,0),MATCH($H$2&amp;E$5,'135'!$2:$2,0)))+(INDEX('135'!$A:$O,MATCH('0103'!$A216,'135'!$A:$A,0),MATCH($H$2&amp;E$6,'135'!$2:$2,0))))/$H$1</f>
        <v>31.577000000000002</v>
      </c>
      <c r="F216" s="11">
        <f>(((INDEX('135'!$A:$O,MATCH('0103'!$A216,'135'!$A:$A,0),MATCH($H$2&amp;F$6,'135'!$2:$2,0)))/1.5))/$H$1</f>
        <v>0</v>
      </c>
      <c r="G216" s="11">
        <f>(((INDEX('135'!$A:$O,MATCH('0103'!$A216,'135'!$A:$A,0),MATCH($H$2&amp;G$4,'135'!$2:$2,0)))/1.5)+(INDEX('135'!$A:$O,MATCH('0103'!$A216,'135'!$A:$A,0),MATCH($H$2&amp;G$5,'135'!$2:$2,0)))+(INDEX('135'!$A:$O,MATCH('0103'!$A216,'135'!$A:$A,0),MATCH($H$2&amp;G$6,'135'!$2:$2,0))))/$H$1</f>
        <v>0</v>
      </c>
      <c r="H216" s="27"/>
      <c r="I216" s="10"/>
    </row>
    <row r="217" spans="1:9" ht="20.5" customHeight="1" x14ac:dyDescent="0.2">
      <c r="A217" s="26" t="str">
        <f>all_banks!O211&amp;" "</f>
        <v xml:space="preserve">ПАО АКБ "Приморье" (3001) </v>
      </c>
      <c r="B217" s="3">
        <f>all_banks!H211</f>
        <v>3001</v>
      </c>
      <c r="C217" s="3" t="str">
        <f>all_banks!E211</f>
        <v>ПРИМОРЬЕ</v>
      </c>
      <c r="D217" s="11">
        <f>(((INDEX('101'!$A:$G,MATCH($A217&amp;"60401",'101'!$A:$A,0),MATCH($H$2&amp;"Ост /Дб",'101'!$1:$1,0)))+(INDEX('101'!$A:$G,MATCH($A217&amp;"60404",'101'!$A:$A,0),MATCH($H$2&amp;"Ост /Дб",'101'!$1:$1,0)))+(INDEX('101'!$A:$G,MATCH($A217&amp;"60415",'101'!$A:$A,0),MATCH($H$2&amp;"Ост /Дб",'101'!$1:$1,0)))-(INDEX('101'!$A:$G,MATCH($A217&amp;"60414",'101'!$A:$A,0),MATCH($H$2&amp;"Ост /Кр",'101'!$1:$1,0)))-(INDEX('101'!$A:$G,MATCH($A217&amp;"60405",'101'!$A:$A,0),MATCH($H$2&amp;"Ост /Дб",'101'!$1:$1,0)))+(INDEX('101'!$A:$G,MATCH($A217&amp;"61901",'101'!$A:$A,0),MATCH($H$2&amp;"Ост /Дб",'101'!$1:$1,0)))+(INDEX('101'!$A:$G,MATCH($A217&amp;"61902",'101'!$A:$A,0),MATCH($H$2&amp;"Ост /Дб",'101'!$1:$1,0)))+(INDEX('101'!$A:$G,MATCH($A217&amp;"61903",'101'!$A:$A,0),MATCH($H$2&amp;"Ост /Дб",'101'!$1:$1,0)))+(INDEX('101'!$A:$G,MATCH($A217&amp;"61904",'101'!$A:$A,0),MATCH($H$2&amp;"Ост /Дб",'101'!$1:$1,0)))+(INDEX('101'!$A:$G,MATCH($A217&amp;"61905",'101'!$A:$A,0),MATCH($H$2&amp;"Ост /Дб",'101'!$1:$1,0)))+(INDEX('101'!$A:$G,MATCH($A217&amp;"61906",'101'!$A:$A,0),MATCH($H$2&amp;"Ост /Дб",'101'!$1:$1,0)))+(INDEX('101'!$A:$G,MATCH($A217&amp;"61907",'101'!$A:$A,0),MATCH($H$2&amp;"Ост /Дб",'101'!$1:$1,0)))+(INDEX('101'!$A:$G,MATCH($A217&amp;"61908",'101'!$A:$A,0),MATCH($H$2&amp;"Ост /Дб",'101'!$1:$1,0)))+(INDEX('101'!$A:$G,MATCH($A217&amp;"61911",'101'!$A:$A,0),MATCH($H$2&amp;"Ост /Дб",'101'!$1:$1,0)))-(INDEX('101'!$A:$G,MATCH($A217&amp;"61909",'101'!$A:$A,0),MATCH($H$2&amp;"Ост /Кр",'101'!$1:$1,0)))-(INDEX('101'!$A:$G,MATCH($A217&amp;"61910",'101'!$A:$A,0),MATCH($H$2&amp;"Ост /Кр",'101'!$1:$1,0)))-(INDEX('101'!$A:$G,MATCH($A217&amp;"61912",'101'!$A:$A,0),MATCH($H$2&amp;"Ост /Кр",'101'!$1:$1,0)))+(INDEX('101'!$A:$G,MATCH($A217&amp;"62001",'101'!$A:$A,0),MATCH($H$2&amp;"Ост /Дб",'101'!$1:$1,0)))-(INDEX('101'!$A:$G,MATCH($A217&amp;"62002",'101'!$A:$A,0),MATCH($H$2&amp;"Ост /Кр",'101'!$1:$1,0)))+(INDEX('101'!$A:$G,MATCH($A217&amp;"62101",'101'!$A:$A,0),MATCH($H$2&amp;"Ост /Дб",'101'!$1:$1,0)))+(INDEX('101'!$A:$G,MATCH($A217&amp;"62102",'101'!$A:$A,0),MATCH($H$2&amp;"Ост /Дб",'101'!$1:$1,0)))-(INDEX('101'!$A:$G,MATCH($A217&amp;"62103",'101'!$A:$A,0),MATCH($H$2&amp;"Ост /Кр",'101'!$1:$1,0))))-(((INDEX('135'!$A:$O,MATCH('0103'!$A217,'135'!$A:$A,0),MATCH($H$2&amp;D$4,'135'!$2:$2,0)))/1.5)+(INDEX('135'!$A:$O,MATCH('0103'!$A217,'135'!$A:$A,0),MATCH($H$2&amp;D$5,'135'!$2:$2,0)))+(INDEX('135'!$A:$O,MATCH('0103'!$A217,'135'!$A:$A,0),MATCH($H$2&amp;D$6,'135'!$2:$2,0)))))/$H$1</f>
        <v>1025.681</v>
      </c>
      <c r="E217" s="11">
        <f>(((INDEX('135'!$A:$O,MATCH('0103'!$A217,'135'!$A:$A,0),MATCH($H$2&amp;E$4,'135'!$2:$2,0)))/1.5)+(INDEX('135'!$A:$O,MATCH('0103'!$A217,'135'!$A:$A,0),MATCH($H$2&amp;E$5,'135'!$2:$2,0)))+(INDEX('135'!$A:$O,MATCH('0103'!$A217,'135'!$A:$A,0),MATCH($H$2&amp;E$6,'135'!$2:$2,0))))/$H$1</f>
        <v>759.01099999999997</v>
      </c>
      <c r="F217" s="11">
        <f>(((INDEX('135'!$A:$O,MATCH('0103'!$A217,'135'!$A:$A,0),MATCH($H$2&amp;F$6,'135'!$2:$2,0)))/1.5))/$H$1</f>
        <v>0</v>
      </c>
      <c r="G217" s="11">
        <f>(((INDEX('135'!$A:$O,MATCH('0103'!$A217,'135'!$A:$A,0),MATCH($H$2&amp;G$4,'135'!$2:$2,0)))/1.5)+(INDEX('135'!$A:$O,MATCH('0103'!$A217,'135'!$A:$A,0),MATCH($H$2&amp;G$5,'135'!$2:$2,0)))+(INDEX('135'!$A:$O,MATCH('0103'!$A217,'135'!$A:$A,0),MATCH($H$2&amp;G$6,'135'!$2:$2,0))))/$H$1</f>
        <v>1.41</v>
      </c>
      <c r="H217" s="27"/>
      <c r="I217" s="10"/>
    </row>
    <row r="218" spans="1:9" ht="20.5" customHeight="1" x14ac:dyDescent="0.2">
      <c r="A218" s="26" t="str">
        <f>all_banks!O212&amp;" "</f>
        <v xml:space="preserve">ПАО СКБ Приморья "Примсоцбанк" (2733) </v>
      </c>
      <c r="B218" s="3">
        <f>all_banks!H212</f>
        <v>2733</v>
      </c>
      <c r="C218" s="3" t="str">
        <f>all_banks!E212</f>
        <v>ПРИМСОЦБАНК</v>
      </c>
      <c r="D218" s="11">
        <f>(((INDEX('101'!$A:$G,MATCH($A218&amp;"60401",'101'!$A:$A,0),MATCH($H$2&amp;"Ост /Дб",'101'!$1:$1,0)))+(INDEX('101'!$A:$G,MATCH($A218&amp;"60404",'101'!$A:$A,0),MATCH($H$2&amp;"Ост /Дб",'101'!$1:$1,0)))+(INDEX('101'!$A:$G,MATCH($A218&amp;"60415",'101'!$A:$A,0),MATCH($H$2&amp;"Ост /Дб",'101'!$1:$1,0)))-(INDEX('101'!$A:$G,MATCH($A218&amp;"60414",'101'!$A:$A,0),MATCH($H$2&amp;"Ост /Кр",'101'!$1:$1,0)))-(INDEX('101'!$A:$G,MATCH($A218&amp;"60405",'101'!$A:$A,0),MATCH($H$2&amp;"Ост /Дб",'101'!$1:$1,0)))+(INDEX('101'!$A:$G,MATCH($A218&amp;"61901",'101'!$A:$A,0),MATCH($H$2&amp;"Ост /Дб",'101'!$1:$1,0)))+(INDEX('101'!$A:$G,MATCH($A218&amp;"61902",'101'!$A:$A,0),MATCH($H$2&amp;"Ост /Дб",'101'!$1:$1,0)))+(INDEX('101'!$A:$G,MATCH($A218&amp;"61903",'101'!$A:$A,0),MATCH($H$2&amp;"Ост /Дб",'101'!$1:$1,0)))+(INDEX('101'!$A:$G,MATCH($A218&amp;"61904",'101'!$A:$A,0),MATCH($H$2&amp;"Ост /Дб",'101'!$1:$1,0)))+(INDEX('101'!$A:$G,MATCH($A218&amp;"61905",'101'!$A:$A,0),MATCH($H$2&amp;"Ост /Дб",'101'!$1:$1,0)))+(INDEX('101'!$A:$G,MATCH($A218&amp;"61906",'101'!$A:$A,0),MATCH($H$2&amp;"Ост /Дб",'101'!$1:$1,0)))+(INDEX('101'!$A:$G,MATCH($A218&amp;"61907",'101'!$A:$A,0),MATCH($H$2&amp;"Ост /Дб",'101'!$1:$1,0)))+(INDEX('101'!$A:$G,MATCH($A218&amp;"61908",'101'!$A:$A,0),MATCH($H$2&amp;"Ост /Дб",'101'!$1:$1,0)))+(INDEX('101'!$A:$G,MATCH($A218&amp;"61911",'101'!$A:$A,0),MATCH($H$2&amp;"Ост /Дб",'101'!$1:$1,0)))-(INDEX('101'!$A:$G,MATCH($A218&amp;"61909",'101'!$A:$A,0),MATCH($H$2&amp;"Ост /Кр",'101'!$1:$1,0)))-(INDEX('101'!$A:$G,MATCH($A218&amp;"61910",'101'!$A:$A,0),MATCH($H$2&amp;"Ост /Кр",'101'!$1:$1,0)))-(INDEX('101'!$A:$G,MATCH($A218&amp;"61912",'101'!$A:$A,0),MATCH($H$2&amp;"Ост /Кр",'101'!$1:$1,0)))+(INDEX('101'!$A:$G,MATCH($A218&amp;"62001",'101'!$A:$A,0),MATCH($H$2&amp;"Ост /Дб",'101'!$1:$1,0)))-(INDEX('101'!$A:$G,MATCH($A218&amp;"62002",'101'!$A:$A,0),MATCH($H$2&amp;"Ост /Кр",'101'!$1:$1,0)))+(INDEX('101'!$A:$G,MATCH($A218&amp;"62101",'101'!$A:$A,0),MATCH($H$2&amp;"Ост /Дб",'101'!$1:$1,0)))+(INDEX('101'!$A:$G,MATCH($A218&amp;"62102",'101'!$A:$A,0),MATCH($H$2&amp;"Ост /Дб",'101'!$1:$1,0)))-(INDEX('101'!$A:$G,MATCH($A218&amp;"62103",'101'!$A:$A,0),MATCH($H$2&amp;"Ост /Кр",'101'!$1:$1,0))))-(((INDEX('135'!$A:$O,MATCH('0103'!$A218,'135'!$A:$A,0),MATCH($H$2&amp;D$4,'135'!$2:$2,0)))/1.5)+(INDEX('135'!$A:$O,MATCH('0103'!$A218,'135'!$A:$A,0),MATCH($H$2&amp;D$5,'135'!$2:$2,0)))+(INDEX('135'!$A:$O,MATCH('0103'!$A218,'135'!$A:$A,0),MATCH($H$2&amp;D$6,'135'!$2:$2,0)))))/$H$1</f>
        <v>312.09300000000002</v>
      </c>
      <c r="E218" s="11">
        <f>(((INDEX('135'!$A:$O,MATCH('0103'!$A218,'135'!$A:$A,0),MATCH($H$2&amp;E$4,'135'!$2:$2,0)))/1.5)+(INDEX('135'!$A:$O,MATCH('0103'!$A218,'135'!$A:$A,0),MATCH($H$2&amp;E$5,'135'!$2:$2,0)))+(INDEX('135'!$A:$O,MATCH('0103'!$A218,'135'!$A:$A,0),MATCH($H$2&amp;E$6,'135'!$2:$2,0))))/$H$1</f>
        <v>313.51100000000002</v>
      </c>
      <c r="F218" s="11">
        <f>(((INDEX('135'!$A:$O,MATCH('0103'!$A218,'135'!$A:$A,0),MATCH($H$2&amp;F$6,'135'!$2:$2,0)))/1.5))/$H$1</f>
        <v>0</v>
      </c>
      <c r="G218" s="11">
        <f>(((INDEX('135'!$A:$O,MATCH('0103'!$A218,'135'!$A:$A,0),MATCH($H$2&amp;G$4,'135'!$2:$2,0)))/1.5)+(INDEX('135'!$A:$O,MATCH('0103'!$A218,'135'!$A:$A,0),MATCH($H$2&amp;G$5,'135'!$2:$2,0)))+(INDEX('135'!$A:$O,MATCH('0103'!$A218,'135'!$A:$A,0),MATCH($H$2&amp;G$6,'135'!$2:$2,0))))/$H$1</f>
        <v>0</v>
      </c>
      <c r="H218" s="27"/>
      <c r="I218" s="10"/>
    </row>
    <row r="219" spans="1:9" ht="20.5" customHeight="1" x14ac:dyDescent="0.2">
      <c r="A219" s="26" t="str">
        <f>all_banks!O213&amp;" "</f>
        <v xml:space="preserve">АО КБ "Приобье" (537) </v>
      </c>
      <c r="B219" s="3">
        <f>all_banks!H213</f>
        <v>537</v>
      </c>
      <c r="C219" s="3" t="str">
        <f>all_banks!E213</f>
        <v>ПРИОБЬЕ</v>
      </c>
      <c r="D219" s="11">
        <f>(((INDEX('101'!$A:$G,MATCH($A219&amp;"60401",'101'!$A:$A,0),MATCH($H$2&amp;"Ост /Дб",'101'!$1:$1,0)))+(INDEX('101'!$A:$G,MATCH($A219&amp;"60404",'101'!$A:$A,0),MATCH($H$2&amp;"Ост /Дб",'101'!$1:$1,0)))+(INDEX('101'!$A:$G,MATCH($A219&amp;"60415",'101'!$A:$A,0),MATCH($H$2&amp;"Ост /Дб",'101'!$1:$1,0)))-(INDEX('101'!$A:$G,MATCH($A219&amp;"60414",'101'!$A:$A,0),MATCH($H$2&amp;"Ост /Кр",'101'!$1:$1,0)))-(INDEX('101'!$A:$G,MATCH($A219&amp;"60405",'101'!$A:$A,0),MATCH($H$2&amp;"Ост /Дб",'101'!$1:$1,0)))+(INDEX('101'!$A:$G,MATCH($A219&amp;"61901",'101'!$A:$A,0),MATCH($H$2&amp;"Ост /Дб",'101'!$1:$1,0)))+(INDEX('101'!$A:$G,MATCH($A219&amp;"61902",'101'!$A:$A,0),MATCH($H$2&amp;"Ост /Дб",'101'!$1:$1,0)))+(INDEX('101'!$A:$G,MATCH($A219&amp;"61903",'101'!$A:$A,0),MATCH($H$2&amp;"Ост /Дб",'101'!$1:$1,0)))+(INDEX('101'!$A:$G,MATCH($A219&amp;"61904",'101'!$A:$A,0),MATCH($H$2&amp;"Ост /Дб",'101'!$1:$1,0)))+(INDEX('101'!$A:$G,MATCH($A219&amp;"61905",'101'!$A:$A,0),MATCH($H$2&amp;"Ост /Дб",'101'!$1:$1,0)))+(INDEX('101'!$A:$G,MATCH($A219&amp;"61906",'101'!$A:$A,0),MATCH($H$2&amp;"Ост /Дб",'101'!$1:$1,0)))+(INDEX('101'!$A:$G,MATCH($A219&amp;"61907",'101'!$A:$A,0),MATCH($H$2&amp;"Ост /Дб",'101'!$1:$1,0)))+(INDEX('101'!$A:$G,MATCH($A219&amp;"61908",'101'!$A:$A,0),MATCH($H$2&amp;"Ост /Дб",'101'!$1:$1,0)))+(INDEX('101'!$A:$G,MATCH($A219&amp;"61911",'101'!$A:$A,0),MATCH($H$2&amp;"Ост /Дб",'101'!$1:$1,0)))-(INDEX('101'!$A:$G,MATCH($A219&amp;"61909",'101'!$A:$A,0),MATCH($H$2&amp;"Ост /Кр",'101'!$1:$1,0)))-(INDEX('101'!$A:$G,MATCH($A219&amp;"61910",'101'!$A:$A,0),MATCH($H$2&amp;"Ост /Кр",'101'!$1:$1,0)))-(INDEX('101'!$A:$G,MATCH($A219&amp;"61912",'101'!$A:$A,0),MATCH($H$2&amp;"Ост /Кр",'101'!$1:$1,0)))+(INDEX('101'!$A:$G,MATCH($A219&amp;"62001",'101'!$A:$A,0),MATCH($H$2&amp;"Ост /Дб",'101'!$1:$1,0)))-(INDEX('101'!$A:$G,MATCH($A219&amp;"62002",'101'!$A:$A,0),MATCH($H$2&amp;"Ост /Кр",'101'!$1:$1,0)))+(INDEX('101'!$A:$G,MATCH($A219&amp;"62101",'101'!$A:$A,0),MATCH($H$2&amp;"Ост /Дб",'101'!$1:$1,0)))+(INDEX('101'!$A:$G,MATCH($A219&amp;"62102",'101'!$A:$A,0),MATCH($H$2&amp;"Ост /Дб",'101'!$1:$1,0)))-(INDEX('101'!$A:$G,MATCH($A219&amp;"62103",'101'!$A:$A,0),MATCH($H$2&amp;"Ост /Кр",'101'!$1:$1,0))))-(((INDEX('135'!$A:$O,MATCH('0103'!$A219,'135'!$A:$A,0),MATCH($H$2&amp;D$4,'135'!$2:$2,0)))/1.5)+(INDEX('135'!$A:$O,MATCH('0103'!$A219,'135'!$A:$A,0),MATCH($H$2&amp;D$5,'135'!$2:$2,0)))+(INDEX('135'!$A:$O,MATCH('0103'!$A219,'135'!$A:$A,0),MATCH($H$2&amp;D$6,'135'!$2:$2,0)))))/$H$1</f>
        <v>85.125666666666675</v>
      </c>
      <c r="E219" s="11">
        <f>(((INDEX('135'!$A:$O,MATCH('0103'!$A219,'135'!$A:$A,0),MATCH($H$2&amp;E$4,'135'!$2:$2,0)))/1.5)+(INDEX('135'!$A:$O,MATCH('0103'!$A219,'135'!$A:$A,0),MATCH($H$2&amp;E$5,'135'!$2:$2,0)))+(INDEX('135'!$A:$O,MATCH('0103'!$A219,'135'!$A:$A,0),MATCH($H$2&amp;E$6,'135'!$2:$2,0))))/$H$1</f>
        <v>20.145333333333333</v>
      </c>
      <c r="F219" s="11">
        <f>(((INDEX('135'!$A:$O,MATCH('0103'!$A219,'135'!$A:$A,0),MATCH($H$2&amp;F$6,'135'!$2:$2,0)))/1.5))/$H$1</f>
        <v>0</v>
      </c>
      <c r="G219" s="11">
        <f>(((INDEX('135'!$A:$O,MATCH('0103'!$A219,'135'!$A:$A,0),MATCH($H$2&amp;G$4,'135'!$2:$2,0)))/1.5)+(INDEX('135'!$A:$O,MATCH('0103'!$A219,'135'!$A:$A,0),MATCH($H$2&amp;G$5,'135'!$2:$2,0)))+(INDEX('135'!$A:$O,MATCH('0103'!$A219,'135'!$A:$A,0),MATCH($H$2&amp;G$6,'135'!$2:$2,0))))/$H$1</f>
        <v>0</v>
      </c>
      <c r="H219" s="27"/>
      <c r="I219" s="10"/>
    </row>
    <row r="220" spans="1:9" ht="20.5" customHeight="1" x14ac:dyDescent="0.2">
      <c r="A220" s="26" t="str">
        <f>all_banks!O214&amp;" "</f>
        <v xml:space="preserve">Прио-Внешторгбанк (ПАО) (212) </v>
      </c>
      <c r="B220" s="3">
        <f>all_banks!H214</f>
        <v>212</v>
      </c>
      <c r="C220" s="3" t="str">
        <f>all_banks!E214</f>
        <v>ПРИО-ВНЕШТОРГБАНК</v>
      </c>
      <c r="D220" s="11">
        <f>(((INDEX('101'!$A:$G,MATCH($A220&amp;"60401",'101'!$A:$A,0),MATCH($H$2&amp;"Ост /Дб",'101'!$1:$1,0)))+(INDEX('101'!$A:$G,MATCH($A220&amp;"60404",'101'!$A:$A,0),MATCH($H$2&amp;"Ост /Дб",'101'!$1:$1,0)))+(INDEX('101'!$A:$G,MATCH($A220&amp;"60415",'101'!$A:$A,0),MATCH($H$2&amp;"Ост /Дб",'101'!$1:$1,0)))-(INDEX('101'!$A:$G,MATCH($A220&amp;"60414",'101'!$A:$A,0),MATCH($H$2&amp;"Ост /Кр",'101'!$1:$1,0)))-(INDEX('101'!$A:$G,MATCH($A220&amp;"60405",'101'!$A:$A,0),MATCH($H$2&amp;"Ост /Дб",'101'!$1:$1,0)))+(INDEX('101'!$A:$G,MATCH($A220&amp;"61901",'101'!$A:$A,0),MATCH($H$2&amp;"Ост /Дб",'101'!$1:$1,0)))+(INDEX('101'!$A:$G,MATCH($A220&amp;"61902",'101'!$A:$A,0),MATCH($H$2&amp;"Ост /Дб",'101'!$1:$1,0)))+(INDEX('101'!$A:$G,MATCH($A220&amp;"61903",'101'!$A:$A,0),MATCH($H$2&amp;"Ост /Дб",'101'!$1:$1,0)))+(INDEX('101'!$A:$G,MATCH($A220&amp;"61904",'101'!$A:$A,0),MATCH($H$2&amp;"Ост /Дб",'101'!$1:$1,0)))+(INDEX('101'!$A:$G,MATCH($A220&amp;"61905",'101'!$A:$A,0),MATCH($H$2&amp;"Ост /Дб",'101'!$1:$1,0)))+(INDEX('101'!$A:$G,MATCH($A220&amp;"61906",'101'!$A:$A,0),MATCH($H$2&amp;"Ост /Дб",'101'!$1:$1,0)))+(INDEX('101'!$A:$G,MATCH($A220&amp;"61907",'101'!$A:$A,0),MATCH($H$2&amp;"Ост /Дб",'101'!$1:$1,0)))+(INDEX('101'!$A:$G,MATCH($A220&amp;"61908",'101'!$A:$A,0),MATCH($H$2&amp;"Ост /Дб",'101'!$1:$1,0)))+(INDEX('101'!$A:$G,MATCH($A220&amp;"61911",'101'!$A:$A,0),MATCH($H$2&amp;"Ост /Дб",'101'!$1:$1,0)))-(INDEX('101'!$A:$G,MATCH($A220&amp;"61909",'101'!$A:$A,0),MATCH($H$2&amp;"Ост /Кр",'101'!$1:$1,0)))-(INDEX('101'!$A:$G,MATCH($A220&amp;"61910",'101'!$A:$A,0),MATCH($H$2&amp;"Ост /Кр",'101'!$1:$1,0)))-(INDEX('101'!$A:$G,MATCH($A220&amp;"61912",'101'!$A:$A,0),MATCH($H$2&amp;"Ост /Кр",'101'!$1:$1,0)))+(INDEX('101'!$A:$G,MATCH($A220&amp;"62001",'101'!$A:$A,0),MATCH($H$2&amp;"Ост /Дб",'101'!$1:$1,0)))-(INDEX('101'!$A:$G,MATCH($A220&amp;"62002",'101'!$A:$A,0),MATCH($H$2&amp;"Ост /Кр",'101'!$1:$1,0)))+(INDEX('101'!$A:$G,MATCH($A220&amp;"62101",'101'!$A:$A,0),MATCH($H$2&amp;"Ост /Дб",'101'!$1:$1,0)))+(INDEX('101'!$A:$G,MATCH($A220&amp;"62102",'101'!$A:$A,0),MATCH($H$2&amp;"Ост /Дб",'101'!$1:$1,0)))-(INDEX('101'!$A:$G,MATCH($A220&amp;"62103",'101'!$A:$A,0),MATCH($H$2&amp;"Ост /Кр",'101'!$1:$1,0))))-(((INDEX('135'!$A:$O,MATCH('0103'!$A220,'135'!$A:$A,0),MATCH($H$2&amp;D$4,'135'!$2:$2,0)))/1.5)+(INDEX('135'!$A:$O,MATCH('0103'!$A220,'135'!$A:$A,0),MATCH($H$2&amp;D$5,'135'!$2:$2,0)))+(INDEX('135'!$A:$O,MATCH('0103'!$A220,'135'!$A:$A,0),MATCH($H$2&amp;D$6,'135'!$2:$2,0)))))/$H$1</f>
        <v>327.5983333333333</v>
      </c>
      <c r="E220" s="11">
        <f>(((INDEX('135'!$A:$O,MATCH('0103'!$A220,'135'!$A:$A,0),MATCH($H$2&amp;E$4,'135'!$2:$2,0)))/1.5)+(INDEX('135'!$A:$O,MATCH('0103'!$A220,'135'!$A:$A,0),MATCH($H$2&amp;E$5,'135'!$2:$2,0)))+(INDEX('135'!$A:$O,MATCH('0103'!$A220,'135'!$A:$A,0),MATCH($H$2&amp;E$6,'135'!$2:$2,0))))/$H$1</f>
        <v>71.488666666666674</v>
      </c>
      <c r="F220" s="11">
        <f>(((INDEX('135'!$A:$O,MATCH('0103'!$A220,'135'!$A:$A,0),MATCH($H$2&amp;F$6,'135'!$2:$2,0)))/1.5))/$H$1</f>
        <v>21.069333333333333</v>
      </c>
      <c r="G220" s="11">
        <f>(((INDEX('135'!$A:$O,MATCH('0103'!$A220,'135'!$A:$A,0),MATCH($H$2&amp;G$4,'135'!$2:$2,0)))/1.5)+(INDEX('135'!$A:$O,MATCH('0103'!$A220,'135'!$A:$A,0),MATCH($H$2&amp;G$5,'135'!$2:$2,0)))+(INDEX('135'!$A:$O,MATCH('0103'!$A220,'135'!$A:$A,0),MATCH($H$2&amp;G$6,'135'!$2:$2,0))))/$H$1</f>
        <v>0</v>
      </c>
      <c r="H220" s="27"/>
      <c r="I220" s="10"/>
    </row>
    <row r="221" spans="1:9" ht="20.5" customHeight="1" x14ac:dyDescent="0.2">
      <c r="A221" s="26" t="str">
        <f>all_banks!O215&amp;" "</f>
        <v xml:space="preserve">ООО "ПроКоммерцБанк" (2996) </v>
      </c>
      <c r="B221" s="3">
        <f>all_banks!H215</f>
        <v>2996</v>
      </c>
      <c r="C221" s="3" t="str">
        <f>all_banks!E215</f>
        <v>ПРОКОММЕРЦБАНК</v>
      </c>
      <c r="D221" s="11">
        <f>(((INDEX('101'!$A:$G,MATCH($A221&amp;"60401",'101'!$A:$A,0),MATCH($H$2&amp;"Ост /Дб",'101'!$1:$1,0)))+(INDEX('101'!$A:$G,MATCH($A221&amp;"60404",'101'!$A:$A,0),MATCH($H$2&amp;"Ост /Дб",'101'!$1:$1,0)))+(INDEX('101'!$A:$G,MATCH($A221&amp;"60415",'101'!$A:$A,0),MATCH($H$2&amp;"Ост /Дб",'101'!$1:$1,0)))-(INDEX('101'!$A:$G,MATCH($A221&amp;"60414",'101'!$A:$A,0),MATCH($H$2&amp;"Ост /Кр",'101'!$1:$1,0)))-(INDEX('101'!$A:$G,MATCH($A221&amp;"60405",'101'!$A:$A,0),MATCH($H$2&amp;"Ост /Дб",'101'!$1:$1,0)))+(INDEX('101'!$A:$G,MATCH($A221&amp;"61901",'101'!$A:$A,0),MATCH($H$2&amp;"Ост /Дб",'101'!$1:$1,0)))+(INDEX('101'!$A:$G,MATCH($A221&amp;"61902",'101'!$A:$A,0),MATCH($H$2&amp;"Ост /Дб",'101'!$1:$1,0)))+(INDEX('101'!$A:$G,MATCH($A221&amp;"61903",'101'!$A:$A,0),MATCH($H$2&amp;"Ост /Дб",'101'!$1:$1,0)))+(INDEX('101'!$A:$G,MATCH($A221&amp;"61904",'101'!$A:$A,0),MATCH($H$2&amp;"Ост /Дб",'101'!$1:$1,0)))+(INDEX('101'!$A:$G,MATCH($A221&amp;"61905",'101'!$A:$A,0),MATCH($H$2&amp;"Ост /Дб",'101'!$1:$1,0)))+(INDEX('101'!$A:$G,MATCH($A221&amp;"61906",'101'!$A:$A,0),MATCH($H$2&amp;"Ост /Дб",'101'!$1:$1,0)))+(INDEX('101'!$A:$G,MATCH($A221&amp;"61907",'101'!$A:$A,0),MATCH($H$2&amp;"Ост /Дб",'101'!$1:$1,0)))+(INDEX('101'!$A:$G,MATCH($A221&amp;"61908",'101'!$A:$A,0),MATCH($H$2&amp;"Ост /Дб",'101'!$1:$1,0)))+(INDEX('101'!$A:$G,MATCH($A221&amp;"61911",'101'!$A:$A,0),MATCH($H$2&amp;"Ост /Дб",'101'!$1:$1,0)))-(INDEX('101'!$A:$G,MATCH($A221&amp;"61909",'101'!$A:$A,0),MATCH($H$2&amp;"Ост /Кр",'101'!$1:$1,0)))-(INDEX('101'!$A:$G,MATCH($A221&amp;"61910",'101'!$A:$A,0),MATCH($H$2&amp;"Ост /Кр",'101'!$1:$1,0)))-(INDEX('101'!$A:$G,MATCH($A221&amp;"61912",'101'!$A:$A,0),MATCH($H$2&amp;"Ост /Кр",'101'!$1:$1,0)))+(INDEX('101'!$A:$G,MATCH($A221&amp;"62001",'101'!$A:$A,0),MATCH($H$2&amp;"Ост /Дб",'101'!$1:$1,0)))-(INDEX('101'!$A:$G,MATCH($A221&amp;"62002",'101'!$A:$A,0),MATCH($H$2&amp;"Ост /Кр",'101'!$1:$1,0)))+(INDEX('101'!$A:$G,MATCH($A221&amp;"62101",'101'!$A:$A,0),MATCH($H$2&amp;"Ост /Дб",'101'!$1:$1,0)))+(INDEX('101'!$A:$G,MATCH($A221&amp;"62102",'101'!$A:$A,0),MATCH($H$2&amp;"Ост /Дб",'101'!$1:$1,0)))-(INDEX('101'!$A:$G,MATCH($A221&amp;"62103",'101'!$A:$A,0),MATCH($H$2&amp;"Ост /Кр",'101'!$1:$1,0))))-(((INDEX('135'!$A:$O,MATCH('0103'!$A221,'135'!$A:$A,0),MATCH($H$2&amp;D$4,'135'!$2:$2,0)))/1.5)+(INDEX('135'!$A:$O,MATCH('0103'!$A221,'135'!$A:$A,0),MATCH($H$2&amp;D$5,'135'!$2:$2,0)))+(INDEX('135'!$A:$O,MATCH('0103'!$A221,'135'!$A:$A,0),MATCH($H$2&amp;D$6,'135'!$2:$2,0)))))/$H$1</f>
        <v>7.83</v>
      </c>
      <c r="E221" s="11">
        <f>(((INDEX('135'!$A:$O,MATCH('0103'!$A221,'135'!$A:$A,0),MATCH($H$2&amp;E$4,'135'!$2:$2,0)))/1.5)+(INDEX('135'!$A:$O,MATCH('0103'!$A221,'135'!$A:$A,0),MATCH($H$2&amp;E$5,'135'!$2:$2,0)))+(INDEX('135'!$A:$O,MATCH('0103'!$A221,'135'!$A:$A,0),MATCH($H$2&amp;E$6,'135'!$2:$2,0))))/$H$1</f>
        <v>0</v>
      </c>
      <c r="F221" s="11">
        <f>(((INDEX('135'!$A:$O,MATCH('0103'!$A221,'135'!$A:$A,0),MATCH($H$2&amp;F$6,'135'!$2:$2,0)))/1.5))/$H$1</f>
        <v>0</v>
      </c>
      <c r="G221" s="11">
        <f>(((INDEX('135'!$A:$O,MATCH('0103'!$A221,'135'!$A:$A,0),MATCH($H$2&amp;G$4,'135'!$2:$2,0)))/1.5)+(INDEX('135'!$A:$O,MATCH('0103'!$A221,'135'!$A:$A,0),MATCH($H$2&amp;G$5,'135'!$2:$2,0)))+(INDEX('135'!$A:$O,MATCH('0103'!$A221,'135'!$A:$A,0),MATCH($H$2&amp;G$6,'135'!$2:$2,0))))/$H$1</f>
        <v>0</v>
      </c>
      <c r="H221" s="27"/>
      <c r="I221" s="10"/>
    </row>
    <row r="222" spans="1:9" ht="20.5" customHeight="1" x14ac:dyDescent="0.2">
      <c r="A222" s="26" t="str">
        <f>all_banks!O216&amp;" "</f>
        <v xml:space="preserve">ПАО "Промсвязьбанк" (3251) </v>
      </c>
      <c r="B222" s="3">
        <f>all_banks!H216</f>
        <v>3251</v>
      </c>
      <c r="C222" s="3" t="str">
        <f>all_banks!E216</f>
        <v>ПРОМСВЯЗЬБАНК</v>
      </c>
      <c r="D222" s="11">
        <f>(((INDEX('101'!$A:$G,MATCH($A222&amp;"60401",'101'!$A:$A,0),MATCH($H$2&amp;"Ост /Дб",'101'!$1:$1,0)))+(INDEX('101'!$A:$G,MATCH($A222&amp;"60404",'101'!$A:$A,0),MATCH($H$2&amp;"Ост /Дб",'101'!$1:$1,0)))+(INDEX('101'!$A:$G,MATCH($A222&amp;"60415",'101'!$A:$A,0),MATCH($H$2&amp;"Ост /Дб",'101'!$1:$1,0)))-(INDEX('101'!$A:$G,MATCH($A222&amp;"60414",'101'!$A:$A,0),MATCH($H$2&amp;"Ост /Кр",'101'!$1:$1,0)))-(INDEX('101'!$A:$G,MATCH($A222&amp;"60405",'101'!$A:$A,0),MATCH($H$2&amp;"Ост /Дб",'101'!$1:$1,0)))+(INDEX('101'!$A:$G,MATCH($A222&amp;"61901",'101'!$A:$A,0),MATCH($H$2&amp;"Ост /Дб",'101'!$1:$1,0)))+(INDEX('101'!$A:$G,MATCH($A222&amp;"61902",'101'!$A:$A,0),MATCH($H$2&amp;"Ост /Дб",'101'!$1:$1,0)))+(INDEX('101'!$A:$G,MATCH($A222&amp;"61903",'101'!$A:$A,0),MATCH($H$2&amp;"Ост /Дб",'101'!$1:$1,0)))+(INDEX('101'!$A:$G,MATCH($A222&amp;"61904",'101'!$A:$A,0),MATCH($H$2&amp;"Ост /Дб",'101'!$1:$1,0)))+(INDEX('101'!$A:$G,MATCH($A222&amp;"61905",'101'!$A:$A,0),MATCH($H$2&amp;"Ост /Дб",'101'!$1:$1,0)))+(INDEX('101'!$A:$G,MATCH($A222&amp;"61906",'101'!$A:$A,0),MATCH($H$2&amp;"Ост /Дб",'101'!$1:$1,0)))+(INDEX('101'!$A:$G,MATCH($A222&amp;"61907",'101'!$A:$A,0),MATCH($H$2&amp;"Ост /Дб",'101'!$1:$1,0)))+(INDEX('101'!$A:$G,MATCH($A222&amp;"61908",'101'!$A:$A,0),MATCH($H$2&amp;"Ост /Дб",'101'!$1:$1,0)))+(INDEX('101'!$A:$G,MATCH($A222&amp;"61911",'101'!$A:$A,0),MATCH($H$2&amp;"Ост /Дб",'101'!$1:$1,0)))-(INDEX('101'!$A:$G,MATCH($A222&amp;"61909",'101'!$A:$A,0),MATCH($H$2&amp;"Ост /Кр",'101'!$1:$1,0)))-(INDEX('101'!$A:$G,MATCH($A222&amp;"61910",'101'!$A:$A,0),MATCH($H$2&amp;"Ост /Кр",'101'!$1:$1,0)))-(INDEX('101'!$A:$G,MATCH($A222&amp;"61912",'101'!$A:$A,0),MATCH($H$2&amp;"Ост /Кр",'101'!$1:$1,0)))+(INDEX('101'!$A:$G,MATCH($A222&amp;"62001",'101'!$A:$A,0),MATCH($H$2&amp;"Ост /Дб",'101'!$1:$1,0)))-(INDEX('101'!$A:$G,MATCH($A222&amp;"62002",'101'!$A:$A,0),MATCH($H$2&amp;"Ост /Кр",'101'!$1:$1,0)))+(INDEX('101'!$A:$G,MATCH($A222&amp;"62101",'101'!$A:$A,0),MATCH($H$2&amp;"Ост /Дб",'101'!$1:$1,0)))+(INDEX('101'!$A:$G,MATCH($A222&amp;"62102",'101'!$A:$A,0),MATCH($H$2&amp;"Ост /Дб",'101'!$1:$1,0)))-(INDEX('101'!$A:$G,MATCH($A222&amp;"62103",'101'!$A:$A,0),MATCH($H$2&amp;"Ост /Кр",'101'!$1:$1,0))))-(((INDEX('135'!$A:$O,MATCH('0103'!$A222,'135'!$A:$A,0),MATCH($H$2&amp;D$4,'135'!$2:$2,0)))/1.5)+(INDEX('135'!$A:$O,MATCH('0103'!$A222,'135'!$A:$A,0),MATCH($H$2&amp;D$5,'135'!$2:$2,0)))+(INDEX('135'!$A:$O,MATCH('0103'!$A222,'135'!$A:$A,0),MATCH($H$2&amp;D$6,'135'!$2:$2,0)))))/$H$1</f>
        <v>0</v>
      </c>
      <c r="E222" s="11">
        <f>(((INDEX('135'!$A:$O,MATCH('0103'!$A222,'135'!$A:$A,0),MATCH($H$2&amp;E$4,'135'!$2:$2,0)))/1.5)+(INDEX('135'!$A:$O,MATCH('0103'!$A222,'135'!$A:$A,0),MATCH($H$2&amp;E$5,'135'!$2:$2,0)))+(INDEX('135'!$A:$O,MATCH('0103'!$A222,'135'!$A:$A,0),MATCH($H$2&amp;E$6,'135'!$2:$2,0))))/$H$1</f>
        <v>0</v>
      </c>
      <c r="F222" s="11">
        <f>(((INDEX('135'!$A:$O,MATCH('0103'!$A222,'135'!$A:$A,0),MATCH($H$2&amp;F$6,'135'!$2:$2,0)))/1.5))/$H$1</f>
        <v>0</v>
      </c>
      <c r="G222" s="11">
        <f>(((INDEX('135'!$A:$O,MATCH('0103'!$A222,'135'!$A:$A,0),MATCH($H$2&amp;G$4,'135'!$2:$2,0)))/1.5)+(INDEX('135'!$A:$O,MATCH('0103'!$A222,'135'!$A:$A,0),MATCH($H$2&amp;G$5,'135'!$2:$2,0)))+(INDEX('135'!$A:$O,MATCH('0103'!$A222,'135'!$A:$A,0),MATCH($H$2&amp;G$6,'135'!$2:$2,0))))/$H$1</f>
        <v>0</v>
      </c>
      <c r="H222" s="27"/>
      <c r="I222" s="10"/>
    </row>
    <row r="223" spans="1:9" ht="20.5" customHeight="1" x14ac:dyDescent="0.2">
      <c r="A223" s="26" t="str">
        <f>all_banks!O217&amp;" "</f>
        <v xml:space="preserve">ООО "Промсельхозбанк" (538) </v>
      </c>
      <c r="B223" s="3">
        <f>all_banks!H217</f>
        <v>538</v>
      </c>
      <c r="C223" s="3" t="str">
        <f>all_banks!E217</f>
        <v>ПРОМСЕЛЬХОЗБАНК</v>
      </c>
      <c r="D223" s="11">
        <f>(((INDEX('101'!$A:$G,MATCH($A223&amp;"60401",'101'!$A:$A,0),MATCH($H$2&amp;"Ост /Дб",'101'!$1:$1,0)))+(INDEX('101'!$A:$G,MATCH($A223&amp;"60404",'101'!$A:$A,0),MATCH($H$2&amp;"Ост /Дб",'101'!$1:$1,0)))+(INDEX('101'!$A:$G,MATCH($A223&amp;"60415",'101'!$A:$A,0),MATCH($H$2&amp;"Ост /Дб",'101'!$1:$1,0)))-(INDEX('101'!$A:$G,MATCH($A223&amp;"60414",'101'!$A:$A,0),MATCH($H$2&amp;"Ост /Кр",'101'!$1:$1,0)))-(INDEX('101'!$A:$G,MATCH($A223&amp;"60405",'101'!$A:$A,0),MATCH($H$2&amp;"Ост /Дб",'101'!$1:$1,0)))+(INDEX('101'!$A:$G,MATCH($A223&amp;"61901",'101'!$A:$A,0),MATCH($H$2&amp;"Ост /Дб",'101'!$1:$1,0)))+(INDEX('101'!$A:$G,MATCH($A223&amp;"61902",'101'!$A:$A,0),MATCH($H$2&amp;"Ост /Дб",'101'!$1:$1,0)))+(INDEX('101'!$A:$G,MATCH($A223&amp;"61903",'101'!$A:$A,0),MATCH($H$2&amp;"Ост /Дб",'101'!$1:$1,0)))+(INDEX('101'!$A:$G,MATCH($A223&amp;"61904",'101'!$A:$A,0),MATCH($H$2&amp;"Ост /Дб",'101'!$1:$1,0)))+(INDEX('101'!$A:$G,MATCH($A223&amp;"61905",'101'!$A:$A,0),MATCH($H$2&amp;"Ост /Дб",'101'!$1:$1,0)))+(INDEX('101'!$A:$G,MATCH($A223&amp;"61906",'101'!$A:$A,0),MATCH($H$2&amp;"Ост /Дб",'101'!$1:$1,0)))+(INDEX('101'!$A:$G,MATCH($A223&amp;"61907",'101'!$A:$A,0),MATCH($H$2&amp;"Ост /Дб",'101'!$1:$1,0)))+(INDEX('101'!$A:$G,MATCH($A223&amp;"61908",'101'!$A:$A,0),MATCH($H$2&amp;"Ост /Дб",'101'!$1:$1,0)))+(INDEX('101'!$A:$G,MATCH($A223&amp;"61911",'101'!$A:$A,0),MATCH($H$2&amp;"Ост /Дб",'101'!$1:$1,0)))-(INDEX('101'!$A:$G,MATCH($A223&amp;"61909",'101'!$A:$A,0),MATCH($H$2&amp;"Ост /Кр",'101'!$1:$1,0)))-(INDEX('101'!$A:$G,MATCH($A223&amp;"61910",'101'!$A:$A,0),MATCH($H$2&amp;"Ост /Кр",'101'!$1:$1,0)))-(INDEX('101'!$A:$G,MATCH($A223&amp;"61912",'101'!$A:$A,0),MATCH($H$2&amp;"Ост /Кр",'101'!$1:$1,0)))+(INDEX('101'!$A:$G,MATCH($A223&amp;"62001",'101'!$A:$A,0),MATCH($H$2&amp;"Ост /Дб",'101'!$1:$1,0)))-(INDEX('101'!$A:$G,MATCH($A223&amp;"62002",'101'!$A:$A,0),MATCH($H$2&amp;"Ост /Кр",'101'!$1:$1,0)))+(INDEX('101'!$A:$G,MATCH($A223&amp;"62101",'101'!$A:$A,0),MATCH($H$2&amp;"Ост /Дб",'101'!$1:$1,0)))+(INDEX('101'!$A:$G,MATCH($A223&amp;"62102",'101'!$A:$A,0),MATCH($H$2&amp;"Ост /Дб",'101'!$1:$1,0)))-(INDEX('101'!$A:$G,MATCH($A223&amp;"62103",'101'!$A:$A,0),MATCH($H$2&amp;"Ост /Кр",'101'!$1:$1,0))))-(((INDEX('135'!$A:$O,MATCH('0103'!$A223,'135'!$A:$A,0),MATCH($H$2&amp;D$4,'135'!$2:$2,0)))/1.5)+(INDEX('135'!$A:$O,MATCH('0103'!$A223,'135'!$A:$A,0),MATCH($H$2&amp;D$5,'135'!$2:$2,0)))+(INDEX('135'!$A:$O,MATCH('0103'!$A223,'135'!$A:$A,0),MATCH($H$2&amp;D$6,'135'!$2:$2,0)))))/$H$1</f>
        <v>147.42566666666664</v>
      </c>
      <c r="E223" s="11">
        <f>(((INDEX('135'!$A:$O,MATCH('0103'!$A223,'135'!$A:$A,0),MATCH($H$2&amp;E$4,'135'!$2:$2,0)))/1.5)+(INDEX('135'!$A:$O,MATCH('0103'!$A223,'135'!$A:$A,0),MATCH($H$2&amp;E$5,'135'!$2:$2,0)))+(INDEX('135'!$A:$O,MATCH('0103'!$A223,'135'!$A:$A,0),MATCH($H$2&amp;E$6,'135'!$2:$2,0))))/$H$1</f>
        <v>30.549333333333333</v>
      </c>
      <c r="F223" s="11">
        <f>(((INDEX('135'!$A:$O,MATCH('0103'!$A223,'135'!$A:$A,0),MATCH($H$2&amp;F$6,'135'!$2:$2,0)))/1.5))/$H$1</f>
        <v>0</v>
      </c>
      <c r="G223" s="11">
        <f>(((INDEX('135'!$A:$O,MATCH('0103'!$A223,'135'!$A:$A,0),MATCH($H$2&amp;G$4,'135'!$2:$2,0)))/1.5)+(INDEX('135'!$A:$O,MATCH('0103'!$A223,'135'!$A:$A,0),MATCH($H$2&amp;G$5,'135'!$2:$2,0)))+(INDEX('135'!$A:$O,MATCH('0103'!$A223,'135'!$A:$A,0),MATCH($H$2&amp;G$6,'135'!$2:$2,0))))/$H$1</f>
        <v>33.713999999999999</v>
      </c>
      <c r="H223" s="27"/>
      <c r="I223" s="10"/>
    </row>
    <row r="224" spans="1:9" ht="20.5" customHeight="1" x14ac:dyDescent="0.2">
      <c r="A224" s="26" t="str">
        <f>all_banks!O218&amp;" "</f>
        <v xml:space="preserve">Банк ПТБ (ООО) (2638) </v>
      </c>
      <c r="B224" s="3">
        <f>all_banks!H218</f>
        <v>2638</v>
      </c>
      <c r="C224" s="3" t="str">
        <f>all_banks!E218</f>
        <v>ПРОМТРАНСБАНК</v>
      </c>
      <c r="D224" s="11">
        <f>(((INDEX('101'!$A:$G,MATCH($A224&amp;"60401",'101'!$A:$A,0),MATCH($H$2&amp;"Ост /Дб",'101'!$1:$1,0)))+(INDEX('101'!$A:$G,MATCH($A224&amp;"60404",'101'!$A:$A,0),MATCH($H$2&amp;"Ост /Дб",'101'!$1:$1,0)))+(INDEX('101'!$A:$G,MATCH($A224&amp;"60415",'101'!$A:$A,0),MATCH($H$2&amp;"Ост /Дб",'101'!$1:$1,0)))-(INDEX('101'!$A:$G,MATCH($A224&amp;"60414",'101'!$A:$A,0),MATCH($H$2&amp;"Ост /Кр",'101'!$1:$1,0)))-(INDEX('101'!$A:$G,MATCH($A224&amp;"60405",'101'!$A:$A,0),MATCH($H$2&amp;"Ост /Дб",'101'!$1:$1,0)))+(INDEX('101'!$A:$G,MATCH($A224&amp;"61901",'101'!$A:$A,0),MATCH($H$2&amp;"Ост /Дб",'101'!$1:$1,0)))+(INDEX('101'!$A:$G,MATCH($A224&amp;"61902",'101'!$A:$A,0),MATCH($H$2&amp;"Ост /Дб",'101'!$1:$1,0)))+(INDEX('101'!$A:$G,MATCH($A224&amp;"61903",'101'!$A:$A,0),MATCH($H$2&amp;"Ост /Дб",'101'!$1:$1,0)))+(INDEX('101'!$A:$G,MATCH($A224&amp;"61904",'101'!$A:$A,0),MATCH($H$2&amp;"Ост /Дб",'101'!$1:$1,0)))+(INDEX('101'!$A:$G,MATCH($A224&amp;"61905",'101'!$A:$A,0),MATCH($H$2&amp;"Ост /Дб",'101'!$1:$1,0)))+(INDEX('101'!$A:$G,MATCH($A224&amp;"61906",'101'!$A:$A,0),MATCH($H$2&amp;"Ост /Дб",'101'!$1:$1,0)))+(INDEX('101'!$A:$G,MATCH($A224&amp;"61907",'101'!$A:$A,0),MATCH($H$2&amp;"Ост /Дб",'101'!$1:$1,0)))+(INDEX('101'!$A:$G,MATCH($A224&amp;"61908",'101'!$A:$A,0),MATCH($H$2&amp;"Ост /Дб",'101'!$1:$1,0)))+(INDEX('101'!$A:$G,MATCH($A224&amp;"61911",'101'!$A:$A,0),MATCH($H$2&amp;"Ост /Дб",'101'!$1:$1,0)))-(INDEX('101'!$A:$G,MATCH($A224&amp;"61909",'101'!$A:$A,0),MATCH($H$2&amp;"Ост /Кр",'101'!$1:$1,0)))-(INDEX('101'!$A:$G,MATCH($A224&amp;"61910",'101'!$A:$A,0),MATCH($H$2&amp;"Ост /Кр",'101'!$1:$1,0)))-(INDEX('101'!$A:$G,MATCH($A224&amp;"61912",'101'!$A:$A,0),MATCH($H$2&amp;"Ост /Кр",'101'!$1:$1,0)))+(INDEX('101'!$A:$G,MATCH($A224&amp;"62001",'101'!$A:$A,0),MATCH($H$2&amp;"Ост /Дб",'101'!$1:$1,0)))-(INDEX('101'!$A:$G,MATCH($A224&amp;"62002",'101'!$A:$A,0),MATCH($H$2&amp;"Ост /Кр",'101'!$1:$1,0)))+(INDEX('101'!$A:$G,MATCH($A224&amp;"62101",'101'!$A:$A,0),MATCH($H$2&amp;"Ост /Дб",'101'!$1:$1,0)))+(INDEX('101'!$A:$G,MATCH($A224&amp;"62102",'101'!$A:$A,0),MATCH($H$2&amp;"Ост /Дб",'101'!$1:$1,0)))-(INDEX('101'!$A:$G,MATCH($A224&amp;"62103",'101'!$A:$A,0),MATCH($H$2&amp;"Ост /Кр",'101'!$1:$1,0))))-(((INDEX('135'!$A:$O,MATCH('0103'!$A224,'135'!$A:$A,0),MATCH($H$2&amp;D$4,'135'!$2:$2,0)))/1.5)+(INDEX('135'!$A:$O,MATCH('0103'!$A224,'135'!$A:$A,0),MATCH($H$2&amp;D$5,'135'!$2:$2,0)))+(INDEX('135'!$A:$O,MATCH('0103'!$A224,'135'!$A:$A,0),MATCH($H$2&amp;D$6,'135'!$2:$2,0)))))/$H$1</f>
        <v>67.197666666666692</v>
      </c>
      <c r="E224" s="11">
        <f>(((INDEX('135'!$A:$O,MATCH('0103'!$A224,'135'!$A:$A,0),MATCH($H$2&amp;E$4,'135'!$2:$2,0)))/1.5)+(INDEX('135'!$A:$O,MATCH('0103'!$A224,'135'!$A:$A,0),MATCH($H$2&amp;E$5,'135'!$2:$2,0)))+(INDEX('135'!$A:$O,MATCH('0103'!$A224,'135'!$A:$A,0),MATCH($H$2&amp;E$6,'135'!$2:$2,0))))/$H$1</f>
        <v>228.9673333333333</v>
      </c>
      <c r="F224" s="11">
        <f>(((INDEX('135'!$A:$O,MATCH('0103'!$A224,'135'!$A:$A,0),MATCH($H$2&amp;F$6,'135'!$2:$2,0)))/1.5))/$H$1</f>
        <v>0</v>
      </c>
      <c r="G224" s="11">
        <f>(((INDEX('135'!$A:$O,MATCH('0103'!$A224,'135'!$A:$A,0),MATCH($H$2&amp;G$4,'135'!$2:$2,0)))/1.5)+(INDEX('135'!$A:$O,MATCH('0103'!$A224,'135'!$A:$A,0),MATCH($H$2&amp;G$5,'135'!$2:$2,0)))+(INDEX('135'!$A:$O,MATCH('0103'!$A224,'135'!$A:$A,0),MATCH($H$2&amp;G$6,'135'!$2:$2,0))))/$H$1</f>
        <v>0</v>
      </c>
      <c r="H224" s="27"/>
      <c r="I224" s="10"/>
    </row>
    <row r="225" spans="1:9" ht="20.5" customHeight="1" x14ac:dyDescent="0.2">
      <c r="A225" s="26" t="str">
        <f>all_banks!O219&amp;" "</f>
        <v xml:space="preserve">АО "ПроБанк" (3296) </v>
      </c>
      <c r="B225" s="3">
        <f>all_banks!H219</f>
        <v>3296</v>
      </c>
      <c r="C225" s="3" t="str">
        <f>all_banks!E219</f>
        <v>ПРОФЕССИОНАЛ БАНК</v>
      </c>
      <c r="D225" s="11">
        <f>(((INDEX('101'!$A:$G,MATCH($A225&amp;"60401",'101'!$A:$A,0),MATCH($H$2&amp;"Ост /Дб",'101'!$1:$1,0)))+(INDEX('101'!$A:$G,MATCH($A225&amp;"60404",'101'!$A:$A,0),MATCH($H$2&amp;"Ост /Дб",'101'!$1:$1,0)))+(INDEX('101'!$A:$G,MATCH($A225&amp;"60415",'101'!$A:$A,0),MATCH($H$2&amp;"Ост /Дб",'101'!$1:$1,0)))-(INDEX('101'!$A:$G,MATCH($A225&amp;"60414",'101'!$A:$A,0),MATCH($H$2&amp;"Ост /Кр",'101'!$1:$1,0)))-(INDEX('101'!$A:$G,MATCH($A225&amp;"60405",'101'!$A:$A,0),MATCH($H$2&amp;"Ост /Дб",'101'!$1:$1,0)))+(INDEX('101'!$A:$G,MATCH($A225&amp;"61901",'101'!$A:$A,0),MATCH($H$2&amp;"Ост /Дб",'101'!$1:$1,0)))+(INDEX('101'!$A:$G,MATCH($A225&amp;"61902",'101'!$A:$A,0),MATCH($H$2&amp;"Ост /Дб",'101'!$1:$1,0)))+(INDEX('101'!$A:$G,MATCH($A225&amp;"61903",'101'!$A:$A,0),MATCH($H$2&amp;"Ост /Дб",'101'!$1:$1,0)))+(INDEX('101'!$A:$G,MATCH($A225&amp;"61904",'101'!$A:$A,0),MATCH($H$2&amp;"Ост /Дб",'101'!$1:$1,0)))+(INDEX('101'!$A:$G,MATCH($A225&amp;"61905",'101'!$A:$A,0),MATCH($H$2&amp;"Ост /Дб",'101'!$1:$1,0)))+(INDEX('101'!$A:$G,MATCH($A225&amp;"61906",'101'!$A:$A,0),MATCH($H$2&amp;"Ост /Дб",'101'!$1:$1,0)))+(INDEX('101'!$A:$G,MATCH($A225&amp;"61907",'101'!$A:$A,0),MATCH($H$2&amp;"Ост /Дб",'101'!$1:$1,0)))+(INDEX('101'!$A:$G,MATCH($A225&amp;"61908",'101'!$A:$A,0),MATCH($H$2&amp;"Ост /Дб",'101'!$1:$1,0)))+(INDEX('101'!$A:$G,MATCH($A225&amp;"61911",'101'!$A:$A,0),MATCH($H$2&amp;"Ост /Дб",'101'!$1:$1,0)))-(INDEX('101'!$A:$G,MATCH($A225&amp;"61909",'101'!$A:$A,0),MATCH($H$2&amp;"Ост /Кр",'101'!$1:$1,0)))-(INDEX('101'!$A:$G,MATCH($A225&amp;"61910",'101'!$A:$A,0),MATCH($H$2&amp;"Ост /Кр",'101'!$1:$1,0)))-(INDEX('101'!$A:$G,MATCH($A225&amp;"61912",'101'!$A:$A,0),MATCH($H$2&amp;"Ост /Кр",'101'!$1:$1,0)))+(INDEX('101'!$A:$G,MATCH($A225&amp;"62001",'101'!$A:$A,0),MATCH($H$2&amp;"Ост /Дб",'101'!$1:$1,0)))-(INDEX('101'!$A:$G,MATCH($A225&amp;"62002",'101'!$A:$A,0),MATCH($H$2&amp;"Ост /Кр",'101'!$1:$1,0)))+(INDEX('101'!$A:$G,MATCH($A225&amp;"62101",'101'!$A:$A,0),MATCH($H$2&amp;"Ост /Дб",'101'!$1:$1,0)))+(INDEX('101'!$A:$G,MATCH($A225&amp;"62102",'101'!$A:$A,0),MATCH($H$2&amp;"Ост /Дб",'101'!$1:$1,0)))-(INDEX('101'!$A:$G,MATCH($A225&amp;"62103",'101'!$A:$A,0),MATCH($H$2&amp;"Ост /Кр",'101'!$1:$1,0))))-(((INDEX('135'!$A:$O,MATCH('0103'!$A225,'135'!$A:$A,0),MATCH($H$2&amp;D$4,'135'!$2:$2,0)))/1.5)+(INDEX('135'!$A:$O,MATCH('0103'!$A225,'135'!$A:$A,0),MATCH($H$2&amp;D$5,'135'!$2:$2,0)))+(INDEX('135'!$A:$O,MATCH('0103'!$A225,'135'!$A:$A,0),MATCH($H$2&amp;D$6,'135'!$2:$2,0)))))/$H$1</f>
        <v>121.26300000000001</v>
      </c>
      <c r="E225" s="11">
        <f>(((INDEX('135'!$A:$O,MATCH('0103'!$A225,'135'!$A:$A,0),MATCH($H$2&amp;E$4,'135'!$2:$2,0)))/1.5)+(INDEX('135'!$A:$O,MATCH('0103'!$A225,'135'!$A:$A,0),MATCH($H$2&amp;E$5,'135'!$2:$2,0)))+(INDEX('135'!$A:$O,MATCH('0103'!$A225,'135'!$A:$A,0),MATCH($H$2&amp;E$6,'135'!$2:$2,0))))/$H$1</f>
        <v>0</v>
      </c>
      <c r="F225" s="11">
        <f>(((INDEX('135'!$A:$O,MATCH('0103'!$A225,'135'!$A:$A,0),MATCH($H$2&amp;F$6,'135'!$2:$2,0)))/1.5))/$H$1</f>
        <v>0</v>
      </c>
      <c r="G225" s="11">
        <f>(((INDEX('135'!$A:$O,MATCH('0103'!$A225,'135'!$A:$A,0),MATCH($H$2&amp;G$4,'135'!$2:$2,0)))/1.5)+(INDEX('135'!$A:$O,MATCH('0103'!$A225,'135'!$A:$A,0),MATCH($H$2&amp;G$5,'135'!$2:$2,0)))+(INDEX('135'!$A:$O,MATCH('0103'!$A225,'135'!$A:$A,0),MATCH($H$2&amp;G$6,'135'!$2:$2,0))))/$H$1</f>
        <v>0</v>
      </c>
      <c r="H225" s="27"/>
      <c r="I225" s="10"/>
    </row>
    <row r="226" spans="1:9" ht="20.5" customHeight="1" x14ac:dyDescent="0.2">
      <c r="A226" s="26" t="str">
        <f>all_banks!O220&amp;" "</f>
        <v xml:space="preserve">АО Банк "Развитие-Столица" (3013) </v>
      </c>
      <c r="B226" s="3">
        <f>all_banks!H220</f>
        <v>3013</v>
      </c>
      <c r="C226" s="3" t="str">
        <f>all_banks!E220</f>
        <v>РАЗВИТИЕ-СТОЛИЦА</v>
      </c>
      <c r="D226" s="11">
        <f>(((INDEX('101'!$A:$G,MATCH($A226&amp;"60401",'101'!$A:$A,0),MATCH($H$2&amp;"Ост /Дб",'101'!$1:$1,0)))+(INDEX('101'!$A:$G,MATCH($A226&amp;"60404",'101'!$A:$A,0),MATCH($H$2&amp;"Ост /Дб",'101'!$1:$1,0)))+(INDEX('101'!$A:$G,MATCH($A226&amp;"60415",'101'!$A:$A,0),MATCH($H$2&amp;"Ост /Дб",'101'!$1:$1,0)))-(INDEX('101'!$A:$G,MATCH($A226&amp;"60414",'101'!$A:$A,0),MATCH($H$2&amp;"Ост /Кр",'101'!$1:$1,0)))-(INDEX('101'!$A:$G,MATCH($A226&amp;"60405",'101'!$A:$A,0),MATCH($H$2&amp;"Ост /Дб",'101'!$1:$1,0)))+(INDEX('101'!$A:$G,MATCH($A226&amp;"61901",'101'!$A:$A,0),MATCH($H$2&amp;"Ост /Дб",'101'!$1:$1,0)))+(INDEX('101'!$A:$G,MATCH($A226&amp;"61902",'101'!$A:$A,0),MATCH($H$2&amp;"Ост /Дб",'101'!$1:$1,0)))+(INDEX('101'!$A:$G,MATCH($A226&amp;"61903",'101'!$A:$A,0),MATCH($H$2&amp;"Ост /Дб",'101'!$1:$1,0)))+(INDEX('101'!$A:$G,MATCH($A226&amp;"61904",'101'!$A:$A,0),MATCH($H$2&amp;"Ост /Дб",'101'!$1:$1,0)))+(INDEX('101'!$A:$G,MATCH($A226&amp;"61905",'101'!$A:$A,0),MATCH($H$2&amp;"Ост /Дб",'101'!$1:$1,0)))+(INDEX('101'!$A:$G,MATCH($A226&amp;"61906",'101'!$A:$A,0),MATCH($H$2&amp;"Ост /Дб",'101'!$1:$1,0)))+(INDEX('101'!$A:$G,MATCH($A226&amp;"61907",'101'!$A:$A,0),MATCH($H$2&amp;"Ост /Дб",'101'!$1:$1,0)))+(INDEX('101'!$A:$G,MATCH($A226&amp;"61908",'101'!$A:$A,0),MATCH($H$2&amp;"Ост /Дб",'101'!$1:$1,0)))+(INDEX('101'!$A:$G,MATCH($A226&amp;"61911",'101'!$A:$A,0),MATCH($H$2&amp;"Ост /Дб",'101'!$1:$1,0)))-(INDEX('101'!$A:$G,MATCH($A226&amp;"61909",'101'!$A:$A,0),MATCH($H$2&amp;"Ост /Кр",'101'!$1:$1,0)))-(INDEX('101'!$A:$G,MATCH($A226&amp;"61910",'101'!$A:$A,0),MATCH($H$2&amp;"Ост /Кр",'101'!$1:$1,0)))-(INDEX('101'!$A:$G,MATCH($A226&amp;"61912",'101'!$A:$A,0),MATCH($H$2&amp;"Ост /Кр",'101'!$1:$1,0)))+(INDEX('101'!$A:$G,MATCH($A226&amp;"62001",'101'!$A:$A,0),MATCH($H$2&amp;"Ост /Дб",'101'!$1:$1,0)))-(INDEX('101'!$A:$G,MATCH($A226&amp;"62002",'101'!$A:$A,0),MATCH($H$2&amp;"Ост /Кр",'101'!$1:$1,0)))+(INDEX('101'!$A:$G,MATCH($A226&amp;"62101",'101'!$A:$A,0),MATCH($H$2&amp;"Ост /Дб",'101'!$1:$1,0)))+(INDEX('101'!$A:$G,MATCH($A226&amp;"62102",'101'!$A:$A,0),MATCH($H$2&amp;"Ост /Дб",'101'!$1:$1,0)))-(INDEX('101'!$A:$G,MATCH($A226&amp;"62103",'101'!$A:$A,0),MATCH($H$2&amp;"Ост /Кр",'101'!$1:$1,0))))-(((INDEX('135'!$A:$O,MATCH('0103'!$A226,'135'!$A:$A,0),MATCH($H$2&amp;D$4,'135'!$2:$2,0)))/1.5)+(INDEX('135'!$A:$O,MATCH('0103'!$A226,'135'!$A:$A,0),MATCH($H$2&amp;D$5,'135'!$2:$2,0)))+(INDEX('135'!$A:$O,MATCH('0103'!$A226,'135'!$A:$A,0),MATCH($H$2&amp;D$6,'135'!$2:$2,0)))))/$H$1</f>
        <v>8.1389999999999993</v>
      </c>
      <c r="E226" s="11">
        <f>(((INDEX('135'!$A:$O,MATCH('0103'!$A226,'135'!$A:$A,0),MATCH($H$2&amp;E$4,'135'!$2:$2,0)))/1.5)+(INDEX('135'!$A:$O,MATCH('0103'!$A226,'135'!$A:$A,0),MATCH($H$2&amp;E$5,'135'!$2:$2,0)))+(INDEX('135'!$A:$O,MATCH('0103'!$A226,'135'!$A:$A,0),MATCH($H$2&amp;E$6,'135'!$2:$2,0))))/$H$1</f>
        <v>158.798</v>
      </c>
      <c r="F226" s="11">
        <f>(((INDEX('135'!$A:$O,MATCH('0103'!$A226,'135'!$A:$A,0),MATCH($H$2&amp;F$6,'135'!$2:$2,0)))/1.5))/$H$1</f>
        <v>0</v>
      </c>
      <c r="G226" s="11">
        <f>(((INDEX('135'!$A:$O,MATCH('0103'!$A226,'135'!$A:$A,0),MATCH($H$2&amp;G$4,'135'!$2:$2,0)))/1.5)+(INDEX('135'!$A:$O,MATCH('0103'!$A226,'135'!$A:$A,0),MATCH($H$2&amp;G$5,'135'!$2:$2,0)))+(INDEX('135'!$A:$O,MATCH('0103'!$A226,'135'!$A:$A,0),MATCH($H$2&amp;G$6,'135'!$2:$2,0))))/$H$1</f>
        <v>0</v>
      </c>
      <c r="H226" s="27"/>
      <c r="I226" s="10"/>
    </row>
    <row r="227" spans="1:9" ht="20.5" customHeight="1" x14ac:dyDescent="0.2">
      <c r="A227" s="26" t="str">
        <f>all_banks!O221&amp;" "</f>
        <v xml:space="preserve">АО "Райффайзенбанк" (3292) </v>
      </c>
      <c r="B227" s="3">
        <f>all_banks!H221</f>
        <v>3292</v>
      </c>
      <c r="C227" s="3" t="str">
        <f>all_banks!E221</f>
        <v>РАЙФФАЙЗЕНБАНК</v>
      </c>
      <c r="D227" s="11">
        <f>(((INDEX('101'!$A:$G,MATCH($A227&amp;"60401",'101'!$A:$A,0),MATCH($H$2&amp;"Ост /Дб",'101'!$1:$1,0)))+(INDEX('101'!$A:$G,MATCH($A227&amp;"60404",'101'!$A:$A,0),MATCH($H$2&amp;"Ост /Дб",'101'!$1:$1,0)))+(INDEX('101'!$A:$G,MATCH($A227&amp;"60415",'101'!$A:$A,0),MATCH($H$2&amp;"Ост /Дб",'101'!$1:$1,0)))-(INDEX('101'!$A:$G,MATCH($A227&amp;"60414",'101'!$A:$A,0),MATCH($H$2&amp;"Ост /Кр",'101'!$1:$1,0)))-(INDEX('101'!$A:$G,MATCH($A227&amp;"60405",'101'!$A:$A,0),MATCH($H$2&amp;"Ост /Дб",'101'!$1:$1,0)))+(INDEX('101'!$A:$G,MATCH($A227&amp;"61901",'101'!$A:$A,0),MATCH($H$2&amp;"Ост /Дб",'101'!$1:$1,0)))+(INDEX('101'!$A:$G,MATCH($A227&amp;"61902",'101'!$A:$A,0),MATCH($H$2&amp;"Ост /Дб",'101'!$1:$1,0)))+(INDEX('101'!$A:$G,MATCH($A227&amp;"61903",'101'!$A:$A,0),MATCH($H$2&amp;"Ост /Дб",'101'!$1:$1,0)))+(INDEX('101'!$A:$G,MATCH($A227&amp;"61904",'101'!$A:$A,0),MATCH($H$2&amp;"Ост /Дб",'101'!$1:$1,0)))+(INDEX('101'!$A:$G,MATCH($A227&amp;"61905",'101'!$A:$A,0),MATCH($H$2&amp;"Ост /Дб",'101'!$1:$1,0)))+(INDEX('101'!$A:$G,MATCH($A227&amp;"61906",'101'!$A:$A,0),MATCH($H$2&amp;"Ост /Дб",'101'!$1:$1,0)))+(INDEX('101'!$A:$G,MATCH($A227&amp;"61907",'101'!$A:$A,0),MATCH($H$2&amp;"Ост /Дб",'101'!$1:$1,0)))+(INDEX('101'!$A:$G,MATCH($A227&amp;"61908",'101'!$A:$A,0),MATCH($H$2&amp;"Ост /Дб",'101'!$1:$1,0)))+(INDEX('101'!$A:$G,MATCH($A227&amp;"61911",'101'!$A:$A,0),MATCH($H$2&amp;"Ост /Дб",'101'!$1:$1,0)))-(INDEX('101'!$A:$G,MATCH($A227&amp;"61909",'101'!$A:$A,0),MATCH($H$2&amp;"Ост /Кр",'101'!$1:$1,0)))-(INDEX('101'!$A:$G,MATCH($A227&amp;"61910",'101'!$A:$A,0),MATCH($H$2&amp;"Ост /Кр",'101'!$1:$1,0)))-(INDEX('101'!$A:$G,MATCH($A227&amp;"61912",'101'!$A:$A,0),MATCH($H$2&amp;"Ост /Кр",'101'!$1:$1,0)))+(INDEX('101'!$A:$G,MATCH($A227&amp;"62001",'101'!$A:$A,0),MATCH($H$2&amp;"Ост /Дб",'101'!$1:$1,0)))-(INDEX('101'!$A:$G,MATCH($A227&amp;"62002",'101'!$A:$A,0),MATCH($H$2&amp;"Ост /Кр",'101'!$1:$1,0)))+(INDEX('101'!$A:$G,MATCH($A227&amp;"62101",'101'!$A:$A,0),MATCH($H$2&amp;"Ост /Дб",'101'!$1:$1,0)))+(INDEX('101'!$A:$G,MATCH($A227&amp;"62102",'101'!$A:$A,0),MATCH($H$2&amp;"Ост /Дб",'101'!$1:$1,0)))-(INDEX('101'!$A:$G,MATCH($A227&amp;"62103",'101'!$A:$A,0),MATCH($H$2&amp;"Ост /Кр",'101'!$1:$1,0))))-(((INDEX('135'!$A:$O,MATCH('0103'!$A227,'135'!$A:$A,0),MATCH($H$2&amp;D$4,'135'!$2:$2,0)))/1.5)+(INDEX('135'!$A:$O,MATCH('0103'!$A227,'135'!$A:$A,0),MATCH($H$2&amp;D$5,'135'!$2:$2,0)))+(INDEX('135'!$A:$O,MATCH('0103'!$A227,'135'!$A:$A,0),MATCH($H$2&amp;D$6,'135'!$2:$2,0)))))/$H$1</f>
        <v>8241.6049999999996</v>
      </c>
      <c r="E227" s="11">
        <f>(((INDEX('135'!$A:$O,MATCH('0103'!$A227,'135'!$A:$A,0),MATCH($H$2&amp;E$4,'135'!$2:$2,0)))/1.5)+(INDEX('135'!$A:$O,MATCH('0103'!$A227,'135'!$A:$A,0),MATCH($H$2&amp;E$5,'135'!$2:$2,0)))+(INDEX('135'!$A:$O,MATCH('0103'!$A227,'135'!$A:$A,0),MATCH($H$2&amp;E$6,'135'!$2:$2,0))))/$H$1</f>
        <v>1031.0630000000001</v>
      </c>
      <c r="F227" s="11">
        <f>(((INDEX('135'!$A:$O,MATCH('0103'!$A227,'135'!$A:$A,0),MATCH($H$2&amp;F$6,'135'!$2:$2,0)))/1.5))/$H$1</f>
        <v>108.98399999999999</v>
      </c>
      <c r="G227" s="11">
        <f>(((INDEX('135'!$A:$O,MATCH('0103'!$A227,'135'!$A:$A,0),MATCH($H$2&amp;G$4,'135'!$2:$2,0)))/1.5)+(INDEX('135'!$A:$O,MATCH('0103'!$A227,'135'!$A:$A,0),MATCH($H$2&amp;G$5,'135'!$2:$2,0)))+(INDEX('135'!$A:$O,MATCH('0103'!$A227,'135'!$A:$A,0),MATCH($H$2&amp;G$6,'135'!$2:$2,0))))/$H$1</f>
        <v>0</v>
      </c>
      <c r="H227" s="27"/>
      <c r="I227" s="10"/>
    </row>
    <row r="228" spans="1:9" ht="20.5" customHeight="1" x14ac:dyDescent="0.2">
      <c r="A228" s="26" t="str">
        <f>all_banks!O222&amp;" "</f>
        <v xml:space="preserve">КБ "РБА" (ООО) (3413) </v>
      </c>
      <c r="B228" s="3">
        <f>all_banks!H222</f>
        <v>3413</v>
      </c>
      <c r="C228" s="3" t="str">
        <f>all_banks!E222</f>
        <v>РБА</v>
      </c>
      <c r="D228" s="11">
        <f>(((INDEX('101'!$A:$G,MATCH($A228&amp;"60401",'101'!$A:$A,0),MATCH($H$2&amp;"Ост /Дб",'101'!$1:$1,0)))+(INDEX('101'!$A:$G,MATCH($A228&amp;"60404",'101'!$A:$A,0),MATCH($H$2&amp;"Ост /Дб",'101'!$1:$1,0)))+(INDEX('101'!$A:$G,MATCH($A228&amp;"60415",'101'!$A:$A,0),MATCH($H$2&amp;"Ост /Дб",'101'!$1:$1,0)))-(INDEX('101'!$A:$G,MATCH($A228&amp;"60414",'101'!$A:$A,0),MATCH($H$2&amp;"Ост /Кр",'101'!$1:$1,0)))-(INDEX('101'!$A:$G,MATCH($A228&amp;"60405",'101'!$A:$A,0),MATCH($H$2&amp;"Ост /Дб",'101'!$1:$1,0)))+(INDEX('101'!$A:$G,MATCH($A228&amp;"61901",'101'!$A:$A,0),MATCH($H$2&amp;"Ост /Дб",'101'!$1:$1,0)))+(INDEX('101'!$A:$G,MATCH($A228&amp;"61902",'101'!$A:$A,0),MATCH($H$2&amp;"Ост /Дб",'101'!$1:$1,0)))+(INDEX('101'!$A:$G,MATCH($A228&amp;"61903",'101'!$A:$A,0),MATCH($H$2&amp;"Ост /Дб",'101'!$1:$1,0)))+(INDEX('101'!$A:$G,MATCH($A228&amp;"61904",'101'!$A:$A,0),MATCH($H$2&amp;"Ост /Дб",'101'!$1:$1,0)))+(INDEX('101'!$A:$G,MATCH($A228&amp;"61905",'101'!$A:$A,0),MATCH($H$2&amp;"Ост /Дб",'101'!$1:$1,0)))+(INDEX('101'!$A:$G,MATCH($A228&amp;"61906",'101'!$A:$A,0),MATCH($H$2&amp;"Ост /Дб",'101'!$1:$1,0)))+(INDEX('101'!$A:$G,MATCH($A228&amp;"61907",'101'!$A:$A,0),MATCH($H$2&amp;"Ост /Дб",'101'!$1:$1,0)))+(INDEX('101'!$A:$G,MATCH($A228&amp;"61908",'101'!$A:$A,0),MATCH($H$2&amp;"Ост /Дб",'101'!$1:$1,0)))+(INDEX('101'!$A:$G,MATCH($A228&amp;"61911",'101'!$A:$A,0),MATCH($H$2&amp;"Ост /Дб",'101'!$1:$1,0)))-(INDEX('101'!$A:$G,MATCH($A228&amp;"61909",'101'!$A:$A,0),MATCH($H$2&amp;"Ост /Кр",'101'!$1:$1,0)))-(INDEX('101'!$A:$G,MATCH($A228&amp;"61910",'101'!$A:$A,0),MATCH($H$2&amp;"Ост /Кр",'101'!$1:$1,0)))-(INDEX('101'!$A:$G,MATCH($A228&amp;"61912",'101'!$A:$A,0),MATCH($H$2&amp;"Ост /Кр",'101'!$1:$1,0)))+(INDEX('101'!$A:$G,MATCH($A228&amp;"62001",'101'!$A:$A,0),MATCH($H$2&amp;"Ост /Дб",'101'!$1:$1,0)))-(INDEX('101'!$A:$G,MATCH($A228&amp;"62002",'101'!$A:$A,0),MATCH($H$2&amp;"Ост /Кр",'101'!$1:$1,0)))+(INDEX('101'!$A:$G,MATCH($A228&amp;"62101",'101'!$A:$A,0),MATCH($H$2&amp;"Ост /Дб",'101'!$1:$1,0)))+(INDEX('101'!$A:$G,MATCH($A228&amp;"62102",'101'!$A:$A,0),MATCH($H$2&amp;"Ост /Дб",'101'!$1:$1,0)))-(INDEX('101'!$A:$G,MATCH($A228&amp;"62103",'101'!$A:$A,0),MATCH($H$2&amp;"Ост /Кр",'101'!$1:$1,0))))-(((INDEX('135'!$A:$O,MATCH('0103'!$A228,'135'!$A:$A,0),MATCH($H$2&amp;D$4,'135'!$2:$2,0)))/1.5)+(INDEX('135'!$A:$O,MATCH('0103'!$A228,'135'!$A:$A,0),MATCH($H$2&amp;D$5,'135'!$2:$2,0)))+(INDEX('135'!$A:$O,MATCH('0103'!$A228,'135'!$A:$A,0),MATCH($H$2&amp;D$6,'135'!$2:$2,0)))))/$H$1</f>
        <v>3.5369999999999999</v>
      </c>
      <c r="E228" s="11">
        <f>(((INDEX('135'!$A:$O,MATCH('0103'!$A228,'135'!$A:$A,0),MATCH($H$2&amp;E$4,'135'!$2:$2,0)))/1.5)+(INDEX('135'!$A:$O,MATCH('0103'!$A228,'135'!$A:$A,0),MATCH($H$2&amp;E$5,'135'!$2:$2,0)))+(INDEX('135'!$A:$O,MATCH('0103'!$A228,'135'!$A:$A,0),MATCH($H$2&amp;E$6,'135'!$2:$2,0))))/$H$1</f>
        <v>421.20600000000002</v>
      </c>
      <c r="F228" s="11">
        <f>(((INDEX('135'!$A:$O,MATCH('0103'!$A228,'135'!$A:$A,0),MATCH($H$2&amp;F$6,'135'!$2:$2,0)))/1.5))/$H$1</f>
        <v>0</v>
      </c>
      <c r="G228" s="11">
        <f>(((INDEX('135'!$A:$O,MATCH('0103'!$A228,'135'!$A:$A,0),MATCH($H$2&amp;G$4,'135'!$2:$2,0)))/1.5)+(INDEX('135'!$A:$O,MATCH('0103'!$A228,'135'!$A:$A,0),MATCH($H$2&amp;G$5,'135'!$2:$2,0)))+(INDEX('135'!$A:$O,MATCH('0103'!$A228,'135'!$A:$A,0),MATCH($H$2&amp;G$6,'135'!$2:$2,0))))/$H$1</f>
        <v>0</v>
      </c>
      <c r="H228" s="27"/>
      <c r="I228" s="10"/>
    </row>
    <row r="229" spans="1:9" ht="20.5" customHeight="1" x14ac:dyDescent="0.2">
      <c r="A229" s="26" t="str">
        <f>all_banks!O223&amp;" "</f>
        <v xml:space="preserve">АО "РЕАЛИСТ БАНК" (1067) </v>
      </c>
      <c r="B229" s="3">
        <f>all_banks!H223</f>
        <v>1067</v>
      </c>
      <c r="C229" s="3" t="str">
        <f>all_banks!E223</f>
        <v>РЕАЛИСТ</v>
      </c>
      <c r="D229" s="11">
        <f>(((INDEX('101'!$A:$G,MATCH($A229&amp;"60401",'101'!$A:$A,0),MATCH($H$2&amp;"Ост /Дб",'101'!$1:$1,0)))+(INDEX('101'!$A:$G,MATCH($A229&amp;"60404",'101'!$A:$A,0),MATCH($H$2&amp;"Ост /Дб",'101'!$1:$1,0)))+(INDEX('101'!$A:$G,MATCH($A229&amp;"60415",'101'!$A:$A,0),MATCH($H$2&amp;"Ост /Дб",'101'!$1:$1,0)))-(INDEX('101'!$A:$G,MATCH($A229&amp;"60414",'101'!$A:$A,0),MATCH($H$2&amp;"Ост /Кр",'101'!$1:$1,0)))-(INDEX('101'!$A:$G,MATCH($A229&amp;"60405",'101'!$A:$A,0),MATCH($H$2&amp;"Ост /Дб",'101'!$1:$1,0)))+(INDEX('101'!$A:$G,MATCH($A229&amp;"61901",'101'!$A:$A,0),MATCH($H$2&amp;"Ост /Дб",'101'!$1:$1,0)))+(INDEX('101'!$A:$G,MATCH($A229&amp;"61902",'101'!$A:$A,0),MATCH($H$2&amp;"Ост /Дб",'101'!$1:$1,0)))+(INDEX('101'!$A:$G,MATCH($A229&amp;"61903",'101'!$A:$A,0),MATCH($H$2&amp;"Ост /Дб",'101'!$1:$1,0)))+(INDEX('101'!$A:$G,MATCH($A229&amp;"61904",'101'!$A:$A,0),MATCH($H$2&amp;"Ост /Дб",'101'!$1:$1,0)))+(INDEX('101'!$A:$G,MATCH($A229&amp;"61905",'101'!$A:$A,0),MATCH($H$2&amp;"Ост /Дб",'101'!$1:$1,0)))+(INDEX('101'!$A:$G,MATCH($A229&amp;"61906",'101'!$A:$A,0),MATCH($H$2&amp;"Ост /Дб",'101'!$1:$1,0)))+(INDEX('101'!$A:$G,MATCH($A229&amp;"61907",'101'!$A:$A,0),MATCH($H$2&amp;"Ост /Дб",'101'!$1:$1,0)))+(INDEX('101'!$A:$G,MATCH($A229&amp;"61908",'101'!$A:$A,0),MATCH($H$2&amp;"Ост /Дб",'101'!$1:$1,0)))+(INDEX('101'!$A:$G,MATCH($A229&amp;"61911",'101'!$A:$A,0),MATCH($H$2&amp;"Ост /Дб",'101'!$1:$1,0)))-(INDEX('101'!$A:$G,MATCH($A229&amp;"61909",'101'!$A:$A,0),MATCH($H$2&amp;"Ост /Кр",'101'!$1:$1,0)))-(INDEX('101'!$A:$G,MATCH($A229&amp;"61910",'101'!$A:$A,0),MATCH($H$2&amp;"Ост /Кр",'101'!$1:$1,0)))-(INDEX('101'!$A:$G,MATCH($A229&amp;"61912",'101'!$A:$A,0),MATCH($H$2&amp;"Ост /Кр",'101'!$1:$1,0)))+(INDEX('101'!$A:$G,MATCH($A229&amp;"62001",'101'!$A:$A,0),MATCH($H$2&amp;"Ост /Дб",'101'!$1:$1,0)))-(INDEX('101'!$A:$G,MATCH($A229&amp;"62002",'101'!$A:$A,0),MATCH($H$2&amp;"Ост /Кр",'101'!$1:$1,0)))+(INDEX('101'!$A:$G,MATCH($A229&amp;"62101",'101'!$A:$A,0),MATCH($H$2&amp;"Ост /Дб",'101'!$1:$1,0)))+(INDEX('101'!$A:$G,MATCH($A229&amp;"62102",'101'!$A:$A,0),MATCH($H$2&amp;"Ост /Дб",'101'!$1:$1,0)))-(INDEX('101'!$A:$G,MATCH($A229&amp;"62103",'101'!$A:$A,0),MATCH($H$2&amp;"Ост /Кр",'101'!$1:$1,0))))-(((INDEX('135'!$A:$O,MATCH('0103'!$A229,'135'!$A:$A,0),MATCH($H$2&amp;D$4,'135'!$2:$2,0)))/1.5)+(INDEX('135'!$A:$O,MATCH('0103'!$A229,'135'!$A:$A,0),MATCH($H$2&amp;D$5,'135'!$2:$2,0)))+(INDEX('135'!$A:$O,MATCH('0103'!$A229,'135'!$A:$A,0),MATCH($H$2&amp;D$6,'135'!$2:$2,0)))))/$H$1</f>
        <v>66.884666666666661</v>
      </c>
      <c r="E229" s="11">
        <f>(((INDEX('135'!$A:$O,MATCH('0103'!$A229,'135'!$A:$A,0),MATCH($H$2&amp;E$4,'135'!$2:$2,0)))/1.5)+(INDEX('135'!$A:$O,MATCH('0103'!$A229,'135'!$A:$A,0),MATCH($H$2&amp;E$5,'135'!$2:$2,0)))+(INDEX('135'!$A:$O,MATCH('0103'!$A229,'135'!$A:$A,0),MATCH($H$2&amp;E$6,'135'!$2:$2,0))))/$H$1</f>
        <v>147.09533333333334</v>
      </c>
      <c r="F229" s="11">
        <f>(((INDEX('135'!$A:$O,MATCH('0103'!$A229,'135'!$A:$A,0),MATCH($H$2&amp;F$6,'135'!$2:$2,0)))/1.5))/$H$1</f>
        <v>0</v>
      </c>
      <c r="G229" s="11">
        <f>(((INDEX('135'!$A:$O,MATCH('0103'!$A229,'135'!$A:$A,0),MATCH($H$2&amp;G$4,'135'!$2:$2,0)))/1.5)+(INDEX('135'!$A:$O,MATCH('0103'!$A229,'135'!$A:$A,0),MATCH($H$2&amp;G$5,'135'!$2:$2,0)))+(INDEX('135'!$A:$O,MATCH('0103'!$A229,'135'!$A:$A,0),MATCH($H$2&amp;G$6,'135'!$2:$2,0))))/$H$1</f>
        <v>0</v>
      </c>
      <c r="H229" s="27"/>
      <c r="I229" s="10"/>
    </row>
    <row r="230" spans="1:9" ht="20.5" customHeight="1" x14ac:dyDescent="0.2">
      <c r="A230" s="26" t="str">
        <f>all_banks!O224&amp;" "</f>
        <v xml:space="preserve">КБ "Ренессанс Кредит" (ООО) (3354) </v>
      </c>
      <c r="B230" s="3">
        <f>all_banks!H224</f>
        <v>3354</v>
      </c>
      <c r="C230" s="3" t="str">
        <f>all_banks!E224</f>
        <v>РЕНЕССАНС КРЕДИТ</v>
      </c>
      <c r="D230" s="11">
        <f>(((INDEX('101'!$A:$G,MATCH($A230&amp;"60401",'101'!$A:$A,0),MATCH($H$2&amp;"Ост /Дб",'101'!$1:$1,0)))+(INDEX('101'!$A:$G,MATCH($A230&amp;"60404",'101'!$A:$A,0),MATCH($H$2&amp;"Ост /Дб",'101'!$1:$1,0)))+(INDEX('101'!$A:$G,MATCH($A230&amp;"60415",'101'!$A:$A,0),MATCH($H$2&amp;"Ост /Дб",'101'!$1:$1,0)))-(INDEX('101'!$A:$G,MATCH($A230&amp;"60414",'101'!$A:$A,0),MATCH($H$2&amp;"Ост /Кр",'101'!$1:$1,0)))-(INDEX('101'!$A:$G,MATCH($A230&amp;"60405",'101'!$A:$A,0),MATCH($H$2&amp;"Ост /Дб",'101'!$1:$1,0)))+(INDEX('101'!$A:$G,MATCH($A230&amp;"61901",'101'!$A:$A,0),MATCH($H$2&amp;"Ост /Дб",'101'!$1:$1,0)))+(INDEX('101'!$A:$G,MATCH($A230&amp;"61902",'101'!$A:$A,0),MATCH($H$2&amp;"Ост /Дб",'101'!$1:$1,0)))+(INDEX('101'!$A:$G,MATCH($A230&amp;"61903",'101'!$A:$A,0),MATCH($H$2&amp;"Ост /Дб",'101'!$1:$1,0)))+(INDEX('101'!$A:$G,MATCH($A230&amp;"61904",'101'!$A:$A,0),MATCH($H$2&amp;"Ост /Дб",'101'!$1:$1,0)))+(INDEX('101'!$A:$G,MATCH($A230&amp;"61905",'101'!$A:$A,0),MATCH($H$2&amp;"Ост /Дб",'101'!$1:$1,0)))+(INDEX('101'!$A:$G,MATCH($A230&amp;"61906",'101'!$A:$A,0),MATCH($H$2&amp;"Ост /Дб",'101'!$1:$1,0)))+(INDEX('101'!$A:$G,MATCH($A230&amp;"61907",'101'!$A:$A,0),MATCH($H$2&amp;"Ост /Дб",'101'!$1:$1,0)))+(INDEX('101'!$A:$G,MATCH($A230&amp;"61908",'101'!$A:$A,0),MATCH($H$2&amp;"Ост /Дб",'101'!$1:$1,0)))+(INDEX('101'!$A:$G,MATCH($A230&amp;"61911",'101'!$A:$A,0),MATCH($H$2&amp;"Ост /Дб",'101'!$1:$1,0)))-(INDEX('101'!$A:$G,MATCH($A230&amp;"61909",'101'!$A:$A,0),MATCH($H$2&amp;"Ост /Кр",'101'!$1:$1,0)))-(INDEX('101'!$A:$G,MATCH($A230&amp;"61910",'101'!$A:$A,0),MATCH($H$2&amp;"Ост /Кр",'101'!$1:$1,0)))-(INDEX('101'!$A:$G,MATCH($A230&amp;"61912",'101'!$A:$A,0),MATCH($H$2&amp;"Ост /Кр",'101'!$1:$1,0)))+(INDEX('101'!$A:$G,MATCH($A230&amp;"62001",'101'!$A:$A,0),MATCH($H$2&amp;"Ост /Дб",'101'!$1:$1,0)))-(INDEX('101'!$A:$G,MATCH($A230&amp;"62002",'101'!$A:$A,0),MATCH($H$2&amp;"Ост /Кр",'101'!$1:$1,0)))+(INDEX('101'!$A:$G,MATCH($A230&amp;"62101",'101'!$A:$A,0),MATCH($H$2&amp;"Ост /Дб",'101'!$1:$1,0)))+(INDEX('101'!$A:$G,MATCH($A230&amp;"62102",'101'!$A:$A,0),MATCH($H$2&amp;"Ост /Дб",'101'!$1:$1,0)))-(INDEX('101'!$A:$G,MATCH($A230&amp;"62103",'101'!$A:$A,0),MATCH($H$2&amp;"Ост /Кр",'101'!$1:$1,0))))-(((INDEX('135'!$A:$O,MATCH('0103'!$A230,'135'!$A:$A,0),MATCH($H$2&amp;D$4,'135'!$2:$2,0)))/1.5)+(INDEX('135'!$A:$O,MATCH('0103'!$A230,'135'!$A:$A,0),MATCH($H$2&amp;D$5,'135'!$2:$2,0)))+(INDEX('135'!$A:$O,MATCH('0103'!$A230,'135'!$A:$A,0),MATCH($H$2&amp;D$6,'135'!$2:$2,0)))))/$H$1</f>
        <v>369.39</v>
      </c>
      <c r="E230" s="11">
        <f>(((INDEX('135'!$A:$O,MATCH('0103'!$A230,'135'!$A:$A,0),MATCH($H$2&amp;E$4,'135'!$2:$2,0)))/1.5)+(INDEX('135'!$A:$O,MATCH('0103'!$A230,'135'!$A:$A,0),MATCH($H$2&amp;E$5,'135'!$2:$2,0)))+(INDEX('135'!$A:$O,MATCH('0103'!$A230,'135'!$A:$A,0),MATCH($H$2&amp;E$6,'135'!$2:$2,0))))/$H$1</f>
        <v>0</v>
      </c>
      <c r="F230" s="11">
        <f>(((INDEX('135'!$A:$O,MATCH('0103'!$A230,'135'!$A:$A,0),MATCH($H$2&amp;F$6,'135'!$2:$2,0)))/1.5))/$H$1</f>
        <v>0</v>
      </c>
      <c r="G230" s="11">
        <f>(((INDEX('135'!$A:$O,MATCH('0103'!$A230,'135'!$A:$A,0),MATCH($H$2&amp;G$4,'135'!$2:$2,0)))/1.5)+(INDEX('135'!$A:$O,MATCH('0103'!$A230,'135'!$A:$A,0),MATCH($H$2&amp;G$5,'135'!$2:$2,0)))+(INDEX('135'!$A:$O,MATCH('0103'!$A230,'135'!$A:$A,0),MATCH($H$2&amp;G$6,'135'!$2:$2,0))))/$H$1</f>
        <v>0</v>
      </c>
      <c r="H230" s="27"/>
      <c r="I230" s="10"/>
    </row>
    <row r="231" spans="1:9" ht="20.5" customHeight="1" x14ac:dyDescent="0.2">
      <c r="A231" s="26" t="str">
        <f>all_banks!O225&amp;" "</f>
        <v xml:space="preserve">КБ "Рента-Банк" АО (3095) </v>
      </c>
      <c r="B231" s="3">
        <f>all_banks!H225</f>
        <v>3095</v>
      </c>
      <c r="C231" s="3" t="str">
        <f>all_banks!E225</f>
        <v>РЕНТА-БАНК</v>
      </c>
      <c r="D231" s="11">
        <f>(((INDEX('101'!$A:$G,MATCH($A231&amp;"60401",'101'!$A:$A,0),MATCH($H$2&amp;"Ост /Дб",'101'!$1:$1,0)))+(INDEX('101'!$A:$G,MATCH($A231&amp;"60404",'101'!$A:$A,0),MATCH($H$2&amp;"Ост /Дб",'101'!$1:$1,0)))+(INDEX('101'!$A:$G,MATCH($A231&amp;"60415",'101'!$A:$A,0),MATCH($H$2&amp;"Ост /Дб",'101'!$1:$1,0)))-(INDEX('101'!$A:$G,MATCH($A231&amp;"60414",'101'!$A:$A,0),MATCH($H$2&amp;"Ост /Кр",'101'!$1:$1,0)))-(INDEX('101'!$A:$G,MATCH($A231&amp;"60405",'101'!$A:$A,0),MATCH($H$2&amp;"Ост /Дб",'101'!$1:$1,0)))+(INDEX('101'!$A:$G,MATCH($A231&amp;"61901",'101'!$A:$A,0),MATCH($H$2&amp;"Ост /Дб",'101'!$1:$1,0)))+(INDEX('101'!$A:$G,MATCH($A231&amp;"61902",'101'!$A:$A,0),MATCH($H$2&amp;"Ост /Дб",'101'!$1:$1,0)))+(INDEX('101'!$A:$G,MATCH($A231&amp;"61903",'101'!$A:$A,0),MATCH($H$2&amp;"Ост /Дб",'101'!$1:$1,0)))+(INDEX('101'!$A:$G,MATCH($A231&amp;"61904",'101'!$A:$A,0),MATCH($H$2&amp;"Ост /Дб",'101'!$1:$1,0)))+(INDEX('101'!$A:$G,MATCH($A231&amp;"61905",'101'!$A:$A,0),MATCH($H$2&amp;"Ост /Дб",'101'!$1:$1,0)))+(INDEX('101'!$A:$G,MATCH($A231&amp;"61906",'101'!$A:$A,0),MATCH($H$2&amp;"Ост /Дб",'101'!$1:$1,0)))+(INDEX('101'!$A:$G,MATCH($A231&amp;"61907",'101'!$A:$A,0),MATCH($H$2&amp;"Ост /Дб",'101'!$1:$1,0)))+(INDEX('101'!$A:$G,MATCH($A231&amp;"61908",'101'!$A:$A,0),MATCH($H$2&amp;"Ост /Дб",'101'!$1:$1,0)))+(INDEX('101'!$A:$G,MATCH($A231&amp;"61911",'101'!$A:$A,0),MATCH($H$2&amp;"Ост /Дб",'101'!$1:$1,0)))-(INDEX('101'!$A:$G,MATCH($A231&amp;"61909",'101'!$A:$A,0),MATCH($H$2&amp;"Ост /Кр",'101'!$1:$1,0)))-(INDEX('101'!$A:$G,MATCH($A231&amp;"61910",'101'!$A:$A,0),MATCH($H$2&amp;"Ост /Кр",'101'!$1:$1,0)))-(INDEX('101'!$A:$G,MATCH($A231&amp;"61912",'101'!$A:$A,0),MATCH($H$2&amp;"Ост /Кр",'101'!$1:$1,0)))+(INDEX('101'!$A:$G,MATCH($A231&amp;"62001",'101'!$A:$A,0),MATCH($H$2&amp;"Ост /Дб",'101'!$1:$1,0)))-(INDEX('101'!$A:$G,MATCH($A231&amp;"62002",'101'!$A:$A,0),MATCH($H$2&amp;"Ост /Кр",'101'!$1:$1,0)))+(INDEX('101'!$A:$G,MATCH($A231&amp;"62101",'101'!$A:$A,0),MATCH($H$2&amp;"Ост /Дб",'101'!$1:$1,0)))+(INDEX('101'!$A:$G,MATCH($A231&amp;"62102",'101'!$A:$A,0),MATCH($H$2&amp;"Ост /Дб",'101'!$1:$1,0)))-(INDEX('101'!$A:$G,MATCH($A231&amp;"62103",'101'!$A:$A,0),MATCH($H$2&amp;"Ост /Кр",'101'!$1:$1,0))))-(((INDEX('135'!$A:$O,MATCH('0103'!$A231,'135'!$A:$A,0),MATCH($H$2&amp;D$4,'135'!$2:$2,0)))/1.5)+(INDEX('135'!$A:$O,MATCH('0103'!$A231,'135'!$A:$A,0),MATCH($H$2&amp;D$5,'135'!$2:$2,0)))+(INDEX('135'!$A:$O,MATCH('0103'!$A231,'135'!$A:$A,0),MATCH($H$2&amp;D$6,'135'!$2:$2,0)))))/$H$1</f>
        <v>1.1000000000000001</v>
      </c>
      <c r="E231" s="11">
        <f>(((INDEX('135'!$A:$O,MATCH('0103'!$A231,'135'!$A:$A,0),MATCH($H$2&amp;E$4,'135'!$2:$2,0)))/1.5)+(INDEX('135'!$A:$O,MATCH('0103'!$A231,'135'!$A:$A,0),MATCH($H$2&amp;E$5,'135'!$2:$2,0)))+(INDEX('135'!$A:$O,MATCH('0103'!$A231,'135'!$A:$A,0),MATCH($H$2&amp;E$6,'135'!$2:$2,0))))/$H$1</f>
        <v>0</v>
      </c>
      <c r="F231" s="11">
        <f>(((INDEX('135'!$A:$O,MATCH('0103'!$A231,'135'!$A:$A,0),MATCH($H$2&amp;F$6,'135'!$2:$2,0)))/1.5))/$H$1</f>
        <v>0</v>
      </c>
      <c r="G231" s="11">
        <f>(((INDEX('135'!$A:$O,MATCH('0103'!$A231,'135'!$A:$A,0),MATCH($H$2&amp;G$4,'135'!$2:$2,0)))/1.5)+(INDEX('135'!$A:$O,MATCH('0103'!$A231,'135'!$A:$A,0),MATCH($H$2&amp;G$5,'135'!$2:$2,0)))+(INDEX('135'!$A:$O,MATCH('0103'!$A231,'135'!$A:$A,0),MATCH($H$2&amp;G$6,'135'!$2:$2,0))))/$H$1</f>
        <v>0</v>
      </c>
      <c r="H231" s="27"/>
      <c r="I231" s="10"/>
    </row>
    <row r="232" spans="1:9" ht="20.5" customHeight="1" x14ac:dyDescent="0.2">
      <c r="A232" s="26" t="str">
        <f>all_banks!O226&amp;" "</f>
        <v xml:space="preserve">Банк "РЕСО Кредит" (АО) (3450) </v>
      </c>
      <c r="B232" s="3">
        <f>all_banks!H226</f>
        <v>3450</v>
      </c>
      <c r="C232" s="3" t="str">
        <f>all_banks!E226</f>
        <v>РЕСО КРЕДИТ</v>
      </c>
      <c r="D232" s="11">
        <f>(((INDEX('101'!$A:$G,MATCH($A232&amp;"60401",'101'!$A:$A,0),MATCH($H$2&amp;"Ост /Дб",'101'!$1:$1,0)))+(INDEX('101'!$A:$G,MATCH($A232&amp;"60404",'101'!$A:$A,0),MATCH($H$2&amp;"Ост /Дб",'101'!$1:$1,0)))+(INDEX('101'!$A:$G,MATCH($A232&amp;"60415",'101'!$A:$A,0),MATCH($H$2&amp;"Ост /Дб",'101'!$1:$1,0)))-(INDEX('101'!$A:$G,MATCH($A232&amp;"60414",'101'!$A:$A,0),MATCH($H$2&amp;"Ост /Кр",'101'!$1:$1,0)))-(INDEX('101'!$A:$G,MATCH($A232&amp;"60405",'101'!$A:$A,0),MATCH($H$2&amp;"Ост /Дб",'101'!$1:$1,0)))+(INDEX('101'!$A:$G,MATCH($A232&amp;"61901",'101'!$A:$A,0),MATCH($H$2&amp;"Ост /Дб",'101'!$1:$1,0)))+(INDEX('101'!$A:$G,MATCH($A232&amp;"61902",'101'!$A:$A,0),MATCH($H$2&amp;"Ост /Дб",'101'!$1:$1,0)))+(INDEX('101'!$A:$G,MATCH($A232&amp;"61903",'101'!$A:$A,0),MATCH($H$2&amp;"Ост /Дб",'101'!$1:$1,0)))+(INDEX('101'!$A:$G,MATCH($A232&amp;"61904",'101'!$A:$A,0),MATCH($H$2&amp;"Ост /Дб",'101'!$1:$1,0)))+(INDEX('101'!$A:$G,MATCH($A232&amp;"61905",'101'!$A:$A,0),MATCH($H$2&amp;"Ост /Дб",'101'!$1:$1,0)))+(INDEX('101'!$A:$G,MATCH($A232&amp;"61906",'101'!$A:$A,0),MATCH($H$2&amp;"Ост /Дб",'101'!$1:$1,0)))+(INDEX('101'!$A:$G,MATCH($A232&amp;"61907",'101'!$A:$A,0),MATCH($H$2&amp;"Ост /Дб",'101'!$1:$1,0)))+(INDEX('101'!$A:$G,MATCH($A232&amp;"61908",'101'!$A:$A,0),MATCH($H$2&amp;"Ост /Дб",'101'!$1:$1,0)))+(INDEX('101'!$A:$G,MATCH($A232&amp;"61911",'101'!$A:$A,0),MATCH($H$2&amp;"Ост /Дб",'101'!$1:$1,0)))-(INDEX('101'!$A:$G,MATCH($A232&amp;"61909",'101'!$A:$A,0),MATCH($H$2&amp;"Ост /Кр",'101'!$1:$1,0)))-(INDEX('101'!$A:$G,MATCH($A232&amp;"61910",'101'!$A:$A,0),MATCH($H$2&amp;"Ост /Кр",'101'!$1:$1,0)))-(INDEX('101'!$A:$G,MATCH($A232&amp;"61912",'101'!$A:$A,0),MATCH($H$2&amp;"Ост /Кр",'101'!$1:$1,0)))+(INDEX('101'!$A:$G,MATCH($A232&amp;"62001",'101'!$A:$A,0),MATCH($H$2&amp;"Ост /Дб",'101'!$1:$1,0)))-(INDEX('101'!$A:$G,MATCH($A232&amp;"62002",'101'!$A:$A,0),MATCH($H$2&amp;"Ост /Кр",'101'!$1:$1,0)))+(INDEX('101'!$A:$G,MATCH($A232&amp;"62101",'101'!$A:$A,0),MATCH($H$2&amp;"Ост /Дб",'101'!$1:$1,0)))+(INDEX('101'!$A:$G,MATCH($A232&amp;"62102",'101'!$A:$A,0),MATCH($H$2&amp;"Ост /Дб",'101'!$1:$1,0)))-(INDEX('101'!$A:$G,MATCH($A232&amp;"62103",'101'!$A:$A,0),MATCH($H$2&amp;"Ост /Кр",'101'!$1:$1,0))))-(((INDEX('135'!$A:$O,MATCH('0103'!$A232,'135'!$A:$A,0),MATCH($H$2&amp;D$4,'135'!$2:$2,0)))/1.5)+(INDEX('135'!$A:$O,MATCH('0103'!$A232,'135'!$A:$A,0),MATCH($H$2&amp;D$5,'135'!$2:$2,0)))+(INDEX('135'!$A:$O,MATCH('0103'!$A232,'135'!$A:$A,0),MATCH($H$2&amp;D$6,'135'!$2:$2,0)))))/$H$1</f>
        <v>15.919</v>
      </c>
      <c r="E232" s="11">
        <f>(((INDEX('135'!$A:$O,MATCH('0103'!$A232,'135'!$A:$A,0),MATCH($H$2&amp;E$4,'135'!$2:$2,0)))/1.5)+(INDEX('135'!$A:$O,MATCH('0103'!$A232,'135'!$A:$A,0),MATCH($H$2&amp;E$5,'135'!$2:$2,0)))+(INDEX('135'!$A:$O,MATCH('0103'!$A232,'135'!$A:$A,0),MATCH($H$2&amp;E$6,'135'!$2:$2,0))))/$H$1</f>
        <v>0</v>
      </c>
      <c r="F232" s="11">
        <f>(((INDEX('135'!$A:$O,MATCH('0103'!$A232,'135'!$A:$A,0),MATCH($H$2&amp;F$6,'135'!$2:$2,0)))/1.5))/$H$1</f>
        <v>0</v>
      </c>
      <c r="G232" s="11">
        <f>(((INDEX('135'!$A:$O,MATCH('0103'!$A232,'135'!$A:$A,0),MATCH($H$2&amp;G$4,'135'!$2:$2,0)))/1.5)+(INDEX('135'!$A:$O,MATCH('0103'!$A232,'135'!$A:$A,0),MATCH($H$2&amp;G$5,'135'!$2:$2,0)))+(INDEX('135'!$A:$O,MATCH('0103'!$A232,'135'!$A:$A,0),MATCH($H$2&amp;G$6,'135'!$2:$2,0))))/$H$1</f>
        <v>108.9</v>
      </c>
      <c r="H232" s="27"/>
      <c r="I232" s="10"/>
    </row>
    <row r="233" spans="1:9" ht="20.5" customHeight="1" x14ac:dyDescent="0.2">
      <c r="A233" s="26" t="str">
        <f>all_banks!O227&amp;" "</f>
        <v xml:space="preserve">"Республиканский Кредитный Альянс" ООО (3017) </v>
      </c>
      <c r="B233" s="3">
        <f>all_banks!H227</f>
        <v>3017</v>
      </c>
      <c r="C233" s="3" t="str">
        <f>all_banks!E227</f>
        <v>РЕСПУБЛИКАНСКИЙ КРЕДИТНЫЙ АЛЬЯНС</v>
      </c>
      <c r="D233" s="11">
        <f>(((INDEX('101'!$A:$G,MATCH($A233&amp;"60401",'101'!$A:$A,0),MATCH($H$2&amp;"Ост /Дб",'101'!$1:$1,0)))+(INDEX('101'!$A:$G,MATCH($A233&amp;"60404",'101'!$A:$A,0),MATCH($H$2&amp;"Ост /Дб",'101'!$1:$1,0)))+(INDEX('101'!$A:$G,MATCH($A233&amp;"60415",'101'!$A:$A,0),MATCH($H$2&amp;"Ост /Дб",'101'!$1:$1,0)))-(INDEX('101'!$A:$G,MATCH($A233&amp;"60414",'101'!$A:$A,0),MATCH($H$2&amp;"Ост /Кр",'101'!$1:$1,0)))-(INDEX('101'!$A:$G,MATCH($A233&amp;"60405",'101'!$A:$A,0),MATCH($H$2&amp;"Ост /Дб",'101'!$1:$1,0)))+(INDEX('101'!$A:$G,MATCH($A233&amp;"61901",'101'!$A:$A,0),MATCH($H$2&amp;"Ост /Дб",'101'!$1:$1,0)))+(INDEX('101'!$A:$G,MATCH($A233&amp;"61902",'101'!$A:$A,0),MATCH($H$2&amp;"Ост /Дб",'101'!$1:$1,0)))+(INDEX('101'!$A:$G,MATCH($A233&amp;"61903",'101'!$A:$A,0),MATCH($H$2&amp;"Ост /Дб",'101'!$1:$1,0)))+(INDEX('101'!$A:$G,MATCH($A233&amp;"61904",'101'!$A:$A,0),MATCH($H$2&amp;"Ост /Дб",'101'!$1:$1,0)))+(INDEX('101'!$A:$G,MATCH($A233&amp;"61905",'101'!$A:$A,0),MATCH($H$2&amp;"Ост /Дб",'101'!$1:$1,0)))+(INDEX('101'!$A:$G,MATCH($A233&amp;"61906",'101'!$A:$A,0),MATCH($H$2&amp;"Ост /Дб",'101'!$1:$1,0)))+(INDEX('101'!$A:$G,MATCH($A233&amp;"61907",'101'!$A:$A,0),MATCH($H$2&amp;"Ост /Дб",'101'!$1:$1,0)))+(INDEX('101'!$A:$G,MATCH($A233&amp;"61908",'101'!$A:$A,0),MATCH($H$2&amp;"Ост /Дб",'101'!$1:$1,0)))+(INDEX('101'!$A:$G,MATCH($A233&amp;"61911",'101'!$A:$A,0),MATCH($H$2&amp;"Ост /Дб",'101'!$1:$1,0)))-(INDEX('101'!$A:$G,MATCH($A233&amp;"61909",'101'!$A:$A,0),MATCH($H$2&amp;"Ост /Кр",'101'!$1:$1,0)))-(INDEX('101'!$A:$G,MATCH($A233&amp;"61910",'101'!$A:$A,0),MATCH($H$2&amp;"Ост /Кр",'101'!$1:$1,0)))-(INDEX('101'!$A:$G,MATCH($A233&amp;"61912",'101'!$A:$A,0),MATCH($H$2&amp;"Ост /Кр",'101'!$1:$1,0)))+(INDEX('101'!$A:$G,MATCH($A233&amp;"62001",'101'!$A:$A,0),MATCH($H$2&amp;"Ост /Дб",'101'!$1:$1,0)))-(INDEX('101'!$A:$G,MATCH($A233&amp;"62002",'101'!$A:$A,0),MATCH($H$2&amp;"Ост /Кр",'101'!$1:$1,0)))+(INDEX('101'!$A:$G,MATCH($A233&amp;"62101",'101'!$A:$A,0),MATCH($H$2&amp;"Ост /Дб",'101'!$1:$1,0)))+(INDEX('101'!$A:$G,MATCH($A233&amp;"62102",'101'!$A:$A,0),MATCH($H$2&amp;"Ост /Дб",'101'!$1:$1,0)))-(INDEX('101'!$A:$G,MATCH($A233&amp;"62103",'101'!$A:$A,0),MATCH($H$2&amp;"Ост /Кр",'101'!$1:$1,0))))-(((INDEX('135'!$A:$O,MATCH('0103'!$A233,'135'!$A:$A,0),MATCH($H$2&amp;D$4,'135'!$2:$2,0)))/1.5)+(INDEX('135'!$A:$O,MATCH('0103'!$A233,'135'!$A:$A,0),MATCH($H$2&amp;D$5,'135'!$2:$2,0)))+(INDEX('135'!$A:$O,MATCH('0103'!$A233,'135'!$A:$A,0),MATCH($H$2&amp;D$6,'135'!$2:$2,0)))))/$H$1</f>
        <v>0.40200000000000002</v>
      </c>
      <c r="E233" s="11">
        <f>(((INDEX('135'!$A:$O,MATCH('0103'!$A233,'135'!$A:$A,0),MATCH($H$2&amp;E$4,'135'!$2:$2,0)))/1.5)+(INDEX('135'!$A:$O,MATCH('0103'!$A233,'135'!$A:$A,0),MATCH($H$2&amp;E$5,'135'!$2:$2,0)))+(INDEX('135'!$A:$O,MATCH('0103'!$A233,'135'!$A:$A,0),MATCH($H$2&amp;E$6,'135'!$2:$2,0))))/$H$1</f>
        <v>0</v>
      </c>
      <c r="F233" s="11">
        <f>(((INDEX('135'!$A:$O,MATCH('0103'!$A233,'135'!$A:$A,0),MATCH($H$2&amp;F$6,'135'!$2:$2,0)))/1.5))/$H$1</f>
        <v>0</v>
      </c>
      <c r="G233" s="11">
        <f>(((INDEX('135'!$A:$O,MATCH('0103'!$A233,'135'!$A:$A,0),MATCH($H$2&amp;G$4,'135'!$2:$2,0)))/1.5)+(INDEX('135'!$A:$O,MATCH('0103'!$A233,'135'!$A:$A,0),MATCH($H$2&amp;G$5,'135'!$2:$2,0)))+(INDEX('135'!$A:$O,MATCH('0103'!$A233,'135'!$A:$A,0),MATCH($H$2&amp;G$6,'135'!$2:$2,0))))/$H$1</f>
        <v>0</v>
      </c>
      <c r="H233" s="27"/>
      <c r="I233" s="10"/>
    </row>
    <row r="234" spans="1:9" ht="20.5" customHeight="1" x14ac:dyDescent="0.2">
      <c r="A234" s="26" t="str">
        <f>all_banks!O228&amp;" "</f>
        <v xml:space="preserve">АО "РН Банк" (170) </v>
      </c>
      <c r="B234" s="3">
        <f>all_banks!H228</f>
        <v>170</v>
      </c>
      <c r="C234" s="3" t="str">
        <f>all_banks!E228</f>
        <v>РН БАНК</v>
      </c>
      <c r="D234" s="11">
        <f>(((INDEX('101'!$A:$G,MATCH($A234&amp;"60401",'101'!$A:$A,0),MATCH($H$2&amp;"Ост /Дб",'101'!$1:$1,0)))+(INDEX('101'!$A:$G,MATCH($A234&amp;"60404",'101'!$A:$A,0),MATCH($H$2&amp;"Ост /Дб",'101'!$1:$1,0)))+(INDEX('101'!$A:$G,MATCH($A234&amp;"60415",'101'!$A:$A,0),MATCH($H$2&amp;"Ост /Дб",'101'!$1:$1,0)))-(INDEX('101'!$A:$G,MATCH($A234&amp;"60414",'101'!$A:$A,0),MATCH($H$2&amp;"Ост /Кр",'101'!$1:$1,0)))-(INDEX('101'!$A:$G,MATCH($A234&amp;"60405",'101'!$A:$A,0),MATCH($H$2&amp;"Ост /Дб",'101'!$1:$1,0)))+(INDEX('101'!$A:$G,MATCH($A234&amp;"61901",'101'!$A:$A,0),MATCH($H$2&amp;"Ост /Дб",'101'!$1:$1,0)))+(INDEX('101'!$A:$G,MATCH($A234&amp;"61902",'101'!$A:$A,0),MATCH($H$2&amp;"Ост /Дб",'101'!$1:$1,0)))+(INDEX('101'!$A:$G,MATCH($A234&amp;"61903",'101'!$A:$A,0),MATCH($H$2&amp;"Ост /Дб",'101'!$1:$1,0)))+(INDEX('101'!$A:$G,MATCH($A234&amp;"61904",'101'!$A:$A,0),MATCH($H$2&amp;"Ост /Дб",'101'!$1:$1,0)))+(INDEX('101'!$A:$G,MATCH($A234&amp;"61905",'101'!$A:$A,0),MATCH($H$2&amp;"Ост /Дб",'101'!$1:$1,0)))+(INDEX('101'!$A:$G,MATCH($A234&amp;"61906",'101'!$A:$A,0),MATCH($H$2&amp;"Ост /Дб",'101'!$1:$1,0)))+(INDEX('101'!$A:$G,MATCH($A234&amp;"61907",'101'!$A:$A,0),MATCH($H$2&amp;"Ост /Дб",'101'!$1:$1,0)))+(INDEX('101'!$A:$G,MATCH($A234&amp;"61908",'101'!$A:$A,0),MATCH($H$2&amp;"Ост /Дб",'101'!$1:$1,0)))+(INDEX('101'!$A:$G,MATCH($A234&amp;"61911",'101'!$A:$A,0),MATCH($H$2&amp;"Ост /Дб",'101'!$1:$1,0)))-(INDEX('101'!$A:$G,MATCH($A234&amp;"61909",'101'!$A:$A,0),MATCH($H$2&amp;"Ост /Кр",'101'!$1:$1,0)))-(INDEX('101'!$A:$G,MATCH($A234&amp;"61910",'101'!$A:$A,0),MATCH($H$2&amp;"Ост /Кр",'101'!$1:$1,0)))-(INDEX('101'!$A:$G,MATCH($A234&amp;"61912",'101'!$A:$A,0),MATCH($H$2&amp;"Ост /Кр",'101'!$1:$1,0)))+(INDEX('101'!$A:$G,MATCH($A234&amp;"62001",'101'!$A:$A,0),MATCH($H$2&amp;"Ост /Дб",'101'!$1:$1,0)))-(INDEX('101'!$A:$G,MATCH($A234&amp;"62002",'101'!$A:$A,0),MATCH($H$2&amp;"Ост /Кр",'101'!$1:$1,0)))+(INDEX('101'!$A:$G,MATCH($A234&amp;"62101",'101'!$A:$A,0),MATCH($H$2&amp;"Ост /Дб",'101'!$1:$1,0)))+(INDEX('101'!$A:$G,MATCH($A234&amp;"62102",'101'!$A:$A,0),MATCH($H$2&amp;"Ост /Дб",'101'!$1:$1,0)))-(INDEX('101'!$A:$G,MATCH($A234&amp;"62103",'101'!$A:$A,0),MATCH($H$2&amp;"Ост /Кр",'101'!$1:$1,0))))-(((INDEX('135'!$A:$O,MATCH('0103'!$A234,'135'!$A:$A,0),MATCH($H$2&amp;D$4,'135'!$2:$2,0)))/1.5)+(INDEX('135'!$A:$O,MATCH('0103'!$A234,'135'!$A:$A,0),MATCH($H$2&amp;D$5,'135'!$2:$2,0)))+(INDEX('135'!$A:$O,MATCH('0103'!$A234,'135'!$A:$A,0),MATCH($H$2&amp;D$6,'135'!$2:$2,0)))))/$H$1</f>
        <v>38.207999999999998</v>
      </c>
      <c r="E234" s="11">
        <f>(((INDEX('135'!$A:$O,MATCH('0103'!$A234,'135'!$A:$A,0),MATCH($H$2&amp;E$4,'135'!$2:$2,0)))/1.5)+(INDEX('135'!$A:$O,MATCH('0103'!$A234,'135'!$A:$A,0),MATCH($H$2&amp;E$5,'135'!$2:$2,0)))+(INDEX('135'!$A:$O,MATCH('0103'!$A234,'135'!$A:$A,0),MATCH($H$2&amp;E$6,'135'!$2:$2,0))))/$H$1</f>
        <v>1.1439999999999999</v>
      </c>
      <c r="F234" s="11">
        <f>(((INDEX('135'!$A:$O,MATCH('0103'!$A234,'135'!$A:$A,0),MATCH($H$2&amp;F$6,'135'!$2:$2,0)))/1.5))/$H$1</f>
        <v>0</v>
      </c>
      <c r="G234" s="11">
        <f>(((INDEX('135'!$A:$O,MATCH('0103'!$A234,'135'!$A:$A,0),MATCH($H$2&amp;G$4,'135'!$2:$2,0)))/1.5)+(INDEX('135'!$A:$O,MATCH('0103'!$A234,'135'!$A:$A,0),MATCH($H$2&amp;G$5,'135'!$2:$2,0)))+(INDEX('135'!$A:$O,MATCH('0103'!$A234,'135'!$A:$A,0),MATCH($H$2&amp;G$6,'135'!$2:$2,0))))/$H$1</f>
        <v>0</v>
      </c>
      <c r="H234" s="27"/>
      <c r="I234" s="10"/>
    </row>
    <row r="235" spans="1:9" ht="20.5" customHeight="1" x14ac:dyDescent="0.2">
      <c r="A235" s="26" t="str">
        <f>all_banks!O229&amp;" "</f>
        <v xml:space="preserve">ПАО РОСБАНК (2272) </v>
      </c>
      <c r="B235" s="3">
        <f>all_banks!H229</f>
        <v>2272</v>
      </c>
      <c r="C235" s="3" t="str">
        <f>all_banks!E229</f>
        <v>РОСБАНК</v>
      </c>
      <c r="D235" s="11">
        <f>(((INDEX('101'!$A:$G,MATCH($A235&amp;"60401",'101'!$A:$A,0),MATCH($H$2&amp;"Ост /Дб",'101'!$1:$1,0)))+(INDEX('101'!$A:$G,MATCH($A235&amp;"60404",'101'!$A:$A,0),MATCH($H$2&amp;"Ост /Дб",'101'!$1:$1,0)))+(INDEX('101'!$A:$G,MATCH($A235&amp;"60415",'101'!$A:$A,0),MATCH($H$2&amp;"Ост /Дб",'101'!$1:$1,0)))-(INDEX('101'!$A:$G,MATCH($A235&amp;"60414",'101'!$A:$A,0),MATCH($H$2&amp;"Ост /Кр",'101'!$1:$1,0)))-(INDEX('101'!$A:$G,MATCH($A235&amp;"60405",'101'!$A:$A,0),MATCH($H$2&amp;"Ост /Дб",'101'!$1:$1,0)))+(INDEX('101'!$A:$G,MATCH($A235&amp;"61901",'101'!$A:$A,0),MATCH($H$2&amp;"Ост /Дб",'101'!$1:$1,0)))+(INDEX('101'!$A:$G,MATCH($A235&amp;"61902",'101'!$A:$A,0),MATCH($H$2&amp;"Ост /Дб",'101'!$1:$1,0)))+(INDEX('101'!$A:$G,MATCH($A235&amp;"61903",'101'!$A:$A,0),MATCH($H$2&amp;"Ост /Дб",'101'!$1:$1,0)))+(INDEX('101'!$A:$G,MATCH($A235&amp;"61904",'101'!$A:$A,0),MATCH($H$2&amp;"Ост /Дб",'101'!$1:$1,0)))+(INDEX('101'!$A:$G,MATCH($A235&amp;"61905",'101'!$A:$A,0),MATCH($H$2&amp;"Ост /Дб",'101'!$1:$1,0)))+(INDEX('101'!$A:$G,MATCH($A235&amp;"61906",'101'!$A:$A,0),MATCH($H$2&amp;"Ост /Дб",'101'!$1:$1,0)))+(INDEX('101'!$A:$G,MATCH($A235&amp;"61907",'101'!$A:$A,0),MATCH($H$2&amp;"Ост /Дб",'101'!$1:$1,0)))+(INDEX('101'!$A:$G,MATCH($A235&amp;"61908",'101'!$A:$A,0),MATCH($H$2&amp;"Ост /Дб",'101'!$1:$1,0)))+(INDEX('101'!$A:$G,MATCH($A235&amp;"61911",'101'!$A:$A,0),MATCH($H$2&amp;"Ост /Дб",'101'!$1:$1,0)))-(INDEX('101'!$A:$G,MATCH($A235&amp;"61909",'101'!$A:$A,0),MATCH($H$2&amp;"Ост /Кр",'101'!$1:$1,0)))-(INDEX('101'!$A:$G,MATCH($A235&amp;"61910",'101'!$A:$A,0),MATCH($H$2&amp;"Ост /Кр",'101'!$1:$1,0)))-(INDEX('101'!$A:$G,MATCH($A235&amp;"61912",'101'!$A:$A,0),MATCH($H$2&amp;"Ост /Кр",'101'!$1:$1,0)))+(INDEX('101'!$A:$G,MATCH($A235&amp;"62001",'101'!$A:$A,0),MATCH($H$2&amp;"Ост /Дб",'101'!$1:$1,0)))-(INDEX('101'!$A:$G,MATCH($A235&amp;"62002",'101'!$A:$A,0),MATCH($H$2&amp;"Ост /Кр",'101'!$1:$1,0)))+(INDEX('101'!$A:$G,MATCH($A235&amp;"62101",'101'!$A:$A,0),MATCH($H$2&amp;"Ост /Дб",'101'!$1:$1,0)))+(INDEX('101'!$A:$G,MATCH($A235&amp;"62102",'101'!$A:$A,0),MATCH($H$2&amp;"Ост /Дб",'101'!$1:$1,0)))-(INDEX('101'!$A:$G,MATCH($A235&amp;"62103",'101'!$A:$A,0),MATCH($H$2&amp;"Ост /Кр",'101'!$1:$1,0))))-(((INDEX('135'!$A:$O,MATCH('0103'!$A235,'135'!$A:$A,0),MATCH($H$2&amp;D$4,'135'!$2:$2,0)))/1.5)+(INDEX('135'!$A:$O,MATCH('0103'!$A235,'135'!$A:$A,0),MATCH($H$2&amp;D$5,'135'!$2:$2,0)))+(INDEX('135'!$A:$O,MATCH('0103'!$A235,'135'!$A:$A,0),MATCH($H$2&amp;D$6,'135'!$2:$2,0)))))/$H$1</f>
        <v>14143.941666666666</v>
      </c>
      <c r="E235" s="11">
        <f>(((INDEX('135'!$A:$O,MATCH('0103'!$A235,'135'!$A:$A,0),MATCH($H$2&amp;E$4,'135'!$2:$2,0)))/1.5)+(INDEX('135'!$A:$O,MATCH('0103'!$A235,'135'!$A:$A,0),MATCH($H$2&amp;E$5,'135'!$2:$2,0)))+(INDEX('135'!$A:$O,MATCH('0103'!$A235,'135'!$A:$A,0),MATCH($H$2&amp;E$6,'135'!$2:$2,0))))/$H$1</f>
        <v>3941.7213333333334</v>
      </c>
      <c r="F235" s="11">
        <f>(((INDEX('135'!$A:$O,MATCH('0103'!$A235,'135'!$A:$A,0),MATCH($H$2&amp;F$6,'135'!$2:$2,0)))/1.5))/$H$1</f>
        <v>0</v>
      </c>
      <c r="G235" s="11">
        <f>(((INDEX('135'!$A:$O,MATCH('0103'!$A235,'135'!$A:$A,0),MATCH($H$2&amp;G$4,'135'!$2:$2,0)))/1.5)+(INDEX('135'!$A:$O,MATCH('0103'!$A235,'135'!$A:$A,0),MATCH($H$2&amp;G$5,'135'!$2:$2,0)))+(INDEX('135'!$A:$O,MATCH('0103'!$A235,'135'!$A:$A,0),MATCH($H$2&amp;G$6,'135'!$2:$2,0))))/$H$1</f>
        <v>6188.902</v>
      </c>
      <c r="H235" s="27"/>
      <c r="I235" s="10"/>
    </row>
    <row r="236" spans="1:9" ht="20.5" customHeight="1" x14ac:dyDescent="0.2">
      <c r="A236" s="26" t="str">
        <f>all_banks!O230&amp;" "</f>
        <v xml:space="preserve">ПАО "РГС Банк" (3073) </v>
      </c>
      <c r="B236" s="3">
        <f>all_banks!H230</f>
        <v>3073</v>
      </c>
      <c r="C236" s="3" t="str">
        <f>all_banks!E230</f>
        <v>РОСГОССТРАХ БАНК</v>
      </c>
      <c r="D236" s="11">
        <f>(((INDEX('101'!$A:$G,MATCH($A236&amp;"60401",'101'!$A:$A,0),MATCH($H$2&amp;"Ост /Дб",'101'!$1:$1,0)))+(INDEX('101'!$A:$G,MATCH($A236&amp;"60404",'101'!$A:$A,0),MATCH($H$2&amp;"Ост /Дб",'101'!$1:$1,0)))+(INDEX('101'!$A:$G,MATCH($A236&amp;"60415",'101'!$A:$A,0),MATCH($H$2&amp;"Ост /Дб",'101'!$1:$1,0)))-(INDEX('101'!$A:$G,MATCH($A236&amp;"60414",'101'!$A:$A,0),MATCH($H$2&amp;"Ост /Кр",'101'!$1:$1,0)))-(INDEX('101'!$A:$G,MATCH($A236&amp;"60405",'101'!$A:$A,0),MATCH($H$2&amp;"Ост /Дб",'101'!$1:$1,0)))+(INDEX('101'!$A:$G,MATCH($A236&amp;"61901",'101'!$A:$A,0),MATCH($H$2&amp;"Ост /Дб",'101'!$1:$1,0)))+(INDEX('101'!$A:$G,MATCH($A236&amp;"61902",'101'!$A:$A,0),MATCH($H$2&amp;"Ост /Дб",'101'!$1:$1,0)))+(INDEX('101'!$A:$G,MATCH($A236&amp;"61903",'101'!$A:$A,0),MATCH($H$2&amp;"Ост /Дб",'101'!$1:$1,0)))+(INDEX('101'!$A:$G,MATCH($A236&amp;"61904",'101'!$A:$A,0),MATCH($H$2&amp;"Ост /Дб",'101'!$1:$1,0)))+(INDEX('101'!$A:$G,MATCH($A236&amp;"61905",'101'!$A:$A,0),MATCH($H$2&amp;"Ост /Дб",'101'!$1:$1,0)))+(INDEX('101'!$A:$G,MATCH($A236&amp;"61906",'101'!$A:$A,0),MATCH($H$2&amp;"Ост /Дб",'101'!$1:$1,0)))+(INDEX('101'!$A:$G,MATCH($A236&amp;"61907",'101'!$A:$A,0),MATCH($H$2&amp;"Ост /Дб",'101'!$1:$1,0)))+(INDEX('101'!$A:$G,MATCH($A236&amp;"61908",'101'!$A:$A,0),MATCH($H$2&amp;"Ост /Дб",'101'!$1:$1,0)))+(INDEX('101'!$A:$G,MATCH($A236&amp;"61911",'101'!$A:$A,0),MATCH($H$2&amp;"Ост /Дб",'101'!$1:$1,0)))-(INDEX('101'!$A:$G,MATCH($A236&amp;"61909",'101'!$A:$A,0),MATCH($H$2&amp;"Ост /Кр",'101'!$1:$1,0)))-(INDEX('101'!$A:$G,MATCH($A236&amp;"61910",'101'!$A:$A,0),MATCH($H$2&amp;"Ост /Кр",'101'!$1:$1,0)))-(INDEX('101'!$A:$G,MATCH($A236&amp;"61912",'101'!$A:$A,0),MATCH($H$2&amp;"Ост /Кр",'101'!$1:$1,0)))+(INDEX('101'!$A:$G,MATCH($A236&amp;"62001",'101'!$A:$A,0),MATCH($H$2&amp;"Ост /Дб",'101'!$1:$1,0)))-(INDEX('101'!$A:$G,MATCH($A236&amp;"62002",'101'!$A:$A,0),MATCH($H$2&amp;"Ост /Кр",'101'!$1:$1,0)))+(INDEX('101'!$A:$G,MATCH($A236&amp;"62101",'101'!$A:$A,0),MATCH($H$2&amp;"Ост /Дб",'101'!$1:$1,0)))+(INDEX('101'!$A:$G,MATCH($A236&amp;"62102",'101'!$A:$A,0),MATCH($H$2&amp;"Ост /Дб",'101'!$1:$1,0)))-(INDEX('101'!$A:$G,MATCH($A236&amp;"62103",'101'!$A:$A,0),MATCH($H$2&amp;"Ост /Кр",'101'!$1:$1,0))))-(((INDEX('135'!$A:$O,MATCH('0103'!$A236,'135'!$A:$A,0),MATCH($H$2&amp;D$4,'135'!$2:$2,0)))/1.5)+(INDEX('135'!$A:$O,MATCH('0103'!$A236,'135'!$A:$A,0),MATCH($H$2&amp;D$5,'135'!$2:$2,0)))+(INDEX('135'!$A:$O,MATCH('0103'!$A236,'135'!$A:$A,0),MATCH($H$2&amp;D$6,'135'!$2:$2,0)))))/$H$1</f>
        <v>1288.771</v>
      </c>
      <c r="E236" s="11">
        <f>(((INDEX('135'!$A:$O,MATCH('0103'!$A236,'135'!$A:$A,0),MATCH($H$2&amp;E$4,'135'!$2:$2,0)))/1.5)+(INDEX('135'!$A:$O,MATCH('0103'!$A236,'135'!$A:$A,0),MATCH($H$2&amp;E$5,'135'!$2:$2,0)))+(INDEX('135'!$A:$O,MATCH('0103'!$A236,'135'!$A:$A,0),MATCH($H$2&amp;E$6,'135'!$2:$2,0))))/$H$1</f>
        <v>727.22299999999996</v>
      </c>
      <c r="F236" s="11">
        <f>(((INDEX('135'!$A:$O,MATCH('0103'!$A236,'135'!$A:$A,0),MATCH($H$2&amp;F$6,'135'!$2:$2,0)))/1.5))/$H$1</f>
        <v>0</v>
      </c>
      <c r="G236" s="11">
        <f>(((INDEX('135'!$A:$O,MATCH('0103'!$A236,'135'!$A:$A,0),MATCH($H$2&amp;G$4,'135'!$2:$2,0)))/1.5)+(INDEX('135'!$A:$O,MATCH('0103'!$A236,'135'!$A:$A,0),MATCH($H$2&amp;G$5,'135'!$2:$2,0)))+(INDEX('135'!$A:$O,MATCH('0103'!$A236,'135'!$A:$A,0),MATCH($H$2&amp;G$6,'135'!$2:$2,0))))/$H$1</f>
        <v>0</v>
      </c>
      <c r="H236" s="27"/>
      <c r="I236" s="10"/>
    </row>
    <row r="237" spans="1:9" ht="20.5" customHeight="1" x14ac:dyDescent="0.2">
      <c r="A237" s="26" t="str">
        <f>all_banks!O231&amp;" "</f>
        <v xml:space="preserve">ПАО "РосДорБанк" (1573) </v>
      </c>
      <c r="B237" s="3">
        <f>all_banks!H231</f>
        <v>1573</v>
      </c>
      <c r="C237" s="3" t="str">
        <f>all_banks!E231</f>
        <v>РОСДОРБАНК</v>
      </c>
      <c r="D237" s="11">
        <f>(((INDEX('101'!$A:$G,MATCH($A237&amp;"60401",'101'!$A:$A,0),MATCH($H$2&amp;"Ост /Дб",'101'!$1:$1,0)))+(INDEX('101'!$A:$G,MATCH($A237&amp;"60404",'101'!$A:$A,0),MATCH($H$2&amp;"Ост /Дб",'101'!$1:$1,0)))+(INDEX('101'!$A:$G,MATCH($A237&amp;"60415",'101'!$A:$A,0),MATCH($H$2&amp;"Ост /Дб",'101'!$1:$1,0)))-(INDEX('101'!$A:$G,MATCH($A237&amp;"60414",'101'!$A:$A,0),MATCH($H$2&amp;"Ост /Кр",'101'!$1:$1,0)))-(INDEX('101'!$A:$G,MATCH($A237&amp;"60405",'101'!$A:$A,0),MATCH($H$2&amp;"Ост /Дб",'101'!$1:$1,0)))+(INDEX('101'!$A:$G,MATCH($A237&amp;"61901",'101'!$A:$A,0),MATCH($H$2&amp;"Ост /Дб",'101'!$1:$1,0)))+(INDEX('101'!$A:$G,MATCH($A237&amp;"61902",'101'!$A:$A,0),MATCH($H$2&amp;"Ост /Дб",'101'!$1:$1,0)))+(INDEX('101'!$A:$G,MATCH($A237&amp;"61903",'101'!$A:$A,0),MATCH($H$2&amp;"Ост /Дб",'101'!$1:$1,0)))+(INDEX('101'!$A:$G,MATCH($A237&amp;"61904",'101'!$A:$A,0),MATCH($H$2&amp;"Ост /Дб",'101'!$1:$1,0)))+(INDEX('101'!$A:$G,MATCH($A237&amp;"61905",'101'!$A:$A,0),MATCH($H$2&amp;"Ост /Дб",'101'!$1:$1,0)))+(INDEX('101'!$A:$G,MATCH($A237&amp;"61906",'101'!$A:$A,0),MATCH($H$2&amp;"Ост /Дб",'101'!$1:$1,0)))+(INDEX('101'!$A:$G,MATCH($A237&amp;"61907",'101'!$A:$A,0),MATCH($H$2&amp;"Ост /Дб",'101'!$1:$1,0)))+(INDEX('101'!$A:$G,MATCH($A237&amp;"61908",'101'!$A:$A,0),MATCH($H$2&amp;"Ост /Дб",'101'!$1:$1,0)))+(INDEX('101'!$A:$G,MATCH($A237&amp;"61911",'101'!$A:$A,0),MATCH($H$2&amp;"Ост /Дб",'101'!$1:$1,0)))-(INDEX('101'!$A:$G,MATCH($A237&amp;"61909",'101'!$A:$A,0),MATCH($H$2&amp;"Ост /Кр",'101'!$1:$1,0)))-(INDEX('101'!$A:$G,MATCH($A237&amp;"61910",'101'!$A:$A,0),MATCH($H$2&amp;"Ост /Кр",'101'!$1:$1,0)))-(INDEX('101'!$A:$G,MATCH($A237&amp;"61912",'101'!$A:$A,0),MATCH($H$2&amp;"Ост /Кр",'101'!$1:$1,0)))+(INDEX('101'!$A:$G,MATCH($A237&amp;"62001",'101'!$A:$A,0),MATCH($H$2&amp;"Ост /Дб",'101'!$1:$1,0)))-(INDEX('101'!$A:$G,MATCH($A237&amp;"62002",'101'!$A:$A,0),MATCH($H$2&amp;"Ост /Кр",'101'!$1:$1,0)))+(INDEX('101'!$A:$G,MATCH($A237&amp;"62101",'101'!$A:$A,0),MATCH($H$2&amp;"Ост /Дб",'101'!$1:$1,0)))+(INDEX('101'!$A:$G,MATCH($A237&amp;"62102",'101'!$A:$A,0),MATCH($H$2&amp;"Ост /Дб",'101'!$1:$1,0)))-(INDEX('101'!$A:$G,MATCH($A237&amp;"62103",'101'!$A:$A,0),MATCH($H$2&amp;"Ост /Кр",'101'!$1:$1,0))))-(((INDEX('135'!$A:$O,MATCH('0103'!$A237,'135'!$A:$A,0),MATCH($H$2&amp;D$4,'135'!$2:$2,0)))/1.5)+(INDEX('135'!$A:$O,MATCH('0103'!$A237,'135'!$A:$A,0),MATCH($H$2&amp;D$5,'135'!$2:$2,0)))+(INDEX('135'!$A:$O,MATCH('0103'!$A237,'135'!$A:$A,0),MATCH($H$2&amp;D$6,'135'!$2:$2,0)))))/$H$1</f>
        <v>172.93700000000001</v>
      </c>
      <c r="E237" s="11">
        <f>(((INDEX('135'!$A:$O,MATCH('0103'!$A237,'135'!$A:$A,0),MATCH($H$2&amp;E$4,'135'!$2:$2,0)))/1.5)+(INDEX('135'!$A:$O,MATCH('0103'!$A237,'135'!$A:$A,0),MATCH($H$2&amp;E$5,'135'!$2:$2,0)))+(INDEX('135'!$A:$O,MATCH('0103'!$A237,'135'!$A:$A,0),MATCH($H$2&amp;E$6,'135'!$2:$2,0))))/$H$1</f>
        <v>52.823</v>
      </c>
      <c r="F237" s="11">
        <f>(((INDEX('135'!$A:$O,MATCH('0103'!$A237,'135'!$A:$A,0),MATCH($H$2&amp;F$6,'135'!$2:$2,0)))/1.5))/$H$1</f>
        <v>145.67599999999999</v>
      </c>
      <c r="G237" s="11">
        <f>(((INDEX('135'!$A:$O,MATCH('0103'!$A237,'135'!$A:$A,0),MATCH($H$2&amp;G$4,'135'!$2:$2,0)))/1.5)+(INDEX('135'!$A:$O,MATCH('0103'!$A237,'135'!$A:$A,0),MATCH($H$2&amp;G$5,'135'!$2:$2,0)))+(INDEX('135'!$A:$O,MATCH('0103'!$A237,'135'!$A:$A,0),MATCH($H$2&amp;G$6,'135'!$2:$2,0))))/$H$1</f>
        <v>0</v>
      </c>
      <c r="H237" s="27"/>
      <c r="I237" s="10"/>
    </row>
    <row r="238" spans="1:9" ht="20.5" customHeight="1" x14ac:dyDescent="0.2">
      <c r="A238" s="26" t="str">
        <f>all_banks!O232&amp;" "</f>
        <v xml:space="preserve">АО "Россельхозбанк" (3349) </v>
      </c>
      <c r="B238" s="3">
        <f>all_banks!H232</f>
        <v>3349</v>
      </c>
      <c r="C238" s="3" t="str">
        <f>all_banks!E232</f>
        <v>РОССЕЛЬХОЗБАНК</v>
      </c>
      <c r="D238" s="11">
        <f>(((INDEX('101'!$A:$G,MATCH($A238&amp;"60401",'101'!$A:$A,0),MATCH($H$2&amp;"Ост /Дб",'101'!$1:$1,0)))+(INDEX('101'!$A:$G,MATCH($A238&amp;"60404",'101'!$A:$A,0),MATCH($H$2&amp;"Ост /Дб",'101'!$1:$1,0)))+(INDEX('101'!$A:$G,MATCH($A238&amp;"60415",'101'!$A:$A,0),MATCH($H$2&amp;"Ост /Дб",'101'!$1:$1,0)))-(INDEX('101'!$A:$G,MATCH($A238&amp;"60414",'101'!$A:$A,0),MATCH($H$2&amp;"Ост /Кр",'101'!$1:$1,0)))-(INDEX('101'!$A:$G,MATCH($A238&amp;"60405",'101'!$A:$A,0),MATCH($H$2&amp;"Ост /Дб",'101'!$1:$1,0)))+(INDEX('101'!$A:$G,MATCH($A238&amp;"61901",'101'!$A:$A,0),MATCH($H$2&amp;"Ост /Дб",'101'!$1:$1,0)))+(INDEX('101'!$A:$G,MATCH($A238&amp;"61902",'101'!$A:$A,0),MATCH($H$2&amp;"Ост /Дб",'101'!$1:$1,0)))+(INDEX('101'!$A:$G,MATCH($A238&amp;"61903",'101'!$A:$A,0),MATCH($H$2&amp;"Ост /Дб",'101'!$1:$1,0)))+(INDEX('101'!$A:$G,MATCH($A238&amp;"61904",'101'!$A:$A,0),MATCH($H$2&amp;"Ост /Дб",'101'!$1:$1,0)))+(INDEX('101'!$A:$G,MATCH($A238&amp;"61905",'101'!$A:$A,0),MATCH($H$2&amp;"Ост /Дб",'101'!$1:$1,0)))+(INDEX('101'!$A:$G,MATCH($A238&amp;"61906",'101'!$A:$A,0),MATCH($H$2&amp;"Ост /Дб",'101'!$1:$1,0)))+(INDEX('101'!$A:$G,MATCH($A238&amp;"61907",'101'!$A:$A,0),MATCH($H$2&amp;"Ост /Дб",'101'!$1:$1,0)))+(INDEX('101'!$A:$G,MATCH($A238&amp;"61908",'101'!$A:$A,0),MATCH($H$2&amp;"Ост /Дб",'101'!$1:$1,0)))+(INDEX('101'!$A:$G,MATCH($A238&amp;"61911",'101'!$A:$A,0),MATCH($H$2&amp;"Ост /Дб",'101'!$1:$1,0)))-(INDEX('101'!$A:$G,MATCH($A238&amp;"61909",'101'!$A:$A,0),MATCH($H$2&amp;"Ост /Кр",'101'!$1:$1,0)))-(INDEX('101'!$A:$G,MATCH($A238&amp;"61910",'101'!$A:$A,0),MATCH($H$2&amp;"Ост /Кр",'101'!$1:$1,0)))-(INDEX('101'!$A:$G,MATCH($A238&amp;"61912",'101'!$A:$A,0),MATCH($H$2&amp;"Ост /Кр",'101'!$1:$1,0)))+(INDEX('101'!$A:$G,MATCH($A238&amp;"62001",'101'!$A:$A,0),MATCH($H$2&amp;"Ост /Дб",'101'!$1:$1,0)))-(INDEX('101'!$A:$G,MATCH($A238&amp;"62002",'101'!$A:$A,0),MATCH($H$2&amp;"Ост /Кр",'101'!$1:$1,0)))+(INDEX('101'!$A:$G,MATCH($A238&amp;"62101",'101'!$A:$A,0),MATCH($H$2&amp;"Ост /Дб",'101'!$1:$1,0)))+(INDEX('101'!$A:$G,MATCH($A238&amp;"62102",'101'!$A:$A,0),MATCH($H$2&amp;"Ост /Дб",'101'!$1:$1,0)))-(INDEX('101'!$A:$G,MATCH($A238&amp;"62103",'101'!$A:$A,0),MATCH($H$2&amp;"Ост /Кр",'101'!$1:$1,0))))-(((INDEX('135'!$A:$O,MATCH('0103'!$A238,'135'!$A:$A,0),MATCH($H$2&amp;D$4,'135'!$2:$2,0)))/1.5)+(INDEX('135'!$A:$O,MATCH('0103'!$A238,'135'!$A:$A,0),MATCH($H$2&amp;D$5,'135'!$2:$2,0)))+(INDEX('135'!$A:$O,MATCH('0103'!$A238,'135'!$A:$A,0),MATCH($H$2&amp;D$6,'135'!$2:$2,0)))))/$H$1</f>
        <v>41562.222666666661</v>
      </c>
      <c r="E238" s="11">
        <f>(((INDEX('135'!$A:$O,MATCH('0103'!$A238,'135'!$A:$A,0),MATCH($H$2&amp;E$4,'135'!$2:$2,0)))/1.5)+(INDEX('135'!$A:$O,MATCH('0103'!$A238,'135'!$A:$A,0),MATCH($H$2&amp;E$5,'135'!$2:$2,0)))+(INDEX('135'!$A:$O,MATCH('0103'!$A238,'135'!$A:$A,0),MATCH($H$2&amp;E$6,'135'!$2:$2,0))))/$H$1</f>
        <v>2752.1113333333333</v>
      </c>
      <c r="F238" s="11">
        <f>(((INDEX('135'!$A:$O,MATCH('0103'!$A238,'135'!$A:$A,0),MATCH($H$2&amp;F$6,'135'!$2:$2,0)))/1.5))/$H$1</f>
        <v>35836.120000000003</v>
      </c>
      <c r="G238" s="11">
        <f>(((INDEX('135'!$A:$O,MATCH('0103'!$A238,'135'!$A:$A,0),MATCH($H$2&amp;G$4,'135'!$2:$2,0)))/1.5)+(INDEX('135'!$A:$O,MATCH('0103'!$A238,'135'!$A:$A,0),MATCH($H$2&amp;G$5,'135'!$2:$2,0)))+(INDEX('135'!$A:$O,MATCH('0103'!$A238,'135'!$A:$A,0),MATCH($H$2&amp;G$6,'135'!$2:$2,0))))/$H$1</f>
        <v>0</v>
      </c>
      <c r="H238" s="27"/>
      <c r="I238" s="10"/>
    </row>
    <row r="239" spans="1:9" ht="20.5" customHeight="1" x14ac:dyDescent="0.2">
      <c r="A239" s="26" t="str">
        <f>all_banks!O233&amp;" "</f>
        <v xml:space="preserve">АО "РФК-банк" (3099) </v>
      </c>
      <c r="B239" s="3">
        <f>all_banks!H233</f>
        <v>3099</v>
      </c>
      <c r="C239" s="3" t="str">
        <f>all_banks!E233</f>
        <v>РОССИЙСКАЯ ФИНАНСОВАЯ КОРПОРАЦИЯ</v>
      </c>
      <c r="D239" s="11">
        <f>(((INDEX('101'!$A:$G,MATCH($A239&amp;"60401",'101'!$A:$A,0),MATCH($H$2&amp;"Ост /Дб",'101'!$1:$1,0)))+(INDEX('101'!$A:$G,MATCH($A239&amp;"60404",'101'!$A:$A,0),MATCH($H$2&amp;"Ост /Дб",'101'!$1:$1,0)))+(INDEX('101'!$A:$G,MATCH($A239&amp;"60415",'101'!$A:$A,0),MATCH($H$2&amp;"Ост /Дб",'101'!$1:$1,0)))-(INDEX('101'!$A:$G,MATCH($A239&amp;"60414",'101'!$A:$A,0),MATCH($H$2&amp;"Ост /Кр",'101'!$1:$1,0)))-(INDEX('101'!$A:$G,MATCH($A239&amp;"60405",'101'!$A:$A,0),MATCH($H$2&amp;"Ост /Дб",'101'!$1:$1,0)))+(INDEX('101'!$A:$G,MATCH($A239&amp;"61901",'101'!$A:$A,0),MATCH($H$2&amp;"Ост /Дб",'101'!$1:$1,0)))+(INDEX('101'!$A:$G,MATCH($A239&amp;"61902",'101'!$A:$A,0),MATCH($H$2&amp;"Ост /Дб",'101'!$1:$1,0)))+(INDEX('101'!$A:$G,MATCH($A239&amp;"61903",'101'!$A:$A,0),MATCH($H$2&amp;"Ост /Дб",'101'!$1:$1,0)))+(INDEX('101'!$A:$G,MATCH($A239&amp;"61904",'101'!$A:$A,0),MATCH($H$2&amp;"Ост /Дб",'101'!$1:$1,0)))+(INDEX('101'!$A:$G,MATCH($A239&amp;"61905",'101'!$A:$A,0),MATCH($H$2&amp;"Ост /Дб",'101'!$1:$1,0)))+(INDEX('101'!$A:$G,MATCH($A239&amp;"61906",'101'!$A:$A,0),MATCH($H$2&amp;"Ост /Дб",'101'!$1:$1,0)))+(INDEX('101'!$A:$G,MATCH($A239&amp;"61907",'101'!$A:$A,0),MATCH($H$2&amp;"Ост /Дб",'101'!$1:$1,0)))+(INDEX('101'!$A:$G,MATCH($A239&amp;"61908",'101'!$A:$A,0),MATCH($H$2&amp;"Ост /Дб",'101'!$1:$1,0)))+(INDEX('101'!$A:$G,MATCH($A239&amp;"61911",'101'!$A:$A,0),MATCH($H$2&amp;"Ост /Дб",'101'!$1:$1,0)))-(INDEX('101'!$A:$G,MATCH($A239&amp;"61909",'101'!$A:$A,0),MATCH($H$2&amp;"Ост /Кр",'101'!$1:$1,0)))-(INDEX('101'!$A:$G,MATCH($A239&amp;"61910",'101'!$A:$A,0),MATCH($H$2&amp;"Ост /Кр",'101'!$1:$1,0)))-(INDEX('101'!$A:$G,MATCH($A239&amp;"61912",'101'!$A:$A,0),MATCH($H$2&amp;"Ост /Кр",'101'!$1:$1,0)))+(INDEX('101'!$A:$G,MATCH($A239&amp;"62001",'101'!$A:$A,0),MATCH($H$2&amp;"Ост /Дб",'101'!$1:$1,0)))-(INDEX('101'!$A:$G,MATCH($A239&amp;"62002",'101'!$A:$A,0),MATCH($H$2&amp;"Ост /Кр",'101'!$1:$1,0)))+(INDEX('101'!$A:$G,MATCH($A239&amp;"62101",'101'!$A:$A,0),MATCH($H$2&amp;"Ост /Дб",'101'!$1:$1,0)))+(INDEX('101'!$A:$G,MATCH($A239&amp;"62102",'101'!$A:$A,0),MATCH($H$2&amp;"Ост /Дб",'101'!$1:$1,0)))-(INDEX('101'!$A:$G,MATCH($A239&amp;"62103",'101'!$A:$A,0),MATCH($H$2&amp;"Ост /Кр",'101'!$1:$1,0))))-(((INDEX('135'!$A:$O,MATCH('0103'!$A239,'135'!$A:$A,0),MATCH($H$2&amp;D$4,'135'!$2:$2,0)))/1.5)+(INDEX('135'!$A:$O,MATCH('0103'!$A239,'135'!$A:$A,0),MATCH($H$2&amp;D$5,'135'!$2:$2,0)))+(INDEX('135'!$A:$O,MATCH('0103'!$A239,'135'!$A:$A,0),MATCH($H$2&amp;D$6,'135'!$2:$2,0)))))/$H$1</f>
        <v>0</v>
      </c>
      <c r="E239" s="11">
        <f>(((INDEX('135'!$A:$O,MATCH('0103'!$A239,'135'!$A:$A,0),MATCH($H$2&amp;E$4,'135'!$2:$2,0)))/1.5)+(INDEX('135'!$A:$O,MATCH('0103'!$A239,'135'!$A:$A,0),MATCH($H$2&amp;E$5,'135'!$2:$2,0)))+(INDEX('135'!$A:$O,MATCH('0103'!$A239,'135'!$A:$A,0),MATCH($H$2&amp;E$6,'135'!$2:$2,0))))/$H$1</f>
        <v>0</v>
      </c>
      <c r="F239" s="11">
        <f>(((INDEX('135'!$A:$O,MATCH('0103'!$A239,'135'!$A:$A,0),MATCH($H$2&amp;F$6,'135'!$2:$2,0)))/1.5))/$H$1</f>
        <v>0</v>
      </c>
      <c r="G239" s="11">
        <f>(((INDEX('135'!$A:$O,MATCH('0103'!$A239,'135'!$A:$A,0),MATCH($H$2&amp;G$4,'135'!$2:$2,0)))/1.5)+(INDEX('135'!$A:$O,MATCH('0103'!$A239,'135'!$A:$A,0),MATCH($H$2&amp;G$5,'135'!$2:$2,0)))+(INDEX('135'!$A:$O,MATCH('0103'!$A239,'135'!$A:$A,0),MATCH($H$2&amp;G$6,'135'!$2:$2,0))))/$H$1</f>
        <v>0</v>
      </c>
      <c r="H239" s="27"/>
      <c r="I239" s="10"/>
    </row>
    <row r="240" spans="1:9" ht="20.5" customHeight="1" x14ac:dyDescent="0.2">
      <c r="A240" s="26" t="str">
        <f>all_banks!O234&amp;" "</f>
        <v xml:space="preserve">РНКБ Банк (ПАО) (1354) </v>
      </c>
      <c r="B240" s="3">
        <f>all_banks!H234</f>
        <v>1354</v>
      </c>
      <c r="C240" s="3" t="str">
        <f>all_banks!E234</f>
        <v>РОССИЙСКИЙ НАЦИОНАЛЬНЫЙ КОММЕРЧЕСКИЙ БАНК</v>
      </c>
      <c r="D240" s="11">
        <f>(((INDEX('101'!$A:$G,MATCH($A240&amp;"60401",'101'!$A:$A,0),MATCH($H$2&amp;"Ост /Дб",'101'!$1:$1,0)))+(INDEX('101'!$A:$G,MATCH($A240&amp;"60404",'101'!$A:$A,0),MATCH($H$2&amp;"Ост /Дб",'101'!$1:$1,0)))+(INDEX('101'!$A:$G,MATCH($A240&amp;"60415",'101'!$A:$A,0),MATCH($H$2&amp;"Ост /Дб",'101'!$1:$1,0)))-(INDEX('101'!$A:$G,MATCH($A240&amp;"60414",'101'!$A:$A,0),MATCH($H$2&amp;"Ост /Кр",'101'!$1:$1,0)))-(INDEX('101'!$A:$G,MATCH($A240&amp;"60405",'101'!$A:$A,0),MATCH($H$2&amp;"Ост /Дб",'101'!$1:$1,0)))+(INDEX('101'!$A:$G,MATCH($A240&amp;"61901",'101'!$A:$A,0),MATCH($H$2&amp;"Ост /Дб",'101'!$1:$1,0)))+(INDEX('101'!$A:$G,MATCH($A240&amp;"61902",'101'!$A:$A,0),MATCH($H$2&amp;"Ост /Дб",'101'!$1:$1,0)))+(INDEX('101'!$A:$G,MATCH($A240&amp;"61903",'101'!$A:$A,0),MATCH($H$2&amp;"Ост /Дб",'101'!$1:$1,0)))+(INDEX('101'!$A:$G,MATCH($A240&amp;"61904",'101'!$A:$A,0),MATCH($H$2&amp;"Ост /Дб",'101'!$1:$1,0)))+(INDEX('101'!$A:$G,MATCH($A240&amp;"61905",'101'!$A:$A,0),MATCH($H$2&amp;"Ост /Дб",'101'!$1:$1,0)))+(INDEX('101'!$A:$G,MATCH($A240&amp;"61906",'101'!$A:$A,0),MATCH($H$2&amp;"Ост /Дб",'101'!$1:$1,0)))+(INDEX('101'!$A:$G,MATCH($A240&amp;"61907",'101'!$A:$A,0),MATCH($H$2&amp;"Ост /Дб",'101'!$1:$1,0)))+(INDEX('101'!$A:$G,MATCH($A240&amp;"61908",'101'!$A:$A,0),MATCH($H$2&amp;"Ост /Дб",'101'!$1:$1,0)))+(INDEX('101'!$A:$G,MATCH($A240&amp;"61911",'101'!$A:$A,0),MATCH($H$2&amp;"Ост /Дб",'101'!$1:$1,0)))-(INDEX('101'!$A:$G,MATCH($A240&amp;"61909",'101'!$A:$A,0),MATCH($H$2&amp;"Ост /Кр",'101'!$1:$1,0)))-(INDEX('101'!$A:$G,MATCH($A240&amp;"61910",'101'!$A:$A,0),MATCH($H$2&amp;"Ост /Кр",'101'!$1:$1,0)))-(INDEX('101'!$A:$G,MATCH($A240&amp;"61912",'101'!$A:$A,0),MATCH($H$2&amp;"Ост /Кр",'101'!$1:$1,0)))+(INDEX('101'!$A:$G,MATCH($A240&amp;"62001",'101'!$A:$A,0),MATCH($H$2&amp;"Ост /Дб",'101'!$1:$1,0)))-(INDEX('101'!$A:$G,MATCH($A240&amp;"62002",'101'!$A:$A,0),MATCH($H$2&amp;"Ост /Кр",'101'!$1:$1,0)))+(INDEX('101'!$A:$G,MATCH($A240&amp;"62101",'101'!$A:$A,0),MATCH($H$2&amp;"Ост /Дб",'101'!$1:$1,0)))+(INDEX('101'!$A:$G,MATCH($A240&amp;"62102",'101'!$A:$A,0),MATCH($H$2&amp;"Ост /Дб",'101'!$1:$1,0)))-(INDEX('101'!$A:$G,MATCH($A240&amp;"62103",'101'!$A:$A,0),MATCH($H$2&amp;"Ост /Кр",'101'!$1:$1,0))))-(((INDEX('135'!$A:$O,MATCH('0103'!$A240,'135'!$A:$A,0),MATCH($H$2&amp;D$4,'135'!$2:$2,0)))/1.5)+(INDEX('135'!$A:$O,MATCH('0103'!$A240,'135'!$A:$A,0),MATCH($H$2&amp;D$5,'135'!$2:$2,0)))+(INDEX('135'!$A:$O,MATCH('0103'!$A240,'135'!$A:$A,0),MATCH($H$2&amp;D$6,'135'!$2:$2,0)))))/$H$1</f>
        <v>4210.6790000000001</v>
      </c>
      <c r="E240" s="11">
        <f>(((INDEX('135'!$A:$O,MATCH('0103'!$A240,'135'!$A:$A,0),MATCH($H$2&amp;E$4,'135'!$2:$2,0)))/1.5)+(INDEX('135'!$A:$O,MATCH('0103'!$A240,'135'!$A:$A,0),MATCH($H$2&amp;E$5,'135'!$2:$2,0)))+(INDEX('135'!$A:$O,MATCH('0103'!$A240,'135'!$A:$A,0),MATCH($H$2&amp;E$6,'135'!$2:$2,0))))/$H$1</f>
        <v>303.279</v>
      </c>
      <c r="F240" s="11">
        <f>(((INDEX('135'!$A:$O,MATCH('0103'!$A240,'135'!$A:$A,0),MATCH($H$2&amp;F$6,'135'!$2:$2,0)))/1.5))/$H$1</f>
        <v>0</v>
      </c>
      <c r="G240" s="11">
        <f>(((INDEX('135'!$A:$O,MATCH('0103'!$A240,'135'!$A:$A,0),MATCH($H$2&amp;G$4,'135'!$2:$2,0)))/1.5)+(INDEX('135'!$A:$O,MATCH('0103'!$A240,'135'!$A:$A,0),MATCH($H$2&amp;G$5,'135'!$2:$2,0)))+(INDEX('135'!$A:$O,MATCH('0103'!$A240,'135'!$A:$A,0),MATCH($H$2&amp;G$6,'135'!$2:$2,0))))/$H$1</f>
        <v>652.95533333333333</v>
      </c>
      <c r="H240" s="27"/>
      <c r="I240" s="10"/>
    </row>
    <row r="241" spans="1:9" ht="20.5" customHeight="1" x14ac:dyDescent="0.2">
      <c r="A241" s="26" t="str">
        <f>all_banks!O235&amp;" "</f>
        <v xml:space="preserve">МКИБ "РОССИТА-БАНК" ООО (3257) </v>
      </c>
      <c r="B241" s="3">
        <f>all_banks!H235</f>
        <v>3257</v>
      </c>
      <c r="C241" s="3" t="str">
        <f>all_banks!E235</f>
        <v>РОССИТА-БАНК</v>
      </c>
      <c r="D241" s="11">
        <f>(((INDEX('101'!$A:$G,MATCH($A241&amp;"60401",'101'!$A:$A,0),MATCH($H$2&amp;"Ост /Дб",'101'!$1:$1,0)))+(INDEX('101'!$A:$G,MATCH($A241&amp;"60404",'101'!$A:$A,0),MATCH($H$2&amp;"Ост /Дб",'101'!$1:$1,0)))+(INDEX('101'!$A:$G,MATCH($A241&amp;"60415",'101'!$A:$A,0),MATCH($H$2&amp;"Ост /Дб",'101'!$1:$1,0)))-(INDEX('101'!$A:$G,MATCH($A241&amp;"60414",'101'!$A:$A,0),MATCH($H$2&amp;"Ост /Кр",'101'!$1:$1,0)))-(INDEX('101'!$A:$G,MATCH($A241&amp;"60405",'101'!$A:$A,0),MATCH($H$2&amp;"Ост /Дб",'101'!$1:$1,0)))+(INDEX('101'!$A:$G,MATCH($A241&amp;"61901",'101'!$A:$A,0),MATCH($H$2&amp;"Ост /Дб",'101'!$1:$1,0)))+(INDEX('101'!$A:$G,MATCH($A241&amp;"61902",'101'!$A:$A,0),MATCH($H$2&amp;"Ост /Дб",'101'!$1:$1,0)))+(INDEX('101'!$A:$G,MATCH($A241&amp;"61903",'101'!$A:$A,0),MATCH($H$2&amp;"Ост /Дб",'101'!$1:$1,0)))+(INDEX('101'!$A:$G,MATCH($A241&amp;"61904",'101'!$A:$A,0),MATCH($H$2&amp;"Ост /Дб",'101'!$1:$1,0)))+(INDEX('101'!$A:$G,MATCH($A241&amp;"61905",'101'!$A:$A,0),MATCH($H$2&amp;"Ост /Дб",'101'!$1:$1,0)))+(INDEX('101'!$A:$G,MATCH($A241&amp;"61906",'101'!$A:$A,0),MATCH($H$2&amp;"Ост /Дб",'101'!$1:$1,0)))+(INDEX('101'!$A:$G,MATCH($A241&amp;"61907",'101'!$A:$A,0),MATCH($H$2&amp;"Ост /Дб",'101'!$1:$1,0)))+(INDEX('101'!$A:$G,MATCH($A241&amp;"61908",'101'!$A:$A,0),MATCH($H$2&amp;"Ост /Дб",'101'!$1:$1,0)))+(INDEX('101'!$A:$G,MATCH($A241&amp;"61911",'101'!$A:$A,0),MATCH($H$2&amp;"Ост /Дб",'101'!$1:$1,0)))-(INDEX('101'!$A:$G,MATCH($A241&amp;"61909",'101'!$A:$A,0),MATCH($H$2&amp;"Ост /Кр",'101'!$1:$1,0)))-(INDEX('101'!$A:$G,MATCH($A241&amp;"61910",'101'!$A:$A,0),MATCH($H$2&amp;"Ост /Кр",'101'!$1:$1,0)))-(INDEX('101'!$A:$G,MATCH($A241&amp;"61912",'101'!$A:$A,0),MATCH($H$2&amp;"Ост /Кр",'101'!$1:$1,0)))+(INDEX('101'!$A:$G,MATCH($A241&amp;"62001",'101'!$A:$A,0),MATCH($H$2&amp;"Ост /Дб",'101'!$1:$1,0)))-(INDEX('101'!$A:$G,MATCH($A241&amp;"62002",'101'!$A:$A,0),MATCH($H$2&amp;"Ост /Кр",'101'!$1:$1,0)))+(INDEX('101'!$A:$G,MATCH($A241&amp;"62101",'101'!$A:$A,0),MATCH($H$2&amp;"Ост /Дб",'101'!$1:$1,0)))+(INDEX('101'!$A:$G,MATCH($A241&amp;"62102",'101'!$A:$A,0),MATCH($H$2&amp;"Ост /Дб",'101'!$1:$1,0)))-(INDEX('101'!$A:$G,MATCH($A241&amp;"62103",'101'!$A:$A,0),MATCH($H$2&amp;"Ост /Кр",'101'!$1:$1,0))))-(((INDEX('135'!$A:$O,MATCH('0103'!$A241,'135'!$A:$A,0),MATCH($H$2&amp;D$4,'135'!$2:$2,0)))/1.5)+(INDEX('135'!$A:$O,MATCH('0103'!$A241,'135'!$A:$A,0),MATCH($H$2&amp;D$5,'135'!$2:$2,0)))+(INDEX('135'!$A:$O,MATCH('0103'!$A241,'135'!$A:$A,0),MATCH($H$2&amp;D$6,'135'!$2:$2,0)))))/$H$1</f>
        <v>5.9729999999999999</v>
      </c>
      <c r="E241" s="11">
        <f>(((INDEX('135'!$A:$O,MATCH('0103'!$A241,'135'!$A:$A,0),MATCH($H$2&amp;E$4,'135'!$2:$2,0)))/1.5)+(INDEX('135'!$A:$O,MATCH('0103'!$A241,'135'!$A:$A,0),MATCH($H$2&amp;E$5,'135'!$2:$2,0)))+(INDEX('135'!$A:$O,MATCH('0103'!$A241,'135'!$A:$A,0),MATCH($H$2&amp;E$6,'135'!$2:$2,0))))/$H$1</f>
        <v>72</v>
      </c>
      <c r="F241" s="11">
        <f>(((INDEX('135'!$A:$O,MATCH('0103'!$A241,'135'!$A:$A,0),MATCH($H$2&amp;F$6,'135'!$2:$2,0)))/1.5))/$H$1</f>
        <v>0</v>
      </c>
      <c r="G241" s="11">
        <f>(((INDEX('135'!$A:$O,MATCH('0103'!$A241,'135'!$A:$A,0),MATCH($H$2&amp;G$4,'135'!$2:$2,0)))/1.5)+(INDEX('135'!$A:$O,MATCH('0103'!$A241,'135'!$A:$A,0),MATCH($H$2&amp;G$5,'135'!$2:$2,0)))+(INDEX('135'!$A:$O,MATCH('0103'!$A241,'135'!$A:$A,0),MATCH($H$2&amp;G$6,'135'!$2:$2,0))))/$H$1</f>
        <v>0</v>
      </c>
      <c r="H241" s="27"/>
      <c r="I241" s="10"/>
    </row>
    <row r="242" spans="1:9" ht="20.5" customHeight="1" x14ac:dyDescent="0.2">
      <c r="A242" s="26" t="str">
        <f>all_banks!O236&amp;" "</f>
        <v xml:space="preserve">АО "АБ "РОССИЯ" (328) </v>
      </c>
      <c r="B242" s="3">
        <f>all_banks!H236</f>
        <v>328</v>
      </c>
      <c r="C242" s="3" t="str">
        <f>all_banks!E236</f>
        <v>РОССИЯ</v>
      </c>
      <c r="D242" s="11">
        <f>(((INDEX('101'!$A:$G,MATCH($A242&amp;"60401",'101'!$A:$A,0),MATCH($H$2&amp;"Ост /Дб",'101'!$1:$1,0)))+(INDEX('101'!$A:$G,MATCH($A242&amp;"60404",'101'!$A:$A,0),MATCH($H$2&amp;"Ост /Дб",'101'!$1:$1,0)))+(INDEX('101'!$A:$G,MATCH($A242&amp;"60415",'101'!$A:$A,0),MATCH($H$2&amp;"Ост /Дб",'101'!$1:$1,0)))-(INDEX('101'!$A:$G,MATCH($A242&amp;"60414",'101'!$A:$A,0),MATCH($H$2&amp;"Ост /Кр",'101'!$1:$1,0)))-(INDEX('101'!$A:$G,MATCH($A242&amp;"60405",'101'!$A:$A,0),MATCH($H$2&amp;"Ост /Дб",'101'!$1:$1,0)))+(INDEX('101'!$A:$G,MATCH($A242&amp;"61901",'101'!$A:$A,0),MATCH($H$2&amp;"Ост /Дб",'101'!$1:$1,0)))+(INDEX('101'!$A:$G,MATCH($A242&amp;"61902",'101'!$A:$A,0),MATCH($H$2&amp;"Ост /Дб",'101'!$1:$1,0)))+(INDEX('101'!$A:$G,MATCH($A242&amp;"61903",'101'!$A:$A,0),MATCH($H$2&amp;"Ост /Дб",'101'!$1:$1,0)))+(INDEX('101'!$A:$G,MATCH($A242&amp;"61904",'101'!$A:$A,0),MATCH($H$2&amp;"Ост /Дб",'101'!$1:$1,0)))+(INDEX('101'!$A:$G,MATCH($A242&amp;"61905",'101'!$A:$A,0),MATCH($H$2&amp;"Ост /Дб",'101'!$1:$1,0)))+(INDEX('101'!$A:$G,MATCH($A242&amp;"61906",'101'!$A:$A,0),MATCH($H$2&amp;"Ост /Дб",'101'!$1:$1,0)))+(INDEX('101'!$A:$G,MATCH($A242&amp;"61907",'101'!$A:$A,0),MATCH($H$2&amp;"Ост /Дб",'101'!$1:$1,0)))+(INDEX('101'!$A:$G,MATCH($A242&amp;"61908",'101'!$A:$A,0),MATCH($H$2&amp;"Ост /Дб",'101'!$1:$1,0)))+(INDEX('101'!$A:$G,MATCH($A242&amp;"61911",'101'!$A:$A,0),MATCH($H$2&amp;"Ост /Дб",'101'!$1:$1,0)))-(INDEX('101'!$A:$G,MATCH($A242&amp;"61909",'101'!$A:$A,0),MATCH($H$2&amp;"Ост /Кр",'101'!$1:$1,0)))-(INDEX('101'!$A:$G,MATCH($A242&amp;"61910",'101'!$A:$A,0),MATCH($H$2&amp;"Ост /Кр",'101'!$1:$1,0)))-(INDEX('101'!$A:$G,MATCH($A242&amp;"61912",'101'!$A:$A,0),MATCH($H$2&amp;"Ост /Кр",'101'!$1:$1,0)))+(INDEX('101'!$A:$G,MATCH($A242&amp;"62001",'101'!$A:$A,0),MATCH($H$2&amp;"Ост /Дб",'101'!$1:$1,0)))-(INDEX('101'!$A:$G,MATCH($A242&amp;"62002",'101'!$A:$A,0),MATCH($H$2&amp;"Ост /Кр",'101'!$1:$1,0)))+(INDEX('101'!$A:$G,MATCH($A242&amp;"62101",'101'!$A:$A,0),MATCH($H$2&amp;"Ост /Дб",'101'!$1:$1,0)))+(INDEX('101'!$A:$G,MATCH($A242&amp;"62102",'101'!$A:$A,0),MATCH($H$2&amp;"Ост /Дб",'101'!$1:$1,0)))-(INDEX('101'!$A:$G,MATCH($A242&amp;"62103",'101'!$A:$A,0),MATCH($H$2&amp;"Ост /Кр",'101'!$1:$1,0))))-(((INDEX('135'!$A:$O,MATCH('0103'!$A242,'135'!$A:$A,0),MATCH($H$2&amp;D$4,'135'!$2:$2,0)))/1.5)+(INDEX('135'!$A:$O,MATCH('0103'!$A242,'135'!$A:$A,0),MATCH($H$2&amp;D$5,'135'!$2:$2,0)))+(INDEX('135'!$A:$O,MATCH('0103'!$A242,'135'!$A:$A,0),MATCH($H$2&amp;D$6,'135'!$2:$2,0)))))/$H$1</f>
        <v>9218.3539999999994</v>
      </c>
      <c r="E242" s="11">
        <f>(((INDEX('135'!$A:$O,MATCH('0103'!$A242,'135'!$A:$A,0),MATCH($H$2&amp;E$4,'135'!$2:$2,0)))/1.5)+(INDEX('135'!$A:$O,MATCH('0103'!$A242,'135'!$A:$A,0),MATCH($H$2&amp;E$5,'135'!$2:$2,0)))+(INDEX('135'!$A:$O,MATCH('0103'!$A242,'135'!$A:$A,0),MATCH($H$2&amp;E$6,'135'!$2:$2,0))))/$H$1</f>
        <v>887.43</v>
      </c>
      <c r="F242" s="11">
        <f>(((INDEX('135'!$A:$O,MATCH('0103'!$A242,'135'!$A:$A,0),MATCH($H$2&amp;F$6,'135'!$2:$2,0)))/1.5))/$H$1</f>
        <v>0</v>
      </c>
      <c r="G242" s="11">
        <f>(((INDEX('135'!$A:$O,MATCH('0103'!$A242,'135'!$A:$A,0),MATCH($H$2&amp;G$4,'135'!$2:$2,0)))/1.5)+(INDEX('135'!$A:$O,MATCH('0103'!$A242,'135'!$A:$A,0),MATCH($H$2&amp;G$5,'135'!$2:$2,0)))+(INDEX('135'!$A:$O,MATCH('0103'!$A242,'135'!$A:$A,0),MATCH($H$2&amp;G$6,'135'!$2:$2,0))))/$H$1</f>
        <v>4238.3113333333331</v>
      </c>
      <c r="H242" s="27"/>
      <c r="I242" s="10"/>
    </row>
    <row r="243" spans="1:9" ht="20.5" customHeight="1" x14ac:dyDescent="0.2">
      <c r="A243" s="26" t="str">
        <f>all_banks!O237&amp;" "</f>
        <v xml:space="preserve">ООО КБ "РостФинанс" (481) </v>
      </c>
      <c r="B243" s="3">
        <f>all_banks!H237</f>
        <v>481</v>
      </c>
      <c r="C243" s="3" t="str">
        <f>all_banks!E237</f>
        <v>РОСТФИНАНС</v>
      </c>
      <c r="D243" s="11">
        <f>(((INDEX('101'!$A:$G,MATCH($A243&amp;"60401",'101'!$A:$A,0),MATCH($H$2&amp;"Ост /Дб",'101'!$1:$1,0)))+(INDEX('101'!$A:$G,MATCH($A243&amp;"60404",'101'!$A:$A,0),MATCH($H$2&amp;"Ост /Дб",'101'!$1:$1,0)))+(INDEX('101'!$A:$G,MATCH($A243&amp;"60415",'101'!$A:$A,0),MATCH($H$2&amp;"Ост /Дб",'101'!$1:$1,0)))-(INDEX('101'!$A:$G,MATCH($A243&amp;"60414",'101'!$A:$A,0),MATCH($H$2&amp;"Ост /Кр",'101'!$1:$1,0)))-(INDEX('101'!$A:$G,MATCH($A243&amp;"60405",'101'!$A:$A,0),MATCH($H$2&amp;"Ост /Дб",'101'!$1:$1,0)))+(INDEX('101'!$A:$G,MATCH($A243&amp;"61901",'101'!$A:$A,0),MATCH($H$2&amp;"Ост /Дб",'101'!$1:$1,0)))+(INDEX('101'!$A:$G,MATCH($A243&amp;"61902",'101'!$A:$A,0),MATCH($H$2&amp;"Ост /Дб",'101'!$1:$1,0)))+(INDEX('101'!$A:$G,MATCH($A243&amp;"61903",'101'!$A:$A,0),MATCH($H$2&amp;"Ост /Дб",'101'!$1:$1,0)))+(INDEX('101'!$A:$G,MATCH($A243&amp;"61904",'101'!$A:$A,0),MATCH($H$2&amp;"Ост /Дб",'101'!$1:$1,0)))+(INDEX('101'!$A:$G,MATCH($A243&amp;"61905",'101'!$A:$A,0),MATCH($H$2&amp;"Ост /Дб",'101'!$1:$1,0)))+(INDEX('101'!$A:$G,MATCH($A243&amp;"61906",'101'!$A:$A,0),MATCH($H$2&amp;"Ост /Дб",'101'!$1:$1,0)))+(INDEX('101'!$A:$G,MATCH($A243&amp;"61907",'101'!$A:$A,0),MATCH($H$2&amp;"Ост /Дб",'101'!$1:$1,0)))+(INDEX('101'!$A:$G,MATCH($A243&amp;"61908",'101'!$A:$A,0),MATCH($H$2&amp;"Ост /Дб",'101'!$1:$1,0)))+(INDEX('101'!$A:$G,MATCH($A243&amp;"61911",'101'!$A:$A,0),MATCH($H$2&amp;"Ост /Дб",'101'!$1:$1,0)))-(INDEX('101'!$A:$G,MATCH($A243&amp;"61909",'101'!$A:$A,0),MATCH($H$2&amp;"Ост /Кр",'101'!$1:$1,0)))-(INDEX('101'!$A:$G,MATCH($A243&amp;"61910",'101'!$A:$A,0),MATCH($H$2&amp;"Ост /Кр",'101'!$1:$1,0)))-(INDEX('101'!$A:$G,MATCH($A243&amp;"61912",'101'!$A:$A,0),MATCH($H$2&amp;"Ост /Кр",'101'!$1:$1,0)))+(INDEX('101'!$A:$G,MATCH($A243&amp;"62001",'101'!$A:$A,0),MATCH($H$2&amp;"Ост /Дб",'101'!$1:$1,0)))-(INDEX('101'!$A:$G,MATCH($A243&amp;"62002",'101'!$A:$A,0),MATCH($H$2&amp;"Ост /Кр",'101'!$1:$1,0)))+(INDEX('101'!$A:$G,MATCH($A243&amp;"62101",'101'!$A:$A,0),MATCH($H$2&amp;"Ост /Дб",'101'!$1:$1,0)))+(INDEX('101'!$A:$G,MATCH($A243&amp;"62102",'101'!$A:$A,0),MATCH($H$2&amp;"Ост /Дб",'101'!$1:$1,0)))-(INDEX('101'!$A:$G,MATCH($A243&amp;"62103",'101'!$A:$A,0),MATCH($H$2&amp;"Ост /Кр",'101'!$1:$1,0))))-(((INDEX('135'!$A:$O,MATCH('0103'!$A243,'135'!$A:$A,0),MATCH($H$2&amp;D$4,'135'!$2:$2,0)))/1.5)+(INDEX('135'!$A:$O,MATCH('0103'!$A243,'135'!$A:$A,0),MATCH($H$2&amp;D$5,'135'!$2:$2,0)))+(INDEX('135'!$A:$O,MATCH('0103'!$A243,'135'!$A:$A,0),MATCH($H$2&amp;D$6,'135'!$2:$2,0)))))/$H$1</f>
        <v>53.851666666666688</v>
      </c>
      <c r="E243" s="11">
        <f>(((INDEX('135'!$A:$O,MATCH('0103'!$A243,'135'!$A:$A,0),MATCH($H$2&amp;E$4,'135'!$2:$2,0)))/1.5)+(INDEX('135'!$A:$O,MATCH('0103'!$A243,'135'!$A:$A,0),MATCH($H$2&amp;E$5,'135'!$2:$2,0)))+(INDEX('135'!$A:$O,MATCH('0103'!$A243,'135'!$A:$A,0),MATCH($H$2&amp;E$6,'135'!$2:$2,0))))/$H$1</f>
        <v>341.68133333333333</v>
      </c>
      <c r="F243" s="11">
        <f>(((INDEX('135'!$A:$O,MATCH('0103'!$A243,'135'!$A:$A,0),MATCH($H$2&amp;F$6,'135'!$2:$2,0)))/1.5))/$H$1</f>
        <v>0</v>
      </c>
      <c r="G243" s="11">
        <f>(((INDEX('135'!$A:$O,MATCH('0103'!$A243,'135'!$A:$A,0),MATCH($H$2&amp;G$4,'135'!$2:$2,0)))/1.5)+(INDEX('135'!$A:$O,MATCH('0103'!$A243,'135'!$A:$A,0),MATCH($H$2&amp;G$5,'135'!$2:$2,0)))+(INDEX('135'!$A:$O,MATCH('0103'!$A243,'135'!$A:$A,0),MATCH($H$2&amp;G$6,'135'!$2:$2,0))))/$H$1</f>
        <v>0</v>
      </c>
      <c r="H243" s="27"/>
      <c r="I243" s="10"/>
    </row>
    <row r="244" spans="1:9" ht="20.5" customHeight="1" x14ac:dyDescent="0.2">
      <c r="A244" s="26" t="str">
        <f>all_banks!O238&amp;" "</f>
        <v xml:space="preserve">АО РОСЭКСИМБАНК (2790) </v>
      </c>
      <c r="B244" s="3">
        <f>all_banks!H238</f>
        <v>2790</v>
      </c>
      <c r="C244" s="3" t="str">
        <f>all_banks!E238</f>
        <v>РОСЭКСИМБАНК</v>
      </c>
      <c r="D244" s="11">
        <f>(((INDEX('101'!$A:$G,MATCH($A244&amp;"60401",'101'!$A:$A,0),MATCH($H$2&amp;"Ост /Дб",'101'!$1:$1,0)))+(INDEX('101'!$A:$G,MATCH($A244&amp;"60404",'101'!$A:$A,0),MATCH($H$2&amp;"Ост /Дб",'101'!$1:$1,0)))+(INDEX('101'!$A:$G,MATCH($A244&amp;"60415",'101'!$A:$A,0),MATCH($H$2&amp;"Ост /Дб",'101'!$1:$1,0)))-(INDEX('101'!$A:$G,MATCH($A244&amp;"60414",'101'!$A:$A,0),MATCH($H$2&amp;"Ост /Кр",'101'!$1:$1,0)))-(INDEX('101'!$A:$G,MATCH($A244&amp;"60405",'101'!$A:$A,0),MATCH($H$2&amp;"Ост /Дб",'101'!$1:$1,0)))+(INDEX('101'!$A:$G,MATCH($A244&amp;"61901",'101'!$A:$A,0),MATCH($H$2&amp;"Ост /Дб",'101'!$1:$1,0)))+(INDEX('101'!$A:$G,MATCH($A244&amp;"61902",'101'!$A:$A,0),MATCH($H$2&amp;"Ост /Дб",'101'!$1:$1,0)))+(INDEX('101'!$A:$G,MATCH($A244&amp;"61903",'101'!$A:$A,0),MATCH($H$2&amp;"Ост /Дб",'101'!$1:$1,0)))+(INDEX('101'!$A:$G,MATCH($A244&amp;"61904",'101'!$A:$A,0),MATCH($H$2&amp;"Ост /Дб",'101'!$1:$1,0)))+(INDEX('101'!$A:$G,MATCH($A244&amp;"61905",'101'!$A:$A,0),MATCH($H$2&amp;"Ост /Дб",'101'!$1:$1,0)))+(INDEX('101'!$A:$G,MATCH($A244&amp;"61906",'101'!$A:$A,0),MATCH($H$2&amp;"Ост /Дб",'101'!$1:$1,0)))+(INDEX('101'!$A:$G,MATCH($A244&amp;"61907",'101'!$A:$A,0),MATCH($H$2&amp;"Ост /Дб",'101'!$1:$1,0)))+(INDEX('101'!$A:$G,MATCH($A244&amp;"61908",'101'!$A:$A,0),MATCH($H$2&amp;"Ост /Дб",'101'!$1:$1,0)))+(INDEX('101'!$A:$G,MATCH($A244&amp;"61911",'101'!$A:$A,0),MATCH($H$2&amp;"Ост /Дб",'101'!$1:$1,0)))-(INDEX('101'!$A:$G,MATCH($A244&amp;"61909",'101'!$A:$A,0),MATCH($H$2&amp;"Ост /Кр",'101'!$1:$1,0)))-(INDEX('101'!$A:$G,MATCH($A244&amp;"61910",'101'!$A:$A,0),MATCH($H$2&amp;"Ост /Кр",'101'!$1:$1,0)))-(INDEX('101'!$A:$G,MATCH($A244&amp;"61912",'101'!$A:$A,0),MATCH($H$2&amp;"Ост /Кр",'101'!$1:$1,0)))+(INDEX('101'!$A:$G,MATCH($A244&amp;"62001",'101'!$A:$A,0),MATCH($H$2&amp;"Ост /Дб",'101'!$1:$1,0)))-(INDEX('101'!$A:$G,MATCH($A244&amp;"62002",'101'!$A:$A,0),MATCH($H$2&amp;"Ост /Кр",'101'!$1:$1,0)))+(INDEX('101'!$A:$G,MATCH($A244&amp;"62101",'101'!$A:$A,0),MATCH($H$2&amp;"Ост /Дб",'101'!$1:$1,0)))+(INDEX('101'!$A:$G,MATCH($A244&amp;"62102",'101'!$A:$A,0),MATCH($H$2&amp;"Ост /Дб",'101'!$1:$1,0)))-(INDEX('101'!$A:$G,MATCH($A244&amp;"62103",'101'!$A:$A,0),MATCH($H$2&amp;"Ост /Кр",'101'!$1:$1,0))))-(((INDEX('135'!$A:$O,MATCH('0103'!$A244,'135'!$A:$A,0),MATCH($H$2&amp;D$4,'135'!$2:$2,0)))/1.5)+(INDEX('135'!$A:$O,MATCH('0103'!$A244,'135'!$A:$A,0),MATCH($H$2&amp;D$5,'135'!$2:$2,0)))+(INDEX('135'!$A:$O,MATCH('0103'!$A244,'135'!$A:$A,0),MATCH($H$2&amp;D$6,'135'!$2:$2,0)))))/$H$1</f>
        <v>48.582000000000001</v>
      </c>
      <c r="E244" s="11">
        <f>(((INDEX('135'!$A:$O,MATCH('0103'!$A244,'135'!$A:$A,0),MATCH($H$2&amp;E$4,'135'!$2:$2,0)))/1.5)+(INDEX('135'!$A:$O,MATCH('0103'!$A244,'135'!$A:$A,0),MATCH($H$2&amp;E$5,'135'!$2:$2,0)))+(INDEX('135'!$A:$O,MATCH('0103'!$A244,'135'!$A:$A,0),MATCH($H$2&amp;E$6,'135'!$2:$2,0))))/$H$1</f>
        <v>0</v>
      </c>
      <c r="F244" s="11">
        <f>(((INDEX('135'!$A:$O,MATCH('0103'!$A244,'135'!$A:$A,0),MATCH($H$2&amp;F$6,'135'!$2:$2,0)))/1.5))/$H$1</f>
        <v>0</v>
      </c>
      <c r="G244" s="11">
        <f>(((INDEX('135'!$A:$O,MATCH('0103'!$A244,'135'!$A:$A,0),MATCH($H$2&amp;G$4,'135'!$2:$2,0)))/1.5)+(INDEX('135'!$A:$O,MATCH('0103'!$A244,'135'!$A:$A,0),MATCH($H$2&amp;G$5,'135'!$2:$2,0)))+(INDEX('135'!$A:$O,MATCH('0103'!$A244,'135'!$A:$A,0),MATCH($H$2&amp;G$6,'135'!$2:$2,0))))/$H$1</f>
        <v>6.6666666666666664E-4</v>
      </c>
      <c r="H244" s="27"/>
      <c r="I244" s="10"/>
    </row>
    <row r="245" spans="1:9" ht="20.5" customHeight="1" x14ac:dyDescent="0.2">
      <c r="A245" s="26" t="str">
        <f>all_banks!O239&amp;" "</f>
        <v xml:space="preserve">АО "Роял Кредит Банк" (783) </v>
      </c>
      <c r="B245" s="3">
        <f>all_banks!H239</f>
        <v>783</v>
      </c>
      <c r="C245" s="3" t="str">
        <f>all_banks!E239</f>
        <v>РОЯЛ КРЕДИТ БАНК</v>
      </c>
      <c r="D245" s="11">
        <f>(((INDEX('101'!$A:$G,MATCH($A245&amp;"60401",'101'!$A:$A,0),MATCH($H$2&amp;"Ост /Дб",'101'!$1:$1,0)))+(INDEX('101'!$A:$G,MATCH($A245&amp;"60404",'101'!$A:$A,0),MATCH($H$2&amp;"Ост /Дб",'101'!$1:$1,0)))+(INDEX('101'!$A:$G,MATCH($A245&amp;"60415",'101'!$A:$A,0),MATCH($H$2&amp;"Ост /Дб",'101'!$1:$1,0)))-(INDEX('101'!$A:$G,MATCH($A245&amp;"60414",'101'!$A:$A,0),MATCH($H$2&amp;"Ост /Кр",'101'!$1:$1,0)))-(INDEX('101'!$A:$G,MATCH($A245&amp;"60405",'101'!$A:$A,0),MATCH($H$2&amp;"Ост /Дб",'101'!$1:$1,0)))+(INDEX('101'!$A:$G,MATCH($A245&amp;"61901",'101'!$A:$A,0),MATCH($H$2&amp;"Ост /Дб",'101'!$1:$1,0)))+(INDEX('101'!$A:$G,MATCH($A245&amp;"61902",'101'!$A:$A,0),MATCH($H$2&amp;"Ост /Дб",'101'!$1:$1,0)))+(INDEX('101'!$A:$G,MATCH($A245&amp;"61903",'101'!$A:$A,0),MATCH($H$2&amp;"Ост /Дб",'101'!$1:$1,0)))+(INDEX('101'!$A:$G,MATCH($A245&amp;"61904",'101'!$A:$A,0),MATCH($H$2&amp;"Ост /Дб",'101'!$1:$1,0)))+(INDEX('101'!$A:$G,MATCH($A245&amp;"61905",'101'!$A:$A,0),MATCH($H$2&amp;"Ост /Дб",'101'!$1:$1,0)))+(INDEX('101'!$A:$G,MATCH($A245&amp;"61906",'101'!$A:$A,0),MATCH($H$2&amp;"Ост /Дб",'101'!$1:$1,0)))+(INDEX('101'!$A:$G,MATCH($A245&amp;"61907",'101'!$A:$A,0),MATCH($H$2&amp;"Ост /Дб",'101'!$1:$1,0)))+(INDEX('101'!$A:$G,MATCH($A245&amp;"61908",'101'!$A:$A,0),MATCH($H$2&amp;"Ост /Дб",'101'!$1:$1,0)))+(INDEX('101'!$A:$G,MATCH($A245&amp;"61911",'101'!$A:$A,0),MATCH($H$2&amp;"Ост /Дб",'101'!$1:$1,0)))-(INDEX('101'!$A:$G,MATCH($A245&amp;"61909",'101'!$A:$A,0),MATCH($H$2&amp;"Ост /Кр",'101'!$1:$1,0)))-(INDEX('101'!$A:$G,MATCH($A245&amp;"61910",'101'!$A:$A,0),MATCH($H$2&amp;"Ост /Кр",'101'!$1:$1,0)))-(INDEX('101'!$A:$G,MATCH($A245&amp;"61912",'101'!$A:$A,0),MATCH($H$2&amp;"Ост /Кр",'101'!$1:$1,0)))+(INDEX('101'!$A:$G,MATCH($A245&amp;"62001",'101'!$A:$A,0),MATCH($H$2&amp;"Ост /Дб",'101'!$1:$1,0)))-(INDEX('101'!$A:$G,MATCH($A245&amp;"62002",'101'!$A:$A,0),MATCH($H$2&amp;"Ост /Кр",'101'!$1:$1,0)))+(INDEX('101'!$A:$G,MATCH($A245&amp;"62101",'101'!$A:$A,0),MATCH($H$2&amp;"Ост /Дб",'101'!$1:$1,0)))+(INDEX('101'!$A:$G,MATCH($A245&amp;"62102",'101'!$A:$A,0),MATCH($H$2&amp;"Ост /Дб",'101'!$1:$1,0)))-(INDEX('101'!$A:$G,MATCH($A245&amp;"62103",'101'!$A:$A,0),MATCH($H$2&amp;"Ост /Кр",'101'!$1:$1,0))))-(((INDEX('135'!$A:$O,MATCH('0103'!$A245,'135'!$A:$A,0),MATCH($H$2&amp;D$4,'135'!$2:$2,0)))/1.5)+(INDEX('135'!$A:$O,MATCH('0103'!$A245,'135'!$A:$A,0),MATCH($H$2&amp;D$5,'135'!$2:$2,0)))+(INDEX('135'!$A:$O,MATCH('0103'!$A245,'135'!$A:$A,0),MATCH($H$2&amp;D$6,'135'!$2:$2,0)))))/$H$1</f>
        <v>266.61466666666666</v>
      </c>
      <c r="E245" s="11">
        <f>(((INDEX('135'!$A:$O,MATCH('0103'!$A245,'135'!$A:$A,0),MATCH($H$2&amp;E$4,'135'!$2:$2,0)))/1.5)+(INDEX('135'!$A:$O,MATCH('0103'!$A245,'135'!$A:$A,0),MATCH($H$2&amp;E$5,'135'!$2:$2,0)))+(INDEX('135'!$A:$O,MATCH('0103'!$A245,'135'!$A:$A,0),MATCH($H$2&amp;E$6,'135'!$2:$2,0))))/$H$1</f>
        <v>0.47333333333333333</v>
      </c>
      <c r="F245" s="11">
        <f>(((INDEX('135'!$A:$O,MATCH('0103'!$A245,'135'!$A:$A,0),MATCH($H$2&amp;F$6,'135'!$2:$2,0)))/1.5))/$H$1</f>
        <v>0</v>
      </c>
      <c r="G245" s="11">
        <f>(((INDEX('135'!$A:$O,MATCH('0103'!$A245,'135'!$A:$A,0),MATCH($H$2&amp;G$4,'135'!$2:$2,0)))/1.5)+(INDEX('135'!$A:$O,MATCH('0103'!$A245,'135'!$A:$A,0),MATCH($H$2&amp;G$5,'135'!$2:$2,0)))+(INDEX('135'!$A:$O,MATCH('0103'!$A245,'135'!$A:$A,0),MATCH($H$2&amp;G$6,'135'!$2:$2,0))))/$H$1</f>
        <v>0</v>
      </c>
      <c r="H245" s="27"/>
      <c r="I245" s="10"/>
    </row>
    <row r="246" spans="1:9" ht="20.5" customHeight="1" x14ac:dyDescent="0.2">
      <c r="A246" s="26" t="str">
        <f>all_banks!O240&amp;" "</f>
        <v xml:space="preserve">АО КБ "РУСНАРБАНК" (3403) </v>
      </c>
      <c r="B246" s="3">
        <f>all_banks!H240</f>
        <v>3403</v>
      </c>
      <c r="C246" s="3" t="str">
        <f>all_banks!E240</f>
        <v>РУСНАРБАНК</v>
      </c>
      <c r="D246" s="11">
        <f>(((INDEX('101'!$A:$G,MATCH($A246&amp;"60401",'101'!$A:$A,0),MATCH($H$2&amp;"Ост /Дб",'101'!$1:$1,0)))+(INDEX('101'!$A:$G,MATCH($A246&amp;"60404",'101'!$A:$A,0),MATCH($H$2&amp;"Ост /Дб",'101'!$1:$1,0)))+(INDEX('101'!$A:$G,MATCH($A246&amp;"60415",'101'!$A:$A,0),MATCH($H$2&amp;"Ост /Дб",'101'!$1:$1,0)))-(INDEX('101'!$A:$G,MATCH($A246&amp;"60414",'101'!$A:$A,0),MATCH($H$2&amp;"Ост /Кр",'101'!$1:$1,0)))-(INDEX('101'!$A:$G,MATCH($A246&amp;"60405",'101'!$A:$A,0),MATCH($H$2&amp;"Ост /Дб",'101'!$1:$1,0)))+(INDEX('101'!$A:$G,MATCH($A246&amp;"61901",'101'!$A:$A,0),MATCH($H$2&amp;"Ост /Дб",'101'!$1:$1,0)))+(INDEX('101'!$A:$G,MATCH($A246&amp;"61902",'101'!$A:$A,0),MATCH($H$2&amp;"Ост /Дб",'101'!$1:$1,0)))+(INDEX('101'!$A:$G,MATCH($A246&amp;"61903",'101'!$A:$A,0),MATCH($H$2&amp;"Ост /Дб",'101'!$1:$1,0)))+(INDEX('101'!$A:$G,MATCH($A246&amp;"61904",'101'!$A:$A,0),MATCH($H$2&amp;"Ост /Дб",'101'!$1:$1,0)))+(INDEX('101'!$A:$G,MATCH($A246&amp;"61905",'101'!$A:$A,0),MATCH($H$2&amp;"Ост /Дб",'101'!$1:$1,0)))+(INDEX('101'!$A:$G,MATCH($A246&amp;"61906",'101'!$A:$A,0),MATCH($H$2&amp;"Ост /Дб",'101'!$1:$1,0)))+(INDEX('101'!$A:$G,MATCH($A246&amp;"61907",'101'!$A:$A,0),MATCH($H$2&amp;"Ост /Дб",'101'!$1:$1,0)))+(INDEX('101'!$A:$G,MATCH($A246&amp;"61908",'101'!$A:$A,0),MATCH($H$2&amp;"Ост /Дб",'101'!$1:$1,0)))+(INDEX('101'!$A:$G,MATCH($A246&amp;"61911",'101'!$A:$A,0),MATCH($H$2&amp;"Ост /Дб",'101'!$1:$1,0)))-(INDEX('101'!$A:$G,MATCH($A246&amp;"61909",'101'!$A:$A,0),MATCH($H$2&amp;"Ост /Кр",'101'!$1:$1,0)))-(INDEX('101'!$A:$G,MATCH($A246&amp;"61910",'101'!$A:$A,0),MATCH($H$2&amp;"Ост /Кр",'101'!$1:$1,0)))-(INDEX('101'!$A:$G,MATCH($A246&amp;"61912",'101'!$A:$A,0),MATCH($H$2&amp;"Ост /Кр",'101'!$1:$1,0)))+(INDEX('101'!$A:$G,MATCH($A246&amp;"62001",'101'!$A:$A,0),MATCH($H$2&amp;"Ост /Дб",'101'!$1:$1,0)))-(INDEX('101'!$A:$G,MATCH($A246&amp;"62002",'101'!$A:$A,0),MATCH($H$2&amp;"Ост /Кр",'101'!$1:$1,0)))+(INDEX('101'!$A:$G,MATCH($A246&amp;"62101",'101'!$A:$A,0),MATCH($H$2&amp;"Ост /Дб",'101'!$1:$1,0)))+(INDEX('101'!$A:$G,MATCH($A246&amp;"62102",'101'!$A:$A,0),MATCH($H$2&amp;"Ост /Дб",'101'!$1:$1,0)))-(INDEX('101'!$A:$G,MATCH($A246&amp;"62103",'101'!$A:$A,0),MATCH($H$2&amp;"Ост /Кр",'101'!$1:$1,0))))-(((INDEX('135'!$A:$O,MATCH('0103'!$A246,'135'!$A:$A,0),MATCH($H$2&amp;D$4,'135'!$2:$2,0)))/1.5)+(INDEX('135'!$A:$O,MATCH('0103'!$A246,'135'!$A:$A,0),MATCH($H$2&amp;D$5,'135'!$2:$2,0)))+(INDEX('135'!$A:$O,MATCH('0103'!$A246,'135'!$A:$A,0),MATCH($H$2&amp;D$6,'135'!$2:$2,0)))))/$H$1</f>
        <v>27.087666666666664</v>
      </c>
      <c r="E246" s="11">
        <f>(((INDEX('135'!$A:$O,MATCH('0103'!$A246,'135'!$A:$A,0),MATCH($H$2&amp;E$4,'135'!$2:$2,0)))/1.5)+(INDEX('135'!$A:$O,MATCH('0103'!$A246,'135'!$A:$A,0),MATCH($H$2&amp;E$5,'135'!$2:$2,0)))+(INDEX('135'!$A:$O,MATCH('0103'!$A246,'135'!$A:$A,0),MATCH($H$2&amp;E$6,'135'!$2:$2,0))))/$H$1</f>
        <v>12.477333333333334</v>
      </c>
      <c r="F246" s="11">
        <f>(((INDEX('135'!$A:$O,MATCH('0103'!$A246,'135'!$A:$A,0),MATCH($H$2&amp;F$6,'135'!$2:$2,0)))/1.5))/$H$1</f>
        <v>0</v>
      </c>
      <c r="G246" s="11">
        <f>(((INDEX('135'!$A:$O,MATCH('0103'!$A246,'135'!$A:$A,0),MATCH($H$2&amp;G$4,'135'!$2:$2,0)))/1.5)+(INDEX('135'!$A:$O,MATCH('0103'!$A246,'135'!$A:$A,0),MATCH($H$2&amp;G$5,'135'!$2:$2,0)))+(INDEX('135'!$A:$O,MATCH('0103'!$A246,'135'!$A:$A,0),MATCH($H$2&amp;G$6,'135'!$2:$2,0))))/$H$1</f>
        <v>0</v>
      </c>
      <c r="H246" s="27"/>
      <c r="I246" s="10"/>
    </row>
    <row r="247" spans="1:9" ht="20.5" customHeight="1" x14ac:dyDescent="0.2">
      <c r="A247" s="26" t="str">
        <f>all_banks!O241&amp;" "</f>
        <v xml:space="preserve">ООО "РУСБС" (779) </v>
      </c>
      <c r="B247" s="3">
        <f>all_banks!H241</f>
        <v>779</v>
      </c>
      <c r="C247" s="3" t="str">
        <f>all_banks!E241</f>
        <v>РУССКИЙ БАНК СБЕРЕЖЕНИЙ</v>
      </c>
      <c r="D247" s="11">
        <f>(((INDEX('101'!$A:$G,MATCH($A247&amp;"60401",'101'!$A:$A,0),MATCH($H$2&amp;"Ост /Дб",'101'!$1:$1,0)))+(INDEX('101'!$A:$G,MATCH($A247&amp;"60404",'101'!$A:$A,0),MATCH($H$2&amp;"Ост /Дб",'101'!$1:$1,0)))+(INDEX('101'!$A:$G,MATCH($A247&amp;"60415",'101'!$A:$A,0),MATCH($H$2&amp;"Ост /Дб",'101'!$1:$1,0)))-(INDEX('101'!$A:$G,MATCH($A247&amp;"60414",'101'!$A:$A,0),MATCH($H$2&amp;"Ост /Кр",'101'!$1:$1,0)))-(INDEX('101'!$A:$G,MATCH($A247&amp;"60405",'101'!$A:$A,0),MATCH($H$2&amp;"Ост /Дб",'101'!$1:$1,0)))+(INDEX('101'!$A:$G,MATCH($A247&amp;"61901",'101'!$A:$A,0),MATCH($H$2&amp;"Ост /Дб",'101'!$1:$1,0)))+(INDEX('101'!$A:$G,MATCH($A247&amp;"61902",'101'!$A:$A,0),MATCH($H$2&amp;"Ост /Дб",'101'!$1:$1,0)))+(INDEX('101'!$A:$G,MATCH($A247&amp;"61903",'101'!$A:$A,0),MATCH($H$2&amp;"Ост /Дб",'101'!$1:$1,0)))+(INDEX('101'!$A:$G,MATCH($A247&amp;"61904",'101'!$A:$A,0),MATCH($H$2&amp;"Ост /Дб",'101'!$1:$1,0)))+(INDEX('101'!$A:$G,MATCH($A247&amp;"61905",'101'!$A:$A,0),MATCH($H$2&amp;"Ост /Дб",'101'!$1:$1,0)))+(INDEX('101'!$A:$G,MATCH($A247&amp;"61906",'101'!$A:$A,0),MATCH($H$2&amp;"Ост /Дб",'101'!$1:$1,0)))+(INDEX('101'!$A:$G,MATCH($A247&amp;"61907",'101'!$A:$A,0),MATCH($H$2&amp;"Ост /Дб",'101'!$1:$1,0)))+(INDEX('101'!$A:$G,MATCH($A247&amp;"61908",'101'!$A:$A,0),MATCH($H$2&amp;"Ост /Дб",'101'!$1:$1,0)))+(INDEX('101'!$A:$G,MATCH($A247&amp;"61911",'101'!$A:$A,0),MATCH($H$2&amp;"Ост /Дб",'101'!$1:$1,0)))-(INDEX('101'!$A:$G,MATCH($A247&amp;"61909",'101'!$A:$A,0),MATCH($H$2&amp;"Ост /Кр",'101'!$1:$1,0)))-(INDEX('101'!$A:$G,MATCH($A247&amp;"61910",'101'!$A:$A,0),MATCH($H$2&amp;"Ост /Кр",'101'!$1:$1,0)))-(INDEX('101'!$A:$G,MATCH($A247&amp;"61912",'101'!$A:$A,0),MATCH($H$2&amp;"Ост /Кр",'101'!$1:$1,0)))+(INDEX('101'!$A:$G,MATCH($A247&amp;"62001",'101'!$A:$A,0),MATCH($H$2&amp;"Ост /Дб",'101'!$1:$1,0)))-(INDEX('101'!$A:$G,MATCH($A247&amp;"62002",'101'!$A:$A,0),MATCH($H$2&amp;"Ост /Кр",'101'!$1:$1,0)))+(INDEX('101'!$A:$G,MATCH($A247&amp;"62101",'101'!$A:$A,0),MATCH($H$2&amp;"Ост /Дб",'101'!$1:$1,0)))+(INDEX('101'!$A:$G,MATCH($A247&amp;"62102",'101'!$A:$A,0),MATCH($H$2&amp;"Ост /Дб",'101'!$1:$1,0)))-(INDEX('101'!$A:$G,MATCH($A247&amp;"62103",'101'!$A:$A,0),MATCH($H$2&amp;"Ост /Кр",'101'!$1:$1,0))))-(((INDEX('135'!$A:$O,MATCH('0103'!$A247,'135'!$A:$A,0),MATCH($H$2&amp;D$4,'135'!$2:$2,0)))/1.5)+(INDEX('135'!$A:$O,MATCH('0103'!$A247,'135'!$A:$A,0),MATCH($H$2&amp;D$5,'135'!$2:$2,0)))+(INDEX('135'!$A:$O,MATCH('0103'!$A247,'135'!$A:$A,0),MATCH($H$2&amp;D$6,'135'!$2:$2,0)))))/$H$1</f>
        <v>0.65300000000000002</v>
      </c>
      <c r="E247" s="11">
        <f>(((INDEX('135'!$A:$O,MATCH('0103'!$A247,'135'!$A:$A,0),MATCH($H$2&amp;E$4,'135'!$2:$2,0)))/1.5)+(INDEX('135'!$A:$O,MATCH('0103'!$A247,'135'!$A:$A,0),MATCH($H$2&amp;E$5,'135'!$2:$2,0)))+(INDEX('135'!$A:$O,MATCH('0103'!$A247,'135'!$A:$A,0),MATCH($H$2&amp;E$6,'135'!$2:$2,0))))/$H$1</f>
        <v>0</v>
      </c>
      <c r="F247" s="11">
        <f>(((INDEX('135'!$A:$O,MATCH('0103'!$A247,'135'!$A:$A,0),MATCH($H$2&amp;F$6,'135'!$2:$2,0)))/1.5))/$H$1</f>
        <v>0</v>
      </c>
      <c r="G247" s="11">
        <f>(((INDEX('135'!$A:$O,MATCH('0103'!$A247,'135'!$A:$A,0),MATCH($H$2&amp;G$4,'135'!$2:$2,0)))/1.5)+(INDEX('135'!$A:$O,MATCH('0103'!$A247,'135'!$A:$A,0),MATCH($H$2&amp;G$5,'135'!$2:$2,0)))+(INDEX('135'!$A:$O,MATCH('0103'!$A247,'135'!$A:$A,0),MATCH($H$2&amp;G$6,'135'!$2:$2,0))))/$H$1</f>
        <v>0</v>
      </c>
      <c r="H247" s="27"/>
      <c r="I247" s="10"/>
    </row>
    <row r="248" spans="1:9" ht="20.5" customHeight="1" x14ac:dyDescent="0.2">
      <c r="A248" s="26" t="str">
        <f>all_banks!O242&amp;" "</f>
        <v xml:space="preserve">ПАО КБ "РусьРегионБанк" (685) </v>
      </c>
      <c r="B248" s="3">
        <f>all_banks!H242</f>
        <v>685</v>
      </c>
      <c r="C248" s="3" t="str">
        <f>all_banks!E242</f>
        <v>РУССКИЙ РЕГИОНАЛЬНЫЙ БАНК</v>
      </c>
      <c r="D248" s="11">
        <f>(((INDEX('101'!$A:$G,MATCH($A248&amp;"60401",'101'!$A:$A,0),MATCH($H$2&amp;"Ост /Дб",'101'!$1:$1,0)))+(INDEX('101'!$A:$G,MATCH($A248&amp;"60404",'101'!$A:$A,0),MATCH($H$2&amp;"Ост /Дб",'101'!$1:$1,0)))+(INDEX('101'!$A:$G,MATCH($A248&amp;"60415",'101'!$A:$A,0),MATCH($H$2&amp;"Ост /Дб",'101'!$1:$1,0)))-(INDEX('101'!$A:$G,MATCH($A248&amp;"60414",'101'!$A:$A,0),MATCH($H$2&amp;"Ост /Кр",'101'!$1:$1,0)))-(INDEX('101'!$A:$G,MATCH($A248&amp;"60405",'101'!$A:$A,0),MATCH($H$2&amp;"Ост /Дб",'101'!$1:$1,0)))+(INDEX('101'!$A:$G,MATCH($A248&amp;"61901",'101'!$A:$A,0),MATCH($H$2&amp;"Ост /Дб",'101'!$1:$1,0)))+(INDEX('101'!$A:$G,MATCH($A248&amp;"61902",'101'!$A:$A,0),MATCH($H$2&amp;"Ост /Дб",'101'!$1:$1,0)))+(INDEX('101'!$A:$G,MATCH($A248&amp;"61903",'101'!$A:$A,0),MATCH($H$2&amp;"Ост /Дб",'101'!$1:$1,0)))+(INDEX('101'!$A:$G,MATCH($A248&amp;"61904",'101'!$A:$A,0),MATCH($H$2&amp;"Ост /Дб",'101'!$1:$1,0)))+(INDEX('101'!$A:$G,MATCH($A248&amp;"61905",'101'!$A:$A,0),MATCH($H$2&amp;"Ост /Дб",'101'!$1:$1,0)))+(INDEX('101'!$A:$G,MATCH($A248&amp;"61906",'101'!$A:$A,0),MATCH($H$2&amp;"Ост /Дб",'101'!$1:$1,0)))+(INDEX('101'!$A:$G,MATCH($A248&amp;"61907",'101'!$A:$A,0),MATCH($H$2&amp;"Ост /Дб",'101'!$1:$1,0)))+(INDEX('101'!$A:$G,MATCH($A248&amp;"61908",'101'!$A:$A,0),MATCH($H$2&amp;"Ост /Дб",'101'!$1:$1,0)))+(INDEX('101'!$A:$G,MATCH($A248&amp;"61911",'101'!$A:$A,0),MATCH($H$2&amp;"Ост /Дб",'101'!$1:$1,0)))-(INDEX('101'!$A:$G,MATCH($A248&amp;"61909",'101'!$A:$A,0),MATCH($H$2&amp;"Ост /Кр",'101'!$1:$1,0)))-(INDEX('101'!$A:$G,MATCH($A248&amp;"61910",'101'!$A:$A,0),MATCH($H$2&amp;"Ост /Кр",'101'!$1:$1,0)))-(INDEX('101'!$A:$G,MATCH($A248&amp;"61912",'101'!$A:$A,0),MATCH($H$2&amp;"Ост /Кр",'101'!$1:$1,0)))+(INDEX('101'!$A:$G,MATCH($A248&amp;"62001",'101'!$A:$A,0),MATCH($H$2&amp;"Ост /Дб",'101'!$1:$1,0)))-(INDEX('101'!$A:$G,MATCH($A248&amp;"62002",'101'!$A:$A,0),MATCH($H$2&amp;"Ост /Кр",'101'!$1:$1,0)))+(INDEX('101'!$A:$G,MATCH($A248&amp;"62101",'101'!$A:$A,0),MATCH($H$2&amp;"Ост /Дб",'101'!$1:$1,0)))+(INDEX('101'!$A:$G,MATCH($A248&amp;"62102",'101'!$A:$A,0),MATCH($H$2&amp;"Ост /Дб",'101'!$1:$1,0)))-(INDEX('101'!$A:$G,MATCH($A248&amp;"62103",'101'!$A:$A,0),MATCH($H$2&amp;"Ост /Кр",'101'!$1:$1,0))))-(((INDEX('135'!$A:$O,MATCH('0103'!$A248,'135'!$A:$A,0),MATCH($H$2&amp;D$4,'135'!$2:$2,0)))/1.5)+(INDEX('135'!$A:$O,MATCH('0103'!$A248,'135'!$A:$A,0),MATCH($H$2&amp;D$5,'135'!$2:$2,0)))+(INDEX('135'!$A:$O,MATCH('0103'!$A248,'135'!$A:$A,0),MATCH($H$2&amp;D$6,'135'!$2:$2,0)))))/$H$1</f>
        <v>2.6379999999999999</v>
      </c>
      <c r="E248" s="11">
        <f>(((INDEX('135'!$A:$O,MATCH('0103'!$A248,'135'!$A:$A,0),MATCH($H$2&amp;E$4,'135'!$2:$2,0)))/1.5)+(INDEX('135'!$A:$O,MATCH('0103'!$A248,'135'!$A:$A,0),MATCH($H$2&amp;E$5,'135'!$2:$2,0)))+(INDEX('135'!$A:$O,MATCH('0103'!$A248,'135'!$A:$A,0),MATCH($H$2&amp;E$6,'135'!$2:$2,0))))/$H$1</f>
        <v>0</v>
      </c>
      <c r="F248" s="11">
        <f>(((INDEX('135'!$A:$O,MATCH('0103'!$A248,'135'!$A:$A,0),MATCH($H$2&amp;F$6,'135'!$2:$2,0)))/1.5))/$H$1</f>
        <v>0</v>
      </c>
      <c r="G248" s="11">
        <f>(((INDEX('135'!$A:$O,MATCH('0103'!$A248,'135'!$A:$A,0),MATCH($H$2&amp;G$4,'135'!$2:$2,0)))/1.5)+(INDEX('135'!$A:$O,MATCH('0103'!$A248,'135'!$A:$A,0),MATCH($H$2&amp;G$5,'135'!$2:$2,0)))+(INDEX('135'!$A:$O,MATCH('0103'!$A248,'135'!$A:$A,0),MATCH($H$2&amp;G$6,'135'!$2:$2,0))))/$H$1</f>
        <v>0</v>
      </c>
      <c r="H248" s="27"/>
      <c r="I248" s="10"/>
    </row>
    <row r="249" spans="1:9" ht="20.5" customHeight="1" x14ac:dyDescent="0.2">
      <c r="A249" s="26" t="str">
        <f>all_banks!O243&amp;" "</f>
        <v xml:space="preserve">АО "Банк Русский Стандарт" (2289) </v>
      </c>
      <c r="B249" s="3">
        <f>all_banks!H243</f>
        <v>2289</v>
      </c>
      <c r="C249" s="3" t="str">
        <f>all_banks!E243</f>
        <v>РУССКИЙ СТАНДАРТ</v>
      </c>
      <c r="D249" s="11">
        <f>(((INDEX('101'!$A:$G,MATCH($A249&amp;"60401",'101'!$A:$A,0),MATCH($H$2&amp;"Ост /Дб",'101'!$1:$1,0)))+(INDEX('101'!$A:$G,MATCH($A249&amp;"60404",'101'!$A:$A,0),MATCH($H$2&amp;"Ост /Дб",'101'!$1:$1,0)))+(INDEX('101'!$A:$G,MATCH($A249&amp;"60415",'101'!$A:$A,0),MATCH($H$2&amp;"Ост /Дб",'101'!$1:$1,0)))-(INDEX('101'!$A:$G,MATCH($A249&amp;"60414",'101'!$A:$A,0),MATCH($H$2&amp;"Ост /Кр",'101'!$1:$1,0)))-(INDEX('101'!$A:$G,MATCH($A249&amp;"60405",'101'!$A:$A,0),MATCH($H$2&amp;"Ост /Дб",'101'!$1:$1,0)))+(INDEX('101'!$A:$G,MATCH($A249&amp;"61901",'101'!$A:$A,0),MATCH($H$2&amp;"Ост /Дб",'101'!$1:$1,0)))+(INDEX('101'!$A:$G,MATCH($A249&amp;"61902",'101'!$A:$A,0),MATCH($H$2&amp;"Ост /Дб",'101'!$1:$1,0)))+(INDEX('101'!$A:$G,MATCH($A249&amp;"61903",'101'!$A:$A,0),MATCH($H$2&amp;"Ост /Дб",'101'!$1:$1,0)))+(INDEX('101'!$A:$G,MATCH($A249&amp;"61904",'101'!$A:$A,0),MATCH($H$2&amp;"Ост /Дб",'101'!$1:$1,0)))+(INDEX('101'!$A:$G,MATCH($A249&amp;"61905",'101'!$A:$A,0),MATCH($H$2&amp;"Ост /Дб",'101'!$1:$1,0)))+(INDEX('101'!$A:$G,MATCH($A249&amp;"61906",'101'!$A:$A,0),MATCH($H$2&amp;"Ост /Дб",'101'!$1:$1,0)))+(INDEX('101'!$A:$G,MATCH($A249&amp;"61907",'101'!$A:$A,0),MATCH($H$2&amp;"Ост /Дб",'101'!$1:$1,0)))+(INDEX('101'!$A:$G,MATCH($A249&amp;"61908",'101'!$A:$A,0),MATCH($H$2&amp;"Ост /Дб",'101'!$1:$1,0)))+(INDEX('101'!$A:$G,MATCH($A249&amp;"61911",'101'!$A:$A,0),MATCH($H$2&amp;"Ост /Дб",'101'!$1:$1,0)))-(INDEX('101'!$A:$G,MATCH($A249&amp;"61909",'101'!$A:$A,0),MATCH($H$2&amp;"Ост /Кр",'101'!$1:$1,0)))-(INDEX('101'!$A:$G,MATCH($A249&amp;"61910",'101'!$A:$A,0),MATCH($H$2&amp;"Ост /Кр",'101'!$1:$1,0)))-(INDEX('101'!$A:$G,MATCH($A249&amp;"61912",'101'!$A:$A,0),MATCH($H$2&amp;"Ост /Кр",'101'!$1:$1,0)))+(INDEX('101'!$A:$G,MATCH($A249&amp;"62001",'101'!$A:$A,0),MATCH($H$2&amp;"Ост /Дб",'101'!$1:$1,0)))-(INDEX('101'!$A:$G,MATCH($A249&amp;"62002",'101'!$A:$A,0),MATCH($H$2&amp;"Ост /Кр",'101'!$1:$1,0)))+(INDEX('101'!$A:$G,MATCH($A249&amp;"62101",'101'!$A:$A,0),MATCH($H$2&amp;"Ост /Дб",'101'!$1:$1,0)))+(INDEX('101'!$A:$G,MATCH($A249&amp;"62102",'101'!$A:$A,0),MATCH($H$2&amp;"Ост /Дб",'101'!$1:$1,0)))-(INDEX('101'!$A:$G,MATCH($A249&amp;"62103",'101'!$A:$A,0),MATCH($H$2&amp;"Ост /Кр",'101'!$1:$1,0))))-(((INDEX('135'!$A:$O,MATCH('0103'!$A249,'135'!$A:$A,0),MATCH($H$2&amp;D$4,'135'!$2:$2,0)))/1.5)+(INDEX('135'!$A:$O,MATCH('0103'!$A249,'135'!$A:$A,0),MATCH($H$2&amp;D$5,'135'!$2:$2,0)))+(INDEX('135'!$A:$O,MATCH('0103'!$A249,'135'!$A:$A,0),MATCH($H$2&amp;D$6,'135'!$2:$2,0)))))/$H$1</f>
        <v>3845.45</v>
      </c>
      <c r="E249" s="11">
        <f>(((INDEX('135'!$A:$O,MATCH('0103'!$A249,'135'!$A:$A,0),MATCH($H$2&amp;E$4,'135'!$2:$2,0)))/1.5)+(INDEX('135'!$A:$O,MATCH('0103'!$A249,'135'!$A:$A,0),MATCH($H$2&amp;E$5,'135'!$2:$2,0)))+(INDEX('135'!$A:$O,MATCH('0103'!$A249,'135'!$A:$A,0),MATCH($H$2&amp;E$6,'135'!$2:$2,0))))/$H$1</f>
        <v>1673.8420000000001</v>
      </c>
      <c r="F249" s="11">
        <f>(((INDEX('135'!$A:$O,MATCH('0103'!$A249,'135'!$A:$A,0),MATCH($H$2&amp;F$6,'135'!$2:$2,0)))/1.5))/$H$1</f>
        <v>0</v>
      </c>
      <c r="G249" s="11">
        <f>(((INDEX('135'!$A:$O,MATCH('0103'!$A249,'135'!$A:$A,0),MATCH($H$2&amp;G$4,'135'!$2:$2,0)))/1.5)+(INDEX('135'!$A:$O,MATCH('0103'!$A249,'135'!$A:$A,0),MATCH($H$2&amp;G$5,'135'!$2:$2,0)))+(INDEX('135'!$A:$O,MATCH('0103'!$A249,'135'!$A:$A,0),MATCH($H$2&amp;G$6,'135'!$2:$2,0))))/$H$1</f>
        <v>21891.920999999998</v>
      </c>
      <c r="H249" s="27"/>
      <c r="I249" s="10"/>
    </row>
    <row r="250" spans="1:9" ht="20.5" customHeight="1" x14ac:dyDescent="0.2">
      <c r="A250" s="26" t="str">
        <f>all_banks!O244&amp;" "</f>
        <v xml:space="preserve">"Русьуниверсалбанк" (ООО) (3293) </v>
      </c>
      <c r="B250" s="3">
        <f>all_banks!H244</f>
        <v>3293</v>
      </c>
      <c r="C250" s="3" t="str">
        <f>all_banks!E244</f>
        <v>РУСЬУНИВЕРСАЛБАНК</v>
      </c>
      <c r="D250" s="11">
        <f>(((INDEX('101'!$A:$G,MATCH($A250&amp;"60401",'101'!$A:$A,0),MATCH($H$2&amp;"Ост /Дб",'101'!$1:$1,0)))+(INDEX('101'!$A:$G,MATCH($A250&amp;"60404",'101'!$A:$A,0),MATCH($H$2&amp;"Ост /Дб",'101'!$1:$1,0)))+(INDEX('101'!$A:$G,MATCH($A250&amp;"60415",'101'!$A:$A,0),MATCH($H$2&amp;"Ост /Дб",'101'!$1:$1,0)))-(INDEX('101'!$A:$G,MATCH($A250&amp;"60414",'101'!$A:$A,0),MATCH($H$2&amp;"Ост /Кр",'101'!$1:$1,0)))-(INDEX('101'!$A:$G,MATCH($A250&amp;"60405",'101'!$A:$A,0),MATCH($H$2&amp;"Ост /Дб",'101'!$1:$1,0)))+(INDEX('101'!$A:$G,MATCH($A250&amp;"61901",'101'!$A:$A,0),MATCH($H$2&amp;"Ост /Дб",'101'!$1:$1,0)))+(INDEX('101'!$A:$G,MATCH($A250&amp;"61902",'101'!$A:$A,0),MATCH($H$2&amp;"Ост /Дб",'101'!$1:$1,0)))+(INDEX('101'!$A:$G,MATCH($A250&amp;"61903",'101'!$A:$A,0),MATCH($H$2&amp;"Ост /Дб",'101'!$1:$1,0)))+(INDEX('101'!$A:$G,MATCH($A250&amp;"61904",'101'!$A:$A,0),MATCH($H$2&amp;"Ост /Дб",'101'!$1:$1,0)))+(INDEX('101'!$A:$G,MATCH($A250&amp;"61905",'101'!$A:$A,0),MATCH($H$2&amp;"Ост /Дб",'101'!$1:$1,0)))+(INDEX('101'!$A:$G,MATCH($A250&amp;"61906",'101'!$A:$A,0),MATCH($H$2&amp;"Ост /Дб",'101'!$1:$1,0)))+(INDEX('101'!$A:$G,MATCH($A250&amp;"61907",'101'!$A:$A,0),MATCH($H$2&amp;"Ост /Дб",'101'!$1:$1,0)))+(INDEX('101'!$A:$G,MATCH($A250&amp;"61908",'101'!$A:$A,0),MATCH($H$2&amp;"Ост /Дб",'101'!$1:$1,0)))+(INDEX('101'!$A:$G,MATCH($A250&amp;"61911",'101'!$A:$A,0),MATCH($H$2&amp;"Ост /Дб",'101'!$1:$1,0)))-(INDEX('101'!$A:$G,MATCH($A250&amp;"61909",'101'!$A:$A,0),MATCH($H$2&amp;"Ост /Кр",'101'!$1:$1,0)))-(INDEX('101'!$A:$G,MATCH($A250&amp;"61910",'101'!$A:$A,0),MATCH($H$2&amp;"Ост /Кр",'101'!$1:$1,0)))-(INDEX('101'!$A:$G,MATCH($A250&amp;"61912",'101'!$A:$A,0),MATCH($H$2&amp;"Ост /Кр",'101'!$1:$1,0)))+(INDEX('101'!$A:$G,MATCH($A250&amp;"62001",'101'!$A:$A,0),MATCH($H$2&amp;"Ост /Дб",'101'!$1:$1,0)))-(INDEX('101'!$A:$G,MATCH($A250&amp;"62002",'101'!$A:$A,0),MATCH($H$2&amp;"Ост /Кр",'101'!$1:$1,0)))+(INDEX('101'!$A:$G,MATCH($A250&amp;"62101",'101'!$A:$A,0),MATCH($H$2&amp;"Ост /Дб",'101'!$1:$1,0)))+(INDEX('101'!$A:$G,MATCH($A250&amp;"62102",'101'!$A:$A,0),MATCH($H$2&amp;"Ост /Дб",'101'!$1:$1,0)))-(INDEX('101'!$A:$G,MATCH($A250&amp;"62103",'101'!$A:$A,0),MATCH($H$2&amp;"Ост /Кр",'101'!$1:$1,0))))-(((INDEX('135'!$A:$O,MATCH('0103'!$A250,'135'!$A:$A,0),MATCH($H$2&amp;D$4,'135'!$2:$2,0)))/1.5)+(INDEX('135'!$A:$O,MATCH('0103'!$A250,'135'!$A:$A,0),MATCH($H$2&amp;D$5,'135'!$2:$2,0)))+(INDEX('135'!$A:$O,MATCH('0103'!$A250,'135'!$A:$A,0),MATCH($H$2&amp;D$6,'135'!$2:$2,0)))))/$H$1</f>
        <v>1.095</v>
      </c>
      <c r="E250" s="11">
        <f>(((INDEX('135'!$A:$O,MATCH('0103'!$A250,'135'!$A:$A,0),MATCH($H$2&amp;E$4,'135'!$2:$2,0)))/1.5)+(INDEX('135'!$A:$O,MATCH('0103'!$A250,'135'!$A:$A,0),MATCH($H$2&amp;E$5,'135'!$2:$2,0)))+(INDEX('135'!$A:$O,MATCH('0103'!$A250,'135'!$A:$A,0),MATCH($H$2&amp;E$6,'135'!$2:$2,0))))/$H$1</f>
        <v>0</v>
      </c>
      <c r="F250" s="11">
        <f>(((INDEX('135'!$A:$O,MATCH('0103'!$A250,'135'!$A:$A,0),MATCH($H$2&amp;F$6,'135'!$2:$2,0)))/1.5))/$H$1</f>
        <v>0</v>
      </c>
      <c r="G250" s="11">
        <f>(((INDEX('135'!$A:$O,MATCH('0103'!$A250,'135'!$A:$A,0),MATCH($H$2&amp;G$4,'135'!$2:$2,0)))/1.5)+(INDEX('135'!$A:$O,MATCH('0103'!$A250,'135'!$A:$A,0),MATCH($H$2&amp;G$5,'135'!$2:$2,0)))+(INDEX('135'!$A:$O,MATCH('0103'!$A250,'135'!$A:$A,0),MATCH($H$2&amp;G$6,'135'!$2:$2,0))))/$H$1</f>
        <v>0</v>
      </c>
      <c r="H250" s="27"/>
      <c r="I250" s="10"/>
    </row>
    <row r="251" spans="1:9" ht="20.5" customHeight="1" x14ac:dyDescent="0.2">
      <c r="A251" s="26" t="str">
        <f>all_banks!O245&amp;" "</f>
        <v xml:space="preserve">АО КБ "САММИТ БАНК" (85) </v>
      </c>
      <c r="B251" s="3">
        <f>all_banks!H245</f>
        <v>85</v>
      </c>
      <c r="C251" s="3" t="str">
        <f>all_banks!E245</f>
        <v>САММИТ БАНК</v>
      </c>
      <c r="D251" s="11">
        <f>(((INDEX('101'!$A:$G,MATCH($A251&amp;"60401",'101'!$A:$A,0),MATCH($H$2&amp;"Ост /Дб",'101'!$1:$1,0)))+(INDEX('101'!$A:$G,MATCH($A251&amp;"60404",'101'!$A:$A,0),MATCH($H$2&amp;"Ост /Дб",'101'!$1:$1,0)))+(INDEX('101'!$A:$G,MATCH($A251&amp;"60415",'101'!$A:$A,0),MATCH($H$2&amp;"Ост /Дб",'101'!$1:$1,0)))-(INDEX('101'!$A:$G,MATCH($A251&amp;"60414",'101'!$A:$A,0),MATCH($H$2&amp;"Ост /Кр",'101'!$1:$1,0)))-(INDEX('101'!$A:$G,MATCH($A251&amp;"60405",'101'!$A:$A,0),MATCH($H$2&amp;"Ост /Дб",'101'!$1:$1,0)))+(INDEX('101'!$A:$G,MATCH($A251&amp;"61901",'101'!$A:$A,0),MATCH($H$2&amp;"Ост /Дб",'101'!$1:$1,0)))+(INDEX('101'!$A:$G,MATCH($A251&amp;"61902",'101'!$A:$A,0),MATCH($H$2&amp;"Ост /Дб",'101'!$1:$1,0)))+(INDEX('101'!$A:$G,MATCH($A251&amp;"61903",'101'!$A:$A,0),MATCH($H$2&amp;"Ост /Дб",'101'!$1:$1,0)))+(INDEX('101'!$A:$G,MATCH($A251&amp;"61904",'101'!$A:$A,0),MATCH($H$2&amp;"Ост /Дб",'101'!$1:$1,0)))+(INDEX('101'!$A:$G,MATCH($A251&amp;"61905",'101'!$A:$A,0),MATCH($H$2&amp;"Ост /Дб",'101'!$1:$1,0)))+(INDEX('101'!$A:$G,MATCH($A251&amp;"61906",'101'!$A:$A,0),MATCH($H$2&amp;"Ост /Дб",'101'!$1:$1,0)))+(INDEX('101'!$A:$G,MATCH($A251&amp;"61907",'101'!$A:$A,0),MATCH($H$2&amp;"Ост /Дб",'101'!$1:$1,0)))+(INDEX('101'!$A:$G,MATCH($A251&amp;"61908",'101'!$A:$A,0),MATCH($H$2&amp;"Ост /Дб",'101'!$1:$1,0)))+(INDEX('101'!$A:$G,MATCH($A251&amp;"61911",'101'!$A:$A,0),MATCH($H$2&amp;"Ост /Дб",'101'!$1:$1,0)))-(INDEX('101'!$A:$G,MATCH($A251&amp;"61909",'101'!$A:$A,0),MATCH($H$2&amp;"Ост /Кр",'101'!$1:$1,0)))-(INDEX('101'!$A:$G,MATCH($A251&amp;"61910",'101'!$A:$A,0),MATCH($H$2&amp;"Ост /Кр",'101'!$1:$1,0)))-(INDEX('101'!$A:$G,MATCH($A251&amp;"61912",'101'!$A:$A,0),MATCH($H$2&amp;"Ост /Кр",'101'!$1:$1,0)))+(INDEX('101'!$A:$G,MATCH($A251&amp;"62001",'101'!$A:$A,0),MATCH($H$2&amp;"Ост /Дб",'101'!$1:$1,0)))-(INDEX('101'!$A:$G,MATCH($A251&amp;"62002",'101'!$A:$A,0),MATCH($H$2&amp;"Ост /Кр",'101'!$1:$1,0)))+(INDEX('101'!$A:$G,MATCH($A251&amp;"62101",'101'!$A:$A,0),MATCH($H$2&amp;"Ост /Дб",'101'!$1:$1,0)))+(INDEX('101'!$A:$G,MATCH($A251&amp;"62102",'101'!$A:$A,0),MATCH($H$2&amp;"Ост /Дб",'101'!$1:$1,0)))-(INDEX('101'!$A:$G,MATCH($A251&amp;"62103",'101'!$A:$A,0),MATCH($H$2&amp;"Ост /Кр",'101'!$1:$1,0))))-(((INDEX('135'!$A:$O,MATCH('0103'!$A251,'135'!$A:$A,0),MATCH($H$2&amp;D$4,'135'!$2:$2,0)))/1.5)+(INDEX('135'!$A:$O,MATCH('0103'!$A251,'135'!$A:$A,0),MATCH($H$2&amp;D$5,'135'!$2:$2,0)))+(INDEX('135'!$A:$O,MATCH('0103'!$A251,'135'!$A:$A,0),MATCH($H$2&amp;D$6,'135'!$2:$2,0)))))/$H$1</f>
        <v>30.128</v>
      </c>
      <c r="E251" s="11">
        <f>(((INDEX('135'!$A:$O,MATCH('0103'!$A251,'135'!$A:$A,0),MATCH($H$2&amp;E$4,'135'!$2:$2,0)))/1.5)+(INDEX('135'!$A:$O,MATCH('0103'!$A251,'135'!$A:$A,0),MATCH($H$2&amp;E$5,'135'!$2:$2,0)))+(INDEX('135'!$A:$O,MATCH('0103'!$A251,'135'!$A:$A,0),MATCH($H$2&amp;E$6,'135'!$2:$2,0))))/$H$1</f>
        <v>0</v>
      </c>
      <c r="F251" s="11">
        <f>(((INDEX('135'!$A:$O,MATCH('0103'!$A251,'135'!$A:$A,0),MATCH($H$2&amp;F$6,'135'!$2:$2,0)))/1.5))/$H$1</f>
        <v>0</v>
      </c>
      <c r="G251" s="11">
        <f>(((INDEX('135'!$A:$O,MATCH('0103'!$A251,'135'!$A:$A,0),MATCH($H$2&amp;G$4,'135'!$2:$2,0)))/1.5)+(INDEX('135'!$A:$O,MATCH('0103'!$A251,'135'!$A:$A,0),MATCH($H$2&amp;G$5,'135'!$2:$2,0)))+(INDEX('135'!$A:$O,MATCH('0103'!$A251,'135'!$A:$A,0),MATCH($H$2&amp;G$6,'135'!$2:$2,0))))/$H$1</f>
        <v>0</v>
      </c>
      <c r="H251" s="27"/>
      <c r="I251" s="10"/>
    </row>
    <row r="252" spans="1:9" ht="20.5" customHeight="1" x14ac:dyDescent="0.2">
      <c r="A252" s="26" t="str">
        <f>all_banks!O246&amp;" "</f>
        <v xml:space="preserve">Санкт-Петербургский банк инвестиций (АО) (3468) </v>
      </c>
      <c r="B252" s="3">
        <f>all_banks!H246</f>
        <v>3468</v>
      </c>
      <c r="C252" s="3" t="str">
        <f>all_banks!E246</f>
        <v>САНКТ-ПЕТЕРБУРГСКИЙ БАНК ИНВЕСТИЦИЙ</v>
      </c>
      <c r="D252" s="11">
        <f>(((INDEX('101'!$A:$G,MATCH($A252&amp;"60401",'101'!$A:$A,0),MATCH($H$2&amp;"Ост /Дб",'101'!$1:$1,0)))+(INDEX('101'!$A:$G,MATCH($A252&amp;"60404",'101'!$A:$A,0),MATCH($H$2&amp;"Ост /Дб",'101'!$1:$1,0)))+(INDEX('101'!$A:$G,MATCH($A252&amp;"60415",'101'!$A:$A,0),MATCH($H$2&amp;"Ост /Дб",'101'!$1:$1,0)))-(INDEX('101'!$A:$G,MATCH($A252&amp;"60414",'101'!$A:$A,0),MATCH($H$2&amp;"Ост /Кр",'101'!$1:$1,0)))-(INDEX('101'!$A:$G,MATCH($A252&amp;"60405",'101'!$A:$A,0),MATCH($H$2&amp;"Ост /Дб",'101'!$1:$1,0)))+(INDEX('101'!$A:$G,MATCH($A252&amp;"61901",'101'!$A:$A,0),MATCH($H$2&amp;"Ост /Дб",'101'!$1:$1,0)))+(INDEX('101'!$A:$G,MATCH($A252&amp;"61902",'101'!$A:$A,0),MATCH($H$2&amp;"Ост /Дб",'101'!$1:$1,0)))+(INDEX('101'!$A:$G,MATCH($A252&amp;"61903",'101'!$A:$A,0),MATCH($H$2&amp;"Ост /Дб",'101'!$1:$1,0)))+(INDEX('101'!$A:$G,MATCH($A252&amp;"61904",'101'!$A:$A,0),MATCH($H$2&amp;"Ост /Дб",'101'!$1:$1,0)))+(INDEX('101'!$A:$G,MATCH($A252&amp;"61905",'101'!$A:$A,0),MATCH($H$2&amp;"Ост /Дб",'101'!$1:$1,0)))+(INDEX('101'!$A:$G,MATCH($A252&amp;"61906",'101'!$A:$A,0),MATCH($H$2&amp;"Ост /Дб",'101'!$1:$1,0)))+(INDEX('101'!$A:$G,MATCH($A252&amp;"61907",'101'!$A:$A,0),MATCH($H$2&amp;"Ост /Дб",'101'!$1:$1,0)))+(INDEX('101'!$A:$G,MATCH($A252&amp;"61908",'101'!$A:$A,0),MATCH($H$2&amp;"Ост /Дб",'101'!$1:$1,0)))+(INDEX('101'!$A:$G,MATCH($A252&amp;"61911",'101'!$A:$A,0),MATCH($H$2&amp;"Ост /Дб",'101'!$1:$1,0)))-(INDEX('101'!$A:$G,MATCH($A252&amp;"61909",'101'!$A:$A,0),MATCH($H$2&amp;"Ост /Кр",'101'!$1:$1,0)))-(INDEX('101'!$A:$G,MATCH($A252&amp;"61910",'101'!$A:$A,0),MATCH($H$2&amp;"Ост /Кр",'101'!$1:$1,0)))-(INDEX('101'!$A:$G,MATCH($A252&amp;"61912",'101'!$A:$A,0),MATCH($H$2&amp;"Ост /Кр",'101'!$1:$1,0)))+(INDEX('101'!$A:$G,MATCH($A252&amp;"62001",'101'!$A:$A,0),MATCH($H$2&amp;"Ост /Дб",'101'!$1:$1,0)))-(INDEX('101'!$A:$G,MATCH($A252&amp;"62002",'101'!$A:$A,0),MATCH($H$2&amp;"Ост /Кр",'101'!$1:$1,0)))+(INDEX('101'!$A:$G,MATCH($A252&amp;"62101",'101'!$A:$A,0),MATCH($H$2&amp;"Ост /Дб",'101'!$1:$1,0)))+(INDEX('101'!$A:$G,MATCH($A252&amp;"62102",'101'!$A:$A,0),MATCH($H$2&amp;"Ост /Дб",'101'!$1:$1,0)))-(INDEX('101'!$A:$G,MATCH($A252&amp;"62103",'101'!$A:$A,0),MATCH($H$2&amp;"Ост /Кр",'101'!$1:$1,0))))-(((INDEX('135'!$A:$O,MATCH('0103'!$A252,'135'!$A:$A,0),MATCH($H$2&amp;D$4,'135'!$2:$2,0)))/1.5)+(INDEX('135'!$A:$O,MATCH('0103'!$A252,'135'!$A:$A,0),MATCH($H$2&amp;D$5,'135'!$2:$2,0)))+(INDEX('135'!$A:$O,MATCH('0103'!$A252,'135'!$A:$A,0),MATCH($H$2&amp;D$6,'135'!$2:$2,0)))))/$H$1</f>
        <v>0.76700000000000002</v>
      </c>
      <c r="E252" s="11">
        <f>(((INDEX('135'!$A:$O,MATCH('0103'!$A252,'135'!$A:$A,0),MATCH($H$2&amp;E$4,'135'!$2:$2,0)))/1.5)+(INDEX('135'!$A:$O,MATCH('0103'!$A252,'135'!$A:$A,0),MATCH($H$2&amp;E$5,'135'!$2:$2,0)))+(INDEX('135'!$A:$O,MATCH('0103'!$A252,'135'!$A:$A,0),MATCH($H$2&amp;E$6,'135'!$2:$2,0))))/$H$1</f>
        <v>0</v>
      </c>
      <c r="F252" s="11">
        <f>(((INDEX('135'!$A:$O,MATCH('0103'!$A252,'135'!$A:$A,0),MATCH($H$2&amp;F$6,'135'!$2:$2,0)))/1.5))/$H$1</f>
        <v>0</v>
      </c>
      <c r="G252" s="11">
        <f>(((INDEX('135'!$A:$O,MATCH('0103'!$A252,'135'!$A:$A,0),MATCH($H$2&amp;G$4,'135'!$2:$2,0)))/1.5)+(INDEX('135'!$A:$O,MATCH('0103'!$A252,'135'!$A:$A,0),MATCH($H$2&amp;G$5,'135'!$2:$2,0)))+(INDEX('135'!$A:$O,MATCH('0103'!$A252,'135'!$A:$A,0),MATCH($H$2&amp;G$6,'135'!$2:$2,0))))/$H$1</f>
        <v>0</v>
      </c>
      <c r="H252" s="27"/>
      <c r="I252" s="10"/>
    </row>
    <row r="253" spans="1:9" ht="20.5" customHeight="1" x14ac:dyDescent="0.2">
      <c r="A253" s="26" t="str">
        <f>all_banks!O247&amp;" "</f>
        <v xml:space="preserve">ООО Банк "Саратов" (330) </v>
      </c>
      <c r="B253" s="3">
        <f>all_banks!H247</f>
        <v>330</v>
      </c>
      <c r="C253" s="3" t="str">
        <f>all_banks!E247</f>
        <v>САРАТОВ</v>
      </c>
      <c r="D253" s="11">
        <f>(((INDEX('101'!$A:$G,MATCH($A253&amp;"60401",'101'!$A:$A,0),MATCH($H$2&amp;"Ост /Дб",'101'!$1:$1,0)))+(INDEX('101'!$A:$G,MATCH($A253&amp;"60404",'101'!$A:$A,0),MATCH($H$2&amp;"Ост /Дб",'101'!$1:$1,0)))+(INDEX('101'!$A:$G,MATCH($A253&amp;"60415",'101'!$A:$A,0),MATCH($H$2&amp;"Ост /Дб",'101'!$1:$1,0)))-(INDEX('101'!$A:$G,MATCH($A253&amp;"60414",'101'!$A:$A,0),MATCH($H$2&amp;"Ост /Кр",'101'!$1:$1,0)))-(INDEX('101'!$A:$G,MATCH($A253&amp;"60405",'101'!$A:$A,0),MATCH($H$2&amp;"Ост /Дб",'101'!$1:$1,0)))+(INDEX('101'!$A:$G,MATCH($A253&amp;"61901",'101'!$A:$A,0),MATCH($H$2&amp;"Ост /Дб",'101'!$1:$1,0)))+(INDEX('101'!$A:$G,MATCH($A253&amp;"61902",'101'!$A:$A,0),MATCH($H$2&amp;"Ост /Дб",'101'!$1:$1,0)))+(INDEX('101'!$A:$G,MATCH($A253&amp;"61903",'101'!$A:$A,0),MATCH($H$2&amp;"Ост /Дб",'101'!$1:$1,0)))+(INDEX('101'!$A:$G,MATCH($A253&amp;"61904",'101'!$A:$A,0),MATCH($H$2&amp;"Ост /Дб",'101'!$1:$1,0)))+(INDEX('101'!$A:$G,MATCH($A253&amp;"61905",'101'!$A:$A,0),MATCH($H$2&amp;"Ост /Дб",'101'!$1:$1,0)))+(INDEX('101'!$A:$G,MATCH($A253&amp;"61906",'101'!$A:$A,0),MATCH($H$2&amp;"Ост /Дб",'101'!$1:$1,0)))+(INDEX('101'!$A:$G,MATCH($A253&amp;"61907",'101'!$A:$A,0),MATCH($H$2&amp;"Ост /Дб",'101'!$1:$1,0)))+(INDEX('101'!$A:$G,MATCH($A253&amp;"61908",'101'!$A:$A,0),MATCH($H$2&amp;"Ост /Дб",'101'!$1:$1,0)))+(INDEX('101'!$A:$G,MATCH($A253&amp;"61911",'101'!$A:$A,0),MATCH($H$2&amp;"Ост /Дб",'101'!$1:$1,0)))-(INDEX('101'!$A:$G,MATCH($A253&amp;"61909",'101'!$A:$A,0),MATCH($H$2&amp;"Ост /Кр",'101'!$1:$1,0)))-(INDEX('101'!$A:$G,MATCH($A253&amp;"61910",'101'!$A:$A,0),MATCH($H$2&amp;"Ост /Кр",'101'!$1:$1,0)))-(INDEX('101'!$A:$G,MATCH($A253&amp;"61912",'101'!$A:$A,0),MATCH($H$2&amp;"Ост /Кр",'101'!$1:$1,0)))+(INDEX('101'!$A:$G,MATCH($A253&amp;"62001",'101'!$A:$A,0),MATCH($H$2&amp;"Ост /Дб",'101'!$1:$1,0)))-(INDEX('101'!$A:$G,MATCH($A253&amp;"62002",'101'!$A:$A,0),MATCH($H$2&amp;"Ост /Кр",'101'!$1:$1,0)))+(INDEX('101'!$A:$G,MATCH($A253&amp;"62101",'101'!$A:$A,0),MATCH($H$2&amp;"Ост /Дб",'101'!$1:$1,0)))+(INDEX('101'!$A:$G,MATCH($A253&amp;"62102",'101'!$A:$A,0),MATCH($H$2&amp;"Ост /Дб",'101'!$1:$1,0)))-(INDEX('101'!$A:$G,MATCH($A253&amp;"62103",'101'!$A:$A,0),MATCH($H$2&amp;"Ост /Кр",'101'!$1:$1,0))))-(((INDEX('135'!$A:$O,MATCH('0103'!$A253,'135'!$A:$A,0),MATCH($H$2&amp;D$4,'135'!$2:$2,0)))/1.5)+(INDEX('135'!$A:$O,MATCH('0103'!$A253,'135'!$A:$A,0),MATCH($H$2&amp;D$5,'135'!$2:$2,0)))+(INDEX('135'!$A:$O,MATCH('0103'!$A253,'135'!$A:$A,0),MATCH($H$2&amp;D$6,'135'!$2:$2,0)))))/$H$1</f>
        <v>24.649000000000001</v>
      </c>
      <c r="E253" s="11">
        <f>(((INDEX('135'!$A:$O,MATCH('0103'!$A253,'135'!$A:$A,0),MATCH($H$2&amp;E$4,'135'!$2:$2,0)))/1.5)+(INDEX('135'!$A:$O,MATCH('0103'!$A253,'135'!$A:$A,0),MATCH($H$2&amp;E$5,'135'!$2:$2,0)))+(INDEX('135'!$A:$O,MATCH('0103'!$A253,'135'!$A:$A,0),MATCH($H$2&amp;E$6,'135'!$2:$2,0))))/$H$1</f>
        <v>0</v>
      </c>
      <c r="F253" s="11">
        <f>(((INDEX('135'!$A:$O,MATCH('0103'!$A253,'135'!$A:$A,0),MATCH($H$2&amp;F$6,'135'!$2:$2,0)))/1.5))/$H$1</f>
        <v>0</v>
      </c>
      <c r="G253" s="11">
        <f>(((INDEX('135'!$A:$O,MATCH('0103'!$A253,'135'!$A:$A,0),MATCH($H$2&amp;G$4,'135'!$2:$2,0)))/1.5)+(INDEX('135'!$A:$O,MATCH('0103'!$A253,'135'!$A:$A,0),MATCH($H$2&amp;G$5,'135'!$2:$2,0)))+(INDEX('135'!$A:$O,MATCH('0103'!$A253,'135'!$A:$A,0),MATCH($H$2&amp;G$6,'135'!$2:$2,0))))/$H$1</f>
        <v>0</v>
      </c>
      <c r="H253" s="27"/>
      <c r="I253" s="10"/>
    </row>
    <row r="254" spans="1:9" ht="20.5" customHeight="1" x14ac:dyDescent="0.2">
      <c r="A254" s="26" t="str">
        <f>all_banks!O248&amp;" "</f>
        <v xml:space="preserve">АО "САРОВБИЗНЕСБАНК" (2048) </v>
      </c>
      <c r="B254" s="3">
        <f>all_banks!H248</f>
        <v>2048</v>
      </c>
      <c r="C254" s="3" t="str">
        <f>all_banks!E248</f>
        <v>САРОВБИЗНЕСБАНК</v>
      </c>
      <c r="D254" s="11">
        <f>(((INDEX('101'!$A:$G,MATCH($A254&amp;"60401",'101'!$A:$A,0),MATCH($H$2&amp;"Ост /Дб",'101'!$1:$1,0)))+(INDEX('101'!$A:$G,MATCH($A254&amp;"60404",'101'!$A:$A,0),MATCH($H$2&amp;"Ост /Дб",'101'!$1:$1,0)))+(INDEX('101'!$A:$G,MATCH($A254&amp;"60415",'101'!$A:$A,0),MATCH($H$2&amp;"Ост /Дб",'101'!$1:$1,0)))-(INDEX('101'!$A:$G,MATCH($A254&amp;"60414",'101'!$A:$A,0),MATCH($H$2&amp;"Ост /Кр",'101'!$1:$1,0)))-(INDEX('101'!$A:$G,MATCH($A254&amp;"60405",'101'!$A:$A,0),MATCH($H$2&amp;"Ост /Дб",'101'!$1:$1,0)))+(INDEX('101'!$A:$G,MATCH($A254&amp;"61901",'101'!$A:$A,0),MATCH($H$2&amp;"Ост /Дб",'101'!$1:$1,0)))+(INDEX('101'!$A:$G,MATCH($A254&amp;"61902",'101'!$A:$A,0),MATCH($H$2&amp;"Ост /Дб",'101'!$1:$1,0)))+(INDEX('101'!$A:$G,MATCH($A254&amp;"61903",'101'!$A:$A,0),MATCH($H$2&amp;"Ост /Дб",'101'!$1:$1,0)))+(INDEX('101'!$A:$G,MATCH($A254&amp;"61904",'101'!$A:$A,0),MATCH($H$2&amp;"Ост /Дб",'101'!$1:$1,0)))+(INDEX('101'!$A:$G,MATCH($A254&amp;"61905",'101'!$A:$A,0),MATCH($H$2&amp;"Ост /Дб",'101'!$1:$1,0)))+(INDEX('101'!$A:$G,MATCH($A254&amp;"61906",'101'!$A:$A,0),MATCH($H$2&amp;"Ост /Дб",'101'!$1:$1,0)))+(INDEX('101'!$A:$G,MATCH($A254&amp;"61907",'101'!$A:$A,0),MATCH($H$2&amp;"Ост /Дб",'101'!$1:$1,0)))+(INDEX('101'!$A:$G,MATCH($A254&amp;"61908",'101'!$A:$A,0),MATCH($H$2&amp;"Ост /Дб",'101'!$1:$1,0)))+(INDEX('101'!$A:$G,MATCH($A254&amp;"61911",'101'!$A:$A,0),MATCH($H$2&amp;"Ост /Дб",'101'!$1:$1,0)))-(INDEX('101'!$A:$G,MATCH($A254&amp;"61909",'101'!$A:$A,0),MATCH($H$2&amp;"Ост /Кр",'101'!$1:$1,0)))-(INDEX('101'!$A:$G,MATCH($A254&amp;"61910",'101'!$A:$A,0),MATCH($H$2&amp;"Ост /Кр",'101'!$1:$1,0)))-(INDEX('101'!$A:$G,MATCH($A254&amp;"61912",'101'!$A:$A,0),MATCH($H$2&amp;"Ост /Кр",'101'!$1:$1,0)))+(INDEX('101'!$A:$G,MATCH($A254&amp;"62001",'101'!$A:$A,0),MATCH($H$2&amp;"Ост /Дб",'101'!$1:$1,0)))-(INDEX('101'!$A:$G,MATCH($A254&amp;"62002",'101'!$A:$A,0),MATCH($H$2&amp;"Ост /Кр",'101'!$1:$1,0)))+(INDEX('101'!$A:$G,MATCH($A254&amp;"62101",'101'!$A:$A,0),MATCH($H$2&amp;"Ост /Дб",'101'!$1:$1,0)))+(INDEX('101'!$A:$G,MATCH($A254&amp;"62102",'101'!$A:$A,0),MATCH($H$2&amp;"Ост /Дб",'101'!$1:$1,0)))-(INDEX('101'!$A:$G,MATCH($A254&amp;"62103",'101'!$A:$A,0),MATCH($H$2&amp;"Ост /Кр",'101'!$1:$1,0))))-(((INDEX('135'!$A:$O,MATCH('0103'!$A254,'135'!$A:$A,0),MATCH($H$2&amp;D$4,'135'!$2:$2,0)))/1.5)+(INDEX('135'!$A:$O,MATCH('0103'!$A254,'135'!$A:$A,0),MATCH($H$2&amp;D$5,'135'!$2:$2,0)))+(INDEX('135'!$A:$O,MATCH('0103'!$A254,'135'!$A:$A,0),MATCH($H$2&amp;D$6,'135'!$2:$2,0)))))/$H$1</f>
        <v>567.20666666666659</v>
      </c>
      <c r="E254" s="11">
        <f>(((INDEX('135'!$A:$O,MATCH('0103'!$A254,'135'!$A:$A,0),MATCH($H$2&amp;E$4,'135'!$2:$2,0)))/1.5)+(INDEX('135'!$A:$O,MATCH('0103'!$A254,'135'!$A:$A,0),MATCH($H$2&amp;E$5,'135'!$2:$2,0)))+(INDEX('135'!$A:$O,MATCH('0103'!$A254,'135'!$A:$A,0),MATCH($H$2&amp;E$6,'135'!$2:$2,0))))/$H$1</f>
        <v>825.92733333333342</v>
      </c>
      <c r="F254" s="11">
        <f>(((INDEX('135'!$A:$O,MATCH('0103'!$A254,'135'!$A:$A,0),MATCH($H$2&amp;F$6,'135'!$2:$2,0)))/1.5))/$H$1</f>
        <v>0</v>
      </c>
      <c r="G254" s="11">
        <f>(((INDEX('135'!$A:$O,MATCH('0103'!$A254,'135'!$A:$A,0),MATCH($H$2&amp;G$4,'135'!$2:$2,0)))/1.5)+(INDEX('135'!$A:$O,MATCH('0103'!$A254,'135'!$A:$A,0),MATCH($H$2&amp;G$5,'135'!$2:$2,0)))+(INDEX('135'!$A:$O,MATCH('0103'!$A254,'135'!$A:$A,0),MATCH($H$2&amp;G$6,'135'!$2:$2,0))))/$H$1</f>
        <v>0.36533333333333329</v>
      </c>
      <c r="H254" s="27"/>
      <c r="I254" s="10"/>
    </row>
    <row r="255" spans="1:9" ht="20.5" customHeight="1" x14ac:dyDescent="0.2">
      <c r="A255" s="26" t="str">
        <f>all_banks!O249&amp;" "</f>
        <v xml:space="preserve">ПАО Сбербанк (1481) </v>
      </c>
      <c r="B255" s="3">
        <f>all_banks!H249</f>
        <v>1481</v>
      </c>
      <c r="C255" s="3" t="str">
        <f>all_banks!E249</f>
        <v>СБЕРБАНК РОССИИ</v>
      </c>
      <c r="D255" s="11">
        <f>(((INDEX('101'!$A:$G,MATCH($A255&amp;"60401",'101'!$A:$A,0),MATCH($H$2&amp;"Ост /Дб",'101'!$1:$1,0)))+(INDEX('101'!$A:$G,MATCH($A255&amp;"60404",'101'!$A:$A,0),MATCH($H$2&amp;"Ост /Дб",'101'!$1:$1,0)))+(INDEX('101'!$A:$G,MATCH($A255&amp;"60415",'101'!$A:$A,0),MATCH($H$2&amp;"Ост /Дб",'101'!$1:$1,0)))-(INDEX('101'!$A:$G,MATCH($A255&amp;"60414",'101'!$A:$A,0),MATCH($H$2&amp;"Ост /Кр",'101'!$1:$1,0)))-(INDEX('101'!$A:$G,MATCH($A255&amp;"60405",'101'!$A:$A,0),MATCH($H$2&amp;"Ост /Дб",'101'!$1:$1,0)))+(INDEX('101'!$A:$G,MATCH($A255&amp;"61901",'101'!$A:$A,0),MATCH($H$2&amp;"Ост /Дб",'101'!$1:$1,0)))+(INDEX('101'!$A:$G,MATCH($A255&amp;"61902",'101'!$A:$A,0),MATCH($H$2&amp;"Ост /Дб",'101'!$1:$1,0)))+(INDEX('101'!$A:$G,MATCH($A255&amp;"61903",'101'!$A:$A,0),MATCH($H$2&amp;"Ост /Дб",'101'!$1:$1,0)))+(INDEX('101'!$A:$G,MATCH($A255&amp;"61904",'101'!$A:$A,0),MATCH($H$2&amp;"Ост /Дб",'101'!$1:$1,0)))+(INDEX('101'!$A:$G,MATCH($A255&amp;"61905",'101'!$A:$A,0),MATCH($H$2&amp;"Ост /Дб",'101'!$1:$1,0)))+(INDEX('101'!$A:$G,MATCH($A255&amp;"61906",'101'!$A:$A,0),MATCH($H$2&amp;"Ост /Дб",'101'!$1:$1,0)))+(INDEX('101'!$A:$G,MATCH($A255&amp;"61907",'101'!$A:$A,0),MATCH($H$2&amp;"Ост /Дб",'101'!$1:$1,0)))+(INDEX('101'!$A:$G,MATCH($A255&amp;"61908",'101'!$A:$A,0),MATCH($H$2&amp;"Ост /Дб",'101'!$1:$1,0)))+(INDEX('101'!$A:$G,MATCH($A255&amp;"61911",'101'!$A:$A,0),MATCH($H$2&amp;"Ост /Дб",'101'!$1:$1,0)))-(INDEX('101'!$A:$G,MATCH($A255&amp;"61909",'101'!$A:$A,0),MATCH($H$2&amp;"Ост /Кр",'101'!$1:$1,0)))-(INDEX('101'!$A:$G,MATCH($A255&amp;"61910",'101'!$A:$A,0),MATCH($H$2&amp;"Ост /Кр",'101'!$1:$1,0)))-(INDEX('101'!$A:$G,MATCH($A255&amp;"61912",'101'!$A:$A,0),MATCH($H$2&amp;"Ост /Кр",'101'!$1:$1,0)))+(INDEX('101'!$A:$G,MATCH($A255&amp;"62001",'101'!$A:$A,0),MATCH($H$2&amp;"Ост /Дб",'101'!$1:$1,0)))-(INDEX('101'!$A:$G,MATCH($A255&amp;"62002",'101'!$A:$A,0),MATCH($H$2&amp;"Ост /Кр",'101'!$1:$1,0)))+(INDEX('101'!$A:$G,MATCH($A255&amp;"62101",'101'!$A:$A,0),MATCH($H$2&amp;"Ост /Дб",'101'!$1:$1,0)))+(INDEX('101'!$A:$G,MATCH($A255&amp;"62102",'101'!$A:$A,0),MATCH($H$2&amp;"Ост /Дб",'101'!$1:$1,0)))-(INDEX('101'!$A:$G,MATCH($A255&amp;"62103",'101'!$A:$A,0),MATCH($H$2&amp;"Ост /Кр",'101'!$1:$1,0))))-(((INDEX('135'!$A:$O,MATCH('0103'!$A255,'135'!$A:$A,0),MATCH($H$2&amp;D$4,'135'!$2:$2,0)))/1.5)+(INDEX('135'!$A:$O,MATCH('0103'!$A255,'135'!$A:$A,0),MATCH($H$2&amp;D$5,'135'!$2:$2,0)))+(INDEX('135'!$A:$O,MATCH('0103'!$A255,'135'!$A:$A,0),MATCH($H$2&amp;D$6,'135'!$2:$2,0)))))/$H$1</f>
        <v>379638.0896666667</v>
      </c>
      <c r="E255" s="11">
        <f>(((INDEX('135'!$A:$O,MATCH('0103'!$A255,'135'!$A:$A,0),MATCH($H$2&amp;E$4,'135'!$2:$2,0)))/1.5)+(INDEX('135'!$A:$O,MATCH('0103'!$A255,'135'!$A:$A,0),MATCH($H$2&amp;E$5,'135'!$2:$2,0)))+(INDEX('135'!$A:$O,MATCH('0103'!$A255,'135'!$A:$A,0),MATCH($H$2&amp;E$6,'135'!$2:$2,0))))/$H$1</f>
        <v>16653.095333333331</v>
      </c>
      <c r="F255" s="11">
        <f>(((INDEX('135'!$A:$O,MATCH('0103'!$A255,'135'!$A:$A,0),MATCH($H$2&amp;F$6,'135'!$2:$2,0)))/1.5))/$H$1</f>
        <v>631962.06933333341</v>
      </c>
      <c r="G255" s="11">
        <f>(((INDEX('135'!$A:$O,MATCH('0103'!$A255,'135'!$A:$A,0),MATCH($H$2&amp;G$4,'135'!$2:$2,0)))/1.5)+(INDEX('135'!$A:$O,MATCH('0103'!$A255,'135'!$A:$A,0),MATCH($H$2&amp;G$5,'135'!$2:$2,0)))+(INDEX('135'!$A:$O,MATCH('0103'!$A255,'135'!$A:$A,0),MATCH($H$2&amp;G$6,'135'!$2:$2,0))))/$H$1</f>
        <v>0</v>
      </c>
      <c r="H255" s="27"/>
      <c r="I255" s="10"/>
    </row>
    <row r="256" spans="1:9" ht="20.5" customHeight="1" x14ac:dyDescent="0.2">
      <c r="A256" s="26" t="str">
        <f>all_banks!O250&amp;" "</f>
        <v xml:space="preserve">"СДМ-Банк" (ПАО) (1637) </v>
      </c>
      <c r="B256" s="3">
        <f>all_banks!H250</f>
        <v>1637</v>
      </c>
      <c r="C256" s="3" t="str">
        <f>all_banks!E250</f>
        <v>СДМ-БАНК</v>
      </c>
      <c r="D256" s="11">
        <f>(((INDEX('101'!$A:$G,MATCH($A256&amp;"60401",'101'!$A:$A,0),MATCH($H$2&amp;"Ост /Дб",'101'!$1:$1,0)))+(INDEX('101'!$A:$G,MATCH($A256&amp;"60404",'101'!$A:$A,0),MATCH($H$2&amp;"Ост /Дб",'101'!$1:$1,0)))+(INDEX('101'!$A:$G,MATCH($A256&amp;"60415",'101'!$A:$A,0),MATCH($H$2&amp;"Ост /Дб",'101'!$1:$1,0)))-(INDEX('101'!$A:$G,MATCH($A256&amp;"60414",'101'!$A:$A,0),MATCH($H$2&amp;"Ост /Кр",'101'!$1:$1,0)))-(INDEX('101'!$A:$G,MATCH($A256&amp;"60405",'101'!$A:$A,0),MATCH($H$2&amp;"Ост /Дб",'101'!$1:$1,0)))+(INDEX('101'!$A:$G,MATCH($A256&amp;"61901",'101'!$A:$A,0),MATCH($H$2&amp;"Ост /Дб",'101'!$1:$1,0)))+(INDEX('101'!$A:$G,MATCH($A256&amp;"61902",'101'!$A:$A,0),MATCH($H$2&amp;"Ост /Дб",'101'!$1:$1,0)))+(INDEX('101'!$A:$G,MATCH($A256&amp;"61903",'101'!$A:$A,0),MATCH($H$2&amp;"Ост /Дб",'101'!$1:$1,0)))+(INDEX('101'!$A:$G,MATCH($A256&amp;"61904",'101'!$A:$A,0),MATCH($H$2&amp;"Ост /Дб",'101'!$1:$1,0)))+(INDEX('101'!$A:$G,MATCH($A256&amp;"61905",'101'!$A:$A,0),MATCH($H$2&amp;"Ост /Дб",'101'!$1:$1,0)))+(INDEX('101'!$A:$G,MATCH($A256&amp;"61906",'101'!$A:$A,0),MATCH($H$2&amp;"Ост /Дб",'101'!$1:$1,0)))+(INDEX('101'!$A:$G,MATCH($A256&amp;"61907",'101'!$A:$A,0),MATCH($H$2&amp;"Ост /Дб",'101'!$1:$1,0)))+(INDEX('101'!$A:$G,MATCH($A256&amp;"61908",'101'!$A:$A,0),MATCH($H$2&amp;"Ост /Дб",'101'!$1:$1,0)))+(INDEX('101'!$A:$G,MATCH($A256&amp;"61911",'101'!$A:$A,0),MATCH($H$2&amp;"Ост /Дб",'101'!$1:$1,0)))-(INDEX('101'!$A:$G,MATCH($A256&amp;"61909",'101'!$A:$A,0),MATCH($H$2&amp;"Ост /Кр",'101'!$1:$1,0)))-(INDEX('101'!$A:$G,MATCH($A256&amp;"61910",'101'!$A:$A,0),MATCH($H$2&amp;"Ост /Кр",'101'!$1:$1,0)))-(INDEX('101'!$A:$G,MATCH($A256&amp;"61912",'101'!$A:$A,0),MATCH($H$2&amp;"Ост /Кр",'101'!$1:$1,0)))+(INDEX('101'!$A:$G,MATCH($A256&amp;"62001",'101'!$A:$A,0),MATCH($H$2&amp;"Ост /Дб",'101'!$1:$1,0)))-(INDEX('101'!$A:$G,MATCH($A256&amp;"62002",'101'!$A:$A,0),MATCH($H$2&amp;"Ост /Кр",'101'!$1:$1,0)))+(INDEX('101'!$A:$G,MATCH($A256&amp;"62101",'101'!$A:$A,0),MATCH($H$2&amp;"Ост /Дб",'101'!$1:$1,0)))+(INDEX('101'!$A:$G,MATCH($A256&amp;"62102",'101'!$A:$A,0),MATCH($H$2&amp;"Ост /Дб",'101'!$1:$1,0)))-(INDEX('101'!$A:$G,MATCH($A256&amp;"62103",'101'!$A:$A,0),MATCH($H$2&amp;"Ост /Кр",'101'!$1:$1,0))))-(((INDEX('135'!$A:$O,MATCH('0103'!$A256,'135'!$A:$A,0),MATCH($H$2&amp;D$4,'135'!$2:$2,0)))/1.5)+(INDEX('135'!$A:$O,MATCH('0103'!$A256,'135'!$A:$A,0),MATCH($H$2&amp;D$5,'135'!$2:$2,0)))+(INDEX('135'!$A:$O,MATCH('0103'!$A256,'135'!$A:$A,0),MATCH($H$2&amp;D$6,'135'!$2:$2,0)))))/$H$1</f>
        <v>534.58199999999999</v>
      </c>
      <c r="E256" s="11">
        <f>(((INDEX('135'!$A:$O,MATCH('0103'!$A256,'135'!$A:$A,0),MATCH($H$2&amp;E$4,'135'!$2:$2,0)))/1.5)+(INDEX('135'!$A:$O,MATCH('0103'!$A256,'135'!$A:$A,0),MATCH($H$2&amp;E$5,'135'!$2:$2,0)))+(INDEX('135'!$A:$O,MATCH('0103'!$A256,'135'!$A:$A,0),MATCH($H$2&amp;E$6,'135'!$2:$2,0))))/$H$1</f>
        <v>1514.941</v>
      </c>
      <c r="F256" s="11">
        <f>(((INDEX('135'!$A:$O,MATCH('0103'!$A256,'135'!$A:$A,0),MATCH($H$2&amp;F$6,'135'!$2:$2,0)))/1.5))/$H$1</f>
        <v>0</v>
      </c>
      <c r="G256" s="11">
        <f>(((INDEX('135'!$A:$O,MATCH('0103'!$A256,'135'!$A:$A,0),MATCH($H$2&amp;G$4,'135'!$2:$2,0)))/1.5)+(INDEX('135'!$A:$O,MATCH('0103'!$A256,'135'!$A:$A,0),MATCH($H$2&amp;G$5,'135'!$2:$2,0)))+(INDEX('135'!$A:$O,MATCH('0103'!$A256,'135'!$A:$A,0),MATCH($H$2&amp;G$6,'135'!$2:$2,0))))/$H$1</f>
        <v>309.87400000000002</v>
      </c>
      <c r="H256" s="27"/>
      <c r="I256" s="10"/>
    </row>
    <row r="257" spans="1:9" ht="20.5" customHeight="1" x14ac:dyDescent="0.2">
      <c r="A257" s="26" t="str">
        <f>all_banks!O251&amp;" "</f>
        <v xml:space="preserve">АО "СМП Банк" (3368) </v>
      </c>
      <c r="B257" s="3">
        <f>all_banks!H251</f>
        <v>3368</v>
      </c>
      <c r="C257" s="3" t="str">
        <f>all_banks!E251</f>
        <v>СЕВЕРНЫЙ МОРСКОЙ ПУТЬ</v>
      </c>
      <c r="D257" s="11">
        <f>(((INDEX('101'!$A:$G,MATCH($A257&amp;"60401",'101'!$A:$A,0),MATCH($H$2&amp;"Ост /Дб",'101'!$1:$1,0)))+(INDEX('101'!$A:$G,MATCH($A257&amp;"60404",'101'!$A:$A,0),MATCH($H$2&amp;"Ост /Дб",'101'!$1:$1,0)))+(INDEX('101'!$A:$G,MATCH($A257&amp;"60415",'101'!$A:$A,0),MATCH($H$2&amp;"Ост /Дб",'101'!$1:$1,0)))-(INDEX('101'!$A:$G,MATCH($A257&amp;"60414",'101'!$A:$A,0),MATCH($H$2&amp;"Ост /Кр",'101'!$1:$1,0)))-(INDEX('101'!$A:$G,MATCH($A257&amp;"60405",'101'!$A:$A,0),MATCH($H$2&amp;"Ост /Дб",'101'!$1:$1,0)))+(INDEX('101'!$A:$G,MATCH($A257&amp;"61901",'101'!$A:$A,0),MATCH($H$2&amp;"Ост /Дб",'101'!$1:$1,0)))+(INDEX('101'!$A:$G,MATCH($A257&amp;"61902",'101'!$A:$A,0),MATCH($H$2&amp;"Ост /Дб",'101'!$1:$1,0)))+(INDEX('101'!$A:$G,MATCH($A257&amp;"61903",'101'!$A:$A,0),MATCH($H$2&amp;"Ост /Дб",'101'!$1:$1,0)))+(INDEX('101'!$A:$G,MATCH($A257&amp;"61904",'101'!$A:$A,0),MATCH($H$2&amp;"Ост /Дб",'101'!$1:$1,0)))+(INDEX('101'!$A:$G,MATCH($A257&amp;"61905",'101'!$A:$A,0),MATCH($H$2&amp;"Ост /Дб",'101'!$1:$1,0)))+(INDEX('101'!$A:$G,MATCH($A257&amp;"61906",'101'!$A:$A,0),MATCH($H$2&amp;"Ост /Дб",'101'!$1:$1,0)))+(INDEX('101'!$A:$G,MATCH($A257&amp;"61907",'101'!$A:$A,0),MATCH($H$2&amp;"Ост /Дб",'101'!$1:$1,0)))+(INDEX('101'!$A:$G,MATCH($A257&amp;"61908",'101'!$A:$A,0),MATCH($H$2&amp;"Ост /Дб",'101'!$1:$1,0)))+(INDEX('101'!$A:$G,MATCH($A257&amp;"61911",'101'!$A:$A,0),MATCH($H$2&amp;"Ост /Дб",'101'!$1:$1,0)))-(INDEX('101'!$A:$G,MATCH($A257&amp;"61909",'101'!$A:$A,0),MATCH($H$2&amp;"Ост /Кр",'101'!$1:$1,0)))-(INDEX('101'!$A:$G,MATCH($A257&amp;"61910",'101'!$A:$A,0),MATCH($H$2&amp;"Ост /Кр",'101'!$1:$1,0)))-(INDEX('101'!$A:$G,MATCH($A257&amp;"61912",'101'!$A:$A,0),MATCH($H$2&amp;"Ост /Кр",'101'!$1:$1,0)))+(INDEX('101'!$A:$G,MATCH($A257&amp;"62001",'101'!$A:$A,0),MATCH($H$2&amp;"Ост /Дб",'101'!$1:$1,0)))-(INDEX('101'!$A:$G,MATCH($A257&amp;"62002",'101'!$A:$A,0),MATCH($H$2&amp;"Ост /Кр",'101'!$1:$1,0)))+(INDEX('101'!$A:$G,MATCH($A257&amp;"62101",'101'!$A:$A,0),MATCH($H$2&amp;"Ост /Дб",'101'!$1:$1,0)))+(INDEX('101'!$A:$G,MATCH($A257&amp;"62102",'101'!$A:$A,0),MATCH($H$2&amp;"Ост /Дб",'101'!$1:$1,0)))-(INDEX('101'!$A:$G,MATCH($A257&amp;"62103",'101'!$A:$A,0),MATCH($H$2&amp;"Ост /Кр",'101'!$1:$1,0))))-(((INDEX('135'!$A:$O,MATCH('0103'!$A257,'135'!$A:$A,0),MATCH($H$2&amp;D$4,'135'!$2:$2,0)))/1.5)+(INDEX('135'!$A:$O,MATCH('0103'!$A257,'135'!$A:$A,0),MATCH($H$2&amp;D$5,'135'!$2:$2,0)))+(INDEX('135'!$A:$O,MATCH('0103'!$A257,'135'!$A:$A,0),MATCH($H$2&amp;D$6,'135'!$2:$2,0)))))/$H$1</f>
        <v>3119.2330000000002</v>
      </c>
      <c r="E257" s="11">
        <f>(((INDEX('135'!$A:$O,MATCH('0103'!$A257,'135'!$A:$A,0),MATCH($H$2&amp;E$4,'135'!$2:$2,0)))/1.5)+(INDEX('135'!$A:$O,MATCH('0103'!$A257,'135'!$A:$A,0),MATCH($H$2&amp;E$5,'135'!$2:$2,0)))+(INDEX('135'!$A:$O,MATCH('0103'!$A257,'135'!$A:$A,0),MATCH($H$2&amp;E$6,'135'!$2:$2,0))))/$H$1</f>
        <v>2536.1790000000001</v>
      </c>
      <c r="F257" s="11">
        <f>(((INDEX('135'!$A:$O,MATCH('0103'!$A257,'135'!$A:$A,0),MATCH($H$2&amp;F$6,'135'!$2:$2,0)))/1.5))/$H$1</f>
        <v>0</v>
      </c>
      <c r="G257" s="11">
        <f>(((INDEX('135'!$A:$O,MATCH('0103'!$A257,'135'!$A:$A,0),MATCH($H$2&amp;G$4,'135'!$2:$2,0)))/1.5)+(INDEX('135'!$A:$O,MATCH('0103'!$A257,'135'!$A:$A,0),MATCH($H$2&amp;G$5,'135'!$2:$2,0)))+(INDEX('135'!$A:$O,MATCH('0103'!$A257,'135'!$A:$A,0),MATCH($H$2&amp;G$6,'135'!$2:$2,0))))/$H$1</f>
        <v>2422.0853333333334</v>
      </c>
      <c r="H257" s="27"/>
      <c r="I257" s="10"/>
    </row>
    <row r="258" spans="1:9" ht="20.5" customHeight="1" x14ac:dyDescent="0.2">
      <c r="A258" s="26" t="str">
        <f>all_banks!O252&amp;" "</f>
        <v xml:space="preserve">"Северный Народный Банк" (АО) (2721) </v>
      </c>
      <c r="B258" s="3">
        <f>all_banks!H252</f>
        <v>2721</v>
      </c>
      <c r="C258" s="3" t="str">
        <f>all_banks!E252</f>
        <v>СЕВЕРНЫЙ НАРОДНЫЙ БАНК</v>
      </c>
      <c r="D258" s="11">
        <f>(((INDEX('101'!$A:$G,MATCH($A258&amp;"60401",'101'!$A:$A,0),MATCH($H$2&amp;"Ост /Дб",'101'!$1:$1,0)))+(INDEX('101'!$A:$G,MATCH($A258&amp;"60404",'101'!$A:$A,0),MATCH($H$2&amp;"Ост /Дб",'101'!$1:$1,0)))+(INDEX('101'!$A:$G,MATCH($A258&amp;"60415",'101'!$A:$A,0),MATCH($H$2&amp;"Ост /Дб",'101'!$1:$1,0)))-(INDEX('101'!$A:$G,MATCH($A258&amp;"60414",'101'!$A:$A,0),MATCH($H$2&amp;"Ост /Кр",'101'!$1:$1,0)))-(INDEX('101'!$A:$G,MATCH($A258&amp;"60405",'101'!$A:$A,0),MATCH($H$2&amp;"Ост /Дб",'101'!$1:$1,0)))+(INDEX('101'!$A:$G,MATCH($A258&amp;"61901",'101'!$A:$A,0),MATCH($H$2&amp;"Ост /Дб",'101'!$1:$1,0)))+(INDEX('101'!$A:$G,MATCH($A258&amp;"61902",'101'!$A:$A,0),MATCH($H$2&amp;"Ост /Дб",'101'!$1:$1,0)))+(INDEX('101'!$A:$G,MATCH($A258&amp;"61903",'101'!$A:$A,0),MATCH($H$2&amp;"Ост /Дб",'101'!$1:$1,0)))+(INDEX('101'!$A:$G,MATCH($A258&amp;"61904",'101'!$A:$A,0),MATCH($H$2&amp;"Ост /Дб",'101'!$1:$1,0)))+(INDEX('101'!$A:$G,MATCH($A258&amp;"61905",'101'!$A:$A,0),MATCH($H$2&amp;"Ост /Дб",'101'!$1:$1,0)))+(INDEX('101'!$A:$G,MATCH($A258&amp;"61906",'101'!$A:$A,0),MATCH($H$2&amp;"Ост /Дб",'101'!$1:$1,0)))+(INDEX('101'!$A:$G,MATCH($A258&amp;"61907",'101'!$A:$A,0),MATCH($H$2&amp;"Ост /Дб",'101'!$1:$1,0)))+(INDEX('101'!$A:$G,MATCH($A258&amp;"61908",'101'!$A:$A,0),MATCH($H$2&amp;"Ост /Дб",'101'!$1:$1,0)))+(INDEX('101'!$A:$G,MATCH($A258&amp;"61911",'101'!$A:$A,0),MATCH($H$2&amp;"Ост /Дб",'101'!$1:$1,0)))-(INDEX('101'!$A:$G,MATCH($A258&amp;"61909",'101'!$A:$A,0),MATCH($H$2&amp;"Ост /Кр",'101'!$1:$1,0)))-(INDEX('101'!$A:$G,MATCH($A258&amp;"61910",'101'!$A:$A,0),MATCH($H$2&amp;"Ост /Кр",'101'!$1:$1,0)))-(INDEX('101'!$A:$G,MATCH($A258&amp;"61912",'101'!$A:$A,0),MATCH($H$2&amp;"Ост /Кр",'101'!$1:$1,0)))+(INDEX('101'!$A:$G,MATCH($A258&amp;"62001",'101'!$A:$A,0),MATCH($H$2&amp;"Ост /Дб",'101'!$1:$1,0)))-(INDEX('101'!$A:$G,MATCH($A258&amp;"62002",'101'!$A:$A,0),MATCH($H$2&amp;"Ост /Кр",'101'!$1:$1,0)))+(INDEX('101'!$A:$G,MATCH($A258&amp;"62101",'101'!$A:$A,0),MATCH($H$2&amp;"Ост /Дб",'101'!$1:$1,0)))+(INDEX('101'!$A:$G,MATCH($A258&amp;"62102",'101'!$A:$A,0),MATCH($H$2&amp;"Ост /Дб",'101'!$1:$1,0)))-(INDEX('101'!$A:$G,MATCH($A258&amp;"62103",'101'!$A:$A,0),MATCH($H$2&amp;"Ост /Кр",'101'!$1:$1,0))))-(((INDEX('135'!$A:$O,MATCH('0103'!$A258,'135'!$A:$A,0),MATCH($H$2&amp;D$4,'135'!$2:$2,0)))/1.5)+(INDEX('135'!$A:$O,MATCH('0103'!$A258,'135'!$A:$A,0),MATCH($H$2&amp;D$5,'135'!$2:$2,0)))+(INDEX('135'!$A:$O,MATCH('0103'!$A258,'135'!$A:$A,0),MATCH($H$2&amp;D$6,'135'!$2:$2,0)))))/$H$1</f>
        <v>166.602</v>
      </c>
      <c r="E258" s="11">
        <f>(((INDEX('135'!$A:$O,MATCH('0103'!$A258,'135'!$A:$A,0),MATCH($H$2&amp;E$4,'135'!$2:$2,0)))/1.5)+(INDEX('135'!$A:$O,MATCH('0103'!$A258,'135'!$A:$A,0),MATCH($H$2&amp;E$5,'135'!$2:$2,0)))+(INDEX('135'!$A:$O,MATCH('0103'!$A258,'135'!$A:$A,0),MATCH($H$2&amp;E$6,'135'!$2:$2,0))))/$H$1</f>
        <v>32.823</v>
      </c>
      <c r="F258" s="11">
        <f>(((INDEX('135'!$A:$O,MATCH('0103'!$A258,'135'!$A:$A,0),MATCH($H$2&amp;F$6,'135'!$2:$2,0)))/1.5))/$H$1</f>
        <v>0</v>
      </c>
      <c r="G258" s="11">
        <f>(((INDEX('135'!$A:$O,MATCH('0103'!$A258,'135'!$A:$A,0),MATCH($H$2&amp;G$4,'135'!$2:$2,0)))/1.5)+(INDEX('135'!$A:$O,MATCH('0103'!$A258,'135'!$A:$A,0),MATCH($H$2&amp;G$5,'135'!$2:$2,0)))+(INDEX('135'!$A:$O,MATCH('0103'!$A258,'135'!$A:$A,0),MATCH($H$2&amp;G$6,'135'!$2:$2,0))))/$H$1</f>
        <v>0</v>
      </c>
      <c r="H258" s="27"/>
      <c r="I258" s="10"/>
    </row>
    <row r="259" spans="1:9" ht="20.5" customHeight="1" x14ac:dyDescent="0.2">
      <c r="A259" s="26" t="str">
        <f>all_banks!O253&amp;" "</f>
        <v xml:space="preserve">"СеверСтройБанк" АО (3507) </v>
      </c>
      <c r="B259" s="3">
        <f>all_banks!H253</f>
        <v>3507</v>
      </c>
      <c r="C259" s="3" t="str">
        <f>all_banks!E253</f>
        <v>СЕВЕРСТРОЙБАНК</v>
      </c>
      <c r="D259" s="11">
        <f>(((INDEX('101'!$A:$G,MATCH($A259&amp;"60401",'101'!$A:$A,0),MATCH($H$2&amp;"Ост /Дб",'101'!$1:$1,0)))+(INDEX('101'!$A:$G,MATCH($A259&amp;"60404",'101'!$A:$A,0),MATCH($H$2&amp;"Ост /Дб",'101'!$1:$1,0)))+(INDEX('101'!$A:$G,MATCH($A259&amp;"60415",'101'!$A:$A,0),MATCH($H$2&amp;"Ост /Дб",'101'!$1:$1,0)))-(INDEX('101'!$A:$G,MATCH($A259&amp;"60414",'101'!$A:$A,0),MATCH($H$2&amp;"Ост /Кр",'101'!$1:$1,0)))-(INDEX('101'!$A:$G,MATCH($A259&amp;"60405",'101'!$A:$A,0),MATCH($H$2&amp;"Ост /Дб",'101'!$1:$1,0)))+(INDEX('101'!$A:$G,MATCH($A259&amp;"61901",'101'!$A:$A,0),MATCH($H$2&amp;"Ост /Дб",'101'!$1:$1,0)))+(INDEX('101'!$A:$G,MATCH($A259&amp;"61902",'101'!$A:$A,0),MATCH($H$2&amp;"Ост /Дб",'101'!$1:$1,0)))+(INDEX('101'!$A:$G,MATCH($A259&amp;"61903",'101'!$A:$A,0),MATCH($H$2&amp;"Ост /Дб",'101'!$1:$1,0)))+(INDEX('101'!$A:$G,MATCH($A259&amp;"61904",'101'!$A:$A,0),MATCH($H$2&amp;"Ост /Дб",'101'!$1:$1,0)))+(INDEX('101'!$A:$G,MATCH($A259&amp;"61905",'101'!$A:$A,0),MATCH($H$2&amp;"Ост /Дб",'101'!$1:$1,0)))+(INDEX('101'!$A:$G,MATCH($A259&amp;"61906",'101'!$A:$A,0),MATCH($H$2&amp;"Ост /Дб",'101'!$1:$1,0)))+(INDEX('101'!$A:$G,MATCH($A259&amp;"61907",'101'!$A:$A,0),MATCH($H$2&amp;"Ост /Дб",'101'!$1:$1,0)))+(INDEX('101'!$A:$G,MATCH($A259&amp;"61908",'101'!$A:$A,0),MATCH($H$2&amp;"Ост /Дб",'101'!$1:$1,0)))+(INDEX('101'!$A:$G,MATCH($A259&amp;"61911",'101'!$A:$A,0),MATCH($H$2&amp;"Ост /Дб",'101'!$1:$1,0)))-(INDEX('101'!$A:$G,MATCH($A259&amp;"61909",'101'!$A:$A,0),MATCH($H$2&amp;"Ост /Кр",'101'!$1:$1,0)))-(INDEX('101'!$A:$G,MATCH($A259&amp;"61910",'101'!$A:$A,0),MATCH($H$2&amp;"Ост /Кр",'101'!$1:$1,0)))-(INDEX('101'!$A:$G,MATCH($A259&amp;"61912",'101'!$A:$A,0),MATCH($H$2&amp;"Ост /Кр",'101'!$1:$1,0)))+(INDEX('101'!$A:$G,MATCH($A259&amp;"62001",'101'!$A:$A,0),MATCH($H$2&amp;"Ост /Дб",'101'!$1:$1,0)))-(INDEX('101'!$A:$G,MATCH($A259&amp;"62002",'101'!$A:$A,0),MATCH($H$2&amp;"Ост /Кр",'101'!$1:$1,0)))+(INDEX('101'!$A:$G,MATCH($A259&amp;"62101",'101'!$A:$A,0),MATCH($H$2&amp;"Ост /Дб",'101'!$1:$1,0)))+(INDEX('101'!$A:$G,MATCH($A259&amp;"62102",'101'!$A:$A,0),MATCH($H$2&amp;"Ост /Дб",'101'!$1:$1,0)))-(INDEX('101'!$A:$G,MATCH($A259&amp;"62103",'101'!$A:$A,0),MATCH($H$2&amp;"Ост /Кр",'101'!$1:$1,0))))-(((INDEX('135'!$A:$O,MATCH('0103'!$A259,'135'!$A:$A,0),MATCH($H$2&amp;D$4,'135'!$2:$2,0)))/1.5)+(INDEX('135'!$A:$O,MATCH('0103'!$A259,'135'!$A:$A,0),MATCH($H$2&amp;D$5,'135'!$2:$2,0)))+(INDEX('135'!$A:$O,MATCH('0103'!$A259,'135'!$A:$A,0),MATCH($H$2&amp;D$6,'135'!$2:$2,0)))))/$H$1</f>
        <v>0</v>
      </c>
      <c r="E259" s="11">
        <f>(((INDEX('135'!$A:$O,MATCH('0103'!$A259,'135'!$A:$A,0),MATCH($H$2&amp;E$4,'135'!$2:$2,0)))/1.5)+(INDEX('135'!$A:$O,MATCH('0103'!$A259,'135'!$A:$A,0),MATCH($H$2&amp;E$5,'135'!$2:$2,0)))+(INDEX('135'!$A:$O,MATCH('0103'!$A259,'135'!$A:$A,0),MATCH($H$2&amp;E$6,'135'!$2:$2,0))))/$H$1</f>
        <v>0</v>
      </c>
      <c r="F259" s="11">
        <f>(((INDEX('135'!$A:$O,MATCH('0103'!$A259,'135'!$A:$A,0),MATCH($H$2&amp;F$6,'135'!$2:$2,0)))/1.5))/$H$1</f>
        <v>0</v>
      </c>
      <c r="G259" s="11">
        <f>(((INDEX('135'!$A:$O,MATCH('0103'!$A259,'135'!$A:$A,0),MATCH($H$2&amp;G$4,'135'!$2:$2,0)))/1.5)+(INDEX('135'!$A:$O,MATCH('0103'!$A259,'135'!$A:$A,0),MATCH($H$2&amp;G$5,'135'!$2:$2,0)))+(INDEX('135'!$A:$O,MATCH('0103'!$A259,'135'!$A:$A,0),MATCH($H$2&amp;G$6,'135'!$2:$2,0))))/$H$1</f>
        <v>0</v>
      </c>
      <c r="H259" s="27"/>
      <c r="I259" s="10"/>
    </row>
    <row r="260" spans="1:9" ht="20.5" customHeight="1" x14ac:dyDescent="0.2">
      <c r="A260" s="26" t="str">
        <f>all_banks!O254&amp;" "</f>
        <v xml:space="preserve">АО "СЕВЗАПИНВЕСТПРОМБАНК" (2152) </v>
      </c>
      <c r="B260" s="3">
        <f>all_banks!H254</f>
        <v>2152</v>
      </c>
      <c r="C260" s="3" t="str">
        <f>all_banks!E254</f>
        <v>СЕВЗАПИНВЕСТПРОМБАНК</v>
      </c>
      <c r="D260" s="11">
        <f>(((INDEX('101'!$A:$G,MATCH($A260&amp;"60401",'101'!$A:$A,0),MATCH($H$2&amp;"Ост /Дб",'101'!$1:$1,0)))+(INDEX('101'!$A:$G,MATCH($A260&amp;"60404",'101'!$A:$A,0),MATCH($H$2&amp;"Ост /Дб",'101'!$1:$1,0)))+(INDEX('101'!$A:$G,MATCH($A260&amp;"60415",'101'!$A:$A,0),MATCH($H$2&amp;"Ост /Дб",'101'!$1:$1,0)))-(INDEX('101'!$A:$G,MATCH($A260&amp;"60414",'101'!$A:$A,0),MATCH($H$2&amp;"Ост /Кр",'101'!$1:$1,0)))-(INDEX('101'!$A:$G,MATCH($A260&amp;"60405",'101'!$A:$A,0),MATCH($H$2&amp;"Ост /Дб",'101'!$1:$1,0)))+(INDEX('101'!$A:$G,MATCH($A260&amp;"61901",'101'!$A:$A,0),MATCH($H$2&amp;"Ост /Дб",'101'!$1:$1,0)))+(INDEX('101'!$A:$G,MATCH($A260&amp;"61902",'101'!$A:$A,0),MATCH($H$2&amp;"Ост /Дб",'101'!$1:$1,0)))+(INDEX('101'!$A:$G,MATCH($A260&amp;"61903",'101'!$A:$A,0),MATCH($H$2&amp;"Ост /Дб",'101'!$1:$1,0)))+(INDEX('101'!$A:$G,MATCH($A260&amp;"61904",'101'!$A:$A,0),MATCH($H$2&amp;"Ост /Дб",'101'!$1:$1,0)))+(INDEX('101'!$A:$G,MATCH($A260&amp;"61905",'101'!$A:$A,0),MATCH($H$2&amp;"Ост /Дб",'101'!$1:$1,0)))+(INDEX('101'!$A:$G,MATCH($A260&amp;"61906",'101'!$A:$A,0),MATCH($H$2&amp;"Ост /Дб",'101'!$1:$1,0)))+(INDEX('101'!$A:$G,MATCH($A260&amp;"61907",'101'!$A:$A,0),MATCH($H$2&amp;"Ост /Дб",'101'!$1:$1,0)))+(INDEX('101'!$A:$G,MATCH($A260&amp;"61908",'101'!$A:$A,0),MATCH($H$2&amp;"Ост /Дб",'101'!$1:$1,0)))+(INDEX('101'!$A:$G,MATCH($A260&amp;"61911",'101'!$A:$A,0),MATCH($H$2&amp;"Ост /Дб",'101'!$1:$1,0)))-(INDEX('101'!$A:$G,MATCH($A260&amp;"61909",'101'!$A:$A,0),MATCH($H$2&amp;"Ост /Кр",'101'!$1:$1,0)))-(INDEX('101'!$A:$G,MATCH($A260&amp;"61910",'101'!$A:$A,0),MATCH($H$2&amp;"Ост /Кр",'101'!$1:$1,0)))-(INDEX('101'!$A:$G,MATCH($A260&amp;"61912",'101'!$A:$A,0),MATCH($H$2&amp;"Ост /Кр",'101'!$1:$1,0)))+(INDEX('101'!$A:$G,MATCH($A260&amp;"62001",'101'!$A:$A,0),MATCH($H$2&amp;"Ост /Дб",'101'!$1:$1,0)))-(INDEX('101'!$A:$G,MATCH($A260&amp;"62002",'101'!$A:$A,0),MATCH($H$2&amp;"Ост /Кр",'101'!$1:$1,0)))+(INDEX('101'!$A:$G,MATCH($A260&amp;"62101",'101'!$A:$A,0),MATCH($H$2&amp;"Ост /Дб",'101'!$1:$1,0)))+(INDEX('101'!$A:$G,MATCH($A260&amp;"62102",'101'!$A:$A,0),MATCH($H$2&amp;"Ост /Дб",'101'!$1:$1,0)))-(INDEX('101'!$A:$G,MATCH($A260&amp;"62103",'101'!$A:$A,0),MATCH($H$2&amp;"Ост /Кр",'101'!$1:$1,0))))-(((INDEX('135'!$A:$O,MATCH('0103'!$A260,'135'!$A:$A,0),MATCH($H$2&amp;D$4,'135'!$2:$2,0)))/1.5)+(INDEX('135'!$A:$O,MATCH('0103'!$A260,'135'!$A:$A,0),MATCH($H$2&amp;D$5,'135'!$2:$2,0)))+(INDEX('135'!$A:$O,MATCH('0103'!$A260,'135'!$A:$A,0),MATCH($H$2&amp;D$6,'135'!$2:$2,0)))))/$H$1</f>
        <v>0.107</v>
      </c>
      <c r="E260" s="11">
        <f>(((INDEX('135'!$A:$O,MATCH('0103'!$A260,'135'!$A:$A,0),MATCH($H$2&amp;E$4,'135'!$2:$2,0)))/1.5)+(INDEX('135'!$A:$O,MATCH('0103'!$A260,'135'!$A:$A,0),MATCH($H$2&amp;E$5,'135'!$2:$2,0)))+(INDEX('135'!$A:$O,MATCH('0103'!$A260,'135'!$A:$A,0),MATCH($H$2&amp;E$6,'135'!$2:$2,0))))/$H$1</f>
        <v>0</v>
      </c>
      <c r="F260" s="11">
        <f>(((INDEX('135'!$A:$O,MATCH('0103'!$A260,'135'!$A:$A,0),MATCH($H$2&amp;F$6,'135'!$2:$2,0)))/1.5))/$H$1</f>
        <v>0</v>
      </c>
      <c r="G260" s="11">
        <f>(((INDEX('135'!$A:$O,MATCH('0103'!$A260,'135'!$A:$A,0),MATCH($H$2&amp;G$4,'135'!$2:$2,0)))/1.5)+(INDEX('135'!$A:$O,MATCH('0103'!$A260,'135'!$A:$A,0),MATCH($H$2&amp;G$5,'135'!$2:$2,0)))+(INDEX('135'!$A:$O,MATCH('0103'!$A260,'135'!$A:$A,0),MATCH($H$2&amp;G$6,'135'!$2:$2,0))))/$H$1</f>
        <v>0</v>
      </c>
      <c r="H260" s="27"/>
      <c r="I260" s="10"/>
    </row>
    <row r="261" spans="1:9" ht="20.5" customHeight="1" x14ac:dyDescent="0.2">
      <c r="A261" s="26" t="str">
        <f>all_banks!O255&amp;" "</f>
        <v xml:space="preserve">ПАО КБ "Сельмашбанк" (106) </v>
      </c>
      <c r="B261" s="3">
        <f>all_banks!H255</f>
        <v>106</v>
      </c>
      <c r="C261" s="3" t="str">
        <f>all_banks!E255</f>
        <v>СЕЛЬМАШБАНК</v>
      </c>
      <c r="D261" s="11">
        <f>(((INDEX('101'!$A:$G,MATCH($A261&amp;"60401",'101'!$A:$A,0),MATCH($H$2&amp;"Ост /Дб",'101'!$1:$1,0)))+(INDEX('101'!$A:$G,MATCH($A261&amp;"60404",'101'!$A:$A,0),MATCH($H$2&amp;"Ост /Дб",'101'!$1:$1,0)))+(INDEX('101'!$A:$G,MATCH($A261&amp;"60415",'101'!$A:$A,0),MATCH($H$2&amp;"Ост /Дб",'101'!$1:$1,0)))-(INDEX('101'!$A:$G,MATCH($A261&amp;"60414",'101'!$A:$A,0),MATCH($H$2&amp;"Ост /Кр",'101'!$1:$1,0)))-(INDEX('101'!$A:$G,MATCH($A261&amp;"60405",'101'!$A:$A,0),MATCH($H$2&amp;"Ост /Дб",'101'!$1:$1,0)))+(INDEX('101'!$A:$G,MATCH($A261&amp;"61901",'101'!$A:$A,0),MATCH($H$2&amp;"Ост /Дб",'101'!$1:$1,0)))+(INDEX('101'!$A:$G,MATCH($A261&amp;"61902",'101'!$A:$A,0),MATCH($H$2&amp;"Ост /Дб",'101'!$1:$1,0)))+(INDEX('101'!$A:$G,MATCH($A261&amp;"61903",'101'!$A:$A,0),MATCH($H$2&amp;"Ост /Дб",'101'!$1:$1,0)))+(INDEX('101'!$A:$G,MATCH($A261&amp;"61904",'101'!$A:$A,0),MATCH($H$2&amp;"Ост /Дб",'101'!$1:$1,0)))+(INDEX('101'!$A:$G,MATCH($A261&amp;"61905",'101'!$A:$A,0),MATCH($H$2&amp;"Ост /Дб",'101'!$1:$1,0)))+(INDEX('101'!$A:$G,MATCH($A261&amp;"61906",'101'!$A:$A,0),MATCH($H$2&amp;"Ост /Дб",'101'!$1:$1,0)))+(INDEX('101'!$A:$G,MATCH($A261&amp;"61907",'101'!$A:$A,0),MATCH($H$2&amp;"Ост /Дб",'101'!$1:$1,0)))+(INDEX('101'!$A:$G,MATCH($A261&amp;"61908",'101'!$A:$A,0),MATCH($H$2&amp;"Ост /Дб",'101'!$1:$1,0)))+(INDEX('101'!$A:$G,MATCH($A261&amp;"61911",'101'!$A:$A,0),MATCH($H$2&amp;"Ост /Дб",'101'!$1:$1,0)))-(INDEX('101'!$A:$G,MATCH($A261&amp;"61909",'101'!$A:$A,0),MATCH($H$2&amp;"Ост /Кр",'101'!$1:$1,0)))-(INDEX('101'!$A:$G,MATCH($A261&amp;"61910",'101'!$A:$A,0),MATCH($H$2&amp;"Ост /Кр",'101'!$1:$1,0)))-(INDEX('101'!$A:$G,MATCH($A261&amp;"61912",'101'!$A:$A,0),MATCH($H$2&amp;"Ост /Кр",'101'!$1:$1,0)))+(INDEX('101'!$A:$G,MATCH($A261&amp;"62001",'101'!$A:$A,0),MATCH($H$2&amp;"Ост /Дб",'101'!$1:$1,0)))-(INDEX('101'!$A:$G,MATCH($A261&amp;"62002",'101'!$A:$A,0),MATCH($H$2&amp;"Ост /Кр",'101'!$1:$1,0)))+(INDEX('101'!$A:$G,MATCH($A261&amp;"62101",'101'!$A:$A,0),MATCH($H$2&amp;"Ост /Дб",'101'!$1:$1,0)))+(INDEX('101'!$A:$G,MATCH($A261&amp;"62102",'101'!$A:$A,0),MATCH($H$2&amp;"Ост /Дб",'101'!$1:$1,0)))-(INDEX('101'!$A:$G,MATCH($A261&amp;"62103",'101'!$A:$A,0),MATCH($H$2&amp;"Ост /Кр",'101'!$1:$1,0))))-(((INDEX('135'!$A:$O,MATCH('0103'!$A261,'135'!$A:$A,0),MATCH($H$2&amp;D$4,'135'!$2:$2,0)))/1.5)+(INDEX('135'!$A:$O,MATCH('0103'!$A261,'135'!$A:$A,0),MATCH($H$2&amp;D$5,'135'!$2:$2,0)))+(INDEX('135'!$A:$O,MATCH('0103'!$A261,'135'!$A:$A,0),MATCH($H$2&amp;D$6,'135'!$2:$2,0)))))/$H$1</f>
        <v>33.597999999999999</v>
      </c>
      <c r="E261" s="11">
        <f>(((INDEX('135'!$A:$O,MATCH('0103'!$A261,'135'!$A:$A,0),MATCH($H$2&amp;E$4,'135'!$2:$2,0)))/1.5)+(INDEX('135'!$A:$O,MATCH('0103'!$A261,'135'!$A:$A,0),MATCH($H$2&amp;E$5,'135'!$2:$2,0)))+(INDEX('135'!$A:$O,MATCH('0103'!$A261,'135'!$A:$A,0),MATCH($H$2&amp;E$6,'135'!$2:$2,0))))/$H$1</f>
        <v>9.0500000000000007</v>
      </c>
      <c r="F261" s="11">
        <f>(((INDEX('135'!$A:$O,MATCH('0103'!$A261,'135'!$A:$A,0),MATCH($H$2&amp;F$6,'135'!$2:$2,0)))/1.5))/$H$1</f>
        <v>0</v>
      </c>
      <c r="G261" s="11">
        <f>(((INDEX('135'!$A:$O,MATCH('0103'!$A261,'135'!$A:$A,0),MATCH($H$2&amp;G$4,'135'!$2:$2,0)))/1.5)+(INDEX('135'!$A:$O,MATCH('0103'!$A261,'135'!$A:$A,0),MATCH($H$2&amp;G$5,'135'!$2:$2,0)))+(INDEX('135'!$A:$O,MATCH('0103'!$A261,'135'!$A:$A,0),MATCH($H$2&amp;G$6,'135'!$2:$2,0))))/$H$1</f>
        <v>0</v>
      </c>
      <c r="H261" s="27"/>
      <c r="I261" s="10"/>
    </row>
    <row r="262" spans="1:9" ht="20.5" customHeight="1" x14ac:dyDescent="0.2">
      <c r="A262" s="26" t="str">
        <f>all_banks!O256&amp;" "</f>
        <v xml:space="preserve">Банк "СЕРВИС РЕЗЕРВ" (АО) (2034) </v>
      </c>
      <c r="B262" s="3">
        <f>all_banks!H256</f>
        <v>2034</v>
      </c>
      <c r="C262" s="3" t="str">
        <f>all_banks!E256</f>
        <v>СЕРВИС РЕЗЕРВ</v>
      </c>
      <c r="D262" s="11">
        <f>(((INDEX('101'!$A:$G,MATCH($A262&amp;"60401",'101'!$A:$A,0),MATCH($H$2&amp;"Ост /Дб",'101'!$1:$1,0)))+(INDEX('101'!$A:$G,MATCH($A262&amp;"60404",'101'!$A:$A,0),MATCH($H$2&amp;"Ост /Дб",'101'!$1:$1,0)))+(INDEX('101'!$A:$G,MATCH($A262&amp;"60415",'101'!$A:$A,0),MATCH($H$2&amp;"Ост /Дб",'101'!$1:$1,0)))-(INDEX('101'!$A:$G,MATCH($A262&amp;"60414",'101'!$A:$A,0),MATCH($H$2&amp;"Ост /Кр",'101'!$1:$1,0)))-(INDEX('101'!$A:$G,MATCH($A262&amp;"60405",'101'!$A:$A,0),MATCH($H$2&amp;"Ост /Дб",'101'!$1:$1,0)))+(INDEX('101'!$A:$G,MATCH($A262&amp;"61901",'101'!$A:$A,0),MATCH($H$2&amp;"Ост /Дб",'101'!$1:$1,0)))+(INDEX('101'!$A:$G,MATCH($A262&amp;"61902",'101'!$A:$A,0),MATCH($H$2&amp;"Ост /Дб",'101'!$1:$1,0)))+(INDEX('101'!$A:$G,MATCH($A262&amp;"61903",'101'!$A:$A,0),MATCH($H$2&amp;"Ост /Дб",'101'!$1:$1,0)))+(INDEX('101'!$A:$G,MATCH($A262&amp;"61904",'101'!$A:$A,0),MATCH($H$2&amp;"Ост /Дб",'101'!$1:$1,0)))+(INDEX('101'!$A:$G,MATCH($A262&amp;"61905",'101'!$A:$A,0),MATCH($H$2&amp;"Ост /Дб",'101'!$1:$1,0)))+(INDEX('101'!$A:$G,MATCH($A262&amp;"61906",'101'!$A:$A,0),MATCH($H$2&amp;"Ост /Дб",'101'!$1:$1,0)))+(INDEX('101'!$A:$G,MATCH($A262&amp;"61907",'101'!$A:$A,0),MATCH($H$2&amp;"Ост /Дб",'101'!$1:$1,0)))+(INDEX('101'!$A:$G,MATCH($A262&amp;"61908",'101'!$A:$A,0),MATCH($H$2&amp;"Ост /Дб",'101'!$1:$1,0)))+(INDEX('101'!$A:$G,MATCH($A262&amp;"61911",'101'!$A:$A,0),MATCH($H$2&amp;"Ост /Дб",'101'!$1:$1,0)))-(INDEX('101'!$A:$G,MATCH($A262&amp;"61909",'101'!$A:$A,0),MATCH($H$2&amp;"Ост /Кр",'101'!$1:$1,0)))-(INDEX('101'!$A:$G,MATCH($A262&amp;"61910",'101'!$A:$A,0),MATCH($H$2&amp;"Ост /Кр",'101'!$1:$1,0)))-(INDEX('101'!$A:$G,MATCH($A262&amp;"61912",'101'!$A:$A,0),MATCH($H$2&amp;"Ост /Кр",'101'!$1:$1,0)))+(INDEX('101'!$A:$G,MATCH($A262&amp;"62001",'101'!$A:$A,0),MATCH($H$2&amp;"Ост /Дб",'101'!$1:$1,0)))-(INDEX('101'!$A:$G,MATCH($A262&amp;"62002",'101'!$A:$A,0),MATCH($H$2&amp;"Ост /Кр",'101'!$1:$1,0)))+(INDEX('101'!$A:$G,MATCH($A262&amp;"62101",'101'!$A:$A,0),MATCH($H$2&amp;"Ост /Дб",'101'!$1:$1,0)))+(INDEX('101'!$A:$G,MATCH($A262&amp;"62102",'101'!$A:$A,0),MATCH($H$2&amp;"Ост /Дб",'101'!$1:$1,0)))-(INDEX('101'!$A:$G,MATCH($A262&amp;"62103",'101'!$A:$A,0),MATCH($H$2&amp;"Ост /Кр",'101'!$1:$1,0))))-(((INDEX('135'!$A:$O,MATCH('0103'!$A262,'135'!$A:$A,0),MATCH($H$2&amp;D$4,'135'!$2:$2,0)))/1.5)+(INDEX('135'!$A:$O,MATCH('0103'!$A262,'135'!$A:$A,0),MATCH($H$2&amp;D$5,'135'!$2:$2,0)))+(INDEX('135'!$A:$O,MATCH('0103'!$A262,'135'!$A:$A,0),MATCH($H$2&amp;D$6,'135'!$2:$2,0)))))/$H$1</f>
        <v>85.600999999999999</v>
      </c>
      <c r="E262" s="11">
        <f>(((INDEX('135'!$A:$O,MATCH('0103'!$A262,'135'!$A:$A,0),MATCH($H$2&amp;E$4,'135'!$2:$2,0)))/1.5)+(INDEX('135'!$A:$O,MATCH('0103'!$A262,'135'!$A:$A,0),MATCH($H$2&amp;E$5,'135'!$2:$2,0)))+(INDEX('135'!$A:$O,MATCH('0103'!$A262,'135'!$A:$A,0),MATCH($H$2&amp;E$6,'135'!$2:$2,0))))/$H$1</f>
        <v>0</v>
      </c>
      <c r="F262" s="11">
        <f>(((INDEX('135'!$A:$O,MATCH('0103'!$A262,'135'!$A:$A,0),MATCH($H$2&amp;F$6,'135'!$2:$2,0)))/1.5))/$H$1</f>
        <v>0</v>
      </c>
      <c r="G262" s="11">
        <f>(((INDEX('135'!$A:$O,MATCH('0103'!$A262,'135'!$A:$A,0),MATCH($H$2&amp;G$4,'135'!$2:$2,0)))/1.5)+(INDEX('135'!$A:$O,MATCH('0103'!$A262,'135'!$A:$A,0),MATCH($H$2&amp;G$5,'135'!$2:$2,0)))+(INDEX('135'!$A:$O,MATCH('0103'!$A262,'135'!$A:$A,0),MATCH($H$2&amp;G$6,'135'!$2:$2,0))))/$H$1</f>
        <v>0</v>
      </c>
      <c r="H262" s="27"/>
      <c r="I262" s="10"/>
    </row>
    <row r="263" spans="1:9" ht="20.5" customHeight="1" x14ac:dyDescent="0.2">
      <c r="A263" s="26" t="str">
        <f>all_banks!O257&amp;" "</f>
        <v xml:space="preserve">"Сетелем Банк" ООО (2168) </v>
      </c>
      <c r="B263" s="3">
        <f>all_banks!H257</f>
        <v>2168</v>
      </c>
      <c r="C263" s="3" t="str">
        <f>all_banks!E257</f>
        <v>СЕТЕЛЕМ БАНК</v>
      </c>
      <c r="D263" s="11">
        <f>(((INDEX('101'!$A:$G,MATCH($A263&amp;"60401",'101'!$A:$A,0),MATCH($H$2&amp;"Ост /Дб",'101'!$1:$1,0)))+(INDEX('101'!$A:$G,MATCH($A263&amp;"60404",'101'!$A:$A,0),MATCH($H$2&amp;"Ост /Дб",'101'!$1:$1,0)))+(INDEX('101'!$A:$G,MATCH($A263&amp;"60415",'101'!$A:$A,0),MATCH($H$2&amp;"Ост /Дб",'101'!$1:$1,0)))-(INDEX('101'!$A:$G,MATCH($A263&amp;"60414",'101'!$A:$A,0),MATCH($H$2&amp;"Ост /Кр",'101'!$1:$1,0)))-(INDEX('101'!$A:$G,MATCH($A263&amp;"60405",'101'!$A:$A,0),MATCH($H$2&amp;"Ост /Дб",'101'!$1:$1,0)))+(INDEX('101'!$A:$G,MATCH($A263&amp;"61901",'101'!$A:$A,0),MATCH($H$2&amp;"Ост /Дб",'101'!$1:$1,0)))+(INDEX('101'!$A:$G,MATCH($A263&amp;"61902",'101'!$A:$A,0),MATCH($H$2&amp;"Ост /Дб",'101'!$1:$1,0)))+(INDEX('101'!$A:$G,MATCH($A263&amp;"61903",'101'!$A:$A,0),MATCH($H$2&amp;"Ост /Дб",'101'!$1:$1,0)))+(INDEX('101'!$A:$G,MATCH($A263&amp;"61904",'101'!$A:$A,0),MATCH($H$2&amp;"Ост /Дб",'101'!$1:$1,0)))+(INDEX('101'!$A:$G,MATCH($A263&amp;"61905",'101'!$A:$A,0),MATCH($H$2&amp;"Ост /Дб",'101'!$1:$1,0)))+(INDEX('101'!$A:$G,MATCH($A263&amp;"61906",'101'!$A:$A,0),MATCH($H$2&amp;"Ост /Дб",'101'!$1:$1,0)))+(INDEX('101'!$A:$G,MATCH($A263&amp;"61907",'101'!$A:$A,0),MATCH($H$2&amp;"Ост /Дб",'101'!$1:$1,0)))+(INDEX('101'!$A:$G,MATCH($A263&amp;"61908",'101'!$A:$A,0),MATCH($H$2&amp;"Ост /Дб",'101'!$1:$1,0)))+(INDEX('101'!$A:$G,MATCH($A263&amp;"61911",'101'!$A:$A,0),MATCH($H$2&amp;"Ост /Дб",'101'!$1:$1,0)))-(INDEX('101'!$A:$G,MATCH($A263&amp;"61909",'101'!$A:$A,0),MATCH($H$2&amp;"Ост /Кр",'101'!$1:$1,0)))-(INDEX('101'!$A:$G,MATCH($A263&amp;"61910",'101'!$A:$A,0),MATCH($H$2&amp;"Ост /Кр",'101'!$1:$1,0)))-(INDEX('101'!$A:$G,MATCH($A263&amp;"61912",'101'!$A:$A,0),MATCH($H$2&amp;"Ост /Кр",'101'!$1:$1,0)))+(INDEX('101'!$A:$G,MATCH($A263&amp;"62001",'101'!$A:$A,0),MATCH($H$2&amp;"Ост /Дб",'101'!$1:$1,0)))-(INDEX('101'!$A:$G,MATCH($A263&amp;"62002",'101'!$A:$A,0),MATCH($H$2&amp;"Ост /Кр",'101'!$1:$1,0)))+(INDEX('101'!$A:$G,MATCH($A263&amp;"62101",'101'!$A:$A,0),MATCH($H$2&amp;"Ост /Дб",'101'!$1:$1,0)))+(INDEX('101'!$A:$G,MATCH($A263&amp;"62102",'101'!$A:$A,0),MATCH($H$2&amp;"Ост /Дб",'101'!$1:$1,0)))-(INDEX('101'!$A:$G,MATCH($A263&amp;"62103",'101'!$A:$A,0),MATCH($H$2&amp;"Ост /Кр",'101'!$1:$1,0))))-(((INDEX('135'!$A:$O,MATCH('0103'!$A263,'135'!$A:$A,0),MATCH($H$2&amp;D$4,'135'!$2:$2,0)))/1.5)+(INDEX('135'!$A:$O,MATCH('0103'!$A263,'135'!$A:$A,0),MATCH($H$2&amp;D$5,'135'!$2:$2,0)))+(INDEX('135'!$A:$O,MATCH('0103'!$A263,'135'!$A:$A,0),MATCH($H$2&amp;D$6,'135'!$2:$2,0)))))/$H$1</f>
        <v>509.36900000000003</v>
      </c>
      <c r="E263" s="11">
        <f>(((INDEX('135'!$A:$O,MATCH('0103'!$A263,'135'!$A:$A,0),MATCH($H$2&amp;E$4,'135'!$2:$2,0)))/1.5)+(INDEX('135'!$A:$O,MATCH('0103'!$A263,'135'!$A:$A,0),MATCH($H$2&amp;E$5,'135'!$2:$2,0)))+(INDEX('135'!$A:$O,MATCH('0103'!$A263,'135'!$A:$A,0),MATCH($H$2&amp;E$6,'135'!$2:$2,0))))/$H$1</f>
        <v>0</v>
      </c>
      <c r="F263" s="11">
        <f>(((INDEX('135'!$A:$O,MATCH('0103'!$A263,'135'!$A:$A,0),MATCH($H$2&amp;F$6,'135'!$2:$2,0)))/1.5))/$H$1</f>
        <v>0</v>
      </c>
      <c r="G263" s="11">
        <f>(((INDEX('135'!$A:$O,MATCH('0103'!$A263,'135'!$A:$A,0),MATCH($H$2&amp;G$4,'135'!$2:$2,0)))/1.5)+(INDEX('135'!$A:$O,MATCH('0103'!$A263,'135'!$A:$A,0),MATCH($H$2&amp;G$5,'135'!$2:$2,0)))+(INDEX('135'!$A:$O,MATCH('0103'!$A263,'135'!$A:$A,0),MATCH($H$2&amp;G$6,'135'!$2:$2,0))))/$H$1</f>
        <v>0</v>
      </c>
      <c r="H263" s="27"/>
      <c r="I263" s="10"/>
    </row>
    <row r="264" spans="1:9" ht="20.5" customHeight="1" x14ac:dyDescent="0.2">
      <c r="A264" s="26" t="str">
        <f>all_banks!O258&amp;" "</f>
        <v xml:space="preserve">ПАО БАНК "СИАБ" (3245) </v>
      </c>
      <c r="B264" s="3">
        <f>all_banks!H258</f>
        <v>3245</v>
      </c>
      <c r="C264" s="3" t="str">
        <f>all_banks!E258</f>
        <v>СИАБ</v>
      </c>
      <c r="D264" s="11">
        <f>(((INDEX('101'!$A:$G,MATCH($A264&amp;"60401",'101'!$A:$A,0),MATCH($H$2&amp;"Ост /Дб",'101'!$1:$1,0)))+(INDEX('101'!$A:$G,MATCH($A264&amp;"60404",'101'!$A:$A,0),MATCH($H$2&amp;"Ост /Дб",'101'!$1:$1,0)))+(INDEX('101'!$A:$G,MATCH($A264&amp;"60415",'101'!$A:$A,0),MATCH($H$2&amp;"Ост /Дб",'101'!$1:$1,0)))-(INDEX('101'!$A:$G,MATCH($A264&amp;"60414",'101'!$A:$A,0),MATCH($H$2&amp;"Ост /Кр",'101'!$1:$1,0)))-(INDEX('101'!$A:$G,MATCH($A264&amp;"60405",'101'!$A:$A,0),MATCH($H$2&amp;"Ост /Дб",'101'!$1:$1,0)))+(INDEX('101'!$A:$G,MATCH($A264&amp;"61901",'101'!$A:$A,0),MATCH($H$2&amp;"Ост /Дб",'101'!$1:$1,0)))+(INDEX('101'!$A:$G,MATCH($A264&amp;"61902",'101'!$A:$A,0),MATCH($H$2&amp;"Ост /Дб",'101'!$1:$1,0)))+(INDEX('101'!$A:$G,MATCH($A264&amp;"61903",'101'!$A:$A,0),MATCH($H$2&amp;"Ост /Дб",'101'!$1:$1,0)))+(INDEX('101'!$A:$G,MATCH($A264&amp;"61904",'101'!$A:$A,0),MATCH($H$2&amp;"Ост /Дб",'101'!$1:$1,0)))+(INDEX('101'!$A:$G,MATCH($A264&amp;"61905",'101'!$A:$A,0),MATCH($H$2&amp;"Ост /Дб",'101'!$1:$1,0)))+(INDEX('101'!$A:$G,MATCH($A264&amp;"61906",'101'!$A:$A,0),MATCH($H$2&amp;"Ост /Дб",'101'!$1:$1,0)))+(INDEX('101'!$A:$G,MATCH($A264&amp;"61907",'101'!$A:$A,0),MATCH($H$2&amp;"Ост /Дб",'101'!$1:$1,0)))+(INDEX('101'!$A:$G,MATCH($A264&amp;"61908",'101'!$A:$A,0),MATCH($H$2&amp;"Ост /Дб",'101'!$1:$1,0)))+(INDEX('101'!$A:$G,MATCH($A264&amp;"61911",'101'!$A:$A,0),MATCH($H$2&amp;"Ост /Дб",'101'!$1:$1,0)))-(INDEX('101'!$A:$G,MATCH($A264&amp;"61909",'101'!$A:$A,0),MATCH($H$2&amp;"Ост /Кр",'101'!$1:$1,0)))-(INDEX('101'!$A:$G,MATCH($A264&amp;"61910",'101'!$A:$A,0),MATCH($H$2&amp;"Ост /Кр",'101'!$1:$1,0)))-(INDEX('101'!$A:$G,MATCH($A264&amp;"61912",'101'!$A:$A,0),MATCH($H$2&amp;"Ост /Кр",'101'!$1:$1,0)))+(INDEX('101'!$A:$G,MATCH($A264&amp;"62001",'101'!$A:$A,0),MATCH($H$2&amp;"Ост /Дб",'101'!$1:$1,0)))-(INDEX('101'!$A:$G,MATCH($A264&amp;"62002",'101'!$A:$A,0),MATCH($H$2&amp;"Ост /Кр",'101'!$1:$1,0)))+(INDEX('101'!$A:$G,MATCH($A264&amp;"62101",'101'!$A:$A,0),MATCH($H$2&amp;"Ост /Дб",'101'!$1:$1,0)))+(INDEX('101'!$A:$G,MATCH($A264&amp;"62102",'101'!$A:$A,0),MATCH($H$2&amp;"Ост /Дб",'101'!$1:$1,0)))-(INDEX('101'!$A:$G,MATCH($A264&amp;"62103",'101'!$A:$A,0),MATCH($H$2&amp;"Ост /Кр",'101'!$1:$1,0))))-(((INDEX('135'!$A:$O,MATCH('0103'!$A264,'135'!$A:$A,0),MATCH($H$2&amp;D$4,'135'!$2:$2,0)))/1.5)+(INDEX('135'!$A:$O,MATCH('0103'!$A264,'135'!$A:$A,0),MATCH($H$2&amp;D$5,'135'!$2:$2,0)))+(INDEX('135'!$A:$O,MATCH('0103'!$A264,'135'!$A:$A,0),MATCH($H$2&amp;D$6,'135'!$2:$2,0)))))/$H$1</f>
        <v>613.54300000000001</v>
      </c>
      <c r="E264" s="11">
        <f>(((INDEX('135'!$A:$O,MATCH('0103'!$A264,'135'!$A:$A,0),MATCH($H$2&amp;E$4,'135'!$2:$2,0)))/1.5)+(INDEX('135'!$A:$O,MATCH('0103'!$A264,'135'!$A:$A,0),MATCH($H$2&amp;E$5,'135'!$2:$2,0)))+(INDEX('135'!$A:$O,MATCH('0103'!$A264,'135'!$A:$A,0),MATCH($H$2&amp;E$6,'135'!$2:$2,0))))/$H$1</f>
        <v>35.634</v>
      </c>
      <c r="F264" s="11">
        <f>(((INDEX('135'!$A:$O,MATCH('0103'!$A264,'135'!$A:$A,0),MATCH($H$2&amp;F$6,'135'!$2:$2,0)))/1.5))/$H$1</f>
        <v>0</v>
      </c>
      <c r="G264" s="11">
        <f>(((INDEX('135'!$A:$O,MATCH('0103'!$A264,'135'!$A:$A,0),MATCH($H$2&amp;G$4,'135'!$2:$2,0)))/1.5)+(INDEX('135'!$A:$O,MATCH('0103'!$A264,'135'!$A:$A,0),MATCH($H$2&amp;G$5,'135'!$2:$2,0)))+(INDEX('135'!$A:$O,MATCH('0103'!$A264,'135'!$A:$A,0),MATCH($H$2&amp;G$6,'135'!$2:$2,0))))/$H$1</f>
        <v>0</v>
      </c>
      <c r="H264" s="27"/>
      <c r="I264" s="10"/>
    </row>
    <row r="265" spans="1:9" ht="20.5" customHeight="1" x14ac:dyDescent="0.2">
      <c r="A265" s="26" t="str">
        <f>all_banks!O259&amp;" "</f>
        <v xml:space="preserve">"СИБСОЦБАНК" ООО (2015) </v>
      </c>
      <c r="B265" s="3">
        <f>all_banks!H259</f>
        <v>2015</v>
      </c>
      <c r="C265" s="3" t="str">
        <f>all_banks!E259</f>
        <v>СИБСОЦБАНК</v>
      </c>
      <c r="D265" s="11">
        <f>(((INDEX('101'!$A:$G,MATCH($A265&amp;"60401",'101'!$A:$A,0),MATCH($H$2&amp;"Ост /Дб",'101'!$1:$1,0)))+(INDEX('101'!$A:$G,MATCH($A265&amp;"60404",'101'!$A:$A,0),MATCH($H$2&amp;"Ост /Дб",'101'!$1:$1,0)))+(INDEX('101'!$A:$G,MATCH($A265&amp;"60415",'101'!$A:$A,0),MATCH($H$2&amp;"Ост /Дб",'101'!$1:$1,0)))-(INDEX('101'!$A:$G,MATCH($A265&amp;"60414",'101'!$A:$A,0),MATCH($H$2&amp;"Ост /Кр",'101'!$1:$1,0)))-(INDEX('101'!$A:$G,MATCH($A265&amp;"60405",'101'!$A:$A,0),MATCH($H$2&amp;"Ост /Дб",'101'!$1:$1,0)))+(INDEX('101'!$A:$G,MATCH($A265&amp;"61901",'101'!$A:$A,0),MATCH($H$2&amp;"Ост /Дб",'101'!$1:$1,0)))+(INDEX('101'!$A:$G,MATCH($A265&amp;"61902",'101'!$A:$A,0),MATCH($H$2&amp;"Ост /Дб",'101'!$1:$1,0)))+(INDEX('101'!$A:$G,MATCH($A265&amp;"61903",'101'!$A:$A,0),MATCH($H$2&amp;"Ост /Дб",'101'!$1:$1,0)))+(INDEX('101'!$A:$G,MATCH($A265&amp;"61904",'101'!$A:$A,0),MATCH($H$2&amp;"Ост /Дб",'101'!$1:$1,0)))+(INDEX('101'!$A:$G,MATCH($A265&amp;"61905",'101'!$A:$A,0),MATCH($H$2&amp;"Ост /Дб",'101'!$1:$1,0)))+(INDEX('101'!$A:$G,MATCH($A265&amp;"61906",'101'!$A:$A,0),MATCH($H$2&amp;"Ост /Дб",'101'!$1:$1,0)))+(INDEX('101'!$A:$G,MATCH($A265&amp;"61907",'101'!$A:$A,0),MATCH($H$2&amp;"Ост /Дб",'101'!$1:$1,0)))+(INDEX('101'!$A:$G,MATCH($A265&amp;"61908",'101'!$A:$A,0),MATCH($H$2&amp;"Ост /Дб",'101'!$1:$1,0)))+(INDEX('101'!$A:$G,MATCH($A265&amp;"61911",'101'!$A:$A,0),MATCH($H$2&amp;"Ост /Дб",'101'!$1:$1,0)))-(INDEX('101'!$A:$G,MATCH($A265&amp;"61909",'101'!$A:$A,0),MATCH($H$2&amp;"Ост /Кр",'101'!$1:$1,0)))-(INDEX('101'!$A:$G,MATCH($A265&amp;"61910",'101'!$A:$A,0),MATCH($H$2&amp;"Ост /Кр",'101'!$1:$1,0)))-(INDEX('101'!$A:$G,MATCH($A265&amp;"61912",'101'!$A:$A,0),MATCH($H$2&amp;"Ост /Кр",'101'!$1:$1,0)))+(INDEX('101'!$A:$G,MATCH($A265&amp;"62001",'101'!$A:$A,0),MATCH($H$2&amp;"Ост /Дб",'101'!$1:$1,0)))-(INDEX('101'!$A:$G,MATCH($A265&amp;"62002",'101'!$A:$A,0),MATCH($H$2&amp;"Ост /Кр",'101'!$1:$1,0)))+(INDEX('101'!$A:$G,MATCH($A265&amp;"62101",'101'!$A:$A,0),MATCH($H$2&amp;"Ост /Дб",'101'!$1:$1,0)))+(INDEX('101'!$A:$G,MATCH($A265&amp;"62102",'101'!$A:$A,0),MATCH($H$2&amp;"Ост /Дб",'101'!$1:$1,0)))-(INDEX('101'!$A:$G,MATCH($A265&amp;"62103",'101'!$A:$A,0),MATCH($H$2&amp;"Ост /Кр",'101'!$1:$1,0))))-(((INDEX('135'!$A:$O,MATCH('0103'!$A265,'135'!$A:$A,0),MATCH($H$2&amp;D$4,'135'!$2:$2,0)))/1.5)+(INDEX('135'!$A:$O,MATCH('0103'!$A265,'135'!$A:$A,0),MATCH($H$2&amp;D$5,'135'!$2:$2,0)))+(INDEX('135'!$A:$O,MATCH('0103'!$A265,'135'!$A:$A,0),MATCH($H$2&amp;D$6,'135'!$2:$2,0)))))/$H$1</f>
        <v>216.33500000000001</v>
      </c>
      <c r="E265" s="11">
        <f>(((INDEX('135'!$A:$O,MATCH('0103'!$A265,'135'!$A:$A,0),MATCH($H$2&amp;E$4,'135'!$2:$2,0)))/1.5)+(INDEX('135'!$A:$O,MATCH('0103'!$A265,'135'!$A:$A,0),MATCH($H$2&amp;E$5,'135'!$2:$2,0)))+(INDEX('135'!$A:$O,MATCH('0103'!$A265,'135'!$A:$A,0),MATCH($H$2&amp;E$6,'135'!$2:$2,0))))/$H$1</f>
        <v>96.084999999999994</v>
      </c>
      <c r="F265" s="11">
        <f>(((INDEX('135'!$A:$O,MATCH('0103'!$A265,'135'!$A:$A,0),MATCH($H$2&amp;F$6,'135'!$2:$2,0)))/1.5))/$H$1</f>
        <v>0</v>
      </c>
      <c r="G265" s="11">
        <f>(((INDEX('135'!$A:$O,MATCH('0103'!$A265,'135'!$A:$A,0),MATCH($H$2&amp;G$4,'135'!$2:$2,0)))/1.5)+(INDEX('135'!$A:$O,MATCH('0103'!$A265,'135'!$A:$A,0),MATCH($H$2&amp;G$5,'135'!$2:$2,0)))+(INDEX('135'!$A:$O,MATCH('0103'!$A265,'135'!$A:$A,0),MATCH($H$2&amp;G$6,'135'!$2:$2,0))))/$H$1</f>
        <v>0</v>
      </c>
      <c r="H265" s="27"/>
      <c r="I265" s="10"/>
    </row>
    <row r="266" spans="1:9" ht="20.5" customHeight="1" x14ac:dyDescent="0.2">
      <c r="A266" s="26" t="str">
        <f>all_banks!O260&amp;" "</f>
        <v xml:space="preserve">ООО КБ "СИНКО-БАНК" (2838) </v>
      </c>
      <c r="B266" s="3">
        <f>all_banks!H260</f>
        <v>2838</v>
      </c>
      <c r="C266" s="3" t="str">
        <f>all_banks!E260</f>
        <v>СИНКО-БАНК</v>
      </c>
      <c r="D266" s="11">
        <f>(((INDEX('101'!$A:$G,MATCH($A266&amp;"60401",'101'!$A:$A,0),MATCH($H$2&amp;"Ост /Дб",'101'!$1:$1,0)))+(INDEX('101'!$A:$G,MATCH($A266&amp;"60404",'101'!$A:$A,0),MATCH($H$2&amp;"Ост /Дб",'101'!$1:$1,0)))+(INDEX('101'!$A:$G,MATCH($A266&amp;"60415",'101'!$A:$A,0),MATCH($H$2&amp;"Ост /Дб",'101'!$1:$1,0)))-(INDEX('101'!$A:$G,MATCH($A266&amp;"60414",'101'!$A:$A,0),MATCH($H$2&amp;"Ост /Кр",'101'!$1:$1,0)))-(INDEX('101'!$A:$G,MATCH($A266&amp;"60405",'101'!$A:$A,0),MATCH($H$2&amp;"Ост /Дб",'101'!$1:$1,0)))+(INDEX('101'!$A:$G,MATCH($A266&amp;"61901",'101'!$A:$A,0),MATCH($H$2&amp;"Ост /Дб",'101'!$1:$1,0)))+(INDEX('101'!$A:$G,MATCH($A266&amp;"61902",'101'!$A:$A,0),MATCH($H$2&amp;"Ост /Дб",'101'!$1:$1,0)))+(INDEX('101'!$A:$G,MATCH($A266&amp;"61903",'101'!$A:$A,0),MATCH($H$2&amp;"Ост /Дб",'101'!$1:$1,0)))+(INDEX('101'!$A:$G,MATCH($A266&amp;"61904",'101'!$A:$A,0),MATCH($H$2&amp;"Ост /Дб",'101'!$1:$1,0)))+(INDEX('101'!$A:$G,MATCH($A266&amp;"61905",'101'!$A:$A,0),MATCH($H$2&amp;"Ост /Дб",'101'!$1:$1,0)))+(INDEX('101'!$A:$G,MATCH($A266&amp;"61906",'101'!$A:$A,0),MATCH($H$2&amp;"Ост /Дб",'101'!$1:$1,0)))+(INDEX('101'!$A:$G,MATCH($A266&amp;"61907",'101'!$A:$A,0),MATCH($H$2&amp;"Ост /Дб",'101'!$1:$1,0)))+(INDEX('101'!$A:$G,MATCH($A266&amp;"61908",'101'!$A:$A,0),MATCH($H$2&amp;"Ост /Дб",'101'!$1:$1,0)))+(INDEX('101'!$A:$G,MATCH($A266&amp;"61911",'101'!$A:$A,0),MATCH($H$2&amp;"Ост /Дб",'101'!$1:$1,0)))-(INDEX('101'!$A:$G,MATCH($A266&amp;"61909",'101'!$A:$A,0),MATCH($H$2&amp;"Ост /Кр",'101'!$1:$1,0)))-(INDEX('101'!$A:$G,MATCH($A266&amp;"61910",'101'!$A:$A,0),MATCH($H$2&amp;"Ост /Кр",'101'!$1:$1,0)))-(INDEX('101'!$A:$G,MATCH($A266&amp;"61912",'101'!$A:$A,0),MATCH($H$2&amp;"Ост /Кр",'101'!$1:$1,0)))+(INDEX('101'!$A:$G,MATCH($A266&amp;"62001",'101'!$A:$A,0),MATCH($H$2&amp;"Ост /Дб",'101'!$1:$1,0)))-(INDEX('101'!$A:$G,MATCH($A266&amp;"62002",'101'!$A:$A,0),MATCH($H$2&amp;"Ост /Кр",'101'!$1:$1,0)))+(INDEX('101'!$A:$G,MATCH($A266&amp;"62101",'101'!$A:$A,0),MATCH($H$2&amp;"Ост /Дб",'101'!$1:$1,0)))+(INDEX('101'!$A:$G,MATCH($A266&amp;"62102",'101'!$A:$A,0),MATCH($H$2&amp;"Ост /Дб",'101'!$1:$1,0)))-(INDEX('101'!$A:$G,MATCH($A266&amp;"62103",'101'!$A:$A,0),MATCH($H$2&amp;"Ост /Кр",'101'!$1:$1,0))))-(((INDEX('135'!$A:$O,MATCH('0103'!$A266,'135'!$A:$A,0),MATCH($H$2&amp;D$4,'135'!$2:$2,0)))/1.5)+(INDEX('135'!$A:$O,MATCH('0103'!$A266,'135'!$A:$A,0),MATCH($H$2&amp;D$5,'135'!$2:$2,0)))+(INDEX('135'!$A:$O,MATCH('0103'!$A266,'135'!$A:$A,0),MATCH($H$2&amp;D$6,'135'!$2:$2,0)))))/$H$1</f>
        <v>28.39</v>
      </c>
      <c r="E266" s="11">
        <f>(((INDEX('135'!$A:$O,MATCH('0103'!$A266,'135'!$A:$A,0),MATCH($H$2&amp;E$4,'135'!$2:$2,0)))/1.5)+(INDEX('135'!$A:$O,MATCH('0103'!$A266,'135'!$A:$A,0),MATCH($H$2&amp;E$5,'135'!$2:$2,0)))+(INDEX('135'!$A:$O,MATCH('0103'!$A266,'135'!$A:$A,0),MATCH($H$2&amp;E$6,'135'!$2:$2,0))))/$H$1</f>
        <v>25.905999999999999</v>
      </c>
      <c r="F266" s="11">
        <f>(((INDEX('135'!$A:$O,MATCH('0103'!$A266,'135'!$A:$A,0),MATCH($H$2&amp;F$6,'135'!$2:$2,0)))/1.5))/$H$1</f>
        <v>0</v>
      </c>
      <c r="G266" s="11">
        <f>(((INDEX('135'!$A:$O,MATCH('0103'!$A266,'135'!$A:$A,0),MATCH($H$2&amp;G$4,'135'!$2:$2,0)))/1.5)+(INDEX('135'!$A:$O,MATCH('0103'!$A266,'135'!$A:$A,0),MATCH($H$2&amp;G$5,'135'!$2:$2,0)))+(INDEX('135'!$A:$O,MATCH('0103'!$A266,'135'!$A:$A,0),MATCH($H$2&amp;G$6,'135'!$2:$2,0))))/$H$1</f>
        <v>0</v>
      </c>
      <c r="H266" s="27"/>
      <c r="I266" s="10"/>
    </row>
    <row r="267" spans="1:9" ht="20.5" customHeight="1" x14ac:dyDescent="0.2">
      <c r="A267" s="26" t="str">
        <f>all_banks!O261&amp;" "</f>
        <v xml:space="preserve">КБ "СИСТЕМА" ООО (2846) </v>
      </c>
      <c r="B267" s="3">
        <f>all_banks!H261</f>
        <v>2846</v>
      </c>
      <c r="C267" s="3" t="str">
        <f>all_banks!E261</f>
        <v>СИСТЕМА</v>
      </c>
      <c r="D267" s="11">
        <f>(((INDEX('101'!$A:$G,MATCH($A267&amp;"60401",'101'!$A:$A,0),MATCH($H$2&amp;"Ост /Дб",'101'!$1:$1,0)))+(INDEX('101'!$A:$G,MATCH($A267&amp;"60404",'101'!$A:$A,0),MATCH($H$2&amp;"Ост /Дб",'101'!$1:$1,0)))+(INDEX('101'!$A:$G,MATCH($A267&amp;"60415",'101'!$A:$A,0),MATCH($H$2&amp;"Ост /Дб",'101'!$1:$1,0)))-(INDEX('101'!$A:$G,MATCH($A267&amp;"60414",'101'!$A:$A,0),MATCH($H$2&amp;"Ост /Кр",'101'!$1:$1,0)))-(INDEX('101'!$A:$G,MATCH($A267&amp;"60405",'101'!$A:$A,0),MATCH($H$2&amp;"Ост /Дб",'101'!$1:$1,0)))+(INDEX('101'!$A:$G,MATCH($A267&amp;"61901",'101'!$A:$A,0),MATCH($H$2&amp;"Ост /Дб",'101'!$1:$1,0)))+(INDEX('101'!$A:$G,MATCH($A267&amp;"61902",'101'!$A:$A,0),MATCH($H$2&amp;"Ост /Дб",'101'!$1:$1,0)))+(INDEX('101'!$A:$G,MATCH($A267&amp;"61903",'101'!$A:$A,0),MATCH($H$2&amp;"Ост /Дб",'101'!$1:$1,0)))+(INDEX('101'!$A:$G,MATCH($A267&amp;"61904",'101'!$A:$A,0),MATCH($H$2&amp;"Ост /Дб",'101'!$1:$1,0)))+(INDEX('101'!$A:$G,MATCH($A267&amp;"61905",'101'!$A:$A,0),MATCH($H$2&amp;"Ост /Дб",'101'!$1:$1,0)))+(INDEX('101'!$A:$G,MATCH($A267&amp;"61906",'101'!$A:$A,0),MATCH($H$2&amp;"Ост /Дб",'101'!$1:$1,0)))+(INDEX('101'!$A:$G,MATCH($A267&amp;"61907",'101'!$A:$A,0),MATCH($H$2&amp;"Ост /Дб",'101'!$1:$1,0)))+(INDEX('101'!$A:$G,MATCH($A267&amp;"61908",'101'!$A:$A,0),MATCH($H$2&amp;"Ост /Дб",'101'!$1:$1,0)))+(INDEX('101'!$A:$G,MATCH($A267&amp;"61911",'101'!$A:$A,0),MATCH($H$2&amp;"Ост /Дб",'101'!$1:$1,0)))-(INDEX('101'!$A:$G,MATCH($A267&amp;"61909",'101'!$A:$A,0),MATCH($H$2&amp;"Ост /Кр",'101'!$1:$1,0)))-(INDEX('101'!$A:$G,MATCH($A267&amp;"61910",'101'!$A:$A,0),MATCH($H$2&amp;"Ост /Кр",'101'!$1:$1,0)))-(INDEX('101'!$A:$G,MATCH($A267&amp;"61912",'101'!$A:$A,0),MATCH($H$2&amp;"Ост /Кр",'101'!$1:$1,0)))+(INDEX('101'!$A:$G,MATCH($A267&amp;"62001",'101'!$A:$A,0),MATCH($H$2&amp;"Ост /Дб",'101'!$1:$1,0)))-(INDEX('101'!$A:$G,MATCH($A267&amp;"62002",'101'!$A:$A,0),MATCH($H$2&amp;"Ост /Кр",'101'!$1:$1,0)))+(INDEX('101'!$A:$G,MATCH($A267&amp;"62101",'101'!$A:$A,0),MATCH($H$2&amp;"Ост /Дб",'101'!$1:$1,0)))+(INDEX('101'!$A:$G,MATCH($A267&amp;"62102",'101'!$A:$A,0),MATCH($H$2&amp;"Ост /Дб",'101'!$1:$1,0)))-(INDEX('101'!$A:$G,MATCH($A267&amp;"62103",'101'!$A:$A,0),MATCH($H$2&amp;"Ост /Кр",'101'!$1:$1,0))))-(((INDEX('135'!$A:$O,MATCH('0103'!$A267,'135'!$A:$A,0),MATCH($H$2&amp;D$4,'135'!$2:$2,0)))/1.5)+(INDEX('135'!$A:$O,MATCH('0103'!$A267,'135'!$A:$A,0),MATCH($H$2&amp;D$5,'135'!$2:$2,0)))+(INDEX('135'!$A:$O,MATCH('0103'!$A267,'135'!$A:$A,0),MATCH($H$2&amp;D$6,'135'!$2:$2,0)))))/$H$1</f>
        <v>1.2829999999999999</v>
      </c>
      <c r="E267" s="11">
        <f>(((INDEX('135'!$A:$O,MATCH('0103'!$A267,'135'!$A:$A,0),MATCH($H$2&amp;E$4,'135'!$2:$2,0)))/1.5)+(INDEX('135'!$A:$O,MATCH('0103'!$A267,'135'!$A:$A,0),MATCH($H$2&amp;E$5,'135'!$2:$2,0)))+(INDEX('135'!$A:$O,MATCH('0103'!$A267,'135'!$A:$A,0),MATCH($H$2&amp;E$6,'135'!$2:$2,0))))/$H$1</f>
        <v>0</v>
      </c>
      <c r="F267" s="11">
        <f>(((INDEX('135'!$A:$O,MATCH('0103'!$A267,'135'!$A:$A,0),MATCH($H$2&amp;F$6,'135'!$2:$2,0)))/1.5))/$H$1</f>
        <v>0</v>
      </c>
      <c r="G267" s="11">
        <f>(((INDEX('135'!$A:$O,MATCH('0103'!$A267,'135'!$A:$A,0),MATCH($H$2&amp;G$4,'135'!$2:$2,0)))/1.5)+(INDEX('135'!$A:$O,MATCH('0103'!$A267,'135'!$A:$A,0),MATCH($H$2&amp;G$5,'135'!$2:$2,0)))+(INDEX('135'!$A:$O,MATCH('0103'!$A267,'135'!$A:$A,0),MATCH($H$2&amp;G$6,'135'!$2:$2,0))))/$H$1</f>
        <v>0</v>
      </c>
      <c r="H267" s="27"/>
      <c r="I267" s="10"/>
    </row>
    <row r="268" spans="1:9" ht="20.5" customHeight="1" x14ac:dyDescent="0.2">
      <c r="A268" s="26" t="str">
        <f>all_banks!O262&amp;" "</f>
        <v xml:space="preserve">АО "Сити Инвест Банк" (3194) </v>
      </c>
      <c r="B268" s="3">
        <f>all_banks!H262</f>
        <v>3194</v>
      </c>
      <c r="C268" s="3" t="str">
        <f>all_banks!E262</f>
        <v>СИТИ ИНВЕСТ БАНК</v>
      </c>
      <c r="D268" s="11">
        <f>(((INDEX('101'!$A:$G,MATCH($A268&amp;"60401",'101'!$A:$A,0),MATCH($H$2&amp;"Ост /Дб",'101'!$1:$1,0)))+(INDEX('101'!$A:$G,MATCH($A268&amp;"60404",'101'!$A:$A,0),MATCH($H$2&amp;"Ост /Дб",'101'!$1:$1,0)))+(INDEX('101'!$A:$G,MATCH($A268&amp;"60415",'101'!$A:$A,0),MATCH($H$2&amp;"Ост /Дб",'101'!$1:$1,0)))-(INDEX('101'!$A:$G,MATCH($A268&amp;"60414",'101'!$A:$A,0),MATCH($H$2&amp;"Ост /Кр",'101'!$1:$1,0)))-(INDEX('101'!$A:$G,MATCH($A268&amp;"60405",'101'!$A:$A,0),MATCH($H$2&amp;"Ост /Дб",'101'!$1:$1,0)))+(INDEX('101'!$A:$G,MATCH($A268&amp;"61901",'101'!$A:$A,0),MATCH($H$2&amp;"Ост /Дб",'101'!$1:$1,0)))+(INDEX('101'!$A:$G,MATCH($A268&amp;"61902",'101'!$A:$A,0),MATCH($H$2&amp;"Ост /Дб",'101'!$1:$1,0)))+(INDEX('101'!$A:$G,MATCH($A268&amp;"61903",'101'!$A:$A,0),MATCH($H$2&amp;"Ост /Дб",'101'!$1:$1,0)))+(INDEX('101'!$A:$G,MATCH($A268&amp;"61904",'101'!$A:$A,0),MATCH($H$2&amp;"Ост /Дб",'101'!$1:$1,0)))+(INDEX('101'!$A:$G,MATCH($A268&amp;"61905",'101'!$A:$A,0),MATCH($H$2&amp;"Ост /Дб",'101'!$1:$1,0)))+(INDEX('101'!$A:$G,MATCH($A268&amp;"61906",'101'!$A:$A,0),MATCH($H$2&amp;"Ост /Дб",'101'!$1:$1,0)))+(INDEX('101'!$A:$G,MATCH($A268&amp;"61907",'101'!$A:$A,0),MATCH($H$2&amp;"Ост /Дб",'101'!$1:$1,0)))+(INDEX('101'!$A:$G,MATCH($A268&amp;"61908",'101'!$A:$A,0),MATCH($H$2&amp;"Ост /Дб",'101'!$1:$1,0)))+(INDEX('101'!$A:$G,MATCH($A268&amp;"61911",'101'!$A:$A,0),MATCH($H$2&amp;"Ост /Дб",'101'!$1:$1,0)))-(INDEX('101'!$A:$G,MATCH($A268&amp;"61909",'101'!$A:$A,0),MATCH($H$2&amp;"Ост /Кр",'101'!$1:$1,0)))-(INDEX('101'!$A:$G,MATCH($A268&amp;"61910",'101'!$A:$A,0),MATCH($H$2&amp;"Ост /Кр",'101'!$1:$1,0)))-(INDEX('101'!$A:$G,MATCH($A268&amp;"61912",'101'!$A:$A,0),MATCH($H$2&amp;"Ост /Кр",'101'!$1:$1,0)))+(INDEX('101'!$A:$G,MATCH($A268&amp;"62001",'101'!$A:$A,0),MATCH($H$2&amp;"Ост /Дб",'101'!$1:$1,0)))-(INDEX('101'!$A:$G,MATCH($A268&amp;"62002",'101'!$A:$A,0),MATCH($H$2&amp;"Ост /Кр",'101'!$1:$1,0)))+(INDEX('101'!$A:$G,MATCH($A268&amp;"62101",'101'!$A:$A,0),MATCH($H$2&amp;"Ост /Дб",'101'!$1:$1,0)))+(INDEX('101'!$A:$G,MATCH($A268&amp;"62102",'101'!$A:$A,0),MATCH($H$2&amp;"Ост /Дб",'101'!$1:$1,0)))-(INDEX('101'!$A:$G,MATCH($A268&amp;"62103",'101'!$A:$A,0),MATCH($H$2&amp;"Ост /Кр",'101'!$1:$1,0))))-(((INDEX('135'!$A:$O,MATCH('0103'!$A268,'135'!$A:$A,0),MATCH($H$2&amp;D$4,'135'!$2:$2,0)))/1.5)+(INDEX('135'!$A:$O,MATCH('0103'!$A268,'135'!$A:$A,0),MATCH($H$2&amp;D$5,'135'!$2:$2,0)))+(INDEX('135'!$A:$O,MATCH('0103'!$A268,'135'!$A:$A,0),MATCH($H$2&amp;D$6,'135'!$2:$2,0)))))/$H$1</f>
        <v>1.2170000000000001</v>
      </c>
      <c r="E268" s="11">
        <f>(((INDEX('135'!$A:$O,MATCH('0103'!$A268,'135'!$A:$A,0),MATCH($H$2&amp;E$4,'135'!$2:$2,0)))/1.5)+(INDEX('135'!$A:$O,MATCH('0103'!$A268,'135'!$A:$A,0),MATCH($H$2&amp;E$5,'135'!$2:$2,0)))+(INDEX('135'!$A:$O,MATCH('0103'!$A268,'135'!$A:$A,0),MATCH($H$2&amp;E$6,'135'!$2:$2,0))))/$H$1</f>
        <v>81.7</v>
      </c>
      <c r="F268" s="11">
        <f>(((INDEX('135'!$A:$O,MATCH('0103'!$A268,'135'!$A:$A,0),MATCH($H$2&amp;F$6,'135'!$2:$2,0)))/1.5))/$H$1</f>
        <v>0</v>
      </c>
      <c r="G268" s="11">
        <f>(((INDEX('135'!$A:$O,MATCH('0103'!$A268,'135'!$A:$A,0),MATCH($H$2&amp;G$4,'135'!$2:$2,0)))/1.5)+(INDEX('135'!$A:$O,MATCH('0103'!$A268,'135'!$A:$A,0),MATCH($H$2&amp;G$5,'135'!$2:$2,0)))+(INDEX('135'!$A:$O,MATCH('0103'!$A268,'135'!$A:$A,0),MATCH($H$2&amp;G$6,'135'!$2:$2,0))))/$H$1</f>
        <v>0</v>
      </c>
      <c r="H268" s="27"/>
      <c r="I268" s="10"/>
    </row>
    <row r="269" spans="1:9" ht="20.5" customHeight="1" x14ac:dyDescent="0.2">
      <c r="A269" s="26" t="str">
        <f>all_banks!O263&amp;" "</f>
        <v xml:space="preserve">АО КБ "Ситибанк" (2557) </v>
      </c>
      <c r="B269" s="3">
        <f>all_banks!H263</f>
        <v>2557</v>
      </c>
      <c r="C269" s="3" t="str">
        <f>all_banks!E263</f>
        <v>СИТИБАНК</v>
      </c>
      <c r="D269" s="11">
        <f>(((INDEX('101'!$A:$G,MATCH($A269&amp;"60401",'101'!$A:$A,0),MATCH($H$2&amp;"Ост /Дб",'101'!$1:$1,0)))+(INDEX('101'!$A:$G,MATCH($A269&amp;"60404",'101'!$A:$A,0),MATCH($H$2&amp;"Ост /Дб",'101'!$1:$1,0)))+(INDEX('101'!$A:$G,MATCH($A269&amp;"60415",'101'!$A:$A,0),MATCH($H$2&amp;"Ост /Дб",'101'!$1:$1,0)))-(INDEX('101'!$A:$G,MATCH($A269&amp;"60414",'101'!$A:$A,0),MATCH($H$2&amp;"Ост /Кр",'101'!$1:$1,0)))-(INDEX('101'!$A:$G,MATCH($A269&amp;"60405",'101'!$A:$A,0),MATCH($H$2&amp;"Ост /Дб",'101'!$1:$1,0)))+(INDEX('101'!$A:$G,MATCH($A269&amp;"61901",'101'!$A:$A,0),MATCH($H$2&amp;"Ост /Дб",'101'!$1:$1,0)))+(INDEX('101'!$A:$G,MATCH($A269&amp;"61902",'101'!$A:$A,0),MATCH($H$2&amp;"Ост /Дб",'101'!$1:$1,0)))+(INDEX('101'!$A:$G,MATCH($A269&amp;"61903",'101'!$A:$A,0),MATCH($H$2&amp;"Ост /Дб",'101'!$1:$1,0)))+(INDEX('101'!$A:$G,MATCH($A269&amp;"61904",'101'!$A:$A,0),MATCH($H$2&amp;"Ост /Дб",'101'!$1:$1,0)))+(INDEX('101'!$A:$G,MATCH($A269&amp;"61905",'101'!$A:$A,0),MATCH($H$2&amp;"Ост /Дб",'101'!$1:$1,0)))+(INDEX('101'!$A:$G,MATCH($A269&amp;"61906",'101'!$A:$A,0),MATCH($H$2&amp;"Ост /Дб",'101'!$1:$1,0)))+(INDEX('101'!$A:$G,MATCH($A269&amp;"61907",'101'!$A:$A,0),MATCH($H$2&amp;"Ост /Дб",'101'!$1:$1,0)))+(INDEX('101'!$A:$G,MATCH($A269&amp;"61908",'101'!$A:$A,0),MATCH($H$2&amp;"Ост /Дб",'101'!$1:$1,0)))+(INDEX('101'!$A:$G,MATCH($A269&amp;"61911",'101'!$A:$A,0),MATCH($H$2&amp;"Ост /Дб",'101'!$1:$1,0)))-(INDEX('101'!$A:$G,MATCH($A269&amp;"61909",'101'!$A:$A,0),MATCH($H$2&amp;"Ост /Кр",'101'!$1:$1,0)))-(INDEX('101'!$A:$G,MATCH($A269&amp;"61910",'101'!$A:$A,0),MATCH($H$2&amp;"Ост /Кр",'101'!$1:$1,0)))-(INDEX('101'!$A:$G,MATCH($A269&amp;"61912",'101'!$A:$A,0),MATCH($H$2&amp;"Ост /Кр",'101'!$1:$1,0)))+(INDEX('101'!$A:$G,MATCH($A269&amp;"62001",'101'!$A:$A,0),MATCH($H$2&amp;"Ост /Дб",'101'!$1:$1,0)))-(INDEX('101'!$A:$G,MATCH($A269&amp;"62002",'101'!$A:$A,0),MATCH($H$2&amp;"Ост /Кр",'101'!$1:$1,0)))+(INDEX('101'!$A:$G,MATCH($A269&amp;"62101",'101'!$A:$A,0),MATCH($H$2&amp;"Ост /Дб",'101'!$1:$1,0)))+(INDEX('101'!$A:$G,MATCH($A269&amp;"62102",'101'!$A:$A,0),MATCH($H$2&amp;"Ост /Дб",'101'!$1:$1,0)))-(INDEX('101'!$A:$G,MATCH($A269&amp;"62103",'101'!$A:$A,0),MATCH($H$2&amp;"Ост /Кр",'101'!$1:$1,0))))-(((INDEX('135'!$A:$O,MATCH('0103'!$A269,'135'!$A:$A,0),MATCH($H$2&amp;D$4,'135'!$2:$2,0)))/1.5)+(INDEX('135'!$A:$O,MATCH('0103'!$A269,'135'!$A:$A,0),MATCH($H$2&amp;D$5,'135'!$2:$2,0)))+(INDEX('135'!$A:$O,MATCH('0103'!$A269,'135'!$A:$A,0),MATCH($H$2&amp;D$6,'135'!$2:$2,0)))))/$H$1</f>
        <v>1307.462</v>
      </c>
      <c r="E269" s="11">
        <f>(((INDEX('135'!$A:$O,MATCH('0103'!$A269,'135'!$A:$A,0),MATCH($H$2&amp;E$4,'135'!$2:$2,0)))/1.5)+(INDEX('135'!$A:$O,MATCH('0103'!$A269,'135'!$A:$A,0),MATCH($H$2&amp;E$5,'135'!$2:$2,0)))+(INDEX('135'!$A:$O,MATCH('0103'!$A269,'135'!$A:$A,0),MATCH($H$2&amp;E$6,'135'!$2:$2,0))))/$H$1</f>
        <v>0</v>
      </c>
      <c r="F269" s="11">
        <f>(((INDEX('135'!$A:$O,MATCH('0103'!$A269,'135'!$A:$A,0),MATCH($H$2&amp;F$6,'135'!$2:$2,0)))/1.5))/$H$1</f>
        <v>2.5999999999999999E-2</v>
      </c>
      <c r="G269" s="11">
        <f>(((INDEX('135'!$A:$O,MATCH('0103'!$A269,'135'!$A:$A,0),MATCH($H$2&amp;G$4,'135'!$2:$2,0)))/1.5)+(INDEX('135'!$A:$O,MATCH('0103'!$A269,'135'!$A:$A,0),MATCH($H$2&amp;G$5,'135'!$2:$2,0)))+(INDEX('135'!$A:$O,MATCH('0103'!$A269,'135'!$A:$A,0),MATCH($H$2&amp;G$6,'135'!$2:$2,0))))/$H$1</f>
        <v>0</v>
      </c>
      <c r="H269" s="27"/>
      <c r="I269" s="10"/>
    </row>
    <row r="270" spans="1:9" ht="20.5" customHeight="1" x14ac:dyDescent="0.2">
      <c r="A270" s="26" t="str">
        <f>all_banks!O264&amp;" "</f>
        <v xml:space="preserve">ПАО "СКБ-банк" (705) </v>
      </c>
      <c r="B270" s="3">
        <f>all_banks!H264</f>
        <v>705</v>
      </c>
      <c r="C270" s="3" t="str">
        <f>all_banks!E264</f>
        <v>СКБ-БАНК</v>
      </c>
      <c r="D270" s="11">
        <f>(((INDEX('101'!$A:$G,MATCH($A270&amp;"60401",'101'!$A:$A,0),MATCH($H$2&amp;"Ост /Дб",'101'!$1:$1,0)))+(INDEX('101'!$A:$G,MATCH($A270&amp;"60404",'101'!$A:$A,0),MATCH($H$2&amp;"Ост /Дб",'101'!$1:$1,0)))+(INDEX('101'!$A:$G,MATCH($A270&amp;"60415",'101'!$A:$A,0),MATCH($H$2&amp;"Ост /Дб",'101'!$1:$1,0)))-(INDEX('101'!$A:$G,MATCH($A270&amp;"60414",'101'!$A:$A,0),MATCH($H$2&amp;"Ост /Кр",'101'!$1:$1,0)))-(INDEX('101'!$A:$G,MATCH($A270&amp;"60405",'101'!$A:$A,0),MATCH($H$2&amp;"Ост /Дб",'101'!$1:$1,0)))+(INDEX('101'!$A:$G,MATCH($A270&amp;"61901",'101'!$A:$A,0),MATCH($H$2&amp;"Ост /Дб",'101'!$1:$1,0)))+(INDEX('101'!$A:$G,MATCH($A270&amp;"61902",'101'!$A:$A,0),MATCH($H$2&amp;"Ост /Дб",'101'!$1:$1,0)))+(INDEX('101'!$A:$G,MATCH($A270&amp;"61903",'101'!$A:$A,0),MATCH($H$2&amp;"Ост /Дб",'101'!$1:$1,0)))+(INDEX('101'!$A:$G,MATCH($A270&amp;"61904",'101'!$A:$A,0),MATCH($H$2&amp;"Ост /Дб",'101'!$1:$1,0)))+(INDEX('101'!$A:$G,MATCH($A270&amp;"61905",'101'!$A:$A,0),MATCH($H$2&amp;"Ост /Дб",'101'!$1:$1,0)))+(INDEX('101'!$A:$G,MATCH($A270&amp;"61906",'101'!$A:$A,0),MATCH($H$2&amp;"Ост /Дб",'101'!$1:$1,0)))+(INDEX('101'!$A:$G,MATCH($A270&amp;"61907",'101'!$A:$A,0),MATCH($H$2&amp;"Ост /Дб",'101'!$1:$1,0)))+(INDEX('101'!$A:$G,MATCH($A270&amp;"61908",'101'!$A:$A,0),MATCH($H$2&amp;"Ост /Дб",'101'!$1:$1,0)))+(INDEX('101'!$A:$G,MATCH($A270&amp;"61911",'101'!$A:$A,0),MATCH($H$2&amp;"Ост /Дб",'101'!$1:$1,0)))-(INDEX('101'!$A:$G,MATCH($A270&amp;"61909",'101'!$A:$A,0),MATCH($H$2&amp;"Ост /Кр",'101'!$1:$1,0)))-(INDEX('101'!$A:$G,MATCH($A270&amp;"61910",'101'!$A:$A,0),MATCH($H$2&amp;"Ост /Кр",'101'!$1:$1,0)))-(INDEX('101'!$A:$G,MATCH($A270&amp;"61912",'101'!$A:$A,0),MATCH($H$2&amp;"Ост /Кр",'101'!$1:$1,0)))+(INDEX('101'!$A:$G,MATCH($A270&amp;"62001",'101'!$A:$A,0),MATCH($H$2&amp;"Ост /Дб",'101'!$1:$1,0)))-(INDEX('101'!$A:$G,MATCH($A270&amp;"62002",'101'!$A:$A,0),MATCH($H$2&amp;"Ост /Кр",'101'!$1:$1,0)))+(INDEX('101'!$A:$G,MATCH($A270&amp;"62101",'101'!$A:$A,0),MATCH($H$2&amp;"Ост /Дб",'101'!$1:$1,0)))+(INDEX('101'!$A:$G,MATCH($A270&amp;"62102",'101'!$A:$A,0),MATCH($H$2&amp;"Ост /Дб",'101'!$1:$1,0)))-(INDEX('101'!$A:$G,MATCH($A270&amp;"62103",'101'!$A:$A,0),MATCH($H$2&amp;"Ост /Кр",'101'!$1:$1,0))))-(((INDEX('135'!$A:$O,MATCH('0103'!$A270,'135'!$A:$A,0),MATCH($H$2&amp;D$4,'135'!$2:$2,0)))/1.5)+(INDEX('135'!$A:$O,MATCH('0103'!$A270,'135'!$A:$A,0),MATCH($H$2&amp;D$5,'135'!$2:$2,0)))+(INDEX('135'!$A:$O,MATCH('0103'!$A270,'135'!$A:$A,0),MATCH($H$2&amp;D$6,'135'!$2:$2,0)))))/$H$1</f>
        <v>2721.404</v>
      </c>
      <c r="E270" s="11">
        <f>(((INDEX('135'!$A:$O,MATCH('0103'!$A270,'135'!$A:$A,0),MATCH($H$2&amp;E$4,'135'!$2:$2,0)))/1.5)+(INDEX('135'!$A:$O,MATCH('0103'!$A270,'135'!$A:$A,0),MATCH($H$2&amp;E$5,'135'!$2:$2,0)))+(INDEX('135'!$A:$O,MATCH('0103'!$A270,'135'!$A:$A,0),MATCH($H$2&amp;E$6,'135'!$2:$2,0))))/$H$1</f>
        <v>4482.4340000000002</v>
      </c>
      <c r="F270" s="11">
        <f>(((INDEX('135'!$A:$O,MATCH('0103'!$A270,'135'!$A:$A,0),MATCH($H$2&amp;F$6,'135'!$2:$2,0)))/1.5))/$H$1</f>
        <v>0</v>
      </c>
      <c r="G270" s="11">
        <f>(((INDEX('135'!$A:$O,MATCH('0103'!$A270,'135'!$A:$A,0),MATCH($H$2&amp;G$4,'135'!$2:$2,0)))/1.5)+(INDEX('135'!$A:$O,MATCH('0103'!$A270,'135'!$A:$A,0),MATCH($H$2&amp;G$5,'135'!$2:$2,0)))+(INDEX('135'!$A:$O,MATCH('0103'!$A270,'135'!$A:$A,0),MATCH($H$2&amp;G$6,'135'!$2:$2,0))))/$H$1</f>
        <v>2821.3910000000001</v>
      </c>
      <c r="H270" s="27"/>
      <c r="I270" s="10"/>
    </row>
    <row r="271" spans="1:9" ht="20.5" customHeight="1" x14ac:dyDescent="0.2">
      <c r="A271" s="26" t="str">
        <f>all_banks!O265&amp;" "</f>
        <v xml:space="preserve">АКБ "СЛАВИЯ" (АО) (2664) </v>
      </c>
      <c r="B271" s="3">
        <f>all_banks!H265</f>
        <v>2664</v>
      </c>
      <c r="C271" s="3" t="str">
        <f>all_banks!E265</f>
        <v>СЛАВИЯ</v>
      </c>
      <c r="D271" s="11">
        <f>(((INDEX('101'!$A:$G,MATCH($A271&amp;"60401",'101'!$A:$A,0),MATCH($H$2&amp;"Ост /Дб",'101'!$1:$1,0)))+(INDEX('101'!$A:$G,MATCH($A271&amp;"60404",'101'!$A:$A,0),MATCH($H$2&amp;"Ост /Дб",'101'!$1:$1,0)))+(INDEX('101'!$A:$G,MATCH($A271&amp;"60415",'101'!$A:$A,0),MATCH($H$2&amp;"Ост /Дб",'101'!$1:$1,0)))-(INDEX('101'!$A:$G,MATCH($A271&amp;"60414",'101'!$A:$A,0),MATCH($H$2&amp;"Ост /Кр",'101'!$1:$1,0)))-(INDEX('101'!$A:$G,MATCH($A271&amp;"60405",'101'!$A:$A,0),MATCH($H$2&amp;"Ост /Дб",'101'!$1:$1,0)))+(INDEX('101'!$A:$G,MATCH($A271&amp;"61901",'101'!$A:$A,0),MATCH($H$2&amp;"Ост /Дб",'101'!$1:$1,0)))+(INDEX('101'!$A:$G,MATCH($A271&amp;"61902",'101'!$A:$A,0),MATCH($H$2&amp;"Ост /Дб",'101'!$1:$1,0)))+(INDEX('101'!$A:$G,MATCH($A271&amp;"61903",'101'!$A:$A,0),MATCH($H$2&amp;"Ост /Дб",'101'!$1:$1,0)))+(INDEX('101'!$A:$G,MATCH($A271&amp;"61904",'101'!$A:$A,0),MATCH($H$2&amp;"Ост /Дб",'101'!$1:$1,0)))+(INDEX('101'!$A:$G,MATCH($A271&amp;"61905",'101'!$A:$A,0),MATCH($H$2&amp;"Ост /Дб",'101'!$1:$1,0)))+(INDEX('101'!$A:$G,MATCH($A271&amp;"61906",'101'!$A:$A,0),MATCH($H$2&amp;"Ост /Дб",'101'!$1:$1,0)))+(INDEX('101'!$A:$G,MATCH($A271&amp;"61907",'101'!$A:$A,0),MATCH($H$2&amp;"Ост /Дб",'101'!$1:$1,0)))+(INDEX('101'!$A:$G,MATCH($A271&amp;"61908",'101'!$A:$A,0),MATCH($H$2&amp;"Ост /Дб",'101'!$1:$1,0)))+(INDEX('101'!$A:$G,MATCH($A271&amp;"61911",'101'!$A:$A,0),MATCH($H$2&amp;"Ост /Дб",'101'!$1:$1,0)))-(INDEX('101'!$A:$G,MATCH($A271&amp;"61909",'101'!$A:$A,0),MATCH($H$2&amp;"Ост /Кр",'101'!$1:$1,0)))-(INDEX('101'!$A:$G,MATCH($A271&amp;"61910",'101'!$A:$A,0),MATCH($H$2&amp;"Ост /Кр",'101'!$1:$1,0)))-(INDEX('101'!$A:$G,MATCH($A271&amp;"61912",'101'!$A:$A,0),MATCH($H$2&amp;"Ост /Кр",'101'!$1:$1,0)))+(INDEX('101'!$A:$G,MATCH($A271&amp;"62001",'101'!$A:$A,0),MATCH($H$2&amp;"Ост /Дб",'101'!$1:$1,0)))-(INDEX('101'!$A:$G,MATCH($A271&amp;"62002",'101'!$A:$A,0),MATCH($H$2&amp;"Ост /Кр",'101'!$1:$1,0)))+(INDEX('101'!$A:$G,MATCH($A271&amp;"62101",'101'!$A:$A,0),MATCH($H$2&amp;"Ост /Дб",'101'!$1:$1,0)))+(INDEX('101'!$A:$G,MATCH($A271&amp;"62102",'101'!$A:$A,0),MATCH($H$2&amp;"Ост /Дб",'101'!$1:$1,0)))-(INDEX('101'!$A:$G,MATCH($A271&amp;"62103",'101'!$A:$A,0),MATCH($H$2&amp;"Ост /Кр",'101'!$1:$1,0))))-(((INDEX('135'!$A:$O,MATCH('0103'!$A271,'135'!$A:$A,0),MATCH($H$2&amp;D$4,'135'!$2:$2,0)))/1.5)+(INDEX('135'!$A:$O,MATCH('0103'!$A271,'135'!$A:$A,0),MATCH($H$2&amp;D$5,'135'!$2:$2,0)))+(INDEX('135'!$A:$O,MATCH('0103'!$A271,'135'!$A:$A,0),MATCH($H$2&amp;D$6,'135'!$2:$2,0)))))/$H$1</f>
        <v>10.656000000000001</v>
      </c>
      <c r="E271" s="11">
        <f>(((INDEX('135'!$A:$O,MATCH('0103'!$A271,'135'!$A:$A,0),MATCH($H$2&amp;E$4,'135'!$2:$2,0)))/1.5)+(INDEX('135'!$A:$O,MATCH('0103'!$A271,'135'!$A:$A,0),MATCH($H$2&amp;E$5,'135'!$2:$2,0)))+(INDEX('135'!$A:$O,MATCH('0103'!$A271,'135'!$A:$A,0),MATCH($H$2&amp;E$6,'135'!$2:$2,0))))/$H$1</f>
        <v>532.54600000000005</v>
      </c>
      <c r="F271" s="11">
        <f>(((INDEX('135'!$A:$O,MATCH('0103'!$A271,'135'!$A:$A,0),MATCH($H$2&amp;F$6,'135'!$2:$2,0)))/1.5))/$H$1</f>
        <v>0</v>
      </c>
      <c r="G271" s="11">
        <f>(((INDEX('135'!$A:$O,MATCH('0103'!$A271,'135'!$A:$A,0),MATCH($H$2&amp;G$4,'135'!$2:$2,0)))/1.5)+(INDEX('135'!$A:$O,MATCH('0103'!$A271,'135'!$A:$A,0),MATCH($H$2&amp;G$5,'135'!$2:$2,0)))+(INDEX('135'!$A:$O,MATCH('0103'!$A271,'135'!$A:$A,0),MATCH($H$2&amp;G$6,'135'!$2:$2,0))))/$H$1</f>
        <v>0</v>
      </c>
      <c r="H271" s="27"/>
      <c r="I271" s="10"/>
    </row>
    <row r="272" spans="1:9" ht="20.5" customHeight="1" x14ac:dyDescent="0.2">
      <c r="A272" s="26" t="str">
        <f>all_banks!O266&amp;" "</f>
        <v xml:space="preserve">АО НКБ "СЛАВЯНБАНК" (804) </v>
      </c>
      <c r="B272" s="3">
        <f>all_banks!H266</f>
        <v>804</v>
      </c>
      <c r="C272" s="3" t="str">
        <f>all_banks!E266</f>
        <v>СЛАВЯНБАНК</v>
      </c>
      <c r="D272" s="11">
        <f>(((INDEX('101'!$A:$G,MATCH($A272&amp;"60401",'101'!$A:$A,0),MATCH($H$2&amp;"Ост /Дб",'101'!$1:$1,0)))+(INDEX('101'!$A:$G,MATCH($A272&amp;"60404",'101'!$A:$A,0),MATCH($H$2&amp;"Ост /Дб",'101'!$1:$1,0)))+(INDEX('101'!$A:$G,MATCH($A272&amp;"60415",'101'!$A:$A,0),MATCH($H$2&amp;"Ост /Дб",'101'!$1:$1,0)))-(INDEX('101'!$A:$G,MATCH($A272&amp;"60414",'101'!$A:$A,0),MATCH($H$2&amp;"Ост /Кр",'101'!$1:$1,0)))-(INDEX('101'!$A:$G,MATCH($A272&amp;"60405",'101'!$A:$A,0),MATCH($H$2&amp;"Ост /Дб",'101'!$1:$1,0)))+(INDEX('101'!$A:$G,MATCH($A272&amp;"61901",'101'!$A:$A,0),MATCH($H$2&amp;"Ост /Дб",'101'!$1:$1,0)))+(INDEX('101'!$A:$G,MATCH($A272&amp;"61902",'101'!$A:$A,0),MATCH($H$2&amp;"Ост /Дб",'101'!$1:$1,0)))+(INDEX('101'!$A:$G,MATCH($A272&amp;"61903",'101'!$A:$A,0),MATCH($H$2&amp;"Ост /Дб",'101'!$1:$1,0)))+(INDEX('101'!$A:$G,MATCH($A272&amp;"61904",'101'!$A:$A,0),MATCH($H$2&amp;"Ост /Дб",'101'!$1:$1,0)))+(INDEX('101'!$A:$G,MATCH($A272&amp;"61905",'101'!$A:$A,0),MATCH($H$2&amp;"Ост /Дб",'101'!$1:$1,0)))+(INDEX('101'!$A:$G,MATCH($A272&amp;"61906",'101'!$A:$A,0),MATCH($H$2&amp;"Ост /Дб",'101'!$1:$1,0)))+(INDEX('101'!$A:$G,MATCH($A272&amp;"61907",'101'!$A:$A,0),MATCH($H$2&amp;"Ост /Дб",'101'!$1:$1,0)))+(INDEX('101'!$A:$G,MATCH($A272&amp;"61908",'101'!$A:$A,0),MATCH($H$2&amp;"Ост /Дб",'101'!$1:$1,0)))+(INDEX('101'!$A:$G,MATCH($A272&amp;"61911",'101'!$A:$A,0),MATCH($H$2&amp;"Ост /Дб",'101'!$1:$1,0)))-(INDEX('101'!$A:$G,MATCH($A272&amp;"61909",'101'!$A:$A,0),MATCH($H$2&amp;"Ост /Кр",'101'!$1:$1,0)))-(INDEX('101'!$A:$G,MATCH($A272&amp;"61910",'101'!$A:$A,0),MATCH($H$2&amp;"Ост /Кр",'101'!$1:$1,0)))-(INDEX('101'!$A:$G,MATCH($A272&amp;"61912",'101'!$A:$A,0),MATCH($H$2&amp;"Ост /Кр",'101'!$1:$1,0)))+(INDEX('101'!$A:$G,MATCH($A272&amp;"62001",'101'!$A:$A,0),MATCH($H$2&amp;"Ост /Дб",'101'!$1:$1,0)))-(INDEX('101'!$A:$G,MATCH($A272&amp;"62002",'101'!$A:$A,0),MATCH($H$2&amp;"Ост /Кр",'101'!$1:$1,0)))+(INDEX('101'!$A:$G,MATCH($A272&amp;"62101",'101'!$A:$A,0),MATCH($H$2&amp;"Ост /Дб",'101'!$1:$1,0)))+(INDEX('101'!$A:$G,MATCH($A272&amp;"62102",'101'!$A:$A,0),MATCH($H$2&amp;"Ост /Дб",'101'!$1:$1,0)))-(INDEX('101'!$A:$G,MATCH($A272&amp;"62103",'101'!$A:$A,0),MATCH($H$2&amp;"Ост /Кр",'101'!$1:$1,0))))-(((INDEX('135'!$A:$O,MATCH('0103'!$A272,'135'!$A:$A,0),MATCH($H$2&amp;D$4,'135'!$2:$2,0)))/1.5)+(INDEX('135'!$A:$O,MATCH('0103'!$A272,'135'!$A:$A,0),MATCH($H$2&amp;D$5,'135'!$2:$2,0)))+(INDEX('135'!$A:$O,MATCH('0103'!$A272,'135'!$A:$A,0),MATCH($H$2&amp;D$6,'135'!$2:$2,0)))))/$H$1</f>
        <v>92.926000000000002</v>
      </c>
      <c r="E272" s="11">
        <f>(((INDEX('135'!$A:$O,MATCH('0103'!$A272,'135'!$A:$A,0),MATCH($H$2&amp;E$4,'135'!$2:$2,0)))/1.5)+(INDEX('135'!$A:$O,MATCH('0103'!$A272,'135'!$A:$A,0),MATCH($H$2&amp;E$5,'135'!$2:$2,0)))+(INDEX('135'!$A:$O,MATCH('0103'!$A272,'135'!$A:$A,0),MATCH($H$2&amp;E$6,'135'!$2:$2,0))))/$H$1</f>
        <v>12.048</v>
      </c>
      <c r="F272" s="11">
        <f>(((INDEX('135'!$A:$O,MATCH('0103'!$A272,'135'!$A:$A,0),MATCH($H$2&amp;F$6,'135'!$2:$2,0)))/1.5))/$H$1</f>
        <v>0</v>
      </c>
      <c r="G272" s="11">
        <f>(((INDEX('135'!$A:$O,MATCH('0103'!$A272,'135'!$A:$A,0),MATCH($H$2&amp;G$4,'135'!$2:$2,0)))/1.5)+(INDEX('135'!$A:$O,MATCH('0103'!$A272,'135'!$A:$A,0),MATCH($H$2&amp;G$5,'135'!$2:$2,0)))+(INDEX('135'!$A:$O,MATCH('0103'!$A272,'135'!$A:$A,0),MATCH($H$2&amp;G$6,'135'!$2:$2,0))))/$H$1</f>
        <v>0</v>
      </c>
      <c r="H272" s="27"/>
      <c r="I272" s="10"/>
    </row>
    <row r="273" spans="1:9" ht="20.5" customHeight="1" x14ac:dyDescent="0.2">
      <c r="A273" s="26" t="str">
        <f>all_banks!O267&amp;" "</f>
        <v xml:space="preserve">Банк "Снежинский" АО (1376) </v>
      </c>
      <c r="B273" s="3">
        <f>all_banks!H267</f>
        <v>1376</v>
      </c>
      <c r="C273" s="3" t="str">
        <f>all_banks!E267</f>
        <v>СНЕЖИНСКИЙ</v>
      </c>
      <c r="D273" s="11">
        <f>(((INDEX('101'!$A:$G,MATCH($A273&amp;"60401",'101'!$A:$A,0),MATCH($H$2&amp;"Ост /Дб",'101'!$1:$1,0)))+(INDEX('101'!$A:$G,MATCH($A273&amp;"60404",'101'!$A:$A,0),MATCH($H$2&amp;"Ост /Дб",'101'!$1:$1,0)))+(INDEX('101'!$A:$G,MATCH($A273&amp;"60415",'101'!$A:$A,0),MATCH($H$2&amp;"Ост /Дб",'101'!$1:$1,0)))-(INDEX('101'!$A:$G,MATCH($A273&amp;"60414",'101'!$A:$A,0),MATCH($H$2&amp;"Ост /Кр",'101'!$1:$1,0)))-(INDEX('101'!$A:$G,MATCH($A273&amp;"60405",'101'!$A:$A,0),MATCH($H$2&amp;"Ост /Дб",'101'!$1:$1,0)))+(INDEX('101'!$A:$G,MATCH($A273&amp;"61901",'101'!$A:$A,0),MATCH($H$2&amp;"Ост /Дб",'101'!$1:$1,0)))+(INDEX('101'!$A:$G,MATCH($A273&amp;"61902",'101'!$A:$A,0),MATCH($H$2&amp;"Ост /Дб",'101'!$1:$1,0)))+(INDEX('101'!$A:$G,MATCH($A273&amp;"61903",'101'!$A:$A,0),MATCH($H$2&amp;"Ост /Дб",'101'!$1:$1,0)))+(INDEX('101'!$A:$G,MATCH($A273&amp;"61904",'101'!$A:$A,0),MATCH($H$2&amp;"Ост /Дб",'101'!$1:$1,0)))+(INDEX('101'!$A:$G,MATCH($A273&amp;"61905",'101'!$A:$A,0),MATCH($H$2&amp;"Ост /Дб",'101'!$1:$1,0)))+(INDEX('101'!$A:$G,MATCH($A273&amp;"61906",'101'!$A:$A,0),MATCH($H$2&amp;"Ост /Дб",'101'!$1:$1,0)))+(INDEX('101'!$A:$G,MATCH($A273&amp;"61907",'101'!$A:$A,0),MATCH($H$2&amp;"Ост /Дб",'101'!$1:$1,0)))+(INDEX('101'!$A:$G,MATCH($A273&amp;"61908",'101'!$A:$A,0),MATCH($H$2&amp;"Ост /Дб",'101'!$1:$1,0)))+(INDEX('101'!$A:$G,MATCH($A273&amp;"61911",'101'!$A:$A,0),MATCH($H$2&amp;"Ост /Дб",'101'!$1:$1,0)))-(INDEX('101'!$A:$G,MATCH($A273&amp;"61909",'101'!$A:$A,0),MATCH($H$2&amp;"Ост /Кр",'101'!$1:$1,0)))-(INDEX('101'!$A:$G,MATCH($A273&amp;"61910",'101'!$A:$A,0),MATCH($H$2&amp;"Ост /Кр",'101'!$1:$1,0)))-(INDEX('101'!$A:$G,MATCH($A273&amp;"61912",'101'!$A:$A,0),MATCH($H$2&amp;"Ост /Кр",'101'!$1:$1,0)))+(INDEX('101'!$A:$G,MATCH($A273&amp;"62001",'101'!$A:$A,0),MATCH($H$2&amp;"Ост /Дб",'101'!$1:$1,0)))-(INDEX('101'!$A:$G,MATCH($A273&amp;"62002",'101'!$A:$A,0),MATCH($H$2&amp;"Ост /Кр",'101'!$1:$1,0)))+(INDEX('101'!$A:$G,MATCH($A273&amp;"62101",'101'!$A:$A,0),MATCH($H$2&amp;"Ост /Дб",'101'!$1:$1,0)))+(INDEX('101'!$A:$G,MATCH($A273&amp;"62102",'101'!$A:$A,0),MATCH($H$2&amp;"Ост /Дб",'101'!$1:$1,0)))-(INDEX('101'!$A:$G,MATCH($A273&amp;"62103",'101'!$A:$A,0),MATCH($H$2&amp;"Ост /Кр",'101'!$1:$1,0))))-(((INDEX('135'!$A:$O,MATCH('0103'!$A273,'135'!$A:$A,0),MATCH($H$2&amp;D$4,'135'!$2:$2,0)))/1.5)+(INDEX('135'!$A:$O,MATCH('0103'!$A273,'135'!$A:$A,0),MATCH($H$2&amp;D$5,'135'!$2:$2,0)))+(INDEX('135'!$A:$O,MATCH('0103'!$A273,'135'!$A:$A,0),MATCH($H$2&amp;D$6,'135'!$2:$2,0)))))/$H$1</f>
        <v>230.27699999999999</v>
      </c>
      <c r="E273" s="11">
        <f>(((INDEX('135'!$A:$O,MATCH('0103'!$A273,'135'!$A:$A,0),MATCH($H$2&amp;E$4,'135'!$2:$2,0)))/1.5)+(INDEX('135'!$A:$O,MATCH('0103'!$A273,'135'!$A:$A,0),MATCH($H$2&amp;E$5,'135'!$2:$2,0)))+(INDEX('135'!$A:$O,MATCH('0103'!$A273,'135'!$A:$A,0),MATCH($H$2&amp;E$6,'135'!$2:$2,0))))/$H$1</f>
        <v>1.5760000000000001</v>
      </c>
      <c r="F273" s="11">
        <f>(((INDEX('135'!$A:$O,MATCH('0103'!$A273,'135'!$A:$A,0),MATCH($H$2&amp;F$6,'135'!$2:$2,0)))/1.5))/$H$1</f>
        <v>0</v>
      </c>
      <c r="G273" s="11">
        <f>(((INDEX('135'!$A:$O,MATCH('0103'!$A273,'135'!$A:$A,0),MATCH($H$2&amp;G$4,'135'!$2:$2,0)))/1.5)+(INDEX('135'!$A:$O,MATCH('0103'!$A273,'135'!$A:$A,0),MATCH($H$2&amp;G$5,'135'!$2:$2,0)))+(INDEX('135'!$A:$O,MATCH('0103'!$A273,'135'!$A:$A,0),MATCH($H$2&amp;G$6,'135'!$2:$2,0))))/$H$1</f>
        <v>0</v>
      </c>
      <c r="H273" s="27"/>
      <c r="I273" s="10"/>
    </row>
    <row r="274" spans="1:9" ht="20.5" customHeight="1" x14ac:dyDescent="0.2">
      <c r="A274" s="26" t="str">
        <f>all_banks!O268&amp;" "</f>
        <v xml:space="preserve">ПАО "Совкомбанк" (963) </v>
      </c>
      <c r="B274" s="3">
        <f>all_banks!H268</f>
        <v>963</v>
      </c>
      <c r="C274" s="3" t="str">
        <f>all_banks!E268</f>
        <v>СОВКОМБАНК</v>
      </c>
      <c r="D274" s="11">
        <f>(((INDEX('101'!$A:$G,MATCH($A274&amp;"60401",'101'!$A:$A,0),MATCH($H$2&amp;"Ост /Дб",'101'!$1:$1,0)))+(INDEX('101'!$A:$G,MATCH($A274&amp;"60404",'101'!$A:$A,0),MATCH($H$2&amp;"Ост /Дб",'101'!$1:$1,0)))+(INDEX('101'!$A:$G,MATCH($A274&amp;"60415",'101'!$A:$A,0),MATCH($H$2&amp;"Ост /Дб",'101'!$1:$1,0)))-(INDEX('101'!$A:$G,MATCH($A274&amp;"60414",'101'!$A:$A,0),MATCH($H$2&amp;"Ост /Кр",'101'!$1:$1,0)))-(INDEX('101'!$A:$G,MATCH($A274&amp;"60405",'101'!$A:$A,0),MATCH($H$2&amp;"Ост /Дб",'101'!$1:$1,0)))+(INDEX('101'!$A:$G,MATCH($A274&amp;"61901",'101'!$A:$A,0),MATCH($H$2&amp;"Ост /Дб",'101'!$1:$1,0)))+(INDEX('101'!$A:$G,MATCH($A274&amp;"61902",'101'!$A:$A,0),MATCH($H$2&amp;"Ост /Дб",'101'!$1:$1,0)))+(INDEX('101'!$A:$G,MATCH($A274&amp;"61903",'101'!$A:$A,0),MATCH($H$2&amp;"Ост /Дб",'101'!$1:$1,0)))+(INDEX('101'!$A:$G,MATCH($A274&amp;"61904",'101'!$A:$A,0),MATCH($H$2&amp;"Ост /Дб",'101'!$1:$1,0)))+(INDEX('101'!$A:$G,MATCH($A274&amp;"61905",'101'!$A:$A,0),MATCH($H$2&amp;"Ост /Дб",'101'!$1:$1,0)))+(INDEX('101'!$A:$G,MATCH($A274&amp;"61906",'101'!$A:$A,0),MATCH($H$2&amp;"Ост /Дб",'101'!$1:$1,0)))+(INDEX('101'!$A:$G,MATCH($A274&amp;"61907",'101'!$A:$A,0),MATCH($H$2&amp;"Ост /Дб",'101'!$1:$1,0)))+(INDEX('101'!$A:$G,MATCH($A274&amp;"61908",'101'!$A:$A,0),MATCH($H$2&amp;"Ост /Дб",'101'!$1:$1,0)))+(INDEX('101'!$A:$G,MATCH($A274&amp;"61911",'101'!$A:$A,0),MATCH($H$2&amp;"Ост /Дб",'101'!$1:$1,0)))-(INDEX('101'!$A:$G,MATCH($A274&amp;"61909",'101'!$A:$A,0),MATCH($H$2&amp;"Ост /Кр",'101'!$1:$1,0)))-(INDEX('101'!$A:$G,MATCH($A274&amp;"61910",'101'!$A:$A,0),MATCH($H$2&amp;"Ост /Кр",'101'!$1:$1,0)))-(INDEX('101'!$A:$G,MATCH($A274&amp;"61912",'101'!$A:$A,0),MATCH($H$2&amp;"Ост /Кр",'101'!$1:$1,0)))+(INDEX('101'!$A:$G,MATCH($A274&amp;"62001",'101'!$A:$A,0),MATCH($H$2&amp;"Ост /Дб",'101'!$1:$1,0)))-(INDEX('101'!$A:$G,MATCH($A274&amp;"62002",'101'!$A:$A,0),MATCH($H$2&amp;"Ост /Кр",'101'!$1:$1,0)))+(INDEX('101'!$A:$G,MATCH($A274&amp;"62101",'101'!$A:$A,0),MATCH($H$2&amp;"Ост /Дб",'101'!$1:$1,0)))+(INDEX('101'!$A:$G,MATCH($A274&amp;"62102",'101'!$A:$A,0),MATCH($H$2&amp;"Ост /Дб",'101'!$1:$1,0)))-(INDEX('101'!$A:$G,MATCH($A274&amp;"62103",'101'!$A:$A,0),MATCH($H$2&amp;"Ост /Кр",'101'!$1:$1,0))))-(((INDEX('135'!$A:$O,MATCH('0103'!$A274,'135'!$A:$A,0),MATCH($H$2&amp;D$4,'135'!$2:$2,0)))/1.5)+(INDEX('135'!$A:$O,MATCH('0103'!$A274,'135'!$A:$A,0),MATCH($H$2&amp;D$5,'135'!$2:$2,0)))+(INDEX('135'!$A:$O,MATCH('0103'!$A274,'135'!$A:$A,0),MATCH($H$2&amp;D$6,'135'!$2:$2,0)))))/$H$1</f>
        <v>4236.6239999999998</v>
      </c>
      <c r="E274" s="11">
        <f>(((INDEX('135'!$A:$O,MATCH('0103'!$A274,'135'!$A:$A,0),MATCH($H$2&amp;E$4,'135'!$2:$2,0)))/1.5)+(INDEX('135'!$A:$O,MATCH('0103'!$A274,'135'!$A:$A,0),MATCH($H$2&amp;E$5,'135'!$2:$2,0)))+(INDEX('135'!$A:$O,MATCH('0103'!$A274,'135'!$A:$A,0),MATCH($H$2&amp;E$6,'135'!$2:$2,0))))/$H$1</f>
        <v>3310.585</v>
      </c>
      <c r="F274" s="11">
        <f>(((INDEX('135'!$A:$O,MATCH('0103'!$A274,'135'!$A:$A,0),MATCH($H$2&amp;F$6,'135'!$2:$2,0)))/1.5))/$H$1</f>
        <v>6657.0460000000003</v>
      </c>
      <c r="G274" s="11">
        <f>(((INDEX('135'!$A:$O,MATCH('0103'!$A274,'135'!$A:$A,0),MATCH($H$2&amp;G$4,'135'!$2:$2,0)))/1.5)+(INDEX('135'!$A:$O,MATCH('0103'!$A274,'135'!$A:$A,0),MATCH($H$2&amp;G$5,'135'!$2:$2,0)))+(INDEX('135'!$A:$O,MATCH('0103'!$A274,'135'!$A:$A,0),MATCH($H$2&amp;G$6,'135'!$2:$2,0))))/$H$1</f>
        <v>4599.366</v>
      </c>
      <c r="H274" s="27"/>
      <c r="I274" s="10"/>
    </row>
    <row r="275" spans="1:9" ht="20.5" customHeight="1" x14ac:dyDescent="0.2">
      <c r="A275" s="26" t="str">
        <f>all_banks!O269&amp;" "</f>
        <v xml:space="preserve">АО КБ "Соколовский" (2830) </v>
      </c>
      <c r="B275" s="3">
        <f>all_banks!H269</f>
        <v>2830</v>
      </c>
      <c r="C275" s="3" t="str">
        <f>all_banks!E269</f>
        <v>СОКОЛОВСКИЙ</v>
      </c>
      <c r="D275" s="11">
        <f>(((INDEX('101'!$A:$G,MATCH($A275&amp;"60401",'101'!$A:$A,0),MATCH($H$2&amp;"Ост /Дб",'101'!$1:$1,0)))+(INDEX('101'!$A:$G,MATCH($A275&amp;"60404",'101'!$A:$A,0),MATCH($H$2&amp;"Ост /Дб",'101'!$1:$1,0)))+(INDEX('101'!$A:$G,MATCH($A275&amp;"60415",'101'!$A:$A,0),MATCH($H$2&amp;"Ост /Дб",'101'!$1:$1,0)))-(INDEX('101'!$A:$G,MATCH($A275&amp;"60414",'101'!$A:$A,0),MATCH($H$2&amp;"Ост /Кр",'101'!$1:$1,0)))-(INDEX('101'!$A:$G,MATCH($A275&amp;"60405",'101'!$A:$A,0),MATCH($H$2&amp;"Ост /Дб",'101'!$1:$1,0)))+(INDEX('101'!$A:$G,MATCH($A275&amp;"61901",'101'!$A:$A,0),MATCH($H$2&amp;"Ост /Дб",'101'!$1:$1,0)))+(INDEX('101'!$A:$G,MATCH($A275&amp;"61902",'101'!$A:$A,0),MATCH($H$2&amp;"Ост /Дб",'101'!$1:$1,0)))+(INDEX('101'!$A:$G,MATCH($A275&amp;"61903",'101'!$A:$A,0),MATCH($H$2&amp;"Ост /Дб",'101'!$1:$1,0)))+(INDEX('101'!$A:$G,MATCH($A275&amp;"61904",'101'!$A:$A,0),MATCH($H$2&amp;"Ост /Дб",'101'!$1:$1,0)))+(INDEX('101'!$A:$G,MATCH($A275&amp;"61905",'101'!$A:$A,0),MATCH($H$2&amp;"Ост /Дб",'101'!$1:$1,0)))+(INDEX('101'!$A:$G,MATCH($A275&amp;"61906",'101'!$A:$A,0),MATCH($H$2&amp;"Ост /Дб",'101'!$1:$1,0)))+(INDEX('101'!$A:$G,MATCH($A275&amp;"61907",'101'!$A:$A,0),MATCH($H$2&amp;"Ост /Дб",'101'!$1:$1,0)))+(INDEX('101'!$A:$G,MATCH($A275&amp;"61908",'101'!$A:$A,0),MATCH($H$2&amp;"Ост /Дб",'101'!$1:$1,0)))+(INDEX('101'!$A:$G,MATCH($A275&amp;"61911",'101'!$A:$A,0),MATCH($H$2&amp;"Ост /Дб",'101'!$1:$1,0)))-(INDEX('101'!$A:$G,MATCH($A275&amp;"61909",'101'!$A:$A,0),MATCH($H$2&amp;"Ост /Кр",'101'!$1:$1,0)))-(INDEX('101'!$A:$G,MATCH($A275&amp;"61910",'101'!$A:$A,0),MATCH($H$2&amp;"Ост /Кр",'101'!$1:$1,0)))-(INDEX('101'!$A:$G,MATCH($A275&amp;"61912",'101'!$A:$A,0),MATCH($H$2&amp;"Ост /Кр",'101'!$1:$1,0)))+(INDEX('101'!$A:$G,MATCH($A275&amp;"62001",'101'!$A:$A,0),MATCH($H$2&amp;"Ост /Дб",'101'!$1:$1,0)))-(INDEX('101'!$A:$G,MATCH($A275&amp;"62002",'101'!$A:$A,0),MATCH($H$2&amp;"Ост /Кр",'101'!$1:$1,0)))+(INDEX('101'!$A:$G,MATCH($A275&amp;"62101",'101'!$A:$A,0),MATCH($H$2&amp;"Ост /Дб",'101'!$1:$1,0)))+(INDEX('101'!$A:$G,MATCH($A275&amp;"62102",'101'!$A:$A,0),MATCH($H$2&amp;"Ост /Дб",'101'!$1:$1,0)))-(INDEX('101'!$A:$G,MATCH($A275&amp;"62103",'101'!$A:$A,0),MATCH($H$2&amp;"Ост /Кр",'101'!$1:$1,0))))-(((INDEX('135'!$A:$O,MATCH('0103'!$A275,'135'!$A:$A,0),MATCH($H$2&amp;D$4,'135'!$2:$2,0)))/1.5)+(INDEX('135'!$A:$O,MATCH('0103'!$A275,'135'!$A:$A,0),MATCH($H$2&amp;D$5,'135'!$2:$2,0)))+(INDEX('135'!$A:$O,MATCH('0103'!$A275,'135'!$A:$A,0),MATCH($H$2&amp;D$6,'135'!$2:$2,0)))))/$H$1</f>
        <v>5.7480000000000002</v>
      </c>
      <c r="E275" s="11">
        <f>(((INDEX('135'!$A:$O,MATCH('0103'!$A275,'135'!$A:$A,0),MATCH($H$2&amp;E$4,'135'!$2:$2,0)))/1.5)+(INDEX('135'!$A:$O,MATCH('0103'!$A275,'135'!$A:$A,0),MATCH($H$2&amp;E$5,'135'!$2:$2,0)))+(INDEX('135'!$A:$O,MATCH('0103'!$A275,'135'!$A:$A,0),MATCH($H$2&amp;E$6,'135'!$2:$2,0))))/$H$1</f>
        <v>0</v>
      </c>
      <c r="F275" s="11">
        <f>(((INDEX('135'!$A:$O,MATCH('0103'!$A275,'135'!$A:$A,0),MATCH($H$2&amp;F$6,'135'!$2:$2,0)))/1.5))/$H$1</f>
        <v>0</v>
      </c>
      <c r="G275" s="11">
        <f>(((INDEX('135'!$A:$O,MATCH('0103'!$A275,'135'!$A:$A,0),MATCH($H$2&amp;G$4,'135'!$2:$2,0)))/1.5)+(INDEX('135'!$A:$O,MATCH('0103'!$A275,'135'!$A:$A,0),MATCH($H$2&amp;G$5,'135'!$2:$2,0)))+(INDEX('135'!$A:$O,MATCH('0103'!$A275,'135'!$A:$A,0),MATCH($H$2&amp;G$6,'135'!$2:$2,0))))/$H$1</f>
        <v>0</v>
      </c>
      <c r="H275" s="27"/>
      <c r="I275" s="10"/>
    </row>
    <row r="276" spans="1:9" ht="20.5" customHeight="1" x14ac:dyDescent="0.2">
      <c r="A276" s="26" t="str">
        <f>all_banks!O270&amp;" "</f>
        <v xml:space="preserve">АО "Солид Банк" (1329) </v>
      </c>
      <c r="B276" s="3">
        <f>all_banks!H270</f>
        <v>1329</v>
      </c>
      <c r="C276" s="3" t="str">
        <f>all_banks!E270</f>
        <v>СОЛИД БАНК</v>
      </c>
      <c r="D276" s="11">
        <f>(((INDEX('101'!$A:$G,MATCH($A276&amp;"60401",'101'!$A:$A,0),MATCH($H$2&amp;"Ост /Дб",'101'!$1:$1,0)))+(INDEX('101'!$A:$G,MATCH($A276&amp;"60404",'101'!$A:$A,0),MATCH($H$2&amp;"Ост /Дб",'101'!$1:$1,0)))+(INDEX('101'!$A:$G,MATCH($A276&amp;"60415",'101'!$A:$A,0),MATCH($H$2&amp;"Ост /Дб",'101'!$1:$1,0)))-(INDEX('101'!$A:$G,MATCH($A276&amp;"60414",'101'!$A:$A,0),MATCH($H$2&amp;"Ост /Кр",'101'!$1:$1,0)))-(INDEX('101'!$A:$G,MATCH($A276&amp;"60405",'101'!$A:$A,0),MATCH($H$2&amp;"Ост /Дб",'101'!$1:$1,0)))+(INDEX('101'!$A:$G,MATCH($A276&amp;"61901",'101'!$A:$A,0),MATCH($H$2&amp;"Ост /Дб",'101'!$1:$1,0)))+(INDEX('101'!$A:$G,MATCH($A276&amp;"61902",'101'!$A:$A,0),MATCH($H$2&amp;"Ост /Дб",'101'!$1:$1,0)))+(INDEX('101'!$A:$G,MATCH($A276&amp;"61903",'101'!$A:$A,0),MATCH($H$2&amp;"Ост /Дб",'101'!$1:$1,0)))+(INDEX('101'!$A:$G,MATCH($A276&amp;"61904",'101'!$A:$A,0),MATCH($H$2&amp;"Ост /Дб",'101'!$1:$1,0)))+(INDEX('101'!$A:$G,MATCH($A276&amp;"61905",'101'!$A:$A,0),MATCH($H$2&amp;"Ост /Дб",'101'!$1:$1,0)))+(INDEX('101'!$A:$G,MATCH($A276&amp;"61906",'101'!$A:$A,0),MATCH($H$2&amp;"Ост /Дб",'101'!$1:$1,0)))+(INDEX('101'!$A:$G,MATCH($A276&amp;"61907",'101'!$A:$A,0),MATCH($H$2&amp;"Ост /Дб",'101'!$1:$1,0)))+(INDEX('101'!$A:$G,MATCH($A276&amp;"61908",'101'!$A:$A,0),MATCH($H$2&amp;"Ост /Дб",'101'!$1:$1,0)))+(INDEX('101'!$A:$G,MATCH($A276&amp;"61911",'101'!$A:$A,0),MATCH($H$2&amp;"Ост /Дб",'101'!$1:$1,0)))-(INDEX('101'!$A:$G,MATCH($A276&amp;"61909",'101'!$A:$A,0),MATCH($H$2&amp;"Ост /Кр",'101'!$1:$1,0)))-(INDEX('101'!$A:$G,MATCH($A276&amp;"61910",'101'!$A:$A,0),MATCH($H$2&amp;"Ост /Кр",'101'!$1:$1,0)))-(INDEX('101'!$A:$G,MATCH($A276&amp;"61912",'101'!$A:$A,0),MATCH($H$2&amp;"Ост /Кр",'101'!$1:$1,0)))+(INDEX('101'!$A:$G,MATCH($A276&amp;"62001",'101'!$A:$A,0),MATCH($H$2&amp;"Ост /Дб",'101'!$1:$1,0)))-(INDEX('101'!$A:$G,MATCH($A276&amp;"62002",'101'!$A:$A,0),MATCH($H$2&amp;"Ост /Кр",'101'!$1:$1,0)))+(INDEX('101'!$A:$G,MATCH($A276&amp;"62101",'101'!$A:$A,0),MATCH($H$2&amp;"Ост /Дб",'101'!$1:$1,0)))+(INDEX('101'!$A:$G,MATCH($A276&amp;"62102",'101'!$A:$A,0),MATCH($H$2&amp;"Ост /Дб",'101'!$1:$1,0)))-(INDEX('101'!$A:$G,MATCH($A276&amp;"62103",'101'!$A:$A,0),MATCH($H$2&amp;"Ост /Кр",'101'!$1:$1,0))))-(((INDEX('135'!$A:$O,MATCH('0103'!$A276,'135'!$A:$A,0),MATCH($H$2&amp;D$4,'135'!$2:$2,0)))/1.5)+(INDEX('135'!$A:$O,MATCH('0103'!$A276,'135'!$A:$A,0),MATCH($H$2&amp;D$5,'135'!$2:$2,0)))+(INDEX('135'!$A:$O,MATCH('0103'!$A276,'135'!$A:$A,0),MATCH($H$2&amp;D$6,'135'!$2:$2,0)))))/$H$1</f>
        <v>546.74733333333336</v>
      </c>
      <c r="E276" s="11">
        <f>(((INDEX('135'!$A:$O,MATCH('0103'!$A276,'135'!$A:$A,0),MATCH($H$2&amp;E$4,'135'!$2:$2,0)))/1.5)+(INDEX('135'!$A:$O,MATCH('0103'!$A276,'135'!$A:$A,0),MATCH($H$2&amp;E$5,'135'!$2:$2,0)))+(INDEX('135'!$A:$O,MATCH('0103'!$A276,'135'!$A:$A,0),MATCH($H$2&amp;E$6,'135'!$2:$2,0))))/$H$1</f>
        <v>686.10866666666664</v>
      </c>
      <c r="F276" s="11">
        <f>(((INDEX('135'!$A:$O,MATCH('0103'!$A276,'135'!$A:$A,0),MATCH($H$2&amp;F$6,'135'!$2:$2,0)))/1.5))/$H$1</f>
        <v>0</v>
      </c>
      <c r="G276" s="11">
        <f>(((INDEX('135'!$A:$O,MATCH('0103'!$A276,'135'!$A:$A,0),MATCH($H$2&amp;G$4,'135'!$2:$2,0)))/1.5)+(INDEX('135'!$A:$O,MATCH('0103'!$A276,'135'!$A:$A,0),MATCH($H$2&amp;G$5,'135'!$2:$2,0)))+(INDEX('135'!$A:$O,MATCH('0103'!$A276,'135'!$A:$A,0),MATCH($H$2&amp;G$6,'135'!$2:$2,0))))/$H$1</f>
        <v>0</v>
      </c>
      <c r="H276" s="27"/>
      <c r="I276" s="10"/>
    </row>
    <row r="277" spans="1:9" ht="20.5" customHeight="1" x14ac:dyDescent="0.2">
      <c r="A277" s="26" t="str">
        <f>all_banks!O271&amp;" "</f>
        <v xml:space="preserve">АО КБ "Солидарность" (554) </v>
      </c>
      <c r="B277" s="3">
        <f>all_banks!H271</f>
        <v>554</v>
      </c>
      <c r="C277" s="3" t="str">
        <f>all_banks!E271</f>
        <v>СОЛИДАРНОСТЬ</v>
      </c>
      <c r="D277" s="11">
        <f>(((INDEX('101'!$A:$G,MATCH($A277&amp;"60401",'101'!$A:$A,0),MATCH($H$2&amp;"Ост /Дб",'101'!$1:$1,0)))+(INDEX('101'!$A:$G,MATCH($A277&amp;"60404",'101'!$A:$A,0),MATCH($H$2&amp;"Ост /Дб",'101'!$1:$1,0)))+(INDEX('101'!$A:$G,MATCH($A277&amp;"60415",'101'!$A:$A,0),MATCH($H$2&amp;"Ост /Дб",'101'!$1:$1,0)))-(INDEX('101'!$A:$G,MATCH($A277&amp;"60414",'101'!$A:$A,0),MATCH($H$2&amp;"Ост /Кр",'101'!$1:$1,0)))-(INDEX('101'!$A:$G,MATCH($A277&amp;"60405",'101'!$A:$A,0),MATCH($H$2&amp;"Ост /Дб",'101'!$1:$1,0)))+(INDEX('101'!$A:$G,MATCH($A277&amp;"61901",'101'!$A:$A,0),MATCH($H$2&amp;"Ост /Дб",'101'!$1:$1,0)))+(INDEX('101'!$A:$G,MATCH($A277&amp;"61902",'101'!$A:$A,0),MATCH($H$2&amp;"Ост /Дб",'101'!$1:$1,0)))+(INDEX('101'!$A:$G,MATCH($A277&amp;"61903",'101'!$A:$A,0),MATCH($H$2&amp;"Ост /Дб",'101'!$1:$1,0)))+(INDEX('101'!$A:$G,MATCH($A277&amp;"61904",'101'!$A:$A,0),MATCH($H$2&amp;"Ост /Дб",'101'!$1:$1,0)))+(INDEX('101'!$A:$G,MATCH($A277&amp;"61905",'101'!$A:$A,0),MATCH($H$2&amp;"Ост /Дб",'101'!$1:$1,0)))+(INDEX('101'!$A:$G,MATCH($A277&amp;"61906",'101'!$A:$A,0),MATCH($H$2&amp;"Ост /Дб",'101'!$1:$1,0)))+(INDEX('101'!$A:$G,MATCH($A277&amp;"61907",'101'!$A:$A,0),MATCH($H$2&amp;"Ост /Дб",'101'!$1:$1,0)))+(INDEX('101'!$A:$G,MATCH($A277&amp;"61908",'101'!$A:$A,0),MATCH($H$2&amp;"Ост /Дб",'101'!$1:$1,0)))+(INDEX('101'!$A:$G,MATCH($A277&amp;"61911",'101'!$A:$A,0),MATCH($H$2&amp;"Ост /Дб",'101'!$1:$1,0)))-(INDEX('101'!$A:$G,MATCH($A277&amp;"61909",'101'!$A:$A,0),MATCH($H$2&amp;"Ост /Кр",'101'!$1:$1,0)))-(INDEX('101'!$A:$G,MATCH($A277&amp;"61910",'101'!$A:$A,0),MATCH($H$2&amp;"Ост /Кр",'101'!$1:$1,0)))-(INDEX('101'!$A:$G,MATCH($A277&amp;"61912",'101'!$A:$A,0),MATCH($H$2&amp;"Ост /Кр",'101'!$1:$1,0)))+(INDEX('101'!$A:$G,MATCH($A277&amp;"62001",'101'!$A:$A,0),MATCH($H$2&amp;"Ост /Дб",'101'!$1:$1,0)))-(INDEX('101'!$A:$G,MATCH($A277&amp;"62002",'101'!$A:$A,0),MATCH($H$2&amp;"Ост /Кр",'101'!$1:$1,0)))+(INDEX('101'!$A:$G,MATCH($A277&amp;"62101",'101'!$A:$A,0),MATCH($H$2&amp;"Ост /Дб",'101'!$1:$1,0)))+(INDEX('101'!$A:$G,MATCH($A277&amp;"62102",'101'!$A:$A,0),MATCH($H$2&amp;"Ост /Дб",'101'!$1:$1,0)))-(INDEX('101'!$A:$G,MATCH($A277&amp;"62103",'101'!$A:$A,0),MATCH($H$2&amp;"Ост /Кр",'101'!$1:$1,0))))-(((INDEX('135'!$A:$O,MATCH('0103'!$A277,'135'!$A:$A,0),MATCH($H$2&amp;D$4,'135'!$2:$2,0)))/1.5)+(INDEX('135'!$A:$O,MATCH('0103'!$A277,'135'!$A:$A,0),MATCH($H$2&amp;D$5,'135'!$2:$2,0)))+(INDEX('135'!$A:$O,MATCH('0103'!$A277,'135'!$A:$A,0),MATCH($H$2&amp;D$6,'135'!$2:$2,0)))))/$H$1</f>
        <v>523.98699999999997</v>
      </c>
      <c r="E277" s="11">
        <f>(((INDEX('135'!$A:$O,MATCH('0103'!$A277,'135'!$A:$A,0),MATCH($H$2&amp;E$4,'135'!$2:$2,0)))/1.5)+(INDEX('135'!$A:$O,MATCH('0103'!$A277,'135'!$A:$A,0),MATCH($H$2&amp;E$5,'135'!$2:$2,0)))+(INDEX('135'!$A:$O,MATCH('0103'!$A277,'135'!$A:$A,0),MATCH($H$2&amp;E$6,'135'!$2:$2,0))))/$H$1</f>
        <v>1189.9590000000001</v>
      </c>
      <c r="F277" s="11">
        <f>(((INDEX('135'!$A:$O,MATCH('0103'!$A277,'135'!$A:$A,0),MATCH($H$2&amp;F$6,'135'!$2:$2,0)))/1.5))/$H$1</f>
        <v>0</v>
      </c>
      <c r="G277" s="11">
        <f>(((INDEX('135'!$A:$O,MATCH('0103'!$A277,'135'!$A:$A,0),MATCH($H$2&amp;G$4,'135'!$2:$2,0)))/1.5)+(INDEX('135'!$A:$O,MATCH('0103'!$A277,'135'!$A:$A,0),MATCH($H$2&amp;G$5,'135'!$2:$2,0)))+(INDEX('135'!$A:$O,MATCH('0103'!$A277,'135'!$A:$A,0),MATCH($H$2&amp;G$6,'135'!$2:$2,0))))/$H$1</f>
        <v>2.3839999999999999</v>
      </c>
      <c r="H277" s="27"/>
      <c r="I277" s="10"/>
    </row>
    <row r="278" spans="1:9" ht="20.5" customHeight="1" x14ac:dyDescent="0.2">
      <c r="A278" s="26" t="str">
        <f>all_banks!O272&amp;" "</f>
        <v xml:space="preserve">"СОЦИУМ-БАНК" (ООО) (2881) </v>
      </c>
      <c r="B278" s="3">
        <f>all_banks!H272</f>
        <v>2881</v>
      </c>
      <c r="C278" s="3" t="str">
        <f>all_banks!E272</f>
        <v>СОЦИУМ-БАНК</v>
      </c>
      <c r="D278" s="11">
        <f>(((INDEX('101'!$A:$G,MATCH($A278&amp;"60401",'101'!$A:$A,0),MATCH($H$2&amp;"Ост /Дб",'101'!$1:$1,0)))+(INDEX('101'!$A:$G,MATCH($A278&amp;"60404",'101'!$A:$A,0),MATCH($H$2&amp;"Ост /Дб",'101'!$1:$1,0)))+(INDEX('101'!$A:$G,MATCH($A278&amp;"60415",'101'!$A:$A,0),MATCH($H$2&amp;"Ост /Дб",'101'!$1:$1,0)))-(INDEX('101'!$A:$G,MATCH($A278&amp;"60414",'101'!$A:$A,0),MATCH($H$2&amp;"Ост /Кр",'101'!$1:$1,0)))-(INDEX('101'!$A:$G,MATCH($A278&amp;"60405",'101'!$A:$A,0),MATCH($H$2&amp;"Ост /Дб",'101'!$1:$1,0)))+(INDEX('101'!$A:$G,MATCH($A278&amp;"61901",'101'!$A:$A,0),MATCH($H$2&amp;"Ост /Дб",'101'!$1:$1,0)))+(INDEX('101'!$A:$G,MATCH($A278&amp;"61902",'101'!$A:$A,0),MATCH($H$2&amp;"Ост /Дб",'101'!$1:$1,0)))+(INDEX('101'!$A:$G,MATCH($A278&amp;"61903",'101'!$A:$A,0),MATCH($H$2&amp;"Ост /Дб",'101'!$1:$1,0)))+(INDEX('101'!$A:$G,MATCH($A278&amp;"61904",'101'!$A:$A,0),MATCH($H$2&amp;"Ост /Дб",'101'!$1:$1,0)))+(INDEX('101'!$A:$G,MATCH($A278&amp;"61905",'101'!$A:$A,0),MATCH($H$2&amp;"Ост /Дб",'101'!$1:$1,0)))+(INDEX('101'!$A:$G,MATCH($A278&amp;"61906",'101'!$A:$A,0),MATCH($H$2&amp;"Ост /Дб",'101'!$1:$1,0)))+(INDEX('101'!$A:$G,MATCH($A278&amp;"61907",'101'!$A:$A,0),MATCH($H$2&amp;"Ост /Дб",'101'!$1:$1,0)))+(INDEX('101'!$A:$G,MATCH($A278&amp;"61908",'101'!$A:$A,0),MATCH($H$2&amp;"Ост /Дб",'101'!$1:$1,0)))+(INDEX('101'!$A:$G,MATCH($A278&amp;"61911",'101'!$A:$A,0),MATCH($H$2&amp;"Ост /Дб",'101'!$1:$1,0)))-(INDEX('101'!$A:$G,MATCH($A278&amp;"61909",'101'!$A:$A,0),MATCH($H$2&amp;"Ост /Кр",'101'!$1:$1,0)))-(INDEX('101'!$A:$G,MATCH($A278&amp;"61910",'101'!$A:$A,0),MATCH($H$2&amp;"Ост /Кр",'101'!$1:$1,0)))-(INDEX('101'!$A:$G,MATCH($A278&amp;"61912",'101'!$A:$A,0),MATCH($H$2&amp;"Ост /Кр",'101'!$1:$1,0)))+(INDEX('101'!$A:$G,MATCH($A278&amp;"62001",'101'!$A:$A,0),MATCH($H$2&amp;"Ост /Дб",'101'!$1:$1,0)))-(INDEX('101'!$A:$G,MATCH($A278&amp;"62002",'101'!$A:$A,0),MATCH($H$2&amp;"Ост /Кр",'101'!$1:$1,0)))+(INDEX('101'!$A:$G,MATCH($A278&amp;"62101",'101'!$A:$A,0),MATCH($H$2&amp;"Ост /Дб",'101'!$1:$1,0)))+(INDEX('101'!$A:$G,MATCH($A278&amp;"62102",'101'!$A:$A,0),MATCH($H$2&amp;"Ост /Дб",'101'!$1:$1,0)))-(INDEX('101'!$A:$G,MATCH($A278&amp;"62103",'101'!$A:$A,0),MATCH($H$2&amp;"Ост /Кр",'101'!$1:$1,0))))-(((INDEX('135'!$A:$O,MATCH('0103'!$A278,'135'!$A:$A,0),MATCH($H$2&amp;D$4,'135'!$2:$2,0)))/1.5)+(INDEX('135'!$A:$O,MATCH('0103'!$A278,'135'!$A:$A,0),MATCH($H$2&amp;D$5,'135'!$2:$2,0)))+(INDEX('135'!$A:$O,MATCH('0103'!$A278,'135'!$A:$A,0),MATCH($H$2&amp;D$6,'135'!$2:$2,0)))))/$H$1</f>
        <v>45.789000000000001</v>
      </c>
      <c r="E278" s="11">
        <f>(((INDEX('135'!$A:$O,MATCH('0103'!$A278,'135'!$A:$A,0),MATCH($H$2&amp;E$4,'135'!$2:$2,0)))/1.5)+(INDEX('135'!$A:$O,MATCH('0103'!$A278,'135'!$A:$A,0),MATCH($H$2&amp;E$5,'135'!$2:$2,0)))+(INDEX('135'!$A:$O,MATCH('0103'!$A278,'135'!$A:$A,0),MATCH($H$2&amp;E$6,'135'!$2:$2,0))))/$H$1</f>
        <v>607.56500000000005</v>
      </c>
      <c r="F278" s="11">
        <f>(((INDEX('135'!$A:$O,MATCH('0103'!$A278,'135'!$A:$A,0),MATCH($H$2&amp;F$6,'135'!$2:$2,0)))/1.5))/$H$1</f>
        <v>0</v>
      </c>
      <c r="G278" s="11">
        <f>(((INDEX('135'!$A:$O,MATCH('0103'!$A278,'135'!$A:$A,0),MATCH($H$2&amp;G$4,'135'!$2:$2,0)))/1.5)+(INDEX('135'!$A:$O,MATCH('0103'!$A278,'135'!$A:$A,0),MATCH($H$2&amp;G$5,'135'!$2:$2,0)))+(INDEX('135'!$A:$O,MATCH('0103'!$A278,'135'!$A:$A,0),MATCH($H$2&amp;G$6,'135'!$2:$2,0))))/$H$1</f>
        <v>209.57333333333335</v>
      </c>
      <c r="H278" s="27"/>
      <c r="I278" s="10"/>
    </row>
    <row r="279" spans="1:9" ht="20.5" customHeight="1" x14ac:dyDescent="0.2">
      <c r="A279" s="26" t="str">
        <f>all_banks!O273&amp;" "</f>
        <v xml:space="preserve">Банк СОЮЗ (АО) (2307) </v>
      </c>
      <c r="B279" s="3">
        <f>all_banks!H273</f>
        <v>2307</v>
      </c>
      <c r="C279" s="3" t="str">
        <f>all_banks!E273</f>
        <v>СОЮЗ</v>
      </c>
      <c r="D279" s="11">
        <f>(((INDEX('101'!$A:$G,MATCH($A279&amp;"60401",'101'!$A:$A,0),MATCH($H$2&amp;"Ост /Дб",'101'!$1:$1,0)))+(INDEX('101'!$A:$G,MATCH($A279&amp;"60404",'101'!$A:$A,0),MATCH($H$2&amp;"Ост /Дб",'101'!$1:$1,0)))+(INDEX('101'!$A:$G,MATCH($A279&amp;"60415",'101'!$A:$A,0),MATCH($H$2&amp;"Ост /Дб",'101'!$1:$1,0)))-(INDEX('101'!$A:$G,MATCH($A279&amp;"60414",'101'!$A:$A,0),MATCH($H$2&amp;"Ост /Кр",'101'!$1:$1,0)))-(INDEX('101'!$A:$G,MATCH($A279&amp;"60405",'101'!$A:$A,0),MATCH($H$2&amp;"Ост /Дб",'101'!$1:$1,0)))+(INDEX('101'!$A:$G,MATCH($A279&amp;"61901",'101'!$A:$A,0),MATCH($H$2&amp;"Ост /Дб",'101'!$1:$1,0)))+(INDEX('101'!$A:$G,MATCH($A279&amp;"61902",'101'!$A:$A,0),MATCH($H$2&amp;"Ост /Дб",'101'!$1:$1,0)))+(INDEX('101'!$A:$G,MATCH($A279&amp;"61903",'101'!$A:$A,0),MATCH($H$2&amp;"Ост /Дб",'101'!$1:$1,0)))+(INDEX('101'!$A:$G,MATCH($A279&amp;"61904",'101'!$A:$A,0),MATCH($H$2&amp;"Ост /Дб",'101'!$1:$1,0)))+(INDEX('101'!$A:$G,MATCH($A279&amp;"61905",'101'!$A:$A,0),MATCH($H$2&amp;"Ост /Дб",'101'!$1:$1,0)))+(INDEX('101'!$A:$G,MATCH($A279&amp;"61906",'101'!$A:$A,0),MATCH($H$2&amp;"Ост /Дб",'101'!$1:$1,0)))+(INDEX('101'!$A:$G,MATCH($A279&amp;"61907",'101'!$A:$A,0),MATCH($H$2&amp;"Ост /Дб",'101'!$1:$1,0)))+(INDEX('101'!$A:$G,MATCH($A279&amp;"61908",'101'!$A:$A,0),MATCH($H$2&amp;"Ост /Дб",'101'!$1:$1,0)))+(INDEX('101'!$A:$G,MATCH($A279&amp;"61911",'101'!$A:$A,0),MATCH($H$2&amp;"Ост /Дб",'101'!$1:$1,0)))-(INDEX('101'!$A:$G,MATCH($A279&amp;"61909",'101'!$A:$A,0),MATCH($H$2&amp;"Ост /Кр",'101'!$1:$1,0)))-(INDEX('101'!$A:$G,MATCH($A279&amp;"61910",'101'!$A:$A,0),MATCH($H$2&amp;"Ост /Кр",'101'!$1:$1,0)))-(INDEX('101'!$A:$G,MATCH($A279&amp;"61912",'101'!$A:$A,0),MATCH($H$2&amp;"Ост /Кр",'101'!$1:$1,0)))+(INDEX('101'!$A:$G,MATCH($A279&amp;"62001",'101'!$A:$A,0),MATCH($H$2&amp;"Ост /Дб",'101'!$1:$1,0)))-(INDEX('101'!$A:$G,MATCH($A279&amp;"62002",'101'!$A:$A,0),MATCH($H$2&amp;"Ост /Кр",'101'!$1:$1,0)))+(INDEX('101'!$A:$G,MATCH($A279&amp;"62101",'101'!$A:$A,0),MATCH($H$2&amp;"Ост /Дб",'101'!$1:$1,0)))+(INDEX('101'!$A:$G,MATCH($A279&amp;"62102",'101'!$A:$A,0),MATCH($H$2&amp;"Ост /Дб",'101'!$1:$1,0)))-(INDEX('101'!$A:$G,MATCH($A279&amp;"62103",'101'!$A:$A,0),MATCH($H$2&amp;"Ост /Кр",'101'!$1:$1,0))))-(((INDEX('135'!$A:$O,MATCH('0103'!$A279,'135'!$A:$A,0),MATCH($H$2&amp;D$4,'135'!$2:$2,0)))/1.5)+(INDEX('135'!$A:$O,MATCH('0103'!$A279,'135'!$A:$A,0),MATCH($H$2&amp;D$5,'135'!$2:$2,0)))+(INDEX('135'!$A:$O,MATCH('0103'!$A279,'135'!$A:$A,0),MATCH($H$2&amp;D$6,'135'!$2:$2,0)))))/$H$1</f>
        <v>758.37300000000005</v>
      </c>
      <c r="E279" s="11">
        <f>(((INDEX('135'!$A:$O,MATCH('0103'!$A279,'135'!$A:$A,0),MATCH($H$2&amp;E$4,'135'!$2:$2,0)))/1.5)+(INDEX('135'!$A:$O,MATCH('0103'!$A279,'135'!$A:$A,0),MATCH($H$2&amp;E$5,'135'!$2:$2,0)))+(INDEX('135'!$A:$O,MATCH('0103'!$A279,'135'!$A:$A,0),MATCH($H$2&amp;E$6,'135'!$2:$2,0))))/$H$1</f>
        <v>1499.3440000000001</v>
      </c>
      <c r="F279" s="11">
        <f>(((INDEX('135'!$A:$O,MATCH('0103'!$A279,'135'!$A:$A,0),MATCH($H$2&amp;F$6,'135'!$2:$2,0)))/1.5))/$H$1</f>
        <v>0</v>
      </c>
      <c r="G279" s="11">
        <f>(((INDEX('135'!$A:$O,MATCH('0103'!$A279,'135'!$A:$A,0),MATCH($H$2&amp;G$4,'135'!$2:$2,0)))/1.5)+(INDEX('135'!$A:$O,MATCH('0103'!$A279,'135'!$A:$A,0),MATCH($H$2&amp;G$5,'135'!$2:$2,0)))+(INDEX('135'!$A:$O,MATCH('0103'!$A279,'135'!$A:$A,0),MATCH($H$2&amp;G$6,'135'!$2:$2,0))))/$H$1</f>
        <v>100.34666666666668</v>
      </c>
      <c r="H279" s="27"/>
      <c r="I279" s="10"/>
    </row>
    <row r="280" spans="1:9" ht="20.5" customHeight="1" x14ac:dyDescent="0.2">
      <c r="A280" s="26" t="str">
        <f>all_banks!O274&amp;" "</f>
        <v xml:space="preserve">ООО "СПЕЦСТРОЙБАНК" (236) </v>
      </c>
      <c r="B280" s="3">
        <f>all_banks!H274</f>
        <v>236</v>
      </c>
      <c r="C280" s="3" t="str">
        <f>all_banks!E274</f>
        <v>СПЕЦСТРОЙБАНК</v>
      </c>
      <c r="D280" s="11">
        <f>(((INDEX('101'!$A:$G,MATCH($A280&amp;"60401",'101'!$A:$A,0),MATCH($H$2&amp;"Ост /Дб",'101'!$1:$1,0)))+(INDEX('101'!$A:$G,MATCH($A280&amp;"60404",'101'!$A:$A,0),MATCH($H$2&amp;"Ост /Дб",'101'!$1:$1,0)))+(INDEX('101'!$A:$G,MATCH($A280&amp;"60415",'101'!$A:$A,0),MATCH($H$2&amp;"Ост /Дб",'101'!$1:$1,0)))-(INDEX('101'!$A:$G,MATCH($A280&amp;"60414",'101'!$A:$A,0),MATCH($H$2&amp;"Ост /Кр",'101'!$1:$1,0)))-(INDEX('101'!$A:$G,MATCH($A280&amp;"60405",'101'!$A:$A,0),MATCH($H$2&amp;"Ост /Дб",'101'!$1:$1,0)))+(INDEX('101'!$A:$G,MATCH($A280&amp;"61901",'101'!$A:$A,0),MATCH($H$2&amp;"Ост /Дб",'101'!$1:$1,0)))+(INDEX('101'!$A:$G,MATCH($A280&amp;"61902",'101'!$A:$A,0),MATCH($H$2&amp;"Ост /Дб",'101'!$1:$1,0)))+(INDEX('101'!$A:$G,MATCH($A280&amp;"61903",'101'!$A:$A,0),MATCH($H$2&amp;"Ост /Дб",'101'!$1:$1,0)))+(INDEX('101'!$A:$G,MATCH($A280&amp;"61904",'101'!$A:$A,0),MATCH($H$2&amp;"Ост /Дб",'101'!$1:$1,0)))+(INDEX('101'!$A:$G,MATCH($A280&amp;"61905",'101'!$A:$A,0),MATCH($H$2&amp;"Ост /Дб",'101'!$1:$1,0)))+(INDEX('101'!$A:$G,MATCH($A280&amp;"61906",'101'!$A:$A,0),MATCH($H$2&amp;"Ост /Дб",'101'!$1:$1,0)))+(INDEX('101'!$A:$G,MATCH($A280&amp;"61907",'101'!$A:$A,0),MATCH($H$2&amp;"Ост /Дб",'101'!$1:$1,0)))+(INDEX('101'!$A:$G,MATCH($A280&amp;"61908",'101'!$A:$A,0),MATCH($H$2&amp;"Ост /Дб",'101'!$1:$1,0)))+(INDEX('101'!$A:$G,MATCH($A280&amp;"61911",'101'!$A:$A,0),MATCH($H$2&amp;"Ост /Дб",'101'!$1:$1,0)))-(INDEX('101'!$A:$G,MATCH($A280&amp;"61909",'101'!$A:$A,0),MATCH($H$2&amp;"Ост /Кр",'101'!$1:$1,0)))-(INDEX('101'!$A:$G,MATCH($A280&amp;"61910",'101'!$A:$A,0),MATCH($H$2&amp;"Ост /Кр",'101'!$1:$1,0)))-(INDEX('101'!$A:$G,MATCH($A280&amp;"61912",'101'!$A:$A,0),MATCH($H$2&amp;"Ост /Кр",'101'!$1:$1,0)))+(INDEX('101'!$A:$G,MATCH($A280&amp;"62001",'101'!$A:$A,0),MATCH($H$2&amp;"Ост /Дб",'101'!$1:$1,0)))-(INDEX('101'!$A:$G,MATCH($A280&amp;"62002",'101'!$A:$A,0),MATCH($H$2&amp;"Ост /Кр",'101'!$1:$1,0)))+(INDEX('101'!$A:$G,MATCH($A280&amp;"62101",'101'!$A:$A,0),MATCH($H$2&amp;"Ост /Дб",'101'!$1:$1,0)))+(INDEX('101'!$A:$G,MATCH($A280&amp;"62102",'101'!$A:$A,0),MATCH($H$2&amp;"Ост /Дб",'101'!$1:$1,0)))-(INDEX('101'!$A:$G,MATCH($A280&amp;"62103",'101'!$A:$A,0),MATCH($H$2&amp;"Ост /Кр",'101'!$1:$1,0))))-(((INDEX('135'!$A:$O,MATCH('0103'!$A280,'135'!$A:$A,0),MATCH($H$2&amp;D$4,'135'!$2:$2,0)))/1.5)+(INDEX('135'!$A:$O,MATCH('0103'!$A280,'135'!$A:$A,0),MATCH($H$2&amp;D$5,'135'!$2:$2,0)))+(INDEX('135'!$A:$O,MATCH('0103'!$A280,'135'!$A:$A,0),MATCH($H$2&amp;D$6,'135'!$2:$2,0)))))/$H$1</f>
        <v>206.553</v>
      </c>
      <c r="E280" s="11">
        <f>(((INDEX('135'!$A:$O,MATCH('0103'!$A280,'135'!$A:$A,0),MATCH($H$2&amp;E$4,'135'!$2:$2,0)))/1.5)+(INDEX('135'!$A:$O,MATCH('0103'!$A280,'135'!$A:$A,0),MATCH($H$2&amp;E$5,'135'!$2:$2,0)))+(INDEX('135'!$A:$O,MATCH('0103'!$A280,'135'!$A:$A,0),MATCH($H$2&amp;E$6,'135'!$2:$2,0))))/$H$1</f>
        <v>12.42</v>
      </c>
      <c r="F280" s="11">
        <f>(((INDEX('135'!$A:$O,MATCH('0103'!$A280,'135'!$A:$A,0),MATCH($H$2&amp;F$6,'135'!$2:$2,0)))/1.5))/$H$1</f>
        <v>0</v>
      </c>
      <c r="G280" s="11">
        <f>(((INDEX('135'!$A:$O,MATCH('0103'!$A280,'135'!$A:$A,0),MATCH($H$2&amp;G$4,'135'!$2:$2,0)))/1.5)+(INDEX('135'!$A:$O,MATCH('0103'!$A280,'135'!$A:$A,0),MATCH($H$2&amp;G$5,'135'!$2:$2,0)))+(INDEX('135'!$A:$O,MATCH('0103'!$A280,'135'!$A:$A,0),MATCH($H$2&amp;G$6,'135'!$2:$2,0))))/$H$1</f>
        <v>0</v>
      </c>
      <c r="H280" s="27"/>
      <c r="I280" s="10"/>
    </row>
    <row r="281" spans="1:9" ht="20.5" customHeight="1" x14ac:dyDescent="0.2">
      <c r="A281" s="26" t="str">
        <f>all_banks!O275&amp;" "</f>
        <v xml:space="preserve">ПАО Ставропольпромстройбанк (1288) </v>
      </c>
      <c r="B281" s="3">
        <f>all_banks!H275</f>
        <v>1288</v>
      </c>
      <c r="C281" s="3" t="str">
        <f>all_banks!E275</f>
        <v>СТАВРОПОЛЬПРОМСТРОЙБАНК</v>
      </c>
      <c r="D281" s="11">
        <f>(((INDEX('101'!$A:$G,MATCH($A281&amp;"60401",'101'!$A:$A,0),MATCH($H$2&amp;"Ост /Дб",'101'!$1:$1,0)))+(INDEX('101'!$A:$G,MATCH($A281&amp;"60404",'101'!$A:$A,0),MATCH($H$2&amp;"Ост /Дб",'101'!$1:$1,0)))+(INDEX('101'!$A:$G,MATCH($A281&amp;"60415",'101'!$A:$A,0),MATCH($H$2&amp;"Ост /Дб",'101'!$1:$1,0)))-(INDEX('101'!$A:$G,MATCH($A281&amp;"60414",'101'!$A:$A,0),MATCH($H$2&amp;"Ост /Кр",'101'!$1:$1,0)))-(INDEX('101'!$A:$G,MATCH($A281&amp;"60405",'101'!$A:$A,0),MATCH($H$2&amp;"Ост /Дб",'101'!$1:$1,0)))+(INDEX('101'!$A:$G,MATCH($A281&amp;"61901",'101'!$A:$A,0),MATCH($H$2&amp;"Ост /Дб",'101'!$1:$1,0)))+(INDEX('101'!$A:$G,MATCH($A281&amp;"61902",'101'!$A:$A,0),MATCH($H$2&amp;"Ост /Дб",'101'!$1:$1,0)))+(INDEX('101'!$A:$G,MATCH($A281&amp;"61903",'101'!$A:$A,0),MATCH($H$2&amp;"Ост /Дб",'101'!$1:$1,0)))+(INDEX('101'!$A:$G,MATCH($A281&amp;"61904",'101'!$A:$A,0),MATCH($H$2&amp;"Ост /Дб",'101'!$1:$1,0)))+(INDEX('101'!$A:$G,MATCH($A281&amp;"61905",'101'!$A:$A,0),MATCH($H$2&amp;"Ост /Дб",'101'!$1:$1,0)))+(INDEX('101'!$A:$G,MATCH($A281&amp;"61906",'101'!$A:$A,0),MATCH($H$2&amp;"Ост /Дб",'101'!$1:$1,0)))+(INDEX('101'!$A:$G,MATCH($A281&amp;"61907",'101'!$A:$A,0),MATCH($H$2&amp;"Ост /Дб",'101'!$1:$1,0)))+(INDEX('101'!$A:$G,MATCH($A281&amp;"61908",'101'!$A:$A,0),MATCH($H$2&amp;"Ост /Дб",'101'!$1:$1,0)))+(INDEX('101'!$A:$G,MATCH($A281&amp;"61911",'101'!$A:$A,0),MATCH($H$2&amp;"Ост /Дб",'101'!$1:$1,0)))-(INDEX('101'!$A:$G,MATCH($A281&amp;"61909",'101'!$A:$A,0),MATCH($H$2&amp;"Ост /Кр",'101'!$1:$1,0)))-(INDEX('101'!$A:$G,MATCH($A281&amp;"61910",'101'!$A:$A,0),MATCH($H$2&amp;"Ост /Кр",'101'!$1:$1,0)))-(INDEX('101'!$A:$G,MATCH($A281&amp;"61912",'101'!$A:$A,0),MATCH($H$2&amp;"Ост /Кр",'101'!$1:$1,0)))+(INDEX('101'!$A:$G,MATCH($A281&amp;"62001",'101'!$A:$A,0),MATCH($H$2&amp;"Ост /Дб",'101'!$1:$1,0)))-(INDEX('101'!$A:$G,MATCH($A281&amp;"62002",'101'!$A:$A,0),MATCH($H$2&amp;"Ост /Кр",'101'!$1:$1,0)))+(INDEX('101'!$A:$G,MATCH($A281&amp;"62101",'101'!$A:$A,0),MATCH($H$2&amp;"Ост /Дб",'101'!$1:$1,0)))+(INDEX('101'!$A:$G,MATCH($A281&amp;"62102",'101'!$A:$A,0),MATCH($H$2&amp;"Ост /Дб",'101'!$1:$1,0)))-(INDEX('101'!$A:$G,MATCH($A281&amp;"62103",'101'!$A:$A,0),MATCH($H$2&amp;"Ост /Кр",'101'!$1:$1,0))))-(((INDEX('135'!$A:$O,MATCH('0103'!$A281,'135'!$A:$A,0),MATCH($H$2&amp;D$4,'135'!$2:$2,0)))/1.5)+(INDEX('135'!$A:$O,MATCH('0103'!$A281,'135'!$A:$A,0),MATCH($H$2&amp;D$5,'135'!$2:$2,0)))+(INDEX('135'!$A:$O,MATCH('0103'!$A281,'135'!$A:$A,0),MATCH($H$2&amp;D$6,'135'!$2:$2,0)))))/$H$1</f>
        <v>443.95800000000003</v>
      </c>
      <c r="E281" s="11">
        <f>(((INDEX('135'!$A:$O,MATCH('0103'!$A281,'135'!$A:$A,0),MATCH($H$2&amp;E$4,'135'!$2:$2,0)))/1.5)+(INDEX('135'!$A:$O,MATCH('0103'!$A281,'135'!$A:$A,0),MATCH($H$2&amp;E$5,'135'!$2:$2,0)))+(INDEX('135'!$A:$O,MATCH('0103'!$A281,'135'!$A:$A,0),MATCH($H$2&amp;E$6,'135'!$2:$2,0))))/$H$1</f>
        <v>372.60599999999999</v>
      </c>
      <c r="F281" s="11">
        <f>(((INDEX('135'!$A:$O,MATCH('0103'!$A281,'135'!$A:$A,0),MATCH($H$2&amp;F$6,'135'!$2:$2,0)))/1.5))/$H$1</f>
        <v>0</v>
      </c>
      <c r="G281" s="11">
        <f>(((INDEX('135'!$A:$O,MATCH('0103'!$A281,'135'!$A:$A,0),MATCH($H$2&amp;G$4,'135'!$2:$2,0)))/1.5)+(INDEX('135'!$A:$O,MATCH('0103'!$A281,'135'!$A:$A,0),MATCH($H$2&amp;G$5,'135'!$2:$2,0)))+(INDEX('135'!$A:$O,MATCH('0103'!$A281,'135'!$A:$A,0),MATCH($H$2&amp;G$6,'135'!$2:$2,0))))/$H$1</f>
        <v>0</v>
      </c>
      <c r="H281" s="27"/>
      <c r="I281" s="10"/>
    </row>
    <row r="282" spans="1:9" ht="20.5" customHeight="1" x14ac:dyDescent="0.2">
      <c r="A282" s="26" t="str">
        <f>all_banks!O276&amp;" "</f>
        <v xml:space="preserve">ООО КБ "Столичный Кредит" (2853) </v>
      </c>
      <c r="B282" s="3">
        <f>all_banks!H276</f>
        <v>2853</v>
      </c>
      <c r="C282" s="3" t="str">
        <f>all_banks!E276</f>
        <v>СТОЛИЧНЫЙ КРЕДИТ</v>
      </c>
      <c r="D282" s="11">
        <f>(((INDEX('101'!$A:$G,MATCH($A282&amp;"60401",'101'!$A:$A,0),MATCH($H$2&amp;"Ост /Дб",'101'!$1:$1,0)))+(INDEX('101'!$A:$G,MATCH($A282&amp;"60404",'101'!$A:$A,0),MATCH($H$2&amp;"Ост /Дб",'101'!$1:$1,0)))+(INDEX('101'!$A:$G,MATCH($A282&amp;"60415",'101'!$A:$A,0),MATCH($H$2&amp;"Ост /Дб",'101'!$1:$1,0)))-(INDEX('101'!$A:$G,MATCH($A282&amp;"60414",'101'!$A:$A,0),MATCH($H$2&amp;"Ост /Кр",'101'!$1:$1,0)))-(INDEX('101'!$A:$G,MATCH($A282&amp;"60405",'101'!$A:$A,0),MATCH($H$2&amp;"Ост /Дб",'101'!$1:$1,0)))+(INDEX('101'!$A:$G,MATCH($A282&amp;"61901",'101'!$A:$A,0),MATCH($H$2&amp;"Ост /Дб",'101'!$1:$1,0)))+(INDEX('101'!$A:$G,MATCH($A282&amp;"61902",'101'!$A:$A,0),MATCH($H$2&amp;"Ост /Дб",'101'!$1:$1,0)))+(INDEX('101'!$A:$G,MATCH($A282&amp;"61903",'101'!$A:$A,0),MATCH($H$2&amp;"Ост /Дб",'101'!$1:$1,0)))+(INDEX('101'!$A:$G,MATCH($A282&amp;"61904",'101'!$A:$A,0),MATCH($H$2&amp;"Ост /Дб",'101'!$1:$1,0)))+(INDEX('101'!$A:$G,MATCH($A282&amp;"61905",'101'!$A:$A,0),MATCH($H$2&amp;"Ост /Дб",'101'!$1:$1,0)))+(INDEX('101'!$A:$G,MATCH($A282&amp;"61906",'101'!$A:$A,0),MATCH($H$2&amp;"Ост /Дб",'101'!$1:$1,0)))+(INDEX('101'!$A:$G,MATCH($A282&amp;"61907",'101'!$A:$A,0),MATCH($H$2&amp;"Ост /Дб",'101'!$1:$1,0)))+(INDEX('101'!$A:$G,MATCH($A282&amp;"61908",'101'!$A:$A,0),MATCH($H$2&amp;"Ост /Дб",'101'!$1:$1,0)))+(INDEX('101'!$A:$G,MATCH($A282&amp;"61911",'101'!$A:$A,0),MATCH($H$2&amp;"Ост /Дб",'101'!$1:$1,0)))-(INDEX('101'!$A:$G,MATCH($A282&amp;"61909",'101'!$A:$A,0),MATCH($H$2&amp;"Ост /Кр",'101'!$1:$1,0)))-(INDEX('101'!$A:$G,MATCH($A282&amp;"61910",'101'!$A:$A,0),MATCH($H$2&amp;"Ост /Кр",'101'!$1:$1,0)))-(INDEX('101'!$A:$G,MATCH($A282&amp;"61912",'101'!$A:$A,0),MATCH($H$2&amp;"Ост /Кр",'101'!$1:$1,0)))+(INDEX('101'!$A:$G,MATCH($A282&amp;"62001",'101'!$A:$A,0),MATCH($H$2&amp;"Ост /Дб",'101'!$1:$1,0)))-(INDEX('101'!$A:$G,MATCH($A282&amp;"62002",'101'!$A:$A,0),MATCH($H$2&amp;"Ост /Кр",'101'!$1:$1,0)))+(INDEX('101'!$A:$G,MATCH($A282&amp;"62101",'101'!$A:$A,0),MATCH($H$2&amp;"Ост /Дб",'101'!$1:$1,0)))+(INDEX('101'!$A:$G,MATCH($A282&amp;"62102",'101'!$A:$A,0),MATCH($H$2&amp;"Ост /Дб",'101'!$1:$1,0)))-(INDEX('101'!$A:$G,MATCH($A282&amp;"62103",'101'!$A:$A,0),MATCH($H$2&amp;"Ост /Кр",'101'!$1:$1,0))))-(((INDEX('135'!$A:$O,MATCH('0103'!$A282,'135'!$A:$A,0),MATCH($H$2&amp;D$4,'135'!$2:$2,0)))/1.5)+(INDEX('135'!$A:$O,MATCH('0103'!$A282,'135'!$A:$A,0),MATCH($H$2&amp;D$5,'135'!$2:$2,0)))+(INDEX('135'!$A:$O,MATCH('0103'!$A282,'135'!$A:$A,0),MATCH($H$2&amp;D$6,'135'!$2:$2,0)))))/$H$1</f>
        <v>209.08699999999999</v>
      </c>
      <c r="E282" s="11">
        <f>(((INDEX('135'!$A:$O,MATCH('0103'!$A282,'135'!$A:$A,0),MATCH($H$2&amp;E$4,'135'!$2:$2,0)))/1.5)+(INDEX('135'!$A:$O,MATCH('0103'!$A282,'135'!$A:$A,0),MATCH($H$2&amp;E$5,'135'!$2:$2,0)))+(INDEX('135'!$A:$O,MATCH('0103'!$A282,'135'!$A:$A,0),MATCH($H$2&amp;E$6,'135'!$2:$2,0))))/$H$1</f>
        <v>0.193</v>
      </c>
      <c r="F282" s="11">
        <f>(((INDEX('135'!$A:$O,MATCH('0103'!$A282,'135'!$A:$A,0),MATCH($H$2&amp;F$6,'135'!$2:$2,0)))/1.5))/$H$1</f>
        <v>0</v>
      </c>
      <c r="G282" s="11">
        <f>(((INDEX('135'!$A:$O,MATCH('0103'!$A282,'135'!$A:$A,0),MATCH($H$2&amp;G$4,'135'!$2:$2,0)))/1.5)+(INDEX('135'!$A:$O,MATCH('0103'!$A282,'135'!$A:$A,0),MATCH($H$2&amp;G$5,'135'!$2:$2,0)))+(INDEX('135'!$A:$O,MATCH('0103'!$A282,'135'!$A:$A,0),MATCH($H$2&amp;G$6,'135'!$2:$2,0))))/$H$1</f>
        <v>3.8279999999999998</v>
      </c>
      <c r="H282" s="27"/>
      <c r="I282" s="10"/>
    </row>
    <row r="283" spans="1:9" ht="20.5" customHeight="1" x14ac:dyDescent="0.2">
      <c r="A283" s="26" t="str">
        <f>all_banks!O277&amp;" "</f>
        <v xml:space="preserve">КБ "СТРОЙЛЕСБАНК" (ООО) (2995) </v>
      </c>
      <c r="B283" s="3">
        <f>all_banks!H277</f>
        <v>2995</v>
      </c>
      <c r="C283" s="3" t="str">
        <f>all_banks!E277</f>
        <v>СТРОЙЛЕСБАНК</v>
      </c>
      <c r="D283" s="11">
        <f>(((INDEX('101'!$A:$G,MATCH($A283&amp;"60401",'101'!$A:$A,0),MATCH($H$2&amp;"Ост /Дб",'101'!$1:$1,0)))+(INDEX('101'!$A:$G,MATCH($A283&amp;"60404",'101'!$A:$A,0),MATCH($H$2&amp;"Ост /Дб",'101'!$1:$1,0)))+(INDEX('101'!$A:$G,MATCH($A283&amp;"60415",'101'!$A:$A,0),MATCH($H$2&amp;"Ост /Дб",'101'!$1:$1,0)))-(INDEX('101'!$A:$G,MATCH($A283&amp;"60414",'101'!$A:$A,0),MATCH($H$2&amp;"Ост /Кр",'101'!$1:$1,0)))-(INDEX('101'!$A:$G,MATCH($A283&amp;"60405",'101'!$A:$A,0),MATCH($H$2&amp;"Ост /Дб",'101'!$1:$1,0)))+(INDEX('101'!$A:$G,MATCH($A283&amp;"61901",'101'!$A:$A,0),MATCH($H$2&amp;"Ост /Дб",'101'!$1:$1,0)))+(INDEX('101'!$A:$G,MATCH($A283&amp;"61902",'101'!$A:$A,0),MATCH($H$2&amp;"Ост /Дб",'101'!$1:$1,0)))+(INDEX('101'!$A:$G,MATCH($A283&amp;"61903",'101'!$A:$A,0),MATCH($H$2&amp;"Ост /Дб",'101'!$1:$1,0)))+(INDEX('101'!$A:$G,MATCH($A283&amp;"61904",'101'!$A:$A,0),MATCH($H$2&amp;"Ост /Дб",'101'!$1:$1,0)))+(INDEX('101'!$A:$G,MATCH($A283&amp;"61905",'101'!$A:$A,0),MATCH($H$2&amp;"Ост /Дб",'101'!$1:$1,0)))+(INDEX('101'!$A:$G,MATCH($A283&amp;"61906",'101'!$A:$A,0),MATCH($H$2&amp;"Ост /Дб",'101'!$1:$1,0)))+(INDEX('101'!$A:$G,MATCH($A283&amp;"61907",'101'!$A:$A,0),MATCH($H$2&amp;"Ост /Дб",'101'!$1:$1,0)))+(INDEX('101'!$A:$G,MATCH($A283&amp;"61908",'101'!$A:$A,0),MATCH($H$2&amp;"Ост /Дб",'101'!$1:$1,0)))+(INDEX('101'!$A:$G,MATCH($A283&amp;"61911",'101'!$A:$A,0),MATCH($H$2&amp;"Ост /Дб",'101'!$1:$1,0)))-(INDEX('101'!$A:$G,MATCH($A283&amp;"61909",'101'!$A:$A,0),MATCH($H$2&amp;"Ост /Кр",'101'!$1:$1,0)))-(INDEX('101'!$A:$G,MATCH($A283&amp;"61910",'101'!$A:$A,0),MATCH($H$2&amp;"Ост /Кр",'101'!$1:$1,0)))-(INDEX('101'!$A:$G,MATCH($A283&amp;"61912",'101'!$A:$A,0),MATCH($H$2&amp;"Ост /Кр",'101'!$1:$1,0)))+(INDEX('101'!$A:$G,MATCH($A283&amp;"62001",'101'!$A:$A,0),MATCH($H$2&amp;"Ост /Дб",'101'!$1:$1,0)))-(INDEX('101'!$A:$G,MATCH($A283&amp;"62002",'101'!$A:$A,0),MATCH($H$2&amp;"Ост /Кр",'101'!$1:$1,0)))+(INDEX('101'!$A:$G,MATCH($A283&amp;"62101",'101'!$A:$A,0),MATCH($H$2&amp;"Ост /Дб",'101'!$1:$1,0)))+(INDEX('101'!$A:$G,MATCH($A283&amp;"62102",'101'!$A:$A,0),MATCH($H$2&amp;"Ост /Дб",'101'!$1:$1,0)))-(INDEX('101'!$A:$G,MATCH($A283&amp;"62103",'101'!$A:$A,0),MATCH($H$2&amp;"Ост /Кр",'101'!$1:$1,0))))-(((INDEX('135'!$A:$O,MATCH('0103'!$A283,'135'!$A:$A,0),MATCH($H$2&amp;D$4,'135'!$2:$2,0)))/1.5)+(INDEX('135'!$A:$O,MATCH('0103'!$A283,'135'!$A:$A,0),MATCH($H$2&amp;D$5,'135'!$2:$2,0)))+(INDEX('135'!$A:$O,MATCH('0103'!$A283,'135'!$A:$A,0),MATCH($H$2&amp;D$6,'135'!$2:$2,0)))))/$H$1</f>
        <v>233.76766666666666</v>
      </c>
      <c r="E283" s="11">
        <f>(((INDEX('135'!$A:$O,MATCH('0103'!$A283,'135'!$A:$A,0),MATCH($H$2&amp;E$4,'135'!$2:$2,0)))/1.5)+(INDEX('135'!$A:$O,MATCH('0103'!$A283,'135'!$A:$A,0),MATCH($H$2&amp;E$5,'135'!$2:$2,0)))+(INDEX('135'!$A:$O,MATCH('0103'!$A283,'135'!$A:$A,0),MATCH($H$2&amp;E$6,'135'!$2:$2,0))))/$H$1</f>
        <v>179.97733333333335</v>
      </c>
      <c r="F283" s="11">
        <f>(((INDEX('135'!$A:$O,MATCH('0103'!$A283,'135'!$A:$A,0),MATCH($H$2&amp;F$6,'135'!$2:$2,0)))/1.5))/$H$1</f>
        <v>0</v>
      </c>
      <c r="G283" s="11">
        <f>(((INDEX('135'!$A:$O,MATCH('0103'!$A283,'135'!$A:$A,0),MATCH($H$2&amp;G$4,'135'!$2:$2,0)))/1.5)+(INDEX('135'!$A:$O,MATCH('0103'!$A283,'135'!$A:$A,0),MATCH($H$2&amp;G$5,'135'!$2:$2,0)))+(INDEX('135'!$A:$O,MATCH('0103'!$A283,'135'!$A:$A,0),MATCH($H$2&amp;G$6,'135'!$2:$2,0))))/$H$1</f>
        <v>0</v>
      </c>
      <c r="H283" s="27"/>
      <c r="I283" s="10"/>
    </row>
    <row r="284" spans="1:9" ht="20.5" customHeight="1" x14ac:dyDescent="0.2">
      <c r="A284" s="26" t="str">
        <f>all_banks!O278&amp;" "</f>
        <v xml:space="preserve">АО "СМБСР Банк" (3494) </v>
      </c>
      <c r="B284" s="3">
        <f>all_banks!H278</f>
        <v>3494</v>
      </c>
      <c r="C284" s="3" t="str">
        <f>all_banks!E278</f>
        <v>СУМИТОМО МИЦУИ РУС БАНК</v>
      </c>
      <c r="D284" s="11">
        <f>(((INDEX('101'!$A:$G,MATCH($A284&amp;"60401",'101'!$A:$A,0),MATCH($H$2&amp;"Ост /Дб",'101'!$1:$1,0)))+(INDEX('101'!$A:$G,MATCH($A284&amp;"60404",'101'!$A:$A,0),MATCH($H$2&amp;"Ост /Дб",'101'!$1:$1,0)))+(INDEX('101'!$A:$G,MATCH($A284&amp;"60415",'101'!$A:$A,0),MATCH($H$2&amp;"Ост /Дб",'101'!$1:$1,0)))-(INDEX('101'!$A:$G,MATCH($A284&amp;"60414",'101'!$A:$A,0),MATCH($H$2&amp;"Ост /Кр",'101'!$1:$1,0)))-(INDEX('101'!$A:$G,MATCH($A284&amp;"60405",'101'!$A:$A,0),MATCH($H$2&amp;"Ост /Дб",'101'!$1:$1,0)))+(INDEX('101'!$A:$G,MATCH($A284&amp;"61901",'101'!$A:$A,0),MATCH($H$2&amp;"Ост /Дб",'101'!$1:$1,0)))+(INDEX('101'!$A:$G,MATCH($A284&amp;"61902",'101'!$A:$A,0),MATCH($H$2&amp;"Ост /Дб",'101'!$1:$1,0)))+(INDEX('101'!$A:$G,MATCH($A284&amp;"61903",'101'!$A:$A,0),MATCH($H$2&amp;"Ост /Дб",'101'!$1:$1,0)))+(INDEX('101'!$A:$G,MATCH($A284&amp;"61904",'101'!$A:$A,0),MATCH($H$2&amp;"Ост /Дб",'101'!$1:$1,0)))+(INDEX('101'!$A:$G,MATCH($A284&amp;"61905",'101'!$A:$A,0),MATCH($H$2&amp;"Ост /Дб",'101'!$1:$1,0)))+(INDEX('101'!$A:$G,MATCH($A284&amp;"61906",'101'!$A:$A,0),MATCH($H$2&amp;"Ост /Дб",'101'!$1:$1,0)))+(INDEX('101'!$A:$G,MATCH($A284&amp;"61907",'101'!$A:$A,0),MATCH($H$2&amp;"Ост /Дб",'101'!$1:$1,0)))+(INDEX('101'!$A:$G,MATCH($A284&amp;"61908",'101'!$A:$A,0),MATCH($H$2&amp;"Ост /Дб",'101'!$1:$1,0)))+(INDEX('101'!$A:$G,MATCH($A284&amp;"61911",'101'!$A:$A,0),MATCH($H$2&amp;"Ост /Дб",'101'!$1:$1,0)))-(INDEX('101'!$A:$G,MATCH($A284&amp;"61909",'101'!$A:$A,0),MATCH($H$2&amp;"Ост /Кр",'101'!$1:$1,0)))-(INDEX('101'!$A:$G,MATCH($A284&amp;"61910",'101'!$A:$A,0),MATCH($H$2&amp;"Ост /Кр",'101'!$1:$1,0)))-(INDEX('101'!$A:$G,MATCH($A284&amp;"61912",'101'!$A:$A,0),MATCH($H$2&amp;"Ост /Кр",'101'!$1:$1,0)))+(INDEX('101'!$A:$G,MATCH($A284&amp;"62001",'101'!$A:$A,0),MATCH($H$2&amp;"Ост /Дб",'101'!$1:$1,0)))-(INDEX('101'!$A:$G,MATCH($A284&amp;"62002",'101'!$A:$A,0),MATCH($H$2&amp;"Ост /Кр",'101'!$1:$1,0)))+(INDEX('101'!$A:$G,MATCH($A284&amp;"62101",'101'!$A:$A,0),MATCH($H$2&amp;"Ост /Дб",'101'!$1:$1,0)))+(INDEX('101'!$A:$G,MATCH($A284&amp;"62102",'101'!$A:$A,0),MATCH($H$2&amp;"Ост /Дб",'101'!$1:$1,0)))-(INDEX('101'!$A:$G,MATCH($A284&amp;"62103",'101'!$A:$A,0),MATCH($H$2&amp;"Ост /Кр",'101'!$1:$1,0))))-(((INDEX('135'!$A:$O,MATCH('0103'!$A284,'135'!$A:$A,0),MATCH($H$2&amp;D$4,'135'!$2:$2,0)))/1.5)+(INDEX('135'!$A:$O,MATCH('0103'!$A284,'135'!$A:$A,0),MATCH($H$2&amp;D$5,'135'!$2:$2,0)))+(INDEX('135'!$A:$O,MATCH('0103'!$A284,'135'!$A:$A,0),MATCH($H$2&amp;D$6,'135'!$2:$2,0)))))/$H$1</f>
        <v>36.823999999999998</v>
      </c>
      <c r="E284" s="11">
        <f>(((INDEX('135'!$A:$O,MATCH('0103'!$A284,'135'!$A:$A,0),MATCH($H$2&amp;E$4,'135'!$2:$2,0)))/1.5)+(INDEX('135'!$A:$O,MATCH('0103'!$A284,'135'!$A:$A,0),MATCH($H$2&amp;E$5,'135'!$2:$2,0)))+(INDEX('135'!$A:$O,MATCH('0103'!$A284,'135'!$A:$A,0),MATCH($H$2&amp;E$6,'135'!$2:$2,0))))/$H$1</f>
        <v>0</v>
      </c>
      <c r="F284" s="11">
        <f>(((INDEX('135'!$A:$O,MATCH('0103'!$A284,'135'!$A:$A,0),MATCH($H$2&amp;F$6,'135'!$2:$2,0)))/1.5))/$H$1</f>
        <v>0</v>
      </c>
      <c r="G284" s="11">
        <f>(((INDEX('135'!$A:$O,MATCH('0103'!$A284,'135'!$A:$A,0),MATCH($H$2&amp;G$4,'135'!$2:$2,0)))/1.5)+(INDEX('135'!$A:$O,MATCH('0103'!$A284,'135'!$A:$A,0),MATCH($H$2&amp;G$5,'135'!$2:$2,0)))+(INDEX('135'!$A:$O,MATCH('0103'!$A284,'135'!$A:$A,0),MATCH($H$2&amp;G$6,'135'!$2:$2,0))))/$H$1</f>
        <v>0</v>
      </c>
      <c r="H284" s="27"/>
      <c r="I284" s="10"/>
    </row>
    <row r="285" spans="1:9" ht="20.5" customHeight="1" x14ac:dyDescent="0.2">
      <c r="A285" s="26" t="str">
        <f>all_banks!O279&amp;" "</f>
        <v xml:space="preserve">АО БАНК "СНГБ" (588) </v>
      </c>
      <c r="B285" s="3">
        <f>all_banks!H279</f>
        <v>588</v>
      </c>
      <c r="C285" s="3" t="str">
        <f>all_banks!E279</f>
        <v>СУРГУТНЕФТЕГАЗБАНК</v>
      </c>
      <c r="D285" s="11">
        <f>(((INDEX('101'!$A:$G,MATCH($A285&amp;"60401",'101'!$A:$A,0),MATCH($H$2&amp;"Ост /Дб",'101'!$1:$1,0)))+(INDEX('101'!$A:$G,MATCH($A285&amp;"60404",'101'!$A:$A,0),MATCH($H$2&amp;"Ост /Дб",'101'!$1:$1,0)))+(INDEX('101'!$A:$G,MATCH($A285&amp;"60415",'101'!$A:$A,0),MATCH($H$2&amp;"Ост /Дб",'101'!$1:$1,0)))-(INDEX('101'!$A:$G,MATCH($A285&amp;"60414",'101'!$A:$A,0),MATCH($H$2&amp;"Ост /Кр",'101'!$1:$1,0)))-(INDEX('101'!$A:$G,MATCH($A285&amp;"60405",'101'!$A:$A,0),MATCH($H$2&amp;"Ост /Дб",'101'!$1:$1,0)))+(INDEX('101'!$A:$G,MATCH($A285&amp;"61901",'101'!$A:$A,0),MATCH($H$2&amp;"Ост /Дб",'101'!$1:$1,0)))+(INDEX('101'!$A:$G,MATCH($A285&amp;"61902",'101'!$A:$A,0),MATCH($H$2&amp;"Ост /Дб",'101'!$1:$1,0)))+(INDEX('101'!$A:$G,MATCH($A285&amp;"61903",'101'!$A:$A,0),MATCH($H$2&amp;"Ост /Дб",'101'!$1:$1,0)))+(INDEX('101'!$A:$G,MATCH($A285&amp;"61904",'101'!$A:$A,0),MATCH($H$2&amp;"Ост /Дб",'101'!$1:$1,0)))+(INDEX('101'!$A:$G,MATCH($A285&amp;"61905",'101'!$A:$A,0),MATCH($H$2&amp;"Ост /Дб",'101'!$1:$1,0)))+(INDEX('101'!$A:$G,MATCH($A285&amp;"61906",'101'!$A:$A,0),MATCH($H$2&amp;"Ост /Дб",'101'!$1:$1,0)))+(INDEX('101'!$A:$G,MATCH($A285&amp;"61907",'101'!$A:$A,0),MATCH($H$2&amp;"Ост /Дб",'101'!$1:$1,0)))+(INDEX('101'!$A:$G,MATCH($A285&amp;"61908",'101'!$A:$A,0),MATCH($H$2&amp;"Ост /Дб",'101'!$1:$1,0)))+(INDEX('101'!$A:$G,MATCH($A285&amp;"61911",'101'!$A:$A,0),MATCH($H$2&amp;"Ост /Дб",'101'!$1:$1,0)))-(INDEX('101'!$A:$G,MATCH($A285&amp;"61909",'101'!$A:$A,0),MATCH($H$2&amp;"Ост /Кр",'101'!$1:$1,0)))-(INDEX('101'!$A:$G,MATCH($A285&amp;"61910",'101'!$A:$A,0),MATCH($H$2&amp;"Ост /Кр",'101'!$1:$1,0)))-(INDEX('101'!$A:$G,MATCH($A285&amp;"61912",'101'!$A:$A,0),MATCH($H$2&amp;"Ост /Кр",'101'!$1:$1,0)))+(INDEX('101'!$A:$G,MATCH($A285&amp;"62001",'101'!$A:$A,0),MATCH($H$2&amp;"Ост /Дб",'101'!$1:$1,0)))-(INDEX('101'!$A:$G,MATCH($A285&amp;"62002",'101'!$A:$A,0),MATCH($H$2&amp;"Ост /Кр",'101'!$1:$1,0)))+(INDEX('101'!$A:$G,MATCH($A285&amp;"62101",'101'!$A:$A,0),MATCH($H$2&amp;"Ост /Дб",'101'!$1:$1,0)))+(INDEX('101'!$A:$G,MATCH($A285&amp;"62102",'101'!$A:$A,0),MATCH($H$2&amp;"Ост /Дб",'101'!$1:$1,0)))-(INDEX('101'!$A:$G,MATCH($A285&amp;"62103",'101'!$A:$A,0),MATCH($H$2&amp;"Ост /Кр",'101'!$1:$1,0))))-(((INDEX('135'!$A:$O,MATCH('0103'!$A285,'135'!$A:$A,0),MATCH($H$2&amp;D$4,'135'!$2:$2,0)))/1.5)+(INDEX('135'!$A:$O,MATCH('0103'!$A285,'135'!$A:$A,0),MATCH($H$2&amp;D$5,'135'!$2:$2,0)))+(INDEX('135'!$A:$O,MATCH('0103'!$A285,'135'!$A:$A,0),MATCH($H$2&amp;D$6,'135'!$2:$2,0)))))/$H$1</f>
        <v>1819.2136666666668</v>
      </c>
      <c r="E285" s="11">
        <f>(((INDEX('135'!$A:$O,MATCH('0103'!$A285,'135'!$A:$A,0),MATCH($H$2&amp;E$4,'135'!$2:$2,0)))/1.5)+(INDEX('135'!$A:$O,MATCH('0103'!$A285,'135'!$A:$A,0),MATCH($H$2&amp;E$5,'135'!$2:$2,0)))+(INDEX('135'!$A:$O,MATCH('0103'!$A285,'135'!$A:$A,0),MATCH($H$2&amp;E$6,'135'!$2:$2,0))))/$H$1</f>
        <v>66.592333333333343</v>
      </c>
      <c r="F285" s="11">
        <f>(((INDEX('135'!$A:$O,MATCH('0103'!$A285,'135'!$A:$A,0),MATCH($H$2&amp;F$6,'135'!$2:$2,0)))/1.5))/$H$1</f>
        <v>0</v>
      </c>
      <c r="G285" s="11">
        <f>(((INDEX('135'!$A:$O,MATCH('0103'!$A285,'135'!$A:$A,0),MATCH($H$2&amp;G$4,'135'!$2:$2,0)))/1.5)+(INDEX('135'!$A:$O,MATCH('0103'!$A285,'135'!$A:$A,0),MATCH($H$2&amp;G$5,'135'!$2:$2,0)))+(INDEX('135'!$A:$O,MATCH('0103'!$A285,'135'!$A:$A,0),MATCH($H$2&amp;G$6,'135'!$2:$2,0))))/$H$1</f>
        <v>0</v>
      </c>
      <c r="H285" s="27"/>
      <c r="I285" s="10"/>
    </row>
    <row r="286" spans="1:9" ht="20.5" customHeight="1" x14ac:dyDescent="0.2">
      <c r="A286" s="26" t="str">
        <f>all_banks!O280&amp;" "</f>
        <v xml:space="preserve">АО "СЭБ Банк" (3235) </v>
      </c>
      <c r="B286" s="3">
        <f>all_banks!H280</f>
        <v>3235</v>
      </c>
      <c r="C286" s="3" t="str">
        <f>all_banks!E280</f>
        <v>СЭБ БАНК</v>
      </c>
      <c r="D286" s="11">
        <f>(((INDEX('101'!$A:$G,MATCH($A286&amp;"60401",'101'!$A:$A,0),MATCH($H$2&amp;"Ост /Дб",'101'!$1:$1,0)))+(INDEX('101'!$A:$G,MATCH($A286&amp;"60404",'101'!$A:$A,0),MATCH($H$2&amp;"Ост /Дб",'101'!$1:$1,0)))+(INDEX('101'!$A:$G,MATCH($A286&amp;"60415",'101'!$A:$A,0),MATCH($H$2&amp;"Ост /Дб",'101'!$1:$1,0)))-(INDEX('101'!$A:$G,MATCH($A286&amp;"60414",'101'!$A:$A,0),MATCH($H$2&amp;"Ост /Кр",'101'!$1:$1,0)))-(INDEX('101'!$A:$G,MATCH($A286&amp;"60405",'101'!$A:$A,0),MATCH($H$2&amp;"Ост /Дб",'101'!$1:$1,0)))+(INDEX('101'!$A:$G,MATCH($A286&amp;"61901",'101'!$A:$A,0),MATCH($H$2&amp;"Ост /Дб",'101'!$1:$1,0)))+(INDEX('101'!$A:$G,MATCH($A286&amp;"61902",'101'!$A:$A,0),MATCH($H$2&amp;"Ост /Дб",'101'!$1:$1,0)))+(INDEX('101'!$A:$G,MATCH($A286&amp;"61903",'101'!$A:$A,0),MATCH($H$2&amp;"Ост /Дб",'101'!$1:$1,0)))+(INDEX('101'!$A:$G,MATCH($A286&amp;"61904",'101'!$A:$A,0),MATCH($H$2&amp;"Ост /Дб",'101'!$1:$1,0)))+(INDEX('101'!$A:$G,MATCH($A286&amp;"61905",'101'!$A:$A,0),MATCH($H$2&amp;"Ост /Дб",'101'!$1:$1,0)))+(INDEX('101'!$A:$G,MATCH($A286&amp;"61906",'101'!$A:$A,0),MATCH($H$2&amp;"Ост /Дб",'101'!$1:$1,0)))+(INDEX('101'!$A:$G,MATCH($A286&amp;"61907",'101'!$A:$A,0),MATCH($H$2&amp;"Ост /Дб",'101'!$1:$1,0)))+(INDEX('101'!$A:$G,MATCH($A286&amp;"61908",'101'!$A:$A,0),MATCH($H$2&amp;"Ост /Дб",'101'!$1:$1,0)))+(INDEX('101'!$A:$G,MATCH($A286&amp;"61911",'101'!$A:$A,0),MATCH($H$2&amp;"Ост /Дб",'101'!$1:$1,0)))-(INDEX('101'!$A:$G,MATCH($A286&amp;"61909",'101'!$A:$A,0),MATCH($H$2&amp;"Ост /Кр",'101'!$1:$1,0)))-(INDEX('101'!$A:$G,MATCH($A286&amp;"61910",'101'!$A:$A,0),MATCH($H$2&amp;"Ост /Кр",'101'!$1:$1,0)))-(INDEX('101'!$A:$G,MATCH($A286&amp;"61912",'101'!$A:$A,0),MATCH($H$2&amp;"Ост /Кр",'101'!$1:$1,0)))+(INDEX('101'!$A:$G,MATCH($A286&amp;"62001",'101'!$A:$A,0),MATCH($H$2&amp;"Ост /Дб",'101'!$1:$1,0)))-(INDEX('101'!$A:$G,MATCH($A286&amp;"62002",'101'!$A:$A,0),MATCH($H$2&amp;"Ост /Кр",'101'!$1:$1,0)))+(INDEX('101'!$A:$G,MATCH($A286&amp;"62101",'101'!$A:$A,0),MATCH($H$2&amp;"Ост /Дб",'101'!$1:$1,0)))+(INDEX('101'!$A:$G,MATCH($A286&amp;"62102",'101'!$A:$A,0),MATCH($H$2&amp;"Ост /Дб",'101'!$1:$1,0)))-(INDEX('101'!$A:$G,MATCH($A286&amp;"62103",'101'!$A:$A,0),MATCH($H$2&amp;"Ост /Кр",'101'!$1:$1,0))))-(((INDEX('135'!$A:$O,MATCH('0103'!$A286,'135'!$A:$A,0),MATCH($H$2&amp;D$4,'135'!$2:$2,0)))/1.5)+(INDEX('135'!$A:$O,MATCH('0103'!$A286,'135'!$A:$A,0),MATCH($H$2&amp;D$5,'135'!$2:$2,0)))+(INDEX('135'!$A:$O,MATCH('0103'!$A286,'135'!$A:$A,0),MATCH($H$2&amp;D$6,'135'!$2:$2,0)))))/$H$1</f>
        <v>145.71799999999999</v>
      </c>
      <c r="E286" s="11">
        <f>(((INDEX('135'!$A:$O,MATCH('0103'!$A286,'135'!$A:$A,0),MATCH($H$2&amp;E$4,'135'!$2:$2,0)))/1.5)+(INDEX('135'!$A:$O,MATCH('0103'!$A286,'135'!$A:$A,0),MATCH($H$2&amp;E$5,'135'!$2:$2,0)))+(INDEX('135'!$A:$O,MATCH('0103'!$A286,'135'!$A:$A,0),MATCH($H$2&amp;E$6,'135'!$2:$2,0))))/$H$1</f>
        <v>0</v>
      </c>
      <c r="F286" s="11">
        <f>(((INDEX('135'!$A:$O,MATCH('0103'!$A286,'135'!$A:$A,0),MATCH($H$2&amp;F$6,'135'!$2:$2,0)))/1.5))/$H$1</f>
        <v>0</v>
      </c>
      <c r="G286" s="11">
        <f>(((INDEX('135'!$A:$O,MATCH('0103'!$A286,'135'!$A:$A,0),MATCH($H$2&amp;G$4,'135'!$2:$2,0)))/1.5)+(INDEX('135'!$A:$O,MATCH('0103'!$A286,'135'!$A:$A,0),MATCH($H$2&amp;G$5,'135'!$2:$2,0)))+(INDEX('135'!$A:$O,MATCH('0103'!$A286,'135'!$A:$A,0),MATCH($H$2&amp;G$6,'135'!$2:$2,0))))/$H$1</f>
        <v>0</v>
      </c>
      <c r="H286" s="27"/>
      <c r="I286" s="10"/>
    </row>
    <row r="287" spans="1:9" ht="20.5" customHeight="1" x14ac:dyDescent="0.2">
      <c r="A287" s="26" t="str">
        <f>all_banks!O281&amp;" "</f>
        <v xml:space="preserve">Таврический Банк (АО) (2304) </v>
      </c>
      <c r="B287" s="3">
        <f>all_banks!H281</f>
        <v>2304</v>
      </c>
      <c r="C287" s="3" t="str">
        <f>all_banks!E281</f>
        <v>ТАВРИЧЕСКИЙ БАНК</v>
      </c>
      <c r="D287" s="11">
        <f>(((INDEX('101'!$A:$G,MATCH($A287&amp;"60401",'101'!$A:$A,0),MATCH($H$2&amp;"Ост /Дб",'101'!$1:$1,0)))+(INDEX('101'!$A:$G,MATCH($A287&amp;"60404",'101'!$A:$A,0),MATCH($H$2&amp;"Ост /Дб",'101'!$1:$1,0)))+(INDEX('101'!$A:$G,MATCH($A287&amp;"60415",'101'!$A:$A,0),MATCH($H$2&amp;"Ост /Дб",'101'!$1:$1,0)))-(INDEX('101'!$A:$G,MATCH($A287&amp;"60414",'101'!$A:$A,0),MATCH($H$2&amp;"Ост /Кр",'101'!$1:$1,0)))-(INDEX('101'!$A:$G,MATCH($A287&amp;"60405",'101'!$A:$A,0),MATCH($H$2&amp;"Ост /Дб",'101'!$1:$1,0)))+(INDEX('101'!$A:$G,MATCH($A287&amp;"61901",'101'!$A:$A,0),MATCH($H$2&amp;"Ост /Дб",'101'!$1:$1,0)))+(INDEX('101'!$A:$G,MATCH($A287&amp;"61902",'101'!$A:$A,0),MATCH($H$2&amp;"Ост /Дб",'101'!$1:$1,0)))+(INDEX('101'!$A:$G,MATCH($A287&amp;"61903",'101'!$A:$A,0),MATCH($H$2&amp;"Ост /Дб",'101'!$1:$1,0)))+(INDEX('101'!$A:$G,MATCH($A287&amp;"61904",'101'!$A:$A,0),MATCH($H$2&amp;"Ост /Дб",'101'!$1:$1,0)))+(INDEX('101'!$A:$G,MATCH($A287&amp;"61905",'101'!$A:$A,0),MATCH($H$2&amp;"Ост /Дб",'101'!$1:$1,0)))+(INDEX('101'!$A:$G,MATCH($A287&amp;"61906",'101'!$A:$A,0),MATCH($H$2&amp;"Ост /Дб",'101'!$1:$1,0)))+(INDEX('101'!$A:$G,MATCH($A287&amp;"61907",'101'!$A:$A,0),MATCH($H$2&amp;"Ост /Дб",'101'!$1:$1,0)))+(INDEX('101'!$A:$G,MATCH($A287&amp;"61908",'101'!$A:$A,0),MATCH($H$2&amp;"Ост /Дб",'101'!$1:$1,0)))+(INDEX('101'!$A:$G,MATCH($A287&amp;"61911",'101'!$A:$A,0),MATCH($H$2&amp;"Ост /Дб",'101'!$1:$1,0)))-(INDEX('101'!$A:$G,MATCH($A287&amp;"61909",'101'!$A:$A,0),MATCH($H$2&amp;"Ост /Кр",'101'!$1:$1,0)))-(INDEX('101'!$A:$G,MATCH($A287&amp;"61910",'101'!$A:$A,0),MATCH($H$2&amp;"Ост /Кр",'101'!$1:$1,0)))-(INDEX('101'!$A:$G,MATCH($A287&amp;"61912",'101'!$A:$A,0),MATCH($H$2&amp;"Ост /Кр",'101'!$1:$1,0)))+(INDEX('101'!$A:$G,MATCH($A287&amp;"62001",'101'!$A:$A,0),MATCH($H$2&amp;"Ост /Дб",'101'!$1:$1,0)))-(INDEX('101'!$A:$G,MATCH($A287&amp;"62002",'101'!$A:$A,0),MATCH($H$2&amp;"Ост /Кр",'101'!$1:$1,0)))+(INDEX('101'!$A:$G,MATCH($A287&amp;"62101",'101'!$A:$A,0),MATCH($H$2&amp;"Ост /Дб",'101'!$1:$1,0)))+(INDEX('101'!$A:$G,MATCH($A287&amp;"62102",'101'!$A:$A,0),MATCH($H$2&amp;"Ост /Дб",'101'!$1:$1,0)))-(INDEX('101'!$A:$G,MATCH($A287&amp;"62103",'101'!$A:$A,0),MATCH($H$2&amp;"Ост /Кр",'101'!$1:$1,0))))-(((INDEX('135'!$A:$O,MATCH('0103'!$A287,'135'!$A:$A,0),MATCH($H$2&amp;D$4,'135'!$2:$2,0)))/1.5)+(INDEX('135'!$A:$O,MATCH('0103'!$A287,'135'!$A:$A,0),MATCH($H$2&amp;D$5,'135'!$2:$2,0)))+(INDEX('135'!$A:$O,MATCH('0103'!$A287,'135'!$A:$A,0),MATCH($H$2&amp;D$6,'135'!$2:$2,0)))))/$H$1</f>
        <v>1294.3176666666668</v>
      </c>
      <c r="E287" s="11">
        <f>(((INDEX('135'!$A:$O,MATCH('0103'!$A287,'135'!$A:$A,0),MATCH($H$2&amp;E$4,'135'!$2:$2,0)))/1.5)+(INDEX('135'!$A:$O,MATCH('0103'!$A287,'135'!$A:$A,0),MATCH($H$2&amp;E$5,'135'!$2:$2,0)))+(INDEX('135'!$A:$O,MATCH('0103'!$A287,'135'!$A:$A,0),MATCH($H$2&amp;E$6,'135'!$2:$2,0))))/$H$1</f>
        <v>482.79133333333334</v>
      </c>
      <c r="F287" s="11">
        <f>(((INDEX('135'!$A:$O,MATCH('0103'!$A287,'135'!$A:$A,0),MATCH($H$2&amp;F$6,'135'!$2:$2,0)))/1.5))/$H$1</f>
        <v>0</v>
      </c>
      <c r="G287" s="11">
        <f>(((INDEX('135'!$A:$O,MATCH('0103'!$A287,'135'!$A:$A,0),MATCH($H$2&amp;G$4,'135'!$2:$2,0)))/1.5)+(INDEX('135'!$A:$O,MATCH('0103'!$A287,'135'!$A:$A,0),MATCH($H$2&amp;G$5,'135'!$2:$2,0)))+(INDEX('135'!$A:$O,MATCH('0103'!$A287,'135'!$A:$A,0),MATCH($H$2&amp;G$6,'135'!$2:$2,0))))/$H$1</f>
        <v>0</v>
      </c>
      <c r="H287" s="27"/>
      <c r="I287" s="10"/>
    </row>
    <row r="288" spans="1:9" ht="20.5" customHeight="1" x14ac:dyDescent="0.2">
      <c r="A288" s="26" t="str">
        <f>all_banks!O282&amp;" "</f>
        <v xml:space="preserve">АО "Таганрогбанк" (3136) </v>
      </c>
      <c r="B288" s="3">
        <f>all_banks!H282</f>
        <v>3136</v>
      </c>
      <c r="C288" s="3" t="str">
        <f>all_banks!E282</f>
        <v>ТАГАНРОГБАНК</v>
      </c>
      <c r="D288" s="11">
        <f>(((INDEX('101'!$A:$G,MATCH($A288&amp;"60401",'101'!$A:$A,0),MATCH($H$2&amp;"Ост /Дб",'101'!$1:$1,0)))+(INDEX('101'!$A:$G,MATCH($A288&amp;"60404",'101'!$A:$A,0),MATCH($H$2&amp;"Ост /Дб",'101'!$1:$1,0)))+(INDEX('101'!$A:$G,MATCH($A288&amp;"60415",'101'!$A:$A,0),MATCH($H$2&amp;"Ост /Дб",'101'!$1:$1,0)))-(INDEX('101'!$A:$G,MATCH($A288&amp;"60414",'101'!$A:$A,0),MATCH($H$2&amp;"Ост /Кр",'101'!$1:$1,0)))-(INDEX('101'!$A:$G,MATCH($A288&amp;"60405",'101'!$A:$A,0),MATCH($H$2&amp;"Ост /Дб",'101'!$1:$1,0)))+(INDEX('101'!$A:$G,MATCH($A288&amp;"61901",'101'!$A:$A,0),MATCH($H$2&amp;"Ост /Дб",'101'!$1:$1,0)))+(INDEX('101'!$A:$G,MATCH($A288&amp;"61902",'101'!$A:$A,0),MATCH($H$2&amp;"Ост /Дб",'101'!$1:$1,0)))+(INDEX('101'!$A:$G,MATCH($A288&amp;"61903",'101'!$A:$A,0),MATCH($H$2&amp;"Ост /Дб",'101'!$1:$1,0)))+(INDEX('101'!$A:$G,MATCH($A288&amp;"61904",'101'!$A:$A,0),MATCH($H$2&amp;"Ост /Дб",'101'!$1:$1,0)))+(INDEX('101'!$A:$G,MATCH($A288&amp;"61905",'101'!$A:$A,0),MATCH($H$2&amp;"Ост /Дб",'101'!$1:$1,0)))+(INDEX('101'!$A:$G,MATCH($A288&amp;"61906",'101'!$A:$A,0),MATCH($H$2&amp;"Ост /Дб",'101'!$1:$1,0)))+(INDEX('101'!$A:$G,MATCH($A288&amp;"61907",'101'!$A:$A,0),MATCH($H$2&amp;"Ост /Дб",'101'!$1:$1,0)))+(INDEX('101'!$A:$G,MATCH($A288&amp;"61908",'101'!$A:$A,0),MATCH($H$2&amp;"Ост /Дб",'101'!$1:$1,0)))+(INDEX('101'!$A:$G,MATCH($A288&amp;"61911",'101'!$A:$A,0),MATCH($H$2&amp;"Ост /Дб",'101'!$1:$1,0)))-(INDEX('101'!$A:$G,MATCH($A288&amp;"61909",'101'!$A:$A,0),MATCH($H$2&amp;"Ост /Кр",'101'!$1:$1,0)))-(INDEX('101'!$A:$G,MATCH($A288&amp;"61910",'101'!$A:$A,0),MATCH($H$2&amp;"Ост /Кр",'101'!$1:$1,0)))-(INDEX('101'!$A:$G,MATCH($A288&amp;"61912",'101'!$A:$A,0),MATCH($H$2&amp;"Ост /Кр",'101'!$1:$1,0)))+(INDEX('101'!$A:$G,MATCH($A288&amp;"62001",'101'!$A:$A,0),MATCH($H$2&amp;"Ост /Дб",'101'!$1:$1,0)))-(INDEX('101'!$A:$G,MATCH($A288&amp;"62002",'101'!$A:$A,0),MATCH($H$2&amp;"Ост /Кр",'101'!$1:$1,0)))+(INDEX('101'!$A:$G,MATCH($A288&amp;"62101",'101'!$A:$A,0),MATCH($H$2&amp;"Ост /Дб",'101'!$1:$1,0)))+(INDEX('101'!$A:$G,MATCH($A288&amp;"62102",'101'!$A:$A,0),MATCH($H$2&amp;"Ост /Дб",'101'!$1:$1,0)))-(INDEX('101'!$A:$G,MATCH($A288&amp;"62103",'101'!$A:$A,0),MATCH($H$2&amp;"Ост /Кр",'101'!$1:$1,0))))-(((INDEX('135'!$A:$O,MATCH('0103'!$A288,'135'!$A:$A,0),MATCH($H$2&amp;D$4,'135'!$2:$2,0)))/1.5)+(INDEX('135'!$A:$O,MATCH('0103'!$A288,'135'!$A:$A,0),MATCH($H$2&amp;D$5,'135'!$2:$2,0)))+(INDEX('135'!$A:$O,MATCH('0103'!$A288,'135'!$A:$A,0),MATCH($H$2&amp;D$6,'135'!$2:$2,0)))))/$H$1</f>
        <v>74.506</v>
      </c>
      <c r="E288" s="11">
        <f>(((INDEX('135'!$A:$O,MATCH('0103'!$A288,'135'!$A:$A,0),MATCH($H$2&amp;E$4,'135'!$2:$2,0)))/1.5)+(INDEX('135'!$A:$O,MATCH('0103'!$A288,'135'!$A:$A,0),MATCH($H$2&amp;E$5,'135'!$2:$2,0)))+(INDEX('135'!$A:$O,MATCH('0103'!$A288,'135'!$A:$A,0),MATCH($H$2&amp;E$6,'135'!$2:$2,0))))/$H$1</f>
        <v>37.085999999999999</v>
      </c>
      <c r="F288" s="11">
        <f>(((INDEX('135'!$A:$O,MATCH('0103'!$A288,'135'!$A:$A,0),MATCH($H$2&amp;F$6,'135'!$2:$2,0)))/1.5))/$H$1</f>
        <v>0</v>
      </c>
      <c r="G288" s="11">
        <f>(((INDEX('135'!$A:$O,MATCH('0103'!$A288,'135'!$A:$A,0),MATCH($H$2&amp;G$4,'135'!$2:$2,0)))/1.5)+(INDEX('135'!$A:$O,MATCH('0103'!$A288,'135'!$A:$A,0),MATCH($H$2&amp;G$5,'135'!$2:$2,0)))+(INDEX('135'!$A:$O,MATCH('0103'!$A288,'135'!$A:$A,0),MATCH($H$2&amp;G$6,'135'!$2:$2,0))))/$H$1</f>
        <v>16.061333333333334</v>
      </c>
      <c r="H288" s="27"/>
      <c r="I288" s="10"/>
    </row>
    <row r="289" spans="1:9" ht="20.5" customHeight="1" x14ac:dyDescent="0.2">
      <c r="A289" s="26" t="str">
        <f>all_banks!O283&amp;" "</f>
        <v xml:space="preserve">ООО КБ "Тайдон" (2085) </v>
      </c>
      <c r="B289" s="3">
        <f>all_banks!H283</f>
        <v>2085</v>
      </c>
      <c r="C289" s="3" t="str">
        <f>all_banks!E283</f>
        <v>ТАЙДОН</v>
      </c>
      <c r="D289" s="11">
        <f>(((INDEX('101'!$A:$G,MATCH($A289&amp;"60401",'101'!$A:$A,0),MATCH($H$2&amp;"Ост /Дб",'101'!$1:$1,0)))+(INDEX('101'!$A:$G,MATCH($A289&amp;"60404",'101'!$A:$A,0),MATCH($H$2&amp;"Ост /Дб",'101'!$1:$1,0)))+(INDEX('101'!$A:$G,MATCH($A289&amp;"60415",'101'!$A:$A,0),MATCH($H$2&amp;"Ост /Дб",'101'!$1:$1,0)))-(INDEX('101'!$A:$G,MATCH($A289&amp;"60414",'101'!$A:$A,0),MATCH($H$2&amp;"Ост /Кр",'101'!$1:$1,0)))-(INDEX('101'!$A:$G,MATCH($A289&amp;"60405",'101'!$A:$A,0),MATCH($H$2&amp;"Ост /Дб",'101'!$1:$1,0)))+(INDEX('101'!$A:$G,MATCH($A289&amp;"61901",'101'!$A:$A,0),MATCH($H$2&amp;"Ост /Дб",'101'!$1:$1,0)))+(INDEX('101'!$A:$G,MATCH($A289&amp;"61902",'101'!$A:$A,0),MATCH($H$2&amp;"Ост /Дб",'101'!$1:$1,0)))+(INDEX('101'!$A:$G,MATCH($A289&amp;"61903",'101'!$A:$A,0),MATCH($H$2&amp;"Ост /Дб",'101'!$1:$1,0)))+(INDEX('101'!$A:$G,MATCH($A289&amp;"61904",'101'!$A:$A,0),MATCH($H$2&amp;"Ост /Дб",'101'!$1:$1,0)))+(INDEX('101'!$A:$G,MATCH($A289&amp;"61905",'101'!$A:$A,0),MATCH($H$2&amp;"Ост /Дб",'101'!$1:$1,0)))+(INDEX('101'!$A:$G,MATCH($A289&amp;"61906",'101'!$A:$A,0),MATCH($H$2&amp;"Ост /Дб",'101'!$1:$1,0)))+(INDEX('101'!$A:$G,MATCH($A289&amp;"61907",'101'!$A:$A,0),MATCH($H$2&amp;"Ост /Дб",'101'!$1:$1,0)))+(INDEX('101'!$A:$G,MATCH($A289&amp;"61908",'101'!$A:$A,0),MATCH($H$2&amp;"Ост /Дб",'101'!$1:$1,0)))+(INDEX('101'!$A:$G,MATCH($A289&amp;"61911",'101'!$A:$A,0),MATCH($H$2&amp;"Ост /Дб",'101'!$1:$1,0)))-(INDEX('101'!$A:$G,MATCH($A289&amp;"61909",'101'!$A:$A,0),MATCH($H$2&amp;"Ост /Кр",'101'!$1:$1,0)))-(INDEX('101'!$A:$G,MATCH($A289&amp;"61910",'101'!$A:$A,0),MATCH($H$2&amp;"Ост /Кр",'101'!$1:$1,0)))-(INDEX('101'!$A:$G,MATCH($A289&amp;"61912",'101'!$A:$A,0),MATCH($H$2&amp;"Ост /Кр",'101'!$1:$1,0)))+(INDEX('101'!$A:$G,MATCH($A289&amp;"62001",'101'!$A:$A,0),MATCH($H$2&amp;"Ост /Дб",'101'!$1:$1,0)))-(INDEX('101'!$A:$G,MATCH($A289&amp;"62002",'101'!$A:$A,0),MATCH($H$2&amp;"Ост /Кр",'101'!$1:$1,0)))+(INDEX('101'!$A:$G,MATCH($A289&amp;"62101",'101'!$A:$A,0),MATCH($H$2&amp;"Ост /Дб",'101'!$1:$1,0)))+(INDEX('101'!$A:$G,MATCH($A289&amp;"62102",'101'!$A:$A,0),MATCH($H$2&amp;"Ост /Дб",'101'!$1:$1,0)))-(INDEX('101'!$A:$G,MATCH($A289&amp;"62103",'101'!$A:$A,0),MATCH($H$2&amp;"Ост /Кр",'101'!$1:$1,0))))-(((INDEX('135'!$A:$O,MATCH('0103'!$A289,'135'!$A:$A,0),MATCH($H$2&amp;D$4,'135'!$2:$2,0)))/1.5)+(INDEX('135'!$A:$O,MATCH('0103'!$A289,'135'!$A:$A,0),MATCH($H$2&amp;D$5,'135'!$2:$2,0)))+(INDEX('135'!$A:$O,MATCH('0103'!$A289,'135'!$A:$A,0),MATCH($H$2&amp;D$6,'135'!$2:$2,0)))))/$H$1</f>
        <v>135.54900000000001</v>
      </c>
      <c r="E289" s="11">
        <f>(((INDEX('135'!$A:$O,MATCH('0103'!$A289,'135'!$A:$A,0),MATCH($H$2&amp;E$4,'135'!$2:$2,0)))/1.5)+(INDEX('135'!$A:$O,MATCH('0103'!$A289,'135'!$A:$A,0),MATCH($H$2&amp;E$5,'135'!$2:$2,0)))+(INDEX('135'!$A:$O,MATCH('0103'!$A289,'135'!$A:$A,0),MATCH($H$2&amp;E$6,'135'!$2:$2,0))))/$H$1</f>
        <v>0</v>
      </c>
      <c r="F289" s="11">
        <f>(((INDEX('135'!$A:$O,MATCH('0103'!$A289,'135'!$A:$A,0),MATCH($H$2&amp;F$6,'135'!$2:$2,0)))/1.5))/$H$1</f>
        <v>0</v>
      </c>
      <c r="G289" s="11">
        <f>(((INDEX('135'!$A:$O,MATCH('0103'!$A289,'135'!$A:$A,0),MATCH($H$2&amp;G$4,'135'!$2:$2,0)))/1.5)+(INDEX('135'!$A:$O,MATCH('0103'!$A289,'135'!$A:$A,0),MATCH($H$2&amp;G$5,'135'!$2:$2,0)))+(INDEX('135'!$A:$O,MATCH('0103'!$A289,'135'!$A:$A,0),MATCH($H$2&amp;G$6,'135'!$2:$2,0))))/$H$1</f>
        <v>0</v>
      </c>
      <c r="H289" s="27"/>
      <c r="I289" s="10"/>
    </row>
    <row r="290" spans="1:9" ht="20.5" customHeight="1" x14ac:dyDescent="0.2">
      <c r="A290" s="26" t="str">
        <f>all_banks!O284&amp;" "</f>
        <v xml:space="preserve">АО Банк "ТКПБ" (1312) </v>
      </c>
      <c r="B290" s="3">
        <f>all_banks!H284</f>
        <v>1312</v>
      </c>
      <c r="C290" s="3" t="str">
        <f>all_banks!E284</f>
        <v>ТАМБОВКРЕДИТПРОМБАНК</v>
      </c>
      <c r="D290" s="11">
        <f>(((INDEX('101'!$A:$G,MATCH($A290&amp;"60401",'101'!$A:$A,0),MATCH($H$2&amp;"Ост /Дб",'101'!$1:$1,0)))+(INDEX('101'!$A:$G,MATCH($A290&amp;"60404",'101'!$A:$A,0),MATCH($H$2&amp;"Ост /Дб",'101'!$1:$1,0)))+(INDEX('101'!$A:$G,MATCH($A290&amp;"60415",'101'!$A:$A,0),MATCH($H$2&amp;"Ост /Дб",'101'!$1:$1,0)))-(INDEX('101'!$A:$G,MATCH($A290&amp;"60414",'101'!$A:$A,0),MATCH($H$2&amp;"Ост /Кр",'101'!$1:$1,0)))-(INDEX('101'!$A:$G,MATCH($A290&amp;"60405",'101'!$A:$A,0),MATCH($H$2&amp;"Ост /Дб",'101'!$1:$1,0)))+(INDEX('101'!$A:$G,MATCH($A290&amp;"61901",'101'!$A:$A,0),MATCH($H$2&amp;"Ост /Дб",'101'!$1:$1,0)))+(INDEX('101'!$A:$G,MATCH($A290&amp;"61902",'101'!$A:$A,0),MATCH($H$2&amp;"Ост /Дб",'101'!$1:$1,0)))+(INDEX('101'!$A:$G,MATCH($A290&amp;"61903",'101'!$A:$A,0),MATCH($H$2&amp;"Ост /Дб",'101'!$1:$1,0)))+(INDEX('101'!$A:$G,MATCH($A290&amp;"61904",'101'!$A:$A,0),MATCH($H$2&amp;"Ост /Дб",'101'!$1:$1,0)))+(INDEX('101'!$A:$G,MATCH($A290&amp;"61905",'101'!$A:$A,0),MATCH($H$2&amp;"Ост /Дб",'101'!$1:$1,0)))+(INDEX('101'!$A:$G,MATCH($A290&amp;"61906",'101'!$A:$A,0),MATCH($H$2&amp;"Ост /Дб",'101'!$1:$1,0)))+(INDEX('101'!$A:$G,MATCH($A290&amp;"61907",'101'!$A:$A,0),MATCH($H$2&amp;"Ост /Дб",'101'!$1:$1,0)))+(INDEX('101'!$A:$G,MATCH($A290&amp;"61908",'101'!$A:$A,0),MATCH($H$2&amp;"Ост /Дб",'101'!$1:$1,0)))+(INDEX('101'!$A:$G,MATCH($A290&amp;"61911",'101'!$A:$A,0),MATCH($H$2&amp;"Ост /Дб",'101'!$1:$1,0)))-(INDEX('101'!$A:$G,MATCH($A290&amp;"61909",'101'!$A:$A,0),MATCH($H$2&amp;"Ост /Кр",'101'!$1:$1,0)))-(INDEX('101'!$A:$G,MATCH($A290&amp;"61910",'101'!$A:$A,0),MATCH($H$2&amp;"Ост /Кр",'101'!$1:$1,0)))-(INDEX('101'!$A:$G,MATCH($A290&amp;"61912",'101'!$A:$A,0),MATCH($H$2&amp;"Ост /Кр",'101'!$1:$1,0)))+(INDEX('101'!$A:$G,MATCH($A290&amp;"62001",'101'!$A:$A,0),MATCH($H$2&amp;"Ост /Дб",'101'!$1:$1,0)))-(INDEX('101'!$A:$G,MATCH($A290&amp;"62002",'101'!$A:$A,0),MATCH($H$2&amp;"Ост /Кр",'101'!$1:$1,0)))+(INDEX('101'!$A:$G,MATCH($A290&amp;"62101",'101'!$A:$A,0),MATCH($H$2&amp;"Ост /Дб",'101'!$1:$1,0)))+(INDEX('101'!$A:$G,MATCH($A290&amp;"62102",'101'!$A:$A,0),MATCH($H$2&amp;"Ост /Дб",'101'!$1:$1,0)))-(INDEX('101'!$A:$G,MATCH($A290&amp;"62103",'101'!$A:$A,0),MATCH($H$2&amp;"Ост /Кр",'101'!$1:$1,0))))-(((INDEX('135'!$A:$O,MATCH('0103'!$A290,'135'!$A:$A,0),MATCH($H$2&amp;D$4,'135'!$2:$2,0)))/1.5)+(INDEX('135'!$A:$O,MATCH('0103'!$A290,'135'!$A:$A,0),MATCH($H$2&amp;D$5,'135'!$2:$2,0)))+(INDEX('135'!$A:$O,MATCH('0103'!$A290,'135'!$A:$A,0),MATCH($H$2&amp;D$6,'135'!$2:$2,0)))))/$H$1</f>
        <v>94.691000000000003</v>
      </c>
      <c r="E290" s="11">
        <f>(((INDEX('135'!$A:$O,MATCH('0103'!$A290,'135'!$A:$A,0),MATCH($H$2&amp;E$4,'135'!$2:$2,0)))/1.5)+(INDEX('135'!$A:$O,MATCH('0103'!$A290,'135'!$A:$A,0),MATCH($H$2&amp;E$5,'135'!$2:$2,0)))+(INDEX('135'!$A:$O,MATCH('0103'!$A290,'135'!$A:$A,0),MATCH($H$2&amp;E$6,'135'!$2:$2,0))))/$H$1</f>
        <v>207.44</v>
      </c>
      <c r="F290" s="11">
        <f>(((INDEX('135'!$A:$O,MATCH('0103'!$A290,'135'!$A:$A,0),MATCH($H$2&amp;F$6,'135'!$2:$2,0)))/1.5))/$H$1</f>
        <v>0</v>
      </c>
      <c r="G290" s="11">
        <f>(((INDEX('135'!$A:$O,MATCH('0103'!$A290,'135'!$A:$A,0),MATCH($H$2&amp;G$4,'135'!$2:$2,0)))/1.5)+(INDEX('135'!$A:$O,MATCH('0103'!$A290,'135'!$A:$A,0),MATCH($H$2&amp;G$5,'135'!$2:$2,0)))+(INDEX('135'!$A:$O,MATCH('0103'!$A290,'135'!$A:$A,0),MATCH($H$2&amp;G$6,'135'!$2:$2,0))))/$H$1</f>
        <v>0</v>
      </c>
      <c r="H290" s="27"/>
      <c r="I290" s="10"/>
    </row>
    <row r="291" spans="1:9" ht="20.5" customHeight="1" x14ac:dyDescent="0.2">
      <c r="A291" s="26" t="str">
        <f>all_banks!O285&amp;" "</f>
        <v xml:space="preserve">АО "ТАТСОЦБАНК" (480) </v>
      </c>
      <c r="B291" s="3">
        <f>all_banks!H285</f>
        <v>480</v>
      </c>
      <c r="C291" s="3" t="str">
        <f>all_banks!E285</f>
        <v>ТАТСОЦБАНК</v>
      </c>
      <c r="D291" s="11">
        <f>(((INDEX('101'!$A:$G,MATCH($A291&amp;"60401",'101'!$A:$A,0),MATCH($H$2&amp;"Ост /Дб",'101'!$1:$1,0)))+(INDEX('101'!$A:$G,MATCH($A291&amp;"60404",'101'!$A:$A,0),MATCH($H$2&amp;"Ост /Дб",'101'!$1:$1,0)))+(INDEX('101'!$A:$G,MATCH($A291&amp;"60415",'101'!$A:$A,0),MATCH($H$2&amp;"Ост /Дб",'101'!$1:$1,0)))-(INDEX('101'!$A:$G,MATCH($A291&amp;"60414",'101'!$A:$A,0),MATCH($H$2&amp;"Ост /Кр",'101'!$1:$1,0)))-(INDEX('101'!$A:$G,MATCH($A291&amp;"60405",'101'!$A:$A,0),MATCH($H$2&amp;"Ост /Дб",'101'!$1:$1,0)))+(INDEX('101'!$A:$G,MATCH($A291&amp;"61901",'101'!$A:$A,0),MATCH($H$2&amp;"Ост /Дб",'101'!$1:$1,0)))+(INDEX('101'!$A:$G,MATCH($A291&amp;"61902",'101'!$A:$A,0),MATCH($H$2&amp;"Ост /Дб",'101'!$1:$1,0)))+(INDEX('101'!$A:$G,MATCH($A291&amp;"61903",'101'!$A:$A,0),MATCH($H$2&amp;"Ост /Дб",'101'!$1:$1,0)))+(INDEX('101'!$A:$G,MATCH($A291&amp;"61904",'101'!$A:$A,0),MATCH($H$2&amp;"Ост /Дб",'101'!$1:$1,0)))+(INDEX('101'!$A:$G,MATCH($A291&amp;"61905",'101'!$A:$A,0),MATCH($H$2&amp;"Ост /Дб",'101'!$1:$1,0)))+(INDEX('101'!$A:$G,MATCH($A291&amp;"61906",'101'!$A:$A,0),MATCH($H$2&amp;"Ост /Дб",'101'!$1:$1,0)))+(INDEX('101'!$A:$G,MATCH($A291&amp;"61907",'101'!$A:$A,0),MATCH($H$2&amp;"Ост /Дб",'101'!$1:$1,0)))+(INDEX('101'!$A:$G,MATCH($A291&amp;"61908",'101'!$A:$A,0),MATCH($H$2&amp;"Ост /Дб",'101'!$1:$1,0)))+(INDEX('101'!$A:$G,MATCH($A291&amp;"61911",'101'!$A:$A,0),MATCH($H$2&amp;"Ост /Дб",'101'!$1:$1,0)))-(INDEX('101'!$A:$G,MATCH($A291&amp;"61909",'101'!$A:$A,0),MATCH($H$2&amp;"Ост /Кр",'101'!$1:$1,0)))-(INDEX('101'!$A:$G,MATCH($A291&amp;"61910",'101'!$A:$A,0),MATCH($H$2&amp;"Ост /Кр",'101'!$1:$1,0)))-(INDEX('101'!$A:$G,MATCH($A291&amp;"61912",'101'!$A:$A,0),MATCH($H$2&amp;"Ост /Кр",'101'!$1:$1,0)))+(INDEX('101'!$A:$G,MATCH($A291&amp;"62001",'101'!$A:$A,0),MATCH($H$2&amp;"Ост /Дб",'101'!$1:$1,0)))-(INDEX('101'!$A:$G,MATCH($A291&amp;"62002",'101'!$A:$A,0),MATCH($H$2&amp;"Ост /Кр",'101'!$1:$1,0)))+(INDEX('101'!$A:$G,MATCH($A291&amp;"62101",'101'!$A:$A,0),MATCH($H$2&amp;"Ост /Дб",'101'!$1:$1,0)))+(INDEX('101'!$A:$G,MATCH($A291&amp;"62102",'101'!$A:$A,0),MATCH($H$2&amp;"Ост /Дб",'101'!$1:$1,0)))-(INDEX('101'!$A:$G,MATCH($A291&amp;"62103",'101'!$A:$A,0),MATCH($H$2&amp;"Ост /Кр",'101'!$1:$1,0))))-(((INDEX('135'!$A:$O,MATCH('0103'!$A291,'135'!$A:$A,0),MATCH($H$2&amp;D$4,'135'!$2:$2,0)))/1.5)+(INDEX('135'!$A:$O,MATCH('0103'!$A291,'135'!$A:$A,0),MATCH($H$2&amp;D$5,'135'!$2:$2,0)))+(INDEX('135'!$A:$O,MATCH('0103'!$A291,'135'!$A:$A,0),MATCH($H$2&amp;D$6,'135'!$2:$2,0)))))/$H$1</f>
        <v>896.57866666666666</v>
      </c>
      <c r="E291" s="11">
        <f>(((INDEX('135'!$A:$O,MATCH('0103'!$A291,'135'!$A:$A,0),MATCH($H$2&amp;E$4,'135'!$2:$2,0)))/1.5)+(INDEX('135'!$A:$O,MATCH('0103'!$A291,'135'!$A:$A,0),MATCH($H$2&amp;E$5,'135'!$2:$2,0)))+(INDEX('135'!$A:$O,MATCH('0103'!$A291,'135'!$A:$A,0),MATCH($H$2&amp;E$6,'135'!$2:$2,0))))/$H$1</f>
        <v>28.295333333333332</v>
      </c>
      <c r="F291" s="11">
        <f>(((INDEX('135'!$A:$O,MATCH('0103'!$A291,'135'!$A:$A,0),MATCH($H$2&amp;F$6,'135'!$2:$2,0)))/1.5))/$H$1</f>
        <v>0</v>
      </c>
      <c r="G291" s="11">
        <f>(((INDEX('135'!$A:$O,MATCH('0103'!$A291,'135'!$A:$A,0),MATCH($H$2&amp;G$4,'135'!$2:$2,0)))/1.5)+(INDEX('135'!$A:$O,MATCH('0103'!$A291,'135'!$A:$A,0),MATCH($H$2&amp;G$5,'135'!$2:$2,0)))+(INDEX('135'!$A:$O,MATCH('0103'!$A291,'135'!$A:$A,0),MATCH($H$2&amp;G$6,'135'!$2:$2,0))))/$H$1</f>
        <v>0</v>
      </c>
      <c r="H291" s="27"/>
      <c r="I291" s="10"/>
    </row>
    <row r="292" spans="1:9" ht="20.5" customHeight="1" x14ac:dyDescent="0.2">
      <c r="A292" s="26" t="str">
        <f>all_banks!O286&amp;" "</f>
        <v xml:space="preserve">АКБ "ТЕНДЕР-БАНК" (АО) (2252) </v>
      </c>
      <c r="B292" s="3">
        <f>all_banks!H286</f>
        <v>2252</v>
      </c>
      <c r="C292" s="3" t="str">
        <f>all_banks!E286</f>
        <v>ТЕНДЕР-БАНК</v>
      </c>
      <c r="D292" s="11">
        <f>(((INDEX('101'!$A:$G,MATCH($A292&amp;"60401",'101'!$A:$A,0),MATCH($H$2&amp;"Ост /Дб",'101'!$1:$1,0)))+(INDEX('101'!$A:$G,MATCH($A292&amp;"60404",'101'!$A:$A,0),MATCH($H$2&amp;"Ост /Дб",'101'!$1:$1,0)))+(INDEX('101'!$A:$G,MATCH($A292&amp;"60415",'101'!$A:$A,0),MATCH($H$2&amp;"Ост /Дб",'101'!$1:$1,0)))-(INDEX('101'!$A:$G,MATCH($A292&amp;"60414",'101'!$A:$A,0),MATCH($H$2&amp;"Ост /Кр",'101'!$1:$1,0)))-(INDEX('101'!$A:$G,MATCH($A292&amp;"60405",'101'!$A:$A,0),MATCH($H$2&amp;"Ост /Дб",'101'!$1:$1,0)))+(INDEX('101'!$A:$G,MATCH($A292&amp;"61901",'101'!$A:$A,0),MATCH($H$2&amp;"Ост /Дб",'101'!$1:$1,0)))+(INDEX('101'!$A:$G,MATCH($A292&amp;"61902",'101'!$A:$A,0),MATCH($H$2&amp;"Ост /Дб",'101'!$1:$1,0)))+(INDEX('101'!$A:$G,MATCH($A292&amp;"61903",'101'!$A:$A,0),MATCH($H$2&amp;"Ост /Дб",'101'!$1:$1,0)))+(INDEX('101'!$A:$G,MATCH($A292&amp;"61904",'101'!$A:$A,0),MATCH($H$2&amp;"Ост /Дб",'101'!$1:$1,0)))+(INDEX('101'!$A:$G,MATCH($A292&amp;"61905",'101'!$A:$A,0),MATCH($H$2&amp;"Ост /Дб",'101'!$1:$1,0)))+(INDEX('101'!$A:$G,MATCH($A292&amp;"61906",'101'!$A:$A,0),MATCH($H$2&amp;"Ост /Дб",'101'!$1:$1,0)))+(INDEX('101'!$A:$G,MATCH($A292&amp;"61907",'101'!$A:$A,0),MATCH($H$2&amp;"Ост /Дб",'101'!$1:$1,0)))+(INDEX('101'!$A:$G,MATCH($A292&amp;"61908",'101'!$A:$A,0),MATCH($H$2&amp;"Ост /Дб",'101'!$1:$1,0)))+(INDEX('101'!$A:$G,MATCH($A292&amp;"61911",'101'!$A:$A,0),MATCH($H$2&amp;"Ост /Дб",'101'!$1:$1,0)))-(INDEX('101'!$A:$G,MATCH($A292&amp;"61909",'101'!$A:$A,0),MATCH($H$2&amp;"Ост /Кр",'101'!$1:$1,0)))-(INDEX('101'!$A:$G,MATCH($A292&amp;"61910",'101'!$A:$A,0),MATCH($H$2&amp;"Ост /Кр",'101'!$1:$1,0)))-(INDEX('101'!$A:$G,MATCH($A292&amp;"61912",'101'!$A:$A,0),MATCH($H$2&amp;"Ост /Кр",'101'!$1:$1,0)))+(INDEX('101'!$A:$G,MATCH($A292&amp;"62001",'101'!$A:$A,0),MATCH($H$2&amp;"Ост /Дб",'101'!$1:$1,0)))-(INDEX('101'!$A:$G,MATCH($A292&amp;"62002",'101'!$A:$A,0),MATCH($H$2&amp;"Ост /Кр",'101'!$1:$1,0)))+(INDEX('101'!$A:$G,MATCH($A292&amp;"62101",'101'!$A:$A,0),MATCH($H$2&amp;"Ост /Дб",'101'!$1:$1,0)))+(INDEX('101'!$A:$G,MATCH($A292&amp;"62102",'101'!$A:$A,0),MATCH($H$2&amp;"Ост /Дб",'101'!$1:$1,0)))-(INDEX('101'!$A:$G,MATCH($A292&amp;"62103",'101'!$A:$A,0),MATCH($H$2&amp;"Ост /Кр",'101'!$1:$1,0))))-(((INDEX('135'!$A:$O,MATCH('0103'!$A292,'135'!$A:$A,0),MATCH($H$2&amp;D$4,'135'!$2:$2,0)))/1.5)+(INDEX('135'!$A:$O,MATCH('0103'!$A292,'135'!$A:$A,0),MATCH($H$2&amp;D$5,'135'!$2:$2,0)))+(INDEX('135'!$A:$O,MATCH('0103'!$A292,'135'!$A:$A,0),MATCH($H$2&amp;D$6,'135'!$2:$2,0)))))/$H$1</f>
        <v>3.774</v>
      </c>
      <c r="E292" s="11">
        <f>(((INDEX('135'!$A:$O,MATCH('0103'!$A292,'135'!$A:$A,0),MATCH($H$2&amp;E$4,'135'!$2:$2,0)))/1.5)+(INDEX('135'!$A:$O,MATCH('0103'!$A292,'135'!$A:$A,0),MATCH($H$2&amp;E$5,'135'!$2:$2,0)))+(INDEX('135'!$A:$O,MATCH('0103'!$A292,'135'!$A:$A,0),MATCH($H$2&amp;E$6,'135'!$2:$2,0))))/$H$1</f>
        <v>0</v>
      </c>
      <c r="F292" s="11">
        <f>(((INDEX('135'!$A:$O,MATCH('0103'!$A292,'135'!$A:$A,0),MATCH($H$2&amp;F$6,'135'!$2:$2,0)))/1.5))/$H$1</f>
        <v>0</v>
      </c>
      <c r="G292" s="11">
        <f>(((INDEX('135'!$A:$O,MATCH('0103'!$A292,'135'!$A:$A,0),MATCH($H$2&amp;G$4,'135'!$2:$2,0)))/1.5)+(INDEX('135'!$A:$O,MATCH('0103'!$A292,'135'!$A:$A,0),MATCH($H$2&amp;G$5,'135'!$2:$2,0)))+(INDEX('135'!$A:$O,MATCH('0103'!$A292,'135'!$A:$A,0),MATCH($H$2&amp;G$6,'135'!$2:$2,0))))/$H$1</f>
        <v>0</v>
      </c>
      <c r="H292" s="27"/>
      <c r="I292" s="10"/>
    </row>
    <row r="293" spans="1:9" ht="20.5" customHeight="1" x14ac:dyDescent="0.2">
      <c r="A293" s="26" t="str">
        <f>all_banks!O287&amp;" "</f>
        <v xml:space="preserve">АО "Тимер Банк" (1581) </v>
      </c>
      <c r="B293" s="3">
        <f>all_banks!H287</f>
        <v>1581</v>
      </c>
      <c r="C293" s="3" t="str">
        <f>all_banks!E287</f>
        <v>ТИМЕР БАНК</v>
      </c>
      <c r="D293" s="11">
        <f>(((INDEX('101'!$A:$G,MATCH($A293&amp;"60401",'101'!$A:$A,0),MATCH($H$2&amp;"Ост /Дб",'101'!$1:$1,0)))+(INDEX('101'!$A:$G,MATCH($A293&amp;"60404",'101'!$A:$A,0),MATCH($H$2&amp;"Ост /Дб",'101'!$1:$1,0)))+(INDEX('101'!$A:$G,MATCH($A293&amp;"60415",'101'!$A:$A,0),MATCH($H$2&amp;"Ост /Дб",'101'!$1:$1,0)))-(INDEX('101'!$A:$G,MATCH($A293&amp;"60414",'101'!$A:$A,0),MATCH($H$2&amp;"Ост /Кр",'101'!$1:$1,0)))-(INDEX('101'!$A:$G,MATCH($A293&amp;"60405",'101'!$A:$A,0),MATCH($H$2&amp;"Ост /Дб",'101'!$1:$1,0)))+(INDEX('101'!$A:$G,MATCH($A293&amp;"61901",'101'!$A:$A,0),MATCH($H$2&amp;"Ост /Дб",'101'!$1:$1,0)))+(INDEX('101'!$A:$G,MATCH($A293&amp;"61902",'101'!$A:$A,0),MATCH($H$2&amp;"Ост /Дб",'101'!$1:$1,0)))+(INDEX('101'!$A:$G,MATCH($A293&amp;"61903",'101'!$A:$A,0),MATCH($H$2&amp;"Ост /Дб",'101'!$1:$1,0)))+(INDEX('101'!$A:$G,MATCH($A293&amp;"61904",'101'!$A:$A,0),MATCH($H$2&amp;"Ост /Дб",'101'!$1:$1,0)))+(INDEX('101'!$A:$G,MATCH($A293&amp;"61905",'101'!$A:$A,0),MATCH($H$2&amp;"Ост /Дб",'101'!$1:$1,0)))+(INDEX('101'!$A:$G,MATCH($A293&amp;"61906",'101'!$A:$A,0),MATCH($H$2&amp;"Ост /Дб",'101'!$1:$1,0)))+(INDEX('101'!$A:$G,MATCH($A293&amp;"61907",'101'!$A:$A,0),MATCH($H$2&amp;"Ост /Дб",'101'!$1:$1,0)))+(INDEX('101'!$A:$G,MATCH($A293&amp;"61908",'101'!$A:$A,0),MATCH($H$2&amp;"Ост /Дб",'101'!$1:$1,0)))+(INDEX('101'!$A:$G,MATCH($A293&amp;"61911",'101'!$A:$A,0),MATCH($H$2&amp;"Ост /Дб",'101'!$1:$1,0)))-(INDEX('101'!$A:$G,MATCH($A293&amp;"61909",'101'!$A:$A,0),MATCH($H$2&amp;"Ост /Кр",'101'!$1:$1,0)))-(INDEX('101'!$A:$G,MATCH($A293&amp;"61910",'101'!$A:$A,0),MATCH($H$2&amp;"Ост /Кр",'101'!$1:$1,0)))-(INDEX('101'!$A:$G,MATCH($A293&amp;"61912",'101'!$A:$A,0),MATCH($H$2&amp;"Ост /Кр",'101'!$1:$1,0)))+(INDEX('101'!$A:$G,MATCH($A293&amp;"62001",'101'!$A:$A,0),MATCH($H$2&amp;"Ост /Дб",'101'!$1:$1,0)))-(INDEX('101'!$A:$G,MATCH($A293&amp;"62002",'101'!$A:$A,0),MATCH($H$2&amp;"Ост /Кр",'101'!$1:$1,0)))+(INDEX('101'!$A:$G,MATCH($A293&amp;"62101",'101'!$A:$A,0),MATCH($H$2&amp;"Ост /Дб",'101'!$1:$1,0)))+(INDEX('101'!$A:$G,MATCH($A293&amp;"62102",'101'!$A:$A,0),MATCH($H$2&amp;"Ост /Дб",'101'!$1:$1,0)))-(INDEX('101'!$A:$G,MATCH($A293&amp;"62103",'101'!$A:$A,0),MATCH($H$2&amp;"Ост /Кр",'101'!$1:$1,0))))-(((INDEX('135'!$A:$O,MATCH('0103'!$A293,'135'!$A:$A,0),MATCH($H$2&amp;D$4,'135'!$2:$2,0)))/1.5)+(INDEX('135'!$A:$O,MATCH('0103'!$A293,'135'!$A:$A,0),MATCH($H$2&amp;D$5,'135'!$2:$2,0)))+(INDEX('135'!$A:$O,MATCH('0103'!$A293,'135'!$A:$A,0),MATCH($H$2&amp;D$6,'135'!$2:$2,0)))))/$H$1</f>
        <v>0</v>
      </c>
      <c r="E293" s="11">
        <f>(((INDEX('135'!$A:$O,MATCH('0103'!$A293,'135'!$A:$A,0),MATCH($H$2&amp;E$4,'135'!$2:$2,0)))/1.5)+(INDEX('135'!$A:$O,MATCH('0103'!$A293,'135'!$A:$A,0),MATCH($H$2&amp;E$5,'135'!$2:$2,0)))+(INDEX('135'!$A:$O,MATCH('0103'!$A293,'135'!$A:$A,0),MATCH($H$2&amp;E$6,'135'!$2:$2,0))))/$H$1</f>
        <v>0</v>
      </c>
      <c r="F293" s="11">
        <f>(((INDEX('135'!$A:$O,MATCH('0103'!$A293,'135'!$A:$A,0),MATCH($H$2&amp;F$6,'135'!$2:$2,0)))/1.5))/$H$1</f>
        <v>0</v>
      </c>
      <c r="G293" s="11">
        <f>(((INDEX('135'!$A:$O,MATCH('0103'!$A293,'135'!$A:$A,0),MATCH($H$2&amp;G$4,'135'!$2:$2,0)))/1.5)+(INDEX('135'!$A:$O,MATCH('0103'!$A293,'135'!$A:$A,0),MATCH($H$2&amp;G$5,'135'!$2:$2,0)))+(INDEX('135'!$A:$O,MATCH('0103'!$A293,'135'!$A:$A,0),MATCH($H$2&amp;G$6,'135'!$2:$2,0))))/$H$1</f>
        <v>0</v>
      </c>
      <c r="H293" s="27"/>
      <c r="I293" s="10"/>
    </row>
    <row r="294" spans="1:9" ht="20.5" customHeight="1" x14ac:dyDescent="0.2">
      <c r="A294" s="26" t="str">
        <f>all_banks!O288&amp;" "</f>
        <v xml:space="preserve">АО "Тинькофф Банк" (2673) </v>
      </c>
      <c r="B294" s="3">
        <f>all_banks!H288</f>
        <v>2673</v>
      </c>
      <c r="C294" s="3" t="str">
        <f>all_banks!E288</f>
        <v>ТИНЬКОФФ БАНК</v>
      </c>
      <c r="D294" s="11">
        <f>(((INDEX('101'!$A:$G,MATCH($A294&amp;"60401",'101'!$A:$A,0),MATCH($H$2&amp;"Ост /Дб",'101'!$1:$1,0)))+(INDEX('101'!$A:$G,MATCH($A294&amp;"60404",'101'!$A:$A,0),MATCH($H$2&amp;"Ост /Дб",'101'!$1:$1,0)))+(INDEX('101'!$A:$G,MATCH($A294&amp;"60415",'101'!$A:$A,0),MATCH($H$2&amp;"Ост /Дб",'101'!$1:$1,0)))-(INDEX('101'!$A:$G,MATCH($A294&amp;"60414",'101'!$A:$A,0),MATCH($H$2&amp;"Ост /Кр",'101'!$1:$1,0)))-(INDEX('101'!$A:$G,MATCH($A294&amp;"60405",'101'!$A:$A,0),MATCH($H$2&amp;"Ост /Дб",'101'!$1:$1,0)))+(INDEX('101'!$A:$G,MATCH($A294&amp;"61901",'101'!$A:$A,0),MATCH($H$2&amp;"Ост /Дб",'101'!$1:$1,0)))+(INDEX('101'!$A:$G,MATCH($A294&amp;"61902",'101'!$A:$A,0),MATCH($H$2&amp;"Ост /Дб",'101'!$1:$1,0)))+(INDEX('101'!$A:$G,MATCH($A294&amp;"61903",'101'!$A:$A,0),MATCH($H$2&amp;"Ост /Дб",'101'!$1:$1,0)))+(INDEX('101'!$A:$G,MATCH($A294&amp;"61904",'101'!$A:$A,0),MATCH($H$2&amp;"Ост /Дб",'101'!$1:$1,0)))+(INDEX('101'!$A:$G,MATCH($A294&amp;"61905",'101'!$A:$A,0),MATCH($H$2&amp;"Ост /Дб",'101'!$1:$1,0)))+(INDEX('101'!$A:$G,MATCH($A294&amp;"61906",'101'!$A:$A,0),MATCH($H$2&amp;"Ост /Дб",'101'!$1:$1,0)))+(INDEX('101'!$A:$G,MATCH($A294&amp;"61907",'101'!$A:$A,0),MATCH($H$2&amp;"Ост /Дб",'101'!$1:$1,0)))+(INDEX('101'!$A:$G,MATCH($A294&amp;"61908",'101'!$A:$A,0),MATCH($H$2&amp;"Ост /Дб",'101'!$1:$1,0)))+(INDEX('101'!$A:$G,MATCH($A294&amp;"61911",'101'!$A:$A,0),MATCH($H$2&amp;"Ост /Дб",'101'!$1:$1,0)))-(INDEX('101'!$A:$G,MATCH($A294&amp;"61909",'101'!$A:$A,0),MATCH($H$2&amp;"Ост /Кр",'101'!$1:$1,0)))-(INDEX('101'!$A:$G,MATCH($A294&amp;"61910",'101'!$A:$A,0),MATCH($H$2&amp;"Ост /Кр",'101'!$1:$1,0)))-(INDEX('101'!$A:$G,MATCH($A294&amp;"61912",'101'!$A:$A,0),MATCH($H$2&amp;"Ост /Кр",'101'!$1:$1,0)))+(INDEX('101'!$A:$G,MATCH($A294&amp;"62001",'101'!$A:$A,0),MATCH($H$2&amp;"Ост /Дб",'101'!$1:$1,0)))-(INDEX('101'!$A:$G,MATCH($A294&amp;"62002",'101'!$A:$A,0),MATCH($H$2&amp;"Ост /Кр",'101'!$1:$1,0)))+(INDEX('101'!$A:$G,MATCH($A294&amp;"62101",'101'!$A:$A,0),MATCH($H$2&amp;"Ост /Дб",'101'!$1:$1,0)))+(INDEX('101'!$A:$G,MATCH($A294&amp;"62102",'101'!$A:$A,0),MATCH($H$2&amp;"Ост /Дб",'101'!$1:$1,0)))-(INDEX('101'!$A:$G,MATCH($A294&amp;"62103",'101'!$A:$A,0),MATCH($H$2&amp;"Ост /Кр",'101'!$1:$1,0))))-(((INDEX('135'!$A:$O,MATCH('0103'!$A294,'135'!$A:$A,0),MATCH($H$2&amp;D$4,'135'!$2:$2,0)))/1.5)+(INDEX('135'!$A:$O,MATCH('0103'!$A294,'135'!$A:$A,0),MATCH($H$2&amp;D$5,'135'!$2:$2,0)))+(INDEX('135'!$A:$O,MATCH('0103'!$A294,'135'!$A:$A,0),MATCH($H$2&amp;D$6,'135'!$2:$2,0)))))/$H$1</f>
        <v>9713.366</v>
      </c>
      <c r="E294" s="11">
        <f>(((INDEX('135'!$A:$O,MATCH('0103'!$A294,'135'!$A:$A,0),MATCH($H$2&amp;E$4,'135'!$2:$2,0)))/1.5)+(INDEX('135'!$A:$O,MATCH('0103'!$A294,'135'!$A:$A,0),MATCH($H$2&amp;E$5,'135'!$2:$2,0)))+(INDEX('135'!$A:$O,MATCH('0103'!$A294,'135'!$A:$A,0),MATCH($H$2&amp;E$6,'135'!$2:$2,0))))/$H$1</f>
        <v>3.2490000000000001</v>
      </c>
      <c r="F294" s="11">
        <f>(((INDEX('135'!$A:$O,MATCH('0103'!$A294,'135'!$A:$A,0),MATCH($H$2&amp;F$6,'135'!$2:$2,0)))/1.5))/$H$1</f>
        <v>0</v>
      </c>
      <c r="G294" s="11">
        <f>(((INDEX('135'!$A:$O,MATCH('0103'!$A294,'135'!$A:$A,0),MATCH($H$2&amp;G$4,'135'!$2:$2,0)))/1.5)+(INDEX('135'!$A:$O,MATCH('0103'!$A294,'135'!$A:$A,0),MATCH($H$2&amp;G$5,'135'!$2:$2,0)))+(INDEX('135'!$A:$O,MATCH('0103'!$A294,'135'!$A:$A,0),MATCH($H$2&amp;G$6,'135'!$2:$2,0))))/$H$1</f>
        <v>16.962666666666667</v>
      </c>
      <c r="H294" s="27"/>
      <c r="I294" s="10"/>
    </row>
    <row r="295" spans="1:9" ht="20.5" customHeight="1" x14ac:dyDescent="0.2">
      <c r="A295" s="26" t="str">
        <f>all_banks!O289&amp;" "</f>
        <v xml:space="preserve">АО "Тойота Банк" (3470) </v>
      </c>
      <c r="B295" s="3">
        <f>all_banks!H289</f>
        <v>3470</v>
      </c>
      <c r="C295" s="3" t="str">
        <f>all_banks!E289</f>
        <v>ТОЙОТА БАНК</v>
      </c>
      <c r="D295" s="11">
        <f>(((INDEX('101'!$A:$G,MATCH($A295&amp;"60401",'101'!$A:$A,0),MATCH($H$2&amp;"Ост /Дб",'101'!$1:$1,0)))+(INDEX('101'!$A:$G,MATCH($A295&amp;"60404",'101'!$A:$A,0),MATCH($H$2&amp;"Ост /Дб",'101'!$1:$1,0)))+(INDEX('101'!$A:$G,MATCH($A295&amp;"60415",'101'!$A:$A,0),MATCH($H$2&amp;"Ост /Дб",'101'!$1:$1,0)))-(INDEX('101'!$A:$G,MATCH($A295&amp;"60414",'101'!$A:$A,0),MATCH($H$2&amp;"Ост /Кр",'101'!$1:$1,0)))-(INDEX('101'!$A:$G,MATCH($A295&amp;"60405",'101'!$A:$A,0),MATCH($H$2&amp;"Ост /Дб",'101'!$1:$1,0)))+(INDEX('101'!$A:$G,MATCH($A295&amp;"61901",'101'!$A:$A,0),MATCH($H$2&amp;"Ост /Дб",'101'!$1:$1,0)))+(INDEX('101'!$A:$G,MATCH($A295&amp;"61902",'101'!$A:$A,0),MATCH($H$2&amp;"Ост /Дб",'101'!$1:$1,0)))+(INDEX('101'!$A:$G,MATCH($A295&amp;"61903",'101'!$A:$A,0),MATCH($H$2&amp;"Ост /Дб",'101'!$1:$1,0)))+(INDEX('101'!$A:$G,MATCH($A295&amp;"61904",'101'!$A:$A,0),MATCH($H$2&amp;"Ост /Дб",'101'!$1:$1,0)))+(INDEX('101'!$A:$G,MATCH($A295&amp;"61905",'101'!$A:$A,0),MATCH($H$2&amp;"Ост /Дб",'101'!$1:$1,0)))+(INDEX('101'!$A:$G,MATCH($A295&amp;"61906",'101'!$A:$A,0),MATCH($H$2&amp;"Ост /Дб",'101'!$1:$1,0)))+(INDEX('101'!$A:$G,MATCH($A295&amp;"61907",'101'!$A:$A,0),MATCH($H$2&amp;"Ост /Дб",'101'!$1:$1,0)))+(INDEX('101'!$A:$G,MATCH($A295&amp;"61908",'101'!$A:$A,0),MATCH($H$2&amp;"Ост /Дб",'101'!$1:$1,0)))+(INDEX('101'!$A:$G,MATCH($A295&amp;"61911",'101'!$A:$A,0),MATCH($H$2&amp;"Ост /Дб",'101'!$1:$1,0)))-(INDEX('101'!$A:$G,MATCH($A295&amp;"61909",'101'!$A:$A,0),MATCH($H$2&amp;"Ост /Кр",'101'!$1:$1,0)))-(INDEX('101'!$A:$G,MATCH($A295&amp;"61910",'101'!$A:$A,0),MATCH($H$2&amp;"Ост /Кр",'101'!$1:$1,0)))-(INDEX('101'!$A:$G,MATCH($A295&amp;"61912",'101'!$A:$A,0),MATCH($H$2&amp;"Ост /Кр",'101'!$1:$1,0)))+(INDEX('101'!$A:$G,MATCH($A295&amp;"62001",'101'!$A:$A,0),MATCH($H$2&amp;"Ост /Дб",'101'!$1:$1,0)))-(INDEX('101'!$A:$G,MATCH($A295&amp;"62002",'101'!$A:$A,0),MATCH($H$2&amp;"Ост /Кр",'101'!$1:$1,0)))+(INDEX('101'!$A:$G,MATCH($A295&amp;"62101",'101'!$A:$A,0),MATCH($H$2&amp;"Ост /Дб",'101'!$1:$1,0)))+(INDEX('101'!$A:$G,MATCH($A295&amp;"62102",'101'!$A:$A,0),MATCH($H$2&amp;"Ост /Дб",'101'!$1:$1,0)))-(INDEX('101'!$A:$G,MATCH($A295&amp;"62103",'101'!$A:$A,0),MATCH($H$2&amp;"Ост /Кр",'101'!$1:$1,0))))-(((INDEX('135'!$A:$O,MATCH('0103'!$A295,'135'!$A:$A,0),MATCH($H$2&amp;D$4,'135'!$2:$2,0)))/1.5)+(INDEX('135'!$A:$O,MATCH('0103'!$A295,'135'!$A:$A,0),MATCH($H$2&amp;D$5,'135'!$2:$2,0)))+(INDEX('135'!$A:$O,MATCH('0103'!$A295,'135'!$A:$A,0),MATCH($H$2&amp;D$6,'135'!$2:$2,0)))))/$H$1</f>
        <v>211.61</v>
      </c>
      <c r="E295" s="11">
        <f>(((INDEX('135'!$A:$O,MATCH('0103'!$A295,'135'!$A:$A,0),MATCH($H$2&amp;E$4,'135'!$2:$2,0)))/1.5)+(INDEX('135'!$A:$O,MATCH('0103'!$A295,'135'!$A:$A,0),MATCH($H$2&amp;E$5,'135'!$2:$2,0)))+(INDEX('135'!$A:$O,MATCH('0103'!$A295,'135'!$A:$A,0),MATCH($H$2&amp;E$6,'135'!$2:$2,0))))/$H$1</f>
        <v>34.848999999999997</v>
      </c>
      <c r="F295" s="11">
        <f>(((INDEX('135'!$A:$O,MATCH('0103'!$A295,'135'!$A:$A,0),MATCH($H$2&amp;F$6,'135'!$2:$2,0)))/1.5))/$H$1</f>
        <v>0</v>
      </c>
      <c r="G295" s="11">
        <f>(((INDEX('135'!$A:$O,MATCH('0103'!$A295,'135'!$A:$A,0),MATCH($H$2&amp;G$4,'135'!$2:$2,0)))/1.5)+(INDEX('135'!$A:$O,MATCH('0103'!$A295,'135'!$A:$A,0),MATCH($H$2&amp;G$5,'135'!$2:$2,0)))+(INDEX('135'!$A:$O,MATCH('0103'!$A295,'135'!$A:$A,0),MATCH($H$2&amp;G$6,'135'!$2:$2,0))))/$H$1</f>
        <v>0</v>
      </c>
      <c r="H295" s="27"/>
      <c r="I295" s="10"/>
    </row>
    <row r="296" spans="1:9" ht="20.5" customHeight="1" x14ac:dyDescent="0.2">
      <c r="A296" s="26" t="str">
        <f>all_banks!O290&amp;" "</f>
        <v xml:space="preserve">АО "Тольяттихимбанк" (2507) </v>
      </c>
      <c r="B296" s="3">
        <f>all_banks!H290</f>
        <v>2507</v>
      </c>
      <c r="C296" s="3" t="str">
        <f>all_banks!E290</f>
        <v>ТОЛЬЯТТИХИМБАНК</v>
      </c>
      <c r="D296" s="11">
        <f>(((INDEX('101'!$A:$G,MATCH($A296&amp;"60401",'101'!$A:$A,0),MATCH($H$2&amp;"Ост /Дб",'101'!$1:$1,0)))+(INDEX('101'!$A:$G,MATCH($A296&amp;"60404",'101'!$A:$A,0),MATCH($H$2&amp;"Ост /Дб",'101'!$1:$1,0)))+(INDEX('101'!$A:$G,MATCH($A296&amp;"60415",'101'!$A:$A,0),MATCH($H$2&amp;"Ост /Дб",'101'!$1:$1,0)))-(INDEX('101'!$A:$G,MATCH($A296&amp;"60414",'101'!$A:$A,0),MATCH($H$2&amp;"Ост /Кр",'101'!$1:$1,0)))-(INDEX('101'!$A:$G,MATCH($A296&amp;"60405",'101'!$A:$A,0),MATCH($H$2&amp;"Ост /Дб",'101'!$1:$1,0)))+(INDEX('101'!$A:$G,MATCH($A296&amp;"61901",'101'!$A:$A,0),MATCH($H$2&amp;"Ост /Дб",'101'!$1:$1,0)))+(INDEX('101'!$A:$G,MATCH($A296&amp;"61902",'101'!$A:$A,0),MATCH($H$2&amp;"Ост /Дб",'101'!$1:$1,0)))+(INDEX('101'!$A:$G,MATCH($A296&amp;"61903",'101'!$A:$A,0),MATCH($H$2&amp;"Ост /Дб",'101'!$1:$1,0)))+(INDEX('101'!$A:$G,MATCH($A296&amp;"61904",'101'!$A:$A,0),MATCH($H$2&amp;"Ост /Дб",'101'!$1:$1,0)))+(INDEX('101'!$A:$G,MATCH($A296&amp;"61905",'101'!$A:$A,0),MATCH($H$2&amp;"Ост /Дб",'101'!$1:$1,0)))+(INDEX('101'!$A:$G,MATCH($A296&amp;"61906",'101'!$A:$A,0),MATCH($H$2&amp;"Ост /Дб",'101'!$1:$1,0)))+(INDEX('101'!$A:$G,MATCH($A296&amp;"61907",'101'!$A:$A,0),MATCH($H$2&amp;"Ост /Дб",'101'!$1:$1,0)))+(INDEX('101'!$A:$G,MATCH($A296&amp;"61908",'101'!$A:$A,0),MATCH($H$2&amp;"Ост /Дб",'101'!$1:$1,0)))+(INDEX('101'!$A:$G,MATCH($A296&amp;"61911",'101'!$A:$A,0),MATCH($H$2&amp;"Ост /Дб",'101'!$1:$1,0)))-(INDEX('101'!$A:$G,MATCH($A296&amp;"61909",'101'!$A:$A,0),MATCH($H$2&amp;"Ост /Кр",'101'!$1:$1,0)))-(INDEX('101'!$A:$G,MATCH($A296&amp;"61910",'101'!$A:$A,0),MATCH($H$2&amp;"Ост /Кр",'101'!$1:$1,0)))-(INDEX('101'!$A:$G,MATCH($A296&amp;"61912",'101'!$A:$A,0),MATCH($H$2&amp;"Ост /Кр",'101'!$1:$1,0)))+(INDEX('101'!$A:$G,MATCH($A296&amp;"62001",'101'!$A:$A,0),MATCH($H$2&amp;"Ост /Дб",'101'!$1:$1,0)))-(INDEX('101'!$A:$G,MATCH($A296&amp;"62002",'101'!$A:$A,0),MATCH($H$2&amp;"Ост /Кр",'101'!$1:$1,0)))+(INDEX('101'!$A:$G,MATCH($A296&amp;"62101",'101'!$A:$A,0),MATCH($H$2&amp;"Ост /Дб",'101'!$1:$1,0)))+(INDEX('101'!$A:$G,MATCH($A296&amp;"62102",'101'!$A:$A,0),MATCH($H$2&amp;"Ост /Дб",'101'!$1:$1,0)))-(INDEX('101'!$A:$G,MATCH($A296&amp;"62103",'101'!$A:$A,0),MATCH($H$2&amp;"Ост /Кр",'101'!$1:$1,0))))-(((INDEX('135'!$A:$O,MATCH('0103'!$A296,'135'!$A:$A,0),MATCH($H$2&amp;D$4,'135'!$2:$2,0)))/1.5)+(INDEX('135'!$A:$O,MATCH('0103'!$A296,'135'!$A:$A,0),MATCH($H$2&amp;D$5,'135'!$2:$2,0)))+(INDEX('135'!$A:$O,MATCH('0103'!$A296,'135'!$A:$A,0),MATCH($H$2&amp;D$6,'135'!$2:$2,0)))))/$H$1</f>
        <v>20.51</v>
      </c>
      <c r="E296" s="11">
        <f>(((INDEX('135'!$A:$O,MATCH('0103'!$A296,'135'!$A:$A,0),MATCH($H$2&amp;E$4,'135'!$2:$2,0)))/1.5)+(INDEX('135'!$A:$O,MATCH('0103'!$A296,'135'!$A:$A,0),MATCH($H$2&amp;E$5,'135'!$2:$2,0)))+(INDEX('135'!$A:$O,MATCH('0103'!$A296,'135'!$A:$A,0),MATCH($H$2&amp;E$6,'135'!$2:$2,0))))/$H$1</f>
        <v>197.19499999999999</v>
      </c>
      <c r="F296" s="11">
        <f>(((INDEX('135'!$A:$O,MATCH('0103'!$A296,'135'!$A:$A,0),MATCH($H$2&amp;F$6,'135'!$2:$2,0)))/1.5))/$H$1</f>
        <v>0</v>
      </c>
      <c r="G296" s="11">
        <f>(((INDEX('135'!$A:$O,MATCH('0103'!$A296,'135'!$A:$A,0),MATCH($H$2&amp;G$4,'135'!$2:$2,0)))/1.5)+(INDEX('135'!$A:$O,MATCH('0103'!$A296,'135'!$A:$A,0),MATCH($H$2&amp;G$5,'135'!$2:$2,0)))+(INDEX('135'!$A:$O,MATCH('0103'!$A296,'135'!$A:$A,0),MATCH($H$2&amp;G$6,'135'!$2:$2,0))))/$H$1</f>
        <v>10.657999999999999</v>
      </c>
      <c r="H296" s="27"/>
      <c r="I296" s="10"/>
    </row>
    <row r="297" spans="1:9" ht="20.5" customHeight="1" x14ac:dyDescent="0.2">
      <c r="A297" s="26" t="str">
        <f>all_banks!O291&amp;" "</f>
        <v xml:space="preserve">ПАО "Томскпромстройбанк" (1720) </v>
      </c>
      <c r="B297" s="3">
        <f>all_banks!H291</f>
        <v>1720</v>
      </c>
      <c r="C297" s="3" t="str">
        <f>all_banks!E291</f>
        <v>ТОМСКПРОМСТРОЙБАНК</v>
      </c>
      <c r="D297" s="11">
        <f>(((INDEX('101'!$A:$G,MATCH($A297&amp;"60401",'101'!$A:$A,0),MATCH($H$2&amp;"Ост /Дб",'101'!$1:$1,0)))+(INDEX('101'!$A:$G,MATCH($A297&amp;"60404",'101'!$A:$A,0),MATCH($H$2&amp;"Ост /Дб",'101'!$1:$1,0)))+(INDEX('101'!$A:$G,MATCH($A297&amp;"60415",'101'!$A:$A,0),MATCH($H$2&amp;"Ост /Дб",'101'!$1:$1,0)))-(INDEX('101'!$A:$G,MATCH($A297&amp;"60414",'101'!$A:$A,0),MATCH($H$2&amp;"Ост /Кр",'101'!$1:$1,0)))-(INDEX('101'!$A:$G,MATCH($A297&amp;"60405",'101'!$A:$A,0),MATCH($H$2&amp;"Ост /Дб",'101'!$1:$1,0)))+(INDEX('101'!$A:$G,MATCH($A297&amp;"61901",'101'!$A:$A,0),MATCH($H$2&amp;"Ост /Дб",'101'!$1:$1,0)))+(INDEX('101'!$A:$G,MATCH($A297&amp;"61902",'101'!$A:$A,0),MATCH($H$2&amp;"Ост /Дб",'101'!$1:$1,0)))+(INDEX('101'!$A:$G,MATCH($A297&amp;"61903",'101'!$A:$A,0),MATCH($H$2&amp;"Ост /Дб",'101'!$1:$1,0)))+(INDEX('101'!$A:$G,MATCH($A297&amp;"61904",'101'!$A:$A,0),MATCH($H$2&amp;"Ост /Дб",'101'!$1:$1,0)))+(INDEX('101'!$A:$G,MATCH($A297&amp;"61905",'101'!$A:$A,0),MATCH($H$2&amp;"Ост /Дб",'101'!$1:$1,0)))+(INDEX('101'!$A:$G,MATCH($A297&amp;"61906",'101'!$A:$A,0),MATCH($H$2&amp;"Ост /Дб",'101'!$1:$1,0)))+(INDEX('101'!$A:$G,MATCH($A297&amp;"61907",'101'!$A:$A,0),MATCH($H$2&amp;"Ост /Дб",'101'!$1:$1,0)))+(INDEX('101'!$A:$G,MATCH($A297&amp;"61908",'101'!$A:$A,0),MATCH($H$2&amp;"Ост /Дб",'101'!$1:$1,0)))+(INDEX('101'!$A:$G,MATCH($A297&amp;"61911",'101'!$A:$A,0),MATCH($H$2&amp;"Ост /Дб",'101'!$1:$1,0)))-(INDEX('101'!$A:$G,MATCH($A297&amp;"61909",'101'!$A:$A,0),MATCH($H$2&amp;"Ост /Кр",'101'!$1:$1,0)))-(INDEX('101'!$A:$G,MATCH($A297&amp;"61910",'101'!$A:$A,0),MATCH($H$2&amp;"Ост /Кр",'101'!$1:$1,0)))-(INDEX('101'!$A:$G,MATCH($A297&amp;"61912",'101'!$A:$A,0),MATCH($H$2&amp;"Ост /Кр",'101'!$1:$1,0)))+(INDEX('101'!$A:$G,MATCH($A297&amp;"62001",'101'!$A:$A,0),MATCH($H$2&amp;"Ост /Дб",'101'!$1:$1,0)))-(INDEX('101'!$A:$G,MATCH($A297&amp;"62002",'101'!$A:$A,0),MATCH($H$2&amp;"Ост /Кр",'101'!$1:$1,0)))+(INDEX('101'!$A:$G,MATCH($A297&amp;"62101",'101'!$A:$A,0),MATCH($H$2&amp;"Ост /Дб",'101'!$1:$1,0)))+(INDEX('101'!$A:$G,MATCH($A297&amp;"62102",'101'!$A:$A,0),MATCH($H$2&amp;"Ост /Дб",'101'!$1:$1,0)))-(INDEX('101'!$A:$G,MATCH($A297&amp;"62103",'101'!$A:$A,0),MATCH($H$2&amp;"Ост /Кр",'101'!$1:$1,0))))-(((INDEX('135'!$A:$O,MATCH('0103'!$A297,'135'!$A:$A,0),MATCH($H$2&amp;D$4,'135'!$2:$2,0)))/1.5)+(INDEX('135'!$A:$O,MATCH('0103'!$A297,'135'!$A:$A,0),MATCH($H$2&amp;D$5,'135'!$2:$2,0)))+(INDEX('135'!$A:$O,MATCH('0103'!$A297,'135'!$A:$A,0),MATCH($H$2&amp;D$6,'135'!$2:$2,0)))))/$H$1</f>
        <v>387.30500000000001</v>
      </c>
      <c r="E297" s="11">
        <f>(((INDEX('135'!$A:$O,MATCH('0103'!$A297,'135'!$A:$A,0),MATCH($H$2&amp;E$4,'135'!$2:$2,0)))/1.5)+(INDEX('135'!$A:$O,MATCH('0103'!$A297,'135'!$A:$A,0),MATCH($H$2&amp;E$5,'135'!$2:$2,0)))+(INDEX('135'!$A:$O,MATCH('0103'!$A297,'135'!$A:$A,0),MATCH($H$2&amp;E$6,'135'!$2:$2,0))))/$H$1</f>
        <v>155.46199999999999</v>
      </c>
      <c r="F297" s="11">
        <f>(((INDEX('135'!$A:$O,MATCH('0103'!$A297,'135'!$A:$A,0),MATCH($H$2&amp;F$6,'135'!$2:$2,0)))/1.5))/$H$1</f>
        <v>0</v>
      </c>
      <c r="G297" s="11">
        <f>(((INDEX('135'!$A:$O,MATCH('0103'!$A297,'135'!$A:$A,0),MATCH($H$2&amp;G$4,'135'!$2:$2,0)))/1.5)+(INDEX('135'!$A:$O,MATCH('0103'!$A297,'135'!$A:$A,0),MATCH($H$2&amp;G$5,'135'!$2:$2,0)))+(INDEX('135'!$A:$O,MATCH('0103'!$A297,'135'!$A:$A,0),MATCH($H$2&amp;G$6,'135'!$2:$2,0))))/$H$1</f>
        <v>0</v>
      </c>
      <c r="H297" s="27"/>
      <c r="I297" s="10"/>
    </row>
    <row r="298" spans="1:9" ht="20.5" customHeight="1" x14ac:dyDescent="0.2">
      <c r="A298" s="26" t="str">
        <f>all_banks!O292&amp;" "</f>
        <v xml:space="preserve">АО "Банк "Торжок" (933) </v>
      </c>
      <c r="B298" s="3">
        <f>all_banks!H292</f>
        <v>933</v>
      </c>
      <c r="C298" s="3" t="str">
        <f>all_banks!E292</f>
        <v>ТОРЖОК</v>
      </c>
      <c r="D298" s="11">
        <f>(((INDEX('101'!$A:$G,MATCH($A298&amp;"60401",'101'!$A:$A,0),MATCH($H$2&amp;"Ост /Дб",'101'!$1:$1,0)))+(INDEX('101'!$A:$G,MATCH($A298&amp;"60404",'101'!$A:$A,0),MATCH($H$2&amp;"Ост /Дб",'101'!$1:$1,0)))+(INDEX('101'!$A:$G,MATCH($A298&amp;"60415",'101'!$A:$A,0),MATCH($H$2&amp;"Ост /Дб",'101'!$1:$1,0)))-(INDEX('101'!$A:$G,MATCH($A298&amp;"60414",'101'!$A:$A,0),MATCH($H$2&amp;"Ост /Кр",'101'!$1:$1,0)))-(INDEX('101'!$A:$G,MATCH($A298&amp;"60405",'101'!$A:$A,0),MATCH($H$2&amp;"Ост /Дб",'101'!$1:$1,0)))+(INDEX('101'!$A:$G,MATCH($A298&amp;"61901",'101'!$A:$A,0),MATCH($H$2&amp;"Ост /Дб",'101'!$1:$1,0)))+(INDEX('101'!$A:$G,MATCH($A298&amp;"61902",'101'!$A:$A,0),MATCH($H$2&amp;"Ост /Дб",'101'!$1:$1,0)))+(INDEX('101'!$A:$G,MATCH($A298&amp;"61903",'101'!$A:$A,0),MATCH($H$2&amp;"Ост /Дб",'101'!$1:$1,0)))+(INDEX('101'!$A:$G,MATCH($A298&amp;"61904",'101'!$A:$A,0),MATCH($H$2&amp;"Ост /Дб",'101'!$1:$1,0)))+(INDEX('101'!$A:$G,MATCH($A298&amp;"61905",'101'!$A:$A,0),MATCH($H$2&amp;"Ост /Дб",'101'!$1:$1,0)))+(INDEX('101'!$A:$G,MATCH($A298&amp;"61906",'101'!$A:$A,0),MATCH($H$2&amp;"Ост /Дб",'101'!$1:$1,0)))+(INDEX('101'!$A:$G,MATCH($A298&amp;"61907",'101'!$A:$A,0),MATCH($H$2&amp;"Ост /Дб",'101'!$1:$1,0)))+(INDEX('101'!$A:$G,MATCH($A298&amp;"61908",'101'!$A:$A,0),MATCH($H$2&amp;"Ост /Дб",'101'!$1:$1,0)))+(INDEX('101'!$A:$G,MATCH($A298&amp;"61911",'101'!$A:$A,0),MATCH($H$2&amp;"Ост /Дб",'101'!$1:$1,0)))-(INDEX('101'!$A:$G,MATCH($A298&amp;"61909",'101'!$A:$A,0),MATCH($H$2&amp;"Ост /Кр",'101'!$1:$1,0)))-(INDEX('101'!$A:$G,MATCH($A298&amp;"61910",'101'!$A:$A,0),MATCH($H$2&amp;"Ост /Кр",'101'!$1:$1,0)))-(INDEX('101'!$A:$G,MATCH($A298&amp;"61912",'101'!$A:$A,0),MATCH($H$2&amp;"Ост /Кр",'101'!$1:$1,0)))+(INDEX('101'!$A:$G,MATCH($A298&amp;"62001",'101'!$A:$A,0),MATCH($H$2&amp;"Ост /Дб",'101'!$1:$1,0)))-(INDEX('101'!$A:$G,MATCH($A298&amp;"62002",'101'!$A:$A,0),MATCH($H$2&amp;"Ост /Кр",'101'!$1:$1,0)))+(INDEX('101'!$A:$G,MATCH($A298&amp;"62101",'101'!$A:$A,0),MATCH($H$2&amp;"Ост /Дб",'101'!$1:$1,0)))+(INDEX('101'!$A:$G,MATCH($A298&amp;"62102",'101'!$A:$A,0),MATCH($H$2&amp;"Ост /Дб",'101'!$1:$1,0)))-(INDEX('101'!$A:$G,MATCH($A298&amp;"62103",'101'!$A:$A,0),MATCH($H$2&amp;"Ост /Кр",'101'!$1:$1,0))))-(((INDEX('135'!$A:$O,MATCH('0103'!$A298,'135'!$A:$A,0),MATCH($H$2&amp;D$4,'135'!$2:$2,0)))/1.5)+(INDEX('135'!$A:$O,MATCH('0103'!$A298,'135'!$A:$A,0),MATCH($H$2&amp;D$5,'135'!$2:$2,0)))+(INDEX('135'!$A:$O,MATCH('0103'!$A298,'135'!$A:$A,0),MATCH($H$2&amp;D$6,'135'!$2:$2,0)))))/$H$1</f>
        <v>118.81766666666665</v>
      </c>
      <c r="E298" s="11">
        <f>(((INDEX('135'!$A:$O,MATCH('0103'!$A298,'135'!$A:$A,0),MATCH($H$2&amp;E$4,'135'!$2:$2,0)))/1.5)+(INDEX('135'!$A:$O,MATCH('0103'!$A298,'135'!$A:$A,0),MATCH($H$2&amp;E$5,'135'!$2:$2,0)))+(INDEX('135'!$A:$O,MATCH('0103'!$A298,'135'!$A:$A,0),MATCH($H$2&amp;E$6,'135'!$2:$2,0))))/$H$1</f>
        <v>53.308333333333337</v>
      </c>
      <c r="F298" s="11">
        <f>(((INDEX('135'!$A:$O,MATCH('0103'!$A298,'135'!$A:$A,0),MATCH($H$2&amp;F$6,'135'!$2:$2,0)))/1.5))/$H$1</f>
        <v>0</v>
      </c>
      <c r="G298" s="11">
        <f>(((INDEX('135'!$A:$O,MATCH('0103'!$A298,'135'!$A:$A,0),MATCH($H$2&amp;G$4,'135'!$2:$2,0)))/1.5)+(INDEX('135'!$A:$O,MATCH('0103'!$A298,'135'!$A:$A,0),MATCH($H$2&amp;G$5,'135'!$2:$2,0)))+(INDEX('135'!$A:$O,MATCH('0103'!$A298,'135'!$A:$A,0),MATCH($H$2&amp;G$6,'135'!$2:$2,0))))/$H$1</f>
        <v>0</v>
      </c>
      <c r="H298" s="27"/>
      <c r="I298" s="10"/>
    </row>
    <row r="299" spans="1:9" ht="20.5" customHeight="1" x14ac:dyDescent="0.2">
      <c r="A299" s="26" t="str">
        <f>all_banks!O293&amp;" "</f>
        <v xml:space="preserve">ТКБ БАНК ПАО (2210) </v>
      </c>
      <c r="B299" s="3">
        <f>all_banks!H293</f>
        <v>2210</v>
      </c>
      <c r="C299" s="3" t="str">
        <f>all_banks!E293</f>
        <v>ТРАНСКАПИТАЛБАНК</v>
      </c>
      <c r="D299" s="11">
        <f>(((INDEX('101'!$A:$G,MATCH($A299&amp;"60401",'101'!$A:$A,0),MATCH($H$2&amp;"Ост /Дб",'101'!$1:$1,0)))+(INDEX('101'!$A:$G,MATCH($A299&amp;"60404",'101'!$A:$A,0),MATCH($H$2&amp;"Ост /Дб",'101'!$1:$1,0)))+(INDEX('101'!$A:$G,MATCH($A299&amp;"60415",'101'!$A:$A,0),MATCH($H$2&amp;"Ост /Дб",'101'!$1:$1,0)))-(INDEX('101'!$A:$G,MATCH($A299&amp;"60414",'101'!$A:$A,0),MATCH($H$2&amp;"Ост /Кр",'101'!$1:$1,0)))-(INDEX('101'!$A:$G,MATCH($A299&amp;"60405",'101'!$A:$A,0),MATCH($H$2&amp;"Ост /Дб",'101'!$1:$1,0)))+(INDEX('101'!$A:$G,MATCH($A299&amp;"61901",'101'!$A:$A,0),MATCH($H$2&amp;"Ост /Дб",'101'!$1:$1,0)))+(INDEX('101'!$A:$G,MATCH($A299&amp;"61902",'101'!$A:$A,0),MATCH($H$2&amp;"Ост /Дб",'101'!$1:$1,0)))+(INDEX('101'!$A:$G,MATCH($A299&amp;"61903",'101'!$A:$A,0),MATCH($H$2&amp;"Ост /Дб",'101'!$1:$1,0)))+(INDEX('101'!$A:$G,MATCH($A299&amp;"61904",'101'!$A:$A,0),MATCH($H$2&amp;"Ост /Дб",'101'!$1:$1,0)))+(INDEX('101'!$A:$G,MATCH($A299&amp;"61905",'101'!$A:$A,0),MATCH($H$2&amp;"Ост /Дб",'101'!$1:$1,0)))+(INDEX('101'!$A:$G,MATCH($A299&amp;"61906",'101'!$A:$A,0),MATCH($H$2&amp;"Ост /Дб",'101'!$1:$1,0)))+(INDEX('101'!$A:$G,MATCH($A299&amp;"61907",'101'!$A:$A,0),MATCH($H$2&amp;"Ост /Дб",'101'!$1:$1,0)))+(INDEX('101'!$A:$G,MATCH($A299&amp;"61908",'101'!$A:$A,0),MATCH($H$2&amp;"Ост /Дб",'101'!$1:$1,0)))+(INDEX('101'!$A:$G,MATCH($A299&amp;"61911",'101'!$A:$A,0),MATCH($H$2&amp;"Ост /Дб",'101'!$1:$1,0)))-(INDEX('101'!$A:$G,MATCH($A299&amp;"61909",'101'!$A:$A,0),MATCH($H$2&amp;"Ост /Кр",'101'!$1:$1,0)))-(INDEX('101'!$A:$G,MATCH($A299&amp;"61910",'101'!$A:$A,0),MATCH($H$2&amp;"Ост /Кр",'101'!$1:$1,0)))-(INDEX('101'!$A:$G,MATCH($A299&amp;"61912",'101'!$A:$A,0),MATCH($H$2&amp;"Ост /Кр",'101'!$1:$1,0)))+(INDEX('101'!$A:$G,MATCH($A299&amp;"62001",'101'!$A:$A,0),MATCH($H$2&amp;"Ост /Дб",'101'!$1:$1,0)))-(INDEX('101'!$A:$G,MATCH($A299&amp;"62002",'101'!$A:$A,0),MATCH($H$2&amp;"Ост /Кр",'101'!$1:$1,0)))+(INDEX('101'!$A:$G,MATCH($A299&amp;"62101",'101'!$A:$A,0),MATCH($H$2&amp;"Ост /Дб",'101'!$1:$1,0)))+(INDEX('101'!$A:$G,MATCH($A299&amp;"62102",'101'!$A:$A,0),MATCH($H$2&amp;"Ост /Дб",'101'!$1:$1,0)))-(INDEX('101'!$A:$G,MATCH($A299&amp;"62103",'101'!$A:$A,0),MATCH($H$2&amp;"Ост /Кр",'101'!$1:$1,0))))-(((INDEX('135'!$A:$O,MATCH('0103'!$A299,'135'!$A:$A,0),MATCH($H$2&amp;D$4,'135'!$2:$2,0)))/1.5)+(INDEX('135'!$A:$O,MATCH('0103'!$A299,'135'!$A:$A,0),MATCH($H$2&amp;D$5,'135'!$2:$2,0)))+(INDEX('135'!$A:$O,MATCH('0103'!$A299,'135'!$A:$A,0),MATCH($H$2&amp;D$6,'135'!$2:$2,0)))))/$H$1</f>
        <v>-826.97733333333395</v>
      </c>
      <c r="E299" s="11">
        <f>(((INDEX('135'!$A:$O,MATCH('0103'!$A299,'135'!$A:$A,0),MATCH($H$2&amp;E$4,'135'!$2:$2,0)))/1.5)+(INDEX('135'!$A:$O,MATCH('0103'!$A299,'135'!$A:$A,0),MATCH($H$2&amp;E$5,'135'!$2:$2,0)))+(INDEX('135'!$A:$O,MATCH('0103'!$A299,'135'!$A:$A,0),MATCH($H$2&amp;E$6,'135'!$2:$2,0))))/$H$1</f>
        <v>7064.2743333333337</v>
      </c>
      <c r="F299" s="11">
        <f>(((INDEX('135'!$A:$O,MATCH('0103'!$A299,'135'!$A:$A,0),MATCH($H$2&amp;F$6,'135'!$2:$2,0)))/1.5))/$H$1</f>
        <v>0</v>
      </c>
      <c r="G299" s="11">
        <f>(((INDEX('135'!$A:$O,MATCH('0103'!$A299,'135'!$A:$A,0),MATCH($H$2&amp;G$4,'135'!$2:$2,0)))/1.5)+(INDEX('135'!$A:$O,MATCH('0103'!$A299,'135'!$A:$A,0),MATCH($H$2&amp;G$5,'135'!$2:$2,0)))+(INDEX('135'!$A:$O,MATCH('0103'!$A299,'135'!$A:$A,0),MATCH($H$2&amp;G$6,'135'!$2:$2,0))))/$H$1</f>
        <v>0</v>
      </c>
      <c r="H299" s="27"/>
      <c r="I299" s="10"/>
    </row>
    <row r="300" spans="1:9" ht="20.5" customHeight="1" x14ac:dyDescent="0.2">
      <c r="A300" s="26" t="str">
        <f>all_banks!O294&amp;" "</f>
        <v xml:space="preserve">АКБ "Трансстройбанк" (АО) (2807) </v>
      </c>
      <c r="B300" s="3">
        <f>all_banks!H294</f>
        <v>2807</v>
      </c>
      <c r="C300" s="3" t="str">
        <f>all_banks!E294</f>
        <v>ТРАНССТРОЙБАНК</v>
      </c>
      <c r="D300" s="11">
        <f>(((INDEX('101'!$A:$G,MATCH($A300&amp;"60401",'101'!$A:$A,0),MATCH($H$2&amp;"Ост /Дб",'101'!$1:$1,0)))+(INDEX('101'!$A:$G,MATCH($A300&amp;"60404",'101'!$A:$A,0),MATCH($H$2&amp;"Ост /Дб",'101'!$1:$1,0)))+(INDEX('101'!$A:$G,MATCH($A300&amp;"60415",'101'!$A:$A,0),MATCH($H$2&amp;"Ост /Дб",'101'!$1:$1,0)))-(INDEX('101'!$A:$G,MATCH($A300&amp;"60414",'101'!$A:$A,0),MATCH($H$2&amp;"Ост /Кр",'101'!$1:$1,0)))-(INDEX('101'!$A:$G,MATCH($A300&amp;"60405",'101'!$A:$A,0),MATCH($H$2&amp;"Ост /Дб",'101'!$1:$1,0)))+(INDEX('101'!$A:$G,MATCH($A300&amp;"61901",'101'!$A:$A,0),MATCH($H$2&amp;"Ост /Дб",'101'!$1:$1,0)))+(INDEX('101'!$A:$G,MATCH($A300&amp;"61902",'101'!$A:$A,0),MATCH($H$2&amp;"Ост /Дб",'101'!$1:$1,0)))+(INDEX('101'!$A:$G,MATCH($A300&amp;"61903",'101'!$A:$A,0),MATCH($H$2&amp;"Ост /Дб",'101'!$1:$1,0)))+(INDEX('101'!$A:$G,MATCH($A300&amp;"61904",'101'!$A:$A,0),MATCH($H$2&amp;"Ост /Дб",'101'!$1:$1,0)))+(INDEX('101'!$A:$G,MATCH($A300&amp;"61905",'101'!$A:$A,0),MATCH($H$2&amp;"Ост /Дб",'101'!$1:$1,0)))+(INDEX('101'!$A:$G,MATCH($A300&amp;"61906",'101'!$A:$A,0),MATCH($H$2&amp;"Ост /Дб",'101'!$1:$1,0)))+(INDEX('101'!$A:$G,MATCH($A300&amp;"61907",'101'!$A:$A,0),MATCH($H$2&amp;"Ост /Дб",'101'!$1:$1,0)))+(INDEX('101'!$A:$G,MATCH($A300&amp;"61908",'101'!$A:$A,0),MATCH($H$2&amp;"Ост /Дб",'101'!$1:$1,0)))+(INDEX('101'!$A:$G,MATCH($A300&amp;"61911",'101'!$A:$A,0),MATCH($H$2&amp;"Ост /Дб",'101'!$1:$1,0)))-(INDEX('101'!$A:$G,MATCH($A300&amp;"61909",'101'!$A:$A,0),MATCH($H$2&amp;"Ост /Кр",'101'!$1:$1,0)))-(INDEX('101'!$A:$G,MATCH($A300&amp;"61910",'101'!$A:$A,0),MATCH($H$2&amp;"Ост /Кр",'101'!$1:$1,0)))-(INDEX('101'!$A:$G,MATCH($A300&amp;"61912",'101'!$A:$A,0),MATCH($H$2&amp;"Ост /Кр",'101'!$1:$1,0)))+(INDEX('101'!$A:$G,MATCH($A300&amp;"62001",'101'!$A:$A,0),MATCH($H$2&amp;"Ост /Дб",'101'!$1:$1,0)))-(INDEX('101'!$A:$G,MATCH($A300&amp;"62002",'101'!$A:$A,0),MATCH($H$2&amp;"Ост /Кр",'101'!$1:$1,0)))+(INDEX('101'!$A:$G,MATCH($A300&amp;"62101",'101'!$A:$A,0),MATCH($H$2&amp;"Ост /Дб",'101'!$1:$1,0)))+(INDEX('101'!$A:$G,MATCH($A300&amp;"62102",'101'!$A:$A,0),MATCH($H$2&amp;"Ост /Дб",'101'!$1:$1,0)))-(INDEX('101'!$A:$G,MATCH($A300&amp;"62103",'101'!$A:$A,0),MATCH($H$2&amp;"Ост /Кр",'101'!$1:$1,0))))-(((INDEX('135'!$A:$O,MATCH('0103'!$A300,'135'!$A:$A,0),MATCH($H$2&amp;D$4,'135'!$2:$2,0)))/1.5)+(INDEX('135'!$A:$O,MATCH('0103'!$A300,'135'!$A:$A,0),MATCH($H$2&amp;D$5,'135'!$2:$2,0)))+(INDEX('135'!$A:$O,MATCH('0103'!$A300,'135'!$A:$A,0),MATCH($H$2&amp;D$6,'135'!$2:$2,0)))))/$H$1</f>
        <v>18.521999999999998</v>
      </c>
      <c r="E300" s="11">
        <f>(((INDEX('135'!$A:$O,MATCH('0103'!$A300,'135'!$A:$A,0),MATCH($H$2&amp;E$4,'135'!$2:$2,0)))/1.5)+(INDEX('135'!$A:$O,MATCH('0103'!$A300,'135'!$A:$A,0),MATCH($H$2&amp;E$5,'135'!$2:$2,0)))+(INDEX('135'!$A:$O,MATCH('0103'!$A300,'135'!$A:$A,0),MATCH($H$2&amp;E$6,'135'!$2:$2,0))))/$H$1</f>
        <v>0</v>
      </c>
      <c r="F300" s="11">
        <f>(((INDEX('135'!$A:$O,MATCH('0103'!$A300,'135'!$A:$A,0),MATCH($H$2&amp;F$6,'135'!$2:$2,0)))/1.5))/$H$1</f>
        <v>0</v>
      </c>
      <c r="G300" s="11">
        <f>(((INDEX('135'!$A:$O,MATCH('0103'!$A300,'135'!$A:$A,0),MATCH($H$2&amp;G$4,'135'!$2:$2,0)))/1.5)+(INDEX('135'!$A:$O,MATCH('0103'!$A300,'135'!$A:$A,0),MATCH($H$2&amp;G$5,'135'!$2:$2,0)))+(INDEX('135'!$A:$O,MATCH('0103'!$A300,'135'!$A:$A,0),MATCH($H$2&amp;G$6,'135'!$2:$2,0))))/$H$1</f>
        <v>143.55000000000001</v>
      </c>
      <c r="H300" s="27"/>
      <c r="I300" s="10"/>
    </row>
    <row r="301" spans="1:9" ht="20.5" customHeight="1" x14ac:dyDescent="0.2">
      <c r="A301" s="26" t="str">
        <f>all_banks!O295&amp;" "</f>
        <v xml:space="preserve">Банк "ТРАСТ" (ПАО) (3279) </v>
      </c>
      <c r="B301" s="3">
        <f>all_banks!H295</f>
        <v>3279</v>
      </c>
      <c r="C301" s="3" t="str">
        <f>all_banks!E295</f>
        <v>ТРАСТ</v>
      </c>
      <c r="D301" s="11">
        <f>(((INDEX('101'!$A:$G,MATCH($A301&amp;"60401",'101'!$A:$A,0),MATCH($H$2&amp;"Ост /Дб",'101'!$1:$1,0)))+(INDEX('101'!$A:$G,MATCH($A301&amp;"60404",'101'!$A:$A,0),MATCH($H$2&amp;"Ост /Дб",'101'!$1:$1,0)))+(INDEX('101'!$A:$G,MATCH($A301&amp;"60415",'101'!$A:$A,0),MATCH($H$2&amp;"Ост /Дб",'101'!$1:$1,0)))-(INDEX('101'!$A:$G,MATCH($A301&amp;"60414",'101'!$A:$A,0),MATCH($H$2&amp;"Ост /Кр",'101'!$1:$1,0)))-(INDEX('101'!$A:$G,MATCH($A301&amp;"60405",'101'!$A:$A,0),MATCH($H$2&amp;"Ост /Дб",'101'!$1:$1,0)))+(INDEX('101'!$A:$G,MATCH($A301&amp;"61901",'101'!$A:$A,0),MATCH($H$2&amp;"Ост /Дб",'101'!$1:$1,0)))+(INDEX('101'!$A:$G,MATCH($A301&amp;"61902",'101'!$A:$A,0),MATCH($H$2&amp;"Ост /Дб",'101'!$1:$1,0)))+(INDEX('101'!$A:$G,MATCH($A301&amp;"61903",'101'!$A:$A,0),MATCH($H$2&amp;"Ост /Дб",'101'!$1:$1,0)))+(INDEX('101'!$A:$G,MATCH($A301&amp;"61904",'101'!$A:$A,0),MATCH($H$2&amp;"Ост /Дб",'101'!$1:$1,0)))+(INDEX('101'!$A:$G,MATCH($A301&amp;"61905",'101'!$A:$A,0),MATCH($H$2&amp;"Ост /Дб",'101'!$1:$1,0)))+(INDEX('101'!$A:$G,MATCH($A301&amp;"61906",'101'!$A:$A,0),MATCH($H$2&amp;"Ост /Дб",'101'!$1:$1,0)))+(INDEX('101'!$A:$G,MATCH($A301&amp;"61907",'101'!$A:$A,0),MATCH($H$2&amp;"Ост /Дб",'101'!$1:$1,0)))+(INDEX('101'!$A:$G,MATCH($A301&amp;"61908",'101'!$A:$A,0),MATCH($H$2&amp;"Ост /Дб",'101'!$1:$1,0)))+(INDEX('101'!$A:$G,MATCH($A301&amp;"61911",'101'!$A:$A,0),MATCH($H$2&amp;"Ост /Дб",'101'!$1:$1,0)))-(INDEX('101'!$A:$G,MATCH($A301&amp;"61909",'101'!$A:$A,0),MATCH($H$2&amp;"Ост /Кр",'101'!$1:$1,0)))-(INDEX('101'!$A:$G,MATCH($A301&amp;"61910",'101'!$A:$A,0),MATCH($H$2&amp;"Ост /Кр",'101'!$1:$1,0)))-(INDEX('101'!$A:$G,MATCH($A301&amp;"61912",'101'!$A:$A,0),MATCH($H$2&amp;"Ост /Кр",'101'!$1:$1,0)))+(INDEX('101'!$A:$G,MATCH($A301&amp;"62001",'101'!$A:$A,0),MATCH($H$2&amp;"Ост /Дб",'101'!$1:$1,0)))-(INDEX('101'!$A:$G,MATCH($A301&amp;"62002",'101'!$A:$A,0),MATCH($H$2&amp;"Ост /Кр",'101'!$1:$1,0)))+(INDEX('101'!$A:$G,MATCH($A301&amp;"62101",'101'!$A:$A,0),MATCH($H$2&amp;"Ост /Дб",'101'!$1:$1,0)))+(INDEX('101'!$A:$G,MATCH($A301&amp;"62102",'101'!$A:$A,0),MATCH($H$2&amp;"Ост /Дб",'101'!$1:$1,0)))-(INDEX('101'!$A:$G,MATCH($A301&amp;"62103",'101'!$A:$A,0),MATCH($H$2&amp;"Ост /Кр",'101'!$1:$1,0))))-(((INDEX('135'!$A:$O,MATCH('0103'!$A301,'135'!$A:$A,0),MATCH($H$2&amp;D$4,'135'!$2:$2,0)))/1.5)+(INDEX('135'!$A:$O,MATCH('0103'!$A301,'135'!$A:$A,0),MATCH($H$2&amp;D$5,'135'!$2:$2,0)))+(INDEX('135'!$A:$O,MATCH('0103'!$A301,'135'!$A:$A,0),MATCH($H$2&amp;D$6,'135'!$2:$2,0)))))/$H$1</f>
        <v>6588.9160000000002</v>
      </c>
      <c r="E301" s="11">
        <f>(((INDEX('135'!$A:$O,MATCH('0103'!$A301,'135'!$A:$A,0),MATCH($H$2&amp;E$4,'135'!$2:$2,0)))/1.5)+(INDEX('135'!$A:$O,MATCH('0103'!$A301,'135'!$A:$A,0),MATCH($H$2&amp;E$5,'135'!$2:$2,0)))+(INDEX('135'!$A:$O,MATCH('0103'!$A301,'135'!$A:$A,0),MATCH($H$2&amp;E$6,'135'!$2:$2,0))))/$H$1</f>
        <v>0</v>
      </c>
      <c r="F301" s="11">
        <f>(((INDEX('135'!$A:$O,MATCH('0103'!$A301,'135'!$A:$A,0),MATCH($H$2&amp;F$6,'135'!$2:$2,0)))/1.5))/$H$1</f>
        <v>0</v>
      </c>
      <c r="G301" s="11">
        <f>(((INDEX('135'!$A:$O,MATCH('0103'!$A301,'135'!$A:$A,0),MATCH($H$2&amp;G$4,'135'!$2:$2,0)))/1.5)+(INDEX('135'!$A:$O,MATCH('0103'!$A301,'135'!$A:$A,0),MATCH($H$2&amp;G$5,'135'!$2:$2,0)))+(INDEX('135'!$A:$O,MATCH('0103'!$A301,'135'!$A:$A,0),MATCH($H$2&amp;G$6,'135'!$2:$2,0))))/$H$1</f>
        <v>96607.519</v>
      </c>
      <c r="H301" s="27"/>
      <c r="I301" s="10"/>
    </row>
    <row r="302" spans="1:9" ht="20.5" customHeight="1" x14ac:dyDescent="0.2">
      <c r="A302" s="26" t="str">
        <f>all_banks!O296&amp;" "</f>
        <v xml:space="preserve">АО "Углеметбанк" (2997) </v>
      </c>
      <c r="B302" s="3">
        <f>all_banks!H296</f>
        <v>2997</v>
      </c>
      <c r="C302" s="3" t="str">
        <f>all_banks!E296</f>
        <v>УГЛЕМЕТБАНК</v>
      </c>
      <c r="D302" s="11">
        <f>(((INDEX('101'!$A:$G,MATCH($A302&amp;"60401",'101'!$A:$A,0),MATCH($H$2&amp;"Ост /Дб",'101'!$1:$1,0)))+(INDEX('101'!$A:$G,MATCH($A302&amp;"60404",'101'!$A:$A,0),MATCH($H$2&amp;"Ост /Дб",'101'!$1:$1,0)))+(INDEX('101'!$A:$G,MATCH($A302&amp;"60415",'101'!$A:$A,0),MATCH($H$2&amp;"Ост /Дб",'101'!$1:$1,0)))-(INDEX('101'!$A:$G,MATCH($A302&amp;"60414",'101'!$A:$A,0),MATCH($H$2&amp;"Ост /Кр",'101'!$1:$1,0)))-(INDEX('101'!$A:$G,MATCH($A302&amp;"60405",'101'!$A:$A,0),MATCH($H$2&amp;"Ост /Дб",'101'!$1:$1,0)))+(INDEX('101'!$A:$G,MATCH($A302&amp;"61901",'101'!$A:$A,0),MATCH($H$2&amp;"Ост /Дб",'101'!$1:$1,0)))+(INDEX('101'!$A:$G,MATCH($A302&amp;"61902",'101'!$A:$A,0),MATCH($H$2&amp;"Ост /Дб",'101'!$1:$1,0)))+(INDEX('101'!$A:$G,MATCH($A302&amp;"61903",'101'!$A:$A,0),MATCH($H$2&amp;"Ост /Дб",'101'!$1:$1,0)))+(INDEX('101'!$A:$G,MATCH($A302&amp;"61904",'101'!$A:$A,0),MATCH($H$2&amp;"Ост /Дб",'101'!$1:$1,0)))+(INDEX('101'!$A:$G,MATCH($A302&amp;"61905",'101'!$A:$A,0),MATCH($H$2&amp;"Ост /Дб",'101'!$1:$1,0)))+(INDEX('101'!$A:$G,MATCH($A302&amp;"61906",'101'!$A:$A,0),MATCH($H$2&amp;"Ост /Дб",'101'!$1:$1,0)))+(INDEX('101'!$A:$G,MATCH($A302&amp;"61907",'101'!$A:$A,0),MATCH($H$2&amp;"Ост /Дб",'101'!$1:$1,0)))+(INDEX('101'!$A:$G,MATCH($A302&amp;"61908",'101'!$A:$A,0),MATCH($H$2&amp;"Ост /Дб",'101'!$1:$1,0)))+(INDEX('101'!$A:$G,MATCH($A302&amp;"61911",'101'!$A:$A,0),MATCH($H$2&amp;"Ост /Дб",'101'!$1:$1,0)))-(INDEX('101'!$A:$G,MATCH($A302&amp;"61909",'101'!$A:$A,0),MATCH($H$2&amp;"Ост /Кр",'101'!$1:$1,0)))-(INDEX('101'!$A:$G,MATCH($A302&amp;"61910",'101'!$A:$A,0),MATCH($H$2&amp;"Ост /Кр",'101'!$1:$1,0)))-(INDEX('101'!$A:$G,MATCH($A302&amp;"61912",'101'!$A:$A,0),MATCH($H$2&amp;"Ост /Кр",'101'!$1:$1,0)))+(INDEX('101'!$A:$G,MATCH($A302&amp;"62001",'101'!$A:$A,0),MATCH($H$2&amp;"Ост /Дб",'101'!$1:$1,0)))-(INDEX('101'!$A:$G,MATCH($A302&amp;"62002",'101'!$A:$A,0),MATCH($H$2&amp;"Ост /Кр",'101'!$1:$1,0)))+(INDEX('101'!$A:$G,MATCH($A302&amp;"62101",'101'!$A:$A,0),MATCH($H$2&amp;"Ост /Дб",'101'!$1:$1,0)))+(INDEX('101'!$A:$G,MATCH($A302&amp;"62102",'101'!$A:$A,0),MATCH($H$2&amp;"Ост /Дб",'101'!$1:$1,0)))-(INDEX('101'!$A:$G,MATCH($A302&amp;"62103",'101'!$A:$A,0),MATCH($H$2&amp;"Ост /Кр",'101'!$1:$1,0))))-(((INDEX('135'!$A:$O,MATCH('0103'!$A302,'135'!$A:$A,0),MATCH($H$2&amp;D$4,'135'!$2:$2,0)))/1.5)+(INDEX('135'!$A:$O,MATCH('0103'!$A302,'135'!$A:$A,0),MATCH($H$2&amp;D$5,'135'!$2:$2,0)))+(INDEX('135'!$A:$O,MATCH('0103'!$A302,'135'!$A:$A,0),MATCH($H$2&amp;D$6,'135'!$2:$2,0)))))/$H$1</f>
        <v>286.59699999999998</v>
      </c>
      <c r="E302" s="11">
        <f>(((INDEX('135'!$A:$O,MATCH('0103'!$A302,'135'!$A:$A,0),MATCH($H$2&amp;E$4,'135'!$2:$2,0)))/1.5)+(INDEX('135'!$A:$O,MATCH('0103'!$A302,'135'!$A:$A,0),MATCH($H$2&amp;E$5,'135'!$2:$2,0)))+(INDEX('135'!$A:$O,MATCH('0103'!$A302,'135'!$A:$A,0),MATCH($H$2&amp;E$6,'135'!$2:$2,0))))/$H$1</f>
        <v>103.996</v>
      </c>
      <c r="F302" s="11">
        <f>(((INDEX('135'!$A:$O,MATCH('0103'!$A302,'135'!$A:$A,0),MATCH($H$2&amp;F$6,'135'!$2:$2,0)))/1.5))/$H$1</f>
        <v>0</v>
      </c>
      <c r="G302" s="11">
        <f>(((INDEX('135'!$A:$O,MATCH('0103'!$A302,'135'!$A:$A,0),MATCH($H$2&amp;G$4,'135'!$2:$2,0)))/1.5)+(INDEX('135'!$A:$O,MATCH('0103'!$A302,'135'!$A:$A,0),MATCH($H$2&amp;G$5,'135'!$2:$2,0)))+(INDEX('135'!$A:$O,MATCH('0103'!$A302,'135'!$A:$A,0),MATCH($H$2&amp;G$6,'135'!$2:$2,0))))/$H$1</f>
        <v>0</v>
      </c>
      <c r="H302" s="27"/>
      <c r="I302" s="10"/>
    </row>
    <row r="303" spans="1:9" ht="20.5" customHeight="1" x14ac:dyDescent="0.2">
      <c r="A303" s="26" t="str">
        <f>all_banks!O297&amp;" "</f>
        <v xml:space="preserve">ООО "Унифондбанк" (3416) </v>
      </c>
      <c r="B303" s="3">
        <f>all_banks!H297</f>
        <v>3416</v>
      </c>
      <c r="C303" s="3" t="str">
        <f>all_banks!E297</f>
        <v>УНИФОНДБАНК</v>
      </c>
      <c r="D303" s="11">
        <f>(((INDEX('101'!$A:$G,MATCH($A303&amp;"60401",'101'!$A:$A,0),MATCH($H$2&amp;"Ост /Дб",'101'!$1:$1,0)))+(INDEX('101'!$A:$G,MATCH($A303&amp;"60404",'101'!$A:$A,0),MATCH($H$2&amp;"Ост /Дб",'101'!$1:$1,0)))+(INDEX('101'!$A:$G,MATCH($A303&amp;"60415",'101'!$A:$A,0),MATCH($H$2&amp;"Ост /Дб",'101'!$1:$1,0)))-(INDEX('101'!$A:$G,MATCH($A303&amp;"60414",'101'!$A:$A,0),MATCH($H$2&amp;"Ост /Кр",'101'!$1:$1,0)))-(INDEX('101'!$A:$G,MATCH($A303&amp;"60405",'101'!$A:$A,0),MATCH($H$2&amp;"Ост /Дб",'101'!$1:$1,0)))+(INDEX('101'!$A:$G,MATCH($A303&amp;"61901",'101'!$A:$A,0),MATCH($H$2&amp;"Ост /Дб",'101'!$1:$1,0)))+(INDEX('101'!$A:$G,MATCH($A303&amp;"61902",'101'!$A:$A,0),MATCH($H$2&amp;"Ост /Дб",'101'!$1:$1,0)))+(INDEX('101'!$A:$G,MATCH($A303&amp;"61903",'101'!$A:$A,0),MATCH($H$2&amp;"Ост /Дб",'101'!$1:$1,0)))+(INDEX('101'!$A:$G,MATCH($A303&amp;"61904",'101'!$A:$A,0),MATCH($H$2&amp;"Ост /Дб",'101'!$1:$1,0)))+(INDEX('101'!$A:$G,MATCH($A303&amp;"61905",'101'!$A:$A,0),MATCH($H$2&amp;"Ост /Дб",'101'!$1:$1,0)))+(INDEX('101'!$A:$G,MATCH($A303&amp;"61906",'101'!$A:$A,0),MATCH($H$2&amp;"Ост /Дб",'101'!$1:$1,0)))+(INDEX('101'!$A:$G,MATCH($A303&amp;"61907",'101'!$A:$A,0),MATCH($H$2&amp;"Ост /Дб",'101'!$1:$1,0)))+(INDEX('101'!$A:$G,MATCH($A303&amp;"61908",'101'!$A:$A,0),MATCH($H$2&amp;"Ост /Дб",'101'!$1:$1,0)))+(INDEX('101'!$A:$G,MATCH($A303&amp;"61911",'101'!$A:$A,0),MATCH($H$2&amp;"Ост /Дб",'101'!$1:$1,0)))-(INDEX('101'!$A:$G,MATCH($A303&amp;"61909",'101'!$A:$A,0),MATCH($H$2&amp;"Ост /Кр",'101'!$1:$1,0)))-(INDEX('101'!$A:$G,MATCH($A303&amp;"61910",'101'!$A:$A,0),MATCH($H$2&amp;"Ост /Кр",'101'!$1:$1,0)))-(INDEX('101'!$A:$G,MATCH($A303&amp;"61912",'101'!$A:$A,0),MATCH($H$2&amp;"Ост /Кр",'101'!$1:$1,0)))+(INDEX('101'!$A:$G,MATCH($A303&amp;"62001",'101'!$A:$A,0),MATCH($H$2&amp;"Ост /Дб",'101'!$1:$1,0)))-(INDEX('101'!$A:$G,MATCH($A303&amp;"62002",'101'!$A:$A,0),MATCH($H$2&amp;"Ост /Кр",'101'!$1:$1,0)))+(INDEX('101'!$A:$G,MATCH($A303&amp;"62101",'101'!$A:$A,0),MATCH($H$2&amp;"Ост /Дб",'101'!$1:$1,0)))+(INDEX('101'!$A:$G,MATCH($A303&amp;"62102",'101'!$A:$A,0),MATCH($H$2&amp;"Ост /Дб",'101'!$1:$1,0)))-(INDEX('101'!$A:$G,MATCH($A303&amp;"62103",'101'!$A:$A,0),MATCH($H$2&amp;"Ост /Кр",'101'!$1:$1,0))))-(((INDEX('135'!$A:$O,MATCH('0103'!$A303,'135'!$A:$A,0),MATCH($H$2&amp;D$4,'135'!$2:$2,0)))/1.5)+(INDEX('135'!$A:$O,MATCH('0103'!$A303,'135'!$A:$A,0),MATCH($H$2&amp;D$5,'135'!$2:$2,0)))+(INDEX('135'!$A:$O,MATCH('0103'!$A303,'135'!$A:$A,0),MATCH($H$2&amp;D$6,'135'!$2:$2,0)))))/$H$1</f>
        <v>0.89900000000000002</v>
      </c>
      <c r="E303" s="11">
        <f>(((INDEX('135'!$A:$O,MATCH('0103'!$A303,'135'!$A:$A,0),MATCH($H$2&amp;E$4,'135'!$2:$2,0)))/1.5)+(INDEX('135'!$A:$O,MATCH('0103'!$A303,'135'!$A:$A,0),MATCH($H$2&amp;E$5,'135'!$2:$2,0)))+(INDEX('135'!$A:$O,MATCH('0103'!$A303,'135'!$A:$A,0),MATCH($H$2&amp;E$6,'135'!$2:$2,0))))/$H$1</f>
        <v>0</v>
      </c>
      <c r="F303" s="11">
        <f>(((INDEX('135'!$A:$O,MATCH('0103'!$A303,'135'!$A:$A,0),MATCH($H$2&amp;F$6,'135'!$2:$2,0)))/1.5))/$H$1</f>
        <v>0</v>
      </c>
      <c r="G303" s="11">
        <f>(((INDEX('135'!$A:$O,MATCH('0103'!$A303,'135'!$A:$A,0),MATCH($H$2&amp;G$4,'135'!$2:$2,0)))/1.5)+(INDEX('135'!$A:$O,MATCH('0103'!$A303,'135'!$A:$A,0),MATCH($H$2&amp;G$5,'135'!$2:$2,0)))+(INDEX('135'!$A:$O,MATCH('0103'!$A303,'135'!$A:$A,0),MATCH($H$2&amp;G$6,'135'!$2:$2,0))))/$H$1</f>
        <v>43.065333333333335</v>
      </c>
      <c r="H303" s="27"/>
      <c r="I303" s="10"/>
    </row>
    <row r="304" spans="1:9" ht="20.5" customHeight="1" x14ac:dyDescent="0.2">
      <c r="A304" s="26" t="str">
        <f>all_banks!O298&amp;" "</f>
        <v xml:space="preserve">АО "УРАЛПРОМБАНК" (2964) </v>
      </c>
      <c r="B304" s="3">
        <f>all_banks!H298</f>
        <v>2964</v>
      </c>
      <c r="C304" s="3" t="str">
        <f>all_banks!E298</f>
        <v>УРАЛПРОМБАНК</v>
      </c>
      <c r="D304" s="11">
        <f>(((INDEX('101'!$A:$G,MATCH($A304&amp;"60401",'101'!$A:$A,0),MATCH($H$2&amp;"Ост /Дб",'101'!$1:$1,0)))+(INDEX('101'!$A:$G,MATCH($A304&amp;"60404",'101'!$A:$A,0),MATCH($H$2&amp;"Ост /Дб",'101'!$1:$1,0)))+(INDEX('101'!$A:$G,MATCH($A304&amp;"60415",'101'!$A:$A,0),MATCH($H$2&amp;"Ост /Дб",'101'!$1:$1,0)))-(INDEX('101'!$A:$G,MATCH($A304&amp;"60414",'101'!$A:$A,0),MATCH($H$2&amp;"Ост /Кр",'101'!$1:$1,0)))-(INDEX('101'!$A:$G,MATCH($A304&amp;"60405",'101'!$A:$A,0),MATCH($H$2&amp;"Ост /Дб",'101'!$1:$1,0)))+(INDEX('101'!$A:$G,MATCH($A304&amp;"61901",'101'!$A:$A,0),MATCH($H$2&amp;"Ост /Дб",'101'!$1:$1,0)))+(INDEX('101'!$A:$G,MATCH($A304&amp;"61902",'101'!$A:$A,0),MATCH($H$2&amp;"Ост /Дб",'101'!$1:$1,0)))+(INDEX('101'!$A:$G,MATCH($A304&amp;"61903",'101'!$A:$A,0),MATCH($H$2&amp;"Ост /Дб",'101'!$1:$1,0)))+(INDEX('101'!$A:$G,MATCH($A304&amp;"61904",'101'!$A:$A,0),MATCH($H$2&amp;"Ост /Дб",'101'!$1:$1,0)))+(INDEX('101'!$A:$G,MATCH($A304&amp;"61905",'101'!$A:$A,0),MATCH($H$2&amp;"Ост /Дб",'101'!$1:$1,0)))+(INDEX('101'!$A:$G,MATCH($A304&amp;"61906",'101'!$A:$A,0),MATCH($H$2&amp;"Ост /Дб",'101'!$1:$1,0)))+(INDEX('101'!$A:$G,MATCH($A304&amp;"61907",'101'!$A:$A,0),MATCH($H$2&amp;"Ост /Дб",'101'!$1:$1,0)))+(INDEX('101'!$A:$G,MATCH($A304&amp;"61908",'101'!$A:$A,0),MATCH($H$2&amp;"Ост /Дб",'101'!$1:$1,0)))+(INDEX('101'!$A:$G,MATCH($A304&amp;"61911",'101'!$A:$A,0),MATCH($H$2&amp;"Ост /Дб",'101'!$1:$1,0)))-(INDEX('101'!$A:$G,MATCH($A304&amp;"61909",'101'!$A:$A,0),MATCH($H$2&amp;"Ост /Кр",'101'!$1:$1,0)))-(INDEX('101'!$A:$G,MATCH($A304&amp;"61910",'101'!$A:$A,0),MATCH($H$2&amp;"Ост /Кр",'101'!$1:$1,0)))-(INDEX('101'!$A:$G,MATCH($A304&amp;"61912",'101'!$A:$A,0),MATCH($H$2&amp;"Ост /Кр",'101'!$1:$1,0)))+(INDEX('101'!$A:$G,MATCH($A304&amp;"62001",'101'!$A:$A,0),MATCH($H$2&amp;"Ост /Дб",'101'!$1:$1,0)))-(INDEX('101'!$A:$G,MATCH($A304&amp;"62002",'101'!$A:$A,0),MATCH($H$2&amp;"Ост /Кр",'101'!$1:$1,0)))+(INDEX('101'!$A:$G,MATCH($A304&amp;"62101",'101'!$A:$A,0),MATCH($H$2&amp;"Ост /Дб",'101'!$1:$1,0)))+(INDEX('101'!$A:$G,MATCH($A304&amp;"62102",'101'!$A:$A,0),MATCH($H$2&amp;"Ост /Дб",'101'!$1:$1,0)))-(INDEX('101'!$A:$G,MATCH($A304&amp;"62103",'101'!$A:$A,0),MATCH($H$2&amp;"Ост /Кр",'101'!$1:$1,0))))-(((INDEX('135'!$A:$O,MATCH('0103'!$A304,'135'!$A:$A,0),MATCH($H$2&amp;D$4,'135'!$2:$2,0)))/1.5)+(INDEX('135'!$A:$O,MATCH('0103'!$A304,'135'!$A:$A,0),MATCH($H$2&amp;D$5,'135'!$2:$2,0)))+(INDEX('135'!$A:$O,MATCH('0103'!$A304,'135'!$A:$A,0),MATCH($H$2&amp;D$6,'135'!$2:$2,0)))))/$H$1</f>
        <v>42.698666666666654</v>
      </c>
      <c r="E304" s="11">
        <f>(((INDEX('135'!$A:$O,MATCH('0103'!$A304,'135'!$A:$A,0),MATCH($H$2&amp;E$4,'135'!$2:$2,0)))/1.5)+(INDEX('135'!$A:$O,MATCH('0103'!$A304,'135'!$A:$A,0),MATCH($H$2&amp;E$5,'135'!$2:$2,0)))+(INDEX('135'!$A:$O,MATCH('0103'!$A304,'135'!$A:$A,0),MATCH($H$2&amp;E$6,'135'!$2:$2,0))))/$H$1</f>
        <v>145.91533333333334</v>
      </c>
      <c r="F304" s="11">
        <f>(((INDEX('135'!$A:$O,MATCH('0103'!$A304,'135'!$A:$A,0),MATCH($H$2&amp;F$6,'135'!$2:$2,0)))/1.5))/$H$1</f>
        <v>0</v>
      </c>
      <c r="G304" s="11">
        <f>(((INDEX('135'!$A:$O,MATCH('0103'!$A304,'135'!$A:$A,0),MATCH($H$2&amp;G$4,'135'!$2:$2,0)))/1.5)+(INDEX('135'!$A:$O,MATCH('0103'!$A304,'135'!$A:$A,0),MATCH($H$2&amp;G$5,'135'!$2:$2,0)))+(INDEX('135'!$A:$O,MATCH('0103'!$A304,'135'!$A:$A,0),MATCH($H$2&amp;G$6,'135'!$2:$2,0))))/$H$1</f>
        <v>0</v>
      </c>
      <c r="H304" s="27"/>
      <c r="I304" s="10"/>
    </row>
    <row r="305" spans="1:9" ht="20.5" customHeight="1" x14ac:dyDescent="0.2">
      <c r="A305" s="26" t="str">
        <f>all_banks!O299&amp;" "</f>
        <v xml:space="preserve">ПАО "БАНК УРАЛСИБ" (2275) </v>
      </c>
      <c r="B305" s="3">
        <f>all_banks!H299</f>
        <v>2275</v>
      </c>
      <c r="C305" s="3" t="str">
        <f>all_banks!E299</f>
        <v>УРАЛСИБ</v>
      </c>
      <c r="D305" s="11">
        <f>(((INDEX('101'!$A:$G,MATCH($A305&amp;"60401",'101'!$A:$A,0),MATCH($H$2&amp;"Ост /Дб",'101'!$1:$1,0)))+(INDEX('101'!$A:$G,MATCH($A305&amp;"60404",'101'!$A:$A,0),MATCH($H$2&amp;"Ост /Дб",'101'!$1:$1,0)))+(INDEX('101'!$A:$G,MATCH($A305&amp;"60415",'101'!$A:$A,0),MATCH($H$2&amp;"Ост /Дб",'101'!$1:$1,0)))-(INDEX('101'!$A:$G,MATCH($A305&amp;"60414",'101'!$A:$A,0),MATCH($H$2&amp;"Ост /Кр",'101'!$1:$1,0)))-(INDEX('101'!$A:$G,MATCH($A305&amp;"60405",'101'!$A:$A,0),MATCH($H$2&amp;"Ост /Дб",'101'!$1:$1,0)))+(INDEX('101'!$A:$G,MATCH($A305&amp;"61901",'101'!$A:$A,0),MATCH($H$2&amp;"Ост /Дб",'101'!$1:$1,0)))+(INDEX('101'!$A:$G,MATCH($A305&amp;"61902",'101'!$A:$A,0),MATCH($H$2&amp;"Ост /Дб",'101'!$1:$1,0)))+(INDEX('101'!$A:$G,MATCH($A305&amp;"61903",'101'!$A:$A,0),MATCH($H$2&amp;"Ост /Дб",'101'!$1:$1,0)))+(INDEX('101'!$A:$G,MATCH($A305&amp;"61904",'101'!$A:$A,0),MATCH($H$2&amp;"Ост /Дб",'101'!$1:$1,0)))+(INDEX('101'!$A:$G,MATCH($A305&amp;"61905",'101'!$A:$A,0),MATCH($H$2&amp;"Ост /Дб",'101'!$1:$1,0)))+(INDEX('101'!$A:$G,MATCH($A305&amp;"61906",'101'!$A:$A,0),MATCH($H$2&amp;"Ост /Дб",'101'!$1:$1,0)))+(INDEX('101'!$A:$G,MATCH($A305&amp;"61907",'101'!$A:$A,0),MATCH($H$2&amp;"Ост /Дб",'101'!$1:$1,0)))+(INDEX('101'!$A:$G,MATCH($A305&amp;"61908",'101'!$A:$A,0),MATCH($H$2&amp;"Ост /Дб",'101'!$1:$1,0)))+(INDEX('101'!$A:$G,MATCH($A305&amp;"61911",'101'!$A:$A,0),MATCH($H$2&amp;"Ост /Дб",'101'!$1:$1,0)))-(INDEX('101'!$A:$G,MATCH($A305&amp;"61909",'101'!$A:$A,0),MATCH($H$2&amp;"Ост /Кр",'101'!$1:$1,0)))-(INDEX('101'!$A:$G,MATCH($A305&amp;"61910",'101'!$A:$A,0),MATCH($H$2&amp;"Ост /Кр",'101'!$1:$1,0)))-(INDEX('101'!$A:$G,MATCH($A305&amp;"61912",'101'!$A:$A,0),MATCH($H$2&amp;"Ост /Кр",'101'!$1:$1,0)))+(INDEX('101'!$A:$G,MATCH($A305&amp;"62001",'101'!$A:$A,0),MATCH($H$2&amp;"Ост /Дб",'101'!$1:$1,0)))-(INDEX('101'!$A:$G,MATCH($A305&amp;"62002",'101'!$A:$A,0),MATCH($H$2&amp;"Ост /Кр",'101'!$1:$1,0)))+(INDEX('101'!$A:$G,MATCH($A305&amp;"62101",'101'!$A:$A,0),MATCH($H$2&amp;"Ост /Дб",'101'!$1:$1,0)))+(INDEX('101'!$A:$G,MATCH($A305&amp;"62102",'101'!$A:$A,0),MATCH($H$2&amp;"Ост /Дб",'101'!$1:$1,0)))-(INDEX('101'!$A:$G,MATCH($A305&amp;"62103",'101'!$A:$A,0),MATCH($H$2&amp;"Ост /Кр",'101'!$1:$1,0))))-(((INDEX('135'!$A:$O,MATCH('0103'!$A305,'135'!$A:$A,0),MATCH($H$2&amp;D$4,'135'!$2:$2,0)))/1.5)+(INDEX('135'!$A:$O,MATCH('0103'!$A305,'135'!$A:$A,0),MATCH($H$2&amp;D$5,'135'!$2:$2,0)))+(INDEX('135'!$A:$O,MATCH('0103'!$A305,'135'!$A:$A,0),MATCH($H$2&amp;D$6,'135'!$2:$2,0)))))/$H$1</f>
        <v>11355.614</v>
      </c>
      <c r="E305" s="11">
        <f>(((INDEX('135'!$A:$O,MATCH('0103'!$A305,'135'!$A:$A,0),MATCH($H$2&amp;E$4,'135'!$2:$2,0)))/1.5)+(INDEX('135'!$A:$O,MATCH('0103'!$A305,'135'!$A:$A,0),MATCH($H$2&amp;E$5,'135'!$2:$2,0)))+(INDEX('135'!$A:$O,MATCH('0103'!$A305,'135'!$A:$A,0),MATCH($H$2&amp;E$6,'135'!$2:$2,0))))/$H$1</f>
        <v>1133.7819999999999</v>
      </c>
      <c r="F305" s="11">
        <f>(((INDEX('135'!$A:$O,MATCH('0103'!$A305,'135'!$A:$A,0),MATCH($H$2&amp;F$6,'135'!$2:$2,0)))/1.5))/$H$1</f>
        <v>0</v>
      </c>
      <c r="G305" s="11">
        <f>(((INDEX('135'!$A:$O,MATCH('0103'!$A305,'135'!$A:$A,0),MATCH($H$2&amp;G$4,'135'!$2:$2,0)))/1.5)+(INDEX('135'!$A:$O,MATCH('0103'!$A305,'135'!$A:$A,0),MATCH($H$2&amp;G$5,'135'!$2:$2,0)))+(INDEX('135'!$A:$O,MATCH('0103'!$A305,'135'!$A:$A,0),MATCH($H$2&amp;G$6,'135'!$2:$2,0))))/$H$1</f>
        <v>4.41</v>
      </c>
      <c r="H305" s="27"/>
      <c r="I305" s="10"/>
    </row>
    <row r="306" spans="1:9" ht="20.5" customHeight="1" x14ac:dyDescent="0.2">
      <c r="A306" s="26" t="str">
        <f>all_banks!O300&amp;" "</f>
        <v xml:space="preserve">ООО КБ "Уралфинанс" (1370) </v>
      </c>
      <c r="B306" s="3">
        <f>all_banks!H300</f>
        <v>1370</v>
      </c>
      <c r="C306" s="3" t="str">
        <f>all_banks!E300</f>
        <v>УРАЛФИНАНС</v>
      </c>
      <c r="D306" s="11">
        <f>(((INDEX('101'!$A:$G,MATCH($A306&amp;"60401",'101'!$A:$A,0),MATCH($H$2&amp;"Ост /Дб",'101'!$1:$1,0)))+(INDEX('101'!$A:$G,MATCH($A306&amp;"60404",'101'!$A:$A,0),MATCH($H$2&amp;"Ост /Дб",'101'!$1:$1,0)))+(INDEX('101'!$A:$G,MATCH($A306&amp;"60415",'101'!$A:$A,0),MATCH($H$2&amp;"Ост /Дб",'101'!$1:$1,0)))-(INDEX('101'!$A:$G,MATCH($A306&amp;"60414",'101'!$A:$A,0),MATCH($H$2&amp;"Ост /Кр",'101'!$1:$1,0)))-(INDEX('101'!$A:$G,MATCH($A306&amp;"60405",'101'!$A:$A,0),MATCH($H$2&amp;"Ост /Дб",'101'!$1:$1,0)))+(INDEX('101'!$A:$G,MATCH($A306&amp;"61901",'101'!$A:$A,0),MATCH($H$2&amp;"Ост /Дб",'101'!$1:$1,0)))+(INDEX('101'!$A:$G,MATCH($A306&amp;"61902",'101'!$A:$A,0),MATCH($H$2&amp;"Ост /Дб",'101'!$1:$1,0)))+(INDEX('101'!$A:$G,MATCH($A306&amp;"61903",'101'!$A:$A,0),MATCH($H$2&amp;"Ост /Дб",'101'!$1:$1,0)))+(INDEX('101'!$A:$G,MATCH($A306&amp;"61904",'101'!$A:$A,0),MATCH($H$2&amp;"Ост /Дб",'101'!$1:$1,0)))+(INDEX('101'!$A:$G,MATCH($A306&amp;"61905",'101'!$A:$A,0),MATCH($H$2&amp;"Ост /Дб",'101'!$1:$1,0)))+(INDEX('101'!$A:$G,MATCH($A306&amp;"61906",'101'!$A:$A,0),MATCH($H$2&amp;"Ост /Дб",'101'!$1:$1,0)))+(INDEX('101'!$A:$G,MATCH($A306&amp;"61907",'101'!$A:$A,0),MATCH($H$2&amp;"Ост /Дб",'101'!$1:$1,0)))+(INDEX('101'!$A:$G,MATCH($A306&amp;"61908",'101'!$A:$A,0),MATCH($H$2&amp;"Ост /Дб",'101'!$1:$1,0)))+(INDEX('101'!$A:$G,MATCH($A306&amp;"61911",'101'!$A:$A,0),MATCH($H$2&amp;"Ост /Дб",'101'!$1:$1,0)))-(INDEX('101'!$A:$G,MATCH($A306&amp;"61909",'101'!$A:$A,0),MATCH($H$2&amp;"Ост /Кр",'101'!$1:$1,0)))-(INDEX('101'!$A:$G,MATCH($A306&amp;"61910",'101'!$A:$A,0),MATCH($H$2&amp;"Ост /Кр",'101'!$1:$1,0)))-(INDEX('101'!$A:$G,MATCH($A306&amp;"61912",'101'!$A:$A,0),MATCH($H$2&amp;"Ост /Кр",'101'!$1:$1,0)))+(INDEX('101'!$A:$G,MATCH($A306&amp;"62001",'101'!$A:$A,0),MATCH($H$2&amp;"Ост /Дб",'101'!$1:$1,0)))-(INDEX('101'!$A:$G,MATCH($A306&amp;"62002",'101'!$A:$A,0),MATCH($H$2&amp;"Ост /Кр",'101'!$1:$1,0)))+(INDEX('101'!$A:$G,MATCH($A306&amp;"62101",'101'!$A:$A,0),MATCH($H$2&amp;"Ост /Дб",'101'!$1:$1,0)))+(INDEX('101'!$A:$G,MATCH($A306&amp;"62102",'101'!$A:$A,0),MATCH($H$2&amp;"Ост /Дб",'101'!$1:$1,0)))-(INDEX('101'!$A:$G,MATCH($A306&amp;"62103",'101'!$A:$A,0),MATCH($H$2&amp;"Ост /Кр",'101'!$1:$1,0))))-(((INDEX('135'!$A:$O,MATCH('0103'!$A306,'135'!$A:$A,0),MATCH($H$2&amp;D$4,'135'!$2:$2,0)))/1.5)+(INDEX('135'!$A:$O,MATCH('0103'!$A306,'135'!$A:$A,0),MATCH($H$2&amp;D$5,'135'!$2:$2,0)))+(INDEX('135'!$A:$O,MATCH('0103'!$A306,'135'!$A:$A,0),MATCH($H$2&amp;D$6,'135'!$2:$2,0)))))/$H$1</f>
        <v>43.918999999999997</v>
      </c>
      <c r="E306" s="11">
        <f>(((INDEX('135'!$A:$O,MATCH('0103'!$A306,'135'!$A:$A,0),MATCH($H$2&amp;E$4,'135'!$2:$2,0)))/1.5)+(INDEX('135'!$A:$O,MATCH('0103'!$A306,'135'!$A:$A,0),MATCH($H$2&amp;E$5,'135'!$2:$2,0)))+(INDEX('135'!$A:$O,MATCH('0103'!$A306,'135'!$A:$A,0),MATCH($H$2&amp;E$6,'135'!$2:$2,0))))/$H$1</f>
        <v>14.256</v>
      </c>
      <c r="F306" s="11">
        <f>(((INDEX('135'!$A:$O,MATCH('0103'!$A306,'135'!$A:$A,0),MATCH($H$2&amp;F$6,'135'!$2:$2,0)))/1.5))/$H$1</f>
        <v>0</v>
      </c>
      <c r="G306" s="11">
        <f>(((INDEX('135'!$A:$O,MATCH('0103'!$A306,'135'!$A:$A,0),MATCH($H$2&amp;G$4,'135'!$2:$2,0)))/1.5)+(INDEX('135'!$A:$O,MATCH('0103'!$A306,'135'!$A:$A,0),MATCH($H$2&amp;G$5,'135'!$2:$2,0)))+(INDEX('135'!$A:$O,MATCH('0103'!$A306,'135'!$A:$A,0),MATCH($H$2&amp;G$6,'135'!$2:$2,0))))/$H$1</f>
        <v>0</v>
      </c>
      <c r="H306" s="27"/>
      <c r="I306" s="10"/>
    </row>
    <row r="307" spans="1:9" ht="20.5" customHeight="1" x14ac:dyDescent="0.2">
      <c r="A307" s="26" t="str">
        <f>all_banks!O301&amp;" "</f>
        <v xml:space="preserve">ПАО КБ "УБРиР" (429) </v>
      </c>
      <c r="B307" s="3">
        <f>all_banks!H301</f>
        <v>429</v>
      </c>
      <c r="C307" s="3" t="str">
        <f>all_banks!E301</f>
        <v>УРАЛЬСКИЙ БАНК РЕКОНСТРУКЦИИ И РАЗВИТИЯ</v>
      </c>
      <c r="D307" s="11">
        <f>(((INDEX('101'!$A:$G,MATCH($A307&amp;"60401",'101'!$A:$A,0),MATCH($H$2&amp;"Ост /Дб",'101'!$1:$1,0)))+(INDEX('101'!$A:$G,MATCH($A307&amp;"60404",'101'!$A:$A,0),MATCH($H$2&amp;"Ост /Дб",'101'!$1:$1,0)))+(INDEX('101'!$A:$G,MATCH($A307&amp;"60415",'101'!$A:$A,0),MATCH($H$2&amp;"Ост /Дб",'101'!$1:$1,0)))-(INDEX('101'!$A:$G,MATCH($A307&amp;"60414",'101'!$A:$A,0),MATCH($H$2&amp;"Ост /Кр",'101'!$1:$1,0)))-(INDEX('101'!$A:$G,MATCH($A307&amp;"60405",'101'!$A:$A,0),MATCH($H$2&amp;"Ост /Дб",'101'!$1:$1,0)))+(INDEX('101'!$A:$G,MATCH($A307&amp;"61901",'101'!$A:$A,0),MATCH($H$2&amp;"Ост /Дб",'101'!$1:$1,0)))+(INDEX('101'!$A:$G,MATCH($A307&amp;"61902",'101'!$A:$A,0),MATCH($H$2&amp;"Ост /Дб",'101'!$1:$1,0)))+(INDEX('101'!$A:$G,MATCH($A307&amp;"61903",'101'!$A:$A,0),MATCH($H$2&amp;"Ост /Дб",'101'!$1:$1,0)))+(INDEX('101'!$A:$G,MATCH($A307&amp;"61904",'101'!$A:$A,0),MATCH($H$2&amp;"Ост /Дб",'101'!$1:$1,0)))+(INDEX('101'!$A:$G,MATCH($A307&amp;"61905",'101'!$A:$A,0),MATCH($H$2&amp;"Ост /Дб",'101'!$1:$1,0)))+(INDEX('101'!$A:$G,MATCH($A307&amp;"61906",'101'!$A:$A,0),MATCH($H$2&amp;"Ост /Дб",'101'!$1:$1,0)))+(INDEX('101'!$A:$G,MATCH($A307&amp;"61907",'101'!$A:$A,0),MATCH($H$2&amp;"Ост /Дб",'101'!$1:$1,0)))+(INDEX('101'!$A:$G,MATCH($A307&amp;"61908",'101'!$A:$A,0),MATCH($H$2&amp;"Ост /Дб",'101'!$1:$1,0)))+(INDEX('101'!$A:$G,MATCH($A307&amp;"61911",'101'!$A:$A,0),MATCH($H$2&amp;"Ост /Дб",'101'!$1:$1,0)))-(INDEX('101'!$A:$G,MATCH($A307&amp;"61909",'101'!$A:$A,0),MATCH($H$2&amp;"Ост /Кр",'101'!$1:$1,0)))-(INDEX('101'!$A:$G,MATCH($A307&amp;"61910",'101'!$A:$A,0),MATCH($H$2&amp;"Ост /Кр",'101'!$1:$1,0)))-(INDEX('101'!$A:$G,MATCH($A307&amp;"61912",'101'!$A:$A,0),MATCH($H$2&amp;"Ост /Кр",'101'!$1:$1,0)))+(INDEX('101'!$A:$G,MATCH($A307&amp;"62001",'101'!$A:$A,0),MATCH($H$2&amp;"Ост /Дб",'101'!$1:$1,0)))-(INDEX('101'!$A:$G,MATCH($A307&amp;"62002",'101'!$A:$A,0),MATCH($H$2&amp;"Ост /Кр",'101'!$1:$1,0)))+(INDEX('101'!$A:$G,MATCH($A307&amp;"62101",'101'!$A:$A,0),MATCH($H$2&amp;"Ост /Дб",'101'!$1:$1,0)))+(INDEX('101'!$A:$G,MATCH($A307&amp;"62102",'101'!$A:$A,0),MATCH($H$2&amp;"Ост /Дб",'101'!$1:$1,0)))-(INDEX('101'!$A:$G,MATCH($A307&amp;"62103",'101'!$A:$A,0),MATCH($H$2&amp;"Ост /Кр",'101'!$1:$1,0))))-(((INDEX('135'!$A:$O,MATCH('0103'!$A307,'135'!$A:$A,0),MATCH($H$2&amp;D$4,'135'!$2:$2,0)))/1.5)+(INDEX('135'!$A:$O,MATCH('0103'!$A307,'135'!$A:$A,0),MATCH($H$2&amp;D$5,'135'!$2:$2,0)))+(INDEX('135'!$A:$O,MATCH('0103'!$A307,'135'!$A:$A,0),MATCH($H$2&amp;D$6,'135'!$2:$2,0)))))/$H$1</f>
        <v>5821.0136666666658</v>
      </c>
      <c r="E307" s="11">
        <f>(((INDEX('135'!$A:$O,MATCH('0103'!$A307,'135'!$A:$A,0),MATCH($H$2&amp;E$4,'135'!$2:$2,0)))/1.5)+(INDEX('135'!$A:$O,MATCH('0103'!$A307,'135'!$A:$A,0),MATCH($H$2&amp;E$5,'135'!$2:$2,0)))+(INDEX('135'!$A:$O,MATCH('0103'!$A307,'135'!$A:$A,0),MATCH($H$2&amp;E$6,'135'!$2:$2,0))))/$H$1</f>
        <v>2289.6363333333334</v>
      </c>
      <c r="F307" s="11">
        <f>(((INDEX('135'!$A:$O,MATCH('0103'!$A307,'135'!$A:$A,0),MATCH($H$2&amp;F$6,'135'!$2:$2,0)))/1.5))/$H$1</f>
        <v>0</v>
      </c>
      <c r="G307" s="11">
        <f>(((INDEX('135'!$A:$O,MATCH('0103'!$A307,'135'!$A:$A,0),MATCH($H$2&amp;G$4,'135'!$2:$2,0)))/1.5)+(INDEX('135'!$A:$O,MATCH('0103'!$A307,'135'!$A:$A,0),MATCH($H$2&amp;G$5,'135'!$2:$2,0)))+(INDEX('135'!$A:$O,MATCH('0103'!$A307,'135'!$A:$A,0),MATCH($H$2&amp;G$6,'135'!$2:$2,0))))/$H$1</f>
        <v>2276.9653333333335</v>
      </c>
      <c r="H307" s="27"/>
      <c r="I307" s="10"/>
    </row>
    <row r="308" spans="1:9" ht="20.5" customHeight="1" x14ac:dyDescent="0.2">
      <c r="A308" s="26" t="str">
        <f>all_banks!O302&amp;" "</f>
        <v xml:space="preserve">АО КБ "Урал ФД" (249) </v>
      </c>
      <c r="B308" s="3">
        <f>all_banks!H302</f>
        <v>249</v>
      </c>
      <c r="C308" s="3" t="str">
        <f>all_banks!E302</f>
        <v>УРАЛЬСКИЙ ФИНАНСОВЫЙ ДОМ</v>
      </c>
      <c r="D308" s="11">
        <f>(((INDEX('101'!$A:$G,MATCH($A308&amp;"60401",'101'!$A:$A,0),MATCH($H$2&amp;"Ост /Дб",'101'!$1:$1,0)))+(INDEX('101'!$A:$G,MATCH($A308&amp;"60404",'101'!$A:$A,0),MATCH($H$2&amp;"Ост /Дб",'101'!$1:$1,0)))+(INDEX('101'!$A:$G,MATCH($A308&amp;"60415",'101'!$A:$A,0),MATCH($H$2&amp;"Ост /Дб",'101'!$1:$1,0)))-(INDEX('101'!$A:$G,MATCH($A308&amp;"60414",'101'!$A:$A,0),MATCH($H$2&amp;"Ост /Кр",'101'!$1:$1,0)))-(INDEX('101'!$A:$G,MATCH($A308&amp;"60405",'101'!$A:$A,0),MATCH($H$2&amp;"Ост /Дб",'101'!$1:$1,0)))+(INDEX('101'!$A:$G,MATCH($A308&amp;"61901",'101'!$A:$A,0),MATCH($H$2&amp;"Ост /Дб",'101'!$1:$1,0)))+(INDEX('101'!$A:$G,MATCH($A308&amp;"61902",'101'!$A:$A,0),MATCH($H$2&amp;"Ост /Дб",'101'!$1:$1,0)))+(INDEX('101'!$A:$G,MATCH($A308&amp;"61903",'101'!$A:$A,0),MATCH($H$2&amp;"Ост /Дб",'101'!$1:$1,0)))+(INDEX('101'!$A:$G,MATCH($A308&amp;"61904",'101'!$A:$A,0),MATCH($H$2&amp;"Ост /Дб",'101'!$1:$1,0)))+(INDEX('101'!$A:$G,MATCH($A308&amp;"61905",'101'!$A:$A,0),MATCH($H$2&amp;"Ост /Дб",'101'!$1:$1,0)))+(INDEX('101'!$A:$G,MATCH($A308&amp;"61906",'101'!$A:$A,0),MATCH($H$2&amp;"Ост /Дб",'101'!$1:$1,0)))+(INDEX('101'!$A:$G,MATCH($A308&amp;"61907",'101'!$A:$A,0),MATCH($H$2&amp;"Ост /Дб",'101'!$1:$1,0)))+(INDEX('101'!$A:$G,MATCH($A308&amp;"61908",'101'!$A:$A,0),MATCH($H$2&amp;"Ост /Дб",'101'!$1:$1,0)))+(INDEX('101'!$A:$G,MATCH($A308&amp;"61911",'101'!$A:$A,0),MATCH($H$2&amp;"Ост /Дб",'101'!$1:$1,0)))-(INDEX('101'!$A:$G,MATCH($A308&amp;"61909",'101'!$A:$A,0),MATCH($H$2&amp;"Ост /Кр",'101'!$1:$1,0)))-(INDEX('101'!$A:$G,MATCH($A308&amp;"61910",'101'!$A:$A,0),MATCH($H$2&amp;"Ост /Кр",'101'!$1:$1,0)))-(INDEX('101'!$A:$G,MATCH($A308&amp;"61912",'101'!$A:$A,0),MATCH($H$2&amp;"Ост /Кр",'101'!$1:$1,0)))+(INDEX('101'!$A:$G,MATCH($A308&amp;"62001",'101'!$A:$A,0),MATCH($H$2&amp;"Ост /Дб",'101'!$1:$1,0)))-(INDEX('101'!$A:$G,MATCH($A308&amp;"62002",'101'!$A:$A,0),MATCH($H$2&amp;"Ост /Кр",'101'!$1:$1,0)))+(INDEX('101'!$A:$G,MATCH($A308&amp;"62101",'101'!$A:$A,0),MATCH($H$2&amp;"Ост /Дб",'101'!$1:$1,0)))+(INDEX('101'!$A:$G,MATCH($A308&amp;"62102",'101'!$A:$A,0),MATCH($H$2&amp;"Ост /Дб",'101'!$1:$1,0)))-(INDEX('101'!$A:$G,MATCH($A308&amp;"62103",'101'!$A:$A,0),MATCH($H$2&amp;"Ост /Кр",'101'!$1:$1,0))))-(((INDEX('135'!$A:$O,MATCH('0103'!$A308,'135'!$A:$A,0),MATCH($H$2&amp;D$4,'135'!$2:$2,0)))/1.5)+(INDEX('135'!$A:$O,MATCH('0103'!$A308,'135'!$A:$A,0),MATCH($H$2&amp;D$5,'135'!$2:$2,0)))+(INDEX('135'!$A:$O,MATCH('0103'!$A308,'135'!$A:$A,0),MATCH($H$2&amp;D$6,'135'!$2:$2,0)))))/$H$1</f>
        <v>274.64100000000002</v>
      </c>
      <c r="E308" s="11">
        <f>(((INDEX('135'!$A:$O,MATCH('0103'!$A308,'135'!$A:$A,0),MATCH($H$2&amp;E$4,'135'!$2:$2,0)))/1.5)+(INDEX('135'!$A:$O,MATCH('0103'!$A308,'135'!$A:$A,0),MATCH($H$2&amp;E$5,'135'!$2:$2,0)))+(INDEX('135'!$A:$O,MATCH('0103'!$A308,'135'!$A:$A,0),MATCH($H$2&amp;E$6,'135'!$2:$2,0))))/$H$1</f>
        <v>804.49900000000002</v>
      </c>
      <c r="F308" s="11">
        <f>(((INDEX('135'!$A:$O,MATCH('0103'!$A308,'135'!$A:$A,0),MATCH($H$2&amp;F$6,'135'!$2:$2,0)))/1.5))/$H$1</f>
        <v>0</v>
      </c>
      <c r="G308" s="11">
        <f>(((INDEX('135'!$A:$O,MATCH('0103'!$A308,'135'!$A:$A,0),MATCH($H$2&amp;G$4,'135'!$2:$2,0)))/1.5)+(INDEX('135'!$A:$O,MATCH('0103'!$A308,'135'!$A:$A,0),MATCH($H$2&amp;G$5,'135'!$2:$2,0)))+(INDEX('135'!$A:$O,MATCH('0103'!$A308,'135'!$A:$A,0),MATCH($H$2&amp;G$6,'135'!$2:$2,0))))/$H$1</f>
        <v>0</v>
      </c>
      <c r="H308" s="27"/>
      <c r="I308" s="10"/>
    </row>
    <row r="309" spans="1:9" ht="20.5" customHeight="1" x14ac:dyDescent="0.2">
      <c r="A309" s="26" t="str">
        <f>all_banks!O303&amp;" "</f>
        <v xml:space="preserve">АО "Ури Банк" (3479) </v>
      </c>
      <c r="B309" s="3">
        <f>all_banks!H303</f>
        <v>3479</v>
      </c>
      <c r="C309" s="3" t="str">
        <f>all_banks!E303</f>
        <v>УРИ БАНК</v>
      </c>
      <c r="D309" s="11">
        <f>(((INDEX('101'!$A:$G,MATCH($A309&amp;"60401",'101'!$A:$A,0),MATCH($H$2&amp;"Ост /Дб",'101'!$1:$1,0)))+(INDEX('101'!$A:$G,MATCH($A309&amp;"60404",'101'!$A:$A,0),MATCH($H$2&amp;"Ост /Дб",'101'!$1:$1,0)))+(INDEX('101'!$A:$G,MATCH($A309&amp;"60415",'101'!$A:$A,0),MATCH($H$2&amp;"Ост /Дб",'101'!$1:$1,0)))-(INDEX('101'!$A:$G,MATCH($A309&amp;"60414",'101'!$A:$A,0),MATCH($H$2&amp;"Ост /Кр",'101'!$1:$1,0)))-(INDEX('101'!$A:$G,MATCH($A309&amp;"60405",'101'!$A:$A,0),MATCH($H$2&amp;"Ост /Дб",'101'!$1:$1,0)))+(INDEX('101'!$A:$G,MATCH($A309&amp;"61901",'101'!$A:$A,0),MATCH($H$2&amp;"Ост /Дб",'101'!$1:$1,0)))+(INDEX('101'!$A:$G,MATCH($A309&amp;"61902",'101'!$A:$A,0),MATCH($H$2&amp;"Ост /Дб",'101'!$1:$1,0)))+(INDEX('101'!$A:$G,MATCH($A309&amp;"61903",'101'!$A:$A,0),MATCH($H$2&amp;"Ост /Дб",'101'!$1:$1,0)))+(INDEX('101'!$A:$G,MATCH($A309&amp;"61904",'101'!$A:$A,0),MATCH($H$2&amp;"Ост /Дб",'101'!$1:$1,0)))+(INDEX('101'!$A:$G,MATCH($A309&amp;"61905",'101'!$A:$A,0),MATCH($H$2&amp;"Ост /Дб",'101'!$1:$1,0)))+(INDEX('101'!$A:$G,MATCH($A309&amp;"61906",'101'!$A:$A,0),MATCH($H$2&amp;"Ост /Дб",'101'!$1:$1,0)))+(INDEX('101'!$A:$G,MATCH($A309&amp;"61907",'101'!$A:$A,0),MATCH($H$2&amp;"Ост /Дб",'101'!$1:$1,0)))+(INDEX('101'!$A:$G,MATCH($A309&amp;"61908",'101'!$A:$A,0),MATCH($H$2&amp;"Ост /Дб",'101'!$1:$1,0)))+(INDEX('101'!$A:$G,MATCH($A309&amp;"61911",'101'!$A:$A,0),MATCH($H$2&amp;"Ост /Дб",'101'!$1:$1,0)))-(INDEX('101'!$A:$G,MATCH($A309&amp;"61909",'101'!$A:$A,0),MATCH($H$2&amp;"Ост /Кр",'101'!$1:$1,0)))-(INDEX('101'!$A:$G,MATCH($A309&amp;"61910",'101'!$A:$A,0),MATCH($H$2&amp;"Ост /Кр",'101'!$1:$1,0)))-(INDEX('101'!$A:$G,MATCH($A309&amp;"61912",'101'!$A:$A,0),MATCH($H$2&amp;"Ост /Кр",'101'!$1:$1,0)))+(INDEX('101'!$A:$G,MATCH($A309&amp;"62001",'101'!$A:$A,0),MATCH($H$2&amp;"Ост /Дб",'101'!$1:$1,0)))-(INDEX('101'!$A:$G,MATCH($A309&amp;"62002",'101'!$A:$A,0),MATCH($H$2&amp;"Ост /Кр",'101'!$1:$1,0)))+(INDEX('101'!$A:$G,MATCH($A309&amp;"62101",'101'!$A:$A,0),MATCH($H$2&amp;"Ост /Дб",'101'!$1:$1,0)))+(INDEX('101'!$A:$G,MATCH($A309&amp;"62102",'101'!$A:$A,0),MATCH($H$2&amp;"Ост /Дб",'101'!$1:$1,0)))-(INDEX('101'!$A:$G,MATCH($A309&amp;"62103",'101'!$A:$A,0),MATCH($H$2&amp;"Ост /Кр",'101'!$1:$1,0))))-(((INDEX('135'!$A:$O,MATCH('0103'!$A309,'135'!$A:$A,0),MATCH($H$2&amp;D$4,'135'!$2:$2,0)))/1.5)+(INDEX('135'!$A:$O,MATCH('0103'!$A309,'135'!$A:$A,0),MATCH($H$2&amp;D$5,'135'!$2:$2,0)))+(INDEX('135'!$A:$O,MATCH('0103'!$A309,'135'!$A:$A,0),MATCH($H$2&amp;D$6,'135'!$2:$2,0)))))/$H$1</f>
        <v>4.1360000000000001</v>
      </c>
      <c r="E309" s="11">
        <f>(((INDEX('135'!$A:$O,MATCH('0103'!$A309,'135'!$A:$A,0),MATCH($H$2&amp;E$4,'135'!$2:$2,0)))/1.5)+(INDEX('135'!$A:$O,MATCH('0103'!$A309,'135'!$A:$A,0),MATCH($H$2&amp;E$5,'135'!$2:$2,0)))+(INDEX('135'!$A:$O,MATCH('0103'!$A309,'135'!$A:$A,0),MATCH($H$2&amp;E$6,'135'!$2:$2,0))))/$H$1</f>
        <v>0</v>
      </c>
      <c r="F309" s="11">
        <f>(((INDEX('135'!$A:$O,MATCH('0103'!$A309,'135'!$A:$A,0),MATCH($H$2&amp;F$6,'135'!$2:$2,0)))/1.5))/$H$1</f>
        <v>0</v>
      </c>
      <c r="G309" s="11">
        <f>(((INDEX('135'!$A:$O,MATCH('0103'!$A309,'135'!$A:$A,0),MATCH($H$2&amp;G$4,'135'!$2:$2,0)))/1.5)+(INDEX('135'!$A:$O,MATCH('0103'!$A309,'135'!$A:$A,0),MATCH($H$2&amp;G$5,'135'!$2:$2,0)))+(INDEX('135'!$A:$O,MATCH('0103'!$A309,'135'!$A:$A,0),MATCH($H$2&amp;G$6,'135'!$2:$2,0))))/$H$1</f>
        <v>0</v>
      </c>
      <c r="H309" s="27"/>
      <c r="I309" s="10"/>
    </row>
    <row r="310" spans="1:9" ht="20.5" customHeight="1" x14ac:dyDescent="0.2">
      <c r="A310" s="26" t="str">
        <f>all_banks!O304&amp;" "</f>
        <v xml:space="preserve">АО "Банк Финсервис" (3388) </v>
      </c>
      <c r="B310" s="3">
        <f>all_banks!H304</f>
        <v>3388</v>
      </c>
      <c r="C310" s="3" t="str">
        <f>all_banks!E304</f>
        <v>ФИНСЕРВИС</v>
      </c>
      <c r="D310" s="11">
        <f>(((INDEX('101'!$A:$G,MATCH($A310&amp;"60401",'101'!$A:$A,0),MATCH($H$2&amp;"Ост /Дб",'101'!$1:$1,0)))+(INDEX('101'!$A:$G,MATCH($A310&amp;"60404",'101'!$A:$A,0),MATCH($H$2&amp;"Ост /Дб",'101'!$1:$1,0)))+(INDEX('101'!$A:$G,MATCH($A310&amp;"60415",'101'!$A:$A,0),MATCH($H$2&amp;"Ост /Дб",'101'!$1:$1,0)))-(INDEX('101'!$A:$G,MATCH($A310&amp;"60414",'101'!$A:$A,0),MATCH($H$2&amp;"Ост /Кр",'101'!$1:$1,0)))-(INDEX('101'!$A:$G,MATCH($A310&amp;"60405",'101'!$A:$A,0),MATCH($H$2&amp;"Ост /Дб",'101'!$1:$1,0)))+(INDEX('101'!$A:$G,MATCH($A310&amp;"61901",'101'!$A:$A,0),MATCH($H$2&amp;"Ост /Дб",'101'!$1:$1,0)))+(INDEX('101'!$A:$G,MATCH($A310&amp;"61902",'101'!$A:$A,0),MATCH($H$2&amp;"Ост /Дб",'101'!$1:$1,0)))+(INDEX('101'!$A:$G,MATCH($A310&amp;"61903",'101'!$A:$A,0),MATCH($H$2&amp;"Ост /Дб",'101'!$1:$1,0)))+(INDEX('101'!$A:$G,MATCH($A310&amp;"61904",'101'!$A:$A,0),MATCH($H$2&amp;"Ост /Дб",'101'!$1:$1,0)))+(INDEX('101'!$A:$G,MATCH($A310&amp;"61905",'101'!$A:$A,0),MATCH($H$2&amp;"Ост /Дб",'101'!$1:$1,0)))+(INDEX('101'!$A:$G,MATCH($A310&amp;"61906",'101'!$A:$A,0),MATCH($H$2&amp;"Ост /Дб",'101'!$1:$1,0)))+(INDEX('101'!$A:$G,MATCH($A310&amp;"61907",'101'!$A:$A,0),MATCH($H$2&amp;"Ост /Дб",'101'!$1:$1,0)))+(INDEX('101'!$A:$G,MATCH($A310&amp;"61908",'101'!$A:$A,0),MATCH($H$2&amp;"Ост /Дб",'101'!$1:$1,0)))+(INDEX('101'!$A:$G,MATCH($A310&amp;"61911",'101'!$A:$A,0),MATCH($H$2&amp;"Ост /Дб",'101'!$1:$1,0)))-(INDEX('101'!$A:$G,MATCH($A310&amp;"61909",'101'!$A:$A,0),MATCH($H$2&amp;"Ост /Кр",'101'!$1:$1,0)))-(INDEX('101'!$A:$G,MATCH($A310&amp;"61910",'101'!$A:$A,0),MATCH($H$2&amp;"Ост /Кр",'101'!$1:$1,0)))-(INDEX('101'!$A:$G,MATCH($A310&amp;"61912",'101'!$A:$A,0),MATCH($H$2&amp;"Ост /Кр",'101'!$1:$1,0)))+(INDEX('101'!$A:$G,MATCH($A310&amp;"62001",'101'!$A:$A,0),MATCH($H$2&amp;"Ост /Дб",'101'!$1:$1,0)))-(INDEX('101'!$A:$G,MATCH($A310&amp;"62002",'101'!$A:$A,0),MATCH($H$2&amp;"Ост /Кр",'101'!$1:$1,0)))+(INDEX('101'!$A:$G,MATCH($A310&amp;"62101",'101'!$A:$A,0),MATCH($H$2&amp;"Ост /Дб",'101'!$1:$1,0)))+(INDEX('101'!$A:$G,MATCH($A310&amp;"62102",'101'!$A:$A,0),MATCH($H$2&amp;"Ост /Дб",'101'!$1:$1,0)))-(INDEX('101'!$A:$G,MATCH($A310&amp;"62103",'101'!$A:$A,0),MATCH($H$2&amp;"Ост /Кр",'101'!$1:$1,0))))-(((INDEX('135'!$A:$O,MATCH('0103'!$A310,'135'!$A:$A,0),MATCH($H$2&amp;D$4,'135'!$2:$2,0)))/1.5)+(INDEX('135'!$A:$O,MATCH('0103'!$A310,'135'!$A:$A,0),MATCH($H$2&amp;D$5,'135'!$2:$2,0)))+(INDEX('135'!$A:$O,MATCH('0103'!$A310,'135'!$A:$A,0),MATCH($H$2&amp;D$6,'135'!$2:$2,0)))))/$H$1</f>
        <v>166.06066666666666</v>
      </c>
      <c r="E310" s="11">
        <f>(((INDEX('135'!$A:$O,MATCH('0103'!$A310,'135'!$A:$A,0),MATCH($H$2&amp;E$4,'135'!$2:$2,0)))/1.5)+(INDEX('135'!$A:$O,MATCH('0103'!$A310,'135'!$A:$A,0),MATCH($H$2&amp;E$5,'135'!$2:$2,0)))+(INDEX('135'!$A:$O,MATCH('0103'!$A310,'135'!$A:$A,0),MATCH($H$2&amp;E$6,'135'!$2:$2,0))))/$H$1</f>
        <v>27.300333333333331</v>
      </c>
      <c r="F310" s="11">
        <f>(((INDEX('135'!$A:$O,MATCH('0103'!$A310,'135'!$A:$A,0),MATCH($H$2&amp;F$6,'135'!$2:$2,0)))/1.5))/$H$1</f>
        <v>0</v>
      </c>
      <c r="G310" s="11">
        <f>(((INDEX('135'!$A:$O,MATCH('0103'!$A310,'135'!$A:$A,0),MATCH($H$2&amp;G$4,'135'!$2:$2,0)))/1.5)+(INDEX('135'!$A:$O,MATCH('0103'!$A310,'135'!$A:$A,0),MATCH($H$2&amp;G$5,'135'!$2:$2,0)))+(INDEX('135'!$A:$O,MATCH('0103'!$A310,'135'!$A:$A,0),MATCH($H$2&amp;G$6,'135'!$2:$2,0))))/$H$1</f>
        <v>0</v>
      </c>
      <c r="H310" s="27"/>
      <c r="I310" s="10"/>
    </row>
    <row r="311" spans="1:9" ht="20.5" customHeight="1" x14ac:dyDescent="0.2">
      <c r="A311" s="26" t="str">
        <f>all_banks!O305&amp;" "</f>
        <v xml:space="preserve">ПАО Банк "ФК Открытие" (2209) </v>
      </c>
      <c r="B311" s="3">
        <f>all_banks!H305</f>
        <v>2209</v>
      </c>
      <c r="C311" s="3" t="str">
        <f>all_banks!E305</f>
        <v>ФК ОТКРЫТИЕ</v>
      </c>
      <c r="D311" s="11">
        <f>(((INDEX('101'!$A:$G,MATCH($A311&amp;"60401",'101'!$A:$A,0),MATCH($H$2&amp;"Ост /Дб",'101'!$1:$1,0)))+(INDEX('101'!$A:$G,MATCH($A311&amp;"60404",'101'!$A:$A,0),MATCH($H$2&amp;"Ост /Дб",'101'!$1:$1,0)))+(INDEX('101'!$A:$G,MATCH($A311&amp;"60415",'101'!$A:$A,0),MATCH($H$2&amp;"Ост /Дб",'101'!$1:$1,0)))-(INDEX('101'!$A:$G,MATCH($A311&amp;"60414",'101'!$A:$A,0),MATCH($H$2&amp;"Ост /Кр",'101'!$1:$1,0)))-(INDEX('101'!$A:$G,MATCH($A311&amp;"60405",'101'!$A:$A,0),MATCH($H$2&amp;"Ост /Дб",'101'!$1:$1,0)))+(INDEX('101'!$A:$G,MATCH($A311&amp;"61901",'101'!$A:$A,0),MATCH($H$2&amp;"Ост /Дб",'101'!$1:$1,0)))+(INDEX('101'!$A:$G,MATCH($A311&amp;"61902",'101'!$A:$A,0),MATCH($H$2&amp;"Ост /Дб",'101'!$1:$1,0)))+(INDEX('101'!$A:$G,MATCH($A311&amp;"61903",'101'!$A:$A,0),MATCH($H$2&amp;"Ост /Дб",'101'!$1:$1,0)))+(INDEX('101'!$A:$G,MATCH($A311&amp;"61904",'101'!$A:$A,0),MATCH($H$2&amp;"Ост /Дб",'101'!$1:$1,0)))+(INDEX('101'!$A:$G,MATCH($A311&amp;"61905",'101'!$A:$A,0),MATCH($H$2&amp;"Ост /Дб",'101'!$1:$1,0)))+(INDEX('101'!$A:$G,MATCH($A311&amp;"61906",'101'!$A:$A,0),MATCH($H$2&amp;"Ост /Дб",'101'!$1:$1,0)))+(INDEX('101'!$A:$G,MATCH($A311&amp;"61907",'101'!$A:$A,0),MATCH($H$2&amp;"Ост /Дб",'101'!$1:$1,0)))+(INDEX('101'!$A:$G,MATCH($A311&amp;"61908",'101'!$A:$A,0),MATCH($H$2&amp;"Ост /Дб",'101'!$1:$1,0)))+(INDEX('101'!$A:$G,MATCH($A311&amp;"61911",'101'!$A:$A,0),MATCH($H$2&amp;"Ост /Дб",'101'!$1:$1,0)))-(INDEX('101'!$A:$G,MATCH($A311&amp;"61909",'101'!$A:$A,0),MATCH($H$2&amp;"Ост /Кр",'101'!$1:$1,0)))-(INDEX('101'!$A:$G,MATCH($A311&amp;"61910",'101'!$A:$A,0),MATCH($H$2&amp;"Ост /Кр",'101'!$1:$1,0)))-(INDEX('101'!$A:$G,MATCH($A311&amp;"61912",'101'!$A:$A,0),MATCH($H$2&amp;"Ост /Кр",'101'!$1:$1,0)))+(INDEX('101'!$A:$G,MATCH($A311&amp;"62001",'101'!$A:$A,0),MATCH($H$2&amp;"Ост /Дб",'101'!$1:$1,0)))-(INDEX('101'!$A:$G,MATCH($A311&amp;"62002",'101'!$A:$A,0),MATCH($H$2&amp;"Ост /Кр",'101'!$1:$1,0)))+(INDEX('101'!$A:$G,MATCH($A311&amp;"62101",'101'!$A:$A,0),MATCH($H$2&amp;"Ост /Дб",'101'!$1:$1,0)))+(INDEX('101'!$A:$G,MATCH($A311&amp;"62102",'101'!$A:$A,0),MATCH($H$2&amp;"Ост /Дб",'101'!$1:$1,0)))-(INDEX('101'!$A:$G,MATCH($A311&amp;"62103",'101'!$A:$A,0),MATCH($H$2&amp;"Ост /Кр",'101'!$1:$1,0))))-(((INDEX('135'!$A:$O,MATCH('0103'!$A311,'135'!$A:$A,0),MATCH($H$2&amp;D$4,'135'!$2:$2,0)))/1.5)+(INDEX('135'!$A:$O,MATCH('0103'!$A311,'135'!$A:$A,0),MATCH($H$2&amp;D$5,'135'!$2:$2,0)))+(INDEX('135'!$A:$O,MATCH('0103'!$A311,'135'!$A:$A,0),MATCH($H$2&amp;D$6,'135'!$2:$2,0)))))/$H$1</f>
        <v>43354.250333333337</v>
      </c>
      <c r="E311" s="11">
        <f>(((INDEX('135'!$A:$O,MATCH('0103'!$A311,'135'!$A:$A,0),MATCH($H$2&amp;E$4,'135'!$2:$2,0)))/1.5)+(INDEX('135'!$A:$O,MATCH('0103'!$A311,'135'!$A:$A,0),MATCH($H$2&amp;E$5,'135'!$2:$2,0)))+(INDEX('135'!$A:$O,MATCH('0103'!$A311,'135'!$A:$A,0),MATCH($H$2&amp;E$6,'135'!$2:$2,0))))/$H$1</f>
        <v>21930.696666666663</v>
      </c>
      <c r="F311" s="11">
        <f>(((INDEX('135'!$A:$O,MATCH('0103'!$A311,'135'!$A:$A,0),MATCH($H$2&amp;F$6,'135'!$2:$2,0)))/1.5))/$H$1</f>
        <v>5164.3019999999997</v>
      </c>
      <c r="G311" s="11">
        <f>(((INDEX('135'!$A:$O,MATCH('0103'!$A311,'135'!$A:$A,0),MATCH($H$2&amp;G$4,'135'!$2:$2,0)))/1.5)+(INDEX('135'!$A:$O,MATCH('0103'!$A311,'135'!$A:$A,0),MATCH($H$2&amp;G$5,'135'!$2:$2,0)))+(INDEX('135'!$A:$O,MATCH('0103'!$A311,'135'!$A:$A,0),MATCH($H$2&amp;G$6,'135'!$2:$2,0))))/$H$1</f>
        <v>0</v>
      </c>
      <c r="H311" s="27"/>
      <c r="I311" s="10"/>
    </row>
    <row r="312" spans="1:9" ht="20.5" customHeight="1" x14ac:dyDescent="0.2">
      <c r="A312" s="26" t="str">
        <f>all_banks!O306&amp;" "</f>
        <v xml:space="preserve">ООО "Фольксваген Банк РУС" (3500) </v>
      </c>
      <c r="B312" s="3">
        <f>all_banks!H306</f>
        <v>3500</v>
      </c>
      <c r="C312" s="3" t="str">
        <f>all_banks!E306</f>
        <v>ФОЛЬКСВАГЕН БАНК РУС</v>
      </c>
      <c r="D312" s="11">
        <f>(((INDEX('101'!$A:$G,MATCH($A312&amp;"60401",'101'!$A:$A,0),MATCH($H$2&amp;"Ост /Дб",'101'!$1:$1,0)))+(INDEX('101'!$A:$G,MATCH($A312&amp;"60404",'101'!$A:$A,0),MATCH($H$2&amp;"Ост /Дб",'101'!$1:$1,0)))+(INDEX('101'!$A:$G,MATCH($A312&amp;"60415",'101'!$A:$A,0),MATCH($H$2&amp;"Ост /Дб",'101'!$1:$1,0)))-(INDEX('101'!$A:$G,MATCH($A312&amp;"60414",'101'!$A:$A,0),MATCH($H$2&amp;"Ост /Кр",'101'!$1:$1,0)))-(INDEX('101'!$A:$G,MATCH($A312&amp;"60405",'101'!$A:$A,0),MATCH($H$2&amp;"Ост /Дб",'101'!$1:$1,0)))+(INDEX('101'!$A:$G,MATCH($A312&amp;"61901",'101'!$A:$A,0),MATCH($H$2&amp;"Ост /Дб",'101'!$1:$1,0)))+(INDEX('101'!$A:$G,MATCH($A312&amp;"61902",'101'!$A:$A,0),MATCH($H$2&amp;"Ост /Дб",'101'!$1:$1,0)))+(INDEX('101'!$A:$G,MATCH($A312&amp;"61903",'101'!$A:$A,0),MATCH($H$2&amp;"Ост /Дб",'101'!$1:$1,0)))+(INDEX('101'!$A:$G,MATCH($A312&amp;"61904",'101'!$A:$A,0),MATCH($H$2&amp;"Ост /Дб",'101'!$1:$1,0)))+(INDEX('101'!$A:$G,MATCH($A312&amp;"61905",'101'!$A:$A,0),MATCH($H$2&amp;"Ост /Дб",'101'!$1:$1,0)))+(INDEX('101'!$A:$G,MATCH($A312&amp;"61906",'101'!$A:$A,0),MATCH($H$2&amp;"Ост /Дб",'101'!$1:$1,0)))+(INDEX('101'!$A:$G,MATCH($A312&amp;"61907",'101'!$A:$A,0),MATCH($H$2&amp;"Ост /Дб",'101'!$1:$1,0)))+(INDEX('101'!$A:$G,MATCH($A312&amp;"61908",'101'!$A:$A,0),MATCH($H$2&amp;"Ост /Дб",'101'!$1:$1,0)))+(INDEX('101'!$A:$G,MATCH($A312&amp;"61911",'101'!$A:$A,0),MATCH($H$2&amp;"Ост /Дб",'101'!$1:$1,0)))-(INDEX('101'!$A:$G,MATCH($A312&amp;"61909",'101'!$A:$A,0),MATCH($H$2&amp;"Ост /Кр",'101'!$1:$1,0)))-(INDEX('101'!$A:$G,MATCH($A312&amp;"61910",'101'!$A:$A,0),MATCH($H$2&amp;"Ост /Кр",'101'!$1:$1,0)))-(INDEX('101'!$A:$G,MATCH($A312&amp;"61912",'101'!$A:$A,0),MATCH($H$2&amp;"Ост /Кр",'101'!$1:$1,0)))+(INDEX('101'!$A:$G,MATCH($A312&amp;"62001",'101'!$A:$A,0),MATCH($H$2&amp;"Ост /Дб",'101'!$1:$1,0)))-(INDEX('101'!$A:$G,MATCH($A312&amp;"62002",'101'!$A:$A,0),MATCH($H$2&amp;"Ост /Кр",'101'!$1:$1,0)))+(INDEX('101'!$A:$G,MATCH($A312&amp;"62101",'101'!$A:$A,0),MATCH($H$2&amp;"Ост /Дб",'101'!$1:$1,0)))+(INDEX('101'!$A:$G,MATCH($A312&amp;"62102",'101'!$A:$A,0),MATCH($H$2&amp;"Ост /Дб",'101'!$1:$1,0)))-(INDEX('101'!$A:$G,MATCH($A312&amp;"62103",'101'!$A:$A,0),MATCH($H$2&amp;"Ост /Кр",'101'!$1:$1,0))))-(((INDEX('135'!$A:$O,MATCH('0103'!$A312,'135'!$A:$A,0),MATCH($H$2&amp;D$4,'135'!$2:$2,0)))/1.5)+(INDEX('135'!$A:$O,MATCH('0103'!$A312,'135'!$A:$A,0),MATCH($H$2&amp;D$5,'135'!$2:$2,0)))+(INDEX('135'!$A:$O,MATCH('0103'!$A312,'135'!$A:$A,0),MATCH($H$2&amp;D$6,'135'!$2:$2,0)))))/$H$1</f>
        <v>177.12200000000001</v>
      </c>
      <c r="E312" s="11">
        <f>(((INDEX('135'!$A:$O,MATCH('0103'!$A312,'135'!$A:$A,0),MATCH($H$2&amp;E$4,'135'!$2:$2,0)))/1.5)+(INDEX('135'!$A:$O,MATCH('0103'!$A312,'135'!$A:$A,0),MATCH($H$2&amp;E$5,'135'!$2:$2,0)))+(INDEX('135'!$A:$O,MATCH('0103'!$A312,'135'!$A:$A,0),MATCH($H$2&amp;E$6,'135'!$2:$2,0))))/$H$1</f>
        <v>4.5069999999999997</v>
      </c>
      <c r="F312" s="11">
        <f>(((INDEX('135'!$A:$O,MATCH('0103'!$A312,'135'!$A:$A,0),MATCH($H$2&amp;F$6,'135'!$2:$2,0)))/1.5))/$H$1</f>
        <v>0</v>
      </c>
      <c r="G312" s="11">
        <f>(((INDEX('135'!$A:$O,MATCH('0103'!$A312,'135'!$A:$A,0),MATCH($H$2&amp;G$4,'135'!$2:$2,0)))/1.5)+(INDEX('135'!$A:$O,MATCH('0103'!$A312,'135'!$A:$A,0),MATCH($H$2&amp;G$5,'135'!$2:$2,0)))+(INDEX('135'!$A:$O,MATCH('0103'!$A312,'135'!$A:$A,0),MATCH($H$2&amp;G$6,'135'!$2:$2,0))))/$H$1</f>
        <v>0</v>
      </c>
      <c r="H312" s="27"/>
      <c r="I312" s="10"/>
    </row>
    <row r="313" spans="1:9" ht="20.5" customHeight="1" x14ac:dyDescent="0.2">
      <c r="A313" s="26" t="str">
        <f>all_banks!O307&amp;" "</f>
        <v xml:space="preserve">АКБ "ФОРА-БАНК" (АО) (1885) </v>
      </c>
      <c r="B313" s="3">
        <f>all_banks!H307</f>
        <v>1885</v>
      </c>
      <c r="C313" s="3" t="str">
        <f>all_banks!E307</f>
        <v>ФОРА-БАНК</v>
      </c>
      <c r="D313" s="11">
        <f>(((INDEX('101'!$A:$G,MATCH($A313&amp;"60401",'101'!$A:$A,0),MATCH($H$2&amp;"Ост /Дб",'101'!$1:$1,0)))+(INDEX('101'!$A:$G,MATCH($A313&amp;"60404",'101'!$A:$A,0),MATCH($H$2&amp;"Ост /Дб",'101'!$1:$1,0)))+(INDEX('101'!$A:$G,MATCH($A313&amp;"60415",'101'!$A:$A,0),MATCH($H$2&amp;"Ост /Дб",'101'!$1:$1,0)))-(INDEX('101'!$A:$G,MATCH($A313&amp;"60414",'101'!$A:$A,0),MATCH($H$2&amp;"Ост /Кр",'101'!$1:$1,0)))-(INDEX('101'!$A:$G,MATCH($A313&amp;"60405",'101'!$A:$A,0),MATCH($H$2&amp;"Ост /Дб",'101'!$1:$1,0)))+(INDEX('101'!$A:$G,MATCH($A313&amp;"61901",'101'!$A:$A,0),MATCH($H$2&amp;"Ост /Дб",'101'!$1:$1,0)))+(INDEX('101'!$A:$G,MATCH($A313&amp;"61902",'101'!$A:$A,0),MATCH($H$2&amp;"Ост /Дб",'101'!$1:$1,0)))+(INDEX('101'!$A:$G,MATCH($A313&amp;"61903",'101'!$A:$A,0),MATCH($H$2&amp;"Ост /Дб",'101'!$1:$1,0)))+(INDEX('101'!$A:$G,MATCH($A313&amp;"61904",'101'!$A:$A,0),MATCH($H$2&amp;"Ост /Дб",'101'!$1:$1,0)))+(INDEX('101'!$A:$G,MATCH($A313&amp;"61905",'101'!$A:$A,0),MATCH($H$2&amp;"Ост /Дб",'101'!$1:$1,0)))+(INDEX('101'!$A:$G,MATCH($A313&amp;"61906",'101'!$A:$A,0),MATCH($H$2&amp;"Ост /Дб",'101'!$1:$1,0)))+(INDEX('101'!$A:$G,MATCH($A313&amp;"61907",'101'!$A:$A,0),MATCH($H$2&amp;"Ост /Дб",'101'!$1:$1,0)))+(INDEX('101'!$A:$G,MATCH($A313&amp;"61908",'101'!$A:$A,0),MATCH($H$2&amp;"Ост /Дб",'101'!$1:$1,0)))+(INDEX('101'!$A:$G,MATCH($A313&amp;"61911",'101'!$A:$A,0),MATCH($H$2&amp;"Ост /Дб",'101'!$1:$1,0)))-(INDEX('101'!$A:$G,MATCH($A313&amp;"61909",'101'!$A:$A,0),MATCH($H$2&amp;"Ост /Кр",'101'!$1:$1,0)))-(INDEX('101'!$A:$G,MATCH($A313&amp;"61910",'101'!$A:$A,0),MATCH($H$2&amp;"Ост /Кр",'101'!$1:$1,0)))-(INDEX('101'!$A:$G,MATCH($A313&amp;"61912",'101'!$A:$A,0),MATCH($H$2&amp;"Ост /Кр",'101'!$1:$1,0)))+(INDEX('101'!$A:$G,MATCH($A313&amp;"62001",'101'!$A:$A,0),MATCH($H$2&amp;"Ост /Дб",'101'!$1:$1,0)))-(INDEX('101'!$A:$G,MATCH($A313&amp;"62002",'101'!$A:$A,0),MATCH($H$2&amp;"Ост /Кр",'101'!$1:$1,0)))+(INDEX('101'!$A:$G,MATCH($A313&amp;"62101",'101'!$A:$A,0),MATCH($H$2&amp;"Ост /Дб",'101'!$1:$1,0)))+(INDEX('101'!$A:$G,MATCH($A313&amp;"62102",'101'!$A:$A,0),MATCH($H$2&amp;"Ост /Дб",'101'!$1:$1,0)))-(INDEX('101'!$A:$G,MATCH($A313&amp;"62103",'101'!$A:$A,0),MATCH($H$2&amp;"Ост /Кр",'101'!$1:$1,0))))-(((INDEX('135'!$A:$O,MATCH('0103'!$A313,'135'!$A:$A,0),MATCH($H$2&amp;D$4,'135'!$2:$2,0)))/1.5)+(INDEX('135'!$A:$O,MATCH('0103'!$A313,'135'!$A:$A,0),MATCH($H$2&amp;D$5,'135'!$2:$2,0)))+(INDEX('135'!$A:$O,MATCH('0103'!$A313,'135'!$A:$A,0),MATCH($H$2&amp;D$6,'135'!$2:$2,0)))))/$H$1</f>
        <v>1095.242</v>
      </c>
      <c r="E313" s="11">
        <f>(((INDEX('135'!$A:$O,MATCH('0103'!$A313,'135'!$A:$A,0),MATCH($H$2&amp;E$4,'135'!$2:$2,0)))/1.5)+(INDEX('135'!$A:$O,MATCH('0103'!$A313,'135'!$A:$A,0),MATCH($H$2&amp;E$5,'135'!$2:$2,0)))+(INDEX('135'!$A:$O,MATCH('0103'!$A313,'135'!$A:$A,0),MATCH($H$2&amp;E$6,'135'!$2:$2,0))))/$H$1</f>
        <v>495.93400000000003</v>
      </c>
      <c r="F313" s="11">
        <f>(((INDEX('135'!$A:$O,MATCH('0103'!$A313,'135'!$A:$A,0),MATCH($H$2&amp;F$6,'135'!$2:$2,0)))/1.5))/$H$1</f>
        <v>0</v>
      </c>
      <c r="G313" s="11">
        <f>(((INDEX('135'!$A:$O,MATCH('0103'!$A313,'135'!$A:$A,0),MATCH($H$2&amp;G$4,'135'!$2:$2,0)))/1.5)+(INDEX('135'!$A:$O,MATCH('0103'!$A313,'135'!$A:$A,0),MATCH($H$2&amp;G$5,'135'!$2:$2,0)))+(INDEX('135'!$A:$O,MATCH('0103'!$A313,'135'!$A:$A,0),MATCH($H$2&amp;G$6,'135'!$2:$2,0))))/$H$1</f>
        <v>310.41133333333329</v>
      </c>
      <c r="H313" s="27"/>
      <c r="I313" s="10"/>
    </row>
    <row r="314" spans="1:9" ht="20.5" customHeight="1" x14ac:dyDescent="0.2">
      <c r="A314" s="26" t="str">
        <f>all_banks!O308&amp;" "</f>
        <v xml:space="preserve">АКБ "Форштадт" (АО) (2208) </v>
      </c>
      <c r="B314" s="3">
        <f>all_banks!H308</f>
        <v>2208</v>
      </c>
      <c r="C314" s="3" t="str">
        <f>all_banks!E308</f>
        <v>ФОРШТАДТ</v>
      </c>
      <c r="D314" s="11">
        <f>(((INDEX('101'!$A:$G,MATCH($A314&amp;"60401",'101'!$A:$A,0),MATCH($H$2&amp;"Ост /Дб",'101'!$1:$1,0)))+(INDEX('101'!$A:$G,MATCH($A314&amp;"60404",'101'!$A:$A,0),MATCH($H$2&amp;"Ост /Дб",'101'!$1:$1,0)))+(INDEX('101'!$A:$G,MATCH($A314&amp;"60415",'101'!$A:$A,0),MATCH($H$2&amp;"Ост /Дб",'101'!$1:$1,0)))-(INDEX('101'!$A:$G,MATCH($A314&amp;"60414",'101'!$A:$A,0),MATCH($H$2&amp;"Ост /Кр",'101'!$1:$1,0)))-(INDEX('101'!$A:$G,MATCH($A314&amp;"60405",'101'!$A:$A,0),MATCH($H$2&amp;"Ост /Дб",'101'!$1:$1,0)))+(INDEX('101'!$A:$G,MATCH($A314&amp;"61901",'101'!$A:$A,0),MATCH($H$2&amp;"Ост /Дб",'101'!$1:$1,0)))+(INDEX('101'!$A:$G,MATCH($A314&amp;"61902",'101'!$A:$A,0),MATCH($H$2&amp;"Ост /Дб",'101'!$1:$1,0)))+(INDEX('101'!$A:$G,MATCH($A314&amp;"61903",'101'!$A:$A,0),MATCH($H$2&amp;"Ост /Дб",'101'!$1:$1,0)))+(INDEX('101'!$A:$G,MATCH($A314&amp;"61904",'101'!$A:$A,0),MATCH($H$2&amp;"Ост /Дб",'101'!$1:$1,0)))+(INDEX('101'!$A:$G,MATCH($A314&amp;"61905",'101'!$A:$A,0),MATCH($H$2&amp;"Ост /Дб",'101'!$1:$1,0)))+(INDEX('101'!$A:$G,MATCH($A314&amp;"61906",'101'!$A:$A,0),MATCH($H$2&amp;"Ост /Дб",'101'!$1:$1,0)))+(INDEX('101'!$A:$G,MATCH($A314&amp;"61907",'101'!$A:$A,0),MATCH($H$2&amp;"Ост /Дб",'101'!$1:$1,0)))+(INDEX('101'!$A:$G,MATCH($A314&amp;"61908",'101'!$A:$A,0),MATCH($H$2&amp;"Ост /Дб",'101'!$1:$1,0)))+(INDEX('101'!$A:$G,MATCH($A314&amp;"61911",'101'!$A:$A,0),MATCH($H$2&amp;"Ост /Дб",'101'!$1:$1,0)))-(INDEX('101'!$A:$G,MATCH($A314&amp;"61909",'101'!$A:$A,0),MATCH($H$2&amp;"Ост /Кр",'101'!$1:$1,0)))-(INDEX('101'!$A:$G,MATCH($A314&amp;"61910",'101'!$A:$A,0),MATCH($H$2&amp;"Ост /Кр",'101'!$1:$1,0)))-(INDEX('101'!$A:$G,MATCH($A314&amp;"61912",'101'!$A:$A,0),MATCH($H$2&amp;"Ост /Кр",'101'!$1:$1,0)))+(INDEX('101'!$A:$G,MATCH($A314&amp;"62001",'101'!$A:$A,0),MATCH($H$2&amp;"Ост /Дб",'101'!$1:$1,0)))-(INDEX('101'!$A:$G,MATCH($A314&amp;"62002",'101'!$A:$A,0),MATCH($H$2&amp;"Ост /Кр",'101'!$1:$1,0)))+(INDEX('101'!$A:$G,MATCH($A314&amp;"62101",'101'!$A:$A,0),MATCH($H$2&amp;"Ост /Дб",'101'!$1:$1,0)))+(INDEX('101'!$A:$G,MATCH($A314&amp;"62102",'101'!$A:$A,0),MATCH($H$2&amp;"Ост /Дб",'101'!$1:$1,0)))-(INDEX('101'!$A:$G,MATCH($A314&amp;"62103",'101'!$A:$A,0),MATCH($H$2&amp;"Ост /Кр",'101'!$1:$1,0))))-(((INDEX('135'!$A:$O,MATCH('0103'!$A314,'135'!$A:$A,0),MATCH($H$2&amp;D$4,'135'!$2:$2,0)))/1.5)+(INDEX('135'!$A:$O,MATCH('0103'!$A314,'135'!$A:$A,0),MATCH($H$2&amp;D$5,'135'!$2:$2,0)))+(INDEX('135'!$A:$O,MATCH('0103'!$A314,'135'!$A:$A,0),MATCH($H$2&amp;D$6,'135'!$2:$2,0)))))/$H$1</f>
        <v>87.872</v>
      </c>
      <c r="E314" s="11">
        <f>(((INDEX('135'!$A:$O,MATCH('0103'!$A314,'135'!$A:$A,0),MATCH($H$2&amp;E$4,'135'!$2:$2,0)))/1.5)+(INDEX('135'!$A:$O,MATCH('0103'!$A314,'135'!$A:$A,0),MATCH($H$2&amp;E$5,'135'!$2:$2,0)))+(INDEX('135'!$A:$O,MATCH('0103'!$A314,'135'!$A:$A,0),MATCH($H$2&amp;E$6,'135'!$2:$2,0))))/$H$1</f>
        <v>50.567999999999998</v>
      </c>
      <c r="F314" s="11">
        <f>(((INDEX('135'!$A:$O,MATCH('0103'!$A314,'135'!$A:$A,0),MATCH($H$2&amp;F$6,'135'!$2:$2,0)))/1.5))/$H$1</f>
        <v>0</v>
      </c>
      <c r="G314" s="11">
        <f>(((INDEX('135'!$A:$O,MATCH('0103'!$A314,'135'!$A:$A,0),MATCH($H$2&amp;G$4,'135'!$2:$2,0)))/1.5)+(INDEX('135'!$A:$O,MATCH('0103'!$A314,'135'!$A:$A,0),MATCH($H$2&amp;G$5,'135'!$2:$2,0)))+(INDEX('135'!$A:$O,MATCH('0103'!$A314,'135'!$A:$A,0),MATCH($H$2&amp;G$6,'135'!$2:$2,0))))/$H$1</f>
        <v>0.72133333333333338</v>
      </c>
      <c r="H314" s="27"/>
      <c r="I314" s="10"/>
    </row>
    <row r="315" spans="1:9" ht="20.5" customHeight="1" x14ac:dyDescent="0.2">
      <c r="A315" s="26" t="str">
        <f>all_banks!O309&amp;" "</f>
        <v xml:space="preserve">ООО "ФФИН Банк" (1143) </v>
      </c>
      <c r="B315" s="3">
        <f>all_banks!H309</f>
        <v>1143</v>
      </c>
      <c r="C315" s="3" t="str">
        <f>all_banks!E309</f>
        <v>ФРИДОМ ФИНАНС</v>
      </c>
      <c r="D315" s="11">
        <f>(((INDEX('101'!$A:$G,MATCH($A315&amp;"60401",'101'!$A:$A,0),MATCH($H$2&amp;"Ост /Дб",'101'!$1:$1,0)))+(INDEX('101'!$A:$G,MATCH($A315&amp;"60404",'101'!$A:$A,0),MATCH($H$2&amp;"Ост /Дб",'101'!$1:$1,0)))+(INDEX('101'!$A:$G,MATCH($A315&amp;"60415",'101'!$A:$A,0),MATCH($H$2&amp;"Ост /Дб",'101'!$1:$1,0)))-(INDEX('101'!$A:$G,MATCH($A315&amp;"60414",'101'!$A:$A,0),MATCH($H$2&amp;"Ост /Кр",'101'!$1:$1,0)))-(INDEX('101'!$A:$G,MATCH($A315&amp;"60405",'101'!$A:$A,0),MATCH($H$2&amp;"Ост /Дб",'101'!$1:$1,0)))+(INDEX('101'!$A:$G,MATCH($A315&amp;"61901",'101'!$A:$A,0),MATCH($H$2&amp;"Ост /Дб",'101'!$1:$1,0)))+(INDEX('101'!$A:$G,MATCH($A315&amp;"61902",'101'!$A:$A,0),MATCH($H$2&amp;"Ост /Дб",'101'!$1:$1,0)))+(INDEX('101'!$A:$G,MATCH($A315&amp;"61903",'101'!$A:$A,0),MATCH($H$2&amp;"Ост /Дб",'101'!$1:$1,0)))+(INDEX('101'!$A:$G,MATCH($A315&amp;"61904",'101'!$A:$A,0),MATCH($H$2&amp;"Ост /Дб",'101'!$1:$1,0)))+(INDEX('101'!$A:$G,MATCH($A315&amp;"61905",'101'!$A:$A,0),MATCH($H$2&amp;"Ост /Дб",'101'!$1:$1,0)))+(INDEX('101'!$A:$G,MATCH($A315&amp;"61906",'101'!$A:$A,0),MATCH($H$2&amp;"Ост /Дб",'101'!$1:$1,0)))+(INDEX('101'!$A:$G,MATCH($A315&amp;"61907",'101'!$A:$A,0),MATCH($H$2&amp;"Ост /Дб",'101'!$1:$1,0)))+(INDEX('101'!$A:$G,MATCH($A315&amp;"61908",'101'!$A:$A,0),MATCH($H$2&amp;"Ост /Дб",'101'!$1:$1,0)))+(INDEX('101'!$A:$G,MATCH($A315&amp;"61911",'101'!$A:$A,0),MATCH($H$2&amp;"Ост /Дб",'101'!$1:$1,0)))-(INDEX('101'!$A:$G,MATCH($A315&amp;"61909",'101'!$A:$A,0),MATCH($H$2&amp;"Ост /Кр",'101'!$1:$1,0)))-(INDEX('101'!$A:$G,MATCH($A315&amp;"61910",'101'!$A:$A,0),MATCH($H$2&amp;"Ост /Кр",'101'!$1:$1,0)))-(INDEX('101'!$A:$G,MATCH($A315&amp;"61912",'101'!$A:$A,0),MATCH($H$2&amp;"Ост /Кр",'101'!$1:$1,0)))+(INDEX('101'!$A:$G,MATCH($A315&amp;"62001",'101'!$A:$A,0),MATCH($H$2&amp;"Ост /Дб",'101'!$1:$1,0)))-(INDEX('101'!$A:$G,MATCH($A315&amp;"62002",'101'!$A:$A,0),MATCH($H$2&amp;"Ост /Кр",'101'!$1:$1,0)))+(INDEX('101'!$A:$G,MATCH($A315&amp;"62101",'101'!$A:$A,0),MATCH($H$2&amp;"Ост /Дб",'101'!$1:$1,0)))+(INDEX('101'!$A:$G,MATCH($A315&amp;"62102",'101'!$A:$A,0),MATCH($H$2&amp;"Ост /Дб",'101'!$1:$1,0)))-(INDEX('101'!$A:$G,MATCH($A315&amp;"62103",'101'!$A:$A,0),MATCH($H$2&amp;"Ост /Кр",'101'!$1:$1,0))))-(((INDEX('135'!$A:$O,MATCH('0103'!$A315,'135'!$A:$A,0),MATCH($H$2&amp;D$4,'135'!$2:$2,0)))/1.5)+(INDEX('135'!$A:$O,MATCH('0103'!$A315,'135'!$A:$A,0),MATCH($H$2&amp;D$5,'135'!$2:$2,0)))+(INDEX('135'!$A:$O,MATCH('0103'!$A315,'135'!$A:$A,0),MATCH($H$2&amp;D$6,'135'!$2:$2,0)))))/$H$1</f>
        <v>64.8</v>
      </c>
      <c r="E315" s="11">
        <f>(((INDEX('135'!$A:$O,MATCH('0103'!$A315,'135'!$A:$A,0),MATCH($H$2&amp;E$4,'135'!$2:$2,0)))/1.5)+(INDEX('135'!$A:$O,MATCH('0103'!$A315,'135'!$A:$A,0),MATCH($H$2&amp;E$5,'135'!$2:$2,0)))+(INDEX('135'!$A:$O,MATCH('0103'!$A315,'135'!$A:$A,0),MATCH($H$2&amp;E$6,'135'!$2:$2,0))))/$H$1</f>
        <v>0</v>
      </c>
      <c r="F315" s="11">
        <f>(((INDEX('135'!$A:$O,MATCH('0103'!$A315,'135'!$A:$A,0),MATCH($H$2&amp;F$6,'135'!$2:$2,0)))/1.5))/$H$1</f>
        <v>0</v>
      </c>
      <c r="G315" s="11">
        <f>(((INDEX('135'!$A:$O,MATCH('0103'!$A315,'135'!$A:$A,0),MATCH($H$2&amp;G$4,'135'!$2:$2,0)))/1.5)+(INDEX('135'!$A:$O,MATCH('0103'!$A315,'135'!$A:$A,0),MATCH($H$2&amp;G$5,'135'!$2:$2,0)))+(INDEX('135'!$A:$O,MATCH('0103'!$A315,'135'!$A:$A,0),MATCH($H$2&amp;G$6,'135'!$2:$2,0))))/$H$1</f>
        <v>0</v>
      </c>
      <c r="H315" s="27"/>
      <c r="I315" s="10"/>
    </row>
    <row r="316" spans="1:9" ht="20.5" customHeight="1" x14ac:dyDescent="0.2">
      <c r="A316" s="26" t="str">
        <f>all_banks!O310&amp;" "</f>
        <v xml:space="preserve">ООО "Хакасский муниципальный банк" (1049) </v>
      </c>
      <c r="B316" s="3">
        <f>all_banks!H310</f>
        <v>1049</v>
      </c>
      <c r="C316" s="3" t="str">
        <f>all_banks!E310</f>
        <v>ХАКАССКИЙ МУНИЦИПАЛЬНЫЙ БАНК</v>
      </c>
      <c r="D316" s="11">
        <f>(((INDEX('101'!$A:$G,MATCH($A316&amp;"60401",'101'!$A:$A,0),MATCH($H$2&amp;"Ост /Дб",'101'!$1:$1,0)))+(INDEX('101'!$A:$G,MATCH($A316&amp;"60404",'101'!$A:$A,0),MATCH($H$2&amp;"Ост /Дб",'101'!$1:$1,0)))+(INDEX('101'!$A:$G,MATCH($A316&amp;"60415",'101'!$A:$A,0),MATCH($H$2&amp;"Ост /Дб",'101'!$1:$1,0)))-(INDEX('101'!$A:$G,MATCH($A316&amp;"60414",'101'!$A:$A,0),MATCH($H$2&amp;"Ост /Кр",'101'!$1:$1,0)))-(INDEX('101'!$A:$G,MATCH($A316&amp;"60405",'101'!$A:$A,0),MATCH($H$2&amp;"Ост /Дб",'101'!$1:$1,0)))+(INDEX('101'!$A:$G,MATCH($A316&amp;"61901",'101'!$A:$A,0),MATCH($H$2&amp;"Ост /Дб",'101'!$1:$1,0)))+(INDEX('101'!$A:$G,MATCH($A316&amp;"61902",'101'!$A:$A,0),MATCH($H$2&amp;"Ост /Дб",'101'!$1:$1,0)))+(INDEX('101'!$A:$G,MATCH($A316&amp;"61903",'101'!$A:$A,0),MATCH($H$2&amp;"Ост /Дб",'101'!$1:$1,0)))+(INDEX('101'!$A:$G,MATCH($A316&amp;"61904",'101'!$A:$A,0),MATCH($H$2&amp;"Ост /Дб",'101'!$1:$1,0)))+(INDEX('101'!$A:$G,MATCH($A316&amp;"61905",'101'!$A:$A,0),MATCH($H$2&amp;"Ост /Дб",'101'!$1:$1,0)))+(INDEX('101'!$A:$G,MATCH($A316&amp;"61906",'101'!$A:$A,0),MATCH($H$2&amp;"Ост /Дб",'101'!$1:$1,0)))+(INDEX('101'!$A:$G,MATCH($A316&amp;"61907",'101'!$A:$A,0),MATCH($H$2&amp;"Ост /Дб",'101'!$1:$1,0)))+(INDEX('101'!$A:$G,MATCH($A316&amp;"61908",'101'!$A:$A,0),MATCH($H$2&amp;"Ост /Дб",'101'!$1:$1,0)))+(INDEX('101'!$A:$G,MATCH($A316&amp;"61911",'101'!$A:$A,0),MATCH($H$2&amp;"Ост /Дб",'101'!$1:$1,0)))-(INDEX('101'!$A:$G,MATCH($A316&amp;"61909",'101'!$A:$A,0),MATCH($H$2&amp;"Ост /Кр",'101'!$1:$1,0)))-(INDEX('101'!$A:$G,MATCH($A316&amp;"61910",'101'!$A:$A,0),MATCH($H$2&amp;"Ост /Кр",'101'!$1:$1,0)))-(INDEX('101'!$A:$G,MATCH($A316&amp;"61912",'101'!$A:$A,0),MATCH($H$2&amp;"Ост /Кр",'101'!$1:$1,0)))+(INDEX('101'!$A:$G,MATCH($A316&amp;"62001",'101'!$A:$A,0),MATCH($H$2&amp;"Ост /Дб",'101'!$1:$1,0)))-(INDEX('101'!$A:$G,MATCH($A316&amp;"62002",'101'!$A:$A,0),MATCH($H$2&amp;"Ост /Кр",'101'!$1:$1,0)))+(INDEX('101'!$A:$G,MATCH($A316&amp;"62101",'101'!$A:$A,0),MATCH($H$2&amp;"Ост /Дб",'101'!$1:$1,0)))+(INDEX('101'!$A:$G,MATCH($A316&amp;"62102",'101'!$A:$A,0),MATCH($H$2&amp;"Ост /Дб",'101'!$1:$1,0)))-(INDEX('101'!$A:$G,MATCH($A316&amp;"62103",'101'!$A:$A,0),MATCH($H$2&amp;"Ост /Кр",'101'!$1:$1,0))))-(((INDEX('135'!$A:$O,MATCH('0103'!$A316,'135'!$A:$A,0),MATCH($H$2&amp;D$4,'135'!$2:$2,0)))/1.5)+(INDEX('135'!$A:$O,MATCH('0103'!$A316,'135'!$A:$A,0),MATCH($H$2&amp;D$5,'135'!$2:$2,0)))+(INDEX('135'!$A:$O,MATCH('0103'!$A316,'135'!$A:$A,0),MATCH($H$2&amp;D$6,'135'!$2:$2,0)))))/$H$1</f>
        <v>224.53</v>
      </c>
      <c r="E316" s="11">
        <f>(((INDEX('135'!$A:$O,MATCH('0103'!$A316,'135'!$A:$A,0),MATCH($H$2&amp;E$4,'135'!$2:$2,0)))/1.5)+(INDEX('135'!$A:$O,MATCH('0103'!$A316,'135'!$A:$A,0),MATCH($H$2&amp;E$5,'135'!$2:$2,0)))+(INDEX('135'!$A:$O,MATCH('0103'!$A316,'135'!$A:$A,0),MATCH($H$2&amp;E$6,'135'!$2:$2,0))))/$H$1</f>
        <v>4.29</v>
      </c>
      <c r="F316" s="11">
        <f>(((INDEX('135'!$A:$O,MATCH('0103'!$A316,'135'!$A:$A,0),MATCH($H$2&amp;F$6,'135'!$2:$2,0)))/1.5))/$H$1</f>
        <v>0</v>
      </c>
      <c r="G316" s="11">
        <f>(((INDEX('135'!$A:$O,MATCH('0103'!$A316,'135'!$A:$A,0),MATCH($H$2&amp;G$4,'135'!$2:$2,0)))/1.5)+(INDEX('135'!$A:$O,MATCH('0103'!$A316,'135'!$A:$A,0),MATCH($H$2&amp;G$5,'135'!$2:$2,0)))+(INDEX('135'!$A:$O,MATCH('0103'!$A316,'135'!$A:$A,0),MATCH($H$2&amp;G$6,'135'!$2:$2,0))))/$H$1</f>
        <v>0</v>
      </c>
      <c r="H316" s="27"/>
      <c r="I316" s="10"/>
    </row>
    <row r="317" spans="1:9" ht="20.5" customHeight="1" x14ac:dyDescent="0.2">
      <c r="A317" s="26" t="str">
        <f>all_banks!O311&amp;" "</f>
        <v xml:space="preserve">ПАО Комбанк "Химик" (1114) </v>
      </c>
      <c r="B317" s="3">
        <f>all_banks!H311</f>
        <v>1114</v>
      </c>
      <c r="C317" s="3" t="str">
        <f>all_banks!E311</f>
        <v>ХИМИК</v>
      </c>
      <c r="D317" s="11">
        <f>(((INDEX('101'!$A:$G,MATCH($A317&amp;"60401",'101'!$A:$A,0),MATCH($H$2&amp;"Ост /Дб",'101'!$1:$1,0)))+(INDEX('101'!$A:$G,MATCH($A317&amp;"60404",'101'!$A:$A,0),MATCH($H$2&amp;"Ост /Дб",'101'!$1:$1,0)))+(INDEX('101'!$A:$G,MATCH($A317&amp;"60415",'101'!$A:$A,0),MATCH($H$2&amp;"Ост /Дб",'101'!$1:$1,0)))-(INDEX('101'!$A:$G,MATCH($A317&amp;"60414",'101'!$A:$A,0),MATCH($H$2&amp;"Ост /Кр",'101'!$1:$1,0)))-(INDEX('101'!$A:$G,MATCH($A317&amp;"60405",'101'!$A:$A,0),MATCH($H$2&amp;"Ост /Дб",'101'!$1:$1,0)))+(INDEX('101'!$A:$G,MATCH($A317&amp;"61901",'101'!$A:$A,0),MATCH($H$2&amp;"Ост /Дб",'101'!$1:$1,0)))+(INDEX('101'!$A:$G,MATCH($A317&amp;"61902",'101'!$A:$A,0),MATCH($H$2&amp;"Ост /Дб",'101'!$1:$1,0)))+(INDEX('101'!$A:$G,MATCH($A317&amp;"61903",'101'!$A:$A,0),MATCH($H$2&amp;"Ост /Дб",'101'!$1:$1,0)))+(INDEX('101'!$A:$G,MATCH($A317&amp;"61904",'101'!$A:$A,0),MATCH($H$2&amp;"Ост /Дб",'101'!$1:$1,0)))+(INDEX('101'!$A:$G,MATCH($A317&amp;"61905",'101'!$A:$A,0),MATCH($H$2&amp;"Ост /Дб",'101'!$1:$1,0)))+(INDEX('101'!$A:$G,MATCH($A317&amp;"61906",'101'!$A:$A,0),MATCH($H$2&amp;"Ост /Дб",'101'!$1:$1,0)))+(INDEX('101'!$A:$G,MATCH($A317&amp;"61907",'101'!$A:$A,0),MATCH($H$2&amp;"Ост /Дб",'101'!$1:$1,0)))+(INDEX('101'!$A:$G,MATCH($A317&amp;"61908",'101'!$A:$A,0),MATCH($H$2&amp;"Ост /Дб",'101'!$1:$1,0)))+(INDEX('101'!$A:$G,MATCH($A317&amp;"61911",'101'!$A:$A,0),MATCH($H$2&amp;"Ост /Дб",'101'!$1:$1,0)))-(INDEX('101'!$A:$G,MATCH($A317&amp;"61909",'101'!$A:$A,0),MATCH($H$2&amp;"Ост /Кр",'101'!$1:$1,0)))-(INDEX('101'!$A:$G,MATCH($A317&amp;"61910",'101'!$A:$A,0),MATCH($H$2&amp;"Ост /Кр",'101'!$1:$1,0)))-(INDEX('101'!$A:$G,MATCH($A317&amp;"61912",'101'!$A:$A,0),MATCH($H$2&amp;"Ост /Кр",'101'!$1:$1,0)))+(INDEX('101'!$A:$G,MATCH($A317&amp;"62001",'101'!$A:$A,0),MATCH($H$2&amp;"Ост /Дб",'101'!$1:$1,0)))-(INDEX('101'!$A:$G,MATCH($A317&amp;"62002",'101'!$A:$A,0),MATCH($H$2&amp;"Ост /Кр",'101'!$1:$1,0)))+(INDEX('101'!$A:$G,MATCH($A317&amp;"62101",'101'!$A:$A,0),MATCH($H$2&amp;"Ост /Дб",'101'!$1:$1,0)))+(INDEX('101'!$A:$G,MATCH($A317&amp;"62102",'101'!$A:$A,0),MATCH($H$2&amp;"Ост /Дб",'101'!$1:$1,0)))-(INDEX('101'!$A:$G,MATCH($A317&amp;"62103",'101'!$A:$A,0),MATCH($H$2&amp;"Ост /Кр",'101'!$1:$1,0))))-(((INDEX('135'!$A:$O,MATCH('0103'!$A317,'135'!$A:$A,0),MATCH($H$2&amp;D$4,'135'!$2:$2,0)))/1.5)+(INDEX('135'!$A:$O,MATCH('0103'!$A317,'135'!$A:$A,0),MATCH($H$2&amp;D$5,'135'!$2:$2,0)))+(INDEX('135'!$A:$O,MATCH('0103'!$A317,'135'!$A:$A,0),MATCH($H$2&amp;D$6,'135'!$2:$2,0)))))/$H$1</f>
        <v>91.121666666666655</v>
      </c>
      <c r="E317" s="11">
        <f>(((INDEX('135'!$A:$O,MATCH('0103'!$A317,'135'!$A:$A,0),MATCH($H$2&amp;E$4,'135'!$2:$2,0)))/1.5)+(INDEX('135'!$A:$O,MATCH('0103'!$A317,'135'!$A:$A,0),MATCH($H$2&amp;E$5,'135'!$2:$2,0)))+(INDEX('135'!$A:$O,MATCH('0103'!$A317,'135'!$A:$A,0),MATCH($H$2&amp;E$6,'135'!$2:$2,0))))/$H$1</f>
        <v>51.749333333333333</v>
      </c>
      <c r="F317" s="11">
        <f>(((INDEX('135'!$A:$O,MATCH('0103'!$A317,'135'!$A:$A,0),MATCH($H$2&amp;F$6,'135'!$2:$2,0)))/1.5))/$H$1</f>
        <v>0</v>
      </c>
      <c r="G317" s="11">
        <f>(((INDEX('135'!$A:$O,MATCH('0103'!$A317,'135'!$A:$A,0),MATCH($H$2&amp;G$4,'135'!$2:$2,0)))/1.5)+(INDEX('135'!$A:$O,MATCH('0103'!$A317,'135'!$A:$A,0),MATCH($H$2&amp;G$5,'135'!$2:$2,0)))+(INDEX('135'!$A:$O,MATCH('0103'!$A317,'135'!$A:$A,0),MATCH($H$2&amp;G$6,'135'!$2:$2,0))))/$H$1</f>
        <v>0</v>
      </c>
      <c r="H317" s="27"/>
      <c r="I317" s="10"/>
    </row>
    <row r="318" spans="1:9" ht="20.5" customHeight="1" x14ac:dyDescent="0.2">
      <c r="A318" s="26" t="str">
        <f>all_banks!O312&amp;" "</f>
        <v xml:space="preserve">ООО "ХКФ Банк" (316) </v>
      </c>
      <c r="B318" s="3">
        <f>all_banks!H312</f>
        <v>316</v>
      </c>
      <c r="C318" s="3" t="str">
        <f>all_banks!E312</f>
        <v>ХКФ БАНК</v>
      </c>
      <c r="D318" s="11">
        <f>(((INDEX('101'!$A:$G,MATCH($A318&amp;"60401",'101'!$A:$A,0),MATCH($H$2&amp;"Ост /Дб",'101'!$1:$1,0)))+(INDEX('101'!$A:$G,MATCH($A318&amp;"60404",'101'!$A:$A,0),MATCH($H$2&amp;"Ост /Дб",'101'!$1:$1,0)))+(INDEX('101'!$A:$G,MATCH($A318&amp;"60415",'101'!$A:$A,0),MATCH($H$2&amp;"Ост /Дб",'101'!$1:$1,0)))-(INDEX('101'!$A:$G,MATCH($A318&amp;"60414",'101'!$A:$A,0),MATCH($H$2&amp;"Ост /Кр",'101'!$1:$1,0)))-(INDEX('101'!$A:$G,MATCH($A318&amp;"60405",'101'!$A:$A,0),MATCH($H$2&amp;"Ост /Дб",'101'!$1:$1,0)))+(INDEX('101'!$A:$G,MATCH($A318&amp;"61901",'101'!$A:$A,0),MATCH($H$2&amp;"Ост /Дб",'101'!$1:$1,0)))+(INDEX('101'!$A:$G,MATCH($A318&amp;"61902",'101'!$A:$A,0),MATCH($H$2&amp;"Ост /Дб",'101'!$1:$1,0)))+(INDEX('101'!$A:$G,MATCH($A318&amp;"61903",'101'!$A:$A,0),MATCH($H$2&amp;"Ост /Дб",'101'!$1:$1,0)))+(INDEX('101'!$A:$G,MATCH($A318&amp;"61904",'101'!$A:$A,0),MATCH($H$2&amp;"Ост /Дб",'101'!$1:$1,0)))+(INDEX('101'!$A:$G,MATCH($A318&amp;"61905",'101'!$A:$A,0),MATCH($H$2&amp;"Ост /Дб",'101'!$1:$1,0)))+(INDEX('101'!$A:$G,MATCH($A318&amp;"61906",'101'!$A:$A,0),MATCH($H$2&amp;"Ост /Дб",'101'!$1:$1,0)))+(INDEX('101'!$A:$G,MATCH($A318&amp;"61907",'101'!$A:$A,0),MATCH($H$2&amp;"Ост /Дб",'101'!$1:$1,0)))+(INDEX('101'!$A:$G,MATCH($A318&amp;"61908",'101'!$A:$A,0),MATCH($H$2&amp;"Ост /Дб",'101'!$1:$1,0)))+(INDEX('101'!$A:$G,MATCH($A318&amp;"61911",'101'!$A:$A,0),MATCH($H$2&amp;"Ост /Дб",'101'!$1:$1,0)))-(INDEX('101'!$A:$G,MATCH($A318&amp;"61909",'101'!$A:$A,0),MATCH($H$2&amp;"Ост /Кр",'101'!$1:$1,0)))-(INDEX('101'!$A:$G,MATCH($A318&amp;"61910",'101'!$A:$A,0),MATCH($H$2&amp;"Ост /Кр",'101'!$1:$1,0)))-(INDEX('101'!$A:$G,MATCH($A318&amp;"61912",'101'!$A:$A,0),MATCH($H$2&amp;"Ост /Кр",'101'!$1:$1,0)))+(INDEX('101'!$A:$G,MATCH($A318&amp;"62001",'101'!$A:$A,0),MATCH($H$2&amp;"Ост /Дб",'101'!$1:$1,0)))-(INDEX('101'!$A:$G,MATCH($A318&amp;"62002",'101'!$A:$A,0),MATCH($H$2&amp;"Ост /Кр",'101'!$1:$1,0)))+(INDEX('101'!$A:$G,MATCH($A318&amp;"62101",'101'!$A:$A,0),MATCH($H$2&amp;"Ост /Дб",'101'!$1:$1,0)))+(INDEX('101'!$A:$G,MATCH($A318&amp;"62102",'101'!$A:$A,0),MATCH($H$2&amp;"Ост /Дб",'101'!$1:$1,0)))-(INDEX('101'!$A:$G,MATCH($A318&amp;"62103",'101'!$A:$A,0),MATCH($H$2&amp;"Ост /Кр",'101'!$1:$1,0))))-(((INDEX('135'!$A:$O,MATCH('0103'!$A318,'135'!$A:$A,0),MATCH($H$2&amp;D$4,'135'!$2:$2,0)))/1.5)+(INDEX('135'!$A:$O,MATCH('0103'!$A318,'135'!$A:$A,0),MATCH($H$2&amp;D$5,'135'!$2:$2,0)))+(INDEX('135'!$A:$O,MATCH('0103'!$A318,'135'!$A:$A,0),MATCH($H$2&amp;D$6,'135'!$2:$2,0)))))/$H$1</f>
        <v>3069.1873333333333</v>
      </c>
      <c r="E318" s="11">
        <f>(((INDEX('135'!$A:$O,MATCH('0103'!$A318,'135'!$A:$A,0),MATCH($H$2&amp;E$4,'135'!$2:$2,0)))/1.5)+(INDEX('135'!$A:$O,MATCH('0103'!$A318,'135'!$A:$A,0),MATCH($H$2&amp;E$5,'135'!$2:$2,0)))+(INDEX('135'!$A:$O,MATCH('0103'!$A318,'135'!$A:$A,0),MATCH($H$2&amp;E$6,'135'!$2:$2,0))))/$H$1</f>
        <v>208.35766666666669</v>
      </c>
      <c r="F318" s="11">
        <f>(((INDEX('135'!$A:$O,MATCH('0103'!$A318,'135'!$A:$A,0),MATCH($H$2&amp;F$6,'135'!$2:$2,0)))/1.5))/$H$1</f>
        <v>0</v>
      </c>
      <c r="G318" s="11">
        <f>(((INDEX('135'!$A:$O,MATCH('0103'!$A318,'135'!$A:$A,0),MATCH($H$2&amp;G$4,'135'!$2:$2,0)))/1.5)+(INDEX('135'!$A:$O,MATCH('0103'!$A318,'135'!$A:$A,0),MATCH($H$2&amp;G$5,'135'!$2:$2,0)))+(INDEX('135'!$A:$O,MATCH('0103'!$A318,'135'!$A:$A,0),MATCH($H$2&amp;G$6,'135'!$2:$2,0))))/$H$1</f>
        <v>13.899333333333335</v>
      </c>
      <c r="H318" s="27"/>
      <c r="I318" s="10"/>
    </row>
    <row r="319" spans="1:9" ht="20.5" customHeight="1" x14ac:dyDescent="0.2">
      <c r="A319" s="26" t="str">
        <f>all_banks!O313&amp;" "</f>
        <v xml:space="preserve">АО КБ "Хлынов" (254) </v>
      </c>
      <c r="B319" s="3">
        <f>all_banks!H313</f>
        <v>254</v>
      </c>
      <c r="C319" s="3" t="str">
        <f>all_banks!E313</f>
        <v>ХЛЫНОВ</v>
      </c>
      <c r="D319" s="11">
        <f>(((INDEX('101'!$A:$G,MATCH($A319&amp;"60401",'101'!$A:$A,0),MATCH($H$2&amp;"Ост /Дб",'101'!$1:$1,0)))+(INDEX('101'!$A:$G,MATCH($A319&amp;"60404",'101'!$A:$A,0),MATCH($H$2&amp;"Ост /Дб",'101'!$1:$1,0)))+(INDEX('101'!$A:$G,MATCH($A319&amp;"60415",'101'!$A:$A,0),MATCH($H$2&amp;"Ост /Дб",'101'!$1:$1,0)))-(INDEX('101'!$A:$G,MATCH($A319&amp;"60414",'101'!$A:$A,0),MATCH($H$2&amp;"Ост /Кр",'101'!$1:$1,0)))-(INDEX('101'!$A:$G,MATCH($A319&amp;"60405",'101'!$A:$A,0),MATCH($H$2&amp;"Ост /Дб",'101'!$1:$1,0)))+(INDEX('101'!$A:$G,MATCH($A319&amp;"61901",'101'!$A:$A,0),MATCH($H$2&amp;"Ост /Дб",'101'!$1:$1,0)))+(INDEX('101'!$A:$G,MATCH($A319&amp;"61902",'101'!$A:$A,0),MATCH($H$2&amp;"Ост /Дб",'101'!$1:$1,0)))+(INDEX('101'!$A:$G,MATCH($A319&amp;"61903",'101'!$A:$A,0),MATCH($H$2&amp;"Ост /Дб",'101'!$1:$1,0)))+(INDEX('101'!$A:$G,MATCH($A319&amp;"61904",'101'!$A:$A,0),MATCH($H$2&amp;"Ост /Дб",'101'!$1:$1,0)))+(INDEX('101'!$A:$G,MATCH($A319&amp;"61905",'101'!$A:$A,0),MATCH($H$2&amp;"Ост /Дб",'101'!$1:$1,0)))+(INDEX('101'!$A:$G,MATCH($A319&amp;"61906",'101'!$A:$A,0),MATCH($H$2&amp;"Ост /Дб",'101'!$1:$1,0)))+(INDEX('101'!$A:$G,MATCH($A319&amp;"61907",'101'!$A:$A,0),MATCH($H$2&amp;"Ост /Дб",'101'!$1:$1,0)))+(INDEX('101'!$A:$G,MATCH($A319&amp;"61908",'101'!$A:$A,0),MATCH($H$2&amp;"Ост /Дб",'101'!$1:$1,0)))+(INDEX('101'!$A:$G,MATCH($A319&amp;"61911",'101'!$A:$A,0),MATCH($H$2&amp;"Ост /Дб",'101'!$1:$1,0)))-(INDEX('101'!$A:$G,MATCH($A319&amp;"61909",'101'!$A:$A,0),MATCH($H$2&amp;"Ост /Кр",'101'!$1:$1,0)))-(INDEX('101'!$A:$G,MATCH($A319&amp;"61910",'101'!$A:$A,0),MATCH($H$2&amp;"Ост /Кр",'101'!$1:$1,0)))-(INDEX('101'!$A:$G,MATCH($A319&amp;"61912",'101'!$A:$A,0),MATCH($H$2&amp;"Ост /Кр",'101'!$1:$1,0)))+(INDEX('101'!$A:$G,MATCH($A319&amp;"62001",'101'!$A:$A,0),MATCH($H$2&amp;"Ост /Дб",'101'!$1:$1,0)))-(INDEX('101'!$A:$G,MATCH($A319&amp;"62002",'101'!$A:$A,0),MATCH($H$2&amp;"Ост /Кр",'101'!$1:$1,0)))+(INDEX('101'!$A:$G,MATCH($A319&amp;"62101",'101'!$A:$A,0),MATCH($H$2&amp;"Ост /Дб",'101'!$1:$1,0)))+(INDEX('101'!$A:$G,MATCH($A319&amp;"62102",'101'!$A:$A,0),MATCH($H$2&amp;"Ост /Дб",'101'!$1:$1,0)))-(INDEX('101'!$A:$G,MATCH($A319&amp;"62103",'101'!$A:$A,0),MATCH($H$2&amp;"Ост /Кр",'101'!$1:$1,0))))-(((INDEX('135'!$A:$O,MATCH('0103'!$A319,'135'!$A:$A,0),MATCH($H$2&amp;D$4,'135'!$2:$2,0)))/1.5)+(INDEX('135'!$A:$O,MATCH('0103'!$A319,'135'!$A:$A,0),MATCH($H$2&amp;D$5,'135'!$2:$2,0)))+(INDEX('135'!$A:$O,MATCH('0103'!$A319,'135'!$A:$A,0),MATCH($H$2&amp;D$6,'135'!$2:$2,0)))))/$H$1</f>
        <v>351.07266666666669</v>
      </c>
      <c r="E319" s="11">
        <f>(((INDEX('135'!$A:$O,MATCH('0103'!$A319,'135'!$A:$A,0),MATCH($H$2&amp;E$4,'135'!$2:$2,0)))/1.5)+(INDEX('135'!$A:$O,MATCH('0103'!$A319,'135'!$A:$A,0),MATCH($H$2&amp;E$5,'135'!$2:$2,0)))+(INDEX('135'!$A:$O,MATCH('0103'!$A319,'135'!$A:$A,0),MATCH($H$2&amp;E$6,'135'!$2:$2,0))))/$H$1</f>
        <v>126.82633333333332</v>
      </c>
      <c r="F319" s="11">
        <f>(((INDEX('135'!$A:$O,MATCH('0103'!$A319,'135'!$A:$A,0),MATCH($H$2&amp;F$6,'135'!$2:$2,0)))/1.5))/$H$1</f>
        <v>0</v>
      </c>
      <c r="G319" s="11">
        <f>(((INDEX('135'!$A:$O,MATCH('0103'!$A319,'135'!$A:$A,0),MATCH($H$2&amp;G$4,'135'!$2:$2,0)))/1.5)+(INDEX('135'!$A:$O,MATCH('0103'!$A319,'135'!$A:$A,0),MATCH($H$2&amp;G$5,'135'!$2:$2,0)))+(INDEX('135'!$A:$O,MATCH('0103'!$A319,'135'!$A:$A,0),MATCH($H$2&amp;G$6,'135'!$2:$2,0))))/$H$1</f>
        <v>0</v>
      </c>
      <c r="H319" s="27"/>
      <c r="I319" s="10"/>
    </row>
    <row r="320" spans="1:9" ht="20.5" customHeight="1" x14ac:dyDescent="0.2">
      <c r="A320" s="26" t="str">
        <f>all_banks!O314&amp;" "</f>
        <v xml:space="preserve">ПАО КБ "Центр-инвест" (2225) </v>
      </c>
      <c r="B320" s="3">
        <f>all_banks!H314</f>
        <v>2225</v>
      </c>
      <c r="C320" s="3" t="str">
        <f>all_banks!E314</f>
        <v>ЦЕНТР-ИНВЕСТ</v>
      </c>
      <c r="D320" s="11">
        <f>(((INDEX('101'!$A:$G,MATCH($A320&amp;"60401",'101'!$A:$A,0),MATCH($H$2&amp;"Ост /Дб",'101'!$1:$1,0)))+(INDEX('101'!$A:$G,MATCH($A320&amp;"60404",'101'!$A:$A,0),MATCH($H$2&amp;"Ост /Дб",'101'!$1:$1,0)))+(INDEX('101'!$A:$G,MATCH($A320&amp;"60415",'101'!$A:$A,0),MATCH($H$2&amp;"Ост /Дб",'101'!$1:$1,0)))-(INDEX('101'!$A:$G,MATCH($A320&amp;"60414",'101'!$A:$A,0),MATCH($H$2&amp;"Ост /Кр",'101'!$1:$1,0)))-(INDEX('101'!$A:$G,MATCH($A320&amp;"60405",'101'!$A:$A,0),MATCH($H$2&amp;"Ост /Дб",'101'!$1:$1,0)))+(INDEX('101'!$A:$G,MATCH($A320&amp;"61901",'101'!$A:$A,0),MATCH($H$2&amp;"Ост /Дб",'101'!$1:$1,0)))+(INDEX('101'!$A:$G,MATCH($A320&amp;"61902",'101'!$A:$A,0),MATCH($H$2&amp;"Ост /Дб",'101'!$1:$1,0)))+(INDEX('101'!$A:$G,MATCH($A320&amp;"61903",'101'!$A:$A,0),MATCH($H$2&amp;"Ост /Дб",'101'!$1:$1,0)))+(INDEX('101'!$A:$G,MATCH($A320&amp;"61904",'101'!$A:$A,0),MATCH($H$2&amp;"Ост /Дб",'101'!$1:$1,0)))+(INDEX('101'!$A:$G,MATCH($A320&amp;"61905",'101'!$A:$A,0),MATCH($H$2&amp;"Ост /Дб",'101'!$1:$1,0)))+(INDEX('101'!$A:$G,MATCH($A320&amp;"61906",'101'!$A:$A,0),MATCH($H$2&amp;"Ост /Дб",'101'!$1:$1,0)))+(INDEX('101'!$A:$G,MATCH($A320&amp;"61907",'101'!$A:$A,0),MATCH($H$2&amp;"Ост /Дб",'101'!$1:$1,0)))+(INDEX('101'!$A:$G,MATCH($A320&amp;"61908",'101'!$A:$A,0),MATCH($H$2&amp;"Ост /Дб",'101'!$1:$1,0)))+(INDEX('101'!$A:$G,MATCH($A320&amp;"61911",'101'!$A:$A,0),MATCH($H$2&amp;"Ост /Дб",'101'!$1:$1,0)))-(INDEX('101'!$A:$G,MATCH($A320&amp;"61909",'101'!$A:$A,0),MATCH($H$2&amp;"Ост /Кр",'101'!$1:$1,0)))-(INDEX('101'!$A:$G,MATCH($A320&amp;"61910",'101'!$A:$A,0),MATCH($H$2&amp;"Ост /Кр",'101'!$1:$1,0)))-(INDEX('101'!$A:$G,MATCH($A320&amp;"61912",'101'!$A:$A,0),MATCH($H$2&amp;"Ост /Кр",'101'!$1:$1,0)))+(INDEX('101'!$A:$G,MATCH($A320&amp;"62001",'101'!$A:$A,0),MATCH($H$2&amp;"Ост /Дб",'101'!$1:$1,0)))-(INDEX('101'!$A:$G,MATCH($A320&amp;"62002",'101'!$A:$A,0),MATCH($H$2&amp;"Ост /Кр",'101'!$1:$1,0)))+(INDEX('101'!$A:$G,MATCH($A320&amp;"62101",'101'!$A:$A,0),MATCH($H$2&amp;"Ост /Дб",'101'!$1:$1,0)))+(INDEX('101'!$A:$G,MATCH($A320&amp;"62102",'101'!$A:$A,0),MATCH($H$2&amp;"Ост /Дб",'101'!$1:$1,0)))-(INDEX('101'!$A:$G,MATCH($A320&amp;"62103",'101'!$A:$A,0),MATCH($H$2&amp;"Ост /Кр",'101'!$1:$1,0))))-(((INDEX('135'!$A:$O,MATCH('0103'!$A320,'135'!$A:$A,0),MATCH($H$2&amp;D$4,'135'!$2:$2,0)))/1.5)+(INDEX('135'!$A:$O,MATCH('0103'!$A320,'135'!$A:$A,0),MATCH($H$2&amp;D$5,'135'!$2:$2,0)))+(INDEX('135'!$A:$O,MATCH('0103'!$A320,'135'!$A:$A,0),MATCH($H$2&amp;D$6,'135'!$2:$2,0)))))/$H$1</f>
        <v>2521.8879999999999</v>
      </c>
      <c r="E320" s="11">
        <f>(((INDEX('135'!$A:$O,MATCH('0103'!$A320,'135'!$A:$A,0),MATCH($H$2&amp;E$4,'135'!$2:$2,0)))/1.5)+(INDEX('135'!$A:$O,MATCH('0103'!$A320,'135'!$A:$A,0),MATCH($H$2&amp;E$5,'135'!$2:$2,0)))+(INDEX('135'!$A:$O,MATCH('0103'!$A320,'135'!$A:$A,0),MATCH($H$2&amp;E$6,'135'!$2:$2,0))))/$H$1</f>
        <v>2232.0430000000001</v>
      </c>
      <c r="F320" s="11">
        <f>(((INDEX('135'!$A:$O,MATCH('0103'!$A320,'135'!$A:$A,0),MATCH($H$2&amp;F$6,'135'!$2:$2,0)))/1.5))/$H$1</f>
        <v>0</v>
      </c>
      <c r="G320" s="11">
        <f>(((INDEX('135'!$A:$O,MATCH('0103'!$A320,'135'!$A:$A,0),MATCH($H$2&amp;G$4,'135'!$2:$2,0)))/1.5)+(INDEX('135'!$A:$O,MATCH('0103'!$A320,'135'!$A:$A,0),MATCH($H$2&amp;G$5,'135'!$2:$2,0)))+(INDEX('135'!$A:$O,MATCH('0103'!$A320,'135'!$A:$A,0),MATCH($H$2&amp;G$6,'135'!$2:$2,0))))/$H$1</f>
        <v>25.843333333333334</v>
      </c>
      <c r="H320" s="27"/>
      <c r="I320" s="10"/>
    </row>
    <row r="321" spans="1:9" ht="20.5" customHeight="1" x14ac:dyDescent="0.2">
      <c r="A321" s="26" t="str">
        <f>all_banks!O315&amp;" "</f>
        <v xml:space="preserve">АО АКБ "ЦентроКредит" (121) </v>
      </c>
      <c r="B321" s="3">
        <f>all_banks!H315</f>
        <v>121</v>
      </c>
      <c r="C321" s="3" t="str">
        <f>all_banks!E315</f>
        <v>ЦЕНТРОКРЕДИТ</v>
      </c>
      <c r="D321" s="11">
        <f>(((INDEX('101'!$A:$G,MATCH($A321&amp;"60401",'101'!$A:$A,0),MATCH($H$2&amp;"Ост /Дб",'101'!$1:$1,0)))+(INDEX('101'!$A:$G,MATCH($A321&amp;"60404",'101'!$A:$A,0),MATCH($H$2&amp;"Ост /Дб",'101'!$1:$1,0)))+(INDEX('101'!$A:$G,MATCH($A321&amp;"60415",'101'!$A:$A,0),MATCH($H$2&amp;"Ост /Дб",'101'!$1:$1,0)))-(INDEX('101'!$A:$G,MATCH($A321&amp;"60414",'101'!$A:$A,0),MATCH($H$2&amp;"Ост /Кр",'101'!$1:$1,0)))-(INDEX('101'!$A:$G,MATCH($A321&amp;"60405",'101'!$A:$A,0),MATCH($H$2&amp;"Ост /Дб",'101'!$1:$1,0)))+(INDEX('101'!$A:$G,MATCH($A321&amp;"61901",'101'!$A:$A,0),MATCH($H$2&amp;"Ост /Дб",'101'!$1:$1,0)))+(INDEX('101'!$A:$G,MATCH($A321&amp;"61902",'101'!$A:$A,0),MATCH($H$2&amp;"Ост /Дб",'101'!$1:$1,0)))+(INDEX('101'!$A:$G,MATCH($A321&amp;"61903",'101'!$A:$A,0),MATCH($H$2&amp;"Ост /Дб",'101'!$1:$1,0)))+(INDEX('101'!$A:$G,MATCH($A321&amp;"61904",'101'!$A:$A,0),MATCH($H$2&amp;"Ост /Дб",'101'!$1:$1,0)))+(INDEX('101'!$A:$G,MATCH($A321&amp;"61905",'101'!$A:$A,0),MATCH($H$2&amp;"Ост /Дб",'101'!$1:$1,0)))+(INDEX('101'!$A:$G,MATCH($A321&amp;"61906",'101'!$A:$A,0),MATCH($H$2&amp;"Ост /Дб",'101'!$1:$1,0)))+(INDEX('101'!$A:$G,MATCH($A321&amp;"61907",'101'!$A:$A,0),MATCH($H$2&amp;"Ост /Дб",'101'!$1:$1,0)))+(INDEX('101'!$A:$G,MATCH($A321&amp;"61908",'101'!$A:$A,0),MATCH($H$2&amp;"Ост /Дб",'101'!$1:$1,0)))+(INDEX('101'!$A:$G,MATCH($A321&amp;"61911",'101'!$A:$A,0),MATCH($H$2&amp;"Ост /Дб",'101'!$1:$1,0)))-(INDEX('101'!$A:$G,MATCH($A321&amp;"61909",'101'!$A:$A,0),MATCH($H$2&amp;"Ост /Кр",'101'!$1:$1,0)))-(INDEX('101'!$A:$G,MATCH($A321&amp;"61910",'101'!$A:$A,0),MATCH($H$2&amp;"Ост /Кр",'101'!$1:$1,0)))-(INDEX('101'!$A:$G,MATCH($A321&amp;"61912",'101'!$A:$A,0),MATCH($H$2&amp;"Ост /Кр",'101'!$1:$1,0)))+(INDEX('101'!$A:$G,MATCH($A321&amp;"62001",'101'!$A:$A,0),MATCH($H$2&amp;"Ост /Дб",'101'!$1:$1,0)))-(INDEX('101'!$A:$G,MATCH($A321&amp;"62002",'101'!$A:$A,0),MATCH($H$2&amp;"Ост /Кр",'101'!$1:$1,0)))+(INDEX('101'!$A:$G,MATCH($A321&amp;"62101",'101'!$A:$A,0),MATCH($H$2&amp;"Ост /Дб",'101'!$1:$1,0)))+(INDEX('101'!$A:$G,MATCH($A321&amp;"62102",'101'!$A:$A,0),MATCH($H$2&amp;"Ост /Дб",'101'!$1:$1,0)))-(INDEX('101'!$A:$G,MATCH($A321&amp;"62103",'101'!$A:$A,0),MATCH($H$2&amp;"Ост /Кр",'101'!$1:$1,0))))-(((INDEX('135'!$A:$O,MATCH('0103'!$A321,'135'!$A:$A,0),MATCH($H$2&amp;D$4,'135'!$2:$2,0)))/1.5)+(INDEX('135'!$A:$O,MATCH('0103'!$A321,'135'!$A:$A,0),MATCH($H$2&amp;D$5,'135'!$2:$2,0)))+(INDEX('135'!$A:$O,MATCH('0103'!$A321,'135'!$A:$A,0),MATCH($H$2&amp;D$6,'135'!$2:$2,0)))))/$H$1</f>
        <v>180.35866666666666</v>
      </c>
      <c r="E321" s="11">
        <f>(((INDEX('135'!$A:$O,MATCH('0103'!$A321,'135'!$A:$A,0),MATCH($H$2&amp;E$4,'135'!$2:$2,0)))/1.5)+(INDEX('135'!$A:$O,MATCH('0103'!$A321,'135'!$A:$A,0),MATCH($H$2&amp;E$5,'135'!$2:$2,0)))+(INDEX('135'!$A:$O,MATCH('0103'!$A321,'135'!$A:$A,0),MATCH($H$2&amp;E$6,'135'!$2:$2,0))))/$H$1</f>
        <v>183.09933333333333</v>
      </c>
      <c r="F321" s="11">
        <f>(((INDEX('135'!$A:$O,MATCH('0103'!$A321,'135'!$A:$A,0),MATCH($H$2&amp;F$6,'135'!$2:$2,0)))/1.5))/$H$1</f>
        <v>0</v>
      </c>
      <c r="G321" s="11">
        <f>(((INDEX('135'!$A:$O,MATCH('0103'!$A321,'135'!$A:$A,0),MATCH($H$2&amp;G$4,'135'!$2:$2,0)))/1.5)+(INDEX('135'!$A:$O,MATCH('0103'!$A321,'135'!$A:$A,0),MATCH($H$2&amp;G$5,'135'!$2:$2,0)))+(INDEX('135'!$A:$O,MATCH('0103'!$A321,'135'!$A:$A,0),MATCH($H$2&amp;G$6,'135'!$2:$2,0))))/$H$1</f>
        <v>3559.6063333333336</v>
      </c>
      <c r="H321" s="27"/>
      <c r="I321" s="10"/>
    </row>
    <row r="322" spans="1:9" ht="20.5" customHeight="1" x14ac:dyDescent="0.2">
      <c r="A322" s="26" t="str">
        <f>all_banks!O316&amp;" "</f>
        <v xml:space="preserve">ЦМРБанк (ООО) (3531) </v>
      </c>
      <c r="B322" s="3">
        <f>all_banks!H316</f>
        <v>3531</v>
      </c>
      <c r="C322" s="3" t="str">
        <f>all_banks!E316</f>
        <v>ЦМРБАНК</v>
      </c>
      <c r="D322" s="11">
        <f>(((INDEX('101'!$A:$G,MATCH($A322&amp;"60401",'101'!$A:$A,0),MATCH($H$2&amp;"Ост /Дб",'101'!$1:$1,0)))+(INDEX('101'!$A:$G,MATCH($A322&amp;"60404",'101'!$A:$A,0),MATCH($H$2&amp;"Ост /Дб",'101'!$1:$1,0)))+(INDEX('101'!$A:$G,MATCH($A322&amp;"60415",'101'!$A:$A,0),MATCH($H$2&amp;"Ост /Дб",'101'!$1:$1,0)))-(INDEX('101'!$A:$G,MATCH($A322&amp;"60414",'101'!$A:$A,0),MATCH($H$2&amp;"Ост /Кр",'101'!$1:$1,0)))-(INDEX('101'!$A:$G,MATCH($A322&amp;"60405",'101'!$A:$A,0),MATCH($H$2&amp;"Ост /Дб",'101'!$1:$1,0)))+(INDEX('101'!$A:$G,MATCH($A322&amp;"61901",'101'!$A:$A,0),MATCH($H$2&amp;"Ост /Дб",'101'!$1:$1,0)))+(INDEX('101'!$A:$G,MATCH($A322&amp;"61902",'101'!$A:$A,0),MATCH($H$2&amp;"Ост /Дб",'101'!$1:$1,0)))+(INDEX('101'!$A:$G,MATCH($A322&amp;"61903",'101'!$A:$A,0),MATCH($H$2&amp;"Ост /Дб",'101'!$1:$1,0)))+(INDEX('101'!$A:$G,MATCH($A322&amp;"61904",'101'!$A:$A,0),MATCH($H$2&amp;"Ост /Дб",'101'!$1:$1,0)))+(INDEX('101'!$A:$G,MATCH($A322&amp;"61905",'101'!$A:$A,0),MATCH($H$2&amp;"Ост /Дб",'101'!$1:$1,0)))+(INDEX('101'!$A:$G,MATCH($A322&amp;"61906",'101'!$A:$A,0),MATCH($H$2&amp;"Ост /Дб",'101'!$1:$1,0)))+(INDEX('101'!$A:$G,MATCH($A322&amp;"61907",'101'!$A:$A,0),MATCH($H$2&amp;"Ост /Дб",'101'!$1:$1,0)))+(INDEX('101'!$A:$G,MATCH($A322&amp;"61908",'101'!$A:$A,0),MATCH($H$2&amp;"Ост /Дб",'101'!$1:$1,0)))+(INDEX('101'!$A:$G,MATCH($A322&amp;"61911",'101'!$A:$A,0),MATCH($H$2&amp;"Ост /Дб",'101'!$1:$1,0)))-(INDEX('101'!$A:$G,MATCH($A322&amp;"61909",'101'!$A:$A,0),MATCH($H$2&amp;"Ост /Кр",'101'!$1:$1,0)))-(INDEX('101'!$A:$G,MATCH($A322&amp;"61910",'101'!$A:$A,0),MATCH($H$2&amp;"Ост /Кр",'101'!$1:$1,0)))-(INDEX('101'!$A:$G,MATCH($A322&amp;"61912",'101'!$A:$A,0),MATCH($H$2&amp;"Ост /Кр",'101'!$1:$1,0)))+(INDEX('101'!$A:$G,MATCH($A322&amp;"62001",'101'!$A:$A,0),MATCH($H$2&amp;"Ост /Дб",'101'!$1:$1,0)))-(INDEX('101'!$A:$G,MATCH($A322&amp;"62002",'101'!$A:$A,0),MATCH($H$2&amp;"Ост /Кр",'101'!$1:$1,0)))+(INDEX('101'!$A:$G,MATCH($A322&amp;"62101",'101'!$A:$A,0),MATCH($H$2&amp;"Ост /Дб",'101'!$1:$1,0)))+(INDEX('101'!$A:$G,MATCH($A322&amp;"62102",'101'!$A:$A,0),MATCH($H$2&amp;"Ост /Дб",'101'!$1:$1,0)))-(INDEX('101'!$A:$G,MATCH($A322&amp;"62103",'101'!$A:$A,0),MATCH($H$2&amp;"Ост /Кр",'101'!$1:$1,0))))-(((INDEX('135'!$A:$O,MATCH('0103'!$A322,'135'!$A:$A,0),MATCH($H$2&amp;D$4,'135'!$2:$2,0)))/1.5)+(INDEX('135'!$A:$O,MATCH('0103'!$A322,'135'!$A:$A,0),MATCH($H$2&amp;D$5,'135'!$2:$2,0)))+(INDEX('135'!$A:$O,MATCH('0103'!$A322,'135'!$A:$A,0),MATCH($H$2&amp;D$6,'135'!$2:$2,0)))))/$H$1</f>
        <v>0</v>
      </c>
      <c r="E322" s="11">
        <f>(((INDEX('135'!$A:$O,MATCH('0103'!$A322,'135'!$A:$A,0),MATCH($H$2&amp;E$4,'135'!$2:$2,0)))/1.5)+(INDEX('135'!$A:$O,MATCH('0103'!$A322,'135'!$A:$A,0),MATCH($H$2&amp;E$5,'135'!$2:$2,0)))+(INDEX('135'!$A:$O,MATCH('0103'!$A322,'135'!$A:$A,0),MATCH($H$2&amp;E$6,'135'!$2:$2,0))))/$H$1</f>
        <v>0</v>
      </c>
      <c r="F322" s="11">
        <f>(((INDEX('135'!$A:$O,MATCH('0103'!$A322,'135'!$A:$A,0),MATCH($H$2&amp;F$6,'135'!$2:$2,0)))/1.5))/$H$1</f>
        <v>0</v>
      </c>
      <c r="G322" s="11">
        <f>(((INDEX('135'!$A:$O,MATCH('0103'!$A322,'135'!$A:$A,0),MATCH($H$2&amp;G$4,'135'!$2:$2,0)))/1.5)+(INDEX('135'!$A:$O,MATCH('0103'!$A322,'135'!$A:$A,0),MATCH($H$2&amp;G$5,'135'!$2:$2,0)))+(INDEX('135'!$A:$O,MATCH('0103'!$A322,'135'!$A:$A,0),MATCH($H$2&amp;G$6,'135'!$2:$2,0))))/$H$1</f>
        <v>0</v>
      </c>
      <c r="H322" s="27"/>
      <c r="I322" s="10"/>
    </row>
    <row r="323" spans="1:9" ht="20.5" customHeight="1" x14ac:dyDescent="0.2">
      <c r="A323" s="26" t="str">
        <f>all_banks!O317&amp;" "</f>
        <v xml:space="preserve">ООО "Чайна Констракшн Банк" (3515) </v>
      </c>
      <c r="B323" s="3">
        <f>all_banks!H317</f>
        <v>3515</v>
      </c>
      <c r="C323" s="3" t="str">
        <f>all_banks!E317</f>
        <v>ЧАЙНА КОНСТРАКШН БАНК</v>
      </c>
      <c r="D323" s="11">
        <f>(((INDEX('101'!$A:$G,MATCH($A323&amp;"60401",'101'!$A:$A,0),MATCH($H$2&amp;"Ост /Дб",'101'!$1:$1,0)))+(INDEX('101'!$A:$G,MATCH($A323&amp;"60404",'101'!$A:$A,0),MATCH($H$2&amp;"Ост /Дб",'101'!$1:$1,0)))+(INDEX('101'!$A:$G,MATCH($A323&amp;"60415",'101'!$A:$A,0),MATCH($H$2&amp;"Ост /Дб",'101'!$1:$1,0)))-(INDEX('101'!$A:$G,MATCH($A323&amp;"60414",'101'!$A:$A,0),MATCH($H$2&amp;"Ост /Кр",'101'!$1:$1,0)))-(INDEX('101'!$A:$G,MATCH($A323&amp;"60405",'101'!$A:$A,0),MATCH($H$2&amp;"Ост /Дб",'101'!$1:$1,0)))+(INDEX('101'!$A:$G,MATCH($A323&amp;"61901",'101'!$A:$A,0),MATCH($H$2&amp;"Ост /Дб",'101'!$1:$1,0)))+(INDEX('101'!$A:$G,MATCH($A323&amp;"61902",'101'!$A:$A,0),MATCH($H$2&amp;"Ост /Дб",'101'!$1:$1,0)))+(INDEX('101'!$A:$G,MATCH($A323&amp;"61903",'101'!$A:$A,0),MATCH($H$2&amp;"Ост /Дб",'101'!$1:$1,0)))+(INDEX('101'!$A:$G,MATCH($A323&amp;"61904",'101'!$A:$A,0),MATCH($H$2&amp;"Ост /Дб",'101'!$1:$1,0)))+(INDEX('101'!$A:$G,MATCH($A323&amp;"61905",'101'!$A:$A,0),MATCH($H$2&amp;"Ост /Дб",'101'!$1:$1,0)))+(INDEX('101'!$A:$G,MATCH($A323&amp;"61906",'101'!$A:$A,0),MATCH($H$2&amp;"Ост /Дб",'101'!$1:$1,0)))+(INDEX('101'!$A:$G,MATCH($A323&amp;"61907",'101'!$A:$A,0),MATCH($H$2&amp;"Ост /Дб",'101'!$1:$1,0)))+(INDEX('101'!$A:$G,MATCH($A323&amp;"61908",'101'!$A:$A,0),MATCH($H$2&amp;"Ост /Дб",'101'!$1:$1,0)))+(INDEX('101'!$A:$G,MATCH($A323&amp;"61911",'101'!$A:$A,0),MATCH($H$2&amp;"Ост /Дб",'101'!$1:$1,0)))-(INDEX('101'!$A:$G,MATCH($A323&amp;"61909",'101'!$A:$A,0),MATCH($H$2&amp;"Ост /Кр",'101'!$1:$1,0)))-(INDEX('101'!$A:$G,MATCH($A323&amp;"61910",'101'!$A:$A,0),MATCH($H$2&amp;"Ост /Кр",'101'!$1:$1,0)))-(INDEX('101'!$A:$G,MATCH($A323&amp;"61912",'101'!$A:$A,0),MATCH($H$2&amp;"Ост /Кр",'101'!$1:$1,0)))+(INDEX('101'!$A:$G,MATCH($A323&amp;"62001",'101'!$A:$A,0),MATCH($H$2&amp;"Ост /Дб",'101'!$1:$1,0)))-(INDEX('101'!$A:$G,MATCH($A323&amp;"62002",'101'!$A:$A,0),MATCH($H$2&amp;"Ост /Кр",'101'!$1:$1,0)))+(INDEX('101'!$A:$G,MATCH($A323&amp;"62101",'101'!$A:$A,0),MATCH($H$2&amp;"Ост /Дб",'101'!$1:$1,0)))+(INDEX('101'!$A:$G,MATCH($A323&amp;"62102",'101'!$A:$A,0),MATCH($H$2&amp;"Ост /Дб",'101'!$1:$1,0)))-(INDEX('101'!$A:$G,MATCH($A323&amp;"62103",'101'!$A:$A,0),MATCH($H$2&amp;"Ост /Кр",'101'!$1:$1,0))))-(((INDEX('135'!$A:$O,MATCH('0103'!$A323,'135'!$A:$A,0),MATCH($H$2&amp;D$4,'135'!$2:$2,0)))/1.5)+(INDEX('135'!$A:$O,MATCH('0103'!$A323,'135'!$A:$A,0),MATCH($H$2&amp;D$5,'135'!$2:$2,0)))+(INDEX('135'!$A:$O,MATCH('0103'!$A323,'135'!$A:$A,0),MATCH($H$2&amp;D$6,'135'!$2:$2,0)))))/$H$1</f>
        <v>777.79899999999998</v>
      </c>
      <c r="E323" s="11">
        <f>(((INDEX('135'!$A:$O,MATCH('0103'!$A323,'135'!$A:$A,0),MATCH($H$2&amp;E$4,'135'!$2:$2,0)))/1.5)+(INDEX('135'!$A:$O,MATCH('0103'!$A323,'135'!$A:$A,0),MATCH($H$2&amp;E$5,'135'!$2:$2,0)))+(INDEX('135'!$A:$O,MATCH('0103'!$A323,'135'!$A:$A,0),MATCH($H$2&amp;E$6,'135'!$2:$2,0))))/$H$1</f>
        <v>0</v>
      </c>
      <c r="F323" s="11">
        <f>(((INDEX('135'!$A:$O,MATCH('0103'!$A323,'135'!$A:$A,0),MATCH($H$2&amp;F$6,'135'!$2:$2,0)))/1.5))/$H$1</f>
        <v>0</v>
      </c>
      <c r="G323" s="11">
        <f>(((INDEX('135'!$A:$O,MATCH('0103'!$A323,'135'!$A:$A,0),MATCH($H$2&amp;G$4,'135'!$2:$2,0)))/1.5)+(INDEX('135'!$A:$O,MATCH('0103'!$A323,'135'!$A:$A,0),MATCH($H$2&amp;G$5,'135'!$2:$2,0)))+(INDEX('135'!$A:$O,MATCH('0103'!$A323,'135'!$A:$A,0),MATCH($H$2&amp;G$6,'135'!$2:$2,0))))/$H$1</f>
        <v>0</v>
      </c>
      <c r="H323" s="27"/>
      <c r="I323" s="10"/>
    </row>
    <row r="324" spans="1:9" ht="20.5" customHeight="1" x14ac:dyDescent="0.2">
      <c r="A324" s="26" t="str">
        <f>all_banks!O318&amp;" "</f>
        <v xml:space="preserve">ООО "Чайнасельхозбанк" (3529) </v>
      </c>
      <c r="B324" s="3">
        <f>all_banks!H318</f>
        <v>3529</v>
      </c>
      <c r="C324" s="3" t="str">
        <f>all_banks!E318</f>
        <v>ЧАЙНАСЕЛЬХОЗБАНК</v>
      </c>
      <c r="D324" s="11">
        <f>(((INDEX('101'!$A:$G,MATCH($A324&amp;"60401",'101'!$A:$A,0),MATCH($H$2&amp;"Ост /Дб",'101'!$1:$1,0)))+(INDEX('101'!$A:$G,MATCH($A324&amp;"60404",'101'!$A:$A,0),MATCH($H$2&amp;"Ост /Дб",'101'!$1:$1,0)))+(INDEX('101'!$A:$G,MATCH($A324&amp;"60415",'101'!$A:$A,0),MATCH($H$2&amp;"Ост /Дб",'101'!$1:$1,0)))-(INDEX('101'!$A:$G,MATCH($A324&amp;"60414",'101'!$A:$A,0),MATCH($H$2&amp;"Ост /Кр",'101'!$1:$1,0)))-(INDEX('101'!$A:$G,MATCH($A324&amp;"60405",'101'!$A:$A,0),MATCH($H$2&amp;"Ост /Дб",'101'!$1:$1,0)))+(INDEX('101'!$A:$G,MATCH($A324&amp;"61901",'101'!$A:$A,0),MATCH($H$2&amp;"Ост /Дб",'101'!$1:$1,0)))+(INDEX('101'!$A:$G,MATCH($A324&amp;"61902",'101'!$A:$A,0),MATCH($H$2&amp;"Ост /Дб",'101'!$1:$1,0)))+(INDEX('101'!$A:$G,MATCH($A324&amp;"61903",'101'!$A:$A,0),MATCH($H$2&amp;"Ост /Дб",'101'!$1:$1,0)))+(INDEX('101'!$A:$G,MATCH($A324&amp;"61904",'101'!$A:$A,0),MATCH($H$2&amp;"Ост /Дб",'101'!$1:$1,0)))+(INDEX('101'!$A:$G,MATCH($A324&amp;"61905",'101'!$A:$A,0),MATCH($H$2&amp;"Ост /Дб",'101'!$1:$1,0)))+(INDEX('101'!$A:$G,MATCH($A324&amp;"61906",'101'!$A:$A,0),MATCH($H$2&amp;"Ост /Дб",'101'!$1:$1,0)))+(INDEX('101'!$A:$G,MATCH($A324&amp;"61907",'101'!$A:$A,0),MATCH($H$2&amp;"Ост /Дб",'101'!$1:$1,0)))+(INDEX('101'!$A:$G,MATCH($A324&amp;"61908",'101'!$A:$A,0),MATCH($H$2&amp;"Ост /Дб",'101'!$1:$1,0)))+(INDEX('101'!$A:$G,MATCH($A324&amp;"61911",'101'!$A:$A,0),MATCH($H$2&amp;"Ост /Дб",'101'!$1:$1,0)))-(INDEX('101'!$A:$G,MATCH($A324&amp;"61909",'101'!$A:$A,0),MATCH($H$2&amp;"Ост /Кр",'101'!$1:$1,0)))-(INDEX('101'!$A:$G,MATCH($A324&amp;"61910",'101'!$A:$A,0),MATCH($H$2&amp;"Ост /Кр",'101'!$1:$1,0)))-(INDEX('101'!$A:$G,MATCH($A324&amp;"61912",'101'!$A:$A,0),MATCH($H$2&amp;"Ост /Кр",'101'!$1:$1,0)))+(INDEX('101'!$A:$G,MATCH($A324&amp;"62001",'101'!$A:$A,0),MATCH($H$2&amp;"Ост /Дб",'101'!$1:$1,0)))-(INDEX('101'!$A:$G,MATCH($A324&amp;"62002",'101'!$A:$A,0),MATCH($H$2&amp;"Ост /Кр",'101'!$1:$1,0)))+(INDEX('101'!$A:$G,MATCH($A324&amp;"62101",'101'!$A:$A,0),MATCH($H$2&amp;"Ост /Дб",'101'!$1:$1,0)))+(INDEX('101'!$A:$G,MATCH($A324&amp;"62102",'101'!$A:$A,0),MATCH($H$2&amp;"Ост /Дб",'101'!$1:$1,0)))-(INDEX('101'!$A:$G,MATCH($A324&amp;"62103",'101'!$A:$A,0),MATCH($H$2&amp;"Ост /Кр",'101'!$1:$1,0))))-(((INDEX('135'!$A:$O,MATCH('0103'!$A324,'135'!$A:$A,0),MATCH($H$2&amp;D$4,'135'!$2:$2,0)))/1.5)+(INDEX('135'!$A:$O,MATCH('0103'!$A324,'135'!$A:$A,0),MATCH($H$2&amp;D$5,'135'!$2:$2,0)))+(INDEX('135'!$A:$O,MATCH('0103'!$A324,'135'!$A:$A,0),MATCH($H$2&amp;D$6,'135'!$2:$2,0)))))/$H$1</f>
        <v>7.2709999999999999</v>
      </c>
      <c r="E324" s="11">
        <f>(((INDEX('135'!$A:$O,MATCH('0103'!$A324,'135'!$A:$A,0),MATCH($H$2&amp;E$4,'135'!$2:$2,0)))/1.5)+(INDEX('135'!$A:$O,MATCH('0103'!$A324,'135'!$A:$A,0),MATCH($H$2&amp;E$5,'135'!$2:$2,0)))+(INDEX('135'!$A:$O,MATCH('0103'!$A324,'135'!$A:$A,0),MATCH($H$2&amp;E$6,'135'!$2:$2,0))))/$H$1</f>
        <v>0</v>
      </c>
      <c r="F324" s="11">
        <f>(((INDEX('135'!$A:$O,MATCH('0103'!$A324,'135'!$A:$A,0),MATCH($H$2&amp;F$6,'135'!$2:$2,0)))/1.5))/$H$1</f>
        <v>0</v>
      </c>
      <c r="G324" s="11">
        <f>(((INDEX('135'!$A:$O,MATCH('0103'!$A324,'135'!$A:$A,0),MATCH($H$2&amp;G$4,'135'!$2:$2,0)))/1.5)+(INDEX('135'!$A:$O,MATCH('0103'!$A324,'135'!$A:$A,0),MATCH($H$2&amp;G$5,'135'!$2:$2,0)))+(INDEX('135'!$A:$O,MATCH('0103'!$A324,'135'!$A:$A,0),MATCH($H$2&amp;G$6,'135'!$2:$2,0))))/$H$1</f>
        <v>0</v>
      </c>
      <c r="H324" s="27"/>
      <c r="I324" s="10"/>
    </row>
    <row r="325" spans="1:9" ht="20.5" customHeight="1" x14ac:dyDescent="0.2">
      <c r="A325" s="26" t="str">
        <f>all_banks!O319&amp;" "</f>
        <v xml:space="preserve">ПАО "ЧЕЛИНДБАНК" (485) </v>
      </c>
      <c r="B325" s="3">
        <f>all_banks!H319</f>
        <v>485</v>
      </c>
      <c r="C325" s="3" t="str">
        <f>all_banks!E319</f>
        <v>ЧЕЛИНДБАНК</v>
      </c>
      <c r="D325" s="11">
        <f>(((INDEX('101'!$A:$G,MATCH($A325&amp;"60401",'101'!$A:$A,0),MATCH($H$2&amp;"Ост /Дб",'101'!$1:$1,0)))+(INDEX('101'!$A:$G,MATCH($A325&amp;"60404",'101'!$A:$A,0),MATCH($H$2&amp;"Ост /Дб",'101'!$1:$1,0)))+(INDEX('101'!$A:$G,MATCH($A325&amp;"60415",'101'!$A:$A,0),MATCH($H$2&amp;"Ост /Дб",'101'!$1:$1,0)))-(INDEX('101'!$A:$G,MATCH($A325&amp;"60414",'101'!$A:$A,0),MATCH($H$2&amp;"Ост /Кр",'101'!$1:$1,0)))-(INDEX('101'!$A:$G,MATCH($A325&amp;"60405",'101'!$A:$A,0),MATCH($H$2&amp;"Ост /Дб",'101'!$1:$1,0)))+(INDEX('101'!$A:$G,MATCH($A325&amp;"61901",'101'!$A:$A,0),MATCH($H$2&amp;"Ост /Дб",'101'!$1:$1,0)))+(INDEX('101'!$A:$G,MATCH($A325&amp;"61902",'101'!$A:$A,0),MATCH($H$2&amp;"Ост /Дб",'101'!$1:$1,0)))+(INDEX('101'!$A:$G,MATCH($A325&amp;"61903",'101'!$A:$A,0),MATCH($H$2&amp;"Ост /Дб",'101'!$1:$1,0)))+(INDEX('101'!$A:$G,MATCH($A325&amp;"61904",'101'!$A:$A,0),MATCH($H$2&amp;"Ост /Дб",'101'!$1:$1,0)))+(INDEX('101'!$A:$G,MATCH($A325&amp;"61905",'101'!$A:$A,0),MATCH($H$2&amp;"Ост /Дб",'101'!$1:$1,0)))+(INDEX('101'!$A:$G,MATCH($A325&amp;"61906",'101'!$A:$A,0),MATCH($H$2&amp;"Ост /Дб",'101'!$1:$1,0)))+(INDEX('101'!$A:$G,MATCH($A325&amp;"61907",'101'!$A:$A,0),MATCH($H$2&amp;"Ост /Дб",'101'!$1:$1,0)))+(INDEX('101'!$A:$G,MATCH($A325&amp;"61908",'101'!$A:$A,0),MATCH($H$2&amp;"Ост /Дб",'101'!$1:$1,0)))+(INDEX('101'!$A:$G,MATCH($A325&amp;"61911",'101'!$A:$A,0),MATCH($H$2&amp;"Ост /Дб",'101'!$1:$1,0)))-(INDEX('101'!$A:$G,MATCH($A325&amp;"61909",'101'!$A:$A,0),MATCH($H$2&amp;"Ост /Кр",'101'!$1:$1,0)))-(INDEX('101'!$A:$G,MATCH($A325&amp;"61910",'101'!$A:$A,0),MATCH($H$2&amp;"Ост /Кр",'101'!$1:$1,0)))-(INDEX('101'!$A:$G,MATCH($A325&amp;"61912",'101'!$A:$A,0),MATCH($H$2&amp;"Ост /Кр",'101'!$1:$1,0)))+(INDEX('101'!$A:$G,MATCH($A325&amp;"62001",'101'!$A:$A,0),MATCH($H$2&amp;"Ост /Дб",'101'!$1:$1,0)))-(INDEX('101'!$A:$G,MATCH($A325&amp;"62002",'101'!$A:$A,0),MATCH($H$2&amp;"Ост /Кр",'101'!$1:$1,0)))+(INDEX('101'!$A:$G,MATCH($A325&amp;"62101",'101'!$A:$A,0),MATCH($H$2&amp;"Ост /Дб",'101'!$1:$1,0)))+(INDEX('101'!$A:$G,MATCH($A325&amp;"62102",'101'!$A:$A,0),MATCH($H$2&amp;"Ост /Дб",'101'!$1:$1,0)))-(INDEX('101'!$A:$G,MATCH($A325&amp;"62103",'101'!$A:$A,0),MATCH($H$2&amp;"Ост /Кр",'101'!$1:$1,0))))-(((INDEX('135'!$A:$O,MATCH('0103'!$A325,'135'!$A:$A,0),MATCH($H$2&amp;D$4,'135'!$2:$2,0)))/1.5)+(INDEX('135'!$A:$O,MATCH('0103'!$A325,'135'!$A:$A,0),MATCH($H$2&amp;D$5,'135'!$2:$2,0)))+(INDEX('135'!$A:$O,MATCH('0103'!$A325,'135'!$A:$A,0),MATCH($H$2&amp;D$6,'135'!$2:$2,0)))))/$H$1</f>
        <v>1643.2829999999999</v>
      </c>
      <c r="E325" s="11">
        <f>(((INDEX('135'!$A:$O,MATCH('0103'!$A325,'135'!$A:$A,0),MATCH($H$2&amp;E$4,'135'!$2:$2,0)))/1.5)+(INDEX('135'!$A:$O,MATCH('0103'!$A325,'135'!$A:$A,0),MATCH($H$2&amp;E$5,'135'!$2:$2,0)))+(INDEX('135'!$A:$O,MATCH('0103'!$A325,'135'!$A:$A,0),MATCH($H$2&amp;E$6,'135'!$2:$2,0))))/$H$1</f>
        <v>88.933999999999997</v>
      </c>
      <c r="F325" s="11">
        <f>(((INDEX('135'!$A:$O,MATCH('0103'!$A325,'135'!$A:$A,0),MATCH($H$2&amp;F$6,'135'!$2:$2,0)))/1.5))/$H$1</f>
        <v>0</v>
      </c>
      <c r="G325" s="11">
        <f>(((INDEX('135'!$A:$O,MATCH('0103'!$A325,'135'!$A:$A,0),MATCH($H$2&amp;G$4,'135'!$2:$2,0)))/1.5)+(INDEX('135'!$A:$O,MATCH('0103'!$A325,'135'!$A:$A,0),MATCH($H$2&amp;G$5,'135'!$2:$2,0)))+(INDEX('135'!$A:$O,MATCH('0103'!$A325,'135'!$A:$A,0),MATCH($H$2&amp;G$6,'135'!$2:$2,0))))/$H$1</f>
        <v>0</v>
      </c>
      <c r="H325" s="27"/>
      <c r="I325" s="10"/>
    </row>
    <row r="326" spans="1:9" ht="20.5" customHeight="1" x14ac:dyDescent="0.2">
      <c r="A326" s="26" t="str">
        <f>all_banks!O320&amp;" "</f>
        <v xml:space="preserve">ПАО "ЧЕЛЯБИНВЕСТБАНК" (493) </v>
      </c>
      <c r="B326" s="3">
        <f>all_banks!H320</f>
        <v>493</v>
      </c>
      <c r="C326" s="3" t="str">
        <f>all_banks!E320</f>
        <v>ЧЕЛЯБИНВЕСТБАНК</v>
      </c>
      <c r="D326" s="11">
        <f>(((INDEX('101'!$A:$G,MATCH($A326&amp;"60401",'101'!$A:$A,0),MATCH($H$2&amp;"Ост /Дб",'101'!$1:$1,0)))+(INDEX('101'!$A:$G,MATCH($A326&amp;"60404",'101'!$A:$A,0),MATCH($H$2&amp;"Ост /Дб",'101'!$1:$1,0)))+(INDEX('101'!$A:$G,MATCH($A326&amp;"60415",'101'!$A:$A,0),MATCH($H$2&amp;"Ост /Дб",'101'!$1:$1,0)))-(INDEX('101'!$A:$G,MATCH($A326&amp;"60414",'101'!$A:$A,0),MATCH($H$2&amp;"Ост /Кр",'101'!$1:$1,0)))-(INDEX('101'!$A:$G,MATCH($A326&amp;"60405",'101'!$A:$A,0),MATCH($H$2&amp;"Ост /Дб",'101'!$1:$1,0)))+(INDEX('101'!$A:$G,MATCH($A326&amp;"61901",'101'!$A:$A,0),MATCH($H$2&amp;"Ост /Дб",'101'!$1:$1,0)))+(INDEX('101'!$A:$G,MATCH($A326&amp;"61902",'101'!$A:$A,0),MATCH($H$2&amp;"Ост /Дб",'101'!$1:$1,0)))+(INDEX('101'!$A:$G,MATCH($A326&amp;"61903",'101'!$A:$A,0),MATCH($H$2&amp;"Ост /Дб",'101'!$1:$1,0)))+(INDEX('101'!$A:$G,MATCH($A326&amp;"61904",'101'!$A:$A,0),MATCH($H$2&amp;"Ост /Дб",'101'!$1:$1,0)))+(INDEX('101'!$A:$G,MATCH($A326&amp;"61905",'101'!$A:$A,0),MATCH($H$2&amp;"Ост /Дб",'101'!$1:$1,0)))+(INDEX('101'!$A:$G,MATCH($A326&amp;"61906",'101'!$A:$A,0),MATCH($H$2&amp;"Ост /Дб",'101'!$1:$1,0)))+(INDEX('101'!$A:$G,MATCH($A326&amp;"61907",'101'!$A:$A,0),MATCH($H$2&amp;"Ост /Дб",'101'!$1:$1,0)))+(INDEX('101'!$A:$G,MATCH($A326&amp;"61908",'101'!$A:$A,0),MATCH($H$2&amp;"Ост /Дб",'101'!$1:$1,0)))+(INDEX('101'!$A:$G,MATCH($A326&amp;"61911",'101'!$A:$A,0),MATCH($H$2&amp;"Ост /Дб",'101'!$1:$1,0)))-(INDEX('101'!$A:$G,MATCH($A326&amp;"61909",'101'!$A:$A,0),MATCH($H$2&amp;"Ост /Кр",'101'!$1:$1,0)))-(INDEX('101'!$A:$G,MATCH($A326&amp;"61910",'101'!$A:$A,0),MATCH($H$2&amp;"Ост /Кр",'101'!$1:$1,0)))-(INDEX('101'!$A:$G,MATCH($A326&amp;"61912",'101'!$A:$A,0),MATCH($H$2&amp;"Ост /Кр",'101'!$1:$1,0)))+(INDEX('101'!$A:$G,MATCH($A326&amp;"62001",'101'!$A:$A,0),MATCH($H$2&amp;"Ост /Дб",'101'!$1:$1,0)))-(INDEX('101'!$A:$G,MATCH($A326&amp;"62002",'101'!$A:$A,0),MATCH($H$2&amp;"Ост /Кр",'101'!$1:$1,0)))+(INDEX('101'!$A:$G,MATCH($A326&amp;"62101",'101'!$A:$A,0),MATCH($H$2&amp;"Ост /Дб",'101'!$1:$1,0)))+(INDEX('101'!$A:$G,MATCH($A326&amp;"62102",'101'!$A:$A,0),MATCH($H$2&amp;"Ост /Дб",'101'!$1:$1,0)))-(INDEX('101'!$A:$G,MATCH($A326&amp;"62103",'101'!$A:$A,0),MATCH($H$2&amp;"Ост /Кр",'101'!$1:$1,0))))-(((INDEX('135'!$A:$O,MATCH('0103'!$A326,'135'!$A:$A,0),MATCH($H$2&amp;D$4,'135'!$2:$2,0)))/1.5)+(INDEX('135'!$A:$O,MATCH('0103'!$A326,'135'!$A:$A,0),MATCH($H$2&amp;D$5,'135'!$2:$2,0)))+(INDEX('135'!$A:$O,MATCH('0103'!$A326,'135'!$A:$A,0),MATCH($H$2&amp;D$6,'135'!$2:$2,0)))))/$H$1</f>
        <v>1581.5229999999999</v>
      </c>
      <c r="E326" s="11">
        <f>(((INDEX('135'!$A:$O,MATCH('0103'!$A326,'135'!$A:$A,0),MATCH($H$2&amp;E$4,'135'!$2:$2,0)))/1.5)+(INDEX('135'!$A:$O,MATCH('0103'!$A326,'135'!$A:$A,0),MATCH($H$2&amp;E$5,'135'!$2:$2,0)))+(INDEX('135'!$A:$O,MATCH('0103'!$A326,'135'!$A:$A,0),MATCH($H$2&amp;E$6,'135'!$2:$2,0))))/$H$1</f>
        <v>55.488999999999997</v>
      </c>
      <c r="F326" s="11">
        <f>(((INDEX('135'!$A:$O,MATCH('0103'!$A326,'135'!$A:$A,0),MATCH($H$2&amp;F$6,'135'!$2:$2,0)))/1.5))/$H$1</f>
        <v>0</v>
      </c>
      <c r="G326" s="11">
        <f>(((INDEX('135'!$A:$O,MATCH('0103'!$A326,'135'!$A:$A,0),MATCH($H$2&amp;G$4,'135'!$2:$2,0)))/1.5)+(INDEX('135'!$A:$O,MATCH('0103'!$A326,'135'!$A:$A,0),MATCH($H$2&amp;G$5,'135'!$2:$2,0)))+(INDEX('135'!$A:$O,MATCH('0103'!$A326,'135'!$A:$A,0),MATCH($H$2&amp;G$6,'135'!$2:$2,0))))/$H$1</f>
        <v>2E-3</v>
      </c>
      <c r="H326" s="27"/>
      <c r="I326" s="10"/>
    </row>
    <row r="327" spans="1:9" ht="20.5" customHeight="1" x14ac:dyDescent="0.2">
      <c r="A327" s="26" t="str">
        <f>all_banks!O321&amp;" "</f>
        <v xml:space="preserve">ООО "Эйч-эс-би-си Банк (РР)" (3290) </v>
      </c>
      <c r="B327" s="3">
        <f>all_banks!H321</f>
        <v>3290</v>
      </c>
      <c r="C327" s="3" t="str">
        <f>all_banks!E321</f>
        <v>ЭЙЧ-ЭС-БИ-СИ БАНК (РР)</v>
      </c>
      <c r="D327" s="11">
        <f>(((INDEX('101'!$A:$G,MATCH($A327&amp;"60401",'101'!$A:$A,0),MATCH($H$2&amp;"Ост /Дб",'101'!$1:$1,0)))+(INDEX('101'!$A:$G,MATCH($A327&amp;"60404",'101'!$A:$A,0),MATCH($H$2&amp;"Ост /Дб",'101'!$1:$1,0)))+(INDEX('101'!$A:$G,MATCH($A327&amp;"60415",'101'!$A:$A,0),MATCH($H$2&amp;"Ост /Дб",'101'!$1:$1,0)))-(INDEX('101'!$A:$G,MATCH($A327&amp;"60414",'101'!$A:$A,0),MATCH($H$2&amp;"Ост /Кр",'101'!$1:$1,0)))-(INDEX('101'!$A:$G,MATCH($A327&amp;"60405",'101'!$A:$A,0),MATCH($H$2&amp;"Ост /Дб",'101'!$1:$1,0)))+(INDEX('101'!$A:$G,MATCH($A327&amp;"61901",'101'!$A:$A,0),MATCH($H$2&amp;"Ост /Дб",'101'!$1:$1,0)))+(INDEX('101'!$A:$G,MATCH($A327&amp;"61902",'101'!$A:$A,0),MATCH($H$2&amp;"Ост /Дб",'101'!$1:$1,0)))+(INDEX('101'!$A:$G,MATCH($A327&amp;"61903",'101'!$A:$A,0),MATCH($H$2&amp;"Ост /Дб",'101'!$1:$1,0)))+(INDEX('101'!$A:$G,MATCH($A327&amp;"61904",'101'!$A:$A,0),MATCH($H$2&amp;"Ост /Дб",'101'!$1:$1,0)))+(INDEX('101'!$A:$G,MATCH($A327&amp;"61905",'101'!$A:$A,0),MATCH($H$2&amp;"Ост /Дб",'101'!$1:$1,0)))+(INDEX('101'!$A:$G,MATCH($A327&amp;"61906",'101'!$A:$A,0),MATCH($H$2&amp;"Ост /Дб",'101'!$1:$1,0)))+(INDEX('101'!$A:$G,MATCH($A327&amp;"61907",'101'!$A:$A,0),MATCH($H$2&amp;"Ост /Дб",'101'!$1:$1,0)))+(INDEX('101'!$A:$G,MATCH($A327&amp;"61908",'101'!$A:$A,0),MATCH($H$2&amp;"Ост /Дб",'101'!$1:$1,0)))+(INDEX('101'!$A:$G,MATCH($A327&amp;"61911",'101'!$A:$A,0),MATCH($H$2&amp;"Ост /Дб",'101'!$1:$1,0)))-(INDEX('101'!$A:$G,MATCH($A327&amp;"61909",'101'!$A:$A,0),MATCH($H$2&amp;"Ост /Кр",'101'!$1:$1,0)))-(INDEX('101'!$A:$G,MATCH($A327&amp;"61910",'101'!$A:$A,0),MATCH($H$2&amp;"Ост /Кр",'101'!$1:$1,0)))-(INDEX('101'!$A:$G,MATCH($A327&amp;"61912",'101'!$A:$A,0),MATCH($H$2&amp;"Ост /Кр",'101'!$1:$1,0)))+(INDEX('101'!$A:$G,MATCH($A327&amp;"62001",'101'!$A:$A,0),MATCH($H$2&amp;"Ост /Дб",'101'!$1:$1,0)))-(INDEX('101'!$A:$G,MATCH($A327&amp;"62002",'101'!$A:$A,0),MATCH($H$2&amp;"Ост /Кр",'101'!$1:$1,0)))+(INDEX('101'!$A:$G,MATCH($A327&amp;"62101",'101'!$A:$A,0),MATCH($H$2&amp;"Ост /Дб",'101'!$1:$1,0)))+(INDEX('101'!$A:$G,MATCH($A327&amp;"62102",'101'!$A:$A,0),MATCH($H$2&amp;"Ост /Дб",'101'!$1:$1,0)))-(INDEX('101'!$A:$G,MATCH($A327&amp;"62103",'101'!$A:$A,0),MATCH($H$2&amp;"Ост /Кр",'101'!$1:$1,0))))-(((INDEX('135'!$A:$O,MATCH('0103'!$A327,'135'!$A:$A,0),MATCH($H$2&amp;D$4,'135'!$2:$2,0)))/1.5)+(INDEX('135'!$A:$O,MATCH('0103'!$A327,'135'!$A:$A,0),MATCH($H$2&amp;D$5,'135'!$2:$2,0)))+(INDEX('135'!$A:$O,MATCH('0103'!$A327,'135'!$A:$A,0),MATCH($H$2&amp;D$6,'135'!$2:$2,0)))))/$H$1</f>
        <v>156.91900000000001</v>
      </c>
      <c r="E327" s="11">
        <f>(((INDEX('135'!$A:$O,MATCH('0103'!$A327,'135'!$A:$A,0),MATCH($H$2&amp;E$4,'135'!$2:$2,0)))/1.5)+(INDEX('135'!$A:$O,MATCH('0103'!$A327,'135'!$A:$A,0),MATCH($H$2&amp;E$5,'135'!$2:$2,0)))+(INDEX('135'!$A:$O,MATCH('0103'!$A327,'135'!$A:$A,0),MATCH($H$2&amp;E$6,'135'!$2:$2,0))))/$H$1</f>
        <v>0</v>
      </c>
      <c r="F327" s="11">
        <f>(((INDEX('135'!$A:$O,MATCH('0103'!$A327,'135'!$A:$A,0),MATCH($H$2&amp;F$6,'135'!$2:$2,0)))/1.5))/$H$1</f>
        <v>0</v>
      </c>
      <c r="G327" s="11">
        <f>(((INDEX('135'!$A:$O,MATCH('0103'!$A327,'135'!$A:$A,0),MATCH($H$2&amp;G$4,'135'!$2:$2,0)))/1.5)+(INDEX('135'!$A:$O,MATCH('0103'!$A327,'135'!$A:$A,0),MATCH($H$2&amp;G$5,'135'!$2:$2,0)))+(INDEX('135'!$A:$O,MATCH('0103'!$A327,'135'!$A:$A,0),MATCH($H$2&amp;G$6,'135'!$2:$2,0))))/$H$1</f>
        <v>0</v>
      </c>
      <c r="H327" s="27"/>
      <c r="I327" s="10"/>
    </row>
    <row r="328" spans="1:9" ht="20.5" customHeight="1" x14ac:dyDescent="0.2">
      <c r="A328" s="26" t="str">
        <f>all_banks!O322&amp;" "</f>
        <v xml:space="preserve">ООО КБ "ЭКО-ИНВЕСТ" (3116) </v>
      </c>
      <c r="B328" s="3">
        <f>all_banks!H322</f>
        <v>3116</v>
      </c>
      <c r="C328" s="3" t="str">
        <f>all_banks!E322</f>
        <v>ЭКО-ИНВЕСТ</v>
      </c>
      <c r="D328" s="11">
        <f>(((INDEX('101'!$A:$G,MATCH($A328&amp;"60401",'101'!$A:$A,0),MATCH($H$2&amp;"Ост /Дб",'101'!$1:$1,0)))+(INDEX('101'!$A:$G,MATCH($A328&amp;"60404",'101'!$A:$A,0),MATCH($H$2&amp;"Ост /Дб",'101'!$1:$1,0)))+(INDEX('101'!$A:$G,MATCH($A328&amp;"60415",'101'!$A:$A,0),MATCH($H$2&amp;"Ост /Дб",'101'!$1:$1,0)))-(INDEX('101'!$A:$G,MATCH($A328&amp;"60414",'101'!$A:$A,0),MATCH($H$2&amp;"Ост /Кр",'101'!$1:$1,0)))-(INDEX('101'!$A:$G,MATCH($A328&amp;"60405",'101'!$A:$A,0),MATCH($H$2&amp;"Ост /Дб",'101'!$1:$1,0)))+(INDEX('101'!$A:$G,MATCH($A328&amp;"61901",'101'!$A:$A,0),MATCH($H$2&amp;"Ост /Дб",'101'!$1:$1,0)))+(INDEX('101'!$A:$G,MATCH($A328&amp;"61902",'101'!$A:$A,0),MATCH($H$2&amp;"Ост /Дб",'101'!$1:$1,0)))+(INDEX('101'!$A:$G,MATCH($A328&amp;"61903",'101'!$A:$A,0),MATCH($H$2&amp;"Ост /Дб",'101'!$1:$1,0)))+(INDEX('101'!$A:$G,MATCH($A328&amp;"61904",'101'!$A:$A,0),MATCH($H$2&amp;"Ост /Дб",'101'!$1:$1,0)))+(INDEX('101'!$A:$G,MATCH($A328&amp;"61905",'101'!$A:$A,0),MATCH($H$2&amp;"Ост /Дб",'101'!$1:$1,0)))+(INDEX('101'!$A:$G,MATCH($A328&amp;"61906",'101'!$A:$A,0),MATCH($H$2&amp;"Ост /Дб",'101'!$1:$1,0)))+(INDEX('101'!$A:$G,MATCH($A328&amp;"61907",'101'!$A:$A,0),MATCH($H$2&amp;"Ост /Дб",'101'!$1:$1,0)))+(INDEX('101'!$A:$G,MATCH($A328&amp;"61908",'101'!$A:$A,0),MATCH($H$2&amp;"Ост /Дб",'101'!$1:$1,0)))+(INDEX('101'!$A:$G,MATCH($A328&amp;"61911",'101'!$A:$A,0),MATCH($H$2&amp;"Ост /Дб",'101'!$1:$1,0)))-(INDEX('101'!$A:$G,MATCH($A328&amp;"61909",'101'!$A:$A,0),MATCH($H$2&amp;"Ост /Кр",'101'!$1:$1,0)))-(INDEX('101'!$A:$G,MATCH($A328&amp;"61910",'101'!$A:$A,0),MATCH($H$2&amp;"Ост /Кр",'101'!$1:$1,0)))-(INDEX('101'!$A:$G,MATCH($A328&amp;"61912",'101'!$A:$A,0),MATCH($H$2&amp;"Ост /Кр",'101'!$1:$1,0)))+(INDEX('101'!$A:$G,MATCH($A328&amp;"62001",'101'!$A:$A,0),MATCH($H$2&amp;"Ост /Дб",'101'!$1:$1,0)))-(INDEX('101'!$A:$G,MATCH($A328&amp;"62002",'101'!$A:$A,0),MATCH($H$2&amp;"Ост /Кр",'101'!$1:$1,0)))+(INDEX('101'!$A:$G,MATCH($A328&amp;"62101",'101'!$A:$A,0),MATCH($H$2&amp;"Ост /Дб",'101'!$1:$1,0)))+(INDEX('101'!$A:$G,MATCH($A328&amp;"62102",'101'!$A:$A,0),MATCH($H$2&amp;"Ост /Дб",'101'!$1:$1,0)))-(INDEX('101'!$A:$G,MATCH($A328&amp;"62103",'101'!$A:$A,0),MATCH($H$2&amp;"Ост /Кр",'101'!$1:$1,0))))-(((INDEX('135'!$A:$O,MATCH('0103'!$A328,'135'!$A:$A,0),MATCH($H$2&amp;D$4,'135'!$2:$2,0)))/1.5)+(INDEX('135'!$A:$O,MATCH('0103'!$A328,'135'!$A:$A,0),MATCH($H$2&amp;D$5,'135'!$2:$2,0)))+(INDEX('135'!$A:$O,MATCH('0103'!$A328,'135'!$A:$A,0),MATCH($H$2&amp;D$6,'135'!$2:$2,0)))))/$H$1</f>
        <v>0.39100000000000001</v>
      </c>
      <c r="E328" s="11">
        <f>(((INDEX('135'!$A:$O,MATCH('0103'!$A328,'135'!$A:$A,0),MATCH($H$2&amp;E$4,'135'!$2:$2,0)))/1.5)+(INDEX('135'!$A:$O,MATCH('0103'!$A328,'135'!$A:$A,0),MATCH($H$2&amp;E$5,'135'!$2:$2,0)))+(INDEX('135'!$A:$O,MATCH('0103'!$A328,'135'!$A:$A,0),MATCH($H$2&amp;E$6,'135'!$2:$2,0))))/$H$1</f>
        <v>39.340000000000003</v>
      </c>
      <c r="F328" s="11">
        <f>(((INDEX('135'!$A:$O,MATCH('0103'!$A328,'135'!$A:$A,0),MATCH($H$2&amp;F$6,'135'!$2:$2,0)))/1.5))/$H$1</f>
        <v>0</v>
      </c>
      <c r="G328" s="11">
        <f>(((INDEX('135'!$A:$O,MATCH('0103'!$A328,'135'!$A:$A,0),MATCH($H$2&amp;G$4,'135'!$2:$2,0)))/1.5)+(INDEX('135'!$A:$O,MATCH('0103'!$A328,'135'!$A:$A,0),MATCH($H$2&amp;G$5,'135'!$2:$2,0)))+(INDEX('135'!$A:$O,MATCH('0103'!$A328,'135'!$A:$A,0),MATCH($H$2&amp;G$6,'135'!$2:$2,0))))/$H$1</f>
        <v>0</v>
      </c>
      <c r="H328" s="27"/>
      <c r="I328" s="10"/>
    </row>
    <row r="329" spans="1:9" ht="20.5" customHeight="1" x14ac:dyDescent="0.2">
      <c r="A329" s="26" t="str">
        <f>all_banks!O323&amp;" "</f>
        <v xml:space="preserve">АО "Экономбанк" (1319) </v>
      </c>
      <c r="B329" s="3">
        <f>all_banks!H323</f>
        <v>1319</v>
      </c>
      <c r="C329" s="3" t="str">
        <f>all_banks!E323</f>
        <v>ЭКОНОМБАНК</v>
      </c>
      <c r="D329" s="11">
        <f>(((INDEX('101'!$A:$G,MATCH($A329&amp;"60401",'101'!$A:$A,0),MATCH($H$2&amp;"Ост /Дб",'101'!$1:$1,0)))+(INDEX('101'!$A:$G,MATCH($A329&amp;"60404",'101'!$A:$A,0),MATCH($H$2&amp;"Ост /Дб",'101'!$1:$1,0)))+(INDEX('101'!$A:$G,MATCH($A329&amp;"60415",'101'!$A:$A,0),MATCH($H$2&amp;"Ост /Дб",'101'!$1:$1,0)))-(INDEX('101'!$A:$G,MATCH($A329&amp;"60414",'101'!$A:$A,0),MATCH($H$2&amp;"Ост /Кр",'101'!$1:$1,0)))-(INDEX('101'!$A:$G,MATCH($A329&amp;"60405",'101'!$A:$A,0),MATCH($H$2&amp;"Ост /Дб",'101'!$1:$1,0)))+(INDEX('101'!$A:$G,MATCH($A329&amp;"61901",'101'!$A:$A,0),MATCH($H$2&amp;"Ост /Дб",'101'!$1:$1,0)))+(INDEX('101'!$A:$G,MATCH($A329&amp;"61902",'101'!$A:$A,0),MATCH($H$2&amp;"Ост /Дб",'101'!$1:$1,0)))+(INDEX('101'!$A:$G,MATCH($A329&amp;"61903",'101'!$A:$A,0),MATCH($H$2&amp;"Ост /Дб",'101'!$1:$1,0)))+(INDEX('101'!$A:$G,MATCH($A329&amp;"61904",'101'!$A:$A,0),MATCH($H$2&amp;"Ост /Дб",'101'!$1:$1,0)))+(INDEX('101'!$A:$G,MATCH($A329&amp;"61905",'101'!$A:$A,0),MATCH($H$2&amp;"Ост /Дб",'101'!$1:$1,0)))+(INDEX('101'!$A:$G,MATCH($A329&amp;"61906",'101'!$A:$A,0),MATCH($H$2&amp;"Ост /Дб",'101'!$1:$1,0)))+(INDEX('101'!$A:$G,MATCH($A329&amp;"61907",'101'!$A:$A,0),MATCH($H$2&amp;"Ост /Дб",'101'!$1:$1,0)))+(INDEX('101'!$A:$G,MATCH($A329&amp;"61908",'101'!$A:$A,0),MATCH($H$2&amp;"Ост /Дб",'101'!$1:$1,0)))+(INDEX('101'!$A:$G,MATCH($A329&amp;"61911",'101'!$A:$A,0),MATCH($H$2&amp;"Ост /Дб",'101'!$1:$1,0)))-(INDEX('101'!$A:$G,MATCH($A329&amp;"61909",'101'!$A:$A,0),MATCH($H$2&amp;"Ост /Кр",'101'!$1:$1,0)))-(INDEX('101'!$A:$G,MATCH($A329&amp;"61910",'101'!$A:$A,0),MATCH($H$2&amp;"Ост /Кр",'101'!$1:$1,0)))-(INDEX('101'!$A:$G,MATCH($A329&amp;"61912",'101'!$A:$A,0),MATCH($H$2&amp;"Ост /Кр",'101'!$1:$1,0)))+(INDEX('101'!$A:$G,MATCH($A329&amp;"62001",'101'!$A:$A,0),MATCH($H$2&amp;"Ост /Дб",'101'!$1:$1,0)))-(INDEX('101'!$A:$G,MATCH($A329&amp;"62002",'101'!$A:$A,0),MATCH($H$2&amp;"Ост /Кр",'101'!$1:$1,0)))+(INDEX('101'!$A:$G,MATCH($A329&amp;"62101",'101'!$A:$A,0),MATCH($H$2&amp;"Ост /Дб",'101'!$1:$1,0)))+(INDEX('101'!$A:$G,MATCH($A329&amp;"62102",'101'!$A:$A,0),MATCH($H$2&amp;"Ост /Дб",'101'!$1:$1,0)))-(INDEX('101'!$A:$G,MATCH($A329&amp;"62103",'101'!$A:$A,0),MATCH($H$2&amp;"Ост /Кр",'101'!$1:$1,0))))-(((INDEX('135'!$A:$O,MATCH('0103'!$A329,'135'!$A:$A,0),MATCH($H$2&amp;D$4,'135'!$2:$2,0)))/1.5)+(INDEX('135'!$A:$O,MATCH('0103'!$A329,'135'!$A:$A,0),MATCH($H$2&amp;D$5,'135'!$2:$2,0)))+(INDEX('135'!$A:$O,MATCH('0103'!$A329,'135'!$A:$A,0),MATCH($H$2&amp;D$6,'135'!$2:$2,0)))))/$H$1</f>
        <v>622.46699999999998</v>
      </c>
      <c r="E329" s="11">
        <f>(((INDEX('135'!$A:$O,MATCH('0103'!$A329,'135'!$A:$A,0),MATCH($H$2&amp;E$4,'135'!$2:$2,0)))/1.5)+(INDEX('135'!$A:$O,MATCH('0103'!$A329,'135'!$A:$A,0),MATCH($H$2&amp;E$5,'135'!$2:$2,0)))+(INDEX('135'!$A:$O,MATCH('0103'!$A329,'135'!$A:$A,0),MATCH($H$2&amp;E$6,'135'!$2:$2,0))))/$H$1</f>
        <v>0</v>
      </c>
      <c r="F329" s="11">
        <f>(((INDEX('135'!$A:$O,MATCH('0103'!$A329,'135'!$A:$A,0),MATCH($H$2&amp;F$6,'135'!$2:$2,0)))/1.5))/$H$1</f>
        <v>0</v>
      </c>
      <c r="G329" s="11">
        <f>(((INDEX('135'!$A:$O,MATCH('0103'!$A329,'135'!$A:$A,0),MATCH($H$2&amp;G$4,'135'!$2:$2,0)))/1.5)+(INDEX('135'!$A:$O,MATCH('0103'!$A329,'135'!$A:$A,0),MATCH($H$2&amp;G$5,'135'!$2:$2,0)))+(INDEX('135'!$A:$O,MATCH('0103'!$A329,'135'!$A:$A,0),MATCH($H$2&amp;G$6,'135'!$2:$2,0))))/$H$1</f>
        <v>0</v>
      </c>
      <c r="H329" s="27"/>
      <c r="I329" s="10"/>
    </row>
    <row r="330" spans="1:9" ht="20.5" customHeight="1" x14ac:dyDescent="0.2">
      <c r="A330" s="26" t="str">
        <f>all_banks!O324&amp;" "</f>
        <v xml:space="preserve">ЭКСИ-Банк (АО) (2530) </v>
      </c>
      <c r="B330" s="3">
        <f>all_banks!H324</f>
        <v>2530</v>
      </c>
      <c r="C330" s="3" t="str">
        <f>all_banks!E324</f>
        <v>ЭКСИ-БАНК</v>
      </c>
      <c r="D330" s="11">
        <f>(((INDEX('101'!$A:$G,MATCH($A330&amp;"60401",'101'!$A:$A,0),MATCH($H$2&amp;"Ост /Дб",'101'!$1:$1,0)))+(INDEX('101'!$A:$G,MATCH($A330&amp;"60404",'101'!$A:$A,0),MATCH($H$2&amp;"Ост /Дб",'101'!$1:$1,0)))+(INDEX('101'!$A:$G,MATCH($A330&amp;"60415",'101'!$A:$A,0),MATCH($H$2&amp;"Ост /Дб",'101'!$1:$1,0)))-(INDEX('101'!$A:$G,MATCH($A330&amp;"60414",'101'!$A:$A,0),MATCH($H$2&amp;"Ост /Кр",'101'!$1:$1,0)))-(INDEX('101'!$A:$G,MATCH($A330&amp;"60405",'101'!$A:$A,0),MATCH($H$2&amp;"Ост /Дб",'101'!$1:$1,0)))+(INDEX('101'!$A:$G,MATCH($A330&amp;"61901",'101'!$A:$A,0),MATCH($H$2&amp;"Ост /Дб",'101'!$1:$1,0)))+(INDEX('101'!$A:$G,MATCH($A330&amp;"61902",'101'!$A:$A,0),MATCH($H$2&amp;"Ост /Дб",'101'!$1:$1,0)))+(INDEX('101'!$A:$G,MATCH($A330&amp;"61903",'101'!$A:$A,0),MATCH($H$2&amp;"Ост /Дб",'101'!$1:$1,0)))+(INDEX('101'!$A:$G,MATCH($A330&amp;"61904",'101'!$A:$A,0),MATCH($H$2&amp;"Ост /Дб",'101'!$1:$1,0)))+(INDEX('101'!$A:$G,MATCH($A330&amp;"61905",'101'!$A:$A,0),MATCH($H$2&amp;"Ост /Дб",'101'!$1:$1,0)))+(INDEX('101'!$A:$G,MATCH($A330&amp;"61906",'101'!$A:$A,0),MATCH($H$2&amp;"Ост /Дб",'101'!$1:$1,0)))+(INDEX('101'!$A:$G,MATCH($A330&amp;"61907",'101'!$A:$A,0),MATCH($H$2&amp;"Ост /Дб",'101'!$1:$1,0)))+(INDEX('101'!$A:$G,MATCH($A330&amp;"61908",'101'!$A:$A,0),MATCH($H$2&amp;"Ост /Дб",'101'!$1:$1,0)))+(INDEX('101'!$A:$G,MATCH($A330&amp;"61911",'101'!$A:$A,0),MATCH($H$2&amp;"Ост /Дб",'101'!$1:$1,0)))-(INDEX('101'!$A:$G,MATCH($A330&amp;"61909",'101'!$A:$A,0),MATCH($H$2&amp;"Ост /Кр",'101'!$1:$1,0)))-(INDEX('101'!$A:$G,MATCH($A330&amp;"61910",'101'!$A:$A,0),MATCH($H$2&amp;"Ост /Кр",'101'!$1:$1,0)))-(INDEX('101'!$A:$G,MATCH($A330&amp;"61912",'101'!$A:$A,0),MATCH($H$2&amp;"Ост /Кр",'101'!$1:$1,0)))+(INDEX('101'!$A:$G,MATCH($A330&amp;"62001",'101'!$A:$A,0),MATCH($H$2&amp;"Ост /Дб",'101'!$1:$1,0)))-(INDEX('101'!$A:$G,MATCH($A330&amp;"62002",'101'!$A:$A,0),MATCH($H$2&amp;"Ост /Кр",'101'!$1:$1,0)))+(INDEX('101'!$A:$G,MATCH($A330&amp;"62101",'101'!$A:$A,0),MATCH($H$2&amp;"Ост /Дб",'101'!$1:$1,0)))+(INDEX('101'!$A:$G,MATCH($A330&amp;"62102",'101'!$A:$A,0),MATCH($H$2&amp;"Ост /Дб",'101'!$1:$1,0)))-(INDEX('101'!$A:$G,MATCH($A330&amp;"62103",'101'!$A:$A,0),MATCH($H$2&amp;"Ост /Кр",'101'!$1:$1,0))))-(((INDEX('135'!$A:$O,MATCH('0103'!$A330,'135'!$A:$A,0),MATCH($H$2&amp;D$4,'135'!$2:$2,0)))/1.5)+(INDEX('135'!$A:$O,MATCH('0103'!$A330,'135'!$A:$A,0),MATCH($H$2&amp;D$5,'135'!$2:$2,0)))+(INDEX('135'!$A:$O,MATCH('0103'!$A330,'135'!$A:$A,0),MATCH($H$2&amp;D$6,'135'!$2:$2,0)))))/$H$1</f>
        <v>529.09100000000001</v>
      </c>
      <c r="E330" s="11">
        <f>(((INDEX('135'!$A:$O,MATCH('0103'!$A330,'135'!$A:$A,0),MATCH($H$2&amp;E$4,'135'!$2:$2,0)))/1.5)+(INDEX('135'!$A:$O,MATCH('0103'!$A330,'135'!$A:$A,0),MATCH($H$2&amp;E$5,'135'!$2:$2,0)))+(INDEX('135'!$A:$O,MATCH('0103'!$A330,'135'!$A:$A,0),MATCH($H$2&amp;E$6,'135'!$2:$2,0))))/$H$1</f>
        <v>78.284000000000006</v>
      </c>
      <c r="F330" s="11">
        <f>(((INDEX('135'!$A:$O,MATCH('0103'!$A330,'135'!$A:$A,0),MATCH($H$2&amp;F$6,'135'!$2:$2,0)))/1.5))/$H$1</f>
        <v>0</v>
      </c>
      <c r="G330" s="11">
        <f>(((INDEX('135'!$A:$O,MATCH('0103'!$A330,'135'!$A:$A,0),MATCH($H$2&amp;G$4,'135'!$2:$2,0)))/1.5)+(INDEX('135'!$A:$O,MATCH('0103'!$A330,'135'!$A:$A,0),MATCH($H$2&amp;G$5,'135'!$2:$2,0)))+(INDEX('135'!$A:$O,MATCH('0103'!$A330,'135'!$A:$A,0),MATCH($H$2&amp;G$6,'135'!$2:$2,0))))/$H$1</f>
        <v>0</v>
      </c>
      <c r="H330" s="27"/>
      <c r="I330" s="10"/>
    </row>
    <row r="331" spans="1:9" ht="20.5" customHeight="1" x14ac:dyDescent="0.2">
      <c r="A331" s="26" t="str">
        <f>all_banks!O325&amp;" "</f>
        <v xml:space="preserve">АО "Экспобанк" (2998) </v>
      </c>
      <c r="B331" s="3">
        <f>all_banks!H325</f>
        <v>2998</v>
      </c>
      <c r="C331" s="3" t="str">
        <f>all_banks!E325</f>
        <v>ЭКСПОБАНК</v>
      </c>
      <c r="D331" s="11">
        <f>(((INDEX('101'!$A:$G,MATCH($A331&amp;"60401",'101'!$A:$A,0),MATCH($H$2&amp;"Ост /Дб",'101'!$1:$1,0)))+(INDEX('101'!$A:$G,MATCH($A331&amp;"60404",'101'!$A:$A,0),MATCH($H$2&amp;"Ост /Дб",'101'!$1:$1,0)))+(INDEX('101'!$A:$G,MATCH($A331&amp;"60415",'101'!$A:$A,0),MATCH($H$2&amp;"Ост /Дб",'101'!$1:$1,0)))-(INDEX('101'!$A:$G,MATCH($A331&amp;"60414",'101'!$A:$A,0),MATCH($H$2&amp;"Ост /Кр",'101'!$1:$1,0)))-(INDEX('101'!$A:$G,MATCH($A331&amp;"60405",'101'!$A:$A,0),MATCH($H$2&amp;"Ост /Дб",'101'!$1:$1,0)))+(INDEX('101'!$A:$G,MATCH($A331&amp;"61901",'101'!$A:$A,0),MATCH($H$2&amp;"Ост /Дб",'101'!$1:$1,0)))+(INDEX('101'!$A:$G,MATCH($A331&amp;"61902",'101'!$A:$A,0),MATCH($H$2&amp;"Ост /Дб",'101'!$1:$1,0)))+(INDEX('101'!$A:$G,MATCH($A331&amp;"61903",'101'!$A:$A,0),MATCH($H$2&amp;"Ост /Дб",'101'!$1:$1,0)))+(INDEX('101'!$A:$G,MATCH($A331&amp;"61904",'101'!$A:$A,0),MATCH($H$2&amp;"Ост /Дб",'101'!$1:$1,0)))+(INDEX('101'!$A:$G,MATCH($A331&amp;"61905",'101'!$A:$A,0),MATCH($H$2&amp;"Ост /Дб",'101'!$1:$1,0)))+(INDEX('101'!$A:$G,MATCH($A331&amp;"61906",'101'!$A:$A,0),MATCH($H$2&amp;"Ост /Дб",'101'!$1:$1,0)))+(INDEX('101'!$A:$G,MATCH($A331&amp;"61907",'101'!$A:$A,0),MATCH($H$2&amp;"Ост /Дб",'101'!$1:$1,0)))+(INDEX('101'!$A:$G,MATCH($A331&amp;"61908",'101'!$A:$A,0),MATCH($H$2&amp;"Ост /Дб",'101'!$1:$1,0)))+(INDEX('101'!$A:$G,MATCH($A331&amp;"61911",'101'!$A:$A,0),MATCH($H$2&amp;"Ост /Дб",'101'!$1:$1,0)))-(INDEX('101'!$A:$G,MATCH($A331&amp;"61909",'101'!$A:$A,0),MATCH($H$2&amp;"Ост /Кр",'101'!$1:$1,0)))-(INDEX('101'!$A:$G,MATCH($A331&amp;"61910",'101'!$A:$A,0),MATCH($H$2&amp;"Ост /Кр",'101'!$1:$1,0)))-(INDEX('101'!$A:$G,MATCH($A331&amp;"61912",'101'!$A:$A,0),MATCH($H$2&amp;"Ост /Кр",'101'!$1:$1,0)))+(INDEX('101'!$A:$G,MATCH($A331&amp;"62001",'101'!$A:$A,0),MATCH($H$2&amp;"Ост /Дб",'101'!$1:$1,0)))-(INDEX('101'!$A:$G,MATCH($A331&amp;"62002",'101'!$A:$A,0),MATCH($H$2&amp;"Ост /Кр",'101'!$1:$1,0)))+(INDEX('101'!$A:$G,MATCH($A331&amp;"62101",'101'!$A:$A,0),MATCH($H$2&amp;"Ост /Дб",'101'!$1:$1,0)))+(INDEX('101'!$A:$G,MATCH($A331&amp;"62102",'101'!$A:$A,0),MATCH($H$2&amp;"Ост /Дб",'101'!$1:$1,0)))-(INDEX('101'!$A:$G,MATCH($A331&amp;"62103",'101'!$A:$A,0),MATCH($H$2&amp;"Ост /Кр",'101'!$1:$1,0))))-(((INDEX('135'!$A:$O,MATCH('0103'!$A331,'135'!$A:$A,0),MATCH($H$2&amp;D$4,'135'!$2:$2,0)))/1.5)+(INDEX('135'!$A:$O,MATCH('0103'!$A331,'135'!$A:$A,0),MATCH($H$2&amp;D$5,'135'!$2:$2,0)))+(INDEX('135'!$A:$O,MATCH('0103'!$A331,'135'!$A:$A,0),MATCH($H$2&amp;D$6,'135'!$2:$2,0)))))/$H$1</f>
        <v>1852.7293333333332</v>
      </c>
      <c r="E331" s="11">
        <f>(((INDEX('135'!$A:$O,MATCH('0103'!$A331,'135'!$A:$A,0),MATCH($H$2&amp;E$4,'135'!$2:$2,0)))/1.5)+(INDEX('135'!$A:$O,MATCH('0103'!$A331,'135'!$A:$A,0),MATCH($H$2&amp;E$5,'135'!$2:$2,0)))+(INDEX('135'!$A:$O,MATCH('0103'!$A331,'135'!$A:$A,0),MATCH($H$2&amp;E$6,'135'!$2:$2,0))))/$H$1</f>
        <v>540.70466666666675</v>
      </c>
      <c r="F331" s="11">
        <f>(((INDEX('135'!$A:$O,MATCH('0103'!$A331,'135'!$A:$A,0),MATCH($H$2&amp;F$6,'135'!$2:$2,0)))/1.5))/$H$1</f>
        <v>122.46</v>
      </c>
      <c r="G331" s="11">
        <f>(((INDEX('135'!$A:$O,MATCH('0103'!$A331,'135'!$A:$A,0),MATCH($H$2&amp;G$4,'135'!$2:$2,0)))/1.5)+(INDEX('135'!$A:$O,MATCH('0103'!$A331,'135'!$A:$A,0),MATCH($H$2&amp;G$5,'135'!$2:$2,0)))+(INDEX('135'!$A:$O,MATCH('0103'!$A331,'135'!$A:$A,0),MATCH($H$2&amp;G$6,'135'!$2:$2,0))))/$H$1</f>
        <v>0</v>
      </c>
      <c r="H331" s="27"/>
      <c r="I331" s="10"/>
    </row>
    <row r="332" spans="1:9" ht="20.5" customHeight="1" x14ac:dyDescent="0.2">
      <c r="A332" s="26" t="str">
        <f>all_banks!O326&amp;" "</f>
        <v xml:space="preserve">ООО банк "Элита" (1399) </v>
      </c>
      <c r="B332" s="3">
        <f>all_banks!H326</f>
        <v>1399</v>
      </c>
      <c r="C332" s="3" t="str">
        <f>all_banks!E326</f>
        <v>ЭЛИТА</v>
      </c>
      <c r="D332" s="11">
        <f>(((INDEX('101'!$A:$G,MATCH($A332&amp;"60401",'101'!$A:$A,0),MATCH($H$2&amp;"Ост /Дб",'101'!$1:$1,0)))+(INDEX('101'!$A:$G,MATCH($A332&amp;"60404",'101'!$A:$A,0),MATCH($H$2&amp;"Ост /Дб",'101'!$1:$1,0)))+(INDEX('101'!$A:$G,MATCH($A332&amp;"60415",'101'!$A:$A,0),MATCH($H$2&amp;"Ост /Дб",'101'!$1:$1,0)))-(INDEX('101'!$A:$G,MATCH($A332&amp;"60414",'101'!$A:$A,0),MATCH($H$2&amp;"Ост /Кр",'101'!$1:$1,0)))-(INDEX('101'!$A:$G,MATCH($A332&amp;"60405",'101'!$A:$A,0),MATCH($H$2&amp;"Ост /Дб",'101'!$1:$1,0)))+(INDEX('101'!$A:$G,MATCH($A332&amp;"61901",'101'!$A:$A,0),MATCH($H$2&amp;"Ост /Дб",'101'!$1:$1,0)))+(INDEX('101'!$A:$G,MATCH($A332&amp;"61902",'101'!$A:$A,0),MATCH($H$2&amp;"Ост /Дб",'101'!$1:$1,0)))+(INDEX('101'!$A:$G,MATCH($A332&amp;"61903",'101'!$A:$A,0),MATCH($H$2&amp;"Ост /Дб",'101'!$1:$1,0)))+(INDEX('101'!$A:$G,MATCH($A332&amp;"61904",'101'!$A:$A,0),MATCH($H$2&amp;"Ост /Дб",'101'!$1:$1,0)))+(INDEX('101'!$A:$G,MATCH($A332&amp;"61905",'101'!$A:$A,0),MATCH($H$2&amp;"Ост /Дб",'101'!$1:$1,0)))+(INDEX('101'!$A:$G,MATCH($A332&amp;"61906",'101'!$A:$A,0),MATCH($H$2&amp;"Ост /Дб",'101'!$1:$1,0)))+(INDEX('101'!$A:$G,MATCH($A332&amp;"61907",'101'!$A:$A,0),MATCH($H$2&amp;"Ост /Дб",'101'!$1:$1,0)))+(INDEX('101'!$A:$G,MATCH($A332&amp;"61908",'101'!$A:$A,0),MATCH($H$2&amp;"Ост /Дб",'101'!$1:$1,0)))+(INDEX('101'!$A:$G,MATCH($A332&amp;"61911",'101'!$A:$A,0),MATCH($H$2&amp;"Ост /Дб",'101'!$1:$1,0)))-(INDEX('101'!$A:$G,MATCH($A332&amp;"61909",'101'!$A:$A,0),MATCH($H$2&amp;"Ост /Кр",'101'!$1:$1,0)))-(INDEX('101'!$A:$G,MATCH($A332&amp;"61910",'101'!$A:$A,0),MATCH($H$2&amp;"Ост /Кр",'101'!$1:$1,0)))-(INDEX('101'!$A:$G,MATCH($A332&amp;"61912",'101'!$A:$A,0),MATCH($H$2&amp;"Ост /Кр",'101'!$1:$1,0)))+(INDEX('101'!$A:$G,MATCH($A332&amp;"62001",'101'!$A:$A,0),MATCH($H$2&amp;"Ост /Дб",'101'!$1:$1,0)))-(INDEX('101'!$A:$G,MATCH($A332&amp;"62002",'101'!$A:$A,0),MATCH($H$2&amp;"Ост /Кр",'101'!$1:$1,0)))+(INDEX('101'!$A:$G,MATCH($A332&amp;"62101",'101'!$A:$A,0),MATCH($H$2&amp;"Ост /Дб",'101'!$1:$1,0)))+(INDEX('101'!$A:$G,MATCH($A332&amp;"62102",'101'!$A:$A,0),MATCH($H$2&amp;"Ост /Дб",'101'!$1:$1,0)))-(INDEX('101'!$A:$G,MATCH($A332&amp;"62103",'101'!$A:$A,0),MATCH($H$2&amp;"Ост /Кр",'101'!$1:$1,0))))-(((INDEX('135'!$A:$O,MATCH('0103'!$A332,'135'!$A:$A,0),MATCH($H$2&amp;D$4,'135'!$2:$2,0)))/1.5)+(INDEX('135'!$A:$O,MATCH('0103'!$A332,'135'!$A:$A,0),MATCH($H$2&amp;D$5,'135'!$2:$2,0)))+(INDEX('135'!$A:$O,MATCH('0103'!$A332,'135'!$A:$A,0),MATCH($H$2&amp;D$6,'135'!$2:$2,0)))))/$H$1</f>
        <v>23.725000000000001</v>
      </c>
      <c r="E332" s="11">
        <f>(((INDEX('135'!$A:$O,MATCH('0103'!$A332,'135'!$A:$A,0),MATCH($H$2&amp;E$4,'135'!$2:$2,0)))/1.5)+(INDEX('135'!$A:$O,MATCH('0103'!$A332,'135'!$A:$A,0),MATCH($H$2&amp;E$5,'135'!$2:$2,0)))+(INDEX('135'!$A:$O,MATCH('0103'!$A332,'135'!$A:$A,0),MATCH($H$2&amp;E$6,'135'!$2:$2,0))))/$H$1</f>
        <v>0</v>
      </c>
      <c r="F332" s="11">
        <f>(((INDEX('135'!$A:$O,MATCH('0103'!$A332,'135'!$A:$A,0),MATCH($H$2&amp;F$6,'135'!$2:$2,0)))/1.5))/$H$1</f>
        <v>0</v>
      </c>
      <c r="G332" s="11">
        <f>(((INDEX('135'!$A:$O,MATCH('0103'!$A332,'135'!$A:$A,0),MATCH($H$2&amp;G$4,'135'!$2:$2,0)))/1.5)+(INDEX('135'!$A:$O,MATCH('0103'!$A332,'135'!$A:$A,0),MATCH($H$2&amp;G$5,'135'!$2:$2,0)))+(INDEX('135'!$A:$O,MATCH('0103'!$A332,'135'!$A:$A,0),MATCH($H$2&amp;G$6,'135'!$2:$2,0))))/$H$1</f>
        <v>2.7333333333333331E-2</v>
      </c>
      <c r="H332" s="27"/>
      <c r="I332" s="10"/>
    </row>
    <row r="333" spans="1:9" ht="20.5" customHeight="1" x14ac:dyDescent="0.2">
      <c r="A333" s="26" t="str">
        <f>all_banks!O327&amp;" "</f>
        <v xml:space="preserve">АО "Эм-Ю-Эф-Джи Банк (Евразия)" (3465) </v>
      </c>
      <c r="B333" s="3">
        <f>all_banks!H327</f>
        <v>3465</v>
      </c>
      <c r="C333" s="3" t="str">
        <f>all_banks!E327</f>
        <v>ЭМ-Ю-ЭФ-ДЖИ БАНК (ЕВРАЗИЯ)</v>
      </c>
      <c r="D333" s="11">
        <f>(((INDEX('101'!$A:$G,MATCH($A333&amp;"60401",'101'!$A:$A,0),MATCH($H$2&amp;"Ост /Дб",'101'!$1:$1,0)))+(INDEX('101'!$A:$G,MATCH($A333&amp;"60404",'101'!$A:$A,0),MATCH($H$2&amp;"Ост /Дб",'101'!$1:$1,0)))+(INDEX('101'!$A:$G,MATCH($A333&amp;"60415",'101'!$A:$A,0),MATCH($H$2&amp;"Ост /Дб",'101'!$1:$1,0)))-(INDEX('101'!$A:$G,MATCH($A333&amp;"60414",'101'!$A:$A,0),MATCH($H$2&amp;"Ост /Кр",'101'!$1:$1,0)))-(INDEX('101'!$A:$G,MATCH($A333&amp;"60405",'101'!$A:$A,0),MATCH($H$2&amp;"Ост /Дб",'101'!$1:$1,0)))+(INDEX('101'!$A:$G,MATCH($A333&amp;"61901",'101'!$A:$A,0),MATCH($H$2&amp;"Ост /Дб",'101'!$1:$1,0)))+(INDEX('101'!$A:$G,MATCH($A333&amp;"61902",'101'!$A:$A,0),MATCH($H$2&amp;"Ост /Дб",'101'!$1:$1,0)))+(INDEX('101'!$A:$G,MATCH($A333&amp;"61903",'101'!$A:$A,0),MATCH($H$2&amp;"Ост /Дб",'101'!$1:$1,0)))+(INDEX('101'!$A:$G,MATCH($A333&amp;"61904",'101'!$A:$A,0),MATCH($H$2&amp;"Ост /Дб",'101'!$1:$1,0)))+(INDEX('101'!$A:$G,MATCH($A333&amp;"61905",'101'!$A:$A,0),MATCH($H$2&amp;"Ост /Дб",'101'!$1:$1,0)))+(INDEX('101'!$A:$G,MATCH($A333&amp;"61906",'101'!$A:$A,0),MATCH($H$2&amp;"Ост /Дб",'101'!$1:$1,0)))+(INDEX('101'!$A:$G,MATCH($A333&amp;"61907",'101'!$A:$A,0),MATCH($H$2&amp;"Ост /Дб",'101'!$1:$1,0)))+(INDEX('101'!$A:$G,MATCH($A333&amp;"61908",'101'!$A:$A,0),MATCH($H$2&amp;"Ост /Дб",'101'!$1:$1,0)))+(INDEX('101'!$A:$G,MATCH($A333&amp;"61911",'101'!$A:$A,0),MATCH($H$2&amp;"Ост /Дб",'101'!$1:$1,0)))-(INDEX('101'!$A:$G,MATCH($A333&amp;"61909",'101'!$A:$A,0),MATCH($H$2&amp;"Ост /Кр",'101'!$1:$1,0)))-(INDEX('101'!$A:$G,MATCH($A333&amp;"61910",'101'!$A:$A,0),MATCH($H$2&amp;"Ост /Кр",'101'!$1:$1,0)))-(INDEX('101'!$A:$G,MATCH($A333&amp;"61912",'101'!$A:$A,0),MATCH($H$2&amp;"Ост /Кр",'101'!$1:$1,0)))+(INDEX('101'!$A:$G,MATCH($A333&amp;"62001",'101'!$A:$A,0),MATCH($H$2&amp;"Ост /Дб",'101'!$1:$1,0)))-(INDEX('101'!$A:$G,MATCH($A333&amp;"62002",'101'!$A:$A,0),MATCH($H$2&amp;"Ост /Кр",'101'!$1:$1,0)))+(INDEX('101'!$A:$G,MATCH($A333&amp;"62101",'101'!$A:$A,0),MATCH($H$2&amp;"Ост /Дб",'101'!$1:$1,0)))+(INDEX('101'!$A:$G,MATCH($A333&amp;"62102",'101'!$A:$A,0),MATCH($H$2&amp;"Ост /Дб",'101'!$1:$1,0)))-(INDEX('101'!$A:$G,MATCH($A333&amp;"62103",'101'!$A:$A,0),MATCH($H$2&amp;"Ост /Кр",'101'!$1:$1,0))))-(((INDEX('135'!$A:$O,MATCH('0103'!$A333,'135'!$A:$A,0),MATCH($H$2&amp;D$4,'135'!$2:$2,0)))/1.5)+(INDEX('135'!$A:$O,MATCH('0103'!$A333,'135'!$A:$A,0),MATCH($H$2&amp;D$5,'135'!$2:$2,0)))+(INDEX('135'!$A:$O,MATCH('0103'!$A333,'135'!$A:$A,0),MATCH($H$2&amp;D$6,'135'!$2:$2,0)))))/$H$1</f>
        <v>137.071</v>
      </c>
      <c r="E333" s="11">
        <f>(((INDEX('135'!$A:$O,MATCH('0103'!$A333,'135'!$A:$A,0),MATCH($H$2&amp;E$4,'135'!$2:$2,0)))/1.5)+(INDEX('135'!$A:$O,MATCH('0103'!$A333,'135'!$A:$A,0),MATCH($H$2&amp;E$5,'135'!$2:$2,0)))+(INDEX('135'!$A:$O,MATCH('0103'!$A333,'135'!$A:$A,0),MATCH($H$2&amp;E$6,'135'!$2:$2,0))))/$H$1</f>
        <v>0</v>
      </c>
      <c r="F333" s="11">
        <f>(((INDEX('135'!$A:$O,MATCH('0103'!$A333,'135'!$A:$A,0),MATCH($H$2&amp;F$6,'135'!$2:$2,0)))/1.5))/$H$1</f>
        <v>0</v>
      </c>
      <c r="G333" s="11">
        <f>(((INDEX('135'!$A:$O,MATCH('0103'!$A333,'135'!$A:$A,0),MATCH($H$2&amp;G$4,'135'!$2:$2,0)))/1.5)+(INDEX('135'!$A:$O,MATCH('0103'!$A333,'135'!$A:$A,0),MATCH($H$2&amp;G$5,'135'!$2:$2,0)))+(INDEX('135'!$A:$O,MATCH('0103'!$A333,'135'!$A:$A,0),MATCH($H$2&amp;G$6,'135'!$2:$2,0))))/$H$1</f>
        <v>0</v>
      </c>
      <c r="H333" s="27"/>
      <c r="I333" s="10"/>
    </row>
    <row r="334" spans="1:9" ht="20.5" customHeight="1" x14ac:dyDescent="0.2">
      <c r="A334" s="26" t="str">
        <f>all_banks!O328&amp;" "</f>
        <v xml:space="preserve">АКБ "Энергобанк" (АО) (67) </v>
      </c>
      <c r="B334" s="3">
        <f>all_banks!H328</f>
        <v>67</v>
      </c>
      <c r="C334" s="3" t="str">
        <f>all_banks!E328</f>
        <v>ЭНЕРГОБАНК</v>
      </c>
      <c r="D334" s="11">
        <f>(((INDEX('101'!$A:$G,MATCH($A334&amp;"60401",'101'!$A:$A,0),MATCH($H$2&amp;"Ост /Дб",'101'!$1:$1,0)))+(INDEX('101'!$A:$G,MATCH($A334&amp;"60404",'101'!$A:$A,0),MATCH($H$2&amp;"Ост /Дб",'101'!$1:$1,0)))+(INDEX('101'!$A:$G,MATCH($A334&amp;"60415",'101'!$A:$A,0),MATCH($H$2&amp;"Ост /Дб",'101'!$1:$1,0)))-(INDEX('101'!$A:$G,MATCH($A334&amp;"60414",'101'!$A:$A,0),MATCH($H$2&amp;"Ост /Кр",'101'!$1:$1,0)))-(INDEX('101'!$A:$G,MATCH($A334&amp;"60405",'101'!$A:$A,0),MATCH($H$2&amp;"Ост /Дб",'101'!$1:$1,0)))+(INDEX('101'!$A:$G,MATCH($A334&amp;"61901",'101'!$A:$A,0),MATCH($H$2&amp;"Ост /Дб",'101'!$1:$1,0)))+(INDEX('101'!$A:$G,MATCH($A334&amp;"61902",'101'!$A:$A,0),MATCH($H$2&amp;"Ост /Дб",'101'!$1:$1,0)))+(INDEX('101'!$A:$G,MATCH($A334&amp;"61903",'101'!$A:$A,0),MATCH($H$2&amp;"Ост /Дб",'101'!$1:$1,0)))+(INDEX('101'!$A:$G,MATCH($A334&amp;"61904",'101'!$A:$A,0),MATCH($H$2&amp;"Ост /Дб",'101'!$1:$1,0)))+(INDEX('101'!$A:$G,MATCH($A334&amp;"61905",'101'!$A:$A,0),MATCH($H$2&amp;"Ост /Дб",'101'!$1:$1,0)))+(INDEX('101'!$A:$G,MATCH($A334&amp;"61906",'101'!$A:$A,0),MATCH($H$2&amp;"Ост /Дб",'101'!$1:$1,0)))+(INDEX('101'!$A:$G,MATCH($A334&amp;"61907",'101'!$A:$A,0),MATCH($H$2&amp;"Ост /Дб",'101'!$1:$1,0)))+(INDEX('101'!$A:$G,MATCH($A334&amp;"61908",'101'!$A:$A,0),MATCH($H$2&amp;"Ост /Дб",'101'!$1:$1,0)))+(INDEX('101'!$A:$G,MATCH($A334&amp;"61911",'101'!$A:$A,0),MATCH($H$2&amp;"Ост /Дб",'101'!$1:$1,0)))-(INDEX('101'!$A:$G,MATCH($A334&amp;"61909",'101'!$A:$A,0),MATCH($H$2&amp;"Ост /Кр",'101'!$1:$1,0)))-(INDEX('101'!$A:$G,MATCH($A334&amp;"61910",'101'!$A:$A,0),MATCH($H$2&amp;"Ост /Кр",'101'!$1:$1,0)))-(INDEX('101'!$A:$G,MATCH($A334&amp;"61912",'101'!$A:$A,0),MATCH($H$2&amp;"Ост /Кр",'101'!$1:$1,0)))+(INDEX('101'!$A:$G,MATCH($A334&amp;"62001",'101'!$A:$A,0),MATCH($H$2&amp;"Ост /Дб",'101'!$1:$1,0)))-(INDEX('101'!$A:$G,MATCH($A334&amp;"62002",'101'!$A:$A,0),MATCH($H$2&amp;"Ост /Кр",'101'!$1:$1,0)))+(INDEX('101'!$A:$G,MATCH($A334&amp;"62101",'101'!$A:$A,0),MATCH($H$2&amp;"Ост /Дб",'101'!$1:$1,0)))+(INDEX('101'!$A:$G,MATCH($A334&amp;"62102",'101'!$A:$A,0),MATCH($H$2&amp;"Ост /Дб",'101'!$1:$1,0)))-(INDEX('101'!$A:$G,MATCH($A334&amp;"62103",'101'!$A:$A,0),MATCH($H$2&amp;"Ост /Кр",'101'!$1:$1,0))))-(((INDEX('135'!$A:$O,MATCH('0103'!$A334,'135'!$A:$A,0),MATCH($H$2&amp;D$4,'135'!$2:$2,0)))/1.5)+(INDEX('135'!$A:$O,MATCH('0103'!$A334,'135'!$A:$A,0),MATCH($H$2&amp;D$5,'135'!$2:$2,0)))+(INDEX('135'!$A:$O,MATCH('0103'!$A334,'135'!$A:$A,0),MATCH($H$2&amp;D$6,'135'!$2:$2,0)))))/$H$1</f>
        <v>135.13900000000001</v>
      </c>
      <c r="E334" s="11">
        <f>(((INDEX('135'!$A:$O,MATCH('0103'!$A334,'135'!$A:$A,0),MATCH($H$2&amp;E$4,'135'!$2:$2,0)))/1.5)+(INDEX('135'!$A:$O,MATCH('0103'!$A334,'135'!$A:$A,0),MATCH($H$2&amp;E$5,'135'!$2:$2,0)))+(INDEX('135'!$A:$O,MATCH('0103'!$A334,'135'!$A:$A,0),MATCH($H$2&amp;E$6,'135'!$2:$2,0))))/$H$1</f>
        <v>5.8440000000000003</v>
      </c>
      <c r="F334" s="11">
        <f>(((INDEX('135'!$A:$O,MATCH('0103'!$A334,'135'!$A:$A,0),MATCH($H$2&amp;F$6,'135'!$2:$2,0)))/1.5))/$H$1</f>
        <v>0</v>
      </c>
      <c r="G334" s="11">
        <f>(((INDEX('135'!$A:$O,MATCH('0103'!$A334,'135'!$A:$A,0),MATCH($H$2&amp;G$4,'135'!$2:$2,0)))/1.5)+(INDEX('135'!$A:$O,MATCH('0103'!$A334,'135'!$A:$A,0),MATCH($H$2&amp;G$5,'135'!$2:$2,0)))+(INDEX('135'!$A:$O,MATCH('0103'!$A334,'135'!$A:$A,0),MATCH($H$2&amp;G$6,'135'!$2:$2,0))))/$H$1</f>
        <v>3.9780000000000002</v>
      </c>
      <c r="H334" s="27"/>
      <c r="I334" s="10"/>
    </row>
    <row r="335" spans="1:9" ht="20.5" customHeight="1" x14ac:dyDescent="0.2">
      <c r="A335" s="26" t="str">
        <f>all_banks!O329&amp;" "</f>
        <v xml:space="preserve">КБ "ЭНЕРГОТРАНСБАНК" (АО) (1307) </v>
      </c>
      <c r="B335" s="3">
        <f>all_banks!H329</f>
        <v>1307</v>
      </c>
      <c r="C335" s="3" t="str">
        <f>all_banks!E329</f>
        <v>ЭНЕРГОТРАНСБАНК</v>
      </c>
      <c r="D335" s="11">
        <f>(((INDEX('101'!$A:$G,MATCH($A335&amp;"60401",'101'!$A:$A,0),MATCH($H$2&amp;"Ост /Дб",'101'!$1:$1,0)))+(INDEX('101'!$A:$G,MATCH($A335&amp;"60404",'101'!$A:$A,0),MATCH($H$2&amp;"Ост /Дб",'101'!$1:$1,0)))+(INDEX('101'!$A:$G,MATCH($A335&amp;"60415",'101'!$A:$A,0),MATCH($H$2&amp;"Ост /Дб",'101'!$1:$1,0)))-(INDEX('101'!$A:$G,MATCH($A335&amp;"60414",'101'!$A:$A,0),MATCH($H$2&amp;"Ост /Кр",'101'!$1:$1,0)))-(INDEX('101'!$A:$G,MATCH($A335&amp;"60405",'101'!$A:$A,0),MATCH($H$2&amp;"Ост /Дб",'101'!$1:$1,0)))+(INDEX('101'!$A:$G,MATCH($A335&amp;"61901",'101'!$A:$A,0),MATCH($H$2&amp;"Ост /Дб",'101'!$1:$1,0)))+(INDEX('101'!$A:$G,MATCH($A335&amp;"61902",'101'!$A:$A,0),MATCH($H$2&amp;"Ост /Дб",'101'!$1:$1,0)))+(INDEX('101'!$A:$G,MATCH($A335&amp;"61903",'101'!$A:$A,0),MATCH($H$2&amp;"Ост /Дб",'101'!$1:$1,0)))+(INDEX('101'!$A:$G,MATCH($A335&amp;"61904",'101'!$A:$A,0),MATCH($H$2&amp;"Ост /Дб",'101'!$1:$1,0)))+(INDEX('101'!$A:$G,MATCH($A335&amp;"61905",'101'!$A:$A,0),MATCH($H$2&amp;"Ост /Дб",'101'!$1:$1,0)))+(INDEX('101'!$A:$G,MATCH($A335&amp;"61906",'101'!$A:$A,0),MATCH($H$2&amp;"Ост /Дб",'101'!$1:$1,0)))+(INDEX('101'!$A:$G,MATCH($A335&amp;"61907",'101'!$A:$A,0),MATCH($H$2&amp;"Ост /Дб",'101'!$1:$1,0)))+(INDEX('101'!$A:$G,MATCH($A335&amp;"61908",'101'!$A:$A,0),MATCH($H$2&amp;"Ост /Дб",'101'!$1:$1,0)))+(INDEX('101'!$A:$G,MATCH($A335&amp;"61911",'101'!$A:$A,0),MATCH($H$2&amp;"Ост /Дб",'101'!$1:$1,0)))-(INDEX('101'!$A:$G,MATCH($A335&amp;"61909",'101'!$A:$A,0),MATCH($H$2&amp;"Ост /Кр",'101'!$1:$1,0)))-(INDEX('101'!$A:$G,MATCH($A335&amp;"61910",'101'!$A:$A,0),MATCH($H$2&amp;"Ост /Кр",'101'!$1:$1,0)))-(INDEX('101'!$A:$G,MATCH($A335&amp;"61912",'101'!$A:$A,0),MATCH($H$2&amp;"Ост /Кр",'101'!$1:$1,0)))+(INDEX('101'!$A:$G,MATCH($A335&amp;"62001",'101'!$A:$A,0),MATCH($H$2&amp;"Ост /Дб",'101'!$1:$1,0)))-(INDEX('101'!$A:$G,MATCH($A335&amp;"62002",'101'!$A:$A,0),MATCH($H$2&amp;"Ост /Кр",'101'!$1:$1,0)))+(INDEX('101'!$A:$G,MATCH($A335&amp;"62101",'101'!$A:$A,0),MATCH($H$2&amp;"Ост /Дб",'101'!$1:$1,0)))+(INDEX('101'!$A:$G,MATCH($A335&amp;"62102",'101'!$A:$A,0),MATCH($H$2&amp;"Ост /Дб",'101'!$1:$1,0)))-(INDEX('101'!$A:$G,MATCH($A335&amp;"62103",'101'!$A:$A,0),MATCH($H$2&amp;"Ост /Кр",'101'!$1:$1,0))))-(((INDEX('135'!$A:$O,MATCH('0103'!$A335,'135'!$A:$A,0),MATCH($H$2&amp;D$4,'135'!$2:$2,0)))/1.5)+(INDEX('135'!$A:$O,MATCH('0103'!$A335,'135'!$A:$A,0),MATCH($H$2&amp;D$5,'135'!$2:$2,0)))+(INDEX('135'!$A:$O,MATCH('0103'!$A335,'135'!$A:$A,0),MATCH($H$2&amp;D$6,'135'!$2:$2,0)))))/$H$1</f>
        <v>564.74</v>
      </c>
      <c r="E335" s="11">
        <f>(((INDEX('135'!$A:$O,MATCH('0103'!$A335,'135'!$A:$A,0),MATCH($H$2&amp;E$4,'135'!$2:$2,0)))/1.5)+(INDEX('135'!$A:$O,MATCH('0103'!$A335,'135'!$A:$A,0),MATCH($H$2&amp;E$5,'135'!$2:$2,0)))+(INDEX('135'!$A:$O,MATCH('0103'!$A335,'135'!$A:$A,0),MATCH($H$2&amp;E$6,'135'!$2:$2,0))))/$H$1</f>
        <v>58.552</v>
      </c>
      <c r="F335" s="11">
        <f>(((INDEX('135'!$A:$O,MATCH('0103'!$A335,'135'!$A:$A,0),MATCH($H$2&amp;F$6,'135'!$2:$2,0)))/1.5))/$H$1</f>
        <v>0</v>
      </c>
      <c r="G335" s="11">
        <f>(((INDEX('135'!$A:$O,MATCH('0103'!$A335,'135'!$A:$A,0),MATCH($H$2&amp;G$4,'135'!$2:$2,0)))/1.5)+(INDEX('135'!$A:$O,MATCH('0103'!$A335,'135'!$A:$A,0),MATCH($H$2&amp;G$5,'135'!$2:$2,0)))+(INDEX('135'!$A:$O,MATCH('0103'!$A335,'135'!$A:$A,0),MATCH($H$2&amp;G$6,'135'!$2:$2,0))))/$H$1</f>
        <v>213.75</v>
      </c>
      <c r="H335" s="27"/>
      <c r="I335" s="10"/>
    </row>
    <row r="336" spans="1:9" ht="20.5" customHeight="1" x14ac:dyDescent="0.2">
      <c r="A336" s="26" t="str">
        <f>all_banks!O330&amp;" "</f>
        <v xml:space="preserve">Эс-Би-Ай Банк ООО (3185) </v>
      </c>
      <c r="B336" s="3">
        <f>all_banks!H330</f>
        <v>3185</v>
      </c>
      <c r="C336" s="3" t="str">
        <f>all_banks!E330</f>
        <v>ЭС-БИ-АЙ БАНК</v>
      </c>
      <c r="D336" s="11">
        <f>(((INDEX('101'!$A:$G,MATCH($A336&amp;"60401",'101'!$A:$A,0),MATCH($H$2&amp;"Ост /Дб",'101'!$1:$1,0)))+(INDEX('101'!$A:$G,MATCH($A336&amp;"60404",'101'!$A:$A,0),MATCH($H$2&amp;"Ост /Дб",'101'!$1:$1,0)))+(INDEX('101'!$A:$G,MATCH($A336&amp;"60415",'101'!$A:$A,0),MATCH($H$2&amp;"Ост /Дб",'101'!$1:$1,0)))-(INDEX('101'!$A:$G,MATCH($A336&amp;"60414",'101'!$A:$A,0),MATCH($H$2&amp;"Ост /Кр",'101'!$1:$1,0)))-(INDEX('101'!$A:$G,MATCH($A336&amp;"60405",'101'!$A:$A,0),MATCH($H$2&amp;"Ост /Дб",'101'!$1:$1,0)))+(INDEX('101'!$A:$G,MATCH($A336&amp;"61901",'101'!$A:$A,0),MATCH($H$2&amp;"Ост /Дб",'101'!$1:$1,0)))+(INDEX('101'!$A:$G,MATCH($A336&amp;"61902",'101'!$A:$A,0),MATCH($H$2&amp;"Ост /Дб",'101'!$1:$1,0)))+(INDEX('101'!$A:$G,MATCH($A336&amp;"61903",'101'!$A:$A,0),MATCH($H$2&amp;"Ост /Дб",'101'!$1:$1,0)))+(INDEX('101'!$A:$G,MATCH($A336&amp;"61904",'101'!$A:$A,0),MATCH($H$2&amp;"Ост /Дб",'101'!$1:$1,0)))+(INDEX('101'!$A:$G,MATCH($A336&amp;"61905",'101'!$A:$A,0),MATCH($H$2&amp;"Ост /Дб",'101'!$1:$1,0)))+(INDEX('101'!$A:$G,MATCH($A336&amp;"61906",'101'!$A:$A,0),MATCH($H$2&amp;"Ост /Дб",'101'!$1:$1,0)))+(INDEX('101'!$A:$G,MATCH($A336&amp;"61907",'101'!$A:$A,0),MATCH($H$2&amp;"Ост /Дб",'101'!$1:$1,0)))+(INDEX('101'!$A:$G,MATCH($A336&amp;"61908",'101'!$A:$A,0),MATCH($H$2&amp;"Ост /Дб",'101'!$1:$1,0)))+(INDEX('101'!$A:$G,MATCH($A336&amp;"61911",'101'!$A:$A,0),MATCH($H$2&amp;"Ост /Дб",'101'!$1:$1,0)))-(INDEX('101'!$A:$G,MATCH($A336&amp;"61909",'101'!$A:$A,0),MATCH($H$2&amp;"Ост /Кр",'101'!$1:$1,0)))-(INDEX('101'!$A:$G,MATCH($A336&amp;"61910",'101'!$A:$A,0),MATCH($H$2&amp;"Ост /Кр",'101'!$1:$1,0)))-(INDEX('101'!$A:$G,MATCH($A336&amp;"61912",'101'!$A:$A,0),MATCH($H$2&amp;"Ост /Кр",'101'!$1:$1,0)))+(INDEX('101'!$A:$G,MATCH($A336&amp;"62001",'101'!$A:$A,0),MATCH($H$2&amp;"Ост /Дб",'101'!$1:$1,0)))-(INDEX('101'!$A:$G,MATCH($A336&amp;"62002",'101'!$A:$A,0),MATCH($H$2&amp;"Ост /Кр",'101'!$1:$1,0)))+(INDEX('101'!$A:$G,MATCH($A336&amp;"62101",'101'!$A:$A,0),MATCH($H$2&amp;"Ост /Дб",'101'!$1:$1,0)))+(INDEX('101'!$A:$G,MATCH($A336&amp;"62102",'101'!$A:$A,0),MATCH($H$2&amp;"Ост /Дб",'101'!$1:$1,0)))-(INDEX('101'!$A:$G,MATCH($A336&amp;"62103",'101'!$A:$A,0),MATCH($H$2&amp;"Ост /Кр",'101'!$1:$1,0))))-(((INDEX('135'!$A:$O,MATCH('0103'!$A336,'135'!$A:$A,0),MATCH($H$2&amp;D$4,'135'!$2:$2,0)))/1.5)+(INDEX('135'!$A:$O,MATCH('0103'!$A336,'135'!$A:$A,0),MATCH($H$2&amp;D$5,'135'!$2:$2,0)))+(INDEX('135'!$A:$O,MATCH('0103'!$A336,'135'!$A:$A,0),MATCH($H$2&amp;D$6,'135'!$2:$2,0)))))/$H$1</f>
        <v>-278.4016666666667</v>
      </c>
      <c r="E336" s="11">
        <f>(((INDEX('135'!$A:$O,MATCH('0103'!$A336,'135'!$A:$A,0),MATCH($H$2&amp;E$4,'135'!$2:$2,0)))/1.5)+(INDEX('135'!$A:$O,MATCH('0103'!$A336,'135'!$A:$A,0),MATCH($H$2&amp;E$5,'135'!$2:$2,0)))+(INDEX('135'!$A:$O,MATCH('0103'!$A336,'135'!$A:$A,0),MATCH($H$2&amp;E$6,'135'!$2:$2,0))))/$H$1</f>
        <v>346.16766666666666</v>
      </c>
      <c r="F336" s="11">
        <f>(((INDEX('135'!$A:$O,MATCH('0103'!$A336,'135'!$A:$A,0),MATCH($H$2&amp;F$6,'135'!$2:$2,0)))/1.5))/$H$1</f>
        <v>0</v>
      </c>
      <c r="G336" s="11">
        <f>(((INDEX('135'!$A:$O,MATCH('0103'!$A336,'135'!$A:$A,0),MATCH($H$2&amp;G$4,'135'!$2:$2,0)))/1.5)+(INDEX('135'!$A:$O,MATCH('0103'!$A336,'135'!$A:$A,0),MATCH($H$2&amp;G$5,'135'!$2:$2,0)))+(INDEX('135'!$A:$O,MATCH('0103'!$A336,'135'!$A:$A,0),MATCH($H$2&amp;G$6,'135'!$2:$2,0))))/$H$1</f>
        <v>0</v>
      </c>
      <c r="H336" s="27"/>
      <c r="I336" s="10"/>
    </row>
    <row r="337" spans="1:9" ht="20.5" customHeight="1" x14ac:dyDescent="0.2">
      <c r="A337" s="26" t="str">
        <f>all_banks!O331&amp;" "</f>
        <v xml:space="preserve">ООО "Ю Би Эс Банк" (3463) </v>
      </c>
      <c r="B337" s="3">
        <f>all_banks!H331</f>
        <v>3463</v>
      </c>
      <c r="C337" s="3" t="str">
        <f>all_banks!E331</f>
        <v>Ю БИ ЭС БАНК</v>
      </c>
      <c r="D337" s="11">
        <f>(((INDEX('101'!$A:$G,MATCH($A337&amp;"60401",'101'!$A:$A,0),MATCH($H$2&amp;"Ост /Дб",'101'!$1:$1,0)))+(INDEX('101'!$A:$G,MATCH($A337&amp;"60404",'101'!$A:$A,0),MATCH($H$2&amp;"Ост /Дб",'101'!$1:$1,0)))+(INDEX('101'!$A:$G,MATCH($A337&amp;"60415",'101'!$A:$A,0),MATCH($H$2&amp;"Ост /Дб",'101'!$1:$1,0)))-(INDEX('101'!$A:$G,MATCH($A337&amp;"60414",'101'!$A:$A,0),MATCH($H$2&amp;"Ост /Кр",'101'!$1:$1,0)))-(INDEX('101'!$A:$G,MATCH($A337&amp;"60405",'101'!$A:$A,0),MATCH($H$2&amp;"Ост /Дб",'101'!$1:$1,0)))+(INDEX('101'!$A:$G,MATCH($A337&amp;"61901",'101'!$A:$A,0),MATCH($H$2&amp;"Ост /Дб",'101'!$1:$1,0)))+(INDEX('101'!$A:$G,MATCH($A337&amp;"61902",'101'!$A:$A,0),MATCH($H$2&amp;"Ост /Дб",'101'!$1:$1,0)))+(INDEX('101'!$A:$G,MATCH($A337&amp;"61903",'101'!$A:$A,0),MATCH($H$2&amp;"Ост /Дб",'101'!$1:$1,0)))+(INDEX('101'!$A:$G,MATCH($A337&amp;"61904",'101'!$A:$A,0),MATCH($H$2&amp;"Ост /Дб",'101'!$1:$1,0)))+(INDEX('101'!$A:$G,MATCH($A337&amp;"61905",'101'!$A:$A,0),MATCH($H$2&amp;"Ост /Дб",'101'!$1:$1,0)))+(INDEX('101'!$A:$G,MATCH($A337&amp;"61906",'101'!$A:$A,0),MATCH($H$2&amp;"Ост /Дб",'101'!$1:$1,0)))+(INDEX('101'!$A:$G,MATCH($A337&amp;"61907",'101'!$A:$A,0),MATCH($H$2&amp;"Ост /Дб",'101'!$1:$1,0)))+(INDEX('101'!$A:$G,MATCH($A337&amp;"61908",'101'!$A:$A,0),MATCH($H$2&amp;"Ост /Дб",'101'!$1:$1,0)))+(INDEX('101'!$A:$G,MATCH($A337&amp;"61911",'101'!$A:$A,0),MATCH($H$2&amp;"Ост /Дб",'101'!$1:$1,0)))-(INDEX('101'!$A:$G,MATCH($A337&amp;"61909",'101'!$A:$A,0),MATCH($H$2&amp;"Ост /Кр",'101'!$1:$1,0)))-(INDEX('101'!$A:$G,MATCH($A337&amp;"61910",'101'!$A:$A,0),MATCH($H$2&amp;"Ост /Кр",'101'!$1:$1,0)))-(INDEX('101'!$A:$G,MATCH($A337&amp;"61912",'101'!$A:$A,0),MATCH($H$2&amp;"Ост /Кр",'101'!$1:$1,0)))+(INDEX('101'!$A:$G,MATCH($A337&amp;"62001",'101'!$A:$A,0),MATCH($H$2&amp;"Ост /Дб",'101'!$1:$1,0)))-(INDEX('101'!$A:$G,MATCH($A337&amp;"62002",'101'!$A:$A,0),MATCH($H$2&amp;"Ост /Кр",'101'!$1:$1,0)))+(INDEX('101'!$A:$G,MATCH($A337&amp;"62101",'101'!$A:$A,0),MATCH($H$2&amp;"Ост /Дб",'101'!$1:$1,0)))+(INDEX('101'!$A:$G,MATCH($A337&amp;"62102",'101'!$A:$A,0),MATCH($H$2&amp;"Ост /Дб",'101'!$1:$1,0)))-(INDEX('101'!$A:$G,MATCH($A337&amp;"62103",'101'!$A:$A,0),MATCH($H$2&amp;"Ост /Кр",'101'!$1:$1,0))))-(((INDEX('135'!$A:$O,MATCH('0103'!$A337,'135'!$A:$A,0),MATCH($H$2&amp;D$4,'135'!$2:$2,0)))/1.5)+(INDEX('135'!$A:$O,MATCH('0103'!$A337,'135'!$A:$A,0),MATCH($H$2&amp;D$5,'135'!$2:$2,0)))+(INDEX('135'!$A:$O,MATCH('0103'!$A337,'135'!$A:$A,0),MATCH($H$2&amp;D$6,'135'!$2:$2,0)))))/$H$1</f>
        <v>13.515000000000001</v>
      </c>
      <c r="E337" s="11">
        <f>(((INDEX('135'!$A:$O,MATCH('0103'!$A337,'135'!$A:$A,0),MATCH($H$2&amp;E$4,'135'!$2:$2,0)))/1.5)+(INDEX('135'!$A:$O,MATCH('0103'!$A337,'135'!$A:$A,0),MATCH($H$2&amp;E$5,'135'!$2:$2,0)))+(INDEX('135'!$A:$O,MATCH('0103'!$A337,'135'!$A:$A,0),MATCH($H$2&amp;E$6,'135'!$2:$2,0))))/$H$1</f>
        <v>0</v>
      </c>
      <c r="F337" s="11">
        <f>(((INDEX('135'!$A:$O,MATCH('0103'!$A337,'135'!$A:$A,0),MATCH($H$2&amp;F$6,'135'!$2:$2,0)))/1.5))/$H$1</f>
        <v>0</v>
      </c>
      <c r="G337" s="11">
        <f>(((INDEX('135'!$A:$O,MATCH('0103'!$A337,'135'!$A:$A,0),MATCH($H$2&amp;G$4,'135'!$2:$2,0)))/1.5)+(INDEX('135'!$A:$O,MATCH('0103'!$A337,'135'!$A:$A,0),MATCH($H$2&amp;G$5,'135'!$2:$2,0)))+(INDEX('135'!$A:$O,MATCH('0103'!$A337,'135'!$A:$A,0),MATCH($H$2&amp;G$6,'135'!$2:$2,0))))/$H$1</f>
        <v>0</v>
      </c>
      <c r="H337" s="27"/>
      <c r="I337" s="10"/>
    </row>
    <row r="338" spans="1:9" ht="20.5" customHeight="1" x14ac:dyDescent="0.2">
      <c r="A338" s="26" t="str">
        <f>all_banks!O332&amp;" "</f>
        <v xml:space="preserve">ЮГ-Инвестбанк (ПАО) (2772) </v>
      </c>
      <c r="B338" s="3">
        <f>all_banks!H332</f>
        <v>2772</v>
      </c>
      <c r="C338" s="3" t="str">
        <f>all_banks!E332</f>
        <v>ЮГ-ИНВЕСТБАНК</v>
      </c>
      <c r="D338" s="11">
        <f>(((INDEX('101'!$A:$G,MATCH($A338&amp;"60401",'101'!$A:$A,0),MATCH($H$2&amp;"Ост /Дб",'101'!$1:$1,0)))+(INDEX('101'!$A:$G,MATCH($A338&amp;"60404",'101'!$A:$A,0),MATCH($H$2&amp;"Ост /Дб",'101'!$1:$1,0)))+(INDEX('101'!$A:$G,MATCH($A338&amp;"60415",'101'!$A:$A,0),MATCH($H$2&amp;"Ост /Дб",'101'!$1:$1,0)))-(INDEX('101'!$A:$G,MATCH($A338&amp;"60414",'101'!$A:$A,0),MATCH($H$2&amp;"Ост /Кр",'101'!$1:$1,0)))-(INDEX('101'!$A:$G,MATCH($A338&amp;"60405",'101'!$A:$A,0),MATCH($H$2&amp;"Ост /Дб",'101'!$1:$1,0)))+(INDEX('101'!$A:$G,MATCH($A338&amp;"61901",'101'!$A:$A,0),MATCH($H$2&amp;"Ост /Дб",'101'!$1:$1,0)))+(INDEX('101'!$A:$G,MATCH($A338&amp;"61902",'101'!$A:$A,0),MATCH($H$2&amp;"Ост /Дб",'101'!$1:$1,0)))+(INDEX('101'!$A:$G,MATCH($A338&amp;"61903",'101'!$A:$A,0),MATCH($H$2&amp;"Ост /Дб",'101'!$1:$1,0)))+(INDEX('101'!$A:$G,MATCH($A338&amp;"61904",'101'!$A:$A,0),MATCH($H$2&amp;"Ост /Дб",'101'!$1:$1,0)))+(INDEX('101'!$A:$G,MATCH($A338&amp;"61905",'101'!$A:$A,0),MATCH($H$2&amp;"Ост /Дб",'101'!$1:$1,0)))+(INDEX('101'!$A:$G,MATCH($A338&amp;"61906",'101'!$A:$A,0),MATCH($H$2&amp;"Ост /Дб",'101'!$1:$1,0)))+(INDEX('101'!$A:$G,MATCH($A338&amp;"61907",'101'!$A:$A,0),MATCH($H$2&amp;"Ост /Дб",'101'!$1:$1,0)))+(INDEX('101'!$A:$G,MATCH($A338&amp;"61908",'101'!$A:$A,0),MATCH($H$2&amp;"Ост /Дб",'101'!$1:$1,0)))+(INDEX('101'!$A:$G,MATCH($A338&amp;"61911",'101'!$A:$A,0),MATCH($H$2&amp;"Ост /Дб",'101'!$1:$1,0)))-(INDEX('101'!$A:$G,MATCH($A338&amp;"61909",'101'!$A:$A,0),MATCH($H$2&amp;"Ост /Кр",'101'!$1:$1,0)))-(INDEX('101'!$A:$G,MATCH($A338&amp;"61910",'101'!$A:$A,0),MATCH($H$2&amp;"Ост /Кр",'101'!$1:$1,0)))-(INDEX('101'!$A:$G,MATCH($A338&amp;"61912",'101'!$A:$A,0),MATCH($H$2&amp;"Ост /Кр",'101'!$1:$1,0)))+(INDEX('101'!$A:$G,MATCH($A338&amp;"62001",'101'!$A:$A,0),MATCH($H$2&amp;"Ост /Дб",'101'!$1:$1,0)))-(INDEX('101'!$A:$G,MATCH($A338&amp;"62002",'101'!$A:$A,0),MATCH($H$2&amp;"Ост /Кр",'101'!$1:$1,0)))+(INDEX('101'!$A:$G,MATCH($A338&amp;"62101",'101'!$A:$A,0),MATCH($H$2&amp;"Ост /Дб",'101'!$1:$1,0)))+(INDEX('101'!$A:$G,MATCH($A338&amp;"62102",'101'!$A:$A,0),MATCH($H$2&amp;"Ост /Дб",'101'!$1:$1,0)))-(INDEX('101'!$A:$G,MATCH($A338&amp;"62103",'101'!$A:$A,0),MATCH($H$2&amp;"Ост /Кр",'101'!$1:$1,0))))-(((INDEX('135'!$A:$O,MATCH('0103'!$A338,'135'!$A:$A,0),MATCH($H$2&amp;D$4,'135'!$2:$2,0)))/1.5)+(INDEX('135'!$A:$O,MATCH('0103'!$A338,'135'!$A:$A,0),MATCH($H$2&amp;D$5,'135'!$2:$2,0)))+(INDEX('135'!$A:$O,MATCH('0103'!$A338,'135'!$A:$A,0),MATCH($H$2&amp;D$6,'135'!$2:$2,0)))))/$H$1</f>
        <v>309.85866666666664</v>
      </c>
      <c r="E338" s="11">
        <f>(((INDEX('135'!$A:$O,MATCH('0103'!$A338,'135'!$A:$A,0),MATCH($H$2&amp;E$4,'135'!$2:$2,0)))/1.5)+(INDEX('135'!$A:$O,MATCH('0103'!$A338,'135'!$A:$A,0),MATCH($H$2&amp;E$5,'135'!$2:$2,0)))+(INDEX('135'!$A:$O,MATCH('0103'!$A338,'135'!$A:$A,0),MATCH($H$2&amp;E$6,'135'!$2:$2,0))))/$H$1</f>
        <v>155.35933333333335</v>
      </c>
      <c r="F338" s="11">
        <f>(((INDEX('135'!$A:$O,MATCH('0103'!$A338,'135'!$A:$A,0),MATCH($H$2&amp;F$6,'135'!$2:$2,0)))/1.5))/$H$1</f>
        <v>0</v>
      </c>
      <c r="G338" s="11">
        <f>(((INDEX('135'!$A:$O,MATCH('0103'!$A338,'135'!$A:$A,0),MATCH($H$2&amp;G$4,'135'!$2:$2,0)))/1.5)+(INDEX('135'!$A:$O,MATCH('0103'!$A338,'135'!$A:$A,0),MATCH($H$2&amp;G$5,'135'!$2:$2,0)))+(INDEX('135'!$A:$O,MATCH('0103'!$A338,'135'!$A:$A,0),MATCH($H$2&amp;G$6,'135'!$2:$2,0))))/$H$1</f>
        <v>0</v>
      </c>
      <c r="H338" s="27"/>
      <c r="I338" s="10"/>
    </row>
    <row r="339" spans="1:9" ht="20.5" customHeight="1" x14ac:dyDescent="0.2">
      <c r="A339" s="26" t="str">
        <f>all_banks!O333&amp;" "</f>
        <v xml:space="preserve">АО ЮниКредит Банк (1) </v>
      </c>
      <c r="B339" s="3">
        <f>all_banks!H333</f>
        <v>1</v>
      </c>
      <c r="C339" s="3" t="str">
        <f>all_banks!E333</f>
        <v>ЮНИКРЕДИТ БАНК</v>
      </c>
      <c r="D339" s="11">
        <f>(((INDEX('101'!$A:$G,MATCH($A339&amp;"60401",'101'!$A:$A,0),MATCH($H$2&amp;"Ост /Дб",'101'!$1:$1,0)))+(INDEX('101'!$A:$G,MATCH($A339&amp;"60404",'101'!$A:$A,0),MATCH($H$2&amp;"Ост /Дб",'101'!$1:$1,0)))+(INDEX('101'!$A:$G,MATCH($A339&amp;"60415",'101'!$A:$A,0),MATCH($H$2&amp;"Ост /Дб",'101'!$1:$1,0)))-(INDEX('101'!$A:$G,MATCH($A339&amp;"60414",'101'!$A:$A,0),MATCH($H$2&amp;"Ост /Кр",'101'!$1:$1,0)))-(INDEX('101'!$A:$G,MATCH($A339&amp;"60405",'101'!$A:$A,0),MATCH($H$2&amp;"Ост /Дб",'101'!$1:$1,0)))+(INDEX('101'!$A:$G,MATCH($A339&amp;"61901",'101'!$A:$A,0),MATCH($H$2&amp;"Ост /Дб",'101'!$1:$1,0)))+(INDEX('101'!$A:$G,MATCH($A339&amp;"61902",'101'!$A:$A,0),MATCH($H$2&amp;"Ост /Дб",'101'!$1:$1,0)))+(INDEX('101'!$A:$G,MATCH($A339&amp;"61903",'101'!$A:$A,0),MATCH($H$2&amp;"Ост /Дб",'101'!$1:$1,0)))+(INDEX('101'!$A:$G,MATCH($A339&amp;"61904",'101'!$A:$A,0),MATCH($H$2&amp;"Ост /Дб",'101'!$1:$1,0)))+(INDEX('101'!$A:$G,MATCH($A339&amp;"61905",'101'!$A:$A,0),MATCH($H$2&amp;"Ост /Дб",'101'!$1:$1,0)))+(INDEX('101'!$A:$G,MATCH($A339&amp;"61906",'101'!$A:$A,0),MATCH($H$2&amp;"Ост /Дб",'101'!$1:$1,0)))+(INDEX('101'!$A:$G,MATCH($A339&amp;"61907",'101'!$A:$A,0),MATCH($H$2&amp;"Ост /Дб",'101'!$1:$1,0)))+(INDEX('101'!$A:$G,MATCH($A339&amp;"61908",'101'!$A:$A,0),MATCH($H$2&amp;"Ост /Дб",'101'!$1:$1,0)))+(INDEX('101'!$A:$G,MATCH($A339&amp;"61911",'101'!$A:$A,0),MATCH($H$2&amp;"Ост /Дб",'101'!$1:$1,0)))-(INDEX('101'!$A:$G,MATCH($A339&amp;"61909",'101'!$A:$A,0),MATCH($H$2&amp;"Ост /Кр",'101'!$1:$1,0)))-(INDEX('101'!$A:$G,MATCH($A339&amp;"61910",'101'!$A:$A,0),MATCH($H$2&amp;"Ост /Кр",'101'!$1:$1,0)))-(INDEX('101'!$A:$G,MATCH($A339&amp;"61912",'101'!$A:$A,0),MATCH($H$2&amp;"Ост /Кр",'101'!$1:$1,0)))+(INDEX('101'!$A:$G,MATCH($A339&amp;"62001",'101'!$A:$A,0),MATCH($H$2&amp;"Ост /Дб",'101'!$1:$1,0)))-(INDEX('101'!$A:$G,MATCH($A339&amp;"62002",'101'!$A:$A,0),MATCH($H$2&amp;"Ост /Кр",'101'!$1:$1,0)))+(INDEX('101'!$A:$G,MATCH($A339&amp;"62101",'101'!$A:$A,0),MATCH($H$2&amp;"Ост /Дб",'101'!$1:$1,0)))+(INDEX('101'!$A:$G,MATCH($A339&amp;"62102",'101'!$A:$A,0),MATCH($H$2&amp;"Ост /Дб",'101'!$1:$1,0)))-(INDEX('101'!$A:$G,MATCH($A339&amp;"62103",'101'!$A:$A,0),MATCH($H$2&amp;"Ост /Кр",'101'!$1:$1,0))))-(((INDEX('135'!$A:$O,MATCH('0103'!$A339,'135'!$A:$A,0),MATCH($H$2&amp;D$4,'135'!$2:$2,0)))/1.5)+(INDEX('135'!$A:$O,MATCH('0103'!$A339,'135'!$A:$A,0),MATCH($H$2&amp;D$5,'135'!$2:$2,0)))+(INDEX('135'!$A:$O,MATCH('0103'!$A339,'135'!$A:$A,0),MATCH($H$2&amp;D$6,'135'!$2:$2,0)))))/$H$1</f>
        <v>10646.396000000001</v>
      </c>
      <c r="E339" s="11">
        <f>(((INDEX('135'!$A:$O,MATCH('0103'!$A339,'135'!$A:$A,0),MATCH($H$2&amp;E$4,'135'!$2:$2,0)))/1.5)+(INDEX('135'!$A:$O,MATCH('0103'!$A339,'135'!$A:$A,0),MATCH($H$2&amp;E$5,'135'!$2:$2,0)))+(INDEX('135'!$A:$O,MATCH('0103'!$A339,'135'!$A:$A,0),MATCH($H$2&amp;E$6,'135'!$2:$2,0))))/$H$1</f>
        <v>299.59199999999998</v>
      </c>
      <c r="F339" s="11">
        <f>(((INDEX('135'!$A:$O,MATCH('0103'!$A339,'135'!$A:$A,0),MATCH($H$2&amp;F$6,'135'!$2:$2,0)))/1.5))/$H$1</f>
        <v>114.65933333333332</v>
      </c>
      <c r="G339" s="11">
        <f>(((INDEX('135'!$A:$O,MATCH('0103'!$A339,'135'!$A:$A,0),MATCH($H$2&amp;G$4,'135'!$2:$2,0)))/1.5)+(INDEX('135'!$A:$O,MATCH('0103'!$A339,'135'!$A:$A,0),MATCH($H$2&amp;G$5,'135'!$2:$2,0)))+(INDEX('135'!$A:$O,MATCH('0103'!$A339,'135'!$A:$A,0),MATCH($H$2&amp;G$6,'135'!$2:$2,0))))/$H$1</f>
        <v>0</v>
      </c>
      <c r="H339" s="27"/>
      <c r="I339" s="10"/>
    </row>
    <row r="340" spans="1:9" ht="20.5" customHeight="1" x14ac:dyDescent="0.2">
      <c r="A340" s="26" t="str">
        <f>all_banks!O334&amp;" "</f>
        <v xml:space="preserve">АО КБ "ЮНИСТРИМ" (3467) </v>
      </c>
      <c r="B340" s="3">
        <f>all_banks!H334</f>
        <v>3467</v>
      </c>
      <c r="C340" s="3" t="str">
        <f>all_banks!E334</f>
        <v>ЮНИСТРИМ</v>
      </c>
      <c r="D340" s="11">
        <f>(((INDEX('101'!$A:$G,MATCH($A340&amp;"60401",'101'!$A:$A,0),MATCH($H$2&amp;"Ост /Дб",'101'!$1:$1,0)))+(INDEX('101'!$A:$G,MATCH($A340&amp;"60404",'101'!$A:$A,0),MATCH($H$2&amp;"Ост /Дб",'101'!$1:$1,0)))+(INDEX('101'!$A:$G,MATCH($A340&amp;"60415",'101'!$A:$A,0),MATCH($H$2&amp;"Ост /Дб",'101'!$1:$1,0)))-(INDEX('101'!$A:$G,MATCH($A340&amp;"60414",'101'!$A:$A,0),MATCH($H$2&amp;"Ост /Кр",'101'!$1:$1,0)))-(INDEX('101'!$A:$G,MATCH($A340&amp;"60405",'101'!$A:$A,0),MATCH($H$2&amp;"Ост /Дб",'101'!$1:$1,0)))+(INDEX('101'!$A:$G,MATCH($A340&amp;"61901",'101'!$A:$A,0),MATCH($H$2&amp;"Ост /Дб",'101'!$1:$1,0)))+(INDEX('101'!$A:$G,MATCH($A340&amp;"61902",'101'!$A:$A,0),MATCH($H$2&amp;"Ост /Дб",'101'!$1:$1,0)))+(INDEX('101'!$A:$G,MATCH($A340&amp;"61903",'101'!$A:$A,0),MATCH($H$2&amp;"Ост /Дб",'101'!$1:$1,0)))+(INDEX('101'!$A:$G,MATCH($A340&amp;"61904",'101'!$A:$A,0),MATCH($H$2&amp;"Ост /Дб",'101'!$1:$1,0)))+(INDEX('101'!$A:$G,MATCH($A340&amp;"61905",'101'!$A:$A,0),MATCH($H$2&amp;"Ост /Дб",'101'!$1:$1,0)))+(INDEX('101'!$A:$G,MATCH($A340&amp;"61906",'101'!$A:$A,0),MATCH($H$2&amp;"Ост /Дб",'101'!$1:$1,0)))+(INDEX('101'!$A:$G,MATCH($A340&amp;"61907",'101'!$A:$A,0),MATCH($H$2&amp;"Ост /Дб",'101'!$1:$1,0)))+(INDEX('101'!$A:$G,MATCH($A340&amp;"61908",'101'!$A:$A,0),MATCH($H$2&amp;"Ост /Дб",'101'!$1:$1,0)))+(INDEX('101'!$A:$G,MATCH($A340&amp;"61911",'101'!$A:$A,0),MATCH($H$2&amp;"Ост /Дб",'101'!$1:$1,0)))-(INDEX('101'!$A:$G,MATCH($A340&amp;"61909",'101'!$A:$A,0),MATCH($H$2&amp;"Ост /Кр",'101'!$1:$1,0)))-(INDEX('101'!$A:$G,MATCH($A340&amp;"61910",'101'!$A:$A,0),MATCH($H$2&amp;"Ост /Кр",'101'!$1:$1,0)))-(INDEX('101'!$A:$G,MATCH($A340&amp;"61912",'101'!$A:$A,0),MATCH($H$2&amp;"Ост /Кр",'101'!$1:$1,0)))+(INDEX('101'!$A:$G,MATCH($A340&amp;"62001",'101'!$A:$A,0),MATCH($H$2&amp;"Ост /Дб",'101'!$1:$1,0)))-(INDEX('101'!$A:$G,MATCH($A340&amp;"62002",'101'!$A:$A,0),MATCH($H$2&amp;"Ост /Кр",'101'!$1:$1,0)))+(INDEX('101'!$A:$G,MATCH($A340&amp;"62101",'101'!$A:$A,0),MATCH($H$2&amp;"Ост /Дб",'101'!$1:$1,0)))+(INDEX('101'!$A:$G,MATCH($A340&amp;"62102",'101'!$A:$A,0),MATCH($H$2&amp;"Ост /Дб",'101'!$1:$1,0)))-(INDEX('101'!$A:$G,MATCH($A340&amp;"62103",'101'!$A:$A,0),MATCH($H$2&amp;"Ост /Кр",'101'!$1:$1,0))))-(((INDEX('135'!$A:$O,MATCH('0103'!$A340,'135'!$A:$A,0),MATCH($H$2&amp;D$4,'135'!$2:$2,0)))/1.5)+(INDEX('135'!$A:$O,MATCH('0103'!$A340,'135'!$A:$A,0),MATCH($H$2&amp;D$5,'135'!$2:$2,0)))+(INDEX('135'!$A:$O,MATCH('0103'!$A340,'135'!$A:$A,0),MATCH($H$2&amp;D$6,'135'!$2:$2,0)))))/$H$1</f>
        <v>98.165999999999997</v>
      </c>
      <c r="E340" s="11">
        <f>(((INDEX('135'!$A:$O,MATCH('0103'!$A340,'135'!$A:$A,0),MATCH($H$2&amp;E$4,'135'!$2:$2,0)))/1.5)+(INDEX('135'!$A:$O,MATCH('0103'!$A340,'135'!$A:$A,0),MATCH($H$2&amp;E$5,'135'!$2:$2,0)))+(INDEX('135'!$A:$O,MATCH('0103'!$A340,'135'!$A:$A,0),MATCH($H$2&amp;E$6,'135'!$2:$2,0))))/$H$1</f>
        <v>0</v>
      </c>
      <c r="F340" s="11">
        <f>(((INDEX('135'!$A:$O,MATCH('0103'!$A340,'135'!$A:$A,0),MATCH($H$2&amp;F$6,'135'!$2:$2,0)))/1.5))/$H$1</f>
        <v>0</v>
      </c>
      <c r="G340" s="11">
        <f>(((INDEX('135'!$A:$O,MATCH('0103'!$A340,'135'!$A:$A,0),MATCH($H$2&amp;G$4,'135'!$2:$2,0)))/1.5)+(INDEX('135'!$A:$O,MATCH('0103'!$A340,'135'!$A:$A,0),MATCH($H$2&amp;G$5,'135'!$2:$2,0)))+(INDEX('135'!$A:$O,MATCH('0103'!$A340,'135'!$A:$A,0),MATCH($H$2&amp;G$6,'135'!$2:$2,0))))/$H$1</f>
        <v>0.98133333333333339</v>
      </c>
      <c r="H340" s="27"/>
      <c r="I340" s="10"/>
    </row>
    <row r="341" spans="1:9" ht="20.5" customHeight="1" x14ac:dyDescent="0.2">
      <c r="A341" s="26" t="str">
        <f>all_banks!O335&amp;" "</f>
        <v xml:space="preserve">АО "Яндекс Банк" (3027) </v>
      </c>
      <c r="B341" s="3">
        <f>all_banks!H335</f>
        <v>3027</v>
      </c>
      <c r="C341" s="3" t="str">
        <f>all_banks!E335</f>
        <v>ЯНДЕКС</v>
      </c>
      <c r="D341" s="11">
        <f>(((INDEX('101'!$A:$G,MATCH($A341&amp;"60401",'101'!$A:$A,0),MATCH($H$2&amp;"Ост /Дб",'101'!$1:$1,0)))+(INDEX('101'!$A:$G,MATCH($A341&amp;"60404",'101'!$A:$A,0),MATCH($H$2&amp;"Ост /Дб",'101'!$1:$1,0)))+(INDEX('101'!$A:$G,MATCH($A341&amp;"60415",'101'!$A:$A,0),MATCH($H$2&amp;"Ост /Дб",'101'!$1:$1,0)))-(INDEX('101'!$A:$G,MATCH($A341&amp;"60414",'101'!$A:$A,0),MATCH($H$2&amp;"Ост /Кр",'101'!$1:$1,0)))-(INDEX('101'!$A:$G,MATCH($A341&amp;"60405",'101'!$A:$A,0),MATCH($H$2&amp;"Ост /Дб",'101'!$1:$1,0)))+(INDEX('101'!$A:$G,MATCH($A341&amp;"61901",'101'!$A:$A,0),MATCH($H$2&amp;"Ост /Дб",'101'!$1:$1,0)))+(INDEX('101'!$A:$G,MATCH($A341&amp;"61902",'101'!$A:$A,0),MATCH($H$2&amp;"Ост /Дб",'101'!$1:$1,0)))+(INDEX('101'!$A:$G,MATCH($A341&amp;"61903",'101'!$A:$A,0),MATCH($H$2&amp;"Ост /Дб",'101'!$1:$1,0)))+(INDEX('101'!$A:$G,MATCH($A341&amp;"61904",'101'!$A:$A,0),MATCH($H$2&amp;"Ост /Дб",'101'!$1:$1,0)))+(INDEX('101'!$A:$G,MATCH($A341&amp;"61905",'101'!$A:$A,0),MATCH($H$2&amp;"Ост /Дб",'101'!$1:$1,0)))+(INDEX('101'!$A:$G,MATCH($A341&amp;"61906",'101'!$A:$A,0),MATCH($H$2&amp;"Ост /Дб",'101'!$1:$1,0)))+(INDEX('101'!$A:$G,MATCH($A341&amp;"61907",'101'!$A:$A,0),MATCH($H$2&amp;"Ост /Дб",'101'!$1:$1,0)))+(INDEX('101'!$A:$G,MATCH($A341&amp;"61908",'101'!$A:$A,0),MATCH($H$2&amp;"Ост /Дб",'101'!$1:$1,0)))+(INDEX('101'!$A:$G,MATCH($A341&amp;"61911",'101'!$A:$A,0),MATCH($H$2&amp;"Ост /Дб",'101'!$1:$1,0)))-(INDEX('101'!$A:$G,MATCH($A341&amp;"61909",'101'!$A:$A,0),MATCH($H$2&amp;"Ост /Кр",'101'!$1:$1,0)))-(INDEX('101'!$A:$G,MATCH($A341&amp;"61910",'101'!$A:$A,0),MATCH($H$2&amp;"Ост /Кр",'101'!$1:$1,0)))-(INDEX('101'!$A:$G,MATCH($A341&amp;"61912",'101'!$A:$A,0),MATCH($H$2&amp;"Ост /Кр",'101'!$1:$1,0)))+(INDEX('101'!$A:$G,MATCH($A341&amp;"62001",'101'!$A:$A,0),MATCH($H$2&amp;"Ост /Дб",'101'!$1:$1,0)))-(INDEX('101'!$A:$G,MATCH($A341&amp;"62002",'101'!$A:$A,0),MATCH($H$2&amp;"Ост /Кр",'101'!$1:$1,0)))+(INDEX('101'!$A:$G,MATCH($A341&amp;"62101",'101'!$A:$A,0),MATCH($H$2&amp;"Ост /Дб",'101'!$1:$1,0)))+(INDEX('101'!$A:$G,MATCH($A341&amp;"62102",'101'!$A:$A,0),MATCH($H$2&amp;"Ост /Дб",'101'!$1:$1,0)))-(INDEX('101'!$A:$G,MATCH($A341&amp;"62103",'101'!$A:$A,0),MATCH($H$2&amp;"Ост /Кр",'101'!$1:$1,0))))-(((INDEX('135'!$A:$O,MATCH('0103'!$A341,'135'!$A:$A,0),MATCH($H$2&amp;D$4,'135'!$2:$2,0)))/1.5)+(INDEX('135'!$A:$O,MATCH('0103'!$A341,'135'!$A:$A,0),MATCH($H$2&amp;D$5,'135'!$2:$2,0)))+(INDEX('135'!$A:$O,MATCH('0103'!$A341,'135'!$A:$A,0),MATCH($H$2&amp;D$6,'135'!$2:$2,0)))))/$H$1</f>
        <v>1.5469999999999999</v>
      </c>
      <c r="E341" s="11">
        <f>(((INDEX('135'!$A:$O,MATCH('0103'!$A341,'135'!$A:$A,0),MATCH($H$2&amp;E$4,'135'!$2:$2,0)))/1.5)+(INDEX('135'!$A:$O,MATCH('0103'!$A341,'135'!$A:$A,0),MATCH($H$2&amp;E$5,'135'!$2:$2,0)))+(INDEX('135'!$A:$O,MATCH('0103'!$A341,'135'!$A:$A,0),MATCH($H$2&amp;E$6,'135'!$2:$2,0))))/$H$1</f>
        <v>0</v>
      </c>
      <c r="F341" s="11">
        <f>(((INDEX('135'!$A:$O,MATCH('0103'!$A341,'135'!$A:$A,0),MATCH($H$2&amp;F$6,'135'!$2:$2,0)))/1.5))/$H$1</f>
        <v>0</v>
      </c>
      <c r="G341" s="11">
        <f>(((INDEX('135'!$A:$O,MATCH('0103'!$A341,'135'!$A:$A,0),MATCH($H$2&amp;G$4,'135'!$2:$2,0)))/1.5)+(INDEX('135'!$A:$O,MATCH('0103'!$A341,'135'!$A:$A,0),MATCH($H$2&amp;G$5,'135'!$2:$2,0)))+(INDEX('135'!$A:$O,MATCH('0103'!$A341,'135'!$A:$A,0),MATCH($H$2&amp;G$6,'135'!$2:$2,0))))/$H$1</f>
        <v>0</v>
      </c>
      <c r="H341" s="27"/>
      <c r="I341" s="10"/>
    </row>
    <row r="342" spans="1:9" ht="20.5" customHeight="1" x14ac:dyDescent="0.2">
      <c r="A342" s="26" t="str">
        <f>all_banks!O336&amp;" "</f>
        <v xml:space="preserve">ИКБР "ЯРИНТЕРБАНК" (ООО) (2564) </v>
      </c>
      <c r="B342" s="3">
        <f>all_banks!H336</f>
        <v>2564</v>
      </c>
      <c r="C342" s="3" t="str">
        <f>all_banks!E336</f>
        <v>ЯРИНТЕРБАНК</v>
      </c>
      <c r="D342" s="11">
        <f>(((INDEX('101'!$A:$G,MATCH($A342&amp;"60401",'101'!$A:$A,0),MATCH($H$2&amp;"Ост /Дб",'101'!$1:$1,0)))+(INDEX('101'!$A:$G,MATCH($A342&amp;"60404",'101'!$A:$A,0),MATCH($H$2&amp;"Ост /Дб",'101'!$1:$1,0)))+(INDEX('101'!$A:$G,MATCH($A342&amp;"60415",'101'!$A:$A,0),MATCH($H$2&amp;"Ост /Дб",'101'!$1:$1,0)))-(INDEX('101'!$A:$G,MATCH($A342&amp;"60414",'101'!$A:$A,0),MATCH($H$2&amp;"Ост /Кр",'101'!$1:$1,0)))-(INDEX('101'!$A:$G,MATCH($A342&amp;"60405",'101'!$A:$A,0),MATCH($H$2&amp;"Ост /Дб",'101'!$1:$1,0)))+(INDEX('101'!$A:$G,MATCH($A342&amp;"61901",'101'!$A:$A,0),MATCH($H$2&amp;"Ост /Дб",'101'!$1:$1,0)))+(INDEX('101'!$A:$G,MATCH($A342&amp;"61902",'101'!$A:$A,0),MATCH($H$2&amp;"Ост /Дб",'101'!$1:$1,0)))+(INDEX('101'!$A:$G,MATCH($A342&amp;"61903",'101'!$A:$A,0),MATCH($H$2&amp;"Ост /Дб",'101'!$1:$1,0)))+(INDEX('101'!$A:$G,MATCH($A342&amp;"61904",'101'!$A:$A,0),MATCH($H$2&amp;"Ост /Дб",'101'!$1:$1,0)))+(INDEX('101'!$A:$G,MATCH($A342&amp;"61905",'101'!$A:$A,0),MATCH($H$2&amp;"Ост /Дб",'101'!$1:$1,0)))+(INDEX('101'!$A:$G,MATCH($A342&amp;"61906",'101'!$A:$A,0),MATCH($H$2&amp;"Ост /Дб",'101'!$1:$1,0)))+(INDEX('101'!$A:$G,MATCH($A342&amp;"61907",'101'!$A:$A,0),MATCH($H$2&amp;"Ост /Дб",'101'!$1:$1,0)))+(INDEX('101'!$A:$G,MATCH($A342&amp;"61908",'101'!$A:$A,0),MATCH($H$2&amp;"Ост /Дб",'101'!$1:$1,0)))+(INDEX('101'!$A:$G,MATCH($A342&amp;"61911",'101'!$A:$A,0),MATCH($H$2&amp;"Ост /Дб",'101'!$1:$1,0)))-(INDEX('101'!$A:$G,MATCH($A342&amp;"61909",'101'!$A:$A,0),MATCH($H$2&amp;"Ост /Кр",'101'!$1:$1,0)))-(INDEX('101'!$A:$G,MATCH($A342&amp;"61910",'101'!$A:$A,0),MATCH($H$2&amp;"Ост /Кр",'101'!$1:$1,0)))-(INDEX('101'!$A:$G,MATCH($A342&amp;"61912",'101'!$A:$A,0),MATCH($H$2&amp;"Ост /Кр",'101'!$1:$1,0)))+(INDEX('101'!$A:$G,MATCH($A342&amp;"62001",'101'!$A:$A,0),MATCH($H$2&amp;"Ост /Дб",'101'!$1:$1,0)))-(INDEX('101'!$A:$G,MATCH($A342&amp;"62002",'101'!$A:$A,0),MATCH($H$2&amp;"Ост /Кр",'101'!$1:$1,0)))+(INDEX('101'!$A:$G,MATCH($A342&amp;"62101",'101'!$A:$A,0),MATCH($H$2&amp;"Ост /Дб",'101'!$1:$1,0)))+(INDEX('101'!$A:$G,MATCH($A342&amp;"62102",'101'!$A:$A,0),MATCH($H$2&amp;"Ост /Дб",'101'!$1:$1,0)))-(INDEX('101'!$A:$G,MATCH($A342&amp;"62103",'101'!$A:$A,0),MATCH($H$2&amp;"Ост /Кр",'101'!$1:$1,0))))-(((INDEX('135'!$A:$O,MATCH('0103'!$A342,'135'!$A:$A,0),MATCH($H$2&amp;D$4,'135'!$2:$2,0)))/1.5)+(INDEX('135'!$A:$O,MATCH('0103'!$A342,'135'!$A:$A,0),MATCH($H$2&amp;D$5,'135'!$2:$2,0)))+(INDEX('135'!$A:$O,MATCH('0103'!$A342,'135'!$A:$A,0),MATCH($H$2&amp;D$6,'135'!$2:$2,0)))))/$H$1</f>
        <v>108.79266666666668</v>
      </c>
      <c r="E342" s="11">
        <f>(((INDEX('135'!$A:$O,MATCH('0103'!$A342,'135'!$A:$A,0),MATCH($H$2&amp;E$4,'135'!$2:$2,0)))/1.5)+(INDEX('135'!$A:$O,MATCH('0103'!$A342,'135'!$A:$A,0),MATCH($H$2&amp;E$5,'135'!$2:$2,0)))+(INDEX('135'!$A:$O,MATCH('0103'!$A342,'135'!$A:$A,0),MATCH($H$2&amp;E$6,'135'!$2:$2,0))))/$H$1</f>
        <v>1.5323333333333335</v>
      </c>
      <c r="F342" s="11">
        <f>(((INDEX('135'!$A:$O,MATCH('0103'!$A342,'135'!$A:$A,0),MATCH($H$2&amp;F$6,'135'!$2:$2,0)))/1.5))/$H$1</f>
        <v>0</v>
      </c>
      <c r="G342" s="11">
        <f>(((INDEX('135'!$A:$O,MATCH('0103'!$A342,'135'!$A:$A,0),MATCH($H$2&amp;G$4,'135'!$2:$2,0)))/1.5)+(INDEX('135'!$A:$O,MATCH('0103'!$A342,'135'!$A:$A,0),MATCH($H$2&amp;G$5,'135'!$2:$2,0)))+(INDEX('135'!$A:$O,MATCH('0103'!$A342,'135'!$A:$A,0),MATCH($H$2&amp;G$6,'135'!$2:$2,0))))/$H$1</f>
        <v>0</v>
      </c>
      <c r="H342" s="27"/>
      <c r="I342" s="10"/>
    </row>
    <row r="343" spans="1:9" ht="248.5" customHeight="1" x14ac:dyDescent="0.2">
      <c r="B343" s="5"/>
      <c r="C343" s="6" t="s">
        <v>43</v>
      </c>
      <c r="D343" s="4" t="s">
        <v>44</v>
      </c>
      <c r="E343" s="4" t="s">
        <v>45</v>
      </c>
      <c r="F343" s="4" t="s">
        <v>46</v>
      </c>
      <c r="G343" s="4" t="s">
        <v>47</v>
      </c>
      <c r="H343" s="4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AF343"/>
  <sheetViews>
    <sheetView topLeftCell="A2" zoomScale="136" zoomScaleNormal="113" workbookViewId="0">
      <pane xSplit="1" ySplit="6" topLeftCell="X8" activePane="bottomRight" state="frozen"/>
      <selection activeCell="A2" sqref="A2"/>
      <selection pane="topRight" activeCell="B2" sqref="B2"/>
      <selection pane="bottomLeft" activeCell="A8" sqref="A8"/>
      <selection pane="bottomRight" activeCell="AC8" sqref="AC8"/>
    </sheetView>
  </sheetViews>
  <sheetFormatPr baseColWidth="10" defaultColWidth="8.83203125" defaultRowHeight="15" x14ac:dyDescent="0.2"/>
  <cols>
    <col min="1" max="1" width="21.5" style="25" customWidth="1"/>
    <col min="3" max="3" width="31" style="25" customWidth="1"/>
    <col min="4" max="4" width="17" style="25" customWidth="1"/>
    <col min="5" max="5" width="16.5" style="25" customWidth="1"/>
    <col min="6" max="6" width="18.6640625" style="25" customWidth="1"/>
    <col min="7" max="8" width="15.6640625" style="25" customWidth="1"/>
    <col min="9" max="9" width="16.33203125" style="25" customWidth="1"/>
    <col min="10" max="10" width="13.5" style="25" customWidth="1"/>
    <col min="11" max="11" width="14.5" style="25" customWidth="1"/>
    <col min="13" max="13" width="8.1640625" style="38" bestFit="1" customWidth="1"/>
    <col min="16" max="16" width="8.83203125" style="38"/>
    <col min="18" max="20" width="8.83203125" style="38"/>
    <col min="21" max="21" width="9.6640625" customWidth="1"/>
    <col min="22" max="24" width="9.6640625" style="54" customWidth="1"/>
    <col min="25" max="25" width="11.83203125" customWidth="1"/>
    <col min="26" max="26" width="17.83203125" customWidth="1"/>
    <col min="27" max="27" width="19.1640625" customWidth="1"/>
    <col min="28" max="28" width="13.83203125" customWidth="1"/>
    <col min="29" max="29" width="16.5" customWidth="1"/>
    <col min="30" max="30" width="15.33203125" customWidth="1"/>
    <col min="31" max="31" width="15.83203125" customWidth="1"/>
    <col min="32" max="32" width="15.1640625" customWidth="1"/>
  </cols>
  <sheetData>
    <row r="1" spans="1:32" hidden="1" x14ac:dyDescent="0.2">
      <c r="J1">
        <v>1000</v>
      </c>
    </row>
    <row r="2" spans="1:32" x14ac:dyDescent="0.2">
      <c r="G2" s="9"/>
      <c r="J2" s="60" t="s">
        <v>1</v>
      </c>
      <c r="K2" s="61"/>
    </row>
    <row r="3" spans="1:32" x14ac:dyDescent="0.2">
      <c r="G3" s="9"/>
      <c r="J3" s="60" t="s">
        <v>34</v>
      </c>
      <c r="K3" s="61"/>
    </row>
    <row r="4" spans="1:32" hidden="1" x14ac:dyDescent="0.2">
      <c r="F4" s="9" t="s">
        <v>35</v>
      </c>
      <c r="G4" s="9" t="s">
        <v>35</v>
      </c>
      <c r="I4">
        <v>8826</v>
      </c>
      <c r="J4" s="9"/>
    </row>
    <row r="5" spans="1:32" hidden="1" x14ac:dyDescent="0.2">
      <c r="F5" s="9" t="s">
        <v>36</v>
      </c>
      <c r="G5" s="9" t="s">
        <v>36</v>
      </c>
      <c r="I5">
        <v>8880</v>
      </c>
      <c r="J5" s="9"/>
    </row>
    <row r="6" spans="1:32" hidden="1" x14ac:dyDescent="0.2">
      <c r="F6" s="9" t="s">
        <v>37</v>
      </c>
      <c r="G6" s="9" t="s">
        <v>37</v>
      </c>
      <c r="H6">
        <v>8637</v>
      </c>
      <c r="I6">
        <v>8695</v>
      </c>
      <c r="J6" s="9"/>
    </row>
    <row r="7" spans="1:32" ht="55.25" customHeight="1" x14ac:dyDescent="0.2">
      <c r="B7" s="18"/>
      <c r="C7" s="18"/>
      <c r="D7" s="19" t="s">
        <v>49</v>
      </c>
      <c r="E7" s="19" t="s">
        <v>50</v>
      </c>
      <c r="F7" s="20" t="s">
        <v>38</v>
      </c>
      <c r="G7" s="21" t="s">
        <v>39</v>
      </c>
      <c r="H7" s="17" t="s">
        <v>40</v>
      </c>
      <c r="I7" s="17" t="s">
        <v>41</v>
      </c>
      <c r="J7" s="17" t="s">
        <v>42</v>
      </c>
      <c r="K7" s="17" t="s">
        <v>51</v>
      </c>
      <c r="L7" s="48" t="s">
        <v>1698</v>
      </c>
      <c r="M7" s="51" t="s">
        <v>1704</v>
      </c>
      <c r="N7" s="48" t="s">
        <v>1699</v>
      </c>
      <c r="O7" s="48" t="s">
        <v>1700</v>
      </c>
      <c r="P7" s="48" t="s">
        <v>1705</v>
      </c>
      <c r="Q7" s="48" t="s">
        <v>1701</v>
      </c>
      <c r="R7" s="50" t="s">
        <v>1706</v>
      </c>
      <c r="S7" s="50" t="s">
        <v>1702</v>
      </c>
      <c r="T7" s="50" t="s">
        <v>1703</v>
      </c>
      <c r="U7" s="50" t="s">
        <v>2054</v>
      </c>
      <c r="V7" s="50" t="s">
        <v>2055</v>
      </c>
      <c r="W7" s="50" t="s">
        <v>2056</v>
      </c>
      <c r="X7" s="58" t="s">
        <v>2057</v>
      </c>
      <c r="Y7" s="50" t="s">
        <v>2046</v>
      </c>
      <c r="Z7" s="50" t="s">
        <v>2047</v>
      </c>
      <c r="AA7" s="50" t="s">
        <v>2048</v>
      </c>
      <c r="AB7" s="50" t="s">
        <v>2049</v>
      </c>
      <c r="AC7" s="50" t="s">
        <v>2050</v>
      </c>
      <c r="AD7" s="50" t="s">
        <v>2051</v>
      </c>
      <c r="AE7" s="50" t="s">
        <v>2052</v>
      </c>
      <c r="AF7" s="50" t="s">
        <v>2053</v>
      </c>
    </row>
    <row r="8" spans="1:32" ht="24" x14ac:dyDescent="0.2">
      <c r="A8" s="26" t="str">
        <f>all_banks!O2&amp;" "</f>
        <v xml:space="preserve">АКБ "Абсолют Банк" (ПАО) (2306) </v>
      </c>
      <c r="B8" s="3">
        <f>all_banks!H2</f>
        <v>2306</v>
      </c>
      <c r="C8" s="3" t="str">
        <f>all_banks!E2</f>
        <v>АБСОЛЮТ БАНК</v>
      </c>
      <c r="D8" s="14">
        <f>INDEX('123_parsed'!B:B,MATCH('0107'!B8,'123_parsed'!A:A,0))</f>
        <v>30877.308000000001</v>
      </c>
      <c r="E8" s="13">
        <f>F8+H8+G8+I8+J8</f>
        <v>4370.6319999999996</v>
      </c>
      <c r="F8" s="11">
        <f>(((INDEX('101'!$A:$G,MATCH($A8&amp;"60401",'101'!$A:$A,0),MATCH($J$2&amp;"Ост /Дб",'101'!$1:$1,0)))+(INDEX('101'!$A:$G,MATCH($A8&amp;"60404",'101'!$A:$A,0),MATCH($J$2&amp;"Ост /Дб",'101'!$1:$1,0)))+(INDEX('101'!$A:$G,MATCH($A8&amp;"60415",'101'!$A:$A,0),MATCH($J$2&amp;"Ост /Дб",'101'!$1:$1,0)))-(INDEX('101'!$A:$G,MATCH($A8&amp;"60414",'101'!$A:$A,0),MATCH($J$2&amp;"Ост /Кр",'101'!$1:$1,0)))-(INDEX('101'!$A:$G,MATCH($A8&amp;"60405",'101'!$A:$A,0),MATCH($J$2&amp;"Ост /Дб",'101'!$1:$1,0)))+(INDEX('101'!$A:$G,MATCH($A8&amp;"61901",'101'!$A:$A,0),MATCH($J$2&amp;"Ост /Дб",'101'!$1:$1,0)))+(INDEX('101'!$A:$G,MATCH($A8&amp;"61902",'101'!$A:$A,0),MATCH($J$2&amp;"Ост /Дб",'101'!$1:$1,0)))+(INDEX('101'!$A:$G,MATCH($A8&amp;"61903",'101'!$A:$A,0),MATCH($J$2&amp;"Ост /Дб",'101'!$1:$1,0)))+(INDEX('101'!$A:$G,MATCH($A8&amp;"61904",'101'!$A:$A,0),MATCH($J$2&amp;"Ост /Дб",'101'!$1:$1,0)))+(INDEX('101'!$A:$G,MATCH($A8&amp;"61905",'101'!$A:$A,0),MATCH($J$2&amp;"Ост /Дб",'101'!$1:$1,0)))+(INDEX('101'!$A:$G,MATCH($A8&amp;"61906",'101'!$A:$A,0),MATCH($J$2&amp;"Ост /Дб",'101'!$1:$1,0)))+(INDEX('101'!$A:$G,MATCH($A8&amp;"61907",'101'!$A:$A,0),MATCH($J$2&amp;"Ост /Дб",'101'!$1:$1,0)))+(INDEX('101'!$A:$G,MATCH($A8&amp;"61908",'101'!$A:$A,0),MATCH($J$2&amp;"Ост /Дб",'101'!$1:$1,0)))+(INDEX('101'!$A:$G,MATCH($A8&amp;"61911",'101'!$A:$A,0),MATCH($J$2&amp;"Ост /Дб",'101'!$1:$1,0)))-(INDEX('101'!$A:$G,MATCH($A8&amp;"61909",'101'!$A:$A,0),MATCH($J$2&amp;"Ост /Кр",'101'!$1:$1,0)))-(INDEX('101'!$A:$G,MATCH($A8&amp;"61910",'101'!$A:$A,0),MATCH($J$2&amp;"Ост /Кр",'101'!$1:$1,0)))-(INDEX('101'!$A:$G,MATCH($A8&amp;"61912",'101'!$A:$A,0),MATCH($J$2&amp;"Ост /Кр",'101'!$1:$1,0)))+(INDEX('101'!$A:$G,MATCH($A8&amp;"62001",'101'!$A:$A,0),MATCH($J$2&amp;"Ост /Дб",'101'!$1:$1,0)))-(INDEX('101'!$A:$G,MATCH($A8&amp;"62002",'101'!$A:$A,0),MATCH($J$2&amp;"Ост /Кр",'101'!$1:$1,0)))+(INDEX('101'!$A:$G,MATCH($A8&amp;"62101",'101'!$A:$A,0),MATCH($J$2&amp;"Ост /Дб",'101'!$1:$1,0)))+(INDEX('101'!$A:$G,MATCH($A8&amp;"62102",'101'!$A:$A,0),MATCH($J$2&amp;"Ост /Дб",'101'!$1:$1,0)))-(INDEX('101'!$A:$G,MATCH($A8&amp;"62103",'101'!$A:$A,0),MATCH($J$2&amp;"Ост /Кр",'101'!$1:$1,0))))-(((INDEX('135'!$A:$O,MATCH('0107'!$A8,'135'!$A:$A,0),MATCH($J$2&amp;F$4,'135'!$2:$2,0)))/1.5)+(INDEX('135'!$A:$O,MATCH('0107'!$A8,'135'!$A:$A,0),MATCH($J$2&amp;F$5,'135'!$2:$2,0)))+(INDEX('135'!$A:$O,MATCH('0107'!$A8,'135'!$A:$A,0),MATCH($J$2&amp;F$6,'135'!$2:$2,0)))))/$J$1</f>
        <v>2025.962</v>
      </c>
      <c r="G8" s="16">
        <f>(((INDEX('135'!$A:$O,MATCH('0107'!$A8,'135'!$A:$A,0),MATCH($J$2&amp;G$4,'135'!$2:$2,0)))/1.5)+(INDEX('135'!$A:$O,MATCH('0107'!$A8,'135'!$A:$A,0),MATCH($J$2&amp;G$5,'135'!$2:$2,0)))+(INDEX('135'!$A:$O,MATCH('0107'!$A8,'135'!$A:$A,0),MATCH($J$2&amp;G$6,'135'!$2:$2,0))))/$J$1</f>
        <v>2047.67</v>
      </c>
      <c r="H8" s="11">
        <f>(((INDEX('135'!$A:$O,MATCH('0107'!$A8,'135'!$A:$A,0),MATCH($J$2&amp;H$6,'135'!$2:$2,0)))/1.5))/$J$1</f>
        <v>297</v>
      </c>
      <c r="I8" s="11">
        <f>(((INDEX('135'!$A:$O,MATCH('0107'!$A8,'135'!$A:$A,0),MATCH($J$2&amp;I$4,'135'!$2:$2,0)))/1.5)+(INDEX('135'!$A:$O,MATCH('0107'!$A8,'135'!$A:$A,0),MATCH($J$2&amp;I$5,'135'!$2:$2,0)))+(INDEX('135'!$A:$O,MATCH('0107'!$A8,'135'!$A:$A,0),MATCH($J$2&amp;I$6,'135'!$2:$2,0))))/$J$1</f>
        <v>0</v>
      </c>
      <c r="J8" s="11"/>
      <c r="K8" s="15">
        <f>E8/D8*100</f>
        <v>14.154835000512348</v>
      </c>
      <c r="L8" s="49">
        <f>F8/D8</f>
        <v>6.5613297635920845E-2</v>
      </c>
      <c r="M8" s="52">
        <f>IF(L8&lt;=0.1,1,3)</f>
        <v>1</v>
      </c>
      <c r="N8" s="49">
        <f>G8/D8</f>
        <v>6.631633819891293E-2</v>
      </c>
      <c r="O8" s="49">
        <f>H8/D8</f>
        <v>9.6187141702897151E-3</v>
      </c>
      <c r="P8" s="52">
        <f>IF(O8&lt;=0.1,2,3)</f>
        <v>2</v>
      </c>
      <c r="Q8" s="49">
        <f>I8/D8</f>
        <v>0</v>
      </c>
      <c r="R8" s="52">
        <f>IF(Q8&lt;=0.1,2,3)</f>
        <v>2</v>
      </c>
      <c r="S8" s="49">
        <f>J8/D8</f>
        <v>0</v>
      </c>
      <c r="T8" s="49">
        <f>E8/D8</f>
        <v>0.14154835000512347</v>
      </c>
      <c r="U8">
        <f>IF(OR(L8&gt;0.3,N8&gt;0.3,O8&gt;0.3,Q8&gt;0.3,S8&gt;0.3,T8&gt;0.3),1,0)</f>
        <v>0</v>
      </c>
      <c r="V8" s="54">
        <f>IF(T8&gt;0.3,1,0)</f>
        <v>0</v>
      </c>
      <c r="W8" s="57">
        <f t="shared" ref="W8:W71" si="0">IF(E8/D8&lt;=0.3,0,E8*10/3-D8)</f>
        <v>0</v>
      </c>
      <c r="X8" s="59">
        <f t="shared" ref="X8:X71" si="1">D8+W8</f>
        <v>30877.308000000001</v>
      </c>
      <c r="Y8">
        <f>INDEX('N1.0'!D:D,MATCH('0107'!A8,'N1.0'!B:B,0))</f>
        <v>12.808</v>
      </c>
      <c r="Z8">
        <f t="shared" ref="Z8:Z71" si="2">D8/(Y8/100)</f>
        <v>241078.29481574017</v>
      </c>
      <c r="AA8">
        <f t="shared" ref="AA8:AA71" si="3">100* (D8-MAX(K8-30, 0)*D8/100)/Z8</f>
        <v>12.808000000000002</v>
      </c>
      <c r="AB8">
        <f>AA8-Y8</f>
        <v>0</v>
      </c>
      <c r="AC8">
        <f>IF(AND($AA8&lt; 8, $K8 &gt;= 30), $E8/0.3 - 100*$E8/$K8, 0)</f>
        <v>0</v>
      </c>
      <c r="AD8" s="56">
        <f>IF(AND($AA8&lt; 11.5, $K8 &gt;= 30), $E8/0.3 - 100*$E8/$K8, 0)</f>
        <v>0</v>
      </c>
      <c r="AE8">
        <f>100*(D8+AC8)/Z8</f>
        <v>12.808000000000002</v>
      </c>
      <c r="AF8">
        <f t="shared" ref="AF8:AF71" si="4">100*(D8+AD8)/Z8</f>
        <v>12.808000000000002</v>
      </c>
    </row>
    <row r="9" spans="1:32" ht="20.5" customHeight="1" x14ac:dyDescent="0.2">
      <c r="A9" s="26" t="str">
        <f>all_banks!O3&amp;" "</f>
        <v xml:space="preserve">ПАО АКБ "АВАНГАРД" (2879) </v>
      </c>
      <c r="B9" s="3">
        <f>all_banks!H3</f>
        <v>2879</v>
      </c>
      <c r="C9" s="3" t="str">
        <f>all_banks!E3</f>
        <v>АВАНГАРД</v>
      </c>
      <c r="D9" s="14">
        <f>INDEX('123_parsed'!B:B,MATCH('0107'!B9,'123_parsed'!A:A,0))</f>
        <v>20618.205999999998</v>
      </c>
      <c r="E9" s="13">
        <f t="shared" ref="E9:E18" si="5">F9+H9+G9+I9+J9</f>
        <v>11200.073</v>
      </c>
      <c r="F9" s="11">
        <f>(((INDEX('101'!$A:$G,MATCH($A9&amp;"60401",'101'!$A:$A,0),MATCH($J$2&amp;"Ост /Дб",'101'!$1:$1,0)))+(INDEX('101'!$A:$G,MATCH($A9&amp;"60404",'101'!$A:$A,0),MATCH($J$2&amp;"Ост /Дб",'101'!$1:$1,0)))+(INDEX('101'!$A:$G,MATCH($A9&amp;"60415",'101'!$A:$A,0),MATCH($J$2&amp;"Ост /Дб",'101'!$1:$1,0)))-(INDEX('101'!$A:$G,MATCH($A9&amp;"60414",'101'!$A:$A,0),MATCH($J$2&amp;"Ост /Кр",'101'!$1:$1,0)))-(INDEX('101'!$A:$G,MATCH($A9&amp;"60405",'101'!$A:$A,0),MATCH($J$2&amp;"Ост /Дб",'101'!$1:$1,0)))+(INDEX('101'!$A:$G,MATCH($A9&amp;"61901",'101'!$A:$A,0),MATCH($J$2&amp;"Ост /Дб",'101'!$1:$1,0)))+(INDEX('101'!$A:$G,MATCH($A9&amp;"61902",'101'!$A:$A,0),MATCH($J$2&amp;"Ост /Дб",'101'!$1:$1,0)))+(INDEX('101'!$A:$G,MATCH($A9&amp;"61903",'101'!$A:$A,0),MATCH($J$2&amp;"Ост /Дб",'101'!$1:$1,0)))+(INDEX('101'!$A:$G,MATCH($A9&amp;"61904",'101'!$A:$A,0),MATCH($J$2&amp;"Ост /Дб",'101'!$1:$1,0)))+(INDEX('101'!$A:$G,MATCH($A9&amp;"61905",'101'!$A:$A,0),MATCH($J$2&amp;"Ост /Дб",'101'!$1:$1,0)))+(INDEX('101'!$A:$G,MATCH($A9&amp;"61906",'101'!$A:$A,0),MATCH($J$2&amp;"Ост /Дб",'101'!$1:$1,0)))+(INDEX('101'!$A:$G,MATCH($A9&amp;"61907",'101'!$A:$A,0),MATCH($J$2&amp;"Ост /Дб",'101'!$1:$1,0)))+(INDEX('101'!$A:$G,MATCH($A9&amp;"61908",'101'!$A:$A,0),MATCH($J$2&amp;"Ост /Дб",'101'!$1:$1,0)))+(INDEX('101'!$A:$G,MATCH($A9&amp;"61911",'101'!$A:$A,0),MATCH($J$2&amp;"Ост /Дб",'101'!$1:$1,0)))-(INDEX('101'!$A:$G,MATCH($A9&amp;"61909",'101'!$A:$A,0),MATCH($J$2&amp;"Ост /Кр",'101'!$1:$1,0)))-(INDEX('101'!$A:$G,MATCH($A9&amp;"61910",'101'!$A:$A,0),MATCH($J$2&amp;"Ост /Кр",'101'!$1:$1,0)))-(INDEX('101'!$A:$G,MATCH($A9&amp;"61912",'101'!$A:$A,0),MATCH($J$2&amp;"Ост /Кр",'101'!$1:$1,0)))+(INDEX('101'!$A:$G,MATCH($A9&amp;"62001",'101'!$A:$A,0),MATCH($J$2&amp;"Ост /Дб",'101'!$1:$1,0)))-(INDEX('101'!$A:$G,MATCH($A9&amp;"62002",'101'!$A:$A,0),MATCH($J$2&amp;"Ост /Кр",'101'!$1:$1,0)))+(INDEX('101'!$A:$G,MATCH($A9&amp;"62101",'101'!$A:$A,0),MATCH($J$2&amp;"Ост /Дб",'101'!$1:$1,0)))+(INDEX('101'!$A:$G,MATCH($A9&amp;"62102",'101'!$A:$A,0),MATCH($J$2&amp;"Ост /Дб",'101'!$1:$1,0)))-(INDEX('101'!$A:$G,MATCH($A9&amp;"62103",'101'!$A:$A,0),MATCH($J$2&amp;"Ост /Кр",'101'!$1:$1,0))))-(((INDEX('135'!$A:$O,MATCH('0107'!$A9,'135'!$A:$A,0),MATCH($J$2&amp;F$4,'135'!$2:$2,0)))/1.5)+(INDEX('135'!$A:$O,MATCH('0107'!$A9,'135'!$A:$A,0),MATCH($J$2&amp;F$5,'135'!$2:$2,0)))+(INDEX('135'!$A:$O,MATCH('0107'!$A9,'135'!$A:$A,0),MATCH($J$2&amp;F$6,'135'!$2:$2,0)))))/$J$1</f>
        <v>1870.5626666666665</v>
      </c>
      <c r="G9" s="16">
        <f>(((INDEX('135'!$A:$O,MATCH('0107'!$A9,'135'!$A:$A,0),MATCH($J$2&amp;G$4,'135'!$2:$2,0)))/1.5)+(INDEX('135'!$A:$O,MATCH('0107'!$A9,'135'!$A:$A,0),MATCH($J$2&amp;G$5,'135'!$2:$2,0)))+(INDEX('135'!$A:$O,MATCH('0107'!$A9,'135'!$A:$A,0),MATCH($J$2&amp;G$6,'135'!$2:$2,0))))/$J$1</f>
        <v>3426.1633333333334</v>
      </c>
      <c r="H9" s="11">
        <f>(((INDEX('135'!$A:$O,MATCH('0107'!$A9,'135'!$A:$A,0),MATCH($J$2&amp;H$6,'135'!$2:$2,0)))/1.5))/$J$1</f>
        <v>0</v>
      </c>
      <c r="I9" s="11">
        <f>(((INDEX('135'!$A:$O,MATCH('0107'!$A9,'135'!$A:$A,0),MATCH($J$2&amp;I$4,'135'!$2:$2,0)))/1.5)+(INDEX('135'!$A:$O,MATCH('0107'!$A9,'135'!$A:$A,0),MATCH($J$2&amp;I$5,'135'!$2:$2,0)))+(INDEX('135'!$A:$O,MATCH('0107'!$A9,'135'!$A:$A,0),MATCH($J$2&amp;I$6,'135'!$2:$2,0))))/$J$1</f>
        <v>5903.3469999999998</v>
      </c>
      <c r="J9" s="11"/>
      <c r="K9" s="15">
        <f t="shared" ref="K9:K72" si="6">E9/D9*100</f>
        <v>54.321278000617525</v>
      </c>
      <c r="L9" s="49">
        <f t="shared" ref="L9:L72" si="7">F9/D9</f>
        <v>9.0723832454999556E-2</v>
      </c>
      <c r="M9" s="52">
        <f t="shared" ref="M9:M72" si="8">IF(L9&lt;=0.1,1,3)</f>
        <v>1</v>
      </c>
      <c r="N9" s="49">
        <f t="shared" ref="N9:N72" si="9">G9/D9</f>
        <v>0.1661717480819298</v>
      </c>
      <c r="O9" s="49">
        <f t="shared" ref="O9:O72" si="10">H9/D9</f>
        <v>0</v>
      </c>
      <c r="P9" s="52">
        <f t="shared" ref="P9:P72" si="11">IF(O9&lt;=0.1,2,3)</f>
        <v>2</v>
      </c>
      <c r="Q9" s="49">
        <f t="shared" ref="Q9:Q72" si="12">I9/D9</f>
        <v>0.28631719946924578</v>
      </c>
      <c r="R9" s="52">
        <f t="shared" ref="R9:R72" si="13">IF(Q9&lt;=0.1,2,3)</f>
        <v>3</v>
      </c>
      <c r="S9" s="49">
        <f t="shared" ref="S9:S72" si="14">J9/D9</f>
        <v>0</v>
      </c>
      <c r="T9" s="49">
        <f>E9/D9</f>
        <v>0.54321278000617523</v>
      </c>
      <c r="U9" s="38">
        <f t="shared" ref="U9:U72" si="15">IF(OR(L9&gt;0.3,N9&gt;0.3,O9&gt;0.3,Q9&gt;0.3,S9&gt;0.3,T9&gt;0.3),1,0)</f>
        <v>1</v>
      </c>
      <c r="V9" s="54">
        <f t="shared" ref="V9:V72" si="16">IF(T9&gt;0.3,1,0)</f>
        <v>1</v>
      </c>
      <c r="W9" s="57">
        <f>IF(E9/D9&lt;=0.3,0,E9*10/3-D9)</f>
        <v>16715.370666666669</v>
      </c>
      <c r="X9" s="59">
        <f>D9+W9</f>
        <v>37333.576666666668</v>
      </c>
      <c r="Y9" s="53">
        <f>INDEX('N1.0'!D:D,MATCH('0107'!A9,'N1.0'!B:B,0))</f>
        <v>17.940999999999999</v>
      </c>
      <c r="Z9" s="53">
        <f t="shared" si="2"/>
        <v>114922.27857978932</v>
      </c>
      <c r="AA9" s="53">
        <f t="shared" si="3"/>
        <v>13.577519513909207</v>
      </c>
      <c r="AB9" s="53">
        <f t="shared" ref="AB9:AB72" si="17">AA9-Y9</f>
        <v>-4.3634804860907916</v>
      </c>
      <c r="AC9" s="56">
        <f t="shared" ref="AC9:AC72" si="18">IF(AND($AA9&lt; 8, $K9 &gt;= 30), $E9/0.3 - 100*$E9/$K9, 0)</f>
        <v>0</v>
      </c>
      <c r="AD9" s="56">
        <f t="shared" ref="AD9:AD72" si="19">IF(AND($AA9&lt; 11.5, $K9 &gt;= 30), $E9/0.3 - 100*$E9/$K9, 0)</f>
        <v>0</v>
      </c>
      <c r="AE9" s="53">
        <f t="shared" ref="AE8:AE71" si="20">100*(D9+AC9)/Z9</f>
        <v>17.940999999999999</v>
      </c>
      <c r="AF9" s="53">
        <f t="shared" si="4"/>
        <v>17.940999999999999</v>
      </c>
    </row>
    <row r="10" spans="1:32" ht="20.5" customHeight="1" x14ac:dyDescent="0.2">
      <c r="A10" s="26" t="str">
        <f>all_banks!O4&amp;" "</f>
        <v xml:space="preserve">ООО Банк "Аверс" (415) </v>
      </c>
      <c r="B10" s="3">
        <f>all_banks!H4</f>
        <v>415</v>
      </c>
      <c r="C10" s="3" t="str">
        <f>all_banks!E4</f>
        <v>АВЕРС</v>
      </c>
      <c r="D10" s="14">
        <f>INDEX('123_parsed'!B:B,MATCH('0107'!B10,'123_parsed'!A:A,0))</f>
        <v>24256.626</v>
      </c>
      <c r="E10" s="13">
        <f t="shared" si="5"/>
        <v>361.72</v>
      </c>
      <c r="F10" s="11">
        <f>(((INDEX('101'!$A:$G,MATCH($A10&amp;"60401",'101'!$A:$A,0),MATCH($J$2&amp;"Ост /Дб",'101'!$1:$1,0)))+(INDEX('101'!$A:$G,MATCH($A10&amp;"60404",'101'!$A:$A,0),MATCH($J$2&amp;"Ост /Дб",'101'!$1:$1,0)))+(INDEX('101'!$A:$G,MATCH($A10&amp;"60415",'101'!$A:$A,0),MATCH($J$2&amp;"Ост /Дб",'101'!$1:$1,0)))-(INDEX('101'!$A:$G,MATCH($A10&amp;"60414",'101'!$A:$A,0),MATCH($J$2&amp;"Ост /Кр",'101'!$1:$1,0)))-(INDEX('101'!$A:$G,MATCH($A10&amp;"60405",'101'!$A:$A,0),MATCH($J$2&amp;"Ост /Дб",'101'!$1:$1,0)))+(INDEX('101'!$A:$G,MATCH($A10&amp;"61901",'101'!$A:$A,0),MATCH($J$2&amp;"Ост /Дб",'101'!$1:$1,0)))+(INDEX('101'!$A:$G,MATCH($A10&amp;"61902",'101'!$A:$A,0),MATCH($J$2&amp;"Ост /Дб",'101'!$1:$1,0)))+(INDEX('101'!$A:$G,MATCH($A10&amp;"61903",'101'!$A:$A,0),MATCH($J$2&amp;"Ост /Дб",'101'!$1:$1,0)))+(INDEX('101'!$A:$G,MATCH($A10&amp;"61904",'101'!$A:$A,0),MATCH($J$2&amp;"Ост /Дб",'101'!$1:$1,0)))+(INDEX('101'!$A:$G,MATCH($A10&amp;"61905",'101'!$A:$A,0),MATCH($J$2&amp;"Ост /Дб",'101'!$1:$1,0)))+(INDEX('101'!$A:$G,MATCH($A10&amp;"61906",'101'!$A:$A,0),MATCH($J$2&amp;"Ост /Дб",'101'!$1:$1,0)))+(INDEX('101'!$A:$G,MATCH($A10&amp;"61907",'101'!$A:$A,0),MATCH($J$2&amp;"Ост /Дб",'101'!$1:$1,0)))+(INDEX('101'!$A:$G,MATCH($A10&amp;"61908",'101'!$A:$A,0),MATCH($J$2&amp;"Ост /Дб",'101'!$1:$1,0)))+(INDEX('101'!$A:$G,MATCH($A10&amp;"61911",'101'!$A:$A,0),MATCH($J$2&amp;"Ост /Дб",'101'!$1:$1,0)))-(INDEX('101'!$A:$G,MATCH($A10&amp;"61909",'101'!$A:$A,0),MATCH($J$2&amp;"Ост /Кр",'101'!$1:$1,0)))-(INDEX('101'!$A:$G,MATCH($A10&amp;"61910",'101'!$A:$A,0),MATCH($J$2&amp;"Ост /Кр",'101'!$1:$1,0)))-(INDEX('101'!$A:$G,MATCH($A10&amp;"61912",'101'!$A:$A,0),MATCH($J$2&amp;"Ост /Кр",'101'!$1:$1,0)))+(INDEX('101'!$A:$G,MATCH($A10&amp;"62001",'101'!$A:$A,0),MATCH($J$2&amp;"Ост /Дб",'101'!$1:$1,0)))-(INDEX('101'!$A:$G,MATCH($A10&amp;"62002",'101'!$A:$A,0),MATCH($J$2&amp;"Ост /Кр",'101'!$1:$1,0)))+(INDEX('101'!$A:$G,MATCH($A10&amp;"62101",'101'!$A:$A,0),MATCH($J$2&amp;"Ост /Дб",'101'!$1:$1,0)))+(INDEX('101'!$A:$G,MATCH($A10&amp;"62102",'101'!$A:$A,0),MATCH($J$2&amp;"Ост /Дб",'101'!$1:$1,0)))-(INDEX('101'!$A:$G,MATCH($A10&amp;"62103",'101'!$A:$A,0),MATCH($J$2&amp;"Ост /Кр",'101'!$1:$1,0))))-(((INDEX('135'!$A:$O,MATCH('0107'!$A10,'135'!$A:$A,0),MATCH($J$2&amp;F$4,'135'!$2:$2,0)))/1.5)+(INDEX('135'!$A:$O,MATCH('0107'!$A10,'135'!$A:$A,0),MATCH($J$2&amp;F$5,'135'!$2:$2,0)))+(INDEX('135'!$A:$O,MATCH('0107'!$A10,'135'!$A:$A,0),MATCH($J$2&amp;F$6,'135'!$2:$2,0)))))/$J$1</f>
        <v>283.709</v>
      </c>
      <c r="G10" s="16">
        <f>(((INDEX('135'!$A:$O,MATCH('0107'!$A10,'135'!$A:$A,0),MATCH($J$2&amp;G$4,'135'!$2:$2,0)))/1.5)+(INDEX('135'!$A:$O,MATCH('0107'!$A10,'135'!$A:$A,0),MATCH($J$2&amp;G$5,'135'!$2:$2,0)))+(INDEX('135'!$A:$O,MATCH('0107'!$A10,'135'!$A:$A,0),MATCH($J$2&amp;G$6,'135'!$2:$2,0))))/$J$1</f>
        <v>78.010999999999996</v>
      </c>
      <c r="H10" s="11">
        <f>(((INDEX('135'!$A:$O,MATCH('0107'!$A10,'135'!$A:$A,0),MATCH($J$2&amp;H$6,'135'!$2:$2,0)))/1.5))/$J$1</f>
        <v>0</v>
      </c>
      <c r="I10" s="11">
        <f>(((INDEX('135'!$A:$O,MATCH('0107'!$A10,'135'!$A:$A,0),MATCH($J$2&amp;I$4,'135'!$2:$2,0)))/1.5)+(INDEX('135'!$A:$O,MATCH('0107'!$A10,'135'!$A:$A,0),MATCH($J$2&amp;I$5,'135'!$2:$2,0)))+(INDEX('135'!$A:$O,MATCH('0107'!$A10,'135'!$A:$A,0),MATCH($J$2&amp;I$6,'135'!$2:$2,0))))/$J$1</f>
        <v>0</v>
      </c>
      <c r="J10" s="11"/>
      <c r="K10" s="15">
        <f t="shared" si="6"/>
        <v>1.4912214089461577</v>
      </c>
      <c r="L10" s="49">
        <f t="shared" si="7"/>
        <v>1.1696144385455751E-2</v>
      </c>
      <c r="M10" s="52">
        <f t="shared" si="8"/>
        <v>1</v>
      </c>
      <c r="N10" s="49">
        <f t="shared" si="9"/>
        <v>3.2160697040058248E-3</v>
      </c>
      <c r="O10" s="49">
        <f t="shared" si="10"/>
        <v>0</v>
      </c>
      <c r="P10" s="52">
        <f t="shared" si="11"/>
        <v>2</v>
      </c>
      <c r="Q10" s="49">
        <f t="shared" si="12"/>
        <v>0</v>
      </c>
      <c r="R10" s="52">
        <f t="shared" si="13"/>
        <v>2</v>
      </c>
      <c r="S10" s="49">
        <f t="shared" si="14"/>
        <v>0</v>
      </c>
      <c r="T10" s="49">
        <f t="shared" ref="T10:T72" si="21">E10/D10</f>
        <v>1.4912214089461577E-2</v>
      </c>
      <c r="U10" s="38">
        <f t="shared" si="15"/>
        <v>0</v>
      </c>
      <c r="V10" s="54">
        <f t="shared" si="16"/>
        <v>0</v>
      </c>
      <c r="W10" s="57">
        <f t="shared" si="0"/>
        <v>0</v>
      </c>
      <c r="X10" s="59">
        <f t="shared" si="1"/>
        <v>24256.626</v>
      </c>
      <c r="Y10" s="53">
        <f>INDEX('N1.0'!D:D,MATCH('0107'!A10,'N1.0'!B:B,0))</f>
        <v>32.31</v>
      </c>
      <c r="Z10" s="53">
        <f t="shared" si="2"/>
        <v>75074.670380687094</v>
      </c>
      <c r="AA10" s="53">
        <f t="shared" si="3"/>
        <v>32.31</v>
      </c>
      <c r="AB10" s="53">
        <f t="shared" si="17"/>
        <v>0</v>
      </c>
      <c r="AC10" s="56">
        <f t="shared" si="18"/>
        <v>0</v>
      </c>
      <c r="AD10" s="56">
        <f t="shared" si="19"/>
        <v>0</v>
      </c>
      <c r="AE10" s="53">
        <f t="shared" si="20"/>
        <v>32.31</v>
      </c>
      <c r="AF10" s="53">
        <f t="shared" si="4"/>
        <v>32.31</v>
      </c>
    </row>
    <row r="11" spans="1:32" ht="20.5" customHeight="1" x14ac:dyDescent="0.2">
      <c r="A11" s="26" t="str">
        <f>all_banks!O5&amp;" "</f>
        <v xml:space="preserve">АО "Автоградбанк" (1455) </v>
      </c>
      <c r="B11" s="3">
        <f>all_banks!H5</f>
        <v>1455</v>
      </c>
      <c r="C11" s="3" t="str">
        <f>all_banks!E5</f>
        <v>АВТОГРАДБАНК</v>
      </c>
      <c r="D11" s="14">
        <f>INDEX('123_parsed'!B:B,MATCH('0107'!B11,'123_parsed'!A:A,0))</f>
        <v>720.71699999999998</v>
      </c>
      <c r="E11" s="13">
        <f t="shared" si="5"/>
        <v>676.92700000000002</v>
      </c>
      <c r="F11" s="11">
        <f>(((INDEX('101'!$A:$G,MATCH($A11&amp;"60401",'101'!$A:$A,0),MATCH($J$2&amp;"Ост /Дб",'101'!$1:$1,0)))+(INDEX('101'!$A:$G,MATCH($A11&amp;"60404",'101'!$A:$A,0),MATCH($J$2&amp;"Ост /Дб",'101'!$1:$1,0)))+(INDEX('101'!$A:$G,MATCH($A11&amp;"60415",'101'!$A:$A,0),MATCH($J$2&amp;"Ост /Дб",'101'!$1:$1,0)))-(INDEX('101'!$A:$G,MATCH($A11&amp;"60414",'101'!$A:$A,0),MATCH($J$2&amp;"Ост /Кр",'101'!$1:$1,0)))-(INDEX('101'!$A:$G,MATCH($A11&amp;"60405",'101'!$A:$A,0),MATCH($J$2&amp;"Ост /Дб",'101'!$1:$1,0)))+(INDEX('101'!$A:$G,MATCH($A11&amp;"61901",'101'!$A:$A,0),MATCH($J$2&amp;"Ост /Дб",'101'!$1:$1,0)))+(INDEX('101'!$A:$G,MATCH($A11&amp;"61902",'101'!$A:$A,0),MATCH($J$2&amp;"Ост /Дб",'101'!$1:$1,0)))+(INDEX('101'!$A:$G,MATCH($A11&amp;"61903",'101'!$A:$A,0),MATCH($J$2&amp;"Ост /Дб",'101'!$1:$1,0)))+(INDEX('101'!$A:$G,MATCH($A11&amp;"61904",'101'!$A:$A,0),MATCH($J$2&amp;"Ост /Дб",'101'!$1:$1,0)))+(INDEX('101'!$A:$G,MATCH($A11&amp;"61905",'101'!$A:$A,0),MATCH($J$2&amp;"Ост /Дб",'101'!$1:$1,0)))+(INDEX('101'!$A:$G,MATCH($A11&amp;"61906",'101'!$A:$A,0),MATCH($J$2&amp;"Ост /Дб",'101'!$1:$1,0)))+(INDEX('101'!$A:$G,MATCH($A11&amp;"61907",'101'!$A:$A,0),MATCH($J$2&amp;"Ост /Дб",'101'!$1:$1,0)))+(INDEX('101'!$A:$G,MATCH($A11&amp;"61908",'101'!$A:$A,0),MATCH($J$2&amp;"Ост /Дб",'101'!$1:$1,0)))+(INDEX('101'!$A:$G,MATCH($A11&amp;"61911",'101'!$A:$A,0),MATCH($J$2&amp;"Ост /Дб",'101'!$1:$1,0)))-(INDEX('101'!$A:$G,MATCH($A11&amp;"61909",'101'!$A:$A,0),MATCH($J$2&amp;"Ост /Кр",'101'!$1:$1,0)))-(INDEX('101'!$A:$G,MATCH($A11&amp;"61910",'101'!$A:$A,0),MATCH($J$2&amp;"Ост /Кр",'101'!$1:$1,0)))-(INDEX('101'!$A:$G,MATCH($A11&amp;"61912",'101'!$A:$A,0),MATCH($J$2&amp;"Ост /Кр",'101'!$1:$1,0)))+(INDEX('101'!$A:$G,MATCH($A11&amp;"62001",'101'!$A:$A,0),MATCH($J$2&amp;"Ост /Дб",'101'!$1:$1,0)))-(INDEX('101'!$A:$G,MATCH($A11&amp;"62002",'101'!$A:$A,0),MATCH($J$2&amp;"Ост /Кр",'101'!$1:$1,0)))+(INDEX('101'!$A:$G,MATCH($A11&amp;"62101",'101'!$A:$A,0),MATCH($J$2&amp;"Ост /Дб",'101'!$1:$1,0)))+(INDEX('101'!$A:$G,MATCH($A11&amp;"62102",'101'!$A:$A,0),MATCH($J$2&amp;"Ост /Дб",'101'!$1:$1,0)))-(INDEX('101'!$A:$G,MATCH($A11&amp;"62103",'101'!$A:$A,0),MATCH($J$2&amp;"Ост /Кр",'101'!$1:$1,0))))-(((INDEX('135'!$A:$O,MATCH('0107'!$A11,'135'!$A:$A,0),MATCH($J$2&amp;F$4,'135'!$2:$2,0)))/1.5)+(INDEX('135'!$A:$O,MATCH('0107'!$A11,'135'!$A:$A,0),MATCH($J$2&amp;F$5,'135'!$2:$2,0)))+(INDEX('135'!$A:$O,MATCH('0107'!$A11,'135'!$A:$A,0),MATCH($J$2&amp;F$6,'135'!$2:$2,0)))))/$J$1</f>
        <v>390.73</v>
      </c>
      <c r="G11" s="16">
        <f>(((INDEX('135'!$A:$O,MATCH('0107'!$A11,'135'!$A:$A,0),MATCH($J$2&amp;G$4,'135'!$2:$2,0)))/1.5)+(INDEX('135'!$A:$O,MATCH('0107'!$A11,'135'!$A:$A,0),MATCH($J$2&amp;G$5,'135'!$2:$2,0)))+(INDEX('135'!$A:$O,MATCH('0107'!$A11,'135'!$A:$A,0),MATCH($J$2&amp;G$6,'135'!$2:$2,0))))/$J$1</f>
        <v>286.197</v>
      </c>
      <c r="H11" s="11">
        <f>(((INDEX('135'!$A:$O,MATCH('0107'!$A11,'135'!$A:$A,0),MATCH($J$2&amp;H$6,'135'!$2:$2,0)))/1.5))/$J$1</f>
        <v>0</v>
      </c>
      <c r="I11" s="11">
        <f>(((INDEX('135'!$A:$O,MATCH('0107'!$A11,'135'!$A:$A,0),MATCH($J$2&amp;I$4,'135'!$2:$2,0)))/1.5)+(INDEX('135'!$A:$O,MATCH('0107'!$A11,'135'!$A:$A,0),MATCH($J$2&amp;I$5,'135'!$2:$2,0)))+(INDEX('135'!$A:$O,MATCH('0107'!$A11,'135'!$A:$A,0),MATCH($J$2&amp;I$6,'135'!$2:$2,0))))/$J$1</f>
        <v>0</v>
      </c>
      <c r="J11" s="11"/>
      <c r="K11" s="15">
        <f t="shared" si="6"/>
        <v>93.92410613319791</v>
      </c>
      <c r="L11" s="49">
        <f t="shared" si="7"/>
        <v>0.54214067380122855</v>
      </c>
      <c r="M11" s="52">
        <f t="shared" si="8"/>
        <v>3</v>
      </c>
      <c r="N11" s="49">
        <f t="shared" si="9"/>
        <v>0.39710038753075066</v>
      </c>
      <c r="O11" s="49">
        <f t="shared" si="10"/>
        <v>0</v>
      </c>
      <c r="P11" s="52">
        <f t="shared" si="11"/>
        <v>2</v>
      </c>
      <c r="Q11" s="49">
        <f t="shared" si="12"/>
        <v>0</v>
      </c>
      <c r="R11" s="52">
        <f t="shared" si="13"/>
        <v>2</v>
      </c>
      <c r="S11" s="49">
        <f t="shared" si="14"/>
        <v>0</v>
      </c>
      <c r="T11" s="49">
        <f t="shared" si="21"/>
        <v>0.93924106133197915</v>
      </c>
      <c r="U11" s="38">
        <f t="shared" si="15"/>
        <v>1</v>
      </c>
      <c r="V11" s="54">
        <f t="shared" si="16"/>
        <v>1</v>
      </c>
      <c r="W11" s="57">
        <f t="shared" si="0"/>
        <v>1535.7063333333335</v>
      </c>
      <c r="X11" s="59">
        <f t="shared" si="1"/>
        <v>2256.4233333333336</v>
      </c>
      <c r="Y11" s="53">
        <f>INDEX('N1.0'!D:D,MATCH('0107'!A11,'N1.0'!B:B,0))</f>
        <v>10.712</v>
      </c>
      <c r="Z11" s="53">
        <f t="shared" si="2"/>
        <v>6728.1273338312176</v>
      </c>
      <c r="AA11" s="53">
        <f t="shared" si="3"/>
        <v>3.8644497510118399</v>
      </c>
      <c r="AB11" s="53">
        <f t="shared" si="17"/>
        <v>-6.8475502489881599</v>
      </c>
      <c r="AC11" s="56">
        <f t="shared" si="18"/>
        <v>1535.7063333333335</v>
      </c>
      <c r="AD11" s="56">
        <f t="shared" si="19"/>
        <v>1535.7063333333335</v>
      </c>
      <c r="AE11" s="53">
        <f t="shared" si="20"/>
        <v>33.537167496627205</v>
      </c>
      <c r="AF11" s="53">
        <f t="shared" si="4"/>
        <v>33.537167496627205</v>
      </c>
    </row>
    <row r="12" spans="1:32" ht="20.5" customHeight="1" x14ac:dyDescent="0.2">
      <c r="A12" s="26" t="str">
        <f>all_banks!O6&amp;" "</f>
        <v xml:space="preserve">ООО "АвтоКредитБанк" (1973) </v>
      </c>
      <c r="B12" s="3">
        <f>all_banks!H6</f>
        <v>1973</v>
      </c>
      <c r="C12" s="3" t="str">
        <f>all_banks!E6</f>
        <v>АВТОКРЕДИТБАНК</v>
      </c>
      <c r="D12" s="14">
        <f>INDEX('123_parsed'!B:B,MATCH('0107'!B12,'123_parsed'!A:A,0))</f>
        <v>580.57299999999998</v>
      </c>
      <c r="E12" s="13">
        <f>F12+H12+G12+I12+J12</f>
        <v>0.216</v>
      </c>
      <c r="F12" s="11">
        <f>(((INDEX('101'!$A:$G,MATCH($A12&amp;"60401",'101'!$A:$A,0),MATCH($J$2&amp;"Ост /Дб",'101'!$1:$1,0)))+(INDEX('101'!$A:$G,MATCH($A12&amp;"60404",'101'!$A:$A,0),MATCH($J$2&amp;"Ост /Дб",'101'!$1:$1,0)))+(INDEX('101'!$A:$G,MATCH($A12&amp;"60415",'101'!$A:$A,0),MATCH($J$2&amp;"Ост /Дб",'101'!$1:$1,0)))-(INDEX('101'!$A:$G,MATCH($A12&amp;"60414",'101'!$A:$A,0),MATCH($J$2&amp;"Ост /Кр",'101'!$1:$1,0)))-(INDEX('101'!$A:$G,MATCH($A12&amp;"60405",'101'!$A:$A,0),MATCH($J$2&amp;"Ост /Дб",'101'!$1:$1,0)))+(INDEX('101'!$A:$G,MATCH($A12&amp;"61901",'101'!$A:$A,0),MATCH($J$2&amp;"Ост /Дб",'101'!$1:$1,0)))+(INDEX('101'!$A:$G,MATCH($A12&amp;"61902",'101'!$A:$A,0),MATCH($J$2&amp;"Ост /Дб",'101'!$1:$1,0)))+(INDEX('101'!$A:$G,MATCH($A12&amp;"61903",'101'!$A:$A,0),MATCH($J$2&amp;"Ост /Дб",'101'!$1:$1,0)))+(INDEX('101'!$A:$G,MATCH($A12&amp;"61904",'101'!$A:$A,0),MATCH($J$2&amp;"Ост /Дб",'101'!$1:$1,0)))+(INDEX('101'!$A:$G,MATCH($A12&amp;"61905",'101'!$A:$A,0),MATCH($J$2&amp;"Ост /Дб",'101'!$1:$1,0)))+(INDEX('101'!$A:$G,MATCH($A12&amp;"61906",'101'!$A:$A,0),MATCH($J$2&amp;"Ост /Дб",'101'!$1:$1,0)))+(INDEX('101'!$A:$G,MATCH($A12&amp;"61907",'101'!$A:$A,0),MATCH($J$2&amp;"Ост /Дб",'101'!$1:$1,0)))+(INDEX('101'!$A:$G,MATCH($A12&amp;"61908",'101'!$A:$A,0),MATCH($J$2&amp;"Ост /Дб",'101'!$1:$1,0)))+(INDEX('101'!$A:$G,MATCH($A12&amp;"61911",'101'!$A:$A,0),MATCH($J$2&amp;"Ост /Дб",'101'!$1:$1,0)))-(INDEX('101'!$A:$G,MATCH($A12&amp;"61909",'101'!$A:$A,0),MATCH($J$2&amp;"Ост /Кр",'101'!$1:$1,0)))-(INDEX('101'!$A:$G,MATCH($A12&amp;"61910",'101'!$A:$A,0),MATCH($J$2&amp;"Ост /Кр",'101'!$1:$1,0)))-(INDEX('101'!$A:$G,MATCH($A12&amp;"61912",'101'!$A:$A,0),MATCH($J$2&amp;"Ост /Кр",'101'!$1:$1,0)))+(INDEX('101'!$A:$G,MATCH($A12&amp;"62001",'101'!$A:$A,0),MATCH($J$2&amp;"Ост /Дб",'101'!$1:$1,0)))-(INDEX('101'!$A:$G,MATCH($A12&amp;"62002",'101'!$A:$A,0),MATCH($J$2&amp;"Ост /Кр",'101'!$1:$1,0)))+(INDEX('101'!$A:$G,MATCH($A12&amp;"62101",'101'!$A:$A,0),MATCH($J$2&amp;"Ост /Дб",'101'!$1:$1,0)))+(INDEX('101'!$A:$G,MATCH($A12&amp;"62102",'101'!$A:$A,0),MATCH($J$2&amp;"Ост /Дб",'101'!$1:$1,0)))-(INDEX('101'!$A:$G,MATCH($A12&amp;"62103",'101'!$A:$A,0),MATCH($J$2&amp;"Ост /Кр",'101'!$1:$1,0))))-(((INDEX('135'!$A:$O,MATCH('0107'!$A12,'135'!$A:$A,0),MATCH($J$2&amp;F$4,'135'!$2:$2,0)))/1.5)+(INDEX('135'!$A:$O,MATCH('0107'!$A12,'135'!$A:$A,0),MATCH($J$2&amp;F$5,'135'!$2:$2,0)))+(INDEX('135'!$A:$O,MATCH('0107'!$A12,'135'!$A:$A,0),MATCH($J$2&amp;F$6,'135'!$2:$2,0)))))/$J$1</f>
        <v>0.216</v>
      </c>
      <c r="G12" s="16">
        <f>(((INDEX('135'!$A:$O,MATCH('0107'!$A12,'135'!$A:$A,0),MATCH($J$2&amp;G$4,'135'!$2:$2,0)))/1.5)+(INDEX('135'!$A:$O,MATCH('0107'!$A12,'135'!$A:$A,0),MATCH($J$2&amp;G$5,'135'!$2:$2,0)))+(INDEX('135'!$A:$O,MATCH('0107'!$A12,'135'!$A:$A,0),MATCH($J$2&amp;G$6,'135'!$2:$2,0))))/$J$1</f>
        <v>0</v>
      </c>
      <c r="H12" s="11">
        <f>(((INDEX('135'!$A:$O,MATCH('0107'!$A12,'135'!$A:$A,0),MATCH($J$2&amp;H$6,'135'!$2:$2,0)))/1.5))/$J$1</f>
        <v>0</v>
      </c>
      <c r="I12" s="11">
        <f>(((INDEX('135'!$A:$O,MATCH('0107'!$A12,'135'!$A:$A,0),MATCH($J$2&amp;I$4,'135'!$2:$2,0)))/1.5)+(INDEX('135'!$A:$O,MATCH('0107'!$A12,'135'!$A:$A,0),MATCH($J$2&amp;I$5,'135'!$2:$2,0)))+(INDEX('135'!$A:$O,MATCH('0107'!$A12,'135'!$A:$A,0),MATCH($J$2&amp;I$6,'135'!$2:$2,0))))/$J$1</f>
        <v>0</v>
      </c>
      <c r="J12" s="11"/>
      <c r="K12" s="15">
        <f t="shared" si="6"/>
        <v>3.7204623707957483E-2</v>
      </c>
      <c r="L12" s="49">
        <f t="shared" si="7"/>
        <v>3.7204623707957484E-4</v>
      </c>
      <c r="M12" s="52">
        <f t="shared" si="8"/>
        <v>1</v>
      </c>
      <c r="N12" s="49">
        <f t="shared" si="9"/>
        <v>0</v>
      </c>
      <c r="O12" s="49">
        <f t="shared" si="10"/>
        <v>0</v>
      </c>
      <c r="P12" s="52">
        <f t="shared" si="11"/>
        <v>2</v>
      </c>
      <c r="Q12" s="49">
        <f t="shared" si="12"/>
        <v>0</v>
      </c>
      <c r="R12" s="52">
        <f t="shared" si="13"/>
        <v>2</v>
      </c>
      <c r="S12" s="49">
        <f t="shared" si="14"/>
        <v>0</v>
      </c>
      <c r="T12" s="49">
        <f t="shared" si="21"/>
        <v>3.7204623707957484E-4</v>
      </c>
      <c r="U12" s="38">
        <f t="shared" si="15"/>
        <v>0</v>
      </c>
      <c r="V12" s="54">
        <f t="shared" si="16"/>
        <v>0</v>
      </c>
      <c r="W12" s="57">
        <f t="shared" si="0"/>
        <v>0</v>
      </c>
      <c r="X12" s="59">
        <f t="shared" si="1"/>
        <v>580.57299999999998</v>
      </c>
      <c r="Y12" s="53">
        <f>INDEX('N1.0'!D:D,MATCH('0107'!A12,'N1.0'!B:B,0))</f>
        <v>41.033000000000001</v>
      </c>
      <c r="Z12" s="53">
        <f t="shared" si="2"/>
        <v>1414.8928910876609</v>
      </c>
      <c r="AA12" s="53">
        <f t="shared" si="3"/>
        <v>41.033000000000001</v>
      </c>
      <c r="AB12" s="53">
        <f t="shared" si="17"/>
        <v>0</v>
      </c>
      <c r="AC12" s="56">
        <f t="shared" si="18"/>
        <v>0</v>
      </c>
      <c r="AD12" s="56">
        <f t="shared" si="19"/>
        <v>0</v>
      </c>
      <c r="AE12" s="53">
        <f t="shared" si="20"/>
        <v>41.033000000000001</v>
      </c>
      <c r="AF12" s="53">
        <f t="shared" si="4"/>
        <v>41.033000000000001</v>
      </c>
    </row>
    <row r="13" spans="1:32" ht="20.5" customHeight="1" x14ac:dyDescent="0.2">
      <c r="A13" s="26" t="str">
        <f>all_banks!O7&amp;" "</f>
        <v xml:space="preserve">ООО "АТБ" Банк (2776) </v>
      </c>
      <c r="B13" s="3">
        <f>all_banks!H7</f>
        <v>2776</v>
      </c>
      <c r="C13" s="3" t="str">
        <f>all_banks!E7</f>
        <v>АВТОТОРГБАНК</v>
      </c>
      <c r="D13" s="14">
        <f>INDEX('123_parsed'!B:B,MATCH('0107'!B13,'123_parsed'!A:A,0))</f>
        <v>3791.54</v>
      </c>
      <c r="E13" s="13">
        <f t="shared" si="5"/>
        <v>10.385999999999999</v>
      </c>
      <c r="F13" s="11">
        <f>(((INDEX('101'!$A:$G,MATCH($A13&amp;"60401",'101'!$A:$A,0),MATCH($J$2&amp;"Ост /Дб",'101'!$1:$1,0)))+(INDEX('101'!$A:$G,MATCH($A13&amp;"60404",'101'!$A:$A,0),MATCH($J$2&amp;"Ост /Дб",'101'!$1:$1,0)))+(INDEX('101'!$A:$G,MATCH($A13&amp;"60415",'101'!$A:$A,0),MATCH($J$2&amp;"Ост /Дб",'101'!$1:$1,0)))-(INDEX('101'!$A:$G,MATCH($A13&amp;"60414",'101'!$A:$A,0),MATCH($J$2&amp;"Ост /Кр",'101'!$1:$1,0)))-(INDEX('101'!$A:$G,MATCH($A13&amp;"60405",'101'!$A:$A,0),MATCH($J$2&amp;"Ост /Дб",'101'!$1:$1,0)))+(INDEX('101'!$A:$G,MATCH($A13&amp;"61901",'101'!$A:$A,0),MATCH($J$2&amp;"Ост /Дб",'101'!$1:$1,0)))+(INDEX('101'!$A:$G,MATCH($A13&amp;"61902",'101'!$A:$A,0),MATCH($J$2&amp;"Ост /Дб",'101'!$1:$1,0)))+(INDEX('101'!$A:$G,MATCH($A13&amp;"61903",'101'!$A:$A,0),MATCH($J$2&amp;"Ост /Дб",'101'!$1:$1,0)))+(INDEX('101'!$A:$G,MATCH($A13&amp;"61904",'101'!$A:$A,0),MATCH($J$2&amp;"Ост /Дб",'101'!$1:$1,0)))+(INDEX('101'!$A:$G,MATCH($A13&amp;"61905",'101'!$A:$A,0),MATCH($J$2&amp;"Ост /Дб",'101'!$1:$1,0)))+(INDEX('101'!$A:$G,MATCH($A13&amp;"61906",'101'!$A:$A,0),MATCH($J$2&amp;"Ост /Дб",'101'!$1:$1,0)))+(INDEX('101'!$A:$G,MATCH($A13&amp;"61907",'101'!$A:$A,0),MATCH($J$2&amp;"Ост /Дб",'101'!$1:$1,0)))+(INDEX('101'!$A:$G,MATCH($A13&amp;"61908",'101'!$A:$A,0),MATCH($J$2&amp;"Ост /Дб",'101'!$1:$1,0)))+(INDEX('101'!$A:$G,MATCH($A13&amp;"61911",'101'!$A:$A,0),MATCH($J$2&amp;"Ост /Дб",'101'!$1:$1,0)))-(INDEX('101'!$A:$G,MATCH($A13&amp;"61909",'101'!$A:$A,0),MATCH($J$2&amp;"Ост /Кр",'101'!$1:$1,0)))-(INDEX('101'!$A:$G,MATCH($A13&amp;"61910",'101'!$A:$A,0),MATCH($J$2&amp;"Ост /Кр",'101'!$1:$1,0)))-(INDEX('101'!$A:$G,MATCH($A13&amp;"61912",'101'!$A:$A,0),MATCH($J$2&amp;"Ост /Кр",'101'!$1:$1,0)))+(INDEX('101'!$A:$G,MATCH($A13&amp;"62001",'101'!$A:$A,0),MATCH($J$2&amp;"Ост /Дб",'101'!$1:$1,0)))-(INDEX('101'!$A:$G,MATCH($A13&amp;"62002",'101'!$A:$A,0),MATCH($J$2&amp;"Ост /Кр",'101'!$1:$1,0)))+(INDEX('101'!$A:$G,MATCH($A13&amp;"62101",'101'!$A:$A,0),MATCH($J$2&amp;"Ост /Дб",'101'!$1:$1,0)))+(INDEX('101'!$A:$G,MATCH($A13&amp;"62102",'101'!$A:$A,0),MATCH($J$2&amp;"Ост /Дб",'101'!$1:$1,0)))-(INDEX('101'!$A:$G,MATCH($A13&amp;"62103",'101'!$A:$A,0),MATCH($J$2&amp;"Ост /Кр",'101'!$1:$1,0))))-(((INDEX('135'!$A:$O,MATCH('0107'!$A13,'135'!$A:$A,0),MATCH($J$2&amp;F$4,'135'!$2:$2,0)))/1.5)+(INDEX('135'!$A:$O,MATCH('0107'!$A13,'135'!$A:$A,0),MATCH($J$2&amp;F$5,'135'!$2:$2,0)))+(INDEX('135'!$A:$O,MATCH('0107'!$A13,'135'!$A:$A,0),MATCH($J$2&amp;F$6,'135'!$2:$2,0)))))/$J$1</f>
        <v>9.4666666666666668</v>
      </c>
      <c r="G13" s="16">
        <f>(((INDEX('135'!$A:$O,MATCH('0107'!$A13,'135'!$A:$A,0),MATCH($J$2&amp;G$4,'135'!$2:$2,0)))/1.5)+(INDEX('135'!$A:$O,MATCH('0107'!$A13,'135'!$A:$A,0),MATCH($J$2&amp;G$5,'135'!$2:$2,0)))+(INDEX('135'!$A:$O,MATCH('0107'!$A13,'135'!$A:$A,0),MATCH($J$2&amp;G$6,'135'!$2:$2,0))))/$J$1</f>
        <v>0.91933333333333334</v>
      </c>
      <c r="H13" s="11">
        <f>(((INDEX('135'!$A:$O,MATCH('0107'!$A13,'135'!$A:$A,0),MATCH($J$2&amp;H$6,'135'!$2:$2,0)))/1.5))/$J$1</f>
        <v>0</v>
      </c>
      <c r="I13" s="11">
        <f>(((INDEX('135'!$A:$O,MATCH('0107'!$A13,'135'!$A:$A,0),MATCH($J$2&amp;I$4,'135'!$2:$2,0)))/1.5)+(INDEX('135'!$A:$O,MATCH('0107'!$A13,'135'!$A:$A,0),MATCH($J$2&amp;I$5,'135'!$2:$2,0)))+(INDEX('135'!$A:$O,MATCH('0107'!$A13,'135'!$A:$A,0),MATCH($J$2&amp;I$6,'135'!$2:$2,0))))/$J$1</f>
        <v>0</v>
      </c>
      <c r="J13" s="11"/>
      <c r="K13" s="15">
        <f t="shared" si="6"/>
        <v>0.27392563443877688</v>
      </c>
      <c r="L13" s="49">
        <f t="shared" si="7"/>
        <v>2.4967867058416017E-3</v>
      </c>
      <c r="M13" s="52">
        <f t="shared" si="8"/>
        <v>1</v>
      </c>
      <c r="N13" s="49">
        <f t="shared" si="9"/>
        <v>2.4246963854616683E-4</v>
      </c>
      <c r="O13" s="49">
        <f t="shared" si="10"/>
        <v>0</v>
      </c>
      <c r="P13" s="52">
        <f t="shared" si="11"/>
        <v>2</v>
      </c>
      <c r="Q13" s="49">
        <f t="shared" si="12"/>
        <v>0</v>
      </c>
      <c r="R13" s="52">
        <f t="shared" si="13"/>
        <v>2</v>
      </c>
      <c r="S13" s="49">
        <f t="shared" si="14"/>
        <v>0</v>
      </c>
      <c r="T13" s="49">
        <f t="shared" si="21"/>
        <v>2.7392563443877685E-3</v>
      </c>
      <c r="U13" s="38">
        <f t="shared" si="15"/>
        <v>0</v>
      </c>
      <c r="V13" s="54">
        <f t="shared" si="16"/>
        <v>0</v>
      </c>
      <c r="W13" s="57">
        <f t="shared" si="0"/>
        <v>0</v>
      </c>
      <c r="X13" s="59">
        <f t="shared" si="1"/>
        <v>3791.54</v>
      </c>
      <c r="Y13" s="53">
        <f>INDEX('N1.0'!D:D,MATCH('0107'!A13,'N1.0'!B:B,0))</f>
        <v>42.688000000000002</v>
      </c>
      <c r="Z13" s="53">
        <f t="shared" si="2"/>
        <v>8881.9808845577209</v>
      </c>
      <c r="AA13" s="53">
        <f t="shared" si="3"/>
        <v>42.688000000000002</v>
      </c>
      <c r="AB13" s="53">
        <f t="shared" si="17"/>
        <v>0</v>
      </c>
      <c r="AC13" s="56">
        <f t="shared" si="18"/>
        <v>0</v>
      </c>
      <c r="AD13" s="56">
        <f t="shared" si="19"/>
        <v>0</v>
      </c>
      <c r="AE13" s="53">
        <f t="shared" si="20"/>
        <v>42.688000000000002</v>
      </c>
      <c r="AF13" s="53">
        <f t="shared" si="4"/>
        <v>42.688000000000002</v>
      </c>
    </row>
    <row r="14" spans="1:32" ht="20.5" customHeight="1" x14ac:dyDescent="0.2">
      <c r="A14" s="26" t="str">
        <f>all_banks!O8&amp;" "</f>
        <v xml:space="preserve">БАНК "АГОРА" ООО (3231) </v>
      </c>
      <c r="B14" s="3">
        <f>all_banks!H8</f>
        <v>3231</v>
      </c>
      <c r="C14" s="3" t="str">
        <f>all_banks!E8</f>
        <v>АГОРА</v>
      </c>
      <c r="D14" s="14">
        <f>INDEX('123_parsed'!B:B,MATCH('0107'!B14,'123_parsed'!A:A,0))</f>
        <v>349.89499999999998</v>
      </c>
      <c r="E14" s="13">
        <f t="shared" si="5"/>
        <v>0.69399999999999995</v>
      </c>
      <c r="F14" s="11">
        <f>(((INDEX('101'!$A:$G,MATCH($A14&amp;"60401",'101'!$A:$A,0),MATCH($J$2&amp;"Ост /Дб",'101'!$1:$1,0)))+(INDEX('101'!$A:$G,MATCH($A14&amp;"60404",'101'!$A:$A,0),MATCH($J$2&amp;"Ост /Дб",'101'!$1:$1,0)))+(INDEX('101'!$A:$G,MATCH($A14&amp;"60415",'101'!$A:$A,0),MATCH($J$2&amp;"Ост /Дб",'101'!$1:$1,0)))-(INDEX('101'!$A:$G,MATCH($A14&amp;"60414",'101'!$A:$A,0),MATCH($J$2&amp;"Ост /Кр",'101'!$1:$1,0)))-(INDEX('101'!$A:$G,MATCH($A14&amp;"60405",'101'!$A:$A,0),MATCH($J$2&amp;"Ост /Дб",'101'!$1:$1,0)))+(INDEX('101'!$A:$G,MATCH($A14&amp;"61901",'101'!$A:$A,0),MATCH($J$2&amp;"Ост /Дб",'101'!$1:$1,0)))+(INDEX('101'!$A:$G,MATCH($A14&amp;"61902",'101'!$A:$A,0),MATCH($J$2&amp;"Ост /Дб",'101'!$1:$1,0)))+(INDEX('101'!$A:$G,MATCH($A14&amp;"61903",'101'!$A:$A,0),MATCH($J$2&amp;"Ост /Дб",'101'!$1:$1,0)))+(INDEX('101'!$A:$G,MATCH($A14&amp;"61904",'101'!$A:$A,0),MATCH($J$2&amp;"Ост /Дб",'101'!$1:$1,0)))+(INDEX('101'!$A:$G,MATCH($A14&amp;"61905",'101'!$A:$A,0),MATCH($J$2&amp;"Ост /Дб",'101'!$1:$1,0)))+(INDEX('101'!$A:$G,MATCH($A14&amp;"61906",'101'!$A:$A,0),MATCH($J$2&amp;"Ост /Дб",'101'!$1:$1,0)))+(INDEX('101'!$A:$G,MATCH($A14&amp;"61907",'101'!$A:$A,0),MATCH($J$2&amp;"Ост /Дб",'101'!$1:$1,0)))+(INDEX('101'!$A:$G,MATCH($A14&amp;"61908",'101'!$A:$A,0),MATCH($J$2&amp;"Ост /Дб",'101'!$1:$1,0)))+(INDEX('101'!$A:$G,MATCH($A14&amp;"61911",'101'!$A:$A,0),MATCH($J$2&amp;"Ост /Дб",'101'!$1:$1,0)))-(INDEX('101'!$A:$G,MATCH($A14&amp;"61909",'101'!$A:$A,0),MATCH($J$2&amp;"Ост /Кр",'101'!$1:$1,0)))-(INDEX('101'!$A:$G,MATCH($A14&amp;"61910",'101'!$A:$A,0),MATCH($J$2&amp;"Ост /Кр",'101'!$1:$1,0)))-(INDEX('101'!$A:$G,MATCH($A14&amp;"61912",'101'!$A:$A,0),MATCH($J$2&amp;"Ост /Кр",'101'!$1:$1,0)))+(INDEX('101'!$A:$G,MATCH($A14&amp;"62001",'101'!$A:$A,0),MATCH($J$2&amp;"Ост /Дб",'101'!$1:$1,0)))-(INDEX('101'!$A:$G,MATCH($A14&amp;"62002",'101'!$A:$A,0),MATCH($J$2&amp;"Ост /Кр",'101'!$1:$1,0)))+(INDEX('101'!$A:$G,MATCH($A14&amp;"62101",'101'!$A:$A,0),MATCH($J$2&amp;"Ост /Дб",'101'!$1:$1,0)))+(INDEX('101'!$A:$G,MATCH($A14&amp;"62102",'101'!$A:$A,0),MATCH($J$2&amp;"Ост /Дб",'101'!$1:$1,0)))-(INDEX('101'!$A:$G,MATCH($A14&amp;"62103",'101'!$A:$A,0),MATCH($J$2&amp;"Ост /Кр",'101'!$1:$1,0))))-(((INDEX('135'!$A:$O,MATCH('0107'!$A14,'135'!$A:$A,0),MATCH($J$2&amp;F$4,'135'!$2:$2,0)))/1.5)+(INDEX('135'!$A:$O,MATCH('0107'!$A14,'135'!$A:$A,0),MATCH($J$2&amp;F$5,'135'!$2:$2,0)))+(INDEX('135'!$A:$O,MATCH('0107'!$A14,'135'!$A:$A,0),MATCH($J$2&amp;F$6,'135'!$2:$2,0)))))/$J$1</f>
        <v>0.69399999999999995</v>
      </c>
      <c r="G14" s="16">
        <f>(((INDEX('135'!$A:$O,MATCH('0107'!$A14,'135'!$A:$A,0),MATCH($J$2&amp;G$4,'135'!$2:$2,0)))/1.5)+(INDEX('135'!$A:$O,MATCH('0107'!$A14,'135'!$A:$A,0),MATCH($J$2&amp;G$5,'135'!$2:$2,0)))+(INDEX('135'!$A:$O,MATCH('0107'!$A14,'135'!$A:$A,0),MATCH($J$2&amp;G$6,'135'!$2:$2,0))))/$J$1</f>
        <v>0</v>
      </c>
      <c r="H14" s="11">
        <f>(((INDEX('135'!$A:$O,MATCH('0107'!$A14,'135'!$A:$A,0),MATCH($J$2&amp;H$6,'135'!$2:$2,0)))/1.5))/$J$1</f>
        <v>0</v>
      </c>
      <c r="I14" s="11">
        <f>(((INDEX('135'!$A:$O,MATCH('0107'!$A14,'135'!$A:$A,0),MATCH($J$2&amp;I$4,'135'!$2:$2,0)))/1.5)+(INDEX('135'!$A:$O,MATCH('0107'!$A14,'135'!$A:$A,0),MATCH($J$2&amp;I$5,'135'!$2:$2,0)))+(INDEX('135'!$A:$O,MATCH('0107'!$A14,'135'!$A:$A,0),MATCH($J$2&amp;I$6,'135'!$2:$2,0))))/$J$1</f>
        <v>0</v>
      </c>
      <c r="J14" s="11"/>
      <c r="K14" s="15">
        <f t="shared" si="6"/>
        <v>0.19834521785106959</v>
      </c>
      <c r="L14" s="49">
        <f t="shared" si="7"/>
        <v>1.9834521785106959E-3</v>
      </c>
      <c r="M14" s="52">
        <f t="shared" si="8"/>
        <v>1</v>
      </c>
      <c r="N14" s="49">
        <f t="shared" si="9"/>
        <v>0</v>
      </c>
      <c r="O14" s="49">
        <f t="shared" si="10"/>
        <v>0</v>
      </c>
      <c r="P14" s="52">
        <f t="shared" si="11"/>
        <v>2</v>
      </c>
      <c r="Q14" s="49">
        <f t="shared" si="12"/>
        <v>0</v>
      </c>
      <c r="R14" s="52">
        <f t="shared" si="13"/>
        <v>2</v>
      </c>
      <c r="S14" s="49">
        <f t="shared" si="14"/>
        <v>0</v>
      </c>
      <c r="T14" s="49">
        <f t="shared" si="21"/>
        <v>1.9834521785106959E-3</v>
      </c>
      <c r="U14" s="38">
        <f t="shared" si="15"/>
        <v>0</v>
      </c>
      <c r="V14" s="54">
        <f t="shared" si="16"/>
        <v>0</v>
      </c>
      <c r="W14" s="57">
        <f t="shared" si="0"/>
        <v>0</v>
      </c>
      <c r="X14" s="59">
        <f t="shared" si="1"/>
        <v>349.89499999999998</v>
      </c>
      <c r="Y14" s="53">
        <f>INDEX('N1.0'!D:D,MATCH('0107'!A14,'N1.0'!B:B,0))</f>
        <v>35.345999999999997</v>
      </c>
      <c r="Z14" s="53">
        <f t="shared" si="2"/>
        <v>989.91399309681447</v>
      </c>
      <c r="AA14" s="53">
        <f t="shared" si="3"/>
        <v>35.345999999999997</v>
      </c>
      <c r="AB14" s="53">
        <f t="shared" si="17"/>
        <v>0</v>
      </c>
      <c r="AC14" s="56">
        <f t="shared" si="18"/>
        <v>0</v>
      </c>
      <c r="AD14" s="56">
        <f t="shared" si="19"/>
        <v>0</v>
      </c>
      <c r="AE14" s="53">
        <f t="shared" si="20"/>
        <v>35.345999999999997</v>
      </c>
      <c r="AF14" s="53">
        <f t="shared" si="4"/>
        <v>35.345999999999997</v>
      </c>
    </row>
    <row r="15" spans="1:32" ht="20.5" customHeight="1" x14ac:dyDescent="0.2">
      <c r="A15" s="26" t="str">
        <f>all_banks!O9&amp;" "</f>
        <v xml:space="preserve">АО КБ "АГРОПРОМКРЕДИТ" (2880) </v>
      </c>
      <c r="B15" s="3">
        <f>all_banks!H9</f>
        <v>2880</v>
      </c>
      <c r="C15" s="3" t="str">
        <f>all_banks!E9</f>
        <v>АГРОПРОМКРЕДИТ</v>
      </c>
      <c r="D15" s="14">
        <f>INDEX('123_parsed'!B:B,MATCH('0107'!B15,'123_parsed'!A:A,0))</f>
        <v>2592.2820000000002</v>
      </c>
      <c r="E15" s="13">
        <f t="shared" si="5"/>
        <v>2449.8023333333335</v>
      </c>
      <c r="F15" s="11">
        <f>(((INDEX('101'!$A:$G,MATCH($A15&amp;"60401",'101'!$A:$A,0),MATCH($J$2&amp;"Ост /Дб",'101'!$1:$1,0)))+(INDEX('101'!$A:$G,MATCH($A15&amp;"60404",'101'!$A:$A,0),MATCH($J$2&amp;"Ост /Дб",'101'!$1:$1,0)))+(INDEX('101'!$A:$G,MATCH($A15&amp;"60415",'101'!$A:$A,0),MATCH($J$2&amp;"Ост /Дб",'101'!$1:$1,0)))-(INDEX('101'!$A:$G,MATCH($A15&amp;"60414",'101'!$A:$A,0),MATCH($J$2&amp;"Ост /Кр",'101'!$1:$1,0)))-(INDEX('101'!$A:$G,MATCH($A15&amp;"60405",'101'!$A:$A,0),MATCH($J$2&amp;"Ост /Дб",'101'!$1:$1,0)))+(INDEX('101'!$A:$G,MATCH($A15&amp;"61901",'101'!$A:$A,0),MATCH($J$2&amp;"Ост /Дб",'101'!$1:$1,0)))+(INDEX('101'!$A:$G,MATCH($A15&amp;"61902",'101'!$A:$A,0),MATCH($J$2&amp;"Ост /Дб",'101'!$1:$1,0)))+(INDEX('101'!$A:$G,MATCH($A15&amp;"61903",'101'!$A:$A,0),MATCH($J$2&amp;"Ост /Дб",'101'!$1:$1,0)))+(INDEX('101'!$A:$G,MATCH($A15&amp;"61904",'101'!$A:$A,0),MATCH($J$2&amp;"Ост /Дб",'101'!$1:$1,0)))+(INDEX('101'!$A:$G,MATCH($A15&amp;"61905",'101'!$A:$A,0),MATCH($J$2&amp;"Ост /Дб",'101'!$1:$1,0)))+(INDEX('101'!$A:$G,MATCH($A15&amp;"61906",'101'!$A:$A,0),MATCH($J$2&amp;"Ост /Дб",'101'!$1:$1,0)))+(INDEX('101'!$A:$G,MATCH($A15&amp;"61907",'101'!$A:$A,0),MATCH($J$2&amp;"Ост /Дб",'101'!$1:$1,0)))+(INDEX('101'!$A:$G,MATCH($A15&amp;"61908",'101'!$A:$A,0),MATCH($J$2&amp;"Ост /Дб",'101'!$1:$1,0)))+(INDEX('101'!$A:$G,MATCH($A15&amp;"61911",'101'!$A:$A,0),MATCH($J$2&amp;"Ост /Дб",'101'!$1:$1,0)))-(INDEX('101'!$A:$G,MATCH($A15&amp;"61909",'101'!$A:$A,0),MATCH($J$2&amp;"Ост /Кр",'101'!$1:$1,0)))-(INDEX('101'!$A:$G,MATCH($A15&amp;"61910",'101'!$A:$A,0),MATCH($J$2&amp;"Ост /Кр",'101'!$1:$1,0)))-(INDEX('101'!$A:$G,MATCH($A15&amp;"61912",'101'!$A:$A,0),MATCH($J$2&amp;"Ост /Кр",'101'!$1:$1,0)))+(INDEX('101'!$A:$G,MATCH($A15&amp;"62001",'101'!$A:$A,0),MATCH($J$2&amp;"Ост /Дб",'101'!$1:$1,0)))-(INDEX('101'!$A:$G,MATCH($A15&amp;"62002",'101'!$A:$A,0),MATCH($J$2&amp;"Ост /Кр",'101'!$1:$1,0)))+(INDEX('101'!$A:$G,MATCH($A15&amp;"62101",'101'!$A:$A,0),MATCH($J$2&amp;"Ост /Дб",'101'!$1:$1,0)))+(INDEX('101'!$A:$G,MATCH($A15&amp;"62102",'101'!$A:$A,0),MATCH($J$2&amp;"Ост /Дб",'101'!$1:$1,0)))-(INDEX('101'!$A:$G,MATCH($A15&amp;"62103",'101'!$A:$A,0),MATCH($J$2&amp;"Ост /Кр",'101'!$1:$1,0))))-(((INDEX('135'!$A:$O,MATCH('0107'!$A15,'135'!$A:$A,0),MATCH($J$2&amp;F$4,'135'!$2:$2,0)))/1.5)+(INDEX('135'!$A:$O,MATCH('0107'!$A15,'135'!$A:$A,0),MATCH($J$2&amp;F$5,'135'!$2:$2,0)))+(INDEX('135'!$A:$O,MATCH('0107'!$A15,'135'!$A:$A,0),MATCH($J$2&amp;F$6,'135'!$2:$2,0)))))/$J$1</f>
        <v>64.5</v>
      </c>
      <c r="G15" s="16">
        <f>(((INDEX('135'!$A:$O,MATCH('0107'!$A15,'135'!$A:$A,0),MATCH($J$2&amp;G$4,'135'!$2:$2,0)))/1.5)+(INDEX('135'!$A:$O,MATCH('0107'!$A15,'135'!$A:$A,0),MATCH($J$2&amp;G$5,'135'!$2:$2,0)))+(INDEX('135'!$A:$O,MATCH('0107'!$A15,'135'!$A:$A,0),MATCH($J$2&amp;G$6,'135'!$2:$2,0))))/$J$1</f>
        <v>1911.3510000000001</v>
      </c>
      <c r="H15" s="11">
        <f>(((INDEX('135'!$A:$O,MATCH('0107'!$A15,'135'!$A:$A,0),MATCH($J$2&amp;H$6,'135'!$2:$2,0)))/1.5))/$J$1</f>
        <v>0</v>
      </c>
      <c r="I15" s="11">
        <f>(((INDEX('135'!$A:$O,MATCH('0107'!$A15,'135'!$A:$A,0),MATCH($J$2&amp;I$4,'135'!$2:$2,0)))/1.5)+(INDEX('135'!$A:$O,MATCH('0107'!$A15,'135'!$A:$A,0),MATCH($J$2&amp;I$5,'135'!$2:$2,0)))+(INDEX('135'!$A:$O,MATCH('0107'!$A15,'135'!$A:$A,0),MATCH($J$2&amp;I$6,'135'!$2:$2,0))))/$J$1</f>
        <v>473.95133333333331</v>
      </c>
      <c r="J15" s="11"/>
      <c r="K15" s="15">
        <f t="shared" si="6"/>
        <v>94.503697257217141</v>
      </c>
      <c r="L15" s="49">
        <f t="shared" si="7"/>
        <v>2.4881552238529604E-2</v>
      </c>
      <c r="M15" s="52">
        <f t="shared" si="8"/>
        <v>1</v>
      </c>
      <c r="N15" s="49">
        <f t="shared" si="9"/>
        <v>0.73732371709559374</v>
      </c>
      <c r="O15" s="49">
        <f t="shared" si="10"/>
        <v>0</v>
      </c>
      <c r="P15" s="52">
        <f t="shared" si="11"/>
        <v>2</v>
      </c>
      <c r="Q15" s="49">
        <f t="shared" si="12"/>
        <v>0.1828317032380479</v>
      </c>
      <c r="R15" s="52">
        <f t="shared" si="13"/>
        <v>3</v>
      </c>
      <c r="S15" s="49">
        <f t="shared" si="14"/>
        <v>0</v>
      </c>
      <c r="T15" s="49">
        <f t="shared" si="21"/>
        <v>0.94503697257217134</v>
      </c>
      <c r="U15" s="38">
        <f t="shared" si="15"/>
        <v>1</v>
      </c>
      <c r="V15" s="54">
        <f t="shared" si="16"/>
        <v>1</v>
      </c>
      <c r="W15" s="57">
        <f t="shared" si="0"/>
        <v>5573.7257777777777</v>
      </c>
      <c r="X15" s="59">
        <f t="shared" si="1"/>
        <v>8166.0077777777778</v>
      </c>
      <c r="Y15" s="53">
        <f>INDEX('N1.0'!D:D,MATCH('0107'!A15,'N1.0'!B:B,0))</f>
        <v>16.885999999999999</v>
      </c>
      <c r="Z15" s="53">
        <f t="shared" si="2"/>
        <v>15351.664100438235</v>
      </c>
      <c r="AA15" s="53">
        <f t="shared" si="3"/>
        <v>5.9939056811463134</v>
      </c>
      <c r="AB15" s="53">
        <f t="shared" si="17"/>
        <v>-10.892094318853687</v>
      </c>
      <c r="AC15" s="56">
        <f t="shared" si="18"/>
        <v>5573.7257777777786</v>
      </c>
      <c r="AD15" s="56">
        <f t="shared" si="19"/>
        <v>5573.7257777777786</v>
      </c>
      <c r="AE15" s="53">
        <f t="shared" si="20"/>
        <v>53.192981062845618</v>
      </c>
      <c r="AF15" s="53">
        <f t="shared" si="4"/>
        <v>53.192981062845618</v>
      </c>
    </row>
    <row r="16" spans="1:32" ht="20.5" customHeight="1" x14ac:dyDescent="0.2">
      <c r="A16" s="26" t="str">
        <f>all_banks!O10&amp;" "</f>
        <v xml:space="preserve">(АО "Банк "Агророс") (2860) </v>
      </c>
      <c r="B16" s="3">
        <f>all_banks!H10</f>
        <v>2860</v>
      </c>
      <c r="C16" s="3" t="str">
        <f>all_banks!E10</f>
        <v>АГРОРОС</v>
      </c>
      <c r="D16" s="14">
        <f>INDEX('123_parsed'!B:B,MATCH('0107'!B16,'123_parsed'!A:A,0))</f>
        <v>1128.9929999999999</v>
      </c>
      <c r="E16" s="13">
        <f t="shared" si="5"/>
        <v>166.14499999999998</v>
      </c>
      <c r="F16" s="11">
        <f>(((INDEX('101'!$A:$G,MATCH($A16&amp;"60401",'101'!$A:$A,0),MATCH($J$2&amp;"Ост /Дб",'101'!$1:$1,0)))+(INDEX('101'!$A:$G,MATCH($A16&amp;"60404",'101'!$A:$A,0),MATCH($J$2&amp;"Ост /Дб",'101'!$1:$1,0)))+(INDEX('101'!$A:$G,MATCH($A16&amp;"60415",'101'!$A:$A,0),MATCH($J$2&amp;"Ост /Дб",'101'!$1:$1,0)))-(INDEX('101'!$A:$G,MATCH($A16&amp;"60414",'101'!$A:$A,0),MATCH($J$2&amp;"Ост /Кр",'101'!$1:$1,0)))-(INDEX('101'!$A:$G,MATCH($A16&amp;"60405",'101'!$A:$A,0),MATCH($J$2&amp;"Ост /Дб",'101'!$1:$1,0)))+(INDEX('101'!$A:$G,MATCH($A16&amp;"61901",'101'!$A:$A,0),MATCH($J$2&amp;"Ост /Дб",'101'!$1:$1,0)))+(INDEX('101'!$A:$G,MATCH($A16&amp;"61902",'101'!$A:$A,0),MATCH($J$2&amp;"Ост /Дб",'101'!$1:$1,0)))+(INDEX('101'!$A:$G,MATCH($A16&amp;"61903",'101'!$A:$A,0),MATCH($J$2&amp;"Ост /Дб",'101'!$1:$1,0)))+(INDEX('101'!$A:$G,MATCH($A16&amp;"61904",'101'!$A:$A,0),MATCH($J$2&amp;"Ост /Дб",'101'!$1:$1,0)))+(INDEX('101'!$A:$G,MATCH($A16&amp;"61905",'101'!$A:$A,0),MATCH($J$2&amp;"Ост /Дб",'101'!$1:$1,0)))+(INDEX('101'!$A:$G,MATCH($A16&amp;"61906",'101'!$A:$A,0),MATCH($J$2&amp;"Ост /Дб",'101'!$1:$1,0)))+(INDEX('101'!$A:$G,MATCH($A16&amp;"61907",'101'!$A:$A,0),MATCH($J$2&amp;"Ост /Дб",'101'!$1:$1,0)))+(INDEX('101'!$A:$G,MATCH($A16&amp;"61908",'101'!$A:$A,0),MATCH($J$2&amp;"Ост /Дб",'101'!$1:$1,0)))+(INDEX('101'!$A:$G,MATCH($A16&amp;"61911",'101'!$A:$A,0),MATCH($J$2&amp;"Ост /Дб",'101'!$1:$1,0)))-(INDEX('101'!$A:$G,MATCH($A16&amp;"61909",'101'!$A:$A,0),MATCH($J$2&amp;"Ост /Кр",'101'!$1:$1,0)))-(INDEX('101'!$A:$G,MATCH($A16&amp;"61910",'101'!$A:$A,0),MATCH($J$2&amp;"Ост /Кр",'101'!$1:$1,0)))-(INDEX('101'!$A:$G,MATCH($A16&amp;"61912",'101'!$A:$A,0),MATCH($J$2&amp;"Ост /Кр",'101'!$1:$1,0)))+(INDEX('101'!$A:$G,MATCH($A16&amp;"62001",'101'!$A:$A,0),MATCH($J$2&amp;"Ост /Дб",'101'!$1:$1,0)))-(INDEX('101'!$A:$G,MATCH($A16&amp;"62002",'101'!$A:$A,0),MATCH($J$2&amp;"Ост /Кр",'101'!$1:$1,0)))+(INDEX('101'!$A:$G,MATCH($A16&amp;"62101",'101'!$A:$A,0),MATCH($J$2&amp;"Ост /Дб",'101'!$1:$1,0)))+(INDEX('101'!$A:$G,MATCH($A16&amp;"62102",'101'!$A:$A,0),MATCH($J$2&amp;"Ост /Дб",'101'!$1:$1,0)))-(INDEX('101'!$A:$G,MATCH($A16&amp;"62103",'101'!$A:$A,0),MATCH($J$2&amp;"Ост /Кр",'101'!$1:$1,0))))-(((INDEX('135'!$A:$O,MATCH('0107'!$A16,'135'!$A:$A,0),MATCH($J$2&amp;F$4,'135'!$2:$2,0)))/1.5)+(INDEX('135'!$A:$O,MATCH('0107'!$A16,'135'!$A:$A,0),MATCH($J$2&amp;F$5,'135'!$2:$2,0)))+(INDEX('135'!$A:$O,MATCH('0107'!$A16,'135'!$A:$A,0),MATCH($J$2&amp;F$6,'135'!$2:$2,0)))))/$J$1</f>
        <v>161.34299999999999</v>
      </c>
      <c r="G16" s="16">
        <f>(((INDEX('135'!$A:$O,MATCH('0107'!$A16,'135'!$A:$A,0),MATCH($J$2&amp;G$4,'135'!$2:$2,0)))/1.5)+(INDEX('135'!$A:$O,MATCH('0107'!$A16,'135'!$A:$A,0),MATCH($J$2&amp;G$5,'135'!$2:$2,0)))+(INDEX('135'!$A:$O,MATCH('0107'!$A16,'135'!$A:$A,0),MATCH($J$2&amp;G$6,'135'!$2:$2,0))))/$J$1</f>
        <v>4.8019999999999996</v>
      </c>
      <c r="H16" s="11">
        <f>(((INDEX('135'!$A:$O,MATCH('0107'!$A16,'135'!$A:$A,0),MATCH($J$2&amp;H$6,'135'!$2:$2,0)))/1.5))/$J$1</f>
        <v>0</v>
      </c>
      <c r="I16" s="11">
        <f>(((INDEX('135'!$A:$O,MATCH('0107'!$A16,'135'!$A:$A,0),MATCH($J$2&amp;I$4,'135'!$2:$2,0)))/1.5)+(INDEX('135'!$A:$O,MATCH('0107'!$A16,'135'!$A:$A,0),MATCH($J$2&amp;I$5,'135'!$2:$2,0)))+(INDEX('135'!$A:$O,MATCH('0107'!$A16,'135'!$A:$A,0),MATCH($J$2&amp;I$6,'135'!$2:$2,0))))/$J$1</f>
        <v>0</v>
      </c>
      <c r="J16" s="11"/>
      <c r="K16" s="15">
        <f t="shared" si="6"/>
        <v>14.716211703704097</v>
      </c>
      <c r="L16" s="49">
        <f t="shared" si="7"/>
        <v>0.14290876914205844</v>
      </c>
      <c r="M16" s="52">
        <f t="shared" si="8"/>
        <v>3</v>
      </c>
      <c r="N16" s="49">
        <f t="shared" si="9"/>
        <v>4.2533478949825197E-3</v>
      </c>
      <c r="O16" s="49">
        <f t="shared" si="10"/>
        <v>0</v>
      </c>
      <c r="P16" s="52">
        <f t="shared" si="11"/>
        <v>2</v>
      </c>
      <c r="Q16" s="49">
        <f t="shared" si="12"/>
        <v>0</v>
      </c>
      <c r="R16" s="52">
        <f t="shared" si="13"/>
        <v>2</v>
      </c>
      <c r="S16" s="49">
        <f t="shared" si="14"/>
        <v>0</v>
      </c>
      <c r="T16" s="49">
        <f t="shared" si="21"/>
        <v>0.14716211703704096</v>
      </c>
      <c r="U16" s="38">
        <f t="shared" si="15"/>
        <v>0</v>
      </c>
      <c r="V16" s="54">
        <f t="shared" si="16"/>
        <v>0</v>
      </c>
      <c r="W16" s="57">
        <f t="shared" si="0"/>
        <v>0</v>
      </c>
      <c r="X16" s="59">
        <f t="shared" si="1"/>
        <v>1128.9929999999999</v>
      </c>
      <c r="Y16" s="53">
        <f>INDEX('N1.0'!D:D,MATCH('0107'!A16,'N1.0'!B:B,0))</f>
        <v>23.568000000000001</v>
      </c>
      <c r="Z16" s="53">
        <f t="shared" si="2"/>
        <v>4790.3640529531567</v>
      </c>
      <c r="AA16" s="53">
        <f t="shared" si="3"/>
        <v>23.567999999999998</v>
      </c>
      <c r="AB16" s="53">
        <f t="shared" si="17"/>
        <v>0</v>
      </c>
      <c r="AC16" s="56">
        <f t="shared" si="18"/>
        <v>0</v>
      </c>
      <c r="AD16" s="56">
        <f t="shared" si="19"/>
        <v>0</v>
      </c>
      <c r="AE16" s="53">
        <f t="shared" si="20"/>
        <v>23.567999999999998</v>
      </c>
      <c r="AF16" s="53">
        <f t="shared" si="4"/>
        <v>23.567999999999998</v>
      </c>
    </row>
    <row r="17" spans="1:32" ht="20.5" customHeight="1" x14ac:dyDescent="0.2">
      <c r="A17" s="26" t="str">
        <f>all_banks!O11&amp;" "</f>
        <v xml:space="preserve">"Азиатско-Тихоокеанский Банк" (АО) (1810) </v>
      </c>
      <c r="B17" s="3">
        <f>all_banks!H11</f>
        <v>1810</v>
      </c>
      <c r="C17" s="3" t="str">
        <f>all_banks!E11</f>
        <v>АЗИАТСКО-ТИХООКЕАНСКИЙ БАНК</v>
      </c>
      <c r="D17" s="14">
        <f>INDEX('123_parsed'!B:B,MATCH('0107'!B17,'123_parsed'!A:A,0))</f>
        <v>16402.025000000001</v>
      </c>
      <c r="E17" s="13">
        <f t="shared" si="5"/>
        <v>4721.8573333333334</v>
      </c>
      <c r="F17" s="11">
        <f>(((INDEX('101'!$A:$G,MATCH($A17&amp;"60401",'101'!$A:$A,0),MATCH($J$2&amp;"Ост /Дб",'101'!$1:$1,0)))+(INDEX('101'!$A:$G,MATCH($A17&amp;"60404",'101'!$A:$A,0),MATCH($J$2&amp;"Ост /Дб",'101'!$1:$1,0)))+(INDEX('101'!$A:$G,MATCH($A17&amp;"60415",'101'!$A:$A,0),MATCH($J$2&amp;"Ост /Дб",'101'!$1:$1,0)))-(INDEX('101'!$A:$G,MATCH($A17&amp;"60414",'101'!$A:$A,0),MATCH($J$2&amp;"Ост /Кр",'101'!$1:$1,0)))-(INDEX('101'!$A:$G,MATCH($A17&amp;"60405",'101'!$A:$A,0),MATCH($J$2&amp;"Ост /Дб",'101'!$1:$1,0)))+(INDEX('101'!$A:$G,MATCH($A17&amp;"61901",'101'!$A:$A,0),MATCH($J$2&amp;"Ост /Дб",'101'!$1:$1,0)))+(INDEX('101'!$A:$G,MATCH($A17&amp;"61902",'101'!$A:$A,0),MATCH($J$2&amp;"Ост /Дб",'101'!$1:$1,0)))+(INDEX('101'!$A:$G,MATCH($A17&amp;"61903",'101'!$A:$A,0),MATCH($J$2&amp;"Ост /Дб",'101'!$1:$1,0)))+(INDEX('101'!$A:$G,MATCH($A17&amp;"61904",'101'!$A:$A,0),MATCH($J$2&amp;"Ост /Дб",'101'!$1:$1,0)))+(INDEX('101'!$A:$G,MATCH($A17&amp;"61905",'101'!$A:$A,0),MATCH($J$2&amp;"Ост /Дб",'101'!$1:$1,0)))+(INDEX('101'!$A:$G,MATCH($A17&amp;"61906",'101'!$A:$A,0),MATCH($J$2&amp;"Ост /Дб",'101'!$1:$1,0)))+(INDEX('101'!$A:$G,MATCH($A17&amp;"61907",'101'!$A:$A,0),MATCH($J$2&amp;"Ост /Дб",'101'!$1:$1,0)))+(INDEX('101'!$A:$G,MATCH($A17&amp;"61908",'101'!$A:$A,0),MATCH($J$2&amp;"Ост /Дб",'101'!$1:$1,0)))+(INDEX('101'!$A:$G,MATCH($A17&amp;"61911",'101'!$A:$A,0),MATCH($J$2&amp;"Ост /Дб",'101'!$1:$1,0)))-(INDEX('101'!$A:$G,MATCH($A17&amp;"61909",'101'!$A:$A,0),MATCH($J$2&amp;"Ост /Кр",'101'!$1:$1,0)))-(INDEX('101'!$A:$G,MATCH($A17&amp;"61910",'101'!$A:$A,0),MATCH($J$2&amp;"Ост /Кр",'101'!$1:$1,0)))-(INDEX('101'!$A:$G,MATCH($A17&amp;"61912",'101'!$A:$A,0),MATCH($J$2&amp;"Ост /Кр",'101'!$1:$1,0)))+(INDEX('101'!$A:$G,MATCH($A17&amp;"62001",'101'!$A:$A,0),MATCH($J$2&amp;"Ост /Дб",'101'!$1:$1,0)))-(INDEX('101'!$A:$G,MATCH($A17&amp;"62002",'101'!$A:$A,0),MATCH($J$2&amp;"Ост /Кр",'101'!$1:$1,0)))+(INDEX('101'!$A:$G,MATCH($A17&amp;"62101",'101'!$A:$A,0),MATCH($J$2&amp;"Ост /Дб",'101'!$1:$1,0)))+(INDEX('101'!$A:$G,MATCH($A17&amp;"62102",'101'!$A:$A,0),MATCH($J$2&amp;"Ост /Дб",'101'!$1:$1,0)))-(INDEX('101'!$A:$G,MATCH($A17&amp;"62103",'101'!$A:$A,0),MATCH($J$2&amp;"Ост /Кр",'101'!$1:$1,0))))-(((INDEX('135'!$A:$O,MATCH('0107'!$A17,'135'!$A:$A,0),MATCH($J$2&amp;F$4,'135'!$2:$2,0)))/1.5)+(INDEX('135'!$A:$O,MATCH('0107'!$A17,'135'!$A:$A,0),MATCH($J$2&amp;F$5,'135'!$2:$2,0)))+(INDEX('135'!$A:$O,MATCH('0107'!$A17,'135'!$A:$A,0),MATCH($J$2&amp;F$6,'135'!$2:$2,0)))))/$J$1</f>
        <v>4183.0230000000001</v>
      </c>
      <c r="G17" s="16">
        <f>(((INDEX('135'!$A:$O,MATCH('0107'!$A17,'135'!$A:$A,0),MATCH($J$2&amp;G$4,'135'!$2:$2,0)))/1.5)+(INDEX('135'!$A:$O,MATCH('0107'!$A17,'135'!$A:$A,0),MATCH($J$2&amp;G$5,'135'!$2:$2,0)))+(INDEX('135'!$A:$O,MATCH('0107'!$A17,'135'!$A:$A,0),MATCH($J$2&amp;G$6,'135'!$2:$2,0))))/$J$1</f>
        <v>333.95100000000002</v>
      </c>
      <c r="H17" s="11">
        <f>(((INDEX('135'!$A:$O,MATCH('0107'!$A17,'135'!$A:$A,0),MATCH($J$2&amp;H$6,'135'!$2:$2,0)))/1.5))/$J$1</f>
        <v>204.88333333333335</v>
      </c>
      <c r="I17" s="11">
        <f>(((INDEX('135'!$A:$O,MATCH('0107'!$A17,'135'!$A:$A,0),MATCH($J$2&amp;I$4,'135'!$2:$2,0)))/1.5)+(INDEX('135'!$A:$O,MATCH('0107'!$A17,'135'!$A:$A,0),MATCH($J$2&amp;I$5,'135'!$2:$2,0)))+(INDEX('135'!$A:$O,MATCH('0107'!$A17,'135'!$A:$A,0),MATCH($J$2&amp;I$6,'135'!$2:$2,0))))/$J$1</f>
        <v>0</v>
      </c>
      <c r="J17" s="11"/>
      <c r="K17" s="15">
        <f t="shared" si="6"/>
        <v>28.788258360375213</v>
      </c>
      <c r="L17" s="49">
        <f t="shared" si="7"/>
        <v>0.25503088795438367</v>
      </c>
      <c r="M17" s="52">
        <f t="shared" si="8"/>
        <v>3</v>
      </c>
      <c r="N17" s="49">
        <f t="shared" si="9"/>
        <v>2.0360351846799404E-2</v>
      </c>
      <c r="O17" s="49">
        <f t="shared" si="10"/>
        <v>1.2491343802569093E-2</v>
      </c>
      <c r="P17" s="52">
        <f t="shared" si="11"/>
        <v>2</v>
      </c>
      <c r="Q17" s="49">
        <f t="shared" si="12"/>
        <v>0</v>
      </c>
      <c r="R17" s="52">
        <f t="shared" si="13"/>
        <v>2</v>
      </c>
      <c r="S17" s="49">
        <f t="shared" si="14"/>
        <v>0</v>
      </c>
      <c r="T17" s="49">
        <f t="shared" si="21"/>
        <v>0.28788258360375213</v>
      </c>
      <c r="U17" s="38">
        <f t="shared" si="15"/>
        <v>0</v>
      </c>
      <c r="V17" s="54">
        <f t="shared" si="16"/>
        <v>0</v>
      </c>
      <c r="W17" s="57">
        <f t="shared" si="0"/>
        <v>0</v>
      </c>
      <c r="X17" s="59">
        <f t="shared" si="1"/>
        <v>16402.025000000001</v>
      </c>
      <c r="Y17" s="53">
        <f>INDEX('N1.0'!D:D,MATCH('0107'!A17,'N1.0'!B:B,0))</f>
        <v>11.878</v>
      </c>
      <c r="Z17" s="53">
        <f t="shared" si="2"/>
        <v>138087.43054386263</v>
      </c>
      <c r="AA17" s="53">
        <f t="shared" si="3"/>
        <v>11.877999999999998</v>
      </c>
      <c r="AB17" s="53">
        <f t="shared" si="17"/>
        <v>0</v>
      </c>
      <c r="AC17" s="56">
        <f t="shared" si="18"/>
        <v>0</v>
      </c>
      <c r="AD17" s="56">
        <f t="shared" si="19"/>
        <v>0</v>
      </c>
      <c r="AE17" s="53">
        <f t="shared" si="20"/>
        <v>11.877999999999998</v>
      </c>
      <c r="AF17" s="53">
        <f t="shared" si="4"/>
        <v>11.877999999999998</v>
      </c>
    </row>
    <row r="18" spans="1:32" ht="20.5" customHeight="1" x14ac:dyDescent="0.2">
      <c r="A18" s="26" t="str">
        <f>all_banks!O12&amp;" "</f>
        <v xml:space="preserve">Азия-Инвест Банк (АО) (3303) </v>
      </c>
      <c r="B18" s="3">
        <f>all_banks!H12</f>
        <v>3303</v>
      </c>
      <c r="C18" s="3" t="str">
        <f>all_banks!E12</f>
        <v>АЗИЯ-ИНВЕСТ БАНК</v>
      </c>
      <c r="D18" s="14">
        <f>INDEX('123_parsed'!B:B,MATCH('0107'!B18,'123_parsed'!A:A,0))</f>
        <v>2239.413</v>
      </c>
      <c r="E18" s="13">
        <f t="shared" si="5"/>
        <v>8.2720000000000002</v>
      </c>
      <c r="F18" s="11">
        <f>(((INDEX('101'!$A:$G,MATCH($A18&amp;"60401",'101'!$A:$A,0),MATCH($J$2&amp;"Ост /Дб",'101'!$1:$1,0)))+(INDEX('101'!$A:$G,MATCH($A18&amp;"60404",'101'!$A:$A,0),MATCH($J$2&amp;"Ост /Дб",'101'!$1:$1,0)))+(INDEX('101'!$A:$G,MATCH($A18&amp;"60415",'101'!$A:$A,0),MATCH($J$2&amp;"Ост /Дб",'101'!$1:$1,0)))-(INDEX('101'!$A:$G,MATCH($A18&amp;"60414",'101'!$A:$A,0),MATCH($J$2&amp;"Ост /Кр",'101'!$1:$1,0)))-(INDEX('101'!$A:$G,MATCH($A18&amp;"60405",'101'!$A:$A,0),MATCH($J$2&amp;"Ост /Дб",'101'!$1:$1,0)))+(INDEX('101'!$A:$G,MATCH($A18&amp;"61901",'101'!$A:$A,0),MATCH($J$2&amp;"Ост /Дб",'101'!$1:$1,0)))+(INDEX('101'!$A:$G,MATCH($A18&amp;"61902",'101'!$A:$A,0),MATCH($J$2&amp;"Ост /Дб",'101'!$1:$1,0)))+(INDEX('101'!$A:$G,MATCH($A18&amp;"61903",'101'!$A:$A,0),MATCH($J$2&amp;"Ост /Дб",'101'!$1:$1,0)))+(INDEX('101'!$A:$G,MATCH($A18&amp;"61904",'101'!$A:$A,0),MATCH($J$2&amp;"Ост /Дб",'101'!$1:$1,0)))+(INDEX('101'!$A:$G,MATCH($A18&amp;"61905",'101'!$A:$A,0),MATCH($J$2&amp;"Ост /Дб",'101'!$1:$1,0)))+(INDEX('101'!$A:$G,MATCH($A18&amp;"61906",'101'!$A:$A,0),MATCH($J$2&amp;"Ост /Дб",'101'!$1:$1,0)))+(INDEX('101'!$A:$G,MATCH($A18&amp;"61907",'101'!$A:$A,0),MATCH($J$2&amp;"Ост /Дб",'101'!$1:$1,0)))+(INDEX('101'!$A:$G,MATCH($A18&amp;"61908",'101'!$A:$A,0),MATCH($J$2&amp;"Ост /Дб",'101'!$1:$1,0)))+(INDEX('101'!$A:$G,MATCH($A18&amp;"61911",'101'!$A:$A,0),MATCH($J$2&amp;"Ост /Дб",'101'!$1:$1,0)))-(INDEX('101'!$A:$G,MATCH($A18&amp;"61909",'101'!$A:$A,0),MATCH($J$2&amp;"Ост /Кр",'101'!$1:$1,0)))-(INDEX('101'!$A:$G,MATCH($A18&amp;"61910",'101'!$A:$A,0),MATCH($J$2&amp;"Ост /Кр",'101'!$1:$1,0)))-(INDEX('101'!$A:$G,MATCH($A18&amp;"61912",'101'!$A:$A,0),MATCH($J$2&amp;"Ост /Кр",'101'!$1:$1,0)))+(INDEX('101'!$A:$G,MATCH($A18&amp;"62001",'101'!$A:$A,0),MATCH($J$2&amp;"Ост /Дб",'101'!$1:$1,0)))-(INDEX('101'!$A:$G,MATCH($A18&amp;"62002",'101'!$A:$A,0),MATCH($J$2&amp;"Ост /Кр",'101'!$1:$1,0)))+(INDEX('101'!$A:$G,MATCH($A18&amp;"62101",'101'!$A:$A,0),MATCH($J$2&amp;"Ост /Дб",'101'!$1:$1,0)))+(INDEX('101'!$A:$G,MATCH($A18&amp;"62102",'101'!$A:$A,0),MATCH($J$2&amp;"Ост /Дб",'101'!$1:$1,0)))-(INDEX('101'!$A:$G,MATCH($A18&amp;"62103",'101'!$A:$A,0),MATCH($J$2&amp;"Ост /Кр",'101'!$1:$1,0))))-(((INDEX('135'!$A:$O,MATCH('0107'!$A18,'135'!$A:$A,0),MATCH($J$2&amp;F$4,'135'!$2:$2,0)))/1.5)+(INDEX('135'!$A:$O,MATCH('0107'!$A18,'135'!$A:$A,0),MATCH($J$2&amp;F$5,'135'!$2:$2,0)))+(INDEX('135'!$A:$O,MATCH('0107'!$A18,'135'!$A:$A,0),MATCH($J$2&amp;F$6,'135'!$2:$2,0)))))/$J$1</f>
        <v>8.2720000000000002</v>
      </c>
      <c r="G18" s="16">
        <f>(((INDEX('135'!$A:$O,MATCH('0107'!$A18,'135'!$A:$A,0),MATCH($J$2&amp;G$4,'135'!$2:$2,0)))/1.5)+(INDEX('135'!$A:$O,MATCH('0107'!$A18,'135'!$A:$A,0),MATCH($J$2&amp;G$5,'135'!$2:$2,0)))+(INDEX('135'!$A:$O,MATCH('0107'!$A18,'135'!$A:$A,0),MATCH($J$2&amp;G$6,'135'!$2:$2,0))))/$J$1</f>
        <v>0</v>
      </c>
      <c r="H18" s="11">
        <f>(((INDEX('135'!$A:$O,MATCH('0107'!$A18,'135'!$A:$A,0),MATCH($J$2&amp;H$6,'135'!$2:$2,0)))/1.5))/$J$1</f>
        <v>0</v>
      </c>
      <c r="I18" s="11">
        <f>(((INDEX('135'!$A:$O,MATCH('0107'!$A18,'135'!$A:$A,0),MATCH($J$2&amp;I$4,'135'!$2:$2,0)))/1.5)+(INDEX('135'!$A:$O,MATCH('0107'!$A18,'135'!$A:$A,0),MATCH($J$2&amp;I$5,'135'!$2:$2,0)))+(INDEX('135'!$A:$O,MATCH('0107'!$A18,'135'!$A:$A,0),MATCH($J$2&amp;I$6,'135'!$2:$2,0))))/$J$1</f>
        <v>0</v>
      </c>
      <c r="J18" s="11"/>
      <c r="K18" s="15">
        <f t="shared" si="6"/>
        <v>0.36938251229228375</v>
      </c>
      <c r="L18" s="49">
        <f t="shared" si="7"/>
        <v>3.6938251229228372E-3</v>
      </c>
      <c r="M18" s="52">
        <f t="shared" si="8"/>
        <v>1</v>
      </c>
      <c r="N18" s="49">
        <f t="shared" si="9"/>
        <v>0</v>
      </c>
      <c r="O18" s="49">
        <f t="shared" si="10"/>
        <v>0</v>
      </c>
      <c r="P18" s="52">
        <f t="shared" si="11"/>
        <v>2</v>
      </c>
      <c r="Q18" s="49">
        <f t="shared" si="12"/>
        <v>0</v>
      </c>
      <c r="R18" s="52">
        <f t="shared" si="13"/>
        <v>2</v>
      </c>
      <c r="S18" s="49">
        <f t="shared" si="14"/>
        <v>0</v>
      </c>
      <c r="T18" s="49">
        <f t="shared" si="21"/>
        <v>3.6938251229228372E-3</v>
      </c>
      <c r="U18" s="38">
        <f t="shared" si="15"/>
        <v>0</v>
      </c>
      <c r="V18" s="54">
        <f t="shared" si="16"/>
        <v>0</v>
      </c>
      <c r="W18" s="57">
        <f t="shared" si="0"/>
        <v>0</v>
      </c>
      <c r="X18" s="59">
        <f t="shared" si="1"/>
        <v>2239.413</v>
      </c>
      <c r="Y18" s="53">
        <f>INDEX('N1.0'!D:D,MATCH('0107'!A18,'N1.0'!B:B,0))</f>
        <v>47.905000000000001</v>
      </c>
      <c r="Z18" s="53">
        <f t="shared" si="2"/>
        <v>4674.6957520091846</v>
      </c>
      <c r="AA18" s="53">
        <f t="shared" si="3"/>
        <v>47.905000000000001</v>
      </c>
      <c r="AB18" s="53">
        <f t="shared" si="17"/>
        <v>0</v>
      </c>
      <c r="AC18" s="56">
        <f t="shared" si="18"/>
        <v>0</v>
      </c>
      <c r="AD18" s="56">
        <f t="shared" si="19"/>
        <v>0</v>
      </c>
      <c r="AE18" s="53">
        <f t="shared" si="20"/>
        <v>47.905000000000001</v>
      </c>
      <c r="AF18" s="53">
        <f t="shared" si="4"/>
        <v>47.905000000000001</v>
      </c>
    </row>
    <row r="19" spans="1:32" ht="20.5" customHeight="1" x14ac:dyDescent="0.2">
      <c r="A19" s="26" t="str">
        <f>all_banks!O13&amp;" "</f>
        <v xml:space="preserve">АйСиБиСи Банк (АО) (3475) </v>
      </c>
      <c r="B19" s="3">
        <f>all_banks!H13</f>
        <v>3475</v>
      </c>
      <c r="C19" s="3" t="str">
        <f>all_banks!E13</f>
        <v>АЙСИБИСИ БАНК</v>
      </c>
      <c r="D19" s="14">
        <f>INDEX('123_parsed'!B:B,MATCH('0107'!B19,'123_parsed'!A:A,0))</f>
        <v>19634.254000000001</v>
      </c>
      <c r="E19" s="13">
        <f t="shared" ref="E19:E82" si="22">F19+H19+G19+I19+J19</f>
        <v>26.684000000000001</v>
      </c>
      <c r="F19" s="11">
        <f>(((INDEX('101'!$A:$G,MATCH($A19&amp;"60401",'101'!$A:$A,0),MATCH($J$2&amp;"Ост /Дб",'101'!$1:$1,0)))+(INDEX('101'!$A:$G,MATCH($A19&amp;"60404",'101'!$A:$A,0),MATCH($J$2&amp;"Ост /Дб",'101'!$1:$1,0)))+(INDEX('101'!$A:$G,MATCH($A19&amp;"60415",'101'!$A:$A,0),MATCH($J$2&amp;"Ост /Дб",'101'!$1:$1,0)))-(INDEX('101'!$A:$G,MATCH($A19&amp;"60414",'101'!$A:$A,0),MATCH($J$2&amp;"Ост /Кр",'101'!$1:$1,0)))-(INDEX('101'!$A:$G,MATCH($A19&amp;"60405",'101'!$A:$A,0),MATCH($J$2&amp;"Ост /Дб",'101'!$1:$1,0)))+(INDEX('101'!$A:$G,MATCH($A19&amp;"61901",'101'!$A:$A,0),MATCH($J$2&amp;"Ост /Дб",'101'!$1:$1,0)))+(INDEX('101'!$A:$G,MATCH($A19&amp;"61902",'101'!$A:$A,0),MATCH($J$2&amp;"Ост /Дб",'101'!$1:$1,0)))+(INDEX('101'!$A:$G,MATCH($A19&amp;"61903",'101'!$A:$A,0),MATCH($J$2&amp;"Ост /Дб",'101'!$1:$1,0)))+(INDEX('101'!$A:$G,MATCH($A19&amp;"61904",'101'!$A:$A,0),MATCH($J$2&amp;"Ост /Дб",'101'!$1:$1,0)))+(INDEX('101'!$A:$G,MATCH($A19&amp;"61905",'101'!$A:$A,0),MATCH($J$2&amp;"Ост /Дб",'101'!$1:$1,0)))+(INDEX('101'!$A:$G,MATCH($A19&amp;"61906",'101'!$A:$A,0),MATCH($J$2&amp;"Ост /Дб",'101'!$1:$1,0)))+(INDEX('101'!$A:$G,MATCH($A19&amp;"61907",'101'!$A:$A,0),MATCH($J$2&amp;"Ост /Дб",'101'!$1:$1,0)))+(INDEX('101'!$A:$G,MATCH($A19&amp;"61908",'101'!$A:$A,0),MATCH($J$2&amp;"Ост /Дб",'101'!$1:$1,0)))+(INDEX('101'!$A:$G,MATCH($A19&amp;"61911",'101'!$A:$A,0),MATCH($J$2&amp;"Ост /Дб",'101'!$1:$1,0)))-(INDEX('101'!$A:$G,MATCH($A19&amp;"61909",'101'!$A:$A,0),MATCH($J$2&amp;"Ост /Кр",'101'!$1:$1,0)))-(INDEX('101'!$A:$G,MATCH($A19&amp;"61910",'101'!$A:$A,0),MATCH($J$2&amp;"Ост /Кр",'101'!$1:$1,0)))-(INDEX('101'!$A:$G,MATCH($A19&amp;"61912",'101'!$A:$A,0),MATCH($J$2&amp;"Ост /Кр",'101'!$1:$1,0)))+(INDEX('101'!$A:$G,MATCH($A19&amp;"62001",'101'!$A:$A,0),MATCH($J$2&amp;"Ост /Дб",'101'!$1:$1,0)))-(INDEX('101'!$A:$G,MATCH($A19&amp;"62002",'101'!$A:$A,0),MATCH($J$2&amp;"Ост /Кр",'101'!$1:$1,0)))+(INDEX('101'!$A:$G,MATCH($A19&amp;"62101",'101'!$A:$A,0),MATCH($J$2&amp;"Ост /Дб",'101'!$1:$1,0)))+(INDEX('101'!$A:$G,MATCH($A19&amp;"62102",'101'!$A:$A,0),MATCH($J$2&amp;"Ост /Дб",'101'!$1:$1,0)))-(INDEX('101'!$A:$G,MATCH($A19&amp;"62103",'101'!$A:$A,0),MATCH($J$2&amp;"Ост /Кр",'101'!$1:$1,0))))-(((INDEX('135'!$A:$O,MATCH('0107'!$A19,'135'!$A:$A,0),MATCH($J$2&amp;F$4,'135'!$2:$2,0)))/1.5)+(INDEX('135'!$A:$O,MATCH('0107'!$A19,'135'!$A:$A,0),MATCH($J$2&amp;F$5,'135'!$2:$2,0)))+(INDEX('135'!$A:$O,MATCH('0107'!$A19,'135'!$A:$A,0),MATCH($J$2&amp;F$6,'135'!$2:$2,0)))))/$J$1</f>
        <v>26.684000000000001</v>
      </c>
      <c r="G19" s="16">
        <f>(((INDEX('135'!$A:$O,MATCH('0107'!$A19,'135'!$A:$A,0),MATCH($J$2&amp;G$4,'135'!$2:$2,0)))/1.5)+(INDEX('135'!$A:$O,MATCH('0107'!$A19,'135'!$A:$A,0),MATCH($J$2&amp;G$5,'135'!$2:$2,0)))+(INDEX('135'!$A:$O,MATCH('0107'!$A19,'135'!$A:$A,0),MATCH($J$2&amp;G$6,'135'!$2:$2,0))))/$J$1</f>
        <v>0</v>
      </c>
      <c r="H19" s="11">
        <f>(((INDEX('135'!$A:$O,MATCH('0107'!$A19,'135'!$A:$A,0),MATCH($J$2&amp;H$6,'135'!$2:$2,0)))/1.5))/$J$1</f>
        <v>0</v>
      </c>
      <c r="I19" s="11">
        <f>(((INDEX('135'!$A:$O,MATCH('0107'!$A19,'135'!$A:$A,0),MATCH($J$2&amp;I$4,'135'!$2:$2,0)))/1.5)+(INDEX('135'!$A:$O,MATCH('0107'!$A19,'135'!$A:$A,0),MATCH($J$2&amp;I$5,'135'!$2:$2,0)))+(INDEX('135'!$A:$O,MATCH('0107'!$A19,'135'!$A:$A,0),MATCH($J$2&amp;I$6,'135'!$2:$2,0))))/$J$1</f>
        <v>0</v>
      </c>
      <c r="J19" s="11"/>
      <c r="K19" s="15">
        <f t="shared" si="6"/>
        <v>0.13590534175629998</v>
      </c>
      <c r="L19" s="49">
        <f t="shared" si="7"/>
        <v>1.3590534175629998E-3</v>
      </c>
      <c r="M19" s="52">
        <f t="shared" si="8"/>
        <v>1</v>
      </c>
      <c r="N19" s="49">
        <f t="shared" si="9"/>
        <v>0</v>
      </c>
      <c r="O19" s="49">
        <f t="shared" si="10"/>
        <v>0</v>
      </c>
      <c r="P19" s="52">
        <f t="shared" si="11"/>
        <v>2</v>
      </c>
      <c r="Q19" s="49">
        <f t="shared" si="12"/>
        <v>0</v>
      </c>
      <c r="R19" s="52">
        <f t="shared" si="13"/>
        <v>2</v>
      </c>
      <c r="S19" s="49">
        <f t="shared" si="14"/>
        <v>0</v>
      </c>
      <c r="T19" s="49">
        <f t="shared" si="21"/>
        <v>1.3590534175629998E-3</v>
      </c>
      <c r="U19" s="38">
        <f t="shared" si="15"/>
        <v>0</v>
      </c>
      <c r="V19" s="54">
        <f t="shared" si="16"/>
        <v>0</v>
      </c>
      <c r="W19" s="57">
        <f t="shared" si="0"/>
        <v>0</v>
      </c>
      <c r="X19" s="59">
        <f t="shared" si="1"/>
        <v>19634.254000000001</v>
      </c>
      <c r="Y19" s="53">
        <f>INDEX('N1.0'!D:D,MATCH('0107'!A19,'N1.0'!B:B,0))</f>
        <v>35.576000000000001</v>
      </c>
      <c r="Z19" s="53">
        <f t="shared" si="2"/>
        <v>55189.605351922641</v>
      </c>
      <c r="AA19" s="53">
        <f t="shared" si="3"/>
        <v>35.576000000000008</v>
      </c>
      <c r="AB19" s="53">
        <f t="shared" si="17"/>
        <v>0</v>
      </c>
      <c r="AC19" s="56">
        <f t="shared" si="18"/>
        <v>0</v>
      </c>
      <c r="AD19" s="56">
        <f t="shared" si="19"/>
        <v>0</v>
      </c>
      <c r="AE19" s="53">
        <f t="shared" si="20"/>
        <v>35.576000000000008</v>
      </c>
      <c r="AF19" s="53">
        <f t="shared" si="4"/>
        <v>35.576000000000008</v>
      </c>
    </row>
    <row r="20" spans="1:32" ht="20.5" customHeight="1" x14ac:dyDescent="0.2">
      <c r="A20" s="26" t="str">
        <f>all_banks!O14&amp;" "</f>
        <v xml:space="preserve">ПАО "АК БАРС" БАНК (2590) </v>
      </c>
      <c r="B20" s="3">
        <f>all_banks!H14</f>
        <v>2590</v>
      </c>
      <c r="C20" s="3" t="str">
        <f>all_banks!E14</f>
        <v>АК БАРС</v>
      </c>
      <c r="D20" s="14">
        <f>INDEX('123_parsed'!B:B,MATCH('0107'!B20,'123_parsed'!A:A,0))</f>
        <v>77231.084000000003</v>
      </c>
      <c r="E20" s="13">
        <f t="shared" si="22"/>
        <v>14728.024333333335</v>
      </c>
      <c r="F20" s="11">
        <f>(((INDEX('101'!$A:$G,MATCH($A20&amp;"60401",'101'!$A:$A,0),MATCH($J$2&amp;"Ост /Дб",'101'!$1:$1,0)))+(INDEX('101'!$A:$G,MATCH($A20&amp;"60404",'101'!$A:$A,0),MATCH($J$2&amp;"Ост /Дб",'101'!$1:$1,0)))+(INDEX('101'!$A:$G,MATCH($A20&amp;"60415",'101'!$A:$A,0),MATCH($J$2&amp;"Ост /Дб",'101'!$1:$1,0)))-(INDEX('101'!$A:$G,MATCH($A20&amp;"60414",'101'!$A:$A,0),MATCH($J$2&amp;"Ост /Кр",'101'!$1:$1,0)))-(INDEX('101'!$A:$G,MATCH($A20&amp;"60405",'101'!$A:$A,0),MATCH($J$2&amp;"Ост /Дб",'101'!$1:$1,0)))+(INDEX('101'!$A:$G,MATCH($A20&amp;"61901",'101'!$A:$A,0),MATCH($J$2&amp;"Ост /Дб",'101'!$1:$1,0)))+(INDEX('101'!$A:$G,MATCH($A20&amp;"61902",'101'!$A:$A,0),MATCH($J$2&amp;"Ост /Дб",'101'!$1:$1,0)))+(INDEX('101'!$A:$G,MATCH($A20&amp;"61903",'101'!$A:$A,0),MATCH($J$2&amp;"Ост /Дб",'101'!$1:$1,0)))+(INDEX('101'!$A:$G,MATCH($A20&amp;"61904",'101'!$A:$A,0),MATCH($J$2&amp;"Ост /Дб",'101'!$1:$1,0)))+(INDEX('101'!$A:$G,MATCH($A20&amp;"61905",'101'!$A:$A,0),MATCH($J$2&amp;"Ост /Дб",'101'!$1:$1,0)))+(INDEX('101'!$A:$G,MATCH($A20&amp;"61906",'101'!$A:$A,0),MATCH($J$2&amp;"Ост /Дб",'101'!$1:$1,0)))+(INDEX('101'!$A:$G,MATCH($A20&amp;"61907",'101'!$A:$A,0),MATCH($J$2&amp;"Ост /Дб",'101'!$1:$1,0)))+(INDEX('101'!$A:$G,MATCH($A20&amp;"61908",'101'!$A:$A,0),MATCH($J$2&amp;"Ост /Дб",'101'!$1:$1,0)))+(INDEX('101'!$A:$G,MATCH($A20&amp;"61911",'101'!$A:$A,0),MATCH($J$2&amp;"Ост /Дб",'101'!$1:$1,0)))-(INDEX('101'!$A:$G,MATCH($A20&amp;"61909",'101'!$A:$A,0),MATCH($J$2&amp;"Ост /Кр",'101'!$1:$1,0)))-(INDEX('101'!$A:$G,MATCH($A20&amp;"61910",'101'!$A:$A,0),MATCH($J$2&amp;"Ост /Кр",'101'!$1:$1,0)))-(INDEX('101'!$A:$G,MATCH($A20&amp;"61912",'101'!$A:$A,0),MATCH($J$2&amp;"Ост /Кр",'101'!$1:$1,0)))+(INDEX('101'!$A:$G,MATCH($A20&amp;"62001",'101'!$A:$A,0),MATCH($J$2&amp;"Ост /Дб",'101'!$1:$1,0)))-(INDEX('101'!$A:$G,MATCH($A20&amp;"62002",'101'!$A:$A,0),MATCH($J$2&amp;"Ост /Кр",'101'!$1:$1,0)))+(INDEX('101'!$A:$G,MATCH($A20&amp;"62101",'101'!$A:$A,0),MATCH($J$2&amp;"Ост /Дб",'101'!$1:$1,0)))+(INDEX('101'!$A:$G,MATCH($A20&amp;"62102",'101'!$A:$A,0),MATCH($J$2&amp;"Ост /Дб",'101'!$1:$1,0)))-(INDEX('101'!$A:$G,MATCH($A20&amp;"62103",'101'!$A:$A,0),MATCH($J$2&amp;"Ост /Кр",'101'!$1:$1,0))))-(((INDEX('135'!$A:$O,MATCH('0107'!$A20,'135'!$A:$A,0),MATCH($J$2&amp;F$4,'135'!$2:$2,0)))/1.5)+(INDEX('135'!$A:$O,MATCH('0107'!$A20,'135'!$A:$A,0),MATCH($J$2&amp;F$5,'135'!$2:$2,0)))+(INDEX('135'!$A:$O,MATCH('0107'!$A20,'135'!$A:$A,0),MATCH($J$2&amp;F$6,'135'!$2:$2,0)))))/$J$1</f>
        <v>1076.5930000000001</v>
      </c>
      <c r="G20" s="16">
        <f>(((INDEX('135'!$A:$O,MATCH('0107'!$A20,'135'!$A:$A,0),MATCH($J$2&amp;G$4,'135'!$2:$2,0)))/1.5)+(INDEX('135'!$A:$O,MATCH('0107'!$A20,'135'!$A:$A,0),MATCH($J$2&amp;G$5,'135'!$2:$2,0)))+(INDEX('135'!$A:$O,MATCH('0107'!$A20,'135'!$A:$A,0),MATCH($J$2&amp;G$6,'135'!$2:$2,0))))/$J$1</f>
        <v>3441.1680000000001</v>
      </c>
      <c r="H20" s="11">
        <f>(((INDEX('135'!$A:$O,MATCH('0107'!$A20,'135'!$A:$A,0),MATCH($J$2&amp;H$6,'135'!$2:$2,0)))/1.5))/$J$1</f>
        <v>0</v>
      </c>
      <c r="I20" s="11">
        <f>(((INDEX('135'!$A:$O,MATCH('0107'!$A20,'135'!$A:$A,0),MATCH($J$2&amp;I$4,'135'!$2:$2,0)))/1.5)+(INDEX('135'!$A:$O,MATCH('0107'!$A20,'135'!$A:$A,0),MATCH($J$2&amp;I$5,'135'!$2:$2,0)))+(INDEX('135'!$A:$O,MATCH('0107'!$A20,'135'!$A:$A,0),MATCH($J$2&amp;I$6,'135'!$2:$2,0))))/$J$1</f>
        <v>10210.263333333334</v>
      </c>
      <c r="J20" s="11"/>
      <c r="K20" s="15">
        <f t="shared" si="6"/>
        <v>19.070073305371881</v>
      </c>
      <c r="L20" s="49">
        <f t="shared" si="7"/>
        <v>1.3939892388406721E-2</v>
      </c>
      <c r="M20" s="52">
        <f t="shared" si="8"/>
        <v>1</v>
      </c>
      <c r="N20" s="49">
        <f t="shared" si="9"/>
        <v>4.4556774575376927E-2</v>
      </c>
      <c r="O20" s="49">
        <f t="shared" si="10"/>
        <v>0</v>
      </c>
      <c r="P20" s="52">
        <f t="shared" si="11"/>
        <v>2</v>
      </c>
      <c r="Q20" s="49">
        <f t="shared" si="12"/>
        <v>0.13220406608993515</v>
      </c>
      <c r="R20" s="52">
        <f t="shared" si="13"/>
        <v>3</v>
      </c>
      <c r="S20" s="49">
        <f t="shared" si="14"/>
        <v>0</v>
      </c>
      <c r="T20" s="49">
        <f t="shared" si="21"/>
        <v>0.19070073305371882</v>
      </c>
      <c r="U20" s="38">
        <f t="shared" si="15"/>
        <v>0</v>
      </c>
      <c r="V20" s="54">
        <f t="shared" si="16"/>
        <v>0</v>
      </c>
      <c r="W20" s="57">
        <f t="shared" si="0"/>
        <v>0</v>
      </c>
      <c r="X20" s="59">
        <f t="shared" si="1"/>
        <v>77231.084000000003</v>
      </c>
      <c r="Y20" s="53">
        <f>INDEX('N1.0'!D:D,MATCH('0107'!A20,'N1.0'!B:B,0))</f>
        <v>12.707000000000001</v>
      </c>
      <c r="Z20" s="53">
        <f t="shared" si="2"/>
        <v>607783.7727236955</v>
      </c>
      <c r="AA20" s="53">
        <f t="shared" si="3"/>
        <v>12.707000000000003</v>
      </c>
      <c r="AB20" s="53">
        <f t="shared" si="17"/>
        <v>0</v>
      </c>
      <c r="AC20" s="56">
        <f t="shared" si="18"/>
        <v>0</v>
      </c>
      <c r="AD20" s="56">
        <f t="shared" si="19"/>
        <v>0</v>
      </c>
      <c r="AE20" s="53">
        <f t="shared" si="20"/>
        <v>12.707000000000003</v>
      </c>
      <c r="AF20" s="53">
        <f t="shared" si="4"/>
        <v>12.707000000000003</v>
      </c>
    </row>
    <row r="21" spans="1:32" ht="20.5" customHeight="1" x14ac:dyDescent="0.2">
      <c r="A21" s="26" t="str">
        <f>all_banks!O15&amp;" "</f>
        <v xml:space="preserve">ПАО "АКИБАНК" (2587) </v>
      </c>
      <c r="B21" s="3">
        <f>all_banks!H15</f>
        <v>2587</v>
      </c>
      <c r="C21" s="3" t="str">
        <f>all_banks!E15</f>
        <v>АКИБАНК</v>
      </c>
      <c r="D21" s="14">
        <f>INDEX('123_parsed'!B:B,MATCH('0107'!B21,'123_parsed'!A:A,0))</f>
        <v>5298.9359999999997</v>
      </c>
      <c r="E21" s="13">
        <f t="shared" si="22"/>
        <v>1799.3689999999999</v>
      </c>
      <c r="F21" s="11">
        <f>(((INDEX('101'!$A:$G,MATCH($A21&amp;"60401",'101'!$A:$A,0),MATCH($J$2&amp;"Ост /Дб",'101'!$1:$1,0)))+(INDEX('101'!$A:$G,MATCH($A21&amp;"60404",'101'!$A:$A,0),MATCH($J$2&amp;"Ост /Дб",'101'!$1:$1,0)))+(INDEX('101'!$A:$G,MATCH($A21&amp;"60415",'101'!$A:$A,0),MATCH($J$2&amp;"Ост /Дб",'101'!$1:$1,0)))-(INDEX('101'!$A:$G,MATCH($A21&amp;"60414",'101'!$A:$A,0),MATCH($J$2&amp;"Ост /Кр",'101'!$1:$1,0)))-(INDEX('101'!$A:$G,MATCH($A21&amp;"60405",'101'!$A:$A,0),MATCH($J$2&amp;"Ост /Дб",'101'!$1:$1,0)))+(INDEX('101'!$A:$G,MATCH($A21&amp;"61901",'101'!$A:$A,0),MATCH($J$2&amp;"Ост /Дб",'101'!$1:$1,0)))+(INDEX('101'!$A:$G,MATCH($A21&amp;"61902",'101'!$A:$A,0),MATCH($J$2&amp;"Ост /Дб",'101'!$1:$1,0)))+(INDEX('101'!$A:$G,MATCH($A21&amp;"61903",'101'!$A:$A,0),MATCH($J$2&amp;"Ост /Дб",'101'!$1:$1,0)))+(INDEX('101'!$A:$G,MATCH($A21&amp;"61904",'101'!$A:$A,0),MATCH($J$2&amp;"Ост /Дб",'101'!$1:$1,0)))+(INDEX('101'!$A:$G,MATCH($A21&amp;"61905",'101'!$A:$A,0),MATCH($J$2&amp;"Ост /Дб",'101'!$1:$1,0)))+(INDEX('101'!$A:$G,MATCH($A21&amp;"61906",'101'!$A:$A,0),MATCH($J$2&amp;"Ост /Дб",'101'!$1:$1,0)))+(INDEX('101'!$A:$G,MATCH($A21&amp;"61907",'101'!$A:$A,0),MATCH($J$2&amp;"Ост /Дб",'101'!$1:$1,0)))+(INDEX('101'!$A:$G,MATCH($A21&amp;"61908",'101'!$A:$A,0),MATCH($J$2&amp;"Ост /Дб",'101'!$1:$1,0)))+(INDEX('101'!$A:$G,MATCH($A21&amp;"61911",'101'!$A:$A,0),MATCH($J$2&amp;"Ост /Дб",'101'!$1:$1,0)))-(INDEX('101'!$A:$G,MATCH($A21&amp;"61909",'101'!$A:$A,0),MATCH($J$2&amp;"Ост /Кр",'101'!$1:$1,0)))-(INDEX('101'!$A:$G,MATCH($A21&amp;"61910",'101'!$A:$A,0),MATCH($J$2&amp;"Ост /Кр",'101'!$1:$1,0)))-(INDEX('101'!$A:$G,MATCH($A21&amp;"61912",'101'!$A:$A,0),MATCH($J$2&amp;"Ост /Кр",'101'!$1:$1,0)))+(INDEX('101'!$A:$G,MATCH($A21&amp;"62001",'101'!$A:$A,0),MATCH($J$2&amp;"Ост /Дб",'101'!$1:$1,0)))-(INDEX('101'!$A:$G,MATCH($A21&amp;"62002",'101'!$A:$A,0),MATCH($J$2&amp;"Ост /Кр",'101'!$1:$1,0)))+(INDEX('101'!$A:$G,MATCH($A21&amp;"62101",'101'!$A:$A,0),MATCH($J$2&amp;"Ост /Дб",'101'!$1:$1,0)))+(INDEX('101'!$A:$G,MATCH($A21&amp;"62102",'101'!$A:$A,0),MATCH($J$2&amp;"Ост /Дб",'101'!$1:$1,0)))-(INDEX('101'!$A:$G,MATCH($A21&amp;"62103",'101'!$A:$A,0),MATCH($J$2&amp;"Ост /Кр",'101'!$1:$1,0))))-(((INDEX('135'!$A:$O,MATCH('0107'!$A21,'135'!$A:$A,0),MATCH($J$2&amp;F$4,'135'!$2:$2,0)))/1.5)+(INDEX('135'!$A:$O,MATCH('0107'!$A21,'135'!$A:$A,0),MATCH($J$2&amp;F$5,'135'!$2:$2,0)))+(INDEX('135'!$A:$O,MATCH('0107'!$A21,'135'!$A:$A,0),MATCH($J$2&amp;F$6,'135'!$2:$2,0)))))/$J$1</f>
        <v>1210.4259999999999</v>
      </c>
      <c r="G21" s="16">
        <f>(((INDEX('135'!$A:$O,MATCH('0107'!$A21,'135'!$A:$A,0),MATCH($J$2&amp;G$4,'135'!$2:$2,0)))/1.5)+(INDEX('135'!$A:$O,MATCH('0107'!$A21,'135'!$A:$A,0),MATCH($J$2&amp;G$5,'135'!$2:$2,0)))+(INDEX('135'!$A:$O,MATCH('0107'!$A21,'135'!$A:$A,0),MATCH($J$2&amp;G$6,'135'!$2:$2,0))))/$J$1</f>
        <v>588.94299999999998</v>
      </c>
      <c r="H21" s="11">
        <f>(((INDEX('135'!$A:$O,MATCH('0107'!$A21,'135'!$A:$A,0),MATCH($J$2&amp;H$6,'135'!$2:$2,0)))/1.5))/$J$1</f>
        <v>0</v>
      </c>
      <c r="I21" s="11">
        <f>(((INDEX('135'!$A:$O,MATCH('0107'!$A21,'135'!$A:$A,0),MATCH($J$2&amp;I$4,'135'!$2:$2,0)))/1.5)+(INDEX('135'!$A:$O,MATCH('0107'!$A21,'135'!$A:$A,0),MATCH($J$2&amp;I$5,'135'!$2:$2,0)))+(INDEX('135'!$A:$O,MATCH('0107'!$A21,'135'!$A:$A,0),MATCH($J$2&amp;I$6,'135'!$2:$2,0))))/$J$1</f>
        <v>0</v>
      </c>
      <c r="J21" s="11"/>
      <c r="K21" s="15">
        <f t="shared" si="6"/>
        <v>33.957175553733805</v>
      </c>
      <c r="L21" s="49">
        <f t="shared" si="7"/>
        <v>0.22842812217396097</v>
      </c>
      <c r="M21" s="52">
        <f t="shared" si="8"/>
        <v>3</v>
      </c>
      <c r="N21" s="49">
        <f t="shared" si="9"/>
        <v>0.1111436333633771</v>
      </c>
      <c r="O21" s="49">
        <f t="shared" si="10"/>
        <v>0</v>
      </c>
      <c r="P21" s="52">
        <f t="shared" si="11"/>
        <v>2</v>
      </c>
      <c r="Q21" s="49">
        <f t="shared" si="12"/>
        <v>0</v>
      </c>
      <c r="R21" s="52">
        <f t="shared" si="13"/>
        <v>2</v>
      </c>
      <c r="S21" s="49">
        <f t="shared" si="14"/>
        <v>0</v>
      </c>
      <c r="T21" s="49">
        <f t="shared" si="21"/>
        <v>0.33957175553733804</v>
      </c>
      <c r="U21" s="38">
        <f t="shared" si="15"/>
        <v>1</v>
      </c>
      <c r="V21" s="54">
        <f t="shared" si="16"/>
        <v>1</v>
      </c>
      <c r="W21" s="57">
        <f t="shared" si="0"/>
        <v>698.96066666666684</v>
      </c>
      <c r="X21" s="59">
        <f t="shared" si="1"/>
        <v>5997.8966666666665</v>
      </c>
      <c r="Y21" s="53">
        <f>INDEX('N1.0'!D:D,MATCH('0107'!A21,'N1.0'!B:B,0))</f>
        <v>23.946999999999999</v>
      </c>
      <c r="Z21" s="53">
        <f t="shared" si="2"/>
        <v>22127.765482106319</v>
      </c>
      <c r="AA21" s="53">
        <f t="shared" si="3"/>
        <v>22.999375170147367</v>
      </c>
      <c r="AB21" s="53">
        <f t="shared" si="17"/>
        <v>-0.94762482985263219</v>
      </c>
      <c r="AC21" s="56">
        <f t="shared" si="18"/>
        <v>0</v>
      </c>
      <c r="AD21" s="56">
        <f t="shared" si="19"/>
        <v>0</v>
      </c>
      <c r="AE21" s="53">
        <f t="shared" si="20"/>
        <v>23.946999999999999</v>
      </c>
      <c r="AF21" s="53">
        <f t="shared" si="4"/>
        <v>23.946999999999999</v>
      </c>
    </row>
    <row r="22" spans="1:32" ht="20.5" customHeight="1" x14ac:dyDescent="0.2">
      <c r="A22" s="26" t="str">
        <f>all_banks!O16&amp;" "</f>
        <v xml:space="preserve">АО "Банк Акцепт" (567) </v>
      </c>
      <c r="B22" s="3">
        <f>all_banks!H16</f>
        <v>567</v>
      </c>
      <c r="C22" s="3" t="str">
        <f>all_banks!E16</f>
        <v>АКЦЕПТ</v>
      </c>
      <c r="D22" s="14">
        <f>INDEX('123_parsed'!B:B,MATCH('0107'!B22,'123_parsed'!A:A,0))</f>
        <v>2895.3879999999999</v>
      </c>
      <c r="E22" s="13">
        <f t="shared" si="22"/>
        <v>416.94900000000001</v>
      </c>
      <c r="F22" s="11">
        <f>(((INDEX('101'!$A:$G,MATCH($A22&amp;"60401",'101'!$A:$A,0),MATCH($J$2&amp;"Ост /Дб",'101'!$1:$1,0)))+(INDEX('101'!$A:$G,MATCH($A22&amp;"60404",'101'!$A:$A,0),MATCH($J$2&amp;"Ост /Дб",'101'!$1:$1,0)))+(INDEX('101'!$A:$G,MATCH($A22&amp;"60415",'101'!$A:$A,0),MATCH($J$2&amp;"Ост /Дб",'101'!$1:$1,0)))-(INDEX('101'!$A:$G,MATCH($A22&amp;"60414",'101'!$A:$A,0),MATCH($J$2&amp;"Ост /Кр",'101'!$1:$1,0)))-(INDEX('101'!$A:$G,MATCH($A22&amp;"60405",'101'!$A:$A,0),MATCH($J$2&amp;"Ост /Дб",'101'!$1:$1,0)))+(INDEX('101'!$A:$G,MATCH($A22&amp;"61901",'101'!$A:$A,0),MATCH($J$2&amp;"Ост /Дб",'101'!$1:$1,0)))+(INDEX('101'!$A:$G,MATCH($A22&amp;"61902",'101'!$A:$A,0),MATCH($J$2&amp;"Ост /Дб",'101'!$1:$1,0)))+(INDEX('101'!$A:$G,MATCH($A22&amp;"61903",'101'!$A:$A,0),MATCH($J$2&amp;"Ост /Дб",'101'!$1:$1,0)))+(INDEX('101'!$A:$G,MATCH($A22&amp;"61904",'101'!$A:$A,0),MATCH($J$2&amp;"Ост /Дб",'101'!$1:$1,0)))+(INDEX('101'!$A:$G,MATCH($A22&amp;"61905",'101'!$A:$A,0),MATCH($J$2&amp;"Ост /Дб",'101'!$1:$1,0)))+(INDEX('101'!$A:$G,MATCH($A22&amp;"61906",'101'!$A:$A,0),MATCH($J$2&amp;"Ост /Дб",'101'!$1:$1,0)))+(INDEX('101'!$A:$G,MATCH($A22&amp;"61907",'101'!$A:$A,0),MATCH($J$2&amp;"Ост /Дб",'101'!$1:$1,0)))+(INDEX('101'!$A:$G,MATCH($A22&amp;"61908",'101'!$A:$A,0),MATCH($J$2&amp;"Ост /Дб",'101'!$1:$1,0)))+(INDEX('101'!$A:$G,MATCH($A22&amp;"61911",'101'!$A:$A,0),MATCH($J$2&amp;"Ост /Дб",'101'!$1:$1,0)))-(INDEX('101'!$A:$G,MATCH($A22&amp;"61909",'101'!$A:$A,0),MATCH($J$2&amp;"Ост /Кр",'101'!$1:$1,0)))-(INDEX('101'!$A:$G,MATCH($A22&amp;"61910",'101'!$A:$A,0),MATCH($J$2&amp;"Ост /Кр",'101'!$1:$1,0)))-(INDEX('101'!$A:$G,MATCH($A22&amp;"61912",'101'!$A:$A,0),MATCH($J$2&amp;"Ост /Кр",'101'!$1:$1,0)))+(INDEX('101'!$A:$G,MATCH($A22&amp;"62001",'101'!$A:$A,0),MATCH($J$2&amp;"Ост /Дб",'101'!$1:$1,0)))-(INDEX('101'!$A:$G,MATCH($A22&amp;"62002",'101'!$A:$A,0),MATCH($J$2&amp;"Ост /Кр",'101'!$1:$1,0)))+(INDEX('101'!$A:$G,MATCH($A22&amp;"62101",'101'!$A:$A,0),MATCH($J$2&amp;"Ост /Дб",'101'!$1:$1,0)))+(INDEX('101'!$A:$G,MATCH($A22&amp;"62102",'101'!$A:$A,0),MATCH($J$2&amp;"Ост /Дб",'101'!$1:$1,0)))-(INDEX('101'!$A:$G,MATCH($A22&amp;"62103",'101'!$A:$A,0),MATCH($J$2&amp;"Ост /Кр",'101'!$1:$1,0))))-(((INDEX('135'!$A:$O,MATCH('0107'!$A22,'135'!$A:$A,0),MATCH($J$2&amp;F$4,'135'!$2:$2,0)))/1.5)+(INDEX('135'!$A:$O,MATCH('0107'!$A22,'135'!$A:$A,0),MATCH($J$2&amp;F$5,'135'!$2:$2,0)))+(INDEX('135'!$A:$O,MATCH('0107'!$A22,'135'!$A:$A,0),MATCH($J$2&amp;F$6,'135'!$2:$2,0)))))/$J$1</f>
        <v>392.07900000000001</v>
      </c>
      <c r="G22" s="16">
        <f>(((INDEX('135'!$A:$O,MATCH('0107'!$A22,'135'!$A:$A,0),MATCH($J$2&amp;G$4,'135'!$2:$2,0)))/1.5)+(INDEX('135'!$A:$O,MATCH('0107'!$A22,'135'!$A:$A,0),MATCH($J$2&amp;G$5,'135'!$2:$2,0)))+(INDEX('135'!$A:$O,MATCH('0107'!$A22,'135'!$A:$A,0),MATCH($J$2&amp;G$6,'135'!$2:$2,0))))/$J$1</f>
        <v>24.87</v>
      </c>
      <c r="H22" s="11">
        <f>(((INDEX('135'!$A:$O,MATCH('0107'!$A22,'135'!$A:$A,0),MATCH($J$2&amp;H$6,'135'!$2:$2,0)))/1.5))/$J$1</f>
        <v>0</v>
      </c>
      <c r="I22" s="11">
        <f>(((INDEX('135'!$A:$O,MATCH('0107'!$A22,'135'!$A:$A,0),MATCH($J$2&amp;I$4,'135'!$2:$2,0)))/1.5)+(INDEX('135'!$A:$O,MATCH('0107'!$A22,'135'!$A:$A,0),MATCH($J$2&amp;I$5,'135'!$2:$2,0)))+(INDEX('135'!$A:$O,MATCH('0107'!$A22,'135'!$A:$A,0),MATCH($J$2&amp;I$6,'135'!$2:$2,0))))/$J$1</f>
        <v>0</v>
      </c>
      <c r="J22" s="11"/>
      <c r="K22" s="15">
        <f t="shared" si="6"/>
        <v>14.40045341073459</v>
      </c>
      <c r="L22" s="49">
        <f t="shared" si="7"/>
        <v>0.13541501173590553</v>
      </c>
      <c r="M22" s="52">
        <f t="shared" si="8"/>
        <v>3</v>
      </c>
      <c r="N22" s="49">
        <f t="shared" si="9"/>
        <v>8.5895223714403737E-3</v>
      </c>
      <c r="O22" s="49">
        <f t="shared" si="10"/>
        <v>0</v>
      </c>
      <c r="P22" s="52">
        <f t="shared" si="11"/>
        <v>2</v>
      </c>
      <c r="Q22" s="49">
        <f t="shared" si="12"/>
        <v>0</v>
      </c>
      <c r="R22" s="52">
        <f t="shared" si="13"/>
        <v>2</v>
      </c>
      <c r="S22" s="49">
        <f t="shared" si="14"/>
        <v>0</v>
      </c>
      <c r="T22" s="49">
        <f t="shared" si="21"/>
        <v>0.1440045341073459</v>
      </c>
      <c r="U22" s="38">
        <f t="shared" si="15"/>
        <v>0</v>
      </c>
      <c r="V22" s="54">
        <f t="shared" si="16"/>
        <v>0</v>
      </c>
      <c r="W22" s="57">
        <f t="shared" si="0"/>
        <v>0</v>
      </c>
      <c r="X22" s="59">
        <f t="shared" si="1"/>
        <v>2895.3879999999999</v>
      </c>
      <c r="Y22" s="53">
        <f>INDEX('N1.0'!D:D,MATCH('0107'!A22,'N1.0'!B:B,0))</f>
        <v>15.766</v>
      </c>
      <c r="Z22" s="53">
        <f t="shared" si="2"/>
        <v>18364.759609285804</v>
      </c>
      <c r="AA22" s="53">
        <f t="shared" si="3"/>
        <v>15.766</v>
      </c>
      <c r="AB22" s="53">
        <f t="shared" si="17"/>
        <v>0</v>
      </c>
      <c r="AC22" s="56">
        <f t="shared" si="18"/>
        <v>0</v>
      </c>
      <c r="AD22" s="56">
        <f t="shared" si="19"/>
        <v>0</v>
      </c>
      <c r="AE22" s="53">
        <f t="shared" si="20"/>
        <v>15.766</v>
      </c>
      <c r="AF22" s="53">
        <f t="shared" si="4"/>
        <v>15.766</v>
      </c>
    </row>
    <row r="23" spans="1:32" ht="20.5" customHeight="1" x14ac:dyDescent="0.2">
      <c r="A23" s="26" t="str">
        <f>all_banks!O17&amp;" "</f>
        <v xml:space="preserve">ПАО Банк "АЛЕКСАНДРОВСКИЙ" (53) </v>
      </c>
      <c r="B23" s="3">
        <f>all_banks!H17</f>
        <v>53</v>
      </c>
      <c r="C23" s="3" t="str">
        <f>all_banks!E17</f>
        <v>АЛЕКСАНДРОВСКИЙ</v>
      </c>
      <c r="D23" s="14">
        <f>INDEX('123_parsed'!B:B,MATCH('0107'!B23,'123_parsed'!A:A,0))</f>
        <v>2053.0819999999999</v>
      </c>
      <c r="E23" s="13">
        <f t="shared" si="22"/>
        <v>1445.56</v>
      </c>
      <c r="F23" s="11">
        <f>(((INDEX('101'!$A:$G,MATCH($A23&amp;"60401",'101'!$A:$A,0),MATCH($J$2&amp;"Ост /Дб",'101'!$1:$1,0)))+(INDEX('101'!$A:$G,MATCH($A23&amp;"60404",'101'!$A:$A,0),MATCH($J$2&amp;"Ост /Дб",'101'!$1:$1,0)))+(INDEX('101'!$A:$G,MATCH($A23&amp;"60415",'101'!$A:$A,0),MATCH($J$2&amp;"Ост /Дб",'101'!$1:$1,0)))-(INDEX('101'!$A:$G,MATCH($A23&amp;"60414",'101'!$A:$A,0),MATCH($J$2&amp;"Ост /Кр",'101'!$1:$1,0)))-(INDEX('101'!$A:$G,MATCH($A23&amp;"60405",'101'!$A:$A,0),MATCH($J$2&amp;"Ост /Дб",'101'!$1:$1,0)))+(INDEX('101'!$A:$G,MATCH($A23&amp;"61901",'101'!$A:$A,0),MATCH($J$2&amp;"Ост /Дб",'101'!$1:$1,0)))+(INDEX('101'!$A:$G,MATCH($A23&amp;"61902",'101'!$A:$A,0),MATCH($J$2&amp;"Ост /Дб",'101'!$1:$1,0)))+(INDEX('101'!$A:$G,MATCH($A23&amp;"61903",'101'!$A:$A,0),MATCH($J$2&amp;"Ост /Дб",'101'!$1:$1,0)))+(INDEX('101'!$A:$G,MATCH($A23&amp;"61904",'101'!$A:$A,0),MATCH($J$2&amp;"Ост /Дб",'101'!$1:$1,0)))+(INDEX('101'!$A:$G,MATCH($A23&amp;"61905",'101'!$A:$A,0),MATCH($J$2&amp;"Ост /Дб",'101'!$1:$1,0)))+(INDEX('101'!$A:$G,MATCH($A23&amp;"61906",'101'!$A:$A,0),MATCH($J$2&amp;"Ост /Дб",'101'!$1:$1,0)))+(INDEX('101'!$A:$G,MATCH($A23&amp;"61907",'101'!$A:$A,0),MATCH($J$2&amp;"Ост /Дб",'101'!$1:$1,0)))+(INDEX('101'!$A:$G,MATCH($A23&amp;"61908",'101'!$A:$A,0),MATCH($J$2&amp;"Ост /Дб",'101'!$1:$1,0)))+(INDEX('101'!$A:$G,MATCH($A23&amp;"61911",'101'!$A:$A,0),MATCH($J$2&amp;"Ост /Дб",'101'!$1:$1,0)))-(INDEX('101'!$A:$G,MATCH($A23&amp;"61909",'101'!$A:$A,0),MATCH($J$2&amp;"Ост /Кр",'101'!$1:$1,0)))-(INDEX('101'!$A:$G,MATCH($A23&amp;"61910",'101'!$A:$A,0),MATCH($J$2&amp;"Ост /Кр",'101'!$1:$1,0)))-(INDEX('101'!$A:$G,MATCH($A23&amp;"61912",'101'!$A:$A,0),MATCH($J$2&amp;"Ост /Кр",'101'!$1:$1,0)))+(INDEX('101'!$A:$G,MATCH($A23&amp;"62001",'101'!$A:$A,0),MATCH($J$2&amp;"Ост /Дб",'101'!$1:$1,0)))-(INDEX('101'!$A:$G,MATCH($A23&amp;"62002",'101'!$A:$A,0),MATCH($J$2&amp;"Ост /Кр",'101'!$1:$1,0)))+(INDEX('101'!$A:$G,MATCH($A23&amp;"62101",'101'!$A:$A,0),MATCH($J$2&amp;"Ост /Дб",'101'!$1:$1,0)))+(INDEX('101'!$A:$G,MATCH($A23&amp;"62102",'101'!$A:$A,0),MATCH($J$2&amp;"Ост /Дб",'101'!$1:$1,0)))-(INDEX('101'!$A:$G,MATCH($A23&amp;"62103",'101'!$A:$A,0),MATCH($J$2&amp;"Ост /Кр",'101'!$1:$1,0))))-(((INDEX('135'!$A:$O,MATCH('0107'!$A23,'135'!$A:$A,0),MATCH($J$2&amp;F$4,'135'!$2:$2,0)))/1.5)+(INDEX('135'!$A:$O,MATCH('0107'!$A23,'135'!$A:$A,0),MATCH($J$2&amp;F$5,'135'!$2:$2,0)))+(INDEX('135'!$A:$O,MATCH('0107'!$A23,'135'!$A:$A,0),MATCH($J$2&amp;F$6,'135'!$2:$2,0)))))/$J$1</f>
        <v>726.15300000000002</v>
      </c>
      <c r="G23" s="16">
        <f>(((INDEX('135'!$A:$O,MATCH('0107'!$A23,'135'!$A:$A,0),MATCH($J$2&amp;G$4,'135'!$2:$2,0)))/1.5)+(INDEX('135'!$A:$O,MATCH('0107'!$A23,'135'!$A:$A,0),MATCH($J$2&amp;G$5,'135'!$2:$2,0)))+(INDEX('135'!$A:$O,MATCH('0107'!$A23,'135'!$A:$A,0),MATCH($J$2&amp;G$6,'135'!$2:$2,0))))/$J$1</f>
        <v>719.40700000000004</v>
      </c>
      <c r="H23" s="11">
        <f>(((INDEX('135'!$A:$O,MATCH('0107'!$A23,'135'!$A:$A,0),MATCH($J$2&amp;H$6,'135'!$2:$2,0)))/1.5))/$J$1</f>
        <v>0</v>
      </c>
      <c r="I23" s="11">
        <f>(((INDEX('135'!$A:$O,MATCH('0107'!$A23,'135'!$A:$A,0),MATCH($J$2&amp;I$4,'135'!$2:$2,0)))/1.5)+(INDEX('135'!$A:$O,MATCH('0107'!$A23,'135'!$A:$A,0),MATCH($J$2&amp;I$5,'135'!$2:$2,0)))+(INDEX('135'!$A:$O,MATCH('0107'!$A23,'135'!$A:$A,0),MATCH($J$2&amp;I$6,'135'!$2:$2,0))))/$J$1</f>
        <v>0</v>
      </c>
      <c r="J23" s="11"/>
      <c r="K23" s="15">
        <f t="shared" si="6"/>
        <v>70.409267627888212</v>
      </c>
      <c r="L23" s="49">
        <f t="shared" si="7"/>
        <v>0.35368923403936137</v>
      </c>
      <c r="M23" s="52">
        <f t="shared" si="8"/>
        <v>3</v>
      </c>
      <c r="N23" s="49">
        <f t="shared" si="9"/>
        <v>0.35040344223952091</v>
      </c>
      <c r="O23" s="49">
        <f t="shared" si="10"/>
        <v>0</v>
      </c>
      <c r="P23" s="52">
        <f t="shared" si="11"/>
        <v>2</v>
      </c>
      <c r="Q23" s="49">
        <f t="shared" si="12"/>
        <v>0</v>
      </c>
      <c r="R23" s="52">
        <f t="shared" si="13"/>
        <v>2</v>
      </c>
      <c r="S23" s="49">
        <f t="shared" si="14"/>
        <v>0</v>
      </c>
      <c r="T23" s="49">
        <f t="shared" si="21"/>
        <v>0.70409267627888217</v>
      </c>
      <c r="U23" s="38">
        <f t="shared" si="15"/>
        <v>1</v>
      </c>
      <c r="V23" s="54">
        <f t="shared" si="16"/>
        <v>1</v>
      </c>
      <c r="W23" s="57">
        <f t="shared" si="0"/>
        <v>2765.451333333333</v>
      </c>
      <c r="X23" s="59">
        <f t="shared" si="1"/>
        <v>4818.5333333333328</v>
      </c>
      <c r="Y23" s="53">
        <f>INDEX('N1.0'!D:D,MATCH('0107'!A23,'N1.0'!B:B,0))</f>
        <v>13.435</v>
      </c>
      <c r="Z23" s="53">
        <f t="shared" si="2"/>
        <v>15281.592854484556</v>
      </c>
      <c r="AA23" s="53">
        <f t="shared" si="3"/>
        <v>8.0060148941932194</v>
      </c>
      <c r="AB23" s="53">
        <f t="shared" si="17"/>
        <v>-5.4289851058067811</v>
      </c>
      <c r="AC23" s="56">
        <f t="shared" si="18"/>
        <v>0</v>
      </c>
      <c r="AD23" s="56">
        <f t="shared" si="19"/>
        <v>2765.4513333333334</v>
      </c>
      <c r="AE23" s="53">
        <f t="shared" si="20"/>
        <v>13.434999999999999</v>
      </c>
      <c r="AF23" s="53">
        <f t="shared" si="4"/>
        <v>31.531617019355934</v>
      </c>
    </row>
    <row r="24" spans="1:32" ht="20.5" customHeight="1" x14ac:dyDescent="0.2">
      <c r="A24" s="26" t="str">
        <f>all_banks!O18&amp;" "</f>
        <v xml:space="preserve">АО АКБ "Алеф-Банк" (2119) </v>
      </c>
      <c r="B24" s="3">
        <f>all_banks!H18</f>
        <v>2119</v>
      </c>
      <c r="C24" s="3" t="str">
        <f>all_banks!E18</f>
        <v>АЛЕФ-БАНК</v>
      </c>
      <c r="D24" s="14">
        <f>INDEX('123_parsed'!B:B,MATCH('0107'!B24,'123_parsed'!A:A,0))</f>
        <v>4614.4949999999999</v>
      </c>
      <c r="E24" s="13">
        <f t="shared" si="22"/>
        <v>46.43</v>
      </c>
      <c r="F24" s="11">
        <f>(((INDEX('101'!$A:$G,MATCH($A24&amp;"60401",'101'!$A:$A,0),MATCH($J$2&amp;"Ост /Дб",'101'!$1:$1,0)))+(INDEX('101'!$A:$G,MATCH($A24&amp;"60404",'101'!$A:$A,0),MATCH($J$2&amp;"Ост /Дб",'101'!$1:$1,0)))+(INDEX('101'!$A:$G,MATCH($A24&amp;"60415",'101'!$A:$A,0),MATCH($J$2&amp;"Ост /Дб",'101'!$1:$1,0)))-(INDEX('101'!$A:$G,MATCH($A24&amp;"60414",'101'!$A:$A,0),MATCH($J$2&amp;"Ост /Кр",'101'!$1:$1,0)))-(INDEX('101'!$A:$G,MATCH($A24&amp;"60405",'101'!$A:$A,0),MATCH($J$2&amp;"Ост /Дб",'101'!$1:$1,0)))+(INDEX('101'!$A:$G,MATCH($A24&amp;"61901",'101'!$A:$A,0),MATCH($J$2&amp;"Ост /Дб",'101'!$1:$1,0)))+(INDEX('101'!$A:$G,MATCH($A24&amp;"61902",'101'!$A:$A,0),MATCH($J$2&amp;"Ост /Дб",'101'!$1:$1,0)))+(INDEX('101'!$A:$G,MATCH($A24&amp;"61903",'101'!$A:$A,0),MATCH($J$2&amp;"Ост /Дб",'101'!$1:$1,0)))+(INDEX('101'!$A:$G,MATCH($A24&amp;"61904",'101'!$A:$A,0),MATCH($J$2&amp;"Ост /Дб",'101'!$1:$1,0)))+(INDEX('101'!$A:$G,MATCH($A24&amp;"61905",'101'!$A:$A,0),MATCH($J$2&amp;"Ост /Дб",'101'!$1:$1,0)))+(INDEX('101'!$A:$G,MATCH($A24&amp;"61906",'101'!$A:$A,0),MATCH($J$2&amp;"Ост /Дб",'101'!$1:$1,0)))+(INDEX('101'!$A:$G,MATCH($A24&amp;"61907",'101'!$A:$A,0),MATCH($J$2&amp;"Ост /Дб",'101'!$1:$1,0)))+(INDEX('101'!$A:$G,MATCH($A24&amp;"61908",'101'!$A:$A,0),MATCH($J$2&amp;"Ост /Дб",'101'!$1:$1,0)))+(INDEX('101'!$A:$G,MATCH($A24&amp;"61911",'101'!$A:$A,0),MATCH($J$2&amp;"Ост /Дб",'101'!$1:$1,0)))-(INDEX('101'!$A:$G,MATCH($A24&amp;"61909",'101'!$A:$A,0),MATCH($J$2&amp;"Ост /Кр",'101'!$1:$1,0)))-(INDEX('101'!$A:$G,MATCH($A24&amp;"61910",'101'!$A:$A,0),MATCH($J$2&amp;"Ост /Кр",'101'!$1:$1,0)))-(INDEX('101'!$A:$G,MATCH($A24&amp;"61912",'101'!$A:$A,0),MATCH($J$2&amp;"Ост /Кр",'101'!$1:$1,0)))+(INDEX('101'!$A:$G,MATCH($A24&amp;"62001",'101'!$A:$A,0),MATCH($J$2&amp;"Ост /Дб",'101'!$1:$1,0)))-(INDEX('101'!$A:$G,MATCH($A24&amp;"62002",'101'!$A:$A,0),MATCH($J$2&amp;"Ост /Кр",'101'!$1:$1,0)))+(INDEX('101'!$A:$G,MATCH($A24&amp;"62101",'101'!$A:$A,0),MATCH($J$2&amp;"Ост /Дб",'101'!$1:$1,0)))+(INDEX('101'!$A:$G,MATCH($A24&amp;"62102",'101'!$A:$A,0),MATCH($J$2&amp;"Ост /Дб",'101'!$1:$1,0)))-(INDEX('101'!$A:$G,MATCH($A24&amp;"62103",'101'!$A:$A,0),MATCH($J$2&amp;"Ост /Кр",'101'!$1:$1,0))))-(((INDEX('135'!$A:$O,MATCH('0107'!$A24,'135'!$A:$A,0),MATCH($J$2&amp;F$4,'135'!$2:$2,0)))/1.5)+(INDEX('135'!$A:$O,MATCH('0107'!$A24,'135'!$A:$A,0),MATCH($J$2&amp;F$5,'135'!$2:$2,0)))+(INDEX('135'!$A:$O,MATCH('0107'!$A24,'135'!$A:$A,0),MATCH($J$2&amp;F$6,'135'!$2:$2,0)))))/$J$1</f>
        <v>37.173000000000002</v>
      </c>
      <c r="G24" s="16">
        <f>(((INDEX('135'!$A:$O,MATCH('0107'!$A24,'135'!$A:$A,0),MATCH($J$2&amp;G$4,'135'!$2:$2,0)))/1.5)+(INDEX('135'!$A:$O,MATCH('0107'!$A24,'135'!$A:$A,0),MATCH($J$2&amp;G$5,'135'!$2:$2,0)))+(INDEX('135'!$A:$O,MATCH('0107'!$A24,'135'!$A:$A,0),MATCH($J$2&amp;G$6,'135'!$2:$2,0))))/$J$1</f>
        <v>9.2569999999999997</v>
      </c>
      <c r="H24" s="11">
        <f>(((INDEX('135'!$A:$O,MATCH('0107'!$A24,'135'!$A:$A,0),MATCH($J$2&amp;H$6,'135'!$2:$2,0)))/1.5))/$J$1</f>
        <v>0</v>
      </c>
      <c r="I24" s="11">
        <f>(((INDEX('135'!$A:$O,MATCH('0107'!$A24,'135'!$A:$A,0),MATCH($J$2&amp;I$4,'135'!$2:$2,0)))/1.5)+(INDEX('135'!$A:$O,MATCH('0107'!$A24,'135'!$A:$A,0),MATCH($J$2&amp;I$5,'135'!$2:$2,0)))+(INDEX('135'!$A:$O,MATCH('0107'!$A24,'135'!$A:$A,0),MATCH($J$2&amp;I$6,'135'!$2:$2,0))))/$J$1</f>
        <v>0</v>
      </c>
      <c r="J24" s="11"/>
      <c r="K24" s="15">
        <f t="shared" si="6"/>
        <v>1.0061772740028974</v>
      </c>
      <c r="L24" s="49">
        <f t="shared" si="7"/>
        <v>8.0557027367025007E-3</v>
      </c>
      <c r="M24" s="52">
        <f t="shared" si="8"/>
        <v>1</v>
      </c>
      <c r="N24" s="49">
        <f t="shared" si="9"/>
        <v>2.0060700033264745E-3</v>
      </c>
      <c r="O24" s="49">
        <f t="shared" si="10"/>
        <v>0</v>
      </c>
      <c r="P24" s="52">
        <f t="shared" si="11"/>
        <v>2</v>
      </c>
      <c r="Q24" s="49">
        <f t="shared" si="12"/>
        <v>0</v>
      </c>
      <c r="R24" s="52">
        <f t="shared" si="13"/>
        <v>2</v>
      </c>
      <c r="S24" s="49">
        <f t="shared" si="14"/>
        <v>0</v>
      </c>
      <c r="T24" s="49">
        <f t="shared" si="21"/>
        <v>1.0061772740028974E-2</v>
      </c>
      <c r="U24" s="38">
        <f t="shared" si="15"/>
        <v>0</v>
      </c>
      <c r="V24" s="54">
        <f t="shared" si="16"/>
        <v>0</v>
      </c>
      <c r="W24" s="57">
        <f t="shared" si="0"/>
        <v>0</v>
      </c>
      <c r="X24" s="59">
        <f t="shared" si="1"/>
        <v>4614.4949999999999</v>
      </c>
      <c r="Y24" s="53">
        <f>INDEX('N1.0'!D:D,MATCH('0107'!A24,'N1.0'!B:B,0))</f>
        <v>20.29</v>
      </c>
      <c r="Z24" s="53">
        <f t="shared" si="2"/>
        <v>22742.705766387382</v>
      </c>
      <c r="AA24" s="53">
        <f t="shared" si="3"/>
        <v>20.29</v>
      </c>
      <c r="AB24" s="53">
        <f t="shared" si="17"/>
        <v>0</v>
      </c>
      <c r="AC24" s="56">
        <f t="shared" si="18"/>
        <v>0</v>
      </c>
      <c r="AD24" s="56">
        <f t="shared" si="19"/>
        <v>0</v>
      </c>
      <c r="AE24" s="53">
        <f t="shared" si="20"/>
        <v>20.29</v>
      </c>
      <c r="AF24" s="53">
        <f t="shared" si="4"/>
        <v>20.29</v>
      </c>
    </row>
    <row r="25" spans="1:32" ht="20.5" customHeight="1" x14ac:dyDescent="0.2">
      <c r="A25" s="26" t="str">
        <f>all_banks!O19&amp;" "</f>
        <v xml:space="preserve">АКБ "Алмазэргиэнбанк" АО (2602) </v>
      </c>
      <c r="B25" s="3">
        <f>all_banks!H19</f>
        <v>2602</v>
      </c>
      <c r="C25" s="3" t="str">
        <f>all_banks!E19</f>
        <v>АЛМАЗЭРГИЭНБАНК</v>
      </c>
      <c r="D25" s="14">
        <f>INDEX('123_parsed'!B:B,MATCH('0107'!B25,'123_parsed'!A:A,0))</f>
        <v>4544.2060000000001</v>
      </c>
      <c r="E25" s="13">
        <f t="shared" si="22"/>
        <v>2201.853333333333</v>
      </c>
      <c r="F25" s="11">
        <f>(((INDEX('101'!$A:$G,MATCH($A25&amp;"60401",'101'!$A:$A,0),MATCH($J$2&amp;"Ост /Дб",'101'!$1:$1,0)))+(INDEX('101'!$A:$G,MATCH($A25&amp;"60404",'101'!$A:$A,0),MATCH($J$2&amp;"Ост /Дб",'101'!$1:$1,0)))+(INDEX('101'!$A:$G,MATCH($A25&amp;"60415",'101'!$A:$A,0),MATCH($J$2&amp;"Ост /Дб",'101'!$1:$1,0)))-(INDEX('101'!$A:$G,MATCH($A25&amp;"60414",'101'!$A:$A,0),MATCH($J$2&amp;"Ост /Кр",'101'!$1:$1,0)))-(INDEX('101'!$A:$G,MATCH($A25&amp;"60405",'101'!$A:$A,0),MATCH($J$2&amp;"Ост /Дб",'101'!$1:$1,0)))+(INDEX('101'!$A:$G,MATCH($A25&amp;"61901",'101'!$A:$A,0),MATCH($J$2&amp;"Ост /Дб",'101'!$1:$1,0)))+(INDEX('101'!$A:$G,MATCH($A25&amp;"61902",'101'!$A:$A,0),MATCH($J$2&amp;"Ост /Дб",'101'!$1:$1,0)))+(INDEX('101'!$A:$G,MATCH($A25&amp;"61903",'101'!$A:$A,0),MATCH($J$2&amp;"Ост /Дб",'101'!$1:$1,0)))+(INDEX('101'!$A:$G,MATCH($A25&amp;"61904",'101'!$A:$A,0),MATCH($J$2&amp;"Ост /Дб",'101'!$1:$1,0)))+(INDEX('101'!$A:$G,MATCH($A25&amp;"61905",'101'!$A:$A,0),MATCH($J$2&amp;"Ост /Дб",'101'!$1:$1,0)))+(INDEX('101'!$A:$G,MATCH($A25&amp;"61906",'101'!$A:$A,0),MATCH($J$2&amp;"Ост /Дб",'101'!$1:$1,0)))+(INDEX('101'!$A:$G,MATCH($A25&amp;"61907",'101'!$A:$A,0),MATCH($J$2&amp;"Ост /Дб",'101'!$1:$1,0)))+(INDEX('101'!$A:$G,MATCH($A25&amp;"61908",'101'!$A:$A,0),MATCH($J$2&amp;"Ост /Дб",'101'!$1:$1,0)))+(INDEX('101'!$A:$G,MATCH($A25&amp;"61911",'101'!$A:$A,0),MATCH($J$2&amp;"Ост /Дб",'101'!$1:$1,0)))-(INDEX('101'!$A:$G,MATCH($A25&amp;"61909",'101'!$A:$A,0),MATCH($J$2&amp;"Ост /Кр",'101'!$1:$1,0)))-(INDEX('101'!$A:$G,MATCH($A25&amp;"61910",'101'!$A:$A,0),MATCH($J$2&amp;"Ост /Кр",'101'!$1:$1,0)))-(INDEX('101'!$A:$G,MATCH($A25&amp;"61912",'101'!$A:$A,0),MATCH($J$2&amp;"Ост /Кр",'101'!$1:$1,0)))+(INDEX('101'!$A:$G,MATCH($A25&amp;"62001",'101'!$A:$A,0),MATCH($J$2&amp;"Ост /Дб",'101'!$1:$1,0)))-(INDEX('101'!$A:$G,MATCH($A25&amp;"62002",'101'!$A:$A,0),MATCH($J$2&amp;"Ост /Кр",'101'!$1:$1,0)))+(INDEX('101'!$A:$G,MATCH($A25&amp;"62101",'101'!$A:$A,0),MATCH($J$2&amp;"Ост /Дб",'101'!$1:$1,0)))+(INDEX('101'!$A:$G,MATCH($A25&amp;"62102",'101'!$A:$A,0),MATCH($J$2&amp;"Ост /Дб",'101'!$1:$1,0)))-(INDEX('101'!$A:$G,MATCH($A25&amp;"62103",'101'!$A:$A,0),MATCH($J$2&amp;"Ост /Кр",'101'!$1:$1,0))))-(((INDEX('135'!$A:$O,MATCH('0107'!$A25,'135'!$A:$A,0),MATCH($J$2&amp;F$4,'135'!$2:$2,0)))/1.5)+(INDEX('135'!$A:$O,MATCH('0107'!$A25,'135'!$A:$A,0),MATCH($J$2&amp;F$5,'135'!$2:$2,0)))+(INDEX('135'!$A:$O,MATCH('0107'!$A25,'135'!$A:$A,0),MATCH($J$2&amp;F$6,'135'!$2:$2,0)))))/$J$1</f>
        <v>1098.2286666666664</v>
      </c>
      <c r="G25" s="16">
        <f>(((INDEX('135'!$A:$O,MATCH('0107'!$A25,'135'!$A:$A,0),MATCH($J$2&amp;G$4,'135'!$2:$2,0)))/1.5)+(INDEX('135'!$A:$O,MATCH('0107'!$A25,'135'!$A:$A,0),MATCH($J$2&amp;G$5,'135'!$2:$2,0)))+(INDEX('135'!$A:$O,MATCH('0107'!$A25,'135'!$A:$A,0),MATCH($J$2&amp;G$6,'135'!$2:$2,0))))/$J$1</f>
        <v>605.88733333333334</v>
      </c>
      <c r="H25" s="11">
        <f>(((INDEX('135'!$A:$O,MATCH('0107'!$A25,'135'!$A:$A,0),MATCH($J$2&amp;H$6,'135'!$2:$2,0)))/1.5))/$J$1</f>
        <v>497.73733333333331</v>
      </c>
      <c r="I25" s="11">
        <f>(((INDEX('135'!$A:$O,MATCH('0107'!$A25,'135'!$A:$A,0),MATCH($J$2&amp;I$4,'135'!$2:$2,0)))/1.5)+(INDEX('135'!$A:$O,MATCH('0107'!$A25,'135'!$A:$A,0),MATCH($J$2&amp;I$5,'135'!$2:$2,0)))+(INDEX('135'!$A:$O,MATCH('0107'!$A25,'135'!$A:$A,0),MATCH($J$2&amp;I$6,'135'!$2:$2,0))))/$J$1</f>
        <v>0</v>
      </c>
      <c r="J25" s="11"/>
      <c r="K25" s="15">
        <f t="shared" si="6"/>
        <v>48.454082700769575</v>
      </c>
      <c r="L25" s="49">
        <f t="shared" si="7"/>
        <v>0.24167669041999118</v>
      </c>
      <c r="M25" s="52">
        <f t="shared" si="8"/>
        <v>3</v>
      </c>
      <c r="N25" s="49">
        <f t="shared" si="9"/>
        <v>0.13333183692229916</v>
      </c>
      <c r="O25" s="49">
        <f t="shared" si="10"/>
        <v>0.10953229966540542</v>
      </c>
      <c r="P25" s="52">
        <f t="shared" si="11"/>
        <v>3</v>
      </c>
      <c r="Q25" s="49">
        <f t="shared" si="12"/>
        <v>0</v>
      </c>
      <c r="R25" s="52">
        <f t="shared" si="13"/>
        <v>2</v>
      </c>
      <c r="S25" s="49">
        <f t="shared" si="14"/>
        <v>0</v>
      </c>
      <c r="T25" s="49">
        <f t="shared" si="21"/>
        <v>0.48454082700769574</v>
      </c>
      <c r="U25" s="38">
        <f t="shared" si="15"/>
        <v>1</v>
      </c>
      <c r="V25" s="54">
        <f t="shared" si="16"/>
        <v>1</v>
      </c>
      <c r="W25" s="57">
        <f t="shared" si="0"/>
        <v>2795.3051111111099</v>
      </c>
      <c r="X25" s="59">
        <f t="shared" si="1"/>
        <v>7339.51111111111</v>
      </c>
      <c r="Y25" s="53">
        <f>INDEX('N1.0'!D:D,MATCH('0107'!A25,'N1.0'!B:B,0))</f>
        <v>14.935</v>
      </c>
      <c r="Z25" s="53">
        <f t="shared" si="2"/>
        <v>30426.555071978572</v>
      </c>
      <c r="AA25" s="53">
        <f t="shared" si="3"/>
        <v>12.178882748640065</v>
      </c>
      <c r="AB25" s="53">
        <f t="shared" si="17"/>
        <v>-2.7561172513599352</v>
      </c>
      <c r="AC25" s="56">
        <f t="shared" si="18"/>
        <v>0</v>
      </c>
      <c r="AD25" s="56">
        <f t="shared" si="19"/>
        <v>0</v>
      </c>
      <c r="AE25" s="53">
        <f t="shared" si="20"/>
        <v>14.935000000000002</v>
      </c>
      <c r="AF25" s="53">
        <f t="shared" si="4"/>
        <v>14.935000000000002</v>
      </c>
    </row>
    <row r="26" spans="1:32" ht="20.5" customHeight="1" x14ac:dyDescent="0.2">
      <c r="A26" s="26" t="str">
        <f>all_banks!O20&amp;" "</f>
        <v xml:space="preserve">ООО КБ "Алтайкапиталбанк" (2659) </v>
      </c>
      <c r="B26" s="3">
        <f>all_banks!H20</f>
        <v>2659</v>
      </c>
      <c r="C26" s="3" t="str">
        <f>all_banks!E20</f>
        <v>АЛТАЙКАПИТАЛБАНК</v>
      </c>
      <c r="D26" s="14">
        <f>INDEX('123_parsed'!B:B,MATCH('0107'!B26,'123_parsed'!A:A,0))</f>
        <v>650.57000000000005</v>
      </c>
      <c r="E26" s="13">
        <f t="shared" si="22"/>
        <v>88.361999999999995</v>
      </c>
      <c r="F26" s="11">
        <f>(((INDEX('101'!$A:$G,MATCH($A26&amp;"60401",'101'!$A:$A,0),MATCH($J$2&amp;"Ост /Дб",'101'!$1:$1,0)))+(INDEX('101'!$A:$G,MATCH($A26&amp;"60404",'101'!$A:$A,0),MATCH($J$2&amp;"Ост /Дб",'101'!$1:$1,0)))+(INDEX('101'!$A:$G,MATCH($A26&amp;"60415",'101'!$A:$A,0),MATCH($J$2&amp;"Ост /Дб",'101'!$1:$1,0)))-(INDEX('101'!$A:$G,MATCH($A26&amp;"60414",'101'!$A:$A,0),MATCH($J$2&amp;"Ост /Кр",'101'!$1:$1,0)))-(INDEX('101'!$A:$G,MATCH($A26&amp;"60405",'101'!$A:$A,0),MATCH($J$2&amp;"Ост /Дб",'101'!$1:$1,0)))+(INDEX('101'!$A:$G,MATCH($A26&amp;"61901",'101'!$A:$A,0),MATCH($J$2&amp;"Ост /Дб",'101'!$1:$1,0)))+(INDEX('101'!$A:$G,MATCH($A26&amp;"61902",'101'!$A:$A,0),MATCH($J$2&amp;"Ост /Дб",'101'!$1:$1,0)))+(INDEX('101'!$A:$G,MATCH($A26&amp;"61903",'101'!$A:$A,0),MATCH($J$2&amp;"Ост /Дб",'101'!$1:$1,0)))+(INDEX('101'!$A:$G,MATCH($A26&amp;"61904",'101'!$A:$A,0),MATCH($J$2&amp;"Ост /Дб",'101'!$1:$1,0)))+(INDEX('101'!$A:$G,MATCH($A26&amp;"61905",'101'!$A:$A,0),MATCH($J$2&amp;"Ост /Дб",'101'!$1:$1,0)))+(INDEX('101'!$A:$G,MATCH($A26&amp;"61906",'101'!$A:$A,0),MATCH($J$2&amp;"Ост /Дб",'101'!$1:$1,0)))+(INDEX('101'!$A:$G,MATCH($A26&amp;"61907",'101'!$A:$A,0),MATCH($J$2&amp;"Ост /Дб",'101'!$1:$1,0)))+(INDEX('101'!$A:$G,MATCH($A26&amp;"61908",'101'!$A:$A,0),MATCH($J$2&amp;"Ост /Дб",'101'!$1:$1,0)))+(INDEX('101'!$A:$G,MATCH($A26&amp;"61911",'101'!$A:$A,0),MATCH($J$2&amp;"Ост /Дб",'101'!$1:$1,0)))-(INDEX('101'!$A:$G,MATCH($A26&amp;"61909",'101'!$A:$A,0),MATCH($J$2&amp;"Ост /Кр",'101'!$1:$1,0)))-(INDEX('101'!$A:$G,MATCH($A26&amp;"61910",'101'!$A:$A,0),MATCH($J$2&amp;"Ост /Кр",'101'!$1:$1,0)))-(INDEX('101'!$A:$G,MATCH($A26&amp;"61912",'101'!$A:$A,0),MATCH($J$2&amp;"Ост /Кр",'101'!$1:$1,0)))+(INDEX('101'!$A:$G,MATCH($A26&amp;"62001",'101'!$A:$A,0),MATCH($J$2&amp;"Ост /Дб",'101'!$1:$1,0)))-(INDEX('101'!$A:$G,MATCH($A26&amp;"62002",'101'!$A:$A,0),MATCH($J$2&amp;"Ост /Кр",'101'!$1:$1,0)))+(INDEX('101'!$A:$G,MATCH($A26&amp;"62101",'101'!$A:$A,0),MATCH($J$2&amp;"Ост /Дб",'101'!$1:$1,0)))+(INDEX('101'!$A:$G,MATCH($A26&amp;"62102",'101'!$A:$A,0),MATCH($J$2&amp;"Ост /Дб",'101'!$1:$1,0)))-(INDEX('101'!$A:$G,MATCH($A26&amp;"62103",'101'!$A:$A,0),MATCH($J$2&amp;"Ост /Кр",'101'!$1:$1,0))))-(((INDEX('135'!$A:$O,MATCH('0107'!$A26,'135'!$A:$A,0),MATCH($J$2&amp;F$4,'135'!$2:$2,0)))/1.5)+(INDEX('135'!$A:$O,MATCH('0107'!$A26,'135'!$A:$A,0),MATCH($J$2&amp;F$5,'135'!$2:$2,0)))+(INDEX('135'!$A:$O,MATCH('0107'!$A26,'135'!$A:$A,0),MATCH($J$2&amp;F$6,'135'!$2:$2,0)))))/$J$1</f>
        <v>16.565333333333328</v>
      </c>
      <c r="G26" s="16">
        <f>(((INDEX('135'!$A:$O,MATCH('0107'!$A26,'135'!$A:$A,0),MATCH($J$2&amp;G$4,'135'!$2:$2,0)))/1.5)+(INDEX('135'!$A:$O,MATCH('0107'!$A26,'135'!$A:$A,0),MATCH($J$2&amp;G$5,'135'!$2:$2,0)))+(INDEX('135'!$A:$O,MATCH('0107'!$A26,'135'!$A:$A,0),MATCH($J$2&amp;G$6,'135'!$2:$2,0))))/$J$1</f>
        <v>71.796666666666667</v>
      </c>
      <c r="H26" s="11">
        <f>(((INDEX('135'!$A:$O,MATCH('0107'!$A26,'135'!$A:$A,0),MATCH($J$2&amp;H$6,'135'!$2:$2,0)))/1.5))/$J$1</f>
        <v>0</v>
      </c>
      <c r="I26" s="11">
        <f>(((INDEX('135'!$A:$O,MATCH('0107'!$A26,'135'!$A:$A,0),MATCH($J$2&amp;I$4,'135'!$2:$2,0)))/1.5)+(INDEX('135'!$A:$O,MATCH('0107'!$A26,'135'!$A:$A,0),MATCH($J$2&amp;I$5,'135'!$2:$2,0)))+(INDEX('135'!$A:$O,MATCH('0107'!$A26,'135'!$A:$A,0),MATCH($J$2&amp;I$6,'135'!$2:$2,0))))/$J$1</f>
        <v>0</v>
      </c>
      <c r="J26" s="11"/>
      <c r="K26" s="15">
        <f t="shared" si="6"/>
        <v>13.582243263599612</v>
      </c>
      <c r="L26" s="49">
        <f t="shared" si="7"/>
        <v>2.5462799288828761E-2</v>
      </c>
      <c r="M26" s="52">
        <f t="shared" si="8"/>
        <v>1</v>
      </c>
      <c r="N26" s="49">
        <f t="shared" si="9"/>
        <v>0.11035963334716735</v>
      </c>
      <c r="O26" s="49">
        <f t="shared" si="10"/>
        <v>0</v>
      </c>
      <c r="P26" s="52">
        <f t="shared" si="11"/>
        <v>2</v>
      </c>
      <c r="Q26" s="49">
        <f t="shared" si="12"/>
        <v>0</v>
      </c>
      <c r="R26" s="52">
        <f t="shared" si="13"/>
        <v>2</v>
      </c>
      <c r="S26" s="49">
        <f t="shared" si="14"/>
        <v>0</v>
      </c>
      <c r="T26" s="49">
        <f t="shared" si="21"/>
        <v>0.13582243263599611</v>
      </c>
      <c r="U26" s="38">
        <f t="shared" si="15"/>
        <v>0</v>
      </c>
      <c r="V26" s="54">
        <f t="shared" si="16"/>
        <v>0</v>
      </c>
      <c r="W26" s="57">
        <f t="shared" si="0"/>
        <v>0</v>
      </c>
      <c r="X26" s="59">
        <f t="shared" si="1"/>
        <v>650.57000000000005</v>
      </c>
      <c r="Y26" s="53">
        <f>INDEX('N1.0'!D:D,MATCH('0107'!A26,'N1.0'!B:B,0))</f>
        <v>16.181000000000001</v>
      </c>
      <c r="Z26" s="53">
        <f t="shared" si="2"/>
        <v>4020.5796922316299</v>
      </c>
      <c r="AA26" s="53">
        <f t="shared" si="3"/>
        <v>16.181000000000001</v>
      </c>
      <c r="AB26" s="53">
        <f t="shared" si="17"/>
        <v>0</v>
      </c>
      <c r="AC26" s="56">
        <f t="shared" si="18"/>
        <v>0</v>
      </c>
      <c r="AD26" s="56">
        <f t="shared" si="19"/>
        <v>0</v>
      </c>
      <c r="AE26" s="53">
        <f t="shared" si="20"/>
        <v>16.181000000000001</v>
      </c>
      <c r="AF26" s="53">
        <f t="shared" si="4"/>
        <v>16.181000000000001</v>
      </c>
    </row>
    <row r="27" spans="1:32" ht="20.5" customHeight="1" x14ac:dyDescent="0.2">
      <c r="A27" s="26" t="str">
        <f>all_banks!O21&amp;" "</f>
        <v xml:space="preserve">ООО "АЛТЫНБАНК" (2070) </v>
      </c>
      <c r="B27" s="3">
        <f>all_banks!H21</f>
        <v>2070</v>
      </c>
      <c r="C27" s="3" t="str">
        <f>all_banks!E21</f>
        <v>АЛТЫНБАНК</v>
      </c>
      <c r="D27" s="14">
        <f>INDEX('123_parsed'!B:B,MATCH('0107'!B27,'123_parsed'!A:A,0))</f>
        <v>724.19100000000003</v>
      </c>
      <c r="E27" s="13">
        <f t="shared" si="22"/>
        <v>10.565999999999999</v>
      </c>
      <c r="F27" s="11">
        <f>(((INDEX('101'!$A:$G,MATCH($A27&amp;"60401",'101'!$A:$A,0),MATCH($J$2&amp;"Ост /Дб",'101'!$1:$1,0)))+(INDEX('101'!$A:$G,MATCH($A27&amp;"60404",'101'!$A:$A,0),MATCH($J$2&amp;"Ост /Дб",'101'!$1:$1,0)))+(INDEX('101'!$A:$G,MATCH($A27&amp;"60415",'101'!$A:$A,0),MATCH($J$2&amp;"Ост /Дб",'101'!$1:$1,0)))-(INDEX('101'!$A:$G,MATCH($A27&amp;"60414",'101'!$A:$A,0),MATCH($J$2&amp;"Ост /Кр",'101'!$1:$1,0)))-(INDEX('101'!$A:$G,MATCH($A27&amp;"60405",'101'!$A:$A,0),MATCH($J$2&amp;"Ост /Дб",'101'!$1:$1,0)))+(INDEX('101'!$A:$G,MATCH($A27&amp;"61901",'101'!$A:$A,0),MATCH($J$2&amp;"Ост /Дб",'101'!$1:$1,0)))+(INDEX('101'!$A:$G,MATCH($A27&amp;"61902",'101'!$A:$A,0),MATCH($J$2&amp;"Ост /Дб",'101'!$1:$1,0)))+(INDEX('101'!$A:$G,MATCH($A27&amp;"61903",'101'!$A:$A,0),MATCH($J$2&amp;"Ост /Дб",'101'!$1:$1,0)))+(INDEX('101'!$A:$G,MATCH($A27&amp;"61904",'101'!$A:$A,0),MATCH($J$2&amp;"Ост /Дб",'101'!$1:$1,0)))+(INDEX('101'!$A:$G,MATCH($A27&amp;"61905",'101'!$A:$A,0),MATCH($J$2&amp;"Ост /Дб",'101'!$1:$1,0)))+(INDEX('101'!$A:$G,MATCH($A27&amp;"61906",'101'!$A:$A,0),MATCH($J$2&amp;"Ост /Дб",'101'!$1:$1,0)))+(INDEX('101'!$A:$G,MATCH($A27&amp;"61907",'101'!$A:$A,0),MATCH($J$2&amp;"Ост /Дб",'101'!$1:$1,0)))+(INDEX('101'!$A:$G,MATCH($A27&amp;"61908",'101'!$A:$A,0),MATCH($J$2&amp;"Ост /Дб",'101'!$1:$1,0)))+(INDEX('101'!$A:$G,MATCH($A27&amp;"61911",'101'!$A:$A,0),MATCH($J$2&amp;"Ост /Дб",'101'!$1:$1,0)))-(INDEX('101'!$A:$G,MATCH($A27&amp;"61909",'101'!$A:$A,0),MATCH($J$2&amp;"Ост /Кр",'101'!$1:$1,0)))-(INDEX('101'!$A:$G,MATCH($A27&amp;"61910",'101'!$A:$A,0),MATCH($J$2&amp;"Ост /Кр",'101'!$1:$1,0)))-(INDEX('101'!$A:$G,MATCH($A27&amp;"61912",'101'!$A:$A,0),MATCH($J$2&amp;"Ост /Кр",'101'!$1:$1,0)))+(INDEX('101'!$A:$G,MATCH($A27&amp;"62001",'101'!$A:$A,0),MATCH($J$2&amp;"Ост /Дб",'101'!$1:$1,0)))-(INDEX('101'!$A:$G,MATCH($A27&amp;"62002",'101'!$A:$A,0),MATCH($J$2&amp;"Ост /Кр",'101'!$1:$1,0)))+(INDEX('101'!$A:$G,MATCH($A27&amp;"62101",'101'!$A:$A,0),MATCH($J$2&amp;"Ост /Дб",'101'!$1:$1,0)))+(INDEX('101'!$A:$G,MATCH($A27&amp;"62102",'101'!$A:$A,0),MATCH($J$2&amp;"Ост /Дб",'101'!$1:$1,0)))-(INDEX('101'!$A:$G,MATCH($A27&amp;"62103",'101'!$A:$A,0),MATCH($J$2&amp;"Ост /Кр",'101'!$1:$1,0))))-(((INDEX('135'!$A:$O,MATCH('0107'!$A27,'135'!$A:$A,0),MATCH($J$2&amp;F$4,'135'!$2:$2,0)))/1.5)+(INDEX('135'!$A:$O,MATCH('0107'!$A27,'135'!$A:$A,0),MATCH($J$2&amp;F$5,'135'!$2:$2,0)))+(INDEX('135'!$A:$O,MATCH('0107'!$A27,'135'!$A:$A,0),MATCH($J$2&amp;F$6,'135'!$2:$2,0)))))/$J$1</f>
        <v>4.4866666666666672</v>
      </c>
      <c r="G27" s="16">
        <f>(((INDEX('135'!$A:$O,MATCH('0107'!$A27,'135'!$A:$A,0),MATCH($J$2&amp;G$4,'135'!$2:$2,0)))/1.5)+(INDEX('135'!$A:$O,MATCH('0107'!$A27,'135'!$A:$A,0),MATCH($J$2&amp;G$5,'135'!$2:$2,0)))+(INDEX('135'!$A:$O,MATCH('0107'!$A27,'135'!$A:$A,0),MATCH($J$2&amp;G$6,'135'!$2:$2,0))))/$J$1</f>
        <v>6.0793333333333326</v>
      </c>
      <c r="H27" s="11">
        <f>(((INDEX('135'!$A:$O,MATCH('0107'!$A27,'135'!$A:$A,0),MATCH($J$2&amp;H$6,'135'!$2:$2,0)))/1.5))/$J$1</f>
        <v>0</v>
      </c>
      <c r="I27" s="11">
        <f>(((INDEX('135'!$A:$O,MATCH('0107'!$A27,'135'!$A:$A,0),MATCH($J$2&amp;I$4,'135'!$2:$2,0)))/1.5)+(INDEX('135'!$A:$O,MATCH('0107'!$A27,'135'!$A:$A,0),MATCH($J$2&amp;I$5,'135'!$2:$2,0)))+(INDEX('135'!$A:$O,MATCH('0107'!$A27,'135'!$A:$A,0),MATCH($J$2&amp;I$6,'135'!$2:$2,0))))/$J$1</f>
        <v>0</v>
      </c>
      <c r="J27" s="11"/>
      <c r="K27" s="15">
        <f t="shared" si="6"/>
        <v>1.4590073613176633</v>
      </c>
      <c r="L27" s="49">
        <f t="shared" si="7"/>
        <v>6.1954189801677554E-3</v>
      </c>
      <c r="M27" s="52">
        <f t="shared" si="8"/>
        <v>1</v>
      </c>
      <c r="N27" s="49">
        <f t="shared" si="9"/>
        <v>8.3946546330088776E-3</v>
      </c>
      <c r="O27" s="49">
        <f t="shared" si="10"/>
        <v>0</v>
      </c>
      <c r="P27" s="52">
        <f t="shared" si="11"/>
        <v>2</v>
      </c>
      <c r="Q27" s="49">
        <f t="shared" si="12"/>
        <v>0</v>
      </c>
      <c r="R27" s="52">
        <f t="shared" si="13"/>
        <v>2</v>
      </c>
      <c r="S27" s="49">
        <f t="shared" si="14"/>
        <v>0</v>
      </c>
      <c r="T27" s="49">
        <f t="shared" si="21"/>
        <v>1.4590073613176633E-2</v>
      </c>
      <c r="U27" s="38">
        <f t="shared" si="15"/>
        <v>0</v>
      </c>
      <c r="V27" s="54">
        <f t="shared" si="16"/>
        <v>0</v>
      </c>
      <c r="W27" s="57">
        <f t="shared" si="0"/>
        <v>0</v>
      </c>
      <c r="X27" s="59">
        <f t="shared" si="1"/>
        <v>724.19100000000003</v>
      </c>
      <c r="Y27" s="53">
        <f>INDEX('N1.0'!D:D,MATCH('0107'!A27,'N1.0'!B:B,0))</f>
        <v>47.494999999999997</v>
      </c>
      <c r="Z27" s="53">
        <f t="shared" si="2"/>
        <v>1524.773134014107</v>
      </c>
      <c r="AA27" s="53">
        <f t="shared" si="3"/>
        <v>47.494999999999997</v>
      </c>
      <c r="AB27" s="53">
        <f t="shared" si="17"/>
        <v>0</v>
      </c>
      <c r="AC27" s="56">
        <f t="shared" si="18"/>
        <v>0</v>
      </c>
      <c r="AD27" s="56">
        <f t="shared" si="19"/>
        <v>0</v>
      </c>
      <c r="AE27" s="53">
        <f t="shared" si="20"/>
        <v>47.494999999999997</v>
      </c>
      <c r="AF27" s="53">
        <f t="shared" si="4"/>
        <v>47.494999999999997</v>
      </c>
    </row>
    <row r="28" spans="1:32" ht="20.5" customHeight="1" x14ac:dyDescent="0.2">
      <c r="A28" s="26" t="str">
        <f>all_banks!O22&amp;" "</f>
        <v xml:space="preserve">АО "АЛЬФА-БАНК" (1326) </v>
      </c>
      <c r="B28" s="3">
        <f>all_banks!H22</f>
        <v>1326</v>
      </c>
      <c r="C28" s="3" t="str">
        <f>all_banks!E22</f>
        <v>АЛЬФА-БАНК</v>
      </c>
      <c r="D28" s="14">
        <f>INDEX('123_parsed'!B:B,MATCH('0107'!B28,'123_parsed'!A:A,0))</f>
        <v>667936.25100000005</v>
      </c>
      <c r="E28" s="13">
        <f t="shared" si="22"/>
        <v>40999.52133333333</v>
      </c>
      <c r="F28" s="11">
        <f>(((INDEX('101'!$A:$G,MATCH($A28&amp;"60401",'101'!$A:$A,0),MATCH($J$2&amp;"Ост /Дб",'101'!$1:$1,0)))+(INDEX('101'!$A:$G,MATCH($A28&amp;"60404",'101'!$A:$A,0),MATCH($J$2&amp;"Ост /Дб",'101'!$1:$1,0)))+(INDEX('101'!$A:$G,MATCH($A28&amp;"60415",'101'!$A:$A,0),MATCH($J$2&amp;"Ост /Дб",'101'!$1:$1,0)))-(INDEX('101'!$A:$G,MATCH($A28&amp;"60414",'101'!$A:$A,0),MATCH($J$2&amp;"Ост /Кр",'101'!$1:$1,0)))-(INDEX('101'!$A:$G,MATCH($A28&amp;"60405",'101'!$A:$A,0),MATCH($J$2&amp;"Ост /Дб",'101'!$1:$1,0)))+(INDEX('101'!$A:$G,MATCH($A28&amp;"61901",'101'!$A:$A,0),MATCH($J$2&amp;"Ост /Дб",'101'!$1:$1,0)))+(INDEX('101'!$A:$G,MATCH($A28&amp;"61902",'101'!$A:$A,0),MATCH($J$2&amp;"Ост /Дб",'101'!$1:$1,0)))+(INDEX('101'!$A:$G,MATCH($A28&amp;"61903",'101'!$A:$A,0),MATCH($J$2&amp;"Ост /Дб",'101'!$1:$1,0)))+(INDEX('101'!$A:$G,MATCH($A28&amp;"61904",'101'!$A:$A,0),MATCH($J$2&amp;"Ост /Дб",'101'!$1:$1,0)))+(INDEX('101'!$A:$G,MATCH($A28&amp;"61905",'101'!$A:$A,0),MATCH($J$2&amp;"Ост /Дб",'101'!$1:$1,0)))+(INDEX('101'!$A:$G,MATCH($A28&amp;"61906",'101'!$A:$A,0),MATCH($J$2&amp;"Ост /Дб",'101'!$1:$1,0)))+(INDEX('101'!$A:$G,MATCH($A28&amp;"61907",'101'!$A:$A,0),MATCH($J$2&amp;"Ост /Дб",'101'!$1:$1,0)))+(INDEX('101'!$A:$G,MATCH($A28&amp;"61908",'101'!$A:$A,0),MATCH($J$2&amp;"Ост /Дб",'101'!$1:$1,0)))+(INDEX('101'!$A:$G,MATCH($A28&amp;"61911",'101'!$A:$A,0),MATCH($J$2&amp;"Ост /Дб",'101'!$1:$1,0)))-(INDEX('101'!$A:$G,MATCH($A28&amp;"61909",'101'!$A:$A,0),MATCH($J$2&amp;"Ост /Кр",'101'!$1:$1,0)))-(INDEX('101'!$A:$G,MATCH($A28&amp;"61910",'101'!$A:$A,0),MATCH($J$2&amp;"Ост /Кр",'101'!$1:$1,0)))-(INDEX('101'!$A:$G,MATCH($A28&amp;"61912",'101'!$A:$A,0),MATCH($J$2&amp;"Ост /Кр",'101'!$1:$1,0)))+(INDEX('101'!$A:$G,MATCH($A28&amp;"62001",'101'!$A:$A,0),MATCH($J$2&amp;"Ост /Дб",'101'!$1:$1,0)))-(INDEX('101'!$A:$G,MATCH($A28&amp;"62002",'101'!$A:$A,0),MATCH($J$2&amp;"Ост /Кр",'101'!$1:$1,0)))+(INDEX('101'!$A:$G,MATCH($A28&amp;"62101",'101'!$A:$A,0),MATCH($J$2&amp;"Ост /Дб",'101'!$1:$1,0)))+(INDEX('101'!$A:$G,MATCH($A28&amp;"62102",'101'!$A:$A,0),MATCH($J$2&amp;"Ост /Дб",'101'!$1:$1,0)))-(INDEX('101'!$A:$G,MATCH($A28&amp;"62103",'101'!$A:$A,0),MATCH($J$2&amp;"Ост /Кр",'101'!$1:$1,0))))-(((INDEX('135'!$A:$O,MATCH('0107'!$A28,'135'!$A:$A,0),MATCH($J$2&amp;F$4,'135'!$2:$2,0)))/1.5)+(INDEX('135'!$A:$O,MATCH('0107'!$A28,'135'!$A:$A,0),MATCH($J$2&amp;F$5,'135'!$2:$2,0)))+(INDEX('135'!$A:$O,MATCH('0107'!$A28,'135'!$A:$A,0),MATCH($J$2&amp;F$6,'135'!$2:$2,0)))))/$J$1</f>
        <v>37140.332999999999</v>
      </c>
      <c r="G28" s="16">
        <f>(((INDEX('135'!$A:$O,MATCH('0107'!$A28,'135'!$A:$A,0),MATCH($J$2&amp;G$4,'135'!$2:$2,0)))/1.5)+(INDEX('135'!$A:$O,MATCH('0107'!$A28,'135'!$A:$A,0),MATCH($J$2&amp;G$5,'135'!$2:$2,0)))+(INDEX('135'!$A:$O,MATCH('0107'!$A28,'135'!$A:$A,0),MATCH($J$2&amp;G$6,'135'!$2:$2,0))))/$J$1</f>
        <v>815.68100000000004</v>
      </c>
      <c r="H28" s="11">
        <f>(((INDEX('135'!$A:$O,MATCH('0107'!$A28,'135'!$A:$A,0),MATCH($J$2&amp;H$6,'135'!$2:$2,0)))/1.5))/$J$1</f>
        <v>3043.5073333333335</v>
      </c>
      <c r="I28" s="11">
        <f>(((INDEX('135'!$A:$O,MATCH('0107'!$A28,'135'!$A:$A,0),MATCH($J$2&amp;I$4,'135'!$2:$2,0)))/1.5)+(INDEX('135'!$A:$O,MATCH('0107'!$A28,'135'!$A:$A,0),MATCH($J$2&amp;I$5,'135'!$2:$2,0)))+(INDEX('135'!$A:$O,MATCH('0107'!$A28,'135'!$A:$A,0),MATCH($J$2&amp;I$6,'135'!$2:$2,0))))/$J$1</f>
        <v>0</v>
      </c>
      <c r="J28" s="11"/>
      <c r="K28" s="15">
        <f t="shared" si="6"/>
        <v>6.1382386825016519</v>
      </c>
      <c r="L28" s="49">
        <f t="shared" si="7"/>
        <v>5.5604607392390197E-2</v>
      </c>
      <c r="M28" s="52">
        <f t="shared" si="8"/>
        <v>1</v>
      </c>
      <c r="N28" s="49">
        <f t="shared" si="9"/>
        <v>1.2211958832580266E-3</v>
      </c>
      <c r="O28" s="49">
        <f t="shared" si="10"/>
        <v>4.556583549368296E-3</v>
      </c>
      <c r="P28" s="52">
        <f t="shared" si="11"/>
        <v>2</v>
      </c>
      <c r="Q28" s="49">
        <f t="shared" si="12"/>
        <v>0</v>
      </c>
      <c r="R28" s="52">
        <f t="shared" si="13"/>
        <v>2</v>
      </c>
      <c r="S28" s="49">
        <f t="shared" si="14"/>
        <v>0</v>
      </c>
      <c r="T28" s="49">
        <f t="shared" si="21"/>
        <v>6.1382386825016517E-2</v>
      </c>
      <c r="U28" s="38">
        <f t="shared" si="15"/>
        <v>0</v>
      </c>
      <c r="V28" s="54">
        <f t="shared" si="16"/>
        <v>0</v>
      </c>
      <c r="W28" s="57">
        <f t="shared" si="0"/>
        <v>0</v>
      </c>
      <c r="X28" s="59">
        <f t="shared" si="1"/>
        <v>667936.25100000005</v>
      </c>
      <c r="Y28" s="53">
        <f>INDEX('N1.0'!D:D,MATCH('0107'!A28,'N1.0'!B:B,0))</f>
        <v>13.984999999999999</v>
      </c>
      <c r="Z28" s="53">
        <f t="shared" si="2"/>
        <v>4776090.4612084376</v>
      </c>
      <c r="AA28" s="53">
        <f t="shared" si="3"/>
        <v>13.985000000000001</v>
      </c>
      <c r="AB28" s="53">
        <f t="shared" si="17"/>
        <v>0</v>
      </c>
      <c r="AC28" s="56">
        <f t="shared" si="18"/>
        <v>0</v>
      </c>
      <c r="AD28" s="56">
        <f t="shared" si="19"/>
        <v>0</v>
      </c>
      <c r="AE28" s="53">
        <f t="shared" si="20"/>
        <v>13.985000000000001</v>
      </c>
      <c r="AF28" s="53">
        <f t="shared" si="4"/>
        <v>13.985000000000001</v>
      </c>
    </row>
    <row r="29" spans="1:32" ht="20.5" customHeight="1" x14ac:dyDescent="0.2">
      <c r="A29" s="26" t="str">
        <f>all_banks!O23&amp;" "</f>
        <v xml:space="preserve">ООО "Америкэн Экспресс Банк" (3460) </v>
      </c>
      <c r="B29" s="3">
        <f>all_banks!H23</f>
        <v>3460</v>
      </c>
      <c r="C29" s="3" t="str">
        <f>all_banks!E23</f>
        <v>АМЕРИКЭН ЭКСПРЕСС БАНК</v>
      </c>
      <c r="D29" s="14">
        <f>INDEX('123_parsed'!B:B,MATCH('0107'!B29,'123_parsed'!A:A,0))</f>
        <v>1111.442</v>
      </c>
      <c r="E29" s="13">
        <f t="shared" si="22"/>
        <v>71.492000000000004</v>
      </c>
      <c r="F29" s="11">
        <f>(((INDEX('101'!$A:$G,MATCH($A29&amp;"60401",'101'!$A:$A,0),MATCH($J$2&amp;"Ост /Дб",'101'!$1:$1,0)))+(INDEX('101'!$A:$G,MATCH($A29&amp;"60404",'101'!$A:$A,0),MATCH($J$2&amp;"Ост /Дб",'101'!$1:$1,0)))+(INDEX('101'!$A:$G,MATCH($A29&amp;"60415",'101'!$A:$A,0),MATCH($J$2&amp;"Ост /Дб",'101'!$1:$1,0)))-(INDEX('101'!$A:$G,MATCH($A29&amp;"60414",'101'!$A:$A,0),MATCH($J$2&amp;"Ост /Кр",'101'!$1:$1,0)))-(INDEX('101'!$A:$G,MATCH($A29&amp;"60405",'101'!$A:$A,0),MATCH($J$2&amp;"Ост /Дб",'101'!$1:$1,0)))+(INDEX('101'!$A:$G,MATCH($A29&amp;"61901",'101'!$A:$A,0),MATCH($J$2&amp;"Ост /Дб",'101'!$1:$1,0)))+(INDEX('101'!$A:$G,MATCH($A29&amp;"61902",'101'!$A:$A,0),MATCH($J$2&amp;"Ост /Дб",'101'!$1:$1,0)))+(INDEX('101'!$A:$G,MATCH($A29&amp;"61903",'101'!$A:$A,0),MATCH($J$2&amp;"Ост /Дб",'101'!$1:$1,0)))+(INDEX('101'!$A:$G,MATCH($A29&amp;"61904",'101'!$A:$A,0),MATCH($J$2&amp;"Ост /Дб",'101'!$1:$1,0)))+(INDEX('101'!$A:$G,MATCH($A29&amp;"61905",'101'!$A:$A,0),MATCH($J$2&amp;"Ост /Дб",'101'!$1:$1,0)))+(INDEX('101'!$A:$G,MATCH($A29&amp;"61906",'101'!$A:$A,0),MATCH($J$2&amp;"Ост /Дб",'101'!$1:$1,0)))+(INDEX('101'!$A:$G,MATCH($A29&amp;"61907",'101'!$A:$A,0),MATCH($J$2&amp;"Ост /Дб",'101'!$1:$1,0)))+(INDEX('101'!$A:$G,MATCH($A29&amp;"61908",'101'!$A:$A,0),MATCH($J$2&amp;"Ост /Дб",'101'!$1:$1,0)))+(INDEX('101'!$A:$G,MATCH($A29&amp;"61911",'101'!$A:$A,0),MATCH($J$2&amp;"Ост /Дб",'101'!$1:$1,0)))-(INDEX('101'!$A:$G,MATCH($A29&amp;"61909",'101'!$A:$A,0),MATCH($J$2&amp;"Ост /Кр",'101'!$1:$1,0)))-(INDEX('101'!$A:$G,MATCH($A29&amp;"61910",'101'!$A:$A,0),MATCH($J$2&amp;"Ост /Кр",'101'!$1:$1,0)))-(INDEX('101'!$A:$G,MATCH($A29&amp;"61912",'101'!$A:$A,0),MATCH($J$2&amp;"Ост /Кр",'101'!$1:$1,0)))+(INDEX('101'!$A:$G,MATCH($A29&amp;"62001",'101'!$A:$A,0),MATCH($J$2&amp;"Ост /Дб",'101'!$1:$1,0)))-(INDEX('101'!$A:$G,MATCH($A29&amp;"62002",'101'!$A:$A,0),MATCH($J$2&amp;"Ост /Кр",'101'!$1:$1,0)))+(INDEX('101'!$A:$G,MATCH($A29&amp;"62101",'101'!$A:$A,0),MATCH($J$2&amp;"Ост /Дб",'101'!$1:$1,0)))+(INDEX('101'!$A:$G,MATCH($A29&amp;"62102",'101'!$A:$A,0),MATCH($J$2&amp;"Ост /Дб",'101'!$1:$1,0)))-(INDEX('101'!$A:$G,MATCH($A29&amp;"62103",'101'!$A:$A,0),MATCH($J$2&amp;"Ост /Кр",'101'!$1:$1,0))))-(((INDEX('135'!$A:$O,MATCH('0107'!$A29,'135'!$A:$A,0),MATCH($J$2&amp;F$4,'135'!$2:$2,0)))/1.5)+(INDEX('135'!$A:$O,MATCH('0107'!$A29,'135'!$A:$A,0),MATCH($J$2&amp;F$5,'135'!$2:$2,0)))+(INDEX('135'!$A:$O,MATCH('0107'!$A29,'135'!$A:$A,0),MATCH($J$2&amp;F$6,'135'!$2:$2,0)))))/$J$1</f>
        <v>71.492000000000004</v>
      </c>
      <c r="G29" s="16">
        <f>(((INDEX('135'!$A:$O,MATCH('0107'!$A29,'135'!$A:$A,0),MATCH($J$2&amp;G$4,'135'!$2:$2,0)))/1.5)+(INDEX('135'!$A:$O,MATCH('0107'!$A29,'135'!$A:$A,0),MATCH($J$2&amp;G$5,'135'!$2:$2,0)))+(INDEX('135'!$A:$O,MATCH('0107'!$A29,'135'!$A:$A,0),MATCH($J$2&amp;G$6,'135'!$2:$2,0))))/$J$1</f>
        <v>0</v>
      </c>
      <c r="H29" s="11">
        <f>(((INDEX('135'!$A:$O,MATCH('0107'!$A29,'135'!$A:$A,0),MATCH($J$2&amp;H$6,'135'!$2:$2,0)))/1.5))/$J$1</f>
        <v>0</v>
      </c>
      <c r="I29" s="11">
        <f>(((INDEX('135'!$A:$O,MATCH('0107'!$A29,'135'!$A:$A,0),MATCH($J$2&amp;I$4,'135'!$2:$2,0)))/1.5)+(INDEX('135'!$A:$O,MATCH('0107'!$A29,'135'!$A:$A,0),MATCH($J$2&amp;I$5,'135'!$2:$2,0)))+(INDEX('135'!$A:$O,MATCH('0107'!$A29,'135'!$A:$A,0),MATCH($J$2&amp;I$6,'135'!$2:$2,0))))/$J$1</f>
        <v>0</v>
      </c>
      <c r="J29" s="11"/>
      <c r="K29" s="15">
        <f t="shared" si="6"/>
        <v>6.4323644418692121</v>
      </c>
      <c r="L29" s="49">
        <f t="shared" si="7"/>
        <v>6.4323644418692122E-2</v>
      </c>
      <c r="M29" s="52">
        <f t="shared" si="8"/>
        <v>1</v>
      </c>
      <c r="N29" s="49">
        <f t="shared" si="9"/>
        <v>0</v>
      </c>
      <c r="O29" s="49">
        <f t="shared" si="10"/>
        <v>0</v>
      </c>
      <c r="P29" s="52">
        <f t="shared" si="11"/>
        <v>2</v>
      </c>
      <c r="Q29" s="49">
        <f t="shared" si="12"/>
        <v>0</v>
      </c>
      <c r="R29" s="52">
        <f t="shared" si="13"/>
        <v>2</v>
      </c>
      <c r="S29" s="49">
        <f t="shared" si="14"/>
        <v>0</v>
      </c>
      <c r="T29" s="49">
        <f t="shared" si="21"/>
        <v>6.4323644418692122E-2</v>
      </c>
      <c r="U29" s="38">
        <f t="shared" si="15"/>
        <v>0</v>
      </c>
      <c r="V29" s="54">
        <f t="shared" si="16"/>
        <v>0</v>
      </c>
      <c r="W29" s="57">
        <f t="shared" si="0"/>
        <v>0</v>
      </c>
      <c r="X29" s="59">
        <f t="shared" si="1"/>
        <v>1111.442</v>
      </c>
      <c r="Y29" s="53">
        <f>INDEX('N1.0'!D:D,MATCH('0107'!A29,'N1.0'!B:B,0))</f>
        <v>50.691000000000003</v>
      </c>
      <c r="Z29" s="53">
        <f t="shared" si="2"/>
        <v>2192.582509715729</v>
      </c>
      <c r="AA29" s="53">
        <f t="shared" si="3"/>
        <v>50.690999999999988</v>
      </c>
      <c r="AB29" s="53">
        <f t="shared" si="17"/>
        <v>0</v>
      </c>
      <c r="AC29" s="56">
        <f t="shared" si="18"/>
        <v>0</v>
      </c>
      <c r="AD29" s="56">
        <f t="shared" si="19"/>
        <v>0</v>
      </c>
      <c r="AE29" s="53">
        <f t="shared" si="20"/>
        <v>50.690999999999988</v>
      </c>
      <c r="AF29" s="53">
        <f t="shared" si="4"/>
        <v>50.690999999999988</v>
      </c>
    </row>
    <row r="30" spans="1:32" ht="20.5" customHeight="1" x14ac:dyDescent="0.2">
      <c r="A30" s="26" t="str">
        <f>all_banks!O24&amp;" "</f>
        <v xml:space="preserve">ООО КБ "АРЕСБАНК" (2914) </v>
      </c>
      <c r="B30" s="3">
        <f>all_banks!H24</f>
        <v>2914</v>
      </c>
      <c r="C30" s="3" t="str">
        <f>all_banks!E24</f>
        <v>АРЕСБАНК</v>
      </c>
      <c r="D30" s="14">
        <f>INDEX('123_parsed'!B:B,MATCH('0107'!B30,'123_parsed'!A:A,0))</f>
        <v>4107.5780000000004</v>
      </c>
      <c r="E30" s="13">
        <f t="shared" si="22"/>
        <v>83.617000000000004</v>
      </c>
      <c r="F30" s="11">
        <f>(((INDEX('101'!$A:$G,MATCH($A30&amp;"60401",'101'!$A:$A,0),MATCH($J$2&amp;"Ост /Дб",'101'!$1:$1,0)))+(INDEX('101'!$A:$G,MATCH($A30&amp;"60404",'101'!$A:$A,0),MATCH($J$2&amp;"Ост /Дб",'101'!$1:$1,0)))+(INDEX('101'!$A:$G,MATCH($A30&amp;"60415",'101'!$A:$A,0),MATCH($J$2&amp;"Ост /Дб",'101'!$1:$1,0)))-(INDEX('101'!$A:$G,MATCH($A30&amp;"60414",'101'!$A:$A,0),MATCH($J$2&amp;"Ост /Кр",'101'!$1:$1,0)))-(INDEX('101'!$A:$G,MATCH($A30&amp;"60405",'101'!$A:$A,0),MATCH($J$2&amp;"Ост /Дб",'101'!$1:$1,0)))+(INDEX('101'!$A:$G,MATCH($A30&amp;"61901",'101'!$A:$A,0),MATCH($J$2&amp;"Ост /Дб",'101'!$1:$1,0)))+(INDEX('101'!$A:$G,MATCH($A30&amp;"61902",'101'!$A:$A,0),MATCH($J$2&amp;"Ост /Дб",'101'!$1:$1,0)))+(INDEX('101'!$A:$G,MATCH($A30&amp;"61903",'101'!$A:$A,0),MATCH($J$2&amp;"Ост /Дб",'101'!$1:$1,0)))+(INDEX('101'!$A:$G,MATCH($A30&amp;"61904",'101'!$A:$A,0),MATCH($J$2&amp;"Ост /Дб",'101'!$1:$1,0)))+(INDEX('101'!$A:$G,MATCH($A30&amp;"61905",'101'!$A:$A,0),MATCH($J$2&amp;"Ост /Дб",'101'!$1:$1,0)))+(INDEX('101'!$A:$G,MATCH($A30&amp;"61906",'101'!$A:$A,0),MATCH($J$2&amp;"Ост /Дб",'101'!$1:$1,0)))+(INDEX('101'!$A:$G,MATCH($A30&amp;"61907",'101'!$A:$A,0),MATCH($J$2&amp;"Ост /Дб",'101'!$1:$1,0)))+(INDEX('101'!$A:$G,MATCH($A30&amp;"61908",'101'!$A:$A,0),MATCH($J$2&amp;"Ост /Дб",'101'!$1:$1,0)))+(INDEX('101'!$A:$G,MATCH($A30&amp;"61911",'101'!$A:$A,0),MATCH($J$2&amp;"Ост /Дб",'101'!$1:$1,0)))-(INDEX('101'!$A:$G,MATCH($A30&amp;"61909",'101'!$A:$A,0),MATCH($J$2&amp;"Ост /Кр",'101'!$1:$1,0)))-(INDEX('101'!$A:$G,MATCH($A30&amp;"61910",'101'!$A:$A,0),MATCH($J$2&amp;"Ост /Кр",'101'!$1:$1,0)))-(INDEX('101'!$A:$G,MATCH($A30&amp;"61912",'101'!$A:$A,0),MATCH($J$2&amp;"Ост /Кр",'101'!$1:$1,0)))+(INDEX('101'!$A:$G,MATCH($A30&amp;"62001",'101'!$A:$A,0),MATCH($J$2&amp;"Ост /Дб",'101'!$1:$1,0)))-(INDEX('101'!$A:$G,MATCH($A30&amp;"62002",'101'!$A:$A,0),MATCH($J$2&amp;"Ост /Кр",'101'!$1:$1,0)))+(INDEX('101'!$A:$G,MATCH($A30&amp;"62101",'101'!$A:$A,0),MATCH($J$2&amp;"Ост /Дб",'101'!$1:$1,0)))+(INDEX('101'!$A:$G,MATCH($A30&amp;"62102",'101'!$A:$A,0),MATCH($J$2&amp;"Ост /Дб",'101'!$1:$1,0)))-(INDEX('101'!$A:$G,MATCH($A30&amp;"62103",'101'!$A:$A,0),MATCH($J$2&amp;"Ост /Кр",'101'!$1:$1,0))))-(((INDEX('135'!$A:$O,MATCH('0107'!$A30,'135'!$A:$A,0),MATCH($J$2&amp;F$4,'135'!$2:$2,0)))/1.5)+(INDEX('135'!$A:$O,MATCH('0107'!$A30,'135'!$A:$A,0),MATCH($J$2&amp;F$5,'135'!$2:$2,0)))+(INDEX('135'!$A:$O,MATCH('0107'!$A30,'135'!$A:$A,0),MATCH($J$2&amp;F$6,'135'!$2:$2,0)))))/$J$1</f>
        <v>53.329000000000001</v>
      </c>
      <c r="G30" s="16">
        <f>(((INDEX('135'!$A:$O,MATCH('0107'!$A30,'135'!$A:$A,0),MATCH($J$2&amp;G$4,'135'!$2:$2,0)))/1.5)+(INDEX('135'!$A:$O,MATCH('0107'!$A30,'135'!$A:$A,0),MATCH($J$2&amp;G$5,'135'!$2:$2,0)))+(INDEX('135'!$A:$O,MATCH('0107'!$A30,'135'!$A:$A,0),MATCH($J$2&amp;G$6,'135'!$2:$2,0))))/$J$1</f>
        <v>30.288</v>
      </c>
      <c r="H30" s="11">
        <f>(((INDEX('135'!$A:$O,MATCH('0107'!$A30,'135'!$A:$A,0),MATCH($J$2&amp;H$6,'135'!$2:$2,0)))/1.5))/$J$1</f>
        <v>0</v>
      </c>
      <c r="I30" s="11">
        <f>(((INDEX('135'!$A:$O,MATCH('0107'!$A30,'135'!$A:$A,0),MATCH($J$2&amp;I$4,'135'!$2:$2,0)))/1.5)+(INDEX('135'!$A:$O,MATCH('0107'!$A30,'135'!$A:$A,0),MATCH($J$2&amp;I$5,'135'!$2:$2,0)))+(INDEX('135'!$A:$O,MATCH('0107'!$A30,'135'!$A:$A,0),MATCH($J$2&amp;I$6,'135'!$2:$2,0))))/$J$1</f>
        <v>0</v>
      </c>
      <c r="J30" s="11"/>
      <c r="K30" s="15">
        <f t="shared" si="6"/>
        <v>2.0356764984134199</v>
      </c>
      <c r="L30" s="49">
        <f t="shared" si="7"/>
        <v>1.2983076645166567E-2</v>
      </c>
      <c r="M30" s="52">
        <f t="shared" si="8"/>
        <v>1</v>
      </c>
      <c r="N30" s="49">
        <f t="shared" si="9"/>
        <v>7.3736883389676341E-3</v>
      </c>
      <c r="O30" s="49">
        <f t="shared" si="10"/>
        <v>0</v>
      </c>
      <c r="P30" s="52">
        <f t="shared" si="11"/>
        <v>2</v>
      </c>
      <c r="Q30" s="49">
        <f t="shared" si="12"/>
        <v>0</v>
      </c>
      <c r="R30" s="52">
        <f t="shared" si="13"/>
        <v>2</v>
      </c>
      <c r="S30" s="49">
        <f t="shared" si="14"/>
        <v>0</v>
      </c>
      <c r="T30" s="49">
        <f t="shared" si="21"/>
        <v>2.0356764984134201E-2</v>
      </c>
      <c r="U30" s="38">
        <f t="shared" si="15"/>
        <v>0</v>
      </c>
      <c r="V30" s="54">
        <f t="shared" si="16"/>
        <v>0</v>
      </c>
      <c r="W30" s="57">
        <f t="shared" si="0"/>
        <v>0</v>
      </c>
      <c r="X30" s="59">
        <f t="shared" si="1"/>
        <v>4107.5780000000004</v>
      </c>
      <c r="Y30" s="53">
        <f>INDEX('N1.0'!D:D,MATCH('0107'!A30,'N1.0'!B:B,0))</f>
        <v>16.765000000000001</v>
      </c>
      <c r="Z30" s="53">
        <f t="shared" si="2"/>
        <v>24500.912615568152</v>
      </c>
      <c r="AA30" s="53">
        <f t="shared" si="3"/>
        <v>16.765000000000001</v>
      </c>
      <c r="AB30" s="53">
        <f t="shared" si="17"/>
        <v>0</v>
      </c>
      <c r="AC30" s="56">
        <f t="shared" si="18"/>
        <v>0</v>
      </c>
      <c r="AD30" s="56">
        <f t="shared" si="19"/>
        <v>0</v>
      </c>
      <c r="AE30" s="53">
        <f t="shared" si="20"/>
        <v>16.765000000000001</v>
      </c>
      <c r="AF30" s="53">
        <f t="shared" si="4"/>
        <v>16.765000000000001</v>
      </c>
    </row>
    <row r="31" spans="1:32" ht="20.5" customHeight="1" x14ac:dyDescent="0.2">
      <c r="A31" s="26" t="str">
        <f>all_banks!O25&amp;" "</f>
        <v xml:space="preserve">АО комбанк "Арзамас" (1281) </v>
      </c>
      <c r="B31" s="3">
        <f>all_banks!H25</f>
        <v>1281</v>
      </c>
      <c r="C31" s="3" t="str">
        <f>all_banks!E25</f>
        <v>АРЗАМАС</v>
      </c>
      <c r="D31" s="14">
        <f>INDEX('123_parsed'!B:B,MATCH('0107'!B31,'123_parsed'!A:A,0))</f>
        <v>691.53899999999999</v>
      </c>
      <c r="E31" s="13">
        <f t="shared" si="22"/>
        <v>372.15233333333333</v>
      </c>
      <c r="F31" s="11">
        <f>(((INDEX('101'!$A:$G,MATCH($A31&amp;"60401",'101'!$A:$A,0),MATCH($J$2&amp;"Ост /Дб",'101'!$1:$1,0)))+(INDEX('101'!$A:$G,MATCH($A31&amp;"60404",'101'!$A:$A,0),MATCH($J$2&amp;"Ост /Дб",'101'!$1:$1,0)))+(INDEX('101'!$A:$G,MATCH($A31&amp;"60415",'101'!$A:$A,0),MATCH($J$2&amp;"Ост /Дб",'101'!$1:$1,0)))-(INDEX('101'!$A:$G,MATCH($A31&amp;"60414",'101'!$A:$A,0),MATCH($J$2&amp;"Ост /Кр",'101'!$1:$1,0)))-(INDEX('101'!$A:$G,MATCH($A31&amp;"60405",'101'!$A:$A,0),MATCH($J$2&amp;"Ост /Дб",'101'!$1:$1,0)))+(INDEX('101'!$A:$G,MATCH($A31&amp;"61901",'101'!$A:$A,0),MATCH($J$2&amp;"Ост /Дб",'101'!$1:$1,0)))+(INDEX('101'!$A:$G,MATCH($A31&amp;"61902",'101'!$A:$A,0),MATCH($J$2&amp;"Ост /Дб",'101'!$1:$1,0)))+(INDEX('101'!$A:$G,MATCH($A31&amp;"61903",'101'!$A:$A,0),MATCH($J$2&amp;"Ост /Дб",'101'!$1:$1,0)))+(INDEX('101'!$A:$G,MATCH($A31&amp;"61904",'101'!$A:$A,0),MATCH($J$2&amp;"Ост /Дб",'101'!$1:$1,0)))+(INDEX('101'!$A:$G,MATCH($A31&amp;"61905",'101'!$A:$A,0),MATCH($J$2&amp;"Ост /Дб",'101'!$1:$1,0)))+(INDEX('101'!$A:$G,MATCH($A31&amp;"61906",'101'!$A:$A,0),MATCH($J$2&amp;"Ост /Дб",'101'!$1:$1,0)))+(INDEX('101'!$A:$G,MATCH($A31&amp;"61907",'101'!$A:$A,0),MATCH($J$2&amp;"Ост /Дб",'101'!$1:$1,0)))+(INDEX('101'!$A:$G,MATCH($A31&amp;"61908",'101'!$A:$A,0),MATCH($J$2&amp;"Ост /Дб",'101'!$1:$1,0)))+(INDEX('101'!$A:$G,MATCH($A31&amp;"61911",'101'!$A:$A,0),MATCH($J$2&amp;"Ост /Дб",'101'!$1:$1,0)))-(INDEX('101'!$A:$G,MATCH($A31&amp;"61909",'101'!$A:$A,0),MATCH($J$2&amp;"Ост /Кр",'101'!$1:$1,0)))-(INDEX('101'!$A:$G,MATCH($A31&amp;"61910",'101'!$A:$A,0),MATCH($J$2&amp;"Ост /Кр",'101'!$1:$1,0)))-(INDEX('101'!$A:$G,MATCH($A31&amp;"61912",'101'!$A:$A,0),MATCH($J$2&amp;"Ост /Кр",'101'!$1:$1,0)))+(INDEX('101'!$A:$G,MATCH($A31&amp;"62001",'101'!$A:$A,0),MATCH($J$2&amp;"Ост /Дб",'101'!$1:$1,0)))-(INDEX('101'!$A:$G,MATCH($A31&amp;"62002",'101'!$A:$A,0),MATCH($J$2&amp;"Ост /Кр",'101'!$1:$1,0)))+(INDEX('101'!$A:$G,MATCH($A31&amp;"62101",'101'!$A:$A,0),MATCH($J$2&amp;"Ост /Дб",'101'!$1:$1,0)))+(INDEX('101'!$A:$G,MATCH($A31&amp;"62102",'101'!$A:$A,0),MATCH($J$2&amp;"Ост /Дб",'101'!$1:$1,0)))-(INDEX('101'!$A:$G,MATCH($A31&amp;"62103",'101'!$A:$A,0),MATCH($J$2&amp;"Ост /Кр",'101'!$1:$1,0))))-(((INDEX('135'!$A:$O,MATCH('0107'!$A31,'135'!$A:$A,0),MATCH($J$2&amp;F$4,'135'!$2:$2,0)))/1.5)+(INDEX('135'!$A:$O,MATCH('0107'!$A31,'135'!$A:$A,0),MATCH($J$2&amp;F$5,'135'!$2:$2,0)))+(INDEX('135'!$A:$O,MATCH('0107'!$A31,'135'!$A:$A,0),MATCH($J$2&amp;F$6,'135'!$2:$2,0)))))/$J$1</f>
        <v>91.555000000000007</v>
      </c>
      <c r="G31" s="16">
        <f>(((INDEX('135'!$A:$O,MATCH('0107'!$A31,'135'!$A:$A,0),MATCH($J$2&amp;G$4,'135'!$2:$2,0)))/1.5)+(INDEX('135'!$A:$O,MATCH('0107'!$A31,'135'!$A:$A,0),MATCH($J$2&amp;G$5,'135'!$2:$2,0)))+(INDEX('135'!$A:$O,MATCH('0107'!$A31,'135'!$A:$A,0),MATCH($J$2&amp;G$6,'135'!$2:$2,0))))/$J$1</f>
        <v>4.5</v>
      </c>
      <c r="H31" s="11">
        <f>(((INDEX('135'!$A:$O,MATCH('0107'!$A31,'135'!$A:$A,0),MATCH($J$2&amp;H$6,'135'!$2:$2,0)))/1.5))/$J$1</f>
        <v>0</v>
      </c>
      <c r="I31" s="11">
        <f>(((INDEX('135'!$A:$O,MATCH('0107'!$A31,'135'!$A:$A,0),MATCH($J$2&amp;I$4,'135'!$2:$2,0)))/1.5)+(INDEX('135'!$A:$O,MATCH('0107'!$A31,'135'!$A:$A,0),MATCH($J$2&amp;I$5,'135'!$2:$2,0)))+(INDEX('135'!$A:$O,MATCH('0107'!$A31,'135'!$A:$A,0),MATCH($J$2&amp;I$6,'135'!$2:$2,0))))/$J$1</f>
        <v>276.09733333333332</v>
      </c>
      <c r="J31" s="11"/>
      <c r="K31" s="15">
        <f t="shared" si="6"/>
        <v>53.815089724995026</v>
      </c>
      <c r="L31" s="49">
        <f t="shared" si="7"/>
        <v>0.13239311159601991</v>
      </c>
      <c r="M31" s="52">
        <f t="shared" si="8"/>
        <v>3</v>
      </c>
      <c r="N31" s="49">
        <f t="shared" si="9"/>
        <v>6.5072251890348921E-3</v>
      </c>
      <c r="O31" s="49">
        <f t="shared" si="10"/>
        <v>0</v>
      </c>
      <c r="P31" s="52">
        <f t="shared" si="11"/>
        <v>2</v>
      </c>
      <c r="Q31" s="49">
        <f t="shared" si="12"/>
        <v>0.39925056046489543</v>
      </c>
      <c r="R31" s="52">
        <f t="shared" si="13"/>
        <v>3</v>
      </c>
      <c r="S31" s="49">
        <f t="shared" si="14"/>
        <v>0</v>
      </c>
      <c r="T31" s="49">
        <f t="shared" si="21"/>
        <v>0.53815089724995024</v>
      </c>
      <c r="U31" s="38">
        <f t="shared" si="15"/>
        <v>1</v>
      </c>
      <c r="V31" s="54">
        <f t="shared" si="16"/>
        <v>1</v>
      </c>
      <c r="W31" s="57">
        <f t="shared" si="0"/>
        <v>548.96877777777786</v>
      </c>
      <c r="X31" s="59">
        <f t="shared" si="1"/>
        <v>1240.5077777777778</v>
      </c>
      <c r="Y31" s="53">
        <f>INDEX('N1.0'!D:D,MATCH('0107'!A31,'N1.0'!B:B,0))</f>
        <v>27.742999999999999</v>
      </c>
      <c r="Z31" s="53">
        <f t="shared" si="2"/>
        <v>2492.66121183722</v>
      </c>
      <c r="AA31" s="53">
        <f t="shared" si="3"/>
        <v>21.135979657594632</v>
      </c>
      <c r="AB31" s="53">
        <f t="shared" si="17"/>
        <v>-6.6070203424053666</v>
      </c>
      <c r="AC31" s="56">
        <f t="shared" si="18"/>
        <v>0</v>
      </c>
      <c r="AD31" s="56">
        <f t="shared" si="19"/>
        <v>0</v>
      </c>
      <c r="AE31" s="53">
        <f t="shared" si="20"/>
        <v>27.742999999999999</v>
      </c>
      <c r="AF31" s="53">
        <f t="shared" si="4"/>
        <v>27.742999999999999</v>
      </c>
    </row>
    <row r="32" spans="1:32" ht="20.5" customHeight="1" x14ac:dyDescent="0.2">
      <c r="A32" s="26" t="str">
        <f>all_banks!O26&amp;" "</f>
        <v xml:space="preserve">КБ "Байкалкредобанк" (АО) (2990) </v>
      </c>
      <c r="B32" s="3">
        <f>all_banks!H26</f>
        <v>2990</v>
      </c>
      <c r="C32" s="3" t="str">
        <f>all_banks!E26</f>
        <v>БАЙКАЛКРЕДОБАНК</v>
      </c>
      <c r="D32" s="14">
        <f>INDEX('123_parsed'!B:B,MATCH('0107'!B32,'123_parsed'!A:A,0))</f>
        <v>332.80900000000003</v>
      </c>
      <c r="E32" s="13">
        <f t="shared" si="22"/>
        <v>15.794</v>
      </c>
      <c r="F32" s="11">
        <f>(((INDEX('101'!$A:$G,MATCH($A32&amp;"60401",'101'!$A:$A,0),MATCH($J$2&amp;"Ост /Дб",'101'!$1:$1,0)))+(INDEX('101'!$A:$G,MATCH($A32&amp;"60404",'101'!$A:$A,0),MATCH($J$2&amp;"Ост /Дб",'101'!$1:$1,0)))+(INDEX('101'!$A:$G,MATCH($A32&amp;"60415",'101'!$A:$A,0),MATCH($J$2&amp;"Ост /Дб",'101'!$1:$1,0)))-(INDEX('101'!$A:$G,MATCH($A32&amp;"60414",'101'!$A:$A,0),MATCH($J$2&amp;"Ост /Кр",'101'!$1:$1,0)))-(INDEX('101'!$A:$G,MATCH($A32&amp;"60405",'101'!$A:$A,0),MATCH($J$2&amp;"Ост /Дб",'101'!$1:$1,0)))+(INDEX('101'!$A:$G,MATCH($A32&amp;"61901",'101'!$A:$A,0),MATCH($J$2&amp;"Ост /Дб",'101'!$1:$1,0)))+(INDEX('101'!$A:$G,MATCH($A32&amp;"61902",'101'!$A:$A,0),MATCH($J$2&amp;"Ост /Дб",'101'!$1:$1,0)))+(INDEX('101'!$A:$G,MATCH($A32&amp;"61903",'101'!$A:$A,0),MATCH($J$2&amp;"Ост /Дб",'101'!$1:$1,0)))+(INDEX('101'!$A:$G,MATCH($A32&amp;"61904",'101'!$A:$A,0),MATCH($J$2&amp;"Ост /Дб",'101'!$1:$1,0)))+(INDEX('101'!$A:$G,MATCH($A32&amp;"61905",'101'!$A:$A,0),MATCH($J$2&amp;"Ост /Дб",'101'!$1:$1,0)))+(INDEX('101'!$A:$G,MATCH($A32&amp;"61906",'101'!$A:$A,0),MATCH($J$2&amp;"Ост /Дб",'101'!$1:$1,0)))+(INDEX('101'!$A:$G,MATCH($A32&amp;"61907",'101'!$A:$A,0),MATCH($J$2&amp;"Ост /Дб",'101'!$1:$1,0)))+(INDEX('101'!$A:$G,MATCH($A32&amp;"61908",'101'!$A:$A,0),MATCH($J$2&amp;"Ост /Дб",'101'!$1:$1,0)))+(INDEX('101'!$A:$G,MATCH($A32&amp;"61911",'101'!$A:$A,0),MATCH($J$2&amp;"Ост /Дб",'101'!$1:$1,0)))-(INDEX('101'!$A:$G,MATCH($A32&amp;"61909",'101'!$A:$A,0),MATCH($J$2&amp;"Ост /Кр",'101'!$1:$1,0)))-(INDEX('101'!$A:$G,MATCH($A32&amp;"61910",'101'!$A:$A,0),MATCH($J$2&amp;"Ост /Кр",'101'!$1:$1,0)))-(INDEX('101'!$A:$G,MATCH($A32&amp;"61912",'101'!$A:$A,0),MATCH($J$2&amp;"Ост /Кр",'101'!$1:$1,0)))+(INDEX('101'!$A:$G,MATCH($A32&amp;"62001",'101'!$A:$A,0),MATCH($J$2&amp;"Ост /Дб",'101'!$1:$1,0)))-(INDEX('101'!$A:$G,MATCH($A32&amp;"62002",'101'!$A:$A,0),MATCH($J$2&amp;"Ост /Кр",'101'!$1:$1,0)))+(INDEX('101'!$A:$G,MATCH($A32&amp;"62101",'101'!$A:$A,0),MATCH($J$2&amp;"Ост /Дб",'101'!$1:$1,0)))+(INDEX('101'!$A:$G,MATCH($A32&amp;"62102",'101'!$A:$A,0),MATCH($J$2&amp;"Ост /Дб",'101'!$1:$1,0)))-(INDEX('101'!$A:$G,MATCH($A32&amp;"62103",'101'!$A:$A,0),MATCH($J$2&amp;"Ост /Кр",'101'!$1:$1,0))))-(((INDEX('135'!$A:$O,MATCH('0107'!$A32,'135'!$A:$A,0),MATCH($J$2&amp;F$4,'135'!$2:$2,0)))/1.5)+(INDEX('135'!$A:$O,MATCH('0107'!$A32,'135'!$A:$A,0),MATCH($J$2&amp;F$5,'135'!$2:$2,0)))+(INDEX('135'!$A:$O,MATCH('0107'!$A32,'135'!$A:$A,0),MATCH($J$2&amp;F$6,'135'!$2:$2,0)))))/$J$1</f>
        <v>13.251666666666667</v>
      </c>
      <c r="G32" s="16">
        <f>(((INDEX('135'!$A:$O,MATCH('0107'!$A32,'135'!$A:$A,0),MATCH($J$2&amp;G$4,'135'!$2:$2,0)))/1.5)+(INDEX('135'!$A:$O,MATCH('0107'!$A32,'135'!$A:$A,0),MATCH($J$2&amp;G$5,'135'!$2:$2,0)))+(INDEX('135'!$A:$O,MATCH('0107'!$A32,'135'!$A:$A,0),MATCH($J$2&amp;G$6,'135'!$2:$2,0))))/$J$1</f>
        <v>2.5423333333333336</v>
      </c>
      <c r="H32" s="11">
        <f>(((INDEX('135'!$A:$O,MATCH('0107'!$A32,'135'!$A:$A,0),MATCH($J$2&amp;H$6,'135'!$2:$2,0)))/1.5))/$J$1</f>
        <v>0</v>
      </c>
      <c r="I32" s="11">
        <f>(((INDEX('135'!$A:$O,MATCH('0107'!$A32,'135'!$A:$A,0),MATCH($J$2&amp;I$4,'135'!$2:$2,0)))/1.5)+(INDEX('135'!$A:$O,MATCH('0107'!$A32,'135'!$A:$A,0),MATCH($J$2&amp;I$5,'135'!$2:$2,0)))+(INDEX('135'!$A:$O,MATCH('0107'!$A32,'135'!$A:$A,0),MATCH($J$2&amp;I$6,'135'!$2:$2,0))))/$J$1</f>
        <v>0</v>
      </c>
      <c r="J32" s="11"/>
      <c r="K32" s="15">
        <f t="shared" si="6"/>
        <v>4.7456649309363632</v>
      </c>
      <c r="L32" s="49">
        <f t="shared" si="7"/>
        <v>3.981763313692438E-2</v>
      </c>
      <c r="M32" s="52">
        <f t="shared" si="8"/>
        <v>1</v>
      </c>
      <c r="N32" s="49">
        <f t="shared" si="9"/>
        <v>7.6390161724392471E-3</v>
      </c>
      <c r="O32" s="49">
        <f t="shared" si="10"/>
        <v>0</v>
      </c>
      <c r="P32" s="52">
        <f t="shared" si="11"/>
        <v>2</v>
      </c>
      <c r="Q32" s="49">
        <f t="shared" si="12"/>
        <v>0</v>
      </c>
      <c r="R32" s="52">
        <f t="shared" si="13"/>
        <v>2</v>
      </c>
      <c r="S32" s="49">
        <f t="shared" si="14"/>
        <v>0</v>
      </c>
      <c r="T32" s="49">
        <f t="shared" si="21"/>
        <v>4.7456649309363629E-2</v>
      </c>
      <c r="U32" s="38">
        <f t="shared" si="15"/>
        <v>0</v>
      </c>
      <c r="V32" s="54">
        <f t="shared" si="16"/>
        <v>0</v>
      </c>
      <c r="W32" s="57">
        <f t="shared" si="0"/>
        <v>0</v>
      </c>
      <c r="X32" s="59">
        <f t="shared" si="1"/>
        <v>332.80900000000003</v>
      </c>
      <c r="Y32" s="53">
        <f>INDEX('N1.0'!D:D,MATCH('0107'!A32,'N1.0'!B:B,0))</f>
        <v>32.857999999999997</v>
      </c>
      <c r="Z32" s="53">
        <f t="shared" si="2"/>
        <v>1012.8705338121615</v>
      </c>
      <c r="AA32" s="53">
        <f t="shared" si="3"/>
        <v>32.857999999999997</v>
      </c>
      <c r="AB32" s="53">
        <f t="shared" si="17"/>
        <v>0</v>
      </c>
      <c r="AC32" s="56">
        <f t="shared" si="18"/>
        <v>0</v>
      </c>
      <c r="AD32" s="56">
        <f t="shared" si="19"/>
        <v>0</v>
      </c>
      <c r="AE32" s="53">
        <f t="shared" si="20"/>
        <v>32.857999999999997</v>
      </c>
      <c r="AF32" s="53">
        <f t="shared" si="4"/>
        <v>32.857999999999997</v>
      </c>
    </row>
    <row r="33" spans="1:32" ht="20.5" customHeight="1" x14ac:dyDescent="0.2">
      <c r="A33" s="26" t="str">
        <f>all_banks!O27&amp;" "</f>
        <v xml:space="preserve">АО "БАЛАКОВО-БАНК" (444) </v>
      </c>
      <c r="B33" s="3">
        <f>all_banks!H27</f>
        <v>444</v>
      </c>
      <c r="C33" s="3" t="str">
        <f>all_banks!E27</f>
        <v>БАЛАКОВО-БАНК</v>
      </c>
      <c r="D33" s="14">
        <f>INDEX('123_parsed'!B:B,MATCH('0107'!B33,'123_parsed'!A:A,0))</f>
        <v>365.96</v>
      </c>
      <c r="E33" s="13">
        <f t="shared" si="22"/>
        <v>76.034000000000006</v>
      </c>
      <c r="F33" s="11">
        <f>(((INDEX('101'!$A:$G,MATCH($A33&amp;"60401",'101'!$A:$A,0),MATCH($J$2&amp;"Ост /Дб",'101'!$1:$1,0)))+(INDEX('101'!$A:$G,MATCH($A33&amp;"60404",'101'!$A:$A,0),MATCH($J$2&amp;"Ост /Дб",'101'!$1:$1,0)))+(INDEX('101'!$A:$G,MATCH($A33&amp;"60415",'101'!$A:$A,0),MATCH($J$2&amp;"Ост /Дб",'101'!$1:$1,0)))-(INDEX('101'!$A:$G,MATCH($A33&amp;"60414",'101'!$A:$A,0),MATCH($J$2&amp;"Ост /Кр",'101'!$1:$1,0)))-(INDEX('101'!$A:$G,MATCH($A33&amp;"60405",'101'!$A:$A,0),MATCH($J$2&amp;"Ост /Дб",'101'!$1:$1,0)))+(INDEX('101'!$A:$G,MATCH($A33&amp;"61901",'101'!$A:$A,0),MATCH($J$2&amp;"Ост /Дб",'101'!$1:$1,0)))+(INDEX('101'!$A:$G,MATCH($A33&amp;"61902",'101'!$A:$A,0),MATCH($J$2&amp;"Ост /Дб",'101'!$1:$1,0)))+(INDEX('101'!$A:$G,MATCH($A33&amp;"61903",'101'!$A:$A,0),MATCH($J$2&amp;"Ост /Дб",'101'!$1:$1,0)))+(INDEX('101'!$A:$G,MATCH($A33&amp;"61904",'101'!$A:$A,0),MATCH($J$2&amp;"Ост /Дб",'101'!$1:$1,0)))+(INDEX('101'!$A:$G,MATCH($A33&amp;"61905",'101'!$A:$A,0),MATCH($J$2&amp;"Ост /Дб",'101'!$1:$1,0)))+(INDEX('101'!$A:$G,MATCH($A33&amp;"61906",'101'!$A:$A,0),MATCH($J$2&amp;"Ост /Дб",'101'!$1:$1,0)))+(INDEX('101'!$A:$G,MATCH($A33&amp;"61907",'101'!$A:$A,0),MATCH($J$2&amp;"Ост /Дб",'101'!$1:$1,0)))+(INDEX('101'!$A:$G,MATCH($A33&amp;"61908",'101'!$A:$A,0),MATCH($J$2&amp;"Ост /Дб",'101'!$1:$1,0)))+(INDEX('101'!$A:$G,MATCH($A33&amp;"61911",'101'!$A:$A,0),MATCH($J$2&amp;"Ост /Дб",'101'!$1:$1,0)))-(INDEX('101'!$A:$G,MATCH($A33&amp;"61909",'101'!$A:$A,0),MATCH($J$2&amp;"Ост /Кр",'101'!$1:$1,0)))-(INDEX('101'!$A:$G,MATCH($A33&amp;"61910",'101'!$A:$A,0),MATCH($J$2&amp;"Ост /Кр",'101'!$1:$1,0)))-(INDEX('101'!$A:$G,MATCH($A33&amp;"61912",'101'!$A:$A,0),MATCH($J$2&amp;"Ост /Кр",'101'!$1:$1,0)))+(INDEX('101'!$A:$G,MATCH($A33&amp;"62001",'101'!$A:$A,0),MATCH($J$2&amp;"Ост /Дб",'101'!$1:$1,0)))-(INDEX('101'!$A:$G,MATCH($A33&amp;"62002",'101'!$A:$A,0),MATCH($J$2&amp;"Ост /Кр",'101'!$1:$1,0)))+(INDEX('101'!$A:$G,MATCH($A33&amp;"62101",'101'!$A:$A,0),MATCH($J$2&amp;"Ост /Дб",'101'!$1:$1,0)))+(INDEX('101'!$A:$G,MATCH($A33&amp;"62102",'101'!$A:$A,0),MATCH($J$2&amp;"Ост /Дб",'101'!$1:$1,0)))-(INDEX('101'!$A:$G,MATCH($A33&amp;"62103",'101'!$A:$A,0),MATCH($J$2&amp;"Ост /Кр",'101'!$1:$1,0))))-(((INDEX('135'!$A:$O,MATCH('0107'!$A33,'135'!$A:$A,0),MATCH($J$2&amp;F$4,'135'!$2:$2,0)))/1.5)+(INDEX('135'!$A:$O,MATCH('0107'!$A33,'135'!$A:$A,0),MATCH($J$2&amp;F$5,'135'!$2:$2,0)))+(INDEX('135'!$A:$O,MATCH('0107'!$A33,'135'!$A:$A,0),MATCH($J$2&amp;F$6,'135'!$2:$2,0)))))/$J$1</f>
        <v>76.034000000000006</v>
      </c>
      <c r="G33" s="16">
        <f>(((INDEX('135'!$A:$O,MATCH('0107'!$A33,'135'!$A:$A,0),MATCH($J$2&amp;G$4,'135'!$2:$2,0)))/1.5)+(INDEX('135'!$A:$O,MATCH('0107'!$A33,'135'!$A:$A,0),MATCH($J$2&amp;G$5,'135'!$2:$2,0)))+(INDEX('135'!$A:$O,MATCH('0107'!$A33,'135'!$A:$A,0),MATCH($J$2&amp;G$6,'135'!$2:$2,0))))/$J$1</f>
        <v>0</v>
      </c>
      <c r="H33" s="11">
        <f>(((INDEX('135'!$A:$O,MATCH('0107'!$A33,'135'!$A:$A,0),MATCH($J$2&amp;H$6,'135'!$2:$2,0)))/1.5))/$J$1</f>
        <v>0</v>
      </c>
      <c r="I33" s="11">
        <f>(((INDEX('135'!$A:$O,MATCH('0107'!$A33,'135'!$A:$A,0),MATCH($J$2&amp;I$4,'135'!$2:$2,0)))/1.5)+(INDEX('135'!$A:$O,MATCH('0107'!$A33,'135'!$A:$A,0),MATCH($J$2&amp;I$5,'135'!$2:$2,0)))+(INDEX('135'!$A:$O,MATCH('0107'!$A33,'135'!$A:$A,0),MATCH($J$2&amp;I$6,'135'!$2:$2,0))))/$J$1</f>
        <v>0</v>
      </c>
      <c r="J33" s="11"/>
      <c r="K33" s="15">
        <f t="shared" si="6"/>
        <v>20.776587605202756</v>
      </c>
      <c r="L33" s="49">
        <f t="shared" si="7"/>
        <v>0.20776587605202756</v>
      </c>
      <c r="M33" s="52">
        <f t="shared" si="8"/>
        <v>3</v>
      </c>
      <c r="N33" s="49">
        <f t="shared" si="9"/>
        <v>0</v>
      </c>
      <c r="O33" s="49">
        <f t="shared" si="10"/>
        <v>0</v>
      </c>
      <c r="P33" s="52">
        <f t="shared" si="11"/>
        <v>2</v>
      </c>
      <c r="Q33" s="49">
        <f t="shared" si="12"/>
        <v>0</v>
      </c>
      <c r="R33" s="52">
        <f t="shared" si="13"/>
        <v>2</v>
      </c>
      <c r="S33" s="49">
        <f t="shared" si="14"/>
        <v>0</v>
      </c>
      <c r="T33" s="49">
        <f t="shared" si="21"/>
        <v>0.20776587605202756</v>
      </c>
      <c r="U33" s="38">
        <f t="shared" si="15"/>
        <v>0</v>
      </c>
      <c r="V33" s="54">
        <f t="shared" si="16"/>
        <v>0</v>
      </c>
      <c r="W33" s="57">
        <f t="shared" si="0"/>
        <v>0</v>
      </c>
      <c r="X33" s="59">
        <f t="shared" si="1"/>
        <v>365.96</v>
      </c>
      <c r="Y33" s="53">
        <f>INDEX('N1.0'!D:D,MATCH('0107'!A33,'N1.0'!B:B,0))</f>
        <v>43.057000000000002</v>
      </c>
      <c r="Z33" s="53">
        <f t="shared" si="2"/>
        <v>849.94309868314087</v>
      </c>
      <c r="AA33" s="53">
        <f t="shared" si="3"/>
        <v>43.057000000000002</v>
      </c>
      <c r="AB33" s="53">
        <f t="shared" si="17"/>
        <v>0</v>
      </c>
      <c r="AC33" s="56">
        <f t="shared" si="18"/>
        <v>0</v>
      </c>
      <c r="AD33" s="56">
        <f t="shared" si="19"/>
        <v>0</v>
      </c>
      <c r="AE33" s="53">
        <f t="shared" si="20"/>
        <v>43.057000000000002</v>
      </c>
      <c r="AF33" s="53">
        <f t="shared" si="4"/>
        <v>43.057000000000002</v>
      </c>
    </row>
    <row r="34" spans="1:32" ht="20.5" customHeight="1" x14ac:dyDescent="0.2">
      <c r="A34" s="26" t="str">
        <f>all_banks!O28&amp;" "</f>
        <v xml:space="preserve">ПАО "БАЛТИНВЕСТБАНК" (3176) </v>
      </c>
      <c r="B34" s="3">
        <f>all_banks!H28</f>
        <v>3176</v>
      </c>
      <c r="C34" s="3" t="str">
        <f>all_banks!E28</f>
        <v>БАЛТИНВЕСТБАНК</v>
      </c>
      <c r="D34" s="14">
        <f>INDEX('123_parsed'!B:B,MATCH('0107'!B34,'123_parsed'!A:A,0))</f>
        <v>-17782.249</v>
      </c>
      <c r="E34" s="13">
        <f t="shared" si="22"/>
        <v>7318.201</v>
      </c>
      <c r="F34" s="11">
        <f>(((INDEX('101'!$A:$G,MATCH($A34&amp;"60401",'101'!$A:$A,0),MATCH($J$2&amp;"Ост /Дб",'101'!$1:$1,0)))+(INDEX('101'!$A:$G,MATCH($A34&amp;"60404",'101'!$A:$A,0),MATCH($J$2&amp;"Ост /Дб",'101'!$1:$1,0)))+(INDEX('101'!$A:$G,MATCH($A34&amp;"60415",'101'!$A:$A,0),MATCH($J$2&amp;"Ост /Дб",'101'!$1:$1,0)))-(INDEX('101'!$A:$G,MATCH($A34&amp;"60414",'101'!$A:$A,0),MATCH($J$2&amp;"Ост /Кр",'101'!$1:$1,0)))-(INDEX('101'!$A:$G,MATCH($A34&amp;"60405",'101'!$A:$A,0),MATCH($J$2&amp;"Ост /Дб",'101'!$1:$1,0)))+(INDEX('101'!$A:$G,MATCH($A34&amp;"61901",'101'!$A:$A,0),MATCH($J$2&amp;"Ост /Дб",'101'!$1:$1,0)))+(INDEX('101'!$A:$G,MATCH($A34&amp;"61902",'101'!$A:$A,0),MATCH($J$2&amp;"Ост /Дб",'101'!$1:$1,0)))+(INDEX('101'!$A:$G,MATCH($A34&amp;"61903",'101'!$A:$A,0),MATCH($J$2&amp;"Ост /Дб",'101'!$1:$1,0)))+(INDEX('101'!$A:$G,MATCH($A34&amp;"61904",'101'!$A:$A,0),MATCH($J$2&amp;"Ост /Дб",'101'!$1:$1,0)))+(INDEX('101'!$A:$G,MATCH($A34&amp;"61905",'101'!$A:$A,0),MATCH($J$2&amp;"Ост /Дб",'101'!$1:$1,0)))+(INDEX('101'!$A:$G,MATCH($A34&amp;"61906",'101'!$A:$A,0),MATCH($J$2&amp;"Ост /Дб",'101'!$1:$1,0)))+(INDEX('101'!$A:$G,MATCH($A34&amp;"61907",'101'!$A:$A,0),MATCH($J$2&amp;"Ост /Дб",'101'!$1:$1,0)))+(INDEX('101'!$A:$G,MATCH($A34&amp;"61908",'101'!$A:$A,0),MATCH($J$2&amp;"Ост /Дб",'101'!$1:$1,0)))+(INDEX('101'!$A:$G,MATCH($A34&amp;"61911",'101'!$A:$A,0),MATCH($J$2&amp;"Ост /Дб",'101'!$1:$1,0)))-(INDEX('101'!$A:$G,MATCH($A34&amp;"61909",'101'!$A:$A,0),MATCH($J$2&amp;"Ост /Кр",'101'!$1:$1,0)))-(INDEX('101'!$A:$G,MATCH($A34&amp;"61910",'101'!$A:$A,0),MATCH($J$2&amp;"Ост /Кр",'101'!$1:$1,0)))-(INDEX('101'!$A:$G,MATCH($A34&amp;"61912",'101'!$A:$A,0),MATCH($J$2&amp;"Ост /Кр",'101'!$1:$1,0)))+(INDEX('101'!$A:$G,MATCH($A34&amp;"62001",'101'!$A:$A,0),MATCH($J$2&amp;"Ост /Дб",'101'!$1:$1,0)))-(INDEX('101'!$A:$G,MATCH($A34&amp;"62002",'101'!$A:$A,0),MATCH($J$2&amp;"Ост /Кр",'101'!$1:$1,0)))+(INDEX('101'!$A:$G,MATCH($A34&amp;"62101",'101'!$A:$A,0),MATCH($J$2&amp;"Ост /Дб",'101'!$1:$1,0)))+(INDEX('101'!$A:$G,MATCH($A34&amp;"62102",'101'!$A:$A,0),MATCH($J$2&amp;"Ост /Дб",'101'!$1:$1,0)))-(INDEX('101'!$A:$G,MATCH($A34&amp;"62103",'101'!$A:$A,0),MATCH($J$2&amp;"Ост /Кр",'101'!$1:$1,0))))-(((INDEX('135'!$A:$O,MATCH('0107'!$A34,'135'!$A:$A,0),MATCH($J$2&amp;F$4,'135'!$2:$2,0)))/1.5)+(INDEX('135'!$A:$O,MATCH('0107'!$A34,'135'!$A:$A,0),MATCH($J$2&amp;F$5,'135'!$2:$2,0)))+(INDEX('135'!$A:$O,MATCH('0107'!$A34,'135'!$A:$A,0),MATCH($J$2&amp;F$6,'135'!$2:$2,0)))))/$J$1</f>
        <v>3541.8609999999999</v>
      </c>
      <c r="G34" s="16">
        <f>(((INDEX('135'!$A:$O,MATCH('0107'!$A34,'135'!$A:$A,0),MATCH($J$2&amp;G$4,'135'!$2:$2,0)))/1.5)+(INDEX('135'!$A:$O,MATCH('0107'!$A34,'135'!$A:$A,0),MATCH($J$2&amp;G$5,'135'!$2:$2,0)))+(INDEX('135'!$A:$O,MATCH('0107'!$A34,'135'!$A:$A,0),MATCH($J$2&amp;G$6,'135'!$2:$2,0))))/$J$1</f>
        <v>0</v>
      </c>
      <c r="H34" s="11">
        <f>(((INDEX('135'!$A:$O,MATCH('0107'!$A34,'135'!$A:$A,0),MATCH($J$2&amp;H$6,'135'!$2:$2,0)))/1.5))/$J$1</f>
        <v>1679.7280000000001</v>
      </c>
      <c r="I34" s="11">
        <f>(((INDEX('135'!$A:$O,MATCH('0107'!$A34,'135'!$A:$A,0),MATCH($J$2&amp;I$4,'135'!$2:$2,0)))/1.5)+(INDEX('135'!$A:$O,MATCH('0107'!$A34,'135'!$A:$A,0),MATCH($J$2&amp;I$5,'135'!$2:$2,0)))+(INDEX('135'!$A:$O,MATCH('0107'!$A34,'135'!$A:$A,0),MATCH($J$2&amp;I$6,'135'!$2:$2,0))))/$J$1</f>
        <v>2096.6120000000001</v>
      </c>
      <c r="J34" s="11"/>
      <c r="K34" s="15">
        <f t="shared" si="6"/>
        <v>-41.154530003488311</v>
      </c>
      <c r="L34" s="49">
        <f t="shared" si="7"/>
        <v>-0.19917958633916327</v>
      </c>
      <c r="M34" s="52">
        <f t="shared" si="8"/>
        <v>1</v>
      </c>
      <c r="N34" s="49">
        <f t="shared" si="9"/>
        <v>0</v>
      </c>
      <c r="O34" s="49">
        <f t="shared" si="10"/>
        <v>-9.4460942482584742E-2</v>
      </c>
      <c r="P34" s="52">
        <f t="shared" si="11"/>
        <v>2</v>
      </c>
      <c r="Q34" s="49">
        <f t="shared" si="12"/>
        <v>-0.11790477121313508</v>
      </c>
      <c r="R34" s="52">
        <f t="shared" si="13"/>
        <v>2</v>
      </c>
      <c r="S34" s="49">
        <f t="shared" si="14"/>
        <v>0</v>
      </c>
      <c r="T34" s="49">
        <f t="shared" si="21"/>
        <v>-0.4115453000348831</v>
      </c>
      <c r="U34" s="38">
        <f t="shared" si="15"/>
        <v>0</v>
      </c>
      <c r="V34" s="54">
        <f t="shared" si="16"/>
        <v>0</v>
      </c>
      <c r="W34" s="57">
        <f t="shared" si="0"/>
        <v>0</v>
      </c>
      <c r="X34" s="59">
        <f t="shared" si="1"/>
        <v>-17782.249</v>
      </c>
      <c r="Y34" s="53">
        <f>INDEX('N1.0'!D:D,MATCH('0107'!A34,'N1.0'!B:B,0))</f>
        <v>0</v>
      </c>
      <c r="Z34" s="53" t="e">
        <f t="shared" si="2"/>
        <v>#DIV/0!</v>
      </c>
      <c r="AA34" s="53" t="e">
        <f t="shared" si="3"/>
        <v>#DIV/0!</v>
      </c>
      <c r="AB34" s="53" t="e">
        <f t="shared" si="17"/>
        <v>#DIV/0!</v>
      </c>
      <c r="AC34" s="56" t="e">
        <f t="shared" si="18"/>
        <v>#DIV/0!</v>
      </c>
      <c r="AD34" s="56" t="e">
        <f t="shared" si="19"/>
        <v>#DIV/0!</v>
      </c>
      <c r="AE34" s="53" t="e">
        <f t="shared" si="20"/>
        <v>#DIV/0!</v>
      </c>
      <c r="AF34" s="53" t="e">
        <f t="shared" si="4"/>
        <v>#DIV/0!</v>
      </c>
    </row>
    <row r="35" spans="1:32" ht="20.5" customHeight="1" x14ac:dyDescent="0.2">
      <c r="A35" s="26" t="str">
        <f>all_banks!O29&amp;" "</f>
        <v xml:space="preserve">ПАО "Банк "Санкт-Петербург" (436) </v>
      </c>
      <c r="B35" s="3">
        <f>all_banks!H29</f>
        <v>436</v>
      </c>
      <c r="C35" s="3" t="str">
        <f>all_banks!E29</f>
        <v>БАНК "САНКТ-ПЕТЕРБУРГ"</v>
      </c>
      <c r="D35" s="14">
        <f>INDEX('123_parsed'!B:B,MATCH('0107'!B35,'123_parsed'!A:A,0))</f>
        <v>89820.1</v>
      </c>
      <c r="E35" s="13">
        <f t="shared" si="22"/>
        <v>13433.564</v>
      </c>
      <c r="F35" s="11">
        <f>(((INDEX('101'!$A:$G,MATCH($A35&amp;"60401",'101'!$A:$A,0),MATCH($J$2&amp;"Ост /Дб",'101'!$1:$1,0)))+(INDEX('101'!$A:$G,MATCH($A35&amp;"60404",'101'!$A:$A,0),MATCH($J$2&amp;"Ост /Дб",'101'!$1:$1,0)))+(INDEX('101'!$A:$G,MATCH($A35&amp;"60415",'101'!$A:$A,0),MATCH($J$2&amp;"Ост /Дб",'101'!$1:$1,0)))-(INDEX('101'!$A:$G,MATCH($A35&amp;"60414",'101'!$A:$A,0),MATCH($J$2&amp;"Ост /Кр",'101'!$1:$1,0)))-(INDEX('101'!$A:$G,MATCH($A35&amp;"60405",'101'!$A:$A,0),MATCH($J$2&amp;"Ост /Дб",'101'!$1:$1,0)))+(INDEX('101'!$A:$G,MATCH($A35&amp;"61901",'101'!$A:$A,0),MATCH($J$2&amp;"Ост /Дб",'101'!$1:$1,0)))+(INDEX('101'!$A:$G,MATCH($A35&amp;"61902",'101'!$A:$A,0),MATCH($J$2&amp;"Ост /Дб",'101'!$1:$1,0)))+(INDEX('101'!$A:$G,MATCH($A35&amp;"61903",'101'!$A:$A,0),MATCH($J$2&amp;"Ост /Дб",'101'!$1:$1,0)))+(INDEX('101'!$A:$G,MATCH($A35&amp;"61904",'101'!$A:$A,0),MATCH($J$2&amp;"Ост /Дб",'101'!$1:$1,0)))+(INDEX('101'!$A:$G,MATCH($A35&amp;"61905",'101'!$A:$A,0),MATCH($J$2&amp;"Ост /Дб",'101'!$1:$1,0)))+(INDEX('101'!$A:$G,MATCH($A35&amp;"61906",'101'!$A:$A,0),MATCH($J$2&amp;"Ост /Дб",'101'!$1:$1,0)))+(INDEX('101'!$A:$G,MATCH($A35&amp;"61907",'101'!$A:$A,0),MATCH($J$2&amp;"Ост /Дб",'101'!$1:$1,0)))+(INDEX('101'!$A:$G,MATCH($A35&amp;"61908",'101'!$A:$A,0),MATCH($J$2&amp;"Ост /Дб",'101'!$1:$1,0)))+(INDEX('101'!$A:$G,MATCH($A35&amp;"61911",'101'!$A:$A,0),MATCH($J$2&amp;"Ост /Дб",'101'!$1:$1,0)))-(INDEX('101'!$A:$G,MATCH($A35&amp;"61909",'101'!$A:$A,0),MATCH($J$2&amp;"Ост /Кр",'101'!$1:$1,0)))-(INDEX('101'!$A:$G,MATCH($A35&amp;"61910",'101'!$A:$A,0),MATCH($J$2&amp;"Ост /Кр",'101'!$1:$1,0)))-(INDEX('101'!$A:$G,MATCH($A35&amp;"61912",'101'!$A:$A,0),MATCH($J$2&amp;"Ост /Кр",'101'!$1:$1,0)))+(INDEX('101'!$A:$G,MATCH($A35&amp;"62001",'101'!$A:$A,0),MATCH($J$2&amp;"Ост /Дб",'101'!$1:$1,0)))-(INDEX('101'!$A:$G,MATCH($A35&amp;"62002",'101'!$A:$A,0),MATCH($J$2&amp;"Ост /Кр",'101'!$1:$1,0)))+(INDEX('101'!$A:$G,MATCH($A35&amp;"62101",'101'!$A:$A,0),MATCH($J$2&amp;"Ост /Дб",'101'!$1:$1,0)))+(INDEX('101'!$A:$G,MATCH($A35&amp;"62102",'101'!$A:$A,0),MATCH($J$2&amp;"Ост /Дб",'101'!$1:$1,0)))-(INDEX('101'!$A:$G,MATCH($A35&amp;"62103",'101'!$A:$A,0),MATCH($J$2&amp;"Ост /Кр",'101'!$1:$1,0))))-(((INDEX('135'!$A:$O,MATCH('0107'!$A35,'135'!$A:$A,0),MATCH($J$2&amp;F$4,'135'!$2:$2,0)))/1.5)+(INDEX('135'!$A:$O,MATCH('0107'!$A35,'135'!$A:$A,0),MATCH($J$2&amp;F$5,'135'!$2:$2,0)))+(INDEX('135'!$A:$O,MATCH('0107'!$A35,'135'!$A:$A,0),MATCH($J$2&amp;F$6,'135'!$2:$2,0)))))/$J$1</f>
        <v>11775.716</v>
      </c>
      <c r="G35" s="16">
        <f>(((INDEX('135'!$A:$O,MATCH('0107'!$A35,'135'!$A:$A,0),MATCH($J$2&amp;G$4,'135'!$2:$2,0)))/1.5)+(INDEX('135'!$A:$O,MATCH('0107'!$A35,'135'!$A:$A,0),MATCH($J$2&amp;G$5,'135'!$2:$2,0)))+(INDEX('135'!$A:$O,MATCH('0107'!$A35,'135'!$A:$A,0),MATCH($J$2&amp;G$6,'135'!$2:$2,0))))/$J$1</f>
        <v>1546.548</v>
      </c>
      <c r="H35" s="11">
        <f>(((INDEX('135'!$A:$O,MATCH('0107'!$A35,'135'!$A:$A,0),MATCH($J$2&amp;H$6,'135'!$2:$2,0)))/1.5))/$J$1</f>
        <v>0</v>
      </c>
      <c r="I35" s="11">
        <f>(((INDEX('135'!$A:$O,MATCH('0107'!$A35,'135'!$A:$A,0),MATCH($J$2&amp;I$4,'135'!$2:$2,0)))/1.5)+(INDEX('135'!$A:$O,MATCH('0107'!$A35,'135'!$A:$A,0),MATCH($J$2&amp;I$5,'135'!$2:$2,0)))+(INDEX('135'!$A:$O,MATCH('0107'!$A35,'135'!$A:$A,0),MATCH($J$2&amp;I$6,'135'!$2:$2,0))))/$J$1</f>
        <v>111.3</v>
      </c>
      <c r="J35" s="11"/>
      <c r="K35" s="15">
        <f t="shared" si="6"/>
        <v>14.9560777598778</v>
      </c>
      <c r="L35" s="49">
        <f t="shared" si="7"/>
        <v>0.13110334991833675</v>
      </c>
      <c r="M35" s="52">
        <f t="shared" si="8"/>
        <v>3</v>
      </c>
      <c r="N35" s="49">
        <f t="shared" si="9"/>
        <v>1.7218284103446776E-2</v>
      </c>
      <c r="O35" s="49">
        <f t="shared" si="10"/>
        <v>0</v>
      </c>
      <c r="P35" s="52">
        <f t="shared" si="11"/>
        <v>2</v>
      </c>
      <c r="Q35" s="49">
        <f t="shared" si="12"/>
        <v>1.2391435769944588E-3</v>
      </c>
      <c r="R35" s="52">
        <f t="shared" si="13"/>
        <v>2</v>
      </c>
      <c r="S35" s="49">
        <f t="shared" si="14"/>
        <v>0</v>
      </c>
      <c r="T35" s="49">
        <f t="shared" si="21"/>
        <v>0.14956077759877801</v>
      </c>
      <c r="U35" s="38">
        <f t="shared" si="15"/>
        <v>0</v>
      </c>
      <c r="V35" s="54">
        <f t="shared" si="16"/>
        <v>0</v>
      </c>
      <c r="W35" s="57">
        <f t="shared" si="0"/>
        <v>0</v>
      </c>
      <c r="X35" s="59">
        <f t="shared" si="1"/>
        <v>89820.1</v>
      </c>
      <c r="Y35" s="53">
        <f>INDEX('N1.0'!D:D,MATCH('0107'!A35,'N1.0'!B:B,0))</f>
        <v>13.148999999999999</v>
      </c>
      <c r="Z35" s="53">
        <f t="shared" si="2"/>
        <v>683094.53190356691</v>
      </c>
      <c r="AA35" s="53">
        <f t="shared" si="3"/>
        <v>13.148999999999997</v>
      </c>
      <c r="AB35" s="53">
        <f t="shared" si="17"/>
        <v>0</v>
      </c>
      <c r="AC35" s="56">
        <f t="shared" si="18"/>
        <v>0</v>
      </c>
      <c r="AD35" s="56">
        <f t="shared" si="19"/>
        <v>0</v>
      </c>
      <c r="AE35" s="53">
        <f t="shared" si="20"/>
        <v>13.148999999999997</v>
      </c>
      <c r="AF35" s="53">
        <f t="shared" si="4"/>
        <v>13.148999999999997</v>
      </c>
    </row>
    <row r="36" spans="1:32" ht="20.5" customHeight="1" x14ac:dyDescent="0.2">
      <c r="A36" s="26" t="str">
        <f>all_banks!O30&amp;" "</f>
        <v xml:space="preserve">Банк "СКС" (ООО) (3224) </v>
      </c>
      <c r="B36" s="3">
        <f>all_banks!H30</f>
        <v>3224</v>
      </c>
      <c r="C36" s="3" t="str">
        <f>all_banks!E30</f>
        <v>БАНК "СКС"</v>
      </c>
      <c r="D36" s="14">
        <f>INDEX('123_parsed'!B:B,MATCH('0107'!B36,'123_parsed'!A:A,0))</f>
        <v>1074.894</v>
      </c>
      <c r="E36" s="13">
        <f t="shared" si="22"/>
        <v>13.846</v>
      </c>
      <c r="F36" s="11">
        <f>(((INDEX('101'!$A:$G,MATCH($A36&amp;"60401",'101'!$A:$A,0),MATCH($J$2&amp;"Ост /Дб",'101'!$1:$1,0)))+(INDEX('101'!$A:$G,MATCH($A36&amp;"60404",'101'!$A:$A,0),MATCH($J$2&amp;"Ост /Дб",'101'!$1:$1,0)))+(INDEX('101'!$A:$G,MATCH($A36&amp;"60415",'101'!$A:$A,0),MATCH($J$2&amp;"Ост /Дб",'101'!$1:$1,0)))-(INDEX('101'!$A:$G,MATCH($A36&amp;"60414",'101'!$A:$A,0),MATCH($J$2&amp;"Ост /Кр",'101'!$1:$1,0)))-(INDEX('101'!$A:$G,MATCH($A36&amp;"60405",'101'!$A:$A,0),MATCH($J$2&amp;"Ост /Дб",'101'!$1:$1,0)))+(INDEX('101'!$A:$G,MATCH($A36&amp;"61901",'101'!$A:$A,0),MATCH($J$2&amp;"Ост /Дб",'101'!$1:$1,0)))+(INDEX('101'!$A:$G,MATCH($A36&amp;"61902",'101'!$A:$A,0),MATCH($J$2&amp;"Ост /Дб",'101'!$1:$1,0)))+(INDEX('101'!$A:$G,MATCH($A36&amp;"61903",'101'!$A:$A,0),MATCH($J$2&amp;"Ост /Дб",'101'!$1:$1,0)))+(INDEX('101'!$A:$G,MATCH($A36&amp;"61904",'101'!$A:$A,0),MATCH($J$2&amp;"Ост /Дб",'101'!$1:$1,0)))+(INDEX('101'!$A:$G,MATCH($A36&amp;"61905",'101'!$A:$A,0),MATCH($J$2&amp;"Ост /Дб",'101'!$1:$1,0)))+(INDEX('101'!$A:$G,MATCH($A36&amp;"61906",'101'!$A:$A,0),MATCH($J$2&amp;"Ост /Дб",'101'!$1:$1,0)))+(INDEX('101'!$A:$G,MATCH($A36&amp;"61907",'101'!$A:$A,0),MATCH($J$2&amp;"Ост /Дб",'101'!$1:$1,0)))+(INDEX('101'!$A:$G,MATCH($A36&amp;"61908",'101'!$A:$A,0),MATCH($J$2&amp;"Ост /Дб",'101'!$1:$1,0)))+(INDEX('101'!$A:$G,MATCH($A36&amp;"61911",'101'!$A:$A,0),MATCH($J$2&amp;"Ост /Дб",'101'!$1:$1,0)))-(INDEX('101'!$A:$G,MATCH($A36&amp;"61909",'101'!$A:$A,0),MATCH($J$2&amp;"Ост /Кр",'101'!$1:$1,0)))-(INDEX('101'!$A:$G,MATCH($A36&amp;"61910",'101'!$A:$A,0),MATCH($J$2&amp;"Ост /Кр",'101'!$1:$1,0)))-(INDEX('101'!$A:$G,MATCH($A36&amp;"61912",'101'!$A:$A,0),MATCH($J$2&amp;"Ост /Кр",'101'!$1:$1,0)))+(INDEX('101'!$A:$G,MATCH($A36&amp;"62001",'101'!$A:$A,0),MATCH($J$2&amp;"Ост /Дб",'101'!$1:$1,0)))-(INDEX('101'!$A:$G,MATCH($A36&amp;"62002",'101'!$A:$A,0),MATCH($J$2&amp;"Ост /Кр",'101'!$1:$1,0)))+(INDEX('101'!$A:$G,MATCH($A36&amp;"62101",'101'!$A:$A,0),MATCH($J$2&amp;"Ост /Дб",'101'!$1:$1,0)))+(INDEX('101'!$A:$G,MATCH($A36&amp;"62102",'101'!$A:$A,0),MATCH($J$2&amp;"Ост /Дб",'101'!$1:$1,0)))-(INDEX('101'!$A:$G,MATCH($A36&amp;"62103",'101'!$A:$A,0),MATCH($J$2&amp;"Ост /Кр",'101'!$1:$1,0))))-(((INDEX('135'!$A:$O,MATCH('0107'!$A36,'135'!$A:$A,0),MATCH($J$2&amp;F$4,'135'!$2:$2,0)))/1.5)+(INDEX('135'!$A:$O,MATCH('0107'!$A36,'135'!$A:$A,0),MATCH($J$2&amp;F$5,'135'!$2:$2,0)))+(INDEX('135'!$A:$O,MATCH('0107'!$A36,'135'!$A:$A,0),MATCH($J$2&amp;F$6,'135'!$2:$2,0)))))/$J$1</f>
        <v>13.846</v>
      </c>
      <c r="G36" s="16">
        <f>(((INDEX('135'!$A:$O,MATCH('0107'!$A36,'135'!$A:$A,0),MATCH($J$2&amp;G$4,'135'!$2:$2,0)))/1.5)+(INDEX('135'!$A:$O,MATCH('0107'!$A36,'135'!$A:$A,0),MATCH($J$2&amp;G$5,'135'!$2:$2,0)))+(INDEX('135'!$A:$O,MATCH('0107'!$A36,'135'!$A:$A,0),MATCH($J$2&amp;G$6,'135'!$2:$2,0))))/$J$1</f>
        <v>0</v>
      </c>
      <c r="H36" s="11">
        <f>(((INDEX('135'!$A:$O,MATCH('0107'!$A36,'135'!$A:$A,0),MATCH($J$2&amp;H$6,'135'!$2:$2,0)))/1.5))/$J$1</f>
        <v>0</v>
      </c>
      <c r="I36" s="11">
        <f>(((INDEX('135'!$A:$O,MATCH('0107'!$A36,'135'!$A:$A,0),MATCH($J$2&amp;I$4,'135'!$2:$2,0)))/1.5)+(INDEX('135'!$A:$O,MATCH('0107'!$A36,'135'!$A:$A,0),MATCH($J$2&amp;I$5,'135'!$2:$2,0)))+(INDEX('135'!$A:$O,MATCH('0107'!$A36,'135'!$A:$A,0),MATCH($J$2&amp;I$6,'135'!$2:$2,0))))/$J$1</f>
        <v>0</v>
      </c>
      <c r="J36" s="11"/>
      <c r="K36" s="15">
        <f t="shared" si="6"/>
        <v>1.2881270153149984</v>
      </c>
      <c r="L36" s="49">
        <f t="shared" si="7"/>
        <v>1.2881270153149984E-2</v>
      </c>
      <c r="M36" s="52">
        <f t="shared" si="8"/>
        <v>1</v>
      </c>
      <c r="N36" s="49">
        <f t="shared" si="9"/>
        <v>0</v>
      </c>
      <c r="O36" s="49">
        <f t="shared" si="10"/>
        <v>0</v>
      </c>
      <c r="P36" s="52">
        <f t="shared" si="11"/>
        <v>2</v>
      </c>
      <c r="Q36" s="49">
        <f t="shared" si="12"/>
        <v>0</v>
      </c>
      <c r="R36" s="52">
        <f t="shared" si="13"/>
        <v>2</v>
      </c>
      <c r="S36" s="49">
        <f t="shared" si="14"/>
        <v>0</v>
      </c>
      <c r="T36" s="49">
        <f t="shared" si="21"/>
        <v>1.2881270153149984E-2</v>
      </c>
      <c r="U36" s="38">
        <f t="shared" si="15"/>
        <v>0</v>
      </c>
      <c r="V36" s="54">
        <f t="shared" si="16"/>
        <v>0</v>
      </c>
      <c r="W36" s="57">
        <f t="shared" si="0"/>
        <v>0</v>
      </c>
      <c r="X36" s="59">
        <f t="shared" si="1"/>
        <v>1074.894</v>
      </c>
      <c r="Y36" s="53">
        <f>INDEX('N1.0'!D:D,MATCH('0107'!A36,'N1.0'!B:B,0))</f>
        <v>101.06</v>
      </c>
      <c r="Z36" s="53">
        <f t="shared" si="2"/>
        <v>1063.6196319018406</v>
      </c>
      <c r="AA36" s="53">
        <f t="shared" si="3"/>
        <v>101.05999999999997</v>
      </c>
      <c r="AB36" s="53">
        <f t="shared" si="17"/>
        <v>0</v>
      </c>
      <c r="AC36" s="56">
        <f t="shared" si="18"/>
        <v>0</v>
      </c>
      <c r="AD36" s="56">
        <f t="shared" si="19"/>
        <v>0</v>
      </c>
      <c r="AE36" s="53">
        <f t="shared" si="20"/>
        <v>101.05999999999997</v>
      </c>
      <c r="AF36" s="53">
        <f t="shared" si="4"/>
        <v>101.05999999999997</v>
      </c>
    </row>
    <row r="37" spans="1:32" ht="20.5" customHeight="1" x14ac:dyDescent="0.2">
      <c r="A37" s="26" t="str">
        <f>all_banks!O31&amp;" "</f>
        <v xml:space="preserve">ООО "Банк 131" (3538) </v>
      </c>
      <c r="B37" s="3">
        <f>all_banks!H31</f>
        <v>3538</v>
      </c>
      <c r="C37" s="3" t="str">
        <f>all_banks!E31</f>
        <v>БАНК 131</v>
      </c>
      <c r="D37" s="14">
        <f>INDEX('123_parsed'!B:B,MATCH('0107'!B37,'123_parsed'!A:A,0))</f>
        <v>452.94</v>
      </c>
      <c r="E37" s="13">
        <f t="shared" si="22"/>
        <v>1.61</v>
      </c>
      <c r="F37" s="11">
        <f>(((INDEX('101'!$A:$G,MATCH($A37&amp;"60401",'101'!$A:$A,0),MATCH($J$2&amp;"Ост /Дб",'101'!$1:$1,0)))+(INDEX('101'!$A:$G,MATCH($A37&amp;"60404",'101'!$A:$A,0),MATCH($J$2&amp;"Ост /Дб",'101'!$1:$1,0)))+(INDEX('101'!$A:$G,MATCH($A37&amp;"60415",'101'!$A:$A,0),MATCH($J$2&amp;"Ост /Дб",'101'!$1:$1,0)))-(INDEX('101'!$A:$G,MATCH($A37&amp;"60414",'101'!$A:$A,0),MATCH($J$2&amp;"Ост /Кр",'101'!$1:$1,0)))-(INDEX('101'!$A:$G,MATCH($A37&amp;"60405",'101'!$A:$A,0),MATCH($J$2&amp;"Ост /Дб",'101'!$1:$1,0)))+(INDEX('101'!$A:$G,MATCH($A37&amp;"61901",'101'!$A:$A,0),MATCH($J$2&amp;"Ост /Дб",'101'!$1:$1,0)))+(INDEX('101'!$A:$G,MATCH($A37&amp;"61902",'101'!$A:$A,0),MATCH($J$2&amp;"Ост /Дб",'101'!$1:$1,0)))+(INDEX('101'!$A:$G,MATCH($A37&amp;"61903",'101'!$A:$A,0),MATCH($J$2&amp;"Ост /Дб",'101'!$1:$1,0)))+(INDEX('101'!$A:$G,MATCH($A37&amp;"61904",'101'!$A:$A,0),MATCH($J$2&amp;"Ост /Дб",'101'!$1:$1,0)))+(INDEX('101'!$A:$G,MATCH($A37&amp;"61905",'101'!$A:$A,0),MATCH($J$2&amp;"Ост /Дб",'101'!$1:$1,0)))+(INDEX('101'!$A:$G,MATCH($A37&amp;"61906",'101'!$A:$A,0),MATCH($J$2&amp;"Ост /Дб",'101'!$1:$1,0)))+(INDEX('101'!$A:$G,MATCH($A37&amp;"61907",'101'!$A:$A,0),MATCH($J$2&amp;"Ост /Дб",'101'!$1:$1,0)))+(INDEX('101'!$A:$G,MATCH($A37&amp;"61908",'101'!$A:$A,0),MATCH($J$2&amp;"Ост /Дб",'101'!$1:$1,0)))+(INDEX('101'!$A:$G,MATCH($A37&amp;"61911",'101'!$A:$A,0),MATCH($J$2&amp;"Ост /Дб",'101'!$1:$1,0)))-(INDEX('101'!$A:$G,MATCH($A37&amp;"61909",'101'!$A:$A,0),MATCH($J$2&amp;"Ост /Кр",'101'!$1:$1,0)))-(INDEX('101'!$A:$G,MATCH($A37&amp;"61910",'101'!$A:$A,0),MATCH($J$2&amp;"Ост /Кр",'101'!$1:$1,0)))-(INDEX('101'!$A:$G,MATCH($A37&amp;"61912",'101'!$A:$A,0),MATCH($J$2&amp;"Ост /Кр",'101'!$1:$1,0)))+(INDEX('101'!$A:$G,MATCH($A37&amp;"62001",'101'!$A:$A,0),MATCH($J$2&amp;"Ост /Дб",'101'!$1:$1,0)))-(INDEX('101'!$A:$G,MATCH($A37&amp;"62002",'101'!$A:$A,0),MATCH($J$2&amp;"Ост /Кр",'101'!$1:$1,0)))+(INDEX('101'!$A:$G,MATCH($A37&amp;"62101",'101'!$A:$A,0),MATCH($J$2&amp;"Ост /Дб",'101'!$1:$1,0)))+(INDEX('101'!$A:$G,MATCH($A37&amp;"62102",'101'!$A:$A,0),MATCH($J$2&amp;"Ост /Дб",'101'!$1:$1,0)))-(INDEX('101'!$A:$G,MATCH($A37&amp;"62103",'101'!$A:$A,0),MATCH($J$2&amp;"Ост /Кр",'101'!$1:$1,0))))-(((INDEX('135'!$A:$O,MATCH('0107'!$A37,'135'!$A:$A,0),MATCH($J$2&amp;F$4,'135'!$2:$2,0)))/1.5)+(INDEX('135'!$A:$O,MATCH('0107'!$A37,'135'!$A:$A,0),MATCH($J$2&amp;F$5,'135'!$2:$2,0)))+(INDEX('135'!$A:$O,MATCH('0107'!$A37,'135'!$A:$A,0),MATCH($J$2&amp;F$6,'135'!$2:$2,0)))))/$J$1</f>
        <v>1.61</v>
      </c>
      <c r="G37" s="16">
        <f>(((INDEX('135'!$A:$O,MATCH('0107'!$A37,'135'!$A:$A,0),MATCH($J$2&amp;G$4,'135'!$2:$2,0)))/1.5)+(INDEX('135'!$A:$O,MATCH('0107'!$A37,'135'!$A:$A,0),MATCH($J$2&amp;G$5,'135'!$2:$2,0)))+(INDEX('135'!$A:$O,MATCH('0107'!$A37,'135'!$A:$A,0),MATCH($J$2&amp;G$6,'135'!$2:$2,0))))/$J$1</f>
        <v>0</v>
      </c>
      <c r="H37" s="11">
        <f>(((INDEX('135'!$A:$O,MATCH('0107'!$A37,'135'!$A:$A,0),MATCH($J$2&amp;H$6,'135'!$2:$2,0)))/1.5))/$J$1</f>
        <v>0</v>
      </c>
      <c r="I37" s="11">
        <f>(((INDEX('135'!$A:$O,MATCH('0107'!$A37,'135'!$A:$A,0),MATCH($J$2&amp;I$4,'135'!$2:$2,0)))/1.5)+(INDEX('135'!$A:$O,MATCH('0107'!$A37,'135'!$A:$A,0),MATCH($J$2&amp;I$5,'135'!$2:$2,0)))+(INDEX('135'!$A:$O,MATCH('0107'!$A37,'135'!$A:$A,0),MATCH($J$2&amp;I$6,'135'!$2:$2,0))))/$J$1</f>
        <v>0</v>
      </c>
      <c r="J37" s="11"/>
      <c r="K37" s="15">
        <f t="shared" si="6"/>
        <v>0.35545546871550315</v>
      </c>
      <c r="L37" s="49">
        <f t="shared" si="7"/>
        <v>3.5545546871550318E-3</v>
      </c>
      <c r="M37" s="52">
        <f t="shared" si="8"/>
        <v>1</v>
      </c>
      <c r="N37" s="49">
        <f t="shared" si="9"/>
        <v>0</v>
      </c>
      <c r="O37" s="49">
        <f t="shared" si="10"/>
        <v>0</v>
      </c>
      <c r="P37" s="52">
        <f t="shared" si="11"/>
        <v>2</v>
      </c>
      <c r="Q37" s="49">
        <f t="shared" si="12"/>
        <v>0</v>
      </c>
      <c r="R37" s="52">
        <f t="shared" si="13"/>
        <v>2</v>
      </c>
      <c r="S37" s="49">
        <f t="shared" si="14"/>
        <v>0</v>
      </c>
      <c r="T37" s="49">
        <f t="shared" si="21"/>
        <v>3.5545546871550318E-3</v>
      </c>
      <c r="U37" s="38">
        <f t="shared" si="15"/>
        <v>0</v>
      </c>
      <c r="V37" s="54">
        <f t="shared" si="16"/>
        <v>0</v>
      </c>
      <c r="W37" s="57">
        <f t="shared" si="0"/>
        <v>0</v>
      </c>
      <c r="X37" s="59">
        <f t="shared" si="1"/>
        <v>452.94</v>
      </c>
      <c r="Y37" s="53">
        <f>INDEX('N1.0'!D:D,MATCH('0107'!A37,'N1.0'!B:B,0))</f>
        <v>116.985</v>
      </c>
      <c r="Z37" s="53">
        <f t="shared" si="2"/>
        <v>387.17784331324526</v>
      </c>
      <c r="AA37" s="53">
        <f t="shared" si="3"/>
        <v>116.98500000000001</v>
      </c>
      <c r="AB37" s="53">
        <f t="shared" si="17"/>
        <v>0</v>
      </c>
      <c r="AC37" s="56">
        <f t="shared" si="18"/>
        <v>0</v>
      </c>
      <c r="AD37" s="56">
        <f t="shared" si="19"/>
        <v>0</v>
      </c>
      <c r="AE37" s="53">
        <f t="shared" si="20"/>
        <v>116.98500000000001</v>
      </c>
      <c r="AF37" s="53">
        <f t="shared" si="4"/>
        <v>116.98500000000001</v>
      </c>
    </row>
    <row r="38" spans="1:32" ht="20.5" customHeight="1" x14ac:dyDescent="0.2">
      <c r="A38" s="26" t="str">
        <f>all_banks!O32&amp;" "</f>
        <v xml:space="preserve">АО "БАНК БЕРЕЙТ" (3505) </v>
      </c>
      <c r="B38" s="3">
        <f>all_banks!H32</f>
        <v>3505</v>
      </c>
      <c r="C38" s="3" t="str">
        <f>all_banks!E32</f>
        <v>БАНК БЕРЕЙТ</v>
      </c>
      <c r="D38" s="14">
        <f>INDEX('123_parsed'!B:B,MATCH('0107'!B38,'123_parsed'!A:A,0))</f>
        <v>345.346</v>
      </c>
      <c r="E38" s="13">
        <f t="shared" si="22"/>
        <v>0.123</v>
      </c>
      <c r="F38" s="11">
        <f>(((INDEX('101'!$A:$G,MATCH($A38&amp;"60401",'101'!$A:$A,0),MATCH($J$2&amp;"Ост /Дб",'101'!$1:$1,0)))+(INDEX('101'!$A:$G,MATCH($A38&amp;"60404",'101'!$A:$A,0),MATCH($J$2&amp;"Ост /Дб",'101'!$1:$1,0)))+(INDEX('101'!$A:$G,MATCH($A38&amp;"60415",'101'!$A:$A,0),MATCH($J$2&amp;"Ост /Дб",'101'!$1:$1,0)))-(INDEX('101'!$A:$G,MATCH($A38&amp;"60414",'101'!$A:$A,0),MATCH($J$2&amp;"Ост /Кр",'101'!$1:$1,0)))-(INDEX('101'!$A:$G,MATCH($A38&amp;"60405",'101'!$A:$A,0),MATCH($J$2&amp;"Ост /Дб",'101'!$1:$1,0)))+(INDEX('101'!$A:$G,MATCH($A38&amp;"61901",'101'!$A:$A,0),MATCH($J$2&amp;"Ост /Дб",'101'!$1:$1,0)))+(INDEX('101'!$A:$G,MATCH($A38&amp;"61902",'101'!$A:$A,0),MATCH($J$2&amp;"Ост /Дб",'101'!$1:$1,0)))+(INDEX('101'!$A:$G,MATCH($A38&amp;"61903",'101'!$A:$A,0),MATCH($J$2&amp;"Ост /Дб",'101'!$1:$1,0)))+(INDEX('101'!$A:$G,MATCH($A38&amp;"61904",'101'!$A:$A,0),MATCH($J$2&amp;"Ост /Дб",'101'!$1:$1,0)))+(INDEX('101'!$A:$G,MATCH($A38&amp;"61905",'101'!$A:$A,0),MATCH($J$2&amp;"Ост /Дб",'101'!$1:$1,0)))+(INDEX('101'!$A:$G,MATCH($A38&amp;"61906",'101'!$A:$A,0),MATCH($J$2&amp;"Ост /Дб",'101'!$1:$1,0)))+(INDEX('101'!$A:$G,MATCH($A38&amp;"61907",'101'!$A:$A,0),MATCH($J$2&amp;"Ост /Дб",'101'!$1:$1,0)))+(INDEX('101'!$A:$G,MATCH($A38&amp;"61908",'101'!$A:$A,0),MATCH($J$2&amp;"Ост /Дб",'101'!$1:$1,0)))+(INDEX('101'!$A:$G,MATCH($A38&amp;"61911",'101'!$A:$A,0),MATCH($J$2&amp;"Ост /Дб",'101'!$1:$1,0)))-(INDEX('101'!$A:$G,MATCH($A38&amp;"61909",'101'!$A:$A,0),MATCH($J$2&amp;"Ост /Кр",'101'!$1:$1,0)))-(INDEX('101'!$A:$G,MATCH($A38&amp;"61910",'101'!$A:$A,0),MATCH($J$2&amp;"Ост /Кр",'101'!$1:$1,0)))-(INDEX('101'!$A:$G,MATCH($A38&amp;"61912",'101'!$A:$A,0),MATCH($J$2&amp;"Ост /Кр",'101'!$1:$1,0)))+(INDEX('101'!$A:$G,MATCH($A38&amp;"62001",'101'!$A:$A,0),MATCH($J$2&amp;"Ост /Дб",'101'!$1:$1,0)))-(INDEX('101'!$A:$G,MATCH($A38&amp;"62002",'101'!$A:$A,0),MATCH($J$2&amp;"Ост /Кр",'101'!$1:$1,0)))+(INDEX('101'!$A:$G,MATCH($A38&amp;"62101",'101'!$A:$A,0),MATCH($J$2&amp;"Ост /Дб",'101'!$1:$1,0)))+(INDEX('101'!$A:$G,MATCH($A38&amp;"62102",'101'!$A:$A,0),MATCH($J$2&amp;"Ост /Дб",'101'!$1:$1,0)))-(INDEX('101'!$A:$G,MATCH($A38&amp;"62103",'101'!$A:$A,0),MATCH($J$2&amp;"Ост /Кр",'101'!$1:$1,0))))-(((INDEX('135'!$A:$O,MATCH('0107'!$A38,'135'!$A:$A,0),MATCH($J$2&amp;F$4,'135'!$2:$2,0)))/1.5)+(INDEX('135'!$A:$O,MATCH('0107'!$A38,'135'!$A:$A,0),MATCH($J$2&amp;F$5,'135'!$2:$2,0)))+(INDEX('135'!$A:$O,MATCH('0107'!$A38,'135'!$A:$A,0),MATCH($J$2&amp;F$6,'135'!$2:$2,0)))))/$J$1</f>
        <v>0.123</v>
      </c>
      <c r="G38" s="16">
        <f>(((INDEX('135'!$A:$O,MATCH('0107'!$A38,'135'!$A:$A,0),MATCH($J$2&amp;G$4,'135'!$2:$2,0)))/1.5)+(INDEX('135'!$A:$O,MATCH('0107'!$A38,'135'!$A:$A,0),MATCH($J$2&amp;G$5,'135'!$2:$2,0)))+(INDEX('135'!$A:$O,MATCH('0107'!$A38,'135'!$A:$A,0),MATCH($J$2&amp;G$6,'135'!$2:$2,0))))/$J$1</f>
        <v>0</v>
      </c>
      <c r="H38" s="11">
        <f>(((INDEX('135'!$A:$O,MATCH('0107'!$A38,'135'!$A:$A,0),MATCH($J$2&amp;H$6,'135'!$2:$2,0)))/1.5))/$J$1</f>
        <v>0</v>
      </c>
      <c r="I38" s="11">
        <f>(((INDEX('135'!$A:$O,MATCH('0107'!$A38,'135'!$A:$A,0),MATCH($J$2&amp;I$4,'135'!$2:$2,0)))/1.5)+(INDEX('135'!$A:$O,MATCH('0107'!$A38,'135'!$A:$A,0),MATCH($J$2&amp;I$5,'135'!$2:$2,0)))+(INDEX('135'!$A:$O,MATCH('0107'!$A38,'135'!$A:$A,0),MATCH($J$2&amp;I$6,'135'!$2:$2,0))))/$J$1</f>
        <v>0</v>
      </c>
      <c r="J38" s="11"/>
      <c r="K38" s="15">
        <f t="shared" si="6"/>
        <v>3.5616454222721562E-2</v>
      </c>
      <c r="L38" s="49">
        <f t="shared" si="7"/>
        <v>3.5616454222721562E-4</v>
      </c>
      <c r="M38" s="52">
        <f t="shared" si="8"/>
        <v>1</v>
      </c>
      <c r="N38" s="49">
        <f t="shared" si="9"/>
        <v>0</v>
      </c>
      <c r="O38" s="49">
        <f t="shared" si="10"/>
        <v>0</v>
      </c>
      <c r="P38" s="52">
        <f t="shared" si="11"/>
        <v>2</v>
      </c>
      <c r="Q38" s="49">
        <f t="shared" si="12"/>
        <v>0</v>
      </c>
      <c r="R38" s="52">
        <f t="shared" si="13"/>
        <v>2</v>
      </c>
      <c r="S38" s="49">
        <f t="shared" si="14"/>
        <v>0</v>
      </c>
      <c r="T38" s="49">
        <f t="shared" si="21"/>
        <v>3.5616454222721562E-4</v>
      </c>
      <c r="U38" s="38">
        <f t="shared" si="15"/>
        <v>0</v>
      </c>
      <c r="V38" s="54">
        <f t="shared" si="16"/>
        <v>0</v>
      </c>
      <c r="W38" s="57">
        <f t="shared" si="0"/>
        <v>0</v>
      </c>
      <c r="X38" s="59">
        <f t="shared" si="1"/>
        <v>345.346</v>
      </c>
      <c r="Y38" s="53">
        <f>INDEX('N1.0'!D:D,MATCH('0107'!A38,'N1.0'!B:B,0))</f>
        <v>142.136</v>
      </c>
      <c r="Z38" s="53">
        <f t="shared" si="2"/>
        <v>242.96870602802952</v>
      </c>
      <c r="AA38" s="53">
        <f t="shared" si="3"/>
        <v>142.13599999999997</v>
      </c>
      <c r="AB38" s="53">
        <f t="shared" si="17"/>
        <v>0</v>
      </c>
      <c r="AC38" s="56">
        <f t="shared" si="18"/>
        <v>0</v>
      </c>
      <c r="AD38" s="56">
        <f t="shared" si="19"/>
        <v>0</v>
      </c>
      <c r="AE38" s="53">
        <f t="shared" si="20"/>
        <v>142.13599999999997</v>
      </c>
      <c r="AF38" s="53">
        <f t="shared" si="4"/>
        <v>142.13599999999997</v>
      </c>
    </row>
    <row r="39" spans="1:32" ht="20.5" customHeight="1" x14ac:dyDescent="0.2">
      <c r="A39" s="26" t="str">
        <f>all_banks!O33&amp;" "</f>
        <v xml:space="preserve">АО "Банк ДОМ.РФ" (2312) </v>
      </c>
      <c r="B39" s="3">
        <f>all_banks!H33</f>
        <v>2312</v>
      </c>
      <c r="C39" s="3" t="str">
        <f>all_banks!E33</f>
        <v>БАНК ДОМ.РФ</v>
      </c>
      <c r="D39" s="14">
        <f>INDEX('123_parsed'!B:B,MATCH('0107'!B39,'123_parsed'!A:A,0))</f>
        <v>117067.731</v>
      </c>
      <c r="E39" s="13">
        <f t="shared" si="22"/>
        <v>5918.9669999999996</v>
      </c>
      <c r="F39" s="11">
        <f>(((INDEX('101'!$A:$G,MATCH($A39&amp;"60401",'101'!$A:$A,0),MATCH($J$2&amp;"Ост /Дб",'101'!$1:$1,0)))+(INDEX('101'!$A:$G,MATCH($A39&amp;"60404",'101'!$A:$A,0),MATCH($J$2&amp;"Ост /Дб",'101'!$1:$1,0)))+(INDEX('101'!$A:$G,MATCH($A39&amp;"60415",'101'!$A:$A,0),MATCH($J$2&amp;"Ост /Дб",'101'!$1:$1,0)))-(INDEX('101'!$A:$G,MATCH($A39&amp;"60414",'101'!$A:$A,0),MATCH($J$2&amp;"Ост /Кр",'101'!$1:$1,0)))-(INDEX('101'!$A:$G,MATCH($A39&amp;"60405",'101'!$A:$A,0),MATCH($J$2&amp;"Ост /Дб",'101'!$1:$1,0)))+(INDEX('101'!$A:$G,MATCH($A39&amp;"61901",'101'!$A:$A,0),MATCH($J$2&amp;"Ост /Дб",'101'!$1:$1,0)))+(INDEX('101'!$A:$G,MATCH($A39&amp;"61902",'101'!$A:$A,0),MATCH($J$2&amp;"Ост /Дб",'101'!$1:$1,0)))+(INDEX('101'!$A:$G,MATCH($A39&amp;"61903",'101'!$A:$A,0),MATCH($J$2&amp;"Ост /Дб",'101'!$1:$1,0)))+(INDEX('101'!$A:$G,MATCH($A39&amp;"61904",'101'!$A:$A,0),MATCH($J$2&amp;"Ост /Дб",'101'!$1:$1,0)))+(INDEX('101'!$A:$G,MATCH($A39&amp;"61905",'101'!$A:$A,0),MATCH($J$2&amp;"Ост /Дб",'101'!$1:$1,0)))+(INDEX('101'!$A:$G,MATCH($A39&amp;"61906",'101'!$A:$A,0),MATCH($J$2&amp;"Ост /Дб",'101'!$1:$1,0)))+(INDEX('101'!$A:$G,MATCH($A39&amp;"61907",'101'!$A:$A,0),MATCH($J$2&amp;"Ост /Дб",'101'!$1:$1,0)))+(INDEX('101'!$A:$G,MATCH($A39&amp;"61908",'101'!$A:$A,0),MATCH($J$2&amp;"Ост /Дб",'101'!$1:$1,0)))+(INDEX('101'!$A:$G,MATCH($A39&amp;"61911",'101'!$A:$A,0),MATCH($J$2&amp;"Ост /Дб",'101'!$1:$1,0)))-(INDEX('101'!$A:$G,MATCH($A39&amp;"61909",'101'!$A:$A,0),MATCH($J$2&amp;"Ост /Кр",'101'!$1:$1,0)))-(INDEX('101'!$A:$G,MATCH($A39&amp;"61910",'101'!$A:$A,0),MATCH($J$2&amp;"Ост /Кр",'101'!$1:$1,0)))-(INDEX('101'!$A:$G,MATCH($A39&amp;"61912",'101'!$A:$A,0),MATCH($J$2&amp;"Ост /Кр",'101'!$1:$1,0)))+(INDEX('101'!$A:$G,MATCH($A39&amp;"62001",'101'!$A:$A,0),MATCH($J$2&amp;"Ост /Дб",'101'!$1:$1,0)))-(INDEX('101'!$A:$G,MATCH($A39&amp;"62002",'101'!$A:$A,0),MATCH($J$2&amp;"Ост /Кр",'101'!$1:$1,0)))+(INDEX('101'!$A:$G,MATCH($A39&amp;"62101",'101'!$A:$A,0),MATCH($J$2&amp;"Ост /Дб",'101'!$1:$1,0)))+(INDEX('101'!$A:$G,MATCH($A39&amp;"62102",'101'!$A:$A,0),MATCH($J$2&amp;"Ост /Дб",'101'!$1:$1,0)))-(INDEX('101'!$A:$G,MATCH($A39&amp;"62103",'101'!$A:$A,0),MATCH($J$2&amp;"Ост /Кр",'101'!$1:$1,0))))-(((INDEX('135'!$A:$O,MATCH('0107'!$A39,'135'!$A:$A,0),MATCH($J$2&amp;F$4,'135'!$2:$2,0)))/1.5)+(INDEX('135'!$A:$O,MATCH('0107'!$A39,'135'!$A:$A,0),MATCH($J$2&amp;F$5,'135'!$2:$2,0)))+(INDEX('135'!$A:$O,MATCH('0107'!$A39,'135'!$A:$A,0),MATCH($J$2&amp;F$6,'135'!$2:$2,0)))))/$J$1</f>
        <v>1131.1436666666661</v>
      </c>
      <c r="G39" s="16">
        <f>(((INDEX('135'!$A:$O,MATCH('0107'!$A39,'135'!$A:$A,0),MATCH($J$2&amp;G$4,'135'!$2:$2,0)))/1.5)+(INDEX('135'!$A:$O,MATCH('0107'!$A39,'135'!$A:$A,0),MATCH($J$2&amp;G$5,'135'!$2:$2,0)))+(INDEX('135'!$A:$O,MATCH('0107'!$A39,'135'!$A:$A,0),MATCH($J$2&amp;G$6,'135'!$2:$2,0))))/$J$1</f>
        <v>4787.8233333333337</v>
      </c>
      <c r="H39" s="11">
        <f>(((INDEX('135'!$A:$O,MATCH('0107'!$A39,'135'!$A:$A,0),MATCH($J$2&amp;H$6,'135'!$2:$2,0)))/1.5))/$J$1</f>
        <v>0</v>
      </c>
      <c r="I39" s="11">
        <f>(((INDEX('135'!$A:$O,MATCH('0107'!$A39,'135'!$A:$A,0),MATCH($J$2&amp;I$4,'135'!$2:$2,0)))/1.5)+(INDEX('135'!$A:$O,MATCH('0107'!$A39,'135'!$A:$A,0),MATCH($J$2&amp;I$5,'135'!$2:$2,0)))+(INDEX('135'!$A:$O,MATCH('0107'!$A39,'135'!$A:$A,0),MATCH($J$2&amp;I$6,'135'!$2:$2,0))))/$J$1</f>
        <v>0</v>
      </c>
      <c r="J39" s="11"/>
      <c r="K39" s="15">
        <f t="shared" si="6"/>
        <v>5.0560192372738477</v>
      </c>
      <c r="L39" s="49">
        <f t="shared" si="7"/>
        <v>9.662301105559705E-3</v>
      </c>
      <c r="M39" s="52">
        <f t="shared" si="8"/>
        <v>1</v>
      </c>
      <c r="N39" s="49">
        <f t="shared" si="9"/>
        <v>4.0897891267178771E-2</v>
      </c>
      <c r="O39" s="49">
        <f t="shared" si="10"/>
        <v>0</v>
      </c>
      <c r="P39" s="52">
        <f t="shared" si="11"/>
        <v>2</v>
      </c>
      <c r="Q39" s="49">
        <f t="shared" si="12"/>
        <v>0</v>
      </c>
      <c r="R39" s="52">
        <f t="shared" si="13"/>
        <v>2</v>
      </c>
      <c r="S39" s="49">
        <f t="shared" si="14"/>
        <v>0</v>
      </c>
      <c r="T39" s="49">
        <f t="shared" si="21"/>
        <v>5.0560192372738476E-2</v>
      </c>
      <c r="U39" s="38">
        <f t="shared" si="15"/>
        <v>0</v>
      </c>
      <c r="V39" s="54">
        <f t="shared" si="16"/>
        <v>0</v>
      </c>
      <c r="W39" s="57">
        <f t="shared" si="0"/>
        <v>0</v>
      </c>
      <c r="X39" s="59">
        <f t="shared" si="1"/>
        <v>117067.731</v>
      </c>
      <c r="Y39" s="53">
        <f>INDEX('N1.0'!D:D,MATCH('0107'!A39,'N1.0'!B:B,0))</f>
        <v>16.873999999999999</v>
      </c>
      <c r="Z39" s="53">
        <f t="shared" si="2"/>
        <v>693775.81486310298</v>
      </c>
      <c r="AA39" s="53">
        <f t="shared" si="3"/>
        <v>16.873999999999999</v>
      </c>
      <c r="AB39" s="53">
        <f t="shared" si="17"/>
        <v>0</v>
      </c>
      <c r="AC39" s="56">
        <f t="shared" si="18"/>
        <v>0</v>
      </c>
      <c r="AD39" s="56">
        <f t="shared" si="19"/>
        <v>0</v>
      </c>
      <c r="AE39" s="53">
        <f t="shared" si="20"/>
        <v>16.873999999999999</v>
      </c>
      <c r="AF39" s="53">
        <f t="shared" si="4"/>
        <v>16.873999999999999</v>
      </c>
    </row>
    <row r="40" spans="1:32" ht="20.5" customHeight="1" x14ac:dyDescent="0.2">
      <c r="A40" s="26" t="str">
        <f>all_banks!O34&amp;" "</f>
        <v xml:space="preserve">АО "Банк БЖФ" (3138) </v>
      </c>
      <c r="B40" s="3">
        <f>all_banks!H34</f>
        <v>3138</v>
      </c>
      <c r="C40" s="3" t="str">
        <f>all_banks!E34</f>
        <v>БАНК ЖИЛИЩНОГО ФИНАНСИРОВАНИЯ</v>
      </c>
      <c r="D40" s="14">
        <f>INDEX('123_parsed'!B:B,MATCH('0107'!B40,'123_parsed'!A:A,0))</f>
        <v>2210.3290000000002</v>
      </c>
      <c r="E40" s="13">
        <f t="shared" si="22"/>
        <v>181.80500000000001</v>
      </c>
      <c r="F40" s="11">
        <f>(((INDEX('101'!$A:$G,MATCH($A40&amp;"60401",'101'!$A:$A,0),MATCH($J$2&amp;"Ост /Дб",'101'!$1:$1,0)))+(INDEX('101'!$A:$G,MATCH($A40&amp;"60404",'101'!$A:$A,0),MATCH($J$2&amp;"Ост /Дб",'101'!$1:$1,0)))+(INDEX('101'!$A:$G,MATCH($A40&amp;"60415",'101'!$A:$A,0),MATCH($J$2&amp;"Ост /Дб",'101'!$1:$1,0)))-(INDEX('101'!$A:$G,MATCH($A40&amp;"60414",'101'!$A:$A,0),MATCH($J$2&amp;"Ост /Кр",'101'!$1:$1,0)))-(INDEX('101'!$A:$G,MATCH($A40&amp;"60405",'101'!$A:$A,0),MATCH($J$2&amp;"Ост /Дб",'101'!$1:$1,0)))+(INDEX('101'!$A:$G,MATCH($A40&amp;"61901",'101'!$A:$A,0),MATCH($J$2&amp;"Ост /Дб",'101'!$1:$1,0)))+(INDEX('101'!$A:$G,MATCH($A40&amp;"61902",'101'!$A:$A,0),MATCH($J$2&amp;"Ост /Дб",'101'!$1:$1,0)))+(INDEX('101'!$A:$G,MATCH($A40&amp;"61903",'101'!$A:$A,0),MATCH($J$2&amp;"Ост /Дб",'101'!$1:$1,0)))+(INDEX('101'!$A:$G,MATCH($A40&amp;"61904",'101'!$A:$A,0),MATCH($J$2&amp;"Ост /Дб",'101'!$1:$1,0)))+(INDEX('101'!$A:$G,MATCH($A40&amp;"61905",'101'!$A:$A,0),MATCH($J$2&amp;"Ост /Дб",'101'!$1:$1,0)))+(INDEX('101'!$A:$G,MATCH($A40&amp;"61906",'101'!$A:$A,0),MATCH($J$2&amp;"Ост /Дб",'101'!$1:$1,0)))+(INDEX('101'!$A:$G,MATCH($A40&amp;"61907",'101'!$A:$A,0),MATCH($J$2&amp;"Ост /Дб",'101'!$1:$1,0)))+(INDEX('101'!$A:$G,MATCH($A40&amp;"61908",'101'!$A:$A,0),MATCH($J$2&amp;"Ост /Дб",'101'!$1:$1,0)))+(INDEX('101'!$A:$G,MATCH($A40&amp;"61911",'101'!$A:$A,0),MATCH($J$2&amp;"Ост /Дб",'101'!$1:$1,0)))-(INDEX('101'!$A:$G,MATCH($A40&amp;"61909",'101'!$A:$A,0),MATCH($J$2&amp;"Ост /Кр",'101'!$1:$1,0)))-(INDEX('101'!$A:$G,MATCH($A40&amp;"61910",'101'!$A:$A,0),MATCH($J$2&amp;"Ост /Кр",'101'!$1:$1,0)))-(INDEX('101'!$A:$G,MATCH($A40&amp;"61912",'101'!$A:$A,0),MATCH($J$2&amp;"Ост /Кр",'101'!$1:$1,0)))+(INDEX('101'!$A:$G,MATCH($A40&amp;"62001",'101'!$A:$A,0),MATCH($J$2&amp;"Ост /Дб",'101'!$1:$1,0)))-(INDEX('101'!$A:$G,MATCH($A40&amp;"62002",'101'!$A:$A,0),MATCH($J$2&amp;"Ост /Кр",'101'!$1:$1,0)))+(INDEX('101'!$A:$G,MATCH($A40&amp;"62101",'101'!$A:$A,0),MATCH($J$2&amp;"Ост /Дб",'101'!$1:$1,0)))+(INDEX('101'!$A:$G,MATCH($A40&amp;"62102",'101'!$A:$A,0),MATCH($J$2&amp;"Ост /Дб",'101'!$1:$1,0)))-(INDEX('101'!$A:$G,MATCH($A40&amp;"62103",'101'!$A:$A,0),MATCH($J$2&amp;"Ост /Кр",'101'!$1:$1,0))))-(((INDEX('135'!$A:$O,MATCH('0107'!$A40,'135'!$A:$A,0),MATCH($J$2&amp;F$4,'135'!$2:$2,0)))/1.5)+(INDEX('135'!$A:$O,MATCH('0107'!$A40,'135'!$A:$A,0),MATCH($J$2&amp;F$5,'135'!$2:$2,0)))+(INDEX('135'!$A:$O,MATCH('0107'!$A40,'135'!$A:$A,0),MATCH($J$2&amp;F$6,'135'!$2:$2,0)))))/$J$1</f>
        <v>90.08</v>
      </c>
      <c r="G40" s="16">
        <f>(((INDEX('135'!$A:$O,MATCH('0107'!$A40,'135'!$A:$A,0),MATCH($J$2&amp;G$4,'135'!$2:$2,0)))/1.5)+(INDEX('135'!$A:$O,MATCH('0107'!$A40,'135'!$A:$A,0),MATCH($J$2&amp;G$5,'135'!$2:$2,0)))+(INDEX('135'!$A:$O,MATCH('0107'!$A40,'135'!$A:$A,0),MATCH($J$2&amp;G$6,'135'!$2:$2,0))))/$J$1</f>
        <v>91.724999999999994</v>
      </c>
      <c r="H40" s="11">
        <f>(((INDEX('135'!$A:$O,MATCH('0107'!$A40,'135'!$A:$A,0),MATCH($J$2&amp;H$6,'135'!$2:$2,0)))/1.5))/$J$1</f>
        <v>0</v>
      </c>
      <c r="I40" s="11">
        <f>(((INDEX('135'!$A:$O,MATCH('0107'!$A40,'135'!$A:$A,0),MATCH($J$2&amp;I$4,'135'!$2:$2,0)))/1.5)+(INDEX('135'!$A:$O,MATCH('0107'!$A40,'135'!$A:$A,0),MATCH($J$2&amp;I$5,'135'!$2:$2,0)))+(INDEX('135'!$A:$O,MATCH('0107'!$A40,'135'!$A:$A,0),MATCH($J$2&amp;I$6,'135'!$2:$2,0))))/$J$1</f>
        <v>0</v>
      </c>
      <c r="J40" s="11"/>
      <c r="K40" s="15">
        <f t="shared" si="6"/>
        <v>8.2252461058964528</v>
      </c>
      <c r="L40" s="49">
        <f t="shared" si="7"/>
        <v>4.0754113980316954E-2</v>
      </c>
      <c r="M40" s="52">
        <f t="shared" si="8"/>
        <v>1</v>
      </c>
      <c r="N40" s="49">
        <f t="shared" si="9"/>
        <v>4.1498347078647559E-2</v>
      </c>
      <c r="O40" s="49">
        <f t="shared" si="10"/>
        <v>0</v>
      </c>
      <c r="P40" s="52">
        <f t="shared" si="11"/>
        <v>2</v>
      </c>
      <c r="Q40" s="49">
        <f t="shared" si="12"/>
        <v>0</v>
      </c>
      <c r="R40" s="52">
        <f t="shared" si="13"/>
        <v>2</v>
      </c>
      <c r="S40" s="49">
        <f t="shared" si="14"/>
        <v>0</v>
      </c>
      <c r="T40" s="49">
        <f t="shared" si="21"/>
        <v>8.2252461058964527E-2</v>
      </c>
      <c r="U40" s="38">
        <f t="shared" si="15"/>
        <v>0</v>
      </c>
      <c r="V40" s="54">
        <f t="shared" si="16"/>
        <v>0</v>
      </c>
      <c r="W40" s="57">
        <f t="shared" si="0"/>
        <v>0</v>
      </c>
      <c r="X40" s="59">
        <f t="shared" si="1"/>
        <v>2210.3290000000002</v>
      </c>
      <c r="Y40" s="53">
        <f>INDEX('N1.0'!D:D,MATCH('0107'!A40,'N1.0'!B:B,0))</f>
        <v>16.843</v>
      </c>
      <c r="Z40" s="53">
        <f t="shared" si="2"/>
        <v>13123.131271151222</v>
      </c>
      <c r="AA40" s="53">
        <f t="shared" si="3"/>
        <v>16.843</v>
      </c>
      <c r="AB40" s="53">
        <f t="shared" si="17"/>
        <v>0</v>
      </c>
      <c r="AC40" s="56">
        <f t="shared" si="18"/>
        <v>0</v>
      </c>
      <c r="AD40" s="56">
        <f t="shared" si="19"/>
        <v>0</v>
      </c>
      <c r="AE40" s="53">
        <f t="shared" si="20"/>
        <v>16.843</v>
      </c>
      <c r="AF40" s="53">
        <f t="shared" si="4"/>
        <v>16.843</v>
      </c>
    </row>
    <row r="41" spans="1:32" ht="20.5" customHeight="1" x14ac:dyDescent="0.2">
      <c r="A41" s="26" t="str">
        <f>all_banks!O35&amp;" "</f>
        <v xml:space="preserve">ПАО Банк ЗЕНИТ (3255) </v>
      </c>
      <c r="B41" s="3">
        <f>all_banks!H35</f>
        <v>3255</v>
      </c>
      <c r="C41" s="3" t="str">
        <f>all_banks!E35</f>
        <v>БАНК ЗЕНИТ</v>
      </c>
      <c r="D41" s="14">
        <f>INDEX('123_parsed'!B:B,MATCH('0107'!B41,'123_parsed'!A:A,0))</f>
        <v>36535.552000000003</v>
      </c>
      <c r="E41" s="13">
        <f t="shared" si="22"/>
        <v>4826.3066666666673</v>
      </c>
      <c r="F41" s="11">
        <f>(((INDEX('101'!$A:$G,MATCH($A41&amp;"60401",'101'!$A:$A,0),MATCH($J$2&amp;"Ост /Дб",'101'!$1:$1,0)))+(INDEX('101'!$A:$G,MATCH($A41&amp;"60404",'101'!$A:$A,0),MATCH($J$2&amp;"Ост /Дб",'101'!$1:$1,0)))+(INDEX('101'!$A:$G,MATCH($A41&amp;"60415",'101'!$A:$A,0),MATCH($J$2&amp;"Ост /Дб",'101'!$1:$1,0)))-(INDEX('101'!$A:$G,MATCH($A41&amp;"60414",'101'!$A:$A,0),MATCH($J$2&amp;"Ост /Кр",'101'!$1:$1,0)))-(INDEX('101'!$A:$G,MATCH($A41&amp;"60405",'101'!$A:$A,0),MATCH($J$2&amp;"Ост /Дб",'101'!$1:$1,0)))+(INDEX('101'!$A:$G,MATCH($A41&amp;"61901",'101'!$A:$A,0),MATCH($J$2&amp;"Ост /Дб",'101'!$1:$1,0)))+(INDEX('101'!$A:$G,MATCH($A41&amp;"61902",'101'!$A:$A,0),MATCH($J$2&amp;"Ост /Дб",'101'!$1:$1,0)))+(INDEX('101'!$A:$G,MATCH($A41&amp;"61903",'101'!$A:$A,0),MATCH($J$2&amp;"Ост /Дб",'101'!$1:$1,0)))+(INDEX('101'!$A:$G,MATCH($A41&amp;"61904",'101'!$A:$A,0),MATCH($J$2&amp;"Ост /Дб",'101'!$1:$1,0)))+(INDEX('101'!$A:$G,MATCH($A41&amp;"61905",'101'!$A:$A,0),MATCH($J$2&amp;"Ост /Дб",'101'!$1:$1,0)))+(INDEX('101'!$A:$G,MATCH($A41&amp;"61906",'101'!$A:$A,0),MATCH($J$2&amp;"Ост /Дб",'101'!$1:$1,0)))+(INDEX('101'!$A:$G,MATCH($A41&amp;"61907",'101'!$A:$A,0),MATCH($J$2&amp;"Ост /Дб",'101'!$1:$1,0)))+(INDEX('101'!$A:$G,MATCH($A41&amp;"61908",'101'!$A:$A,0),MATCH($J$2&amp;"Ост /Дб",'101'!$1:$1,0)))+(INDEX('101'!$A:$G,MATCH($A41&amp;"61911",'101'!$A:$A,0),MATCH($J$2&amp;"Ост /Дб",'101'!$1:$1,0)))-(INDEX('101'!$A:$G,MATCH($A41&amp;"61909",'101'!$A:$A,0),MATCH($J$2&amp;"Ост /Кр",'101'!$1:$1,0)))-(INDEX('101'!$A:$G,MATCH($A41&amp;"61910",'101'!$A:$A,0),MATCH($J$2&amp;"Ост /Кр",'101'!$1:$1,0)))-(INDEX('101'!$A:$G,MATCH($A41&amp;"61912",'101'!$A:$A,0),MATCH($J$2&amp;"Ост /Кр",'101'!$1:$1,0)))+(INDEX('101'!$A:$G,MATCH($A41&amp;"62001",'101'!$A:$A,0),MATCH($J$2&amp;"Ост /Дб",'101'!$1:$1,0)))-(INDEX('101'!$A:$G,MATCH($A41&amp;"62002",'101'!$A:$A,0),MATCH($J$2&amp;"Ост /Кр",'101'!$1:$1,0)))+(INDEX('101'!$A:$G,MATCH($A41&amp;"62101",'101'!$A:$A,0),MATCH($J$2&amp;"Ост /Дб",'101'!$1:$1,0)))+(INDEX('101'!$A:$G,MATCH($A41&amp;"62102",'101'!$A:$A,0),MATCH($J$2&amp;"Ост /Дб",'101'!$1:$1,0)))-(INDEX('101'!$A:$G,MATCH($A41&amp;"62103",'101'!$A:$A,0),MATCH($J$2&amp;"Ост /Кр",'101'!$1:$1,0))))-(((INDEX('135'!$A:$O,MATCH('0107'!$A41,'135'!$A:$A,0),MATCH($J$2&amp;F$4,'135'!$2:$2,0)))/1.5)+(INDEX('135'!$A:$O,MATCH('0107'!$A41,'135'!$A:$A,0),MATCH($J$2&amp;F$5,'135'!$2:$2,0)))+(INDEX('135'!$A:$O,MATCH('0107'!$A41,'135'!$A:$A,0),MATCH($J$2&amp;F$6,'135'!$2:$2,0)))))/$J$1</f>
        <v>1814.761</v>
      </c>
      <c r="G41" s="16">
        <f>(((INDEX('135'!$A:$O,MATCH('0107'!$A41,'135'!$A:$A,0),MATCH($J$2&amp;G$4,'135'!$2:$2,0)))/1.5)+(INDEX('135'!$A:$O,MATCH('0107'!$A41,'135'!$A:$A,0),MATCH($J$2&amp;G$5,'135'!$2:$2,0)))+(INDEX('135'!$A:$O,MATCH('0107'!$A41,'135'!$A:$A,0),MATCH($J$2&amp;G$6,'135'!$2:$2,0))))/$J$1</f>
        <v>1309.1089999999999</v>
      </c>
      <c r="H41" s="11">
        <f>(((INDEX('135'!$A:$O,MATCH('0107'!$A41,'135'!$A:$A,0),MATCH($J$2&amp;H$6,'135'!$2:$2,0)))/1.5))/$J$1</f>
        <v>1702.4366666666667</v>
      </c>
      <c r="I41" s="11">
        <f>(((INDEX('135'!$A:$O,MATCH('0107'!$A41,'135'!$A:$A,0),MATCH($J$2&amp;I$4,'135'!$2:$2,0)))/1.5)+(INDEX('135'!$A:$O,MATCH('0107'!$A41,'135'!$A:$A,0),MATCH($J$2&amp;I$5,'135'!$2:$2,0)))+(INDEX('135'!$A:$O,MATCH('0107'!$A41,'135'!$A:$A,0),MATCH($J$2&amp;I$6,'135'!$2:$2,0))))/$J$1</f>
        <v>0</v>
      </c>
      <c r="J41" s="11"/>
      <c r="K41" s="15">
        <f t="shared" si="6"/>
        <v>13.209891194928892</v>
      </c>
      <c r="L41" s="49">
        <f t="shared" si="7"/>
        <v>4.9671098441320928E-2</v>
      </c>
      <c r="M41" s="52">
        <f t="shared" si="8"/>
        <v>1</v>
      </c>
      <c r="N41" s="49">
        <f t="shared" si="9"/>
        <v>3.5831099527386362E-2</v>
      </c>
      <c r="O41" s="49">
        <f t="shared" si="10"/>
        <v>4.6596713980581614E-2</v>
      </c>
      <c r="P41" s="52">
        <f t="shared" si="11"/>
        <v>2</v>
      </c>
      <c r="Q41" s="49">
        <f t="shared" si="12"/>
        <v>0</v>
      </c>
      <c r="R41" s="52">
        <f t="shared" si="13"/>
        <v>2</v>
      </c>
      <c r="S41" s="49">
        <f t="shared" si="14"/>
        <v>0</v>
      </c>
      <c r="T41" s="49">
        <f t="shared" si="21"/>
        <v>0.13209891194928891</v>
      </c>
      <c r="U41" s="38">
        <f t="shared" si="15"/>
        <v>0</v>
      </c>
      <c r="V41" s="54">
        <f t="shared" si="16"/>
        <v>0</v>
      </c>
      <c r="W41" s="57">
        <f t="shared" si="0"/>
        <v>0</v>
      </c>
      <c r="X41" s="59">
        <f t="shared" si="1"/>
        <v>36535.552000000003</v>
      </c>
      <c r="Y41" s="53">
        <f>INDEX('N1.0'!D:D,MATCH('0107'!A41,'N1.0'!B:B,0))</f>
        <v>20.558</v>
      </c>
      <c r="Z41" s="53">
        <f t="shared" si="2"/>
        <v>177719.38904562703</v>
      </c>
      <c r="AA41" s="53">
        <f t="shared" si="3"/>
        <v>20.558</v>
      </c>
      <c r="AB41" s="53">
        <f t="shared" si="17"/>
        <v>0</v>
      </c>
      <c r="AC41" s="56">
        <f t="shared" si="18"/>
        <v>0</v>
      </c>
      <c r="AD41" s="56">
        <f t="shared" si="19"/>
        <v>0</v>
      </c>
      <c r="AE41" s="53">
        <f t="shared" si="20"/>
        <v>20.558</v>
      </c>
      <c r="AF41" s="53">
        <f t="shared" si="4"/>
        <v>20.558</v>
      </c>
    </row>
    <row r="42" spans="1:32" ht="20.5" customHeight="1" x14ac:dyDescent="0.2">
      <c r="A42" s="26" t="str">
        <f>all_banks!O36&amp;" "</f>
        <v xml:space="preserve">АО "Банк Интеза" (2216) </v>
      </c>
      <c r="B42" s="3">
        <f>all_banks!H36</f>
        <v>2216</v>
      </c>
      <c r="C42" s="3" t="str">
        <f>all_banks!E36</f>
        <v>БАНК ИНТЕЗА</v>
      </c>
      <c r="D42" s="14">
        <f>INDEX('123_parsed'!B:B,MATCH('0107'!B42,'123_parsed'!A:A,0))</f>
        <v>13988.029</v>
      </c>
      <c r="E42" s="13">
        <f t="shared" si="22"/>
        <v>1005.46</v>
      </c>
      <c r="F42" s="11">
        <f>(((INDEX('101'!$A:$G,MATCH($A42&amp;"60401",'101'!$A:$A,0),MATCH($J$2&amp;"Ост /Дб",'101'!$1:$1,0)))+(INDEX('101'!$A:$G,MATCH($A42&amp;"60404",'101'!$A:$A,0),MATCH($J$2&amp;"Ост /Дб",'101'!$1:$1,0)))+(INDEX('101'!$A:$G,MATCH($A42&amp;"60415",'101'!$A:$A,0),MATCH($J$2&amp;"Ост /Дб",'101'!$1:$1,0)))-(INDEX('101'!$A:$G,MATCH($A42&amp;"60414",'101'!$A:$A,0),MATCH($J$2&amp;"Ост /Кр",'101'!$1:$1,0)))-(INDEX('101'!$A:$G,MATCH($A42&amp;"60405",'101'!$A:$A,0),MATCH($J$2&amp;"Ост /Дб",'101'!$1:$1,0)))+(INDEX('101'!$A:$G,MATCH($A42&amp;"61901",'101'!$A:$A,0),MATCH($J$2&amp;"Ост /Дб",'101'!$1:$1,0)))+(INDEX('101'!$A:$G,MATCH($A42&amp;"61902",'101'!$A:$A,0),MATCH($J$2&amp;"Ост /Дб",'101'!$1:$1,0)))+(INDEX('101'!$A:$G,MATCH($A42&amp;"61903",'101'!$A:$A,0),MATCH($J$2&amp;"Ост /Дб",'101'!$1:$1,0)))+(INDEX('101'!$A:$G,MATCH($A42&amp;"61904",'101'!$A:$A,0),MATCH($J$2&amp;"Ост /Дб",'101'!$1:$1,0)))+(INDEX('101'!$A:$G,MATCH($A42&amp;"61905",'101'!$A:$A,0),MATCH($J$2&amp;"Ост /Дб",'101'!$1:$1,0)))+(INDEX('101'!$A:$G,MATCH($A42&amp;"61906",'101'!$A:$A,0),MATCH($J$2&amp;"Ост /Дб",'101'!$1:$1,0)))+(INDEX('101'!$A:$G,MATCH($A42&amp;"61907",'101'!$A:$A,0),MATCH($J$2&amp;"Ост /Дб",'101'!$1:$1,0)))+(INDEX('101'!$A:$G,MATCH($A42&amp;"61908",'101'!$A:$A,0),MATCH($J$2&amp;"Ост /Дб",'101'!$1:$1,0)))+(INDEX('101'!$A:$G,MATCH($A42&amp;"61911",'101'!$A:$A,0),MATCH($J$2&amp;"Ост /Дб",'101'!$1:$1,0)))-(INDEX('101'!$A:$G,MATCH($A42&amp;"61909",'101'!$A:$A,0),MATCH($J$2&amp;"Ост /Кр",'101'!$1:$1,0)))-(INDEX('101'!$A:$G,MATCH($A42&amp;"61910",'101'!$A:$A,0),MATCH($J$2&amp;"Ост /Кр",'101'!$1:$1,0)))-(INDEX('101'!$A:$G,MATCH($A42&amp;"61912",'101'!$A:$A,0),MATCH($J$2&amp;"Ост /Кр",'101'!$1:$1,0)))+(INDEX('101'!$A:$G,MATCH($A42&amp;"62001",'101'!$A:$A,0),MATCH($J$2&amp;"Ост /Дб",'101'!$1:$1,0)))-(INDEX('101'!$A:$G,MATCH($A42&amp;"62002",'101'!$A:$A,0),MATCH($J$2&amp;"Ост /Кр",'101'!$1:$1,0)))+(INDEX('101'!$A:$G,MATCH($A42&amp;"62101",'101'!$A:$A,0),MATCH($J$2&amp;"Ост /Дб",'101'!$1:$1,0)))+(INDEX('101'!$A:$G,MATCH($A42&amp;"62102",'101'!$A:$A,0),MATCH($J$2&amp;"Ост /Дб",'101'!$1:$1,0)))-(INDEX('101'!$A:$G,MATCH($A42&amp;"62103",'101'!$A:$A,0),MATCH($J$2&amp;"Ост /Кр",'101'!$1:$1,0))))-(((INDEX('135'!$A:$O,MATCH('0107'!$A42,'135'!$A:$A,0),MATCH($J$2&amp;F$4,'135'!$2:$2,0)))/1.5)+(INDEX('135'!$A:$O,MATCH('0107'!$A42,'135'!$A:$A,0),MATCH($J$2&amp;F$5,'135'!$2:$2,0)))+(INDEX('135'!$A:$O,MATCH('0107'!$A42,'135'!$A:$A,0),MATCH($J$2&amp;F$6,'135'!$2:$2,0)))))/$J$1</f>
        <v>894.721</v>
      </c>
      <c r="G42" s="16">
        <f>(((INDEX('135'!$A:$O,MATCH('0107'!$A42,'135'!$A:$A,0),MATCH($J$2&amp;G$4,'135'!$2:$2,0)))/1.5)+(INDEX('135'!$A:$O,MATCH('0107'!$A42,'135'!$A:$A,0),MATCH($J$2&amp;G$5,'135'!$2:$2,0)))+(INDEX('135'!$A:$O,MATCH('0107'!$A42,'135'!$A:$A,0),MATCH($J$2&amp;G$6,'135'!$2:$2,0))))/$J$1</f>
        <v>110.739</v>
      </c>
      <c r="H42" s="11">
        <f>(((INDEX('135'!$A:$O,MATCH('0107'!$A42,'135'!$A:$A,0),MATCH($J$2&amp;H$6,'135'!$2:$2,0)))/1.5))/$J$1</f>
        <v>0</v>
      </c>
      <c r="I42" s="11">
        <f>(((INDEX('135'!$A:$O,MATCH('0107'!$A42,'135'!$A:$A,0),MATCH($J$2&amp;I$4,'135'!$2:$2,0)))/1.5)+(INDEX('135'!$A:$O,MATCH('0107'!$A42,'135'!$A:$A,0),MATCH($J$2&amp;I$5,'135'!$2:$2,0)))+(INDEX('135'!$A:$O,MATCH('0107'!$A42,'135'!$A:$A,0),MATCH($J$2&amp;I$6,'135'!$2:$2,0))))/$J$1</f>
        <v>0</v>
      </c>
      <c r="J42" s="11"/>
      <c r="K42" s="15">
        <f t="shared" si="6"/>
        <v>7.1880033991922669</v>
      </c>
      <c r="L42" s="49">
        <f t="shared" si="7"/>
        <v>6.3963336078299515E-2</v>
      </c>
      <c r="M42" s="52">
        <f t="shared" si="8"/>
        <v>1</v>
      </c>
      <c r="N42" s="49">
        <f t="shared" si="9"/>
        <v>7.916697913623141E-3</v>
      </c>
      <c r="O42" s="49">
        <f t="shared" si="10"/>
        <v>0</v>
      </c>
      <c r="P42" s="52">
        <f t="shared" si="11"/>
        <v>2</v>
      </c>
      <c r="Q42" s="49">
        <f t="shared" si="12"/>
        <v>0</v>
      </c>
      <c r="R42" s="52">
        <f t="shared" si="13"/>
        <v>2</v>
      </c>
      <c r="S42" s="49">
        <f t="shared" si="14"/>
        <v>0</v>
      </c>
      <c r="T42" s="49">
        <f t="shared" si="21"/>
        <v>7.1880033991922665E-2</v>
      </c>
      <c r="U42" s="38">
        <f t="shared" si="15"/>
        <v>0</v>
      </c>
      <c r="V42" s="54">
        <f t="shared" si="16"/>
        <v>0</v>
      </c>
      <c r="W42" s="57">
        <f t="shared" si="0"/>
        <v>0</v>
      </c>
      <c r="X42" s="59">
        <f t="shared" si="1"/>
        <v>13988.029</v>
      </c>
      <c r="Y42" s="53">
        <f>INDEX('N1.0'!D:D,MATCH('0107'!A42,'N1.0'!B:B,0))</f>
        <v>13.3</v>
      </c>
      <c r="Z42" s="53">
        <f t="shared" si="2"/>
        <v>105173.15037593985</v>
      </c>
      <c r="AA42" s="53">
        <f t="shared" si="3"/>
        <v>13.300000000000002</v>
      </c>
      <c r="AB42" s="53">
        <f t="shared" si="17"/>
        <v>0</v>
      </c>
      <c r="AC42" s="56">
        <f t="shared" si="18"/>
        <v>0</v>
      </c>
      <c r="AD42" s="56">
        <f t="shared" si="19"/>
        <v>0</v>
      </c>
      <c r="AE42" s="53">
        <f t="shared" si="20"/>
        <v>13.300000000000002</v>
      </c>
      <c r="AF42" s="53">
        <f t="shared" si="4"/>
        <v>13.300000000000002</v>
      </c>
    </row>
    <row r="43" spans="1:32" ht="20.5" customHeight="1" x14ac:dyDescent="0.2">
      <c r="A43" s="26" t="str">
        <f>all_banks!O37&amp;" "</f>
        <v xml:space="preserve">ООО КБЭР "Банк Казани" (708) </v>
      </c>
      <c r="B43" s="3">
        <f>all_banks!H37</f>
        <v>708</v>
      </c>
      <c r="C43" s="3" t="str">
        <f>all_banks!E37</f>
        <v>БАНК КАЗАНИ</v>
      </c>
      <c r="D43" s="14">
        <f>INDEX('123_parsed'!B:B,MATCH('0107'!B43,'123_parsed'!A:A,0))</f>
        <v>2086.1370000000002</v>
      </c>
      <c r="E43" s="13">
        <f t="shared" si="22"/>
        <v>723.77500000000009</v>
      </c>
      <c r="F43" s="11">
        <f>(((INDEX('101'!$A:$G,MATCH($A43&amp;"60401",'101'!$A:$A,0),MATCH($J$2&amp;"Ост /Дб",'101'!$1:$1,0)))+(INDEX('101'!$A:$G,MATCH($A43&amp;"60404",'101'!$A:$A,0),MATCH($J$2&amp;"Ост /Дб",'101'!$1:$1,0)))+(INDEX('101'!$A:$G,MATCH($A43&amp;"60415",'101'!$A:$A,0),MATCH($J$2&amp;"Ост /Дб",'101'!$1:$1,0)))-(INDEX('101'!$A:$G,MATCH($A43&amp;"60414",'101'!$A:$A,0),MATCH($J$2&amp;"Ост /Кр",'101'!$1:$1,0)))-(INDEX('101'!$A:$G,MATCH($A43&amp;"60405",'101'!$A:$A,0),MATCH($J$2&amp;"Ост /Дб",'101'!$1:$1,0)))+(INDEX('101'!$A:$G,MATCH($A43&amp;"61901",'101'!$A:$A,0),MATCH($J$2&amp;"Ост /Дб",'101'!$1:$1,0)))+(INDEX('101'!$A:$G,MATCH($A43&amp;"61902",'101'!$A:$A,0),MATCH($J$2&amp;"Ост /Дб",'101'!$1:$1,0)))+(INDEX('101'!$A:$G,MATCH($A43&amp;"61903",'101'!$A:$A,0),MATCH($J$2&amp;"Ост /Дб",'101'!$1:$1,0)))+(INDEX('101'!$A:$G,MATCH($A43&amp;"61904",'101'!$A:$A,0),MATCH($J$2&amp;"Ост /Дб",'101'!$1:$1,0)))+(INDEX('101'!$A:$G,MATCH($A43&amp;"61905",'101'!$A:$A,0),MATCH($J$2&amp;"Ост /Дб",'101'!$1:$1,0)))+(INDEX('101'!$A:$G,MATCH($A43&amp;"61906",'101'!$A:$A,0),MATCH($J$2&amp;"Ост /Дб",'101'!$1:$1,0)))+(INDEX('101'!$A:$G,MATCH($A43&amp;"61907",'101'!$A:$A,0),MATCH($J$2&amp;"Ост /Дб",'101'!$1:$1,0)))+(INDEX('101'!$A:$G,MATCH($A43&amp;"61908",'101'!$A:$A,0),MATCH($J$2&amp;"Ост /Дб",'101'!$1:$1,0)))+(INDEX('101'!$A:$G,MATCH($A43&amp;"61911",'101'!$A:$A,0),MATCH($J$2&amp;"Ост /Дб",'101'!$1:$1,0)))-(INDEX('101'!$A:$G,MATCH($A43&amp;"61909",'101'!$A:$A,0),MATCH($J$2&amp;"Ост /Кр",'101'!$1:$1,0)))-(INDEX('101'!$A:$G,MATCH($A43&amp;"61910",'101'!$A:$A,0),MATCH($J$2&amp;"Ост /Кр",'101'!$1:$1,0)))-(INDEX('101'!$A:$G,MATCH($A43&amp;"61912",'101'!$A:$A,0),MATCH($J$2&amp;"Ост /Кр",'101'!$1:$1,0)))+(INDEX('101'!$A:$G,MATCH($A43&amp;"62001",'101'!$A:$A,0),MATCH($J$2&amp;"Ост /Дб",'101'!$1:$1,0)))-(INDEX('101'!$A:$G,MATCH($A43&amp;"62002",'101'!$A:$A,0),MATCH($J$2&amp;"Ост /Кр",'101'!$1:$1,0)))+(INDEX('101'!$A:$G,MATCH($A43&amp;"62101",'101'!$A:$A,0),MATCH($J$2&amp;"Ост /Дб",'101'!$1:$1,0)))+(INDEX('101'!$A:$G,MATCH($A43&amp;"62102",'101'!$A:$A,0),MATCH($J$2&amp;"Ост /Дб",'101'!$1:$1,0)))-(INDEX('101'!$A:$G,MATCH($A43&amp;"62103",'101'!$A:$A,0),MATCH($J$2&amp;"Ост /Кр",'101'!$1:$1,0))))-(((INDEX('135'!$A:$O,MATCH('0107'!$A43,'135'!$A:$A,0),MATCH($J$2&amp;F$4,'135'!$2:$2,0)))/1.5)+(INDEX('135'!$A:$O,MATCH('0107'!$A43,'135'!$A:$A,0),MATCH($J$2&amp;F$5,'135'!$2:$2,0)))+(INDEX('135'!$A:$O,MATCH('0107'!$A43,'135'!$A:$A,0),MATCH($J$2&amp;F$6,'135'!$2:$2,0)))))/$J$1</f>
        <v>249.85366666666664</v>
      </c>
      <c r="G43" s="16">
        <f>(((INDEX('135'!$A:$O,MATCH('0107'!$A43,'135'!$A:$A,0),MATCH($J$2&amp;G$4,'135'!$2:$2,0)))/1.5)+(INDEX('135'!$A:$O,MATCH('0107'!$A43,'135'!$A:$A,0),MATCH($J$2&amp;G$5,'135'!$2:$2,0)))+(INDEX('135'!$A:$O,MATCH('0107'!$A43,'135'!$A:$A,0),MATCH($J$2&amp;G$6,'135'!$2:$2,0))))/$J$1</f>
        <v>473.92133333333339</v>
      </c>
      <c r="H43" s="11">
        <f>(((INDEX('135'!$A:$O,MATCH('0107'!$A43,'135'!$A:$A,0),MATCH($J$2&amp;H$6,'135'!$2:$2,0)))/1.5))/$J$1</f>
        <v>0</v>
      </c>
      <c r="I43" s="11">
        <f>(((INDEX('135'!$A:$O,MATCH('0107'!$A43,'135'!$A:$A,0),MATCH($J$2&amp;I$4,'135'!$2:$2,0)))/1.5)+(INDEX('135'!$A:$O,MATCH('0107'!$A43,'135'!$A:$A,0),MATCH($J$2&amp;I$5,'135'!$2:$2,0)))+(INDEX('135'!$A:$O,MATCH('0107'!$A43,'135'!$A:$A,0),MATCH($J$2&amp;I$6,'135'!$2:$2,0))))/$J$1</f>
        <v>0</v>
      </c>
      <c r="J43" s="11"/>
      <c r="K43" s="15">
        <f t="shared" si="6"/>
        <v>34.694509516872571</v>
      </c>
      <c r="L43" s="49">
        <f t="shared" si="7"/>
        <v>0.1197685802354623</v>
      </c>
      <c r="M43" s="52">
        <f t="shared" si="8"/>
        <v>3</v>
      </c>
      <c r="N43" s="49">
        <f t="shared" si="9"/>
        <v>0.22717651493326343</v>
      </c>
      <c r="O43" s="49">
        <f t="shared" si="10"/>
        <v>0</v>
      </c>
      <c r="P43" s="52">
        <f t="shared" si="11"/>
        <v>2</v>
      </c>
      <c r="Q43" s="49">
        <f t="shared" si="12"/>
        <v>0</v>
      </c>
      <c r="R43" s="52">
        <f t="shared" si="13"/>
        <v>2</v>
      </c>
      <c r="S43" s="49">
        <f t="shared" si="14"/>
        <v>0</v>
      </c>
      <c r="T43" s="49">
        <f t="shared" si="21"/>
        <v>0.34694509516872574</v>
      </c>
      <c r="U43" s="38">
        <f t="shared" si="15"/>
        <v>1</v>
      </c>
      <c r="V43" s="54">
        <f t="shared" si="16"/>
        <v>1</v>
      </c>
      <c r="W43" s="57">
        <f t="shared" si="0"/>
        <v>326.44633333333331</v>
      </c>
      <c r="X43" s="59">
        <f t="shared" si="1"/>
        <v>2412.5833333333335</v>
      </c>
      <c r="Y43" s="53">
        <f>INDEX('N1.0'!D:D,MATCH('0107'!A43,'N1.0'!B:B,0))</f>
        <v>13.298999999999999</v>
      </c>
      <c r="Z43" s="53">
        <f t="shared" si="2"/>
        <v>15686.420031581323</v>
      </c>
      <c r="AA43" s="53">
        <f t="shared" si="3"/>
        <v>12.674677179351118</v>
      </c>
      <c r="AB43" s="53">
        <f t="shared" si="17"/>
        <v>-0.62432282064888156</v>
      </c>
      <c r="AC43" s="56">
        <f t="shared" si="18"/>
        <v>0</v>
      </c>
      <c r="AD43" s="56">
        <f t="shared" si="19"/>
        <v>0</v>
      </c>
      <c r="AE43" s="53">
        <f t="shared" si="20"/>
        <v>13.298999999999999</v>
      </c>
      <c r="AF43" s="53">
        <f t="shared" si="4"/>
        <v>13.298999999999999</v>
      </c>
    </row>
    <row r="44" spans="1:32" ht="20.5" customHeight="1" x14ac:dyDescent="0.2">
      <c r="A44" s="26" t="str">
        <f>all_banks!O38&amp;" "</f>
        <v xml:space="preserve">ООО "Банк БКФ" (2684) </v>
      </c>
      <c r="B44" s="3">
        <f>all_banks!H38</f>
        <v>2684</v>
      </c>
      <c r="C44" s="3" t="str">
        <f>all_banks!E38</f>
        <v>БАНК КОРПОРАТИВНОГО ФИНАНСИРОВАНИЯ</v>
      </c>
      <c r="D44" s="14">
        <f>INDEX('123_parsed'!B:B,MATCH('0107'!B44,'123_parsed'!A:A,0))</f>
        <v>1190.893</v>
      </c>
      <c r="E44" s="13">
        <f t="shared" si="22"/>
        <v>514.88400000000001</v>
      </c>
      <c r="F44" s="11">
        <f>(((INDEX('101'!$A:$G,MATCH($A44&amp;"60401",'101'!$A:$A,0),MATCH($J$2&amp;"Ост /Дб",'101'!$1:$1,0)))+(INDEX('101'!$A:$G,MATCH($A44&amp;"60404",'101'!$A:$A,0),MATCH($J$2&amp;"Ост /Дб",'101'!$1:$1,0)))+(INDEX('101'!$A:$G,MATCH($A44&amp;"60415",'101'!$A:$A,0),MATCH($J$2&amp;"Ост /Дб",'101'!$1:$1,0)))-(INDEX('101'!$A:$G,MATCH($A44&amp;"60414",'101'!$A:$A,0),MATCH($J$2&amp;"Ост /Кр",'101'!$1:$1,0)))-(INDEX('101'!$A:$G,MATCH($A44&amp;"60405",'101'!$A:$A,0),MATCH($J$2&amp;"Ост /Дб",'101'!$1:$1,0)))+(INDEX('101'!$A:$G,MATCH($A44&amp;"61901",'101'!$A:$A,0),MATCH($J$2&amp;"Ост /Дб",'101'!$1:$1,0)))+(INDEX('101'!$A:$G,MATCH($A44&amp;"61902",'101'!$A:$A,0),MATCH($J$2&amp;"Ост /Дб",'101'!$1:$1,0)))+(INDEX('101'!$A:$G,MATCH($A44&amp;"61903",'101'!$A:$A,0),MATCH($J$2&amp;"Ост /Дб",'101'!$1:$1,0)))+(INDEX('101'!$A:$G,MATCH($A44&amp;"61904",'101'!$A:$A,0),MATCH($J$2&amp;"Ост /Дб",'101'!$1:$1,0)))+(INDEX('101'!$A:$G,MATCH($A44&amp;"61905",'101'!$A:$A,0),MATCH($J$2&amp;"Ост /Дб",'101'!$1:$1,0)))+(INDEX('101'!$A:$G,MATCH($A44&amp;"61906",'101'!$A:$A,0),MATCH($J$2&amp;"Ост /Дб",'101'!$1:$1,0)))+(INDEX('101'!$A:$G,MATCH($A44&amp;"61907",'101'!$A:$A,0),MATCH($J$2&amp;"Ост /Дб",'101'!$1:$1,0)))+(INDEX('101'!$A:$G,MATCH($A44&amp;"61908",'101'!$A:$A,0),MATCH($J$2&amp;"Ост /Дб",'101'!$1:$1,0)))+(INDEX('101'!$A:$G,MATCH($A44&amp;"61911",'101'!$A:$A,0),MATCH($J$2&amp;"Ост /Дб",'101'!$1:$1,0)))-(INDEX('101'!$A:$G,MATCH($A44&amp;"61909",'101'!$A:$A,0),MATCH($J$2&amp;"Ост /Кр",'101'!$1:$1,0)))-(INDEX('101'!$A:$G,MATCH($A44&amp;"61910",'101'!$A:$A,0),MATCH($J$2&amp;"Ост /Кр",'101'!$1:$1,0)))-(INDEX('101'!$A:$G,MATCH($A44&amp;"61912",'101'!$A:$A,0),MATCH($J$2&amp;"Ост /Кр",'101'!$1:$1,0)))+(INDEX('101'!$A:$G,MATCH($A44&amp;"62001",'101'!$A:$A,0),MATCH($J$2&amp;"Ост /Дб",'101'!$1:$1,0)))-(INDEX('101'!$A:$G,MATCH($A44&amp;"62002",'101'!$A:$A,0),MATCH($J$2&amp;"Ост /Кр",'101'!$1:$1,0)))+(INDEX('101'!$A:$G,MATCH($A44&amp;"62101",'101'!$A:$A,0),MATCH($J$2&amp;"Ост /Дб",'101'!$1:$1,0)))+(INDEX('101'!$A:$G,MATCH($A44&amp;"62102",'101'!$A:$A,0),MATCH($J$2&amp;"Ост /Дб",'101'!$1:$1,0)))-(INDEX('101'!$A:$G,MATCH($A44&amp;"62103",'101'!$A:$A,0),MATCH($J$2&amp;"Ост /Кр",'101'!$1:$1,0))))-(((INDEX('135'!$A:$O,MATCH('0107'!$A44,'135'!$A:$A,0),MATCH($J$2&amp;F$4,'135'!$2:$2,0)))/1.5)+(INDEX('135'!$A:$O,MATCH('0107'!$A44,'135'!$A:$A,0),MATCH($J$2&amp;F$5,'135'!$2:$2,0)))+(INDEX('135'!$A:$O,MATCH('0107'!$A44,'135'!$A:$A,0),MATCH($J$2&amp;F$6,'135'!$2:$2,0)))))/$J$1</f>
        <v>-19.295000000000002</v>
      </c>
      <c r="G44" s="16">
        <f>(((INDEX('135'!$A:$O,MATCH('0107'!$A44,'135'!$A:$A,0),MATCH($J$2&amp;G$4,'135'!$2:$2,0)))/1.5)+(INDEX('135'!$A:$O,MATCH('0107'!$A44,'135'!$A:$A,0),MATCH($J$2&amp;G$5,'135'!$2:$2,0)))+(INDEX('135'!$A:$O,MATCH('0107'!$A44,'135'!$A:$A,0),MATCH($J$2&amp;G$6,'135'!$2:$2,0))))/$J$1</f>
        <v>534.17899999999997</v>
      </c>
      <c r="H44" s="11">
        <f>(((INDEX('135'!$A:$O,MATCH('0107'!$A44,'135'!$A:$A,0),MATCH($J$2&amp;H$6,'135'!$2:$2,0)))/1.5))/$J$1</f>
        <v>0</v>
      </c>
      <c r="I44" s="11">
        <f>(((INDEX('135'!$A:$O,MATCH('0107'!$A44,'135'!$A:$A,0),MATCH($J$2&amp;I$4,'135'!$2:$2,0)))/1.5)+(INDEX('135'!$A:$O,MATCH('0107'!$A44,'135'!$A:$A,0),MATCH($J$2&amp;I$5,'135'!$2:$2,0)))+(INDEX('135'!$A:$O,MATCH('0107'!$A44,'135'!$A:$A,0),MATCH($J$2&amp;I$6,'135'!$2:$2,0))))/$J$1</f>
        <v>0</v>
      </c>
      <c r="J44" s="11"/>
      <c r="K44" s="15">
        <f t="shared" si="6"/>
        <v>43.235118520303672</v>
      </c>
      <c r="L44" s="49">
        <f t="shared" si="7"/>
        <v>-1.620212731118581E-2</v>
      </c>
      <c r="M44" s="52">
        <f t="shared" si="8"/>
        <v>1</v>
      </c>
      <c r="N44" s="49">
        <f t="shared" si="9"/>
        <v>0.44855331251422248</v>
      </c>
      <c r="O44" s="49">
        <f t="shared" si="10"/>
        <v>0</v>
      </c>
      <c r="P44" s="52">
        <f t="shared" si="11"/>
        <v>2</v>
      </c>
      <c r="Q44" s="49">
        <f t="shared" si="12"/>
        <v>0</v>
      </c>
      <c r="R44" s="52">
        <f t="shared" si="13"/>
        <v>2</v>
      </c>
      <c r="S44" s="49">
        <f t="shared" si="14"/>
        <v>0</v>
      </c>
      <c r="T44" s="49">
        <f t="shared" si="21"/>
        <v>0.43235118520303673</v>
      </c>
      <c r="U44" s="38">
        <f t="shared" si="15"/>
        <v>1</v>
      </c>
      <c r="V44" s="54">
        <f t="shared" si="16"/>
        <v>1</v>
      </c>
      <c r="W44" s="57">
        <f t="shared" si="0"/>
        <v>525.38699999999994</v>
      </c>
      <c r="X44" s="59">
        <f t="shared" si="1"/>
        <v>1716.28</v>
      </c>
      <c r="Y44" s="53">
        <f>INDEX('N1.0'!D:D,MATCH('0107'!A44,'N1.0'!B:B,0))</f>
        <v>15.526</v>
      </c>
      <c r="Z44" s="53">
        <f t="shared" si="2"/>
        <v>7670.3143114775212</v>
      </c>
      <c r="AA44" s="53">
        <f t="shared" si="3"/>
        <v>13.471115498537653</v>
      </c>
      <c r="AB44" s="53">
        <f t="shared" si="17"/>
        <v>-2.0548845014623467</v>
      </c>
      <c r="AC44" s="56">
        <f t="shared" si="18"/>
        <v>0</v>
      </c>
      <c r="AD44" s="56">
        <f t="shared" si="19"/>
        <v>0</v>
      </c>
      <c r="AE44" s="53">
        <f t="shared" si="20"/>
        <v>15.526000000000002</v>
      </c>
      <c r="AF44" s="53">
        <f t="shared" si="4"/>
        <v>15.526000000000002</v>
      </c>
    </row>
    <row r="45" spans="1:32" ht="20.5" customHeight="1" x14ac:dyDescent="0.2">
      <c r="A45" s="26" t="str">
        <f>all_banks!O39&amp;" "</f>
        <v xml:space="preserve">АО "Банк Кредит Свисс (Москва)" (2494) </v>
      </c>
      <c r="B45" s="3">
        <f>all_banks!H39</f>
        <v>2494</v>
      </c>
      <c r="C45" s="3" t="str">
        <f>all_banks!E39</f>
        <v>БАНК КРЕДИТ СВИСС (МОСКВА)</v>
      </c>
      <c r="D45" s="14">
        <f>INDEX('123_parsed'!B:B,MATCH('0107'!B45,'123_parsed'!A:A,0))</f>
        <v>14143.228999999999</v>
      </c>
      <c r="E45" s="13">
        <f t="shared" si="22"/>
        <v>109.709</v>
      </c>
      <c r="F45" s="11">
        <f>(((INDEX('101'!$A:$G,MATCH($A45&amp;"60401",'101'!$A:$A,0),MATCH($J$2&amp;"Ост /Дб",'101'!$1:$1,0)))+(INDEX('101'!$A:$G,MATCH($A45&amp;"60404",'101'!$A:$A,0),MATCH($J$2&amp;"Ост /Дб",'101'!$1:$1,0)))+(INDEX('101'!$A:$G,MATCH($A45&amp;"60415",'101'!$A:$A,0),MATCH($J$2&amp;"Ост /Дб",'101'!$1:$1,0)))-(INDEX('101'!$A:$G,MATCH($A45&amp;"60414",'101'!$A:$A,0),MATCH($J$2&amp;"Ост /Кр",'101'!$1:$1,0)))-(INDEX('101'!$A:$G,MATCH($A45&amp;"60405",'101'!$A:$A,0),MATCH($J$2&amp;"Ост /Дб",'101'!$1:$1,0)))+(INDEX('101'!$A:$G,MATCH($A45&amp;"61901",'101'!$A:$A,0),MATCH($J$2&amp;"Ост /Дб",'101'!$1:$1,0)))+(INDEX('101'!$A:$G,MATCH($A45&amp;"61902",'101'!$A:$A,0),MATCH($J$2&amp;"Ост /Дб",'101'!$1:$1,0)))+(INDEX('101'!$A:$G,MATCH($A45&amp;"61903",'101'!$A:$A,0),MATCH($J$2&amp;"Ост /Дб",'101'!$1:$1,0)))+(INDEX('101'!$A:$G,MATCH($A45&amp;"61904",'101'!$A:$A,0),MATCH($J$2&amp;"Ост /Дб",'101'!$1:$1,0)))+(INDEX('101'!$A:$G,MATCH($A45&amp;"61905",'101'!$A:$A,0),MATCH($J$2&amp;"Ост /Дб",'101'!$1:$1,0)))+(INDEX('101'!$A:$G,MATCH($A45&amp;"61906",'101'!$A:$A,0),MATCH($J$2&amp;"Ост /Дб",'101'!$1:$1,0)))+(INDEX('101'!$A:$G,MATCH($A45&amp;"61907",'101'!$A:$A,0),MATCH($J$2&amp;"Ост /Дб",'101'!$1:$1,0)))+(INDEX('101'!$A:$G,MATCH($A45&amp;"61908",'101'!$A:$A,0),MATCH($J$2&amp;"Ост /Дб",'101'!$1:$1,0)))+(INDEX('101'!$A:$G,MATCH($A45&amp;"61911",'101'!$A:$A,0),MATCH($J$2&amp;"Ост /Дб",'101'!$1:$1,0)))-(INDEX('101'!$A:$G,MATCH($A45&amp;"61909",'101'!$A:$A,0),MATCH($J$2&amp;"Ост /Кр",'101'!$1:$1,0)))-(INDEX('101'!$A:$G,MATCH($A45&amp;"61910",'101'!$A:$A,0),MATCH($J$2&amp;"Ост /Кр",'101'!$1:$1,0)))-(INDEX('101'!$A:$G,MATCH($A45&amp;"61912",'101'!$A:$A,0),MATCH($J$2&amp;"Ост /Кр",'101'!$1:$1,0)))+(INDEX('101'!$A:$G,MATCH($A45&amp;"62001",'101'!$A:$A,0),MATCH($J$2&amp;"Ост /Дб",'101'!$1:$1,0)))-(INDEX('101'!$A:$G,MATCH($A45&amp;"62002",'101'!$A:$A,0),MATCH($J$2&amp;"Ост /Кр",'101'!$1:$1,0)))+(INDEX('101'!$A:$G,MATCH($A45&amp;"62101",'101'!$A:$A,0),MATCH($J$2&amp;"Ост /Дб",'101'!$1:$1,0)))+(INDEX('101'!$A:$G,MATCH($A45&amp;"62102",'101'!$A:$A,0),MATCH($J$2&amp;"Ост /Дб",'101'!$1:$1,0)))-(INDEX('101'!$A:$G,MATCH($A45&amp;"62103",'101'!$A:$A,0),MATCH($J$2&amp;"Ост /Кр",'101'!$1:$1,0))))-(((INDEX('135'!$A:$O,MATCH('0107'!$A45,'135'!$A:$A,0),MATCH($J$2&amp;F$4,'135'!$2:$2,0)))/1.5)+(INDEX('135'!$A:$O,MATCH('0107'!$A45,'135'!$A:$A,0),MATCH($J$2&amp;F$5,'135'!$2:$2,0)))+(INDEX('135'!$A:$O,MATCH('0107'!$A45,'135'!$A:$A,0),MATCH($J$2&amp;F$6,'135'!$2:$2,0)))))/$J$1</f>
        <v>109.709</v>
      </c>
      <c r="G45" s="16">
        <f>(((INDEX('135'!$A:$O,MATCH('0107'!$A45,'135'!$A:$A,0),MATCH($J$2&amp;G$4,'135'!$2:$2,0)))/1.5)+(INDEX('135'!$A:$O,MATCH('0107'!$A45,'135'!$A:$A,0),MATCH($J$2&amp;G$5,'135'!$2:$2,0)))+(INDEX('135'!$A:$O,MATCH('0107'!$A45,'135'!$A:$A,0),MATCH($J$2&amp;G$6,'135'!$2:$2,0))))/$J$1</f>
        <v>0</v>
      </c>
      <c r="H45" s="11">
        <f>(((INDEX('135'!$A:$O,MATCH('0107'!$A45,'135'!$A:$A,0),MATCH($J$2&amp;H$6,'135'!$2:$2,0)))/1.5))/$J$1</f>
        <v>0</v>
      </c>
      <c r="I45" s="11">
        <f>(((INDEX('135'!$A:$O,MATCH('0107'!$A45,'135'!$A:$A,0),MATCH($J$2&amp;I$4,'135'!$2:$2,0)))/1.5)+(INDEX('135'!$A:$O,MATCH('0107'!$A45,'135'!$A:$A,0),MATCH($J$2&amp;I$5,'135'!$2:$2,0)))+(INDEX('135'!$A:$O,MATCH('0107'!$A45,'135'!$A:$A,0),MATCH($J$2&amp;I$6,'135'!$2:$2,0))))/$J$1</f>
        <v>0</v>
      </c>
      <c r="J45" s="11"/>
      <c r="K45" s="15">
        <f t="shared" si="6"/>
        <v>0.77569980660003457</v>
      </c>
      <c r="L45" s="49">
        <f t="shared" si="7"/>
        <v>7.756998066000346E-3</v>
      </c>
      <c r="M45" s="52">
        <f t="shared" si="8"/>
        <v>1</v>
      </c>
      <c r="N45" s="49">
        <f t="shared" si="9"/>
        <v>0</v>
      </c>
      <c r="O45" s="49">
        <f t="shared" si="10"/>
        <v>0</v>
      </c>
      <c r="P45" s="52">
        <f t="shared" si="11"/>
        <v>2</v>
      </c>
      <c r="Q45" s="49">
        <f t="shared" si="12"/>
        <v>0</v>
      </c>
      <c r="R45" s="52">
        <f t="shared" si="13"/>
        <v>2</v>
      </c>
      <c r="S45" s="49">
        <f t="shared" si="14"/>
        <v>0</v>
      </c>
      <c r="T45" s="49">
        <f t="shared" si="21"/>
        <v>7.756998066000346E-3</v>
      </c>
      <c r="U45" s="38">
        <f t="shared" si="15"/>
        <v>0</v>
      </c>
      <c r="V45" s="54">
        <f t="shared" si="16"/>
        <v>0</v>
      </c>
      <c r="W45" s="57">
        <f t="shared" si="0"/>
        <v>0</v>
      </c>
      <c r="X45" s="59">
        <f t="shared" si="1"/>
        <v>14143.228999999999</v>
      </c>
      <c r="Y45" s="53">
        <f>INDEX('N1.0'!D:D,MATCH('0107'!A45,'N1.0'!B:B,0))</f>
        <v>118.976</v>
      </c>
      <c r="Z45" s="53">
        <f t="shared" si="2"/>
        <v>11887.463858257128</v>
      </c>
      <c r="AA45" s="53">
        <f t="shared" si="3"/>
        <v>118.97599999999998</v>
      </c>
      <c r="AB45" s="53">
        <f t="shared" si="17"/>
        <v>0</v>
      </c>
      <c r="AC45" s="56">
        <f t="shared" si="18"/>
        <v>0</v>
      </c>
      <c r="AD45" s="56">
        <f t="shared" si="19"/>
        <v>0</v>
      </c>
      <c r="AE45" s="53">
        <f t="shared" si="20"/>
        <v>118.97599999999998</v>
      </c>
      <c r="AF45" s="53">
        <f t="shared" si="4"/>
        <v>118.97599999999998</v>
      </c>
    </row>
    <row r="46" spans="1:32" ht="20.5" customHeight="1" x14ac:dyDescent="0.2">
      <c r="A46" s="26" t="str">
        <f>all_banks!O40&amp;" "</f>
        <v xml:space="preserve">ООО Банк Оранжевый (1659) </v>
      </c>
      <c r="B46" s="3">
        <f>all_banks!H40</f>
        <v>1659</v>
      </c>
      <c r="C46" s="3" t="str">
        <f>all_banks!E40</f>
        <v>БАНК ОРАНЖЕВЫЙ</v>
      </c>
      <c r="D46" s="14">
        <f>INDEX('123_parsed'!B:B,MATCH('0107'!B46,'123_parsed'!A:A,0))</f>
        <v>640.33000000000004</v>
      </c>
      <c r="E46" s="13">
        <f t="shared" si="22"/>
        <v>268.91800000000001</v>
      </c>
      <c r="F46" s="11">
        <f>(((INDEX('101'!$A:$G,MATCH($A46&amp;"60401",'101'!$A:$A,0),MATCH($J$2&amp;"Ост /Дб",'101'!$1:$1,0)))+(INDEX('101'!$A:$G,MATCH($A46&amp;"60404",'101'!$A:$A,0),MATCH($J$2&amp;"Ост /Дб",'101'!$1:$1,0)))+(INDEX('101'!$A:$G,MATCH($A46&amp;"60415",'101'!$A:$A,0),MATCH($J$2&amp;"Ост /Дб",'101'!$1:$1,0)))-(INDEX('101'!$A:$G,MATCH($A46&amp;"60414",'101'!$A:$A,0),MATCH($J$2&amp;"Ост /Кр",'101'!$1:$1,0)))-(INDEX('101'!$A:$G,MATCH($A46&amp;"60405",'101'!$A:$A,0),MATCH($J$2&amp;"Ост /Дб",'101'!$1:$1,0)))+(INDEX('101'!$A:$G,MATCH($A46&amp;"61901",'101'!$A:$A,0),MATCH($J$2&amp;"Ост /Дб",'101'!$1:$1,0)))+(INDEX('101'!$A:$G,MATCH($A46&amp;"61902",'101'!$A:$A,0),MATCH($J$2&amp;"Ост /Дб",'101'!$1:$1,0)))+(INDEX('101'!$A:$G,MATCH($A46&amp;"61903",'101'!$A:$A,0),MATCH($J$2&amp;"Ост /Дб",'101'!$1:$1,0)))+(INDEX('101'!$A:$G,MATCH($A46&amp;"61904",'101'!$A:$A,0),MATCH($J$2&amp;"Ост /Дб",'101'!$1:$1,0)))+(INDEX('101'!$A:$G,MATCH($A46&amp;"61905",'101'!$A:$A,0),MATCH($J$2&amp;"Ост /Дб",'101'!$1:$1,0)))+(INDEX('101'!$A:$G,MATCH($A46&amp;"61906",'101'!$A:$A,0),MATCH($J$2&amp;"Ост /Дб",'101'!$1:$1,0)))+(INDEX('101'!$A:$G,MATCH($A46&amp;"61907",'101'!$A:$A,0),MATCH($J$2&amp;"Ост /Дб",'101'!$1:$1,0)))+(INDEX('101'!$A:$G,MATCH($A46&amp;"61908",'101'!$A:$A,0),MATCH($J$2&amp;"Ост /Дб",'101'!$1:$1,0)))+(INDEX('101'!$A:$G,MATCH($A46&amp;"61911",'101'!$A:$A,0),MATCH($J$2&amp;"Ост /Дб",'101'!$1:$1,0)))-(INDEX('101'!$A:$G,MATCH($A46&amp;"61909",'101'!$A:$A,0),MATCH($J$2&amp;"Ост /Кр",'101'!$1:$1,0)))-(INDEX('101'!$A:$G,MATCH($A46&amp;"61910",'101'!$A:$A,0),MATCH($J$2&amp;"Ост /Кр",'101'!$1:$1,0)))-(INDEX('101'!$A:$G,MATCH($A46&amp;"61912",'101'!$A:$A,0),MATCH($J$2&amp;"Ост /Кр",'101'!$1:$1,0)))+(INDEX('101'!$A:$G,MATCH($A46&amp;"62001",'101'!$A:$A,0),MATCH($J$2&amp;"Ост /Дб",'101'!$1:$1,0)))-(INDEX('101'!$A:$G,MATCH($A46&amp;"62002",'101'!$A:$A,0),MATCH($J$2&amp;"Ост /Кр",'101'!$1:$1,0)))+(INDEX('101'!$A:$G,MATCH($A46&amp;"62101",'101'!$A:$A,0),MATCH($J$2&amp;"Ост /Дб",'101'!$1:$1,0)))+(INDEX('101'!$A:$G,MATCH($A46&amp;"62102",'101'!$A:$A,0),MATCH($J$2&amp;"Ост /Дб",'101'!$1:$1,0)))-(INDEX('101'!$A:$G,MATCH($A46&amp;"62103",'101'!$A:$A,0),MATCH($J$2&amp;"Ост /Кр",'101'!$1:$1,0))))-(((INDEX('135'!$A:$O,MATCH('0107'!$A46,'135'!$A:$A,0),MATCH($J$2&amp;F$4,'135'!$2:$2,0)))/1.5)+(INDEX('135'!$A:$O,MATCH('0107'!$A46,'135'!$A:$A,0),MATCH($J$2&amp;F$5,'135'!$2:$2,0)))+(INDEX('135'!$A:$O,MATCH('0107'!$A46,'135'!$A:$A,0),MATCH($J$2&amp;F$6,'135'!$2:$2,0)))))/$J$1</f>
        <v>106.861</v>
      </c>
      <c r="G46" s="16">
        <f>(((INDEX('135'!$A:$O,MATCH('0107'!$A46,'135'!$A:$A,0),MATCH($J$2&amp;G$4,'135'!$2:$2,0)))/1.5)+(INDEX('135'!$A:$O,MATCH('0107'!$A46,'135'!$A:$A,0),MATCH($J$2&amp;G$5,'135'!$2:$2,0)))+(INDEX('135'!$A:$O,MATCH('0107'!$A46,'135'!$A:$A,0),MATCH($J$2&amp;G$6,'135'!$2:$2,0))))/$J$1</f>
        <v>162.05699999999999</v>
      </c>
      <c r="H46" s="11">
        <f>(((INDEX('135'!$A:$O,MATCH('0107'!$A46,'135'!$A:$A,0),MATCH($J$2&amp;H$6,'135'!$2:$2,0)))/1.5))/$J$1</f>
        <v>0</v>
      </c>
      <c r="I46" s="11">
        <f>(((INDEX('135'!$A:$O,MATCH('0107'!$A46,'135'!$A:$A,0),MATCH($J$2&amp;I$4,'135'!$2:$2,0)))/1.5)+(INDEX('135'!$A:$O,MATCH('0107'!$A46,'135'!$A:$A,0),MATCH($J$2&amp;I$5,'135'!$2:$2,0)))+(INDEX('135'!$A:$O,MATCH('0107'!$A46,'135'!$A:$A,0),MATCH($J$2&amp;I$6,'135'!$2:$2,0))))/$J$1</f>
        <v>0</v>
      </c>
      <c r="J46" s="11"/>
      <c r="K46" s="15">
        <f t="shared" si="6"/>
        <v>41.996782908812641</v>
      </c>
      <c r="L46" s="49">
        <f t="shared" si="7"/>
        <v>0.16688426280199273</v>
      </c>
      <c r="M46" s="52">
        <f t="shared" si="8"/>
        <v>3</v>
      </c>
      <c r="N46" s="49">
        <f t="shared" si="9"/>
        <v>0.25308356628613365</v>
      </c>
      <c r="O46" s="49">
        <f t="shared" si="10"/>
        <v>0</v>
      </c>
      <c r="P46" s="52">
        <f t="shared" si="11"/>
        <v>2</v>
      </c>
      <c r="Q46" s="49">
        <f t="shared" si="12"/>
        <v>0</v>
      </c>
      <c r="R46" s="52">
        <f t="shared" si="13"/>
        <v>2</v>
      </c>
      <c r="S46" s="49">
        <f t="shared" si="14"/>
        <v>0</v>
      </c>
      <c r="T46" s="49">
        <f t="shared" si="21"/>
        <v>0.41996782908812641</v>
      </c>
      <c r="U46" s="38">
        <f t="shared" si="15"/>
        <v>1</v>
      </c>
      <c r="V46" s="54">
        <f t="shared" si="16"/>
        <v>1</v>
      </c>
      <c r="W46" s="57">
        <f t="shared" si="0"/>
        <v>256.06333333333339</v>
      </c>
      <c r="X46" s="59">
        <f t="shared" si="1"/>
        <v>896.39333333333343</v>
      </c>
      <c r="Y46" s="53">
        <f>INDEX('N1.0'!D:D,MATCH('0107'!A46,'N1.0'!B:B,0))</f>
        <v>10.897</v>
      </c>
      <c r="Z46" s="53">
        <f t="shared" si="2"/>
        <v>5876.2044599431038</v>
      </c>
      <c r="AA46" s="53">
        <f t="shared" si="3"/>
        <v>9.5897105664266871</v>
      </c>
      <c r="AB46" s="53">
        <f t="shared" si="17"/>
        <v>-1.3072894335733132</v>
      </c>
      <c r="AC46" s="56">
        <f t="shared" si="18"/>
        <v>0</v>
      </c>
      <c r="AD46" s="56">
        <f t="shared" si="19"/>
        <v>256.06333333333339</v>
      </c>
      <c r="AE46" s="53">
        <f t="shared" si="20"/>
        <v>10.897</v>
      </c>
      <c r="AF46" s="53">
        <f t="shared" si="4"/>
        <v>15.25463144524438</v>
      </c>
    </row>
    <row r="47" spans="1:32" ht="20.5" customHeight="1" x14ac:dyDescent="0.2">
      <c r="A47" s="26" t="str">
        <f>all_banks!O41&amp;" "</f>
        <v xml:space="preserve">АО "БАНК ОРЕНБУРГ" (3269) </v>
      </c>
      <c r="B47" s="3">
        <f>all_banks!H41</f>
        <v>3269</v>
      </c>
      <c r="C47" s="3" t="str">
        <f>all_banks!E41</f>
        <v>БАНК ОРЕНБУРГ</v>
      </c>
      <c r="D47" s="14">
        <f>INDEX('123_parsed'!B:B,MATCH('0107'!B47,'123_parsed'!A:A,0))</f>
        <v>3213.9259999999999</v>
      </c>
      <c r="E47" s="13">
        <f t="shared" si="22"/>
        <v>428.11400000000003</v>
      </c>
      <c r="F47" s="11">
        <f>(((INDEX('101'!$A:$G,MATCH($A47&amp;"60401",'101'!$A:$A,0),MATCH($J$2&amp;"Ост /Дб",'101'!$1:$1,0)))+(INDEX('101'!$A:$G,MATCH($A47&amp;"60404",'101'!$A:$A,0),MATCH($J$2&amp;"Ост /Дб",'101'!$1:$1,0)))+(INDEX('101'!$A:$G,MATCH($A47&amp;"60415",'101'!$A:$A,0),MATCH($J$2&amp;"Ост /Дб",'101'!$1:$1,0)))-(INDEX('101'!$A:$G,MATCH($A47&amp;"60414",'101'!$A:$A,0),MATCH($J$2&amp;"Ост /Кр",'101'!$1:$1,0)))-(INDEX('101'!$A:$G,MATCH($A47&amp;"60405",'101'!$A:$A,0),MATCH($J$2&amp;"Ост /Дб",'101'!$1:$1,0)))+(INDEX('101'!$A:$G,MATCH($A47&amp;"61901",'101'!$A:$A,0),MATCH($J$2&amp;"Ост /Дб",'101'!$1:$1,0)))+(INDEX('101'!$A:$G,MATCH($A47&amp;"61902",'101'!$A:$A,0),MATCH($J$2&amp;"Ост /Дб",'101'!$1:$1,0)))+(INDEX('101'!$A:$G,MATCH($A47&amp;"61903",'101'!$A:$A,0),MATCH($J$2&amp;"Ост /Дб",'101'!$1:$1,0)))+(INDEX('101'!$A:$G,MATCH($A47&amp;"61904",'101'!$A:$A,0),MATCH($J$2&amp;"Ост /Дб",'101'!$1:$1,0)))+(INDEX('101'!$A:$G,MATCH($A47&amp;"61905",'101'!$A:$A,0),MATCH($J$2&amp;"Ост /Дб",'101'!$1:$1,0)))+(INDEX('101'!$A:$G,MATCH($A47&amp;"61906",'101'!$A:$A,0),MATCH($J$2&amp;"Ост /Дб",'101'!$1:$1,0)))+(INDEX('101'!$A:$G,MATCH($A47&amp;"61907",'101'!$A:$A,0),MATCH($J$2&amp;"Ост /Дб",'101'!$1:$1,0)))+(INDEX('101'!$A:$G,MATCH($A47&amp;"61908",'101'!$A:$A,0),MATCH($J$2&amp;"Ост /Дб",'101'!$1:$1,0)))+(INDEX('101'!$A:$G,MATCH($A47&amp;"61911",'101'!$A:$A,0),MATCH($J$2&amp;"Ост /Дб",'101'!$1:$1,0)))-(INDEX('101'!$A:$G,MATCH($A47&amp;"61909",'101'!$A:$A,0),MATCH($J$2&amp;"Ост /Кр",'101'!$1:$1,0)))-(INDEX('101'!$A:$G,MATCH($A47&amp;"61910",'101'!$A:$A,0),MATCH($J$2&amp;"Ост /Кр",'101'!$1:$1,0)))-(INDEX('101'!$A:$G,MATCH($A47&amp;"61912",'101'!$A:$A,0),MATCH($J$2&amp;"Ост /Кр",'101'!$1:$1,0)))+(INDEX('101'!$A:$G,MATCH($A47&amp;"62001",'101'!$A:$A,0),MATCH($J$2&amp;"Ост /Дб",'101'!$1:$1,0)))-(INDEX('101'!$A:$G,MATCH($A47&amp;"62002",'101'!$A:$A,0),MATCH($J$2&amp;"Ост /Кр",'101'!$1:$1,0)))+(INDEX('101'!$A:$G,MATCH($A47&amp;"62101",'101'!$A:$A,0),MATCH($J$2&amp;"Ост /Дб",'101'!$1:$1,0)))+(INDEX('101'!$A:$G,MATCH($A47&amp;"62102",'101'!$A:$A,0),MATCH($J$2&amp;"Ост /Дб",'101'!$1:$1,0)))-(INDEX('101'!$A:$G,MATCH($A47&amp;"62103",'101'!$A:$A,0),MATCH($J$2&amp;"Ост /Кр",'101'!$1:$1,0))))-(((INDEX('135'!$A:$O,MATCH('0107'!$A47,'135'!$A:$A,0),MATCH($J$2&amp;F$4,'135'!$2:$2,0)))/1.5)+(INDEX('135'!$A:$O,MATCH('0107'!$A47,'135'!$A:$A,0),MATCH($J$2&amp;F$5,'135'!$2:$2,0)))+(INDEX('135'!$A:$O,MATCH('0107'!$A47,'135'!$A:$A,0),MATCH($J$2&amp;F$6,'135'!$2:$2,0)))))/$J$1</f>
        <v>281.74666666666667</v>
      </c>
      <c r="G47" s="16">
        <f>(((INDEX('135'!$A:$O,MATCH('0107'!$A47,'135'!$A:$A,0),MATCH($J$2&amp;G$4,'135'!$2:$2,0)))/1.5)+(INDEX('135'!$A:$O,MATCH('0107'!$A47,'135'!$A:$A,0),MATCH($J$2&amp;G$5,'135'!$2:$2,0)))+(INDEX('135'!$A:$O,MATCH('0107'!$A47,'135'!$A:$A,0),MATCH($J$2&amp;G$6,'135'!$2:$2,0))))/$J$1</f>
        <v>111.47333333333333</v>
      </c>
      <c r="H47" s="11">
        <f>(((INDEX('135'!$A:$O,MATCH('0107'!$A47,'135'!$A:$A,0),MATCH($J$2&amp;H$6,'135'!$2:$2,0)))/1.5))/$J$1</f>
        <v>0</v>
      </c>
      <c r="I47" s="11">
        <f>(((INDEX('135'!$A:$O,MATCH('0107'!$A47,'135'!$A:$A,0),MATCH($J$2&amp;I$4,'135'!$2:$2,0)))/1.5)+(INDEX('135'!$A:$O,MATCH('0107'!$A47,'135'!$A:$A,0),MATCH($J$2&amp;I$5,'135'!$2:$2,0)))+(INDEX('135'!$A:$O,MATCH('0107'!$A47,'135'!$A:$A,0),MATCH($J$2&amp;I$6,'135'!$2:$2,0))))/$J$1</f>
        <v>34.893999999999998</v>
      </c>
      <c r="J47" s="11"/>
      <c r="K47" s="15">
        <f t="shared" si="6"/>
        <v>13.32059294457931</v>
      </c>
      <c r="L47" s="49">
        <f t="shared" si="7"/>
        <v>8.766432913099638E-2</v>
      </c>
      <c r="M47" s="52">
        <f t="shared" si="8"/>
        <v>1</v>
      </c>
      <c r="N47" s="49">
        <f t="shared" si="9"/>
        <v>3.4684474170635332E-2</v>
      </c>
      <c r="O47" s="49">
        <f t="shared" si="10"/>
        <v>0</v>
      </c>
      <c r="P47" s="52">
        <f t="shared" si="11"/>
        <v>2</v>
      </c>
      <c r="Q47" s="49">
        <f t="shared" si="12"/>
        <v>1.0857126144161377E-2</v>
      </c>
      <c r="R47" s="52">
        <f t="shared" si="13"/>
        <v>2</v>
      </c>
      <c r="S47" s="49">
        <f t="shared" si="14"/>
        <v>0</v>
      </c>
      <c r="T47" s="49">
        <f t="shared" si="21"/>
        <v>0.1332059294457931</v>
      </c>
      <c r="U47" s="38">
        <f t="shared" si="15"/>
        <v>0</v>
      </c>
      <c r="V47" s="54">
        <f t="shared" si="16"/>
        <v>0</v>
      </c>
      <c r="W47" s="57">
        <f t="shared" si="0"/>
        <v>0</v>
      </c>
      <c r="X47" s="59">
        <f t="shared" si="1"/>
        <v>3213.9259999999999</v>
      </c>
      <c r="Y47" s="53">
        <f>INDEX('N1.0'!D:D,MATCH('0107'!A47,'N1.0'!B:B,0))</f>
        <v>20.754999999999999</v>
      </c>
      <c r="Z47" s="53">
        <f t="shared" si="2"/>
        <v>15485.068658154662</v>
      </c>
      <c r="AA47" s="53">
        <f t="shared" si="3"/>
        <v>20.754999999999999</v>
      </c>
      <c r="AB47" s="53">
        <f t="shared" si="17"/>
        <v>0</v>
      </c>
      <c r="AC47" s="56">
        <f t="shared" si="18"/>
        <v>0</v>
      </c>
      <c r="AD47" s="56">
        <f t="shared" si="19"/>
        <v>0</v>
      </c>
      <c r="AE47" s="53">
        <f t="shared" si="20"/>
        <v>20.754999999999999</v>
      </c>
      <c r="AF47" s="53">
        <f t="shared" si="4"/>
        <v>20.754999999999999</v>
      </c>
    </row>
    <row r="48" spans="1:32" ht="20.5" customHeight="1" x14ac:dyDescent="0.2">
      <c r="A48" s="26" t="str">
        <f>all_banks!O42&amp;" "</f>
        <v xml:space="preserve">ООО "банк Раунд" (2506) </v>
      </c>
      <c r="B48" s="3">
        <f>all_banks!H42</f>
        <v>2506</v>
      </c>
      <c r="C48" s="3" t="str">
        <f>all_banks!E42</f>
        <v>БАНК РАУНД</v>
      </c>
      <c r="D48" s="14">
        <f>INDEX('123_parsed'!B:B,MATCH('0107'!B48,'123_parsed'!A:A,0))</f>
        <v>1360.049</v>
      </c>
      <c r="E48" s="13">
        <f t="shared" si="22"/>
        <v>30.698</v>
      </c>
      <c r="F48" s="11">
        <f>(((INDEX('101'!$A:$G,MATCH($A48&amp;"60401",'101'!$A:$A,0),MATCH($J$2&amp;"Ост /Дб",'101'!$1:$1,0)))+(INDEX('101'!$A:$G,MATCH($A48&amp;"60404",'101'!$A:$A,0),MATCH($J$2&amp;"Ост /Дб",'101'!$1:$1,0)))+(INDEX('101'!$A:$G,MATCH($A48&amp;"60415",'101'!$A:$A,0),MATCH($J$2&amp;"Ост /Дб",'101'!$1:$1,0)))-(INDEX('101'!$A:$G,MATCH($A48&amp;"60414",'101'!$A:$A,0),MATCH($J$2&amp;"Ост /Кр",'101'!$1:$1,0)))-(INDEX('101'!$A:$G,MATCH($A48&amp;"60405",'101'!$A:$A,0),MATCH($J$2&amp;"Ост /Дб",'101'!$1:$1,0)))+(INDEX('101'!$A:$G,MATCH($A48&amp;"61901",'101'!$A:$A,0),MATCH($J$2&amp;"Ост /Дб",'101'!$1:$1,0)))+(INDEX('101'!$A:$G,MATCH($A48&amp;"61902",'101'!$A:$A,0),MATCH($J$2&amp;"Ост /Дб",'101'!$1:$1,0)))+(INDEX('101'!$A:$G,MATCH($A48&amp;"61903",'101'!$A:$A,0),MATCH($J$2&amp;"Ост /Дб",'101'!$1:$1,0)))+(INDEX('101'!$A:$G,MATCH($A48&amp;"61904",'101'!$A:$A,0),MATCH($J$2&amp;"Ост /Дб",'101'!$1:$1,0)))+(INDEX('101'!$A:$G,MATCH($A48&amp;"61905",'101'!$A:$A,0),MATCH($J$2&amp;"Ост /Дб",'101'!$1:$1,0)))+(INDEX('101'!$A:$G,MATCH($A48&amp;"61906",'101'!$A:$A,0),MATCH($J$2&amp;"Ост /Дб",'101'!$1:$1,0)))+(INDEX('101'!$A:$G,MATCH($A48&amp;"61907",'101'!$A:$A,0),MATCH($J$2&amp;"Ост /Дб",'101'!$1:$1,0)))+(INDEX('101'!$A:$G,MATCH($A48&amp;"61908",'101'!$A:$A,0),MATCH($J$2&amp;"Ост /Дб",'101'!$1:$1,0)))+(INDEX('101'!$A:$G,MATCH($A48&amp;"61911",'101'!$A:$A,0),MATCH($J$2&amp;"Ост /Дб",'101'!$1:$1,0)))-(INDEX('101'!$A:$G,MATCH($A48&amp;"61909",'101'!$A:$A,0),MATCH($J$2&amp;"Ост /Кр",'101'!$1:$1,0)))-(INDEX('101'!$A:$G,MATCH($A48&amp;"61910",'101'!$A:$A,0),MATCH($J$2&amp;"Ост /Кр",'101'!$1:$1,0)))-(INDEX('101'!$A:$G,MATCH($A48&amp;"61912",'101'!$A:$A,0),MATCH($J$2&amp;"Ост /Кр",'101'!$1:$1,0)))+(INDEX('101'!$A:$G,MATCH($A48&amp;"62001",'101'!$A:$A,0),MATCH($J$2&amp;"Ост /Дб",'101'!$1:$1,0)))-(INDEX('101'!$A:$G,MATCH($A48&amp;"62002",'101'!$A:$A,0),MATCH($J$2&amp;"Ост /Кр",'101'!$1:$1,0)))+(INDEX('101'!$A:$G,MATCH($A48&amp;"62101",'101'!$A:$A,0),MATCH($J$2&amp;"Ост /Дб",'101'!$1:$1,0)))+(INDEX('101'!$A:$G,MATCH($A48&amp;"62102",'101'!$A:$A,0),MATCH($J$2&amp;"Ост /Дб",'101'!$1:$1,0)))-(INDEX('101'!$A:$G,MATCH($A48&amp;"62103",'101'!$A:$A,0),MATCH($J$2&amp;"Ост /Кр",'101'!$1:$1,0))))-(((INDEX('135'!$A:$O,MATCH('0107'!$A48,'135'!$A:$A,0),MATCH($J$2&amp;F$4,'135'!$2:$2,0)))/1.5)+(INDEX('135'!$A:$O,MATCH('0107'!$A48,'135'!$A:$A,0),MATCH($J$2&amp;F$5,'135'!$2:$2,0)))+(INDEX('135'!$A:$O,MATCH('0107'!$A48,'135'!$A:$A,0),MATCH($J$2&amp;F$6,'135'!$2:$2,0)))))/$J$1</f>
        <v>30.698</v>
      </c>
      <c r="G48" s="16">
        <f>(((INDEX('135'!$A:$O,MATCH('0107'!$A48,'135'!$A:$A,0),MATCH($J$2&amp;G$4,'135'!$2:$2,0)))/1.5)+(INDEX('135'!$A:$O,MATCH('0107'!$A48,'135'!$A:$A,0),MATCH($J$2&amp;G$5,'135'!$2:$2,0)))+(INDEX('135'!$A:$O,MATCH('0107'!$A48,'135'!$A:$A,0),MATCH($J$2&amp;G$6,'135'!$2:$2,0))))/$J$1</f>
        <v>0</v>
      </c>
      <c r="H48" s="11">
        <f>(((INDEX('135'!$A:$O,MATCH('0107'!$A48,'135'!$A:$A,0),MATCH($J$2&amp;H$6,'135'!$2:$2,0)))/1.5))/$J$1</f>
        <v>0</v>
      </c>
      <c r="I48" s="11">
        <f>(((INDEX('135'!$A:$O,MATCH('0107'!$A48,'135'!$A:$A,0),MATCH($J$2&amp;I$4,'135'!$2:$2,0)))/1.5)+(INDEX('135'!$A:$O,MATCH('0107'!$A48,'135'!$A:$A,0),MATCH($J$2&amp;I$5,'135'!$2:$2,0)))+(INDEX('135'!$A:$O,MATCH('0107'!$A48,'135'!$A:$A,0),MATCH($J$2&amp;I$6,'135'!$2:$2,0))))/$J$1</f>
        <v>0</v>
      </c>
      <c r="J48" s="11"/>
      <c r="K48" s="15">
        <f t="shared" si="6"/>
        <v>2.2571245594827833</v>
      </c>
      <c r="L48" s="49">
        <f t="shared" si="7"/>
        <v>2.2571245594827833E-2</v>
      </c>
      <c r="M48" s="52">
        <f t="shared" si="8"/>
        <v>1</v>
      </c>
      <c r="N48" s="49">
        <f t="shared" si="9"/>
        <v>0</v>
      </c>
      <c r="O48" s="49">
        <f t="shared" si="10"/>
        <v>0</v>
      </c>
      <c r="P48" s="52">
        <f t="shared" si="11"/>
        <v>2</v>
      </c>
      <c r="Q48" s="49">
        <f t="shared" si="12"/>
        <v>0</v>
      </c>
      <c r="R48" s="52">
        <f t="shared" si="13"/>
        <v>2</v>
      </c>
      <c r="S48" s="49">
        <f t="shared" si="14"/>
        <v>0</v>
      </c>
      <c r="T48" s="49">
        <f t="shared" si="21"/>
        <v>2.2571245594827833E-2</v>
      </c>
      <c r="U48" s="38">
        <f t="shared" si="15"/>
        <v>0</v>
      </c>
      <c r="V48" s="54">
        <f t="shared" si="16"/>
        <v>0</v>
      </c>
      <c r="W48" s="57">
        <f t="shared" si="0"/>
        <v>0</v>
      </c>
      <c r="X48" s="59">
        <f t="shared" si="1"/>
        <v>1360.049</v>
      </c>
      <c r="Y48" s="53">
        <f>INDEX('N1.0'!D:D,MATCH('0107'!A48,'N1.0'!B:B,0))</f>
        <v>16.937999999999999</v>
      </c>
      <c r="Z48" s="53">
        <f t="shared" si="2"/>
        <v>8029.5725587436546</v>
      </c>
      <c r="AA48" s="53">
        <f t="shared" si="3"/>
        <v>16.937999999999995</v>
      </c>
      <c r="AB48" s="53">
        <f t="shared" si="17"/>
        <v>0</v>
      </c>
      <c r="AC48" s="56">
        <f t="shared" si="18"/>
        <v>0</v>
      </c>
      <c r="AD48" s="56">
        <f t="shared" si="19"/>
        <v>0</v>
      </c>
      <c r="AE48" s="53">
        <f t="shared" si="20"/>
        <v>16.937999999999995</v>
      </c>
      <c r="AF48" s="53">
        <f t="shared" si="4"/>
        <v>16.937999999999995</v>
      </c>
    </row>
    <row r="49" spans="1:32" ht="20.5" customHeight="1" x14ac:dyDescent="0.2">
      <c r="A49" s="26" t="str">
        <f>all_banks!O43&amp;" "</f>
        <v xml:space="preserve">Банк РМП (АО) (2574) </v>
      </c>
      <c r="B49" s="3">
        <f>all_banks!H43</f>
        <v>2574</v>
      </c>
      <c r="C49" s="3" t="str">
        <f>all_banks!E43</f>
        <v>БАНК РМП</v>
      </c>
      <c r="D49" s="14">
        <f>INDEX('123_parsed'!B:B,MATCH('0107'!B49,'123_parsed'!A:A,0))</f>
        <v>604.11099999999999</v>
      </c>
      <c r="E49" s="13">
        <f t="shared" si="22"/>
        <v>4.7779999999999996</v>
      </c>
      <c r="F49" s="11">
        <f>(((INDEX('101'!$A:$G,MATCH($A49&amp;"60401",'101'!$A:$A,0),MATCH($J$2&amp;"Ост /Дб",'101'!$1:$1,0)))+(INDEX('101'!$A:$G,MATCH($A49&amp;"60404",'101'!$A:$A,0),MATCH($J$2&amp;"Ост /Дб",'101'!$1:$1,0)))+(INDEX('101'!$A:$G,MATCH($A49&amp;"60415",'101'!$A:$A,0),MATCH($J$2&amp;"Ост /Дб",'101'!$1:$1,0)))-(INDEX('101'!$A:$G,MATCH($A49&amp;"60414",'101'!$A:$A,0),MATCH($J$2&amp;"Ост /Кр",'101'!$1:$1,0)))-(INDEX('101'!$A:$G,MATCH($A49&amp;"60405",'101'!$A:$A,0),MATCH($J$2&amp;"Ост /Дб",'101'!$1:$1,0)))+(INDEX('101'!$A:$G,MATCH($A49&amp;"61901",'101'!$A:$A,0),MATCH($J$2&amp;"Ост /Дб",'101'!$1:$1,0)))+(INDEX('101'!$A:$G,MATCH($A49&amp;"61902",'101'!$A:$A,0),MATCH($J$2&amp;"Ост /Дб",'101'!$1:$1,0)))+(INDEX('101'!$A:$G,MATCH($A49&amp;"61903",'101'!$A:$A,0),MATCH($J$2&amp;"Ост /Дб",'101'!$1:$1,0)))+(INDEX('101'!$A:$G,MATCH($A49&amp;"61904",'101'!$A:$A,0),MATCH($J$2&amp;"Ост /Дб",'101'!$1:$1,0)))+(INDEX('101'!$A:$G,MATCH($A49&amp;"61905",'101'!$A:$A,0),MATCH($J$2&amp;"Ост /Дб",'101'!$1:$1,0)))+(INDEX('101'!$A:$G,MATCH($A49&amp;"61906",'101'!$A:$A,0),MATCH($J$2&amp;"Ост /Дб",'101'!$1:$1,0)))+(INDEX('101'!$A:$G,MATCH($A49&amp;"61907",'101'!$A:$A,0),MATCH($J$2&amp;"Ост /Дб",'101'!$1:$1,0)))+(INDEX('101'!$A:$G,MATCH($A49&amp;"61908",'101'!$A:$A,0),MATCH($J$2&amp;"Ост /Дб",'101'!$1:$1,0)))+(INDEX('101'!$A:$G,MATCH($A49&amp;"61911",'101'!$A:$A,0),MATCH($J$2&amp;"Ост /Дб",'101'!$1:$1,0)))-(INDEX('101'!$A:$G,MATCH($A49&amp;"61909",'101'!$A:$A,0),MATCH($J$2&amp;"Ост /Кр",'101'!$1:$1,0)))-(INDEX('101'!$A:$G,MATCH($A49&amp;"61910",'101'!$A:$A,0),MATCH($J$2&amp;"Ост /Кр",'101'!$1:$1,0)))-(INDEX('101'!$A:$G,MATCH($A49&amp;"61912",'101'!$A:$A,0),MATCH($J$2&amp;"Ост /Кр",'101'!$1:$1,0)))+(INDEX('101'!$A:$G,MATCH($A49&amp;"62001",'101'!$A:$A,0),MATCH($J$2&amp;"Ост /Дб",'101'!$1:$1,0)))-(INDEX('101'!$A:$G,MATCH($A49&amp;"62002",'101'!$A:$A,0),MATCH($J$2&amp;"Ост /Кр",'101'!$1:$1,0)))+(INDEX('101'!$A:$G,MATCH($A49&amp;"62101",'101'!$A:$A,0),MATCH($J$2&amp;"Ост /Дб",'101'!$1:$1,0)))+(INDEX('101'!$A:$G,MATCH($A49&amp;"62102",'101'!$A:$A,0),MATCH($J$2&amp;"Ост /Дб",'101'!$1:$1,0)))-(INDEX('101'!$A:$G,MATCH($A49&amp;"62103",'101'!$A:$A,0),MATCH($J$2&amp;"Ост /Кр",'101'!$1:$1,0))))-(((INDEX('135'!$A:$O,MATCH('0107'!$A49,'135'!$A:$A,0),MATCH($J$2&amp;F$4,'135'!$2:$2,0)))/1.5)+(INDEX('135'!$A:$O,MATCH('0107'!$A49,'135'!$A:$A,0),MATCH($J$2&amp;F$5,'135'!$2:$2,0)))+(INDEX('135'!$A:$O,MATCH('0107'!$A49,'135'!$A:$A,0),MATCH($J$2&amp;F$6,'135'!$2:$2,0)))))/$J$1</f>
        <v>4.7779999999999996</v>
      </c>
      <c r="G49" s="16">
        <f>(((INDEX('135'!$A:$O,MATCH('0107'!$A49,'135'!$A:$A,0),MATCH($J$2&amp;G$4,'135'!$2:$2,0)))/1.5)+(INDEX('135'!$A:$O,MATCH('0107'!$A49,'135'!$A:$A,0),MATCH($J$2&amp;G$5,'135'!$2:$2,0)))+(INDEX('135'!$A:$O,MATCH('0107'!$A49,'135'!$A:$A,0),MATCH($J$2&amp;G$6,'135'!$2:$2,0))))/$J$1</f>
        <v>0</v>
      </c>
      <c r="H49" s="11">
        <f>(((INDEX('135'!$A:$O,MATCH('0107'!$A49,'135'!$A:$A,0),MATCH($J$2&amp;H$6,'135'!$2:$2,0)))/1.5))/$J$1</f>
        <v>0</v>
      </c>
      <c r="I49" s="11">
        <f>(((INDEX('135'!$A:$O,MATCH('0107'!$A49,'135'!$A:$A,0),MATCH($J$2&amp;I$4,'135'!$2:$2,0)))/1.5)+(INDEX('135'!$A:$O,MATCH('0107'!$A49,'135'!$A:$A,0),MATCH($J$2&amp;I$5,'135'!$2:$2,0)))+(INDEX('135'!$A:$O,MATCH('0107'!$A49,'135'!$A:$A,0),MATCH($J$2&amp;I$6,'135'!$2:$2,0))))/$J$1</f>
        <v>0</v>
      </c>
      <c r="J49" s="11"/>
      <c r="K49" s="15">
        <f t="shared" si="6"/>
        <v>0.79091425251319702</v>
      </c>
      <c r="L49" s="49">
        <f t="shared" si="7"/>
        <v>7.9091425251319701E-3</v>
      </c>
      <c r="M49" s="52">
        <f t="shared" si="8"/>
        <v>1</v>
      </c>
      <c r="N49" s="49">
        <f t="shared" si="9"/>
        <v>0</v>
      </c>
      <c r="O49" s="49">
        <f t="shared" si="10"/>
        <v>0</v>
      </c>
      <c r="P49" s="52">
        <f t="shared" si="11"/>
        <v>2</v>
      </c>
      <c r="Q49" s="49">
        <f t="shared" si="12"/>
        <v>0</v>
      </c>
      <c r="R49" s="52">
        <f t="shared" si="13"/>
        <v>2</v>
      </c>
      <c r="S49" s="49">
        <f t="shared" si="14"/>
        <v>0</v>
      </c>
      <c r="T49" s="49">
        <f t="shared" si="21"/>
        <v>7.9091425251319701E-3</v>
      </c>
      <c r="U49" s="38">
        <f t="shared" si="15"/>
        <v>0</v>
      </c>
      <c r="V49" s="54">
        <f t="shared" si="16"/>
        <v>0</v>
      </c>
      <c r="W49" s="57">
        <f t="shared" si="0"/>
        <v>0</v>
      </c>
      <c r="X49" s="59">
        <f t="shared" si="1"/>
        <v>604.11099999999999</v>
      </c>
      <c r="Y49" s="53">
        <f>INDEX('N1.0'!D:D,MATCH('0107'!A49,'N1.0'!B:B,0))</f>
        <v>53.808</v>
      </c>
      <c r="Z49" s="53">
        <f t="shared" si="2"/>
        <v>1122.7159530181386</v>
      </c>
      <c r="AA49" s="53">
        <f t="shared" si="3"/>
        <v>53.807999999999993</v>
      </c>
      <c r="AB49" s="53">
        <f t="shared" si="17"/>
        <v>0</v>
      </c>
      <c r="AC49" s="56">
        <f t="shared" si="18"/>
        <v>0</v>
      </c>
      <c r="AD49" s="56">
        <f t="shared" si="19"/>
        <v>0</v>
      </c>
      <c r="AE49" s="53">
        <f t="shared" si="20"/>
        <v>53.807999999999993</v>
      </c>
      <c r="AF49" s="53">
        <f t="shared" si="4"/>
        <v>53.807999999999993</v>
      </c>
    </row>
    <row r="50" spans="1:32" ht="20.5" customHeight="1" x14ac:dyDescent="0.2">
      <c r="A50" s="26" t="str">
        <f>all_banks!O44&amp;" "</f>
        <v xml:space="preserve">ООО "Банк РСИ" (3415) </v>
      </c>
      <c r="B50" s="3">
        <f>all_banks!H44</f>
        <v>3415</v>
      </c>
      <c r="C50" s="3" t="str">
        <f>all_banks!E44</f>
        <v>БАНК РСИ</v>
      </c>
      <c r="D50" s="14">
        <f>INDEX('123_parsed'!B:B,MATCH('0107'!B50,'123_parsed'!A:A,0))</f>
        <v>338.245</v>
      </c>
      <c r="E50" s="13">
        <f t="shared" si="22"/>
        <v>0.30499999999999999</v>
      </c>
      <c r="F50" s="11">
        <f>(((INDEX('101'!$A:$G,MATCH($A50&amp;"60401",'101'!$A:$A,0),MATCH($J$2&amp;"Ост /Дб",'101'!$1:$1,0)))+(INDEX('101'!$A:$G,MATCH($A50&amp;"60404",'101'!$A:$A,0),MATCH($J$2&amp;"Ост /Дб",'101'!$1:$1,0)))+(INDEX('101'!$A:$G,MATCH($A50&amp;"60415",'101'!$A:$A,0),MATCH($J$2&amp;"Ост /Дб",'101'!$1:$1,0)))-(INDEX('101'!$A:$G,MATCH($A50&amp;"60414",'101'!$A:$A,0),MATCH($J$2&amp;"Ост /Кр",'101'!$1:$1,0)))-(INDEX('101'!$A:$G,MATCH($A50&amp;"60405",'101'!$A:$A,0),MATCH($J$2&amp;"Ост /Дб",'101'!$1:$1,0)))+(INDEX('101'!$A:$G,MATCH($A50&amp;"61901",'101'!$A:$A,0),MATCH($J$2&amp;"Ост /Дб",'101'!$1:$1,0)))+(INDEX('101'!$A:$G,MATCH($A50&amp;"61902",'101'!$A:$A,0),MATCH($J$2&amp;"Ост /Дб",'101'!$1:$1,0)))+(INDEX('101'!$A:$G,MATCH($A50&amp;"61903",'101'!$A:$A,0),MATCH($J$2&amp;"Ост /Дб",'101'!$1:$1,0)))+(INDEX('101'!$A:$G,MATCH($A50&amp;"61904",'101'!$A:$A,0),MATCH($J$2&amp;"Ост /Дб",'101'!$1:$1,0)))+(INDEX('101'!$A:$G,MATCH($A50&amp;"61905",'101'!$A:$A,0),MATCH($J$2&amp;"Ост /Дб",'101'!$1:$1,0)))+(INDEX('101'!$A:$G,MATCH($A50&amp;"61906",'101'!$A:$A,0),MATCH($J$2&amp;"Ост /Дб",'101'!$1:$1,0)))+(INDEX('101'!$A:$G,MATCH($A50&amp;"61907",'101'!$A:$A,0),MATCH($J$2&amp;"Ост /Дб",'101'!$1:$1,0)))+(INDEX('101'!$A:$G,MATCH($A50&amp;"61908",'101'!$A:$A,0),MATCH($J$2&amp;"Ост /Дб",'101'!$1:$1,0)))+(INDEX('101'!$A:$G,MATCH($A50&amp;"61911",'101'!$A:$A,0),MATCH($J$2&amp;"Ост /Дб",'101'!$1:$1,0)))-(INDEX('101'!$A:$G,MATCH($A50&amp;"61909",'101'!$A:$A,0),MATCH($J$2&amp;"Ост /Кр",'101'!$1:$1,0)))-(INDEX('101'!$A:$G,MATCH($A50&amp;"61910",'101'!$A:$A,0),MATCH($J$2&amp;"Ост /Кр",'101'!$1:$1,0)))-(INDEX('101'!$A:$G,MATCH($A50&amp;"61912",'101'!$A:$A,0),MATCH($J$2&amp;"Ост /Кр",'101'!$1:$1,0)))+(INDEX('101'!$A:$G,MATCH($A50&amp;"62001",'101'!$A:$A,0),MATCH($J$2&amp;"Ост /Дб",'101'!$1:$1,0)))-(INDEX('101'!$A:$G,MATCH($A50&amp;"62002",'101'!$A:$A,0),MATCH($J$2&amp;"Ост /Кр",'101'!$1:$1,0)))+(INDEX('101'!$A:$G,MATCH($A50&amp;"62101",'101'!$A:$A,0),MATCH($J$2&amp;"Ост /Дб",'101'!$1:$1,0)))+(INDEX('101'!$A:$G,MATCH($A50&amp;"62102",'101'!$A:$A,0),MATCH($J$2&amp;"Ост /Дб",'101'!$1:$1,0)))-(INDEX('101'!$A:$G,MATCH($A50&amp;"62103",'101'!$A:$A,0),MATCH($J$2&amp;"Ост /Кр",'101'!$1:$1,0))))-(((INDEX('135'!$A:$O,MATCH('0107'!$A50,'135'!$A:$A,0),MATCH($J$2&amp;F$4,'135'!$2:$2,0)))/1.5)+(INDEX('135'!$A:$O,MATCH('0107'!$A50,'135'!$A:$A,0),MATCH($J$2&amp;F$5,'135'!$2:$2,0)))+(INDEX('135'!$A:$O,MATCH('0107'!$A50,'135'!$A:$A,0),MATCH($J$2&amp;F$6,'135'!$2:$2,0)))))/$J$1</f>
        <v>0.30499999999999999</v>
      </c>
      <c r="G50" s="16">
        <f>(((INDEX('135'!$A:$O,MATCH('0107'!$A50,'135'!$A:$A,0),MATCH($J$2&amp;G$4,'135'!$2:$2,0)))/1.5)+(INDEX('135'!$A:$O,MATCH('0107'!$A50,'135'!$A:$A,0),MATCH($J$2&amp;G$5,'135'!$2:$2,0)))+(INDEX('135'!$A:$O,MATCH('0107'!$A50,'135'!$A:$A,0),MATCH($J$2&amp;G$6,'135'!$2:$2,0))))/$J$1</f>
        <v>0</v>
      </c>
      <c r="H50" s="11">
        <f>(((INDEX('135'!$A:$O,MATCH('0107'!$A50,'135'!$A:$A,0),MATCH($J$2&amp;H$6,'135'!$2:$2,0)))/1.5))/$J$1</f>
        <v>0</v>
      </c>
      <c r="I50" s="11">
        <f>(((INDEX('135'!$A:$O,MATCH('0107'!$A50,'135'!$A:$A,0),MATCH($J$2&amp;I$4,'135'!$2:$2,0)))/1.5)+(INDEX('135'!$A:$O,MATCH('0107'!$A50,'135'!$A:$A,0),MATCH($J$2&amp;I$5,'135'!$2:$2,0)))+(INDEX('135'!$A:$O,MATCH('0107'!$A50,'135'!$A:$A,0),MATCH($J$2&amp;I$6,'135'!$2:$2,0))))/$J$1</f>
        <v>0</v>
      </c>
      <c r="J50" s="11"/>
      <c r="K50" s="15">
        <f t="shared" si="6"/>
        <v>9.0171325518485113E-2</v>
      </c>
      <c r="L50" s="49">
        <f t="shared" si="7"/>
        <v>9.0171325518485117E-4</v>
      </c>
      <c r="M50" s="52">
        <f t="shared" si="8"/>
        <v>1</v>
      </c>
      <c r="N50" s="49">
        <f t="shared" si="9"/>
        <v>0</v>
      </c>
      <c r="O50" s="49">
        <f t="shared" si="10"/>
        <v>0</v>
      </c>
      <c r="P50" s="52">
        <f t="shared" si="11"/>
        <v>2</v>
      </c>
      <c r="Q50" s="49">
        <f t="shared" si="12"/>
        <v>0</v>
      </c>
      <c r="R50" s="52">
        <f t="shared" si="13"/>
        <v>2</v>
      </c>
      <c r="S50" s="49">
        <f t="shared" si="14"/>
        <v>0</v>
      </c>
      <c r="T50" s="49">
        <f t="shared" si="21"/>
        <v>9.0171325518485117E-4</v>
      </c>
      <c r="U50" s="38">
        <f t="shared" si="15"/>
        <v>0</v>
      </c>
      <c r="V50" s="54">
        <f t="shared" si="16"/>
        <v>0</v>
      </c>
      <c r="W50" s="57">
        <f t="shared" si="0"/>
        <v>0</v>
      </c>
      <c r="X50" s="59">
        <f t="shared" si="1"/>
        <v>338.245</v>
      </c>
      <c r="Y50" s="53">
        <f>INDEX('N1.0'!D:D,MATCH('0107'!A50,'N1.0'!B:B,0))</f>
        <v>55.654000000000003</v>
      </c>
      <c r="Z50" s="53">
        <f t="shared" si="2"/>
        <v>607.76404211736804</v>
      </c>
      <c r="AA50" s="53">
        <f t="shared" si="3"/>
        <v>55.653999999999996</v>
      </c>
      <c r="AB50" s="53">
        <f t="shared" si="17"/>
        <v>0</v>
      </c>
      <c r="AC50" s="56">
        <f t="shared" si="18"/>
        <v>0</v>
      </c>
      <c r="AD50" s="56">
        <f t="shared" si="19"/>
        <v>0</v>
      </c>
      <c r="AE50" s="53">
        <f t="shared" si="20"/>
        <v>55.653999999999996</v>
      </c>
      <c r="AF50" s="53">
        <f t="shared" si="4"/>
        <v>55.653999999999996</v>
      </c>
    </row>
    <row r="51" spans="1:32" ht="20.5" customHeight="1" x14ac:dyDescent="0.2">
      <c r="A51" s="26" t="str">
        <f>all_banks!O45&amp;" "</f>
        <v xml:space="preserve">АО "БАНК СГБ" (2816) </v>
      </c>
      <c r="B51" s="3">
        <f>all_banks!H45</f>
        <v>2816</v>
      </c>
      <c r="C51" s="3" t="str">
        <f>all_banks!E45</f>
        <v>БАНК СГБ</v>
      </c>
      <c r="D51" s="14">
        <f>INDEX('123_parsed'!B:B,MATCH('0107'!B51,'123_parsed'!A:A,0))</f>
        <v>5396.6009999999997</v>
      </c>
      <c r="E51" s="13">
        <f t="shared" si="22"/>
        <v>901.15499999999997</v>
      </c>
      <c r="F51" s="11">
        <f>(((INDEX('101'!$A:$G,MATCH($A51&amp;"60401",'101'!$A:$A,0),MATCH($J$2&amp;"Ост /Дб",'101'!$1:$1,0)))+(INDEX('101'!$A:$G,MATCH($A51&amp;"60404",'101'!$A:$A,0),MATCH($J$2&amp;"Ост /Дб",'101'!$1:$1,0)))+(INDEX('101'!$A:$G,MATCH($A51&amp;"60415",'101'!$A:$A,0),MATCH($J$2&amp;"Ост /Дб",'101'!$1:$1,0)))-(INDEX('101'!$A:$G,MATCH($A51&amp;"60414",'101'!$A:$A,0),MATCH($J$2&amp;"Ост /Кр",'101'!$1:$1,0)))-(INDEX('101'!$A:$G,MATCH($A51&amp;"60405",'101'!$A:$A,0),MATCH($J$2&amp;"Ост /Дб",'101'!$1:$1,0)))+(INDEX('101'!$A:$G,MATCH($A51&amp;"61901",'101'!$A:$A,0),MATCH($J$2&amp;"Ост /Дб",'101'!$1:$1,0)))+(INDEX('101'!$A:$G,MATCH($A51&amp;"61902",'101'!$A:$A,0),MATCH($J$2&amp;"Ост /Дб",'101'!$1:$1,0)))+(INDEX('101'!$A:$G,MATCH($A51&amp;"61903",'101'!$A:$A,0),MATCH($J$2&amp;"Ост /Дб",'101'!$1:$1,0)))+(INDEX('101'!$A:$G,MATCH($A51&amp;"61904",'101'!$A:$A,0),MATCH($J$2&amp;"Ост /Дб",'101'!$1:$1,0)))+(INDEX('101'!$A:$G,MATCH($A51&amp;"61905",'101'!$A:$A,0),MATCH($J$2&amp;"Ост /Дб",'101'!$1:$1,0)))+(INDEX('101'!$A:$G,MATCH($A51&amp;"61906",'101'!$A:$A,0),MATCH($J$2&amp;"Ост /Дб",'101'!$1:$1,0)))+(INDEX('101'!$A:$G,MATCH($A51&amp;"61907",'101'!$A:$A,0),MATCH($J$2&amp;"Ост /Дб",'101'!$1:$1,0)))+(INDEX('101'!$A:$G,MATCH($A51&amp;"61908",'101'!$A:$A,0),MATCH($J$2&amp;"Ост /Дб",'101'!$1:$1,0)))+(INDEX('101'!$A:$G,MATCH($A51&amp;"61911",'101'!$A:$A,0),MATCH($J$2&amp;"Ост /Дб",'101'!$1:$1,0)))-(INDEX('101'!$A:$G,MATCH($A51&amp;"61909",'101'!$A:$A,0),MATCH($J$2&amp;"Ост /Кр",'101'!$1:$1,0)))-(INDEX('101'!$A:$G,MATCH($A51&amp;"61910",'101'!$A:$A,0),MATCH($J$2&amp;"Ост /Кр",'101'!$1:$1,0)))-(INDEX('101'!$A:$G,MATCH($A51&amp;"61912",'101'!$A:$A,0),MATCH($J$2&amp;"Ост /Кр",'101'!$1:$1,0)))+(INDEX('101'!$A:$G,MATCH($A51&amp;"62001",'101'!$A:$A,0),MATCH($J$2&amp;"Ост /Дб",'101'!$1:$1,0)))-(INDEX('101'!$A:$G,MATCH($A51&amp;"62002",'101'!$A:$A,0),MATCH($J$2&amp;"Ост /Кр",'101'!$1:$1,0)))+(INDEX('101'!$A:$G,MATCH($A51&amp;"62101",'101'!$A:$A,0),MATCH($J$2&amp;"Ост /Дб",'101'!$1:$1,0)))+(INDEX('101'!$A:$G,MATCH($A51&amp;"62102",'101'!$A:$A,0),MATCH($J$2&amp;"Ост /Дб",'101'!$1:$1,0)))-(INDEX('101'!$A:$G,MATCH($A51&amp;"62103",'101'!$A:$A,0),MATCH($J$2&amp;"Ост /Кр",'101'!$1:$1,0))))-(((INDEX('135'!$A:$O,MATCH('0107'!$A51,'135'!$A:$A,0),MATCH($J$2&amp;F$4,'135'!$2:$2,0)))/1.5)+(INDEX('135'!$A:$O,MATCH('0107'!$A51,'135'!$A:$A,0),MATCH($J$2&amp;F$5,'135'!$2:$2,0)))+(INDEX('135'!$A:$O,MATCH('0107'!$A51,'135'!$A:$A,0),MATCH($J$2&amp;F$6,'135'!$2:$2,0)))))/$J$1</f>
        <v>901.15499999999997</v>
      </c>
      <c r="G51" s="16">
        <f>(((INDEX('135'!$A:$O,MATCH('0107'!$A51,'135'!$A:$A,0),MATCH($J$2&amp;G$4,'135'!$2:$2,0)))/1.5)+(INDEX('135'!$A:$O,MATCH('0107'!$A51,'135'!$A:$A,0),MATCH($J$2&amp;G$5,'135'!$2:$2,0)))+(INDEX('135'!$A:$O,MATCH('0107'!$A51,'135'!$A:$A,0),MATCH($J$2&amp;G$6,'135'!$2:$2,0))))/$J$1</f>
        <v>0</v>
      </c>
      <c r="H51" s="11">
        <f>(((INDEX('135'!$A:$O,MATCH('0107'!$A51,'135'!$A:$A,0),MATCH($J$2&amp;H$6,'135'!$2:$2,0)))/1.5))/$J$1</f>
        <v>0</v>
      </c>
      <c r="I51" s="11">
        <f>(((INDEX('135'!$A:$O,MATCH('0107'!$A51,'135'!$A:$A,0),MATCH($J$2&amp;I$4,'135'!$2:$2,0)))/1.5)+(INDEX('135'!$A:$O,MATCH('0107'!$A51,'135'!$A:$A,0),MATCH($J$2&amp;I$5,'135'!$2:$2,0)))+(INDEX('135'!$A:$O,MATCH('0107'!$A51,'135'!$A:$A,0),MATCH($J$2&amp;I$6,'135'!$2:$2,0))))/$J$1</f>
        <v>0</v>
      </c>
      <c r="J51" s="11"/>
      <c r="K51" s="15">
        <f t="shared" si="6"/>
        <v>16.698566375390733</v>
      </c>
      <c r="L51" s="49">
        <f t="shared" si="7"/>
        <v>0.16698566375390733</v>
      </c>
      <c r="M51" s="52">
        <f t="shared" si="8"/>
        <v>3</v>
      </c>
      <c r="N51" s="49">
        <f t="shared" si="9"/>
        <v>0</v>
      </c>
      <c r="O51" s="49">
        <f t="shared" si="10"/>
        <v>0</v>
      </c>
      <c r="P51" s="52">
        <f t="shared" si="11"/>
        <v>2</v>
      </c>
      <c r="Q51" s="49">
        <f t="shared" si="12"/>
        <v>0</v>
      </c>
      <c r="R51" s="52">
        <f t="shared" si="13"/>
        <v>2</v>
      </c>
      <c r="S51" s="49">
        <f t="shared" si="14"/>
        <v>0</v>
      </c>
      <c r="T51" s="49">
        <f t="shared" si="21"/>
        <v>0.16698566375390733</v>
      </c>
      <c r="U51" s="38">
        <f t="shared" si="15"/>
        <v>0</v>
      </c>
      <c r="V51" s="54">
        <f t="shared" si="16"/>
        <v>0</v>
      </c>
      <c r="W51" s="57">
        <f t="shared" si="0"/>
        <v>0</v>
      </c>
      <c r="X51" s="59">
        <f t="shared" si="1"/>
        <v>5396.6009999999997</v>
      </c>
      <c r="Y51" s="53">
        <f>INDEX('N1.0'!D:D,MATCH('0107'!A51,'N1.0'!B:B,0))</f>
        <v>17.234999999999999</v>
      </c>
      <c r="Z51" s="53">
        <f t="shared" si="2"/>
        <v>31311.871192341165</v>
      </c>
      <c r="AA51" s="53">
        <f t="shared" si="3"/>
        <v>17.234999999999999</v>
      </c>
      <c r="AB51" s="53">
        <f t="shared" si="17"/>
        <v>0</v>
      </c>
      <c r="AC51" s="56">
        <f t="shared" si="18"/>
        <v>0</v>
      </c>
      <c r="AD51" s="56">
        <f t="shared" si="19"/>
        <v>0</v>
      </c>
      <c r="AE51" s="53">
        <f t="shared" si="20"/>
        <v>17.234999999999999</v>
      </c>
      <c r="AF51" s="53">
        <f t="shared" si="4"/>
        <v>17.234999999999999</v>
      </c>
    </row>
    <row r="52" spans="1:32" ht="20.5" customHeight="1" x14ac:dyDescent="0.2">
      <c r="A52" s="26" t="str">
        <f>all_banks!O46&amp;" "</f>
        <v xml:space="preserve">АО "Банк ФИНАМ" (2799) </v>
      </c>
      <c r="B52" s="3">
        <f>all_banks!H46</f>
        <v>2799</v>
      </c>
      <c r="C52" s="3" t="str">
        <f>all_banks!E46</f>
        <v>БАНК ФИНАМ</v>
      </c>
      <c r="D52" s="14">
        <f>INDEX('123_parsed'!B:B,MATCH('0107'!B52,'123_parsed'!A:A,0))</f>
        <v>1793.0319999999999</v>
      </c>
      <c r="E52" s="13">
        <f t="shared" si="22"/>
        <v>12.702999999999999</v>
      </c>
      <c r="F52" s="11">
        <f>(((INDEX('101'!$A:$G,MATCH($A52&amp;"60401",'101'!$A:$A,0),MATCH($J$2&amp;"Ост /Дб",'101'!$1:$1,0)))+(INDEX('101'!$A:$G,MATCH($A52&amp;"60404",'101'!$A:$A,0),MATCH($J$2&amp;"Ост /Дб",'101'!$1:$1,0)))+(INDEX('101'!$A:$G,MATCH($A52&amp;"60415",'101'!$A:$A,0),MATCH($J$2&amp;"Ост /Дб",'101'!$1:$1,0)))-(INDEX('101'!$A:$G,MATCH($A52&amp;"60414",'101'!$A:$A,0),MATCH($J$2&amp;"Ост /Кр",'101'!$1:$1,0)))-(INDEX('101'!$A:$G,MATCH($A52&amp;"60405",'101'!$A:$A,0),MATCH($J$2&amp;"Ост /Дб",'101'!$1:$1,0)))+(INDEX('101'!$A:$G,MATCH($A52&amp;"61901",'101'!$A:$A,0),MATCH($J$2&amp;"Ост /Дб",'101'!$1:$1,0)))+(INDEX('101'!$A:$G,MATCH($A52&amp;"61902",'101'!$A:$A,0),MATCH($J$2&amp;"Ост /Дб",'101'!$1:$1,0)))+(INDEX('101'!$A:$G,MATCH($A52&amp;"61903",'101'!$A:$A,0),MATCH($J$2&amp;"Ост /Дб",'101'!$1:$1,0)))+(INDEX('101'!$A:$G,MATCH($A52&amp;"61904",'101'!$A:$A,0),MATCH($J$2&amp;"Ост /Дб",'101'!$1:$1,0)))+(INDEX('101'!$A:$G,MATCH($A52&amp;"61905",'101'!$A:$A,0),MATCH($J$2&amp;"Ост /Дб",'101'!$1:$1,0)))+(INDEX('101'!$A:$G,MATCH($A52&amp;"61906",'101'!$A:$A,0),MATCH($J$2&amp;"Ост /Дб",'101'!$1:$1,0)))+(INDEX('101'!$A:$G,MATCH($A52&amp;"61907",'101'!$A:$A,0),MATCH($J$2&amp;"Ост /Дб",'101'!$1:$1,0)))+(INDEX('101'!$A:$G,MATCH($A52&amp;"61908",'101'!$A:$A,0),MATCH($J$2&amp;"Ост /Дб",'101'!$1:$1,0)))+(INDEX('101'!$A:$G,MATCH($A52&amp;"61911",'101'!$A:$A,0),MATCH($J$2&amp;"Ост /Дб",'101'!$1:$1,0)))-(INDEX('101'!$A:$G,MATCH($A52&amp;"61909",'101'!$A:$A,0),MATCH($J$2&amp;"Ост /Кр",'101'!$1:$1,0)))-(INDEX('101'!$A:$G,MATCH($A52&amp;"61910",'101'!$A:$A,0),MATCH($J$2&amp;"Ост /Кр",'101'!$1:$1,0)))-(INDEX('101'!$A:$G,MATCH($A52&amp;"61912",'101'!$A:$A,0),MATCH($J$2&amp;"Ост /Кр",'101'!$1:$1,0)))+(INDEX('101'!$A:$G,MATCH($A52&amp;"62001",'101'!$A:$A,0),MATCH($J$2&amp;"Ост /Дб",'101'!$1:$1,0)))-(INDEX('101'!$A:$G,MATCH($A52&amp;"62002",'101'!$A:$A,0),MATCH($J$2&amp;"Ост /Кр",'101'!$1:$1,0)))+(INDEX('101'!$A:$G,MATCH($A52&amp;"62101",'101'!$A:$A,0),MATCH($J$2&amp;"Ост /Дб",'101'!$1:$1,0)))+(INDEX('101'!$A:$G,MATCH($A52&amp;"62102",'101'!$A:$A,0),MATCH($J$2&amp;"Ост /Дб",'101'!$1:$1,0)))-(INDEX('101'!$A:$G,MATCH($A52&amp;"62103",'101'!$A:$A,0),MATCH($J$2&amp;"Ост /Кр",'101'!$1:$1,0))))-(((INDEX('135'!$A:$O,MATCH('0107'!$A52,'135'!$A:$A,0),MATCH($J$2&amp;F$4,'135'!$2:$2,0)))/1.5)+(INDEX('135'!$A:$O,MATCH('0107'!$A52,'135'!$A:$A,0),MATCH($J$2&amp;F$5,'135'!$2:$2,0)))+(INDEX('135'!$A:$O,MATCH('0107'!$A52,'135'!$A:$A,0),MATCH($J$2&amp;F$6,'135'!$2:$2,0)))))/$J$1</f>
        <v>12.702999999999999</v>
      </c>
      <c r="G52" s="16">
        <f>(((INDEX('135'!$A:$O,MATCH('0107'!$A52,'135'!$A:$A,0),MATCH($J$2&amp;G$4,'135'!$2:$2,0)))/1.5)+(INDEX('135'!$A:$O,MATCH('0107'!$A52,'135'!$A:$A,0),MATCH($J$2&amp;G$5,'135'!$2:$2,0)))+(INDEX('135'!$A:$O,MATCH('0107'!$A52,'135'!$A:$A,0),MATCH($J$2&amp;G$6,'135'!$2:$2,0))))/$J$1</f>
        <v>0</v>
      </c>
      <c r="H52" s="11">
        <f>(((INDEX('135'!$A:$O,MATCH('0107'!$A52,'135'!$A:$A,0),MATCH($J$2&amp;H$6,'135'!$2:$2,0)))/1.5))/$J$1</f>
        <v>0</v>
      </c>
      <c r="I52" s="11">
        <f>(((INDEX('135'!$A:$O,MATCH('0107'!$A52,'135'!$A:$A,0),MATCH($J$2&amp;I$4,'135'!$2:$2,0)))/1.5)+(INDEX('135'!$A:$O,MATCH('0107'!$A52,'135'!$A:$A,0),MATCH($J$2&amp;I$5,'135'!$2:$2,0)))+(INDEX('135'!$A:$O,MATCH('0107'!$A52,'135'!$A:$A,0),MATCH($J$2&amp;I$6,'135'!$2:$2,0))))/$J$1</f>
        <v>0</v>
      </c>
      <c r="J52" s="11"/>
      <c r="K52" s="15">
        <f t="shared" si="6"/>
        <v>0.7084647680576811</v>
      </c>
      <c r="L52" s="49">
        <f t="shared" si="7"/>
        <v>7.0846476805768105E-3</v>
      </c>
      <c r="M52" s="52">
        <f t="shared" si="8"/>
        <v>1</v>
      </c>
      <c r="N52" s="49">
        <f t="shared" si="9"/>
        <v>0</v>
      </c>
      <c r="O52" s="49">
        <f t="shared" si="10"/>
        <v>0</v>
      </c>
      <c r="P52" s="52">
        <f t="shared" si="11"/>
        <v>2</v>
      </c>
      <c r="Q52" s="49">
        <f t="shared" si="12"/>
        <v>0</v>
      </c>
      <c r="R52" s="52">
        <f t="shared" si="13"/>
        <v>2</v>
      </c>
      <c r="S52" s="49">
        <f t="shared" si="14"/>
        <v>0</v>
      </c>
      <c r="T52" s="49">
        <f t="shared" si="21"/>
        <v>7.0846476805768105E-3</v>
      </c>
      <c r="U52" s="38">
        <f t="shared" si="15"/>
        <v>0</v>
      </c>
      <c r="V52" s="54">
        <f t="shared" si="16"/>
        <v>0</v>
      </c>
      <c r="W52" s="57">
        <f t="shared" si="0"/>
        <v>0</v>
      </c>
      <c r="X52" s="59">
        <f t="shared" si="1"/>
        <v>1793.0319999999999</v>
      </c>
      <c r="Y52" s="53">
        <f>INDEX('N1.0'!D:D,MATCH('0107'!A52,'N1.0'!B:B,0))</f>
        <v>32.523000000000003</v>
      </c>
      <c r="Z52" s="53">
        <f t="shared" si="2"/>
        <v>5513.1199458844503</v>
      </c>
      <c r="AA52" s="53">
        <f t="shared" si="3"/>
        <v>32.523000000000003</v>
      </c>
      <c r="AB52" s="53">
        <f t="shared" si="17"/>
        <v>0</v>
      </c>
      <c r="AC52" s="56">
        <f t="shared" si="18"/>
        <v>0</v>
      </c>
      <c r="AD52" s="56">
        <f t="shared" si="19"/>
        <v>0</v>
      </c>
      <c r="AE52" s="53">
        <f t="shared" si="20"/>
        <v>32.523000000000003</v>
      </c>
      <c r="AF52" s="53">
        <f t="shared" si="4"/>
        <v>32.523000000000003</v>
      </c>
    </row>
    <row r="53" spans="1:32" ht="20.5" customHeight="1" x14ac:dyDescent="0.2">
      <c r="A53" s="26" t="str">
        <f>all_banks!O47&amp;" "</f>
        <v xml:space="preserve">АО "Банк ЧБРР" (3527) </v>
      </c>
      <c r="B53" s="3">
        <f>all_banks!H47</f>
        <v>3527</v>
      </c>
      <c r="C53" s="3" t="str">
        <f>all_banks!E47</f>
        <v>БАНК ЧБРР</v>
      </c>
      <c r="D53" s="14">
        <f>INDEX('123_parsed'!B:B,MATCH('0107'!B53,'123_parsed'!A:A,0))</f>
        <v>437.137</v>
      </c>
      <c r="E53" s="13">
        <f t="shared" si="22"/>
        <v>138.667</v>
      </c>
      <c r="F53" s="11">
        <f>(((INDEX('101'!$A:$G,MATCH($A53&amp;"60401",'101'!$A:$A,0),MATCH($J$2&amp;"Ост /Дб",'101'!$1:$1,0)))+(INDEX('101'!$A:$G,MATCH($A53&amp;"60404",'101'!$A:$A,0),MATCH($J$2&amp;"Ост /Дб",'101'!$1:$1,0)))+(INDEX('101'!$A:$G,MATCH($A53&amp;"60415",'101'!$A:$A,0),MATCH($J$2&amp;"Ост /Дб",'101'!$1:$1,0)))-(INDEX('101'!$A:$G,MATCH($A53&amp;"60414",'101'!$A:$A,0),MATCH($J$2&amp;"Ост /Кр",'101'!$1:$1,0)))-(INDEX('101'!$A:$G,MATCH($A53&amp;"60405",'101'!$A:$A,0),MATCH($J$2&amp;"Ост /Дб",'101'!$1:$1,0)))+(INDEX('101'!$A:$G,MATCH($A53&amp;"61901",'101'!$A:$A,0),MATCH($J$2&amp;"Ост /Дб",'101'!$1:$1,0)))+(INDEX('101'!$A:$G,MATCH($A53&amp;"61902",'101'!$A:$A,0),MATCH($J$2&amp;"Ост /Дб",'101'!$1:$1,0)))+(INDEX('101'!$A:$G,MATCH($A53&amp;"61903",'101'!$A:$A,0),MATCH($J$2&amp;"Ост /Дб",'101'!$1:$1,0)))+(INDEX('101'!$A:$G,MATCH($A53&amp;"61904",'101'!$A:$A,0),MATCH($J$2&amp;"Ост /Дб",'101'!$1:$1,0)))+(INDEX('101'!$A:$G,MATCH($A53&amp;"61905",'101'!$A:$A,0),MATCH($J$2&amp;"Ост /Дб",'101'!$1:$1,0)))+(INDEX('101'!$A:$G,MATCH($A53&amp;"61906",'101'!$A:$A,0),MATCH($J$2&amp;"Ост /Дб",'101'!$1:$1,0)))+(INDEX('101'!$A:$G,MATCH($A53&amp;"61907",'101'!$A:$A,0),MATCH($J$2&amp;"Ост /Дб",'101'!$1:$1,0)))+(INDEX('101'!$A:$G,MATCH($A53&amp;"61908",'101'!$A:$A,0),MATCH($J$2&amp;"Ост /Дб",'101'!$1:$1,0)))+(INDEX('101'!$A:$G,MATCH($A53&amp;"61911",'101'!$A:$A,0),MATCH($J$2&amp;"Ост /Дб",'101'!$1:$1,0)))-(INDEX('101'!$A:$G,MATCH($A53&amp;"61909",'101'!$A:$A,0),MATCH($J$2&amp;"Ост /Кр",'101'!$1:$1,0)))-(INDEX('101'!$A:$G,MATCH($A53&amp;"61910",'101'!$A:$A,0),MATCH($J$2&amp;"Ост /Кр",'101'!$1:$1,0)))-(INDEX('101'!$A:$G,MATCH($A53&amp;"61912",'101'!$A:$A,0),MATCH($J$2&amp;"Ост /Кр",'101'!$1:$1,0)))+(INDEX('101'!$A:$G,MATCH($A53&amp;"62001",'101'!$A:$A,0),MATCH($J$2&amp;"Ост /Дб",'101'!$1:$1,0)))-(INDEX('101'!$A:$G,MATCH($A53&amp;"62002",'101'!$A:$A,0),MATCH($J$2&amp;"Ост /Кр",'101'!$1:$1,0)))+(INDEX('101'!$A:$G,MATCH($A53&amp;"62101",'101'!$A:$A,0),MATCH($J$2&amp;"Ост /Дб",'101'!$1:$1,0)))+(INDEX('101'!$A:$G,MATCH($A53&amp;"62102",'101'!$A:$A,0),MATCH($J$2&amp;"Ост /Дб",'101'!$1:$1,0)))-(INDEX('101'!$A:$G,MATCH($A53&amp;"62103",'101'!$A:$A,0),MATCH($J$2&amp;"Ост /Кр",'101'!$1:$1,0))))-(((INDEX('135'!$A:$O,MATCH('0107'!$A53,'135'!$A:$A,0),MATCH($J$2&amp;F$4,'135'!$2:$2,0)))/1.5)+(INDEX('135'!$A:$O,MATCH('0107'!$A53,'135'!$A:$A,0),MATCH($J$2&amp;F$5,'135'!$2:$2,0)))+(INDEX('135'!$A:$O,MATCH('0107'!$A53,'135'!$A:$A,0),MATCH($J$2&amp;F$6,'135'!$2:$2,0)))))/$J$1</f>
        <v>137.45500000000001</v>
      </c>
      <c r="G53" s="16">
        <f>(((INDEX('135'!$A:$O,MATCH('0107'!$A53,'135'!$A:$A,0),MATCH($J$2&amp;G$4,'135'!$2:$2,0)))/1.5)+(INDEX('135'!$A:$O,MATCH('0107'!$A53,'135'!$A:$A,0),MATCH($J$2&amp;G$5,'135'!$2:$2,0)))+(INDEX('135'!$A:$O,MATCH('0107'!$A53,'135'!$A:$A,0),MATCH($J$2&amp;G$6,'135'!$2:$2,0))))/$J$1</f>
        <v>1.212</v>
      </c>
      <c r="H53" s="11">
        <f>(((INDEX('135'!$A:$O,MATCH('0107'!$A53,'135'!$A:$A,0),MATCH($J$2&amp;H$6,'135'!$2:$2,0)))/1.5))/$J$1</f>
        <v>0</v>
      </c>
      <c r="I53" s="11">
        <f>(((INDEX('135'!$A:$O,MATCH('0107'!$A53,'135'!$A:$A,0),MATCH($J$2&amp;I$4,'135'!$2:$2,0)))/1.5)+(INDEX('135'!$A:$O,MATCH('0107'!$A53,'135'!$A:$A,0),MATCH($J$2&amp;I$5,'135'!$2:$2,0)))+(INDEX('135'!$A:$O,MATCH('0107'!$A53,'135'!$A:$A,0),MATCH($J$2&amp;I$6,'135'!$2:$2,0))))/$J$1</f>
        <v>0</v>
      </c>
      <c r="J53" s="11"/>
      <c r="K53" s="15">
        <f t="shared" si="6"/>
        <v>31.721634178758606</v>
      </c>
      <c r="L53" s="49">
        <f t="shared" si="7"/>
        <v>0.31444375561894788</v>
      </c>
      <c r="M53" s="52">
        <f t="shared" si="8"/>
        <v>3</v>
      </c>
      <c r="N53" s="49">
        <f t="shared" si="9"/>
        <v>2.7725861686382072E-3</v>
      </c>
      <c r="O53" s="49">
        <f t="shared" si="10"/>
        <v>0</v>
      </c>
      <c r="P53" s="52">
        <f t="shared" si="11"/>
        <v>2</v>
      </c>
      <c r="Q53" s="49">
        <f t="shared" si="12"/>
        <v>0</v>
      </c>
      <c r="R53" s="52">
        <f t="shared" si="13"/>
        <v>2</v>
      </c>
      <c r="S53" s="49">
        <f t="shared" si="14"/>
        <v>0</v>
      </c>
      <c r="T53" s="49">
        <f t="shared" si="21"/>
        <v>0.31721634178758606</v>
      </c>
      <c r="U53" s="38">
        <f t="shared" si="15"/>
        <v>1</v>
      </c>
      <c r="V53" s="54">
        <f t="shared" si="16"/>
        <v>1</v>
      </c>
      <c r="W53" s="57">
        <f t="shared" si="0"/>
        <v>25.086333333333357</v>
      </c>
      <c r="X53" s="59">
        <f t="shared" si="1"/>
        <v>462.22333333333336</v>
      </c>
      <c r="Y53" s="53">
        <f>INDEX('N1.0'!D:D,MATCH('0107'!A53,'N1.0'!B:B,0))</f>
        <v>16.428999999999998</v>
      </c>
      <c r="Z53" s="53">
        <f t="shared" si="2"/>
        <v>2660.7645017956056</v>
      </c>
      <c r="AA53" s="53">
        <f t="shared" si="3"/>
        <v>16.146152720771745</v>
      </c>
      <c r="AB53" s="53">
        <f t="shared" si="17"/>
        <v>-0.28284727922825326</v>
      </c>
      <c r="AC53" s="56">
        <f t="shared" si="18"/>
        <v>0</v>
      </c>
      <c r="AD53" s="56">
        <f t="shared" si="19"/>
        <v>0</v>
      </c>
      <c r="AE53" s="53">
        <f t="shared" si="20"/>
        <v>16.428999999999998</v>
      </c>
      <c r="AF53" s="53">
        <f t="shared" si="4"/>
        <v>16.428999999999998</v>
      </c>
    </row>
    <row r="54" spans="1:32" ht="20.5" customHeight="1" x14ac:dyDescent="0.2">
      <c r="A54" s="26" t="str">
        <f>all_banks!O48&amp;" "</f>
        <v xml:space="preserve">ББР Банк (АО) (2929) </v>
      </c>
      <c r="B54" s="3">
        <f>all_banks!H48</f>
        <v>2929</v>
      </c>
      <c r="C54" s="3" t="str">
        <f>all_banks!E48</f>
        <v>ББР БАНК</v>
      </c>
      <c r="D54" s="14">
        <f>INDEX('123_parsed'!B:B,MATCH('0107'!B54,'123_parsed'!A:A,0))</f>
        <v>8128.665</v>
      </c>
      <c r="E54" s="13">
        <f t="shared" si="22"/>
        <v>3825.8119999999999</v>
      </c>
      <c r="F54" s="11">
        <f>(((INDEX('101'!$A:$G,MATCH($A54&amp;"60401",'101'!$A:$A,0),MATCH($J$2&amp;"Ост /Дб",'101'!$1:$1,0)))+(INDEX('101'!$A:$G,MATCH($A54&amp;"60404",'101'!$A:$A,0),MATCH($J$2&amp;"Ост /Дб",'101'!$1:$1,0)))+(INDEX('101'!$A:$G,MATCH($A54&amp;"60415",'101'!$A:$A,0),MATCH($J$2&amp;"Ост /Дб",'101'!$1:$1,0)))-(INDEX('101'!$A:$G,MATCH($A54&amp;"60414",'101'!$A:$A,0),MATCH($J$2&amp;"Ост /Кр",'101'!$1:$1,0)))-(INDEX('101'!$A:$G,MATCH($A54&amp;"60405",'101'!$A:$A,0),MATCH($J$2&amp;"Ост /Дб",'101'!$1:$1,0)))+(INDEX('101'!$A:$G,MATCH($A54&amp;"61901",'101'!$A:$A,0),MATCH($J$2&amp;"Ост /Дб",'101'!$1:$1,0)))+(INDEX('101'!$A:$G,MATCH($A54&amp;"61902",'101'!$A:$A,0),MATCH($J$2&amp;"Ост /Дб",'101'!$1:$1,0)))+(INDEX('101'!$A:$G,MATCH($A54&amp;"61903",'101'!$A:$A,0),MATCH($J$2&amp;"Ост /Дб",'101'!$1:$1,0)))+(INDEX('101'!$A:$G,MATCH($A54&amp;"61904",'101'!$A:$A,0),MATCH($J$2&amp;"Ост /Дб",'101'!$1:$1,0)))+(INDEX('101'!$A:$G,MATCH($A54&amp;"61905",'101'!$A:$A,0),MATCH($J$2&amp;"Ост /Дб",'101'!$1:$1,0)))+(INDEX('101'!$A:$G,MATCH($A54&amp;"61906",'101'!$A:$A,0),MATCH($J$2&amp;"Ост /Дб",'101'!$1:$1,0)))+(INDEX('101'!$A:$G,MATCH($A54&amp;"61907",'101'!$A:$A,0),MATCH($J$2&amp;"Ост /Дб",'101'!$1:$1,0)))+(INDEX('101'!$A:$G,MATCH($A54&amp;"61908",'101'!$A:$A,0),MATCH($J$2&amp;"Ост /Дб",'101'!$1:$1,0)))+(INDEX('101'!$A:$G,MATCH($A54&amp;"61911",'101'!$A:$A,0),MATCH($J$2&amp;"Ост /Дб",'101'!$1:$1,0)))-(INDEX('101'!$A:$G,MATCH($A54&amp;"61909",'101'!$A:$A,0),MATCH($J$2&amp;"Ост /Кр",'101'!$1:$1,0)))-(INDEX('101'!$A:$G,MATCH($A54&amp;"61910",'101'!$A:$A,0),MATCH($J$2&amp;"Ост /Кр",'101'!$1:$1,0)))-(INDEX('101'!$A:$G,MATCH($A54&amp;"61912",'101'!$A:$A,0),MATCH($J$2&amp;"Ост /Кр",'101'!$1:$1,0)))+(INDEX('101'!$A:$G,MATCH($A54&amp;"62001",'101'!$A:$A,0),MATCH($J$2&amp;"Ост /Дб",'101'!$1:$1,0)))-(INDEX('101'!$A:$G,MATCH($A54&amp;"62002",'101'!$A:$A,0),MATCH($J$2&amp;"Ост /Кр",'101'!$1:$1,0)))+(INDEX('101'!$A:$G,MATCH($A54&amp;"62101",'101'!$A:$A,0),MATCH($J$2&amp;"Ост /Дб",'101'!$1:$1,0)))+(INDEX('101'!$A:$G,MATCH($A54&amp;"62102",'101'!$A:$A,0),MATCH($J$2&amp;"Ост /Дб",'101'!$1:$1,0)))-(INDEX('101'!$A:$G,MATCH($A54&amp;"62103",'101'!$A:$A,0),MATCH($J$2&amp;"Ост /Кр",'101'!$1:$1,0))))-(((INDEX('135'!$A:$O,MATCH('0107'!$A54,'135'!$A:$A,0),MATCH($J$2&amp;F$4,'135'!$2:$2,0)))/1.5)+(INDEX('135'!$A:$O,MATCH('0107'!$A54,'135'!$A:$A,0),MATCH($J$2&amp;F$5,'135'!$2:$2,0)))+(INDEX('135'!$A:$O,MATCH('0107'!$A54,'135'!$A:$A,0),MATCH($J$2&amp;F$6,'135'!$2:$2,0)))))/$J$1</f>
        <v>507.66333333333324</v>
      </c>
      <c r="G54" s="16">
        <f>(((INDEX('135'!$A:$O,MATCH('0107'!$A54,'135'!$A:$A,0),MATCH($J$2&amp;G$4,'135'!$2:$2,0)))/1.5)+(INDEX('135'!$A:$O,MATCH('0107'!$A54,'135'!$A:$A,0),MATCH($J$2&amp;G$5,'135'!$2:$2,0)))+(INDEX('135'!$A:$O,MATCH('0107'!$A54,'135'!$A:$A,0),MATCH($J$2&amp;G$6,'135'!$2:$2,0))))/$J$1</f>
        <v>2019.3866666666668</v>
      </c>
      <c r="H54" s="11">
        <f>(((INDEX('135'!$A:$O,MATCH('0107'!$A54,'135'!$A:$A,0),MATCH($J$2&amp;H$6,'135'!$2:$2,0)))/1.5))/$J$1</f>
        <v>0</v>
      </c>
      <c r="I54" s="11">
        <f>(((INDEX('135'!$A:$O,MATCH('0107'!$A54,'135'!$A:$A,0),MATCH($J$2&amp;I$4,'135'!$2:$2,0)))/1.5)+(INDEX('135'!$A:$O,MATCH('0107'!$A54,'135'!$A:$A,0),MATCH($J$2&amp;I$5,'135'!$2:$2,0)))+(INDEX('135'!$A:$O,MATCH('0107'!$A54,'135'!$A:$A,0),MATCH($J$2&amp;I$6,'135'!$2:$2,0))))/$J$1</f>
        <v>1298.7619999999999</v>
      </c>
      <c r="J54" s="11"/>
      <c r="K54" s="15">
        <f t="shared" si="6"/>
        <v>47.065686677947731</v>
      </c>
      <c r="L54" s="49">
        <f t="shared" si="7"/>
        <v>6.2453469706690246E-2</v>
      </c>
      <c r="M54" s="52">
        <f t="shared" si="8"/>
        <v>1</v>
      </c>
      <c r="N54" s="49">
        <f t="shared" si="9"/>
        <v>0.2484278373714093</v>
      </c>
      <c r="O54" s="49">
        <f t="shared" si="10"/>
        <v>0</v>
      </c>
      <c r="P54" s="52">
        <f t="shared" si="11"/>
        <v>2</v>
      </c>
      <c r="Q54" s="49">
        <f t="shared" si="12"/>
        <v>0.15977555970137777</v>
      </c>
      <c r="R54" s="52">
        <f t="shared" si="13"/>
        <v>3</v>
      </c>
      <c r="S54" s="49">
        <f t="shared" si="14"/>
        <v>0</v>
      </c>
      <c r="T54" s="49">
        <f t="shared" si="21"/>
        <v>0.47065686677947732</v>
      </c>
      <c r="U54" s="38">
        <f t="shared" si="15"/>
        <v>1</v>
      </c>
      <c r="V54" s="54">
        <f t="shared" si="16"/>
        <v>1</v>
      </c>
      <c r="W54" s="57">
        <f t="shared" si="0"/>
        <v>4624.0416666666652</v>
      </c>
      <c r="X54" s="59">
        <f t="shared" si="1"/>
        <v>12752.706666666665</v>
      </c>
      <c r="Y54" s="53">
        <f>INDEX('N1.0'!D:D,MATCH('0107'!A54,'N1.0'!B:B,0))</f>
        <v>12.622</v>
      </c>
      <c r="Z54" s="53">
        <f t="shared" si="2"/>
        <v>64400.76849944541</v>
      </c>
      <c r="AA54" s="53">
        <f t="shared" si="3"/>
        <v>10.467969027509438</v>
      </c>
      <c r="AB54" s="53">
        <f t="shared" si="17"/>
        <v>-2.1540309724905615</v>
      </c>
      <c r="AC54" s="56">
        <f t="shared" si="18"/>
        <v>0</v>
      </c>
      <c r="AD54" s="56">
        <f t="shared" si="19"/>
        <v>4624.041666666667</v>
      </c>
      <c r="AE54" s="53">
        <f t="shared" si="20"/>
        <v>12.622</v>
      </c>
      <c r="AF54" s="53">
        <f t="shared" si="4"/>
        <v>19.802103241635212</v>
      </c>
    </row>
    <row r="55" spans="1:32" ht="20.5" customHeight="1" x14ac:dyDescent="0.2">
      <c r="A55" s="26" t="str">
        <f>all_banks!O49&amp;" "</f>
        <v xml:space="preserve">АО УКБ "Белгородсоцбанк" (760) </v>
      </c>
      <c r="B55" s="3">
        <f>all_banks!H49</f>
        <v>760</v>
      </c>
      <c r="C55" s="3" t="str">
        <f>all_banks!E49</f>
        <v>БЕЛГОРОДСОЦБАНК</v>
      </c>
      <c r="D55" s="14">
        <f>INDEX('123_parsed'!B:B,MATCH('0107'!B55,'123_parsed'!A:A,0))</f>
        <v>1290.7940000000001</v>
      </c>
      <c r="E55" s="13">
        <f t="shared" si="22"/>
        <v>64.509</v>
      </c>
      <c r="F55" s="11">
        <f>(((INDEX('101'!$A:$G,MATCH($A55&amp;"60401",'101'!$A:$A,0),MATCH($J$2&amp;"Ост /Дб",'101'!$1:$1,0)))+(INDEX('101'!$A:$G,MATCH($A55&amp;"60404",'101'!$A:$A,0),MATCH($J$2&amp;"Ост /Дб",'101'!$1:$1,0)))+(INDEX('101'!$A:$G,MATCH($A55&amp;"60415",'101'!$A:$A,0),MATCH($J$2&amp;"Ост /Дб",'101'!$1:$1,0)))-(INDEX('101'!$A:$G,MATCH($A55&amp;"60414",'101'!$A:$A,0),MATCH($J$2&amp;"Ост /Кр",'101'!$1:$1,0)))-(INDEX('101'!$A:$G,MATCH($A55&amp;"60405",'101'!$A:$A,0),MATCH($J$2&amp;"Ост /Дб",'101'!$1:$1,0)))+(INDEX('101'!$A:$G,MATCH($A55&amp;"61901",'101'!$A:$A,0),MATCH($J$2&amp;"Ост /Дб",'101'!$1:$1,0)))+(INDEX('101'!$A:$G,MATCH($A55&amp;"61902",'101'!$A:$A,0),MATCH($J$2&amp;"Ост /Дб",'101'!$1:$1,0)))+(INDEX('101'!$A:$G,MATCH($A55&amp;"61903",'101'!$A:$A,0),MATCH($J$2&amp;"Ост /Дб",'101'!$1:$1,0)))+(INDEX('101'!$A:$G,MATCH($A55&amp;"61904",'101'!$A:$A,0),MATCH($J$2&amp;"Ост /Дб",'101'!$1:$1,0)))+(INDEX('101'!$A:$G,MATCH($A55&amp;"61905",'101'!$A:$A,0),MATCH($J$2&amp;"Ост /Дб",'101'!$1:$1,0)))+(INDEX('101'!$A:$G,MATCH($A55&amp;"61906",'101'!$A:$A,0),MATCH($J$2&amp;"Ост /Дб",'101'!$1:$1,0)))+(INDEX('101'!$A:$G,MATCH($A55&amp;"61907",'101'!$A:$A,0),MATCH($J$2&amp;"Ост /Дб",'101'!$1:$1,0)))+(INDEX('101'!$A:$G,MATCH($A55&amp;"61908",'101'!$A:$A,0),MATCH($J$2&amp;"Ост /Дб",'101'!$1:$1,0)))+(INDEX('101'!$A:$G,MATCH($A55&amp;"61911",'101'!$A:$A,0),MATCH($J$2&amp;"Ост /Дб",'101'!$1:$1,0)))-(INDEX('101'!$A:$G,MATCH($A55&amp;"61909",'101'!$A:$A,0),MATCH($J$2&amp;"Ост /Кр",'101'!$1:$1,0)))-(INDEX('101'!$A:$G,MATCH($A55&amp;"61910",'101'!$A:$A,0),MATCH($J$2&amp;"Ост /Кр",'101'!$1:$1,0)))-(INDEX('101'!$A:$G,MATCH($A55&amp;"61912",'101'!$A:$A,0),MATCH($J$2&amp;"Ост /Кр",'101'!$1:$1,0)))+(INDEX('101'!$A:$G,MATCH($A55&amp;"62001",'101'!$A:$A,0),MATCH($J$2&amp;"Ост /Дб",'101'!$1:$1,0)))-(INDEX('101'!$A:$G,MATCH($A55&amp;"62002",'101'!$A:$A,0),MATCH($J$2&amp;"Ост /Кр",'101'!$1:$1,0)))+(INDEX('101'!$A:$G,MATCH($A55&amp;"62101",'101'!$A:$A,0),MATCH($J$2&amp;"Ост /Дб",'101'!$1:$1,0)))+(INDEX('101'!$A:$G,MATCH($A55&amp;"62102",'101'!$A:$A,0),MATCH($J$2&amp;"Ост /Дб",'101'!$1:$1,0)))-(INDEX('101'!$A:$G,MATCH($A55&amp;"62103",'101'!$A:$A,0),MATCH($J$2&amp;"Ост /Кр",'101'!$1:$1,0))))-(((INDEX('135'!$A:$O,MATCH('0107'!$A55,'135'!$A:$A,0),MATCH($J$2&amp;F$4,'135'!$2:$2,0)))/1.5)+(INDEX('135'!$A:$O,MATCH('0107'!$A55,'135'!$A:$A,0),MATCH($J$2&amp;F$5,'135'!$2:$2,0)))+(INDEX('135'!$A:$O,MATCH('0107'!$A55,'135'!$A:$A,0),MATCH($J$2&amp;F$6,'135'!$2:$2,0)))))/$J$1</f>
        <v>64.509</v>
      </c>
      <c r="G55" s="16">
        <f>(((INDEX('135'!$A:$O,MATCH('0107'!$A55,'135'!$A:$A,0),MATCH($J$2&amp;G$4,'135'!$2:$2,0)))/1.5)+(INDEX('135'!$A:$O,MATCH('0107'!$A55,'135'!$A:$A,0),MATCH($J$2&amp;G$5,'135'!$2:$2,0)))+(INDEX('135'!$A:$O,MATCH('0107'!$A55,'135'!$A:$A,0),MATCH($J$2&amp;G$6,'135'!$2:$2,0))))/$J$1</f>
        <v>0</v>
      </c>
      <c r="H55" s="11">
        <f>(((INDEX('135'!$A:$O,MATCH('0107'!$A55,'135'!$A:$A,0),MATCH($J$2&amp;H$6,'135'!$2:$2,0)))/1.5))/$J$1</f>
        <v>0</v>
      </c>
      <c r="I55" s="11">
        <f>(((INDEX('135'!$A:$O,MATCH('0107'!$A55,'135'!$A:$A,0),MATCH($J$2&amp;I$4,'135'!$2:$2,0)))/1.5)+(INDEX('135'!$A:$O,MATCH('0107'!$A55,'135'!$A:$A,0),MATCH($J$2&amp;I$5,'135'!$2:$2,0)))+(INDEX('135'!$A:$O,MATCH('0107'!$A55,'135'!$A:$A,0),MATCH($J$2&amp;I$6,'135'!$2:$2,0))))/$J$1</f>
        <v>0</v>
      </c>
      <c r="J55" s="11"/>
      <c r="K55" s="15">
        <f t="shared" si="6"/>
        <v>4.9976216189415199</v>
      </c>
      <c r="L55" s="49">
        <f t="shared" si="7"/>
        <v>4.9976216189415196E-2</v>
      </c>
      <c r="M55" s="52">
        <f t="shared" si="8"/>
        <v>1</v>
      </c>
      <c r="N55" s="49">
        <f t="shared" si="9"/>
        <v>0</v>
      </c>
      <c r="O55" s="49">
        <f t="shared" si="10"/>
        <v>0</v>
      </c>
      <c r="P55" s="52">
        <f t="shared" si="11"/>
        <v>2</v>
      </c>
      <c r="Q55" s="49">
        <f t="shared" si="12"/>
        <v>0</v>
      </c>
      <c r="R55" s="52">
        <f t="shared" si="13"/>
        <v>2</v>
      </c>
      <c r="S55" s="49">
        <f t="shared" si="14"/>
        <v>0</v>
      </c>
      <c r="T55" s="49">
        <f t="shared" si="21"/>
        <v>4.9976216189415196E-2</v>
      </c>
      <c r="U55" s="38">
        <f t="shared" si="15"/>
        <v>0</v>
      </c>
      <c r="V55" s="54">
        <f t="shared" si="16"/>
        <v>0</v>
      </c>
      <c r="W55" s="57">
        <f t="shared" si="0"/>
        <v>0</v>
      </c>
      <c r="X55" s="59">
        <f t="shared" si="1"/>
        <v>1290.7940000000001</v>
      </c>
      <c r="Y55" s="53">
        <f>INDEX('N1.0'!D:D,MATCH('0107'!A55,'N1.0'!B:B,0))</f>
        <v>27.87</v>
      </c>
      <c r="Z55" s="53">
        <f t="shared" si="2"/>
        <v>4631.4818801578758</v>
      </c>
      <c r="AA55" s="53">
        <f t="shared" si="3"/>
        <v>27.87</v>
      </c>
      <c r="AB55" s="53">
        <f t="shared" si="17"/>
        <v>0</v>
      </c>
      <c r="AC55" s="56">
        <f t="shared" si="18"/>
        <v>0</v>
      </c>
      <c r="AD55" s="56">
        <f t="shared" si="19"/>
        <v>0</v>
      </c>
      <c r="AE55" s="53">
        <f t="shared" si="20"/>
        <v>27.87</v>
      </c>
      <c r="AF55" s="53">
        <f t="shared" si="4"/>
        <v>27.87</v>
      </c>
    </row>
    <row r="56" spans="1:32" ht="20.5" customHeight="1" x14ac:dyDescent="0.2">
      <c r="A56" s="26" t="str">
        <f>all_banks!O50&amp;" "</f>
        <v xml:space="preserve">ПАО "Бест Эффортс Банк" (435) </v>
      </c>
      <c r="B56" s="3">
        <f>all_banks!H50</f>
        <v>435</v>
      </c>
      <c r="C56" s="3" t="str">
        <f>all_banks!E50</f>
        <v>БЕСТ ЭФФОРТС БАНК</v>
      </c>
      <c r="D56" s="14">
        <f>INDEX('123_parsed'!B:B,MATCH('0107'!B56,'123_parsed'!A:A,0))</f>
        <v>1812.7139999999999</v>
      </c>
      <c r="E56" s="13">
        <f t="shared" si="22"/>
        <v>62.183999999999997</v>
      </c>
      <c r="F56" s="11">
        <f>(((INDEX('101'!$A:$G,MATCH($A56&amp;"60401",'101'!$A:$A,0),MATCH($J$2&amp;"Ост /Дб",'101'!$1:$1,0)))+(INDEX('101'!$A:$G,MATCH($A56&amp;"60404",'101'!$A:$A,0),MATCH($J$2&amp;"Ост /Дб",'101'!$1:$1,0)))+(INDEX('101'!$A:$G,MATCH($A56&amp;"60415",'101'!$A:$A,0),MATCH($J$2&amp;"Ост /Дб",'101'!$1:$1,0)))-(INDEX('101'!$A:$G,MATCH($A56&amp;"60414",'101'!$A:$A,0),MATCH($J$2&amp;"Ост /Кр",'101'!$1:$1,0)))-(INDEX('101'!$A:$G,MATCH($A56&amp;"60405",'101'!$A:$A,0),MATCH($J$2&amp;"Ост /Дб",'101'!$1:$1,0)))+(INDEX('101'!$A:$G,MATCH($A56&amp;"61901",'101'!$A:$A,0),MATCH($J$2&amp;"Ост /Дб",'101'!$1:$1,0)))+(INDEX('101'!$A:$G,MATCH($A56&amp;"61902",'101'!$A:$A,0),MATCH($J$2&amp;"Ост /Дб",'101'!$1:$1,0)))+(INDEX('101'!$A:$G,MATCH($A56&amp;"61903",'101'!$A:$A,0),MATCH($J$2&amp;"Ост /Дб",'101'!$1:$1,0)))+(INDEX('101'!$A:$G,MATCH($A56&amp;"61904",'101'!$A:$A,0),MATCH($J$2&amp;"Ост /Дб",'101'!$1:$1,0)))+(INDEX('101'!$A:$G,MATCH($A56&amp;"61905",'101'!$A:$A,0),MATCH($J$2&amp;"Ост /Дб",'101'!$1:$1,0)))+(INDEX('101'!$A:$G,MATCH($A56&amp;"61906",'101'!$A:$A,0),MATCH($J$2&amp;"Ост /Дб",'101'!$1:$1,0)))+(INDEX('101'!$A:$G,MATCH($A56&amp;"61907",'101'!$A:$A,0),MATCH($J$2&amp;"Ост /Дб",'101'!$1:$1,0)))+(INDEX('101'!$A:$G,MATCH($A56&amp;"61908",'101'!$A:$A,0),MATCH($J$2&amp;"Ост /Дб",'101'!$1:$1,0)))+(INDEX('101'!$A:$G,MATCH($A56&amp;"61911",'101'!$A:$A,0),MATCH($J$2&amp;"Ост /Дб",'101'!$1:$1,0)))-(INDEX('101'!$A:$G,MATCH($A56&amp;"61909",'101'!$A:$A,0),MATCH($J$2&amp;"Ост /Кр",'101'!$1:$1,0)))-(INDEX('101'!$A:$G,MATCH($A56&amp;"61910",'101'!$A:$A,0),MATCH($J$2&amp;"Ост /Кр",'101'!$1:$1,0)))-(INDEX('101'!$A:$G,MATCH($A56&amp;"61912",'101'!$A:$A,0),MATCH($J$2&amp;"Ост /Кр",'101'!$1:$1,0)))+(INDEX('101'!$A:$G,MATCH($A56&amp;"62001",'101'!$A:$A,0),MATCH($J$2&amp;"Ост /Дб",'101'!$1:$1,0)))-(INDEX('101'!$A:$G,MATCH($A56&amp;"62002",'101'!$A:$A,0),MATCH($J$2&amp;"Ост /Кр",'101'!$1:$1,0)))+(INDEX('101'!$A:$G,MATCH($A56&amp;"62101",'101'!$A:$A,0),MATCH($J$2&amp;"Ост /Дб",'101'!$1:$1,0)))+(INDEX('101'!$A:$G,MATCH($A56&amp;"62102",'101'!$A:$A,0),MATCH($J$2&amp;"Ост /Дб",'101'!$1:$1,0)))-(INDEX('101'!$A:$G,MATCH($A56&amp;"62103",'101'!$A:$A,0),MATCH($J$2&amp;"Ост /Кр",'101'!$1:$1,0))))-(((INDEX('135'!$A:$O,MATCH('0107'!$A56,'135'!$A:$A,0),MATCH($J$2&amp;F$4,'135'!$2:$2,0)))/1.5)+(INDEX('135'!$A:$O,MATCH('0107'!$A56,'135'!$A:$A,0),MATCH($J$2&amp;F$5,'135'!$2:$2,0)))+(INDEX('135'!$A:$O,MATCH('0107'!$A56,'135'!$A:$A,0),MATCH($J$2&amp;F$6,'135'!$2:$2,0)))))/$J$1</f>
        <v>62.183999999999997</v>
      </c>
      <c r="G56" s="16">
        <f>(((INDEX('135'!$A:$O,MATCH('0107'!$A56,'135'!$A:$A,0),MATCH($J$2&amp;G$4,'135'!$2:$2,0)))/1.5)+(INDEX('135'!$A:$O,MATCH('0107'!$A56,'135'!$A:$A,0),MATCH($J$2&amp;G$5,'135'!$2:$2,0)))+(INDEX('135'!$A:$O,MATCH('0107'!$A56,'135'!$A:$A,0),MATCH($J$2&amp;G$6,'135'!$2:$2,0))))/$J$1</f>
        <v>0</v>
      </c>
      <c r="H56" s="11">
        <f>(((INDEX('135'!$A:$O,MATCH('0107'!$A56,'135'!$A:$A,0),MATCH($J$2&amp;H$6,'135'!$2:$2,0)))/1.5))/$J$1</f>
        <v>0</v>
      </c>
      <c r="I56" s="11">
        <f>(((INDEX('135'!$A:$O,MATCH('0107'!$A56,'135'!$A:$A,0),MATCH($J$2&amp;I$4,'135'!$2:$2,0)))/1.5)+(INDEX('135'!$A:$O,MATCH('0107'!$A56,'135'!$A:$A,0),MATCH($J$2&amp;I$5,'135'!$2:$2,0)))+(INDEX('135'!$A:$O,MATCH('0107'!$A56,'135'!$A:$A,0),MATCH($J$2&amp;I$6,'135'!$2:$2,0))))/$J$1</f>
        <v>0</v>
      </c>
      <c r="J56" s="11"/>
      <c r="K56" s="15">
        <f t="shared" si="6"/>
        <v>3.4304363512390816</v>
      </c>
      <c r="L56" s="49">
        <f t="shared" si="7"/>
        <v>3.4304363512390815E-2</v>
      </c>
      <c r="M56" s="52">
        <f t="shared" si="8"/>
        <v>1</v>
      </c>
      <c r="N56" s="49">
        <f t="shared" si="9"/>
        <v>0</v>
      </c>
      <c r="O56" s="49">
        <f t="shared" si="10"/>
        <v>0</v>
      </c>
      <c r="P56" s="52">
        <f t="shared" si="11"/>
        <v>2</v>
      </c>
      <c r="Q56" s="49">
        <f t="shared" si="12"/>
        <v>0</v>
      </c>
      <c r="R56" s="52">
        <f t="shared" si="13"/>
        <v>2</v>
      </c>
      <c r="S56" s="49">
        <f t="shared" si="14"/>
        <v>0</v>
      </c>
      <c r="T56" s="49">
        <f t="shared" si="21"/>
        <v>3.4304363512390815E-2</v>
      </c>
      <c r="U56" s="38">
        <f t="shared" si="15"/>
        <v>0</v>
      </c>
      <c r="V56" s="54">
        <f t="shared" si="16"/>
        <v>0</v>
      </c>
      <c r="W56" s="57">
        <f t="shared" si="0"/>
        <v>0</v>
      </c>
      <c r="X56" s="59">
        <f t="shared" si="1"/>
        <v>1812.7139999999999</v>
      </c>
      <c r="Y56" s="53">
        <f>INDEX('N1.0'!D:D,MATCH('0107'!A56,'N1.0'!B:B,0))</f>
        <v>33.201000000000001</v>
      </c>
      <c r="Z56" s="53">
        <f t="shared" si="2"/>
        <v>5459.8174753772473</v>
      </c>
      <c r="AA56" s="53">
        <f t="shared" si="3"/>
        <v>33.201000000000001</v>
      </c>
      <c r="AB56" s="53">
        <f t="shared" si="17"/>
        <v>0</v>
      </c>
      <c r="AC56" s="56">
        <f t="shared" si="18"/>
        <v>0</v>
      </c>
      <c r="AD56" s="56">
        <f t="shared" si="19"/>
        <v>0</v>
      </c>
      <c r="AE56" s="53">
        <f t="shared" si="20"/>
        <v>33.201000000000001</v>
      </c>
      <c r="AF56" s="53">
        <f t="shared" si="4"/>
        <v>33.201000000000001</v>
      </c>
    </row>
    <row r="57" spans="1:32" ht="20.5" customHeight="1" x14ac:dyDescent="0.2">
      <c r="A57" s="26" t="str">
        <f>all_banks!O51&amp;" "</f>
        <v xml:space="preserve">"БСТ-БАНК" АО (2883) </v>
      </c>
      <c r="B57" s="3">
        <f>all_banks!H51</f>
        <v>2883</v>
      </c>
      <c r="C57" s="3" t="str">
        <f>all_banks!E51</f>
        <v>БИЗНЕС-СЕРВИС-ТРАСТ</v>
      </c>
      <c r="D57" s="14">
        <f>INDEX('123_parsed'!B:B,MATCH('0107'!B57,'123_parsed'!A:A,0))</f>
        <v>769.51400000000001</v>
      </c>
      <c r="E57" s="13">
        <f t="shared" si="22"/>
        <v>187.67933333333335</v>
      </c>
      <c r="F57" s="11">
        <f>(((INDEX('101'!$A:$G,MATCH($A57&amp;"60401",'101'!$A:$A,0),MATCH($J$2&amp;"Ост /Дб",'101'!$1:$1,0)))+(INDEX('101'!$A:$G,MATCH($A57&amp;"60404",'101'!$A:$A,0),MATCH($J$2&amp;"Ост /Дб",'101'!$1:$1,0)))+(INDEX('101'!$A:$G,MATCH($A57&amp;"60415",'101'!$A:$A,0),MATCH($J$2&amp;"Ост /Дб",'101'!$1:$1,0)))-(INDEX('101'!$A:$G,MATCH($A57&amp;"60414",'101'!$A:$A,0),MATCH($J$2&amp;"Ост /Кр",'101'!$1:$1,0)))-(INDEX('101'!$A:$G,MATCH($A57&amp;"60405",'101'!$A:$A,0),MATCH($J$2&amp;"Ост /Дб",'101'!$1:$1,0)))+(INDEX('101'!$A:$G,MATCH($A57&amp;"61901",'101'!$A:$A,0),MATCH($J$2&amp;"Ост /Дб",'101'!$1:$1,0)))+(INDEX('101'!$A:$G,MATCH($A57&amp;"61902",'101'!$A:$A,0),MATCH($J$2&amp;"Ост /Дб",'101'!$1:$1,0)))+(INDEX('101'!$A:$G,MATCH($A57&amp;"61903",'101'!$A:$A,0),MATCH($J$2&amp;"Ост /Дб",'101'!$1:$1,0)))+(INDEX('101'!$A:$G,MATCH($A57&amp;"61904",'101'!$A:$A,0),MATCH($J$2&amp;"Ост /Дб",'101'!$1:$1,0)))+(INDEX('101'!$A:$G,MATCH($A57&amp;"61905",'101'!$A:$A,0),MATCH($J$2&amp;"Ост /Дб",'101'!$1:$1,0)))+(INDEX('101'!$A:$G,MATCH($A57&amp;"61906",'101'!$A:$A,0),MATCH($J$2&amp;"Ост /Дб",'101'!$1:$1,0)))+(INDEX('101'!$A:$G,MATCH($A57&amp;"61907",'101'!$A:$A,0),MATCH($J$2&amp;"Ост /Дб",'101'!$1:$1,0)))+(INDEX('101'!$A:$G,MATCH($A57&amp;"61908",'101'!$A:$A,0),MATCH($J$2&amp;"Ост /Дб",'101'!$1:$1,0)))+(INDEX('101'!$A:$G,MATCH($A57&amp;"61911",'101'!$A:$A,0),MATCH($J$2&amp;"Ост /Дб",'101'!$1:$1,0)))-(INDEX('101'!$A:$G,MATCH($A57&amp;"61909",'101'!$A:$A,0),MATCH($J$2&amp;"Ост /Кр",'101'!$1:$1,0)))-(INDEX('101'!$A:$G,MATCH($A57&amp;"61910",'101'!$A:$A,0),MATCH($J$2&amp;"Ост /Кр",'101'!$1:$1,0)))-(INDEX('101'!$A:$G,MATCH($A57&amp;"61912",'101'!$A:$A,0),MATCH($J$2&amp;"Ост /Кр",'101'!$1:$1,0)))+(INDEX('101'!$A:$G,MATCH($A57&amp;"62001",'101'!$A:$A,0),MATCH($J$2&amp;"Ост /Дб",'101'!$1:$1,0)))-(INDEX('101'!$A:$G,MATCH($A57&amp;"62002",'101'!$A:$A,0),MATCH($J$2&amp;"Ост /Кр",'101'!$1:$1,0)))+(INDEX('101'!$A:$G,MATCH($A57&amp;"62101",'101'!$A:$A,0),MATCH($J$2&amp;"Ост /Дб",'101'!$1:$1,0)))+(INDEX('101'!$A:$G,MATCH($A57&amp;"62102",'101'!$A:$A,0),MATCH($J$2&amp;"Ост /Дб",'101'!$1:$1,0)))-(INDEX('101'!$A:$G,MATCH($A57&amp;"62103",'101'!$A:$A,0),MATCH($J$2&amp;"Ост /Кр",'101'!$1:$1,0))))-(((INDEX('135'!$A:$O,MATCH('0107'!$A57,'135'!$A:$A,0),MATCH($J$2&amp;F$4,'135'!$2:$2,0)))/1.5)+(INDEX('135'!$A:$O,MATCH('0107'!$A57,'135'!$A:$A,0),MATCH($J$2&amp;F$5,'135'!$2:$2,0)))+(INDEX('135'!$A:$O,MATCH('0107'!$A57,'135'!$A:$A,0),MATCH($J$2&amp;F$6,'135'!$2:$2,0)))))/$J$1</f>
        <v>-86.049333333333365</v>
      </c>
      <c r="G57" s="16">
        <f>(((INDEX('135'!$A:$O,MATCH('0107'!$A57,'135'!$A:$A,0),MATCH($J$2&amp;G$4,'135'!$2:$2,0)))/1.5)+(INDEX('135'!$A:$O,MATCH('0107'!$A57,'135'!$A:$A,0),MATCH($J$2&amp;G$5,'135'!$2:$2,0)))+(INDEX('135'!$A:$O,MATCH('0107'!$A57,'135'!$A:$A,0),MATCH($J$2&amp;G$6,'135'!$2:$2,0))))/$J$1</f>
        <v>270.07333333333338</v>
      </c>
      <c r="H57" s="11">
        <f>(((INDEX('135'!$A:$O,MATCH('0107'!$A57,'135'!$A:$A,0),MATCH($J$2&amp;H$6,'135'!$2:$2,0)))/1.5))/$J$1</f>
        <v>0</v>
      </c>
      <c r="I57" s="11">
        <f>(((INDEX('135'!$A:$O,MATCH('0107'!$A57,'135'!$A:$A,0),MATCH($J$2&amp;I$4,'135'!$2:$2,0)))/1.5)+(INDEX('135'!$A:$O,MATCH('0107'!$A57,'135'!$A:$A,0),MATCH($J$2&amp;I$5,'135'!$2:$2,0)))+(INDEX('135'!$A:$O,MATCH('0107'!$A57,'135'!$A:$A,0),MATCH($J$2&amp;I$6,'135'!$2:$2,0))))/$J$1</f>
        <v>3.6553333333333335</v>
      </c>
      <c r="J57" s="11"/>
      <c r="K57" s="15">
        <f t="shared" si="6"/>
        <v>24.389333180856141</v>
      </c>
      <c r="L57" s="49">
        <f t="shared" si="7"/>
        <v>-0.11182296011941741</v>
      </c>
      <c r="M57" s="52">
        <f t="shared" si="8"/>
        <v>1</v>
      </c>
      <c r="N57" s="49">
        <f t="shared" si="9"/>
        <v>0.35096610761251046</v>
      </c>
      <c r="O57" s="49">
        <f t="shared" si="10"/>
        <v>0</v>
      </c>
      <c r="P57" s="52">
        <f t="shared" si="11"/>
        <v>2</v>
      </c>
      <c r="Q57" s="49">
        <f t="shared" si="12"/>
        <v>4.7501843154683782E-3</v>
      </c>
      <c r="R57" s="52">
        <f t="shared" si="13"/>
        <v>2</v>
      </c>
      <c r="S57" s="49">
        <f t="shared" si="14"/>
        <v>0</v>
      </c>
      <c r="T57" s="49">
        <f t="shared" si="21"/>
        <v>0.24389333180856143</v>
      </c>
      <c r="U57" s="38">
        <f t="shared" si="15"/>
        <v>1</v>
      </c>
      <c r="V57" s="54">
        <f t="shared" si="16"/>
        <v>0</v>
      </c>
      <c r="W57" s="57">
        <f t="shared" si="0"/>
        <v>0</v>
      </c>
      <c r="X57" s="59">
        <f t="shared" si="1"/>
        <v>769.51400000000001</v>
      </c>
      <c r="Y57" s="53">
        <f>INDEX('N1.0'!D:D,MATCH('0107'!A57,'N1.0'!B:B,0))</f>
        <v>20.149999999999999</v>
      </c>
      <c r="Z57" s="53">
        <f t="shared" si="2"/>
        <v>3818.9280397022335</v>
      </c>
      <c r="AA57" s="53">
        <f t="shared" si="3"/>
        <v>20.149999999999999</v>
      </c>
      <c r="AB57" s="53">
        <f t="shared" si="17"/>
        <v>0</v>
      </c>
      <c r="AC57" s="56">
        <f t="shared" si="18"/>
        <v>0</v>
      </c>
      <c r="AD57" s="56">
        <f t="shared" si="19"/>
        <v>0</v>
      </c>
      <c r="AE57" s="53">
        <f t="shared" si="20"/>
        <v>20.149999999999999</v>
      </c>
      <c r="AF57" s="53">
        <f t="shared" si="4"/>
        <v>20.149999999999999</v>
      </c>
    </row>
    <row r="58" spans="1:32" ht="20.5" customHeight="1" x14ac:dyDescent="0.2">
      <c r="A58" s="26" t="str">
        <f>all_banks!O52&amp;" "</f>
        <v xml:space="preserve">АО "БКС Банк" (101) </v>
      </c>
      <c r="B58" s="3">
        <f>all_banks!H52</f>
        <v>101</v>
      </c>
      <c r="C58" s="3" t="str">
        <f>all_banks!E52</f>
        <v>БКС БАНК</v>
      </c>
      <c r="D58" s="14">
        <f>INDEX('123_parsed'!B:B,MATCH('0107'!B58,'123_parsed'!A:A,0))</f>
        <v>7755.3209999999999</v>
      </c>
      <c r="E58" s="13">
        <f t="shared" si="22"/>
        <v>100.696</v>
      </c>
      <c r="F58" s="11">
        <f>(((INDEX('101'!$A:$G,MATCH($A58&amp;"60401",'101'!$A:$A,0),MATCH($J$2&amp;"Ост /Дб",'101'!$1:$1,0)))+(INDEX('101'!$A:$G,MATCH($A58&amp;"60404",'101'!$A:$A,0),MATCH($J$2&amp;"Ост /Дб",'101'!$1:$1,0)))+(INDEX('101'!$A:$G,MATCH($A58&amp;"60415",'101'!$A:$A,0),MATCH($J$2&amp;"Ост /Дб",'101'!$1:$1,0)))-(INDEX('101'!$A:$G,MATCH($A58&amp;"60414",'101'!$A:$A,0),MATCH($J$2&amp;"Ост /Кр",'101'!$1:$1,0)))-(INDEX('101'!$A:$G,MATCH($A58&amp;"60405",'101'!$A:$A,0),MATCH($J$2&amp;"Ост /Дб",'101'!$1:$1,0)))+(INDEX('101'!$A:$G,MATCH($A58&amp;"61901",'101'!$A:$A,0),MATCH($J$2&amp;"Ост /Дб",'101'!$1:$1,0)))+(INDEX('101'!$A:$G,MATCH($A58&amp;"61902",'101'!$A:$A,0),MATCH($J$2&amp;"Ост /Дб",'101'!$1:$1,0)))+(INDEX('101'!$A:$G,MATCH($A58&amp;"61903",'101'!$A:$A,0),MATCH($J$2&amp;"Ост /Дб",'101'!$1:$1,0)))+(INDEX('101'!$A:$G,MATCH($A58&amp;"61904",'101'!$A:$A,0),MATCH($J$2&amp;"Ост /Дб",'101'!$1:$1,0)))+(INDEX('101'!$A:$G,MATCH($A58&amp;"61905",'101'!$A:$A,0),MATCH($J$2&amp;"Ост /Дб",'101'!$1:$1,0)))+(INDEX('101'!$A:$G,MATCH($A58&amp;"61906",'101'!$A:$A,0),MATCH($J$2&amp;"Ост /Дб",'101'!$1:$1,0)))+(INDEX('101'!$A:$G,MATCH($A58&amp;"61907",'101'!$A:$A,0),MATCH($J$2&amp;"Ост /Дб",'101'!$1:$1,0)))+(INDEX('101'!$A:$G,MATCH($A58&amp;"61908",'101'!$A:$A,0),MATCH($J$2&amp;"Ост /Дб",'101'!$1:$1,0)))+(INDEX('101'!$A:$G,MATCH($A58&amp;"61911",'101'!$A:$A,0),MATCH($J$2&amp;"Ост /Дб",'101'!$1:$1,0)))-(INDEX('101'!$A:$G,MATCH($A58&amp;"61909",'101'!$A:$A,0),MATCH($J$2&amp;"Ост /Кр",'101'!$1:$1,0)))-(INDEX('101'!$A:$G,MATCH($A58&amp;"61910",'101'!$A:$A,0),MATCH($J$2&amp;"Ост /Кр",'101'!$1:$1,0)))-(INDEX('101'!$A:$G,MATCH($A58&amp;"61912",'101'!$A:$A,0),MATCH($J$2&amp;"Ост /Кр",'101'!$1:$1,0)))+(INDEX('101'!$A:$G,MATCH($A58&amp;"62001",'101'!$A:$A,0),MATCH($J$2&amp;"Ост /Дб",'101'!$1:$1,0)))-(INDEX('101'!$A:$G,MATCH($A58&amp;"62002",'101'!$A:$A,0),MATCH($J$2&amp;"Ост /Кр",'101'!$1:$1,0)))+(INDEX('101'!$A:$G,MATCH($A58&amp;"62101",'101'!$A:$A,0),MATCH($J$2&amp;"Ост /Дб",'101'!$1:$1,0)))+(INDEX('101'!$A:$G,MATCH($A58&amp;"62102",'101'!$A:$A,0),MATCH($J$2&amp;"Ост /Дб",'101'!$1:$1,0)))-(INDEX('101'!$A:$G,MATCH($A58&amp;"62103",'101'!$A:$A,0),MATCH($J$2&amp;"Ост /Кр",'101'!$1:$1,0))))-(((INDEX('135'!$A:$O,MATCH('0107'!$A58,'135'!$A:$A,0),MATCH($J$2&amp;F$4,'135'!$2:$2,0)))/1.5)+(INDEX('135'!$A:$O,MATCH('0107'!$A58,'135'!$A:$A,0),MATCH($J$2&amp;F$5,'135'!$2:$2,0)))+(INDEX('135'!$A:$O,MATCH('0107'!$A58,'135'!$A:$A,0),MATCH($J$2&amp;F$6,'135'!$2:$2,0)))))/$J$1</f>
        <v>100.696</v>
      </c>
      <c r="G58" s="16">
        <f>(((INDEX('135'!$A:$O,MATCH('0107'!$A58,'135'!$A:$A,0),MATCH($J$2&amp;G$4,'135'!$2:$2,0)))/1.5)+(INDEX('135'!$A:$O,MATCH('0107'!$A58,'135'!$A:$A,0),MATCH($J$2&amp;G$5,'135'!$2:$2,0)))+(INDEX('135'!$A:$O,MATCH('0107'!$A58,'135'!$A:$A,0),MATCH($J$2&amp;G$6,'135'!$2:$2,0))))/$J$1</f>
        <v>0</v>
      </c>
      <c r="H58" s="11">
        <f>(((INDEX('135'!$A:$O,MATCH('0107'!$A58,'135'!$A:$A,0),MATCH($J$2&amp;H$6,'135'!$2:$2,0)))/1.5))/$J$1</f>
        <v>0</v>
      </c>
      <c r="I58" s="11">
        <f>(((INDEX('135'!$A:$O,MATCH('0107'!$A58,'135'!$A:$A,0),MATCH($J$2&amp;I$4,'135'!$2:$2,0)))/1.5)+(INDEX('135'!$A:$O,MATCH('0107'!$A58,'135'!$A:$A,0),MATCH($J$2&amp;I$5,'135'!$2:$2,0)))+(INDEX('135'!$A:$O,MATCH('0107'!$A58,'135'!$A:$A,0),MATCH($J$2&amp;I$6,'135'!$2:$2,0))))/$J$1</f>
        <v>0</v>
      </c>
      <c r="J58" s="11"/>
      <c r="K58" s="15">
        <f t="shared" si="6"/>
        <v>1.2984117614216097</v>
      </c>
      <c r="L58" s="49">
        <f t="shared" si="7"/>
        <v>1.2984117614216098E-2</v>
      </c>
      <c r="M58" s="52">
        <f t="shared" si="8"/>
        <v>1</v>
      </c>
      <c r="N58" s="49">
        <f t="shared" si="9"/>
        <v>0</v>
      </c>
      <c r="O58" s="49">
        <f t="shared" si="10"/>
        <v>0</v>
      </c>
      <c r="P58" s="52">
        <f t="shared" si="11"/>
        <v>2</v>
      </c>
      <c r="Q58" s="49">
        <f t="shared" si="12"/>
        <v>0</v>
      </c>
      <c r="R58" s="52">
        <f t="shared" si="13"/>
        <v>2</v>
      </c>
      <c r="S58" s="49">
        <f t="shared" si="14"/>
        <v>0</v>
      </c>
      <c r="T58" s="49">
        <f t="shared" si="21"/>
        <v>1.2984117614216098E-2</v>
      </c>
      <c r="U58" s="38">
        <f t="shared" si="15"/>
        <v>0</v>
      </c>
      <c r="V58" s="54">
        <f t="shared" si="16"/>
        <v>0</v>
      </c>
      <c r="W58" s="57">
        <f t="shared" si="0"/>
        <v>0</v>
      </c>
      <c r="X58" s="59">
        <f t="shared" si="1"/>
        <v>7755.3209999999999</v>
      </c>
      <c r="Y58" s="53">
        <f>INDEX('N1.0'!D:D,MATCH('0107'!A58,'N1.0'!B:B,0))</f>
        <v>18.03</v>
      </c>
      <c r="Z58" s="53">
        <f t="shared" si="2"/>
        <v>43013.427620632276</v>
      </c>
      <c r="AA58" s="53">
        <f t="shared" si="3"/>
        <v>18.03</v>
      </c>
      <c r="AB58" s="53">
        <f t="shared" si="17"/>
        <v>0</v>
      </c>
      <c r="AC58" s="56">
        <f t="shared" si="18"/>
        <v>0</v>
      </c>
      <c r="AD58" s="56">
        <f t="shared" si="19"/>
        <v>0</v>
      </c>
      <c r="AE58" s="53">
        <f t="shared" si="20"/>
        <v>18.03</v>
      </c>
      <c r="AF58" s="53">
        <f t="shared" si="4"/>
        <v>18.03</v>
      </c>
    </row>
    <row r="59" spans="1:32" ht="20.5" customHeight="1" x14ac:dyDescent="0.2">
      <c r="A59" s="26" t="str">
        <f>all_banks!O53&amp;" "</f>
        <v xml:space="preserve">ООО "Бланк банк" (2368) </v>
      </c>
      <c r="B59" s="3">
        <f>all_banks!H53</f>
        <v>2368</v>
      </c>
      <c r="C59" s="3" t="str">
        <f>all_banks!E53</f>
        <v>БЛАНК БАНК</v>
      </c>
      <c r="D59" s="14">
        <f>INDEX('123_parsed'!B:B,MATCH('0107'!B59,'123_parsed'!A:A,0))</f>
        <v>926.48</v>
      </c>
      <c r="E59" s="13">
        <f t="shared" si="22"/>
        <v>8.3699999999999992</v>
      </c>
      <c r="F59" s="11">
        <f>(((INDEX('101'!$A:$G,MATCH($A59&amp;"60401",'101'!$A:$A,0),MATCH($J$2&amp;"Ост /Дб",'101'!$1:$1,0)))+(INDEX('101'!$A:$G,MATCH($A59&amp;"60404",'101'!$A:$A,0),MATCH($J$2&amp;"Ост /Дб",'101'!$1:$1,0)))+(INDEX('101'!$A:$G,MATCH($A59&amp;"60415",'101'!$A:$A,0),MATCH($J$2&amp;"Ост /Дб",'101'!$1:$1,0)))-(INDEX('101'!$A:$G,MATCH($A59&amp;"60414",'101'!$A:$A,0),MATCH($J$2&amp;"Ост /Кр",'101'!$1:$1,0)))-(INDEX('101'!$A:$G,MATCH($A59&amp;"60405",'101'!$A:$A,0),MATCH($J$2&amp;"Ост /Дб",'101'!$1:$1,0)))+(INDEX('101'!$A:$G,MATCH($A59&amp;"61901",'101'!$A:$A,0),MATCH($J$2&amp;"Ост /Дб",'101'!$1:$1,0)))+(INDEX('101'!$A:$G,MATCH($A59&amp;"61902",'101'!$A:$A,0),MATCH($J$2&amp;"Ост /Дб",'101'!$1:$1,0)))+(INDEX('101'!$A:$G,MATCH($A59&amp;"61903",'101'!$A:$A,0),MATCH($J$2&amp;"Ост /Дб",'101'!$1:$1,0)))+(INDEX('101'!$A:$G,MATCH($A59&amp;"61904",'101'!$A:$A,0),MATCH($J$2&amp;"Ост /Дб",'101'!$1:$1,0)))+(INDEX('101'!$A:$G,MATCH($A59&amp;"61905",'101'!$A:$A,0),MATCH($J$2&amp;"Ост /Дб",'101'!$1:$1,0)))+(INDEX('101'!$A:$G,MATCH($A59&amp;"61906",'101'!$A:$A,0),MATCH($J$2&amp;"Ост /Дб",'101'!$1:$1,0)))+(INDEX('101'!$A:$G,MATCH($A59&amp;"61907",'101'!$A:$A,0),MATCH($J$2&amp;"Ост /Дб",'101'!$1:$1,0)))+(INDEX('101'!$A:$G,MATCH($A59&amp;"61908",'101'!$A:$A,0),MATCH($J$2&amp;"Ост /Дб",'101'!$1:$1,0)))+(INDEX('101'!$A:$G,MATCH($A59&amp;"61911",'101'!$A:$A,0),MATCH($J$2&amp;"Ост /Дб",'101'!$1:$1,0)))-(INDEX('101'!$A:$G,MATCH($A59&amp;"61909",'101'!$A:$A,0),MATCH($J$2&amp;"Ост /Кр",'101'!$1:$1,0)))-(INDEX('101'!$A:$G,MATCH($A59&amp;"61910",'101'!$A:$A,0),MATCH($J$2&amp;"Ост /Кр",'101'!$1:$1,0)))-(INDEX('101'!$A:$G,MATCH($A59&amp;"61912",'101'!$A:$A,0),MATCH($J$2&amp;"Ост /Кр",'101'!$1:$1,0)))+(INDEX('101'!$A:$G,MATCH($A59&amp;"62001",'101'!$A:$A,0),MATCH($J$2&amp;"Ост /Дб",'101'!$1:$1,0)))-(INDEX('101'!$A:$G,MATCH($A59&amp;"62002",'101'!$A:$A,0),MATCH($J$2&amp;"Ост /Кр",'101'!$1:$1,0)))+(INDEX('101'!$A:$G,MATCH($A59&amp;"62101",'101'!$A:$A,0),MATCH($J$2&amp;"Ост /Дб",'101'!$1:$1,0)))+(INDEX('101'!$A:$G,MATCH($A59&amp;"62102",'101'!$A:$A,0),MATCH($J$2&amp;"Ост /Дб",'101'!$1:$1,0)))-(INDEX('101'!$A:$G,MATCH($A59&amp;"62103",'101'!$A:$A,0),MATCH($J$2&amp;"Ост /Кр",'101'!$1:$1,0))))-(((INDEX('135'!$A:$O,MATCH('0107'!$A59,'135'!$A:$A,0),MATCH($J$2&amp;F$4,'135'!$2:$2,0)))/1.5)+(INDEX('135'!$A:$O,MATCH('0107'!$A59,'135'!$A:$A,0),MATCH($J$2&amp;F$5,'135'!$2:$2,0)))+(INDEX('135'!$A:$O,MATCH('0107'!$A59,'135'!$A:$A,0),MATCH($J$2&amp;F$6,'135'!$2:$2,0)))))/$J$1</f>
        <v>8.3699999999999992</v>
      </c>
      <c r="G59" s="16">
        <f>(((INDEX('135'!$A:$O,MATCH('0107'!$A59,'135'!$A:$A,0),MATCH($J$2&amp;G$4,'135'!$2:$2,0)))/1.5)+(INDEX('135'!$A:$O,MATCH('0107'!$A59,'135'!$A:$A,0),MATCH($J$2&amp;G$5,'135'!$2:$2,0)))+(INDEX('135'!$A:$O,MATCH('0107'!$A59,'135'!$A:$A,0),MATCH($J$2&amp;G$6,'135'!$2:$2,0))))/$J$1</f>
        <v>0</v>
      </c>
      <c r="H59" s="11">
        <f>(((INDEX('135'!$A:$O,MATCH('0107'!$A59,'135'!$A:$A,0),MATCH($J$2&amp;H$6,'135'!$2:$2,0)))/1.5))/$J$1</f>
        <v>0</v>
      </c>
      <c r="I59" s="11">
        <f>(((INDEX('135'!$A:$O,MATCH('0107'!$A59,'135'!$A:$A,0),MATCH($J$2&amp;I$4,'135'!$2:$2,0)))/1.5)+(INDEX('135'!$A:$O,MATCH('0107'!$A59,'135'!$A:$A,0),MATCH($J$2&amp;I$5,'135'!$2:$2,0)))+(INDEX('135'!$A:$O,MATCH('0107'!$A59,'135'!$A:$A,0),MATCH($J$2&amp;I$6,'135'!$2:$2,0))))/$J$1</f>
        <v>0</v>
      </c>
      <c r="J59" s="11"/>
      <c r="K59" s="15">
        <f t="shared" si="6"/>
        <v>0.90341939383472913</v>
      </c>
      <c r="L59" s="49">
        <f t="shared" si="7"/>
        <v>9.0341939383472916E-3</v>
      </c>
      <c r="M59" s="52">
        <f t="shared" si="8"/>
        <v>1</v>
      </c>
      <c r="N59" s="49">
        <f t="shared" si="9"/>
        <v>0</v>
      </c>
      <c r="O59" s="49">
        <f t="shared" si="10"/>
        <v>0</v>
      </c>
      <c r="P59" s="52">
        <f t="shared" si="11"/>
        <v>2</v>
      </c>
      <c r="Q59" s="49">
        <f t="shared" si="12"/>
        <v>0</v>
      </c>
      <c r="R59" s="52">
        <f t="shared" si="13"/>
        <v>2</v>
      </c>
      <c r="S59" s="49">
        <f t="shared" si="14"/>
        <v>0</v>
      </c>
      <c r="T59" s="49">
        <f t="shared" si="21"/>
        <v>9.0341939383472916E-3</v>
      </c>
      <c r="U59" s="38">
        <f t="shared" si="15"/>
        <v>0</v>
      </c>
      <c r="V59" s="54">
        <f t="shared" si="16"/>
        <v>0</v>
      </c>
      <c r="W59" s="57">
        <f t="shared" si="0"/>
        <v>0</v>
      </c>
      <c r="X59" s="59">
        <f t="shared" si="1"/>
        <v>926.48</v>
      </c>
      <c r="Y59" s="53">
        <f>INDEX('N1.0'!D:D,MATCH('0107'!A59,'N1.0'!B:B,0))</f>
        <v>26.876000000000001</v>
      </c>
      <c r="Z59" s="53">
        <f t="shared" si="2"/>
        <v>3447.239172495907</v>
      </c>
      <c r="AA59" s="53">
        <f t="shared" si="3"/>
        <v>26.876000000000001</v>
      </c>
      <c r="AB59" s="53">
        <f t="shared" si="17"/>
        <v>0</v>
      </c>
      <c r="AC59" s="56">
        <f t="shared" si="18"/>
        <v>0</v>
      </c>
      <c r="AD59" s="56">
        <f t="shared" si="19"/>
        <v>0</v>
      </c>
      <c r="AE59" s="53">
        <f t="shared" si="20"/>
        <v>26.876000000000001</v>
      </c>
      <c r="AF59" s="53">
        <f t="shared" si="4"/>
        <v>26.876000000000001</v>
      </c>
    </row>
    <row r="60" spans="1:32" ht="20.5" customHeight="1" x14ac:dyDescent="0.2">
      <c r="A60" s="26" t="str">
        <f>all_banks!O54&amp;" "</f>
        <v xml:space="preserve">АО "БМ-Банк" (2748) </v>
      </c>
      <c r="B60" s="3">
        <f>all_banks!H54</f>
        <v>2748</v>
      </c>
      <c r="C60" s="3" t="str">
        <f>all_banks!E54</f>
        <v>БМ-БАНК</v>
      </c>
      <c r="D60" s="14">
        <f>INDEX('123_parsed'!B:B,MATCH('0107'!B60,'123_parsed'!A:A,0))</f>
        <v>77887.745999999999</v>
      </c>
      <c r="E60" s="13">
        <f t="shared" si="22"/>
        <v>11475.412333333334</v>
      </c>
      <c r="F60" s="11">
        <f>(((INDEX('101'!$A:$G,MATCH($A60&amp;"60401",'101'!$A:$A,0),MATCH($J$2&amp;"Ост /Дб",'101'!$1:$1,0)))+(INDEX('101'!$A:$G,MATCH($A60&amp;"60404",'101'!$A:$A,0),MATCH($J$2&amp;"Ост /Дб",'101'!$1:$1,0)))+(INDEX('101'!$A:$G,MATCH($A60&amp;"60415",'101'!$A:$A,0),MATCH($J$2&amp;"Ост /Дб",'101'!$1:$1,0)))-(INDEX('101'!$A:$G,MATCH($A60&amp;"60414",'101'!$A:$A,0),MATCH($J$2&amp;"Ост /Кр",'101'!$1:$1,0)))-(INDEX('101'!$A:$G,MATCH($A60&amp;"60405",'101'!$A:$A,0),MATCH($J$2&amp;"Ост /Дб",'101'!$1:$1,0)))+(INDEX('101'!$A:$G,MATCH($A60&amp;"61901",'101'!$A:$A,0),MATCH($J$2&amp;"Ост /Дб",'101'!$1:$1,0)))+(INDEX('101'!$A:$G,MATCH($A60&amp;"61902",'101'!$A:$A,0),MATCH($J$2&amp;"Ост /Дб",'101'!$1:$1,0)))+(INDEX('101'!$A:$G,MATCH($A60&amp;"61903",'101'!$A:$A,0),MATCH($J$2&amp;"Ост /Дб",'101'!$1:$1,0)))+(INDEX('101'!$A:$G,MATCH($A60&amp;"61904",'101'!$A:$A,0),MATCH($J$2&amp;"Ост /Дб",'101'!$1:$1,0)))+(INDEX('101'!$A:$G,MATCH($A60&amp;"61905",'101'!$A:$A,0),MATCH($J$2&amp;"Ост /Дб",'101'!$1:$1,0)))+(INDEX('101'!$A:$G,MATCH($A60&amp;"61906",'101'!$A:$A,0),MATCH($J$2&amp;"Ост /Дб",'101'!$1:$1,0)))+(INDEX('101'!$A:$G,MATCH($A60&amp;"61907",'101'!$A:$A,0),MATCH($J$2&amp;"Ост /Дб",'101'!$1:$1,0)))+(INDEX('101'!$A:$G,MATCH($A60&amp;"61908",'101'!$A:$A,0),MATCH($J$2&amp;"Ост /Дб",'101'!$1:$1,0)))+(INDEX('101'!$A:$G,MATCH($A60&amp;"61911",'101'!$A:$A,0),MATCH($J$2&amp;"Ост /Дб",'101'!$1:$1,0)))-(INDEX('101'!$A:$G,MATCH($A60&amp;"61909",'101'!$A:$A,0),MATCH($J$2&amp;"Ост /Кр",'101'!$1:$1,0)))-(INDEX('101'!$A:$G,MATCH($A60&amp;"61910",'101'!$A:$A,0),MATCH($J$2&amp;"Ост /Кр",'101'!$1:$1,0)))-(INDEX('101'!$A:$G,MATCH($A60&amp;"61912",'101'!$A:$A,0),MATCH($J$2&amp;"Ост /Кр",'101'!$1:$1,0)))+(INDEX('101'!$A:$G,MATCH($A60&amp;"62001",'101'!$A:$A,0),MATCH($J$2&amp;"Ост /Дб",'101'!$1:$1,0)))-(INDEX('101'!$A:$G,MATCH($A60&amp;"62002",'101'!$A:$A,0),MATCH($J$2&amp;"Ост /Кр",'101'!$1:$1,0)))+(INDEX('101'!$A:$G,MATCH($A60&amp;"62101",'101'!$A:$A,0),MATCH($J$2&amp;"Ост /Дб",'101'!$1:$1,0)))+(INDEX('101'!$A:$G,MATCH($A60&amp;"62102",'101'!$A:$A,0),MATCH($J$2&amp;"Ост /Дб",'101'!$1:$1,0)))-(INDEX('101'!$A:$G,MATCH($A60&amp;"62103",'101'!$A:$A,0),MATCH($J$2&amp;"Ост /Кр",'101'!$1:$1,0))))-(((INDEX('135'!$A:$O,MATCH('0107'!$A60,'135'!$A:$A,0),MATCH($J$2&amp;F$4,'135'!$2:$2,0)))/1.5)+(INDEX('135'!$A:$O,MATCH('0107'!$A60,'135'!$A:$A,0),MATCH($J$2&amp;F$5,'135'!$2:$2,0)))+(INDEX('135'!$A:$O,MATCH('0107'!$A60,'135'!$A:$A,0),MATCH($J$2&amp;F$6,'135'!$2:$2,0)))))/$J$1</f>
        <v>2770.3270000000002</v>
      </c>
      <c r="G60" s="16">
        <f>(((INDEX('135'!$A:$O,MATCH('0107'!$A60,'135'!$A:$A,0),MATCH($J$2&amp;G$4,'135'!$2:$2,0)))/1.5)+(INDEX('135'!$A:$O,MATCH('0107'!$A60,'135'!$A:$A,0),MATCH($J$2&amp;G$5,'135'!$2:$2,0)))+(INDEX('135'!$A:$O,MATCH('0107'!$A60,'135'!$A:$A,0),MATCH($J$2&amp;G$6,'135'!$2:$2,0))))/$J$1</f>
        <v>6117.19</v>
      </c>
      <c r="H60" s="11">
        <f>(((INDEX('135'!$A:$O,MATCH('0107'!$A60,'135'!$A:$A,0),MATCH($J$2&amp;H$6,'135'!$2:$2,0)))/1.5))/$J$1</f>
        <v>2587.8953333333334</v>
      </c>
      <c r="I60" s="11">
        <f>(((INDEX('135'!$A:$O,MATCH('0107'!$A60,'135'!$A:$A,0),MATCH($J$2&amp;I$4,'135'!$2:$2,0)))/1.5)+(INDEX('135'!$A:$O,MATCH('0107'!$A60,'135'!$A:$A,0),MATCH($J$2&amp;I$5,'135'!$2:$2,0)))+(INDEX('135'!$A:$O,MATCH('0107'!$A60,'135'!$A:$A,0),MATCH($J$2&amp;I$6,'135'!$2:$2,0))))/$J$1</f>
        <v>0</v>
      </c>
      <c r="J60" s="11"/>
      <c r="K60" s="15">
        <f t="shared" si="6"/>
        <v>14.733270536976809</v>
      </c>
      <c r="L60" s="49">
        <f t="shared" si="7"/>
        <v>3.5568200933687309E-2</v>
      </c>
      <c r="M60" s="52">
        <f t="shared" si="8"/>
        <v>1</v>
      </c>
      <c r="N60" s="49">
        <f t="shared" si="9"/>
        <v>7.8538541865109307E-2</v>
      </c>
      <c r="O60" s="49">
        <f t="shared" si="10"/>
        <v>3.3225962570971476E-2</v>
      </c>
      <c r="P60" s="52">
        <f t="shared" si="11"/>
        <v>2</v>
      </c>
      <c r="Q60" s="49">
        <f t="shared" si="12"/>
        <v>0</v>
      </c>
      <c r="R60" s="52">
        <f t="shared" si="13"/>
        <v>2</v>
      </c>
      <c r="S60" s="49">
        <f t="shared" si="14"/>
        <v>0</v>
      </c>
      <c r="T60" s="49">
        <f t="shared" si="21"/>
        <v>0.14733270536976809</v>
      </c>
      <c r="U60" s="38">
        <f t="shared" si="15"/>
        <v>0</v>
      </c>
      <c r="V60" s="54">
        <f t="shared" si="16"/>
        <v>0</v>
      </c>
      <c r="W60" s="57">
        <f t="shared" si="0"/>
        <v>0</v>
      </c>
      <c r="X60" s="59">
        <f t="shared" si="1"/>
        <v>77887.745999999999</v>
      </c>
      <c r="Y60" s="53">
        <f>INDEX('N1.0'!D:D,MATCH('0107'!A60,'N1.0'!B:B,0))</f>
        <v>39.549999999999997</v>
      </c>
      <c r="Z60" s="53">
        <f t="shared" si="2"/>
        <v>196934.88242730722</v>
      </c>
      <c r="AA60" s="53">
        <f t="shared" si="3"/>
        <v>39.549999999999997</v>
      </c>
      <c r="AB60" s="53">
        <f t="shared" si="17"/>
        <v>0</v>
      </c>
      <c r="AC60" s="56">
        <f t="shared" si="18"/>
        <v>0</v>
      </c>
      <c r="AD60" s="56">
        <f t="shared" si="19"/>
        <v>0</v>
      </c>
      <c r="AE60" s="53">
        <f t="shared" si="20"/>
        <v>39.549999999999997</v>
      </c>
      <c r="AF60" s="53">
        <f t="shared" si="4"/>
        <v>39.549999999999997</v>
      </c>
    </row>
    <row r="61" spans="1:32" ht="20.5" customHeight="1" x14ac:dyDescent="0.2">
      <c r="A61" s="26" t="str">
        <f>all_banks!O55&amp;" "</f>
        <v xml:space="preserve">"БМВ Банк" ООО (3482) </v>
      </c>
      <c r="B61" s="3">
        <f>all_banks!H55</f>
        <v>3482</v>
      </c>
      <c r="C61" s="3" t="str">
        <f>all_banks!E55</f>
        <v>БМВ БАНК</v>
      </c>
      <c r="D61" s="14">
        <f>INDEX('123_parsed'!B:B,MATCH('0107'!B61,'123_parsed'!A:A,0))</f>
        <v>5944.43</v>
      </c>
      <c r="E61" s="13">
        <f t="shared" si="22"/>
        <v>21.734999999999999</v>
      </c>
      <c r="F61" s="11">
        <f>(((INDEX('101'!$A:$G,MATCH($A61&amp;"60401",'101'!$A:$A,0),MATCH($J$2&amp;"Ост /Дб",'101'!$1:$1,0)))+(INDEX('101'!$A:$G,MATCH($A61&amp;"60404",'101'!$A:$A,0),MATCH($J$2&amp;"Ост /Дб",'101'!$1:$1,0)))+(INDEX('101'!$A:$G,MATCH($A61&amp;"60415",'101'!$A:$A,0),MATCH($J$2&amp;"Ост /Дб",'101'!$1:$1,0)))-(INDEX('101'!$A:$G,MATCH($A61&amp;"60414",'101'!$A:$A,0),MATCH($J$2&amp;"Ост /Кр",'101'!$1:$1,0)))-(INDEX('101'!$A:$G,MATCH($A61&amp;"60405",'101'!$A:$A,0),MATCH($J$2&amp;"Ост /Дб",'101'!$1:$1,0)))+(INDEX('101'!$A:$G,MATCH($A61&amp;"61901",'101'!$A:$A,0),MATCH($J$2&amp;"Ост /Дб",'101'!$1:$1,0)))+(INDEX('101'!$A:$G,MATCH($A61&amp;"61902",'101'!$A:$A,0),MATCH($J$2&amp;"Ост /Дб",'101'!$1:$1,0)))+(INDEX('101'!$A:$G,MATCH($A61&amp;"61903",'101'!$A:$A,0),MATCH($J$2&amp;"Ост /Дб",'101'!$1:$1,0)))+(INDEX('101'!$A:$G,MATCH($A61&amp;"61904",'101'!$A:$A,0),MATCH($J$2&amp;"Ост /Дб",'101'!$1:$1,0)))+(INDEX('101'!$A:$G,MATCH($A61&amp;"61905",'101'!$A:$A,0),MATCH($J$2&amp;"Ост /Дб",'101'!$1:$1,0)))+(INDEX('101'!$A:$G,MATCH($A61&amp;"61906",'101'!$A:$A,0),MATCH($J$2&amp;"Ост /Дб",'101'!$1:$1,0)))+(INDEX('101'!$A:$G,MATCH($A61&amp;"61907",'101'!$A:$A,0),MATCH($J$2&amp;"Ост /Дб",'101'!$1:$1,0)))+(INDEX('101'!$A:$G,MATCH($A61&amp;"61908",'101'!$A:$A,0),MATCH($J$2&amp;"Ост /Дб",'101'!$1:$1,0)))+(INDEX('101'!$A:$G,MATCH($A61&amp;"61911",'101'!$A:$A,0),MATCH($J$2&amp;"Ост /Дб",'101'!$1:$1,0)))-(INDEX('101'!$A:$G,MATCH($A61&amp;"61909",'101'!$A:$A,0),MATCH($J$2&amp;"Ост /Кр",'101'!$1:$1,0)))-(INDEX('101'!$A:$G,MATCH($A61&amp;"61910",'101'!$A:$A,0),MATCH($J$2&amp;"Ост /Кр",'101'!$1:$1,0)))-(INDEX('101'!$A:$G,MATCH($A61&amp;"61912",'101'!$A:$A,0),MATCH($J$2&amp;"Ост /Кр",'101'!$1:$1,0)))+(INDEX('101'!$A:$G,MATCH($A61&amp;"62001",'101'!$A:$A,0),MATCH($J$2&amp;"Ост /Дб",'101'!$1:$1,0)))-(INDEX('101'!$A:$G,MATCH($A61&amp;"62002",'101'!$A:$A,0),MATCH($J$2&amp;"Ост /Кр",'101'!$1:$1,0)))+(INDEX('101'!$A:$G,MATCH($A61&amp;"62101",'101'!$A:$A,0),MATCH($J$2&amp;"Ост /Дб",'101'!$1:$1,0)))+(INDEX('101'!$A:$G,MATCH($A61&amp;"62102",'101'!$A:$A,0),MATCH($J$2&amp;"Ост /Дб",'101'!$1:$1,0)))-(INDEX('101'!$A:$G,MATCH($A61&amp;"62103",'101'!$A:$A,0),MATCH($J$2&amp;"Ост /Кр",'101'!$1:$1,0))))-(((INDEX('135'!$A:$O,MATCH('0107'!$A61,'135'!$A:$A,0),MATCH($J$2&amp;F$4,'135'!$2:$2,0)))/1.5)+(INDEX('135'!$A:$O,MATCH('0107'!$A61,'135'!$A:$A,0),MATCH($J$2&amp;F$5,'135'!$2:$2,0)))+(INDEX('135'!$A:$O,MATCH('0107'!$A61,'135'!$A:$A,0),MATCH($J$2&amp;F$6,'135'!$2:$2,0)))))/$J$1</f>
        <v>4.8129999999999997</v>
      </c>
      <c r="G61" s="16">
        <f>(((INDEX('135'!$A:$O,MATCH('0107'!$A61,'135'!$A:$A,0),MATCH($J$2&amp;G$4,'135'!$2:$2,0)))/1.5)+(INDEX('135'!$A:$O,MATCH('0107'!$A61,'135'!$A:$A,0),MATCH($J$2&amp;G$5,'135'!$2:$2,0)))+(INDEX('135'!$A:$O,MATCH('0107'!$A61,'135'!$A:$A,0),MATCH($J$2&amp;G$6,'135'!$2:$2,0))))/$J$1</f>
        <v>16.922000000000001</v>
      </c>
      <c r="H61" s="11">
        <f>(((INDEX('135'!$A:$O,MATCH('0107'!$A61,'135'!$A:$A,0),MATCH($J$2&amp;H$6,'135'!$2:$2,0)))/1.5))/$J$1</f>
        <v>0</v>
      </c>
      <c r="I61" s="11">
        <f>(((INDEX('135'!$A:$O,MATCH('0107'!$A61,'135'!$A:$A,0),MATCH($J$2&amp;I$4,'135'!$2:$2,0)))/1.5)+(INDEX('135'!$A:$O,MATCH('0107'!$A61,'135'!$A:$A,0),MATCH($J$2&amp;I$5,'135'!$2:$2,0)))+(INDEX('135'!$A:$O,MATCH('0107'!$A61,'135'!$A:$A,0),MATCH($J$2&amp;I$6,'135'!$2:$2,0))))/$J$1</f>
        <v>0</v>
      </c>
      <c r="J61" s="11"/>
      <c r="K61" s="15">
        <f t="shared" si="6"/>
        <v>0.36563640248097795</v>
      </c>
      <c r="L61" s="49">
        <f t="shared" si="7"/>
        <v>8.0966551881341009E-4</v>
      </c>
      <c r="M61" s="52">
        <f t="shared" si="8"/>
        <v>1</v>
      </c>
      <c r="N61" s="49">
        <f t="shared" si="9"/>
        <v>2.8466985059963697E-3</v>
      </c>
      <c r="O61" s="49">
        <f t="shared" si="10"/>
        <v>0</v>
      </c>
      <c r="P61" s="52">
        <f t="shared" si="11"/>
        <v>2</v>
      </c>
      <c r="Q61" s="49">
        <f t="shared" si="12"/>
        <v>0</v>
      </c>
      <c r="R61" s="52">
        <f t="shared" si="13"/>
        <v>2</v>
      </c>
      <c r="S61" s="49">
        <f t="shared" si="14"/>
        <v>0</v>
      </c>
      <c r="T61" s="49">
        <f t="shared" si="21"/>
        <v>3.6563640248097797E-3</v>
      </c>
      <c r="U61" s="38">
        <f t="shared" si="15"/>
        <v>0</v>
      </c>
      <c r="V61" s="54">
        <f t="shared" si="16"/>
        <v>0</v>
      </c>
      <c r="W61" s="57">
        <f t="shared" si="0"/>
        <v>0</v>
      </c>
      <c r="X61" s="59">
        <f t="shared" si="1"/>
        <v>5944.43</v>
      </c>
      <c r="Y61" s="53">
        <f>INDEX('N1.0'!D:D,MATCH('0107'!A61,'N1.0'!B:B,0))</f>
        <v>11.711</v>
      </c>
      <c r="Z61" s="53">
        <f t="shared" si="2"/>
        <v>50759.371531039193</v>
      </c>
      <c r="AA61" s="53">
        <f t="shared" si="3"/>
        <v>11.711</v>
      </c>
      <c r="AB61" s="53">
        <f t="shared" si="17"/>
        <v>0</v>
      </c>
      <c r="AC61" s="56">
        <f t="shared" si="18"/>
        <v>0</v>
      </c>
      <c r="AD61" s="56">
        <f t="shared" si="19"/>
        <v>0</v>
      </c>
      <c r="AE61" s="53">
        <f t="shared" si="20"/>
        <v>11.711</v>
      </c>
      <c r="AF61" s="53">
        <f t="shared" si="4"/>
        <v>11.711</v>
      </c>
    </row>
    <row r="62" spans="1:32" ht="20.5" customHeight="1" x14ac:dyDescent="0.2">
      <c r="A62" s="26" t="str">
        <f>all_banks!O56&amp;" "</f>
        <v xml:space="preserve">"БНП ПАРИБА БАНК" АО (3407) </v>
      </c>
      <c r="B62" s="3">
        <f>all_banks!H56</f>
        <v>3407</v>
      </c>
      <c r="C62" s="3" t="str">
        <f>all_banks!E56</f>
        <v>БНП ПАРИБА БАНК</v>
      </c>
      <c r="D62" s="14">
        <f>INDEX('123_parsed'!B:B,MATCH('0107'!B62,'123_parsed'!A:A,0))</f>
        <v>11761</v>
      </c>
      <c r="E62" s="13">
        <f t="shared" si="22"/>
        <v>55.762333333333331</v>
      </c>
      <c r="F62" s="11">
        <f>(((INDEX('101'!$A:$G,MATCH($A62&amp;"60401",'101'!$A:$A,0),MATCH($J$2&amp;"Ост /Дб",'101'!$1:$1,0)))+(INDEX('101'!$A:$G,MATCH($A62&amp;"60404",'101'!$A:$A,0),MATCH($J$2&amp;"Ост /Дб",'101'!$1:$1,0)))+(INDEX('101'!$A:$G,MATCH($A62&amp;"60415",'101'!$A:$A,0),MATCH($J$2&amp;"Ост /Дб",'101'!$1:$1,0)))-(INDEX('101'!$A:$G,MATCH($A62&amp;"60414",'101'!$A:$A,0),MATCH($J$2&amp;"Ост /Кр",'101'!$1:$1,0)))-(INDEX('101'!$A:$G,MATCH($A62&amp;"60405",'101'!$A:$A,0),MATCH($J$2&amp;"Ост /Дб",'101'!$1:$1,0)))+(INDEX('101'!$A:$G,MATCH($A62&amp;"61901",'101'!$A:$A,0),MATCH($J$2&amp;"Ост /Дб",'101'!$1:$1,0)))+(INDEX('101'!$A:$G,MATCH($A62&amp;"61902",'101'!$A:$A,0),MATCH($J$2&amp;"Ост /Дб",'101'!$1:$1,0)))+(INDEX('101'!$A:$G,MATCH($A62&amp;"61903",'101'!$A:$A,0),MATCH($J$2&amp;"Ост /Дб",'101'!$1:$1,0)))+(INDEX('101'!$A:$G,MATCH($A62&amp;"61904",'101'!$A:$A,0),MATCH($J$2&amp;"Ост /Дб",'101'!$1:$1,0)))+(INDEX('101'!$A:$G,MATCH($A62&amp;"61905",'101'!$A:$A,0),MATCH($J$2&amp;"Ост /Дб",'101'!$1:$1,0)))+(INDEX('101'!$A:$G,MATCH($A62&amp;"61906",'101'!$A:$A,0),MATCH($J$2&amp;"Ост /Дб",'101'!$1:$1,0)))+(INDEX('101'!$A:$G,MATCH($A62&amp;"61907",'101'!$A:$A,0),MATCH($J$2&amp;"Ост /Дб",'101'!$1:$1,0)))+(INDEX('101'!$A:$G,MATCH($A62&amp;"61908",'101'!$A:$A,0),MATCH($J$2&amp;"Ост /Дб",'101'!$1:$1,0)))+(INDEX('101'!$A:$G,MATCH($A62&amp;"61911",'101'!$A:$A,0),MATCH($J$2&amp;"Ост /Дб",'101'!$1:$1,0)))-(INDEX('101'!$A:$G,MATCH($A62&amp;"61909",'101'!$A:$A,0),MATCH($J$2&amp;"Ост /Кр",'101'!$1:$1,0)))-(INDEX('101'!$A:$G,MATCH($A62&amp;"61910",'101'!$A:$A,0),MATCH($J$2&amp;"Ост /Кр",'101'!$1:$1,0)))-(INDEX('101'!$A:$G,MATCH($A62&amp;"61912",'101'!$A:$A,0),MATCH($J$2&amp;"Ост /Кр",'101'!$1:$1,0)))+(INDEX('101'!$A:$G,MATCH($A62&amp;"62001",'101'!$A:$A,0),MATCH($J$2&amp;"Ост /Дб",'101'!$1:$1,0)))-(INDEX('101'!$A:$G,MATCH($A62&amp;"62002",'101'!$A:$A,0),MATCH($J$2&amp;"Ост /Кр",'101'!$1:$1,0)))+(INDEX('101'!$A:$G,MATCH($A62&amp;"62101",'101'!$A:$A,0),MATCH($J$2&amp;"Ост /Дб",'101'!$1:$1,0)))+(INDEX('101'!$A:$G,MATCH($A62&amp;"62102",'101'!$A:$A,0),MATCH($J$2&amp;"Ост /Дб",'101'!$1:$1,0)))-(INDEX('101'!$A:$G,MATCH($A62&amp;"62103",'101'!$A:$A,0),MATCH($J$2&amp;"Ост /Кр",'101'!$1:$1,0))))-(((INDEX('135'!$A:$O,MATCH('0107'!$A62,'135'!$A:$A,0),MATCH($J$2&amp;F$4,'135'!$2:$2,0)))/1.5)+(INDEX('135'!$A:$O,MATCH('0107'!$A62,'135'!$A:$A,0),MATCH($J$2&amp;F$5,'135'!$2:$2,0)))+(INDEX('135'!$A:$O,MATCH('0107'!$A62,'135'!$A:$A,0),MATCH($J$2&amp;F$6,'135'!$2:$2,0)))))/$J$1</f>
        <v>55.759</v>
      </c>
      <c r="G62" s="16">
        <f>(((INDEX('135'!$A:$O,MATCH('0107'!$A62,'135'!$A:$A,0),MATCH($J$2&amp;G$4,'135'!$2:$2,0)))/1.5)+(INDEX('135'!$A:$O,MATCH('0107'!$A62,'135'!$A:$A,0),MATCH($J$2&amp;G$5,'135'!$2:$2,0)))+(INDEX('135'!$A:$O,MATCH('0107'!$A62,'135'!$A:$A,0),MATCH($J$2&amp;G$6,'135'!$2:$2,0))))/$J$1</f>
        <v>0</v>
      </c>
      <c r="H62" s="11">
        <f>(((INDEX('135'!$A:$O,MATCH('0107'!$A62,'135'!$A:$A,0),MATCH($J$2&amp;H$6,'135'!$2:$2,0)))/1.5))/$J$1</f>
        <v>0</v>
      </c>
      <c r="I62" s="11">
        <f>(((INDEX('135'!$A:$O,MATCH('0107'!$A62,'135'!$A:$A,0),MATCH($J$2&amp;I$4,'135'!$2:$2,0)))/1.5)+(INDEX('135'!$A:$O,MATCH('0107'!$A62,'135'!$A:$A,0),MATCH($J$2&amp;I$5,'135'!$2:$2,0)))+(INDEX('135'!$A:$O,MATCH('0107'!$A62,'135'!$A:$A,0),MATCH($J$2&amp;I$6,'135'!$2:$2,0))))/$J$1</f>
        <v>3.3333333333333335E-3</v>
      </c>
      <c r="J62" s="11"/>
      <c r="K62" s="15">
        <f t="shared" si="6"/>
        <v>0.47412918402630161</v>
      </c>
      <c r="L62" s="49">
        <f t="shared" si="7"/>
        <v>4.7410084176515606E-3</v>
      </c>
      <c r="M62" s="52">
        <f t="shared" si="8"/>
        <v>1</v>
      </c>
      <c r="N62" s="49">
        <f t="shared" si="9"/>
        <v>0</v>
      </c>
      <c r="O62" s="49">
        <f t="shared" si="10"/>
        <v>0</v>
      </c>
      <c r="P62" s="52">
        <f t="shared" si="11"/>
        <v>2</v>
      </c>
      <c r="Q62" s="49">
        <f t="shared" si="12"/>
        <v>2.8342261145594198E-7</v>
      </c>
      <c r="R62" s="52">
        <f t="shared" si="13"/>
        <v>2</v>
      </c>
      <c r="S62" s="49">
        <f t="shared" si="14"/>
        <v>0</v>
      </c>
      <c r="T62" s="49">
        <f t="shared" si="21"/>
        <v>4.7412918402630162E-3</v>
      </c>
      <c r="U62" s="38">
        <f t="shared" si="15"/>
        <v>0</v>
      </c>
      <c r="V62" s="54">
        <f t="shared" si="16"/>
        <v>0</v>
      </c>
      <c r="W62" s="57">
        <f t="shared" si="0"/>
        <v>0</v>
      </c>
      <c r="X62" s="59">
        <f t="shared" si="1"/>
        <v>11761</v>
      </c>
      <c r="Y62" s="53">
        <f>INDEX('N1.0'!D:D,MATCH('0107'!A62,'N1.0'!B:B,0))</f>
        <v>37.231000000000002</v>
      </c>
      <c r="Z62" s="53">
        <f t="shared" si="2"/>
        <v>31589.267008675564</v>
      </c>
      <c r="AA62" s="53">
        <f t="shared" si="3"/>
        <v>37.231000000000002</v>
      </c>
      <c r="AB62" s="53">
        <f t="shared" si="17"/>
        <v>0</v>
      </c>
      <c r="AC62" s="56">
        <f t="shared" si="18"/>
        <v>0</v>
      </c>
      <c r="AD62" s="56">
        <f t="shared" si="19"/>
        <v>0</v>
      </c>
      <c r="AE62" s="53">
        <f t="shared" si="20"/>
        <v>37.231000000000002</v>
      </c>
      <c r="AF62" s="53">
        <f t="shared" si="4"/>
        <v>37.231000000000002</v>
      </c>
    </row>
    <row r="63" spans="1:32" ht="20.5" customHeight="1" x14ac:dyDescent="0.2">
      <c r="A63" s="26" t="str">
        <f>all_banks!O57&amp;" "</f>
        <v xml:space="preserve">"Братский АНКБ" АО (1144) </v>
      </c>
      <c r="B63" s="3">
        <f>all_banks!H57</f>
        <v>1144</v>
      </c>
      <c r="C63" s="3" t="str">
        <f>all_banks!E57</f>
        <v>БРАТСКИЙ АНКБ</v>
      </c>
      <c r="D63" s="14">
        <f>INDEX('123_parsed'!B:B,MATCH('0107'!B63,'123_parsed'!A:A,0))</f>
        <v>510.279</v>
      </c>
      <c r="E63" s="13">
        <f t="shared" si="22"/>
        <v>175.23500000000001</v>
      </c>
      <c r="F63" s="11">
        <f>(((INDEX('101'!$A:$G,MATCH($A63&amp;"60401",'101'!$A:$A,0),MATCH($J$2&amp;"Ост /Дб",'101'!$1:$1,0)))+(INDEX('101'!$A:$G,MATCH($A63&amp;"60404",'101'!$A:$A,0),MATCH($J$2&amp;"Ост /Дб",'101'!$1:$1,0)))+(INDEX('101'!$A:$G,MATCH($A63&amp;"60415",'101'!$A:$A,0),MATCH($J$2&amp;"Ост /Дб",'101'!$1:$1,0)))-(INDEX('101'!$A:$G,MATCH($A63&amp;"60414",'101'!$A:$A,0),MATCH($J$2&amp;"Ост /Кр",'101'!$1:$1,0)))-(INDEX('101'!$A:$G,MATCH($A63&amp;"60405",'101'!$A:$A,0),MATCH($J$2&amp;"Ост /Дб",'101'!$1:$1,0)))+(INDEX('101'!$A:$G,MATCH($A63&amp;"61901",'101'!$A:$A,0),MATCH($J$2&amp;"Ост /Дб",'101'!$1:$1,0)))+(INDEX('101'!$A:$G,MATCH($A63&amp;"61902",'101'!$A:$A,0),MATCH($J$2&amp;"Ост /Дб",'101'!$1:$1,0)))+(INDEX('101'!$A:$G,MATCH($A63&amp;"61903",'101'!$A:$A,0),MATCH($J$2&amp;"Ост /Дб",'101'!$1:$1,0)))+(INDEX('101'!$A:$G,MATCH($A63&amp;"61904",'101'!$A:$A,0),MATCH($J$2&amp;"Ост /Дб",'101'!$1:$1,0)))+(INDEX('101'!$A:$G,MATCH($A63&amp;"61905",'101'!$A:$A,0),MATCH($J$2&amp;"Ост /Дб",'101'!$1:$1,0)))+(INDEX('101'!$A:$G,MATCH($A63&amp;"61906",'101'!$A:$A,0),MATCH($J$2&amp;"Ост /Дб",'101'!$1:$1,0)))+(INDEX('101'!$A:$G,MATCH($A63&amp;"61907",'101'!$A:$A,0),MATCH($J$2&amp;"Ост /Дб",'101'!$1:$1,0)))+(INDEX('101'!$A:$G,MATCH($A63&amp;"61908",'101'!$A:$A,0),MATCH($J$2&amp;"Ост /Дб",'101'!$1:$1,0)))+(INDEX('101'!$A:$G,MATCH($A63&amp;"61911",'101'!$A:$A,0),MATCH($J$2&amp;"Ост /Дб",'101'!$1:$1,0)))-(INDEX('101'!$A:$G,MATCH($A63&amp;"61909",'101'!$A:$A,0),MATCH($J$2&amp;"Ост /Кр",'101'!$1:$1,0)))-(INDEX('101'!$A:$G,MATCH($A63&amp;"61910",'101'!$A:$A,0),MATCH($J$2&amp;"Ост /Кр",'101'!$1:$1,0)))-(INDEX('101'!$A:$G,MATCH($A63&amp;"61912",'101'!$A:$A,0),MATCH($J$2&amp;"Ост /Кр",'101'!$1:$1,0)))+(INDEX('101'!$A:$G,MATCH($A63&amp;"62001",'101'!$A:$A,0),MATCH($J$2&amp;"Ост /Дб",'101'!$1:$1,0)))-(INDEX('101'!$A:$G,MATCH($A63&amp;"62002",'101'!$A:$A,0),MATCH($J$2&amp;"Ост /Кр",'101'!$1:$1,0)))+(INDEX('101'!$A:$G,MATCH($A63&amp;"62101",'101'!$A:$A,0),MATCH($J$2&amp;"Ост /Дб",'101'!$1:$1,0)))+(INDEX('101'!$A:$G,MATCH($A63&amp;"62102",'101'!$A:$A,0),MATCH($J$2&amp;"Ост /Дб",'101'!$1:$1,0)))-(INDEX('101'!$A:$G,MATCH($A63&amp;"62103",'101'!$A:$A,0),MATCH($J$2&amp;"Ост /Кр",'101'!$1:$1,0))))-(((INDEX('135'!$A:$O,MATCH('0107'!$A63,'135'!$A:$A,0),MATCH($J$2&amp;F$4,'135'!$2:$2,0)))/1.5)+(INDEX('135'!$A:$O,MATCH('0107'!$A63,'135'!$A:$A,0),MATCH($J$2&amp;F$5,'135'!$2:$2,0)))+(INDEX('135'!$A:$O,MATCH('0107'!$A63,'135'!$A:$A,0),MATCH($J$2&amp;F$6,'135'!$2:$2,0)))))/$J$1</f>
        <v>122.97</v>
      </c>
      <c r="G63" s="16">
        <f>(((INDEX('135'!$A:$O,MATCH('0107'!$A63,'135'!$A:$A,0),MATCH($J$2&amp;G$4,'135'!$2:$2,0)))/1.5)+(INDEX('135'!$A:$O,MATCH('0107'!$A63,'135'!$A:$A,0),MATCH($J$2&amp;G$5,'135'!$2:$2,0)))+(INDEX('135'!$A:$O,MATCH('0107'!$A63,'135'!$A:$A,0),MATCH($J$2&amp;G$6,'135'!$2:$2,0))))/$J$1</f>
        <v>52.265000000000001</v>
      </c>
      <c r="H63" s="11">
        <f>(((INDEX('135'!$A:$O,MATCH('0107'!$A63,'135'!$A:$A,0),MATCH($J$2&amp;H$6,'135'!$2:$2,0)))/1.5))/$J$1</f>
        <v>0</v>
      </c>
      <c r="I63" s="11">
        <f>(((INDEX('135'!$A:$O,MATCH('0107'!$A63,'135'!$A:$A,0),MATCH($J$2&amp;I$4,'135'!$2:$2,0)))/1.5)+(INDEX('135'!$A:$O,MATCH('0107'!$A63,'135'!$A:$A,0),MATCH($J$2&amp;I$5,'135'!$2:$2,0)))+(INDEX('135'!$A:$O,MATCH('0107'!$A63,'135'!$A:$A,0),MATCH($J$2&amp;I$6,'135'!$2:$2,0))))/$J$1</f>
        <v>0</v>
      </c>
      <c r="J63" s="11"/>
      <c r="K63" s="15">
        <f t="shared" si="6"/>
        <v>34.341017365010124</v>
      </c>
      <c r="L63" s="49">
        <f t="shared" si="7"/>
        <v>0.24098581364312463</v>
      </c>
      <c r="M63" s="52">
        <f t="shared" si="8"/>
        <v>3</v>
      </c>
      <c r="N63" s="49">
        <f t="shared" si="9"/>
        <v>0.10242436000697658</v>
      </c>
      <c r="O63" s="49">
        <f t="shared" si="10"/>
        <v>0</v>
      </c>
      <c r="P63" s="52">
        <f t="shared" si="11"/>
        <v>2</v>
      </c>
      <c r="Q63" s="49">
        <f t="shared" si="12"/>
        <v>0</v>
      </c>
      <c r="R63" s="52">
        <f t="shared" si="13"/>
        <v>2</v>
      </c>
      <c r="S63" s="49">
        <f t="shared" si="14"/>
        <v>0</v>
      </c>
      <c r="T63" s="49">
        <f t="shared" si="21"/>
        <v>0.34341017365010124</v>
      </c>
      <c r="U63" s="38">
        <f t="shared" si="15"/>
        <v>1</v>
      </c>
      <c r="V63" s="54">
        <f t="shared" si="16"/>
        <v>1</v>
      </c>
      <c r="W63" s="57">
        <f t="shared" si="0"/>
        <v>73.837666666666678</v>
      </c>
      <c r="X63" s="59">
        <f t="shared" si="1"/>
        <v>584.11666666666667</v>
      </c>
      <c r="Y63" s="53">
        <f>INDEX('N1.0'!D:D,MATCH('0107'!A63,'N1.0'!B:B,0))</f>
        <v>16.462</v>
      </c>
      <c r="Z63" s="53">
        <f t="shared" si="2"/>
        <v>3099.7387923703077</v>
      </c>
      <c r="AA63" s="53">
        <f t="shared" si="3"/>
        <v>15.747381721372033</v>
      </c>
      <c r="AB63" s="53">
        <f t="shared" si="17"/>
        <v>-0.71461827862796667</v>
      </c>
      <c r="AC63" s="56">
        <f t="shared" si="18"/>
        <v>0</v>
      </c>
      <c r="AD63" s="56">
        <f t="shared" si="19"/>
        <v>0</v>
      </c>
      <c r="AE63" s="53">
        <f t="shared" si="20"/>
        <v>16.462</v>
      </c>
      <c r="AF63" s="53">
        <f t="shared" si="4"/>
        <v>16.462</v>
      </c>
    </row>
    <row r="64" spans="1:32" ht="20.5" customHeight="1" x14ac:dyDescent="0.2">
      <c r="A64" s="26" t="str">
        <f>all_banks!O58&amp;" "</f>
        <v xml:space="preserve">ПАО "БыстроБанк" (1745) </v>
      </c>
      <c r="B64" s="3">
        <f>all_banks!H58</f>
        <v>1745</v>
      </c>
      <c r="C64" s="3" t="str">
        <f>all_banks!E58</f>
        <v>БЫСТРОБАНК</v>
      </c>
      <c r="D64" s="14">
        <f>INDEX('123_parsed'!B:B,MATCH('0107'!B64,'123_parsed'!A:A,0))</f>
        <v>4023.2170000000001</v>
      </c>
      <c r="E64" s="13">
        <f t="shared" si="22"/>
        <v>379.26</v>
      </c>
      <c r="F64" s="11">
        <f>(((INDEX('101'!$A:$G,MATCH($A64&amp;"60401",'101'!$A:$A,0),MATCH($J$2&amp;"Ост /Дб",'101'!$1:$1,0)))+(INDEX('101'!$A:$G,MATCH($A64&amp;"60404",'101'!$A:$A,0),MATCH($J$2&amp;"Ост /Дб",'101'!$1:$1,0)))+(INDEX('101'!$A:$G,MATCH($A64&amp;"60415",'101'!$A:$A,0),MATCH($J$2&amp;"Ост /Дб",'101'!$1:$1,0)))-(INDEX('101'!$A:$G,MATCH($A64&amp;"60414",'101'!$A:$A,0),MATCH($J$2&amp;"Ост /Кр",'101'!$1:$1,0)))-(INDEX('101'!$A:$G,MATCH($A64&amp;"60405",'101'!$A:$A,0),MATCH($J$2&amp;"Ост /Дб",'101'!$1:$1,0)))+(INDEX('101'!$A:$G,MATCH($A64&amp;"61901",'101'!$A:$A,0),MATCH($J$2&amp;"Ост /Дб",'101'!$1:$1,0)))+(INDEX('101'!$A:$G,MATCH($A64&amp;"61902",'101'!$A:$A,0),MATCH($J$2&amp;"Ост /Дб",'101'!$1:$1,0)))+(INDEX('101'!$A:$G,MATCH($A64&amp;"61903",'101'!$A:$A,0),MATCH($J$2&amp;"Ост /Дб",'101'!$1:$1,0)))+(INDEX('101'!$A:$G,MATCH($A64&amp;"61904",'101'!$A:$A,0),MATCH($J$2&amp;"Ост /Дб",'101'!$1:$1,0)))+(INDEX('101'!$A:$G,MATCH($A64&amp;"61905",'101'!$A:$A,0),MATCH($J$2&amp;"Ост /Дб",'101'!$1:$1,0)))+(INDEX('101'!$A:$G,MATCH($A64&amp;"61906",'101'!$A:$A,0),MATCH($J$2&amp;"Ост /Дб",'101'!$1:$1,0)))+(INDEX('101'!$A:$G,MATCH($A64&amp;"61907",'101'!$A:$A,0),MATCH($J$2&amp;"Ост /Дб",'101'!$1:$1,0)))+(INDEX('101'!$A:$G,MATCH($A64&amp;"61908",'101'!$A:$A,0),MATCH($J$2&amp;"Ост /Дб",'101'!$1:$1,0)))+(INDEX('101'!$A:$G,MATCH($A64&amp;"61911",'101'!$A:$A,0),MATCH($J$2&amp;"Ост /Дб",'101'!$1:$1,0)))-(INDEX('101'!$A:$G,MATCH($A64&amp;"61909",'101'!$A:$A,0),MATCH($J$2&amp;"Ост /Кр",'101'!$1:$1,0)))-(INDEX('101'!$A:$G,MATCH($A64&amp;"61910",'101'!$A:$A,0),MATCH($J$2&amp;"Ост /Кр",'101'!$1:$1,0)))-(INDEX('101'!$A:$G,MATCH($A64&amp;"61912",'101'!$A:$A,0),MATCH($J$2&amp;"Ост /Кр",'101'!$1:$1,0)))+(INDEX('101'!$A:$G,MATCH($A64&amp;"62001",'101'!$A:$A,0),MATCH($J$2&amp;"Ост /Дб",'101'!$1:$1,0)))-(INDEX('101'!$A:$G,MATCH($A64&amp;"62002",'101'!$A:$A,0),MATCH($J$2&amp;"Ост /Кр",'101'!$1:$1,0)))+(INDEX('101'!$A:$G,MATCH($A64&amp;"62101",'101'!$A:$A,0),MATCH($J$2&amp;"Ост /Дб",'101'!$1:$1,0)))+(INDEX('101'!$A:$G,MATCH($A64&amp;"62102",'101'!$A:$A,0),MATCH($J$2&amp;"Ост /Дб",'101'!$1:$1,0)))-(INDEX('101'!$A:$G,MATCH($A64&amp;"62103",'101'!$A:$A,0),MATCH($J$2&amp;"Ост /Кр",'101'!$1:$1,0))))-(((INDEX('135'!$A:$O,MATCH('0107'!$A64,'135'!$A:$A,0),MATCH($J$2&amp;F$4,'135'!$2:$2,0)))/1.5)+(INDEX('135'!$A:$O,MATCH('0107'!$A64,'135'!$A:$A,0),MATCH($J$2&amp;F$5,'135'!$2:$2,0)))+(INDEX('135'!$A:$O,MATCH('0107'!$A64,'135'!$A:$A,0),MATCH($J$2&amp;F$6,'135'!$2:$2,0)))))/$J$1</f>
        <v>269.15566666666666</v>
      </c>
      <c r="G64" s="16">
        <f>(((INDEX('135'!$A:$O,MATCH('0107'!$A64,'135'!$A:$A,0),MATCH($J$2&amp;G$4,'135'!$2:$2,0)))/1.5)+(INDEX('135'!$A:$O,MATCH('0107'!$A64,'135'!$A:$A,0),MATCH($J$2&amp;G$5,'135'!$2:$2,0)))+(INDEX('135'!$A:$O,MATCH('0107'!$A64,'135'!$A:$A,0),MATCH($J$2&amp;G$6,'135'!$2:$2,0))))/$J$1</f>
        <v>110.10433333333333</v>
      </c>
      <c r="H64" s="11">
        <f>(((INDEX('135'!$A:$O,MATCH('0107'!$A64,'135'!$A:$A,0),MATCH($J$2&amp;H$6,'135'!$2:$2,0)))/1.5))/$J$1</f>
        <v>0</v>
      </c>
      <c r="I64" s="11">
        <f>(((INDEX('135'!$A:$O,MATCH('0107'!$A64,'135'!$A:$A,0),MATCH($J$2&amp;I$4,'135'!$2:$2,0)))/1.5)+(INDEX('135'!$A:$O,MATCH('0107'!$A64,'135'!$A:$A,0),MATCH($J$2&amp;I$5,'135'!$2:$2,0)))+(INDEX('135'!$A:$O,MATCH('0107'!$A64,'135'!$A:$A,0),MATCH($J$2&amp;I$6,'135'!$2:$2,0))))/$J$1</f>
        <v>0</v>
      </c>
      <c r="J64" s="11"/>
      <c r="K64" s="15">
        <f t="shared" si="6"/>
        <v>9.4267845855692087</v>
      </c>
      <c r="L64" s="49">
        <f t="shared" si="7"/>
        <v>6.6900608807992867E-2</v>
      </c>
      <c r="M64" s="52">
        <f t="shared" si="8"/>
        <v>1</v>
      </c>
      <c r="N64" s="49">
        <f t="shared" si="9"/>
        <v>2.7367237047699222E-2</v>
      </c>
      <c r="O64" s="49">
        <f t="shared" si="10"/>
        <v>0</v>
      </c>
      <c r="P64" s="52">
        <f t="shared" si="11"/>
        <v>2</v>
      </c>
      <c r="Q64" s="49">
        <f t="shared" si="12"/>
        <v>0</v>
      </c>
      <c r="R64" s="52">
        <f t="shared" si="13"/>
        <v>2</v>
      </c>
      <c r="S64" s="49">
        <f t="shared" si="14"/>
        <v>0</v>
      </c>
      <c r="T64" s="49">
        <f t="shared" si="21"/>
        <v>9.426784585569209E-2</v>
      </c>
      <c r="U64" s="38">
        <f t="shared" si="15"/>
        <v>0</v>
      </c>
      <c r="V64" s="54">
        <f t="shared" si="16"/>
        <v>0</v>
      </c>
      <c r="W64" s="57">
        <f t="shared" si="0"/>
        <v>0</v>
      </c>
      <c r="X64" s="59">
        <f t="shared" si="1"/>
        <v>4023.2170000000001</v>
      </c>
      <c r="Y64" s="53">
        <f>INDEX('N1.0'!D:D,MATCH('0107'!A64,'N1.0'!B:B,0))</f>
        <v>13.414999999999999</v>
      </c>
      <c r="Z64" s="53">
        <f t="shared" si="2"/>
        <v>29990.436079016028</v>
      </c>
      <c r="AA64" s="53">
        <f t="shared" si="3"/>
        <v>13.414999999999999</v>
      </c>
      <c r="AB64" s="53">
        <f t="shared" si="17"/>
        <v>0</v>
      </c>
      <c r="AC64" s="56">
        <f t="shared" si="18"/>
        <v>0</v>
      </c>
      <c r="AD64" s="56">
        <f t="shared" si="19"/>
        <v>0</v>
      </c>
      <c r="AE64" s="53">
        <f t="shared" si="20"/>
        <v>13.414999999999999</v>
      </c>
      <c r="AF64" s="53">
        <f t="shared" si="4"/>
        <v>13.414999999999999</v>
      </c>
    </row>
    <row r="65" spans="1:32" ht="20.5" customHeight="1" x14ac:dyDescent="0.2">
      <c r="A65" s="26" t="str">
        <f>all_banks!O59&amp;" "</f>
        <v xml:space="preserve">АКБ "БЭНК ОФ ЧАЙНА" (АО) (2309) </v>
      </c>
      <c r="B65" s="3">
        <f>all_banks!H59</f>
        <v>2309</v>
      </c>
      <c r="C65" s="3" t="str">
        <f>all_banks!E59</f>
        <v>БЭНК ОФ ЧАЙНА</v>
      </c>
      <c r="D65" s="14">
        <f>INDEX('123_parsed'!B:B,MATCH('0107'!B65,'123_parsed'!A:A,0))</f>
        <v>16991.48</v>
      </c>
      <c r="E65" s="13">
        <f t="shared" si="22"/>
        <v>951.51099999999997</v>
      </c>
      <c r="F65" s="11">
        <f>(((INDEX('101'!$A:$G,MATCH($A65&amp;"60401",'101'!$A:$A,0),MATCH($J$2&amp;"Ост /Дб",'101'!$1:$1,0)))+(INDEX('101'!$A:$G,MATCH($A65&amp;"60404",'101'!$A:$A,0),MATCH($J$2&amp;"Ост /Дб",'101'!$1:$1,0)))+(INDEX('101'!$A:$G,MATCH($A65&amp;"60415",'101'!$A:$A,0),MATCH($J$2&amp;"Ост /Дб",'101'!$1:$1,0)))-(INDEX('101'!$A:$G,MATCH($A65&amp;"60414",'101'!$A:$A,0),MATCH($J$2&amp;"Ост /Кр",'101'!$1:$1,0)))-(INDEX('101'!$A:$G,MATCH($A65&amp;"60405",'101'!$A:$A,0),MATCH($J$2&amp;"Ост /Дб",'101'!$1:$1,0)))+(INDEX('101'!$A:$G,MATCH($A65&amp;"61901",'101'!$A:$A,0),MATCH($J$2&amp;"Ост /Дб",'101'!$1:$1,0)))+(INDEX('101'!$A:$G,MATCH($A65&amp;"61902",'101'!$A:$A,0),MATCH($J$2&amp;"Ост /Дб",'101'!$1:$1,0)))+(INDEX('101'!$A:$G,MATCH($A65&amp;"61903",'101'!$A:$A,0),MATCH($J$2&amp;"Ост /Дб",'101'!$1:$1,0)))+(INDEX('101'!$A:$G,MATCH($A65&amp;"61904",'101'!$A:$A,0),MATCH($J$2&amp;"Ост /Дб",'101'!$1:$1,0)))+(INDEX('101'!$A:$G,MATCH($A65&amp;"61905",'101'!$A:$A,0),MATCH($J$2&amp;"Ост /Дб",'101'!$1:$1,0)))+(INDEX('101'!$A:$G,MATCH($A65&amp;"61906",'101'!$A:$A,0),MATCH($J$2&amp;"Ост /Дб",'101'!$1:$1,0)))+(INDEX('101'!$A:$G,MATCH($A65&amp;"61907",'101'!$A:$A,0),MATCH($J$2&amp;"Ост /Дб",'101'!$1:$1,0)))+(INDEX('101'!$A:$G,MATCH($A65&amp;"61908",'101'!$A:$A,0),MATCH($J$2&amp;"Ост /Дб",'101'!$1:$1,0)))+(INDEX('101'!$A:$G,MATCH($A65&amp;"61911",'101'!$A:$A,0),MATCH($J$2&amp;"Ост /Дб",'101'!$1:$1,0)))-(INDEX('101'!$A:$G,MATCH($A65&amp;"61909",'101'!$A:$A,0),MATCH($J$2&amp;"Ост /Кр",'101'!$1:$1,0)))-(INDEX('101'!$A:$G,MATCH($A65&amp;"61910",'101'!$A:$A,0),MATCH($J$2&amp;"Ост /Кр",'101'!$1:$1,0)))-(INDEX('101'!$A:$G,MATCH($A65&amp;"61912",'101'!$A:$A,0),MATCH($J$2&amp;"Ост /Кр",'101'!$1:$1,0)))+(INDEX('101'!$A:$G,MATCH($A65&amp;"62001",'101'!$A:$A,0),MATCH($J$2&amp;"Ост /Дб",'101'!$1:$1,0)))-(INDEX('101'!$A:$G,MATCH($A65&amp;"62002",'101'!$A:$A,0),MATCH($J$2&amp;"Ост /Кр",'101'!$1:$1,0)))+(INDEX('101'!$A:$G,MATCH($A65&amp;"62101",'101'!$A:$A,0),MATCH($J$2&amp;"Ост /Дб",'101'!$1:$1,0)))+(INDEX('101'!$A:$G,MATCH($A65&amp;"62102",'101'!$A:$A,0),MATCH($J$2&amp;"Ост /Дб",'101'!$1:$1,0)))-(INDEX('101'!$A:$G,MATCH($A65&amp;"62103",'101'!$A:$A,0),MATCH($J$2&amp;"Ост /Кр",'101'!$1:$1,0))))-(((INDEX('135'!$A:$O,MATCH('0107'!$A65,'135'!$A:$A,0),MATCH($J$2&amp;F$4,'135'!$2:$2,0)))/1.5)+(INDEX('135'!$A:$O,MATCH('0107'!$A65,'135'!$A:$A,0),MATCH($J$2&amp;F$5,'135'!$2:$2,0)))+(INDEX('135'!$A:$O,MATCH('0107'!$A65,'135'!$A:$A,0),MATCH($J$2&amp;F$6,'135'!$2:$2,0)))))/$J$1</f>
        <v>951.51099999999997</v>
      </c>
      <c r="G65" s="16">
        <f>(((INDEX('135'!$A:$O,MATCH('0107'!$A65,'135'!$A:$A,0),MATCH($J$2&amp;G$4,'135'!$2:$2,0)))/1.5)+(INDEX('135'!$A:$O,MATCH('0107'!$A65,'135'!$A:$A,0),MATCH($J$2&amp;G$5,'135'!$2:$2,0)))+(INDEX('135'!$A:$O,MATCH('0107'!$A65,'135'!$A:$A,0),MATCH($J$2&amp;G$6,'135'!$2:$2,0))))/$J$1</f>
        <v>0</v>
      </c>
      <c r="H65" s="11">
        <f>(((INDEX('135'!$A:$O,MATCH('0107'!$A65,'135'!$A:$A,0),MATCH($J$2&amp;H$6,'135'!$2:$2,0)))/1.5))/$J$1</f>
        <v>0</v>
      </c>
      <c r="I65" s="11">
        <f>(((INDEX('135'!$A:$O,MATCH('0107'!$A65,'135'!$A:$A,0),MATCH($J$2&amp;I$4,'135'!$2:$2,0)))/1.5)+(INDEX('135'!$A:$O,MATCH('0107'!$A65,'135'!$A:$A,0),MATCH($J$2&amp;I$5,'135'!$2:$2,0)))+(INDEX('135'!$A:$O,MATCH('0107'!$A65,'135'!$A:$A,0),MATCH($J$2&amp;I$6,'135'!$2:$2,0))))/$J$1</f>
        <v>0</v>
      </c>
      <c r="J65" s="11"/>
      <c r="K65" s="15">
        <f t="shared" si="6"/>
        <v>5.5999300826061065</v>
      </c>
      <c r="L65" s="49">
        <f t="shared" si="7"/>
        <v>5.5999300826061062E-2</v>
      </c>
      <c r="M65" s="52">
        <f t="shared" si="8"/>
        <v>1</v>
      </c>
      <c r="N65" s="49">
        <f t="shared" si="9"/>
        <v>0</v>
      </c>
      <c r="O65" s="49">
        <f t="shared" si="10"/>
        <v>0</v>
      </c>
      <c r="P65" s="52">
        <f t="shared" si="11"/>
        <v>2</v>
      </c>
      <c r="Q65" s="49">
        <f t="shared" si="12"/>
        <v>0</v>
      </c>
      <c r="R65" s="52">
        <f t="shared" si="13"/>
        <v>2</v>
      </c>
      <c r="S65" s="49">
        <f t="shared" si="14"/>
        <v>0</v>
      </c>
      <c r="T65" s="49">
        <f t="shared" si="21"/>
        <v>5.5999300826061062E-2</v>
      </c>
      <c r="U65" s="38">
        <f t="shared" si="15"/>
        <v>0</v>
      </c>
      <c r="V65" s="54">
        <f t="shared" si="16"/>
        <v>0</v>
      </c>
      <c r="W65" s="57">
        <f t="shared" si="0"/>
        <v>0</v>
      </c>
      <c r="X65" s="59">
        <f t="shared" si="1"/>
        <v>16991.48</v>
      </c>
      <c r="Y65" s="53">
        <f>INDEX('N1.0'!D:D,MATCH('0107'!A65,'N1.0'!B:B,0))</f>
        <v>50.923999999999999</v>
      </c>
      <c r="Z65" s="53">
        <f t="shared" si="2"/>
        <v>33366.34985468541</v>
      </c>
      <c r="AA65" s="53">
        <f t="shared" si="3"/>
        <v>50.924000000000007</v>
      </c>
      <c r="AB65" s="53">
        <f t="shared" si="17"/>
        <v>0</v>
      </c>
      <c r="AC65" s="56">
        <f t="shared" si="18"/>
        <v>0</v>
      </c>
      <c r="AD65" s="56">
        <f t="shared" si="19"/>
        <v>0</v>
      </c>
      <c r="AE65" s="53">
        <f t="shared" si="20"/>
        <v>50.924000000000007</v>
      </c>
      <c r="AF65" s="53">
        <f t="shared" si="4"/>
        <v>50.924000000000007</v>
      </c>
    </row>
    <row r="66" spans="1:32" ht="20.5" customHeight="1" x14ac:dyDescent="0.2">
      <c r="A66" s="26" t="str">
        <f>all_banks!O60&amp;" "</f>
        <v xml:space="preserve">ООО "Вайлдберриз Банк" (841) </v>
      </c>
      <c r="B66" s="3">
        <f>all_banks!H60</f>
        <v>841</v>
      </c>
      <c r="C66" s="3" t="str">
        <f>all_banks!E60</f>
        <v>ВАЙЛДБЕРРИЗ</v>
      </c>
      <c r="D66" s="14">
        <f>INDEX('123_parsed'!B:B,MATCH('0107'!B66,'123_parsed'!A:A,0))</f>
        <v>337.98599999999999</v>
      </c>
      <c r="E66" s="13">
        <f t="shared" si="22"/>
        <v>1.4319999999999999</v>
      </c>
      <c r="F66" s="11">
        <f>(((INDEX('101'!$A:$G,MATCH($A66&amp;"60401",'101'!$A:$A,0),MATCH($J$2&amp;"Ост /Дб",'101'!$1:$1,0)))+(INDEX('101'!$A:$G,MATCH($A66&amp;"60404",'101'!$A:$A,0),MATCH($J$2&amp;"Ост /Дб",'101'!$1:$1,0)))+(INDEX('101'!$A:$G,MATCH($A66&amp;"60415",'101'!$A:$A,0),MATCH($J$2&amp;"Ост /Дб",'101'!$1:$1,0)))-(INDEX('101'!$A:$G,MATCH($A66&amp;"60414",'101'!$A:$A,0),MATCH($J$2&amp;"Ост /Кр",'101'!$1:$1,0)))-(INDEX('101'!$A:$G,MATCH($A66&amp;"60405",'101'!$A:$A,0),MATCH($J$2&amp;"Ост /Дб",'101'!$1:$1,0)))+(INDEX('101'!$A:$G,MATCH($A66&amp;"61901",'101'!$A:$A,0),MATCH($J$2&amp;"Ост /Дб",'101'!$1:$1,0)))+(INDEX('101'!$A:$G,MATCH($A66&amp;"61902",'101'!$A:$A,0),MATCH($J$2&amp;"Ост /Дб",'101'!$1:$1,0)))+(INDEX('101'!$A:$G,MATCH($A66&amp;"61903",'101'!$A:$A,0),MATCH($J$2&amp;"Ост /Дб",'101'!$1:$1,0)))+(INDEX('101'!$A:$G,MATCH($A66&amp;"61904",'101'!$A:$A,0),MATCH($J$2&amp;"Ост /Дб",'101'!$1:$1,0)))+(INDEX('101'!$A:$G,MATCH($A66&amp;"61905",'101'!$A:$A,0),MATCH($J$2&amp;"Ост /Дб",'101'!$1:$1,0)))+(INDEX('101'!$A:$G,MATCH($A66&amp;"61906",'101'!$A:$A,0),MATCH($J$2&amp;"Ост /Дб",'101'!$1:$1,0)))+(INDEX('101'!$A:$G,MATCH($A66&amp;"61907",'101'!$A:$A,0),MATCH($J$2&amp;"Ост /Дб",'101'!$1:$1,0)))+(INDEX('101'!$A:$G,MATCH($A66&amp;"61908",'101'!$A:$A,0),MATCH($J$2&amp;"Ост /Дб",'101'!$1:$1,0)))+(INDEX('101'!$A:$G,MATCH($A66&amp;"61911",'101'!$A:$A,0),MATCH($J$2&amp;"Ост /Дб",'101'!$1:$1,0)))-(INDEX('101'!$A:$G,MATCH($A66&amp;"61909",'101'!$A:$A,0),MATCH($J$2&amp;"Ост /Кр",'101'!$1:$1,0)))-(INDEX('101'!$A:$G,MATCH($A66&amp;"61910",'101'!$A:$A,0),MATCH($J$2&amp;"Ост /Кр",'101'!$1:$1,0)))-(INDEX('101'!$A:$G,MATCH($A66&amp;"61912",'101'!$A:$A,0),MATCH($J$2&amp;"Ост /Кр",'101'!$1:$1,0)))+(INDEX('101'!$A:$G,MATCH($A66&amp;"62001",'101'!$A:$A,0),MATCH($J$2&amp;"Ост /Дб",'101'!$1:$1,0)))-(INDEX('101'!$A:$G,MATCH($A66&amp;"62002",'101'!$A:$A,0),MATCH($J$2&amp;"Ост /Кр",'101'!$1:$1,0)))+(INDEX('101'!$A:$G,MATCH($A66&amp;"62101",'101'!$A:$A,0),MATCH($J$2&amp;"Ост /Дб",'101'!$1:$1,0)))+(INDEX('101'!$A:$G,MATCH($A66&amp;"62102",'101'!$A:$A,0),MATCH($J$2&amp;"Ост /Дб",'101'!$1:$1,0)))-(INDEX('101'!$A:$G,MATCH($A66&amp;"62103",'101'!$A:$A,0),MATCH($J$2&amp;"Ост /Кр",'101'!$1:$1,0))))-(((INDEX('135'!$A:$O,MATCH('0107'!$A66,'135'!$A:$A,0),MATCH($J$2&amp;F$4,'135'!$2:$2,0)))/1.5)+(INDEX('135'!$A:$O,MATCH('0107'!$A66,'135'!$A:$A,0),MATCH($J$2&amp;F$5,'135'!$2:$2,0)))+(INDEX('135'!$A:$O,MATCH('0107'!$A66,'135'!$A:$A,0),MATCH($J$2&amp;F$6,'135'!$2:$2,0)))))/$J$1</f>
        <v>1.4319999999999999</v>
      </c>
      <c r="G66" s="16">
        <f>(((INDEX('135'!$A:$O,MATCH('0107'!$A66,'135'!$A:$A,0),MATCH($J$2&amp;G$4,'135'!$2:$2,0)))/1.5)+(INDEX('135'!$A:$O,MATCH('0107'!$A66,'135'!$A:$A,0),MATCH($J$2&amp;G$5,'135'!$2:$2,0)))+(INDEX('135'!$A:$O,MATCH('0107'!$A66,'135'!$A:$A,0),MATCH($J$2&amp;G$6,'135'!$2:$2,0))))/$J$1</f>
        <v>0</v>
      </c>
      <c r="H66" s="11">
        <f>(((INDEX('135'!$A:$O,MATCH('0107'!$A66,'135'!$A:$A,0),MATCH($J$2&amp;H$6,'135'!$2:$2,0)))/1.5))/$J$1</f>
        <v>0</v>
      </c>
      <c r="I66" s="11">
        <f>(((INDEX('135'!$A:$O,MATCH('0107'!$A66,'135'!$A:$A,0),MATCH($J$2&amp;I$4,'135'!$2:$2,0)))/1.5)+(INDEX('135'!$A:$O,MATCH('0107'!$A66,'135'!$A:$A,0),MATCH($J$2&amp;I$5,'135'!$2:$2,0)))+(INDEX('135'!$A:$O,MATCH('0107'!$A66,'135'!$A:$A,0),MATCH($J$2&amp;I$6,'135'!$2:$2,0))))/$J$1</f>
        <v>0</v>
      </c>
      <c r="J66" s="11"/>
      <c r="K66" s="15">
        <f t="shared" si="6"/>
        <v>0.42368618818530945</v>
      </c>
      <c r="L66" s="49">
        <f t="shared" si="7"/>
        <v>4.2368618818530946E-3</v>
      </c>
      <c r="M66" s="52">
        <f t="shared" si="8"/>
        <v>1</v>
      </c>
      <c r="N66" s="49">
        <f t="shared" si="9"/>
        <v>0</v>
      </c>
      <c r="O66" s="49">
        <f t="shared" si="10"/>
        <v>0</v>
      </c>
      <c r="P66" s="52">
        <f t="shared" si="11"/>
        <v>2</v>
      </c>
      <c r="Q66" s="49">
        <f t="shared" si="12"/>
        <v>0</v>
      </c>
      <c r="R66" s="52">
        <f t="shared" si="13"/>
        <v>2</v>
      </c>
      <c r="S66" s="49">
        <f t="shared" si="14"/>
        <v>0</v>
      </c>
      <c r="T66" s="49">
        <f t="shared" si="21"/>
        <v>4.2368618818530946E-3</v>
      </c>
      <c r="U66" s="38">
        <f t="shared" si="15"/>
        <v>0</v>
      </c>
      <c r="V66" s="54">
        <f t="shared" si="16"/>
        <v>0</v>
      </c>
      <c r="W66" s="57">
        <f t="shared" si="0"/>
        <v>0</v>
      </c>
      <c r="X66" s="59">
        <f t="shared" si="1"/>
        <v>337.98599999999999</v>
      </c>
      <c r="Y66" s="53">
        <f>INDEX('N1.0'!D:D,MATCH('0107'!A66,'N1.0'!B:B,0))</f>
        <v>53.051000000000002</v>
      </c>
      <c r="Z66" s="53">
        <f t="shared" si="2"/>
        <v>637.09637895609876</v>
      </c>
      <c r="AA66" s="53">
        <f t="shared" si="3"/>
        <v>53.051000000000002</v>
      </c>
      <c r="AB66" s="53">
        <f t="shared" si="17"/>
        <v>0</v>
      </c>
      <c r="AC66" s="56">
        <f t="shared" si="18"/>
        <v>0</v>
      </c>
      <c r="AD66" s="56">
        <f t="shared" si="19"/>
        <v>0</v>
      </c>
      <c r="AE66" s="53">
        <f t="shared" si="20"/>
        <v>53.051000000000002</v>
      </c>
      <c r="AF66" s="53">
        <f t="shared" si="4"/>
        <v>53.051000000000002</v>
      </c>
    </row>
    <row r="67" spans="1:32" ht="20.5" customHeight="1" x14ac:dyDescent="0.2">
      <c r="A67" s="26" t="str">
        <f>all_banks!O61&amp;" "</f>
        <v xml:space="preserve">АО КБ "ВАКОБАНК" (1291) </v>
      </c>
      <c r="B67" s="3">
        <f>all_banks!H61</f>
        <v>1291</v>
      </c>
      <c r="C67" s="3" t="str">
        <f>all_banks!E61</f>
        <v>ВАКОБАНК</v>
      </c>
      <c r="D67" s="14">
        <f>INDEX('123_parsed'!B:B,MATCH('0107'!B67,'123_parsed'!A:A,0))</f>
        <v>511.51100000000002</v>
      </c>
      <c r="E67" s="13">
        <f t="shared" si="22"/>
        <v>41.986000000000004</v>
      </c>
      <c r="F67" s="11">
        <f>(((INDEX('101'!$A:$G,MATCH($A67&amp;"60401",'101'!$A:$A,0),MATCH($J$2&amp;"Ост /Дб",'101'!$1:$1,0)))+(INDEX('101'!$A:$G,MATCH($A67&amp;"60404",'101'!$A:$A,0),MATCH($J$2&amp;"Ост /Дб",'101'!$1:$1,0)))+(INDEX('101'!$A:$G,MATCH($A67&amp;"60415",'101'!$A:$A,0),MATCH($J$2&amp;"Ост /Дб",'101'!$1:$1,0)))-(INDEX('101'!$A:$G,MATCH($A67&amp;"60414",'101'!$A:$A,0),MATCH($J$2&amp;"Ост /Кр",'101'!$1:$1,0)))-(INDEX('101'!$A:$G,MATCH($A67&amp;"60405",'101'!$A:$A,0),MATCH($J$2&amp;"Ост /Дб",'101'!$1:$1,0)))+(INDEX('101'!$A:$G,MATCH($A67&amp;"61901",'101'!$A:$A,0),MATCH($J$2&amp;"Ост /Дб",'101'!$1:$1,0)))+(INDEX('101'!$A:$G,MATCH($A67&amp;"61902",'101'!$A:$A,0),MATCH($J$2&amp;"Ост /Дб",'101'!$1:$1,0)))+(INDEX('101'!$A:$G,MATCH($A67&amp;"61903",'101'!$A:$A,0),MATCH($J$2&amp;"Ост /Дб",'101'!$1:$1,0)))+(INDEX('101'!$A:$G,MATCH($A67&amp;"61904",'101'!$A:$A,0),MATCH($J$2&amp;"Ост /Дб",'101'!$1:$1,0)))+(INDEX('101'!$A:$G,MATCH($A67&amp;"61905",'101'!$A:$A,0),MATCH($J$2&amp;"Ост /Дб",'101'!$1:$1,0)))+(INDEX('101'!$A:$G,MATCH($A67&amp;"61906",'101'!$A:$A,0),MATCH($J$2&amp;"Ост /Дб",'101'!$1:$1,0)))+(INDEX('101'!$A:$G,MATCH($A67&amp;"61907",'101'!$A:$A,0),MATCH($J$2&amp;"Ост /Дб",'101'!$1:$1,0)))+(INDEX('101'!$A:$G,MATCH($A67&amp;"61908",'101'!$A:$A,0),MATCH($J$2&amp;"Ост /Дб",'101'!$1:$1,0)))+(INDEX('101'!$A:$G,MATCH($A67&amp;"61911",'101'!$A:$A,0),MATCH($J$2&amp;"Ост /Дб",'101'!$1:$1,0)))-(INDEX('101'!$A:$G,MATCH($A67&amp;"61909",'101'!$A:$A,0),MATCH($J$2&amp;"Ост /Кр",'101'!$1:$1,0)))-(INDEX('101'!$A:$G,MATCH($A67&amp;"61910",'101'!$A:$A,0),MATCH($J$2&amp;"Ост /Кр",'101'!$1:$1,0)))-(INDEX('101'!$A:$G,MATCH($A67&amp;"61912",'101'!$A:$A,0),MATCH($J$2&amp;"Ост /Кр",'101'!$1:$1,0)))+(INDEX('101'!$A:$G,MATCH($A67&amp;"62001",'101'!$A:$A,0),MATCH($J$2&amp;"Ост /Дб",'101'!$1:$1,0)))-(INDEX('101'!$A:$G,MATCH($A67&amp;"62002",'101'!$A:$A,0),MATCH($J$2&amp;"Ост /Кр",'101'!$1:$1,0)))+(INDEX('101'!$A:$G,MATCH($A67&amp;"62101",'101'!$A:$A,0),MATCH($J$2&amp;"Ост /Дб",'101'!$1:$1,0)))+(INDEX('101'!$A:$G,MATCH($A67&amp;"62102",'101'!$A:$A,0),MATCH($J$2&amp;"Ост /Дб",'101'!$1:$1,0)))-(INDEX('101'!$A:$G,MATCH($A67&amp;"62103",'101'!$A:$A,0),MATCH($J$2&amp;"Ост /Кр",'101'!$1:$1,0))))-(((INDEX('135'!$A:$O,MATCH('0107'!$A67,'135'!$A:$A,0),MATCH($J$2&amp;F$4,'135'!$2:$2,0)))/1.5)+(INDEX('135'!$A:$O,MATCH('0107'!$A67,'135'!$A:$A,0),MATCH($J$2&amp;F$5,'135'!$2:$2,0)))+(INDEX('135'!$A:$O,MATCH('0107'!$A67,'135'!$A:$A,0),MATCH($J$2&amp;F$6,'135'!$2:$2,0)))))/$J$1</f>
        <v>-19.030333333333335</v>
      </c>
      <c r="G67" s="16">
        <f>(((INDEX('135'!$A:$O,MATCH('0107'!$A67,'135'!$A:$A,0),MATCH($J$2&amp;G$4,'135'!$2:$2,0)))/1.5)+(INDEX('135'!$A:$O,MATCH('0107'!$A67,'135'!$A:$A,0),MATCH($J$2&amp;G$5,'135'!$2:$2,0)))+(INDEX('135'!$A:$O,MATCH('0107'!$A67,'135'!$A:$A,0),MATCH($J$2&amp;G$6,'135'!$2:$2,0))))/$J$1</f>
        <v>61.016333333333336</v>
      </c>
      <c r="H67" s="11">
        <f>(((INDEX('135'!$A:$O,MATCH('0107'!$A67,'135'!$A:$A,0),MATCH($J$2&amp;H$6,'135'!$2:$2,0)))/1.5))/$J$1</f>
        <v>0</v>
      </c>
      <c r="I67" s="11">
        <f>(((INDEX('135'!$A:$O,MATCH('0107'!$A67,'135'!$A:$A,0),MATCH($J$2&amp;I$4,'135'!$2:$2,0)))/1.5)+(INDEX('135'!$A:$O,MATCH('0107'!$A67,'135'!$A:$A,0),MATCH($J$2&amp;I$5,'135'!$2:$2,0)))+(INDEX('135'!$A:$O,MATCH('0107'!$A67,'135'!$A:$A,0),MATCH($J$2&amp;I$6,'135'!$2:$2,0))))/$J$1</f>
        <v>0</v>
      </c>
      <c r="J67" s="11"/>
      <c r="K67" s="15">
        <f t="shared" si="6"/>
        <v>8.2082301260383463</v>
      </c>
      <c r="L67" s="49">
        <f t="shared" si="7"/>
        <v>-3.7204152664035248E-2</v>
      </c>
      <c r="M67" s="52">
        <f t="shared" si="8"/>
        <v>1</v>
      </c>
      <c r="N67" s="49">
        <f t="shared" si="9"/>
        <v>0.11928645392441869</v>
      </c>
      <c r="O67" s="49">
        <f t="shared" si="10"/>
        <v>0</v>
      </c>
      <c r="P67" s="52">
        <f t="shared" si="11"/>
        <v>2</v>
      </c>
      <c r="Q67" s="49">
        <f t="shared" si="12"/>
        <v>0</v>
      </c>
      <c r="R67" s="52">
        <f t="shared" si="13"/>
        <v>2</v>
      </c>
      <c r="S67" s="49">
        <f t="shared" si="14"/>
        <v>0</v>
      </c>
      <c r="T67" s="49">
        <f t="shared" si="21"/>
        <v>8.2082301260383461E-2</v>
      </c>
      <c r="U67" s="38">
        <f t="shared" si="15"/>
        <v>0</v>
      </c>
      <c r="V67" s="54">
        <f t="shared" si="16"/>
        <v>0</v>
      </c>
      <c r="W67" s="57">
        <f t="shared" si="0"/>
        <v>0</v>
      </c>
      <c r="X67" s="59">
        <f t="shared" si="1"/>
        <v>511.51100000000002</v>
      </c>
      <c r="Y67" s="53">
        <f>INDEX('N1.0'!D:D,MATCH('0107'!A67,'N1.0'!B:B,0))</f>
        <v>110.304</v>
      </c>
      <c r="Z67" s="53">
        <f t="shared" si="2"/>
        <v>463.72842326660867</v>
      </c>
      <c r="AA67" s="53">
        <f t="shared" si="3"/>
        <v>110.304</v>
      </c>
      <c r="AB67" s="53">
        <f t="shared" si="17"/>
        <v>0</v>
      </c>
      <c r="AC67" s="56">
        <f t="shared" si="18"/>
        <v>0</v>
      </c>
      <c r="AD67" s="56">
        <f t="shared" si="19"/>
        <v>0</v>
      </c>
      <c r="AE67" s="53">
        <f t="shared" si="20"/>
        <v>110.304</v>
      </c>
      <c r="AF67" s="53">
        <f t="shared" si="4"/>
        <v>110.304</v>
      </c>
    </row>
    <row r="68" spans="1:32" ht="20.5" customHeight="1" x14ac:dyDescent="0.2">
      <c r="A68" s="26" t="str">
        <f>all_banks!O62&amp;" "</f>
        <v xml:space="preserve">АО "Великие Луки банк" (598) </v>
      </c>
      <c r="B68" s="3">
        <f>all_banks!H62</f>
        <v>598</v>
      </c>
      <c r="C68" s="3" t="str">
        <f>all_banks!E62</f>
        <v>ВЕЛИКИЕ ЛУКИ БАНК</v>
      </c>
      <c r="D68" s="14">
        <f>INDEX('123_parsed'!B:B,MATCH('0107'!B68,'123_parsed'!A:A,0))</f>
        <v>819.94299999999998</v>
      </c>
      <c r="E68" s="13">
        <f t="shared" si="22"/>
        <v>37.789000000000001</v>
      </c>
      <c r="F68" s="11">
        <f>(((INDEX('101'!$A:$G,MATCH($A68&amp;"60401",'101'!$A:$A,0),MATCH($J$2&amp;"Ост /Дб",'101'!$1:$1,0)))+(INDEX('101'!$A:$G,MATCH($A68&amp;"60404",'101'!$A:$A,0),MATCH($J$2&amp;"Ост /Дб",'101'!$1:$1,0)))+(INDEX('101'!$A:$G,MATCH($A68&amp;"60415",'101'!$A:$A,0),MATCH($J$2&amp;"Ост /Дб",'101'!$1:$1,0)))-(INDEX('101'!$A:$G,MATCH($A68&amp;"60414",'101'!$A:$A,0),MATCH($J$2&amp;"Ост /Кр",'101'!$1:$1,0)))-(INDEX('101'!$A:$G,MATCH($A68&amp;"60405",'101'!$A:$A,0),MATCH($J$2&amp;"Ост /Дб",'101'!$1:$1,0)))+(INDEX('101'!$A:$G,MATCH($A68&amp;"61901",'101'!$A:$A,0),MATCH($J$2&amp;"Ост /Дб",'101'!$1:$1,0)))+(INDEX('101'!$A:$G,MATCH($A68&amp;"61902",'101'!$A:$A,0),MATCH($J$2&amp;"Ост /Дб",'101'!$1:$1,0)))+(INDEX('101'!$A:$G,MATCH($A68&amp;"61903",'101'!$A:$A,0),MATCH($J$2&amp;"Ост /Дб",'101'!$1:$1,0)))+(INDEX('101'!$A:$G,MATCH($A68&amp;"61904",'101'!$A:$A,0),MATCH($J$2&amp;"Ост /Дб",'101'!$1:$1,0)))+(INDEX('101'!$A:$G,MATCH($A68&amp;"61905",'101'!$A:$A,0),MATCH($J$2&amp;"Ост /Дб",'101'!$1:$1,0)))+(INDEX('101'!$A:$G,MATCH($A68&amp;"61906",'101'!$A:$A,0),MATCH($J$2&amp;"Ост /Дб",'101'!$1:$1,0)))+(INDEX('101'!$A:$G,MATCH($A68&amp;"61907",'101'!$A:$A,0),MATCH($J$2&amp;"Ост /Дб",'101'!$1:$1,0)))+(INDEX('101'!$A:$G,MATCH($A68&amp;"61908",'101'!$A:$A,0),MATCH($J$2&amp;"Ост /Дб",'101'!$1:$1,0)))+(INDEX('101'!$A:$G,MATCH($A68&amp;"61911",'101'!$A:$A,0),MATCH($J$2&amp;"Ост /Дб",'101'!$1:$1,0)))-(INDEX('101'!$A:$G,MATCH($A68&amp;"61909",'101'!$A:$A,0),MATCH($J$2&amp;"Ост /Кр",'101'!$1:$1,0)))-(INDEX('101'!$A:$G,MATCH($A68&amp;"61910",'101'!$A:$A,0),MATCH($J$2&amp;"Ост /Кр",'101'!$1:$1,0)))-(INDEX('101'!$A:$G,MATCH($A68&amp;"61912",'101'!$A:$A,0),MATCH($J$2&amp;"Ост /Кр",'101'!$1:$1,0)))+(INDEX('101'!$A:$G,MATCH($A68&amp;"62001",'101'!$A:$A,0),MATCH($J$2&amp;"Ост /Дб",'101'!$1:$1,0)))-(INDEX('101'!$A:$G,MATCH($A68&amp;"62002",'101'!$A:$A,0),MATCH($J$2&amp;"Ост /Кр",'101'!$1:$1,0)))+(INDEX('101'!$A:$G,MATCH($A68&amp;"62101",'101'!$A:$A,0),MATCH($J$2&amp;"Ост /Дб",'101'!$1:$1,0)))+(INDEX('101'!$A:$G,MATCH($A68&amp;"62102",'101'!$A:$A,0),MATCH($J$2&amp;"Ост /Дб",'101'!$1:$1,0)))-(INDEX('101'!$A:$G,MATCH($A68&amp;"62103",'101'!$A:$A,0),MATCH($J$2&amp;"Ост /Кр",'101'!$1:$1,0))))-(((INDEX('135'!$A:$O,MATCH('0107'!$A68,'135'!$A:$A,0),MATCH($J$2&amp;F$4,'135'!$2:$2,0)))/1.5)+(INDEX('135'!$A:$O,MATCH('0107'!$A68,'135'!$A:$A,0),MATCH($J$2&amp;F$5,'135'!$2:$2,0)))+(INDEX('135'!$A:$O,MATCH('0107'!$A68,'135'!$A:$A,0),MATCH($J$2&amp;F$6,'135'!$2:$2,0)))))/$J$1</f>
        <v>-10.256</v>
      </c>
      <c r="G68" s="16">
        <f>(((INDEX('135'!$A:$O,MATCH('0107'!$A68,'135'!$A:$A,0),MATCH($J$2&amp;G$4,'135'!$2:$2,0)))/1.5)+(INDEX('135'!$A:$O,MATCH('0107'!$A68,'135'!$A:$A,0),MATCH($J$2&amp;G$5,'135'!$2:$2,0)))+(INDEX('135'!$A:$O,MATCH('0107'!$A68,'135'!$A:$A,0),MATCH($J$2&amp;G$6,'135'!$2:$2,0))))/$J$1</f>
        <v>48.045000000000002</v>
      </c>
      <c r="H68" s="11">
        <f>(((INDEX('135'!$A:$O,MATCH('0107'!$A68,'135'!$A:$A,0),MATCH($J$2&amp;H$6,'135'!$2:$2,0)))/1.5))/$J$1</f>
        <v>0</v>
      </c>
      <c r="I68" s="11">
        <f>(((INDEX('135'!$A:$O,MATCH('0107'!$A68,'135'!$A:$A,0),MATCH($J$2&amp;I$4,'135'!$2:$2,0)))/1.5)+(INDEX('135'!$A:$O,MATCH('0107'!$A68,'135'!$A:$A,0),MATCH($J$2&amp;I$5,'135'!$2:$2,0)))+(INDEX('135'!$A:$O,MATCH('0107'!$A68,'135'!$A:$A,0),MATCH($J$2&amp;I$6,'135'!$2:$2,0))))/$J$1</f>
        <v>0</v>
      </c>
      <c r="J68" s="11"/>
      <c r="K68" s="15">
        <f t="shared" si="6"/>
        <v>4.6087349974327489</v>
      </c>
      <c r="L68" s="49">
        <f t="shared" si="7"/>
        <v>-1.2508186544674447E-2</v>
      </c>
      <c r="M68" s="52">
        <f t="shared" si="8"/>
        <v>1</v>
      </c>
      <c r="N68" s="49">
        <f t="shared" si="9"/>
        <v>5.8595536519001935E-2</v>
      </c>
      <c r="O68" s="49">
        <f t="shared" si="10"/>
        <v>0</v>
      </c>
      <c r="P68" s="52">
        <f t="shared" si="11"/>
        <v>2</v>
      </c>
      <c r="Q68" s="49">
        <f t="shared" si="12"/>
        <v>0</v>
      </c>
      <c r="R68" s="52">
        <f t="shared" si="13"/>
        <v>2</v>
      </c>
      <c r="S68" s="49">
        <f t="shared" si="14"/>
        <v>0</v>
      </c>
      <c r="T68" s="49">
        <f t="shared" si="21"/>
        <v>4.6087349974327486E-2</v>
      </c>
      <c r="U68" s="38">
        <f t="shared" si="15"/>
        <v>0</v>
      </c>
      <c r="V68" s="54">
        <f t="shared" si="16"/>
        <v>0</v>
      </c>
      <c r="W68" s="57">
        <f t="shared" si="0"/>
        <v>0</v>
      </c>
      <c r="X68" s="59">
        <f t="shared" si="1"/>
        <v>819.94299999999998</v>
      </c>
      <c r="Y68" s="53">
        <f>INDEX('N1.0'!D:D,MATCH('0107'!A68,'N1.0'!B:B,0))</f>
        <v>106.212</v>
      </c>
      <c r="Z68" s="53">
        <f t="shared" si="2"/>
        <v>771.98715775995186</v>
      </c>
      <c r="AA68" s="53">
        <f t="shared" si="3"/>
        <v>106.21199999999999</v>
      </c>
      <c r="AB68" s="53">
        <f t="shared" si="17"/>
        <v>0</v>
      </c>
      <c r="AC68" s="56">
        <f t="shared" si="18"/>
        <v>0</v>
      </c>
      <c r="AD68" s="56">
        <f t="shared" si="19"/>
        <v>0</v>
      </c>
      <c r="AE68" s="53">
        <f t="shared" si="20"/>
        <v>106.21199999999999</v>
      </c>
      <c r="AF68" s="53">
        <f t="shared" si="4"/>
        <v>106.21199999999999</v>
      </c>
    </row>
    <row r="69" spans="1:32" ht="20.5" customHeight="1" x14ac:dyDescent="0.2">
      <c r="A69" s="26" t="str">
        <f>all_banks!O63&amp;" "</f>
        <v xml:space="preserve">АО Банк "Венец" (524) </v>
      </c>
      <c r="B69" s="3">
        <f>all_banks!H63</f>
        <v>524</v>
      </c>
      <c r="C69" s="3" t="str">
        <f>all_banks!E63</f>
        <v>ВЕНЕЦ</v>
      </c>
      <c r="D69" s="14">
        <f>INDEX('123_parsed'!B:B,MATCH('0107'!B69,'123_parsed'!A:A,0))</f>
        <v>1047.797</v>
      </c>
      <c r="E69" s="13">
        <f t="shared" si="22"/>
        <v>209.68600000000001</v>
      </c>
      <c r="F69" s="11">
        <f>(((INDEX('101'!$A:$G,MATCH($A69&amp;"60401",'101'!$A:$A,0),MATCH($J$2&amp;"Ост /Дб",'101'!$1:$1,0)))+(INDEX('101'!$A:$G,MATCH($A69&amp;"60404",'101'!$A:$A,0),MATCH($J$2&amp;"Ост /Дб",'101'!$1:$1,0)))+(INDEX('101'!$A:$G,MATCH($A69&amp;"60415",'101'!$A:$A,0),MATCH($J$2&amp;"Ост /Дб",'101'!$1:$1,0)))-(INDEX('101'!$A:$G,MATCH($A69&amp;"60414",'101'!$A:$A,0),MATCH($J$2&amp;"Ост /Кр",'101'!$1:$1,0)))-(INDEX('101'!$A:$G,MATCH($A69&amp;"60405",'101'!$A:$A,0),MATCH($J$2&amp;"Ост /Дб",'101'!$1:$1,0)))+(INDEX('101'!$A:$G,MATCH($A69&amp;"61901",'101'!$A:$A,0),MATCH($J$2&amp;"Ост /Дб",'101'!$1:$1,0)))+(INDEX('101'!$A:$G,MATCH($A69&amp;"61902",'101'!$A:$A,0),MATCH($J$2&amp;"Ост /Дб",'101'!$1:$1,0)))+(INDEX('101'!$A:$G,MATCH($A69&amp;"61903",'101'!$A:$A,0),MATCH($J$2&amp;"Ост /Дб",'101'!$1:$1,0)))+(INDEX('101'!$A:$G,MATCH($A69&amp;"61904",'101'!$A:$A,0),MATCH($J$2&amp;"Ост /Дб",'101'!$1:$1,0)))+(INDEX('101'!$A:$G,MATCH($A69&amp;"61905",'101'!$A:$A,0),MATCH($J$2&amp;"Ост /Дб",'101'!$1:$1,0)))+(INDEX('101'!$A:$G,MATCH($A69&amp;"61906",'101'!$A:$A,0),MATCH($J$2&amp;"Ост /Дб",'101'!$1:$1,0)))+(INDEX('101'!$A:$G,MATCH($A69&amp;"61907",'101'!$A:$A,0),MATCH($J$2&amp;"Ост /Дб",'101'!$1:$1,0)))+(INDEX('101'!$A:$G,MATCH($A69&amp;"61908",'101'!$A:$A,0),MATCH($J$2&amp;"Ост /Дб",'101'!$1:$1,0)))+(INDEX('101'!$A:$G,MATCH($A69&amp;"61911",'101'!$A:$A,0),MATCH($J$2&amp;"Ост /Дб",'101'!$1:$1,0)))-(INDEX('101'!$A:$G,MATCH($A69&amp;"61909",'101'!$A:$A,0),MATCH($J$2&amp;"Ост /Кр",'101'!$1:$1,0)))-(INDEX('101'!$A:$G,MATCH($A69&amp;"61910",'101'!$A:$A,0),MATCH($J$2&amp;"Ост /Кр",'101'!$1:$1,0)))-(INDEX('101'!$A:$G,MATCH($A69&amp;"61912",'101'!$A:$A,0),MATCH($J$2&amp;"Ост /Кр",'101'!$1:$1,0)))+(INDEX('101'!$A:$G,MATCH($A69&amp;"62001",'101'!$A:$A,0),MATCH($J$2&amp;"Ост /Дб",'101'!$1:$1,0)))-(INDEX('101'!$A:$G,MATCH($A69&amp;"62002",'101'!$A:$A,0),MATCH($J$2&amp;"Ост /Кр",'101'!$1:$1,0)))+(INDEX('101'!$A:$G,MATCH($A69&amp;"62101",'101'!$A:$A,0),MATCH($J$2&amp;"Ост /Дб",'101'!$1:$1,0)))+(INDEX('101'!$A:$G,MATCH($A69&amp;"62102",'101'!$A:$A,0),MATCH($J$2&amp;"Ост /Дб",'101'!$1:$1,0)))-(INDEX('101'!$A:$G,MATCH($A69&amp;"62103",'101'!$A:$A,0),MATCH($J$2&amp;"Ост /Кр",'101'!$1:$1,0))))-(((INDEX('135'!$A:$O,MATCH('0107'!$A69,'135'!$A:$A,0),MATCH($J$2&amp;F$4,'135'!$2:$2,0)))/1.5)+(INDEX('135'!$A:$O,MATCH('0107'!$A69,'135'!$A:$A,0),MATCH($J$2&amp;F$5,'135'!$2:$2,0)))+(INDEX('135'!$A:$O,MATCH('0107'!$A69,'135'!$A:$A,0),MATCH($J$2&amp;F$6,'135'!$2:$2,0)))))/$J$1</f>
        <v>150.327</v>
      </c>
      <c r="G69" s="16">
        <f>(((INDEX('135'!$A:$O,MATCH('0107'!$A69,'135'!$A:$A,0),MATCH($J$2&amp;G$4,'135'!$2:$2,0)))/1.5)+(INDEX('135'!$A:$O,MATCH('0107'!$A69,'135'!$A:$A,0),MATCH($J$2&amp;G$5,'135'!$2:$2,0)))+(INDEX('135'!$A:$O,MATCH('0107'!$A69,'135'!$A:$A,0),MATCH($J$2&amp;G$6,'135'!$2:$2,0))))/$J$1</f>
        <v>59.359000000000002</v>
      </c>
      <c r="H69" s="11">
        <f>(((INDEX('135'!$A:$O,MATCH('0107'!$A69,'135'!$A:$A,0),MATCH($J$2&amp;H$6,'135'!$2:$2,0)))/1.5))/$J$1</f>
        <v>0</v>
      </c>
      <c r="I69" s="11">
        <f>(((INDEX('135'!$A:$O,MATCH('0107'!$A69,'135'!$A:$A,0),MATCH($J$2&amp;I$4,'135'!$2:$2,0)))/1.5)+(INDEX('135'!$A:$O,MATCH('0107'!$A69,'135'!$A:$A,0),MATCH($J$2&amp;I$5,'135'!$2:$2,0)))+(INDEX('135'!$A:$O,MATCH('0107'!$A69,'135'!$A:$A,0),MATCH($J$2&amp;I$6,'135'!$2:$2,0))))/$J$1</f>
        <v>0</v>
      </c>
      <c r="J69" s="11"/>
      <c r="K69" s="15">
        <f t="shared" si="6"/>
        <v>20.012082493078335</v>
      </c>
      <c r="L69" s="49">
        <f t="shared" si="7"/>
        <v>0.14346958428016113</v>
      </c>
      <c r="M69" s="52">
        <f t="shared" si="8"/>
        <v>3</v>
      </c>
      <c r="N69" s="49">
        <f t="shared" si="9"/>
        <v>5.6651240650622207E-2</v>
      </c>
      <c r="O69" s="49">
        <f t="shared" si="10"/>
        <v>0</v>
      </c>
      <c r="P69" s="52">
        <f t="shared" si="11"/>
        <v>2</v>
      </c>
      <c r="Q69" s="49">
        <f t="shared" si="12"/>
        <v>0</v>
      </c>
      <c r="R69" s="52">
        <f t="shared" si="13"/>
        <v>2</v>
      </c>
      <c r="S69" s="49">
        <f t="shared" si="14"/>
        <v>0</v>
      </c>
      <c r="T69" s="49">
        <f t="shared" si="21"/>
        <v>0.20012082493078334</v>
      </c>
      <c r="U69" s="38">
        <f t="shared" si="15"/>
        <v>0</v>
      </c>
      <c r="V69" s="54">
        <f t="shared" si="16"/>
        <v>0</v>
      </c>
      <c r="W69" s="57">
        <f t="shared" si="0"/>
        <v>0</v>
      </c>
      <c r="X69" s="59">
        <f t="shared" si="1"/>
        <v>1047.797</v>
      </c>
      <c r="Y69" s="53">
        <f>INDEX('N1.0'!D:D,MATCH('0107'!A69,'N1.0'!B:B,0))</f>
        <v>16.327000000000002</v>
      </c>
      <c r="Z69" s="53">
        <f t="shared" si="2"/>
        <v>6417.5721198015544</v>
      </c>
      <c r="AA69" s="53">
        <f t="shared" si="3"/>
        <v>16.327000000000002</v>
      </c>
      <c r="AB69" s="53">
        <f t="shared" si="17"/>
        <v>0</v>
      </c>
      <c r="AC69" s="56">
        <f t="shared" si="18"/>
        <v>0</v>
      </c>
      <c r="AD69" s="56">
        <f t="shared" si="19"/>
        <v>0</v>
      </c>
      <c r="AE69" s="53">
        <f t="shared" si="20"/>
        <v>16.327000000000002</v>
      </c>
      <c r="AF69" s="53">
        <f t="shared" si="4"/>
        <v>16.327000000000002</v>
      </c>
    </row>
    <row r="70" spans="1:32" ht="20.5" customHeight="1" x14ac:dyDescent="0.2">
      <c r="A70" s="26" t="str">
        <f>all_banks!O64&amp;" "</f>
        <v xml:space="preserve">АО "КАБ "Викинг" (2) </v>
      </c>
      <c r="B70" s="3">
        <f>all_banks!H64</f>
        <v>2</v>
      </c>
      <c r="C70" s="3" t="str">
        <f>all_banks!E64</f>
        <v>ВИКИНГ</v>
      </c>
      <c r="D70" s="14">
        <f>INDEX('123_parsed'!B:B,MATCH('0107'!B70,'123_parsed'!A:A,0))</f>
        <v>651.36599999999999</v>
      </c>
      <c r="E70" s="13">
        <f t="shared" si="22"/>
        <v>468.65600000000001</v>
      </c>
      <c r="F70" s="11">
        <f>(((INDEX('101'!$A:$G,MATCH($A70&amp;"60401",'101'!$A:$A,0),MATCH($J$2&amp;"Ост /Дб",'101'!$1:$1,0)))+(INDEX('101'!$A:$G,MATCH($A70&amp;"60404",'101'!$A:$A,0),MATCH($J$2&amp;"Ост /Дб",'101'!$1:$1,0)))+(INDEX('101'!$A:$G,MATCH($A70&amp;"60415",'101'!$A:$A,0),MATCH($J$2&amp;"Ост /Дб",'101'!$1:$1,0)))-(INDEX('101'!$A:$G,MATCH($A70&amp;"60414",'101'!$A:$A,0),MATCH($J$2&amp;"Ост /Кр",'101'!$1:$1,0)))-(INDEX('101'!$A:$G,MATCH($A70&amp;"60405",'101'!$A:$A,0),MATCH($J$2&amp;"Ост /Дб",'101'!$1:$1,0)))+(INDEX('101'!$A:$G,MATCH($A70&amp;"61901",'101'!$A:$A,0),MATCH($J$2&amp;"Ост /Дб",'101'!$1:$1,0)))+(INDEX('101'!$A:$G,MATCH($A70&amp;"61902",'101'!$A:$A,0),MATCH($J$2&amp;"Ост /Дб",'101'!$1:$1,0)))+(INDEX('101'!$A:$G,MATCH($A70&amp;"61903",'101'!$A:$A,0),MATCH($J$2&amp;"Ост /Дб",'101'!$1:$1,0)))+(INDEX('101'!$A:$G,MATCH($A70&amp;"61904",'101'!$A:$A,0),MATCH($J$2&amp;"Ост /Дб",'101'!$1:$1,0)))+(INDEX('101'!$A:$G,MATCH($A70&amp;"61905",'101'!$A:$A,0),MATCH($J$2&amp;"Ост /Дб",'101'!$1:$1,0)))+(INDEX('101'!$A:$G,MATCH($A70&amp;"61906",'101'!$A:$A,0),MATCH($J$2&amp;"Ост /Дб",'101'!$1:$1,0)))+(INDEX('101'!$A:$G,MATCH($A70&amp;"61907",'101'!$A:$A,0),MATCH($J$2&amp;"Ост /Дб",'101'!$1:$1,0)))+(INDEX('101'!$A:$G,MATCH($A70&amp;"61908",'101'!$A:$A,0),MATCH($J$2&amp;"Ост /Дб",'101'!$1:$1,0)))+(INDEX('101'!$A:$G,MATCH($A70&amp;"61911",'101'!$A:$A,0),MATCH($J$2&amp;"Ост /Дб",'101'!$1:$1,0)))-(INDEX('101'!$A:$G,MATCH($A70&amp;"61909",'101'!$A:$A,0),MATCH($J$2&amp;"Ост /Кр",'101'!$1:$1,0)))-(INDEX('101'!$A:$G,MATCH($A70&amp;"61910",'101'!$A:$A,0),MATCH($J$2&amp;"Ост /Кр",'101'!$1:$1,0)))-(INDEX('101'!$A:$G,MATCH($A70&amp;"61912",'101'!$A:$A,0),MATCH($J$2&amp;"Ост /Кр",'101'!$1:$1,0)))+(INDEX('101'!$A:$G,MATCH($A70&amp;"62001",'101'!$A:$A,0),MATCH($J$2&amp;"Ост /Дб",'101'!$1:$1,0)))-(INDEX('101'!$A:$G,MATCH($A70&amp;"62002",'101'!$A:$A,0),MATCH($J$2&amp;"Ост /Кр",'101'!$1:$1,0)))+(INDEX('101'!$A:$G,MATCH($A70&amp;"62101",'101'!$A:$A,0),MATCH($J$2&amp;"Ост /Дб",'101'!$1:$1,0)))+(INDEX('101'!$A:$G,MATCH($A70&amp;"62102",'101'!$A:$A,0),MATCH($J$2&amp;"Ост /Дб",'101'!$1:$1,0)))-(INDEX('101'!$A:$G,MATCH($A70&amp;"62103",'101'!$A:$A,0),MATCH($J$2&amp;"Ост /Кр",'101'!$1:$1,0))))-(((INDEX('135'!$A:$O,MATCH('0107'!$A70,'135'!$A:$A,0),MATCH($J$2&amp;F$4,'135'!$2:$2,0)))/1.5)+(INDEX('135'!$A:$O,MATCH('0107'!$A70,'135'!$A:$A,0),MATCH($J$2&amp;F$5,'135'!$2:$2,0)))+(INDEX('135'!$A:$O,MATCH('0107'!$A70,'135'!$A:$A,0),MATCH($J$2&amp;F$6,'135'!$2:$2,0)))))/$J$1</f>
        <v>0.94599999999999995</v>
      </c>
      <c r="G70" s="16">
        <f>(((INDEX('135'!$A:$O,MATCH('0107'!$A70,'135'!$A:$A,0),MATCH($J$2&amp;G$4,'135'!$2:$2,0)))/1.5)+(INDEX('135'!$A:$O,MATCH('0107'!$A70,'135'!$A:$A,0),MATCH($J$2&amp;G$5,'135'!$2:$2,0)))+(INDEX('135'!$A:$O,MATCH('0107'!$A70,'135'!$A:$A,0),MATCH($J$2&amp;G$6,'135'!$2:$2,0))))/$J$1</f>
        <v>467.71</v>
      </c>
      <c r="H70" s="11">
        <f>(((INDEX('135'!$A:$O,MATCH('0107'!$A70,'135'!$A:$A,0),MATCH($J$2&amp;H$6,'135'!$2:$2,0)))/1.5))/$J$1</f>
        <v>0</v>
      </c>
      <c r="I70" s="11">
        <f>(((INDEX('135'!$A:$O,MATCH('0107'!$A70,'135'!$A:$A,0),MATCH($J$2&amp;I$4,'135'!$2:$2,0)))/1.5)+(INDEX('135'!$A:$O,MATCH('0107'!$A70,'135'!$A:$A,0),MATCH($J$2&amp;I$5,'135'!$2:$2,0)))+(INDEX('135'!$A:$O,MATCH('0107'!$A70,'135'!$A:$A,0),MATCH($J$2&amp;I$6,'135'!$2:$2,0))))/$J$1</f>
        <v>0</v>
      </c>
      <c r="J70" s="11"/>
      <c r="K70" s="15">
        <f t="shared" si="6"/>
        <v>71.949717977296942</v>
      </c>
      <c r="L70" s="49">
        <f t="shared" si="7"/>
        <v>1.4523324828130421E-3</v>
      </c>
      <c r="M70" s="52">
        <f t="shared" si="8"/>
        <v>1</v>
      </c>
      <c r="N70" s="49">
        <f t="shared" si="9"/>
        <v>0.71804484729015639</v>
      </c>
      <c r="O70" s="49">
        <f t="shared" si="10"/>
        <v>0</v>
      </c>
      <c r="P70" s="52">
        <f t="shared" si="11"/>
        <v>2</v>
      </c>
      <c r="Q70" s="49">
        <f t="shared" si="12"/>
        <v>0</v>
      </c>
      <c r="R70" s="52">
        <f t="shared" si="13"/>
        <v>2</v>
      </c>
      <c r="S70" s="49">
        <f t="shared" si="14"/>
        <v>0</v>
      </c>
      <c r="T70" s="49">
        <f t="shared" si="21"/>
        <v>0.71949717977296945</v>
      </c>
      <c r="U70" s="38">
        <f t="shared" si="15"/>
        <v>1</v>
      </c>
      <c r="V70" s="54">
        <f t="shared" si="16"/>
        <v>1</v>
      </c>
      <c r="W70" s="57">
        <f t="shared" si="0"/>
        <v>910.82066666666674</v>
      </c>
      <c r="X70" s="59">
        <f t="shared" si="1"/>
        <v>1562.1866666666667</v>
      </c>
      <c r="Y70" s="53">
        <f>INDEX('N1.0'!D:D,MATCH('0107'!A70,'N1.0'!B:B,0))</f>
        <v>29.722000000000001</v>
      </c>
      <c r="Z70" s="53">
        <f t="shared" si="2"/>
        <v>2191.5281609582125</v>
      </c>
      <c r="AA70" s="53">
        <f t="shared" si="3"/>
        <v>17.253704822787807</v>
      </c>
      <c r="AB70" s="53">
        <f t="shared" si="17"/>
        <v>-12.468295177212195</v>
      </c>
      <c r="AC70" s="56">
        <f t="shared" si="18"/>
        <v>0</v>
      </c>
      <c r="AD70" s="56">
        <f t="shared" si="19"/>
        <v>0</v>
      </c>
      <c r="AE70" s="53">
        <f t="shared" si="20"/>
        <v>29.722000000000001</v>
      </c>
      <c r="AF70" s="53">
        <f t="shared" si="4"/>
        <v>29.722000000000001</v>
      </c>
    </row>
    <row r="71" spans="1:32" ht="20.5" customHeight="1" x14ac:dyDescent="0.2">
      <c r="A71" s="26" t="str">
        <f>all_banks!O65&amp;" "</f>
        <v xml:space="preserve">ПАО "Витабанк" (356) </v>
      </c>
      <c r="B71" s="3">
        <f>all_banks!H65</f>
        <v>356</v>
      </c>
      <c r="C71" s="3" t="str">
        <f>all_banks!E65</f>
        <v>ВИТАБАНК</v>
      </c>
      <c r="D71" s="14">
        <f>INDEX('123_parsed'!B:B,MATCH('0107'!B71,'123_parsed'!A:A,0))</f>
        <v>335.041</v>
      </c>
      <c r="E71" s="13">
        <f t="shared" si="22"/>
        <v>115.71599999999998</v>
      </c>
      <c r="F71" s="11">
        <f>(((INDEX('101'!$A:$G,MATCH($A71&amp;"60401",'101'!$A:$A,0),MATCH($J$2&amp;"Ост /Дб",'101'!$1:$1,0)))+(INDEX('101'!$A:$G,MATCH($A71&amp;"60404",'101'!$A:$A,0),MATCH($J$2&amp;"Ост /Дб",'101'!$1:$1,0)))+(INDEX('101'!$A:$G,MATCH($A71&amp;"60415",'101'!$A:$A,0),MATCH($J$2&amp;"Ост /Дб",'101'!$1:$1,0)))-(INDEX('101'!$A:$G,MATCH($A71&amp;"60414",'101'!$A:$A,0),MATCH($J$2&amp;"Ост /Кр",'101'!$1:$1,0)))-(INDEX('101'!$A:$G,MATCH($A71&amp;"60405",'101'!$A:$A,0),MATCH($J$2&amp;"Ост /Дб",'101'!$1:$1,0)))+(INDEX('101'!$A:$G,MATCH($A71&amp;"61901",'101'!$A:$A,0),MATCH($J$2&amp;"Ост /Дб",'101'!$1:$1,0)))+(INDEX('101'!$A:$G,MATCH($A71&amp;"61902",'101'!$A:$A,0),MATCH($J$2&amp;"Ост /Дб",'101'!$1:$1,0)))+(INDEX('101'!$A:$G,MATCH($A71&amp;"61903",'101'!$A:$A,0),MATCH($J$2&amp;"Ост /Дб",'101'!$1:$1,0)))+(INDEX('101'!$A:$G,MATCH($A71&amp;"61904",'101'!$A:$A,0),MATCH($J$2&amp;"Ост /Дб",'101'!$1:$1,0)))+(INDEX('101'!$A:$G,MATCH($A71&amp;"61905",'101'!$A:$A,0),MATCH($J$2&amp;"Ост /Дб",'101'!$1:$1,0)))+(INDEX('101'!$A:$G,MATCH($A71&amp;"61906",'101'!$A:$A,0),MATCH($J$2&amp;"Ост /Дб",'101'!$1:$1,0)))+(INDEX('101'!$A:$G,MATCH($A71&amp;"61907",'101'!$A:$A,0),MATCH($J$2&amp;"Ост /Дб",'101'!$1:$1,0)))+(INDEX('101'!$A:$G,MATCH($A71&amp;"61908",'101'!$A:$A,0),MATCH($J$2&amp;"Ост /Дб",'101'!$1:$1,0)))+(INDEX('101'!$A:$G,MATCH($A71&amp;"61911",'101'!$A:$A,0),MATCH($J$2&amp;"Ост /Дб",'101'!$1:$1,0)))-(INDEX('101'!$A:$G,MATCH($A71&amp;"61909",'101'!$A:$A,0),MATCH($J$2&amp;"Ост /Кр",'101'!$1:$1,0)))-(INDEX('101'!$A:$G,MATCH($A71&amp;"61910",'101'!$A:$A,0),MATCH($J$2&amp;"Ост /Кр",'101'!$1:$1,0)))-(INDEX('101'!$A:$G,MATCH($A71&amp;"61912",'101'!$A:$A,0),MATCH($J$2&amp;"Ост /Кр",'101'!$1:$1,0)))+(INDEX('101'!$A:$G,MATCH($A71&amp;"62001",'101'!$A:$A,0),MATCH($J$2&amp;"Ост /Дб",'101'!$1:$1,0)))-(INDEX('101'!$A:$G,MATCH($A71&amp;"62002",'101'!$A:$A,0),MATCH($J$2&amp;"Ост /Кр",'101'!$1:$1,0)))+(INDEX('101'!$A:$G,MATCH($A71&amp;"62101",'101'!$A:$A,0),MATCH($J$2&amp;"Ост /Дб",'101'!$1:$1,0)))+(INDEX('101'!$A:$G,MATCH($A71&amp;"62102",'101'!$A:$A,0),MATCH($J$2&amp;"Ост /Дб",'101'!$1:$1,0)))-(INDEX('101'!$A:$G,MATCH($A71&amp;"62103",'101'!$A:$A,0),MATCH($J$2&amp;"Ост /Кр",'101'!$1:$1,0))))-(((INDEX('135'!$A:$O,MATCH('0107'!$A71,'135'!$A:$A,0),MATCH($J$2&amp;F$4,'135'!$2:$2,0)))/1.5)+(INDEX('135'!$A:$O,MATCH('0107'!$A71,'135'!$A:$A,0),MATCH($J$2&amp;F$5,'135'!$2:$2,0)))+(INDEX('135'!$A:$O,MATCH('0107'!$A71,'135'!$A:$A,0),MATCH($J$2&amp;F$6,'135'!$2:$2,0)))))/$J$1</f>
        <v>-14.048999999999999</v>
      </c>
      <c r="G71" s="16">
        <f>(((INDEX('135'!$A:$O,MATCH('0107'!$A71,'135'!$A:$A,0),MATCH($J$2&amp;G$4,'135'!$2:$2,0)))/1.5)+(INDEX('135'!$A:$O,MATCH('0107'!$A71,'135'!$A:$A,0),MATCH($J$2&amp;G$5,'135'!$2:$2,0)))+(INDEX('135'!$A:$O,MATCH('0107'!$A71,'135'!$A:$A,0),MATCH($J$2&amp;G$6,'135'!$2:$2,0))))/$J$1</f>
        <v>129.76499999999999</v>
      </c>
      <c r="H71" s="11">
        <f>(((INDEX('135'!$A:$O,MATCH('0107'!$A71,'135'!$A:$A,0),MATCH($J$2&amp;H$6,'135'!$2:$2,0)))/1.5))/$J$1</f>
        <v>0</v>
      </c>
      <c r="I71" s="11">
        <f>(((INDEX('135'!$A:$O,MATCH('0107'!$A71,'135'!$A:$A,0),MATCH($J$2&amp;I$4,'135'!$2:$2,0)))/1.5)+(INDEX('135'!$A:$O,MATCH('0107'!$A71,'135'!$A:$A,0),MATCH($J$2&amp;I$5,'135'!$2:$2,0)))+(INDEX('135'!$A:$O,MATCH('0107'!$A71,'135'!$A:$A,0),MATCH($J$2&amp;I$6,'135'!$2:$2,0))))/$J$1</f>
        <v>0</v>
      </c>
      <c r="J71" s="11"/>
      <c r="K71" s="15">
        <f t="shared" si="6"/>
        <v>34.537862530257485</v>
      </c>
      <c r="L71" s="49">
        <f t="shared" si="7"/>
        <v>-4.1932181434510996E-2</v>
      </c>
      <c r="M71" s="52">
        <f t="shared" si="8"/>
        <v>1</v>
      </c>
      <c r="N71" s="49">
        <f t="shared" si="9"/>
        <v>0.38731080673708584</v>
      </c>
      <c r="O71" s="49">
        <f t="shared" si="10"/>
        <v>0</v>
      </c>
      <c r="P71" s="52">
        <f t="shared" si="11"/>
        <v>2</v>
      </c>
      <c r="Q71" s="49">
        <f t="shared" si="12"/>
        <v>0</v>
      </c>
      <c r="R71" s="52">
        <f t="shared" si="13"/>
        <v>2</v>
      </c>
      <c r="S71" s="49">
        <f t="shared" si="14"/>
        <v>0</v>
      </c>
      <c r="T71" s="49">
        <f t="shared" si="21"/>
        <v>0.34537862530257485</v>
      </c>
      <c r="U71" s="38">
        <f t="shared" si="15"/>
        <v>1</v>
      </c>
      <c r="V71" s="54">
        <f t="shared" si="16"/>
        <v>1</v>
      </c>
      <c r="W71" s="57">
        <f t="shared" si="0"/>
        <v>50.678999999999974</v>
      </c>
      <c r="X71" s="59">
        <f t="shared" si="1"/>
        <v>385.71999999999997</v>
      </c>
      <c r="Y71" s="53">
        <f>INDEX('N1.0'!D:D,MATCH('0107'!A71,'N1.0'!B:B,0))</f>
        <v>21.911999999999999</v>
      </c>
      <c r="Z71" s="53">
        <f t="shared" si="2"/>
        <v>1529.0297553851772</v>
      </c>
      <c r="AA71" s="53">
        <f t="shared" si="3"/>
        <v>20.917663562369981</v>
      </c>
      <c r="AB71" s="53">
        <f t="shared" si="17"/>
        <v>-0.99433643763001811</v>
      </c>
      <c r="AC71" s="56">
        <f t="shared" si="18"/>
        <v>0</v>
      </c>
      <c r="AD71" s="56">
        <f t="shared" si="19"/>
        <v>0</v>
      </c>
      <c r="AE71" s="53">
        <f t="shared" si="20"/>
        <v>21.911999999999999</v>
      </c>
      <c r="AF71" s="53">
        <f t="shared" si="4"/>
        <v>21.911999999999999</v>
      </c>
    </row>
    <row r="72" spans="1:32" ht="20.5" customHeight="1" x14ac:dyDescent="0.2">
      <c r="A72" s="26" t="str">
        <f>all_banks!O66&amp;" "</f>
        <v xml:space="preserve">АО "ВЛАДБИЗНЕСБАНК" (903) </v>
      </c>
      <c r="B72" s="3">
        <f>all_banks!H66</f>
        <v>903</v>
      </c>
      <c r="C72" s="3" t="str">
        <f>all_banks!E66</f>
        <v>ВЛАДБИЗНЕСБАНК</v>
      </c>
      <c r="D72" s="14">
        <f>INDEX('123_parsed'!B:B,MATCH('0107'!B72,'123_parsed'!A:A,0))</f>
        <v>1089.222</v>
      </c>
      <c r="E72" s="13">
        <f t="shared" si="22"/>
        <v>134.553</v>
      </c>
      <c r="F72" s="11">
        <f>(((INDEX('101'!$A:$G,MATCH($A72&amp;"60401",'101'!$A:$A,0),MATCH($J$2&amp;"Ост /Дб",'101'!$1:$1,0)))+(INDEX('101'!$A:$G,MATCH($A72&amp;"60404",'101'!$A:$A,0),MATCH($J$2&amp;"Ост /Дб",'101'!$1:$1,0)))+(INDEX('101'!$A:$G,MATCH($A72&amp;"60415",'101'!$A:$A,0),MATCH($J$2&amp;"Ост /Дб",'101'!$1:$1,0)))-(INDEX('101'!$A:$G,MATCH($A72&amp;"60414",'101'!$A:$A,0),MATCH($J$2&amp;"Ост /Кр",'101'!$1:$1,0)))-(INDEX('101'!$A:$G,MATCH($A72&amp;"60405",'101'!$A:$A,0),MATCH($J$2&amp;"Ост /Дб",'101'!$1:$1,0)))+(INDEX('101'!$A:$G,MATCH($A72&amp;"61901",'101'!$A:$A,0),MATCH($J$2&amp;"Ост /Дб",'101'!$1:$1,0)))+(INDEX('101'!$A:$G,MATCH($A72&amp;"61902",'101'!$A:$A,0),MATCH($J$2&amp;"Ост /Дб",'101'!$1:$1,0)))+(INDEX('101'!$A:$G,MATCH($A72&amp;"61903",'101'!$A:$A,0),MATCH($J$2&amp;"Ост /Дб",'101'!$1:$1,0)))+(INDEX('101'!$A:$G,MATCH($A72&amp;"61904",'101'!$A:$A,0),MATCH($J$2&amp;"Ост /Дб",'101'!$1:$1,0)))+(INDEX('101'!$A:$G,MATCH($A72&amp;"61905",'101'!$A:$A,0),MATCH($J$2&amp;"Ост /Дб",'101'!$1:$1,0)))+(INDEX('101'!$A:$G,MATCH($A72&amp;"61906",'101'!$A:$A,0),MATCH($J$2&amp;"Ост /Дб",'101'!$1:$1,0)))+(INDEX('101'!$A:$G,MATCH($A72&amp;"61907",'101'!$A:$A,0),MATCH($J$2&amp;"Ост /Дб",'101'!$1:$1,0)))+(INDEX('101'!$A:$G,MATCH($A72&amp;"61908",'101'!$A:$A,0),MATCH($J$2&amp;"Ост /Дб",'101'!$1:$1,0)))+(INDEX('101'!$A:$G,MATCH($A72&amp;"61911",'101'!$A:$A,0),MATCH($J$2&amp;"Ост /Дб",'101'!$1:$1,0)))-(INDEX('101'!$A:$G,MATCH($A72&amp;"61909",'101'!$A:$A,0),MATCH($J$2&amp;"Ост /Кр",'101'!$1:$1,0)))-(INDEX('101'!$A:$G,MATCH($A72&amp;"61910",'101'!$A:$A,0),MATCH($J$2&amp;"Ост /Кр",'101'!$1:$1,0)))-(INDEX('101'!$A:$G,MATCH($A72&amp;"61912",'101'!$A:$A,0),MATCH($J$2&amp;"Ост /Кр",'101'!$1:$1,0)))+(INDEX('101'!$A:$G,MATCH($A72&amp;"62001",'101'!$A:$A,0),MATCH($J$2&amp;"Ост /Дб",'101'!$1:$1,0)))-(INDEX('101'!$A:$G,MATCH($A72&amp;"62002",'101'!$A:$A,0),MATCH($J$2&amp;"Ост /Кр",'101'!$1:$1,0)))+(INDEX('101'!$A:$G,MATCH($A72&amp;"62101",'101'!$A:$A,0),MATCH($J$2&amp;"Ост /Дб",'101'!$1:$1,0)))+(INDEX('101'!$A:$G,MATCH($A72&amp;"62102",'101'!$A:$A,0),MATCH($J$2&amp;"Ост /Дб",'101'!$1:$1,0)))-(INDEX('101'!$A:$G,MATCH($A72&amp;"62103",'101'!$A:$A,0),MATCH($J$2&amp;"Ост /Кр",'101'!$1:$1,0))))-(((INDEX('135'!$A:$O,MATCH('0107'!$A72,'135'!$A:$A,0),MATCH($J$2&amp;F$4,'135'!$2:$2,0)))/1.5)+(INDEX('135'!$A:$O,MATCH('0107'!$A72,'135'!$A:$A,0),MATCH($J$2&amp;F$5,'135'!$2:$2,0)))+(INDEX('135'!$A:$O,MATCH('0107'!$A72,'135'!$A:$A,0),MATCH($J$2&amp;F$6,'135'!$2:$2,0)))))/$J$1</f>
        <v>127.12566666666667</v>
      </c>
      <c r="G72" s="16">
        <f>(((INDEX('135'!$A:$O,MATCH('0107'!$A72,'135'!$A:$A,0),MATCH($J$2&amp;G$4,'135'!$2:$2,0)))/1.5)+(INDEX('135'!$A:$O,MATCH('0107'!$A72,'135'!$A:$A,0),MATCH($J$2&amp;G$5,'135'!$2:$2,0)))+(INDEX('135'!$A:$O,MATCH('0107'!$A72,'135'!$A:$A,0),MATCH($J$2&amp;G$6,'135'!$2:$2,0))))/$J$1</f>
        <v>7.4273333333333333</v>
      </c>
      <c r="H72" s="11">
        <f>(((INDEX('135'!$A:$O,MATCH('0107'!$A72,'135'!$A:$A,0),MATCH($J$2&amp;H$6,'135'!$2:$2,0)))/1.5))/$J$1</f>
        <v>0</v>
      </c>
      <c r="I72" s="11">
        <f>(((INDEX('135'!$A:$O,MATCH('0107'!$A72,'135'!$A:$A,0),MATCH($J$2&amp;I$4,'135'!$2:$2,0)))/1.5)+(INDEX('135'!$A:$O,MATCH('0107'!$A72,'135'!$A:$A,0),MATCH($J$2&amp;I$5,'135'!$2:$2,0)))+(INDEX('135'!$A:$O,MATCH('0107'!$A72,'135'!$A:$A,0),MATCH($J$2&amp;I$6,'135'!$2:$2,0))))/$J$1</f>
        <v>0</v>
      </c>
      <c r="J72" s="11"/>
      <c r="K72" s="15">
        <f t="shared" si="6"/>
        <v>12.353129114175072</v>
      </c>
      <c r="L72" s="49">
        <f t="shared" si="7"/>
        <v>0.11671235677085726</v>
      </c>
      <c r="M72" s="52">
        <f t="shared" si="8"/>
        <v>3</v>
      </c>
      <c r="N72" s="49">
        <f t="shared" si="9"/>
        <v>6.8189343708934761E-3</v>
      </c>
      <c r="O72" s="49">
        <f t="shared" si="10"/>
        <v>0</v>
      </c>
      <c r="P72" s="52">
        <f t="shared" si="11"/>
        <v>2</v>
      </c>
      <c r="Q72" s="49">
        <f t="shared" si="12"/>
        <v>0</v>
      </c>
      <c r="R72" s="52">
        <f t="shared" si="13"/>
        <v>2</v>
      </c>
      <c r="S72" s="49">
        <f t="shared" si="14"/>
        <v>0</v>
      </c>
      <c r="T72" s="49">
        <f t="shared" si="21"/>
        <v>0.12353129114175072</v>
      </c>
      <c r="U72" s="38">
        <f t="shared" si="15"/>
        <v>0</v>
      </c>
      <c r="V72" s="54">
        <f t="shared" si="16"/>
        <v>0</v>
      </c>
      <c r="W72" s="57">
        <f t="shared" ref="W72:W135" si="23">IF(E72/D72&lt;=0.3,0,E72*10/3-D72)</f>
        <v>0</v>
      </c>
      <c r="X72" s="59">
        <f t="shared" ref="X72:X135" si="24">D72+W72</f>
        <v>1089.222</v>
      </c>
      <c r="Y72" s="53">
        <f>INDEX('N1.0'!D:D,MATCH('0107'!A72,'N1.0'!B:B,0))</f>
        <v>24.866</v>
      </c>
      <c r="Z72" s="53">
        <f t="shared" ref="Z72:Z135" si="25">D72/(Y72/100)</f>
        <v>4380.3667658650365</v>
      </c>
      <c r="AA72" s="53">
        <f t="shared" ref="AA72:AA135" si="26">100* (D72-MAX(K72-30, 0)*D72/100)/Z72</f>
        <v>24.866</v>
      </c>
      <c r="AB72" s="53">
        <f t="shared" si="17"/>
        <v>0</v>
      </c>
      <c r="AC72" s="56">
        <f t="shared" si="18"/>
        <v>0</v>
      </c>
      <c r="AD72" s="56">
        <f t="shared" si="19"/>
        <v>0</v>
      </c>
      <c r="AE72" s="53">
        <f t="shared" ref="AE72:AE135" si="27">100*(D72+AC72)/Z72</f>
        <v>24.866</v>
      </c>
      <c r="AF72" s="53">
        <f t="shared" ref="AF72:AF135" si="28">100*(D72+AD72)/Z72</f>
        <v>24.866</v>
      </c>
    </row>
    <row r="73" spans="1:32" ht="20.5" customHeight="1" x14ac:dyDescent="0.2">
      <c r="A73" s="26" t="str">
        <f>all_banks!O67&amp;" "</f>
        <v xml:space="preserve">ООО КБ "ВНЕШФИНБАНК" (3173) </v>
      </c>
      <c r="B73" s="3">
        <f>all_banks!H67</f>
        <v>3173</v>
      </c>
      <c r="C73" s="3" t="str">
        <f>all_banks!E67</f>
        <v>ВНЕШФИНБАНК</v>
      </c>
      <c r="D73" s="14">
        <f>INDEX('123_parsed'!B:B,MATCH('0107'!B73,'123_parsed'!A:A,0))</f>
        <v>1037.163</v>
      </c>
      <c r="E73" s="13">
        <f t="shared" si="22"/>
        <v>9.7270000000000003</v>
      </c>
      <c r="F73" s="11">
        <f>(((INDEX('101'!$A:$G,MATCH($A73&amp;"60401",'101'!$A:$A,0),MATCH($J$2&amp;"Ост /Дб",'101'!$1:$1,0)))+(INDEX('101'!$A:$G,MATCH($A73&amp;"60404",'101'!$A:$A,0),MATCH($J$2&amp;"Ост /Дб",'101'!$1:$1,0)))+(INDEX('101'!$A:$G,MATCH($A73&amp;"60415",'101'!$A:$A,0),MATCH($J$2&amp;"Ост /Дб",'101'!$1:$1,0)))-(INDEX('101'!$A:$G,MATCH($A73&amp;"60414",'101'!$A:$A,0),MATCH($J$2&amp;"Ост /Кр",'101'!$1:$1,0)))-(INDEX('101'!$A:$G,MATCH($A73&amp;"60405",'101'!$A:$A,0),MATCH($J$2&amp;"Ост /Дб",'101'!$1:$1,0)))+(INDEX('101'!$A:$G,MATCH($A73&amp;"61901",'101'!$A:$A,0),MATCH($J$2&amp;"Ост /Дб",'101'!$1:$1,0)))+(INDEX('101'!$A:$G,MATCH($A73&amp;"61902",'101'!$A:$A,0),MATCH($J$2&amp;"Ост /Дб",'101'!$1:$1,0)))+(INDEX('101'!$A:$G,MATCH($A73&amp;"61903",'101'!$A:$A,0),MATCH($J$2&amp;"Ост /Дб",'101'!$1:$1,0)))+(INDEX('101'!$A:$G,MATCH($A73&amp;"61904",'101'!$A:$A,0),MATCH($J$2&amp;"Ост /Дб",'101'!$1:$1,0)))+(INDEX('101'!$A:$G,MATCH($A73&amp;"61905",'101'!$A:$A,0),MATCH($J$2&amp;"Ост /Дб",'101'!$1:$1,0)))+(INDEX('101'!$A:$G,MATCH($A73&amp;"61906",'101'!$A:$A,0),MATCH($J$2&amp;"Ост /Дб",'101'!$1:$1,0)))+(INDEX('101'!$A:$G,MATCH($A73&amp;"61907",'101'!$A:$A,0),MATCH($J$2&amp;"Ост /Дб",'101'!$1:$1,0)))+(INDEX('101'!$A:$G,MATCH($A73&amp;"61908",'101'!$A:$A,0),MATCH($J$2&amp;"Ост /Дб",'101'!$1:$1,0)))+(INDEX('101'!$A:$G,MATCH($A73&amp;"61911",'101'!$A:$A,0),MATCH($J$2&amp;"Ост /Дб",'101'!$1:$1,0)))-(INDEX('101'!$A:$G,MATCH($A73&amp;"61909",'101'!$A:$A,0),MATCH($J$2&amp;"Ост /Кр",'101'!$1:$1,0)))-(INDEX('101'!$A:$G,MATCH($A73&amp;"61910",'101'!$A:$A,0),MATCH($J$2&amp;"Ост /Кр",'101'!$1:$1,0)))-(INDEX('101'!$A:$G,MATCH($A73&amp;"61912",'101'!$A:$A,0),MATCH($J$2&amp;"Ост /Кр",'101'!$1:$1,0)))+(INDEX('101'!$A:$G,MATCH($A73&amp;"62001",'101'!$A:$A,0),MATCH($J$2&amp;"Ост /Дб",'101'!$1:$1,0)))-(INDEX('101'!$A:$G,MATCH($A73&amp;"62002",'101'!$A:$A,0),MATCH($J$2&amp;"Ост /Кр",'101'!$1:$1,0)))+(INDEX('101'!$A:$G,MATCH($A73&amp;"62101",'101'!$A:$A,0),MATCH($J$2&amp;"Ост /Дб",'101'!$1:$1,0)))+(INDEX('101'!$A:$G,MATCH($A73&amp;"62102",'101'!$A:$A,0),MATCH($J$2&amp;"Ост /Дб",'101'!$1:$1,0)))-(INDEX('101'!$A:$G,MATCH($A73&amp;"62103",'101'!$A:$A,0),MATCH($J$2&amp;"Ост /Кр",'101'!$1:$1,0))))-(((INDEX('135'!$A:$O,MATCH('0107'!$A73,'135'!$A:$A,0),MATCH($J$2&amp;F$4,'135'!$2:$2,0)))/1.5)+(INDEX('135'!$A:$O,MATCH('0107'!$A73,'135'!$A:$A,0),MATCH($J$2&amp;F$5,'135'!$2:$2,0)))+(INDEX('135'!$A:$O,MATCH('0107'!$A73,'135'!$A:$A,0),MATCH($J$2&amp;F$6,'135'!$2:$2,0)))))/$J$1</f>
        <v>9.7270000000000003</v>
      </c>
      <c r="G73" s="16">
        <f>(((INDEX('135'!$A:$O,MATCH('0107'!$A73,'135'!$A:$A,0),MATCH($J$2&amp;G$4,'135'!$2:$2,0)))/1.5)+(INDEX('135'!$A:$O,MATCH('0107'!$A73,'135'!$A:$A,0),MATCH($J$2&amp;G$5,'135'!$2:$2,0)))+(INDEX('135'!$A:$O,MATCH('0107'!$A73,'135'!$A:$A,0),MATCH($J$2&amp;G$6,'135'!$2:$2,0))))/$J$1</f>
        <v>0</v>
      </c>
      <c r="H73" s="11">
        <f>(((INDEX('135'!$A:$O,MATCH('0107'!$A73,'135'!$A:$A,0),MATCH($J$2&amp;H$6,'135'!$2:$2,0)))/1.5))/$J$1</f>
        <v>0</v>
      </c>
      <c r="I73" s="11">
        <f>(((INDEX('135'!$A:$O,MATCH('0107'!$A73,'135'!$A:$A,0),MATCH($J$2&amp;I$4,'135'!$2:$2,0)))/1.5)+(INDEX('135'!$A:$O,MATCH('0107'!$A73,'135'!$A:$A,0),MATCH($J$2&amp;I$5,'135'!$2:$2,0)))+(INDEX('135'!$A:$O,MATCH('0107'!$A73,'135'!$A:$A,0),MATCH($J$2&amp;I$6,'135'!$2:$2,0))))/$J$1</f>
        <v>0</v>
      </c>
      <c r="J73" s="11"/>
      <c r="K73" s="15">
        <f t="shared" ref="K73:K136" si="29">E73/D73*100</f>
        <v>0.93784679939411653</v>
      </c>
      <c r="L73" s="49">
        <f t="shared" ref="L73:L136" si="30">F73/D73</f>
        <v>9.3784679939411652E-3</v>
      </c>
      <c r="M73" s="52">
        <f t="shared" ref="M73:M136" si="31">IF(L73&lt;=0.1,1,3)</f>
        <v>1</v>
      </c>
      <c r="N73" s="49">
        <f t="shared" ref="N73:N136" si="32">G73/D73</f>
        <v>0</v>
      </c>
      <c r="O73" s="49">
        <f t="shared" ref="O73:O136" si="33">H73/D73</f>
        <v>0</v>
      </c>
      <c r="P73" s="52">
        <f t="shared" ref="P73:P136" si="34">IF(O73&lt;=0.1,2,3)</f>
        <v>2</v>
      </c>
      <c r="Q73" s="49">
        <f t="shared" ref="Q73:Q136" si="35">I73/D73</f>
        <v>0</v>
      </c>
      <c r="R73" s="52">
        <f t="shared" ref="R73:R136" si="36">IF(Q73&lt;=0.1,2,3)</f>
        <v>2</v>
      </c>
      <c r="S73" s="49">
        <f t="shared" ref="S73:S136" si="37">J73/D73</f>
        <v>0</v>
      </c>
      <c r="T73" s="49">
        <f t="shared" ref="T73:T136" si="38">E73/D73</f>
        <v>9.3784679939411652E-3</v>
      </c>
      <c r="U73" s="38">
        <f t="shared" ref="U73:U136" si="39">IF(OR(L73&gt;0.3,N73&gt;0.3,O73&gt;0.3,Q73&gt;0.3,S73&gt;0.3,T73&gt;0.3),1,0)</f>
        <v>0</v>
      </c>
      <c r="V73" s="54">
        <f t="shared" ref="V73:V136" si="40">IF(T73&gt;0.3,1,0)</f>
        <v>0</v>
      </c>
      <c r="W73" s="57">
        <f t="shared" si="23"/>
        <v>0</v>
      </c>
      <c r="X73" s="59">
        <f t="shared" si="24"/>
        <v>1037.163</v>
      </c>
      <c r="Y73" s="53">
        <f>INDEX('N1.0'!D:D,MATCH('0107'!A73,'N1.0'!B:B,0))</f>
        <v>25</v>
      </c>
      <c r="Z73" s="53">
        <f t="shared" si="25"/>
        <v>4148.652</v>
      </c>
      <c r="AA73" s="53">
        <f t="shared" si="26"/>
        <v>25</v>
      </c>
      <c r="AB73" s="53">
        <f t="shared" ref="AB73:AB136" si="41">AA73-Y73</f>
        <v>0</v>
      </c>
      <c r="AC73" s="56">
        <f t="shared" ref="AC73:AC136" si="42">IF(AND($AA73&lt; 8, $K73 &gt;= 30), $E73/0.3 - 100*$E73/$K73, 0)</f>
        <v>0</v>
      </c>
      <c r="AD73" s="56">
        <f t="shared" ref="AD73:AD136" si="43">IF(AND($AA73&lt; 11.5, $K73 &gt;= 30), $E73/0.3 - 100*$E73/$K73, 0)</f>
        <v>0</v>
      </c>
      <c r="AE73" s="53">
        <f t="shared" si="27"/>
        <v>25</v>
      </c>
      <c r="AF73" s="53">
        <f t="shared" si="28"/>
        <v>25</v>
      </c>
    </row>
    <row r="74" spans="1:32" ht="20.5" customHeight="1" x14ac:dyDescent="0.2">
      <c r="A74" s="26" t="str">
        <f>all_banks!O68&amp;" "</f>
        <v xml:space="preserve">АО "Банк "Вологжанин" (1896) </v>
      </c>
      <c r="B74" s="3">
        <f>all_banks!H68</f>
        <v>1896</v>
      </c>
      <c r="C74" s="3" t="str">
        <f>all_banks!E68</f>
        <v>ВОЛОГЖАНИН</v>
      </c>
      <c r="D74" s="14">
        <f>INDEX('123_parsed'!B:B,MATCH('0107'!B74,'123_parsed'!A:A,0))</f>
        <v>544.39700000000005</v>
      </c>
      <c r="E74" s="13">
        <f t="shared" si="22"/>
        <v>282.084</v>
      </c>
      <c r="F74" s="11">
        <f>(((INDEX('101'!$A:$G,MATCH($A74&amp;"60401",'101'!$A:$A,0),MATCH($J$2&amp;"Ост /Дб",'101'!$1:$1,0)))+(INDEX('101'!$A:$G,MATCH($A74&amp;"60404",'101'!$A:$A,0),MATCH($J$2&amp;"Ост /Дб",'101'!$1:$1,0)))+(INDEX('101'!$A:$G,MATCH($A74&amp;"60415",'101'!$A:$A,0),MATCH($J$2&amp;"Ост /Дб",'101'!$1:$1,0)))-(INDEX('101'!$A:$G,MATCH($A74&amp;"60414",'101'!$A:$A,0),MATCH($J$2&amp;"Ост /Кр",'101'!$1:$1,0)))-(INDEX('101'!$A:$G,MATCH($A74&amp;"60405",'101'!$A:$A,0),MATCH($J$2&amp;"Ост /Дб",'101'!$1:$1,0)))+(INDEX('101'!$A:$G,MATCH($A74&amp;"61901",'101'!$A:$A,0),MATCH($J$2&amp;"Ост /Дб",'101'!$1:$1,0)))+(INDEX('101'!$A:$G,MATCH($A74&amp;"61902",'101'!$A:$A,0),MATCH($J$2&amp;"Ост /Дб",'101'!$1:$1,0)))+(INDEX('101'!$A:$G,MATCH($A74&amp;"61903",'101'!$A:$A,0),MATCH($J$2&amp;"Ост /Дб",'101'!$1:$1,0)))+(INDEX('101'!$A:$G,MATCH($A74&amp;"61904",'101'!$A:$A,0),MATCH($J$2&amp;"Ост /Дб",'101'!$1:$1,0)))+(INDEX('101'!$A:$G,MATCH($A74&amp;"61905",'101'!$A:$A,0),MATCH($J$2&amp;"Ост /Дб",'101'!$1:$1,0)))+(INDEX('101'!$A:$G,MATCH($A74&amp;"61906",'101'!$A:$A,0),MATCH($J$2&amp;"Ост /Дб",'101'!$1:$1,0)))+(INDEX('101'!$A:$G,MATCH($A74&amp;"61907",'101'!$A:$A,0),MATCH($J$2&amp;"Ост /Дб",'101'!$1:$1,0)))+(INDEX('101'!$A:$G,MATCH($A74&amp;"61908",'101'!$A:$A,0),MATCH($J$2&amp;"Ост /Дб",'101'!$1:$1,0)))+(INDEX('101'!$A:$G,MATCH($A74&amp;"61911",'101'!$A:$A,0),MATCH($J$2&amp;"Ост /Дб",'101'!$1:$1,0)))-(INDEX('101'!$A:$G,MATCH($A74&amp;"61909",'101'!$A:$A,0),MATCH($J$2&amp;"Ост /Кр",'101'!$1:$1,0)))-(INDEX('101'!$A:$G,MATCH($A74&amp;"61910",'101'!$A:$A,0),MATCH($J$2&amp;"Ост /Кр",'101'!$1:$1,0)))-(INDEX('101'!$A:$G,MATCH($A74&amp;"61912",'101'!$A:$A,0),MATCH($J$2&amp;"Ост /Кр",'101'!$1:$1,0)))+(INDEX('101'!$A:$G,MATCH($A74&amp;"62001",'101'!$A:$A,0),MATCH($J$2&amp;"Ост /Дб",'101'!$1:$1,0)))-(INDEX('101'!$A:$G,MATCH($A74&amp;"62002",'101'!$A:$A,0),MATCH($J$2&amp;"Ост /Кр",'101'!$1:$1,0)))+(INDEX('101'!$A:$G,MATCH($A74&amp;"62101",'101'!$A:$A,0),MATCH($J$2&amp;"Ост /Дб",'101'!$1:$1,0)))+(INDEX('101'!$A:$G,MATCH($A74&amp;"62102",'101'!$A:$A,0),MATCH($J$2&amp;"Ост /Дб",'101'!$1:$1,0)))-(INDEX('101'!$A:$G,MATCH($A74&amp;"62103",'101'!$A:$A,0),MATCH($J$2&amp;"Ост /Кр",'101'!$1:$1,0))))-(((INDEX('135'!$A:$O,MATCH('0107'!$A74,'135'!$A:$A,0),MATCH($J$2&amp;F$4,'135'!$2:$2,0)))/1.5)+(INDEX('135'!$A:$O,MATCH('0107'!$A74,'135'!$A:$A,0),MATCH($J$2&amp;F$5,'135'!$2:$2,0)))+(INDEX('135'!$A:$O,MATCH('0107'!$A74,'135'!$A:$A,0),MATCH($J$2&amp;F$6,'135'!$2:$2,0)))))/$J$1</f>
        <v>100.60433333333332</v>
      </c>
      <c r="G74" s="16">
        <f>(((INDEX('135'!$A:$O,MATCH('0107'!$A74,'135'!$A:$A,0),MATCH($J$2&amp;G$4,'135'!$2:$2,0)))/1.5)+(INDEX('135'!$A:$O,MATCH('0107'!$A74,'135'!$A:$A,0),MATCH($J$2&amp;G$5,'135'!$2:$2,0)))+(INDEX('135'!$A:$O,MATCH('0107'!$A74,'135'!$A:$A,0),MATCH($J$2&amp;G$6,'135'!$2:$2,0))))/$J$1</f>
        <v>181.47966666666667</v>
      </c>
      <c r="H74" s="11">
        <f>(((INDEX('135'!$A:$O,MATCH('0107'!$A74,'135'!$A:$A,0),MATCH($J$2&amp;H$6,'135'!$2:$2,0)))/1.5))/$J$1</f>
        <v>0</v>
      </c>
      <c r="I74" s="11">
        <f>(((INDEX('135'!$A:$O,MATCH('0107'!$A74,'135'!$A:$A,0),MATCH($J$2&amp;I$4,'135'!$2:$2,0)))/1.5)+(INDEX('135'!$A:$O,MATCH('0107'!$A74,'135'!$A:$A,0),MATCH($J$2&amp;I$5,'135'!$2:$2,0)))+(INDEX('135'!$A:$O,MATCH('0107'!$A74,'135'!$A:$A,0),MATCH($J$2&amp;I$6,'135'!$2:$2,0))))/$J$1</f>
        <v>0</v>
      </c>
      <c r="J74" s="11"/>
      <c r="K74" s="15">
        <f t="shared" si="29"/>
        <v>51.815862321063491</v>
      </c>
      <c r="L74" s="49">
        <f t="shared" si="30"/>
        <v>0.18479957335057559</v>
      </c>
      <c r="M74" s="52">
        <f t="shared" si="31"/>
        <v>3</v>
      </c>
      <c r="N74" s="49">
        <f t="shared" si="32"/>
        <v>0.33335904986005921</v>
      </c>
      <c r="O74" s="49">
        <f t="shared" si="33"/>
        <v>0</v>
      </c>
      <c r="P74" s="52">
        <f t="shared" si="34"/>
        <v>2</v>
      </c>
      <c r="Q74" s="49">
        <f t="shared" si="35"/>
        <v>0</v>
      </c>
      <c r="R74" s="52">
        <f t="shared" si="36"/>
        <v>2</v>
      </c>
      <c r="S74" s="49">
        <f t="shared" si="37"/>
        <v>0</v>
      </c>
      <c r="T74" s="49">
        <f t="shared" si="38"/>
        <v>0.51815862321063488</v>
      </c>
      <c r="U74" s="38">
        <f t="shared" si="39"/>
        <v>1</v>
      </c>
      <c r="V74" s="54">
        <f t="shared" si="40"/>
        <v>1</v>
      </c>
      <c r="W74" s="57">
        <f t="shared" si="23"/>
        <v>395.88300000000004</v>
      </c>
      <c r="X74" s="59">
        <f t="shared" si="24"/>
        <v>940.28000000000009</v>
      </c>
      <c r="Y74" s="53">
        <f>INDEX('N1.0'!D:D,MATCH('0107'!A74,'N1.0'!B:B,0))</f>
        <v>14.028</v>
      </c>
      <c r="Z74" s="53">
        <f t="shared" si="25"/>
        <v>3880.7884231536927</v>
      </c>
      <c r="AA74" s="53">
        <f t="shared" si="26"/>
        <v>10.967670833601215</v>
      </c>
      <c r="AB74" s="53">
        <f t="shared" si="41"/>
        <v>-3.0603291663987857</v>
      </c>
      <c r="AC74" s="56">
        <f t="shared" si="42"/>
        <v>0</v>
      </c>
      <c r="AD74" s="56">
        <f t="shared" si="43"/>
        <v>395.88300000000004</v>
      </c>
      <c r="AE74" s="53">
        <f t="shared" si="27"/>
        <v>14.028</v>
      </c>
      <c r="AF74" s="53">
        <f t="shared" si="28"/>
        <v>24.22909722132929</v>
      </c>
    </row>
    <row r="75" spans="1:32" ht="20.5" customHeight="1" x14ac:dyDescent="0.2">
      <c r="A75" s="26" t="str">
        <f>all_banks!O69&amp;" "</f>
        <v xml:space="preserve">ПАО КБ "Восточный" (1460) </v>
      </c>
      <c r="B75" s="3">
        <f>all_banks!H69</f>
        <v>1460</v>
      </c>
      <c r="C75" s="3" t="str">
        <f>all_banks!E69</f>
        <v>ВОСТОЧНЫЙ</v>
      </c>
      <c r="D75" s="14">
        <f>INDEX('123_parsed'!B:B,MATCH('0107'!B75,'123_parsed'!A:A,0))</f>
        <v>27067.048999999999</v>
      </c>
      <c r="E75" s="13">
        <f t="shared" si="22"/>
        <v>13918.263000000001</v>
      </c>
      <c r="F75" s="11">
        <f>(((INDEX('101'!$A:$G,MATCH($A75&amp;"60401",'101'!$A:$A,0),MATCH($J$2&amp;"Ост /Дб",'101'!$1:$1,0)))+(INDEX('101'!$A:$G,MATCH($A75&amp;"60404",'101'!$A:$A,0),MATCH($J$2&amp;"Ост /Дб",'101'!$1:$1,0)))+(INDEX('101'!$A:$G,MATCH($A75&amp;"60415",'101'!$A:$A,0),MATCH($J$2&amp;"Ост /Дб",'101'!$1:$1,0)))-(INDEX('101'!$A:$G,MATCH($A75&amp;"60414",'101'!$A:$A,0),MATCH($J$2&amp;"Ост /Кр",'101'!$1:$1,0)))-(INDEX('101'!$A:$G,MATCH($A75&amp;"60405",'101'!$A:$A,0),MATCH($J$2&amp;"Ост /Дб",'101'!$1:$1,0)))+(INDEX('101'!$A:$G,MATCH($A75&amp;"61901",'101'!$A:$A,0),MATCH($J$2&amp;"Ост /Дб",'101'!$1:$1,0)))+(INDEX('101'!$A:$G,MATCH($A75&amp;"61902",'101'!$A:$A,0),MATCH($J$2&amp;"Ост /Дб",'101'!$1:$1,0)))+(INDEX('101'!$A:$G,MATCH($A75&amp;"61903",'101'!$A:$A,0),MATCH($J$2&amp;"Ост /Дб",'101'!$1:$1,0)))+(INDEX('101'!$A:$G,MATCH($A75&amp;"61904",'101'!$A:$A,0),MATCH($J$2&amp;"Ост /Дб",'101'!$1:$1,0)))+(INDEX('101'!$A:$G,MATCH($A75&amp;"61905",'101'!$A:$A,0),MATCH($J$2&amp;"Ост /Дб",'101'!$1:$1,0)))+(INDEX('101'!$A:$G,MATCH($A75&amp;"61906",'101'!$A:$A,0),MATCH($J$2&amp;"Ост /Дб",'101'!$1:$1,0)))+(INDEX('101'!$A:$G,MATCH($A75&amp;"61907",'101'!$A:$A,0),MATCH($J$2&amp;"Ост /Дб",'101'!$1:$1,0)))+(INDEX('101'!$A:$G,MATCH($A75&amp;"61908",'101'!$A:$A,0),MATCH($J$2&amp;"Ост /Дб",'101'!$1:$1,0)))+(INDEX('101'!$A:$G,MATCH($A75&amp;"61911",'101'!$A:$A,0),MATCH($J$2&amp;"Ост /Дб",'101'!$1:$1,0)))-(INDEX('101'!$A:$G,MATCH($A75&amp;"61909",'101'!$A:$A,0),MATCH($J$2&amp;"Ост /Кр",'101'!$1:$1,0)))-(INDEX('101'!$A:$G,MATCH($A75&amp;"61910",'101'!$A:$A,0),MATCH($J$2&amp;"Ост /Кр",'101'!$1:$1,0)))-(INDEX('101'!$A:$G,MATCH($A75&amp;"61912",'101'!$A:$A,0),MATCH($J$2&amp;"Ост /Кр",'101'!$1:$1,0)))+(INDEX('101'!$A:$G,MATCH($A75&amp;"62001",'101'!$A:$A,0),MATCH($J$2&amp;"Ост /Дб",'101'!$1:$1,0)))-(INDEX('101'!$A:$G,MATCH($A75&amp;"62002",'101'!$A:$A,0),MATCH($J$2&amp;"Ост /Кр",'101'!$1:$1,0)))+(INDEX('101'!$A:$G,MATCH($A75&amp;"62101",'101'!$A:$A,0),MATCH($J$2&amp;"Ост /Дб",'101'!$1:$1,0)))+(INDEX('101'!$A:$G,MATCH($A75&amp;"62102",'101'!$A:$A,0),MATCH($J$2&amp;"Ост /Дб",'101'!$1:$1,0)))-(INDEX('101'!$A:$G,MATCH($A75&amp;"62103",'101'!$A:$A,0),MATCH($J$2&amp;"Ост /Кр",'101'!$1:$1,0))))-(((INDEX('135'!$A:$O,MATCH('0107'!$A75,'135'!$A:$A,0),MATCH($J$2&amp;F$4,'135'!$2:$2,0)))/1.5)+(INDEX('135'!$A:$O,MATCH('0107'!$A75,'135'!$A:$A,0),MATCH($J$2&amp;F$5,'135'!$2:$2,0)))+(INDEX('135'!$A:$O,MATCH('0107'!$A75,'135'!$A:$A,0),MATCH($J$2&amp;F$6,'135'!$2:$2,0)))))/$J$1</f>
        <v>2557.7190000000001</v>
      </c>
      <c r="G75" s="16">
        <f>(((INDEX('135'!$A:$O,MATCH('0107'!$A75,'135'!$A:$A,0),MATCH($J$2&amp;G$4,'135'!$2:$2,0)))/1.5)+(INDEX('135'!$A:$O,MATCH('0107'!$A75,'135'!$A:$A,0),MATCH($J$2&amp;G$5,'135'!$2:$2,0)))+(INDEX('135'!$A:$O,MATCH('0107'!$A75,'135'!$A:$A,0),MATCH($J$2&amp;G$6,'135'!$2:$2,0))))/$J$1</f>
        <v>10497.414000000001</v>
      </c>
      <c r="H75" s="11">
        <f>(((INDEX('135'!$A:$O,MATCH('0107'!$A75,'135'!$A:$A,0),MATCH($J$2&amp;H$6,'135'!$2:$2,0)))/1.5))/$J$1</f>
        <v>0</v>
      </c>
      <c r="I75" s="11">
        <f>(((INDEX('135'!$A:$O,MATCH('0107'!$A75,'135'!$A:$A,0),MATCH($J$2&amp;I$4,'135'!$2:$2,0)))/1.5)+(INDEX('135'!$A:$O,MATCH('0107'!$A75,'135'!$A:$A,0),MATCH($J$2&amp;I$5,'135'!$2:$2,0)))+(INDEX('135'!$A:$O,MATCH('0107'!$A75,'135'!$A:$A,0),MATCH($J$2&amp;I$6,'135'!$2:$2,0))))/$J$1</f>
        <v>863.13</v>
      </c>
      <c r="J75" s="11"/>
      <c r="K75" s="15">
        <f t="shared" si="29"/>
        <v>51.421427581558675</v>
      </c>
      <c r="L75" s="49">
        <f t="shared" si="30"/>
        <v>9.4495672579600384E-2</v>
      </c>
      <c r="M75" s="52">
        <f t="shared" si="31"/>
        <v>1</v>
      </c>
      <c r="N75" s="49">
        <f t="shared" si="32"/>
        <v>0.38783001427307429</v>
      </c>
      <c r="O75" s="49">
        <f t="shared" si="33"/>
        <v>0</v>
      </c>
      <c r="P75" s="52">
        <f t="shared" si="34"/>
        <v>2</v>
      </c>
      <c r="Q75" s="49">
        <f t="shared" si="35"/>
        <v>3.1888588962912065E-2</v>
      </c>
      <c r="R75" s="52">
        <f t="shared" si="36"/>
        <v>2</v>
      </c>
      <c r="S75" s="49">
        <f t="shared" si="37"/>
        <v>0</v>
      </c>
      <c r="T75" s="49">
        <f t="shared" si="38"/>
        <v>0.51421427581558676</v>
      </c>
      <c r="U75" s="38">
        <f t="shared" si="39"/>
        <v>1</v>
      </c>
      <c r="V75" s="54">
        <f t="shared" si="40"/>
        <v>1</v>
      </c>
      <c r="W75" s="57">
        <f t="shared" si="23"/>
        <v>19327.161</v>
      </c>
      <c r="X75" s="59">
        <f t="shared" si="24"/>
        <v>46394.21</v>
      </c>
      <c r="Y75" s="53">
        <f>INDEX('N1.0'!D:D,MATCH('0107'!A75,'N1.0'!B:B,0))</f>
        <v>11.529</v>
      </c>
      <c r="Z75" s="53">
        <f t="shared" si="25"/>
        <v>234773.60568999912</v>
      </c>
      <c r="AA75" s="53">
        <f t="shared" si="26"/>
        <v>9.0593236141220999</v>
      </c>
      <c r="AB75" s="53">
        <f t="shared" si="41"/>
        <v>-2.4696763858779001</v>
      </c>
      <c r="AC75" s="56">
        <f t="shared" si="42"/>
        <v>0</v>
      </c>
      <c r="AD75" s="56">
        <f t="shared" si="43"/>
        <v>19327.161000000007</v>
      </c>
      <c r="AE75" s="53">
        <f t="shared" si="27"/>
        <v>11.529</v>
      </c>
      <c r="AF75" s="53">
        <f t="shared" si="28"/>
        <v>19.761254619593</v>
      </c>
    </row>
    <row r="76" spans="1:32" ht="20.5" customHeight="1" x14ac:dyDescent="0.2">
      <c r="A76" s="26" t="str">
        <f>all_banks!O70&amp;" "</f>
        <v xml:space="preserve">Банк "ВБРР" (АО) (3287) </v>
      </c>
      <c r="B76" s="3">
        <f>all_banks!H70</f>
        <v>3287</v>
      </c>
      <c r="C76" s="3" t="str">
        <f>all_banks!E70</f>
        <v>ВСЕРОССИЙСКИЙ БАНК РАЗВИТИЯ РЕГИОНОВ</v>
      </c>
      <c r="D76" s="14">
        <f>INDEX('123_parsed'!B:B,MATCH('0107'!B76,'123_parsed'!A:A,0))</f>
        <v>146466.51999999999</v>
      </c>
      <c r="E76" s="13">
        <f t="shared" si="22"/>
        <v>5499.0950000000003</v>
      </c>
      <c r="F76" s="11">
        <f>(((INDEX('101'!$A:$G,MATCH($A76&amp;"60401",'101'!$A:$A,0),MATCH($J$2&amp;"Ост /Дб",'101'!$1:$1,0)))+(INDEX('101'!$A:$G,MATCH($A76&amp;"60404",'101'!$A:$A,0),MATCH($J$2&amp;"Ост /Дб",'101'!$1:$1,0)))+(INDEX('101'!$A:$G,MATCH($A76&amp;"60415",'101'!$A:$A,0),MATCH($J$2&amp;"Ост /Дб",'101'!$1:$1,0)))-(INDEX('101'!$A:$G,MATCH($A76&amp;"60414",'101'!$A:$A,0),MATCH($J$2&amp;"Ост /Кр",'101'!$1:$1,0)))-(INDEX('101'!$A:$G,MATCH($A76&amp;"60405",'101'!$A:$A,0),MATCH($J$2&amp;"Ост /Дб",'101'!$1:$1,0)))+(INDEX('101'!$A:$G,MATCH($A76&amp;"61901",'101'!$A:$A,0),MATCH($J$2&amp;"Ост /Дб",'101'!$1:$1,0)))+(INDEX('101'!$A:$G,MATCH($A76&amp;"61902",'101'!$A:$A,0),MATCH($J$2&amp;"Ост /Дб",'101'!$1:$1,0)))+(INDEX('101'!$A:$G,MATCH($A76&amp;"61903",'101'!$A:$A,0),MATCH($J$2&amp;"Ост /Дб",'101'!$1:$1,0)))+(INDEX('101'!$A:$G,MATCH($A76&amp;"61904",'101'!$A:$A,0),MATCH($J$2&amp;"Ост /Дб",'101'!$1:$1,0)))+(INDEX('101'!$A:$G,MATCH($A76&amp;"61905",'101'!$A:$A,0),MATCH($J$2&amp;"Ост /Дб",'101'!$1:$1,0)))+(INDEX('101'!$A:$G,MATCH($A76&amp;"61906",'101'!$A:$A,0),MATCH($J$2&amp;"Ост /Дб",'101'!$1:$1,0)))+(INDEX('101'!$A:$G,MATCH($A76&amp;"61907",'101'!$A:$A,0),MATCH($J$2&amp;"Ост /Дб",'101'!$1:$1,0)))+(INDEX('101'!$A:$G,MATCH($A76&amp;"61908",'101'!$A:$A,0),MATCH($J$2&amp;"Ост /Дб",'101'!$1:$1,0)))+(INDEX('101'!$A:$G,MATCH($A76&amp;"61911",'101'!$A:$A,0),MATCH($J$2&amp;"Ост /Дб",'101'!$1:$1,0)))-(INDEX('101'!$A:$G,MATCH($A76&amp;"61909",'101'!$A:$A,0),MATCH($J$2&amp;"Ост /Кр",'101'!$1:$1,0)))-(INDEX('101'!$A:$G,MATCH($A76&amp;"61910",'101'!$A:$A,0),MATCH($J$2&amp;"Ост /Кр",'101'!$1:$1,0)))-(INDEX('101'!$A:$G,MATCH($A76&amp;"61912",'101'!$A:$A,0),MATCH($J$2&amp;"Ост /Кр",'101'!$1:$1,0)))+(INDEX('101'!$A:$G,MATCH($A76&amp;"62001",'101'!$A:$A,0),MATCH($J$2&amp;"Ост /Дб",'101'!$1:$1,0)))-(INDEX('101'!$A:$G,MATCH($A76&amp;"62002",'101'!$A:$A,0),MATCH($J$2&amp;"Ост /Кр",'101'!$1:$1,0)))+(INDEX('101'!$A:$G,MATCH($A76&amp;"62101",'101'!$A:$A,0),MATCH($J$2&amp;"Ост /Дб",'101'!$1:$1,0)))+(INDEX('101'!$A:$G,MATCH($A76&amp;"62102",'101'!$A:$A,0),MATCH($J$2&amp;"Ост /Дб",'101'!$1:$1,0)))-(INDEX('101'!$A:$G,MATCH($A76&amp;"62103",'101'!$A:$A,0),MATCH($J$2&amp;"Ост /Кр",'101'!$1:$1,0))))-(((INDEX('135'!$A:$O,MATCH('0107'!$A76,'135'!$A:$A,0),MATCH($J$2&amp;F$4,'135'!$2:$2,0)))/1.5)+(INDEX('135'!$A:$O,MATCH('0107'!$A76,'135'!$A:$A,0),MATCH($J$2&amp;F$5,'135'!$2:$2,0)))+(INDEX('135'!$A:$O,MATCH('0107'!$A76,'135'!$A:$A,0),MATCH($J$2&amp;F$6,'135'!$2:$2,0)))))/$J$1</f>
        <v>1549.0229999999999</v>
      </c>
      <c r="G76" s="16">
        <f>(((INDEX('135'!$A:$O,MATCH('0107'!$A76,'135'!$A:$A,0),MATCH($J$2&amp;G$4,'135'!$2:$2,0)))/1.5)+(INDEX('135'!$A:$O,MATCH('0107'!$A76,'135'!$A:$A,0),MATCH($J$2&amp;G$5,'135'!$2:$2,0)))+(INDEX('135'!$A:$O,MATCH('0107'!$A76,'135'!$A:$A,0),MATCH($J$2&amp;G$6,'135'!$2:$2,0))))/$J$1</f>
        <v>15.256</v>
      </c>
      <c r="H76" s="11">
        <f>(((INDEX('135'!$A:$O,MATCH('0107'!$A76,'135'!$A:$A,0),MATCH($J$2&amp;H$6,'135'!$2:$2,0)))/1.5))/$J$1</f>
        <v>3934.8159999999998</v>
      </c>
      <c r="I76" s="11">
        <f>(((INDEX('135'!$A:$O,MATCH('0107'!$A76,'135'!$A:$A,0),MATCH($J$2&amp;I$4,'135'!$2:$2,0)))/1.5)+(INDEX('135'!$A:$O,MATCH('0107'!$A76,'135'!$A:$A,0),MATCH($J$2&amp;I$5,'135'!$2:$2,0)))+(INDEX('135'!$A:$O,MATCH('0107'!$A76,'135'!$A:$A,0),MATCH($J$2&amp;I$6,'135'!$2:$2,0))))/$J$1</f>
        <v>0</v>
      </c>
      <c r="J76" s="11"/>
      <c r="K76" s="15">
        <f t="shared" si="29"/>
        <v>3.7545064906300771</v>
      </c>
      <c r="L76" s="49">
        <f t="shared" si="30"/>
        <v>1.0575952784295005E-2</v>
      </c>
      <c r="M76" s="52">
        <f t="shared" si="31"/>
        <v>1</v>
      </c>
      <c r="N76" s="49">
        <f t="shared" si="32"/>
        <v>1.0416032278229866E-4</v>
      </c>
      <c r="O76" s="49">
        <f t="shared" si="33"/>
        <v>2.6864951799223467E-2</v>
      </c>
      <c r="P76" s="52">
        <f t="shared" si="34"/>
        <v>2</v>
      </c>
      <c r="Q76" s="49">
        <f t="shared" si="35"/>
        <v>0</v>
      </c>
      <c r="R76" s="52">
        <f t="shared" si="36"/>
        <v>2</v>
      </c>
      <c r="S76" s="49">
        <f t="shared" si="37"/>
        <v>0</v>
      </c>
      <c r="T76" s="49">
        <f t="shared" si="38"/>
        <v>3.7545064906300774E-2</v>
      </c>
      <c r="U76" s="38">
        <f t="shared" si="39"/>
        <v>0</v>
      </c>
      <c r="V76" s="54">
        <f t="shared" si="40"/>
        <v>0</v>
      </c>
      <c r="W76" s="57">
        <f t="shared" si="23"/>
        <v>0</v>
      </c>
      <c r="X76" s="59">
        <f t="shared" si="24"/>
        <v>146466.51999999999</v>
      </c>
      <c r="Y76" s="53">
        <f>INDEX('N1.0'!D:D,MATCH('0107'!A76,'N1.0'!B:B,0))</f>
        <v>17.419</v>
      </c>
      <c r="Z76" s="53">
        <f t="shared" si="25"/>
        <v>840843.44681095344</v>
      </c>
      <c r="AA76" s="53">
        <f t="shared" si="26"/>
        <v>17.419</v>
      </c>
      <c r="AB76" s="53">
        <f t="shared" si="41"/>
        <v>0</v>
      </c>
      <c r="AC76" s="56">
        <f t="shared" si="42"/>
        <v>0</v>
      </c>
      <c r="AD76" s="56">
        <f t="shared" si="43"/>
        <v>0</v>
      </c>
      <c r="AE76" s="53">
        <f t="shared" si="27"/>
        <v>17.419</v>
      </c>
      <c r="AF76" s="53">
        <f t="shared" si="28"/>
        <v>17.419</v>
      </c>
    </row>
    <row r="77" spans="1:32" ht="20.5" customHeight="1" x14ac:dyDescent="0.2">
      <c r="A77" s="26" t="str">
        <f>all_banks!O71&amp;" "</f>
        <v xml:space="preserve">Банк ВТБ (ПАО) (1000) </v>
      </c>
      <c r="B77" s="3">
        <f>all_banks!H71</f>
        <v>1000</v>
      </c>
      <c r="C77" s="3" t="str">
        <f>all_banks!E71</f>
        <v>ВТБ</v>
      </c>
      <c r="D77" s="14">
        <f>INDEX('123_parsed'!B:B,MATCH('0107'!B77,'123_parsed'!A:A,0))</f>
        <v>1811721.8419999999</v>
      </c>
      <c r="E77" s="13">
        <f t="shared" si="22"/>
        <v>488363.11033333337</v>
      </c>
      <c r="F77" s="11">
        <f>(((INDEX('101'!$A:$G,MATCH($A77&amp;"60401",'101'!$A:$A,0),MATCH($J$2&amp;"Ост /Дб",'101'!$1:$1,0)))+(INDEX('101'!$A:$G,MATCH($A77&amp;"60404",'101'!$A:$A,0),MATCH($J$2&amp;"Ост /Дб",'101'!$1:$1,0)))+(INDEX('101'!$A:$G,MATCH($A77&amp;"60415",'101'!$A:$A,0),MATCH($J$2&amp;"Ост /Дб",'101'!$1:$1,0)))-(INDEX('101'!$A:$G,MATCH($A77&amp;"60414",'101'!$A:$A,0),MATCH($J$2&amp;"Ост /Кр",'101'!$1:$1,0)))-(INDEX('101'!$A:$G,MATCH($A77&amp;"60405",'101'!$A:$A,0),MATCH($J$2&amp;"Ост /Дб",'101'!$1:$1,0)))+(INDEX('101'!$A:$G,MATCH($A77&amp;"61901",'101'!$A:$A,0),MATCH($J$2&amp;"Ост /Дб",'101'!$1:$1,0)))+(INDEX('101'!$A:$G,MATCH($A77&amp;"61902",'101'!$A:$A,0),MATCH($J$2&amp;"Ост /Дб",'101'!$1:$1,0)))+(INDEX('101'!$A:$G,MATCH($A77&amp;"61903",'101'!$A:$A,0),MATCH($J$2&amp;"Ост /Дб",'101'!$1:$1,0)))+(INDEX('101'!$A:$G,MATCH($A77&amp;"61904",'101'!$A:$A,0),MATCH($J$2&amp;"Ост /Дб",'101'!$1:$1,0)))+(INDEX('101'!$A:$G,MATCH($A77&amp;"61905",'101'!$A:$A,0),MATCH($J$2&amp;"Ост /Дб",'101'!$1:$1,0)))+(INDEX('101'!$A:$G,MATCH($A77&amp;"61906",'101'!$A:$A,0),MATCH($J$2&amp;"Ост /Дб",'101'!$1:$1,0)))+(INDEX('101'!$A:$G,MATCH($A77&amp;"61907",'101'!$A:$A,0),MATCH($J$2&amp;"Ост /Дб",'101'!$1:$1,0)))+(INDEX('101'!$A:$G,MATCH($A77&amp;"61908",'101'!$A:$A,0),MATCH($J$2&amp;"Ост /Дб",'101'!$1:$1,0)))+(INDEX('101'!$A:$G,MATCH($A77&amp;"61911",'101'!$A:$A,0),MATCH($J$2&amp;"Ост /Дб",'101'!$1:$1,0)))-(INDEX('101'!$A:$G,MATCH($A77&amp;"61909",'101'!$A:$A,0),MATCH($J$2&amp;"Ост /Кр",'101'!$1:$1,0)))-(INDEX('101'!$A:$G,MATCH($A77&amp;"61910",'101'!$A:$A,0),MATCH($J$2&amp;"Ост /Кр",'101'!$1:$1,0)))-(INDEX('101'!$A:$G,MATCH($A77&amp;"61912",'101'!$A:$A,0),MATCH($J$2&amp;"Ост /Кр",'101'!$1:$1,0)))+(INDEX('101'!$A:$G,MATCH($A77&amp;"62001",'101'!$A:$A,0),MATCH($J$2&amp;"Ост /Дб",'101'!$1:$1,0)))-(INDEX('101'!$A:$G,MATCH($A77&amp;"62002",'101'!$A:$A,0),MATCH($J$2&amp;"Ост /Кр",'101'!$1:$1,0)))+(INDEX('101'!$A:$G,MATCH($A77&amp;"62101",'101'!$A:$A,0),MATCH($J$2&amp;"Ост /Дб",'101'!$1:$1,0)))+(INDEX('101'!$A:$G,MATCH($A77&amp;"62102",'101'!$A:$A,0),MATCH($J$2&amp;"Ост /Дб",'101'!$1:$1,0)))-(INDEX('101'!$A:$G,MATCH($A77&amp;"62103",'101'!$A:$A,0),MATCH($J$2&amp;"Ост /Кр",'101'!$1:$1,0))))-(((INDEX('135'!$A:$O,MATCH('0107'!$A77,'135'!$A:$A,0),MATCH($J$2&amp;F$4,'135'!$2:$2,0)))/1.5)+(INDEX('135'!$A:$O,MATCH('0107'!$A77,'135'!$A:$A,0),MATCH($J$2&amp;F$5,'135'!$2:$2,0)))+(INDEX('135'!$A:$O,MATCH('0107'!$A77,'135'!$A:$A,0),MATCH($J$2&amp;F$6,'135'!$2:$2,0)))))/$J$1</f>
        <v>160412.01466666668</v>
      </c>
      <c r="G77" s="16">
        <f>(((INDEX('135'!$A:$O,MATCH('0107'!$A77,'135'!$A:$A,0),MATCH($J$2&amp;G$4,'135'!$2:$2,0)))/1.5)+(INDEX('135'!$A:$O,MATCH('0107'!$A77,'135'!$A:$A,0),MATCH($J$2&amp;G$5,'135'!$2:$2,0)))+(INDEX('135'!$A:$O,MATCH('0107'!$A77,'135'!$A:$A,0),MATCH($J$2&amp;G$6,'135'!$2:$2,0))))/$J$1</f>
        <v>102865.34633333333</v>
      </c>
      <c r="H77" s="11">
        <f>(((INDEX('135'!$A:$O,MATCH('0107'!$A77,'135'!$A:$A,0),MATCH($J$2&amp;H$6,'135'!$2:$2,0)))/1.5))/$J$1</f>
        <v>225085.74933333334</v>
      </c>
      <c r="I77" s="11">
        <f>(((INDEX('135'!$A:$O,MATCH('0107'!$A77,'135'!$A:$A,0),MATCH($J$2&amp;I$4,'135'!$2:$2,0)))/1.5)+(INDEX('135'!$A:$O,MATCH('0107'!$A77,'135'!$A:$A,0),MATCH($J$2&amp;I$5,'135'!$2:$2,0)))+(INDEX('135'!$A:$O,MATCH('0107'!$A77,'135'!$A:$A,0),MATCH($J$2&amp;I$6,'135'!$2:$2,0))))/$J$1</f>
        <v>0</v>
      </c>
      <c r="J77" s="11"/>
      <c r="K77" s="15">
        <f t="shared" si="29"/>
        <v>26.955744475333944</v>
      </c>
      <c r="L77" s="49">
        <f t="shared" si="30"/>
        <v>8.8541193768235577E-2</v>
      </c>
      <c r="M77" s="52">
        <f t="shared" si="31"/>
        <v>1</v>
      </c>
      <c r="N77" s="49">
        <f t="shared" si="32"/>
        <v>5.6777670803912147E-2</v>
      </c>
      <c r="O77" s="49">
        <f t="shared" si="33"/>
        <v>0.12423858018119172</v>
      </c>
      <c r="P77" s="52">
        <f t="shared" si="34"/>
        <v>3</v>
      </c>
      <c r="Q77" s="49">
        <f t="shared" si="35"/>
        <v>0</v>
      </c>
      <c r="R77" s="52">
        <f t="shared" si="36"/>
        <v>2</v>
      </c>
      <c r="S77" s="49">
        <f t="shared" si="37"/>
        <v>0</v>
      </c>
      <c r="T77" s="49">
        <f t="shared" si="38"/>
        <v>0.26955744475333943</v>
      </c>
      <c r="U77" s="38">
        <f t="shared" si="39"/>
        <v>0</v>
      </c>
      <c r="V77" s="54">
        <f t="shared" si="40"/>
        <v>0</v>
      </c>
      <c r="W77" s="57">
        <f t="shared" si="23"/>
        <v>0</v>
      </c>
      <c r="X77" s="59">
        <f t="shared" si="24"/>
        <v>1811721.8419999999</v>
      </c>
      <c r="Y77" s="53">
        <f>INDEX('N1.0'!D:D,MATCH('0107'!A77,'N1.0'!B:B,0))</f>
        <v>12.045</v>
      </c>
      <c r="Z77" s="53">
        <f t="shared" si="25"/>
        <v>15041277.227065172</v>
      </c>
      <c r="AA77" s="53">
        <f t="shared" si="26"/>
        <v>12.045</v>
      </c>
      <c r="AB77" s="53">
        <f t="shared" si="41"/>
        <v>0</v>
      </c>
      <c r="AC77" s="56">
        <f t="shared" si="42"/>
        <v>0</v>
      </c>
      <c r="AD77" s="56">
        <f t="shared" si="43"/>
        <v>0</v>
      </c>
      <c r="AE77" s="53">
        <f t="shared" si="27"/>
        <v>12.045</v>
      </c>
      <c r="AF77" s="53">
        <f t="shared" si="28"/>
        <v>12.045</v>
      </c>
    </row>
    <row r="78" spans="1:32" ht="20.5" customHeight="1" x14ac:dyDescent="0.2">
      <c r="A78" s="26" t="str">
        <f>all_banks!O72&amp;" "</f>
        <v xml:space="preserve">АО "ВУЗ-банк" (1557) </v>
      </c>
      <c r="B78" s="3">
        <f>all_banks!H72</f>
        <v>1557</v>
      </c>
      <c r="C78" s="3" t="str">
        <f>all_banks!E72</f>
        <v>ВУЗ-БАНК</v>
      </c>
      <c r="D78" s="14">
        <f>INDEX('123_parsed'!B:B,MATCH('0107'!B78,'123_parsed'!A:A,0))</f>
        <v>-5063.1019999999999</v>
      </c>
      <c r="E78" s="13">
        <f t="shared" si="22"/>
        <v>444.33699999999999</v>
      </c>
      <c r="F78" s="11">
        <f>(((INDEX('101'!$A:$G,MATCH($A78&amp;"60401",'101'!$A:$A,0),MATCH($J$2&amp;"Ост /Дб",'101'!$1:$1,0)))+(INDEX('101'!$A:$G,MATCH($A78&amp;"60404",'101'!$A:$A,0),MATCH($J$2&amp;"Ост /Дб",'101'!$1:$1,0)))+(INDEX('101'!$A:$G,MATCH($A78&amp;"60415",'101'!$A:$A,0),MATCH($J$2&amp;"Ост /Дб",'101'!$1:$1,0)))-(INDEX('101'!$A:$G,MATCH($A78&amp;"60414",'101'!$A:$A,0),MATCH($J$2&amp;"Ост /Кр",'101'!$1:$1,0)))-(INDEX('101'!$A:$G,MATCH($A78&amp;"60405",'101'!$A:$A,0),MATCH($J$2&amp;"Ост /Дб",'101'!$1:$1,0)))+(INDEX('101'!$A:$G,MATCH($A78&amp;"61901",'101'!$A:$A,0),MATCH($J$2&amp;"Ост /Дб",'101'!$1:$1,0)))+(INDEX('101'!$A:$G,MATCH($A78&amp;"61902",'101'!$A:$A,0),MATCH($J$2&amp;"Ост /Дб",'101'!$1:$1,0)))+(INDEX('101'!$A:$G,MATCH($A78&amp;"61903",'101'!$A:$A,0),MATCH($J$2&amp;"Ост /Дб",'101'!$1:$1,0)))+(INDEX('101'!$A:$G,MATCH($A78&amp;"61904",'101'!$A:$A,0),MATCH($J$2&amp;"Ост /Дб",'101'!$1:$1,0)))+(INDEX('101'!$A:$G,MATCH($A78&amp;"61905",'101'!$A:$A,0),MATCH($J$2&amp;"Ост /Дб",'101'!$1:$1,0)))+(INDEX('101'!$A:$G,MATCH($A78&amp;"61906",'101'!$A:$A,0),MATCH($J$2&amp;"Ост /Дб",'101'!$1:$1,0)))+(INDEX('101'!$A:$G,MATCH($A78&amp;"61907",'101'!$A:$A,0),MATCH($J$2&amp;"Ост /Дб",'101'!$1:$1,0)))+(INDEX('101'!$A:$G,MATCH($A78&amp;"61908",'101'!$A:$A,0),MATCH($J$2&amp;"Ост /Дб",'101'!$1:$1,0)))+(INDEX('101'!$A:$G,MATCH($A78&amp;"61911",'101'!$A:$A,0),MATCH($J$2&amp;"Ост /Дб",'101'!$1:$1,0)))-(INDEX('101'!$A:$G,MATCH($A78&amp;"61909",'101'!$A:$A,0),MATCH($J$2&amp;"Ост /Кр",'101'!$1:$1,0)))-(INDEX('101'!$A:$G,MATCH($A78&amp;"61910",'101'!$A:$A,0),MATCH($J$2&amp;"Ост /Кр",'101'!$1:$1,0)))-(INDEX('101'!$A:$G,MATCH($A78&amp;"61912",'101'!$A:$A,0),MATCH($J$2&amp;"Ост /Кр",'101'!$1:$1,0)))+(INDEX('101'!$A:$G,MATCH($A78&amp;"62001",'101'!$A:$A,0),MATCH($J$2&amp;"Ост /Дб",'101'!$1:$1,0)))-(INDEX('101'!$A:$G,MATCH($A78&amp;"62002",'101'!$A:$A,0),MATCH($J$2&amp;"Ост /Кр",'101'!$1:$1,0)))+(INDEX('101'!$A:$G,MATCH($A78&amp;"62101",'101'!$A:$A,0),MATCH($J$2&amp;"Ост /Дб",'101'!$1:$1,0)))+(INDEX('101'!$A:$G,MATCH($A78&amp;"62102",'101'!$A:$A,0),MATCH($J$2&amp;"Ост /Дб",'101'!$1:$1,0)))-(INDEX('101'!$A:$G,MATCH($A78&amp;"62103",'101'!$A:$A,0),MATCH($J$2&amp;"Ост /Кр",'101'!$1:$1,0))))-(((INDEX('135'!$A:$O,MATCH('0107'!$A78,'135'!$A:$A,0),MATCH($J$2&amp;F$4,'135'!$2:$2,0)))/1.5)+(INDEX('135'!$A:$O,MATCH('0107'!$A78,'135'!$A:$A,0),MATCH($J$2&amp;F$5,'135'!$2:$2,0)))+(INDEX('135'!$A:$O,MATCH('0107'!$A78,'135'!$A:$A,0),MATCH($J$2&amp;F$6,'135'!$2:$2,0)))))/$J$1</f>
        <v>224.33500000000001</v>
      </c>
      <c r="G78" s="16">
        <f>(((INDEX('135'!$A:$O,MATCH('0107'!$A78,'135'!$A:$A,0),MATCH($J$2&amp;G$4,'135'!$2:$2,0)))/1.5)+(INDEX('135'!$A:$O,MATCH('0107'!$A78,'135'!$A:$A,0),MATCH($J$2&amp;G$5,'135'!$2:$2,0)))+(INDEX('135'!$A:$O,MATCH('0107'!$A78,'135'!$A:$A,0),MATCH($J$2&amp;G$6,'135'!$2:$2,0))))/$J$1</f>
        <v>0</v>
      </c>
      <c r="H78" s="11">
        <f>(((INDEX('135'!$A:$O,MATCH('0107'!$A78,'135'!$A:$A,0),MATCH($J$2&amp;H$6,'135'!$2:$2,0)))/1.5))/$J$1</f>
        <v>0</v>
      </c>
      <c r="I78" s="11">
        <f>(((INDEX('135'!$A:$O,MATCH('0107'!$A78,'135'!$A:$A,0),MATCH($J$2&amp;I$4,'135'!$2:$2,0)))/1.5)+(INDEX('135'!$A:$O,MATCH('0107'!$A78,'135'!$A:$A,0),MATCH($J$2&amp;I$5,'135'!$2:$2,0)))+(INDEX('135'!$A:$O,MATCH('0107'!$A78,'135'!$A:$A,0),MATCH($J$2&amp;I$6,'135'!$2:$2,0))))/$J$1</f>
        <v>220.00200000000001</v>
      </c>
      <c r="J78" s="11"/>
      <c r="K78" s="15">
        <f t="shared" si="29"/>
        <v>-8.7759835768665138</v>
      </c>
      <c r="L78" s="49">
        <f t="shared" si="30"/>
        <v>-4.4307817618527146E-2</v>
      </c>
      <c r="M78" s="52">
        <f t="shared" si="31"/>
        <v>1</v>
      </c>
      <c r="N78" s="49">
        <f t="shared" si="32"/>
        <v>0</v>
      </c>
      <c r="O78" s="49">
        <f t="shared" si="33"/>
        <v>0</v>
      </c>
      <c r="P78" s="52">
        <f t="shared" si="34"/>
        <v>2</v>
      </c>
      <c r="Q78" s="49">
        <f t="shared" si="35"/>
        <v>-4.3452018150138001E-2</v>
      </c>
      <c r="R78" s="52">
        <f t="shared" si="36"/>
        <v>2</v>
      </c>
      <c r="S78" s="49">
        <f t="shared" si="37"/>
        <v>0</v>
      </c>
      <c r="T78" s="49">
        <f t="shared" si="38"/>
        <v>-8.775983576866514E-2</v>
      </c>
      <c r="U78" s="38">
        <f t="shared" si="39"/>
        <v>0</v>
      </c>
      <c r="V78" s="54">
        <f t="shared" si="40"/>
        <v>0</v>
      </c>
      <c r="W78" s="57">
        <f t="shared" si="23"/>
        <v>0</v>
      </c>
      <c r="X78" s="59">
        <f t="shared" si="24"/>
        <v>-5063.1019999999999</v>
      </c>
      <c r="Y78" s="53" t="e">
        <f>INDEX('N1.0'!D:D,MATCH('0107'!A78,'N1.0'!B:B,0))</f>
        <v>#N/A</v>
      </c>
      <c r="Z78" s="53" t="e">
        <f t="shared" si="25"/>
        <v>#N/A</v>
      </c>
      <c r="AA78" s="53" t="e">
        <f t="shared" si="26"/>
        <v>#N/A</v>
      </c>
      <c r="AB78" s="53" t="e">
        <f t="shared" si="41"/>
        <v>#N/A</v>
      </c>
      <c r="AC78" s="56" t="e">
        <f t="shared" si="42"/>
        <v>#N/A</v>
      </c>
      <c r="AD78" s="56" t="e">
        <f t="shared" si="43"/>
        <v>#N/A</v>
      </c>
      <c r="AE78" s="53" t="e">
        <f t="shared" si="27"/>
        <v>#N/A</v>
      </c>
      <c r="AF78" s="53" t="e">
        <f t="shared" si="28"/>
        <v>#N/A</v>
      </c>
    </row>
    <row r="79" spans="1:32" ht="20.5" customHeight="1" x14ac:dyDescent="0.2">
      <c r="A79" s="26" t="str">
        <f>all_banks!O73&amp;" "</f>
        <v xml:space="preserve">Банк "Вятич" (ПАО) (2796) </v>
      </c>
      <c r="B79" s="3">
        <f>all_banks!H73</f>
        <v>2796</v>
      </c>
      <c r="C79" s="3" t="str">
        <f>all_banks!E73</f>
        <v>ВЯТИЧ</v>
      </c>
      <c r="D79" s="14">
        <f>INDEX('123_parsed'!B:B,MATCH('0107'!B79,'123_parsed'!A:A,0))</f>
        <v>443.66300000000001</v>
      </c>
      <c r="E79" s="13">
        <f t="shared" si="22"/>
        <v>11.138999999999999</v>
      </c>
      <c r="F79" s="11">
        <f>(((INDEX('101'!$A:$G,MATCH($A79&amp;"60401",'101'!$A:$A,0),MATCH($J$2&amp;"Ост /Дб",'101'!$1:$1,0)))+(INDEX('101'!$A:$G,MATCH($A79&amp;"60404",'101'!$A:$A,0),MATCH($J$2&amp;"Ост /Дб",'101'!$1:$1,0)))+(INDEX('101'!$A:$G,MATCH($A79&amp;"60415",'101'!$A:$A,0),MATCH($J$2&amp;"Ост /Дб",'101'!$1:$1,0)))-(INDEX('101'!$A:$G,MATCH($A79&amp;"60414",'101'!$A:$A,0),MATCH($J$2&amp;"Ост /Кр",'101'!$1:$1,0)))-(INDEX('101'!$A:$G,MATCH($A79&amp;"60405",'101'!$A:$A,0),MATCH($J$2&amp;"Ост /Дб",'101'!$1:$1,0)))+(INDEX('101'!$A:$G,MATCH($A79&amp;"61901",'101'!$A:$A,0),MATCH($J$2&amp;"Ост /Дб",'101'!$1:$1,0)))+(INDEX('101'!$A:$G,MATCH($A79&amp;"61902",'101'!$A:$A,0),MATCH($J$2&amp;"Ост /Дб",'101'!$1:$1,0)))+(INDEX('101'!$A:$G,MATCH($A79&amp;"61903",'101'!$A:$A,0),MATCH($J$2&amp;"Ост /Дб",'101'!$1:$1,0)))+(INDEX('101'!$A:$G,MATCH($A79&amp;"61904",'101'!$A:$A,0),MATCH($J$2&amp;"Ост /Дб",'101'!$1:$1,0)))+(INDEX('101'!$A:$G,MATCH($A79&amp;"61905",'101'!$A:$A,0),MATCH($J$2&amp;"Ост /Дб",'101'!$1:$1,0)))+(INDEX('101'!$A:$G,MATCH($A79&amp;"61906",'101'!$A:$A,0),MATCH($J$2&amp;"Ост /Дб",'101'!$1:$1,0)))+(INDEX('101'!$A:$G,MATCH($A79&amp;"61907",'101'!$A:$A,0),MATCH($J$2&amp;"Ост /Дб",'101'!$1:$1,0)))+(INDEX('101'!$A:$G,MATCH($A79&amp;"61908",'101'!$A:$A,0),MATCH($J$2&amp;"Ост /Дб",'101'!$1:$1,0)))+(INDEX('101'!$A:$G,MATCH($A79&amp;"61911",'101'!$A:$A,0),MATCH($J$2&amp;"Ост /Дб",'101'!$1:$1,0)))-(INDEX('101'!$A:$G,MATCH($A79&amp;"61909",'101'!$A:$A,0),MATCH($J$2&amp;"Ост /Кр",'101'!$1:$1,0)))-(INDEX('101'!$A:$G,MATCH($A79&amp;"61910",'101'!$A:$A,0),MATCH($J$2&amp;"Ост /Кр",'101'!$1:$1,0)))-(INDEX('101'!$A:$G,MATCH($A79&amp;"61912",'101'!$A:$A,0),MATCH($J$2&amp;"Ост /Кр",'101'!$1:$1,0)))+(INDEX('101'!$A:$G,MATCH($A79&amp;"62001",'101'!$A:$A,0),MATCH($J$2&amp;"Ост /Дб",'101'!$1:$1,0)))-(INDEX('101'!$A:$G,MATCH($A79&amp;"62002",'101'!$A:$A,0),MATCH($J$2&amp;"Ост /Кр",'101'!$1:$1,0)))+(INDEX('101'!$A:$G,MATCH($A79&amp;"62101",'101'!$A:$A,0),MATCH($J$2&amp;"Ост /Дб",'101'!$1:$1,0)))+(INDEX('101'!$A:$G,MATCH($A79&amp;"62102",'101'!$A:$A,0),MATCH($J$2&amp;"Ост /Дб",'101'!$1:$1,0)))-(INDEX('101'!$A:$G,MATCH($A79&amp;"62103",'101'!$A:$A,0),MATCH($J$2&amp;"Ост /Кр",'101'!$1:$1,0))))-(((INDEX('135'!$A:$O,MATCH('0107'!$A79,'135'!$A:$A,0),MATCH($J$2&amp;F$4,'135'!$2:$2,0)))/1.5)+(INDEX('135'!$A:$O,MATCH('0107'!$A79,'135'!$A:$A,0),MATCH($J$2&amp;F$5,'135'!$2:$2,0)))+(INDEX('135'!$A:$O,MATCH('0107'!$A79,'135'!$A:$A,0),MATCH($J$2&amp;F$6,'135'!$2:$2,0)))))/$J$1</f>
        <v>11.138999999999999</v>
      </c>
      <c r="G79" s="16">
        <f>(((INDEX('135'!$A:$O,MATCH('0107'!$A79,'135'!$A:$A,0),MATCH($J$2&amp;G$4,'135'!$2:$2,0)))/1.5)+(INDEX('135'!$A:$O,MATCH('0107'!$A79,'135'!$A:$A,0),MATCH($J$2&amp;G$5,'135'!$2:$2,0)))+(INDEX('135'!$A:$O,MATCH('0107'!$A79,'135'!$A:$A,0),MATCH($J$2&amp;G$6,'135'!$2:$2,0))))/$J$1</f>
        <v>0</v>
      </c>
      <c r="H79" s="11">
        <f>(((INDEX('135'!$A:$O,MATCH('0107'!$A79,'135'!$A:$A,0),MATCH($J$2&amp;H$6,'135'!$2:$2,0)))/1.5))/$J$1</f>
        <v>0</v>
      </c>
      <c r="I79" s="11">
        <f>(((INDEX('135'!$A:$O,MATCH('0107'!$A79,'135'!$A:$A,0),MATCH($J$2&amp;I$4,'135'!$2:$2,0)))/1.5)+(INDEX('135'!$A:$O,MATCH('0107'!$A79,'135'!$A:$A,0),MATCH($J$2&amp;I$5,'135'!$2:$2,0)))+(INDEX('135'!$A:$O,MATCH('0107'!$A79,'135'!$A:$A,0),MATCH($J$2&amp;I$6,'135'!$2:$2,0))))/$J$1</f>
        <v>0</v>
      </c>
      <c r="J79" s="11"/>
      <c r="K79" s="15">
        <f t="shared" si="29"/>
        <v>2.5106894196721385</v>
      </c>
      <c r="L79" s="49">
        <f t="shared" si="30"/>
        <v>2.5106894196721383E-2</v>
      </c>
      <c r="M79" s="52">
        <f t="shared" si="31"/>
        <v>1</v>
      </c>
      <c r="N79" s="49">
        <f t="shared" si="32"/>
        <v>0</v>
      </c>
      <c r="O79" s="49">
        <f t="shared" si="33"/>
        <v>0</v>
      </c>
      <c r="P79" s="52">
        <f t="shared" si="34"/>
        <v>2</v>
      </c>
      <c r="Q79" s="49">
        <f t="shared" si="35"/>
        <v>0</v>
      </c>
      <c r="R79" s="52">
        <f t="shared" si="36"/>
        <v>2</v>
      </c>
      <c r="S79" s="49">
        <f t="shared" si="37"/>
        <v>0</v>
      </c>
      <c r="T79" s="49">
        <f t="shared" si="38"/>
        <v>2.5106894196721383E-2</v>
      </c>
      <c r="U79" s="38">
        <f t="shared" si="39"/>
        <v>0</v>
      </c>
      <c r="V79" s="54">
        <f t="shared" si="40"/>
        <v>0</v>
      </c>
      <c r="W79" s="57">
        <f t="shared" si="23"/>
        <v>0</v>
      </c>
      <c r="X79" s="59">
        <f t="shared" si="24"/>
        <v>443.66300000000001</v>
      </c>
      <c r="Y79" s="53">
        <f>INDEX('N1.0'!D:D,MATCH('0107'!A79,'N1.0'!B:B,0))</f>
        <v>58.353999999999999</v>
      </c>
      <c r="Z79" s="53">
        <f t="shared" si="25"/>
        <v>760.29578092333008</v>
      </c>
      <c r="AA79" s="53">
        <f t="shared" si="26"/>
        <v>58.353999999999999</v>
      </c>
      <c r="AB79" s="53">
        <f t="shared" si="41"/>
        <v>0</v>
      </c>
      <c r="AC79" s="56">
        <f t="shared" si="42"/>
        <v>0</v>
      </c>
      <c r="AD79" s="56">
        <f t="shared" si="43"/>
        <v>0</v>
      </c>
      <c r="AE79" s="53">
        <f t="shared" si="27"/>
        <v>58.353999999999999</v>
      </c>
      <c r="AF79" s="53">
        <f t="shared" si="28"/>
        <v>58.353999999999999</v>
      </c>
    </row>
    <row r="80" spans="1:32" ht="20.5" customHeight="1" x14ac:dyDescent="0.2">
      <c r="A80" s="26" t="str">
        <f>all_banks!O74&amp;" "</f>
        <v xml:space="preserve">АО "Газнефтьбанк" (3223) </v>
      </c>
      <c r="B80" s="3">
        <f>all_banks!H74</f>
        <v>3223</v>
      </c>
      <c r="C80" s="3" t="str">
        <f>all_banks!E74</f>
        <v>ГАЗНЕФТЬБАНК</v>
      </c>
      <c r="D80" s="14">
        <f>INDEX('123_parsed'!B:B,MATCH('0107'!B80,'123_parsed'!A:A,0))</f>
        <v>312.78399999999999</v>
      </c>
      <c r="E80" s="13">
        <f t="shared" si="22"/>
        <v>216.875</v>
      </c>
      <c r="F80" s="11">
        <f>(((INDEX('101'!$A:$G,MATCH($A80&amp;"60401",'101'!$A:$A,0),MATCH($J$2&amp;"Ост /Дб",'101'!$1:$1,0)))+(INDEX('101'!$A:$G,MATCH($A80&amp;"60404",'101'!$A:$A,0),MATCH($J$2&amp;"Ост /Дб",'101'!$1:$1,0)))+(INDEX('101'!$A:$G,MATCH($A80&amp;"60415",'101'!$A:$A,0),MATCH($J$2&amp;"Ост /Дб",'101'!$1:$1,0)))-(INDEX('101'!$A:$G,MATCH($A80&amp;"60414",'101'!$A:$A,0),MATCH($J$2&amp;"Ост /Кр",'101'!$1:$1,0)))-(INDEX('101'!$A:$G,MATCH($A80&amp;"60405",'101'!$A:$A,0),MATCH($J$2&amp;"Ост /Дб",'101'!$1:$1,0)))+(INDEX('101'!$A:$G,MATCH($A80&amp;"61901",'101'!$A:$A,0),MATCH($J$2&amp;"Ост /Дб",'101'!$1:$1,0)))+(INDEX('101'!$A:$G,MATCH($A80&amp;"61902",'101'!$A:$A,0),MATCH($J$2&amp;"Ост /Дб",'101'!$1:$1,0)))+(INDEX('101'!$A:$G,MATCH($A80&amp;"61903",'101'!$A:$A,0),MATCH($J$2&amp;"Ост /Дб",'101'!$1:$1,0)))+(INDEX('101'!$A:$G,MATCH($A80&amp;"61904",'101'!$A:$A,0),MATCH($J$2&amp;"Ост /Дб",'101'!$1:$1,0)))+(INDEX('101'!$A:$G,MATCH($A80&amp;"61905",'101'!$A:$A,0),MATCH($J$2&amp;"Ост /Дб",'101'!$1:$1,0)))+(INDEX('101'!$A:$G,MATCH($A80&amp;"61906",'101'!$A:$A,0),MATCH($J$2&amp;"Ост /Дб",'101'!$1:$1,0)))+(INDEX('101'!$A:$G,MATCH($A80&amp;"61907",'101'!$A:$A,0),MATCH($J$2&amp;"Ост /Дб",'101'!$1:$1,0)))+(INDEX('101'!$A:$G,MATCH($A80&amp;"61908",'101'!$A:$A,0),MATCH($J$2&amp;"Ост /Дб",'101'!$1:$1,0)))+(INDEX('101'!$A:$G,MATCH($A80&amp;"61911",'101'!$A:$A,0),MATCH($J$2&amp;"Ост /Дб",'101'!$1:$1,0)))-(INDEX('101'!$A:$G,MATCH($A80&amp;"61909",'101'!$A:$A,0),MATCH($J$2&amp;"Ост /Кр",'101'!$1:$1,0)))-(INDEX('101'!$A:$G,MATCH($A80&amp;"61910",'101'!$A:$A,0),MATCH($J$2&amp;"Ост /Кр",'101'!$1:$1,0)))-(INDEX('101'!$A:$G,MATCH($A80&amp;"61912",'101'!$A:$A,0),MATCH($J$2&amp;"Ост /Кр",'101'!$1:$1,0)))+(INDEX('101'!$A:$G,MATCH($A80&amp;"62001",'101'!$A:$A,0),MATCH($J$2&amp;"Ост /Дб",'101'!$1:$1,0)))-(INDEX('101'!$A:$G,MATCH($A80&amp;"62002",'101'!$A:$A,0),MATCH($J$2&amp;"Ост /Кр",'101'!$1:$1,0)))+(INDEX('101'!$A:$G,MATCH($A80&amp;"62101",'101'!$A:$A,0),MATCH($J$2&amp;"Ост /Дб",'101'!$1:$1,0)))+(INDEX('101'!$A:$G,MATCH($A80&amp;"62102",'101'!$A:$A,0),MATCH($J$2&amp;"Ост /Дб",'101'!$1:$1,0)))-(INDEX('101'!$A:$G,MATCH($A80&amp;"62103",'101'!$A:$A,0),MATCH($J$2&amp;"Ост /Кр",'101'!$1:$1,0))))-(((INDEX('135'!$A:$O,MATCH('0107'!$A80,'135'!$A:$A,0),MATCH($J$2&amp;F$4,'135'!$2:$2,0)))/1.5)+(INDEX('135'!$A:$O,MATCH('0107'!$A80,'135'!$A:$A,0),MATCH($J$2&amp;F$5,'135'!$2:$2,0)))+(INDEX('135'!$A:$O,MATCH('0107'!$A80,'135'!$A:$A,0),MATCH($J$2&amp;F$6,'135'!$2:$2,0)))))/$J$1</f>
        <v>70.248999999999995</v>
      </c>
      <c r="G80" s="16">
        <f>(((INDEX('135'!$A:$O,MATCH('0107'!$A80,'135'!$A:$A,0),MATCH($J$2&amp;G$4,'135'!$2:$2,0)))/1.5)+(INDEX('135'!$A:$O,MATCH('0107'!$A80,'135'!$A:$A,0),MATCH($J$2&amp;G$5,'135'!$2:$2,0)))+(INDEX('135'!$A:$O,MATCH('0107'!$A80,'135'!$A:$A,0),MATCH($J$2&amp;G$6,'135'!$2:$2,0))))/$J$1</f>
        <v>146.626</v>
      </c>
      <c r="H80" s="11">
        <f>(((INDEX('135'!$A:$O,MATCH('0107'!$A80,'135'!$A:$A,0),MATCH($J$2&amp;H$6,'135'!$2:$2,0)))/1.5))/$J$1</f>
        <v>0</v>
      </c>
      <c r="I80" s="11">
        <f>(((INDEX('135'!$A:$O,MATCH('0107'!$A80,'135'!$A:$A,0),MATCH($J$2&amp;I$4,'135'!$2:$2,0)))/1.5)+(INDEX('135'!$A:$O,MATCH('0107'!$A80,'135'!$A:$A,0),MATCH($J$2&amp;I$5,'135'!$2:$2,0)))+(INDEX('135'!$A:$O,MATCH('0107'!$A80,'135'!$A:$A,0),MATCH($J$2&amp;I$6,'135'!$2:$2,0))))/$J$1</f>
        <v>0</v>
      </c>
      <c r="J80" s="11"/>
      <c r="K80" s="15">
        <f t="shared" si="29"/>
        <v>69.33698654662642</v>
      </c>
      <c r="L80" s="49">
        <f t="shared" si="30"/>
        <v>0.2245926901631797</v>
      </c>
      <c r="M80" s="52">
        <f t="shared" si="31"/>
        <v>3</v>
      </c>
      <c r="N80" s="49">
        <f t="shared" si="32"/>
        <v>0.4687771753030846</v>
      </c>
      <c r="O80" s="49">
        <f t="shared" si="33"/>
        <v>0</v>
      </c>
      <c r="P80" s="52">
        <f t="shared" si="34"/>
        <v>2</v>
      </c>
      <c r="Q80" s="49">
        <f t="shared" si="35"/>
        <v>0</v>
      </c>
      <c r="R80" s="52">
        <f t="shared" si="36"/>
        <v>2</v>
      </c>
      <c r="S80" s="49">
        <f t="shared" si="37"/>
        <v>0</v>
      </c>
      <c r="T80" s="49">
        <f t="shared" si="38"/>
        <v>0.69336986546626422</v>
      </c>
      <c r="U80" s="38">
        <f t="shared" si="39"/>
        <v>1</v>
      </c>
      <c r="V80" s="54">
        <f t="shared" si="40"/>
        <v>1</v>
      </c>
      <c r="W80" s="57">
        <f t="shared" si="23"/>
        <v>410.13266666666664</v>
      </c>
      <c r="X80" s="59">
        <f t="shared" si="24"/>
        <v>722.91666666666663</v>
      </c>
      <c r="Y80" s="53">
        <f>INDEX('N1.0'!D:D,MATCH('0107'!A80,'N1.0'!B:B,0))</f>
        <v>17.402999999999999</v>
      </c>
      <c r="Z80" s="53">
        <f t="shared" si="25"/>
        <v>1797.2993162098489</v>
      </c>
      <c r="AA80" s="53">
        <f t="shared" si="26"/>
        <v>10.557184231290604</v>
      </c>
      <c r="AB80" s="53">
        <f t="shared" si="41"/>
        <v>-6.8458157687093948</v>
      </c>
      <c r="AC80" s="56">
        <f t="shared" si="42"/>
        <v>0</v>
      </c>
      <c r="AD80" s="56">
        <f t="shared" si="43"/>
        <v>410.13266666666669</v>
      </c>
      <c r="AE80" s="53">
        <f t="shared" si="27"/>
        <v>17.402999999999999</v>
      </c>
      <c r="AF80" s="53">
        <f t="shared" si="28"/>
        <v>40.22238589569799</v>
      </c>
    </row>
    <row r="81" spans="1:32" ht="20.5" customHeight="1" x14ac:dyDescent="0.2">
      <c r="A81" s="26" t="str">
        <f>all_banks!O75&amp;" "</f>
        <v xml:space="preserve">Банк ГПБ (АО) (354) </v>
      </c>
      <c r="B81" s="3">
        <f>all_banks!H75</f>
        <v>354</v>
      </c>
      <c r="C81" s="3" t="str">
        <f>all_banks!E75</f>
        <v>ГАЗПРОМБАНК</v>
      </c>
      <c r="D81" s="14">
        <f>INDEX('123_parsed'!B:B,MATCH('0107'!B81,'123_parsed'!A:A,0))</f>
        <v>839650.24300000002</v>
      </c>
      <c r="E81" s="13">
        <f t="shared" si="22"/>
        <v>231388.53833333336</v>
      </c>
      <c r="F81" s="11">
        <f>(((INDEX('101'!$A:$G,MATCH($A81&amp;"60401",'101'!$A:$A,0),MATCH($J$2&amp;"Ост /Дб",'101'!$1:$1,0)))+(INDEX('101'!$A:$G,MATCH($A81&amp;"60404",'101'!$A:$A,0),MATCH($J$2&amp;"Ост /Дб",'101'!$1:$1,0)))+(INDEX('101'!$A:$G,MATCH($A81&amp;"60415",'101'!$A:$A,0),MATCH($J$2&amp;"Ост /Дб",'101'!$1:$1,0)))-(INDEX('101'!$A:$G,MATCH($A81&amp;"60414",'101'!$A:$A,0),MATCH($J$2&amp;"Ост /Кр",'101'!$1:$1,0)))-(INDEX('101'!$A:$G,MATCH($A81&amp;"60405",'101'!$A:$A,0),MATCH($J$2&amp;"Ост /Дб",'101'!$1:$1,0)))+(INDEX('101'!$A:$G,MATCH($A81&amp;"61901",'101'!$A:$A,0),MATCH($J$2&amp;"Ост /Дб",'101'!$1:$1,0)))+(INDEX('101'!$A:$G,MATCH($A81&amp;"61902",'101'!$A:$A,0),MATCH($J$2&amp;"Ост /Дб",'101'!$1:$1,0)))+(INDEX('101'!$A:$G,MATCH($A81&amp;"61903",'101'!$A:$A,0),MATCH($J$2&amp;"Ост /Дб",'101'!$1:$1,0)))+(INDEX('101'!$A:$G,MATCH($A81&amp;"61904",'101'!$A:$A,0),MATCH($J$2&amp;"Ост /Дб",'101'!$1:$1,0)))+(INDEX('101'!$A:$G,MATCH($A81&amp;"61905",'101'!$A:$A,0),MATCH($J$2&amp;"Ост /Дб",'101'!$1:$1,0)))+(INDEX('101'!$A:$G,MATCH($A81&amp;"61906",'101'!$A:$A,0),MATCH($J$2&amp;"Ост /Дб",'101'!$1:$1,0)))+(INDEX('101'!$A:$G,MATCH($A81&amp;"61907",'101'!$A:$A,0),MATCH($J$2&amp;"Ост /Дб",'101'!$1:$1,0)))+(INDEX('101'!$A:$G,MATCH($A81&amp;"61908",'101'!$A:$A,0),MATCH($J$2&amp;"Ост /Дб",'101'!$1:$1,0)))+(INDEX('101'!$A:$G,MATCH($A81&amp;"61911",'101'!$A:$A,0),MATCH($J$2&amp;"Ост /Дб",'101'!$1:$1,0)))-(INDEX('101'!$A:$G,MATCH($A81&amp;"61909",'101'!$A:$A,0),MATCH($J$2&amp;"Ост /Кр",'101'!$1:$1,0)))-(INDEX('101'!$A:$G,MATCH($A81&amp;"61910",'101'!$A:$A,0),MATCH($J$2&amp;"Ост /Кр",'101'!$1:$1,0)))-(INDEX('101'!$A:$G,MATCH($A81&amp;"61912",'101'!$A:$A,0),MATCH($J$2&amp;"Ост /Кр",'101'!$1:$1,0)))+(INDEX('101'!$A:$G,MATCH($A81&amp;"62001",'101'!$A:$A,0),MATCH($J$2&amp;"Ост /Дб",'101'!$1:$1,0)))-(INDEX('101'!$A:$G,MATCH($A81&amp;"62002",'101'!$A:$A,0),MATCH($J$2&amp;"Ост /Кр",'101'!$1:$1,0)))+(INDEX('101'!$A:$G,MATCH($A81&amp;"62101",'101'!$A:$A,0),MATCH($J$2&amp;"Ост /Дб",'101'!$1:$1,0)))+(INDEX('101'!$A:$G,MATCH($A81&amp;"62102",'101'!$A:$A,0),MATCH($J$2&amp;"Ост /Дб",'101'!$1:$1,0)))-(INDEX('101'!$A:$G,MATCH($A81&amp;"62103",'101'!$A:$A,0),MATCH($J$2&amp;"Ост /Кр",'101'!$1:$1,0))))-(((INDEX('135'!$A:$O,MATCH('0107'!$A81,'135'!$A:$A,0),MATCH($J$2&amp;F$4,'135'!$2:$2,0)))/1.5)+(INDEX('135'!$A:$O,MATCH('0107'!$A81,'135'!$A:$A,0),MATCH($J$2&amp;F$5,'135'!$2:$2,0)))+(INDEX('135'!$A:$O,MATCH('0107'!$A81,'135'!$A:$A,0),MATCH($J$2&amp;F$6,'135'!$2:$2,0)))))/$J$1</f>
        <v>59678.504000000001</v>
      </c>
      <c r="G81" s="16">
        <f>(((INDEX('135'!$A:$O,MATCH('0107'!$A81,'135'!$A:$A,0),MATCH($J$2&amp;G$4,'135'!$2:$2,0)))/1.5)+(INDEX('135'!$A:$O,MATCH('0107'!$A81,'135'!$A:$A,0),MATCH($J$2&amp;G$5,'135'!$2:$2,0)))+(INDEX('135'!$A:$O,MATCH('0107'!$A81,'135'!$A:$A,0),MATCH($J$2&amp;G$6,'135'!$2:$2,0))))/$J$1</f>
        <v>1401.0309999999999</v>
      </c>
      <c r="H81" s="11">
        <f>(((INDEX('135'!$A:$O,MATCH('0107'!$A81,'135'!$A:$A,0),MATCH($J$2&amp;H$6,'135'!$2:$2,0)))/1.5))/$J$1</f>
        <v>170309.00333333336</v>
      </c>
      <c r="I81" s="11">
        <f>(((INDEX('135'!$A:$O,MATCH('0107'!$A81,'135'!$A:$A,0),MATCH($J$2&amp;I$4,'135'!$2:$2,0)))/1.5)+(INDEX('135'!$A:$O,MATCH('0107'!$A81,'135'!$A:$A,0),MATCH($J$2&amp;I$5,'135'!$2:$2,0)))+(INDEX('135'!$A:$O,MATCH('0107'!$A81,'135'!$A:$A,0),MATCH($J$2&amp;I$6,'135'!$2:$2,0))))/$J$1</f>
        <v>0</v>
      </c>
      <c r="J81" s="11"/>
      <c r="K81" s="15">
        <f t="shared" si="29"/>
        <v>27.557728978509132</v>
      </c>
      <c r="L81" s="49">
        <f t="shared" si="30"/>
        <v>7.1075432297588226E-2</v>
      </c>
      <c r="M81" s="52">
        <f t="shared" si="31"/>
        <v>1</v>
      </c>
      <c r="N81" s="49">
        <f t="shared" si="32"/>
        <v>1.6685888102577491E-3</v>
      </c>
      <c r="O81" s="49">
        <f t="shared" si="33"/>
        <v>0.20283326867724535</v>
      </c>
      <c r="P81" s="52">
        <f t="shared" si="34"/>
        <v>3</v>
      </c>
      <c r="Q81" s="49">
        <f t="shared" si="35"/>
        <v>0</v>
      </c>
      <c r="R81" s="52">
        <f t="shared" si="36"/>
        <v>2</v>
      </c>
      <c r="S81" s="49">
        <f t="shared" si="37"/>
        <v>0</v>
      </c>
      <c r="T81" s="49">
        <f t="shared" si="38"/>
        <v>0.27557728978509133</v>
      </c>
      <c r="U81" s="38">
        <f t="shared" si="39"/>
        <v>0</v>
      </c>
      <c r="V81" s="54">
        <f t="shared" si="40"/>
        <v>0</v>
      </c>
      <c r="W81" s="57">
        <f t="shared" si="23"/>
        <v>0</v>
      </c>
      <c r="X81" s="59">
        <f t="shared" si="24"/>
        <v>839650.24300000002</v>
      </c>
      <c r="Y81" s="53">
        <f>INDEX('N1.0'!D:D,MATCH('0107'!A81,'N1.0'!B:B,0))</f>
        <v>12.904</v>
      </c>
      <c r="Z81" s="53">
        <f t="shared" si="25"/>
        <v>6506898.9693118418</v>
      </c>
      <c r="AA81" s="53">
        <f t="shared" si="26"/>
        <v>12.903999999999998</v>
      </c>
      <c r="AB81" s="53">
        <f t="shared" si="41"/>
        <v>0</v>
      </c>
      <c r="AC81" s="56">
        <f t="shared" si="42"/>
        <v>0</v>
      </c>
      <c r="AD81" s="56">
        <f t="shared" si="43"/>
        <v>0</v>
      </c>
      <c r="AE81" s="53">
        <f t="shared" si="27"/>
        <v>12.903999999999998</v>
      </c>
      <c r="AF81" s="53">
        <f t="shared" si="28"/>
        <v>12.903999999999998</v>
      </c>
    </row>
    <row r="82" spans="1:32" ht="20.5" customHeight="1" x14ac:dyDescent="0.2">
      <c r="A82" s="26" t="str">
        <f>all_banks!O76&amp;" "</f>
        <v xml:space="preserve">ООО КБ "ГТ банк" (665) </v>
      </c>
      <c r="B82" s="3">
        <f>all_banks!H76</f>
        <v>665</v>
      </c>
      <c r="C82" s="3" t="str">
        <f>all_banks!E76</f>
        <v>ГАЗТРАНСБАНК</v>
      </c>
      <c r="D82" s="14">
        <f>INDEX('123_parsed'!B:B,MATCH('0107'!B82,'123_parsed'!A:A,0))</f>
        <v>1926.83</v>
      </c>
      <c r="E82" s="13">
        <f t="shared" si="22"/>
        <v>682.24599999999998</v>
      </c>
      <c r="F82" s="11">
        <f>(((INDEX('101'!$A:$G,MATCH($A82&amp;"60401",'101'!$A:$A,0),MATCH($J$2&amp;"Ост /Дб",'101'!$1:$1,0)))+(INDEX('101'!$A:$G,MATCH($A82&amp;"60404",'101'!$A:$A,0),MATCH($J$2&amp;"Ост /Дб",'101'!$1:$1,0)))+(INDEX('101'!$A:$G,MATCH($A82&amp;"60415",'101'!$A:$A,0),MATCH($J$2&amp;"Ост /Дб",'101'!$1:$1,0)))-(INDEX('101'!$A:$G,MATCH($A82&amp;"60414",'101'!$A:$A,0),MATCH($J$2&amp;"Ост /Кр",'101'!$1:$1,0)))-(INDEX('101'!$A:$G,MATCH($A82&amp;"60405",'101'!$A:$A,0),MATCH($J$2&amp;"Ост /Дб",'101'!$1:$1,0)))+(INDEX('101'!$A:$G,MATCH($A82&amp;"61901",'101'!$A:$A,0),MATCH($J$2&amp;"Ост /Дб",'101'!$1:$1,0)))+(INDEX('101'!$A:$G,MATCH($A82&amp;"61902",'101'!$A:$A,0),MATCH($J$2&amp;"Ост /Дб",'101'!$1:$1,0)))+(INDEX('101'!$A:$G,MATCH($A82&amp;"61903",'101'!$A:$A,0),MATCH($J$2&amp;"Ост /Дб",'101'!$1:$1,0)))+(INDEX('101'!$A:$G,MATCH($A82&amp;"61904",'101'!$A:$A,0),MATCH($J$2&amp;"Ост /Дб",'101'!$1:$1,0)))+(INDEX('101'!$A:$G,MATCH($A82&amp;"61905",'101'!$A:$A,0),MATCH($J$2&amp;"Ост /Дб",'101'!$1:$1,0)))+(INDEX('101'!$A:$G,MATCH($A82&amp;"61906",'101'!$A:$A,0),MATCH($J$2&amp;"Ост /Дб",'101'!$1:$1,0)))+(INDEX('101'!$A:$G,MATCH($A82&amp;"61907",'101'!$A:$A,0),MATCH($J$2&amp;"Ост /Дб",'101'!$1:$1,0)))+(INDEX('101'!$A:$G,MATCH($A82&amp;"61908",'101'!$A:$A,0),MATCH($J$2&amp;"Ост /Дб",'101'!$1:$1,0)))+(INDEX('101'!$A:$G,MATCH($A82&amp;"61911",'101'!$A:$A,0),MATCH($J$2&amp;"Ост /Дб",'101'!$1:$1,0)))-(INDEX('101'!$A:$G,MATCH($A82&amp;"61909",'101'!$A:$A,0),MATCH($J$2&amp;"Ост /Кр",'101'!$1:$1,0)))-(INDEX('101'!$A:$G,MATCH($A82&amp;"61910",'101'!$A:$A,0),MATCH($J$2&amp;"Ост /Кр",'101'!$1:$1,0)))-(INDEX('101'!$A:$G,MATCH($A82&amp;"61912",'101'!$A:$A,0),MATCH($J$2&amp;"Ост /Кр",'101'!$1:$1,0)))+(INDEX('101'!$A:$G,MATCH($A82&amp;"62001",'101'!$A:$A,0),MATCH($J$2&amp;"Ост /Дб",'101'!$1:$1,0)))-(INDEX('101'!$A:$G,MATCH($A82&amp;"62002",'101'!$A:$A,0),MATCH($J$2&amp;"Ост /Кр",'101'!$1:$1,0)))+(INDEX('101'!$A:$G,MATCH($A82&amp;"62101",'101'!$A:$A,0),MATCH($J$2&amp;"Ост /Дб",'101'!$1:$1,0)))+(INDEX('101'!$A:$G,MATCH($A82&amp;"62102",'101'!$A:$A,0),MATCH($J$2&amp;"Ост /Дб",'101'!$1:$1,0)))-(INDEX('101'!$A:$G,MATCH($A82&amp;"62103",'101'!$A:$A,0),MATCH($J$2&amp;"Ост /Кр",'101'!$1:$1,0))))-(((INDEX('135'!$A:$O,MATCH('0107'!$A82,'135'!$A:$A,0),MATCH($J$2&amp;F$4,'135'!$2:$2,0)))/1.5)+(INDEX('135'!$A:$O,MATCH('0107'!$A82,'135'!$A:$A,0),MATCH($J$2&amp;F$5,'135'!$2:$2,0)))+(INDEX('135'!$A:$O,MATCH('0107'!$A82,'135'!$A:$A,0),MATCH($J$2&amp;F$6,'135'!$2:$2,0)))))/$J$1</f>
        <v>297.42899999999997</v>
      </c>
      <c r="G82" s="16">
        <f>(((INDEX('135'!$A:$O,MATCH('0107'!$A82,'135'!$A:$A,0),MATCH($J$2&amp;G$4,'135'!$2:$2,0)))/1.5)+(INDEX('135'!$A:$O,MATCH('0107'!$A82,'135'!$A:$A,0),MATCH($J$2&amp;G$5,'135'!$2:$2,0)))+(INDEX('135'!$A:$O,MATCH('0107'!$A82,'135'!$A:$A,0),MATCH($J$2&amp;G$6,'135'!$2:$2,0))))/$J$1</f>
        <v>384.81700000000001</v>
      </c>
      <c r="H82" s="11">
        <f>(((INDEX('135'!$A:$O,MATCH('0107'!$A82,'135'!$A:$A,0),MATCH($J$2&amp;H$6,'135'!$2:$2,0)))/1.5))/$J$1</f>
        <v>0</v>
      </c>
      <c r="I82" s="11">
        <f>(((INDEX('135'!$A:$O,MATCH('0107'!$A82,'135'!$A:$A,0),MATCH($J$2&amp;I$4,'135'!$2:$2,0)))/1.5)+(INDEX('135'!$A:$O,MATCH('0107'!$A82,'135'!$A:$A,0),MATCH($J$2&amp;I$5,'135'!$2:$2,0)))+(INDEX('135'!$A:$O,MATCH('0107'!$A82,'135'!$A:$A,0),MATCH($J$2&amp;I$6,'135'!$2:$2,0))))/$J$1</f>
        <v>0</v>
      </c>
      <c r="J82" s="11"/>
      <c r="K82" s="15">
        <f t="shared" si="29"/>
        <v>35.407690351509999</v>
      </c>
      <c r="L82" s="49">
        <f t="shared" si="30"/>
        <v>0.15436182745753388</v>
      </c>
      <c r="M82" s="52">
        <f t="shared" si="31"/>
        <v>3</v>
      </c>
      <c r="N82" s="49">
        <f t="shared" si="32"/>
        <v>0.19971507605756605</v>
      </c>
      <c r="O82" s="49">
        <f t="shared" si="33"/>
        <v>0</v>
      </c>
      <c r="P82" s="52">
        <f t="shared" si="34"/>
        <v>2</v>
      </c>
      <c r="Q82" s="49">
        <f t="shared" si="35"/>
        <v>0</v>
      </c>
      <c r="R82" s="52">
        <f t="shared" si="36"/>
        <v>2</v>
      </c>
      <c r="S82" s="49">
        <f t="shared" si="37"/>
        <v>0</v>
      </c>
      <c r="T82" s="49">
        <f t="shared" si="38"/>
        <v>0.35407690351509996</v>
      </c>
      <c r="U82" s="38">
        <f t="shared" si="39"/>
        <v>1</v>
      </c>
      <c r="V82" s="54">
        <f t="shared" si="40"/>
        <v>1</v>
      </c>
      <c r="W82" s="57">
        <f t="shared" si="23"/>
        <v>347.32333333333327</v>
      </c>
      <c r="X82" s="59">
        <f t="shared" si="24"/>
        <v>2274.1533333333332</v>
      </c>
      <c r="Y82" s="53">
        <f>INDEX('N1.0'!D:D,MATCH('0107'!A82,'N1.0'!B:B,0))</f>
        <v>29.648</v>
      </c>
      <c r="Z82" s="53">
        <f t="shared" si="25"/>
        <v>6499.0218564490006</v>
      </c>
      <c r="AA82" s="53">
        <f t="shared" si="26"/>
        <v>28.044727964584322</v>
      </c>
      <c r="AB82" s="53">
        <f t="shared" si="41"/>
        <v>-1.603272035415678</v>
      </c>
      <c r="AC82" s="56">
        <f t="shared" si="42"/>
        <v>0</v>
      </c>
      <c r="AD82" s="56">
        <f t="shared" si="43"/>
        <v>0</v>
      </c>
      <c r="AE82" s="53">
        <f t="shared" si="27"/>
        <v>29.648000000000003</v>
      </c>
      <c r="AF82" s="53">
        <f t="shared" si="28"/>
        <v>29.648000000000003</v>
      </c>
    </row>
    <row r="83" spans="1:32" ht="20.5" customHeight="1" x14ac:dyDescent="0.2">
      <c r="A83" s="26" t="str">
        <f>all_banks!O77&amp;" "</f>
        <v xml:space="preserve">АО "Газэнергобанк" (3252) </v>
      </c>
      <c r="B83" s="3">
        <f>all_banks!H77</f>
        <v>3252</v>
      </c>
      <c r="C83" s="3" t="str">
        <f>all_banks!E77</f>
        <v>ГАЗЭНЕРГОБАНК</v>
      </c>
      <c r="D83" s="14">
        <f>INDEX('123_parsed'!B:B,MATCH('0107'!B83,'123_parsed'!A:A,0))</f>
        <v>-444.91300000000001</v>
      </c>
      <c r="E83" s="13">
        <f t="shared" ref="E83:E146" si="44">F83+H83+G83+I83+J83</f>
        <v>573.50700000000006</v>
      </c>
      <c r="F83" s="11">
        <f>(((INDEX('101'!$A:$G,MATCH($A83&amp;"60401",'101'!$A:$A,0),MATCH($J$2&amp;"Ост /Дб",'101'!$1:$1,0)))+(INDEX('101'!$A:$G,MATCH($A83&amp;"60404",'101'!$A:$A,0),MATCH($J$2&amp;"Ост /Дб",'101'!$1:$1,0)))+(INDEX('101'!$A:$G,MATCH($A83&amp;"60415",'101'!$A:$A,0),MATCH($J$2&amp;"Ост /Дб",'101'!$1:$1,0)))-(INDEX('101'!$A:$G,MATCH($A83&amp;"60414",'101'!$A:$A,0),MATCH($J$2&amp;"Ост /Кр",'101'!$1:$1,0)))-(INDEX('101'!$A:$G,MATCH($A83&amp;"60405",'101'!$A:$A,0),MATCH($J$2&amp;"Ост /Дб",'101'!$1:$1,0)))+(INDEX('101'!$A:$G,MATCH($A83&amp;"61901",'101'!$A:$A,0),MATCH($J$2&amp;"Ост /Дб",'101'!$1:$1,0)))+(INDEX('101'!$A:$G,MATCH($A83&amp;"61902",'101'!$A:$A,0),MATCH($J$2&amp;"Ост /Дб",'101'!$1:$1,0)))+(INDEX('101'!$A:$G,MATCH($A83&amp;"61903",'101'!$A:$A,0),MATCH($J$2&amp;"Ост /Дб",'101'!$1:$1,0)))+(INDEX('101'!$A:$G,MATCH($A83&amp;"61904",'101'!$A:$A,0),MATCH($J$2&amp;"Ост /Дб",'101'!$1:$1,0)))+(INDEX('101'!$A:$G,MATCH($A83&amp;"61905",'101'!$A:$A,0),MATCH($J$2&amp;"Ост /Дб",'101'!$1:$1,0)))+(INDEX('101'!$A:$G,MATCH($A83&amp;"61906",'101'!$A:$A,0),MATCH($J$2&amp;"Ост /Дб",'101'!$1:$1,0)))+(INDEX('101'!$A:$G,MATCH($A83&amp;"61907",'101'!$A:$A,0),MATCH($J$2&amp;"Ост /Дб",'101'!$1:$1,0)))+(INDEX('101'!$A:$G,MATCH($A83&amp;"61908",'101'!$A:$A,0),MATCH($J$2&amp;"Ост /Дб",'101'!$1:$1,0)))+(INDEX('101'!$A:$G,MATCH($A83&amp;"61911",'101'!$A:$A,0),MATCH($J$2&amp;"Ост /Дб",'101'!$1:$1,0)))-(INDEX('101'!$A:$G,MATCH($A83&amp;"61909",'101'!$A:$A,0),MATCH($J$2&amp;"Ост /Кр",'101'!$1:$1,0)))-(INDEX('101'!$A:$G,MATCH($A83&amp;"61910",'101'!$A:$A,0),MATCH($J$2&amp;"Ост /Кр",'101'!$1:$1,0)))-(INDEX('101'!$A:$G,MATCH($A83&amp;"61912",'101'!$A:$A,0),MATCH($J$2&amp;"Ост /Кр",'101'!$1:$1,0)))+(INDEX('101'!$A:$G,MATCH($A83&amp;"62001",'101'!$A:$A,0),MATCH($J$2&amp;"Ост /Дб",'101'!$1:$1,0)))-(INDEX('101'!$A:$G,MATCH($A83&amp;"62002",'101'!$A:$A,0),MATCH($J$2&amp;"Ост /Кр",'101'!$1:$1,0)))+(INDEX('101'!$A:$G,MATCH($A83&amp;"62101",'101'!$A:$A,0),MATCH($J$2&amp;"Ост /Дб",'101'!$1:$1,0)))+(INDEX('101'!$A:$G,MATCH($A83&amp;"62102",'101'!$A:$A,0),MATCH($J$2&amp;"Ост /Дб",'101'!$1:$1,0)))-(INDEX('101'!$A:$G,MATCH($A83&amp;"62103",'101'!$A:$A,0),MATCH($J$2&amp;"Ост /Кр",'101'!$1:$1,0))))-(((INDEX('135'!$A:$O,MATCH('0107'!$A83,'135'!$A:$A,0),MATCH($J$2&amp;F$4,'135'!$2:$2,0)))/1.5)+(INDEX('135'!$A:$O,MATCH('0107'!$A83,'135'!$A:$A,0),MATCH($J$2&amp;F$5,'135'!$2:$2,0)))+(INDEX('135'!$A:$O,MATCH('0107'!$A83,'135'!$A:$A,0),MATCH($J$2&amp;F$6,'135'!$2:$2,0)))))/$J$1</f>
        <v>469.1686666666667</v>
      </c>
      <c r="G83" s="16">
        <f>(((INDEX('135'!$A:$O,MATCH('0107'!$A83,'135'!$A:$A,0),MATCH($J$2&amp;G$4,'135'!$2:$2,0)))/1.5)+(INDEX('135'!$A:$O,MATCH('0107'!$A83,'135'!$A:$A,0),MATCH($J$2&amp;G$5,'135'!$2:$2,0)))+(INDEX('135'!$A:$O,MATCH('0107'!$A83,'135'!$A:$A,0),MATCH($J$2&amp;G$6,'135'!$2:$2,0))))/$J$1</f>
        <v>4.3383333333333329</v>
      </c>
      <c r="H83" s="11">
        <f>(((INDEX('135'!$A:$O,MATCH('0107'!$A83,'135'!$A:$A,0),MATCH($J$2&amp;H$6,'135'!$2:$2,0)))/1.5))/$J$1</f>
        <v>0</v>
      </c>
      <c r="I83" s="11">
        <f>(((INDEX('135'!$A:$O,MATCH('0107'!$A83,'135'!$A:$A,0),MATCH($J$2&amp;I$4,'135'!$2:$2,0)))/1.5)+(INDEX('135'!$A:$O,MATCH('0107'!$A83,'135'!$A:$A,0),MATCH($J$2&amp;I$5,'135'!$2:$2,0)))+(INDEX('135'!$A:$O,MATCH('0107'!$A83,'135'!$A:$A,0),MATCH($J$2&amp;I$6,'135'!$2:$2,0))))/$J$1</f>
        <v>100</v>
      </c>
      <c r="J83" s="11"/>
      <c r="K83" s="15">
        <f t="shared" si="29"/>
        <v>-128.90317882372511</v>
      </c>
      <c r="L83" s="49">
        <f t="shared" si="30"/>
        <v>-1.0545177746360899</v>
      </c>
      <c r="M83" s="52">
        <f t="shared" si="31"/>
        <v>1</v>
      </c>
      <c r="N83" s="49">
        <f t="shared" si="32"/>
        <v>-9.7509700398355024E-3</v>
      </c>
      <c r="O83" s="49">
        <f t="shared" si="33"/>
        <v>0</v>
      </c>
      <c r="P83" s="52">
        <f t="shared" si="34"/>
        <v>2</v>
      </c>
      <c r="Q83" s="49">
        <f t="shared" si="35"/>
        <v>-0.22476304356132545</v>
      </c>
      <c r="R83" s="52">
        <f t="shared" si="36"/>
        <v>2</v>
      </c>
      <c r="S83" s="49">
        <f t="shared" si="37"/>
        <v>0</v>
      </c>
      <c r="T83" s="49">
        <f t="shared" si="38"/>
        <v>-1.2890317882372511</v>
      </c>
      <c r="U83" s="38">
        <f t="shared" si="39"/>
        <v>0</v>
      </c>
      <c r="V83" s="54">
        <f t="shared" si="40"/>
        <v>0</v>
      </c>
      <c r="W83" s="57">
        <f t="shared" si="23"/>
        <v>0</v>
      </c>
      <c r="X83" s="59">
        <f t="shared" si="24"/>
        <v>-444.91300000000001</v>
      </c>
      <c r="Y83" s="53">
        <f>INDEX('N1.0'!D:D,MATCH('0107'!A83,'N1.0'!B:B,0))</f>
        <v>0</v>
      </c>
      <c r="Z83" s="53" t="e">
        <f t="shared" si="25"/>
        <v>#DIV/0!</v>
      </c>
      <c r="AA83" s="53" t="e">
        <f t="shared" si="26"/>
        <v>#DIV/0!</v>
      </c>
      <c r="AB83" s="53" t="e">
        <f t="shared" si="41"/>
        <v>#DIV/0!</v>
      </c>
      <c r="AC83" s="56" t="e">
        <f t="shared" si="42"/>
        <v>#DIV/0!</v>
      </c>
      <c r="AD83" s="56" t="e">
        <f t="shared" si="43"/>
        <v>#DIV/0!</v>
      </c>
      <c r="AE83" s="53" t="e">
        <f t="shared" si="27"/>
        <v>#DIV/0!</v>
      </c>
      <c r="AF83" s="53" t="e">
        <f t="shared" si="28"/>
        <v>#DIV/0!</v>
      </c>
    </row>
    <row r="84" spans="1:32" ht="20.5" customHeight="1" x14ac:dyDescent="0.2">
      <c r="A84" s="26" t="str">
        <f>all_banks!O78&amp;" "</f>
        <v xml:space="preserve">КБ "Гарант-Инвест" (АО) (2576) </v>
      </c>
      <c r="B84" s="3">
        <f>all_banks!H78</f>
        <v>2576</v>
      </c>
      <c r="C84" s="3" t="str">
        <f>all_banks!E78</f>
        <v>ГАРАНТ-ИНВЕСТ</v>
      </c>
      <c r="D84" s="14">
        <f>INDEX('123_parsed'!B:B,MATCH('0107'!B84,'123_parsed'!A:A,0))</f>
        <v>1753.866</v>
      </c>
      <c r="E84" s="13">
        <f t="shared" si="44"/>
        <v>38.058</v>
      </c>
      <c r="F84" s="11">
        <f>(((INDEX('101'!$A:$G,MATCH($A84&amp;"60401",'101'!$A:$A,0),MATCH($J$2&amp;"Ост /Дб",'101'!$1:$1,0)))+(INDEX('101'!$A:$G,MATCH($A84&amp;"60404",'101'!$A:$A,0),MATCH($J$2&amp;"Ост /Дб",'101'!$1:$1,0)))+(INDEX('101'!$A:$G,MATCH($A84&amp;"60415",'101'!$A:$A,0),MATCH($J$2&amp;"Ост /Дб",'101'!$1:$1,0)))-(INDEX('101'!$A:$G,MATCH($A84&amp;"60414",'101'!$A:$A,0),MATCH($J$2&amp;"Ост /Кр",'101'!$1:$1,0)))-(INDEX('101'!$A:$G,MATCH($A84&amp;"60405",'101'!$A:$A,0),MATCH($J$2&amp;"Ост /Дб",'101'!$1:$1,0)))+(INDEX('101'!$A:$G,MATCH($A84&amp;"61901",'101'!$A:$A,0),MATCH($J$2&amp;"Ост /Дб",'101'!$1:$1,0)))+(INDEX('101'!$A:$G,MATCH($A84&amp;"61902",'101'!$A:$A,0),MATCH($J$2&amp;"Ост /Дб",'101'!$1:$1,0)))+(INDEX('101'!$A:$G,MATCH($A84&amp;"61903",'101'!$A:$A,0),MATCH($J$2&amp;"Ост /Дб",'101'!$1:$1,0)))+(INDEX('101'!$A:$G,MATCH($A84&amp;"61904",'101'!$A:$A,0),MATCH($J$2&amp;"Ост /Дб",'101'!$1:$1,0)))+(INDEX('101'!$A:$G,MATCH($A84&amp;"61905",'101'!$A:$A,0),MATCH($J$2&amp;"Ост /Дб",'101'!$1:$1,0)))+(INDEX('101'!$A:$G,MATCH($A84&amp;"61906",'101'!$A:$A,0),MATCH($J$2&amp;"Ост /Дб",'101'!$1:$1,0)))+(INDEX('101'!$A:$G,MATCH($A84&amp;"61907",'101'!$A:$A,0),MATCH($J$2&amp;"Ост /Дб",'101'!$1:$1,0)))+(INDEX('101'!$A:$G,MATCH($A84&amp;"61908",'101'!$A:$A,0),MATCH($J$2&amp;"Ост /Дб",'101'!$1:$1,0)))+(INDEX('101'!$A:$G,MATCH($A84&amp;"61911",'101'!$A:$A,0),MATCH($J$2&amp;"Ост /Дб",'101'!$1:$1,0)))-(INDEX('101'!$A:$G,MATCH($A84&amp;"61909",'101'!$A:$A,0),MATCH($J$2&amp;"Ост /Кр",'101'!$1:$1,0)))-(INDEX('101'!$A:$G,MATCH($A84&amp;"61910",'101'!$A:$A,0),MATCH($J$2&amp;"Ост /Кр",'101'!$1:$1,0)))-(INDEX('101'!$A:$G,MATCH($A84&amp;"61912",'101'!$A:$A,0),MATCH($J$2&amp;"Ост /Кр",'101'!$1:$1,0)))+(INDEX('101'!$A:$G,MATCH($A84&amp;"62001",'101'!$A:$A,0),MATCH($J$2&amp;"Ост /Дб",'101'!$1:$1,0)))-(INDEX('101'!$A:$G,MATCH($A84&amp;"62002",'101'!$A:$A,0),MATCH($J$2&amp;"Ост /Кр",'101'!$1:$1,0)))+(INDEX('101'!$A:$G,MATCH($A84&amp;"62101",'101'!$A:$A,0),MATCH($J$2&amp;"Ост /Дб",'101'!$1:$1,0)))+(INDEX('101'!$A:$G,MATCH($A84&amp;"62102",'101'!$A:$A,0),MATCH($J$2&amp;"Ост /Дб",'101'!$1:$1,0)))-(INDEX('101'!$A:$G,MATCH($A84&amp;"62103",'101'!$A:$A,0),MATCH($J$2&amp;"Ост /Кр",'101'!$1:$1,0))))-(((INDEX('135'!$A:$O,MATCH('0107'!$A84,'135'!$A:$A,0),MATCH($J$2&amp;F$4,'135'!$2:$2,0)))/1.5)+(INDEX('135'!$A:$O,MATCH('0107'!$A84,'135'!$A:$A,0),MATCH($J$2&amp;F$5,'135'!$2:$2,0)))+(INDEX('135'!$A:$O,MATCH('0107'!$A84,'135'!$A:$A,0),MATCH($J$2&amp;F$6,'135'!$2:$2,0)))))/$J$1</f>
        <v>6.8840000000000003</v>
      </c>
      <c r="G84" s="16">
        <f>(((INDEX('135'!$A:$O,MATCH('0107'!$A84,'135'!$A:$A,0),MATCH($J$2&amp;G$4,'135'!$2:$2,0)))/1.5)+(INDEX('135'!$A:$O,MATCH('0107'!$A84,'135'!$A:$A,0),MATCH($J$2&amp;G$5,'135'!$2:$2,0)))+(INDEX('135'!$A:$O,MATCH('0107'!$A84,'135'!$A:$A,0),MATCH($J$2&amp;G$6,'135'!$2:$2,0))))/$J$1</f>
        <v>31.173999999999999</v>
      </c>
      <c r="H84" s="11">
        <f>(((INDEX('135'!$A:$O,MATCH('0107'!$A84,'135'!$A:$A,0),MATCH($J$2&amp;H$6,'135'!$2:$2,0)))/1.5))/$J$1</f>
        <v>0</v>
      </c>
      <c r="I84" s="11">
        <f>(((INDEX('135'!$A:$O,MATCH('0107'!$A84,'135'!$A:$A,0),MATCH($J$2&amp;I$4,'135'!$2:$2,0)))/1.5)+(INDEX('135'!$A:$O,MATCH('0107'!$A84,'135'!$A:$A,0),MATCH($J$2&amp;I$5,'135'!$2:$2,0)))+(INDEX('135'!$A:$O,MATCH('0107'!$A84,'135'!$A:$A,0),MATCH($J$2&amp;I$6,'135'!$2:$2,0))))/$J$1</f>
        <v>0</v>
      </c>
      <c r="J84" s="11"/>
      <c r="K84" s="15">
        <f t="shared" si="29"/>
        <v>2.1699491295230082</v>
      </c>
      <c r="L84" s="49">
        <f t="shared" si="30"/>
        <v>3.9250433043345389E-3</v>
      </c>
      <c r="M84" s="52">
        <f t="shared" si="31"/>
        <v>1</v>
      </c>
      <c r="N84" s="49">
        <f t="shared" si="32"/>
        <v>1.7774447990895541E-2</v>
      </c>
      <c r="O84" s="49">
        <f t="shared" si="33"/>
        <v>0</v>
      </c>
      <c r="P84" s="52">
        <f t="shared" si="34"/>
        <v>2</v>
      </c>
      <c r="Q84" s="49">
        <f t="shared" si="35"/>
        <v>0</v>
      </c>
      <c r="R84" s="52">
        <f t="shared" si="36"/>
        <v>2</v>
      </c>
      <c r="S84" s="49">
        <f t="shared" si="37"/>
        <v>0</v>
      </c>
      <c r="T84" s="49">
        <f t="shared" si="38"/>
        <v>2.1699491295230081E-2</v>
      </c>
      <c r="U84" s="38">
        <f t="shared" si="39"/>
        <v>0</v>
      </c>
      <c r="V84" s="54">
        <f t="shared" si="40"/>
        <v>0</v>
      </c>
      <c r="W84" s="57">
        <f t="shared" si="23"/>
        <v>0</v>
      </c>
      <c r="X84" s="59">
        <f t="shared" si="24"/>
        <v>1753.866</v>
      </c>
      <c r="Y84" s="53">
        <f>INDEX('N1.0'!D:D,MATCH('0107'!A84,'N1.0'!B:B,0))</f>
        <v>22.312000000000001</v>
      </c>
      <c r="Z84" s="53">
        <f t="shared" si="25"/>
        <v>7860.6400143420578</v>
      </c>
      <c r="AA84" s="53">
        <f t="shared" si="26"/>
        <v>22.312000000000001</v>
      </c>
      <c r="AB84" s="53">
        <f t="shared" si="41"/>
        <v>0</v>
      </c>
      <c r="AC84" s="56">
        <f t="shared" si="42"/>
        <v>0</v>
      </c>
      <c r="AD84" s="56">
        <f t="shared" si="43"/>
        <v>0</v>
      </c>
      <c r="AE84" s="53">
        <f t="shared" si="27"/>
        <v>22.312000000000001</v>
      </c>
      <c r="AF84" s="53">
        <f t="shared" si="28"/>
        <v>22.312000000000001</v>
      </c>
    </row>
    <row r="85" spans="1:32" ht="20.5" customHeight="1" x14ac:dyDescent="0.2">
      <c r="A85" s="26" t="str">
        <f>all_banks!O79&amp;" "</f>
        <v xml:space="preserve">АО "ГЕНБАНК" (2490) </v>
      </c>
      <c r="B85" s="3">
        <f>all_banks!H79</f>
        <v>2490</v>
      </c>
      <c r="C85" s="3" t="str">
        <f>all_banks!E79</f>
        <v>ГЕНБАНК</v>
      </c>
      <c r="D85" s="14">
        <f>INDEX('123_parsed'!B:B,MATCH('0107'!B85,'123_parsed'!A:A,0))</f>
        <v>-2886.2539999999999</v>
      </c>
      <c r="E85" s="13">
        <f t="shared" si="44"/>
        <v>892.6</v>
      </c>
      <c r="F85" s="11">
        <f>(((INDEX('101'!$A:$G,MATCH($A85&amp;"60401",'101'!$A:$A,0),MATCH($J$2&amp;"Ост /Дб",'101'!$1:$1,0)))+(INDEX('101'!$A:$G,MATCH($A85&amp;"60404",'101'!$A:$A,0),MATCH($J$2&amp;"Ост /Дб",'101'!$1:$1,0)))+(INDEX('101'!$A:$G,MATCH($A85&amp;"60415",'101'!$A:$A,0),MATCH($J$2&amp;"Ост /Дб",'101'!$1:$1,0)))-(INDEX('101'!$A:$G,MATCH($A85&amp;"60414",'101'!$A:$A,0),MATCH($J$2&amp;"Ост /Кр",'101'!$1:$1,0)))-(INDEX('101'!$A:$G,MATCH($A85&amp;"60405",'101'!$A:$A,0),MATCH($J$2&amp;"Ост /Дб",'101'!$1:$1,0)))+(INDEX('101'!$A:$G,MATCH($A85&amp;"61901",'101'!$A:$A,0),MATCH($J$2&amp;"Ост /Дб",'101'!$1:$1,0)))+(INDEX('101'!$A:$G,MATCH($A85&amp;"61902",'101'!$A:$A,0),MATCH($J$2&amp;"Ост /Дб",'101'!$1:$1,0)))+(INDEX('101'!$A:$G,MATCH($A85&amp;"61903",'101'!$A:$A,0),MATCH($J$2&amp;"Ост /Дб",'101'!$1:$1,0)))+(INDEX('101'!$A:$G,MATCH($A85&amp;"61904",'101'!$A:$A,0),MATCH($J$2&amp;"Ост /Дб",'101'!$1:$1,0)))+(INDEX('101'!$A:$G,MATCH($A85&amp;"61905",'101'!$A:$A,0),MATCH($J$2&amp;"Ост /Дб",'101'!$1:$1,0)))+(INDEX('101'!$A:$G,MATCH($A85&amp;"61906",'101'!$A:$A,0),MATCH($J$2&amp;"Ост /Дб",'101'!$1:$1,0)))+(INDEX('101'!$A:$G,MATCH($A85&amp;"61907",'101'!$A:$A,0),MATCH($J$2&amp;"Ост /Дб",'101'!$1:$1,0)))+(INDEX('101'!$A:$G,MATCH($A85&amp;"61908",'101'!$A:$A,0),MATCH($J$2&amp;"Ост /Дб",'101'!$1:$1,0)))+(INDEX('101'!$A:$G,MATCH($A85&amp;"61911",'101'!$A:$A,0),MATCH($J$2&amp;"Ост /Дб",'101'!$1:$1,0)))-(INDEX('101'!$A:$G,MATCH($A85&amp;"61909",'101'!$A:$A,0),MATCH($J$2&amp;"Ост /Кр",'101'!$1:$1,0)))-(INDEX('101'!$A:$G,MATCH($A85&amp;"61910",'101'!$A:$A,0),MATCH($J$2&amp;"Ост /Кр",'101'!$1:$1,0)))-(INDEX('101'!$A:$G,MATCH($A85&amp;"61912",'101'!$A:$A,0),MATCH($J$2&amp;"Ост /Кр",'101'!$1:$1,0)))+(INDEX('101'!$A:$G,MATCH($A85&amp;"62001",'101'!$A:$A,0),MATCH($J$2&amp;"Ост /Дб",'101'!$1:$1,0)))-(INDEX('101'!$A:$G,MATCH($A85&amp;"62002",'101'!$A:$A,0),MATCH($J$2&amp;"Ост /Кр",'101'!$1:$1,0)))+(INDEX('101'!$A:$G,MATCH($A85&amp;"62101",'101'!$A:$A,0),MATCH($J$2&amp;"Ост /Дб",'101'!$1:$1,0)))+(INDEX('101'!$A:$G,MATCH($A85&amp;"62102",'101'!$A:$A,0),MATCH($J$2&amp;"Ост /Дб",'101'!$1:$1,0)))-(INDEX('101'!$A:$G,MATCH($A85&amp;"62103",'101'!$A:$A,0),MATCH($J$2&amp;"Ост /Кр",'101'!$1:$1,0))))-(((INDEX('135'!$A:$O,MATCH('0107'!$A85,'135'!$A:$A,0),MATCH($J$2&amp;F$4,'135'!$2:$2,0)))/1.5)+(INDEX('135'!$A:$O,MATCH('0107'!$A85,'135'!$A:$A,0),MATCH($J$2&amp;F$5,'135'!$2:$2,0)))+(INDEX('135'!$A:$O,MATCH('0107'!$A85,'135'!$A:$A,0),MATCH($J$2&amp;F$6,'135'!$2:$2,0)))))/$J$1</f>
        <v>892.6</v>
      </c>
      <c r="G85" s="16">
        <f>(((INDEX('135'!$A:$O,MATCH('0107'!$A85,'135'!$A:$A,0),MATCH($J$2&amp;G$4,'135'!$2:$2,0)))/1.5)+(INDEX('135'!$A:$O,MATCH('0107'!$A85,'135'!$A:$A,0),MATCH($J$2&amp;G$5,'135'!$2:$2,0)))+(INDEX('135'!$A:$O,MATCH('0107'!$A85,'135'!$A:$A,0),MATCH($J$2&amp;G$6,'135'!$2:$2,0))))/$J$1</f>
        <v>0</v>
      </c>
      <c r="H85" s="11">
        <f>(((INDEX('135'!$A:$O,MATCH('0107'!$A85,'135'!$A:$A,0),MATCH($J$2&amp;H$6,'135'!$2:$2,0)))/1.5))/$J$1</f>
        <v>0</v>
      </c>
      <c r="I85" s="11">
        <f>(((INDEX('135'!$A:$O,MATCH('0107'!$A85,'135'!$A:$A,0),MATCH($J$2&amp;I$4,'135'!$2:$2,0)))/1.5)+(INDEX('135'!$A:$O,MATCH('0107'!$A85,'135'!$A:$A,0),MATCH($J$2&amp;I$5,'135'!$2:$2,0)))+(INDEX('135'!$A:$O,MATCH('0107'!$A85,'135'!$A:$A,0),MATCH($J$2&amp;I$6,'135'!$2:$2,0))))/$J$1</f>
        <v>0</v>
      </c>
      <c r="J85" s="11"/>
      <c r="K85" s="15">
        <f t="shared" si="29"/>
        <v>-30.925899106592837</v>
      </c>
      <c r="L85" s="49">
        <f t="shared" si="30"/>
        <v>-0.30925899106592836</v>
      </c>
      <c r="M85" s="52">
        <f t="shared" si="31"/>
        <v>1</v>
      </c>
      <c r="N85" s="49">
        <f t="shared" si="32"/>
        <v>0</v>
      </c>
      <c r="O85" s="49">
        <f t="shared" si="33"/>
        <v>0</v>
      </c>
      <c r="P85" s="52">
        <f t="shared" si="34"/>
        <v>2</v>
      </c>
      <c r="Q85" s="49">
        <f t="shared" si="35"/>
        <v>0</v>
      </c>
      <c r="R85" s="52">
        <f t="shared" si="36"/>
        <v>2</v>
      </c>
      <c r="S85" s="49">
        <f t="shared" si="37"/>
        <v>0</v>
      </c>
      <c r="T85" s="49">
        <f t="shared" si="38"/>
        <v>-0.30925899106592836</v>
      </c>
      <c r="U85" s="38">
        <f t="shared" si="39"/>
        <v>0</v>
      </c>
      <c r="V85" s="54">
        <f t="shared" si="40"/>
        <v>0</v>
      </c>
      <c r="W85" s="57">
        <f t="shared" si="23"/>
        <v>0</v>
      </c>
      <c r="X85" s="59">
        <f t="shared" si="24"/>
        <v>-2886.2539999999999</v>
      </c>
      <c r="Y85" s="53">
        <f>INDEX('N1.0'!D:D,MATCH('0107'!A85,'N1.0'!B:B,0))</f>
        <v>0</v>
      </c>
      <c r="Z85" s="53" t="e">
        <f t="shared" si="25"/>
        <v>#DIV/0!</v>
      </c>
      <c r="AA85" s="53" t="e">
        <f t="shared" si="26"/>
        <v>#DIV/0!</v>
      </c>
      <c r="AB85" s="53" t="e">
        <f t="shared" si="41"/>
        <v>#DIV/0!</v>
      </c>
      <c r="AC85" s="56" t="e">
        <f t="shared" si="42"/>
        <v>#DIV/0!</v>
      </c>
      <c r="AD85" s="56" t="e">
        <f t="shared" si="43"/>
        <v>#DIV/0!</v>
      </c>
      <c r="AE85" s="53" t="e">
        <f t="shared" si="27"/>
        <v>#DIV/0!</v>
      </c>
      <c r="AF85" s="53" t="e">
        <f t="shared" si="28"/>
        <v>#DIV/0!</v>
      </c>
    </row>
    <row r="86" spans="1:32" ht="20.5" customHeight="1" x14ac:dyDescent="0.2">
      <c r="A86" s="26" t="str">
        <f>all_banks!O80&amp;" "</f>
        <v xml:space="preserve">ООО КБ "Гефест" (1046) </v>
      </c>
      <c r="B86" s="3">
        <f>all_banks!H80</f>
        <v>1046</v>
      </c>
      <c r="C86" s="3" t="str">
        <f>all_banks!E80</f>
        <v>ГЕФЕСТ</v>
      </c>
      <c r="D86" s="14">
        <f>INDEX('123_parsed'!B:B,MATCH('0107'!B86,'123_parsed'!A:A,0))</f>
        <v>338.887</v>
      </c>
      <c r="E86" s="13">
        <f t="shared" si="44"/>
        <v>111.03700000000001</v>
      </c>
      <c r="F86" s="11">
        <f>(((INDEX('101'!$A:$G,MATCH($A86&amp;"60401",'101'!$A:$A,0),MATCH($J$2&amp;"Ост /Дб",'101'!$1:$1,0)))+(INDEX('101'!$A:$G,MATCH($A86&amp;"60404",'101'!$A:$A,0),MATCH($J$2&amp;"Ост /Дб",'101'!$1:$1,0)))+(INDEX('101'!$A:$G,MATCH($A86&amp;"60415",'101'!$A:$A,0),MATCH($J$2&amp;"Ост /Дб",'101'!$1:$1,0)))-(INDEX('101'!$A:$G,MATCH($A86&amp;"60414",'101'!$A:$A,0),MATCH($J$2&amp;"Ост /Кр",'101'!$1:$1,0)))-(INDEX('101'!$A:$G,MATCH($A86&amp;"60405",'101'!$A:$A,0),MATCH($J$2&amp;"Ост /Дб",'101'!$1:$1,0)))+(INDEX('101'!$A:$G,MATCH($A86&amp;"61901",'101'!$A:$A,0),MATCH($J$2&amp;"Ост /Дб",'101'!$1:$1,0)))+(INDEX('101'!$A:$G,MATCH($A86&amp;"61902",'101'!$A:$A,0),MATCH($J$2&amp;"Ост /Дб",'101'!$1:$1,0)))+(INDEX('101'!$A:$G,MATCH($A86&amp;"61903",'101'!$A:$A,0),MATCH($J$2&amp;"Ост /Дб",'101'!$1:$1,0)))+(INDEX('101'!$A:$G,MATCH($A86&amp;"61904",'101'!$A:$A,0),MATCH($J$2&amp;"Ост /Дб",'101'!$1:$1,0)))+(INDEX('101'!$A:$G,MATCH($A86&amp;"61905",'101'!$A:$A,0),MATCH($J$2&amp;"Ост /Дб",'101'!$1:$1,0)))+(INDEX('101'!$A:$G,MATCH($A86&amp;"61906",'101'!$A:$A,0),MATCH($J$2&amp;"Ост /Дб",'101'!$1:$1,0)))+(INDEX('101'!$A:$G,MATCH($A86&amp;"61907",'101'!$A:$A,0),MATCH($J$2&amp;"Ост /Дб",'101'!$1:$1,0)))+(INDEX('101'!$A:$G,MATCH($A86&amp;"61908",'101'!$A:$A,0),MATCH($J$2&amp;"Ост /Дб",'101'!$1:$1,0)))+(INDEX('101'!$A:$G,MATCH($A86&amp;"61911",'101'!$A:$A,0),MATCH($J$2&amp;"Ост /Дб",'101'!$1:$1,0)))-(INDEX('101'!$A:$G,MATCH($A86&amp;"61909",'101'!$A:$A,0),MATCH($J$2&amp;"Ост /Кр",'101'!$1:$1,0)))-(INDEX('101'!$A:$G,MATCH($A86&amp;"61910",'101'!$A:$A,0),MATCH($J$2&amp;"Ост /Кр",'101'!$1:$1,0)))-(INDEX('101'!$A:$G,MATCH($A86&amp;"61912",'101'!$A:$A,0),MATCH($J$2&amp;"Ост /Кр",'101'!$1:$1,0)))+(INDEX('101'!$A:$G,MATCH($A86&amp;"62001",'101'!$A:$A,0),MATCH($J$2&amp;"Ост /Дб",'101'!$1:$1,0)))-(INDEX('101'!$A:$G,MATCH($A86&amp;"62002",'101'!$A:$A,0),MATCH($J$2&amp;"Ост /Кр",'101'!$1:$1,0)))+(INDEX('101'!$A:$G,MATCH($A86&amp;"62101",'101'!$A:$A,0),MATCH($J$2&amp;"Ост /Дб",'101'!$1:$1,0)))+(INDEX('101'!$A:$G,MATCH($A86&amp;"62102",'101'!$A:$A,0),MATCH($J$2&amp;"Ост /Дб",'101'!$1:$1,0)))-(INDEX('101'!$A:$G,MATCH($A86&amp;"62103",'101'!$A:$A,0),MATCH($J$2&amp;"Ост /Кр",'101'!$1:$1,0))))-(((INDEX('135'!$A:$O,MATCH('0107'!$A86,'135'!$A:$A,0),MATCH($J$2&amp;F$4,'135'!$2:$2,0)))/1.5)+(INDEX('135'!$A:$O,MATCH('0107'!$A86,'135'!$A:$A,0),MATCH($J$2&amp;F$5,'135'!$2:$2,0)))+(INDEX('135'!$A:$O,MATCH('0107'!$A86,'135'!$A:$A,0),MATCH($J$2&amp;F$6,'135'!$2:$2,0)))))/$J$1</f>
        <v>12.801666666666671</v>
      </c>
      <c r="G86" s="16">
        <f>(((INDEX('135'!$A:$O,MATCH('0107'!$A86,'135'!$A:$A,0),MATCH($J$2&amp;G$4,'135'!$2:$2,0)))/1.5)+(INDEX('135'!$A:$O,MATCH('0107'!$A86,'135'!$A:$A,0),MATCH($J$2&amp;G$5,'135'!$2:$2,0)))+(INDEX('135'!$A:$O,MATCH('0107'!$A86,'135'!$A:$A,0),MATCH($J$2&amp;G$6,'135'!$2:$2,0))))/$J$1</f>
        <v>98.23533333333333</v>
      </c>
      <c r="H86" s="11">
        <f>(((INDEX('135'!$A:$O,MATCH('0107'!$A86,'135'!$A:$A,0),MATCH($J$2&amp;H$6,'135'!$2:$2,0)))/1.5))/$J$1</f>
        <v>0</v>
      </c>
      <c r="I86" s="11">
        <f>(((INDEX('135'!$A:$O,MATCH('0107'!$A86,'135'!$A:$A,0),MATCH($J$2&amp;I$4,'135'!$2:$2,0)))/1.5)+(INDEX('135'!$A:$O,MATCH('0107'!$A86,'135'!$A:$A,0),MATCH($J$2&amp;I$5,'135'!$2:$2,0)))+(INDEX('135'!$A:$O,MATCH('0107'!$A86,'135'!$A:$A,0),MATCH($J$2&amp;I$6,'135'!$2:$2,0))))/$J$1</f>
        <v>0</v>
      </c>
      <c r="J86" s="11"/>
      <c r="K86" s="15">
        <f t="shared" si="29"/>
        <v>32.765199019142074</v>
      </c>
      <c r="L86" s="49">
        <f t="shared" si="30"/>
        <v>3.7775620388703822E-2</v>
      </c>
      <c r="M86" s="52">
        <f t="shared" si="31"/>
        <v>1</v>
      </c>
      <c r="N86" s="49">
        <f t="shared" si="32"/>
        <v>0.28987636980271692</v>
      </c>
      <c r="O86" s="49">
        <f t="shared" si="33"/>
        <v>0</v>
      </c>
      <c r="P86" s="52">
        <f t="shared" si="34"/>
        <v>2</v>
      </c>
      <c r="Q86" s="49">
        <f t="shared" si="35"/>
        <v>0</v>
      </c>
      <c r="R86" s="52">
        <f t="shared" si="36"/>
        <v>2</v>
      </c>
      <c r="S86" s="49">
        <f t="shared" si="37"/>
        <v>0</v>
      </c>
      <c r="T86" s="49">
        <f t="shared" si="38"/>
        <v>0.32765199019142077</v>
      </c>
      <c r="U86" s="38">
        <f t="shared" si="39"/>
        <v>1</v>
      </c>
      <c r="V86" s="54">
        <f t="shared" si="40"/>
        <v>1</v>
      </c>
      <c r="W86" s="57">
        <f t="shared" si="23"/>
        <v>31.236333333333391</v>
      </c>
      <c r="X86" s="59">
        <f t="shared" si="24"/>
        <v>370.12333333333339</v>
      </c>
      <c r="Y86" s="53">
        <f>INDEX('N1.0'!D:D,MATCH('0107'!A86,'N1.0'!B:B,0))</f>
        <v>58.503999999999998</v>
      </c>
      <c r="Z86" s="53">
        <f t="shared" si="25"/>
        <v>579.25440995487486</v>
      </c>
      <c r="AA86" s="53">
        <f t="shared" si="26"/>
        <v>56.886247965841122</v>
      </c>
      <c r="AB86" s="53">
        <f t="shared" si="41"/>
        <v>-1.617752034158876</v>
      </c>
      <c r="AC86" s="56">
        <f t="shared" si="42"/>
        <v>0</v>
      </c>
      <c r="AD86" s="56">
        <f t="shared" si="43"/>
        <v>0</v>
      </c>
      <c r="AE86" s="53">
        <f t="shared" si="27"/>
        <v>58.503999999999998</v>
      </c>
      <c r="AF86" s="53">
        <f t="shared" si="28"/>
        <v>58.503999999999998</v>
      </c>
    </row>
    <row r="87" spans="1:32" ht="20.5" customHeight="1" x14ac:dyDescent="0.2">
      <c r="A87" s="26" t="str">
        <f>all_banks!O81&amp;" "</f>
        <v xml:space="preserve">Банк Глобус (АО) (2438) </v>
      </c>
      <c r="B87" s="3">
        <f>all_banks!H81</f>
        <v>2438</v>
      </c>
      <c r="C87" s="3" t="str">
        <f>all_banks!E81</f>
        <v>ГЛОБУС</v>
      </c>
      <c r="D87" s="14">
        <f>INDEX('123_parsed'!B:B,MATCH('0107'!B87,'123_parsed'!A:A,0))</f>
        <v>583.01</v>
      </c>
      <c r="E87" s="13">
        <f t="shared" si="44"/>
        <v>10.727</v>
      </c>
      <c r="F87" s="11">
        <f>(((INDEX('101'!$A:$G,MATCH($A87&amp;"60401",'101'!$A:$A,0),MATCH($J$2&amp;"Ост /Дб",'101'!$1:$1,0)))+(INDEX('101'!$A:$G,MATCH($A87&amp;"60404",'101'!$A:$A,0),MATCH($J$2&amp;"Ост /Дб",'101'!$1:$1,0)))+(INDEX('101'!$A:$G,MATCH($A87&amp;"60415",'101'!$A:$A,0),MATCH($J$2&amp;"Ост /Дб",'101'!$1:$1,0)))-(INDEX('101'!$A:$G,MATCH($A87&amp;"60414",'101'!$A:$A,0),MATCH($J$2&amp;"Ост /Кр",'101'!$1:$1,0)))-(INDEX('101'!$A:$G,MATCH($A87&amp;"60405",'101'!$A:$A,0),MATCH($J$2&amp;"Ост /Дб",'101'!$1:$1,0)))+(INDEX('101'!$A:$G,MATCH($A87&amp;"61901",'101'!$A:$A,0),MATCH($J$2&amp;"Ост /Дб",'101'!$1:$1,0)))+(INDEX('101'!$A:$G,MATCH($A87&amp;"61902",'101'!$A:$A,0),MATCH($J$2&amp;"Ост /Дб",'101'!$1:$1,0)))+(INDEX('101'!$A:$G,MATCH($A87&amp;"61903",'101'!$A:$A,0),MATCH($J$2&amp;"Ост /Дб",'101'!$1:$1,0)))+(INDEX('101'!$A:$G,MATCH($A87&amp;"61904",'101'!$A:$A,0),MATCH($J$2&amp;"Ост /Дб",'101'!$1:$1,0)))+(INDEX('101'!$A:$G,MATCH($A87&amp;"61905",'101'!$A:$A,0),MATCH($J$2&amp;"Ост /Дб",'101'!$1:$1,0)))+(INDEX('101'!$A:$G,MATCH($A87&amp;"61906",'101'!$A:$A,0),MATCH($J$2&amp;"Ост /Дб",'101'!$1:$1,0)))+(INDEX('101'!$A:$G,MATCH($A87&amp;"61907",'101'!$A:$A,0),MATCH($J$2&amp;"Ост /Дб",'101'!$1:$1,0)))+(INDEX('101'!$A:$G,MATCH($A87&amp;"61908",'101'!$A:$A,0),MATCH($J$2&amp;"Ост /Дб",'101'!$1:$1,0)))+(INDEX('101'!$A:$G,MATCH($A87&amp;"61911",'101'!$A:$A,0),MATCH($J$2&amp;"Ост /Дб",'101'!$1:$1,0)))-(INDEX('101'!$A:$G,MATCH($A87&amp;"61909",'101'!$A:$A,0),MATCH($J$2&amp;"Ост /Кр",'101'!$1:$1,0)))-(INDEX('101'!$A:$G,MATCH($A87&amp;"61910",'101'!$A:$A,0),MATCH($J$2&amp;"Ост /Кр",'101'!$1:$1,0)))-(INDEX('101'!$A:$G,MATCH($A87&amp;"61912",'101'!$A:$A,0),MATCH($J$2&amp;"Ост /Кр",'101'!$1:$1,0)))+(INDEX('101'!$A:$G,MATCH($A87&amp;"62001",'101'!$A:$A,0),MATCH($J$2&amp;"Ост /Дб",'101'!$1:$1,0)))-(INDEX('101'!$A:$G,MATCH($A87&amp;"62002",'101'!$A:$A,0),MATCH($J$2&amp;"Ост /Кр",'101'!$1:$1,0)))+(INDEX('101'!$A:$G,MATCH($A87&amp;"62101",'101'!$A:$A,0),MATCH($J$2&amp;"Ост /Дб",'101'!$1:$1,0)))+(INDEX('101'!$A:$G,MATCH($A87&amp;"62102",'101'!$A:$A,0),MATCH($J$2&amp;"Ост /Дб",'101'!$1:$1,0)))-(INDEX('101'!$A:$G,MATCH($A87&amp;"62103",'101'!$A:$A,0),MATCH($J$2&amp;"Ост /Кр",'101'!$1:$1,0))))-(((INDEX('135'!$A:$O,MATCH('0107'!$A87,'135'!$A:$A,0),MATCH($J$2&amp;F$4,'135'!$2:$2,0)))/1.5)+(INDEX('135'!$A:$O,MATCH('0107'!$A87,'135'!$A:$A,0),MATCH($J$2&amp;F$5,'135'!$2:$2,0)))+(INDEX('135'!$A:$O,MATCH('0107'!$A87,'135'!$A:$A,0),MATCH($J$2&amp;F$6,'135'!$2:$2,0)))))/$J$1</f>
        <v>10.727</v>
      </c>
      <c r="G87" s="16">
        <f>(((INDEX('135'!$A:$O,MATCH('0107'!$A87,'135'!$A:$A,0),MATCH($J$2&amp;G$4,'135'!$2:$2,0)))/1.5)+(INDEX('135'!$A:$O,MATCH('0107'!$A87,'135'!$A:$A,0),MATCH($J$2&amp;G$5,'135'!$2:$2,0)))+(INDEX('135'!$A:$O,MATCH('0107'!$A87,'135'!$A:$A,0),MATCH($J$2&amp;G$6,'135'!$2:$2,0))))/$J$1</f>
        <v>0</v>
      </c>
      <c r="H87" s="11">
        <f>(((INDEX('135'!$A:$O,MATCH('0107'!$A87,'135'!$A:$A,0),MATCH($J$2&amp;H$6,'135'!$2:$2,0)))/1.5))/$J$1</f>
        <v>0</v>
      </c>
      <c r="I87" s="11">
        <f>(((INDEX('135'!$A:$O,MATCH('0107'!$A87,'135'!$A:$A,0),MATCH($J$2&amp;I$4,'135'!$2:$2,0)))/1.5)+(INDEX('135'!$A:$O,MATCH('0107'!$A87,'135'!$A:$A,0),MATCH($J$2&amp;I$5,'135'!$2:$2,0)))+(INDEX('135'!$A:$O,MATCH('0107'!$A87,'135'!$A:$A,0),MATCH($J$2&amp;I$6,'135'!$2:$2,0))))/$J$1</f>
        <v>0</v>
      </c>
      <c r="J87" s="11"/>
      <c r="K87" s="15">
        <f t="shared" si="29"/>
        <v>1.8399341349204987</v>
      </c>
      <c r="L87" s="49">
        <f t="shared" si="30"/>
        <v>1.8399341349204987E-2</v>
      </c>
      <c r="M87" s="52">
        <f t="shared" si="31"/>
        <v>1</v>
      </c>
      <c r="N87" s="49">
        <f t="shared" si="32"/>
        <v>0</v>
      </c>
      <c r="O87" s="49">
        <f t="shared" si="33"/>
        <v>0</v>
      </c>
      <c r="P87" s="52">
        <f t="shared" si="34"/>
        <v>2</v>
      </c>
      <c r="Q87" s="49">
        <f t="shared" si="35"/>
        <v>0</v>
      </c>
      <c r="R87" s="52">
        <f t="shared" si="36"/>
        <v>2</v>
      </c>
      <c r="S87" s="49">
        <f t="shared" si="37"/>
        <v>0</v>
      </c>
      <c r="T87" s="49">
        <f t="shared" si="38"/>
        <v>1.8399341349204987E-2</v>
      </c>
      <c r="U87" s="38">
        <f t="shared" si="39"/>
        <v>0</v>
      </c>
      <c r="V87" s="54">
        <f t="shared" si="40"/>
        <v>0</v>
      </c>
      <c r="W87" s="57">
        <f t="shared" si="23"/>
        <v>0</v>
      </c>
      <c r="X87" s="59">
        <f t="shared" si="24"/>
        <v>583.01</v>
      </c>
      <c r="Y87" s="53">
        <f>INDEX('N1.0'!D:D,MATCH('0107'!A87,'N1.0'!B:B,0))</f>
        <v>21.103000000000002</v>
      </c>
      <c r="Z87" s="53">
        <f t="shared" si="25"/>
        <v>2762.6877695114435</v>
      </c>
      <c r="AA87" s="53">
        <f t="shared" si="26"/>
        <v>21.103000000000002</v>
      </c>
      <c r="AB87" s="53">
        <f t="shared" si="41"/>
        <v>0</v>
      </c>
      <c r="AC87" s="56">
        <f t="shared" si="42"/>
        <v>0</v>
      </c>
      <c r="AD87" s="56">
        <f t="shared" si="43"/>
        <v>0</v>
      </c>
      <c r="AE87" s="53">
        <f t="shared" si="27"/>
        <v>21.103000000000002</v>
      </c>
      <c r="AF87" s="53">
        <f t="shared" si="28"/>
        <v>21.103000000000002</v>
      </c>
    </row>
    <row r="88" spans="1:32" ht="20.5" customHeight="1" x14ac:dyDescent="0.2">
      <c r="A88" s="26" t="str">
        <f>all_banks!O82&amp;" "</f>
        <v xml:space="preserve">ООО "Голдман Сакс Банк" (3490) </v>
      </c>
      <c r="B88" s="3">
        <f>all_banks!H82</f>
        <v>3490</v>
      </c>
      <c r="C88" s="3" t="str">
        <f>all_banks!E82</f>
        <v>ГОЛДМАН САКС БАНК</v>
      </c>
      <c r="D88" s="14">
        <f>INDEX('123_parsed'!B:B,MATCH('0107'!B88,'123_parsed'!A:A,0))</f>
        <v>6921.6239999999998</v>
      </c>
      <c r="E88" s="13">
        <f t="shared" si="44"/>
        <v>74.808999999999997</v>
      </c>
      <c r="F88" s="11">
        <f>(((INDEX('101'!$A:$G,MATCH($A88&amp;"60401",'101'!$A:$A,0),MATCH($J$2&amp;"Ост /Дб",'101'!$1:$1,0)))+(INDEX('101'!$A:$G,MATCH($A88&amp;"60404",'101'!$A:$A,0),MATCH($J$2&amp;"Ост /Дб",'101'!$1:$1,0)))+(INDEX('101'!$A:$G,MATCH($A88&amp;"60415",'101'!$A:$A,0),MATCH($J$2&amp;"Ост /Дб",'101'!$1:$1,0)))-(INDEX('101'!$A:$G,MATCH($A88&amp;"60414",'101'!$A:$A,0),MATCH($J$2&amp;"Ост /Кр",'101'!$1:$1,0)))-(INDEX('101'!$A:$G,MATCH($A88&amp;"60405",'101'!$A:$A,0),MATCH($J$2&amp;"Ост /Дб",'101'!$1:$1,0)))+(INDEX('101'!$A:$G,MATCH($A88&amp;"61901",'101'!$A:$A,0),MATCH($J$2&amp;"Ост /Дб",'101'!$1:$1,0)))+(INDEX('101'!$A:$G,MATCH($A88&amp;"61902",'101'!$A:$A,0),MATCH($J$2&amp;"Ост /Дб",'101'!$1:$1,0)))+(INDEX('101'!$A:$G,MATCH($A88&amp;"61903",'101'!$A:$A,0),MATCH($J$2&amp;"Ост /Дб",'101'!$1:$1,0)))+(INDEX('101'!$A:$G,MATCH($A88&amp;"61904",'101'!$A:$A,0),MATCH($J$2&amp;"Ост /Дб",'101'!$1:$1,0)))+(INDEX('101'!$A:$G,MATCH($A88&amp;"61905",'101'!$A:$A,0),MATCH($J$2&amp;"Ост /Дб",'101'!$1:$1,0)))+(INDEX('101'!$A:$G,MATCH($A88&amp;"61906",'101'!$A:$A,0),MATCH($J$2&amp;"Ост /Дб",'101'!$1:$1,0)))+(INDEX('101'!$A:$G,MATCH($A88&amp;"61907",'101'!$A:$A,0),MATCH($J$2&amp;"Ост /Дб",'101'!$1:$1,0)))+(INDEX('101'!$A:$G,MATCH($A88&amp;"61908",'101'!$A:$A,0),MATCH($J$2&amp;"Ост /Дб",'101'!$1:$1,0)))+(INDEX('101'!$A:$G,MATCH($A88&amp;"61911",'101'!$A:$A,0),MATCH($J$2&amp;"Ост /Дб",'101'!$1:$1,0)))-(INDEX('101'!$A:$G,MATCH($A88&amp;"61909",'101'!$A:$A,0),MATCH($J$2&amp;"Ост /Кр",'101'!$1:$1,0)))-(INDEX('101'!$A:$G,MATCH($A88&amp;"61910",'101'!$A:$A,0),MATCH($J$2&amp;"Ост /Кр",'101'!$1:$1,0)))-(INDEX('101'!$A:$G,MATCH($A88&amp;"61912",'101'!$A:$A,0),MATCH($J$2&amp;"Ост /Кр",'101'!$1:$1,0)))+(INDEX('101'!$A:$G,MATCH($A88&amp;"62001",'101'!$A:$A,0),MATCH($J$2&amp;"Ост /Дб",'101'!$1:$1,0)))-(INDEX('101'!$A:$G,MATCH($A88&amp;"62002",'101'!$A:$A,0),MATCH($J$2&amp;"Ост /Кр",'101'!$1:$1,0)))+(INDEX('101'!$A:$G,MATCH($A88&amp;"62101",'101'!$A:$A,0),MATCH($J$2&amp;"Ост /Дб",'101'!$1:$1,0)))+(INDEX('101'!$A:$G,MATCH($A88&amp;"62102",'101'!$A:$A,0),MATCH($J$2&amp;"Ост /Дб",'101'!$1:$1,0)))-(INDEX('101'!$A:$G,MATCH($A88&amp;"62103",'101'!$A:$A,0),MATCH($J$2&amp;"Ост /Кр",'101'!$1:$1,0))))-(((INDEX('135'!$A:$O,MATCH('0107'!$A88,'135'!$A:$A,0),MATCH($J$2&amp;F$4,'135'!$2:$2,0)))/1.5)+(INDEX('135'!$A:$O,MATCH('0107'!$A88,'135'!$A:$A,0),MATCH($J$2&amp;F$5,'135'!$2:$2,0)))+(INDEX('135'!$A:$O,MATCH('0107'!$A88,'135'!$A:$A,0),MATCH($J$2&amp;F$6,'135'!$2:$2,0)))))/$J$1</f>
        <v>74.808999999999997</v>
      </c>
      <c r="G88" s="16">
        <f>(((INDEX('135'!$A:$O,MATCH('0107'!$A88,'135'!$A:$A,0),MATCH($J$2&amp;G$4,'135'!$2:$2,0)))/1.5)+(INDEX('135'!$A:$O,MATCH('0107'!$A88,'135'!$A:$A,0),MATCH($J$2&amp;G$5,'135'!$2:$2,0)))+(INDEX('135'!$A:$O,MATCH('0107'!$A88,'135'!$A:$A,0),MATCH($J$2&amp;G$6,'135'!$2:$2,0))))/$J$1</f>
        <v>0</v>
      </c>
      <c r="H88" s="11">
        <f>(((INDEX('135'!$A:$O,MATCH('0107'!$A88,'135'!$A:$A,0),MATCH($J$2&amp;H$6,'135'!$2:$2,0)))/1.5))/$J$1</f>
        <v>0</v>
      </c>
      <c r="I88" s="11">
        <f>(((INDEX('135'!$A:$O,MATCH('0107'!$A88,'135'!$A:$A,0),MATCH($J$2&amp;I$4,'135'!$2:$2,0)))/1.5)+(INDEX('135'!$A:$O,MATCH('0107'!$A88,'135'!$A:$A,0),MATCH($J$2&amp;I$5,'135'!$2:$2,0)))+(INDEX('135'!$A:$O,MATCH('0107'!$A88,'135'!$A:$A,0),MATCH($J$2&amp;I$6,'135'!$2:$2,0))))/$J$1</f>
        <v>0</v>
      </c>
      <c r="J88" s="11"/>
      <c r="K88" s="15">
        <f t="shared" si="29"/>
        <v>1.0808012686040154</v>
      </c>
      <c r="L88" s="49">
        <f t="shared" si="30"/>
        <v>1.0808012686040154E-2</v>
      </c>
      <c r="M88" s="52">
        <f t="shared" si="31"/>
        <v>1</v>
      </c>
      <c r="N88" s="49">
        <f t="shared" si="32"/>
        <v>0</v>
      </c>
      <c r="O88" s="49">
        <f t="shared" si="33"/>
        <v>0</v>
      </c>
      <c r="P88" s="52">
        <f t="shared" si="34"/>
        <v>2</v>
      </c>
      <c r="Q88" s="49">
        <f t="shared" si="35"/>
        <v>0</v>
      </c>
      <c r="R88" s="52">
        <f t="shared" si="36"/>
        <v>2</v>
      </c>
      <c r="S88" s="49">
        <f t="shared" si="37"/>
        <v>0</v>
      </c>
      <c r="T88" s="49">
        <f t="shared" si="38"/>
        <v>1.0808012686040154E-2</v>
      </c>
      <c r="U88" s="38">
        <f t="shared" si="39"/>
        <v>0</v>
      </c>
      <c r="V88" s="54">
        <f t="shared" si="40"/>
        <v>0</v>
      </c>
      <c r="W88" s="57">
        <f t="shared" si="23"/>
        <v>0</v>
      </c>
      <c r="X88" s="59">
        <f t="shared" si="24"/>
        <v>6921.6239999999998</v>
      </c>
      <c r="Y88" s="53">
        <f>INDEX('N1.0'!D:D,MATCH('0107'!A88,'N1.0'!B:B,0))</f>
        <v>44.996000000000002</v>
      </c>
      <c r="Z88" s="53">
        <f t="shared" si="25"/>
        <v>15382.754022579784</v>
      </c>
      <c r="AA88" s="53">
        <f t="shared" si="26"/>
        <v>44.996000000000002</v>
      </c>
      <c r="AB88" s="53">
        <f t="shared" si="41"/>
        <v>0</v>
      </c>
      <c r="AC88" s="56">
        <f t="shared" si="42"/>
        <v>0</v>
      </c>
      <c r="AD88" s="56">
        <f t="shared" si="43"/>
        <v>0</v>
      </c>
      <c r="AE88" s="53">
        <f t="shared" si="27"/>
        <v>44.996000000000002</v>
      </c>
      <c r="AF88" s="53">
        <f t="shared" si="28"/>
        <v>44.996000000000002</v>
      </c>
    </row>
    <row r="89" spans="1:32" ht="20.5" customHeight="1" x14ac:dyDescent="0.2">
      <c r="A89" s="26" t="str">
        <f>all_banks!O83&amp;" "</f>
        <v xml:space="preserve">АО "ГОРБАНК" (2982) </v>
      </c>
      <c r="B89" s="3">
        <f>all_banks!H83</f>
        <v>2982</v>
      </c>
      <c r="C89" s="3" t="str">
        <f>all_banks!E83</f>
        <v>ГОРБАНК</v>
      </c>
      <c r="D89" s="14">
        <f>INDEX('123_parsed'!B:B,MATCH('0107'!B89,'123_parsed'!A:A,0))</f>
        <v>3214.5619999999999</v>
      </c>
      <c r="E89" s="13">
        <f t="shared" si="44"/>
        <v>709.43100000000004</v>
      </c>
      <c r="F89" s="11">
        <f>(((INDEX('101'!$A:$G,MATCH($A89&amp;"60401",'101'!$A:$A,0),MATCH($J$2&amp;"Ост /Дб",'101'!$1:$1,0)))+(INDEX('101'!$A:$G,MATCH($A89&amp;"60404",'101'!$A:$A,0),MATCH($J$2&amp;"Ост /Дб",'101'!$1:$1,0)))+(INDEX('101'!$A:$G,MATCH($A89&amp;"60415",'101'!$A:$A,0),MATCH($J$2&amp;"Ост /Дб",'101'!$1:$1,0)))-(INDEX('101'!$A:$G,MATCH($A89&amp;"60414",'101'!$A:$A,0),MATCH($J$2&amp;"Ост /Кр",'101'!$1:$1,0)))-(INDEX('101'!$A:$G,MATCH($A89&amp;"60405",'101'!$A:$A,0),MATCH($J$2&amp;"Ост /Дб",'101'!$1:$1,0)))+(INDEX('101'!$A:$G,MATCH($A89&amp;"61901",'101'!$A:$A,0),MATCH($J$2&amp;"Ост /Дб",'101'!$1:$1,0)))+(INDEX('101'!$A:$G,MATCH($A89&amp;"61902",'101'!$A:$A,0),MATCH($J$2&amp;"Ост /Дб",'101'!$1:$1,0)))+(INDEX('101'!$A:$G,MATCH($A89&amp;"61903",'101'!$A:$A,0),MATCH($J$2&amp;"Ост /Дб",'101'!$1:$1,0)))+(INDEX('101'!$A:$G,MATCH($A89&amp;"61904",'101'!$A:$A,0),MATCH($J$2&amp;"Ост /Дб",'101'!$1:$1,0)))+(INDEX('101'!$A:$G,MATCH($A89&amp;"61905",'101'!$A:$A,0),MATCH($J$2&amp;"Ост /Дб",'101'!$1:$1,0)))+(INDEX('101'!$A:$G,MATCH($A89&amp;"61906",'101'!$A:$A,0),MATCH($J$2&amp;"Ост /Дб",'101'!$1:$1,0)))+(INDEX('101'!$A:$G,MATCH($A89&amp;"61907",'101'!$A:$A,0),MATCH($J$2&amp;"Ост /Дб",'101'!$1:$1,0)))+(INDEX('101'!$A:$G,MATCH($A89&amp;"61908",'101'!$A:$A,0),MATCH($J$2&amp;"Ост /Дб",'101'!$1:$1,0)))+(INDEX('101'!$A:$G,MATCH($A89&amp;"61911",'101'!$A:$A,0),MATCH($J$2&amp;"Ост /Дб",'101'!$1:$1,0)))-(INDEX('101'!$A:$G,MATCH($A89&amp;"61909",'101'!$A:$A,0),MATCH($J$2&amp;"Ост /Кр",'101'!$1:$1,0)))-(INDEX('101'!$A:$G,MATCH($A89&amp;"61910",'101'!$A:$A,0),MATCH($J$2&amp;"Ост /Кр",'101'!$1:$1,0)))-(INDEX('101'!$A:$G,MATCH($A89&amp;"61912",'101'!$A:$A,0),MATCH($J$2&amp;"Ост /Кр",'101'!$1:$1,0)))+(INDEX('101'!$A:$G,MATCH($A89&amp;"62001",'101'!$A:$A,0),MATCH($J$2&amp;"Ост /Дб",'101'!$1:$1,0)))-(INDEX('101'!$A:$G,MATCH($A89&amp;"62002",'101'!$A:$A,0),MATCH($J$2&amp;"Ост /Кр",'101'!$1:$1,0)))+(INDEX('101'!$A:$G,MATCH($A89&amp;"62101",'101'!$A:$A,0),MATCH($J$2&amp;"Ост /Дб",'101'!$1:$1,0)))+(INDEX('101'!$A:$G,MATCH($A89&amp;"62102",'101'!$A:$A,0),MATCH($J$2&amp;"Ост /Дб",'101'!$1:$1,0)))-(INDEX('101'!$A:$G,MATCH($A89&amp;"62103",'101'!$A:$A,0),MATCH($J$2&amp;"Ост /Кр",'101'!$1:$1,0))))-(((INDEX('135'!$A:$O,MATCH('0107'!$A89,'135'!$A:$A,0),MATCH($J$2&amp;F$4,'135'!$2:$2,0)))/1.5)+(INDEX('135'!$A:$O,MATCH('0107'!$A89,'135'!$A:$A,0),MATCH($J$2&amp;F$5,'135'!$2:$2,0)))+(INDEX('135'!$A:$O,MATCH('0107'!$A89,'135'!$A:$A,0),MATCH($J$2&amp;F$6,'135'!$2:$2,0)))))/$J$1</f>
        <v>709.43100000000004</v>
      </c>
      <c r="G89" s="16">
        <f>(((INDEX('135'!$A:$O,MATCH('0107'!$A89,'135'!$A:$A,0),MATCH($J$2&amp;G$4,'135'!$2:$2,0)))/1.5)+(INDEX('135'!$A:$O,MATCH('0107'!$A89,'135'!$A:$A,0),MATCH($J$2&amp;G$5,'135'!$2:$2,0)))+(INDEX('135'!$A:$O,MATCH('0107'!$A89,'135'!$A:$A,0),MATCH($J$2&amp;G$6,'135'!$2:$2,0))))/$J$1</f>
        <v>0</v>
      </c>
      <c r="H89" s="11">
        <f>(((INDEX('135'!$A:$O,MATCH('0107'!$A89,'135'!$A:$A,0),MATCH($J$2&amp;H$6,'135'!$2:$2,0)))/1.5))/$J$1</f>
        <v>0</v>
      </c>
      <c r="I89" s="11">
        <f>(((INDEX('135'!$A:$O,MATCH('0107'!$A89,'135'!$A:$A,0),MATCH($J$2&amp;I$4,'135'!$2:$2,0)))/1.5)+(INDEX('135'!$A:$O,MATCH('0107'!$A89,'135'!$A:$A,0),MATCH($J$2&amp;I$5,'135'!$2:$2,0)))+(INDEX('135'!$A:$O,MATCH('0107'!$A89,'135'!$A:$A,0),MATCH($J$2&amp;I$6,'135'!$2:$2,0))))/$J$1</f>
        <v>0</v>
      </c>
      <c r="J89" s="11"/>
      <c r="K89" s="15">
        <f t="shared" si="29"/>
        <v>22.06928968861077</v>
      </c>
      <c r="L89" s="49">
        <f t="shared" si="30"/>
        <v>0.22069289688610769</v>
      </c>
      <c r="M89" s="52">
        <f t="shared" si="31"/>
        <v>3</v>
      </c>
      <c r="N89" s="49">
        <f t="shared" si="32"/>
        <v>0</v>
      </c>
      <c r="O89" s="49">
        <f t="shared" si="33"/>
        <v>0</v>
      </c>
      <c r="P89" s="52">
        <f t="shared" si="34"/>
        <v>2</v>
      </c>
      <c r="Q89" s="49">
        <f t="shared" si="35"/>
        <v>0</v>
      </c>
      <c r="R89" s="52">
        <f t="shared" si="36"/>
        <v>2</v>
      </c>
      <c r="S89" s="49">
        <f t="shared" si="37"/>
        <v>0</v>
      </c>
      <c r="T89" s="49">
        <f t="shared" si="38"/>
        <v>0.22069289688610769</v>
      </c>
      <c r="U89" s="38">
        <f t="shared" si="39"/>
        <v>0</v>
      </c>
      <c r="V89" s="54">
        <f t="shared" si="40"/>
        <v>0</v>
      </c>
      <c r="W89" s="57">
        <f t="shared" si="23"/>
        <v>0</v>
      </c>
      <c r="X89" s="59">
        <f t="shared" si="24"/>
        <v>3214.5619999999999</v>
      </c>
      <c r="Y89" s="53">
        <f>INDEX('N1.0'!D:D,MATCH('0107'!A89,'N1.0'!B:B,0))</f>
        <v>68.234999999999999</v>
      </c>
      <c r="Z89" s="53">
        <f t="shared" si="25"/>
        <v>4711.0163405876747</v>
      </c>
      <c r="AA89" s="53">
        <f t="shared" si="26"/>
        <v>68.234999999999999</v>
      </c>
      <c r="AB89" s="53">
        <f t="shared" si="41"/>
        <v>0</v>
      </c>
      <c r="AC89" s="56">
        <f t="shared" si="42"/>
        <v>0</v>
      </c>
      <c r="AD89" s="56">
        <f t="shared" si="43"/>
        <v>0</v>
      </c>
      <c r="AE89" s="53">
        <f t="shared" si="27"/>
        <v>68.234999999999999</v>
      </c>
      <c r="AF89" s="53">
        <f t="shared" si="28"/>
        <v>68.234999999999999</v>
      </c>
    </row>
    <row r="90" spans="1:32" ht="20.5" customHeight="1" x14ac:dyDescent="0.2">
      <c r="A90" s="26" t="str">
        <f>all_banks!O84&amp;" "</f>
        <v xml:space="preserve">АО "ГУТА-БАНК" (256) </v>
      </c>
      <c r="B90" s="3">
        <f>all_banks!H84</f>
        <v>256</v>
      </c>
      <c r="C90" s="3" t="str">
        <f>all_banks!E84</f>
        <v>ГУТА-БАНК</v>
      </c>
      <c r="D90" s="14">
        <f>INDEX('123_parsed'!B:B,MATCH('0107'!B90,'123_parsed'!A:A,0))</f>
        <v>3224.6709999999998</v>
      </c>
      <c r="E90" s="13">
        <f t="shared" si="44"/>
        <v>68.363</v>
      </c>
      <c r="F90" s="11">
        <f>(((INDEX('101'!$A:$G,MATCH($A90&amp;"60401",'101'!$A:$A,0),MATCH($J$2&amp;"Ост /Дб",'101'!$1:$1,0)))+(INDEX('101'!$A:$G,MATCH($A90&amp;"60404",'101'!$A:$A,0),MATCH($J$2&amp;"Ост /Дб",'101'!$1:$1,0)))+(INDEX('101'!$A:$G,MATCH($A90&amp;"60415",'101'!$A:$A,0),MATCH($J$2&amp;"Ост /Дб",'101'!$1:$1,0)))-(INDEX('101'!$A:$G,MATCH($A90&amp;"60414",'101'!$A:$A,0),MATCH($J$2&amp;"Ост /Кр",'101'!$1:$1,0)))-(INDEX('101'!$A:$G,MATCH($A90&amp;"60405",'101'!$A:$A,0),MATCH($J$2&amp;"Ост /Дб",'101'!$1:$1,0)))+(INDEX('101'!$A:$G,MATCH($A90&amp;"61901",'101'!$A:$A,0),MATCH($J$2&amp;"Ост /Дб",'101'!$1:$1,0)))+(INDEX('101'!$A:$G,MATCH($A90&amp;"61902",'101'!$A:$A,0),MATCH($J$2&amp;"Ост /Дб",'101'!$1:$1,0)))+(INDEX('101'!$A:$G,MATCH($A90&amp;"61903",'101'!$A:$A,0),MATCH($J$2&amp;"Ост /Дб",'101'!$1:$1,0)))+(INDEX('101'!$A:$G,MATCH($A90&amp;"61904",'101'!$A:$A,0),MATCH($J$2&amp;"Ост /Дб",'101'!$1:$1,0)))+(INDEX('101'!$A:$G,MATCH($A90&amp;"61905",'101'!$A:$A,0),MATCH($J$2&amp;"Ост /Дб",'101'!$1:$1,0)))+(INDEX('101'!$A:$G,MATCH($A90&amp;"61906",'101'!$A:$A,0),MATCH($J$2&amp;"Ост /Дб",'101'!$1:$1,0)))+(INDEX('101'!$A:$G,MATCH($A90&amp;"61907",'101'!$A:$A,0),MATCH($J$2&amp;"Ост /Дб",'101'!$1:$1,0)))+(INDEX('101'!$A:$G,MATCH($A90&amp;"61908",'101'!$A:$A,0),MATCH($J$2&amp;"Ост /Дб",'101'!$1:$1,0)))+(INDEX('101'!$A:$G,MATCH($A90&amp;"61911",'101'!$A:$A,0),MATCH($J$2&amp;"Ост /Дб",'101'!$1:$1,0)))-(INDEX('101'!$A:$G,MATCH($A90&amp;"61909",'101'!$A:$A,0),MATCH($J$2&amp;"Ост /Кр",'101'!$1:$1,0)))-(INDEX('101'!$A:$G,MATCH($A90&amp;"61910",'101'!$A:$A,0),MATCH($J$2&amp;"Ост /Кр",'101'!$1:$1,0)))-(INDEX('101'!$A:$G,MATCH($A90&amp;"61912",'101'!$A:$A,0),MATCH($J$2&amp;"Ост /Кр",'101'!$1:$1,0)))+(INDEX('101'!$A:$G,MATCH($A90&amp;"62001",'101'!$A:$A,0),MATCH($J$2&amp;"Ост /Дб",'101'!$1:$1,0)))-(INDEX('101'!$A:$G,MATCH($A90&amp;"62002",'101'!$A:$A,0),MATCH($J$2&amp;"Ост /Кр",'101'!$1:$1,0)))+(INDEX('101'!$A:$G,MATCH($A90&amp;"62101",'101'!$A:$A,0),MATCH($J$2&amp;"Ост /Дб",'101'!$1:$1,0)))+(INDEX('101'!$A:$G,MATCH($A90&amp;"62102",'101'!$A:$A,0),MATCH($J$2&amp;"Ост /Дб",'101'!$1:$1,0)))-(INDEX('101'!$A:$G,MATCH($A90&amp;"62103",'101'!$A:$A,0),MATCH($J$2&amp;"Ост /Кр",'101'!$1:$1,0))))-(((INDEX('135'!$A:$O,MATCH('0107'!$A90,'135'!$A:$A,0),MATCH($J$2&amp;F$4,'135'!$2:$2,0)))/1.5)+(INDEX('135'!$A:$O,MATCH('0107'!$A90,'135'!$A:$A,0),MATCH($J$2&amp;F$5,'135'!$2:$2,0)))+(INDEX('135'!$A:$O,MATCH('0107'!$A90,'135'!$A:$A,0),MATCH($J$2&amp;F$6,'135'!$2:$2,0)))))/$J$1</f>
        <v>42.54933333333333</v>
      </c>
      <c r="G90" s="16">
        <f>(((INDEX('135'!$A:$O,MATCH('0107'!$A90,'135'!$A:$A,0),MATCH($J$2&amp;G$4,'135'!$2:$2,0)))/1.5)+(INDEX('135'!$A:$O,MATCH('0107'!$A90,'135'!$A:$A,0),MATCH($J$2&amp;G$5,'135'!$2:$2,0)))+(INDEX('135'!$A:$O,MATCH('0107'!$A90,'135'!$A:$A,0),MATCH($J$2&amp;G$6,'135'!$2:$2,0))))/$J$1</f>
        <v>25.813666666666666</v>
      </c>
      <c r="H90" s="11">
        <f>(((INDEX('135'!$A:$O,MATCH('0107'!$A90,'135'!$A:$A,0),MATCH($J$2&amp;H$6,'135'!$2:$2,0)))/1.5))/$J$1</f>
        <v>0</v>
      </c>
      <c r="I90" s="11">
        <f>(((INDEX('135'!$A:$O,MATCH('0107'!$A90,'135'!$A:$A,0),MATCH($J$2&amp;I$4,'135'!$2:$2,0)))/1.5)+(INDEX('135'!$A:$O,MATCH('0107'!$A90,'135'!$A:$A,0),MATCH($J$2&amp;I$5,'135'!$2:$2,0)))+(INDEX('135'!$A:$O,MATCH('0107'!$A90,'135'!$A:$A,0),MATCH($J$2&amp;I$6,'135'!$2:$2,0))))/$J$1</f>
        <v>0</v>
      </c>
      <c r="J90" s="11"/>
      <c r="K90" s="15">
        <f t="shared" si="29"/>
        <v>2.1199992185249283</v>
      </c>
      <c r="L90" s="49">
        <f t="shared" si="30"/>
        <v>1.3194937819496417E-2</v>
      </c>
      <c r="M90" s="52">
        <f t="shared" si="31"/>
        <v>1</v>
      </c>
      <c r="N90" s="49">
        <f t="shared" si="32"/>
        <v>8.0050543657528683E-3</v>
      </c>
      <c r="O90" s="49">
        <f t="shared" si="33"/>
        <v>0</v>
      </c>
      <c r="P90" s="52">
        <f t="shared" si="34"/>
        <v>2</v>
      </c>
      <c r="Q90" s="49">
        <f t="shared" si="35"/>
        <v>0</v>
      </c>
      <c r="R90" s="52">
        <f t="shared" si="36"/>
        <v>2</v>
      </c>
      <c r="S90" s="49">
        <f t="shared" si="37"/>
        <v>0</v>
      </c>
      <c r="T90" s="49">
        <f t="shared" si="38"/>
        <v>2.1199992185249285E-2</v>
      </c>
      <c r="U90" s="38">
        <f t="shared" si="39"/>
        <v>0</v>
      </c>
      <c r="V90" s="54">
        <f t="shared" si="40"/>
        <v>0</v>
      </c>
      <c r="W90" s="57">
        <f t="shared" si="23"/>
        <v>0</v>
      </c>
      <c r="X90" s="59">
        <f t="shared" si="24"/>
        <v>3224.6709999999998</v>
      </c>
      <c r="Y90" s="53">
        <f>INDEX('N1.0'!D:D,MATCH('0107'!A90,'N1.0'!B:B,0))</f>
        <v>82.251000000000005</v>
      </c>
      <c r="Z90" s="53">
        <f t="shared" si="25"/>
        <v>3920.5249784197149</v>
      </c>
      <c r="AA90" s="53">
        <f t="shared" si="26"/>
        <v>82.251000000000005</v>
      </c>
      <c r="AB90" s="53">
        <f t="shared" si="41"/>
        <v>0</v>
      </c>
      <c r="AC90" s="56">
        <f t="shared" si="42"/>
        <v>0</v>
      </c>
      <c r="AD90" s="56">
        <f t="shared" si="43"/>
        <v>0</v>
      </c>
      <c r="AE90" s="53">
        <f t="shared" si="27"/>
        <v>82.251000000000005</v>
      </c>
      <c r="AF90" s="53">
        <f t="shared" si="28"/>
        <v>82.251000000000005</v>
      </c>
    </row>
    <row r="91" spans="1:32" ht="20.5" customHeight="1" x14ac:dyDescent="0.2">
      <c r="A91" s="26" t="str">
        <f>all_banks!O85&amp;" "</f>
        <v xml:space="preserve">ООО МИБ "ДАЛЕНА" (1948) </v>
      </c>
      <c r="B91" s="3">
        <f>all_banks!H85</f>
        <v>1948</v>
      </c>
      <c r="C91" s="3" t="str">
        <f>all_banks!E85</f>
        <v>ДАЛЕНА</v>
      </c>
      <c r="D91" s="14">
        <f>INDEX('123_parsed'!B:B,MATCH('0107'!B91,'123_parsed'!A:A,0))</f>
        <v>762.27700000000004</v>
      </c>
      <c r="E91" s="13">
        <f t="shared" si="44"/>
        <v>28.324000000000002</v>
      </c>
      <c r="F91" s="11">
        <f>(((INDEX('101'!$A:$G,MATCH($A91&amp;"60401",'101'!$A:$A,0),MATCH($J$2&amp;"Ост /Дб",'101'!$1:$1,0)))+(INDEX('101'!$A:$G,MATCH($A91&amp;"60404",'101'!$A:$A,0),MATCH($J$2&amp;"Ост /Дб",'101'!$1:$1,0)))+(INDEX('101'!$A:$G,MATCH($A91&amp;"60415",'101'!$A:$A,0),MATCH($J$2&amp;"Ост /Дб",'101'!$1:$1,0)))-(INDEX('101'!$A:$G,MATCH($A91&amp;"60414",'101'!$A:$A,0),MATCH($J$2&amp;"Ост /Кр",'101'!$1:$1,0)))-(INDEX('101'!$A:$G,MATCH($A91&amp;"60405",'101'!$A:$A,0),MATCH($J$2&amp;"Ост /Дб",'101'!$1:$1,0)))+(INDEX('101'!$A:$G,MATCH($A91&amp;"61901",'101'!$A:$A,0),MATCH($J$2&amp;"Ост /Дб",'101'!$1:$1,0)))+(INDEX('101'!$A:$G,MATCH($A91&amp;"61902",'101'!$A:$A,0),MATCH($J$2&amp;"Ост /Дб",'101'!$1:$1,0)))+(INDEX('101'!$A:$G,MATCH($A91&amp;"61903",'101'!$A:$A,0),MATCH($J$2&amp;"Ост /Дб",'101'!$1:$1,0)))+(INDEX('101'!$A:$G,MATCH($A91&amp;"61904",'101'!$A:$A,0),MATCH($J$2&amp;"Ост /Дб",'101'!$1:$1,0)))+(INDEX('101'!$A:$G,MATCH($A91&amp;"61905",'101'!$A:$A,0),MATCH($J$2&amp;"Ост /Дб",'101'!$1:$1,0)))+(INDEX('101'!$A:$G,MATCH($A91&amp;"61906",'101'!$A:$A,0),MATCH($J$2&amp;"Ост /Дб",'101'!$1:$1,0)))+(INDEX('101'!$A:$G,MATCH($A91&amp;"61907",'101'!$A:$A,0),MATCH($J$2&amp;"Ост /Дб",'101'!$1:$1,0)))+(INDEX('101'!$A:$G,MATCH($A91&amp;"61908",'101'!$A:$A,0),MATCH($J$2&amp;"Ост /Дб",'101'!$1:$1,0)))+(INDEX('101'!$A:$G,MATCH($A91&amp;"61911",'101'!$A:$A,0),MATCH($J$2&amp;"Ост /Дб",'101'!$1:$1,0)))-(INDEX('101'!$A:$G,MATCH($A91&amp;"61909",'101'!$A:$A,0),MATCH($J$2&amp;"Ост /Кр",'101'!$1:$1,0)))-(INDEX('101'!$A:$G,MATCH($A91&amp;"61910",'101'!$A:$A,0),MATCH($J$2&amp;"Ост /Кр",'101'!$1:$1,0)))-(INDEX('101'!$A:$G,MATCH($A91&amp;"61912",'101'!$A:$A,0),MATCH($J$2&amp;"Ост /Кр",'101'!$1:$1,0)))+(INDEX('101'!$A:$G,MATCH($A91&amp;"62001",'101'!$A:$A,0),MATCH($J$2&amp;"Ост /Дб",'101'!$1:$1,0)))-(INDEX('101'!$A:$G,MATCH($A91&amp;"62002",'101'!$A:$A,0),MATCH($J$2&amp;"Ост /Кр",'101'!$1:$1,0)))+(INDEX('101'!$A:$G,MATCH($A91&amp;"62101",'101'!$A:$A,0),MATCH($J$2&amp;"Ост /Дб",'101'!$1:$1,0)))+(INDEX('101'!$A:$G,MATCH($A91&amp;"62102",'101'!$A:$A,0),MATCH($J$2&amp;"Ост /Дб",'101'!$1:$1,0)))-(INDEX('101'!$A:$G,MATCH($A91&amp;"62103",'101'!$A:$A,0),MATCH($J$2&amp;"Ост /Кр",'101'!$1:$1,0))))-(((INDEX('135'!$A:$O,MATCH('0107'!$A91,'135'!$A:$A,0),MATCH($J$2&amp;F$4,'135'!$2:$2,0)))/1.5)+(INDEX('135'!$A:$O,MATCH('0107'!$A91,'135'!$A:$A,0),MATCH($J$2&amp;F$5,'135'!$2:$2,0)))+(INDEX('135'!$A:$O,MATCH('0107'!$A91,'135'!$A:$A,0),MATCH($J$2&amp;F$6,'135'!$2:$2,0)))))/$J$1</f>
        <v>28.324000000000002</v>
      </c>
      <c r="G91" s="16">
        <f>(((INDEX('135'!$A:$O,MATCH('0107'!$A91,'135'!$A:$A,0),MATCH($J$2&amp;G$4,'135'!$2:$2,0)))/1.5)+(INDEX('135'!$A:$O,MATCH('0107'!$A91,'135'!$A:$A,0),MATCH($J$2&amp;G$5,'135'!$2:$2,0)))+(INDEX('135'!$A:$O,MATCH('0107'!$A91,'135'!$A:$A,0),MATCH($J$2&amp;G$6,'135'!$2:$2,0))))/$J$1</f>
        <v>0</v>
      </c>
      <c r="H91" s="11">
        <f>(((INDEX('135'!$A:$O,MATCH('0107'!$A91,'135'!$A:$A,0),MATCH($J$2&amp;H$6,'135'!$2:$2,0)))/1.5))/$J$1</f>
        <v>0</v>
      </c>
      <c r="I91" s="11">
        <f>(((INDEX('135'!$A:$O,MATCH('0107'!$A91,'135'!$A:$A,0),MATCH($J$2&amp;I$4,'135'!$2:$2,0)))/1.5)+(INDEX('135'!$A:$O,MATCH('0107'!$A91,'135'!$A:$A,0),MATCH($J$2&amp;I$5,'135'!$2:$2,0)))+(INDEX('135'!$A:$O,MATCH('0107'!$A91,'135'!$A:$A,0),MATCH($J$2&amp;I$6,'135'!$2:$2,0))))/$J$1</f>
        <v>0</v>
      </c>
      <c r="J91" s="11"/>
      <c r="K91" s="15">
        <f t="shared" si="29"/>
        <v>3.7157096436072448</v>
      </c>
      <c r="L91" s="49">
        <f t="shared" si="30"/>
        <v>3.715709643607245E-2</v>
      </c>
      <c r="M91" s="52">
        <f t="shared" si="31"/>
        <v>1</v>
      </c>
      <c r="N91" s="49">
        <f t="shared" si="32"/>
        <v>0</v>
      </c>
      <c r="O91" s="49">
        <f t="shared" si="33"/>
        <v>0</v>
      </c>
      <c r="P91" s="52">
        <f t="shared" si="34"/>
        <v>2</v>
      </c>
      <c r="Q91" s="49">
        <f t="shared" si="35"/>
        <v>0</v>
      </c>
      <c r="R91" s="52">
        <f t="shared" si="36"/>
        <v>2</v>
      </c>
      <c r="S91" s="49">
        <f t="shared" si="37"/>
        <v>0</v>
      </c>
      <c r="T91" s="49">
        <f t="shared" si="38"/>
        <v>3.715709643607245E-2</v>
      </c>
      <c r="U91" s="38">
        <f t="shared" si="39"/>
        <v>0</v>
      </c>
      <c r="V91" s="54">
        <f t="shared" si="40"/>
        <v>0</v>
      </c>
      <c r="W91" s="57">
        <f t="shared" si="23"/>
        <v>0</v>
      </c>
      <c r="X91" s="59">
        <f t="shared" si="24"/>
        <v>762.27700000000004</v>
      </c>
      <c r="Y91" s="53">
        <f>INDEX('N1.0'!D:D,MATCH('0107'!A91,'N1.0'!B:B,0))</f>
        <v>66.653000000000006</v>
      </c>
      <c r="Z91" s="53">
        <f t="shared" si="25"/>
        <v>1143.649948239389</v>
      </c>
      <c r="AA91" s="53">
        <f t="shared" si="26"/>
        <v>66.65300000000002</v>
      </c>
      <c r="AB91" s="53">
        <f t="shared" si="41"/>
        <v>0</v>
      </c>
      <c r="AC91" s="56">
        <f t="shared" si="42"/>
        <v>0</v>
      </c>
      <c r="AD91" s="56">
        <f t="shared" si="43"/>
        <v>0</v>
      </c>
      <c r="AE91" s="53">
        <f t="shared" si="27"/>
        <v>66.65300000000002</v>
      </c>
      <c r="AF91" s="53">
        <f t="shared" si="28"/>
        <v>66.65300000000002</v>
      </c>
    </row>
    <row r="92" spans="1:32" ht="20.5" customHeight="1" x14ac:dyDescent="0.2">
      <c r="A92" s="26" t="str">
        <f>all_banks!O86&amp;" "</f>
        <v xml:space="preserve">АО "Дальневосточный банк" (843) </v>
      </c>
      <c r="B92" s="3">
        <f>all_banks!H86</f>
        <v>843</v>
      </c>
      <c r="C92" s="3" t="str">
        <f>all_banks!E86</f>
        <v>ДАЛЬНЕВОСТОЧНЫЙ БАНК</v>
      </c>
      <c r="D92" s="14">
        <f>INDEX('123_parsed'!B:B,MATCH('0107'!B92,'123_parsed'!A:A,0))</f>
        <v>9620.0560000000005</v>
      </c>
      <c r="E92" s="13">
        <f t="shared" si="44"/>
        <v>1932.04</v>
      </c>
      <c r="F92" s="11">
        <f>(((INDEX('101'!$A:$G,MATCH($A92&amp;"60401",'101'!$A:$A,0),MATCH($J$2&amp;"Ост /Дб",'101'!$1:$1,0)))+(INDEX('101'!$A:$G,MATCH($A92&amp;"60404",'101'!$A:$A,0),MATCH($J$2&amp;"Ост /Дб",'101'!$1:$1,0)))+(INDEX('101'!$A:$G,MATCH($A92&amp;"60415",'101'!$A:$A,0),MATCH($J$2&amp;"Ост /Дб",'101'!$1:$1,0)))-(INDEX('101'!$A:$G,MATCH($A92&amp;"60414",'101'!$A:$A,0),MATCH($J$2&amp;"Ост /Кр",'101'!$1:$1,0)))-(INDEX('101'!$A:$G,MATCH($A92&amp;"60405",'101'!$A:$A,0),MATCH($J$2&amp;"Ост /Дб",'101'!$1:$1,0)))+(INDEX('101'!$A:$G,MATCH($A92&amp;"61901",'101'!$A:$A,0),MATCH($J$2&amp;"Ост /Дб",'101'!$1:$1,0)))+(INDEX('101'!$A:$G,MATCH($A92&amp;"61902",'101'!$A:$A,0),MATCH($J$2&amp;"Ост /Дб",'101'!$1:$1,0)))+(INDEX('101'!$A:$G,MATCH($A92&amp;"61903",'101'!$A:$A,0),MATCH($J$2&amp;"Ост /Дб",'101'!$1:$1,0)))+(INDEX('101'!$A:$G,MATCH($A92&amp;"61904",'101'!$A:$A,0),MATCH($J$2&amp;"Ост /Дб",'101'!$1:$1,0)))+(INDEX('101'!$A:$G,MATCH($A92&amp;"61905",'101'!$A:$A,0),MATCH($J$2&amp;"Ост /Дб",'101'!$1:$1,0)))+(INDEX('101'!$A:$G,MATCH($A92&amp;"61906",'101'!$A:$A,0),MATCH($J$2&amp;"Ост /Дб",'101'!$1:$1,0)))+(INDEX('101'!$A:$G,MATCH($A92&amp;"61907",'101'!$A:$A,0),MATCH($J$2&amp;"Ост /Дб",'101'!$1:$1,0)))+(INDEX('101'!$A:$G,MATCH($A92&amp;"61908",'101'!$A:$A,0),MATCH($J$2&amp;"Ост /Дб",'101'!$1:$1,0)))+(INDEX('101'!$A:$G,MATCH($A92&amp;"61911",'101'!$A:$A,0),MATCH($J$2&amp;"Ост /Дб",'101'!$1:$1,0)))-(INDEX('101'!$A:$G,MATCH($A92&amp;"61909",'101'!$A:$A,0),MATCH($J$2&amp;"Ост /Кр",'101'!$1:$1,0)))-(INDEX('101'!$A:$G,MATCH($A92&amp;"61910",'101'!$A:$A,0),MATCH($J$2&amp;"Ост /Кр",'101'!$1:$1,0)))-(INDEX('101'!$A:$G,MATCH($A92&amp;"61912",'101'!$A:$A,0),MATCH($J$2&amp;"Ост /Кр",'101'!$1:$1,0)))+(INDEX('101'!$A:$G,MATCH($A92&amp;"62001",'101'!$A:$A,0),MATCH($J$2&amp;"Ост /Дб",'101'!$1:$1,0)))-(INDEX('101'!$A:$G,MATCH($A92&amp;"62002",'101'!$A:$A,0),MATCH($J$2&amp;"Ост /Кр",'101'!$1:$1,0)))+(INDEX('101'!$A:$G,MATCH($A92&amp;"62101",'101'!$A:$A,0),MATCH($J$2&amp;"Ост /Дб",'101'!$1:$1,0)))+(INDEX('101'!$A:$G,MATCH($A92&amp;"62102",'101'!$A:$A,0),MATCH($J$2&amp;"Ост /Дб",'101'!$1:$1,0)))-(INDEX('101'!$A:$G,MATCH($A92&amp;"62103",'101'!$A:$A,0),MATCH($J$2&amp;"Ост /Кр",'101'!$1:$1,0))))-(((INDEX('135'!$A:$O,MATCH('0107'!$A92,'135'!$A:$A,0),MATCH($J$2&amp;F$4,'135'!$2:$2,0)))/1.5)+(INDEX('135'!$A:$O,MATCH('0107'!$A92,'135'!$A:$A,0),MATCH($J$2&amp;F$5,'135'!$2:$2,0)))+(INDEX('135'!$A:$O,MATCH('0107'!$A92,'135'!$A:$A,0),MATCH($J$2&amp;F$6,'135'!$2:$2,0)))))/$J$1</f>
        <v>994.67166666666662</v>
      </c>
      <c r="G92" s="16">
        <f>(((INDEX('135'!$A:$O,MATCH('0107'!$A92,'135'!$A:$A,0),MATCH($J$2&amp;G$4,'135'!$2:$2,0)))/1.5)+(INDEX('135'!$A:$O,MATCH('0107'!$A92,'135'!$A:$A,0),MATCH($J$2&amp;G$5,'135'!$2:$2,0)))+(INDEX('135'!$A:$O,MATCH('0107'!$A92,'135'!$A:$A,0),MATCH($J$2&amp;G$6,'135'!$2:$2,0))))/$J$1</f>
        <v>49.724333333333334</v>
      </c>
      <c r="H92" s="11">
        <f>(((INDEX('135'!$A:$O,MATCH('0107'!$A92,'135'!$A:$A,0),MATCH($J$2&amp;H$6,'135'!$2:$2,0)))/1.5))/$J$1</f>
        <v>0</v>
      </c>
      <c r="I92" s="11">
        <f>(((INDEX('135'!$A:$O,MATCH('0107'!$A92,'135'!$A:$A,0),MATCH($J$2&amp;I$4,'135'!$2:$2,0)))/1.5)+(INDEX('135'!$A:$O,MATCH('0107'!$A92,'135'!$A:$A,0),MATCH($J$2&amp;I$5,'135'!$2:$2,0)))+(INDEX('135'!$A:$O,MATCH('0107'!$A92,'135'!$A:$A,0),MATCH($J$2&amp;I$6,'135'!$2:$2,0))))/$J$1</f>
        <v>887.64400000000001</v>
      </c>
      <c r="J92" s="11"/>
      <c r="K92" s="15">
        <f t="shared" si="29"/>
        <v>20.083458973627593</v>
      </c>
      <c r="L92" s="49">
        <f t="shared" si="30"/>
        <v>0.10339562125903078</v>
      </c>
      <c r="M92" s="52">
        <f t="shared" si="31"/>
        <v>3</v>
      </c>
      <c r="N92" s="49">
        <f t="shared" si="32"/>
        <v>5.1688195300872812E-3</v>
      </c>
      <c r="O92" s="49">
        <f t="shared" si="33"/>
        <v>0</v>
      </c>
      <c r="P92" s="52">
        <f t="shared" si="34"/>
        <v>2</v>
      </c>
      <c r="Q92" s="49">
        <f t="shared" si="35"/>
        <v>9.227014894715789E-2</v>
      </c>
      <c r="R92" s="52">
        <f t="shared" si="36"/>
        <v>2</v>
      </c>
      <c r="S92" s="49">
        <f t="shared" si="37"/>
        <v>0</v>
      </c>
      <c r="T92" s="49">
        <f t="shared" si="38"/>
        <v>0.20083458973627594</v>
      </c>
      <c r="U92" s="38">
        <f t="shared" si="39"/>
        <v>0</v>
      </c>
      <c r="V92" s="54">
        <f t="shared" si="40"/>
        <v>0</v>
      </c>
      <c r="W92" s="57">
        <f t="shared" si="23"/>
        <v>0</v>
      </c>
      <c r="X92" s="59">
        <f t="shared" si="24"/>
        <v>9620.0560000000005</v>
      </c>
      <c r="Y92" s="53">
        <f>INDEX('N1.0'!D:D,MATCH('0107'!A92,'N1.0'!B:B,0))</f>
        <v>32.557000000000002</v>
      </c>
      <c r="Z92" s="53">
        <f t="shared" si="25"/>
        <v>29548.349049359585</v>
      </c>
      <c r="AA92" s="53">
        <f t="shared" si="26"/>
        <v>32.557000000000002</v>
      </c>
      <c r="AB92" s="53">
        <f t="shared" si="41"/>
        <v>0</v>
      </c>
      <c r="AC92" s="56">
        <f t="shared" si="42"/>
        <v>0</v>
      </c>
      <c r="AD92" s="56">
        <f t="shared" si="43"/>
        <v>0</v>
      </c>
      <c r="AE92" s="53">
        <f t="shared" si="27"/>
        <v>32.557000000000002</v>
      </c>
      <c r="AF92" s="53">
        <f t="shared" si="28"/>
        <v>32.557000000000002</v>
      </c>
    </row>
    <row r="93" spans="1:32" ht="20.5" customHeight="1" x14ac:dyDescent="0.2">
      <c r="A93" s="26" t="str">
        <f>all_banks!O87&amp;" "</f>
        <v xml:space="preserve">АО "Датабанк" (646) </v>
      </c>
      <c r="B93" s="3">
        <f>all_banks!H87</f>
        <v>646</v>
      </c>
      <c r="C93" s="3" t="str">
        <f>all_banks!E87</f>
        <v>ДАТАБАНК</v>
      </c>
      <c r="D93" s="14">
        <f>INDEX('123_parsed'!B:B,MATCH('0107'!B93,'123_parsed'!A:A,0))</f>
        <v>1438.133</v>
      </c>
      <c r="E93" s="13">
        <f t="shared" si="44"/>
        <v>319.40333333333331</v>
      </c>
      <c r="F93" s="11">
        <f>(((INDEX('101'!$A:$G,MATCH($A93&amp;"60401",'101'!$A:$A,0),MATCH($J$2&amp;"Ост /Дб",'101'!$1:$1,0)))+(INDEX('101'!$A:$G,MATCH($A93&amp;"60404",'101'!$A:$A,0),MATCH($J$2&amp;"Ост /Дб",'101'!$1:$1,0)))+(INDEX('101'!$A:$G,MATCH($A93&amp;"60415",'101'!$A:$A,0),MATCH($J$2&amp;"Ост /Дб",'101'!$1:$1,0)))-(INDEX('101'!$A:$G,MATCH($A93&amp;"60414",'101'!$A:$A,0),MATCH($J$2&amp;"Ост /Кр",'101'!$1:$1,0)))-(INDEX('101'!$A:$G,MATCH($A93&amp;"60405",'101'!$A:$A,0),MATCH($J$2&amp;"Ост /Дб",'101'!$1:$1,0)))+(INDEX('101'!$A:$G,MATCH($A93&amp;"61901",'101'!$A:$A,0),MATCH($J$2&amp;"Ост /Дб",'101'!$1:$1,0)))+(INDEX('101'!$A:$G,MATCH($A93&amp;"61902",'101'!$A:$A,0),MATCH($J$2&amp;"Ост /Дб",'101'!$1:$1,0)))+(INDEX('101'!$A:$G,MATCH($A93&amp;"61903",'101'!$A:$A,0),MATCH($J$2&amp;"Ост /Дб",'101'!$1:$1,0)))+(INDEX('101'!$A:$G,MATCH($A93&amp;"61904",'101'!$A:$A,0),MATCH($J$2&amp;"Ост /Дб",'101'!$1:$1,0)))+(INDEX('101'!$A:$G,MATCH($A93&amp;"61905",'101'!$A:$A,0),MATCH($J$2&amp;"Ост /Дб",'101'!$1:$1,0)))+(INDEX('101'!$A:$G,MATCH($A93&amp;"61906",'101'!$A:$A,0),MATCH($J$2&amp;"Ост /Дб",'101'!$1:$1,0)))+(INDEX('101'!$A:$G,MATCH($A93&amp;"61907",'101'!$A:$A,0),MATCH($J$2&amp;"Ост /Дб",'101'!$1:$1,0)))+(INDEX('101'!$A:$G,MATCH($A93&amp;"61908",'101'!$A:$A,0),MATCH($J$2&amp;"Ост /Дб",'101'!$1:$1,0)))+(INDEX('101'!$A:$G,MATCH($A93&amp;"61911",'101'!$A:$A,0),MATCH($J$2&amp;"Ост /Дб",'101'!$1:$1,0)))-(INDEX('101'!$A:$G,MATCH($A93&amp;"61909",'101'!$A:$A,0),MATCH($J$2&amp;"Ост /Кр",'101'!$1:$1,0)))-(INDEX('101'!$A:$G,MATCH($A93&amp;"61910",'101'!$A:$A,0),MATCH($J$2&amp;"Ост /Кр",'101'!$1:$1,0)))-(INDEX('101'!$A:$G,MATCH($A93&amp;"61912",'101'!$A:$A,0),MATCH($J$2&amp;"Ост /Кр",'101'!$1:$1,0)))+(INDEX('101'!$A:$G,MATCH($A93&amp;"62001",'101'!$A:$A,0),MATCH($J$2&amp;"Ост /Дб",'101'!$1:$1,0)))-(INDEX('101'!$A:$G,MATCH($A93&amp;"62002",'101'!$A:$A,0),MATCH($J$2&amp;"Ост /Кр",'101'!$1:$1,0)))+(INDEX('101'!$A:$G,MATCH($A93&amp;"62101",'101'!$A:$A,0),MATCH($J$2&amp;"Ост /Дб",'101'!$1:$1,0)))+(INDEX('101'!$A:$G,MATCH($A93&amp;"62102",'101'!$A:$A,0),MATCH($J$2&amp;"Ост /Дб",'101'!$1:$1,0)))-(INDEX('101'!$A:$G,MATCH($A93&amp;"62103",'101'!$A:$A,0),MATCH($J$2&amp;"Ост /Кр",'101'!$1:$1,0))))-(((INDEX('135'!$A:$O,MATCH('0107'!$A93,'135'!$A:$A,0),MATCH($J$2&amp;F$4,'135'!$2:$2,0)))/1.5)+(INDEX('135'!$A:$O,MATCH('0107'!$A93,'135'!$A:$A,0),MATCH($J$2&amp;F$5,'135'!$2:$2,0)))+(INDEX('135'!$A:$O,MATCH('0107'!$A93,'135'!$A:$A,0),MATCH($J$2&amp;F$6,'135'!$2:$2,0)))))/$J$1</f>
        <v>250.858</v>
      </c>
      <c r="G93" s="16">
        <f>(((INDEX('135'!$A:$O,MATCH('0107'!$A93,'135'!$A:$A,0),MATCH($J$2&amp;G$4,'135'!$2:$2,0)))/1.5)+(INDEX('135'!$A:$O,MATCH('0107'!$A93,'135'!$A:$A,0),MATCH($J$2&amp;G$5,'135'!$2:$2,0)))+(INDEX('135'!$A:$O,MATCH('0107'!$A93,'135'!$A:$A,0),MATCH($J$2&amp;G$6,'135'!$2:$2,0))))/$J$1</f>
        <v>68.531999999999996</v>
      </c>
      <c r="H93" s="11">
        <f>(((INDEX('135'!$A:$O,MATCH('0107'!$A93,'135'!$A:$A,0),MATCH($J$2&amp;H$6,'135'!$2:$2,0)))/1.5))/$J$1</f>
        <v>0</v>
      </c>
      <c r="I93" s="11">
        <f>(((INDEX('135'!$A:$O,MATCH('0107'!$A93,'135'!$A:$A,0),MATCH($J$2&amp;I$4,'135'!$2:$2,0)))/1.5)+(INDEX('135'!$A:$O,MATCH('0107'!$A93,'135'!$A:$A,0),MATCH($J$2&amp;I$5,'135'!$2:$2,0)))+(INDEX('135'!$A:$O,MATCH('0107'!$A93,'135'!$A:$A,0),MATCH($J$2&amp;I$6,'135'!$2:$2,0))))/$J$1</f>
        <v>1.3333333333333334E-2</v>
      </c>
      <c r="J93" s="11"/>
      <c r="K93" s="15">
        <f t="shared" si="29"/>
        <v>22.209582377522334</v>
      </c>
      <c r="L93" s="49">
        <f t="shared" si="30"/>
        <v>0.17443310180630026</v>
      </c>
      <c r="M93" s="52">
        <f t="shared" si="31"/>
        <v>3</v>
      </c>
      <c r="N93" s="49">
        <f t="shared" si="32"/>
        <v>4.7653450689192162E-2</v>
      </c>
      <c r="O93" s="49">
        <f t="shared" si="33"/>
        <v>0</v>
      </c>
      <c r="P93" s="52">
        <f t="shared" si="34"/>
        <v>2</v>
      </c>
      <c r="Q93" s="49">
        <f t="shared" si="35"/>
        <v>9.2712797309660059E-6</v>
      </c>
      <c r="R93" s="52">
        <f t="shared" si="36"/>
        <v>2</v>
      </c>
      <c r="S93" s="49">
        <f t="shared" si="37"/>
        <v>0</v>
      </c>
      <c r="T93" s="49">
        <f t="shared" si="38"/>
        <v>0.22209582377522336</v>
      </c>
      <c r="U93" s="38">
        <f t="shared" si="39"/>
        <v>0</v>
      </c>
      <c r="V93" s="54">
        <f t="shared" si="40"/>
        <v>0</v>
      </c>
      <c r="W93" s="57">
        <f t="shared" si="23"/>
        <v>0</v>
      </c>
      <c r="X93" s="59">
        <f t="shared" si="24"/>
        <v>1438.133</v>
      </c>
      <c r="Y93" s="53">
        <f>INDEX('N1.0'!D:D,MATCH('0107'!A93,'N1.0'!B:B,0))</f>
        <v>13.214</v>
      </c>
      <c r="Z93" s="53">
        <f t="shared" si="25"/>
        <v>10883.403965491145</v>
      </c>
      <c r="AA93" s="53">
        <f t="shared" si="26"/>
        <v>13.214000000000002</v>
      </c>
      <c r="AB93" s="53">
        <f t="shared" si="41"/>
        <v>0</v>
      </c>
      <c r="AC93" s="56">
        <f t="shared" si="42"/>
        <v>0</v>
      </c>
      <c r="AD93" s="56">
        <f t="shared" si="43"/>
        <v>0</v>
      </c>
      <c r="AE93" s="53">
        <f t="shared" si="27"/>
        <v>13.214000000000002</v>
      </c>
      <c r="AF93" s="53">
        <f t="shared" si="28"/>
        <v>13.214000000000002</v>
      </c>
    </row>
    <row r="94" spans="1:32" ht="20.5" customHeight="1" x14ac:dyDescent="0.2">
      <c r="A94" s="26" t="str">
        <f>all_banks!O88&amp;" "</f>
        <v xml:space="preserve">АО "Денизбанк Москва" (3330) </v>
      </c>
      <c r="B94" s="3">
        <f>all_banks!H88</f>
        <v>3330</v>
      </c>
      <c r="C94" s="3" t="str">
        <f>all_banks!E88</f>
        <v>ДЕНИЗБАНК МОСКВА</v>
      </c>
      <c r="D94" s="14">
        <f>INDEX('123_parsed'!B:B,MATCH('0107'!B94,'123_parsed'!A:A,0))</f>
        <v>7013.7179999999998</v>
      </c>
      <c r="E94" s="13">
        <f t="shared" si="44"/>
        <v>338.77300000000002</v>
      </c>
      <c r="F94" s="11">
        <f>(((INDEX('101'!$A:$G,MATCH($A94&amp;"60401",'101'!$A:$A,0),MATCH($J$2&amp;"Ост /Дб",'101'!$1:$1,0)))+(INDEX('101'!$A:$G,MATCH($A94&amp;"60404",'101'!$A:$A,0),MATCH($J$2&amp;"Ост /Дб",'101'!$1:$1,0)))+(INDEX('101'!$A:$G,MATCH($A94&amp;"60415",'101'!$A:$A,0),MATCH($J$2&amp;"Ост /Дб",'101'!$1:$1,0)))-(INDEX('101'!$A:$G,MATCH($A94&amp;"60414",'101'!$A:$A,0),MATCH($J$2&amp;"Ост /Кр",'101'!$1:$1,0)))-(INDEX('101'!$A:$G,MATCH($A94&amp;"60405",'101'!$A:$A,0),MATCH($J$2&amp;"Ост /Дб",'101'!$1:$1,0)))+(INDEX('101'!$A:$G,MATCH($A94&amp;"61901",'101'!$A:$A,0),MATCH($J$2&amp;"Ост /Дб",'101'!$1:$1,0)))+(INDEX('101'!$A:$G,MATCH($A94&amp;"61902",'101'!$A:$A,0),MATCH($J$2&amp;"Ост /Дб",'101'!$1:$1,0)))+(INDEX('101'!$A:$G,MATCH($A94&amp;"61903",'101'!$A:$A,0),MATCH($J$2&amp;"Ост /Дб",'101'!$1:$1,0)))+(INDEX('101'!$A:$G,MATCH($A94&amp;"61904",'101'!$A:$A,0),MATCH($J$2&amp;"Ост /Дб",'101'!$1:$1,0)))+(INDEX('101'!$A:$G,MATCH($A94&amp;"61905",'101'!$A:$A,0),MATCH($J$2&amp;"Ост /Дб",'101'!$1:$1,0)))+(INDEX('101'!$A:$G,MATCH($A94&amp;"61906",'101'!$A:$A,0),MATCH($J$2&amp;"Ост /Дб",'101'!$1:$1,0)))+(INDEX('101'!$A:$G,MATCH($A94&amp;"61907",'101'!$A:$A,0),MATCH($J$2&amp;"Ост /Дб",'101'!$1:$1,0)))+(INDEX('101'!$A:$G,MATCH($A94&amp;"61908",'101'!$A:$A,0),MATCH($J$2&amp;"Ост /Дб",'101'!$1:$1,0)))+(INDEX('101'!$A:$G,MATCH($A94&amp;"61911",'101'!$A:$A,0),MATCH($J$2&amp;"Ост /Дб",'101'!$1:$1,0)))-(INDEX('101'!$A:$G,MATCH($A94&amp;"61909",'101'!$A:$A,0),MATCH($J$2&amp;"Ост /Кр",'101'!$1:$1,0)))-(INDEX('101'!$A:$G,MATCH($A94&amp;"61910",'101'!$A:$A,0),MATCH($J$2&amp;"Ост /Кр",'101'!$1:$1,0)))-(INDEX('101'!$A:$G,MATCH($A94&amp;"61912",'101'!$A:$A,0),MATCH($J$2&amp;"Ост /Кр",'101'!$1:$1,0)))+(INDEX('101'!$A:$G,MATCH($A94&amp;"62001",'101'!$A:$A,0),MATCH($J$2&amp;"Ост /Дб",'101'!$1:$1,0)))-(INDEX('101'!$A:$G,MATCH($A94&amp;"62002",'101'!$A:$A,0),MATCH($J$2&amp;"Ост /Кр",'101'!$1:$1,0)))+(INDEX('101'!$A:$G,MATCH($A94&amp;"62101",'101'!$A:$A,0),MATCH($J$2&amp;"Ост /Дб",'101'!$1:$1,0)))+(INDEX('101'!$A:$G,MATCH($A94&amp;"62102",'101'!$A:$A,0),MATCH($J$2&amp;"Ост /Дб",'101'!$1:$1,0)))-(INDEX('101'!$A:$G,MATCH($A94&amp;"62103",'101'!$A:$A,0),MATCH($J$2&amp;"Ост /Кр",'101'!$1:$1,0))))-(((INDEX('135'!$A:$O,MATCH('0107'!$A94,'135'!$A:$A,0),MATCH($J$2&amp;F$4,'135'!$2:$2,0)))/1.5)+(INDEX('135'!$A:$O,MATCH('0107'!$A94,'135'!$A:$A,0),MATCH($J$2&amp;F$5,'135'!$2:$2,0)))+(INDEX('135'!$A:$O,MATCH('0107'!$A94,'135'!$A:$A,0),MATCH($J$2&amp;F$6,'135'!$2:$2,0)))))/$J$1</f>
        <v>74.427000000000007</v>
      </c>
      <c r="G94" s="16">
        <f>(((INDEX('135'!$A:$O,MATCH('0107'!$A94,'135'!$A:$A,0),MATCH($J$2&amp;G$4,'135'!$2:$2,0)))/1.5)+(INDEX('135'!$A:$O,MATCH('0107'!$A94,'135'!$A:$A,0),MATCH($J$2&amp;G$5,'135'!$2:$2,0)))+(INDEX('135'!$A:$O,MATCH('0107'!$A94,'135'!$A:$A,0),MATCH($J$2&amp;G$6,'135'!$2:$2,0))))/$J$1</f>
        <v>264.346</v>
      </c>
      <c r="H94" s="11">
        <f>(((INDEX('135'!$A:$O,MATCH('0107'!$A94,'135'!$A:$A,0),MATCH($J$2&amp;H$6,'135'!$2:$2,0)))/1.5))/$J$1</f>
        <v>0</v>
      </c>
      <c r="I94" s="11">
        <f>(((INDEX('135'!$A:$O,MATCH('0107'!$A94,'135'!$A:$A,0),MATCH($J$2&amp;I$4,'135'!$2:$2,0)))/1.5)+(INDEX('135'!$A:$O,MATCH('0107'!$A94,'135'!$A:$A,0),MATCH($J$2&amp;I$5,'135'!$2:$2,0)))+(INDEX('135'!$A:$O,MATCH('0107'!$A94,'135'!$A:$A,0),MATCH($J$2&amp;I$6,'135'!$2:$2,0))))/$J$1</f>
        <v>0</v>
      </c>
      <c r="J94" s="11"/>
      <c r="K94" s="15">
        <f t="shared" si="29"/>
        <v>4.8301485745506172</v>
      </c>
      <c r="L94" s="49">
        <f t="shared" si="30"/>
        <v>1.061163280302972E-2</v>
      </c>
      <c r="M94" s="52">
        <f t="shared" si="31"/>
        <v>1</v>
      </c>
      <c r="N94" s="49">
        <f t="shared" si="32"/>
        <v>3.7689852942476447E-2</v>
      </c>
      <c r="O94" s="49">
        <f t="shared" si="33"/>
        <v>0</v>
      </c>
      <c r="P94" s="52">
        <f t="shared" si="34"/>
        <v>2</v>
      </c>
      <c r="Q94" s="49">
        <f t="shared" si="35"/>
        <v>0</v>
      </c>
      <c r="R94" s="52">
        <f t="shared" si="36"/>
        <v>2</v>
      </c>
      <c r="S94" s="49">
        <f t="shared" si="37"/>
        <v>0</v>
      </c>
      <c r="T94" s="49">
        <f t="shared" si="38"/>
        <v>4.8301485745506169E-2</v>
      </c>
      <c r="U94" s="38">
        <f t="shared" si="39"/>
        <v>0</v>
      </c>
      <c r="V94" s="54">
        <f t="shared" si="40"/>
        <v>0</v>
      </c>
      <c r="W94" s="57">
        <f t="shared" si="23"/>
        <v>0</v>
      </c>
      <c r="X94" s="59">
        <f t="shared" si="24"/>
        <v>7013.7179999999998</v>
      </c>
      <c r="Y94" s="53">
        <f>INDEX('N1.0'!D:D,MATCH('0107'!A94,'N1.0'!B:B,0))</f>
        <v>23.808</v>
      </c>
      <c r="Z94" s="53">
        <f t="shared" si="25"/>
        <v>29459.501008064519</v>
      </c>
      <c r="AA94" s="53">
        <f t="shared" si="26"/>
        <v>23.807999999999996</v>
      </c>
      <c r="AB94" s="53">
        <f t="shared" si="41"/>
        <v>0</v>
      </c>
      <c r="AC94" s="56">
        <f t="shared" si="42"/>
        <v>0</v>
      </c>
      <c r="AD94" s="56">
        <f t="shared" si="43"/>
        <v>0</v>
      </c>
      <c r="AE94" s="53">
        <f t="shared" si="27"/>
        <v>23.807999999999996</v>
      </c>
      <c r="AF94" s="53">
        <f t="shared" si="28"/>
        <v>23.807999999999996</v>
      </c>
    </row>
    <row r="95" spans="1:32" ht="20.5" customHeight="1" x14ac:dyDescent="0.2">
      <c r="A95" s="26" t="str">
        <f>all_banks!O89&amp;" "</f>
        <v xml:space="preserve">АКБ "Держава" ПАО (2738) </v>
      </c>
      <c r="B95" s="3">
        <f>all_banks!H89</f>
        <v>2738</v>
      </c>
      <c r="C95" s="3" t="str">
        <f>all_banks!E89</f>
        <v>ДЕРЖАВА</v>
      </c>
      <c r="D95" s="14">
        <f>INDEX('123_parsed'!B:B,MATCH('0107'!B95,'123_parsed'!A:A,0))</f>
        <v>9011.7250000000004</v>
      </c>
      <c r="E95" s="13">
        <f t="shared" si="44"/>
        <v>378.524</v>
      </c>
      <c r="F95" s="11">
        <f>(((INDEX('101'!$A:$G,MATCH($A95&amp;"60401",'101'!$A:$A,0),MATCH($J$2&amp;"Ост /Дб",'101'!$1:$1,0)))+(INDEX('101'!$A:$G,MATCH($A95&amp;"60404",'101'!$A:$A,0),MATCH($J$2&amp;"Ост /Дб",'101'!$1:$1,0)))+(INDEX('101'!$A:$G,MATCH($A95&amp;"60415",'101'!$A:$A,0),MATCH($J$2&amp;"Ост /Дб",'101'!$1:$1,0)))-(INDEX('101'!$A:$G,MATCH($A95&amp;"60414",'101'!$A:$A,0),MATCH($J$2&amp;"Ост /Кр",'101'!$1:$1,0)))-(INDEX('101'!$A:$G,MATCH($A95&amp;"60405",'101'!$A:$A,0),MATCH($J$2&amp;"Ост /Дб",'101'!$1:$1,0)))+(INDEX('101'!$A:$G,MATCH($A95&amp;"61901",'101'!$A:$A,0),MATCH($J$2&amp;"Ост /Дб",'101'!$1:$1,0)))+(INDEX('101'!$A:$G,MATCH($A95&amp;"61902",'101'!$A:$A,0),MATCH($J$2&amp;"Ост /Дб",'101'!$1:$1,0)))+(INDEX('101'!$A:$G,MATCH($A95&amp;"61903",'101'!$A:$A,0),MATCH($J$2&amp;"Ост /Дб",'101'!$1:$1,0)))+(INDEX('101'!$A:$G,MATCH($A95&amp;"61904",'101'!$A:$A,0),MATCH($J$2&amp;"Ост /Дб",'101'!$1:$1,0)))+(INDEX('101'!$A:$G,MATCH($A95&amp;"61905",'101'!$A:$A,0),MATCH($J$2&amp;"Ост /Дб",'101'!$1:$1,0)))+(INDEX('101'!$A:$G,MATCH($A95&amp;"61906",'101'!$A:$A,0),MATCH($J$2&amp;"Ост /Дб",'101'!$1:$1,0)))+(INDEX('101'!$A:$G,MATCH($A95&amp;"61907",'101'!$A:$A,0),MATCH($J$2&amp;"Ост /Дб",'101'!$1:$1,0)))+(INDEX('101'!$A:$G,MATCH($A95&amp;"61908",'101'!$A:$A,0),MATCH($J$2&amp;"Ост /Дб",'101'!$1:$1,0)))+(INDEX('101'!$A:$G,MATCH($A95&amp;"61911",'101'!$A:$A,0),MATCH($J$2&amp;"Ост /Дб",'101'!$1:$1,0)))-(INDEX('101'!$A:$G,MATCH($A95&amp;"61909",'101'!$A:$A,0),MATCH($J$2&amp;"Ост /Кр",'101'!$1:$1,0)))-(INDEX('101'!$A:$G,MATCH($A95&amp;"61910",'101'!$A:$A,0),MATCH($J$2&amp;"Ост /Кр",'101'!$1:$1,0)))-(INDEX('101'!$A:$G,MATCH($A95&amp;"61912",'101'!$A:$A,0),MATCH($J$2&amp;"Ост /Кр",'101'!$1:$1,0)))+(INDEX('101'!$A:$G,MATCH($A95&amp;"62001",'101'!$A:$A,0),MATCH($J$2&amp;"Ост /Дб",'101'!$1:$1,0)))-(INDEX('101'!$A:$G,MATCH($A95&amp;"62002",'101'!$A:$A,0),MATCH($J$2&amp;"Ост /Кр",'101'!$1:$1,0)))+(INDEX('101'!$A:$G,MATCH($A95&amp;"62101",'101'!$A:$A,0),MATCH($J$2&amp;"Ост /Дб",'101'!$1:$1,0)))+(INDEX('101'!$A:$G,MATCH($A95&amp;"62102",'101'!$A:$A,0),MATCH($J$2&amp;"Ост /Дб",'101'!$1:$1,0)))-(INDEX('101'!$A:$G,MATCH($A95&amp;"62103",'101'!$A:$A,0),MATCH($J$2&amp;"Ост /Кр",'101'!$1:$1,0))))-(((INDEX('135'!$A:$O,MATCH('0107'!$A95,'135'!$A:$A,0),MATCH($J$2&amp;F$4,'135'!$2:$2,0)))/1.5)+(INDEX('135'!$A:$O,MATCH('0107'!$A95,'135'!$A:$A,0),MATCH($J$2&amp;F$5,'135'!$2:$2,0)))+(INDEX('135'!$A:$O,MATCH('0107'!$A95,'135'!$A:$A,0),MATCH($J$2&amp;F$6,'135'!$2:$2,0)))))/$J$1</f>
        <v>2.9390000000000001</v>
      </c>
      <c r="G95" s="16">
        <f>(((INDEX('135'!$A:$O,MATCH('0107'!$A95,'135'!$A:$A,0),MATCH($J$2&amp;G$4,'135'!$2:$2,0)))/1.5)+(INDEX('135'!$A:$O,MATCH('0107'!$A95,'135'!$A:$A,0),MATCH($J$2&amp;G$5,'135'!$2:$2,0)))+(INDEX('135'!$A:$O,MATCH('0107'!$A95,'135'!$A:$A,0),MATCH($J$2&amp;G$6,'135'!$2:$2,0))))/$J$1</f>
        <v>32.348999999999997</v>
      </c>
      <c r="H95" s="11">
        <f>(((INDEX('135'!$A:$O,MATCH('0107'!$A95,'135'!$A:$A,0),MATCH($J$2&amp;H$6,'135'!$2:$2,0)))/1.5))/$J$1</f>
        <v>0</v>
      </c>
      <c r="I95" s="11">
        <f>(((INDEX('135'!$A:$O,MATCH('0107'!$A95,'135'!$A:$A,0),MATCH($J$2&amp;I$4,'135'!$2:$2,0)))/1.5)+(INDEX('135'!$A:$O,MATCH('0107'!$A95,'135'!$A:$A,0),MATCH($J$2&amp;I$5,'135'!$2:$2,0)))+(INDEX('135'!$A:$O,MATCH('0107'!$A95,'135'!$A:$A,0),MATCH($J$2&amp;I$6,'135'!$2:$2,0))))/$J$1</f>
        <v>343.23599999999999</v>
      </c>
      <c r="J95" s="11"/>
      <c r="K95" s="15">
        <f t="shared" si="29"/>
        <v>4.2003500994537672</v>
      </c>
      <c r="L95" s="49">
        <f t="shared" si="30"/>
        <v>3.2613067975332134E-4</v>
      </c>
      <c r="M95" s="52">
        <f t="shared" si="31"/>
        <v>1</v>
      </c>
      <c r="N95" s="49">
        <f t="shared" si="32"/>
        <v>3.5896568082137434E-3</v>
      </c>
      <c r="O95" s="49">
        <f t="shared" si="33"/>
        <v>0</v>
      </c>
      <c r="P95" s="52">
        <f t="shared" si="34"/>
        <v>2</v>
      </c>
      <c r="Q95" s="49">
        <f t="shared" si="35"/>
        <v>3.8087713506570607E-2</v>
      </c>
      <c r="R95" s="52">
        <f t="shared" si="36"/>
        <v>2</v>
      </c>
      <c r="S95" s="49">
        <f t="shared" si="37"/>
        <v>0</v>
      </c>
      <c r="T95" s="49">
        <f t="shared" si="38"/>
        <v>4.2003500994537674E-2</v>
      </c>
      <c r="U95" s="38">
        <f t="shared" si="39"/>
        <v>0</v>
      </c>
      <c r="V95" s="54">
        <f t="shared" si="40"/>
        <v>0</v>
      </c>
      <c r="W95" s="57">
        <f t="shared" si="23"/>
        <v>0</v>
      </c>
      <c r="X95" s="59">
        <f t="shared" si="24"/>
        <v>9011.7250000000004</v>
      </c>
      <c r="Y95" s="53">
        <f>INDEX('N1.0'!D:D,MATCH('0107'!A95,'N1.0'!B:B,0))</f>
        <v>14.006</v>
      </c>
      <c r="Z95" s="53">
        <f t="shared" si="25"/>
        <v>64341.889190346999</v>
      </c>
      <c r="AA95" s="53">
        <f t="shared" si="26"/>
        <v>14.005999999999998</v>
      </c>
      <c r="AB95" s="53">
        <f t="shared" si="41"/>
        <v>0</v>
      </c>
      <c r="AC95" s="56">
        <f t="shared" si="42"/>
        <v>0</v>
      </c>
      <c r="AD95" s="56">
        <f t="shared" si="43"/>
        <v>0</v>
      </c>
      <c r="AE95" s="53">
        <f t="shared" si="27"/>
        <v>14.005999999999998</v>
      </c>
      <c r="AF95" s="53">
        <f t="shared" si="28"/>
        <v>14.005999999999998</v>
      </c>
    </row>
    <row r="96" spans="1:32" ht="20.5" customHeight="1" x14ac:dyDescent="0.2">
      <c r="A96" s="26" t="str">
        <f>all_banks!O90&amp;" "</f>
        <v xml:space="preserve">КБ "Дж.П. Морган Банк Интернешнл" (ООО) (2629) </v>
      </c>
      <c r="B96" s="3">
        <f>all_banks!H90</f>
        <v>2629</v>
      </c>
      <c r="C96" s="3" t="str">
        <f>all_banks!E90</f>
        <v>ДЖ.П. МОРГАН БАНК ИНТЕРНЕШНЛ</v>
      </c>
      <c r="D96" s="14">
        <f>INDEX('123_parsed'!B:B,MATCH('0107'!B96,'123_parsed'!A:A,0))</f>
        <v>31243.878000000001</v>
      </c>
      <c r="E96" s="13">
        <f t="shared" si="44"/>
        <v>139.51933333333332</v>
      </c>
      <c r="F96" s="11">
        <f>(((INDEX('101'!$A:$G,MATCH($A96&amp;"60401",'101'!$A:$A,0),MATCH($J$2&amp;"Ост /Дб",'101'!$1:$1,0)))+(INDEX('101'!$A:$G,MATCH($A96&amp;"60404",'101'!$A:$A,0),MATCH($J$2&amp;"Ост /Дб",'101'!$1:$1,0)))+(INDEX('101'!$A:$G,MATCH($A96&amp;"60415",'101'!$A:$A,0),MATCH($J$2&amp;"Ост /Дб",'101'!$1:$1,0)))-(INDEX('101'!$A:$G,MATCH($A96&amp;"60414",'101'!$A:$A,0),MATCH($J$2&amp;"Ост /Кр",'101'!$1:$1,0)))-(INDEX('101'!$A:$G,MATCH($A96&amp;"60405",'101'!$A:$A,0),MATCH($J$2&amp;"Ост /Дб",'101'!$1:$1,0)))+(INDEX('101'!$A:$G,MATCH($A96&amp;"61901",'101'!$A:$A,0),MATCH($J$2&amp;"Ост /Дб",'101'!$1:$1,0)))+(INDEX('101'!$A:$G,MATCH($A96&amp;"61902",'101'!$A:$A,0),MATCH($J$2&amp;"Ост /Дб",'101'!$1:$1,0)))+(INDEX('101'!$A:$G,MATCH($A96&amp;"61903",'101'!$A:$A,0),MATCH($J$2&amp;"Ост /Дб",'101'!$1:$1,0)))+(INDEX('101'!$A:$G,MATCH($A96&amp;"61904",'101'!$A:$A,0),MATCH($J$2&amp;"Ост /Дб",'101'!$1:$1,0)))+(INDEX('101'!$A:$G,MATCH($A96&amp;"61905",'101'!$A:$A,0),MATCH($J$2&amp;"Ост /Дб",'101'!$1:$1,0)))+(INDEX('101'!$A:$G,MATCH($A96&amp;"61906",'101'!$A:$A,0),MATCH($J$2&amp;"Ост /Дб",'101'!$1:$1,0)))+(INDEX('101'!$A:$G,MATCH($A96&amp;"61907",'101'!$A:$A,0),MATCH($J$2&amp;"Ост /Дб",'101'!$1:$1,0)))+(INDEX('101'!$A:$G,MATCH($A96&amp;"61908",'101'!$A:$A,0),MATCH($J$2&amp;"Ост /Дб",'101'!$1:$1,0)))+(INDEX('101'!$A:$G,MATCH($A96&amp;"61911",'101'!$A:$A,0),MATCH($J$2&amp;"Ост /Дб",'101'!$1:$1,0)))-(INDEX('101'!$A:$G,MATCH($A96&amp;"61909",'101'!$A:$A,0),MATCH($J$2&amp;"Ост /Кр",'101'!$1:$1,0)))-(INDEX('101'!$A:$G,MATCH($A96&amp;"61910",'101'!$A:$A,0),MATCH($J$2&amp;"Ост /Кр",'101'!$1:$1,0)))-(INDEX('101'!$A:$G,MATCH($A96&amp;"61912",'101'!$A:$A,0),MATCH($J$2&amp;"Ост /Кр",'101'!$1:$1,0)))+(INDEX('101'!$A:$G,MATCH($A96&amp;"62001",'101'!$A:$A,0),MATCH($J$2&amp;"Ост /Дб",'101'!$1:$1,0)))-(INDEX('101'!$A:$G,MATCH($A96&amp;"62002",'101'!$A:$A,0),MATCH($J$2&amp;"Ост /Кр",'101'!$1:$1,0)))+(INDEX('101'!$A:$G,MATCH($A96&amp;"62101",'101'!$A:$A,0),MATCH($J$2&amp;"Ост /Дб",'101'!$1:$1,0)))+(INDEX('101'!$A:$G,MATCH($A96&amp;"62102",'101'!$A:$A,0),MATCH($J$2&amp;"Ост /Дб",'101'!$1:$1,0)))-(INDEX('101'!$A:$G,MATCH($A96&amp;"62103",'101'!$A:$A,0),MATCH($J$2&amp;"Ост /Кр",'101'!$1:$1,0))))-(((INDEX('135'!$A:$O,MATCH('0107'!$A96,'135'!$A:$A,0),MATCH($J$2&amp;F$4,'135'!$2:$2,0)))/1.5)+(INDEX('135'!$A:$O,MATCH('0107'!$A96,'135'!$A:$A,0),MATCH($J$2&amp;F$5,'135'!$2:$2,0)))+(INDEX('135'!$A:$O,MATCH('0107'!$A96,'135'!$A:$A,0),MATCH($J$2&amp;F$6,'135'!$2:$2,0)))))/$J$1</f>
        <v>139.51</v>
      </c>
      <c r="G96" s="16">
        <f>(((INDEX('135'!$A:$O,MATCH('0107'!$A96,'135'!$A:$A,0),MATCH($J$2&amp;G$4,'135'!$2:$2,0)))/1.5)+(INDEX('135'!$A:$O,MATCH('0107'!$A96,'135'!$A:$A,0),MATCH($J$2&amp;G$5,'135'!$2:$2,0)))+(INDEX('135'!$A:$O,MATCH('0107'!$A96,'135'!$A:$A,0),MATCH($J$2&amp;G$6,'135'!$2:$2,0))))/$J$1</f>
        <v>0</v>
      </c>
      <c r="H96" s="11">
        <f>(((INDEX('135'!$A:$O,MATCH('0107'!$A96,'135'!$A:$A,0),MATCH($J$2&amp;H$6,'135'!$2:$2,0)))/1.5))/$J$1</f>
        <v>0</v>
      </c>
      <c r="I96" s="11">
        <f>(((INDEX('135'!$A:$O,MATCH('0107'!$A96,'135'!$A:$A,0),MATCH($J$2&amp;I$4,'135'!$2:$2,0)))/1.5)+(INDEX('135'!$A:$O,MATCH('0107'!$A96,'135'!$A:$A,0),MATCH($J$2&amp;I$5,'135'!$2:$2,0)))+(INDEX('135'!$A:$O,MATCH('0107'!$A96,'135'!$A:$A,0),MATCH($J$2&amp;I$6,'135'!$2:$2,0))))/$J$1</f>
        <v>9.3333333333333341E-3</v>
      </c>
      <c r="J96" s="11"/>
      <c r="K96" s="15">
        <f t="shared" si="29"/>
        <v>0.44654934747003339</v>
      </c>
      <c r="L96" s="49">
        <f t="shared" si="30"/>
        <v>4.465194749512208E-3</v>
      </c>
      <c r="M96" s="52">
        <f t="shared" si="31"/>
        <v>1</v>
      </c>
      <c r="N96" s="49">
        <f t="shared" si="32"/>
        <v>0</v>
      </c>
      <c r="O96" s="49">
        <f t="shared" si="33"/>
        <v>0</v>
      </c>
      <c r="P96" s="52">
        <f t="shared" si="34"/>
        <v>2</v>
      </c>
      <c r="Q96" s="49">
        <f t="shared" si="35"/>
        <v>2.9872518812592128E-7</v>
      </c>
      <c r="R96" s="52">
        <f t="shared" si="36"/>
        <v>2</v>
      </c>
      <c r="S96" s="49">
        <f t="shared" si="37"/>
        <v>0</v>
      </c>
      <c r="T96" s="49">
        <f t="shared" si="38"/>
        <v>4.4654934747003338E-3</v>
      </c>
      <c r="U96" s="38">
        <f t="shared" si="39"/>
        <v>0</v>
      </c>
      <c r="V96" s="54">
        <f t="shared" si="40"/>
        <v>0</v>
      </c>
      <c r="W96" s="57">
        <f t="shared" si="23"/>
        <v>0</v>
      </c>
      <c r="X96" s="59">
        <f t="shared" si="24"/>
        <v>31243.878000000001</v>
      </c>
      <c r="Y96" s="53">
        <f>INDEX('N1.0'!D:D,MATCH('0107'!A96,'N1.0'!B:B,0))</f>
        <v>105.35</v>
      </c>
      <c r="Z96" s="53">
        <f t="shared" si="25"/>
        <v>29657.216896060752</v>
      </c>
      <c r="AA96" s="53">
        <f t="shared" si="26"/>
        <v>105.35</v>
      </c>
      <c r="AB96" s="53">
        <f t="shared" si="41"/>
        <v>0</v>
      </c>
      <c r="AC96" s="56">
        <f t="shared" si="42"/>
        <v>0</v>
      </c>
      <c r="AD96" s="56">
        <f t="shared" si="43"/>
        <v>0</v>
      </c>
      <c r="AE96" s="53">
        <f t="shared" si="27"/>
        <v>105.35</v>
      </c>
      <c r="AF96" s="53">
        <f t="shared" si="28"/>
        <v>105.35</v>
      </c>
    </row>
    <row r="97" spans="1:32" ht="20.5" customHeight="1" x14ac:dyDescent="0.2">
      <c r="A97" s="26" t="str">
        <f>all_banks!O91&amp;" "</f>
        <v xml:space="preserve">Джей энд Ти Банк (АО) (3061) </v>
      </c>
      <c r="B97" s="3">
        <f>all_banks!H91</f>
        <v>3061</v>
      </c>
      <c r="C97" s="3" t="str">
        <f>all_banks!E91</f>
        <v>ДЖЕЙ ЭНД ТИ БАНК</v>
      </c>
      <c r="D97" s="14">
        <f>INDEX('123_parsed'!B:B,MATCH('0107'!B97,'123_parsed'!A:A,0))</f>
        <v>7188.058</v>
      </c>
      <c r="E97" s="13">
        <f t="shared" si="44"/>
        <v>1268.2629999999999</v>
      </c>
      <c r="F97" s="11">
        <f>(((INDEX('101'!$A:$G,MATCH($A97&amp;"60401",'101'!$A:$A,0),MATCH($J$2&amp;"Ост /Дб",'101'!$1:$1,0)))+(INDEX('101'!$A:$G,MATCH($A97&amp;"60404",'101'!$A:$A,0),MATCH($J$2&amp;"Ост /Дб",'101'!$1:$1,0)))+(INDEX('101'!$A:$G,MATCH($A97&amp;"60415",'101'!$A:$A,0),MATCH($J$2&amp;"Ост /Дб",'101'!$1:$1,0)))-(INDEX('101'!$A:$G,MATCH($A97&amp;"60414",'101'!$A:$A,0),MATCH($J$2&amp;"Ост /Кр",'101'!$1:$1,0)))-(INDEX('101'!$A:$G,MATCH($A97&amp;"60405",'101'!$A:$A,0),MATCH($J$2&amp;"Ост /Дб",'101'!$1:$1,0)))+(INDEX('101'!$A:$G,MATCH($A97&amp;"61901",'101'!$A:$A,0),MATCH($J$2&amp;"Ост /Дб",'101'!$1:$1,0)))+(INDEX('101'!$A:$G,MATCH($A97&amp;"61902",'101'!$A:$A,0),MATCH($J$2&amp;"Ост /Дб",'101'!$1:$1,0)))+(INDEX('101'!$A:$G,MATCH($A97&amp;"61903",'101'!$A:$A,0),MATCH($J$2&amp;"Ост /Дб",'101'!$1:$1,0)))+(INDEX('101'!$A:$G,MATCH($A97&amp;"61904",'101'!$A:$A,0),MATCH($J$2&amp;"Ост /Дб",'101'!$1:$1,0)))+(INDEX('101'!$A:$G,MATCH($A97&amp;"61905",'101'!$A:$A,0),MATCH($J$2&amp;"Ост /Дб",'101'!$1:$1,0)))+(INDEX('101'!$A:$G,MATCH($A97&amp;"61906",'101'!$A:$A,0),MATCH($J$2&amp;"Ост /Дб",'101'!$1:$1,0)))+(INDEX('101'!$A:$G,MATCH($A97&amp;"61907",'101'!$A:$A,0),MATCH($J$2&amp;"Ост /Дб",'101'!$1:$1,0)))+(INDEX('101'!$A:$G,MATCH($A97&amp;"61908",'101'!$A:$A,0),MATCH($J$2&amp;"Ост /Дб",'101'!$1:$1,0)))+(INDEX('101'!$A:$G,MATCH($A97&amp;"61911",'101'!$A:$A,0),MATCH($J$2&amp;"Ост /Дб",'101'!$1:$1,0)))-(INDEX('101'!$A:$G,MATCH($A97&amp;"61909",'101'!$A:$A,0),MATCH($J$2&amp;"Ост /Кр",'101'!$1:$1,0)))-(INDEX('101'!$A:$G,MATCH($A97&amp;"61910",'101'!$A:$A,0),MATCH($J$2&amp;"Ост /Кр",'101'!$1:$1,0)))-(INDEX('101'!$A:$G,MATCH($A97&amp;"61912",'101'!$A:$A,0),MATCH($J$2&amp;"Ост /Кр",'101'!$1:$1,0)))+(INDEX('101'!$A:$G,MATCH($A97&amp;"62001",'101'!$A:$A,0),MATCH($J$2&amp;"Ост /Дб",'101'!$1:$1,0)))-(INDEX('101'!$A:$G,MATCH($A97&amp;"62002",'101'!$A:$A,0),MATCH($J$2&amp;"Ост /Кр",'101'!$1:$1,0)))+(INDEX('101'!$A:$G,MATCH($A97&amp;"62101",'101'!$A:$A,0),MATCH($J$2&amp;"Ост /Дб",'101'!$1:$1,0)))+(INDEX('101'!$A:$G,MATCH($A97&amp;"62102",'101'!$A:$A,0),MATCH($J$2&amp;"Ост /Дб",'101'!$1:$1,0)))-(INDEX('101'!$A:$G,MATCH($A97&amp;"62103",'101'!$A:$A,0),MATCH($J$2&amp;"Ост /Кр",'101'!$1:$1,0))))-(((INDEX('135'!$A:$O,MATCH('0107'!$A97,'135'!$A:$A,0),MATCH($J$2&amp;F$4,'135'!$2:$2,0)))/1.5)+(INDEX('135'!$A:$O,MATCH('0107'!$A97,'135'!$A:$A,0),MATCH($J$2&amp;F$5,'135'!$2:$2,0)))+(INDEX('135'!$A:$O,MATCH('0107'!$A97,'135'!$A:$A,0),MATCH($J$2&amp;F$6,'135'!$2:$2,0)))))/$J$1</f>
        <v>56.715000000000003</v>
      </c>
      <c r="G97" s="16">
        <f>(((INDEX('135'!$A:$O,MATCH('0107'!$A97,'135'!$A:$A,0),MATCH($J$2&amp;G$4,'135'!$2:$2,0)))/1.5)+(INDEX('135'!$A:$O,MATCH('0107'!$A97,'135'!$A:$A,0),MATCH($J$2&amp;G$5,'135'!$2:$2,0)))+(INDEX('135'!$A:$O,MATCH('0107'!$A97,'135'!$A:$A,0),MATCH($J$2&amp;G$6,'135'!$2:$2,0))))/$J$1</f>
        <v>165.5</v>
      </c>
      <c r="H97" s="11">
        <f>(((INDEX('135'!$A:$O,MATCH('0107'!$A97,'135'!$A:$A,0),MATCH($J$2&amp;H$6,'135'!$2:$2,0)))/1.5))/$J$1</f>
        <v>0</v>
      </c>
      <c r="I97" s="11">
        <f>(((INDEX('135'!$A:$O,MATCH('0107'!$A97,'135'!$A:$A,0),MATCH($J$2&amp;I$4,'135'!$2:$2,0)))/1.5)+(INDEX('135'!$A:$O,MATCH('0107'!$A97,'135'!$A:$A,0),MATCH($J$2&amp;I$5,'135'!$2:$2,0)))+(INDEX('135'!$A:$O,MATCH('0107'!$A97,'135'!$A:$A,0),MATCH($J$2&amp;I$6,'135'!$2:$2,0))))/$J$1</f>
        <v>1046.048</v>
      </c>
      <c r="J97" s="11"/>
      <c r="K97" s="15">
        <f t="shared" si="29"/>
        <v>17.644028470554911</v>
      </c>
      <c r="L97" s="49">
        <f t="shared" si="30"/>
        <v>7.8901700570585265E-3</v>
      </c>
      <c r="M97" s="52">
        <f t="shared" si="31"/>
        <v>1</v>
      </c>
      <c r="N97" s="49">
        <f t="shared" si="32"/>
        <v>2.3024299470037667E-2</v>
      </c>
      <c r="O97" s="49">
        <f t="shared" si="33"/>
        <v>0</v>
      </c>
      <c r="P97" s="52">
        <f t="shared" si="34"/>
        <v>2</v>
      </c>
      <c r="Q97" s="49">
        <f t="shared" si="35"/>
        <v>0.14552581517845292</v>
      </c>
      <c r="R97" s="52">
        <f t="shared" si="36"/>
        <v>3</v>
      </c>
      <c r="S97" s="49">
        <f t="shared" si="37"/>
        <v>0</v>
      </c>
      <c r="T97" s="49">
        <f t="shared" si="38"/>
        <v>0.17644028470554912</v>
      </c>
      <c r="U97" s="38">
        <f t="shared" si="39"/>
        <v>0</v>
      </c>
      <c r="V97" s="54">
        <f t="shared" si="40"/>
        <v>0</v>
      </c>
      <c r="W97" s="57">
        <f t="shared" si="23"/>
        <v>0</v>
      </c>
      <c r="X97" s="59">
        <f t="shared" si="24"/>
        <v>7188.058</v>
      </c>
      <c r="Y97" s="53">
        <f>INDEX('N1.0'!D:D,MATCH('0107'!A97,'N1.0'!B:B,0))</f>
        <v>31.69</v>
      </c>
      <c r="Z97" s="53">
        <f t="shared" si="25"/>
        <v>22682.417166298517</v>
      </c>
      <c r="AA97" s="53">
        <f t="shared" si="26"/>
        <v>31.69</v>
      </c>
      <c r="AB97" s="53">
        <f t="shared" si="41"/>
        <v>0</v>
      </c>
      <c r="AC97" s="56">
        <f t="shared" si="42"/>
        <v>0</v>
      </c>
      <c r="AD97" s="56">
        <f t="shared" si="43"/>
        <v>0</v>
      </c>
      <c r="AE97" s="53">
        <f t="shared" si="27"/>
        <v>31.69</v>
      </c>
      <c r="AF97" s="53">
        <f t="shared" si="28"/>
        <v>31.69</v>
      </c>
    </row>
    <row r="98" spans="1:32" ht="20.5" customHeight="1" x14ac:dyDescent="0.2">
      <c r="A98" s="26" t="str">
        <f>all_banks!O92&amp;" "</f>
        <v xml:space="preserve">ООО "Дойче Банк" (3328) </v>
      </c>
      <c r="B98" s="3">
        <f>all_banks!H92</f>
        <v>3328</v>
      </c>
      <c r="C98" s="3" t="str">
        <f>all_banks!E92</f>
        <v>ДОЙЧЕ БАНК</v>
      </c>
      <c r="D98" s="14">
        <f>INDEX('123_parsed'!B:B,MATCH('0107'!B98,'123_parsed'!A:A,0))</f>
        <v>17765.544000000002</v>
      </c>
      <c r="E98" s="13">
        <f t="shared" si="44"/>
        <v>69.067999999999998</v>
      </c>
      <c r="F98" s="11">
        <f>(((INDEX('101'!$A:$G,MATCH($A98&amp;"60401",'101'!$A:$A,0),MATCH($J$2&amp;"Ост /Дб",'101'!$1:$1,0)))+(INDEX('101'!$A:$G,MATCH($A98&amp;"60404",'101'!$A:$A,0),MATCH($J$2&amp;"Ост /Дб",'101'!$1:$1,0)))+(INDEX('101'!$A:$G,MATCH($A98&amp;"60415",'101'!$A:$A,0),MATCH($J$2&amp;"Ост /Дб",'101'!$1:$1,0)))-(INDEX('101'!$A:$G,MATCH($A98&amp;"60414",'101'!$A:$A,0),MATCH($J$2&amp;"Ост /Кр",'101'!$1:$1,0)))-(INDEX('101'!$A:$G,MATCH($A98&amp;"60405",'101'!$A:$A,0),MATCH($J$2&amp;"Ост /Дб",'101'!$1:$1,0)))+(INDEX('101'!$A:$G,MATCH($A98&amp;"61901",'101'!$A:$A,0),MATCH($J$2&amp;"Ост /Дб",'101'!$1:$1,0)))+(INDEX('101'!$A:$G,MATCH($A98&amp;"61902",'101'!$A:$A,0),MATCH($J$2&amp;"Ост /Дб",'101'!$1:$1,0)))+(INDEX('101'!$A:$G,MATCH($A98&amp;"61903",'101'!$A:$A,0),MATCH($J$2&amp;"Ост /Дб",'101'!$1:$1,0)))+(INDEX('101'!$A:$G,MATCH($A98&amp;"61904",'101'!$A:$A,0),MATCH($J$2&amp;"Ост /Дб",'101'!$1:$1,0)))+(INDEX('101'!$A:$G,MATCH($A98&amp;"61905",'101'!$A:$A,0),MATCH($J$2&amp;"Ост /Дб",'101'!$1:$1,0)))+(INDEX('101'!$A:$G,MATCH($A98&amp;"61906",'101'!$A:$A,0),MATCH($J$2&amp;"Ост /Дб",'101'!$1:$1,0)))+(INDEX('101'!$A:$G,MATCH($A98&amp;"61907",'101'!$A:$A,0),MATCH($J$2&amp;"Ост /Дб",'101'!$1:$1,0)))+(INDEX('101'!$A:$G,MATCH($A98&amp;"61908",'101'!$A:$A,0),MATCH($J$2&amp;"Ост /Дб",'101'!$1:$1,0)))+(INDEX('101'!$A:$G,MATCH($A98&amp;"61911",'101'!$A:$A,0),MATCH($J$2&amp;"Ост /Дб",'101'!$1:$1,0)))-(INDEX('101'!$A:$G,MATCH($A98&amp;"61909",'101'!$A:$A,0),MATCH($J$2&amp;"Ост /Кр",'101'!$1:$1,0)))-(INDEX('101'!$A:$G,MATCH($A98&amp;"61910",'101'!$A:$A,0),MATCH($J$2&amp;"Ост /Кр",'101'!$1:$1,0)))-(INDEX('101'!$A:$G,MATCH($A98&amp;"61912",'101'!$A:$A,0),MATCH($J$2&amp;"Ост /Кр",'101'!$1:$1,0)))+(INDEX('101'!$A:$G,MATCH($A98&amp;"62001",'101'!$A:$A,0),MATCH($J$2&amp;"Ост /Дб",'101'!$1:$1,0)))-(INDEX('101'!$A:$G,MATCH($A98&amp;"62002",'101'!$A:$A,0),MATCH($J$2&amp;"Ост /Кр",'101'!$1:$1,0)))+(INDEX('101'!$A:$G,MATCH($A98&amp;"62101",'101'!$A:$A,0),MATCH($J$2&amp;"Ост /Дб",'101'!$1:$1,0)))+(INDEX('101'!$A:$G,MATCH($A98&amp;"62102",'101'!$A:$A,0),MATCH($J$2&amp;"Ост /Дб",'101'!$1:$1,0)))-(INDEX('101'!$A:$G,MATCH($A98&amp;"62103",'101'!$A:$A,0),MATCH($J$2&amp;"Ост /Кр",'101'!$1:$1,0))))-(((INDEX('135'!$A:$O,MATCH('0107'!$A98,'135'!$A:$A,0),MATCH($J$2&amp;F$4,'135'!$2:$2,0)))/1.5)+(INDEX('135'!$A:$O,MATCH('0107'!$A98,'135'!$A:$A,0),MATCH($J$2&amp;F$5,'135'!$2:$2,0)))+(INDEX('135'!$A:$O,MATCH('0107'!$A98,'135'!$A:$A,0),MATCH($J$2&amp;F$6,'135'!$2:$2,0)))))/$J$1</f>
        <v>69.067999999999998</v>
      </c>
      <c r="G98" s="16">
        <f>(((INDEX('135'!$A:$O,MATCH('0107'!$A98,'135'!$A:$A,0),MATCH($J$2&amp;G$4,'135'!$2:$2,0)))/1.5)+(INDEX('135'!$A:$O,MATCH('0107'!$A98,'135'!$A:$A,0),MATCH($J$2&amp;G$5,'135'!$2:$2,0)))+(INDEX('135'!$A:$O,MATCH('0107'!$A98,'135'!$A:$A,0),MATCH($J$2&amp;G$6,'135'!$2:$2,0))))/$J$1</f>
        <v>0</v>
      </c>
      <c r="H98" s="11">
        <f>(((INDEX('135'!$A:$O,MATCH('0107'!$A98,'135'!$A:$A,0),MATCH($J$2&amp;H$6,'135'!$2:$2,0)))/1.5))/$J$1</f>
        <v>0</v>
      </c>
      <c r="I98" s="11">
        <f>(((INDEX('135'!$A:$O,MATCH('0107'!$A98,'135'!$A:$A,0),MATCH($J$2&amp;I$4,'135'!$2:$2,0)))/1.5)+(INDEX('135'!$A:$O,MATCH('0107'!$A98,'135'!$A:$A,0),MATCH($J$2&amp;I$5,'135'!$2:$2,0)))+(INDEX('135'!$A:$O,MATCH('0107'!$A98,'135'!$A:$A,0),MATCH($J$2&amp;I$6,'135'!$2:$2,0))))/$J$1</f>
        <v>0</v>
      </c>
      <c r="J98" s="11"/>
      <c r="K98" s="15">
        <f t="shared" si="29"/>
        <v>0.3887750355407073</v>
      </c>
      <c r="L98" s="49">
        <f t="shared" si="30"/>
        <v>3.8877503554070728E-3</v>
      </c>
      <c r="M98" s="52">
        <f t="shared" si="31"/>
        <v>1</v>
      </c>
      <c r="N98" s="49">
        <f t="shared" si="32"/>
        <v>0</v>
      </c>
      <c r="O98" s="49">
        <f t="shared" si="33"/>
        <v>0</v>
      </c>
      <c r="P98" s="52">
        <f t="shared" si="34"/>
        <v>2</v>
      </c>
      <c r="Q98" s="49">
        <f t="shared" si="35"/>
        <v>0</v>
      </c>
      <c r="R98" s="52">
        <f t="shared" si="36"/>
        <v>2</v>
      </c>
      <c r="S98" s="49">
        <f t="shared" si="37"/>
        <v>0</v>
      </c>
      <c r="T98" s="49">
        <f t="shared" si="38"/>
        <v>3.8877503554070728E-3</v>
      </c>
      <c r="U98" s="38">
        <f t="shared" si="39"/>
        <v>0</v>
      </c>
      <c r="V98" s="54">
        <f t="shared" si="40"/>
        <v>0</v>
      </c>
      <c r="W98" s="57">
        <f t="shared" si="23"/>
        <v>0</v>
      </c>
      <c r="X98" s="59">
        <f t="shared" si="24"/>
        <v>17765.544000000002</v>
      </c>
      <c r="Y98" s="53">
        <f>INDEX('N1.0'!D:D,MATCH('0107'!A98,'N1.0'!B:B,0))</f>
        <v>29.213000000000001</v>
      </c>
      <c r="Z98" s="53">
        <f t="shared" si="25"/>
        <v>60813.82945948722</v>
      </c>
      <c r="AA98" s="53">
        <f t="shared" si="26"/>
        <v>29.213000000000001</v>
      </c>
      <c r="AB98" s="53">
        <f t="shared" si="41"/>
        <v>0</v>
      </c>
      <c r="AC98" s="56">
        <f t="shared" si="42"/>
        <v>0</v>
      </c>
      <c r="AD98" s="56">
        <f t="shared" si="43"/>
        <v>0</v>
      </c>
      <c r="AE98" s="53">
        <f t="shared" si="27"/>
        <v>29.213000000000001</v>
      </c>
      <c r="AF98" s="53">
        <f t="shared" si="28"/>
        <v>29.213000000000001</v>
      </c>
    </row>
    <row r="99" spans="1:32" ht="20.5" customHeight="1" x14ac:dyDescent="0.2">
      <c r="A99" s="26" t="str">
        <f>all_banks!O93&amp;" "</f>
        <v xml:space="preserve">КБ "Долинск" (АО) (857) </v>
      </c>
      <c r="B99" s="3">
        <f>all_banks!H93</f>
        <v>857</v>
      </c>
      <c r="C99" s="3" t="str">
        <f>all_banks!E93</f>
        <v>ДОЛИНСК</v>
      </c>
      <c r="D99" s="14">
        <f>INDEX('123_parsed'!B:B,MATCH('0107'!B99,'123_parsed'!A:A,0))</f>
        <v>379.91899999999998</v>
      </c>
      <c r="E99" s="13">
        <f t="shared" si="44"/>
        <v>191.208</v>
      </c>
      <c r="F99" s="11">
        <f>(((INDEX('101'!$A:$G,MATCH($A99&amp;"60401",'101'!$A:$A,0),MATCH($J$2&amp;"Ост /Дб",'101'!$1:$1,0)))+(INDEX('101'!$A:$G,MATCH($A99&amp;"60404",'101'!$A:$A,0),MATCH($J$2&amp;"Ост /Дб",'101'!$1:$1,0)))+(INDEX('101'!$A:$G,MATCH($A99&amp;"60415",'101'!$A:$A,0),MATCH($J$2&amp;"Ост /Дб",'101'!$1:$1,0)))-(INDEX('101'!$A:$G,MATCH($A99&amp;"60414",'101'!$A:$A,0),MATCH($J$2&amp;"Ост /Кр",'101'!$1:$1,0)))-(INDEX('101'!$A:$G,MATCH($A99&amp;"60405",'101'!$A:$A,0),MATCH($J$2&amp;"Ост /Дб",'101'!$1:$1,0)))+(INDEX('101'!$A:$G,MATCH($A99&amp;"61901",'101'!$A:$A,0),MATCH($J$2&amp;"Ост /Дб",'101'!$1:$1,0)))+(INDEX('101'!$A:$G,MATCH($A99&amp;"61902",'101'!$A:$A,0),MATCH($J$2&amp;"Ост /Дб",'101'!$1:$1,0)))+(INDEX('101'!$A:$G,MATCH($A99&amp;"61903",'101'!$A:$A,0),MATCH($J$2&amp;"Ост /Дб",'101'!$1:$1,0)))+(INDEX('101'!$A:$G,MATCH($A99&amp;"61904",'101'!$A:$A,0),MATCH($J$2&amp;"Ост /Дб",'101'!$1:$1,0)))+(INDEX('101'!$A:$G,MATCH($A99&amp;"61905",'101'!$A:$A,0),MATCH($J$2&amp;"Ост /Дб",'101'!$1:$1,0)))+(INDEX('101'!$A:$G,MATCH($A99&amp;"61906",'101'!$A:$A,0),MATCH($J$2&amp;"Ост /Дб",'101'!$1:$1,0)))+(INDEX('101'!$A:$G,MATCH($A99&amp;"61907",'101'!$A:$A,0),MATCH($J$2&amp;"Ост /Дб",'101'!$1:$1,0)))+(INDEX('101'!$A:$G,MATCH($A99&amp;"61908",'101'!$A:$A,0),MATCH($J$2&amp;"Ост /Дб",'101'!$1:$1,0)))+(INDEX('101'!$A:$G,MATCH($A99&amp;"61911",'101'!$A:$A,0),MATCH($J$2&amp;"Ост /Дб",'101'!$1:$1,0)))-(INDEX('101'!$A:$G,MATCH($A99&amp;"61909",'101'!$A:$A,0),MATCH($J$2&amp;"Ост /Кр",'101'!$1:$1,0)))-(INDEX('101'!$A:$G,MATCH($A99&amp;"61910",'101'!$A:$A,0),MATCH($J$2&amp;"Ост /Кр",'101'!$1:$1,0)))-(INDEX('101'!$A:$G,MATCH($A99&amp;"61912",'101'!$A:$A,0),MATCH($J$2&amp;"Ост /Кр",'101'!$1:$1,0)))+(INDEX('101'!$A:$G,MATCH($A99&amp;"62001",'101'!$A:$A,0),MATCH($J$2&amp;"Ост /Дб",'101'!$1:$1,0)))-(INDEX('101'!$A:$G,MATCH($A99&amp;"62002",'101'!$A:$A,0),MATCH($J$2&amp;"Ост /Кр",'101'!$1:$1,0)))+(INDEX('101'!$A:$G,MATCH($A99&amp;"62101",'101'!$A:$A,0),MATCH($J$2&amp;"Ост /Дб",'101'!$1:$1,0)))+(INDEX('101'!$A:$G,MATCH($A99&amp;"62102",'101'!$A:$A,0),MATCH($J$2&amp;"Ост /Дб",'101'!$1:$1,0)))-(INDEX('101'!$A:$G,MATCH($A99&amp;"62103",'101'!$A:$A,0),MATCH($J$2&amp;"Ост /Кр",'101'!$1:$1,0))))-(((INDEX('135'!$A:$O,MATCH('0107'!$A99,'135'!$A:$A,0),MATCH($J$2&amp;F$4,'135'!$2:$2,0)))/1.5)+(INDEX('135'!$A:$O,MATCH('0107'!$A99,'135'!$A:$A,0),MATCH($J$2&amp;F$5,'135'!$2:$2,0)))+(INDEX('135'!$A:$O,MATCH('0107'!$A99,'135'!$A:$A,0),MATCH($J$2&amp;F$6,'135'!$2:$2,0)))))/$J$1</f>
        <v>191.208</v>
      </c>
      <c r="G99" s="16">
        <f>(((INDEX('135'!$A:$O,MATCH('0107'!$A99,'135'!$A:$A,0),MATCH($J$2&amp;G$4,'135'!$2:$2,0)))/1.5)+(INDEX('135'!$A:$O,MATCH('0107'!$A99,'135'!$A:$A,0),MATCH($J$2&amp;G$5,'135'!$2:$2,0)))+(INDEX('135'!$A:$O,MATCH('0107'!$A99,'135'!$A:$A,0),MATCH($J$2&amp;G$6,'135'!$2:$2,0))))/$J$1</f>
        <v>0</v>
      </c>
      <c r="H99" s="11">
        <f>(((INDEX('135'!$A:$O,MATCH('0107'!$A99,'135'!$A:$A,0),MATCH($J$2&amp;H$6,'135'!$2:$2,0)))/1.5))/$J$1</f>
        <v>0</v>
      </c>
      <c r="I99" s="11">
        <f>(((INDEX('135'!$A:$O,MATCH('0107'!$A99,'135'!$A:$A,0),MATCH($J$2&amp;I$4,'135'!$2:$2,0)))/1.5)+(INDEX('135'!$A:$O,MATCH('0107'!$A99,'135'!$A:$A,0),MATCH($J$2&amp;I$5,'135'!$2:$2,0)))+(INDEX('135'!$A:$O,MATCH('0107'!$A99,'135'!$A:$A,0),MATCH($J$2&amp;I$6,'135'!$2:$2,0))))/$J$1</f>
        <v>0</v>
      </c>
      <c r="J99" s="11"/>
      <c r="K99" s="15">
        <f t="shared" si="29"/>
        <v>50.328622680097602</v>
      </c>
      <c r="L99" s="49">
        <f t="shared" si="30"/>
        <v>0.50328622680097601</v>
      </c>
      <c r="M99" s="52">
        <f t="shared" si="31"/>
        <v>3</v>
      </c>
      <c r="N99" s="49">
        <f t="shared" si="32"/>
        <v>0</v>
      </c>
      <c r="O99" s="49">
        <f t="shared" si="33"/>
        <v>0</v>
      </c>
      <c r="P99" s="52">
        <f t="shared" si="34"/>
        <v>2</v>
      </c>
      <c r="Q99" s="49">
        <f t="shared" si="35"/>
        <v>0</v>
      </c>
      <c r="R99" s="52">
        <f t="shared" si="36"/>
        <v>2</v>
      </c>
      <c r="S99" s="49">
        <f t="shared" si="37"/>
        <v>0</v>
      </c>
      <c r="T99" s="49">
        <f t="shared" si="38"/>
        <v>0.50328622680097601</v>
      </c>
      <c r="U99" s="38">
        <f t="shared" si="39"/>
        <v>1</v>
      </c>
      <c r="V99" s="54">
        <f t="shared" si="40"/>
        <v>1</v>
      </c>
      <c r="W99" s="57">
        <f t="shared" si="23"/>
        <v>257.44100000000003</v>
      </c>
      <c r="X99" s="59">
        <f t="shared" si="24"/>
        <v>637.36</v>
      </c>
      <c r="Y99" s="53">
        <f>INDEX('N1.0'!D:D,MATCH('0107'!A99,'N1.0'!B:B,0))</f>
        <v>15.933</v>
      </c>
      <c r="Z99" s="53">
        <f t="shared" si="25"/>
        <v>2384.4787547856649</v>
      </c>
      <c r="AA99" s="53">
        <f t="shared" si="26"/>
        <v>12.694040548380048</v>
      </c>
      <c r="AB99" s="53">
        <f t="shared" si="41"/>
        <v>-3.2389594516199516</v>
      </c>
      <c r="AC99" s="56">
        <f t="shared" si="42"/>
        <v>0</v>
      </c>
      <c r="AD99" s="56">
        <f t="shared" si="43"/>
        <v>0</v>
      </c>
      <c r="AE99" s="53">
        <f t="shared" si="27"/>
        <v>15.933000000000002</v>
      </c>
      <c r="AF99" s="53">
        <f t="shared" si="28"/>
        <v>15.933000000000002</v>
      </c>
    </row>
    <row r="100" spans="1:32" ht="20.5" customHeight="1" x14ac:dyDescent="0.2">
      <c r="A100" s="26" t="str">
        <f>all_banks!O94&amp;" "</f>
        <v xml:space="preserve">ПАО "Донкомбанк" (492) </v>
      </c>
      <c r="B100" s="3">
        <f>all_banks!H94</f>
        <v>492</v>
      </c>
      <c r="C100" s="3" t="str">
        <f>all_banks!E94</f>
        <v>ДОНКОМБАНК</v>
      </c>
      <c r="D100" s="14">
        <f>INDEX('123_parsed'!B:B,MATCH('0107'!B100,'123_parsed'!A:A,0))</f>
        <v>431.32499999999999</v>
      </c>
      <c r="E100" s="13">
        <f t="shared" si="44"/>
        <v>315.87</v>
      </c>
      <c r="F100" s="11">
        <f>(((INDEX('101'!$A:$G,MATCH($A100&amp;"60401",'101'!$A:$A,0),MATCH($J$2&amp;"Ост /Дб",'101'!$1:$1,0)))+(INDEX('101'!$A:$G,MATCH($A100&amp;"60404",'101'!$A:$A,0),MATCH($J$2&amp;"Ост /Дб",'101'!$1:$1,0)))+(INDEX('101'!$A:$G,MATCH($A100&amp;"60415",'101'!$A:$A,0),MATCH($J$2&amp;"Ост /Дб",'101'!$1:$1,0)))-(INDEX('101'!$A:$G,MATCH($A100&amp;"60414",'101'!$A:$A,0),MATCH($J$2&amp;"Ост /Кр",'101'!$1:$1,0)))-(INDEX('101'!$A:$G,MATCH($A100&amp;"60405",'101'!$A:$A,0),MATCH($J$2&amp;"Ост /Дб",'101'!$1:$1,0)))+(INDEX('101'!$A:$G,MATCH($A100&amp;"61901",'101'!$A:$A,0),MATCH($J$2&amp;"Ост /Дб",'101'!$1:$1,0)))+(INDEX('101'!$A:$G,MATCH($A100&amp;"61902",'101'!$A:$A,0),MATCH($J$2&amp;"Ост /Дб",'101'!$1:$1,0)))+(INDEX('101'!$A:$G,MATCH($A100&amp;"61903",'101'!$A:$A,0),MATCH($J$2&amp;"Ост /Дб",'101'!$1:$1,0)))+(INDEX('101'!$A:$G,MATCH($A100&amp;"61904",'101'!$A:$A,0),MATCH($J$2&amp;"Ост /Дб",'101'!$1:$1,0)))+(INDEX('101'!$A:$G,MATCH($A100&amp;"61905",'101'!$A:$A,0),MATCH($J$2&amp;"Ост /Дб",'101'!$1:$1,0)))+(INDEX('101'!$A:$G,MATCH($A100&amp;"61906",'101'!$A:$A,0),MATCH($J$2&amp;"Ост /Дб",'101'!$1:$1,0)))+(INDEX('101'!$A:$G,MATCH($A100&amp;"61907",'101'!$A:$A,0),MATCH($J$2&amp;"Ост /Дб",'101'!$1:$1,0)))+(INDEX('101'!$A:$G,MATCH($A100&amp;"61908",'101'!$A:$A,0),MATCH($J$2&amp;"Ост /Дб",'101'!$1:$1,0)))+(INDEX('101'!$A:$G,MATCH($A100&amp;"61911",'101'!$A:$A,0),MATCH($J$2&amp;"Ост /Дб",'101'!$1:$1,0)))-(INDEX('101'!$A:$G,MATCH($A100&amp;"61909",'101'!$A:$A,0),MATCH($J$2&amp;"Ост /Кр",'101'!$1:$1,0)))-(INDEX('101'!$A:$G,MATCH($A100&amp;"61910",'101'!$A:$A,0),MATCH($J$2&amp;"Ост /Кр",'101'!$1:$1,0)))-(INDEX('101'!$A:$G,MATCH($A100&amp;"61912",'101'!$A:$A,0),MATCH($J$2&amp;"Ост /Кр",'101'!$1:$1,0)))+(INDEX('101'!$A:$G,MATCH($A100&amp;"62001",'101'!$A:$A,0),MATCH($J$2&amp;"Ост /Дб",'101'!$1:$1,0)))-(INDEX('101'!$A:$G,MATCH($A100&amp;"62002",'101'!$A:$A,0),MATCH($J$2&amp;"Ост /Кр",'101'!$1:$1,0)))+(INDEX('101'!$A:$G,MATCH($A100&amp;"62101",'101'!$A:$A,0),MATCH($J$2&amp;"Ост /Дб",'101'!$1:$1,0)))+(INDEX('101'!$A:$G,MATCH($A100&amp;"62102",'101'!$A:$A,0),MATCH($J$2&amp;"Ост /Дб",'101'!$1:$1,0)))-(INDEX('101'!$A:$G,MATCH($A100&amp;"62103",'101'!$A:$A,0),MATCH($J$2&amp;"Ост /Кр",'101'!$1:$1,0))))-(((INDEX('135'!$A:$O,MATCH('0107'!$A100,'135'!$A:$A,0),MATCH($J$2&amp;F$4,'135'!$2:$2,0)))/1.5)+(INDEX('135'!$A:$O,MATCH('0107'!$A100,'135'!$A:$A,0),MATCH($J$2&amp;F$5,'135'!$2:$2,0)))+(INDEX('135'!$A:$O,MATCH('0107'!$A100,'135'!$A:$A,0),MATCH($J$2&amp;F$6,'135'!$2:$2,0)))))/$J$1</f>
        <v>15.43</v>
      </c>
      <c r="G100" s="16">
        <f>(((INDEX('135'!$A:$O,MATCH('0107'!$A100,'135'!$A:$A,0),MATCH($J$2&amp;G$4,'135'!$2:$2,0)))/1.5)+(INDEX('135'!$A:$O,MATCH('0107'!$A100,'135'!$A:$A,0),MATCH($J$2&amp;G$5,'135'!$2:$2,0)))+(INDEX('135'!$A:$O,MATCH('0107'!$A100,'135'!$A:$A,0),MATCH($J$2&amp;G$6,'135'!$2:$2,0))))/$J$1</f>
        <v>300.44</v>
      </c>
      <c r="H100" s="11">
        <f>(((INDEX('135'!$A:$O,MATCH('0107'!$A100,'135'!$A:$A,0),MATCH($J$2&amp;H$6,'135'!$2:$2,0)))/1.5))/$J$1</f>
        <v>0</v>
      </c>
      <c r="I100" s="11">
        <f>(((INDEX('135'!$A:$O,MATCH('0107'!$A100,'135'!$A:$A,0),MATCH($J$2&amp;I$4,'135'!$2:$2,0)))/1.5)+(INDEX('135'!$A:$O,MATCH('0107'!$A100,'135'!$A:$A,0),MATCH($J$2&amp;I$5,'135'!$2:$2,0)))+(INDEX('135'!$A:$O,MATCH('0107'!$A100,'135'!$A:$A,0),MATCH($J$2&amp;I$6,'135'!$2:$2,0))))/$J$1</f>
        <v>0</v>
      </c>
      <c r="J100" s="11"/>
      <c r="K100" s="15">
        <f t="shared" si="29"/>
        <v>73.23248130759869</v>
      </c>
      <c r="L100" s="49">
        <f t="shared" si="30"/>
        <v>3.5773488668637339E-2</v>
      </c>
      <c r="M100" s="52">
        <f t="shared" si="31"/>
        <v>1</v>
      </c>
      <c r="N100" s="49">
        <f t="shared" si="32"/>
        <v>0.69655132440734946</v>
      </c>
      <c r="O100" s="49">
        <f t="shared" si="33"/>
        <v>0</v>
      </c>
      <c r="P100" s="52">
        <f t="shared" si="34"/>
        <v>2</v>
      </c>
      <c r="Q100" s="49">
        <f t="shared" si="35"/>
        <v>0</v>
      </c>
      <c r="R100" s="52">
        <f t="shared" si="36"/>
        <v>2</v>
      </c>
      <c r="S100" s="49">
        <f t="shared" si="37"/>
        <v>0</v>
      </c>
      <c r="T100" s="49">
        <f t="shared" si="38"/>
        <v>0.73232481307598685</v>
      </c>
      <c r="U100" s="38">
        <f t="shared" si="39"/>
        <v>1</v>
      </c>
      <c r="V100" s="54">
        <f t="shared" si="40"/>
        <v>1</v>
      </c>
      <c r="W100" s="57">
        <f t="shared" si="23"/>
        <v>621.57499999999982</v>
      </c>
      <c r="X100" s="59">
        <f t="shared" si="24"/>
        <v>1052.8999999999999</v>
      </c>
      <c r="Y100" s="53">
        <f>INDEX('N1.0'!D:D,MATCH('0107'!A100,'N1.0'!B:B,0))</f>
        <v>15.3</v>
      </c>
      <c r="Z100" s="53">
        <f t="shared" si="25"/>
        <v>2819.1176470588234</v>
      </c>
      <c r="AA100" s="53">
        <f t="shared" si="26"/>
        <v>8.685430359937401</v>
      </c>
      <c r="AB100" s="53">
        <f t="shared" si="41"/>
        <v>-6.6145696400625997</v>
      </c>
      <c r="AC100" s="56">
        <f t="shared" si="42"/>
        <v>0</v>
      </c>
      <c r="AD100" s="56">
        <f t="shared" si="43"/>
        <v>621.57500000000016</v>
      </c>
      <c r="AE100" s="53">
        <f t="shared" si="27"/>
        <v>15.3</v>
      </c>
      <c r="AF100" s="53">
        <f t="shared" si="28"/>
        <v>37.348565466875336</v>
      </c>
    </row>
    <row r="101" spans="1:32" ht="20.5" customHeight="1" x14ac:dyDescent="0.2">
      <c r="A101" s="26" t="str">
        <f>all_banks!O95&amp;" "</f>
        <v xml:space="preserve">МКБ "Дон-Тексбанк" ООО (1818) </v>
      </c>
      <c r="B101" s="3">
        <f>all_banks!H95</f>
        <v>1818</v>
      </c>
      <c r="C101" s="3" t="str">
        <f>all_banks!E95</f>
        <v>ДОН-ТЕКСБАНК</v>
      </c>
      <c r="D101" s="14">
        <f>INDEX('123_parsed'!B:B,MATCH('0107'!B101,'123_parsed'!A:A,0))</f>
        <v>284.68299999999999</v>
      </c>
      <c r="E101" s="13">
        <f t="shared" si="44"/>
        <v>116.06099999999999</v>
      </c>
      <c r="F101" s="11">
        <f>(((INDEX('101'!$A:$G,MATCH($A101&amp;"60401",'101'!$A:$A,0),MATCH($J$2&amp;"Ост /Дб",'101'!$1:$1,0)))+(INDEX('101'!$A:$G,MATCH($A101&amp;"60404",'101'!$A:$A,0),MATCH($J$2&amp;"Ост /Дб",'101'!$1:$1,0)))+(INDEX('101'!$A:$G,MATCH($A101&amp;"60415",'101'!$A:$A,0),MATCH($J$2&amp;"Ост /Дб",'101'!$1:$1,0)))-(INDEX('101'!$A:$G,MATCH($A101&amp;"60414",'101'!$A:$A,0),MATCH($J$2&amp;"Ост /Кр",'101'!$1:$1,0)))-(INDEX('101'!$A:$G,MATCH($A101&amp;"60405",'101'!$A:$A,0),MATCH($J$2&amp;"Ост /Дб",'101'!$1:$1,0)))+(INDEX('101'!$A:$G,MATCH($A101&amp;"61901",'101'!$A:$A,0),MATCH($J$2&amp;"Ост /Дб",'101'!$1:$1,0)))+(INDEX('101'!$A:$G,MATCH($A101&amp;"61902",'101'!$A:$A,0),MATCH($J$2&amp;"Ост /Дб",'101'!$1:$1,0)))+(INDEX('101'!$A:$G,MATCH($A101&amp;"61903",'101'!$A:$A,0),MATCH($J$2&amp;"Ост /Дб",'101'!$1:$1,0)))+(INDEX('101'!$A:$G,MATCH($A101&amp;"61904",'101'!$A:$A,0),MATCH($J$2&amp;"Ост /Дб",'101'!$1:$1,0)))+(INDEX('101'!$A:$G,MATCH($A101&amp;"61905",'101'!$A:$A,0),MATCH($J$2&amp;"Ост /Дб",'101'!$1:$1,0)))+(INDEX('101'!$A:$G,MATCH($A101&amp;"61906",'101'!$A:$A,0),MATCH($J$2&amp;"Ост /Дб",'101'!$1:$1,0)))+(INDEX('101'!$A:$G,MATCH($A101&amp;"61907",'101'!$A:$A,0),MATCH($J$2&amp;"Ост /Дб",'101'!$1:$1,0)))+(INDEX('101'!$A:$G,MATCH($A101&amp;"61908",'101'!$A:$A,0),MATCH($J$2&amp;"Ост /Дб",'101'!$1:$1,0)))+(INDEX('101'!$A:$G,MATCH($A101&amp;"61911",'101'!$A:$A,0),MATCH($J$2&amp;"Ост /Дб",'101'!$1:$1,0)))-(INDEX('101'!$A:$G,MATCH($A101&amp;"61909",'101'!$A:$A,0),MATCH($J$2&amp;"Ост /Кр",'101'!$1:$1,0)))-(INDEX('101'!$A:$G,MATCH($A101&amp;"61910",'101'!$A:$A,0),MATCH($J$2&amp;"Ост /Кр",'101'!$1:$1,0)))-(INDEX('101'!$A:$G,MATCH($A101&amp;"61912",'101'!$A:$A,0),MATCH($J$2&amp;"Ост /Кр",'101'!$1:$1,0)))+(INDEX('101'!$A:$G,MATCH($A101&amp;"62001",'101'!$A:$A,0),MATCH($J$2&amp;"Ост /Дб",'101'!$1:$1,0)))-(INDEX('101'!$A:$G,MATCH($A101&amp;"62002",'101'!$A:$A,0),MATCH($J$2&amp;"Ост /Кр",'101'!$1:$1,0)))+(INDEX('101'!$A:$G,MATCH($A101&amp;"62101",'101'!$A:$A,0),MATCH($J$2&amp;"Ост /Дб",'101'!$1:$1,0)))+(INDEX('101'!$A:$G,MATCH($A101&amp;"62102",'101'!$A:$A,0),MATCH($J$2&amp;"Ост /Дб",'101'!$1:$1,0)))-(INDEX('101'!$A:$G,MATCH($A101&amp;"62103",'101'!$A:$A,0),MATCH($J$2&amp;"Ост /Кр",'101'!$1:$1,0))))-(((INDEX('135'!$A:$O,MATCH('0107'!$A101,'135'!$A:$A,0),MATCH($J$2&amp;F$4,'135'!$2:$2,0)))/1.5)+(INDEX('135'!$A:$O,MATCH('0107'!$A101,'135'!$A:$A,0),MATCH($J$2&amp;F$5,'135'!$2:$2,0)))+(INDEX('135'!$A:$O,MATCH('0107'!$A101,'135'!$A:$A,0),MATCH($J$2&amp;F$6,'135'!$2:$2,0)))))/$J$1</f>
        <v>114.184</v>
      </c>
      <c r="G101" s="16">
        <f>(((INDEX('135'!$A:$O,MATCH('0107'!$A101,'135'!$A:$A,0),MATCH($J$2&amp;G$4,'135'!$2:$2,0)))/1.5)+(INDEX('135'!$A:$O,MATCH('0107'!$A101,'135'!$A:$A,0),MATCH($J$2&amp;G$5,'135'!$2:$2,0)))+(INDEX('135'!$A:$O,MATCH('0107'!$A101,'135'!$A:$A,0),MATCH($J$2&amp;G$6,'135'!$2:$2,0))))/$J$1</f>
        <v>1.877</v>
      </c>
      <c r="H101" s="11">
        <f>(((INDEX('135'!$A:$O,MATCH('0107'!$A101,'135'!$A:$A,0),MATCH($J$2&amp;H$6,'135'!$2:$2,0)))/1.5))/$J$1</f>
        <v>0</v>
      </c>
      <c r="I101" s="11">
        <f>(((INDEX('135'!$A:$O,MATCH('0107'!$A101,'135'!$A:$A,0),MATCH($J$2&amp;I$4,'135'!$2:$2,0)))/1.5)+(INDEX('135'!$A:$O,MATCH('0107'!$A101,'135'!$A:$A,0),MATCH($J$2&amp;I$5,'135'!$2:$2,0)))+(INDEX('135'!$A:$O,MATCH('0107'!$A101,'135'!$A:$A,0),MATCH($J$2&amp;I$6,'135'!$2:$2,0))))/$J$1</f>
        <v>0</v>
      </c>
      <c r="J101" s="11"/>
      <c r="K101" s="15">
        <f t="shared" si="29"/>
        <v>40.76850391488076</v>
      </c>
      <c r="L101" s="49">
        <f t="shared" si="30"/>
        <v>0.40109174063783226</v>
      </c>
      <c r="M101" s="52">
        <f t="shared" si="31"/>
        <v>3</v>
      </c>
      <c r="N101" s="49">
        <f t="shared" si="32"/>
        <v>6.5932985109753654E-3</v>
      </c>
      <c r="O101" s="49">
        <f t="shared" si="33"/>
        <v>0</v>
      </c>
      <c r="P101" s="52">
        <f t="shared" si="34"/>
        <v>2</v>
      </c>
      <c r="Q101" s="49">
        <f t="shared" si="35"/>
        <v>0</v>
      </c>
      <c r="R101" s="52">
        <f t="shared" si="36"/>
        <v>2</v>
      </c>
      <c r="S101" s="49">
        <f t="shared" si="37"/>
        <v>0</v>
      </c>
      <c r="T101" s="49">
        <f t="shared" si="38"/>
        <v>0.4076850391488076</v>
      </c>
      <c r="U101" s="38">
        <f t="shared" si="39"/>
        <v>1</v>
      </c>
      <c r="V101" s="54">
        <f t="shared" si="40"/>
        <v>1</v>
      </c>
      <c r="W101" s="57">
        <f t="shared" si="23"/>
        <v>102.18699999999995</v>
      </c>
      <c r="X101" s="59">
        <f t="shared" si="24"/>
        <v>386.86999999999995</v>
      </c>
      <c r="Y101" s="53">
        <f>INDEX('N1.0'!D:D,MATCH('0107'!A101,'N1.0'!B:B,0))</f>
        <v>55.406999999999996</v>
      </c>
      <c r="Z101" s="53">
        <f t="shared" si="25"/>
        <v>513.80331005107666</v>
      </c>
      <c r="AA101" s="53">
        <f t="shared" si="26"/>
        <v>49.440495035882016</v>
      </c>
      <c r="AB101" s="53">
        <f t="shared" si="41"/>
        <v>-5.9665049641179806</v>
      </c>
      <c r="AC101" s="56">
        <f t="shared" si="42"/>
        <v>0</v>
      </c>
      <c r="AD101" s="56">
        <f t="shared" si="43"/>
        <v>0</v>
      </c>
      <c r="AE101" s="53">
        <f t="shared" si="27"/>
        <v>55.406999999999989</v>
      </c>
      <c r="AF101" s="53">
        <f t="shared" si="28"/>
        <v>55.406999999999989</v>
      </c>
    </row>
    <row r="102" spans="1:32" ht="20.5" customHeight="1" x14ac:dyDescent="0.2">
      <c r="A102" s="26" t="str">
        <f>all_banks!O96&amp;" "</f>
        <v xml:space="preserve">ООО КБ "Дружба" (990) </v>
      </c>
      <c r="B102" s="3">
        <f>all_banks!H96</f>
        <v>990</v>
      </c>
      <c r="C102" s="3" t="str">
        <f>all_banks!E96</f>
        <v>ДРУЖБА</v>
      </c>
      <c r="D102" s="14">
        <f>INDEX('123_parsed'!B:B,MATCH('0107'!B102,'123_parsed'!A:A,0))</f>
        <v>359.096</v>
      </c>
      <c r="E102" s="13">
        <f t="shared" si="44"/>
        <v>23.902000000000001</v>
      </c>
      <c r="F102" s="11">
        <f>(((INDEX('101'!$A:$G,MATCH($A102&amp;"60401",'101'!$A:$A,0),MATCH($J$2&amp;"Ост /Дб",'101'!$1:$1,0)))+(INDEX('101'!$A:$G,MATCH($A102&amp;"60404",'101'!$A:$A,0),MATCH($J$2&amp;"Ост /Дб",'101'!$1:$1,0)))+(INDEX('101'!$A:$G,MATCH($A102&amp;"60415",'101'!$A:$A,0),MATCH($J$2&amp;"Ост /Дб",'101'!$1:$1,0)))-(INDEX('101'!$A:$G,MATCH($A102&amp;"60414",'101'!$A:$A,0),MATCH($J$2&amp;"Ост /Кр",'101'!$1:$1,0)))-(INDEX('101'!$A:$G,MATCH($A102&amp;"60405",'101'!$A:$A,0),MATCH($J$2&amp;"Ост /Дб",'101'!$1:$1,0)))+(INDEX('101'!$A:$G,MATCH($A102&amp;"61901",'101'!$A:$A,0),MATCH($J$2&amp;"Ост /Дб",'101'!$1:$1,0)))+(INDEX('101'!$A:$G,MATCH($A102&amp;"61902",'101'!$A:$A,0),MATCH($J$2&amp;"Ост /Дб",'101'!$1:$1,0)))+(INDEX('101'!$A:$G,MATCH($A102&amp;"61903",'101'!$A:$A,0),MATCH($J$2&amp;"Ост /Дб",'101'!$1:$1,0)))+(INDEX('101'!$A:$G,MATCH($A102&amp;"61904",'101'!$A:$A,0),MATCH($J$2&amp;"Ост /Дб",'101'!$1:$1,0)))+(INDEX('101'!$A:$G,MATCH($A102&amp;"61905",'101'!$A:$A,0),MATCH($J$2&amp;"Ост /Дб",'101'!$1:$1,0)))+(INDEX('101'!$A:$G,MATCH($A102&amp;"61906",'101'!$A:$A,0),MATCH($J$2&amp;"Ост /Дб",'101'!$1:$1,0)))+(INDEX('101'!$A:$G,MATCH($A102&amp;"61907",'101'!$A:$A,0),MATCH($J$2&amp;"Ост /Дб",'101'!$1:$1,0)))+(INDEX('101'!$A:$G,MATCH($A102&amp;"61908",'101'!$A:$A,0),MATCH($J$2&amp;"Ост /Дб",'101'!$1:$1,0)))+(INDEX('101'!$A:$G,MATCH($A102&amp;"61911",'101'!$A:$A,0),MATCH($J$2&amp;"Ост /Дб",'101'!$1:$1,0)))-(INDEX('101'!$A:$G,MATCH($A102&amp;"61909",'101'!$A:$A,0),MATCH($J$2&amp;"Ост /Кр",'101'!$1:$1,0)))-(INDEX('101'!$A:$G,MATCH($A102&amp;"61910",'101'!$A:$A,0),MATCH($J$2&amp;"Ост /Кр",'101'!$1:$1,0)))-(INDEX('101'!$A:$G,MATCH($A102&amp;"61912",'101'!$A:$A,0),MATCH($J$2&amp;"Ост /Кр",'101'!$1:$1,0)))+(INDEX('101'!$A:$G,MATCH($A102&amp;"62001",'101'!$A:$A,0),MATCH($J$2&amp;"Ост /Дб",'101'!$1:$1,0)))-(INDEX('101'!$A:$G,MATCH($A102&amp;"62002",'101'!$A:$A,0),MATCH($J$2&amp;"Ост /Кр",'101'!$1:$1,0)))+(INDEX('101'!$A:$G,MATCH($A102&amp;"62101",'101'!$A:$A,0),MATCH($J$2&amp;"Ост /Дб",'101'!$1:$1,0)))+(INDEX('101'!$A:$G,MATCH($A102&amp;"62102",'101'!$A:$A,0),MATCH($J$2&amp;"Ост /Дб",'101'!$1:$1,0)))-(INDEX('101'!$A:$G,MATCH($A102&amp;"62103",'101'!$A:$A,0),MATCH($J$2&amp;"Ост /Кр",'101'!$1:$1,0))))-(((INDEX('135'!$A:$O,MATCH('0107'!$A102,'135'!$A:$A,0),MATCH($J$2&amp;F$4,'135'!$2:$2,0)))/1.5)+(INDEX('135'!$A:$O,MATCH('0107'!$A102,'135'!$A:$A,0),MATCH($J$2&amp;F$5,'135'!$2:$2,0)))+(INDEX('135'!$A:$O,MATCH('0107'!$A102,'135'!$A:$A,0),MATCH($J$2&amp;F$6,'135'!$2:$2,0)))))/$J$1</f>
        <v>0.45200000000000001</v>
      </c>
      <c r="G102" s="16">
        <f>(((INDEX('135'!$A:$O,MATCH('0107'!$A102,'135'!$A:$A,0),MATCH($J$2&amp;G$4,'135'!$2:$2,0)))/1.5)+(INDEX('135'!$A:$O,MATCH('0107'!$A102,'135'!$A:$A,0),MATCH($J$2&amp;G$5,'135'!$2:$2,0)))+(INDEX('135'!$A:$O,MATCH('0107'!$A102,'135'!$A:$A,0),MATCH($J$2&amp;G$6,'135'!$2:$2,0))))/$J$1</f>
        <v>23.45</v>
      </c>
      <c r="H102" s="11">
        <f>(((INDEX('135'!$A:$O,MATCH('0107'!$A102,'135'!$A:$A,0),MATCH($J$2&amp;H$6,'135'!$2:$2,0)))/1.5))/$J$1</f>
        <v>0</v>
      </c>
      <c r="I102" s="11">
        <f>(((INDEX('135'!$A:$O,MATCH('0107'!$A102,'135'!$A:$A,0),MATCH($J$2&amp;I$4,'135'!$2:$2,0)))/1.5)+(INDEX('135'!$A:$O,MATCH('0107'!$A102,'135'!$A:$A,0),MATCH($J$2&amp;I$5,'135'!$2:$2,0)))+(INDEX('135'!$A:$O,MATCH('0107'!$A102,'135'!$A:$A,0),MATCH($J$2&amp;I$6,'135'!$2:$2,0))))/$J$1</f>
        <v>0</v>
      </c>
      <c r="J102" s="11"/>
      <c r="K102" s="15">
        <f t="shared" si="29"/>
        <v>6.656158798761334</v>
      </c>
      <c r="L102" s="49">
        <f t="shared" si="30"/>
        <v>1.2587163321228865E-3</v>
      </c>
      <c r="M102" s="52">
        <f t="shared" si="31"/>
        <v>1</v>
      </c>
      <c r="N102" s="49">
        <f t="shared" si="32"/>
        <v>6.5302871655490452E-2</v>
      </c>
      <c r="O102" s="49">
        <f t="shared" si="33"/>
        <v>0</v>
      </c>
      <c r="P102" s="52">
        <f t="shared" si="34"/>
        <v>2</v>
      </c>
      <c r="Q102" s="49">
        <f t="shared" si="35"/>
        <v>0</v>
      </c>
      <c r="R102" s="52">
        <f t="shared" si="36"/>
        <v>2</v>
      </c>
      <c r="S102" s="49">
        <f t="shared" si="37"/>
        <v>0</v>
      </c>
      <c r="T102" s="49">
        <f t="shared" si="38"/>
        <v>6.6561587987613344E-2</v>
      </c>
      <c r="U102" s="38">
        <f t="shared" si="39"/>
        <v>0</v>
      </c>
      <c r="V102" s="54">
        <f t="shared" si="40"/>
        <v>0</v>
      </c>
      <c r="W102" s="57">
        <f t="shared" si="23"/>
        <v>0</v>
      </c>
      <c r="X102" s="59">
        <f t="shared" si="24"/>
        <v>359.096</v>
      </c>
      <c r="Y102" s="53">
        <f>INDEX('N1.0'!D:D,MATCH('0107'!A102,'N1.0'!B:B,0))</f>
        <v>54.255000000000003</v>
      </c>
      <c r="Z102" s="53">
        <f t="shared" si="25"/>
        <v>661.86710902221</v>
      </c>
      <c r="AA102" s="53">
        <f t="shared" si="26"/>
        <v>54.254999999999995</v>
      </c>
      <c r="AB102" s="53">
        <f t="shared" si="41"/>
        <v>0</v>
      </c>
      <c r="AC102" s="56">
        <f t="shared" si="42"/>
        <v>0</v>
      </c>
      <c r="AD102" s="56">
        <f t="shared" si="43"/>
        <v>0</v>
      </c>
      <c r="AE102" s="53">
        <f t="shared" si="27"/>
        <v>54.254999999999995</v>
      </c>
      <c r="AF102" s="53">
        <f t="shared" si="28"/>
        <v>54.254999999999995</v>
      </c>
    </row>
    <row r="103" spans="1:32" ht="20.5" customHeight="1" x14ac:dyDescent="0.2">
      <c r="A103" s="26" t="str">
        <f>all_banks!O97&amp;" "</f>
        <v xml:space="preserve">АО ЕАТПБанк (1765) </v>
      </c>
      <c r="B103" s="3">
        <f>all_banks!H97</f>
        <v>1765</v>
      </c>
      <c r="C103" s="3" t="str">
        <f>all_banks!E97</f>
        <v>ЕАТП БАНК</v>
      </c>
      <c r="D103" s="14">
        <f>INDEX('123_parsed'!B:B,MATCH('0107'!B103,'123_parsed'!A:A,0))</f>
        <v>356.69600000000003</v>
      </c>
      <c r="E103" s="13">
        <f t="shared" si="44"/>
        <v>103.11799999999999</v>
      </c>
      <c r="F103" s="11">
        <f>(((INDEX('101'!$A:$G,MATCH($A103&amp;"60401",'101'!$A:$A,0),MATCH($J$2&amp;"Ост /Дб",'101'!$1:$1,0)))+(INDEX('101'!$A:$G,MATCH($A103&amp;"60404",'101'!$A:$A,0),MATCH($J$2&amp;"Ост /Дб",'101'!$1:$1,0)))+(INDEX('101'!$A:$G,MATCH($A103&amp;"60415",'101'!$A:$A,0),MATCH($J$2&amp;"Ост /Дб",'101'!$1:$1,0)))-(INDEX('101'!$A:$G,MATCH($A103&amp;"60414",'101'!$A:$A,0),MATCH($J$2&amp;"Ост /Кр",'101'!$1:$1,0)))-(INDEX('101'!$A:$G,MATCH($A103&amp;"60405",'101'!$A:$A,0),MATCH($J$2&amp;"Ост /Дб",'101'!$1:$1,0)))+(INDEX('101'!$A:$G,MATCH($A103&amp;"61901",'101'!$A:$A,0),MATCH($J$2&amp;"Ост /Дб",'101'!$1:$1,0)))+(INDEX('101'!$A:$G,MATCH($A103&amp;"61902",'101'!$A:$A,0),MATCH($J$2&amp;"Ост /Дб",'101'!$1:$1,0)))+(INDEX('101'!$A:$G,MATCH($A103&amp;"61903",'101'!$A:$A,0),MATCH($J$2&amp;"Ост /Дб",'101'!$1:$1,0)))+(INDEX('101'!$A:$G,MATCH($A103&amp;"61904",'101'!$A:$A,0),MATCH($J$2&amp;"Ост /Дб",'101'!$1:$1,0)))+(INDEX('101'!$A:$G,MATCH($A103&amp;"61905",'101'!$A:$A,0),MATCH($J$2&amp;"Ост /Дб",'101'!$1:$1,0)))+(INDEX('101'!$A:$G,MATCH($A103&amp;"61906",'101'!$A:$A,0),MATCH($J$2&amp;"Ост /Дб",'101'!$1:$1,0)))+(INDEX('101'!$A:$G,MATCH($A103&amp;"61907",'101'!$A:$A,0),MATCH($J$2&amp;"Ост /Дб",'101'!$1:$1,0)))+(INDEX('101'!$A:$G,MATCH($A103&amp;"61908",'101'!$A:$A,0),MATCH($J$2&amp;"Ост /Дб",'101'!$1:$1,0)))+(INDEX('101'!$A:$G,MATCH($A103&amp;"61911",'101'!$A:$A,0),MATCH($J$2&amp;"Ост /Дб",'101'!$1:$1,0)))-(INDEX('101'!$A:$G,MATCH($A103&amp;"61909",'101'!$A:$A,0),MATCH($J$2&amp;"Ост /Кр",'101'!$1:$1,0)))-(INDEX('101'!$A:$G,MATCH($A103&amp;"61910",'101'!$A:$A,0),MATCH($J$2&amp;"Ост /Кр",'101'!$1:$1,0)))-(INDEX('101'!$A:$G,MATCH($A103&amp;"61912",'101'!$A:$A,0),MATCH($J$2&amp;"Ост /Кр",'101'!$1:$1,0)))+(INDEX('101'!$A:$G,MATCH($A103&amp;"62001",'101'!$A:$A,0),MATCH($J$2&amp;"Ост /Дб",'101'!$1:$1,0)))-(INDEX('101'!$A:$G,MATCH($A103&amp;"62002",'101'!$A:$A,0),MATCH($J$2&amp;"Ост /Кр",'101'!$1:$1,0)))+(INDEX('101'!$A:$G,MATCH($A103&amp;"62101",'101'!$A:$A,0),MATCH($J$2&amp;"Ост /Дб",'101'!$1:$1,0)))+(INDEX('101'!$A:$G,MATCH($A103&amp;"62102",'101'!$A:$A,0),MATCH($J$2&amp;"Ост /Дб",'101'!$1:$1,0)))-(INDEX('101'!$A:$G,MATCH($A103&amp;"62103",'101'!$A:$A,0),MATCH($J$2&amp;"Ост /Кр",'101'!$1:$1,0))))-(((INDEX('135'!$A:$O,MATCH('0107'!$A103,'135'!$A:$A,0),MATCH($J$2&amp;F$4,'135'!$2:$2,0)))/1.5)+(INDEX('135'!$A:$O,MATCH('0107'!$A103,'135'!$A:$A,0),MATCH($J$2&amp;F$5,'135'!$2:$2,0)))+(INDEX('135'!$A:$O,MATCH('0107'!$A103,'135'!$A:$A,0),MATCH($J$2&amp;F$6,'135'!$2:$2,0)))))/$J$1</f>
        <v>97.317999999999998</v>
      </c>
      <c r="G103" s="16">
        <f>(((INDEX('135'!$A:$O,MATCH('0107'!$A103,'135'!$A:$A,0),MATCH($J$2&amp;G$4,'135'!$2:$2,0)))/1.5)+(INDEX('135'!$A:$O,MATCH('0107'!$A103,'135'!$A:$A,0),MATCH($J$2&amp;G$5,'135'!$2:$2,0)))+(INDEX('135'!$A:$O,MATCH('0107'!$A103,'135'!$A:$A,0),MATCH($J$2&amp;G$6,'135'!$2:$2,0))))/$J$1</f>
        <v>5.8</v>
      </c>
      <c r="H103" s="11">
        <f>(((INDEX('135'!$A:$O,MATCH('0107'!$A103,'135'!$A:$A,0),MATCH($J$2&amp;H$6,'135'!$2:$2,0)))/1.5))/$J$1</f>
        <v>0</v>
      </c>
      <c r="I103" s="11">
        <f>(((INDEX('135'!$A:$O,MATCH('0107'!$A103,'135'!$A:$A,0),MATCH($J$2&amp;I$4,'135'!$2:$2,0)))/1.5)+(INDEX('135'!$A:$O,MATCH('0107'!$A103,'135'!$A:$A,0),MATCH($J$2&amp;I$5,'135'!$2:$2,0)))+(INDEX('135'!$A:$O,MATCH('0107'!$A103,'135'!$A:$A,0),MATCH($J$2&amp;I$6,'135'!$2:$2,0))))/$J$1</f>
        <v>0</v>
      </c>
      <c r="J103" s="11"/>
      <c r="K103" s="15">
        <f t="shared" si="29"/>
        <v>28.909211205059766</v>
      </c>
      <c r="L103" s="49">
        <f t="shared" si="30"/>
        <v>0.27283176710700424</v>
      </c>
      <c r="M103" s="52">
        <f t="shared" si="31"/>
        <v>3</v>
      </c>
      <c r="N103" s="49">
        <f t="shared" si="32"/>
        <v>1.6260344943593422E-2</v>
      </c>
      <c r="O103" s="49">
        <f t="shared" si="33"/>
        <v>0</v>
      </c>
      <c r="P103" s="52">
        <f t="shared" si="34"/>
        <v>2</v>
      </c>
      <c r="Q103" s="49">
        <f t="shared" si="35"/>
        <v>0</v>
      </c>
      <c r="R103" s="52">
        <f t="shared" si="36"/>
        <v>2</v>
      </c>
      <c r="S103" s="49">
        <f t="shared" si="37"/>
        <v>0</v>
      </c>
      <c r="T103" s="49">
        <f t="shared" si="38"/>
        <v>0.28909211205059765</v>
      </c>
      <c r="U103" s="38">
        <f t="shared" si="39"/>
        <v>0</v>
      </c>
      <c r="V103" s="54">
        <f t="shared" si="40"/>
        <v>0</v>
      </c>
      <c r="W103" s="57">
        <f t="shared" si="23"/>
        <v>0</v>
      </c>
      <c r="X103" s="59">
        <f t="shared" si="24"/>
        <v>356.69600000000003</v>
      </c>
      <c r="Y103" s="53">
        <f>INDEX('N1.0'!D:D,MATCH('0107'!A103,'N1.0'!B:B,0))</f>
        <v>28.175000000000001</v>
      </c>
      <c r="Z103" s="53">
        <f t="shared" si="25"/>
        <v>1266.0017746228928</v>
      </c>
      <c r="AA103" s="53">
        <f t="shared" si="26"/>
        <v>28.175000000000001</v>
      </c>
      <c r="AB103" s="53">
        <f t="shared" si="41"/>
        <v>0</v>
      </c>
      <c r="AC103" s="56">
        <f t="shared" si="42"/>
        <v>0</v>
      </c>
      <c r="AD103" s="56">
        <f t="shared" si="43"/>
        <v>0</v>
      </c>
      <c r="AE103" s="53">
        <f t="shared" si="27"/>
        <v>28.175000000000001</v>
      </c>
      <c r="AF103" s="53">
        <f t="shared" si="28"/>
        <v>28.175000000000001</v>
      </c>
    </row>
    <row r="104" spans="1:32" ht="20.5" customHeight="1" x14ac:dyDescent="0.2">
      <c r="A104" s="26" t="str">
        <f>all_banks!O98&amp;" "</f>
        <v xml:space="preserve">АО КИБ "ЕВРОАЛЬЯНС" (1781) </v>
      </c>
      <c r="B104" s="3">
        <f>all_banks!H98</f>
        <v>1781</v>
      </c>
      <c r="C104" s="3" t="str">
        <f>all_banks!E98</f>
        <v>ЕВРОАЛЬЯНС</v>
      </c>
      <c r="D104" s="14">
        <f>INDEX('123_parsed'!B:B,MATCH('0107'!B104,'123_parsed'!A:A,0))</f>
        <v>409.17399999999998</v>
      </c>
      <c r="E104" s="13">
        <f t="shared" si="44"/>
        <v>314.86599999999999</v>
      </c>
      <c r="F104" s="11">
        <f>(((INDEX('101'!$A:$G,MATCH($A104&amp;"60401",'101'!$A:$A,0),MATCH($J$2&amp;"Ост /Дб",'101'!$1:$1,0)))+(INDEX('101'!$A:$G,MATCH($A104&amp;"60404",'101'!$A:$A,0),MATCH($J$2&amp;"Ост /Дб",'101'!$1:$1,0)))+(INDEX('101'!$A:$G,MATCH($A104&amp;"60415",'101'!$A:$A,0),MATCH($J$2&amp;"Ост /Дб",'101'!$1:$1,0)))-(INDEX('101'!$A:$G,MATCH($A104&amp;"60414",'101'!$A:$A,0),MATCH($J$2&amp;"Ост /Кр",'101'!$1:$1,0)))-(INDEX('101'!$A:$G,MATCH($A104&amp;"60405",'101'!$A:$A,0),MATCH($J$2&amp;"Ост /Дб",'101'!$1:$1,0)))+(INDEX('101'!$A:$G,MATCH($A104&amp;"61901",'101'!$A:$A,0),MATCH($J$2&amp;"Ост /Дб",'101'!$1:$1,0)))+(INDEX('101'!$A:$G,MATCH($A104&amp;"61902",'101'!$A:$A,0),MATCH($J$2&amp;"Ост /Дб",'101'!$1:$1,0)))+(INDEX('101'!$A:$G,MATCH($A104&amp;"61903",'101'!$A:$A,0),MATCH($J$2&amp;"Ост /Дб",'101'!$1:$1,0)))+(INDEX('101'!$A:$G,MATCH($A104&amp;"61904",'101'!$A:$A,0),MATCH($J$2&amp;"Ост /Дб",'101'!$1:$1,0)))+(INDEX('101'!$A:$G,MATCH($A104&amp;"61905",'101'!$A:$A,0),MATCH($J$2&amp;"Ост /Дб",'101'!$1:$1,0)))+(INDEX('101'!$A:$G,MATCH($A104&amp;"61906",'101'!$A:$A,0),MATCH($J$2&amp;"Ост /Дб",'101'!$1:$1,0)))+(INDEX('101'!$A:$G,MATCH($A104&amp;"61907",'101'!$A:$A,0),MATCH($J$2&amp;"Ост /Дб",'101'!$1:$1,0)))+(INDEX('101'!$A:$G,MATCH($A104&amp;"61908",'101'!$A:$A,0),MATCH($J$2&amp;"Ост /Дб",'101'!$1:$1,0)))+(INDEX('101'!$A:$G,MATCH($A104&amp;"61911",'101'!$A:$A,0),MATCH($J$2&amp;"Ост /Дб",'101'!$1:$1,0)))-(INDEX('101'!$A:$G,MATCH($A104&amp;"61909",'101'!$A:$A,0),MATCH($J$2&amp;"Ост /Кр",'101'!$1:$1,0)))-(INDEX('101'!$A:$G,MATCH($A104&amp;"61910",'101'!$A:$A,0),MATCH($J$2&amp;"Ост /Кр",'101'!$1:$1,0)))-(INDEX('101'!$A:$G,MATCH($A104&amp;"61912",'101'!$A:$A,0),MATCH($J$2&amp;"Ост /Кр",'101'!$1:$1,0)))+(INDEX('101'!$A:$G,MATCH($A104&amp;"62001",'101'!$A:$A,0),MATCH($J$2&amp;"Ост /Дб",'101'!$1:$1,0)))-(INDEX('101'!$A:$G,MATCH($A104&amp;"62002",'101'!$A:$A,0),MATCH($J$2&amp;"Ост /Кр",'101'!$1:$1,0)))+(INDEX('101'!$A:$G,MATCH($A104&amp;"62101",'101'!$A:$A,0),MATCH($J$2&amp;"Ост /Дб",'101'!$1:$1,0)))+(INDEX('101'!$A:$G,MATCH($A104&amp;"62102",'101'!$A:$A,0),MATCH($J$2&amp;"Ост /Дб",'101'!$1:$1,0)))-(INDEX('101'!$A:$G,MATCH($A104&amp;"62103",'101'!$A:$A,0),MATCH($J$2&amp;"Ост /Кр",'101'!$1:$1,0))))-(((INDEX('135'!$A:$O,MATCH('0107'!$A104,'135'!$A:$A,0),MATCH($J$2&amp;F$4,'135'!$2:$2,0)))/1.5)+(INDEX('135'!$A:$O,MATCH('0107'!$A104,'135'!$A:$A,0),MATCH($J$2&amp;F$5,'135'!$2:$2,0)))+(INDEX('135'!$A:$O,MATCH('0107'!$A104,'135'!$A:$A,0),MATCH($J$2&amp;F$6,'135'!$2:$2,0)))))/$J$1</f>
        <v>164.86666666666665</v>
      </c>
      <c r="G104" s="16">
        <f>(((INDEX('135'!$A:$O,MATCH('0107'!$A104,'135'!$A:$A,0),MATCH($J$2&amp;G$4,'135'!$2:$2,0)))/1.5)+(INDEX('135'!$A:$O,MATCH('0107'!$A104,'135'!$A:$A,0),MATCH($J$2&amp;G$5,'135'!$2:$2,0)))+(INDEX('135'!$A:$O,MATCH('0107'!$A104,'135'!$A:$A,0),MATCH($J$2&amp;G$6,'135'!$2:$2,0))))/$J$1</f>
        <v>149.99933333333334</v>
      </c>
      <c r="H104" s="11">
        <f>(((INDEX('135'!$A:$O,MATCH('0107'!$A104,'135'!$A:$A,0),MATCH($J$2&amp;H$6,'135'!$2:$2,0)))/1.5))/$J$1</f>
        <v>0</v>
      </c>
      <c r="I104" s="11">
        <f>(((INDEX('135'!$A:$O,MATCH('0107'!$A104,'135'!$A:$A,0),MATCH($J$2&amp;I$4,'135'!$2:$2,0)))/1.5)+(INDEX('135'!$A:$O,MATCH('0107'!$A104,'135'!$A:$A,0),MATCH($J$2&amp;I$5,'135'!$2:$2,0)))+(INDEX('135'!$A:$O,MATCH('0107'!$A104,'135'!$A:$A,0),MATCH($J$2&amp;I$6,'135'!$2:$2,0))))/$J$1</f>
        <v>0</v>
      </c>
      <c r="J104" s="11"/>
      <c r="K104" s="15">
        <f t="shared" si="29"/>
        <v>76.951614716477593</v>
      </c>
      <c r="L104" s="49">
        <f t="shared" si="30"/>
        <v>0.40292556874744401</v>
      </c>
      <c r="M104" s="52">
        <f t="shared" si="31"/>
        <v>3</v>
      </c>
      <c r="N104" s="49">
        <f t="shared" si="32"/>
        <v>0.36659057841733184</v>
      </c>
      <c r="O104" s="49">
        <f t="shared" si="33"/>
        <v>0</v>
      </c>
      <c r="P104" s="52">
        <f t="shared" si="34"/>
        <v>2</v>
      </c>
      <c r="Q104" s="49">
        <f t="shared" si="35"/>
        <v>0</v>
      </c>
      <c r="R104" s="52">
        <f t="shared" si="36"/>
        <v>2</v>
      </c>
      <c r="S104" s="49">
        <f t="shared" si="37"/>
        <v>0</v>
      </c>
      <c r="T104" s="49">
        <f t="shared" si="38"/>
        <v>0.7695161471647759</v>
      </c>
      <c r="U104" s="38">
        <f t="shared" si="39"/>
        <v>1</v>
      </c>
      <c r="V104" s="54">
        <f t="shared" si="40"/>
        <v>1</v>
      </c>
      <c r="W104" s="57">
        <f t="shared" si="23"/>
        <v>640.37933333333331</v>
      </c>
      <c r="X104" s="59">
        <f t="shared" si="24"/>
        <v>1049.5533333333333</v>
      </c>
      <c r="Y104" s="53">
        <f>INDEX('N1.0'!D:D,MATCH('0107'!A104,'N1.0'!B:B,0))</f>
        <v>27</v>
      </c>
      <c r="Z104" s="53">
        <f t="shared" si="25"/>
        <v>1515.4592592592592</v>
      </c>
      <c r="AA104" s="53">
        <f t="shared" si="26"/>
        <v>14.32306402655105</v>
      </c>
      <c r="AB104" s="53">
        <f t="shared" si="41"/>
        <v>-12.67693597344895</v>
      </c>
      <c r="AC104" s="56">
        <f t="shared" si="42"/>
        <v>0</v>
      </c>
      <c r="AD104" s="56">
        <f t="shared" si="43"/>
        <v>0</v>
      </c>
      <c r="AE104" s="53">
        <f t="shared" si="27"/>
        <v>26.999999999999996</v>
      </c>
      <c r="AF104" s="53">
        <f t="shared" si="28"/>
        <v>26.999999999999996</v>
      </c>
    </row>
    <row r="105" spans="1:32" ht="20.5" customHeight="1" x14ac:dyDescent="0.2">
      <c r="A105" s="26" t="str">
        <f>all_banks!O99&amp;" "</f>
        <v xml:space="preserve">АО АКБ "ЕВРОФИНАНС МОСНАРБАНК" (2402) </v>
      </c>
      <c r="B105" s="3">
        <f>all_banks!H99</f>
        <v>2402</v>
      </c>
      <c r="C105" s="3" t="str">
        <f>all_banks!E99</f>
        <v>ЕВРОФИНАНС МОСНАРБАНК</v>
      </c>
      <c r="D105" s="14">
        <f>INDEX('123_parsed'!B:B,MATCH('0107'!B105,'123_parsed'!A:A,0))</f>
        <v>11903.555</v>
      </c>
      <c r="E105" s="13">
        <f t="shared" si="44"/>
        <v>0</v>
      </c>
      <c r="F105" s="11">
        <f>(((INDEX('101'!$A:$G,MATCH($A105&amp;"60401",'101'!$A:$A,0),MATCH($J$2&amp;"Ост /Дб",'101'!$1:$1,0)))+(INDEX('101'!$A:$G,MATCH($A105&amp;"60404",'101'!$A:$A,0),MATCH($J$2&amp;"Ост /Дб",'101'!$1:$1,0)))+(INDEX('101'!$A:$G,MATCH($A105&amp;"60415",'101'!$A:$A,0),MATCH($J$2&amp;"Ост /Дб",'101'!$1:$1,0)))-(INDEX('101'!$A:$G,MATCH($A105&amp;"60414",'101'!$A:$A,0),MATCH($J$2&amp;"Ост /Кр",'101'!$1:$1,0)))-(INDEX('101'!$A:$G,MATCH($A105&amp;"60405",'101'!$A:$A,0),MATCH($J$2&amp;"Ост /Дб",'101'!$1:$1,0)))+(INDEX('101'!$A:$G,MATCH($A105&amp;"61901",'101'!$A:$A,0),MATCH($J$2&amp;"Ост /Дб",'101'!$1:$1,0)))+(INDEX('101'!$A:$G,MATCH($A105&amp;"61902",'101'!$A:$A,0),MATCH($J$2&amp;"Ост /Дб",'101'!$1:$1,0)))+(INDEX('101'!$A:$G,MATCH($A105&amp;"61903",'101'!$A:$A,0),MATCH($J$2&amp;"Ост /Дб",'101'!$1:$1,0)))+(INDEX('101'!$A:$G,MATCH($A105&amp;"61904",'101'!$A:$A,0),MATCH($J$2&amp;"Ост /Дб",'101'!$1:$1,0)))+(INDEX('101'!$A:$G,MATCH($A105&amp;"61905",'101'!$A:$A,0),MATCH($J$2&amp;"Ост /Дб",'101'!$1:$1,0)))+(INDEX('101'!$A:$G,MATCH($A105&amp;"61906",'101'!$A:$A,0),MATCH($J$2&amp;"Ост /Дб",'101'!$1:$1,0)))+(INDEX('101'!$A:$G,MATCH($A105&amp;"61907",'101'!$A:$A,0),MATCH($J$2&amp;"Ост /Дб",'101'!$1:$1,0)))+(INDEX('101'!$A:$G,MATCH($A105&amp;"61908",'101'!$A:$A,0),MATCH($J$2&amp;"Ост /Дб",'101'!$1:$1,0)))+(INDEX('101'!$A:$G,MATCH($A105&amp;"61911",'101'!$A:$A,0),MATCH($J$2&amp;"Ост /Дб",'101'!$1:$1,0)))-(INDEX('101'!$A:$G,MATCH($A105&amp;"61909",'101'!$A:$A,0),MATCH($J$2&amp;"Ост /Кр",'101'!$1:$1,0)))-(INDEX('101'!$A:$G,MATCH($A105&amp;"61910",'101'!$A:$A,0),MATCH($J$2&amp;"Ост /Кр",'101'!$1:$1,0)))-(INDEX('101'!$A:$G,MATCH($A105&amp;"61912",'101'!$A:$A,0),MATCH($J$2&amp;"Ост /Кр",'101'!$1:$1,0)))+(INDEX('101'!$A:$G,MATCH($A105&amp;"62001",'101'!$A:$A,0),MATCH($J$2&amp;"Ост /Дб",'101'!$1:$1,0)))-(INDEX('101'!$A:$G,MATCH($A105&amp;"62002",'101'!$A:$A,0),MATCH($J$2&amp;"Ост /Кр",'101'!$1:$1,0)))+(INDEX('101'!$A:$G,MATCH($A105&amp;"62101",'101'!$A:$A,0),MATCH($J$2&amp;"Ост /Дб",'101'!$1:$1,0)))+(INDEX('101'!$A:$G,MATCH($A105&amp;"62102",'101'!$A:$A,0),MATCH($J$2&amp;"Ост /Дб",'101'!$1:$1,0)))-(INDEX('101'!$A:$G,MATCH($A105&amp;"62103",'101'!$A:$A,0),MATCH($J$2&amp;"Ост /Кр",'101'!$1:$1,0))))-(((INDEX('135'!$A:$O,MATCH('0107'!$A105,'135'!$A:$A,0),MATCH($J$2&amp;F$4,'135'!$2:$2,0)))/1.5)+(INDEX('135'!$A:$O,MATCH('0107'!$A105,'135'!$A:$A,0),MATCH($J$2&amp;F$5,'135'!$2:$2,0)))+(INDEX('135'!$A:$O,MATCH('0107'!$A105,'135'!$A:$A,0),MATCH($J$2&amp;F$6,'135'!$2:$2,0)))))/$J$1</f>
        <v>0</v>
      </c>
      <c r="G105" s="16">
        <f>(((INDEX('135'!$A:$O,MATCH('0107'!$A105,'135'!$A:$A,0),MATCH($J$2&amp;G$4,'135'!$2:$2,0)))/1.5)+(INDEX('135'!$A:$O,MATCH('0107'!$A105,'135'!$A:$A,0),MATCH($J$2&amp;G$5,'135'!$2:$2,0)))+(INDEX('135'!$A:$O,MATCH('0107'!$A105,'135'!$A:$A,0),MATCH($J$2&amp;G$6,'135'!$2:$2,0))))/$J$1</f>
        <v>0</v>
      </c>
      <c r="H105" s="11">
        <f>(((INDEX('135'!$A:$O,MATCH('0107'!$A105,'135'!$A:$A,0),MATCH($J$2&amp;H$6,'135'!$2:$2,0)))/1.5))/$J$1</f>
        <v>0</v>
      </c>
      <c r="I105" s="11">
        <f>(((INDEX('135'!$A:$O,MATCH('0107'!$A105,'135'!$A:$A,0),MATCH($J$2&amp;I$4,'135'!$2:$2,0)))/1.5)+(INDEX('135'!$A:$O,MATCH('0107'!$A105,'135'!$A:$A,0),MATCH($J$2&amp;I$5,'135'!$2:$2,0)))+(INDEX('135'!$A:$O,MATCH('0107'!$A105,'135'!$A:$A,0),MATCH($J$2&amp;I$6,'135'!$2:$2,0))))/$J$1</f>
        <v>0</v>
      </c>
      <c r="J105" s="11"/>
      <c r="K105" s="15">
        <f t="shared" si="29"/>
        <v>0</v>
      </c>
      <c r="L105" s="49">
        <f t="shared" si="30"/>
        <v>0</v>
      </c>
      <c r="M105" s="52">
        <f t="shared" si="31"/>
        <v>1</v>
      </c>
      <c r="N105" s="49">
        <f t="shared" si="32"/>
        <v>0</v>
      </c>
      <c r="O105" s="49">
        <f t="shared" si="33"/>
        <v>0</v>
      </c>
      <c r="P105" s="52">
        <f t="shared" si="34"/>
        <v>2</v>
      </c>
      <c r="Q105" s="49">
        <f t="shared" si="35"/>
        <v>0</v>
      </c>
      <c r="R105" s="52">
        <f t="shared" si="36"/>
        <v>2</v>
      </c>
      <c r="S105" s="49">
        <f t="shared" si="37"/>
        <v>0</v>
      </c>
      <c r="T105" s="49">
        <f t="shared" si="38"/>
        <v>0</v>
      </c>
      <c r="U105" s="38">
        <f t="shared" si="39"/>
        <v>0</v>
      </c>
      <c r="V105" s="54">
        <f t="shared" si="40"/>
        <v>0</v>
      </c>
      <c r="W105" s="57">
        <f t="shared" si="23"/>
        <v>0</v>
      </c>
      <c r="X105" s="59">
        <f t="shared" si="24"/>
        <v>11903.555</v>
      </c>
      <c r="Y105" s="53">
        <f>INDEX('N1.0'!D:D,MATCH('0107'!A105,'N1.0'!B:B,0))</f>
        <v>29.001000000000001</v>
      </c>
      <c r="Z105" s="53">
        <f t="shared" si="25"/>
        <v>41045.326023240581</v>
      </c>
      <c r="AA105" s="53">
        <f t="shared" si="26"/>
        <v>29.000999999999998</v>
      </c>
      <c r="AB105" s="53">
        <f t="shared" si="41"/>
        <v>0</v>
      </c>
      <c r="AC105" s="56">
        <f t="shared" si="42"/>
        <v>0</v>
      </c>
      <c r="AD105" s="56">
        <f t="shared" si="43"/>
        <v>0</v>
      </c>
      <c r="AE105" s="53">
        <f t="shared" si="27"/>
        <v>29.000999999999998</v>
      </c>
      <c r="AF105" s="53">
        <f t="shared" si="28"/>
        <v>29.000999999999998</v>
      </c>
    </row>
    <row r="106" spans="1:32" ht="20.5" customHeight="1" x14ac:dyDescent="0.2">
      <c r="A106" s="26" t="str">
        <f>all_banks!O100&amp;" "</f>
        <v xml:space="preserve">ПАО "Банк "Екатеринбург" (3161) </v>
      </c>
      <c r="B106" s="3">
        <f>all_banks!H100</f>
        <v>3161</v>
      </c>
      <c r="C106" s="3" t="str">
        <f>all_banks!E100</f>
        <v>ЕКАТЕРИНБУРГ</v>
      </c>
      <c r="D106" s="14">
        <f>INDEX('123_parsed'!B:B,MATCH('0107'!B106,'123_parsed'!A:A,0))</f>
        <v>1426.04</v>
      </c>
      <c r="E106" s="13">
        <f t="shared" si="44"/>
        <v>112.31399999999999</v>
      </c>
      <c r="F106" s="11">
        <f>(((INDEX('101'!$A:$G,MATCH($A106&amp;"60401",'101'!$A:$A,0),MATCH($J$2&amp;"Ост /Дб",'101'!$1:$1,0)))+(INDEX('101'!$A:$G,MATCH($A106&amp;"60404",'101'!$A:$A,0),MATCH($J$2&amp;"Ост /Дб",'101'!$1:$1,0)))+(INDEX('101'!$A:$G,MATCH($A106&amp;"60415",'101'!$A:$A,0),MATCH($J$2&amp;"Ост /Дб",'101'!$1:$1,0)))-(INDEX('101'!$A:$G,MATCH($A106&amp;"60414",'101'!$A:$A,0),MATCH($J$2&amp;"Ост /Кр",'101'!$1:$1,0)))-(INDEX('101'!$A:$G,MATCH($A106&amp;"60405",'101'!$A:$A,0),MATCH($J$2&amp;"Ост /Дб",'101'!$1:$1,0)))+(INDEX('101'!$A:$G,MATCH($A106&amp;"61901",'101'!$A:$A,0),MATCH($J$2&amp;"Ост /Дб",'101'!$1:$1,0)))+(INDEX('101'!$A:$G,MATCH($A106&amp;"61902",'101'!$A:$A,0),MATCH($J$2&amp;"Ост /Дб",'101'!$1:$1,0)))+(INDEX('101'!$A:$G,MATCH($A106&amp;"61903",'101'!$A:$A,0),MATCH($J$2&amp;"Ост /Дб",'101'!$1:$1,0)))+(INDEX('101'!$A:$G,MATCH($A106&amp;"61904",'101'!$A:$A,0),MATCH($J$2&amp;"Ост /Дб",'101'!$1:$1,0)))+(INDEX('101'!$A:$G,MATCH($A106&amp;"61905",'101'!$A:$A,0),MATCH($J$2&amp;"Ост /Дб",'101'!$1:$1,0)))+(INDEX('101'!$A:$G,MATCH($A106&amp;"61906",'101'!$A:$A,0),MATCH($J$2&amp;"Ост /Дб",'101'!$1:$1,0)))+(INDEX('101'!$A:$G,MATCH($A106&amp;"61907",'101'!$A:$A,0),MATCH($J$2&amp;"Ост /Дб",'101'!$1:$1,0)))+(INDEX('101'!$A:$G,MATCH($A106&amp;"61908",'101'!$A:$A,0),MATCH($J$2&amp;"Ост /Дб",'101'!$1:$1,0)))+(INDEX('101'!$A:$G,MATCH($A106&amp;"61911",'101'!$A:$A,0),MATCH($J$2&amp;"Ост /Дб",'101'!$1:$1,0)))-(INDEX('101'!$A:$G,MATCH($A106&amp;"61909",'101'!$A:$A,0),MATCH($J$2&amp;"Ост /Кр",'101'!$1:$1,0)))-(INDEX('101'!$A:$G,MATCH($A106&amp;"61910",'101'!$A:$A,0),MATCH($J$2&amp;"Ост /Кр",'101'!$1:$1,0)))-(INDEX('101'!$A:$G,MATCH($A106&amp;"61912",'101'!$A:$A,0),MATCH($J$2&amp;"Ост /Кр",'101'!$1:$1,0)))+(INDEX('101'!$A:$G,MATCH($A106&amp;"62001",'101'!$A:$A,0),MATCH($J$2&amp;"Ост /Дб",'101'!$1:$1,0)))-(INDEX('101'!$A:$G,MATCH($A106&amp;"62002",'101'!$A:$A,0),MATCH($J$2&amp;"Ост /Кр",'101'!$1:$1,0)))+(INDEX('101'!$A:$G,MATCH($A106&amp;"62101",'101'!$A:$A,0),MATCH($J$2&amp;"Ост /Дб",'101'!$1:$1,0)))+(INDEX('101'!$A:$G,MATCH($A106&amp;"62102",'101'!$A:$A,0),MATCH($J$2&amp;"Ост /Дб",'101'!$1:$1,0)))-(INDEX('101'!$A:$G,MATCH($A106&amp;"62103",'101'!$A:$A,0),MATCH($J$2&amp;"Ост /Кр",'101'!$1:$1,0))))-(((INDEX('135'!$A:$O,MATCH('0107'!$A106,'135'!$A:$A,0),MATCH($J$2&amp;F$4,'135'!$2:$2,0)))/1.5)+(INDEX('135'!$A:$O,MATCH('0107'!$A106,'135'!$A:$A,0),MATCH($J$2&amp;F$5,'135'!$2:$2,0)))+(INDEX('135'!$A:$O,MATCH('0107'!$A106,'135'!$A:$A,0),MATCH($J$2&amp;F$6,'135'!$2:$2,0)))))/$J$1</f>
        <v>104.72</v>
      </c>
      <c r="G106" s="16">
        <f>(((INDEX('135'!$A:$O,MATCH('0107'!$A106,'135'!$A:$A,0),MATCH($J$2&amp;G$4,'135'!$2:$2,0)))/1.5)+(INDEX('135'!$A:$O,MATCH('0107'!$A106,'135'!$A:$A,0),MATCH($J$2&amp;G$5,'135'!$2:$2,0)))+(INDEX('135'!$A:$O,MATCH('0107'!$A106,'135'!$A:$A,0),MATCH($J$2&amp;G$6,'135'!$2:$2,0))))/$J$1</f>
        <v>7.5940000000000003</v>
      </c>
      <c r="H106" s="11">
        <f>(((INDEX('135'!$A:$O,MATCH('0107'!$A106,'135'!$A:$A,0),MATCH($J$2&amp;H$6,'135'!$2:$2,0)))/1.5))/$J$1</f>
        <v>0</v>
      </c>
      <c r="I106" s="11">
        <f>(((INDEX('135'!$A:$O,MATCH('0107'!$A106,'135'!$A:$A,0),MATCH($J$2&amp;I$4,'135'!$2:$2,0)))/1.5)+(INDEX('135'!$A:$O,MATCH('0107'!$A106,'135'!$A:$A,0),MATCH($J$2&amp;I$5,'135'!$2:$2,0)))+(INDEX('135'!$A:$O,MATCH('0107'!$A106,'135'!$A:$A,0),MATCH($J$2&amp;I$6,'135'!$2:$2,0))))/$J$1</f>
        <v>0</v>
      </c>
      <c r="J106" s="11"/>
      <c r="K106" s="15">
        <f t="shared" si="29"/>
        <v>7.8759361588735244</v>
      </c>
      <c r="L106" s="49">
        <f t="shared" si="30"/>
        <v>7.3434125269978404E-2</v>
      </c>
      <c r="M106" s="52">
        <f t="shared" si="31"/>
        <v>1</v>
      </c>
      <c r="N106" s="49">
        <f t="shared" si="32"/>
        <v>5.3252363187568375E-3</v>
      </c>
      <c r="O106" s="49">
        <f t="shared" si="33"/>
        <v>0</v>
      </c>
      <c r="P106" s="52">
        <f t="shared" si="34"/>
        <v>2</v>
      </c>
      <c r="Q106" s="49">
        <f t="shared" si="35"/>
        <v>0</v>
      </c>
      <c r="R106" s="52">
        <f t="shared" si="36"/>
        <v>2</v>
      </c>
      <c r="S106" s="49">
        <f t="shared" si="37"/>
        <v>0</v>
      </c>
      <c r="T106" s="49">
        <f t="shared" si="38"/>
        <v>7.8759361588735241E-2</v>
      </c>
      <c r="U106" s="38">
        <f t="shared" si="39"/>
        <v>0</v>
      </c>
      <c r="V106" s="54">
        <f t="shared" si="40"/>
        <v>0</v>
      </c>
      <c r="W106" s="57">
        <f t="shared" si="23"/>
        <v>0</v>
      </c>
      <c r="X106" s="59">
        <f t="shared" si="24"/>
        <v>1426.04</v>
      </c>
      <c r="Y106" s="53">
        <f>INDEX('N1.0'!D:D,MATCH('0107'!A106,'N1.0'!B:B,0))</f>
        <v>22.245000000000001</v>
      </c>
      <c r="Z106" s="53">
        <f t="shared" si="25"/>
        <v>6410.6091256462123</v>
      </c>
      <c r="AA106" s="53">
        <f t="shared" si="26"/>
        <v>22.245000000000001</v>
      </c>
      <c r="AB106" s="53">
        <f t="shared" si="41"/>
        <v>0</v>
      </c>
      <c r="AC106" s="56">
        <f t="shared" si="42"/>
        <v>0</v>
      </c>
      <c r="AD106" s="56">
        <f t="shared" si="43"/>
        <v>0</v>
      </c>
      <c r="AE106" s="53">
        <f t="shared" si="27"/>
        <v>22.245000000000001</v>
      </c>
      <c r="AF106" s="53">
        <f t="shared" si="28"/>
        <v>22.245000000000001</v>
      </c>
    </row>
    <row r="107" spans="1:32" ht="20.5" customHeight="1" x14ac:dyDescent="0.2">
      <c r="A107" s="26" t="str">
        <f>all_banks!O101&amp;" "</f>
        <v xml:space="preserve">АО АИКБ "Енисейский объединенный банк" (2645) </v>
      </c>
      <c r="B107" s="3">
        <f>all_banks!H101</f>
        <v>2645</v>
      </c>
      <c r="C107" s="3" t="str">
        <f>all_banks!E101</f>
        <v>ЕНИСЕЙСКИЙ ОБЪЕДИНЕННЫЙ БАНК</v>
      </c>
      <c r="D107" s="14">
        <f>INDEX('123_parsed'!B:B,MATCH('0107'!B107,'123_parsed'!A:A,0))</f>
        <v>556.74</v>
      </c>
      <c r="E107" s="13">
        <f t="shared" si="44"/>
        <v>380.536</v>
      </c>
      <c r="F107" s="11">
        <f>(((INDEX('101'!$A:$G,MATCH($A107&amp;"60401",'101'!$A:$A,0),MATCH($J$2&amp;"Ост /Дб",'101'!$1:$1,0)))+(INDEX('101'!$A:$G,MATCH($A107&amp;"60404",'101'!$A:$A,0),MATCH($J$2&amp;"Ост /Дб",'101'!$1:$1,0)))+(INDEX('101'!$A:$G,MATCH($A107&amp;"60415",'101'!$A:$A,0),MATCH($J$2&amp;"Ост /Дб",'101'!$1:$1,0)))-(INDEX('101'!$A:$G,MATCH($A107&amp;"60414",'101'!$A:$A,0),MATCH($J$2&amp;"Ост /Кр",'101'!$1:$1,0)))-(INDEX('101'!$A:$G,MATCH($A107&amp;"60405",'101'!$A:$A,0),MATCH($J$2&amp;"Ост /Дб",'101'!$1:$1,0)))+(INDEX('101'!$A:$G,MATCH($A107&amp;"61901",'101'!$A:$A,0),MATCH($J$2&amp;"Ост /Дб",'101'!$1:$1,0)))+(INDEX('101'!$A:$G,MATCH($A107&amp;"61902",'101'!$A:$A,0),MATCH($J$2&amp;"Ост /Дб",'101'!$1:$1,0)))+(INDEX('101'!$A:$G,MATCH($A107&amp;"61903",'101'!$A:$A,0),MATCH($J$2&amp;"Ост /Дб",'101'!$1:$1,0)))+(INDEX('101'!$A:$G,MATCH($A107&amp;"61904",'101'!$A:$A,0),MATCH($J$2&amp;"Ост /Дб",'101'!$1:$1,0)))+(INDEX('101'!$A:$G,MATCH($A107&amp;"61905",'101'!$A:$A,0),MATCH($J$2&amp;"Ост /Дб",'101'!$1:$1,0)))+(INDEX('101'!$A:$G,MATCH($A107&amp;"61906",'101'!$A:$A,0),MATCH($J$2&amp;"Ост /Дб",'101'!$1:$1,0)))+(INDEX('101'!$A:$G,MATCH($A107&amp;"61907",'101'!$A:$A,0),MATCH($J$2&amp;"Ост /Дб",'101'!$1:$1,0)))+(INDEX('101'!$A:$G,MATCH($A107&amp;"61908",'101'!$A:$A,0),MATCH($J$2&amp;"Ост /Дб",'101'!$1:$1,0)))+(INDEX('101'!$A:$G,MATCH($A107&amp;"61911",'101'!$A:$A,0),MATCH($J$2&amp;"Ост /Дб",'101'!$1:$1,0)))-(INDEX('101'!$A:$G,MATCH($A107&amp;"61909",'101'!$A:$A,0),MATCH($J$2&amp;"Ост /Кр",'101'!$1:$1,0)))-(INDEX('101'!$A:$G,MATCH($A107&amp;"61910",'101'!$A:$A,0),MATCH($J$2&amp;"Ост /Кр",'101'!$1:$1,0)))-(INDEX('101'!$A:$G,MATCH($A107&amp;"61912",'101'!$A:$A,0),MATCH($J$2&amp;"Ост /Кр",'101'!$1:$1,0)))+(INDEX('101'!$A:$G,MATCH($A107&amp;"62001",'101'!$A:$A,0),MATCH($J$2&amp;"Ост /Дб",'101'!$1:$1,0)))-(INDEX('101'!$A:$G,MATCH($A107&amp;"62002",'101'!$A:$A,0),MATCH($J$2&amp;"Ост /Кр",'101'!$1:$1,0)))+(INDEX('101'!$A:$G,MATCH($A107&amp;"62101",'101'!$A:$A,0),MATCH($J$2&amp;"Ост /Дб",'101'!$1:$1,0)))+(INDEX('101'!$A:$G,MATCH($A107&amp;"62102",'101'!$A:$A,0),MATCH($J$2&amp;"Ост /Дб",'101'!$1:$1,0)))-(INDEX('101'!$A:$G,MATCH($A107&amp;"62103",'101'!$A:$A,0),MATCH($J$2&amp;"Ост /Кр",'101'!$1:$1,0))))-(((INDEX('135'!$A:$O,MATCH('0107'!$A107,'135'!$A:$A,0),MATCH($J$2&amp;F$4,'135'!$2:$2,0)))/1.5)+(INDEX('135'!$A:$O,MATCH('0107'!$A107,'135'!$A:$A,0),MATCH($J$2&amp;F$5,'135'!$2:$2,0)))+(INDEX('135'!$A:$O,MATCH('0107'!$A107,'135'!$A:$A,0),MATCH($J$2&amp;F$6,'135'!$2:$2,0)))))/$J$1</f>
        <v>317.17933333333332</v>
      </c>
      <c r="G107" s="16">
        <f>(((INDEX('135'!$A:$O,MATCH('0107'!$A107,'135'!$A:$A,0),MATCH($J$2&amp;G$4,'135'!$2:$2,0)))/1.5)+(INDEX('135'!$A:$O,MATCH('0107'!$A107,'135'!$A:$A,0),MATCH($J$2&amp;G$5,'135'!$2:$2,0)))+(INDEX('135'!$A:$O,MATCH('0107'!$A107,'135'!$A:$A,0),MATCH($J$2&amp;G$6,'135'!$2:$2,0))))/$J$1</f>
        <v>63.356666666666662</v>
      </c>
      <c r="H107" s="11">
        <f>(((INDEX('135'!$A:$O,MATCH('0107'!$A107,'135'!$A:$A,0),MATCH($J$2&amp;H$6,'135'!$2:$2,0)))/1.5))/$J$1</f>
        <v>0</v>
      </c>
      <c r="I107" s="11">
        <f>(((INDEX('135'!$A:$O,MATCH('0107'!$A107,'135'!$A:$A,0),MATCH($J$2&amp;I$4,'135'!$2:$2,0)))/1.5)+(INDEX('135'!$A:$O,MATCH('0107'!$A107,'135'!$A:$A,0),MATCH($J$2&amp;I$5,'135'!$2:$2,0)))+(INDEX('135'!$A:$O,MATCH('0107'!$A107,'135'!$A:$A,0),MATCH($J$2&amp;I$6,'135'!$2:$2,0))))/$J$1</f>
        <v>0</v>
      </c>
      <c r="J107" s="11"/>
      <c r="K107" s="15">
        <f t="shared" si="29"/>
        <v>68.35075618780759</v>
      </c>
      <c r="L107" s="49">
        <f t="shared" si="30"/>
        <v>0.56970818215564412</v>
      </c>
      <c r="M107" s="52">
        <f t="shared" si="31"/>
        <v>3</v>
      </c>
      <c r="N107" s="49">
        <f t="shared" si="32"/>
        <v>0.11379937972243176</v>
      </c>
      <c r="O107" s="49">
        <f t="shared" si="33"/>
        <v>0</v>
      </c>
      <c r="P107" s="52">
        <f t="shared" si="34"/>
        <v>2</v>
      </c>
      <c r="Q107" s="49">
        <f t="shared" si="35"/>
        <v>0</v>
      </c>
      <c r="R107" s="52">
        <f t="shared" si="36"/>
        <v>2</v>
      </c>
      <c r="S107" s="49">
        <f t="shared" si="37"/>
        <v>0</v>
      </c>
      <c r="T107" s="49">
        <f t="shared" si="38"/>
        <v>0.68350756187807593</v>
      </c>
      <c r="U107" s="38">
        <f t="shared" si="39"/>
        <v>1</v>
      </c>
      <c r="V107" s="54">
        <f t="shared" si="40"/>
        <v>1</v>
      </c>
      <c r="W107" s="57">
        <f t="shared" si="23"/>
        <v>711.71333333333337</v>
      </c>
      <c r="X107" s="59">
        <f t="shared" si="24"/>
        <v>1268.4533333333334</v>
      </c>
      <c r="Y107" s="53">
        <f>INDEX('N1.0'!D:D,MATCH('0107'!A107,'N1.0'!B:B,0))</f>
        <v>10.56</v>
      </c>
      <c r="Z107" s="53">
        <f t="shared" si="25"/>
        <v>5272.159090909091</v>
      </c>
      <c r="AA107" s="53">
        <f t="shared" si="26"/>
        <v>6.5101601465675181</v>
      </c>
      <c r="AB107" s="53">
        <f t="shared" si="41"/>
        <v>-4.0498398534324824</v>
      </c>
      <c r="AC107" s="56">
        <f t="shared" si="42"/>
        <v>711.71333333333337</v>
      </c>
      <c r="AD107" s="56">
        <f t="shared" si="43"/>
        <v>711.71333333333337</v>
      </c>
      <c r="AE107" s="53">
        <f t="shared" si="27"/>
        <v>24.059466178108273</v>
      </c>
      <c r="AF107" s="53">
        <f t="shared" si="28"/>
        <v>24.059466178108273</v>
      </c>
    </row>
    <row r="108" spans="1:32" ht="20.5" customHeight="1" x14ac:dyDescent="0.2">
      <c r="A108" s="26" t="str">
        <f>all_banks!O102&amp;" "</f>
        <v xml:space="preserve">АО БАНК "Ермак" (1809) </v>
      </c>
      <c r="B108" s="3">
        <f>all_banks!H102</f>
        <v>1809</v>
      </c>
      <c r="C108" s="3" t="str">
        <f>all_banks!E102</f>
        <v>ЕРМАК</v>
      </c>
      <c r="D108" s="14">
        <f>INDEX('123_parsed'!B:B,MATCH('0107'!B108,'123_parsed'!A:A,0))</f>
        <v>848.74599999999998</v>
      </c>
      <c r="E108" s="13">
        <f t="shared" si="44"/>
        <v>238.393</v>
      </c>
      <c r="F108" s="11">
        <f>(((INDEX('101'!$A:$G,MATCH($A108&amp;"60401",'101'!$A:$A,0),MATCH($J$2&amp;"Ост /Дб",'101'!$1:$1,0)))+(INDEX('101'!$A:$G,MATCH($A108&amp;"60404",'101'!$A:$A,0),MATCH($J$2&amp;"Ост /Дб",'101'!$1:$1,0)))+(INDEX('101'!$A:$G,MATCH($A108&amp;"60415",'101'!$A:$A,0),MATCH($J$2&amp;"Ост /Дб",'101'!$1:$1,0)))-(INDEX('101'!$A:$G,MATCH($A108&amp;"60414",'101'!$A:$A,0),MATCH($J$2&amp;"Ост /Кр",'101'!$1:$1,0)))-(INDEX('101'!$A:$G,MATCH($A108&amp;"60405",'101'!$A:$A,0),MATCH($J$2&amp;"Ост /Дб",'101'!$1:$1,0)))+(INDEX('101'!$A:$G,MATCH($A108&amp;"61901",'101'!$A:$A,0),MATCH($J$2&amp;"Ост /Дб",'101'!$1:$1,0)))+(INDEX('101'!$A:$G,MATCH($A108&amp;"61902",'101'!$A:$A,0),MATCH($J$2&amp;"Ост /Дб",'101'!$1:$1,0)))+(INDEX('101'!$A:$G,MATCH($A108&amp;"61903",'101'!$A:$A,0),MATCH($J$2&amp;"Ост /Дб",'101'!$1:$1,0)))+(INDEX('101'!$A:$G,MATCH($A108&amp;"61904",'101'!$A:$A,0),MATCH($J$2&amp;"Ост /Дб",'101'!$1:$1,0)))+(INDEX('101'!$A:$G,MATCH($A108&amp;"61905",'101'!$A:$A,0),MATCH($J$2&amp;"Ост /Дб",'101'!$1:$1,0)))+(INDEX('101'!$A:$G,MATCH($A108&amp;"61906",'101'!$A:$A,0),MATCH($J$2&amp;"Ост /Дб",'101'!$1:$1,0)))+(INDEX('101'!$A:$G,MATCH($A108&amp;"61907",'101'!$A:$A,0),MATCH($J$2&amp;"Ост /Дб",'101'!$1:$1,0)))+(INDEX('101'!$A:$G,MATCH($A108&amp;"61908",'101'!$A:$A,0),MATCH($J$2&amp;"Ост /Дб",'101'!$1:$1,0)))+(INDEX('101'!$A:$G,MATCH($A108&amp;"61911",'101'!$A:$A,0),MATCH($J$2&amp;"Ост /Дб",'101'!$1:$1,0)))-(INDEX('101'!$A:$G,MATCH($A108&amp;"61909",'101'!$A:$A,0),MATCH($J$2&amp;"Ост /Кр",'101'!$1:$1,0)))-(INDEX('101'!$A:$G,MATCH($A108&amp;"61910",'101'!$A:$A,0),MATCH($J$2&amp;"Ост /Кр",'101'!$1:$1,0)))-(INDEX('101'!$A:$G,MATCH($A108&amp;"61912",'101'!$A:$A,0),MATCH($J$2&amp;"Ост /Кр",'101'!$1:$1,0)))+(INDEX('101'!$A:$G,MATCH($A108&amp;"62001",'101'!$A:$A,0),MATCH($J$2&amp;"Ост /Дб",'101'!$1:$1,0)))-(INDEX('101'!$A:$G,MATCH($A108&amp;"62002",'101'!$A:$A,0),MATCH($J$2&amp;"Ост /Кр",'101'!$1:$1,0)))+(INDEX('101'!$A:$G,MATCH($A108&amp;"62101",'101'!$A:$A,0),MATCH($J$2&amp;"Ост /Дб",'101'!$1:$1,0)))+(INDEX('101'!$A:$G,MATCH($A108&amp;"62102",'101'!$A:$A,0),MATCH($J$2&amp;"Ост /Дб",'101'!$1:$1,0)))-(INDEX('101'!$A:$G,MATCH($A108&amp;"62103",'101'!$A:$A,0),MATCH($J$2&amp;"Ост /Кр",'101'!$1:$1,0))))-(((INDEX('135'!$A:$O,MATCH('0107'!$A108,'135'!$A:$A,0),MATCH($J$2&amp;F$4,'135'!$2:$2,0)))/1.5)+(INDEX('135'!$A:$O,MATCH('0107'!$A108,'135'!$A:$A,0),MATCH($J$2&amp;F$5,'135'!$2:$2,0)))+(INDEX('135'!$A:$O,MATCH('0107'!$A108,'135'!$A:$A,0),MATCH($J$2&amp;F$6,'135'!$2:$2,0)))))/$J$1</f>
        <v>118.01066666666665</v>
      </c>
      <c r="G108" s="16">
        <f>(((INDEX('135'!$A:$O,MATCH('0107'!$A108,'135'!$A:$A,0),MATCH($J$2&amp;G$4,'135'!$2:$2,0)))/1.5)+(INDEX('135'!$A:$O,MATCH('0107'!$A108,'135'!$A:$A,0),MATCH($J$2&amp;G$5,'135'!$2:$2,0)))+(INDEX('135'!$A:$O,MATCH('0107'!$A108,'135'!$A:$A,0),MATCH($J$2&amp;G$6,'135'!$2:$2,0))))/$J$1</f>
        <v>120.38233333333335</v>
      </c>
      <c r="H108" s="11">
        <f>(((INDEX('135'!$A:$O,MATCH('0107'!$A108,'135'!$A:$A,0),MATCH($J$2&amp;H$6,'135'!$2:$2,0)))/1.5))/$J$1</f>
        <v>0</v>
      </c>
      <c r="I108" s="11">
        <f>(((INDEX('135'!$A:$O,MATCH('0107'!$A108,'135'!$A:$A,0),MATCH($J$2&amp;I$4,'135'!$2:$2,0)))/1.5)+(INDEX('135'!$A:$O,MATCH('0107'!$A108,'135'!$A:$A,0),MATCH($J$2&amp;I$5,'135'!$2:$2,0)))+(INDEX('135'!$A:$O,MATCH('0107'!$A108,'135'!$A:$A,0),MATCH($J$2&amp;I$6,'135'!$2:$2,0))))/$J$1</f>
        <v>0</v>
      </c>
      <c r="J108" s="11"/>
      <c r="K108" s="15">
        <f t="shared" si="29"/>
        <v>28.087672872685115</v>
      </c>
      <c r="L108" s="49">
        <f t="shared" si="30"/>
        <v>0.13904120510337209</v>
      </c>
      <c r="M108" s="52">
        <f t="shared" si="31"/>
        <v>3</v>
      </c>
      <c r="N108" s="49">
        <f t="shared" si="32"/>
        <v>0.14183552362347907</v>
      </c>
      <c r="O108" s="49">
        <f t="shared" si="33"/>
        <v>0</v>
      </c>
      <c r="P108" s="52">
        <f t="shared" si="34"/>
        <v>2</v>
      </c>
      <c r="Q108" s="49">
        <f t="shared" si="35"/>
        <v>0</v>
      </c>
      <c r="R108" s="52">
        <f t="shared" si="36"/>
        <v>2</v>
      </c>
      <c r="S108" s="49">
        <f t="shared" si="37"/>
        <v>0</v>
      </c>
      <c r="T108" s="49">
        <f t="shared" si="38"/>
        <v>0.28087672872685115</v>
      </c>
      <c r="U108" s="38">
        <f t="shared" si="39"/>
        <v>0</v>
      </c>
      <c r="V108" s="54">
        <f t="shared" si="40"/>
        <v>0</v>
      </c>
      <c r="W108" s="57">
        <f t="shared" si="23"/>
        <v>0</v>
      </c>
      <c r="X108" s="59">
        <f t="shared" si="24"/>
        <v>848.74599999999998</v>
      </c>
      <c r="Y108" s="53">
        <f>INDEX('N1.0'!D:D,MATCH('0107'!A108,'N1.0'!B:B,0))</f>
        <v>46.427999999999997</v>
      </c>
      <c r="Z108" s="53">
        <f t="shared" si="25"/>
        <v>1828.0908072714742</v>
      </c>
      <c r="AA108" s="53">
        <f t="shared" si="26"/>
        <v>46.42799999999999</v>
      </c>
      <c r="AB108" s="53">
        <f t="shared" si="41"/>
        <v>0</v>
      </c>
      <c r="AC108" s="56">
        <f t="shared" si="42"/>
        <v>0</v>
      </c>
      <c r="AD108" s="56">
        <f t="shared" si="43"/>
        <v>0</v>
      </c>
      <c r="AE108" s="53">
        <f t="shared" si="27"/>
        <v>46.42799999999999</v>
      </c>
      <c r="AF108" s="53">
        <f t="shared" si="28"/>
        <v>46.42799999999999</v>
      </c>
    </row>
    <row r="109" spans="1:32" ht="20.5" customHeight="1" x14ac:dyDescent="0.2">
      <c r="A109" s="26" t="str">
        <f>all_banks!O103&amp;" "</f>
        <v xml:space="preserve">ООО "ЖИВАГО БАНК" (2065) </v>
      </c>
      <c r="B109" s="3">
        <f>all_banks!H103</f>
        <v>2065</v>
      </c>
      <c r="C109" s="3" t="str">
        <f>all_banks!E103</f>
        <v>ЖИВАГО БАНК</v>
      </c>
      <c r="D109" s="14">
        <f>INDEX('123_parsed'!B:B,MATCH('0107'!B109,'123_parsed'!A:A,0))</f>
        <v>347.85199999999998</v>
      </c>
      <c r="E109" s="13">
        <f t="shared" si="44"/>
        <v>84.602000000000004</v>
      </c>
      <c r="F109" s="11">
        <f>(((INDEX('101'!$A:$G,MATCH($A109&amp;"60401",'101'!$A:$A,0),MATCH($J$2&amp;"Ост /Дб",'101'!$1:$1,0)))+(INDEX('101'!$A:$G,MATCH($A109&amp;"60404",'101'!$A:$A,0),MATCH($J$2&amp;"Ост /Дб",'101'!$1:$1,0)))+(INDEX('101'!$A:$G,MATCH($A109&amp;"60415",'101'!$A:$A,0),MATCH($J$2&amp;"Ост /Дб",'101'!$1:$1,0)))-(INDEX('101'!$A:$G,MATCH($A109&amp;"60414",'101'!$A:$A,0),MATCH($J$2&amp;"Ост /Кр",'101'!$1:$1,0)))-(INDEX('101'!$A:$G,MATCH($A109&amp;"60405",'101'!$A:$A,0),MATCH($J$2&amp;"Ост /Дб",'101'!$1:$1,0)))+(INDEX('101'!$A:$G,MATCH($A109&amp;"61901",'101'!$A:$A,0),MATCH($J$2&amp;"Ост /Дб",'101'!$1:$1,0)))+(INDEX('101'!$A:$G,MATCH($A109&amp;"61902",'101'!$A:$A,0),MATCH($J$2&amp;"Ост /Дб",'101'!$1:$1,0)))+(INDEX('101'!$A:$G,MATCH($A109&amp;"61903",'101'!$A:$A,0),MATCH($J$2&amp;"Ост /Дб",'101'!$1:$1,0)))+(INDEX('101'!$A:$G,MATCH($A109&amp;"61904",'101'!$A:$A,0),MATCH($J$2&amp;"Ост /Дб",'101'!$1:$1,0)))+(INDEX('101'!$A:$G,MATCH($A109&amp;"61905",'101'!$A:$A,0),MATCH($J$2&amp;"Ост /Дб",'101'!$1:$1,0)))+(INDEX('101'!$A:$G,MATCH($A109&amp;"61906",'101'!$A:$A,0),MATCH($J$2&amp;"Ост /Дб",'101'!$1:$1,0)))+(INDEX('101'!$A:$G,MATCH($A109&amp;"61907",'101'!$A:$A,0),MATCH($J$2&amp;"Ост /Дб",'101'!$1:$1,0)))+(INDEX('101'!$A:$G,MATCH($A109&amp;"61908",'101'!$A:$A,0),MATCH($J$2&amp;"Ост /Дб",'101'!$1:$1,0)))+(INDEX('101'!$A:$G,MATCH($A109&amp;"61911",'101'!$A:$A,0),MATCH($J$2&amp;"Ост /Дб",'101'!$1:$1,0)))-(INDEX('101'!$A:$G,MATCH($A109&amp;"61909",'101'!$A:$A,0),MATCH($J$2&amp;"Ост /Кр",'101'!$1:$1,0)))-(INDEX('101'!$A:$G,MATCH($A109&amp;"61910",'101'!$A:$A,0),MATCH($J$2&amp;"Ост /Кр",'101'!$1:$1,0)))-(INDEX('101'!$A:$G,MATCH($A109&amp;"61912",'101'!$A:$A,0),MATCH($J$2&amp;"Ост /Кр",'101'!$1:$1,0)))+(INDEX('101'!$A:$G,MATCH($A109&amp;"62001",'101'!$A:$A,0),MATCH($J$2&amp;"Ост /Дб",'101'!$1:$1,0)))-(INDEX('101'!$A:$G,MATCH($A109&amp;"62002",'101'!$A:$A,0),MATCH($J$2&amp;"Ост /Кр",'101'!$1:$1,0)))+(INDEX('101'!$A:$G,MATCH($A109&amp;"62101",'101'!$A:$A,0),MATCH($J$2&amp;"Ост /Дб",'101'!$1:$1,0)))+(INDEX('101'!$A:$G,MATCH($A109&amp;"62102",'101'!$A:$A,0),MATCH($J$2&amp;"Ост /Дб",'101'!$1:$1,0)))-(INDEX('101'!$A:$G,MATCH($A109&amp;"62103",'101'!$A:$A,0),MATCH($J$2&amp;"Ост /Кр",'101'!$1:$1,0))))-(((INDEX('135'!$A:$O,MATCH('0107'!$A109,'135'!$A:$A,0),MATCH($J$2&amp;F$4,'135'!$2:$2,0)))/1.5)+(INDEX('135'!$A:$O,MATCH('0107'!$A109,'135'!$A:$A,0),MATCH($J$2&amp;F$5,'135'!$2:$2,0)))+(INDEX('135'!$A:$O,MATCH('0107'!$A109,'135'!$A:$A,0),MATCH($J$2&amp;F$6,'135'!$2:$2,0)))))/$J$1</f>
        <v>14.081</v>
      </c>
      <c r="G109" s="16">
        <f>(((INDEX('135'!$A:$O,MATCH('0107'!$A109,'135'!$A:$A,0),MATCH($J$2&amp;G$4,'135'!$2:$2,0)))/1.5)+(INDEX('135'!$A:$O,MATCH('0107'!$A109,'135'!$A:$A,0),MATCH($J$2&amp;G$5,'135'!$2:$2,0)))+(INDEX('135'!$A:$O,MATCH('0107'!$A109,'135'!$A:$A,0),MATCH($J$2&amp;G$6,'135'!$2:$2,0))))/$J$1</f>
        <v>70.521000000000001</v>
      </c>
      <c r="H109" s="11">
        <f>(((INDEX('135'!$A:$O,MATCH('0107'!$A109,'135'!$A:$A,0),MATCH($J$2&amp;H$6,'135'!$2:$2,0)))/1.5))/$J$1</f>
        <v>0</v>
      </c>
      <c r="I109" s="11">
        <f>(((INDEX('135'!$A:$O,MATCH('0107'!$A109,'135'!$A:$A,0),MATCH($J$2&amp;I$4,'135'!$2:$2,0)))/1.5)+(INDEX('135'!$A:$O,MATCH('0107'!$A109,'135'!$A:$A,0),MATCH($J$2&amp;I$5,'135'!$2:$2,0)))+(INDEX('135'!$A:$O,MATCH('0107'!$A109,'135'!$A:$A,0),MATCH($J$2&amp;I$6,'135'!$2:$2,0))))/$J$1</f>
        <v>0</v>
      </c>
      <c r="J109" s="11"/>
      <c r="K109" s="15">
        <f t="shared" si="29"/>
        <v>24.321263065901594</v>
      </c>
      <c r="L109" s="49">
        <f t="shared" si="30"/>
        <v>4.047985925048584E-2</v>
      </c>
      <c r="M109" s="52">
        <f t="shared" si="31"/>
        <v>1</v>
      </c>
      <c r="N109" s="49">
        <f t="shared" si="32"/>
        <v>0.20273277140853008</v>
      </c>
      <c r="O109" s="49">
        <f t="shared" si="33"/>
        <v>0</v>
      </c>
      <c r="P109" s="52">
        <f t="shared" si="34"/>
        <v>2</v>
      </c>
      <c r="Q109" s="49">
        <f t="shared" si="35"/>
        <v>0</v>
      </c>
      <c r="R109" s="52">
        <f t="shared" si="36"/>
        <v>2</v>
      </c>
      <c r="S109" s="49">
        <f t="shared" si="37"/>
        <v>0</v>
      </c>
      <c r="T109" s="49">
        <f t="shared" si="38"/>
        <v>0.24321263065901594</v>
      </c>
      <c r="U109" s="38">
        <f t="shared" si="39"/>
        <v>0</v>
      </c>
      <c r="V109" s="54">
        <f t="shared" si="40"/>
        <v>0</v>
      </c>
      <c r="W109" s="57">
        <f t="shared" si="23"/>
        <v>0</v>
      </c>
      <c r="X109" s="59">
        <f t="shared" si="24"/>
        <v>347.85199999999998</v>
      </c>
      <c r="Y109" s="53">
        <f>INDEX('N1.0'!D:D,MATCH('0107'!A109,'N1.0'!B:B,0))</f>
        <v>13.615</v>
      </c>
      <c r="Z109" s="53">
        <f t="shared" si="25"/>
        <v>2554.9173705471903</v>
      </c>
      <c r="AA109" s="53">
        <f t="shared" si="26"/>
        <v>13.615</v>
      </c>
      <c r="AB109" s="53">
        <f t="shared" si="41"/>
        <v>0</v>
      </c>
      <c r="AC109" s="56">
        <f t="shared" si="42"/>
        <v>0</v>
      </c>
      <c r="AD109" s="56">
        <f t="shared" si="43"/>
        <v>0</v>
      </c>
      <c r="AE109" s="53">
        <f t="shared" si="27"/>
        <v>13.615</v>
      </c>
      <c r="AF109" s="53">
        <f t="shared" si="28"/>
        <v>13.615</v>
      </c>
    </row>
    <row r="110" spans="1:32" ht="20.5" customHeight="1" x14ac:dyDescent="0.2">
      <c r="A110" s="26" t="str">
        <f>all_banks!O104&amp;" "</f>
        <v xml:space="preserve">ПАО "Запсибкомбанк" (918) </v>
      </c>
      <c r="B110" s="3">
        <f>all_banks!H104</f>
        <v>918</v>
      </c>
      <c r="C110" s="3" t="str">
        <f>all_banks!E104</f>
        <v>ЗАПСИБКОМБАНК</v>
      </c>
      <c r="D110" s="14">
        <f>INDEX('123_parsed'!B:B,MATCH('0107'!B110,'123_parsed'!A:A,0))</f>
        <v>19210.284</v>
      </c>
      <c r="E110" s="13">
        <f t="shared" si="44"/>
        <v>2148.9883333333332</v>
      </c>
      <c r="F110" s="11">
        <f>(((INDEX('101'!$A:$G,MATCH($A110&amp;"60401",'101'!$A:$A,0),MATCH($J$2&amp;"Ост /Дб",'101'!$1:$1,0)))+(INDEX('101'!$A:$G,MATCH($A110&amp;"60404",'101'!$A:$A,0),MATCH($J$2&amp;"Ост /Дб",'101'!$1:$1,0)))+(INDEX('101'!$A:$G,MATCH($A110&amp;"60415",'101'!$A:$A,0),MATCH($J$2&amp;"Ост /Дб",'101'!$1:$1,0)))-(INDEX('101'!$A:$G,MATCH($A110&amp;"60414",'101'!$A:$A,0),MATCH($J$2&amp;"Ост /Кр",'101'!$1:$1,0)))-(INDEX('101'!$A:$G,MATCH($A110&amp;"60405",'101'!$A:$A,0),MATCH($J$2&amp;"Ост /Дб",'101'!$1:$1,0)))+(INDEX('101'!$A:$G,MATCH($A110&amp;"61901",'101'!$A:$A,0),MATCH($J$2&amp;"Ост /Дб",'101'!$1:$1,0)))+(INDEX('101'!$A:$G,MATCH($A110&amp;"61902",'101'!$A:$A,0),MATCH($J$2&amp;"Ост /Дб",'101'!$1:$1,0)))+(INDEX('101'!$A:$G,MATCH($A110&amp;"61903",'101'!$A:$A,0),MATCH($J$2&amp;"Ост /Дб",'101'!$1:$1,0)))+(INDEX('101'!$A:$G,MATCH($A110&amp;"61904",'101'!$A:$A,0),MATCH($J$2&amp;"Ост /Дб",'101'!$1:$1,0)))+(INDEX('101'!$A:$G,MATCH($A110&amp;"61905",'101'!$A:$A,0),MATCH($J$2&amp;"Ост /Дб",'101'!$1:$1,0)))+(INDEX('101'!$A:$G,MATCH($A110&amp;"61906",'101'!$A:$A,0),MATCH($J$2&amp;"Ост /Дб",'101'!$1:$1,0)))+(INDEX('101'!$A:$G,MATCH($A110&amp;"61907",'101'!$A:$A,0),MATCH($J$2&amp;"Ост /Дб",'101'!$1:$1,0)))+(INDEX('101'!$A:$G,MATCH($A110&amp;"61908",'101'!$A:$A,0),MATCH($J$2&amp;"Ост /Дб",'101'!$1:$1,0)))+(INDEX('101'!$A:$G,MATCH($A110&amp;"61911",'101'!$A:$A,0),MATCH($J$2&amp;"Ост /Дб",'101'!$1:$1,0)))-(INDEX('101'!$A:$G,MATCH($A110&amp;"61909",'101'!$A:$A,0),MATCH($J$2&amp;"Ост /Кр",'101'!$1:$1,0)))-(INDEX('101'!$A:$G,MATCH($A110&amp;"61910",'101'!$A:$A,0),MATCH($J$2&amp;"Ост /Кр",'101'!$1:$1,0)))-(INDEX('101'!$A:$G,MATCH($A110&amp;"61912",'101'!$A:$A,0),MATCH($J$2&amp;"Ост /Кр",'101'!$1:$1,0)))+(INDEX('101'!$A:$G,MATCH($A110&amp;"62001",'101'!$A:$A,0),MATCH($J$2&amp;"Ост /Дб",'101'!$1:$1,0)))-(INDEX('101'!$A:$G,MATCH($A110&amp;"62002",'101'!$A:$A,0),MATCH($J$2&amp;"Ост /Кр",'101'!$1:$1,0)))+(INDEX('101'!$A:$G,MATCH($A110&amp;"62101",'101'!$A:$A,0),MATCH($J$2&amp;"Ост /Дб",'101'!$1:$1,0)))+(INDEX('101'!$A:$G,MATCH($A110&amp;"62102",'101'!$A:$A,0),MATCH($J$2&amp;"Ост /Дб",'101'!$1:$1,0)))-(INDEX('101'!$A:$G,MATCH($A110&amp;"62103",'101'!$A:$A,0),MATCH($J$2&amp;"Ост /Кр",'101'!$1:$1,0))))-(((INDEX('135'!$A:$O,MATCH('0107'!$A110,'135'!$A:$A,0),MATCH($J$2&amp;F$4,'135'!$2:$2,0)))/1.5)+(INDEX('135'!$A:$O,MATCH('0107'!$A110,'135'!$A:$A,0),MATCH($J$2&amp;F$5,'135'!$2:$2,0)))+(INDEX('135'!$A:$O,MATCH('0107'!$A110,'135'!$A:$A,0),MATCH($J$2&amp;F$6,'135'!$2:$2,0)))))/$J$1</f>
        <v>1956.2909999999999</v>
      </c>
      <c r="G110" s="16">
        <f>(((INDEX('135'!$A:$O,MATCH('0107'!$A110,'135'!$A:$A,0),MATCH($J$2&amp;G$4,'135'!$2:$2,0)))/1.5)+(INDEX('135'!$A:$O,MATCH('0107'!$A110,'135'!$A:$A,0),MATCH($J$2&amp;G$5,'135'!$2:$2,0)))+(INDEX('135'!$A:$O,MATCH('0107'!$A110,'135'!$A:$A,0),MATCH($J$2&amp;G$6,'135'!$2:$2,0))))/$J$1</f>
        <v>188.36199999999999</v>
      </c>
      <c r="H110" s="11">
        <f>(((INDEX('135'!$A:$O,MATCH('0107'!$A110,'135'!$A:$A,0),MATCH($J$2&amp;H$6,'135'!$2:$2,0)))/1.5))/$J$1</f>
        <v>4.3353333333333328</v>
      </c>
      <c r="I110" s="11">
        <f>(((INDEX('135'!$A:$O,MATCH('0107'!$A110,'135'!$A:$A,0),MATCH($J$2&amp;I$4,'135'!$2:$2,0)))/1.5)+(INDEX('135'!$A:$O,MATCH('0107'!$A110,'135'!$A:$A,0),MATCH($J$2&amp;I$5,'135'!$2:$2,0)))+(INDEX('135'!$A:$O,MATCH('0107'!$A110,'135'!$A:$A,0),MATCH($J$2&amp;I$6,'135'!$2:$2,0))))/$J$1</f>
        <v>0</v>
      </c>
      <c r="J110" s="11"/>
      <c r="K110" s="15">
        <f t="shared" si="29"/>
        <v>11.186655716976039</v>
      </c>
      <c r="L110" s="49">
        <f t="shared" si="30"/>
        <v>0.10183561055109856</v>
      </c>
      <c r="M110" s="52">
        <f t="shared" si="31"/>
        <v>3</v>
      </c>
      <c r="N110" s="49">
        <f t="shared" si="32"/>
        <v>9.8052688861861702E-3</v>
      </c>
      <c r="O110" s="49">
        <f t="shared" si="33"/>
        <v>2.2567773247565381E-4</v>
      </c>
      <c r="P110" s="52">
        <f t="shared" si="34"/>
        <v>2</v>
      </c>
      <c r="Q110" s="49">
        <f t="shared" si="35"/>
        <v>0</v>
      </c>
      <c r="R110" s="52">
        <f t="shared" si="36"/>
        <v>2</v>
      </c>
      <c r="S110" s="49">
        <f t="shared" si="37"/>
        <v>0</v>
      </c>
      <c r="T110" s="49">
        <f t="shared" si="38"/>
        <v>0.11186655716976039</v>
      </c>
      <c r="U110" s="38">
        <f t="shared" si="39"/>
        <v>0</v>
      </c>
      <c r="V110" s="54">
        <f t="shared" si="40"/>
        <v>0</v>
      </c>
      <c r="W110" s="57">
        <f t="shared" si="23"/>
        <v>0</v>
      </c>
      <c r="X110" s="59">
        <f t="shared" si="24"/>
        <v>19210.284</v>
      </c>
      <c r="Y110" s="53">
        <f>INDEX('N1.0'!D:D,MATCH('0107'!A110,'N1.0'!B:B,0))</f>
        <v>32.540999999999997</v>
      </c>
      <c r="Z110" s="53">
        <f t="shared" si="25"/>
        <v>59034.092375772103</v>
      </c>
      <c r="AA110" s="53">
        <f t="shared" si="26"/>
        <v>32.540999999999997</v>
      </c>
      <c r="AB110" s="53">
        <f t="shared" si="41"/>
        <v>0</v>
      </c>
      <c r="AC110" s="56">
        <f t="shared" si="42"/>
        <v>0</v>
      </c>
      <c r="AD110" s="56">
        <f t="shared" si="43"/>
        <v>0</v>
      </c>
      <c r="AE110" s="53">
        <f t="shared" si="27"/>
        <v>32.540999999999997</v>
      </c>
      <c r="AF110" s="53">
        <f t="shared" si="28"/>
        <v>32.540999999999997</v>
      </c>
    </row>
    <row r="111" spans="1:32" ht="20.5" customHeight="1" x14ac:dyDescent="0.2">
      <c r="A111" s="26" t="str">
        <f>all_banks!O105&amp;" "</f>
        <v xml:space="preserve">"Банк Заречье" (АО) (817) </v>
      </c>
      <c r="B111" s="3">
        <f>all_banks!H105</f>
        <v>817</v>
      </c>
      <c r="C111" s="3" t="str">
        <f>all_banks!E105</f>
        <v>ЗАРЕЧЬЕ</v>
      </c>
      <c r="D111" s="14">
        <f>INDEX('123_parsed'!B:B,MATCH('0107'!B111,'123_parsed'!A:A,0))</f>
        <v>1123.0999999999999</v>
      </c>
      <c r="E111" s="13">
        <f t="shared" si="44"/>
        <v>676.505</v>
      </c>
      <c r="F111" s="11">
        <f>(((INDEX('101'!$A:$G,MATCH($A111&amp;"60401",'101'!$A:$A,0),MATCH($J$2&amp;"Ост /Дб",'101'!$1:$1,0)))+(INDEX('101'!$A:$G,MATCH($A111&amp;"60404",'101'!$A:$A,0),MATCH($J$2&amp;"Ост /Дб",'101'!$1:$1,0)))+(INDEX('101'!$A:$G,MATCH($A111&amp;"60415",'101'!$A:$A,0),MATCH($J$2&amp;"Ост /Дб",'101'!$1:$1,0)))-(INDEX('101'!$A:$G,MATCH($A111&amp;"60414",'101'!$A:$A,0),MATCH($J$2&amp;"Ост /Кр",'101'!$1:$1,0)))-(INDEX('101'!$A:$G,MATCH($A111&amp;"60405",'101'!$A:$A,0),MATCH($J$2&amp;"Ост /Дб",'101'!$1:$1,0)))+(INDEX('101'!$A:$G,MATCH($A111&amp;"61901",'101'!$A:$A,0),MATCH($J$2&amp;"Ост /Дб",'101'!$1:$1,0)))+(INDEX('101'!$A:$G,MATCH($A111&amp;"61902",'101'!$A:$A,0),MATCH($J$2&amp;"Ост /Дб",'101'!$1:$1,0)))+(INDEX('101'!$A:$G,MATCH($A111&amp;"61903",'101'!$A:$A,0),MATCH($J$2&amp;"Ост /Дб",'101'!$1:$1,0)))+(INDEX('101'!$A:$G,MATCH($A111&amp;"61904",'101'!$A:$A,0),MATCH($J$2&amp;"Ост /Дб",'101'!$1:$1,0)))+(INDEX('101'!$A:$G,MATCH($A111&amp;"61905",'101'!$A:$A,0),MATCH($J$2&amp;"Ост /Дб",'101'!$1:$1,0)))+(INDEX('101'!$A:$G,MATCH($A111&amp;"61906",'101'!$A:$A,0),MATCH($J$2&amp;"Ост /Дб",'101'!$1:$1,0)))+(INDEX('101'!$A:$G,MATCH($A111&amp;"61907",'101'!$A:$A,0),MATCH($J$2&amp;"Ост /Дб",'101'!$1:$1,0)))+(INDEX('101'!$A:$G,MATCH($A111&amp;"61908",'101'!$A:$A,0),MATCH($J$2&amp;"Ост /Дб",'101'!$1:$1,0)))+(INDEX('101'!$A:$G,MATCH($A111&amp;"61911",'101'!$A:$A,0),MATCH($J$2&amp;"Ост /Дб",'101'!$1:$1,0)))-(INDEX('101'!$A:$G,MATCH($A111&amp;"61909",'101'!$A:$A,0),MATCH($J$2&amp;"Ост /Кр",'101'!$1:$1,0)))-(INDEX('101'!$A:$G,MATCH($A111&amp;"61910",'101'!$A:$A,0),MATCH($J$2&amp;"Ост /Кр",'101'!$1:$1,0)))-(INDEX('101'!$A:$G,MATCH($A111&amp;"61912",'101'!$A:$A,0),MATCH($J$2&amp;"Ост /Кр",'101'!$1:$1,0)))+(INDEX('101'!$A:$G,MATCH($A111&amp;"62001",'101'!$A:$A,0),MATCH($J$2&amp;"Ост /Дб",'101'!$1:$1,0)))-(INDEX('101'!$A:$G,MATCH($A111&amp;"62002",'101'!$A:$A,0),MATCH($J$2&amp;"Ост /Кр",'101'!$1:$1,0)))+(INDEX('101'!$A:$G,MATCH($A111&amp;"62101",'101'!$A:$A,0),MATCH($J$2&amp;"Ост /Дб",'101'!$1:$1,0)))+(INDEX('101'!$A:$G,MATCH($A111&amp;"62102",'101'!$A:$A,0),MATCH($J$2&amp;"Ост /Дб",'101'!$1:$1,0)))-(INDEX('101'!$A:$G,MATCH($A111&amp;"62103",'101'!$A:$A,0),MATCH($J$2&amp;"Ост /Кр",'101'!$1:$1,0))))-(((INDEX('135'!$A:$O,MATCH('0107'!$A111,'135'!$A:$A,0),MATCH($J$2&amp;F$4,'135'!$2:$2,0)))/1.5)+(INDEX('135'!$A:$O,MATCH('0107'!$A111,'135'!$A:$A,0),MATCH($J$2&amp;F$5,'135'!$2:$2,0)))+(INDEX('135'!$A:$O,MATCH('0107'!$A111,'135'!$A:$A,0),MATCH($J$2&amp;F$6,'135'!$2:$2,0)))))/$J$1</f>
        <v>268.35566666666671</v>
      </c>
      <c r="G111" s="16">
        <f>(((INDEX('135'!$A:$O,MATCH('0107'!$A111,'135'!$A:$A,0),MATCH($J$2&amp;G$4,'135'!$2:$2,0)))/1.5)+(INDEX('135'!$A:$O,MATCH('0107'!$A111,'135'!$A:$A,0),MATCH($J$2&amp;G$5,'135'!$2:$2,0)))+(INDEX('135'!$A:$O,MATCH('0107'!$A111,'135'!$A:$A,0),MATCH($J$2&amp;G$6,'135'!$2:$2,0))))/$J$1</f>
        <v>408.14933333333329</v>
      </c>
      <c r="H111" s="11">
        <f>(((INDEX('135'!$A:$O,MATCH('0107'!$A111,'135'!$A:$A,0),MATCH($J$2&amp;H$6,'135'!$2:$2,0)))/1.5))/$J$1</f>
        <v>0</v>
      </c>
      <c r="I111" s="11">
        <f>(((INDEX('135'!$A:$O,MATCH('0107'!$A111,'135'!$A:$A,0),MATCH($J$2&amp;I$4,'135'!$2:$2,0)))/1.5)+(INDEX('135'!$A:$O,MATCH('0107'!$A111,'135'!$A:$A,0),MATCH($J$2&amp;I$5,'135'!$2:$2,0)))+(INDEX('135'!$A:$O,MATCH('0107'!$A111,'135'!$A:$A,0),MATCH($J$2&amp;I$6,'135'!$2:$2,0))))/$J$1</f>
        <v>0</v>
      </c>
      <c r="J111" s="11"/>
      <c r="K111" s="15">
        <f t="shared" si="29"/>
        <v>60.235508859407005</v>
      </c>
      <c r="L111" s="49">
        <f t="shared" si="30"/>
        <v>0.23894191671860629</v>
      </c>
      <c r="M111" s="52">
        <f t="shared" si="31"/>
        <v>3</v>
      </c>
      <c r="N111" s="49">
        <f t="shared" si="32"/>
        <v>0.36341317187546374</v>
      </c>
      <c r="O111" s="49">
        <f t="shared" si="33"/>
        <v>0</v>
      </c>
      <c r="P111" s="52">
        <f t="shared" si="34"/>
        <v>2</v>
      </c>
      <c r="Q111" s="49">
        <f t="shared" si="35"/>
        <v>0</v>
      </c>
      <c r="R111" s="52">
        <f t="shared" si="36"/>
        <v>2</v>
      </c>
      <c r="S111" s="49">
        <f t="shared" si="37"/>
        <v>0</v>
      </c>
      <c r="T111" s="49">
        <f t="shared" si="38"/>
        <v>0.60235508859407005</v>
      </c>
      <c r="U111" s="38">
        <f t="shared" si="39"/>
        <v>1</v>
      </c>
      <c r="V111" s="54">
        <f t="shared" si="40"/>
        <v>1</v>
      </c>
      <c r="W111" s="57">
        <f t="shared" si="23"/>
        <v>1131.916666666667</v>
      </c>
      <c r="X111" s="59">
        <f t="shared" si="24"/>
        <v>2255.0166666666669</v>
      </c>
      <c r="Y111" s="53">
        <f>INDEX('N1.0'!D:D,MATCH('0107'!A111,'N1.0'!B:B,0))</f>
        <v>41.628999999999998</v>
      </c>
      <c r="Z111" s="53">
        <f t="shared" si="25"/>
        <v>2697.8788825097886</v>
      </c>
      <c r="AA111" s="53">
        <f t="shared" si="26"/>
        <v>29.042260016917457</v>
      </c>
      <c r="AB111" s="53">
        <f t="shared" si="41"/>
        <v>-12.586739983082541</v>
      </c>
      <c r="AC111" s="56">
        <f t="shared" si="42"/>
        <v>0</v>
      </c>
      <c r="AD111" s="56">
        <f t="shared" si="43"/>
        <v>0</v>
      </c>
      <c r="AE111" s="53">
        <f t="shared" si="27"/>
        <v>41.628999999999998</v>
      </c>
      <c r="AF111" s="53">
        <f t="shared" si="28"/>
        <v>41.628999999999998</v>
      </c>
    </row>
    <row r="112" spans="1:32" ht="20.5" customHeight="1" x14ac:dyDescent="0.2">
      <c r="A112" s="26" t="str">
        <f>all_banks!O106&amp;" "</f>
        <v xml:space="preserve">ООО "ЗЕМКОМБАНК" (574) </v>
      </c>
      <c r="B112" s="3">
        <f>all_banks!H106</f>
        <v>574</v>
      </c>
      <c r="C112" s="3" t="str">
        <f>all_banks!E106</f>
        <v>ЗЕМЕЛЬНЫЙ</v>
      </c>
      <c r="D112" s="14">
        <f>INDEX('123_parsed'!B:B,MATCH('0107'!B112,'123_parsed'!A:A,0))</f>
        <v>470.65300000000002</v>
      </c>
      <c r="E112" s="13">
        <f t="shared" si="44"/>
        <v>49.949000000000005</v>
      </c>
      <c r="F112" s="11">
        <f>(((INDEX('101'!$A:$G,MATCH($A112&amp;"60401",'101'!$A:$A,0),MATCH($J$2&amp;"Ост /Дб",'101'!$1:$1,0)))+(INDEX('101'!$A:$G,MATCH($A112&amp;"60404",'101'!$A:$A,0),MATCH($J$2&amp;"Ост /Дб",'101'!$1:$1,0)))+(INDEX('101'!$A:$G,MATCH($A112&amp;"60415",'101'!$A:$A,0),MATCH($J$2&amp;"Ост /Дб",'101'!$1:$1,0)))-(INDEX('101'!$A:$G,MATCH($A112&amp;"60414",'101'!$A:$A,0),MATCH($J$2&amp;"Ост /Кр",'101'!$1:$1,0)))-(INDEX('101'!$A:$G,MATCH($A112&amp;"60405",'101'!$A:$A,0),MATCH($J$2&amp;"Ост /Дб",'101'!$1:$1,0)))+(INDEX('101'!$A:$G,MATCH($A112&amp;"61901",'101'!$A:$A,0),MATCH($J$2&amp;"Ост /Дб",'101'!$1:$1,0)))+(INDEX('101'!$A:$G,MATCH($A112&amp;"61902",'101'!$A:$A,0),MATCH($J$2&amp;"Ост /Дб",'101'!$1:$1,0)))+(INDEX('101'!$A:$G,MATCH($A112&amp;"61903",'101'!$A:$A,0),MATCH($J$2&amp;"Ост /Дб",'101'!$1:$1,0)))+(INDEX('101'!$A:$G,MATCH($A112&amp;"61904",'101'!$A:$A,0),MATCH($J$2&amp;"Ост /Дб",'101'!$1:$1,0)))+(INDEX('101'!$A:$G,MATCH($A112&amp;"61905",'101'!$A:$A,0),MATCH($J$2&amp;"Ост /Дб",'101'!$1:$1,0)))+(INDEX('101'!$A:$G,MATCH($A112&amp;"61906",'101'!$A:$A,0),MATCH($J$2&amp;"Ост /Дб",'101'!$1:$1,0)))+(INDEX('101'!$A:$G,MATCH($A112&amp;"61907",'101'!$A:$A,0),MATCH($J$2&amp;"Ост /Дб",'101'!$1:$1,0)))+(INDEX('101'!$A:$G,MATCH($A112&amp;"61908",'101'!$A:$A,0),MATCH($J$2&amp;"Ост /Дб",'101'!$1:$1,0)))+(INDEX('101'!$A:$G,MATCH($A112&amp;"61911",'101'!$A:$A,0),MATCH($J$2&amp;"Ост /Дб",'101'!$1:$1,0)))-(INDEX('101'!$A:$G,MATCH($A112&amp;"61909",'101'!$A:$A,0),MATCH($J$2&amp;"Ост /Кр",'101'!$1:$1,0)))-(INDEX('101'!$A:$G,MATCH($A112&amp;"61910",'101'!$A:$A,0),MATCH($J$2&amp;"Ост /Кр",'101'!$1:$1,0)))-(INDEX('101'!$A:$G,MATCH($A112&amp;"61912",'101'!$A:$A,0),MATCH($J$2&amp;"Ост /Кр",'101'!$1:$1,0)))+(INDEX('101'!$A:$G,MATCH($A112&amp;"62001",'101'!$A:$A,0),MATCH($J$2&amp;"Ост /Дб",'101'!$1:$1,0)))-(INDEX('101'!$A:$G,MATCH($A112&amp;"62002",'101'!$A:$A,0),MATCH($J$2&amp;"Ост /Кр",'101'!$1:$1,0)))+(INDEX('101'!$A:$G,MATCH($A112&amp;"62101",'101'!$A:$A,0),MATCH($J$2&amp;"Ост /Дб",'101'!$1:$1,0)))+(INDEX('101'!$A:$G,MATCH($A112&amp;"62102",'101'!$A:$A,0),MATCH($J$2&amp;"Ост /Дб",'101'!$1:$1,0)))-(INDEX('101'!$A:$G,MATCH($A112&amp;"62103",'101'!$A:$A,0),MATCH($J$2&amp;"Ост /Кр",'101'!$1:$1,0))))-(((INDEX('135'!$A:$O,MATCH('0107'!$A112,'135'!$A:$A,0),MATCH($J$2&amp;F$4,'135'!$2:$2,0)))/1.5)+(INDEX('135'!$A:$O,MATCH('0107'!$A112,'135'!$A:$A,0),MATCH($J$2&amp;F$5,'135'!$2:$2,0)))+(INDEX('135'!$A:$O,MATCH('0107'!$A112,'135'!$A:$A,0),MATCH($J$2&amp;F$6,'135'!$2:$2,0)))))/$J$1</f>
        <v>-35.094000000000001</v>
      </c>
      <c r="G112" s="16">
        <f>(((INDEX('135'!$A:$O,MATCH('0107'!$A112,'135'!$A:$A,0),MATCH($J$2&amp;G$4,'135'!$2:$2,0)))/1.5)+(INDEX('135'!$A:$O,MATCH('0107'!$A112,'135'!$A:$A,0),MATCH($J$2&amp;G$5,'135'!$2:$2,0)))+(INDEX('135'!$A:$O,MATCH('0107'!$A112,'135'!$A:$A,0),MATCH($J$2&amp;G$6,'135'!$2:$2,0))))/$J$1</f>
        <v>85.043000000000006</v>
      </c>
      <c r="H112" s="11">
        <f>(((INDEX('135'!$A:$O,MATCH('0107'!$A112,'135'!$A:$A,0),MATCH($J$2&amp;H$6,'135'!$2:$2,0)))/1.5))/$J$1</f>
        <v>0</v>
      </c>
      <c r="I112" s="11">
        <f>(((INDEX('135'!$A:$O,MATCH('0107'!$A112,'135'!$A:$A,0),MATCH($J$2&amp;I$4,'135'!$2:$2,0)))/1.5)+(INDEX('135'!$A:$O,MATCH('0107'!$A112,'135'!$A:$A,0),MATCH($J$2&amp;I$5,'135'!$2:$2,0)))+(INDEX('135'!$A:$O,MATCH('0107'!$A112,'135'!$A:$A,0),MATCH($J$2&amp;I$6,'135'!$2:$2,0))))/$J$1</f>
        <v>0</v>
      </c>
      <c r="J112" s="11"/>
      <c r="K112" s="15">
        <f t="shared" si="29"/>
        <v>10.61270192689731</v>
      </c>
      <c r="L112" s="49">
        <f t="shared" si="30"/>
        <v>-7.4564488062330417E-2</v>
      </c>
      <c r="M112" s="52">
        <f t="shared" si="31"/>
        <v>1</v>
      </c>
      <c r="N112" s="49">
        <f t="shared" si="32"/>
        <v>0.18069150733130354</v>
      </c>
      <c r="O112" s="49">
        <f t="shared" si="33"/>
        <v>0</v>
      </c>
      <c r="P112" s="52">
        <f t="shared" si="34"/>
        <v>2</v>
      </c>
      <c r="Q112" s="49">
        <f t="shared" si="35"/>
        <v>0</v>
      </c>
      <c r="R112" s="52">
        <f t="shared" si="36"/>
        <v>2</v>
      </c>
      <c r="S112" s="49">
        <f t="shared" si="37"/>
        <v>0</v>
      </c>
      <c r="T112" s="49">
        <f t="shared" si="38"/>
        <v>0.10612701926897311</v>
      </c>
      <c r="U112" s="38">
        <f t="shared" si="39"/>
        <v>0</v>
      </c>
      <c r="V112" s="54">
        <f t="shared" si="40"/>
        <v>0</v>
      </c>
      <c r="W112" s="57">
        <f t="shared" si="23"/>
        <v>0</v>
      </c>
      <c r="X112" s="59">
        <f t="shared" si="24"/>
        <v>470.65300000000002</v>
      </c>
      <c r="Y112" s="53">
        <f>INDEX('N1.0'!D:D,MATCH('0107'!A112,'N1.0'!B:B,0))</f>
        <v>136.30000000000001</v>
      </c>
      <c r="Z112" s="53">
        <f t="shared" si="25"/>
        <v>345.3066764490095</v>
      </c>
      <c r="AA112" s="53">
        <f t="shared" si="26"/>
        <v>136.30000000000001</v>
      </c>
      <c r="AB112" s="53">
        <f t="shared" si="41"/>
        <v>0</v>
      </c>
      <c r="AC112" s="56">
        <f t="shared" si="42"/>
        <v>0</v>
      </c>
      <c r="AD112" s="56">
        <f t="shared" si="43"/>
        <v>0</v>
      </c>
      <c r="AE112" s="53">
        <f t="shared" si="27"/>
        <v>136.30000000000001</v>
      </c>
      <c r="AF112" s="53">
        <f t="shared" si="28"/>
        <v>136.30000000000001</v>
      </c>
    </row>
    <row r="113" spans="1:32" ht="20.5" customHeight="1" x14ac:dyDescent="0.2">
      <c r="A113" s="26" t="str">
        <f>all_banks!O107&amp;" "</f>
        <v xml:space="preserve">ООО "Земский банк" (2900) </v>
      </c>
      <c r="B113" s="3">
        <f>all_banks!H107</f>
        <v>2900</v>
      </c>
      <c r="C113" s="3" t="str">
        <f>all_banks!E107</f>
        <v>ЗЕМСКИЙ БАНК</v>
      </c>
      <c r="D113" s="14">
        <f>INDEX('123_parsed'!B:B,MATCH('0107'!B113,'123_parsed'!A:A,0))</f>
        <v>1011.302</v>
      </c>
      <c r="E113" s="13">
        <f t="shared" si="44"/>
        <v>640.32899999999995</v>
      </c>
      <c r="F113" s="11">
        <f>(((INDEX('101'!$A:$G,MATCH($A113&amp;"60401",'101'!$A:$A,0),MATCH($J$2&amp;"Ост /Дб",'101'!$1:$1,0)))+(INDEX('101'!$A:$G,MATCH($A113&amp;"60404",'101'!$A:$A,0),MATCH($J$2&amp;"Ост /Дб",'101'!$1:$1,0)))+(INDEX('101'!$A:$G,MATCH($A113&amp;"60415",'101'!$A:$A,0),MATCH($J$2&amp;"Ост /Дб",'101'!$1:$1,0)))-(INDEX('101'!$A:$G,MATCH($A113&amp;"60414",'101'!$A:$A,0),MATCH($J$2&amp;"Ост /Кр",'101'!$1:$1,0)))-(INDEX('101'!$A:$G,MATCH($A113&amp;"60405",'101'!$A:$A,0),MATCH($J$2&amp;"Ост /Дб",'101'!$1:$1,0)))+(INDEX('101'!$A:$G,MATCH($A113&amp;"61901",'101'!$A:$A,0),MATCH($J$2&amp;"Ост /Дб",'101'!$1:$1,0)))+(INDEX('101'!$A:$G,MATCH($A113&amp;"61902",'101'!$A:$A,0),MATCH($J$2&amp;"Ост /Дб",'101'!$1:$1,0)))+(INDEX('101'!$A:$G,MATCH($A113&amp;"61903",'101'!$A:$A,0),MATCH($J$2&amp;"Ост /Дб",'101'!$1:$1,0)))+(INDEX('101'!$A:$G,MATCH($A113&amp;"61904",'101'!$A:$A,0),MATCH($J$2&amp;"Ост /Дб",'101'!$1:$1,0)))+(INDEX('101'!$A:$G,MATCH($A113&amp;"61905",'101'!$A:$A,0),MATCH($J$2&amp;"Ост /Дб",'101'!$1:$1,0)))+(INDEX('101'!$A:$G,MATCH($A113&amp;"61906",'101'!$A:$A,0),MATCH($J$2&amp;"Ост /Дб",'101'!$1:$1,0)))+(INDEX('101'!$A:$G,MATCH($A113&amp;"61907",'101'!$A:$A,0),MATCH($J$2&amp;"Ост /Дб",'101'!$1:$1,0)))+(INDEX('101'!$A:$G,MATCH($A113&amp;"61908",'101'!$A:$A,0),MATCH($J$2&amp;"Ост /Дб",'101'!$1:$1,0)))+(INDEX('101'!$A:$G,MATCH($A113&amp;"61911",'101'!$A:$A,0),MATCH($J$2&amp;"Ост /Дб",'101'!$1:$1,0)))-(INDEX('101'!$A:$G,MATCH($A113&amp;"61909",'101'!$A:$A,0),MATCH($J$2&amp;"Ост /Кр",'101'!$1:$1,0)))-(INDEX('101'!$A:$G,MATCH($A113&amp;"61910",'101'!$A:$A,0),MATCH($J$2&amp;"Ост /Кр",'101'!$1:$1,0)))-(INDEX('101'!$A:$G,MATCH($A113&amp;"61912",'101'!$A:$A,0),MATCH($J$2&amp;"Ост /Кр",'101'!$1:$1,0)))+(INDEX('101'!$A:$G,MATCH($A113&amp;"62001",'101'!$A:$A,0),MATCH($J$2&amp;"Ост /Дб",'101'!$1:$1,0)))-(INDEX('101'!$A:$G,MATCH($A113&amp;"62002",'101'!$A:$A,0),MATCH($J$2&amp;"Ост /Кр",'101'!$1:$1,0)))+(INDEX('101'!$A:$G,MATCH($A113&amp;"62101",'101'!$A:$A,0),MATCH($J$2&amp;"Ост /Дб",'101'!$1:$1,0)))+(INDEX('101'!$A:$G,MATCH($A113&amp;"62102",'101'!$A:$A,0),MATCH($J$2&amp;"Ост /Дб",'101'!$1:$1,0)))-(INDEX('101'!$A:$G,MATCH($A113&amp;"62103",'101'!$A:$A,0),MATCH($J$2&amp;"Ост /Кр",'101'!$1:$1,0))))-(((INDEX('135'!$A:$O,MATCH('0107'!$A113,'135'!$A:$A,0),MATCH($J$2&amp;F$4,'135'!$2:$2,0)))/1.5)+(INDEX('135'!$A:$O,MATCH('0107'!$A113,'135'!$A:$A,0),MATCH($J$2&amp;F$5,'135'!$2:$2,0)))+(INDEX('135'!$A:$O,MATCH('0107'!$A113,'135'!$A:$A,0),MATCH($J$2&amp;F$6,'135'!$2:$2,0)))))/$J$1</f>
        <v>226.50566666666668</v>
      </c>
      <c r="G113" s="16">
        <f>(((INDEX('135'!$A:$O,MATCH('0107'!$A113,'135'!$A:$A,0),MATCH($J$2&amp;G$4,'135'!$2:$2,0)))/1.5)+(INDEX('135'!$A:$O,MATCH('0107'!$A113,'135'!$A:$A,0),MATCH($J$2&amp;G$5,'135'!$2:$2,0)))+(INDEX('135'!$A:$O,MATCH('0107'!$A113,'135'!$A:$A,0),MATCH($J$2&amp;G$6,'135'!$2:$2,0))))/$J$1</f>
        <v>413.82333333333332</v>
      </c>
      <c r="H113" s="11">
        <f>(((INDEX('135'!$A:$O,MATCH('0107'!$A113,'135'!$A:$A,0),MATCH($J$2&amp;H$6,'135'!$2:$2,0)))/1.5))/$J$1</f>
        <v>0</v>
      </c>
      <c r="I113" s="11">
        <f>(((INDEX('135'!$A:$O,MATCH('0107'!$A113,'135'!$A:$A,0),MATCH($J$2&amp;I$4,'135'!$2:$2,0)))/1.5)+(INDEX('135'!$A:$O,MATCH('0107'!$A113,'135'!$A:$A,0),MATCH($J$2&amp;I$5,'135'!$2:$2,0)))+(INDEX('135'!$A:$O,MATCH('0107'!$A113,'135'!$A:$A,0),MATCH($J$2&amp;I$6,'135'!$2:$2,0))))/$J$1</f>
        <v>0</v>
      </c>
      <c r="J113" s="11"/>
      <c r="K113" s="15">
        <f t="shared" si="29"/>
        <v>63.317288010900796</v>
      </c>
      <c r="L113" s="49">
        <f t="shared" si="30"/>
        <v>0.22397430902605422</v>
      </c>
      <c r="M113" s="52">
        <f t="shared" si="31"/>
        <v>3</v>
      </c>
      <c r="N113" s="49">
        <f t="shared" si="32"/>
        <v>0.40919857108295377</v>
      </c>
      <c r="O113" s="49">
        <f t="shared" si="33"/>
        <v>0</v>
      </c>
      <c r="P113" s="52">
        <f t="shared" si="34"/>
        <v>2</v>
      </c>
      <c r="Q113" s="49">
        <f t="shared" si="35"/>
        <v>0</v>
      </c>
      <c r="R113" s="52">
        <f t="shared" si="36"/>
        <v>2</v>
      </c>
      <c r="S113" s="49">
        <f t="shared" si="37"/>
        <v>0</v>
      </c>
      <c r="T113" s="49">
        <f t="shared" si="38"/>
        <v>0.63317288010900796</v>
      </c>
      <c r="U113" s="38">
        <f t="shared" si="39"/>
        <v>1</v>
      </c>
      <c r="V113" s="54">
        <f t="shared" si="40"/>
        <v>1</v>
      </c>
      <c r="W113" s="57">
        <f t="shared" si="23"/>
        <v>1123.1279999999997</v>
      </c>
      <c r="X113" s="59">
        <f t="shared" si="24"/>
        <v>2134.4299999999998</v>
      </c>
      <c r="Y113" s="53">
        <f>INDEX('N1.0'!D:D,MATCH('0107'!A113,'N1.0'!B:B,0))</f>
        <v>16.798999999999999</v>
      </c>
      <c r="Z113" s="53">
        <f t="shared" si="25"/>
        <v>6020.0130960176202</v>
      </c>
      <c r="AA113" s="53">
        <f t="shared" si="26"/>
        <v>11.202028787048777</v>
      </c>
      <c r="AB113" s="53">
        <f t="shared" si="41"/>
        <v>-5.5969712129512228</v>
      </c>
      <c r="AC113" s="56">
        <f t="shared" si="42"/>
        <v>0</v>
      </c>
      <c r="AD113" s="56">
        <f t="shared" si="43"/>
        <v>1123.1279999999999</v>
      </c>
      <c r="AE113" s="53">
        <f t="shared" si="27"/>
        <v>16.798999999999999</v>
      </c>
      <c r="AF113" s="53">
        <f t="shared" si="28"/>
        <v>35.45557070983741</v>
      </c>
    </row>
    <row r="114" spans="1:32" ht="20.5" customHeight="1" x14ac:dyDescent="0.2">
      <c r="A114" s="26" t="str">
        <f>all_banks!O108&amp;" "</f>
        <v xml:space="preserve">"ЗИРААТ БАНК (МОСКВА)" (АО) (2559) </v>
      </c>
      <c r="B114" s="3">
        <f>all_banks!H108</f>
        <v>2559</v>
      </c>
      <c r="C114" s="3" t="str">
        <f>all_banks!E108</f>
        <v>ЗИРААТ БАНК (МОСКВА)</v>
      </c>
      <c r="D114" s="14">
        <f>INDEX('123_parsed'!B:B,MATCH('0107'!B114,'123_parsed'!A:A,0))</f>
        <v>3458.7190000000001</v>
      </c>
      <c r="E114" s="13">
        <f t="shared" si="44"/>
        <v>137.75700000000001</v>
      </c>
      <c r="F114" s="11">
        <f>(((INDEX('101'!$A:$G,MATCH($A114&amp;"60401",'101'!$A:$A,0),MATCH($J$2&amp;"Ост /Дб",'101'!$1:$1,0)))+(INDEX('101'!$A:$G,MATCH($A114&amp;"60404",'101'!$A:$A,0),MATCH($J$2&amp;"Ост /Дб",'101'!$1:$1,0)))+(INDEX('101'!$A:$G,MATCH($A114&amp;"60415",'101'!$A:$A,0),MATCH($J$2&amp;"Ост /Дб",'101'!$1:$1,0)))-(INDEX('101'!$A:$G,MATCH($A114&amp;"60414",'101'!$A:$A,0),MATCH($J$2&amp;"Ост /Кр",'101'!$1:$1,0)))-(INDEX('101'!$A:$G,MATCH($A114&amp;"60405",'101'!$A:$A,0),MATCH($J$2&amp;"Ост /Дб",'101'!$1:$1,0)))+(INDEX('101'!$A:$G,MATCH($A114&amp;"61901",'101'!$A:$A,0),MATCH($J$2&amp;"Ост /Дб",'101'!$1:$1,0)))+(INDEX('101'!$A:$G,MATCH($A114&amp;"61902",'101'!$A:$A,0),MATCH($J$2&amp;"Ост /Дб",'101'!$1:$1,0)))+(INDEX('101'!$A:$G,MATCH($A114&amp;"61903",'101'!$A:$A,0),MATCH($J$2&amp;"Ост /Дб",'101'!$1:$1,0)))+(INDEX('101'!$A:$G,MATCH($A114&amp;"61904",'101'!$A:$A,0),MATCH($J$2&amp;"Ост /Дб",'101'!$1:$1,0)))+(INDEX('101'!$A:$G,MATCH($A114&amp;"61905",'101'!$A:$A,0),MATCH($J$2&amp;"Ост /Дб",'101'!$1:$1,0)))+(INDEX('101'!$A:$G,MATCH($A114&amp;"61906",'101'!$A:$A,0),MATCH($J$2&amp;"Ост /Дб",'101'!$1:$1,0)))+(INDEX('101'!$A:$G,MATCH($A114&amp;"61907",'101'!$A:$A,0),MATCH($J$2&amp;"Ост /Дб",'101'!$1:$1,0)))+(INDEX('101'!$A:$G,MATCH($A114&amp;"61908",'101'!$A:$A,0),MATCH($J$2&amp;"Ост /Дб",'101'!$1:$1,0)))+(INDEX('101'!$A:$G,MATCH($A114&amp;"61911",'101'!$A:$A,0),MATCH($J$2&amp;"Ост /Дб",'101'!$1:$1,0)))-(INDEX('101'!$A:$G,MATCH($A114&amp;"61909",'101'!$A:$A,0),MATCH($J$2&amp;"Ост /Кр",'101'!$1:$1,0)))-(INDEX('101'!$A:$G,MATCH($A114&amp;"61910",'101'!$A:$A,0),MATCH($J$2&amp;"Ост /Кр",'101'!$1:$1,0)))-(INDEX('101'!$A:$G,MATCH($A114&amp;"61912",'101'!$A:$A,0),MATCH($J$2&amp;"Ост /Кр",'101'!$1:$1,0)))+(INDEX('101'!$A:$G,MATCH($A114&amp;"62001",'101'!$A:$A,0),MATCH($J$2&amp;"Ост /Дб",'101'!$1:$1,0)))-(INDEX('101'!$A:$G,MATCH($A114&amp;"62002",'101'!$A:$A,0),MATCH($J$2&amp;"Ост /Кр",'101'!$1:$1,0)))+(INDEX('101'!$A:$G,MATCH($A114&amp;"62101",'101'!$A:$A,0),MATCH($J$2&amp;"Ост /Дб",'101'!$1:$1,0)))+(INDEX('101'!$A:$G,MATCH($A114&amp;"62102",'101'!$A:$A,0),MATCH($J$2&amp;"Ост /Дб",'101'!$1:$1,0)))-(INDEX('101'!$A:$G,MATCH($A114&amp;"62103",'101'!$A:$A,0),MATCH($J$2&amp;"Ост /Кр",'101'!$1:$1,0))))-(((INDEX('135'!$A:$O,MATCH('0107'!$A114,'135'!$A:$A,0),MATCH($J$2&amp;F$4,'135'!$2:$2,0)))/1.5)+(INDEX('135'!$A:$O,MATCH('0107'!$A114,'135'!$A:$A,0),MATCH($J$2&amp;F$5,'135'!$2:$2,0)))+(INDEX('135'!$A:$O,MATCH('0107'!$A114,'135'!$A:$A,0),MATCH($J$2&amp;F$6,'135'!$2:$2,0)))))/$J$1</f>
        <v>137.75700000000001</v>
      </c>
      <c r="G114" s="16">
        <f>(((INDEX('135'!$A:$O,MATCH('0107'!$A114,'135'!$A:$A,0),MATCH($J$2&amp;G$4,'135'!$2:$2,0)))/1.5)+(INDEX('135'!$A:$O,MATCH('0107'!$A114,'135'!$A:$A,0),MATCH($J$2&amp;G$5,'135'!$2:$2,0)))+(INDEX('135'!$A:$O,MATCH('0107'!$A114,'135'!$A:$A,0),MATCH($J$2&amp;G$6,'135'!$2:$2,0))))/$J$1</f>
        <v>0</v>
      </c>
      <c r="H114" s="11">
        <f>(((INDEX('135'!$A:$O,MATCH('0107'!$A114,'135'!$A:$A,0),MATCH($J$2&amp;H$6,'135'!$2:$2,0)))/1.5))/$J$1</f>
        <v>0</v>
      </c>
      <c r="I114" s="11">
        <f>(((INDEX('135'!$A:$O,MATCH('0107'!$A114,'135'!$A:$A,0),MATCH($J$2&amp;I$4,'135'!$2:$2,0)))/1.5)+(INDEX('135'!$A:$O,MATCH('0107'!$A114,'135'!$A:$A,0),MATCH($J$2&amp;I$5,'135'!$2:$2,0)))+(INDEX('135'!$A:$O,MATCH('0107'!$A114,'135'!$A:$A,0),MATCH($J$2&amp;I$6,'135'!$2:$2,0))))/$J$1</f>
        <v>0</v>
      </c>
      <c r="J114" s="11"/>
      <c r="K114" s="15">
        <f t="shared" si="29"/>
        <v>3.9828907754576188</v>
      </c>
      <c r="L114" s="49">
        <f t="shared" si="30"/>
        <v>3.982890775457619E-2</v>
      </c>
      <c r="M114" s="52">
        <f t="shared" si="31"/>
        <v>1</v>
      </c>
      <c r="N114" s="49">
        <f t="shared" si="32"/>
        <v>0</v>
      </c>
      <c r="O114" s="49">
        <f t="shared" si="33"/>
        <v>0</v>
      </c>
      <c r="P114" s="52">
        <f t="shared" si="34"/>
        <v>2</v>
      </c>
      <c r="Q114" s="49">
        <f t="shared" si="35"/>
        <v>0</v>
      </c>
      <c r="R114" s="52">
        <f t="shared" si="36"/>
        <v>2</v>
      </c>
      <c r="S114" s="49">
        <f t="shared" si="37"/>
        <v>0</v>
      </c>
      <c r="T114" s="49">
        <f t="shared" si="38"/>
        <v>3.982890775457619E-2</v>
      </c>
      <c r="U114" s="38">
        <f t="shared" si="39"/>
        <v>0</v>
      </c>
      <c r="V114" s="54">
        <f t="shared" si="40"/>
        <v>0</v>
      </c>
      <c r="W114" s="57">
        <f t="shared" si="23"/>
        <v>0</v>
      </c>
      <c r="X114" s="59">
        <f t="shared" si="24"/>
        <v>3458.7190000000001</v>
      </c>
      <c r="Y114" s="53">
        <f>INDEX('N1.0'!D:D,MATCH('0107'!A114,'N1.0'!B:B,0))</f>
        <v>37.29</v>
      </c>
      <c r="Z114" s="53">
        <f t="shared" si="25"/>
        <v>9275.1917404129799</v>
      </c>
      <c r="AA114" s="53">
        <f t="shared" si="26"/>
        <v>37.29</v>
      </c>
      <c r="AB114" s="53">
        <f t="shared" si="41"/>
        <v>0</v>
      </c>
      <c r="AC114" s="56">
        <f t="shared" si="42"/>
        <v>0</v>
      </c>
      <c r="AD114" s="56">
        <f t="shared" si="43"/>
        <v>0</v>
      </c>
      <c r="AE114" s="53">
        <f t="shared" si="27"/>
        <v>37.29</v>
      </c>
      <c r="AF114" s="53">
        <f t="shared" si="28"/>
        <v>37.29</v>
      </c>
    </row>
    <row r="115" spans="1:32" ht="20.5" customHeight="1" x14ac:dyDescent="0.2">
      <c r="A115" s="26" t="str">
        <f>all_banks!O109&amp;" "</f>
        <v xml:space="preserve">АО "ИК Банк" (1732) </v>
      </c>
      <c r="B115" s="3">
        <f>all_banks!H109</f>
        <v>1732</v>
      </c>
      <c r="C115" s="3" t="str">
        <f>all_banks!E109</f>
        <v>ИК БАНК</v>
      </c>
      <c r="D115" s="14">
        <f>INDEX('123_parsed'!B:B,MATCH('0107'!B115,'123_parsed'!A:A,0))</f>
        <v>1162.623</v>
      </c>
      <c r="E115" s="13">
        <f t="shared" si="44"/>
        <v>213.084</v>
      </c>
      <c r="F115" s="11">
        <f>(((INDEX('101'!$A:$G,MATCH($A115&amp;"60401",'101'!$A:$A,0),MATCH($J$2&amp;"Ост /Дб",'101'!$1:$1,0)))+(INDEX('101'!$A:$G,MATCH($A115&amp;"60404",'101'!$A:$A,0),MATCH($J$2&amp;"Ост /Дб",'101'!$1:$1,0)))+(INDEX('101'!$A:$G,MATCH($A115&amp;"60415",'101'!$A:$A,0),MATCH($J$2&amp;"Ост /Дб",'101'!$1:$1,0)))-(INDEX('101'!$A:$G,MATCH($A115&amp;"60414",'101'!$A:$A,0),MATCH($J$2&amp;"Ост /Кр",'101'!$1:$1,0)))-(INDEX('101'!$A:$G,MATCH($A115&amp;"60405",'101'!$A:$A,0),MATCH($J$2&amp;"Ост /Дб",'101'!$1:$1,0)))+(INDEX('101'!$A:$G,MATCH($A115&amp;"61901",'101'!$A:$A,0),MATCH($J$2&amp;"Ост /Дб",'101'!$1:$1,0)))+(INDEX('101'!$A:$G,MATCH($A115&amp;"61902",'101'!$A:$A,0),MATCH($J$2&amp;"Ост /Дб",'101'!$1:$1,0)))+(INDEX('101'!$A:$G,MATCH($A115&amp;"61903",'101'!$A:$A,0),MATCH($J$2&amp;"Ост /Дб",'101'!$1:$1,0)))+(INDEX('101'!$A:$G,MATCH($A115&amp;"61904",'101'!$A:$A,0),MATCH($J$2&amp;"Ост /Дб",'101'!$1:$1,0)))+(INDEX('101'!$A:$G,MATCH($A115&amp;"61905",'101'!$A:$A,0),MATCH($J$2&amp;"Ост /Дб",'101'!$1:$1,0)))+(INDEX('101'!$A:$G,MATCH($A115&amp;"61906",'101'!$A:$A,0),MATCH($J$2&amp;"Ост /Дб",'101'!$1:$1,0)))+(INDEX('101'!$A:$G,MATCH($A115&amp;"61907",'101'!$A:$A,0),MATCH($J$2&amp;"Ост /Дб",'101'!$1:$1,0)))+(INDEX('101'!$A:$G,MATCH($A115&amp;"61908",'101'!$A:$A,0),MATCH($J$2&amp;"Ост /Дб",'101'!$1:$1,0)))+(INDEX('101'!$A:$G,MATCH($A115&amp;"61911",'101'!$A:$A,0),MATCH($J$2&amp;"Ост /Дб",'101'!$1:$1,0)))-(INDEX('101'!$A:$G,MATCH($A115&amp;"61909",'101'!$A:$A,0),MATCH($J$2&amp;"Ост /Кр",'101'!$1:$1,0)))-(INDEX('101'!$A:$G,MATCH($A115&amp;"61910",'101'!$A:$A,0),MATCH($J$2&amp;"Ост /Кр",'101'!$1:$1,0)))-(INDEX('101'!$A:$G,MATCH($A115&amp;"61912",'101'!$A:$A,0),MATCH($J$2&amp;"Ост /Кр",'101'!$1:$1,0)))+(INDEX('101'!$A:$G,MATCH($A115&amp;"62001",'101'!$A:$A,0),MATCH($J$2&amp;"Ост /Дб",'101'!$1:$1,0)))-(INDEX('101'!$A:$G,MATCH($A115&amp;"62002",'101'!$A:$A,0),MATCH($J$2&amp;"Ост /Кр",'101'!$1:$1,0)))+(INDEX('101'!$A:$G,MATCH($A115&amp;"62101",'101'!$A:$A,0),MATCH($J$2&amp;"Ост /Дб",'101'!$1:$1,0)))+(INDEX('101'!$A:$G,MATCH($A115&amp;"62102",'101'!$A:$A,0),MATCH($J$2&amp;"Ост /Дб",'101'!$1:$1,0)))-(INDEX('101'!$A:$G,MATCH($A115&amp;"62103",'101'!$A:$A,0),MATCH($J$2&amp;"Ост /Кр",'101'!$1:$1,0))))-(((INDEX('135'!$A:$O,MATCH('0107'!$A115,'135'!$A:$A,0),MATCH($J$2&amp;F$4,'135'!$2:$2,0)))/1.5)+(INDEX('135'!$A:$O,MATCH('0107'!$A115,'135'!$A:$A,0),MATCH($J$2&amp;F$5,'135'!$2:$2,0)))+(INDEX('135'!$A:$O,MATCH('0107'!$A115,'135'!$A:$A,0),MATCH($J$2&amp;F$6,'135'!$2:$2,0)))))/$J$1</f>
        <v>211.51</v>
      </c>
      <c r="G115" s="16">
        <f>(((INDEX('135'!$A:$O,MATCH('0107'!$A115,'135'!$A:$A,0),MATCH($J$2&amp;G$4,'135'!$2:$2,0)))/1.5)+(INDEX('135'!$A:$O,MATCH('0107'!$A115,'135'!$A:$A,0),MATCH($J$2&amp;G$5,'135'!$2:$2,0)))+(INDEX('135'!$A:$O,MATCH('0107'!$A115,'135'!$A:$A,0),MATCH($J$2&amp;G$6,'135'!$2:$2,0))))/$J$1</f>
        <v>1.5680000000000001</v>
      </c>
      <c r="H115" s="11">
        <f>(((INDEX('135'!$A:$O,MATCH('0107'!$A115,'135'!$A:$A,0),MATCH($J$2&amp;H$6,'135'!$2:$2,0)))/1.5))/$J$1</f>
        <v>0</v>
      </c>
      <c r="I115" s="11">
        <f>(((INDEX('135'!$A:$O,MATCH('0107'!$A115,'135'!$A:$A,0),MATCH($J$2&amp;I$4,'135'!$2:$2,0)))/1.5)+(INDEX('135'!$A:$O,MATCH('0107'!$A115,'135'!$A:$A,0),MATCH($J$2&amp;I$5,'135'!$2:$2,0)))+(INDEX('135'!$A:$O,MATCH('0107'!$A115,'135'!$A:$A,0),MATCH($J$2&amp;I$6,'135'!$2:$2,0))))/$J$1</f>
        <v>6.0000000000000001E-3</v>
      </c>
      <c r="J115" s="11"/>
      <c r="K115" s="15">
        <f t="shared" si="29"/>
        <v>18.327867245014076</v>
      </c>
      <c r="L115" s="49">
        <f t="shared" si="30"/>
        <v>0.18192483720002098</v>
      </c>
      <c r="M115" s="52">
        <f t="shared" si="31"/>
        <v>3</v>
      </c>
      <c r="N115" s="49">
        <f t="shared" si="32"/>
        <v>1.3486745058372319E-3</v>
      </c>
      <c r="O115" s="49">
        <f t="shared" si="33"/>
        <v>0</v>
      </c>
      <c r="P115" s="52">
        <f t="shared" si="34"/>
        <v>2</v>
      </c>
      <c r="Q115" s="49">
        <f t="shared" si="35"/>
        <v>5.1607442825404281E-6</v>
      </c>
      <c r="R115" s="52">
        <f t="shared" si="36"/>
        <v>2</v>
      </c>
      <c r="S115" s="49">
        <f t="shared" si="37"/>
        <v>0</v>
      </c>
      <c r="T115" s="49">
        <f t="shared" si="38"/>
        <v>0.18327867245014076</v>
      </c>
      <c r="U115" s="38">
        <f t="shared" si="39"/>
        <v>0</v>
      </c>
      <c r="V115" s="54">
        <f t="shared" si="40"/>
        <v>0</v>
      </c>
      <c r="W115" s="57">
        <f t="shared" si="23"/>
        <v>0</v>
      </c>
      <c r="X115" s="59">
        <f t="shared" si="24"/>
        <v>1162.623</v>
      </c>
      <c r="Y115" s="53">
        <f>INDEX('N1.0'!D:D,MATCH('0107'!A115,'N1.0'!B:B,0))</f>
        <v>64.203000000000003</v>
      </c>
      <c r="Z115" s="53">
        <f t="shared" si="25"/>
        <v>1810.8546329610767</v>
      </c>
      <c r="AA115" s="53">
        <f t="shared" si="26"/>
        <v>64.203000000000003</v>
      </c>
      <c r="AB115" s="53">
        <f t="shared" si="41"/>
        <v>0</v>
      </c>
      <c r="AC115" s="56">
        <f t="shared" si="42"/>
        <v>0</v>
      </c>
      <c r="AD115" s="56">
        <f t="shared" si="43"/>
        <v>0</v>
      </c>
      <c r="AE115" s="53">
        <f t="shared" si="27"/>
        <v>64.203000000000003</v>
      </c>
      <c r="AF115" s="53">
        <f t="shared" si="28"/>
        <v>64.203000000000003</v>
      </c>
    </row>
    <row r="116" spans="1:32" ht="20.5" customHeight="1" x14ac:dyDescent="0.2">
      <c r="A116" s="26" t="str">
        <f>all_banks!O110&amp;" "</f>
        <v xml:space="preserve">ООО "Икано Банк" (3519) </v>
      </c>
      <c r="B116" s="3">
        <f>all_banks!H110</f>
        <v>3519</v>
      </c>
      <c r="C116" s="3" t="str">
        <f>all_banks!E110</f>
        <v>ИКАНО БАНК</v>
      </c>
      <c r="D116" s="14">
        <f>INDEX('123_parsed'!B:B,MATCH('0107'!B116,'123_parsed'!A:A,0))</f>
        <v>655.74599999999998</v>
      </c>
      <c r="E116" s="13">
        <f t="shared" si="44"/>
        <v>17.212</v>
      </c>
      <c r="F116" s="11">
        <f>(((INDEX('101'!$A:$G,MATCH($A116&amp;"60401",'101'!$A:$A,0),MATCH($J$2&amp;"Ост /Дб",'101'!$1:$1,0)))+(INDEX('101'!$A:$G,MATCH($A116&amp;"60404",'101'!$A:$A,0),MATCH($J$2&amp;"Ост /Дб",'101'!$1:$1,0)))+(INDEX('101'!$A:$G,MATCH($A116&amp;"60415",'101'!$A:$A,0),MATCH($J$2&amp;"Ост /Дб",'101'!$1:$1,0)))-(INDEX('101'!$A:$G,MATCH($A116&amp;"60414",'101'!$A:$A,0),MATCH($J$2&amp;"Ост /Кр",'101'!$1:$1,0)))-(INDEX('101'!$A:$G,MATCH($A116&amp;"60405",'101'!$A:$A,0),MATCH($J$2&amp;"Ост /Дб",'101'!$1:$1,0)))+(INDEX('101'!$A:$G,MATCH($A116&amp;"61901",'101'!$A:$A,0),MATCH($J$2&amp;"Ост /Дб",'101'!$1:$1,0)))+(INDEX('101'!$A:$G,MATCH($A116&amp;"61902",'101'!$A:$A,0),MATCH($J$2&amp;"Ост /Дб",'101'!$1:$1,0)))+(INDEX('101'!$A:$G,MATCH($A116&amp;"61903",'101'!$A:$A,0),MATCH($J$2&amp;"Ост /Дб",'101'!$1:$1,0)))+(INDEX('101'!$A:$G,MATCH($A116&amp;"61904",'101'!$A:$A,0),MATCH($J$2&amp;"Ост /Дб",'101'!$1:$1,0)))+(INDEX('101'!$A:$G,MATCH($A116&amp;"61905",'101'!$A:$A,0),MATCH($J$2&amp;"Ост /Дб",'101'!$1:$1,0)))+(INDEX('101'!$A:$G,MATCH($A116&amp;"61906",'101'!$A:$A,0),MATCH($J$2&amp;"Ост /Дб",'101'!$1:$1,0)))+(INDEX('101'!$A:$G,MATCH($A116&amp;"61907",'101'!$A:$A,0),MATCH($J$2&amp;"Ост /Дб",'101'!$1:$1,0)))+(INDEX('101'!$A:$G,MATCH($A116&amp;"61908",'101'!$A:$A,0),MATCH($J$2&amp;"Ост /Дб",'101'!$1:$1,0)))+(INDEX('101'!$A:$G,MATCH($A116&amp;"61911",'101'!$A:$A,0),MATCH($J$2&amp;"Ост /Дб",'101'!$1:$1,0)))-(INDEX('101'!$A:$G,MATCH($A116&amp;"61909",'101'!$A:$A,0),MATCH($J$2&amp;"Ост /Кр",'101'!$1:$1,0)))-(INDEX('101'!$A:$G,MATCH($A116&amp;"61910",'101'!$A:$A,0),MATCH($J$2&amp;"Ост /Кр",'101'!$1:$1,0)))-(INDEX('101'!$A:$G,MATCH($A116&amp;"61912",'101'!$A:$A,0),MATCH($J$2&amp;"Ост /Кр",'101'!$1:$1,0)))+(INDEX('101'!$A:$G,MATCH($A116&amp;"62001",'101'!$A:$A,0),MATCH($J$2&amp;"Ост /Дб",'101'!$1:$1,0)))-(INDEX('101'!$A:$G,MATCH($A116&amp;"62002",'101'!$A:$A,0),MATCH($J$2&amp;"Ост /Кр",'101'!$1:$1,0)))+(INDEX('101'!$A:$G,MATCH($A116&amp;"62101",'101'!$A:$A,0),MATCH($J$2&amp;"Ост /Дб",'101'!$1:$1,0)))+(INDEX('101'!$A:$G,MATCH($A116&amp;"62102",'101'!$A:$A,0),MATCH($J$2&amp;"Ост /Дб",'101'!$1:$1,0)))-(INDEX('101'!$A:$G,MATCH($A116&amp;"62103",'101'!$A:$A,0),MATCH($J$2&amp;"Ост /Кр",'101'!$1:$1,0))))-(((INDEX('135'!$A:$O,MATCH('0107'!$A116,'135'!$A:$A,0),MATCH($J$2&amp;F$4,'135'!$2:$2,0)))/1.5)+(INDEX('135'!$A:$O,MATCH('0107'!$A116,'135'!$A:$A,0),MATCH($J$2&amp;F$5,'135'!$2:$2,0)))+(INDEX('135'!$A:$O,MATCH('0107'!$A116,'135'!$A:$A,0),MATCH($J$2&amp;F$6,'135'!$2:$2,0)))))/$J$1</f>
        <v>17.212</v>
      </c>
      <c r="G116" s="16">
        <f>(((INDEX('135'!$A:$O,MATCH('0107'!$A116,'135'!$A:$A,0),MATCH($J$2&amp;G$4,'135'!$2:$2,0)))/1.5)+(INDEX('135'!$A:$O,MATCH('0107'!$A116,'135'!$A:$A,0),MATCH($J$2&amp;G$5,'135'!$2:$2,0)))+(INDEX('135'!$A:$O,MATCH('0107'!$A116,'135'!$A:$A,0),MATCH($J$2&amp;G$6,'135'!$2:$2,0))))/$J$1</f>
        <v>0</v>
      </c>
      <c r="H116" s="11">
        <f>(((INDEX('135'!$A:$O,MATCH('0107'!$A116,'135'!$A:$A,0),MATCH($J$2&amp;H$6,'135'!$2:$2,0)))/1.5))/$J$1</f>
        <v>0</v>
      </c>
      <c r="I116" s="11">
        <f>(((INDEX('135'!$A:$O,MATCH('0107'!$A116,'135'!$A:$A,0),MATCH($J$2&amp;I$4,'135'!$2:$2,0)))/1.5)+(INDEX('135'!$A:$O,MATCH('0107'!$A116,'135'!$A:$A,0),MATCH($J$2&amp;I$5,'135'!$2:$2,0)))+(INDEX('135'!$A:$O,MATCH('0107'!$A116,'135'!$A:$A,0),MATCH($J$2&amp;I$6,'135'!$2:$2,0))))/$J$1</f>
        <v>0</v>
      </c>
      <c r="J116" s="11"/>
      <c r="K116" s="15">
        <f t="shared" si="29"/>
        <v>2.6247967963205268</v>
      </c>
      <c r="L116" s="49">
        <f t="shared" si="30"/>
        <v>2.6247967963205266E-2</v>
      </c>
      <c r="M116" s="52">
        <f t="shared" si="31"/>
        <v>1</v>
      </c>
      <c r="N116" s="49">
        <f t="shared" si="32"/>
        <v>0</v>
      </c>
      <c r="O116" s="49">
        <f t="shared" si="33"/>
        <v>0</v>
      </c>
      <c r="P116" s="52">
        <f t="shared" si="34"/>
        <v>2</v>
      </c>
      <c r="Q116" s="49">
        <f t="shared" si="35"/>
        <v>0</v>
      </c>
      <c r="R116" s="52">
        <f t="shared" si="36"/>
        <v>2</v>
      </c>
      <c r="S116" s="49">
        <f t="shared" si="37"/>
        <v>0</v>
      </c>
      <c r="T116" s="49">
        <f t="shared" si="38"/>
        <v>2.6247967963205266E-2</v>
      </c>
      <c r="U116" s="38">
        <f t="shared" si="39"/>
        <v>0</v>
      </c>
      <c r="V116" s="54">
        <f t="shared" si="40"/>
        <v>0</v>
      </c>
      <c r="W116" s="57">
        <f t="shared" si="23"/>
        <v>0</v>
      </c>
      <c r="X116" s="59">
        <f t="shared" si="24"/>
        <v>655.74599999999998</v>
      </c>
      <c r="Y116" s="53">
        <f>INDEX('N1.0'!D:D,MATCH('0107'!A116,'N1.0'!B:B,0))</f>
        <v>11.143000000000001</v>
      </c>
      <c r="Z116" s="53">
        <f t="shared" si="25"/>
        <v>5884.8245535313645</v>
      </c>
      <c r="AA116" s="53">
        <f t="shared" si="26"/>
        <v>11.142999999999999</v>
      </c>
      <c r="AB116" s="53">
        <f t="shared" si="41"/>
        <v>0</v>
      </c>
      <c r="AC116" s="56">
        <f t="shared" si="42"/>
        <v>0</v>
      </c>
      <c r="AD116" s="56">
        <f t="shared" si="43"/>
        <v>0</v>
      </c>
      <c r="AE116" s="53">
        <f t="shared" si="27"/>
        <v>11.142999999999999</v>
      </c>
      <c r="AF116" s="53">
        <f t="shared" si="28"/>
        <v>11.142999999999999</v>
      </c>
    </row>
    <row r="117" spans="1:32" ht="20.5" customHeight="1" x14ac:dyDescent="0.2">
      <c r="A117" s="26" t="str">
        <f>all_banks!O111&amp;" "</f>
        <v xml:space="preserve">ООО "Инбанк" (1829) </v>
      </c>
      <c r="B117" s="3">
        <f>all_banks!H111</f>
        <v>1829</v>
      </c>
      <c r="C117" s="3" t="str">
        <f>all_banks!E111</f>
        <v>ИНБАНК</v>
      </c>
      <c r="D117" s="14">
        <f>INDEX('123_parsed'!B:B,MATCH('0107'!B117,'123_parsed'!A:A,0))</f>
        <v>3038.74</v>
      </c>
      <c r="E117" s="13">
        <f t="shared" si="44"/>
        <v>2.67</v>
      </c>
      <c r="F117" s="11">
        <f>(((INDEX('101'!$A:$G,MATCH($A117&amp;"60401",'101'!$A:$A,0),MATCH($J$2&amp;"Ост /Дб",'101'!$1:$1,0)))+(INDEX('101'!$A:$G,MATCH($A117&amp;"60404",'101'!$A:$A,0),MATCH($J$2&amp;"Ост /Дб",'101'!$1:$1,0)))+(INDEX('101'!$A:$G,MATCH($A117&amp;"60415",'101'!$A:$A,0),MATCH($J$2&amp;"Ост /Дб",'101'!$1:$1,0)))-(INDEX('101'!$A:$G,MATCH($A117&amp;"60414",'101'!$A:$A,0),MATCH($J$2&amp;"Ост /Кр",'101'!$1:$1,0)))-(INDEX('101'!$A:$G,MATCH($A117&amp;"60405",'101'!$A:$A,0),MATCH($J$2&amp;"Ост /Дб",'101'!$1:$1,0)))+(INDEX('101'!$A:$G,MATCH($A117&amp;"61901",'101'!$A:$A,0),MATCH($J$2&amp;"Ост /Дб",'101'!$1:$1,0)))+(INDEX('101'!$A:$G,MATCH($A117&amp;"61902",'101'!$A:$A,0),MATCH($J$2&amp;"Ост /Дб",'101'!$1:$1,0)))+(INDEX('101'!$A:$G,MATCH($A117&amp;"61903",'101'!$A:$A,0),MATCH($J$2&amp;"Ост /Дб",'101'!$1:$1,0)))+(INDEX('101'!$A:$G,MATCH($A117&amp;"61904",'101'!$A:$A,0),MATCH($J$2&amp;"Ост /Дб",'101'!$1:$1,0)))+(INDEX('101'!$A:$G,MATCH($A117&amp;"61905",'101'!$A:$A,0),MATCH($J$2&amp;"Ост /Дб",'101'!$1:$1,0)))+(INDEX('101'!$A:$G,MATCH($A117&amp;"61906",'101'!$A:$A,0),MATCH($J$2&amp;"Ост /Дб",'101'!$1:$1,0)))+(INDEX('101'!$A:$G,MATCH($A117&amp;"61907",'101'!$A:$A,0),MATCH($J$2&amp;"Ост /Дб",'101'!$1:$1,0)))+(INDEX('101'!$A:$G,MATCH($A117&amp;"61908",'101'!$A:$A,0),MATCH($J$2&amp;"Ост /Дб",'101'!$1:$1,0)))+(INDEX('101'!$A:$G,MATCH($A117&amp;"61911",'101'!$A:$A,0),MATCH($J$2&amp;"Ост /Дб",'101'!$1:$1,0)))-(INDEX('101'!$A:$G,MATCH($A117&amp;"61909",'101'!$A:$A,0),MATCH($J$2&amp;"Ост /Кр",'101'!$1:$1,0)))-(INDEX('101'!$A:$G,MATCH($A117&amp;"61910",'101'!$A:$A,0),MATCH($J$2&amp;"Ост /Кр",'101'!$1:$1,0)))-(INDEX('101'!$A:$G,MATCH($A117&amp;"61912",'101'!$A:$A,0),MATCH($J$2&amp;"Ост /Кр",'101'!$1:$1,0)))+(INDEX('101'!$A:$G,MATCH($A117&amp;"62001",'101'!$A:$A,0),MATCH($J$2&amp;"Ост /Дб",'101'!$1:$1,0)))-(INDEX('101'!$A:$G,MATCH($A117&amp;"62002",'101'!$A:$A,0),MATCH($J$2&amp;"Ост /Кр",'101'!$1:$1,0)))+(INDEX('101'!$A:$G,MATCH($A117&amp;"62101",'101'!$A:$A,0),MATCH($J$2&amp;"Ост /Дб",'101'!$1:$1,0)))+(INDEX('101'!$A:$G,MATCH($A117&amp;"62102",'101'!$A:$A,0),MATCH($J$2&amp;"Ост /Дб",'101'!$1:$1,0)))-(INDEX('101'!$A:$G,MATCH($A117&amp;"62103",'101'!$A:$A,0),MATCH($J$2&amp;"Ост /Кр",'101'!$1:$1,0))))-(((INDEX('135'!$A:$O,MATCH('0107'!$A117,'135'!$A:$A,0),MATCH($J$2&amp;F$4,'135'!$2:$2,0)))/1.5)+(INDEX('135'!$A:$O,MATCH('0107'!$A117,'135'!$A:$A,0),MATCH($J$2&amp;F$5,'135'!$2:$2,0)))+(INDEX('135'!$A:$O,MATCH('0107'!$A117,'135'!$A:$A,0),MATCH($J$2&amp;F$6,'135'!$2:$2,0)))))/$J$1</f>
        <v>2.67</v>
      </c>
      <c r="G117" s="16">
        <f>(((INDEX('135'!$A:$O,MATCH('0107'!$A117,'135'!$A:$A,0),MATCH($J$2&amp;G$4,'135'!$2:$2,0)))/1.5)+(INDEX('135'!$A:$O,MATCH('0107'!$A117,'135'!$A:$A,0),MATCH($J$2&amp;G$5,'135'!$2:$2,0)))+(INDEX('135'!$A:$O,MATCH('0107'!$A117,'135'!$A:$A,0),MATCH($J$2&amp;G$6,'135'!$2:$2,0))))/$J$1</f>
        <v>0</v>
      </c>
      <c r="H117" s="11">
        <f>(((INDEX('135'!$A:$O,MATCH('0107'!$A117,'135'!$A:$A,0),MATCH($J$2&amp;H$6,'135'!$2:$2,0)))/1.5))/$J$1</f>
        <v>0</v>
      </c>
      <c r="I117" s="11">
        <f>(((INDEX('135'!$A:$O,MATCH('0107'!$A117,'135'!$A:$A,0),MATCH($J$2&amp;I$4,'135'!$2:$2,0)))/1.5)+(INDEX('135'!$A:$O,MATCH('0107'!$A117,'135'!$A:$A,0),MATCH($J$2&amp;I$5,'135'!$2:$2,0)))+(INDEX('135'!$A:$O,MATCH('0107'!$A117,'135'!$A:$A,0),MATCH($J$2&amp;I$6,'135'!$2:$2,0))))/$J$1</f>
        <v>0</v>
      </c>
      <c r="J117" s="11"/>
      <c r="K117" s="15">
        <f t="shared" si="29"/>
        <v>8.7865365250070757E-2</v>
      </c>
      <c r="L117" s="49">
        <f t="shared" si="30"/>
        <v>8.7865365250070762E-4</v>
      </c>
      <c r="M117" s="52">
        <f t="shared" si="31"/>
        <v>1</v>
      </c>
      <c r="N117" s="49">
        <f t="shared" si="32"/>
        <v>0</v>
      </c>
      <c r="O117" s="49">
        <f t="shared" si="33"/>
        <v>0</v>
      </c>
      <c r="P117" s="52">
        <f t="shared" si="34"/>
        <v>2</v>
      </c>
      <c r="Q117" s="49">
        <f t="shared" si="35"/>
        <v>0</v>
      </c>
      <c r="R117" s="52">
        <f t="shared" si="36"/>
        <v>2</v>
      </c>
      <c r="S117" s="49">
        <f t="shared" si="37"/>
        <v>0</v>
      </c>
      <c r="T117" s="49">
        <f t="shared" si="38"/>
        <v>8.7865365250070762E-4</v>
      </c>
      <c r="U117" s="38">
        <f t="shared" si="39"/>
        <v>0</v>
      </c>
      <c r="V117" s="54">
        <f t="shared" si="40"/>
        <v>0</v>
      </c>
      <c r="W117" s="57">
        <f t="shared" si="23"/>
        <v>0</v>
      </c>
      <c r="X117" s="59">
        <f t="shared" si="24"/>
        <v>3038.74</v>
      </c>
      <c r="Y117" s="53">
        <f>INDEX('N1.0'!D:D,MATCH('0107'!A117,'N1.0'!B:B,0))</f>
        <v>11.736000000000001</v>
      </c>
      <c r="Z117" s="53">
        <f t="shared" si="25"/>
        <v>25892.467620995227</v>
      </c>
      <c r="AA117" s="53">
        <f t="shared" si="26"/>
        <v>11.736000000000001</v>
      </c>
      <c r="AB117" s="53">
        <f t="shared" si="41"/>
        <v>0</v>
      </c>
      <c r="AC117" s="56">
        <f t="shared" si="42"/>
        <v>0</v>
      </c>
      <c r="AD117" s="56">
        <f t="shared" si="43"/>
        <v>0</v>
      </c>
      <c r="AE117" s="53">
        <f t="shared" si="27"/>
        <v>11.736000000000001</v>
      </c>
      <c r="AF117" s="53">
        <f t="shared" si="28"/>
        <v>11.736000000000001</v>
      </c>
    </row>
    <row r="118" spans="1:32" ht="20.5" customHeight="1" x14ac:dyDescent="0.2">
      <c r="A118" s="26" t="str">
        <f>all_banks!O112&amp;" "</f>
        <v xml:space="preserve">ИНВЕСТТОРГБАНК АО (2763) </v>
      </c>
      <c r="B118" s="3">
        <f>all_banks!H112</f>
        <v>2763</v>
      </c>
      <c r="C118" s="3" t="str">
        <f>all_banks!E112</f>
        <v>ИНВЕСТТОРГБАНК</v>
      </c>
      <c r="D118" s="14">
        <f>INDEX('123_parsed'!B:B,MATCH('0107'!B118,'123_parsed'!A:A,0))</f>
        <v>-12569.239</v>
      </c>
      <c r="E118" s="13">
        <f t="shared" si="44"/>
        <v>4240.4969999999994</v>
      </c>
      <c r="F118" s="11">
        <f>(((INDEX('101'!$A:$G,MATCH($A118&amp;"60401",'101'!$A:$A,0),MATCH($J$2&amp;"Ост /Дб",'101'!$1:$1,0)))+(INDEX('101'!$A:$G,MATCH($A118&amp;"60404",'101'!$A:$A,0),MATCH($J$2&amp;"Ост /Дб",'101'!$1:$1,0)))+(INDEX('101'!$A:$G,MATCH($A118&amp;"60415",'101'!$A:$A,0),MATCH($J$2&amp;"Ост /Дб",'101'!$1:$1,0)))-(INDEX('101'!$A:$G,MATCH($A118&amp;"60414",'101'!$A:$A,0),MATCH($J$2&amp;"Ост /Кр",'101'!$1:$1,0)))-(INDEX('101'!$A:$G,MATCH($A118&amp;"60405",'101'!$A:$A,0),MATCH($J$2&amp;"Ост /Дб",'101'!$1:$1,0)))+(INDEX('101'!$A:$G,MATCH($A118&amp;"61901",'101'!$A:$A,0),MATCH($J$2&amp;"Ост /Дб",'101'!$1:$1,0)))+(INDEX('101'!$A:$G,MATCH($A118&amp;"61902",'101'!$A:$A,0),MATCH($J$2&amp;"Ост /Дб",'101'!$1:$1,0)))+(INDEX('101'!$A:$G,MATCH($A118&amp;"61903",'101'!$A:$A,0),MATCH($J$2&amp;"Ост /Дб",'101'!$1:$1,0)))+(INDEX('101'!$A:$G,MATCH($A118&amp;"61904",'101'!$A:$A,0),MATCH($J$2&amp;"Ост /Дб",'101'!$1:$1,0)))+(INDEX('101'!$A:$G,MATCH($A118&amp;"61905",'101'!$A:$A,0),MATCH($J$2&amp;"Ост /Дб",'101'!$1:$1,0)))+(INDEX('101'!$A:$G,MATCH($A118&amp;"61906",'101'!$A:$A,0),MATCH($J$2&amp;"Ост /Дб",'101'!$1:$1,0)))+(INDEX('101'!$A:$G,MATCH($A118&amp;"61907",'101'!$A:$A,0),MATCH($J$2&amp;"Ост /Дб",'101'!$1:$1,0)))+(INDEX('101'!$A:$G,MATCH($A118&amp;"61908",'101'!$A:$A,0),MATCH($J$2&amp;"Ост /Дб",'101'!$1:$1,0)))+(INDEX('101'!$A:$G,MATCH($A118&amp;"61911",'101'!$A:$A,0),MATCH($J$2&amp;"Ост /Дб",'101'!$1:$1,0)))-(INDEX('101'!$A:$G,MATCH($A118&amp;"61909",'101'!$A:$A,0),MATCH($J$2&amp;"Ост /Кр",'101'!$1:$1,0)))-(INDEX('101'!$A:$G,MATCH($A118&amp;"61910",'101'!$A:$A,0),MATCH($J$2&amp;"Ост /Кр",'101'!$1:$1,0)))-(INDEX('101'!$A:$G,MATCH($A118&amp;"61912",'101'!$A:$A,0),MATCH($J$2&amp;"Ост /Кр",'101'!$1:$1,0)))+(INDEX('101'!$A:$G,MATCH($A118&amp;"62001",'101'!$A:$A,0),MATCH($J$2&amp;"Ост /Дб",'101'!$1:$1,0)))-(INDEX('101'!$A:$G,MATCH($A118&amp;"62002",'101'!$A:$A,0),MATCH($J$2&amp;"Ост /Кр",'101'!$1:$1,0)))+(INDEX('101'!$A:$G,MATCH($A118&amp;"62101",'101'!$A:$A,0),MATCH($J$2&amp;"Ост /Дб",'101'!$1:$1,0)))+(INDEX('101'!$A:$G,MATCH($A118&amp;"62102",'101'!$A:$A,0),MATCH($J$2&amp;"Ост /Дб",'101'!$1:$1,0)))-(INDEX('101'!$A:$G,MATCH($A118&amp;"62103",'101'!$A:$A,0),MATCH($J$2&amp;"Ост /Кр",'101'!$1:$1,0))))-(((INDEX('135'!$A:$O,MATCH('0107'!$A118,'135'!$A:$A,0),MATCH($J$2&amp;F$4,'135'!$2:$2,0)))/1.5)+(INDEX('135'!$A:$O,MATCH('0107'!$A118,'135'!$A:$A,0),MATCH($J$2&amp;F$5,'135'!$2:$2,0)))+(INDEX('135'!$A:$O,MATCH('0107'!$A118,'135'!$A:$A,0),MATCH($J$2&amp;F$6,'135'!$2:$2,0)))))/$J$1</f>
        <v>-845.68433333333394</v>
      </c>
      <c r="G118" s="16">
        <f>(((INDEX('135'!$A:$O,MATCH('0107'!$A118,'135'!$A:$A,0),MATCH($J$2&amp;G$4,'135'!$2:$2,0)))/1.5)+(INDEX('135'!$A:$O,MATCH('0107'!$A118,'135'!$A:$A,0),MATCH($J$2&amp;G$5,'135'!$2:$2,0)))+(INDEX('135'!$A:$O,MATCH('0107'!$A118,'135'!$A:$A,0),MATCH($J$2&amp;G$6,'135'!$2:$2,0))))/$J$1</f>
        <v>4373.9473333333335</v>
      </c>
      <c r="H118" s="11">
        <f>(((INDEX('135'!$A:$O,MATCH('0107'!$A118,'135'!$A:$A,0),MATCH($J$2&amp;H$6,'135'!$2:$2,0)))/1.5))/$J$1</f>
        <v>0</v>
      </c>
      <c r="I118" s="11">
        <f>(((INDEX('135'!$A:$O,MATCH('0107'!$A118,'135'!$A:$A,0),MATCH($J$2&amp;I$4,'135'!$2:$2,0)))/1.5)+(INDEX('135'!$A:$O,MATCH('0107'!$A118,'135'!$A:$A,0),MATCH($J$2&amp;I$5,'135'!$2:$2,0)))+(INDEX('135'!$A:$O,MATCH('0107'!$A118,'135'!$A:$A,0),MATCH($J$2&amp;I$6,'135'!$2:$2,0))))/$J$1</f>
        <v>712.23400000000004</v>
      </c>
      <c r="J118" s="11"/>
      <c r="K118" s="15">
        <f t="shared" si="29"/>
        <v>-33.737102142778888</v>
      </c>
      <c r="L118" s="49">
        <f t="shared" si="30"/>
        <v>6.7282063244507806E-2</v>
      </c>
      <c r="M118" s="52">
        <f t="shared" si="31"/>
        <v>1</v>
      </c>
      <c r="N118" s="49">
        <f t="shared" si="32"/>
        <v>-0.34798823805747775</v>
      </c>
      <c r="O118" s="49">
        <f t="shared" si="33"/>
        <v>0</v>
      </c>
      <c r="P118" s="52">
        <f t="shared" si="34"/>
        <v>2</v>
      </c>
      <c r="Q118" s="49">
        <f t="shared" si="35"/>
        <v>-5.666484661481893E-2</v>
      </c>
      <c r="R118" s="52">
        <f t="shared" si="36"/>
        <v>2</v>
      </c>
      <c r="S118" s="49">
        <f t="shared" si="37"/>
        <v>0</v>
      </c>
      <c r="T118" s="49">
        <f t="shared" si="38"/>
        <v>-0.33737102142778885</v>
      </c>
      <c r="U118" s="38">
        <f t="shared" si="39"/>
        <v>0</v>
      </c>
      <c r="V118" s="54">
        <f t="shared" si="40"/>
        <v>0</v>
      </c>
      <c r="W118" s="57">
        <f t="shared" si="23"/>
        <v>0</v>
      </c>
      <c r="X118" s="59">
        <f t="shared" si="24"/>
        <v>-12569.239</v>
      </c>
      <c r="Y118" s="53">
        <f>INDEX('N1.0'!D:D,MATCH('0107'!A118,'N1.0'!B:B,0))</f>
        <v>0</v>
      </c>
      <c r="Z118" s="53" t="e">
        <f t="shared" si="25"/>
        <v>#DIV/0!</v>
      </c>
      <c r="AA118" s="53" t="e">
        <f t="shared" si="26"/>
        <v>#DIV/0!</v>
      </c>
      <c r="AB118" s="53" t="e">
        <f t="shared" si="41"/>
        <v>#DIV/0!</v>
      </c>
      <c r="AC118" s="56" t="e">
        <f t="shared" si="42"/>
        <v>#DIV/0!</v>
      </c>
      <c r="AD118" s="56" t="e">
        <f t="shared" si="43"/>
        <v>#DIV/0!</v>
      </c>
      <c r="AE118" s="53" t="e">
        <f t="shared" si="27"/>
        <v>#DIV/0!</v>
      </c>
      <c r="AF118" s="53" t="e">
        <f t="shared" si="28"/>
        <v>#DIV/0!</v>
      </c>
    </row>
    <row r="119" spans="1:32" ht="20.5" customHeight="1" x14ac:dyDescent="0.2">
      <c r="A119" s="26" t="str">
        <f>all_banks!O113&amp;" "</f>
        <v xml:space="preserve">ИНГ БАНК (ЕВРАЗИЯ) АО (2495) </v>
      </c>
      <c r="B119" s="3">
        <f>all_banks!H113</f>
        <v>2495</v>
      </c>
      <c r="C119" s="3" t="str">
        <f>all_banks!E113</f>
        <v>ИНГ БАНК (ЕВРАЗИЯ)</v>
      </c>
      <c r="D119" s="14">
        <f>INDEX('123_parsed'!B:B,MATCH('0107'!B119,'123_parsed'!A:A,0))</f>
        <v>27207.467000000001</v>
      </c>
      <c r="E119" s="13">
        <f t="shared" si="44"/>
        <v>307.56799999999998</v>
      </c>
      <c r="F119" s="11">
        <f>(((INDEX('101'!$A:$G,MATCH($A119&amp;"60401",'101'!$A:$A,0),MATCH($J$2&amp;"Ост /Дб",'101'!$1:$1,0)))+(INDEX('101'!$A:$G,MATCH($A119&amp;"60404",'101'!$A:$A,0),MATCH($J$2&amp;"Ост /Дб",'101'!$1:$1,0)))+(INDEX('101'!$A:$G,MATCH($A119&amp;"60415",'101'!$A:$A,0),MATCH($J$2&amp;"Ост /Дб",'101'!$1:$1,0)))-(INDEX('101'!$A:$G,MATCH($A119&amp;"60414",'101'!$A:$A,0),MATCH($J$2&amp;"Ост /Кр",'101'!$1:$1,0)))-(INDEX('101'!$A:$G,MATCH($A119&amp;"60405",'101'!$A:$A,0),MATCH($J$2&amp;"Ост /Дб",'101'!$1:$1,0)))+(INDEX('101'!$A:$G,MATCH($A119&amp;"61901",'101'!$A:$A,0),MATCH($J$2&amp;"Ост /Дб",'101'!$1:$1,0)))+(INDEX('101'!$A:$G,MATCH($A119&amp;"61902",'101'!$A:$A,0),MATCH($J$2&amp;"Ост /Дб",'101'!$1:$1,0)))+(INDEX('101'!$A:$G,MATCH($A119&amp;"61903",'101'!$A:$A,0),MATCH($J$2&amp;"Ост /Дб",'101'!$1:$1,0)))+(INDEX('101'!$A:$G,MATCH($A119&amp;"61904",'101'!$A:$A,0),MATCH($J$2&amp;"Ост /Дб",'101'!$1:$1,0)))+(INDEX('101'!$A:$G,MATCH($A119&amp;"61905",'101'!$A:$A,0),MATCH($J$2&amp;"Ост /Дб",'101'!$1:$1,0)))+(INDEX('101'!$A:$G,MATCH($A119&amp;"61906",'101'!$A:$A,0),MATCH($J$2&amp;"Ост /Дб",'101'!$1:$1,0)))+(INDEX('101'!$A:$G,MATCH($A119&amp;"61907",'101'!$A:$A,0),MATCH($J$2&amp;"Ост /Дб",'101'!$1:$1,0)))+(INDEX('101'!$A:$G,MATCH($A119&amp;"61908",'101'!$A:$A,0),MATCH($J$2&amp;"Ост /Дб",'101'!$1:$1,0)))+(INDEX('101'!$A:$G,MATCH($A119&amp;"61911",'101'!$A:$A,0),MATCH($J$2&amp;"Ост /Дб",'101'!$1:$1,0)))-(INDEX('101'!$A:$G,MATCH($A119&amp;"61909",'101'!$A:$A,0),MATCH($J$2&amp;"Ост /Кр",'101'!$1:$1,0)))-(INDEX('101'!$A:$G,MATCH($A119&amp;"61910",'101'!$A:$A,0),MATCH($J$2&amp;"Ост /Кр",'101'!$1:$1,0)))-(INDEX('101'!$A:$G,MATCH($A119&amp;"61912",'101'!$A:$A,0),MATCH($J$2&amp;"Ост /Кр",'101'!$1:$1,0)))+(INDEX('101'!$A:$G,MATCH($A119&amp;"62001",'101'!$A:$A,0),MATCH($J$2&amp;"Ост /Дб",'101'!$1:$1,0)))-(INDEX('101'!$A:$G,MATCH($A119&amp;"62002",'101'!$A:$A,0),MATCH($J$2&amp;"Ост /Кр",'101'!$1:$1,0)))+(INDEX('101'!$A:$G,MATCH($A119&amp;"62101",'101'!$A:$A,0),MATCH($J$2&amp;"Ост /Дб",'101'!$1:$1,0)))+(INDEX('101'!$A:$G,MATCH($A119&amp;"62102",'101'!$A:$A,0),MATCH($J$2&amp;"Ост /Дб",'101'!$1:$1,0)))-(INDEX('101'!$A:$G,MATCH($A119&amp;"62103",'101'!$A:$A,0),MATCH($J$2&amp;"Ост /Кр",'101'!$1:$1,0))))-(((INDEX('135'!$A:$O,MATCH('0107'!$A119,'135'!$A:$A,0),MATCH($J$2&amp;F$4,'135'!$2:$2,0)))/1.5)+(INDEX('135'!$A:$O,MATCH('0107'!$A119,'135'!$A:$A,0),MATCH($J$2&amp;F$5,'135'!$2:$2,0)))+(INDEX('135'!$A:$O,MATCH('0107'!$A119,'135'!$A:$A,0),MATCH($J$2&amp;F$6,'135'!$2:$2,0)))))/$J$1</f>
        <v>307.56799999999998</v>
      </c>
      <c r="G119" s="16">
        <f>(((INDEX('135'!$A:$O,MATCH('0107'!$A119,'135'!$A:$A,0),MATCH($J$2&amp;G$4,'135'!$2:$2,0)))/1.5)+(INDEX('135'!$A:$O,MATCH('0107'!$A119,'135'!$A:$A,0),MATCH($J$2&amp;G$5,'135'!$2:$2,0)))+(INDEX('135'!$A:$O,MATCH('0107'!$A119,'135'!$A:$A,0),MATCH($J$2&amp;G$6,'135'!$2:$2,0))))/$J$1</f>
        <v>0</v>
      </c>
      <c r="H119" s="11">
        <f>(((INDEX('135'!$A:$O,MATCH('0107'!$A119,'135'!$A:$A,0),MATCH($J$2&amp;H$6,'135'!$2:$2,0)))/1.5))/$J$1</f>
        <v>0</v>
      </c>
      <c r="I119" s="11">
        <f>(((INDEX('135'!$A:$O,MATCH('0107'!$A119,'135'!$A:$A,0),MATCH($J$2&amp;I$4,'135'!$2:$2,0)))/1.5)+(INDEX('135'!$A:$O,MATCH('0107'!$A119,'135'!$A:$A,0),MATCH($J$2&amp;I$5,'135'!$2:$2,0)))+(INDEX('135'!$A:$O,MATCH('0107'!$A119,'135'!$A:$A,0),MATCH($J$2&amp;I$6,'135'!$2:$2,0))))/$J$1</f>
        <v>0</v>
      </c>
      <c r="J119" s="11"/>
      <c r="K119" s="15">
        <f t="shared" si="29"/>
        <v>1.1304543712209592</v>
      </c>
      <c r="L119" s="49">
        <f t="shared" si="30"/>
        <v>1.1304543712209592E-2</v>
      </c>
      <c r="M119" s="52">
        <f t="shared" si="31"/>
        <v>1</v>
      </c>
      <c r="N119" s="49">
        <f t="shared" si="32"/>
        <v>0</v>
      </c>
      <c r="O119" s="49">
        <f t="shared" si="33"/>
        <v>0</v>
      </c>
      <c r="P119" s="52">
        <f t="shared" si="34"/>
        <v>2</v>
      </c>
      <c r="Q119" s="49">
        <f t="shared" si="35"/>
        <v>0</v>
      </c>
      <c r="R119" s="52">
        <f t="shared" si="36"/>
        <v>2</v>
      </c>
      <c r="S119" s="49">
        <f t="shared" si="37"/>
        <v>0</v>
      </c>
      <c r="T119" s="49">
        <f t="shared" si="38"/>
        <v>1.1304543712209592E-2</v>
      </c>
      <c r="U119" s="38">
        <f t="shared" si="39"/>
        <v>0</v>
      </c>
      <c r="V119" s="54">
        <f t="shared" si="40"/>
        <v>0</v>
      </c>
      <c r="W119" s="57">
        <f t="shared" si="23"/>
        <v>0</v>
      </c>
      <c r="X119" s="59">
        <f t="shared" si="24"/>
        <v>27207.467000000001</v>
      </c>
      <c r="Y119" s="53">
        <f>INDEX('N1.0'!D:D,MATCH('0107'!A119,'N1.0'!B:B,0))</f>
        <v>25.324000000000002</v>
      </c>
      <c r="Z119" s="53">
        <f t="shared" si="25"/>
        <v>107437.47828147211</v>
      </c>
      <c r="AA119" s="53">
        <f t="shared" si="26"/>
        <v>25.324000000000005</v>
      </c>
      <c r="AB119" s="53">
        <f t="shared" si="41"/>
        <v>0</v>
      </c>
      <c r="AC119" s="56">
        <f t="shared" si="42"/>
        <v>0</v>
      </c>
      <c r="AD119" s="56">
        <f t="shared" si="43"/>
        <v>0</v>
      </c>
      <c r="AE119" s="53">
        <f t="shared" si="27"/>
        <v>25.324000000000005</v>
      </c>
      <c r="AF119" s="53">
        <f t="shared" si="28"/>
        <v>25.324000000000005</v>
      </c>
    </row>
    <row r="120" spans="1:32" ht="20.5" customHeight="1" x14ac:dyDescent="0.2">
      <c r="A120" s="26" t="str">
        <f>all_banks!O114&amp;" "</f>
        <v xml:space="preserve">Банк ИПБ (АО) (600) </v>
      </c>
      <c r="B120" s="3">
        <f>all_banks!H114</f>
        <v>600</v>
      </c>
      <c r="C120" s="3" t="str">
        <f>all_banks!E114</f>
        <v>ИНТЕРПРОГРЕССБАНК</v>
      </c>
      <c r="D120" s="14">
        <f>INDEX('123_parsed'!B:B,MATCH('0107'!B120,'123_parsed'!A:A,0))</f>
        <v>4860.6750000000002</v>
      </c>
      <c r="E120" s="13">
        <f t="shared" si="44"/>
        <v>709.46500000000003</v>
      </c>
      <c r="F120" s="11">
        <f>(((INDEX('101'!$A:$G,MATCH($A120&amp;"60401",'101'!$A:$A,0),MATCH($J$2&amp;"Ост /Дб",'101'!$1:$1,0)))+(INDEX('101'!$A:$G,MATCH($A120&amp;"60404",'101'!$A:$A,0),MATCH($J$2&amp;"Ост /Дб",'101'!$1:$1,0)))+(INDEX('101'!$A:$G,MATCH($A120&amp;"60415",'101'!$A:$A,0),MATCH($J$2&amp;"Ост /Дб",'101'!$1:$1,0)))-(INDEX('101'!$A:$G,MATCH($A120&amp;"60414",'101'!$A:$A,0),MATCH($J$2&amp;"Ост /Кр",'101'!$1:$1,0)))-(INDEX('101'!$A:$G,MATCH($A120&amp;"60405",'101'!$A:$A,0),MATCH($J$2&amp;"Ост /Дб",'101'!$1:$1,0)))+(INDEX('101'!$A:$G,MATCH($A120&amp;"61901",'101'!$A:$A,0),MATCH($J$2&amp;"Ост /Дб",'101'!$1:$1,0)))+(INDEX('101'!$A:$G,MATCH($A120&amp;"61902",'101'!$A:$A,0),MATCH($J$2&amp;"Ост /Дб",'101'!$1:$1,0)))+(INDEX('101'!$A:$G,MATCH($A120&amp;"61903",'101'!$A:$A,0),MATCH($J$2&amp;"Ост /Дб",'101'!$1:$1,0)))+(INDEX('101'!$A:$G,MATCH($A120&amp;"61904",'101'!$A:$A,0),MATCH($J$2&amp;"Ост /Дб",'101'!$1:$1,0)))+(INDEX('101'!$A:$G,MATCH($A120&amp;"61905",'101'!$A:$A,0),MATCH($J$2&amp;"Ост /Дб",'101'!$1:$1,0)))+(INDEX('101'!$A:$G,MATCH($A120&amp;"61906",'101'!$A:$A,0),MATCH($J$2&amp;"Ост /Дб",'101'!$1:$1,0)))+(INDEX('101'!$A:$G,MATCH($A120&amp;"61907",'101'!$A:$A,0),MATCH($J$2&amp;"Ост /Дб",'101'!$1:$1,0)))+(INDEX('101'!$A:$G,MATCH($A120&amp;"61908",'101'!$A:$A,0),MATCH($J$2&amp;"Ост /Дб",'101'!$1:$1,0)))+(INDEX('101'!$A:$G,MATCH($A120&amp;"61911",'101'!$A:$A,0),MATCH($J$2&amp;"Ост /Дб",'101'!$1:$1,0)))-(INDEX('101'!$A:$G,MATCH($A120&amp;"61909",'101'!$A:$A,0),MATCH($J$2&amp;"Ост /Кр",'101'!$1:$1,0)))-(INDEX('101'!$A:$G,MATCH($A120&amp;"61910",'101'!$A:$A,0),MATCH($J$2&amp;"Ост /Кр",'101'!$1:$1,0)))-(INDEX('101'!$A:$G,MATCH($A120&amp;"61912",'101'!$A:$A,0),MATCH($J$2&amp;"Ост /Кр",'101'!$1:$1,0)))+(INDEX('101'!$A:$G,MATCH($A120&amp;"62001",'101'!$A:$A,0),MATCH($J$2&amp;"Ост /Дб",'101'!$1:$1,0)))-(INDEX('101'!$A:$G,MATCH($A120&amp;"62002",'101'!$A:$A,0),MATCH($J$2&amp;"Ост /Кр",'101'!$1:$1,0)))+(INDEX('101'!$A:$G,MATCH($A120&amp;"62101",'101'!$A:$A,0),MATCH($J$2&amp;"Ост /Дб",'101'!$1:$1,0)))+(INDEX('101'!$A:$G,MATCH($A120&amp;"62102",'101'!$A:$A,0),MATCH($J$2&amp;"Ост /Дб",'101'!$1:$1,0)))-(INDEX('101'!$A:$G,MATCH($A120&amp;"62103",'101'!$A:$A,0),MATCH($J$2&amp;"Ост /Кр",'101'!$1:$1,0))))-(((INDEX('135'!$A:$O,MATCH('0107'!$A120,'135'!$A:$A,0),MATCH($J$2&amp;F$4,'135'!$2:$2,0)))/1.5)+(INDEX('135'!$A:$O,MATCH('0107'!$A120,'135'!$A:$A,0),MATCH($J$2&amp;F$5,'135'!$2:$2,0)))+(INDEX('135'!$A:$O,MATCH('0107'!$A120,'135'!$A:$A,0),MATCH($J$2&amp;F$6,'135'!$2:$2,0)))))/$J$1</f>
        <v>467.52600000000001</v>
      </c>
      <c r="G120" s="16">
        <f>(((INDEX('135'!$A:$O,MATCH('0107'!$A120,'135'!$A:$A,0),MATCH($J$2&amp;G$4,'135'!$2:$2,0)))/1.5)+(INDEX('135'!$A:$O,MATCH('0107'!$A120,'135'!$A:$A,0),MATCH($J$2&amp;G$5,'135'!$2:$2,0)))+(INDEX('135'!$A:$O,MATCH('0107'!$A120,'135'!$A:$A,0),MATCH($J$2&amp;G$6,'135'!$2:$2,0))))/$J$1</f>
        <v>241.93899999999999</v>
      </c>
      <c r="H120" s="11">
        <f>(((INDEX('135'!$A:$O,MATCH('0107'!$A120,'135'!$A:$A,0),MATCH($J$2&amp;H$6,'135'!$2:$2,0)))/1.5))/$J$1</f>
        <v>0</v>
      </c>
      <c r="I120" s="11">
        <f>(((INDEX('135'!$A:$O,MATCH('0107'!$A120,'135'!$A:$A,0),MATCH($J$2&amp;I$4,'135'!$2:$2,0)))/1.5)+(INDEX('135'!$A:$O,MATCH('0107'!$A120,'135'!$A:$A,0),MATCH($J$2&amp;I$5,'135'!$2:$2,0)))+(INDEX('135'!$A:$O,MATCH('0107'!$A120,'135'!$A:$A,0),MATCH($J$2&amp;I$6,'135'!$2:$2,0))))/$J$1</f>
        <v>0</v>
      </c>
      <c r="J120" s="11"/>
      <c r="K120" s="15">
        <f t="shared" si="29"/>
        <v>14.59601804276155</v>
      </c>
      <c r="L120" s="49">
        <f t="shared" si="30"/>
        <v>9.6185406347883778E-2</v>
      </c>
      <c r="M120" s="52">
        <f t="shared" si="31"/>
        <v>1</v>
      </c>
      <c r="N120" s="49">
        <f t="shared" si="32"/>
        <v>4.9774774079731722E-2</v>
      </c>
      <c r="O120" s="49">
        <f t="shared" si="33"/>
        <v>0</v>
      </c>
      <c r="P120" s="52">
        <f t="shared" si="34"/>
        <v>2</v>
      </c>
      <c r="Q120" s="49">
        <f t="shared" si="35"/>
        <v>0</v>
      </c>
      <c r="R120" s="52">
        <f t="shared" si="36"/>
        <v>2</v>
      </c>
      <c r="S120" s="49">
        <f t="shared" si="37"/>
        <v>0</v>
      </c>
      <c r="T120" s="49">
        <f t="shared" si="38"/>
        <v>0.14596018042761549</v>
      </c>
      <c r="U120" s="38">
        <f t="shared" si="39"/>
        <v>0</v>
      </c>
      <c r="V120" s="54">
        <f t="shared" si="40"/>
        <v>0</v>
      </c>
      <c r="W120" s="57">
        <f t="shared" si="23"/>
        <v>0</v>
      </c>
      <c r="X120" s="59">
        <f t="shared" si="24"/>
        <v>4860.6750000000002</v>
      </c>
      <c r="Y120" s="53">
        <f>INDEX('N1.0'!D:D,MATCH('0107'!A120,'N1.0'!B:B,0))</f>
        <v>14.528</v>
      </c>
      <c r="Z120" s="53">
        <f t="shared" si="25"/>
        <v>33457.289372246698</v>
      </c>
      <c r="AA120" s="53">
        <f t="shared" si="26"/>
        <v>14.527999999999999</v>
      </c>
      <c r="AB120" s="53">
        <f t="shared" si="41"/>
        <v>0</v>
      </c>
      <c r="AC120" s="56">
        <f t="shared" si="42"/>
        <v>0</v>
      </c>
      <c r="AD120" s="56">
        <f t="shared" si="43"/>
        <v>0</v>
      </c>
      <c r="AE120" s="53">
        <f t="shared" si="27"/>
        <v>14.527999999999999</v>
      </c>
      <c r="AF120" s="53">
        <f t="shared" si="28"/>
        <v>14.527999999999999</v>
      </c>
    </row>
    <row r="121" spans="1:32" ht="20.5" customHeight="1" x14ac:dyDescent="0.2">
      <c r="A121" s="26" t="str">
        <f>all_banks!O115&amp;" "</f>
        <v xml:space="preserve">АО КБ "ИС Банк" (3175) </v>
      </c>
      <c r="B121" s="3">
        <f>all_banks!H115</f>
        <v>3175</v>
      </c>
      <c r="C121" s="3" t="str">
        <f>all_banks!E115</f>
        <v>ИС БАНК</v>
      </c>
      <c r="D121" s="14">
        <f>INDEX('123_parsed'!B:B,MATCH('0107'!B121,'123_parsed'!A:A,0))</f>
        <v>1064.2460000000001</v>
      </c>
      <c r="E121" s="13">
        <f t="shared" si="44"/>
        <v>30.189</v>
      </c>
      <c r="F121" s="11">
        <f>(((INDEX('101'!$A:$G,MATCH($A121&amp;"60401",'101'!$A:$A,0),MATCH($J$2&amp;"Ост /Дб",'101'!$1:$1,0)))+(INDEX('101'!$A:$G,MATCH($A121&amp;"60404",'101'!$A:$A,0),MATCH($J$2&amp;"Ост /Дб",'101'!$1:$1,0)))+(INDEX('101'!$A:$G,MATCH($A121&amp;"60415",'101'!$A:$A,0),MATCH($J$2&amp;"Ост /Дб",'101'!$1:$1,0)))-(INDEX('101'!$A:$G,MATCH($A121&amp;"60414",'101'!$A:$A,0),MATCH($J$2&amp;"Ост /Кр",'101'!$1:$1,0)))-(INDEX('101'!$A:$G,MATCH($A121&amp;"60405",'101'!$A:$A,0),MATCH($J$2&amp;"Ост /Дб",'101'!$1:$1,0)))+(INDEX('101'!$A:$G,MATCH($A121&amp;"61901",'101'!$A:$A,0),MATCH($J$2&amp;"Ост /Дб",'101'!$1:$1,0)))+(INDEX('101'!$A:$G,MATCH($A121&amp;"61902",'101'!$A:$A,0),MATCH($J$2&amp;"Ост /Дб",'101'!$1:$1,0)))+(INDEX('101'!$A:$G,MATCH($A121&amp;"61903",'101'!$A:$A,0),MATCH($J$2&amp;"Ост /Дб",'101'!$1:$1,0)))+(INDEX('101'!$A:$G,MATCH($A121&amp;"61904",'101'!$A:$A,0),MATCH($J$2&amp;"Ост /Дб",'101'!$1:$1,0)))+(INDEX('101'!$A:$G,MATCH($A121&amp;"61905",'101'!$A:$A,0),MATCH($J$2&amp;"Ост /Дб",'101'!$1:$1,0)))+(INDEX('101'!$A:$G,MATCH($A121&amp;"61906",'101'!$A:$A,0),MATCH($J$2&amp;"Ост /Дб",'101'!$1:$1,0)))+(INDEX('101'!$A:$G,MATCH($A121&amp;"61907",'101'!$A:$A,0),MATCH($J$2&amp;"Ост /Дб",'101'!$1:$1,0)))+(INDEX('101'!$A:$G,MATCH($A121&amp;"61908",'101'!$A:$A,0),MATCH($J$2&amp;"Ост /Дб",'101'!$1:$1,0)))+(INDEX('101'!$A:$G,MATCH($A121&amp;"61911",'101'!$A:$A,0),MATCH($J$2&amp;"Ост /Дб",'101'!$1:$1,0)))-(INDEX('101'!$A:$G,MATCH($A121&amp;"61909",'101'!$A:$A,0),MATCH($J$2&amp;"Ост /Кр",'101'!$1:$1,0)))-(INDEX('101'!$A:$G,MATCH($A121&amp;"61910",'101'!$A:$A,0),MATCH($J$2&amp;"Ост /Кр",'101'!$1:$1,0)))-(INDEX('101'!$A:$G,MATCH($A121&amp;"61912",'101'!$A:$A,0),MATCH($J$2&amp;"Ост /Кр",'101'!$1:$1,0)))+(INDEX('101'!$A:$G,MATCH($A121&amp;"62001",'101'!$A:$A,0),MATCH($J$2&amp;"Ост /Дб",'101'!$1:$1,0)))-(INDEX('101'!$A:$G,MATCH($A121&amp;"62002",'101'!$A:$A,0),MATCH($J$2&amp;"Ост /Кр",'101'!$1:$1,0)))+(INDEX('101'!$A:$G,MATCH($A121&amp;"62101",'101'!$A:$A,0),MATCH($J$2&amp;"Ост /Дб",'101'!$1:$1,0)))+(INDEX('101'!$A:$G,MATCH($A121&amp;"62102",'101'!$A:$A,0),MATCH($J$2&amp;"Ост /Дб",'101'!$1:$1,0)))-(INDEX('101'!$A:$G,MATCH($A121&amp;"62103",'101'!$A:$A,0),MATCH($J$2&amp;"Ост /Кр",'101'!$1:$1,0))))-(((INDEX('135'!$A:$O,MATCH('0107'!$A121,'135'!$A:$A,0),MATCH($J$2&amp;F$4,'135'!$2:$2,0)))/1.5)+(INDEX('135'!$A:$O,MATCH('0107'!$A121,'135'!$A:$A,0),MATCH($J$2&amp;F$5,'135'!$2:$2,0)))+(INDEX('135'!$A:$O,MATCH('0107'!$A121,'135'!$A:$A,0),MATCH($J$2&amp;F$6,'135'!$2:$2,0)))))/$J$1</f>
        <v>30.189</v>
      </c>
      <c r="G121" s="16">
        <f>(((INDEX('135'!$A:$O,MATCH('0107'!$A121,'135'!$A:$A,0),MATCH($J$2&amp;G$4,'135'!$2:$2,0)))/1.5)+(INDEX('135'!$A:$O,MATCH('0107'!$A121,'135'!$A:$A,0),MATCH($J$2&amp;G$5,'135'!$2:$2,0)))+(INDEX('135'!$A:$O,MATCH('0107'!$A121,'135'!$A:$A,0),MATCH($J$2&amp;G$6,'135'!$2:$2,0))))/$J$1</f>
        <v>0</v>
      </c>
      <c r="H121" s="11">
        <f>(((INDEX('135'!$A:$O,MATCH('0107'!$A121,'135'!$A:$A,0),MATCH($J$2&amp;H$6,'135'!$2:$2,0)))/1.5))/$J$1</f>
        <v>0</v>
      </c>
      <c r="I121" s="11">
        <f>(((INDEX('135'!$A:$O,MATCH('0107'!$A121,'135'!$A:$A,0),MATCH($J$2&amp;I$4,'135'!$2:$2,0)))/1.5)+(INDEX('135'!$A:$O,MATCH('0107'!$A121,'135'!$A:$A,0),MATCH($J$2&amp;I$5,'135'!$2:$2,0)))+(INDEX('135'!$A:$O,MATCH('0107'!$A121,'135'!$A:$A,0),MATCH($J$2&amp;I$6,'135'!$2:$2,0))))/$J$1</f>
        <v>0</v>
      </c>
      <c r="J121" s="11"/>
      <c r="K121" s="15">
        <f t="shared" si="29"/>
        <v>2.8366561866335411</v>
      </c>
      <c r="L121" s="49">
        <f t="shared" si="30"/>
        <v>2.8366561866335412E-2</v>
      </c>
      <c r="M121" s="52">
        <f t="shared" si="31"/>
        <v>1</v>
      </c>
      <c r="N121" s="49">
        <f t="shared" si="32"/>
        <v>0</v>
      </c>
      <c r="O121" s="49">
        <f t="shared" si="33"/>
        <v>0</v>
      </c>
      <c r="P121" s="52">
        <f t="shared" si="34"/>
        <v>2</v>
      </c>
      <c r="Q121" s="49">
        <f t="shared" si="35"/>
        <v>0</v>
      </c>
      <c r="R121" s="52">
        <f t="shared" si="36"/>
        <v>2</v>
      </c>
      <c r="S121" s="49">
        <f t="shared" si="37"/>
        <v>0</v>
      </c>
      <c r="T121" s="49">
        <f t="shared" si="38"/>
        <v>2.8366561866335412E-2</v>
      </c>
      <c r="U121" s="38">
        <f t="shared" si="39"/>
        <v>0</v>
      </c>
      <c r="V121" s="54">
        <f t="shared" si="40"/>
        <v>0</v>
      </c>
      <c r="W121" s="57">
        <f t="shared" si="23"/>
        <v>0</v>
      </c>
      <c r="X121" s="59">
        <f t="shared" si="24"/>
        <v>1064.2460000000001</v>
      </c>
      <c r="Y121" s="53">
        <f>INDEX('N1.0'!D:D,MATCH('0107'!A121,'N1.0'!B:B,0))</f>
        <v>18.427</v>
      </c>
      <c r="Z121" s="53">
        <f t="shared" si="25"/>
        <v>5775.4707765778485</v>
      </c>
      <c r="AA121" s="53">
        <f t="shared" si="26"/>
        <v>18.427</v>
      </c>
      <c r="AB121" s="53">
        <f t="shared" si="41"/>
        <v>0</v>
      </c>
      <c r="AC121" s="56">
        <f t="shared" si="42"/>
        <v>0</v>
      </c>
      <c r="AD121" s="56">
        <f t="shared" si="43"/>
        <v>0</v>
      </c>
      <c r="AE121" s="53">
        <f t="shared" si="27"/>
        <v>18.427</v>
      </c>
      <c r="AF121" s="53">
        <f t="shared" si="28"/>
        <v>18.427</v>
      </c>
    </row>
    <row r="122" spans="1:32" ht="20.5" customHeight="1" x14ac:dyDescent="0.2">
      <c r="A122" s="26" t="str">
        <f>all_banks!O116&amp;" "</f>
        <v xml:space="preserve">АО "ИТ Банк" (2609) </v>
      </c>
      <c r="B122" s="3">
        <f>all_banks!H116</f>
        <v>2609</v>
      </c>
      <c r="C122" s="3" t="str">
        <f>all_banks!E116</f>
        <v>ИТ БАНК</v>
      </c>
      <c r="D122" s="14">
        <f>INDEX('123_parsed'!B:B,MATCH('0107'!B122,'123_parsed'!A:A,0))</f>
        <v>373.03300000000002</v>
      </c>
      <c r="E122" s="13">
        <f t="shared" si="44"/>
        <v>194.13633333333334</v>
      </c>
      <c r="F122" s="11">
        <f>(((INDEX('101'!$A:$G,MATCH($A122&amp;"60401",'101'!$A:$A,0),MATCH($J$2&amp;"Ост /Дб",'101'!$1:$1,0)))+(INDEX('101'!$A:$G,MATCH($A122&amp;"60404",'101'!$A:$A,0),MATCH($J$2&amp;"Ост /Дб",'101'!$1:$1,0)))+(INDEX('101'!$A:$G,MATCH($A122&amp;"60415",'101'!$A:$A,0),MATCH($J$2&amp;"Ост /Дб",'101'!$1:$1,0)))-(INDEX('101'!$A:$G,MATCH($A122&amp;"60414",'101'!$A:$A,0),MATCH($J$2&amp;"Ост /Кр",'101'!$1:$1,0)))-(INDEX('101'!$A:$G,MATCH($A122&amp;"60405",'101'!$A:$A,0),MATCH($J$2&amp;"Ост /Дб",'101'!$1:$1,0)))+(INDEX('101'!$A:$G,MATCH($A122&amp;"61901",'101'!$A:$A,0),MATCH($J$2&amp;"Ост /Дб",'101'!$1:$1,0)))+(INDEX('101'!$A:$G,MATCH($A122&amp;"61902",'101'!$A:$A,0),MATCH($J$2&amp;"Ост /Дб",'101'!$1:$1,0)))+(INDEX('101'!$A:$G,MATCH($A122&amp;"61903",'101'!$A:$A,0),MATCH($J$2&amp;"Ост /Дб",'101'!$1:$1,0)))+(INDEX('101'!$A:$G,MATCH($A122&amp;"61904",'101'!$A:$A,0),MATCH($J$2&amp;"Ост /Дб",'101'!$1:$1,0)))+(INDEX('101'!$A:$G,MATCH($A122&amp;"61905",'101'!$A:$A,0),MATCH($J$2&amp;"Ост /Дб",'101'!$1:$1,0)))+(INDEX('101'!$A:$G,MATCH($A122&amp;"61906",'101'!$A:$A,0),MATCH($J$2&amp;"Ост /Дб",'101'!$1:$1,0)))+(INDEX('101'!$A:$G,MATCH($A122&amp;"61907",'101'!$A:$A,0),MATCH($J$2&amp;"Ост /Дб",'101'!$1:$1,0)))+(INDEX('101'!$A:$G,MATCH($A122&amp;"61908",'101'!$A:$A,0),MATCH($J$2&amp;"Ост /Дб",'101'!$1:$1,0)))+(INDEX('101'!$A:$G,MATCH($A122&amp;"61911",'101'!$A:$A,0),MATCH($J$2&amp;"Ост /Дб",'101'!$1:$1,0)))-(INDEX('101'!$A:$G,MATCH($A122&amp;"61909",'101'!$A:$A,0),MATCH($J$2&amp;"Ост /Кр",'101'!$1:$1,0)))-(INDEX('101'!$A:$G,MATCH($A122&amp;"61910",'101'!$A:$A,0),MATCH($J$2&amp;"Ост /Кр",'101'!$1:$1,0)))-(INDEX('101'!$A:$G,MATCH($A122&amp;"61912",'101'!$A:$A,0),MATCH($J$2&amp;"Ост /Кр",'101'!$1:$1,0)))+(INDEX('101'!$A:$G,MATCH($A122&amp;"62001",'101'!$A:$A,0),MATCH($J$2&amp;"Ост /Дб",'101'!$1:$1,0)))-(INDEX('101'!$A:$G,MATCH($A122&amp;"62002",'101'!$A:$A,0),MATCH($J$2&amp;"Ост /Кр",'101'!$1:$1,0)))+(INDEX('101'!$A:$G,MATCH($A122&amp;"62101",'101'!$A:$A,0),MATCH($J$2&amp;"Ост /Дб",'101'!$1:$1,0)))+(INDEX('101'!$A:$G,MATCH($A122&amp;"62102",'101'!$A:$A,0),MATCH($J$2&amp;"Ост /Дб",'101'!$1:$1,0)))-(INDEX('101'!$A:$G,MATCH($A122&amp;"62103",'101'!$A:$A,0),MATCH($J$2&amp;"Ост /Кр",'101'!$1:$1,0))))-(((INDEX('135'!$A:$O,MATCH('0107'!$A122,'135'!$A:$A,0),MATCH($J$2&amp;F$4,'135'!$2:$2,0)))/1.5)+(INDEX('135'!$A:$O,MATCH('0107'!$A122,'135'!$A:$A,0),MATCH($J$2&amp;F$5,'135'!$2:$2,0)))+(INDEX('135'!$A:$O,MATCH('0107'!$A122,'135'!$A:$A,0),MATCH($J$2&amp;F$6,'135'!$2:$2,0)))))/$J$1</f>
        <v>178.99566666666666</v>
      </c>
      <c r="G122" s="16">
        <f>(((INDEX('135'!$A:$O,MATCH('0107'!$A122,'135'!$A:$A,0),MATCH($J$2&amp;G$4,'135'!$2:$2,0)))/1.5)+(INDEX('135'!$A:$O,MATCH('0107'!$A122,'135'!$A:$A,0),MATCH($J$2&amp;G$5,'135'!$2:$2,0)))+(INDEX('135'!$A:$O,MATCH('0107'!$A122,'135'!$A:$A,0),MATCH($J$2&amp;G$6,'135'!$2:$2,0))))/$J$1</f>
        <v>15.125333333333334</v>
      </c>
      <c r="H122" s="11">
        <f>(((INDEX('135'!$A:$O,MATCH('0107'!$A122,'135'!$A:$A,0),MATCH($J$2&amp;H$6,'135'!$2:$2,0)))/1.5))/$J$1</f>
        <v>0</v>
      </c>
      <c r="I122" s="11">
        <f>(((INDEX('135'!$A:$O,MATCH('0107'!$A122,'135'!$A:$A,0),MATCH($J$2&amp;I$4,'135'!$2:$2,0)))/1.5)+(INDEX('135'!$A:$O,MATCH('0107'!$A122,'135'!$A:$A,0),MATCH($J$2&amp;I$5,'135'!$2:$2,0)))+(INDEX('135'!$A:$O,MATCH('0107'!$A122,'135'!$A:$A,0),MATCH($J$2&amp;I$6,'135'!$2:$2,0))))/$J$1</f>
        <v>1.5333333333333334E-2</v>
      </c>
      <c r="J122" s="11"/>
      <c r="K122" s="15">
        <f t="shared" si="29"/>
        <v>52.042670040809611</v>
      </c>
      <c r="L122" s="49">
        <f t="shared" si="30"/>
        <v>0.47983869166177429</v>
      </c>
      <c r="M122" s="52">
        <f t="shared" si="31"/>
        <v>3</v>
      </c>
      <c r="N122" s="49">
        <f t="shared" si="32"/>
        <v>4.054690425065164E-2</v>
      </c>
      <c r="O122" s="49">
        <f t="shared" si="33"/>
        <v>0</v>
      </c>
      <c r="P122" s="52">
        <f t="shared" si="34"/>
        <v>2</v>
      </c>
      <c r="Q122" s="49">
        <f t="shared" si="35"/>
        <v>4.1104495670177529E-5</v>
      </c>
      <c r="R122" s="52">
        <f t="shared" si="36"/>
        <v>2</v>
      </c>
      <c r="S122" s="49">
        <f t="shared" si="37"/>
        <v>0</v>
      </c>
      <c r="T122" s="49">
        <f t="shared" si="38"/>
        <v>0.52042670040809613</v>
      </c>
      <c r="U122" s="38">
        <f t="shared" si="39"/>
        <v>1</v>
      </c>
      <c r="V122" s="54">
        <f t="shared" si="40"/>
        <v>1</v>
      </c>
      <c r="W122" s="57">
        <f t="shared" si="23"/>
        <v>274.08811111111117</v>
      </c>
      <c r="X122" s="59">
        <f t="shared" si="24"/>
        <v>647.12111111111119</v>
      </c>
      <c r="Y122" s="53">
        <f>INDEX('N1.0'!D:D,MATCH('0107'!A122,'N1.0'!B:B,0))</f>
        <v>25.286999999999999</v>
      </c>
      <c r="Z122" s="53">
        <f t="shared" si="25"/>
        <v>1475.1967414086291</v>
      </c>
      <c r="AA122" s="53">
        <f t="shared" si="26"/>
        <v>19.713070026780471</v>
      </c>
      <c r="AB122" s="53">
        <f t="shared" si="41"/>
        <v>-5.5739299732195278</v>
      </c>
      <c r="AC122" s="56">
        <f t="shared" si="42"/>
        <v>0</v>
      </c>
      <c r="AD122" s="56">
        <f t="shared" si="43"/>
        <v>0</v>
      </c>
      <c r="AE122" s="53">
        <f t="shared" si="27"/>
        <v>25.286999999999999</v>
      </c>
      <c r="AF122" s="53">
        <f t="shared" si="28"/>
        <v>25.286999999999999</v>
      </c>
    </row>
    <row r="123" spans="1:32" ht="20.5" customHeight="1" x14ac:dyDescent="0.2">
      <c r="A123" s="26" t="str">
        <f>all_banks!O117&amp;" "</f>
        <v xml:space="preserve">Банк "ИТУРУП" (ООО) (2390) </v>
      </c>
      <c r="B123" s="3">
        <f>all_banks!H117</f>
        <v>2390</v>
      </c>
      <c r="C123" s="3" t="str">
        <f>all_banks!E117</f>
        <v>ИТУРУП</v>
      </c>
      <c r="D123" s="14">
        <f>INDEX('123_parsed'!B:B,MATCH('0107'!B123,'123_parsed'!A:A,0))</f>
        <v>1696.3910000000001</v>
      </c>
      <c r="E123" s="13">
        <f t="shared" si="44"/>
        <v>203.47800000000001</v>
      </c>
      <c r="F123" s="11">
        <f>(((INDEX('101'!$A:$G,MATCH($A123&amp;"60401",'101'!$A:$A,0),MATCH($J$2&amp;"Ост /Дб",'101'!$1:$1,0)))+(INDEX('101'!$A:$G,MATCH($A123&amp;"60404",'101'!$A:$A,0),MATCH($J$2&amp;"Ост /Дб",'101'!$1:$1,0)))+(INDEX('101'!$A:$G,MATCH($A123&amp;"60415",'101'!$A:$A,0),MATCH($J$2&amp;"Ост /Дб",'101'!$1:$1,0)))-(INDEX('101'!$A:$G,MATCH($A123&amp;"60414",'101'!$A:$A,0),MATCH($J$2&amp;"Ост /Кр",'101'!$1:$1,0)))-(INDEX('101'!$A:$G,MATCH($A123&amp;"60405",'101'!$A:$A,0),MATCH($J$2&amp;"Ост /Дб",'101'!$1:$1,0)))+(INDEX('101'!$A:$G,MATCH($A123&amp;"61901",'101'!$A:$A,0),MATCH($J$2&amp;"Ост /Дб",'101'!$1:$1,0)))+(INDEX('101'!$A:$G,MATCH($A123&amp;"61902",'101'!$A:$A,0),MATCH($J$2&amp;"Ост /Дб",'101'!$1:$1,0)))+(INDEX('101'!$A:$G,MATCH($A123&amp;"61903",'101'!$A:$A,0),MATCH($J$2&amp;"Ост /Дб",'101'!$1:$1,0)))+(INDEX('101'!$A:$G,MATCH($A123&amp;"61904",'101'!$A:$A,0),MATCH($J$2&amp;"Ост /Дб",'101'!$1:$1,0)))+(INDEX('101'!$A:$G,MATCH($A123&amp;"61905",'101'!$A:$A,0),MATCH($J$2&amp;"Ост /Дб",'101'!$1:$1,0)))+(INDEX('101'!$A:$G,MATCH($A123&amp;"61906",'101'!$A:$A,0),MATCH($J$2&amp;"Ост /Дб",'101'!$1:$1,0)))+(INDEX('101'!$A:$G,MATCH($A123&amp;"61907",'101'!$A:$A,0),MATCH($J$2&amp;"Ост /Дб",'101'!$1:$1,0)))+(INDEX('101'!$A:$G,MATCH($A123&amp;"61908",'101'!$A:$A,0),MATCH($J$2&amp;"Ост /Дб",'101'!$1:$1,0)))+(INDEX('101'!$A:$G,MATCH($A123&amp;"61911",'101'!$A:$A,0),MATCH($J$2&amp;"Ост /Дб",'101'!$1:$1,0)))-(INDEX('101'!$A:$G,MATCH($A123&amp;"61909",'101'!$A:$A,0),MATCH($J$2&amp;"Ост /Кр",'101'!$1:$1,0)))-(INDEX('101'!$A:$G,MATCH($A123&amp;"61910",'101'!$A:$A,0),MATCH($J$2&amp;"Ост /Кр",'101'!$1:$1,0)))-(INDEX('101'!$A:$G,MATCH($A123&amp;"61912",'101'!$A:$A,0),MATCH($J$2&amp;"Ост /Кр",'101'!$1:$1,0)))+(INDEX('101'!$A:$G,MATCH($A123&amp;"62001",'101'!$A:$A,0),MATCH($J$2&amp;"Ост /Дб",'101'!$1:$1,0)))-(INDEX('101'!$A:$G,MATCH($A123&amp;"62002",'101'!$A:$A,0),MATCH($J$2&amp;"Ост /Кр",'101'!$1:$1,0)))+(INDEX('101'!$A:$G,MATCH($A123&amp;"62101",'101'!$A:$A,0),MATCH($J$2&amp;"Ост /Дб",'101'!$1:$1,0)))+(INDEX('101'!$A:$G,MATCH($A123&amp;"62102",'101'!$A:$A,0),MATCH($J$2&amp;"Ост /Дб",'101'!$1:$1,0)))-(INDEX('101'!$A:$G,MATCH($A123&amp;"62103",'101'!$A:$A,0),MATCH($J$2&amp;"Ост /Кр",'101'!$1:$1,0))))-(((INDEX('135'!$A:$O,MATCH('0107'!$A123,'135'!$A:$A,0),MATCH($J$2&amp;F$4,'135'!$2:$2,0)))/1.5)+(INDEX('135'!$A:$O,MATCH('0107'!$A123,'135'!$A:$A,0),MATCH($J$2&amp;F$5,'135'!$2:$2,0)))+(INDEX('135'!$A:$O,MATCH('0107'!$A123,'135'!$A:$A,0),MATCH($J$2&amp;F$6,'135'!$2:$2,0)))))/$J$1</f>
        <v>203.47800000000001</v>
      </c>
      <c r="G123" s="16">
        <f>(((INDEX('135'!$A:$O,MATCH('0107'!$A123,'135'!$A:$A,0),MATCH($J$2&amp;G$4,'135'!$2:$2,0)))/1.5)+(INDEX('135'!$A:$O,MATCH('0107'!$A123,'135'!$A:$A,0),MATCH($J$2&amp;G$5,'135'!$2:$2,0)))+(INDEX('135'!$A:$O,MATCH('0107'!$A123,'135'!$A:$A,0),MATCH($J$2&amp;G$6,'135'!$2:$2,0))))/$J$1</f>
        <v>0</v>
      </c>
      <c r="H123" s="11">
        <f>(((INDEX('135'!$A:$O,MATCH('0107'!$A123,'135'!$A:$A,0),MATCH($J$2&amp;H$6,'135'!$2:$2,0)))/1.5))/$J$1</f>
        <v>0</v>
      </c>
      <c r="I123" s="11">
        <f>(((INDEX('135'!$A:$O,MATCH('0107'!$A123,'135'!$A:$A,0),MATCH($J$2&amp;I$4,'135'!$2:$2,0)))/1.5)+(INDEX('135'!$A:$O,MATCH('0107'!$A123,'135'!$A:$A,0),MATCH($J$2&amp;I$5,'135'!$2:$2,0)))+(INDEX('135'!$A:$O,MATCH('0107'!$A123,'135'!$A:$A,0),MATCH($J$2&amp;I$6,'135'!$2:$2,0))))/$J$1</f>
        <v>0</v>
      </c>
      <c r="J123" s="11"/>
      <c r="K123" s="15">
        <f t="shared" si="29"/>
        <v>11.994758283909784</v>
      </c>
      <c r="L123" s="49">
        <f t="shared" si="30"/>
        <v>0.11994758283909783</v>
      </c>
      <c r="M123" s="52">
        <f t="shared" si="31"/>
        <v>3</v>
      </c>
      <c r="N123" s="49">
        <f t="shared" si="32"/>
        <v>0</v>
      </c>
      <c r="O123" s="49">
        <f t="shared" si="33"/>
        <v>0</v>
      </c>
      <c r="P123" s="52">
        <f t="shared" si="34"/>
        <v>2</v>
      </c>
      <c r="Q123" s="49">
        <f t="shared" si="35"/>
        <v>0</v>
      </c>
      <c r="R123" s="52">
        <f t="shared" si="36"/>
        <v>2</v>
      </c>
      <c r="S123" s="49">
        <f t="shared" si="37"/>
        <v>0</v>
      </c>
      <c r="T123" s="49">
        <f t="shared" si="38"/>
        <v>0.11994758283909783</v>
      </c>
      <c r="U123" s="38">
        <f t="shared" si="39"/>
        <v>0</v>
      </c>
      <c r="V123" s="54">
        <f t="shared" si="40"/>
        <v>0</v>
      </c>
      <c r="W123" s="57">
        <f t="shared" si="23"/>
        <v>0</v>
      </c>
      <c r="X123" s="59">
        <f t="shared" si="24"/>
        <v>1696.3910000000001</v>
      </c>
      <c r="Y123" s="53">
        <f>INDEX('N1.0'!D:D,MATCH('0107'!A123,'N1.0'!B:B,0))</f>
        <v>30.824999999999999</v>
      </c>
      <c r="Z123" s="53">
        <f t="shared" si="25"/>
        <v>5503.2960259529609</v>
      </c>
      <c r="AA123" s="53">
        <f t="shared" si="26"/>
        <v>30.824999999999996</v>
      </c>
      <c r="AB123" s="53">
        <f t="shared" si="41"/>
        <v>0</v>
      </c>
      <c r="AC123" s="56">
        <f t="shared" si="42"/>
        <v>0</v>
      </c>
      <c r="AD123" s="56">
        <f t="shared" si="43"/>
        <v>0</v>
      </c>
      <c r="AE123" s="53">
        <f t="shared" si="27"/>
        <v>30.824999999999996</v>
      </c>
      <c r="AF123" s="53">
        <f t="shared" si="28"/>
        <v>30.824999999999996</v>
      </c>
    </row>
    <row r="124" spans="1:32" ht="20.5" customHeight="1" x14ac:dyDescent="0.2">
      <c r="A124" s="26" t="str">
        <f>all_banks!O118&amp;" "</f>
        <v xml:space="preserve">АО "ИШБАНК" (2867) </v>
      </c>
      <c r="B124" s="3">
        <f>all_banks!H118</f>
        <v>2867</v>
      </c>
      <c r="C124" s="3" t="str">
        <f>all_banks!E118</f>
        <v>ИШБАНК</v>
      </c>
      <c r="D124" s="14">
        <f>INDEX('123_parsed'!B:B,MATCH('0107'!B124,'123_parsed'!A:A,0))</f>
        <v>6037.94</v>
      </c>
      <c r="E124" s="13">
        <f t="shared" si="44"/>
        <v>300.03633333333335</v>
      </c>
      <c r="F124" s="11">
        <f>(((INDEX('101'!$A:$G,MATCH($A124&amp;"60401",'101'!$A:$A,0),MATCH($J$2&amp;"Ост /Дб",'101'!$1:$1,0)))+(INDEX('101'!$A:$G,MATCH($A124&amp;"60404",'101'!$A:$A,0),MATCH($J$2&amp;"Ост /Дб",'101'!$1:$1,0)))+(INDEX('101'!$A:$G,MATCH($A124&amp;"60415",'101'!$A:$A,0),MATCH($J$2&amp;"Ост /Дб",'101'!$1:$1,0)))-(INDEX('101'!$A:$G,MATCH($A124&amp;"60414",'101'!$A:$A,0),MATCH($J$2&amp;"Ост /Кр",'101'!$1:$1,0)))-(INDEX('101'!$A:$G,MATCH($A124&amp;"60405",'101'!$A:$A,0),MATCH($J$2&amp;"Ост /Дб",'101'!$1:$1,0)))+(INDEX('101'!$A:$G,MATCH($A124&amp;"61901",'101'!$A:$A,0),MATCH($J$2&amp;"Ост /Дб",'101'!$1:$1,0)))+(INDEX('101'!$A:$G,MATCH($A124&amp;"61902",'101'!$A:$A,0),MATCH($J$2&amp;"Ост /Дб",'101'!$1:$1,0)))+(INDEX('101'!$A:$G,MATCH($A124&amp;"61903",'101'!$A:$A,0),MATCH($J$2&amp;"Ост /Дб",'101'!$1:$1,0)))+(INDEX('101'!$A:$G,MATCH($A124&amp;"61904",'101'!$A:$A,0),MATCH($J$2&amp;"Ост /Дб",'101'!$1:$1,0)))+(INDEX('101'!$A:$G,MATCH($A124&amp;"61905",'101'!$A:$A,0),MATCH($J$2&amp;"Ост /Дб",'101'!$1:$1,0)))+(INDEX('101'!$A:$G,MATCH($A124&amp;"61906",'101'!$A:$A,0),MATCH($J$2&amp;"Ост /Дб",'101'!$1:$1,0)))+(INDEX('101'!$A:$G,MATCH($A124&amp;"61907",'101'!$A:$A,0),MATCH($J$2&amp;"Ост /Дб",'101'!$1:$1,0)))+(INDEX('101'!$A:$G,MATCH($A124&amp;"61908",'101'!$A:$A,0),MATCH($J$2&amp;"Ост /Дб",'101'!$1:$1,0)))+(INDEX('101'!$A:$G,MATCH($A124&amp;"61911",'101'!$A:$A,0),MATCH($J$2&amp;"Ост /Дб",'101'!$1:$1,0)))-(INDEX('101'!$A:$G,MATCH($A124&amp;"61909",'101'!$A:$A,0),MATCH($J$2&amp;"Ост /Кр",'101'!$1:$1,0)))-(INDEX('101'!$A:$G,MATCH($A124&amp;"61910",'101'!$A:$A,0),MATCH($J$2&amp;"Ост /Кр",'101'!$1:$1,0)))-(INDEX('101'!$A:$G,MATCH($A124&amp;"61912",'101'!$A:$A,0),MATCH($J$2&amp;"Ост /Кр",'101'!$1:$1,0)))+(INDEX('101'!$A:$G,MATCH($A124&amp;"62001",'101'!$A:$A,0),MATCH($J$2&amp;"Ост /Дб",'101'!$1:$1,0)))-(INDEX('101'!$A:$G,MATCH($A124&amp;"62002",'101'!$A:$A,0),MATCH($J$2&amp;"Ост /Кр",'101'!$1:$1,0)))+(INDEX('101'!$A:$G,MATCH($A124&amp;"62101",'101'!$A:$A,0),MATCH($J$2&amp;"Ост /Дб",'101'!$1:$1,0)))+(INDEX('101'!$A:$G,MATCH($A124&amp;"62102",'101'!$A:$A,0),MATCH($J$2&amp;"Ост /Дб",'101'!$1:$1,0)))-(INDEX('101'!$A:$G,MATCH($A124&amp;"62103",'101'!$A:$A,0),MATCH($J$2&amp;"Ост /Кр",'101'!$1:$1,0))))-(((INDEX('135'!$A:$O,MATCH('0107'!$A124,'135'!$A:$A,0),MATCH($J$2&amp;F$4,'135'!$2:$2,0)))/1.5)+(INDEX('135'!$A:$O,MATCH('0107'!$A124,'135'!$A:$A,0),MATCH($J$2&amp;F$5,'135'!$2:$2,0)))+(INDEX('135'!$A:$O,MATCH('0107'!$A124,'135'!$A:$A,0),MATCH($J$2&amp;F$6,'135'!$2:$2,0)))))/$J$1</f>
        <v>257.41500000000002</v>
      </c>
      <c r="G124" s="16">
        <f>(((INDEX('135'!$A:$O,MATCH('0107'!$A124,'135'!$A:$A,0),MATCH($J$2&amp;G$4,'135'!$2:$2,0)))/1.5)+(INDEX('135'!$A:$O,MATCH('0107'!$A124,'135'!$A:$A,0),MATCH($J$2&amp;G$5,'135'!$2:$2,0)))+(INDEX('135'!$A:$O,MATCH('0107'!$A124,'135'!$A:$A,0),MATCH($J$2&amp;G$6,'135'!$2:$2,0))))/$J$1</f>
        <v>42.582000000000001</v>
      </c>
      <c r="H124" s="11">
        <f>(((INDEX('135'!$A:$O,MATCH('0107'!$A124,'135'!$A:$A,0),MATCH($J$2&amp;H$6,'135'!$2:$2,0)))/1.5))/$J$1</f>
        <v>0</v>
      </c>
      <c r="I124" s="11">
        <f>(((INDEX('135'!$A:$O,MATCH('0107'!$A124,'135'!$A:$A,0),MATCH($J$2&amp;I$4,'135'!$2:$2,0)))/1.5)+(INDEX('135'!$A:$O,MATCH('0107'!$A124,'135'!$A:$A,0),MATCH($J$2&amp;I$5,'135'!$2:$2,0)))+(INDEX('135'!$A:$O,MATCH('0107'!$A124,'135'!$A:$A,0),MATCH($J$2&amp;I$6,'135'!$2:$2,0))))/$J$1</f>
        <v>3.9333333333333338E-2</v>
      </c>
      <c r="J124" s="11"/>
      <c r="K124" s="15">
        <f t="shared" si="29"/>
        <v>4.969183750307776</v>
      </c>
      <c r="L124" s="49">
        <f t="shared" si="30"/>
        <v>4.263291784946522E-2</v>
      </c>
      <c r="M124" s="52">
        <f t="shared" si="31"/>
        <v>1</v>
      </c>
      <c r="N124" s="49">
        <f t="shared" si="32"/>
        <v>7.0524052905461144E-3</v>
      </c>
      <c r="O124" s="49">
        <f t="shared" si="33"/>
        <v>0</v>
      </c>
      <c r="P124" s="52">
        <f t="shared" si="34"/>
        <v>2</v>
      </c>
      <c r="Q124" s="49">
        <f t="shared" si="35"/>
        <v>6.5143630664321506E-6</v>
      </c>
      <c r="R124" s="52">
        <f t="shared" si="36"/>
        <v>2</v>
      </c>
      <c r="S124" s="49">
        <f t="shared" si="37"/>
        <v>0</v>
      </c>
      <c r="T124" s="49">
        <f t="shared" si="38"/>
        <v>4.9691837503077763E-2</v>
      </c>
      <c r="U124" s="38">
        <f t="shared" si="39"/>
        <v>0</v>
      </c>
      <c r="V124" s="54">
        <f t="shared" si="40"/>
        <v>0</v>
      </c>
      <c r="W124" s="57">
        <f t="shared" si="23"/>
        <v>0</v>
      </c>
      <c r="X124" s="59">
        <f t="shared" si="24"/>
        <v>6037.94</v>
      </c>
      <c r="Y124" s="53">
        <f>INDEX('N1.0'!D:D,MATCH('0107'!A124,'N1.0'!B:B,0))</f>
        <v>40.457000000000001</v>
      </c>
      <c r="Z124" s="53">
        <f t="shared" si="25"/>
        <v>14924.339422102479</v>
      </c>
      <c r="AA124" s="53">
        <f t="shared" si="26"/>
        <v>40.457000000000001</v>
      </c>
      <c r="AB124" s="53">
        <f t="shared" si="41"/>
        <v>0</v>
      </c>
      <c r="AC124" s="56">
        <f t="shared" si="42"/>
        <v>0</v>
      </c>
      <c r="AD124" s="56">
        <f t="shared" si="43"/>
        <v>0</v>
      </c>
      <c r="AE124" s="53">
        <f t="shared" si="27"/>
        <v>40.457000000000001</v>
      </c>
      <c r="AF124" s="53">
        <f t="shared" si="28"/>
        <v>40.457000000000001</v>
      </c>
    </row>
    <row r="125" spans="1:32" ht="20.5" customHeight="1" x14ac:dyDescent="0.2">
      <c r="A125" s="26" t="str">
        <f>all_banks!O119&amp;" "</f>
        <v xml:space="preserve">Банк "Йошкар-Ола" (ПАО) (2802) </v>
      </c>
      <c r="B125" s="3">
        <f>all_banks!H119</f>
        <v>2802</v>
      </c>
      <c r="C125" s="3" t="str">
        <f>all_banks!E119</f>
        <v>ЙОШКАР-ОЛА</v>
      </c>
      <c r="D125" s="14">
        <f>INDEX('123_parsed'!B:B,MATCH('0107'!B125,'123_parsed'!A:A,0))</f>
        <v>331.99599999999998</v>
      </c>
      <c r="E125" s="13" t="e">
        <f t="shared" si="44"/>
        <v>#N/A</v>
      </c>
      <c r="F125" s="11" t="e">
        <f>(((INDEX('101'!$A:$G,MATCH($A125&amp;"60401",'101'!$A:$A,0),MATCH($J$2&amp;"Ост /Дб",'101'!$1:$1,0)))+(INDEX('101'!$A:$G,MATCH($A125&amp;"60404",'101'!$A:$A,0),MATCH($J$2&amp;"Ост /Дб",'101'!$1:$1,0)))+(INDEX('101'!$A:$G,MATCH($A125&amp;"60415",'101'!$A:$A,0),MATCH($J$2&amp;"Ост /Дб",'101'!$1:$1,0)))-(INDEX('101'!$A:$G,MATCH($A125&amp;"60414",'101'!$A:$A,0),MATCH($J$2&amp;"Ост /Кр",'101'!$1:$1,0)))-(INDEX('101'!$A:$G,MATCH($A125&amp;"60405",'101'!$A:$A,0),MATCH($J$2&amp;"Ост /Дб",'101'!$1:$1,0)))+(INDEX('101'!$A:$G,MATCH($A125&amp;"61901",'101'!$A:$A,0),MATCH($J$2&amp;"Ост /Дб",'101'!$1:$1,0)))+(INDEX('101'!$A:$G,MATCH($A125&amp;"61902",'101'!$A:$A,0),MATCH($J$2&amp;"Ост /Дб",'101'!$1:$1,0)))+(INDEX('101'!$A:$G,MATCH($A125&amp;"61903",'101'!$A:$A,0),MATCH($J$2&amp;"Ост /Дб",'101'!$1:$1,0)))+(INDEX('101'!$A:$G,MATCH($A125&amp;"61904",'101'!$A:$A,0),MATCH($J$2&amp;"Ост /Дб",'101'!$1:$1,0)))+(INDEX('101'!$A:$G,MATCH($A125&amp;"61905",'101'!$A:$A,0),MATCH($J$2&amp;"Ост /Дб",'101'!$1:$1,0)))+(INDEX('101'!$A:$G,MATCH($A125&amp;"61906",'101'!$A:$A,0),MATCH($J$2&amp;"Ост /Дб",'101'!$1:$1,0)))+(INDEX('101'!$A:$G,MATCH($A125&amp;"61907",'101'!$A:$A,0),MATCH($J$2&amp;"Ост /Дб",'101'!$1:$1,0)))+(INDEX('101'!$A:$G,MATCH($A125&amp;"61908",'101'!$A:$A,0),MATCH($J$2&amp;"Ост /Дб",'101'!$1:$1,0)))+(INDEX('101'!$A:$G,MATCH($A125&amp;"61911",'101'!$A:$A,0),MATCH($J$2&amp;"Ост /Дб",'101'!$1:$1,0)))-(INDEX('101'!$A:$G,MATCH($A125&amp;"61909",'101'!$A:$A,0),MATCH($J$2&amp;"Ост /Кр",'101'!$1:$1,0)))-(INDEX('101'!$A:$G,MATCH($A125&amp;"61910",'101'!$A:$A,0),MATCH($J$2&amp;"Ост /Кр",'101'!$1:$1,0)))-(INDEX('101'!$A:$G,MATCH($A125&amp;"61912",'101'!$A:$A,0),MATCH($J$2&amp;"Ост /Кр",'101'!$1:$1,0)))+(INDEX('101'!$A:$G,MATCH($A125&amp;"62001",'101'!$A:$A,0),MATCH($J$2&amp;"Ост /Дб",'101'!$1:$1,0)))-(INDEX('101'!$A:$G,MATCH($A125&amp;"62002",'101'!$A:$A,0),MATCH($J$2&amp;"Ост /Кр",'101'!$1:$1,0)))+(INDEX('101'!$A:$G,MATCH($A125&amp;"62101",'101'!$A:$A,0),MATCH($J$2&amp;"Ост /Дб",'101'!$1:$1,0)))+(INDEX('101'!$A:$G,MATCH($A125&amp;"62102",'101'!$A:$A,0),MATCH($J$2&amp;"Ост /Дб",'101'!$1:$1,0)))-(INDEX('101'!$A:$G,MATCH($A125&amp;"62103",'101'!$A:$A,0),MATCH($J$2&amp;"Ост /Кр",'101'!$1:$1,0))))-(((INDEX('135'!$A:$O,MATCH('0107'!$A125,'135'!$A:$A,0),MATCH($J$2&amp;F$4,'135'!$2:$2,0)))/1.5)+(INDEX('135'!$A:$O,MATCH('0107'!$A125,'135'!$A:$A,0),MATCH($J$2&amp;F$5,'135'!$2:$2,0)))+(INDEX('135'!$A:$O,MATCH('0107'!$A125,'135'!$A:$A,0),MATCH($J$2&amp;F$6,'135'!$2:$2,0)))))/$J$1</f>
        <v>#N/A</v>
      </c>
      <c r="G125" s="16">
        <f>(((INDEX('135'!$A:$O,MATCH('0107'!$A125,'135'!$A:$A,0),MATCH($J$2&amp;G$4,'135'!$2:$2,0)))/1.5)+(INDEX('135'!$A:$O,MATCH('0107'!$A125,'135'!$A:$A,0),MATCH($J$2&amp;G$5,'135'!$2:$2,0)))+(INDEX('135'!$A:$O,MATCH('0107'!$A125,'135'!$A:$A,0),MATCH($J$2&amp;G$6,'135'!$2:$2,0))))/$J$1</f>
        <v>17.109333333333332</v>
      </c>
      <c r="H125" s="11">
        <f>(((INDEX('135'!$A:$O,MATCH('0107'!$A125,'135'!$A:$A,0),MATCH($J$2&amp;H$6,'135'!$2:$2,0)))/1.5))/$J$1</f>
        <v>0</v>
      </c>
      <c r="I125" s="11">
        <f>(((INDEX('135'!$A:$O,MATCH('0107'!$A125,'135'!$A:$A,0),MATCH($J$2&amp;I$4,'135'!$2:$2,0)))/1.5)+(INDEX('135'!$A:$O,MATCH('0107'!$A125,'135'!$A:$A,0),MATCH($J$2&amp;I$5,'135'!$2:$2,0)))+(INDEX('135'!$A:$O,MATCH('0107'!$A125,'135'!$A:$A,0),MATCH($J$2&amp;I$6,'135'!$2:$2,0))))/$J$1</f>
        <v>0</v>
      </c>
      <c r="J125" s="11"/>
      <c r="K125" s="15" t="e">
        <f t="shared" si="29"/>
        <v>#N/A</v>
      </c>
      <c r="L125" s="49" t="e">
        <f t="shared" si="30"/>
        <v>#N/A</v>
      </c>
      <c r="M125" s="52" t="e">
        <f t="shared" si="31"/>
        <v>#N/A</v>
      </c>
      <c r="N125" s="49">
        <f t="shared" si="32"/>
        <v>5.1534757446876869E-2</v>
      </c>
      <c r="O125" s="49">
        <f t="shared" si="33"/>
        <v>0</v>
      </c>
      <c r="P125" s="52">
        <f t="shared" si="34"/>
        <v>2</v>
      </c>
      <c r="Q125" s="49">
        <f t="shared" si="35"/>
        <v>0</v>
      </c>
      <c r="R125" s="52">
        <f t="shared" si="36"/>
        <v>2</v>
      </c>
      <c r="S125" s="49">
        <f t="shared" si="37"/>
        <v>0</v>
      </c>
      <c r="T125" s="49" t="e">
        <f t="shared" si="38"/>
        <v>#N/A</v>
      </c>
      <c r="U125" s="38" t="e">
        <f t="shared" si="39"/>
        <v>#N/A</v>
      </c>
      <c r="V125" s="54" t="e">
        <f t="shared" si="40"/>
        <v>#N/A</v>
      </c>
      <c r="W125" s="57" t="e">
        <f t="shared" si="23"/>
        <v>#N/A</v>
      </c>
      <c r="X125" s="59" t="e">
        <f t="shared" si="24"/>
        <v>#N/A</v>
      </c>
      <c r="Y125" s="53">
        <f>INDEX('N1.0'!D:D,MATCH('0107'!A125,'N1.0'!B:B,0))</f>
        <v>25.946000000000002</v>
      </c>
      <c r="Z125" s="53">
        <f t="shared" si="25"/>
        <v>1279.565250905727</v>
      </c>
      <c r="AA125" s="53" t="e">
        <f t="shared" si="26"/>
        <v>#N/A</v>
      </c>
      <c r="AB125" s="53" t="e">
        <f t="shared" si="41"/>
        <v>#N/A</v>
      </c>
      <c r="AC125" s="56" t="e">
        <f t="shared" si="42"/>
        <v>#N/A</v>
      </c>
      <c r="AD125" s="56" t="e">
        <f t="shared" si="43"/>
        <v>#N/A</v>
      </c>
      <c r="AE125" s="53" t="e">
        <f t="shared" si="27"/>
        <v>#N/A</v>
      </c>
      <c r="AF125" s="53" t="e">
        <f t="shared" si="28"/>
        <v>#N/A</v>
      </c>
    </row>
    <row r="126" spans="1:32" ht="20.5" customHeight="1" x14ac:dyDescent="0.2">
      <c r="A126" s="26" t="str">
        <f>all_banks!O120&amp;" "</f>
        <v xml:space="preserve">ООО КБ "Калуга" (1151) </v>
      </c>
      <c r="B126" s="3">
        <f>all_banks!H120</f>
        <v>1151</v>
      </c>
      <c r="C126" s="3" t="str">
        <f>all_banks!E120</f>
        <v>КАЛУГА</v>
      </c>
      <c r="D126" s="14">
        <f>INDEX('123_parsed'!B:B,MATCH('0107'!B126,'123_parsed'!A:A,0))</f>
        <v>366.899</v>
      </c>
      <c r="E126" s="13">
        <f t="shared" si="44"/>
        <v>99.775000000000006</v>
      </c>
      <c r="F126" s="11">
        <f>(((INDEX('101'!$A:$G,MATCH($A126&amp;"60401",'101'!$A:$A,0),MATCH($J$2&amp;"Ост /Дб",'101'!$1:$1,0)))+(INDEX('101'!$A:$G,MATCH($A126&amp;"60404",'101'!$A:$A,0),MATCH($J$2&amp;"Ост /Дб",'101'!$1:$1,0)))+(INDEX('101'!$A:$G,MATCH($A126&amp;"60415",'101'!$A:$A,0),MATCH($J$2&amp;"Ост /Дб",'101'!$1:$1,0)))-(INDEX('101'!$A:$G,MATCH($A126&amp;"60414",'101'!$A:$A,0),MATCH($J$2&amp;"Ост /Кр",'101'!$1:$1,0)))-(INDEX('101'!$A:$G,MATCH($A126&amp;"60405",'101'!$A:$A,0),MATCH($J$2&amp;"Ост /Дб",'101'!$1:$1,0)))+(INDEX('101'!$A:$G,MATCH($A126&amp;"61901",'101'!$A:$A,0),MATCH($J$2&amp;"Ост /Дб",'101'!$1:$1,0)))+(INDEX('101'!$A:$G,MATCH($A126&amp;"61902",'101'!$A:$A,0),MATCH($J$2&amp;"Ост /Дб",'101'!$1:$1,0)))+(INDEX('101'!$A:$G,MATCH($A126&amp;"61903",'101'!$A:$A,0),MATCH($J$2&amp;"Ост /Дб",'101'!$1:$1,0)))+(INDEX('101'!$A:$G,MATCH($A126&amp;"61904",'101'!$A:$A,0),MATCH($J$2&amp;"Ост /Дб",'101'!$1:$1,0)))+(INDEX('101'!$A:$G,MATCH($A126&amp;"61905",'101'!$A:$A,0),MATCH($J$2&amp;"Ост /Дб",'101'!$1:$1,0)))+(INDEX('101'!$A:$G,MATCH($A126&amp;"61906",'101'!$A:$A,0),MATCH($J$2&amp;"Ост /Дб",'101'!$1:$1,0)))+(INDEX('101'!$A:$G,MATCH($A126&amp;"61907",'101'!$A:$A,0),MATCH($J$2&amp;"Ост /Дб",'101'!$1:$1,0)))+(INDEX('101'!$A:$G,MATCH($A126&amp;"61908",'101'!$A:$A,0),MATCH($J$2&amp;"Ост /Дб",'101'!$1:$1,0)))+(INDEX('101'!$A:$G,MATCH($A126&amp;"61911",'101'!$A:$A,0),MATCH($J$2&amp;"Ост /Дб",'101'!$1:$1,0)))-(INDEX('101'!$A:$G,MATCH($A126&amp;"61909",'101'!$A:$A,0),MATCH($J$2&amp;"Ост /Кр",'101'!$1:$1,0)))-(INDEX('101'!$A:$G,MATCH($A126&amp;"61910",'101'!$A:$A,0),MATCH($J$2&amp;"Ост /Кр",'101'!$1:$1,0)))-(INDEX('101'!$A:$G,MATCH($A126&amp;"61912",'101'!$A:$A,0),MATCH($J$2&amp;"Ост /Кр",'101'!$1:$1,0)))+(INDEX('101'!$A:$G,MATCH($A126&amp;"62001",'101'!$A:$A,0),MATCH($J$2&amp;"Ост /Дб",'101'!$1:$1,0)))-(INDEX('101'!$A:$G,MATCH($A126&amp;"62002",'101'!$A:$A,0),MATCH($J$2&amp;"Ост /Кр",'101'!$1:$1,0)))+(INDEX('101'!$A:$G,MATCH($A126&amp;"62101",'101'!$A:$A,0),MATCH($J$2&amp;"Ост /Дб",'101'!$1:$1,0)))+(INDEX('101'!$A:$G,MATCH($A126&amp;"62102",'101'!$A:$A,0),MATCH($J$2&amp;"Ост /Дб",'101'!$1:$1,0)))-(INDEX('101'!$A:$G,MATCH($A126&amp;"62103",'101'!$A:$A,0),MATCH($J$2&amp;"Ост /Кр",'101'!$1:$1,0))))-(((INDEX('135'!$A:$O,MATCH('0107'!$A126,'135'!$A:$A,0),MATCH($J$2&amp;F$4,'135'!$2:$2,0)))/1.5)+(INDEX('135'!$A:$O,MATCH('0107'!$A126,'135'!$A:$A,0),MATCH($J$2&amp;F$5,'135'!$2:$2,0)))+(INDEX('135'!$A:$O,MATCH('0107'!$A126,'135'!$A:$A,0),MATCH($J$2&amp;F$6,'135'!$2:$2,0)))))/$J$1</f>
        <v>57.441000000000003</v>
      </c>
      <c r="G126" s="16">
        <f>(((INDEX('135'!$A:$O,MATCH('0107'!$A126,'135'!$A:$A,0),MATCH($J$2&amp;G$4,'135'!$2:$2,0)))/1.5)+(INDEX('135'!$A:$O,MATCH('0107'!$A126,'135'!$A:$A,0),MATCH($J$2&amp;G$5,'135'!$2:$2,0)))+(INDEX('135'!$A:$O,MATCH('0107'!$A126,'135'!$A:$A,0),MATCH($J$2&amp;G$6,'135'!$2:$2,0))))/$J$1</f>
        <v>42.334000000000003</v>
      </c>
      <c r="H126" s="11">
        <f>(((INDEX('135'!$A:$O,MATCH('0107'!$A126,'135'!$A:$A,0),MATCH($J$2&amp;H$6,'135'!$2:$2,0)))/1.5))/$J$1</f>
        <v>0</v>
      </c>
      <c r="I126" s="11">
        <f>(((INDEX('135'!$A:$O,MATCH('0107'!$A126,'135'!$A:$A,0),MATCH($J$2&amp;I$4,'135'!$2:$2,0)))/1.5)+(INDEX('135'!$A:$O,MATCH('0107'!$A126,'135'!$A:$A,0),MATCH($J$2&amp;I$5,'135'!$2:$2,0)))+(INDEX('135'!$A:$O,MATCH('0107'!$A126,'135'!$A:$A,0),MATCH($J$2&amp;I$6,'135'!$2:$2,0))))/$J$1</f>
        <v>0</v>
      </c>
      <c r="J126" s="11"/>
      <c r="K126" s="15">
        <f t="shared" si="29"/>
        <v>27.194132445168833</v>
      </c>
      <c r="L126" s="49">
        <f t="shared" si="30"/>
        <v>0.15655807183993417</v>
      </c>
      <c r="M126" s="52">
        <f t="shared" si="31"/>
        <v>3</v>
      </c>
      <c r="N126" s="49">
        <f t="shared" si="32"/>
        <v>0.11538325261175419</v>
      </c>
      <c r="O126" s="49">
        <f t="shared" si="33"/>
        <v>0</v>
      </c>
      <c r="P126" s="52">
        <f t="shared" si="34"/>
        <v>2</v>
      </c>
      <c r="Q126" s="49">
        <f t="shared" si="35"/>
        <v>0</v>
      </c>
      <c r="R126" s="52">
        <f t="shared" si="36"/>
        <v>2</v>
      </c>
      <c r="S126" s="49">
        <f t="shared" si="37"/>
        <v>0</v>
      </c>
      <c r="T126" s="49">
        <f t="shared" si="38"/>
        <v>0.27194132445168834</v>
      </c>
      <c r="U126" s="38">
        <f t="shared" si="39"/>
        <v>0</v>
      </c>
      <c r="V126" s="54">
        <f t="shared" si="40"/>
        <v>0</v>
      </c>
      <c r="W126" s="57">
        <f t="shared" si="23"/>
        <v>0</v>
      </c>
      <c r="X126" s="59">
        <f t="shared" si="24"/>
        <v>366.899</v>
      </c>
      <c r="Y126" s="53">
        <f>INDEX('N1.0'!D:D,MATCH('0107'!A126,'N1.0'!B:B,0))</f>
        <v>30.602</v>
      </c>
      <c r="Z126" s="53">
        <f t="shared" si="25"/>
        <v>1198.9379779099404</v>
      </c>
      <c r="AA126" s="53">
        <f t="shared" si="26"/>
        <v>30.602000000000004</v>
      </c>
      <c r="AB126" s="53">
        <f t="shared" si="41"/>
        <v>0</v>
      </c>
      <c r="AC126" s="56">
        <f t="shared" si="42"/>
        <v>0</v>
      </c>
      <c r="AD126" s="56">
        <f t="shared" si="43"/>
        <v>0</v>
      </c>
      <c r="AE126" s="53">
        <f t="shared" si="27"/>
        <v>30.602000000000004</v>
      </c>
      <c r="AF126" s="53">
        <f t="shared" si="28"/>
        <v>30.602000000000004</v>
      </c>
    </row>
    <row r="127" spans="1:32" ht="20.5" customHeight="1" x14ac:dyDescent="0.2">
      <c r="A127" s="26" t="str">
        <f>all_banks!O121&amp;" "</f>
        <v xml:space="preserve">ООО "Камкомбанк" (438) </v>
      </c>
      <c r="B127" s="3">
        <f>all_banks!H121</f>
        <v>438</v>
      </c>
      <c r="C127" s="3" t="str">
        <f>all_banks!E121</f>
        <v>КАМСКИЙ КОММЕРЧЕСКИЙ БАНК</v>
      </c>
      <c r="D127" s="14">
        <f>INDEX('123_parsed'!B:B,MATCH('0107'!B127,'123_parsed'!A:A,0))</f>
        <v>727.46699999999998</v>
      </c>
      <c r="E127" s="13">
        <f t="shared" si="44"/>
        <v>326.23199999999997</v>
      </c>
      <c r="F127" s="11">
        <f>(((INDEX('101'!$A:$G,MATCH($A127&amp;"60401",'101'!$A:$A,0),MATCH($J$2&amp;"Ост /Дб",'101'!$1:$1,0)))+(INDEX('101'!$A:$G,MATCH($A127&amp;"60404",'101'!$A:$A,0),MATCH($J$2&amp;"Ост /Дб",'101'!$1:$1,0)))+(INDEX('101'!$A:$G,MATCH($A127&amp;"60415",'101'!$A:$A,0),MATCH($J$2&amp;"Ост /Дб",'101'!$1:$1,0)))-(INDEX('101'!$A:$G,MATCH($A127&amp;"60414",'101'!$A:$A,0),MATCH($J$2&amp;"Ост /Кр",'101'!$1:$1,0)))-(INDEX('101'!$A:$G,MATCH($A127&amp;"60405",'101'!$A:$A,0),MATCH($J$2&amp;"Ост /Дб",'101'!$1:$1,0)))+(INDEX('101'!$A:$G,MATCH($A127&amp;"61901",'101'!$A:$A,0),MATCH($J$2&amp;"Ост /Дб",'101'!$1:$1,0)))+(INDEX('101'!$A:$G,MATCH($A127&amp;"61902",'101'!$A:$A,0),MATCH($J$2&amp;"Ост /Дб",'101'!$1:$1,0)))+(INDEX('101'!$A:$G,MATCH($A127&amp;"61903",'101'!$A:$A,0),MATCH($J$2&amp;"Ост /Дб",'101'!$1:$1,0)))+(INDEX('101'!$A:$G,MATCH($A127&amp;"61904",'101'!$A:$A,0),MATCH($J$2&amp;"Ост /Дб",'101'!$1:$1,0)))+(INDEX('101'!$A:$G,MATCH($A127&amp;"61905",'101'!$A:$A,0),MATCH($J$2&amp;"Ост /Дб",'101'!$1:$1,0)))+(INDEX('101'!$A:$G,MATCH($A127&amp;"61906",'101'!$A:$A,0),MATCH($J$2&amp;"Ост /Дб",'101'!$1:$1,0)))+(INDEX('101'!$A:$G,MATCH($A127&amp;"61907",'101'!$A:$A,0),MATCH($J$2&amp;"Ост /Дб",'101'!$1:$1,0)))+(INDEX('101'!$A:$G,MATCH($A127&amp;"61908",'101'!$A:$A,0),MATCH($J$2&amp;"Ост /Дб",'101'!$1:$1,0)))+(INDEX('101'!$A:$G,MATCH($A127&amp;"61911",'101'!$A:$A,0),MATCH($J$2&amp;"Ост /Дб",'101'!$1:$1,0)))-(INDEX('101'!$A:$G,MATCH($A127&amp;"61909",'101'!$A:$A,0),MATCH($J$2&amp;"Ост /Кр",'101'!$1:$1,0)))-(INDEX('101'!$A:$G,MATCH($A127&amp;"61910",'101'!$A:$A,0),MATCH($J$2&amp;"Ост /Кр",'101'!$1:$1,0)))-(INDEX('101'!$A:$G,MATCH($A127&amp;"61912",'101'!$A:$A,0),MATCH($J$2&amp;"Ост /Кр",'101'!$1:$1,0)))+(INDEX('101'!$A:$G,MATCH($A127&amp;"62001",'101'!$A:$A,0),MATCH($J$2&amp;"Ост /Дб",'101'!$1:$1,0)))-(INDEX('101'!$A:$G,MATCH($A127&amp;"62002",'101'!$A:$A,0),MATCH($J$2&amp;"Ост /Кр",'101'!$1:$1,0)))+(INDEX('101'!$A:$G,MATCH($A127&amp;"62101",'101'!$A:$A,0),MATCH($J$2&amp;"Ост /Дб",'101'!$1:$1,0)))+(INDEX('101'!$A:$G,MATCH($A127&amp;"62102",'101'!$A:$A,0),MATCH($J$2&amp;"Ост /Дб",'101'!$1:$1,0)))-(INDEX('101'!$A:$G,MATCH($A127&amp;"62103",'101'!$A:$A,0),MATCH($J$2&amp;"Ост /Кр",'101'!$1:$1,0))))-(((INDEX('135'!$A:$O,MATCH('0107'!$A127,'135'!$A:$A,0),MATCH($J$2&amp;F$4,'135'!$2:$2,0)))/1.5)+(INDEX('135'!$A:$O,MATCH('0107'!$A127,'135'!$A:$A,0),MATCH($J$2&amp;F$5,'135'!$2:$2,0)))+(INDEX('135'!$A:$O,MATCH('0107'!$A127,'135'!$A:$A,0),MATCH($J$2&amp;F$6,'135'!$2:$2,0)))))/$J$1</f>
        <v>17.491666666666628</v>
      </c>
      <c r="G127" s="16">
        <f>(((INDEX('135'!$A:$O,MATCH('0107'!$A127,'135'!$A:$A,0),MATCH($J$2&amp;G$4,'135'!$2:$2,0)))/1.5)+(INDEX('135'!$A:$O,MATCH('0107'!$A127,'135'!$A:$A,0),MATCH($J$2&amp;G$5,'135'!$2:$2,0)))+(INDEX('135'!$A:$O,MATCH('0107'!$A127,'135'!$A:$A,0),MATCH($J$2&amp;G$6,'135'!$2:$2,0))))/$J$1</f>
        <v>308.74033333333335</v>
      </c>
      <c r="H127" s="11">
        <f>(((INDEX('135'!$A:$O,MATCH('0107'!$A127,'135'!$A:$A,0),MATCH($J$2&amp;H$6,'135'!$2:$2,0)))/1.5))/$J$1</f>
        <v>0</v>
      </c>
      <c r="I127" s="11">
        <f>(((INDEX('135'!$A:$O,MATCH('0107'!$A127,'135'!$A:$A,0),MATCH($J$2&amp;I$4,'135'!$2:$2,0)))/1.5)+(INDEX('135'!$A:$O,MATCH('0107'!$A127,'135'!$A:$A,0),MATCH($J$2&amp;I$5,'135'!$2:$2,0)))+(INDEX('135'!$A:$O,MATCH('0107'!$A127,'135'!$A:$A,0),MATCH($J$2&amp;I$6,'135'!$2:$2,0))))/$J$1</f>
        <v>0</v>
      </c>
      <c r="J127" s="11"/>
      <c r="K127" s="15">
        <f t="shared" si="29"/>
        <v>44.844920800531156</v>
      </c>
      <c r="L127" s="49">
        <f t="shared" si="30"/>
        <v>2.4044618747883585E-2</v>
      </c>
      <c r="M127" s="52">
        <f t="shared" si="31"/>
        <v>1</v>
      </c>
      <c r="N127" s="49">
        <f t="shared" si="32"/>
        <v>0.42440458925742797</v>
      </c>
      <c r="O127" s="49">
        <f t="shared" si="33"/>
        <v>0</v>
      </c>
      <c r="P127" s="52">
        <f t="shared" si="34"/>
        <v>2</v>
      </c>
      <c r="Q127" s="49">
        <f t="shared" si="35"/>
        <v>0</v>
      </c>
      <c r="R127" s="52">
        <f t="shared" si="36"/>
        <v>2</v>
      </c>
      <c r="S127" s="49">
        <f t="shared" si="37"/>
        <v>0</v>
      </c>
      <c r="T127" s="49">
        <f t="shared" si="38"/>
        <v>0.44844920800531157</v>
      </c>
      <c r="U127" s="38">
        <f t="shared" si="39"/>
        <v>1</v>
      </c>
      <c r="V127" s="54">
        <f t="shared" si="40"/>
        <v>1</v>
      </c>
      <c r="W127" s="57">
        <f t="shared" si="23"/>
        <v>359.97299999999984</v>
      </c>
      <c r="X127" s="59">
        <f t="shared" si="24"/>
        <v>1087.4399999999998</v>
      </c>
      <c r="Y127" s="53">
        <f>INDEX('N1.0'!D:D,MATCH('0107'!A127,'N1.0'!B:B,0))</f>
        <v>19.852</v>
      </c>
      <c r="Z127" s="53">
        <f t="shared" si="25"/>
        <v>3664.4519443884747</v>
      </c>
      <c r="AA127" s="53">
        <f t="shared" si="26"/>
        <v>16.904986322678557</v>
      </c>
      <c r="AB127" s="53">
        <f t="shared" si="41"/>
        <v>-2.9470136773214435</v>
      </c>
      <c r="AC127" s="56">
        <f t="shared" si="42"/>
        <v>0</v>
      </c>
      <c r="AD127" s="56">
        <f t="shared" si="43"/>
        <v>0</v>
      </c>
      <c r="AE127" s="53">
        <f t="shared" si="27"/>
        <v>19.852</v>
      </c>
      <c r="AF127" s="53">
        <f t="shared" si="28"/>
        <v>19.852</v>
      </c>
    </row>
    <row r="128" spans="1:32" ht="20.5" customHeight="1" x14ac:dyDescent="0.2">
      <c r="A128" s="26" t="str">
        <f>all_banks!O122&amp;" "</f>
        <v xml:space="preserve">АО АБ "Капитал" (575) </v>
      </c>
      <c r="B128" s="3">
        <f>all_banks!H122</f>
        <v>575</v>
      </c>
      <c r="C128" s="3" t="str">
        <f>all_banks!E122</f>
        <v>КАПИТАЛ</v>
      </c>
      <c r="D128" s="14">
        <f>INDEX('123_parsed'!B:B,MATCH('0107'!B128,'123_parsed'!A:A,0))</f>
        <v>2005.34</v>
      </c>
      <c r="E128" s="13">
        <f t="shared" si="44"/>
        <v>125.82033333333332</v>
      </c>
      <c r="F128" s="11">
        <f>(((INDEX('101'!$A:$G,MATCH($A128&amp;"60401",'101'!$A:$A,0),MATCH($J$2&amp;"Ост /Дб",'101'!$1:$1,0)))+(INDEX('101'!$A:$G,MATCH($A128&amp;"60404",'101'!$A:$A,0),MATCH($J$2&amp;"Ост /Дб",'101'!$1:$1,0)))+(INDEX('101'!$A:$G,MATCH($A128&amp;"60415",'101'!$A:$A,0),MATCH($J$2&amp;"Ост /Дб",'101'!$1:$1,0)))-(INDEX('101'!$A:$G,MATCH($A128&amp;"60414",'101'!$A:$A,0),MATCH($J$2&amp;"Ост /Кр",'101'!$1:$1,0)))-(INDEX('101'!$A:$G,MATCH($A128&amp;"60405",'101'!$A:$A,0),MATCH($J$2&amp;"Ост /Дб",'101'!$1:$1,0)))+(INDEX('101'!$A:$G,MATCH($A128&amp;"61901",'101'!$A:$A,0),MATCH($J$2&amp;"Ост /Дб",'101'!$1:$1,0)))+(INDEX('101'!$A:$G,MATCH($A128&amp;"61902",'101'!$A:$A,0),MATCH($J$2&amp;"Ост /Дб",'101'!$1:$1,0)))+(INDEX('101'!$A:$G,MATCH($A128&amp;"61903",'101'!$A:$A,0),MATCH($J$2&amp;"Ост /Дб",'101'!$1:$1,0)))+(INDEX('101'!$A:$G,MATCH($A128&amp;"61904",'101'!$A:$A,0),MATCH($J$2&amp;"Ост /Дб",'101'!$1:$1,0)))+(INDEX('101'!$A:$G,MATCH($A128&amp;"61905",'101'!$A:$A,0),MATCH($J$2&amp;"Ост /Дб",'101'!$1:$1,0)))+(INDEX('101'!$A:$G,MATCH($A128&amp;"61906",'101'!$A:$A,0),MATCH($J$2&amp;"Ост /Дб",'101'!$1:$1,0)))+(INDEX('101'!$A:$G,MATCH($A128&amp;"61907",'101'!$A:$A,0),MATCH($J$2&amp;"Ост /Дб",'101'!$1:$1,0)))+(INDEX('101'!$A:$G,MATCH($A128&amp;"61908",'101'!$A:$A,0),MATCH($J$2&amp;"Ост /Дб",'101'!$1:$1,0)))+(INDEX('101'!$A:$G,MATCH($A128&amp;"61911",'101'!$A:$A,0),MATCH($J$2&amp;"Ост /Дб",'101'!$1:$1,0)))-(INDEX('101'!$A:$G,MATCH($A128&amp;"61909",'101'!$A:$A,0),MATCH($J$2&amp;"Ост /Кр",'101'!$1:$1,0)))-(INDEX('101'!$A:$G,MATCH($A128&amp;"61910",'101'!$A:$A,0),MATCH($J$2&amp;"Ост /Кр",'101'!$1:$1,0)))-(INDEX('101'!$A:$G,MATCH($A128&amp;"61912",'101'!$A:$A,0),MATCH($J$2&amp;"Ост /Кр",'101'!$1:$1,0)))+(INDEX('101'!$A:$G,MATCH($A128&amp;"62001",'101'!$A:$A,0),MATCH($J$2&amp;"Ост /Дб",'101'!$1:$1,0)))-(INDEX('101'!$A:$G,MATCH($A128&amp;"62002",'101'!$A:$A,0),MATCH($J$2&amp;"Ост /Кр",'101'!$1:$1,0)))+(INDEX('101'!$A:$G,MATCH($A128&amp;"62101",'101'!$A:$A,0),MATCH($J$2&amp;"Ост /Дб",'101'!$1:$1,0)))+(INDEX('101'!$A:$G,MATCH($A128&amp;"62102",'101'!$A:$A,0),MATCH($J$2&amp;"Ост /Дб",'101'!$1:$1,0)))-(INDEX('101'!$A:$G,MATCH($A128&amp;"62103",'101'!$A:$A,0),MATCH($J$2&amp;"Ост /Кр",'101'!$1:$1,0))))-(((INDEX('135'!$A:$O,MATCH('0107'!$A128,'135'!$A:$A,0),MATCH($J$2&amp;F$4,'135'!$2:$2,0)))/1.5)+(INDEX('135'!$A:$O,MATCH('0107'!$A128,'135'!$A:$A,0),MATCH($J$2&amp;F$5,'135'!$2:$2,0)))+(INDEX('135'!$A:$O,MATCH('0107'!$A128,'135'!$A:$A,0),MATCH($J$2&amp;F$6,'135'!$2:$2,0)))))/$J$1</f>
        <v>65.251666666666665</v>
      </c>
      <c r="G128" s="16">
        <f>(((INDEX('135'!$A:$O,MATCH('0107'!$A128,'135'!$A:$A,0),MATCH($J$2&amp;G$4,'135'!$2:$2,0)))/1.5)+(INDEX('135'!$A:$O,MATCH('0107'!$A128,'135'!$A:$A,0),MATCH($J$2&amp;G$5,'135'!$2:$2,0)))+(INDEX('135'!$A:$O,MATCH('0107'!$A128,'135'!$A:$A,0),MATCH($J$2&amp;G$6,'135'!$2:$2,0))))/$J$1</f>
        <v>32.223333333333329</v>
      </c>
      <c r="H128" s="11">
        <f>(((INDEX('135'!$A:$O,MATCH('0107'!$A128,'135'!$A:$A,0),MATCH($J$2&amp;H$6,'135'!$2:$2,0)))/1.5))/$J$1</f>
        <v>0</v>
      </c>
      <c r="I128" s="11">
        <f>(((INDEX('135'!$A:$O,MATCH('0107'!$A128,'135'!$A:$A,0),MATCH($J$2&amp;I$4,'135'!$2:$2,0)))/1.5)+(INDEX('135'!$A:$O,MATCH('0107'!$A128,'135'!$A:$A,0),MATCH($J$2&amp;I$5,'135'!$2:$2,0)))+(INDEX('135'!$A:$O,MATCH('0107'!$A128,'135'!$A:$A,0),MATCH($J$2&amp;I$6,'135'!$2:$2,0))))/$J$1</f>
        <v>28.345333333333333</v>
      </c>
      <c r="J128" s="11"/>
      <c r="K128" s="15">
        <f t="shared" si="29"/>
        <v>6.2742643807700098</v>
      </c>
      <c r="L128" s="49">
        <f t="shared" si="30"/>
        <v>3.2538954325284822E-2</v>
      </c>
      <c r="M128" s="52">
        <f t="shared" si="31"/>
        <v>1</v>
      </c>
      <c r="N128" s="49">
        <f t="shared" si="32"/>
        <v>1.606876306927171E-2</v>
      </c>
      <c r="O128" s="49">
        <f t="shared" si="33"/>
        <v>0</v>
      </c>
      <c r="P128" s="52">
        <f t="shared" si="34"/>
        <v>2</v>
      </c>
      <c r="Q128" s="49">
        <f t="shared" si="35"/>
        <v>1.4134926413143574E-2</v>
      </c>
      <c r="R128" s="52">
        <f t="shared" si="36"/>
        <v>2</v>
      </c>
      <c r="S128" s="49">
        <f t="shared" si="37"/>
        <v>0</v>
      </c>
      <c r="T128" s="49">
        <f t="shared" si="38"/>
        <v>6.2742643807700102E-2</v>
      </c>
      <c r="U128" s="38">
        <f t="shared" si="39"/>
        <v>0</v>
      </c>
      <c r="V128" s="54">
        <f t="shared" si="40"/>
        <v>0</v>
      </c>
      <c r="W128" s="57">
        <f t="shared" si="23"/>
        <v>0</v>
      </c>
      <c r="X128" s="59">
        <f t="shared" si="24"/>
        <v>2005.34</v>
      </c>
      <c r="Y128" s="53">
        <f>INDEX('N1.0'!D:D,MATCH('0107'!A128,'N1.0'!B:B,0))</f>
        <v>107.68899999999999</v>
      </c>
      <c r="Z128" s="53">
        <f t="shared" si="25"/>
        <v>1862.1586234434344</v>
      </c>
      <c r="AA128" s="53">
        <f t="shared" si="26"/>
        <v>107.68899999999999</v>
      </c>
      <c r="AB128" s="53">
        <f t="shared" si="41"/>
        <v>0</v>
      </c>
      <c r="AC128" s="56">
        <f t="shared" si="42"/>
        <v>0</v>
      </c>
      <c r="AD128" s="56">
        <f t="shared" si="43"/>
        <v>0</v>
      </c>
      <c r="AE128" s="53">
        <f t="shared" si="27"/>
        <v>107.68899999999999</v>
      </c>
      <c r="AF128" s="53">
        <f t="shared" si="28"/>
        <v>107.68899999999999</v>
      </c>
    </row>
    <row r="129" spans="1:32" ht="20.5" customHeight="1" x14ac:dyDescent="0.2">
      <c r="A129" s="26" t="str">
        <f>all_banks!O123&amp;" "</f>
        <v xml:space="preserve">ПАО "КВАНТ МОБАЙЛ БАНК" (1189) </v>
      </c>
      <c r="B129" s="3">
        <f>all_banks!H123</f>
        <v>1189</v>
      </c>
      <c r="C129" s="3" t="str">
        <f>all_banks!E123</f>
        <v>КВАНТ МОБАЙЛ БАНК</v>
      </c>
      <c r="D129" s="14">
        <f>INDEX('123_parsed'!B:B,MATCH('0107'!B129,'123_parsed'!A:A,0))</f>
        <v>4056.9459999999999</v>
      </c>
      <c r="E129" s="13">
        <f t="shared" si="44"/>
        <v>936.25</v>
      </c>
      <c r="F129" s="11">
        <f>(((INDEX('101'!$A:$G,MATCH($A129&amp;"60401",'101'!$A:$A,0),MATCH($J$2&amp;"Ост /Дб",'101'!$1:$1,0)))+(INDEX('101'!$A:$G,MATCH($A129&amp;"60404",'101'!$A:$A,0),MATCH($J$2&amp;"Ост /Дб",'101'!$1:$1,0)))+(INDEX('101'!$A:$G,MATCH($A129&amp;"60415",'101'!$A:$A,0),MATCH($J$2&amp;"Ост /Дб",'101'!$1:$1,0)))-(INDEX('101'!$A:$G,MATCH($A129&amp;"60414",'101'!$A:$A,0),MATCH($J$2&amp;"Ост /Кр",'101'!$1:$1,0)))-(INDEX('101'!$A:$G,MATCH($A129&amp;"60405",'101'!$A:$A,0),MATCH($J$2&amp;"Ост /Дб",'101'!$1:$1,0)))+(INDEX('101'!$A:$G,MATCH($A129&amp;"61901",'101'!$A:$A,0),MATCH($J$2&amp;"Ост /Дб",'101'!$1:$1,0)))+(INDEX('101'!$A:$G,MATCH($A129&amp;"61902",'101'!$A:$A,0),MATCH($J$2&amp;"Ост /Дб",'101'!$1:$1,0)))+(INDEX('101'!$A:$G,MATCH($A129&amp;"61903",'101'!$A:$A,0),MATCH($J$2&amp;"Ост /Дб",'101'!$1:$1,0)))+(INDEX('101'!$A:$G,MATCH($A129&amp;"61904",'101'!$A:$A,0),MATCH($J$2&amp;"Ост /Дб",'101'!$1:$1,0)))+(INDEX('101'!$A:$G,MATCH($A129&amp;"61905",'101'!$A:$A,0),MATCH($J$2&amp;"Ост /Дб",'101'!$1:$1,0)))+(INDEX('101'!$A:$G,MATCH($A129&amp;"61906",'101'!$A:$A,0),MATCH($J$2&amp;"Ост /Дб",'101'!$1:$1,0)))+(INDEX('101'!$A:$G,MATCH($A129&amp;"61907",'101'!$A:$A,0),MATCH($J$2&amp;"Ост /Дб",'101'!$1:$1,0)))+(INDEX('101'!$A:$G,MATCH($A129&amp;"61908",'101'!$A:$A,0),MATCH($J$2&amp;"Ост /Дб",'101'!$1:$1,0)))+(INDEX('101'!$A:$G,MATCH($A129&amp;"61911",'101'!$A:$A,0),MATCH($J$2&amp;"Ост /Дб",'101'!$1:$1,0)))-(INDEX('101'!$A:$G,MATCH($A129&amp;"61909",'101'!$A:$A,0),MATCH($J$2&amp;"Ост /Кр",'101'!$1:$1,0)))-(INDEX('101'!$A:$G,MATCH($A129&amp;"61910",'101'!$A:$A,0),MATCH($J$2&amp;"Ост /Кр",'101'!$1:$1,0)))-(INDEX('101'!$A:$G,MATCH($A129&amp;"61912",'101'!$A:$A,0),MATCH($J$2&amp;"Ост /Кр",'101'!$1:$1,0)))+(INDEX('101'!$A:$G,MATCH($A129&amp;"62001",'101'!$A:$A,0),MATCH($J$2&amp;"Ост /Дб",'101'!$1:$1,0)))-(INDEX('101'!$A:$G,MATCH($A129&amp;"62002",'101'!$A:$A,0),MATCH($J$2&amp;"Ост /Кр",'101'!$1:$1,0)))+(INDEX('101'!$A:$G,MATCH($A129&amp;"62101",'101'!$A:$A,0),MATCH($J$2&amp;"Ост /Дб",'101'!$1:$1,0)))+(INDEX('101'!$A:$G,MATCH($A129&amp;"62102",'101'!$A:$A,0),MATCH($J$2&amp;"Ост /Дб",'101'!$1:$1,0)))-(INDEX('101'!$A:$G,MATCH($A129&amp;"62103",'101'!$A:$A,0),MATCH($J$2&amp;"Ост /Кр",'101'!$1:$1,0))))-(((INDEX('135'!$A:$O,MATCH('0107'!$A129,'135'!$A:$A,0),MATCH($J$2&amp;F$4,'135'!$2:$2,0)))/1.5)+(INDEX('135'!$A:$O,MATCH('0107'!$A129,'135'!$A:$A,0),MATCH($J$2&amp;F$5,'135'!$2:$2,0)))+(INDEX('135'!$A:$O,MATCH('0107'!$A129,'135'!$A:$A,0),MATCH($J$2&amp;F$6,'135'!$2:$2,0)))))/$J$1</f>
        <v>662.74400000000003</v>
      </c>
      <c r="G129" s="16">
        <f>(((INDEX('135'!$A:$O,MATCH('0107'!$A129,'135'!$A:$A,0),MATCH($J$2&amp;G$4,'135'!$2:$2,0)))/1.5)+(INDEX('135'!$A:$O,MATCH('0107'!$A129,'135'!$A:$A,0),MATCH($J$2&amp;G$5,'135'!$2:$2,0)))+(INDEX('135'!$A:$O,MATCH('0107'!$A129,'135'!$A:$A,0),MATCH($J$2&amp;G$6,'135'!$2:$2,0))))/$J$1</f>
        <v>273.50599999999997</v>
      </c>
      <c r="H129" s="11">
        <f>(((INDEX('135'!$A:$O,MATCH('0107'!$A129,'135'!$A:$A,0),MATCH($J$2&amp;H$6,'135'!$2:$2,0)))/1.5))/$J$1</f>
        <v>0</v>
      </c>
      <c r="I129" s="11">
        <f>(((INDEX('135'!$A:$O,MATCH('0107'!$A129,'135'!$A:$A,0),MATCH($J$2&amp;I$4,'135'!$2:$2,0)))/1.5)+(INDEX('135'!$A:$O,MATCH('0107'!$A129,'135'!$A:$A,0),MATCH($J$2&amp;I$5,'135'!$2:$2,0)))+(INDEX('135'!$A:$O,MATCH('0107'!$A129,'135'!$A:$A,0),MATCH($J$2&amp;I$6,'135'!$2:$2,0))))/$J$1</f>
        <v>0</v>
      </c>
      <c r="J129" s="11"/>
      <c r="K129" s="15">
        <f t="shared" si="29"/>
        <v>23.077704263256155</v>
      </c>
      <c r="L129" s="49">
        <f t="shared" si="30"/>
        <v>0.16336032079303003</v>
      </c>
      <c r="M129" s="52">
        <f t="shared" si="31"/>
        <v>3</v>
      </c>
      <c r="N129" s="49">
        <f t="shared" si="32"/>
        <v>6.7416721839531499E-2</v>
      </c>
      <c r="O129" s="49">
        <f t="shared" si="33"/>
        <v>0</v>
      </c>
      <c r="P129" s="52">
        <f t="shared" si="34"/>
        <v>2</v>
      </c>
      <c r="Q129" s="49">
        <f t="shared" si="35"/>
        <v>0</v>
      </c>
      <c r="R129" s="52">
        <f t="shared" si="36"/>
        <v>2</v>
      </c>
      <c r="S129" s="49">
        <f t="shared" si="37"/>
        <v>0</v>
      </c>
      <c r="T129" s="49">
        <f t="shared" si="38"/>
        <v>0.23077704263256155</v>
      </c>
      <c r="U129" s="38">
        <f t="shared" si="39"/>
        <v>0</v>
      </c>
      <c r="V129" s="54">
        <f t="shared" si="40"/>
        <v>0</v>
      </c>
      <c r="W129" s="57">
        <f t="shared" si="23"/>
        <v>0</v>
      </c>
      <c r="X129" s="59">
        <f t="shared" si="24"/>
        <v>4056.9459999999999</v>
      </c>
      <c r="Y129" s="53">
        <f>INDEX('N1.0'!D:D,MATCH('0107'!A129,'N1.0'!B:B,0))</f>
        <v>19.155000000000001</v>
      </c>
      <c r="Z129" s="53">
        <f t="shared" si="25"/>
        <v>21179.566692769513</v>
      </c>
      <c r="AA129" s="53">
        <f t="shared" si="26"/>
        <v>19.154999999999998</v>
      </c>
      <c r="AB129" s="53">
        <f t="shared" si="41"/>
        <v>0</v>
      </c>
      <c r="AC129" s="56">
        <f t="shared" si="42"/>
        <v>0</v>
      </c>
      <c r="AD129" s="56">
        <f t="shared" si="43"/>
        <v>0</v>
      </c>
      <c r="AE129" s="53">
        <f t="shared" si="27"/>
        <v>19.154999999999998</v>
      </c>
      <c r="AF129" s="53">
        <f t="shared" si="28"/>
        <v>19.154999999999998</v>
      </c>
    </row>
    <row r="130" spans="1:32" ht="20.5" customHeight="1" x14ac:dyDescent="0.2">
      <c r="A130" s="26" t="str">
        <f>all_banks!O124&amp;" "</f>
        <v xml:space="preserve">ООО КБ "Кетовский" (842) </v>
      </c>
      <c r="B130" s="3">
        <f>all_banks!H124</f>
        <v>842</v>
      </c>
      <c r="C130" s="3" t="str">
        <f>all_banks!E124</f>
        <v>КЕТОВСКИЙ КОММЕРЧЕСКИЙ БАНК</v>
      </c>
      <c r="D130" s="14">
        <f>INDEX('123_parsed'!B:B,MATCH('0107'!B130,'123_parsed'!A:A,0))</f>
        <v>522.23800000000006</v>
      </c>
      <c r="E130" s="13">
        <f t="shared" si="44"/>
        <v>48.956000000000003</v>
      </c>
      <c r="F130" s="11">
        <f>(((INDEX('101'!$A:$G,MATCH($A130&amp;"60401",'101'!$A:$A,0),MATCH($J$2&amp;"Ост /Дб",'101'!$1:$1,0)))+(INDEX('101'!$A:$G,MATCH($A130&amp;"60404",'101'!$A:$A,0),MATCH($J$2&amp;"Ост /Дб",'101'!$1:$1,0)))+(INDEX('101'!$A:$G,MATCH($A130&amp;"60415",'101'!$A:$A,0),MATCH($J$2&amp;"Ост /Дб",'101'!$1:$1,0)))-(INDEX('101'!$A:$G,MATCH($A130&amp;"60414",'101'!$A:$A,0),MATCH($J$2&amp;"Ост /Кр",'101'!$1:$1,0)))-(INDEX('101'!$A:$G,MATCH($A130&amp;"60405",'101'!$A:$A,0),MATCH($J$2&amp;"Ост /Дб",'101'!$1:$1,0)))+(INDEX('101'!$A:$G,MATCH($A130&amp;"61901",'101'!$A:$A,0),MATCH($J$2&amp;"Ост /Дб",'101'!$1:$1,0)))+(INDEX('101'!$A:$G,MATCH($A130&amp;"61902",'101'!$A:$A,0),MATCH($J$2&amp;"Ост /Дб",'101'!$1:$1,0)))+(INDEX('101'!$A:$G,MATCH($A130&amp;"61903",'101'!$A:$A,0),MATCH($J$2&amp;"Ост /Дб",'101'!$1:$1,0)))+(INDEX('101'!$A:$G,MATCH($A130&amp;"61904",'101'!$A:$A,0),MATCH($J$2&amp;"Ост /Дб",'101'!$1:$1,0)))+(INDEX('101'!$A:$G,MATCH($A130&amp;"61905",'101'!$A:$A,0),MATCH($J$2&amp;"Ост /Дб",'101'!$1:$1,0)))+(INDEX('101'!$A:$G,MATCH($A130&amp;"61906",'101'!$A:$A,0),MATCH($J$2&amp;"Ост /Дб",'101'!$1:$1,0)))+(INDEX('101'!$A:$G,MATCH($A130&amp;"61907",'101'!$A:$A,0),MATCH($J$2&amp;"Ост /Дб",'101'!$1:$1,0)))+(INDEX('101'!$A:$G,MATCH($A130&amp;"61908",'101'!$A:$A,0),MATCH($J$2&amp;"Ост /Дб",'101'!$1:$1,0)))+(INDEX('101'!$A:$G,MATCH($A130&amp;"61911",'101'!$A:$A,0),MATCH($J$2&amp;"Ост /Дб",'101'!$1:$1,0)))-(INDEX('101'!$A:$G,MATCH($A130&amp;"61909",'101'!$A:$A,0),MATCH($J$2&amp;"Ост /Кр",'101'!$1:$1,0)))-(INDEX('101'!$A:$G,MATCH($A130&amp;"61910",'101'!$A:$A,0),MATCH($J$2&amp;"Ост /Кр",'101'!$1:$1,0)))-(INDEX('101'!$A:$G,MATCH($A130&amp;"61912",'101'!$A:$A,0),MATCH($J$2&amp;"Ост /Кр",'101'!$1:$1,0)))+(INDEX('101'!$A:$G,MATCH($A130&amp;"62001",'101'!$A:$A,0),MATCH($J$2&amp;"Ост /Дб",'101'!$1:$1,0)))-(INDEX('101'!$A:$G,MATCH($A130&amp;"62002",'101'!$A:$A,0),MATCH($J$2&amp;"Ост /Кр",'101'!$1:$1,0)))+(INDEX('101'!$A:$G,MATCH($A130&amp;"62101",'101'!$A:$A,0),MATCH($J$2&amp;"Ост /Дб",'101'!$1:$1,0)))+(INDEX('101'!$A:$G,MATCH($A130&amp;"62102",'101'!$A:$A,0),MATCH($J$2&amp;"Ост /Дб",'101'!$1:$1,0)))-(INDEX('101'!$A:$G,MATCH($A130&amp;"62103",'101'!$A:$A,0),MATCH($J$2&amp;"Ост /Кр",'101'!$1:$1,0))))-(((INDEX('135'!$A:$O,MATCH('0107'!$A130,'135'!$A:$A,0),MATCH($J$2&amp;F$4,'135'!$2:$2,0)))/1.5)+(INDEX('135'!$A:$O,MATCH('0107'!$A130,'135'!$A:$A,0),MATCH($J$2&amp;F$5,'135'!$2:$2,0)))+(INDEX('135'!$A:$O,MATCH('0107'!$A130,'135'!$A:$A,0),MATCH($J$2&amp;F$6,'135'!$2:$2,0)))))/$J$1</f>
        <v>-0.65</v>
      </c>
      <c r="G130" s="16">
        <f>(((INDEX('135'!$A:$O,MATCH('0107'!$A130,'135'!$A:$A,0),MATCH($J$2&amp;G$4,'135'!$2:$2,0)))/1.5)+(INDEX('135'!$A:$O,MATCH('0107'!$A130,'135'!$A:$A,0),MATCH($J$2&amp;G$5,'135'!$2:$2,0)))+(INDEX('135'!$A:$O,MATCH('0107'!$A130,'135'!$A:$A,0),MATCH($J$2&amp;G$6,'135'!$2:$2,0))))/$J$1</f>
        <v>49.606000000000002</v>
      </c>
      <c r="H130" s="11">
        <f>(((INDEX('135'!$A:$O,MATCH('0107'!$A130,'135'!$A:$A,0),MATCH($J$2&amp;H$6,'135'!$2:$2,0)))/1.5))/$J$1</f>
        <v>0</v>
      </c>
      <c r="I130" s="11">
        <f>(((INDEX('135'!$A:$O,MATCH('0107'!$A130,'135'!$A:$A,0),MATCH($J$2&amp;I$4,'135'!$2:$2,0)))/1.5)+(INDEX('135'!$A:$O,MATCH('0107'!$A130,'135'!$A:$A,0),MATCH($J$2&amp;I$5,'135'!$2:$2,0)))+(INDEX('135'!$A:$O,MATCH('0107'!$A130,'135'!$A:$A,0),MATCH($J$2&amp;I$6,'135'!$2:$2,0))))/$J$1</f>
        <v>0</v>
      </c>
      <c r="J130" s="11"/>
      <c r="K130" s="15">
        <f t="shared" si="29"/>
        <v>9.3742699688647715</v>
      </c>
      <c r="L130" s="49">
        <f t="shared" si="30"/>
        <v>-1.244643246948709E-3</v>
      </c>
      <c r="M130" s="52">
        <f t="shared" si="31"/>
        <v>1</v>
      </c>
      <c r="N130" s="49">
        <f t="shared" si="32"/>
        <v>9.4987342935596408E-2</v>
      </c>
      <c r="O130" s="49">
        <f t="shared" si="33"/>
        <v>0</v>
      </c>
      <c r="P130" s="52">
        <f t="shared" si="34"/>
        <v>2</v>
      </c>
      <c r="Q130" s="49">
        <f t="shared" si="35"/>
        <v>0</v>
      </c>
      <c r="R130" s="52">
        <f t="shared" si="36"/>
        <v>2</v>
      </c>
      <c r="S130" s="49">
        <f t="shared" si="37"/>
        <v>0</v>
      </c>
      <c r="T130" s="49">
        <f t="shared" si="38"/>
        <v>9.3742699688647707E-2</v>
      </c>
      <c r="U130" s="38">
        <f t="shared" si="39"/>
        <v>0</v>
      </c>
      <c r="V130" s="54">
        <f t="shared" si="40"/>
        <v>0</v>
      </c>
      <c r="W130" s="57">
        <f t="shared" si="23"/>
        <v>0</v>
      </c>
      <c r="X130" s="59">
        <f t="shared" si="24"/>
        <v>522.23800000000006</v>
      </c>
      <c r="Y130" s="53">
        <f>INDEX('N1.0'!D:D,MATCH('0107'!A130,'N1.0'!B:B,0))</f>
        <v>17.675999999999998</v>
      </c>
      <c r="Z130" s="53">
        <f t="shared" si="25"/>
        <v>2954.5032812853597</v>
      </c>
      <c r="AA130" s="53">
        <f t="shared" si="26"/>
        <v>17.675999999999995</v>
      </c>
      <c r="AB130" s="53">
        <f t="shared" si="41"/>
        <v>0</v>
      </c>
      <c r="AC130" s="56">
        <f t="shared" si="42"/>
        <v>0</v>
      </c>
      <c r="AD130" s="56">
        <f t="shared" si="43"/>
        <v>0</v>
      </c>
      <c r="AE130" s="53">
        <f t="shared" si="27"/>
        <v>17.675999999999995</v>
      </c>
      <c r="AF130" s="53">
        <f t="shared" si="28"/>
        <v>17.675999999999995</v>
      </c>
    </row>
    <row r="131" spans="1:32" ht="20.5" customHeight="1" x14ac:dyDescent="0.2">
      <c r="A131" s="26" t="str">
        <f>all_banks!O125&amp;" "</f>
        <v xml:space="preserve">КИВИ Банк (АО) (2241) </v>
      </c>
      <c r="B131" s="3">
        <f>all_banks!H125</f>
        <v>2241</v>
      </c>
      <c r="C131" s="3" t="str">
        <f>all_banks!E125</f>
        <v>КИВИ БАНК</v>
      </c>
      <c r="D131" s="14">
        <f>INDEX('123_parsed'!B:B,MATCH('0107'!B131,'123_parsed'!A:A,0))</f>
        <v>14610.834000000001</v>
      </c>
      <c r="E131" s="13">
        <f t="shared" si="44"/>
        <v>358.77499999999998</v>
      </c>
      <c r="F131" s="11">
        <f>(((INDEX('101'!$A:$G,MATCH($A131&amp;"60401",'101'!$A:$A,0),MATCH($J$2&amp;"Ост /Дб",'101'!$1:$1,0)))+(INDEX('101'!$A:$G,MATCH($A131&amp;"60404",'101'!$A:$A,0),MATCH($J$2&amp;"Ост /Дб",'101'!$1:$1,0)))+(INDEX('101'!$A:$G,MATCH($A131&amp;"60415",'101'!$A:$A,0),MATCH($J$2&amp;"Ост /Дб",'101'!$1:$1,0)))-(INDEX('101'!$A:$G,MATCH($A131&amp;"60414",'101'!$A:$A,0),MATCH($J$2&amp;"Ост /Кр",'101'!$1:$1,0)))-(INDEX('101'!$A:$G,MATCH($A131&amp;"60405",'101'!$A:$A,0),MATCH($J$2&amp;"Ост /Дб",'101'!$1:$1,0)))+(INDEX('101'!$A:$G,MATCH($A131&amp;"61901",'101'!$A:$A,0),MATCH($J$2&amp;"Ост /Дб",'101'!$1:$1,0)))+(INDEX('101'!$A:$G,MATCH($A131&amp;"61902",'101'!$A:$A,0),MATCH($J$2&amp;"Ост /Дб",'101'!$1:$1,0)))+(INDEX('101'!$A:$G,MATCH($A131&amp;"61903",'101'!$A:$A,0),MATCH($J$2&amp;"Ост /Дб",'101'!$1:$1,0)))+(INDEX('101'!$A:$G,MATCH($A131&amp;"61904",'101'!$A:$A,0),MATCH($J$2&amp;"Ост /Дб",'101'!$1:$1,0)))+(INDEX('101'!$A:$G,MATCH($A131&amp;"61905",'101'!$A:$A,0),MATCH($J$2&amp;"Ост /Дб",'101'!$1:$1,0)))+(INDEX('101'!$A:$G,MATCH($A131&amp;"61906",'101'!$A:$A,0),MATCH($J$2&amp;"Ост /Дб",'101'!$1:$1,0)))+(INDEX('101'!$A:$G,MATCH($A131&amp;"61907",'101'!$A:$A,0),MATCH($J$2&amp;"Ост /Дб",'101'!$1:$1,0)))+(INDEX('101'!$A:$G,MATCH($A131&amp;"61908",'101'!$A:$A,0),MATCH($J$2&amp;"Ост /Дб",'101'!$1:$1,0)))+(INDEX('101'!$A:$G,MATCH($A131&amp;"61911",'101'!$A:$A,0),MATCH($J$2&amp;"Ост /Дб",'101'!$1:$1,0)))-(INDEX('101'!$A:$G,MATCH($A131&amp;"61909",'101'!$A:$A,0),MATCH($J$2&amp;"Ост /Кр",'101'!$1:$1,0)))-(INDEX('101'!$A:$G,MATCH($A131&amp;"61910",'101'!$A:$A,0),MATCH($J$2&amp;"Ост /Кр",'101'!$1:$1,0)))-(INDEX('101'!$A:$G,MATCH($A131&amp;"61912",'101'!$A:$A,0),MATCH($J$2&amp;"Ост /Кр",'101'!$1:$1,0)))+(INDEX('101'!$A:$G,MATCH($A131&amp;"62001",'101'!$A:$A,0),MATCH($J$2&amp;"Ост /Дб",'101'!$1:$1,0)))-(INDEX('101'!$A:$G,MATCH($A131&amp;"62002",'101'!$A:$A,0),MATCH($J$2&amp;"Ост /Кр",'101'!$1:$1,0)))+(INDEX('101'!$A:$G,MATCH($A131&amp;"62101",'101'!$A:$A,0),MATCH($J$2&amp;"Ост /Дб",'101'!$1:$1,0)))+(INDEX('101'!$A:$G,MATCH($A131&amp;"62102",'101'!$A:$A,0),MATCH($J$2&amp;"Ост /Дб",'101'!$1:$1,0)))-(INDEX('101'!$A:$G,MATCH($A131&amp;"62103",'101'!$A:$A,0),MATCH($J$2&amp;"Ост /Кр",'101'!$1:$1,0))))-(((INDEX('135'!$A:$O,MATCH('0107'!$A131,'135'!$A:$A,0),MATCH($J$2&amp;F$4,'135'!$2:$2,0)))/1.5)+(INDEX('135'!$A:$O,MATCH('0107'!$A131,'135'!$A:$A,0),MATCH($J$2&amp;F$5,'135'!$2:$2,0)))+(INDEX('135'!$A:$O,MATCH('0107'!$A131,'135'!$A:$A,0),MATCH($J$2&amp;F$6,'135'!$2:$2,0)))))/$J$1</f>
        <v>358.77499999999998</v>
      </c>
      <c r="G131" s="16">
        <f>(((INDEX('135'!$A:$O,MATCH('0107'!$A131,'135'!$A:$A,0),MATCH($J$2&amp;G$4,'135'!$2:$2,0)))/1.5)+(INDEX('135'!$A:$O,MATCH('0107'!$A131,'135'!$A:$A,0),MATCH($J$2&amp;G$5,'135'!$2:$2,0)))+(INDEX('135'!$A:$O,MATCH('0107'!$A131,'135'!$A:$A,0),MATCH($J$2&amp;G$6,'135'!$2:$2,0))))/$J$1</f>
        <v>0</v>
      </c>
      <c r="H131" s="11">
        <f>(((INDEX('135'!$A:$O,MATCH('0107'!$A131,'135'!$A:$A,0),MATCH($J$2&amp;H$6,'135'!$2:$2,0)))/1.5))/$J$1</f>
        <v>0</v>
      </c>
      <c r="I131" s="11">
        <f>(((INDEX('135'!$A:$O,MATCH('0107'!$A131,'135'!$A:$A,0),MATCH($J$2&amp;I$4,'135'!$2:$2,0)))/1.5)+(INDEX('135'!$A:$O,MATCH('0107'!$A131,'135'!$A:$A,0),MATCH($J$2&amp;I$5,'135'!$2:$2,0)))+(INDEX('135'!$A:$O,MATCH('0107'!$A131,'135'!$A:$A,0),MATCH($J$2&amp;I$6,'135'!$2:$2,0))))/$J$1</f>
        <v>0</v>
      </c>
      <c r="J131" s="11"/>
      <c r="K131" s="15">
        <f t="shared" si="29"/>
        <v>2.4555408678245199</v>
      </c>
      <c r="L131" s="49">
        <f t="shared" si="30"/>
        <v>2.4555408678245197E-2</v>
      </c>
      <c r="M131" s="52">
        <f t="shared" si="31"/>
        <v>1</v>
      </c>
      <c r="N131" s="49">
        <f t="shared" si="32"/>
        <v>0</v>
      </c>
      <c r="O131" s="49">
        <f t="shared" si="33"/>
        <v>0</v>
      </c>
      <c r="P131" s="52">
        <f t="shared" si="34"/>
        <v>2</v>
      </c>
      <c r="Q131" s="49">
        <f t="shared" si="35"/>
        <v>0</v>
      </c>
      <c r="R131" s="52">
        <f t="shared" si="36"/>
        <v>2</v>
      </c>
      <c r="S131" s="49">
        <f t="shared" si="37"/>
        <v>0</v>
      </c>
      <c r="T131" s="49">
        <f t="shared" si="38"/>
        <v>2.4555408678245197E-2</v>
      </c>
      <c r="U131" s="38">
        <f t="shared" si="39"/>
        <v>0</v>
      </c>
      <c r="V131" s="54">
        <f t="shared" si="40"/>
        <v>0</v>
      </c>
      <c r="W131" s="57">
        <f t="shared" si="23"/>
        <v>0</v>
      </c>
      <c r="X131" s="59">
        <f t="shared" si="24"/>
        <v>14610.834000000001</v>
      </c>
      <c r="Y131" s="53">
        <f>INDEX('N1.0'!D:D,MATCH('0107'!A131,'N1.0'!B:B,0))</f>
        <v>22.742000000000001</v>
      </c>
      <c r="Z131" s="53">
        <f t="shared" si="25"/>
        <v>64246.038167267609</v>
      </c>
      <c r="AA131" s="53">
        <f t="shared" si="26"/>
        <v>22.742000000000004</v>
      </c>
      <c r="AB131" s="53">
        <f t="shared" si="41"/>
        <v>0</v>
      </c>
      <c r="AC131" s="56">
        <f t="shared" si="42"/>
        <v>0</v>
      </c>
      <c r="AD131" s="56">
        <f t="shared" si="43"/>
        <v>0</v>
      </c>
      <c r="AE131" s="53">
        <f t="shared" si="27"/>
        <v>22.742000000000004</v>
      </c>
      <c r="AF131" s="53">
        <f t="shared" si="28"/>
        <v>22.742000000000004</v>
      </c>
    </row>
    <row r="132" spans="1:32" ht="20.5" customHeight="1" x14ac:dyDescent="0.2">
      <c r="A132" s="26" t="str">
        <f>all_banks!O126&amp;" "</f>
        <v xml:space="preserve">АО "Классик Эконом Банк" (3298) </v>
      </c>
      <c r="B132" s="3">
        <f>all_banks!H126</f>
        <v>3298</v>
      </c>
      <c r="C132" s="3" t="str">
        <f>all_banks!E126</f>
        <v>КЛАССИК ЭКОНОМ БАНК</v>
      </c>
      <c r="D132" s="14">
        <f>INDEX('123_parsed'!B:B,MATCH('0107'!B132,'123_parsed'!A:A,0))</f>
        <v>466.78699999999998</v>
      </c>
      <c r="E132" s="13">
        <f t="shared" si="44"/>
        <v>124.268</v>
      </c>
      <c r="F132" s="11">
        <f>(((INDEX('101'!$A:$G,MATCH($A132&amp;"60401",'101'!$A:$A,0),MATCH($J$2&amp;"Ост /Дб",'101'!$1:$1,0)))+(INDEX('101'!$A:$G,MATCH($A132&amp;"60404",'101'!$A:$A,0),MATCH($J$2&amp;"Ост /Дб",'101'!$1:$1,0)))+(INDEX('101'!$A:$G,MATCH($A132&amp;"60415",'101'!$A:$A,0),MATCH($J$2&amp;"Ост /Дб",'101'!$1:$1,0)))-(INDEX('101'!$A:$G,MATCH($A132&amp;"60414",'101'!$A:$A,0),MATCH($J$2&amp;"Ост /Кр",'101'!$1:$1,0)))-(INDEX('101'!$A:$G,MATCH($A132&amp;"60405",'101'!$A:$A,0),MATCH($J$2&amp;"Ост /Дб",'101'!$1:$1,0)))+(INDEX('101'!$A:$G,MATCH($A132&amp;"61901",'101'!$A:$A,0),MATCH($J$2&amp;"Ост /Дб",'101'!$1:$1,0)))+(INDEX('101'!$A:$G,MATCH($A132&amp;"61902",'101'!$A:$A,0),MATCH($J$2&amp;"Ост /Дб",'101'!$1:$1,0)))+(INDEX('101'!$A:$G,MATCH($A132&amp;"61903",'101'!$A:$A,0),MATCH($J$2&amp;"Ост /Дб",'101'!$1:$1,0)))+(INDEX('101'!$A:$G,MATCH($A132&amp;"61904",'101'!$A:$A,0),MATCH($J$2&amp;"Ост /Дб",'101'!$1:$1,0)))+(INDEX('101'!$A:$G,MATCH($A132&amp;"61905",'101'!$A:$A,0),MATCH($J$2&amp;"Ост /Дб",'101'!$1:$1,0)))+(INDEX('101'!$A:$G,MATCH($A132&amp;"61906",'101'!$A:$A,0),MATCH($J$2&amp;"Ост /Дб",'101'!$1:$1,0)))+(INDEX('101'!$A:$G,MATCH($A132&amp;"61907",'101'!$A:$A,0),MATCH($J$2&amp;"Ост /Дб",'101'!$1:$1,0)))+(INDEX('101'!$A:$G,MATCH($A132&amp;"61908",'101'!$A:$A,0),MATCH($J$2&amp;"Ост /Дб",'101'!$1:$1,0)))+(INDEX('101'!$A:$G,MATCH($A132&amp;"61911",'101'!$A:$A,0),MATCH($J$2&amp;"Ост /Дб",'101'!$1:$1,0)))-(INDEX('101'!$A:$G,MATCH($A132&amp;"61909",'101'!$A:$A,0),MATCH($J$2&amp;"Ост /Кр",'101'!$1:$1,0)))-(INDEX('101'!$A:$G,MATCH($A132&amp;"61910",'101'!$A:$A,0),MATCH($J$2&amp;"Ост /Кр",'101'!$1:$1,0)))-(INDEX('101'!$A:$G,MATCH($A132&amp;"61912",'101'!$A:$A,0),MATCH($J$2&amp;"Ост /Кр",'101'!$1:$1,0)))+(INDEX('101'!$A:$G,MATCH($A132&amp;"62001",'101'!$A:$A,0),MATCH($J$2&amp;"Ост /Дб",'101'!$1:$1,0)))-(INDEX('101'!$A:$G,MATCH($A132&amp;"62002",'101'!$A:$A,0),MATCH($J$2&amp;"Ост /Кр",'101'!$1:$1,0)))+(INDEX('101'!$A:$G,MATCH($A132&amp;"62101",'101'!$A:$A,0),MATCH($J$2&amp;"Ост /Дб",'101'!$1:$1,0)))+(INDEX('101'!$A:$G,MATCH($A132&amp;"62102",'101'!$A:$A,0),MATCH($J$2&amp;"Ост /Дб",'101'!$1:$1,0)))-(INDEX('101'!$A:$G,MATCH($A132&amp;"62103",'101'!$A:$A,0),MATCH($J$2&amp;"Ост /Кр",'101'!$1:$1,0))))-(((INDEX('135'!$A:$O,MATCH('0107'!$A132,'135'!$A:$A,0),MATCH($J$2&amp;F$4,'135'!$2:$2,0)))/1.5)+(INDEX('135'!$A:$O,MATCH('0107'!$A132,'135'!$A:$A,0),MATCH($J$2&amp;F$5,'135'!$2:$2,0)))+(INDEX('135'!$A:$O,MATCH('0107'!$A132,'135'!$A:$A,0),MATCH($J$2&amp;F$6,'135'!$2:$2,0)))))/$J$1</f>
        <v>-0.93400000000000005</v>
      </c>
      <c r="G132" s="16">
        <f>(((INDEX('135'!$A:$O,MATCH('0107'!$A132,'135'!$A:$A,0),MATCH($J$2&amp;G$4,'135'!$2:$2,0)))/1.5)+(INDEX('135'!$A:$O,MATCH('0107'!$A132,'135'!$A:$A,0),MATCH($J$2&amp;G$5,'135'!$2:$2,0)))+(INDEX('135'!$A:$O,MATCH('0107'!$A132,'135'!$A:$A,0),MATCH($J$2&amp;G$6,'135'!$2:$2,0))))/$J$1</f>
        <v>125.202</v>
      </c>
      <c r="H132" s="11">
        <f>(((INDEX('135'!$A:$O,MATCH('0107'!$A132,'135'!$A:$A,0),MATCH($J$2&amp;H$6,'135'!$2:$2,0)))/1.5))/$J$1</f>
        <v>0</v>
      </c>
      <c r="I132" s="11">
        <f>(((INDEX('135'!$A:$O,MATCH('0107'!$A132,'135'!$A:$A,0),MATCH($J$2&amp;I$4,'135'!$2:$2,0)))/1.5)+(INDEX('135'!$A:$O,MATCH('0107'!$A132,'135'!$A:$A,0),MATCH($J$2&amp;I$5,'135'!$2:$2,0)))+(INDEX('135'!$A:$O,MATCH('0107'!$A132,'135'!$A:$A,0),MATCH($J$2&amp;I$6,'135'!$2:$2,0))))/$J$1</f>
        <v>0</v>
      </c>
      <c r="J132" s="11"/>
      <c r="K132" s="15">
        <f t="shared" si="29"/>
        <v>26.621992471941162</v>
      </c>
      <c r="L132" s="49">
        <f t="shared" si="30"/>
        <v>-2.000912621816803E-3</v>
      </c>
      <c r="M132" s="52">
        <f t="shared" si="31"/>
        <v>1</v>
      </c>
      <c r="N132" s="49">
        <f t="shared" si="32"/>
        <v>0.26822083734122842</v>
      </c>
      <c r="O132" s="49">
        <f t="shared" si="33"/>
        <v>0</v>
      </c>
      <c r="P132" s="52">
        <f t="shared" si="34"/>
        <v>2</v>
      </c>
      <c r="Q132" s="49">
        <f t="shared" si="35"/>
        <v>0</v>
      </c>
      <c r="R132" s="52">
        <f t="shared" si="36"/>
        <v>2</v>
      </c>
      <c r="S132" s="49">
        <f t="shared" si="37"/>
        <v>0</v>
      </c>
      <c r="T132" s="49">
        <f t="shared" si="38"/>
        <v>0.26621992471941164</v>
      </c>
      <c r="U132" s="38">
        <f t="shared" si="39"/>
        <v>0</v>
      </c>
      <c r="V132" s="54">
        <f t="shared" si="40"/>
        <v>0</v>
      </c>
      <c r="W132" s="57">
        <f t="shared" si="23"/>
        <v>0</v>
      </c>
      <c r="X132" s="59">
        <f t="shared" si="24"/>
        <v>466.78699999999998</v>
      </c>
      <c r="Y132" s="53">
        <f>INDEX('N1.0'!D:D,MATCH('0107'!A132,'N1.0'!B:B,0))</f>
        <v>53.942</v>
      </c>
      <c r="Z132" s="53">
        <f t="shared" si="25"/>
        <v>865.34982017722734</v>
      </c>
      <c r="AA132" s="53">
        <f t="shared" si="26"/>
        <v>53.942</v>
      </c>
      <c r="AB132" s="53">
        <f t="shared" si="41"/>
        <v>0</v>
      </c>
      <c r="AC132" s="56">
        <f t="shared" si="42"/>
        <v>0</v>
      </c>
      <c r="AD132" s="56">
        <f t="shared" si="43"/>
        <v>0</v>
      </c>
      <c r="AE132" s="53">
        <f t="shared" si="27"/>
        <v>53.942</v>
      </c>
      <c r="AF132" s="53">
        <f t="shared" si="28"/>
        <v>53.942</v>
      </c>
    </row>
    <row r="133" spans="1:32" ht="20.5" customHeight="1" x14ac:dyDescent="0.2">
      <c r="A133" s="26" t="str">
        <f>all_banks!O127&amp;" "</f>
        <v xml:space="preserve">ООО КБ "КОЛЬЦО УРАЛА" (65) </v>
      </c>
      <c r="B133" s="3">
        <f>all_banks!H127</f>
        <v>65</v>
      </c>
      <c r="C133" s="3" t="str">
        <f>all_banks!E127</f>
        <v>КОЛЬЦО УРАЛА</v>
      </c>
      <c r="D133" s="14">
        <f>INDEX('123_parsed'!B:B,MATCH('0107'!B133,'123_parsed'!A:A,0))</f>
        <v>4767.326</v>
      </c>
      <c r="E133" s="13">
        <f t="shared" si="44"/>
        <v>1248.454</v>
      </c>
      <c r="F133" s="11">
        <f>(((INDEX('101'!$A:$G,MATCH($A133&amp;"60401",'101'!$A:$A,0),MATCH($J$2&amp;"Ост /Дб",'101'!$1:$1,0)))+(INDEX('101'!$A:$G,MATCH($A133&amp;"60404",'101'!$A:$A,0),MATCH($J$2&amp;"Ост /Дб",'101'!$1:$1,0)))+(INDEX('101'!$A:$G,MATCH($A133&amp;"60415",'101'!$A:$A,0),MATCH($J$2&amp;"Ост /Дб",'101'!$1:$1,0)))-(INDEX('101'!$A:$G,MATCH($A133&amp;"60414",'101'!$A:$A,0),MATCH($J$2&amp;"Ост /Кр",'101'!$1:$1,0)))-(INDEX('101'!$A:$G,MATCH($A133&amp;"60405",'101'!$A:$A,0),MATCH($J$2&amp;"Ост /Дб",'101'!$1:$1,0)))+(INDEX('101'!$A:$G,MATCH($A133&amp;"61901",'101'!$A:$A,0),MATCH($J$2&amp;"Ост /Дб",'101'!$1:$1,0)))+(INDEX('101'!$A:$G,MATCH($A133&amp;"61902",'101'!$A:$A,0),MATCH($J$2&amp;"Ост /Дб",'101'!$1:$1,0)))+(INDEX('101'!$A:$G,MATCH($A133&amp;"61903",'101'!$A:$A,0),MATCH($J$2&amp;"Ост /Дб",'101'!$1:$1,0)))+(INDEX('101'!$A:$G,MATCH($A133&amp;"61904",'101'!$A:$A,0),MATCH($J$2&amp;"Ост /Дб",'101'!$1:$1,0)))+(INDEX('101'!$A:$G,MATCH($A133&amp;"61905",'101'!$A:$A,0),MATCH($J$2&amp;"Ост /Дб",'101'!$1:$1,0)))+(INDEX('101'!$A:$G,MATCH($A133&amp;"61906",'101'!$A:$A,0),MATCH($J$2&amp;"Ост /Дб",'101'!$1:$1,0)))+(INDEX('101'!$A:$G,MATCH($A133&amp;"61907",'101'!$A:$A,0),MATCH($J$2&amp;"Ост /Дб",'101'!$1:$1,0)))+(INDEX('101'!$A:$G,MATCH($A133&amp;"61908",'101'!$A:$A,0),MATCH($J$2&amp;"Ост /Дб",'101'!$1:$1,0)))+(INDEX('101'!$A:$G,MATCH($A133&amp;"61911",'101'!$A:$A,0),MATCH($J$2&amp;"Ост /Дб",'101'!$1:$1,0)))-(INDEX('101'!$A:$G,MATCH($A133&amp;"61909",'101'!$A:$A,0),MATCH($J$2&amp;"Ост /Кр",'101'!$1:$1,0)))-(INDEX('101'!$A:$G,MATCH($A133&amp;"61910",'101'!$A:$A,0),MATCH($J$2&amp;"Ост /Кр",'101'!$1:$1,0)))-(INDEX('101'!$A:$G,MATCH($A133&amp;"61912",'101'!$A:$A,0),MATCH($J$2&amp;"Ост /Кр",'101'!$1:$1,0)))+(INDEX('101'!$A:$G,MATCH($A133&amp;"62001",'101'!$A:$A,0),MATCH($J$2&amp;"Ост /Дб",'101'!$1:$1,0)))-(INDEX('101'!$A:$G,MATCH($A133&amp;"62002",'101'!$A:$A,0),MATCH($J$2&amp;"Ост /Кр",'101'!$1:$1,0)))+(INDEX('101'!$A:$G,MATCH($A133&amp;"62101",'101'!$A:$A,0),MATCH($J$2&amp;"Ост /Дб",'101'!$1:$1,0)))+(INDEX('101'!$A:$G,MATCH($A133&amp;"62102",'101'!$A:$A,0),MATCH($J$2&amp;"Ост /Дб",'101'!$1:$1,0)))-(INDEX('101'!$A:$G,MATCH($A133&amp;"62103",'101'!$A:$A,0),MATCH($J$2&amp;"Ост /Кр",'101'!$1:$1,0))))-(((INDEX('135'!$A:$O,MATCH('0107'!$A133,'135'!$A:$A,0),MATCH($J$2&amp;F$4,'135'!$2:$2,0)))/1.5)+(INDEX('135'!$A:$O,MATCH('0107'!$A133,'135'!$A:$A,0),MATCH($J$2&amp;F$5,'135'!$2:$2,0)))+(INDEX('135'!$A:$O,MATCH('0107'!$A133,'135'!$A:$A,0),MATCH($J$2&amp;F$6,'135'!$2:$2,0)))))/$J$1</f>
        <v>1245.576</v>
      </c>
      <c r="G133" s="16">
        <f>(((INDEX('135'!$A:$O,MATCH('0107'!$A133,'135'!$A:$A,0),MATCH($J$2&amp;G$4,'135'!$2:$2,0)))/1.5)+(INDEX('135'!$A:$O,MATCH('0107'!$A133,'135'!$A:$A,0),MATCH($J$2&amp;G$5,'135'!$2:$2,0)))+(INDEX('135'!$A:$O,MATCH('0107'!$A133,'135'!$A:$A,0),MATCH($J$2&amp;G$6,'135'!$2:$2,0))))/$J$1</f>
        <v>2.8780000000000001</v>
      </c>
      <c r="H133" s="11">
        <f>(((INDEX('135'!$A:$O,MATCH('0107'!$A133,'135'!$A:$A,0),MATCH($J$2&amp;H$6,'135'!$2:$2,0)))/1.5))/$J$1</f>
        <v>0</v>
      </c>
      <c r="I133" s="11">
        <f>(((INDEX('135'!$A:$O,MATCH('0107'!$A133,'135'!$A:$A,0),MATCH($J$2&amp;I$4,'135'!$2:$2,0)))/1.5)+(INDEX('135'!$A:$O,MATCH('0107'!$A133,'135'!$A:$A,0),MATCH($J$2&amp;I$5,'135'!$2:$2,0)))+(INDEX('135'!$A:$O,MATCH('0107'!$A133,'135'!$A:$A,0),MATCH($J$2&amp;I$6,'135'!$2:$2,0))))/$J$1</f>
        <v>0</v>
      </c>
      <c r="J133" s="11"/>
      <c r="K133" s="15">
        <f t="shared" si="29"/>
        <v>26.187720327915482</v>
      </c>
      <c r="L133" s="49">
        <f t="shared" si="30"/>
        <v>0.26127351055916881</v>
      </c>
      <c r="M133" s="52">
        <f t="shared" si="31"/>
        <v>3</v>
      </c>
      <c r="N133" s="49">
        <f t="shared" si="32"/>
        <v>6.036927199860047E-4</v>
      </c>
      <c r="O133" s="49">
        <f t="shared" si="33"/>
        <v>0</v>
      </c>
      <c r="P133" s="52">
        <f t="shared" si="34"/>
        <v>2</v>
      </c>
      <c r="Q133" s="49">
        <f t="shared" si="35"/>
        <v>0</v>
      </c>
      <c r="R133" s="52">
        <f t="shared" si="36"/>
        <v>2</v>
      </c>
      <c r="S133" s="49">
        <f t="shared" si="37"/>
        <v>0</v>
      </c>
      <c r="T133" s="49">
        <f t="shared" si="38"/>
        <v>0.26187720327915481</v>
      </c>
      <c r="U133" s="38">
        <f t="shared" si="39"/>
        <v>0</v>
      </c>
      <c r="V133" s="54">
        <f t="shared" si="40"/>
        <v>0</v>
      </c>
      <c r="W133" s="57">
        <f t="shared" si="23"/>
        <v>0</v>
      </c>
      <c r="X133" s="59">
        <f t="shared" si="24"/>
        <v>4767.326</v>
      </c>
      <c r="Y133" s="53">
        <f>INDEX('N1.0'!D:D,MATCH('0107'!A133,'N1.0'!B:B,0))</f>
        <v>17.36</v>
      </c>
      <c r="Z133" s="53">
        <f t="shared" si="25"/>
        <v>27461.55529953917</v>
      </c>
      <c r="AA133" s="53">
        <f t="shared" si="26"/>
        <v>17.36</v>
      </c>
      <c r="AB133" s="53">
        <f t="shared" si="41"/>
        <v>0</v>
      </c>
      <c r="AC133" s="56">
        <f t="shared" si="42"/>
        <v>0</v>
      </c>
      <c r="AD133" s="56">
        <f t="shared" si="43"/>
        <v>0</v>
      </c>
      <c r="AE133" s="53">
        <f t="shared" si="27"/>
        <v>17.36</v>
      </c>
      <c r="AF133" s="53">
        <f t="shared" si="28"/>
        <v>17.36</v>
      </c>
    </row>
    <row r="134" spans="1:32" ht="20.5" customHeight="1" x14ac:dyDescent="0.2">
      <c r="A134" s="26" t="str">
        <f>all_banks!O128&amp;" "</f>
        <v xml:space="preserve">АО "КОММЕРЦБАНК (ЕВРАЗИЯ)" (3333) </v>
      </c>
      <c r="B134" s="3">
        <f>all_banks!H128</f>
        <v>3333</v>
      </c>
      <c r="C134" s="3" t="str">
        <f>all_banks!E128</f>
        <v>КОММЕРЦБАНК (ЕВРАЗИЯ)</v>
      </c>
      <c r="D134" s="14">
        <f>INDEX('123_parsed'!B:B,MATCH('0107'!B134,'123_parsed'!A:A,0))</f>
        <v>12422.008</v>
      </c>
      <c r="E134" s="13">
        <f t="shared" si="44"/>
        <v>38.499000000000002</v>
      </c>
      <c r="F134" s="11">
        <f>(((INDEX('101'!$A:$G,MATCH($A134&amp;"60401",'101'!$A:$A,0),MATCH($J$2&amp;"Ост /Дб",'101'!$1:$1,0)))+(INDEX('101'!$A:$G,MATCH($A134&amp;"60404",'101'!$A:$A,0),MATCH($J$2&amp;"Ост /Дб",'101'!$1:$1,0)))+(INDEX('101'!$A:$G,MATCH($A134&amp;"60415",'101'!$A:$A,0),MATCH($J$2&amp;"Ост /Дб",'101'!$1:$1,0)))-(INDEX('101'!$A:$G,MATCH($A134&amp;"60414",'101'!$A:$A,0),MATCH($J$2&amp;"Ост /Кр",'101'!$1:$1,0)))-(INDEX('101'!$A:$G,MATCH($A134&amp;"60405",'101'!$A:$A,0),MATCH($J$2&amp;"Ост /Дб",'101'!$1:$1,0)))+(INDEX('101'!$A:$G,MATCH($A134&amp;"61901",'101'!$A:$A,0),MATCH($J$2&amp;"Ост /Дб",'101'!$1:$1,0)))+(INDEX('101'!$A:$G,MATCH($A134&amp;"61902",'101'!$A:$A,0),MATCH($J$2&amp;"Ост /Дб",'101'!$1:$1,0)))+(INDEX('101'!$A:$G,MATCH($A134&amp;"61903",'101'!$A:$A,0),MATCH($J$2&amp;"Ост /Дб",'101'!$1:$1,0)))+(INDEX('101'!$A:$G,MATCH($A134&amp;"61904",'101'!$A:$A,0),MATCH($J$2&amp;"Ост /Дб",'101'!$1:$1,0)))+(INDEX('101'!$A:$G,MATCH($A134&amp;"61905",'101'!$A:$A,0),MATCH($J$2&amp;"Ост /Дб",'101'!$1:$1,0)))+(INDEX('101'!$A:$G,MATCH($A134&amp;"61906",'101'!$A:$A,0),MATCH($J$2&amp;"Ост /Дб",'101'!$1:$1,0)))+(INDEX('101'!$A:$G,MATCH($A134&amp;"61907",'101'!$A:$A,0),MATCH($J$2&amp;"Ост /Дб",'101'!$1:$1,0)))+(INDEX('101'!$A:$G,MATCH($A134&amp;"61908",'101'!$A:$A,0),MATCH($J$2&amp;"Ост /Дб",'101'!$1:$1,0)))+(INDEX('101'!$A:$G,MATCH($A134&amp;"61911",'101'!$A:$A,0),MATCH($J$2&amp;"Ост /Дб",'101'!$1:$1,0)))-(INDEX('101'!$A:$G,MATCH($A134&amp;"61909",'101'!$A:$A,0),MATCH($J$2&amp;"Ост /Кр",'101'!$1:$1,0)))-(INDEX('101'!$A:$G,MATCH($A134&amp;"61910",'101'!$A:$A,0),MATCH($J$2&amp;"Ост /Кр",'101'!$1:$1,0)))-(INDEX('101'!$A:$G,MATCH($A134&amp;"61912",'101'!$A:$A,0),MATCH($J$2&amp;"Ост /Кр",'101'!$1:$1,0)))+(INDEX('101'!$A:$G,MATCH($A134&amp;"62001",'101'!$A:$A,0),MATCH($J$2&amp;"Ост /Дб",'101'!$1:$1,0)))-(INDEX('101'!$A:$G,MATCH($A134&amp;"62002",'101'!$A:$A,0),MATCH($J$2&amp;"Ост /Кр",'101'!$1:$1,0)))+(INDEX('101'!$A:$G,MATCH($A134&amp;"62101",'101'!$A:$A,0),MATCH($J$2&amp;"Ост /Дб",'101'!$1:$1,0)))+(INDEX('101'!$A:$G,MATCH($A134&amp;"62102",'101'!$A:$A,0),MATCH($J$2&amp;"Ост /Дб",'101'!$1:$1,0)))-(INDEX('101'!$A:$G,MATCH($A134&amp;"62103",'101'!$A:$A,0),MATCH($J$2&amp;"Ост /Кр",'101'!$1:$1,0))))-(((INDEX('135'!$A:$O,MATCH('0107'!$A134,'135'!$A:$A,0),MATCH($J$2&amp;F$4,'135'!$2:$2,0)))/1.5)+(INDEX('135'!$A:$O,MATCH('0107'!$A134,'135'!$A:$A,0),MATCH($J$2&amp;F$5,'135'!$2:$2,0)))+(INDEX('135'!$A:$O,MATCH('0107'!$A134,'135'!$A:$A,0),MATCH($J$2&amp;F$6,'135'!$2:$2,0)))))/$J$1</f>
        <v>38.499000000000002</v>
      </c>
      <c r="G134" s="16">
        <f>(((INDEX('135'!$A:$O,MATCH('0107'!$A134,'135'!$A:$A,0),MATCH($J$2&amp;G$4,'135'!$2:$2,0)))/1.5)+(INDEX('135'!$A:$O,MATCH('0107'!$A134,'135'!$A:$A,0),MATCH($J$2&amp;G$5,'135'!$2:$2,0)))+(INDEX('135'!$A:$O,MATCH('0107'!$A134,'135'!$A:$A,0),MATCH($J$2&amp;G$6,'135'!$2:$2,0))))/$J$1</f>
        <v>0</v>
      </c>
      <c r="H134" s="11">
        <f>(((INDEX('135'!$A:$O,MATCH('0107'!$A134,'135'!$A:$A,0),MATCH($J$2&amp;H$6,'135'!$2:$2,0)))/1.5))/$J$1</f>
        <v>0</v>
      </c>
      <c r="I134" s="11">
        <f>(((INDEX('135'!$A:$O,MATCH('0107'!$A134,'135'!$A:$A,0),MATCH($J$2&amp;I$4,'135'!$2:$2,0)))/1.5)+(INDEX('135'!$A:$O,MATCH('0107'!$A134,'135'!$A:$A,0),MATCH($J$2&amp;I$5,'135'!$2:$2,0)))+(INDEX('135'!$A:$O,MATCH('0107'!$A134,'135'!$A:$A,0),MATCH($J$2&amp;I$6,'135'!$2:$2,0))))/$J$1</f>
        <v>0</v>
      </c>
      <c r="J134" s="11"/>
      <c r="K134" s="15">
        <f t="shared" si="29"/>
        <v>0.30992573825423397</v>
      </c>
      <c r="L134" s="49">
        <f t="shared" si="30"/>
        <v>3.0992573825423396E-3</v>
      </c>
      <c r="M134" s="52">
        <f t="shared" si="31"/>
        <v>1</v>
      </c>
      <c r="N134" s="49">
        <f t="shared" si="32"/>
        <v>0</v>
      </c>
      <c r="O134" s="49">
        <f t="shared" si="33"/>
        <v>0</v>
      </c>
      <c r="P134" s="52">
        <f t="shared" si="34"/>
        <v>2</v>
      </c>
      <c r="Q134" s="49">
        <f t="shared" si="35"/>
        <v>0</v>
      </c>
      <c r="R134" s="52">
        <f t="shared" si="36"/>
        <v>2</v>
      </c>
      <c r="S134" s="49">
        <f t="shared" si="37"/>
        <v>0</v>
      </c>
      <c r="T134" s="49">
        <f t="shared" si="38"/>
        <v>3.0992573825423396E-3</v>
      </c>
      <c r="U134" s="38">
        <f t="shared" si="39"/>
        <v>0</v>
      </c>
      <c r="V134" s="54">
        <f t="shared" si="40"/>
        <v>0</v>
      </c>
      <c r="W134" s="57">
        <f t="shared" si="23"/>
        <v>0</v>
      </c>
      <c r="X134" s="59">
        <f t="shared" si="24"/>
        <v>12422.008</v>
      </c>
      <c r="Y134" s="53">
        <f>INDEX('N1.0'!D:D,MATCH('0107'!A134,'N1.0'!B:B,0))</f>
        <v>31.738</v>
      </c>
      <c r="Z134" s="53">
        <f t="shared" si="25"/>
        <v>39139.227424538411</v>
      </c>
      <c r="AA134" s="53">
        <f t="shared" si="26"/>
        <v>31.738</v>
      </c>
      <c r="AB134" s="53">
        <f t="shared" si="41"/>
        <v>0</v>
      </c>
      <c r="AC134" s="56">
        <f t="shared" si="42"/>
        <v>0</v>
      </c>
      <c r="AD134" s="56">
        <f t="shared" si="43"/>
        <v>0</v>
      </c>
      <c r="AE134" s="53">
        <f t="shared" si="27"/>
        <v>31.738</v>
      </c>
      <c r="AF134" s="53">
        <f t="shared" si="28"/>
        <v>31.738</v>
      </c>
    </row>
    <row r="135" spans="1:32" ht="20.5" customHeight="1" x14ac:dyDescent="0.2">
      <c r="A135" s="26" t="str">
        <f>all_banks!O129&amp;" "</f>
        <v xml:space="preserve">"Коммерческий Индо Банк" ООО (3446) </v>
      </c>
      <c r="B135" s="3">
        <f>all_banks!H129</f>
        <v>3446</v>
      </c>
      <c r="C135" s="3" t="str">
        <f>all_banks!E129</f>
        <v>КОММЕРЧЕСКИЙ ИНДО БАНК</v>
      </c>
      <c r="D135" s="14">
        <f>INDEX('123_parsed'!B:B,MATCH('0107'!B135,'123_parsed'!A:A,0))</f>
        <v>2207.0309999999999</v>
      </c>
      <c r="E135" s="13">
        <f t="shared" si="44"/>
        <v>2.12</v>
      </c>
      <c r="F135" s="11">
        <f>(((INDEX('101'!$A:$G,MATCH($A135&amp;"60401",'101'!$A:$A,0),MATCH($J$2&amp;"Ост /Дб",'101'!$1:$1,0)))+(INDEX('101'!$A:$G,MATCH($A135&amp;"60404",'101'!$A:$A,0),MATCH($J$2&amp;"Ост /Дб",'101'!$1:$1,0)))+(INDEX('101'!$A:$G,MATCH($A135&amp;"60415",'101'!$A:$A,0),MATCH($J$2&amp;"Ост /Дб",'101'!$1:$1,0)))-(INDEX('101'!$A:$G,MATCH($A135&amp;"60414",'101'!$A:$A,0),MATCH($J$2&amp;"Ост /Кр",'101'!$1:$1,0)))-(INDEX('101'!$A:$G,MATCH($A135&amp;"60405",'101'!$A:$A,0),MATCH($J$2&amp;"Ост /Дб",'101'!$1:$1,0)))+(INDEX('101'!$A:$G,MATCH($A135&amp;"61901",'101'!$A:$A,0),MATCH($J$2&amp;"Ост /Дб",'101'!$1:$1,0)))+(INDEX('101'!$A:$G,MATCH($A135&amp;"61902",'101'!$A:$A,0),MATCH($J$2&amp;"Ост /Дб",'101'!$1:$1,0)))+(INDEX('101'!$A:$G,MATCH($A135&amp;"61903",'101'!$A:$A,0),MATCH($J$2&amp;"Ост /Дб",'101'!$1:$1,0)))+(INDEX('101'!$A:$G,MATCH($A135&amp;"61904",'101'!$A:$A,0),MATCH($J$2&amp;"Ост /Дб",'101'!$1:$1,0)))+(INDEX('101'!$A:$G,MATCH($A135&amp;"61905",'101'!$A:$A,0),MATCH($J$2&amp;"Ост /Дб",'101'!$1:$1,0)))+(INDEX('101'!$A:$G,MATCH($A135&amp;"61906",'101'!$A:$A,0),MATCH($J$2&amp;"Ост /Дб",'101'!$1:$1,0)))+(INDEX('101'!$A:$G,MATCH($A135&amp;"61907",'101'!$A:$A,0),MATCH($J$2&amp;"Ост /Дб",'101'!$1:$1,0)))+(INDEX('101'!$A:$G,MATCH($A135&amp;"61908",'101'!$A:$A,0),MATCH($J$2&amp;"Ост /Дб",'101'!$1:$1,0)))+(INDEX('101'!$A:$G,MATCH($A135&amp;"61911",'101'!$A:$A,0),MATCH($J$2&amp;"Ост /Дб",'101'!$1:$1,0)))-(INDEX('101'!$A:$G,MATCH($A135&amp;"61909",'101'!$A:$A,0),MATCH($J$2&amp;"Ост /Кр",'101'!$1:$1,0)))-(INDEX('101'!$A:$G,MATCH($A135&amp;"61910",'101'!$A:$A,0),MATCH($J$2&amp;"Ост /Кр",'101'!$1:$1,0)))-(INDEX('101'!$A:$G,MATCH($A135&amp;"61912",'101'!$A:$A,0),MATCH($J$2&amp;"Ост /Кр",'101'!$1:$1,0)))+(INDEX('101'!$A:$G,MATCH($A135&amp;"62001",'101'!$A:$A,0),MATCH($J$2&amp;"Ост /Дб",'101'!$1:$1,0)))-(INDEX('101'!$A:$G,MATCH($A135&amp;"62002",'101'!$A:$A,0),MATCH($J$2&amp;"Ост /Кр",'101'!$1:$1,0)))+(INDEX('101'!$A:$G,MATCH($A135&amp;"62101",'101'!$A:$A,0),MATCH($J$2&amp;"Ост /Дб",'101'!$1:$1,0)))+(INDEX('101'!$A:$G,MATCH($A135&amp;"62102",'101'!$A:$A,0),MATCH($J$2&amp;"Ост /Дб",'101'!$1:$1,0)))-(INDEX('101'!$A:$G,MATCH($A135&amp;"62103",'101'!$A:$A,0),MATCH($J$2&amp;"Ост /Кр",'101'!$1:$1,0))))-(((INDEX('135'!$A:$O,MATCH('0107'!$A135,'135'!$A:$A,0),MATCH($J$2&amp;F$4,'135'!$2:$2,0)))/1.5)+(INDEX('135'!$A:$O,MATCH('0107'!$A135,'135'!$A:$A,0),MATCH($J$2&amp;F$5,'135'!$2:$2,0)))+(INDEX('135'!$A:$O,MATCH('0107'!$A135,'135'!$A:$A,0),MATCH($J$2&amp;F$6,'135'!$2:$2,0)))))/$J$1</f>
        <v>2.12</v>
      </c>
      <c r="G135" s="16">
        <f>(((INDEX('135'!$A:$O,MATCH('0107'!$A135,'135'!$A:$A,0),MATCH($J$2&amp;G$4,'135'!$2:$2,0)))/1.5)+(INDEX('135'!$A:$O,MATCH('0107'!$A135,'135'!$A:$A,0),MATCH($J$2&amp;G$5,'135'!$2:$2,0)))+(INDEX('135'!$A:$O,MATCH('0107'!$A135,'135'!$A:$A,0),MATCH($J$2&amp;G$6,'135'!$2:$2,0))))/$J$1</f>
        <v>0</v>
      </c>
      <c r="H135" s="11">
        <f>(((INDEX('135'!$A:$O,MATCH('0107'!$A135,'135'!$A:$A,0),MATCH($J$2&amp;H$6,'135'!$2:$2,0)))/1.5))/$J$1</f>
        <v>0</v>
      </c>
      <c r="I135" s="11">
        <f>(((INDEX('135'!$A:$O,MATCH('0107'!$A135,'135'!$A:$A,0),MATCH($J$2&amp;I$4,'135'!$2:$2,0)))/1.5)+(INDEX('135'!$A:$O,MATCH('0107'!$A135,'135'!$A:$A,0),MATCH($J$2&amp;I$5,'135'!$2:$2,0)))+(INDEX('135'!$A:$O,MATCH('0107'!$A135,'135'!$A:$A,0),MATCH($J$2&amp;I$6,'135'!$2:$2,0))))/$J$1</f>
        <v>0</v>
      </c>
      <c r="J135" s="11"/>
      <c r="K135" s="15">
        <f t="shared" si="29"/>
        <v>9.6056648048894647E-2</v>
      </c>
      <c r="L135" s="49">
        <f t="shared" si="30"/>
        <v>9.6056648048894653E-4</v>
      </c>
      <c r="M135" s="52">
        <f t="shared" si="31"/>
        <v>1</v>
      </c>
      <c r="N135" s="49">
        <f t="shared" si="32"/>
        <v>0</v>
      </c>
      <c r="O135" s="49">
        <f t="shared" si="33"/>
        <v>0</v>
      </c>
      <c r="P135" s="52">
        <f t="shared" si="34"/>
        <v>2</v>
      </c>
      <c r="Q135" s="49">
        <f t="shared" si="35"/>
        <v>0</v>
      </c>
      <c r="R135" s="52">
        <f t="shared" si="36"/>
        <v>2</v>
      </c>
      <c r="S135" s="49">
        <f t="shared" si="37"/>
        <v>0</v>
      </c>
      <c r="T135" s="49">
        <f t="shared" si="38"/>
        <v>9.6056648048894653E-4</v>
      </c>
      <c r="U135" s="38">
        <f t="shared" si="39"/>
        <v>0</v>
      </c>
      <c r="V135" s="54">
        <f t="shared" si="40"/>
        <v>0</v>
      </c>
      <c r="W135" s="57">
        <f t="shared" si="23"/>
        <v>0</v>
      </c>
      <c r="X135" s="59">
        <f t="shared" si="24"/>
        <v>2207.0309999999999</v>
      </c>
      <c r="Y135" s="53">
        <f>INDEX('N1.0'!D:D,MATCH('0107'!A135,'N1.0'!B:B,0))</f>
        <v>67.069999999999993</v>
      </c>
      <c r="Z135" s="53">
        <f t="shared" si="25"/>
        <v>3290.6381392574922</v>
      </c>
      <c r="AA135" s="53">
        <f t="shared" si="26"/>
        <v>67.070000000000007</v>
      </c>
      <c r="AB135" s="53">
        <f t="shared" si="41"/>
        <v>0</v>
      </c>
      <c r="AC135" s="56">
        <f t="shared" si="42"/>
        <v>0</v>
      </c>
      <c r="AD135" s="56">
        <f t="shared" si="43"/>
        <v>0</v>
      </c>
      <c r="AE135" s="53">
        <f t="shared" si="27"/>
        <v>67.070000000000007</v>
      </c>
      <c r="AF135" s="53">
        <f t="shared" si="28"/>
        <v>67.070000000000007</v>
      </c>
    </row>
    <row r="136" spans="1:32" ht="20.5" customHeight="1" x14ac:dyDescent="0.2">
      <c r="A136" s="26" t="str">
        <f>all_banks!O130&amp;" "</f>
        <v xml:space="preserve">АО Банк "ККБ" (1087) </v>
      </c>
      <c r="B136" s="3">
        <f>all_banks!H130</f>
        <v>1087</v>
      </c>
      <c r="C136" s="3" t="str">
        <f>all_banks!E130</f>
        <v>КОНСЕРВАТИВНЫЙ КОММЕРЧЕСКИЙ БАНК</v>
      </c>
      <c r="D136" s="14">
        <f>INDEX('123_parsed'!B:B,MATCH('0107'!B136,'123_parsed'!A:A,0))</f>
        <v>1434.143</v>
      </c>
      <c r="E136" s="13">
        <f t="shared" si="44"/>
        <v>161.24700000000001</v>
      </c>
      <c r="F136" s="11">
        <f>(((INDEX('101'!$A:$G,MATCH($A136&amp;"60401",'101'!$A:$A,0),MATCH($J$2&amp;"Ост /Дб",'101'!$1:$1,0)))+(INDEX('101'!$A:$G,MATCH($A136&amp;"60404",'101'!$A:$A,0),MATCH($J$2&amp;"Ост /Дб",'101'!$1:$1,0)))+(INDEX('101'!$A:$G,MATCH($A136&amp;"60415",'101'!$A:$A,0),MATCH($J$2&amp;"Ост /Дб",'101'!$1:$1,0)))-(INDEX('101'!$A:$G,MATCH($A136&amp;"60414",'101'!$A:$A,0),MATCH($J$2&amp;"Ост /Кр",'101'!$1:$1,0)))-(INDEX('101'!$A:$G,MATCH($A136&amp;"60405",'101'!$A:$A,0),MATCH($J$2&amp;"Ост /Дб",'101'!$1:$1,0)))+(INDEX('101'!$A:$G,MATCH($A136&amp;"61901",'101'!$A:$A,0),MATCH($J$2&amp;"Ост /Дб",'101'!$1:$1,0)))+(INDEX('101'!$A:$G,MATCH($A136&amp;"61902",'101'!$A:$A,0),MATCH($J$2&amp;"Ост /Дб",'101'!$1:$1,0)))+(INDEX('101'!$A:$G,MATCH($A136&amp;"61903",'101'!$A:$A,0),MATCH($J$2&amp;"Ост /Дб",'101'!$1:$1,0)))+(INDEX('101'!$A:$G,MATCH($A136&amp;"61904",'101'!$A:$A,0),MATCH($J$2&amp;"Ост /Дб",'101'!$1:$1,0)))+(INDEX('101'!$A:$G,MATCH($A136&amp;"61905",'101'!$A:$A,0),MATCH($J$2&amp;"Ост /Дб",'101'!$1:$1,0)))+(INDEX('101'!$A:$G,MATCH($A136&amp;"61906",'101'!$A:$A,0),MATCH($J$2&amp;"Ост /Дб",'101'!$1:$1,0)))+(INDEX('101'!$A:$G,MATCH($A136&amp;"61907",'101'!$A:$A,0),MATCH($J$2&amp;"Ост /Дб",'101'!$1:$1,0)))+(INDEX('101'!$A:$G,MATCH($A136&amp;"61908",'101'!$A:$A,0),MATCH($J$2&amp;"Ост /Дб",'101'!$1:$1,0)))+(INDEX('101'!$A:$G,MATCH($A136&amp;"61911",'101'!$A:$A,0),MATCH($J$2&amp;"Ост /Дб",'101'!$1:$1,0)))-(INDEX('101'!$A:$G,MATCH($A136&amp;"61909",'101'!$A:$A,0),MATCH($J$2&amp;"Ост /Кр",'101'!$1:$1,0)))-(INDEX('101'!$A:$G,MATCH($A136&amp;"61910",'101'!$A:$A,0),MATCH($J$2&amp;"Ост /Кр",'101'!$1:$1,0)))-(INDEX('101'!$A:$G,MATCH($A136&amp;"61912",'101'!$A:$A,0),MATCH($J$2&amp;"Ост /Кр",'101'!$1:$1,0)))+(INDEX('101'!$A:$G,MATCH($A136&amp;"62001",'101'!$A:$A,0),MATCH($J$2&amp;"Ост /Дб",'101'!$1:$1,0)))-(INDEX('101'!$A:$G,MATCH($A136&amp;"62002",'101'!$A:$A,0),MATCH($J$2&amp;"Ост /Кр",'101'!$1:$1,0)))+(INDEX('101'!$A:$G,MATCH($A136&amp;"62101",'101'!$A:$A,0),MATCH($J$2&amp;"Ост /Дб",'101'!$1:$1,0)))+(INDEX('101'!$A:$G,MATCH($A136&amp;"62102",'101'!$A:$A,0),MATCH($J$2&amp;"Ост /Дб",'101'!$1:$1,0)))-(INDEX('101'!$A:$G,MATCH($A136&amp;"62103",'101'!$A:$A,0),MATCH($J$2&amp;"Ост /Кр",'101'!$1:$1,0))))-(((INDEX('135'!$A:$O,MATCH('0107'!$A136,'135'!$A:$A,0),MATCH($J$2&amp;F$4,'135'!$2:$2,0)))/1.5)+(INDEX('135'!$A:$O,MATCH('0107'!$A136,'135'!$A:$A,0),MATCH($J$2&amp;F$5,'135'!$2:$2,0)))+(INDEX('135'!$A:$O,MATCH('0107'!$A136,'135'!$A:$A,0),MATCH($J$2&amp;F$6,'135'!$2:$2,0)))))/$J$1</f>
        <v>161.24700000000001</v>
      </c>
      <c r="G136" s="16">
        <f>(((INDEX('135'!$A:$O,MATCH('0107'!$A136,'135'!$A:$A,0),MATCH($J$2&amp;G$4,'135'!$2:$2,0)))/1.5)+(INDEX('135'!$A:$O,MATCH('0107'!$A136,'135'!$A:$A,0),MATCH($J$2&amp;G$5,'135'!$2:$2,0)))+(INDEX('135'!$A:$O,MATCH('0107'!$A136,'135'!$A:$A,0),MATCH($J$2&amp;G$6,'135'!$2:$2,0))))/$J$1</f>
        <v>0</v>
      </c>
      <c r="H136" s="11">
        <f>(((INDEX('135'!$A:$O,MATCH('0107'!$A136,'135'!$A:$A,0),MATCH($J$2&amp;H$6,'135'!$2:$2,0)))/1.5))/$J$1</f>
        <v>0</v>
      </c>
      <c r="I136" s="11">
        <f>(((INDEX('135'!$A:$O,MATCH('0107'!$A136,'135'!$A:$A,0),MATCH($J$2&amp;I$4,'135'!$2:$2,0)))/1.5)+(INDEX('135'!$A:$O,MATCH('0107'!$A136,'135'!$A:$A,0),MATCH($J$2&amp;I$5,'135'!$2:$2,0)))+(INDEX('135'!$A:$O,MATCH('0107'!$A136,'135'!$A:$A,0),MATCH($J$2&amp;I$6,'135'!$2:$2,0))))/$J$1</f>
        <v>0</v>
      </c>
      <c r="J136" s="11"/>
      <c r="K136" s="15">
        <f t="shared" si="29"/>
        <v>11.243439461755209</v>
      </c>
      <c r="L136" s="49">
        <f t="shared" si="30"/>
        <v>0.11243439461755209</v>
      </c>
      <c r="M136" s="52">
        <f t="shared" si="31"/>
        <v>3</v>
      </c>
      <c r="N136" s="49">
        <f t="shared" si="32"/>
        <v>0</v>
      </c>
      <c r="O136" s="49">
        <f t="shared" si="33"/>
        <v>0</v>
      </c>
      <c r="P136" s="52">
        <f t="shared" si="34"/>
        <v>2</v>
      </c>
      <c r="Q136" s="49">
        <f t="shared" si="35"/>
        <v>0</v>
      </c>
      <c r="R136" s="52">
        <f t="shared" si="36"/>
        <v>2</v>
      </c>
      <c r="S136" s="49">
        <f t="shared" si="37"/>
        <v>0</v>
      </c>
      <c r="T136" s="49">
        <f t="shared" si="38"/>
        <v>0.11243439461755209</v>
      </c>
      <c r="U136" s="38">
        <f t="shared" si="39"/>
        <v>0</v>
      </c>
      <c r="V136" s="54">
        <f t="shared" si="40"/>
        <v>0</v>
      </c>
      <c r="W136" s="57">
        <f t="shared" ref="W136:W199" si="45">IF(E136/D136&lt;=0.3,0,E136*10/3-D136)</f>
        <v>0</v>
      </c>
      <c r="X136" s="59">
        <f t="shared" ref="X136:X199" si="46">D136+W136</f>
        <v>1434.143</v>
      </c>
      <c r="Y136" s="53">
        <f>INDEX('N1.0'!D:D,MATCH('0107'!A136,'N1.0'!B:B,0))</f>
        <v>18.225000000000001</v>
      </c>
      <c r="Z136" s="53">
        <f t="shared" ref="Z136:Z199" si="47">D136/(Y136/100)</f>
        <v>7869.0973936899854</v>
      </c>
      <c r="AA136" s="53">
        <f t="shared" ref="AA136:AA199" si="48">100* (D136-MAX(K136-30, 0)*D136/100)/Z136</f>
        <v>18.225000000000001</v>
      </c>
      <c r="AB136" s="53">
        <f t="shared" si="41"/>
        <v>0</v>
      </c>
      <c r="AC136" s="56">
        <f t="shared" si="42"/>
        <v>0</v>
      </c>
      <c r="AD136" s="56">
        <f t="shared" si="43"/>
        <v>0</v>
      </c>
      <c r="AE136" s="53">
        <f t="shared" ref="AE136:AE199" si="49">100*(D136+AC136)/Z136</f>
        <v>18.225000000000001</v>
      </c>
      <c r="AF136" s="53">
        <f t="shared" ref="AF136:AF199" si="50">100*(D136+AD136)/Z136</f>
        <v>18.225000000000001</v>
      </c>
    </row>
    <row r="137" spans="1:32" ht="20.5" customHeight="1" x14ac:dyDescent="0.2">
      <c r="A137" s="26" t="str">
        <f>all_banks!O131&amp;" "</f>
        <v xml:space="preserve">КБ "Континенталь" ООО (3184) </v>
      </c>
      <c r="B137" s="3">
        <f>all_banks!H131</f>
        <v>3184</v>
      </c>
      <c r="C137" s="3" t="str">
        <f>all_banks!E131</f>
        <v>КОНТИНЕНТАЛЬ</v>
      </c>
      <c r="D137" s="14">
        <f>INDEX('123_parsed'!B:B,MATCH('0107'!B137,'123_parsed'!A:A,0))</f>
        <v>391.786</v>
      </c>
      <c r="E137" s="13">
        <f t="shared" si="44"/>
        <v>93.027999999999992</v>
      </c>
      <c r="F137" s="11">
        <f>(((INDEX('101'!$A:$G,MATCH($A137&amp;"60401",'101'!$A:$A,0),MATCH($J$2&amp;"Ост /Дб",'101'!$1:$1,0)))+(INDEX('101'!$A:$G,MATCH($A137&amp;"60404",'101'!$A:$A,0),MATCH($J$2&amp;"Ост /Дб",'101'!$1:$1,0)))+(INDEX('101'!$A:$G,MATCH($A137&amp;"60415",'101'!$A:$A,0),MATCH($J$2&amp;"Ост /Дб",'101'!$1:$1,0)))-(INDEX('101'!$A:$G,MATCH($A137&amp;"60414",'101'!$A:$A,0),MATCH($J$2&amp;"Ост /Кр",'101'!$1:$1,0)))-(INDEX('101'!$A:$G,MATCH($A137&amp;"60405",'101'!$A:$A,0),MATCH($J$2&amp;"Ост /Дб",'101'!$1:$1,0)))+(INDEX('101'!$A:$G,MATCH($A137&amp;"61901",'101'!$A:$A,0),MATCH($J$2&amp;"Ост /Дб",'101'!$1:$1,0)))+(INDEX('101'!$A:$G,MATCH($A137&amp;"61902",'101'!$A:$A,0),MATCH($J$2&amp;"Ост /Дб",'101'!$1:$1,0)))+(INDEX('101'!$A:$G,MATCH($A137&amp;"61903",'101'!$A:$A,0),MATCH($J$2&amp;"Ост /Дб",'101'!$1:$1,0)))+(INDEX('101'!$A:$G,MATCH($A137&amp;"61904",'101'!$A:$A,0),MATCH($J$2&amp;"Ост /Дб",'101'!$1:$1,0)))+(INDEX('101'!$A:$G,MATCH($A137&amp;"61905",'101'!$A:$A,0),MATCH($J$2&amp;"Ост /Дб",'101'!$1:$1,0)))+(INDEX('101'!$A:$G,MATCH($A137&amp;"61906",'101'!$A:$A,0),MATCH($J$2&amp;"Ост /Дб",'101'!$1:$1,0)))+(INDEX('101'!$A:$G,MATCH($A137&amp;"61907",'101'!$A:$A,0),MATCH($J$2&amp;"Ост /Дб",'101'!$1:$1,0)))+(INDEX('101'!$A:$G,MATCH($A137&amp;"61908",'101'!$A:$A,0),MATCH($J$2&amp;"Ост /Дб",'101'!$1:$1,0)))+(INDEX('101'!$A:$G,MATCH($A137&amp;"61911",'101'!$A:$A,0),MATCH($J$2&amp;"Ост /Дб",'101'!$1:$1,0)))-(INDEX('101'!$A:$G,MATCH($A137&amp;"61909",'101'!$A:$A,0),MATCH($J$2&amp;"Ост /Кр",'101'!$1:$1,0)))-(INDEX('101'!$A:$G,MATCH($A137&amp;"61910",'101'!$A:$A,0),MATCH($J$2&amp;"Ост /Кр",'101'!$1:$1,0)))-(INDEX('101'!$A:$G,MATCH($A137&amp;"61912",'101'!$A:$A,0),MATCH($J$2&amp;"Ост /Кр",'101'!$1:$1,0)))+(INDEX('101'!$A:$G,MATCH($A137&amp;"62001",'101'!$A:$A,0),MATCH($J$2&amp;"Ост /Дб",'101'!$1:$1,0)))-(INDEX('101'!$A:$G,MATCH($A137&amp;"62002",'101'!$A:$A,0),MATCH($J$2&amp;"Ост /Кр",'101'!$1:$1,0)))+(INDEX('101'!$A:$G,MATCH($A137&amp;"62101",'101'!$A:$A,0),MATCH($J$2&amp;"Ост /Дб",'101'!$1:$1,0)))+(INDEX('101'!$A:$G,MATCH($A137&amp;"62102",'101'!$A:$A,0),MATCH($J$2&amp;"Ост /Дб",'101'!$1:$1,0)))-(INDEX('101'!$A:$G,MATCH($A137&amp;"62103",'101'!$A:$A,0),MATCH($J$2&amp;"Ост /Кр",'101'!$1:$1,0))))-(((INDEX('135'!$A:$O,MATCH('0107'!$A137,'135'!$A:$A,0),MATCH($J$2&amp;F$4,'135'!$2:$2,0)))/1.5)+(INDEX('135'!$A:$O,MATCH('0107'!$A137,'135'!$A:$A,0),MATCH($J$2&amp;F$5,'135'!$2:$2,0)))+(INDEX('135'!$A:$O,MATCH('0107'!$A137,'135'!$A:$A,0),MATCH($J$2&amp;F$6,'135'!$2:$2,0)))))/$J$1</f>
        <v>45.571666666666673</v>
      </c>
      <c r="G137" s="16">
        <f>(((INDEX('135'!$A:$O,MATCH('0107'!$A137,'135'!$A:$A,0),MATCH($J$2&amp;G$4,'135'!$2:$2,0)))/1.5)+(INDEX('135'!$A:$O,MATCH('0107'!$A137,'135'!$A:$A,0),MATCH($J$2&amp;G$5,'135'!$2:$2,0)))+(INDEX('135'!$A:$O,MATCH('0107'!$A137,'135'!$A:$A,0),MATCH($J$2&amp;G$6,'135'!$2:$2,0))))/$J$1</f>
        <v>47.456333333333326</v>
      </c>
      <c r="H137" s="11">
        <f>(((INDEX('135'!$A:$O,MATCH('0107'!$A137,'135'!$A:$A,0),MATCH($J$2&amp;H$6,'135'!$2:$2,0)))/1.5))/$J$1</f>
        <v>0</v>
      </c>
      <c r="I137" s="11">
        <f>(((INDEX('135'!$A:$O,MATCH('0107'!$A137,'135'!$A:$A,0),MATCH($J$2&amp;I$4,'135'!$2:$2,0)))/1.5)+(INDEX('135'!$A:$O,MATCH('0107'!$A137,'135'!$A:$A,0),MATCH($J$2&amp;I$5,'135'!$2:$2,0)))+(INDEX('135'!$A:$O,MATCH('0107'!$A137,'135'!$A:$A,0),MATCH($J$2&amp;I$6,'135'!$2:$2,0))))/$J$1</f>
        <v>0</v>
      </c>
      <c r="J137" s="11"/>
      <c r="K137" s="15">
        <f t="shared" ref="K137:K200" si="51">E137/D137*100</f>
        <v>23.744595263740916</v>
      </c>
      <c r="L137" s="49">
        <f t="shared" ref="L137:L200" si="52">F137/D137</f>
        <v>0.11631775169778061</v>
      </c>
      <c r="M137" s="52">
        <f t="shared" ref="M137:M200" si="53">IF(L137&lt;=0.1,1,3)</f>
        <v>3</v>
      </c>
      <c r="N137" s="49">
        <f t="shared" ref="N137:N200" si="54">G137/D137</f>
        <v>0.12112820093962859</v>
      </c>
      <c r="O137" s="49">
        <f t="shared" ref="O137:O200" si="55">H137/D137</f>
        <v>0</v>
      </c>
      <c r="P137" s="52">
        <f t="shared" ref="P137:P200" si="56">IF(O137&lt;=0.1,2,3)</f>
        <v>2</v>
      </c>
      <c r="Q137" s="49">
        <f t="shared" ref="Q137:Q200" si="57">I137/D137</f>
        <v>0</v>
      </c>
      <c r="R137" s="52">
        <f t="shared" ref="R137:R200" si="58">IF(Q137&lt;=0.1,2,3)</f>
        <v>2</v>
      </c>
      <c r="S137" s="49">
        <f t="shared" ref="S137:S200" si="59">J137/D137</f>
        <v>0</v>
      </c>
      <c r="T137" s="49">
        <f t="shared" ref="T137:T200" si="60">E137/D137</f>
        <v>0.23744595263740917</v>
      </c>
      <c r="U137" s="38">
        <f t="shared" ref="U137:U200" si="61">IF(OR(L137&gt;0.3,N137&gt;0.3,O137&gt;0.3,Q137&gt;0.3,S137&gt;0.3,T137&gt;0.3),1,0)</f>
        <v>0</v>
      </c>
      <c r="V137" s="54">
        <f t="shared" ref="V137:V200" si="62">IF(T137&gt;0.3,1,0)</f>
        <v>0</v>
      </c>
      <c r="W137" s="57">
        <f t="shared" si="45"/>
        <v>0</v>
      </c>
      <c r="X137" s="59">
        <f t="shared" si="46"/>
        <v>391.786</v>
      </c>
      <c r="Y137" s="53">
        <f>INDEX('N1.0'!D:D,MATCH('0107'!A137,'N1.0'!B:B,0))</f>
        <v>82.57</v>
      </c>
      <c r="Z137" s="53">
        <f t="shared" si="47"/>
        <v>474.48952404020838</v>
      </c>
      <c r="AA137" s="53">
        <f t="shared" si="48"/>
        <v>82.569999999999979</v>
      </c>
      <c r="AB137" s="53">
        <f t="shared" ref="AB137:AB200" si="63">AA137-Y137</f>
        <v>0</v>
      </c>
      <c r="AC137" s="56">
        <f t="shared" ref="AC137:AC200" si="64">IF(AND($AA137&lt; 8, $K137 &gt;= 30), $E137/0.3 - 100*$E137/$K137, 0)</f>
        <v>0</v>
      </c>
      <c r="AD137" s="56">
        <f t="shared" ref="AD137:AD200" si="65">IF(AND($AA137&lt; 11.5, $K137 &gt;= 30), $E137/0.3 - 100*$E137/$K137, 0)</f>
        <v>0</v>
      </c>
      <c r="AE137" s="53">
        <f t="shared" si="49"/>
        <v>82.569999999999979</v>
      </c>
      <c r="AF137" s="53">
        <f t="shared" si="50"/>
        <v>82.569999999999979</v>
      </c>
    </row>
    <row r="138" spans="1:32" ht="20.5" customHeight="1" x14ac:dyDescent="0.2">
      <c r="A138" s="26" t="str">
        <f>all_banks!O132&amp;" "</f>
        <v xml:space="preserve">АО КБ "КОСМОС" (2245) </v>
      </c>
      <c r="B138" s="3">
        <f>all_banks!H132</f>
        <v>2245</v>
      </c>
      <c r="C138" s="3" t="str">
        <f>all_banks!E132</f>
        <v>КОСМОС</v>
      </c>
      <c r="D138" s="14">
        <f>INDEX('123_parsed'!B:B,MATCH('0107'!B138,'123_parsed'!A:A,0))</f>
        <v>367.42899999999997</v>
      </c>
      <c r="E138" s="13">
        <f t="shared" si="44"/>
        <v>0.26800000000000002</v>
      </c>
      <c r="F138" s="11">
        <f>(((INDEX('101'!$A:$G,MATCH($A138&amp;"60401",'101'!$A:$A,0),MATCH($J$2&amp;"Ост /Дб",'101'!$1:$1,0)))+(INDEX('101'!$A:$G,MATCH($A138&amp;"60404",'101'!$A:$A,0),MATCH($J$2&amp;"Ост /Дб",'101'!$1:$1,0)))+(INDEX('101'!$A:$G,MATCH($A138&amp;"60415",'101'!$A:$A,0),MATCH($J$2&amp;"Ост /Дб",'101'!$1:$1,0)))-(INDEX('101'!$A:$G,MATCH($A138&amp;"60414",'101'!$A:$A,0),MATCH($J$2&amp;"Ост /Кр",'101'!$1:$1,0)))-(INDEX('101'!$A:$G,MATCH($A138&amp;"60405",'101'!$A:$A,0),MATCH($J$2&amp;"Ост /Дб",'101'!$1:$1,0)))+(INDEX('101'!$A:$G,MATCH($A138&amp;"61901",'101'!$A:$A,0),MATCH($J$2&amp;"Ост /Дб",'101'!$1:$1,0)))+(INDEX('101'!$A:$G,MATCH($A138&amp;"61902",'101'!$A:$A,0),MATCH($J$2&amp;"Ост /Дб",'101'!$1:$1,0)))+(INDEX('101'!$A:$G,MATCH($A138&amp;"61903",'101'!$A:$A,0),MATCH($J$2&amp;"Ост /Дб",'101'!$1:$1,0)))+(INDEX('101'!$A:$G,MATCH($A138&amp;"61904",'101'!$A:$A,0),MATCH($J$2&amp;"Ост /Дб",'101'!$1:$1,0)))+(INDEX('101'!$A:$G,MATCH($A138&amp;"61905",'101'!$A:$A,0),MATCH($J$2&amp;"Ост /Дб",'101'!$1:$1,0)))+(INDEX('101'!$A:$G,MATCH($A138&amp;"61906",'101'!$A:$A,0),MATCH($J$2&amp;"Ост /Дб",'101'!$1:$1,0)))+(INDEX('101'!$A:$G,MATCH($A138&amp;"61907",'101'!$A:$A,0),MATCH($J$2&amp;"Ост /Дб",'101'!$1:$1,0)))+(INDEX('101'!$A:$G,MATCH($A138&amp;"61908",'101'!$A:$A,0),MATCH($J$2&amp;"Ост /Дб",'101'!$1:$1,0)))+(INDEX('101'!$A:$G,MATCH($A138&amp;"61911",'101'!$A:$A,0),MATCH($J$2&amp;"Ост /Дб",'101'!$1:$1,0)))-(INDEX('101'!$A:$G,MATCH($A138&amp;"61909",'101'!$A:$A,0),MATCH($J$2&amp;"Ост /Кр",'101'!$1:$1,0)))-(INDEX('101'!$A:$G,MATCH($A138&amp;"61910",'101'!$A:$A,0),MATCH($J$2&amp;"Ост /Кр",'101'!$1:$1,0)))-(INDEX('101'!$A:$G,MATCH($A138&amp;"61912",'101'!$A:$A,0),MATCH($J$2&amp;"Ост /Кр",'101'!$1:$1,0)))+(INDEX('101'!$A:$G,MATCH($A138&amp;"62001",'101'!$A:$A,0),MATCH($J$2&amp;"Ост /Дб",'101'!$1:$1,0)))-(INDEX('101'!$A:$G,MATCH($A138&amp;"62002",'101'!$A:$A,0),MATCH($J$2&amp;"Ост /Кр",'101'!$1:$1,0)))+(INDEX('101'!$A:$G,MATCH($A138&amp;"62101",'101'!$A:$A,0),MATCH($J$2&amp;"Ост /Дб",'101'!$1:$1,0)))+(INDEX('101'!$A:$G,MATCH($A138&amp;"62102",'101'!$A:$A,0),MATCH($J$2&amp;"Ост /Дб",'101'!$1:$1,0)))-(INDEX('101'!$A:$G,MATCH($A138&amp;"62103",'101'!$A:$A,0),MATCH($J$2&amp;"Ост /Кр",'101'!$1:$1,0))))-(((INDEX('135'!$A:$O,MATCH('0107'!$A138,'135'!$A:$A,0),MATCH($J$2&amp;F$4,'135'!$2:$2,0)))/1.5)+(INDEX('135'!$A:$O,MATCH('0107'!$A138,'135'!$A:$A,0),MATCH($J$2&amp;F$5,'135'!$2:$2,0)))+(INDEX('135'!$A:$O,MATCH('0107'!$A138,'135'!$A:$A,0),MATCH($J$2&amp;F$6,'135'!$2:$2,0)))))/$J$1</f>
        <v>0.26800000000000002</v>
      </c>
      <c r="G138" s="16">
        <f>(((INDEX('135'!$A:$O,MATCH('0107'!$A138,'135'!$A:$A,0),MATCH($J$2&amp;G$4,'135'!$2:$2,0)))/1.5)+(INDEX('135'!$A:$O,MATCH('0107'!$A138,'135'!$A:$A,0),MATCH($J$2&amp;G$5,'135'!$2:$2,0)))+(INDEX('135'!$A:$O,MATCH('0107'!$A138,'135'!$A:$A,0),MATCH($J$2&amp;G$6,'135'!$2:$2,0))))/$J$1</f>
        <v>0</v>
      </c>
      <c r="H138" s="11">
        <f>(((INDEX('135'!$A:$O,MATCH('0107'!$A138,'135'!$A:$A,0),MATCH($J$2&amp;H$6,'135'!$2:$2,0)))/1.5))/$J$1</f>
        <v>0</v>
      </c>
      <c r="I138" s="11">
        <f>(((INDEX('135'!$A:$O,MATCH('0107'!$A138,'135'!$A:$A,0),MATCH($J$2&amp;I$4,'135'!$2:$2,0)))/1.5)+(INDEX('135'!$A:$O,MATCH('0107'!$A138,'135'!$A:$A,0),MATCH($J$2&amp;I$5,'135'!$2:$2,0)))+(INDEX('135'!$A:$O,MATCH('0107'!$A138,'135'!$A:$A,0),MATCH($J$2&amp;I$6,'135'!$2:$2,0))))/$J$1</f>
        <v>0</v>
      </c>
      <c r="J138" s="11"/>
      <c r="K138" s="15">
        <f t="shared" si="51"/>
        <v>7.2939261734920227E-2</v>
      </c>
      <c r="L138" s="49">
        <f t="shared" si="52"/>
        <v>7.2939261734920229E-4</v>
      </c>
      <c r="M138" s="52">
        <f t="shared" si="53"/>
        <v>1</v>
      </c>
      <c r="N138" s="49">
        <f t="shared" si="54"/>
        <v>0</v>
      </c>
      <c r="O138" s="49">
        <f t="shared" si="55"/>
        <v>0</v>
      </c>
      <c r="P138" s="52">
        <f t="shared" si="56"/>
        <v>2</v>
      </c>
      <c r="Q138" s="49">
        <f t="shared" si="57"/>
        <v>0</v>
      </c>
      <c r="R138" s="52">
        <f t="shared" si="58"/>
        <v>2</v>
      </c>
      <c r="S138" s="49">
        <f t="shared" si="59"/>
        <v>0</v>
      </c>
      <c r="T138" s="49">
        <f t="shared" si="60"/>
        <v>7.2939261734920229E-4</v>
      </c>
      <c r="U138" s="38">
        <f t="shared" si="61"/>
        <v>0</v>
      </c>
      <c r="V138" s="54">
        <f t="shared" si="62"/>
        <v>0</v>
      </c>
      <c r="W138" s="57">
        <f t="shared" si="45"/>
        <v>0</v>
      </c>
      <c r="X138" s="59">
        <f t="shared" si="46"/>
        <v>367.42899999999997</v>
      </c>
      <c r="Y138" s="53">
        <f>INDEX('N1.0'!D:D,MATCH('0107'!A138,'N1.0'!B:B,0))</f>
        <v>48.152999999999999</v>
      </c>
      <c r="Z138" s="53">
        <f t="shared" si="47"/>
        <v>763.04487778539237</v>
      </c>
      <c r="AA138" s="53">
        <f t="shared" si="48"/>
        <v>48.152999999999992</v>
      </c>
      <c r="AB138" s="53">
        <f t="shared" si="63"/>
        <v>0</v>
      </c>
      <c r="AC138" s="56">
        <f t="shared" si="64"/>
        <v>0</v>
      </c>
      <c r="AD138" s="56">
        <f t="shared" si="65"/>
        <v>0</v>
      </c>
      <c r="AE138" s="53">
        <f t="shared" si="49"/>
        <v>48.152999999999992</v>
      </c>
      <c r="AF138" s="53">
        <f t="shared" si="50"/>
        <v>48.152999999999992</v>
      </c>
    </row>
    <row r="139" spans="1:32" ht="20.5" customHeight="1" x14ac:dyDescent="0.2">
      <c r="A139" s="26" t="str">
        <f>all_banks!O133&amp;" "</f>
        <v xml:space="preserve">ООО "Костромаселькомбанк" (1115) </v>
      </c>
      <c r="B139" s="3">
        <f>all_banks!H133</f>
        <v>1115</v>
      </c>
      <c r="C139" s="3" t="str">
        <f>all_banks!E133</f>
        <v>КОСТРОМАСЕЛЬКОМБАНК</v>
      </c>
      <c r="D139" s="14">
        <f>INDEX('123_parsed'!B:B,MATCH('0107'!B139,'123_parsed'!A:A,0))</f>
        <v>435.22399999999999</v>
      </c>
      <c r="E139" s="13">
        <f t="shared" si="44"/>
        <v>87.622</v>
      </c>
      <c r="F139" s="11">
        <f>(((INDEX('101'!$A:$G,MATCH($A139&amp;"60401",'101'!$A:$A,0),MATCH($J$2&amp;"Ост /Дб",'101'!$1:$1,0)))+(INDEX('101'!$A:$G,MATCH($A139&amp;"60404",'101'!$A:$A,0),MATCH($J$2&amp;"Ост /Дб",'101'!$1:$1,0)))+(INDEX('101'!$A:$G,MATCH($A139&amp;"60415",'101'!$A:$A,0),MATCH($J$2&amp;"Ост /Дб",'101'!$1:$1,0)))-(INDEX('101'!$A:$G,MATCH($A139&amp;"60414",'101'!$A:$A,0),MATCH($J$2&amp;"Ост /Кр",'101'!$1:$1,0)))-(INDEX('101'!$A:$G,MATCH($A139&amp;"60405",'101'!$A:$A,0),MATCH($J$2&amp;"Ост /Дб",'101'!$1:$1,0)))+(INDEX('101'!$A:$G,MATCH($A139&amp;"61901",'101'!$A:$A,0),MATCH($J$2&amp;"Ост /Дб",'101'!$1:$1,0)))+(INDEX('101'!$A:$G,MATCH($A139&amp;"61902",'101'!$A:$A,0),MATCH($J$2&amp;"Ост /Дб",'101'!$1:$1,0)))+(INDEX('101'!$A:$G,MATCH($A139&amp;"61903",'101'!$A:$A,0),MATCH($J$2&amp;"Ост /Дб",'101'!$1:$1,0)))+(INDEX('101'!$A:$G,MATCH($A139&amp;"61904",'101'!$A:$A,0),MATCH($J$2&amp;"Ост /Дб",'101'!$1:$1,0)))+(INDEX('101'!$A:$G,MATCH($A139&amp;"61905",'101'!$A:$A,0),MATCH($J$2&amp;"Ост /Дб",'101'!$1:$1,0)))+(INDEX('101'!$A:$G,MATCH($A139&amp;"61906",'101'!$A:$A,0),MATCH($J$2&amp;"Ост /Дб",'101'!$1:$1,0)))+(INDEX('101'!$A:$G,MATCH($A139&amp;"61907",'101'!$A:$A,0),MATCH($J$2&amp;"Ост /Дб",'101'!$1:$1,0)))+(INDEX('101'!$A:$G,MATCH($A139&amp;"61908",'101'!$A:$A,0),MATCH($J$2&amp;"Ост /Дб",'101'!$1:$1,0)))+(INDEX('101'!$A:$G,MATCH($A139&amp;"61911",'101'!$A:$A,0),MATCH($J$2&amp;"Ост /Дб",'101'!$1:$1,0)))-(INDEX('101'!$A:$G,MATCH($A139&amp;"61909",'101'!$A:$A,0),MATCH($J$2&amp;"Ост /Кр",'101'!$1:$1,0)))-(INDEX('101'!$A:$G,MATCH($A139&amp;"61910",'101'!$A:$A,0),MATCH($J$2&amp;"Ост /Кр",'101'!$1:$1,0)))-(INDEX('101'!$A:$G,MATCH($A139&amp;"61912",'101'!$A:$A,0),MATCH($J$2&amp;"Ост /Кр",'101'!$1:$1,0)))+(INDEX('101'!$A:$G,MATCH($A139&amp;"62001",'101'!$A:$A,0),MATCH($J$2&amp;"Ост /Дб",'101'!$1:$1,0)))-(INDEX('101'!$A:$G,MATCH($A139&amp;"62002",'101'!$A:$A,0),MATCH($J$2&amp;"Ост /Кр",'101'!$1:$1,0)))+(INDEX('101'!$A:$G,MATCH($A139&amp;"62101",'101'!$A:$A,0),MATCH($J$2&amp;"Ост /Дб",'101'!$1:$1,0)))+(INDEX('101'!$A:$G,MATCH($A139&amp;"62102",'101'!$A:$A,0),MATCH($J$2&amp;"Ост /Дб",'101'!$1:$1,0)))-(INDEX('101'!$A:$G,MATCH($A139&amp;"62103",'101'!$A:$A,0),MATCH($J$2&amp;"Ост /Кр",'101'!$1:$1,0))))-(((INDEX('135'!$A:$O,MATCH('0107'!$A139,'135'!$A:$A,0),MATCH($J$2&amp;F$4,'135'!$2:$2,0)))/1.5)+(INDEX('135'!$A:$O,MATCH('0107'!$A139,'135'!$A:$A,0),MATCH($J$2&amp;F$5,'135'!$2:$2,0)))+(INDEX('135'!$A:$O,MATCH('0107'!$A139,'135'!$A:$A,0),MATCH($J$2&amp;F$6,'135'!$2:$2,0)))))/$J$1</f>
        <v>52.290999999999997</v>
      </c>
      <c r="G139" s="16">
        <f>(((INDEX('135'!$A:$O,MATCH('0107'!$A139,'135'!$A:$A,0),MATCH($J$2&amp;G$4,'135'!$2:$2,0)))/1.5)+(INDEX('135'!$A:$O,MATCH('0107'!$A139,'135'!$A:$A,0),MATCH($J$2&amp;G$5,'135'!$2:$2,0)))+(INDEX('135'!$A:$O,MATCH('0107'!$A139,'135'!$A:$A,0),MATCH($J$2&amp;G$6,'135'!$2:$2,0))))/$J$1</f>
        <v>35.331000000000003</v>
      </c>
      <c r="H139" s="11">
        <f>(((INDEX('135'!$A:$O,MATCH('0107'!$A139,'135'!$A:$A,0),MATCH($J$2&amp;H$6,'135'!$2:$2,0)))/1.5))/$J$1</f>
        <v>0</v>
      </c>
      <c r="I139" s="11">
        <f>(((INDEX('135'!$A:$O,MATCH('0107'!$A139,'135'!$A:$A,0),MATCH($J$2&amp;I$4,'135'!$2:$2,0)))/1.5)+(INDEX('135'!$A:$O,MATCH('0107'!$A139,'135'!$A:$A,0),MATCH($J$2&amp;I$5,'135'!$2:$2,0)))+(INDEX('135'!$A:$O,MATCH('0107'!$A139,'135'!$A:$A,0),MATCH($J$2&amp;I$6,'135'!$2:$2,0))))/$J$1</f>
        <v>0</v>
      </c>
      <c r="J139" s="11"/>
      <c r="K139" s="15">
        <f t="shared" si="51"/>
        <v>20.132621362792495</v>
      </c>
      <c r="L139" s="49">
        <f t="shared" si="52"/>
        <v>0.12014732643420399</v>
      </c>
      <c r="M139" s="52">
        <f t="shared" si="53"/>
        <v>3</v>
      </c>
      <c r="N139" s="49">
        <f t="shared" si="54"/>
        <v>8.1178887193720947E-2</v>
      </c>
      <c r="O139" s="49">
        <f t="shared" si="55"/>
        <v>0</v>
      </c>
      <c r="P139" s="52">
        <f t="shared" si="56"/>
        <v>2</v>
      </c>
      <c r="Q139" s="49">
        <f t="shared" si="57"/>
        <v>0</v>
      </c>
      <c r="R139" s="52">
        <f t="shared" si="58"/>
        <v>2</v>
      </c>
      <c r="S139" s="49">
        <f t="shared" si="59"/>
        <v>0</v>
      </c>
      <c r="T139" s="49">
        <f t="shared" si="60"/>
        <v>0.20132621362792494</v>
      </c>
      <c r="U139" s="38">
        <f t="shared" si="61"/>
        <v>0</v>
      </c>
      <c r="V139" s="54">
        <f t="shared" si="62"/>
        <v>0</v>
      </c>
      <c r="W139" s="57">
        <f t="shared" si="45"/>
        <v>0</v>
      </c>
      <c r="X139" s="59">
        <f t="shared" si="46"/>
        <v>435.22399999999999</v>
      </c>
      <c r="Y139" s="53">
        <f>INDEX('N1.0'!D:D,MATCH('0107'!A139,'N1.0'!B:B,0))</f>
        <v>25.975000000000001</v>
      </c>
      <c r="Z139" s="53">
        <f t="shared" si="47"/>
        <v>1675.5495668912413</v>
      </c>
      <c r="AA139" s="53">
        <f t="shared" si="48"/>
        <v>25.975000000000005</v>
      </c>
      <c r="AB139" s="53">
        <f t="shared" si="63"/>
        <v>0</v>
      </c>
      <c r="AC139" s="56">
        <f t="shared" si="64"/>
        <v>0</v>
      </c>
      <c r="AD139" s="56">
        <f t="shared" si="65"/>
        <v>0</v>
      </c>
      <c r="AE139" s="53">
        <f t="shared" si="49"/>
        <v>25.975000000000005</v>
      </c>
      <c r="AF139" s="53">
        <f t="shared" si="50"/>
        <v>25.975000000000005</v>
      </c>
    </row>
    <row r="140" spans="1:32" ht="20.5" customHeight="1" x14ac:dyDescent="0.2">
      <c r="A140" s="26" t="str">
        <f>all_banks!O134&amp;" "</f>
        <v xml:space="preserve">АО "КОШЕЛЕВ-БАНК" (3300) </v>
      </c>
      <c r="B140" s="3">
        <f>all_banks!H134</f>
        <v>3300</v>
      </c>
      <c r="C140" s="3" t="str">
        <f>all_banks!E134</f>
        <v>КОШЕЛЕВ-БАНК</v>
      </c>
      <c r="D140" s="14">
        <f>INDEX('123_parsed'!B:B,MATCH('0107'!B140,'123_parsed'!A:A,0))</f>
        <v>1869.1189999999999</v>
      </c>
      <c r="E140" s="13">
        <f t="shared" si="44"/>
        <v>59.968000000000004</v>
      </c>
      <c r="F140" s="11">
        <f>(((INDEX('101'!$A:$G,MATCH($A140&amp;"60401",'101'!$A:$A,0),MATCH($J$2&amp;"Ост /Дб",'101'!$1:$1,0)))+(INDEX('101'!$A:$G,MATCH($A140&amp;"60404",'101'!$A:$A,0),MATCH($J$2&amp;"Ост /Дб",'101'!$1:$1,0)))+(INDEX('101'!$A:$G,MATCH($A140&amp;"60415",'101'!$A:$A,0),MATCH($J$2&amp;"Ост /Дб",'101'!$1:$1,0)))-(INDEX('101'!$A:$G,MATCH($A140&amp;"60414",'101'!$A:$A,0),MATCH($J$2&amp;"Ост /Кр",'101'!$1:$1,0)))-(INDEX('101'!$A:$G,MATCH($A140&amp;"60405",'101'!$A:$A,0),MATCH($J$2&amp;"Ост /Дб",'101'!$1:$1,0)))+(INDEX('101'!$A:$G,MATCH($A140&amp;"61901",'101'!$A:$A,0),MATCH($J$2&amp;"Ост /Дб",'101'!$1:$1,0)))+(INDEX('101'!$A:$G,MATCH($A140&amp;"61902",'101'!$A:$A,0),MATCH($J$2&amp;"Ост /Дб",'101'!$1:$1,0)))+(INDEX('101'!$A:$G,MATCH($A140&amp;"61903",'101'!$A:$A,0),MATCH($J$2&amp;"Ост /Дб",'101'!$1:$1,0)))+(INDEX('101'!$A:$G,MATCH($A140&amp;"61904",'101'!$A:$A,0),MATCH($J$2&amp;"Ост /Дб",'101'!$1:$1,0)))+(INDEX('101'!$A:$G,MATCH($A140&amp;"61905",'101'!$A:$A,0),MATCH($J$2&amp;"Ост /Дб",'101'!$1:$1,0)))+(INDEX('101'!$A:$G,MATCH($A140&amp;"61906",'101'!$A:$A,0),MATCH($J$2&amp;"Ост /Дб",'101'!$1:$1,0)))+(INDEX('101'!$A:$G,MATCH($A140&amp;"61907",'101'!$A:$A,0),MATCH($J$2&amp;"Ост /Дб",'101'!$1:$1,0)))+(INDEX('101'!$A:$G,MATCH($A140&amp;"61908",'101'!$A:$A,0),MATCH($J$2&amp;"Ост /Дб",'101'!$1:$1,0)))+(INDEX('101'!$A:$G,MATCH($A140&amp;"61911",'101'!$A:$A,0),MATCH($J$2&amp;"Ост /Дб",'101'!$1:$1,0)))-(INDEX('101'!$A:$G,MATCH($A140&amp;"61909",'101'!$A:$A,0),MATCH($J$2&amp;"Ост /Кр",'101'!$1:$1,0)))-(INDEX('101'!$A:$G,MATCH($A140&amp;"61910",'101'!$A:$A,0),MATCH($J$2&amp;"Ост /Кр",'101'!$1:$1,0)))-(INDEX('101'!$A:$G,MATCH($A140&amp;"61912",'101'!$A:$A,0),MATCH($J$2&amp;"Ост /Кр",'101'!$1:$1,0)))+(INDEX('101'!$A:$G,MATCH($A140&amp;"62001",'101'!$A:$A,0),MATCH($J$2&amp;"Ост /Дб",'101'!$1:$1,0)))-(INDEX('101'!$A:$G,MATCH($A140&amp;"62002",'101'!$A:$A,0),MATCH($J$2&amp;"Ост /Кр",'101'!$1:$1,0)))+(INDEX('101'!$A:$G,MATCH($A140&amp;"62101",'101'!$A:$A,0),MATCH($J$2&amp;"Ост /Дб",'101'!$1:$1,0)))+(INDEX('101'!$A:$G,MATCH($A140&amp;"62102",'101'!$A:$A,0),MATCH($J$2&amp;"Ост /Дб",'101'!$1:$1,0)))-(INDEX('101'!$A:$G,MATCH($A140&amp;"62103",'101'!$A:$A,0),MATCH($J$2&amp;"Ост /Кр",'101'!$1:$1,0))))-(((INDEX('135'!$A:$O,MATCH('0107'!$A140,'135'!$A:$A,0),MATCH($J$2&amp;F$4,'135'!$2:$2,0)))/1.5)+(INDEX('135'!$A:$O,MATCH('0107'!$A140,'135'!$A:$A,0),MATCH($J$2&amp;F$5,'135'!$2:$2,0)))+(INDEX('135'!$A:$O,MATCH('0107'!$A140,'135'!$A:$A,0),MATCH($J$2&amp;F$6,'135'!$2:$2,0)))))/$J$1</f>
        <v>35.423666666666669</v>
      </c>
      <c r="G140" s="16">
        <f>(((INDEX('135'!$A:$O,MATCH('0107'!$A140,'135'!$A:$A,0),MATCH($J$2&amp;G$4,'135'!$2:$2,0)))/1.5)+(INDEX('135'!$A:$O,MATCH('0107'!$A140,'135'!$A:$A,0),MATCH($J$2&amp;G$5,'135'!$2:$2,0)))+(INDEX('135'!$A:$O,MATCH('0107'!$A140,'135'!$A:$A,0),MATCH($J$2&amp;G$6,'135'!$2:$2,0))))/$J$1</f>
        <v>24.544333333333331</v>
      </c>
      <c r="H140" s="11">
        <f>(((INDEX('135'!$A:$O,MATCH('0107'!$A140,'135'!$A:$A,0),MATCH($J$2&amp;H$6,'135'!$2:$2,0)))/1.5))/$J$1</f>
        <v>0</v>
      </c>
      <c r="I140" s="11">
        <f>(((INDEX('135'!$A:$O,MATCH('0107'!$A140,'135'!$A:$A,0),MATCH($J$2&amp;I$4,'135'!$2:$2,0)))/1.5)+(INDEX('135'!$A:$O,MATCH('0107'!$A140,'135'!$A:$A,0),MATCH($J$2&amp;I$5,'135'!$2:$2,0)))+(INDEX('135'!$A:$O,MATCH('0107'!$A140,'135'!$A:$A,0),MATCH($J$2&amp;I$6,'135'!$2:$2,0))))/$J$1</f>
        <v>0</v>
      </c>
      <c r="J140" s="11"/>
      <c r="K140" s="15">
        <f t="shared" si="51"/>
        <v>3.2083564502848674</v>
      </c>
      <c r="L140" s="49">
        <f t="shared" si="52"/>
        <v>1.8952066008994971E-2</v>
      </c>
      <c r="M140" s="52">
        <f t="shared" si="53"/>
        <v>1</v>
      </c>
      <c r="N140" s="49">
        <f t="shared" si="54"/>
        <v>1.3131498493853699E-2</v>
      </c>
      <c r="O140" s="49">
        <f t="shared" si="55"/>
        <v>0</v>
      </c>
      <c r="P140" s="52">
        <f t="shared" si="56"/>
        <v>2</v>
      </c>
      <c r="Q140" s="49">
        <f t="shared" si="57"/>
        <v>0</v>
      </c>
      <c r="R140" s="52">
        <f t="shared" si="58"/>
        <v>2</v>
      </c>
      <c r="S140" s="49">
        <f t="shared" si="59"/>
        <v>0</v>
      </c>
      <c r="T140" s="49">
        <f t="shared" si="60"/>
        <v>3.2083564502848674E-2</v>
      </c>
      <c r="U140" s="38">
        <f t="shared" si="61"/>
        <v>0</v>
      </c>
      <c r="V140" s="54">
        <f t="shared" si="62"/>
        <v>0</v>
      </c>
      <c r="W140" s="57">
        <f t="shared" si="45"/>
        <v>0</v>
      </c>
      <c r="X140" s="59">
        <f t="shared" si="46"/>
        <v>1869.1189999999999</v>
      </c>
      <c r="Y140" s="53">
        <f>INDEX('N1.0'!D:D,MATCH('0107'!A140,'N1.0'!B:B,0))</f>
        <v>12.708</v>
      </c>
      <c r="Z140" s="53">
        <f t="shared" si="47"/>
        <v>14708.207428391564</v>
      </c>
      <c r="AA140" s="53">
        <f t="shared" si="48"/>
        <v>12.708</v>
      </c>
      <c r="AB140" s="53">
        <f t="shared" si="63"/>
        <v>0</v>
      </c>
      <c r="AC140" s="56">
        <f t="shared" si="64"/>
        <v>0</v>
      </c>
      <c r="AD140" s="56">
        <f t="shared" si="65"/>
        <v>0</v>
      </c>
      <c r="AE140" s="53">
        <f t="shared" si="49"/>
        <v>12.708</v>
      </c>
      <c r="AF140" s="53">
        <f t="shared" si="50"/>
        <v>12.708</v>
      </c>
    </row>
    <row r="141" spans="1:32" ht="20.5" customHeight="1" x14ac:dyDescent="0.2">
      <c r="A141" s="26" t="str">
        <f>all_banks!O135&amp;" "</f>
        <v xml:space="preserve">Креди Агриколь КИБ АО (1680) </v>
      </c>
      <c r="B141" s="3">
        <f>all_banks!H135</f>
        <v>1680</v>
      </c>
      <c r="C141" s="3" t="str">
        <f>all_banks!E135</f>
        <v>КРЕДИ АГРИКОЛЬ КИБ</v>
      </c>
      <c r="D141" s="14">
        <f>INDEX('123_parsed'!B:B,MATCH('0107'!B141,'123_parsed'!A:A,0))</f>
        <v>13060.436</v>
      </c>
      <c r="E141" s="13">
        <f t="shared" si="44"/>
        <v>616.15</v>
      </c>
      <c r="F141" s="11">
        <f>(((INDEX('101'!$A:$G,MATCH($A141&amp;"60401",'101'!$A:$A,0),MATCH($J$2&amp;"Ост /Дб",'101'!$1:$1,0)))+(INDEX('101'!$A:$G,MATCH($A141&amp;"60404",'101'!$A:$A,0),MATCH($J$2&amp;"Ост /Дб",'101'!$1:$1,0)))+(INDEX('101'!$A:$G,MATCH($A141&amp;"60415",'101'!$A:$A,0),MATCH($J$2&amp;"Ост /Дб",'101'!$1:$1,0)))-(INDEX('101'!$A:$G,MATCH($A141&amp;"60414",'101'!$A:$A,0),MATCH($J$2&amp;"Ост /Кр",'101'!$1:$1,0)))-(INDEX('101'!$A:$G,MATCH($A141&amp;"60405",'101'!$A:$A,0),MATCH($J$2&amp;"Ост /Дб",'101'!$1:$1,0)))+(INDEX('101'!$A:$G,MATCH($A141&amp;"61901",'101'!$A:$A,0),MATCH($J$2&amp;"Ост /Дб",'101'!$1:$1,0)))+(INDEX('101'!$A:$G,MATCH($A141&amp;"61902",'101'!$A:$A,0),MATCH($J$2&amp;"Ост /Дб",'101'!$1:$1,0)))+(INDEX('101'!$A:$G,MATCH($A141&amp;"61903",'101'!$A:$A,0),MATCH($J$2&amp;"Ост /Дб",'101'!$1:$1,0)))+(INDEX('101'!$A:$G,MATCH($A141&amp;"61904",'101'!$A:$A,0),MATCH($J$2&amp;"Ост /Дб",'101'!$1:$1,0)))+(INDEX('101'!$A:$G,MATCH($A141&amp;"61905",'101'!$A:$A,0),MATCH($J$2&amp;"Ост /Дб",'101'!$1:$1,0)))+(INDEX('101'!$A:$G,MATCH($A141&amp;"61906",'101'!$A:$A,0),MATCH($J$2&amp;"Ост /Дб",'101'!$1:$1,0)))+(INDEX('101'!$A:$G,MATCH($A141&amp;"61907",'101'!$A:$A,0),MATCH($J$2&amp;"Ост /Дб",'101'!$1:$1,0)))+(INDEX('101'!$A:$G,MATCH($A141&amp;"61908",'101'!$A:$A,0),MATCH($J$2&amp;"Ост /Дб",'101'!$1:$1,0)))+(INDEX('101'!$A:$G,MATCH($A141&amp;"61911",'101'!$A:$A,0),MATCH($J$2&amp;"Ост /Дб",'101'!$1:$1,0)))-(INDEX('101'!$A:$G,MATCH($A141&amp;"61909",'101'!$A:$A,0),MATCH($J$2&amp;"Ост /Кр",'101'!$1:$1,0)))-(INDEX('101'!$A:$G,MATCH($A141&amp;"61910",'101'!$A:$A,0),MATCH($J$2&amp;"Ост /Кр",'101'!$1:$1,0)))-(INDEX('101'!$A:$G,MATCH($A141&amp;"61912",'101'!$A:$A,0),MATCH($J$2&amp;"Ост /Кр",'101'!$1:$1,0)))+(INDEX('101'!$A:$G,MATCH($A141&amp;"62001",'101'!$A:$A,0),MATCH($J$2&amp;"Ост /Дб",'101'!$1:$1,0)))-(INDEX('101'!$A:$G,MATCH($A141&amp;"62002",'101'!$A:$A,0),MATCH($J$2&amp;"Ост /Кр",'101'!$1:$1,0)))+(INDEX('101'!$A:$G,MATCH($A141&amp;"62101",'101'!$A:$A,0),MATCH($J$2&amp;"Ост /Дб",'101'!$1:$1,0)))+(INDEX('101'!$A:$G,MATCH($A141&amp;"62102",'101'!$A:$A,0),MATCH($J$2&amp;"Ост /Дб",'101'!$1:$1,0)))-(INDEX('101'!$A:$G,MATCH($A141&amp;"62103",'101'!$A:$A,0),MATCH($J$2&amp;"Ост /Кр",'101'!$1:$1,0))))-(((INDEX('135'!$A:$O,MATCH('0107'!$A141,'135'!$A:$A,0),MATCH($J$2&amp;F$4,'135'!$2:$2,0)))/1.5)+(INDEX('135'!$A:$O,MATCH('0107'!$A141,'135'!$A:$A,0),MATCH($J$2&amp;F$5,'135'!$2:$2,0)))+(INDEX('135'!$A:$O,MATCH('0107'!$A141,'135'!$A:$A,0),MATCH($J$2&amp;F$6,'135'!$2:$2,0)))))/$J$1</f>
        <v>616.15</v>
      </c>
      <c r="G141" s="16">
        <f>(((INDEX('135'!$A:$O,MATCH('0107'!$A141,'135'!$A:$A,0),MATCH($J$2&amp;G$4,'135'!$2:$2,0)))/1.5)+(INDEX('135'!$A:$O,MATCH('0107'!$A141,'135'!$A:$A,0),MATCH($J$2&amp;G$5,'135'!$2:$2,0)))+(INDEX('135'!$A:$O,MATCH('0107'!$A141,'135'!$A:$A,0),MATCH($J$2&amp;G$6,'135'!$2:$2,0))))/$J$1</f>
        <v>0</v>
      </c>
      <c r="H141" s="11">
        <f>(((INDEX('135'!$A:$O,MATCH('0107'!$A141,'135'!$A:$A,0),MATCH($J$2&amp;H$6,'135'!$2:$2,0)))/1.5))/$J$1</f>
        <v>0</v>
      </c>
      <c r="I141" s="11">
        <f>(((INDEX('135'!$A:$O,MATCH('0107'!$A141,'135'!$A:$A,0),MATCH($J$2&amp;I$4,'135'!$2:$2,0)))/1.5)+(INDEX('135'!$A:$O,MATCH('0107'!$A141,'135'!$A:$A,0),MATCH($J$2&amp;I$5,'135'!$2:$2,0)))+(INDEX('135'!$A:$O,MATCH('0107'!$A141,'135'!$A:$A,0),MATCH($J$2&amp;I$6,'135'!$2:$2,0))))/$J$1</f>
        <v>0</v>
      </c>
      <c r="J141" s="11"/>
      <c r="K141" s="15">
        <f t="shared" si="51"/>
        <v>4.7176832381399825</v>
      </c>
      <c r="L141" s="49">
        <f t="shared" si="52"/>
        <v>4.7176832381399823E-2</v>
      </c>
      <c r="M141" s="52">
        <f t="shared" si="53"/>
        <v>1</v>
      </c>
      <c r="N141" s="49">
        <f t="shared" si="54"/>
        <v>0</v>
      </c>
      <c r="O141" s="49">
        <f t="shared" si="55"/>
        <v>0</v>
      </c>
      <c r="P141" s="52">
        <f t="shared" si="56"/>
        <v>2</v>
      </c>
      <c r="Q141" s="49">
        <f t="shared" si="57"/>
        <v>0</v>
      </c>
      <c r="R141" s="52">
        <f t="shared" si="58"/>
        <v>2</v>
      </c>
      <c r="S141" s="49">
        <f t="shared" si="59"/>
        <v>0</v>
      </c>
      <c r="T141" s="49">
        <f t="shared" si="60"/>
        <v>4.7176832381399823E-2</v>
      </c>
      <c r="U141" s="38">
        <f t="shared" si="61"/>
        <v>0</v>
      </c>
      <c r="V141" s="54">
        <f t="shared" si="62"/>
        <v>0</v>
      </c>
      <c r="W141" s="57">
        <f t="shared" si="45"/>
        <v>0</v>
      </c>
      <c r="X141" s="59">
        <f t="shared" si="46"/>
        <v>13060.436</v>
      </c>
      <c r="Y141" s="53">
        <f>INDEX('N1.0'!D:D,MATCH('0107'!A141,'N1.0'!B:B,0))</f>
        <v>58.313000000000002</v>
      </c>
      <c r="Z141" s="53">
        <f t="shared" si="47"/>
        <v>22397.125855298131</v>
      </c>
      <c r="AA141" s="53">
        <f t="shared" si="48"/>
        <v>58.312999999999995</v>
      </c>
      <c r="AB141" s="53">
        <f t="shared" si="63"/>
        <v>0</v>
      </c>
      <c r="AC141" s="56">
        <f t="shared" si="64"/>
        <v>0</v>
      </c>
      <c r="AD141" s="56">
        <f t="shared" si="65"/>
        <v>0</v>
      </c>
      <c r="AE141" s="53">
        <f t="shared" si="49"/>
        <v>58.312999999999995</v>
      </c>
      <c r="AF141" s="53">
        <f t="shared" si="50"/>
        <v>58.312999999999995</v>
      </c>
    </row>
    <row r="142" spans="1:32" ht="20.5" customHeight="1" x14ac:dyDescent="0.2">
      <c r="A142" s="26" t="str">
        <f>all_banks!O136&amp;" "</f>
        <v xml:space="preserve">АО "Кредит Европа Банк (Россия)" (3311) </v>
      </c>
      <c r="B142" s="3">
        <f>all_banks!H136</f>
        <v>3311</v>
      </c>
      <c r="C142" s="3" t="str">
        <f>all_banks!E136</f>
        <v>КРЕДИТ ЕВРОПА БАНК</v>
      </c>
      <c r="D142" s="14">
        <f>INDEX('123_parsed'!B:B,MATCH('0107'!B142,'123_parsed'!A:A,0))</f>
        <v>18045.477999999999</v>
      </c>
      <c r="E142" s="13">
        <f t="shared" si="44"/>
        <v>2606.1689999999999</v>
      </c>
      <c r="F142" s="11">
        <f>(((INDEX('101'!$A:$G,MATCH($A142&amp;"60401",'101'!$A:$A,0),MATCH($J$2&amp;"Ост /Дб",'101'!$1:$1,0)))+(INDEX('101'!$A:$G,MATCH($A142&amp;"60404",'101'!$A:$A,0),MATCH($J$2&amp;"Ост /Дб",'101'!$1:$1,0)))+(INDEX('101'!$A:$G,MATCH($A142&amp;"60415",'101'!$A:$A,0),MATCH($J$2&amp;"Ост /Дб",'101'!$1:$1,0)))-(INDEX('101'!$A:$G,MATCH($A142&amp;"60414",'101'!$A:$A,0),MATCH($J$2&amp;"Ост /Кр",'101'!$1:$1,0)))-(INDEX('101'!$A:$G,MATCH($A142&amp;"60405",'101'!$A:$A,0),MATCH($J$2&amp;"Ост /Дб",'101'!$1:$1,0)))+(INDEX('101'!$A:$G,MATCH($A142&amp;"61901",'101'!$A:$A,0),MATCH($J$2&amp;"Ост /Дб",'101'!$1:$1,0)))+(INDEX('101'!$A:$G,MATCH($A142&amp;"61902",'101'!$A:$A,0),MATCH($J$2&amp;"Ост /Дб",'101'!$1:$1,0)))+(INDEX('101'!$A:$G,MATCH($A142&amp;"61903",'101'!$A:$A,0),MATCH($J$2&amp;"Ост /Дб",'101'!$1:$1,0)))+(INDEX('101'!$A:$G,MATCH($A142&amp;"61904",'101'!$A:$A,0),MATCH($J$2&amp;"Ост /Дб",'101'!$1:$1,0)))+(INDEX('101'!$A:$G,MATCH($A142&amp;"61905",'101'!$A:$A,0),MATCH($J$2&amp;"Ост /Дб",'101'!$1:$1,0)))+(INDEX('101'!$A:$G,MATCH($A142&amp;"61906",'101'!$A:$A,0),MATCH($J$2&amp;"Ост /Дб",'101'!$1:$1,0)))+(INDEX('101'!$A:$G,MATCH($A142&amp;"61907",'101'!$A:$A,0),MATCH($J$2&amp;"Ост /Дб",'101'!$1:$1,0)))+(INDEX('101'!$A:$G,MATCH($A142&amp;"61908",'101'!$A:$A,0),MATCH($J$2&amp;"Ост /Дб",'101'!$1:$1,0)))+(INDEX('101'!$A:$G,MATCH($A142&amp;"61911",'101'!$A:$A,0),MATCH($J$2&amp;"Ост /Дб",'101'!$1:$1,0)))-(INDEX('101'!$A:$G,MATCH($A142&amp;"61909",'101'!$A:$A,0),MATCH($J$2&amp;"Ост /Кр",'101'!$1:$1,0)))-(INDEX('101'!$A:$G,MATCH($A142&amp;"61910",'101'!$A:$A,0),MATCH($J$2&amp;"Ост /Кр",'101'!$1:$1,0)))-(INDEX('101'!$A:$G,MATCH($A142&amp;"61912",'101'!$A:$A,0),MATCH($J$2&amp;"Ост /Кр",'101'!$1:$1,0)))+(INDEX('101'!$A:$G,MATCH($A142&amp;"62001",'101'!$A:$A,0),MATCH($J$2&amp;"Ост /Дб",'101'!$1:$1,0)))-(INDEX('101'!$A:$G,MATCH($A142&amp;"62002",'101'!$A:$A,0),MATCH($J$2&amp;"Ост /Кр",'101'!$1:$1,0)))+(INDEX('101'!$A:$G,MATCH($A142&amp;"62101",'101'!$A:$A,0),MATCH($J$2&amp;"Ост /Дб",'101'!$1:$1,0)))+(INDEX('101'!$A:$G,MATCH($A142&amp;"62102",'101'!$A:$A,0),MATCH($J$2&amp;"Ост /Дб",'101'!$1:$1,0)))-(INDEX('101'!$A:$G,MATCH($A142&amp;"62103",'101'!$A:$A,0),MATCH($J$2&amp;"Ост /Кр",'101'!$1:$1,0))))-(((INDEX('135'!$A:$O,MATCH('0107'!$A142,'135'!$A:$A,0),MATCH($J$2&amp;F$4,'135'!$2:$2,0)))/1.5)+(INDEX('135'!$A:$O,MATCH('0107'!$A142,'135'!$A:$A,0),MATCH($J$2&amp;F$5,'135'!$2:$2,0)))+(INDEX('135'!$A:$O,MATCH('0107'!$A142,'135'!$A:$A,0),MATCH($J$2&amp;F$6,'135'!$2:$2,0)))))/$J$1</f>
        <v>156.25700000000001</v>
      </c>
      <c r="G142" s="16">
        <f>(((INDEX('135'!$A:$O,MATCH('0107'!$A142,'135'!$A:$A,0),MATCH($J$2&amp;G$4,'135'!$2:$2,0)))/1.5)+(INDEX('135'!$A:$O,MATCH('0107'!$A142,'135'!$A:$A,0),MATCH($J$2&amp;G$5,'135'!$2:$2,0)))+(INDEX('135'!$A:$O,MATCH('0107'!$A142,'135'!$A:$A,0),MATCH($J$2&amp;G$6,'135'!$2:$2,0))))/$J$1</f>
        <v>1679.912</v>
      </c>
      <c r="H142" s="11">
        <f>(((INDEX('135'!$A:$O,MATCH('0107'!$A142,'135'!$A:$A,0),MATCH($J$2&amp;H$6,'135'!$2:$2,0)))/1.5))/$J$1</f>
        <v>770</v>
      </c>
      <c r="I142" s="11">
        <f>(((INDEX('135'!$A:$O,MATCH('0107'!$A142,'135'!$A:$A,0),MATCH($J$2&amp;I$4,'135'!$2:$2,0)))/1.5)+(INDEX('135'!$A:$O,MATCH('0107'!$A142,'135'!$A:$A,0),MATCH($J$2&amp;I$5,'135'!$2:$2,0)))+(INDEX('135'!$A:$O,MATCH('0107'!$A142,'135'!$A:$A,0),MATCH($J$2&amp;I$6,'135'!$2:$2,0))))/$J$1</f>
        <v>0</v>
      </c>
      <c r="J142" s="11"/>
      <c r="K142" s="15">
        <f t="shared" si="51"/>
        <v>14.442227576349046</v>
      </c>
      <c r="L142" s="49">
        <f t="shared" si="52"/>
        <v>8.6590668310365625E-3</v>
      </c>
      <c r="M142" s="52">
        <f t="shared" si="53"/>
        <v>1</v>
      </c>
      <c r="N142" s="49">
        <f t="shared" si="54"/>
        <v>9.3093239203749553E-2</v>
      </c>
      <c r="O142" s="49">
        <f t="shared" si="55"/>
        <v>4.2669969728704335E-2</v>
      </c>
      <c r="P142" s="52">
        <f t="shared" si="56"/>
        <v>2</v>
      </c>
      <c r="Q142" s="49">
        <f t="shared" si="57"/>
        <v>0</v>
      </c>
      <c r="R142" s="52">
        <f t="shared" si="58"/>
        <v>2</v>
      </c>
      <c r="S142" s="49">
        <f t="shared" si="59"/>
        <v>0</v>
      </c>
      <c r="T142" s="49">
        <f t="shared" si="60"/>
        <v>0.14442227576349045</v>
      </c>
      <c r="U142" s="38">
        <f t="shared" si="61"/>
        <v>0</v>
      </c>
      <c r="V142" s="54">
        <f t="shared" si="62"/>
        <v>0</v>
      </c>
      <c r="W142" s="57">
        <f t="shared" si="45"/>
        <v>0</v>
      </c>
      <c r="X142" s="59">
        <f t="shared" si="46"/>
        <v>18045.477999999999</v>
      </c>
      <c r="Y142" s="53">
        <f>INDEX('N1.0'!D:D,MATCH('0107'!A142,'N1.0'!B:B,0))</f>
        <v>12.238</v>
      </c>
      <c r="Z142" s="53">
        <f t="shared" si="47"/>
        <v>147454.46968458898</v>
      </c>
      <c r="AA142" s="53">
        <f t="shared" si="48"/>
        <v>12.238</v>
      </c>
      <c r="AB142" s="53">
        <f t="shared" si="63"/>
        <v>0</v>
      </c>
      <c r="AC142" s="56">
        <f t="shared" si="64"/>
        <v>0</v>
      </c>
      <c r="AD142" s="56">
        <f t="shared" si="65"/>
        <v>0</v>
      </c>
      <c r="AE142" s="53">
        <f t="shared" si="49"/>
        <v>12.238</v>
      </c>
      <c r="AF142" s="53">
        <f t="shared" si="50"/>
        <v>12.238</v>
      </c>
    </row>
    <row r="143" spans="1:32" ht="20.5" customHeight="1" x14ac:dyDescent="0.2">
      <c r="A143" s="26" t="str">
        <f>all_banks!O137&amp;" "</f>
        <v xml:space="preserve">Банк "КУБ" (АО) (2584) </v>
      </c>
      <c r="B143" s="3">
        <f>all_banks!H137</f>
        <v>2584</v>
      </c>
      <c r="C143" s="3" t="str">
        <f>all_banks!E137</f>
        <v>КРЕДИТ УРАЛ БАНК</v>
      </c>
      <c r="D143" s="14">
        <f>INDEX('123_parsed'!B:B,MATCH('0107'!B143,'123_parsed'!A:A,0))</f>
        <v>5296.77</v>
      </c>
      <c r="E143" s="13">
        <f t="shared" si="44"/>
        <v>673.90300000000002</v>
      </c>
      <c r="F143" s="11">
        <f>(((INDEX('101'!$A:$G,MATCH($A143&amp;"60401",'101'!$A:$A,0),MATCH($J$2&amp;"Ост /Дб",'101'!$1:$1,0)))+(INDEX('101'!$A:$G,MATCH($A143&amp;"60404",'101'!$A:$A,0),MATCH($J$2&amp;"Ост /Дб",'101'!$1:$1,0)))+(INDEX('101'!$A:$G,MATCH($A143&amp;"60415",'101'!$A:$A,0),MATCH($J$2&amp;"Ост /Дб",'101'!$1:$1,0)))-(INDEX('101'!$A:$G,MATCH($A143&amp;"60414",'101'!$A:$A,0),MATCH($J$2&amp;"Ост /Кр",'101'!$1:$1,0)))-(INDEX('101'!$A:$G,MATCH($A143&amp;"60405",'101'!$A:$A,0),MATCH($J$2&amp;"Ост /Дб",'101'!$1:$1,0)))+(INDEX('101'!$A:$G,MATCH($A143&amp;"61901",'101'!$A:$A,0),MATCH($J$2&amp;"Ост /Дб",'101'!$1:$1,0)))+(INDEX('101'!$A:$G,MATCH($A143&amp;"61902",'101'!$A:$A,0),MATCH($J$2&amp;"Ост /Дб",'101'!$1:$1,0)))+(INDEX('101'!$A:$G,MATCH($A143&amp;"61903",'101'!$A:$A,0),MATCH($J$2&amp;"Ост /Дб",'101'!$1:$1,0)))+(INDEX('101'!$A:$G,MATCH($A143&amp;"61904",'101'!$A:$A,0),MATCH($J$2&amp;"Ост /Дб",'101'!$1:$1,0)))+(INDEX('101'!$A:$G,MATCH($A143&amp;"61905",'101'!$A:$A,0),MATCH($J$2&amp;"Ост /Дб",'101'!$1:$1,0)))+(INDEX('101'!$A:$G,MATCH($A143&amp;"61906",'101'!$A:$A,0),MATCH($J$2&amp;"Ост /Дб",'101'!$1:$1,0)))+(INDEX('101'!$A:$G,MATCH($A143&amp;"61907",'101'!$A:$A,0),MATCH($J$2&amp;"Ост /Дб",'101'!$1:$1,0)))+(INDEX('101'!$A:$G,MATCH($A143&amp;"61908",'101'!$A:$A,0),MATCH($J$2&amp;"Ост /Дб",'101'!$1:$1,0)))+(INDEX('101'!$A:$G,MATCH($A143&amp;"61911",'101'!$A:$A,0),MATCH($J$2&amp;"Ост /Дб",'101'!$1:$1,0)))-(INDEX('101'!$A:$G,MATCH($A143&amp;"61909",'101'!$A:$A,0),MATCH($J$2&amp;"Ост /Кр",'101'!$1:$1,0)))-(INDEX('101'!$A:$G,MATCH($A143&amp;"61910",'101'!$A:$A,0),MATCH($J$2&amp;"Ост /Кр",'101'!$1:$1,0)))-(INDEX('101'!$A:$G,MATCH($A143&amp;"61912",'101'!$A:$A,0),MATCH($J$2&amp;"Ост /Кр",'101'!$1:$1,0)))+(INDEX('101'!$A:$G,MATCH($A143&amp;"62001",'101'!$A:$A,0),MATCH($J$2&amp;"Ост /Дб",'101'!$1:$1,0)))-(INDEX('101'!$A:$G,MATCH($A143&amp;"62002",'101'!$A:$A,0),MATCH($J$2&amp;"Ост /Кр",'101'!$1:$1,0)))+(INDEX('101'!$A:$G,MATCH($A143&amp;"62101",'101'!$A:$A,0),MATCH($J$2&amp;"Ост /Дб",'101'!$1:$1,0)))+(INDEX('101'!$A:$G,MATCH($A143&amp;"62102",'101'!$A:$A,0),MATCH($J$2&amp;"Ост /Дб",'101'!$1:$1,0)))-(INDEX('101'!$A:$G,MATCH($A143&amp;"62103",'101'!$A:$A,0),MATCH($J$2&amp;"Ост /Кр",'101'!$1:$1,0))))-(((INDEX('135'!$A:$O,MATCH('0107'!$A143,'135'!$A:$A,0),MATCH($J$2&amp;F$4,'135'!$2:$2,0)))/1.5)+(INDEX('135'!$A:$O,MATCH('0107'!$A143,'135'!$A:$A,0),MATCH($J$2&amp;F$5,'135'!$2:$2,0)))+(INDEX('135'!$A:$O,MATCH('0107'!$A143,'135'!$A:$A,0),MATCH($J$2&amp;F$6,'135'!$2:$2,0)))))/$J$1</f>
        <v>346.41666666666663</v>
      </c>
      <c r="G143" s="16">
        <f>(((INDEX('135'!$A:$O,MATCH('0107'!$A143,'135'!$A:$A,0),MATCH($J$2&amp;G$4,'135'!$2:$2,0)))/1.5)+(INDEX('135'!$A:$O,MATCH('0107'!$A143,'135'!$A:$A,0),MATCH($J$2&amp;G$5,'135'!$2:$2,0)))+(INDEX('135'!$A:$O,MATCH('0107'!$A143,'135'!$A:$A,0),MATCH($J$2&amp;G$6,'135'!$2:$2,0))))/$J$1</f>
        <v>327.48633333333339</v>
      </c>
      <c r="H143" s="11">
        <f>(((INDEX('135'!$A:$O,MATCH('0107'!$A143,'135'!$A:$A,0),MATCH($J$2&amp;H$6,'135'!$2:$2,0)))/1.5))/$J$1</f>
        <v>0</v>
      </c>
      <c r="I143" s="11">
        <f>(((INDEX('135'!$A:$O,MATCH('0107'!$A143,'135'!$A:$A,0),MATCH($J$2&amp;I$4,'135'!$2:$2,0)))/1.5)+(INDEX('135'!$A:$O,MATCH('0107'!$A143,'135'!$A:$A,0),MATCH($J$2&amp;I$5,'135'!$2:$2,0)))+(INDEX('135'!$A:$O,MATCH('0107'!$A143,'135'!$A:$A,0),MATCH($J$2&amp;I$6,'135'!$2:$2,0))))/$J$1</f>
        <v>0</v>
      </c>
      <c r="J143" s="11"/>
      <c r="K143" s="15">
        <f t="shared" si="51"/>
        <v>12.722904713627361</v>
      </c>
      <c r="L143" s="49">
        <f t="shared" si="52"/>
        <v>6.5401493111210532E-2</v>
      </c>
      <c r="M143" s="52">
        <f t="shared" si="53"/>
        <v>1</v>
      </c>
      <c r="N143" s="49">
        <f t="shared" si="54"/>
        <v>6.1827554025063076E-2</v>
      </c>
      <c r="O143" s="49">
        <f t="shared" si="55"/>
        <v>0</v>
      </c>
      <c r="P143" s="52">
        <f t="shared" si="56"/>
        <v>2</v>
      </c>
      <c r="Q143" s="49">
        <f t="shared" si="57"/>
        <v>0</v>
      </c>
      <c r="R143" s="52">
        <f t="shared" si="58"/>
        <v>2</v>
      </c>
      <c r="S143" s="49">
        <f t="shared" si="59"/>
        <v>0</v>
      </c>
      <c r="T143" s="49">
        <f t="shared" si="60"/>
        <v>0.12722904713627362</v>
      </c>
      <c r="U143" s="38">
        <f t="shared" si="61"/>
        <v>0</v>
      </c>
      <c r="V143" s="54">
        <f t="shared" si="62"/>
        <v>0</v>
      </c>
      <c r="W143" s="57">
        <f t="shared" si="45"/>
        <v>0</v>
      </c>
      <c r="X143" s="59">
        <f t="shared" si="46"/>
        <v>5296.77</v>
      </c>
      <c r="Y143" s="53">
        <f>INDEX('N1.0'!D:D,MATCH('0107'!A143,'N1.0'!B:B,0))</f>
        <v>12.694000000000001</v>
      </c>
      <c r="Z143" s="53">
        <f t="shared" si="47"/>
        <v>41726.563730896494</v>
      </c>
      <c r="AA143" s="53">
        <f t="shared" si="48"/>
        <v>12.693999999999997</v>
      </c>
      <c r="AB143" s="53">
        <f t="shared" si="63"/>
        <v>0</v>
      </c>
      <c r="AC143" s="56">
        <f t="shared" si="64"/>
        <v>0</v>
      </c>
      <c r="AD143" s="56">
        <f t="shared" si="65"/>
        <v>0</v>
      </c>
      <c r="AE143" s="53">
        <f t="shared" si="49"/>
        <v>12.693999999999997</v>
      </c>
      <c r="AF143" s="53">
        <f t="shared" si="50"/>
        <v>12.693999999999997</v>
      </c>
    </row>
    <row r="144" spans="1:32" ht="20.5" customHeight="1" x14ac:dyDescent="0.2">
      <c r="A144" s="26" t="str">
        <f>all_banks!O138&amp;" "</f>
        <v xml:space="preserve">"Банк Кремлевский" ООО (2905) </v>
      </c>
      <c r="B144" s="3">
        <f>all_banks!H138</f>
        <v>2905</v>
      </c>
      <c r="C144" s="3" t="str">
        <f>all_banks!E138</f>
        <v>КРЕМЛЕВСКИЙ</v>
      </c>
      <c r="D144" s="14">
        <f>INDEX('123_parsed'!B:B,MATCH('0107'!B144,'123_parsed'!A:A,0))</f>
        <v>2205.4830000000002</v>
      </c>
      <c r="E144" s="13">
        <f t="shared" si="44"/>
        <v>42.45</v>
      </c>
      <c r="F144" s="11">
        <f>(((INDEX('101'!$A:$G,MATCH($A144&amp;"60401",'101'!$A:$A,0),MATCH($J$2&amp;"Ост /Дб",'101'!$1:$1,0)))+(INDEX('101'!$A:$G,MATCH($A144&amp;"60404",'101'!$A:$A,0),MATCH($J$2&amp;"Ост /Дб",'101'!$1:$1,0)))+(INDEX('101'!$A:$G,MATCH($A144&amp;"60415",'101'!$A:$A,0),MATCH($J$2&amp;"Ост /Дб",'101'!$1:$1,0)))-(INDEX('101'!$A:$G,MATCH($A144&amp;"60414",'101'!$A:$A,0),MATCH($J$2&amp;"Ост /Кр",'101'!$1:$1,0)))-(INDEX('101'!$A:$G,MATCH($A144&amp;"60405",'101'!$A:$A,0),MATCH($J$2&amp;"Ост /Дб",'101'!$1:$1,0)))+(INDEX('101'!$A:$G,MATCH($A144&amp;"61901",'101'!$A:$A,0),MATCH($J$2&amp;"Ост /Дб",'101'!$1:$1,0)))+(INDEX('101'!$A:$G,MATCH($A144&amp;"61902",'101'!$A:$A,0),MATCH($J$2&amp;"Ост /Дб",'101'!$1:$1,0)))+(INDEX('101'!$A:$G,MATCH($A144&amp;"61903",'101'!$A:$A,0),MATCH($J$2&amp;"Ост /Дб",'101'!$1:$1,0)))+(INDEX('101'!$A:$G,MATCH($A144&amp;"61904",'101'!$A:$A,0),MATCH($J$2&amp;"Ост /Дб",'101'!$1:$1,0)))+(INDEX('101'!$A:$G,MATCH($A144&amp;"61905",'101'!$A:$A,0),MATCH($J$2&amp;"Ост /Дб",'101'!$1:$1,0)))+(INDEX('101'!$A:$G,MATCH($A144&amp;"61906",'101'!$A:$A,0),MATCH($J$2&amp;"Ост /Дб",'101'!$1:$1,0)))+(INDEX('101'!$A:$G,MATCH($A144&amp;"61907",'101'!$A:$A,0),MATCH($J$2&amp;"Ост /Дб",'101'!$1:$1,0)))+(INDEX('101'!$A:$G,MATCH($A144&amp;"61908",'101'!$A:$A,0),MATCH($J$2&amp;"Ост /Дб",'101'!$1:$1,0)))+(INDEX('101'!$A:$G,MATCH($A144&amp;"61911",'101'!$A:$A,0),MATCH($J$2&amp;"Ост /Дб",'101'!$1:$1,0)))-(INDEX('101'!$A:$G,MATCH($A144&amp;"61909",'101'!$A:$A,0),MATCH($J$2&amp;"Ост /Кр",'101'!$1:$1,0)))-(INDEX('101'!$A:$G,MATCH($A144&amp;"61910",'101'!$A:$A,0),MATCH($J$2&amp;"Ост /Кр",'101'!$1:$1,0)))-(INDEX('101'!$A:$G,MATCH($A144&amp;"61912",'101'!$A:$A,0),MATCH($J$2&amp;"Ост /Кр",'101'!$1:$1,0)))+(INDEX('101'!$A:$G,MATCH($A144&amp;"62001",'101'!$A:$A,0),MATCH($J$2&amp;"Ост /Дб",'101'!$1:$1,0)))-(INDEX('101'!$A:$G,MATCH($A144&amp;"62002",'101'!$A:$A,0),MATCH($J$2&amp;"Ост /Кр",'101'!$1:$1,0)))+(INDEX('101'!$A:$G,MATCH($A144&amp;"62101",'101'!$A:$A,0),MATCH($J$2&amp;"Ост /Дб",'101'!$1:$1,0)))+(INDEX('101'!$A:$G,MATCH($A144&amp;"62102",'101'!$A:$A,0),MATCH($J$2&amp;"Ост /Дб",'101'!$1:$1,0)))-(INDEX('101'!$A:$G,MATCH($A144&amp;"62103",'101'!$A:$A,0),MATCH($J$2&amp;"Ост /Кр",'101'!$1:$1,0))))-(((INDEX('135'!$A:$O,MATCH('0107'!$A144,'135'!$A:$A,0),MATCH($J$2&amp;F$4,'135'!$2:$2,0)))/1.5)+(INDEX('135'!$A:$O,MATCH('0107'!$A144,'135'!$A:$A,0),MATCH($J$2&amp;F$5,'135'!$2:$2,0)))+(INDEX('135'!$A:$O,MATCH('0107'!$A144,'135'!$A:$A,0),MATCH($J$2&amp;F$6,'135'!$2:$2,0)))))/$J$1</f>
        <v>27.298999999999999</v>
      </c>
      <c r="G144" s="16">
        <f>(((INDEX('135'!$A:$O,MATCH('0107'!$A144,'135'!$A:$A,0),MATCH($J$2&amp;G$4,'135'!$2:$2,0)))/1.5)+(INDEX('135'!$A:$O,MATCH('0107'!$A144,'135'!$A:$A,0),MATCH($J$2&amp;G$5,'135'!$2:$2,0)))+(INDEX('135'!$A:$O,MATCH('0107'!$A144,'135'!$A:$A,0),MATCH($J$2&amp;G$6,'135'!$2:$2,0))))/$J$1</f>
        <v>15.151</v>
      </c>
      <c r="H144" s="11">
        <f>(((INDEX('135'!$A:$O,MATCH('0107'!$A144,'135'!$A:$A,0),MATCH($J$2&amp;H$6,'135'!$2:$2,0)))/1.5))/$J$1</f>
        <v>0</v>
      </c>
      <c r="I144" s="11">
        <f>(((INDEX('135'!$A:$O,MATCH('0107'!$A144,'135'!$A:$A,0),MATCH($J$2&amp;I$4,'135'!$2:$2,0)))/1.5)+(INDEX('135'!$A:$O,MATCH('0107'!$A144,'135'!$A:$A,0),MATCH($J$2&amp;I$5,'135'!$2:$2,0)))+(INDEX('135'!$A:$O,MATCH('0107'!$A144,'135'!$A:$A,0),MATCH($J$2&amp;I$6,'135'!$2:$2,0))))/$J$1</f>
        <v>0</v>
      </c>
      <c r="J144" s="11"/>
      <c r="K144" s="15">
        <f t="shared" si="51"/>
        <v>1.9247484564605577</v>
      </c>
      <c r="L144" s="49">
        <f t="shared" si="52"/>
        <v>1.2377787541323147E-2</v>
      </c>
      <c r="M144" s="52">
        <f t="shared" si="53"/>
        <v>1</v>
      </c>
      <c r="N144" s="49">
        <f t="shared" si="54"/>
        <v>6.8696970232824273E-3</v>
      </c>
      <c r="O144" s="49">
        <f t="shared" si="55"/>
        <v>0</v>
      </c>
      <c r="P144" s="52">
        <f t="shared" si="56"/>
        <v>2</v>
      </c>
      <c r="Q144" s="49">
        <f t="shared" si="57"/>
        <v>0</v>
      </c>
      <c r="R144" s="52">
        <f t="shared" si="58"/>
        <v>2</v>
      </c>
      <c r="S144" s="49">
        <f t="shared" si="59"/>
        <v>0</v>
      </c>
      <c r="T144" s="49">
        <f t="shared" si="60"/>
        <v>1.9247484564605576E-2</v>
      </c>
      <c r="U144" s="38">
        <f t="shared" si="61"/>
        <v>0</v>
      </c>
      <c r="V144" s="54">
        <f t="shared" si="62"/>
        <v>0</v>
      </c>
      <c r="W144" s="57">
        <f t="shared" si="45"/>
        <v>0</v>
      </c>
      <c r="X144" s="59">
        <f t="shared" si="46"/>
        <v>2205.4830000000002</v>
      </c>
      <c r="Y144" s="53">
        <f>INDEX('N1.0'!D:D,MATCH('0107'!A144,'N1.0'!B:B,0))</f>
        <v>44.707999999999998</v>
      </c>
      <c r="Z144" s="53">
        <f t="shared" si="47"/>
        <v>4933.0835644627368</v>
      </c>
      <c r="AA144" s="53">
        <f t="shared" si="48"/>
        <v>44.707999999999998</v>
      </c>
      <c r="AB144" s="53">
        <f t="shared" si="63"/>
        <v>0</v>
      </c>
      <c r="AC144" s="56">
        <f t="shared" si="64"/>
        <v>0</v>
      </c>
      <c r="AD144" s="56">
        <f t="shared" si="65"/>
        <v>0</v>
      </c>
      <c r="AE144" s="53">
        <f t="shared" si="49"/>
        <v>44.707999999999998</v>
      </c>
      <c r="AF144" s="53">
        <f t="shared" si="50"/>
        <v>44.707999999999998</v>
      </c>
    </row>
    <row r="145" spans="1:32" ht="20.5" customHeight="1" x14ac:dyDescent="0.2">
      <c r="A145" s="26" t="str">
        <f>all_banks!O139&amp;" "</f>
        <v xml:space="preserve">КБ "Крокус-Банк" (ООО) (2682) </v>
      </c>
      <c r="B145" s="3">
        <f>all_banks!H139</f>
        <v>2682</v>
      </c>
      <c r="C145" s="3" t="str">
        <f>all_banks!E139</f>
        <v>КРОКУС-БАНК</v>
      </c>
      <c r="D145" s="14">
        <f>INDEX('123_parsed'!B:B,MATCH('0107'!B145,'123_parsed'!A:A,0))</f>
        <v>1468.2560000000001</v>
      </c>
      <c r="E145" s="13">
        <f t="shared" si="44"/>
        <v>22.373999999999999</v>
      </c>
      <c r="F145" s="11">
        <f>(((INDEX('101'!$A:$G,MATCH($A145&amp;"60401",'101'!$A:$A,0),MATCH($J$2&amp;"Ост /Дб",'101'!$1:$1,0)))+(INDEX('101'!$A:$G,MATCH($A145&amp;"60404",'101'!$A:$A,0),MATCH($J$2&amp;"Ост /Дб",'101'!$1:$1,0)))+(INDEX('101'!$A:$G,MATCH($A145&amp;"60415",'101'!$A:$A,0),MATCH($J$2&amp;"Ост /Дб",'101'!$1:$1,0)))-(INDEX('101'!$A:$G,MATCH($A145&amp;"60414",'101'!$A:$A,0),MATCH($J$2&amp;"Ост /Кр",'101'!$1:$1,0)))-(INDEX('101'!$A:$G,MATCH($A145&amp;"60405",'101'!$A:$A,0),MATCH($J$2&amp;"Ост /Дб",'101'!$1:$1,0)))+(INDEX('101'!$A:$G,MATCH($A145&amp;"61901",'101'!$A:$A,0),MATCH($J$2&amp;"Ост /Дб",'101'!$1:$1,0)))+(INDEX('101'!$A:$G,MATCH($A145&amp;"61902",'101'!$A:$A,0),MATCH($J$2&amp;"Ост /Дб",'101'!$1:$1,0)))+(INDEX('101'!$A:$G,MATCH($A145&amp;"61903",'101'!$A:$A,0),MATCH($J$2&amp;"Ост /Дб",'101'!$1:$1,0)))+(INDEX('101'!$A:$G,MATCH($A145&amp;"61904",'101'!$A:$A,0),MATCH($J$2&amp;"Ост /Дб",'101'!$1:$1,0)))+(INDEX('101'!$A:$G,MATCH($A145&amp;"61905",'101'!$A:$A,0),MATCH($J$2&amp;"Ост /Дб",'101'!$1:$1,0)))+(INDEX('101'!$A:$G,MATCH($A145&amp;"61906",'101'!$A:$A,0),MATCH($J$2&amp;"Ост /Дб",'101'!$1:$1,0)))+(INDEX('101'!$A:$G,MATCH($A145&amp;"61907",'101'!$A:$A,0),MATCH($J$2&amp;"Ост /Дб",'101'!$1:$1,0)))+(INDEX('101'!$A:$G,MATCH($A145&amp;"61908",'101'!$A:$A,0),MATCH($J$2&amp;"Ост /Дб",'101'!$1:$1,0)))+(INDEX('101'!$A:$G,MATCH($A145&amp;"61911",'101'!$A:$A,0),MATCH($J$2&amp;"Ост /Дб",'101'!$1:$1,0)))-(INDEX('101'!$A:$G,MATCH($A145&amp;"61909",'101'!$A:$A,0),MATCH($J$2&amp;"Ост /Кр",'101'!$1:$1,0)))-(INDEX('101'!$A:$G,MATCH($A145&amp;"61910",'101'!$A:$A,0),MATCH($J$2&amp;"Ост /Кр",'101'!$1:$1,0)))-(INDEX('101'!$A:$G,MATCH($A145&amp;"61912",'101'!$A:$A,0),MATCH($J$2&amp;"Ост /Кр",'101'!$1:$1,0)))+(INDEX('101'!$A:$G,MATCH($A145&amp;"62001",'101'!$A:$A,0),MATCH($J$2&amp;"Ост /Дб",'101'!$1:$1,0)))-(INDEX('101'!$A:$G,MATCH($A145&amp;"62002",'101'!$A:$A,0),MATCH($J$2&amp;"Ост /Кр",'101'!$1:$1,0)))+(INDEX('101'!$A:$G,MATCH($A145&amp;"62101",'101'!$A:$A,0),MATCH($J$2&amp;"Ост /Дб",'101'!$1:$1,0)))+(INDEX('101'!$A:$G,MATCH($A145&amp;"62102",'101'!$A:$A,0),MATCH($J$2&amp;"Ост /Дб",'101'!$1:$1,0)))-(INDEX('101'!$A:$G,MATCH($A145&amp;"62103",'101'!$A:$A,0),MATCH($J$2&amp;"Ост /Кр",'101'!$1:$1,0))))-(((INDEX('135'!$A:$O,MATCH('0107'!$A145,'135'!$A:$A,0),MATCH($J$2&amp;F$4,'135'!$2:$2,0)))/1.5)+(INDEX('135'!$A:$O,MATCH('0107'!$A145,'135'!$A:$A,0),MATCH($J$2&amp;F$5,'135'!$2:$2,0)))+(INDEX('135'!$A:$O,MATCH('0107'!$A145,'135'!$A:$A,0),MATCH($J$2&amp;F$6,'135'!$2:$2,0)))))/$J$1</f>
        <v>22.373999999999999</v>
      </c>
      <c r="G145" s="16">
        <f>(((INDEX('135'!$A:$O,MATCH('0107'!$A145,'135'!$A:$A,0),MATCH($J$2&amp;G$4,'135'!$2:$2,0)))/1.5)+(INDEX('135'!$A:$O,MATCH('0107'!$A145,'135'!$A:$A,0),MATCH($J$2&amp;G$5,'135'!$2:$2,0)))+(INDEX('135'!$A:$O,MATCH('0107'!$A145,'135'!$A:$A,0),MATCH($J$2&amp;G$6,'135'!$2:$2,0))))/$J$1</f>
        <v>0</v>
      </c>
      <c r="H145" s="11">
        <f>(((INDEX('135'!$A:$O,MATCH('0107'!$A145,'135'!$A:$A,0),MATCH($J$2&amp;H$6,'135'!$2:$2,0)))/1.5))/$J$1</f>
        <v>0</v>
      </c>
      <c r="I145" s="11">
        <f>(((INDEX('135'!$A:$O,MATCH('0107'!$A145,'135'!$A:$A,0),MATCH($J$2&amp;I$4,'135'!$2:$2,0)))/1.5)+(INDEX('135'!$A:$O,MATCH('0107'!$A145,'135'!$A:$A,0),MATCH($J$2&amp;I$5,'135'!$2:$2,0)))+(INDEX('135'!$A:$O,MATCH('0107'!$A145,'135'!$A:$A,0),MATCH($J$2&amp;I$6,'135'!$2:$2,0))))/$J$1</f>
        <v>0</v>
      </c>
      <c r="J145" s="11"/>
      <c r="K145" s="15">
        <f t="shared" si="51"/>
        <v>1.5238487021336877</v>
      </c>
      <c r="L145" s="49">
        <f t="shared" si="52"/>
        <v>1.5238487021336877E-2</v>
      </c>
      <c r="M145" s="52">
        <f t="shared" si="53"/>
        <v>1</v>
      </c>
      <c r="N145" s="49">
        <f t="shared" si="54"/>
        <v>0</v>
      </c>
      <c r="O145" s="49">
        <f t="shared" si="55"/>
        <v>0</v>
      </c>
      <c r="P145" s="52">
        <f t="shared" si="56"/>
        <v>2</v>
      </c>
      <c r="Q145" s="49">
        <f t="shared" si="57"/>
        <v>0</v>
      </c>
      <c r="R145" s="52">
        <f t="shared" si="58"/>
        <v>2</v>
      </c>
      <c r="S145" s="49">
        <f t="shared" si="59"/>
        <v>0</v>
      </c>
      <c r="T145" s="49">
        <f t="shared" si="60"/>
        <v>1.5238487021336877E-2</v>
      </c>
      <c r="U145" s="38">
        <f t="shared" si="61"/>
        <v>0</v>
      </c>
      <c r="V145" s="54">
        <f t="shared" si="62"/>
        <v>0</v>
      </c>
      <c r="W145" s="57">
        <f t="shared" si="45"/>
        <v>0</v>
      </c>
      <c r="X145" s="59">
        <f t="shared" si="46"/>
        <v>1468.2560000000001</v>
      </c>
      <c r="Y145" s="53">
        <f>INDEX('N1.0'!D:D,MATCH('0107'!A145,'N1.0'!B:B,0))</f>
        <v>40.186999999999998</v>
      </c>
      <c r="Z145" s="53">
        <f t="shared" si="47"/>
        <v>3653.5596088287266</v>
      </c>
      <c r="AA145" s="53">
        <f t="shared" si="48"/>
        <v>40.186999999999991</v>
      </c>
      <c r="AB145" s="53">
        <f t="shared" si="63"/>
        <v>0</v>
      </c>
      <c r="AC145" s="56">
        <f t="shared" si="64"/>
        <v>0</v>
      </c>
      <c r="AD145" s="56">
        <f t="shared" si="65"/>
        <v>0</v>
      </c>
      <c r="AE145" s="53">
        <f t="shared" si="49"/>
        <v>40.186999999999991</v>
      </c>
      <c r="AF145" s="53">
        <f t="shared" si="50"/>
        <v>40.186999999999991</v>
      </c>
    </row>
    <row r="146" spans="1:32" ht="20.5" customHeight="1" x14ac:dyDescent="0.2">
      <c r="A146" s="26" t="str">
        <f>all_banks!O140&amp;" "</f>
        <v xml:space="preserve">ООО "Крона-Банк" (2499) </v>
      </c>
      <c r="B146" s="3">
        <f>all_banks!H140</f>
        <v>2499</v>
      </c>
      <c r="C146" s="3" t="str">
        <f>all_banks!E140</f>
        <v>КРОНА-БАНК</v>
      </c>
      <c r="D146" s="14">
        <f>INDEX('123_parsed'!B:B,MATCH('0107'!B146,'123_parsed'!A:A,0))</f>
        <v>543.64800000000002</v>
      </c>
      <c r="E146" s="13">
        <f t="shared" si="44"/>
        <v>152.91800000000001</v>
      </c>
      <c r="F146" s="11">
        <f>(((INDEX('101'!$A:$G,MATCH($A146&amp;"60401",'101'!$A:$A,0),MATCH($J$2&amp;"Ост /Дб",'101'!$1:$1,0)))+(INDEX('101'!$A:$G,MATCH($A146&amp;"60404",'101'!$A:$A,0),MATCH($J$2&amp;"Ост /Дб",'101'!$1:$1,0)))+(INDEX('101'!$A:$G,MATCH($A146&amp;"60415",'101'!$A:$A,0),MATCH($J$2&amp;"Ост /Дб",'101'!$1:$1,0)))-(INDEX('101'!$A:$G,MATCH($A146&amp;"60414",'101'!$A:$A,0),MATCH($J$2&amp;"Ост /Кр",'101'!$1:$1,0)))-(INDEX('101'!$A:$G,MATCH($A146&amp;"60405",'101'!$A:$A,0),MATCH($J$2&amp;"Ост /Дб",'101'!$1:$1,0)))+(INDEX('101'!$A:$G,MATCH($A146&amp;"61901",'101'!$A:$A,0),MATCH($J$2&amp;"Ост /Дб",'101'!$1:$1,0)))+(INDEX('101'!$A:$G,MATCH($A146&amp;"61902",'101'!$A:$A,0),MATCH($J$2&amp;"Ост /Дб",'101'!$1:$1,0)))+(INDEX('101'!$A:$G,MATCH($A146&amp;"61903",'101'!$A:$A,0),MATCH($J$2&amp;"Ост /Дб",'101'!$1:$1,0)))+(INDEX('101'!$A:$G,MATCH($A146&amp;"61904",'101'!$A:$A,0),MATCH($J$2&amp;"Ост /Дб",'101'!$1:$1,0)))+(INDEX('101'!$A:$G,MATCH($A146&amp;"61905",'101'!$A:$A,0),MATCH($J$2&amp;"Ост /Дб",'101'!$1:$1,0)))+(INDEX('101'!$A:$G,MATCH($A146&amp;"61906",'101'!$A:$A,0),MATCH($J$2&amp;"Ост /Дб",'101'!$1:$1,0)))+(INDEX('101'!$A:$G,MATCH($A146&amp;"61907",'101'!$A:$A,0),MATCH($J$2&amp;"Ост /Дб",'101'!$1:$1,0)))+(INDEX('101'!$A:$G,MATCH($A146&amp;"61908",'101'!$A:$A,0),MATCH($J$2&amp;"Ост /Дб",'101'!$1:$1,0)))+(INDEX('101'!$A:$G,MATCH($A146&amp;"61911",'101'!$A:$A,0),MATCH($J$2&amp;"Ост /Дб",'101'!$1:$1,0)))-(INDEX('101'!$A:$G,MATCH($A146&amp;"61909",'101'!$A:$A,0),MATCH($J$2&amp;"Ост /Кр",'101'!$1:$1,0)))-(INDEX('101'!$A:$G,MATCH($A146&amp;"61910",'101'!$A:$A,0),MATCH($J$2&amp;"Ост /Кр",'101'!$1:$1,0)))-(INDEX('101'!$A:$G,MATCH($A146&amp;"61912",'101'!$A:$A,0),MATCH($J$2&amp;"Ост /Кр",'101'!$1:$1,0)))+(INDEX('101'!$A:$G,MATCH($A146&amp;"62001",'101'!$A:$A,0),MATCH($J$2&amp;"Ост /Дб",'101'!$1:$1,0)))-(INDEX('101'!$A:$G,MATCH($A146&amp;"62002",'101'!$A:$A,0),MATCH($J$2&amp;"Ост /Кр",'101'!$1:$1,0)))+(INDEX('101'!$A:$G,MATCH($A146&amp;"62101",'101'!$A:$A,0),MATCH($J$2&amp;"Ост /Дб",'101'!$1:$1,0)))+(INDEX('101'!$A:$G,MATCH($A146&amp;"62102",'101'!$A:$A,0),MATCH($J$2&amp;"Ост /Дб",'101'!$1:$1,0)))-(INDEX('101'!$A:$G,MATCH($A146&amp;"62103",'101'!$A:$A,0),MATCH($J$2&amp;"Ост /Кр",'101'!$1:$1,0))))-(((INDEX('135'!$A:$O,MATCH('0107'!$A146,'135'!$A:$A,0),MATCH($J$2&amp;F$4,'135'!$2:$2,0)))/1.5)+(INDEX('135'!$A:$O,MATCH('0107'!$A146,'135'!$A:$A,0),MATCH($J$2&amp;F$5,'135'!$2:$2,0)))+(INDEX('135'!$A:$O,MATCH('0107'!$A146,'135'!$A:$A,0),MATCH($J$2&amp;F$6,'135'!$2:$2,0)))))/$J$1</f>
        <v>29.394333333333329</v>
      </c>
      <c r="G146" s="16">
        <f>(((INDEX('135'!$A:$O,MATCH('0107'!$A146,'135'!$A:$A,0),MATCH($J$2&amp;G$4,'135'!$2:$2,0)))/1.5)+(INDEX('135'!$A:$O,MATCH('0107'!$A146,'135'!$A:$A,0),MATCH($J$2&amp;G$5,'135'!$2:$2,0)))+(INDEX('135'!$A:$O,MATCH('0107'!$A146,'135'!$A:$A,0),MATCH($J$2&amp;G$6,'135'!$2:$2,0))))/$J$1</f>
        <v>123.52366666666667</v>
      </c>
      <c r="H146" s="11">
        <f>(((INDEX('135'!$A:$O,MATCH('0107'!$A146,'135'!$A:$A,0),MATCH($J$2&amp;H$6,'135'!$2:$2,0)))/1.5))/$J$1</f>
        <v>0</v>
      </c>
      <c r="I146" s="11">
        <f>(((INDEX('135'!$A:$O,MATCH('0107'!$A146,'135'!$A:$A,0),MATCH($J$2&amp;I$4,'135'!$2:$2,0)))/1.5)+(INDEX('135'!$A:$O,MATCH('0107'!$A146,'135'!$A:$A,0),MATCH($J$2&amp;I$5,'135'!$2:$2,0)))+(INDEX('135'!$A:$O,MATCH('0107'!$A146,'135'!$A:$A,0),MATCH($J$2&amp;I$6,'135'!$2:$2,0))))/$J$1</f>
        <v>0</v>
      </c>
      <c r="J146" s="11"/>
      <c r="K146" s="15">
        <f t="shared" si="51"/>
        <v>28.128127023368059</v>
      </c>
      <c r="L146" s="49">
        <f t="shared" si="52"/>
        <v>5.4068686601134057E-2</v>
      </c>
      <c r="M146" s="52">
        <f t="shared" si="53"/>
        <v>1</v>
      </c>
      <c r="N146" s="49">
        <f t="shared" si="54"/>
        <v>0.22721258363254654</v>
      </c>
      <c r="O146" s="49">
        <f t="shared" si="55"/>
        <v>0</v>
      </c>
      <c r="P146" s="52">
        <f t="shared" si="56"/>
        <v>2</v>
      </c>
      <c r="Q146" s="49">
        <f t="shared" si="57"/>
        <v>0</v>
      </c>
      <c r="R146" s="52">
        <f t="shared" si="58"/>
        <v>2</v>
      </c>
      <c r="S146" s="49">
        <f t="shared" si="59"/>
        <v>0</v>
      </c>
      <c r="T146" s="49">
        <f t="shared" si="60"/>
        <v>0.2812812702336806</v>
      </c>
      <c r="U146" s="38">
        <f t="shared" si="61"/>
        <v>0</v>
      </c>
      <c r="V146" s="54">
        <f t="shared" si="62"/>
        <v>0</v>
      </c>
      <c r="W146" s="57">
        <f t="shared" si="45"/>
        <v>0</v>
      </c>
      <c r="X146" s="59">
        <f t="shared" si="46"/>
        <v>543.64800000000002</v>
      </c>
      <c r="Y146" s="53">
        <f>INDEX('N1.0'!D:D,MATCH('0107'!A146,'N1.0'!B:B,0))</f>
        <v>36.127000000000002</v>
      </c>
      <c r="Z146" s="53">
        <f t="shared" si="47"/>
        <v>1504.8246463863591</v>
      </c>
      <c r="AA146" s="53">
        <f t="shared" si="48"/>
        <v>36.12700000000001</v>
      </c>
      <c r="AB146" s="53">
        <f t="shared" si="63"/>
        <v>0</v>
      </c>
      <c r="AC146" s="56">
        <f t="shared" si="64"/>
        <v>0</v>
      </c>
      <c r="AD146" s="56">
        <f t="shared" si="65"/>
        <v>0</v>
      </c>
      <c r="AE146" s="53">
        <f t="shared" si="49"/>
        <v>36.12700000000001</v>
      </c>
      <c r="AF146" s="53">
        <f t="shared" si="50"/>
        <v>36.12700000000001</v>
      </c>
    </row>
    <row r="147" spans="1:32" ht="20.5" customHeight="1" x14ac:dyDescent="0.2">
      <c r="A147" s="26" t="str">
        <f>all_banks!O141&amp;" "</f>
        <v xml:space="preserve">АО "Кросна-Банк" (2607) </v>
      </c>
      <c r="B147" s="3">
        <f>all_banks!H141</f>
        <v>2607</v>
      </c>
      <c r="C147" s="3" t="str">
        <f>all_banks!E141</f>
        <v>КРОСНА-БАНК</v>
      </c>
      <c r="D147" s="14">
        <f>INDEX('123_parsed'!B:B,MATCH('0107'!B147,'123_parsed'!A:A,0))</f>
        <v>270.303</v>
      </c>
      <c r="E147" s="13">
        <f t="shared" ref="E147:E210" si="66">F147+H147+G147+I147+J147</f>
        <v>129.398</v>
      </c>
      <c r="F147" s="11">
        <f>(((INDEX('101'!$A:$G,MATCH($A147&amp;"60401",'101'!$A:$A,0),MATCH($J$2&amp;"Ост /Дб",'101'!$1:$1,0)))+(INDEX('101'!$A:$G,MATCH($A147&amp;"60404",'101'!$A:$A,0),MATCH($J$2&amp;"Ост /Дб",'101'!$1:$1,0)))+(INDEX('101'!$A:$G,MATCH($A147&amp;"60415",'101'!$A:$A,0),MATCH($J$2&amp;"Ост /Дб",'101'!$1:$1,0)))-(INDEX('101'!$A:$G,MATCH($A147&amp;"60414",'101'!$A:$A,0),MATCH($J$2&amp;"Ост /Кр",'101'!$1:$1,0)))-(INDEX('101'!$A:$G,MATCH($A147&amp;"60405",'101'!$A:$A,0),MATCH($J$2&amp;"Ост /Дб",'101'!$1:$1,0)))+(INDEX('101'!$A:$G,MATCH($A147&amp;"61901",'101'!$A:$A,0),MATCH($J$2&amp;"Ост /Дб",'101'!$1:$1,0)))+(INDEX('101'!$A:$G,MATCH($A147&amp;"61902",'101'!$A:$A,0),MATCH($J$2&amp;"Ост /Дб",'101'!$1:$1,0)))+(INDEX('101'!$A:$G,MATCH($A147&amp;"61903",'101'!$A:$A,0),MATCH($J$2&amp;"Ост /Дб",'101'!$1:$1,0)))+(INDEX('101'!$A:$G,MATCH($A147&amp;"61904",'101'!$A:$A,0),MATCH($J$2&amp;"Ост /Дб",'101'!$1:$1,0)))+(INDEX('101'!$A:$G,MATCH($A147&amp;"61905",'101'!$A:$A,0),MATCH($J$2&amp;"Ост /Дб",'101'!$1:$1,0)))+(INDEX('101'!$A:$G,MATCH($A147&amp;"61906",'101'!$A:$A,0),MATCH($J$2&amp;"Ост /Дб",'101'!$1:$1,0)))+(INDEX('101'!$A:$G,MATCH($A147&amp;"61907",'101'!$A:$A,0),MATCH($J$2&amp;"Ост /Дб",'101'!$1:$1,0)))+(INDEX('101'!$A:$G,MATCH($A147&amp;"61908",'101'!$A:$A,0),MATCH($J$2&amp;"Ост /Дб",'101'!$1:$1,0)))+(INDEX('101'!$A:$G,MATCH($A147&amp;"61911",'101'!$A:$A,0),MATCH($J$2&amp;"Ост /Дб",'101'!$1:$1,0)))-(INDEX('101'!$A:$G,MATCH($A147&amp;"61909",'101'!$A:$A,0),MATCH($J$2&amp;"Ост /Кр",'101'!$1:$1,0)))-(INDEX('101'!$A:$G,MATCH($A147&amp;"61910",'101'!$A:$A,0),MATCH($J$2&amp;"Ост /Кр",'101'!$1:$1,0)))-(INDEX('101'!$A:$G,MATCH($A147&amp;"61912",'101'!$A:$A,0),MATCH($J$2&amp;"Ост /Кр",'101'!$1:$1,0)))+(INDEX('101'!$A:$G,MATCH($A147&amp;"62001",'101'!$A:$A,0),MATCH($J$2&amp;"Ост /Дб",'101'!$1:$1,0)))-(INDEX('101'!$A:$G,MATCH($A147&amp;"62002",'101'!$A:$A,0),MATCH($J$2&amp;"Ост /Кр",'101'!$1:$1,0)))+(INDEX('101'!$A:$G,MATCH($A147&amp;"62101",'101'!$A:$A,0),MATCH($J$2&amp;"Ост /Дб",'101'!$1:$1,0)))+(INDEX('101'!$A:$G,MATCH($A147&amp;"62102",'101'!$A:$A,0),MATCH($J$2&amp;"Ост /Дб",'101'!$1:$1,0)))-(INDEX('101'!$A:$G,MATCH($A147&amp;"62103",'101'!$A:$A,0),MATCH($J$2&amp;"Ост /Кр",'101'!$1:$1,0))))-(((INDEX('135'!$A:$O,MATCH('0107'!$A147,'135'!$A:$A,0),MATCH($J$2&amp;F$4,'135'!$2:$2,0)))/1.5)+(INDEX('135'!$A:$O,MATCH('0107'!$A147,'135'!$A:$A,0),MATCH($J$2&amp;F$5,'135'!$2:$2,0)))+(INDEX('135'!$A:$O,MATCH('0107'!$A147,'135'!$A:$A,0),MATCH($J$2&amp;F$6,'135'!$2:$2,0)))))/$J$1</f>
        <v>2.8066666666666715</v>
      </c>
      <c r="G147" s="16">
        <f>(((INDEX('135'!$A:$O,MATCH('0107'!$A147,'135'!$A:$A,0),MATCH($J$2&amp;G$4,'135'!$2:$2,0)))/1.5)+(INDEX('135'!$A:$O,MATCH('0107'!$A147,'135'!$A:$A,0),MATCH($J$2&amp;G$5,'135'!$2:$2,0)))+(INDEX('135'!$A:$O,MATCH('0107'!$A147,'135'!$A:$A,0),MATCH($J$2&amp;G$6,'135'!$2:$2,0))))/$J$1</f>
        <v>126.59133333333332</v>
      </c>
      <c r="H147" s="11">
        <f>(((INDEX('135'!$A:$O,MATCH('0107'!$A147,'135'!$A:$A,0),MATCH($J$2&amp;H$6,'135'!$2:$2,0)))/1.5))/$J$1</f>
        <v>0</v>
      </c>
      <c r="I147" s="11">
        <f>(((INDEX('135'!$A:$O,MATCH('0107'!$A147,'135'!$A:$A,0),MATCH($J$2&amp;I$4,'135'!$2:$2,0)))/1.5)+(INDEX('135'!$A:$O,MATCH('0107'!$A147,'135'!$A:$A,0),MATCH($J$2&amp;I$5,'135'!$2:$2,0)))+(INDEX('135'!$A:$O,MATCH('0107'!$A147,'135'!$A:$A,0),MATCH($J$2&amp;I$6,'135'!$2:$2,0))))/$J$1</f>
        <v>0</v>
      </c>
      <c r="J147" s="11"/>
      <c r="K147" s="15">
        <f t="shared" si="51"/>
        <v>47.87146276585905</v>
      </c>
      <c r="L147" s="49">
        <f t="shared" si="52"/>
        <v>1.0383409235808229E-2</v>
      </c>
      <c r="M147" s="52">
        <f t="shared" si="53"/>
        <v>1</v>
      </c>
      <c r="N147" s="49">
        <f t="shared" si="54"/>
        <v>0.4683312184227823</v>
      </c>
      <c r="O147" s="49">
        <f t="shared" si="55"/>
        <v>0</v>
      </c>
      <c r="P147" s="52">
        <f t="shared" si="56"/>
        <v>2</v>
      </c>
      <c r="Q147" s="49">
        <f t="shared" si="57"/>
        <v>0</v>
      </c>
      <c r="R147" s="52">
        <f t="shared" si="58"/>
        <v>2</v>
      </c>
      <c r="S147" s="49">
        <f t="shared" si="59"/>
        <v>0</v>
      </c>
      <c r="T147" s="49">
        <f t="shared" si="60"/>
        <v>0.47871462765859052</v>
      </c>
      <c r="U147" s="38">
        <f t="shared" si="61"/>
        <v>1</v>
      </c>
      <c r="V147" s="54">
        <f t="shared" si="62"/>
        <v>1</v>
      </c>
      <c r="W147" s="57">
        <f t="shared" si="45"/>
        <v>161.02366666666666</v>
      </c>
      <c r="X147" s="59">
        <f t="shared" si="46"/>
        <v>431.32666666666665</v>
      </c>
      <c r="Y147" s="53">
        <f>INDEX('N1.0'!D:D,MATCH('0107'!A147,'N1.0'!B:B,0))</f>
        <v>13.72</v>
      </c>
      <c r="Z147" s="53">
        <f t="shared" si="47"/>
        <v>1970.1384839650143</v>
      </c>
      <c r="AA147" s="53">
        <f t="shared" si="48"/>
        <v>11.268035308524139</v>
      </c>
      <c r="AB147" s="53">
        <f t="shared" si="63"/>
        <v>-2.4519646914758617</v>
      </c>
      <c r="AC147" s="56">
        <f t="shared" si="64"/>
        <v>0</v>
      </c>
      <c r="AD147" s="56">
        <f t="shared" si="65"/>
        <v>161.02366666666666</v>
      </c>
      <c r="AE147" s="53">
        <f t="shared" si="49"/>
        <v>13.720000000000002</v>
      </c>
      <c r="AF147" s="53">
        <f t="shared" si="50"/>
        <v>21.893215638252876</v>
      </c>
    </row>
    <row r="148" spans="1:32" ht="20.5" customHeight="1" x14ac:dyDescent="0.2">
      <c r="A148" s="26" t="str">
        <f>all_banks!O142&amp;" "</f>
        <v xml:space="preserve">КБ "Кубань Кредит" ООО (2518) </v>
      </c>
      <c r="B148" s="3">
        <f>all_banks!H142</f>
        <v>2518</v>
      </c>
      <c r="C148" s="3" t="str">
        <f>all_banks!E142</f>
        <v>КУБАНЬ КРЕДИТ</v>
      </c>
      <c r="D148" s="14">
        <f>INDEX('123_parsed'!B:B,MATCH('0107'!B148,'123_parsed'!A:A,0))</f>
        <v>15109.776</v>
      </c>
      <c r="E148" s="13">
        <f t="shared" si="66"/>
        <v>5530.4989999999998</v>
      </c>
      <c r="F148" s="11">
        <f>(((INDEX('101'!$A:$G,MATCH($A148&amp;"60401",'101'!$A:$A,0),MATCH($J$2&amp;"Ост /Дб",'101'!$1:$1,0)))+(INDEX('101'!$A:$G,MATCH($A148&amp;"60404",'101'!$A:$A,0),MATCH($J$2&amp;"Ост /Дб",'101'!$1:$1,0)))+(INDEX('101'!$A:$G,MATCH($A148&amp;"60415",'101'!$A:$A,0),MATCH($J$2&amp;"Ост /Дб",'101'!$1:$1,0)))-(INDEX('101'!$A:$G,MATCH($A148&amp;"60414",'101'!$A:$A,0),MATCH($J$2&amp;"Ост /Кр",'101'!$1:$1,0)))-(INDEX('101'!$A:$G,MATCH($A148&amp;"60405",'101'!$A:$A,0),MATCH($J$2&amp;"Ост /Дб",'101'!$1:$1,0)))+(INDEX('101'!$A:$G,MATCH($A148&amp;"61901",'101'!$A:$A,0),MATCH($J$2&amp;"Ост /Дб",'101'!$1:$1,0)))+(INDEX('101'!$A:$G,MATCH($A148&amp;"61902",'101'!$A:$A,0),MATCH($J$2&amp;"Ост /Дб",'101'!$1:$1,0)))+(INDEX('101'!$A:$G,MATCH($A148&amp;"61903",'101'!$A:$A,0),MATCH($J$2&amp;"Ост /Дб",'101'!$1:$1,0)))+(INDEX('101'!$A:$G,MATCH($A148&amp;"61904",'101'!$A:$A,0),MATCH($J$2&amp;"Ост /Дб",'101'!$1:$1,0)))+(INDEX('101'!$A:$G,MATCH($A148&amp;"61905",'101'!$A:$A,0),MATCH($J$2&amp;"Ост /Дб",'101'!$1:$1,0)))+(INDEX('101'!$A:$G,MATCH($A148&amp;"61906",'101'!$A:$A,0),MATCH($J$2&amp;"Ост /Дб",'101'!$1:$1,0)))+(INDEX('101'!$A:$G,MATCH($A148&amp;"61907",'101'!$A:$A,0),MATCH($J$2&amp;"Ост /Дб",'101'!$1:$1,0)))+(INDEX('101'!$A:$G,MATCH($A148&amp;"61908",'101'!$A:$A,0),MATCH($J$2&amp;"Ост /Дб",'101'!$1:$1,0)))+(INDEX('101'!$A:$G,MATCH($A148&amp;"61911",'101'!$A:$A,0),MATCH($J$2&amp;"Ост /Дб",'101'!$1:$1,0)))-(INDEX('101'!$A:$G,MATCH($A148&amp;"61909",'101'!$A:$A,0),MATCH($J$2&amp;"Ост /Кр",'101'!$1:$1,0)))-(INDEX('101'!$A:$G,MATCH($A148&amp;"61910",'101'!$A:$A,0),MATCH($J$2&amp;"Ост /Кр",'101'!$1:$1,0)))-(INDEX('101'!$A:$G,MATCH($A148&amp;"61912",'101'!$A:$A,0),MATCH($J$2&amp;"Ост /Кр",'101'!$1:$1,0)))+(INDEX('101'!$A:$G,MATCH($A148&amp;"62001",'101'!$A:$A,0),MATCH($J$2&amp;"Ост /Дб",'101'!$1:$1,0)))-(INDEX('101'!$A:$G,MATCH($A148&amp;"62002",'101'!$A:$A,0),MATCH($J$2&amp;"Ост /Кр",'101'!$1:$1,0)))+(INDEX('101'!$A:$G,MATCH($A148&amp;"62101",'101'!$A:$A,0),MATCH($J$2&amp;"Ост /Дб",'101'!$1:$1,0)))+(INDEX('101'!$A:$G,MATCH($A148&amp;"62102",'101'!$A:$A,0),MATCH($J$2&amp;"Ост /Дб",'101'!$1:$1,0)))-(INDEX('101'!$A:$G,MATCH($A148&amp;"62103",'101'!$A:$A,0),MATCH($J$2&amp;"Ост /Кр",'101'!$1:$1,0))))-(((INDEX('135'!$A:$O,MATCH('0107'!$A148,'135'!$A:$A,0),MATCH($J$2&amp;F$4,'135'!$2:$2,0)))/1.5)+(INDEX('135'!$A:$O,MATCH('0107'!$A148,'135'!$A:$A,0),MATCH($J$2&amp;F$5,'135'!$2:$2,0)))+(INDEX('135'!$A:$O,MATCH('0107'!$A148,'135'!$A:$A,0),MATCH($J$2&amp;F$6,'135'!$2:$2,0)))))/$J$1</f>
        <v>4942.549</v>
      </c>
      <c r="G148" s="16">
        <f>(((INDEX('135'!$A:$O,MATCH('0107'!$A148,'135'!$A:$A,0),MATCH($J$2&amp;G$4,'135'!$2:$2,0)))/1.5)+(INDEX('135'!$A:$O,MATCH('0107'!$A148,'135'!$A:$A,0),MATCH($J$2&amp;G$5,'135'!$2:$2,0)))+(INDEX('135'!$A:$O,MATCH('0107'!$A148,'135'!$A:$A,0),MATCH($J$2&amp;G$6,'135'!$2:$2,0))))/$J$1</f>
        <v>587.95000000000005</v>
      </c>
      <c r="H148" s="11">
        <f>(((INDEX('135'!$A:$O,MATCH('0107'!$A148,'135'!$A:$A,0),MATCH($J$2&amp;H$6,'135'!$2:$2,0)))/1.5))/$J$1</f>
        <v>0</v>
      </c>
      <c r="I148" s="11">
        <f>(((INDEX('135'!$A:$O,MATCH('0107'!$A148,'135'!$A:$A,0),MATCH($J$2&amp;I$4,'135'!$2:$2,0)))/1.5)+(INDEX('135'!$A:$O,MATCH('0107'!$A148,'135'!$A:$A,0),MATCH($J$2&amp;I$5,'135'!$2:$2,0)))+(INDEX('135'!$A:$O,MATCH('0107'!$A148,'135'!$A:$A,0),MATCH($J$2&amp;I$6,'135'!$2:$2,0))))/$J$1</f>
        <v>0</v>
      </c>
      <c r="J148" s="11"/>
      <c r="K148" s="15">
        <f t="shared" si="51"/>
        <v>36.602124346515794</v>
      </c>
      <c r="L148" s="49">
        <f t="shared" si="52"/>
        <v>0.32710934960253546</v>
      </c>
      <c r="M148" s="52">
        <f t="shared" si="53"/>
        <v>3</v>
      </c>
      <c r="N148" s="49">
        <f t="shared" si="54"/>
        <v>3.8911893862622456E-2</v>
      </c>
      <c r="O148" s="49">
        <f t="shared" si="55"/>
        <v>0</v>
      </c>
      <c r="P148" s="52">
        <f t="shared" si="56"/>
        <v>2</v>
      </c>
      <c r="Q148" s="49">
        <f t="shared" si="57"/>
        <v>0</v>
      </c>
      <c r="R148" s="52">
        <f t="shared" si="58"/>
        <v>2</v>
      </c>
      <c r="S148" s="49">
        <f t="shared" si="59"/>
        <v>0</v>
      </c>
      <c r="T148" s="49">
        <f t="shared" si="60"/>
        <v>0.36602124346515791</v>
      </c>
      <c r="U148" s="38">
        <f t="shared" si="61"/>
        <v>1</v>
      </c>
      <c r="V148" s="54">
        <f t="shared" si="62"/>
        <v>1</v>
      </c>
      <c r="W148" s="57">
        <f t="shared" si="45"/>
        <v>3325.2206666666661</v>
      </c>
      <c r="X148" s="59">
        <f t="shared" si="46"/>
        <v>18434.996666666666</v>
      </c>
      <c r="Y148" s="53">
        <f>INDEX('N1.0'!D:D,MATCH('0107'!A148,'N1.0'!B:B,0))</f>
        <v>14.209</v>
      </c>
      <c r="Z148" s="53">
        <f t="shared" si="47"/>
        <v>106339.47498064607</v>
      </c>
      <c r="AA148" s="53">
        <f t="shared" si="48"/>
        <v>13.27090415160357</v>
      </c>
      <c r="AB148" s="53">
        <f t="shared" si="63"/>
        <v>-0.93809584839642923</v>
      </c>
      <c r="AC148" s="56">
        <f t="shared" si="64"/>
        <v>0</v>
      </c>
      <c r="AD148" s="56">
        <f t="shared" si="65"/>
        <v>0</v>
      </c>
      <c r="AE148" s="53">
        <f t="shared" si="49"/>
        <v>14.209</v>
      </c>
      <c r="AF148" s="53">
        <f t="shared" si="50"/>
        <v>14.209</v>
      </c>
    </row>
    <row r="149" spans="1:32" ht="20.5" customHeight="1" x14ac:dyDescent="0.2">
      <c r="A149" s="26" t="str">
        <f>all_banks!O143&amp;" "</f>
        <v xml:space="preserve">АО "Кубаньторгбанк" (478) </v>
      </c>
      <c r="B149" s="3">
        <f>all_banks!H143</f>
        <v>478</v>
      </c>
      <c r="C149" s="3" t="str">
        <f>all_banks!E143</f>
        <v>КУБАНЬТОРГБАНК</v>
      </c>
      <c r="D149" s="14">
        <f>INDEX('123_parsed'!B:B,MATCH('0107'!B149,'123_parsed'!A:A,0))</f>
        <v>1285.434</v>
      </c>
      <c r="E149" s="13">
        <f t="shared" si="66"/>
        <v>16.488</v>
      </c>
      <c r="F149" s="11">
        <f>(((INDEX('101'!$A:$G,MATCH($A149&amp;"60401",'101'!$A:$A,0),MATCH($J$2&amp;"Ост /Дб",'101'!$1:$1,0)))+(INDEX('101'!$A:$G,MATCH($A149&amp;"60404",'101'!$A:$A,0),MATCH($J$2&amp;"Ост /Дб",'101'!$1:$1,0)))+(INDEX('101'!$A:$G,MATCH($A149&amp;"60415",'101'!$A:$A,0),MATCH($J$2&amp;"Ост /Дб",'101'!$1:$1,0)))-(INDEX('101'!$A:$G,MATCH($A149&amp;"60414",'101'!$A:$A,0),MATCH($J$2&amp;"Ост /Кр",'101'!$1:$1,0)))-(INDEX('101'!$A:$G,MATCH($A149&amp;"60405",'101'!$A:$A,0),MATCH($J$2&amp;"Ост /Дб",'101'!$1:$1,0)))+(INDEX('101'!$A:$G,MATCH($A149&amp;"61901",'101'!$A:$A,0),MATCH($J$2&amp;"Ост /Дб",'101'!$1:$1,0)))+(INDEX('101'!$A:$G,MATCH($A149&amp;"61902",'101'!$A:$A,0),MATCH($J$2&amp;"Ост /Дб",'101'!$1:$1,0)))+(INDEX('101'!$A:$G,MATCH($A149&amp;"61903",'101'!$A:$A,0),MATCH($J$2&amp;"Ост /Дб",'101'!$1:$1,0)))+(INDEX('101'!$A:$G,MATCH($A149&amp;"61904",'101'!$A:$A,0),MATCH($J$2&amp;"Ост /Дб",'101'!$1:$1,0)))+(INDEX('101'!$A:$G,MATCH($A149&amp;"61905",'101'!$A:$A,0),MATCH($J$2&amp;"Ост /Дб",'101'!$1:$1,0)))+(INDEX('101'!$A:$G,MATCH($A149&amp;"61906",'101'!$A:$A,0),MATCH($J$2&amp;"Ост /Дб",'101'!$1:$1,0)))+(INDEX('101'!$A:$G,MATCH($A149&amp;"61907",'101'!$A:$A,0),MATCH($J$2&amp;"Ост /Дб",'101'!$1:$1,0)))+(INDEX('101'!$A:$G,MATCH($A149&amp;"61908",'101'!$A:$A,0),MATCH($J$2&amp;"Ост /Дб",'101'!$1:$1,0)))+(INDEX('101'!$A:$G,MATCH($A149&amp;"61911",'101'!$A:$A,0),MATCH($J$2&amp;"Ост /Дб",'101'!$1:$1,0)))-(INDEX('101'!$A:$G,MATCH($A149&amp;"61909",'101'!$A:$A,0),MATCH($J$2&amp;"Ост /Кр",'101'!$1:$1,0)))-(INDEX('101'!$A:$G,MATCH($A149&amp;"61910",'101'!$A:$A,0),MATCH($J$2&amp;"Ост /Кр",'101'!$1:$1,0)))-(INDEX('101'!$A:$G,MATCH($A149&amp;"61912",'101'!$A:$A,0),MATCH($J$2&amp;"Ост /Кр",'101'!$1:$1,0)))+(INDEX('101'!$A:$G,MATCH($A149&amp;"62001",'101'!$A:$A,0),MATCH($J$2&amp;"Ост /Дб",'101'!$1:$1,0)))-(INDEX('101'!$A:$G,MATCH($A149&amp;"62002",'101'!$A:$A,0),MATCH($J$2&amp;"Ост /Кр",'101'!$1:$1,0)))+(INDEX('101'!$A:$G,MATCH($A149&amp;"62101",'101'!$A:$A,0),MATCH($J$2&amp;"Ост /Дб",'101'!$1:$1,0)))+(INDEX('101'!$A:$G,MATCH($A149&amp;"62102",'101'!$A:$A,0),MATCH($J$2&amp;"Ост /Дб",'101'!$1:$1,0)))-(INDEX('101'!$A:$G,MATCH($A149&amp;"62103",'101'!$A:$A,0),MATCH($J$2&amp;"Ост /Кр",'101'!$1:$1,0))))-(((INDEX('135'!$A:$O,MATCH('0107'!$A149,'135'!$A:$A,0),MATCH($J$2&amp;F$4,'135'!$2:$2,0)))/1.5)+(INDEX('135'!$A:$O,MATCH('0107'!$A149,'135'!$A:$A,0),MATCH($J$2&amp;F$5,'135'!$2:$2,0)))+(INDEX('135'!$A:$O,MATCH('0107'!$A149,'135'!$A:$A,0),MATCH($J$2&amp;F$6,'135'!$2:$2,0)))))/$J$1</f>
        <v>7.4880000000000004</v>
      </c>
      <c r="G149" s="16">
        <f>(((INDEX('135'!$A:$O,MATCH('0107'!$A149,'135'!$A:$A,0),MATCH($J$2&amp;G$4,'135'!$2:$2,0)))/1.5)+(INDEX('135'!$A:$O,MATCH('0107'!$A149,'135'!$A:$A,0),MATCH($J$2&amp;G$5,'135'!$2:$2,0)))+(INDEX('135'!$A:$O,MATCH('0107'!$A149,'135'!$A:$A,0),MATCH($J$2&amp;G$6,'135'!$2:$2,0))))/$J$1</f>
        <v>9</v>
      </c>
      <c r="H149" s="11">
        <f>(((INDEX('135'!$A:$O,MATCH('0107'!$A149,'135'!$A:$A,0),MATCH($J$2&amp;H$6,'135'!$2:$2,0)))/1.5))/$J$1</f>
        <v>0</v>
      </c>
      <c r="I149" s="11">
        <f>(((INDEX('135'!$A:$O,MATCH('0107'!$A149,'135'!$A:$A,0),MATCH($J$2&amp;I$4,'135'!$2:$2,0)))/1.5)+(INDEX('135'!$A:$O,MATCH('0107'!$A149,'135'!$A:$A,0),MATCH($J$2&amp;I$5,'135'!$2:$2,0)))+(INDEX('135'!$A:$O,MATCH('0107'!$A149,'135'!$A:$A,0),MATCH($J$2&amp;I$6,'135'!$2:$2,0))))/$J$1</f>
        <v>0</v>
      </c>
      <c r="J149" s="11"/>
      <c r="K149" s="15">
        <f t="shared" si="51"/>
        <v>1.2826796241580665</v>
      </c>
      <c r="L149" s="49">
        <f t="shared" si="52"/>
        <v>5.8252699088401274E-3</v>
      </c>
      <c r="M149" s="52">
        <f t="shared" si="53"/>
        <v>1</v>
      </c>
      <c r="N149" s="49">
        <f t="shared" si="54"/>
        <v>7.0015263327405375E-3</v>
      </c>
      <c r="O149" s="49">
        <f t="shared" si="55"/>
        <v>0</v>
      </c>
      <c r="P149" s="52">
        <f t="shared" si="56"/>
        <v>2</v>
      </c>
      <c r="Q149" s="49">
        <f t="shared" si="57"/>
        <v>0</v>
      </c>
      <c r="R149" s="52">
        <f t="shared" si="58"/>
        <v>2</v>
      </c>
      <c r="S149" s="49">
        <f t="shared" si="59"/>
        <v>0</v>
      </c>
      <c r="T149" s="49">
        <f t="shared" si="60"/>
        <v>1.2826796241580665E-2</v>
      </c>
      <c r="U149" s="38">
        <f t="shared" si="61"/>
        <v>0</v>
      </c>
      <c r="V149" s="54">
        <f t="shared" si="62"/>
        <v>0</v>
      </c>
      <c r="W149" s="57">
        <f t="shared" si="45"/>
        <v>0</v>
      </c>
      <c r="X149" s="59">
        <f t="shared" si="46"/>
        <v>1285.434</v>
      </c>
      <c r="Y149" s="53">
        <f>INDEX('N1.0'!D:D,MATCH('0107'!A149,'N1.0'!B:B,0))</f>
        <v>34.151000000000003</v>
      </c>
      <c r="Z149" s="53">
        <f t="shared" si="47"/>
        <v>3763.9717724224761</v>
      </c>
      <c r="AA149" s="53">
        <f t="shared" si="48"/>
        <v>34.151000000000003</v>
      </c>
      <c r="AB149" s="53">
        <f t="shared" si="63"/>
        <v>0</v>
      </c>
      <c r="AC149" s="56">
        <f t="shared" si="64"/>
        <v>0</v>
      </c>
      <c r="AD149" s="56">
        <f t="shared" si="65"/>
        <v>0</v>
      </c>
      <c r="AE149" s="53">
        <f t="shared" si="49"/>
        <v>34.151000000000003</v>
      </c>
      <c r="AF149" s="53">
        <f t="shared" si="50"/>
        <v>34.151000000000003</v>
      </c>
    </row>
    <row r="150" spans="1:32" ht="20.5" customHeight="1" x14ac:dyDescent="0.2">
      <c r="A150" s="26" t="str">
        <f>all_banks!O144&amp;" "</f>
        <v xml:space="preserve">АКБ "Кузбассхимбанк" (ПАО) (2868) </v>
      </c>
      <c r="B150" s="3">
        <f>all_banks!H144</f>
        <v>2868</v>
      </c>
      <c r="C150" s="3" t="str">
        <f>all_banks!E144</f>
        <v>КУЗБАССХИМБАНК</v>
      </c>
      <c r="D150" s="14">
        <f>INDEX('123_parsed'!B:B,MATCH('0107'!B150,'123_parsed'!A:A,0))</f>
        <v>386.89100000000002</v>
      </c>
      <c r="E150" s="13">
        <f t="shared" si="66"/>
        <v>359.56</v>
      </c>
      <c r="F150" s="11">
        <f>(((INDEX('101'!$A:$G,MATCH($A150&amp;"60401",'101'!$A:$A,0),MATCH($J$2&amp;"Ост /Дб",'101'!$1:$1,0)))+(INDEX('101'!$A:$G,MATCH($A150&amp;"60404",'101'!$A:$A,0),MATCH($J$2&amp;"Ост /Дб",'101'!$1:$1,0)))+(INDEX('101'!$A:$G,MATCH($A150&amp;"60415",'101'!$A:$A,0),MATCH($J$2&amp;"Ост /Дб",'101'!$1:$1,0)))-(INDEX('101'!$A:$G,MATCH($A150&amp;"60414",'101'!$A:$A,0),MATCH($J$2&amp;"Ост /Кр",'101'!$1:$1,0)))-(INDEX('101'!$A:$G,MATCH($A150&amp;"60405",'101'!$A:$A,0),MATCH($J$2&amp;"Ост /Дб",'101'!$1:$1,0)))+(INDEX('101'!$A:$G,MATCH($A150&amp;"61901",'101'!$A:$A,0),MATCH($J$2&amp;"Ост /Дб",'101'!$1:$1,0)))+(INDEX('101'!$A:$G,MATCH($A150&amp;"61902",'101'!$A:$A,0),MATCH($J$2&amp;"Ост /Дб",'101'!$1:$1,0)))+(INDEX('101'!$A:$G,MATCH($A150&amp;"61903",'101'!$A:$A,0),MATCH($J$2&amp;"Ост /Дб",'101'!$1:$1,0)))+(INDEX('101'!$A:$G,MATCH($A150&amp;"61904",'101'!$A:$A,0),MATCH($J$2&amp;"Ост /Дб",'101'!$1:$1,0)))+(INDEX('101'!$A:$G,MATCH($A150&amp;"61905",'101'!$A:$A,0),MATCH($J$2&amp;"Ост /Дб",'101'!$1:$1,0)))+(INDEX('101'!$A:$G,MATCH($A150&amp;"61906",'101'!$A:$A,0),MATCH($J$2&amp;"Ост /Дб",'101'!$1:$1,0)))+(INDEX('101'!$A:$G,MATCH($A150&amp;"61907",'101'!$A:$A,0),MATCH($J$2&amp;"Ост /Дб",'101'!$1:$1,0)))+(INDEX('101'!$A:$G,MATCH($A150&amp;"61908",'101'!$A:$A,0),MATCH($J$2&amp;"Ост /Дб",'101'!$1:$1,0)))+(INDEX('101'!$A:$G,MATCH($A150&amp;"61911",'101'!$A:$A,0),MATCH($J$2&amp;"Ост /Дб",'101'!$1:$1,0)))-(INDEX('101'!$A:$G,MATCH($A150&amp;"61909",'101'!$A:$A,0),MATCH($J$2&amp;"Ост /Кр",'101'!$1:$1,0)))-(INDEX('101'!$A:$G,MATCH($A150&amp;"61910",'101'!$A:$A,0),MATCH($J$2&amp;"Ост /Кр",'101'!$1:$1,0)))-(INDEX('101'!$A:$G,MATCH($A150&amp;"61912",'101'!$A:$A,0),MATCH($J$2&amp;"Ост /Кр",'101'!$1:$1,0)))+(INDEX('101'!$A:$G,MATCH($A150&amp;"62001",'101'!$A:$A,0),MATCH($J$2&amp;"Ост /Дб",'101'!$1:$1,0)))-(INDEX('101'!$A:$G,MATCH($A150&amp;"62002",'101'!$A:$A,0),MATCH($J$2&amp;"Ост /Кр",'101'!$1:$1,0)))+(INDEX('101'!$A:$G,MATCH($A150&amp;"62101",'101'!$A:$A,0),MATCH($J$2&amp;"Ост /Дб",'101'!$1:$1,0)))+(INDEX('101'!$A:$G,MATCH($A150&amp;"62102",'101'!$A:$A,0),MATCH($J$2&amp;"Ост /Дб",'101'!$1:$1,0)))-(INDEX('101'!$A:$G,MATCH($A150&amp;"62103",'101'!$A:$A,0),MATCH($J$2&amp;"Ост /Кр",'101'!$1:$1,0))))-(((INDEX('135'!$A:$O,MATCH('0107'!$A150,'135'!$A:$A,0),MATCH($J$2&amp;F$4,'135'!$2:$2,0)))/1.5)+(INDEX('135'!$A:$O,MATCH('0107'!$A150,'135'!$A:$A,0),MATCH($J$2&amp;F$5,'135'!$2:$2,0)))+(INDEX('135'!$A:$O,MATCH('0107'!$A150,'135'!$A:$A,0),MATCH($J$2&amp;F$6,'135'!$2:$2,0)))))/$J$1</f>
        <v>102.14466666666665</v>
      </c>
      <c r="G150" s="16">
        <f>(((INDEX('135'!$A:$O,MATCH('0107'!$A150,'135'!$A:$A,0),MATCH($J$2&amp;G$4,'135'!$2:$2,0)))/1.5)+(INDEX('135'!$A:$O,MATCH('0107'!$A150,'135'!$A:$A,0),MATCH($J$2&amp;G$5,'135'!$2:$2,0)))+(INDEX('135'!$A:$O,MATCH('0107'!$A150,'135'!$A:$A,0),MATCH($J$2&amp;G$6,'135'!$2:$2,0))))/$J$1</f>
        <v>257.41533333333336</v>
      </c>
      <c r="H150" s="11">
        <f>(((INDEX('135'!$A:$O,MATCH('0107'!$A150,'135'!$A:$A,0),MATCH($J$2&amp;H$6,'135'!$2:$2,0)))/1.5))/$J$1</f>
        <v>0</v>
      </c>
      <c r="I150" s="11">
        <f>(((INDEX('135'!$A:$O,MATCH('0107'!$A150,'135'!$A:$A,0),MATCH($J$2&amp;I$4,'135'!$2:$2,0)))/1.5)+(INDEX('135'!$A:$O,MATCH('0107'!$A150,'135'!$A:$A,0),MATCH($J$2&amp;I$5,'135'!$2:$2,0)))+(INDEX('135'!$A:$O,MATCH('0107'!$A150,'135'!$A:$A,0),MATCH($J$2&amp;I$6,'135'!$2:$2,0))))/$J$1</f>
        <v>0</v>
      </c>
      <c r="J150" s="11"/>
      <c r="K150" s="15">
        <f t="shared" si="51"/>
        <v>92.935736421886261</v>
      </c>
      <c r="L150" s="49">
        <f t="shared" si="52"/>
        <v>0.26401406770037722</v>
      </c>
      <c r="M150" s="52">
        <f t="shared" si="53"/>
        <v>3</v>
      </c>
      <c r="N150" s="49">
        <f t="shared" si="54"/>
        <v>0.66534329651848545</v>
      </c>
      <c r="O150" s="49">
        <f t="shared" si="55"/>
        <v>0</v>
      </c>
      <c r="P150" s="52">
        <f t="shared" si="56"/>
        <v>2</v>
      </c>
      <c r="Q150" s="49">
        <f t="shared" si="57"/>
        <v>0</v>
      </c>
      <c r="R150" s="52">
        <f t="shared" si="58"/>
        <v>2</v>
      </c>
      <c r="S150" s="49">
        <f t="shared" si="59"/>
        <v>0</v>
      </c>
      <c r="T150" s="49">
        <f t="shared" si="60"/>
        <v>0.92935736421886261</v>
      </c>
      <c r="U150" s="38">
        <f t="shared" si="61"/>
        <v>1</v>
      </c>
      <c r="V150" s="54">
        <f t="shared" si="62"/>
        <v>1</v>
      </c>
      <c r="W150" s="57">
        <f t="shared" si="45"/>
        <v>811.64233333333323</v>
      </c>
      <c r="X150" s="59">
        <f t="shared" si="46"/>
        <v>1198.5333333333333</v>
      </c>
      <c r="Y150" s="53">
        <f>INDEX('N1.0'!D:D,MATCH('0107'!A150,'N1.0'!B:B,0))</f>
        <v>18.731000000000002</v>
      </c>
      <c r="Z150" s="53">
        <f t="shared" si="47"/>
        <v>2065.5117185414556</v>
      </c>
      <c r="AA150" s="53">
        <f t="shared" si="48"/>
        <v>6.9425072108164825</v>
      </c>
      <c r="AB150" s="53">
        <f t="shared" si="63"/>
        <v>-11.788492789183518</v>
      </c>
      <c r="AC150" s="56">
        <f t="shared" si="64"/>
        <v>811.64233333333323</v>
      </c>
      <c r="AD150" s="56">
        <f t="shared" si="65"/>
        <v>811.64233333333323</v>
      </c>
      <c r="AE150" s="53">
        <f t="shared" si="49"/>
        <v>58.025975963945044</v>
      </c>
      <c r="AF150" s="53">
        <f t="shared" si="50"/>
        <v>58.025975963945044</v>
      </c>
    </row>
    <row r="151" spans="1:32" ht="20.5" customHeight="1" x14ac:dyDescent="0.2">
      <c r="A151" s="26" t="str">
        <f>all_banks!O145&amp;" "</f>
        <v xml:space="preserve">АО "Кузнецкбизнесбанк" (1158) </v>
      </c>
      <c r="B151" s="3">
        <f>all_banks!H145</f>
        <v>1158</v>
      </c>
      <c r="C151" s="3" t="str">
        <f>all_banks!E145</f>
        <v>КУЗНЕЦКБИЗНЕСБАНК</v>
      </c>
      <c r="D151" s="14">
        <f>INDEX('123_parsed'!B:B,MATCH('0107'!B151,'123_parsed'!A:A,0))</f>
        <v>1711.346</v>
      </c>
      <c r="E151" s="13">
        <f t="shared" si="66"/>
        <v>295.76799999999997</v>
      </c>
      <c r="F151" s="11">
        <f>(((INDEX('101'!$A:$G,MATCH($A151&amp;"60401",'101'!$A:$A,0),MATCH($J$2&amp;"Ост /Дб",'101'!$1:$1,0)))+(INDEX('101'!$A:$G,MATCH($A151&amp;"60404",'101'!$A:$A,0),MATCH($J$2&amp;"Ост /Дб",'101'!$1:$1,0)))+(INDEX('101'!$A:$G,MATCH($A151&amp;"60415",'101'!$A:$A,0),MATCH($J$2&amp;"Ост /Дб",'101'!$1:$1,0)))-(INDEX('101'!$A:$G,MATCH($A151&amp;"60414",'101'!$A:$A,0),MATCH($J$2&amp;"Ост /Кр",'101'!$1:$1,0)))-(INDEX('101'!$A:$G,MATCH($A151&amp;"60405",'101'!$A:$A,0),MATCH($J$2&amp;"Ост /Дб",'101'!$1:$1,0)))+(INDEX('101'!$A:$G,MATCH($A151&amp;"61901",'101'!$A:$A,0),MATCH($J$2&amp;"Ост /Дб",'101'!$1:$1,0)))+(INDEX('101'!$A:$G,MATCH($A151&amp;"61902",'101'!$A:$A,0),MATCH($J$2&amp;"Ост /Дб",'101'!$1:$1,0)))+(INDEX('101'!$A:$G,MATCH($A151&amp;"61903",'101'!$A:$A,0),MATCH($J$2&amp;"Ост /Дб",'101'!$1:$1,0)))+(INDEX('101'!$A:$G,MATCH($A151&amp;"61904",'101'!$A:$A,0),MATCH($J$2&amp;"Ост /Дб",'101'!$1:$1,0)))+(INDEX('101'!$A:$G,MATCH($A151&amp;"61905",'101'!$A:$A,0),MATCH($J$2&amp;"Ост /Дб",'101'!$1:$1,0)))+(INDEX('101'!$A:$G,MATCH($A151&amp;"61906",'101'!$A:$A,0),MATCH($J$2&amp;"Ост /Дб",'101'!$1:$1,0)))+(INDEX('101'!$A:$G,MATCH($A151&amp;"61907",'101'!$A:$A,0),MATCH($J$2&amp;"Ост /Дб",'101'!$1:$1,0)))+(INDEX('101'!$A:$G,MATCH($A151&amp;"61908",'101'!$A:$A,0),MATCH($J$2&amp;"Ост /Дб",'101'!$1:$1,0)))+(INDEX('101'!$A:$G,MATCH($A151&amp;"61911",'101'!$A:$A,0),MATCH($J$2&amp;"Ост /Дб",'101'!$1:$1,0)))-(INDEX('101'!$A:$G,MATCH($A151&amp;"61909",'101'!$A:$A,0),MATCH($J$2&amp;"Ост /Кр",'101'!$1:$1,0)))-(INDEX('101'!$A:$G,MATCH($A151&amp;"61910",'101'!$A:$A,0),MATCH($J$2&amp;"Ост /Кр",'101'!$1:$1,0)))-(INDEX('101'!$A:$G,MATCH($A151&amp;"61912",'101'!$A:$A,0),MATCH($J$2&amp;"Ост /Кр",'101'!$1:$1,0)))+(INDEX('101'!$A:$G,MATCH($A151&amp;"62001",'101'!$A:$A,0),MATCH($J$2&amp;"Ост /Дб",'101'!$1:$1,0)))-(INDEX('101'!$A:$G,MATCH($A151&amp;"62002",'101'!$A:$A,0),MATCH($J$2&amp;"Ост /Кр",'101'!$1:$1,0)))+(INDEX('101'!$A:$G,MATCH($A151&amp;"62101",'101'!$A:$A,0),MATCH($J$2&amp;"Ост /Дб",'101'!$1:$1,0)))+(INDEX('101'!$A:$G,MATCH($A151&amp;"62102",'101'!$A:$A,0),MATCH($J$2&amp;"Ост /Дб",'101'!$1:$1,0)))-(INDEX('101'!$A:$G,MATCH($A151&amp;"62103",'101'!$A:$A,0),MATCH($J$2&amp;"Ост /Кр",'101'!$1:$1,0))))-(((INDEX('135'!$A:$O,MATCH('0107'!$A151,'135'!$A:$A,0),MATCH($J$2&amp;F$4,'135'!$2:$2,0)))/1.5)+(INDEX('135'!$A:$O,MATCH('0107'!$A151,'135'!$A:$A,0),MATCH($J$2&amp;F$5,'135'!$2:$2,0)))+(INDEX('135'!$A:$O,MATCH('0107'!$A151,'135'!$A:$A,0),MATCH($J$2&amp;F$6,'135'!$2:$2,0)))))/$J$1</f>
        <v>235.36866666666666</v>
      </c>
      <c r="G151" s="16">
        <f>(((INDEX('135'!$A:$O,MATCH('0107'!$A151,'135'!$A:$A,0),MATCH($J$2&amp;G$4,'135'!$2:$2,0)))/1.5)+(INDEX('135'!$A:$O,MATCH('0107'!$A151,'135'!$A:$A,0),MATCH($J$2&amp;G$5,'135'!$2:$2,0)))+(INDEX('135'!$A:$O,MATCH('0107'!$A151,'135'!$A:$A,0),MATCH($J$2&amp;G$6,'135'!$2:$2,0))))/$J$1</f>
        <v>60.399333333333338</v>
      </c>
      <c r="H151" s="11">
        <f>(((INDEX('135'!$A:$O,MATCH('0107'!$A151,'135'!$A:$A,0),MATCH($J$2&amp;H$6,'135'!$2:$2,0)))/1.5))/$J$1</f>
        <v>0</v>
      </c>
      <c r="I151" s="11">
        <f>(((INDEX('135'!$A:$O,MATCH('0107'!$A151,'135'!$A:$A,0),MATCH($J$2&amp;I$4,'135'!$2:$2,0)))/1.5)+(INDEX('135'!$A:$O,MATCH('0107'!$A151,'135'!$A:$A,0),MATCH($J$2&amp;I$5,'135'!$2:$2,0)))+(INDEX('135'!$A:$O,MATCH('0107'!$A151,'135'!$A:$A,0),MATCH($J$2&amp;I$6,'135'!$2:$2,0))))/$J$1</f>
        <v>0</v>
      </c>
      <c r="J151" s="11"/>
      <c r="K151" s="15">
        <f t="shared" si="51"/>
        <v>17.282770404114654</v>
      </c>
      <c r="L151" s="49">
        <f t="shared" si="52"/>
        <v>0.13753423718328536</v>
      </c>
      <c r="M151" s="52">
        <f t="shared" si="53"/>
        <v>3</v>
      </c>
      <c r="N151" s="49">
        <f t="shared" si="54"/>
        <v>3.5293466857861201E-2</v>
      </c>
      <c r="O151" s="49">
        <f t="shared" si="55"/>
        <v>0</v>
      </c>
      <c r="P151" s="52">
        <f t="shared" si="56"/>
        <v>2</v>
      </c>
      <c r="Q151" s="49">
        <f t="shared" si="57"/>
        <v>0</v>
      </c>
      <c r="R151" s="52">
        <f t="shared" si="58"/>
        <v>2</v>
      </c>
      <c r="S151" s="49">
        <f t="shared" si="59"/>
        <v>0</v>
      </c>
      <c r="T151" s="49">
        <f t="shared" si="60"/>
        <v>0.17282770404114653</v>
      </c>
      <c r="U151" s="38">
        <f t="shared" si="61"/>
        <v>0</v>
      </c>
      <c r="V151" s="54">
        <f t="shared" si="62"/>
        <v>0</v>
      </c>
      <c r="W151" s="57">
        <f t="shared" si="45"/>
        <v>0</v>
      </c>
      <c r="X151" s="59">
        <f t="shared" si="46"/>
        <v>1711.346</v>
      </c>
      <c r="Y151" s="53">
        <f>INDEX('N1.0'!D:D,MATCH('0107'!A151,'N1.0'!B:B,0))</f>
        <v>23.167999999999999</v>
      </c>
      <c r="Z151" s="53">
        <f t="shared" si="47"/>
        <v>7386.6799033149173</v>
      </c>
      <c r="AA151" s="53">
        <f t="shared" si="48"/>
        <v>23.167999999999999</v>
      </c>
      <c r="AB151" s="53">
        <f t="shared" si="63"/>
        <v>0</v>
      </c>
      <c r="AC151" s="56">
        <f t="shared" si="64"/>
        <v>0</v>
      </c>
      <c r="AD151" s="56">
        <f t="shared" si="65"/>
        <v>0</v>
      </c>
      <c r="AE151" s="53">
        <f t="shared" si="49"/>
        <v>23.167999999999999</v>
      </c>
      <c r="AF151" s="53">
        <f t="shared" si="50"/>
        <v>23.167999999999999</v>
      </c>
    </row>
    <row r="152" spans="1:32" ht="20.5" customHeight="1" x14ac:dyDescent="0.2">
      <c r="A152" s="26" t="str">
        <f>all_banks!O146&amp;" "</f>
        <v xml:space="preserve">ПАО Банк "Кузнецкий" (609) </v>
      </c>
      <c r="B152" s="3">
        <f>all_banks!H146</f>
        <v>609</v>
      </c>
      <c r="C152" s="3" t="str">
        <f>all_banks!E146</f>
        <v>КУЗНЕЦКИЙ</v>
      </c>
      <c r="D152" s="14">
        <f>INDEX('123_parsed'!B:B,MATCH('0107'!B152,'123_parsed'!A:A,0))</f>
        <v>645.38099999999997</v>
      </c>
      <c r="E152" s="13">
        <f t="shared" si="66"/>
        <v>225.10499999999999</v>
      </c>
      <c r="F152" s="11">
        <f>(((INDEX('101'!$A:$G,MATCH($A152&amp;"60401",'101'!$A:$A,0),MATCH($J$2&amp;"Ост /Дб",'101'!$1:$1,0)))+(INDEX('101'!$A:$G,MATCH($A152&amp;"60404",'101'!$A:$A,0),MATCH($J$2&amp;"Ост /Дб",'101'!$1:$1,0)))+(INDEX('101'!$A:$G,MATCH($A152&amp;"60415",'101'!$A:$A,0),MATCH($J$2&amp;"Ост /Дб",'101'!$1:$1,0)))-(INDEX('101'!$A:$G,MATCH($A152&amp;"60414",'101'!$A:$A,0),MATCH($J$2&amp;"Ост /Кр",'101'!$1:$1,0)))-(INDEX('101'!$A:$G,MATCH($A152&amp;"60405",'101'!$A:$A,0),MATCH($J$2&amp;"Ост /Дб",'101'!$1:$1,0)))+(INDEX('101'!$A:$G,MATCH($A152&amp;"61901",'101'!$A:$A,0),MATCH($J$2&amp;"Ост /Дб",'101'!$1:$1,0)))+(INDEX('101'!$A:$G,MATCH($A152&amp;"61902",'101'!$A:$A,0),MATCH($J$2&amp;"Ост /Дб",'101'!$1:$1,0)))+(INDEX('101'!$A:$G,MATCH($A152&amp;"61903",'101'!$A:$A,0),MATCH($J$2&amp;"Ост /Дб",'101'!$1:$1,0)))+(INDEX('101'!$A:$G,MATCH($A152&amp;"61904",'101'!$A:$A,0),MATCH($J$2&amp;"Ост /Дб",'101'!$1:$1,0)))+(INDEX('101'!$A:$G,MATCH($A152&amp;"61905",'101'!$A:$A,0),MATCH($J$2&amp;"Ост /Дб",'101'!$1:$1,0)))+(INDEX('101'!$A:$G,MATCH($A152&amp;"61906",'101'!$A:$A,0),MATCH($J$2&amp;"Ост /Дб",'101'!$1:$1,0)))+(INDEX('101'!$A:$G,MATCH($A152&amp;"61907",'101'!$A:$A,0),MATCH($J$2&amp;"Ост /Дб",'101'!$1:$1,0)))+(INDEX('101'!$A:$G,MATCH($A152&amp;"61908",'101'!$A:$A,0),MATCH($J$2&amp;"Ост /Дб",'101'!$1:$1,0)))+(INDEX('101'!$A:$G,MATCH($A152&amp;"61911",'101'!$A:$A,0),MATCH($J$2&amp;"Ост /Дб",'101'!$1:$1,0)))-(INDEX('101'!$A:$G,MATCH($A152&amp;"61909",'101'!$A:$A,0),MATCH($J$2&amp;"Ост /Кр",'101'!$1:$1,0)))-(INDEX('101'!$A:$G,MATCH($A152&amp;"61910",'101'!$A:$A,0),MATCH($J$2&amp;"Ост /Кр",'101'!$1:$1,0)))-(INDEX('101'!$A:$G,MATCH($A152&amp;"61912",'101'!$A:$A,0),MATCH($J$2&amp;"Ост /Кр",'101'!$1:$1,0)))+(INDEX('101'!$A:$G,MATCH($A152&amp;"62001",'101'!$A:$A,0),MATCH($J$2&amp;"Ост /Дб",'101'!$1:$1,0)))-(INDEX('101'!$A:$G,MATCH($A152&amp;"62002",'101'!$A:$A,0),MATCH($J$2&amp;"Ост /Кр",'101'!$1:$1,0)))+(INDEX('101'!$A:$G,MATCH($A152&amp;"62101",'101'!$A:$A,0),MATCH($J$2&amp;"Ост /Дб",'101'!$1:$1,0)))+(INDEX('101'!$A:$G,MATCH($A152&amp;"62102",'101'!$A:$A,0),MATCH($J$2&amp;"Ост /Дб",'101'!$1:$1,0)))-(INDEX('101'!$A:$G,MATCH($A152&amp;"62103",'101'!$A:$A,0),MATCH($J$2&amp;"Ост /Кр",'101'!$1:$1,0))))-(((INDEX('135'!$A:$O,MATCH('0107'!$A152,'135'!$A:$A,0),MATCH($J$2&amp;F$4,'135'!$2:$2,0)))/1.5)+(INDEX('135'!$A:$O,MATCH('0107'!$A152,'135'!$A:$A,0),MATCH($J$2&amp;F$5,'135'!$2:$2,0)))+(INDEX('135'!$A:$O,MATCH('0107'!$A152,'135'!$A:$A,0),MATCH($J$2&amp;F$6,'135'!$2:$2,0)))))/$J$1</f>
        <v>121.29633333333332</v>
      </c>
      <c r="G152" s="16">
        <f>(((INDEX('135'!$A:$O,MATCH('0107'!$A152,'135'!$A:$A,0),MATCH($J$2&amp;G$4,'135'!$2:$2,0)))/1.5)+(INDEX('135'!$A:$O,MATCH('0107'!$A152,'135'!$A:$A,0),MATCH($J$2&amp;G$5,'135'!$2:$2,0)))+(INDEX('135'!$A:$O,MATCH('0107'!$A152,'135'!$A:$A,0),MATCH($J$2&amp;G$6,'135'!$2:$2,0))))/$J$1</f>
        <v>103.80866666666667</v>
      </c>
      <c r="H152" s="11">
        <f>(((INDEX('135'!$A:$O,MATCH('0107'!$A152,'135'!$A:$A,0),MATCH($J$2&amp;H$6,'135'!$2:$2,0)))/1.5))/$J$1</f>
        <v>0</v>
      </c>
      <c r="I152" s="11">
        <f>(((INDEX('135'!$A:$O,MATCH('0107'!$A152,'135'!$A:$A,0),MATCH($J$2&amp;I$4,'135'!$2:$2,0)))/1.5)+(INDEX('135'!$A:$O,MATCH('0107'!$A152,'135'!$A:$A,0),MATCH($J$2&amp;I$5,'135'!$2:$2,0)))+(INDEX('135'!$A:$O,MATCH('0107'!$A152,'135'!$A:$A,0),MATCH($J$2&amp;I$6,'135'!$2:$2,0))))/$J$1</f>
        <v>0</v>
      </c>
      <c r="J152" s="11"/>
      <c r="K152" s="15">
        <f t="shared" si="51"/>
        <v>34.87939682141247</v>
      </c>
      <c r="L152" s="49">
        <f t="shared" si="52"/>
        <v>0.18794531189070227</v>
      </c>
      <c r="M152" s="52">
        <f t="shared" si="53"/>
        <v>3</v>
      </c>
      <c r="N152" s="49">
        <f t="shared" si="54"/>
        <v>0.16084865632342241</v>
      </c>
      <c r="O152" s="49">
        <f t="shared" si="55"/>
        <v>0</v>
      </c>
      <c r="P152" s="52">
        <f t="shared" si="56"/>
        <v>2</v>
      </c>
      <c r="Q152" s="49">
        <f t="shared" si="57"/>
        <v>0</v>
      </c>
      <c r="R152" s="52">
        <f t="shared" si="58"/>
        <v>2</v>
      </c>
      <c r="S152" s="49">
        <f t="shared" si="59"/>
        <v>0</v>
      </c>
      <c r="T152" s="49">
        <f t="shared" si="60"/>
        <v>0.34879396821412467</v>
      </c>
      <c r="U152" s="38">
        <f t="shared" si="61"/>
        <v>1</v>
      </c>
      <c r="V152" s="54">
        <f t="shared" si="62"/>
        <v>1</v>
      </c>
      <c r="W152" s="57">
        <f t="shared" si="45"/>
        <v>104.96899999999994</v>
      </c>
      <c r="X152" s="59">
        <f t="shared" si="46"/>
        <v>750.34999999999991</v>
      </c>
      <c r="Y152" s="53">
        <f>INDEX('N1.0'!D:D,MATCH('0107'!A152,'N1.0'!B:B,0))</f>
        <v>10.801</v>
      </c>
      <c r="Z152" s="53">
        <f t="shared" si="47"/>
        <v>5975.1967410424959</v>
      </c>
      <c r="AA152" s="53">
        <f t="shared" si="48"/>
        <v>10.273976349319238</v>
      </c>
      <c r="AB152" s="53">
        <f t="shared" si="63"/>
        <v>-0.5270236506807624</v>
      </c>
      <c r="AC152" s="56">
        <f t="shared" si="64"/>
        <v>0</v>
      </c>
      <c r="AD152" s="56">
        <f t="shared" si="65"/>
        <v>104.96900000000005</v>
      </c>
      <c r="AE152" s="53">
        <f t="shared" si="49"/>
        <v>10.801</v>
      </c>
      <c r="AF152" s="53">
        <f t="shared" si="50"/>
        <v>12.557745502269203</v>
      </c>
    </row>
    <row r="153" spans="1:32" ht="20.5" customHeight="1" x14ac:dyDescent="0.2">
      <c r="A153" s="26" t="str">
        <f>all_banks!O147&amp;" "</f>
        <v xml:space="preserve">ООО БАНК "КУРГАН" (2568) </v>
      </c>
      <c r="B153" s="3">
        <f>all_banks!H147</f>
        <v>2568</v>
      </c>
      <c r="C153" s="3" t="str">
        <f>all_banks!E147</f>
        <v>КУРГАН</v>
      </c>
      <c r="D153" s="14">
        <f>INDEX('123_parsed'!B:B,MATCH('0107'!B153,'123_parsed'!A:A,0))</f>
        <v>520.36400000000003</v>
      </c>
      <c r="E153" s="13">
        <f t="shared" si="66"/>
        <v>53.453000000000003</v>
      </c>
      <c r="F153" s="11">
        <f>(((INDEX('101'!$A:$G,MATCH($A153&amp;"60401",'101'!$A:$A,0),MATCH($J$2&amp;"Ост /Дб",'101'!$1:$1,0)))+(INDEX('101'!$A:$G,MATCH($A153&amp;"60404",'101'!$A:$A,0),MATCH($J$2&amp;"Ост /Дб",'101'!$1:$1,0)))+(INDEX('101'!$A:$G,MATCH($A153&amp;"60415",'101'!$A:$A,0),MATCH($J$2&amp;"Ост /Дб",'101'!$1:$1,0)))-(INDEX('101'!$A:$G,MATCH($A153&amp;"60414",'101'!$A:$A,0),MATCH($J$2&amp;"Ост /Кр",'101'!$1:$1,0)))-(INDEX('101'!$A:$G,MATCH($A153&amp;"60405",'101'!$A:$A,0),MATCH($J$2&amp;"Ост /Дб",'101'!$1:$1,0)))+(INDEX('101'!$A:$G,MATCH($A153&amp;"61901",'101'!$A:$A,0),MATCH($J$2&amp;"Ост /Дб",'101'!$1:$1,0)))+(INDEX('101'!$A:$G,MATCH($A153&amp;"61902",'101'!$A:$A,0),MATCH($J$2&amp;"Ост /Дб",'101'!$1:$1,0)))+(INDEX('101'!$A:$G,MATCH($A153&amp;"61903",'101'!$A:$A,0),MATCH($J$2&amp;"Ост /Дб",'101'!$1:$1,0)))+(INDEX('101'!$A:$G,MATCH($A153&amp;"61904",'101'!$A:$A,0),MATCH($J$2&amp;"Ост /Дб",'101'!$1:$1,0)))+(INDEX('101'!$A:$G,MATCH($A153&amp;"61905",'101'!$A:$A,0),MATCH($J$2&amp;"Ост /Дб",'101'!$1:$1,0)))+(INDEX('101'!$A:$G,MATCH($A153&amp;"61906",'101'!$A:$A,0),MATCH($J$2&amp;"Ост /Дб",'101'!$1:$1,0)))+(INDEX('101'!$A:$G,MATCH($A153&amp;"61907",'101'!$A:$A,0),MATCH($J$2&amp;"Ост /Дб",'101'!$1:$1,0)))+(INDEX('101'!$A:$G,MATCH($A153&amp;"61908",'101'!$A:$A,0),MATCH($J$2&amp;"Ост /Дб",'101'!$1:$1,0)))+(INDEX('101'!$A:$G,MATCH($A153&amp;"61911",'101'!$A:$A,0),MATCH($J$2&amp;"Ост /Дб",'101'!$1:$1,0)))-(INDEX('101'!$A:$G,MATCH($A153&amp;"61909",'101'!$A:$A,0),MATCH($J$2&amp;"Ост /Кр",'101'!$1:$1,0)))-(INDEX('101'!$A:$G,MATCH($A153&amp;"61910",'101'!$A:$A,0),MATCH($J$2&amp;"Ост /Кр",'101'!$1:$1,0)))-(INDEX('101'!$A:$G,MATCH($A153&amp;"61912",'101'!$A:$A,0),MATCH($J$2&amp;"Ост /Кр",'101'!$1:$1,0)))+(INDEX('101'!$A:$G,MATCH($A153&amp;"62001",'101'!$A:$A,0),MATCH($J$2&amp;"Ост /Дб",'101'!$1:$1,0)))-(INDEX('101'!$A:$G,MATCH($A153&amp;"62002",'101'!$A:$A,0),MATCH($J$2&amp;"Ост /Кр",'101'!$1:$1,0)))+(INDEX('101'!$A:$G,MATCH($A153&amp;"62101",'101'!$A:$A,0),MATCH($J$2&amp;"Ост /Дб",'101'!$1:$1,0)))+(INDEX('101'!$A:$G,MATCH($A153&amp;"62102",'101'!$A:$A,0),MATCH($J$2&amp;"Ост /Дб",'101'!$1:$1,0)))-(INDEX('101'!$A:$G,MATCH($A153&amp;"62103",'101'!$A:$A,0),MATCH($J$2&amp;"Ост /Кр",'101'!$1:$1,0))))-(((INDEX('135'!$A:$O,MATCH('0107'!$A153,'135'!$A:$A,0),MATCH($J$2&amp;F$4,'135'!$2:$2,0)))/1.5)+(INDEX('135'!$A:$O,MATCH('0107'!$A153,'135'!$A:$A,0),MATCH($J$2&amp;F$5,'135'!$2:$2,0)))+(INDEX('135'!$A:$O,MATCH('0107'!$A153,'135'!$A:$A,0),MATCH($J$2&amp;F$6,'135'!$2:$2,0)))))/$J$1</f>
        <v>53.453000000000003</v>
      </c>
      <c r="G153" s="16">
        <f>(((INDEX('135'!$A:$O,MATCH('0107'!$A153,'135'!$A:$A,0),MATCH($J$2&amp;G$4,'135'!$2:$2,0)))/1.5)+(INDEX('135'!$A:$O,MATCH('0107'!$A153,'135'!$A:$A,0),MATCH($J$2&amp;G$5,'135'!$2:$2,0)))+(INDEX('135'!$A:$O,MATCH('0107'!$A153,'135'!$A:$A,0),MATCH($J$2&amp;G$6,'135'!$2:$2,0))))/$J$1</f>
        <v>0</v>
      </c>
      <c r="H153" s="11">
        <f>(((INDEX('135'!$A:$O,MATCH('0107'!$A153,'135'!$A:$A,0),MATCH($J$2&amp;H$6,'135'!$2:$2,0)))/1.5))/$J$1</f>
        <v>0</v>
      </c>
      <c r="I153" s="11">
        <f>(((INDEX('135'!$A:$O,MATCH('0107'!$A153,'135'!$A:$A,0),MATCH($J$2&amp;I$4,'135'!$2:$2,0)))/1.5)+(INDEX('135'!$A:$O,MATCH('0107'!$A153,'135'!$A:$A,0),MATCH($J$2&amp;I$5,'135'!$2:$2,0)))+(INDEX('135'!$A:$O,MATCH('0107'!$A153,'135'!$A:$A,0),MATCH($J$2&amp;I$6,'135'!$2:$2,0))))/$J$1</f>
        <v>0</v>
      </c>
      <c r="J153" s="11"/>
      <c r="K153" s="15">
        <f t="shared" si="51"/>
        <v>10.272232514163163</v>
      </c>
      <c r="L153" s="49">
        <f t="shared" si="52"/>
        <v>0.10272232514163163</v>
      </c>
      <c r="M153" s="52">
        <f t="shared" si="53"/>
        <v>3</v>
      </c>
      <c r="N153" s="49">
        <f t="shared" si="54"/>
        <v>0</v>
      </c>
      <c r="O153" s="49">
        <f t="shared" si="55"/>
        <v>0</v>
      </c>
      <c r="P153" s="52">
        <f t="shared" si="56"/>
        <v>2</v>
      </c>
      <c r="Q153" s="49">
        <f t="shared" si="57"/>
        <v>0</v>
      </c>
      <c r="R153" s="52">
        <f t="shared" si="58"/>
        <v>2</v>
      </c>
      <c r="S153" s="49">
        <f t="shared" si="59"/>
        <v>0</v>
      </c>
      <c r="T153" s="49">
        <f t="shared" si="60"/>
        <v>0.10272232514163163</v>
      </c>
      <c r="U153" s="38">
        <f t="shared" si="61"/>
        <v>0</v>
      </c>
      <c r="V153" s="54">
        <f t="shared" si="62"/>
        <v>0</v>
      </c>
      <c r="W153" s="57">
        <f t="shared" si="45"/>
        <v>0</v>
      </c>
      <c r="X153" s="59">
        <f t="shared" si="46"/>
        <v>520.36400000000003</v>
      </c>
      <c r="Y153" s="53">
        <f>INDEX('N1.0'!D:D,MATCH('0107'!A153,'N1.0'!B:B,0))</f>
        <v>46.292999999999999</v>
      </c>
      <c r="Z153" s="53">
        <f t="shared" si="47"/>
        <v>1124.0662735186745</v>
      </c>
      <c r="AA153" s="53">
        <f t="shared" si="48"/>
        <v>46.292999999999999</v>
      </c>
      <c r="AB153" s="53">
        <f t="shared" si="63"/>
        <v>0</v>
      </c>
      <c r="AC153" s="56">
        <f t="shared" si="64"/>
        <v>0</v>
      </c>
      <c r="AD153" s="56">
        <f t="shared" si="65"/>
        <v>0</v>
      </c>
      <c r="AE153" s="53">
        <f t="shared" si="49"/>
        <v>46.292999999999999</v>
      </c>
      <c r="AF153" s="53">
        <f t="shared" si="50"/>
        <v>46.292999999999999</v>
      </c>
    </row>
    <row r="154" spans="1:32" ht="20.5" customHeight="1" x14ac:dyDescent="0.2">
      <c r="A154" s="26" t="str">
        <f>all_banks!O148&amp;" "</f>
        <v xml:space="preserve">ООО "КЭБ ЭйчЭнБи Банк" (3525) </v>
      </c>
      <c r="B154" s="3">
        <f>all_banks!H148</f>
        <v>3525</v>
      </c>
      <c r="C154" s="3" t="str">
        <f>all_banks!E148</f>
        <v>КЭБ ЭЙЧЭНБИ БАНК</v>
      </c>
      <c r="D154" s="14">
        <f>INDEX('123_parsed'!B:B,MATCH('0107'!B154,'123_parsed'!A:A,0))</f>
        <v>4792.5659999999998</v>
      </c>
      <c r="E154" s="13">
        <f t="shared" si="66"/>
        <v>1.617</v>
      </c>
      <c r="F154" s="11">
        <f>(((INDEX('101'!$A:$G,MATCH($A154&amp;"60401",'101'!$A:$A,0),MATCH($J$2&amp;"Ост /Дб",'101'!$1:$1,0)))+(INDEX('101'!$A:$G,MATCH($A154&amp;"60404",'101'!$A:$A,0),MATCH($J$2&amp;"Ост /Дб",'101'!$1:$1,0)))+(INDEX('101'!$A:$G,MATCH($A154&amp;"60415",'101'!$A:$A,0),MATCH($J$2&amp;"Ост /Дб",'101'!$1:$1,0)))-(INDEX('101'!$A:$G,MATCH($A154&amp;"60414",'101'!$A:$A,0),MATCH($J$2&amp;"Ост /Кр",'101'!$1:$1,0)))-(INDEX('101'!$A:$G,MATCH($A154&amp;"60405",'101'!$A:$A,0),MATCH($J$2&amp;"Ост /Дб",'101'!$1:$1,0)))+(INDEX('101'!$A:$G,MATCH($A154&amp;"61901",'101'!$A:$A,0),MATCH($J$2&amp;"Ост /Дб",'101'!$1:$1,0)))+(INDEX('101'!$A:$G,MATCH($A154&amp;"61902",'101'!$A:$A,0),MATCH($J$2&amp;"Ост /Дб",'101'!$1:$1,0)))+(INDEX('101'!$A:$G,MATCH($A154&amp;"61903",'101'!$A:$A,0),MATCH($J$2&amp;"Ост /Дб",'101'!$1:$1,0)))+(INDEX('101'!$A:$G,MATCH($A154&amp;"61904",'101'!$A:$A,0),MATCH($J$2&amp;"Ост /Дб",'101'!$1:$1,0)))+(INDEX('101'!$A:$G,MATCH($A154&amp;"61905",'101'!$A:$A,0),MATCH($J$2&amp;"Ост /Дб",'101'!$1:$1,0)))+(INDEX('101'!$A:$G,MATCH($A154&amp;"61906",'101'!$A:$A,0),MATCH($J$2&amp;"Ост /Дб",'101'!$1:$1,0)))+(INDEX('101'!$A:$G,MATCH($A154&amp;"61907",'101'!$A:$A,0),MATCH($J$2&amp;"Ост /Дб",'101'!$1:$1,0)))+(INDEX('101'!$A:$G,MATCH($A154&amp;"61908",'101'!$A:$A,0),MATCH($J$2&amp;"Ост /Дб",'101'!$1:$1,0)))+(INDEX('101'!$A:$G,MATCH($A154&amp;"61911",'101'!$A:$A,0),MATCH($J$2&amp;"Ост /Дб",'101'!$1:$1,0)))-(INDEX('101'!$A:$G,MATCH($A154&amp;"61909",'101'!$A:$A,0),MATCH($J$2&amp;"Ост /Кр",'101'!$1:$1,0)))-(INDEX('101'!$A:$G,MATCH($A154&amp;"61910",'101'!$A:$A,0),MATCH($J$2&amp;"Ост /Кр",'101'!$1:$1,0)))-(INDEX('101'!$A:$G,MATCH($A154&amp;"61912",'101'!$A:$A,0),MATCH($J$2&amp;"Ост /Кр",'101'!$1:$1,0)))+(INDEX('101'!$A:$G,MATCH($A154&amp;"62001",'101'!$A:$A,0),MATCH($J$2&amp;"Ост /Дб",'101'!$1:$1,0)))-(INDEX('101'!$A:$G,MATCH($A154&amp;"62002",'101'!$A:$A,0),MATCH($J$2&amp;"Ост /Кр",'101'!$1:$1,0)))+(INDEX('101'!$A:$G,MATCH($A154&amp;"62101",'101'!$A:$A,0),MATCH($J$2&amp;"Ост /Дб",'101'!$1:$1,0)))+(INDEX('101'!$A:$G,MATCH($A154&amp;"62102",'101'!$A:$A,0),MATCH($J$2&amp;"Ост /Дб",'101'!$1:$1,0)))-(INDEX('101'!$A:$G,MATCH($A154&amp;"62103",'101'!$A:$A,0),MATCH($J$2&amp;"Ост /Кр",'101'!$1:$1,0))))-(((INDEX('135'!$A:$O,MATCH('0107'!$A154,'135'!$A:$A,0),MATCH($J$2&amp;F$4,'135'!$2:$2,0)))/1.5)+(INDEX('135'!$A:$O,MATCH('0107'!$A154,'135'!$A:$A,0),MATCH($J$2&amp;F$5,'135'!$2:$2,0)))+(INDEX('135'!$A:$O,MATCH('0107'!$A154,'135'!$A:$A,0),MATCH($J$2&amp;F$6,'135'!$2:$2,0)))))/$J$1</f>
        <v>1.617</v>
      </c>
      <c r="G154" s="16">
        <f>(((INDEX('135'!$A:$O,MATCH('0107'!$A154,'135'!$A:$A,0),MATCH($J$2&amp;G$4,'135'!$2:$2,0)))/1.5)+(INDEX('135'!$A:$O,MATCH('0107'!$A154,'135'!$A:$A,0),MATCH($J$2&amp;G$5,'135'!$2:$2,0)))+(INDEX('135'!$A:$O,MATCH('0107'!$A154,'135'!$A:$A,0),MATCH($J$2&amp;G$6,'135'!$2:$2,0))))/$J$1</f>
        <v>0</v>
      </c>
      <c r="H154" s="11">
        <f>(((INDEX('135'!$A:$O,MATCH('0107'!$A154,'135'!$A:$A,0),MATCH($J$2&amp;H$6,'135'!$2:$2,0)))/1.5))/$J$1</f>
        <v>0</v>
      </c>
      <c r="I154" s="11">
        <f>(((INDEX('135'!$A:$O,MATCH('0107'!$A154,'135'!$A:$A,0),MATCH($J$2&amp;I$4,'135'!$2:$2,0)))/1.5)+(INDEX('135'!$A:$O,MATCH('0107'!$A154,'135'!$A:$A,0),MATCH($J$2&amp;I$5,'135'!$2:$2,0)))+(INDEX('135'!$A:$O,MATCH('0107'!$A154,'135'!$A:$A,0),MATCH($J$2&amp;I$6,'135'!$2:$2,0))))/$J$1</f>
        <v>0</v>
      </c>
      <c r="J154" s="11"/>
      <c r="K154" s="15">
        <f t="shared" si="51"/>
        <v>3.3739754444696228E-2</v>
      </c>
      <c r="L154" s="49">
        <f t="shared" si="52"/>
        <v>3.3739754444696225E-4</v>
      </c>
      <c r="M154" s="52">
        <f t="shared" si="53"/>
        <v>1</v>
      </c>
      <c r="N154" s="49">
        <f t="shared" si="54"/>
        <v>0</v>
      </c>
      <c r="O154" s="49">
        <f t="shared" si="55"/>
        <v>0</v>
      </c>
      <c r="P154" s="52">
        <f t="shared" si="56"/>
        <v>2</v>
      </c>
      <c r="Q154" s="49">
        <f t="shared" si="57"/>
        <v>0</v>
      </c>
      <c r="R154" s="52">
        <f t="shared" si="58"/>
        <v>2</v>
      </c>
      <c r="S154" s="49">
        <f t="shared" si="59"/>
        <v>0</v>
      </c>
      <c r="T154" s="49">
        <f t="shared" si="60"/>
        <v>3.3739754444696225E-4</v>
      </c>
      <c r="U154" s="38">
        <f t="shared" si="61"/>
        <v>0</v>
      </c>
      <c r="V154" s="54">
        <f t="shared" si="62"/>
        <v>0</v>
      </c>
      <c r="W154" s="57">
        <f t="shared" si="45"/>
        <v>0</v>
      </c>
      <c r="X154" s="59">
        <f t="shared" si="46"/>
        <v>4792.5659999999998</v>
      </c>
      <c r="Y154" s="53">
        <f>INDEX('N1.0'!D:D,MATCH('0107'!A154,'N1.0'!B:B,0))</f>
        <v>35.271999999999998</v>
      </c>
      <c r="Z154" s="53">
        <f t="shared" si="47"/>
        <v>13587.451803129961</v>
      </c>
      <c r="AA154" s="53">
        <f t="shared" si="48"/>
        <v>35.271999999999998</v>
      </c>
      <c r="AB154" s="53">
        <f t="shared" si="63"/>
        <v>0</v>
      </c>
      <c r="AC154" s="56">
        <f t="shared" si="64"/>
        <v>0</v>
      </c>
      <c r="AD154" s="56">
        <f t="shared" si="65"/>
        <v>0</v>
      </c>
      <c r="AE154" s="53">
        <f t="shared" si="49"/>
        <v>35.271999999999998</v>
      </c>
      <c r="AF154" s="53">
        <f t="shared" si="50"/>
        <v>35.271999999999998</v>
      </c>
    </row>
    <row r="155" spans="1:32" ht="20.5" customHeight="1" x14ac:dyDescent="0.2">
      <c r="A155" s="26" t="str">
        <f>all_banks!O149&amp;" "</f>
        <v xml:space="preserve">АКБ "Ланта-Банк" (АО) (1920) </v>
      </c>
      <c r="B155" s="3">
        <f>all_banks!H149</f>
        <v>1920</v>
      </c>
      <c r="C155" s="3" t="str">
        <f>all_banks!E149</f>
        <v>ЛАНТА-БАНК</v>
      </c>
      <c r="D155" s="14">
        <f>INDEX('123_parsed'!B:B,MATCH('0107'!B155,'123_parsed'!A:A,0))</f>
        <v>2258.049</v>
      </c>
      <c r="E155" s="13">
        <f t="shared" si="66"/>
        <v>1866.953</v>
      </c>
      <c r="F155" s="11">
        <f>(((INDEX('101'!$A:$G,MATCH($A155&amp;"60401",'101'!$A:$A,0),MATCH($J$2&amp;"Ост /Дб",'101'!$1:$1,0)))+(INDEX('101'!$A:$G,MATCH($A155&amp;"60404",'101'!$A:$A,0),MATCH($J$2&amp;"Ост /Дб",'101'!$1:$1,0)))+(INDEX('101'!$A:$G,MATCH($A155&amp;"60415",'101'!$A:$A,0),MATCH($J$2&amp;"Ост /Дб",'101'!$1:$1,0)))-(INDEX('101'!$A:$G,MATCH($A155&amp;"60414",'101'!$A:$A,0),MATCH($J$2&amp;"Ост /Кр",'101'!$1:$1,0)))-(INDEX('101'!$A:$G,MATCH($A155&amp;"60405",'101'!$A:$A,0),MATCH($J$2&amp;"Ост /Дб",'101'!$1:$1,0)))+(INDEX('101'!$A:$G,MATCH($A155&amp;"61901",'101'!$A:$A,0),MATCH($J$2&amp;"Ост /Дб",'101'!$1:$1,0)))+(INDEX('101'!$A:$G,MATCH($A155&amp;"61902",'101'!$A:$A,0),MATCH($J$2&amp;"Ост /Дб",'101'!$1:$1,0)))+(INDEX('101'!$A:$G,MATCH($A155&amp;"61903",'101'!$A:$A,0),MATCH($J$2&amp;"Ост /Дб",'101'!$1:$1,0)))+(INDEX('101'!$A:$G,MATCH($A155&amp;"61904",'101'!$A:$A,0),MATCH($J$2&amp;"Ост /Дб",'101'!$1:$1,0)))+(INDEX('101'!$A:$G,MATCH($A155&amp;"61905",'101'!$A:$A,0),MATCH($J$2&amp;"Ост /Дб",'101'!$1:$1,0)))+(INDEX('101'!$A:$G,MATCH($A155&amp;"61906",'101'!$A:$A,0),MATCH($J$2&amp;"Ост /Дб",'101'!$1:$1,0)))+(INDEX('101'!$A:$G,MATCH($A155&amp;"61907",'101'!$A:$A,0),MATCH($J$2&amp;"Ост /Дб",'101'!$1:$1,0)))+(INDEX('101'!$A:$G,MATCH($A155&amp;"61908",'101'!$A:$A,0),MATCH($J$2&amp;"Ост /Дб",'101'!$1:$1,0)))+(INDEX('101'!$A:$G,MATCH($A155&amp;"61911",'101'!$A:$A,0),MATCH($J$2&amp;"Ост /Дб",'101'!$1:$1,0)))-(INDEX('101'!$A:$G,MATCH($A155&amp;"61909",'101'!$A:$A,0),MATCH($J$2&amp;"Ост /Кр",'101'!$1:$1,0)))-(INDEX('101'!$A:$G,MATCH($A155&amp;"61910",'101'!$A:$A,0),MATCH($J$2&amp;"Ост /Кр",'101'!$1:$1,0)))-(INDEX('101'!$A:$G,MATCH($A155&amp;"61912",'101'!$A:$A,0),MATCH($J$2&amp;"Ост /Кр",'101'!$1:$1,0)))+(INDEX('101'!$A:$G,MATCH($A155&amp;"62001",'101'!$A:$A,0),MATCH($J$2&amp;"Ост /Дб",'101'!$1:$1,0)))-(INDEX('101'!$A:$G,MATCH($A155&amp;"62002",'101'!$A:$A,0),MATCH($J$2&amp;"Ост /Кр",'101'!$1:$1,0)))+(INDEX('101'!$A:$G,MATCH($A155&amp;"62101",'101'!$A:$A,0),MATCH($J$2&amp;"Ост /Дб",'101'!$1:$1,0)))+(INDEX('101'!$A:$G,MATCH($A155&amp;"62102",'101'!$A:$A,0),MATCH($J$2&amp;"Ост /Дб",'101'!$1:$1,0)))-(INDEX('101'!$A:$G,MATCH($A155&amp;"62103",'101'!$A:$A,0),MATCH($J$2&amp;"Ост /Кр",'101'!$1:$1,0))))-(((INDEX('135'!$A:$O,MATCH('0107'!$A155,'135'!$A:$A,0),MATCH($J$2&amp;F$4,'135'!$2:$2,0)))/1.5)+(INDEX('135'!$A:$O,MATCH('0107'!$A155,'135'!$A:$A,0),MATCH($J$2&amp;F$5,'135'!$2:$2,0)))+(INDEX('135'!$A:$O,MATCH('0107'!$A155,'135'!$A:$A,0),MATCH($J$2&amp;F$6,'135'!$2:$2,0)))))/$J$1</f>
        <v>495.19666666666649</v>
      </c>
      <c r="G155" s="16">
        <f>(((INDEX('135'!$A:$O,MATCH('0107'!$A155,'135'!$A:$A,0),MATCH($J$2&amp;G$4,'135'!$2:$2,0)))/1.5)+(INDEX('135'!$A:$O,MATCH('0107'!$A155,'135'!$A:$A,0),MATCH($J$2&amp;G$5,'135'!$2:$2,0)))+(INDEX('135'!$A:$O,MATCH('0107'!$A155,'135'!$A:$A,0),MATCH($J$2&amp;G$6,'135'!$2:$2,0))))/$J$1</f>
        <v>1300.4263333333336</v>
      </c>
      <c r="H155" s="11">
        <f>(((INDEX('135'!$A:$O,MATCH('0107'!$A155,'135'!$A:$A,0),MATCH($J$2&amp;H$6,'135'!$2:$2,0)))/1.5))/$J$1</f>
        <v>0</v>
      </c>
      <c r="I155" s="11">
        <f>(((INDEX('135'!$A:$O,MATCH('0107'!$A155,'135'!$A:$A,0),MATCH($J$2&amp;I$4,'135'!$2:$2,0)))/1.5)+(INDEX('135'!$A:$O,MATCH('0107'!$A155,'135'!$A:$A,0),MATCH($J$2&amp;I$5,'135'!$2:$2,0)))+(INDEX('135'!$A:$O,MATCH('0107'!$A155,'135'!$A:$A,0),MATCH($J$2&amp;I$6,'135'!$2:$2,0))))/$J$1</f>
        <v>71.33</v>
      </c>
      <c r="J155" s="11"/>
      <c r="K155" s="15">
        <f t="shared" si="51"/>
        <v>82.679915271989231</v>
      </c>
      <c r="L155" s="49">
        <f t="shared" si="52"/>
        <v>0.21930288787651042</v>
      </c>
      <c r="M155" s="52">
        <f t="shared" si="53"/>
        <v>3</v>
      </c>
      <c r="N155" s="49">
        <f t="shared" si="54"/>
        <v>0.57590704778033319</v>
      </c>
      <c r="O155" s="49">
        <f t="shared" si="55"/>
        <v>0</v>
      </c>
      <c r="P155" s="52">
        <f t="shared" si="56"/>
        <v>2</v>
      </c>
      <c r="Q155" s="49">
        <f t="shared" si="57"/>
        <v>3.1589217063048673E-2</v>
      </c>
      <c r="R155" s="52">
        <f t="shared" si="58"/>
        <v>2</v>
      </c>
      <c r="S155" s="49">
        <f t="shared" si="59"/>
        <v>0</v>
      </c>
      <c r="T155" s="49">
        <f t="shared" si="60"/>
        <v>0.82679915271989224</v>
      </c>
      <c r="U155" s="38">
        <f t="shared" si="61"/>
        <v>1</v>
      </c>
      <c r="V155" s="54">
        <f t="shared" si="62"/>
        <v>1</v>
      </c>
      <c r="W155" s="57">
        <f t="shared" si="45"/>
        <v>3965.1276666666663</v>
      </c>
      <c r="X155" s="59">
        <f t="shared" si="46"/>
        <v>6223.1766666666663</v>
      </c>
      <c r="Y155" s="53">
        <f>INDEX('N1.0'!D:D,MATCH('0107'!A155,'N1.0'!B:B,0))</f>
        <v>12.627000000000001</v>
      </c>
      <c r="Z155" s="53">
        <f t="shared" si="47"/>
        <v>17882.703730102163</v>
      </c>
      <c r="AA155" s="53">
        <f t="shared" si="48"/>
        <v>5.9751070986059203</v>
      </c>
      <c r="AB155" s="53">
        <f t="shared" si="63"/>
        <v>-6.6518929013940804</v>
      </c>
      <c r="AC155" s="56">
        <f t="shared" si="64"/>
        <v>3965.1276666666677</v>
      </c>
      <c r="AD155" s="56">
        <f t="shared" si="65"/>
        <v>3965.1276666666677</v>
      </c>
      <c r="AE155" s="53">
        <f t="shared" si="49"/>
        <v>34.799976337980276</v>
      </c>
      <c r="AF155" s="53">
        <f t="shared" si="50"/>
        <v>34.799976337980276</v>
      </c>
    </row>
    <row r="156" spans="1:32" ht="20.5" customHeight="1" x14ac:dyDescent="0.2">
      <c r="A156" s="26" t="str">
        <f>all_banks!O150&amp;" "</f>
        <v xml:space="preserve">Банк "Левобережный" (ПАО) (1343) </v>
      </c>
      <c r="B156" s="3">
        <f>all_banks!H150</f>
        <v>1343</v>
      </c>
      <c r="C156" s="3" t="str">
        <f>all_banks!E150</f>
        <v>ЛЕВОБЕРЕЖНЫЙ</v>
      </c>
      <c r="D156" s="14">
        <f>INDEX('123_parsed'!B:B,MATCH('0107'!B156,'123_parsed'!A:A,0))</f>
        <v>11032.055</v>
      </c>
      <c r="E156" s="13">
        <f t="shared" si="66"/>
        <v>920.60699999999997</v>
      </c>
      <c r="F156" s="11">
        <f>(((INDEX('101'!$A:$G,MATCH($A156&amp;"60401",'101'!$A:$A,0),MATCH($J$2&amp;"Ост /Дб",'101'!$1:$1,0)))+(INDEX('101'!$A:$G,MATCH($A156&amp;"60404",'101'!$A:$A,0),MATCH($J$2&amp;"Ост /Дб",'101'!$1:$1,0)))+(INDEX('101'!$A:$G,MATCH($A156&amp;"60415",'101'!$A:$A,0),MATCH($J$2&amp;"Ост /Дб",'101'!$1:$1,0)))-(INDEX('101'!$A:$G,MATCH($A156&amp;"60414",'101'!$A:$A,0),MATCH($J$2&amp;"Ост /Кр",'101'!$1:$1,0)))-(INDEX('101'!$A:$G,MATCH($A156&amp;"60405",'101'!$A:$A,0),MATCH($J$2&amp;"Ост /Дб",'101'!$1:$1,0)))+(INDEX('101'!$A:$G,MATCH($A156&amp;"61901",'101'!$A:$A,0),MATCH($J$2&amp;"Ост /Дб",'101'!$1:$1,0)))+(INDEX('101'!$A:$G,MATCH($A156&amp;"61902",'101'!$A:$A,0),MATCH($J$2&amp;"Ост /Дб",'101'!$1:$1,0)))+(INDEX('101'!$A:$G,MATCH($A156&amp;"61903",'101'!$A:$A,0),MATCH($J$2&amp;"Ост /Дб",'101'!$1:$1,0)))+(INDEX('101'!$A:$G,MATCH($A156&amp;"61904",'101'!$A:$A,0),MATCH($J$2&amp;"Ост /Дб",'101'!$1:$1,0)))+(INDEX('101'!$A:$G,MATCH($A156&amp;"61905",'101'!$A:$A,0),MATCH($J$2&amp;"Ост /Дб",'101'!$1:$1,0)))+(INDEX('101'!$A:$G,MATCH($A156&amp;"61906",'101'!$A:$A,0),MATCH($J$2&amp;"Ост /Дб",'101'!$1:$1,0)))+(INDEX('101'!$A:$G,MATCH($A156&amp;"61907",'101'!$A:$A,0),MATCH($J$2&amp;"Ост /Дб",'101'!$1:$1,0)))+(INDEX('101'!$A:$G,MATCH($A156&amp;"61908",'101'!$A:$A,0),MATCH($J$2&amp;"Ост /Дб",'101'!$1:$1,0)))+(INDEX('101'!$A:$G,MATCH($A156&amp;"61911",'101'!$A:$A,0),MATCH($J$2&amp;"Ост /Дб",'101'!$1:$1,0)))-(INDEX('101'!$A:$G,MATCH($A156&amp;"61909",'101'!$A:$A,0),MATCH($J$2&amp;"Ост /Кр",'101'!$1:$1,0)))-(INDEX('101'!$A:$G,MATCH($A156&amp;"61910",'101'!$A:$A,0),MATCH($J$2&amp;"Ост /Кр",'101'!$1:$1,0)))-(INDEX('101'!$A:$G,MATCH($A156&amp;"61912",'101'!$A:$A,0),MATCH($J$2&amp;"Ост /Кр",'101'!$1:$1,0)))+(INDEX('101'!$A:$G,MATCH($A156&amp;"62001",'101'!$A:$A,0),MATCH($J$2&amp;"Ост /Дб",'101'!$1:$1,0)))-(INDEX('101'!$A:$G,MATCH($A156&amp;"62002",'101'!$A:$A,0),MATCH($J$2&amp;"Ост /Кр",'101'!$1:$1,0)))+(INDEX('101'!$A:$G,MATCH($A156&amp;"62101",'101'!$A:$A,0),MATCH($J$2&amp;"Ост /Дб",'101'!$1:$1,0)))+(INDEX('101'!$A:$G,MATCH($A156&amp;"62102",'101'!$A:$A,0),MATCH($J$2&amp;"Ост /Дб",'101'!$1:$1,0)))-(INDEX('101'!$A:$G,MATCH($A156&amp;"62103",'101'!$A:$A,0),MATCH($J$2&amp;"Ост /Кр",'101'!$1:$1,0))))-(((INDEX('135'!$A:$O,MATCH('0107'!$A156,'135'!$A:$A,0),MATCH($J$2&amp;F$4,'135'!$2:$2,0)))/1.5)+(INDEX('135'!$A:$O,MATCH('0107'!$A156,'135'!$A:$A,0),MATCH($J$2&amp;F$5,'135'!$2:$2,0)))+(INDEX('135'!$A:$O,MATCH('0107'!$A156,'135'!$A:$A,0),MATCH($J$2&amp;F$6,'135'!$2:$2,0)))))/$J$1</f>
        <v>887.38099999999997</v>
      </c>
      <c r="G156" s="16">
        <f>(((INDEX('135'!$A:$O,MATCH('0107'!$A156,'135'!$A:$A,0),MATCH($J$2&amp;G$4,'135'!$2:$2,0)))/1.5)+(INDEX('135'!$A:$O,MATCH('0107'!$A156,'135'!$A:$A,0),MATCH($J$2&amp;G$5,'135'!$2:$2,0)))+(INDEX('135'!$A:$O,MATCH('0107'!$A156,'135'!$A:$A,0),MATCH($J$2&amp;G$6,'135'!$2:$2,0))))/$J$1</f>
        <v>33.225999999999999</v>
      </c>
      <c r="H156" s="11">
        <f>(((INDEX('135'!$A:$O,MATCH('0107'!$A156,'135'!$A:$A,0),MATCH($J$2&amp;H$6,'135'!$2:$2,0)))/1.5))/$J$1</f>
        <v>0</v>
      </c>
      <c r="I156" s="11">
        <f>(((INDEX('135'!$A:$O,MATCH('0107'!$A156,'135'!$A:$A,0),MATCH($J$2&amp;I$4,'135'!$2:$2,0)))/1.5)+(INDEX('135'!$A:$O,MATCH('0107'!$A156,'135'!$A:$A,0),MATCH($J$2&amp;I$5,'135'!$2:$2,0)))+(INDEX('135'!$A:$O,MATCH('0107'!$A156,'135'!$A:$A,0),MATCH($J$2&amp;I$6,'135'!$2:$2,0))))/$J$1</f>
        <v>0</v>
      </c>
      <c r="J156" s="11"/>
      <c r="K156" s="15">
        <f t="shared" si="51"/>
        <v>8.3448369320131199</v>
      </c>
      <c r="L156" s="49">
        <f t="shared" si="52"/>
        <v>8.0436600433917343E-2</v>
      </c>
      <c r="M156" s="52">
        <f t="shared" si="53"/>
        <v>1</v>
      </c>
      <c r="N156" s="49">
        <f t="shared" si="54"/>
        <v>3.0117688862138559E-3</v>
      </c>
      <c r="O156" s="49">
        <f t="shared" si="55"/>
        <v>0</v>
      </c>
      <c r="P156" s="52">
        <f t="shared" si="56"/>
        <v>2</v>
      </c>
      <c r="Q156" s="49">
        <f t="shared" si="57"/>
        <v>0</v>
      </c>
      <c r="R156" s="52">
        <f t="shared" si="58"/>
        <v>2</v>
      </c>
      <c r="S156" s="49">
        <f t="shared" si="59"/>
        <v>0</v>
      </c>
      <c r="T156" s="49">
        <f t="shared" si="60"/>
        <v>8.3448369320131194E-2</v>
      </c>
      <c r="U156" s="38">
        <f t="shared" si="61"/>
        <v>0</v>
      </c>
      <c r="V156" s="54">
        <f t="shared" si="62"/>
        <v>0</v>
      </c>
      <c r="W156" s="57">
        <f t="shared" si="45"/>
        <v>0</v>
      </c>
      <c r="X156" s="59">
        <f t="shared" si="46"/>
        <v>11032.055</v>
      </c>
      <c r="Y156" s="53">
        <f>INDEX('N1.0'!D:D,MATCH('0107'!A156,'N1.0'!B:B,0))</f>
        <v>13.587</v>
      </c>
      <c r="Z156" s="53">
        <f t="shared" si="47"/>
        <v>81195.664973872088</v>
      </c>
      <c r="AA156" s="53">
        <f t="shared" si="48"/>
        <v>13.587</v>
      </c>
      <c r="AB156" s="53">
        <f t="shared" si="63"/>
        <v>0</v>
      </c>
      <c r="AC156" s="56">
        <f t="shared" si="64"/>
        <v>0</v>
      </c>
      <c r="AD156" s="56">
        <f t="shared" si="65"/>
        <v>0</v>
      </c>
      <c r="AE156" s="53">
        <f t="shared" si="49"/>
        <v>13.587</v>
      </c>
      <c r="AF156" s="53">
        <f t="shared" si="50"/>
        <v>13.587</v>
      </c>
    </row>
    <row r="157" spans="1:32" ht="20.5" customHeight="1" x14ac:dyDescent="0.2">
      <c r="A157" s="26" t="str">
        <f>all_banks!O151&amp;" "</f>
        <v xml:space="preserve">КБ "ЛОКО-Банк" (АО) (2707) </v>
      </c>
      <c r="B157" s="3">
        <f>all_banks!H151</f>
        <v>2707</v>
      </c>
      <c r="C157" s="3" t="str">
        <f>all_banks!E151</f>
        <v>ЛОКО-БАНК</v>
      </c>
      <c r="D157" s="14">
        <f>INDEX('123_parsed'!B:B,MATCH('0107'!B157,'123_parsed'!A:A,0))</f>
        <v>18485.752</v>
      </c>
      <c r="E157" s="13">
        <f t="shared" si="66"/>
        <v>2025.9060000000002</v>
      </c>
      <c r="F157" s="11">
        <f>(((INDEX('101'!$A:$G,MATCH($A157&amp;"60401",'101'!$A:$A,0),MATCH($J$2&amp;"Ост /Дб",'101'!$1:$1,0)))+(INDEX('101'!$A:$G,MATCH($A157&amp;"60404",'101'!$A:$A,0),MATCH($J$2&amp;"Ост /Дб",'101'!$1:$1,0)))+(INDEX('101'!$A:$G,MATCH($A157&amp;"60415",'101'!$A:$A,0),MATCH($J$2&amp;"Ост /Дб",'101'!$1:$1,0)))-(INDEX('101'!$A:$G,MATCH($A157&amp;"60414",'101'!$A:$A,0),MATCH($J$2&amp;"Ост /Кр",'101'!$1:$1,0)))-(INDEX('101'!$A:$G,MATCH($A157&amp;"60405",'101'!$A:$A,0),MATCH($J$2&amp;"Ост /Дб",'101'!$1:$1,0)))+(INDEX('101'!$A:$G,MATCH($A157&amp;"61901",'101'!$A:$A,0),MATCH($J$2&amp;"Ост /Дб",'101'!$1:$1,0)))+(INDEX('101'!$A:$G,MATCH($A157&amp;"61902",'101'!$A:$A,0),MATCH($J$2&amp;"Ост /Дб",'101'!$1:$1,0)))+(INDEX('101'!$A:$G,MATCH($A157&amp;"61903",'101'!$A:$A,0),MATCH($J$2&amp;"Ост /Дб",'101'!$1:$1,0)))+(INDEX('101'!$A:$G,MATCH($A157&amp;"61904",'101'!$A:$A,0),MATCH($J$2&amp;"Ост /Дб",'101'!$1:$1,0)))+(INDEX('101'!$A:$G,MATCH($A157&amp;"61905",'101'!$A:$A,0),MATCH($J$2&amp;"Ост /Дб",'101'!$1:$1,0)))+(INDEX('101'!$A:$G,MATCH($A157&amp;"61906",'101'!$A:$A,0),MATCH($J$2&amp;"Ост /Дб",'101'!$1:$1,0)))+(INDEX('101'!$A:$G,MATCH($A157&amp;"61907",'101'!$A:$A,0),MATCH($J$2&amp;"Ост /Дб",'101'!$1:$1,0)))+(INDEX('101'!$A:$G,MATCH($A157&amp;"61908",'101'!$A:$A,0),MATCH($J$2&amp;"Ост /Дб",'101'!$1:$1,0)))+(INDEX('101'!$A:$G,MATCH($A157&amp;"61911",'101'!$A:$A,0),MATCH($J$2&amp;"Ост /Дб",'101'!$1:$1,0)))-(INDEX('101'!$A:$G,MATCH($A157&amp;"61909",'101'!$A:$A,0),MATCH($J$2&amp;"Ост /Кр",'101'!$1:$1,0)))-(INDEX('101'!$A:$G,MATCH($A157&amp;"61910",'101'!$A:$A,0),MATCH($J$2&amp;"Ост /Кр",'101'!$1:$1,0)))-(INDEX('101'!$A:$G,MATCH($A157&amp;"61912",'101'!$A:$A,0),MATCH($J$2&amp;"Ост /Кр",'101'!$1:$1,0)))+(INDEX('101'!$A:$G,MATCH($A157&amp;"62001",'101'!$A:$A,0),MATCH($J$2&amp;"Ост /Дб",'101'!$1:$1,0)))-(INDEX('101'!$A:$G,MATCH($A157&amp;"62002",'101'!$A:$A,0),MATCH($J$2&amp;"Ост /Кр",'101'!$1:$1,0)))+(INDEX('101'!$A:$G,MATCH($A157&amp;"62101",'101'!$A:$A,0),MATCH($J$2&amp;"Ост /Дб",'101'!$1:$1,0)))+(INDEX('101'!$A:$G,MATCH($A157&amp;"62102",'101'!$A:$A,0),MATCH($J$2&amp;"Ост /Дб",'101'!$1:$1,0)))-(INDEX('101'!$A:$G,MATCH($A157&amp;"62103",'101'!$A:$A,0),MATCH($J$2&amp;"Ост /Кр",'101'!$1:$1,0))))-(((INDEX('135'!$A:$O,MATCH('0107'!$A157,'135'!$A:$A,0),MATCH($J$2&amp;F$4,'135'!$2:$2,0)))/1.5)+(INDEX('135'!$A:$O,MATCH('0107'!$A157,'135'!$A:$A,0),MATCH($J$2&amp;F$5,'135'!$2:$2,0)))+(INDEX('135'!$A:$O,MATCH('0107'!$A157,'135'!$A:$A,0),MATCH($J$2&amp;F$6,'135'!$2:$2,0)))))/$J$1</f>
        <v>85.355999999999995</v>
      </c>
      <c r="G157" s="16">
        <f>(((INDEX('135'!$A:$O,MATCH('0107'!$A157,'135'!$A:$A,0),MATCH($J$2&amp;G$4,'135'!$2:$2,0)))/1.5)+(INDEX('135'!$A:$O,MATCH('0107'!$A157,'135'!$A:$A,0),MATCH($J$2&amp;G$5,'135'!$2:$2,0)))+(INDEX('135'!$A:$O,MATCH('0107'!$A157,'135'!$A:$A,0),MATCH($J$2&amp;G$6,'135'!$2:$2,0))))/$J$1</f>
        <v>490.31400000000002</v>
      </c>
      <c r="H157" s="11">
        <f>(((INDEX('135'!$A:$O,MATCH('0107'!$A157,'135'!$A:$A,0),MATCH($J$2&amp;H$6,'135'!$2:$2,0)))/1.5))/$J$1</f>
        <v>1450.2360000000001</v>
      </c>
      <c r="I157" s="11">
        <f>(((INDEX('135'!$A:$O,MATCH('0107'!$A157,'135'!$A:$A,0),MATCH($J$2&amp;I$4,'135'!$2:$2,0)))/1.5)+(INDEX('135'!$A:$O,MATCH('0107'!$A157,'135'!$A:$A,0),MATCH($J$2&amp;I$5,'135'!$2:$2,0)))+(INDEX('135'!$A:$O,MATCH('0107'!$A157,'135'!$A:$A,0),MATCH($J$2&amp;I$6,'135'!$2:$2,0))))/$J$1</f>
        <v>0</v>
      </c>
      <c r="J157" s="11"/>
      <c r="K157" s="15">
        <f t="shared" si="51"/>
        <v>10.959283668849395</v>
      </c>
      <c r="L157" s="49">
        <f t="shared" si="52"/>
        <v>4.6173939799690053E-3</v>
      </c>
      <c r="M157" s="52">
        <f t="shared" si="53"/>
        <v>1</v>
      </c>
      <c r="N157" s="49">
        <f t="shared" si="54"/>
        <v>2.652388715373873E-2</v>
      </c>
      <c r="O157" s="49">
        <f t="shared" si="55"/>
        <v>7.8451555554786195E-2</v>
      </c>
      <c r="P157" s="52">
        <f t="shared" si="56"/>
        <v>2</v>
      </c>
      <c r="Q157" s="49">
        <f t="shared" si="57"/>
        <v>0</v>
      </c>
      <c r="R157" s="52">
        <f t="shared" si="58"/>
        <v>2</v>
      </c>
      <c r="S157" s="49">
        <f t="shared" si="59"/>
        <v>0</v>
      </c>
      <c r="T157" s="49">
        <f t="shared" si="60"/>
        <v>0.10959283668849394</v>
      </c>
      <c r="U157" s="38">
        <f t="shared" si="61"/>
        <v>0</v>
      </c>
      <c r="V157" s="54">
        <f t="shared" si="62"/>
        <v>0</v>
      </c>
      <c r="W157" s="57">
        <f t="shared" si="45"/>
        <v>0</v>
      </c>
      <c r="X157" s="59">
        <f t="shared" si="46"/>
        <v>18485.752</v>
      </c>
      <c r="Y157" s="53">
        <f>INDEX('N1.0'!D:D,MATCH('0107'!A157,'N1.0'!B:B,0))</f>
        <v>15.981</v>
      </c>
      <c r="Z157" s="53">
        <f t="shared" si="47"/>
        <v>115673.31205806896</v>
      </c>
      <c r="AA157" s="53">
        <f t="shared" si="48"/>
        <v>15.981</v>
      </c>
      <c r="AB157" s="53">
        <f t="shared" si="63"/>
        <v>0</v>
      </c>
      <c r="AC157" s="56">
        <f t="shared" si="64"/>
        <v>0</v>
      </c>
      <c r="AD157" s="56">
        <f t="shared" si="65"/>
        <v>0</v>
      </c>
      <c r="AE157" s="53">
        <f t="shared" si="49"/>
        <v>15.981</v>
      </c>
      <c r="AF157" s="53">
        <f t="shared" si="50"/>
        <v>15.981</v>
      </c>
    </row>
    <row r="158" spans="1:32" ht="20.5" customHeight="1" x14ac:dyDescent="0.2">
      <c r="A158" s="26" t="str">
        <f>all_banks!O152&amp;" "</f>
        <v xml:space="preserve">КБ "Максима" (ООО) (3379) </v>
      </c>
      <c r="B158" s="3">
        <f>all_banks!H152</f>
        <v>3379</v>
      </c>
      <c r="C158" s="3" t="str">
        <f>all_banks!E152</f>
        <v>МАКСИМА</v>
      </c>
      <c r="D158" s="14">
        <f>INDEX('123_parsed'!B:B,MATCH('0107'!B158,'123_parsed'!A:A,0))</f>
        <v>305.67599999999999</v>
      </c>
      <c r="E158" s="13">
        <f t="shared" si="66"/>
        <v>1.5680000000000001</v>
      </c>
      <c r="F158" s="11">
        <f>(((INDEX('101'!$A:$G,MATCH($A158&amp;"60401",'101'!$A:$A,0),MATCH($J$2&amp;"Ост /Дб",'101'!$1:$1,0)))+(INDEX('101'!$A:$G,MATCH($A158&amp;"60404",'101'!$A:$A,0),MATCH($J$2&amp;"Ост /Дб",'101'!$1:$1,0)))+(INDEX('101'!$A:$G,MATCH($A158&amp;"60415",'101'!$A:$A,0),MATCH($J$2&amp;"Ост /Дб",'101'!$1:$1,0)))-(INDEX('101'!$A:$G,MATCH($A158&amp;"60414",'101'!$A:$A,0),MATCH($J$2&amp;"Ост /Кр",'101'!$1:$1,0)))-(INDEX('101'!$A:$G,MATCH($A158&amp;"60405",'101'!$A:$A,0),MATCH($J$2&amp;"Ост /Дб",'101'!$1:$1,0)))+(INDEX('101'!$A:$G,MATCH($A158&amp;"61901",'101'!$A:$A,0),MATCH($J$2&amp;"Ост /Дб",'101'!$1:$1,0)))+(INDEX('101'!$A:$G,MATCH($A158&amp;"61902",'101'!$A:$A,0),MATCH($J$2&amp;"Ост /Дб",'101'!$1:$1,0)))+(INDEX('101'!$A:$G,MATCH($A158&amp;"61903",'101'!$A:$A,0),MATCH($J$2&amp;"Ост /Дб",'101'!$1:$1,0)))+(INDEX('101'!$A:$G,MATCH($A158&amp;"61904",'101'!$A:$A,0),MATCH($J$2&amp;"Ост /Дб",'101'!$1:$1,0)))+(INDEX('101'!$A:$G,MATCH($A158&amp;"61905",'101'!$A:$A,0),MATCH($J$2&amp;"Ост /Дб",'101'!$1:$1,0)))+(INDEX('101'!$A:$G,MATCH($A158&amp;"61906",'101'!$A:$A,0),MATCH($J$2&amp;"Ост /Дб",'101'!$1:$1,0)))+(INDEX('101'!$A:$G,MATCH($A158&amp;"61907",'101'!$A:$A,0),MATCH($J$2&amp;"Ост /Дб",'101'!$1:$1,0)))+(INDEX('101'!$A:$G,MATCH($A158&amp;"61908",'101'!$A:$A,0),MATCH($J$2&amp;"Ост /Дб",'101'!$1:$1,0)))+(INDEX('101'!$A:$G,MATCH($A158&amp;"61911",'101'!$A:$A,0),MATCH($J$2&amp;"Ост /Дб",'101'!$1:$1,0)))-(INDEX('101'!$A:$G,MATCH($A158&amp;"61909",'101'!$A:$A,0),MATCH($J$2&amp;"Ост /Кр",'101'!$1:$1,0)))-(INDEX('101'!$A:$G,MATCH($A158&amp;"61910",'101'!$A:$A,0),MATCH($J$2&amp;"Ост /Кр",'101'!$1:$1,0)))-(INDEX('101'!$A:$G,MATCH($A158&amp;"61912",'101'!$A:$A,0),MATCH($J$2&amp;"Ост /Кр",'101'!$1:$1,0)))+(INDEX('101'!$A:$G,MATCH($A158&amp;"62001",'101'!$A:$A,0),MATCH($J$2&amp;"Ост /Дб",'101'!$1:$1,0)))-(INDEX('101'!$A:$G,MATCH($A158&amp;"62002",'101'!$A:$A,0),MATCH($J$2&amp;"Ост /Кр",'101'!$1:$1,0)))+(INDEX('101'!$A:$G,MATCH($A158&amp;"62101",'101'!$A:$A,0),MATCH($J$2&amp;"Ост /Дб",'101'!$1:$1,0)))+(INDEX('101'!$A:$G,MATCH($A158&amp;"62102",'101'!$A:$A,0),MATCH($J$2&amp;"Ост /Дб",'101'!$1:$1,0)))-(INDEX('101'!$A:$G,MATCH($A158&amp;"62103",'101'!$A:$A,0),MATCH($J$2&amp;"Ост /Кр",'101'!$1:$1,0))))-(((INDEX('135'!$A:$O,MATCH('0107'!$A158,'135'!$A:$A,0),MATCH($J$2&amp;F$4,'135'!$2:$2,0)))/1.5)+(INDEX('135'!$A:$O,MATCH('0107'!$A158,'135'!$A:$A,0),MATCH($J$2&amp;F$5,'135'!$2:$2,0)))+(INDEX('135'!$A:$O,MATCH('0107'!$A158,'135'!$A:$A,0),MATCH($J$2&amp;F$6,'135'!$2:$2,0)))))/$J$1</f>
        <v>1.5680000000000001</v>
      </c>
      <c r="G158" s="16">
        <f>(((INDEX('135'!$A:$O,MATCH('0107'!$A158,'135'!$A:$A,0),MATCH($J$2&amp;G$4,'135'!$2:$2,0)))/1.5)+(INDEX('135'!$A:$O,MATCH('0107'!$A158,'135'!$A:$A,0),MATCH($J$2&amp;G$5,'135'!$2:$2,0)))+(INDEX('135'!$A:$O,MATCH('0107'!$A158,'135'!$A:$A,0),MATCH($J$2&amp;G$6,'135'!$2:$2,0))))/$J$1</f>
        <v>0</v>
      </c>
      <c r="H158" s="11">
        <f>(((INDEX('135'!$A:$O,MATCH('0107'!$A158,'135'!$A:$A,0),MATCH($J$2&amp;H$6,'135'!$2:$2,0)))/1.5))/$J$1</f>
        <v>0</v>
      </c>
      <c r="I158" s="11">
        <f>(((INDEX('135'!$A:$O,MATCH('0107'!$A158,'135'!$A:$A,0),MATCH($J$2&amp;I$4,'135'!$2:$2,0)))/1.5)+(INDEX('135'!$A:$O,MATCH('0107'!$A158,'135'!$A:$A,0),MATCH($J$2&amp;I$5,'135'!$2:$2,0)))+(INDEX('135'!$A:$O,MATCH('0107'!$A158,'135'!$A:$A,0),MATCH($J$2&amp;I$6,'135'!$2:$2,0))))/$J$1</f>
        <v>0</v>
      </c>
      <c r="J158" s="11"/>
      <c r="K158" s="15">
        <f t="shared" si="51"/>
        <v>0.51296143629202162</v>
      </c>
      <c r="L158" s="49">
        <f t="shared" si="52"/>
        <v>5.1296143629202167E-3</v>
      </c>
      <c r="M158" s="52">
        <f t="shared" si="53"/>
        <v>1</v>
      </c>
      <c r="N158" s="49">
        <f t="shared" si="54"/>
        <v>0</v>
      </c>
      <c r="O158" s="49">
        <f t="shared" si="55"/>
        <v>0</v>
      </c>
      <c r="P158" s="52">
        <f t="shared" si="56"/>
        <v>2</v>
      </c>
      <c r="Q158" s="49">
        <f t="shared" si="57"/>
        <v>0</v>
      </c>
      <c r="R158" s="52">
        <f t="shared" si="58"/>
        <v>2</v>
      </c>
      <c r="S158" s="49">
        <f t="shared" si="59"/>
        <v>0</v>
      </c>
      <c r="T158" s="49">
        <f t="shared" si="60"/>
        <v>5.1296143629202167E-3</v>
      </c>
      <c r="U158" s="38">
        <f t="shared" si="61"/>
        <v>0</v>
      </c>
      <c r="V158" s="54">
        <f t="shared" si="62"/>
        <v>0</v>
      </c>
      <c r="W158" s="57">
        <f t="shared" si="45"/>
        <v>0</v>
      </c>
      <c r="X158" s="59">
        <f t="shared" si="46"/>
        <v>305.67599999999999</v>
      </c>
      <c r="Y158" s="53">
        <f>INDEX('N1.0'!D:D,MATCH('0107'!A158,'N1.0'!B:B,0))</f>
        <v>41.912999999999997</v>
      </c>
      <c r="Z158" s="53">
        <f t="shared" si="47"/>
        <v>729.310715052609</v>
      </c>
      <c r="AA158" s="53">
        <f t="shared" si="48"/>
        <v>41.912999999999997</v>
      </c>
      <c r="AB158" s="53">
        <f t="shared" si="63"/>
        <v>0</v>
      </c>
      <c r="AC158" s="56">
        <f t="shared" si="64"/>
        <v>0</v>
      </c>
      <c r="AD158" s="56">
        <f t="shared" si="65"/>
        <v>0</v>
      </c>
      <c r="AE158" s="53">
        <f t="shared" si="49"/>
        <v>41.912999999999997</v>
      </c>
      <c r="AF158" s="53">
        <f t="shared" si="50"/>
        <v>41.912999999999997</v>
      </c>
    </row>
    <row r="159" spans="1:32" ht="20.5" customHeight="1" x14ac:dyDescent="0.2">
      <c r="A159" s="26" t="str">
        <f>all_banks!O153&amp;" "</f>
        <v xml:space="preserve">"Банк "МБА-МОСКВА" ООО (3395) </v>
      </c>
      <c r="B159" s="3">
        <f>all_banks!H153</f>
        <v>3395</v>
      </c>
      <c r="C159" s="3" t="str">
        <f>all_banks!E153</f>
        <v>МБА-МОСКВА</v>
      </c>
      <c r="D159" s="14">
        <f>INDEX('123_parsed'!B:B,MATCH('0107'!B159,'123_parsed'!A:A,0))</f>
        <v>7237.3860000000004</v>
      </c>
      <c r="E159" s="13">
        <f t="shared" si="66"/>
        <v>526.60599999999999</v>
      </c>
      <c r="F159" s="11">
        <f>(((INDEX('101'!$A:$G,MATCH($A159&amp;"60401",'101'!$A:$A,0),MATCH($J$2&amp;"Ост /Дб",'101'!$1:$1,0)))+(INDEX('101'!$A:$G,MATCH($A159&amp;"60404",'101'!$A:$A,0),MATCH($J$2&amp;"Ост /Дб",'101'!$1:$1,0)))+(INDEX('101'!$A:$G,MATCH($A159&amp;"60415",'101'!$A:$A,0),MATCH($J$2&amp;"Ост /Дб",'101'!$1:$1,0)))-(INDEX('101'!$A:$G,MATCH($A159&amp;"60414",'101'!$A:$A,0),MATCH($J$2&amp;"Ост /Кр",'101'!$1:$1,0)))-(INDEX('101'!$A:$G,MATCH($A159&amp;"60405",'101'!$A:$A,0),MATCH($J$2&amp;"Ост /Дб",'101'!$1:$1,0)))+(INDEX('101'!$A:$G,MATCH($A159&amp;"61901",'101'!$A:$A,0),MATCH($J$2&amp;"Ост /Дб",'101'!$1:$1,0)))+(INDEX('101'!$A:$G,MATCH($A159&amp;"61902",'101'!$A:$A,0),MATCH($J$2&amp;"Ост /Дб",'101'!$1:$1,0)))+(INDEX('101'!$A:$G,MATCH($A159&amp;"61903",'101'!$A:$A,0),MATCH($J$2&amp;"Ост /Дб",'101'!$1:$1,0)))+(INDEX('101'!$A:$G,MATCH($A159&amp;"61904",'101'!$A:$A,0),MATCH($J$2&amp;"Ост /Дб",'101'!$1:$1,0)))+(INDEX('101'!$A:$G,MATCH($A159&amp;"61905",'101'!$A:$A,0),MATCH($J$2&amp;"Ост /Дб",'101'!$1:$1,0)))+(INDEX('101'!$A:$G,MATCH($A159&amp;"61906",'101'!$A:$A,0),MATCH($J$2&amp;"Ост /Дб",'101'!$1:$1,0)))+(INDEX('101'!$A:$G,MATCH($A159&amp;"61907",'101'!$A:$A,0),MATCH($J$2&amp;"Ост /Дб",'101'!$1:$1,0)))+(INDEX('101'!$A:$G,MATCH($A159&amp;"61908",'101'!$A:$A,0),MATCH($J$2&amp;"Ост /Дб",'101'!$1:$1,0)))+(INDEX('101'!$A:$G,MATCH($A159&amp;"61911",'101'!$A:$A,0),MATCH($J$2&amp;"Ост /Дб",'101'!$1:$1,0)))-(INDEX('101'!$A:$G,MATCH($A159&amp;"61909",'101'!$A:$A,0),MATCH($J$2&amp;"Ост /Кр",'101'!$1:$1,0)))-(INDEX('101'!$A:$G,MATCH($A159&amp;"61910",'101'!$A:$A,0),MATCH($J$2&amp;"Ост /Кр",'101'!$1:$1,0)))-(INDEX('101'!$A:$G,MATCH($A159&amp;"61912",'101'!$A:$A,0),MATCH($J$2&amp;"Ост /Кр",'101'!$1:$1,0)))+(INDEX('101'!$A:$G,MATCH($A159&amp;"62001",'101'!$A:$A,0),MATCH($J$2&amp;"Ост /Дб",'101'!$1:$1,0)))-(INDEX('101'!$A:$G,MATCH($A159&amp;"62002",'101'!$A:$A,0),MATCH($J$2&amp;"Ост /Кр",'101'!$1:$1,0)))+(INDEX('101'!$A:$G,MATCH($A159&amp;"62101",'101'!$A:$A,0),MATCH($J$2&amp;"Ост /Дб",'101'!$1:$1,0)))+(INDEX('101'!$A:$G,MATCH($A159&amp;"62102",'101'!$A:$A,0),MATCH($J$2&amp;"Ост /Дб",'101'!$1:$1,0)))-(INDEX('101'!$A:$G,MATCH($A159&amp;"62103",'101'!$A:$A,0),MATCH($J$2&amp;"Ост /Кр",'101'!$1:$1,0))))-(((INDEX('135'!$A:$O,MATCH('0107'!$A159,'135'!$A:$A,0),MATCH($J$2&amp;F$4,'135'!$2:$2,0)))/1.5)+(INDEX('135'!$A:$O,MATCH('0107'!$A159,'135'!$A:$A,0),MATCH($J$2&amp;F$5,'135'!$2:$2,0)))+(INDEX('135'!$A:$O,MATCH('0107'!$A159,'135'!$A:$A,0),MATCH($J$2&amp;F$6,'135'!$2:$2,0)))))/$J$1</f>
        <v>335.26866666666666</v>
      </c>
      <c r="G159" s="16">
        <f>(((INDEX('135'!$A:$O,MATCH('0107'!$A159,'135'!$A:$A,0),MATCH($J$2&amp;G$4,'135'!$2:$2,0)))/1.5)+(INDEX('135'!$A:$O,MATCH('0107'!$A159,'135'!$A:$A,0),MATCH($J$2&amp;G$5,'135'!$2:$2,0)))+(INDEX('135'!$A:$O,MATCH('0107'!$A159,'135'!$A:$A,0),MATCH($J$2&amp;G$6,'135'!$2:$2,0))))/$J$1</f>
        <v>191.33733333333331</v>
      </c>
      <c r="H159" s="11">
        <f>(((INDEX('135'!$A:$O,MATCH('0107'!$A159,'135'!$A:$A,0),MATCH($J$2&amp;H$6,'135'!$2:$2,0)))/1.5))/$J$1</f>
        <v>0</v>
      </c>
      <c r="I159" s="11">
        <f>(((INDEX('135'!$A:$O,MATCH('0107'!$A159,'135'!$A:$A,0),MATCH($J$2&amp;I$4,'135'!$2:$2,0)))/1.5)+(INDEX('135'!$A:$O,MATCH('0107'!$A159,'135'!$A:$A,0),MATCH($J$2&amp;I$5,'135'!$2:$2,0)))+(INDEX('135'!$A:$O,MATCH('0107'!$A159,'135'!$A:$A,0),MATCH($J$2&amp;I$6,'135'!$2:$2,0))))/$J$1</f>
        <v>0</v>
      </c>
      <c r="J159" s="11"/>
      <c r="K159" s="15">
        <f t="shared" si="51"/>
        <v>7.2761906025186436</v>
      </c>
      <c r="L159" s="49">
        <f t="shared" si="52"/>
        <v>4.6324552354491892E-2</v>
      </c>
      <c r="M159" s="52">
        <f t="shared" si="53"/>
        <v>1</v>
      </c>
      <c r="N159" s="49">
        <f t="shared" si="54"/>
        <v>2.6437353670694542E-2</v>
      </c>
      <c r="O159" s="49">
        <f t="shared" si="55"/>
        <v>0</v>
      </c>
      <c r="P159" s="52">
        <f t="shared" si="56"/>
        <v>2</v>
      </c>
      <c r="Q159" s="49">
        <f t="shared" si="57"/>
        <v>0</v>
      </c>
      <c r="R159" s="52">
        <f t="shared" si="58"/>
        <v>2</v>
      </c>
      <c r="S159" s="49">
        <f t="shared" si="59"/>
        <v>0</v>
      </c>
      <c r="T159" s="49">
        <f t="shared" si="60"/>
        <v>7.2761906025186437E-2</v>
      </c>
      <c r="U159" s="38">
        <f t="shared" si="61"/>
        <v>0</v>
      </c>
      <c r="V159" s="54">
        <f t="shared" si="62"/>
        <v>0</v>
      </c>
      <c r="W159" s="57">
        <f t="shared" si="45"/>
        <v>0</v>
      </c>
      <c r="X159" s="59">
        <f t="shared" si="46"/>
        <v>7237.3860000000004</v>
      </c>
      <c r="Y159" s="53">
        <f>INDEX('N1.0'!D:D,MATCH('0107'!A159,'N1.0'!B:B,0))</f>
        <v>65.16</v>
      </c>
      <c r="Z159" s="53">
        <f t="shared" si="47"/>
        <v>11107.099447513814</v>
      </c>
      <c r="AA159" s="53">
        <f t="shared" si="48"/>
        <v>65.16</v>
      </c>
      <c r="AB159" s="53">
        <f t="shared" si="63"/>
        <v>0</v>
      </c>
      <c r="AC159" s="56">
        <f t="shared" si="64"/>
        <v>0</v>
      </c>
      <c r="AD159" s="56">
        <f t="shared" si="65"/>
        <v>0</v>
      </c>
      <c r="AE159" s="53">
        <f t="shared" si="49"/>
        <v>65.16</v>
      </c>
      <c r="AF159" s="53">
        <f t="shared" si="50"/>
        <v>65.16</v>
      </c>
    </row>
    <row r="160" spans="1:32" ht="20.5" customHeight="1" x14ac:dyDescent="0.2">
      <c r="A160" s="26" t="str">
        <f>all_banks!O154&amp;" "</f>
        <v xml:space="preserve">ООО КБ "МВС Банк" (2407) </v>
      </c>
      <c r="B160" s="3">
        <f>all_banks!H154</f>
        <v>2407</v>
      </c>
      <c r="C160" s="3" t="str">
        <f>all_banks!E154</f>
        <v>МВС БАНК</v>
      </c>
      <c r="D160" s="14">
        <f>INDEX('123_parsed'!B:B,MATCH('0107'!B160,'123_parsed'!A:A,0))</f>
        <v>351.19400000000002</v>
      </c>
      <c r="E160" s="13">
        <f t="shared" si="66"/>
        <v>39.591000000000001</v>
      </c>
      <c r="F160" s="11">
        <f>(((INDEX('101'!$A:$G,MATCH($A160&amp;"60401",'101'!$A:$A,0),MATCH($J$2&amp;"Ост /Дб",'101'!$1:$1,0)))+(INDEX('101'!$A:$G,MATCH($A160&amp;"60404",'101'!$A:$A,0),MATCH($J$2&amp;"Ост /Дб",'101'!$1:$1,0)))+(INDEX('101'!$A:$G,MATCH($A160&amp;"60415",'101'!$A:$A,0),MATCH($J$2&amp;"Ост /Дб",'101'!$1:$1,0)))-(INDEX('101'!$A:$G,MATCH($A160&amp;"60414",'101'!$A:$A,0),MATCH($J$2&amp;"Ост /Кр",'101'!$1:$1,0)))-(INDEX('101'!$A:$G,MATCH($A160&amp;"60405",'101'!$A:$A,0),MATCH($J$2&amp;"Ост /Дб",'101'!$1:$1,0)))+(INDEX('101'!$A:$G,MATCH($A160&amp;"61901",'101'!$A:$A,0),MATCH($J$2&amp;"Ост /Дб",'101'!$1:$1,0)))+(INDEX('101'!$A:$G,MATCH($A160&amp;"61902",'101'!$A:$A,0),MATCH($J$2&amp;"Ост /Дб",'101'!$1:$1,0)))+(INDEX('101'!$A:$G,MATCH($A160&amp;"61903",'101'!$A:$A,0),MATCH($J$2&amp;"Ост /Дб",'101'!$1:$1,0)))+(INDEX('101'!$A:$G,MATCH($A160&amp;"61904",'101'!$A:$A,0),MATCH($J$2&amp;"Ост /Дб",'101'!$1:$1,0)))+(INDEX('101'!$A:$G,MATCH($A160&amp;"61905",'101'!$A:$A,0),MATCH($J$2&amp;"Ост /Дб",'101'!$1:$1,0)))+(INDEX('101'!$A:$G,MATCH($A160&amp;"61906",'101'!$A:$A,0),MATCH($J$2&amp;"Ост /Дб",'101'!$1:$1,0)))+(INDEX('101'!$A:$G,MATCH($A160&amp;"61907",'101'!$A:$A,0),MATCH($J$2&amp;"Ост /Дб",'101'!$1:$1,0)))+(INDEX('101'!$A:$G,MATCH($A160&amp;"61908",'101'!$A:$A,0),MATCH($J$2&amp;"Ост /Дб",'101'!$1:$1,0)))+(INDEX('101'!$A:$G,MATCH($A160&amp;"61911",'101'!$A:$A,0),MATCH($J$2&amp;"Ост /Дб",'101'!$1:$1,0)))-(INDEX('101'!$A:$G,MATCH($A160&amp;"61909",'101'!$A:$A,0),MATCH($J$2&amp;"Ост /Кр",'101'!$1:$1,0)))-(INDEX('101'!$A:$G,MATCH($A160&amp;"61910",'101'!$A:$A,0),MATCH($J$2&amp;"Ост /Кр",'101'!$1:$1,0)))-(INDEX('101'!$A:$G,MATCH($A160&amp;"61912",'101'!$A:$A,0),MATCH($J$2&amp;"Ост /Кр",'101'!$1:$1,0)))+(INDEX('101'!$A:$G,MATCH($A160&amp;"62001",'101'!$A:$A,0),MATCH($J$2&amp;"Ост /Дб",'101'!$1:$1,0)))-(INDEX('101'!$A:$G,MATCH($A160&amp;"62002",'101'!$A:$A,0),MATCH($J$2&amp;"Ост /Кр",'101'!$1:$1,0)))+(INDEX('101'!$A:$G,MATCH($A160&amp;"62101",'101'!$A:$A,0),MATCH($J$2&amp;"Ост /Дб",'101'!$1:$1,0)))+(INDEX('101'!$A:$G,MATCH($A160&amp;"62102",'101'!$A:$A,0),MATCH($J$2&amp;"Ост /Дб",'101'!$1:$1,0)))-(INDEX('101'!$A:$G,MATCH($A160&amp;"62103",'101'!$A:$A,0),MATCH($J$2&amp;"Ост /Кр",'101'!$1:$1,0))))-(((INDEX('135'!$A:$O,MATCH('0107'!$A160,'135'!$A:$A,0),MATCH($J$2&amp;F$4,'135'!$2:$2,0)))/1.5)+(INDEX('135'!$A:$O,MATCH('0107'!$A160,'135'!$A:$A,0),MATCH($J$2&amp;F$5,'135'!$2:$2,0)))+(INDEX('135'!$A:$O,MATCH('0107'!$A160,'135'!$A:$A,0),MATCH($J$2&amp;F$6,'135'!$2:$2,0)))))/$J$1</f>
        <v>39.591000000000001</v>
      </c>
      <c r="G160" s="16">
        <f>(((INDEX('135'!$A:$O,MATCH('0107'!$A160,'135'!$A:$A,0),MATCH($J$2&amp;G$4,'135'!$2:$2,0)))/1.5)+(INDEX('135'!$A:$O,MATCH('0107'!$A160,'135'!$A:$A,0),MATCH($J$2&amp;G$5,'135'!$2:$2,0)))+(INDEX('135'!$A:$O,MATCH('0107'!$A160,'135'!$A:$A,0),MATCH($J$2&amp;G$6,'135'!$2:$2,0))))/$J$1</f>
        <v>0</v>
      </c>
      <c r="H160" s="11">
        <f>(((INDEX('135'!$A:$O,MATCH('0107'!$A160,'135'!$A:$A,0),MATCH($J$2&amp;H$6,'135'!$2:$2,0)))/1.5))/$J$1</f>
        <v>0</v>
      </c>
      <c r="I160" s="11">
        <f>(((INDEX('135'!$A:$O,MATCH('0107'!$A160,'135'!$A:$A,0),MATCH($J$2&amp;I$4,'135'!$2:$2,0)))/1.5)+(INDEX('135'!$A:$O,MATCH('0107'!$A160,'135'!$A:$A,0),MATCH($J$2&amp;I$5,'135'!$2:$2,0)))+(INDEX('135'!$A:$O,MATCH('0107'!$A160,'135'!$A:$A,0),MATCH($J$2&amp;I$6,'135'!$2:$2,0))))/$J$1</f>
        <v>0</v>
      </c>
      <c r="J160" s="11"/>
      <c r="K160" s="15">
        <f t="shared" si="51"/>
        <v>11.273256376817372</v>
      </c>
      <c r="L160" s="49">
        <f t="shared" si="52"/>
        <v>0.11273256376817371</v>
      </c>
      <c r="M160" s="52">
        <f t="shared" si="53"/>
        <v>3</v>
      </c>
      <c r="N160" s="49">
        <f t="shared" si="54"/>
        <v>0</v>
      </c>
      <c r="O160" s="49">
        <f t="shared" si="55"/>
        <v>0</v>
      </c>
      <c r="P160" s="52">
        <f t="shared" si="56"/>
        <v>2</v>
      </c>
      <c r="Q160" s="49">
        <f t="shared" si="57"/>
        <v>0</v>
      </c>
      <c r="R160" s="52">
        <f t="shared" si="58"/>
        <v>2</v>
      </c>
      <c r="S160" s="49">
        <f t="shared" si="59"/>
        <v>0</v>
      </c>
      <c r="T160" s="49">
        <f t="shared" si="60"/>
        <v>0.11273256376817371</v>
      </c>
      <c r="U160" s="38">
        <f t="shared" si="61"/>
        <v>0</v>
      </c>
      <c r="V160" s="54">
        <f t="shared" si="62"/>
        <v>0</v>
      </c>
      <c r="W160" s="57">
        <f t="shared" si="45"/>
        <v>0</v>
      </c>
      <c r="X160" s="59">
        <f t="shared" si="46"/>
        <v>351.19400000000002</v>
      </c>
      <c r="Y160" s="53">
        <f>INDEX('N1.0'!D:D,MATCH('0107'!A160,'N1.0'!B:B,0))</f>
        <v>73.551000000000002</v>
      </c>
      <c r="Z160" s="53">
        <f t="shared" si="47"/>
        <v>477.48365080012513</v>
      </c>
      <c r="AA160" s="53">
        <f t="shared" si="48"/>
        <v>73.551000000000002</v>
      </c>
      <c r="AB160" s="53">
        <f t="shared" si="63"/>
        <v>0</v>
      </c>
      <c r="AC160" s="56">
        <f t="shared" si="64"/>
        <v>0</v>
      </c>
      <c r="AD160" s="56">
        <f t="shared" si="65"/>
        <v>0</v>
      </c>
      <c r="AE160" s="53">
        <f t="shared" si="49"/>
        <v>73.551000000000002</v>
      </c>
      <c r="AF160" s="53">
        <f t="shared" si="50"/>
        <v>73.551000000000002</v>
      </c>
    </row>
    <row r="161" spans="1:32" ht="20.5" customHeight="1" x14ac:dyDescent="0.2">
      <c r="A161" s="26" t="str">
        <f>all_banks!O155&amp;" "</f>
        <v xml:space="preserve">АО АКБ "МЕЖДУНАРОДНЫЙ ФИНАНСОВЫЙ КЛУБ" (2618) </v>
      </c>
      <c r="B161" s="3">
        <f>all_banks!H155</f>
        <v>2618</v>
      </c>
      <c r="C161" s="3" t="str">
        <f>all_banks!E155</f>
        <v>МЕЖДУНАРОДНЫЙ ФИНАНСОВЫЙ КЛУБ</v>
      </c>
      <c r="D161" s="14">
        <f>INDEX('123_parsed'!B:B,MATCH('0107'!B161,'123_parsed'!A:A,0))</f>
        <v>7500.44</v>
      </c>
      <c r="E161" s="13">
        <f t="shared" si="66"/>
        <v>1054.5650000000001</v>
      </c>
      <c r="F161" s="11">
        <f>(((INDEX('101'!$A:$G,MATCH($A161&amp;"60401",'101'!$A:$A,0),MATCH($J$2&amp;"Ост /Дб",'101'!$1:$1,0)))+(INDEX('101'!$A:$G,MATCH($A161&amp;"60404",'101'!$A:$A,0),MATCH($J$2&amp;"Ост /Дб",'101'!$1:$1,0)))+(INDEX('101'!$A:$G,MATCH($A161&amp;"60415",'101'!$A:$A,0),MATCH($J$2&amp;"Ост /Дб",'101'!$1:$1,0)))-(INDEX('101'!$A:$G,MATCH($A161&amp;"60414",'101'!$A:$A,0),MATCH($J$2&amp;"Ост /Кр",'101'!$1:$1,0)))-(INDEX('101'!$A:$G,MATCH($A161&amp;"60405",'101'!$A:$A,0),MATCH($J$2&amp;"Ост /Дб",'101'!$1:$1,0)))+(INDEX('101'!$A:$G,MATCH($A161&amp;"61901",'101'!$A:$A,0),MATCH($J$2&amp;"Ост /Дб",'101'!$1:$1,0)))+(INDEX('101'!$A:$G,MATCH($A161&amp;"61902",'101'!$A:$A,0),MATCH($J$2&amp;"Ост /Дб",'101'!$1:$1,0)))+(INDEX('101'!$A:$G,MATCH($A161&amp;"61903",'101'!$A:$A,0),MATCH($J$2&amp;"Ост /Дб",'101'!$1:$1,0)))+(INDEX('101'!$A:$G,MATCH($A161&amp;"61904",'101'!$A:$A,0),MATCH($J$2&amp;"Ост /Дб",'101'!$1:$1,0)))+(INDEX('101'!$A:$G,MATCH($A161&amp;"61905",'101'!$A:$A,0),MATCH($J$2&amp;"Ост /Дб",'101'!$1:$1,0)))+(INDEX('101'!$A:$G,MATCH($A161&amp;"61906",'101'!$A:$A,0),MATCH($J$2&amp;"Ост /Дб",'101'!$1:$1,0)))+(INDEX('101'!$A:$G,MATCH($A161&amp;"61907",'101'!$A:$A,0),MATCH($J$2&amp;"Ост /Дб",'101'!$1:$1,0)))+(INDEX('101'!$A:$G,MATCH($A161&amp;"61908",'101'!$A:$A,0),MATCH($J$2&amp;"Ост /Дб",'101'!$1:$1,0)))+(INDEX('101'!$A:$G,MATCH($A161&amp;"61911",'101'!$A:$A,0),MATCH($J$2&amp;"Ост /Дб",'101'!$1:$1,0)))-(INDEX('101'!$A:$G,MATCH($A161&amp;"61909",'101'!$A:$A,0),MATCH($J$2&amp;"Ост /Кр",'101'!$1:$1,0)))-(INDEX('101'!$A:$G,MATCH($A161&amp;"61910",'101'!$A:$A,0),MATCH($J$2&amp;"Ост /Кр",'101'!$1:$1,0)))-(INDEX('101'!$A:$G,MATCH($A161&amp;"61912",'101'!$A:$A,0),MATCH($J$2&amp;"Ост /Кр",'101'!$1:$1,0)))+(INDEX('101'!$A:$G,MATCH($A161&amp;"62001",'101'!$A:$A,0),MATCH($J$2&amp;"Ост /Дб",'101'!$1:$1,0)))-(INDEX('101'!$A:$G,MATCH($A161&amp;"62002",'101'!$A:$A,0),MATCH($J$2&amp;"Ост /Кр",'101'!$1:$1,0)))+(INDEX('101'!$A:$G,MATCH($A161&amp;"62101",'101'!$A:$A,0),MATCH($J$2&amp;"Ост /Дб",'101'!$1:$1,0)))+(INDEX('101'!$A:$G,MATCH($A161&amp;"62102",'101'!$A:$A,0),MATCH($J$2&amp;"Ост /Дб",'101'!$1:$1,0)))-(INDEX('101'!$A:$G,MATCH($A161&amp;"62103",'101'!$A:$A,0),MATCH($J$2&amp;"Ост /Кр",'101'!$1:$1,0))))-(((INDEX('135'!$A:$O,MATCH('0107'!$A161,'135'!$A:$A,0),MATCH($J$2&amp;F$4,'135'!$2:$2,0)))/1.5)+(INDEX('135'!$A:$O,MATCH('0107'!$A161,'135'!$A:$A,0),MATCH($J$2&amp;F$5,'135'!$2:$2,0)))+(INDEX('135'!$A:$O,MATCH('0107'!$A161,'135'!$A:$A,0),MATCH($J$2&amp;F$6,'135'!$2:$2,0)))))/$J$1</f>
        <v>-251.70133333333348</v>
      </c>
      <c r="G161" s="16">
        <f>(((INDEX('135'!$A:$O,MATCH('0107'!$A161,'135'!$A:$A,0),MATCH($J$2&amp;G$4,'135'!$2:$2,0)))/1.5)+(INDEX('135'!$A:$O,MATCH('0107'!$A161,'135'!$A:$A,0),MATCH($J$2&amp;G$5,'135'!$2:$2,0)))+(INDEX('135'!$A:$O,MATCH('0107'!$A161,'135'!$A:$A,0),MATCH($J$2&amp;G$6,'135'!$2:$2,0))))/$J$1</f>
        <v>1242.2763333333335</v>
      </c>
      <c r="H161" s="11">
        <f>(((INDEX('135'!$A:$O,MATCH('0107'!$A161,'135'!$A:$A,0),MATCH($J$2&amp;H$6,'135'!$2:$2,0)))/1.5))/$J$1</f>
        <v>0</v>
      </c>
      <c r="I161" s="11">
        <f>(((INDEX('135'!$A:$O,MATCH('0107'!$A161,'135'!$A:$A,0),MATCH($J$2&amp;I$4,'135'!$2:$2,0)))/1.5)+(INDEX('135'!$A:$O,MATCH('0107'!$A161,'135'!$A:$A,0),MATCH($J$2&amp;I$5,'135'!$2:$2,0)))+(INDEX('135'!$A:$O,MATCH('0107'!$A161,'135'!$A:$A,0),MATCH($J$2&amp;I$6,'135'!$2:$2,0))))/$J$1</f>
        <v>63.99</v>
      </c>
      <c r="J161" s="11"/>
      <c r="K161" s="15">
        <f t="shared" si="51"/>
        <v>14.060041810880431</v>
      </c>
      <c r="L161" s="49">
        <f t="shared" si="52"/>
        <v>-3.3558209029514736E-2</v>
      </c>
      <c r="M161" s="52">
        <f t="shared" si="53"/>
        <v>1</v>
      </c>
      <c r="N161" s="49">
        <f t="shared" si="54"/>
        <v>0.16562712765295551</v>
      </c>
      <c r="O161" s="49">
        <f t="shared" si="55"/>
        <v>0</v>
      </c>
      <c r="P161" s="52">
        <f t="shared" si="56"/>
        <v>2</v>
      </c>
      <c r="Q161" s="49">
        <f t="shared" si="57"/>
        <v>8.5314994853635268E-3</v>
      </c>
      <c r="R161" s="52">
        <f t="shared" si="58"/>
        <v>2</v>
      </c>
      <c r="S161" s="49">
        <f t="shared" si="59"/>
        <v>0</v>
      </c>
      <c r="T161" s="49">
        <f t="shared" si="60"/>
        <v>0.1406004181088043</v>
      </c>
      <c r="U161" s="38">
        <f t="shared" si="61"/>
        <v>0</v>
      </c>
      <c r="V161" s="54">
        <f t="shared" si="62"/>
        <v>0</v>
      </c>
      <c r="W161" s="57">
        <f t="shared" si="45"/>
        <v>0</v>
      </c>
      <c r="X161" s="59">
        <f t="shared" si="46"/>
        <v>7500.44</v>
      </c>
      <c r="Y161" s="53">
        <f>INDEX('N1.0'!D:D,MATCH('0107'!A161,'N1.0'!B:B,0))</f>
        <v>14.56</v>
      </c>
      <c r="Z161" s="53">
        <f t="shared" si="47"/>
        <v>51514.010989010982</v>
      </c>
      <c r="AA161" s="53">
        <f t="shared" si="48"/>
        <v>14.560000000000002</v>
      </c>
      <c r="AB161" s="53">
        <f t="shared" si="63"/>
        <v>0</v>
      </c>
      <c r="AC161" s="56">
        <f t="shared" si="64"/>
        <v>0</v>
      </c>
      <c r="AD161" s="56">
        <f t="shared" si="65"/>
        <v>0</v>
      </c>
      <c r="AE161" s="53">
        <f t="shared" si="49"/>
        <v>14.560000000000002</v>
      </c>
      <c r="AF161" s="53">
        <f t="shared" si="50"/>
        <v>14.560000000000002</v>
      </c>
    </row>
    <row r="162" spans="1:32" ht="20.5" customHeight="1" x14ac:dyDescent="0.2">
      <c r="A162" s="26" t="str">
        <f>all_banks!O156&amp;" "</f>
        <v xml:space="preserve">"Мерседес-Бенц Банк Рус" ООО (3473) </v>
      </c>
      <c r="B162" s="3">
        <f>all_banks!H156</f>
        <v>3473</v>
      </c>
      <c r="C162" s="3" t="str">
        <f>all_banks!E156</f>
        <v>МЕРСЕДЕС-БЕНЦ БАНК РУС</v>
      </c>
      <c r="D162" s="14">
        <f>INDEX('123_parsed'!B:B,MATCH('0107'!B162,'123_parsed'!A:A,0))</f>
        <v>4810.5110000000004</v>
      </c>
      <c r="E162" s="13">
        <f t="shared" si="66"/>
        <v>99.727999999999994</v>
      </c>
      <c r="F162" s="11">
        <f>(((INDEX('101'!$A:$G,MATCH($A162&amp;"60401",'101'!$A:$A,0),MATCH($J$2&amp;"Ост /Дб",'101'!$1:$1,0)))+(INDEX('101'!$A:$G,MATCH($A162&amp;"60404",'101'!$A:$A,0),MATCH($J$2&amp;"Ост /Дб",'101'!$1:$1,0)))+(INDEX('101'!$A:$G,MATCH($A162&amp;"60415",'101'!$A:$A,0),MATCH($J$2&amp;"Ост /Дб",'101'!$1:$1,0)))-(INDEX('101'!$A:$G,MATCH($A162&amp;"60414",'101'!$A:$A,0),MATCH($J$2&amp;"Ост /Кр",'101'!$1:$1,0)))-(INDEX('101'!$A:$G,MATCH($A162&amp;"60405",'101'!$A:$A,0),MATCH($J$2&amp;"Ост /Дб",'101'!$1:$1,0)))+(INDEX('101'!$A:$G,MATCH($A162&amp;"61901",'101'!$A:$A,0),MATCH($J$2&amp;"Ост /Дб",'101'!$1:$1,0)))+(INDEX('101'!$A:$G,MATCH($A162&amp;"61902",'101'!$A:$A,0),MATCH($J$2&amp;"Ост /Дб",'101'!$1:$1,0)))+(INDEX('101'!$A:$G,MATCH($A162&amp;"61903",'101'!$A:$A,0),MATCH($J$2&amp;"Ост /Дб",'101'!$1:$1,0)))+(INDEX('101'!$A:$G,MATCH($A162&amp;"61904",'101'!$A:$A,0),MATCH($J$2&amp;"Ост /Дб",'101'!$1:$1,0)))+(INDEX('101'!$A:$G,MATCH($A162&amp;"61905",'101'!$A:$A,0),MATCH($J$2&amp;"Ост /Дб",'101'!$1:$1,0)))+(INDEX('101'!$A:$G,MATCH($A162&amp;"61906",'101'!$A:$A,0),MATCH($J$2&amp;"Ост /Дб",'101'!$1:$1,0)))+(INDEX('101'!$A:$G,MATCH($A162&amp;"61907",'101'!$A:$A,0),MATCH($J$2&amp;"Ост /Дб",'101'!$1:$1,0)))+(INDEX('101'!$A:$G,MATCH($A162&amp;"61908",'101'!$A:$A,0),MATCH($J$2&amp;"Ост /Дб",'101'!$1:$1,0)))+(INDEX('101'!$A:$G,MATCH($A162&amp;"61911",'101'!$A:$A,0),MATCH($J$2&amp;"Ост /Дб",'101'!$1:$1,0)))-(INDEX('101'!$A:$G,MATCH($A162&amp;"61909",'101'!$A:$A,0),MATCH($J$2&amp;"Ост /Кр",'101'!$1:$1,0)))-(INDEX('101'!$A:$G,MATCH($A162&amp;"61910",'101'!$A:$A,0),MATCH($J$2&amp;"Ост /Кр",'101'!$1:$1,0)))-(INDEX('101'!$A:$G,MATCH($A162&amp;"61912",'101'!$A:$A,0),MATCH($J$2&amp;"Ост /Кр",'101'!$1:$1,0)))+(INDEX('101'!$A:$G,MATCH($A162&amp;"62001",'101'!$A:$A,0),MATCH($J$2&amp;"Ост /Дб",'101'!$1:$1,0)))-(INDEX('101'!$A:$G,MATCH($A162&amp;"62002",'101'!$A:$A,0),MATCH($J$2&amp;"Ост /Кр",'101'!$1:$1,0)))+(INDEX('101'!$A:$G,MATCH($A162&amp;"62101",'101'!$A:$A,0),MATCH($J$2&amp;"Ост /Дб",'101'!$1:$1,0)))+(INDEX('101'!$A:$G,MATCH($A162&amp;"62102",'101'!$A:$A,0),MATCH($J$2&amp;"Ост /Дб",'101'!$1:$1,0)))-(INDEX('101'!$A:$G,MATCH($A162&amp;"62103",'101'!$A:$A,0),MATCH($J$2&amp;"Ост /Кр",'101'!$1:$1,0))))-(((INDEX('135'!$A:$O,MATCH('0107'!$A162,'135'!$A:$A,0),MATCH($J$2&amp;F$4,'135'!$2:$2,0)))/1.5)+(INDEX('135'!$A:$O,MATCH('0107'!$A162,'135'!$A:$A,0),MATCH($J$2&amp;F$5,'135'!$2:$2,0)))+(INDEX('135'!$A:$O,MATCH('0107'!$A162,'135'!$A:$A,0),MATCH($J$2&amp;F$6,'135'!$2:$2,0)))))/$J$1</f>
        <v>43.631999999999998</v>
      </c>
      <c r="G162" s="16">
        <f>(((INDEX('135'!$A:$O,MATCH('0107'!$A162,'135'!$A:$A,0),MATCH($J$2&amp;G$4,'135'!$2:$2,0)))/1.5)+(INDEX('135'!$A:$O,MATCH('0107'!$A162,'135'!$A:$A,0),MATCH($J$2&amp;G$5,'135'!$2:$2,0)))+(INDEX('135'!$A:$O,MATCH('0107'!$A162,'135'!$A:$A,0),MATCH($J$2&amp;G$6,'135'!$2:$2,0))))/$J$1</f>
        <v>56.095999999999997</v>
      </c>
      <c r="H162" s="11">
        <f>(((INDEX('135'!$A:$O,MATCH('0107'!$A162,'135'!$A:$A,0),MATCH($J$2&amp;H$6,'135'!$2:$2,0)))/1.5))/$J$1</f>
        <v>0</v>
      </c>
      <c r="I162" s="11">
        <f>(((INDEX('135'!$A:$O,MATCH('0107'!$A162,'135'!$A:$A,0),MATCH($J$2&amp;I$4,'135'!$2:$2,0)))/1.5)+(INDEX('135'!$A:$O,MATCH('0107'!$A162,'135'!$A:$A,0),MATCH($J$2&amp;I$5,'135'!$2:$2,0)))+(INDEX('135'!$A:$O,MATCH('0107'!$A162,'135'!$A:$A,0),MATCH($J$2&amp;I$6,'135'!$2:$2,0))))/$J$1</f>
        <v>0</v>
      </c>
      <c r="J162" s="11"/>
      <c r="K162" s="15">
        <f t="shared" si="51"/>
        <v>2.0731269505464178</v>
      </c>
      <c r="L162" s="49">
        <f t="shared" si="52"/>
        <v>9.0701382867641282E-3</v>
      </c>
      <c r="M162" s="52">
        <f t="shared" si="53"/>
        <v>1</v>
      </c>
      <c r="N162" s="49">
        <f t="shared" si="54"/>
        <v>1.1661131218700049E-2</v>
      </c>
      <c r="O162" s="49">
        <f t="shared" si="55"/>
        <v>0</v>
      </c>
      <c r="P162" s="52">
        <f t="shared" si="56"/>
        <v>2</v>
      </c>
      <c r="Q162" s="49">
        <f t="shared" si="57"/>
        <v>0</v>
      </c>
      <c r="R162" s="52">
        <f t="shared" si="58"/>
        <v>2</v>
      </c>
      <c r="S162" s="49">
        <f t="shared" si="59"/>
        <v>0</v>
      </c>
      <c r="T162" s="49">
        <f t="shared" si="60"/>
        <v>2.0731269505464178E-2</v>
      </c>
      <c r="U162" s="38">
        <f t="shared" si="61"/>
        <v>0</v>
      </c>
      <c r="V162" s="54">
        <f t="shared" si="62"/>
        <v>0</v>
      </c>
      <c r="W162" s="57">
        <f t="shared" si="45"/>
        <v>0</v>
      </c>
      <c r="X162" s="59">
        <f t="shared" si="46"/>
        <v>4810.5110000000004</v>
      </c>
      <c r="Y162" s="53">
        <f>INDEX('N1.0'!D:D,MATCH('0107'!A162,'N1.0'!B:B,0))</f>
        <v>15.807</v>
      </c>
      <c r="Z162" s="53">
        <f t="shared" si="47"/>
        <v>30432.789270576326</v>
      </c>
      <c r="AA162" s="53">
        <f t="shared" si="48"/>
        <v>15.807000000000002</v>
      </c>
      <c r="AB162" s="53">
        <f t="shared" si="63"/>
        <v>0</v>
      </c>
      <c r="AC162" s="56">
        <f t="shared" si="64"/>
        <v>0</v>
      </c>
      <c r="AD162" s="56">
        <f t="shared" si="65"/>
        <v>0</v>
      </c>
      <c r="AE162" s="53">
        <f t="shared" si="49"/>
        <v>15.807000000000002</v>
      </c>
      <c r="AF162" s="53">
        <f t="shared" si="50"/>
        <v>15.807000000000002</v>
      </c>
    </row>
    <row r="163" spans="1:32" ht="20.5" customHeight="1" x14ac:dyDescent="0.2">
      <c r="A163" s="26" t="str">
        <f>all_banks!O157&amp;" "</f>
        <v xml:space="preserve">ПАО АКБ "Металлинвестбанк" (2440) </v>
      </c>
      <c r="B163" s="3">
        <f>all_banks!H157</f>
        <v>2440</v>
      </c>
      <c r="C163" s="3" t="str">
        <f>all_banks!E157</f>
        <v>МЕТАЛЛИНВЕСТБАНК</v>
      </c>
      <c r="D163" s="14">
        <f>INDEX('123_parsed'!B:B,MATCH('0107'!B163,'123_parsed'!A:A,0))</f>
        <v>15243.593999999999</v>
      </c>
      <c r="E163" s="13">
        <f t="shared" si="66"/>
        <v>1482.325</v>
      </c>
      <c r="F163" s="11">
        <f>(((INDEX('101'!$A:$G,MATCH($A163&amp;"60401",'101'!$A:$A,0),MATCH($J$2&amp;"Ост /Дб",'101'!$1:$1,0)))+(INDEX('101'!$A:$G,MATCH($A163&amp;"60404",'101'!$A:$A,0),MATCH($J$2&amp;"Ост /Дб",'101'!$1:$1,0)))+(INDEX('101'!$A:$G,MATCH($A163&amp;"60415",'101'!$A:$A,0),MATCH($J$2&amp;"Ост /Дб",'101'!$1:$1,0)))-(INDEX('101'!$A:$G,MATCH($A163&amp;"60414",'101'!$A:$A,0),MATCH($J$2&amp;"Ост /Кр",'101'!$1:$1,0)))-(INDEX('101'!$A:$G,MATCH($A163&amp;"60405",'101'!$A:$A,0),MATCH($J$2&amp;"Ост /Дб",'101'!$1:$1,0)))+(INDEX('101'!$A:$G,MATCH($A163&amp;"61901",'101'!$A:$A,0),MATCH($J$2&amp;"Ост /Дб",'101'!$1:$1,0)))+(INDEX('101'!$A:$G,MATCH($A163&amp;"61902",'101'!$A:$A,0),MATCH($J$2&amp;"Ост /Дб",'101'!$1:$1,0)))+(INDEX('101'!$A:$G,MATCH($A163&amp;"61903",'101'!$A:$A,0),MATCH($J$2&amp;"Ост /Дб",'101'!$1:$1,0)))+(INDEX('101'!$A:$G,MATCH($A163&amp;"61904",'101'!$A:$A,0),MATCH($J$2&amp;"Ост /Дб",'101'!$1:$1,0)))+(INDEX('101'!$A:$G,MATCH($A163&amp;"61905",'101'!$A:$A,0),MATCH($J$2&amp;"Ост /Дб",'101'!$1:$1,0)))+(INDEX('101'!$A:$G,MATCH($A163&amp;"61906",'101'!$A:$A,0),MATCH($J$2&amp;"Ост /Дб",'101'!$1:$1,0)))+(INDEX('101'!$A:$G,MATCH($A163&amp;"61907",'101'!$A:$A,0),MATCH($J$2&amp;"Ост /Дб",'101'!$1:$1,0)))+(INDEX('101'!$A:$G,MATCH($A163&amp;"61908",'101'!$A:$A,0),MATCH($J$2&amp;"Ост /Дб",'101'!$1:$1,0)))+(INDEX('101'!$A:$G,MATCH($A163&amp;"61911",'101'!$A:$A,0),MATCH($J$2&amp;"Ост /Дб",'101'!$1:$1,0)))-(INDEX('101'!$A:$G,MATCH($A163&amp;"61909",'101'!$A:$A,0),MATCH($J$2&amp;"Ост /Кр",'101'!$1:$1,0)))-(INDEX('101'!$A:$G,MATCH($A163&amp;"61910",'101'!$A:$A,0),MATCH($J$2&amp;"Ост /Кр",'101'!$1:$1,0)))-(INDEX('101'!$A:$G,MATCH($A163&amp;"61912",'101'!$A:$A,0),MATCH($J$2&amp;"Ост /Кр",'101'!$1:$1,0)))+(INDEX('101'!$A:$G,MATCH($A163&amp;"62001",'101'!$A:$A,0),MATCH($J$2&amp;"Ост /Дб",'101'!$1:$1,0)))-(INDEX('101'!$A:$G,MATCH($A163&amp;"62002",'101'!$A:$A,0),MATCH($J$2&amp;"Ост /Кр",'101'!$1:$1,0)))+(INDEX('101'!$A:$G,MATCH($A163&amp;"62101",'101'!$A:$A,0),MATCH($J$2&amp;"Ост /Дб",'101'!$1:$1,0)))+(INDEX('101'!$A:$G,MATCH($A163&amp;"62102",'101'!$A:$A,0),MATCH($J$2&amp;"Ост /Дб",'101'!$1:$1,0)))-(INDEX('101'!$A:$G,MATCH($A163&amp;"62103",'101'!$A:$A,0),MATCH($J$2&amp;"Ост /Кр",'101'!$1:$1,0))))-(((INDEX('135'!$A:$O,MATCH('0107'!$A163,'135'!$A:$A,0),MATCH($J$2&amp;F$4,'135'!$2:$2,0)))/1.5)+(INDEX('135'!$A:$O,MATCH('0107'!$A163,'135'!$A:$A,0),MATCH($J$2&amp;F$5,'135'!$2:$2,0)))+(INDEX('135'!$A:$O,MATCH('0107'!$A163,'135'!$A:$A,0),MATCH($J$2&amp;F$6,'135'!$2:$2,0)))))/$J$1</f>
        <v>1241.127</v>
      </c>
      <c r="G163" s="16">
        <f>(((INDEX('135'!$A:$O,MATCH('0107'!$A163,'135'!$A:$A,0),MATCH($J$2&amp;G$4,'135'!$2:$2,0)))/1.5)+(INDEX('135'!$A:$O,MATCH('0107'!$A163,'135'!$A:$A,0),MATCH($J$2&amp;G$5,'135'!$2:$2,0)))+(INDEX('135'!$A:$O,MATCH('0107'!$A163,'135'!$A:$A,0),MATCH($J$2&amp;G$6,'135'!$2:$2,0))))/$J$1</f>
        <v>241.19800000000001</v>
      </c>
      <c r="H163" s="11">
        <f>(((INDEX('135'!$A:$O,MATCH('0107'!$A163,'135'!$A:$A,0),MATCH($J$2&amp;H$6,'135'!$2:$2,0)))/1.5))/$J$1</f>
        <v>0</v>
      </c>
      <c r="I163" s="11">
        <f>(((INDEX('135'!$A:$O,MATCH('0107'!$A163,'135'!$A:$A,0),MATCH($J$2&amp;I$4,'135'!$2:$2,0)))/1.5)+(INDEX('135'!$A:$O,MATCH('0107'!$A163,'135'!$A:$A,0),MATCH($J$2&amp;I$5,'135'!$2:$2,0)))+(INDEX('135'!$A:$O,MATCH('0107'!$A163,'135'!$A:$A,0),MATCH($J$2&amp;I$6,'135'!$2:$2,0))))/$J$1</f>
        <v>0</v>
      </c>
      <c r="J163" s="11"/>
      <c r="K163" s="15">
        <f t="shared" si="51"/>
        <v>9.7242487565596427</v>
      </c>
      <c r="L163" s="49">
        <f t="shared" si="52"/>
        <v>8.1419578611185789E-2</v>
      </c>
      <c r="M163" s="52">
        <f t="shared" si="53"/>
        <v>1</v>
      </c>
      <c r="N163" s="49">
        <f t="shared" si="54"/>
        <v>1.582290895441062E-2</v>
      </c>
      <c r="O163" s="49">
        <f t="shared" si="55"/>
        <v>0</v>
      </c>
      <c r="P163" s="52">
        <f t="shared" si="56"/>
        <v>2</v>
      </c>
      <c r="Q163" s="49">
        <f t="shared" si="57"/>
        <v>0</v>
      </c>
      <c r="R163" s="52">
        <f t="shared" si="58"/>
        <v>2</v>
      </c>
      <c r="S163" s="49">
        <f t="shared" si="59"/>
        <v>0</v>
      </c>
      <c r="T163" s="49">
        <f t="shared" si="60"/>
        <v>9.7242487565596419E-2</v>
      </c>
      <c r="U163" s="38">
        <f t="shared" si="61"/>
        <v>0</v>
      </c>
      <c r="V163" s="54">
        <f t="shared" si="62"/>
        <v>0</v>
      </c>
      <c r="W163" s="57">
        <f t="shared" si="45"/>
        <v>0</v>
      </c>
      <c r="X163" s="59">
        <f t="shared" si="46"/>
        <v>15243.593999999999</v>
      </c>
      <c r="Y163" s="53">
        <f>INDEX('N1.0'!D:D,MATCH('0107'!A163,'N1.0'!B:B,0))</f>
        <v>11.779</v>
      </c>
      <c r="Z163" s="53">
        <f t="shared" si="47"/>
        <v>129413.31182613123</v>
      </c>
      <c r="AA163" s="53">
        <f t="shared" si="48"/>
        <v>11.779</v>
      </c>
      <c r="AB163" s="53">
        <f t="shared" si="63"/>
        <v>0</v>
      </c>
      <c r="AC163" s="56">
        <f t="shared" si="64"/>
        <v>0</v>
      </c>
      <c r="AD163" s="56">
        <f t="shared" si="65"/>
        <v>0</v>
      </c>
      <c r="AE163" s="53">
        <f t="shared" si="49"/>
        <v>11.779</v>
      </c>
      <c r="AF163" s="53">
        <f t="shared" si="50"/>
        <v>11.779</v>
      </c>
    </row>
    <row r="164" spans="1:32" ht="20.5" customHeight="1" x14ac:dyDescent="0.2">
      <c r="A164" s="26" t="str">
        <f>all_banks!O158&amp;" "</f>
        <v xml:space="preserve">ПАО "МЕТКОМБАНК" (2443) </v>
      </c>
      <c r="B164" s="3">
        <f>all_banks!H158</f>
        <v>2443</v>
      </c>
      <c r="C164" s="3" t="str">
        <f>all_banks!E158</f>
        <v>МЕТКОМБАНК</v>
      </c>
      <c r="D164" s="14">
        <f>INDEX('123_parsed'!B:B,MATCH('0107'!B164,'123_parsed'!A:A,0))</f>
        <v>19293.84</v>
      </c>
      <c r="E164" s="13">
        <f t="shared" si="66"/>
        <v>8830.2240000000002</v>
      </c>
      <c r="F164" s="11">
        <f>(((INDEX('101'!$A:$G,MATCH($A164&amp;"60401",'101'!$A:$A,0),MATCH($J$2&amp;"Ост /Дб",'101'!$1:$1,0)))+(INDEX('101'!$A:$G,MATCH($A164&amp;"60404",'101'!$A:$A,0),MATCH($J$2&amp;"Ост /Дб",'101'!$1:$1,0)))+(INDEX('101'!$A:$G,MATCH($A164&amp;"60415",'101'!$A:$A,0),MATCH($J$2&amp;"Ост /Дб",'101'!$1:$1,0)))-(INDEX('101'!$A:$G,MATCH($A164&amp;"60414",'101'!$A:$A,0),MATCH($J$2&amp;"Ост /Кр",'101'!$1:$1,0)))-(INDEX('101'!$A:$G,MATCH($A164&amp;"60405",'101'!$A:$A,0),MATCH($J$2&amp;"Ост /Дб",'101'!$1:$1,0)))+(INDEX('101'!$A:$G,MATCH($A164&amp;"61901",'101'!$A:$A,0),MATCH($J$2&amp;"Ост /Дб",'101'!$1:$1,0)))+(INDEX('101'!$A:$G,MATCH($A164&amp;"61902",'101'!$A:$A,0),MATCH($J$2&amp;"Ост /Дб",'101'!$1:$1,0)))+(INDEX('101'!$A:$G,MATCH($A164&amp;"61903",'101'!$A:$A,0),MATCH($J$2&amp;"Ост /Дб",'101'!$1:$1,0)))+(INDEX('101'!$A:$G,MATCH($A164&amp;"61904",'101'!$A:$A,0),MATCH($J$2&amp;"Ост /Дб",'101'!$1:$1,0)))+(INDEX('101'!$A:$G,MATCH($A164&amp;"61905",'101'!$A:$A,0),MATCH($J$2&amp;"Ост /Дб",'101'!$1:$1,0)))+(INDEX('101'!$A:$G,MATCH($A164&amp;"61906",'101'!$A:$A,0),MATCH($J$2&amp;"Ост /Дб",'101'!$1:$1,0)))+(INDEX('101'!$A:$G,MATCH($A164&amp;"61907",'101'!$A:$A,0),MATCH($J$2&amp;"Ост /Дб",'101'!$1:$1,0)))+(INDEX('101'!$A:$G,MATCH($A164&amp;"61908",'101'!$A:$A,0),MATCH($J$2&amp;"Ост /Дб",'101'!$1:$1,0)))+(INDEX('101'!$A:$G,MATCH($A164&amp;"61911",'101'!$A:$A,0),MATCH($J$2&amp;"Ост /Дб",'101'!$1:$1,0)))-(INDEX('101'!$A:$G,MATCH($A164&amp;"61909",'101'!$A:$A,0),MATCH($J$2&amp;"Ост /Кр",'101'!$1:$1,0)))-(INDEX('101'!$A:$G,MATCH($A164&amp;"61910",'101'!$A:$A,0),MATCH($J$2&amp;"Ост /Кр",'101'!$1:$1,0)))-(INDEX('101'!$A:$G,MATCH($A164&amp;"61912",'101'!$A:$A,0),MATCH($J$2&amp;"Ост /Кр",'101'!$1:$1,0)))+(INDEX('101'!$A:$G,MATCH($A164&amp;"62001",'101'!$A:$A,0),MATCH($J$2&amp;"Ост /Дб",'101'!$1:$1,0)))-(INDEX('101'!$A:$G,MATCH($A164&amp;"62002",'101'!$A:$A,0),MATCH($J$2&amp;"Ост /Кр",'101'!$1:$1,0)))+(INDEX('101'!$A:$G,MATCH($A164&amp;"62101",'101'!$A:$A,0),MATCH($J$2&amp;"Ост /Дб",'101'!$1:$1,0)))+(INDEX('101'!$A:$G,MATCH($A164&amp;"62102",'101'!$A:$A,0),MATCH($J$2&amp;"Ост /Дб",'101'!$1:$1,0)))-(INDEX('101'!$A:$G,MATCH($A164&amp;"62103",'101'!$A:$A,0),MATCH($J$2&amp;"Ост /Кр",'101'!$1:$1,0))))-(((INDEX('135'!$A:$O,MATCH('0107'!$A164,'135'!$A:$A,0),MATCH($J$2&amp;F$4,'135'!$2:$2,0)))/1.5)+(INDEX('135'!$A:$O,MATCH('0107'!$A164,'135'!$A:$A,0),MATCH($J$2&amp;F$5,'135'!$2:$2,0)))+(INDEX('135'!$A:$O,MATCH('0107'!$A164,'135'!$A:$A,0),MATCH($J$2&amp;F$6,'135'!$2:$2,0)))))/$J$1</f>
        <v>153.40799999999999</v>
      </c>
      <c r="G164" s="16">
        <f>(((INDEX('135'!$A:$O,MATCH('0107'!$A164,'135'!$A:$A,0),MATCH($J$2&amp;G$4,'135'!$2:$2,0)))/1.5)+(INDEX('135'!$A:$O,MATCH('0107'!$A164,'135'!$A:$A,0),MATCH($J$2&amp;G$5,'135'!$2:$2,0)))+(INDEX('135'!$A:$O,MATCH('0107'!$A164,'135'!$A:$A,0),MATCH($J$2&amp;G$6,'135'!$2:$2,0))))/$J$1</f>
        <v>68.563999999999993</v>
      </c>
      <c r="H164" s="11">
        <f>(((INDEX('135'!$A:$O,MATCH('0107'!$A164,'135'!$A:$A,0),MATCH($J$2&amp;H$6,'135'!$2:$2,0)))/1.5))/$J$1</f>
        <v>0</v>
      </c>
      <c r="I164" s="11">
        <f>(((INDEX('135'!$A:$O,MATCH('0107'!$A164,'135'!$A:$A,0),MATCH($J$2&amp;I$4,'135'!$2:$2,0)))/1.5)+(INDEX('135'!$A:$O,MATCH('0107'!$A164,'135'!$A:$A,0),MATCH($J$2&amp;I$5,'135'!$2:$2,0)))+(INDEX('135'!$A:$O,MATCH('0107'!$A164,'135'!$A:$A,0),MATCH($J$2&amp;I$6,'135'!$2:$2,0))))/$J$1</f>
        <v>8608.2520000000004</v>
      </c>
      <c r="J164" s="11"/>
      <c r="K164" s="15">
        <f t="shared" si="51"/>
        <v>45.767063477254915</v>
      </c>
      <c r="L164" s="49">
        <f t="shared" si="52"/>
        <v>7.9511388090706663E-3</v>
      </c>
      <c r="M164" s="52">
        <f t="shared" si="53"/>
        <v>1</v>
      </c>
      <c r="N164" s="49">
        <f t="shared" si="54"/>
        <v>3.5536730894420183E-3</v>
      </c>
      <c r="O164" s="49">
        <f t="shared" si="55"/>
        <v>0</v>
      </c>
      <c r="P164" s="52">
        <f t="shared" si="56"/>
        <v>2</v>
      </c>
      <c r="Q164" s="49">
        <f t="shared" si="57"/>
        <v>0.4461658228740365</v>
      </c>
      <c r="R164" s="52">
        <f t="shared" si="58"/>
        <v>3</v>
      </c>
      <c r="S164" s="49">
        <f t="shared" si="59"/>
        <v>0</v>
      </c>
      <c r="T164" s="49">
        <f t="shared" si="60"/>
        <v>0.45767063477254916</v>
      </c>
      <c r="U164" s="38">
        <f t="shared" si="61"/>
        <v>1</v>
      </c>
      <c r="V164" s="54">
        <f t="shared" si="62"/>
        <v>1</v>
      </c>
      <c r="W164" s="57">
        <f t="shared" si="45"/>
        <v>10140.240000000002</v>
      </c>
      <c r="X164" s="59">
        <f t="shared" si="46"/>
        <v>29434.080000000002</v>
      </c>
      <c r="Y164" s="53">
        <f>INDEX('N1.0'!D:D,MATCH('0107'!A164,'N1.0'!B:B,0))</f>
        <v>24.617000000000001</v>
      </c>
      <c r="Z164" s="53">
        <f t="shared" si="47"/>
        <v>78376.081569646994</v>
      </c>
      <c r="AA164" s="53">
        <f t="shared" si="48"/>
        <v>20.735621983804158</v>
      </c>
      <c r="AB164" s="53">
        <f t="shared" si="63"/>
        <v>-3.8813780161958427</v>
      </c>
      <c r="AC164" s="56">
        <f t="shared" si="64"/>
        <v>0</v>
      </c>
      <c r="AD164" s="56">
        <f t="shared" si="65"/>
        <v>0</v>
      </c>
      <c r="AE164" s="53">
        <f t="shared" si="49"/>
        <v>24.617000000000001</v>
      </c>
      <c r="AF164" s="53">
        <f t="shared" si="50"/>
        <v>24.617000000000001</v>
      </c>
    </row>
    <row r="165" spans="1:32" ht="20.5" customHeight="1" x14ac:dyDescent="0.2">
      <c r="A165" s="26" t="str">
        <f>all_banks!O159&amp;" "</f>
        <v xml:space="preserve">АО "Мидзухо Банк (Москва)" (3337) </v>
      </c>
      <c r="B165" s="3">
        <f>all_banks!H159</f>
        <v>3337</v>
      </c>
      <c r="C165" s="3" t="str">
        <f>all_banks!E159</f>
        <v>МИДЗУХО БАНК (МОСКВА)</v>
      </c>
      <c r="D165" s="14">
        <f>INDEX('123_parsed'!B:B,MATCH('0107'!B165,'123_parsed'!A:A,0))</f>
        <v>18619.651000000002</v>
      </c>
      <c r="E165" s="13">
        <f t="shared" si="66"/>
        <v>13.769</v>
      </c>
      <c r="F165" s="11">
        <f>(((INDEX('101'!$A:$G,MATCH($A165&amp;"60401",'101'!$A:$A,0),MATCH($J$2&amp;"Ост /Дб",'101'!$1:$1,0)))+(INDEX('101'!$A:$G,MATCH($A165&amp;"60404",'101'!$A:$A,0),MATCH($J$2&amp;"Ост /Дб",'101'!$1:$1,0)))+(INDEX('101'!$A:$G,MATCH($A165&amp;"60415",'101'!$A:$A,0),MATCH($J$2&amp;"Ост /Дб",'101'!$1:$1,0)))-(INDEX('101'!$A:$G,MATCH($A165&amp;"60414",'101'!$A:$A,0),MATCH($J$2&amp;"Ост /Кр",'101'!$1:$1,0)))-(INDEX('101'!$A:$G,MATCH($A165&amp;"60405",'101'!$A:$A,0),MATCH($J$2&amp;"Ост /Дб",'101'!$1:$1,0)))+(INDEX('101'!$A:$G,MATCH($A165&amp;"61901",'101'!$A:$A,0),MATCH($J$2&amp;"Ост /Дб",'101'!$1:$1,0)))+(INDEX('101'!$A:$G,MATCH($A165&amp;"61902",'101'!$A:$A,0),MATCH($J$2&amp;"Ост /Дб",'101'!$1:$1,0)))+(INDEX('101'!$A:$G,MATCH($A165&amp;"61903",'101'!$A:$A,0),MATCH($J$2&amp;"Ост /Дб",'101'!$1:$1,0)))+(INDEX('101'!$A:$G,MATCH($A165&amp;"61904",'101'!$A:$A,0),MATCH($J$2&amp;"Ост /Дб",'101'!$1:$1,0)))+(INDEX('101'!$A:$G,MATCH($A165&amp;"61905",'101'!$A:$A,0),MATCH($J$2&amp;"Ост /Дб",'101'!$1:$1,0)))+(INDEX('101'!$A:$G,MATCH($A165&amp;"61906",'101'!$A:$A,0),MATCH($J$2&amp;"Ост /Дб",'101'!$1:$1,0)))+(INDEX('101'!$A:$G,MATCH($A165&amp;"61907",'101'!$A:$A,0),MATCH($J$2&amp;"Ост /Дб",'101'!$1:$1,0)))+(INDEX('101'!$A:$G,MATCH($A165&amp;"61908",'101'!$A:$A,0),MATCH($J$2&amp;"Ост /Дб",'101'!$1:$1,0)))+(INDEX('101'!$A:$G,MATCH($A165&amp;"61911",'101'!$A:$A,0),MATCH($J$2&amp;"Ост /Дб",'101'!$1:$1,0)))-(INDEX('101'!$A:$G,MATCH($A165&amp;"61909",'101'!$A:$A,0),MATCH($J$2&amp;"Ост /Кр",'101'!$1:$1,0)))-(INDEX('101'!$A:$G,MATCH($A165&amp;"61910",'101'!$A:$A,0),MATCH($J$2&amp;"Ост /Кр",'101'!$1:$1,0)))-(INDEX('101'!$A:$G,MATCH($A165&amp;"61912",'101'!$A:$A,0),MATCH($J$2&amp;"Ост /Кр",'101'!$1:$1,0)))+(INDEX('101'!$A:$G,MATCH($A165&amp;"62001",'101'!$A:$A,0),MATCH($J$2&amp;"Ост /Дб",'101'!$1:$1,0)))-(INDEX('101'!$A:$G,MATCH($A165&amp;"62002",'101'!$A:$A,0),MATCH($J$2&amp;"Ост /Кр",'101'!$1:$1,0)))+(INDEX('101'!$A:$G,MATCH($A165&amp;"62101",'101'!$A:$A,0),MATCH($J$2&amp;"Ост /Дб",'101'!$1:$1,0)))+(INDEX('101'!$A:$G,MATCH($A165&amp;"62102",'101'!$A:$A,0),MATCH($J$2&amp;"Ост /Дб",'101'!$1:$1,0)))-(INDEX('101'!$A:$G,MATCH($A165&amp;"62103",'101'!$A:$A,0),MATCH($J$2&amp;"Ост /Кр",'101'!$1:$1,0))))-(((INDEX('135'!$A:$O,MATCH('0107'!$A165,'135'!$A:$A,0),MATCH($J$2&amp;F$4,'135'!$2:$2,0)))/1.5)+(INDEX('135'!$A:$O,MATCH('0107'!$A165,'135'!$A:$A,0),MATCH($J$2&amp;F$5,'135'!$2:$2,0)))+(INDEX('135'!$A:$O,MATCH('0107'!$A165,'135'!$A:$A,0),MATCH($J$2&amp;F$6,'135'!$2:$2,0)))))/$J$1</f>
        <v>13.769</v>
      </c>
      <c r="G165" s="16">
        <f>(((INDEX('135'!$A:$O,MATCH('0107'!$A165,'135'!$A:$A,0),MATCH($J$2&amp;G$4,'135'!$2:$2,0)))/1.5)+(INDEX('135'!$A:$O,MATCH('0107'!$A165,'135'!$A:$A,0),MATCH($J$2&amp;G$5,'135'!$2:$2,0)))+(INDEX('135'!$A:$O,MATCH('0107'!$A165,'135'!$A:$A,0),MATCH($J$2&amp;G$6,'135'!$2:$2,0))))/$J$1</f>
        <v>0</v>
      </c>
      <c r="H165" s="11">
        <f>(((INDEX('135'!$A:$O,MATCH('0107'!$A165,'135'!$A:$A,0),MATCH($J$2&amp;H$6,'135'!$2:$2,0)))/1.5))/$J$1</f>
        <v>0</v>
      </c>
      <c r="I165" s="11">
        <f>(((INDEX('135'!$A:$O,MATCH('0107'!$A165,'135'!$A:$A,0),MATCH($J$2&amp;I$4,'135'!$2:$2,0)))/1.5)+(INDEX('135'!$A:$O,MATCH('0107'!$A165,'135'!$A:$A,0),MATCH($J$2&amp;I$5,'135'!$2:$2,0)))+(INDEX('135'!$A:$O,MATCH('0107'!$A165,'135'!$A:$A,0),MATCH($J$2&amp;I$6,'135'!$2:$2,0))))/$J$1</f>
        <v>0</v>
      </c>
      <c r="J165" s="11"/>
      <c r="K165" s="15">
        <f t="shared" si="51"/>
        <v>7.3948754463765184E-2</v>
      </c>
      <c r="L165" s="49">
        <f t="shared" si="52"/>
        <v>7.3948754463765186E-4</v>
      </c>
      <c r="M165" s="52">
        <f t="shared" si="53"/>
        <v>1</v>
      </c>
      <c r="N165" s="49">
        <f t="shared" si="54"/>
        <v>0</v>
      </c>
      <c r="O165" s="49">
        <f t="shared" si="55"/>
        <v>0</v>
      </c>
      <c r="P165" s="52">
        <f t="shared" si="56"/>
        <v>2</v>
      </c>
      <c r="Q165" s="49">
        <f t="shared" si="57"/>
        <v>0</v>
      </c>
      <c r="R165" s="52">
        <f t="shared" si="58"/>
        <v>2</v>
      </c>
      <c r="S165" s="49">
        <f t="shared" si="59"/>
        <v>0</v>
      </c>
      <c r="T165" s="49">
        <f t="shared" si="60"/>
        <v>7.3948754463765186E-4</v>
      </c>
      <c r="U165" s="38">
        <f t="shared" si="61"/>
        <v>0</v>
      </c>
      <c r="V165" s="54">
        <f t="shared" si="62"/>
        <v>0</v>
      </c>
      <c r="W165" s="57">
        <f t="shared" si="45"/>
        <v>0</v>
      </c>
      <c r="X165" s="59">
        <f t="shared" si="46"/>
        <v>18619.651000000002</v>
      </c>
      <c r="Y165" s="53">
        <f>INDEX('N1.0'!D:D,MATCH('0107'!A165,'N1.0'!B:B,0))</f>
        <v>60.104999999999997</v>
      </c>
      <c r="Z165" s="53">
        <f t="shared" si="47"/>
        <v>30978.539223026375</v>
      </c>
      <c r="AA165" s="53">
        <f t="shared" si="48"/>
        <v>60.104999999999997</v>
      </c>
      <c r="AB165" s="53">
        <f t="shared" si="63"/>
        <v>0</v>
      </c>
      <c r="AC165" s="56">
        <f t="shared" si="64"/>
        <v>0</v>
      </c>
      <c r="AD165" s="56">
        <f t="shared" si="65"/>
        <v>0</v>
      </c>
      <c r="AE165" s="53">
        <f t="shared" si="49"/>
        <v>60.104999999999997</v>
      </c>
      <c r="AF165" s="53">
        <f t="shared" si="50"/>
        <v>60.104999999999997</v>
      </c>
    </row>
    <row r="166" spans="1:32" ht="20.5" customHeight="1" x14ac:dyDescent="0.2">
      <c r="A166" s="26" t="str">
        <f>all_banks!O160&amp;" "</f>
        <v xml:space="preserve">АО "МБ Банк" (3396) </v>
      </c>
      <c r="B166" s="3">
        <f>all_banks!H160</f>
        <v>3396</v>
      </c>
      <c r="C166" s="3" t="str">
        <f>all_banks!E160</f>
        <v>МИР БИЗНЕС БАНК</v>
      </c>
      <c r="D166" s="14">
        <f>INDEX('123_parsed'!B:B,MATCH('0107'!B166,'123_parsed'!A:A,0))</f>
        <v>12312.656000000001</v>
      </c>
      <c r="E166" s="13">
        <f t="shared" si="66"/>
        <v>0</v>
      </c>
      <c r="F166" s="11">
        <f>(((INDEX('101'!$A:$G,MATCH($A166&amp;"60401",'101'!$A:$A,0),MATCH($J$2&amp;"Ост /Дб",'101'!$1:$1,0)))+(INDEX('101'!$A:$G,MATCH($A166&amp;"60404",'101'!$A:$A,0),MATCH($J$2&amp;"Ост /Дб",'101'!$1:$1,0)))+(INDEX('101'!$A:$G,MATCH($A166&amp;"60415",'101'!$A:$A,0),MATCH($J$2&amp;"Ост /Дб",'101'!$1:$1,0)))-(INDEX('101'!$A:$G,MATCH($A166&amp;"60414",'101'!$A:$A,0),MATCH($J$2&amp;"Ост /Кр",'101'!$1:$1,0)))-(INDEX('101'!$A:$G,MATCH($A166&amp;"60405",'101'!$A:$A,0),MATCH($J$2&amp;"Ост /Дб",'101'!$1:$1,0)))+(INDEX('101'!$A:$G,MATCH($A166&amp;"61901",'101'!$A:$A,0),MATCH($J$2&amp;"Ост /Дб",'101'!$1:$1,0)))+(INDEX('101'!$A:$G,MATCH($A166&amp;"61902",'101'!$A:$A,0),MATCH($J$2&amp;"Ост /Дб",'101'!$1:$1,0)))+(INDEX('101'!$A:$G,MATCH($A166&amp;"61903",'101'!$A:$A,0),MATCH($J$2&amp;"Ост /Дб",'101'!$1:$1,0)))+(INDEX('101'!$A:$G,MATCH($A166&amp;"61904",'101'!$A:$A,0),MATCH($J$2&amp;"Ост /Дб",'101'!$1:$1,0)))+(INDEX('101'!$A:$G,MATCH($A166&amp;"61905",'101'!$A:$A,0),MATCH($J$2&amp;"Ост /Дб",'101'!$1:$1,0)))+(INDEX('101'!$A:$G,MATCH($A166&amp;"61906",'101'!$A:$A,0),MATCH($J$2&amp;"Ост /Дб",'101'!$1:$1,0)))+(INDEX('101'!$A:$G,MATCH($A166&amp;"61907",'101'!$A:$A,0),MATCH($J$2&amp;"Ост /Дб",'101'!$1:$1,0)))+(INDEX('101'!$A:$G,MATCH($A166&amp;"61908",'101'!$A:$A,0),MATCH($J$2&amp;"Ост /Дб",'101'!$1:$1,0)))+(INDEX('101'!$A:$G,MATCH($A166&amp;"61911",'101'!$A:$A,0),MATCH($J$2&amp;"Ост /Дб",'101'!$1:$1,0)))-(INDEX('101'!$A:$G,MATCH($A166&amp;"61909",'101'!$A:$A,0),MATCH($J$2&amp;"Ост /Кр",'101'!$1:$1,0)))-(INDEX('101'!$A:$G,MATCH($A166&amp;"61910",'101'!$A:$A,0),MATCH($J$2&amp;"Ост /Кр",'101'!$1:$1,0)))-(INDEX('101'!$A:$G,MATCH($A166&amp;"61912",'101'!$A:$A,0),MATCH($J$2&amp;"Ост /Кр",'101'!$1:$1,0)))+(INDEX('101'!$A:$G,MATCH($A166&amp;"62001",'101'!$A:$A,0),MATCH($J$2&amp;"Ост /Дб",'101'!$1:$1,0)))-(INDEX('101'!$A:$G,MATCH($A166&amp;"62002",'101'!$A:$A,0),MATCH($J$2&amp;"Ост /Кр",'101'!$1:$1,0)))+(INDEX('101'!$A:$G,MATCH($A166&amp;"62101",'101'!$A:$A,0),MATCH($J$2&amp;"Ост /Дб",'101'!$1:$1,0)))+(INDEX('101'!$A:$G,MATCH($A166&amp;"62102",'101'!$A:$A,0),MATCH($J$2&amp;"Ост /Дб",'101'!$1:$1,0)))-(INDEX('101'!$A:$G,MATCH($A166&amp;"62103",'101'!$A:$A,0),MATCH($J$2&amp;"Ост /Кр",'101'!$1:$1,0))))-(((INDEX('135'!$A:$O,MATCH('0107'!$A166,'135'!$A:$A,0),MATCH($J$2&amp;F$4,'135'!$2:$2,0)))/1.5)+(INDEX('135'!$A:$O,MATCH('0107'!$A166,'135'!$A:$A,0),MATCH($J$2&amp;F$5,'135'!$2:$2,0)))+(INDEX('135'!$A:$O,MATCH('0107'!$A166,'135'!$A:$A,0),MATCH($J$2&amp;F$6,'135'!$2:$2,0)))))/$J$1</f>
        <v>0</v>
      </c>
      <c r="G166" s="16">
        <f>(((INDEX('135'!$A:$O,MATCH('0107'!$A166,'135'!$A:$A,0),MATCH($J$2&amp;G$4,'135'!$2:$2,0)))/1.5)+(INDEX('135'!$A:$O,MATCH('0107'!$A166,'135'!$A:$A,0),MATCH($J$2&amp;G$5,'135'!$2:$2,0)))+(INDEX('135'!$A:$O,MATCH('0107'!$A166,'135'!$A:$A,0),MATCH($J$2&amp;G$6,'135'!$2:$2,0))))/$J$1</f>
        <v>0</v>
      </c>
      <c r="H166" s="11">
        <f>(((INDEX('135'!$A:$O,MATCH('0107'!$A166,'135'!$A:$A,0),MATCH($J$2&amp;H$6,'135'!$2:$2,0)))/1.5))/$J$1</f>
        <v>0</v>
      </c>
      <c r="I166" s="11">
        <f>(((INDEX('135'!$A:$O,MATCH('0107'!$A166,'135'!$A:$A,0),MATCH($J$2&amp;I$4,'135'!$2:$2,0)))/1.5)+(INDEX('135'!$A:$O,MATCH('0107'!$A166,'135'!$A:$A,0),MATCH($J$2&amp;I$5,'135'!$2:$2,0)))+(INDEX('135'!$A:$O,MATCH('0107'!$A166,'135'!$A:$A,0),MATCH($J$2&amp;I$6,'135'!$2:$2,0))))/$J$1</f>
        <v>0</v>
      </c>
      <c r="J166" s="11"/>
      <c r="K166" s="15">
        <f t="shared" si="51"/>
        <v>0</v>
      </c>
      <c r="L166" s="49">
        <f t="shared" si="52"/>
        <v>0</v>
      </c>
      <c r="M166" s="52">
        <f t="shared" si="53"/>
        <v>1</v>
      </c>
      <c r="N166" s="49">
        <f t="shared" si="54"/>
        <v>0</v>
      </c>
      <c r="O166" s="49">
        <f t="shared" si="55"/>
        <v>0</v>
      </c>
      <c r="P166" s="52">
        <f t="shared" si="56"/>
        <v>2</v>
      </c>
      <c r="Q166" s="49">
        <f t="shared" si="57"/>
        <v>0</v>
      </c>
      <c r="R166" s="52">
        <f t="shared" si="58"/>
        <v>2</v>
      </c>
      <c r="S166" s="49">
        <f t="shared" si="59"/>
        <v>0</v>
      </c>
      <c r="T166" s="49">
        <f t="shared" si="60"/>
        <v>0</v>
      </c>
      <c r="U166" s="38">
        <f t="shared" si="61"/>
        <v>0</v>
      </c>
      <c r="V166" s="54">
        <f t="shared" si="62"/>
        <v>0</v>
      </c>
      <c r="W166" s="57">
        <f t="shared" si="45"/>
        <v>0</v>
      </c>
      <c r="X166" s="59">
        <f t="shared" si="46"/>
        <v>12312.656000000001</v>
      </c>
      <c r="Y166" s="53">
        <f>INDEX('N1.0'!D:D,MATCH('0107'!A166,'N1.0'!B:B,0))</f>
        <v>26.181000000000001</v>
      </c>
      <c r="Z166" s="53">
        <f t="shared" si="47"/>
        <v>47028.975211030905</v>
      </c>
      <c r="AA166" s="53">
        <f t="shared" si="48"/>
        <v>26.180999999999997</v>
      </c>
      <c r="AB166" s="53">
        <f t="shared" si="63"/>
        <v>0</v>
      </c>
      <c r="AC166" s="56">
        <f t="shared" si="64"/>
        <v>0</v>
      </c>
      <c r="AD166" s="56">
        <f t="shared" si="65"/>
        <v>0</v>
      </c>
      <c r="AE166" s="53">
        <f t="shared" si="49"/>
        <v>26.180999999999997</v>
      </c>
      <c r="AF166" s="53">
        <f t="shared" si="50"/>
        <v>26.180999999999997</v>
      </c>
    </row>
    <row r="167" spans="1:32" ht="20.5" customHeight="1" x14ac:dyDescent="0.2">
      <c r="A167" s="26" t="str">
        <f>all_banks!O161&amp;" "</f>
        <v xml:space="preserve">АО КБ "Модульбанк" (1927) </v>
      </c>
      <c r="B167" s="3">
        <f>all_banks!H161</f>
        <v>1927</v>
      </c>
      <c r="C167" s="3" t="str">
        <f>all_banks!E161</f>
        <v>МОДУЛЬБАНК</v>
      </c>
      <c r="D167" s="14">
        <f>INDEX('123_parsed'!B:B,MATCH('0107'!B167,'123_parsed'!A:A,0))</f>
        <v>2679.1610000000001</v>
      </c>
      <c r="E167" s="13">
        <f t="shared" si="66"/>
        <v>1456.68</v>
      </c>
      <c r="F167" s="11">
        <f>(((INDEX('101'!$A:$G,MATCH($A167&amp;"60401",'101'!$A:$A,0),MATCH($J$2&amp;"Ост /Дб",'101'!$1:$1,0)))+(INDEX('101'!$A:$G,MATCH($A167&amp;"60404",'101'!$A:$A,0),MATCH($J$2&amp;"Ост /Дб",'101'!$1:$1,0)))+(INDEX('101'!$A:$G,MATCH($A167&amp;"60415",'101'!$A:$A,0),MATCH($J$2&amp;"Ост /Дб",'101'!$1:$1,0)))-(INDEX('101'!$A:$G,MATCH($A167&amp;"60414",'101'!$A:$A,0),MATCH($J$2&amp;"Ост /Кр",'101'!$1:$1,0)))-(INDEX('101'!$A:$G,MATCH($A167&amp;"60405",'101'!$A:$A,0),MATCH($J$2&amp;"Ост /Дб",'101'!$1:$1,0)))+(INDEX('101'!$A:$G,MATCH($A167&amp;"61901",'101'!$A:$A,0),MATCH($J$2&amp;"Ост /Дб",'101'!$1:$1,0)))+(INDEX('101'!$A:$G,MATCH($A167&amp;"61902",'101'!$A:$A,0),MATCH($J$2&amp;"Ост /Дб",'101'!$1:$1,0)))+(INDEX('101'!$A:$G,MATCH($A167&amp;"61903",'101'!$A:$A,0),MATCH($J$2&amp;"Ост /Дб",'101'!$1:$1,0)))+(INDEX('101'!$A:$G,MATCH($A167&amp;"61904",'101'!$A:$A,0),MATCH($J$2&amp;"Ост /Дб",'101'!$1:$1,0)))+(INDEX('101'!$A:$G,MATCH($A167&amp;"61905",'101'!$A:$A,0),MATCH($J$2&amp;"Ост /Дб",'101'!$1:$1,0)))+(INDEX('101'!$A:$G,MATCH($A167&amp;"61906",'101'!$A:$A,0),MATCH($J$2&amp;"Ост /Дб",'101'!$1:$1,0)))+(INDEX('101'!$A:$G,MATCH($A167&amp;"61907",'101'!$A:$A,0),MATCH($J$2&amp;"Ост /Дб",'101'!$1:$1,0)))+(INDEX('101'!$A:$G,MATCH($A167&amp;"61908",'101'!$A:$A,0),MATCH($J$2&amp;"Ост /Дб",'101'!$1:$1,0)))+(INDEX('101'!$A:$G,MATCH($A167&amp;"61911",'101'!$A:$A,0),MATCH($J$2&amp;"Ост /Дб",'101'!$1:$1,0)))-(INDEX('101'!$A:$G,MATCH($A167&amp;"61909",'101'!$A:$A,0),MATCH($J$2&amp;"Ост /Кр",'101'!$1:$1,0)))-(INDEX('101'!$A:$G,MATCH($A167&amp;"61910",'101'!$A:$A,0),MATCH($J$2&amp;"Ост /Кр",'101'!$1:$1,0)))-(INDEX('101'!$A:$G,MATCH($A167&amp;"61912",'101'!$A:$A,0),MATCH($J$2&amp;"Ост /Кр",'101'!$1:$1,0)))+(INDEX('101'!$A:$G,MATCH($A167&amp;"62001",'101'!$A:$A,0),MATCH($J$2&amp;"Ост /Дб",'101'!$1:$1,0)))-(INDEX('101'!$A:$G,MATCH($A167&amp;"62002",'101'!$A:$A,0),MATCH($J$2&amp;"Ост /Кр",'101'!$1:$1,0)))+(INDEX('101'!$A:$G,MATCH($A167&amp;"62101",'101'!$A:$A,0),MATCH($J$2&amp;"Ост /Дб",'101'!$1:$1,0)))+(INDEX('101'!$A:$G,MATCH($A167&amp;"62102",'101'!$A:$A,0),MATCH($J$2&amp;"Ост /Дб",'101'!$1:$1,0)))-(INDEX('101'!$A:$G,MATCH($A167&amp;"62103",'101'!$A:$A,0),MATCH($J$2&amp;"Ост /Кр",'101'!$1:$1,0))))-(((INDEX('135'!$A:$O,MATCH('0107'!$A167,'135'!$A:$A,0),MATCH($J$2&amp;F$4,'135'!$2:$2,0)))/1.5)+(INDEX('135'!$A:$O,MATCH('0107'!$A167,'135'!$A:$A,0),MATCH($J$2&amp;F$5,'135'!$2:$2,0)))+(INDEX('135'!$A:$O,MATCH('0107'!$A167,'135'!$A:$A,0),MATCH($J$2&amp;F$6,'135'!$2:$2,0)))))/$J$1</f>
        <v>80.36266666666674</v>
      </c>
      <c r="G167" s="16">
        <f>(((INDEX('135'!$A:$O,MATCH('0107'!$A167,'135'!$A:$A,0),MATCH($J$2&amp;G$4,'135'!$2:$2,0)))/1.5)+(INDEX('135'!$A:$O,MATCH('0107'!$A167,'135'!$A:$A,0),MATCH($J$2&amp;G$5,'135'!$2:$2,0)))+(INDEX('135'!$A:$O,MATCH('0107'!$A167,'135'!$A:$A,0),MATCH($J$2&amp;G$6,'135'!$2:$2,0))))/$J$1</f>
        <v>1149.6193333333333</v>
      </c>
      <c r="H167" s="11">
        <f>(((INDEX('135'!$A:$O,MATCH('0107'!$A167,'135'!$A:$A,0),MATCH($J$2&amp;H$6,'135'!$2:$2,0)))/1.5))/$J$1</f>
        <v>226.69800000000001</v>
      </c>
      <c r="I167" s="11">
        <f>(((INDEX('135'!$A:$O,MATCH('0107'!$A167,'135'!$A:$A,0),MATCH($J$2&amp;I$4,'135'!$2:$2,0)))/1.5)+(INDEX('135'!$A:$O,MATCH('0107'!$A167,'135'!$A:$A,0),MATCH($J$2&amp;I$5,'135'!$2:$2,0)))+(INDEX('135'!$A:$O,MATCH('0107'!$A167,'135'!$A:$A,0),MATCH($J$2&amp;I$6,'135'!$2:$2,0))))/$J$1</f>
        <v>0</v>
      </c>
      <c r="J167" s="11"/>
      <c r="K167" s="15">
        <f t="shared" si="51"/>
        <v>54.370752634873377</v>
      </c>
      <c r="L167" s="49">
        <f t="shared" si="52"/>
        <v>2.9995460021501785E-2</v>
      </c>
      <c r="M167" s="52">
        <f t="shared" si="53"/>
        <v>1</v>
      </c>
      <c r="N167" s="49">
        <f t="shared" si="54"/>
        <v>0.42909677071789759</v>
      </c>
      <c r="O167" s="49">
        <f t="shared" si="55"/>
        <v>8.4615295609334409E-2</v>
      </c>
      <c r="P167" s="52">
        <f t="shared" si="56"/>
        <v>2</v>
      </c>
      <c r="Q167" s="49">
        <f t="shared" si="57"/>
        <v>0</v>
      </c>
      <c r="R167" s="52">
        <f t="shared" si="58"/>
        <v>2</v>
      </c>
      <c r="S167" s="49">
        <f t="shared" si="59"/>
        <v>0</v>
      </c>
      <c r="T167" s="49">
        <f t="shared" si="60"/>
        <v>0.54370752634873376</v>
      </c>
      <c r="U167" s="38">
        <f t="shared" si="61"/>
        <v>1</v>
      </c>
      <c r="V167" s="54">
        <f t="shared" si="62"/>
        <v>1</v>
      </c>
      <c r="W167" s="57">
        <f t="shared" si="45"/>
        <v>2176.4390000000003</v>
      </c>
      <c r="X167" s="59">
        <f t="shared" si="46"/>
        <v>4855.6000000000004</v>
      </c>
      <c r="Y167" s="53">
        <f>INDEX('N1.0'!D:D,MATCH('0107'!A167,'N1.0'!B:B,0))</f>
        <v>14.037000000000001</v>
      </c>
      <c r="Z167" s="53">
        <f t="shared" si="47"/>
        <v>19086.421600056994</v>
      </c>
      <c r="AA167" s="53">
        <f t="shared" si="48"/>
        <v>10.616077452642823</v>
      </c>
      <c r="AB167" s="53">
        <f t="shared" si="63"/>
        <v>-3.4209225473571774</v>
      </c>
      <c r="AC167" s="56">
        <f t="shared" si="64"/>
        <v>0</v>
      </c>
      <c r="AD167" s="56">
        <f t="shared" si="65"/>
        <v>2176.4390000000003</v>
      </c>
      <c r="AE167" s="53">
        <f t="shared" si="49"/>
        <v>14.036999999999997</v>
      </c>
      <c r="AF167" s="53">
        <f t="shared" si="50"/>
        <v>25.440075157857255</v>
      </c>
    </row>
    <row r="168" spans="1:32" ht="20.5" customHeight="1" x14ac:dyDescent="0.2">
      <c r="A168" s="26" t="str">
        <f>all_banks!O162&amp;" "</f>
        <v xml:space="preserve">МОРСКОЙ БАНК (АО) (77) </v>
      </c>
      <c r="B168" s="3">
        <f>all_banks!H162</f>
        <v>77</v>
      </c>
      <c r="C168" s="3" t="str">
        <f>all_banks!E162</f>
        <v>МОРСКОЙ БАНК</v>
      </c>
      <c r="D168" s="14">
        <f>INDEX('123_parsed'!B:B,MATCH('0107'!B168,'123_parsed'!A:A,0))</f>
        <v>1954.242</v>
      </c>
      <c r="E168" s="13">
        <f t="shared" si="66"/>
        <v>1528.0790000000002</v>
      </c>
      <c r="F168" s="11">
        <f>(((INDEX('101'!$A:$G,MATCH($A168&amp;"60401",'101'!$A:$A,0),MATCH($J$2&amp;"Ост /Дб",'101'!$1:$1,0)))+(INDEX('101'!$A:$G,MATCH($A168&amp;"60404",'101'!$A:$A,0),MATCH($J$2&amp;"Ост /Дб",'101'!$1:$1,0)))+(INDEX('101'!$A:$G,MATCH($A168&amp;"60415",'101'!$A:$A,0),MATCH($J$2&amp;"Ост /Дб",'101'!$1:$1,0)))-(INDEX('101'!$A:$G,MATCH($A168&amp;"60414",'101'!$A:$A,0),MATCH($J$2&amp;"Ост /Кр",'101'!$1:$1,0)))-(INDEX('101'!$A:$G,MATCH($A168&amp;"60405",'101'!$A:$A,0),MATCH($J$2&amp;"Ост /Дб",'101'!$1:$1,0)))+(INDEX('101'!$A:$G,MATCH($A168&amp;"61901",'101'!$A:$A,0),MATCH($J$2&amp;"Ост /Дб",'101'!$1:$1,0)))+(INDEX('101'!$A:$G,MATCH($A168&amp;"61902",'101'!$A:$A,0),MATCH($J$2&amp;"Ост /Дб",'101'!$1:$1,0)))+(INDEX('101'!$A:$G,MATCH($A168&amp;"61903",'101'!$A:$A,0),MATCH($J$2&amp;"Ост /Дб",'101'!$1:$1,0)))+(INDEX('101'!$A:$G,MATCH($A168&amp;"61904",'101'!$A:$A,0),MATCH($J$2&amp;"Ост /Дб",'101'!$1:$1,0)))+(INDEX('101'!$A:$G,MATCH($A168&amp;"61905",'101'!$A:$A,0),MATCH($J$2&amp;"Ост /Дб",'101'!$1:$1,0)))+(INDEX('101'!$A:$G,MATCH($A168&amp;"61906",'101'!$A:$A,0),MATCH($J$2&amp;"Ост /Дб",'101'!$1:$1,0)))+(INDEX('101'!$A:$G,MATCH($A168&amp;"61907",'101'!$A:$A,0),MATCH($J$2&amp;"Ост /Дб",'101'!$1:$1,0)))+(INDEX('101'!$A:$G,MATCH($A168&amp;"61908",'101'!$A:$A,0),MATCH($J$2&amp;"Ост /Дб",'101'!$1:$1,0)))+(INDEX('101'!$A:$G,MATCH($A168&amp;"61911",'101'!$A:$A,0),MATCH($J$2&amp;"Ост /Дб",'101'!$1:$1,0)))-(INDEX('101'!$A:$G,MATCH($A168&amp;"61909",'101'!$A:$A,0),MATCH($J$2&amp;"Ост /Кр",'101'!$1:$1,0)))-(INDEX('101'!$A:$G,MATCH($A168&amp;"61910",'101'!$A:$A,0),MATCH($J$2&amp;"Ост /Кр",'101'!$1:$1,0)))-(INDEX('101'!$A:$G,MATCH($A168&amp;"61912",'101'!$A:$A,0),MATCH($J$2&amp;"Ост /Кр",'101'!$1:$1,0)))+(INDEX('101'!$A:$G,MATCH($A168&amp;"62001",'101'!$A:$A,0),MATCH($J$2&amp;"Ост /Дб",'101'!$1:$1,0)))-(INDEX('101'!$A:$G,MATCH($A168&amp;"62002",'101'!$A:$A,0),MATCH($J$2&amp;"Ост /Кр",'101'!$1:$1,0)))+(INDEX('101'!$A:$G,MATCH($A168&amp;"62101",'101'!$A:$A,0),MATCH($J$2&amp;"Ост /Дб",'101'!$1:$1,0)))+(INDEX('101'!$A:$G,MATCH($A168&amp;"62102",'101'!$A:$A,0),MATCH($J$2&amp;"Ост /Дб",'101'!$1:$1,0)))-(INDEX('101'!$A:$G,MATCH($A168&amp;"62103",'101'!$A:$A,0),MATCH($J$2&amp;"Ост /Кр",'101'!$1:$1,0))))-(((INDEX('135'!$A:$O,MATCH('0107'!$A168,'135'!$A:$A,0),MATCH($J$2&amp;F$4,'135'!$2:$2,0)))/1.5)+(INDEX('135'!$A:$O,MATCH('0107'!$A168,'135'!$A:$A,0),MATCH($J$2&amp;F$5,'135'!$2:$2,0)))+(INDEX('135'!$A:$O,MATCH('0107'!$A168,'135'!$A:$A,0),MATCH($J$2&amp;F$6,'135'!$2:$2,0)))))/$J$1</f>
        <v>602.66966666666667</v>
      </c>
      <c r="G168" s="16">
        <f>(((INDEX('135'!$A:$O,MATCH('0107'!$A168,'135'!$A:$A,0),MATCH($J$2&amp;G$4,'135'!$2:$2,0)))/1.5)+(INDEX('135'!$A:$O,MATCH('0107'!$A168,'135'!$A:$A,0),MATCH($J$2&amp;G$5,'135'!$2:$2,0)))+(INDEX('135'!$A:$O,MATCH('0107'!$A168,'135'!$A:$A,0),MATCH($J$2&amp;G$6,'135'!$2:$2,0))))/$J$1</f>
        <v>925.34133333333341</v>
      </c>
      <c r="H168" s="11">
        <f>(((INDEX('135'!$A:$O,MATCH('0107'!$A168,'135'!$A:$A,0),MATCH($J$2&amp;H$6,'135'!$2:$2,0)))/1.5))/$J$1</f>
        <v>6.8000000000000005E-2</v>
      </c>
      <c r="I168" s="11">
        <f>(((INDEX('135'!$A:$O,MATCH('0107'!$A168,'135'!$A:$A,0),MATCH($J$2&amp;I$4,'135'!$2:$2,0)))/1.5)+(INDEX('135'!$A:$O,MATCH('0107'!$A168,'135'!$A:$A,0),MATCH($J$2&amp;I$5,'135'!$2:$2,0)))+(INDEX('135'!$A:$O,MATCH('0107'!$A168,'135'!$A:$A,0),MATCH($J$2&amp;I$6,'135'!$2:$2,0))))/$J$1</f>
        <v>0</v>
      </c>
      <c r="J168" s="11"/>
      <c r="K168" s="15">
        <f t="shared" si="51"/>
        <v>78.192925952875854</v>
      </c>
      <c r="L168" s="49">
        <f t="shared" si="52"/>
        <v>0.30839049957306552</v>
      </c>
      <c r="M168" s="52">
        <f t="shared" si="53"/>
        <v>3</v>
      </c>
      <c r="N168" s="49">
        <f t="shared" si="54"/>
        <v>0.4735039638557218</v>
      </c>
      <c r="O168" s="49">
        <f t="shared" si="55"/>
        <v>3.4796099971242049E-5</v>
      </c>
      <c r="P168" s="52">
        <f t="shared" si="56"/>
        <v>2</v>
      </c>
      <c r="Q168" s="49">
        <f t="shared" si="57"/>
        <v>0</v>
      </c>
      <c r="R168" s="52">
        <f t="shared" si="58"/>
        <v>2</v>
      </c>
      <c r="S168" s="49">
        <f t="shared" si="59"/>
        <v>0</v>
      </c>
      <c r="T168" s="49">
        <f t="shared" si="60"/>
        <v>0.78192925952875858</v>
      </c>
      <c r="U168" s="38">
        <f t="shared" si="61"/>
        <v>1</v>
      </c>
      <c r="V168" s="54">
        <f t="shared" si="62"/>
        <v>1</v>
      </c>
      <c r="W168" s="57">
        <f t="shared" si="45"/>
        <v>3139.3546666666671</v>
      </c>
      <c r="X168" s="59">
        <f t="shared" si="46"/>
        <v>5093.5966666666673</v>
      </c>
      <c r="Y168" s="53">
        <f>INDEX('N1.0'!D:D,MATCH('0107'!A168,'N1.0'!B:B,0))</f>
        <v>11.827</v>
      </c>
      <c r="Z168" s="53">
        <f t="shared" si="47"/>
        <v>16523.564724782278</v>
      </c>
      <c r="AA168" s="53">
        <f t="shared" si="48"/>
        <v>6.1272226475533724</v>
      </c>
      <c r="AB168" s="53">
        <f t="shared" si="63"/>
        <v>-5.6997773524466275</v>
      </c>
      <c r="AC168" s="56">
        <f t="shared" si="64"/>
        <v>3139.3546666666671</v>
      </c>
      <c r="AD168" s="56">
        <f t="shared" si="65"/>
        <v>3139.3546666666671</v>
      </c>
      <c r="AE168" s="53">
        <f t="shared" si="49"/>
        <v>30.826257841488758</v>
      </c>
      <c r="AF168" s="53">
        <f t="shared" si="50"/>
        <v>30.826257841488758</v>
      </c>
    </row>
    <row r="169" spans="1:32" ht="20.5" customHeight="1" x14ac:dyDescent="0.2">
      <c r="A169" s="26" t="str">
        <f>all_banks!O163&amp;" "</f>
        <v xml:space="preserve">АО БАНК "МОСКВА-СИТИ" (3247) </v>
      </c>
      <c r="B169" s="3">
        <f>all_banks!H163</f>
        <v>3247</v>
      </c>
      <c r="C169" s="3" t="str">
        <f>all_banks!E163</f>
        <v>МОСКВА-СИТИ</v>
      </c>
      <c r="D169" s="14">
        <f>INDEX('123_parsed'!B:B,MATCH('0107'!B169,'123_parsed'!A:A,0))</f>
        <v>1468.2090000000001</v>
      </c>
      <c r="E169" s="13">
        <f t="shared" si="66"/>
        <v>118.062</v>
      </c>
      <c r="F169" s="11">
        <f>(((INDEX('101'!$A:$G,MATCH($A169&amp;"60401",'101'!$A:$A,0),MATCH($J$2&amp;"Ост /Дб",'101'!$1:$1,0)))+(INDEX('101'!$A:$G,MATCH($A169&amp;"60404",'101'!$A:$A,0),MATCH($J$2&amp;"Ост /Дб",'101'!$1:$1,0)))+(INDEX('101'!$A:$G,MATCH($A169&amp;"60415",'101'!$A:$A,0),MATCH($J$2&amp;"Ост /Дб",'101'!$1:$1,0)))-(INDEX('101'!$A:$G,MATCH($A169&amp;"60414",'101'!$A:$A,0),MATCH($J$2&amp;"Ост /Кр",'101'!$1:$1,0)))-(INDEX('101'!$A:$G,MATCH($A169&amp;"60405",'101'!$A:$A,0),MATCH($J$2&amp;"Ост /Дб",'101'!$1:$1,0)))+(INDEX('101'!$A:$G,MATCH($A169&amp;"61901",'101'!$A:$A,0),MATCH($J$2&amp;"Ост /Дб",'101'!$1:$1,0)))+(INDEX('101'!$A:$G,MATCH($A169&amp;"61902",'101'!$A:$A,0),MATCH($J$2&amp;"Ост /Дб",'101'!$1:$1,0)))+(INDEX('101'!$A:$G,MATCH($A169&amp;"61903",'101'!$A:$A,0),MATCH($J$2&amp;"Ост /Дб",'101'!$1:$1,0)))+(INDEX('101'!$A:$G,MATCH($A169&amp;"61904",'101'!$A:$A,0),MATCH($J$2&amp;"Ост /Дб",'101'!$1:$1,0)))+(INDEX('101'!$A:$G,MATCH($A169&amp;"61905",'101'!$A:$A,0),MATCH($J$2&amp;"Ост /Дб",'101'!$1:$1,0)))+(INDEX('101'!$A:$G,MATCH($A169&amp;"61906",'101'!$A:$A,0),MATCH($J$2&amp;"Ост /Дб",'101'!$1:$1,0)))+(INDEX('101'!$A:$G,MATCH($A169&amp;"61907",'101'!$A:$A,0),MATCH($J$2&amp;"Ост /Дб",'101'!$1:$1,0)))+(INDEX('101'!$A:$G,MATCH($A169&amp;"61908",'101'!$A:$A,0),MATCH($J$2&amp;"Ост /Дб",'101'!$1:$1,0)))+(INDEX('101'!$A:$G,MATCH($A169&amp;"61911",'101'!$A:$A,0),MATCH($J$2&amp;"Ост /Дб",'101'!$1:$1,0)))-(INDEX('101'!$A:$G,MATCH($A169&amp;"61909",'101'!$A:$A,0),MATCH($J$2&amp;"Ост /Кр",'101'!$1:$1,0)))-(INDEX('101'!$A:$G,MATCH($A169&amp;"61910",'101'!$A:$A,0),MATCH($J$2&amp;"Ост /Кр",'101'!$1:$1,0)))-(INDEX('101'!$A:$G,MATCH($A169&amp;"61912",'101'!$A:$A,0),MATCH($J$2&amp;"Ост /Кр",'101'!$1:$1,0)))+(INDEX('101'!$A:$G,MATCH($A169&amp;"62001",'101'!$A:$A,0),MATCH($J$2&amp;"Ост /Дб",'101'!$1:$1,0)))-(INDEX('101'!$A:$G,MATCH($A169&amp;"62002",'101'!$A:$A,0),MATCH($J$2&amp;"Ост /Кр",'101'!$1:$1,0)))+(INDEX('101'!$A:$G,MATCH($A169&amp;"62101",'101'!$A:$A,0),MATCH($J$2&amp;"Ост /Дб",'101'!$1:$1,0)))+(INDEX('101'!$A:$G,MATCH($A169&amp;"62102",'101'!$A:$A,0),MATCH($J$2&amp;"Ост /Дб",'101'!$1:$1,0)))-(INDEX('101'!$A:$G,MATCH($A169&amp;"62103",'101'!$A:$A,0),MATCH($J$2&amp;"Ост /Кр",'101'!$1:$1,0))))-(((INDEX('135'!$A:$O,MATCH('0107'!$A169,'135'!$A:$A,0),MATCH($J$2&amp;F$4,'135'!$2:$2,0)))/1.5)+(INDEX('135'!$A:$O,MATCH('0107'!$A169,'135'!$A:$A,0),MATCH($J$2&amp;F$5,'135'!$2:$2,0)))+(INDEX('135'!$A:$O,MATCH('0107'!$A169,'135'!$A:$A,0),MATCH($J$2&amp;F$6,'135'!$2:$2,0)))))/$J$1</f>
        <v>118.062</v>
      </c>
      <c r="G169" s="16">
        <f>(((INDEX('135'!$A:$O,MATCH('0107'!$A169,'135'!$A:$A,0),MATCH($J$2&amp;G$4,'135'!$2:$2,0)))/1.5)+(INDEX('135'!$A:$O,MATCH('0107'!$A169,'135'!$A:$A,0),MATCH($J$2&amp;G$5,'135'!$2:$2,0)))+(INDEX('135'!$A:$O,MATCH('0107'!$A169,'135'!$A:$A,0),MATCH($J$2&amp;G$6,'135'!$2:$2,0))))/$J$1</f>
        <v>0</v>
      </c>
      <c r="H169" s="11">
        <f>(((INDEX('135'!$A:$O,MATCH('0107'!$A169,'135'!$A:$A,0),MATCH($J$2&amp;H$6,'135'!$2:$2,0)))/1.5))/$J$1</f>
        <v>0</v>
      </c>
      <c r="I169" s="11">
        <f>(((INDEX('135'!$A:$O,MATCH('0107'!$A169,'135'!$A:$A,0),MATCH($J$2&amp;I$4,'135'!$2:$2,0)))/1.5)+(INDEX('135'!$A:$O,MATCH('0107'!$A169,'135'!$A:$A,0),MATCH($J$2&amp;I$5,'135'!$2:$2,0)))+(INDEX('135'!$A:$O,MATCH('0107'!$A169,'135'!$A:$A,0),MATCH($J$2&amp;I$6,'135'!$2:$2,0))))/$J$1</f>
        <v>0</v>
      </c>
      <c r="J169" s="11"/>
      <c r="K169" s="15">
        <f t="shared" si="51"/>
        <v>8.0412257382974772</v>
      </c>
      <c r="L169" s="49">
        <f t="shared" si="52"/>
        <v>8.0412257382974764E-2</v>
      </c>
      <c r="M169" s="52">
        <f t="shared" si="53"/>
        <v>1</v>
      </c>
      <c r="N169" s="49">
        <f t="shared" si="54"/>
        <v>0</v>
      </c>
      <c r="O169" s="49">
        <f t="shared" si="55"/>
        <v>0</v>
      </c>
      <c r="P169" s="52">
        <f t="shared" si="56"/>
        <v>2</v>
      </c>
      <c r="Q169" s="49">
        <f t="shared" si="57"/>
        <v>0</v>
      </c>
      <c r="R169" s="52">
        <f t="shared" si="58"/>
        <v>2</v>
      </c>
      <c r="S169" s="49">
        <f t="shared" si="59"/>
        <v>0</v>
      </c>
      <c r="T169" s="49">
        <f t="shared" si="60"/>
        <v>8.0412257382974764E-2</v>
      </c>
      <c r="U169" s="38">
        <f t="shared" si="61"/>
        <v>0</v>
      </c>
      <c r="V169" s="54">
        <f t="shared" si="62"/>
        <v>0</v>
      </c>
      <c r="W169" s="57">
        <f t="shared" si="45"/>
        <v>0</v>
      </c>
      <c r="X169" s="59">
        <f t="shared" si="46"/>
        <v>1468.2090000000001</v>
      </c>
      <c r="Y169" s="53">
        <f>INDEX('N1.0'!D:D,MATCH('0107'!A169,'N1.0'!B:B,0))</f>
        <v>70.894000000000005</v>
      </c>
      <c r="Z169" s="53">
        <f t="shared" si="47"/>
        <v>2070.9919034050836</v>
      </c>
      <c r="AA169" s="53">
        <f t="shared" si="48"/>
        <v>70.894000000000005</v>
      </c>
      <c r="AB169" s="53">
        <f t="shared" si="63"/>
        <v>0</v>
      </c>
      <c r="AC169" s="56">
        <f t="shared" si="64"/>
        <v>0</v>
      </c>
      <c r="AD169" s="56">
        <f t="shared" si="65"/>
        <v>0</v>
      </c>
      <c r="AE169" s="53">
        <f t="shared" si="49"/>
        <v>70.894000000000005</v>
      </c>
      <c r="AF169" s="53">
        <f t="shared" si="50"/>
        <v>70.894000000000005</v>
      </c>
    </row>
    <row r="170" spans="1:32" ht="20.5" customHeight="1" x14ac:dyDescent="0.2">
      <c r="A170" s="26" t="str">
        <f>all_banks!O164&amp;" "</f>
        <v xml:space="preserve">АО "МИнБанк" (912) </v>
      </c>
      <c r="B170" s="3">
        <f>all_banks!H164</f>
        <v>912</v>
      </c>
      <c r="C170" s="3" t="str">
        <f>all_banks!E164</f>
        <v>МОСКОВСКИЙ ИНДУСТРИАЛЬНЫЙ БАНК</v>
      </c>
      <c r="D170" s="14">
        <f>INDEX('123_parsed'!B:B,MATCH('0107'!B170,'123_parsed'!A:A,0))</f>
        <v>14474.582</v>
      </c>
      <c r="E170" s="13">
        <f t="shared" si="66"/>
        <v>24717.880666666668</v>
      </c>
      <c r="F170" s="11">
        <f>(((INDEX('101'!$A:$G,MATCH($A170&amp;"60401",'101'!$A:$A,0),MATCH($J$2&amp;"Ост /Дб",'101'!$1:$1,0)))+(INDEX('101'!$A:$G,MATCH($A170&amp;"60404",'101'!$A:$A,0),MATCH($J$2&amp;"Ост /Дб",'101'!$1:$1,0)))+(INDEX('101'!$A:$G,MATCH($A170&amp;"60415",'101'!$A:$A,0),MATCH($J$2&amp;"Ост /Дб",'101'!$1:$1,0)))-(INDEX('101'!$A:$G,MATCH($A170&amp;"60414",'101'!$A:$A,0),MATCH($J$2&amp;"Ост /Кр",'101'!$1:$1,0)))-(INDEX('101'!$A:$G,MATCH($A170&amp;"60405",'101'!$A:$A,0),MATCH($J$2&amp;"Ост /Дб",'101'!$1:$1,0)))+(INDEX('101'!$A:$G,MATCH($A170&amp;"61901",'101'!$A:$A,0),MATCH($J$2&amp;"Ост /Дб",'101'!$1:$1,0)))+(INDEX('101'!$A:$G,MATCH($A170&amp;"61902",'101'!$A:$A,0),MATCH($J$2&amp;"Ост /Дб",'101'!$1:$1,0)))+(INDEX('101'!$A:$G,MATCH($A170&amp;"61903",'101'!$A:$A,0),MATCH($J$2&amp;"Ост /Дб",'101'!$1:$1,0)))+(INDEX('101'!$A:$G,MATCH($A170&amp;"61904",'101'!$A:$A,0),MATCH($J$2&amp;"Ост /Дб",'101'!$1:$1,0)))+(INDEX('101'!$A:$G,MATCH($A170&amp;"61905",'101'!$A:$A,0),MATCH($J$2&amp;"Ост /Дб",'101'!$1:$1,0)))+(INDEX('101'!$A:$G,MATCH($A170&amp;"61906",'101'!$A:$A,0),MATCH($J$2&amp;"Ост /Дб",'101'!$1:$1,0)))+(INDEX('101'!$A:$G,MATCH($A170&amp;"61907",'101'!$A:$A,0),MATCH($J$2&amp;"Ост /Дб",'101'!$1:$1,0)))+(INDEX('101'!$A:$G,MATCH($A170&amp;"61908",'101'!$A:$A,0),MATCH($J$2&amp;"Ост /Дб",'101'!$1:$1,0)))+(INDEX('101'!$A:$G,MATCH($A170&amp;"61911",'101'!$A:$A,0),MATCH($J$2&amp;"Ост /Дб",'101'!$1:$1,0)))-(INDEX('101'!$A:$G,MATCH($A170&amp;"61909",'101'!$A:$A,0),MATCH($J$2&amp;"Ост /Кр",'101'!$1:$1,0)))-(INDEX('101'!$A:$G,MATCH($A170&amp;"61910",'101'!$A:$A,0),MATCH($J$2&amp;"Ост /Кр",'101'!$1:$1,0)))-(INDEX('101'!$A:$G,MATCH($A170&amp;"61912",'101'!$A:$A,0),MATCH($J$2&amp;"Ост /Кр",'101'!$1:$1,0)))+(INDEX('101'!$A:$G,MATCH($A170&amp;"62001",'101'!$A:$A,0),MATCH($J$2&amp;"Ост /Дб",'101'!$1:$1,0)))-(INDEX('101'!$A:$G,MATCH($A170&amp;"62002",'101'!$A:$A,0),MATCH($J$2&amp;"Ост /Кр",'101'!$1:$1,0)))+(INDEX('101'!$A:$G,MATCH($A170&amp;"62101",'101'!$A:$A,0),MATCH($J$2&amp;"Ост /Дб",'101'!$1:$1,0)))+(INDEX('101'!$A:$G,MATCH($A170&amp;"62102",'101'!$A:$A,0),MATCH($J$2&amp;"Ост /Дб",'101'!$1:$1,0)))-(INDEX('101'!$A:$G,MATCH($A170&amp;"62103",'101'!$A:$A,0),MATCH($J$2&amp;"Ост /Кр",'101'!$1:$1,0))))-(((INDEX('135'!$A:$O,MATCH('0107'!$A170,'135'!$A:$A,0),MATCH($J$2&amp;F$4,'135'!$2:$2,0)))/1.5)+(INDEX('135'!$A:$O,MATCH('0107'!$A170,'135'!$A:$A,0),MATCH($J$2&amp;F$5,'135'!$2:$2,0)))+(INDEX('135'!$A:$O,MATCH('0107'!$A170,'135'!$A:$A,0),MATCH($J$2&amp;F$6,'135'!$2:$2,0)))))/$J$1</f>
        <v>8233.7313333333332</v>
      </c>
      <c r="G170" s="16">
        <f>(((INDEX('135'!$A:$O,MATCH('0107'!$A170,'135'!$A:$A,0),MATCH($J$2&amp;G$4,'135'!$2:$2,0)))/1.5)+(INDEX('135'!$A:$O,MATCH('0107'!$A170,'135'!$A:$A,0),MATCH($J$2&amp;G$5,'135'!$2:$2,0)))+(INDEX('135'!$A:$O,MATCH('0107'!$A170,'135'!$A:$A,0),MATCH($J$2&amp;G$6,'135'!$2:$2,0))))/$J$1</f>
        <v>11129.611666666666</v>
      </c>
      <c r="H170" s="11">
        <f>(((INDEX('135'!$A:$O,MATCH('0107'!$A170,'135'!$A:$A,0),MATCH($J$2&amp;H$6,'135'!$2:$2,0)))/1.5))/$J$1</f>
        <v>0</v>
      </c>
      <c r="I170" s="11">
        <f>(((INDEX('135'!$A:$O,MATCH('0107'!$A170,'135'!$A:$A,0),MATCH($J$2&amp;I$4,'135'!$2:$2,0)))/1.5)+(INDEX('135'!$A:$O,MATCH('0107'!$A170,'135'!$A:$A,0),MATCH($J$2&amp;I$5,'135'!$2:$2,0)))+(INDEX('135'!$A:$O,MATCH('0107'!$A170,'135'!$A:$A,0),MATCH($J$2&amp;I$6,'135'!$2:$2,0))))/$J$1</f>
        <v>5354.5376666666671</v>
      </c>
      <c r="J170" s="11"/>
      <c r="K170" s="15">
        <f t="shared" si="51"/>
        <v>170.76749205377169</v>
      </c>
      <c r="L170" s="49">
        <f t="shared" si="52"/>
        <v>0.56884069835891171</v>
      </c>
      <c r="M170" s="52">
        <f t="shared" si="53"/>
        <v>3</v>
      </c>
      <c r="N170" s="49">
        <f t="shared" si="54"/>
        <v>0.76890729325839358</v>
      </c>
      <c r="O170" s="49">
        <f t="shared" si="55"/>
        <v>0</v>
      </c>
      <c r="P170" s="52">
        <f t="shared" si="56"/>
        <v>2</v>
      </c>
      <c r="Q170" s="49">
        <f t="shared" si="57"/>
        <v>0.36992692892041146</v>
      </c>
      <c r="R170" s="52">
        <f t="shared" si="58"/>
        <v>3</v>
      </c>
      <c r="S170" s="49">
        <f t="shared" si="59"/>
        <v>0</v>
      </c>
      <c r="T170" s="49">
        <f t="shared" si="60"/>
        <v>1.7076749205377169</v>
      </c>
      <c r="U170" s="38">
        <f t="shared" si="61"/>
        <v>1</v>
      </c>
      <c r="V170" s="54">
        <f t="shared" si="62"/>
        <v>1</v>
      </c>
      <c r="W170" s="57">
        <f t="shared" si="45"/>
        <v>67918.353555555557</v>
      </c>
      <c r="X170" s="59">
        <f t="shared" si="46"/>
        <v>82392.935555555552</v>
      </c>
      <c r="Y170" s="53">
        <f>INDEX('N1.0'!D:D,MATCH('0107'!A170,'N1.0'!B:B,0))</f>
        <v>7.7050000000000001</v>
      </c>
      <c r="Z170" s="53">
        <f t="shared" si="47"/>
        <v>187859.59766385463</v>
      </c>
      <c r="AA170" s="53">
        <f t="shared" si="48"/>
        <v>-3.1411352627431097</v>
      </c>
      <c r="AB170" s="53">
        <f t="shared" si="63"/>
        <v>-10.846135262743109</v>
      </c>
      <c r="AC170" s="56">
        <f t="shared" si="64"/>
        <v>67918.353555555572</v>
      </c>
      <c r="AD170" s="56">
        <f t="shared" si="65"/>
        <v>67918.353555555572</v>
      </c>
      <c r="AE170" s="53">
        <f t="shared" si="49"/>
        <v>43.858784209143707</v>
      </c>
      <c r="AF170" s="53">
        <f t="shared" si="50"/>
        <v>43.858784209143707</v>
      </c>
    </row>
    <row r="171" spans="1:32" ht="20.5" customHeight="1" x14ac:dyDescent="0.2">
      <c r="A171" s="26" t="str">
        <f>all_banks!O165&amp;" "</f>
        <v xml:space="preserve">АО "МОСКОМБАНК" (3172) </v>
      </c>
      <c r="B171" s="3">
        <f>all_banks!H165</f>
        <v>3172</v>
      </c>
      <c r="C171" s="3" t="str">
        <f>all_banks!E165</f>
        <v>МОСКОВСКИЙ КОММЕРЧЕСКИЙ БАНК</v>
      </c>
      <c r="D171" s="14">
        <f>INDEX('123_parsed'!B:B,MATCH('0107'!B171,'123_parsed'!A:A,0))</f>
        <v>1201.864</v>
      </c>
      <c r="E171" s="13">
        <f t="shared" si="66"/>
        <v>3.6789999999999998</v>
      </c>
      <c r="F171" s="11">
        <f>(((INDEX('101'!$A:$G,MATCH($A171&amp;"60401",'101'!$A:$A,0),MATCH($J$2&amp;"Ост /Дб",'101'!$1:$1,0)))+(INDEX('101'!$A:$G,MATCH($A171&amp;"60404",'101'!$A:$A,0),MATCH($J$2&amp;"Ост /Дб",'101'!$1:$1,0)))+(INDEX('101'!$A:$G,MATCH($A171&amp;"60415",'101'!$A:$A,0),MATCH($J$2&amp;"Ост /Дб",'101'!$1:$1,0)))-(INDEX('101'!$A:$G,MATCH($A171&amp;"60414",'101'!$A:$A,0),MATCH($J$2&amp;"Ост /Кр",'101'!$1:$1,0)))-(INDEX('101'!$A:$G,MATCH($A171&amp;"60405",'101'!$A:$A,0),MATCH($J$2&amp;"Ост /Дб",'101'!$1:$1,0)))+(INDEX('101'!$A:$G,MATCH($A171&amp;"61901",'101'!$A:$A,0),MATCH($J$2&amp;"Ост /Дб",'101'!$1:$1,0)))+(INDEX('101'!$A:$G,MATCH($A171&amp;"61902",'101'!$A:$A,0),MATCH($J$2&amp;"Ост /Дб",'101'!$1:$1,0)))+(INDEX('101'!$A:$G,MATCH($A171&amp;"61903",'101'!$A:$A,0),MATCH($J$2&amp;"Ост /Дб",'101'!$1:$1,0)))+(INDEX('101'!$A:$G,MATCH($A171&amp;"61904",'101'!$A:$A,0),MATCH($J$2&amp;"Ост /Дб",'101'!$1:$1,0)))+(INDEX('101'!$A:$G,MATCH($A171&amp;"61905",'101'!$A:$A,0),MATCH($J$2&amp;"Ост /Дб",'101'!$1:$1,0)))+(INDEX('101'!$A:$G,MATCH($A171&amp;"61906",'101'!$A:$A,0),MATCH($J$2&amp;"Ост /Дб",'101'!$1:$1,0)))+(INDEX('101'!$A:$G,MATCH($A171&amp;"61907",'101'!$A:$A,0),MATCH($J$2&amp;"Ост /Дб",'101'!$1:$1,0)))+(INDEX('101'!$A:$G,MATCH($A171&amp;"61908",'101'!$A:$A,0),MATCH($J$2&amp;"Ост /Дб",'101'!$1:$1,0)))+(INDEX('101'!$A:$G,MATCH($A171&amp;"61911",'101'!$A:$A,0),MATCH($J$2&amp;"Ост /Дб",'101'!$1:$1,0)))-(INDEX('101'!$A:$G,MATCH($A171&amp;"61909",'101'!$A:$A,0),MATCH($J$2&amp;"Ост /Кр",'101'!$1:$1,0)))-(INDEX('101'!$A:$G,MATCH($A171&amp;"61910",'101'!$A:$A,0),MATCH($J$2&amp;"Ост /Кр",'101'!$1:$1,0)))-(INDEX('101'!$A:$G,MATCH($A171&amp;"61912",'101'!$A:$A,0),MATCH($J$2&amp;"Ост /Кр",'101'!$1:$1,0)))+(INDEX('101'!$A:$G,MATCH($A171&amp;"62001",'101'!$A:$A,0),MATCH($J$2&amp;"Ост /Дб",'101'!$1:$1,0)))-(INDEX('101'!$A:$G,MATCH($A171&amp;"62002",'101'!$A:$A,0),MATCH($J$2&amp;"Ост /Кр",'101'!$1:$1,0)))+(INDEX('101'!$A:$G,MATCH($A171&amp;"62101",'101'!$A:$A,0),MATCH($J$2&amp;"Ост /Дб",'101'!$1:$1,0)))+(INDEX('101'!$A:$G,MATCH($A171&amp;"62102",'101'!$A:$A,0),MATCH($J$2&amp;"Ост /Дб",'101'!$1:$1,0)))-(INDEX('101'!$A:$G,MATCH($A171&amp;"62103",'101'!$A:$A,0),MATCH($J$2&amp;"Ост /Кр",'101'!$1:$1,0))))-(((INDEX('135'!$A:$O,MATCH('0107'!$A171,'135'!$A:$A,0),MATCH($J$2&amp;F$4,'135'!$2:$2,0)))/1.5)+(INDEX('135'!$A:$O,MATCH('0107'!$A171,'135'!$A:$A,0),MATCH($J$2&amp;F$5,'135'!$2:$2,0)))+(INDEX('135'!$A:$O,MATCH('0107'!$A171,'135'!$A:$A,0),MATCH($J$2&amp;F$6,'135'!$2:$2,0)))))/$J$1</f>
        <v>3.6789999999999998</v>
      </c>
      <c r="G171" s="16">
        <f>(((INDEX('135'!$A:$O,MATCH('0107'!$A171,'135'!$A:$A,0),MATCH($J$2&amp;G$4,'135'!$2:$2,0)))/1.5)+(INDEX('135'!$A:$O,MATCH('0107'!$A171,'135'!$A:$A,0),MATCH($J$2&amp;G$5,'135'!$2:$2,0)))+(INDEX('135'!$A:$O,MATCH('0107'!$A171,'135'!$A:$A,0),MATCH($J$2&amp;G$6,'135'!$2:$2,0))))/$J$1</f>
        <v>0</v>
      </c>
      <c r="H171" s="11">
        <f>(((INDEX('135'!$A:$O,MATCH('0107'!$A171,'135'!$A:$A,0),MATCH($J$2&amp;H$6,'135'!$2:$2,0)))/1.5))/$J$1</f>
        <v>0</v>
      </c>
      <c r="I171" s="11">
        <f>(((INDEX('135'!$A:$O,MATCH('0107'!$A171,'135'!$A:$A,0),MATCH($J$2&amp;I$4,'135'!$2:$2,0)))/1.5)+(INDEX('135'!$A:$O,MATCH('0107'!$A171,'135'!$A:$A,0),MATCH($J$2&amp;I$5,'135'!$2:$2,0)))+(INDEX('135'!$A:$O,MATCH('0107'!$A171,'135'!$A:$A,0),MATCH($J$2&amp;I$6,'135'!$2:$2,0))))/$J$1</f>
        <v>0</v>
      </c>
      <c r="J171" s="11"/>
      <c r="K171" s="15">
        <f t="shared" si="51"/>
        <v>0.3061078458128374</v>
      </c>
      <c r="L171" s="49">
        <f t="shared" si="52"/>
        <v>3.0610784581283738E-3</v>
      </c>
      <c r="M171" s="52">
        <f t="shared" si="53"/>
        <v>1</v>
      </c>
      <c r="N171" s="49">
        <f t="shared" si="54"/>
        <v>0</v>
      </c>
      <c r="O171" s="49">
        <f t="shared" si="55"/>
        <v>0</v>
      </c>
      <c r="P171" s="52">
        <f t="shared" si="56"/>
        <v>2</v>
      </c>
      <c r="Q171" s="49">
        <f t="shared" si="57"/>
        <v>0</v>
      </c>
      <c r="R171" s="52">
        <f t="shared" si="58"/>
        <v>2</v>
      </c>
      <c r="S171" s="49">
        <f t="shared" si="59"/>
        <v>0</v>
      </c>
      <c r="T171" s="49">
        <f t="shared" si="60"/>
        <v>3.0610784581283738E-3</v>
      </c>
      <c r="U171" s="38">
        <f t="shared" si="61"/>
        <v>0</v>
      </c>
      <c r="V171" s="54">
        <f t="shared" si="62"/>
        <v>0</v>
      </c>
      <c r="W171" s="57">
        <f t="shared" si="45"/>
        <v>0</v>
      </c>
      <c r="X171" s="59">
        <f t="shared" si="46"/>
        <v>1201.864</v>
      </c>
      <c r="Y171" s="53">
        <f>INDEX('N1.0'!D:D,MATCH('0107'!A171,'N1.0'!B:B,0))</f>
        <v>41.197000000000003</v>
      </c>
      <c r="Z171" s="53">
        <f t="shared" si="47"/>
        <v>2917.3580600529167</v>
      </c>
      <c r="AA171" s="53">
        <f t="shared" si="48"/>
        <v>41.197000000000003</v>
      </c>
      <c r="AB171" s="53">
        <f t="shared" si="63"/>
        <v>0</v>
      </c>
      <c r="AC171" s="56">
        <f t="shared" si="64"/>
        <v>0</v>
      </c>
      <c r="AD171" s="56">
        <f t="shared" si="65"/>
        <v>0</v>
      </c>
      <c r="AE171" s="53">
        <f t="shared" si="49"/>
        <v>41.197000000000003</v>
      </c>
      <c r="AF171" s="53">
        <f t="shared" si="50"/>
        <v>41.197000000000003</v>
      </c>
    </row>
    <row r="172" spans="1:32" ht="20.5" customHeight="1" x14ac:dyDescent="0.2">
      <c r="A172" s="26" t="str">
        <f>all_banks!O166&amp;" "</f>
        <v xml:space="preserve">ПАО "МОСКОВСКИЙ КРЕДИТНЫЙ БАНК" (1978) </v>
      </c>
      <c r="B172" s="3">
        <f>all_banks!H166</f>
        <v>1978</v>
      </c>
      <c r="C172" s="3" t="str">
        <f>all_banks!E166</f>
        <v>МОСКОВСКИЙ КРЕДИТНЫЙ БАНК</v>
      </c>
      <c r="D172" s="14">
        <f>INDEX('123_parsed'!B:B,MATCH('0107'!B172,'123_parsed'!A:A,0))</f>
        <v>309466.24800000002</v>
      </c>
      <c r="E172" s="13">
        <f t="shared" si="66"/>
        <v>25560.541666666664</v>
      </c>
      <c r="F172" s="11">
        <f>(((INDEX('101'!$A:$G,MATCH($A172&amp;"60401",'101'!$A:$A,0),MATCH($J$2&amp;"Ост /Дб",'101'!$1:$1,0)))+(INDEX('101'!$A:$G,MATCH($A172&amp;"60404",'101'!$A:$A,0),MATCH($J$2&amp;"Ост /Дб",'101'!$1:$1,0)))+(INDEX('101'!$A:$G,MATCH($A172&amp;"60415",'101'!$A:$A,0),MATCH($J$2&amp;"Ост /Дб",'101'!$1:$1,0)))-(INDEX('101'!$A:$G,MATCH($A172&amp;"60414",'101'!$A:$A,0),MATCH($J$2&amp;"Ост /Кр",'101'!$1:$1,0)))-(INDEX('101'!$A:$G,MATCH($A172&amp;"60405",'101'!$A:$A,0),MATCH($J$2&amp;"Ост /Дб",'101'!$1:$1,0)))+(INDEX('101'!$A:$G,MATCH($A172&amp;"61901",'101'!$A:$A,0),MATCH($J$2&amp;"Ост /Дб",'101'!$1:$1,0)))+(INDEX('101'!$A:$G,MATCH($A172&amp;"61902",'101'!$A:$A,0),MATCH($J$2&amp;"Ост /Дб",'101'!$1:$1,0)))+(INDEX('101'!$A:$G,MATCH($A172&amp;"61903",'101'!$A:$A,0),MATCH($J$2&amp;"Ост /Дб",'101'!$1:$1,0)))+(INDEX('101'!$A:$G,MATCH($A172&amp;"61904",'101'!$A:$A,0),MATCH($J$2&amp;"Ост /Дб",'101'!$1:$1,0)))+(INDEX('101'!$A:$G,MATCH($A172&amp;"61905",'101'!$A:$A,0),MATCH($J$2&amp;"Ост /Дб",'101'!$1:$1,0)))+(INDEX('101'!$A:$G,MATCH($A172&amp;"61906",'101'!$A:$A,0),MATCH($J$2&amp;"Ост /Дб",'101'!$1:$1,0)))+(INDEX('101'!$A:$G,MATCH($A172&amp;"61907",'101'!$A:$A,0),MATCH($J$2&amp;"Ост /Дб",'101'!$1:$1,0)))+(INDEX('101'!$A:$G,MATCH($A172&amp;"61908",'101'!$A:$A,0),MATCH($J$2&amp;"Ост /Дб",'101'!$1:$1,0)))+(INDEX('101'!$A:$G,MATCH($A172&amp;"61911",'101'!$A:$A,0),MATCH($J$2&amp;"Ост /Дб",'101'!$1:$1,0)))-(INDEX('101'!$A:$G,MATCH($A172&amp;"61909",'101'!$A:$A,0),MATCH($J$2&amp;"Ост /Кр",'101'!$1:$1,0)))-(INDEX('101'!$A:$G,MATCH($A172&amp;"61910",'101'!$A:$A,0),MATCH($J$2&amp;"Ост /Кр",'101'!$1:$1,0)))-(INDEX('101'!$A:$G,MATCH($A172&amp;"61912",'101'!$A:$A,0),MATCH($J$2&amp;"Ост /Кр",'101'!$1:$1,0)))+(INDEX('101'!$A:$G,MATCH($A172&amp;"62001",'101'!$A:$A,0),MATCH($J$2&amp;"Ост /Дб",'101'!$1:$1,0)))-(INDEX('101'!$A:$G,MATCH($A172&amp;"62002",'101'!$A:$A,0),MATCH($J$2&amp;"Ост /Кр",'101'!$1:$1,0)))+(INDEX('101'!$A:$G,MATCH($A172&amp;"62101",'101'!$A:$A,0),MATCH($J$2&amp;"Ост /Дб",'101'!$1:$1,0)))+(INDEX('101'!$A:$G,MATCH($A172&amp;"62102",'101'!$A:$A,0),MATCH($J$2&amp;"Ост /Дб",'101'!$1:$1,0)))-(INDEX('101'!$A:$G,MATCH($A172&amp;"62103",'101'!$A:$A,0),MATCH($J$2&amp;"Ост /Кр",'101'!$1:$1,0))))-(((INDEX('135'!$A:$O,MATCH('0107'!$A172,'135'!$A:$A,0),MATCH($J$2&amp;F$4,'135'!$2:$2,0)))/1.5)+(INDEX('135'!$A:$O,MATCH('0107'!$A172,'135'!$A:$A,0),MATCH($J$2&amp;F$5,'135'!$2:$2,0)))+(INDEX('135'!$A:$O,MATCH('0107'!$A172,'135'!$A:$A,0),MATCH($J$2&amp;F$6,'135'!$2:$2,0)))))/$J$1</f>
        <v>4011.1833333333329</v>
      </c>
      <c r="G172" s="16">
        <f>(((INDEX('135'!$A:$O,MATCH('0107'!$A172,'135'!$A:$A,0),MATCH($J$2&amp;G$4,'135'!$2:$2,0)))/1.5)+(INDEX('135'!$A:$O,MATCH('0107'!$A172,'135'!$A:$A,0),MATCH($J$2&amp;G$5,'135'!$2:$2,0)))+(INDEX('135'!$A:$O,MATCH('0107'!$A172,'135'!$A:$A,0),MATCH($J$2&amp;G$6,'135'!$2:$2,0))))/$J$1</f>
        <v>1928.5876666666668</v>
      </c>
      <c r="H172" s="11">
        <f>(((INDEX('135'!$A:$O,MATCH('0107'!$A172,'135'!$A:$A,0),MATCH($J$2&amp;H$6,'135'!$2:$2,0)))/1.5))/$J$1</f>
        <v>1521.5266666666666</v>
      </c>
      <c r="I172" s="11">
        <f>(((INDEX('135'!$A:$O,MATCH('0107'!$A172,'135'!$A:$A,0),MATCH($J$2&amp;I$4,'135'!$2:$2,0)))/1.5)+(INDEX('135'!$A:$O,MATCH('0107'!$A172,'135'!$A:$A,0),MATCH($J$2&amp;I$5,'135'!$2:$2,0)))+(INDEX('135'!$A:$O,MATCH('0107'!$A172,'135'!$A:$A,0),MATCH($J$2&amp;I$6,'135'!$2:$2,0))))/$J$1</f>
        <v>18099.243999999999</v>
      </c>
      <c r="J172" s="11"/>
      <c r="K172" s="15">
        <f t="shared" si="51"/>
        <v>8.2595571671734174</v>
      </c>
      <c r="L172" s="49">
        <f t="shared" si="52"/>
        <v>1.2961618138509672E-2</v>
      </c>
      <c r="M172" s="52">
        <f t="shared" si="53"/>
        <v>1</v>
      </c>
      <c r="N172" s="49">
        <f t="shared" si="54"/>
        <v>6.2319806412835903E-3</v>
      </c>
      <c r="O172" s="49">
        <f t="shared" si="55"/>
        <v>4.9166158716819628E-3</v>
      </c>
      <c r="P172" s="52">
        <f t="shared" si="56"/>
        <v>2</v>
      </c>
      <c r="Q172" s="49">
        <f t="shared" si="57"/>
        <v>5.8485357020258949E-2</v>
      </c>
      <c r="R172" s="52">
        <f t="shared" si="58"/>
        <v>2</v>
      </c>
      <c r="S172" s="49">
        <f t="shared" si="59"/>
        <v>0</v>
      </c>
      <c r="T172" s="49">
        <f t="shared" si="60"/>
        <v>8.2595571671734175E-2</v>
      </c>
      <c r="U172" s="38">
        <f t="shared" si="61"/>
        <v>0</v>
      </c>
      <c r="V172" s="54">
        <f t="shared" si="62"/>
        <v>0</v>
      </c>
      <c r="W172" s="57">
        <f t="shared" si="45"/>
        <v>0</v>
      </c>
      <c r="X172" s="59">
        <f t="shared" si="46"/>
        <v>309466.24800000002</v>
      </c>
      <c r="Y172" s="53">
        <f>INDEX('N1.0'!D:D,MATCH('0107'!A172,'N1.0'!B:B,0))</f>
        <v>17.210999999999999</v>
      </c>
      <c r="Z172" s="53">
        <f t="shared" si="47"/>
        <v>1798072.4420428798</v>
      </c>
      <c r="AA172" s="53">
        <f t="shared" si="48"/>
        <v>17.210999999999999</v>
      </c>
      <c r="AB172" s="53">
        <f t="shared" si="63"/>
        <v>0</v>
      </c>
      <c r="AC172" s="56">
        <f t="shared" si="64"/>
        <v>0</v>
      </c>
      <c r="AD172" s="56">
        <f t="shared" si="65"/>
        <v>0</v>
      </c>
      <c r="AE172" s="53">
        <f t="shared" si="49"/>
        <v>17.210999999999999</v>
      </c>
      <c r="AF172" s="53">
        <f t="shared" si="50"/>
        <v>17.210999999999999</v>
      </c>
    </row>
    <row r="173" spans="1:32" ht="20.5" customHeight="1" x14ac:dyDescent="0.2">
      <c r="A173" s="26" t="str">
        <f>all_banks!O167&amp;" "</f>
        <v xml:space="preserve">ПАО МОСОБЛБАНК (1751) </v>
      </c>
      <c r="B173" s="3">
        <f>all_banks!H167</f>
        <v>1751</v>
      </c>
      <c r="C173" s="3" t="str">
        <f>all_banks!E167</f>
        <v>МОСКОВСКИЙ ОБЛАСТНОЙ БАНК</v>
      </c>
      <c r="D173" s="14">
        <f>INDEX('123_parsed'!B:B,MATCH('0107'!B173,'123_parsed'!A:A,0))</f>
        <v>-136839.74600000001</v>
      </c>
      <c r="E173" s="13">
        <f t="shared" si="66"/>
        <v>5136.3779999999997</v>
      </c>
      <c r="F173" s="11">
        <f>(((INDEX('101'!$A:$G,MATCH($A173&amp;"60401",'101'!$A:$A,0),MATCH($J$2&amp;"Ост /Дб",'101'!$1:$1,0)))+(INDEX('101'!$A:$G,MATCH($A173&amp;"60404",'101'!$A:$A,0),MATCH($J$2&amp;"Ост /Дб",'101'!$1:$1,0)))+(INDEX('101'!$A:$G,MATCH($A173&amp;"60415",'101'!$A:$A,0),MATCH($J$2&amp;"Ост /Дб",'101'!$1:$1,0)))-(INDEX('101'!$A:$G,MATCH($A173&amp;"60414",'101'!$A:$A,0),MATCH($J$2&amp;"Ост /Кр",'101'!$1:$1,0)))-(INDEX('101'!$A:$G,MATCH($A173&amp;"60405",'101'!$A:$A,0),MATCH($J$2&amp;"Ост /Дб",'101'!$1:$1,0)))+(INDEX('101'!$A:$G,MATCH($A173&amp;"61901",'101'!$A:$A,0),MATCH($J$2&amp;"Ост /Дб",'101'!$1:$1,0)))+(INDEX('101'!$A:$G,MATCH($A173&amp;"61902",'101'!$A:$A,0),MATCH($J$2&amp;"Ост /Дб",'101'!$1:$1,0)))+(INDEX('101'!$A:$G,MATCH($A173&amp;"61903",'101'!$A:$A,0),MATCH($J$2&amp;"Ост /Дб",'101'!$1:$1,0)))+(INDEX('101'!$A:$G,MATCH($A173&amp;"61904",'101'!$A:$A,0),MATCH($J$2&amp;"Ост /Дб",'101'!$1:$1,0)))+(INDEX('101'!$A:$G,MATCH($A173&amp;"61905",'101'!$A:$A,0),MATCH($J$2&amp;"Ост /Дб",'101'!$1:$1,0)))+(INDEX('101'!$A:$G,MATCH($A173&amp;"61906",'101'!$A:$A,0),MATCH($J$2&amp;"Ост /Дб",'101'!$1:$1,0)))+(INDEX('101'!$A:$G,MATCH($A173&amp;"61907",'101'!$A:$A,0),MATCH($J$2&amp;"Ост /Дб",'101'!$1:$1,0)))+(INDEX('101'!$A:$G,MATCH($A173&amp;"61908",'101'!$A:$A,0),MATCH($J$2&amp;"Ост /Дб",'101'!$1:$1,0)))+(INDEX('101'!$A:$G,MATCH($A173&amp;"61911",'101'!$A:$A,0),MATCH($J$2&amp;"Ост /Дб",'101'!$1:$1,0)))-(INDEX('101'!$A:$G,MATCH($A173&amp;"61909",'101'!$A:$A,0),MATCH($J$2&amp;"Ост /Кр",'101'!$1:$1,0)))-(INDEX('101'!$A:$G,MATCH($A173&amp;"61910",'101'!$A:$A,0),MATCH($J$2&amp;"Ост /Кр",'101'!$1:$1,0)))-(INDEX('101'!$A:$G,MATCH($A173&amp;"61912",'101'!$A:$A,0),MATCH($J$2&amp;"Ост /Кр",'101'!$1:$1,0)))+(INDEX('101'!$A:$G,MATCH($A173&amp;"62001",'101'!$A:$A,0),MATCH($J$2&amp;"Ост /Дб",'101'!$1:$1,0)))-(INDEX('101'!$A:$G,MATCH($A173&amp;"62002",'101'!$A:$A,0),MATCH($J$2&amp;"Ост /Кр",'101'!$1:$1,0)))+(INDEX('101'!$A:$G,MATCH($A173&amp;"62101",'101'!$A:$A,0),MATCH($J$2&amp;"Ост /Дб",'101'!$1:$1,0)))+(INDEX('101'!$A:$G,MATCH($A173&amp;"62102",'101'!$A:$A,0),MATCH($J$2&amp;"Ост /Дб",'101'!$1:$1,0)))-(INDEX('101'!$A:$G,MATCH($A173&amp;"62103",'101'!$A:$A,0),MATCH($J$2&amp;"Ост /Кр",'101'!$1:$1,0))))-(((INDEX('135'!$A:$O,MATCH('0107'!$A173,'135'!$A:$A,0),MATCH($J$2&amp;F$4,'135'!$2:$2,0)))/1.5)+(INDEX('135'!$A:$O,MATCH('0107'!$A173,'135'!$A:$A,0),MATCH($J$2&amp;F$5,'135'!$2:$2,0)))+(INDEX('135'!$A:$O,MATCH('0107'!$A173,'135'!$A:$A,0),MATCH($J$2&amp;F$6,'135'!$2:$2,0)))))/$J$1</f>
        <v>3784.91</v>
      </c>
      <c r="G173" s="16">
        <f>(((INDEX('135'!$A:$O,MATCH('0107'!$A173,'135'!$A:$A,0),MATCH($J$2&amp;G$4,'135'!$2:$2,0)))/1.5)+(INDEX('135'!$A:$O,MATCH('0107'!$A173,'135'!$A:$A,0),MATCH($J$2&amp;G$5,'135'!$2:$2,0)))+(INDEX('135'!$A:$O,MATCH('0107'!$A173,'135'!$A:$A,0),MATCH($J$2&amp;G$6,'135'!$2:$2,0))))/$J$1</f>
        <v>0</v>
      </c>
      <c r="H173" s="11">
        <f>(((INDEX('135'!$A:$O,MATCH('0107'!$A173,'135'!$A:$A,0),MATCH($J$2&amp;H$6,'135'!$2:$2,0)))/1.5))/$J$1</f>
        <v>0</v>
      </c>
      <c r="I173" s="11">
        <f>(((INDEX('135'!$A:$O,MATCH('0107'!$A173,'135'!$A:$A,0),MATCH($J$2&amp;I$4,'135'!$2:$2,0)))/1.5)+(INDEX('135'!$A:$O,MATCH('0107'!$A173,'135'!$A:$A,0),MATCH($J$2&amp;I$5,'135'!$2:$2,0)))+(INDEX('135'!$A:$O,MATCH('0107'!$A173,'135'!$A:$A,0),MATCH($J$2&amp;I$6,'135'!$2:$2,0))))/$J$1</f>
        <v>1351.4680000000001</v>
      </c>
      <c r="J173" s="11"/>
      <c r="K173" s="15">
        <f t="shared" si="51"/>
        <v>-3.7535717144637193</v>
      </c>
      <c r="L173" s="49">
        <f t="shared" si="52"/>
        <v>-2.7659434562236029E-2</v>
      </c>
      <c r="M173" s="52">
        <f t="shared" si="53"/>
        <v>1</v>
      </c>
      <c r="N173" s="49">
        <f t="shared" si="54"/>
        <v>0</v>
      </c>
      <c r="O173" s="49">
        <f t="shared" si="55"/>
        <v>0</v>
      </c>
      <c r="P173" s="52">
        <f t="shared" si="56"/>
        <v>2</v>
      </c>
      <c r="Q173" s="49">
        <f t="shared" si="57"/>
        <v>-9.8762825824011691E-3</v>
      </c>
      <c r="R173" s="52">
        <f t="shared" si="58"/>
        <v>2</v>
      </c>
      <c r="S173" s="49">
        <f t="shared" si="59"/>
        <v>0</v>
      </c>
      <c r="T173" s="49">
        <f t="shared" si="60"/>
        <v>-3.7535717144637194E-2</v>
      </c>
      <c r="U173" s="38">
        <f t="shared" si="61"/>
        <v>0</v>
      </c>
      <c r="V173" s="54">
        <f t="shared" si="62"/>
        <v>0</v>
      </c>
      <c r="W173" s="57">
        <f t="shared" si="45"/>
        <v>0</v>
      </c>
      <c r="X173" s="59">
        <f t="shared" si="46"/>
        <v>-136839.74600000001</v>
      </c>
      <c r="Y173" s="53">
        <f>INDEX('N1.0'!D:D,MATCH('0107'!A173,'N1.0'!B:B,0))</f>
        <v>0</v>
      </c>
      <c r="Z173" s="53" t="e">
        <f t="shared" si="47"/>
        <v>#DIV/0!</v>
      </c>
      <c r="AA173" s="53" t="e">
        <f t="shared" si="48"/>
        <v>#DIV/0!</v>
      </c>
      <c r="AB173" s="53" t="e">
        <f t="shared" si="63"/>
        <v>#DIV/0!</v>
      </c>
      <c r="AC173" s="56" t="e">
        <f t="shared" si="64"/>
        <v>#DIV/0!</v>
      </c>
      <c r="AD173" s="56" t="e">
        <f t="shared" si="65"/>
        <v>#DIV/0!</v>
      </c>
      <c r="AE173" s="53" t="e">
        <f t="shared" si="49"/>
        <v>#DIV/0!</v>
      </c>
      <c r="AF173" s="53" t="e">
        <f t="shared" si="50"/>
        <v>#DIV/0!</v>
      </c>
    </row>
    <row r="174" spans="1:32" ht="20.5" customHeight="1" x14ac:dyDescent="0.2">
      <c r="A174" s="26" t="str">
        <f>all_banks!O168&amp;" "</f>
        <v xml:space="preserve">КБ "Москоммерцбанк" (АО) (3365) </v>
      </c>
      <c r="B174" s="3">
        <f>all_banks!H168</f>
        <v>3365</v>
      </c>
      <c r="C174" s="3" t="str">
        <f>all_banks!E168</f>
        <v>МОСКОММЕРЦБАНК</v>
      </c>
      <c r="D174" s="14">
        <f>INDEX('123_parsed'!B:B,MATCH('0107'!B174,'123_parsed'!A:A,0))</f>
        <v>9026.3340000000007</v>
      </c>
      <c r="E174" s="13">
        <f t="shared" si="66"/>
        <v>2065.0640000000003</v>
      </c>
      <c r="F174" s="11">
        <f>(((INDEX('101'!$A:$G,MATCH($A174&amp;"60401",'101'!$A:$A,0),MATCH($J$2&amp;"Ост /Дб",'101'!$1:$1,0)))+(INDEX('101'!$A:$G,MATCH($A174&amp;"60404",'101'!$A:$A,0),MATCH($J$2&amp;"Ост /Дб",'101'!$1:$1,0)))+(INDEX('101'!$A:$G,MATCH($A174&amp;"60415",'101'!$A:$A,0),MATCH($J$2&amp;"Ост /Дб",'101'!$1:$1,0)))-(INDEX('101'!$A:$G,MATCH($A174&amp;"60414",'101'!$A:$A,0),MATCH($J$2&amp;"Ост /Кр",'101'!$1:$1,0)))-(INDEX('101'!$A:$G,MATCH($A174&amp;"60405",'101'!$A:$A,0),MATCH($J$2&amp;"Ост /Дб",'101'!$1:$1,0)))+(INDEX('101'!$A:$G,MATCH($A174&amp;"61901",'101'!$A:$A,0),MATCH($J$2&amp;"Ост /Дб",'101'!$1:$1,0)))+(INDEX('101'!$A:$G,MATCH($A174&amp;"61902",'101'!$A:$A,0),MATCH($J$2&amp;"Ост /Дб",'101'!$1:$1,0)))+(INDEX('101'!$A:$G,MATCH($A174&amp;"61903",'101'!$A:$A,0),MATCH($J$2&amp;"Ост /Дб",'101'!$1:$1,0)))+(INDEX('101'!$A:$G,MATCH($A174&amp;"61904",'101'!$A:$A,0),MATCH($J$2&amp;"Ост /Дб",'101'!$1:$1,0)))+(INDEX('101'!$A:$G,MATCH($A174&amp;"61905",'101'!$A:$A,0),MATCH($J$2&amp;"Ост /Дб",'101'!$1:$1,0)))+(INDEX('101'!$A:$G,MATCH($A174&amp;"61906",'101'!$A:$A,0),MATCH($J$2&amp;"Ост /Дб",'101'!$1:$1,0)))+(INDEX('101'!$A:$G,MATCH($A174&amp;"61907",'101'!$A:$A,0),MATCH($J$2&amp;"Ост /Дб",'101'!$1:$1,0)))+(INDEX('101'!$A:$G,MATCH($A174&amp;"61908",'101'!$A:$A,0),MATCH($J$2&amp;"Ост /Дб",'101'!$1:$1,0)))+(INDEX('101'!$A:$G,MATCH($A174&amp;"61911",'101'!$A:$A,0),MATCH($J$2&amp;"Ост /Дб",'101'!$1:$1,0)))-(INDEX('101'!$A:$G,MATCH($A174&amp;"61909",'101'!$A:$A,0),MATCH($J$2&amp;"Ост /Кр",'101'!$1:$1,0)))-(INDEX('101'!$A:$G,MATCH($A174&amp;"61910",'101'!$A:$A,0),MATCH($J$2&amp;"Ост /Кр",'101'!$1:$1,0)))-(INDEX('101'!$A:$G,MATCH($A174&amp;"61912",'101'!$A:$A,0),MATCH($J$2&amp;"Ост /Кр",'101'!$1:$1,0)))+(INDEX('101'!$A:$G,MATCH($A174&amp;"62001",'101'!$A:$A,0),MATCH($J$2&amp;"Ост /Дб",'101'!$1:$1,0)))-(INDEX('101'!$A:$G,MATCH($A174&amp;"62002",'101'!$A:$A,0),MATCH($J$2&amp;"Ост /Кр",'101'!$1:$1,0)))+(INDEX('101'!$A:$G,MATCH($A174&amp;"62101",'101'!$A:$A,0),MATCH($J$2&amp;"Ост /Дб",'101'!$1:$1,0)))+(INDEX('101'!$A:$G,MATCH($A174&amp;"62102",'101'!$A:$A,0),MATCH($J$2&amp;"Ост /Дб",'101'!$1:$1,0)))-(INDEX('101'!$A:$G,MATCH($A174&amp;"62103",'101'!$A:$A,0),MATCH($J$2&amp;"Ост /Кр",'101'!$1:$1,0))))-(((INDEX('135'!$A:$O,MATCH('0107'!$A174,'135'!$A:$A,0),MATCH($J$2&amp;F$4,'135'!$2:$2,0)))/1.5)+(INDEX('135'!$A:$O,MATCH('0107'!$A174,'135'!$A:$A,0),MATCH($J$2&amp;F$5,'135'!$2:$2,0)))+(INDEX('135'!$A:$O,MATCH('0107'!$A174,'135'!$A:$A,0),MATCH($J$2&amp;F$6,'135'!$2:$2,0)))))/$J$1</f>
        <v>649.55700000000002</v>
      </c>
      <c r="G174" s="16">
        <f>(((INDEX('135'!$A:$O,MATCH('0107'!$A174,'135'!$A:$A,0),MATCH($J$2&amp;G$4,'135'!$2:$2,0)))/1.5)+(INDEX('135'!$A:$O,MATCH('0107'!$A174,'135'!$A:$A,0),MATCH($J$2&amp;G$5,'135'!$2:$2,0)))+(INDEX('135'!$A:$O,MATCH('0107'!$A174,'135'!$A:$A,0),MATCH($J$2&amp;G$6,'135'!$2:$2,0))))/$J$1</f>
        <v>1415.5070000000001</v>
      </c>
      <c r="H174" s="11">
        <f>(((INDEX('135'!$A:$O,MATCH('0107'!$A174,'135'!$A:$A,0),MATCH($J$2&amp;H$6,'135'!$2:$2,0)))/1.5))/$J$1</f>
        <v>0</v>
      </c>
      <c r="I174" s="11">
        <f>(((INDEX('135'!$A:$O,MATCH('0107'!$A174,'135'!$A:$A,0),MATCH($J$2&amp;I$4,'135'!$2:$2,0)))/1.5)+(INDEX('135'!$A:$O,MATCH('0107'!$A174,'135'!$A:$A,0),MATCH($J$2&amp;I$5,'135'!$2:$2,0)))+(INDEX('135'!$A:$O,MATCH('0107'!$A174,'135'!$A:$A,0),MATCH($J$2&amp;I$6,'135'!$2:$2,0))))/$J$1</f>
        <v>0</v>
      </c>
      <c r="J174" s="11"/>
      <c r="K174" s="15">
        <f t="shared" si="51"/>
        <v>22.878213901679242</v>
      </c>
      <c r="L174" s="49">
        <f t="shared" si="52"/>
        <v>7.1962437906685037E-2</v>
      </c>
      <c r="M174" s="52">
        <f t="shared" si="53"/>
        <v>1</v>
      </c>
      <c r="N174" s="49">
        <f t="shared" si="54"/>
        <v>0.15681970111010737</v>
      </c>
      <c r="O174" s="49">
        <f t="shared" si="55"/>
        <v>0</v>
      </c>
      <c r="P174" s="52">
        <f t="shared" si="56"/>
        <v>2</v>
      </c>
      <c r="Q174" s="49">
        <f t="shared" si="57"/>
        <v>0</v>
      </c>
      <c r="R174" s="52">
        <f t="shared" si="58"/>
        <v>2</v>
      </c>
      <c r="S174" s="49">
        <f t="shared" si="59"/>
        <v>0</v>
      </c>
      <c r="T174" s="49">
        <f t="shared" si="60"/>
        <v>0.22878213901679242</v>
      </c>
      <c r="U174" s="38">
        <f t="shared" si="61"/>
        <v>0</v>
      </c>
      <c r="V174" s="54">
        <f t="shared" si="62"/>
        <v>0</v>
      </c>
      <c r="W174" s="57">
        <f t="shared" si="45"/>
        <v>0</v>
      </c>
      <c r="X174" s="59">
        <f t="shared" si="46"/>
        <v>9026.3340000000007</v>
      </c>
      <c r="Y174" s="53">
        <f>INDEX('N1.0'!D:D,MATCH('0107'!A174,'N1.0'!B:B,0))</f>
        <v>32.593000000000004</v>
      </c>
      <c r="Z174" s="53">
        <f t="shared" si="47"/>
        <v>27694.087687540268</v>
      </c>
      <c r="AA174" s="53">
        <f t="shared" si="48"/>
        <v>32.593000000000004</v>
      </c>
      <c r="AB174" s="53">
        <f t="shared" si="63"/>
        <v>0</v>
      </c>
      <c r="AC174" s="56">
        <f t="shared" si="64"/>
        <v>0</v>
      </c>
      <c r="AD174" s="56">
        <f t="shared" si="65"/>
        <v>0</v>
      </c>
      <c r="AE174" s="53">
        <f t="shared" si="49"/>
        <v>32.593000000000004</v>
      </c>
      <c r="AF174" s="53">
        <f t="shared" si="50"/>
        <v>32.593000000000004</v>
      </c>
    </row>
    <row r="175" spans="1:32" ht="20.5" customHeight="1" x14ac:dyDescent="0.2">
      <c r="A175" s="26" t="str">
        <f>all_banks!O169&amp;" "</f>
        <v xml:space="preserve">АО МС Банк Рус (2789) </v>
      </c>
      <c r="B175" s="3">
        <f>all_banks!H169</f>
        <v>2789</v>
      </c>
      <c r="C175" s="3" t="str">
        <f>all_banks!E169</f>
        <v>МС БАНК РУС</v>
      </c>
      <c r="D175" s="14">
        <f>INDEX('123_parsed'!B:B,MATCH('0107'!B175,'123_parsed'!A:A,0))</f>
        <v>4441.875</v>
      </c>
      <c r="E175" s="13">
        <f t="shared" si="66"/>
        <v>113.004</v>
      </c>
      <c r="F175" s="11">
        <f>(((INDEX('101'!$A:$G,MATCH($A175&amp;"60401",'101'!$A:$A,0),MATCH($J$2&amp;"Ост /Дб",'101'!$1:$1,0)))+(INDEX('101'!$A:$G,MATCH($A175&amp;"60404",'101'!$A:$A,0),MATCH($J$2&amp;"Ост /Дб",'101'!$1:$1,0)))+(INDEX('101'!$A:$G,MATCH($A175&amp;"60415",'101'!$A:$A,0),MATCH($J$2&amp;"Ост /Дб",'101'!$1:$1,0)))-(INDEX('101'!$A:$G,MATCH($A175&amp;"60414",'101'!$A:$A,0),MATCH($J$2&amp;"Ост /Кр",'101'!$1:$1,0)))-(INDEX('101'!$A:$G,MATCH($A175&amp;"60405",'101'!$A:$A,0),MATCH($J$2&amp;"Ост /Дб",'101'!$1:$1,0)))+(INDEX('101'!$A:$G,MATCH($A175&amp;"61901",'101'!$A:$A,0),MATCH($J$2&amp;"Ост /Дб",'101'!$1:$1,0)))+(INDEX('101'!$A:$G,MATCH($A175&amp;"61902",'101'!$A:$A,0),MATCH($J$2&amp;"Ост /Дб",'101'!$1:$1,0)))+(INDEX('101'!$A:$G,MATCH($A175&amp;"61903",'101'!$A:$A,0),MATCH($J$2&amp;"Ост /Дб",'101'!$1:$1,0)))+(INDEX('101'!$A:$G,MATCH($A175&amp;"61904",'101'!$A:$A,0),MATCH($J$2&amp;"Ост /Дб",'101'!$1:$1,0)))+(INDEX('101'!$A:$G,MATCH($A175&amp;"61905",'101'!$A:$A,0),MATCH($J$2&amp;"Ост /Дб",'101'!$1:$1,0)))+(INDEX('101'!$A:$G,MATCH($A175&amp;"61906",'101'!$A:$A,0),MATCH($J$2&amp;"Ост /Дб",'101'!$1:$1,0)))+(INDEX('101'!$A:$G,MATCH($A175&amp;"61907",'101'!$A:$A,0),MATCH($J$2&amp;"Ост /Дб",'101'!$1:$1,0)))+(INDEX('101'!$A:$G,MATCH($A175&amp;"61908",'101'!$A:$A,0),MATCH($J$2&amp;"Ост /Дб",'101'!$1:$1,0)))+(INDEX('101'!$A:$G,MATCH($A175&amp;"61911",'101'!$A:$A,0),MATCH($J$2&amp;"Ост /Дб",'101'!$1:$1,0)))-(INDEX('101'!$A:$G,MATCH($A175&amp;"61909",'101'!$A:$A,0),MATCH($J$2&amp;"Ост /Кр",'101'!$1:$1,0)))-(INDEX('101'!$A:$G,MATCH($A175&amp;"61910",'101'!$A:$A,0),MATCH($J$2&amp;"Ост /Кр",'101'!$1:$1,0)))-(INDEX('101'!$A:$G,MATCH($A175&amp;"61912",'101'!$A:$A,0),MATCH($J$2&amp;"Ост /Кр",'101'!$1:$1,0)))+(INDEX('101'!$A:$G,MATCH($A175&amp;"62001",'101'!$A:$A,0),MATCH($J$2&amp;"Ост /Дб",'101'!$1:$1,0)))-(INDEX('101'!$A:$G,MATCH($A175&amp;"62002",'101'!$A:$A,0),MATCH($J$2&amp;"Ост /Кр",'101'!$1:$1,0)))+(INDEX('101'!$A:$G,MATCH($A175&amp;"62101",'101'!$A:$A,0),MATCH($J$2&amp;"Ост /Дб",'101'!$1:$1,0)))+(INDEX('101'!$A:$G,MATCH($A175&amp;"62102",'101'!$A:$A,0),MATCH($J$2&amp;"Ост /Дб",'101'!$1:$1,0)))-(INDEX('101'!$A:$G,MATCH($A175&amp;"62103",'101'!$A:$A,0),MATCH($J$2&amp;"Ост /Кр",'101'!$1:$1,0))))-(((INDEX('135'!$A:$O,MATCH('0107'!$A175,'135'!$A:$A,0),MATCH($J$2&amp;F$4,'135'!$2:$2,0)))/1.5)+(INDEX('135'!$A:$O,MATCH('0107'!$A175,'135'!$A:$A,0),MATCH($J$2&amp;F$5,'135'!$2:$2,0)))+(INDEX('135'!$A:$O,MATCH('0107'!$A175,'135'!$A:$A,0),MATCH($J$2&amp;F$6,'135'!$2:$2,0)))))/$J$1</f>
        <v>112.27200000000001</v>
      </c>
      <c r="G175" s="16">
        <f>(((INDEX('135'!$A:$O,MATCH('0107'!$A175,'135'!$A:$A,0),MATCH($J$2&amp;G$4,'135'!$2:$2,0)))/1.5)+(INDEX('135'!$A:$O,MATCH('0107'!$A175,'135'!$A:$A,0),MATCH($J$2&amp;G$5,'135'!$2:$2,0)))+(INDEX('135'!$A:$O,MATCH('0107'!$A175,'135'!$A:$A,0),MATCH($J$2&amp;G$6,'135'!$2:$2,0))))/$J$1</f>
        <v>0.73199999999999998</v>
      </c>
      <c r="H175" s="11">
        <f>(((INDEX('135'!$A:$O,MATCH('0107'!$A175,'135'!$A:$A,0),MATCH($J$2&amp;H$6,'135'!$2:$2,0)))/1.5))/$J$1</f>
        <v>0</v>
      </c>
      <c r="I175" s="11">
        <f>(((INDEX('135'!$A:$O,MATCH('0107'!$A175,'135'!$A:$A,0),MATCH($J$2&amp;I$4,'135'!$2:$2,0)))/1.5)+(INDEX('135'!$A:$O,MATCH('0107'!$A175,'135'!$A:$A,0),MATCH($J$2&amp;I$5,'135'!$2:$2,0)))+(INDEX('135'!$A:$O,MATCH('0107'!$A175,'135'!$A:$A,0),MATCH($J$2&amp;I$6,'135'!$2:$2,0))))/$J$1</f>
        <v>0</v>
      </c>
      <c r="J175" s="11"/>
      <c r="K175" s="15">
        <f t="shared" si="51"/>
        <v>2.5440607851414101</v>
      </c>
      <c r="L175" s="49">
        <f t="shared" si="52"/>
        <v>2.5275812579147322E-2</v>
      </c>
      <c r="M175" s="52">
        <f t="shared" si="53"/>
        <v>1</v>
      </c>
      <c r="N175" s="49">
        <f t="shared" si="54"/>
        <v>1.6479527226677924E-4</v>
      </c>
      <c r="O175" s="49">
        <f t="shared" si="55"/>
        <v>0</v>
      </c>
      <c r="P175" s="52">
        <f t="shared" si="56"/>
        <v>2</v>
      </c>
      <c r="Q175" s="49">
        <f t="shared" si="57"/>
        <v>0</v>
      </c>
      <c r="R175" s="52">
        <f t="shared" si="58"/>
        <v>2</v>
      </c>
      <c r="S175" s="49">
        <f t="shared" si="59"/>
        <v>0</v>
      </c>
      <c r="T175" s="49">
        <f t="shared" si="60"/>
        <v>2.5440607851414099E-2</v>
      </c>
      <c r="U175" s="38">
        <f t="shared" si="61"/>
        <v>0</v>
      </c>
      <c r="V175" s="54">
        <f t="shared" si="62"/>
        <v>0</v>
      </c>
      <c r="W175" s="57">
        <f t="shared" si="45"/>
        <v>0</v>
      </c>
      <c r="X175" s="59">
        <f t="shared" si="46"/>
        <v>4441.875</v>
      </c>
      <c r="Y175" s="53">
        <f>INDEX('N1.0'!D:D,MATCH('0107'!A175,'N1.0'!B:B,0))</f>
        <v>12.997999999999999</v>
      </c>
      <c r="Z175" s="53">
        <f t="shared" si="47"/>
        <v>34173.52669641484</v>
      </c>
      <c r="AA175" s="53">
        <f t="shared" si="48"/>
        <v>12.997999999999998</v>
      </c>
      <c r="AB175" s="53">
        <f t="shared" si="63"/>
        <v>0</v>
      </c>
      <c r="AC175" s="56">
        <f t="shared" si="64"/>
        <v>0</v>
      </c>
      <c r="AD175" s="56">
        <f t="shared" si="65"/>
        <v>0</v>
      </c>
      <c r="AE175" s="53">
        <f t="shared" si="49"/>
        <v>12.997999999999998</v>
      </c>
      <c r="AF175" s="53">
        <f t="shared" si="50"/>
        <v>12.997999999999998</v>
      </c>
    </row>
    <row r="176" spans="1:32" ht="20.5" customHeight="1" x14ac:dyDescent="0.2">
      <c r="A176" s="26" t="str">
        <f>all_banks!O170&amp;" "</f>
        <v xml:space="preserve">БАНК "МСКБ" (АО) (2722) </v>
      </c>
      <c r="B176" s="3">
        <f>all_banks!H170</f>
        <v>2722</v>
      </c>
      <c r="C176" s="3" t="str">
        <f>all_banks!E170</f>
        <v>МСКБ</v>
      </c>
      <c r="D176" s="14">
        <f>INDEX('123_parsed'!B:B,MATCH('0107'!B176,'123_parsed'!A:A,0))</f>
        <v>311.96899999999999</v>
      </c>
      <c r="E176" s="13">
        <f t="shared" si="66"/>
        <v>44.993000000000002</v>
      </c>
      <c r="F176" s="11">
        <f>(((INDEX('101'!$A:$G,MATCH($A176&amp;"60401",'101'!$A:$A,0),MATCH($J$2&amp;"Ост /Дб",'101'!$1:$1,0)))+(INDEX('101'!$A:$G,MATCH($A176&amp;"60404",'101'!$A:$A,0),MATCH($J$2&amp;"Ост /Дб",'101'!$1:$1,0)))+(INDEX('101'!$A:$G,MATCH($A176&amp;"60415",'101'!$A:$A,0),MATCH($J$2&amp;"Ост /Дб",'101'!$1:$1,0)))-(INDEX('101'!$A:$G,MATCH($A176&amp;"60414",'101'!$A:$A,0),MATCH($J$2&amp;"Ост /Кр",'101'!$1:$1,0)))-(INDEX('101'!$A:$G,MATCH($A176&amp;"60405",'101'!$A:$A,0),MATCH($J$2&amp;"Ост /Дб",'101'!$1:$1,0)))+(INDEX('101'!$A:$G,MATCH($A176&amp;"61901",'101'!$A:$A,0),MATCH($J$2&amp;"Ост /Дб",'101'!$1:$1,0)))+(INDEX('101'!$A:$G,MATCH($A176&amp;"61902",'101'!$A:$A,0),MATCH($J$2&amp;"Ост /Дб",'101'!$1:$1,0)))+(INDEX('101'!$A:$G,MATCH($A176&amp;"61903",'101'!$A:$A,0),MATCH($J$2&amp;"Ост /Дб",'101'!$1:$1,0)))+(INDEX('101'!$A:$G,MATCH($A176&amp;"61904",'101'!$A:$A,0),MATCH($J$2&amp;"Ост /Дб",'101'!$1:$1,0)))+(INDEX('101'!$A:$G,MATCH($A176&amp;"61905",'101'!$A:$A,0),MATCH($J$2&amp;"Ост /Дб",'101'!$1:$1,0)))+(INDEX('101'!$A:$G,MATCH($A176&amp;"61906",'101'!$A:$A,0),MATCH($J$2&amp;"Ост /Дб",'101'!$1:$1,0)))+(INDEX('101'!$A:$G,MATCH($A176&amp;"61907",'101'!$A:$A,0),MATCH($J$2&amp;"Ост /Дб",'101'!$1:$1,0)))+(INDEX('101'!$A:$G,MATCH($A176&amp;"61908",'101'!$A:$A,0),MATCH($J$2&amp;"Ост /Дб",'101'!$1:$1,0)))+(INDEX('101'!$A:$G,MATCH($A176&amp;"61911",'101'!$A:$A,0),MATCH($J$2&amp;"Ост /Дб",'101'!$1:$1,0)))-(INDEX('101'!$A:$G,MATCH($A176&amp;"61909",'101'!$A:$A,0),MATCH($J$2&amp;"Ост /Кр",'101'!$1:$1,0)))-(INDEX('101'!$A:$G,MATCH($A176&amp;"61910",'101'!$A:$A,0),MATCH($J$2&amp;"Ост /Кр",'101'!$1:$1,0)))-(INDEX('101'!$A:$G,MATCH($A176&amp;"61912",'101'!$A:$A,0),MATCH($J$2&amp;"Ост /Кр",'101'!$1:$1,0)))+(INDEX('101'!$A:$G,MATCH($A176&amp;"62001",'101'!$A:$A,0),MATCH($J$2&amp;"Ост /Дб",'101'!$1:$1,0)))-(INDEX('101'!$A:$G,MATCH($A176&amp;"62002",'101'!$A:$A,0),MATCH($J$2&amp;"Ост /Кр",'101'!$1:$1,0)))+(INDEX('101'!$A:$G,MATCH($A176&amp;"62101",'101'!$A:$A,0),MATCH($J$2&amp;"Ост /Дб",'101'!$1:$1,0)))+(INDEX('101'!$A:$G,MATCH($A176&amp;"62102",'101'!$A:$A,0),MATCH($J$2&amp;"Ост /Дб",'101'!$1:$1,0)))-(INDEX('101'!$A:$G,MATCH($A176&amp;"62103",'101'!$A:$A,0),MATCH($J$2&amp;"Ост /Кр",'101'!$1:$1,0))))-(((INDEX('135'!$A:$O,MATCH('0107'!$A176,'135'!$A:$A,0),MATCH($J$2&amp;F$4,'135'!$2:$2,0)))/1.5)+(INDEX('135'!$A:$O,MATCH('0107'!$A176,'135'!$A:$A,0),MATCH($J$2&amp;F$5,'135'!$2:$2,0)))+(INDEX('135'!$A:$O,MATCH('0107'!$A176,'135'!$A:$A,0),MATCH($J$2&amp;F$6,'135'!$2:$2,0)))))/$J$1</f>
        <v>-0.39700000000000002</v>
      </c>
      <c r="G176" s="16">
        <f>(((INDEX('135'!$A:$O,MATCH('0107'!$A176,'135'!$A:$A,0),MATCH($J$2&amp;G$4,'135'!$2:$2,0)))/1.5)+(INDEX('135'!$A:$O,MATCH('0107'!$A176,'135'!$A:$A,0),MATCH($J$2&amp;G$5,'135'!$2:$2,0)))+(INDEX('135'!$A:$O,MATCH('0107'!$A176,'135'!$A:$A,0),MATCH($J$2&amp;G$6,'135'!$2:$2,0))))/$J$1</f>
        <v>45.39</v>
      </c>
      <c r="H176" s="11">
        <f>(((INDEX('135'!$A:$O,MATCH('0107'!$A176,'135'!$A:$A,0),MATCH($J$2&amp;H$6,'135'!$2:$2,0)))/1.5))/$J$1</f>
        <v>0</v>
      </c>
      <c r="I176" s="11">
        <f>(((INDEX('135'!$A:$O,MATCH('0107'!$A176,'135'!$A:$A,0),MATCH($J$2&amp;I$4,'135'!$2:$2,0)))/1.5)+(INDEX('135'!$A:$O,MATCH('0107'!$A176,'135'!$A:$A,0),MATCH($J$2&amp;I$5,'135'!$2:$2,0)))+(INDEX('135'!$A:$O,MATCH('0107'!$A176,'135'!$A:$A,0),MATCH($J$2&amp;I$6,'135'!$2:$2,0))))/$J$1</f>
        <v>0</v>
      </c>
      <c r="J176" s="11"/>
      <c r="K176" s="15">
        <f t="shared" si="51"/>
        <v>14.422266314922316</v>
      </c>
      <c r="L176" s="49">
        <f t="shared" si="52"/>
        <v>-1.2725623379246016E-3</v>
      </c>
      <c r="M176" s="52">
        <f t="shared" si="53"/>
        <v>1</v>
      </c>
      <c r="N176" s="49">
        <f t="shared" si="54"/>
        <v>0.14549522548714777</v>
      </c>
      <c r="O176" s="49">
        <f t="shared" si="55"/>
        <v>0</v>
      </c>
      <c r="P176" s="52">
        <f t="shared" si="56"/>
        <v>2</v>
      </c>
      <c r="Q176" s="49">
        <f t="shared" si="57"/>
        <v>0</v>
      </c>
      <c r="R176" s="52">
        <f t="shared" si="58"/>
        <v>2</v>
      </c>
      <c r="S176" s="49">
        <f t="shared" si="59"/>
        <v>0</v>
      </c>
      <c r="T176" s="49">
        <f t="shared" si="60"/>
        <v>0.14422266314922316</v>
      </c>
      <c r="U176" s="38">
        <f t="shared" si="61"/>
        <v>0</v>
      </c>
      <c r="V176" s="54">
        <f t="shared" si="62"/>
        <v>0</v>
      </c>
      <c r="W176" s="57">
        <f t="shared" si="45"/>
        <v>0</v>
      </c>
      <c r="X176" s="59">
        <f t="shared" si="46"/>
        <v>311.96899999999999</v>
      </c>
      <c r="Y176" s="53">
        <f>INDEX('N1.0'!D:D,MATCH('0107'!A176,'N1.0'!B:B,0))</f>
        <v>30.376000000000001</v>
      </c>
      <c r="Z176" s="53">
        <f t="shared" si="47"/>
        <v>1027.0246247037132</v>
      </c>
      <c r="AA176" s="53">
        <f t="shared" si="48"/>
        <v>30.376000000000005</v>
      </c>
      <c r="AB176" s="53">
        <f t="shared" si="63"/>
        <v>0</v>
      </c>
      <c r="AC176" s="56">
        <f t="shared" si="64"/>
        <v>0</v>
      </c>
      <c r="AD176" s="56">
        <f t="shared" si="65"/>
        <v>0</v>
      </c>
      <c r="AE176" s="53">
        <f t="shared" si="49"/>
        <v>30.376000000000005</v>
      </c>
      <c r="AF176" s="53">
        <f t="shared" si="50"/>
        <v>30.376000000000005</v>
      </c>
    </row>
    <row r="177" spans="1:32" ht="20.5" customHeight="1" x14ac:dyDescent="0.2">
      <c r="A177" s="26" t="str">
        <f>all_banks!O171&amp;" "</f>
        <v xml:space="preserve">АО "МСП Банк" (3340) </v>
      </c>
      <c r="B177" s="3">
        <f>all_banks!H171</f>
        <v>3340</v>
      </c>
      <c r="C177" s="3" t="str">
        <f>all_banks!E171</f>
        <v>МСП БАНК</v>
      </c>
      <c r="D177" s="14">
        <f>INDEX('123_parsed'!B:B,MATCH('0107'!B177,'123_parsed'!A:A,0))</f>
        <v>20498.543000000001</v>
      </c>
      <c r="E177" s="13">
        <f t="shared" si="66"/>
        <v>431.142</v>
      </c>
      <c r="F177" s="11">
        <f>(((INDEX('101'!$A:$G,MATCH($A177&amp;"60401",'101'!$A:$A,0),MATCH($J$2&amp;"Ост /Дб",'101'!$1:$1,0)))+(INDEX('101'!$A:$G,MATCH($A177&amp;"60404",'101'!$A:$A,0),MATCH($J$2&amp;"Ост /Дб",'101'!$1:$1,0)))+(INDEX('101'!$A:$G,MATCH($A177&amp;"60415",'101'!$A:$A,0),MATCH($J$2&amp;"Ост /Дб",'101'!$1:$1,0)))-(INDEX('101'!$A:$G,MATCH($A177&amp;"60414",'101'!$A:$A,0),MATCH($J$2&amp;"Ост /Кр",'101'!$1:$1,0)))-(INDEX('101'!$A:$G,MATCH($A177&amp;"60405",'101'!$A:$A,0),MATCH($J$2&amp;"Ост /Дб",'101'!$1:$1,0)))+(INDEX('101'!$A:$G,MATCH($A177&amp;"61901",'101'!$A:$A,0),MATCH($J$2&amp;"Ост /Дб",'101'!$1:$1,0)))+(INDEX('101'!$A:$G,MATCH($A177&amp;"61902",'101'!$A:$A,0),MATCH($J$2&amp;"Ост /Дб",'101'!$1:$1,0)))+(INDEX('101'!$A:$G,MATCH($A177&amp;"61903",'101'!$A:$A,0),MATCH($J$2&amp;"Ост /Дб",'101'!$1:$1,0)))+(INDEX('101'!$A:$G,MATCH($A177&amp;"61904",'101'!$A:$A,0),MATCH($J$2&amp;"Ост /Дб",'101'!$1:$1,0)))+(INDEX('101'!$A:$G,MATCH($A177&amp;"61905",'101'!$A:$A,0),MATCH($J$2&amp;"Ост /Дб",'101'!$1:$1,0)))+(INDEX('101'!$A:$G,MATCH($A177&amp;"61906",'101'!$A:$A,0),MATCH($J$2&amp;"Ост /Дб",'101'!$1:$1,0)))+(INDEX('101'!$A:$G,MATCH($A177&amp;"61907",'101'!$A:$A,0),MATCH($J$2&amp;"Ост /Дб",'101'!$1:$1,0)))+(INDEX('101'!$A:$G,MATCH($A177&amp;"61908",'101'!$A:$A,0),MATCH($J$2&amp;"Ост /Дб",'101'!$1:$1,0)))+(INDEX('101'!$A:$G,MATCH($A177&amp;"61911",'101'!$A:$A,0),MATCH($J$2&amp;"Ост /Дб",'101'!$1:$1,0)))-(INDEX('101'!$A:$G,MATCH($A177&amp;"61909",'101'!$A:$A,0),MATCH($J$2&amp;"Ост /Кр",'101'!$1:$1,0)))-(INDEX('101'!$A:$G,MATCH($A177&amp;"61910",'101'!$A:$A,0),MATCH($J$2&amp;"Ост /Кр",'101'!$1:$1,0)))-(INDEX('101'!$A:$G,MATCH($A177&amp;"61912",'101'!$A:$A,0),MATCH($J$2&amp;"Ост /Кр",'101'!$1:$1,0)))+(INDEX('101'!$A:$G,MATCH($A177&amp;"62001",'101'!$A:$A,0),MATCH($J$2&amp;"Ост /Дб",'101'!$1:$1,0)))-(INDEX('101'!$A:$G,MATCH($A177&amp;"62002",'101'!$A:$A,0),MATCH($J$2&amp;"Ост /Кр",'101'!$1:$1,0)))+(INDEX('101'!$A:$G,MATCH($A177&amp;"62101",'101'!$A:$A,0),MATCH($J$2&amp;"Ост /Дб",'101'!$1:$1,0)))+(INDEX('101'!$A:$G,MATCH($A177&amp;"62102",'101'!$A:$A,0),MATCH($J$2&amp;"Ост /Дб",'101'!$1:$1,0)))-(INDEX('101'!$A:$G,MATCH($A177&amp;"62103",'101'!$A:$A,0),MATCH($J$2&amp;"Ост /Кр",'101'!$1:$1,0))))-(((INDEX('135'!$A:$O,MATCH('0107'!$A177,'135'!$A:$A,0),MATCH($J$2&amp;F$4,'135'!$2:$2,0)))/1.5)+(INDEX('135'!$A:$O,MATCH('0107'!$A177,'135'!$A:$A,0),MATCH($J$2&amp;F$5,'135'!$2:$2,0)))+(INDEX('135'!$A:$O,MATCH('0107'!$A177,'135'!$A:$A,0),MATCH($J$2&amp;F$6,'135'!$2:$2,0)))))/$J$1</f>
        <v>430.642</v>
      </c>
      <c r="G177" s="16">
        <f>(((INDEX('135'!$A:$O,MATCH('0107'!$A177,'135'!$A:$A,0),MATCH($J$2&amp;G$4,'135'!$2:$2,0)))/1.5)+(INDEX('135'!$A:$O,MATCH('0107'!$A177,'135'!$A:$A,0),MATCH($J$2&amp;G$5,'135'!$2:$2,0)))+(INDEX('135'!$A:$O,MATCH('0107'!$A177,'135'!$A:$A,0),MATCH($J$2&amp;G$6,'135'!$2:$2,0))))/$J$1</f>
        <v>0</v>
      </c>
      <c r="H177" s="11">
        <f>(((INDEX('135'!$A:$O,MATCH('0107'!$A177,'135'!$A:$A,0),MATCH($J$2&amp;H$6,'135'!$2:$2,0)))/1.5))/$J$1</f>
        <v>0</v>
      </c>
      <c r="I177" s="11">
        <f>(((INDEX('135'!$A:$O,MATCH('0107'!$A177,'135'!$A:$A,0),MATCH($J$2&amp;I$4,'135'!$2:$2,0)))/1.5)+(INDEX('135'!$A:$O,MATCH('0107'!$A177,'135'!$A:$A,0),MATCH($J$2&amp;I$5,'135'!$2:$2,0)))+(INDEX('135'!$A:$O,MATCH('0107'!$A177,'135'!$A:$A,0),MATCH($J$2&amp;I$6,'135'!$2:$2,0))))/$J$1</f>
        <v>0.5</v>
      </c>
      <c r="J177" s="11"/>
      <c r="K177" s="15">
        <f t="shared" si="51"/>
        <v>2.1032811941804836</v>
      </c>
      <c r="L177" s="49">
        <f t="shared" si="52"/>
        <v>2.1008419964287216E-2</v>
      </c>
      <c r="M177" s="52">
        <f t="shared" si="53"/>
        <v>1</v>
      </c>
      <c r="N177" s="49">
        <f t="shared" si="54"/>
        <v>0</v>
      </c>
      <c r="O177" s="49">
        <f t="shared" si="55"/>
        <v>0</v>
      </c>
      <c r="P177" s="52">
        <f t="shared" si="56"/>
        <v>2</v>
      </c>
      <c r="Q177" s="49">
        <f t="shared" si="57"/>
        <v>2.4391977517621617E-5</v>
      </c>
      <c r="R177" s="52">
        <f t="shared" si="58"/>
        <v>2</v>
      </c>
      <c r="S177" s="49">
        <f t="shared" si="59"/>
        <v>0</v>
      </c>
      <c r="T177" s="49">
        <f t="shared" si="60"/>
        <v>2.1032811941804837E-2</v>
      </c>
      <c r="U177" s="38">
        <f t="shared" si="61"/>
        <v>0</v>
      </c>
      <c r="V177" s="54">
        <f t="shared" si="62"/>
        <v>0</v>
      </c>
      <c r="W177" s="57">
        <f t="shared" si="45"/>
        <v>0</v>
      </c>
      <c r="X177" s="59">
        <f t="shared" si="46"/>
        <v>20498.543000000001</v>
      </c>
      <c r="Y177" s="53">
        <f>INDEX('N1.0'!D:D,MATCH('0107'!A177,'N1.0'!B:B,0))</f>
        <v>13.44</v>
      </c>
      <c r="Z177" s="53">
        <f t="shared" si="47"/>
        <v>152518.9211309524</v>
      </c>
      <c r="AA177" s="53">
        <f t="shared" si="48"/>
        <v>13.44</v>
      </c>
      <c r="AB177" s="53">
        <f t="shared" si="63"/>
        <v>0</v>
      </c>
      <c r="AC177" s="56">
        <f t="shared" si="64"/>
        <v>0</v>
      </c>
      <c r="AD177" s="56">
        <f t="shared" si="65"/>
        <v>0</v>
      </c>
      <c r="AE177" s="53">
        <f t="shared" si="49"/>
        <v>13.44</v>
      </c>
      <c r="AF177" s="53">
        <f t="shared" si="50"/>
        <v>13.44</v>
      </c>
    </row>
    <row r="178" spans="1:32" ht="20.5" customHeight="1" x14ac:dyDescent="0.2">
      <c r="A178" s="26" t="str">
        <f>all_banks!O172&amp;" "</f>
        <v xml:space="preserve">АО "МТИ Банк" (1052) </v>
      </c>
      <c r="B178" s="3">
        <f>all_banks!H172</f>
        <v>1052</v>
      </c>
      <c r="C178" s="3" t="str">
        <f>all_banks!E172</f>
        <v>МТИ БАНК</v>
      </c>
      <c r="D178" s="14">
        <f>INDEX('123_parsed'!B:B,MATCH('0107'!B178,'123_parsed'!A:A,0))</f>
        <v>473.27</v>
      </c>
      <c r="E178" s="13">
        <f t="shared" si="66"/>
        <v>24.774999999999999</v>
      </c>
      <c r="F178" s="11">
        <f>(((INDEX('101'!$A:$G,MATCH($A178&amp;"60401",'101'!$A:$A,0),MATCH($J$2&amp;"Ост /Дб",'101'!$1:$1,0)))+(INDEX('101'!$A:$G,MATCH($A178&amp;"60404",'101'!$A:$A,0),MATCH($J$2&amp;"Ост /Дб",'101'!$1:$1,0)))+(INDEX('101'!$A:$G,MATCH($A178&amp;"60415",'101'!$A:$A,0),MATCH($J$2&amp;"Ост /Дб",'101'!$1:$1,0)))-(INDEX('101'!$A:$G,MATCH($A178&amp;"60414",'101'!$A:$A,0),MATCH($J$2&amp;"Ост /Кр",'101'!$1:$1,0)))-(INDEX('101'!$A:$G,MATCH($A178&amp;"60405",'101'!$A:$A,0),MATCH($J$2&amp;"Ост /Дб",'101'!$1:$1,0)))+(INDEX('101'!$A:$G,MATCH($A178&amp;"61901",'101'!$A:$A,0),MATCH($J$2&amp;"Ост /Дб",'101'!$1:$1,0)))+(INDEX('101'!$A:$G,MATCH($A178&amp;"61902",'101'!$A:$A,0),MATCH($J$2&amp;"Ост /Дб",'101'!$1:$1,0)))+(INDEX('101'!$A:$G,MATCH($A178&amp;"61903",'101'!$A:$A,0),MATCH($J$2&amp;"Ост /Дб",'101'!$1:$1,0)))+(INDEX('101'!$A:$G,MATCH($A178&amp;"61904",'101'!$A:$A,0),MATCH($J$2&amp;"Ост /Дб",'101'!$1:$1,0)))+(INDEX('101'!$A:$G,MATCH($A178&amp;"61905",'101'!$A:$A,0),MATCH($J$2&amp;"Ост /Дб",'101'!$1:$1,0)))+(INDEX('101'!$A:$G,MATCH($A178&amp;"61906",'101'!$A:$A,0),MATCH($J$2&amp;"Ост /Дб",'101'!$1:$1,0)))+(INDEX('101'!$A:$G,MATCH($A178&amp;"61907",'101'!$A:$A,0),MATCH($J$2&amp;"Ост /Дб",'101'!$1:$1,0)))+(INDEX('101'!$A:$G,MATCH($A178&amp;"61908",'101'!$A:$A,0),MATCH($J$2&amp;"Ост /Дб",'101'!$1:$1,0)))+(INDEX('101'!$A:$G,MATCH($A178&amp;"61911",'101'!$A:$A,0),MATCH($J$2&amp;"Ост /Дб",'101'!$1:$1,0)))-(INDEX('101'!$A:$G,MATCH($A178&amp;"61909",'101'!$A:$A,0),MATCH($J$2&amp;"Ост /Кр",'101'!$1:$1,0)))-(INDEX('101'!$A:$G,MATCH($A178&amp;"61910",'101'!$A:$A,0),MATCH($J$2&amp;"Ост /Кр",'101'!$1:$1,0)))-(INDEX('101'!$A:$G,MATCH($A178&amp;"61912",'101'!$A:$A,0),MATCH($J$2&amp;"Ост /Кр",'101'!$1:$1,0)))+(INDEX('101'!$A:$G,MATCH($A178&amp;"62001",'101'!$A:$A,0),MATCH($J$2&amp;"Ост /Дб",'101'!$1:$1,0)))-(INDEX('101'!$A:$G,MATCH($A178&amp;"62002",'101'!$A:$A,0),MATCH($J$2&amp;"Ост /Кр",'101'!$1:$1,0)))+(INDEX('101'!$A:$G,MATCH($A178&amp;"62101",'101'!$A:$A,0),MATCH($J$2&amp;"Ост /Дб",'101'!$1:$1,0)))+(INDEX('101'!$A:$G,MATCH($A178&amp;"62102",'101'!$A:$A,0),MATCH($J$2&amp;"Ост /Дб",'101'!$1:$1,0)))-(INDEX('101'!$A:$G,MATCH($A178&amp;"62103",'101'!$A:$A,0),MATCH($J$2&amp;"Ост /Кр",'101'!$1:$1,0))))-(((INDEX('135'!$A:$O,MATCH('0107'!$A178,'135'!$A:$A,0),MATCH($J$2&amp;F$4,'135'!$2:$2,0)))/1.5)+(INDEX('135'!$A:$O,MATCH('0107'!$A178,'135'!$A:$A,0),MATCH($J$2&amp;F$5,'135'!$2:$2,0)))+(INDEX('135'!$A:$O,MATCH('0107'!$A178,'135'!$A:$A,0),MATCH($J$2&amp;F$6,'135'!$2:$2,0)))))/$J$1</f>
        <v>24.774999999999999</v>
      </c>
      <c r="G178" s="16">
        <f>(((INDEX('135'!$A:$O,MATCH('0107'!$A178,'135'!$A:$A,0),MATCH($J$2&amp;G$4,'135'!$2:$2,0)))/1.5)+(INDEX('135'!$A:$O,MATCH('0107'!$A178,'135'!$A:$A,0),MATCH($J$2&amp;G$5,'135'!$2:$2,0)))+(INDEX('135'!$A:$O,MATCH('0107'!$A178,'135'!$A:$A,0),MATCH($J$2&amp;G$6,'135'!$2:$2,0))))/$J$1</f>
        <v>0</v>
      </c>
      <c r="H178" s="11">
        <f>(((INDEX('135'!$A:$O,MATCH('0107'!$A178,'135'!$A:$A,0),MATCH($J$2&amp;H$6,'135'!$2:$2,0)))/1.5))/$J$1</f>
        <v>0</v>
      </c>
      <c r="I178" s="11">
        <f>(((INDEX('135'!$A:$O,MATCH('0107'!$A178,'135'!$A:$A,0),MATCH($J$2&amp;I$4,'135'!$2:$2,0)))/1.5)+(INDEX('135'!$A:$O,MATCH('0107'!$A178,'135'!$A:$A,0),MATCH($J$2&amp;I$5,'135'!$2:$2,0)))+(INDEX('135'!$A:$O,MATCH('0107'!$A178,'135'!$A:$A,0),MATCH($J$2&amp;I$6,'135'!$2:$2,0))))/$J$1</f>
        <v>0</v>
      </c>
      <c r="J178" s="11"/>
      <c r="K178" s="15">
        <f t="shared" si="51"/>
        <v>5.2348553679717709</v>
      </c>
      <c r="L178" s="49">
        <f t="shared" si="52"/>
        <v>5.2348553679717705E-2</v>
      </c>
      <c r="M178" s="52">
        <f t="shared" si="53"/>
        <v>1</v>
      </c>
      <c r="N178" s="49">
        <f t="shared" si="54"/>
        <v>0</v>
      </c>
      <c r="O178" s="49">
        <f t="shared" si="55"/>
        <v>0</v>
      </c>
      <c r="P178" s="52">
        <f t="shared" si="56"/>
        <v>2</v>
      </c>
      <c r="Q178" s="49">
        <f t="shared" si="57"/>
        <v>0</v>
      </c>
      <c r="R178" s="52">
        <f t="shared" si="58"/>
        <v>2</v>
      </c>
      <c r="S178" s="49">
        <f t="shared" si="59"/>
        <v>0</v>
      </c>
      <c r="T178" s="49">
        <f t="shared" si="60"/>
        <v>5.2348553679717705E-2</v>
      </c>
      <c r="U178" s="38">
        <f t="shared" si="61"/>
        <v>0</v>
      </c>
      <c r="V178" s="54">
        <f t="shared" si="62"/>
        <v>0</v>
      </c>
      <c r="W178" s="57">
        <f t="shared" si="45"/>
        <v>0</v>
      </c>
      <c r="X178" s="59">
        <f t="shared" si="46"/>
        <v>473.27</v>
      </c>
      <c r="Y178" s="53">
        <f>INDEX('N1.0'!D:D,MATCH('0107'!A178,'N1.0'!B:B,0))</f>
        <v>30.266999999999999</v>
      </c>
      <c r="Z178" s="53">
        <f t="shared" si="47"/>
        <v>1563.6501800640963</v>
      </c>
      <c r="AA178" s="53">
        <f t="shared" si="48"/>
        <v>30.266999999999999</v>
      </c>
      <c r="AB178" s="53">
        <f t="shared" si="63"/>
        <v>0</v>
      </c>
      <c r="AC178" s="56">
        <f t="shared" si="64"/>
        <v>0</v>
      </c>
      <c r="AD178" s="56">
        <f t="shared" si="65"/>
        <v>0</v>
      </c>
      <c r="AE178" s="53">
        <f t="shared" si="49"/>
        <v>30.266999999999999</v>
      </c>
      <c r="AF178" s="53">
        <f t="shared" si="50"/>
        <v>30.266999999999999</v>
      </c>
    </row>
    <row r="179" spans="1:32" ht="20.5" customHeight="1" x14ac:dyDescent="0.2">
      <c r="A179" s="26" t="str">
        <f>all_banks!O173&amp;" "</f>
        <v xml:space="preserve">ПАО "МТС-Банк" (2268) </v>
      </c>
      <c r="B179" s="3">
        <f>all_banks!H173</f>
        <v>2268</v>
      </c>
      <c r="C179" s="3" t="str">
        <f>all_banks!E173</f>
        <v>МТС-БАНК</v>
      </c>
      <c r="D179" s="14">
        <f>INDEX('123_parsed'!B:B,MATCH('0107'!B179,'123_parsed'!A:A,0))</f>
        <v>43699.807999999997</v>
      </c>
      <c r="E179" s="13">
        <f t="shared" si="66"/>
        <v>5176.9320000000007</v>
      </c>
      <c r="F179" s="11">
        <f>(((INDEX('101'!$A:$G,MATCH($A179&amp;"60401",'101'!$A:$A,0),MATCH($J$2&amp;"Ост /Дб",'101'!$1:$1,0)))+(INDEX('101'!$A:$G,MATCH($A179&amp;"60404",'101'!$A:$A,0),MATCH($J$2&amp;"Ост /Дб",'101'!$1:$1,0)))+(INDEX('101'!$A:$G,MATCH($A179&amp;"60415",'101'!$A:$A,0),MATCH($J$2&amp;"Ост /Дб",'101'!$1:$1,0)))-(INDEX('101'!$A:$G,MATCH($A179&amp;"60414",'101'!$A:$A,0),MATCH($J$2&amp;"Ост /Кр",'101'!$1:$1,0)))-(INDEX('101'!$A:$G,MATCH($A179&amp;"60405",'101'!$A:$A,0),MATCH($J$2&amp;"Ост /Дб",'101'!$1:$1,0)))+(INDEX('101'!$A:$G,MATCH($A179&amp;"61901",'101'!$A:$A,0),MATCH($J$2&amp;"Ост /Дб",'101'!$1:$1,0)))+(INDEX('101'!$A:$G,MATCH($A179&amp;"61902",'101'!$A:$A,0),MATCH($J$2&amp;"Ост /Дб",'101'!$1:$1,0)))+(INDEX('101'!$A:$G,MATCH($A179&amp;"61903",'101'!$A:$A,0),MATCH($J$2&amp;"Ост /Дб",'101'!$1:$1,0)))+(INDEX('101'!$A:$G,MATCH($A179&amp;"61904",'101'!$A:$A,0),MATCH($J$2&amp;"Ост /Дб",'101'!$1:$1,0)))+(INDEX('101'!$A:$G,MATCH($A179&amp;"61905",'101'!$A:$A,0),MATCH($J$2&amp;"Ост /Дб",'101'!$1:$1,0)))+(INDEX('101'!$A:$G,MATCH($A179&amp;"61906",'101'!$A:$A,0),MATCH($J$2&amp;"Ост /Дб",'101'!$1:$1,0)))+(INDEX('101'!$A:$G,MATCH($A179&amp;"61907",'101'!$A:$A,0),MATCH($J$2&amp;"Ост /Дб",'101'!$1:$1,0)))+(INDEX('101'!$A:$G,MATCH($A179&amp;"61908",'101'!$A:$A,0),MATCH($J$2&amp;"Ост /Дб",'101'!$1:$1,0)))+(INDEX('101'!$A:$G,MATCH($A179&amp;"61911",'101'!$A:$A,0),MATCH($J$2&amp;"Ост /Дб",'101'!$1:$1,0)))-(INDEX('101'!$A:$G,MATCH($A179&amp;"61909",'101'!$A:$A,0),MATCH($J$2&amp;"Ост /Кр",'101'!$1:$1,0)))-(INDEX('101'!$A:$G,MATCH($A179&amp;"61910",'101'!$A:$A,0),MATCH($J$2&amp;"Ост /Кр",'101'!$1:$1,0)))-(INDEX('101'!$A:$G,MATCH($A179&amp;"61912",'101'!$A:$A,0),MATCH($J$2&amp;"Ост /Кр",'101'!$1:$1,0)))+(INDEX('101'!$A:$G,MATCH($A179&amp;"62001",'101'!$A:$A,0),MATCH($J$2&amp;"Ост /Дб",'101'!$1:$1,0)))-(INDEX('101'!$A:$G,MATCH($A179&amp;"62002",'101'!$A:$A,0),MATCH($J$2&amp;"Ост /Кр",'101'!$1:$1,0)))+(INDEX('101'!$A:$G,MATCH($A179&amp;"62101",'101'!$A:$A,0),MATCH($J$2&amp;"Ост /Дб",'101'!$1:$1,0)))+(INDEX('101'!$A:$G,MATCH($A179&amp;"62102",'101'!$A:$A,0),MATCH($J$2&amp;"Ост /Дб",'101'!$1:$1,0)))-(INDEX('101'!$A:$G,MATCH($A179&amp;"62103",'101'!$A:$A,0),MATCH($J$2&amp;"Ост /Кр",'101'!$1:$1,0))))-(((INDEX('135'!$A:$O,MATCH('0107'!$A179,'135'!$A:$A,0),MATCH($J$2&amp;F$4,'135'!$2:$2,0)))/1.5)+(INDEX('135'!$A:$O,MATCH('0107'!$A179,'135'!$A:$A,0),MATCH($J$2&amp;F$5,'135'!$2:$2,0)))+(INDEX('135'!$A:$O,MATCH('0107'!$A179,'135'!$A:$A,0),MATCH($J$2&amp;F$6,'135'!$2:$2,0)))))/$J$1</f>
        <v>3238.3046666666669</v>
      </c>
      <c r="G179" s="16">
        <f>(((INDEX('135'!$A:$O,MATCH('0107'!$A179,'135'!$A:$A,0),MATCH($J$2&amp;G$4,'135'!$2:$2,0)))/1.5)+(INDEX('135'!$A:$O,MATCH('0107'!$A179,'135'!$A:$A,0),MATCH($J$2&amp;G$5,'135'!$2:$2,0)))+(INDEX('135'!$A:$O,MATCH('0107'!$A179,'135'!$A:$A,0),MATCH($J$2&amp;G$6,'135'!$2:$2,0))))/$J$1</f>
        <v>1938.6273333333334</v>
      </c>
      <c r="H179" s="11">
        <f>(((INDEX('135'!$A:$O,MATCH('0107'!$A179,'135'!$A:$A,0),MATCH($J$2&amp;H$6,'135'!$2:$2,0)))/1.5))/$J$1</f>
        <v>0</v>
      </c>
      <c r="I179" s="11">
        <f>(((INDEX('135'!$A:$O,MATCH('0107'!$A179,'135'!$A:$A,0),MATCH($J$2&amp;I$4,'135'!$2:$2,0)))/1.5)+(INDEX('135'!$A:$O,MATCH('0107'!$A179,'135'!$A:$A,0),MATCH($J$2&amp;I$5,'135'!$2:$2,0)))+(INDEX('135'!$A:$O,MATCH('0107'!$A179,'135'!$A:$A,0),MATCH($J$2&amp;I$6,'135'!$2:$2,0))))/$J$1</f>
        <v>0</v>
      </c>
      <c r="J179" s="11"/>
      <c r="K179" s="15">
        <f t="shared" si="51"/>
        <v>11.846578364829432</v>
      </c>
      <c r="L179" s="49">
        <f t="shared" si="52"/>
        <v>7.410340719727343E-2</v>
      </c>
      <c r="M179" s="52">
        <f t="shared" si="53"/>
        <v>1</v>
      </c>
      <c r="N179" s="49">
        <f t="shared" si="54"/>
        <v>4.4362376451020868E-2</v>
      </c>
      <c r="O179" s="49">
        <f t="shared" si="55"/>
        <v>0</v>
      </c>
      <c r="P179" s="52">
        <f t="shared" si="56"/>
        <v>2</v>
      </c>
      <c r="Q179" s="49">
        <f t="shared" si="57"/>
        <v>0</v>
      </c>
      <c r="R179" s="52">
        <f t="shared" si="58"/>
        <v>2</v>
      </c>
      <c r="S179" s="49">
        <f t="shared" si="59"/>
        <v>0</v>
      </c>
      <c r="T179" s="49">
        <f t="shared" si="60"/>
        <v>0.11846578364829431</v>
      </c>
      <c r="U179" s="38">
        <f t="shared" si="61"/>
        <v>0</v>
      </c>
      <c r="V179" s="54">
        <f t="shared" si="62"/>
        <v>0</v>
      </c>
      <c r="W179" s="57">
        <f t="shared" si="45"/>
        <v>0</v>
      </c>
      <c r="X179" s="59">
        <f t="shared" si="46"/>
        <v>43699.807999999997</v>
      </c>
      <c r="Y179" s="53">
        <f>INDEX('N1.0'!D:D,MATCH('0107'!A179,'N1.0'!B:B,0))</f>
        <v>13.816000000000001</v>
      </c>
      <c r="Z179" s="53">
        <f t="shared" si="47"/>
        <v>316298.55240301095</v>
      </c>
      <c r="AA179" s="53">
        <f t="shared" si="48"/>
        <v>13.816000000000001</v>
      </c>
      <c r="AB179" s="53">
        <f t="shared" si="63"/>
        <v>0</v>
      </c>
      <c r="AC179" s="56">
        <f t="shared" si="64"/>
        <v>0</v>
      </c>
      <c r="AD179" s="56">
        <f t="shared" si="65"/>
        <v>0</v>
      </c>
      <c r="AE179" s="53">
        <f t="shared" si="49"/>
        <v>13.816000000000001</v>
      </c>
      <c r="AF179" s="53">
        <f t="shared" si="50"/>
        <v>13.816000000000001</v>
      </c>
    </row>
    <row r="180" spans="1:32" ht="20.5" customHeight="1" x14ac:dyDescent="0.2">
      <c r="A180" s="26" t="str">
        <f>all_banks!O174&amp;" "</f>
        <v xml:space="preserve">"Муниципальный Камчатпрофитбанк" (АО) (2103) </v>
      </c>
      <c r="B180" s="3">
        <f>all_banks!H174</f>
        <v>2103</v>
      </c>
      <c r="C180" s="3" t="str">
        <f>all_banks!E174</f>
        <v>МУНИЦИПАЛЬНЫЙ КАМЧАТПРОФИТБАНК</v>
      </c>
      <c r="D180" s="14">
        <f>INDEX('123_parsed'!B:B,MATCH('0107'!B180,'123_parsed'!A:A,0))</f>
        <v>717.54</v>
      </c>
      <c r="E180" s="13">
        <f t="shared" si="66"/>
        <v>552.39499999999998</v>
      </c>
      <c r="F180" s="11">
        <f>(((INDEX('101'!$A:$G,MATCH($A180&amp;"60401",'101'!$A:$A,0),MATCH($J$2&amp;"Ост /Дб",'101'!$1:$1,0)))+(INDEX('101'!$A:$G,MATCH($A180&amp;"60404",'101'!$A:$A,0),MATCH($J$2&amp;"Ост /Дб",'101'!$1:$1,0)))+(INDEX('101'!$A:$G,MATCH($A180&amp;"60415",'101'!$A:$A,0),MATCH($J$2&amp;"Ост /Дб",'101'!$1:$1,0)))-(INDEX('101'!$A:$G,MATCH($A180&amp;"60414",'101'!$A:$A,0),MATCH($J$2&amp;"Ост /Кр",'101'!$1:$1,0)))-(INDEX('101'!$A:$G,MATCH($A180&amp;"60405",'101'!$A:$A,0),MATCH($J$2&amp;"Ост /Дб",'101'!$1:$1,0)))+(INDEX('101'!$A:$G,MATCH($A180&amp;"61901",'101'!$A:$A,0),MATCH($J$2&amp;"Ост /Дб",'101'!$1:$1,0)))+(INDEX('101'!$A:$G,MATCH($A180&amp;"61902",'101'!$A:$A,0),MATCH($J$2&amp;"Ост /Дб",'101'!$1:$1,0)))+(INDEX('101'!$A:$G,MATCH($A180&amp;"61903",'101'!$A:$A,0),MATCH($J$2&amp;"Ост /Дб",'101'!$1:$1,0)))+(INDEX('101'!$A:$G,MATCH($A180&amp;"61904",'101'!$A:$A,0),MATCH($J$2&amp;"Ост /Дб",'101'!$1:$1,0)))+(INDEX('101'!$A:$G,MATCH($A180&amp;"61905",'101'!$A:$A,0),MATCH($J$2&amp;"Ост /Дб",'101'!$1:$1,0)))+(INDEX('101'!$A:$G,MATCH($A180&amp;"61906",'101'!$A:$A,0),MATCH($J$2&amp;"Ост /Дб",'101'!$1:$1,0)))+(INDEX('101'!$A:$G,MATCH($A180&amp;"61907",'101'!$A:$A,0),MATCH($J$2&amp;"Ост /Дб",'101'!$1:$1,0)))+(INDEX('101'!$A:$G,MATCH($A180&amp;"61908",'101'!$A:$A,0),MATCH($J$2&amp;"Ост /Дб",'101'!$1:$1,0)))+(INDEX('101'!$A:$G,MATCH($A180&amp;"61911",'101'!$A:$A,0),MATCH($J$2&amp;"Ост /Дб",'101'!$1:$1,0)))-(INDEX('101'!$A:$G,MATCH($A180&amp;"61909",'101'!$A:$A,0),MATCH($J$2&amp;"Ост /Кр",'101'!$1:$1,0)))-(INDEX('101'!$A:$G,MATCH($A180&amp;"61910",'101'!$A:$A,0),MATCH($J$2&amp;"Ост /Кр",'101'!$1:$1,0)))-(INDEX('101'!$A:$G,MATCH($A180&amp;"61912",'101'!$A:$A,0),MATCH($J$2&amp;"Ост /Кр",'101'!$1:$1,0)))+(INDEX('101'!$A:$G,MATCH($A180&amp;"62001",'101'!$A:$A,0),MATCH($J$2&amp;"Ост /Дб",'101'!$1:$1,0)))-(INDEX('101'!$A:$G,MATCH($A180&amp;"62002",'101'!$A:$A,0),MATCH($J$2&amp;"Ост /Кр",'101'!$1:$1,0)))+(INDEX('101'!$A:$G,MATCH($A180&amp;"62101",'101'!$A:$A,0),MATCH($J$2&amp;"Ост /Дб",'101'!$1:$1,0)))+(INDEX('101'!$A:$G,MATCH($A180&amp;"62102",'101'!$A:$A,0),MATCH($J$2&amp;"Ост /Дб",'101'!$1:$1,0)))-(INDEX('101'!$A:$G,MATCH($A180&amp;"62103",'101'!$A:$A,0),MATCH($J$2&amp;"Ост /Кр",'101'!$1:$1,0))))-(((INDEX('135'!$A:$O,MATCH('0107'!$A180,'135'!$A:$A,0),MATCH($J$2&amp;F$4,'135'!$2:$2,0)))/1.5)+(INDEX('135'!$A:$O,MATCH('0107'!$A180,'135'!$A:$A,0),MATCH($J$2&amp;F$5,'135'!$2:$2,0)))+(INDEX('135'!$A:$O,MATCH('0107'!$A180,'135'!$A:$A,0),MATCH($J$2&amp;F$6,'135'!$2:$2,0)))))/$J$1</f>
        <v>136.99199999999999</v>
      </c>
      <c r="G180" s="16">
        <f>(((INDEX('135'!$A:$O,MATCH('0107'!$A180,'135'!$A:$A,0),MATCH($J$2&amp;G$4,'135'!$2:$2,0)))/1.5)+(INDEX('135'!$A:$O,MATCH('0107'!$A180,'135'!$A:$A,0),MATCH($J$2&amp;G$5,'135'!$2:$2,0)))+(INDEX('135'!$A:$O,MATCH('0107'!$A180,'135'!$A:$A,0),MATCH($J$2&amp;G$6,'135'!$2:$2,0))))/$J$1</f>
        <v>400.07900000000001</v>
      </c>
      <c r="H180" s="11">
        <f>(((INDEX('135'!$A:$O,MATCH('0107'!$A180,'135'!$A:$A,0),MATCH($J$2&amp;H$6,'135'!$2:$2,0)))/1.5))/$J$1</f>
        <v>0</v>
      </c>
      <c r="I180" s="11">
        <f>(((INDEX('135'!$A:$O,MATCH('0107'!$A180,'135'!$A:$A,0),MATCH($J$2&amp;I$4,'135'!$2:$2,0)))/1.5)+(INDEX('135'!$A:$O,MATCH('0107'!$A180,'135'!$A:$A,0),MATCH($J$2&amp;I$5,'135'!$2:$2,0)))+(INDEX('135'!$A:$O,MATCH('0107'!$A180,'135'!$A:$A,0),MATCH($J$2&amp;I$6,'135'!$2:$2,0))))/$J$1</f>
        <v>15.324</v>
      </c>
      <c r="J180" s="11"/>
      <c r="K180" s="15">
        <f t="shared" si="51"/>
        <v>76.984558352147616</v>
      </c>
      <c r="L180" s="49">
        <f t="shared" si="52"/>
        <v>0.19091897315829082</v>
      </c>
      <c r="M180" s="52">
        <f t="shared" si="53"/>
        <v>3</v>
      </c>
      <c r="N180" s="49">
        <f t="shared" si="54"/>
        <v>0.55757030966914745</v>
      </c>
      <c r="O180" s="49">
        <f t="shared" si="55"/>
        <v>0</v>
      </c>
      <c r="P180" s="52">
        <f t="shared" si="56"/>
        <v>2</v>
      </c>
      <c r="Q180" s="49">
        <f t="shared" si="57"/>
        <v>2.1356300694037964E-2</v>
      </c>
      <c r="R180" s="52">
        <f t="shared" si="58"/>
        <v>2</v>
      </c>
      <c r="S180" s="49">
        <f t="shared" si="59"/>
        <v>0</v>
      </c>
      <c r="T180" s="49">
        <f t="shared" si="60"/>
        <v>0.76984558352147614</v>
      </c>
      <c r="U180" s="38">
        <f t="shared" si="61"/>
        <v>1</v>
      </c>
      <c r="V180" s="54">
        <f t="shared" si="62"/>
        <v>1</v>
      </c>
      <c r="W180" s="57">
        <f t="shared" si="45"/>
        <v>1123.7766666666666</v>
      </c>
      <c r="X180" s="59">
        <f t="shared" si="46"/>
        <v>1841.3166666666666</v>
      </c>
      <c r="Y180" s="53">
        <f>INDEX('N1.0'!D:D,MATCH('0107'!A180,'N1.0'!B:B,0))</f>
        <v>19.021999999999998</v>
      </c>
      <c r="Z180" s="53">
        <f t="shared" si="47"/>
        <v>3772.1585532541271</v>
      </c>
      <c r="AA180" s="53">
        <f t="shared" si="48"/>
        <v>10.084597310254479</v>
      </c>
      <c r="AB180" s="53">
        <f t="shared" si="63"/>
        <v>-8.9374026897455199</v>
      </c>
      <c r="AC180" s="56">
        <f t="shared" si="64"/>
        <v>0</v>
      </c>
      <c r="AD180" s="56">
        <f t="shared" si="65"/>
        <v>1123.7766666666666</v>
      </c>
      <c r="AE180" s="53">
        <f t="shared" si="49"/>
        <v>19.021999999999998</v>
      </c>
      <c r="AF180" s="53">
        <f t="shared" si="50"/>
        <v>48.813342299151728</v>
      </c>
    </row>
    <row r="181" spans="1:32" ht="20.5" customHeight="1" x14ac:dyDescent="0.2">
      <c r="A181" s="26" t="str">
        <f>all_banks!O175&amp;" "</f>
        <v xml:space="preserve">Банк "Нальчик" ООО (695) </v>
      </c>
      <c r="B181" s="3">
        <f>all_banks!H175</f>
        <v>695</v>
      </c>
      <c r="C181" s="3" t="str">
        <f>all_banks!E175</f>
        <v>НАЛЬЧИК</v>
      </c>
      <c r="D181" s="14">
        <f>INDEX('123_parsed'!B:B,MATCH('0107'!B181,'123_parsed'!A:A,0))</f>
        <v>527.67999999999995</v>
      </c>
      <c r="E181" s="13">
        <f t="shared" si="66"/>
        <v>210.679</v>
      </c>
      <c r="F181" s="11">
        <f>(((INDEX('101'!$A:$G,MATCH($A181&amp;"60401",'101'!$A:$A,0),MATCH($J$2&amp;"Ост /Дб",'101'!$1:$1,0)))+(INDEX('101'!$A:$G,MATCH($A181&amp;"60404",'101'!$A:$A,0),MATCH($J$2&amp;"Ост /Дб",'101'!$1:$1,0)))+(INDEX('101'!$A:$G,MATCH($A181&amp;"60415",'101'!$A:$A,0),MATCH($J$2&amp;"Ост /Дб",'101'!$1:$1,0)))-(INDEX('101'!$A:$G,MATCH($A181&amp;"60414",'101'!$A:$A,0),MATCH($J$2&amp;"Ост /Кр",'101'!$1:$1,0)))-(INDEX('101'!$A:$G,MATCH($A181&amp;"60405",'101'!$A:$A,0),MATCH($J$2&amp;"Ост /Дб",'101'!$1:$1,0)))+(INDEX('101'!$A:$G,MATCH($A181&amp;"61901",'101'!$A:$A,0),MATCH($J$2&amp;"Ост /Дб",'101'!$1:$1,0)))+(INDEX('101'!$A:$G,MATCH($A181&amp;"61902",'101'!$A:$A,0),MATCH($J$2&amp;"Ост /Дб",'101'!$1:$1,0)))+(INDEX('101'!$A:$G,MATCH($A181&amp;"61903",'101'!$A:$A,0),MATCH($J$2&amp;"Ост /Дб",'101'!$1:$1,0)))+(INDEX('101'!$A:$G,MATCH($A181&amp;"61904",'101'!$A:$A,0),MATCH($J$2&amp;"Ост /Дб",'101'!$1:$1,0)))+(INDEX('101'!$A:$G,MATCH($A181&amp;"61905",'101'!$A:$A,0),MATCH($J$2&amp;"Ост /Дб",'101'!$1:$1,0)))+(INDEX('101'!$A:$G,MATCH($A181&amp;"61906",'101'!$A:$A,0),MATCH($J$2&amp;"Ост /Дб",'101'!$1:$1,0)))+(INDEX('101'!$A:$G,MATCH($A181&amp;"61907",'101'!$A:$A,0),MATCH($J$2&amp;"Ост /Дб",'101'!$1:$1,0)))+(INDEX('101'!$A:$G,MATCH($A181&amp;"61908",'101'!$A:$A,0),MATCH($J$2&amp;"Ост /Дб",'101'!$1:$1,0)))+(INDEX('101'!$A:$G,MATCH($A181&amp;"61911",'101'!$A:$A,0),MATCH($J$2&amp;"Ост /Дб",'101'!$1:$1,0)))-(INDEX('101'!$A:$G,MATCH($A181&amp;"61909",'101'!$A:$A,0),MATCH($J$2&amp;"Ост /Кр",'101'!$1:$1,0)))-(INDEX('101'!$A:$G,MATCH($A181&amp;"61910",'101'!$A:$A,0),MATCH($J$2&amp;"Ост /Кр",'101'!$1:$1,0)))-(INDEX('101'!$A:$G,MATCH($A181&amp;"61912",'101'!$A:$A,0),MATCH($J$2&amp;"Ост /Кр",'101'!$1:$1,0)))+(INDEX('101'!$A:$G,MATCH($A181&amp;"62001",'101'!$A:$A,0),MATCH($J$2&amp;"Ост /Дб",'101'!$1:$1,0)))-(INDEX('101'!$A:$G,MATCH($A181&amp;"62002",'101'!$A:$A,0),MATCH($J$2&amp;"Ост /Кр",'101'!$1:$1,0)))+(INDEX('101'!$A:$G,MATCH($A181&amp;"62101",'101'!$A:$A,0),MATCH($J$2&amp;"Ост /Дб",'101'!$1:$1,0)))+(INDEX('101'!$A:$G,MATCH($A181&amp;"62102",'101'!$A:$A,0),MATCH($J$2&amp;"Ост /Дб",'101'!$1:$1,0)))-(INDEX('101'!$A:$G,MATCH($A181&amp;"62103",'101'!$A:$A,0),MATCH($J$2&amp;"Ост /Кр",'101'!$1:$1,0))))-(((INDEX('135'!$A:$O,MATCH('0107'!$A181,'135'!$A:$A,0),MATCH($J$2&amp;F$4,'135'!$2:$2,0)))/1.5)+(INDEX('135'!$A:$O,MATCH('0107'!$A181,'135'!$A:$A,0),MATCH($J$2&amp;F$5,'135'!$2:$2,0)))+(INDEX('135'!$A:$O,MATCH('0107'!$A181,'135'!$A:$A,0),MATCH($J$2&amp;F$6,'135'!$2:$2,0)))))/$J$1</f>
        <v>-21.934999999999999</v>
      </c>
      <c r="G181" s="16">
        <f>(((INDEX('135'!$A:$O,MATCH('0107'!$A181,'135'!$A:$A,0),MATCH($J$2&amp;G$4,'135'!$2:$2,0)))/1.5)+(INDEX('135'!$A:$O,MATCH('0107'!$A181,'135'!$A:$A,0),MATCH($J$2&amp;G$5,'135'!$2:$2,0)))+(INDEX('135'!$A:$O,MATCH('0107'!$A181,'135'!$A:$A,0),MATCH($J$2&amp;G$6,'135'!$2:$2,0))))/$J$1</f>
        <v>232.614</v>
      </c>
      <c r="H181" s="11">
        <f>(((INDEX('135'!$A:$O,MATCH('0107'!$A181,'135'!$A:$A,0),MATCH($J$2&amp;H$6,'135'!$2:$2,0)))/1.5))/$J$1</f>
        <v>0</v>
      </c>
      <c r="I181" s="11">
        <f>(((INDEX('135'!$A:$O,MATCH('0107'!$A181,'135'!$A:$A,0),MATCH($J$2&amp;I$4,'135'!$2:$2,0)))/1.5)+(INDEX('135'!$A:$O,MATCH('0107'!$A181,'135'!$A:$A,0),MATCH($J$2&amp;I$5,'135'!$2:$2,0)))+(INDEX('135'!$A:$O,MATCH('0107'!$A181,'135'!$A:$A,0),MATCH($J$2&amp;I$6,'135'!$2:$2,0))))/$J$1</f>
        <v>0</v>
      </c>
      <c r="J181" s="11"/>
      <c r="K181" s="15">
        <f t="shared" si="51"/>
        <v>39.925523044269255</v>
      </c>
      <c r="L181" s="49">
        <f t="shared" si="52"/>
        <v>-4.1568753790175869E-2</v>
      </c>
      <c r="M181" s="52">
        <f t="shared" si="53"/>
        <v>1</v>
      </c>
      <c r="N181" s="49">
        <f t="shared" si="54"/>
        <v>0.44082398423286845</v>
      </c>
      <c r="O181" s="49">
        <f t="shared" si="55"/>
        <v>0</v>
      </c>
      <c r="P181" s="52">
        <f t="shared" si="56"/>
        <v>2</v>
      </c>
      <c r="Q181" s="49">
        <f t="shared" si="57"/>
        <v>0</v>
      </c>
      <c r="R181" s="52">
        <f t="shared" si="58"/>
        <v>2</v>
      </c>
      <c r="S181" s="49">
        <f t="shared" si="59"/>
        <v>0</v>
      </c>
      <c r="T181" s="49">
        <f t="shared" si="60"/>
        <v>0.39925523044269257</v>
      </c>
      <c r="U181" s="38">
        <f t="shared" si="61"/>
        <v>1</v>
      </c>
      <c r="V181" s="54">
        <f t="shared" si="62"/>
        <v>1</v>
      </c>
      <c r="W181" s="57">
        <f t="shared" si="45"/>
        <v>174.58333333333337</v>
      </c>
      <c r="X181" s="59">
        <f t="shared" si="46"/>
        <v>702.26333333333332</v>
      </c>
      <c r="Y181" s="53">
        <f>INDEX('N1.0'!D:D,MATCH('0107'!A181,'N1.0'!B:B,0))</f>
        <v>44.999000000000002</v>
      </c>
      <c r="Z181" s="53">
        <f t="shared" si="47"/>
        <v>1172.6482810729126</v>
      </c>
      <c r="AA181" s="53">
        <f t="shared" si="48"/>
        <v>40.532613885309274</v>
      </c>
      <c r="AB181" s="53">
        <f t="shared" si="63"/>
        <v>-4.466386114690728</v>
      </c>
      <c r="AC181" s="56">
        <f t="shared" si="64"/>
        <v>0</v>
      </c>
      <c r="AD181" s="56">
        <f t="shared" si="65"/>
        <v>0</v>
      </c>
      <c r="AE181" s="53">
        <f t="shared" si="49"/>
        <v>44.999000000000002</v>
      </c>
      <c r="AF181" s="53">
        <f t="shared" si="50"/>
        <v>44.999000000000002</v>
      </c>
    </row>
    <row r="182" spans="1:32" ht="20.5" customHeight="1" x14ac:dyDescent="0.2">
      <c r="A182" s="26" t="str">
        <f>all_banks!O176&amp;" "</f>
        <v xml:space="preserve">АО "НДБанк" (2374) </v>
      </c>
      <c r="B182" s="3">
        <f>all_banks!H176</f>
        <v>2374</v>
      </c>
      <c r="C182" s="3" t="str">
        <f>all_banks!E176</f>
        <v>НАРОДНЫЙ ДОВЕРИТЕЛЬНЫЙ БАНК</v>
      </c>
      <c r="D182" s="14">
        <f>INDEX('123_parsed'!B:B,MATCH('0107'!B182,'123_parsed'!A:A,0))</f>
        <v>352.91300000000001</v>
      </c>
      <c r="E182" s="13">
        <f t="shared" si="66"/>
        <v>14.804</v>
      </c>
      <c r="F182" s="11">
        <f>(((INDEX('101'!$A:$G,MATCH($A182&amp;"60401",'101'!$A:$A,0),MATCH($J$2&amp;"Ост /Дб",'101'!$1:$1,0)))+(INDEX('101'!$A:$G,MATCH($A182&amp;"60404",'101'!$A:$A,0),MATCH($J$2&amp;"Ост /Дб",'101'!$1:$1,0)))+(INDEX('101'!$A:$G,MATCH($A182&amp;"60415",'101'!$A:$A,0),MATCH($J$2&amp;"Ост /Дб",'101'!$1:$1,0)))-(INDEX('101'!$A:$G,MATCH($A182&amp;"60414",'101'!$A:$A,0),MATCH($J$2&amp;"Ост /Кр",'101'!$1:$1,0)))-(INDEX('101'!$A:$G,MATCH($A182&amp;"60405",'101'!$A:$A,0),MATCH($J$2&amp;"Ост /Дб",'101'!$1:$1,0)))+(INDEX('101'!$A:$G,MATCH($A182&amp;"61901",'101'!$A:$A,0),MATCH($J$2&amp;"Ост /Дб",'101'!$1:$1,0)))+(INDEX('101'!$A:$G,MATCH($A182&amp;"61902",'101'!$A:$A,0),MATCH($J$2&amp;"Ост /Дб",'101'!$1:$1,0)))+(INDEX('101'!$A:$G,MATCH($A182&amp;"61903",'101'!$A:$A,0),MATCH($J$2&amp;"Ост /Дб",'101'!$1:$1,0)))+(INDEX('101'!$A:$G,MATCH($A182&amp;"61904",'101'!$A:$A,0),MATCH($J$2&amp;"Ост /Дб",'101'!$1:$1,0)))+(INDEX('101'!$A:$G,MATCH($A182&amp;"61905",'101'!$A:$A,0),MATCH($J$2&amp;"Ост /Дб",'101'!$1:$1,0)))+(INDEX('101'!$A:$G,MATCH($A182&amp;"61906",'101'!$A:$A,0),MATCH($J$2&amp;"Ост /Дб",'101'!$1:$1,0)))+(INDEX('101'!$A:$G,MATCH($A182&amp;"61907",'101'!$A:$A,0),MATCH($J$2&amp;"Ост /Дб",'101'!$1:$1,0)))+(INDEX('101'!$A:$G,MATCH($A182&amp;"61908",'101'!$A:$A,0),MATCH($J$2&amp;"Ост /Дб",'101'!$1:$1,0)))+(INDEX('101'!$A:$G,MATCH($A182&amp;"61911",'101'!$A:$A,0),MATCH($J$2&amp;"Ост /Дб",'101'!$1:$1,0)))-(INDEX('101'!$A:$G,MATCH($A182&amp;"61909",'101'!$A:$A,0),MATCH($J$2&amp;"Ост /Кр",'101'!$1:$1,0)))-(INDEX('101'!$A:$G,MATCH($A182&amp;"61910",'101'!$A:$A,0),MATCH($J$2&amp;"Ост /Кр",'101'!$1:$1,0)))-(INDEX('101'!$A:$G,MATCH($A182&amp;"61912",'101'!$A:$A,0),MATCH($J$2&amp;"Ост /Кр",'101'!$1:$1,0)))+(INDEX('101'!$A:$G,MATCH($A182&amp;"62001",'101'!$A:$A,0),MATCH($J$2&amp;"Ост /Дб",'101'!$1:$1,0)))-(INDEX('101'!$A:$G,MATCH($A182&amp;"62002",'101'!$A:$A,0),MATCH($J$2&amp;"Ост /Кр",'101'!$1:$1,0)))+(INDEX('101'!$A:$G,MATCH($A182&amp;"62101",'101'!$A:$A,0),MATCH($J$2&amp;"Ост /Дб",'101'!$1:$1,0)))+(INDEX('101'!$A:$G,MATCH($A182&amp;"62102",'101'!$A:$A,0),MATCH($J$2&amp;"Ост /Дб",'101'!$1:$1,0)))-(INDEX('101'!$A:$G,MATCH($A182&amp;"62103",'101'!$A:$A,0),MATCH($J$2&amp;"Ост /Кр",'101'!$1:$1,0))))-(((INDEX('135'!$A:$O,MATCH('0107'!$A182,'135'!$A:$A,0),MATCH($J$2&amp;F$4,'135'!$2:$2,0)))/1.5)+(INDEX('135'!$A:$O,MATCH('0107'!$A182,'135'!$A:$A,0),MATCH($J$2&amp;F$5,'135'!$2:$2,0)))+(INDEX('135'!$A:$O,MATCH('0107'!$A182,'135'!$A:$A,0),MATCH($J$2&amp;F$6,'135'!$2:$2,0)))))/$J$1</f>
        <v>14.804</v>
      </c>
      <c r="G182" s="16">
        <f>(((INDEX('135'!$A:$O,MATCH('0107'!$A182,'135'!$A:$A,0),MATCH($J$2&amp;G$4,'135'!$2:$2,0)))/1.5)+(INDEX('135'!$A:$O,MATCH('0107'!$A182,'135'!$A:$A,0),MATCH($J$2&amp;G$5,'135'!$2:$2,0)))+(INDEX('135'!$A:$O,MATCH('0107'!$A182,'135'!$A:$A,0),MATCH($J$2&amp;G$6,'135'!$2:$2,0))))/$J$1</f>
        <v>0</v>
      </c>
      <c r="H182" s="11">
        <f>(((INDEX('135'!$A:$O,MATCH('0107'!$A182,'135'!$A:$A,0),MATCH($J$2&amp;H$6,'135'!$2:$2,0)))/1.5))/$J$1</f>
        <v>0</v>
      </c>
      <c r="I182" s="11">
        <f>(((INDEX('135'!$A:$O,MATCH('0107'!$A182,'135'!$A:$A,0),MATCH($J$2&amp;I$4,'135'!$2:$2,0)))/1.5)+(INDEX('135'!$A:$O,MATCH('0107'!$A182,'135'!$A:$A,0),MATCH($J$2&amp;I$5,'135'!$2:$2,0)))+(INDEX('135'!$A:$O,MATCH('0107'!$A182,'135'!$A:$A,0),MATCH($J$2&amp;I$6,'135'!$2:$2,0))))/$J$1</f>
        <v>0</v>
      </c>
      <c r="J182" s="11"/>
      <c r="K182" s="15">
        <f t="shared" si="51"/>
        <v>4.1948015516572079</v>
      </c>
      <c r="L182" s="49">
        <f t="shared" si="52"/>
        <v>4.1948015516572075E-2</v>
      </c>
      <c r="M182" s="52">
        <f t="shared" si="53"/>
        <v>1</v>
      </c>
      <c r="N182" s="49">
        <f t="shared" si="54"/>
        <v>0</v>
      </c>
      <c r="O182" s="49">
        <f t="shared" si="55"/>
        <v>0</v>
      </c>
      <c r="P182" s="52">
        <f t="shared" si="56"/>
        <v>2</v>
      </c>
      <c r="Q182" s="49">
        <f t="shared" si="57"/>
        <v>0</v>
      </c>
      <c r="R182" s="52">
        <f t="shared" si="58"/>
        <v>2</v>
      </c>
      <c r="S182" s="49">
        <f t="shared" si="59"/>
        <v>0</v>
      </c>
      <c r="T182" s="49">
        <f t="shared" si="60"/>
        <v>4.1948015516572075E-2</v>
      </c>
      <c r="U182" s="38">
        <f t="shared" si="61"/>
        <v>0</v>
      </c>
      <c r="V182" s="54">
        <f t="shared" si="62"/>
        <v>0</v>
      </c>
      <c r="W182" s="57">
        <f t="shared" si="45"/>
        <v>0</v>
      </c>
      <c r="X182" s="59">
        <f t="shared" si="46"/>
        <v>352.91300000000001</v>
      </c>
      <c r="Y182" s="53">
        <f>INDEX('N1.0'!D:D,MATCH('0107'!A182,'N1.0'!B:B,0))</f>
        <v>30.19</v>
      </c>
      <c r="Z182" s="53">
        <f t="shared" si="47"/>
        <v>1168.9731699238159</v>
      </c>
      <c r="AA182" s="53">
        <f t="shared" si="48"/>
        <v>30.19</v>
      </c>
      <c r="AB182" s="53">
        <f t="shared" si="63"/>
        <v>0</v>
      </c>
      <c r="AC182" s="56">
        <f t="shared" si="64"/>
        <v>0</v>
      </c>
      <c r="AD182" s="56">
        <f t="shared" si="65"/>
        <v>0</v>
      </c>
      <c r="AE182" s="53">
        <f t="shared" si="49"/>
        <v>30.19</v>
      </c>
      <c r="AF182" s="53">
        <f t="shared" si="50"/>
        <v>30.19</v>
      </c>
    </row>
    <row r="183" spans="1:32" ht="20.5" customHeight="1" x14ac:dyDescent="0.2">
      <c r="A183" s="26" t="str">
        <f>all_banks!O177&amp;" "</f>
        <v xml:space="preserve">"Натиксис Банк АО" (3390) </v>
      </c>
      <c r="B183" s="3">
        <f>all_banks!H177</f>
        <v>3390</v>
      </c>
      <c r="C183" s="3" t="str">
        <f>all_banks!E177</f>
        <v>НАТИКСИС БАНК</v>
      </c>
      <c r="D183" s="14">
        <f>INDEX('123_parsed'!B:B,MATCH('0107'!B183,'123_parsed'!A:A,0))</f>
        <v>5714.5330000000004</v>
      </c>
      <c r="E183" s="13">
        <f t="shared" si="66"/>
        <v>1.6020000000000001</v>
      </c>
      <c r="F183" s="11">
        <f>(((INDEX('101'!$A:$G,MATCH($A183&amp;"60401",'101'!$A:$A,0),MATCH($J$2&amp;"Ост /Дб",'101'!$1:$1,0)))+(INDEX('101'!$A:$G,MATCH($A183&amp;"60404",'101'!$A:$A,0),MATCH($J$2&amp;"Ост /Дб",'101'!$1:$1,0)))+(INDEX('101'!$A:$G,MATCH($A183&amp;"60415",'101'!$A:$A,0),MATCH($J$2&amp;"Ост /Дб",'101'!$1:$1,0)))-(INDEX('101'!$A:$G,MATCH($A183&amp;"60414",'101'!$A:$A,0),MATCH($J$2&amp;"Ост /Кр",'101'!$1:$1,0)))-(INDEX('101'!$A:$G,MATCH($A183&amp;"60405",'101'!$A:$A,0),MATCH($J$2&amp;"Ост /Дб",'101'!$1:$1,0)))+(INDEX('101'!$A:$G,MATCH($A183&amp;"61901",'101'!$A:$A,0),MATCH($J$2&amp;"Ост /Дб",'101'!$1:$1,0)))+(INDEX('101'!$A:$G,MATCH($A183&amp;"61902",'101'!$A:$A,0),MATCH($J$2&amp;"Ост /Дб",'101'!$1:$1,0)))+(INDEX('101'!$A:$G,MATCH($A183&amp;"61903",'101'!$A:$A,0),MATCH($J$2&amp;"Ост /Дб",'101'!$1:$1,0)))+(INDEX('101'!$A:$G,MATCH($A183&amp;"61904",'101'!$A:$A,0),MATCH($J$2&amp;"Ост /Дб",'101'!$1:$1,0)))+(INDEX('101'!$A:$G,MATCH($A183&amp;"61905",'101'!$A:$A,0),MATCH($J$2&amp;"Ост /Дб",'101'!$1:$1,0)))+(INDEX('101'!$A:$G,MATCH($A183&amp;"61906",'101'!$A:$A,0),MATCH($J$2&amp;"Ост /Дб",'101'!$1:$1,0)))+(INDEX('101'!$A:$G,MATCH($A183&amp;"61907",'101'!$A:$A,0),MATCH($J$2&amp;"Ост /Дб",'101'!$1:$1,0)))+(INDEX('101'!$A:$G,MATCH($A183&amp;"61908",'101'!$A:$A,0),MATCH($J$2&amp;"Ост /Дб",'101'!$1:$1,0)))+(INDEX('101'!$A:$G,MATCH($A183&amp;"61911",'101'!$A:$A,0),MATCH($J$2&amp;"Ост /Дб",'101'!$1:$1,0)))-(INDEX('101'!$A:$G,MATCH($A183&amp;"61909",'101'!$A:$A,0),MATCH($J$2&amp;"Ост /Кр",'101'!$1:$1,0)))-(INDEX('101'!$A:$G,MATCH($A183&amp;"61910",'101'!$A:$A,0),MATCH($J$2&amp;"Ост /Кр",'101'!$1:$1,0)))-(INDEX('101'!$A:$G,MATCH($A183&amp;"61912",'101'!$A:$A,0),MATCH($J$2&amp;"Ост /Кр",'101'!$1:$1,0)))+(INDEX('101'!$A:$G,MATCH($A183&amp;"62001",'101'!$A:$A,0),MATCH($J$2&amp;"Ост /Дб",'101'!$1:$1,0)))-(INDEX('101'!$A:$G,MATCH($A183&amp;"62002",'101'!$A:$A,0),MATCH($J$2&amp;"Ост /Кр",'101'!$1:$1,0)))+(INDEX('101'!$A:$G,MATCH($A183&amp;"62101",'101'!$A:$A,0),MATCH($J$2&amp;"Ост /Дб",'101'!$1:$1,0)))+(INDEX('101'!$A:$G,MATCH($A183&amp;"62102",'101'!$A:$A,0),MATCH($J$2&amp;"Ост /Дб",'101'!$1:$1,0)))-(INDEX('101'!$A:$G,MATCH($A183&amp;"62103",'101'!$A:$A,0),MATCH($J$2&amp;"Ост /Кр",'101'!$1:$1,0))))-(((INDEX('135'!$A:$O,MATCH('0107'!$A183,'135'!$A:$A,0),MATCH($J$2&amp;F$4,'135'!$2:$2,0)))/1.5)+(INDEX('135'!$A:$O,MATCH('0107'!$A183,'135'!$A:$A,0),MATCH($J$2&amp;F$5,'135'!$2:$2,0)))+(INDEX('135'!$A:$O,MATCH('0107'!$A183,'135'!$A:$A,0),MATCH($J$2&amp;F$6,'135'!$2:$2,0)))))/$J$1</f>
        <v>1.6020000000000001</v>
      </c>
      <c r="G183" s="16">
        <f>(((INDEX('135'!$A:$O,MATCH('0107'!$A183,'135'!$A:$A,0),MATCH($J$2&amp;G$4,'135'!$2:$2,0)))/1.5)+(INDEX('135'!$A:$O,MATCH('0107'!$A183,'135'!$A:$A,0),MATCH($J$2&amp;G$5,'135'!$2:$2,0)))+(INDEX('135'!$A:$O,MATCH('0107'!$A183,'135'!$A:$A,0),MATCH($J$2&amp;G$6,'135'!$2:$2,0))))/$J$1</f>
        <v>0</v>
      </c>
      <c r="H183" s="11">
        <f>(((INDEX('135'!$A:$O,MATCH('0107'!$A183,'135'!$A:$A,0),MATCH($J$2&amp;H$6,'135'!$2:$2,0)))/1.5))/$J$1</f>
        <v>0</v>
      </c>
      <c r="I183" s="11">
        <f>(((INDEX('135'!$A:$O,MATCH('0107'!$A183,'135'!$A:$A,0),MATCH($J$2&amp;I$4,'135'!$2:$2,0)))/1.5)+(INDEX('135'!$A:$O,MATCH('0107'!$A183,'135'!$A:$A,0),MATCH($J$2&amp;I$5,'135'!$2:$2,0)))+(INDEX('135'!$A:$O,MATCH('0107'!$A183,'135'!$A:$A,0),MATCH($J$2&amp;I$6,'135'!$2:$2,0))))/$J$1</f>
        <v>0</v>
      </c>
      <c r="J183" s="11"/>
      <c r="K183" s="15">
        <f t="shared" si="51"/>
        <v>2.8033786837874587E-2</v>
      </c>
      <c r="L183" s="49">
        <f t="shared" si="52"/>
        <v>2.8033786837874589E-4</v>
      </c>
      <c r="M183" s="52">
        <f t="shared" si="53"/>
        <v>1</v>
      </c>
      <c r="N183" s="49">
        <f t="shared" si="54"/>
        <v>0</v>
      </c>
      <c r="O183" s="49">
        <f t="shared" si="55"/>
        <v>0</v>
      </c>
      <c r="P183" s="52">
        <f t="shared" si="56"/>
        <v>2</v>
      </c>
      <c r="Q183" s="49">
        <f t="shared" si="57"/>
        <v>0</v>
      </c>
      <c r="R183" s="52">
        <f t="shared" si="58"/>
        <v>2</v>
      </c>
      <c r="S183" s="49">
        <f t="shared" si="59"/>
        <v>0</v>
      </c>
      <c r="T183" s="49">
        <f t="shared" si="60"/>
        <v>2.8033786837874589E-4</v>
      </c>
      <c r="U183" s="38">
        <f t="shared" si="61"/>
        <v>0</v>
      </c>
      <c r="V183" s="54">
        <f t="shared" si="62"/>
        <v>0</v>
      </c>
      <c r="W183" s="57">
        <f t="shared" si="45"/>
        <v>0</v>
      </c>
      <c r="X183" s="59">
        <f t="shared" si="46"/>
        <v>5714.5330000000004</v>
      </c>
      <c r="Y183" s="53">
        <f>INDEX('N1.0'!D:D,MATCH('0107'!A183,'N1.0'!B:B,0))</f>
        <v>35.771000000000001</v>
      </c>
      <c r="Z183" s="53">
        <f t="shared" si="47"/>
        <v>15975.323586145201</v>
      </c>
      <c r="AA183" s="53">
        <f t="shared" si="48"/>
        <v>35.771000000000001</v>
      </c>
      <c r="AB183" s="53">
        <f t="shared" si="63"/>
        <v>0</v>
      </c>
      <c r="AC183" s="56">
        <f t="shared" si="64"/>
        <v>0</v>
      </c>
      <c r="AD183" s="56">
        <f t="shared" si="65"/>
        <v>0</v>
      </c>
      <c r="AE183" s="53">
        <f t="shared" si="49"/>
        <v>35.771000000000001</v>
      </c>
      <c r="AF183" s="53">
        <f t="shared" si="50"/>
        <v>35.771000000000001</v>
      </c>
    </row>
    <row r="184" spans="1:32" ht="20.5" customHeight="1" x14ac:dyDescent="0.2">
      <c r="A184" s="26" t="str">
        <f>all_banks!O178&amp;" "</f>
        <v xml:space="preserve">АО БАНК НБС (1949) </v>
      </c>
      <c r="B184" s="3">
        <f>all_banks!H178</f>
        <v>1949</v>
      </c>
      <c r="C184" s="3" t="str">
        <f>all_banks!E178</f>
        <v>НАЦИОНАЛЬНЫЙ БАНК СБЕРЕЖЕНИЙ</v>
      </c>
      <c r="D184" s="14">
        <f>INDEX('123_parsed'!B:B,MATCH('0107'!B184,'123_parsed'!A:A,0))</f>
        <v>315.98599999999999</v>
      </c>
      <c r="E184" s="13">
        <f t="shared" si="66"/>
        <v>23.838999999999999</v>
      </c>
      <c r="F184" s="11">
        <f>(((INDEX('101'!$A:$G,MATCH($A184&amp;"60401",'101'!$A:$A,0),MATCH($J$2&amp;"Ост /Дб",'101'!$1:$1,0)))+(INDEX('101'!$A:$G,MATCH($A184&amp;"60404",'101'!$A:$A,0),MATCH($J$2&amp;"Ост /Дб",'101'!$1:$1,0)))+(INDEX('101'!$A:$G,MATCH($A184&amp;"60415",'101'!$A:$A,0),MATCH($J$2&amp;"Ост /Дб",'101'!$1:$1,0)))-(INDEX('101'!$A:$G,MATCH($A184&amp;"60414",'101'!$A:$A,0),MATCH($J$2&amp;"Ост /Кр",'101'!$1:$1,0)))-(INDEX('101'!$A:$G,MATCH($A184&amp;"60405",'101'!$A:$A,0),MATCH($J$2&amp;"Ост /Дб",'101'!$1:$1,0)))+(INDEX('101'!$A:$G,MATCH($A184&amp;"61901",'101'!$A:$A,0),MATCH($J$2&amp;"Ост /Дб",'101'!$1:$1,0)))+(INDEX('101'!$A:$G,MATCH($A184&amp;"61902",'101'!$A:$A,0),MATCH($J$2&amp;"Ост /Дб",'101'!$1:$1,0)))+(INDEX('101'!$A:$G,MATCH($A184&amp;"61903",'101'!$A:$A,0),MATCH($J$2&amp;"Ост /Дб",'101'!$1:$1,0)))+(INDEX('101'!$A:$G,MATCH($A184&amp;"61904",'101'!$A:$A,0),MATCH($J$2&amp;"Ост /Дб",'101'!$1:$1,0)))+(INDEX('101'!$A:$G,MATCH($A184&amp;"61905",'101'!$A:$A,0),MATCH($J$2&amp;"Ост /Дб",'101'!$1:$1,0)))+(INDEX('101'!$A:$G,MATCH($A184&amp;"61906",'101'!$A:$A,0),MATCH($J$2&amp;"Ост /Дб",'101'!$1:$1,0)))+(INDEX('101'!$A:$G,MATCH($A184&amp;"61907",'101'!$A:$A,0),MATCH($J$2&amp;"Ост /Дб",'101'!$1:$1,0)))+(INDEX('101'!$A:$G,MATCH($A184&amp;"61908",'101'!$A:$A,0),MATCH($J$2&amp;"Ост /Дб",'101'!$1:$1,0)))+(INDEX('101'!$A:$G,MATCH($A184&amp;"61911",'101'!$A:$A,0),MATCH($J$2&amp;"Ост /Дб",'101'!$1:$1,0)))-(INDEX('101'!$A:$G,MATCH($A184&amp;"61909",'101'!$A:$A,0),MATCH($J$2&amp;"Ост /Кр",'101'!$1:$1,0)))-(INDEX('101'!$A:$G,MATCH($A184&amp;"61910",'101'!$A:$A,0),MATCH($J$2&amp;"Ост /Кр",'101'!$1:$1,0)))-(INDEX('101'!$A:$G,MATCH($A184&amp;"61912",'101'!$A:$A,0),MATCH($J$2&amp;"Ост /Кр",'101'!$1:$1,0)))+(INDEX('101'!$A:$G,MATCH($A184&amp;"62001",'101'!$A:$A,0),MATCH($J$2&amp;"Ост /Дб",'101'!$1:$1,0)))-(INDEX('101'!$A:$G,MATCH($A184&amp;"62002",'101'!$A:$A,0),MATCH($J$2&amp;"Ост /Кр",'101'!$1:$1,0)))+(INDEX('101'!$A:$G,MATCH($A184&amp;"62101",'101'!$A:$A,0),MATCH($J$2&amp;"Ост /Дб",'101'!$1:$1,0)))+(INDEX('101'!$A:$G,MATCH($A184&amp;"62102",'101'!$A:$A,0),MATCH($J$2&amp;"Ост /Дб",'101'!$1:$1,0)))-(INDEX('101'!$A:$G,MATCH($A184&amp;"62103",'101'!$A:$A,0),MATCH($J$2&amp;"Ост /Кр",'101'!$1:$1,0))))-(((INDEX('135'!$A:$O,MATCH('0107'!$A184,'135'!$A:$A,0),MATCH($J$2&amp;F$4,'135'!$2:$2,0)))/1.5)+(INDEX('135'!$A:$O,MATCH('0107'!$A184,'135'!$A:$A,0),MATCH($J$2&amp;F$5,'135'!$2:$2,0)))+(INDEX('135'!$A:$O,MATCH('0107'!$A184,'135'!$A:$A,0),MATCH($J$2&amp;F$6,'135'!$2:$2,0)))))/$J$1</f>
        <v>16.702999999999999</v>
      </c>
      <c r="G184" s="16">
        <f>(((INDEX('135'!$A:$O,MATCH('0107'!$A184,'135'!$A:$A,0),MATCH($J$2&amp;G$4,'135'!$2:$2,0)))/1.5)+(INDEX('135'!$A:$O,MATCH('0107'!$A184,'135'!$A:$A,0),MATCH($J$2&amp;G$5,'135'!$2:$2,0)))+(INDEX('135'!$A:$O,MATCH('0107'!$A184,'135'!$A:$A,0),MATCH($J$2&amp;G$6,'135'!$2:$2,0))))/$J$1</f>
        <v>7.1360000000000001</v>
      </c>
      <c r="H184" s="11">
        <f>(((INDEX('135'!$A:$O,MATCH('0107'!$A184,'135'!$A:$A,0),MATCH($J$2&amp;H$6,'135'!$2:$2,0)))/1.5))/$J$1</f>
        <v>0</v>
      </c>
      <c r="I184" s="11">
        <f>(((INDEX('135'!$A:$O,MATCH('0107'!$A184,'135'!$A:$A,0),MATCH($J$2&amp;I$4,'135'!$2:$2,0)))/1.5)+(INDEX('135'!$A:$O,MATCH('0107'!$A184,'135'!$A:$A,0),MATCH($J$2&amp;I$5,'135'!$2:$2,0)))+(INDEX('135'!$A:$O,MATCH('0107'!$A184,'135'!$A:$A,0),MATCH($J$2&amp;I$6,'135'!$2:$2,0))))/$J$1</f>
        <v>0</v>
      </c>
      <c r="J184" s="11"/>
      <c r="K184" s="15">
        <f t="shared" si="51"/>
        <v>7.5443215838676396</v>
      </c>
      <c r="L184" s="49">
        <f t="shared" si="52"/>
        <v>5.2859936832644484E-2</v>
      </c>
      <c r="M184" s="52">
        <f t="shared" si="53"/>
        <v>1</v>
      </c>
      <c r="N184" s="49">
        <f t="shared" si="54"/>
        <v>2.2583279006031912E-2</v>
      </c>
      <c r="O184" s="49">
        <f t="shared" si="55"/>
        <v>0</v>
      </c>
      <c r="P184" s="52">
        <f t="shared" si="56"/>
        <v>2</v>
      </c>
      <c r="Q184" s="49">
        <f t="shared" si="57"/>
        <v>0</v>
      </c>
      <c r="R184" s="52">
        <f t="shared" si="58"/>
        <v>2</v>
      </c>
      <c r="S184" s="49">
        <f t="shared" si="59"/>
        <v>0</v>
      </c>
      <c r="T184" s="49">
        <f t="shared" si="60"/>
        <v>7.54432158386764E-2</v>
      </c>
      <c r="U184" s="38">
        <f t="shared" si="61"/>
        <v>0</v>
      </c>
      <c r="V184" s="54">
        <f t="shared" si="62"/>
        <v>0</v>
      </c>
      <c r="W184" s="57">
        <f t="shared" si="45"/>
        <v>0</v>
      </c>
      <c r="X184" s="59">
        <f t="shared" si="46"/>
        <v>315.98599999999999</v>
      </c>
      <c r="Y184" s="53">
        <f>INDEX('N1.0'!D:D,MATCH('0107'!A184,'N1.0'!B:B,0))</f>
        <v>67.042000000000002</v>
      </c>
      <c r="Z184" s="53">
        <f t="shared" si="47"/>
        <v>471.32543778526889</v>
      </c>
      <c r="AA184" s="53">
        <f t="shared" si="48"/>
        <v>67.042000000000002</v>
      </c>
      <c r="AB184" s="53">
        <f t="shared" si="63"/>
        <v>0</v>
      </c>
      <c r="AC184" s="56">
        <f t="shared" si="64"/>
        <v>0</v>
      </c>
      <c r="AD184" s="56">
        <f t="shared" si="65"/>
        <v>0</v>
      </c>
      <c r="AE184" s="53">
        <f t="shared" si="49"/>
        <v>67.042000000000002</v>
      </c>
      <c r="AF184" s="53">
        <f t="shared" si="50"/>
        <v>67.042000000000002</v>
      </c>
    </row>
    <row r="185" spans="1:32" ht="20.5" customHeight="1" x14ac:dyDescent="0.2">
      <c r="A185" s="26" t="str">
        <f>all_banks!O179&amp;" "</f>
        <v xml:space="preserve">"Нацинвестпромбанк" (АО) (3077) </v>
      </c>
      <c r="B185" s="3">
        <f>all_banks!H179</f>
        <v>3077</v>
      </c>
      <c r="C185" s="3" t="str">
        <f>all_banks!E179</f>
        <v>НАЦИОНАЛЬНЫЙ ИНВЕСТИЦИОННО-ПРОМЫШЛЕННЫЙ</v>
      </c>
      <c r="D185" s="14">
        <f>INDEX('123_parsed'!B:B,MATCH('0107'!B185,'123_parsed'!A:A,0))</f>
        <v>2773.9850000000001</v>
      </c>
      <c r="E185" s="13">
        <f t="shared" si="66"/>
        <v>1170.2940000000001</v>
      </c>
      <c r="F185" s="11">
        <f>(((INDEX('101'!$A:$G,MATCH($A185&amp;"60401",'101'!$A:$A,0),MATCH($J$2&amp;"Ост /Дб",'101'!$1:$1,0)))+(INDEX('101'!$A:$G,MATCH($A185&amp;"60404",'101'!$A:$A,0),MATCH($J$2&amp;"Ост /Дб",'101'!$1:$1,0)))+(INDEX('101'!$A:$G,MATCH($A185&amp;"60415",'101'!$A:$A,0),MATCH($J$2&amp;"Ост /Дб",'101'!$1:$1,0)))-(INDEX('101'!$A:$G,MATCH($A185&amp;"60414",'101'!$A:$A,0),MATCH($J$2&amp;"Ост /Кр",'101'!$1:$1,0)))-(INDEX('101'!$A:$G,MATCH($A185&amp;"60405",'101'!$A:$A,0),MATCH($J$2&amp;"Ост /Дб",'101'!$1:$1,0)))+(INDEX('101'!$A:$G,MATCH($A185&amp;"61901",'101'!$A:$A,0),MATCH($J$2&amp;"Ост /Дб",'101'!$1:$1,0)))+(INDEX('101'!$A:$G,MATCH($A185&amp;"61902",'101'!$A:$A,0),MATCH($J$2&amp;"Ост /Дб",'101'!$1:$1,0)))+(INDEX('101'!$A:$G,MATCH($A185&amp;"61903",'101'!$A:$A,0),MATCH($J$2&amp;"Ост /Дб",'101'!$1:$1,0)))+(INDEX('101'!$A:$G,MATCH($A185&amp;"61904",'101'!$A:$A,0),MATCH($J$2&amp;"Ост /Дб",'101'!$1:$1,0)))+(INDEX('101'!$A:$G,MATCH($A185&amp;"61905",'101'!$A:$A,0),MATCH($J$2&amp;"Ост /Дб",'101'!$1:$1,0)))+(INDEX('101'!$A:$G,MATCH($A185&amp;"61906",'101'!$A:$A,0),MATCH($J$2&amp;"Ост /Дб",'101'!$1:$1,0)))+(INDEX('101'!$A:$G,MATCH($A185&amp;"61907",'101'!$A:$A,0),MATCH($J$2&amp;"Ост /Дб",'101'!$1:$1,0)))+(INDEX('101'!$A:$G,MATCH($A185&amp;"61908",'101'!$A:$A,0),MATCH($J$2&amp;"Ост /Дб",'101'!$1:$1,0)))+(INDEX('101'!$A:$G,MATCH($A185&amp;"61911",'101'!$A:$A,0),MATCH($J$2&amp;"Ост /Дб",'101'!$1:$1,0)))-(INDEX('101'!$A:$G,MATCH($A185&amp;"61909",'101'!$A:$A,0),MATCH($J$2&amp;"Ост /Кр",'101'!$1:$1,0)))-(INDEX('101'!$A:$G,MATCH($A185&amp;"61910",'101'!$A:$A,0),MATCH($J$2&amp;"Ост /Кр",'101'!$1:$1,0)))-(INDEX('101'!$A:$G,MATCH($A185&amp;"61912",'101'!$A:$A,0),MATCH($J$2&amp;"Ост /Кр",'101'!$1:$1,0)))+(INDEX('101'!$A:$G,MATCH($A185&amp;"62001",'101'!$A:$A,0),MATCH($J$2&amp;"Ост /Дб",'101'!$1:$1,0)))-(INDEX('101'!$A:$G,MATCH($A185&amp;"62002",'101'!$A:$A,0),MATCH($J$2&amp;"Ост /Кр",'101'!$1:$1,0)))+(INDEX('101'!$A:$G,MATCH($A185&amp;"62101",'101'!$A:$A,0),MATCH($J$2&amp;"Ост /Дб",'101'!$1:$1,0)))+(INDEX('101'!$A:$G,MATCH($A185&amp;"62102",'101'!$A:$A,0),MATCH($J$2&amp;"Ост /Дб",'101'!$1:$1,0)))-(INDEX('101'!$A:$G,MATCH($A185&amp;"62103",'101'!$A:$A,0),MATCH($J$2&amp;"Ост /Кр",'101'!$1:$1,0))))-(((INDEX('135'!$A:$O,MATCH('0107'!$A185,'135'!$A:$A,0),MATCH($J$2&amp;F$4,'135'!$2:$2,0)))/1.5)+(INDEX('135'!$A:$O,MATCH('0107'!$A185,'135'!$A:$A,0),MATCH($J$2&amp;F$5,'135'!$2:$2,0)))+(INDEX('135'!$A:$O,MATCH('0107'!$A185,'135'!$A:$A,0),MATCH($J$2&amp;F$6,'135'!$2:$2,0)))))/$J$1</f>
        <v>1069.92</v>
      </c>
      <c r="G185" s="16">
        <f>(((INDEX('135'!$A:$O,MATCH('0107'!$A185,'135'!$A:$A,0),MATCH($J$2&amp;G$4,'135'!$2:$2,0)))/1.5)+(INDEX('135'!$A:$O,MATCH('0107'!$A185,'135'!$A:$A,0),MATCH($J$2&amp;G$5,'135'!$2:$2,0)))+(INDEX('135'!$A:$O,MATCH('0107'!$A185,'135'!$A:$A,0),MATCH($J$2&amp;G$6,'135'!$2:$2,0))))/$J$1</f>
        <v>100.374</v>
      </c>
      <c r="H185" s="11">
        <f>(((INDEX('135'!$A:$O,MATCH('0107'!$A185,'135'!$A:$A,0),MATCH($J$2&amp;H$6,'135'!$2:$2,0)))/1.5))/$J$1</f>
        <v>0</v>
      </c>
      <c r="I185" s="11">
        <f>(((INDEX('135'!$A:$O,MATCH('0107'!$A185,'135'!$A:$A,0),MATCH($J$2&amp;I$4,'135'!$2:$2,0)))/1.5)+(INDEX('135'!$A:$O,MATCH('0107'!$A185,'135'!$A:$A,0),MATCH($J$2&amp;I$5,'135'!$2:$2,0)))+(INDEX('135'!$A:$O,MATCH('0107'!$A185,'135'!$A:$A,0),MATCH($J$2&amp;I$6,'135'!$2:$2,0))))/$J$1</f>
        <v>0</v>
      </c>
      <c r="J185" s="11"/>
      <c r="K185" s="15">
        <f t="shared" si="51"/>
        <v>42.188187751555979</v>
      </c>
      <c r="L185" s="49">
        <f t="shared" si="52"/>
        <v>0.38569783181956646</v>
      </c>
      <c r="M185" s="52">
        <f t="shared" si="53"/>
        <v>3</v>
      </c>
      <c r="N185" s="49">
        <f t="shared" si="54"/>
        <v>3.6184045695993303E-2</v>
      </c>
      <c r="O185" s="49">
        <f t="shared" si="55"/>
        <v>0</v>
      </c>
      <c r="P185" s="52">
        <f t="shared" si="56"/>
        <v>2</v>
      </c>
      <c r="Q185" s="49">
        <f t="shared" si="57"/>
        <v>0</v>
      </c>
      <c r="R185" s="52">
        <f t="shared" si="58"/>
        <v>2</v>
      </c>
      <c r="S185" s="49">
        <f t="shared" si="59"/>
        <v>0</v>
      </c>
      <c r="T185" s="49">
        <f t="shared" si="60"/>
        <v>0.42188187751555978</v>
      </c>
      <c r="U185" s="38">
        <f t="shared" si="61"/>
        <v>1</v>
      </c>
      <c r="V185" s="54">
        <f t="shared" si="62"/>
        <v>1</v>
      </c>
      <c r="W185" s="57">
        <f t="shared" si="45"/>
        <v>1126.9949999999999</v>
      </c>
      <c r="X185" s="59">
        <f t="shared" si="46"/>
        <v>3900.98</v>
      </c>
      <c r="Y185" s="53">
        <f>INDEX('N1.0'!D:D,MATCH('0107'!A185,'N1.0'!B:B,0))</f>
        <v>18.564</v>
      </c>
      <c r="Z185" s="53">
        <f t="shared" si="47"/>
        <v>14942.819435466496</v>
      </c>
      <c r="AA185" s="53">
        <f t="shared" si="48"/>
        <v>16.301384825801147</v>
      </c>
      <c r="AB185" s="53">
        <f t="shared" si="63"/>
        <v>-2.2626151741988529</v>
      </c>
      <c r="AC185" s="56">
        <f t="shared" si="64"/>
        <v>0</v>
      </c>
      <c r="AD185" s="56">
        <f t="shared" si="65"/>
        <v>0</v>
      </c>
      <c r="AE185" s="53">
        <f t="shared" si="49"/>
        <v>18.564</v>
      </c>
      <c r="AF185" s="53">
        <f t="shared" si="50"/>
        <v>18.564</v>
      </c>
    </row>
    <row r="186" spans="1:32" ht="20.5" customHeight="1" x14ac:dyDescent="0.2">
      <c r="A186" s="26" t="str">
        <f>all_banks!O180&amp;" "</f>
        <v xml:space="preserve">АКБ "НРБанк" (АО) (2170) </v>
      </c>
      <c r="B186" s="3">
        <f>all_banks!H180</f>
        <v>2170</v>
      </c>
      <c r="C186" s="3" t="str">
        <f>all_banks!E180</f>
        <v>НАЦИОНАЛЬНЫЙ РЕЗЕРВНЫЙ БАНК</v>
      </c>
      <c r="D186" s="14">
        <f>INDEX('123_parsed'!B:B,MATCH('0107'!B186,'123_parsed'!A:A,0))</f>
        <v>5066.3209999999999</v>
      </c>
      <c r="E186" s="13">
        <f t="shared" si="66"/>
        <v>168.8193333333333</v>
      </c>
      <c r="F186" s="11">
        <f>(((INDEX('101'!$A:$G,MATCH($A186&amp;"60401",'101'!$A:$A,0),MATCH($J$2&amp;"Ост /Дб",'101'!$1:$1,0)))+(INDEX('101'!$A:$G,MATCH($A186&amp;"60404",'101'!$A:$A,0),MATCH($J$2&amp;"Ост /Дб",'101'!$1:$1,0)))+(INDEX('101'!$A:$G,MATCH($A186&amp;"60415",'101'!$A:$A,0),MATCH($J$2&amp;"Ост /Дб",'101'!$1:$1,0)))-(INDEX('101'!$A:$G,MATCH($A186&amp;"60414",'101'!$A:$A,0),MATCH($J$2&amp;"Ост /Кр",'101'!$1:$1,0)))-(INDEX('101'!$A:$G,MATCH($A186&amp;"60405",'101'!$A:$A,0),MATCH($J$2&amp;"Ост /Дб",'101'!$1:$1,0)))+(INDEX('101'!$A:$G,MATCH($A186&amp;"61901",'101'!$A:$A,0),MATCH($J$2&amp;"Ост /Дб",'101'!$1:$1,0)))+(INDEX('101'!$A:$G,MATCH($A186&amp;"61902",'101'!$A:$A,0),MATCH($J$2&amp;"Ост /Дб",'101'!$1:$1,0)))+(INDEX('101'!$A:$G,MATCH($A186&amp;"61903",'101'!$A:$A,0),MATCH($J$2&amp;"Ост /Дб",'101'!$1:$1,0)))+(INDEX('101'!$A:$G,MATCH($A186&amp;"61904",'101'!$A:$A,0),MATCH($J$2&amp;"Ост /Дб",'101'!$1:$1,0)))+(INDEX('101'!$A:$G,MATCH($A186&amp;"61905",'101'!$A:$A,0),MATCH($J$2&amp;"Ост /Дб",'101'!$1:$1,0)))+(INDEX('101'!$A:$G,MATCH($A186&amp;"61906",'101'!$A:$A,0),MATCH($J$2&amp;"Ост /Дб",'101'!$1:$1,0)))+(INDEX('101'!$A:$G,MATCH($A186&amp;"61907",'101'!$A:$A,0),MATCH($J$2&amp;"Ост /Дб",'101'!$1:$1,0)))+(INDEX('101'!$A:$G,MATCH($A186&amp;"61908",'101'!$A:$A,0),MATCH($J$2&amp;"Ост /Дб",'101'!$1:$1,0)))+(INDEX('101'!$A:$G,MATCH($A186&amp;"61911",'101'!$A:$A,0),MATCH($J$2&amp;"Ост /Дб",'101'!$1:$1,0)))-(INDEX('101'!$A:$G,MATCH($A186&amp;"61909",'101'!$A:$A,0),MATCH($J$2&amp;"Ост /Кр",'101'!$1:$1,0)))-(INDEX('101'!$A:$G,MATCH($A186&amp;"61910",'101'!$A:$A,0),MATCH($J$2&amp;"Ост /Кр",'101'!$1:$1,0)))-(INDEX('101'!$A:$G,MATCH($A186&amp;"61912",'101'!$A:$A,0),MATCH($J$2&amp;"Ост /Кр",'101'!$1:$1,0)))+(INDEX('101'!$A:$G,MATCH($A186&amp;"62001",'101'!$A:$A,0),MATCH($J$2&amp;"Ост /Дб",'101'!$1:$1,0)))-(INDEX('101'!$A:$G,MATCH($A186&amp;"62002",'101'!$A:$A,0),MATCH($J$2&amp;"Ост /Кр",'101'!$1:$1,0)))+(INDEX('101'!$A:$G,MATCH($A186&amp;"62101",'101'!$A:$A,0),MATCH($J$2&amp;"Ост /Дб",'101'!$1:$1,0)))+(INDEX('101'!$A:$G,MATCH($A186&amp;"62102",'101'!$A:$A,0),MATCH($J$2&amp;"Ост /Дб",'101'!$1:$1,0)))-(INDEX('101'!$A:$G,MATCH($A186&amp;"62103",'101'!$A:$A,0),MATCH($J$2&amp;"Ост /Кр",'101'!$1:$1,0))))-(((INDEX('135'!$A:$O,MATCH('0107'!$A186,'135'!$A:$A,0),MATCH($J$2&amp;F$4,'135'!$2:$2,0)))/1.5)+(INDEX('135'!$A:$O,MATCH('0107'!$A186,'135'!$A:$A,0),MATCH($J$2&amp;F$5,'135'!$2:$2,0)))+(INDEX('135'!$A:$O,MATCH('0107'!$A186,'135'!$A:$A,0),MATCH($J$2&amp;F$6,'135'!$2:$2,0)))))/$J$1</f>
        <v>154.25399999999999</v>
      </c>
      <c r="G186" s="16">
        <f>(((INDEX('135'!$A:$O,MATCH('0107'!$A186,'135'!$A:$A,0),MATCH($J$2&amp;G$4,'135'!$2:$2,0)))/1.5)+(INDEX('135'!$A:$O,MATCH('0107'!$A186,'135'!$A:$A,0),MATCH($J$2&amp;G$5,'135'!$2:$2,0)))+(INDEX('135'!$A:$O,MATCH('0107'!$A186,'135'!$A:$A,0),MATCH($J$2&amp;G$6,'135'!$2:$2,0))))/$J$1</f>
        <v>12.98</v>
      </c>
      <c r="H186" s="11">
        <f>(((INDEX('135'!$A:$O,MATCH('0107'!$A186,'135'!$A:$A,0),MATCH($J$2&amp;H$6,'135'!$2:$2,0)))/1.5))/$J$1</f>
        <v>0</v>
      </c>
      <c r="I186" s="11">
        <f>(((INDEX('135'!$A:$O,MATCH('0107'!$A186,'135'!$A:$A,0),MATCH($J$2&amp;I$4,'135'!$2:$2,0)))/1.5)+(INDEX('135'!$A:$O,MATCH('0107'!$A186,'135'!$A:$A,0),MATCH($J$2&amp;I$5,'135'!$2:$2,0)))+(INDEX('135'!$A:$O,MATCH('0107'!$A186,'135'!$A:$A,0),MATCH($J$2&amp;I$6,'135'!$2:$2,0))))/$J$1</f>
        <v>1.5853333333333333</v>
      </c>
      <c r="J186" s="11"/>
      <c r="K186" s="15">
        <f t="shared" si="51"/>
        <v>3.3321878604481103</v>
      </c>
      <c r="L186" s="49">
        <f t="shared" si="52"/>
        <v>3.0446945623856046E-2</v>
      </c>
      <c r="M186" s="52">
        <f t="shared" si="53"/>
        <v>1</v>
      </c>
      <c r="N186" s="49">
        <f t="shared" si="54"/>
        <v>2.5620168954947784E-3</v>
      </c>
      <c r="O186" s="49">
        <f t="shared" si="55"/>
        <v>0</v>
      </c>
      <c r="P186" s="52">
        <f t="shared" si="56"/>
        <v>2</v>
      </c>
      <c r="Q186" s="49">
        <f t="shared" si="57"/>
        <v>3.1291608513028156E-4</v>
      </c>
      <c r="R186" s="52">
        <f t="shared" si="58"/>
        <v>2</v>
      </c>
      <c r="S186" s="49">
        <f t="shared" si="59"/>
        <v>0</v>
      </c>
      <c r="T186" s="49">
        <f t="shared" si="60"/>
        <v>3.3321878604481103E-2</v>
      </c>
      <c r="U186" s="38">
        <f t="shared" si="61"/>
        <v>0</v>
      </c>
      <c r="V186" s="54">
        <f t="shared" si="62"/>
        <v>0</v>
      </c>
      <c r="W186" s="57">
        <f t="shared" si="45"/>
        <v>0</v>
      </c>
      <c r="X186" s="59">
        <f t="shared" si="46"/>
        <v>5066.3209999999999</v>
      </c>
      <c r="Y186" s="53">
        <f>INDEX('N1.0'!D:D,MATCH('0107'!A186,'N1.0'!B:B,0))</f>
        <v>36.213000000000001</v>
      </c>
      <c r="Z186" s="53">
        <f t="shared" si="47"/>
        <v>13990.33772402176</v>
      </c>
      <c r="AA186" s="53">
        <f t="shared" si="48"/>
        <v>36.213000000000001</v>
      </c>
      <c r="AB186" s="53">
        <f t="shared" si="63"/>
        <v>0</v>
      </c>
      <c r="AC186" s="56">
        <f t="shared" si="64"/>
        <v>0</v>
      </c>
      <c r="AD186" s="56">
        <f t="shared" si="65"/>
        <v>0</v>
      </c>
      <c r="AE186" s="53">
        <f t="shared" si="49"/>
        <v>36.213000000000001</v>
      </c>
      <c r="AF186" s="53">
        <f t="shared" si="50"/>
        <v>36.213000000000001</v>
      </c>
    </row>
    <row r="187" spans="1:32" ht="20.5" customHeight="1" x14ac:dyDescent="0.2">
      <c r="A187" s="26" t="str">
        <f>all_banks!O181&amp;" "</f>
        <v xml:space="preserve">АО Банк "Национальный стандарт" (3421) </v>
      </c>
      <c r="B187" s="3">
        <f>all_banks!H181</f>
        <v>3421</v>
      </c>
      <c r="C187" s="3" t="str">
        <f>all_banks!E181</f>
        <v>НАЦИОНАЛЬНЫЙ СТАНДАРТ</v>
      </c>
      <c r="D187" s="14">
        <f>INDEX('123_parsed'!B:B,MATCH('0107'!B187,'123_parsed'!A:A,0))</f>
        <v>9182.68</v>
      </c>
      <c r="E187" s="13">
        <f t="shared" si="66"/>
        <v>747.09100000000001</v>
      </c>
      <c r="F187" s="11">
        <f>(((INDEX('101'!$A:$G,MATCH($A187&amp;"60401",'101'!$A:$A,0),MATCH($J$2&amp;"Ост /Дб",'101'!$1:$1,0)))+(INDEX('101'!$A:$G,MATCH($A187&amp;"60404",'101'!$A:$A,0),MATCH($J$2&amp;"Ост /Дб",'101'!$1:$1,0)))+(INDEX('101'!$A:$G,MATCH($A187&amp;"60415",'101'!$A:$A,0),MATCH($J$2&amp;"Ост /Дб",'101'!$1:$1,0)))-(INDEX('101'!$A:$G,MATCH($A187&amp;"60414",'101'!$A:$A,0),MATCH($J$2&amp;"Ост /Кр",'101'!$1:$1,0)))-(INDEX('101'!$A:$G,MATCH($A187&amp;"60405",'101'!$A:$A,0),MATCH($J$2&amp;"Ост /Дб",'101'!$1:$1,0)))+(INDEX('101'!$A:$G,MATCH($A187&amp;"61901",'101'!$A:$A,0),MATCH($J$2&amp;"Ост /Дб",'101'!$1:$1,0)))+(INDEX('101'!$A:$G,MATCH($A187&amp;"61902",'101'!$A:$A,0),MATCH($J$2&amp;"Ост /Дб",'101'!$1:$1,0)))+(INDEX('101'!$A:$G,MATCH($A187&amp;"61903",'101'!$A:$A,0),MATCH($J$2&amp;"Ост /Дб",'101'!$1:$1,0)))+(INDEX('101'!$A:$G,MATCH($A187&amp;"61904",'101'!$A:$A,0),MATCH($J$2&amp;"Ост /Дб",'101'!$1:$1,0)))+(INDEX('101'!$A:$G,MATCH($A187&amp;"61905",'101'!$A:$A,0),MATCH($J$2&amp;"Ост /Дб",'101'!$1:$1,0)))+(INDEX('101'!$A:$G,MATCH($A187&amp;"61906",'101'!$A:$A,0),MATCH($J$2&amp;"Ост /Дб",'101'!$1:$1,0)))+(INDEX('101'!$A:$G,MATCH($A187&amp;"61907",'101'!$A:$A,0),MATCH($J$2&amp;"Ост /Дб",'101'!$1:$1,0)))+(INDEX('101'!$A:$G,MATCH($A187&amp;"61908",'101'!$A:$A,0),MATCH($J$2&amp;"Ост /Дб",'101'!$1:$1,0)))+(INDEX('101'!$A:$G,MATCH($A187&amp;"61911",'101'!$A:$A,0),MATCH($J$2&amp;"Ост /Дб",'101'!$1:$1,0)))-(INDEX('101'!$A:$G,MATCH($A187&amp;"61909",'101'!$A:$A,0),MATCH($J$2&amp;"Ост /Кр",'101'!$1:$1,0)))-(INDEX('101'!$A:$G,MATCH($A187&amp;"61910",'101'!$A:$A,0),MATCH($J$2&amp;"Ост /Кр",'101'!$1:$1,0)))-(INDEX('101'!$A:$G,MATCH($A187&amp;"61912",'101'!$A:$A,0),MATCH($J$2&amp;"Ост /Кр",'101'!$1:$1,0)))+(INDEX('101'!$A:$G,MATCH($A187&amp;"62001",'101'!$A:$A,0),MATCH($J$2&amp;"Ост /Дб",'101'!$1:$1,0)))-(INDEX('101'!$A:$G,MATCH($A187&amp;"62002",'101'!$A:$A,0),MATCH($J$2&amp;"Ост /Кр",'101'!$1:$1,0)))+(INDEX('101'!$A:$G,MATCH($A187&amp;"62101",'101'!$A:$A,0),MATCH($J$2&amp;"Ост /Дб",'101'!$1:$1,0)))+(INDEX('101'!$A:$G,MATCH($A187&amp;"62102",'101'!$A:$A,0),MATCH($J$2&amp;"Ост /Дб",'101'!$1:$1,0)))-(INDEX('101'!$A:$G,MATCH($A187&amp;"62103",'101'!$A:$A,0),MATCH($J$2&amp;"Ост /Кр",'101'!$1:$1,0))))-(((INDEX('135'!$A:$O,MATCH('0107'!$A187,'135'!$A:$A,0),MATCH($J$2&amp;F$4,'135'!$2:$2,0)))/1.5)+(INDEX('135'!$A:$O,MATCH('0107'!$A187,'135'!$A:$A,0),MATCH($J$2&amp;F$5,'135'!$2:$2,0)))+(INDEX('135'!$A:$O,MATCH('0107'!$A187,'135'!$A:$A,0),MATCH($J$2&amp;F$6,'135'!$2:$2,0)))))/$J$1</f>
        <v>196.16566666666674</v>
      </c>
      <c r="G187" s="16">
        <f>(((INDEX('135'!$A:$O,MATCH('0107'!$A187,'135'!$A:$A,0),MATCH($J$2&amp;G$4,'135'!$2:$2,0)))/1.5)+(INDEX('135'!$A:$O,MATCH('0107'!$A187,'135'!$A:$A,0),MATCH($J$2&amp;G$5,'135'!$2:$2,0)))+(INDEX('135'!$A:$O,MATCH('0107'!$A187,'135'!$A:$A,0),MATCH($J$2&amp;G$6,'135'!$2:$2,0))))/$J$1</f>
        <v>550.92533333333324</v>
      </c>
      <c r="H187" s="11">
        <f>(((INDEX('135'!$A:$O,MATCH('0107'!$A187,'135'!$A:$A,0),MATCH($J$2&amp;H$6,'135'!$2:$2,0)))/1.5))/$J$1</f>
        <v>0</v>
      </c>
      <c r="I187" s="11">
        <f>(((INDEX('135'!$A:$O,MATCH('0107'!$A187,'135'!$A:$A,0),MATCH($J$2&amp;I$4,'135'!$2:$2,0)))/1.5)+(INDEX('135'!$A:$O,MATCH('0107'!$A187,'135'!$A:$A,0),MATCH($J$2&amp;I$5,'135'!$2:$2,0)))+(INDEX('135'!$A:$O,MATCH('0107'!$A187,'135'!$A:$A,0),MATCH($J$2&amp;I$6,'135'!$2:$2,0))))/$J$1</f>
        <v>0</v>
      </c>
      <c r="J187" s="11"/>
      <c r="K187" s="15">
        <f t="shared" si="51"/>
        <v>8.1358710093349647</v>
      </c>
      <c r="L187" s="49">
        <f t="shared" si="52"/>
        <v>2.1362572437095349E-2</v>
      </c>
      <c r="M187" s="52">
        <f t="shared" si="53"/>
        <v>1</v>
      </c>
      <c r="N187" s="49">
        <f t="shared" si="54"/>
        <v>5.9996137656254299E-2</v>
      </c>
      <c r="O187" s="49">
        <f t="shared" si="55"/>
        <v>0</v>
      </c>
      <c r="P187" s="52">
        <f t="shared" si="56"/>
        <v>2</v>
      </c>
      <c r="Q187" s="49">
        <f t="shared" si="57"/>
        <v>0</v>
      </c>
      <c r="R187" s="52">
        <f t="shared" si="58"/>
        <v>2</v>
      </c>
      <c r="S187" s="49">
        <f t="shared" si="59"/>
        <v>0</v>
      </c>
      <c r="T187" s="49">
        <f t="shared" si="60"/>
        <v>8.1358710093349648E-2</v>
      </c>
      <c r="U187" s="38">
        <f t="shared" si="61"/>
        <v>0</v>
      </c>
      <c r="V187" s="54">
        <f t="shared" si="62"/>
        <v>0</v>
      </c>
      <c r="W187" s="57">
        <f t="shared" si="45"/>
        <v>0</v>
      </c>
      <c r="X187" s="59">
        <f t="shared" si="46"/>
        <v>9182.68</v>
      </c>
      <c r="Y187" s="53">
        <f>INDEX('N1.0'!D:D,MATCH('0107'!A187,'N1.0'!B:B,0))</f>
        <v>22.96</v>
      </c>
      <c r="Z187" s="53">
        <f t="shared" si="47"/>
        <v>39994.250871080141</v>
      </c>
      <c r="AA187" s="53">
        <f t="shared" si="48"/>
        <v>22.959999999999997</v>
      </c>
      <c r="AB187" s="53">
        <f t="shared" si="63"/>
        <v>0</v>
      </c>
      <c r="AC187" s="56">
        <f t="shared" si="64"/>
        <v>0</v>
      </c>
      <c r="AD187" s="56">
        <f t="shared" si="65"/>
        <v>0</v>
      </c>
      <c r="AE187" s="53">
        <f t="shared" si="49"/>
        <v>22.959999999999997</v>
      </c>
      <c r="AF187" s="53">
        <f t="shared" si="50"/>
        <v>22.959999999999997</v>
      </c>
    </row>
    <row r="188" spans="1:32" ht="20.5" customHeight="1" x14ac:dyDescent="0.2">
      <c r="A188" s="26" t="str">
        <f>all_banks!O182&amp;" "</f>
        <v xml:space="preserve">ПАО "НБД-Банк" (1966) </v>
      </c>
      <c r="B188" s="3">
        <f>all_banks!H182</f>
        <v>1966</v>
      </c>
      <c r="C188" s="3" t="str">
        <f>all_banks!E182</f>
        <v>НБД-БАНК</v>
      </c>
      <c r="D188" s="14">
        <f>INDEX('123_parsed'!B:B,MATCH('0107'!B188,'123_parsed'!A:A,0))</f>
        <v>5439.616</v>
      </c>
      <c r="E188" s="13">
        <f t="shared" si="66"/>
        <v>830.40599999999995</v>
      </c>
      <c r="F188" s="11">
        <f>(((INDEX('101'!$A:$G,MATCH($A188&amp;"60401",'101'!$A:$A,0),MATCH($J$2&amp;"Ост /Дб",'101'!$1:$1,0)))+(INDEX('101'!$A:$G,MATCH($A188&amp;"60404",'101'!$A:$A,0),MATCH($J$2&amp;"Ост /Дб",'101'!$1:$1,0)))+(INDEX('101'!$A:$G,MATCH($A188&amp;"60415",'101'!$A:$A,0),MATCH($J$2&amp;"Ост /Дб",'101'!$1:$1,0)))-(INDEX('101'!$A:$G,MATCH($A188&amp;"60414",'101'!$A:$A,0),MATCH($J$2&amp;"Ост /Кр",'101'!$1:$1,0)))-(INDEX('101'!$A:$G,MATCH($A188&amp;"60405",'101'!$A:$A,0),MATCH($J$2&amp;"Ост /Дб",'101'!$1:$1,0)))+(INDEX('101'!$A:$G,MATCH($A188&amp;"61901",'101'!$A:$A,0),MATCH($J$2&amp;"Ост /Дб",'101'!$1:$1,0)))+(INDEX('101'!$A:$G,MATCH($A188&amp;"61902",'101'!$A:$A,0),MATCH($J$2&amp;"Ост /Дб",'101'!$1:$1,0)))+(INDEX('101'!$A:$G,MATCH($A188&amp;"61903",'101'!$A:$A,0),MATCH($J$2&amp;"Ост /Дб",'101'!$1:$1,0)))+(INDEX('101'!$A:$G,MATCH($A188&amp;"61904",'101'!$A:$A,0),MATCH($J$2&amp;"Ост /Дб",'101'!$1:$1,0)))+(INDEX('101'!$A:$G,MATCH($A188&amp;"61905",'101'!$A:$A,0),MATCH($J$2&amp;"Ост /Дб",'101'!$1:$1,0)))+(INDEX('101'!$A:$G,MATCH($A188&amp;"61906",'101'!$A:$A,0),MATCH($J$2&amp;"Ост /Дб",'101'!$1:$1,0)))+(INDEX('101'!$A:$G,MATCH($A188&amp;"61907",'101'!$A:$A,0),MATCH($J$2&amp;"Ост /Дб",'101'!$1:$1,0)))+(INDEX('101'!$A:$G,MATCH($A188&amp;"61908",'101'!$A:$A,0),MATCH($J$2&amp;"Ост /Дб",'101'!$1:$1,0)))+(INDEX('101'!$A:$G,MATCH($A188&amp;"61911",'101'!$A:$A,0),MATCH($J$2&amp;"Ост /Дб",'101'!$1:$1,0)))-(INDEX('101'!$A:$G,MATCH($A188&amp;"61909",'101'!$A:$A,0),MATCH($J$2&amp;"Ост /Кр",'101'!$1:$1,0)))-(INDEX('101'!$A:$G,MATCH($A188&amp;"61910",'101'!$A:$A,0),MATCH($J$2&amp;"Ост /Кр",'101'!$1:$1,0)))-(INDEX('101'!$A:$G,MATCH($A188&amp;"61912",'101'!$A:$A,0),MATCH($J$2&amp;"Ост /Кр",'101'!$1:$1,0)))+(INDEX('101'!$A:$G,MATCH($A188&amp;"62001",'101'!$A:$A,0),MATCH($J$2&amp;"Ост /Дб",'101'!$1:$1,0)))-(INDEX('101'!$A:$G,MATCH($A188&amp;"62002",'101'!$A:$A,0),MATCH($J$2&amp;"Ост /Кр",'101'!$1:$1,0)))+(INDEX('101'!$A:$G,MATCH($A188&amp;"62101",'101'!$A:$A,0),MATCH($J$2&amp;"Ост /Дб",'101'!$1:$1,0)))+(INDEX('101'!$A:$G,MATCH($A188&amp;"62102",'101'!$A:$A,0),MATCH($J$2&amp;"Ост /Дб",'101'!$1:$1,0)))-(INDEX('101'!$A:$G,MATCH($A188&amp;"62103",'101'!$A:$A,0),MATCH($J$2&amp;"Ост /Кр",'101'!$1:$1,0))))-(((INDEX('135'!$A:$O,MATCH('0107'!$A188,'135'!$A:$A,0),MATCH($J$2&amp;F$4,'135'!$2:$2,0)))/1.5)+(INDEX('135'!$A:$O,MATCH('0107'!$A188,'135'!$A:$A,0),MATCH($J$2&amp;F$5,'135'!$2:$2,0)))+(INDEX('135'!$A:$O,MATCH('0107'!$A188,'135'!$A:$A,0),MATCH($J$2&amp;F$6,'135'!$2:$2,0)))))/$J$1</f>
        <v>541.86599999999999</v>
      </c>
      <c r="G188" s="16">
        <f>(((INDEX('135'!$A:$O,MATCH('0107'!$A188,'135'!$A:$A,0),MATCH($J$2&amp;G$4,'135'!$2:$2,0)))/1.5)+(INDEX('135'!$A:$O,MATCH('0107'!$A188,'135'!$A:$A,0),MATCH($J$2&amp;G$5,'135'!$2:$2,0)))+(INDEX('135'!$A:$O,MATCH('0107'!$A188,'135'!$A:$A,0),MATCH($J$2&amp;G$6,'135'!$2:$2,0))))/$J$1</f>
        <v>185.13399999999999</v>
      </c>
      <c r="H188" s="11">
        <f>(((INDEX('135'!$A:$O,MATCH('0107'!$A188,'135'!$A:$A,0),MATCH($J$2&amp;H$6,'135'!$2:$2,0)))/1.5))/$J$1</f>
        <v>0</v>
      </c>
      <c r="I188" s="11">
        <f>(((INDEX('135'!$A:$O,MATCH('0107'!$A188,'135'!$A:$A,0),MATCH($J$2&amp;I$4,'135'!$2:$2,0)))/1.5)+(INDEX('135'!$A:$O,MATCH('0107'!$A188,'135'!$A:$A,0),MATCH($J$2&amp;I$5,'135'!$2:$2,0)))+(INDEX('135'!$A:$O,MATCH('0107'!$A188,'135'!$A:$A,0),MATCH($J$2&amp;I$6,'135'!$2:$2,0))))/$J$1</f>
        <v>103.40600000000001</v>
      </c>
      <c r="J188" s="11"/>
      <c r="K188" s="15">
        <f t="shared" si="51"/>
        <v>15.265893768971928</v>
      </c>
      <c r="L188" s="49">
        <f t="shared" si="52"/>
        <v>9.9614752217803609E-2</v>
      </c>
      <c r="M188" s="52">
        <f t="shared" si="53"/>
        <v>1</v>
      </c>
      <c r="N188" s="49">
        <f t="shared" si="54"/>
        <v>3.4034387721486217E-2</v>
      </c>
      <c r="O188" s="49">
        <f t="shared" si="55"/>
        <v>0</v>
      </c>
      <c r="P188" s="52">
        <f t="shared" si="56"/>
        <v>2</v>
      </c>
      <c r="Q188" s="49">
        <f t="shared" si="57"/>
        <v>1.9009797750429443E-2</v>
      </c>
      <c r="R188" s="52">
        <f t="shared" si="58"/>
        <v>2</v>
      </c>
      <c r="S188" s="49">
        <f t="shared" si="59"/>
        <v>0</v>
      </c>
      <c r="T188" s="49">
        <f t="shared" si="60"/>
        <v>0.15265893768971928</v>
      </c>
      <c r="U188" s="38">
        <f t="shared" si="61"/>
        <v>0</v>
      </c>
      <c r="V188" s="54">
        <f t="shared" si="62"/>
        <v>0</v>
      </c>
      <c r="W188" s="57">
        <f t="shared" si="45"/>
        <v>0</v>
      </c>
      <c r="X188" s="59">
        <f t="shared" si="46"/>
        <v>5439.616</v>
      </c>
      <c r="Y188" s="53">
        <f>INDEX('N1.0'!D:D,MATCH('0107'!A188,'N1.0'!B:B,0))</f>
        <v>19.231999999999999</v>
      </c>
      <c r="Z188" s="53">
        <f t="shared" si="47"/>
        <v>28284.193011647254</v>
      </c>
      <c r="AA188" s="53">
        <f t="shared" si="48"/>
        <v>19.231999999999999</v>
      </c>
      <c r="AB188" s="53">
        <f t="shared" si="63"/>
        <v>0</v>
      </c>
      <c r="AC188" s="56">
        <f t="shared" si="64"/>
        <v>0</v>
      </c>
      <c r="AD188" s="56">
        <f t="shared" si="65"/>
        <v>0</v>
      </c>
      <c r="AE188" s="53">
        <f t="shared" si="49"/>
        <v>19.231999999999999</v>
      </c>
      <c r="AF188" s="53">
        <f t="shared" si="50"/>
        <v>19.231999999999999</v>
      </c>
    </row>
    <row r="189" spans="1:32" ht="20.5" customHeight="1" x14ac:dyDescent="0.2">
      <c r="A189" s="26" t="str">
        <f>all_banks!O183&amp;" "</f>
        <v xml:space="preserve">АО КБ "НИБ" (2876) </v>
      </c>
      <c r="B189" s="3">
        <f>all_banks!H183</f>
        <v>2876</v>
      </c>
      <c r="C189" s="3" t="str">
        <f>all_banks!E183</f>
        <v>НИБ</v>
      </c>
      <c r="D189" s="14">
        <f>INDEX('123_parsed'!B:B,MATCH('0107'!B189,'123_parsed'!A:A,0))</f>
        <v>563.27599999999995</v>
      </c>
      <c r="E189" s="13">
        <f t="shared" si="66"/>
        <v>12.656000000000001</v>
      </c>
      <c r="F189" s="11">
        <f>(((INDEX('101'!$A:$G,MATCH($A189&amp;"60401",'101'!$A:$A,0),MATCH($J$2&amp;"Ост /Дб",'101'!$1:$1,0)))+(INDEX('101'!$A:$G,MATCH($A189&amp;"60404",'101'!$A:$A,0),MATCH($J$2&amp;"Ост /Дб",'101'!$1:$1,0)))+(INDEX('101'!$A:$G,MATCH($A189&amp;"60415",'101'!$A:$A,0),MATCH($J$2&amp;"Ост /Дб",'101'!$1:$1,0)))-(INDEX('101'!$A:$G,MATCH($A189&amp;"60414",'101'!$A:$A,0),MATCH($J$2&amp;"Ост /Кр",'101'!$1:$1,0)))-(INDEX('101'!$A:$G,MATCH($A189&amp;"60405",'101'!$A:$A,0),MATCH($J$2&amp;"Ост /Дб",'101'!$1:$1,0)))+(INDEX('101'!$A:$G,MATCH($A189&amp;"61901",'101'!$A:$A,0),MATCH($J$2&amp;"Ост /Дб",'101'!$1:$1,0)))+(INDEX('101'!$A:$G,MATCH($A189&amp;"61902",'101'!$A:$A,0),MATCH($J$2&amp;"Ост /Дб",'101'!$1:$1,0)))+(INDEX('101'!$A:$G,MATCH($A189&amp;"61903",'101'!$A:$A,0),MATCH($J$2&amp;"Ост /Дб",'101'!$1:$1,0)))+(INDEX('101'!$A:$G,MATCH($A189&amp;"61904",'101'!$A:$A,0),MATCH($J$2&amp;"Ост /Дб",'101'!$1:$1,0)))+(INDEX('101'!$A:$G,MATCH($A189&amp;"61905",'101'!$A:$A,0),MATCH($J$2&amp;"Ост /Дб",'101'!$1:$1,0)))+(INDEX('101'!$A:$G,MATCH($A189&amp;"61906",'101'!$A:$A,0),MATCH($J$2&amp;"Ост /Дб",'101'!$1:$1,0)))+(INDEX('101'!$A:$G,MATCH($A189&amp;"61907",'101'!$A:$A,0),MATCH($J$2&amp;"Ост /Дб",'101'!$1:$1,0)))+(INDEX('101'!$A:$G,MATCH($A189&amp;"61908",'101'!$A:$A,0),MATCH($J$2&amp;"Ост /Дб",'101'!$1:$1,0)))+(INDEX('101'!$A:$G,MATCH($A189&amp;"61911",'101'!$A:$A,0),MATCH($J$2&amp;"Ост /Дб",'101'!$1:$1,0)))-(INDEX('101'!$A:$G,MATCH($A189&amp;"61909",'101'!$A:$A,0),MATCH($J$2&amp;"Ост /Кр",'101'!$1:$1,0)))-(INDEX('101'!$A:$G,MATCH($A189&amp;"61910",'101'!$A:$A,0),MATCH($J$2&amp;"Ост /Кр",'101'!$1:$1,0)))-(INDEX('101'!$A:$G,MATCH($A189&amp;"61912",'101'!$A:$A,0),MATCH($J$2&amp;"Ост /Кр",'101'!$1:$1,0)))+(INDEX('101'!$A:$G,MATCH($A189&amp;"62001",'101'!$A:$A,0),MATCH($J$2&amp;"Ост /Дб",'101'!$1:$1,0)))-(INDEX('101'!$A:$G,MATCH($A189&amp;"62002",'101'!$A:$A,0),MATCH($J$2&amp;"Ост /Кр",'101'!$1:$1,0)))+(INDEX('101'!$A:$G,MATCH($A189&amp;"62101",'101'!$A:$A,0),MATCH($J$2&amp;"Ост /Дб",'101'!$1:$1,0)))+(INDEX('101'!$A:$G,MATCH($A189&amp;"62102",'101'!$A:$A,0),MATCH($J$2&amp;"Ост /Дб",'101'!$1:$1,0)))-(INDEX('101'!$A:$G,MATCH($A189&amp;"62103",'101'!$A:$A,0),MATCH($J$2&amp;"Ост /Кр",'101'!$1:$1,0))))-(((INDEX('135'!$A:$O,MATCH('0107'!$A189,'135'!$A:$A,0),MATCH($J$2&amp;F$4,'135'!$2:$2,0)))/1.5)+(INDEX('135'!$A:$O,MATCH('0107'!$A189,'135'!$A:$A,0),MATCH($J$2&amp;F$5,'135'!$2:$2,0)))+(INDEX('135'!$A:$O,MATCH('0107'!$A189,'135'!$A:$A,0),MATCH($J$2&amp;F$6,'135'!$2:$2,0)))))/$J$1</f>
        <v>3.2589999999999999</v>
      </c>
      <c r="G189" s="16">
        <f>(((INDEX('135'!$A:$O,MATCH('0107'!$A189,'135'!$A:$A,0),MATCH($J$2&amp;G$4,'135'!$2:$2,0)))/1.5)+(INDEX('135'!$A:$O,MATCH('0107'!$A189,'135'!$A:$A,0),MATCH($J$2&amp;G$5,'135'!$2:$2,0)))+(INDEX('135'!$A:$O,MATCH('0107'!$A189,'135'!$A:$A,0),MATCH($J$2&amp;G$6,'135'!$2:$2,0))))/$J$1</f>
        <v>9.3970000000000002</v>
      </c>
      <c r="H189" s="11">
        <f>(((INDEX('135'!$A:$O,MATCH('0107'!$A189,'135'!$A:$A,0),MATCH($J$2&amp;H$6,'135'!$2:$2,0)))/1.5))/$J$1</f>
        <v>0</v>
      </c>
      <c r="I189" s="11">
        <f>(((INDEX('135'!$A:$O,MATCH('0107'!$A189,'135'!$A:$A,0),MATCH($J$2&amp;I$4,'135'!$2:$2,0)))/1.5)+(INDEX('135'!$A:$O,MATCH('0107'!$A189,'135'!$A:$A,0),MATCH($J$2&amp;I$5,'135'!$2:$2,0)))+(INDEX('135'!$A:$O,MATCH('0107'!$A189,'135'!$A:$A,0),MATCH($J$2&amp;I$6,'135'!$2:$2,0))))/$J$1</f>
        <v>0</v>
      </c>
      <c r="J189" s="11"/>
      <c r="K189" s="15">
        <f t="shared" si="51"/>
        <v>2.2468558930257996</v>
      </c>
      <c r="L189" s="49">
        <f t="shared" si="52"/>
        <v>5.7857959508304992E-3</v>
      </c>
      <c r="M189" s="52">
        <f t="shared" si="53"/>
        <v>1</v>
      </c>
      <c r="N189" s="49">
        <f t="shared" si="54"/>
        <v>1.6682762979427494E-2</v>
      </c>
      <c r="O189" s="49">
        <f t="shared" si="55"/>
        <v>0</v>
      </c>
      <c r="P189" s="52">
        <f t="shared" si="56"/>
        <v>2</v>
      </c>
      <c r="Q189" s="49">
        <f t="shared" si="57"/>
        <v>0</v>
      </c>
      <c r="R189" s="52">
        <f t="shared" si="58"/>
        <v>2</v>
      </c>
      <c r="S189" s="49">
        <f t="shared" si="59"/>
        <v>0</v>
      </c>
      <c r="T189" s="49">
        <f t="shared" si="60"/>
        <v>2.2468558930257995E-2</v>
      </c>
      <c r="U189" s="38">
        <f t="shared" si="61"/>
        <v>0</v>
      </c>
      <c r="V189" s="54">
        <f t="shared" si="62"/>
        <v>0</v>
      </c>
      <c r="W189" s="57">
        <f t="shared" si="45"/>
        <v>0</v>
      </c>
      <c r="X189" s="59">
        <f t="shared" si="46"/>
        <v>563.27599999999995</v>
      </c>
      <c r="Y189" s="53">
        <f>INDEX('N1.0'!D:D,MATCH('0107'!A189,'N1.0'!B:B,0))</f>
        <v>135.256</v>
      </c>
      <c r="Z189" s="53">
        <f t="shared" si="47"/>
        <v>416.45176554090017</v>
      </c>
      <c r="AA189" s="53">
        <f t="shared" si="48"/>
        <v>135.256</v>
      </c>
      <c r="AB189" s="53">
        <f t="shared" si="63"/>
        <v>0</v>
      </c>
      <c r="AC189" s="56">
        <f t="shared" si="64"/>
        <v>0</v>
      </c>
      <c r="AD189" s="56">
        <f t="shared" si="65"/>
        <v>0</v>
      </c>
      <c r="AE189" s="53">
        <f t="shared" si="49"/>
        <v>135.256</v>
      </c>
      <c r="AF189" s="53">
        <f t="shared" si="50"/>
        <v>135.256</v>
      </c>
    </row>
    <row r="190" spans="1:32" ht="20.5" customHeight="1" x14ac:dyDescent="0.2">
      <c r="A190" s="26" t="str">
        <f>all_banks!O184&amp;" "</f>
        <v xml:space="preserve">ПАО "НИКО-БАНК" (702) </v>
      </c>
      <c r="B190" s="3">
        <f>all_banks!H184</f>
        <v>702</v>
      </c>
      <c r="C190" s="3" t="str">
        <f>all_banks!E184</f>
        <v>НИКО-БАНК</v>
      </c>
      <c r="D190" s="14">
        <f>INDEX('123_parsed'!B:B,MATCH('0107'!B190,'123_parsed'!A:A,0))</f>
        <v>2103.739</v>
      </c>
      <c r="E190" s="13">
        <f t="shared" si="66"/>
        <v>222.30799999999999</v>
      </c>
      <c r="F190" s="11">
        <f>(((INDEX('101'!$A:$G,MATCH($A190&amp;"60401",'101'!$A:$A,0),MATCH($J$2&amp;"Ост /Дб",'101'!$1:$1,0)))+(INDEX('101'!$A:$G,MATCH($A190&amp;"60404",'101'!$A:$A,0),MATCH($J$2&amp;"Ост /Дб",'101'!$1:$1,0)))+(INDEX('101'!$A:$G,MATCH($A190&amp;"60415",'101'!$A:$A,0),MATCH($J$2&amp;"Ост /Дб",'101'!$1:$1,0)))-(INDEX('101'!$A:$G,MATCH($A190&amp;"60414",'101'!$A:$A,0),MATCH($J$2&amp;"Ост /Кр",'101'!$1:$1,0)))-(INDEX('101'!$A:$G,MATCH($A190&amp;"60405",'101'!$A:$A,0),MATCH($J$2&amp;"Ост /Дб",'101'!$1:$1,0)))+(INDEX('101'!$A:$G,MATCH($A190&amp;"61901",'101'!$A:$A,0),MATCH($J$2&amp;"Ост /Дб",'101'!$1:$1,0)))+(INDEX('101'!$A:$G,MATCH($A190&amp;"61902",'101'!$A:$A,0),MATCH($J$2&amp;"Ост /Дб",'101'!$1:$1,0)))+(INDEX('101'!$A:$G,MATCH($A190&amp;"61903",'101'!$A:$A,0),MATCH($J$2&amp;"Ост /Дб",'101'!$1:$1,0)))+(INDEX('101'!$A:$G,MATCH($A190&amp;"61904",'101'!$A:$A,0),MATCH($J$2&amp;"Ост /Дб",'101'!$1:$1,0)))+(INDEX('101'!$A:$G,MATCH($A190&amp;"61905",'101'!$A:$A,0),MATCH($J$2&amp;"Ост /Дб",'101'!$1:$1,0)))+(INDEX('101'!$A:$G,MATCH($A190&amp;"61906",'101'!$A:$A,0),MATCH($J$2&amp;"Ост /Дб",'101'!$1:$1,0)))+(INDEX('101'!$A:$G,MATCH($A190&amp;"61907",'101'!$A:$A,0),MATCH($J$2&amp;"Ост /Дб",'101'!$1:$1,0)))+(INDEX('101'!$A:$G,MATCH($A190&amp;"61908",'101'!$A:$A,0),MATCH($J$2&amp;"Ост /Дб",'101'!$1:$1,0)))+(INDEX('101'!$A:$G,MATCH($A190&amp;"61911",'101'!$A:$A,0),MATCH($J$2&amp;"Ост /Дб",'101'!$1:$1,0)))-(INDEX('101'!$A:$G,MATCH($A190&amp;"61909",'101'!$A:$A,0),MATCH($J$2&amp;"Ост /Кр",'101'!$1:$1,0)))-(INDEX('101'!$A:$G,MATCH($A190&amp;"61910",'101'!$A:$A,0),MATCH($J$2&amp;"Ост /Кр",'101'!$1:$1,0)))-(INDEX('101'!$A:$G,MATCH($A190&amp;"61912",'101'!$A:$A,0),MATCH($J$2&amp;"Ост /Кр",'101'!$1:$1,0)))+(INDEX('101'!$A:$G,MATCH($A190&amp;"62001",'101'!$A:$A,0),MATCH($J$2&amp;"Ост /Дб",'101'!$1:$1,0)))-(INDEX('101'!$A:$G,MATCH($A190&amp;"62002",'101'!$A:$A,0),MATCH($J$2&amp;"Ост /Кр",'101'!$1:$1,0)))+(INDEX('101'!$A:$G,MATCH($A190&amp;"62101",'101'!$A:$A,0),MATCH($J$2&amp;"Ост /Дб",'101'!$1:$1,0)))+(INDEX('101'!$A:$G,MATCH($A190&amp;"62102",'101'!$A:$A,0),MATCH($J$2&amp;"Ост /Дб",'101'!$1:$1,0)))-(INDEX('101'!$A:$G,MATCH($A190&amp;"62103",'101'!$A:$A,0),MATCH($J$2&amp;"Ост /Кр",'101'!$1:$1,0))))-(((INDEX('135'!$A:$O,MATCH('0107'!$A190,'135'!$A:$A,0),MATCH($J$2&amp;F$4,'135'!$2:$2,0)))/1.5)+(INDEX('135'!$A:$O,MATCH('0107'!$A190,'135'!$A:$A,0),MATCH($J$2&amp;F$5,'135'!$2:$2,0)))+(INDEX('135'!$A:$O,MATCH('0107'!$A190,'135'!$A:$A,0),MATCH($J$2&amp;F$6,'135'!$2:$2,0)))))/$J$1</f>
        <v>201.59</v>
      </c>
      <c r="G190" s="16">
        <f>(((INDEX('135'!$A:$O,MATCH('0107'!$A190,'135'!$A:$A,0),MATCH($J$2&amp;G$4,'135'!$2:$2,0)))/1.5)+(INDEX('135'!$A:$O,MATCH('0107'!$A190,'135'!$A:$A,0),MATCH($J$2&amp;G$5,'135'!$2:$2,0)))+(INDEX('135'!$A:$O,MATCH('0107'!$A190,'135'!$A:$A,0),MATCH($J$2&amp;G$6,'135'!$2:$2,0))))/$J$1</f>
        <v>20.718</v>
      </c>
      <c r="H190" s="11">
        <f>(((INDEX('135'!$A:$O,MATCH('0107'!$A190,'135'!$A:$A,0),MATCH($J$2&amp;H$6,'135'!$2:$2,0)))/1.5))/$J$1</f>
        <v>0</v>
      </c>
      <c r="I190" s="11">
        <f>(((INDEX('135'!$A:$O,MATCH('0107'!$A190,'135'!$A:$A,0),MATCH($J$2&amp;I$4,'135'!$2:$2,0)))/1.5)+(INDEX('135'!$A:$O,MATCH('0107'!$A190,'135'!$A:$A,0),MATCH($J$2&amp;I$5,'135'!$2:$2,0)))+(INDEX('135'!$A:$O,MATCH('0107'!$A190,'135'!$A:$A,0),MATCH($J$2&amp;I$6,'135'!$2:$2,0))))/$J$1</f>
        <v>0</v>
      </c>
      <c r="J190" s="11"/>
      <c r="K190" s="15">
        <f t="shared" si="51"/>
        <v>10.567280446861515</v>
      </c>
      <c r="L190" s="49">
        <f t="shared" si="52"/>
        <v>9.5824624632618399E-2</v>
      </c>
      <c r="M190" s="52">
        <f t="shared" si="53"/>
        <v>1</v>
      </c>
      <c r="N190" s="49">
        <f t="shared" si="54"/>
        <v>9.8481798359967652E-3</v>
      </c>
      <c r="O190" s="49">
        <f t="shared" si="55"/>
        <v>0</v>
      </c>
      <c r="P190" s="52">
        <f t="shared" si="56"/>
        <v>2</v>
      </c>
      <c r="Q190" s="49">
        <f t="shared" si="57"/>
        <v>0</v>
      </c>
      <c r="R190" s="52">
        <f t="shared" si="58"/>
        <v>2</v>
      </c>
      <c r="S190" s="49">
        <f t="shared" si="59"/>
        <v>0</v>
      </c>
      <c r="T190" s="49">
        <f t="shared" si="60"/>
        <v>0.10567280446861516</v>
      </c>
      <c r="U190" s="38">
        <f t="shared" si="61"/>
        <v>0</v>
      </c>
      <c r="V190" s="54">
        <f t="shared" si="62"/>
        <v>0</v>
      </c>
      <c r="W190" s="57">
        <f t="shared" si="45"/>
        <v>0</v>
      </c>
      <c r="X190" s="59">
        <f t="shared" si="46"/>
        <v>2103.739</v>
      </c>
      <c r="Y190" s="53">
        <f>INDEX('N1.0'!D:D,MATCH('0107'!A190,'N1.0'!B:B,0))</f>
        <v>15.85</v>
      </c>
      <c r="Z190" s="53">
        <f t="shared" si="47"/>
        <v>13272.801261829653</v>
      </c>
      <c r="AA190" s="53">
        <f t="shared" si="48"/>
        <v>15.85</v>
      </c>
      <c r="AB190" s="53">
        <f t="shared" si="63"/>
        <v>0</v>
      </c>
      <c r="AC190" s="56">
        <f t="shared" si="64"/>
        <v>0</v>
      </c>
      <c r="AD190" s="56">
        <f t="shared" si="65"/>
        <v>0</v>
      </c>
      <c r="AE190" s="53">
        <f t="shared" si="49"/>
        <v>15.85</v>
      </c>
      <c r="AF190" s="53">
        <f t="shared" si="50"/>
        <v>15.85</v>
      </c>
    </row>
    <row r="191" spans="1:32" ht="20.5" customHeight="1" x14ac:dyDescent="0.2">
      <c r="A191" s="26" t="str">
        <f>all_banks!O185&amp;" "</f>
        <v xml:space="preserve">АО "НК Банк" (2755) </v>
      </c>
      <c r="B191" s="3">
        <f>all_banks!H185</f>
        <v>2755</v>
      </c>
      <c r="C191" s="3" t="str">
        <f>all_banks!E185</f>
        <v>НК БАНК</v>
      </c>
      <c r="D191" s="14">
        <f>INDEX('123_parsed'!B:B,MATCH('0107'!B191,'123_parsed'!A:A,0))</f>
        <v>3056.2939999999999</v>
      </c>
      <c r="E191" s="13">
        <f t="shared" si="66"/>
        <v>437.04733333333331</v>
      </c>
      <c r="F191" s="11">
        <f>(((INDEX('101'!$A:$G,MATCH($A191&amp;"60401",'101'!$A:$A,0),MATCH($J$2&amp;"Ост /Дб",'101'!$1:$1,0)))+(INDEX('101'!$A:$G,MATCH($A191&amp;"60404",'101'!$A:$A,0),MATCH($J$2&amp;"Ост /Дб",'101'!$1:$1,0)))+(INDEX('101'!$A:$G,MATCH($A191&amp;"60415",'101'!$A:$A,0),MATCH($J$2&amp;"Ост /Дб",'101'!$1:$1,0)))-(INDEX('101'!$A:$G,MATCH($A191&amp;"60414",'101'!$A:$A,0),MATCH($J$2&amp;"Ост /Кр",'101'!$1:$1,0)))-(INDEX('101'!$A:$G,MATCH($A191&amp;"60405",'101'!$A:$A,0),MATCH($J$2&amp;"Ост /Дб",'101'!$1:$1,0)))+(INDEX('101'!$A:$G,MATCH($A191&amp;"61901",'101'!$A:$A,0),MATCH($J$2&amp;"Ост /Дб",'101'!$1:$1,0)))+(INDEX('101'!$A:$G,MATCH($A191&amp;"61902",'101'!$A:$A,0),MATCH($J$2&amp;"Ост /Дб",'101'!$1:$1,0)))+(INDEX('101'!$A:$G,MATCH($A191&amp;"61903",'101'!$A:$A,0),MATCH($J$2&amp;"Ост /Дб",'101'!$1:$1,0)))+(INDEX('101'!$A:$G,MATCH($A191&amp;"61904",'101'!$A:$A,0),MATCH($J$2&amp;"Ост /Дб",'101'!$1:$1,0)))+(INDEX('101'!$A:$G,MATCH($A191&amp;"61905",'101'!$A:$A,0),MATCH($J$2&amp;"Ост /Дб",'101'!$1:$1,0)))+(INDEX('101'!$A:$G,MATCH($A191&amp;"61906",'101'!$A:$A,0),MATCH($J$2&amp;"Ост /Дб",'101'!$1:$1,0)))+(INDEX('101'!$A:$G,MATCH($A191&amp;"61907",'101'!$A:$A,0),MATCH($J$2&amp;"Ост /Дб",'101'!$1:$1,0)))+(INDEX('101'!$A:$G,MATCH($A191&amp;"61908",'101'!$A:$A,0),MATCH($J$2&amp;"Ост /Дб",'101'!$1:$1,0)))+(INDEX('101'!$A:$G,MATCH($A191&amp;"61911",'101'!$A:$A,0),MATCH($J$2&amp;"Ост /Дб",'101'!$1:$1,0)))-(INDEX('101'!$A:$G,MATCH($A191&amp;"61909",'101'!$A:$A,0),MATCH($J$2&amp;"Ост /Кр",'101'!$1:$1,0)))-(INDEX('101'!$A:$G,MATCH($A191&amp;"61910",'101'!$A:$A,0),MATCH($J$2&amp;"Ост /Кр",'101'!$1:$1,0)))-(INDEX('101'!$A:$G,MATCH($A191&amp;"61912",'101'!$A:$A,0),MATCH($J$2&amp;"Ост /Кр",'101'!$1:$1,0)))+(INDEX('101'!$A:$G,MATCH($A191&amp;"62001",'101'!$A:$A,0),MATCH($J$2&amp;"Ост /Дб",'101'!$1:$1,0)))-(INDEX('101'!$A:$G,MATCH($A191&amp;"62002",'101'!$A:$A,0),MATCH($J$2&amp;"Ост /Кр",'101'!$1:$1,0)))+(INDEX('101'!$A:$G,MATCH($A191&amp;"62101",'101'!$A:$A,0),MATCH($J$2&amp;"Ост /Дб",'101'!$1:$1,0)))+(INDEX('101'!$A:$G,MATCH($A191&amp;"62102",'101'!$A:$A,0),MATCH($J$2&amp;"Ост /Дб",'101'!$1:$1,0)))-(INDEX('101'!$A:$G,MATCH($A191&amp;"62103",'101'!$A:$A,0),MATCH($J$2&amp;"Ост /Кр",'101'!$1:$1,0))))-(((INDEX('135'!$A:$O,MATCH('0107'!$A191,'135'!$A:$A,0),MATCH($J$2&amp;F$4,'135'!$2:$2,0)))/1.5)+(INDEX('135'!$A:$O,MATCH('0107'!$A191,'135'!$A:$A,0),MATCH($J$2&amp;F$5,'135'!$2:$2,0)))+(INDEX('135'!$A:$O,MATCH('0107'!$A191,'135'!$A:$A,0),MATCH($J$2&amp;F$6,'135'!$2:$2,0)))))/$J$1</f>
        <v>266.08</v>
      </c>
      <c r="G191" s="16">
        <f>(((INDEX('135'!$A:$O,MATCH('0107'!$A191,'135'!$A:$A,0),MATCH($J$2&amp;G$4,'135'!$2:$2,0)))/1.5)+(INDEX('135'!$A:$O,MATCH('0107'!$A191,'135'!$A:$A,0),MATCH($J$2&amp;G$5,'135'!$2:$2,0)))+(INDEX('135'!$A:$O,MATCH('0107'!$A191,'135'!$A:$A,0),MATCH($J$2&amp;G$6,'135'!$2:$2,0))))/$J$1</f>
        <v>170.92599999999999</v>
      </c>
      <c r="H191" s="11">
        <f>(((INDEX('135'!$A:$O,MATCH('0107'!$A191,'135'!$A:$A,0),MATCH($J$2&amp;H$6,'135'!$2:$2,0)))/1.5))/$J$1</f>
        <v>0</v>
      </c>
      <c r="I191" s="11">
        <f>(((INDEX('135'!$A:$O,MATCH('0107'!$A191,'135'!$A:$A,0),MATCH($J$2&amp;I$4,'135'!$2:$2,0)))/1.5)+(INDEX('135'!$A:$O,MATCH('0107'!$A191,'135'!$A:$A,0),MATCH($J$2&amp;I$5,'135'!$2:$2,0)))+(INDEX('135'!$A:$O,MATCH('0107'!$A191,'135'!$A:$A,0),MATCH($J$2&amp;I$6,'135'!$2:$2,0))))/$J$1</f>
        <v>4.1333333333333333E-2</v>
      </c>
      <c r="J191" s="11"/>
      <c r="K191" s="15">
        <f t="shared" si="51"/>
        <v>14.299911374145724</v>
      </c>
      <c r="L191" s="49">
        <f t="shared" si="52"/>
        <v>8.7059687320656984E-2</v>
      </c>
      <c r="M191" s="52">
        <f t="shared" si="53"/>
        <v>1</v>
      </c>
      <c r="N191" s="49">
        <f t="shared" si="54"/>
        <v>5.5925902416456008E-2</v>
      </c>
      <c r="O191" s="49">
        <f t="shared" si="55"/>
        <v>0</v>
      </c>
      <c r="P191" s="52">
        <f t="shared" si="56"/>
        <v>2</v>
      </c>
      <c r="Q191" s="49">
        <f t="shared" si="57"/>
        <v>1.3524004344259203E-5</v>
      </c>
      <c r="R191" s="52">
        <f t="shared" si="58"/>
        <v>2</v>
      </c>
      <c r="S191" s="49">
        <f t="shared" si="59"/>
        <v>0</v>
      </c>
      <c r="T191" s="49">
        <f t="shared" si="60"/>
        <v>0.14299911374145724</v>
      </c>
      <c r="U191" s="38">
        <f t="shared" si="61"/>
        <v>0</v>
      </c>
      <c r="V191" s="54">
        <f t="shared" si="62"/>
        <v>0</v>
      </c>
      <c r="W191" s="57">
        <f t="shared" si="45"/>
        <v>0</v>
      </c>
      <c r="X191" s="59">
        <f t="shared" si="46"/>
        <v>3056.2939999999999</v>
      </c>
      <c r="Y191" s="53">
        <f>INDEX('N1.0'!D:D,MATCH('0107'!A191,'N1.0'!B:B,0))</f>
        <v>19.785</v>
      </c>
      <c r="Z191" s="53">
        <f t="shared" si="47"/>
        <v>15447.530957796309</v>
      </c>
      <c r="AA191" s="53">
        <f t="shared" si="48"/>
        <v>19.785</v>
      </c>
      <c r="AB191" s="53">
        <f t="shared" si="63"/>
        <v>0</v>
      </c>
      <c r="AC191" s="56">
        <f t="shared" si="64"/>
        <v>0</v>
      </c>
      <c r="AD191" s="56">
        <f t="shared" si="65"/>
        <v>0</v>
      </c>
      <c r="AE191" s="53">
        <f t="shared" si="49"/>
        <v>19.785</v>
      </c>
      <c r="AF191" s="53">
        <f t="shared" si="50"/>
        <v>19.785</v>
      </c>
    </row>
    <row r="192" spans="1:32" ht="20.5" customHeight="1" x14ac:dyDescent="0.2">
      <c r="A192" s="26" t="str">
        <f>all_banks!O186&amp;" "</f>
        <v xml:space="preserve">АО АКБ "НОВИКОМБАНК" (2546) </v>
      </c>
      <c r="B192" s="3">
        <f>all_banks!H186</f>
        <v>2546</v>
      </c>
      <c r="C192" s="3" t="str">
        <f>all_banks!E186</f>
        <v>НОВИКОМБАНК</v>
      </c>
      <c r="D192" s="14">
        <f>INDEX('123_parsed'!B:B,MATCH('0107'!B192,'123_parsed'!A:A,0))</f>
        <v>66176.164999999994</v>
      </c>
      <c r="E192" s="13">
        <f t="shared" si="66"/>
        <v>9469.8223333333335</v>
      </c>
      <c r="F192" s="11">
        <f>(((INDEX('101'!$A:$G,MATCH($A192&amp;"60401",'101'!$A:$A,0),MATCH($J$2&amp;"Ост /Дб",'101'!$1:$1,0)))+(INDEX('101'!$A:$G,MATCH($A192&amp;"60404",'101'!$A:$A,0),MATCH($J$2&amp;"Ост /Дб",'101'!$1:$1,0)))+(INDEX('101'!$A:$G,MATCH($A192&amp;"60415",'101'!$A:$A,0),MATCH($J$2&amp;"Ост /Дб",'101'!$1:$1,0)))-(INDEX('101'!$A:$G,MATCH($A192&amp;"60414",'101'!$A:$A,0),MATCH($J$2&amp;"Ост /Кр",'101'!$1:$1,0)))-(INDEX('101'!$A:$G,MATCH($A192&amp;"60405",'101'!$A:$A,0),MATCH($J$2&amp;"Ост /Дб",'101'!$1:$1,0)))+(INDEX('101'!$A:$G,MATCH($A192&amp;"61901",'101'!$A:$A,0),MATCH($J$2&amp;"Ост /Дб",'101'!$1:$1,0)))+(INDEX('101'!$A:$G,MATCH($A192&amp;"61902",'101'!$A:$A,0),MATCH($J$2&amp;"Ост /Дб",'101'!$1:$1,0)))+(INDEX('101'!$A:$G,MATCH($A192&amp;"61903",'101'!$A:$A,0),MATCH($J$2&amp;"Ост /Дб",'101'!$1:$1,0)))+(INDEX('101'!$A:$G,MATCH($A192&amp;"61904",'101'!$A:$A,0),MATCH($J$2&amp;"Ост /Дб",'101'!$1:$1,0)))+(INDEX('101'!$A:$G,MATCH($A192&amp;"61905",'101'!$A:$A,0),MATCH($J$2&amp;"Ост /Дб",'101'!$1:$1,0)))+(INDEX('101'!$A:$G,MATCH($A192&amp;"61906",'101'!$A:$A,0),MATCH($J$2&amp;"Ост /Дб",'101'!$1:$1,0)))+(INDEX('101'!$A:$G,MATCH($A192&amp;"61907",'101'!$A:$A,0),MATCH($J$2&amp;"Ост /Дб",'101'!$1:$1,0)))+(INDEX('101'!$A:$G,MATCH($A192&amp;"61908",'101'!$A:$A,0),MATCH($J$2&amp;"Ост /Дб",'101'!$1:$1,0)))+(INDEX('101'!$A:$G,MATCH($A192&amp;"61911",'101'!$A:$A,0),MATCH($J$2&amp;"Ост /Дб",'101'!$1:$1,0)))-(INDEX('101'!$A:$G,MATCH($A192&amp;"61909",'101'!$A:$A,0),MATCH($J$2&amp;"Ост /Кр",'101'!$1:$1,0)))-(INDEX('101'!$A:$G,MATCH($A192&amp;"61910",'101'!$A:$A,0),MATCH($J$2&amp;"Ост /Кр",'101'!$1:$1,0)))-(INDEX('101'!$A:$G,MATCH($A192&amp;"61912",'101'!$A:$A,0),MATCH($J$2&amp;"Ост /Кр",'101'!$1:$1,0)))+(INDEX('101'!$A:$G,MATCH($A192&amp;"62001",'101'!$A:$A,0),MATCH($J$2&amp;"Ост /Дб",'101'!$1:$1,0)))-(INDEX('101'!$A:$G,MATCH($A192&amp;"62002",'101'!$A:$A,0),MATCH($J$2&amp;"Ост /Кр",'101'!$1:$1,0)))+(INDEX('101'!$A:$G,MATCH($A192&amp;"62101",'101'!$A:$A,0),MATCH($J$2&amp;"Ост /Дб",'101'!$1:$1,0)))+(INDEX('101'!$A:$G,MATCH($A192&amp;"62102",'101'!$A:$A,0),MATCH($J$2&amp;"Ост /Дб",'101'!$1:$1,0)))-(INDEX('101'!$A:$G,MATCH($A192&amp;"62103",'101'!$A:$A,0),MATCH($J$2&amp;"Ост /Кр",'101'!$1:$1,0))))-(((INDEX('135'!$A:$O,MATCH('0107'!$A192,'135'!$A:$A,0),MATCH($J$2&amp;F$4,'135'!$2:$2,0)))/1.5)+(INDEX('135'!$A:$O,MATCH('0107'!$A192,'135'!$A:$A,0),MATCH($J$2&amp;F$5,'135'!$2:$2,0)))+(INDEX('135'!$A:$O,MATCH('0107'!$A192,'135'!$A:$A,0),MATCH($J$2&amp;F$6,'135'!$2:$2,0)))))/$J$1</f>
        <v>2777.107</v>
      </c>
      <c r="G192" s="16">
        <f>(((INDEX('135'!$A:$O,MATCH('0107'!$A192,'135'!$A:$A,0),MATCH($J$2&amp;G$4,'135'!$2:$2,0)))/1.5)+(INDEX('135'!$A:$O,MATCH('0107'!$A192,'135'!$A:$A,0),MATCH($J$2&amp;G$5,'135'!$2:$2,0)))+(INDEX('135'!$A:$O,MATCH('0107'!$A192,'135'!$A:$A,0),MATCH($J$2&amp;G$6,'135'!$2:$2,0))))/$J$1</f>
        <v>6691.1080000000002</v>
      </c>
      <c r="H192" s="11">
        <f>(((INDEX('135'!$A:$O,MATCH('0107'!$A192,'135'!$A:$A,0),MATCH($J$2&amp;H$6,'135'!$2:$2,0)))/1.5))/$J$1</f>
        <v>0</v>
      </c>
      <c r="I192" s="11">
        <f>(((INDEX('135'!$A:$O,MATCH('0107'!$A192,'135'!$A:$A,0),MATCH($J$2&amp;I$4,'135'!$2:$2,0)))/1.5)+(INDEX('135'!$A:$O,MATCH('0107'!$A192,'135'!$A:$A,0),MATCH($J$2&amp;I$5,'135'!$2:$2,0)))+(INDEX('135'!$A:$O,MATCH('0107'!$A192,'135'!$A:$A,0),MATCH($J$2&amp;I$6,'135'!$2:$2,0))))/$J$1</f>
        <v>1.6073333333333333</v>
      </c>
      <c r="J192" s="11"/>
      <c r="K192" s="15">
        <f t="shared" si="51"/>
        <v>14.310019828639714</v>
      </c>
      <c r="L192" s="49">
        <f t="shared" si="52"/>
        <v>4.1965366231180065E-2</v>
      </c>
      <c r="M192" s="52">
        <f t="shared" si="53"/>
        <v>1</v>
      </c>
      <c r="N192" s="49">
        <f t="shared" si="54"/>
        <v>0.10111054335046464</v>
      </c>
      <c r="O192" s="49">
        <f t="shared" si="55"/>
        <v>0</v>
      </c>
      <c r="P192" s="52">
        <f t="shared" si="56"/>
        <v>2</v>
      </c>
      <c r="Q192" s="49">
        <f t="shared" si="57"/>
        <v>2.4288704752433652E-5</v>
      </c>
      <c r="R192" s="52">
        <f t="shared" si="58"/>
        <v>2</v>
      </c>
      <c r="S192" s="49">
        <f t="shared" si="59"/>
        <v>0</v>
      </c>
      <c r="T192" s="49">
        <f t="shared" si="60"/>
        <v>0.14310019828639714</v>
      </c>
      <c r="U192" s="38">
        <f t="shared" si="61"/>
        <v>0</v>
      </c>
      <c r="V192" s="54">
        <f t="shared" si="62"/>
        <v>0</v>
      </c>
      <c r="W192" s="57">
        <f t="shared" si="45"/>
        <v>0</v>
      </c>
      <c r="X192" s="59">
        <f t="shared" si="46"/>
        <v>66176.164999999994</v>
      </c>
      <c r="Y192" s="53">
        <f>INDEX('N1.0'!D:D,MATCH('0107'!A192,'N1.0'!B:B,0))</f>
        <v>12.228999999999999</v>
      </c>
      <c r="Z192" s="53">
        <f t="shared" si="47"/>
        <v>541141.26257257338</v>
      </c>
      <c r="AA192" s="53">
        <f t="shared" si="48"/>
        <v>12.228999999999999</v>
      </c>
      <c r="AB192" s="53">
        <f t="shared" si="63"/>
        <v>0</v>
      </c>
      <c r="AC192" s="56">
        <f t="shared" si="64"/>
        <v>0</v>
      </c>
      <c r="AD192" s="56">
        <f t="shared" si="65"/>
        <v>0</v>
      </c>
      <c r="AE192" s="53">
        <f t="shared" si="49"/>
        <v>12.228999999999999</v>
      </c>
      <c r="AF192" s="53">
        <f t="shared" si="50"/>
        <v>12.228999999999999</v>
      </c>
    </row>
    <row r="193" spans="1:32" ht="20.5" customHeight="1" x14ac:dyDescent="0.2">
      <c r="A193" s="26" t="str">
        <f>all_banks!O187&amp;" "</f>
        <v xml:space="preserve">ПАО УКБ "Новобанк" (1352) </v>
      </c>
      <c r="B193" s="3">
        <f>all_banks!H187</f>
        <v>1352</v>
      </c>
      <c r="C193" s="3" t="str">
        <f>all_banks!E187</f>
        <v>НОВОБАНК</v>
      </c>
      <c r="D193" s="14">
        <f>INDEX('123_parsed'!B:B,MATCH('0107'!B193,'123_parsed'!A:A,0))</f>
        <v>1592.566</v>
      </c>
      <c r="E193" s="13">
        <f t="shared" si="66"/>
        <v>256.80499999999995</v>
      </c>
      <c r="F193" s="11">
        <f>(((INDEX('101'!$A:$G,MATCH($A193&amp;"60401",'101'!$A:$A,0),MATCH($J$2&amp;"Ост /Дб",'101'!$1:$1,0)))+(INDEX('101'!$A:$G,MATCH($A193&amp;"60404",'101'!$A:$A,0),MATCH($J$2&amp;"Ост /Дб",'101'!$1:$1,0)))+(INDEX('101'!$A:$G,MATCH($A193&amp;"60415",'101'!$A:$A,0),MATCH($J$2&amp;"Ост /Дб",'101'!$1:$1,0)))-(INDEX('101'!$A:$G,MATCH($A193&amp;"60414",'101'!$A:$A,0),MATCH($J$2&amp;"Ост /Кр",'101'!$1:$1,0)))-(INDEX('101'!$A:$G,MATCH($A193&amp;"60405",'101'!$A:$A,0),MATCH($J$2&amp;"Ост /Дб",'101'!$1:$1,0)))+(INDEX('101'!$A:$G,MATCH($A193&amp;"61901",'101'!$A:$A,0),MATCH($J$2&amp;"Ост /Дб",'101'!$1:$1,0)))+(INDEX('101'!$A:$G,MATCH($A193&amp;"61902",'101'!$A:$A,0),MATCH($J$2&amp;"Ост /Дб",'101'!$1:$1,0)))+(INDEX('101'!$A:$G,MATCH($A193&amp;"61903",'101'!$A:$A,0),MATCH($J$2&amp;"Ост /Дб",'101'!$1:$1,0)))+(INDEX('101'!$A:$G,MATCH($A193&amp;"61904",'101'!$A:$A,0),MATCH($J$2&amp;"Ост /Дб",'101'!$1:$1,0)))+(INDEX('101'!$A:$G,MATCH($A193&amp;"61905",'101'!$A:$A,0),MATCH($J$2&amp;"Ост /Дб",'101'!$1:$1,0)))+(INDEX('101'!$A:$G,MATCH($A193&amp;"61906",'101'!$A:$A,0),MATCH($J$2&amp;"Ост /Дб",'101'!$1:$1,0)))+(INDEX('101'!$A:$G,MATCH($A193&amp;"61907",'101'!$A:$A,0),MATCH($J$2&amp;"Ост /Дб",'101'!$1:$1,0)))+(INDEX('101'!$A:$G,MATCH($A193&amp;"61908",'101'!$A:$A,0),MATCH($J$2&amp;"Ост /Дб",'101'!$1:$1,0)))+(INDEX('101'!$A:$G,MATCH($A193&amp;"61911",'101'!$A:$A,0),MATCH($J$2&amp;"Ост /Дб",'101'!$1:$1,0)))-(INDEX('101'!$A:$G,MATCH($A193&amp;"61909",'101'!$A:$A,0),MATCH($J$2&amp;"Ост /Кр",'101'!$1:$1,0)))-(INDEX('101'!$A:$G,MATCH($A193&amp;"61910",'101'!$A:$A,0),MATCH($J$2&amp;"Ост /Кр",'101'!$1:$1,0)))-(INDEX('101'!$A:$G,MATCH($A193&amp;"61912",'101'!$A:$A,0),MATCH($J$2&amp;"Ост /Кр",'101'!$1:$1,0)))+(INDEX('101'!$A:$G,MATCH($A193&amp;"62001",'101'!$A:$A,0),MATCH($J$2&amp;"Ост /Дб",'101'!$1:$1,0)))-(INDEX('101'!$A:$G,MATCH($A193&amp;"62002",'101'!$A:$A,0),MATCH($J$2&amp;"Ост /Кр",'101'!$1:$1,0)))+(INDEX('101'!$A:$G,MATCH($A193&amp;"62101",'101'!$A:$A,0),MATCH($J$2&amp;"Ост /Дб",'101'!$1:$1,0)))+(INDEX('101'!$A:$G,MATCH($A193&amp;"62102",'101'!$A:$A,0),MATCH($J$2&amp;"Ост /Дб",'101'!$1:$1,0)))-(INDEX('101'!$A:$G,MATCH($A193&amp;"62103",'101'!$A:$A,0),MATCH($J$2&amp;"Ост /Кр",'101'!$1:$1,0))))-(((INDEX('135'!$A:$O,MATCH('0107'!$A193,'135'!$A:$A,0),MATCH($J$2&amp;F$4,'135'!$2:$2,0)))/1.5)+(INDEX('135'!$A:$O,MATCH('0107'!$A193,'135'!$A:$A,0),MATCH($J$2&amp;F$5,'135'!$2:$2,0)))+(INDEX('135'!$A:$O,MATCH('0107'!$A193,'135'!$A:$A,0),MATCH($J$2&amp;F$6,'135'!$2:$2,0)))))/$J$1</f>
        <v>239.34866666666665</v>
      </c>
      <c r="G193" s="16">
        <f>(((INDEX('135'!$A:$O,MATCH('0107'!$A193,'135'!$A:$A,0),MATCH($J$2&amp;G$4,'135'!$2:$2,0)))/1.5)+(INDEX('135'!$A:$O,MATCH('0107'!$A193,'135'!$A:$A,0),MATCH($J$2&amp;G$5,'135'!$2:$2,0)))+(INDEX('135'!$A:$O,MATCH('0107'!$A193,'135'!$A:$A,0),MATCH($J$2&amp;G$6,'135'!$2:$2,0))))/$J$1</f>
        <v>17.456333333333333</v>
      </c>
      <c r="H193" s="11">
        <f>(((INDEX('135'!$A:$O,MATCH('0107'!$A193,'135'!$A:$A,0),MATCH($J$2&amp;H$6,'135'!$2:$2,0)))/1.5))/$J$1</f>
        <v>0</v>
      </c>
      <c r="I193" s="11">
        <f>(((INDEX('135'!$A:$O,MATCH('0107'!$A193,'135'!$A:$A,0),MATCH($J$2&amp;I$4,'135'!$2:$2,0)))/1.5)+(INDEX('135'!$A:$O,MATCH('0107'!$A193,'135'!$A:$A,0),MATCH($J$2&amp;I$5,'135'!$2:$2,0)))+(INDEX('135'!$A:$O,MATCH('0107'!$A193,'135'!$A:$A,0),MATCH($J$2&amp;I$6,'135'!$2:$2,0))))/$J$1</f>
        <v>0</v>
      </c>
      <c r="J193" s="11"/>
      <c r="K193" s="15">
        <f t="shared" si="51"/>
        <v>16.125234370192505</v>
      </c>
      <c r="L193" s="49">
        <f t="shared" si="52"/>
        <v>0.15029120718806419</v>
      </c>
      <c r="M193" s="52">
        <f t="shared" si="53"/>
        <v>3</v>
      </c>
      <c r="N193" s="49">
        <f t="shared" si="54"/>
        <v>1.096113651386086E-2</v>
      </c>
      <c r="O193" s="49">
        <f t="shared" si="55"/>
        <v>0</v>
      </c>
      <c r="P193" s="52">
        <f t="shared" si="56"/>
        <v>2</v>
      </c>
      <c r="Q193" s="49">
        <f t="shared" si="57"/>
        <v>0</v>
      </c>
      <c r="R193" s="52">
        <f t="shared" si="58"/>
        <v>2</v>
      </c>
      <c r="S193" s="49">
        <f t="shared" si="59"/>
        <v>0</v>
      </c>
      <c r="T193" s="49">
        <f t="shared" si="60"/>
        <v>0.16125234370192504</v>
      </c>
      <c r="U193" s="38">
        <f t="shared" si="61"/>
        <v>0</v>
      </c>
      <c r="V193" s="54">
        <f t="shared" si="62"/>
        <v>0</v>
      </c>
      <c r="W193" s="57">
        <f t="shared" si="45"/>
        <v>0</v>
      </c>
      <c r="X193" s="59">
        <f t="shared" si="46"/>
        <v>1592.566</v>
      </c>
      <c r="Y193" s="53">
        <f>INDEX('N1.0'!D:D,MATCH('0107'!A193,'N1.0'!B:B,0))</f>
        <v>30.945</v>
      </c>
      <c r="Z193" s="53">
        <f t="shared" si="47"/>
        <v>5146.4404588786556</v>
      </c>
      <c r="AA193" s="53">
        <f t="shared" si="48"/>
        <v>30.945</v>
      </c>
      <c r="AB193" s="53">
        <f t="shared" si="63"/>
        <v>0</v>
      </c>
      <c r="AC193" s="56">
        <f t="shared" si="64"/>
        <v>0</v>
      </c>
      <c r="AD193" s="56">
        <f t="shared" si="65"/>
        <v>0</v>
      </c>
      <c r="AE193" s="53">
        <f t="shared" si="49"/>
        <v>30.945</v>
      </c>
      <c r="AF193" s="53">
        <f t="shared" si="50"/>
        <v>30.945</v>
      </c>
    </row>
    <row r="194" spans="1:32" ht="20.5" customHeight="1" x14ac:dyDescent="0.2">
      <c r="A194" s="26" t="str">
        <f>all_banks!O188&amp;" "</f>
        <v xml:space="preserve">ООО "НОВОКИБ" (1747) </v>
      </c>
      <c r="B194" s="3">
        <f>all_banks!H188</f>
        <v>1747</v>
      </c>
      <c r="C194" s="3" t="str">
        <f>all_banks!E188</f>
        <v>НОВОКИБ</v>
      </c>
      <c r="D194" s="14">
        <f>INDEX('123_parsed'!B:B,MATCH('0107'!B194,'123_parsed'!A:A,0))</f>
        <v>426.48399999999998</v>
      </c>
      <c r="E194" s="13">
        <f t="shared" si="66"/>
        <v>9.6660000000000004</v>
      </c>
      <c r="F194" s="11">
        <f>(((INDEX('101'!$A:$G,MATCH($A194&amp;"60401",'101'!$A:$A,0),MATCH($J$2&amp;"Ост /Дб",'101'!$1:$1,0)))+(INDEX('101'!$A:$G,MATCH($A194&amp;"60404",'101'!$A:$A,0),MATCH($J$2&amp;"Ост /Дб",'101'!$1:$1,0)))+(INDEX('101'!$A:$G,MATCH($A194&amp;"60415",'101'!$A:$A,0),MATCH($J$2&amp;"Ост /Дб",'101'!$1:$1,0)))-(INDEX('101'!$A:$G,MATCH($A194&amp;"60414",'101'!$A:$A,0),MATCH($J$2&amp;"Ост /Кр",'101'!$1:$1,0)))-(INDEX('101'!$A:$G,MATCH($A194&amp;"60405",'101'!$A:$A,0),MATCH($J$2&amp;"Ост /Дб",'101'!$1:$1,0)))+(INDEX('101'!$A:$G,MATCH($A194&amp;"61901",'101'!$A:$A,0),MATCH($J$2&amp;"Ост /Дб",'101'!$1:$1,0)))+(INDEX('101'!$A:$G,MATCH($A194&amp;"61902",'101'!$A:$A,0),MATCH($J$2&amp;"Ост /Дб",'101'!$1:$1,0)))+(INDEX('101'!$A:$G,MATCH($A194&amp;"61903",'101'!$A:$A,0),MATCH($J$2&amp;"Ост /Дб",'101'!$1:$1,0)))+(INDEX('101'!$A:$G,MATCH($A194&amp;"61904",'101'!$A:$A,0),MATCH($J$2&amp;"Ост /Дб",'101'!$1:$1,0)))+(INDEX('101'!$A:$G,MATCH($A194&amp;"61905",'101'!$A:$A,0),MATCH($J$2&amp;"Ост /Дб",'101'!$1:$1,0)))+(INDEX('101'!$A:$G,MATCH($A194&amp;"61906",'101'!$A:$A,0),MATCH($J$2&amp;"Ост /Дб",'101'!$1:$1,0)))+(INDEX('101'!$A:$G,MATCH($A194&amp;"61907",'101'!$A:$A,0),MATCH($J$2&amp;"Ост /Дб",'101'!$1:$1,0)))+(INDEX('101'!$A:$G,MATCH($A194&amp;"61908",'101'!$A:$A,0),MATCH($J$2&amp;"Ост /Дб",'101'!$1:$1,0)))+(INDEX('101'!$A:$G,MATCH($A194&amp;"61911",'101'!$A:$A,0),MATCH($J$2&amp;"Ост /Дб",'101'!$1:$1,0)))-(INDEX('101'!$A:$G,MATCH($A194&amp;"61909",'101'!$A:$A,0),MATCH($J$2&amp;"Ост /Кр",'101'!$1:$1,0)))-(INDEX('101'!$A:$G,MATCH($A194&amp;"61910",'101'!$A:$A,0),MATCH($J$2&amp;"Ост /Кр",'101'!$1:$1,0)))-(INDEX('101'!$A:$G,MATCH($A194&amp;"61912",'101'!$A:$A,0),MATCH($J$2&amp;"Ост /Кр",'101'!$1:$1,0)))+(INDEX('101'!$A:$G,MATCH($A194&amp;"62001",'101'!$A:$A,0),MATCH($J$2&amp;"Ост /Дб",'101'!$1:$1,0)))-(INDEX('101'!$A:$G,MATCH($A194&amp;"62002",'101'!$A:$A,0),MATCH($J$2&amp;"Ост /Кр",'101'!$1:$1,0)))+(INDEX('101'!$A:$G,MATCH($A194&amp;"62101",'101'!$A:$A,0),MATCH($J$2&amp;"Ост /Дб",'101'!$1:$1,0)))+(INDEX('101'!$A:$G,MATCH($A194&amp;"62102",'101'!$A:$A,0),MATCH($J$2&amp;"Ост /Дб",'101'!$1:$1,0)))-(INDEX('101'!$A:$G,MATCH($A194&amp;"62103",'101'!$A:$A,0),MATCH($J$2&amp;"Ост /Кр",'101'!$1:$1,0))))-(((INDEX('135'!$A:$O,MATCH('0107'!$A194,'135'!$A:$A,0),MATCH($J$2&amp;F$4,'135'!$2:$2,0)))/1.5)+(INDEX('135'!$A:$O,MATCH('0107'!$A194,'135'!$A:$A,0),MATCH($J$2&amp;F$5,'135'!$2:$2,0)))+(INDEX('135'!$A:$O,MATCH('0107'!$A194,'135'!$A:$A,0),MATCH($J$2&amp;F$6,'135'!$2:$2,0)))))/$J$1</f>
        <v>6.4550000000000001</v>
      </c>
      <c r="G194" s="16">
        <f>(((INDEX('135'!$A:$O,MATCH('0107'!$A194,'135'!$A:$A,0),MATCH($J$2&amp;G$4,'135'!$2:$2,0)))/1.5)+(INDEX('135'!$A:$O,MATCH('0107'!$A194,'135'!$A:$A,0),MATCH($J$2&amp;G$5,'135'!$2:$2,0)))+(INDEX('135'!$A:$O,MATCH('0107'!$A194,'135'!$A:$A,0),MATCH($J$2&amp;G$6,'135'!$2:$2,0))))/$J$1</f>
        <v>3.2109999999999999</v>
      </c>
      <c r="H194" s="11">
        <f>(((INDEX('135'!$A:$O,MATCH('0107'!$A194,'135'!$A:$A,0),MATCH($J$2&amp;H$6,'135'!$2:$2,0)))/1.5))/$J$1</f>
        <v>0</v>
      </c>
      <c r="I194" s="11">
        <f>(((INDEX('135'!$A:$O,MATCH('0107'!$A194,'135'!$A:$A,0),MATCH($J$2&amp;I$4,'135'!$2:$2,0)))/1.5)+(INDEX('135'!$A:$O,MATCH('0107'!$A194,'135'!$A:$A,0),MATCH($J$2&amp;I$5,'135'!$2:$2,0)))+(INDEX('135'!$A:$O,MATCH('0107'!$A194,'135'!$A:$A,0),MATCH($J$2&amp;I$6,'135'!$2:$2,0))))/$J$1</f>
        <v>0</v>
      </c>
      <c r="J194" s="11"/>
      <c r="K194" s="15">
        <f t="shared" si="51"/>
        <v>2.2664390692265126</v>
      </c>
      <c r="L194" s="49">
        <f t="shared" si="52"/>
        <v>1.513538608716857E-2</v>
      </c>
      <c r="M194" s="52">
        <f t="shared" si="53"/>
        <v>1</v>
      </c>
      <c r="N194" s="49">
        <f t="shared" si="54"/>
        <v>7.5290046050965568E-3</v>
      </c>
      <c r="O194" s="49">
        <f t="shared" si="55"/>
        <v>0</v>
      </c>
      <c r="P194" s="52">
        <f t="shared" si="56"/>
        <v>2</v>
      </c>
      <c r="Q194" s="49">
        <f t="shared" si="57"/>
        <v>0</v>
      </c>
      <c r="R194" s="52">
        <f t="shared" si="58"/>
        <v>2</v>
      </c>
      <c r="S194" s="49">
        <f t="shared" si="59"/>
        <v>0</v>
      </c>
      <c r="T194" s="49">
        <f t="shared" si="60"/>
        <v>2.2664390692265127E-2</v>
      </c>
      <c r="U194" s="38">
        <f t="shared" si="61"/>
        <v>0</v>
      </c>
      <c r="V194" s="54">
        <f t="shared" si="62"/>
        <v>0</v>
      </c>
      <c r="W194" s="57">
        <f t="shared" si="45"/>
        <v>0</v>
      </c>
      <c r="X194" s="59">
        <f t="shared" si="46"/>
        <v>426.48399999999998</v>
      </c>
      <c r="Y194" s="53">
        <f>INDEX('N1.0'!D:D,MATCH('0107'!A194,'N1.0'!B:B,0))</f>
        <v>43.32</v>
      </c>
      <c r="Z194" s="53">
        <f t="shared" si="47"/>
        <v>984.49676823638026</v>
      </c>
      <c r="AA194" s="53">
        <f t="shared" si="48"/>
        <v>43.320000000000007</v>
      </c>
      <c r="AB194" s="53">
        <f t="shared" si="63"/>
        <v>0</v>
      </c>
      <c r="AC194" s="56">
        <f t="shared" si="64"/>
        <v>0</v>
      </c>
      <c r="AD194" s="56">
        <f t="shared" si="65"/>
        <v>0</v>
      </c>
      <c r="AE194" s="53">
        <f t="shared" si="49"/>
        <v>43.320000000000007</v>
      </c>
      <c r="AF194" s="53">
        <f t="shared" si="50"/>
        <v>43.320000000000007</v>
      </c>
    </row>
    <row r="195" spans="1:32" ht="20.5" customHeight="1" x14ac:dyDescent="0.2">
      <c r="A195" s="26" t="str">
        <f>all_banks!O189&amp;" "</f>
        <v xml:space="preserve">КБ "Новый век" (ООО) (3417) </v>
      </c>
      <c r="B195" s="3">
        <f>all_banks!H189</f>
        <v>3417</v>
      </c>
      <c r="C195" s="3" t="str">
        <f>all_banks!E189</f>
        <v>НОВЫЙ ВЕК</v>
      </c>
      <c r="D195" s="14">
        <f>INDEX('123_parsed'!B:B,MATCH('0107'!B195,'123_parsed'!A:A,0))</f>
        <v>1181.4749999999999</v>
      </c>
      <c r="E195" s="13">
        <f t="shared" si="66"/>
        <v>11.491</v>
      </c>
      <c r="F195" s="11">
        <f>(((INDEX('101'!$A:$G,MATCH($A195&amp;"60401",'101'!$A:$A,0),MATCH($J$2&amp;"Ост /Дб",'101'!$1:$1,0)))+(INDEX('101'!$A:$G,MATCH($A195&amp;"60404",'101'!$A:$A,0),MATCH($J$2&amp;"Ост /Дб",'101'!$1:$1,0)))+(INDEX('101'!$A:$G,MATCH($A195&amp;"60415",'101'!$A:$A,0),MATCH($J$2&amp;"Ост /Дб",'101'!$1:$1,0)))-(INDEX('101'!$A:$G,MATCH($A195&amp;"60414",'101'!$A:$A,0),MATCH($J$2&amp;"Ост /Кр",'101'!$1:$1,0)))-(INDEX('101'!$A:$G,MATCH($A195&amp;"60405",'101'!$A:$A,0),MATCH($J$2&amp;"Ост /Дб",'101'!$1:$1,0)))+(INDEX('101'!$A:$G,MATCH($A195&amp;"61901",'101'!$A:$A,0),MATCH($J$2&amp;"Ост /Дб",'101'!$1:$1,0)))+(INDEX('101'!$A:$G,MATCH($A195&amp;"61902",'101'!$A:$A,0),MATCH($J$2&amp;"Ост /Дб",'101'!$1:$1,0)))+(INDEX('101'!$A:$G,MATCH($A195&amp;"61903",'101'!$A:$A,0),MATCH($J$2&amp;"Ост /Дб",'101'!$1:$1,0)))+(INDEX('101'!$A:$G,MATCH($A195&amp;"61904",'101'!$A:$A,0),MATCH($J$2&amp;"Ост /Дб",'101'!$1:$1,0)))+(INDEX('101'!$A:$G,MATCH($A195&amp;"61905",'101'!$A:$A,0),MATCH($J$2&amp;"Ост /Дб",'101'!$1:$1,0)))+(INDEX('101'!$A:$G,MATCH($A195&amp;"61906",'101'!$A:$A,0),MATCH($J$2&amp;"Ост /Дб",'101'!$1:$1,0)))+(INDEX('101'!$A:$G,MATCH($A195&amp;"61907",'101'!$A:$A,0),MATCH($J$2&amp;"Ост /Дб",'101'!$1:$1,0)))+(INDEX('101'!$A:$G,MATCH($A195&amp;"61908",'101'!$A:$A,0),MATCH($J$2&amp;"Ост /Дб",'101'!$1:$1,0)))+(INDEX('101'!$A:$G,MATCH($A195&amp;"61911",'101'!$A:$A,0),MATCH($J$2&amp;"Ост /Дб",'101'!$1:$1,0)))-(INDEX('101'!$A:$G,MATCH($A195&amp;"61909",'101'!$A:$A,0),MATCH($J$2&amp;"Ост /Кр",'101'!$1:$1,0)))-(INDEX('101'!$A:$G,MATCH($A195&amp;"61910",'101'!$A:$A,0),MATCH($J$2&amp;"Ост /Кр",'101'!$1:$1,0)))-(INDEX('101'!$A:$G,MATCH($A195&amp;"61912",'101'!$A:$A,0),MATCH($J$2&amp;"Ост /Кр",'101'!$1:$1,0)))+(INDEX('101'!$A:$G,MATCH($A195&amp;"62001",'101'!$A:$A,0),MATCH($J$2&amp;"Ост /Дб",'101'!$1:$1,0)))-(INDEX('101'!$A:$G,MATCH($A195&amp;"62002",'101'!$A:$A,0),MATCH($J$2&amp;"Ост /Кр",'101'!$1:$1,0)))+(INDEX('101'!$A:$G,MATCH($A195&amp;"62101",'101'!$A:$A,0),MATCH($J$2&amp;"Ост /Дб",'101'!$1:$1,0)))+(INDEX('101'!$A:$G,MATCH($A195&amp;"62102",'101'!$A:$A,0),MATCH($J$2&amp;"Ост /Дб",'101'!$1:$1,0)))-(INDEX('101'!$A:$G,MATCH($A195&amp;"62103",'101'!$A:$A,0),MATCH($J$2&amp;"Ост /Кр",'101'!$1:$1,0))))-(((INDEX('135'!$A:$O,MATCH('0107'!$A195,'135'!$A:$A,0),MATCH($J$2&amp;F$4,'135'!$2:$2,0)))/1.5)+(INDEX('135'!$A:$O,MATCH('0107'!$A195,'135'!$A:$A,0),MATCH($J$2&amp;F$5,'135'!$2:$2,0)))+(INDEX('135'!$A:$O,MATCH('0107'!$A195,'135'!$A:$A,0),MATCH($J$2&amp;F$6,'135'!$2:$2,0)))))/$J$1</f>
        <v>11.491</v>
      </c>
      <c r="G195" s="16">
        <f>(((INDEX('135'!$A:$O,MATCH('0107'!$A195,'135'!$A:$A,0),MATCH($J$2&amp;G$4,'135'!$2:$2,0)))/1.5)+(INDEX('135'!$A:$O,MATCH('0107'!$A195,'135'!$A:$A,0),MATCH($J$2&amp;G$5,'135'!$2:$2,0)))+(INDEX('135'!$A:$O,MATCH('0107'!$A195,'135'!$A:$A,0),MATCH($J$2&amp;G$6,'135'!$2:$2,0))))/$J$1</f>
        <v>0</v>
      </c>
      <c r="H195" s="11">
        <f>(((INDEX('135'!$A:$O,MATCH('0107'!$A195,'135'!$A:$A,0),MATCH($J$2&amp;H$6,'135'!$2:$2,0)))/1.5))/$J$1</f>
        <v>0</v>
      </c>
      <c r="I195" s="11">
        <f>(((INDEX('135'!$A:$O,MATCH('0107'!$A195,'135'!$A:$A,0),MATCH($J$2&amp;I$4,'135'!$2:$2,0)))/1.5)+(INDEX('135'!$A:$O,MATCH('0107'!$A195,'135'!$A:$A,0),MATCH($J$2&amp;I$5,'135'!$2:$2,0)))+(INDEX('135'!$A:$O,MATCH('0107'!$A195,'135'!$A:$A,0),MATCH($J$2&amp;I$6,'135'!$2:$2,0))))/$J$1</f>
        <v>0</v>
      </c>
      <c r="J195" s="11"/>
      <c r="K195" s="15">
        <f t="shared" si="51"/>
        <v>0.97259781205696272</v>
      </c>
      <c r="L195" s="49">
        <f t="shared" si="52"/>
        <v>9.7259781205696269E-3</v>
      </c>
      <c r="M195" s="52">
        <f t="shared" si="53"/>
        <v>1</v>
      </c>
      <c r="N195" s="49">
        <f t="shared" si="54"/>
        <v>0</v>
      </c>
      <c r="O195" s="49">
        <f t="shared" si="55"/>
        <v>0</v>
      </c>
      <c r="P195" s="52">
        <f t="shared" si="56"/>
        <v>2</v>
      </c>
      <c r="Q195" s="49">
        <f t="shared" si="57"/>
        <v>0</v>
      </c>
      <c r="R195" s="52">
        <f t="shared" si="58"/>
        <v>2</v>
      </c>
      <c r="S195" s="49">
        <f t="shared" si="59"/>
        <v>0</v>
      </c>
      <c r="T195" s="49">
        <f t="shared" si="60"/>
        <v>9.7259781205696269E-3</v>
      </c>
      <c r="U195" s="38">
        <f t="shared" si="61"/>
        <v>0</v>
      </c>
      <c r="V195" s="54">
        <f t="shared" si="62"/>
        <v>0</v>
      </c>
      <c r="W195" s="57">
        <f t="shared" si="45"/>
        <v>0</v>
      </c>
      <c r="X195" s="59">
        <f t="shared" si="46"/>
        <v>1181.4749999999999</v>
      </c>
      <c r="Y195" s="53">
        <f>INDEX('N1.0'!D:D,MATCH('0107'!A195,'N1.0'!B:B,0))</f>
        <v>35.79</v>
      </c>
      <c r="Z195" s="53">
        <f t="shared" si="47"/>
        <v>3301.1316010058672</v>
      </c>
      <c r="AA195" s="53">
        <f t="shared" si="48"/>
        <v>35.79</v>
      </c>
      <c r="AB195" s="53">
        <f t="shared" si="63"/>
        <v>0</v>
      </c>
      <c r="AC195" s="56">
        <f t="shared" si="64"/>
        <v>0</v>
      </c>
      <c r="AD195" s="56">
        <f t="shared" si="65"/>
        <v>0</v>
      </c>
      <c r="AE195" s="53">
        <f t="shared" si="49"/>
        <v>35.79</v>
      </c>
      <c r="AF195" s="53">
        <f t="shared" si="50"/>
        <v>35.79</v>
      </c>
    </row>
    <row r="196" spans="1:32" ht="20.5" customHeight="1" x14ac:dyDescent="0.2">
      <c r="A196" s="26" t="str">
        <f>all_banks!O190&amp;" "</f>
        <v xml:space="preserve">КБ "НМБ" ООО (2932) </v>
      </c>
      <c r="B196" s="3">
        <f>all_banks!H190</f>
        <v>2932</v>
      </c>
      <c r="C196" s="3" t="str">
        <f>all_banks!E190</f>
        <v>НОВЫЙ МОСКОВСКИЙ БАНК</v>
      </c>
      <c r="D196" s="14">
        <f>INDEX('123_parsed'!B:B,MATCH('0107'!B196,'123_parsed'!A:A,0))</f>
        <v>686.63599999999997</v>
      </c>
      <c r="E196" s="13">
        <f t="shared" si="66"/>
        <v>91.096000000000004</v>
      </c>
      <c r="F196" s="11">
        <f>(((INDEX('101'!$A:$G,MATCH($A196&amp;"60401",'101'!$A:$A,0),MATCH($J$2&amp;"Ост /Дб",'101'!$1:$1,0)))+(INDEX('101'!$A:$G,MATCH($A196&amp;"60404",'101'!$A:$A,0),MATCH($J$2&amp;"Ост /Дб",'101'!$1:$1,0)))+(INDEX('101'!$A:$G,MATCH($A196&amp;"60415",'101'!$A:$A,0),MATCH($J$2&amp;"Ост /Дб",'101'!$1:$1,0)))-(INDEX('101'!$A:$G,MATCH($A196&amp;"60414",'101'!$A:$A,0),MATCH($J$2&amp;"Ост /Кр",'101'!$1:$1,0)))-(INDEX('101'!$A:$G,MATCH($A196&amp;"60405",'101'!$A:$A,0),MATCH($J$2&amp;"Ост /Дб",'101'!$1:$1,0)))+(INDEX('101'!$A:$G,MATCH($A196&amp;"61901",'101'!$A:$A,0),MATCH($J$2&amp;"Ост /Дб",'101'!$1:$1,0)))+(INDEX('101'!$A:$G,MATCH($A196&amp;"61902",'101'!$A:$A,0),MATCH($J$2&amp;"Ост /Дб",'101'!$1:$1,0)))+(INDEX('101'!$A:$G,MATCH($A196&amp;"61903",'101'!$A:$A,0),MATCH($J$2&amp;"Ост /Дб",'101'!$1:$1,0)))+(INDEX('101'!$A:$G,MATCH($A196&amp;"61904",'101'!$A:$A,0),MATCH($J$2&amp;"Ост /Дб",'101'!$1:$1,0)))+(INDEX('101'!$A:$G,MATCH($A196&amp;"61905",'101'!$A:$A,0),MATCH($J$2&amp;"Ост /Дб",'101'!$1:$1,0)))+(INDEX('101'!$A:$G,MATCH($A196&amp;"61906",'101'!$A:$A,0),MATCH($J$2&amp;"Ост /Дб",'101'!$1:$1,0)))+(INDEX('101'!$A:$G,MATCH($A196&amp;"61907",'101'!$A:$A,0),MATCH($J$2&amp;"Ост /Дб",'101'!$1:$1,0)))+(INDEX('101'!$A:$G,MATCH($A196&amp;"61908",'101'!$A:$A,0),MATCH($J$2&amp;"Ост /Дб",'101'!$1:$1,0)))+(INDEX('101'!$A:$G,MATCH($A196&amp;"61911",'101'!$A:$A,0),MATCH($J$2&amp;"Ост /Дб",'101'!$1:$1,0)))-(INDEX('101'!$A:$G,MATCH($A196&amp;"61909",'101'!$A:$A,0),MATCH($J$2&amp;"Ост /Кр",'101'!$1:$1,0)))-(INDEX('101'!$A:$G,MATCH($A196&amp;"61910",'101'!$A:$A,0),MATCH($J$2&amp;"Ост /Кр",'101'!$1:$1,0)))-(INDEX('101'!$A:$G,MATCH($A196&amp;"61912",'101'!$A:$A,0),MATCH($J$2&amp;"Ост /Кр",'101'!$1:$1,0)))+(INDEX('101'!$A:$G,MATCH($A196&amp;"62001",'101'!$A:$A,0),MATCH($J$2&amp;"Ост /Дб",'101'!$1:$1,0)))-(INDEX('101'!$A:$G,MATCH($A196&amp;"62002",'101'!$A:$A,0),MATCH($J$2&amp;"Ост /Кр",'101'!$1:$1,0)))+(INDEX('101'!$A:$G,MATCH($A196&amp;"62101",'101'!$A:$A,0),MATCH($J$2&amp;"Ост /Дб",'101'!$1:$1,0)))+(INDEX('101'!$A:$G,MATCH($A196&amp;"62102",'101'!$A:$A,0),MATCH($J$2&amp;"Ост /Дб",'101'!$1:$1,0)))-(INDEX('101'!$A:$G,MATCH($A196&amp;"62103",'101'!$A:$A,0),MATCH($J$2&amp;"Ост /Кр",'101'!$1:$1,0))))-(((INDEX('135'!$A:$O,MATCH('0107'!$A196,'135'!$A:$A,0),MATCH($J$2&amp;F$4,'135'!$2:$2,0)))/1.5)+(INDEX('135'!$A:$O,MATCH('0107'!$A196,'135'!$A:$A,0),MATCH($J$2&amp;F$5,'135'!$2:$2,0)))+(INDEX('135'!$A:$O,MATCH('0107'!$A196,'135'!$A:$A,0),MATCH($J$2&amp;F$6,'135'!$2:$2,0)))))/$J$1</f>
        <v>7.1769999999999996</v>
      </c>
      <c r="G196" s="16">
        <f>(((INDEX('135'!$A:$O,MATCH('0107'!$A196,'135'!$A:$A,0),MATCH($J$2&amp;G$4,'135'!$2:$2,0)))/1.5)+(INDEX('135'!$A:$O,MATCH('0107'!$A196,'135'!$A:$A,0),MATCH($J$2&amp;G$5,'135'!$2:$2,0)))+(INDEX('135'!$A:$O,MATCH('0107'!$A196,'135'!$A:$A,0),MATCH($J$2&amp;G$6,'135'!$2:$2,0))))/$J$1</f>
        <v>83.918999999999997</v>
      </c>
      <c r="H196" s="11">
        <f>(((INDEX('135'!$A:$O,MATCH('0107'!$A196,'135'!$A:$A,0),MATCH($J$2&amp;H$6,'135'!$2:$2,0)))/1.5))/$J$1</f>
        <v>0</v>
      </c>
      <c r="I196" s="11">
        <f>(((INDEX('135'!$A:$O,MATCH('0107'!$A196,'135'!$A:$A,0),MATCH($J$2&amp;I$4,'135'!$2:$2,0)))/1.5)+(INDEX('135'!$A:$O,MATCH('0107'!$A196,'135'!$A:$A,0),MATCH($J$2&amp;I$5,'135'!$2:$2,0)))+(INDEX('135'!$A:$O,MATCH('0107'!$A196,'135'!$A:$A,0),MATCH($J$2&amp;I$6,'135'!$2:$2,0))))/$J$1</f>
        <v>0</v>
      </c>
      <c r="J196" s="11"/>
      <c r="K196" s="15">
        <f t="shared" si="51"/>
        <v>13.267000273798638</v>
      </c>
      <c r="L196" s="49">
        <f t="shared" si="52"/>
        <v>1.0452408554168438E-2</v>
      </c>
      <c r="M196" s="52">
        <f t="shared" si="53"/>
        <v>1</v>
      </c>
      <c r="N196" s="49">
        <f t="shared" si="54"/>
        <v>0.12221759418381792</v>
      </c>
      <c r="O196" s="49">
        <f t="shared" si="55"/>
        <v>0</v>
      </c>
      <c r="P196" s="52">
        <f t="shared" si="56"/>
        <v>2</v>
      </c>
      <c r="Q196" s="49">
        <f t="shared" si="57"/>
        <v>0</v>
      </c>
      <c r="R196" s="52">
        <f t="shared" si="58"/>
        <v>2</v>
      </c>
      <c r="S196" s="49">
        <f t="shared" si="59"/>
        <v>0</v>
      </c>
      <c r="T196" s="49">
        <f t="shared" si="60"/>
        <v>0.13267000273798638</v>
      </c>
      <c r="U196" s="38">
        <f t="shared" si="61"/>
        <v>0</v>
      </c>
      <c r="V196" s="54">
        <f t="shared" si="62"/>
        <v>0</v>
      </c>
      <c r="W196" s="57">
        <f t="shared" si="45"/>
        <v>0</v>
      </c>
      <c r="X196" s="59">
        <f t="shared" si="46"/>
        <v>686.63599999999997</v>
      </c>
      <c r="Y196" s="53">
        <f>INDEX('N1.0'!D:D,MATCH('0107'!A196,'N1.0'!B:B,0))</f>
        <v>28.946999999999999</v>
      </c>
      <c r="Z196" s="53">
        <f t="shared" si="47"/>
        <v>2372.0454623967939</v>
      </c>
      <c r="AA196" s="53">
        <f t="shared" si="48"/>
        <v>28.946999999999999</v>
      </c>
      <c r="AB196" s="53">
        <f t="shared" si="63"/>
        <v>0</v>
      </c>
      <c r="AC196" s="56">
        <f t="shared" si="64"/>
        <v>0</v>
      </c>
      <c r="AD196" s="56">
        <f t="shared" si="65"/>
        <v>0</v>
      </c>
      <c r="AE196" s="53">
        <f t="shared" si="49"/>
        <v>28.946999999999999</v>
      </c>
      <c r="AF196" s="53">
        <f t="shared" si="50"/>
        <v>28.946999999999999</v>
      </c>
    </row>
    <row r="197" spans="1:32" ht="20.5" customHeight="1" x14ac:dyDescent="0.2">
      <c r="A197" s="26" t="str">
        <f>all_banks!O191&amp;" "</f>
        <v xml:space="preserve">АО НОКССБАНК (3202) </v>
      </c>
      <c r="B197" s="3">
        <f>all_banks!H191</f>
        <v>3202</v>
      </c>
      <c r="C197" s="3" t="str">
        <f>all_banks!E191</f>
        <v>НОКССБАНК</v>
      </c>
      <c r="D197" s="14">
        <f>INDEX('123_parsed'!B:B,MATCH('0107'!B197,'123_parsed'!A:A,0))</f>
        <v>2753.24</v>
      </c>
      <c r="E197" s="13">
        <f t="shared" si="66"/>
        <v>49.725000000000001</v>
      </c>
      <c r="F197" s="11">
        <f>(((INDEX('101'!$A:$G,MATCH($A197&amp;"60401",'101'!$A:$A,0),MATCH($J$2&amp;"Ост /Дб",'101'!$1:$1,0)))+(INDEX('101'!$A:$G,MATCH($A197&amp;"60404",'101'!$A:$A,0),MATCH($J$2&amp;"Ост /Дб",'101'!$1:$1,0)))+(INDEX('101'!$A:$G,MATCH($A197&amp;"60415",'101'!$A:$A,0),MATCH($J$2&amp;"Ост /Дб",'101'!$1:$1,0)))-(INDEX('101'!$A:$G,MATCH($A197&amp;"60414",'101'!$A:$A,0),MATCH($J$2&amp;"Ост /Кр",'101'!$1:$1,0)))-(INDEX('101'!$A:$G,MATCH($A197&amp;"60405",'101'!$A:$A,0),MATCH($J$2&amp;"Ост /Дб",'101'!$1:$1,0)))+(INDEX('101'!$A:$G,MATCH($A197&amp;"61901",'101'!$A:$A,0),MATCH($J$2&amp;"Ост /Дб",'101'!$1:$1,0)))+(INDEX('101'!$A:$G,MATCH($A197&amp;"61902",'101'!$A:$A,0),MATCH($J$2&amp;"Ост /Дб",'101'!$1:$1,0)))+(INDEX('101'!$A:$G,MATCH($A197&amp;"61903",'101'!$A:$A,0),MATCH($J$2&amp;"Ост /Дб",'101'!$1:$1,0)))+(INDEX('101'!$A:$G,MATCH($A197&amp;"61904",'101'!$A:$A,0),MATCH($J$2&amp;"Ост /Дб",'101'!$1:$1,0)))+(INDEX('101'!$A:$G,MATCH($A197&amp;"61905",'101'!$A:$A,0),MATCH($J$2&amp;"Ост /Дб",'101'!$1:$1,0)))+(INDEX('101'!$A:$G,MATCH($A197&amp;"61906",'101'!$A:$A,0),MATCH($J$2&amp;"Ост /Дб",'101'!$1:$1,0)))+(INDEX('101'!$A:$G,MATCH($A197&amp;"61907",'101'!$A:$A,0),MATCH($J$2&amp;"Ост /Дб",'101'!$1:$1,0)))+(INDEX('101'!$A:$G,MATCH($A197&amp;"61908",'101'!$A:$A,0),MATCH($J$2&amp;"Ост /Дб",'101'!$1:$1,0)))+(INDEX('101'!$A:$G,MATCH($A197&amp;"61911",'101'!$A:$A,0),MATCH($J$2&amp;"Ост /Дб",'101'!$1:$1,0)))-(INDEX('101'!$A:$G,MATCH($A197&amp;"61909",'101'!$A:$A,0),MATCH($J$2&amp;"Ост /Кр",'101'!$1:$1,0)))-(INDEX('101'!$A:$G,MATCH($A197&amp;"61910",'101'!$A:$A,0),MATCH($J$2&amp;"Ост /Кр",'101'!$1:$1,0)))-(INDEX('101'!$A:$G,MATCH($A197&amp;"61912",'101'!$A:$A,0),MATCH($J$2&amp;"Ост /Кр",'101'!$1:$1,0)))+(INDEX('101'!$A:$G,MATCH($A197&amp;"62001",'101'!$A:$A,0),MATCH($J$2&amp;"Ост /Дб",'101'!$1:$1,0)))-(INDEX('101'!$A:$G,MATCH($A197&amp;"62002",'101'!$A:$A,0),MATCH($J$2&amp;"Ост /Кр",'101'!$1:$1,0)))+(INDEX('101'!$A:$G,MATCH($A197&amp;"62101",'101'!$A:$A,0),MATCH($J$2&amp;"Ост /Дб",'101'!$1:$1,0)))+(INDEX('101'!$A:$G,MATCH($A197&amp;"62102",'101'!$A:$A,0),MATCH($J$2&amp;"Ост /Дб",'101'!$1:$1,0)))-(INDEX('101'!$A:$G,MATCH($A197&amp;"62103",'101'!$A:$A,0),MATCH($J$2&amp;"Ост /Кр",'101'!$1:$1,0))))-(((INDEX('135'!$A:$O,MATCH('0107'!$A197,'135'!$A:$A,0),MATCH($J$2&amp;F$4,'135'!$2:$2,0)))/1.5)+(INDEX('135'!$A:$O,MATCH('0107'!$A197,'135'!$A:$A,0),MATCH($J$2&amp;F$5,'135'!$2:$2,0)))+(INDEX('135'!$A:$O,MATCH('0107'!$A197,'135'!$A:$A,0),MATCH($J$2&amp;F$6,'135'!$2:$2,0)))))/$J$1</f>
        <v>-59.784333333333329</v>
      </c>
      <c r="G197" s="16">
        <f>(((INDEX('135'!$A:$O,MATCH('0107'!$A197,'135'!$A:$A,0),MATCH($J$2&amp;G$4,'135'!$2:$2,0)))/1.5)+(INDEX('135'!$A:$O,MATCH('0107'!$A197,'135'!$A:$A,0),MATCH($J$2&amp;G$5,'135'!$2:$2,0)))+(INDEX('135'!$A:$O,MATCH('0107'!$A197,'135'!$A:$A,0),MATCH($J$2&amp;G$6,'135'!$2:$2,0))))/$J$1</f>
        <v>109.50933333333333</v>
      </c>
      <c r="H197" s="11">
        <f>(((INDEX('135'!$A:$O,MATCH('0107'!$A197,'135'!$A:$A,0),MATCH($J$2&amp;H$6,'135'!$2:$2,0)))/1.5))/$J$1</f>
        <v>0</v>
      </c>
      <c r="I197" s="11">
        <f>(((INDEX('135'!$A:$O,MATCH('0107'!$A197,'135'!$A:$A,0),MATCH($J$2&amp;I$4,'135'!$2:$2,0)))/1.5)+(INDEX('135'!$A:$O,MATCH('0107'!$A197,'135'!$A:$A,0),MATCH($J$2&amp;I$5,'135'!$2:$2,0)))+(INDEX('135'!$A:$O,MATCH('0107'!$A197,'135'!$A:$A,0),MATCH($J$2&amp;I$6,'135'!$2:$2,0))))/$J$1</f>
        <v>0</v>
      </c>
      <c r="J197" s="11"/>
      <c r="K197" s="15">
        <f t="shared" si="51"/>
        <v>1.8060539582455581</v>
      </c>
      <c r="L197" s="49">
        <f t="shared" si="52"/>
        <v>-2.1714174330364711E-2</v>
      </c>
      <c r="M197" s="52">
        <f t="shared" si="53"/>
        <v>1</v>
      </c>
      <c r="N197" s="49">
        <f t="shared" si="54"/>
        <v>3.9774713912820295E-2</v>
      </c>
      <c r="O197" s="49">
        <f t="shared" si="55"/>
        <v>0</v>
      </c>
      <c r="P197" s="52">
        <f t="shared" si="56"/>
        <v>2</v>
      </c>
      <c r="Q197" s="49">
        <f t="shared" si="57"/>
        <v>0</v>
      </c>
      <c r="R197" s="52">
        <f t="shared" si="58"/>
        <v>2</v>
      </c>
      <c r="S197" s="49">
        <f t="shared" si="59"/>
        <v>0</v>
      </c>
      <c r="T197" s="49">
        <f t="shared" si="60"/>
        <v>1.8060539582455581E-2</v>
      </c>
      <c r="U197" s="38">
        <f t="shared" si="61"/>
        <v>0</v>
      </c>
      <c r="V197" s="54">
        <f t="shared" si="62"/>
        <v>0</v>
      </c>
      <c r="W197" s="57">
        <f t="shared" si="45"/>
        <v>0</v>
      </c>
      <c r="X197" s="59">
        <f t="shared" si="46"/>
        <v>2753.24</v>
      </c>
      <c r="Y197" s="53">
        <f>INDEX('N1.0'!D:D,MATCH('0107'!A197,'N1.0'!B:B,0))</f>
        <v>22.431999999999999</v>
      </c>
      <c r="Z197" s="53">
        <f t="shared" si="47"/>
        <v>12273.716119828816</v>
      </c>
      <c r="AA197" s="53">
        <f t="shared" si="48"/>
        <v>22.431999999999999</v>
      </c>
      <c r="AB197" s="53">
        <f t="shared" si="63"/>
        <v>0</v>
      </c>
      <c r="AC197" s="56">
        <f t="shared" si="64"/>
        <v>0</v>
      </c>
      <c r="AD197" s="56">
        <f t="shared" si="65"/>
        <v>0</v>
      </c>
      <c r="AE197" s="53">
        <f t="shared" si="49"/>
        <v>22.431999999999999</v>
      </c>
      <c r="AF197" s="53">
        <f t="shared" si="50"/>
        <v>22.431999999999999</v>
      </c>
    </row>
    <row r="198" spans="1:32" ht="20.5" customHeight="1" x14ac:dyDescent="0.2">
      <c r="A198" s="26" t="str">
        <f>all_banks!O192&amp;" "</f>
        <v xml:space="preserve">АКБ "НООСФЕРА" (АО) (2650) </v>
      </c>
      <c r="B198" s="3">
        <f>all_banks!H192</f>
        <v>2650</v>
      </c>
      <c r="C198" s="3" t="str">
        <f>all_banks!E192</f>
        <v>НООСФЕРА</v>
      </c>
      <c r="D198" s="14">
        <f>INDEX('123_parsed'!B:B,MATCH('0107'!B198,'123_parsed'!A:A,0))</f>
        <v>402.36900000000003</v>
      </c>
      <c r="E198" s="13">
        <f t="shared" si="66"/>
        <v>2.9350000000000001</v>
      </c>
      <c r="F198" s="11">
        <f>(((INDEX('101'!$A:$G,MATCH($A198&amp;"60401",'101'!$A:$A,0),MATCH($J$2&amp;"Ост /Дб",'101'!$1:$1,0)))+(INDEX('101'!$A:$G,MATCH($A198&amp;"60404",'101'!$A:$A,0),MATCH($J$2&amp;"Ост /Дб",'101'!$1:$1,0)))+(INDEX('101'!$A:$G,MATCH($A198&amp;"60415",'101'!$A:$A,0),MATCH($J$2&amp;"Ост /Дб",'101'!$1:$1,0)))-(INDEX('101'!$A:$G,MATCH($A198&amp;"60414",'101'!$A:$A,0),MATCH($J$2&amp;"Ост /Кр",'101'!$1:$1,0)))-(INDEX('101'!$A:$G,MATCH($A198&amp;"60405",'101'!$A:$A,0),MATCH($J$2&amp;"Ост /Дб",'101'!$1:$1,0)))+(INDEX('101'!$A:$G,MATCH($A198&amp;"61901",'101'!$A:$A,0),MATCH($J$2&amp;"Ост /Дб",'101'!$1:$1,0)))+(INDEX('101'!$A:$G,MATCH($A198&amp;"61902",'101'!$A:$A,0),MATCH($J$2&amp;"Ост /Дб",'101'!$1:$1,0)))+(INDEX('101'!$A:$G,MATCH($A198&amp;"61903",'101'!$A:$A,0),MATCH($J$2&amp;"Ост /Дб",'101'!$1:$1,0)))+(INDEX('101'!$A:$G,MATCH($A198&amp;"61904",'101'!$A:$A,0),MATCH($J$2&amp;"Ост /Дб",'101'!$1:$1,0)))+(INDEX('101'!$A:$G,MATCH($A198&amp;"61905",'101'!$A:$A,0),MATCH($J$2&amp;"Ост /Дб",'101'!$1:$1,0)))+(INDEX('101'!$A:$G,MATCH($A198&amp;"61906",'101'!$A:$A,0),MATCH($J$2&amp;"Ост /Дб",'101'!$1:$1,0)))+(INDEX('101'!$A:$G,MATCH($A198&amp;"61907",'101'!$A:$A,0),MATCH($J$2&amp;"Ост /Дб",'101'!$1:$1,0)))+(INDEX('101'!$A:$G,MATCH($A198&amp;"61908",'101'!$A:$A,0),MATCH($J$2&amp;"Ост /Дб",'101'!$1:$1,0)))+(INDEX('101'!$A:$G,MATCH($A198&amp;"61911",'101'!$A:$A,0),MATCH($J$2&amp;"Ост /Дб",'101'!$1:$1,0)))-(INDEX('101'!$A:$G,MATCH($A198&amp;"61909",'101'!$A:$A,0),MATCH($J$2&amp;"Ост /Кр",'101'!$1:$1,0)))-(INDEX('101'!$A:$G,MATCH($A198&amp;"61910",'101'!$A:$A,0),MATCH($J$2&amp;"Ост /Кр",'101'!$1:$1,0)))-(INDEX('101'!$A:$G,MATCH($A198&amp;"61912",'101'!$A:$A,0),MATCH($J$2&amp;"Ост /Кр",'101'!$1:$1,0)))+(INDEX('101'!$A:$G,MATCH($A198&amp;"62001",'101'!$A:$A,0),MATCH($J$2&amp;"Ост /Дб",'101'!$1:$1,0)))-(INDEX('101'!$A:$G,MATCH($A198&amp;"62002",'101'!$A:$A,0),MATCH($J$2&amp;"Ост /Кр",'101'!$1:$1,0)))+(INDEX('101'!$A:$G,MATCH($A198&amp;"62101",'101'!$A:$A,0),MATCH($J$2&amp;"Ост /Дб",'101'!$1:$1,0)))+(INDEX('101'!$A:$G,MATCH($A198&amp;"62102",'101'!$A:$A,0),MATCH($J$2&amp;"Ост /Дб",'101'!$1:$1,0)))-(INDEX('101'!$A:$G,MATCH($A198&amp;"62103",'101'!$A:$A,0),MATCH($J$2&amp;"Ост /Кр",'101'!$1:$1,0))))-(((INDEX('135'!$A:$O,MATCH('0107'!$A198,'135'!$A:$A,0),MATCH($J$2&amp;F$4,'135'!$2:$2,0)))/1.5)+(INDEX('135'!$A:$O,MATCH('0107'!$A198,'135'!$A:$A,0),MATCH($J$2&amp;F$5,'135'!$2:$2,0)))+(INDEX('135'!$A:$O,MATCH('0107'!$A198,'135'!$A:$A,0),MATCH($J$2&amp;F$6,'135'!$2:$2,0)))))/$J$1</f>
        <v>2.9350000000000001</v>
      </c>
      <c r="G198" s="16">
        <f>(((INDEX('135'!$A:$O,MATCH('0107'!$A198,'135'!$A:$A,0),MATCH($J$2&amp;G$4,'135'!$2:$2,0)))/1.5)+(INDEX('135'!$A:$O,MATCH('0107'!$A198,'135'!$A:$A,0),MATCH($J$2&amp;G$5,'135'!$2:$2,0)))+(INDEX('135'!$A:$O,MATCH('0107'!$A198,'135'!$A:$A,0),MATCH($J$2&amp;G$6,'135'!$2:$2,0))))/$J$1</f>
        <v>0</v>
      </c>
      <c r="H198" s="11">
        <f>(((INDEX('135'!$A:$O,MATCH('0107'!$A198,'135'!$A:$A,0),MATCH($J$2&amp;H$6,'135'!$2:$2,0)))/1.5))/$J$1</f>
        <v>0</v>
      </c>
      <c r="I198" s="11">
        <f>(((INDEX('135'!$A:$O,MATCH('0107'!$A198,'135'!$A:$A,0),MATCH($J$2&amp;I$4,'135'!$2:$2,0)))/1.5)+(INDEX('135'!$A:$O,MATCH('0107'!$A198,'135'!$A:$A,0),MATCH($J$2&amp;I$5,'135'!$2:$2,0)))+(INDEX('135'!$A:$O,MATCH('0107'!$A198,'135'!$A:$A,0),MATCH($J$2&amp;I$6,'135'!$2:$2,0))))/$J$1</f>
        <v>0</v>
      </c>
      <c r="J198" s="11"/>
      <c r="K198" s="15">
        <f t="shared" si="51"/>
        <v>0.72942995111452424</v>
      </c>
      <c r="L198" s="49">
        <f t="shared" si="52"/>
        <v>7.2942995111452422E-3</v>
      </c>
      <c r="M198" s="52">
        <f t="shared" si="53"/>
        <v>1</v>
      </c>
      <c r="N198" s="49">
        <f t="shared" si="54"/>
        <v>0</v>
      </c>
      <c r="O198" s="49">
        <f t="shared" si="55"/>
        <v>0</v>
      </c>
      <c r="P198" s="52">
        <f t="shared" si="56"/>
        <v>2</v>
      </c>
      <c r="Q198" s="49">
        <f t="shared" si="57"/>
        <v>0</v>
      </c>
      <c r="R198" s="52">
        <f t="shared" si="58"/>
        <v>2</v>
      </c>
      <c r="S198" s="49">
        <f t="shared" si="59"/>
        <v>0</v>
      </c>
      <c r="T198" s="49">
        <f t="shared" si="60"/>
        <v>7.2942995111452422E-3</v>
      </c>
      <c r="U198" s="38">
        <f t="shared" si="61"/>
        <v>0</v>
      </c>
      <c r="V198" s="54">
        <f t="shared" si="62"/>
        <v>0</v>
      </c>
      <c r="W198" s="57">
        <f t="shared" si="45"/>
        <v>0</v>
      </c>
      <c r="X198" s="59">
        <f t="shared" si="46"/>
        <v>402.36900000000003</v>
      </c>
      <c r="Y198" s="53">
        <f>INDEX('N1.0'!D:D,MATCH('0107'!A198,'N1.0'!B:B,0))</f>
        <v>35.357999999999997</v>
      </c>
      <c r="Z198" s="53">
        <f t="shared" si="47"/>
        <v>1137.985745800102</v>
      </c>
      <c r="AA198" s="53">
        <f t="shared" si="48"/>
        <v>35.357999999999997</v>
      </c>
      <c r="AB198" s="53">
        <f t="shared" si="63"/>
        <v>0</v>
      </c>
      <c r="AC198" s="56">
        <f t="shared" si="64"/>
        <v>0</v>
      </c>
      <c r="AD198" s="56">
        <f t="shared" si="65"/>
        <v>0</v>
      </c>
      <c r="AE198" s="53">
        <f t="shared" si="49"/>
        <v>35.357999999999997</v>
      </c>
      <c r="AF198" s="53">
        <f t="shared" si="50"/>
        <v>35.357999999999997</v>
      </c>
    </row>
    <row r="199" spans="1:32" ht="20.5" customHeight="1" x14ac:dyDescent="0.2">
      <c r="A199" s="26" t="str">
        <f>all_banks!O193&amp;" "</f>
        <v xml:space="preserve">ПАО "Норвик Банк" (902) </v>
      </c>
      <c r="B199" s="3">
        <f>all_banks!H193</f>
        <v>902</v>
      </c>
      <c r="C199" s="3" t="str">
        <f>all_banks!E193</f>
        <v>НОРВИК БАНК</v>
      </c>
      <c r="D199" s="14">
        <f>INDEX('123_parsed'!B:B,MATCH('0107'!B199,'123_parsed'!A:A,0))</f>
        <v>1894.6289999999999</v>
      </c>
      <c r="E199" s="13">
        <f t="shared" si="66"/>
        <v>1027.595</v>
      </c>
      <c r="F199" s="11">
        <f>(((INDEX('101'!$A:$G,MATCH($A199&amp;"60401",'101'!$A:$A,0),MATCH($J$2&amp;"Ост /Дб",'101'!$1:$1,0)))+(INDEX('101'!$A:$G,MATCH($A199&amp;"60404",'101'!$A:$A,0),MATCH($J$2&amp;"Ост /Дб",'101'!$1:$1,0)))+(INDEX('101'!$A:$G,MATCH($A199&amp;"60415",'101'!$A:$A,0),MATCH($J$2&amp;"Ост /Дб",'101'!$1:$1,0)))-(INDEX('101'!$A:$G,MATCH($A199&amp;"60414",'101'!$A:$A,0),MATCH($J$2&amp;"Ост /Кр",'101'!$1:$1,0)))-(INDEX('101'!$A:$G,MATCH($A199&amp;"60405",'101'!$A:$A,0),MATCH($J$2&amp;"Ост /Дб",'101'!$1:$1,0)))+(INDEX('101'!$A:$G,MATCH($A199&amp;"61901",'101'!$A:$A,0),MATCH($J$2&amp;"Ост /Дб",'101'!$1:$1,0)))+(INDEX('101'!$A:$G,MATCH($A199&amp;"61902",'101'!$A:$A,0),MATCH($J$2&amp;"Ост /Дб",'101'!$1:$1,0)))+(INDEX('101'!$A:$G,MATCH($A199&amp;"61903",'101'!$A:$A,0),MATCH($J$2&amp;"Ост /Дб",'101'!$1:$1,0)))+(INDEX('101'!$A:$G,MATCH($A199&amp;"61904",'101'!$A:$A,0),MATCH($J$2&amp;"Ост /Дб",'101'!$1:$1,0)))+(INDEX('101'!$A:$G,MATCH($A199&amp;"61905",'101'!$A:$A,0),MATCH($J$2&amp;"Ост /Дб",'101'!$1:$1,0)))+(INDEX('101'!$A:$G,MATCH($A199&amp;"61906",'101'!$A:$A,0),MATCH($J$2&amp;"Ост /Дб",'101'!$1:$1,0)))+(INDEX('101'!$A:$G,MATCH($A199&amp;"61907",'101'!$A:$A,0),MATCH($J$2&amp;"Ост /Дб",'101'!$1:$1,0)))+(INDEX('101'!$A:$G,MATCH($A199&amp;"61908",'101'!$A:$A,0),MATCH($J$2&amp;"Ост /Дб",'101'!$1:$1,0)))+(INDEX('101'!$A:$G,MATCH($A199&amp;"61911",'101'!$A:$A,0),MATCH($J$2&amp;"Ост /Дб",'101'!$1:$1,0)))-(INDEX('101'!$A:$G,MATCH($A199&amp;"61909",'101'!$A:$A,0),MATCH($J$2&amp;"Ост /Кр",'101'!$1:$1,0)))-(INDEX('101'!$A:$G,MATCH($A199&amp;"61910",'101'!$A:$A,0),MATCH($J$2&amp;"Ост /Кр",'101'!$1:$1,0)))-(INDEX('101'!$A:$G,MATCH($A199&amp;"61912",'101'!$A:$A,0),MATCH($J$2&amp;"Ост /Кр",'101'!$1:$1,0)))+(INDEX('101'!$A:$G,MATCH($A199&amp;"62001",'101'!$A:$A,0),MATCH($J$2&amp;"Ост /Дб",'101'!$1:$1,0)))-(INDEX('101'!$A:$G,MATCH($A199&amp;"62002",'101'!$A:$A,0),MATCH($J$2&amp;"Ост /Кр",'101'!$1:$1,0)))+(INDEX('101'!$A:$G,MATCH($A199&amp;"62101",'101'!$A:$A,0),MATCH($J$2&amp;"Ост /Дб",'101'!$1:$1,0)))+(INDEX('101'!$A:$G,MATCH($A199&amp;"62102",'101'!$A:$A,0),MATCH($J$2&amp;"Ост /Дб",'101'!$1:$1,0)))-(INDEX('101'!$A:$G,MATCH($A199&amp;"62103",'101'!$A:$A,0),MATCH($J$2&amp;"Ост /Кр",'101'!$1:$1,0))))-(((INDEX('135'!$A:$O,MATCH('0107'!$A199,'135'!$A:$A,0),MATCH($J$2&amp;F$4,'135'!$2:$2,0)))/1.5)+(INDEX('135'!$A:$O,MATCH('0107'!$A199,'135'!$A:$A,0),MATCH($J$2&amp;F$5,'135'!$2:$2,0)))+(INDEX('135'!$A:$O,MATCH('0107'!$A199,'135'!$A:$A,0),MATCH($J$2&amp;F$6,'135'!$2:$2,0)))))/$J$1</f>
        <v>871.846</v>
      </c>
      <c r="G199" s="16">
        <f>(((INDEX('135'!$A:$O,MATCH('0107'!$A199,'135'!$A:$A,0),MATCH($J$2&amp;G$4,'135'!$2:$2,0)))/1.5)+(INDEX('135'!$A:$O,MATCH('0107'!$A199,'135'!$A:$A,0),MATCH($J$2&amp;G$5,'135'!$2:$2,0)))+(INDEX('135'!$A:$O,MATCH('0107'!$A199,'135'!$A:$A,0),MATCH($J$2&amp;G$6,'135'!$2:$2,0))))/$J$1</f>
        <v>155.749</v>
      </c>
      <c r="H199" s="11">
        <f>(((INDEX('135'!$A:$O,MATCH('0107'!$A199,'135'!$A:$A,0),MATCH($J$2&amp;H$6,'135'!$2:$2,0)))/1.5))/$J$1</f>
        <v>0</v>
      </c>
      <c r="I199" s="11">
        <f>(((INDEX('135'!$A:$O,MATCH('0107'!$A199,'135'!$A:$A,0),MATCH($J$2&amp;I$4,'135'!$2:$2,0)))/1.5)+(INDEX('135'!$A:$O,MATCH('0107'!$A199,'135'!$A:$A,0),MATCH($J$2&amp;I$5,'135'!$2:$2,0)))+(INDEX('135'!$A:$O,MATCH('0107'!$A199,'135'!$A:$A,0),MATCH($J$2&amp;I$6,'135'!$2:$2,0))))/$J$1</f>
        <v>0</v>
      </c>
      <c r="J199" s="11"/>
      <c r="K199" s="15">
        <f t="shared" si="51"/>
        <v>54.237267560034184</v>
      </c>
      <c r="L199" s="49">
        <f t="shared" si="52"/>
        <v>0.4601671356239137</v>
      </c>
      <c r="M199" s="52">
        <f t="shared" si="53"/>
        <v>3</v>
      </c>
      <c r="N199" s="49">
        <f t="shared" si="54"/>
        <v>8.2205539976428099E-2</v>
      </c>
      <c r="O199" s="49">
        <f t="shared" si="55"/>
        <v>0</v>
      </c>
      <c r="P199" s="52">
        <f t="shared" si="56"/>
        <v>2</v>
      </c>
      <c r="Q199" s="49">
        <f t="shared" si="57"/>
        <v>0</v>
      </c>
      <c r="R199" s="52">
        <f t="shared" si="58"/>
        <v>2</v>
      </c>
      <c r="S199" s="49">
        <f t="shared" si="59"/>
        <v>0</v>
      </c>
      <c r="T199" s="49">
        <f t="shared" si="60"/>
        <v>0.54237267560034186</v>
      </c>
      <c r="U199" s="38">
        <f t="shared" si="61"/>
        <v>1</v>
      </c>
      <c r="V199" s="54">
        <f t="shared" si="62"/>
        <v>1</v>
      </c>
      <c r="W199" s="57">
        <f t="shared" si="45"/>
        <v>1530.6876666666672</v>
      </c>
      <c r="X199" s="59">
        <f t="shared" si="46"/>
        <v>3425.3166666666671</v>
      </c>
      <c r="Y199" s="53">
        <f>INDEX('N1.0'!D:D,MATCH('0107'!A199,'N1.0'!B:B,0))</f>
        <v>11.077</v>
      </c>
      <c r="Z199" s="53">
        <f t="shared" si="47"/>
        <v>17104.170804369413</v>
      </c>
      <c r="AA199" s="53">
        <f t="shared" si="48"/>
        <v>8.3922378723750146</v>
      </c>
      <c r="AB199" s="53">
        <f t="shared" si="63"/>
        <v>-2.6847621276249853</v>
      </c>
      <c r="AC199" s="56">
        <f t="shared" si="64"/>
        <v>0</v>
      </c>
      <c r="AD199" s="56">
        <f t="shared" si="65"/>
        <v>1530.6876666666672</v>
      </c>
      <c r="AE199" s="53">
        <f t="shared" si="49"/>
        <v>11.077</v>
      </c>
      <c r="AF199" s="53">
        <f t="shared" si="50"/>
        <v>20.02620709208329</v>
      </c>
    </row>
    <row r="200" spans="1:32" ht="20.5" customHeight="1" x14ac:dyDescent="0.2">
      <c r="A200" s="26" t="str">
        <f>all_banks!O194&amp;" "</f>
        <v xml:space="preserve">АО "НС Банк" (3124) </v>
      </c>
      <c r="B200" s="3">
        <f>all_banks!H194</f>
        <v>3124</v>
      </c>
      <c r="C200" s="3" t="str">
        <f>all_banks!E194</f>
        <v>НС БАНК</v>
      </c>
      <c r="D200" s="14">
        <f>INDEX('123_parsed'!B:B,MATCH('0107'!B200,'123_parsed'!A:A,0))</f>
        <v>5637.9520000000002</v>
      </c>
      <c r="E200" s="13">
        <f t="shared" si="66"/>
        <v>1058.5283333333334</v>
      </c>
      <c r="F200" s="11">
        <f>(((INDEX('101'!$A:$G,MATCH($A200&amp;"60401",'101'!$A:$A,0),MATCH($J$2&amp;"Ост /Дб",'101'!$1:$1,0)))+(INDEX('101'!$A:$G,MATCH($A200&amp;"60404",'101'!$A:$A,0),MATCH($J$2&amp;"Ост /Дб",'101'!$1:$1,0)))+(INDEX('101'!$A:$G,MATCH($A200&amp;"60415",'101'!$A:$A,0),MATCH($J$2&amp;"Ост /Дб",'101'!$1:$1,0)))-(INDEX('101'!$A:$G,MATCH($A200&amp;"60414",'101'!$A:$A,0),MATCH($J$2&amp;"Ост /Кр",'101'!$1:$1,0)))-(INDEX('101'!$A:$G,MATCH($A200&amp;"60405",'101'!$A:$A,0),MATCH($J$2&amp;"Ост /Дб",'101'!$1:$1,0)))+(INDEX('101'!$A:$G,MATCH($A200&amp;"61901",'101'!$A:$A,0),MATCH($J$2&amp;"Ост /Дб",'101'!$1:$1,0)))+(INDEX('101'!$A:$G,MATCH($A200&amp;"61902",'101'!$A:$A,0),MATCH($J$2&amp;"Ост /Дб",'101'!$1:$1,0)))+(INDEX('101'!$A:$G,MATCH($A200&amp;"61903",'101'!$A:$A,0),MATCH($J$2&amp;"Ост /Дб",'101'!$1:$1,0)))+(INDEX('101'!$A:$G,MATCH($A200&amp;"61904",'101'!$A:$A,0),MATCH($J$2&amp;"Ост /Дб",'101'!$1:$1,0)))+(INDEX('101'!$A:$G,MATCH($A200&amp;"61905",'101'!$A:$A,0),MATCH($J$2&amp;"Ост /Дб",'101'!$1:$1,0)))+(INDEX('101'!$A:$G,MATCH($A200&amp;"61906",'101'!$A:$A,0),MATCH($J$2&amp;"Ост /Дб",'101'!$1:$1,0)))+(INDEX('101'!$A:$G,MATCH($A200&amp;"61907",'101'!$A:$A,0),MATCH($J$2&amp;"Ост /Дб",'101'!$1:$1,0)))+(INDEX('101'!$A:$G,MATCH($A200&amp;"61908",'101'!$A:$A,0),MATCH($J$2&amp;"Ост /Дб",'101'!$1:$1,0)))+(INDEX('101'!$A:$G,MATCH($A200&amp;"61911",'101'!$A:$A,0),MATCH($J$2&amp;"Ост /Дб",'101'!$1:$1,0)))-(INDEX('101'!$A:$G,MATCH($A200&amp;"61909",'101'!$A:$A,0),MATCH($J$2&amp;"Ост /Кр",'101'!$1:$1,0)))-(INDEX('101'!$A:$G,MATCH($A200&amp;"61910",'101'!$A:$A,0),MATCH($J$2&amp;"Ост /Кр",'101'!$1:$1,0)))-(INDEX('101'!$A:$G,MATCH($A200&amp;"61912",'101'!$A:$A,0),MATCH($J$2&amp;"Ост /Кр",'101'!$1:$1,0)))+(INDEX('101'!$A:$G,MATCH($A200&amp;"62001",'101'!$A:$A,0),MATCH($J$2&amp;"Ост /Дб",'101'!$1:$1,0)))-(INDEX('101'!$A:$G,MATCH($A200&amp;"62002",'101'!$A:$A,0),MATCH($J$2&amp;"Ост /Кр",'101'!$1:$1,0)))+(INDEX('101'!$A:$G,MATCH($A200&amp;"62101",'101'!$A:$A,0),MATCH($J$2&amp;"Ост /Дб",'101'!$1:$1,0)))+(INDEX('101'!$A:$G,MATCH($A200&amp;"62102",'101'!$A:$A,0),MATCH($J$2&amp;"Ост /Дб",'101'!$1:$1,0)))-(INDEX('101'!$A:$G,MATCH($A200&amp;"62103",'101'!$A:$A,0),MATCH($J$2&amp;"Ост /Кр",'101'!$1:$1,0))))-(((INDEX('135'!$A:$O,MATCH('0107'!$A200,'135'!$A:$A,0),MATCH($J$2&amp;F$4,'135'!$2:$2,0)))/1.5)+(INDEX('135'!$A:$O,MATCH('0107'!$A200,'135'!$A:$A,0),MATCH($J$2&amp;F$5,'135'!$2:$2,0)))+(INDEX('135'!$A:$O,MATCH('0107'!$A200,'135'!$A:$A,0),MATCH($J$2&amp;F$6,'135'!$2:$2,0)))))/$J$1</f>
        <v>727.54300000000001</v>
      </c>
      <c r="G200" s="16">
        <f>(((INDEX('135'!$A:$O,MATCH('0107'!$A200,'135'!$A:$A,0),MATCH($J$2&amp;G$4,'135'!$2:$2,0)))/1.5)+(INDEX('135'!$A:$O,MATCH('0107'!$A200,'135'!$A:$A,0),MATCH($J$2&amp;G$5,'135'!$2:$2,0)))+(INDEX('135'!$A:$O,MATCH('0107'!$A200,'135'!$A:$A,0),MATCH($J$2&amp;G$6,'135'!$2:$2,0))))/$J$1</f>
        <v>158.626</v>
      </c>
      <c r="H200" s="11">
        <f>(((INDEX('135'!$A:$O,MATCH('0107'!$A200,'135'!$A:$A,0),MATCH($J$2&amp;H$6,'135'!$2:$2,0)))/1.5))/$J$1</f>
        <v>0</v>
      </c>
      <c r="I200" s="11">
        <f>(((INDEX('135'!$A:$O,MATCH('0107'!$A200,'135'!$A:$A,0),MATCH($J$2&amp;I$4,'135'!$2:$2,0)))/1.5)+(INDEX('135'!$A:$O,MATCH('0107'!$A200,'135'!$A:$A,0),MATCH($J$2&amp;I$5,'135'!$2:$2,0)))+(INDEX('135'!$A:$O,MATCH('0107'!$A200,'135'!$A:$A,0),MATCH($J$2&amp;I$6,'135'!$2:$2,0))))/$J$1</f>
        <v>172.35933333333335</v>
      </c>
      <c r="J200" s="11"/>
      <c r="K200" s="15">
        <f t="shared" si="51"/>
        <v>18.775050467498364</v>
      </c>
      <c r="L200" s="49">
        <f t="shared" si="52"/>
        <v>0.12904384428955762</v>
      </c>
      <c r="M200" s="52">
        <f t="shared" si="53"/>
        <v>3</v>
      </c>
      <c r="N200" s="49">
        <f t="shared" si="54"/>
        <v>2.8135393845140931E-2</v>
      </c>
      <c r="O200" s="49">
        <f t="shared" si="55"/>
        <v>0</v>
      </c>
      <c r="P200" s="52">
        <f t="shared" si="56"/>
        <v>2</v>
      </c>
      <c r="Q200" s="49">
        <f t="shared" si="57"/>
        <v>3.057126654028508E-2</v>
      </c>
      <c r="R200" s="52">
        <f t="shared" si="58"/>
        <v>2</v>
      </c>
      <c r="S200" s="49">
        <f t="shared" si="59"/>
        <v>0</v>
      </c>
      <c r="T200" s="49">
        <f t="shared" si="60"/>
        <v>0.18775050467498364</v>
      </c>
      <c r="U200" s="38">
        <f t="shared" si="61"/>
        <v>0</v>
      </c>
      <c r="V200" s="54">
        <f t="shared" si="62"/>
        <v>0</v>
      </c>
      <c r="W200" s="57">
        <f t="shared" ref="W200:W263" si="67">IF(E200/D200&lt;=0.3,0,E200*10/3-D200)</f>
        <v>0</v>
      </c>
      <c r="X200" s="59">
        <f t="shared" ref="X200:X263" si="68">D200+W200</f>
        <v>5637.9520000000002</v>
      </c>
      <c r="Y200" s="53">
        <f>INDEX('N1.0'!D:D,MATCH('0107'!A200,'N1.0'!B:B,0))</f>
        <v>16.361999999999998</v>
      </c>
      <c r="Z200" s="53">
        <f t="shared" ref="Z200:Z263" si="69">D200/(Y200/100)</f>
        <v>34457.596870798196</v>
      </c>
      <c r="AA200" s="53">
        <f t="shared" ref="AA200:AA263" si="70">100* (D200-MAX(K200-30, 0)*D200/100)/Z200</f>
        <v>16.361999999999998</v>
      </c>
      <c r="AB200" s="53">
        <f t="shared" si="63"/>
        <v>0</v>
      </c>
      <c r="AC200" s="56">
        <f t="shared" si="64"/>
        <v>0</v>
      </c>
      <c r="AD200" s="56">
        <f t="shared" si="65"/>
        <v>0</v>
      </c>
      <c r="AE200" s="53">
        <f t="shared" ref="AE200:AE263" si="71">100*(D200+AC200)/Z200</f>
        <v>16.361999999999998</v>
      </c>
      <c r="AF200" s="53">
        <f t="shared" ref="AF200:AF263" si="72">100*(D200+AD200)/Z200</f>
        <v>16.361999999999998</v>
      </c>
    </row>
    <row r="201" spans="1:32" ht="20.5" customHeight="1" x14ac:dyDescent="0.2">
      <c r="A201" s="26" t="str">
        <f>all_banks!O195&amp;" "</f>
        <v xml:space="preserve">Банк НФК (АО) (3437) </v>
      </c>
      <c r="B201" s="3">
        <f>all_banks!H195</f>
        <v>3437</v>
      </c>
      <c r="C201" s="3" t="str">
        <f>all_banks!E195</f>
        <v>НФК</v>
      </c>
      <c r="D201" s="14">
        <f>INDEX('123_parsed'!B:B,MATCH('0107'!B201,'123_parsed'!A:A,0))</f>
        <v>3163.902</v>
      </c>
      <c r="E201" s="13">
        <f t="shared" si="66"/>
        <v>13.997999999999999</v>
      </c>
      <c r="F201" s="11">
        <f>(((INDEX('101'!$A:$G,MATCH($A201&amp;"60401",'101'!$A:$A,0),MATCH($J$2&amp;"Ост /Дб",'101'!$1:$1,0)))+(INDEX('101'!$A:$G,MATCH($A201&amp;"60404",'101'!$A:$A,0),MATCH($J$2&amp;"Ост /Дб",'101'!$1:$1,0)))+(INDEX('101'!$A:$G,MATCH($A201&amp;"60415",'101'!$A:$A,0),MATCH($J$2&amp;"Ост /Дб",'101'!$1:$1,0)))-(INDEX('101'!$A:$G,MATCH($A201&amp;"60414",'101'!$A:$A,0),MATCH($J$2&amp;"Ост /Кр",'101'!$1:$1,0)))-(INDEX('101'!$A:$G,MATCH($A201&amp;"60405",'101'!$A:$A,0),MATCH($J$2&amp;"Ост /Дб",'101'!$1:$1,0)))+(INDEX('101'!$A:$G,MATCH($A201&amp;"61901",'101'!$A:$A,0),MATCH($J$2&amp;"Ост /Дб",'101'!$1:$1,0)))+(INDEX('101'!$A:$G,MATCH($A201&amp;"61902",'101'!$A:$A,0),MATCH($J$2&amp;"Ост /Дб",'101'!$1:$1,0)))+(INDEX('101'!$A:$G,MATCH($A201&amp;"61903",'101'!$A:$A,0),MATCH($J$2&amp;"Ост /Дб",'101'!$1:$1,0)))+(INDEX('101'!$A:$G,MATCH($A201&amp;"61904",'101'!$A:$A,0),MATCH($J$2&amp;"Ост /Дб",'101'!$1:$1,0)))+(INDEX('101'!$A:$G,MATCH($A201&amp;"61905",'101'!$A:$A,0),MATCH($J$2&amp;"Ост /Дб",'101'!$1:$1,0)))+(INDEX('101'!$A:$G,MATCH($A201&amp;"61906",'101'!$A:$A,0),MATCH($J$2&amp;"Ост /Дб",'101'!$1:$1,0)))+(INDEX('101'!$A:$G,MATCH($A201&amp;"61907",'101'!$A:$A,0),MATCH($J$2&amp;"Ост /Дб",'101'!$1:$1,0)))+(INDEX('101'!$A:$G,MATCH($A201&amp;"61908",'101'!$A:$A,0),MATCH($J$2&amp;"Ост /Дб",'101'!$1:$1,0)))+(INDEX('101'!$A:$G,MATCH($A201&amp;"61911",'101'!$A:$A,0),MATCH($J$2&amp;"Ост /Дб",'101'!$1:$1,0)))-(INDEX('101'!$A:$G,MATCH($A201&amp;"61909",'101'!$A:$A,0),MATCH($J$2&amp;"Ост /Кр",'101'!$1:$1,0)))-(INDEX('101'!$A:$G,MATCH($A201&amp;"61910",'101'!$A:$A,0),MATCH($J$2&amp;"Ост /Кр",'101'!$1:$1,0)))-(INDEX('101'!$A:$G,MATCH($A201&amp;"61912",'101'!$A:$A,0),MATCH($J$2&amp;"Ост /Кр",'101'!$1:$1,0)))+(INDEX('101'!$A:$G,MATCH($A201&amp;"62001",'101'!$A:$A,0),MATCH($J$2&amp;"Ост /Дб",'101'!$1:$1,0)))-(INDEX('101'!$A:$G,MATCH($A201&amp;"62002",'101'!$A:$A,0),MATCH($J$2&amp;"Ост /Кр",'101'!$1:$1,0)))+(INDEX('101'!$A:$G,MATCH($A201&amp;"62101",'101'!$A:$A,0),MATCH($J$2&amp;"Ост /Дб",'101'!$1:$1,0)))+(INDEX('101'!$A:$G,MATCH($A201&amp;"62102",'101'!$A:$A,0),MATCH($J$2&amp;"Ост /Дб",'101'!$1:$1,0)))-(INDEX('101'!$A:$G,MATCH($A201&amp;"62103",'101'!$A:$A,0),MATCH($J$2&amp;"Ост /Кр",'101'!$1:$1,0))))-(((INDEX('135'!$A:$O,MATCH('0107'!$A201,'135'!$A:$A,0),MATCH($J$2&amp;F$4,'135'!$2:$2,0)))/1.5)+(INDEX('135'!$A:$O,MATCH('0107'!$A201,'135'!$A:$A,0),MATCH($J$2&amp;F$5,'135'!$2:$2,0)))+(INDEX('135'!$A:$O,MATCH('0107'!$A201,'135'!$A:$A,0),MATCH($J$2&amp;F$6,'135'!$2:$2,0)))))/$J$1</f>
        <v>13.997999999999999</v>
      </c>
      <c r="G201" s="16">
        <f>(((INDEX('135'!$A:$O,MATCH('0107'!$A201,'135'!$A:$A,0),MATCH($J$2&amp;G$4,'135'!$2:$2,0)))/1.5)+(INDEX('135'!$A:$O,MATCH('0107'!$A201,'135'!$A:$A,0),MATCH($J$2&amp;G$5,'135'!$2:$2,0)))+(INDEX('135'!$A:$O,MATCH('0107'!$A201,'135'!$A:$A,0),MATCH($J$2&amp;G$6,'135'!$2:$2,0))))/$J$1</f>
        <v>0</v>
      </c>
      <c r="H201" s="11">
        <f>(((INDEX('135'!$A:$O,MATCH('0107'!$A201,'135'!$A:$A,0),MATCH($J$2&amp;H$6,'135'!$2:$2,0)))/1.5))/$J$1</f>
        <v>0</v>
      </c>
      <c r="I201" s="11">
        <f>(((INDEX('135'!$A:$O,MATCH('0107'!$A201,'135'!$A:$A,0),MATCH($J$2&amp;I$4,'135'!$2:$2,0)))/1.5)+(INDEX('135'!$A:$O,MATCH('0107'!$A201,'135'!$A:$A,0),MATCH($J$2&amp;I$5,'135'!$2:$2,0)))+(INDEX('135'!$A:$O,MATCH('0107'!$A201,'135'!$A:$A,0),MATCH($J$2&amp;I$6,'135'!$2:$2,0))))/$J$1</f>
        <v>0</v>
      </c>
      <c r="J201" s="11"/>
      <c r="K201" s="15">
        <f t="shared" ref="K201:K264" si="73">E201/D201*100</f>
        <v>0.44242836851457468</v>
      </c>
      <c r="L201" s="49">
        <f t="shared" ref="L201:L264" si="74">F201/D201</f>
        <v>4.4242836851457468E-3</v>
      </c>
      <c r="M201" s="52">
        <f t="shared" ref="M201:M264" si="75">IF(L201&lt;=0.1,1,3)</f>
        <v>1</v>
      </c>
      <c r="N201" s="49">
        <f t="shared" ref="N201:N264" si="76">G201/D201</f>
        <v>0</v>
      </c>
      <c r="O201" s="49">
        <f t="shared" ref="O201:O264" si="77">H201/D201</f>
        <v>0</v>
      </c>
      <c r="P201" s="52">
        <f t="shared" ref="P201:P264" si="78">IF(O201&lt;=0.1,2,3)</f>
        <v>2</v>
      </c>
      <c r="Q201" s="49">
        <f t="shared" ref="Q201:Q264" si="79">I201/D201</f>
        <v>0</v>
      </c>
      <c r="R201" s="52">
        <f t="shared" ref="R201:R264" si="80">IF(Q201&lt;=0.1,2,3)</f>
        <v>2</v>
      </c>
      <c r="S201" s="49">
        <f t="shared" ref="S201:S264" si="81">J201/D201</f>
        <v>0</v>
      </c>
      <c r="T201" s="49">
        <f t="shared" ref="T201:T264" si="82">E201/D201</f>
        <v>4.4242836851457468E-3</v>
      </c>
      <c r="U201" s="38">
        <f t="shared" ref="U201:U264" si="83">IF(OR(L201&gt;0.3,N201&gt;0.3,O201&gt;0.3,Q201&gt;0.3,S201&gt;0.3,T201&gt;0.3),1,0)</f>
        <v>0</v>
      </c>
      <c r="V201" s="54">
        <f t="shared" ref="V201:V264" si="84">IF(T201&gt;0.3,1,0)</f>
        <v>0</v>
      </c>
      <c r="W201" s="57">
        <f t="shared" si="67"/>
        <v>0</v>
      </c>
      <c r="X201" s="59">
        <f t="shared" si="68"/>
        <v>3163.902</v>
      </c>
      <c r="Y201" s="53">
        <f>INDEX('N1.0'!D:D,MATCH('0107'!A201,'N1.0'!B:B,0))</f>
        <v>11.984999999999999</v>
      </c>
      <c r="Z201" s="53">
        <f t="shared" si="69"/>
        <v>26398.848560700877</v>
      </c>
      <c r="AA201" s="53">
        <f t="shared" si="70"/>
        <v>11.984999999999999</v>
      </c>
      <c r="AB201" s="53">
        <f t="shared" ref="AB201:AB264" si="85">AA201-Y201</f>
        <v>0</v>
      </c>
      <c r="AC201" s="56">
        <f t="shared" ref="AC201:AC264" si="86">IF(AND($AA201&lt; 8, $K201 &gt;= 30), $E201/0.3 - 100*$E201/$K201, 0)</f>
        <v>0</v>
      </c>
      <c r="AD201" s="56">
        <f t="shared" ref="AD201:AD264" si="87">IF(AND($AA201&lt; 11.5, $K201 &gt;= 30), $E201/0.3 - 100*$E201/$K201, 0)</f>
        <v>0</v>
      </c>
      <c r="AE201" s="53">
        <f t="shared" si="71"/>
        <v>11.984999999999999</v>
      </c>
      <c r="AF201" s="53">
        <f t="shared" si="72"/>
        <v>11.984999999999999</v>
      </c>
    </row>
    <row r="202" spans="1:32" ht="20.5" customHeight="1" x14ac:dyDescent="0.2">
      <c r="A202" s="26" t="str">
        <f>all_banks!O196&amp;" "</f>
        <v xml:space="preserve">КБ "ОБР" (ООО) (1016) </v>
      </c>
      <c r="B202" s="3">
        <f>all_banks!H196</f>
        <v>1016</v>
      </c>
      <c r="C202" s="3" t="str">
        <f>all_banks!E196</f>
        <v>ОБЪЕДИНЕННЫЙ БАНК РЕСПУБЛИКИ</v>
      </c>
      <c r="D202" s="14">
        <f>INDEX('123_parsed'!B:B,MATCH('0107'!B202,'123_parsed'!A:A,0))</f>
        <v>364.88799999999998</v>
      </c>
      <c r="E202" s="13">
        <f t="shared" si="66"/>
        <v>70.91</v>
      </c>
      <c r="F202" s="11">
        <f>(((INDEX('101'!$A:$G,MATCH($A202&amp;"60401",'101'!$A:$A,0),MATCH($J$2&amp;"Ост /Дб",'101'!$1:$1,0)))+(INDEX('101'!$A:$G,MATCH($A202&amp;"60404",'101'!$A:$A,0),MATCH($J$2&amp;"Ост /Дб",'101'!$1:$1,0)))+(INDEX('101'!$A:$G,MATCH($A202&amp;"60415",'101'!$A:$A,0),MATCH($J$2&amp;"Ост /Дб",'101'!$1:$1,0)))-(INDEX('101'!$A:$G,MATCH($A202&amp;"60414",'101'!$A:$A,0),MATCH($J$2&amp;"Ост /Кр",'101'!$1:$1,0)))-(INDEX('101'!$A:$G,MATCH($A202&amp;"60405",'101'!$A:$A,0),MATCH($J$2&amp;"Ост /Дб",'101'!$1:$1,0)))+(INDEX('101'!$A:$G,MATCH($A202&amp;"61901",'101'!$A:$A,0),MATCH($J$2&amp;"Ост /Дб",'101'!$1:$1,0)))+(INDEX('101'!$A:$G,MATCH($A202&amp;"61902",'101'!$A:$A,0),MATCH($J$2&amp;"Ост /Дб",'101'!$1:$1,0)))+(INDEX('101'!$A:$G,MATCH($A202&amp;"61903",'101'!$A:$A,0),MATCH($J$2&amp;"Ост /Дб",'101'!$1:$1,0)))+(INDEX('101'!$A:$G,MATCH($A202&amp;"61904",'101'!$A:$A,0),MATCH($J$2&amp;"Ост /Дб",'101'!$1:$1,0)))+(INDEX('101'!$A:$G,MATCH($A202&amp;"61905",'101'!$A:$A,0),MATCH($J$2&amp;"Ост /Дб",'101'!$1:$1,0)))+(INDEX('101'!$A:$G,MATCH($A202&amp;"61906",'101'!$A:$A,0),MATCH($J$2&amp;"Ост /Дб",'101'!$1:$1,0)))+(INDEX('101'!$A:$G,MATCH($A202&amp;"61907",'101'!$A:$A,0),MATCH($J$2&amp;"Ост /Дб",'101'!$1:$1,0)))+(INDEX('101'!$A:$G,MATCH($A202&amp;"61908",'101'!$A:$A,0),MATCH($J$2&amp;"Ост /Дб",'101'!$1:$1,0)))+(INDEX('101'!$A:$G,MATCH($A202&amp;"61911",'101'!$A:$A,0),MATCH($J$2&amp;"Ост /Дб",'101'!$1:$1,0)))-(INDEX('101'!$A:$G,MATCH($A202&amp;"61909",'101'!$A:$A,0),MATCH($J$2&amp;"Ост /Кр",'101'!$1:$1,0)))-(INDEX('101'!$A:$G,MATCH($A202&amp;"61910",'101'!$A:$A,0),MATCH($J$2&amp;"Ост /Кр",'101'!$1:$1,0)))-(INDEX('101'!$A:$G,MATCH($A202&amp;"61912",'101'!$A:$A,0),MATCH($J$2&amp;"Ост /Кр",'101'!$1:$1,0)))+(INDEX('101'!$A:$G,MATCH($A202&amp;"62001",'101'!$A:$A,0),MATCH($J$2&amp;"Ост /Дб",'101'!$1:$1,0)))-(INDEX('101'!$A:$G,MATCH($A202&amp;"62002",'101'!$A:$A,0),MATCH($J$2&amp;"Ост /Кр",'101'!$1:$1,0)))+(INDEX('101'!$A:$G,MATCH($A202&amp;"62101",'101'!$A:$A,0),MATCH($J$2&amp;"Ост /Дб",'101'!$1:$1,0)))+(INDEX('101'!$A:$G,MATCH($A202&amp;"62102",'101'!$A:$A,0),MATCH($J$2&amp;"Ост /Дб",'101'!$1:$1,0)))-(INDEX('101'!$A:$G,MATCH($A202&amp;"62103",'101'!$A:$A,0),MATCH($J$2&amp;"Ост /Кр",'101'!$1:$1,0))))-(((INDEX('135'!$A:$O,MATCH('0107'!$A202,'135'!$A:$A,0),MATCH($J$2&amp;F$4,'135'!$2:$2,0)))/1.5)+(INDEX('135'!$A:$O,MATCH('0107'!$A202,'135'!$A:$A,0),MATCH($J$2&amp;F$5,'135'!$2:$2,0)))+(INDEX('135'!$A:$O,MATCH('0107'!$A202,'135'!$A:$A,0),MATCH($J$2&amp;F$6,'135'!$2:$2,0)))))/$J$1</f>
        <v>8.9746666666666641</v>
      </c>
      <c r="G202" s="16">
        <f>(((INDEX('135'!$A:$O,MATCH('0107'!$A202,'135'!$A:$A,0),MATCH($J$2&amp;G$4,'135'!$2:$2,0)))/1.5)+(INDEX('135'!$A:$O,MATCH('0107'!$A202,'135'!$A:$A,0),MATCH($J$2&amp;G$5,'135'!$2:$2,0)))+(INDEX('135'!$A:$O,MATCH('0107'!$A202,'135'!$A:$A,0),MATCH($J$2&amp;G$6,'135'!$2:$2,0))))/$J$1</f>
        <v>61.935333333333332</v>
      </c>
      <c r="H202" s="11">
        <f>(((INDEX('135'!$A:$O,MATCH('0107'!$A202,'135'!$A:$A,0),MATCH($J$2&amp;H$6,'135'!$2:$2,0)))/1.5))/$J$1</f>
        <v>0</v>
      </c>
      <c r="I202" s="11">
        <f>(((INDEX('135'!$A:$O,MATCH('0107'!$A202,'135'!$A:$A,0),MATCH($J$2&amp;I$4,'135'!$2:$2,0)))/1.5)+(INDEX('135'!$A:$O,MATCH('0107'!$A202,'135'!$A:$A,0),MATCH($J$2&amp;I$5,'135'!$2:$2,0)))+(INDEX('135'!$A:$O,MATCH('0107'!$A202,'135'!$A:$A,0),MATCH($J$2&amp;I$6,'135'!$2:$2,0))))/$J$1</f>
        <v>0</v>
      </c>
      <c r="J202" s="11"/>
      <c r="K202" s="15">
        <f t="shared" si="73"/>
        <v>19.433360373594088</v>
      </c>
      <c r="L202" s="49">
        <f t="shared" si="74"/>
        <v>2.4595675019914782E-2</v>
      </c>
      <c r="M202" s="52">
        <f t="shared" si="75"/>
        <v>1</v>
      </c>
      <c r="N202" s="49">
        <f t="shared" si="76"/>
        <v>0.16973792871602611</v>
      </c>
      <c r="O202" s="49">
        <f t="shared" si="77"/>
        <v>0</v>
      </c>
      <c r="P202" s="52">
        <f t="shared" si="78"/>
        <v>2</v>
      </c>
      <c r="Q202" s="49">
        <f t="shared" si="79"/>
        <v>0</v>
      </c>
      <c r="R202" s="52">
        <f t="shared" si="80"/>
        <v>2</v>
      </c>
      <c r="S202" s="49">
        <f t="shared" si="81"/>
        <v>0</v>
      </c>
      <c r="T202" s="49">
        <f t="shared" si="82"/>
        <v>0.19433360373594089</v>
      </c>
      <c r="U202" s="38">
        <f t="shared" si="83"/>
        <v>0</v>
      </c>
      <c r="V202" s="54">
        <f t="shared" si="84"/>
        <v>0</v>
      </c>
      <c r="W202" s="57">
        <f t="shared" si="67"/>
        <v>0</v>
      </c>
      <c r="X202" s="59">
        <f t="shared" si="68"/>
        <v>364.88799999999998</v>
      </c>
      <c r="Y202" s="53">
        <f>INDEX('N1.0'!D:D,MATCH('0107'!A202,'N1.0'!B:B,0))</f>
        <v>53.731999999999999</v>
      </c>
      <c r="Z202" s="53">
        <f t="shared" si="69"/>
        <v>679.08881113675272</v>
      </c>
      <c r="AA202" s="53">
        <f t="shared" si="70"/>
        <v>53.731999999999999</v>
      </c>
      <c r="AB202" s="53">
        <f t="shared" si="85"/>
        <v>0</v>
      </c>
      <c r="AC202" s="56">
        <f t="shared" si="86"/>
        <v>0</v>
      </c>
      <c r="AD202" s="56">
        <f t="shared" si="87"/>
        <v>0</v>
      </c>
      <c r="AE202" s="53">
        <f t="shared" si="71"/>
        <v>53.731999999999999</v>
      </c>
      <c r="AF202" s="53">
        <f t="shared" si="72"/>
        <v>53.731999999999999</v>
      </c>
    </row>
    <row r="203" spans="1:32" ht="20.5" customHeight="1" x14ac:dyDescent="0.2">
      <c r="A203" s="26" t="str">
        <f>all_banks!O197&amp;" "</f>
        <v xml:space="preserve">АО Банк "Объединенный капитал" (2611) </v>
      </c>
      <c r="B203" s="3">
        <f>all_banks!H197</f>
        <v>2611</v>
      </c>
      <c r="C203" s="3" t="str">
        <f>all_banks!E197</f>
        <v>ОБЪЕДИНЕННЫЙ КАПИТАЛ</v>
      </c>
      <c r="D203" s="14">
        <f>INDEX('123_parsed'!B:B,MATCH('0107'!B203,'123_parsed'!A:A,0))</f>
        <v>7999.3180000000002</v>
      </c>
      <c r="E203" s="13">
        <f t="shared" si="66"/>
        <v>37.896000000000001</v>
      </c>
      <c r="F203" s="11">
        <f>(((INDEX('101'!$A:$G,MATCH($A203&amp;"60401",'101'!$A:$A,0),MATCH($J$2&amp;"Ост /Дб",'101'!$1:$1,0)))+(INDEX('101'!$A:$G,MATCH($A203&amp;"60404",'101'!$A:$A,0),MATCH($J$2&amp;"Ост /Дб",'101'!$1:$1,0)))+(INDEX('101'!$A:$G,MATCH($A203&amp;"60415",'101'!$A:$A,0),MATCH($J$2&amp;"Ост /Дб",'101'!$1:$1,0)))-(INDEX('101'!$A:$G,MATCH($A203&amp;"60414",'101'!$A:$A,0),MATCH($J$2&amp;"Ост /Кр",'101'!$1:$1,0)))-(INDEX('101'!$A:$G,MATCH($A203&amp;"60405",'101'!$A:$A,0),MATCH($J$2&amp;"Ост /Дб",'101'!$1:$1,0)))+(INDEX('101'!$A:$G,MATCH($A203&amp;"61901",'101'!$A:$A,0),MATCH($J$2&amp;"Ост /Дб",'101'!$1:$1,0)))+(INDEX('101'!$A:$G,MATCH($A203&amp;"61902",'101'!$A:$A,0),MATCH($J$2&amp;"Ост /Дб",'101'!$1:$1,0)))+(INDEX('101'!$A:$G,MATCH($A203&amp;"61903",'101'!$A:$A,0),MATCH($J$2&amp;"Ост /Дб",'101'!$1:$1,0)))+(INDEX('101'!$A:$G,MATCH($A203&amp;"61904",'101'!$A:$A,0),MATCH($J$2&amp;"Ост /Дб",'101'!$1:$1,0)))+(INDEX('101'!$A:$G,MATCH($A203&amp;"61905",'101'!$A:$A,0),MATCH($J$2&amp;"Ост /Дб",'101'!$1:$1,0)))+(INDEX('101'!$A:$G,MATCH($A203&amp;"61906",'101'!$A:$A,0),MATCH($J$2&amp;"Ост /Дб",'101'!$1:$1,0)))+(INDEX('101'!$A:$G,MATCH($A203&amp;"61907",'101'!$A:$A,0),MATCH($J$2&amp;"Ост /Дб",'101'!$1:$1,0)))+(INDEX('101'!$A:$G,MATCH($A203&amp;"61908",'101'!$A:$A,0),MATCH($J$2&amp;"Ост /Дб",'101'!$1:$1,0)))+(INDEX('101'!$A:$G,MATCH($A203&amp;"61911",'101'!$A:$A,0),MATCH($J$2&amp;"Ост /Дб",'101'!$1:$1,0)))-(INDEX('101'!$A:$G,MATCH($A203&amp;"61909",'101'!$A:$A,0),MATCH($J$2&amp;"Ост /Кр",'101'!$1:$1,0)))-(INDEX('101'!$A:$G,MATCH($A203&amp;"61910",'101'!$A:$A,0),MATCH($J$2&amp;"Ост /Кр",'101'!$1:$1,0)))-(INDEX('101'!$A:$G,MATCH($A203&amp;"61912",'101'!$A:$A,0),MATCH($J$2&amp;"Ост /Кр",'101'!$1:$1,0)))+(INDEX('101'!$A:$G,MATCH($A203&amp;"62001",'101'!$A:$A,0),MATCH($J$2&amp;"Ост /Дб",'101'!$1:$1,0)))-(INDEX('101'!$A:$G,MATCH($A203&amp;"62002",'101'!$A:$A,0),MATCH($J$2&amp;"Ост /Кр",'101'!$1:$1,0)))+(INDEX('101'!$A:$G,MATCH($A203&amp;"62101",'101'!$A:$A,0),MATCH($J$2&amp;"Ост /Дб",'101'!$1:$1,0)))+(INDEX('101'!$A:$G,MATCH($A203&amp;"62102",'101'!$A:$A,0),MATCH($J$2&amp;"Ост /Дб",'101'!$1:$1,0)))-(INDEX('101'!$A:$G,MATCH($A203&amp;"62103",'101'!$A:$A,0),MATCH($J$2&amp;"Ост /Кр",'101'!$1:$1,0))))-(((INDEX('135'!$A:$O,MATCH('0107'!$A203,'135'!$A:$A,0),MATCH($J$2&amp;F$4,'135'!$2:$2,0)))/1.5)+(INDEX('135'!$A:$O,MATCH('0107'!$A203,'135'!$A:$A,0),MATCH($J$2&amp;F$5,'135'!$2:$2,0)))+(INDEX('135'!$A:$O,MATCH('0107'!$A203,'135'!$A:$A,0),MATCH($J$2&amp;F$6,'135'!$2:$2,0)))))/$J$1</f>
        <v>37.896000000000001</v>
      </c>
      <c r="G203" s="16">
        <f>(((INDEX('135'!$A:$O,MATCH('0107'!$A203,'135'!$A:$A,0),MATCH($J$2&amp;G$4,'135'!$2:$2,0)))/1.5)+(INDEX('135'!$A:$O,MATCH('0107'!$A203,'135'!$A:$A,0),MATCH($J$2&amp;G$5,'135'!$2:$2,0)))+(INDEX('135'!$A:$O,MATCH('0107'!$A203,'135'!$A:$A,0),MATCH($J$2&amp;G$6,'135'!$2:$2,0))))/$J$1</f>
        <v>0</v>
      </c>
      <c r="H203" s="11">
        <f>(((INDEX('135'!$A:$O,MATCH('0107'!$A203,'135'!$A:$A,0),MATCH($J$2&amp;H$6,'135'!$2:$2,0)))/1.5))/$J$1</f>
        <v>0</v>
      </c>
      <c r="I203" s="11">
        <f>(((INDEX('135'!$A:$O,MATCH('0107'!$A203,'135'!$A:$A,0),MATCH($J$2&amp;I$4,'135'!$2:$2,0)))/1.5)+(INDEX('135'!$A:$O,MATCH('0107'!$A203,'135'!$A:$A,0),MATCH($J$2&amp;I$5,'135'!$2:$2,0)))+(INDEX('135'!$A:$O,MATCH('0107'!$A203,'135'!$A:$A,0),MATCH($J$2&amp;I$6,'135'!$2:$2,0))))/$J$1</f>
        <v>0</v>
      </c>
      <c r="J203" s="11"/>
      <c r="K203" s="15">
        <f t="shared" si="73"/>
        <v>0.4737403863679378</v>
      </c>
      <c r="L203" s="49">
        <f t="shared" si="74"/>
        <v>4.7374038636793783E-3</v>
      </c>
      <c r="M203" s="52">
        <f t="shared" si="75"/>
        <v>1</v>
      </c>
      <c r="N203" s="49">
        <f t="shared" si="76"/>
        <v>0</v>
      </c>
      <c r="O203" s="49">
        <f t="shared" si="77"/>
        <v>0</v>
      </c>
      <c r="P203" s="52">
        <f t="shared" si="78"/>
        <v>2</v>
      </c>
      <c r="Q203" s="49">
        <f t="shared" si="79"/>
        <v>0</v>
      </c>
      <c r="R203" s="52">
        <f t="shared" si="80"/>
        <v>2</v>
      </c>
      <c r="S203" s="49">
        <f t="shared" si="81"/>
        <v>0</v>
      </c>
      <c r="T203" s="49">
        <f t="shared" si="82"/>
        <v>4.7374038636793783E-3</v>
      </c>
      <c r="U203" s="38">
        <f t="shared" si="83"/>
        <v>0</v>
      </c>
      <c r="V203" s="54">
        <f t="shared" si="84"/>
        <v>0</v>
      </c>
      <c r="W203" s="57">
        <f t="shared" si="67"/>
        <v>0</v>
      </c>
      <c r="X203" s="59">
        <f t="shared" si="68"/>
        <v>7999.3180000000002</v>
      </c>
      <c r="Y203" s="53">
        <f>INDEX('N1.0'!D:D,MATCH('0107'!A203,'N1.0'!B:B,0))</f>
        <v>26.870999999999999</v>
      </c>
      <c r="Z203" s="53">
        <f t="shared" si="69"/>
        <v>29769.334970786349</v>
      </c>
      <c r="AA203" s="53">
        <f t="shared" si="70"/>
        <v>26.871000000000002</v>
      </c>
      <c r="AB203" s="53">
        <f t="shared" si="85"/>
        <v>0</v>
      </c>
      <c r="AC203" s="56">
        <f t="shared" si="86"/>
        <v>0</v>
      </c>
      <c r="AD203" s="56">
        <f t="shared" si="87"/>
        <v>0</v>
      </c>
      <c r="AE203" s="53">
        <f t="shared" si="71"/>
        <v>26.871000000000002</v>
      </c>
      <c r="AF203" s="53">
        <f t="shared" si="72"/>
        <v>26.871000000000002</v>
      </c>
    </row>
    <row r="204" spans="1:32" ht="20.5" customHeight="1" x14ac:dyDescent="0.2">
      <c r="A204" s="26" t="str">
        <f>all_banks!O198&amp;" "</f>
        <v xml:space="preserve">ООО "ОЗОН Банк" (3516) </v>
      </c>
      <c r="B204" s="3">
        <f>all_banks!H198</f>
        <v>3516</v>
      </c>
      <c r="C204" s="3" t="str">
        <f>all_banks!E198</f>
        <v>ОЗОН БАНК</v>
      </c>
      <c r="D204" s="14">
        <f>INDEX('123_parsed'!B:B,MATCH('0107'!B204,'123_parsed'!A:A,0))</f>
        <v>388.19200000000001</v>
      </c>
      <c r="E204" s="13">
        <f t="shared" si="66"/>
        <v>1.52</v>
      </c>
      <c r="F204" s="11">
        <f>(((INDEX('101'!$A:$G,MATCH($A204&amp;"60401",'101'!$A:$A,0),MATCH($J$2&amp;"Ост /Дб",'101'!$1:$1,0)))+(INDEX('101'!$A:$G,MATCH($A204&amp;"60404",'101'!$A:$A,0),MATCH($J$2&amp;"Ост /Дб",'101'!$1:$1,0)))+(INDEX('101'!$A:$G,MATCH($A204&amp;"60415",'101'!$A:$A,0),MATCH($J$2&amp;"Ост /Дб",'101'!$1:$1,0)))-(INDEX('101'!$A:$G,MATCH($A204&amp;"60414",'101'!$A:$A,0),MATCH($J$2&amp;"Ост /Кр",'101'!$1:$1,0)))-(INDEX('101'!$A:$G,MATCH($A204&amp;"60405",'101'!$A:$A,0),MATCH($J$2&amp;"Ост /Дб",'101'!$1:$1,0)))+(INDEX('101'!$A:$G,MATCH($A204&amp;"61901",'101'!$A:$A,0),MATCH($J$2&amp;"Ост /Дб",'101'!$1:$1,0)))+(INDEX('101'!$A:$G,MATCH($A204&amp;"61902",'101'!$A:$A,0),MATCH($J$2&amp;"Ост /Дб",'101'!$1:$1,0)))+(INDEX('101'!$A:$G,MATCH($A204&amp;"61903",'101'!$A:$A,0),MATCH($J$2&amp;"Ост /Дб",'101'!$1:$1,0)))+(INDEX('101'!$A:$G,MATCH($A204&amp;"61904",'101'!$A:$A,0),MATCH($J$2&amp;"Ост /Дб",'101'!$1:$1,0)))+(INDEX('101'!$A:$G,MATCH($A204&amp;"61905",'101'!$A:$A,0),MATCH($J$2&amp;"Ост /Дб",'101'!$1:$1,0)))+(INDEX('101'!$A:$G,MATCH($A204&amp;"61906",'101'!$A:$A,0),MATCH($J$2&amp;"Ост /Дб",'101'!$1:$1,0)))+(INDEX('101'!$A:$G,MATCH($A204&amp;"61907",'101'!$A:$A,0),MATCH($J$2&amp;"Ост /Дб",'101'!$1:$1,0)))+(INDEX('101'!$A:$G,MATCH($A204&amp;"61908",'101'!$A:$A,0),MATCH($J$2&amp;"Ост /Дб",'101'!$1:$1,0)))+(INDEX('101'!$A:$G,MATCH($A204&amp;"61911",'101'!$A:$A,0),MATCH($J$2&amp;"Ост /Дб",'101'!$1:$1,0)))-(INDEX('101'!$A:$G,MATCH($A204&amp;"61909",'101'!$A:$A,0),MATCH($J$2&amp;"Ост /Кр",'101'!$1:$1,0)))-(INDEX('101'!$A:$G,MATCH($A204&amp;"61910",'101'!$A:$A,0),MATCH($J$2&amp;"Ост /Кр",'101'!$1:$1,0)))-(INDEX('101'!$A:$G,MATCH($A204&amp;"61912",'101'!$A:$A,0),MATCH($J$2&amp;"Ост /Кр",'101'!$1:$1,0)))+(INDEX('101'!$A:$G,MATCH($A204&amp;"62001",'101'!$A:$A,0),MATCH($J$2&amp;"Ост /Дб",'101'!$1:$1,0)))-(INDEX('101'!$A:$G,MATCH($A204&amp;"62002",'101'!$A:$A,0),MATCH($J$2&amp;"Ост /Кр",'101'!$1:$1,0)))+(INDEX('101'!$A:$G,MATCH($A204&amp;"62101",'101'!$A:$A,0),MATCH($J$2&amp;"Ост /Дб",'101'!$1:$1,0)))+(INDEX('101'!$A:$G,MATCH($A204&amp;"62102",'101'!$A:$A,0),MATCH($J$2&amp;"Ост /Дб",'101'!$1:$1,0)))-(INDEX('101'!$A:$G,MATCH($A204&amp;"62103",'101'!$A:$A,0),MATCH($J$2&amp;"Ост /Кр",'101'!$1:$1,0))))-(((INDEX('135'!$A:$O,MATCH('0107'!$A204,'135'!$A:$A,0),MATCH($J$2&amp;F$4,'135'!$2:$2,0)))/1.5)+(INDEX('135'!$A:$O,MATCH('0107'!$A204,'135'!$A:$A,0),MATCH($J$2&amp;F$5,'135'!$2:$2,0)))+(INDEX('135'!$A:$O,MATCH('0107'!$A204,'135'!$A:$A,0),MATCH($J$2&amp;F$6,'135'!$2:$2,0)))))/$J$1</f>
        <v>1.52</v>
      </c>
      <c r="G204" s="16">
        <f>(((INDEX('135'!$A:$O,MATCH('0107'!$A204,'135'!$A:$A,0),MATCH($J$2&amp;G$4,'135'!$2:$2,0)))/1.5)+(INDEX('135'!$A:$O,MATCH('0107'!$A204,'135'!$A:$A,0),MATCH($J$2&amp;G$5,'135'!$2:$2,0)))+(INDEX('135'!$A:$O,MATCH('0107'!$A204,'135'!$A:$A,0),MATCH($J$2&amp;G$6,'135'!$2:$2,0))))/$J$1</f>
        <v>0</v>
      </c>
      <c r="H204" s="11">
        <f>(((INDEX('135'!$A:$O,MATCH('0107'!$A204,'135'!$A:$A,0),MATCH($J$2&amp;H$6,'135'!$2:$2,0)))/1.5))/$J$1</f>
        <v>0</v>
      </c>
      <c r="I204" s="11">
        <f>(((INDEX('135'!$A:$O,MATCH('0107'!$A204,'135'!$A:$A,0),MATCH($J$2&amp;I$4,'135'!$2:$2,0)))/1.5)+(INDEX('135'!$A:$O,MATCH('0107'!$A204,'135'!$A:$A,0),MATCH($J$2&amp;I$5,'135'!$2:$2,0)))+(INDEX('135'!$A:$O,MATCH('0107'!$A204,'135'!$A:$A,0),MATCH($J$2&amp;I$6,'135'!$2:$2,0))))/$J$1</f>
        <v>0</v>
      </c>
      <c r="J204" s="11"/>
      <c r="K204" s="15">
        <f t="shared" si="73"/>
        <v>0.39155881625587341</v>
      </c>
      <c r="L204" s="49">
        <f t="shared" si="74"/>
        <v>3.9155881625587341E-3</v>
      </c>
      <c r="M204" s="52">
        <f t="shared" si="75"/>
        <v>1</v>
      </c>
      <c r="N204" s="49">
        <f t="shared" si="76"/>
        <v>0</v>
      </c>
      <c r="O204" s="49">
        <f t="shared" si="77"/>
        <v>0</v>
      </c>
      <c r="P204" s="52">
        <f t="shared" si="78"/>
        <v>2</v>
      </c>
      <c r="Q204" s="49">
        <f t="shared" si="79"/>
        <v>0</v>
      </c>
      <c r="R204" s="52">
        <f t="shared" si="80"/>
        <v>2</v>
      </c>
      <c r="S204" s="49">
        <f t="shared" si="81"/>
        <v>0</v>
      </c>
      <c r="T204" s="49">
        <f t="shared" si="82"/>
        <v>3.9155881625587341E-3</v>
      </c>
      <c r="U204" s="38">
        <f t="shared" si="83"/>
        <v>0</v>
      </c>
      <c r="V204" s="54">
        <f t="shared" si="84"/>
        <v>0</v>
      </c>
      <c r="W204" s="57">
        <f t="shared" si="67"/>
        <v>0</v>
      </c>
      <c r="X204" s="59">
        <f t="shared" si="68"/>
        <v>388.19200000000001</v>
      </c>
      <c r="Y204" s="53">
        <f>INDEX('N1.0'!D:D,MATCH('0107'!A204,'N1.0'!B:B,0))</f>
        <v>46.552</v>
      </c>
      <c r="Z204" s="53">
        <f t="shared" si="69"/>
        <v>833.88898436157422</v>
      </c>
      <c r="AA204" s="53">
        <f t="shared" si="70"/>
        <v>46.551999999999992</v>
      </c>
      <c r="AB204" s="53">
        <f t="shared" si="85"/>
        <v>0</v>
      </c>
      <c r="AC204" s="56">
        <f t="shared" si="86"/>
        <v>0</v>
      </c>
      <c r="AD204" s="56">
        <f t="shared" si="87"/>
        <v>0</v>
      </c>
      <c r="AE204" s="53">
        <f t="shared" si="71"/>
        <v>46.551999999999992</v>
      </c>
      <c r="AF204" s="53">
        <f t="shared" si="72"/>
        <v>46.551999999999992</v>
      </c>
    </row>
    <row r="205" spans="1:32" ht="20.5" customHeight="1" x14ac:dyDescent="0.2">
      <c r="A205" s="26" t="str">
        <f>all_banks!O199&amp;" "</f>
        <v xml:space="preserve">АО "ОТП Банк" (2766) </v>
      </c>
      <c r="B205" s="3">
        <f>all_banks!H199</f>
        <v>2766</v>
      </c>
      <c r="C205" s="3" t="str">
        <f>all_banks!E199</f>
        <v>ОТП БАНК</v>
      </c>
      <c r="D205" s="14">
        <f>INDEX('123_parsed'!B:B,MATCH('0107'!B205,'123_parsed'!A:A,0))</f>
        <v>30685.42</v>
      </c>
      <c r="E205" s="13">
        <f t="shared" si="66"/>
        <v>1740.3719999999998</v>
      </c>
      <c r="F205" s="11">
        <f>(((INDEX('101'!$A:$G,MATCH($A205&amp;"60401",'101'!$A:$A,0),MATCH($J$2&amp;"Ост /Дб",'101'!$1:$1,0)))+(INDEX('101'!$A:$G,MATCH($A205&amp;"60404",'101'!$A:$A,0),MATCH($J$2&amp;"Ост /Дб",'101'!$1:$1,0)))+(INDEX('101'!$A:$G,MATCH($A205&amp;"60415",'101'!$A:$A,0),MATCH($J$2&amp;"Ост /Дб",'101'!$1:$1,0)))-(INDEX('101'!$A:$G,MATCH($A205&amp;"60414",'101'!$A:$A,0),MATCH($J$2&amp;"Ост /Кр",'101'!$1:$1,0)))-(INDEX('101'!$A:$G,MATCH($A205&amp;"60405",'101'!$A:$A,0),MATCH($J$2&amp;"Ост /Дб",'101'!$1:$1,0)))+(INDEX('101'!$A:$G,MATCH($A205&amp;"61901",'101'!$A:$A,0),MATCH($J$2&amp;"Ост /Дб",'101'!$1:$1,0)))+(INDEX('101'!$A:$G,MATCH($A205&amp;"61902",'101'!$A:$A,0),MATCH($J$2&amp;"Ост /Дб",'101'!$1:$1,0)))+(INDEX('101'!$A:$G,MATCH($A205&amp;"61903",'101'!$A:$A,0),MATCH($J$2&amp;"Ост /Дб",'101'!$1:$1,0)))+(INDEX('101'!$A:$G,MATCH($A205&amp;"61904",'101'!$A:$A,0),MATCH($J$2&amp;"Ост /Дб",'101'!$1:$1,0)))+(INDEX('101'!$A:$G,MATCH($A205&amp;"61905",'101'!$A:$A,0),MATCH($J$2&amp;"Ост /Дб",'101'!$1:$1,0)))+(INDEX('101'!$A:$G,MATCH($A205&amp;"61906",'101'!$A:$A,0),MATCH($J$2&amp;"Ост /Дб",'101'!$1:$1,0)))+(INDEX('101'!$A:$G,MATCH($A205&amp;"61907",'101'!$A:$A,0),MATCH($J$2&amp;"Ост /Дб",'101'!$1:$1,0)))+(INDEX('101'!$A:$G,MATCH($A205&amp;"61908",'101'!$A:$A,0),MATCH($J$2&amp;"Ост /Дб",'101'!$1:$1,0)))+(INDEX('101'!$A:$G,MATCH($A205&amp;"61911",'101'!$A:$A,0),MATCH($J$2&amp;"Ост /Дб",'101'!$1:$1,0)))-(INDEX('101'!$A:$G,MATCH($A205&amp;"61909",'101'!$A:$A,0),MATCH($J$2&amp;"Ост /Кр",'101'!$1:$1,0)))-(INDEX('101'!$A:$G,MATCH($A205&amp;"61910",'101'!$A:$A,0),MATCH($J$2&amp;"Ост /Кр",'101'!$1:$1,0)))-(INDEX('101'!$A:$G,MATCH($A205&amp;"61912",'101'!$A:$A,0),MATCH($J$2&amp;"Ост /Кр",'101'!$1:$1,0)))+(INDEX('101'!$A:$G,MATCH($A205&amp;"62001",'101'!$A:$A,0),MATCH($J$2&amp;"Ост /Дб",'101'!$1:$1,0)))-(INDEX('101'!$A:$G,MATCH($A205&amp;"62002",'101'!$A:$A,0),MATCH($J$2&amp;"Ост /Кр",'101'!$1:$1,0)))+(INDEX('101'!$A:$G,MATCH($A205&amp;"62101",'101'!$A:$A,0),MATCH($J$2&amp;"Ост /Дб",'101'!$1:$1,0)))+(INDEX('101'!$A:$G,MATCH($A205&amp;"62102",'101'!$A:$A,0),MATCH($J$2&amp;"Ост /Дб",'101'!$1:$1,0)))-(INDEX('101'!$A:$G,MATCH($A205&amp;"62103",'101'!$A:$A,0),MATCH($J$2&amp;"Ост /Кр",'101'!$1:$1,0))))-(((INDEX('135'!$A:$O,MATCH('0107'!$A205,'135'!$A:$A,0),MATCH($J$2&amp;F$4,'135'!$2:$2,0)))/1.5)+(INDEX('135'!$A:$O,MATCH('0107'!$A205,'135'!$A:$A,0),MATCH($J$2&amp;F$5,'135'!$2:$2,0)))+(INDEX('135'!$A:$O,MATCH('0107'!$A205,'135'!$A:$A,0),MATCH($J$2&amp;F$6,'135'!$2:$2,0)))))/$J$1</f>
        <v>1632.0823333333333</v>
      </c>
      <c r="G205" s="16">
        <f>(((INDEX('135'!$A:$O,MATCH('0107'!$A205,'135'!$A:$A,0),MATCH($J$2&amp;G$4,'135'!$2:$2,0)))/1.5)+(INDEX('135'!$A:$O,MATCH('0107'!$A205,'135'!$A:$A,0),MATCH($J$2&amp;G$5,'135'!$2:$2,0)))+(INDEX('135'!$A:$O,MATCH('0107'!$A205,'135'!$A:$A,0),MATCH($J$2&amp;G$6,'135'!$2:$2,0))))/$J$1</f>
        <v>108.28966666666668</v>
      </c>
      <c r="H205" s="11">
        <f>(((INDEX('135'!$A:$O,MATCH('0107'!$A205,'135'!$A:$A,0),MATCH($J$2&amp;H$6,'135'!$2:$2,0)))/1.5))/$J$1</f>
        <v>0</v>
      </c>
      <c r="I205" s="11">
        <f>(((INDEX('135'!$A:$O,MATCH('0107'!$A205,'135'!$A:$A,0),MATCH($J$2&amp;I$4,'135'!$2:$2,0)))/1.5)+(INDEX('135'!$A:$O,MATCH('0107'!$A205,'135'!$A:$A,0),MATCH($J$2&amp;I$5,'135'!$2:$2,0)))+(INDEX('135'!$A:$O,MATCH('0107'!$A205,'135'!$A:$A,0),MATCH($J$2&amp;I$6,'135'!$2:$2,0))))/$J$1</f>
        <v>0</v>
      </c>
      <c r="J205" s="11"/>
      <c r="K205" s="15">
        <f t="shared" si="73"/>
        <v>5.6716577449485781</v>
      </c>
      <c r="L205" s="49">
        <f t="shared" si="74"/>
        <v>5.3187550743425814E-2</v>
      </c>
      <c r="M205" s="52">
        <f t="shared" si="75"/>
        <v>1</v>
      </c>
      <c r="N205" s="49">
        <f t="shared" si="76"/>
        <v>3.5290267060599685E-3</v>
      </c>
      <c r="O205" s="49">
        <f t="shared" si="77"/>
        <v>0</v>
      </c>
      <c r="P205" s="52">
        <f t="shared" si="78"/>
        <v>2</v>
      </c>
      <c r="Q205" s="49">
        <f t="shared" si="79"/>
        <v>0</v>
      </c>
      <c r="R205" s="52">
        <f t="shared" si="80"/>
        <v>2</v>
      </c>
      <c r="S205" s="49">
        <f t="shared" si="81"/>
        <v>0</v>
      </c>
      <c r="T205" s="49">
        <f t="shared" si="82"/>
        <v>5.6716577449485779E-2</v>
      </c>
      <c r="U205" s="38">
        <f t="shared" si="83"/>
        <v>0</v>
      </c>
      <c r="V205" s="54">
        <f t="shared" si="84"/>
        <v>0</v>
      </c>
      <c r="W205" s="57">
        <f t="shared" si="67"/>
        <v>0</v>
      </c>
      <c r="X205" s="59">
        <f t="shared" si="68"/>
        <v>30685.42</v>
      </c>
      <c r="Y205" s="53">
        <f>INDEX('N1.0'!D:D,MATCH('0107'!A205,'N1.0'!B:B,0))</f>
        <v>12.832000000000001</v>
      </c>
      <c r="Z205" s="53">
        <f t="shared" si="69"/>
        <v>239132.01371571067</v>
      </c>
      <c r="AA205" s="53">
        <f t="shared" si="70"/>
        <v>12.832000000000003</v>
      </c>
      <c r="AB205" s="53">
        <f t="shared" si="85"/>
        <v>0</v>
      </c>
      <c r="AC205" s="56">
        <f t="shared" si="86"/>
        <v>0</v>
      </c>
      <c r="AD205" s="56">
        <f t="shared" si="87"/>
        <v>0</v>
      </c>
      <c r="AE205" s="53">
        <f t="shared" si="71"/>
        <v>12.832000000000003</v>
      </c>
      <c r="AF205" s="53">
        <f t="shared" si="72"/>
        <v>12.832000000000003</v>
      </c>
    </row>
    <row r="206" spans="1:32" ht="20.5" customHeight="1" x14ac:dyDescent="0.2">
      <c r="A206" s="26" t="str">
        <f>all_banks!O200&amp;" "</f>
        <v xml:space="preserve">АО "ПЕРВОУРАЛЬСКБАНК" (965) </v>
      </c>
      <c r="B206" s="3">
        <f>all_banks!H200</f>
        <v>965</v>
      </c>
      <c r="C206" s="3" t="str">
        <f>all_banks!E200</f>
        <v>ПЕРВОУРАЛЬСКБАНК</v>
      </c>
      <c r="D206" s="14">
        <f>INDEX('123_parsed'!B:B,MATCH('0107'!B206,'123_parsed'!A:A,0))</f>
        <v>517.61599999999999</v>
      </c>
      <c r="E206" s="13">
        <f t="shared" si="66"/>
        <v>86.591999999999999</v>
      </c>
      <c r="F206" s="11">
        <f>(((INDEX('101'!$A:$G,MATCH($A206&amp;"60401",'101'!$A:$A,0),MATCH($J$2&amp;"Ост /Дб",'101'!$1:$1,0)))+(INDEX('101'!$A:$G,MATCH($A206&amp;"60404",'101'!$A:$A,0),MATCH($J$2&amp;"Ост /Дб",'101'!$1:$1,0)))+(INDEX('101'!$A:$G,MATCH($A206&amp;"60415",'101'!$A:$A,0),MATCH($J$2&amp;"Ост /Дб",'101'!$1:$1,0)))-(INDEX('101'!$A:$G,MATCH($A206&amp;"60414",'101'!$A:$A,0),MATCH($J$2&amp;"Ост /Кр",'101'!$1:$1,0)))-(INDEX('101'!$A:$G,MATCH($A206&amp;"60405",'101'!$A:$A,0),MATCH($J$2&amp;"Ост /Дб",'101'!$1:$1,0)))+(INDEX('101'!$A:$G,MATCH($A206&amp;"61901",'101'!$A:$A,0),MATCH($J$2&amp;"Ост /Дб",'101'!$1:$1,0)))+(INDEX('101'!$A:$G,MATCH($A206&amp;"61902",'101'!$A:$A,0),MATCH($J$2&amp;"Ост /Дб",'101'!$1:$1,0)))+(INDEX('101'!$A:$G,MATCH($A206&amp;"61903",'101'!$A:$A,0),MATCH($J$2&amp;"Ост /Дб",'101'!$1:$1,0)))+(INDEX('101'!$A:$G,MATCH($A206&amp;"61904",'101'!$A:$A,0),MATCH($J$2&amp;"Ост /Дб",'101'!$1:$1,0)))+(INDEX('101'!$A:$G,MATCH($A206&amp;"61905",'101'!$A:$A,0),MATCH($J$2&amp;"Ост /Дб",'101'!$1:$1,0)))+(INDEX('101'!$A:$G,MATCH($A206&amp;"61906",'101'!$A:$A,0),MATCH($J$2&amp;"Ост /Дб",'101'!$1:$1,0)))+(INDEX('101'!$A:$G,MATCH($A206&amp;"61907",'101'!$A:$A,0),MATCH($J$2&amp;"Ост /Дб",'101'!$1:$1,0)))+(INDEX('101'!$A:$G,MATCH($A206&amp;"61908",'101'!$A:$A,0),MATCH($J$2&amp;"Ост /Дб",'101'!$1:$1,0)))+(INDEX('101'!$A:$G,MATCH($A206&amp;"61911",'101'!$A:$A,0),MATCH($J$2&amp;"Ост /Дб",'101'!$1:$1,0)))-(INDEX('101'!$A:$G,MATCH($A206&amp;"61909",'101'!$A:$A,0),MATCH($J$2&amp;"Ост /Кр",'101'!$1:$1,0)))-(INDEX('101'!$A:$G,MATCH($A206&amp;"61910",'101'!$A:$A,0),MATCH($J$2&amp;"Ост /Кр",'101'!$1:$1,0)))-(INDEX('101'!$A:$G,MATCH($A206&amp;"61912",'101'!$A:$A,0),MATCH($J$2&amp;"Ост /Кр",'101'!$1:$1,0)))+(INDEX('101'!$A:$G,MATCH($A206&amp;"62001",'101'!$A:$A,0),MATCH($J$2&amp;"Ост /Дб",'101'!$1:$1,0)))-(INDEX('101'!$A:$G,MATCH($A206&amp;"62002",'101'!$A:$A,0),MATCH($J$2&amp;"Ост /Кр",'101'!$1:$1,0)))+(INDEX('101'!$A:$G,MATCH($A206&amp;"62101",'101'!$A:$A,0),MATCH($J$2&amp;"Ост /Дб",'101'!$1:$1,0)))+(INDEX('101'!$A:$G,MATCH($A206&amp;"62102",'101'!$A:$A,0),MATCH($J$2&amp;"Ост /Дб",'101'!$1:$1,0)))-(INDEX('101'!$A:$G,MATCH($A206&amp;"62103",'101'!$A:$A,0),MATCH($J$2&amp;"Ост /Кр",'101'!$1:$1,0))))-(((INDEX('135'!$A:$O,MATCH('0107'!$A206,'135'!$A:$A,0),MATCH($J$2&amp;F$4,'135'!$2:$2,0)))/1.5)+(INDEX('135'!$A:$O,MATCH('0107'!$A206,'135'!$A:$A,0),MATCH($J$2&amp;F$5,'135'!$2:$2,0)))+(INDEX('135'!$A:$O,MATCH('0107'!$A206,'135'!$A:$A,0),MATCH($J$2&amp;F$6,'135'!$2:$2,0)))))/$J$1</f>
        <v>86.591999999999999</v>
      </c>
      <c r="G206" s="16">
        <f>(((INDEX('135'!$A:$O,MATCH('0107'!$A206,'135'!$A:$A,0),MATCH($J$2&amp;G$4,'135'!$2:$2,0)))/1.5)+(INDEX('135'!$A:$O,MATCH('0107'!$A206,'135'!$A:$A,0),MATCH($J$2&amp;G$5,'135'!$2:$2,0)))+(INDEX('135'!$A:$O,MATCH('0107'!$A206,'135'!$A:$A,0),MATCH($J$2&amp;G$6,'135'!$2:$2,0))))/$J$1</f>
        <v>0</v>
      </c>
      <c r="H206" s="11">
        <f>(((INDEX('135'!$A:$O,MATCH('0107'!$A206,'135'!$A:$A,0),MATCH($J$2&amp;H$6,'135'!$2:$2,0)))/1.5))/$J$1</f>
        <v>0</v>
      </c>
      <c r="I206" s="11">
        <f>(((INDEX('135'!$A:$O,MATCH('0107'!$A206,'135'!$A:$A,0),MATCH($J$2&amp;I$4,'135'!$2:$2,0)))/1.5)+(INDEX('135'!$A:$O,MATCH('0107'!$A206,'135'!$A:$A,0),MATCH($J$2&amp;I$5,'135'!$2:$2,0)))+(INDEX('135'!$A:$O,MATCH('0107'!$A206,'135'!$A:$A,0),MATCH($J$2&amp;I$6,'135'!$2:$2,0))))/$J$1</f>
        <v>0</v>
      </c>
      <c r="J206" s="11"/>
      <c r="K206" s="15">
        <f t="shared" si="73"/>
        <v>16.729003740224414</v>
      </c>
      <c r="L206" s="49">
        <f t="shared" si="74"/>
        <v>0.16729003740224413</v>
      </c>
      <c r="M206" s="52">
        <f t="shared" si="75"/>
        <v>3</v>
      </c>
      <c r="N206" s="49">
        <f t="shared" si="76"/>
        <v>0</v>
      </c>
      <c r="O206" s="49">
        <f t="shared" si="77"/>
        <v>0</v>
      </c>
      <c r="P206" s="52">
        <f t="shared" si="78"/>
        <v>2</v>
      </c>
      <c r="Q206" s="49">
        <f t="shared" si="79"/>
        <v>0</v>
      </c>
      <c r="R206" s="52">
        <f t="shared" si="80"/>
        <v>2</v>
      </c>
      <c r="S206" s="49">
        <f t="shared" si="81"/>
        <v>0</v>
      </c>
      <c r="T206" s="49">
        <f t="shared" si="82"/>
        <v>0.16729003740224413</v>
      </c>
      <c r="U206" s="38">
        <f t="shared" si="83"/>
        <v>0</v>
      </c>
      <c r="V206" s="54">
        <f t="shared" si="84"/>
        <v>0</v>
      </c>
      <c r="W206" s="57">
        <f t="shared" si="67"/>
        <v>0</v>
      </c>
      <c r="X206" s="59">
        <f t="shared" si="68"/>
        <v>517.61599999999999</v>
      </c>
      <c r="Y206" s="53">
        <f>INDEX('N1.0'!D:D,MATCH('0107'!A206,'N1.0'!B:B,0))</f>
        <v>13.18</v>
      </c>
      <c r="Z206" s="53">
        <f t="shared" si="69"/>
        <v>3927.2837632776932</v>
      </c>
      <c r="AA206" s="53">
        <f t="shared" si="70"/>
        <v>13.18</v>
      </c>
      <c r="AB206" s="53">
        <f t="shared" si="85"/>
        <v>0</v>
      </c>
      <c r="AC206" s="56">
        <f t="shared" si="86"/>
        <v>0</v>
      </c>
      <c r="AD206" s="56">
        <f t="shared" si="87"/>
        <v>0</v>
      </c>
      <c r="AE206" s="53">
        <f t="shared" si="71"/>
        <v>13.18</v>
      </c>
      <c r="AF206" s="53">
        <f t="shared" si="72"/>
        <v>13.18</v>
      </c>
    </row>
    <row r="207" spans="1:32" ht="20.5" customHeight="1" x14ac:dyDescent="0.2">
      <c r="A207" s="26" t="str">
        <f>all_banks!O201&amp;" "</f>
        <v xml:space="preserve">АО "Первый Дортрансбанк" (3271) </v>
      </c>
      <c r="B207" s="3">
        <f>all_banks!H201</f>
        <v>3271</v>
      </c>
      <c r="C207" s="3" t="str">
        <f>all_banks!E201</f>
        <v>ПЕРВЫЙ ДОРТРАНСБАНК</v>
      </c>
      <c r="D207" s="14">
        <f>INDEX('123_parsed'!B:B,MATCH('0107'!B207,'123_parsed'!A:A,0))</f>
        <v>379.49</v>
      </c>
      <c r="E207" s="13">
        <f t="shared" si="66"/>
        <v>88.710999999999999</v>
      </c>
      <c r="F207" s="11">
        <f>(((INDEX('101'!$A:$G,MATCH($A207&amp;"60401",'101'!$A:$A,0),MATCH($J$2&amp;"Ост /Дб",'101'!$1:$1,0)))+(INDEX('101'!$A:$G,MATCH($A207&amp;"60404",'101'!$A:$A,0),MATCH($J$2&amp;"Ост /Дб",'101'!$1:$1,0)))+(INDEX('101'!$A:$G,MATCH($A207&amp;"60415",'101'!$A:$A,0),MATCH($J$2&amp;"Ост /Дб",'101'!$1:$1,0)))-(INDEX('101'!$A:$G,MATCH($A207&amp;"60414",'101'!$A:$A,0),MATCH($J$2&amp;"Ост /Кр",'101'!$1:$1,0)))-(INDEX('101'!$A:$G,MATCH($A207&amp;"60405",'101'!$A:$A,0),MATCH($J$2&amp;"Ост /Дб",'101'!$1:$1,0)))+(INDEX('101'!$A:$G,MATCH($A207&amp;"61901",'101'!$A:$A,0),MATCH($J$2&amp;"Ост /Дб",'101'!$1:$1,0)))+(INDEX('101'!$A:$G,MATCH($A207&amp;"61902",'101'!$A:$A,0),MATCH($J$2&amp;"Ост /Дб",'101'!$1:$1,0)))+(INDEX('101'!$A:$G,MATCH($A207&amp;"61903",'101'!$A:$A,0),MATCH($J$2&amp;"Ост /Дб",'101'!$1:$1,0)))+(INDEX('101'!$A:$G,MATCH($A207&amp;"61904",'101'!$A:$A,0),MATCH($J$2&amp;"Ост /Дб",'101'!$1:$1,0)))+(INDEX('101'!$A:$G,MATCH($A207&amp;"61905",'101'!$A:$A,0),MATCH($J$2&amp;"Ост /Дб",'101'!$1:$1,0)))+(INDEX('101'!$A:$G,MATCH($A207&amp;"61906",'101'!$A:$A,0),MATCH($J$2&amp;"Ост /Дб",'101'!$1:$1,0)))+(INDEX('101'!$A:$G,MATCH($A207&amp;"61907",'101'!$A:$A,0),MATCH($J$2&amp;"Ост /Дб",'101'!$1:$1,0)))+(INDEX('101'!$A:$G,MATCH($A207&amp;"61908",'101'!$A:$A,0),MATCH($J$2&amp;"Ост /Дб",'101'!$1:$1,0)))+(INDEX('101'!$A:$G,MATCH($A207&amp;"61911",'101'!$A:$A,0),MATCH($J$2&amp;"Ост /Дб",'101'!$1:$1,0)))-(INDEX('101'!$A:$G,MATCH($A207&amp;"61909",'101'!$A:$A,0),MATCH($J$2&amp;"Ост /Кр",'101'!$1:$1,0)))-(INDEX('101'!$A:$G,MATCH($A207&amp;"61910",'101'!$A:$A,0),MATCH($J$2&amp;"Ост /Кр",'101'!$1:$1,0)))-(INDEX('101'!$A:$G,MATCH($A207&amp;"61912",'101'!$A:$A,0),MATCH($J$2&amp;"Ост /Кр",'101'!$1:$1,0)))+(INDEX('101'!$A:$G,MATCH($A207&amp;"62001",'101'!$A:$A,0),MATCH($J$2&amp;"Ост /Дб",'101'!$1:$1,0)))-(INDEX('101'!$A:$G,MATCH($A207&amp;"62002",'101'!$A:$A,0),MATCH($J$2&amp;"Ост /Кр",'101'!$1:$1,0)))+(INDEX('101'!$A:$G,MATCH($A207&amp;"62101",'101'!$A:$A,0),MATCH($J$2&amp;"Ост /Дб",'101'!$1:$1,0)))+(INDEX('101'!$A:$G,MATCH($A207&amp;"62102",'101'!$A:$A,0),MATCH($J$2&amp;"Ост /Дб",'101'!$1:$1,0)))-(INDEX('101'!$A:$G,MATCH($A207&amp;"62103",'101'!$A:$A,0),MATCH($J$2&amp;"Ост /Кр",'101'!$1:$1,0))))-(((INDEX('135'!$A:$O,MATCH('0107'!$A207,'135'!$A:$A,0),MATCH($J$2&amp;F$4,'135'!$2:$2,0)))/1.5)+(INDEX('135'!$A:$O,MATCH('0107'!$A207,'135'!$A:$A,0),MATCH($J$2&amp;F$5,'135'!$2:$2,0)))+(INDEX('135'!$A:$O,MATCH('0107'!$A207,'135'!$A:$A,0),MATCH($J$2&amp;F$6,'135'!$2:$2,0)))))/$J$1</f>
        <v>85.894999999999996</v>
      </c>
      <c r="G207" s="16">
        <f>(((INDEX('135'!$A:$O,MATCH('0107'!$A207,'135'!$A:$A,0),MATCH($J$2&amp;G$4,'135'!$2:$2,0)))/1.5)+(INDEX('135'!$A:$O,MATCH('0107'!$A207,'135'!$A:$A,0),MATCH($J$2&amp;G$5,'135'!$2:$2,0)))+(INDEX('135'!$A:$O,MATCH('0107'!$A207,'135'!$A:$A,0),MATCH($J$2&amp;G$6,'135'!$2:$2,0))))/$J$1</f>
        <v>2.8159999999999998</v>
      </c>
      <c r="H207" s="11">
        <f>(((INDEX('135'!$A:$O,MATCH('0107'!$A207,'135'!$A:$A,0),MATCH($J$2&amp;H$6,'135'!$2:$2,0)))/1.5))/$J$1</f>
        <v>0</v>
      </c>
      <c r="I207" s="11">
        <f>(((INDEX('135'!$A:$O,MATCH('0107'!$A207,'135'!$A:$A,0),MATCH($J$2&amp;I$4,'135'!$2:$2,0)))/1.5)+(INDEX('135'!$A:$O,MATCH('0107'!$A207,'135'!$A:$A,0),MATCH($J$2&amp;I$5,'135'!$2:$2,0)))+(INDEX('135'!$A:$O,MATCH('0107'!$A207,'135'!$A:$A,0),MATCH($J$2&amp;I$6,'135'!$2:$2,0))))/$J$1</f>
        <v>0</v>
      </c>
      <c r="J207" s="11"/>
      <c r="K207" s="15">
        <f t="shared" si="73"/>
        <v>23.376373553980343</v>
      </c>
      <c r="L207" s="49">
        <f t="shared" si="74"/>
        <v>0.22634325015151913</v>
      </c>
      <c r="M207" s="52">
        <f t="shared" si="75"/>
        <v>3</v>
      </c>
      <c r="N207" s="49">
        <f t="shared" si="76"/>
        <v>7.4204853882842755E-3</v>
      </c>
      <c r="O207" s="49">
        <f t="shared" si="77"/>
        <v>0</v>
      </c>
      <c r="P207" s="52">
        <f t="shared" si="78"/>
        <v>2</v>
      </c>
      <c r="Q207" s="49">
        <f t="shared" si="79"/>
        <v>0</v>
      </c>
      <c r="R207" s="52">
        <f t="shared" si="80"/>
        <v>2</v>
      </c>
      <c r="S207" s="49">
        <f t="shared" si="81"/>
        <v>0</v>
      </c>
      <c r="T207" s="49">
        <f t="shared" si="82"/>
        <v>0.23376373553980342</v>
      </c>
      <c r="U207" s="38">
        <f t="shared" si="83"/>
        <v>0</v>
      </c>
      <c r="V207" s="54">
        <f t="shared" si="84"/>
        <v>0</v>
      </c>
      <c r="W207" s="57">
        <f t="shared" si="67"/>
        <v>0</v>
      </c>
      <c r="X207" s="59">
        <f t="shared" si="68"/>
        <v>379.49</v>
      </c>
      <c r="Y207" s="53">
        <f>INDEX('N1.0'!D:D,MATCH('0107'!A207,'N1.0'!B:B,0))</f>
        <v>25.001999999999999</v>
      </c>
      <c r="Z207" s="53">
        <f t="shared" si="69"/>
        <v>1517.8385729141671</v>
      </c>
      <c r="AA207" s="53">
        <f t="shared" si="70"/>
        <v>25.001999999999995</v>
      </c>
      <c r="AB207" s="53">
        <f t="shared" si="85"/>
        <v>0</v>
      </c>
      <c r="AC207" s="56">
        <f t="shared" si="86"/>
        <v>0</v>
      </c>
      <c r="AD207" s="56">
        <f t="shared" si="87"/>
        <v>0</v>
      </c>
      <c r="AE207" s="53">
        <f t="shared" si="71"/>
        <v>25.001999999999995</v>
      </c>
      <c r="AF207" s="53">
        <f t="shared" si="72"/>
        <v>25.001999999999995</v>
      </c>
    </row>
    <row r="208" spans="1:32" ht="20.5" customHeight="1" x14ac:dyDescent="0.2">
      <c r="A208" s="26" t="str">
        <f>all_banks!O202&amp;" "</f>
        <v xml:space="preserve">АО "Первый Инвестиционный Банк" (604) </v>
      </c>
      <c r="B208" s="3">
        <f>all_banks!H202</f>
        <v>604</v>
      </c>
      <c r="C208" s="3" t="str">
        <f>all_banks!E202</f>
        <v>ПЕРВЫЙ ИНВЕСТИЦИОННЫЙ БАНК</v>
      </c>
      <c r="D208" s="14">
        <f>INDEX('123_parsed'!B:B,MATCH('0107'!B208,'123_parsed'!A:A,0))</f>
        <v>1089.3219999999999</v>
      </c>
      <c r="E208" s="13">
        <f t="shared" si="66"/>
        <v>266.625</v>
      </c>
      <c r="F208" s="11">
        <f>(((INDEX('101'!$A:$G,MATCH($A208&amp;"60401",'101'!$A:$A,0),MATCH($J$2&amp;"Ост /Дб",'101'!$1:$1,0)))+(INDEX('101'!$A:$G,MATCH($A208&amp;"60404",'101'!$A:$A,0),MATCH($J$2&amp;"Ост /Дб",'101'!$1:$1,0)))+(INDEX('101'!$A:$G,MATCH($A208&amp;"60415",'101'!$A:$A,0),MATCH($J$2&amp;"Ост /Дб",'101'!$1:$1,0)))-(INDEX('101'!$A:$G,MATCH($A208&amp;"60414",'101'!$A:$A,0),MATCH($J$2&amp;"Ост /Кр",'101'!$1:$1,0)))-(INDEX('101'!$A:$G,MATCH($A208&amp;"60405",'101'!$A:$A,0),MATCH($J$2&amp;"Ост /Дб",'101'!$1:$1,0)))+(INDEX('101'!$A:$G,MATCH($A208&amp;"61901",'101'!$A:$A,0),MATCH($J$2&amp;"Ост /Дб",'101'!$1:$1,0)))+(INDEX('101'!$A:$G,MATCH($A208&amp;"61902",'101'!$A:$A,0),MATCH($J$2&amp;"Ост /Дб",'101'!$1:$1,0)))+(INDEX('101'!$A:$G,MATCH($A208&amp;"61903",'101'!$A:$A,0),MATCH($J$2&amp;"Ост /Дб",'101'!$1:$1,0)))+(INDEX('101'!$A:$G,MATCH($A208&amp;"61904",'101'!$A:$A,0),MATCH($J$2&amp;"Ост /Дб",'101'!$1:$1,0)))+(INDEX('101'!$A:$G,MATCH($A208&amp;"61905",'101'!$A:$A,0),MATCH($J$2&amp;"Ост /Дб",'101'!$1:$1,0)))+(INDEX('101'!$A:$G,MATCH($A208&amp;"61906",'101'!$A:$A,0),MATCH($J$2&amp;"Ост /Дб",'101'!$1:$1,0)))+(INDEX('101'!$A:$G,MATCH($A208&amp;"61907",'101'!$A:$A,0),MATCH($J$2&amp;"Ост /Дб",'101'!$1:$1,0)))+(INDEX('101'!$A:$G,MATCH($A208&amp;"61908",'101'!$A:$A,0),MATCH($J$2&amp;"Ост /Дб",'101'!$1:$1,0)))+(INDEX('101'!$A:$G,MATCH($A208&amp;"61911",'101'!$A:$A,0),MATCH($J$2&amp;"Ост /Дб",'101'!$1:$1,0)))-(INDEX('101'!$A:$G,MATCH($A208&amp;"61909",'101'!$A:$A,0),MATCH($J$2&amp;"Ост /Кр",'101'!$1:$1,0)))-(INDEX('101'!$A:$G,MATCH($A208&amp;"61910",'101'!$A:$A,0),MATCH($J$2&amp;"Ост /Кр",'101'!$1:$1,0)))-(INDEX('101'!$A:$G,MATCH($A208&amp;"61912",'101'!$A:$A,0),MATCH($J$2&amp;"Ост /Кр",'101'!$1:$1,0)))+(INDEX('101'!$A:$G,MATCH($A208&amp;"62001",'101'!$A:$A,0),MATCH($J$2&amp;"Ост /Дб",'101'!$1:$1,0)))-(INDEX('101'!$A:$G,MATCH($A208&amp;"62002",'101'!$A:$A,0),MATCH($J$2&amp;"Ост /Кр",'101'!$1:$1,0)))+(INDEX('101'!$A:$G,MATCH($A208&amp;"62101",'101'!$A:$A,0),MATCH($J$2&amp;"Ост /Дб",'101'!$1:$1,0)))+(INDEX('101'!$A:$G,MATCH($A208&amp;"62102",'101'!$A:$A,0),MATCH($J$2&amp;"Ост /Дб",'101'!$1:$1,0)))-(INDEX('101'!$A:$G,MATCH($A208&amp;"62103",'101'!$A:$A,0),MATCH($J$2&amp;"Ост /Кр",'101'!$1:$1,0))))-(((INDEX('135'!$A:$O,MATCH('0107'!$A208,'135'!$A:$A,0),MATCH($J$2&amp;F$4,'135'!$2:$2,0)))/1.5)+(INDEX('135'!$A:$O,MATCH('0107'!$A208,'135'!$A:$A,0),MATCH($J$2&amp;F$5,'135'!$2:$2,0)))+(INDEX('135'!$A:$O,MATCH('0107'!$A208,'135'!$A:$A,0),MATCH($J$2&amp;F$6,'135'!$2:$2,0)))))/$J$1</f>
        <v>266.625</v>
      </c>
      <c r="G208" s="16">
        <f>(((INDEX('135'!$A:$O,MATCH('0107'!$A208,'135'!$A:$A,0),MATCH($J$2&amp;G$4,'135'!$2:$2,0)))/1.5)+(INDEX('135'!$A:$O,MATCH('0107'!$A208,'135'!$A:$A,0),MATCH($J$2&amp;G$5,'135'!$2:$2,0)))+(INDEX('135'!$A:$O,MATCH('0107'!$A208,'135'!$A:$A,0),MATCH($J$2&amp;G$6,'135'!$2:$2,0))))/$J$1</f>
        <v>0</v>
      </c>
      <c r="H208" s="11">
        <f>(((INDEX('135'!$A:$O,MATCH('0107'!$A208,'135'!$A:$A,0),MATCH($J$2&amp;H$6,'135'!$2:$2,0)))/1.5))/$J$1</f>
        <v>0</v>
      </c>
      <c r="I208" s="11">
        <f>(((INDEX('135'!$A:$O,MATCH('0107'!$A208,'135'!$A:$A,0),MATCH($J$2&amp;I$4,'135'!$2:$2,0)))/1.5)+(INDEX('135'!$A:$O,MATCH('0107'!$A208,'135'!$A:$A,0),MATCH($J$2&amp;I$5,'135'!$2:$2,0)))+(INDEX('135'!$A:$O,MATCH('0107'!$A208,'135'!$A:$A,0),MATCH($J$2&amp;I$6,'135'!$2:$2,0))))/$J$1</f>
        <v>0</v>
      </c>
      <c r="J208" s="11"/>
      <c r="K208" s="15">
        <f t="shared" si="73"/>
        <v>24.476233840866158</v>
      </c>
      <c r="L208" s="49">
        <f t="shared" si="74"/>
        <v>0.24476233840866157</v>
      </c>
      <c r="M208" s="52">
        <f t="shared" si="75"/>
        <v>3</v>
      </c>
      <c r="N208" s="49">
        <f t="shared" si="76"/>
        <v>0</v>
      </c>
      <c r="O208" s="49">
        <f t="shared" si="77"/>
        <v>0</v>
      </c>
      <c r="P208" s="52">
        <f t="shared" si="78"/>
        <v>2</v>
      </c>
      <c r="Q208" s="49">
        <f t="shared" si="79"/>
        <v>0</v>
      </c>
      <c r="R208" s="52">
        <f t="shared" si="80"/>
        <v>2</v>
      </c>
      <c r="S208" s="49">
        <f t="shared" si="81"/>
        <v>0</v>
      </c>
      <c r="T208" s="49">
        <f t="shared" si="82"/>
        <v>0.24476233840866157</v>
      </c>
      <c r="U208" s="38">
        <f t="shared" si="83"/>
        <v>0</v>
      </c>
      <c r="V208" s="54">
        <f t="shared" si="84"/>
        <v>0</v>
      </c>
      <c r="W208" s="57">
        <f t="shared" si="67"/>
        <v>0</v>
      </c>
      <c r="X208" s="59">
        <f t="shared" si="68"/>
        <v>1089.3219999999999</v>
      </c>
      <c r="Y208" s="53">
        <f>INDEX('N1.0'!D:D,MATCH('0107'!A208,'N1.0'!B:B,0))</f>
        <v>35.137</v>
      </c>
      <c r="Z208" s="53">
        <f t="shared" si="69"/>
        <v>3100.2134502091808</v>
      </c>
      <c r="AA208" s="53">
        <f t="shared" si="70"/>
        <v>35.137</v>
      </c>
      <c r="AB208" s="53">
        <f t="shared" si="85"/>
        <v>0</v>
      </c>
      <c r="AC208" s="56">
        <f t="shared" si="86"/>
        <v>0</v>
      </c>
      <c r="AD208" s="56">
        <f t="shared" si="87"/>
        <v>0</v>
      </c>
      <c r="AE208" s="53">
        <f t="shared" si="71"/>
        <v>35.137</v>
      </c>
      <c r="AF208" s="53">
        <f t="shared" si="72"/>
        <v>35.137</v>
      </c>
    </row>
    <row r="209" spans="1:32" ht="20.5" customHeight="1" x14ac:dyDescent="0.2">
      <c r="A209" s="26" t="str">
        <f>all_banks!O203&amp;" "</f>
        <v xml:space="preserve">ООО "Первый Клиентский Банк" (3436) </v>
      </c>
      <c r="B209" s="3">
        <f>all_banks!H203</f>
        <v>3436</v>
      </c>
      <c r="C209" s="3" t="str">
        <f>all_banks!E203</f>
        <v>ПЕРВЫЙ КЛИЕНТСКИЙ БАНК</v>
      </c>
      <c r="D209" s="14">
        <f>INDEX('123_parsed'!B:B,MATCH('0107'!B209,'123_parsed'!A:A,0))</f>
        <v>1750.0740000000001</v>
      </c>
      <c r="E209" s="13">
        <f t="shared" si="66"/>
        <v>3.3740000000000001</v>
      </c>
      <c r="F209" s="11">
        <f>(((INDEX('101'!$A:$G,MATCH($A209&amp;"60401",'101'!$A:$A,0),MATCH($J$2&amp;"Ост /Дб",'101'!$1:$1,0)))+(INDEX('101'!$A:$G,MATCH($A209&amp;"60404",'101'!$A:$A,0),MATCH($J$2&amp;"Ост /Дб",'101'!$1:$1,0)))+(INDEX('101'!$A:$G,MATCH($A209&amp;"60415",'101'!$A:$A,0),MATCH($J$2&amp;"Ост /Дб",'101'!$1:$1,0)))-(INDEX('101'!$A:$G,MATCH($A209&amp;"60414",'101'!$A:$A,0),MATCH($J$2&amp;"Ост /Кр",'101'!$1:$1,0)))-(INDEX('101'!$A:$G,MATCH($A209&amp;"60405",'101'!$A:$A,0),MATCH($J$2&amp;"Ост /Дб",'101'!$1:$1,0)))+(INDEX('101'!$A:$G,MATCH($A209&amp;"61901",'101'!$A:$A,0),MATCH($J$2&amp;"Ост /Дб",'101'!$1:$1,0)))+(INDEX('101'!$A:$G,MATCH($A209&amp;"61902",'101'!$A:$A,0),MATCH($J$2&amp;"Ост /Дб",'101'!$1:$1,0)))+(INDEX('101'!$A:$G,MATCH($A209&amp;"61903",'101'!$A:$A,0),MATCH($J$2&amp;"Ост /Дб",'101'!$1:$1,0)))+(INDEX('101'!$A:$G,MATCH($A209&amp;"61904",'101'!$A:$A,0),MATCH($J$2&amp;"Ост /Дб",'101'!$1:$1,0)))+(INDEX('101'!$A:$G,MATCH($A209&amp;"61905",'101'!$A:$A,0),MATCH($J$2&amp;"Ост /Дб",'101'!$1:$1,0)))+(INDEX('101'!$A:$G,MATCH($A209&amp;"61906",'101'!$A:$A,0),MATCH($J$2&amp;"Ост /Дб",'101'!$1:$1,0)))+(INDEX('101'!$A:$G,MATCH($A209&amp;"61907",'101'!$A:$A,0),MATCH($J$2&amp;"Ост /Дб",'101'!$1:$1,0)))+(INDEX('101'!$A:$G,MATCH($A209&amp;"61908",'101'!$A:$A,0),MATCH($J$2&amp;"Ост /Дб",'101'!$1:$1,0)))+(INDEX('101'!$A:$G,MATCH($A209&amp;"61911",'101'!$A:$A,0),MATCH($J$2&amp;"Ост /Дб",'101'!$1:$1,0)))-(INDEX('101'!$A:$G,MATCH($A209&amp;"61909",'101'!$A:$A,0),MATCH($J$2&amp;"Ост /Кр",'101'!$1:$1,0)))-(INDEX('101'!$A:$G,MATCH($A209&amp;"61910",'101'!$A:$A,0),MATCH($J$2&amp;"Ост /Кр",'101'!$1:$1,0)))-(INDEX('101'!$A:$G,MATCH($A209&amp;"61912",'101'!$A:$A,0),MATCH($J$2&amp;"Ост /Кр",'101'!$1:$1,0)))+(INDEX('101'!$A:$G,MATCH($A209&amp;"62001",'101'!$A:$A,0),MATCH($J$2&amp;"Ост /Дб",'101'!$1:$1,0)))-(INDEX('101'!$A:$G,MATCH($A209&amp;"62002",'101'!$A:$A,0),MATCH($J$2&amp;"Ост /Кр",'101'!$1:$1,0)))+(INDEX('101'!$A:$G,MATCH($A209&amp;"62101",'101'!$A:$A,0),MATCH($J$2&amp;"Ост /Дб",'101'!$1:$1,0)))+(INDEX('101'!$A:$G,MATCH($A209&amp;"62102",'101'!$A:$A,0),MATCH($J$2&amp;"Ост /Дб",'101'!$1:$1,0)))-(INDEX('101'!$A:$G,MATCH($A209&amp;"62103",'101'!$A:$A,0),MATCH($J$2&amp;"Ост /Кр",'101'!$1:$1,0))))-(((INDEX('135'!$A:$O,MATCH('0107'!$A209,'135'!$A:$A,0),MATCH($J$2&amp;F$4,'135'!$2:$2,0)))/1.5)+(INDEX('135'!$A:$O,MATCH('0107'!$A209,'135'!$A:$A,0),MATCH($J$2&amp;F$5,'135'!$2:$2,0)))+(INDEX('135'!$A:$O,MATCH('0107'!$A209,'135'!$A:$A,0),MATCH($J$2&amp;F$6,'135'!$2:$2,0)))))/$J$1</f>
        <v>3.3740000000000001</v>
      </c>
      <c r="G209" s="16">
        <f>(((INDEX('135'!$A:$O,MATCH('0107'!$A209,'135'!$A:$A,0),MATCH($J$2&amp;G$4,'135'!$2:$2,0)))/1.5)+(INDEX('135'!$A:$O,MATCH('0107'!$A209,'135'!$A:$A,0),MATCH($J$2&amp;G$5,'135'!$2:$2,0)))+(INDEX('135'!$A:$O,MATCH('0107'!$A209,'135'!$A:$A,0),MATCH($J$2&amp;G$6,'135'!$2:$2,0))))/$J$1</f>
        <v>0</v>
      </c>
      <c r="H209" s="11">
        <f>(((INDEX('135'!$A:$O,MATCH('0107'!$A209,'135'!$A:$A,0),MATCH($J$2&amp;H$6,'135'!$2:$2,0)))/1.5))/$J$1</f>
        <v>0</v>
      </c>
      <c r="I209" s="11">
        <f>(((INDEX('135'!$A:$O,MATCH('0107'!$A209,'135'!$A:$A,0),MATCH($J$2&amp;I$4,'135'!$2:$2,0)))/1.5)+(INDEX('135'!$A:$O,MATCH('0107'!$A209,'135'!$A:$A,0),MATCH($J$2&amp;I$5,'135'!$2:$2,0)))+(INDEX('135'!$A:$O,MATCH('0107'!$A209,'135'!$A:$A,0),MATCH($J$2&amp;I$6,'135'!$2:$2,0))))/$J$1</f>
        <v>0</v>
      </c>
      <c r="J209" s="11"/>
      <c r="K209" s="15">
        <f t="shared" si="73"/>
        <v>0.19279184765901328</v>
      </c>
      <c r="L209" s="49">
        <f t="shared" si="74"/>
        <v>1.9279184765901328E-3</v>
      </c>
      <c r="M209" s="52">
        <f t="shared" si="75"/>
        <v>1</v>
      </c>
      <c r="N209" s="49">
        <f t="shared" si="76"/>
        <v>0</v>
      </c>
      <c r="O209" s="49">
        <f t="shared" si="77"/>
        <v>0</v>
      </c>
      <c r="P209" s="52">
        <f t="shared" si="78"/>
        <v>2</v>
      </c>
      <c r="Q209" s="49">
        <f t="shared" si="79"/>
        <v>0</v>
      </c>
      <c r="R209" s="52">
        <f t="shared" si="80"/>
        <v>2</v>
      </c>
      <c r="S209" s="49">
        <f t="shared" si="81"/>
        <v>0</v>
      </c>
      <c r="T209" s="49">
        <f t="shared" si="82"/>
        <v>1.9279184765901328E-3</v>
      </c>
      <c r="U209" s="38">
        <f t="shared" si="83"/>
        <v>0</v>
      </c>
      <c r="V209" s="54">
        <f t="shared" si="84"/>
        <v>0</v>
      </c>
      <c r="W209" s="57">
        <f t="shared" si="67"/>
        <v>0</v>
      </c>
      <c r="X209" s="59">
        <f t="shared" si="68"/>
        <v>1750.0740000000001</v>
      </c>
      <c r="Y209" s="53">
        <f>INDEX('N1.0'!D:D,MATCH('0107'!A209,'N1.0'!B:B,0))</f>
        <v>28.05</v>
      </c>
      <c r="Z209" s="53">
        <f t="shared" si="69"/>
        <v>6239.1229946524063</v>
      </c>
      <c r="AA209" s="53">
        <f t="shared" si="70"/>
        <v>28.05</v>
      </c>
      <c r="AB209" s="53">
        <f t="shared" si="85"/>
        <v>0</v>
      </c>
      <c r="AC209" s="56">
        <f t="shared" si="86"/>
        <v>0</v>
      </c>
      <c r="AD209" s="56">
        <f t="shared" si="87"/>
        <v>0</v>
      </c>
      <c r="AE209" s="53">
        <f t="shared" si="71"/>
        <v>28.05</v>
      </c>
      <c r="AF209" s="53">
        <f t="shared" si="72"/>
        <v>28.05</v>
      </c>
    </row>
    <row r="210" spans="1:32" ht="20.5" customHeight="1" x14ac:dyDescent="0.2">
      <c r="A210" s="26" t="str">
        <f>all_banks!O204&amp;" "</f>
        <v xml:space="preserve">АКБ "ПЕРЕСВЕТ" (ПАО) (2110) </v>
      </c>
      <c r="B210" s="3">
        <f>all_banks!H204</f>
        <v>2110</v>
      </c>
      <c r="C210" s="3" t="str">
        <f>all_banks!E204</f>
        <v>ПЕРЕСВЕТ</v>
      </c>
      <c r="D210" s="14">
        <f>INDEX('123_parsed'!B:B,MATCH('0107'!B210,'123_parsed'!A:A,0))</f>
        <v>89123.239000000001</v>
      </c>
      <c r="E210" s="13">
        <f t="shared" si="66"/>
        <v>1066.2613333333334</v>
      </c>
      <c r="F210" s="11">
        <f>(((INDEX('101'!$A:$G,MATCH($A210&amp;"60401",'101'!$A:$A,0),MATCH($J$2&amp;"Ост /Дб",'101'!$1:$1,0)))+(INDEX('101'!$A:$G,MATCH($A210&amp;"60404",'101'!$A:$A,0),MATCH($J$2&amp;"Ост /Дб",'101'!$1:$1,0)))+(INDEX('101'!$A:$G,MATCH($A210&amp;"60415",'101'!$A:$A,0),MATCH($J$2&amp;"Ост /Дб",'101'!$1:$1,0)))-(INDEX('101'!$A:$G,MATCH($A210&amp;"60414",'101'!$A:$A,0),MATCH($J$2&amp;"Ост /Кр",'101'!$1:$1,0)))-(INDEX('101'!$A:$G,MATCH($A210&amp;"60405",'101'!$A:$A,0),MATCH($J$2&amp;"Ост /Дб",'101'!$1:$1,0)))+(INDEX('101'!$A:$G,MATCH($A210&amp;"61901",'101'!$A:$A,0),MATCH($J$2&amp;"Ост /Дб",'101'!$1:$1,0)))+(INDEX('101'!$A:$G,MATCH($A210&amp;"61902",'101'!$A:$A,0),MATCH($J$2&amp;"Ост /Дб",'101'!$1:$1,0)))+(INDEX('101'!$A:$G,MATCH($A210&amp;"61903",'101'!$A:$A,0),MATCH($J$2&amp;"Ост /Дб",'101'!$1:$1,0)))+(INDEX('101'!$A:$G,MATCH($A210&amp;"61904",'101'!$A:$A,0),MATCH($J$2&amp;"Ост /Дб",'101'!$1:$1,0)))+(INDEX('101'!$A:$G,MATCH($A210&amp;"61905",'101'!$A:$A,0),MATCH($J$2&amp;"Ост /Дб",'101'!$1:$1,0)))+(INDEX('101'!$A:$G,MATCH($A210&amp;"61906",'101'!$A:$A,0),MATCH($J$2&amp;"Ост /Дб",'101'!$1:$1,0)))+(INDEX('101'!$A:$G,MATCH($A210&amp;"61907",'101'!$A:$A,0),MATCH($J$2&amp;"Ост /Дб",'101'!$1:$1,0)))+(INDEX('101'!$A:$G,MATCH($A210&amp;"61908",'101'!$A:$A,0),MATCH($J$2&amp;"Ост /Дб",'101'!$1:$1,0)))+(INDEX('101'!$A:$G,MATCH($A210&amp;"61911",'101'!$A:$A,0),MATCH($J$2&amp;"Ост /Дб",'101'!$1:$1,0)))-(INDEX('101'!$A:$G,MATCH($A210&amp;"61909",'101'!$A:$A,0),MATCH($J$2&amp;"Ост /Кр",'101'!$1:$1,0)))-(INDEX('101'!$A:$G,MATCH($A210&amp;"61910",'101'!$A:$A,0),MATCH($J$2&amp;"Ост /Кр",'101'!$1:$1,0)))-(INDEX('101'!$A:$G,MATCH($A210&amp;"61912",'101'!$A:$A,0),MATCH($J$2&amp;"Ост /Кр",'101'!$1:$1,0)))+(INDEX('101'!$A:$G,MATCH($A210&amp;"62001",'101'!$A:$A,0),MATCH($J$2&amp;"Ост /Дб",'101'!$1:$1,0)))-(INDEX('101'!$A:$G,MATCH($A210&amp;"62002",'101'!$A:$A,0),MATCH($J$2&amp;"Ост /Кр",'101'!$1:$1,0)))+(INDEX('101'!$A:$G,MATCH($A210&amp;"62101",'101'!$A:$A,0),MATCH($J$2&amp;"Ост /Дб",'101'!$1:$1,0)))+(INDEX('101'!$A:$G,MATCH($A210&amp;"62102",'101'!$A:$A,0),MATCH($J$2&amp;"Ост /Дб",'101'!$1:$1,0)))-(INDEX('101'!$A:$G,MATCH($A210&amp;"62103",'101'!$A:$A,0),MATCH($J$2&amp;"Ост /Кр",'101'!$1:$1,0))))-(((INDEX('135'!$A:$O,MATCH('0107'!$A210,'135'!$A:$A,0),MATCH($J$2&amp;F$4,'135'!$2:$2,0)))/1.5)+(INDEX('135'!$A:$O,MATCH('0107'!$A210,'135'!$A:$A,0),MATCH($J$2&amp;F$5,'135'!$2:$2,0)))+(INDEX('135'!$A:$O,MATCH('0107'!$A210,'135'!$A:$A,0),MATCH($J$2&amp;F$6,'135'!$2:$2,0)))))/$J$1</f>
        <v>42.429000000000002</v>
      </c>
      <c r="G210" s="16">
        <f>(((INDEX('135'!$A:$O,MATCH('0107'!$A210,'135'!$A:$A,0),MATCH($J$2&amp;G$4,'135'!$2:$2,0)))/1.5)+(INDEX('135'!$A:$O,MATCH('0107'!$A210,'135'!$A:$A,0),MATCH($J$2&amp;G$5,'135'!$2:$2,0)))+(INDEX('135'!$A:$O,MATCH('0107'!$A210,'135'!$A:$A,0),MATCH($J$2&amp;G$6,'135'!$2:$2,0))))/$J$1</f>
        <v>1002.907</v>
      </c>
      <c r="H210" s="11">
        <f>(((INDEX('135'!$A:$O,MATCH('0107'!$A210,'135'!$A:$A,0),MATCH($J$2&amp;H$6,'135'!$2:$2,0)))/1.5))/$J$1</f>
        <v>20.925333333333331</v>
      </c>
      <c r="I210" s="11">
        <f>(((INDEX('135'!$A:$O,MATCH('0107'!$A210,'135'!$A:$A,0),MATCH($J$2&amp;I$4,'135'!$2:$2,0)))/1.5)+(INDEX('135'!$A:$O,MATCH('0107'!$A210,'135'!$A:$A,0),MATCH($J$2&amp;I$5,'135'!$2:$2,0)))+(INDEX('135'!$A:$O,MATCH('0107'!$A210,'135'!$A:$A,0),MATCH($J$2&amp;I$6,'135'!$2:$2,0))))/$J$1</f>
        <v>0</v>
      </c>
      <c r="J210" s="11"/>
      <c r="K210" s="15">
        <f t="shared" si="73"/>
        <v>1.196389791593339</v>
      </c>
      <c r="L210" s="49">
        <f t="shared" si="74"/>
        <v>4.7607111765765158E-4</v>
      </c>
      <c r="M210" s="52">
        <f t="shared" si="75"/>
        <v>1</v>
      </c>
      <c r="N210" s="49">
        <f t="shared" si="76"/>
        <v>1.1253035810334497E-2</v>
      </c>
      <c r="O210" s="49">
        <f t="shared" si="77"/>
        <v>2.3479098794124091E-4</v>
      </c>
      <c r="P210" s="52">
        <f t="shared" si="78"/>
        <v>2</v>
      </c>
      <c r="Q210" s="49">
        <f t="shared" si="79"/>
        <v>0</v>
      </c>
      <c r="R210" s="52">
        <f t="shared" si="80"/>
        <v>2</v>
      </c>
      <c r="S210" s="49">
        <f t="shared" si="81"/>
        <v>0</v>
      </c>
      <c r="T210" s="49">
        <f t="shared" si="82"/>
        <v>1.1963897915933389E-2</v>
      </c>
      <c r="U210" s="38">
        <f t="shared" si="83"/>
        <v>0</v>
      </c>
      <c r="V210" s="54">
        <f t="shared" si="84"/>
        <v>0</v>
      </c>
      <c r="W210" s="57">
        <f t="shared" si="67"/>
        <v>0</v>
      </c>
      <c r="X210" s="59">
        <f t="shared" si="68"/>
        <v>89123.239000000001</v>
      </c>
      <c r="Y210" s="53">
        <f>INDEX('N1.0'!D:D,MATCH('0107'!A210,'N1.0'!B:B,0))</f>
        <v>32.231999999999999</v>
      </c>
      <c r="Z210" s="53">
        <f t="shared" si="69"/>
        <v>276505.45730950608</v>
      </c>
      <c r="AA210" s="53">
        <f t="shared" si="70"/>
        <v>32.231999999999999</v>
      </c>
      <c r="AB210" s="53">
        <f t="shared" si="85"/>
        <v>0</v>
      </c>
      <c r="AC210" s="56">
        <f t="shared" si="86"/>
        <v>0</v>
      </c>
      <c r="AD210" s="56">
        <f t="shared" si="87"/>
        <v>0</v>
      </c>
      <c r="AE210" s="53">
        <f t="shared" si="71"/>
        <v>32.231999999999999</v>
      </c>
      <c r="AF210" s="53">
        <f t="shared" si="72"/>
        <v>32.231999999999999</v>
      </c>
    </row>
    <row r="211" spans="1:32" ht="20.5" customHeight="1" x14ac:dyDescent="0.2">
      <c r="A211" s="26" t="str">
        <f>all_banks!O205&amp;" "</f>
        <v xml:space="preserve">Банк Пермь (АО) (875) </v>
      </c>
      <c r="B211" s="3">
        <f>all_banks!H205</f>
        <v>875</v>
      </c>
      <c r="C211" s="3" t="str">
        <f>all_banks!E205</f>
        <v>ПЕРМЬ</v>
      </c>
      <c r="D211" s="14">
        <f>INDEX('123_parsed'!B:B,MATCH('0107'!B211,'123_parsed'!A:A,0))</f>
        <v>568.65099999999995</v>
      </c>
      <c r="E211" s="13">
        <f t="shared" ref="E211:E274" si="88">F211+H211+G211+I211+J211</f>
        <v>87.671999999999997</v>
      </c>
      <c r="F211" s="11">
        <f>(((INDEX('101'!$A:$G,MATCH($A211&amp;"60401",'101'!$A:$A,0),MATCH($J$2&amp;"Ост /Дб",'101'!$1:$1,0)))+(INDEX('101'!$A:$G,MATCH($A211&amp;"60404",'101'!$A:$A,0),MATCH($J$2&amp;"Ост /Дб",'101'!$1:$1,0)))+(INDEX('101'!$A:$G,MATCH($A211&amp;"60415",'101'!$A:$A,0),MATCH($J$2&amp;"Ост /Дб",'101'!$1:$1,0)))-(INDEX('101'!$A:$G,MATCH($A211&amp;"60414",'101'!$A:$A,0),MATCH($J$2&amp;"Ост /Кр",'101'!$1:$1,0)))-(INDEX('101'!$A:$G,MATCH($A211&amp;"60405",'101'!$A:$A,0),MATCH($J$2&amp;"Ост /Дб",'101'!$1:$1,0)))+(INDEX('101'!$A:$G,MATCH($A211&amp;"61901",'101'!$A:$A,0),MATCH($J$2&amp;"Ост /Дб",'101'!$1:$1,0)))+(INDEX('101'!$A:$G,MATCH($A211&amp;"61902",'101'!$A:$A,0),MATCH($J$2&amp;"Ост /Дб",'101'!$1:$1,0)))+(INDEX('101'!$A:$G,MATCH($A211&amp;"61903",'101'!$A:$A,0),MATCH($J$2&amp;"Ост /Дб",'101'!$1:$1,0)))+(INDEX('101'!$A:$G,MATCH($A211&amp;"61904",'101'!$A:$A,0),MATCH($J$2&amp;"Ост /Дб",'101'!$1:$1,0)))+(INDEX('101'!$A:$G,MATCH($A211&amp;"61905",'101'!$A:$A,0),MATCH($J$2&amp;"Ост /Дб",'101'!$1:$1,0)))+(INDEX('101'!$A:$G,MATCH($A211&amp;"61906",'101'!$A:$A,0),MATCH($J$2&amp;"Ост /Дб",'101'!$1:$1,0)))+(INDEX('101'!$A:$G,MATCH($A211&amp;"61907",'101'!$A:$A,0),MATCH($J$2&amp;"Ост /Дб",'101'!$1:$1,0)))+(INDEX('101'!$A:$G,MATCH($A211&amp;"61908",'101'!$A:$A,0),MATCH($J$2&amp;"Ост /Дб",'101'!$1:$1,0)))+(INDEX('101'!$A:$G,MATCH($A211&amp;"61911",'101'!$A:$A,0),MATCH($J$2&amp;"Ост /Дб",'101'!$1:$1,0)))-(INDEX('101'!$A:$G,MATCH($A211&amp;"61909",'101'!$A:$A,0),MATCH($J$2&amp;"Ост /Кр",'101'!$1:$1,0)))-(INDEX('101'!$A:$G,MATCH($A211&amp;"61910",'101'!$A:$A,0),MATCH($J$2&amp;"Ост /Кр",'101'!$1:$1,0)))-(INDEX('101'!$A:$G,MATCH($A211&amp;"61912",'101'!$A:$A,0),MATCH($J$2&amp;"Ост /Кр",'101'!$1:$1,0)))+(INDEX('101'!$A:$G,MATCH($A211&amp;"62001",'101'!$A:$A,0),MATCH($J$2&amp;"Ост /Дб",'101'!$1:$1,0)))-(INDEX('101'!$A:$G,MATCH($A211&amp;"62002",'101'!$A:$A,0),MATCH($J$2&amp;"Ост /Кр",'101'!$1:$1,0)))+(INDEX('101'!$A:$G,MATCH($A211&amp;"62101",'101'!$A:$A,0),MATCH($J$2&amp;"Ост /Дб",'101'!$1:$1,0)))+(INDEX('101'!$A:$G,MATCH($A211&amp;"62102",'101'!$A:$A,0),MATCH($J$2&amp;"Ост /Дб",'101'!$1:$1,0)))-(INDEX('101'!$A:$G,MATCH($A211&amp;"62103",'101'!$A:$A,0),MATCH($J$2&amp;"Ост /Кр",'101'!$1:$1,0))))-(((INDEX('135'!$A:$O,MATCH('0107'!$A211,'135'!$A:$A,0),MATCH($J$2&amp;F$4,'135'!$2:$2,0)))/1.5)+(INDEX('135'!$A:$O,MATCH('0107'!$A211,'135'!$A:$A,0),MATCH($J$2&amp;F$5,'135'!$2:$2,0)))+(INDEX('135'!$A:$O,MATCH('0107'!$A211,'135'!$A:$A,0),MATCH($J$2&amp;F$6,'135'!$2:$2,0)))))/$J$1</f>
        <v>87.671999999999997</v>
      </c>
      <c r="G211" s="16">
        <f>(((INDEX('135'!$A:$O,MATCH('0107'!$A211,'135'!$A:$A,0),MATCH($J$2&amp;G$4,'135'!$2:$2,0)))/1.5)+(INDEX('135'!$A:$O,MATCH('0107'!$A211,'135'!$A:$A,0),MATCH($J$2&amp;G$5,'135'!$2:$2,0)))+(INDEX('135'!$A:$O,MATCH('0107'!$A211,'135'!$A:$A,0),MATCH($J$2&amp;G$6,'135'!$2:$2,0))))/$J$1</f>
        <v>0</v>
      </c>
      <c r="H211" s="11">
        <f>(((INDEX('135'!$A:$O,MATCH('0107'!$A211,'135'!$A:$A,0),MATCH($J$2&amp;H$6,'135'!$2:$2,0)))/1.5))/$J$1</f>
        <v>0</v>
      </c>
      <c r="I211" s="11">
        <f>(((INDEX('135'!$A:$O,MATCH('0107'!$A211,'135'!$A:$A,0),MATCH($J$2&amp;I$4,'135'!$2:$2,0)))/1.5)+(INDEX('135'!$A:$O,MATCH('0107'!$A211,'135'!$A:$A,0),MATCH($J$2&amp;I$5,'135'!$2:$2,0)))+(INDEX('135'!$A:$O,MATCH('0107'!$A211,'135'!$A:$A,0),MATCH($J$2&amp;I$6,'135'!$2:$2,0))))/$J$1</f>
        <v>0</v>
      </c>
      <c r="J211" s="11"/>
      <c r="K211" s="15">
        <f t="shared" si="73"/>
        <v>15.417540811499498</v>
      </c>
      <c r="L211" s="49">
        <f t="shared" si="74"/>
        <v>0.15417540811499497</v>
      </c>
      <c r="M211" s="52">
        <f t="shared" si="75"/>
        <v>3</v>
      </c>
      <c r="N211" s="49">
        <f t="shared" si="76"/>
        <v>0</v>
      </c>
      <c r="O211" s="49">
        <f t="shared" si="77"/>
        <v>0</v>
      </c>
      <c r="P211" s="52">
        <f t="shared" si="78"/>
        <v>2</v>
      </c>
      <c r="Q211" s="49">
        <f t="shared" si="79"/>
        <v>0</v>
      </c>
      <c r="R211" s="52">
        <f t="shared" si="80"/>
        <v>2</v>
      </c>
      <c r="S211" s="49">
        <f t="shared" si="81"/>
        <v>0</v>
      </c>
      <c r="T211" s="49">
        <f t="shared" si="82"/>
        <v>0.15417540811499497</v>
      </c>
      <c r="U211" s="38">
        <f t="shared" si="83"/>
        <v>0</v>
      </c>
      <c r="V211" s="54">
        <f t="shared" si="84"/>
        <v>0</v>
      </c>
      <c r="W211" s="57">
        <f t="shared" si="67"/>
        <v>0</v>
      </c>
      <c r="X211" s="59">
        <f t="shared" si="68"/>
        <v>568.65099999999995</v>
      </c>
      <c r="Y211" s="53">
        <f>INDEX('N1.0'!D:D,MATCH('0107'!A211,'N1.0'!B:B,0))</f>
        <v>32.459000000000003</v>
      </c>
      <c r="Z211" s="53">
        <f t="shared" si="69"/>
        <v>1751.9054807603434</v>
      </c>
      <c r="AA211" s="53">
        <f t="shared" si="70"/>
        <v>32.45900000000001</v>
      </c>
      <c r="AB211" s="53">
        <f t="shared" si="85"/>
        <v>0</v>
      </c>
      <c r="AC211" s="56">
        <f t="shared" si="86"/>
        <v>0</v>
      </c>
      <c r="AD211" s="56">
        <f t="shared" si="87"/>
        <v>0</v>
      </c>
      <c r="AE211" s="53">
        <f t="shared" si="71"/>
        <v>32.45900000000001</v>
      </c>
      <c r="AF211" s="53">
        <f t="shared" si="72"/>
        <v>32.45900000000001</v>
      </c>
    </row>
    <row r="212" spans="1:32" ht="20.5" customHeight="1" x14ac:dyDescent="0.2">
      <c r="A212" s="26" t="str">
        <f>all_banks!O206&amp;" "</f>
        <v xml:space="preserve">АО Банк "ПСКБ" (2551) </v>
      </c>
      <c r="B212" s="3">
        <f>all_banks!H206</f>
        <v>2551</v>
      </c>
      <c r="C212" s="3" t="str">
        <f>all_banks!E206</f>
        <v>ПЕТЕРБУРГСКИЙ СОЦИАЛЬНЫЙ КОМ. БАНК</v>
      </c>
      <c r="D212" s="14">
        <f>INDEX('123_parsed'!B:B,MATCH('0107'!B212,'123_parsed'!A:A,0))</f>
        <v>3118.8980000000001</v>
      </c>
      <c r="E212" s="13">
        <f t="shared" si="88"/>
        <v>383.29700000000003</v>
      </c>
      <c r="F212" s="11">
        <f>(((INDEX('101'!$A:$G,MATCH($A212&amp;"60401",'101'!$A:$A,0),MATCH($J$2&amp;"Ост /Дб",'101'!$1:$1,0)))+(INDEX('101'!$A:$G,MATCH($A212&amp;"60404",'101'!$A:$A,0),MATCH($J$2&amp;"Ост /Дб",'101'!$1:$1,0)))+(INDEX('101'!$A:$G,MATCH($A212&amp;"60415",'101'!$A:$A,0),MATCH($J$2&amp;"Ост /Дб",'101'!$1:$1,0)))-(INDEX('101'!$A:$G,MATCH($A212&amp;"60414",'101'!$A:$A,0),MATCH($J$2&amp;"Ост /Кр",'101'!$1:$1,0)))-(INDEX('101'!$A:$G,MATCH($A212&amp;"60405",'101'!$A:$A,0),MATCH($J$2&amp;"Ост /Дб",'101'!$1:$1,0)))+(INDEX('101'!$A:$G,MATCH($A212&amp;"61901",'101'!$A:$A,0),MATCH($J$2&amp;"Ост /Дб",'101'!$1:$1,0)))+(INDEX('101'!$A:$G,MATCH($A212&amp;"61902",'101'!$A:$A,0),MATCH($J$2&amp;"Ост /Дб",'101'!$1:$1,0)))+(INDEX('101'!$A:$G,MATCH($A212&amp;"61903",'101'!$A:$A,0),MATCH($J$2&amp;"Ост /Дб",'101'!$1:$1,0)))+(INDEX('101'!$A:$G,MATCH($A212&amp;"61904",'101'!$A:$A,0),MATCH($J$2&amp;"Ост /Дб",'101'!$1:$1,0)))+(INDEX('101'!$A:$G,MATCH($A212&amp;"61905",'101'!$A:$A,0),MATCH($J$2&amp;"Ост /Дб",'101'!$1:$1,0)))+(INDEX('101'!$A:$G,MATCH($A212&amp;"61906",'101'!$A:$A,0),MATCH($J$2&amp;"Ост /Дб",'101'!$1:$1,0)))+(INDEX('101'!$A:$G,MATCH($A212&amp;"61907",'101'!$A:$A,0),MATCH($J$2&amp;"Ост /Дб",'101'!$1:$1,0)))+(INDEX('101'!$A:$G,MATCH($A212&amp;"61908",'101'!$A:$A,0),MATCH($J$2&amp;"Ост /Дб",'101'!$1:$1,0)))+(INDEX('101'!$A:$G,MATCH($A212&amp;"61911",'101'!$A:$A,0),MATCH($J$2&amp;"Ост /Дб",'101'!$1:$1,0)))-(INDEX('101'!$A:$G,MATCH($A212&amp;"61909",'101'!$A:$A,0),MATCH($J$2&amp;"Ост /Кр",'101'!$1:$1,0)))-(INDEX('101'!$A:$G,MATCH($A212&amp;"61910",'101'!$A:$A,0),MATCH($J$2&amp;"Ост /Кр",'101'!$1:$1,0)))-(INDEX('101'!$A:$G,MATCH($A212&amp;"61912",'101'!$A:$A,0),MATCH($J$2&amp;"Ост /Кр",'101'!$1:$1,0)))+(INDEX('101'!$A:$G,MATCH($A212&amp;"62001",'101'!$A:$A,0),MATCH($J$2&amp;"Ост /Дб",'101'!$1:$1,0)))-(INDEX('101'!$A:$G,MATCH($A212&amp;"62002",'101'!$A:$A,0),MATCH($J$2&amp;"Ост /Кр",'101'!$1:$1,0)))+(INDEX('101'!$A:$G,MATCH($A212&amp;"62101",'101'!$A:$A,0),MATCH($J$2&amp;"Ост /Дб",'101'!$1:$1,0)))+(INDEX('101'!$A:$G,MATCH($A212&amp;"62102",'101'!$A:$A,0),MATCH($J$2&amp;"Ост /Дб",'101'!$1:$1,0)))-(INDEX('101'!$A:$G,MATCH($A212&amp;"62103",'101'!$A:$A,0),MATCH($J$2&amp;"Ост /Кр",'101'!$1:$1,0))))-(((INDEX('135'!$A:$O,MATCH('0107'!$A212,'135'!$A:$A,0),MATCH($J$2&amp;F$4,'135'!$2:$2,0)))/1.5)+(INDEX('135'!$A:$O,MATCH('0107'!$A212,'135'!$A:$A,0),MATCH($J$2&amp;F$5,'135'!$2:$2,0)))+(INDEX('135'!$A:$O,MATCH('0107'!$A212,'135'!$A:$A,0),MATCH($J$2&amp;F$6,'135'!$2:$2,0)))))/$J$1</f>
        <v>383.29700000000003</v>
      </c>
      <c r="G212" s="16">
        <f>(((INDEX('135'!$A:$O,MATCH('0107'!$A212,'135'!$A:$A,0),MATCH($J$2&amp;G$4,'135'!$2:$2,0)))/1.5)+(INDEX('135'!$A:$O,MATCH('0107'!$A212,'135'!$A:$A,0),MATCH($J$2&amp;G$5,'135'!$2:$2,0)))+(INDEX('135'!$A:$O,MATCH('0107'!$A212,'135'!$A:$A,0),MATCH($J$2&amp;G$6,'135'!$2:$2,0))))/$J$1</f>
        <v>0</v>
      </c>
      <c r="H212" s="11">
        <f>(((INDEX('135'!$A:$O,MATCH('0107'!$A212,'135'!$A:$A,0),MATCH($J$2&amp;H$6,'135'!$2:$2,0)))/1.5))/$J$1</f>
        <v>0</v>
      </c>
      <c r="I212" s="11">
        <f>(((INDEX('135'!$A:$O,MATCH('0107'!$A212,'135'!$A:$A,0),MATCH($J$2&amp;I$4,'135'!$2:$2,0)))/1.5)+(INDEX('135'!$A:$O,MATCH('0107'!$A212,'135'!$A:$A,0),MATCH($J$2&amp;I$5,'135'!$2:$2,0)))+(INDEX('135'!$A:$O,MATCH('0107'!$A212,'135'!$A:$A,0),MATCH($J$2&amp;I$6,'135'!$2:$2,0))))/$J$1</f>
        <v>0</v>
      </c>
      <c r="J212" s="11"/>
      <c r="K212" s="15">
        <f t="shared" si="73"/>
        <v>12.289500971176357</v>
      </c>
      <c r="L212" s="49">
        <f t="shared" si="74"/>
        <v>0.12289500971176358</v>
      </c>
      <c r="M212" s="52">
        <f t="shared" si="75"/>
        <v>3</v>
      </c>
      <c r="N212" s="49">
        <f t="shared" si="76"/>
        <v>0</v>
      </c>
      <c r="O212" s="49">
        <f t="shared" si="77"/>
        <v>0</v>
      </c>
      <c r="P212" s="52">
        <f t="shared" si="78"/>
        <v>2</v>
      </c>
      <c r="Q212" s="49">
        <f t="shared" si="79"/>
        <v>0</v>
      </c>
      <c r="R212" s="52">
        <f t="shared" si="80"/>
        <v>2</v>
      </c>
      <c r="S212" s="49">
        <f t="shared" si="81"/>
        <v>0</v>
      </c>
      <c r="T212" s="49">
        <f t="shared" si="82"/>
        <v>0.12289500971176358</v>
      </c>
      <c r="U212" s="38">
        <f t="shared" si="83"/>
        <v>0</v>
      </c>
      <c r="V212" s="54">
        <f t="shared" si="84"/>
        <v>0</v>
      </c>
      <c r="W212" s="57">
        <f t="shared" si="67"/>
        <v>0</v>
      </c>
      <c r="X212" s="59">
        <f t="shared" si="68"/>
        <v>3118.8980000000001</v>
      </c>
      <c r="Y212" s="53">
        <f>INDEX('N1.0'!D:D,MATCH('0107'!A212,'N1.0'!B:B,0))</f>
        <v>14.644</v>
      </c>
      <c r="Z212" s="53">
        <f t="shared" si="69"/>
        <v>21298.128926522808</v>
      </c>
      <c r="AA212" s="53">
        <f t="shared" si="70"/>
        <v>14.644</v>
      </c>
      <c r="AB212" s="53">
        <f t="shared" si="85"/>
        <v>0</v>
      </c>
      <c r="AC212" s="56">
        <f t="shared" si="86"/>
        <v>0</v>
      </c>
      <c r="AD212" s="56">
        <f t="shared" si="87"/>
        <v>0</v>
      </c>
      <c r="AE212" s="53">
        <f t="shared" si="71"/>
        <v>14.644</v>
      </c>
      <c r="AF212" s="53">
        <f t="shared" si="72"/>
        <v>14.644</v>
      </c>
    </row>
    <row r="213" spans="1:32" ht="20.5" customHeight="1" x14ac:dyDescent="0.2">
      <c r="A213" s="26" t="str">
        <f>all_banks!O207&amp;" "</f>
        <v xml:space="preserve">АО КБ "Пойдём!" (2534) </v>
      </c>
      <c r="B213" s="3">
        <f>all_banks!H207</f>
        <v>2534</v>
      </c>
      <c r="C213" s="3" t="str">
        <f>all_banks!E207</f>
        <v>ПОЙДЁМ!</v>
      </c>
      <c r="D213" s="14">
        <f>INDEX('123_parsed'!B:B,MATCH('0107'!B213,'123_parsed'!A:A,0))</f>
        <v>3918.48</v>
      </c>
      <c r="E213" s="13">
        <f t="shared" si="88"/>
        <v>257.78300000000002</v>
      </c>
      <c r="F213" s="11">
        <f>(((INDEX('101'!$A:$G,MATCH($A213&amp;"60401",'101'!$A:$A,0),MATCH($J$2&amp;"Ост /Дб",'101'!$1:$1,0)))+(INDEX('101'!$A:$G,MATCH($A213&amp;"60404",'101'!$A:$A,0),MATCH($J$2&amp;"Ост /Дб",'101'!$1:$1,0)))+(INDEX('101'!$A:$G,MATCH($A213&amp;"60415",'101'!$A:$A,0),MATCH($J$2&amp;"Ост /Дб",'101'!$1:$1,0)))-(INDEX('101'!$A:$G,MATCH($A213&amp;"60414",'101'!$A:$A,0),MATCH($J$2&amp;"Ост /Кр",'101'!$1:$1,0)))-(INDEX('101'!$A:$G,MATCH($A213&amp;"60405",'101'!$A:$A,0),MATCH($J$2&amp;"Ост /Дб",'101'!$1:$1,0)))+(INDEX('101'!$A:$G,MATCH($A213&amp;"61901",'101'!$A:$A,0),MATCH($J$2&amp;"Ост /Дб",'101'!$1:$1,0)))+(INDEX('101'!$A:$G,MATCH($A213&amp;"61902",'101'!$A:$A,0),MATCH($J$2&amp;"Ост /Дб",'101'!$1:$1,0)))+(INDEX('101'!$A:$G,MATCH($A213&amp;"61903",'101'!$A:$A,0),MATCH($J$2&amp;"Ост /Дб",'101'!$1:$1,0)))+(INDEX('101'!$A:$G,MATCH($A213&amp;"61904",'101'!$A:$A,0),MATCH($J$2&amp;"Ост /Дб",'101'!$1:$1,0)))+(INDEX('101'!$A:$G,MATCH($A213&amp;"61905",'101'!$A:$A,0),MATCH($J$2&amp;"Ост /Дб",'101'!$1:$1,0)))+(INDEX('101'!$A:$G,MATCH($A213&amp;"61906",'101'!$A:$A,0),MATCH($J$2&amp;"Ост /Дб",'101'!$1:$1,0)))+(INDEX('101'!$A:$G,MATCH($A213&amp;"61907",'101'!$A:$A,0),MATCH($J$2&amp;"Ост /Дб",'101'!$1:$1,0)))+(INDEX('101'!$A:$G,MATCH($A213&amp;"61908",'101'!$A:$A,0),MATCH($J$2&amp;"Ост /Дб",'101'!$1:$1,0)))+(INDEX('101'!$A:$G,MATCH($A213&amp;"61911",'101'!$A:$A,0),MATCH($J$2&amp;"Ост /Дб",'101'!$1:$1,0)))-(INDEX('101'!$A:$G,MATCH($A213&amp;"61909",'101'!$A:$A,0),MATCH($J$2&amp;"Ост /Кр",'101'!$1:$1,0)))-(INDEX('101'!$A:$G,MATCH($A213&amp;"61910",'101'!$A:$A,0),MATCH($J$2&amp;"Ост /Кр",'101'!$1:$1,0)))-(INDEX('101'!$A:$G,MATCH($A213&amp;"61912",'101'!$A:$A,0),MATCH($J$2&amp;"Ост /Кр",'101'!$1:$1,0)))+(INDEX('101'!$A:$G,MATCH($A213&amp;"62001",'101'!$A:$A,0),MATCH($J$2&amp;"Ост /Дб",'101'!$1:$1,0)))-(INDEX('101'!$A:$G,MATCH($A213&amp;"62002",'101'!$A:$A,0),MATCH($J$2&amp;"Ост /Кр",'101'!$1:$1,0)))+(INDEX('101'!$A:$G,MATCH($A213&amp;"62101",'101'!$A:$A,0),MATCH($J$2&amp;"Ост /Дб",'101'!$1:$1,0)))+(INDEX('101'!$A:$G,MATCH($A213&amp;"62102",'101'!$A:$A,0),MATCH($J$2&amp;"Ост /Дб",'101'!$1:$1,0)))-(INDEX('101'!$A:$G,MATCH($A213&amp;"62103",'101'!$A:$A,0),MATCH($J$2&amp;"Ост /Кр",'101'!$1:$1,0))))-(((INDEX('135'!$A:$O,MATCH('0107'!$A213,'135'!$A:$A,0),MATCH($J$2&amp;F$4,'135'!$2:$2,0)))/1.5)+(INDEX('135'!$A:$O,MATCH('0107'!$A213,'135'!$A:$A,0),MATCH($J$2&amp;F$5,'135'!$2:$2,0)))+(INDEX('135'!$A:$O,MATCH('0107'!$A213,'135'!$A:$A,0),MATCH($J$2&amp;F$6,'135'!$2:$2,0)))))/$J$1</f>
        <v>236.38300000000001</v>
      </c>
      <c r="G213" s="16">
        <f>(((INDEX('135'!$A:$O,MATCH('0107'!$A213,'135'!$A:$A,0),MATCH($J$2&amp;G$4,'135'!$2:$2,0)))/1.5)+(INDEX('135'!$A:$O,MATCH('0107'!$A213,'135'!$A:$A,0),MATCH($J$2&amp;G$5,'135'!$2:$2,0)))+(INDEX('135'!$A:$O,MATCH('0107'!$A213,'135'!$A:$A,0),MATCH($J$2&amp;G$6,'135'!$2:$2,0))))/$J$1</f>
        <v>21.4</v>
      </c>
      <c r="H213" s="11">
        <f>(((INDEX('135'!$A:$O,MATCH('0107'!$A213,'135'!$A:$A,0),MATCH($J$2&amp;H$6,'135'!$2:$2,0)))/1.5))/$J$1</f>
        <v>0</v>
      </c>
      <c r="I213" s="11">
        <f>(((INDEX('135'!$A:$O,MATCH('0107'!$A213,'135'!$A:$A,0),MATCH($J$2&amp;I$4,'135'!$2:$2,0)))/1.5)+(INDEX('135'!$A:$O,MATCH('0107'!$A213,'135'!$A:$A,0),MATCH($J$2&amp;I$5,'135'!$2:$2,0)))+(INDEX('135'!$A:$O,MATCH('0107'!$A213,'135'!$A:$A,0),MATCH($J$2&amp;I$6,'135'!$2:$2,0))))/$J$1</f>
        <v>0</v>
      </c>
      <c r="J213" s="11"/>
      <c r="K213" s="15">
        <f t="shared" si="73"/>
        <v>6.5786478430411801</v>
      </c>
      <c r="L213" s="49">
        <f t="shared" si="74"/>
        <v>6.0325177109491437E-2</v>
      </c>
      <c r="M213" s="52">
        <f t="shared" si="75"/>
        <v>1</v>
      </c>
      <c r="N213" s="49">
        <f t="shared" si="76"/>
        <v>5.4613013209203563E-3</v>
      </c>
      <c r="O213" s="49">
        <f t="shared" si="77"/>
        <v>0</v>
      </c>
      <c r="P213" s="52">
        <f t="shared" si="78"/>
        <v>2</v>
      </c>
      <c r="Q213" s="49">
        <f t="shared" si="79"/>
        <v>0</v>
      </c>
      <c r="R213" s="52">
        <f t="shared" si="80"/>
        <v>2</v>
      </c>
      <c r="S213" s="49">
        <f t="shared" si="81"/>
        <v>0</v>
      </c>
      <c r="T213" s="49">
        <f t="shared" si="82"/>
        <v>6.5786478430411799E-2</v>
      </c>
      <c r="U213" s="38">
        <f t="shared" si="83"/>
        <v>0</v>
      </c>
      <c r="V213" s="54">
        <f t="shared" si="84"/>
        <v>0</v>
      </c>
      <c r="W213" s="57">
        <f t="shared" si="67"/>
        <v>0</v>
      </c>
      <c r="X213" s="59">
        <f t="shared" si="68"/>
        <v>3918.48</v>
      </c>
      <c r="Y213" s="53">
        <f>INDEX('N1.0'!D:D,MATCH('0107'!A213,'N1.0'!B:B,0))</f>
        <v>14.08</v>
      </c>
      <c r="Z213" s="53">
        <f t="shared" si="69"/>
        <v>27830.113636363636</v>
      </c>
      <c r="AA213" s="53">
        <f t="shared" si="70"/>
        <v>14.08</v>
      </c>
      <c r="AB213" s="53">
        <f t="shared" si="85"/>
        <v>0</v>
      </c>
      <c r="AC213" s="56">
        <f t="shared" si="86"/>
        <v>0</v>
      </c>
      <c r="AD213" s="56">
        <f t="shared" si="87"/>
        <v>0</v>
      </c>
      <c r="AE213" s="53">
        <f t="shared" si="71"/>
        <v>14.08</v>
      </c>
      <c r="AF213" s="53">
        <f t="shared" si="72"/>
        <v>14.08</v>
      </c>
    </row>
    <row r="214" spans="1:32" ht="20.5" customHeight="1" x14ac:dyDescent="0.2">
      <c r="A214" s="26" t="str">
        <f>all_banks!O208&amp;" "</f>
        <v xml:space="preserve">АО "Почта Банк" (650) </v>
      </c>
      <c r="B214" s="3">
        <f>all_banks!H208</f>
        <v>650</v>
      </c>
      <c r="C214" s="3" t="str">
        <f>all_banks!E208</f>
        <v>ПОЧТА БАНК</v>
      </c>
      <c r="D214" s="14">
        <f>INDEX('123_parsed'!B:B,MATCH('0107'!B214,'123_parsed'!A:A,0))</f>
        <v>85477.176000000007</v>
      </c>
      <c r="E214" s="13">
        <f t="shared" si="88"/>
        <v>4884.3240000000005</v>
      </c>
      <c r="F214" s="11">
        <f>(((INDEX('101'!$A:$G,MATCH($A214&amp;"60401",'101'!$A:$A,0),MATCH($J$2&amp;"Ост /Дб",'101'!$1:$1,0)))+(INDEX('101'!$A:$G,MATCH($A214&amp;"60404",'101'!$A:$A,0),MATCH($J$2&amp;"Ост /Дб",'101'!$1:$1,0)))+(INDEX('101'!$A:$G,MATCH($A214&amp;"60415",'101'!$A:$A,0),MATCH($J$2&amp;"Ост /Дб",'101'!$1:$1,0)))-(INDEX('101'!$A:$G,MATCH($A214&amp;"60414",'101'!$A:$A,0),MATCH($J$2&amp;"Ост /Кр",'101'!$1:$1,0)))-(INDEX('101'!$A:$G,MATCH($A214&amp;"60405",'101'!$A:$A,0),MATCH($J$2&amp;"Ост /Дб",'101'!$1:$1,0)))+(INDEX('101'!$A:$G,MATCH($A214&amp;"61901",'101'!$A:$A,0),MATCH($J$2&amp;"Ост /Дб",'101'!$1:$1,0)))+(INDEX('101'!$A:$G,MATCH($A214&amp;"61902",'101'!$A:$A,0),MATCH($J$2&amp;"Ост /Дб",'101'!$1:$1,0)))+(INDEX('101'!$A:$G,MATCH($A214&amp;"61903",'101'!$A:$A,0),MATCH($J$2&amp;"Ост /Дб",'101'!$1:$1,0)))+(INDEX('101'!$A:$G,MATCH($A214&amp;"61904",'101'!$A:$A,0),MATCH($J$2&amp;"Ост /Дб",'101'!$1:$1,0)))+(INDEX('101'!$A:$G,MATCH($A214&amp;"61905",'101'!$A:$A,0),MATCH($J$2&amp;"Ост /Дб",'101'!$1:$1,0)))+(INDEX('101'!$A:$G,MATCH($A214&amp;"61906",'101'!$A:$A,0),MATCH($J$2&amp;"Ост /Дб",'101'!$1:$1,0)))+(INDEX('101'!$A:$G,MATCH($A214&amp;"61907",'101'!$A:$A,0),MATCH($J$2&amp;"Ост /Дб",'101'!$1:$1,0)))+(INDEX('101'!$A:$G,MATCH($A214&amp;"61908",'101'!$A:$A,0),MATCH($J$2&amp;"Ост /Дб",'101'!$1:$1,0)))+(INDEX('101'!$A:$G,MATCH($A214&amp;"61911",'101'!$A:$A,0),MATCH($J$2&amp;"Ост /Дб",'101'!$1:$1,0)))-(INDEX('101'!$A:$G,MATCH($A214&amp;"61909",'101'!$A:$A,0),MATCH($J$2&amp;"Ост /Кр",'101'!$1:$1,0)))-(INDEX('101'!$A:$G,MATCH($A214&amp;"61910",'101'!$A:$A,0),MATCH($J$2&amp;"Ост /Кр",'101'!$1:$1,0)))-(INDEX('101'!$A:$G,MATCH($A214&amp;"61912",'101'!$A:$A,0),MATCH($J$2&amp;"Ост /Кр",'101'!$1:$1,0)))+(INDEX('101'!$A:$G,MATCH($A214&amp;"62001",'101'!$A:$A,0),MATCH($J$2&amp;"Ост /Дб",'101'!$1:$1,0)))-(INDEX('101'!$A:$G,MATCH($A214&amp;"62002",'101'!$A:$A,0),MATCH($J$2&amp;"Ост /Кр",'101'!$1:$1,0)))+(INDEX('101'!$A:$G,MATCH($A214&amp;"62101",'101'!$A:$A,0),MATCH($J$2&amp;"Ост /Дб",'101'!$1:$1,0)))+(INDEX('101'!$A:$G,MATCH($A214&amp;"62102",'101'!$A:$A,0),MATCH($J$2&amp;"Ост /Дб",'101'!$1:$1,0)))-(INDEX('101'!$A:$G,MATCH($A214&amp;"62103",'101'!$A:$A,0),MATCH($J$2&amp;"Ост /Кр",'101'!$1:$1,0))))-(((INDEX('135'!$A:$O,MATCH('0107'!$A214,'135'!$A:$A,0),MATCH($J$2&amp;F$4,'135'!$2:$2,0)))/1.5)+(INDEX('135'!$A:$O,MATCH('0107'!$A214,'135'!$A:$A,0),MATCH($J$2&amp;F$5,'135'!$2:$2,0)))+(INDEX('135'!$A:$O,MATCH('0107'!$A214,'135'!$A:$A,0),MATCH($J$2&amp;F$6,'135'!$2:$2,0)))))/$J$1</f>
        <v>3717.3240000000001</v>
      </c>
      <c r="G214" s="16">
        <f>(((INDEX('135'!$A:$O,MATCH('0107'!$A214,'135'!$A:$A,0),MATCH($J$2&amp;G$4,'135'!$2:$2,0)))/1.5)+(INDEX('135'!$A:$O,MATCH('0107'!$A214,'135'!$A:$A,0),MATCH($J$2&amp;G$5,'135'!$2:$2,0)))+(INDEX('135'!$A:$O,MATCH('0107'!$A214,'135'!$A:$A,0),MATCH($J$2&amp;G$6,'135'!$2:$2,0))))/$J$1</f>
        <v>0</v>
      </c>
      <c r="H214" s="11">
        <f>(((INDEX('135'!$A:$O,MATCH('0107'!$A214,'135'!$A:$A,0),MATCH($J$2&amp;H$6,'135'!$2:$2,0)))/1.5))/$J$1</f>
        <v>0</v>
      </c>
      <c r="I214" s="11">
        <f>(((INDEX('135'!$A:$O,MATCH('0107'!$A214,'135'!$A:$A,0),MATCH($J$2&amp;I$4,'135'!$2:$2,0)))/1.5)+(INDEX('135'!$A:$O,MATCH('0107'!$A214,'135'!$A:$A,0),MATCH($J$2&amp;I$5,'135'!$2:$2,0)))+(INDEX('135'!$A:$O,MATCH('0107'!$A214,'135'!$A:$A,0),MATCH($J$2&amp;I$6,'135'!$2:$2,0))))/$J$1</f>
        <v>1167</v>
      </c>
      <c r="J214" s="11"/>
      <c r="K214" s="15">
        <f t="shared" si="73"/>
        <v>5.7141850357807797</v>
      </c>
      <c r="L214" s="49">
        <f t="shared" si="74"/>
        <v>4.3489082980467206E-2</v>
      </c>
      <c r="M214" s="52">
        <f t="shared" si="75"/>
        <v>1</v>
      </c>
      <c r="N214" s="49">
        <f t="shared" si="76"/>
        <v>0</v>
      </c>
      <c r="O214" s="49">
        <f t="shared" si="77"/>
        <v>0</v>
      </c>
      <c r="P214" s="52">
        <f t="shared" si="78"/>
        <v>2</v>
      </c>
      <c r="Q214" s="49">
        <f t="shared" si="79"/>
        <v>1.3652767377340589E-2</v>
      </c>
      <c r="R214" s="52">
        <f t="shared" si="80"/>
        <v>2</v>
      </c>
      <c r="S214" s="49">
        <f t="shared" si="81"/>
        <v>0</v>
      </c>
      <c r="T214" s="49">
        <f t="shared" si="82"/>
        <v>5.7141850357807798E-2</v>
      </c>
      <c r="U214" s="38">
        <f t="shared" si="83"/>
        <v>0</v>
      </c>
      <c r="V214" s="54">
        <f t="shared" si="84"/>
        <v>0</v>
      </c>
      <c r="W214" s="57">
        <f t="shared" si="67"/>
        <v>0</v>
      </c>
      <c r="X214" s="59">
        <f t="shared" si="68"/>
        <v>85477.176000000007</v>
      </c>
      <c r="Y214" s="53">
        <f>INDEX('N1.0'!D:D,MATCH('0107'!A214,'N1.0'!B:B,0))</f>
        <v>12.262</v>
      </c>
      <c r="Z214" s="53">
        <f t="shared" si="69"/>
        <v>697090.00163105526</v>
      </c>
      <c r="AA214" s="53">
        <f t="shared" si="70"/>
        <v>12.262000000000002</v>
      </c>
      <c r="AB214" s="53">
        <f t="shared" si="85"/>
        <v>0</v>
      </c>
      <c r="AC214" s="56">
        <f t="shared" si="86"/>
        <v>0</v>
      </c>
      <c r="AD214" s="56">
        <f t="shared" si="87"/>
        <v>0</v>
      </c>
      <c r="AE214" s="53">
        <f t="shared" si="71"/>
        <v>12.262000000000002</v>
      </c>
      <c r="AF214" s="53">
        <f t="shared" si="72"/>
        <v>12.262000000000002</v>
      </c>
    </row>
    <row r="215" spans="1:32" ht="20.5" customHeight="1" x14ac:dyDescent="0.2">
      <c r="A215" s="26" t="str">
        <f>all_banks!O209&amp;" "</f>
        <v xml:space="preserve">АО АКИБ "Почтобанк" (1788) </v>
      </c>
      <c r="B215" s="3">
        <f>all_banks!H209</f>
        <v>1788</v>
      </c>
      <c r="C215" s="3" t="str">
        <f>all_banks!E209</f>
        <v>ПОЧТОБАНК</v>
      </c>
      <c r="D215" s="14">
        <f>INDEX('123_parsed'!B:B,MATCH('0107'!B215,'123_parsed'!A:A,0))</f>
        <v>344.73899999999998</v>
      </c>
      <c r="E215" s="13">
        <f t="shared" si="88"/>
        <v>52.790999999999997</v>
      </c>
      <c r="F215" s="11">
        <f>(((INDEX('101'!$A:$G,MATCH($A215&amp;"60401",'101'!$A:$A,0),MATCH($J$2&amp;"Ост /Дб",'101'!$1:$1,0)))+(INDEX('101'!$A:$G,MATCH($A215&amp;"60404",'101'!$A:$A,0),MATCH($J$2&amp;"Ост /Дб",'101'!$1:$1,0)))+(INDEX('101'!$A:$G,MATCH($A215&amp;"60415",'101'!$A:$A,0),MATCH($J$2&amp;"Ост /Дб",'101'!$1:$1,0)))-(INDEX('101'!$A:$G,MATCH($A215&amp;"60414",'101'!$A:$A,0),MATCH($J$2&amp;"Ост /Кр",'101'!$1:$1,0)))-(INDEX('101'!$A:$G,MATCH($A215&amp;"60405",'101'!$A:$A,0),MATCH($J$2&amp;"Ост /Дб",'101'!$1:$1,0)))+(INDEX('101'!$A:$G,MATCH($A215&amp;"61901",'101'!$A:$A,0),MATCH($J$2&amp;"Ост /Дб",'101'!$1:$1,0)))+(INDEX('101'!$A:$G,MATCH($A215&amp;"61902",'101'!$A:$A,0),MATCH($J$2&amp;"Ост /Дб",'101'!$1:$1,0)))+(INDEX('101'!$A:$G,MATCH($A215&amp;"61903",'101'!$A:$A,0),MATCH($J$2&amp;"Ост /Дб",'101'!$1:$1,0)))+(INDEX('101'!$A:$G,MATCH($A215&amp;"61904",'101'!$A:$A,0),MATCH($J$2&amp;"Ост /Дб",'101'!$1:$1,0)))+(INDEX('101'!$A:$G,MATCH($A215&amp;"61905",'101'!$A:$A,0),MATCH($J$2&amp;"Ост /Дб",'101'!$1:$1,0)))+(INDEX('101'!$A:$G,MATCH($A215&amp;"61906",'101'!$A:$A,0),MATCH($J$2&amp;"Ост /Дб",'101'!$1:$1,0)))+(INDEX('101'!$A:$G,MATCH($A215&amp;"61907",'101'!$A:$A,0),MATCH($J$2&amp;"Ост /Дб",'101'!$1:$1,0)))+(INDEX('101'!$A:$G,MATCH($A215&amp;"61908",'101'!$A:$A,0),MATCH($J$2&amp;"Ост /Дб",'101'!$1:$1,0)))+(INDEX('101'!$A:$G,MATCH($A215&amp;"61911",'101'!$A:$A,0),MATCH($J$2&amp;"Ост /Дб",'101'!$1:$1,0)))-(INDEX('101'!$A:$G,MATCH($A215&amp;"61909",'101'!$A:$A,0),MATCH($J$2&amp;"Ост /Кр",'101'!$1:$1,0)))-(INDEX('101'!$A:$G,MATCH($A215&amp;"61910",'101'!$A:$A,0),MATCH($J$2&amp;"Ост /Кр",'101'!$1:$1,0)))-(INDEX('101'!$A:$G,MATCH($A215&amp;"61912",'101'!$A:$A,0),MATCH($J$2&amp;"Ост /Кр",'101'!$1:$1,0)))+(INDEX('101'!$A:$G,MATCH($A215&amp;"62001",'101'!$A:$A,0),MATCH($J$2&amp;"Ост /Дб",'101'!$1:$1,0)))-(INDEX('101'!$A:$G,MATCH($A215&amp;"62002",'101'!$A:$A,0),MATCH($J$2&amp;"Ост /Кр",'101'!$1:$1,0)))+(INDEX('101'!$A:$G,MATCH($A215&amp;"62101",'101'!$A:$A,0),MATCH($J$2&amp;"Ост /Дб",'101'!$1:$1,0)))+(INDEX('101'!$A:$G,MATCH($A215&amp;"62102",'101'!$A:$A,0),MATCH($J$2&amp;"Ост /Дб",'101'!$1:$1,0)))-(INDEX('101'!$A:$G,MATCH($A215&amp;"62103",'101'!$A:$A,0),MATCH($J$2&amp;"Ост /Кр",'101'!$1:$1,0))))-(((INDEX('135'!$A:$O,MATCH('0107'!$A215,'135'!$A:$A,0),MATCH($J$2&amp;F$4,'135'!$2:$2,0)))/1.5)+(INDEX('135'!$A:$O,MATCH('0107'!$A215,'135'!$A:$A,0),MATCH($J$2&amp;F$5,'135'!$2:$2,0)))+(INDEX('135'!$A:$O,MATCH('0107'!$A215,'135'!$A:$A,0),MATCH($J$2&amp;F$6,'135'!$2:$2,0)))))/$J$1</f>
        <v>41.253</v>
      </c>
      <c r="G215" s="16">
        <f>(((INDEX('135'!$A:$O,MATCH('0107'!$A215,'135'!$A:$A,0),MATCH($J$2&amp;G$4,'135'!$2:$2,0)))/1.5)+(INDEX('135'!$A:$O,MATCH('0107'!$A215,'135'!$A:$A,0),MATCH($J$2&amp;G$5,'135'!$2:$2,0)))+(INDEX('135'!$A:$O,MATCH('0107'!$A215,'135'!$A:$A,0),MATCH($J$2&amp;G$6,'135'!$2:$2,0))))/$J$1</f>
        <v>11.538</v>
      </c>
      <c r="H215" s="11">
        <f>(((INDEX('135'!$A:$O,MATCH('0107'!$A215,'135'!$A:$A,0),MATCH($J$2&amp;H$6,'135'!$2:$2,0)))/1.5))/$J$1</f>
        <v>0</v>
      </c>
      <c r="I215" s="11">
        <f>(((INDEX('135'!$A:$O,MATCH('0107'!$A215,'135'!$A:$A,0),MATCH($J$2&amp;I$4,'135'!$2:$2,0)))/1.5)+(INDEX('135'!$A:$O,MATCH('0107'!$A215,'135'!$A:$A,0),MATCH($J$2&amp;I$5,'135'!$2:$2,0)))+(INDEX('135'!$A:$O,MATCH('0107'!$A215,'135'!$A:$A,0),MATCH($J$2&amp;I$6,'135'!$2:$2,0))))/$J$1</f>
        <v>0</v>
      </c>
      <c r="J215" s="11"/>
      <c r="K215" s="15">
        <f t="shared" si="73"/>
        <v>15.313323992933785</v>
      </c>
      <c r="L215" s="49">
        <f t="shared" si="74"/>
        <v>0.11966444179509717</v>
      </c>
      <c r="M215" s="52">
        <f t="shared" si="75"/>
        <v>3</v>
      </c>
      <c r="N215" s="49">
        <f t="shared" si="76"/>
        <v>3.3468798134240689E-2</v>
      </c>
      <c r="O215" s="49">
        <f t="shared" si="77"/>
        <v>0</v>
      </c>
      <c r="P215" s="52">
        <f t="shared" si="78"/>
        <v>2</v>
      </c>
      <c r="Q215" s="49">
        <f t="shared" si="79"/>
        <v>0</v>
      </c>
      <c r="R215" s="52">
        <f t="shared" si="80"/>
        <v>2</v>
      </c>
      <c r="S215" s="49">
        <f t="shared" si="81"/>
        <v>0</v>
      </c>
      <c r="T215" s="49">
        <f t="shared" si="82"/>
        <v>0.15313323992933786</v>
      </c>
      <c r="U215" s="38">
        <f t="shared" si="83"/>
        <v>0</v>
      </c>
      <c r="V215" s="54">
        <f t="shared" si="84"/>
        <v>0</v>
      </c>
      <c r="W215" s="57">
        <f t="shared" si="67"/>
        <v>0</v>
      </c>
      <c r="X215" s="59">
        <f t="shared" si="68"/>
        <v>344.73899999999998</v>
      </c>
      <c r="Y215" s="53">
        <f>INDEX('N1.0'!D:D,MATCH('0107'!A215,'N1.0'!B:B,0))</f>
        <v>34.713999999999999</v>
      </c>
      <c r="Z215" s="53">
        <f t="shared" si="69"/>
        <v>993.08348216857746</v>
      </c>
      <c r="AA215" s="53">
        <f t="shared" si="70"/>
        <v>34.713999999999999</v>
      </c>
      <c r="AB215" s="53">
        <f t="shared" si="85"/>
        <v>0</v>
      </c>
      <c r="AC215" s="56">
        <f t="shared" si="86"/>
        <v>0</v>
      </c>
      <c r="AD215" s="56">
        <f t="shared" si="87"/>
        <v>0</v>
      </c>
      <c r="AE215" s="53">
        <f t="shared" si="71"/>
        <v>34.713999999999999</v>
      </c>
      <c r="AF215" s="53">
        <f t="shared" si="72"/>
        <v>34.713999999999999</v>
      </c>
    </row>
    <row r="216" spans="1:32" ht="20.5" customHeight="1" x14ac:dyDescent="0.2">
      <c r="A216" s="26" t="str">
        <f>all_banks!O210&amp;" "</f>
        <v xml:space="preserve">ООО "Примтеркомбанк" (21) </v>
      </c>
      <c r="B216" s="3">
        <f>all_banks!H210</f>
        <v>21</v>
      </c>
      <c r="C216" s="3" t="str">
        <f>all_banks!E210</f>
        <v>ПРИМОРСКИЙ ТЕРРИТОРИАЛЬНЫЙ</v>
      </c>
      <c r="D216" s="14">
        <f>INDEX('123_parsed'!B:B,MATCH('0107'!B216,'123_parsed'!A:A,0))</f>
        <v>555.18200000000002</v>
      </c>
      <c r="E216" s="13">
        <f t="shared" si="88"/>
        <v>100.822</v>
      </c>
      <c r="F216" s="11">
        <f>(((INDEX('101'!$A:$G,MATCH($A216&amp;"60401",'101'!$A:$A,0),MATCH($J$2&amp;"Ост /Дб",'101'!$1:$1,0)))+(INDEX('101'!$A:$G,MATCH($A216&amp;"60404",'101'!$A:$A,0),MATCH($J$2&amp;"Ост /Дб",'101'!$1:$1,0)))+(INDEX('101'!$A:$G,MATCH($A216&amp;"60415",'101'!$A:$A,0),MATCH($J$2&amp;"Ост /Дб",'101'!$1:$1,0)))-(INDEX('101'!$A:$G,MATCH($A216&amp;"60414",'101'!$A:$A,0),MATCH($J$2&amp;"Ост /Кр",'101'!$1:$1,0)))-(INDEX('101'!$A:$G,MATCH($A216&amp;"60405",'101'!$A:$A,0),MATCH($J$2&amp;"Ост /Дб",'101'!$1:$1,0)))+(INDEX('101'!$A:$G,MATCH($A216&amp;"61901",'101'!$A:$A,0),MATCH($J$2&amp;"Ост /Дб",'101'!$1:$1,0)))+(INDEX('101'!$A:$G,MATCH($A216&amp;"61902",'101'!$A:$A,0),MATCH($J$2&amp;"Ост /Дб",'101'!$1:$1,0)))+(INDEX('101'!$A:$G,MATCH($A216&amp;"61903",'101'!$A:$A,0),MATCH($J$2&amp;"Ост /Дб",'101'!$1:$1,0)))+(INDEX('101'!$A:$G,MATCH($A216&amp;"61904",'101'!$A:$A,0),MATCH($J$2&amp;"Ост /Дб",'101'!$1:$1,0)))+(INDEX('101'!$A:$G,MATCH($A216&amp;"61905",'101'!$A:$A,0),MATCH($J$2&amp;"Ост /Дб",'101'!$1:$1,0)))+(INDEX('101'!$A:$G,MATCH($A216&amp;"61906",'101'!$A:$A,0),MATCH($J$2&amp;"Ост /Дб",'101'!$1:$1,0)))+(INDEX('101'!$A:$G,MATCH($A216&amp;"61907",'101'!$A:$A,0),MATCH($J$2&amp;"Ост /Дб",'101'!$1:$1,0)))+(INDEX('101'!$A:$G,MATCH($A216&amp;"61908",'101'!$A:$A,0),MATCH($J$2&amp;"Ост /Дб",'101'!$1:$1,0)))+(INDEX('101'!$A:$G,MATCH($A216&amp;"61911",'101'!$A:$A,0),MATCH($J$2&amp;"Ост /Дб",'101'!$1:$1,0)))-(INDEX('101'!$A:$G,MATCH($A216&amp;"61909",'101'!$A:$A,0),MATCH($J$2&amp;"Ост /Кр",'101'!$1:$1,0)))-(INDEX('101'!$A:$G,MATCH($A216&amp;"61910",'101'!$A:$A,0),MATCH($J$2&amp;"Ост /Кр",'101'!$1:$1,0)))-(INDEX('101'!$A:$G,MATCH($A216&amp;"61912",'101'!$A:$A,0),MATCH($J$2&amp;"Ост /Кр",'101'!$1:$1,0)))+(INDEX('101'!$A:$G,MATCH($A216&amp;"62001",'101'!$A:$A,0),MATCH($J$2&amp;"Ост /Дб",'101'!$1:$1,0)))-(INDEX('101'!$A:$G,MATCH($A216&amp;"62002",'101'!$A:$A,0),MATCH($J$2&amp;"Ост /Кр",'101'!$1:$1,0)))+(INDEX('101'!$A:$G,MATCH($A216&amp;"62101",'101'!$A:$A,0),MATCH($J$2&amp;"Ост /Дб",'101'!$1:$1,0)))+(INDEX('101'!$A:$G,MATCH($A216&amp;"62102",'101'!$A:$A,0),MATCH($J$2&amp;"Ост /Дб",'101'!$1:$1,0)))-(INDEX('101'!$A:$G,MATCH($A216&amp;"62103",'101'!$A:$A,0),MATCH($J$2&amp;"Ост /Кр",'101'!$1:$1,0))))-(((INDEX('135'!$A:$O,MATCH('0107'!$A216,'135'!$A:$A,0),MATCH($J$2&amp;F$4,'135'!$2:$2,0)))/1.5)+(INDEX('135'!$A:$O,MATCH('0107'!$A216,'135'!$A:$A,0),MATCH($J$2&amp;F$5,'135'!$2:$2,0)))+(INDEX('135'!$A:$O,MATCH('0107'!$A216,'135'!$A:$A,0),MATCH($J$2&amp;F$6,'135'!$2:$2,0)))))/$J$1</f>
        <v>74.286666666666676</v>
      </c>
      <c r="G216" s="16">
        <f>(((INDEX('135'!$A:$O,MATCH('0107'!$A216,'135'!$A:$A,0),MATCH($J$2&amp;G$4,'135'!$2:$2,0)))/1.5)+(INDEX('135'!$A:$O,MATCH('0107'!$A216,'135'!$A:$A,0),MATCH($J$2&amp;G$5,'135'!$2:$2,0)))+(INDEX('135'!$A:$O,MATCH('0107'!$A216,'135'!$A:$A,0),MATCH($J$2&amp;G$6,'135'!$2:$2,0))))/$J$1</f>
        <v>26.535333333333334</v>
      </c>
      <c r="H216" s="11">
        <f>(((INDEX('135'!$A:$O,MATCH('0107'!$A216,'135'!$A:$A,0),MATCH($J$2&amp;H$6,'135'!$2:$2,0)))/1.5))/$J$1</f>
        <v>0</v>
      </c>
      <c r="I216" s="11">
        <f>(((INDEX('135'!$A:$O,MATCH('0107'!$A216,'135'!$A:$A,0),MATCH($J$2&amp;I$4,'135'!$2:$2,0)))/1.5)+(INDEX('135'!$A:$O,MATCH('0107'!$A216,'135'!$A:$A,0),MATCH($J$2&amp;I$5,'135'!$2:$2,0)))+(INDEX('135'!$A:$O,MATCH('0107'!$A216,'135'!$A:$A,0),MATCH($J$2&amp;I$6,'135'!$2:$2,0))))/$J$1</f>
        <v>0</v>
      </c>
      <c r="J216" s="11"/>
      <c r="K216" s="15">
        <f t="shared" si="73"/>
        <v>18.16017089891243</v>
      </c>
      <c r="L216" s="49">
        <f t="shared" si="74"/>
        <v>0.13380597113499118</v>
      </c>
      <c r="M216" s="52">
        <f t="shared" si="75"/>
        <v>3</v>
      </c>
      <c r="N216" s="49">
        <f t="shared" si="76"/>
        <v>4.7795737854133116E-2</v>
      </c>
      <c r="O216" s="49">
        <f t="shared" si="77"/>
        <v>0</v>
      </c>
      <c r="P216" s="52">
        <f t="shared" si="78"/>
        <v>2</v>
      </c>
      <c r="Q216" s="49">
        <f t="shared" si="79"/>
        <v>0</v>
      </c>
      <c r="R216" s="52">
        <f t="shared" si="80"/>
        <v>2</v>
      </c>
      <c r="S216" s="49">
        <f t="shared" si="81"/>
        <v>0</v>
      </c>
      <c r="T216" s="49">
        <f t="shared" si="82"/>
        <v>0.18160170898912428</v>
      </c>
      <c r="U216" s="38">
        <f t="shared" si="83"/>
        <v>0</v>
      </c>
      <c r="V216" s="54">
        <f t="shared" si="84"/>
        <v>0</v>
      </c>
      <c r="W216" s="57">
        <f t="shared" si="67"/>
        <v>0</v>
      </c>
      <c r="X216" s="59">
        <f t="shared" si="68"/>
        <v>555.18200000000002</v>
      </c>
      <c r="Y216" s="53">
        <f>INDEX('N1.0'!D:D,MATCH('0107'!A216,'N1.0'!B:B,0))</f>
        <v>35.610999999999997</v>
      </c>
      <c r="Z216" s="53">
        <f t="shared" si="69"/>
        <v>1559.0182808682712</v>
      </c>
      <c r="AA216" s="53">
        <f t="shared" si="70"/>
        <v>35.610999999999997</v>
      </c>
      <c r="AB216" s="53">
        <f t="shared" si="85"/>
        <v>0</v>
      </c>
      <c r="AC216" s="56">
        <f t="shared" si="86"/>
        <v>0</v>
      </c>
      <c r="AD216" s="56">
        <f t="shared" si="87"/>
        <v>0</v>
      </c>
      <c r="AE216" s="53">
        <f t="shared" si="71"/>
        <v>35.610999999999997</v>
      </c>
      <c r="AF216" s="53">
        <f t="shared" si="72"/>
        <v>35.610999999999997</v>
      </c>
    </row>
    <row r="217" spans="1:32" ht="20.5" customHeight="1" x14ac:dyDescent="0.2">
      <c r="A217" s="26" t="str">
        <f>all_banks!O211&amp;" "</f>
        <v xml:space="preserve">ПАО АКБ "Приморье" (3001) </v>
      </c>
      <c r="B217" s="3">
        <f>all_banks!H211</f>
        <v>3001</v>
      </c>
      <c r="C217" s="3" t="str">
        <f>all_banks!E211</f>
        <v>ПРИМОРЬЕ</v>
      </c>
      <c r="D217" s="14">
        <f>INDEX('123_parsed'!B:B,MATCH('0107'!B217,'123_parsed'!A:A,0))</f>
        <v>3015.056</v>
      </c>
      <c r="E217" s="13">
        <f t="shared" si="88"/>
        <v>1776.8990000000001</v>
      </c>
      <c r="F217" s="11">
        <f>(((INDEX('101'!$A:$G,MATCH($A217&amp;"60401",'101'!$A:$A,0),MATCH($J$2&amp;"Ост /Дб",'101'!$1:$1,0)))+(INDEX('101'!$A:$G,MATCH($A217&amp;"60404",'101'!$A:$A,0),MATCH($J$2&amp;"Ост /Дб",'101'!$1:$1,0)))+(INDEX('101'!$A:$G,MATCH($A217&amp;"60415",'101'!$A:$A,0),MATCH($J$2&amp;"Ост /Дб",'101'!$1:$1,0)))-(INDEX('101'!$A:$G,MATCH($A217&amp;"60414",'101'!$A:$A,0),MATCH($J$2&amp;"Ост /Кр",'101'!$1:$1,0)))-(INDEX('101'!$A:$G,MATCH($A217&amp;"60405",'101'!$A:$A,0),MATCH($J$2&amp;"Ост /Дб",'101'!$1:$1,0)))+(INDEX('101'!$A:$G,MATCH($A217&amp;"61901",'101'!$A:$A,0),MATCH($J$2&amp;"Ост /Дб",'101'!$1:$1,0)))+(INDEX('101'!$A:$G,MATCH($A217&amp;"61902",'101'!$A:$A,0),MATCH($J$2&amp;"Ост /Дб",'101'!$1:$1,0)))+(INDEX('101'!$A:$G,MATCH($A217&amp;"61903",'101'!$A:$A,0),MATCH($J$2&amp;"Ост /Дб",'101'!$1:$1,0)))+(INDEX('101'!$A:$G,MATCH($A217&amp;"61904",'101'!$A:$A,0),MATCH($J$2&amp;"Ост /Дб",'101'!$1:$1,0)))+(INDEX('101'!$A:$G,MATCH($A217&amp;"61905",'101'!$A:$A,0),MATCH($J$2&amp;"Ост /Дб",'101'!$1:$1,0)))+(INDEX('101'!$A:$G,MATCH($A217&amp;"61906",'101'!$A:$A,0),MATCH($J$2&amp;"Ост /Дб",'101'!$1:$1,0)))+(INDEX('101'!$A:$G,MATCH($A217&amp;"61907",'101'!$A:$A,0),MATCH($J$2&amp;"Ост /Дб",'101'!$1:$1,0)))+(INDEX('101'!$A:$G,MATCH($A217&amp;"61908",'101'!$A:$A,0),MATCH($J$2&amp;"Ост /Дб",'101'!$1:$1,0)))+(INDEX('101'!$A:$G,MATCH($A217&amp;"61911",'101'!$A:$A,0),MATCH($J$2&amp;"Ост /Дб",'101'!$1:$1,0)))-(INDEX('101'!$A:$G,MATCH($A217&amp;"61909",'101'!$A:$A,0),MATCH($J$2&amp;"Ост /Кр",'101'!$1:$1,0)))-(INDEX('101'!$A:$G,MATCH($A217&amp;"61910",'101'!$A:$A,0),MATCH($J$2&amp;"Ост /Кр",'101'!$1:$1,0)))-(INDEX('101'!$A:$G,MATCH($A217&amp;"61912",'101'!$A:$A,0),MATCH($J$2&amp;"Ост /Кр",'101'!$1:$1,0)))+(INDEX('101'!$A:$G,MATCH($A217&amp;"62001",'101'!$A:$A,0),MATCH($J$2&amp;"Ост /Дб",'101'!$1:$1,0)))-(INDEX('101'!$A:$G,MATCH($A217&amp;"62002",'101'!$A:$A,0),MATCH($J$2&amp;"Ост /Кр",'101'!$1:$1,0)))+(INDEX('101'!$A:$G,MATCH($A217&amp;"62101",'101'!$A:$A,0),MATCH($J$2&amp;"Ост /Дб",'101'!$1:$1,0)))+(INDEX('101'!$A:$G,MATCH($A217&amp;"62102",'101'!$A:$A,0),MATCH($J$2&amp;"Ост /Дб",'101'!$1:$1,0)))-(INDEX('101'!$A:$G,MATCH($A217&amp;"62103",'101'!$A:$A,0),MATCH($J$2&amp;"Ост /Кр",'101'!$1:$1,0))))-(((INDEX('135'!$A:$O,MATCH('0107'!$A217,'135'!$A:$A,0),MATCH($J$2&amp;F$4,'135'!$2:$2,0)))/1.5)+(INDEX('135'!$A:$O,MATCH('0107'!$A217,'135'!$A:$A,0),MATCH($J$2&amp;F$5,'135'!$2:$2,0)))+(INDEX('135'!$A:$O,MATCH('0107'!$A217,'135'!$A:$A,0),MATCH($J$2&amp;F$6,'135'!$2:$2,0)))))/$J$1</f>
        <v>1016.478</v>
      </c>
      <c r="G217" s="16">
        <f>(((INDEX('135'!$A:$O,MATCH('0107'!$A217,'135'!$A:$A,0),MATCH($J$2&amp;G$4,'135'!$2:$2,0)))/1.5)+(INDEX('135'!$A:$O,MATCH('0107'!$A217,'135'!$A:$A,0),MATCH($J$2&amp;G$5,'135'!$2:$2,0)))+(INDEX('135'!$A:$O,MATCH('0107'!$A217,'135'!$A:$A,0),MATCH($J$2&amp;G$6,'135'!$2:$2,0))))/$J$1</f>
        <v>759.01099999999997</v>
      </c>
      <c r="H217" s="11">
        <f>(((INDEX('135'!$A:$O,MATCH('0107'!$A217,'135'!$A:$A,0),MATCH($J$2&amp;H$6,'135'!$2:$2,0)))/1.5))/$J$1</f>
        <v>0</v>
      </c>
      <c r="I217" s="11">
        <f>(((INDEX('135'!$A:$O,MATCH('0107'!$A217,'135'!$A:$A,0),MATCH($J$2&amp;I$4,'135'!$2:$2,0)))/1.5)+(INDEX('135'!$A:$O,MATCH('0107'!$A217,'135'!$A:$A,0),MATCH($J$2&amp;I$5,'135'!$2:$2,0)))+(INDEX('135'!$A:$O,MATCH('0107'!$A217,'135'!$A:$A,0),MATCH($J$2&amp;I$6,'135'!$2:$2,0))))/$J$1</f>
        <v>1.41</v>
      </c>
      <c r="J217" s="11"/>
      <c r="K217" s="15">
        <f t="shared" si="73"/>
        <v>58.934195583763625</v>
      </c>
      <c r="L217" s="49">
        <f t="shared" si="74"/>
        <v>0.33713403664807551</v>
      </c>
      <c r="M217" s="52">
        <f t="shared" si="75"/>
        <v>3</v>
      </c>
      <c r="N217" s="49">
        <f t="shared" si="76"/>
        <v>0.25174026618411066</v>
      </c>
      <c r="O217" s="49">
        <f t="shared" si="77"/>
        <v>0</v>
      </c>
      <c r="P217" s="52">
        <f t="shared" si="78"/>
        <v>2</v>
      </c>
      <c r="Q217" s="49">
        <f t="shared" si="79"/>
        <v>4.6765300544998167E-4</v>
      </c>
      <c r="R217" s="52">
        <f t="shared" si="80"/>
        <v>2</v>
      </c>
      <c r="S217" s="49">
        <f t="shared" si="81"/>
        <v>0</v>
      </c>
      <c r="T217" s="49">
        <f t="shared" si="82"/>
        <v>0.58934195583763627</v>
      </c>
      <c r="U217" s="38">
        <f t="shared" si="83"/>
        <v>1</v>
      </c>
      <c r="V217" s="54">
        <f t="shared" si="84"/>
        <v>1</v>
      </c>
      <c r="W217" s="57">
        <f t="shared" si="67"/>
        <v>2907.9406666666669</v>
      </c>
      <c r="X217" s="59">
        <f t="shared" si="68"/>
        <v>5922.9966666666669</v>
      </c>
      <c r="Y217" s="53">
        <f>INDEX('N1.0'!D:D,MATCH('0107'!A217,'N1.0'!B:B,0))</f>
        <v>12.76</v>
      </c>
      <c r="Z217" s="53">
        <f t="shared" si="69"/>
        <v>23628.96551724138</v>
      </c>
      <c r="AA217" s="53">
        <f t="shared" si="70"/>
        <v>9.067996643511762</v>
      </c>
      <c r="AB217" s="53">
        <f t="shared" si="85"/>
        <v>-3.6920033564882377</v>
      </c>
      <c r="AC217" s="56">
        <f t="shared" si="86"/>
        <v>0</v>
      </c>
      <c r="AD217" s="56">
        <f t="shared" si="87"/>
        <v>2907.9406666666669</v>
      </c>
      <c r="AE217" s="53">
        <f t="shared" si="71"/>
        <v>12.759999999999998</v>
      </c>
      <c r="AF217" s="53">
        <f t="shared" si="72"/>
        <v>25.066677854960794</v>
      </c>
    </row>
    <row r="218" spans="1:32" ht="20.5" customHeight="1" x14ac:dyDescent="0.2">
      <c r="A218" s="26" t="str">
        <f>all_banks!O212&amp;" "</f>
        <v xml:space="preserve">ПАО СКБ Приморья "Примсоцбанк" (2733) </v>
      </c>
      <c r="B218" s="3">
        <f>all_banks!H212</f>
        <v>2733</v>
      </c>
      <c r="C218" s="3" t="str">
        <f>all_banks!E212</f>
        <v>ПРИМСОЦБАНК</v>
      </c>
      <c r="D218" s="14">
        <f>INDEX('123_parsed'!B:B,MATCH('0107'!B218,'123_parsed'!A:A,0))</f>
        <v>10484.161</v>
      </c>
      <c r="E218" s="13">
        <f t="shared" si="88"/>
        <v>602.82899999999995</v>
      </c>
      <c r="F218" s="11">
        <f>(((INDEX('101'!$A:$G,MATCH($A218&amp;"60401",'101'!$A:$A,0),MATCH($J$2&amp;"Ост /Дб",'101'!$1:$1,0)))+(INDEX('101'!$A:$G,MATCH($A218&amp;"60404",'101'!$A:$A,0),MATCH($J$2&amp;"Ост /Дб",'101'!$1:$1,0)))+(INDEX('101'!$A:$G,MATCH($A218&amp;"60415",'101'!$A:$A,0),MATCH($J$2&amp;"Ост /Дб",'101'!$1:$1,0)))-(INDEX('101'!$A:$G,MATCH($A218&amp;"60414",'101'!$A:$A,0),MATCH($J$2&amp;"Ост /Кр",'101'!$1:$1,0)))-(INDEX('101'!$A:$G,MATCH($A218&amp;"60405",'101'!$A:$A,0),MATCH($J$2&amp;"Ост /Дб",'101'!$1:$1,0)))+(INDEX('101'!$A:$G,MATCH($A218&amp;"61901",'101'!$A:$A,0),MATCH($J$2&amp;"Ост /Дб",'101'!$1:$1,0)))+(INDEX('101'!$A:$G,MATCH($A218&amp;"61902",'101'!$A:$A,0),MATCH($J$2&amp;"Ост /Дб",'101'!$1:$1,0)))+(INDEX('101'!$A:$G,MATCH($A218&amp;"61903",'101'!$A:$A,0),MATCH($J$2&amp;"Ост /Дб",'101'!$1:$1,0)))+(INDEX('101'!$A:$G,MATCH($A218&amp;"61904",'101'!$A:$A,0),MATCH($J$2&amp;"Ост /Дб",'101'!$1:$1,0)))+(INDEX('101'!$A:$G,MATCH($A218&amp;"61905",'101'!$A:$A,0),MATCH($J$2&amp;"Ост /Дб",'101'!$1:$1,0)))+(INDEX('101'!$A:$G,MATCH($A218&amp;"61906",'101'!$A:$A,0),MATCH($J$2&amp;"Ост /Дб",'101'!$1:$1,0)))+(INDEX('101'!$A:$G,MATCH($A218&amp;"61907",'101'!$A:$A,0),MATCH($J$2&amp;"Ост /Дб",'101'!$1:$1,0)))+(INDEX('101'!$A:$G,MATCH($A218&amp;"61908",'101'!$A:$A,0),MATCH($J$2&amp;"Ост /Дб",'101'!$1:$1,0)))+(INDEX('101'!$A:$G,MATCH($A218&amp;"61911",'101'!$A:$A,0),MATCH($J$2&amp;"Ост /Дб",'101'!$1:$1,0)))-(INDEX('101'!$A:$G,MATCH($A218&amp;"61909",'101'!$A:$A,0),MATCH($J$2&amp;"Ост /Кр",'101'!$1:$1,0)))-(INDEX('101'!$A:$G,MATCH($A218&amp;"61910",'101'!$A:$A,0),MATCH($J$2&amp;"Ост /Кр",'101'!$1:$1,0)))-(INDEX('101'!$A:$G,MATCH($A218&amp;"61912",'101'!$A:$A,0),MATCH($J$2&amp;"Ост /Кр",'101'!$1:$1,0)))+(INDEX('101'!$A:$G,MATCH($A218&amp;"62001",'101'!$A:$A,0),MATCH($J$2&amp;"Ост /Дб",'101'!$1:$1,0)))-(INDEX('101'!$A:$G,MATCH($A218&amp;"62002",'101'!$A:$A,0),MATCH($J$2&amp;"Ост /Кр",'101'!$1:$1,0)))+(INDEX('101'!$A:$G,MATCH($A218&amp;"62101",'101'!$A:$A,0),MATCH($J$2&amp;"Ост /Дб",'101'!$1:$1,0)))+(INDEX('101'!$A:$G,MATCH($A218&amp;"62102",'101'!$A:$A,0),MATCH($J$2&amp;"Ост /Дб",'101'!$1:$1,0)))-(INDEX('101'!$A:$G,MATCH($A218&amp;"62103",'101'!$A:$A,0),MATCH($J$2&amp;"Ост /Кр",'101'!$1:$1,0))))-(((INDEX('135'!$A:$O,MATCH('0107'!$A218,'135'!$A:$A,0),MATCH($J$2&amp;F$4,'135'!$2:$2,0)))/1.5)+(INDEX('135'!$A:$O,MATCH('0107'!$A218,'135'!$A:$A,0),MATCH($J$2&amp;F$5,'135'!$2:$2,0)))+(INDEX('135'!$A:$O,MATCH('0107'!$A218,'135'!$A:$A,0),MATCH($J$2&amp;F$6,'135'!$2:$2,0)))))/$J$1</f>
        <v>300.68599999999998</v>
      </c>
      <c r="G218" s="16">
        <f>(((INDEX('135'!$A:$O,MATCH('0107'!$A218,'135'!$A:$A,0),MATCH($J$2&amp;G$4,'135'!$2:$2,0)))/1.5)+(INDEX('135'!$A:$O,MATCH('0107'!$A218,'135'!$A:$A,0),MATCH($J$2&amp;G$5,'135'!$2:$2,0)))+(INDEX('135'!$A:$O,MATCH('0107'!$A218,'135'!$A:$A,0),MATCH($J$2&amp;G$6,'135'!$2:$2,0))))/$J$1</f>
        <v>302.14299999999997</v>
      </c>
      <c r="H218" s="11">
        <f>(((INDEX('135'!$A:$O,MATCH('0107'!$A218,'135'!$A:$A,0),MATCH($J$2&amp;H$6,'135'!$2:$2,0)))/1.5))/$J$1</f>
        <v>0</v>
      </c>
      <c r="I218" s="11">
        <f>(((INDEX('135'!$A:$O,MATCH('0107'!$A218,'135'!$A:$A,0),MATCH($J$2&amp;I$4,'135'!$2:$2,0)))/1.5)+(INDEX('135'!$A:$O,MATCH('0107'!$A218,'135'!$A:$A,0),MATCH($J$2&amp;I$5,'135'!$2:$2,0)))+(INDEX('135'!$A:$O,MATCH('0107'!$A218,'135'!$A:$A,0),MATCH($J$2&amp;I$6,'135'!$2:$2,0))))/$J$1</f>
        <v>0</v>
      </c>
      <c r="J218" s="11"/>
      <c r="K218" s="15">
        <f t="shared" si="73"/>
        <v>5.7499021619374213</v>
      </c>
      <c r="L218" s="49">
        <f t="shared" si="74"/>
        <v>2.8680025039676517E-2</v>
      </c>
      <c r="M218" s="52">
        <f t="shared" si="75"/>
        <v>1</v>
      </c>
      <c r="N218" s="49">
        <f t="shared" si="76"/>
        <v>2.8818996579697696E-2</v>
      </c>
      <c r="O218" s="49">
        <f t="shared" si="77"/>
        <v>0</v>
      </c>
      <c r="P218" s="52">
        <f t="shared" si="78"/>
        <v>2</v>
      </c>
      <c r="Q218" s="49">
        <f t="shared" si="79"/>
        <v>0</v>
      </c>
      <c r="R218" s="52">
        <f t="shared" si="80"/>
        <v>2</v>
      </c>
      <c r="S218" s="49">
        <f t="shared" si="81"/>
        <v>0</v>
      </c>
      <c r="T218" s="49">
        <f t="shared" si="82"/>
        <v>5.7499021619374209E-2</v>
      </c>
      <c r="U218" s="38">
        <f t="shared" si="83"/>
        <v>0</v>
      </c>
      <c r="V218" s="54">
        <f t="shared" si="84"/>
        <v>0</v>
      </c>
      <c r="W218" s="57">
        <f t="shared" si="67"/>
        <v>0</v>
      </c>
      <c r="X218" s="59">
        <f t="shared" si="68"/>
        <v>10484.161</v>
      </c>
      <c r="Y218" s="53">
        <f>INDEX('N1.0'!D:D,MATCH('0107'!A218,'N1.0'!B:B,0))</f>
        <v>12.262</v>
      </c>
      <c r="Z218" s="53">
        <f t="shared" si="69"/>
        <v>85501.231446746038</v>
      </c>
      <c r="AA218" s="53">
        <f t="shared" si="70"/>
        <v>12.262</v>
      </c>
      <c r="AB218" s="53">
        <f t="shared" si="85"/>
        <v>0</v>
      </c>
      <c r="AC218" s="56">
        <f t="shared" si="86"/>
        <v>0</v>
      </c>
      <c r="AD218" s="56">
        <f t="shared" si="87"/>
        <v>0</v>
      </c>
      <c r="AE218" s="53">
        <f t="shared" si="71"/>
        <v>12.262</v>
      </c>
      <c r="AF218" s="53">
        <f t="shared" si="72"/>
        <v>12.262</v>
      </c>
    </row>
    <row r="219" spans="1:32" ht="20.5" customHeight="1" x14ac:dyDescent="0.2">
      <c r="A219" s="26" t="str">
        <f>all_banks!O213&amp;" "</f>
        <v xml:space="preserve">АО КБ "Приобье" (537) </v>
      </c>
      <c r="B219" s="3">
        <f>all_banks!H213</f>
        <v>537</v>
      </c>
      <c r="C219" s="3" t="str">
        <f>all_banks!E213</f>
        <v>ПРИОБЬЕ</v>
      </c>
      <c r="D219" s="14">
        <f>INDEX('123_parsed'!B:B,MATCH('0107'!B219,'123_parsed'!A:A,0))</f>
        <v>476.5</v>
      </c>
      <c r="E219" s="13">
        <f t="shared" si="88"/>
        <v>95.116000000000014</v>
      </c>
      <c r="F219" s="11">
        <f>(((INDEX('101'!$A:$G,MATCH($A219&amp;"60401",'101'!$A:$A,0),MATCH($J$2&amp;"Ост /Дб",'101'!$1:$1,0)))+(INDEX('101'!$A:$G,MATCH($A219&amp;"60404",'101'!$A:$A,0),MATCH($J$2&amp;"Ост /Дб",'101'!$1:$1,0)))+(INDEX('101'!$A:$G,MATCH($A219&amp;"60415",'101'!$A:$A,0),MATCH($J$2&amp;"Ост /Дб",'101'!$1:$1,0)))-(INDEX('101'!$A:$G,MATCH($A219&amp;"60414",'101'!$A:$A,0),MATCH($J$2&amp;"Ост /Кр",'101'!$1:$1,0)))-(INDEX('101'!$A:$G,MATCH($A219&amp;"60405",'101'!$A:$A,0),MATCH($J$2&amp;"Ост /Дб",'101'!$1:$1,0)))+(INDEX('101'!$A:$G,MATCH($A219&amp;"61901",'101'!$A:$A,0),MATCH($J$2&amp;"Ост /Дб",'101'!$1:$1,0)))+(INDEX('101'!$A:$G,MATCH($A219&amp;"61902",'101'!$A:$A,0),MATCH($J$2&amp;"Ост /Дб",'101'!$1:$1,0)))+(INDEX('101'!$A:$G,MATCH($A219&amp;"61903",'101'!$A:$A,0),MATCH($J$2&amp;"Ост /Дб",'101'!$1:$1,0)))+(INDEX('101'!$A:$G,MATCH($A219&amp;"61904",'101'!$A:$A,0),MATCH($J$2&amp;"Ост /Дб",'101'!$1:$1,0)))+(INDEX('101'!$A:$G,MATCH($A219&amp;"61905",'101'!$A:$A,0),MATCH($J$2&amp;"Ост /Дб",'101'!$1:$1,0)))+(INDEX('101'!$A:$G,MATCH($A219&amp;"61906",'101'!$A:$A,0),MATCH($J$2&amp;"Ост /Дб",'101'!$1:$1,0)))+(INDEX('101'!$A:$G,MATCH($A219&amp;"61907",'101'!$A:$A,0),MATCH($J$2&amp;"Ост /Дб",'101'!$1:$1,0)))+(INDEX('101'!$A:$G,MATCH($A219&amp;"61908",'101'!$A:$A,0),MATCH($J$2&amp;"Ост /Дб",'101'!$1:$1,0)))+(INDEX('101'!$A:$G,MATCH($A219&amp;"61911",'101'!$A:$A,0),MATCH($J$2&amp;"Ост /Дб",'101'!$1:$1,0)))-(INDEX('101'!$A:$G,MATCH($A219&amp;"61909",'101'!$A:$A,0),MATCH($J$2&amp;"Ост /Кр",'101'!$1:$1,0)))-(INDEX('101'!$A:$G,MATCH($A219&amp;"61910",'101'!$A:$A,0),MATCH($J$2&amp;"Ост /Кр",'101'!$1:$1,0)))-(INDEX('101'!$A:$G,MATCH($A219&amp;"61912",'101'!$A:$A,0),MATCH($J$2&amp;"Ост /Кр",'101'!$1:$1,0)))+(INDEX('101'!$A:$G,MATCH($A219&amp;"62001",'101'!$A:$A,0),MATCH($J$2&amp;"Ост /Дб",'101'!$1:$1,0)))-(INDEX('101'!$A:$G,MATCH($A219&amp;"62002",'101'!$A:$A,0),MATCH($J$2&amp;"Ост /Кр",'101'!$1:$1,0)))+(INDEX('101'!$A:$G,MATCH($A219&amp;"62101",'101'!$A:$A,0),MATCH($J$2&amp;"Ост /Дб",'101'!$1:$1,0)))+(INDEX('101'!$A:$G,MATCH($A219&amp;"62102",'101'!$A:$A,0),MATCH($J$2&amp;"Ост /Дб",'101'!$1:$1,0)))-(INDEX('101'!$A:$G,MATCH($A219&amp;"62103",'101'!$A:$A,0),MATCH($J$2&amp;"Ост /Кр",'101'!$1:$1,0))))-(((INDEX('135'!$A:$O,MATCH('0107'!$A219,'135'!$A:$A,0),MATCH($J$2&amp;F$4,'135'!$2:$2,0)))/1.5)+(INDEX('135'!$A:$O,MATCH('0107'!$A219,'135'!$A:$A,0),MATCH($J$2&amp;F$5,'135'!$2:$2,0)))+(INDEX('135'!$A:$O,MATCH('0107'!$A219,'135'!$A:$A,0),MATCH($J$2&amp;F$6,'135'!$2:$2,0)))))/$J$1</f>
        <v>82.482666666666674</v>
      </c>
      <c r="G219" s="16">
        <f>(((INDEX('135'!$A:$O,MATCH('0107'!$A219,'135'!$A:$A,0),MATCH($J$2&amp;G$4,'135'!$2:$2,0)))/1.5)+(INDEX('135'!$A:$O,MATCH('0107'!$A219,'135'!$A:$A,0),MATCH($J$2&amp;G$5,'135'!$2:$2,0)))+(INDEX('135'!$A:$O,MATCH('0107'!$A219,'135'!$A:$A,0),MATCH($J$2&amp;G$6,'135'!$2:$2,0))))/$J$1</f>
        <v>12.633333333333335</v>
      </c>
      <c r="H219" s="11">
        <f>(((INDEX('135'!$A:$O,MATCH('0107'!$A219,'135'!$A:$A,0),MATCH($J$2&amp;H$6,'135'!$2:$2,0)))/1.5))/$J$1</f>
        <v>0</v>
      </c>
      <c r="I219" s="11">
        <f>(((INDEX('135'!$A:$O,MATCH('0107'!$A219,'135'!$A:$A,0),MATCH($J$2&amp;I$4,'135'!$2:$2,0)))/1.5)+(INDEX('135'!$A:$O,MATCH('0107'!$A219,'135'!$A:$A,0),MATCH($J$2&amp;I$5,'135'!$2:$2,0)))+(INDEX('135'!$A:$O,MATCH('0107'!$A219,'135'!$A:$A,0),MATCH($J$2&amp;I$6,'135'!$2:$2,0))))/$J$1</f>
        <v>0</v>
      </c>
      <c r="J219" s="11"/>
      <c r="K219" s="15">
        <f t="shared" si="73"/>
        <v>19.961385099685209</v>
      </c>
      <c r="L219" s="49">
        <f t="shared" si="74"/>
        <v>0.17310108429520812</v>
      </c>
      <c r="M219" s="52">
        <f t="shared" si="75"/>
        <v>3</v>
      </c>
      <c r="N219" s="49">
        <f t="shared" si="76"/>
        <v>2.6512766701643934E-2</v>
      </c>
      <c r="O219" s="49">
        <f t="shared" si="77"/>
        <v>0</v>
      </c>
      <c r="P219" s="52">
        <f t="shared" si="78"/>
        <v>2</v>
      </c>
      <c r="Q219" s="49">
        <f t="shared" si="79"/>
        <v>0</v>
      </c>
      <c r="R219" s="52">
        <f t="shared" si="80"/>
        <v>2</v>
      </c>
      <c r="S219" s="49">
        <f t="shared" si="81"/>
        <v>0</v>
      </c>
      <c r="T219" s="49">
        <f t="shared" si="82"/>
        <v>0.19961385099685208</v>
      </c>
      <c r="U219" s="38">
        <f t="shared" si="83"/>
        <v>0</v>
      </c>
      <c r="V219" s="54">
        <f t="shared" si="84"/>
        <v>0</v>
      </c>
      <c r="W219" s="57">
        <f t="shared" si="67"/>
        <v>0</v>
      </c>
      <c r="X219" s="59">
        <f t="shared" si="68"/>
        <v>476.5</v>
      </c>
      <c r="Y219" s="53">
        <f>INDEX('N1.0'!D:D,MATCH('0107'!A219,'N1.0'!B:B,0))</f>
        <v>28.683</v>
      </c>
      <c r="Z219" s="53">
        <f t="shared" si="69"/>
        <v>1661.2627688874945</v>
      </c>
      <c r="AA219" s="53">
        <f t="shared" si="70"/>
        <v>28.682999999999996</v>
      </c>
      <c r="AB219" s="53">
        <f t="shared" si="85"/>
        <v>0</v>
      </c>
      <c r="AC219" s="56">
        <f t="shared" si="86"/>
        <v>0</v>
      </c>
      <c r="AD219" s="56">
        <f t="shared" si="87"/>
        <v>0</v>
      </c>
      <c r="AE219" s="53">
        <f t="shared" si="71"/>
        <v>28.682999999999996</v>
      </c>
      <c r="AF219" s="53">
        <f t="shared" si="72"/>
        <v>28.682999999999996</v>
      </c>
    </row>
    <row r="220" spans="1:32" ht="20.5" customHeight="1" x14ac:dyDescent="0.2">
      <c r="A220" s="26" t="str">
        <f>all_banks!O214&amp;" "</f>
        <v xml:space="preserve">Прио-Внешторгбанк (ПАО) (212) </v>
      </c>
      <c r="B220" s="3">
        <f>all_banks!H214</f>
        <v>212</v>
      </c>
      <c r="C220" s="3" t="str">
        <f>all_banks!E214</f>
        <v>ПРИО-ВНЕШТОРГБАНК</v>
      </c>
      <c r="D220" s="14">
        <f>INDEX('123_parsed'!B:B,MATCH('0107'!B220,'123_parsed'!A:A,0))</f>
        <v>1674.4849999999999</v>
      </c>
      <c r="E220" s="13">
        <f t="shared" si="88"/>
        <v>439.90133333333335</v>
      </c>
      <c r="F220" s="11">
        <f>(((INDEX('101'!$A:$G,MATCH($A220&amp;"60401",'101'!$A:$A,0),MATCH($J$2&amp;"Ост /Дб",'101'!$1:$1,0)))+(INDEX('101'!$A:$G,MATCH($A220&amp;"60404",'101'!$A:$A,0),MATCH($J$2&amp;"Ост /Дб",'101'!$1:$1,0)))+(INDEX('101'!$A:$G,MATCH($A220&amp;"60415",'101'!$A:$A,0),MATCH($J$2&amp;"Ост /Дб",'101'!$1:$1,0)))-(INDEX('101'!$A:$G,MATCH($A220&amp;"60414",'101'!$A:$A,0),MATCH($J$2&amp;"Ост /Кр",'101'!$1:$1,0)))-(INDEX('101'!$A:$G,MATCH($A220&amp;"60405",'101'!$A:$A,0),MATCH($J$2&amp;"Ост /Дб",'101'!$1:$1,0)))+(INDEX('101'!$A:$G,MATCH($A220&amp;"61901",'101'!$A:$A,0),MATCH($J$2&amp;"Ост /Дб",'101'!$1:$1,0)))+(INDEX('101'!$A:$G,MATCH($A220&amp;"61902",'101'!$A:$A,0),MATCH($J$2&amp;"Ост /Дб",'101'!$1:$1,0)))+(INDEX('101'!$A:$G,MATCH($A220&amp;"61903",'101'!$A:$A,0),MATCH($J$2&amp;"Ост /Дб",'101'!$1:$1,0)))+(INDEX('101'!$A:$G,MATCH($A220&amp;"61904",'101'!$A:$A,0),MATCH($J$2&amp;"Ост /Дб",'101'!$1:$1,0)))+(INDEX('101'!$A:$G,MATCH($A220&amp;"61905",'101'!$A:$A,0),MATCH($J$2&amp;"Ост /Дб",'101'!$1:$1,0)))+(INDEX('101'!$A:$G,MATCH($A220&amp;"61906",'101'!$A:$A,0),MATCH($J$2&amp;"Ост /Дб",'101'!$1:$1,0)))+(INDEX('101'!$A:$G,MATCH($A220&amp;"61907",'101'!$A:$A,0),MATCH($J$2&amp;"Ост /Дб",'101'!$1:$1,0)))+(INDEX('101'!$A:$G,MATCH($A220&amp;"61908",'101'!$A:$A,0),MATCH($J$2&amp;"Ост /Дб",'101'!$1:$1,0)))+(INDEX('101'!$A:$G,MATCH($A220&amp;"61911",'101'!$A:$A,0),MATCH($J$2&amp;"Ост /Дб",'101'!$1:$1,0)))-(INDEX('101'!$A:$G,MATCH($A220&amp;"61909",'101'!$A:$A,0),MATCH($J$2&amp;"Ост /Кр",'101'!$1:$1,0)))-(INDEX('101'!$A:$G,MATCH($A220&amp;"61910",'101'!$A:$A,0),MATCH($J$2&amp;"Ост /Кр",'101'!$1:$1,0)))-(INDEX('101'!$A:$G,MATCH($A220&amp;"61912",'101'!$A:$A,0),MATCH($J$2&amp;"Ост /Кр",'101'!$1:$1,0)))+(INDEX('101'!$A:$G,MATCH($A220&amp;"62001",'101'!$A:$A,0),MATCH($J$2&amp;"Ост /Дб",'101'!$1:$1,0)))-(INDEX('101'!$A:$G,MATCH($A220&amp;"62002",'101'!$A:$A,0),MATCH($J$2&amp;"Ост /Кр",'101'!$1:$1,0)))+(INDEX('101'!$A:$G,MATCH($A220&amp;"62101",'101'!$A:$A,0),MATCH($J$2&amp;"Ост /Дб",'101'!$1:$1,0)))+(INDEX('101'!$A:$G,MATCH($A220&amp;"62102",'101'!$A:$A,0),MATCH($J$2&amp;"Ост /Дб",'101'!$1:$1,0)))-(INDEX('101'!$A:$G,MATCH($A220&amp;"62103",'101'!$A:$A,0),MATCH($J$2&amp;"Ост /Кр",'101'!$1:$1,0))))-(((INDEX('135'!$A:$O,MATCH('0107'!$A220,'135'!$A:$A,0),MATCH($J$2&amp;F$4,'135'!$2:$2,0)))/1.5)+(INDEX('135'!$A:$O,MATCH('0107'!$A220,'135'!$A:$A,0),MATCH($J$2&amp;F$5,'135'!$2:$2,0)))+(INDEX('135'!$A:$O,MATCH('0107'!$A220,'135'!$A:$A,0),MATCH($J$2&amp;F$6,'135'!$2:$2,0)))))/$J$1</f>
        <v>347.61433333333332</v>
      </c>
      <c r="G220" s="16">
        <f>(((INDEX('135'!$A:$O,MATCH('0107'!$A220,'135'!$A:$A,0),MATCH($J$2&amp;G$4,'135'!$2:$2,0)))/1.5)+(INDEX('135'!$A:$O,MATCH('0107'!$A220,'135'!$A:$A,0),MATCH($J$2&amp;G$5,'135'!$2:$2,0)))+(INDEX('135'!$A:$O,MATCH('0107'!$A220,'135'!$A:$A,0),MATCH($J$2&amp;G$6,'135'!$2:$2,0))))/$J$1</f>
        <v>71.217666666666673</v>
      </c>
      <c r="H220" s="11">
        <f>(((INDEX('135'!$A:$O,MATCH('0107'!$A220,'135'!$A:$A,0),MATCH($J$2&amp;H$6,'135'!$2:$2,0)))/1.5))/$J$1</f>
        <v>21.069333333333333</v>
      </c>
      <c r="I220" s="11">
        <f>(((INDEX('135'!$A:$O,MATCH('0107'!$A220,'135'!$A:$A,0),MATCH($J$2&amp;I$4,'135'!$2:$2,0)))/1.5)+(INDEX('135'!$A:$O,MATCH('0107'!$A220,'135'!$A:$A,0),MATCH($J$2&amp;I$5,'135'!$2:$2,0)))+(INDEX('135'!$A:$O,MATCH('0107'!$A220,'135'!$A:$A,0),MATCH($J$2&amp;I$6,'135'!$2:$2,0))))/$J$1</f>
        <v>0</v>
      </c>
      <c r="J220" s="11"/>
      <c r="K220" s="15">
        <f t="shared" si="73"/>
        <v>26.270843473266908</v>
      </c>
      <c r="L220" s="49">
        <f t="shared" si="74"/>
        <v>0.20759477292023121</v>
      </c>
      <c r="M220" s="52">
        <f t="shared" si="75"/>
        <v>3</v>
      </c>
      <c r="N220" s="49">
        <f t="shared" si="76"/>
        <v>4.2531086672419685E-2</v>
      </c>
      <c r="O220" s="49">
        <f t="shared" si="77"/>
        <v>1.2582575140018174E-2</v>
      </c>
      <c r="P220" s="52">
        <f t="shared" si="78"/>
        <v>2</v>
      </c>
      <c r="Q220" s="49">
        <f t="shared" si="79"/>
        <v>0</v>
      </c>
      <c r="R220" s="52">
        <f t="shared" si="80"/>
        <v>2</v>
      </c>
      <c r="S220" s="49">
        <f t="shared" si="81"/>
        <v>0</v>
      </c>
      <c r="T220" s="49">
        <f t="shared" si="82"/>
        <v>0.26270843473266908</v>
      </c>
      <c r="U220" s="38">
        <f t="shared" si="83"/>
        <v>0</v>
      </c>
      <c r="V220" s="54">
        <f t="shared" si="84"/>
        <v>0</v>
      </c>
      <c r="W220" s="57">
        <f t="shared" si="67"/>
        <v>0</v>
      </c>
      <c r="X220" s="59">
        <f t="shared" si="68"/>
        <v>1674.4849999999999</v>
      </c>
      <c r="Y220" s="53">
        <f>INDEX('N1.0'!D:D,MATCH('0107'!A220,'N1.0'!B:B,0))</f>
        <v>11.747999999999999</v>
      </c>
      <c r="Z220" s="53">
        <f t="shared" si="69"/>
        <v>14253.362274429692</v>
      </c>
      <c r="AA220" s="53">
        <f t="shared" si="70"/>
        <v>11.747999999999999</v>
      </c>
      <c r="AB220" s="53">
        <f t="shared" si="85"/>
        <v>0</v>
      </c>
      <c r="AC220" s="56">
        <f t="shared" si="86"/>
        <v>0</v>
      </c>
      <c r="AD220" s="56">
        <f t="shared" si="87"/>
        <v>0</v>
      </c>
      <c r="AE220" s="53">
        <f t="shared" si="71"/>
        <v>11.747999999999999</v>
      </c>
      <c r="AF220" s="53">
        <f t="shared" si="72"/>
        <v>11.747999999999999</v>
      </c>
    </row>
    <row r="221" spans="1:32" ht="20.5" customHeight="1" x14ac:dyDescent="0.2">
      <c r="A221" s="26" t="str">
        <f>all_banks!O215&amp;" "</f>
        <v xml:space="preserve">ООО "ПроКоммерцБанк" (2996) </v>
      </c>
      <c r="B221" s="3">
        <f>all_banks!H215</f>
        <v>2996</v>
      </c>
      <c r="C221" s="3" t="str">
        <f>all_banks!E215</f>
        <v>ПРОКОММЕРЦБАНК</v>
      </c>
      <c r="D221" s="14">
        <f>INDEX('123_parsed'!B:B,MATCH('0107'!B221,'123_parsed'!A:A,0))</f>
        <v>370.29300000000001</v>
      </c>
      <c r="E221" s="13">
        <f t="shared" si="88"/>
        <v>7.53</v>
      </c>
      <c r="F221" s="11">
        <f>(((INDEX('101'!$A:$G,MATCH($A221&amp;"60401",'101'!$A:$A,0),MATCH($J$2&amp;"Ост /Дб",'101'!$1:$1,0)))+(INDEX('101'!$A:$G,MATCH($A221&amp;"60404",'101'!$A:$A,0),MATCH($J$2&amp;"Ост /Дб",'101'!$1:$1,0)))+(INDEX('101'!$A:$G,MATCH($A221&amp;"60415",'101'!$A:$A,0),MATCH($J$2&amp;"Ост /Дб",'101'!$1:$1,0)))-(INDEX('101'!$A:$G,MATCH($A221&amp;"60414",'101'!$A:$A,0),MATCH($J$2&amp;"Ост /Кр",'101'!$1:$1,0)))-(INDEX('101'!$A:$G,MATCH($A221&amp;"60405",'101'!$A:$A,0),MATCH($J$2&amp;"Ост /Дб",'101'!$1:$1,0)))+(INDEX('101'!$A:$G,MATCH($A221&amp;"61901",'101'!$A:$A,0),MATCH($J$2&amp;"Ост /Дб",'101'!$1:$1,0)))+(INDEX('101'!$A:$G,MATCH($A221&amp;"61902",'101'!$A:$A,0),MATCH($J$2&amp;"Ост /Дб",'101'!$1:$1,0)))+(INDEX('101'!$A:$G,MATCH($A221&amp;"61903",'101'!$A:$A,0),MATCH($J$2&amp;"Ост /Дб",'101'!$1:$1,0)))+(INDEX('101'!$A:$G,MATCH($A221&amp;"61904",'101'!$A:$A,0),MATCH($J$2&amp;"Ост /Дб",'101'!$1:$1,0)))+(INDEX('101'!$A:$G,MATCH($A221&amp;"61905",'101'!$A:$A,0),MATCH($J$2&amp;"Ост /Дб",'101'!$1:$1,0)))+(INDEX('101'!$A:$G,MATCH($A221&amp;"61906",'101'!$A:$A,0),MATCH($J$2&amp;"Ост /Дб",'101'!$1:$1,0)))+(INDEX('101'!$A:$G,MATCH($A221&amp;"61907",'101'!$A:$A,0),MATCH($J$2&amp;"Ост /Дб",'101'!$1:$1,0)))+(INDEX('101'!$A:$G,MATCH($A221&amp;"61908",'101'!$A:$A,0),MATCH($J$2&amp;"Ост /Дб",'101'!$1:$1,0)))+(INDEX('101'!$A:$G,MATCH($A221&amp;"61911",'101'!$A:$A,0),MATCH($J$2&amp;"Ост /Дб",'101'!$1:$1,0)))-(INDEX('101'!$A:$G,MATCH($A221&amp;"61909",'101'!$A:$A,0),MATCH($J$2&amp;"Ост /Кр",'101'!$1:$1,0)))-(INDEX('101'!$A:$G,MATCH($A221&amp;"61910",'101'!$A:$A,0),MATCH($J$2&amp;"Ост /Кр",'101'!$1:$1,0)))-(INDEX('101'!$A:$G,MATCH($A221&amp;"61912",'101'!$A:$A,0),MATCH($J$2&amp;"Ост /Кр",'101'!$1:$1,0)))+(INDEX('101'!$A:$G,MATCH($A221&amp;"62001",'101'!$A:$A,0),MATCH($J$2&amp;"Ост /Дб",'101'!$1:$1,0)))-(INDEX('101'!$A:$G,MATCH($A221&amp;"62002",'101'!$A:$A,0),MATCH($J$2&amp;"Ост /Кр",'101'!$1:$1,0)))+(INDEX('101'!$A:$G,MATCH($A221&amp;"62101",'101'!$A:$A,0),MATCH($J$2&amp;"Ост /Дб",'101'!$1:$1,0)))+(INDEX('101'!$A:$G,MATCH($A221&amp;"62102",'101'!$A:$A,0),MATCH($J$2&amp;"Ост /Дб",'101'!$1:$1,0)))-(INDEX('101'!$A:$G,MATCH($A221&amp;"62103",'101'!$A:$A,0),MATCH($J$2&amp;"Ост /Кр",'101'!$1:$1,0))))-(((INDEX('135'!$A:$O,MATCH('0107'!$A221,'135'!$A:$A,0),MATCH($J$2&amp;F$4,'135'!$2:$2,0)))/1.5)+(INDEX('135'!$A:$O,MATCH('0107'!$A221,'135'!$A:$A,0),MATCH($J$2&amp;F$5,'135'!$2:$2,0)))+(INDEX('135'!$A:$O,MATCH('0107'!$A221,'135'!$A:$A,0),MATCH($J$2&amp;F$6,'135'!$2:$2,0)))))/$J$1</f>
        <v>7.53</v>
      </c>
      <c r="G221" s="16">
        <f>(((INDEX('135'!$A:$O,MATCH('0107'!$A221,'135'!$A:$A,0),MATCH($J$2&amp;G$4,'135'!$2:$2,0)))/1.5)+(INDEX('135'!$A:$O,MATCH('0107'!$A221,'135'!$A:$A,0),MATCH($J$2&amp;G$5,'135'!$2:$2,0)))+(INDEX('135'!$A:$O,MATCH('0107'!$A221,'135'!$A:$A,0),MATCH($J$2&amp;G$6,'135'!$2:$2,0))))/$J$1</f>
        <v>0</v>
      </c>
      <c r="H221" s="11">
        <f>(((INDEX('135'!$A:$O,MATCH('0107'!$A221,'135'!$A:$A,0),MATCH($J$2&amp;H$6,'135'!$2:$2,0)))/1.5))/$J$1</f>
        <v>0</v>
      </c>
      <c r="I221" s="11">
        <f>(((INDEX('135'!$A:$O,MATCH('0107'!$A221,'135'!$A:$A,0),MATCH($J$2&amp;I$4,'135'!$2:$2,0)))/1.5)+(INDEX('135'!$A:$O,MATCH('0107'!$A221,'135'!$A:$A,0),MATCH($J$2&amp;I$5,'135'!$2:$2,0)))+(INDEX('135'!$A:$O,MATCH('0107'!$A221,'135'!$A:$A,0),MATCH($J$2&amp;I$6,'135'!$2:$2,0))))/$J$1</f>
        <v>0</v>
      </c>
      <c r="J221" s="11"/>
      <c r="K221" s="15">
        <f t="shared" si="73"/>
        <v>2.0335248033314159</v>
      </c>
      <c r="L221" s="49">
        <f t="shared" si="74"/>
        <v>2.0335248033314161E-2</v>
      </c>
      <c r="M221" s="52">
        <f t="shared" si="75"/>
        <v>1</v>
      </c>
      <c r="N221" s="49">
        <f t="shared" si="76"/>
        <v>0</v>
      </c>
      <c r="O221" s="49">
        <f t="shared" si="77"/>
        <v>0</v>
      </c>
      <c r="P221" s="52">
        <f t="shared" si="78"/>
        <v>2</v>
      </c>
      <c r="Q221" s="49">
        <f t="shared" si="79"/>
        <v>0</v>
      </c>
      <c r="R221" s="52">
        <f t="shared" si="80"/>
        <v>2</v>
      </c>
      <c r="S221" s="49">
        <f t="shared" si="81"/>
        <v>0</v>
      </c>
      <c r="T221" s="49">
        <f t="shared" si="82"/>
        <v>2.0335248033314161E-2</v>
      </c>
      <c r="U221" s="38">
        <f t="shared" si="83"/>
        <v>0</v>
      </c>
      <c r="V221" s="54">
        <f t="shared" si="84"/>
        <v>0</v>
      </c>
      <c r="W221" s="57">
        <f t="shared" si="67"/>
        <v>0</v>
      </c>
      <c r="X221" s="59">
        <f t="shared" si="68"/>
        <v>370.29300000000001</v>
      </c>
      <c r="Y221" s="53">
        <f>INDEX('N1.0'!D:D,MATCH('0107'!A221,'N1.0'!B:B,0))</f>
        <v>33.790999999999997</v>
      </c>
      <c r="Z221" s="53">
        <f t="shared" si="69"/>
        <v>1095.8332100263385</v>
      </c>
      <c r="AA221" s="53">
        <f t="shared" si="70"/>
        <v>33.790999999999997</v>
      </c>
      <c r="AB221" s="53">
        <f t="shared" si="85"/>
        <v>0</v>
      </c>
      <c r="AC221" s="56">
        <f t="shared" si="86"/>
        <v>0</v>
      </c>
      <c r="AD221" s="56">
        <f t="shared" si="87"/>
        <v>0</v>
      </c>
      <c r="AE221" s="53">
        <f t="shared" si="71"/>
        <v>33.790999999999997</v>
      </c>
      <c r="AF221" s="53">
        <f t="shared" si="72"/>
        <v>33.790999999999997</v>
      </c>
    </row>
    <row r="222" spans="1:32" ht="20.5" customHeight="1" x14ac:dyDescent="0.2">
      <c r="A222" s="26" t="str">
        <f>all_banks!O216&amp;" "</f>
        <v xml:space="preserve">ПАО "Промсвязьбанк" (3251) </v>
      </c>
      <c r="B222" s="3">
        <f>all_banks!H216</f>
        <v>3251</v>
      </c>
      <c r="C222" s="3" t="str">
        <f>all_banks!E216</f>
        <v>ПРОМСВЯЗЬБАНК</v>
      </c>
      <c r="D222" s="14">
        <f>INDEX('123_parsed'!B:B,MATCH('0107'!B222,'123_parsed'!A:A,0))</f>
        <v>315134.47200000001</v>
      </c>
      <c r="E222" s="13">
        <f t="shared" si="88"/>
        <v>0</v>
      </c>
      <c r="F222" s="11">
        <f>(((INDEX('101'!$A:$G,MATCH($A222&amp;"60401",'101'!$A:$A,0),MATCH($J$2&amp;"Ост /Дб",'101'!$1:$1,0)))+(INDEX('101'!$A:$G,MATCH($A222&amp;"60404",'101'!$A:$A,0),MATCH($J$2&amp;"Ост /Дб",'101'!$1:$1,0)))+(INDEX('101'!$A:$G,MATCH($A222&amp;"60415",'101'!$A:$A,0),MATCH($J$2&amp;"Ост /Дб",'101'!$1:$1,0)))-(INDEX('101'!$A:$G,MATCH($A222&amp;"60414",'101'!$A:$A,0),MATCH($J$2&amp;"Ост /Кр",'101'!$1:$1,0)))-(INDEX('101'!$A:$G,MATCH($A222&amp;"60405",'101'!$A:$A,0),MATCH($J$2&amp;"Ост /Дб",'101'!$1:$1,0)))+(INDEX('101'!$A:$G,MATCH($A222&amp;"61901",'101'!$A:$A,0),MATCH($J$2&amp;"Ост /Дб",'101'!$1:$1,0)))+(INDEX('101'!$A:$G,MATCH($A222&amp;"61902",'101'!$A:$A,0),MATCH($J$2&amp;"Ост /Дб",'101'!$1:$1,0)))+(INDEX('101'!$A:$G,MATCH($A222&amp;"61903",'101'!$A:$A,0),MATCH($J$2&amp;"Ост /Дб",'101'!$1:$1,0)))+(INDEX('101'!$A:$G,MATCH($A222&amp;"61904",'101'!$A:$A,0),MATCH($J$2&amp;"Ост /Дб",'101'!$1:$1,0)))+(INDEX('101'!$A:$G,MATCH($A222&amp;"61905",'101'!$A:$A,0),MATCH($J$2&amp;"Ост /Дб",'101'!$1:$1,0)))+(INDEX('101'!$A:$G,MATCH($A222&amp;"61906",'101'!$A:$A,0),MATCH($J$2&amp;"Ост /Дб",'101'!$1:$1,0)))+(INDEX('101'!$A:$G,MATCH($A222&amp;"61907",'101'!$A:$A,0),MATCH($J$2&amp;"Ост /Дб",'101'!$1:$1,0)))+(INDEX('101'!$A:$G,MATCH($A222&amp;"61908",'101'!$A:$A,0),MATCH($J$2&amp;"Ост /Дб",'101'!$1:$1,0)))+(INDEX('101'!$A:$G,MATCH($A222&amp;"61911",'101'!$A:$A,0),MATCH($J$2&amp;"Ост /Дб",'101'!$1:$1,0)))-(INDEX('101'!$A:$G,MATCH($A222&amp;"61909",'101'!$A:$A,0),MATCH($J$2&amp;"Ост /Кр",'101'!$1:$1,0)))-(INDEX('101'!$A:$G,MATCH($A222&amp;"61910",'101'!$A:$A,0),MATCH($J$2&amp;"Ост /Кр",'101'!$1:$1,0)))-(INDEX('101'!$A:$G,MATCH($A222&amp;"61912",'101'!$A:$A,0),MATCH($J$2&amp;"Ост /Кр",'101'!$1:$1,0)))+(INDEX('101'!$A:$G,MATCH($A222&amp;"62001",'101'!$A:$A,0),MATCH($J$2&amp;"Ост /Дб",'101'!$1:$1,0)))-(INDEX('101'!$A:$G,MATCH($A222&amp;"62002",'101'!$A:$A,0),MATCH($J$2&amp;"Ост /Кр",'101'!$1:$1,0)))+(INDEX('101'!$A:$G,MATCH($A222&amp;"62101",'101'!$A:$A,0),MATCH($J$2&amp;"Ост /Дб",'101'!$1:$1,0)))+(INDEX('101'!$A:$G,MATCH($A222&amp;"62102",'101'!$A:$A,0),MATCH($J$2&amp;"Ост /Дб",'101'!$1:$1,0)))-(INDEX('101'!$A:$G,MATCH($A222&amp;"62103",'101'!$A:$A,0),MATCH($J$2&amp;"Ост /Кр",'101'!$1:$1,0))))-(((INDEX('135'!$A:$O,MATCH('0107'!$A222,'135'!$A:$A,0),MATCH($J$2&amp;F$4,'135'!$2:$2,0)))/1.5)+(INDEX('135'!$A:$O,MATCH('0107'!$A222,'135'!$A:$A,0),MATCH($J$2&amp;F$5,'135'!$2:$2,0)))+(INDEX('135'!$A:$O,MATCH('0107'!$A222,'135'!$A:$A,0),MATCH($J$2&amp;F$6,'135'!$2:$2,0)))))/$J$1</f>
        <v>0</v>
      </c>
      <c r="G222" s="16">
        <f>(((INDEX('135'!$A:$O,MATCH('0107'!$A222,'135'!$A:$A,0),MATCH($J$2&amp;G$4,'135'!$2:$2,0)))/1.5)+(INDEX('135'!$A:$O,MATCH('0107'!$A222,'135'!$A:$A,0),MATCH($J$2&amp;G$5,'135'!$2:$2,0)))+(INDEX('135'!$A:$O,MATCH('0107'!$A222,'135'!$A:$A,0),MATCH($J$2&amp;G$6,'135'!$2:$2,0))))/$J$1</f>
        <v>0</v>
      </c>
      <c r="H222" s="11">
        <f>(((INDEX('135'!$A:$O,MATCH('0107'!$A222,'135'!$A:$A,0),MATCH($J$2&amp;H$6,'135'!$2:$2,0)))/1.5))/$J$1</f>
        <v>0</v>
      </c>
      <c r="I222" s="11">
        <f>(((INDEX('135'!$A:$O,MATCH('0107'!$A222,'135'!$A:$A,0),MATCH($J$2&amp;I$4,'135'!$2:$2,0)))/1.5)+(INDEX('135'!$A:$O,MATCH('0107'!$A222,'135'!$A:$A,0),MATCH($J$2&amp;I$5,'135'!$2:$2,0)))+(INDEX('135'!$A:$O,MATCH('0107'!$A222,'135'!$A:$A,0),MATCH($J$2&amp;I$6,'135'!$2:$2,0))))/$J$1</f>
        <v>0</v>
      </c>
      <c r="J222" s="11"/>
      <c r="K222" s="15">
        <f t="shared" si="73"/>
        <v>0</v>
      </c>
      <c r="L222" s="49">
        <f t="shared" si="74"/>
        <v>0</v>
      </c>
      <c r="M222" s="52">
        <f t="shared" si="75"/>
        <v>1</v>
      </c>
      <c r="N222" s="49">
        <f t="shared" si="76"/>
        <v>0</v>
      </c>
      <c r="O222" s="49">
        <f t="shared" si="77"/>
        <v>0</v>
      </c>
      <c r="P222" s="52">
        <f t="shared" si="78"/>
        <v>2</v>
      </c>
      <c r="Q222" s="49">
        <f t="shared" si="79"/>
        <v>0</v>
      </c>
      <c r="R222" s="52">
        <f t="shared" si="80"/>
        <v>2</v>
      </c>
      <c r="S222" s="49">
        <f t="shared" si="81"/>
        <v>0</v>
      </c>
      <c r="T222" s="49">
        <f t="shared" si="82"/>
        <v>0</v>
      </c>
      <c r="U222" s="38">
        <f t="shared" si="83"/>
        <v>0</v>
      </c>
      <c r="V222" s="54">
        <f t="shared" si="84"/>
        <v>0</v>
      </c>
      <c r="W222" s="57">
        <f t="shared" si="67"/>
        <v>0</v>
      </c>
      <c r="X222" s="59">
        <f t="shared" si="68"/>
        <v>315134.47200000001</v>
      </c>
      <c r="Y222" s="53">
        <f>INDEX('N1.0'!D:D,MATCH('0107'!A222,'N1.0'!B:B,0))</f>
        <v>13.555999999999999</v>
      </c>
      <c r="Z222" s="53">
        <f t="shared" si="69"/>
        <v>2324686.279138389</v>
      </c>
      <c r="AA222" s="53">
        <f t="shared" si="70"/>
        <v>13.555999999999999</v>
      </c>
      <c r="AB222" s="53">
        <f t="shared" si="85"/>
        <v>0</v>
      </c>
      <c r="AC222" s="56">
        <f t="shared" si="86"/>
        <v>0</v>
      </c>
      <c r="AD222" s="56">
        <f t="shared" si="87"/>
        <v>0</v>
      </c>
      <c r="AE222" s="53">
        <f t="shared" si="71"/>
        <v>13.555999999999999</v>
      </c>
      <c r="AF222" s="53">
        <f t="shared" si="72"/>
        <v>13.555999999999999</v>
      </c>
    </row>
    <row r="223" spans="1:32" ht="20.5" customHeight="1" x14ac:dyDescent="0.2">
      <c r="A223" s="26" t="str">
        <f>all_banks!O217&amp;" "</f>
        <v xml:space="preserve">ООО "Промсельхозбанк" (538) </v>
      </c>
      <c r="B223" s="3">
        <f>all_banks!H217</f>
        <v>538</v>
      </c>
      <c r="C223" s="3" t="str">
        <f>all_banks!E217</f>
        <v>ПРОМСЕЛЬХОЗБАНК</v>
      </c>
      <c r="D223" s="14">
        <f>INDEX('123_parsed'!B:B,MATCH('0107'!B223,'123_parsed'!A:A,0))</f>
        <v>372.09</v>
      </c>
      <c r="E223" s="13">
        <f t="shared" si="88"/>
        <v>185.738</v>
      </c>
      <c r="F223" s="11">
        <f>(((INDEX('101'!$A:$G,MATCH($A223&amp;"60401",'101'!$A:$A,0),MATCH($J$2&amp;"Ост /Дб",'101'!$1:$1,0)))+(INDEX('101'!$A:$G,MATCH($A223&amp;"60404",'101'!$A:$A,0),MATCH($J$2&amp;"Ост /Дб",'101'!$1:$1,0)))+(INDEX('101'!$A:$G,MATCH($A223&amp;"60415",'101'!$A:$A,0),MATCH($J$2&amp;"Ост /Дб",'101'!$1:$1,0)))-(INDEX('101'!$A:$G,MATCH($A223&amp;"60414",'101'!$A:$A,0),MATCH($J$2&amp;"Ост /Кр",'101'!$1:$1,0)))-(INDEX('101'!$A:$G,MATCH($A223&amp;"60405",'101'!$A:$A,0),MATCH($J$2&amp;"Ост /Дб",'101'!$1:$1,0)))+(INDEX('101'!$A:$G,MATCH($A223&amp;"61901",'101'!$A:$A,0),MATCH($J$2&amp;"Ост /Дб",'101'!$1:$1,0)))+(INDEX('101'!$A:$G,MATCH($A223&amp;"61902",'101'!$A:$A,0),MATCH($J$2&amp;"Ост /Дб",'101'!$1:$1,0)))+(INDEX('101'!$A:$G,MATCH($A223&amp;"61903",'101'!$A:$A,0),MATCH($J$2&amp;"Ост /Дб",'101'!$1:$1,0)))+(INDEX('101'!$A:$G,MATCH($A223&amp;"61904",'101'!$A:$A,0),MATCH($J$2&amp;"Ост /Дб",'101'!$1:$1,0)))+(INDEX('101'!$A:$G,MATCH($A223&amp;"61905",'101'!$A:$A,0),MATCH($J$2&amp;"Ост /Дб",'101'!$1:$1,0)))+(INDEX('101'!$A:$G,MATCH($A223&amp;"61906",'101'!$A:$A,0),MATCH($J$2&amp;"Ост /Дб",'101'!$1:$1,0)))+(INDEX('101'!$A:$G,MATCH($A223&amp;"61907",'101'!$A:$A,0),MATCH($J$2&amp;"Ост /Дб",'101'!$1:$1,0)))+(INDEX('101'!$A:$G,MATCH($A223&amp;"61908",'101'!$A:$A,0),MATCH($J$2&amp;"Ост /Дб",'101'!$1:$1,0)))+(INDEX('101'!$A:$G,MATCH($A223&amp;"61911",'101'!$A:$A,0),MATCH($J$2&amp;"Ост /Дб",'101'!$1:$1,0)))-(INDEX('101'!$A:$G,MATCH($A223&amp;"61909",'101'!$A:$A,0),MATCH($J$2&amp;"Ост /Кр",'101'!$1:$1,0)))-(INDEX('101'!$A:$G,MATCH($A223&amp;"61910",'101'!$A:$A,0),MATCH($J$2&amp;"Ост /Кр",'101'!$1:$1,0)))-(INDEX('101'!$A:$G,MATCH($A223&amp;"61912",'101'!$A:$A,0),MATCH($J$2&amp;"Ост /Кр",'101'!$1:$1,0)))+(INDEX('101'!$A:$G,MATCH($A223&amp;"62001",'101'!$A:$A,0),MATCH($J$2&amp;"Ост /Дб",'101'!$1:$1,0)))-(INDEX('101'!$A:$G,MATCH($A223&amp;"62002",'101'!$A:$A,0),MATCH($J$2&amp;"Ост /Кр",'101'!$1:$1,0)))+(INDEX('101'!$A:$G,MATCH($A223&amp;"62101",'101'!$A:$A,0),MATCH($J$2&amp;"Ост /Дб",'101'!$1:$1,0)))+(INDEX('101'!$A:$G,MATCH($A223&amp;"62102",'101'!$A:$A,0),MATCH($J$2&amp;"Ост /Дб",'101'!$1:$1,0)))-(INDEX('101'!$A:$G,MATCH($A223&amp;"62103",'101'!$A:$A,0),MATCH($J$2&amp;"Ост /Кр",'101'!$1:$1,0))))-(((INDEX('135'!$A:$O,MATCH('0107'!$A223,'135'!$A:$A,0),MATCH($J$2&amp;F$4,'135'!$2:$2,0)))/1.5)+(INDEX('135'!$A:$O,MATCH('0107'!$A223,'135'!$A:$A,0),MATCH($J$2&amp;F$5,'135'!$2:$2,0)))+(INDEX('135'!$A:$O,MATCH('0107'!$A223,'135'!$A:$A,0),MATCH($J$2&amp;F$6,'135'!$2:$2,0)))))/$J$1</f>
        <v>147.19266666666667</v>
      </c>
      <c r="G223" s="16">
        <f>(((INDEX('135'!$A:$O,MATCH('0107'!$A223,'135'!$A:$A,0),MATCH($J$2&amp;G$4,'135'!$2:$2,0)))/1.5)+(INDEX('135'!$A:$O,MATCH('0107'!$A223,'135'!$A:$A,0),MATCH($J$2&amp;G$5,'135'!$2:$2,0)))+(INDEX('135'!$A:$O,MATCH('0107'!$A223,'135'!$A:$A,0),MATCH($J$2&amp;G$6,'135'!$2:$2,0))))/$J$1</f>
        <v>30.549333333333333</v>
      </c>
      <c r="H223" s="11">
        <f>(((INDEX('135'!$A:$O,MATCH('0107'!$A223,'135'!$A:$A,0),MATCH($J$2&amp;H$6,'135'!$2:$2,0)))/1.5))/$J$1</f>
        <v>0</v>
      </c>
      <c r="I223" s="11">
        <f>(((INDEX('135'!$A:$O,MATCH('0107'!$A223,'135'!$A:$A,0),MATCH($J$2&amp;I$4,'135'!$2:$2,0)))/1.5)+(INDEX('135'!$A:$O,MATCH('0107'!$A223,'135'!$A:$A,0),MATCH($J$2&amp;I$5,'135'!$2:$2,0)))+(INDEX('135'!$A:$O,MATCH('0107'!$A223,'135'!$A:$A,0),MATCH($J$2&amp;I$6,'135'!$2:$2,0))))/$J$1</f>
        <v>7.9960000000000004</v>
      </c>
      <c r="J223" s="11"/>
      <c r="K223" s="15">
        <f t="shared" si="73"/>
        <v>49.917493079631278</v>
      </c>
      <c r="L223" s="49">
        <f t="shared" si="74"/>
        <v>0.39558350578265117</v>
      </c>
      <c r="M223" s="52">
        <f t="shared" si="75"/>
        <v>3</v>
      </c>
      <c r="N223" s="49">
        <f t="shared" si="76"/>
        <v>8.2102000412086693E-2</v>
      </c>
      <c r="O223" s="49">
        <f t="shared" si="77"/>
        <v>0</v>
      </c>
      <c r="P223" s="52">
        <f t="shared" si="78"/>
        <v>2</v>
      </c>
      <c r="Q223" s="49">
        <f t="shared" si="79"/>
        <v>2.1489424601574891E-2</v>
      </c>
      <c r="R223" s="52">
        <f t="shared" si="80"/>
        <v>2</v>
      </c>
      <c r="S223" s="49">
        <f t="shared" si="81"/>
        <v>0</v>
      </c>
      <c r="T223" s="49">
        <f t="shared" si="82"/>
        <v>0.49917493079631275</v>
      </c>
      <c r="U223" s="38">
        <f t="shared" si="83"/>
        <v>1</v>
      </c>
      <c r="V223" s="54">
        <f t="shared" si="84"/>
        <v>1</v>
      </c>
      <c r="W223" s="57">
        <f t="shared" si="67"/>
        <v>247.03666666666669</v>
      </c>
      <c r="X223" s="59">
        <f t="shared" si="68"/>
        <v>619.12666666666667</v>
      </c>
      <c r="Y223" s="53">
        <f>INDEX('N1.0'!D:D,MATCH('0107'!A223,'N1.0'!B:B,0))</f>
        <v>19.739999999999998</v>
      </c>
      <c r="Z223" s="53">
        <f t="shared" si="69"/>
        <v>1884.9544072948327</v>
      </c>
      <c r="AA223" s="53">
        <f t="shared" si="70"/>
        <v>15.808286866080785</v>
      </c>
      <c r="AB223" s="53">
        <f t="shared" si="85"/>
        <v>-3.9317131339192137</v>
      </c>
      <c r="AC223" s="56">
        <f t="shared" si="86"/>
        <v>0</v>
      </c>
      <c r="AD223" s="56">
        <f t="shared" si="87"/>
        <v>0</v>
      </c>
      <c r="AE223" s="53">
        <f t="shared" si="71"/>
        <v>19.740000000000002</v>
      </c>
      <c r="AF223" s="53">
        <f t="shared" si="72"/>
        <v>19.740000000000002</v>
      </c>
    </row>
    <row r="224" spans="1:32" ht="20.5" customHeight="1" x14ac:dyDescent="0.2">
      <c r="A224" s="26" t="str">
        <f>all_banks!O218&amp;" "</f>
        <v xml:space="preserve">Банк ПТБ (ООО) (2638) </v>
      </c>
      <c r="B224" s="3">
        <f>all_banks!H218</f>
        <v>2638</v>
      </c>
      <c r="C224" s="3" t="str">
        <f>all_banks!E218</f>
        <v>ПРОМТРАНСБАНК</v>
      </c>
      <c r="D224" s="14">
        <f>INDEX('123_parsed'!B:B,MATCH('0107'!B224,'123_parsed'!A:A,0))</f>
        <v>1098.4949999999999</v>
      </c>
      <c r="E224" s="13">
        <f t="shared" si="88"/>
        <v>268.65600000000001</v>
      </c>
      <c r="F224" s="11">
        <f>(((INDEX('101'!$A:$G,MATCH($A224&amp;"60401",'101'!$A:$A,0),MATCH($J$2&amp;"Ост /Дб",'101'!$1:$1,0)))+(INDEX('101'!$A:$G,MATCH($A224&amp;"60404",'101'!$A:$A,0),MATCH($J$2&amp;"Ост /Дб",'101'!$1:$1,0)))+(INDEX('101'!$A:$G,MATCH($A224&amp;"60415",'101'!$A:$A,0),MATCH($J$2&amp;"Ост /Дб",'101'!$1:$1,0)))-(INDEX('101'!$A:$G,MATCH($A224&amp;"60414",'101'!$A:$A,0),MATCH($J$2&amp;"Ост /Кр",'101'!$1:$1,0)))-(INDEX('101'!$A:$G,MATCH($A224&amp;"60405",'101'!$A:$A,0),MATCH($J$2&amp;"Ост /Дб",'101'!$1:$1,0)))+(INDEX('101'!$A:$G,MATCH($A224&amp;"61901",'101'!$A:$A,0),MATCH($J$2&amp;"Ост /Дб",'101'!$1:$1,0)))+(INDEX('101'!$A:$G,MATCH($A224&amp;"61902",'101'!$A:$A,0),MATCH($J$2&amp;"Ост /Дб",'101'!$1:$1,0)))+(INDEX('101'!$A:$G,MATCH($A224&amp;"61903",'101'!$A:$A,0),MATCH($J$2&amp;"Ост /Дб",'101'!$1:$1,0)))+(INDEX('101'!$A:$G,MATCH($A224&amp;"61904",'101'!$A:$A,0),MATCH($J$2&amp;"Ост /Дб",'101'!$1:$1,0)))+(INDEX('101'!$A:$G,MATCH($A224&amp;"61905",'101'!$A:$A,0),MATCH($J$2&amp;"Ост /Дб",'101'!$1:$1,0)))+(INDEX('101'!$A:$G,MATCH($A224&amp;"61906",'101'!$A:$A,0),MATCH($J$2&amp;"Ост /Дб",'101'!$1:$1,0)))+(INDEX('101'!$A:$G,MATCH($A224&amp;"61907",'101'!$A:$A,0),MATCH($J$2&amp;"Ост /Дб",'101'!$1:$1,0)))+(INDEX('101'!$A:$G,MATCH($A224&amp;"61908",'101'!$A:$A,0),MATCH($J$2&amp;"Ост /Дб",'101'!$1:$1,0)))+(INDEX('101'!$A:$G,MATCH($A224&amp;"61911",'101'!$A:$A,0),MATCH($J$2&amp;"Ост /Дб",'101'!$1:$1,0)))-(INDEX('101'!$A:$G,MATCH($A224&amp;"61909",'101'!$A:$A,0),MATCH($J$2&amp;"Ост /Кр",'101'!$1:$1,0)))-(INDEX('101'!$A:$G,MATCH($A224&amp;"61910",'101'!$A:$A,0),MATCH($J$2&amp;"Ост /Кр",'101'!$1:$1,0)))-(INDEX('101'!$A:$G,MATCH($A224&amp;"61912",'101'!$A:$A,0),MATCH($J$2&amp;"Ост /Кр",'101'!$1:$1,0)))+(INDEX('101'!$A:$G,MATCH($A224&amp;"62001",'101'!$A:$A,0),MATCH($J$2&amp;"Ост /Дб",'101'!$1:$1,0)))-(INDEX('101'!$A:$G,MATCH($A224&amp;"62002",'101'!$A:$A,0),MATCH($J$2&amp;"Ост /Кр",'101'!$1:$1,0)))+(INDEX('101'!$A:$G,MATCH($A224&amp;"62101",'101'!$A:$A,0),MATCH($J$2&amp;"Ост /Дб",'101'!$1:$1,0)))+(INDEX('101'!$A:$G,MATCH($A224&amp;"62102",'101'!$A:$A,0),MATCH($J$2&amp;"Ост /Дб",'101'!$1:$1,0)))-(INDEX('101'!$A:$G,MATCH($A224&amp;"62103",'101'!$A:$A,0),MATCH($J$2&amp;"Ост /Кр",'101'!$1:$1,0))))-(((INDEX('135'!$A:$O,MATCH('0107'!$A224,'135'!$A:$A,0),MATCH($J$2&amp;F$4,'135'!$2:$2,0)))/1.5)+(INDEX('135'!$A:$O,MATCH('0107'!$A224,'135'!$A:$A,0),MATCH($J$2&amp;F$5,'135'!$2:$2,0)))+(INDEX('135'!$A:$O,MATCH('0107'!$A224,'135'!$A:$A,0),MATCH($J$2&amp;F$6,'135'!$2:$2,0)))))/$J$1</f>
        <v>112.482</v>
      </c>
      <c r="G224" s="16">
        <f>(((INDEX('135'!$A:$O,MATCH('0107'!$A224,'135'!$A:$A,0),MATCH($J$2&amp;G$4,'135'!$2:$2,0)))/1.5)+(INDEX('135'!$A:$O,MATCH('0107'!$A224,'135'!$A:$A,0),MATCH($J$2&amp;G$5,'135'!$2:$2,0)))+(INDEX('135'!$A:$O,MATCH('0107'!$A224,'135'!$A:$A,0),MATCH($J$2&amp;G$6,'135'!$2:$2,0))))/$J$1</f>
        <v>156.17400000000001</v>
      </c>
      <c r="H224" s="11">
        <f>(((INDEX('135'!$A:$O,MATCH('0107'!$A224,'135'!$A:$A,0),MATCH($J$2&amp;H$6,'135'!$2:$2,0)))/1.5))/$J$1</f>
        <v>0</v>
      </c>
      <c r="I224" s="11">
        <f>(((INDEX('135'!$A:$O,MATCH('0107'!$A224,'135'!$A:$A,0),MATCH($J$2&amp;I$4,'135'!$2:$2,0)))/1.5)+(INDEX('135'!$A:$O,MATCH('0107'!$A224,'135'!$A:$A,0),MATCH($J$2&amp;I$5,'135'!$2:$2,0)))+(INDEX('135'!$A:$O,MATCH('0107'!$A224,'135'!$A:$A,0),MATCH($J$2&amp;I$6,'135'!$2:$2,0))))/$J$1</f>
        <v>0</v>
      </c>
      <c r="J224" s="11"/>
      <c r="K224" s="15">
        <f t="shared" si="73"/>
        <v>24.456733986044547</v>
      </c>
      <c r="L224" s="49">
        <f t="shared" si="74"/>
        <v>0.10239646061201918</v>
      </c>
      <c r="M224" s="52">
        <f t="shared" si="75"/>
        <v>3</v>
      </c>
      <c r="N224" s="49">
        <f t="shared" si="76"/>
        <v>0.14217087924842628</v>
      </c>
      <c r="O224" s="49">
        <f t="shared" si="77"/>
        <v>0</v>
      </c>
      <c r="P224" s="52">
        <f t="shared" si="78"/>
        <v>2</v>
      </c>
      <c r="Q224" s="49">
        <f t="shared" si="79"/>
        <v>0</v>
      </c>
      <c r="R224" s="52">
        <f t="shared" si="80"/>
        <v>2</v>
      </c>
      <c r="S224" s="49">
        <f t="shared" si="81"/>
        <v>0</v>
      </c>
      <c r="T224" s="49">
        <f t="shared" si="82"/>
        <v>0.24456733986044546</v>
      </c>
      <c r="U224" s="38">
        <f t="shared" si="83"/>
        <v>0</v>
      </c>
      <c r="V224" s="54">
        <f t="shared" si="84"/>
        <v>0</v>
      </c>
      <c r="W224" s="57">
        <f t="shared" si="67"/>
        <v>0</v>
      </c>
      <c r="X224" s="59">
        <f t="shared" si="68"/>
        <v>1098.4949999999999</v>
      </c>
      <c r="Y224" s="53">
        <f>INDEX('N1.0'!D:D,MATCH('0107'!A224,'N1.0'!B:B,0))</f>
        <v>13.698</v>
      </c>
      <c r="Z224" s="53">
        <f t="shared" si="69"/>
        <v>8019.382391590013</v>
      </c>
      <c r="AA224" s="53">
        <f t="shared" si="70"/>
        <v>13.697999999999999</v>
      </c>
      <c r="AB224" s="53">
        <f t="shared" si="85"/>
        <v>0</v>
      </c>
      <c r="AC224" s="56">
        <f t="shared" si="86"/>
        <v>0</v>
      </c>
      <c r="AD224" s="56">
        <f t="shared" si="87"/>
        <v>0</v>
      </c>
      <c r="AE224" s="53">
        <f t="shared" si="71"/>
        <v>13.697999999999999</v>
      </c>
      <c r="AF224" s="53">
        <f t="shared" si="72"/>
        <v>13.697999999999999</v>
      </c>
    </row>
    <row r="225" spans="1:32" ht="20.5" customHeight="1" x14ac:dyDescent="0.2">
      <c r="A225" s="26" t="str">
        <f>all_banks!O219&amp;" "</f>
        <v xml:space="preserve">АО "ПроБанк" (3296) </v>
      </c>
      <c r="B225" s="3">
        <f>all_banks!H219</f>
        <v>3296</v>
      </c>
      <c r="C225" s="3" t="str">
        <f>all_banks!E219</f>
        <v>ПРОФЕССИОНАЛ БАНК</v>
      </c>
      <c r="D225" s="14">
        <f>INDEX('123_parsed'!B:B,MATCH('0107'!B225,'123_parsed'!A:A,0))</f>
        <v>1334.48</v>
      </c>
      <c r="E225" s="13">
        <f t="shared" si="88"/>
        <v>120.68600000000001</v>
      </c>
      <c r="F225" s="11">
        <f>(((INDEX('101'!$A:$G,MATCH($A225&amp;"60401",'101'!$A:$A,0),MATCH($J$2&amp;"Ост /Дб",'101'!$1:$1,0)))+(INDEX('101'!$A:$G,MATCH($A225&amp;"60404",'101'!$A:$A,0),MATCH($J$2&amp;"Ост /Дб",'101'!$1:$1,0)))+(INDEX('101'!$A:$G,MATCH($A225&amp;"60415",'101'!$A:$A,0),MATCH($J$2&amp;"Ост /Дб",'101'!$1:$1,0)))-(INDEX('101'!$A:$G,MATCH($A225&amp;"60414",'101'!$A:$A,0),MATCH($J$2&amp;"Ост /Кр",'101'!$1:$1,0)))-(INDEX('101'!$A:$G,MATCH($A225&amp;"60405",'101'!$A:$A,0),MATCH($J$2&amp;"Ост /Дб",'101'!$1:$1,0)))+(INDEX('101'!$A:$G,MATCH($A225&amp;"61901",'101'!$A:$A,0),MATCH($J$2&amp;"Ост /Дб",'101'!$1:$1,0)))+(INDEX('101'!$A:$G,MATCH($A225&amp;"61902",'101'!$A:$A,0),MATCH($J$2&amp;"Ост /Дб",'101'!$1:$1,0)))+(INDEX('101'!$A:$G,MATCH($A225&amp;"61903",'101'!$A:$A,0),MATCH($J$2&amp;"Ост /Дб",'101'!$1:$1,0)))+(INDEX('101'!$A:$G,MATCH($A225&amp;"61904",'101'!$A:$A,0),MATCH($J$2&amp;"Ост /Дб",'101'!$1:$1,0)))+(INDEX('101'!$A:$G,MATCH($A225&amp;"61905",'101'!$A:$A,0),MATCH($J$2&amp;"Ост /Дб",'101'!$1:$1,0)))+(INDEX('101'!$A:$G,MATCH($A225&amp;"61906",'101'!$A:$A,0),MATCH($J$2&amp;"Ост /Дб",'101'!$1:$1,0)))+(INDEX('101'!$A:$G,MATCH($A225&amp;"61907",'101'!$A:$A,0),MATCH($J$2&amp;"Ост /Дб",'101'!$1:$1,0)))+(INDEX('101'!$A:$G,MATCH($A225&amp;"61908",'101'!$A:$A,0),MATCH($J$2&amp;"Ост /Дб",'101'!$1:$1,0)))+(INDEX('101'!$A:$G,MATCH($A225&amp;"61911",'101'!$A:$A,0),MATCH($J$2&amp;"Ост /Дб",'101'!$1:$1,0)))-(INDEX('101'!$A:$G,MATCH($A225&amp;"61909",'101'!$A:$A,0),MATCH($J$2&amp;"Ост /Кр",'101'!$1:$1,0)))-(INDEX('101'!$A:$G,MATCH($A225&amp;"61910",'101'!$A:$A,0),MATCH($J$2&amp;"Ост /Кр",'101'!$1:$1,0)))-(INDEX('101'!$A:$G,MATCH($A225&amp;"61912",'101'!$A:$A,0),MATCH($J$2&amp;"Ост /Кр",'101'!$1:$1,0)))+(INDEX('101'!$A:$G,MATCH($A225&amp;"62001",'101'!$A:$A,0),MATCH($J$2&amp;"Ост /Дб",'101'!$1:$1,0)))-(INDEX('101'!$A:$G,MATCH($A225&amp;"62002",'101'!$A:$A,0),MATCH($J$2&amp;"Ост /Кр",'101'!$1:$1,0)))+(INDEX('101'!$A:$G,MATCH($A225&amp;"62101",'101'!$A:$A,0),MATCH($J$2&amp;"Ост /Дб",'101'!$1:$1,0)))+(INDEX('101'!$A:$G,MATCH($A225&amp;"62102",'101'!$A:$A,0),MATCH($J$2&amp;"Ост /Дб",'101'!$1:$1,0)))-(INDEX('101'!$A:$G,MATCH($A225&amp;"62103",'101'!$A:$A,0),MATCH($J$2&amp;"Ост /Кр",'101'!$1:$1,0))))-(((INDEX('135'!$A:$O,MATCH('0107'!$A225,'135'!$A:$A,0),MATCH($J$2&amp;F$4,'135'!$2:$2,0)))/1.5)+(INDEX('135'!$A:$O,MATCH('0107'!$A225,'135'!$A:$A,0),MATCH($J$2&amp;F$5,'135'!$2:$2,0)))+(INDEX('135'!$A:$O,MATCH('0107'!$A225,'135'!$A:$A,0),MATCH($J$2&amp;F$6,'135'!$2:$2,0)))))/$J$1</f>
        <v>120.68600000000001</v>
      </c>
      <c r="G225" s="16">
        <f>(((INDEX('135'!$A:$O,MATCH('0107'!$A225,'135'!$A:$A,0),MATCH($J$2&amp;G$4,'135'!$2:$2,0)))/1.5)+(INDEX('135'!$A:$O,MATCH('0107'!$A225,'135'!$A:$A,0),MATCH($J$2&amp;G$5,'135'!$2:$2,0)))+(INDEX('135'!$A:$O,MATCH('0107'!$A225,'135'!$A:$A,0),MATCH($J$2&amp;G$6,'135'!$2:$2,0))))/$J$1</f>
        <v>0</v>
      </c>
      <c r="H225" s="11">
        <f>(((INDEX('135'!$A:$O,MATCH('0107'!$A225,'135'!$A:$A,0),MATCH($J$2&amp;H$6,'135'!$2:$2,0)))/1.5))/$J$1</f>
        <v>0</v>
      </c>
      <c r="I225" s="11">
        <f>(((INDEX('135'!$A:$O,MATCH('0107'!$A225,'135'!$A:$A,0),MATCH($J$2&amp;I$4,'135'!$2:$2,0)))/1.5)+(INDEX('135'!$A:$O,MATCH('0107'!$A225,'135'!$A:$A,0),MATCH($J$2&amp;I$5,'135'!$2:$2,0)))+(INDEX('135'!$A:$O,MATCH('0107'!$A225,'135'!$A:$A,0),MATCH($J$2&amp;I$6,'135'!$2:$2,0))))/$J$1</f>
        <v>0</v>
      </c>
      <c r="J225" s="11"/>
      <c r="K225" s="15">
        <f t="shared" si="73"/>
        <v>9.0436724417001386</v>
      </c>
      <c r="L225" s="49">
        <f t="shared" si="74"/>
        <v>9.0436724417001388E-2</v>
      </c>
      <c r="M225" s="52">
        <f t="shared" si="75"/>
        <v>1</v>
      </c>
      <c r="N225" s="49">
        <f t="shared" si="76"/>
        <v>0</v>
      </c>
      <c r="O225" s="49">
        <f t="shared" si="77"/>
        <v>0</v>
      </c>
      <c r="P225" s="52">
        <f t="shared" si="78"/>
        <v>2</v>
      </c>
      <c r="Q225" s="49">
        <f t="shared" si="79"/>
        <v>0</v>
      </c>
      <c r="R225" s="52">
        <f t="shared" si="80"/>
        <v>2</v>
      </c>
      <c r="S225" s="49">
        <f t="shared" si="81"/>
        <v>0</v>
      </c>
      <c r="T225" s="49">
        <f t="shared" si="82"/>
        <v>9.0436724417001388E-2</v>
      </c>
      <c r="U225" s="38">
        <f t="shared" si="83"/>
        <v>0</v>
      </c>
      <c r="V225" s="54">
        <f t="shared" si="84"/>
        <v>0</v>
      </c>
      <c r="W225" s="57">
        <f t="shared" si="67"/>
        <v>0</v>
      </c>
      <c r="X225" s="59">
        <f t="shared" si="68"/>
        <v>1334.48</v>
      </c>
      <c r="Y225" s="53">
        <f>INDEX('N1.0'!D:D,MATCH('0107'!A225,'N1.0'!B:B,0))</f>
        <v>61.552</v>
      </c>
      <c r="Z225" s="53">
        <f t="shared" si="69"/>
        <v>2168.0530283337666</v>
      </c>
      <c r="AA225" s="53">
        <f t="shared" si="70"/>
        <v>61.552</v>
      </c>
      <c r="AB225" s="53">
        <f t="shared" si="85"/>
        <v>0</v>
      </c>
      <c r="AC225" s="56">
        <f t="shared" si="86"/>
        <v>0</v>
      </c>
      <c r="AD225" s="56">
        <f t="shared" si="87"/>
        <v>0</v>
      </c>
      <c r="AE225" s="53">
        <f t="shared" si="71"/>
        <v>61.552</v>
      </c>
      <c r="AF225" s="53">
        <f t="shared" si="72"/>
        <v>61.552</v>
      </c>
    </row>
    <row r="226" spans="1:32" ht="20.5" customHeight="1" x14ac:dyDescent="0.2">
      <c r="A226" s="26" t="str">
        <f>all_banks!O220&amp;" "</f>
        <v xml:space="preserve">АО Банк "Развитие-Столица" (3013) </v>
      </c>
      <c r="B226" s="3">
        <f>all_banks!H220</f>
        <v>3013</v>
      </c>
      <c r="C226" s="3" t="str">
        <f>all_banks!E220</f>
        <v>РАЗВИТИЕ-СТОЛИЦА</v>
      </c>
      <c r="D226" s="14">
        <f>INDEX('123_parsed'!B:B,MATCH('0107'!B226,'123_parsed'!A:A,0))</f>
        <v>4159.7529999999997</v>
      </c>
      <c r="E226" s="13">
        <f t="shared" si="88"/>
        <v>166.69899999999998</v>
      </c>
      <c r="F226" s="11">
        <f>(((INDEX('101'!$A:$G,MATCH($A226&amp;"60401",'101'!$A:$A,0),MATCH($J$2&amp;"Ост /Дб",'101'!$1:$1,0)))+(INDEX('101'!$A:$G,MATCH($A226&amp;"60404",'101'!$A:$A,0),MATCH($J$2&amp;"Ост /Дб",'101'!$1:$1,0)))+(INDEX('101'!$A:$G,MATCH($A226&amp;"60415",'101'!$A:$A,0),MATCH($J$2&amp;"Ост /Дб",'101'!$1:$1,0)))-(INDEX('101'!$A:$G,MATCH($A226&amp;"60414",'101'!$A:$A,0),MATCH($J$2&amp;"Ост /Кр",'101'!$1:$1,0)))-(INDEX('101'!$A:$G,MATCH($A226&amp;"60405",'101'!$A:$A,0),MATCH($J$2&amp;"Ост /Дб",'101'!$1:$1,0)))+(INDEX('101'!$A:$G,MATCH($A226&amp;"61901",'101'!$A:$A,0),MATCH($J$2&amp;"Ост /Дб",'101'!$1:$1,0)))+(INDEX('101'!$A:$G,MATCH($A226&amp;"61902",'101'!$A:$A,0),MATCH($J$2&amp;"Ост /Дб",'101'!$1:$1,0)))+(INDEX('101'!$A:$G,MATCH($A226&amp;"61903",'101'!$A:$A,0),MATCH($J$2&amp;"Ост /Дб",'101'!$1:$1,0)))+(INDEX('101'!$A:$G,MATCH($A226&amp;"61904",'101'!$A:$A,0),MATCH($J$2&amp;"Ост /Дб",'101'!$1:$1,0)))+(INDEX('101'!$A:$G,MATCH($A226&amp;"61905",'101'!$A:$A,0),MATCH($J$2&amp;"Ост /Дб",'101'!$1:$1,0)))+(INDEX('101'!$A:$G,MATCH($A226&amp;"61906",'101'!$A:$A,0),MATCH($J$2&amp;"Ост /Дб",'101'!$1:$1,0)))+(INDEX('101'!$A:$G,MATCH($A226&amp;"61907",'101'!$A:$A,0),MATCH($J$2&amp;"Ост /Дб",'101'!$1:$1,0)))+(INDEX('101'!$A:$G,MATCH($A226&amp;"61908",'101'!$A:$A,0),MATCH($J$2&amp;"Ост /Дб",'101'!$1:$1,0)))+(INDEX('101'!$A:$G,MATCH($A226&amp;"61911",'101'!$A:$A,0),MATCH($J$2&amp;"Ост /Дб",'101'!$1:$1,0)))-(INDEX('101'!$A:$G,MATCH($A226&amp;"61909",'101'!$A:$A,0),MATCH($J$2&amp;"Ост /Кр",'101'!$1:$1,0)))-(INDEX('101'!$A:$G,MATCH($A226&amp;"61910",'101'!$A:$A,0),MATCH($J$2&amp;"Ост /Кр",'101'!$1:$1,0)))-(INDEX('101'!$A:$G,MATCH($A226&amp;"61912",'101'!$A:$A,0),MATCH($J$2&amp;"Ост /Кр",'101'!$1:$1,0)))+(INDEX('101'!$A:$G,MATCH($A226&amp;"62001",'101'!$A:$A,0),MATCH($J$2&amp;"Ост /Дб",'101'!$1:$1,0)))-(INDEX('101'!$A:$G,MATCH($A226&amp;"62002",'101'!$A:$A,0),MATCH($J$2&amp;"Ост /Кр",'101'!$1:$1,0)))+(INDEX('101'!$A:$G,MATCH($A226&amp;"62101",'101'!$A:$A,0),MATCH($J$2&amp;"Ост /Дб",'101'!$1:$1,0)))+(INDEX('101'!$A:$G,MATCH($A226&amp;"62102",'101'!$A:$A,0),MATCH($J$2&amp;"Ост /Дб",'101'!$1:$1,0)))-(INDEX('101'!$A:$G,MATCH($A226&amp;"62103",'101'!$A:$A,0),MATCH($J$2&amp;"Ост /Кр",'101'!$1:$1,0))))-(((INDEX('135'!$A:$O,MATCH('0107'!$A226,'135'!$A:$A,0),MATCH($J$2&amp;F$4,'135'!$2:$2,0)))/1.5)+(INDEX('135'!$A:$O,MATCH('0107'!$A226,'135'!$A:$A,0),MATCH($J$2&amp;F$5,'135'!$2:$2,0)))+(INDEX('135'!$A:$O,MATCH('0107'!$A226,'135'!$A:$A,0),MATCH($J$2&amp;F$6,'135'!$2:$2,0)))))/$J$1</f>
        <v>8.0470000000000006</v>
      </c>
      <c r="G226" s="16">
        <f>(((INDEX('135'!$A:$O,MATCH('0107'!$A226,'135'!$A:$A,0),MATCH($J$2&amp;G$4,'135'!$2:$2,0)))/1.5)+(INDEX('135'!$A:$O,MATCH('0107'!$A226,'135'!$A:$A,0),MATCH($J$2&amp;G$5,'135'!$2:$2,0)))+(INDEX('135'!$A:$O,MATCH('0107'!$A226,'135'!$A:$A,0),MATCH($J$2&amp;G$6,'135'!$2:$2,0))))/$J$1</f>
        <v>158.65199999999999</v>
      </c>
      <c r="H226" s="11">
        <f>(((INDEX('135'!$A:$O,MATCH('0107'!$A226,'135'!$A:$A,0),MATCH($J$2&amp;H$6,'135'!$2:$2,0)))/1.5))/$J$1</f>
        <v>0</v>
      </c>
      <c r="I226" s="11">
        <f>(((INDEX('135'!$A:$O,MATCH('0107'!$A226,'135'!$A:$A,0),MATCH($J$2&amp;I$4,'135'!$2:$2,0)))/1.5)+(INDEX('135'!$A:$O,MATCH('0107'!$A226,'135'!$A:$A,0),MATCH($J$2&amp;I$5,'135'!$2:$2,0)))+(INDEX('135'!$A:$O,MATCH('0107'!$A226,'135'!$A:$A,0),MATCH($J$2&amp;I$6,'135'!$2:$2,0))))/$J$1</f>
        <v>0</v>
      </c>
      <c r="J226" s="11"/>
      <c r="K226" s="15">
        <f t="shared" si="73"/>
        <v>4.0074254408855525</v>
      </c>
      <c r="L226" s="49">
        <f t="shared" si="74"/>
        <v>1.9344898603354578E-3</v>
      </c>
      <c r="M226" s="52">
        <f t="shared" si="75"/>
        <v>1</v>
      </c>
      <c r="N226" s="49">
        <f t="shared" si="76"/>
        <v>3.8139764548520069E-2</v>
      </c>
      <c r="O226" s="49">
        <f t="shared" si="77"/>
        <v>0</v>
      </c>
      <c r="P226" s="52">
        <f t="shared" si="78"/>
        <v>2</v>
      </c>
      <c r="Q226" s="49">
        <f t="shared" si="79"/>
        <v>0</v>
      </c>
      <c r="R226" s="52">
        <f t="shared" si="80"/>
        <v>2</v>
      </c>
      <c r="S226" s="49">
        <f t="shared" si="81"/>
        <v>0</v>
      </c>
      <c r="T226" s="49">
        <f t="shared" si="82"/>
        <v>4.0074254408855522E-2</v>
      </c>
      <c r="U226" s="38">
        <f t="shared" si="83"/>
        <v>0</v>
      </c>
      <c r="V226" s="54">
        <f t="shared" si="84"/>
        <v>0</v>
      </c>
      <c r="W226" s="57">
        <f t="shared" si="67"/>
        <v>0</v>
      </c>
      <c r="X226" s="59">
        <f t="shared" si="68"/>
        <v>4159.7529999999997</v>
      </c>
      <c r="Y226" s="53">
        <f>INDEX('N1.0'!D:D,MATCH('0107'!A226,'N1.0'!B:B,0))</f>
        <v>33.47</v>
      </c>
      <c r="Z226" s="53">
        <f t="shared" si="69"/>
        <v>12428.302957872722</v>
      </c>
      <c r="AA226" s="53">
        <f t="shared" si="70"/>
        <v>33.47</v>
      </c>
      <c r="AB226" s="53">
        <f t="shared" si="85"/>
        <v>0</v>
      </c>
      <c r="AC226" s="56">
        <f t="shared" si="86"/>
        <v>0</v>
      </c>
      <c r="AD226" s="56">
        <f t="shared" si="87"/>
        <v>0</v>
      </c>
      <c r="AE226" s="53">
        <f t="shared" si="71"/>
        <v>33.47</v>
      </c>
      <c r="AF226" s="53">
        <f t="shared" si="72"/>
        <v>33.47</v>
      </c>
    </row>
    <row r="227" spans="1:32" ht="20.5" customHeight="1" x14ac:dyDescent="0.2">
      <c r="A227" s="26" t="str">
        <f>all_banks!O221&amp;" "</f>
        <v xml:space="preserve">АО "Райффайзенбанк" (3292) </v>
      </c>
      <c r="B227" s="3">
        <f>all_banks!H221</f>
        <v>3292</v>
      </c>
      <c r="C227" s="3" t="str">
        <f>all_banks!E221</f>
        <v>РАЙФФАЙЗЕНБАНК</v>
      </c>
      <c r="D227" s="14">
        <f>INDEX('123_parsed'!B:B,MATCH('0107'!B227,'123_parsed'!A:A,0))</f>
        <v>174444.35500000001</v>
      </c>
      <c r="E227" s="13">
        <f t="shared" si="88"/>
        <v>9370.9630000000016</v>
      </c>
      <c r="F227" s="11">
        <f>(((INDEX('101'!$A:$G,MATCH($A227&amp;"60401",'101'!$A:$A,0),MATCH($J$2&amp;"Ост /Дб",'101'!$1:$1,0)))+(INDEX('101'!$A:$G,MATCH($A227&amp;"60404",'101'!$A:$A,0),MATCH($J$2&amp;"Ост /Дб",'101'!$1:$1,0)))+(INDEX('101'!$A:$G,MATCH($A227&amp;"60415",'101'!$A:$A,0),MATCH($J$2&amp;"Ост /Дб",'101'!$1:$1,0)))-(INDEX('101'!$A:$G,MATCH($A227&amp;"60414",'101'!$A:$A,0),MATCH($J$2&amp;"Ост /Кр",'101'!$1:$1,0)))-(INDEX('101'!$A:$G,MATCH($A227&amp;"60405",'101'!$A:$A,0),MATCH($J$2&amp;"Ост /Дб",'101'!$1:$1,0)))+(INDEX('101'!$A:$G,MATCH($A227&amp;"61901",'101'!$A:$A,0),MATCH($J$2&amp;"Ост /Дб",'101'!$1:$1,0)))+(INDEX('101'!$A:$G,MATCH($A227&amp;"61902",'101'!$A:$A,0),MATCH($J$2&amp;"Ост /Дб",'101'!$1:$1,0)))+(INDEX('101'!$A:$G,MATCH($A227&amp;"61903",'101'!$A:$A,0),MATCH($J$2&amp;"Ост /Дб",'101'!$1:$1,0)))+(INDEX('101'!$A:$G,MATCH($A227&amp;"61904",'101'!$A:$A,0),MATCH($J$2&amp;"Ост /Дб",'101'!$1:$1,0)))+(INDEX('101'!$A:$G,MATCH($A227&amp;"61905",'101'!$A:$A,0),MATCH($J$2&amp;"Ост /Дб",'101'!$1:$1,0)))+(INDEX('101'!$A:$G,MATCH($A227&amp;"61906",'101'!$A:$A,0),MATCH($J$2&amp;"Ост /Дб",'101'!$1:$1,0)))+(INDEX('101'!$A:$G,MATCH($A227&amp;"61907",'101'!$A:$A,0),MATCH($J$2&amp;"Ост /Дб",'101'!$1:$1,0)))+(INDEX('101'!$A:$G,MATCH($A227&amp;"61908",'101'!$A:$A,0),MATCH($J$2&amp;"Ост /Дб",'101'!$1:$1,0)))+(INDEX('101'!$A:$G,MATCH($A227&amp;"61911",'101'!$A:$A,0),MATCH($J$2&amp;"Ост /Дб",'101'!$1:$1,0)))-(INDEX('101'!$A:$G,MATCH($A227&amp;"61909",'101'!$A:$A,0),MATCH($J$2&amp;"Ост /Кр",'101'!$1:$1,0)))-(INDEX('101'!$A:$G,MATCH($A227&amp;"61910",'101'!$A:$A,0),MATCH($J$2&amp;"Ост /Кр",'101'!$1:$1,0)))-(INDEX('101'!$A:$G,MATCH($A227&amp;"61912",'101'!$A:$A,0),MATCH($J$2&amp;"Ост /Кр",'101'!$1:$1,0)))+(INDEX('101'!$A:$G,MATCH($A227&amp;"62001",'101'!$A:$A,0),MATCH($J$2&amp;"Ост /Дб",'101'!$1:$1,0)))-(INDEX('101'!$A:$G,MATCH($A227&amp;"62002",'101'!$A:$A,0),MATCH($J$2&amp;"Ост /Кр",'101'!$1:$1,0)))+(INDEX('101'!$A:$G,MATCH($A227&amp;"62101",'101'!$A:$A,0),MATCH($J$2&amp;"Ост /Дб",'101'!$1:$1,0)))+(INDEX('101'!$A:$G,MATCH($A227&amp;"62102",'101'!$A:$A,0),MATCH($J$2&amp;"Ост /Дб",'101'!$1:$1,0)))-(INDEX('101'!$A:$G,MATCH($A227&amp;"62103",'101'!$A:$A,0),MATCH($J$2&amp;"Ост /Кр",'101'!$1:$1,0))))-(((INDEX('135'!$A:$O,MATCH('0107'!$A227,'135'!$A:$A,0),MATCH($J$2&amp;F$4,'135'!$2:$2,0)))/1.5)+(INDEX('135'!$A:$O,MATCH('0107'!$A227,'135'!$A:$A,0),MATCH($J$2&amp;F$5,'135'!$2:$2,0)))+(INDEX('135'!$A:$O,MATCH('0107'!$A227,'135'!$A:$A,0),MATCH($J$2&amp;F$6,'135'!$2:$2,0)))))/$J$1</f>
        <v>8381.8790000000008</v>
      </c>
      <c r="G227" s="16">
        <f>(((INDEX('135'!$A:$O,MATCH('0107'!$A227,'135'!$A:$A,0),MATCH($J$2&amp;G$4,'135'!$2:$2,0)))/1.5)+(INDEX('135'!$A:$O,MATCH('0107'!$A227,'135'!$A:$A,0),MATCH($J$2&amp;G$5,'135'!$2:$2,0)))+(INDEX('135'!$A:$O,MATCH('0107'!$A227,'135'!$A:$A,0),MATCH($J$2&amp;G$6,'135'!$2:$2,0))))/$J$1</f>
        <v>880.1</v>
      </c>
      <c r="H227" s="11">
        <f>(((INDEX('135'!$A:$O,MATCH('0107'!$A227,'135'!$A:$A,0),MATCH($J$2&amp;H$6,'135'!$2:$2,0)))/1.5))/$J$1</f>
        <v>108.98399999999999</v>
      </c>
      <c r="I227" s="11">
        <f>(((INDEX('135'!$A:$O,MATCH('0107'!$A227,'135'!$A:$A,0),MATCH($J$2&amp;I$4,'135'!$2:$2,0)))/1.5)+(INDEX('135'!$A:$O,MATCH('0107'!$A227,'135'!$A:$A,0),MATCH($J$2&amp;I$5,'135'!$2:$2,0)))+(INDEX('135'!$A:$O,MATCH('0107'!$A227,'135'!$A:$A,0),MATCH($J$2&amp;I$6,'135'!$2:$2,0))))/$J$1</f>
        <v>0</v>
      </c>
      <c r="J227" s="11"/>
      <c r="K227" s="15">
        <f t="shared" si="73"/>
        <v>5.3718923722123311</v>
      </c>
      <c r="L227" s="49">
        <f t="shared" si="74"/>
        <v>4.8049012534684771E-2</v>
      </c>
      <c r="M227" s="52">
        <f t="shared" si="75"/>
        <v>1</v>
      </c>
      <c r="N227" s="49">
        <f t="shared" si="76"/>
        <v>5.0451618225192786E-3</v>
      </c>
      <c r="O227" s="49">
        <f t="shared" si="77"/>
        <v>6.2474936491926025E-4</v>
      </c>
      <c r="P227" s="52">
        <f t="shared" si="78"/>
        <v>2</v>
      </c>
      <c r="Q227" s="49">
        <f t="shared" si="79"/>
        <v>0</v>
      </c>
      <c r="R227" s="52">
        <f t="shared" si="80"/>
        <v>2</v>
      </c>
      <c r="S227" s="49">
        <f t="shared" si="81"/>
        <v>0</v>
      </c>
      <c r="T227" s="49">
        <f t="shared" si="82"/>
        <v>5.3718923722123314E-2</v>
      </c>
      <c r="U227" s="38">
        <f t="shared" si="83"/>
        <v>0</v>
      </c>
      <c r="V227" s="54">
        <f t="shared" si="84"/>
        <v>0</v>
      </c>
      <c r="W227" s="57">
        <f t="shared" si="67"/>
        <v>0</v>
      </c>
      <c r="X227" s="59">
        <f t="shared" si="68"/>
        <v>174444.35500000001</v>
      </c>
      <c r="Y227" s="53">
        <f>INDEX('N1.0'!D:D,MATCH('0107'!A227,'N1.0'!B:B,0))</f>
        <v>14.523999999999999</v>
      </c>
      <c r="Z227" s="53">
        <f t="shared" si="69"/>
        <v>1201076.5285045444</v>
      </c>
      <c r="AA227" s="53">
        <f t="shared" si="70"/>
        <v>14.523999999999997</v>
      </c>
      <c r="AB227" s="53">
        <f t="shared" si="85"/>
        <v>0</v>
      </c>
      <c r="AC227" s="56">
        <f t="shared" si="86"/>
        <v>0</v>
      </c>
      <c r="AD227" s="56">
        <f t="shared" si="87"/>
        <v>0</v>
      </c>
      <c r="AE227" s="53">
        <f t="shared" si="71"/>
        <v>14.523999999999997</v>
      </c>
      <c r="AF227" s="53">
        <f t="shared" si="72"/>
        <v>14.523999999999997</v>
      </c>
    </row>
    <row r="228" spans="1:32" ht="20.5" customHeight="1" x14ac:dyDescent="0.2">
      <c r="A228" s="26" t="str">
        <f>all_banks!O222&amp;" "</f>
        <v xml:space="preserve">КБ "РБА" (ООО) (3413) </v>
      </c>
      <c r="B228" s="3">
        <f>all_banks!H222</f>
        <v>3413</v>
      </c>
      <c r="C228" s="3" t="str">
        <f>all_banks!E222</f>
        <v>РБА</v>
      </c>
      <c r="D228" s="14">
        <f>INDEX('123_parsed'!B:B,MATCH('0107'!B228,'123_parsed'!A:A,0))</f>
        <v>1864.098</v>
      </c>
      <c r="E228" s="13">
        <f t="shared" si="88"/>
        <v>401.68199999999996</v>
      </c>
      <c r="F228" s="11">
        <f>(((INDEX('101'!$A:$G,MATCH($A228&amp;"60401",'101'!$A:$A,0),MATCH($J$2&amp;"Ост /Дб",'101'!$1:$1,0)))+(INDEX('101'!$A:$G,MATCH($A228&amp;"60404",'101'!$A:$A,0),MATCH($J$2&amp;"Ост /Дб",'101'!$1:$1,0)))+(INDEX('101'!$A:$G,MATCH($A228&amp;"60415",'101'!$A:$A,0),MATCH($J$2&amp;"Ост /Дб",'101'!$1:$1,0)))-(INDEX('101'!$A:$G,MATCH($A228&amp;"60414",'101'!$A:$A,0),MATCH($J$2&amp;"Ост /Кр",'101'!$1:$1,0)))-(INDEX('101'!$A:$G,MATCH($A228&amp;"60405",'101'!$A:$A,0),MATCH($J$2&amp;"Ост /Дб",'101'!$1:$1,0)))+(INDEX('101'!$A:$G,MATCH($A228&amp;"61901",'101'!$A:$A,0),MATCH($J$2&amp;"Ост /Дб",'101'!$1:$1,0)))+(INDEX('101'!$A:$G,MATCH($A228&amp;"61902",'101'!$A:$A,0),MATCH($J$2&amp;"Ост /Дб",'101'!$1:$1,0)))+(INDEX('101'!$A:$G,MATCH($A228&amp;"61903",'101'!$A:$A,0),MATCH($J$2&amp;"Ост /Дб",'101'!$1:$1,0)))+(INDEX('101'!$A:$G,MATCH($A228&amp;"61904",'101'!$A:$A,0),MATCH($J$2&amp;"Ост /Дб",'101'!$1:$1,0)))+(INDEX('101'!$A:$G,MATCH($A228&amp;"61905",'101'!$A:$A,0),MATCH($J$2&amp;"Ост /Дб",'101'!$1:$1,0)))+(INDEX('101'!$A:$G,MATCH($A228&amp;"61906",'101'!$A:$A,0),MATCH($J$2&amp;"Ост /Дб",'101'!$1:$1,0)))+(INDEX('101'!$A:$G,MATCH($A228&amp;"61907",'101'!$A:$A,0),MATCH($J$2&amp;"Ост /Дб",'101'!$1:$1,0)))+(INDEX('101'!$A:$G,MATCH($A228&amp;"61908",'101'!$A:$A,0),MATCH($J$2&amp;"Ост /Дб",'101'!$1:$1,0)))+(INDEX('101'!$A:$G,MATCH($A228&amp;"61911",'101'!$A:$A,0),MATCH($J$2&amp;"Ост /Дб",'101'!$1:$1,0)))-(INDEX('101'!$A:$G,MATCH($A228&amp;"61909",'101'!$A:$A,0),MATCH($J$2&amp;"Ост /Кр",'101'!$1:$1,0)))-(INDEX('101'!$A:$G,MATCH($A228&amp;"61910",'101'!$A:$A,0),MATCH($J$2&amp;"Ост /Кр",'101'!$1:$1,0)))-(INDEX('101'!$A:$G,MATCH($A228&amp;"61912",'101'!$A:$A,0),MATCH($J$2&amp;"Ост /Кр",'101'!$1:$1,0)))+(INDEX('101'!$A:$G,MATCH($A228&amp;"62001",'101'!$A:$A,0),MATCH($J$2&amp;"Ост /Дб",'101'!$1:$1,0)))-(INDEX('101'!$A:$G,MATCH($A228&amp;"62002",'101'!$A:$A,0),MATCH($J$2&amp;"Ост /Кр",'101'!$1:$1,0)))+(INDEX('101'!$A:$G,MATCH($A228&amp;"62101",'101'!$A:$A,0),MATCH($J$2&amp;"Ост /Дб",'101'!$1:$1,0)))+(INDEX('101'!$A:$G,MATCH($A228&amp;"62102",'101'!$A:$A,0),MATCH($J$2&amp;"Ост /Дб",'101'!$1:$1,0)))-(INDEX('101'!$A:$G,MATCH($A228&amp;"62103",'101'!$A:$A,0),MATCH($J$2&amp;"Ост /Кр",'101'!$1:$1,0))))-(((INDEX('135'!$A:$O,MATCH('0107'!$A228,'135'!$A:$A,0),MATCH($J$2&amp;F$4,'135'!$2:$2,0)))/1.5)+(INDEX('135'!$A:$O,MATCH('0107'!$A228,'135'!$A:$A,0),MATCH($J$2&amp;F$5,'135'!$2:$2,0)))+(INDEX('135'!$A:$O,MATCH('0107'!$A228,'135'!$A:$A,0),MATCH($J$2&amp;F$6,'135'!$2:$2,0)))))/$J$1</f>
        <v>3.0510000000000002</v>
      </c>
      <c r="G228" s="16">
        <f>(((INDEX('135'!$A:$O,MATCH('0107'!$A228,'135'!$A:$A,0),MATCH($J$2&amp;G$4,'135'!$2:$2,0)))/1.5)+(INDEX('135'!$A:$O,MATCH('0107'!$A228,'135'!$A:$A,0),MATCH($J$2&amp;G$5,'135'!$2:$2,0)))+(INDEX('135'!$A:$O,MATCH('0107'!$A228,'135'!$A:$A,0),MATCH($J$2&amp;G$6,'135'!$2:$2,0))))/$J$1</f>
        <v>398.63099999999997</v>
      </c>
      <c r="H228" s="11">
        <f>(((INDEX('135'!$A:$O,MATCH('0107'!$A228,'135'!$A:$A,0),MATCH($J$2&amp;H$6,'135'!$2:$2,0)))/1.5))/$J$1</f>
        <v>0</v>
      </c>
      <c r="I228" s="11">
        <f>(((INDEX('135'!$A:$O,MATCH('0107'!$A228,'135'!$A:$A,0),MATCH($J$2&amp;I$4,'135'!$2:$2,0)))/1.5)+(INDEX('135'!$A:$O,MATCH('0107'!$A228,'135'!$A:$A,0),MATCH($J$2&amp;I$5,'135'!$2:$2,0)))+(INDEX('135'!$A:$O,MATCH('0107'!$A228,'135'!$A:$A,0),MATCH($J$2&amp;I$6,'135'!$2:$2,0))))/$J$1</f>
        <v>0</v>
      </c>
      <c r="J228" s="11"/>
      <c r="K228" s="15">
        <f t="shared" si="73"/>
        <v>21.548330613519244</v>
      </c>
      <c r="L228" s="49">
        <f t="shared" si="74"/>
        <v>1.6367165245604041E-3</v>
      </c>
      <c r="M228" s="52">
        <f t="shared" si="75"/>
        <v>1</v>
      </c>
      <c r="N228" s="49">
        <f t="shared" si="76"/>
        <v>0.21384658961063205</v>
      </c>
      <c r="O228" s="49">
        <f t="shared" si="77"/>
        <v>0</v>
      </c>
      <c r="P228" s="52">
        <f t="shared" si="78"/>
        <v>2</v>
      </c>
      <c r="Q228" s="49">
        <f t="shared" si="79"/>
        <v>0</v>
      </c>
      <c r="R228" s="52">
        <f t="shared" si="80"/>
        <v>2</v>
      </c>
      <c r="S228" s="49">
        <f t="shared" si="81"/>
        <v>0</v>
      </c>
      <c r="T228" s="49">
        <f t="shared" si="82"/>
        <v>0.21548330613519245</v>
      </c>
      <c r="U228" s="38">
        <f t="shared" si="83"/>
        <v>0</v>
      </c>
      <c r="V228" s="54">
        <f t="shared" si="84"/>
        <v>0</v>
      </c>
      <c r="W228" s="57">
        <f t="shared" si="67"/>
        <v>0</v>
      </c>
      <c r="X228" s="59">
        <f t="shared" si="68"/>
        <v>1864.098</v>
      </c>
      <c r="Y228" s="53">
        <f>INDEX('N1.0'!D:D,MATCH('0107'!A228,'N1.0'!B:B,0))</f>
        <v>88.488</v>
      </c>
      <c r="Z228" s="53">
        <f t="shared" si="69"/>
        <v>2106.6110659072415</v>
      </c>
      <c r="AA228" s="53">
        <f t="shared" si="70"/>
        <v>88.488</v>
      </c>
      <c r="AB228" s="53">
        <f t="shared" si="85"/>
        <v>0</v>
      </c>
      <c r="AC228" s="56">
        <f t="shared" si="86"/>
        <v>0</v>
      </c>
      <c r="AD228" s="56">
        <f t="shared" si="87"/>
        <v>0</v>
      </c>
      <c r="AE228" s="53">
        <f t="shared" si="71"/>
        <v>88.488</v>
      </c>
      <c r="AF228" s="53">
        <f t="shared" si="72"/>
        <v>88.488</v>
      </c>
    </row>
    <row r="229" spans="1:32" ht="20.5" customHeight="1" x14ac:dyDescent="0.2">
      <c r="A229" s="26" t="str">
        <f>all_banks!O223&amp;" "</f>
        <v xml:space="preserve">АО "РЕАЛИСТ БАНК" (1067) </v>
      </c>
      <c r="B229" s="3">
        <f>all_banks!H223</f>
        <v>1067</v>
      </c>
      <c r="C229" s="3" t="str">
        <f>all_banks!E223</f>
        <v>РЕАЛИСТ</v>
      </c>
      <c r="D229" s="14">
        <f>INDEX('123_parsed'!B:B,MATCH('0107'!B229,'123_parsed'!A:A,0))</f>
        <v>4058.6129999999998</v>
      </c>
      <c r="E229" s="13">
        <f t="shared" si="88"/>
        <v>188.93100000000001</v>
      </c>
      <c r="F229" s="11">
        <f>(((INDEX('101'!$A:$G,MATCH($A229&amp;"60401",'101'!$A:$A,0),MATCH($J$2&amp;"Ост /Дб",'101'!$1:$1,0)))+(INDEX('101'!$A:$G,MATCH($A229&amp;"60404",'101'!$A:$A,0),MATCH($J$2&amp;"Ост /Дб",'101'!$1:$1,0)))+(INDEX('101'!$A:$G,MATCH($A229&amp;"60415",'101'!$A:$A,0),MATCH($J$2&amp;"Ост /Дб",'101'!$1:$1,0)))-(INDEX('101'!$A:$G,MATCH($A229&amp;"60414",'101'!$A:$A,0),MATCH($J$2&amp;"Ост /Кр",'101'!$1:$1,0)))-(INDEX('101'!$A:$G,MATCH($A229&amp;"60405",'101'!$A:$A,0),MATCH($J$2&amp;"Ост /Дб",'101'!$1:$1,0)))+(INDEX('101'!$A:$G,MATCH($A229&amp;"61901",'101'!$A:$A,0),MATCH($J$2&amp;"Ост /Дб",'101'!$1:$1,0)))+(INDEX('101'!$A:$G,MATCH($A229&amp;"61902",'101'!$A:$A,0),MATCH($J$2&amp;"Ост /Дб",'101'!$1:$1,0)))+(INDEX('101'!$A:$G,MATCH($A229&amp;"61903",'101'!$A:$A,0),MATCH($J$2&amp;"Ост /Дб",'101'!$1:$1,0)))+(INDEX('101'!$A:$G,MATCH($A229&amp;"61904",'101'!$A:$A,0),MATCH($J$2&amp;"Ост /Дб",'101'!$1:$1,0)))+(INDEX('101'!$A:$G,MATCH($A229&amp;"61905",'101'!$A:$A,0),MATCH($J$2&amp;"Ост /Дб",'101'!$1:$1,0)))+(INDEX('101'!$A:$G,MATCH($A229&amp;"61906",'101'!$A:$A,0),MATCH($J$2&amp;"Ост /Дб",'101'!$1:$1,0)))+(INDEX('101'!$A:$G,MATCH($A229&amp;"61907",'101'!$A:$A,0),MATCH($J$2&amp;"Ост /Дб",'101'!$1:$1,0)))+(INDEX('101'!$A:$G,MATCH($A229&amp;"61908",'101'!$A:$A,0),MATCH($J$2&amp;"Ост /Дб",'101'!$1:$1,0)))+(INDEX('101'!$A:$G,MATCH($A229&amp;"61911",'101'!$A:$A,0),MATCH($J$2&amp;"Ост /Дб",'101'!$1:$1,0)))-(INDEX('101'!$A:$G,MATCH($A229&amp;"61909",'101'!$A:$A,0),MATCH($J$2&amp;"Ост /Кр",'101'!$1:$1,0)))-(INDEX('101'!$A:$G,MATCH($A229&amp;"61910",'101'!$A:$A,0),MATCH($J$2&amp;"Ост /Кр",'101'!$1:$1,0)))-(INDEX('101'!$A:$G,MATCH($A229&amp;"61912",'101'!$A:$A,0),MATCH($J$2&amp;"Ост /Кр",'101'!$1:$1,0)))+(INDEX('101'!$A:$G,MATCH($A229&amp;"62001",'101'!$A:$A,0),MATCH($J$2&amp;"Ост /Дб",'101'!$1:$1,0)))-(INDEX('101'!$A:$G,MATCH($A229&amp;"62002",'101'!$A:$A,0),MATCH($J$2&amp;"Ост /Кр",'101'!$1:$1,0)))+(INDEX('101'!$A:$G,MATCH($A229&amp;"62101",'101'!$A:$A,0),MATCH($J$2&amp;"Ост /Дб",'101'!$1:$1,0)))+(INDEX('101'!$A:$G,MATCH($A229&amp;"62102",'101'!$A:$A,0),MATCH($J$2&amp;"Ост /Дб",'101'!$1:$1,0)))-(INDEX('101'!$A:$G,MATCH($A229&amp;"62103",'101'!$A:$A,0),MATCH($J$2&amp;"Ост /Кр",'101'!$1:$1,0))))-(((INDEX('135'!$A:$O,MATCH('0107'!$A229,'135'!$A:$A,0),MATCH($J$2&amp;F$4,'135'!$2:$2,0)))/1.5)+(INDEX('135'!$A:$O,MATCH('0107'!$A229,'135'!$A:$A,0),MATCH($J$2&amp;F$5,'135'!$2:$2,0)))+(INDEX('135'!$A:$O,MATCH('0107'!$A229,'135'!$A:$A,0),MATCH($J$2&amp;F$6,'135'!$2:$2,0)))))/$J$1</f>
        <v>62.581666666666671</v>
      </c>
      <c r="G229" s="16">
        <f>(((INDEX('135'!$A:$O,MATCH('0107'!$A229,'135'!$A:$A,0),MATCH($J$2&amp;G$4,'135'!$2:$2,0)))/1.5)+(INDEX('135'!$A:$O,MATCH('0107'!$A229,'135'!$A:$A,0),MATCH($J$2&amp;G$5,'135'!$2:$2,0)))+(INDEX('135'!$A:$O,MATCH('0107'!$A229,'135'!$A:$A,0),MATCH($J$2&amp;G$6,'135'!$2:$2,0))))/$J$1</f>
        <v>126.34933333333333</v>
      </c>
      <c r="H229" s="11">
        <f>(((INDEX('135'!$A:$O,MATCH('0107'!$A229,'135'!$A:$A,0),MATCH($J$2&amp;H$6,'135'!$2:$2,0)))/1.5))/$J$1</f>
        <v>0</v>
      </c>
      <c r="I229" s="11">
        <f>(((INDEX('135'!$A:$O,MATCH('0107'!$A229,'135'!$A:$A,0),MATCH($J$2&amp;I$4,'135'!$2:$2,0)))/1.5)+(INDEX('135'!$A:$O,MATCH('0107'!$A229,'135'!$A:$A,0),MATCH($J$2&amp;I$5,'135'!$2:$2,0)))+(INDEX('135'!$A:$O,MATCH('0107'!$A229,'135'!$A:$A,0),MATCH($J$2&amp;I$6,'135'!$2:$2,0))))/$J$1</f>
        <v>0</v>
      </c>
      <c r="J229" s="11"/>
      <c r="K229" s="15">
        <f t="shared" si="73"/>
        <v>4.6550631952344315</v>
      </c>
      <c r="L229" s="49">
        <f t="shared" si="74"/>
        <v>1.5419471298856697E-2</v>
      </c>
      <c r="M229" s="52">
        <f t="shared" si="75"/>
        <v>1</v>
      </c>
      <c r="N229" s="49">
        <f t="shared" si="76"/>
        <v>3.1131160653487616E-2</v>
      </c>
      <c r="O229" s="49">
        <f t="shared" si="77"/>
        <v>0</v>
      </c>
      <c r="P229" s="52">
        <f t="shared" si="78"/>
        <v>2</v>
      </c>
      <c r="Q229" s="49">
        <f t="shared" si="79"/>
        <v>0</v>
      </c>
      <c r="R229" s="52">
        <f t="shared" si="80"/>
        <v>2</v>
      </c>
      <c r="S229" s="49">
        <f t="shared" si="81"/>
        <v>0</v>
      </c>
      <c r="T229" s="49">
        <f t="shared" si="82"/>
        <v>4.6550631952344317E-2</v>
      </c>
      <c r="U229" s="38">
        <f t="shared" si="83"/>
        <v>0</v>
      </c>
      <c r="V229" s="54">
        <f t="shared" si="84"/>
        <v>0</v>
      </c>
      <c r="W229" s="57">
        <f t="shared" si="67"/>
        <v>0</v>
      </c>
      <c r="X229" s="59">
        <f t="shared" si="68"/>
        <v>4058.6129999999998</v>
      </c>
      <c r="Y229" s="53">
        <f>INDEX('N1.0'!D:D,MATCH('0107'!A229,'N1.0'!B:B,0))</f>
        <v>14.234999999999999</v>
      </c>
      <c r="Z229" s="53">
        <f t="shared" si="69"/>
        <v>28511.506849315065</v>
      </c>
      <c r="AA229" s="53">
        <f t="shared" si="70"/>
        <v>14.235000000000001</v>
      </c>
      <c r="AB229" s="53">
        <f t="shared" si="85"/>
        <v>0</v>
      </c>
      <c r="AC229" s="56">
        <f t="shared" si="86"/>
        <v>0</v>
      </c>
      <c r="AD229" s="56">
        <f t="shared" si="87"/>
        <v>0</v>
      </c>
      <c r="AE229" s="53">
        <f t="shared" si="71"/>
        <v>14.235000000000001</v>
      </c>
      <c r="AF229" s="53">
        <f t="shared" si="72"/>
        <v>14.235000000000001</v>
      </c>
    </row>
    <row r="230" spans="1:32" ht="20.5" customHeight="1" x14ac:dyDescent="0.2">
      <c r="A230" s="26" t="str">
        <f>all_banks!O224&amp;" "</f>
        <v xml:space="preserve">КБ "Ренессанс Кредит" (ООО) (3354) </v>
      </c>
      <c r="B230" s="3">
        <f>all_banks!H224</f>
        <v>3354</v>
      </c>
      <c r="C230" s="3" t="str">
        <f>all_banks!E224</f>
        <v>РЕНЕССАНС КРЕДИТ</v>
      </c>
      <c r="D230" s="14">
        <f>INDEX('123_parsed'!B:B,MATCH('0107'!B230,'123_parsed'!A:A,0))</f>
        <v>27419.135999999999</v>
      </c>
      <c r="E230" s="13">
        <f t="shared" si="88"/>
        <v>334.45100000000002</v>
      </c>
      <c r="F230" s="11">
        <f>(((INDEX('101'!$A:$G,MATCH($A230&amp;"60401",'101'!$A:$A,0),MATCH($J$2&amp;"Ост /Дб",'101'!$1:$1,0)))+(INDEX('101'!$A:$G,MATCH($A230&amp;"60404",'101'!$A:$A,0),MATCH($J$2&amp;"Ост /Дб",'101'!$1:$1,0)))+(INDEX('101'!$A:$G,MATCH($A230&amp;"60415",'101'!$A:$A,0),MATCH($J$2&amp;"Ост /Дб",'101'!$1:$1,0)))-(INDEX('101'!$A:$G,MATCH($A230&amp;"60414",'101'!$A:$A,0),MATCH($J$2&amp;"Ост /Кр",'101'!$1:$1,0)))-(INDEX('101'!$A:$G,MATCH($A230&amp;"60405",'101'!$A:$A,0),MATCH($J$2&amp;"Ост /Дб",'101'!$1:$1,0)))+(INDEX('101'!$A:$G,MATCH($A230&amp;"61901",'101'!$A:$A,0),MATCH($J$2&amp;"Ост /Дб",'101'!$1:$1,0)))+(INDEX('101'!$A:$G,MATCH($A230&amp;"61902",'101'!$A:$A,0),MATCH($J$2&amp;"Ост /Дб",'101'!$1:$1,0)))+(INDEX('101'!$A:$G,MATCH($A230&amp;"61903",'101'!$A:$A,0),MATCH($J$2&amp;"Ост /Дб",'101'!$1:$1,0)))+(INDEX('101'!$A:$G,MATCH($A230&amp;"61904",'101'!$A:$A,0),MATCH($J$2&amp;"Ост /Дб",'101'!$1:$1,0)))+(INDEX('101'!$A:$G,MATCH($A230&amp;"61905",'101'!$A:$A,0),MATCH($J$2&amp;"Ост /Дб",'101'!$1:$1,0)))+(INDEX('101'!$A:$G,MATCH($A230&amp;"61906",'101'!$A:$A,0),MATCH($J$2&amp;"Ост /Дб",'101'!$1:$1,0)))+(INDEX('101'!$A:$G,MATCH($A230&amp;"61907",'101'!$A:$A,0),MATCH($J$2&amp;"Ост /Дб",'101'!$1:$1,0)))+(INDEX('101'!$A:$G,MATCH($A230&amp;"61908",'101'!$A:$A,0),MATCH($J$2&amp;"Ост /Дб",'101'!$1:$1,0)))+(INDEX('101'!$A:$G,MATCH($A230&amp;"61911",'101'!$A:$A,0),MATCH($J$2&amp;"Ост /Дб",'101'!$1:$1,0)))-(INDEX('101'!$A:$G,MATCH($A230&amp;"61909",'101'!$A:$A,0),MATCH($J$2&amp;"Ост /Кр",'101'!$1:$1,0)))-(INDEX('101'!$A:$G,MATCH($A230&amp;"61910",'101'!$A:$A,0),MATCH($J$2&amp;"Ост /Кр",'101'!$1:$1,0)))-(INDEX('101'!$A:$G,MATCH($A230&amp;"61912",'101'!$A:$A,0),MATCH($J$2&amp;"Ост /Кр",'101'!$1:$1,0)))+(INDEX('101'!$A:$G,MATCH($A230&amp;"62001",'101'!$A:$A,0),MATCH($J$2&amp;"Ост /Дб",'101'!$1:$1,0)))-(INDEX('101'!$A:$G,MATCH($A230&amp;"62002",'101'!$A:$A,0),MATCH($J$2&amp;"Ост /Кр",'101'!$1:$1,0)))+(INDEX('101'!$A:$G,MATCH($A230&amp;"62101",'101'!$A:$A,0),MATCH($J$2&amp;"Ост /Дб",'101'!$1:$1,0)))+(INDEX('101'!$A:$G,MATCH($A230&amp;"62102",'101'!$A:$A,0),MATCH($J$2&amp;"Ост /Дб",'101'!$1:$1,0)))-(INDEX('101'!$A:$G,MATCH($A230&amp;"62103",'101'!$A:$A,0),MATCH($J$2&amp;"Ост /Кр",'101'!$1:$1,0))))-(((INDEX('135'!$A:$O,MATCH('0107'!$A230,'135'!$A:$A,0),MATCH($J$2&amp;F$4,'135'!$2:$2,0)))/1.5)+(INDEX('135'!$A:$O,MATCH('0107'!$A230,'135'!$A:$A,0),MATCH($J$2&amp;F$5,'135'!$2:$2,0)))+(INDEX('135'!$A:$O,MATCH('0107'!$A230,'135'!$A:$A,0),MATCH($J$2&amp;F$6,'135'!$2:$2,0)))))/$J$1</f>
        <v>334.45100000000002</v>
      </c>
      <c r="G230" s="16">
        <f>(((INDEX('135'!$A:$O,MATCH('0107'!$A230,'135'!$A:$A,0),MATCH($J$2&amp;G$4,'135'!$2:$2,0)))/1.5)+(INDEX('135'!$A:$O,MATCH('0107'!$A230,'135'!$A:$A,0),MATCH($J$2&amp;G$5,'135'!$2:$2,0)))+(INDEX('135'!$A:$O,MATCH('0107'!$A230,'135'!$A:$A,0),MATCH($J$2&amp;G$6,'135'!$2:$2,0))))/$J$1</f>
        <v>0</v>
      </c>
      <c r="H230" s="11">
        <f>(((INDEX('135'!$A:$O,MATCH('0107'!$A230,'135'!$A:$A,0),MATCH($J$2&amp;H$6,'135'!$2:$2,0)))/1.5))/$J$1</f>
        <v>0</v>
      </c>
      <c r="I230" s="11">
        <f>(((INDEX('135'!$A:$O,MATCH('0107'!$A230,'135'!$A:$A,0),MATCH($J$2&amp;I$4,'135'!$2:$2,0)))/1.5)+(INDEX('135'!$A:$O,MATCH('0107'!$A230,'135'!$A:$A,0),MATCH($J$2&amp;I$5,'135'!$2:$2,0)))+(INDEX('135'!$A:$O,MATCH('0107'!$A230,'135'!$A:$A,0),MATCH($J$2&amp;I$6,'135'!$2:$2,0))))/$J$1</f>
        <v>0</v>
      </c>
      <c r="J230" s="11"/>
      <c r="K230" s="15">
        <f t="shared" si="73"/>
        <v>1.2197722058054639</v>
      </c>
      <c r="L230" s="49">
        <f t="shared" si="74"/>
        <v>1.2197722058054639E-2</v>
      </c>
      <c r="M230" s="52">
        <f t="shared" si="75"/>
        <v>1</v>
      </c>
      <c r="N230" s="49">
        <f t="shared" si="76"/>
        <v>0</v>
      </c>
      <c r="O230" s="49">
        <f t="shared" si="77"/>
        <v>0</v>
      </c>
      <c r="P230" s="52">
        <f t="shared" si="78"/>
        <v>2</v>
      </c>
      <c r="Q230" s="49">
        <f t="shared" si="79"/>
        <v>0</v>
      </c>
      <c r="R230" s="52">
        <f t="shared" si="80"/>
        <v>2</v>
      </c>
      <c r="S230" s="49">
        <f t="shared" si="81"/>
        <v>0</v>
      </c>
      <c r="T230" s="49">
        <f t="shared" si="82"/>
        <v>1.2197722058054639E-2</v>
      </c>
      <c r="U230" s="38">
        <f t="shared" si="83"/>
        <v>0</v>
      </c>
      <c r="V230" s="54">
        <f t="shared" si="84"/>
        <v>0</v>
      </c>
      <c r="W230" s="57">
        <f t="shared" si="67"/>
        <v>0</v>
      </c>
      <c r="X230" s="59">
        <f t="shared" si="68"/>
        <v>27419.135999999999</v>
      </c>
      <c r="Y230" s="53">
        <f>INDEX('N1.0'!D:D,MATCH('0107'!A230,'N1.0'!B:B,0))</f>
        <v>13.037000000000001</v>
      </c>
      <c r="Z230" s="53">
        <f t="shared" si="69"/>
        <v>210317.8338574825</v>
      </c>
      <c r="AA230" s="53">
        <f t="shared" si="70"/>
        <v>13.037000000000001</v>
      </c>
      <c r="AB230" s="53">
        <f t="shared" si="85"/>
        <v>0</v>
      </c>
      <c r="AC230" s="56">
        <f t="shared" si="86"/>
        <v>0</v>
      </c>
      <c r="AD230" s="56">
        <f t="shared" si="87"/>
        <v>0</v>
      </c>
      <c r="AE230" s="53">
        <f t="shared" si="71"/>
        <v>13.037000000000001</v>
      </c>
      <c r="AF230" s="53">
        <f t="shared" si="72"/>
        <v>13.037000000000001</v>
      </c>
    </row>
    <row r="231" spans="1:32" ht="20.5" customHeight="1" x14ac:dyDescent="0.2">
      <c r="A231" s="26" t="str">
        <f>all_banks!O225&amp;" "</f>
        <v xml:space="preserve">КБ "Рента-Банк" АО (3095) </v>
      </c>
      <c r="B231" s="3">
        <f>all_banks!H225</f>
        <v>3095</v>
      </c>
      <c r="C231" s="3" t="str">
        <f>all_banks!E225</f>
        <v>РЕНТА-БАНК</v>
      </c>
      <c r="D231" s="14">
        <f>INDEX('123_parsed'!B:B,MATCH('0107'!B231,'123_parsed'!A:A,0))</f>
        <v>363.91699999999997</v>
      </c>
      <c r="E231" s="13">
        <f t="shared" si="88"/>
        <v>1.68</v>
      </c>
      <c r="F231" s="11">
        <f>(((INDEX('101'!$A:$G,MATCH($A231&amp;"60401",'101'!$A:$A,0),MATCH($J$2&amp;"Ост /Дб",'101'!$1:$1,0)))+(INDEX('101'!$A:$G,MATCH($A231&amp;"60404",'101'!$A:$A,0),MATCH($J$2&amp;"Ост /Дб",'101'!$1:$1,0)))+(INDEX('101'!$A:$G,MATCH($A231&amp;"60415",'101'!$A:$A,0),MATCH($J$2&amp;"Ост /Дб",'101'!$1:$1,0)))-(INDEX('101'!$A:$G,MATCH($A231&amp;"60414",'101'!$A:$A,0),MATCH($J$2&amp;"Ост /Кр",'101'!$1:$1,0)))-(INDEX('101'!$A:$G,MATCH($A231&amp;"60405",'101'!$A:$A,0),MATCH($J$2&amp;"Ост /Дб",'101'!$1:$1,0)))+(INDEX('101'!$A:$G,MATCH($A231&amp;"61901",'101'!$A:$A,0),MATCH($J$2&amp;"Ост /Дб",'101'!$1:$1,0)))+(INDEX('101'!$A:$G,MATCH($A231&amp;"61902",'101'!$A:$A,0),MATCH($J$2&amp;"Ост /Дб",'101'!$1:$1,0)))+(INDEX('101'!$A:$G,MATCH($A231&amp;"61903",'101'!$A:$A,0),MATCH($J$2&amp;"Ост /Дб",'101'!$1:$1,0)))+(INDEX('101'!$A:$G,MATCH($A231&amp;"61904",'101'!$A:$A,0),MATCH($J$2&amp;"Ост /Дб",'101'!$1:$1,0)))+(INDEX('101'!$A:$G,MATCH($A231&amp;"61905",'101'!$A:$A,0),MATCH($J$2&amp;"Ост /Дб",'101'!$1:$1,0)))+(INDEX('101'!$A:$G,MATCH($A231&amp;"61906",'101'!$A:$A,0),MATCH($J$2&amp;"Ост /Дб",'101'!$1:$1,0)))+(INDEX('101'!$A:$G,MATCH($A231&amp;"61907",'101'!$A:$A,0),MATCH($J$2&amp;"Ост /Дб",'101'!$1:$1,0)))+(INDEX('101'!$A:$G,MATCH($A231&amp;"61908",'101'!$A:$A,0),MATCH($J$2&amp;"Ост /Дб",'101'!$1:$1,0)))+(INDEX('101'!$A:$G,MATCH($A231&amp;"61911",'101'!$A:$A,0),MATCH($J$2&amp;"Ост /Дб",'101'!$1:$1,0)))-(INDEX('101'!$A:$G,MATCH($A231&amp;"61909",'101'!$A:$A,0),MATCH($J$2&amp;"Ост /Кр",'101'!$1:$1,0)))-(INDEX('101'!$A:$G,MATCH($A231&amp;"61910",'101'!$A:$A,0),MATCH($J$2&amp;"Ост /Кр",'101'!$1:$1,0)))-(INDEX('101'!$A:$G,MATCH($A231&amp;"61912",'101'!$A:$A,0),MATCH($J$2&amp;"Ост /Кр",'101'!$1:$1,0)))+(INDEX('101'!$A:$G,MATCH($A231&amp;"62001",'101'!$A:$A,0),MATCH($J$2&amp;"Ост /Дб",'101'!$1:$1,0)))-(INDEX('101'!$A:$G,MATCH($A231&amp;"62002",'101'!$A:$A,0),MATCH($J$2&amp;"Ост /Кр",'101'!$1:$1,0)))+(INDEX('101'!$A:$G,MATCH($A231&amp;"62101",'101'!$A:$A,0),MATCH($J$2&amp;"Ост /Дб",'101'!$1:$1,0)))+(INDEX('101'!$A:$G,MATCH($A231&amp;"62102",'101'!$A:$A,0),MATCH($J$2&amp;"Ост /Дб",'101'!$1:$1,0)))-(INDEX('101'!$A:$G,MATCH($A231&amp;"62103",'101'!$A:$A,0),MATCH($J$2&amp;"Ост /Кр",'101'!$1:$1,0))))-(((INDEX('135'!$A:$O,MATCH('0107'!$A231,'135'!$A:$A,0),MATCH($J$2&amp;F$4,'135'!$2:$2,0)))/1.5)+(INDEX('135'!$A:$O,MATCH('0107'!$A231,'135'!$A:$A,0),MATCH($J$2&amp;F$5,'135'!$2:$2,0)))+(INDEX('135'!$A:$O,MATCH('0107'!$A231,'135'!$A:$A,0),MATCH($J$2&amp;F$6,'135'!$2:$2,0)))))/$J$1</f>
        <v>1.68</v>
      </c>
      <c r="G231" s="16">
        <f>(((INDEX('135'!$A:$O,MATCH('0107'!$A231,'135'!$A:$A,0),MATCH($J$2&amp;G$4,'135'!$2:$2,0)))/1.5)+(INDEX('135'!$A:$O,MATCH('0107'!$A231,'135'!$A:$A,0),MATCH($J$2&amp;G$5,'135'!$2:$2,0)))+(INDEX('135'!$A:$O,MATCH('0107'!$A231,'135'!$A:$A,0),MATCH($J$2&amp;G$6,'135'!$2:$2,0))))/$J$1</f>
        <v>0</v>
      </c>
      <c r="H231" s="11">
        <f>(((INDEX('135'!$A:$O,MATCH('0107'!$A231,'135'!$A:$A,0),MATCH($J$2&amp;H$6,'135'!$2:$2,0)))/1.5))/$J$1</f>
        <v>0</v>
      </c>
      <c r="I231" s="11">
        <f>(((INDEX('135'!$A:$O,MATCH('0107'!$A231,'135'!$A:$A,0),MATCH($J$2&amp;I$4,'135'!$2:$2,0)))/1.5)+(INDEX('135'!$A:$O,MATCH('0107'!$A231,'135'!$A:$A,0),MATCH($J$2&amp;I$5,'135'!$2:$2,0)))+(INDEX('135'!$A:$O,MATCH('0107'!$A231,'135'!$A:$A,0),MATCH($J$2&amp;I$6,'135'!$2:$2,0))))/$J$1</f>
        <v>0</v>
      </c>
      <c r="J231" s="11"/>
      <c r="K231" s="15">
        <f t="shared" si="73"/>
        <v>0.46164372645410906</v>
      </c>
      <c r="L231" s="49">
        <f t="shared" si="74"/>
        <v>4.6164372645410906E-3</v>
      </c>
      <c r="M231" s="52">
        <f t="shared" si="75"/>
        <v>1</v>
      </c>
      <c r="N231" s="49">
        <f t="shared" si="76"/>
        <v>0</v>
      </c>
      <c r="O231" s="49">
        <f t="shared" si="77"/>
        <v>0</v>
      </c>
      <c r="P231" s="52">
        <f t="shared" si="78"/>
        <v>2</v>
      </c>
      <c r="Q231" s="49">
        <f t="shared" si="79"/>
        <v>0</v>
      </c>
      <c r="R231" s="52">
        <f t="shared" si="80"/>
        <v>2</v>
      </c>
      <c r="S231" s="49">
        <f t="shared" si="81"/>
        <v>0</v>
      </c>
      <c r="T231" s="49">
        <f t="shared" si="82"/>
        <v>4.6164372645410906E-3</v>
      </c>
      <c r="U231" s="38">
        <f t="shared" si="83"/>
        <v>0</v>
      </c>
      <c r="V231" s="54">
        <f t="shared" si="84"/>
        <v>0</v>
      </c>
      <c r="W231" s="57">
        <f t="shared" si="67"/>
        <v>0</v>
      </c>
      <c r="X231" s="59">
        <f t="shared" si="68"/>
        <v>363.91699999999997</v>
      </c>
      <c r="Y231" s="53">
        <f>INDEX('N1.0'!D:D,MATCH('0107'!A231,'N1.0'!B:B,0))</f>
        <v>128.69999999999999</v>
      </c>
      <c r="Z231" s="53">
        <f t="shared" si="69"/>
        <v>282.76379176379174</v>
      </c>
      <c r="AA231" s="53">
        <f t="shared" si="70"/>
        <v>128.69999999999999</v>
      </c>
      <c r="AB231" s="53">
        <f t="shared" si="85"/>
        <v>0</v>
      </c>
      <c r="AC231" s="56">
        <f t="shared" si="86"/>
        <v>0</v>
      </c>
      <c r="AD231" s="56">
        <f t="shared" si="87"/>
        <v>0</v>
      </c>
      <c r="AE231" s="53">
        <f t="shared" si="71"/>
        <v>128.69999999999999</v>
      </c>
      <c r="AF231" s="53">
        <f t="shared" si="72"/>
        <v>128.69999999999999</v>
      </c>
    </row>
    <row r="232" spans="1:32" ht="20.5" customHeight="1" x14ac:dyDescent="0.2">
      <c r="A232" s="26" t="str">
        <f>all_banks!O226&amp;" "</f>
        <v xml:space="preserve">Банк "РЕСО Кредит" (АО) (3450) </v>
      </c>
      <c r="B232" s="3">
        <f>all_banks!H226</f>
        <v>3450</v>
      </c>
      <c r="C232" s="3" t="str">
        <f>all_banks!E226</f>
        <v>РЕСО КРЕДИТ</v>
      </c>
      <c r="D232" s="14">
        <f>INDEX('123_parsed'!B:B,MATCH('0107'!B232,'123_parsed'!A:A,0))</f>
        <v>3940.8490000000002</v>
      </c>
      <c r="E232" s="13">
        <f t="shared" si="88"/>
        <v>123.46000000000001</v>
      </c>
      <c r="F232" s="11">
        <f>(((INDEX('101'!$A:$G,MATCH($A232&amp;"60401",'101'!$A:$A,0),MATCH($J$2&amp;"Ост /Дб",'101'!$1:$1,0)))+(INDEX('101'!$A:$G,MATCH($A232&amp;"60404",'101'!$A:$A,0),MATCH($J$2&amp;"Ост /Дб",'101'!$1:$1,0)))+(INDEX('101'!$A:$G,MATCH($A232&amp;"60415",'101'!$A:$A,0),MATCH($J$2&amp;"Ост /Дб",'101'!$1:$1,0)))-(INDEX('101'!$A:$G,MATCH($A232&amp;"60414",'101'!$A:$A,0),MATCH($J$2&amp;"Ост /Кр",'101'!$1:$1,0)))-(INDEX('101'!$A:$G,MATCH($A232&amp;"60405",'101'!$A:$A,0),MATCH($J$2&amp;"Ост /Дб",'101'!$1:$1,0)))+(INDEX('101'!$A:$G,MATCH($A232&amp;"61901",'101'!$A:$A,0),MATCH($J$2&amp;"Ост /Дб",'101'!$1:$1,0)))+(INDEX('101'!$A:$G,MATCH($A232&amp;"61902",'101'!$A:$A,0),MATCH($J$2&amp;"Ост /Дб",'101'!$1:$1,0)))+(INDEX('101'!$A:$G,MATCH($A232&amp;"61903",'101'!$A:$A,0),MATCH($J$2&amp;"Ост /Дб",'101'!$1:$1,0)))+(INDEX('101'!$A:$G,MATCH($A232&amp;"61904",'101'!$A:$A,0),MATCH($J$2&amp;"Ост /Дб",'101'!$1:$1,0)))+(INDEX('101'!$A:$G,MATCH($A232&amp;"61905",'101'!$A:$A,0),MATCH($J$2&amp;"Ост /Дб",'101'!$1:$1,0)))+(INDEX('101'!$A:$G,MATCH($A232&amp;"61906",'101'!$A:$A,0),MATCH($J$2&amp;"Ост /Дб",'101'!$1:$1,0)))+(INDEX('101'!$A:$G,MATCH($A232&amp;"61907",'101'!$A:$A,0),MATCH($J$2&amp;"Ост /Дб",'101'!$1:$1,0)))+(INDEX('101'!$A:$G,MATCH($A232&amp;"61908",'101'!$A:$A,0),MATCH($J$2&amp;"Ост /Дб",'101'!$1:$1,0)))+(INDEX('101'!$A:$G,MATCH($A232&amp;"61911",'101'!$A:$A,0),MATCH($J$2&amp;"Ост /Дб",'101'!$1:$1,0)))-(INDEX('101'!$A:$G,MATCH($A232&amp;"61909",'101'!$A:$A,0),MATCH($J$2&amp;"Ост /Кр",'101'!$1:$1,0)))-(INDEX('101'!$A:$G,MATCH($A232&amp;"61910",'101'!$A:$A,0),MATCH($J$2&amp;"Ост /Кр",'101'!$1:$1,0)))-(INDEX('101'!$A:$G,MATCH($A232&amp;"61912",'101'!$A:$A,0),MATCH($J$2&amp;"Ост /Кр",'101'!$1:$1,0)))+(INDEX('101'!$A:$G,MATCH($A232&amp;"62001",'101'!$A:$A,0),MATCH($J$2&amp;"Ост /Дб",'101'!$1:$1,0)))-(INDEX('101'!$A:$G,MATCH($A232&amp;"62002",'101'!$A:$A,0),MATCH($J$2&amp;"Ост /Кр",'101'!$1:$1,0)))+(INDEX('101'!$A:$G,MATCH($A232&amp;"62101",'101'!$A:$A,0),MATCH($J$2&amp;"Ост /Дб",'101'!$1:$1,0)))+(INDEX('101'!$A:$G,MATCH($A232&amp;"62102",'101'!$A:$A,0),MATCH($J$2&amp;"Ост /Дб",'101'!$1:$1,0)))-(INDEX('101'!$A:$G,MATCH($A232&amp;"62103",'101'!$A:$A,0),MATCH($J$2&amp;"Ост /Кр",'101'!$1:$1,0))))-(((INDEX('135'!$A:$O,MATCH('0107'!$A232,'135'!$A:$A,0),MATCH($J$2&amp;F$4,'135'!$2:$2,0)))/1.5)+(INDEX('135'!$A:$O,MATCH('0107'!$A232,'135'!$A:$A,0),MATCH($J$2&amp;F$5,'135'!$2:$2,0)))+(INDEX('135'!$A:$O,MATCH('0107'!$A232,'135'!$A:$A,0),MATCH($J$2&amp;F$6,'135'!$2:$2,0)))))/$J$1</f>
        <v>14.56</v>
      </c>
      <c r="G232" s="16">
        <f>(((INDEX('135'!$A:$O,MATCH('0107'!$A232,'135'!$A:$A,0),MATCH($J$2&amp;G$4,'135'!$2:$2,0)))/1.5)+(INDEX('135'!$A:$O,MATCH('0107'!$A232,'135'!$A:$A,0),MATCH($J$2&amp;G$5,'135'!$2:$2,0)))+(INDEX('135'!$A:$O,MATCH('0107'!$A232,'135'!$A:$A,0),MATCH($J$2&amp;G$6,'135'!$2:$2,0))))/$J$1</f>
        <v>0</v>
      </c>
      <c r="H232" s="11">
        <f>(((INDEX('135'!$A:$O,MATCH('0107'!$A232,'135'!$A:$A,0),MATCH($J$2&amp;H$6,'135'!$2:$2,0)))/1.5))/$J$1</f>
        <v>0</v>
      </c>
      <c r="I232" s="11">
        <f>(((INDEX('135'!$A:$O,MATCH('0107'!$A232,'135'!$A:$A,0),MATCH($J$2&amp;I$4,'135'!$2:$2,0)))/1.5)+(INDEX('135'!$A:$O,MATCH('0107'!$A232,'135'!$A:$A,0),MATCH($J$2&amp;I$5,'135'!$2:$2,0)))+(INDEX('135'!$A:$O,MATCH('0107'!$A232,'135'!$A:$A,0),MATCH($J$2&amp;I$6,'135'!$2:$2,0))))/$J$1</f>
        <v>108.9</v>
      </c>
      <c r="J232" s="11"/>
      <c r="K232" s="15">
        <f t="shared" si="73"/>
        <v>3.1328274694107794</v>
      </c>
      <c r="L232" s="49">
        <f t="shared" si="74"/>
        <v>3.6946353438053578E-3</v>
      </c>
      <c r="M232" s="52">
        <f t="shared" si="75"/>
        <v>1</v>
      </c>
      <c r="N232" s="49">
        <f t="shared" si="76"/>
        <v>0</v>
      </c>
      <c r="O232" s="49">
        <f t="shared" si="77"/>
        <v>0</v>
      </c>
      <c r="P232" s="52">
        <f t="shared" si="78"/>
        <v>2</v>
      </c>
      <c r="Q232" s="49">
        <f t="shared" si="79"/>
        <v>2.7633639350302434E-2</v>
      </c>
      <c r="R232" s="52">
        <f t="shared" si="80"/>
        <v>2</v>
      </c>
      <c r="S232" s="49">
        <f t="shared" si="81"/>
        <v>0</v>
      </c>
      <c r="T232" s="49">
        <f t="shared" si="82"/>
        <v>3.1328274694107795E-2</v>
      </c>
      <c r="U232" s="38">
        <f t="shared" si="83"/>
        <v>0</v>
      </c>
      <c r="V232" s="54">
        <f t="shared" si="84"/>
        <v>0</v>
      </c>
      <c r="W232" s="57">
        <f t="shared" si="67"/>
        <v>0</v>
      </c>
      <c r="X232" s="59">
        <f t="shared" si="68"/>
        <v>3940.8490000000002</v>
      </c>
      <c r="Y232" s="53">
        <f>INDEX('N1.0'!D:D,MATCH('0107'!A232,'N1.0'!B:B,0))</f>
        <v>15.273</v>
      </c>
      <c r="Z232" s="53">
        <f t="shared" si="69"/>
        <v>25802.717213383094</v>
      </c>
      <c r="AA232" s="53">
        <f t="shared" si="70"/>
        <v>15.273000000000001</v>
      </c>
      <c r="AB232" s="53">
        <f t="shared" si="85"/>
        <v>0</v>
      </c>
      <c r="AC232" s="56">
        <f t="shared" si="86"/>
        <v>0</v>
      </c>
      <c r="AD232" s="56">
        <f t="shared" si="87"/>
        <v>0</v>
      </c>
      <c r="AE232" s="53">
        <f t="shared" si="71"/>
        <v>15.273000000000001</v>
      </c>
      <c r="AF232" s="53">
        <f t="shared" si="72"/>
        <v>15.273000000000001</v>
      </c>
    </row>
    <row r="233" spans="1:32" ht="20.5" customHeight="1" x14ac:dyDescent="0.2">
      <c r="A233" s="26" t="str">
        <f>all_banks!O227&amp;" "</f>
        <v xml:space="preserve">"Республиканский Кредитный Альянс" ООО (3017) </v>
      </c>
      <c r="B233" s="3">
        <f>all_banks!H227</f>
        <v>3017</v>
      </c>
      <c r="C233" s="3" t="str">
        <f>all_banks!E227</f>
        <v>РЕСПУБЛИКАНСКИЙ КРЕДИТНЫЙ АЛЬЯНС</v>
      </c>
      <c r="D233" s="14">
        <f>INDEX('123_parsed'!B:B,MATCH('0107'!B233,'123_parsed'!A:A,0))</f>
        <v>597.29300000000001</v>
      </c>
      <c r="E233" s="13">
        <f t="shared" si="88"/>
        <v>0.59899999999999998</v>
      </c>
      <c r="F233" s="11">
        <f>(((INDEX('101'!$A:$G,MATCH($A233&amp;"60401",'101'!$A:$A,0),MATCH($J$2&amp;"Ост /Дб",'101'!$1:$1,0)))+(INDEX('101'!$A:$G,MATCH($A233&amp;"60404",'101'!$A:$A,0),MATCH($J$2&amp;"Ост /Дб",'101'!$1:$1,0)))+(INDEX('101'!$A:$G,MATCH($A233&amp;"60415",'101'!$A:$A,0),MATCH($J$2&amp;"Ост /Дб",'101'!$1:$1,0)))-(INDEX('101'!$A:$G,MATCH($A233&amp;"60414",'101'!$A:$A,0),MATCH($J$2&amp;"Ост /Кр",'101'!$1:$1,0)))-(INDEX('101'!$A:$G,MATCH($A233&amp;"60405",'101'!$A:$A,0),MATCH($J$2&amp;"Ост /Дб",'101'!$1:$1,0)))+(INDEX('101'!$A:$G,MATCH($A233&amp;"61901",'101'!$A:$A,0),MATCH($J$2&amp;"Ост /Дб",'101'!$1:$1,0)))+(INDEX('101'!$A:$G,MATCH($A233&amp;"61902",'101'!$A:$A,0),MATCH($J$2&amp;"Ост /Дб",'101'!$1:$1,0)))+(INDEX('101'!$A:$G,MATCH($A233&amp;"61903",'101'!$A:$A,0),MATCH($J$2&amp;"Ост /Дб",'101'!$1:$1,0)))+(INDEX('101'!$A:$G,MATCH($A233&amp;"61904",'101'!$A:$A,0),MATCH($J$2&amp;"Ост /Дб",'101'!$1:$1,0)))+(INDEX('101'!$A:$G,MATCH($A233&amp;"61905",'101'!$A:$A,0),MATCH($J$2&amp;"Ост /Дб",'101'!$1:$1,0)))+(INDEX('101'!$A:$G,MATCH($A233&amp;"61906",'101'!$A:$A,0),MATCH($J$2&amp;"Ост /Дб",'101'!$1:$1,0)))+(INDEX('101'!$A:$G,MATCH($A233&amp;"61907",'101'!$A:$A,0),MATCH($J$2&amp;"Ост /Дб",'101'!$1:$1,0)))+(INDEX('101'!$A:$G,MATCH($A233&amp;"61908",'101'!$A:$A,0),MATCH($J$2&amp;"Ост /Дб",'101'!$1:$1,0)))+(INDEX('101'!$A:$G,MATCH($A233&amp;"61911",'101'!$A:$A,0),MATCH($J$2&amp;"Ост /Дб",'101'!$1:$1,0)))-(INDEX('101'!$A:$G,MATCH($A233&amp;"61909",'101'!$A:$A,0),MATCH($J$2&amp;"Ост /Кр",'101'!$1:$1,0)))-(INDEX('101'!$A:$G,MATCH($A233&amp;"61910",'101'!$A:$A,0),MATCH($J$2&amp;"Ост /Кр",'101'!$1:$1,0)))-(INDEX('101'!$A:$G,MATCH($A233&amp;"61912",'101'!$A:$A,0),MATCH($J$2&amp;"Ост /Кр",'101'!$1:$1,0)))+(INDEX('101'!$A:$G,MATCH($A233&amp;"62001",'101'!$A:$A,0),MATCH($J$2&amp;"Ост /Дб",'101'!$1:$1,0)))-(INDEX('101'!$A:$G,MATCH($A233&amp;"62002",'101'!$A:$A,0),MATCH($J$2&amp;"Ост /Кр",'101'!$1:$1,0)))+(INDEX('101'!$A:$G,MATCH($A233&amp;"62101",'101'!$A:$A,0),MATCH($J$2&amp;"Ост /Дб",'101'!$1:$1,0)))+(INDEX('101'!$A:$G,MATCH($A233&amp;"62102",'101'!$A:$A,0),MATCH($J$2&amp;"Ост /Дб",'101'!$1:$1,0)))-(INDEX('101'!$A:$G,MATCH($A233&amp;"62103",'101'!$A:$A,0),MATCH($J$2&amp;"Ост /Кр",'101'!$1:$1,0))))-(((INDEX('135'!$A:$O,MATCH('0107'!$A233,'135'!$A:$A,0),MATCH($J$2&amp;F$4,'135'!$2:$2,0)))/1.5)+(INDEX('135'!$A:$O,MATCH('0107'!$A233,'135'!$A:$A,0),MATCH($J$2&amp;F$5,'135'!$2:$2,0)))+(INDEX('135'!$A:$O,MATCH('0107'!$A233,'135'!$A:$A,0),MATCH($J$2&amp;F$6,'135'!$2:$2,0)))))/$J$1</f>
        <v>0.59899999999999998</v>
      </c>
      <c r="G233" s="16">
        <f>(((INDEX('135'!$A:$O,MATCH('0107'!$A233,'135'!$A:$A,0),MATCH($J$2&amp;G$4,'135'!$2:$2,0)))/1.5)+(INDEX('135'!$A:$O,MATCH('0107'!$A233,'135'!$A:$A,0),MATCH($J$2&amp;G$5,'135'!$2:$2,0)))+(INDEX('135'!$A:$O,MATCH('0107'!$A233,'135'!$A:$A,0),MATCH($J$2&amp;G$6,'135'!$2:$2,0))))/$J$1</f>
        <v>0</v>
      </c>
      <c r="H233" s="11">
        <f>(((INDEX('135'!$A:$O,MATCH('0107'!$A233,'135'!$A:$A,0),MATCH($J$2&amp;H$6,'135'!$2:$2,0)))/1.5))/$J$1</f>
        <v>0</v>
      </c>
      <c r="I233" s="11">
        <f>(((INDEX('135'!$A:$O,MATCH('0107'!$A233,'135'!$A:$A,0),MATCH($J$2&amp;I$4,'135'!$2:$2,0)))/1.5)+(INDEX('135'!$A:$O,MATCH('0107'!$A233,'135'!$A:$A,0),MATCH($J$2&amp;I$5,'135'!$2:$2,0)))+(INDEX('135'!$A:$O,MATCH('0107'!$A233,'135'!$A:$A,0),MATCH($J$2&amp;I$6,'135'!$2:$2,0))))/$J$1</f>
        <v>0</v>
      </c>
      <c r="J233" s="11"/>
      <c r="K233" s="15">
        <f t="shared" si="73"/>
        <v>0.10028578938644853</v>
      </c>
      <c r="L233" s="49">
        <f t="shared" si="74"/>
        <v>1.0028578938644853E-3</v>
      </c>
      <c r="M233" s="52">
        <f t="shared" si="75"/>
        <v>1</v>
      </c>
      <c r="N233" s="49">
        <f t="shared" si="76"/>
        <v>0</v>
      </c>
      <c r="O233" s="49">
        <f t="shared" si="77"/>
        <v>0</v>
      </c>
      <c r="P233" s="52">
        <f t="shared" si="78"/>
        <v>2</v>
      </c>
      <c r="Q233" s="49">
        <f t="shared" si="79"/>
        <v>0</v>
      </c>
      <c r="R233" s="52">
        <f t="shared" si="80"/>
        <v>2</v>
      </c>
      <c r="S233" s="49">
        <f t="shared" si="81"/>
        <v>0</v>
      </c>
      <c r="T233" s="49">
        <f t="shared" si="82"/>
        <v>1.0028578938644853E-3</v>
      </c>
      <c r="U233" s="38">
        <f t="shared" si="83"/>
        <v>0</v>
      </c>
      <c r="V233" s="54">
        <f t="shared" si="84"/>
        <v>0</v>
      </c>
      <c r="W233" s="57">
        <f t="shared" si="67"/>
        <v>0</v>
      </c>
      <c r="X233" s="59">
        <f t="shared" si="68"/>
        <v>597.29300000000001</v>
      </c>
      <c r="Y233" s="53">
        <f>INDEX('N1.0'!D:D,MATCH('0107'!A233,'N1.0'!B:B,0))</f>
        <v>38.954000000000001</v>
      </c>
      <c r="Z233" s="53">
        <f t="shared" si="69"/>
        <v>1533.3290547825641</v>
      </c>
      <c r="AA233" s="53">
        <f t="shared" si="70"/>
        <v>38.954000000000001</v>
      </c>
      <c r="AB233" s="53">
        <f t="shared" si="85"/>
        <v>0</v>
      </c>
      <c r="AC233" s="56">
        <f t="shared" si="86"/>
        <v>0</v>
      </c>
      <c r="AD233" s="56">
        <f t="shared" si="87"/>
        <v>0</v>
      </c>
      <c r="AE233" s="53">
        <f t="shared" si="71"/>
        <v>38.954000000000001</v>
      </c>
      <c r="AF233" s="53">
        <f t="shared" si="72"/>
        <v>38.954000000000001</v>
      </c>
    </row>
    <row r="234" spans="1:32" ht="20.5" customHeight="1" x14ac:dyDescent="0.2">
      <c r="A234" s="26" t="str">
        <f>all_banks!O228&amp;" "</f>
        <v xml:space="preserve">АО "РН Банк" (170) </v>
      </c>
      <c r="B234" s="3">
        <f>all_banks!H228</f>
        <v>170</v>
      </c>
      <c r="C234" s="3" t="str">
        <f>all_banks!E228</f>
        <v>РН БАНК</v>
      </c>
      <c r="D234" s="14">
        <f>INDEX('123_parsed'!B:B,MATCH('0107'!B234,'123_parsed'!A:A,0))</f>
        <v>25117.655999999999</v>
      </c>
      <c r="E234" s="13">
        <f t="shared" si="88"/>
        <v>209.75899999999999</v>
      </c>
      <c r="F234" s="11">
        <f>(((INDEX('101'!$A:$G,MATCH($A234&amp;"60401",'101'!$A:$A,0),MATCH($J$2&amp;"Ост /Дб",'101'!$1:$1,0)))+(INDEX('101'!$A:$G,MATCH($A234&amp;"60404",'101'!$A:$A,0),MATCH($J$2&amp;"Ост /Дб",'101'!$1:$1,0)))+(INDEX('101'!$A:$G,MATCH($A234&amp;"60415",'101'!$A:$A,0),MATCH($J$2&amp;"Ост /Дб",'101'!$1:$1,0)))-(INDEX('101'!$A:$G,MATCH($A234&amp;"60414",'101'!$A:$A,0),MATCH($J$2&amp;"Ост /Кр",'101'!$1:$1,0)))-(INDEX('101'!$A:$G,MATCH($A234&amp;"60405",'101'!$A:$A,0),MATCH($J$2&amp;"Ост /Дб",'101'!$1:$1,0)))+(INDEX('101'!$A:$G,MATCH($A234&amp;"61901",'101'!$A:$A,0),MATCH($J$2&amp;"Ост /Дб",'101'!$1:$1,0)))+(INDEX('101'!$A:$G,MATCH($A234&amp;"61902",'101'!$A:$A,0),MATCH($J$2&amp;"Ост /Дб",'101'!$1:$1,0)))+(INDEX('101'!$A:$G,MATCH($A234&amp;"61903",'101'!$A:$A,0),MATCH($J$2&amp;"Ост /Дб",'101'!$1:$1,0)))+(INDEX('101'!$A:$G,MATCH($A234&amp;"61904",'101'!$A:$A,0),MATCH($J$2&amp;"Ост /Дб",'101'!$1:$1,0)))+(INDEX('101'!$A:$G,MATCH($A234&amp;"61905",'101'!$A:$A,0),MATCH($J$2&amp;"Ост /Дб",'101'!$1:$1,0)))+(INDEX('101'!$A:$G,MATCH($A234&amp;"61906",'101'!$A:$A,0),MATCH($J$2&amp;"Ост /Дб",'101'!$1:$1,0)))+(INDEX('101'!$A:$G,MATCH($A234&amp;"61907",'101'!$A:$A,0),MATCH($J$2&amp;"Ост /Дб",'101'!$1:$1,0)))+(INDEX('101'!$A:$G,MATCH($A234&amp;"61908",'101'!$A:$A,0),MATCH($J$2&amp;"Ост /Дб",'101'!$1:$1,0)))+(INDEX('101'!$A:$G,MATCH($A234&amp;"61911",'101'!$A:$A,0),MATCH($J$2&amp;"Ост /Дб",'101'!$1:$1,0)))-(INDEX('101'!$A:$G,MATCH($A234&amp;"61909",'101'!$A:$A,0),MATCH($J$2&amp;"Ост /Кр",'101'!$1:$1,0)))-(INDEX('101'!$A:$G,MATCH($A234&amp;"61910",'101'!$A:$A,0),MATCH($J$2&amp;"Ост /Кр",'101'!$1:$1,0)))-(INDEX('101'!$A:$G,MATCH($A234&amp;"61912",'101'!$A:$A,0),MATCH($J$2&amp;"Ост /Кр",'101'!$1:$1,0)))+(INDEX('101'!$A:$G,MATCH($A234&amp;"62001",'101'!$A:$A,0),MATCH($J$2&amp;"Ост /Дб",'101'!$1:$1,0)))-(INDEX('101'!$A:$G,MATCH($A234&amp;"62002",'101'!$A:$A,0),MATCH($J$2&amp;"Ост /Кр",'101'!$1:$1,0)))+(INDEX('101'!$A:$G,MATCH($A234&amp;"62101",'101'!$A:$A,0),MATCH($J$2&amp;"Ост /Дб",'101'!$1:$1,0)))+(INDEX('101'!$A:$G,MATCH($A234&amp;"62102",'101'!$A:$A,0),MATCH($J$2&amp;"Ост /Дб",'101'!$1:$1,0)))-(INDEX('101'!$A:$G,MATCH($A234&amp;"62103",'101'!$A:$A,0),MATCH($J$2&amp;"Ост /Кр",'101'!$1:$1,0))))-(((INDEX('135'!$A:$O,MATCH('0107'!$A234,'135'!$A:$A,0),MATCH($J$2&amp;F$4,'135'!$2:$2,0)))/1.5)+(INDEX('135'!$A:$O,MATCH('0107'!$A234,'135'!$A:$A,0),MATCH($J$2&amp;F$5,'135'!$2:$2,0)))+(INDEX('135'!$A:$O,MATCH('0107'!$A234,'135'!$A:$A,0),MATCH($J$2&amp;F$6,'135'!$2:$2,0)))))/$J$1</f>
        <v>207.91</v>
      </c>
      <c r="G234" s="16">
        <f>(((INDEX('135'!$A:$O,MATCH('0107'!$A234,'135'!$A:$A,0),MATCH($J$2&amp;G$4,'135'!$2:$2,0)))/1.5)+(INDEX('135'!$A:$O,MATCH('0107'!$A234,'135'!$A:$A,0),MATCH($J$2&amp;G$5,'135'!$2:$2,0)))+(INDEX('135'!$A:$O,MATCH('0107'!$A234,'135'!$A:$A,0),MATCH($J$2&amp;G$6,'135'!$2:$2,0))))/$J$1</f>
        <v>1.849</v>
      </c>
      <c r="H234" s="11">
        <f>(((INDEX('135'!$A:$O,MATCH('0107'!$A234,'135'!$A:$A,0),MATCH($J$2&amp;H$6,'135'!$2:$2,0)))/1.5))/$J$1</f>
        <v>0</v>
      </c>
      <c r="I234" s="11">
        <f>(((INDEX('135'!$A:$O,MATCH('0107'!$A234,'135'!$A:$A,0),MATCH($J$2&amp;I$4,'135'!$2:$2,0)))/1.5)+(INDEX('135'!$A:$O,MATCH('0107'!$A234,'135'!$A:$A,0),MATCH($J$2&amp;I$5,'135'!$2:$2,0)))+(INDEX('135'!$A:$O,MATCH('0107'!$A234,'135'!$A:$A,0),MATCH($J$2&amp;I$6,'135'!$2:$2,0))))/$J$1</f>
        <v>0</v>
      </c>
      <c r="J234" s="11"/>
      <c r="K234" s="15">
        <f t="shared" si="73"/>
        <v>0.83510579171878141</v>
      </c>
      <c r="L234" s="49">
        <f t="shared" si="74"/>
        <v>8.2774443602539986E-3</v>
      </c>
      <c r="M234" s="52">
        <f t="shared" si="75"/>
        <v>1</v>
      </c>
      <c r="N234" s="49">
        <f t="shared" si="76"/>
        <v>7.3613556933815798E-5</v>
      </c>
      <c r="O234" s="49">
        <f t="shared" si="77"/>
        <v>0</v>
      </c>
      <c r="P234" s="52">
        <f t="shared" si="78"/>
        <v>2</v>
      </c>
      <c r="Q234" s="49">
        <f t="shared" si="79"/>
        <v>0</v>
      </c>
      <c r="R234" s="52">
        <f t="shared" si="80"/>
        <v>2</v>
      </c>
      <c r="S234" s="49">
        <f t="shared" si="81"/>
        <v>0</v>
      </c>
      <c r="T234" s="49">
        <f t="shared" si="82"/>
        <v>8.3510579171878138E-3</v>
      </c>
      <c r="U234" s="38">
        <f t="shared" si="83"/>
        <v>0</v>
      </c>
      <c r="V234" s="54">
        <f t="shared" si="84"/>
        <v>0</v>
      </c>
      <c r="W234" s="57">
        <f t="shared" si="67"/>
        <v>0</v>
      </c>
      <c r="X234" s="59">
        <f t="shared" si="68"/>
        <v>25117.655999999999</v>
      </c>
      <c r="Y234" s="53">
        <f>INDEX('N1.0'!D:D,MATCH('0107'!A234,'N1.0'!B:B,0))</f>
        <v>21.154</v>
      </c>
      <c r="Z234" s="53">
        <f t="shared" si="69"/>
        <v>118737.14663893353</v>
      </c>
      <c r="AA234" s="53">
        <f t="shared" si="70"/>
        <v>21.154000000000003</v>
      </c>
      <c r="AB234" s="53">
        <f t="shared" si="85"/>
        <v>0</v>
      </c>
      <c r="AC234" s="56">
        <f t="shared" si="86"/>
        <v>0</v>
      </c>
      <c r="AD234" s="56">
        <f t="shared" si="87"/>
        <v>0</v>
      </c>
      <c r="AE234" s="53">
        <f t="shared" si="71"/>
        <v>21.154000000000003</v>
      </c>
      <c r="AF234" s="53">
        <f t="shared" si="72"/>
        <v>21.154000000000003</v>
      </c>
    </row>
    <row r="235" spans="1:32" ht="20.5" customHeight="1" x14ac:dyDescent="0.2">
      <c r="A235" s="26" t="str">
        <f>all_banks!O229&amp;" "</f>
        <v xml:space="preserve">ПАО РОСБАНК (2272) </v>
      </c>
      <c r="B235" s="3">
        <f>all_banks!H229</f>
        <v>2272</v>
      </c>
      <c r="C235" s="3" t="str">
        <f>all_banks!E229</f>
        <v>РОСБАНК</v>
      </c>
      <c r="D235" s="14">
        <f>INDEX('123_parsed'!B:B,MATCH('0107'!B235,'123_parsed'!A:A,0))</f>
        <v>194996.87400000001</v>
      </c>
      <c r="E235" s="13">
        <f t="shared" si="88"/>
        <v>23763.384999999998</v>
      </c>
      <c r="F235" s="11">
        <f>(((INDEX('101'!$A:$G,MATCH($A235&amp;"60401",'101'!$A:$A,0),MATCH($J$2&amp;"Ост /Дб",'101'!$1:$1,0)))+(INDEX('101'!$A:$G,MATCH($A235&amp;"60404",'101'!$A:$A,0),MATCH($J$2&amp;"Ост /Дб",'101'!$1:$1,0)))+(INDEX('101'!$A:$G,MATCH($A235&amp;"60415",'101'!$A:$A,0),MATCH($J$2&amp;"Ост /Дб",'101'!$1:$1,0)))-(INDEX('101'!$A:$G,MATCH($A235&amp;"60414",'101'!$A:$A,0),MATCH($J$2&amp;"Ост /Кр",'101'!$1:$1,0)))-(INDEX('101'!$A:$G,MATCH($A235&amp;"60405",'101'!$A:$A,0),MATCH($J$2&amp;"Ост /Дб",'101'!$1:$1,0)))+(INDEX('101'!$A:$G,MATCH($A235&amp;"61901",'101'!$A:$A,0),MATCH($J$2&amp;"Ост /Дб",'101'!$1:$1,0)))+(INDEX('101'!$A:$G,MATCH($A235&amp;"61902",'101'!$A:$A,0),MATCH($J$2&amp;"Ост /Дб",'101'!$1:$1,0)))+(INDEX('101'!$A:$G,MATCH($A235&amp;"61903",'101'!$A:$A,0),MATCH($J$2&amp;"Ост /Дб",'101'!$1:$1,0)))+(INDEX('101'!$A:$G,MATCH($A235&amp;"61904",'101'!$A:$A,0),MATCH($J$2&amp;"Ост /Дб",'101'!$1:$1,0)))+(INDEX('101'!$A:$G,MATCH($A235&amp;"61905",'101'!$A:$A,0),MATCH($J$2&amp;"Ост /Дб",'101'!$1:$1,0)))+(INDEX('101'!$A:$G,MATCH($A235&amp;"61906",'101'!$A:$A,0),MATCH($J$2&amp;"Ост /Дб",'101'!$1:$1,0)))+(INDEX('101'!$A:$G,MATCH($A235&amp;"61907",'101'!$A:$A,0),MATCH($J$2&amp;"Ост /Дб",'101'!$1:$1,0)))+(INDEX('101'!$A:$G,MATCH($A235&amp;"61908",'101'!$A:$A,0),MATCH($J$2&amp;"Ост /Дб",'101'!$1:$1,0)))+(INDEX('101'!$A:$G,MATCH($A235&amp;"61911",'101'!$A:$A,0),MATCH($J$2&amp;"Ост /Дб",'101'!$1:$1,0)))-(INDEX('101'!$A:$G,MATCH($A235&amp;"61909",'101'!$A:$A,0),MATCH($J$2&amp;"Ост /Кр",'101'!$1:$1,0)))-(INDEX('101'!$A:$G,MATCH($A235&amp;"61910",'101'!$A:$A,0),MATCH($J$2&amp;"Ост /Кр",'101'!$1:$1,0)))-(INDEX('101'!$A:$G,MATCH($A235&amp;"61912",'101'!$A:$A,0),MATCH($J$2&amp;"Ост /Кр",'101'!$1:$1,0)))+(INDEX('101'!$A:$G,MATCH($A235&amp;"62001",'101'!$A:$A,0),MATCH($J$2&amp;"Ост /Дб",'101'!$1:$1,0)))-(INDEX('101'!$A:$G,MATCH($A235&amp;"62002",'101'!$A:$A,0),MATCH($J$2&amp;"Ост /Кр",'101'!$1:$1,0)))+(INDEX('101'!$A:$G,MATCH($A235&amp;"62101",'101'!$A:$A,0),MATCH($J$2&amp;"Ост /Дб",'101'!$1:$1,0)))+(INDEX('101'!$A:$G,MATCH($A235&amp;"62102",'101'!$A:$A,0),MATCH($J$2&amp;"Ост /Дб",'101'!$1:$1,0)))-(INDEX('101'!$A:$G,MATCH($A235&amp;"62103",'101'!$A:$A,0),MATCH($J$2&amp;"Ост /Кр",'101'!$1:$1,0))))-(((INDEX('135'!$A:$O,MATCH('0107'!$A235,'135'!$A:$A,0),MATCH($J$2&amp;F$4,'135'!$2:$2,0)))/1.5)+(INDEX('135'!$A:$O,MATCH('0107'!$A235,'135'!$A:$A,0),MATCH($J$2&amp;F$5,'135'!$2:$2,0)))+(INDEX('135'!$A:$O,MATCH('0107'!$A235,'135'!$A:$A,0),MATCH($J$2&amp;F$6,'135'!$2:$2,0)))))/$J$1</f>
        <v>13985.114</v>
      </c>
      <c r="G235" s="16">
        <f>(((INDEX('135'!$A:$O,MATCH('0107'!$A235,'135'!$A:$A,0),MATCH($J$2&amp;G$4,'135'!$2:$2,0)))/1.5)+(INDEX('135'!$A:$O,MATCH('0107'!$A235,'135'!$A:$A,0),MATCH($J$2&amp;G$5,'135'!$2:$2,0)))+(INDEX('135'!$A:$O,MATCH('0107'!$A235,'135'!$A:$A,0),MATCH($J$2&amp;G$6,'135'!$2:$2,0))))/$J$1</f>
        <v>3583.02</v>
      </c>
      <c r="H235" s="11">
        <f>(((INDEX('135'!$A:$O,MATCH('0107'!$A235,'135'!$A:$A,0),MATCH($J$2&amp;H$6,'135'!$2:$2,0)))/1.5))/$J$1</f>
        <v>0</v>
      </c>
      <c r="I235" s="11">
        <f>(((INDEX('135'!$A:$O,MATCH('0107'!$A235,'135'!$A:$A,0),MATCH($J$2&amp;I$4,'135'!$2:$2,0)))/1.5)+(INDEX('135'!$A:$O,MATCH('0107'!$A235,'135'!$A:$A,0),MATCH($J$2&amp;I$5,'135'!$2:$2,0)))+(INDEX('135'!$A:$O,MATCH('0107'!$A235,'135'!$A:$A,0),MATCH($J$2&amp;I$6,'135'!$2:$2,0))))/$J$1</f>
        <v>6195.2510000000002</v>
      </c>
      <c r="J235" s="11"/>
      <c r="K235" s="15">
        <f t="shared" si="73"/>
        <v>12.186546641768214</v>
      </c>
      <c r="L235" s="49">
        <f t="shared" si="74"/>
        <v>7.1719683055021688E-2</v>
      </c>
      <c r="M235" s="52">
        <f t="shared" si="75"/>
        <v>1</v>
      </c>
      <c r="N235" s="49">
        <f t="shared" si="76"/>
        <v>1.8374756099936246E-2</v>
      </c>
      <c r="O235" s="49">
        <f t="shared" si="77"/>
        <v>0</v>
      </c>
      <c r="P235" s="52">
        <f t="shared" si="78"/>
        <v>2</v>
      </c>
      <c r="Q235" s="49">
        <f t="shared" si="79"/>
        <v>3.1771027262724225E-2</v>
      </c>
      <c r="R235" s="52">
        <f t="shared" si="80"/>
        <v>2</v>
      </c>
      <c r="S235" s="49">
        <f t="shared" si="81"/>
        <v>0</v>
      </c>
      <c r="T235" s="49">
        <f t="shared" si="82"/>
        <v>0.12186546641768214</v>
      </c>
      <c r="U235" s="38">
        <f t="shared" si="83"/>
        <v>0</v>
      </c>
      <c r="V235" s="54">
        <f t="shared" si="84"/>
        <v>0</v>
      </c>
      <c r="W235" s="57">
        <f t="shared" si="67"/>
        <v>0</v>
      </c>
      <c r="X235" s="59">
        <f t="shared" si="68"/>
        <v>194996.87400000001</v>
      </c>
      <c r="Y235" s="53">
        <f>INDEX('N1.0'!D:D,MATCH('0107'!A235,'N1.0'!B:B,0))</f>
        <v>15.510999999999999</v>
      </c>
      <c r="Z235" s="53">
        <f t="shared" si="69"/>
        <v>1257152.1758751855</v>
      </c>
      <c r="AA235" s="53">
        <f t="shared" si="70"/>
        <v>15.510999999999999</v>
      </c>
      <c r="AB235" s="53">
        <f t="shared" si="85"/>
        <v>0</v>
      </c>
      <c r="AC235" s="56">
        <f t="shared" si="86"/>
        <v>0</v>
      </c>
      <c r="AD235" s="56">
        <f t="shared" si="87"/>
        <v>0</v>
      </c>
      <c r="AE235" s="53">
        <f t="shared" si="71"/>
        <v>15.510999999999999</v>
      </c>
      <c r="AF235" s="53">
        <f t="shared" si="72"/>
        <v>15.510999999999999</v>
      </c>
    </row>
    <row r="236" spans="1:32" ht="20.5" customHeight="1" x14ac:dyDescent="0.2">
      <c r="A236" s="26" t="str">
        <f>all_banks!O230&amp;" "</f>
        <v xml:space="preserve">ПАО "РГС Банк" (3073) </v>
      </c>
      <c r="B236" s="3">
        <f>all_banks!H230</f>
        <v>3073</v>
      </c>
      <c r="C236" s="3" t="str">
        <f>all_banks!E230</f>
        <v>РОСГОССТРАХ БАНК</v>
      </c>
      <c r="D236" s="14">
        <f>INDEX('123_parsed'!B:B,MATCH('0107'!B236,'123_parsed'!A:A,0))</f>
        <v>19456.716</v>
      </c>
      <c r="E236" s="13">
        <f t="shared" si="88"/>
        <v>1967.518</v>
      </c>
      <c r="F236" s="11">
        <f>(((INDEX('101'!$A:$G,MATCH($A236&amp;"60401",'101'!$A:$A,0),MATCH($J$2&amp;"Ост /Дб",'101'!$1:$1,0)))+(INDEX('101'!$A:$G,MATCH($A236&amp;"60404",'101'!$A:$A,0),MATCH($J$2&amp;"Ост /Дб",'101'!$1:$1,0)))+(INDEX('101'!$A:$G,MATCH($A236&amp;"60415",'101'!$A:$A,0),MATCH($J$2&amp;"Ост /Дб",'101'!$1:$1,0)))-(INDEX('101'!$A:$G,MATCH($A236&amp;"60414",'101'!$A:$A,0),MATCH($J$2&amp;"Ост /Кр",'101'!$1:$1,0)))-(INDEX('101'!$A:$G,MATCH($A236&amp;"60405",'101'!$A:$A,0),MATCH($J$2&amp;"Ост /Дб",'101'!$1:$1,0)))+(INDEX('101'!$A:$G,MATCH($A236&amp;"61901",'101'!$A:$A,0),MATCH($J$2&amp;"Ост /Дб",'101'!$1:$1,0)))+(INDEX('101'!$A:$G,MATCH($A236&amp;"61902",'101'!$A:$A,0),MATCH($J$2&amp;"Ост /Дб",'101'!$1:$1,0)))+(INDEX('101'!$A:$G,MATCH($A236&amp;"61903",'101'!$A:$A,0),MATCH($J$2&amp;"Ост /Дб",'101'!$1:$1,0)))+(INDEX('101'!$A:$G,MATCH($A236&amp;"61904",'101'!$A:$A,0),MATCH($J$2&amp;"Ост /Дб",'101'!$1:$1,0)))+(INDEX('101'!$A:$G,MATCH($A236&amp;"61905",'101'!$A:$A,0),MATCH($J$2&amp;"Ост /Дб",'101'!$1:$1,0)))+(INDEX('101'!$A:$G,MATCH($A236&amp;"61906",'101'!$A:$A,0),MATCH($J$2&amp;"Ост /Дб",'101'!$1:$1,0)))+(INDEX('101'!$A:$G,MATCH($A236&amp;"61907",'101'!$A:$A,0),MATCH($J$2&amp;"Ост /Дб",'101'!$1:$1,0)))+(INDEX('101'!$A:$G,MATCH($A236&amp;"61908",'101'!$A:$A,0),MATCH($J$2&amp;"Ост /Дб",'101'!$1:$1,0)))+(INDEX('101'!$A:$G,MATCH($A236&amp;"61911",'101'!$A:$A,0),MATCH($J$2&amp;"Ост /Дб",'101'!$1:$1,0)))-(INDEX('101'!$A:$G,MATCH($A236&amp;"61909",'101'!$A:$A,0),MATCH($J$2&amp;"Ост /Кр",'101'!$1:$1,0)))-(INDEX('101'!$A:$G,MATCH($A236&amp;"61910",'101'!$A:$A,0),MATCH($J$2&amp;"Ост /Кр",'101'!$1:$1,0)))-(INDEX('101'!$A:$G,MATCH($A236&amp;"61912",'101'!$A:$A,0),MATCH($J$2&amp;"Ост /Кр",'101'!$1:$1,0)))+(INDEX('101'!$A:$G,MATCH($A236&amp;"62001",'101'!$A:$A,0),MATCH($J$2&amp;"Ост /Дб",'101'!$1:$1,0)))-(INDEX('101'!$A:$G,MATCH($A236&amp;"62002",'101'!$A:$A,0),MATCH($J$2&amp;"Ост /Кр",'101'!$1:$1,0)))+(INDEX('101'!$A:$G,MATCH($A236&amp;"62101",'101'!$A:$A,0),MATCH($J$2&amp;"Ост /Дб",'101'!$1:$1,0)))+(INDEX('101'!$A:$G,MATCH($A236&amp;"62102",'101'!$A:$A,0),MATCH($J$2&amp;"Ост /Дб",'101'!$1:$1,0)))-(INDEX('101'!$A:$G,MATCH($A236&amp;"62103",'101'!$A:$A,0),MATCH($J$2&amp;"Ост /Кр",'101'!$1:$1,0))))-(((INDEX('135'!$A:$O,MATCH('0107'!$A236,'135'!$A:$A,0),MATCH($J$2&amp;F$4,'135'!$2:$2,0)))/1.5)+(INDEX('135'!$A:$O,MATCH('0107'!$A236,'135'!$A:$A,0),MATCH($J$2&amp;F$5,'135'!$2:$2,0)))+(INDEX('135'!$A:$O,MATCH('0107'!$A236,'135'!$A:$A,0),MATCH($J$2&amp;F$6,'135'!$2:$2,0)))))/$J$1</f>
        <v>1258.4190000000001</v>
      </c>
      <c r="G236" s="16">
        <f>(((INDEX('135'!$A:$O,MATCH('0107'!$A236,'135'!$A:$A,0),MATCH($J$2&amp;G$4,'135'!$2:$2,0)))/1.5)+(INDEX('135'!$A:$O,MATCH('0107'!$A236,'135'!$A:$A,0),MATCH($J$2&amp;G$5,'135'!$2:$2,0)))+(INDEX('135'!$A:$O,MATCH('0107'!$A236,'135'!$A:$A,0),MATCH($J$2&amp;G$6,'135'!$2:$2,0))))/$J$1</f>
        <v>709.09900000000005</v>
      </c>
      <c r="H236" s="11">
        <f>(((INDEX('135'!$A:$O,MATCH('0107'!$A236,'135'!$A:$A,0),MATCH($J$2&amp;H$6,'135'!$2:$2,0)))/1.5))/$J$1</f>
        <v>0</v>
      </c>
      <c r="I236" s="11">
        <f>(((INDEX('135'!$A:$O,MATCH('0107'!$A236,'135'!$A:$A,0),MATCH($J$2&amp;I$4,'135'!$2:$2,0)))/1.5)+(INDEX('135'!$A:$O,MATCH('0107'!$A236,'135'!$A:$A,0),MATCH($J$2&amp;I$5,'135'!$2:$2,0)))+(INDEX('135'!$A:$O,MATCH('0107'!$A236,'135'!$A:$A,0),MATCH($J$2&amp;I$6,'135'!$2:$2,0))))/$J$1</f>
        <v>0</v>
      </c>
      <c r="J236" s="11"/>
      <c r="K236" s="15">
        <f t="shared" si="73"/>
        <v>10.112282052120204</v>
      </c>
      <c r="L236" s="49">
        <f t="shared" si="74"/>
        <v>6.4677872668748415E-2</v>
      </c>
      <c r="M236" s="52">
        <f t="shared" si="75"/>
        <v>1</v>
      </c>
      <c r="N236" s="49">
        <f t="shared" si="76"/>
        <v>3.644494785245362E-2</v>
      </c>
      <c r="O236" s="49">
        <f t="shared" si="77"/>
        <v>0</v>
      </c>
      <c r="P236" s="52">
        <f t="shared" si="78"/>
        <v>2</v>
      </c>
      <c r="Q236" s="49">
        <f t="shared" si="79"/>
        <v>0</v>
      </c>
      <c r="R236" s="52">
        <f t="shared" si="80"/>
        <v>2</v>
      </c>
      <c r="S236" s="49">
        <f t="shared" si="81"/>
        <v>0</v>
      </c>
      <c r="T236" s="49">
        <f t="shared" si="82"/>
        <v>0.10112282052120204</v>
      </c>
      <c r="U236" s="38">
        <f t="shared" si="83"/>
        <v>0</v>
      </c>
      <c r="V236" s="54">
        <f t="shared" si="84"/>
        <v>0</v>
      </c>
      <c r="W236" s="57">
        <f t="shared" si="67"/>
        <v>0</v>
      </c>
      <c r="X236" s="59">
        <f t="shared" si="68"/>
        <v>19456.716</v>
      </c>
      <c r="Y236" s="53">
        <f>INDEX('N1.0'!D:D,MATCH('0107'!A236,'N1.0'!B:B,0))</f>
        <v>15.43</v>
      </c>
      <c r="Z236" s="53">
        <f t="shared" si="69"/>
        <v>126096.66882696048</v>
      </c>
      <c r="AA236" s="53">
        <f t="shared" si="70"/>
        <v>15.43</v>
      </c>
      <c r="AB236" s="53">
        <f t="shared" si="85"/>
        <v>0</v>
      </c>
      <c r="AC236" s="56">
        <f t="shared" si="86"/>
        <v>0</v>
      </c>
      <c r="AD236" s="56">
        <f t="shared" si="87"/>
        <v>0</v>
      </c>
      <c r="AE236" s="53">
        <f t="shared" si="71"/>
        <v>15.43</v>
      </c>
      <c r="AF236" s="53">
        <f t="shared" si="72"/>
        <v>15.43</v>
      </c>
    </row>
    <row r="237" spans="1:32" ht="20.5" customHeight="1" x14ac:dyDescent="0.2">
      <c r="A237" s="26" t="str">
        <f>all_banks!O231&amp;" "</f>
        <v xml:space="preserve">ПАО "РосДорБанк" (1573) </v>
      </c>
      <c r="B237" s="3">
        <f>all_banks!H231</f>
        <v>1573</v>
      </c>
      <c r="C237" s="3" t="str">
        <f>all_banks!E231</f>
        <v>РОСДОРБАНК</v>
      </c>
      <c r="D237" s="14">
        <f>INDEX('123_parsed'!B:B,MATCH('0107'!B237,'123_parsed'!A:A,0))</f>
        <v>2759.944</v>
      </c>
      <c r="E237" s="13">
        <f t="shared" si="88"/>
        <v>223.65299999999996</v>
      </c>
      <c r="F237" s="11">
        <f>(((INDEX('101'!$A:$G,MATCH($A237&amp;"60401",'101'!$A:$A,0),MATCH($J$2&amp;"Ост /Дб",'101'!$1:$1,0)))+(INDEX('101'!$A:$G,MATCH($A237&amp;"60404",'101'!$A:$A,0),MATCH($J$2&amp;"Ост /Дб",'101'!$1:$1,0)))+(INDEX('101'!$A:$G,MATCH($A237&amp;"60415",'101'!$A:$A,0),MATCH($J$2&amp;"Ост /Дб",'101'!$1:$1,0)))-(INDEX('101'!$A:$G,MATCH($A237&amp;"60414",'101'!$A:$A,0),MATCH($J$2&amp;"Ост /Кр",'101'!$1:$1,0)))-(INDEX('101'!$A:$G,MATCH($A237&amp;"60405",'101'!$A:$A,0),MATCH($J$2&amp;"Ост /Дб",'101'!$1:$1,0)))+(INDEX('101'!$A:$G,MATCH($A237&amp;"61901",'101'!$A:$A,0),MATCH($J$2&amp;"Ост /Дб",'101'!$1:$1,0)))+(INDEX('101'!$A:$G,MATCH($A237&amp;"61902",'101'!$A:$A,0),MATCH($J$2&amp;"Ост /Дб",'101'!$1:$1,0)))+(INDEX('101'!$A:$G,MATCH($A237&amp;"61903",'101'!$A:$A,0),MATCH($J$2&amp;"Ост /Дб",'101'!$1:$1,0)))+(INDEX('101'!$A:$G,MATCH($A237&amp;"61904",'101'!$A:$A,0),MATCH($J$2&amp;"Ост /Дб",'101'!$1:$1,0)))+(INDEX('101'!$A:$G,MATCH($A237&amp;"61905",'101'!$A:$A,0),MATCH($J$2&amp;"Ост /Дб",'101'!$1:$1,0)))+(INDEX('101'!$A:$G,MATCH($A237&amp;"61906",'101'!$A:$A,0),MATCH($J$2&amp;"Ост /Дб",'101'!$1:$1,0)))+(INDEX('101'!$A:$G,MATCH($A237&amp;"61907",'101'!$A:$A,0),MATCH($J$2&amp;"Ост /Дб",'101'!$1:$1,0)))+(INDEX('101'!$A:$G,MATCH($A237&amp;"61908",'101'!$A:$A,0),MATCH($J$2&amp;"Ост /Дб",'101'!$1:$1,0)))+(INDEX('101'!$A:$G,MATCH($A237&amp;"61911",'101'!$A:$A,0),MATCH($J$2&amp;"Ост /Дб",'101'!$1:$1,0)))-(INDEX('101'!$A:$G,MATCH($A237&amp;"61909",'101'!$A:$A,0),MATCH($J$2&amp;"Ост /Кр",'101'!$1:$1,0)))-(INDEX('101'!$A:$G,MATCH($A237&amp;"61910",'101'!$A:$A,0),MATCH($J$2&amp;"Ост /Кр",'101'!$1:$1,0)))-(INDEX('101'!$A:$G,MATCH($A237&amp;"61912",'101'!$A:$A,0),MATCH($J$2&amp;"Ост /Кр",'101'!$1:$1,0)))+(INDEX('101'!$A:$G,MATCH($A237&amp;"62001",'101'!$A:$A,0),MATCH($J$2&amp;"Ост /Дб",'101'!$1:$1,0)))-(INDEX('101'!$A:$G,MATCH($A237&amp;"62002",'101'!$A:$A,0),MATCH($J$2&amp;"Ост /Кр",'101'!$1:$1,0)))+(INDEX('101'!$A:$G,MATCH($A237&amp;"62101",'101'!$A:$A,0),MATCH($J$2&amp;"Ост /Дб",'101'!$1:$1,0)))+(INDEX('101'!$A:$G,MATCH($A237&amp;"62102",'101'!$A:$A,0),MATCH($J$2&amp;"Ост /Дб",'101'!$1:$1,0)))-(INDEX('101'!$A:$G,MATCH($A237&amp;"62103",'101'!$A:$A,0),MATCH($J$2&amp;"Ост /Кр",'101'!$1:$1,0))))-(((INDEX('135'!$A:$O,MATCH('0107'!$A237,'135'!$A:$A,0),MATCH($J$2&amp;F$4,'135'!$2:$2,0)))/1.5)+(INDEX('135'!$A:$O,MATCH('0107'!$A237,'135'!$A:$A,0),MATCH($J$2&amp;F$5,'135'!$2:$2,0)))+(INDEX('135'!$A:$O,MATCH('0107'!$A237,'135'!$A:$A,0),MATCH($J$2&amp;F$6,'135'!$2:$2,0)))))/$J$1</f>
        <v>170.62366666666665</v>
      </c>
      <c r="G237" s="16">
        <f>(((INDEX('135'!$A:$O,MATCH('0107'!$A237,'135'!$A:$A,0),MATCH($J$2&amp;G$4,'135'!$2:$2,0)))/1.5)+(INDEX('135'!$A:$O,MATCH('0107'!$A237,'135'!$A:$A,0),MATCH($J$2&amp;G$5,'135'!$2:$2,0)))+(INDEX('135'!$A:$O,MATCH('0107'!$A237,'135'!$A:$A,0),MATCH($J$2&amp;G$6,'135'!$2:$2,0))))/$J$1</f>
        <v>49.853333333333339</v>
      </c>
      <c r="H237" s="11">
        <f>(((INDEX('135'!$A:$O,MATCH('0107'!$A237,'135'!$A:$A,0),MATCH($J$2&amp;H$6,'135'!$2:$2,0)))/1.5))/$J$1</f>
        <v>3.1760000000000002</v>
      </c>
      <c r="I237" s="11">
        <f>(((INDEX('135'!$A:$O,MATCH('0107'!$A237,'135'!$A:$A,0),MATCH($J$2&amp;I$4,'135'!$2:$2,0)))/1.5)+(INDEX('135'!$A:$O,MATCH('0107'!$A237,'135'!$A:$A,0),MATCH($J$2&amp;I$5,'135'!$2:$2,0)))+(INDEX('135'!$A:$O,MATCH('0107'!$A237,'135'!$A:$A,0),MATCH($J$2&amp;I$6,'135'!$2:$2,0))))/$J$1</f>
        <v>0</v>
      </c>
      <c r="J237" s="11"/>
      <c r="K237" s="15">
        <f t="shared" si="73"/>
        <v>8.1035339847475161</v>
      </c>
      <c r="L237" s="49">
        <f t="shared" si="74"/>
        <v>6.1821423429847366E-2</v>
      </c>
      <c r="M237" s="52">
        <f t="shared" si="75"/>
        <v>1</v>
      </c>
      <c r="N237" s="49">
        <f t="shared" si="76"/>
        <v>1.8063168431436776E-2</v>
      </c>
      <c r="O237" s="49">
        <f t="shared" si="77"/>
        <v>1.1507479861910242E-3</v>
      </c>
      <c r="P237" s="52">
        <f t="shared" si="78"/>
        <v>2</v>
      </c>
      <c r="Q237" s="49">
        <f t="shared" si="79"/>
        <v>0</v>
      </c>
      <c r="R237" s="52">
        <f t="shared" si="80"/>
        <v>2</v>
      </c>
      <c r="S237" s="49">
        <f t="shared" si="81"/>
        <v>0</v>
      </c>
      <c r="T237" s="49">
        <f t="shared" si="82"/>
        <v>8.1035339847475157E-2</v>
      </c>
      <c r="U237" s="38">
        <f t="shared" si="83"/>
        <v>0</v>
      </c>
      <c r="V237" s="54">
        <f t="shared" si="84"/>
        <v>0</v>
      </c>
      <c r="W237" s="57">
        <f t="shared" si="67"/>
        <v>0</v>
      </c>
      <c r="X237" s="59">
        <f t="shared" si="68"/>
        <v>2759.944</v>
      </c>
      <c r="Y237" s="53">
        <f>INDEX('N1.0'!D:D,MATCH('0107'!A237,'N1.0'!B:B,0))</f>
        <v>11.500999999999999</v>
      </c>
      <c r="Z237" s="53">
        <f t="shared" si="69"/>
        <v>23997.426310755585</v>
      </c>
      <c r="AA237" s="53">
        <f t="shared" si="70"/>
        <v>11.501000000000001</v>
      </c>
      <c r="AB237" s="53">
        <f t="shared" si="85"/>
        <v>0</v>
      </c>
      <c r="AC237" s="56">
        <f t="shared" si="86"/>
        <v>0</v>
      </c>
      <c r="AD237" s="56">
        <f t="shared" si="87"/>
        <v>0</v>
      </c>
      <c r="AE237" s="53">
        <f t="shared" si="71"/>
        <v>11.501000000000001</v>
      </c>
      <c r="AF237" s="53">
        <f t="shared" si="72"/>
        <v>11.501000000000001</v>
      </c>
    </row>
    <row r="238" spans="1:32" ht="20.5" customHeight="1" x14ac:dyDescent="0.2">
      <c r="A238" s="26" t="str">
        <f>all_banks!O232&amp;" "</f>
        <v xml:space="preserve">АО "Россельхозбанк" (3349) </v>
      </c>
      <c r="B238" s="3">
        <f>all_banks!H232</f>
        <v>3349</v>
      </c>
      <c r="C238" s="3" t="str">
        <f>all_banks!E232</f>
        <v>РОССЕЛЬХОЗБАНК</v>
      </c>
      <c r="D238" s="14">
        <f>INDEX('123_parsed'!B:B,MATCH('0107'!B238,'123_parsed'!A:A,0))</f>
        <v>487827.902</v>
      </c>
      <c r="E238" s="13">
        <f t="shared" si="88"/>
        <v>80682.680000000008</v>
      </c>
      <c r="F238" s="11">
        <f>(((INDEX('101'!$A:$G,MATCH($A238&amp;"60401",'101'!$A:$A,0),MATCH($J$2&amp;"Ост /Дб",'101'!$1:$1,0)))+(INDEX('101'!$A:$G,MATCH($A238&amp;"60404",'101'!$A:$A,0),MATCH($J$2&amp;"Ост /Дб",'101'!$1:$1,0)))+(INDEX('101'!$A:$G,MATCH($A238&amp;"60415",'101'!$A:$A,0),MATCH($J$2&amp;"Ост /Дб",'101'!$1:$1,0)))-(INDEX('101'!$A:$G,MATCH($A238&amp;"60414",'101'!$A:$A,0),MATCH($J$2&amp;"Ост /Кр",'101'!$1:$1,0)))-(INDEX('101'!$A:$G,MATCH($A238&amp;"60405",'101'!$A:$A,0),MATCH($J$2&amp;"Ост /Дб",'101'!$1:$1,0)))+(INDEX('101'!$A:$G,MATCH($A238&amp;"61901",'101'!$A:$A,0),MATCH($J$2&amp;"Ост /Дб",'101'!$1:$1,0)))+(INDEX('101'!$A:$G,MATCH($A238&amp;"61902",'101'!$A:$A,0),MATCH($J$2&amp;"Ост /Дб",'101'!$1:$1,0)))+(INDEX('101'!$A:$G,MATCH($A238&amp;"61903",'101'!$A:$A,0),MATCH($J$2&amp;"Ост /Дб",'101'!$1:$1,0)))+(INDEX('101'!$A:$G,MATCH($A238&amp;"61904",'101'!$A:$A,0),MATCH($J$2&amp;"Ост /Дб",'101'!$1:$1,0)))+(INDEX('101'!$A:$G,MATCH($A238&amp;"61905",'101'!$A:$A,0),MATCH($J$2&amp;"Ост /Дб",'101'!$1:$1,0)))+(INDEX('101'!$A:$G,MATCH($A238&amp;"61906",'101'!$A:$A,0),MATCH($J$2&amp;"Ост /Дб",'101'!$1:$1,0)))+(INDEX('101'!$A:$G,MATCH($A238&amp;"61907",'101'!$A:$A,0),MATCH($J$2&amp;"Ост /Дб",'101'!$1:$1,0)))+(INDEX('101'!$A:$G,MATCH($A238&amp;"61908",'101'!$A:$A,0),MATCH($J$2&amp;"Ост /Дб",'101'!$1:$1,0)))+(INDEX('101'!$A:$G,MATCH($A238&amp;"61911",'101'!$A:$A,0),MATCH($J$2&amp;"Ост /Дб",'101'!$1:$1,0)))-(INDEX('101'!$A:$G,MATCH($A238&amp;"61909",'101'!$A:$A,0),MATCH($J$2&amp;"Ост /Кр",'101'!$1:$1,0)))-(INDEX('101'!$A:$G,MATCH($A238&amp;"61910",'101'!$A:$A,0),MATCH($J$2&amp;"Ост /Кр",'101'!$1:$1,0)))-(INDEX('101'!$A:$G,MATCH($A238&amp;"61912",'101'!$A:$A,0),MATCH($J$2&amp;"Ост /Кр",'101'!$1:$1,0)))+(INDEX('101'!$A:$G,MATCH($A238&amp;"62001",'101'!$A:$A,0),MATCH($J$2&amp;"Ост /Дб",'101'!$1:$1,0)))-(INDEX('101'!$A:$G,MATCH($A238&amp;"62002",'101'!$A:$A,0),MATCH($J$2&amp;"Ост /Кр",'101'!$1:$1,0)))+(INDEX('101'!$A:$G,MATCH($A238&amp;"62101",'101'!$A:$A,0),MATCH($J$2&amp;"Ост /Дб",'101'!$1:$1,0)))+(INDEX('101'!$A:$G,MATCH($A238&amp;"62102",'101'!$A:$A,0),MATCH($J$2&amp;"Ост /Дб",'101'!$1:$1,0)))-(INDEX('101'!$A:$G,MATCH($A238&amp;"62103",'101'!$A:$A,0),MATCH($J$2&amp;"Ост /Кр",'101'!$1:$1,0))))-(((INDEX('135'!$A:$O,MATCH('0107'!$A238,'135'!$A:$A,0),MATCH($J$2&amp;F$4,'135'!$2:$2,0)))/1.5)+(INDEX('135'!$A:$O,MATCH('0107'!$A238,'135'!$A:$A,0),MATCH($J$2&amp;F$5,'135'!$2:$2,0)))+(INDEX('135'!$A:$O,MATCH('0107'!$A238,'135'!$A:$A,0),MATCH($J$2&amp;F$6,'135'!$2:$2,0)))))/$J$1</f>
        <v>42615.76</v>
      </c>
      <c r="G238" s="16">
        <f>(((INDEX('135'!$A:$O,MATCH('0107'!$A238,'135'!$A:$A,0),MATCH($J$2&amp;G$4,'135'!$2:$2,0)))/1.5)+(INDEX('135'!$A:$O,MATCH('0107'!$A238,'135'!$A:$A,0),MATCH($J$2&amp;G$5,'135'!$2:$2,0)))+(INDEX('135'!$A:$O,MATCH('0107'!$A238,'135'!$A:$A,0),MATCH($J$2&amp;G$6,'135'!$2:$2,0))))/$J$1</f>
        <v>2231.9960000000001</v>
      </c>
      <c r="H238" s="11">
        <f>(((INDEX('135'!$A:$O,MATCH('0107'!$A238,'135'!$A:$A,0),MATCH($J$2&amp;H$6,'135'!$2:$2,0)))/1.5))/$J$1</f>
        <v>35834.923999999999</v>
      </c>
      <c r="I238" s="11">
        <f>(((INDEX('135'!$A:$O,MATCH('0107'!$A238,'135'!$A:$A,0),MATCH($J$2&amp;I$4,'135'!$2:$2,0)))/1.5)+(INDEX('135'!$A:$O,MATCH('0107'!$A238,'135'!$A:$A,0),MATCH($J$2&amp;I$5,'135'!$2:$2,0)))+(INDEX('135'!$A:$O,MATCH('0107'!$A238,'135'!$A:$A,0),MATCH($J$2&amp;I$6,'135'!$2:$2,0))))/$J$1</f>
        <v>0</v>
      </c>
      <c r="J238" s="11"/>
      <c r="K238" s="15">
        <f t="shared" si="73"/>
        <v>16.539168766119491</v>
      </c>
      <c r="L238" s="49">
        <f t="shared" si="74"/>
        <v>8.7358184772301117E-2</v>
      </c>
      <c r="M238" s="52">
        <f t="shared" si="75"/>
        <v>1</v>
      </c>
      <c r="N238" s="49">
        <f t="shared" si="76"/>
        <v>4.5753758463778892E-3</v>
      </c>
      <c r="O238" s="49">
        <f t="shared" si="77"/>
        <v>7.3458127042515906E-2</v>
      </c>
      <c r="P238" s="52">
        <f t="shared" si="78"/>
        <v>2</v>
      </c>
      <c r="Q238" s="49">
        <f t="shared" si="79"/>
        <v>0</v>
      </c>
      <c r="R238" s="52">
        <f t="shared" si="80"/>
        <v>2</v>
      </c>
      <c r="S238" s="49">
        <f t="shared" si="81"/>
        <v>0</v>
      </c>
      <c r="T238" s="49">
        <f t="shared" si="82"/>
        <v>0.16539168766119491</v>
      </c>
      <c r="U238" s="38">
        <f t="shared" si="83"/>
        <v>0</v>
      </c>
      <c r="V238" s="54">
        <f t="shared" si="84"/>
        <v>0</v>
      </c>
      <c r="W238" s="57">
        <f t="shared" si="67"/>
        <v>0</v>
      </c>
      <c r="X238" s="59">
        <f t="shared" si="68"/>
        <v>487827.902</v>
      </c>
      <c r="Y238" s="53">
        <f>INDEX('N1.0'!D:D,MATCH('0107'!A238,'N1.0'!B:B,0))</f>
        <v>13.792999999999999</v>
      </c>
      <c r="Z238" s="53">
        <f t="shared" si="69"/>
        <v>3536778.815341115</v>
      </c>
      <c r="AA238" s="53">
        <f t="shared" si="70"/>
        <v>13.793000000000001</v>
      </c>
      <c r="AB238" s="53">
        <f t="shared" si="85"/>
        <v>0</v>
      </c>
      <c r="AC238" s="56">
        <f t="shared" si="86"/>
        <v>0</v>
      </c>
      <c r="AD238" s="56">
        <f t="shared" si="87"/>
        <v>0</v>
      </c>
      <c r="AE238" s="53">
        <f t="shared" si="71"/>
        <v>13.793000000000001</v>
      </c>
      <c r="AF238" s="53">
        <f t="shared" si="72"/>
        <v>13.793000000000001</v>
      </c>
    </row>
    <row r="239" spans="1:32" ht="20.5" customHeight="1" x14ac:dyDescent="0.2">
      <c r="A239" s="26" t="str">
        <f>all_banks!O233&amp;" "</f>
        <v xml:space="preserve">АО "РФК-банк" (3099) </v>
      </c>
      <c r="B239" s="3">
        <f>all_banks!H233</f>
        <v>3099</v>
      </c>
      <c r="C239" s="3" t="str">
        <f>all_banks!E233</f>
        <v>РОССИЙСКАЯ ФИНАНСОВАЯ КОРПОРАЦИЯ</v>
      </c>
      <c r="D239" s="14">
        <f>INDEX('123_parsed'!B:B,MATCH('0107'!B239,'123_parsed'!A:A,0))</f>
        <v>1909.894</v>
      </c>
      <c r="E239" s="13">
        <f t="shared" si="88"/>
        <v>0</v>
      </c>
      <c r="F239" s="11">
        <f>(((INDEX('101'!$A:$G,MATCH($A239&amp;"60401",'101'!$A:$A,0),MATCH($J$2&amp;"Ост /Дб",'101'!$1:$1,0)))+(INDEX('101'!$A:$G,MATCH($A239&amp;"60404",'101'!$A:$A,0),MATCH($J$2&amp;"Ост /Дб",'101'!$1:$1,0)))+(INDEX('101'!$A:$G,MATCH($A239&amp;"60415",'101'!$A:$A,0),MATCH($J$2&amp;"Ост /Дб",'101'!$1:$1,0)))-(INDEX('101'!$A:$G,MATCH($A239&amp;"60414",'101'!$A:$A,0),MATCH($J$2&amp;"Ост /Кр",'101'!$1:$1,0)))-(INDEX('101'!$A:$G,MATCH($A239&amp;"60405",'101'!$A:$A,0),MATCH($J$2&amp;"Ост /Дб",'101'!$1:$1,0)))+(INDEX('101'!$A:$G,MATCH($A239&amp;"61901",'101'!$A:$A,0),MATCH($J$2&amp;"Ост /Дб",'101'!$1:$1,0)))+(INDEX('101'!$A:$G,MATCH($A239&amp;"61902",'101'!$A:$A,0),MATCH($J$2&amp;"Ост /Дб",'101'!$1:$1,0)))+(INDEX('101'!$A:$G,MATCH($A239&amp;"61903",'101'!$A:$A,0),MATCH($J$2&amp;"Ост /Дб",'101'!$1:$1,0)))+(INDEX('101'!$A:$G,MATCH($A239&amp;"61904",'101'!$A:$A,0),MATCH($J$2&amp;"Ост /Дб",'101'!$1:$1,0)))+(INDEX('101'!$A:$G,MATCH($A239&amp;"61905",'101'!$A:$A,0),MATCH($J$2&amp;"Ост /Дб",'101'!$1:$1,0)))+(INDEX('101'!$A:$G,MATCH($A239&amp;"61906",'101'!$A:$A,0),MATCH($J$2&amp;"Ост /Дб",'101'!$1:$1,0)))+(INDEX('101'!$A:$G,MATCH($A239&amp;"61907",'101'!$A:$A,0),MATCH($J$2&amp;"Ост /Дб",'101'!$1:$1,0)))+(INDEX('101'!$A:$G,MATCH($A239&amp;"61908",'101'!$A:$A,0),MATCH($J$2&amp;"Ост /Дб",'101'!$1:$1,0)))+(INDEX('101'!$A:$G,MATCH($A239&amp;"61911",'101'!$A:$A,0),MATCH($J$2&amp;"Ост /Дб",'101'!$1:$1,0)))-(INDEX('101'!$A:$G,MATCH($A239&amp;"61909",'101'!$A:$A,0),MATCH($J$2&amp;"Ост /Кр",'101'!$1:$1,0)))-(INDEX('101'!$A:$G,MATCH($A239&amp;"61910",'101'!$A:$A,0),MATCH($J$2&amp;"Ост /Кр",'101'!$1:$1,0)))-(INDEX('101'!$A:$G,MATCH($A239&amp;"61912",'101'!$A:$A,0),MATCH($J$2&amp;"Ост /Кр",'101'!$1:$1,0)))+(INDEX('101'!$A:$G,MATCH($A239&amp;"62001",'101'!$A:$A,0),MATCH($J$2&amp;"Ост /Дб",'101'!$1:$1,0)))-(INDEX('101'!$A:$G,MATCH($A239&amp;"62002",'101'!$A:$A,0),MATCH($J$2&amp;"Ост /Кр",'101'!$1:$1,0)))+(INDEX('101'!$A:$G,MATCH($A239&amp;"62101",'101'!$A:$A,0),MATCH($J$2&amp;"Ост /Дб",'101'!$1:$1,0)))+(INDEX('101'!$A:$G,MATCH($A239&amp;"62102",'101'!$A:$A,0),MATCH($J$2&amp;"Ост /Дб",'101'!$1:$1,0)))-(INDEX('101'!$A:$G,MATCH($A239&amp;"62103",'101'!$A:$A,0),MATCH($J$2&amp;"Ост /Кр",'101'!$1:$1,0))))-(((INDEX('135'!$A:$O,MATCH('0107'!$A239,'135'!$A:$A,0),MATCH($J$2&amp;F$4,'135'!$2:$2,0)))/1.5)+(INDEX('135'!$A:$O,MATCH('0107'!$A239,'135'!$A:$A,0),MATCH($J$2&amp;F$5,'135'!$2:$2,0)))+(INDEX('135'!$A:$O,MATCH('0107'!$A239,'135'!$A:$A,0),MATCH($J$2&amp;F$6,'135'!$2:$2,0)))))/$J$1</f>
        <v>0</v>
      </c>
      <c r="G239" s="16">
        <f>(((INDEX('135'!$A:$O,MATCH('0107'!$A239,'135'!$A:$A,0),MATCH($J$2&amp;G$4,'135'!$2:$2,0)))/1.5)+(INDEX('135'!$A:$O,MATCH('0107'!$A239,'135'!$A:$A,0),MATCH($J$2&amp;G$5,'135'!$2:$2,0)))+(INDEX('135'!$A:$O,MATCH('0107'!$A239,'135'!$A:$A,0),MATCH($J$2&amp;G$6,'135'!$2:$2,0))))/$J$1</f>
        <v>0</v>
      </c>
      <c r="H239" s="11">
        <f>(((INDEX('135'!$A:$O,MATCH('0107'!$A239,'135'!$A:$A,0),MATCH($J$2&amp;H$6,'135'!$2:$2,0)))/1.5))/$J$1</f>
        <v>0</v>
      </c>
      <c r="I239" s="11">
        <f>(((INDEX('135'!$A:$O,MATCH('0107'!$A239,'135'!$A:$A,0),MATCH($J$2&amp;I$4,'135'!$2:$2,0)))/1.5)+(INDEX('135'!$A:$O,MATCH('0107'!$A239,'135'!$A:$A,0),MATCH($J$2&amp;I$5,'135'!$2:$2,0)))+(INDEX('135'!$A:$O,MATCH('0107'!$A239,'135'!$A:$A,0),MATCH($J$2&amp;I$6,'135'!$2:$2,0))))/$J$1</f>
        <v>0</v>
      </c>
      <c r="J239" s="11"/>
      <c r="K239" s="15">
        <f t="shared" si="73"/>
        <v>0</v>
      </c>
      <c r="L239" s="49">
        <f t="shared" si="74"/>
        <v>0</v>
      </c>
      <c r="M239" s="52">
        <f t="shared" si="75"/>
        <v>1</v>
      </c>
      <c r="N239" s="49">
        <f t="shared" si="76"/>
        <v>0</v>
      </c>
      <c r="O239" s="49">
        <f t="shared" si="77"/>
        <v>0</v>
      </c>
      <c r="P239" s="52">
        <f t="shared" si="78"/>
        <v>2</v>
      </c>
      <c r="Q239" s="49">
        <f t="shared" si="79"/>
        <v>0</v>
      </c>
      <c r="R239" s="52">
        <f t="shared" si="80"/>
        <v>2</v>
      </c>
      <c r="S239" s="49">
        <f t="shared" si="81"/>
        <v>0</v>
      </c>
      <c r="T239" s="49">
        <f t="shared" si="82"/>
        <v>0</v>
      </c>
      <c r="U239" s="38">
        <f t="shared" si="83"/>
        <v>0</v>
      </c>
      <c r="V239" s="54">
        <f t="shared" si="84"/>
        <v>0</v>
      </c>
      <c r="W239" s="57">
        <f t="shared" si="67"/>
        <v>0</v>
      </c>
      <c r="X239" s="59">
        <f t="shared" si="68"/>
        <v>1909.894</v>
      </c>
      <c r="Y239" s="53">
        <f>INDEX('N1.0'!D:D,MATCH('0107'!A239,'N1.0'!B:B,0))</f>
        <v>87.03</v>
      </c>
      <c r="Z239" s="53">
        <f t="shared" si="69"/>
        <v>2194.5237274503047</v>
      </c>
      <c r="AA239" s="53">
        <f t="shared" si="70"/>
        <v>87.029999999999987</v>
      </c>
      <c r="AB239" s="53">
        <f t="shared" si="85"/>
        <v>0</v>
      </c>
      <c r="AC239" s="56">
        <f t="shared" si="86"/>
        <v>0</v>
      </c>
      <c r="AD239" s="56">
        <f t="shared" si="87"/>
        <v>0</v>
      </c>
      <c r="AE239" s="53">
        <f t="shared" si="71"/>
        <v>87.029999999999987</v>
      </c>
      <c r="AF239" s="53">
        <f t="shared" si="72"/>
        <v>87.029999999999987</v>
      </c>
    </row>
    <row r="240" spans="1:32" ht="20.5" customHeight="1" x14ac:dyDescent="0.2">
      <c r="A240" s="26" t="str">
        <f>all_banks!O234&amp;" "</f>
        <v xml:space="preserve">РНКБ Банк (ПАО) (1354) </v>
      </c>
      <c r="B240" s="3">
        <f>all_banks!H234</f>
        <v>1354</v>
      </c>
      <c r="C240" s="3" t="str">
        <f>all_banks!E234</f>
        <v>РОССИЙСКИЙ НАЦИОНАЛЬНЫЙ КОММЕРЧЕСКИЙ БАНК</v>
      </c>
      <c r="D240" s="14">
        <f>INDEX('123_parsed'!B:B,MATCH('0107'!B240,'123_parsed'!A:A,0))</f>
        <v>58138.57</v>
      </c>
      <c r="E240" s="13">
        <f t="shared" si="88"/>
        <v>5139.3073333333332</v>
      </c>
      <c r="F240" s="11">
        <f>(((INDEX('101'!$A:$G,MATCH($A240&amp;"60401",'101'!$A:$A,0),MATCH($J$2&amp;"Ост /Дб",'101'!$1:$1,0)))+(INDEX('101'!$A:$G,MATCH($A240&amp;"60404",'101'!$A:$A,0),MATCH($J$2&amp;"Ост /Дб",'101'!$1:$1,0)))+(INDEX('101'!$A:$G,MATCH($A240&amp;"60415",'101'!$A:$A,0),MATCH($J$2&amp;"Ост /Дб",'101'!$1:$1,0)))-(INDEX('101'!$A:$G,MATCH($A240&amp;"60414",'101'!$A:$A,0),MATCH($J$2&amp;"Ост /Кр",'101'!$1:$1,0)))-(INDEX('101'!$A:$G,MATCH($A240&amp;"60405",'101'!$A:$A,0),MATCH($J$2&amp;"Ост /Дб",'101'!$1:$1,0)))+(INDEX('101'!$A:$G,MATCH($A240&amp;"61901",'101'!$A:$A,0),MATCH($J$2&amp;"Ост /Дб",'101'!$1:$1,0)))+(INDEX('101'!$A:$G,MATCH($A240&amp;"61902",'101'!$A:$A,0),MATCH($J$2&amp;"Ост /Дб",'101'!$1:$1,0)))+(INDEX('101'!$A:$G,MATCH($A240&amp;"61903",'101'!$A:$A,0),MATCH($J$2&amp;"Ост /Дб",'101'!$1:$1,0)))+(INDEX('101'!$A:$G,MATCH($A240&amp;"61904",'101'!$A:$A,0),MATCH($J$2&amp;"Ост /Дб",'101'!$1:$1,0)))+(INDEX('101'!$A:$G,MATCH($A240&amp;"61905",'101'!$A:$A,0),MATCH($J$2&amp;"Ост /Дб",'101'!$1:$1,0)))+(INDEX('101'!$A:$G,MATCH($A240&amp;"61906",'101'!$A:$A,0),MATCH($J$2&amp;"Ост /Дб",'101'!$1:$1,0)))+(INDEX('101'!$A:$G,MATCH($A240&amp;"61907",'101'!$A:$A,0),MATCH($J$2&amp;"Ост /Дб",'101'!$1:$1,0)))+(INDEX('101'!$A:$G,MATCH($A240&amp;"61908",'101'!$A:$A,0),MATCH($J$2&amp;"Ост /Дб",'101'!$1:$1,0)))+(INDEX('101'!$A:$G,MATCH($A240&amp;"61911",'101'!$A:$A,0),MATCH($J$2&amp;"Ост /Дб",'101'!$1:$1,0)))-(INDEX('101'!$A:$G,MATCH($A240&amp;"61909",'101'!$A:$A,0),MATCH($J$2&amp;"Ост /Кр",'101'!$1:$1,0)))-(INDEX('101'!$A:$G,MATCH($A240&amp;"61910",'101'!$A:$A,0),MATCH($J$2&amp;"Ост /Кр",'101'!$1:$1,0)))-(INDEX('101'!$A:$G,MATCH($A240&amp;"61912",'101'!$A:$A,0),MATCH($J$2&amp;"Ост /Кр",'101'!$1:$1,0)))+(INDEX('101'!$A:$G,MATCH($A240&amp;"62001",'101'!$A:$A,0),MATCH($J$2&amp;"Ост /Дб",'101'!$1:$1,0)))-(INDEX('101'!$A:$G,MATCH($A240&amp;"62002",'101'!$A:$A,0),MATCH($J$2&amp;"Ост /Кр",'101'!$1:$1,0)))+(INDEX('101'!$A:$G,MATCH($A240&amp;"62101",'101'!$A:$A,0),MATCH($J$2&amp;"Ост /Дб",'101'!$1:$1,0)))+(INDEX('101'!$A:$G,MATCH($A240&amp;"62102",'101'!$A:$A,0),MATCH($J$2&amp;"Ост /Дб",'101'!$1:$1,0)))-(INDEX('101'!$A:$G,MATCH($A240&amp;"62103",'101'!$A:$A,0),MATCH($J$2&amp;"Ост /Кр",'101'!$1:$1,0))))-(((INDEX('135'!$A:$O,MATCH('0107'!$A240,'135'!$A:$A,0),MATCH($J$2&amp;F$4,'135'!$2:$2,0)))/1.5)+(INDEX('135'!$A:$O,MATCH('0107'!$A240,'135'!$A:$A,0),MATCH($J$2&amp;F$5,'135'!$2:$2,0)))+(INDEX('135'!$A:$O,MATCH('0107'!$A240,'135'!$A:$A,0),MATCH($J$2&amp;F$6,'135'!$2:$2,0)))))/$J$1</f>
        <v>4179.0916666666662</v>
      </c>
      <c r="G240" s="16">
        <f>(((INDEX('135'!$A:$O,MATCH('0107'!$A240,'135'!$A:$A,0),MATCH($J$2&amp;G$4,'135'!$2:$2,0)))/1.5)+(INDEX('135'!$A:$O,MATCH('0107'!$A240,'135'!$A:$A,0),MATCH($J$2&amp;G$5,'135'!$2:$2,0)))+(INDEX('135'!$A:$O,MATCH('0107'!$A240,'135'!$A:$A,0),MATCH($J$2&amp;G$6,'135'!$2:$2,0))))/$J$1</f>
        <v>307.26033333333339</v>
      </c>
      <c r="H240" s="11">
        <f>(((INDEX('135'!$A:$O,MATCH('0107'!$A240,'135'!$A:$A,0),MATCH($J$2&amp;H$6,'135'!$2:$2,0)))/1.5))/$J$1</f>
        <v>0</v>
      </c>
      <c r="I240" s="11">
        <f>(((INDEX('135'!$A:$O,MATCH('0107'!$A240,'135'!$A:$A,0),MATCH($J$2&amp;I$4,'135'!$2:$2,0)))/1.5)+(INDEX('135'!$A:$O,MATCH('0107'!$A240,'135'!$A:$A,0),MATCH($J$2&amp;I$5,'135'!$2:$2,0)))+(INDEX('135'!$A:$O,MATCH('0107'!$A240,'135'!$A:$A,0),MATCH($J$2&amp;I$6,'135'!$2:$2,0))))/$J$1</f>
        <v>652.95533333333333</v>
      </c>
      <c r="J240" s="11"/>
      <c r="K240" s="15">
        <f t="shared" si="73"/>
        <v>8.8397553179125907</v>
      </c>
      <c r="L240" s="49">
        <f t="shared" si="74"/>
        <v>7.1881569613195959E-2</v>
      </c>
      <c r="M240" s="52">
        <f t="shared" si="75"/>
        <v>1</v>
      </c>
      <c r="N240" s="49">
        <f t="shared" si="76"/>
        <v>5.2849654426198201E-3</v>
      </c>
      <c r="O240" s="49">
        <f t="shared" si="77"/>
        <v>0</v>
      </c>
      <c r="P240" s="52">
        <f t="shared" si="78"/>
        <v>2</v>
      </c>
      <c r="Q240" s="49">
        <f t="shared" si="79"/>
        <v>1.1231018123310108E-2</v>
      </c>
      <c r="R240" s="52">
        <f t="shared" si="80"/>
        <v>2</v>
      </c>
      <c r="S240" s="49">
        <f t="shared" si="81"/>
        <v>0</v>
      </c>
      <c r="T240" s="49">
        <f t="shared" si="82"/>
        <v>8.8397553179125898E-2</v>
      </c>
      <c r="U240" s="38">
        <f t="shared" si="83"/>
        <v>0</v>
      </c>
      <c r="V240" s="54">
        <f t="shared" si="84"/>
        <v>0</v>
      </c>
      <c r="W240" s="57">
        <f t="shared" si="67"/>
        <v>0</v>
      </c>
      <c r="X240" s="59">
        <f t="shared" si="68"/>
        <v>58138.57</v>
      </c>
      <c r="Y240" s="53">
        <f>INDEX('N1.0'!D:D,MATCH('0107'!A240,'N1.0'!B:B,0))</f>
        <v>21.719000000000001</v>
      </c>
      <c r="Z240" s="53">
        <f t="shared" si="69"/>
        <v>267685.29858649109</v>
      </c>
      <c r="AA240" s="53">
        <f t="shared" si="70"/>
        <v>21.719000000000001</v>
      </c>
      <c r="AB240" s="53">
        <f t="shared" si="85"/>
        <v>0</v>
      </c>
      <c r="AC240" s="56">
        <f t="shared" si="86"/>
        <v>0</v>
      </c>
      <c r="AD240" s="56">
        <f t="shared" si="87"/>
        <v>0</v>
      </c>
      <c r="AE240" s="53">
        <f t="shared" si="71"/>
        <v>21.719000000000001</v>
      </c>
      <c r="AF240" s="53">
        <f t="shared" si="72"/>
        <v>21.719000000000001</v>
      </c>
    </row>
    <row r="241" spans="1:32" ht="20.5" customHeight="1" x14ac:dyDescent="0.2">
      <c r="A241" s="26" t="str">
        <f>all_banks!O235&amp;" "</f>
        <v xml:space="preserve">МКИБ "РОССИТА-БАНК" ООО (3257) </v>
      </c>
      <c r="B241" s="3">
        <f>all_banks!H235</f>
        <v>3257</v>
      </c>
      <c r="C241" s="3" t="str">
        <f>all_banks!E235</f>
        <v>РОССИТА-БАНК</v>
      </c>
      <c r="D241" s="14">
        <f>INDEX('123_parsed'!B:B,MATCH('0107'!B241,'123_parsed'!A:A,0))</f>
        <v>570.94399999999996</v>
      </c>
      <c r="E241" s="13">
        <f t="shared" si="88"/>
        <v>77.781000000000006</v>
      </c>
      <c r="F241" s="11">
        <f>(((INDEX('101'!$A:$G,MATCH($A241&amp;"60401",'101'!$A:$A,0),MATCH($J$2&amp;"Ост /Дб",'101'!$1:$1,0)))+(INDEX('101'!$A:$G,MATCH($A241&amp;"60404",'101'!$A:$A,0),MATCH($J$2&amp;"Ост /Дб",'101'!$1:$1,0)))+(INDEX('101'!$A:$G,MATCH($A241&amp;"60415",'101'!$A:$A,0),MATCH($J$2&amp;"Ост /Дб",'101'!$1:$1,0)))-(INDEX('101'!$A:$G,MATCH($A241&amp;"60414",'101'!$A:$A,0),MATCH($J$2&amp;"Ост /Кр",'101'!$1:$1,0)))-(INDEX('101'!$A:$G,MATCH($A241&amp;"60405",'101'!$A:$A,0),MATCH($J$2&amp;"Ост /Дб",'101'!$1:$1,0)))+(INDEX('101'!$A:$G,MATCH($A241&amp;"61901",'101'!$A:$A,0),MATCH($J$2&amp;"Ост /Дб",'101'!$1:$1,0)))+(INDEX('101'!$A:$G,MATCH($A241&amp;"61902",'101'!$A:$A,0),MATCH($J$2&amp;"Ост /Дб",'101'!$1:$1,0)))+(INDEX('101'!$A:$G,MATCH($A241&amp;"61903",'101'!$A:$A,0),MATCH($J$2&amp;"Ост /Дб",'101'!$1:$1,0)))+(INDEX('101'!$A:$G,MATCH($A241&amp;"61904",'101'!$A:$A,0),MATCH($J$2&amp;"Ост /Дб",'101'!$1:$1,0)))+(INDEX('101'!$A:$G,MATCH($A241&amp;"61905",'101'!$A:$A,0),MATCH($J$2&amp;"Ост /Дб",'101'!$1:$1,0)))+(INDEX('101'!$A:$G,MATCH($A241&amp;"61906",'101'!$A:$A,0),MATCH($J$2&amp;"Ост /Дб",'101'!$1:$1,0)))+(INDEX('101'!$A:$G,MATCH($A241&amp;"61907",'101'!$A:$A,0),MATCH($J$2&amp;"Ост /Дб",'101'!$1:$1,0)))+(INDEX('101'!$A:$G,MATCH($A241&amp;"61908",'101'!$A:$A,0),MATCH($J$2&amp;"Ост /Дб",'101'!$1:$1,0)))+(INDEX('101'!$A:$G,MATCH($A241&amp;"61911",'101'!$A:$A,0),MATCH($J$2&amp;"Ост /Дб",'101'!$1:$1,0)))-(INDEX('101'!$A:$G,MATCH($A241&amp;"61909",'101'!$A:$A,0),MATCH($J$2&amp;"Ост /Кр",'101'!$1:$1,0)))-(INDEX('101'!$A:$G,MATCH($A241&amp;"61910",'101'!$A:$A,0),MATCH($J$2&amp;"Ост /Кр",'101'!$1:$1,0)))-(INDEX('101'!$A:$G,MATCH($A241&amp;"61912",'101'!$A:$A,0),MATCH($J$2&amp;"Ост /Кр",'101'!$1:$1,0)))+(INDEX('101'!$A:$G,MATCH($A241&amp;"62001",'101'!$A:$A,0),MATCH($J$2&amp;"Ост /Дб",'101'!$1:$1,0)))-(INDEX('101'!$A:$G,MATCH($A241&amp;"62002",'101'!$A:$A,0),MATCH($J$2&amp;"Ост /Кр",'101'!$1:$1,0)))+(INDEX('101'!$A:$G,MATCH($A241&amp;"62101",'101'!$A:$A,0),MATCH($J$2&amp;"Ост /Дб",'101'!$1:$1,0)))+(INDEX('101'!$A:$G,MATCH($A241&amp;"62102",'101'!$A:$A,0),MATCH($J$2&amp;"Ост /Дб",'101'!$1:$1,0)))-(INDEX('101'!$A:$G,MATCH($A241&amp;"62103",'101'!$A:$A,0),MATCH($J$2&amp;"Ост /Кр",'101'!$1:$1,0))))-(((INDEX('135'!$A:$O,MATCH('0107'!$A241,'135'!$A:$A,0),MATCH($J$2&amp;F$4,'135'!$2:$2,0)))/1.5)+(INDEX('135'!$A:$O,MATCH('0107'!$A241,'135'!$A:$A,0),MATCH($J$2&amp;F$5,'135'!$2:$2,0)))+(INDEX('135'!$A:$O,MATCH('0107'!$A241,'135'!$A:$A,0),MATCH($J$2&amp;F$6,'135'!$2:$2,0)))))/$J$1</f>
        <v>5.7809999999999997</v>
      </c>
      <c r="G241" s="16">
        <f>(((INDEX('135'!$A:$O,MATCH('0107'!$A241,'135'!$A:$A,0),MATCH($J$2&amp;G$4,'135'!$2:$2,0)))/1.5)+(INDEX('135'!$A:$O,MATCH('0107'!$A241,'135'!$A:$A,0),MATCH($J$2&amp;G$5,'135'!$2:$2,0)))+(INDEX('135'!$A:$O,MATCH('0107'!$A241,'135'!$A:$A,0),MATCH($J$2&amp;G$6,'135'!$2:$2,0))))/$J$1</f>
        <v>72</v>
      </c>
      <c r="H241" s="11">
        <f>(((INDEX('135'!$A:$O,MATCH('0107'!$A241,'135'!$A:$A,0),MATCH($J$2&amp;H$6,'135'!$2:$2,0)))/1.5))/$J$1</f>
        <v>0</v>
      </c>
      <c r="I241" s="11">
        <f>(((INDEX('135'!$A:$O,MATCH('0107'!$A241,'135'!$A:$A,0),MATCH($J$2&amp;I$4,'135'!$2:$2,0)))/1.5)+(INDEX('135'!$A:$O,MATCH('0107'!$A241,'135'!$A:$A,0),MATCH($J$2&amp;I$5,'135'!$2:$2,0)))+(INDEX('135'!$A:$O,MATCH('0107'!$A241,'135'!$A:$A,0),MATCH($J$2&amp;I$6,'135'!$2:$2,0))))/$J$1</f>
        <v>0</v>
      </c>
      <c r="J241" s="11"/>
      <c r="K241" s="15">
        <f t="shared" si="73"/>
        <v>13.623227496917387</v>
      </c>
      <c r="L241" s="49">
        <f t="shared" si="74"/>
        <v>1.0125336285169824E-2</v>
      </c>
      <c r="M241" s="52">
        <f t="shared" si="75"/>
        <v>1</v>
      </c>
      <c r="N241" s="49">
        <f t="shared" si="76"/>
        <v>0.12610693868400405</v>
      </c>
      <c r="O241" s="49">
        <f t="shared" si="77"/>
        <v>0</v>
      </c>
      <c r="P241" s="52">
        <f t="shared" si="78"/>
        <v>2</v>
      </c>
      <c r="Q241" s="49">
        <f t="shared" si="79"/>
        <v>0</v>
      </c>
      <c r="R241" s="52">
        <f t="shared" si="80"/>
        <v>2</v>
      </c>
      <c r="S241" s="49">
        <f t="shared" si="81"/>
        <v>0</v>
      </c>
      <c r="T241" s="49">
        <f t="shared" si="82"/>
        <v>0.13623227496917387</v>
      </c>
      <c r="U241" s="38">
        <f t="shared" si="83"/>
        <v>0</v>
      </c>
      <c r="V241" s="54">
        <f t="shared" si="84"/>
        <v>0</v>
      </c>
      <c r="W241" s="57">
        <f t="shared" si="67"/>
        <v>0</v>
      </c>
      <c r="X241" s="59">
        <f t="shared" si="68"/>
        <v>570.94399999999996</v>
      </c>
      <c r="Y241" s="53">
        <f>INDEX('N1.0'!D:D,MATCH('0107'!A241,'N1.0'!B:B,0))</f>
        <v>16.324999999999999</v>
      </c>
      <c r="Z241" s="53">
        <f t="shared" si="69"/>
        <v>3497.359877488514</v>
      </c>
      <c r="AA241" s="53">
        <f t="shared" si="70"/>
        <v>16.324999999999999</v>
      </c>
      <c r="AB241" s="53">
        <f t="shared" si="85"/>
        <v>0</v>
      </c>
      <c r="AC241" s="56">
        <f t="shared" si="86"/>
        <v>0</v>
      </c>
      <c r="AD241" s="56">
        <f t="shared" si="87"/>
        <v>0</v>
      </c>
      <c r="AE241" s="53">
        <f t="shared" si="71"/>
        <v>16.324999999999999</v>
      </c>
      <c r="AF241" s="53">
        <f t="shared" si="72"/>
        <v>16.324999999999999</v>
      </c>
    </row>
    <row r="242" spans="1:32" ht="20.5" customHeight="1" x14ac:dyDescent="0.2">
      <c r="A242" s="26" t="str">
        <f>all_banks!O236&amp;" "</f>
        <v xml:space="preserve">АО "АБ "РОССИЯ" (328) </v>
      </c>
      <c r="B242" s="3">
        <f>all_banks!H236</f>
        <v>328</v>
      </c>
      <c r="C242" s="3" t="str">
        <f>all_banks!E236</f>
        <v>РОССИЯ</v>
      </c>
      <c r="D242" s="14">
        <f>INDEX('123_parsed'!B:B,MATCH('0107'!B242,'123_parsed'!A:A,0))</f>
        <v>98350.176999999996</v>
      </c>
      <c r="E242" s="13">
        <f t="shared" si="88"/>
        <v>14734.437333333331</v>
      </c>
      <c r="F242" s="11">
        <f>(((INDEX('101'!$A:$G,MATCH($A242&amp;"60401",'101'!$A:$A,0),MATCH($J$2&amp;"Ост /Дб",'101'!$1:$1,0)))+(INDEX('101'!$A:$G,MATCH($A242&amp;"60404",'101'!$A:$A,0),MATCH($J$2&amp;"Ост /Дб",'101'!$1:$1,0)))+(INDEX('101'!$A:$G,MATCH($A242&amp;"60415",'101'!$A:$A,0),MATCH($J$2&amp;"Ост /Дб",'101'!$1:$1,0)))-(INDEX('101'!$A:$G,MATCH($A242&amp;"60414",'101'!$A:$A,0),MATCH($J$2&amp;"Ост /Кр",'101'!$1:$1,0)))-(INDEX('101'!$A:$G,MATCH($A242&amp;"60405",'101'!$A:$A,0),MATCH($J$2&amp;"Ост /Дб",'101'!$1:$1,0)))+(INDEX('101'!$A:$G,MATCH($A242&amp;"61901",'101'!$A:$A,0),MATCH($J$2&amp;"Ост /Дб",'101'!$1:$1,0)))+(INDEX('101'!$A:$G,MATCH($A242&amp;"61902",'101'!$A:$A,0),MATCH($J$2&amp;"Ост /Дб",'101'!$1:$1,0)))+(INDEX('101'!$A:$G,MATCH($A242&amp;"61903",'101'!$A:$A,0),MATCH($J$2&amp;"Ост /Дб",'101'!$1:$1,0)))+(INDEX('101'!$A:$G,MATCH($A242&amp;"61904",'101'!$A:$A,0),MATCH($J$2&amp;"Ост /Дб",'101'!$1:$1,0)))+(INDEX('101'!$A:$G,MATCH($A242&amp;"61905",'101'!$A:$A,0),MATCH($J$2&amp;"Ост /Дб",'101'!$1:$1,0)))+(INDEX('101'!$A:$G,MATCH($A242&amp;"61906",'101'!$A:$A,0),MATCH($J$2&amp;"Ост /Дб",'101'!$1:$1,0)))+(INDEX('101'!$A:$G,MATCH($A242&amp;"61907",'101'!$A:$A,0),MATCH($J$2&amp;"Ост /Дб",'101'!$1:$1,0)))+(INDEX('101'!$A:$G,MATCH($A242&amp;"61908",'101'!$A:$A,0),MATCH($J$2&amp;"Ост /Дб",'101'!$1:$1,0)))+(INDEX('101'!$A:$G,MATCH($A242&amp;"61911",'101'!$A:$A,0),MATCH($J$2&amp;"Ост /Дб",'101'!$1:$1,0)))-(INDEX('101'!$A:$G,MATCH($A242&amp;"61909",'101'!$A:$A,0),MATCH($J$2&amp;"Ост /Кр",'101'!$1:$1,0)))-(INDEX('101'!$A:$G,MATCH($A242&amp;"61910",'101'!$A:$A,0),MATCH($J$2&amp;"Ост /Кр",'101'!$1:$1,0)))-(INDEX('101'!$A:$G,MATCH($A242&amp;"61912",'101'!$A:$A,0),MATCH($J$2&amp;"Ост /Кр",'101'!$1:$1,0)))+(INDEX('101'!$A:$G,MATCH($A242&amp;"62001",'101'!$A:$A,0),MATCH($J$2&amp;"Ост /Дб",'101'!$1:$1,0)))-(INDEX('101'!$A:$G,MATCH($A242&amp;"62002",'101'!$A:$A,0),MATCH($J$2&amp;"Ост /Кр",'101'!$1:$1,0)))+(INDEX('101'!$A:$G,MATCH($A242&amp;"62101",'101'!$A:$A,0),MATCH($J$2&amp;"Ост /Дб",'101'!$1:$1,0)))+(INDEX('101'!$A:$G,MATCH($A242&amp;"62102",'101'!$A:$A,0),MATCH($J$2&amp;"Ост /Дб",'101'!$1:$1,0)))-(INDEX('101'!$A:$G,MATCH($A242&amp;"62103",'101'!$A:$A,0),MATCH($J$2&amp;"Ост /Кр",'101'!$1:$1,0))))-(((INDEX('135'!$A:$O,MATCH('0107'!$A242,'135'!$A:$A,0),MATCH($J$2&amp;F$4,'135'!$2:$2,0)))/1.5)+(INDEX('135'!$A:$O,MATCH('0107'!$A242,'135'!$A:$A,0),MATCH($J$2&amp;F$5,'135'!$2:$2,0)))+(INDEX('135'!$A:$O,MATCH('0107'!$A242,'135'!$A:$A,0),MATCH($J$2&amp;F$6,'135'!$2:$2,0)))))/$J$1</f>
        <v>9720.0969999999998</v>
      </c>
      <c r="G242" s="16">
        <f>(((INDEX('135'!$A:$O,MATCH('0107'!$A242,'135'!$A:$A,0),MATCH($J$2&amp;G$4,'135'!$2:$2,0)))/1.5)+(INDEX('135'!$A:$O,MATCH('0107'!$A242,'135'!$A:$A,0),MATCH($J$2&amp;G$5,'135'!$2:$2,0)))+(INDEX('135'!$A:$O,MATCH('0107'!$A242,'135'!$A:$A,0),MATCH($J$2&amp;G$6,'135'!$2:$2,0))))/$J$1</f>
        <v>775.99900000000002</v>
      </c>
      <c r="H242" s="11">
        <f>(((INDEX('135'!$A:$O,MATCH('0107'!$A242,'135'!$A:$A,0),MATCH($J$2&amp;H$6,'135'!$2:$2,0)))/1.5))/$J$1</f>
        <v>0</v>
      </c>
      <c r="I242" s="11">
        <f>(((INDEX('135'!$A:$O,MATCH('0107'!$A242,'135'!$A:$A,0),MATCH($J$2&amp;I$4,'135'!$2:$2,0)))/1.5)+(INDEX('135'!$A:$O,MATCH('0107'!$A242,'135'!$A:$A,0),MATCH($J$2&amp;I$5,'135'!$2:$2,0)))+(INDEX('135'!$A:$O,MATCH('0107'!$A242,'135'!$A:$A,0),MATCH($J$2&amp;I$6,'135'!$2:$2,0))))/$J$1</f>
        <v>4238.3413333333328</v>
      </c>
      <c r="J242" s="11"/>
      <c r="K242" s="15">
        <f t="shared" si="73"/>
        <v>14.981607336947988</v>
      </c>
      <c r="L242" s="49">
        <f t="shared" si="74"/>
        <v>9.8831515066820877E-2</v>
      </c>
      <c r="M242" s="52">
        <f t="shared" si="75"/>
        <v>1</v>
      </c>
      <c r="N242" s="49">
        <f t="shared" si="76"/>
        <v>7.8901637360550975E-3</v>
      </c>
      <c r="O242" s="49">
        <f t="shared" si="77"/>
        <v>0</v>
      </c>
      <c r="P242" s="52">
        <f t="shared" si="78"/>
        <v>2</v>
      </c>
      <c r="Q242" s="49">
        <f t="shared" si="79"/>
        <v>4.3094394566603911E-2</v>
      </c>
      <c r="R242" s="52">
        <f t="shared" si="80"/>
        <v>2</v>
      </c>
      <c r="S242" s="49">
        <f t="shared" si="81"/>
        <v>0</v>
      </c>
      <c r="T242" s="49">
        <f t="shared" si="82"/>
        <v>0.14981607336947989</v>
      </c>
      <c r="U242" s="38">
        <f t="shared" si="83"/>
        <v>0</v>
      </c>
      <c r="V242" s="54">
        <f t="shared" si="84"/>
        <v>0</v>
      </c>
      <c r="W242" s="57">
        <f t="shared" si="67"/>
        <v>0</v>
      </c>
      <c r="X242" s="59">
        <f t="shared" si="68"/>
        <v>98350.176999999996</v>
      </c>
      <c r="Y242" s="53">
        <f>INDEX('N1.0'!D:D,MATCH('0107'!A242,'N1.0'!B:B,0))</f>
        <v>11.462</v>
      </c>
      <c r="Z242" s="53">
        <f t="shared" si="69"/>
        <v>858054.24009771412</v>
      </c>
      <c r="AA242" s="53">
        <f t="shared" si="70"/>
        <v>11.462</v>
      </c>
      <c r="AB242" s="53">
        <f t="shared" si="85"/>
        <v>0</v>
      </c>
      <c r="AC242" s="56">
        <f t="shared" si="86"/>
        <v>0</v>
      </c>
      <c r="AD242" s="56">
        <f t="shared" si="87"/>
        <v>0</v>
      </c>
      <c r="AE242" s="53">
        <f t="shared" si="71"/>
        <v>11.462</v>
      </c>
      <c r="AF242" s="53">
        <f t="shared" si="72"/>
        <v>11.462</v>
      </c>
    </row>
    <row r="243" spans="1:32" ht="20.5" customHeight="1" x14ac:dyDescent="0.2">
      <c r="A243" s="26" t="str">
        <f>all_banks!O237&amp;" "</f>
        <v xml:space="preserve">ООО КБ "РостФинанс" (481) </v>
      </c>
      <c r="B243" s="3">
        <f>all_banks!H237</f>
        <v>481</v>
      </c>
      <c r="C243" s="3" t="str">
        <f>all_banks!E237</f>
        <v>РОСТФИНАНС</v>
      </c>
      <c r="D243" s="14">
        <f>INDEX('123_parsed'!B:B,MATCH('0107'!B243,'123_parsed'!A:A,0))</f>
        <v>1394.665</v>
      </c>
      <c r="E243" s="13">
        <f t="shared" si="88"/>
        <v>389.29699999999997</v>
      </c>
      <c r="F243" s="11">
        <f>(((INDEX('101'!$A:$G,MATCH($A243&amp;"60401",'101'!$A:$A,0),MATCH($J$2&amp;"Ост /Дб",'101'!$1:$1,0)))+(INDEX('101'!$A:$G,MATCH($A243&amp;"60404",'101'!$A:$A,0),MATCH($J$2&amp;"Ост /Дб",'101'!$1:$1,0)))+(INDEX('101'!$A:$G,MATCH($A243&amp;"60415",'101'!$A:$A,0),MATCH($J$2&amp;"Ост /Дб",'101'!$1:$1,0)))-(INDEX('101'!$A:$G,MATCH($A243&amp;"60414",'101'!$A:$A,0),MATCH($J$2&amp;"Ост /Кр",'101'!$1:$1,0)))-(INDEX('101'!$A:$G,MATCH($A243&amp;"60405",'101'!$A:$A,0),MATCH($J$2&amp;"Ост /Дб",'101'!$1:$1,0)))+(INDEX('101'!$A:$G,MATCH($A243&amp;"61901",'101'!$A:$A,0),MATCH($J$2&amp;"Ост /Дб",'101'!$1:$1,0)))+(INDEX('101'!$A:$G,MATCH($A243&amp;"61902",'101'!$A:$A,0),MATCH($J$2&amp;"Ост /Дб",'101'!$1:$1,0)))+(INDEX('101'!$A:$G,MATCH($A243&amp;"61903",'101'!$A:$A,0),MATCH($J$2&amp;"Ост /Дб",'101'!$1:$1,0)))+(INDEX('101'!$A:$G,MATCH($A243&amp;"61904",'101'!$A:$A,0),MATCH($J$2&amp;"Ост /Дб",'101'!$1:$1,0)))+(INDEX('101'!$A:$G,MATCH($A243&amp;"61905",'101'!$A:$A,0),MATCH($J$2&amp;"Ост /Дб",'101'!$1:$1,0)))+(INDEX('101'!$A:$G,MATCH($A243&amp;"61906",'101'!$A:$A,0),MATCH($J$2&amp;"Ост /Дб",'101'!$1:$1,0)))+(INDEX('101'!$A:$G,MATCH($A243&amp;"61907",'101'!$A:$A,0),MATCH($J$2&amp;"Ост /Дб",'101'!$1:$1,0)))+(INDEX('101'!$A:$G,MATCH($A243&amp;"61908",'101'!$A:$A,0),MATCH($J$2&amp;"Ост /Дб",'101'!$1:$1,0)))+(INDEX('101'!$A:$G,MATCH($A243&amp;"61911",'101'!$A:$A,0),MATCH($J$2&amp;"Ост /Дб",'101'!$1:$1,0)))-(INDEX('101'!$A:$G,MATCH($A243&amp;"61909",'101'!$A:$A,0),MATCH($J$2&amp;"Ост /Кр",'101'!$1:$1,0)))-(INDEX('101'!$A:$G,MATCH($A243&amp;"61910",'101'!$A:$A,0),MATCH($J$2&amp;"Ост /Кр",'101'!$1:$1,0)))-(INDEX('101'!$A:$G,MATCH($A243&amp;"61912",'101'!$A:$A,0),MATCH($J$2&amp;"Ост /Кр",'101'!$1:$1,0)))+(INDEX('101'!$A:$G,MATCH($A243&amp;"62001",'101'!$A:$A,0),MATCH($J$2&amp;"Ост /Дб",'101'!$1:$1,0)))-(INDEX('101'!$A:$G,MATCH($A243&amp;"62002",'101'!$A:$A,0),MATCH($J$2&amp;"Ост /Кр",'101'!$1:$1,0)))+(INDEX('101'!$A:$G,MATCH($A243&amp;"62101",'101'!$A:$A,0),MATCH($J$2&amp;"Ост /Дб",'101'!$1:$1,0)))+(INDEX('101'!$A:$G,MATCH($A243&amp;"62102",'101'!$A:$A,0),MATCH($J$2&amp;"Ост /Дб",'101'!$1:$1,0)))-(INDEX('101'!$A:$G,MATCH($A243&amp;"62103",'101'!$A:$A,0),MATCH($J$2&amp;"Ост /Кр",'101'!$1:$1,0))))-(((INDEX('135'!$A:$O,MATCH('0107'!$A243,'135'!$A:$A,0),MATCH($J$2&amp;F$4,'135'!$2:$2,0)))/1.5)+(INDEX('135'!$A:$O,MATCH('0107'!$A243,'135'!$A:$A,0),MATCH($J$2&amp;F$5,'135'!$2:$2,0)))+(INDEX('135'!$A:$O,MATCH('0107'!$A243,'135'!$A:$A,0),MATCH($J$2&amp;F$6,'135'!$2:$2,0)))))/$J$1</f>
        <v>47.762999999999998</v>
      </c>
      <c r="G243" s="16">
        <f>(((INDEX('135'!$A:$O,MATCH('0107'!$A243,'135'!$A:$A,0),MATCH($J$2&amp;G$4,'135'!$2:$2,0)))/1.5)+(INDEX('135'!$A:$O,MATCH('0107'!$A243,'135'!$A:$A,0),MATCH($J$2&amp;G$5,'135'!$2:$2,0)))+(INDEX('135'!$A:$O,MATCH('0107'!$A243,'135'!$A:$A,0),MATCH($J$2&amp;G$6,'135'!$2:$2,0))))/$J$1</f>
        <v>341.53399999999999</v>
      </c>
      <c r="H243" s="11">
        <f>(((INDEX('135'!$A:$O,MATCH('0107'!$A243,'135'!$A:$A,0),MATCH($J$2&amp;H$6,'135'!$2:$2,0)))/1.5))/$J$1</f>
        <v>0</v>
      </c>
      <c r="I243" s="11">
        <f>(((INDEX('135'!$A:$O,MATCH('0107'!$A243,'135'!$A:$A,0),MATCH($J$2&amp;I$4,'135'!$2:$2,0)))/1.5)+(INDEX('135'!$A:$O,MATCH('0107'!$A243,'135'!$A:$A,0),MATCH($J$2&amp;I$5,'135'!$2:$2,0)))+(INDEX('135'!$A:$O,MATCH('0107'!$A243,'135'!$A:$A,0),MATCH($J$2&amp;I$6,'135'!$2:$2,0))))/$J$1</f>
        <v>0</v>
      </c>
      <c r="J243" s="11"/>
      <c r="K243" s="15">
        <f t="shared" si="73"/>
        <v>27.913298175547531</v>
      </c>
      <c r="L243" s="49">
        <f t="shared" si="74"/>
        <v>3.4246933851498386E-2</v>
      </c>
      <c r="M243" s="52">
        <f t="shared" si="75"/>
        <v>1</v>
      </c>
      <c r="N243" s="49">
        <f t="shared" si="76"/>
        <v>0.24488604790397694</v>
      </c>
      <c r="O243" s="49">
        <f t="shared" si="77"/>
        <v>0</v>
      </c>
      <c r="P243" s="52">
        <f t="shared" si="78"/>
        <v>2</v>
      </c>
      <c r="Q243" s="49">
        <f t="shared" si="79"/>
        <v>0</v>
      </c>
      <c r="R243" s="52">
        <f t="shared" si="80"/>
        <v>2</v>
      </c>
      <c r="S243" s="49">
        <f t="shared" si="81"/>
        <v>0</v>
      </c>
      <c r="T243" s="49">
        <f t="shared" si="82"/>
        <v>0.2791329817554753</v>
      </c>
      <c r="U243" s="38">
        <f t="shared" si="83"/>
        <v>0</v>
      </c>
      <c r="V243" s="54">
        <f t="shared" si="84"/>
        <v>0</v>
      </c>
      <c r="W243" s="57">
        <f t="shared" si="67"/>
        <v>0</v>
      </c>
      <c r="X243" s="59">
        <f t="shared" si="68"/>
        <v>1394.665</v>
      </c>
      <c r="Y243" s="53">
        <f>INDEX('N1.0'!D:D,MATCH('0107'!A243,'N1.0'!B:B,0))</f>
        <v>12.632999999999999</v>
      </c>
      <c r="Z243" s="53">
        <f t="shared" si="69"/>
        <v>11039.855932874218</v>
      </c>
      <c r="AA243" s="53">
        <f t="shared" si="70"/>
        <v>12.633000000000001</v>
      </c>
      <c r="AB243" s="53">
        <f t="shared" si="85"/>
        <v>0</v>
      </c>
      <c r="AC243" s="56">
        <f t="shared" si="86"/>
        <v>0</v>
      </c>
      <c r="AD243" s="56">
        <f t="shared" si="87"/>
        <v>0</v>
      </c>
      <c r="AE243" s="53">
        <f t="shared" si="71"/>
        <v>12.633000000000001</v>
      </c>
      <c r="AF243" s="53">
        <f t="shared" si="72"/>
        <v>12.633000000000001</v>
      </c>
    </row>
    <row r="244" spans="1:32" ht="20.5" customHeight="1" x14ac:dyDescent="0.2">
      <c r="A244" s="26" t="str">
        <f>all_banks!O238&amp;" "</f>
        <v xml:space="preserve">АО РОСЭКСИМБАНК (2790) </v>
      </c>
      <c r="B244" s="3">
        <f>all_banks!H238</f>
        <v>2790</v>
      </c>
      <c r="C244" s="3" t="str">
        <f>all_banks!E238</f>
        <v>РОСЭКСИМБАНК</v>
      </c>
      <c r="D244" s="14">
        <f>INDEX('123_parsed'!B:B,MATCH('0107'!B244,'123_parsed'!A:A,0))</f>
        <v>32810.675000000003</v>
      </c>
      <c r="E244" s="13">
        <f t="shared" si="88"/>
        <v>43.244666666666667</v>
      </c>
      <c r="F244" s="11">
        <f>(((INDEX('101'!$A:$G,MATCH($A244&amp;"60401",'101'!$A:$A,0),MATCH($J$2&amp;"Ост /Дб",'101'!$1:$1,0)))+(INDEX('101'!$A:$G,MATCH($A244&amp;"60404",'101'!$A:$A,0),MATCH($J$2&amp;"Ост /Дб",'101'!$1:$1,0)))+(INDEX('101'!$A:$G,MATCH($A244&amp;"60415",'101'!$A:$A,0),MATCH($J$2&amp;"Ост /Дб",'101'!$1:$1,0)))-(INDEX('101'!$A:$G,MATCH($A244&amp;"60414",'101'!$A:$A,0),MATCH($J$2&amp;"Ост /Кр",'101'!$1:$1,0)))-(INDEX('101'!$A:$G,MATCH($A244&amp;"60405",'101'!$A:$A,0),MATCH($J$2&amp;"Ост /Дб",'101'!$1:$1,0)))+(INDEX('101'!$A:$G,MATCH($A244&amp;"61901",'101'!$A:$A,0),MATCH($J$2&amp;"Ост /Дб",'101'!$1:$1,0)))+(INDEX('101'!$A:$G,MATCH($A244&amp;"61902",'101'!$A:$A,0),MATCH($J$2&amp;"Ост /Дб",'101'!$1:$1,0)))+(INDEX('101'!$A:$G,MATCH($A244&amp;"61903",'101'!$A:$A,0),MATCH($J$2&amp;"Ост /Дб",'101'!$1:$1,0)))+(INDEX('101'!$A:$G,MATCH($A244&amp;"61904",'101'!$A:$A,0),MATCH($J$2&amp;"Ост /Дб",'101'!$1:$1,0)))+(INDEX('101'!$A:$G,MATCH($A244&amp;"61905",'101'!$A:$A,0),MATCH($J$2&amp;"Ост /Дб",'101'!$1:$1,0)))+(INDEX('101'!$A:$G,MATCH($A244&amp;"61906",'101'!$A:$A,0),MATCH($J$2&amp;"Ост /Дб",'101'!$1:$1,0)))+(INDEX('101'!$A:$G,MATCH($A244&amp;"61907",'101'!$A:$A,0),MATCH($J$2&amp;"Ост /Дб",'101'!$1:$1,0)))+(INDEX('101'!$A:$G,MATCH($A244&amp;"61908",'101'!$A:$A,0),MATCH($J$2&amp;"Ост /Дб",'101'!$1:$1,0)))+(INDEX('101'!$A:$G,MATCH($A244&amp;"61911",'101'!$A:$A,0),MATCH($J$2&amp;"Ост /Дб",'101'!$1:$1,0)))-(INDEX('101'!$A:$G,MATCH($A244&amp;"61909",'101'!$A:$A,0),MATCH($J$2&amp;"Ост /Кр",'101'!$1:$1,0)))-(INDEX('101'!$A:$G,MATCH($A244&amp;"61910",'101'!$A:$A,0),MATCH($J$2&amp;"Ост /Кр",'101'!$1:$1,0)))-(INDEX('101'!$A:$G,MATCH($A244&amp;"61912",'101'!$A:$A,0),MATCH($J$2&amp;"Ост /Кр",'101'!$1:$1,0)))+(INDEX('101'!$A:$G,MATCH($A244&amp;"62001",'101'!$A:$A,0),MATCH($J$2&amp;"Ост /Дб",'101'!$1:$1,0)))-(INDEX('101'!$A:$G,MATCH($A244&amp;"62002",'101'!$A:$A,0),MATCH($J$2&amp;"Ост /Кр",'101'!$1:$1,0)))+(INDEX('101'!$A:$G,MATCH($A244&amp;"62101",'101'!$A:$A,0),MATCH($J$2&amp;"Ост /Дб",'101'!$1:$1,0)))+(INDEX('101'!$A:$G,MATCH($A244&amp;"62102",'101'!$A:$A,0),MATCH($J$2&amp;"Ост /Дб",'101'!$1:$1,0)))-(INDEX('101'!$A:$G,MATCH($A244&amp;"62103",'101'!$A:$A,0),MATCH($J$2&amp;"Ост /Кр",'101'!$1:$1,0))))-(((INDEX('135'!$A:$O,MATCH('0107'!$A244,'135'!$A:$A,0),MATCH($J$2&amp;F$4,'135'!$2:$2,0)))/1.5)+(INDEX('135'!$A:$O,MATCH('0107'!$A244,'135'!$A:$A,0),MATCH($J$2&amp;F$5,'135'!$2:$2,0)))+(INDEX('135'!$A:$O,MATCH('0107'!$A244,'135'!$A:$A,0),MATCH($J$2&amp;F$6,'135'!$2:$2,0)))))/$J$1</f>
        <v>43.244</v>
      </c>
      <c r="G244" s="16">
        <f>(((INDEX('135'!$A:$O,MATCH('0107'!$A244,'135'!$A:$A,0),MATCH($J$2&amp;G$4,'135'!$2:$2,0)))/1.5)+(INDEX('135'!$A:$O,MATCH('0107'!$A244,'135'!$A:$A,0),MATCH($J$2&amp;G$5,'135'!$2:$2,0)))+(INDEX('135'!$A:$O,MATCH('0107'!$A244,'135'!$A:$A,0),MATCH($J$2&amp;G$6,'135'!$2:$2,0))))/$J$1</f>
        <v>0</v>
      </c>
      <c r="H244" s="11">
        <f>(((INDEX('135'!$A:$O,MATCH('0107'!$A244,'135'!$A:$A,0),MATCH($J$2&amp;H$6,'135'!$2:$2,0)))/1.5))/$J$1</f>
        <v>0</v>
      </c>
      <c r="I244" s="11">
        <f>(((INDEX('135'!$A:$O,MATCH('0107'!$A244,'135'!$A:$A,0),MATCH($J$2&amp;I$4,'135'!$2:$2,0)))/1.5)+(INDEX('135'!$A:$O,MATCH('0107'!$A244,'135'!$A:$A,0),MATCH($J$2&amp;I$5,'135'!$2:$2,0)))+(INDEX('135'!$A:$O,MATCH('0107'!$A244,'135'!$A:$A,0),MATCH($J$2&amp;I$6,'135'!$2:$2,0))))/$J$1</f>
        <v>6.6666666666666664E-4</v>
      </c>
      <c r="J244" s="11"/>
      <c r="K244" s="15">
        <f t="shared" si="73"/>
        <v>0.1318006004651433</v>
      </c>
      <c r="L244" s="49">
        <f t="shared" si="74"/>
        <v>1.3179856860610151E-3</v>
      </c>
      <c r="M244" s="52">
        <f t="shared" si="75"/>
        <v>1</v>
      </c>
      <c r="N244" s="49">
        <f t="shared" si="76"/>
        <v>0</v>
      </c>
      <c r="O244" s="49">
        <f t="shared" si="77"/>
        <v>0</v>
      </c>
      <c r="P244" s="52">
        <f t="shared" si="78"/>
        <v>2</v>
      </c>
      <c r="Q244" s="49">
        <f t="shared" si="79"/>
        <v>2.031859041810833E-8</v>
      </c>
      <c r="R244" s="52">
        <f t="shared" si="80"/>
        <v>2</v>
      </c>
      <c r="S244" s="49">
        <f t="shared" si="81"/>
        <v>0</v>
      </c>
      <c r="T244" s="49">
        <f t="shared" si="82"/>
        <v>1.3180060046514331E-3</v>
      </c>
      <c r="U244" s="38">
        <f t="shared" si="83"/>
        <v>0</v>
      </c>
      <c r="V244" s="54">
        <f t="shared" si="84"/>
        <v>0</v>
      </c>
      <c r="W244" s="57">
        <f t="shared" si="67"/>
        <v>0</v>
      </c>
      <c r="X244" s="59">
        <f t="shared" si="68"/>
        <v>32810.675000000003</v>
      </c>
      <c r="Y244" s="53">
        <f>INDEX('N1.0'!D:D,MATCH('0107'!A244,'N1.0'!B:B,0))</f>
        <v>27.390999999999998</v>
      </c>
      <c r="Z244" s="53">
        <f t="shared" si="69"/>
        <v>119786.33492753096</v>
      </c>
      <c r="AA244" s="53">
        <f t="shared" si="70"/>
        <v>27.390999999999998</v>
      </c>
      <c r="AB244" s="53">
        <f t="shared" si="85"/>
        <v>0</v>
      </c>
      <c r="AC244" s="56">
        <f t="shared" si="86"/>
        <v>0</v>
      </c>
      <c r="AD244" s="56">
        <f t="shared" si="87"/>
        <v>0</v>
      </c>
      <c r="AE244" s="53">
        <f t="shared" si="71"/>
        <v>27.390999999999998</v>
      </c>
      <c r="AF244" s="53">
        <f t="shared" si="72"/>
        <v>27.390999999999998</v>
      </c>
    </row>
    <row r="245" spans="1:32" ht="20.5" customHeight="1" x14ac:dyDescent="0.2">
      <c r="A245" s="26" t="str">
        <f>all_banks!O239&amp;" "</f>
        <v xml:space="preserve">АО "Роял Кредит Банк" (783) </v>
      </c>
      <c r="B245" s="3">
        <f>all_banks!H239</f>
        <v>783</v>
      </c>
      <c r="C245" s="3" t="str">
        <f>all_banks!E239</f>
        <v>РОЯЛ КРЕДИТ БАНК</v>
      </c>
      <c r="D245" s="14">
        <f>INDEX('123_parsed'!B:B,MATCH('0107'!B245,'123_parsed'!A:A,0))</f>
        <v>829.68299999999999</v>
      </c>
      <c r="E245" s="13">
        <f t="shared" si="88"/>
        <v>272.62</v>
      </c>
      <c r="F245" s="11">
        <f>(((INDEX('101'!$A:$G,MATCH($A245&amp;"60401",'101'!$A:$A,0),MATCH($J$2&amp;"Ост /Дб",'101'!$1:$1,0)))+(INDEX('101'!$A:$G,MATCH($A245&amp;"60404",'101'!$A:$A,0),MATCH($J$2&amp;"Ост /Дб",'101'!$1:$1,0)))+(INDEX('101'!$A:$G,MATCH($A245&amp;"60415",'101'!$A:$A,0),MATCH($J$2&amp;"Ост /Дб",'101'!$1:$1,0)))-(INDEX('101'!$A:$G,MATCH($A245&amp;"60414",'101'!$A:$A,0),MATCH($J$2&amp;"Ост /Кр",'101'!$1:$1,0)))-(INDEX('101'!$A:$G,MATCH($A245&amp;"60405",'101'!$A:$A,0),MATCH($J$2&amp;"Ост /Дб",'101'!$1:$1,0)))+(INDEX('101'!$A:$G,MATCH($A245&amp;"61901",'101'!$A:$A,0),MATCH($J$2&amp;"Ост /Дб",'101'!$1:$1,0)))+(INDEX('101'!$A:$G,MATCH($A245&amp;"61902",'101'!$A:$A,0),MATCH($J$2&amp;"Ост /Дб",'101'!$1:$1,0)))+(INDEX('101'!$A:$G,MATCH($A245&amp;"61903",'101'!$A:$A,0),MATCH($J$2&amp;"Ост /Дб",'101'!$1:$1,0)))+(INDEX('101'!$A:$G,MATCH($A245&amp;"61904",'101'!$A:$A,0),MATCH($J$2&amp;"Ост /Дб",'101'!$1:$1,0)))+(INDEX('101'!$A:$G,MATCH($A245&amp;"61905",'101'!$A:$A,0),MATCH($J$2&amp;"Ост /Дб",'101'!$1:$1,0)))+(INDEX('101'!$A:$G,MATCH($A245&amp;"61906",'101'!$A:$A,0),MATCH($J$2&amp;"Ост /Дб",'101'!$1:$1,0)))+(INDEX('101'!$A:$G,MATCH($A245&amp;"61907",'101'!$A:$A,0),MATCH($J$2&amp;"Ост /Дб",'101'!$1:$1,0)))+(INDEX('101'!$A:$G,MATCH($A245&amp;"61908",'101'!$A:$A,0),MATCH($J$2&amp;"Ост /Дб",'101'!$1:$1,0)))+(INDEX('101'!$A:$G,MATCH($A245&amp;"61911",'101'!$A:$A,0),MATCH($J$2&amp;"Ост /Дб",'101'!$1:$1,0)))-(INDEX('101'!$A:$G,MATCH($A245&amp;"61909",'101'!$A:$A,0),MATCH($J$2&amp;"Ост /Кр",'101'!$1:$1,0)))-(INDEX('101'!$A:$G,MATCH($A245&amp;"61910",'101'!$A:$A,0),MATCH($J$2&amp;"Ост /Кр",'101'!$1:$1,0)))-(INDEX('101'!$A:$G,MATCH($A245&amp;"61912",'101'!$A:$A,0),MATCH($J$2&amp;"Ост /Кр",'101'!$1:$1,0)))+(INDEX('101'!$A:$G,MATCH($A245&amp;"62001",'101'!$A:$A,0),MATCH($J$2&amp;"Ост /Дб",'101'!$1:$1,0)))-(INDEX('101'!$A:$G,MATCH($A245&amp;"62002",'101'!$A:$A,0),MATCH($J$2&amp;"Ост /Кр",'101'!$1:$1,0)))+(INDEX('101'!$A:$G,MATCH($A245&amp;"62101",'101'!$A:$A,0),MATCH($J$2&amp;"Ост /Дб",'101'!$1:$1,0)))+(INDEX('101'!$A:$G,MATCH($A245&amp;"62102",'101'!$A:$A,0),MATCH($J$2&amp;"Ост /Дб",'101'!$1:$1,0)))-(INDEX('101'!$A:$G,MATCH($A245&amp;"62103",'101'!$A:$A,0),MATCH($J$2&amp;"Ост /Кр",'101'!$1:$1,0))))-(((INDEX('135'!$A:$O,MATCH('0107'!$A245,'135'!$A:$A,0),MATCH($J$2&amp;F$4,'135'!$2:$2,0)))/1.5)+(INDEX('135'!$A:$O,MATCH('0107'!$A245,'135'!$A:$A,0),MATCH($J$2&amp;F$5,'135'!$2:$2,0)))+(INDEX('135'!$A:$O,MATCH('0107'!$A245,'135'!$A:$A,0),MATCH($J$2&amp;F$6,'135'!$2:$2,0)))))/$J$1</f>
        <v>271.79599999999999</v>
      </c>
      <c r="G245" s="16">
        <f>(((INDEX('135'!$A:$O,MATCH('0107'!$A245,'135'!$A:$A,0),MATCH($J$2&amp;G$4,'135'!$2:$2,0)))/1.5)+(INDEX('135'!$A:$O,MATCH('0107'!$A245,'135'!$A:$A,0),MATCH($J$2&amp;G$5,'135'!$2:$2,0)))+(INDEX('135'!$A:$O,MATCH('0107'!$A245,'135'!$A:$A,0),MATCH($J$2&amp;G$6,'135'!$2:$2,0))))/$J$1</f>
        <v>0.82399999999999995</v>
      </c>
      <c r="H245" s="11">
        <f>(((INDEX('135'!$A:$O,MATCH('0107'!$A245,'135'!$A:$A,0),MATCH($J$2&amp;H$6,'135'!$2:$2,0)))/1.5))/$J$1</f>
        <v>0</v>
      </c>
      <c r="I245" s="11">
        <f>(((INDEX('135'!$A:$O,MATCH('0107'!$A245,'135'!$A:$A,0),MATCH($J$2&amp;I$4,'135'!$2:$2,0)))/1.5)+(INDEX('135'!$A:$O,MATCH('0107'!$A245,'135'!$A:$A,0),MATCH($J$2&amp;I$5,'135'!$2:$2,0)))+(INDEX('135'!$A:$O,MATCH('0107'!$A245,'135'!$A:$A,0),MATCH($J$2&amp;I$6,'135'!$2:$2,0))))/$J$1</f>
        <v>0</v>
      </c>
      <c r="J245" s="11"/>
      <c r="K245" s="15">
        <f t="shared" si="73"/>
        <v>32.858332640297562</v>
      </c>
      <c r="L245" s="49">
        <f t="shared" si="74"/>
        <v>0.32759017600698098</v>
      </c>
      <c r="M245" s="52">
        <f t="shared" si="75"/>
        <v>3</v>
      </c>
      <c r="N245" s="49">
        <f t="shared" si="76"/>
        <v>9.9315039599461486E-4</v>
      </c>
      <c r="O245" s="49">
        <f t="shared" si="77"/>
        <v>0</v>
      </c>
      <c r="P245" s="52">
        <f t="shared" si="78"/>
        <v>2</v>
      </c>
      <c r="Q245" s="49">
        <f t="shared" si="79"/>
        <v>0</v>
      </c>
      <c r="R245" s="52">
        <f t="shared" si="80"/>
        <v>2</v>
      </c>
      <c r="S245" s="49">
        <f t="shared" si="81"/>
        <v>0</v>
      </c>
      <c r="T245" s="49">
        <f t="shared" si="82"/>
        <v>0.32858332640297561</v>
      </c>
      <c r="U245" s="38">
        <f t="shared" si="83"/>
        <v>1</v>
      </c>
      <c r="V245" s="54">
        <f t="shared" si="84"/>
        <v>1</v>
      </c>
      <c r="W245" s="57">
        <f t="shared" si="67"/>
        <v>79.050333333333242</v>
      </c>
      <c r="X245" s="59">
        <f t="shared" si="68"/>
        <v>908.73333333333323</v>
      </c>
      <c r="Y245" s="53">
        <f>INDEX('N1.0'!D:D,MATCH('0107'!A245,'N1.0'!B:B,0))</f>
        <v>18.477</v>
      </c>
      <c r="Z245" s="53">
        <f t="shared" si="69"/>
        <v>4490.3555772040918</v>
      </c>
      <c r="AA245" s="53">
        <f t="shared" si="70"/>
        <v>17.948865878052217</v>
      </c>
      <c r="AB245" s="53">
        <f t="shared" si="85"/>
        <v>-0.52813412194778309</v>
      </c>
      <c r="AC245" s="56">
        <f t="shared" si="86"/>
        <v>0</v>
      </c>
      <c r="AD245" s="56">
        <f t="shared" si="87"/>
        <v>0</v>
      </c>
      <c r="AE245" s="53">
        <f t="shared" si="71"/>
        <v>18.477</v>
      </c>
      <c r="AF245" s="53">
        <f t="shared" si="72"/>
        <v>18.477</v>
      </c>
    </row>
    <row r="246" spans="1:32" ht="20.5" customHeight="1" x14ac:dyDescent="0.2">
      <c r="A246" s="26" t="str">
        <f>all_banks!O240&amp;" "</f>
        <v xml:space="preserve">АО КБ "РУСНАРБАНК" (3403) </v>
      </c>
      <c r="B246" s="3">
        <f>all_banks!H240</f>
        <v>3403</v>
      </c>
      <c r="C246" s="3" t="str">
        <f>all_banks!E240</f>
        <v>РУСНАРБАНК</v>
      </c>
      <c r="D246" s="14">
        <f>INDEX('123_parsed'!B:B,MATCH('0107'!B246,'123_parsed'!A:A,0))</f>
        <v>3296.74</v>
      </c>
      <c r="E246" s="13">
        <f t="shared" si="88"/>
        <v>36.408000000000001</v>
      </c>
      <c r="F246" s="11">
        <f>(((INDEX('101'!$A:$G,MATCH($A246&amp;"60401",'101'!$A:$A,0),MATCH($J$2&amp;"Ост /Дб",'101'!$1:$1,0)))+(INDEX('101'!$A:$G,MATCH($A246&amp;"60404",'101'!$A:$A,0),MATCH($J$2&amp;"Ост /Дб",'101'!$1:$1,0)))+(INDEX('101'!$A:$G,MATCH($A246&amp;"60415",'101'!$A:$A,0),MATCH($J$2&amp;"Ост /Дб",'101'!$1:$1,0)))-(INDEX('101'!$A:$G,MATCH($A246&amp;"60414",'101'!$A:$A,0),MATCH($J$2&amp;"Ост /Кр",'101'!$1:$1,0)))-(INDEX('101'!$A:$G,MATCH($A246&amp;"60405",'101'!$A:$A,0),MATCH($J$2&amp;"Ост /Дб",'101'!$1:$1,0)))+(INDEX('101'!$A:$G,MATCH($A246&amp;"61901",'101'!$A:$A,0),MATCH($J$2&amp;"Ост /Дб",'101'!$1:$1,0)))+(INDEX('101'!$A:$G,MATCH($A246&amp;"61902",'101'!$A:$A,0),MATCH($J$2&amp;"Ост /Дб",'101'!$1:$1,0)))+(INDEX('101'!$A:$G,MATCH($A246&amp;"61903",'101'!$A:$A,0),MATCH($J$2&amp;"Ост /Дб",'101'!$1:$1,0)))+(INDEX('101'!$A:$G,MATCH($A246&amp;"61904",'101'!$A:$A,0),MATCH($J$2&amp;"Ост /Дб",'101'!$1:$1,0)))+(INDEX('101'!$A:$G,MATCH($A246&amp;"61905",'101'!$A:$A,0),MATCH($J$2&amp;"Ост /Дб",'101'!$1:$1,0)))+(INDEX('101'!$A:$G,MATCH($A246&amp;"61906",'101'!$A:$A,0),MATCH($J$2&amp;"Ост /Дб",'101'!$1:$1,0)))+(INDEX('101'!$A:$G,MATCH($A246&amp;"61907",'101'!$A:$A,0),MATCH($J$2&amp;"Ост /Дб",'101'!$1:$1,0)))+(INDEX('101'!$A:$G,MATCH($A246&amp;"61908",'101'!$A:$A,0),MATCH($J$2&amp;"Ост /Дб",'101'!$1:$1,0)))+(INDEX('101'!$A:$G,MATCH($A246&amp;"61911",'101'!$A:$A,0),MATCH($J$2&amp;"Ост /Дб",'101'!$1:$1,0)))-(INDEX('101'!$A:$G,MATCH($A246&amp;"61909",'101'!$A:$A,0),MATCH($J$2&amp;"Ост /Кр",'101'!$1:$1,0)))-(INDEX('101'!$A:$G,MATCH($A246&amp;"61910",'101'!$A:$A,0),MATCH($J$2&amp;"Ост /Кр",'101'!$1:$1,0)))-(INDEX('101'!$A:$G,MATCH($A246&amp;"61912",'101'!$A:$A,0),MATCH($J$2&amp;"Ост /Кр",'101'!$1:$1,0)))+(INDEX('101'!$A:$G,MATCH($A246&amp;"62001",'101'!$A:$A,0),MATCH($J$2&amp;"Ост /Дб",'101'!$1:$1,0)))-(INDEX('101'!$A:$G,MATCH($A246&amp;"62002",'101'!$A:$A,0),MATCH($J$2&amp;"Ост /Кр",'101'!$1:$1,0)))+(INDEX('101'!$A:$G,MATCH($A246&amp;"62101",'101'!$A:$A,0),MATCH($J$2&amp;"Ост /Дб",'101'!$1:$1,0)))+(INDEX('101'!$A:$G,MATCH($A246&amp;"62102",'101'!$A:$A,0),MATCH($J$2&amp;"Ост /Дб",'101'!$1:$1,0)))-(INDEX('101'!$A:$G,MATCH($A246&amp;"62103",'101'!$A:$A,0),MATCH($J$2&amp;"Ост /Кр",'101'!$1:$1,0))))-(((INDEX('135'!$A:$O,MATCH('0107'!$A246,'135'!$A:$A,0),MATCH($J$2&amp;F$4,'135'!$2:$2,0)))/1.5)+(INDEX('135'!$A:$O,MATCH('0107'!$A246,'135'!$A:$A,0),MATCH($J$2&amp;F$5,'135'!$2:$2,0)))+(INDEX('135'!$A:$O,MATCH('0107'!$A246,'135'!$A:$A,0),MATCH($J$2&amp;F$6,'135'!$2:$2,0)))))/$J$1</f>
        <v>23.930666666666664</v>
      </c>
      <c r="G246" s="16">
        <f>(((INDEX('135'!$A:$O,MATCH('0107'!$A246,'135'!$A:$A,0),MATCH($J$2&amp;G$4,'135'!$2:$2,0)))/1.5)+(INDEX('135'!$A:$O,MATCH('0107'!$A246,'135'!$A:$A,0),MATCH($J$2&amp;G$5,'135'!$2:$2,0)))+(INDEX('135'!$A:$O,MATCH('0107'!$A246,'135'!$A:$A,0),MATCH($J$2&amp;G$6,'135'!$2:$2,0))))/$J$1</f>
        <v>12.477333333333334</v>
      </c>
      <c r="H246" s="11">
        <f>(((INDEX('135'!$A:$O,MATCH('0107'!$A246,'135'!$A:$A,0),MATCH($J$2&amp;H$6,'135'!$2:$2,0)))/1.5))/$J$1</f>
        <v>0</v>
      </c>
      <c r="I246" s="11">
        <f>(((INDEX('135'!$A:$O,MATCH('0107'!$A246,'135'!$A:$A,0),MATCH($J$2&amp;I$4,'135'!$2:$2,0)))/1.5)+(INDEX('135'!$A:$O,MATCH('0107'!$A246,'135'!$A:$A,0),MATCH($J$2&amp;I$5,'135'!$2:$2,0)))+(INDEX('135'!$A:$O,MATCH('0107'!$A246,'135'!$A:$A,0),MATCH($J$2&amp;I$6,'135'!$2:$2,0))))/$J$1</f>
        <v>0</v>
      </c>
      <c r="J246" s="11"/>
      <c r="K246" s="15">
        <f t="shared" si="73"/>
        <v>1.1043637047507537</v>
      </c>
      <c r="L246" s="49">
        <f t="shared" si="74"/>
        <v>7.2588880732683391E-3</v>
      </c>
      <c r="M246" s="52">
        <f t="shared" si="75"/>
        <v>1</v>
      </c>
      <c r="N246" s="49">
        <f t="shared" si="76"/>
        <v>3.7847489742391985E-3</v>
      </c>
      <c r="O246" s="49">
        <f t="shared" si="77"/>
        <v>0</v>
      </c>
      <c r="P246" s="52">
        <f t="shared" si="78"/>
        <v>2</v>
      </c>
      <c r="Q246" s="49">
        <f t="shared" si="79"/>
        <v>0</v>
      </c>
      <c r="R246" s="52">
        <f t="shared" si="80"/>
        <v>2</v>
      </c>
      <c r="S246" s="49">
        <f t="shared" si="81"/>
        <v>0</v>
      </c>
      <c r="T246" s="49">
        <f t="shared" si="82"/>
        <v>1.1043637047507538E-2</v>
      </c>
      <c r="U246" s="38">
        <f t="shared" si="83"/>
        <v>0</v>
      </c>
      <c r="V246" s="54">
        <f t="shared" si="84"/>
        <v>0</v>
      </c>
      <c r="W246" s="57">
        <f t="shared" si="67"/>
        <v>0</v>
      </c>
      <c r="X246" s="59">
        <f t="shared" si="68"/>
        <v>3296.74</v>
      </c>
      <c r="Y246" s="53">
        <f>INDEX('N1.0'!D:D,MATCH('0107'!A246,'N1.0'!B:B,0))</f>
        <v>13.625</v>
      </c>
      <c r="Z246" s="53">
        <f t="shared" si="69"/>
        <v>24196.256880733941</v>
      </c>
      <c r="AA246" s="53">
        <f t="shared" si="70"/>
        <v>13.625000000000002</v>
      </c>
      <c r="AB246" s="53">
        <f t="shared" si="85"/>
        <v>0</v>
      </c>
      <c r="AC246" s="56">
        <f t="shared" si="86"/>
        <v>0</v>
      </c>
      <c r="AD246" s="56">
        <f t="shared" si="87"/>
        <v>0</v>
      </c>
      <c r="AE246" s="53">
        <f t="shared" si="71"/>
        <v>13.625000000000002</v>
      </c>
      <c r="AF246" s="53">
        <f t="shared" si="72"/>
        <v>13.625000000000002</v>
      </c>
    </row>
    <row r="247" spans="1:32" ht="20.5" customHeight="1" x14ac:dyDescent="0.2">
      <c r="A247" s="26" t="str">
        <f>all_banks!O241&amp;" "</f>
        <v xml:space="preserve">ООО "РУСБС" (779) </v>
      </c>
      <c r="B247" s="3">
        <f>all_banks!H241</f>
        <v>779</v>
      </c>
      <c r="C247" s="3" t="str">
        <f>all_banks!E241</f>
        <v>РУССКИЙ БАНК СБЕРЕЖЕНИЙ</v>
      </c>
      <c r="D247" s="14">
        <f>INDEX('123_parsed'!B:B,MATCH('0107'!B247,'123_parsed'!A:A,0))</f>
        <v>669.34100000000001</v>
      </c>
      <c r="E247" s="13">
        <f t="shared" si="88"/>
        <v>0.60399999999999998</v>
      </c>
      <c r="F247" s="11">
        <f>(((INDEX('101'!$A:$G,MATCH($A247&amp;"60401",'101'!$A:$A,0),MATCH($J$2&amp;"Ост /Дб",'101'!$1:$1,0)))+(INDEX('101'!$A:$G,MATCH($A247&amp;"60404",'101'!$A:$A,0),MATCH($J$2&amp;"Ост /Дб",'101'!$1:$1,0)))+(INDEX('101'!$A:$G,MATCH($A247&amp;"60415",'101'!$A:$A,0),MATCH($J$2&amp;"Ост /Дб",'101'!$1:$1,0)))-(INDEX('101'!$A:$G,MATCH($A247&amp;"60414",'101'!$A:$A,0),MATCH($J$2&amp;"Ост /Кр",'101'!$1:$1,0)))-(INDEX('101'!$A:$G,MATCH($A247&amp;"60405",'101'!$A:$A,0),MATCH($J$2&amp;"Ост /Дб",'101'!$1:$1,0)))+(INDEX('101'!$A:$G,MATCH($A247&amp;"61901",'101'!$A:$A,0),MATCH($J$2&amp;"Ост /Дб",'101'!$1:$1,0)))+(INDEX('101'!$A:$G,MATCH($A247&amp;"61902",'101'!$A:$A,0),MATCH($J$2&amp;"Ост /Дб",'101'!$1:$1,0)))+(INDEX('101'!$A:$G,MATCH($A247&amp;"61903",'101'!$A:$A,0),MATCH($J$2&amp;"Ост /Дб",'101'!$1:$1,0)))+(INDEX('101'!$A:$G,MATCH($A247&amp;"61904",'101'!$A:$A,0),MATCH($J$2&amp;"Ост /Дб",'101'!$1:$1,0)))+(INDEX('101'!$A:$G,MATCH($A247&amp;"61905",'101'!$A:$A,0),MATCH($J$2&amp;"Ост /Дб",'101'!$1:$1,0)))+(INDEX('101'!$A:$G,MATCH($A247&amp;"61906",'101'!$A:$A,0),MATCH($J$2&amp;"Ост /Дб",'101'!$1:$1,0)))+(INDEX('101'!$A:$G,MATCH($A247&amp;"61907",'101'!$A:$A,0),MATCH($J$2&amp;"Ост /Дб",'101'!$1:$1,0)))+(INDEX('101'!$A:$G,MATCH($A247&amp;"61908",'101'!$A:$A,0),MATCH($J$2&amp;"Ост /Дб",'101'!$1:$1,0)))+(INDEX('101'!$A:$G,MATCH($A247&amp;"61911",'101'!$A:$A,0),MATCH($J$2&amp;"Ост /Дб",'101'!$1:$1,0)))-(INDEX('101'!$A:$G,MATCH($A247&amp;"61909",'101'!$A:$A,0),MATCH($J$2&amp;"Ост /Кр",'101'!$1:$1,0)))-(INDEX('101'!$A:$G,MATCH($A247&amp;"61910",'101'!$A:$A,0),MATCH($J$2&amp;"Ост /Кр",'101'!$1:$1,0)))-(INDEX('101'!$A:$G,MATCH($A247&amp;"61912",'101'!$A:$A,0),MATCH($J$2&amp;"Ост /Кр",'101'!$1:$1,0)))+(INDEX('101'!$A:$G,MATCH($A247&amp;"62001",'101'!$A:$A,0),MATCH($J$2&amp;"Ост /Дб",'101'!$1:$1,0)))-(INDEX('101'!$A:$G,MATCH($A247&amp;"62002",'101'!$A:$A,0),MATCH($J$2&amp;"Ост /Кр",'101'!$1:$1,0)))+(INDEX('101'!$A:$G,MATCH($A247&amp;"62101",'101'!$A:$A,0),MATCH($J$2&amp;"Ост /Дб",'101'!$1:$1,0)))+(INDEX('101'!$A:$G,MATCH($A247&amp;"62102",'101'!$A:$A,0),MATCH($J$2&amp;"Ост /Дб",'101'!$1:$1,0)))-(INDEX('101'!$A:$G,MATCH($A247&amp;"62103",'101'!$A:$A,0),MATCH($J$2&amp;"Ост /Кр",'101'!$1:$1,0))))-(((INDEX('135'!$A:$O,MATCH('0107'!$A247,'135'!$A:$A,0),MATCH($J$2&amp;F$4,'135'!$2:$2,0)))/1.5)+(INDEX('135'!$A:$O,MATCH('0107'!$A247,'135'!$A:$A,0),MATCH($J$2&amp;F$5,'135'!$2:$2,0)))+(INDEX('135'!$A:$O,MATCH('0107'!$A247,'135'!$A:$A,0),MATCH($J$2&amp;F$6,'135'!$2:$2,0)))))/$J$1</f>
        <v>0.60399999999999998</v>
      </c>
      <c r="G247" s="16">
        <f>(((INDEX('135'!$A:$O,MATCH('0107'!$A247,'135'!$A:$A,0),MATCH($J$2&amp;G$4,'135'!$2:$2,0)))/1.5)+(INDEX('135'!$A:$O,MATCH('0107'!$A247,'135'!$A:$A,0),MATCH($J$2&amp;G$5,'135'!$2:$2,0)))+(INDEX('135'!$A:$O,MATCH('0107'!$A247,'135'!$A:$A,0),MATCH($J$2&amp;G$6,'135'!$2:$2,0))))/$J$1</f>
        <v>0</v>
      </c>
      <c r="H247" s="11">
        <f>(((INDEX('135'!$A:$O,MATCH('0107'!$A247,'135'!$A:$A,0),MATCH($J$2&amp;H$6,'135'!$2:$2,0)))/1.5))/$J$1</f>
        <v>0</v>
      </c>
      <c r="I247" s="11">
        <f>(((INDEX('135'!$A:$O,MATCH('0107'!$A247,'135'!$A:$A,0),MATCH($J$2&amp;I$4,'135'!$2:$2,0)))/1.5)+(INDEX('135'!$A:$O,MATCH('0107'!$A247,'135'!$A:$A,0),MATCH($J$2&amp;I$5,'135'!$2:$2,0)))+(INDEX('135'!$A:$O,MATCH('0107'!$A247,'135'!$A:$A,0),MATCH($J$2&amp;I$6,'135'!$2:$2,0))))/$J$1</f>
        <v>0</v>
      </c>
      <c r="J247" s="11"/>
      <c r="K247" s="15">
        <f t="shared" si="73"/>
        <v>9.0238010221994472E-2</v>
      </c>
      <c r="L247" s="49">
        <f t="shared" si="74"/>
        <v>9.0238010221994468E-4</v>
      </c>
      <c r="M247" s="52">
        <f t="shared" si="75"/>
        <v>1</v>
      </c>
      <c r="N247" s="49">
        <f t="shared" si="76"/>
        <v>0</v>
      </c>
      <c r="O247" s="49">
        <f t="shared" si="77"/>
        <v>0</v>
      </c>
      <c r="P247" s="52">
        <f t="shared" si="78"/>
        <v>2</v>
      </c>
      <c r="Q247" s="49">
        <f t="shared" si="79"/>
        <v>0</v>
      </c>
      <c r="R247" s="52">
        <f t="shared" si="80"/>
        <v>2</v>
      </c>
      <c r="S247" s="49">
        <f t="shared" si="81"/>
        <v>0</v>
      </c>
      <c r="T247" s="49">
        <f t="shared" si="82"/>
        <v>9.0238010221994468E-4</v>
      </c>
      <c r="U247" s="38">
        <f t="shared" si="83"/>
        <v>0</v>
      </c>
      <c r="V247" s="54">
        <f t="shared" si="84"/>
        <v>0</v>
      </c>
      <c r="W247" s="57">
        <f t="shared" si="67"/>
        <v>0</v>
      </c>
      <c r="X247" s="59">
        <f t="shared" si="68"/>
        <v>669.34100000000001</v>
      </c>
      <c r="Y247" s="53">
        <f>INDEX('N1.0'!D:D,MATCH('0107'!A247,'N1.0'!B:B,0))</f>
        <v>106.176</v>
      </c>
      <c r="Z247" s="53">
        <f t="shared" si="69"/>
        <v>630.40705997588907</v>
      </c>
      <c r="AA247" s="53">
        <f t="shared" si="70"/>
        <v>106.17600000000002</v>
      </c>
      <c r="AB247" s="53">
        <f t="shared" si="85"/>
        <v>0</v>
      </c>
      <c r="AC247" s="56">
        <f t="shared" si="86"/>
        <v>0</v>
      </c>
      <c r="AD247" s="56">
        <f t="shared" si="87"/>
        <v>0</v>
      </c>
      <c r="AE247" s="53">
        <f t="shared" si="71"/>
        <v>106.17600000000002</v>
      </c>
      <c r="AF247" s="53">
        <f t="shared" si="72"/>
        <v>106.17600000000002</v>
      </c>
    </row>
    <row r="248" spans="1:32" ht="20.5" customHeight="1" x14ac:dyDescent="0.2">
      <c r="A248" s="26" t="str">
        <f>all_banks!O242&amp;" "</f>
        <v xml:space="preserve">ПАО КБ "РусьРегионБанк" (685) </v>
      </c>
      <c r="B248" s="3">
        <f>all_banks!H242</f>
        <v>685</v>
      </c>
      <c r="C248" s="3" t="str">
        <f>all_banks!E242</f>
        <v>РУССКИЙ РЕГИОНАЛЬНЫЙ БАНК</v>
      </c>
      <c r="D248" s="14">
        <f>INDEX('123_parsed'!B:B,MATCH('0107'!B248,'123_parsed'!A:A,0))</f>
        <v>413.88099999999997</v>
      </c>
      <c r="E248" s="13">
        <f t="shared" si="88"/>
        <v>2.1589999999999998</v>
      </c>
      <c r="F248" s="11">
        <f>(((INDEX('101'!$A:$G,MATCH($A248&amp;"60401",'101'!$A:$A,0),MATCH($J$2&amp;"Ост /Дб",'101'!$1:$1,0)))+(INDEX('101'!$A:$G,MATCH($A248&amp;"60404",'101'!$A:$A,0),MATCH($J$2&amp;"Ост /Дб",'101'!$1:$1,0)))+(INDEX('101'!$A:$G,MATCH($A248&amp;"60415",'101'!$A:$A,0),MATCH($J$2&amp;"Ост /Дб",'101'!$1:$1,0)))-(INDEX('101'!$A:$G,MATCH($A248&amp;"60414",'101'!$A:$A,0),MATCH($J$2&amp;"Ост /Кр",'101'!$1:$1,0)))-(INDEX('101'!$A:$G,MATCH($A248&amp;"60405",'101'!$A:$A,0),MATCH($J$2&amp;"Ост /Дб",'101'!$1:$1,0)))+(INDEX('101'!$A:$G,MATCH($A248&amp;"61901",'101'!$A:$A,0),MATCH($J$2&amp;"Ост /Дб",'101'!$1:$1,0)))+(INDEX('101'!$A:$G,MATCH($A248&amp;"61902",'101'!$A:$A,0),MATCH($J$2&amp;"Ост /Дб",'101'!$1:$1,0)))+(INDEX('101'!$A:$G,MATCH($A248&amp;"61903",'101'!$A:$A,0),MATCH($J$2&amp;"Ост /Дб",'101'!$1:$1,0)))+(INDEX('101'!$A:$G,MATCH($A248&amp;"61904",'101'!$A:$A,0),MATCH($J$2&amp;"Ост /Дб",'101'!$1:$1,0)))+(INDEX('101'!$A:$G,MATCH($A248&amp;"61905",'101'!$A:$A,0),MATCH($J$2&amp;"Ост /Дб",'101'!$1:$1,0)))+(INDEX('101'!$A:$G,MATCH($A248&amp;"61906",'101'!$A:$A,0),MATCH($J$2&amp;"Ост /Дб",'101'!$1:$1,0)))+(INDEX('101'!$A:$G,MATCH($A248&amp;"61907",'101'!$A:$A,0),MATCH($J$2&amp;"Ост /Дб",'101'!$1:$1,0)))+(INDEX('101'!$A:$G,MATCH($A248&amp;"61908",'101'!$A:$A,0),MATCH($J$2&amp;"Ост /Дб",'101'!$1:$1,0)))+(INDEX('101'!$A:$G,MATCH($A248&amp;"61911",'101'!$A:$A,0),MATCH($J$2&amp;"Ост /Дб",'101'!$1:$1,0)))-(INDEX('101'!$A:$G,MATCH($A248&amp;"61909",'101'!$A:$A,0),MATCH($J$2&amp;"Ост /Кр",'101'!$1:$1,0)))-(INDEX('101'!$A:$G,MATCH($A248&amp;"61910",'101'!$A:$A,0),MATCH($J$2&amp;"Ост /Кр",'101'!$1:$1,0)))-(INDEX('101'!$A:$G,MATCH($A248&amp;"61912",'101'!$A:$A,0),MATCH($J$2&amp;"Ост /Кр",'101'!$1:$1,0)))+(INDEX('101'!$A:$G,MATCH($A248&amp;"62001",'101'!$A:$A,0),MATCH($J$2&amp;"Ост /Дб",'101'!$1:$1,0)))-(INDEX('101'!$A:$G,MATCH($A248&amp;"62002",'101'!$A:$A,0),MATCH($J$2&amp;"Ост /Кр",'101'!$1:$1,0)))+(INDEX('101'!$A:$G,MATCH($A248&amp;"62101",'101'!$A:$A,0),MATCH($J$2&amp;"Ост /Дб",'101'!$1:$1,0)))+(INDEX('101'!$A:$G,MATCH($A248&amp;"62102",'101'!$A:$A,0),MATCH($J$2&amp;"Ост /Дб",'101'!$1:$1,0)))-(INDEX('101'!$A:$G,MATCH($A248&amp;"62103",'101'!$A:$A,0),MATCH($J$2&amp;"Ост /Кр",'101'!$1:$1,0))))-(((INDEX('135'!$A:$O,MATCH('0107'!$A248,'135'!$A:$A,0),MATCH($J$2&amp;F$4,'135'!$2:$2,0)))/1.5)+(INDEX('135'!$A:$O,MATCH('0107'!$A248,'135'!$A:$A,0),MATCH($J$2&amp;F$5,'135'!$2:$2,0)))+(INDEX('135'!$A:$O,MATCH('0107'!$A248,'135'!$A:$A,0),MATCH($J$2&amp;F$6,'135'!$2:$2,0)))))/$J$1</f>
        <v>2.1589999999999998</v>
      </c>
      <c r="G248" s="16">
        <f>(((INDEX('135'!$A:$O,MATCH('0107'!$A248,'135'!$A:$A,0),MATCH($J$2&amp;G$4,'135'!$2:$2,0)))/1.5)+(INDEX('135'!$A:$O,MATCH('0107'!$A248,'135'!$A:$A,0),MATCH($J$2&amp;G$5,'135'!$2:$2,0)))+(INDEX('135'!$A:$O,MATCH('0107'!$A248,'135'!$A:$A,0),MATCH($J$2&amp;G$6,'135'!$2:$2,0))))/$J$1</f>
        <v>0</v>
      </c>
      <c r="H248" s="11">
        <f>(((INDEX('135'!$A:$O,MATCH('0107'!$A248,'135'!$A:$A,0),MATCH($J$2&amp;H$6,'135'!$2:$2,0)))/1.5))/$J$1</f>
        <v>0</v>
      </c>
      <c r="I248" s="11">
        <f>(((INDEX('135'!$A:$O,MATCH('0107'!$A248,'135'!$A:$A,0),MATCH($J$2&amp;I$4,'135'!$2:$2,0)))/1.5)+(INDEX('135'!$A:$O,MATCH('0107'!$A248,'135'!$A:$A,0),MATCH($J$2&amp;I$5,'135'!$2:$2,0)))+(INDEX('135'!$A:$O,MATCH('0107'!$A248,'135'!$A:$A,0),MATCH($J$2&amp;I$6,'135'!$2:$2,0))))/$J$1</f>
        <v>0</v>
      </c>
      <c r="J248" s="11"/>
      <c r="K248" s="15">
        <f t="shared" si="73"/>
        <v>0.52164752670453585</v>
      </c>
      <c r="L248" s="49">
        <f t="shared" si="74"/>
        <v>5.216475267045358E-3</v>
      </c>
      <c r="M248" s="52">
        <f t="shared" si="75"/>
        <v>1</v>
      </c>
      <c r="N248" s="49">
        <f t="shared" si="76"/>
        <v>0</v>
      </c>
      <c r="O248" s="49">
        <f t="shared" si="77"/>
        <v>0</v>
      </c>
      <c r="P248" s="52">
        <f t="shared" si="78"/>
        <v>2</v>
      </c>
      <c r="Q248" s="49">
        <f t="shared" si="79"/>
        <v>0</v>
      </c>
      <c r="R248" s="52">
        <f t="shared" si="80"/>
        <v>2</v>
      </c>
      <c r="S248" s="49">
        <f t="shared" si="81"/>
        <v>0</v>
      </c>
      <c r="T248" s="49">
        <f t="shared" si="82"/>
        <v>5.216475267045358E-3</v>
      </c>
      <c r="U248" s="38">
        <f t="shared" si="83"/>
        <v>0</v>
      </c>
      <c r="V248" s="54">
        <f t="shared" si="84"/>
        <v>0</v>
      </c>
      <c r="W248" s="57">
        <f t="shared" si="67"/>
        <v>0</v>
      </c>
      <c r="X248" s="59">
        <f t="shared" si="68"/>
        <v>413.88099999999997</v>
      </c>
      <c r="Y248" s="53">
        <f>INDEX('N1.0'!D:D,MATCH('0107'!A248,'N1.0'!B:B,0))</f>
        <v>212.238</v>
      </c>
      <c r="Z248" s="53">
        <f t="shared" si="69"/>
        <v>195.00796275878963</v>
      </c>
      <c r="AA248" s="53">
        <f t="shared" si="70"/>
        <v>212.23800000000003</v>
      </c>
      <c r="AB248" s="53">
        <f t="shared" si="85"/>
        <v>0</v>
      </c>
      <c r="AC248" s="56">
        <f t="shared" si="86"/>
        <v>0</v>
      </c>
      <c r="AD248" s="56">
        <f t="shared" si="87"/>
        <v>0</v>
      </c>
      <c r="AE248" s="53">
        <f t="shared" si="71"/>
        <v>212.23800000000003</v>
      </c>
      <c r="AF248" s="53">
        <f t="shared" si="72"/>
        <v>212.23800000000003</v>
      </c>
    </row>
    <row r="249" spans="1:32" ht="20.5" customHeight="1" x14ac:dyDescent="0.2">
      <c r="A249" s="26" t="str">
        <f>all_banks!O243&amp;" "</f>
        <v xml:space="preserve">АО "Банк Русский Стандарт" (2289) </v>
      </c>
      <c r="B249" s="3">
        <f>all_banks!H243</f>
        <v>2289</v>
      </c>
      <c r="C249" s="3" t="str">
        <f>all_banks!E243</f>
        <v>РУССКИЙ СТАНДАРТ</v>
      </c>
      <c r="D249" s="14">
        <f>INDEX('123_parsed'!B:B,MATCH('0107'!B249,'123_parsed'!A:A,0))</f>
        <v>30522.823</v>
      </c>
      <c r="E249" s="13">
        <f t="shared" si="88"/>
        <v>16469.608</v>
      </c>
      <c r="F249" s="11">
        <f>(((INDEX('101'!$A:$G,MATCH($A249&amp;"60401",'101'!$A:$A,0),MATCH($J$2&amp;"Ост /Дб",'101'!$1:$1,0)))+(INDEX('101'!$A:$G,MATCH($A249&amp;"60404",'101'!$A:$A,0),MATCH($J$2&amp;"Ост /Дб",'101'!$1:$1,0)))+(INDEX('101'!$A:$G,MATCH($A249&amp;"60415",'101'!$A:$A,0),MATCH($J$2&amp;"Ост /Дб",'101'!$1:$1,0)))-(INDEX('101'!$A:$G,MATCH($A249&amp;"60414",'101'!$A:$A,0),MATCH($J$2&amp;"Ост /Кр",'101'!$1:$1,0)))-(INDEX('101'!$A:$G,MATCH($A249&amp;"60405",'101'!$A:$A,0),MATCH($J$2&amp;"Ост /Дб",'101'!$1:$1,0)))+(INDEX('101'!$A:$G,MATCH($A249&amp;"61901",'101'!$A:$A,0),MATCH($J$2&amp;"Ост /Дб",'101'!$1:$1,0)))+(INDEX('101'!$A:$G,MATCH($A249&amp;"61902",'101'!$A:$A,0),MATCH($J$2&amp;"Ост /Дб",'101'!$1:$1,0)))+(INDEX('101'!$A:$G,MATCH($A249&amp;"61903",'101'!$A:$A,0),MATCH($J$2&amp;"Ост /Дб",'101'!$1:$1,0)))+(INDEX('101'!$A:$G,MATCH($A249&amp;"61904",'101'!$A:$A,0),MATCH($J$2&amp;"Ост /Дб",'101'!$1:$1,0)))+(INDEX('101'!$A:$G,MATCH($A249&amp;"61905",'101'!$A:$A,0),MATCH($J$2&amp;"Ост /Дб",'101'!$1:$1,0)))+(INDEX('101'!$A:$G,MATCH($A249&amp;"61906",'101'!$A:$A,0),MATCH($J$2&amp;"Ост /Дб",'101'!$1:$1,0)))+(INDEX('101'!$A:$G,MATCH($A249&amp;"61907",'101'!$A:$A,0),MATCH($J$2&amp;"Ост /Дб",'101'!$1:$1,0)))+(INDEX('101'!$A:$G,MATCH($A249&amp;"61908",'101'!$A:$A,0),MATCH($J$2&amp;"Ост /Дб",'101'!$1:$1,0)))+(INDEX('101'!$A:$G,MATCH($A249&amp;"61911",'101'!$A:$A,0),MATCH($J$2&amp;"Ост /Дб",'101'!$1:$1,0)))-(INDEX('101'!$A:$G,MATCH($A249&amp;"61909",'101'!$A:$A,0),MATCH($J$2&amp;"Ост /Кр",'101'!$1:$1,0)))-(INDEX('101'!$A:$G,MATCH($A249&amp;"61910",'101'!$A:$A,0),MATCH($J$2&amp;"Ост /Кр",'101'!$1:$1,0)))-(INDEX('101'!$A:$G,MATCH($A249&amp;"61912",'101'!$A:$A,0),MATCH($J$2&amp;"Ост /Кр",'101'!$1:$1,0)))+(INDEX('101'!$A:$G,MATCH($A249&amp;"62001",'101'!$A:$A,0),MATCH($J$2&amp;"Ост /Дб",'101'!$1:$1,0)))-(INDEX('101'!$A:$G,MATCH($A249&amp;"62002",'101'!$A:$A,0),MATCH($J$2&amp;"Ост /Кр",'101'!$1:$1,0)))+(INDEX('101'!$A:$G,MATCH($A249&amp;"62101",'101'!$A:$A,0),MATCH($J$2&amp;"Ост /Дб",'101'!$1:$1,0)))+(INDEX('101'!$A:$G,MATCH($A249&amp;"62102",'101'!$A:$A,0),MATCH($J$2&amp;"Ост /Дб",'101'!$1:$1,0)))-(INDEX('101'!$A:$G,MATCH($A249&amp;"62103",'101'!$A:$A,0),MATCH($J$2&amp;"Ост /Кр",'101'!$1:$1,0))))-(((INDEX('135'!$A:$O,MATCH('0107'!$A249,'135'!$A:$A,0),MATCH($J$2&amp;F$4,'135'!$2:$2,0)))/1.5)+(INDEX('135'!$A:$O,MATCH('0107'!$A249,'135'!$A:$A,0),MATCH($J$2&amp;F$5,'135'!$2:$2,0)))+(INDEX('135'!$A:$O,MATCH('0107'!$A249,'135'!$A:$A,0),MATCH($J$2&amp;F$6,'135'!$2:$2,0)))))/$J$1</f>
        <v>3821.8440000000001</v>
      </c>
      <c r="G249" s="16">
        <f>(((INDEX('135'!$A:$O,MATCH('0107'!$A249,'135'!$A:$A,0),MATCH($J$2&amp;G$4,'135'!$2:$2,0)))/1.5)+(INDEX('135'!$A:$O,MATCH('0107'!$A249,'135'!$A:$A,0),MATCH($J$2&amp;G$5,'135'!$2:$2,0)))+(INDEX('135'!$A:$O,MATCH('0107'!$A249,'135'!$A:$A,0),MATCH($J$2&amp;G$6,'135'!$2:$2,0))))/$J$1</f>
        <v>1673.8420000000001</v>
      </c>
      <c r="H249" s="11">
        <f>(((INDEX('135'!$A:$O,MATCH('0107'!$A249,'135'!$A:$A,0),MATCH($J$2&amp;H$6,'135'!$2:$2,0)))/1.5))/$J$1</f>
        <v>0</v>
      </c>
      <c r="I249" s="11">
        <f>(((INDEX('135'!$A:$O,MATCH('0107'!$A249,'135'!$A:$A,0),MATCH($J$2&amp;I$4,'135'!$2:$2,0)))/1.5)+(INDEX('135'!$A:$O,MATCH('0107'!$A249,'135'!$A:$A,0),MATCH($J$2&amp;I$5,'135'!$2:$2,0)))+(INDEX('135'!$A:$O,MATCH('0107'!$A249,'135'!$A:$A,0),MATCH($J$2&amp;I$6,'135'!$2:$2,0))))/$J$1</f>
        <v>10973.922</v>
      </c>
      <c r="J249" s="11"/>
      <c r="K249" s="15">
        <f t="shared" si="73"/>
        <v>53.95833799514547</v>
      </c>
      <c r="L249" s="49">
        <f t="shared" si="74"/>
        <v>0.12521266463459163</v>
      </c>
      <c r="M249" s="52">
        <f t="shared" si="75"/>
        <v>3</v>
      </c>
      <c r="N249" s="49">
        <f t="shared" si="76"/>
        <v>5.4839029797473189E-2</v>
      </c>
      <c r="O249" s="49">
        <f t="shared" si="77"/>
        <v>0</v>
      </c>
      <c r="P249" s="52">
        <f t="shared" si="78"/>
        <v>2</v>
      </c>
      <c r="Q249" s="49">
        <f t="shared" si="79"/>
        <v>0.35953168551938985</v>
      </c>
      <c r="R249" s="52">
        <f t="shared" si="80"/>
        <v>3</v>
      </c>
      <c r="S249" s="49">
        <f t="shared" si="81"/>
        <v>0</v>
      </c>
      <c r="T249" s="49">
        <f t="shared" si="82"/>
        <v>0.53958337995145467</v>
      </c>
      <c r="U249" s="38">
        <f t="shared" si="83"/>
        <v>1</v>
      </c>
      <c r="V249" s="54">
        <f t="shared" si="84"/>
        <v>1</v>
      </c>
      <c r="W249" s="57">
        <f t="shared" si="67"/>
        <v>24375.870333333336</v>
      </c>
      <c r="X249" s="59">
        <f t="shared" si="68"/>
        <v>54898.693333333336</v>
      </c>
      <c r="Y249" s="53">
        <f>INDEX('N1.0'!D:D,MATCH('0107'!A249,'N1.0'!B:B,0))</f>
        <v>10.816000000000001</v>
      </c>
      <c r="Z249" s="53">
        <f t="shared" si="69"/>
        <v>282200.65643491125</v>
      </c>
      <c r="AA249" s="53">
        <f t="shared" si="70"/>
        <v>8.2246661624450663</v>
      </c>
      <c r="AB249" s="53">
        <f t="shared" si="85"/>
        <v>-2.5913338375549344</v>
      </c>
      <c r="AC249" s="56">
        <f t="shared" si="86"/>
        <v>0</v>
      </c>
      <c r="AD249" s="56">
        <f t="shared" si="87"/>
        <v>24375.870333333336</v>
      </c>
      <c r="AE249" s="53">
        <f t="shared" si="71"/>
        <v>10.815999999999999</v>
      </c>
      <c r="AF249" s="53">
        <f t="shared" si="72"/>
        <v>19.453779458516447</v>
      </c>
    </row>
    <row r="250" spans="1:32" ht="20.5" customHeight="1" x14ac:dyDescent="0.2">
      <c r="A250" s="26" t="str">
        <f>all_banks!O244&amp;" "</f>
        <v xml:space="preserve">"Русьуниверсалбанк" (ООО) (3293) </v>
      </c>
      <c r="B250" s="3">
        <f>all_banks!H244</f>
        <v>3293</v>
      </c>
      <c r="C250" s="3" t="str">
        <f>all_banks!E244</f>
        <v>РУСЬУНИВЕРСАЛБАНК</v>
      </c>
      <c r="D250" s="14">
        <f>INDEX('123_parsed'!B:B,MATCH('0107'!B250,'123_parsed'!A:A,0))</f>
        <v>7277.19</v>
      </c>
      <c r="E250" s="13">
        <f t="shared" si="88"/>
        <v>0.85899999999999999</v>
      </c>
      <c r="F250" s="11">
        <f>(((INDEX('101'!$A:$G,MATCH($A250&amp;"60401",'101'!$A:$A,0),MATCH($J$2&amp;"Ост /Дб",'101'!$1:$1,0)))+(INDEX('101'!$A:$G,MATCH($A250&amp;"60404",'101'!$A:$A,0),MATCH($J$2&amp;"Ост /Дб",'101'!$1:$1,0)))+(INDEX('101'!$A:$G,MATCH($A250&amp;"60415",'101'!$A:$A,0),MATCH($J$2&amp;"Ост /Дб",'101'!$1:$1,0)))-(INDEX('101'!$A:$G,MATCH($A250&amp;"60414",'101'!$A:$A,0),MATCH($J$2&amp;"Ост /Кр",'101'!$1:$1,0)))-(INDEX('101'!$A:$G,MATCH($A250&amp;"60405",'101'!$A:$A,0),MATCH($J$2&amp;"Ост /Дб",'101'!$1:$1,0)))+(INDEX('101'!$A:$G,MATCH($A250&amp;"61901",'101'!$A:$A,0),MATCH($J$2&amp;"Ост /Дб",'101'!$1:$1,0)))+(INDEX('101'!$A:$G,MATCH($A250&amp;"61902",'101'!$A:$A,0),MATCH($J$2&amp;"Ост /Дб",'101'!$1:$1,0)))+(INDEX('101'!$A:$G,MATCH($A250&amp;"61903",'101'!$A:$A,0),MATCH($J$2&amp;"Ост /Дб",'101'!$1:$1,0)))+(INDEX('101'!$A:$G,MATCH($A250&amp;"61904",'101'!$A:$A,0),MATCH($J$2&amp;"Ост /Дб",'101'!$1:$1,0)))+(INDEX('101'!$A:$G,MATCH($A250&amp;"61905",'101'!$A:$A,0),MATCH($J$2&amp;"Ост /Дб",'101'!$1:$1,0)))+(INDEX('101'!$A:$G,MATCH($A250&amp;"61906",'101'!$A:$A,0),MATCH($J$2&amp;"Ост /Дб",'101'!$1:$1,0)))+(INDEX('101'!$A:$G,MATCH($A250&amp;"61907",'101'!$A:$A,0),MATCH($J$2&amp;"Ост /Дб",'101'!$1:$1,0)))+(INDEX('101'!$A:$G,MATCH($A250&amp;"61908",'101'!$A:$A,0),MATCH($J$2&amp;"Ост /Дб",'101'!$1:$1,0)))+(INDEX('101'!$A:$G,MATCH($A250&amp;"61911",'101'!$A:$A,0),MATCH($J$2&amp;"Ост /Дб",'101'!$1:$1,0)))-(INDEX('101'!$A:$G,MATCH($A250&amp;"61909",'101'!$A:$A,0),MATCH($J$2&amp;"Ост /Кр",'101'!$1:$1,0)))-(INDEX('101'!$A:$G,MATCH($A250&amp;"61910",'101'!$A:$A,0),MATCH($J$2&amp;"Ост /Кр",'101'!$1:$1,0)))-(INDEX('101'!$A:$G,MATCH($A250&amp;"61912",'101'!$A:$A,0),MATCH($J$2&amp;"Ост /Кр",'101'!$1:$1,0)))+(INDEX('101'!$A:$G,MATCH($A250&amp;"62001",'101'!$A:$A,0),MATCH($J$2&amp;"Ост /Дб",'101'!$1:$1,0)))-(INDEX('101'!$A:$G,MATCH($A250&amp;"62002",'101'!$A:$A,0),MATCH($J$2&amp;"Ост /Кр",'101'!$1:$1,0)))+(INDEX('101'!$A:$G,MATCH($A250&amp;"62101",'101'!$A:$A,0),MATCH($J$2&amp;"Ост /Дб",'101'!$1:$1,0)))+(INDEX('101'!$A:$G,MATCH($A250&amp;"62102",'101'!$A:$A,0),MATCH($J$2&amp;"Ост /Дб",'101'!$1:$1,0)))-(INDEX('101'!$A:$G,MATCH($A250&amp;"62103",'101'!$A:$A,0),MATCH($J$2&amp;"Ост /Кр",'101'!$1:$1,0))))-(((INDEX('135'!$A:$O,MATCH('0107'!$A250,'135'!$A:$A,0),MATCH($J$2&amp;F$4,'135'!$2:$2,0)))/1.5)+(INDEX('135'!$A:$O,MATCH('0107'!$A250,'135'!$A:$A,0),MATCH($J$2&amp;F$5,'135'!$2:$2,0)))+(INDEX('135'!$A:$O,MATCH('0107'!$A250,'135'!$A:$A,0),MATCH($J$2&amp;F$6,'135'!$2:$2,0)))))/$J$1</f>
        <v>0.85899999999999999</v>
      </c>
      <c r="G250" s="16">
        <f>(((INDEX('135'!$A:$O,MATCH('0107'!$A250,'135'!$A:$A,0),MATCH($J$2&amp;G$4,'135'!$2:$2,0)))/1.5)+(INDEX('135'!$A:$O,MATCH('0107'!$A250,'135'!$A:$A,0),MATCH($J$2&amp;G$5,'135'!$2:$2,0)))+(INDEX('135'!$A:$O,MATCH('0107'!$A250,'135'!$A:$A,0),MATCH($J$2&amp;G$6,'135'!$2:$2,0))))/$J$1</f>
        <v>0</v>
      </c>
      <c r="H250" s="11">
        <f>(((INDEX('135'!$A:$O,MATCH('0107'!$A250,'135'!$A:$A,0),MATCH($J$2&amp;H$6,'135'!$2:$2,0)))/1.5))/$J$1</f>
        <v>0</v>
      </c>
      <c r="I250" s="11">
        <f>(((INDEX('135'!$A:$O,MATCH('0107'!$A250,'135'!$A:$A,0),MATCH($J$2&amp;I$4,'135'!$2:$2,0)))/1.5)+(INDEX('135'!$A:$O,MATCH('0107'!$A250,'135'!$A:$A,0),MATCH($J$2&amp;I$5,'135'!$2:$2,0)))+(INDEX('135'!$A:$O,MATCH('0107'!$A250,'135'!$A:$A,0),MATCH($J$2&amp;I$6,'135'!$2:$2,0))))/$J$1</f>
        <v>0</v>
      </c>
      <c r="J250" s="11"/>
      <c r="K250" s="15">
        <f t="shared" si="73"/>
        <v>1.1804006766348001E-2</v>
      </c>
      <c r="L250" s="49">
        <f t="shared" si="74"/>
        <v>1.1804006766348E-4</v>
      </c>
      <c r="M250" s="52">
        <f t="shared" si="75"/>
        <v>1</v>
      </c>
      <c r="N250" s="49">
        <f t="shared" si="76"/>
        <v>0</v>
      </c>
      <c r="O250" s="49">
        <f t="shared" si="77"/>
        <v>0</v>
      </c>
      <c r="P250" s="52">
        <f t="shared" si="78"/>
        <v>2</v>
      </c>
      <c r="Q250" s="49">
        <f t="shared" si="79"/>
        <v>0</v>
      </c>
      <c r="R250" s="52">
        <f t="shared" si="80"/>
        <v>2</v>
      </c>
      <c r="S250" s="49">
        <f t="shared" si="81"/>
        <v>0</v>
      </c>
      <c r="T250" s="49">
        <f t="shared" si="82"/>
        <v>1.1804006766348E-4</v>
      </c>
      <c r="U250" s="38">
        <f t="shared" si="83"/>
        <v>0</v>
      </c>
      <c r="V250" s="54">
        <f t="shared" si="84"/>
        <v>0</v>
      </c>
      <c r="W250" s="57">
        <f t="shared" si="67"/>
        <v>0</v>
      </c>
      <c r="X250" s="59">
        <f t="shared" si="68"/>
        <v>7277.19</v>
      </c>
      <c r="Y250" s="53">
        <f>INDEX('N1.0'!D:D,MATCH('0107'!A250,'N1.0'!B:B,0))</f>
        <v>141.36199999999999</v>
      </c>
      <c r="Z250" s="53">
        <f t="shared" si="69"/>
        <v>5147.9110369123246</v>
      </c>
      <c r="AA250" s="53">
        <f t="shared" si="70"/>
        <v>141.36199999999999</v>
      </c>
      <c r="AB250" s="53">
        <f t="shared" si="85"/>
        <v>0</v>
      </c>
      <c r="AC250" s="56">
        <f t="shared" si="86"/>
        <v>0</v>
      </c>
      <c r="AD250" s="56">
        <f t="shared" si="87"/>
        <v>0</v>
      </c>
      <c r="AE250" s="53">
        <f t="shared" si="71"/>
        <v>141.36199999999999</v>
      </c>
      <c r="AF250" s="53">
        <f t="shared" si="72"/>
        <v>141.36199999999999</v>
      </c>
    </row>
    <row r="251" spans="1:32" ht="20.5" customHeight="1" x14ac:dyDescent="0.2">
      <c r="A251" s="26" t="str">
        <f>all_banks!O245&amp;" "</f>
        <v xml:space="preserve">АО КБ "САММИТ БАНК" (85) </v>
      </c>
      <c r="B251" s="3">
        <f>all_banks!H245</f>
        <v>85</v>
      </c>
      <c r="C251" s="3" t="str">
        <f>all_banks!E245</f>
        <v>САММИТ БАНК</v>
      </c>
      <c r="D251" s="14">
        <f>INDEX('123_parsed'!B:B,MATCH('0107'!B251,'123_parsed'!A:A,0))</f>
        <v>369.42</v>
      </c>
      <c r="E251" s="13">
        <f t="shared" si="88"/>
        <v>28.521999999999998</v>
      </c>
      <c r="F251" s="11">
        <f>(((INDEX('101'!$A:$G,MATCH($A251&amp;"60401",'101'!$A:$A,0),MATCH($J$2&amp;"Ост /Дб",'101'!$1:$1,0)))+(INDEX('101'!$A:$G,MATCH($A251&amp;"60404",'101'!$A:$A,0),MATCH($J$2&amp;"Ост /Дб",'101'!$1:$1,0)))+(INDEX('101'!$A:$G,MATCH($A251&amp;"60415",'101'!$A:$A,0),MATCH($J$2&amp;"Ост /Дб",'101'!$1:$1,0)))-(INDEX('101'!$A:$G,MATCH($A251&amp;"60414",'101'!$A:$A,0),MATCH($J$2&amp;"Ост /Кр",'101'!$1:$1,0)))-(INDEX('101'!$A:$G,MATCH($A251&amp;"60405",'101'!$A:$A,0),MATCH($J$2&amp;"Ост /Дб",'101'!$1:$1,0)))+(INDEX('101'!$A:$G,MATCH($A251&amp;"61901",'101'!$A:$A,0),MATCH($J$2&amp;"Ост /Дб",'101'!$1:$1,0)))+(INDEX('101'!$A:$G,MATCH($A251&amp;"61902",'101'!$A:$A,0),MATCH($J$2&amp;"Ост /Дб",'101'!$1:$1,0)))+(INDEX('101'!$A:$G,MATCH($A251&amp;"61903",'101'!$A:$A,0),MATCH($J$2&amp;"Ост /Дб",'101'!$1:$1,0)))+(INDEX('101'!$A:$G,MATCH($A251&amp;"61904",'101'!$A:$A,0),MATCH($J$2&amp;"Ост /Дб",'101'!$1:$1,0)))+(INDEX('101'!$A:$G,MATCH($A251&amp;"61905",'101'!$A:$A,0),MATCH($J$2&amp;"Ост /Дб",'101'!$1:$1,0)))+(INDEX('101'!$A:$G,MATCH($A251&amp;"61906",'101'!$A:$A,0),MATCH($J$2&amp;"Ост /Дб",'101'!$1:$1,0)))+(INDEX('101'!$A:$G,MATCH($A251&amp;"61907",'101'!$A:$A,0),MATCH($J$2&amp;"Ост /Дб",'101'!$1:$1,0)))+(INDEX('101'!$A:$G,MATCH($A251&amp;"61908",'101'!$A:$A,0),MATCH($J$2&amp;"Ост /Дб",'101'!$1:$1,0)))+(INDEX('101'!$A:$G,MATCH($A251&amp;"61911",'101'!$A:$A,0),MATCH($J$2&amp;"Ост /Дб",'101'!$1:$1,0)))-(INDEX('101'!$A:$G,MATCH($A251&amp;"61909",'101'!$A:$A,0),MATCH($J$2&amp;"Ост /Кр",'101'!$1:$1,0)))-(INDEX('101'!$A:$G,MATCH($A251&amp;"61910",'101'!$A:$A,0),MATCH($J$2&amp;"Ост /Кр",'101'!$1:$1,0)))-(INDEX('101'!$A:$G,MATCH($A251&amp;"61912",'101'!$A:$A,0),MATCH($J$2&amp;"Ост /Кр",'101'!$1:$1,0)))+(INDEX('101'!$A:$G,MATCH($A251&amp;"62001",'101'!$A:$A,0),MATCH($J$2&amp;"Ост /Дб",'101'!$1:$1,0)))-(INDEX('101'!$A:$G,MATCH($A251&amp;"62002",'101'!$A:$A,0),MATCH($J$2&amp;"Ост /Кр",'101'!$1:$1,0)))+(INDEX('101'!$A:$G,MATCH($A251&amp;"62101",'101'!$A:$A,0),MATCH($J$2&amp;"Ост /Дб",'101'!$1:$1,0)))+(INDEX('101'!$A:$G,MATCH($A251&amp;"62102",'101'!$A:$A,0),MATCH($J$2&amp;"Ост /Дб",'101'!$1:$1,0)))-(INDEX('101'!$A:$G,MATCH($A251&amp;"62103",'101'!$A:$A,0),MATCH($J$2&amp;"Ост /Кр",'101'!$1:$1,0))))-(((INDEX('135'!$A:$O,MATCH('0107'!$A251,'135'!$A:$A,0),MATCH($J$2&amp;F$4,'135'!$2:$2,0)))/1.5)+(INDEX('135'!$A:$O,MATCH('0107'!$A251,'135'!$A:$A,0),MATCH($J$2&amp;F$5,'135'!$2:$2,0)))+(INDEX('135'!$A:$O,MATCH('0107'!$A251,'135'!$A:$A,0),MATCH($J$2&amp;F$6,'135'!$2:$2,0)))))/$J$1</f>
        <v>28.521999999999998</v>
      </c>
      <c r="G251" s="16">
        <f>(((INDEX('135'!$A:$O,MATCH('0107'!$A251,'135'!$A:$A,0),MATCH($J$2&amp;G$4,'135'!$2:$2,0)))/1.5)+(INDEX('135'!$A:$O,MATCH('0107'!$A251,'135'!$A:$A,0),MATCH($J$2&amp;G$5,'135'!$2:$2,0)))+(INDEX('135'!$A:$O,MATCH('0107'!$A251,'135'!$A:$A,0),MATCH($J$2&amp;G$6,'135'!$2:$2,0))))/$J$1</f>
        <v>0</v>
      </c>
      <c r="H251" s="11">
        <f>(((INDEX('135'!$A:$O,MATCH('0107'!$A251,'135'!$A:$A,0),MATCH($J$2&amp;H$6,'135'!$2:$2,0)))/1.5))/$J$1</f>
        <v>0</v>
      </c>
      <c r="I251" s="11">
        <f>(((INDEX('135'!$A:$O,MATCH('0107'!$A251,'135'!$A:$A,0),MATCH($J$2&amp;I$4,'135'!$2:$2,0)))/1.5)+(INDEX('135'!$A:$O,MATCH('0107'!$A251,'135'!$A:$A,0),MATCH($J$2&amp;I$5,'135'!$2:$2,0)))+(INDEX('135'!$A:$O,MATCH('0107'!$A251,'135'!$A:$A,0),MATCH($J$2&amp;I$6,'135'!$2:$2,0))))/$J$1</f>
        <v>0</v>
      </c>
      <c r="J251" s="11"/>
      <c r="K251" s="15">
        <f t="shared" si="73"/>
        <v>7.7207514482161219</v>
      </c>
      <c r="L251" s="49">
        <f t="shared" si="74"/>
        <v>7.7207514482161219E-2</v>
      </c>
      <c r="M251" s="52">
        <f t="shared" si="75"/>
        <v>1</v>
      </c>
      <c r="N251" s="49">
        <f t="shared" si="76"/>
        <v>0</v>
      </c>
      <c r="O251" s="49">
        <f t="shared" si="77"/>
        <v>0</v>
      </c>
      <c r="P251" s="52">
        <f t="shared" si="78"/>
        <v>2</v>
      </c>
      <c r="Q251" s="49">
        <f t="shared" si="79"/>
        <v>0</v>
      </c>
      <c r="R251" s="52">
        <f t="shared" si="80"/>
        <v>2</v>
      </c>
      <c r="S251" s="49">
        <f t="shared" si="81"/>
        <v>0</v>
      </c>
      <c r="T251" s="49">
        <f t="shared" si="82"/>
        <v>7.7207514482161219E-2</v>
      </c>
      <c r="U251" s="38">
        <f t="shared" si="83"/>
        <v>0</v>
      </c>
      <c r="V251" s="54">
        <f t="shared" si="84"/>
        <v>0</v>
      </c>
      <c r="W251" s="57">
        <f t="shared" si="67"/>
        <v>0</v>
      </c>
      <c r="X251" s="59">
        <f t="shared" si="68"/>
        <v>369.42</v>
      </c>
      <c r="Y251" s="53">
        <f>INDEX('N1.0'!D:D,MATCH('0107'!A251,'N1.0'!B:B,0))</f>
        <v>29.73</v>
      </c>
      <c r="Z251" s="53">
        <f t="shared" si="69"/>
        <v>1242.5832492431887</v>
      </c>
      <c r="AA251" s="53">
        <f t="shared" si="70"/>
        <v>29.73</v>
      </c>
      <c r="AB251" s="53">
        <f t="shared" si="85"/>
        <v>0</v>
      </c>
      <c r="AC251" s="56">
        <f t="shared" si="86"/>
        <v>0</v>
      </c>
      <c r="AD251" s="56">
        <f t="shared" si="87"/>
        <v>0</v>
      </c>
      <c r="AE251" s="53">
        <f t="shared" si="71"/>
        <v>29.73</v>
      </c>
      <c r="AF251" s="53">
        <f t="shared" si="72"/>
        <v>29.73</v>
      </c>
    </row>
    <row r="252" spans="1:32" ht="20.5" customHeight="1" x14ac:dyDescent="0.2">
      <c r="A252" s="26" t="str">
        <f>all_banks!O246&amp;" "</f>
        <v xml:space="preserve">Санкт-Петербургский банк инвестиций (АО) (3468) </v>
      </c>
      <c r="B252" s="3">
        <f>all_banks!H246</f>
        <v>3468</v>
      </c>
      <c r="C252" s="3" t="str">
        <f>all_banks!E246</f>
        <v>САНКТ-ПЕТЕРБУРГСКИЙ БАНК ИНВЕСТИЦИЙ</v>
      </c>
      <c r="D252" s="14">
        <f>INDEX('123_parsed'!B:B,MATCH('0107'!B252,'123_parsed'!A:A,0))</f>
        <v>1151.6010000000001</v>
      </c>
      <c r="E252" s="13">
        <f t="shared" si="88"/>
        <v>0.68</v>
      </c>
      <c r="F252" s="11">
        <f>(((INDEX('101'!$A:$G,MATCH($A252&amp;"60401",'101'!$A:$A,0),MATCH($J$2&amp;"Ост /Дб",'101'!$1:$1,0)))+(INDEX('101'!$A:$G,MATCH($A252&amp;"60404",'101'!$A:$A,0),MATCH($J$2&amp;"Ост /Дб",'101'!$1:$1,0)))+(INDEX('101'!$A:$G,MATCH($A252&amp;"60415",'101'!$A:$A,0),MATCH($J$2&amp;"Ост /Дб",'101'!$1:$1,0)))-(INDEX('101'!$A:$G,MATCH($A252&amp;"60414",'101'!$A:$A,0),MATCH($J$2&amp;"Ост /Кр",'101'!$1:$1,0)))-(INDEX('101'!$A:$G,MATCH($A252&amp;"60405",'101'!$A:$A,0),MATCH($J$2&amp;"Ост /Дб",'101'!$1:$1,0)))+(INDEX('101'!$A:$G,MATCH($A252&amp;"61901",'101'!$A:$A,0),MATCH($J$2&amp;"Ост /Дб",'101'!$1:$1,0)))+(INDEX('101'!$A:$G,MATCH($A252&amp;"61902",'101'!$A:$A,0),MATCH($J$2&amp;"Ост /Дб",'101'!$1:$1,0)))+(INDEX('101'!$A:$G,MATCH($A252&amp;"61903",'101'!$A:$A,0),MATCH($J$2&amp;"Ост /Дб",'101'!$1:$1,0)))+(INDEX('101'!$A:$G,MATCH($A252&amp;"61904",'101'!$A:$A,0),MATCH($J$2&amp;"Ост /Дб",'101'!$1:$1,0)))+(INDEX('101'!$A:$G,MATCH($A252&amp;"61905",'101'!$A:$A,0),MATCH($J$2&amp;"Ост /Дб",'101'!$1:$1,0)))+(INDEX('101'!$A:$G,MATCH($A252&amp;"61906",'101'!$A:$A,0),MATCH($J$2&amp;"Ост /Дб",'101'!$1:$1,0)))+(INDEX('101'!$A:$G,MATCH($A252&amp;"61907",'101'!$A:$A,0),MATCH($J$2&amp;"Ост /Дб",'101'!$1:$1,0)))+(INDEX('101'!$A:$G,MATCH($A252&amp;"61908",'101'!$A:$A,0),MATCH($J$2&amp;"Ост /Дб",'101'!$1:$1,0)))+(INDEX('101'!$A:$G,MATCH($A252&amp;"61911",'101'!$A:$A,0),MATCH($J$2&amp;"Ост /Дб",'101'!$1:$1,0)))-(INDEX('101'!$A:$G,MATCH($A252&amp;"61909",'101'!$A:$A,0),MATCH($J$2&amp;"Ост /Кр",'101'!$1:$1,0)))-(INDEX('101'!$A:$G,MATCH($A252&amp;"61910",'101'!$A:$A,0),MATCH($J$2&amp;"Ост /Кр",'101'!$1:$1,0)))-(INDEX('101'!$A:$G,MATCH($A252&amp;"61912",'101'!$A:$A,0),MATCH($J$2&amp;"Ост /Кр",'101'!$1:$1,0)))+(INDEX('101'!$A:$G,MATCH($A252&amp;"62001",'101'!$A:$A,0),MATCH($J$2&amp;"Ост /Дб",'101'!$1:$1,0)))-(INDEX('101'!$A:$G,MATCH($A252&amp;"62002",'101'!$A:$A,0),MATCH($J$2&amp;"Ост /Кр",'101'!$1:$1,0)))+(INDEX('101'!$A:$G,MATCH($A252&amp;"62101",'101'!$A:$A,0),MATCH($J$2&amp;"Ост /Дб",'101'!$1:$1,0)))+(INDEX('101'!$A:$G,MATCH($A252&amp;"62102",'101'!$A:$A,0),MATCH($J$2&amp;"Ост /Дб",'101'!$1:$1,0)))-(INDEX('101'!$A:$G,MATCH($A252&amp;"62103",'101'!$A:$A,0),MATCH($J$2&amp;"Ост /Кр",'101'!$1:$1,0))))-(((INDEX('135'!$A:$O,MATCH('0107'!$A252,'135'!$A:$A,0),MATCH($J$2&amp;F$4,'135'!$2:$2,0)))/1.5)+(INDEX('135'!$A:$O,MATCH('0107'!$A252,'135'!$A:$A,0),MATCH($J$2&amp;F$5,'135'!$2:$2,0)))+(INDEX('135'!$A:$O,MATCH('0107'!$A252,'135'!$A:$A,0),MATCH($J$2&amp;F$6,'135'!$2:$2,0)))))/$J$1</f>
        <v>0.68</v>
      </c>
      <c r="G252" s="16">
        <f>(((INDEX('135'!$A:$O,MATCH('0107'!$A252,'135'!$A:$A,0),MATCH($J$2&amp;G$4,'135'!$2:$2,0)))/1.5)+(INDEX('135'!$A:$O,MATCH('0107'!$A252,'135'!$A:$A,0),MATCH($J$2&amp;G$5,'135'!$2:$2,0)))+(INDEX('135'!$A:$O,MATCH('0107'!$A252,'135'!$A:$A,0),MATCH($J$2&amp;G$6,'135'!$2:$2,0))))/$J$1</f>
        <v>0</v>
      </c>
      <c r="H252" s="11">
        <f>(((INDEX('135'!$A:$O,MATCH('0107'!$A252,'135'!$A:$A,0),MATCH($J$2&amp;H$6,'135'!$2:$2,0)))/1.5))/$J$1</f>
        <v>0</v>
      </c>
      <c r="I252" s="11">
        <f>(((INDEX('135'!$A:$O,MATCH('0107'!$A252,'135'!$A:$A,0),MATCH($J$2&amp;I$4,'135'!$2:$2,0)))/1.5)+(INDEX('135'!$A:$O,MATCH('0107'!$A252,'135'!$A:$A,0),MATCH($J$2&amp;I$5,'135'!$2:$2,0)))+(INDEX('135'!$A:$O,MATCH('0107'!$A252,'135'!$A:$A,0),MATCH($J$2&amp;I$6,'135'!$2:$2,0))))/$J$1</f>
        <v>0</v>
      </c>
      <c r="J252" s="11"/>
      <c r="K252" s="15">
        <f t="shared" si="73"/>
        <v>5.9048229378057149E-2</v>
      </c>
      <c r="L252" s="49">
        <f t="shared" si="74"/>
        <v>5.9048229378057151E-4</v>
      </c>
      <c r="M252" s="52">
        <f t="shared" si="75"/>
        <v>1</v>
      </c>
      <c r="N252" s="49">
        <f t="shared" si="76"/>
        <v>0</v>
      </c>
      <c r="O252" s="49">
        <f t="shared" si="77"/>
        <v>0</v>
      </c>
      <c r="P252" s="52">
        <f t="shared" si="78"/>
        <v>2</v>
      </c>
      <c r="Q252" s="49">
        <f t="shared" si="79"/>
        <v>0</v>
      </c>
      <c r="R252" s="52">
        <f t="shared" si="80"/>
        <v>2</v>
      </c>
      <c r="S252" s="49">
        <f t="shared" si="81"/>
        <v>0</v>
      </c>
      <c r="T252" s="49">
        <f t="shared" si="82"/>
        <v>5.9048229378057151E-4</v>
      </c>
      <c r="U252" s="38">
        <f t="shared" si="83"/>
        <v>0</v>
      </c>
      <c r="V252" s="54">
        <f t="shared" si="84"/>
        <v>0</v>
      </c>
      <c r="W252" s="57">
        <f t="shared" si="67"/>
        <v>0</v>
      </c>
      <c r="X252" s="59">
        <f t="shared" si="68"/>
        <v>1151.6010000000001</v>
      </c>
      <c r="Y252" s="53">
        <f>INDEX('N1.0'!D:D,MATCH('0107'!A252,'N1.0'!B:B,0))</f>
        <v>102.63</v>
      </c>
      <c r="Z252" s="53">
        <f t="shared" si="69"/>
        <v>1122.0900321543409</v>
      </c>
      <c r="AA252" s="53">
        <f t="shared" si="70"/>
        <v>102.63000000000001</v>
      </c>
      <c r="AB252" s="53">
        <f t="shared" si="85"/>
        <v>0</v>
      </c>
      <c r="AC252" s="56">
        <f t="shared" si="86"/>
        <v>0</v>
      </c>
      <c r="AD252" s="56">
        <f t="shared" si="87"/>
        <v>0</v>
      </c>
      <c r="AE252" s="53">
        <f t="shared" si="71"/>
        <v>102.63000000000001</v>
      </c>
      <c r="AF252" s="53">
        <f t="shared" si="72"/>
        <v>102.63000000000001</v>
      </c>
    </row>
    <row r="253" spans="1:32" ht="20.5" customHeight="1" x14ac:dyDescent="0.2">
      <c r="A253" s="26" t="str">
        <f>all_banks!O247&amp;" "</f>
        <v xml:space="preserve">ООО Банк "Саратов" (330) </v>
      </c>
      <c r="B253" s="3">
        <f>all_banks!H247</f>
        <v>330</v>
      </c>
      <c r="C253" s="3" t="str">
        <f>all_banks!E247</f>
        <v>САРАТОВ</v>
      </c>
      <c r="D253" s="14">
        <f>INDEX('123_parsed'!B:B,MATCH('0107'!B253,'123_parsed'!A:A,0))</f>
        <v>1052.9059999999999</v>
      </c>
      <c r="E253" s="13">
        <f t="shared" si="88"/>
        <v>24.965</v>
      </c>
      <c r="F253" s="11">
        <f>(((INDEX('101'!$A:$G,MATCH($A253&amp;"60401",'101'!$A:$A,0),MATCH($J$2&amp;"Ост /Дб",'101'!$1:$1,0)))+(INDEX('101'!$A:$G,MATCH($A253&amp;"60404",'101'!$A:$A,0),MATCH($J$2&amp;"Ост /Дб",'101'!$1:$1,0)))+(INDEX('101'!$A:$G,MATCH($A253&amp;"60415",'101'!$A:$A,0),MATCH($J$2&amp;"Ост /Дб",'101'!$1:$1,0)))-(INDEX('101'!$A:$G,MATCH($A253&amp;"60414",'101'!$A:$A,0),MATCH($J$2&amp;"Ост /Кр",'101'!$1:$1,0)))-(INDEX('101'!$A:$G,MATCH($A253&amp;"60405",'101'!$A:$A,0),MATCH($J$2&amp;"Ост /Дб",'101'!$1:$1,0)))+(INDEX('101'!$A:$G,MATCH($A253&amp;"61901",'101'!$A:$A,0),MATCH($J$2&amp;"Ост /Дб",'101'!$1:$1,0)))+(INDEX('101'!$A:$G,MATCH($A253&amp;"61902",'101'!$A:$A,0),MATCH($J$2&amp;"Ост /Дб",'101'!$1:$1,0)))+(INDEX('101'!$A:$G,MATCH($A253&amp;"61903",'101'!$A:$A,0),MATCH($J$2&amp;"Ост /Дб",'101'!$1:$1,0)))+(INDEX('101'!$A:$G,MATCH($A253&amp;"61904",'101'!$A:$A,0),MATCH($J$2&amp;"Ост /Дб",'101'!$1:$1,0)))+(INDEX('101'!$A:$G,MATCH($A253&amp;"61905",'101'!$A:$A,0),MATCH($J$2&amp;"Ост /Дб",'101'!$1:$1,0)))+(INDEX('101'!$A:$G,MATCH($A253&amp;"61906",'101'!$A:$A,0),MATCH($J$2&amp;"Ост /Дб",'101'!$1:$1,0)))+(INDEX('101'!$A:$G,MATCH($A253&amp;"61907",'101'!$A:$A,0),MATCH($J$2&amp;"Ост /Дб",'101'!$1:$1,0)))+(INDEX('101'!$A:$G,MATCH($A253&amp;"61908",'101'!$A:$A,0),MATCH($J$2&amp;"Ост /Дб",'101'!$1:$1,0)))+(INDEX('101'!$A:$G,MATCH($A253&amp;"61911",'101'!$A:$A,0),MATCH($J$2&amp;"Ост /Дб",'101'!$1:$1,0)))-(INDEX('101'!$A:$G,MATCH($A253&amp;"61909",'101'!$A:$A,0),MATCH($J$2&amp;"Ост /Кр",'101'!$1:$1,0)))-(INDEX('101'!$A:$G,MATCH($A253&amp;"61910",'101'!$A:$A,0),MATCH($J$2&amp;"Ост /Кр",'101'!$1:$1,0)))-(INDEX('101'!$A:$G,MATCH($A253&amp;"61912",'101'!$A:$A,0),MATCH($J$2&amp;"Ост /Кр",'101'!$1:$1,0)))+(INDEX('101'!$A:$G,MATCH($A253&amp;"62001",'101'!$A:$A,0),MATCH($J$2&amp;"Ост /Дб",'101'!$1:$1,0)))-(INDEX('101'!$A:$G,MATCH($A253&amp;"62002",'101'!$A:$A,0),MATCH($J$2&amp;"Ост /Кр",'101'!$1:$1,0)))+(INDEX('101'!$A:$G,MATCH($A253&amp;"62101",'101'!$A:$A,0),MATCH($J$2&amp;"Ост /Дб",'101'!$1:$1,0)))+(INDEX('101'!$A:$G,MATCH($A253&amp;"62102",'101'!$A:$A,0),MATCH($J$2&amp;"Ост /Дб",'101'!$1:$1,0)))-(INDEX('101'!$A:$G,MATCH($A253&amp;"62103",'101'!$A:$A,0),MATCH($J$2&amp;"Ост /Кр",'101'!$1:$1,0))))-(((INDEX('135'!$A:$O,MATCH('0107'!$A253,'135'!$A:$A,0),MATCH($J$2&amp;F$4,'135'!$2:$2,0)))/1.5)+(INDEX('135'!$A:$O,MATCH('0107'!$A253,'135'!$A:$A,0),MATCH($J$2&amp;F$5,'135'!$2:$2,0)))+(INDEX('135'!$A:$O,MATCH('0107'!$A253,'135'!$A:$A,0),MATCH($J$2&amp;F$6,'135'!$2:$2,0)))))/$J$1</f>
        <v>24.965</v>
      </c>
      <c r="G253" s="16">
        <f>(((INDEX('135'!$A:$O,MATCH('0107'!$A253,'135'!$A:$A,0),MATCH($J$2&amp;G$4,'135'!$2:$2,0)))/1.5)+(INDEX('135'!$A:$O,MATCH('0107'!$A253,'135'!$A:$A,0),MATCH($J$2&amp;G$5,'135'!$2:$2,0)))+(INDEX('135'!$A:$O,MATCH('0107'!$A253,'135'!$A:$A,0),MATCH($J$2&amp;G$6,'135'!$2:$2,0))))/$J$1</f>
        <v>0</v>
      </c>
      <c r="H253" s="11">
        <f>(((INDEX('135'!$A:$O,MATCH('0107'!$A253,'135'!$A:$A,0),MATCH($J$2&amp;H$6,'135'!$2:$2,0)))/1.5))/$J$1</f>
        <v>0</v>
      </c>
      <c r="I253" s="11">
        <f>(((INDEX('135'!$A:$O,MATCH('0107'!$A253,'135'!$A:$A,0),MATCH($J$2&amp;I$4,'135'!$2:$2,0)))/1.5)+(INDEX('135'!$A:$O,MATCH('0107'!$A253,'135'!$A:$A,0),MATCH($J$2&amp;I$5,'135'!$2:$2,0)))+(INDEX('135'!$A:$O,MATCH('0107'!$A253,'135'!$A:$A,0),MATCH($J$2&amp;I$6,'135'!$2:$2,0))))/$J$1</f>
        <v>0</v>
      </c>
      <c r="J253" s="11"/>
      <c r="K253" s="15">
        <f t="shared" si="73"/>
        <v>2.3710568654751705</v>
      </c>
      <c r="L253" s="49">
        <f t="shared" si="74"/>
        <v>2.3710568654751706E-2</v>
      </c>
      <c r="M253" s="52">
        <f t="shared" si="75"/>
        <v>1</v>
      </c>
      <c r="N253" s="49">
        <f t="shared" si="76"/>
        <v>0</v>
      </c>
      <c r="O253" s="49">
        <f t="shared" si="77"/>
        <v>0</v>
      </c>
      <c r="P253" s="52">
        <f t="shared" si="78"/>
        <v>2</v>
      </c>
      <c r="Q253" s="49">
        <f t="shared" si="79"/>
        <v>0</v>
      </c>
      <c r="R253" s="52">
        <f t="shared" si="80"/>
        <v>2</v>
      </c>
      <c r="S253" s="49">
        <f t="shared" si="81"/>
        <v>0</v>
      </c>
      <c r="T253" s="49">
        <f t="shared" si="82"/>
        <v>2.3710568654751706E-2</v>
      </c>
      <c r="U253" s="38">
        <f t="shared" si="83"/>
        <v>0</v>
      </c>
      <c r="V253" s="54">
        <f t="shared" si="84"/>
        <v>0</v>
      </c>
      <c r="W253" s="57">
        <f t="shared" si="67"/>
        <v>0</v>
      </c>
      <c r="X253" s="59">
        <f t="shared" si="68"/>
        <v>1052.9059999999999</v>
      </c>
      <c r="Y253" s="53">
        <f>INDEX('N1.0'!D:D,MATCH('0107'!A253,'N1.0'!B:B,0))</f>
        <v>50.286000000000001</v>
      </c>
      <c r="Z253" s="53">
        <f t="shared" si="69"/>
        <v>2093.8352622996458</v>
      </c>
      <c r="AA253" s="53">
        <f t="shared" si="70"/>
        <v>50.286000000000001</v>
      </c>
      <c r="AB253" s="53">
        <f t="shared" si="85"/>
        <v>0</v>
      </c>
      <c r="AC253" s="56">
        <f t="shared" si="86"/>
        <v>0</v>
      </c>
      <c r="AD253" s="56">
        <f t="shared" si="87"/>
        <v>0</v>
      </c>
      <c r="AE253" s="53">
        <f t="shared" si="71"/>
        <v>50.286000000000001</v>
      </c>
      <c r="AF253" s="53">
        <f t="shared" si="72"/>
        <v>50.286000000000001</v>
      </c>
    </row>
    <row r="254" spans="1:32" ht="20.5" customHeight="1" x14ac:dyDescent="0.2">
      <c r="A254" s="26" t="str">
        <f>all_banks!O248&amp;" "</f>
        <v xml:space="preserve">АО "САРОВБИЗНЕСБАНК" (2048) </v>
      </c>
      <c r="B254" s="3">
        <f>all_banks!H248</f>
        <v>2048</v>
      </c>
      <c r="C254" s="3" t="str">
        <f>all_banks!E248</f>
        <v>САРОВБИЗНЕСБАНК</v>
      </c>
      <c r="D254" s="14">
        <f>INDEX('123_parsed'!B:B,MATCH('0107'!B254,'123_parsed'!A:A,0))</f>
        <v>3656.5070000000001</v>
      </c>
      <c r="E254" s="13">
        <f t="shared" si="88"/>
        <v>1358.9023333333334</v>
      </c>
      <c r="F254" s="11">
        <f>(((INDEX('101'!$A:$G,MATCH($A254&amp;"60401",'101'!$A:$A,0),MATCH($J$2&amp;"Ост /Дб",'101'!$1:$1,0)))+(INDEX('101'!$A:$G,MATCH($A254&amp;"60404",'101'!$A:$A,0),MATCH($J$2&amp;"Ост /Дб",'101'!$1:$1,0)))+(INDEX('101'!$A:$G,MATCH($A254&amp;"60415",'101'!$A:$A,0),MATCH($J$2&amp;"Ост /Дб",'101'!$1:$1,0)))-(INDEX('101'!$A:$G,MATCH($A254&amp;"60414",'101'!$A:$A,0),MATCH($J$2&amp;"Ост /Кр",'101'!$1:$1,0)))-(INDEX('101'!$A:$G,MATCH($A254&amp;"60405",'101'!$A:$A,0),MATCH($J$2&amp;"Ост /Дб",'101'!$1:$1,0)))+(INDEX('101'!$A:$G,MATCH($A254&amp;"61901",'101'!$A:$A,0),MATCH($J$2&amp;"Ост /Дб",'101'!$1:$1,0)))+(INDEX('101'!$A:$G,MATCH($A254&amp;"61902",'101'!$A:$A,0),MATCH($J$2&amp;"Ост /Дб",'101'!$1:$1,0)))+(INDEX('101'!$A:$G,MATCH($A254&amp;"61903",'101'!$A:$A,0),MATCH($J$2&amp;"Ост /Дб",'101'!$1:$1,0)))+(INDEX('101'!$A:$G,MATCH($A254&amp;"61904",'101'!$A:$A,0),MATCH($J$2&amp;"Ост /Дб",'101'!$1:$1,0)))+(INDEX('101'!$A:$G,MATCH($A254&amp;"61905",'101'!$A:$A,0),MATCH($J$2&amp;"Ост /Дб",'101'!$1:$1,0)))+(INDEX('101'!$A:$G,MATCH($A254&amp;"61906",'101'!$A:$A,0),MATCH($J$2&amp;"Ост /Дб",'101'!$1:$1,0)))+(INDEX('101'!$A:$G,MATCH($A254&amp;"61907",'101'!$A:$A,0),MATCH($J$2&amp;"Ост /Дб",'101'!$1:$1,0)))+(INDEX('101'!$A:$G,MATCH($A254&amp;"61908",'101'!$A:$A,0),MATCH($J$2&amp;"Ост /Дб",'101'!$1:$1,0)))+(INDEX('101'!$A:$G,MATCH($A254&amp;"61911",'101'!$A:$A,0),MATCH($J$2&amp;"Ост /Дб",'101'!$1:$1,0)))-(INDEX('101'!$A:$G,MATCH($A254&amp;"61909",'101'!$A:$A,0),MATCH($J$2&amp;"Ост /Кр",'101'!$1:$1,0)))-(INDEX('101'!$A:$G,MATCH($A254&amp;"61910",'101'!$A:$A,0),MATCH($J$2&amp;"Ост /Кр",'101'!$1:$1,0)))-(INDEX('101'!$A:$G,MATCH($A254&amp;"61912",'101'!$A:$A,0),MATCH($J$2&amp;"Ост /Кр",'101'!$1:$1,0)))+(INDEX('101'!$A:$G,MATCH($A254&amp;"62001",'101'!$A:$A,0),MATCH($J$2&amp;"Ост /Дб",'101'!$1:$1,0)))-(INDEX('101'!$A:$G,MATCH($A254&amp;"62002",'101'!$A:$A,0),MATCH($J$2&amp;"Ост /Кр",'101'!$1:$1,0)))+(INDEX('101'!$A:$G,MATCH($A254&amp;"62101",'101'!$A:$A,0),MATCH($J$2&amp;"Ост /Дб",'101'!$1:$1,0)))+(INDEX('101'!$A:$G,MATCH($A254&amp;"62102",'101'!$A:$A,0),MATCH($J$2&amp;"Ост /Дб",'101'!$1:$1,0)))-(INDEX('101'!$A:$G,MATCH($A254&amp;"62103",'101'!$A:$A,0),MATCH($J$2&amp;"Ост /Кр",'101'!$1:$1,0))))-(((INDEX('135'!$A:$O,MATCH('0107'!$A254,'135'!$A:$A,0),MATCH($J$2&amp;F$4,'135'!$2:$2,0)))/1.5)+(INDEX('135'!$A:$O,MATCH('0107'!$A254,'135'!$A:$A,0),MATCH($J$2&amp;F$5,'135'!$2:$2,0)))+(INDEX('135'!$A:$O,MATCH('0107'!$A254,'135'!$A:$A,0),MATCH($J$2&amp;F$6,'135'!$2:$2,0)))))/$J$1</f>
        <v>563.90166666666664</v>
      </c>
      <c r="G254" s="16">
        <f>(((INDEX('135'!$A:$O,MATCH('0107'!$A254,'135'!$A:$A,0),MATCH($J$2&amp;G$4,'135'!$2:$2,0)))/1.5)+(INDEX('135'!$A:$O,MATCH('0107'!$A254,'135'!$A:$A,0),MATCH($J$2&amp;G$5,'135'!$2:$2,0)))+(INDEX('135'!$A:$O,MATCH('0107'!$A254,'135'!$A:$A,0),MATCH($J$2&amp;G$6,'135'!$2:$2,0))))/$J$1</f>
        <v>794.63533333333339</v>
      </c>
      <c r="H254" s="11">
        <f>(((INDEX('135'!$A:$O,MATCH('0107'!$A254,'135'!$A:$A,0),MATCH($J$2&amp;H$6,'135'!$2:$2,0)))/1.5))/$J$1</f>
        <v>0</v>
      </c>
      <c r="I254" s="11">
        <f>(((INDEX('135'!$A:$O,MATCH('0107'!$A254,'135'!$A:$A,0),MATCH($J$2&amp;I$4,'135'!$2:$2,0)))/1.5)+(INDEX('135'!$A:$O,MATCH('0107'!$A254,'135'!$A:$A,0),MATCH($J$2&amp;I$5,'135'!$2:$2,0)))+(INDEX('135'!$A:$O,MATCH('0107'!$A254,'135'!$A:$A,0),MATCH($J$2&amp;I$6,'135'!$2:$2,0))))/$J$1</f>
        <v>0.36533333333333329</v>
      </c>
      <c r="J254" s="11"/>
      <c r="K254" s="15">
        <f t="shared" si="73"/>
        <v>37.163947268071233</v>
      </c>
      <c r="L254" s="49">
        <f t="shared" si="74"/>
        <v>0.15421867554654392</v>
      </c>
      <c r="M254" s="52">
        <f t="shared" si="75"/>
        <v>3</v>
      </c>
      <c r="N254" s="49">
        <f t="shared" si="76"/>
        <v>0.21732088392920712</v>
      </c>
      <c r="O254" s="49">
        <f t="shared" si="77"/>
        <v>0</v>
      </c>
      <c r="P254" s="52">
        <f t="shared" si="78"/>
        <v>2</v>
      </c>
      <c r="Q254" s="49">
        <f t="shared" si="79"/>
        <v>9.9913204961274044E-5</v>
      </c>
      <c r="R254" s="52">
        <f t="shared" si="80"/>
        <v>2</v>
      </c>
      <c r="S254" s="49">
        <f t="shared" si="81"/>
        <v>0</v>
      </c>
      <c r="T254" s="49">
        <f t="shared" si="82"/>
        <v>0.37163947268071235</v>
      </c>
      <c r="U254" s="38">
        <f t="shared" si="83"/>
        <v>1</v>
      </c>
      <c r="V254" s="54">
        <f t="shared" si="84"/>
        <v>1</v>
      </c>
      <c r="W254" s="57">
        <f t="shared" si="67"/>
        <v>873.16744444444475</v>
      </c>
      <c r="X254" s="59">
        <f t="shared" si="68"/>
        <v>4529.6744444444448</v>
      </c>
      <c r="Y254" s="53">
        <f>INDEX('N1.0'!D:D,MATCH('0107'!A254,'N1.0'!B:B,0))</f>
        <v>22.213000000000001</v>
      </c>
      <c r="Z254" s="53">
        <f t="shared" si="69"/>
        <v>16461.112861837661</v>
      </c>
      <c r="AA254" s="53">
        <f t="shared" si="70"/>
        <v>20.621672393343339</v>
      </c>
      <c r="AB254" s="53">
        <f t="shared" si="85"/>
        <v>-1.5913276066566624</v>
      </c>
      <c r="AC254" s="56">
        <f t="shared" si="86"/>
        <v>0</v>
      </c>
      <c r="AD254" s="56">
        <f t="shared" si="87"/>
        <v>0</v>
      </c>
      <c r="AE254" s="53">
        <f t="shared" si="71"/>
        <v>22.213000000000005</v>
      </c>
      <c r="AF254" s="53">
        <f t="shared" si="72"/>
        <v>22.213000000000005</v>
      </c>
    </row>
    <row r="255" spans="1:32" ht="20.5" customHeight="1" x14ac:dyDescent="0.2">
      <c r="A255" s="26" t="str">
        <f>all_banks!O249&amp;" "</f>
        <v xml:space="preserve">ПАО Сбербанк (1481) </v>
      </c>
      <c r="B255" s="3">
        <f>all_banks!H249</f>
        <v>1481</v>
      </c>
      <c r="C255" s="3" t="str">
        <f>all_banks!E249</f>
        <v>СБЕРБАНК РОССИИ</v>
      </c>
      <c r="D255" s="14">
        <f>INDEX('123_parsed'!B:B,MATCH('0107'!B255,'123_parsed'!A:A,0))</f>
        <v>4722319.7719999999</v>
      </c>
      <c r="E255" s="13">
        <f t="shared" si="88"/>
        <v>1148650.3123333333</v>
      </c>
      <c r="F255" s="11">
        <f>(((INDEX('101'!$A:$G,MATCH($A255&amp;"60401",'101'!$A:$A,0),MATCH($J$2&amp;"Ост /Дб",'101'!$1:$1,0)))+(INDEX('101'!$A:$G,MATCH($A255&amp;"60404",'101'!$A:$A,0),MATCH($J$2&amp;"Ост /Дб",'101'!$1:$1,0)))+(INDEX('101'!$A:$G,MATCH($A255&amp;"60415",'101'!$A:$A,0),MATCH($J$2&amp;"Ост /Дб",'101'!$1:$1,0)))-(INDEX('101'!$A:$G,MATCH($A255&amp;"60414",'101'!$A:$A,0),MATCH($J$2&amp;"Ост /Кр",'101'!$1:$1,0)))-(INDEX('101'!$A:$G,MATCH($A255&amp;"60405",'101'!$A:$A,0),MATCH($J$2&amp;"Ост /Дб",'101'!$1:$1,0)))+(INDEX('101'!$A:$G,MATCH($A255&amp;"61901",'101'!$A:$A,0),MATCH($J$2&amp;"Ост /Дб",'101'!$1:$1,0)))+(INDEX('101'!$A:$G,MATCH($A255&amp;"61902",'101'!$A:$A,0),MATCH($J$2&amp;"Ост /Дб",'101'!$1:$1,0)))+(INDEX('101'!$A:$G,MATCH($A255&amp;"61903",'101'!$A:$A,0),MATCH($J$2&amp;"Ост /Дб",'101'!$1:$1,0)))+(INDEX('101'!$A:$G,MATCH($A255&amp;"61904",'101'!$A:$A,0),MATCH($J$2&amp;"Ост /Дб",'101'!$1:$1,0)))+(INDEX('101'!$A:$G,MATCH($A255&amp;"61905",'101'!$A:$A,0),MATCH($J$2&amp;"Ост /Дб",'101'!$1:$1,0)))+(INDEX('101'!$A:$G,MATCH($A255&amp;"61906",'101'!$A:$A,0),MATCH($J$2&amp;"Ост /Дб",'101'!$1:$1,0)))+(INDEX('101'!$A:$G,MATCH($A255&amp;"61907",'101'!$A:$A,0),MATCH($J$2&amp;"Ост /Дб",'101'!$1:$1,0)))+(INDEX('101'!$A:$G,MATCH($A255&amp;"61908",'101'!$A:$A,0),MATCH($J$2&amp;"Ост /Дб",'101'!$1:$1,0)))+(INDEX('101'!$A:$G,MATCH($A255&amp;"61911",'101'!$A:$A,0),MATCH($J$2&amp;"Ост /Дб",'101'!$1:$1,0)))-(INDEX('101'!$A:$G,MATCH($A255&amp;"61909",'101'!$A:$A,0),MATCH($J$2&amp;"Ост /Кр",'101'!$1:$1,0)))-(INDEX('101'!$A:$G,MATCH($A255&amp;"61910",'101'!$A:$A,0),MATCH($J$2&amp;"Ост /Кр",'101'!$1:$1,0)))-(INDEX('101'!$A:$G,MATCH($A255&amp;"61912",'101'!$A:$A,0),MATCH($J$2&amp;"Ост /Кр",'101'!$1:$1,0)))+(INDEX('101'!$A:$G,MATCH($A255&amp;"62001",'101'!$A:$A,0),MATCH($J$2&amp;"Ост /Дб",'101'!$1:$1,0)))-(INDEX('101'!$A:$G,MATCH($A255&amp;"62002",'101'!$A:$A,0),MATCH($J$2&amp;"Ост /Кр",'101'!$1:$1,0)))+(INDEX('101'!$A:$G,MATCH($A255&amp;"62101",'101'!$A:$A,0),MATCH($J$2&amp;"Ост /Дб",'101'!$1:$1,0)))+(INDEX('101'!$A:$G,MATCH($A255&amp;"62102",'101'!$A:$A,0),MATCH($J$2&amp;"Ост /Дб",'101'!$1:$1,0)))-(INDEX('101'!$A:$G,MATCH($A255&amp;"62103",'101'!$A:$A,0),MATCH($J$2&amp;"Ост /Кр",'101'!$1:$1,0))))-(((INDEX('135'!$A:$O,MATCH('0107'!$A255,'135'!$A:$A,0),MATCH($J$2&amp;F$4,'135'!$2:$2,0)))/1.5)+(INDEX('135'!$A:$O,MATCH('0107'!$A255,'135'!$A:$A,0),MATCH($J$2&amp;F$5,'135'!$2:$2,0)))+(INDEX('135'!$A:$O,MATCH('0107'!$A255,'135'!$A:$A,0),MATCH($J$2&amp;F$6,'135'!$2:$2,0)))))/$J$1</f>
        <v>378492.35100000002</v>
      </c>
      <c r="G255" s="16">
        <f>(((INDEX('135'!$A:$O,MATCH('0107'!$A255,'135'!$A:$A,0),MATCH($J$2&amp;G$4,'135'!$2:$2,0)))/1.5)+(INDEX('135'!$A:$O,MATCH('0107'!$A255,'135'!$A:$A,0),MATCH($J$2&amp;G$5,'135'!$2:$2,0)))+(INDEX('135'!$A:$O,MATCH('0107'!$A255,'135'!$A:$A,0),MATCH($J$2&amp;G$6,'135'!$2:$2,0))))/$J$1</f>
        <v>15318.611999999999</v>
      </c>
      <c r="H255" s="11">
        <f>(((INDEX('135'!$A:$O,MATCH('0107'!$A255,'135'!$A:$A,0),MATCH($J$2&amp;H$6,'135'!$2:$2,0)))/1.5))/$J$1</f>
        <v>754839.34933333332</v>
      </c>
      <c r="I255" s="11">
        <f>(((INDEX('135'!$A:$O,MATCH('0107'!$A255,'135'!$A:$A,0),MATCH($J$2&amp;I$4,'135'!$2:$2,0)))/1.5)+(INDEX('135'!$A:$O,MATCH('0107'!$A255,'135'!$A:$A,0),MATCH($J$2&amp;I$5,'135'!$2:$2,0)))+(INDEX('135'!$A:$O,MATCH('0107'!$A255,'135'!$A:$A,0),MATCH($J$2&amp;I$6,'135'!$2:$2,0))))/$J$1</f>
        <v>0</v>
      </c>
      <c r="J255" s="11"/>
      <c r="K255" s="15">
        <f t="shared" si="73"/>
        <v>24.323857082784045</v>
      </c>
      <c r="L255" s="49">
        <f t="shared" si="74"/>
        <v>8.0149665688501376E-2</v>
      </c>
      <c r="M255" s="52">
        <f t="shared" si="75"/>
        <v>1</v>
      </c>
      <c r="N255" s="49">
        <f t="shared" si="76"/>
        <v>3.243874354047026E-3</v>
      </c>
      <c r="O255" s="49">
        <f t="shared" si="77"/>
        <v>0.15984503078529205</v>
      </c>
      <c r="P255" s="52">
        <f t="shared" si="78"/>
        <v>3</v>
      </c>
      <c r="Q255" s="49">
        <f t="shared" si="79"/>
        <v>0</v>
      </c>
      <c r="R255" s="52">
        <f t="shared" si="80"/>
        <v>2</v>
      </c>
      <c r="S255" s="49">
        <f t="shared" si="81"/>
        <v>0</v>
      </c>
      <c r="T255" s="49">
        <f t="shared" si="82"/>
        <v>0.24323857082784045</v>
      </c>
      <c r="U255" s="38">
        <f t="shared" si="83"/>
        <v>0</v>
      </c>
      <c r="V255" s="54">
        <f t="shared" si="84"/>
        <v>0</v>
      </c>
      <c r="W255" s="57">
        <f t="shared" si="67"/>
        <v>0</v>
      </c>
      <c r="X255" s="59">
        <f t="shared" si="68"/>
        <v>4722319.7719999999</v>
      </c>
      <c r="Y255" s="53">
        <f>INDEX('N1.0'!D:D,MATCH('0107'!A255,'N1.0'!B:B,0))</f>
        <v>14.746</v>
      </c>
      <c r="Z255" s="53">
        <f t="shared" si="69"/>
        <v>32024411.854062118</v>
      </c>
      <c r="AA255" s="53">
        <f t="shared" si="70"/>
        <v>14.746</v>
      </c>
      <c r="AB255" s="53">
        <f t="shared" si="85"/>
        <v>0</v>
      </c>
      <c r="AC255" s="56">
        <f t="shared" si="86"/>
        <v>0</v>
      </c>
      <c r="AD255" s="56">
        <f t="shared" si="87"/>
        <v>0</v>
      </c>
      <c r="AE255" s="53">
        <f t="shared" si="71"/>
        <v>14.746</v>
      </c>
      <c r="AF255" s="53">
        <f t="shared" si="72"/>
        <v>14.746</v>
      </c>
    </row>
    <row r="256" spans="1:32" ht="20.5" customHeight="1" x14ac:dyDescent="0.2">
      <c r="A256" s="26" t="str">
        <f>all_banks!O250&amp;" "</f>
        <v xml:space="preserve">"СДМ-Банк" (ПАО) (1637) </v>
      </c>
      <c r="B256" s="3">
        <f>all_banks!H250</f>
        <v>1637</v>
      </c>
      <c r="C256" s="3" t="str">
        <f>all_banks!E250</f>
        <v>СДМ-БАНК</v>
      </c>
      <c r="D256" s="14">
        <f>INDEX('123_parsed'!B:B,MATCH('0107'!B256,'123_parsed'!A:A,0))</f>
        <v>9451.1890000000003</v>
      </c>
      <c r="E256" s="13">
        <f t="shared" si="88"/>
        <v>2239.326</v>
      </c>
      <c r="F256" s="11">
        <f>(((INDEX('101'!$A:$G,MATCH($A256&amp;"60401",'101'!$A:$A,0),MATCH($J$2&amp;"Ост /Дб",'101'!$1:$1,0)))+(INDEX('101'!$A:$G,MATCH($A256&amp;"60404",'101'!$A:$A,0),MATCH($J$2&amp;"Ост /Дб",'101'!$1:$1,0)))+(INDEX('101'!$A:$G,MATCH($A256&amp;"60415",'101'!$A:$A,0),MATCH($J$2&amp;"Ост /Дб",'101'!$1:$1,0)))-(INDEX('101'!$A:$G,MATCH($A256&amp;"60414",'101'!$A:$A,0),MATCH($J$2&amp;"Ост /Кр",'101'!$1:$1,0)))-(INDEX('101'!$A:$G,MATCH($A256&amp;"60405",'101'!$A:$A,0),MATCH($J$2&amp;"Ост /Дб",'101'!$1:$1,0)))+(INDEX('101'!$A:$G,MATCH($A256&amp;"61901",'101'!$A:$A,0),MATCH($J$2&amp;"Ост /Дб",'101'!$1:$1,0)))+(INDEX('101'!$A:$G,MATCH($A256&amp;"61902",'101'!$A:$A,0),MATCH($J$2&amp;"Ост /Дб",'101'!$1:$1,0)))+(INDEX('101'!$A:$G,MATCH($A256&amp;"61903",'101'!$A:$A,0),MATCH($J$2&amp;"Ост /Дб",'101'!$1:$1,0)))+(INDEX('101'!$A:$G,MATCH($A256&amp;"61904",'101'!$A:$A,0),MATCH($J$2&amp;"Ост /Дб",'101'!$1:$1,0)))+(INDEX('101'!$A:$G,MATCH($A256&amp;"61905",'101'!$A:$A,0),MATCH($J$2&amp;"Ост /Дб",'101'!$1:$1,0)))+(INDEX('101'!$A:$G,MATCH($A256&amp;"61906",'101'!$A:$A,0),MATCH($J$2&amp;"Ост /Дб",'101'!$1:$1,0)))+(INDEX('101'!$A:$G,MATCH($A256&amp;"61907",'101'!$A:$A,0),MATCH($J$2&amp;"Ост /Дб",'101'!$1:$1,0)))+(INDEX('101'!$A:$G,MATCH($A256&amp;"61908",'101'!$A:$A,0),MATCH($J$2&amp;"Ост /Дб",'101'!$1:$1,0)))+(INDEX('101'!$A:$G,MATCH($A256&amp;"61911",'101'!$A:$A,0),MATCH($J$2&amp;"Ост /Дб",'101'!$1:$1,0)))-(INDEX('101'!$A:$G,MATCH($A256&amp;"61909",'101'!$A:$A,0),MATCH($J$2&amp;"Ост /Кр",'101'!$1:$1,0)))-(INDEX('101'!$A:$G,MATCH($A256&amp;"61910",'101'!$A:$A,0),MATCH($J$2&amp;"Ост /Кр",'101'!$1:$1,0)))-(INDEX('101'!$A:$G,MATCH($A256&amp;"61912",'101'!$A:$A,0),MATCH($J$2&amp;"Ост /Кр",'101'!$1:$1,0)))+(INDEX('101'!$A:$G,MATCH($A256&amp;"62001",'101'!$A:$A,0),MATCH($J$2&amp;"Ост /Дб",'101'!$1:$1,0)))-(INDEX('101'!$A:$G,MATCH($A256&amp;"62002",'101'!$A:$A,0),MATCH($J$2&amp;"Ост /Кр",'101'!$1:$1,0)))+(INDEX('101'!$A:$G,MATCH($A256&amp;"62101",'101'!$A:$A,0),MATCH($J$2&amp;"Ост /Дб",'101'!$1:$1,0)))+(INDEX('101'!$A:$G,MATCH($A256&amp;"62102",'101'!$A:$A,0),MATCH($J$2&amp;"Ост /Дб",'101'!$1:$1,0)))-(INDEX('101'!$A:$G,MATCH($A256&amp;"62103",'101'!$A:$A,0),MATCH($J$2&amp;"Ост /Кр",'101'!$1:$1,0))))-(((INDEX('135'!$A:$O,MATCH('0107'!$A256,'135'!$A:$A,0),MATCH($J$2&amp;F$4,'135'!$2:$2,0)))/1.5)+(INDEX('135'!$A:$O,MATCH('0107'!$A256,'135'!$A:$A,0),MATCH($J$2&amp;F$5,'135'!$2:$2,0)))+(INDEX('135'!$A:$O,MATCH('0107'!$A256,'135'!$A:$A,0),MATCH($J$2&amp;F$6,'135'!$2:$2,0)))))/$J$1</f>
        <v>511.02800000000002</v>
      </c>
      <c r="G256" s="16">
        <f>(((INDEX('135'!$A:$O,MATCH('0107'!$A256,'135'!$A:$A,0),MATCH($J$2&amp;G$4,'135'!$2:$2,0)))/1.5)+(INDEX('135'!$A:$O,MATCH('0107'!$A256,'135'!$A:$A,0),MATCH($J$2&amp;G$5,'135'!$2:$2,0)))+(INDEX('135'!$A:$O,MATCH('0107'!$A256,'135'!$A:$A,0),MATCH($J$2&amp;G$6,'135'!$2:$2,0))))/$J$1</f>
        <v>1418.424</v>
      </c>
      <c r="H256" s="11">
        <f>(((INDEX('135'!$A:$O,MATCH('0107'!$A256,'135'!$A:$A,0),MATCH($J$2&amp;H$6,'135'!$2:$2,0)))/1.5))/$J$1</f>
        <v>0</v>
      </c>
      <c r="I256" s="11">
        <f>(((INDEX('135'!$A:$O,MATCH('0107'!$A256,'135'!$A:$A,0),MATCH($J$2&amp;I$4,'135'!$2:$2,0)))/1.5)+(INDEX('135'!$A:$O,MATCH('0107'!$A256,'135'!$A:$A,0),MATCH($J$2&amp;I$5,'135'!$2:$2,0)))+(INDEX('135'!$A:$O,MATCH('0107'!$A256,'135'!$A:$A,0),MATCH($J$2&amp;I$6,'135'!$2:$2,0))))/$J$1</f>
        <v>309.87400000000002</v>
      </c>
      <c r="J256" s="11"/>
      <c r="K256" s="15">
        <f t="shared" si="73"/>
        <v>23.693590298532808</v>
      </c>
      <c r="L256" s="49">
        <f t="shared" si="74"/>
        <v>5.4070233914484199E-2</v>
      </c>
      <c r="M256" s="52">
        <f t="shared" si="75"/>
        <v>1</v>
      </c>
      <c r="N256" s="49">
        <f t="shared" si="76"/>
        <v>0.15007889483534823</v>
      </c>
      <c r="O256" s="49">
        <f t="shared" si="77"/>
        <v>0</v>
      </c>
      <c r="P256" s="52">
        <f t="shared" si="78"/>
        <v>2</v>
      </c>
      <c r="Q256" s="49">
        <f t="shared" si="79"/>
        <v>3.2786774235495662E-2</v>
      </c>
      <c r="R256" s="52">
        <f t="shared" si="80"/>
        <v>2</v>
      </c>
      <c r="S256" s="49">
        <f t="shared" si="81"/>
        <v>0</v>
      </c>
      <c r="T256" s="49">
        <f t="shared" si="82"/>
        <v>0.23693590298532807</v>
      </c>
      <c r="U256" s="38">
        <f t="shared" si="83"/>
        <v>0</v>
      </c>
      <c r="V256" s="54">
        <f t="shared" si="84"/>
        <v>0</v>
      </c>
      <c r="W256" s="57">
        <f t="shared" si="67"/>
        <v>0</v>
      </c>
      <c r="X256" s="59">
        <f t="shared" si="68"/>
        <v>9451.1890000000003</v>
      </c>
      <c r="Y256" s="53">
        <f>INDEX('N1.0'!D:D,MATCH('0107'!A256,'N1.0'!B:B,0))</f>
        <v>13.813000000000001</v>
      </c>
      <c r="Z256" s="53">
        <f t="shared" si="69"/>
        <v>68422.420907840438</v>
      </c>
      <c r="AA256" s="53">
        <f t="shared" si="70"/>
        <v>13.813000000000001</v>
      </c>
      <c r="AB256" s="53">
        <f t="shared" si="85"/>
        <v>0</v>
      </c>
      <c r="AC256" s="56">
        <f t="shared" si="86"/>
        <v>0</v>
      </c>
      <c r="AD256" s="56">
        <f t="shared" si="87"/>
        <v>0</v>
      </c>
      <c r="AE256" s="53">
        <f t="shared" si="71"/>
        <v>13.813000000000001</v>
      </c>
      <c r="AF256" s="53">
        <f t="shared" si="72"/>
        <v>13.813000000000001</v>
      </c>
    </row>
    <row r="257" spans="1:32" ht="20.5" customHeight="1" x14ac:dyDescent="0.2">
      <c r="A257" s="26" t="str">
        <f>all_banks!O251&amp;" "</f>
        <v xml:space="preserve">АО "СМП Банк" (3368) </v>
      </c>
      <c r="B257" s="3">
        <f>all_banks!H251</f>
        <v>3368</v>
      </c>
      <c r="C257" s="3" t="str">
        <f>all_banks!E251</f>
        <v>СЕВЕРНЫЙ МОРСКОЙ ПУТЬ</v>
      </c>
      <c r="D257" s="14">
        <f>INDEX('123_parsed'!B:B,MATCH('0107'!B257,'123_parsed'!A:A,0))</f>
        <v>55675.436000000002</v>
      </c>
      <c r="E257" s="13">
        <f t="shared" si="88"/>
        <v>8535.1723333333339</v>
      </c>
      <c r="F257" s="11">
        <f>(((INDEX('101'!$A:$G,MATCH($A257&amp;"60401",'101'!$A:$A,0),MATCH($J$2&amp;"Ост /Дб",'101'!$1:$1,0)))+(INDEX('101'!$A:$G,MATCH($A257&amp;"60404",'101'!$A:$A,0),MATCH($J$2&amp;"Ост /Дб",'101'!$1:$1,0)))+(INDEX('101'!$A:$G,MATCH($A257&amp;"60415",'101'!$A:$A,0),MATCH($J$2&amp;"Ост /Дб",'101'!$1:$1,0)))-(INDEX('101'!$A:$G,MATCH($A257&amp;"60414",'101'!$A:$A,0),MATCH($J$2&amp;"Ост /Кр",'101'!$1:$1,0)))-(INDEX('101'!$A:$G,MATCH($A257&amp;"60405",'101'!$A:$A,0),MATCH($J$2&amp;"Ост /Дб",'101'!$1:$1,0)))+(INDEX('101'!$A:$G,MATCH($A257&amp;"61901",'101'!$A:$A,0),MATCH($J$2&amp;"Ост /Дб",'101'!$1:$1,0)))+(INDEX('101'!$A:$G,MATCH($A257&amp;"61902",'101'!$A:$A,0),MATCH($J$2&amp;"Ост /Дб",'101'!$1:$1,0)))+(INDEX('101'!$A:$G,MATCH($A257&amp;"61903",'101'!$A:$A,0),MATCH($J$2&amp;"Ост /Дб",'101'!$1:$1,0)))+(INDEX('101'!$A:$G,MATCH($A257&amp;"61904",'101'!$A:$A,0),MATCH($J$2&amp;"Ост /Дб",'101'!$1:$1,0)))+(INDEX('101'!$A:$G,MATCH($A257&amp;"61905",'101'!$A:$A,0),MATCH($J$2&amp;"Ост /Дб",'101'!$1:$1,0)))+(INDEX('101'!$A:$G,MATCH($A257&amp;"61906",'101'!$A:$A,0),MATCH($J$2&amp;"Ост /Дб",'101'!$1:$1,0)))+(INDEX('101'!$A:$G,MATCH($A257&amp;"61907",'101'!$A:$A,0),MATCH($J$2&amp;"Ост /Дб",'101'!$1:$1,0)))+(INDEX('101'!$A:$G,MATCH($A257&amp;"61908",'101'!$A:$A,0),MATCH($J$2&amp;"Ост /Дб",'101'!$1:$1,0)))+(INDEX('101'!$A:$G,MATCH($A257&amp;"61911",'101'!$A:$A,0),MATCH($J$2&amp;"Ост /Дб",'101'!$1:$1,0)))-(INDEX('101'!$A:$G,MATCH($A257&amp;"61909",'101'!$A:$A,0),MATCH($J$2&amp;"Ост /Кр",'101'!$1:$1,0)))-(INDEX('101'!$A:$G,MATCH($A257&amp;"61910",'101'!$A:$A,0),MATCH($J$2&amp;"Ост /Кр",'101'!$1:$1,0)))-(INDEX('101'!$A:$G,MATCH($A257&amp;"61912",'101'!$A:$A,0),MATCH($J$2&amp;"Ост /Кр",'101'!$1:$1,0)))+(INDEX('101'!$A:$G,MATCH($A257&amp;"62001",'101'!$A:$A,0),MATCH($J$2&amp;"Ост /Дб",'101'!$1:$1,0)))-(INDEX('101'!$A:$G,MATCH($A257&amp;"62002",'101'!$A:$A,0),MATCH($J$2&amp;"Ост /Кр",'101'!$1:$1,0)))+(INDEX('101'!$A:$G,MATCH($A257&amp;"62101",'101'!$A:$A,0),MATCH($J$2&amp;"Ост /Дб",'101'!$1:$1,0)))+(INDEX('101'!$A:$G,MATCH($A257&amp;"62102",'101'!$A:$A,0),MATCH($J$2&amp;"Ост /Дб",'101'!$1:$1,0)))-(INDEX('101'!$A:$G,MATCH($A257&amp;"62103",'101'!$A:$A,0),MATCH($J$2&amp;"Ост /Кр",'101'!$1:$1,0))))-(((INDEX('135'!$A:$O,MATCH('0107'!$A257,'135'!$A:$A,0),MATCH($J$2&amp;F$4,'135'!$2:$2,0)))/1.5)+(INDEX('135'!$A:$O,MATCH('0107'!$A257,'135'!$A:$A,0),MATCH($J$2&amp;F$5,'135'!$2:$2,0)))+(INDEX('135'!$A:$O,MATCH('0107'!$A257,'135'!$A:$A,0),MATCH($J$2&amp;F$6,'135'!$2:$2,0)))))/$J$1</f>
        <v>5123.7830000000004</v>
      </c>
      <c r="G257" s="16">
        <f>(((INDEX('135'!$A:$O,MATCH('0107'!$A257,'135'!$A:$A,0),MATCH($J$2&amp;G$4,'135'!$2:$2,0)))/1.5)+(INDEX('135'!$A:$O,MATCH('0107'!$A257,'135'!$A:$A,0),MATCH($J$2&amp;G$5,'135'!$2:$2,0)))+(INDEX('135'!$A:$O,MATCH('0107'!$A257,'135'!$A:$A,0),MATCH($J$2&amp;G$6,'135'!$2:$2,0))))/$J$1</f>
        <v>939.87400000000002</v>
      </c>
      <c r="H257" s="11">
        <f>(((INDEX('135'!$A:$O,MATCH('0107'!$A257,'135'!$A:$A,0),MATCH($J$2&amp;H$6,'135'!$2:$2,0)))/1.5))/$J$1</f>
        <v>0</v>
      </c>
      <c r="I257" s="11">
        <f>(((INDEX('135'!$A:$O,MATCH('0107'!$A257,'135'!$A:$A,0),MATCH($J$2&amp;I$4,'135'!$2:$2,0)))/1.5)+(INDEX('135'!$A:$O,MATCH('0107'!$A257,'135'!$A:$A,0),MATCH($J$2&amp;I$5,'135'!$2:$2,0)))+(INDEX('135'!$A:$O,MATCH('0107'!$A257,'135'!$A:$A,0),MATCH($J$2&amp;I$6,'135'!$2:$2,0))))/$J$1</f>
        <v>2471.5153333333333</v>
      </c>
      <c r="J257" s="11"/>
      <c r="K257" s="15">
        <f t="shared" si="73"/>
        <v>15.330229894083514</v>
      </c>
      <c r="L257" s="49">
        <f t="shared" si="74"/>
        <v>9.2029508309553254E-2</v>
      </c>
      <c r="M257" s="52">
        <f t="shared" si="75"/>
        <v>1</v>
      </c>
      <c r="N257" s="49">
        <f t="shared" si="76"/>
        <v>1.6881304710393286E-2</v>
      </c>
      <c r="O257" s="49">
        <f t="shared" si="77"/>
        <v>0</v>
      </c>
      <c r="P257" s="52">
        <f t="shared" si="78"/>
        <v>2</v>
      </c>
      <c r="Q257" s="49">
        <f t="shared" si="79"/>
        <v>4.4391485920888582E-2</v>
      </c>
      <c r="R257" s="52">
        <f t="shared" si="80"/>
        <v>2</v>
      </c>
      <c r="S257" s="49">
        <f t="shared" si="81"/>
        <v>0</v>
      </c>
      <c r="T257" s="49">
        <f t="shared" si="82"/>
        <v>0.15330229894083514</v>
      </c>
      <c r="U257" s="38">
        <f t="shared" si="83"/>
        <v>0</v>
      </c>
      <c r="V257" s="54">
        <f t="shared" si="84"/>
        <v>0</v>
      </c>
      <c r="W257" s="57">
        <f t="shared" si="67"/>
        <v>0</v>
      </c>
      <c r="X257" s="59">
        <f t="shared" si="68"/>
        <v>55675.436000000002</v>
      </c>
      <c r="Y257" s="53">
        <f>INDEX('N1.0'!D:D,MATCH('0107'!A257,'N1.0'!B:B,0))</f>
        <v>14.942</v>
      </c>
      <c r="Z257" s="53">
        <f t="shared" si="69"/>
        <v>372610.33328871639</v>
      </c>
      <c r="AA257" s="53">
        <f t="shared" si="70"/>
        <v>14.942</v>
      </c>
      <c r="AB257" s="53">
        <f t="shared" si="85"/>
        <v>0</v>
      </c>
      <c r="AC257" s="56">
        <f t="shared" si="86"/>
        <v>0</v>
      </c>
      <c r="AD257" s="56">
        <f t="shared" si="87"/>
        <v>0</v>
      </c>
      <c r="AE257" s="53">
        <f t="shared" si="71"/>
        <v>14.942</v>
      </c>
      <c r="AF257" s="53">
        <f t="shared" si="72"/>
        <v>14.942</v>
      </c>
    </row>
    <row r="258" spans="1:32" ht="20.5" customHeight="1" x14ac:dyDescent="0.2">
      <c r="A258" s="26" t="str">
        <f>all_banks!O252&amp;" "</f>
        <v xml:space="preserve">"Северный Народный Банк" (АО) (2721) </v>
      </c>
      <c r="B258" s="3">
        <f>all_banks!H252</f>
        <v>2721</v>
      </c>
      <c r="C258" s="3" t="str">
        <f>all_banks!E252</f>
        <v>СЕВЕРНЫЙ НАРОДНЫЙ БАНК</v>
      </c>
      <c r="D258" s="14">
        <f>INDEX('123_parsed'!B:B,MATCH('0107'!B258,'123_parsed'!A:A,0))</f>
        <v>1097.8969999999999</v>
      </c>
      <c r="E258" s="13">
        <f t="shared" si="88"/>
        <v>198.96600000000001</v>
      </c>
      <c r="F258" s="11">
        <f>(((INDEX('101'!$A:$G,MATCH($A258&amp;"60401",'101'!$A:$A,0),MATCH($J$2&amp;"Ост /Дб",'101'!$1:$1,0)))+(INDEX('101'!$A:$G,MATCH($A258&amp;"60404",'101'!$A:$A,0),MATCH($J$2&amp;"Ост /Дб",'101'!$1:$1,0)))+(INDEX('101'!$A:$G,MATCH($A258&amp;"60415",'101'!$A:$A,0),MATCH($J$2&amp;"Ост /Дб",'101'!$1:$1,0)))-(INDEX('101'!$A:$G,MATCH($A258&amp;"60414",'101'!$A:$A,0),MATCH($J$2&amp;"Ост /Кр",'101'!$1:$1,0)))-(INDEX('101'!$A:$G,MATCH($A258&amp;"60405",'101'!$A:$A,0),MATCH($J$2&amp;"Ост /Дб",'101'!$1:$1,0)))+(INDEX('101'!$A:$G,MATCH($A258&amp;"61901",'101'!$A:$A,0),MATCH($J$2&amp;"Ост /Дб",'101'!$1:$1,0)))+(INDEX('101'!$A:$G,MATCH($A258&amp;"61902",'101'!$A:$A,0),MATCH($J$2&amp;"Ост /Дб",'101'!$1:$1,0)))+(INDEX('101'!$A:$G,MATCH($A258&amp;"61903",'101'!$A:$A,0),MATCH($J$2&amp;"Ост /Дб",'101'!$1:$1,0)))+(INDEX('101'!$A:$G,MATCH($A258&amp;"61904",'101'!$A:$A,0),MATCH($J$2&amp;"Ост /Дб",'101'!$1:$1,0)))+(INDEX('101'!$A:$G,MATCH($A258&amp;"61905",'101'!$A:$A,0),MATCH($J$2&amp;"Ост /Дб",'101'!$1:$1,0)))+(INDEX('101'!$A:$G,MATCH($A258&amp;"61906",'101'!$A:$A,0),MATCH($J$2&amp;"Ост /Дб",'101'!$1:$1,0)))+(INDEX('101'!$A:$G,MATCH($A258&amp;"61907",'101'!$A:$A,0),MATCH($J$2&amp;"Ост /Дб",'101'!$1:$1,0)))+(INDEX('101'!$A:$G,MATCH($A258&amp;"61908",'101'!$A:$A,0),MATCH($J$2&amp;"Ост /Дб",'101'!$1:$1,0)))+(INDEX('101'!$A:$G,MATCH($A258&amp;"61911",'101'!$A:$A,0),MATCH($J$2&amp;"Ост /Дб",'101'!$1:$1,0)))-(INDEX('101'!$A:$G,MATCH($A258&amp;"61909",'101'!$A:$A,0),MATCH($J$2&amp;"Ост /Кр",'101'!$1:$1,0)))-(INDEX('101'!$A:$G,MATCH($A258&amp;"61910",'101'!$A:$A,0),MATCH($J$2&amp;"Ост /Кр",'101'!$1:$1,0)))-(INDEX('101'!$A:$G,MATCH($A258&amp;"61912",'101'!$A:$A,0),MATCH($J$2&amp;"Ост /Кр",'101'!$1:$1,0)))+(INDEX('101'!$A:$G,MATCH($A258&amp;"62001",'101'!$A:$A,0),MATCH($J$2&amp;"Ост /Дб",'101'!$1:$1,0)))-(INDEX('101'!$A:$G,MATCH($A258&amp;"62002",'101'!$A:$A,0),MATCH($J$2&amp;"Ост /Кр",'101'!$1:$1,0)))+(INDEX('101'!$A:$G,MATCH($A258&amp;"62101",'101'!$A:$A,0),MATCH($J$2&amp;"Ост /Дб",'101'!$1:$1,0)))+(INDEX('101'!$A:$G,MATCH($A258&amp;"62102",'101'!$A:$A,0),MATCH($J$2&amp;"Ост /Дб",'101'!$1:$1,0)))-(INDEX('101'!$A:$G,MATCH($A258&amp;"62103",'101'!$A:$A,0),MATCH($J$2&amp;"Ост /Кр",'101'!$1:$1,0))))-(((INDEX('135'!$A:$O,MATCH('0107'!$A258,'135'!$A:$A,0),MATCH($J$2&amp;F$4,'135'!$2:$2,0)))/1.5)+(INDEX('135'!$A:$O,MATCH('0107'!$A258,'135'!$A:$A,0),MATCH($J$2&amp;F$5,'135'!$2:$2,0)))+(INDEX('135'!$A:$O,MATCH('0107'!$A258,'135'!$A:$A,0),MATCH($J$2&amp;F$6,'135'!$2:$2,0)))))/$J$1</f>
        <v>167.16</v>
      </c>
      <c r="G258" s="16">
        <f>(((INDEX('135'!$A:$O,MATCH('0107'!$A258,'135'!$A:$A,0),MATCH($J$2&amp;G$4,'135'!$2:$2,0)))/1.5)+(INDEX('135'!$A:$O,MATCH('0107'!$A258,'135'!$A:$A,0),MATCH($J$2&amp;G$5,'135'!$2:$2,0)))+(INDEX('135'!$A:$O,MATCH('0107'!$A258,'135'!$A:$A,0),MATCH($J$2&amp;G$6,'135'!$2:$2,0))))/$J$1</f>
        <v>31.806000000000001</v>
      </c>
      <c r="H258" s="11">
        <f>(((INDEX('135'!$A:$O,MATCH('0107'!$A258,'135'!$A:$A,0),MATCH($J$2&amp;H$6,'135'!$2:$2,0)))/1.5))/$J$1</f>
        <v>0</v>
      </c>
      <c r="I258" s="11">
        <f>(((INDEX('135'!$A:$O,MATCH('0107'!$A258,'135'!$A:$A,0),MATCH($J$2&amp;I$4,'135'!$2:$2,0)))/1.5)+(INDEX('135'!$A:$O,MATCH('0107'!$A258,'135'!$A:$A,0),MATCH($J$2&amp;I$5,'135'!$2:$2,0)))+(INDEX('135'!$A:$O,MATCH('0107'!$A258,'135'!$A:$A,0),MATCH($J$2&amp;I$6,'135'!$2:$2,0))))/$J$1</f>
        <v>0</v>
      </c>
      <c r="J258" s="11"/>
      <c r="K258" s="15">
        <f t="shared" si="73"/>
        <v>18.122465039980984</v>
      </c>
      <c r="L258" s="49">
        <f t="shared" si="74"/>
        <v>0.1522547197050361</v>
      </c>
      <c r="M258" s="52">
        <f t="shared" si="75"/>
        <v>3</v>
      </c>
      <c r="N258" s="49">
        <f t="shared" si="76"/>
        <v>2.896993069477374E-2</v>
      </c>
      <c r="O258" s="49">
        <f t="shared" si="77"/>
        <v>0</v>
      </c>
      <c r="P258" s="52">
        <f t="shared" si="78"/>
        <v>2</v>
      </c>
      <c r="Q258" s="49">
        <f t="shared" si="79"/>
        <v>0</v>
      </c>
      <c r="R258" s="52">
        <f t="shared" si="80"/>
        <v>2</v>
      </c>
      <c r="S258" s="49">
        <f t="shared" si="81"/>
        <v>0</v>
      </c>
      <c r="T258" s="49">
        <f t="shared" si="82"/>
        <v>0.18122465039980984</v>
      </c>
      <c r="U258" s="38">
        <f t="shared" si="83"/>
        <v>0</v>
      </c>
      <c r="V258" s="54">
        <f t="shared" si="84"/>
        <v>0</v>
      </c>
      <c r="W258" s="57">
        <f t="shared" si="67"/>
        <v>0</v>
      </c>
      <c r="X258" s="59">
        <f t="shared" si="68"/>
        <v>1097.8969999999999</v>
      </c>
      <c r="Y258" s="53">
        <f>INDEX('N1.0'!D:D,MATCH('0107'!A258,'N1.0'!B:B,0))</f>
        <v>22.629000000000001</v>
      </c>
      <c r="Z258" s="53">
        <f t="shared" si="69"/>
        <v>4851.7256617614557</v>
      </c>
      <c r="AA258" s="53">
        <f t="shared" si="70"/>
        <v>22.629000000000005</v>
      </c>
      <c r="AB258" s="53">
        <f t="shared" si="85"/>
        <v>0</v>
      </c>
      <c r="AC258" s="56">
        <f t="shared" si="86"/>
        <v>0</v>
      </c>
      <c r="AD258" s="56">
        <f t="shared" si="87"/>
        <v>0</v>
      </c>
      <c r="AE258" s="53">
        <f t="shared" si="71"/>
        <v>22.629000000000005</v>
      </c>
      <c r="AF258" s="53">
        <f t="shared" si="72"/>
        <v>22.629000000000005</v>
      </c>
    </row>
    <row r="259" spans="1:32" ht="20.5" customHeight="1" x14ac:dyDescent="0.2">
      <c r="A259" s="26" t="str">
        <f>all_banks!O253&amp;" "</f>
        <v xml:space="preserve">"СеверСтройБанк" АО (3507) </v>
      </c>
      <c r="B259" s="3">
        <f>all_banks!H253</f>
        <v>3507</v>
      </c>
      <c r="C259" s="3" t="str">
        <f>all_banks!E253</f>
        <v>СЕВЕРСТРОЙБАНК</v>
      </c>
      <c r="D259" s="14">
        <f>INDEX('123_parsed'!B:B,MATCH('0107'!B259,'123_parsed'!A:A,0))</f>
        <v>329.548</v>
      </c>
      <c r="E259" s="13">
        <f t="shared" si="88"/>
        <v>0</v>
      </c>
      <c r="F259" s="11">
        <f>(((INDEX('101'!$A:$G,MATCH($A259&amp;"60401",'101'!$A:$A,0),MATCH($J$2&amp;"Ост /Дб",'101'!$1:$1,0)))+(INDEX('101'!$A:$G,MATCH($A259&amp;"60404",'101'!$A:$A,0),MATCH($J$2&amp;"Ост /Дб",'101'!$1:$1,0)))+(INDEX('101'!$A:$G,MATCH($A259&amp;"60415",'101'!$A:$A,0),MATCH($J$2&amp;"Ост /Дб",'101'!$1:$1,0)))-(INDEX('101'!$A:$G,MATCH($A259&amp;"60414",'101'!$A:$A,0),MATCH($J$2&amp;"Ост /Кр",'101'!$1:$1,0)))-(INDEX('101'!$A:$G,MATCH($A259&amp;"60405",'101'!$A:$A,0),MATCH($J$2&amp;"Ост /Дб",'101'!$1:$1,0)))+(INDEX('101'!$A:$G,MATCH($A259&amp;"61901",'101'!$A:$A,0),MATCH($J$2&amp;"Ост /Дб",'101'!$1:$1,0)))+(INDEX('101'!$A:$G,MATCH($A259&amp;"61902",'101'!$A:$A,0),MATCH($J$2&amp;"Ост /Дб",'101'!$1:$1,0)))+(INDEX('101'!$A:$G,MATCH($A259&amp;"61903",'101'!$A:$A,0),MATCH($J$2&amp;"Ост /Дб",'101'!$1:$1,0)))+(INDEX('101'!$A:$G,MATCH($A259&amp;"61904",'101'!$A:$A,0),MATCH($J$2&amp;"Ост /Дб",'101'!$1:$1,0)))+(INDEX('101'!$A:$G,MATCH($A259&amp;"61905",'101'!$A:$A,0),MATCH($J$2&amp;"Ост /Дб",'101'!$1:$1,0)))+(INDEX('101'!$A:$G,MATCH($A259&amp;"61906",'101'!$A:$A,0),MATCH($J$2&amp;"Ост /Дб",'101'!$1:$1,0)))+(INDEX('101'!$A:$G,MATCH($A259&amp;"61907",'101'!$A:$A,0),MATCH($J$2&amp;"Ост /Дб",'101'!$1:$1,0)))+(INDEX('101'!$A:$G,MATCH($A259&amp;"61908",'101'!$A:$A,0),MATCH($J$2&amp;"Ост /Дб",'101'!$1:$1,0)))+(INDEX('101'!$A:$G,MATCH($A259&amp;"61911",'101'!$A:$A,0),MATCH($J$2&amp;"Ост /Дб",'101'!$1:$1,0)))-(INDEX('101'!$A:$G,MATCH($A259&amp;"61909",'101'!$A:$A,0),MATCH($J$2&amp;"Ост /Кр",'101'!$1:$1,0)))-(INDEX('101'!$A:$G,MATCH($A259&amp;"61910",'101'!$A:$A,0),MATCH($J$2&amp;"Ост /Кр",'101'!$1:$1,0)))-(INDEX('101'!$A:$G,MATCH($A259&amp;"61912",'101'!$A:$A,0),MATCH($J$2&amp;"Ост /Кр",'101'!$1:$1,0)))+(INDEX('101'!$A:$G,MATCH($A259&amp;"62001",'101'!$A:$A,0),MATCH($J$2&amp;"Ост /Дб",'101'!$1:$1,0)))-(INDEX('101'!$A:$G,MATCH($A259&amp;"62002",'101'!$A:$A,0),MATCH($J$2&amp;"Ост /Кр",'101'!$1:$1,0)))+(INDEX('101'!$A:$G,MATCH($A259&amp;"62101",'101'!$A:$A,0),MATCH($J$2&amp;"Ост /Дб",'101'!$1:$1,0)))+(INDEX('101'!$A:$G,MATCH($A259&amp;"62102",'101'!$A:$A,0),MATCH($J$2&amp;"Ост /Дб",'101'!$1:$1,0)))-(INDEX('101'!$A:$G,MATCH($A259&amp;"62103",'101'!$A:$A,0),MATCH($J$2&amp;"Ост /Кр",'101'!$1:$1,0))))-(((INDEX('135'!$A:$O,MATCH('0107'!$A259,'135'!$A:$A,0),MATCH($J$2&amp;F$4,'135'!$2:$2,0)))/1.5)+(INDEX('135'!$A:$O,MATCH('0107'!$A259,'135'!$A:$A,0),MATCH($J$2&amp;F$5,'135'!$2:$2,0)))+(INDEX('135'!$A:$O,MATCH('0107'!$A259,'135'!$A:$A,0),MATCH($J$2&amp;F$6,'135'!$2:$2,0)))))/$J$1</f>
        <v>0</v>
      </c>
      <c r="G259" s="16">
        <f>(((INDEX('135'!$A:$O,MATCH('0107'!$A259,'135'!$A:$A,0),MATCH($J$2&amp;G$4,'135'!$2:$2,0)))/1.5)+(INDEX('135'!$A:$O,MATCH('0107'!$A259,'135'!$A:$A,0),MATCH($J$2&amp;G$5,'135'!$2:$2,0)))+(INDEX('135'!$A:$O,MATCH('0107'!$A259,'135'!$A:$A,0),MATCH($J$2&amp;G$6,'135'!$2:$2,0))))/$J$1</f>
        <v>0</v>
      </c>
      <c r="H259" s="11">
        <f>(((INDEX('135'!$A:$O,MATCH('0107'!$A259,'135'!$A:$A,0),MATCH($J$2&amp;H$6,'135'!$2:$2,0)))/1.5))/$J$1</f>
        <v>0</v>
      </c>
      <c r="I259" s="11">
        <f>(((INDEX('135'!$A:$O,MATCH('0107'!$A259,'135'!$A:$A,0),MATCH($J$2&amp;I$4,'135'!$2:$2,0)))/1.5)+(INDEX('135'!$A:$O,MATCH('0107'!$A259,'135'!$A:$A,0),MATCH($J$2&amp;I$5,'135'!$2:$2,0)))+(INDEX('135'!$A:$O,MATCH('0107'!$A259,'135'!$A:$A,0),MATCH($J$2&amp;I$6,'135'!$2:$2,0))))/$J$1</f>
        <v>0</v>
      </c>
      <c r="J259" s="11"/>
      <c r="K259" s="15">
        <f t="shared" si="73"/>
        <v>0</v>
      </c>
      <c r="L259" s="49">
        <f t="shared" si="74"/>
        <v>0</v>
      </c>
      <c r="M259" s="52">
        <f t="shared" si="75"/>
        <v>1</v>
      </c>
      <c r="N259" s="49">
        <f t="shared" si="76"/>
        <v>0</v>
      </c>
      <c r="O259" s="49">
        <f t="shared" si="77"/>
        <v>0</v>
      </c>
      <c r="P259" s="52">
        <f t="shared" si="78"/>
        <v>2</v>
      </c>
      <c r="Q259" s="49">
        <f t="shared" si="79"/>
        <v>0</v>
      </c>
      <c r="R259" s="52">
        <f t="shared" si="80"/>
        <v>2</v>
      </c>
      <c r="S259" s="49">
        <f t="shared" si="81"/>
        <v>0</v>
      </c>
      <c r="T259" s="49">
        <f t="shared" si="82"/>
        <v>0</v>
      </c>
      <c r="U259" s="38">
        <f t="shared" si="83"/>
        <v>0</v>
      </c>
      <c r="V259" s="54">
        <f t="shared" si="84"/>
        <v>0</v>
      </c>
      <c r="W259" s="57">
        <f t="shared" si="67"/>
        <v>0</v>
      </c>
      <c r="X259" s="59">
        <f t="shared" si="68"/>
        <v>329.548</v>
      </c>
      <c r="Y259" s="53">
        <f>INDEX('N1.0'!D:D,MATCH('0107'!A259,'N1.0'!B:B,0))</f>
        <v>61.113</v>
      </c>
      <c r="Z259" s="53">
        <f t="shared" si="69"/>
        <v>539.24369610393865</v>
      </c>
      <c r="AA259" s="53">
        <f t="shared" si="70"/>
        <v>61.113</v>
      </c>
      <c r="AB259" s="53">
        <f t="shared" si="85"/>
        <v>0</v>
      </c>
      <c r="AC259" s="56">
        <f t="shared" si="86"/>
        <v>0</v>
      </c>
      <c r="AD259" s="56">
        <f t="shared" si="87"/>
        <v>0</v>
      </c>
      <c r="AE259" s="53">
        <f t="shared" si="71"/>
        <v>61.113</v>
      </c>
      <c r="AF259" s="53">
        <f t="shared" si="72"/>
        <v>61.113</v>
      </c>
    </row>
    <row r="260" spans="1:32" ht="20.5" customHeight="1" x14ac:dyDescent="0.2">
      <c r="A260" s="26" t="str">
        <f>all_banks!O254&amp;" "</f>
        <v xml:space="preserve">АО "СЕВЗАПИНВЕСТПРОМБАНК" (2152) </v>
      </c>
      <c r="B260" s="3">
        <f>all_banks!H254</f>
        <v>2152</v>
      </c>
      <c r="C260" s="3" t="str">
        <f>all_banks!E254</f>
        <v>СЕВЗАПИНВЕСТПРОМБАНК</v>
      </c>
      <c r="D260" s="14">
        <f>INDEX('123_parsed'!B:B,MATCH('0107'!B260,'123_parsed'!A:A,0))</f>
        <v>430.464</v>
      </c>
      <c r="E260" s="13">
        <f t="shared" si="88"/>
        <v>9.1999999999999998E-2</v>
      </c>
      <c r="F260" s="11">
        <f>(((INDEX('101'!$A:$G,MATCH($A260&amp;"60401",'101'!$A:$A,0),MATCH($J$2&amp;"Ост /Дб",'101'!$1:$1,0)))+(INDEX('101'!$A:$G,MATCH($A260&amp;"60404",'101'!$A:$A,0),MATCH($J$2&amp;"Ост /Дб",'101'!$1:$1,0)))+(INDEX('101'!$A:$G,MATCH($A260&amp;"60415",'101'!$A:$A,0),MATCH($J$2&amp;"Ост /Дб",'101'!$1:$1,0)))-(INDEX('101'!$A:$G,MATCH($A260&amp;"60414",'101'!$A:$A,0),MATCH($J$2&amp;"Ост /Кр",'101'!$1:$1,0)))-(INDEX('101'!$A:$G,MATCH($A260&amp;"60405",'101'!$A:$A,0),MATCH($J$2&amp;"Ост /Дб",'101'!$1:$1,0)))+(INDEX('101'!$A:$G,MATCH($A260&amp;"61901",'101'!$A:$A,0),MATCH($J$2&amp;"Ост /Дб",'101'!$1:$1,0)))+(INDEX('101'!$A:$G,MATCH($A260&amp;"61902",'101'!$A:$A,0),MATCH($J$2&amp;"Ост /Дб",'101'!$1:$1,0)))+(INDEX('101'!$A:$G,MATCH($A260&amp;"61903",'101'!$A:$A,0),MATCH($J$2&amp;"Ост /Дб",'101'!$1:$1,0)))+(INDEX('101'!$A:$G,MATCH($A260&amp;"61904",'101'!$A:$A,0),MATCH($J$2&amp;"Ост /Дб",'101'!$1:$1,0)))+(INDEX('101'!$A:$G,MATCH($A260&amp;"61905",'101'!$A:$A,0),MATCH($J$2&amp;"Ост /Дб",'101'!$1:$1,0)))+(INDEX('101'!$A:$G,MATCH($A260&amp;"61906",'101'!$A:$A,0),MATCH($J$2&amp;"Ост /Дб",'101'!$1:$1,0)))+(INDEX('101'!$A:$G,MATCH($A260&amp;"61907",'101'!$A:$A,0),MATCH($J$2&amp;"Ост /Дб",'101'!$1:$1,0)))+(INDEX('101'!$A:$G,MATCH($A260&amp;"61908",'101'!$A:$A,0),MATCH($J$2&amp;"Ост /Дб",'101'!$1:$1,0)))+(INDEX('101'!$A:$G,MATCH($A260&amp;"61911",'101'!$A:$A,0),MATCH($J$2&amp;"Ост /Дб",'101'!$1:$1,0)))-(INDEX('101'!$A:$G,MATCH($A260&amp;"61909",'101'!$A:$A,0),MATCH($J$2&amp;"Ост /Кр",'101'!$1:$1,0)))-(INDEX('101'!$A:$G,MATCH($A260&amp;"61910",'101'!$A:$A,0),MATCH($J$2&amp;"Ост /Кр",'101'!$1:$1,0)))-(INDEX('101'!$A:$G,MATCH($A260&amp;"61912",'101'!$A:$A,0),MATCH($J$2&amp;"Ост /Кр",'101'!$1:$1,0)))+(INDEX('101'!$A:$G,MATCH($A260&amp;"62001",'101'!$A:$A,0),MATCH($J$2&amp;"Ост /Дб",'101'!$1:$1,0)))-(INDEX('101'!$A:$G,MATCH($A260&amp;"62002",'101'!$A:$A,0),MATCH($J$2&amp;"Ост /Кр",'101'!$1:$1,0)))+(INDEX('101'!$A:$G,MATCH($A260&amp;"62101",'101'!$A:$A,0),MATCH($J$2&amp;"Ост /Дб",'101'!$1:$1,0)))+(INDEX('101'!$A:$G,MATCH($A260&amp;"62102",'101'!$A:$A,0),MATCH($J$2&amp;"Ост /Дб",'101'!$1:$1,0)))-(INDEX('101'!$A:$G,MATCH($A260&amp;"62103",'101'!$A:$A,0),MATCH($J$2&amp;"Ост /Кр",'101'!$1:$1,0))))-(((INDEX('135'!$A:$O,MATCH('0107'!$A260,'135'!$A:$A,0),MATCH($J$2&amp;F$4,'135'!$2:$2,0)))/1.5)+(INDEX('135'!$A:$O,MATCH('0107'!$A260,'135'!$A:$A,0),MATCH($J$2&amp;F$5,'135'!$2:$2,0)))+(INDEX('135'!$A:$O,MATCH('0107'!$A260,'135'!$A:$A,0),MATCH($J$2&amp;F$6,'135'!$2:$2,0)))))/$J$1</f>
        <v>9.1999999999999998E-2</v>
      </c>
      <c r="G260" s="16">
        <f>(((INDEX('135'!$A:$O,MATCH('0107'!$A260,'135'!$A:$A,0),MATCH($J$2&amp;G$4,'135'!$2:$2,0)))/1.5)+(INDEX('135'!$A:$O,MATCH('0107'!$A260,'135'!$A:$A,0),MATCH($J$2&amp;G$5,'135'!$2:$2,0)))+(INDEX('135'!$A:$O,MATCH('0107'!$A260,'135'!$A:$A,0),MATCH($J$2&amp;G$6,'135'!$2:$2,0))))/$J$1</f>
        <v>0</v>
      </c>
      <c r="H260" s="11">
        <f>(((INDEX('135'!$A:$O,MATCH('0107'!$A260,'135'!$A:$A,0),MATCH($J$2&amp;H$6,'135'!$2:$2,0)))/1.5))/$J$1</f>
        <v>0</v>
      </c>
      <c r="I260" s="11">
        <f>(((INDEX('135'!$A:$O,MATCH('0107'!$A260,'135'!$A:$A,0),MATCH($J$2&amp;I$4,'135'!$2:$2,0)))/1.5)+(INDEX('135'!$A:$O,MATCH('0107'!$A260,'135'!$A:$A,0),MATCH($J$2&amp;I$5,'135'!$2:$2,0)))+(INDEX('135'!$A:$O,MATCH('0107'!$A260,'135'!$A:$A,0),MATCH($J$2&amp;I$6,'135'!$2:$2,0))))/$J$1</f>
        <v>0</v>
      </c>
      <c r="J260" s="11"/>
      <c r="K260" s="15">
        <f t="shared" si="73"/>
        <v>2.1372286648825452E-2</v>
      </c>
      <c r="L260" s="49">
        <f t="shared" si="74"/>
        <v>2.1372286648825453E-4</v>
      </c>
      <c r="M260" s="52">
        <f t="shared" si="75"/>
        <v>1</v>
      </c>
      <c r="N260" s="49">
        <f t="shared" si="76"/>
        <v>0</v>
      </c>
      <c r="O260" s="49">
        <f t="shared" si="77"/>
        <v>0</v>
      </c>
      <c r="P260" s="52">
        <f t="shared" si="78"/>
        <v>2</v>
      </c>
      <c r="Q260" s="49">
        <f t="shared" si="79"/>
        <v>0</v>
      </c>
      <c r="R260" s="52">
        <f t="shared" si="80"/>
        <v>2</v>
      </c>
      <c r="S260" s="49">
        <f t="shared" si="81"/>
        <v>0</v>
      </c>
      <c r="T260" s="49">
        <f t="shared" si="82"/>
        <v>2.1372286648825453E-4</v>
      </c>
      <c r="U260" s="38">
        <f t="shared" si="83"/>
        <v>0</v>
      </c>
      <c r="V260" s="54">
        <f t="shared" si="84"/>
        <v>0</v>
      </c>
      <c r="W260" s="57">
        <f t="shared" si="67"/>
        <v>0</v>
      </c>
      <c r="X260" s="59">
        <f t="shared" si="68"/>
        <v>430.464</v>
      </c>
      <c r="Y260" s="53">
        <f>INDEX('N1.0'!D:D,MATCH('0107'!A260,'N1.0'!B:B,0))</f>
        <v>266.13200000000001</v>
      </c>
      <c r="Z260" s="53">
        <f t="shared" si="69"/>
        <v>161.74830535223123</v>
      </c>
      <c r="AA260" s="53">
        <f t="shared" si="70"/>
        <v>266.13200000000001</v>
      </c>
      <c r="AB260" s="53">
        <f t="shared" si="85"/>
        <v>0</v>
      </c>
      <c r="AC260" s="56">
        <f t="shared" si="86"/>
        <v>0</v>
      </c>
      <c r="AD260" s="56">
        <f t="shared" si="87"/>
        <v>0</v>
      </c>
      <c r="AE260" s="53">
        <f t="shared" si="71"/>
        <v>266.13200000000001</v>
      </c>
      <c r="AF260" s="53">
        <f t="shared" si="72"/>
        <v>266.13200000000001</v>
      </c>
    </row>
    <row r="261" spans="1:32" ht="20.5" customHeight="1" x14ac:dyDescent="0.2">
      <c r="A261" s="26" t="str">
        <f>all_banks!O255&amp;" "</f>
        <v xml:space="preserve">ПАО КБ "Сельмашбанк" (106) </v>
      </c>
      <c r="B261" s="3">
        <f>all_banks!H255</f>
        <v>106</v>
      </c>
      <c r="C261" s="3" t="str">
        <f>all_banks!E255</f>
        <v>СЕЛЬМАШБАНК</v>
      </c>
      <c r="D261" s="14">
        <f>INDEX('123_parsed'!B:B,MATCH('0107'!B261,'123_parsed'!A:A,0))</f>
        <v>613.52099999999996</v>
      </c>
      <c r="E261" s="13">
        <f t="shared" si="88"/>
        <v>42.355999999999995</v>
      </c>
      <c r="F261" s="11">
        <f>(((INDEX('101'!$A:$G,MATCH($A261&amp;"60401",'101'!$A:$A,0),MATCH($J$2&amp;"Ост /Дб",'101'!$1:$1,0)))+(INDEX('101'!$A:$G,MATCH($A261&amp;"60404",'101'!$A:$A,0),MATCH($J$2&amp;"Ост /Дб",'101'!$1:$1,0)))+(INDEX('101'!$A:$G,MATCH($A261&amp;"60415",'101'!$A:$A,0),MATCH($J$2&amp;"Ост /Дб",'101'!$1:$1,0)))-(INDEX('101'!$A:$G,MATCH($A261&amp;"60414",'101'!$A:$A,0),MATCH($J$2&amp;"Ост /Кр",'101'!$1:$1,0)))-(INDEX('101'!$A:$G,MATCH($A261&amp;"60405",'101'!$A:$A,0),MATCH($J$2&amp;"Ост /Дб",'101'!$1:$1,0)))+(INDEX('101'!$A:$G,MATCH($A261&amp;"61901",'101'!$A:$A,0),MATCH($J$2&amp;"Ост /Дб",'101'!$1:$1,0)))+(INDEX('101'!$A:$G,MATCH($A261&amp;"61902",'101'!$A:$A,0),MATCH($J$2&amp;"Ост /Дб",'101'!$1:$1,0)))+(INDEX('101'!$A:$G,MATCH($A261&amp;"61903",'101'!$A:$A,0),MATCH($J$2&amp;"Ост /Дб",'101'!$1:$1,0)))+(INDEX('101'!$A:$G,MATCH($A261&amp;"61904",'101'!$A:$A,0),MATCH($J$2&amp;"Ост /Дб",'101'!$1:$1,0)))+(INDEX('101'!$A:$G,MATCH($A261&amp;"61905",'101'!$A:$A,0),MATCH($J$2&amp;"Ост /Дб",'101'!$1:$1,0)))+(INDEX('101'!$A:$G,MATCH($A261&amp;"61906",'101'!$A:$A,0),MATCH($J$2&amp;"Ост /Дб",'101'!$1:$1,0)))+(INDEX('101'!$A:$G,MATCH($A261&amp;"61907",'101'!$A:$A,0),MATCH($J$2&amp;"Ост /Дб",'101'!$1:$1,0)))+(INDEX('101'!$A:$G,MATCH($A261&amp;"61908",'101'!$A:$A,0),MATCH($J$2&amp;"Ост /Дб",'101'!$1:$1,0)))+(INDEX('101'!$A:$G,MATCH($A261&amp;"61911",'101'!$A:$A,0),MATCH($J$2&amp;"Ост /Дб",'101'!$1:$1,0)))-(INDEX('101'!$A:$G,MATCH($A261&amp;"61909",'101'!$A:$A,0),MATCH($J$2&amp;"Ост /Кр",'101'!$1:$1,0)))-(INDEX('101'!$A:$G,MATCH($A261&amp;"61910",'101'!$A:$A,0),MATCH($J$2&amp;"Ост /Кр",'101'!$1:$1,0)))-(INDEX('101'!$A:$G,MATCH($A261&amp;"61912",'101'!$A:$A,0),MATCH($J$2&amp;"Ост /Кр",'101'!$1:$1,0)))+(INDEX('101'!$A:$G,MATCH($A261&amp;"62001",'101'!$A:$A,0),MATCH($J$2&amp;"Ост /Дб",'101'!$1:$1,0)))-(INDEX('101'!$A:$G,MATCH($A261&amp;"62002",'101'!$A:$A,0),MATCH($J$2&amp;"Ост /Кр",'101'!$1:$1,0)))+(INDEX('101'!$A:$G,MATCH($A261&amp;"62101",'101'!$A:$A,0),MATCH($J$2&amp;"Ост /Дб",'101'!$1:$1,0)))+(INDEX('101'!$A:$G,MATCH($A261&amp;"62102",'101'!$A:$A,0),MATCH($J$2&amp;"Ост /Дб",'101'!$1:$1,0)))-(INDEX('101'!$A:$G,MATCH($A261&amp;"62103",'101'!$A:$A,0),MATCH($J$2&amp;"Ост /Кр",'101'!$1:$1,0))))-(((INDEX('135'!$A:$O,MATCH('0107'!$A261,'135'!$A:$A,0),MATCH($J$2&amp;F$4,'135'!$2:$2,0)))/1.5)+(INDEX('135'!$A:$O,MATCH('0107'!$A261,'135'!$A:$A,0),MATCH($J$2&amp;F$5,'135'!$2:$2,0)))+(INDEX('135'!$A:$O,MATCH('0107'!$A261,'135'!$A:$A,0),MATCH($J$2&amp;F$6,'135'!$2:$2,0)))))/$J$1</f>
        <v>33.305999999999997</v>
      </c>
      <c r="G261" s="16">
        <f>(((INDEX('135'!$A:$O,MATCH('0107'!$A261,'135'!$A:$A,0),MATCH($J$2&amp;G$4,'135'!$2:$2,0)))/1.5)+(INDEX('135'!$A:$O,MATCH('0107'!$A261,'135'!$A:$A,0),MATCH($J$2&amp;G$5,'135'!$2:$2,0)))+(INDEX('135'!$A:$O,MATCH('0107'!$A261,'135'!$A:$A,0),MATCH($J$2&amp;G$6,'135'!$2:$2,0))))/$J$1</f>
        <v>9.0500000000000007</v>
      </c>
      <c r="H261" s="11">
        <f>(((INDEX('135'!$A:$O,MATCH('0107'!$A261,'135'!$A:$A,0),MATCH($J$2&amp;H$6,'135'!$2:$2,0)))/1.5))/$J$1</f>
        <v>0</v>
      </c>
      <c r="I261" s="11">
        <f>(((INDEX('135'!$A:$O,MATCH('0107'!$A261,'135'!$A:$A,0),MATCH($J$2&amp;I$4,'135'!$2:$2,0)))/1.5)+(INDEX('135'!$A:$O,MATCH('0107'!$A261,'135'!$A:$A,0),MATCH($J$2&amp;I$5,'135'!$2:$2,0)))+(INDEX('135'!$A:$O,MATCH('0107'!$A261,'135'!$A:$A,0),MATCH($J$2&amp;I$6,'135'!$2:$2,0))))/$J$1</f>
        <v>0</v>
      </c>
      <c r="J261" s="11"/>
      <c r="K261" s="15">
        <f t="shared" si="73"/>
        <v>6.9037571656063932</v>
      </c>
      <c r="L261" s="49">
        <f t="shared" si="74"/>
        <v>5.4286650334707372E-2</v>
      </c>
      <c r="M261" s="52">
        <f t="shared" si="75"/>
        <v>1</v>
      </c>
      <c r="N261" s="49">
        <f t="shared" si="76"/>
        <v>1.4750921321356565E-2</v>
      </c>
      <c r="O261" s="49">
        <f t="shared" si="77"/>
        <v>0</v>
      </c>
      <c r="P261" s="52">
        <f t="shared" si="78"/>
        <v>2</v>
      </c>
      <c r="Q261" s="49">
        <f t="shared" si="79"/>
        <v>0</v>
      </c>
      <c r="R261" s="52">
        <f t="shared" si="80"/>
        <v>2</v>
      </c>
      <c r="S261" s="49">
        <f t="shared" si="81"/>
        <v>0</v>
      </c>
      <c r="T261" s="49">
        <f t="shared" si="82"/>
        <v>6.9037571656063931E-2</v>
      </c>
      <c r="U261" s="38">
        <f t="shared" si="83"/>
        <v>0</v>
      </c>
      <c r="V261" s="54">
        <f t="shared" si="84"/>
        <v>0</v>
      </c>
      <c r="W261" s="57">
        <f t="shared" si="67"/>
        <v>0</v>
      </c>
      <c r="X261" s="59">
        <f t="shared" si="68"/>
        <v>613.52099999999996</v>
      </c>
      <c r="Y261" s="53">
        <f>INDEX('N1.0'!D:D,MATCH('0107'!A261,'N1.0'!B:B,0))</f>
        <v>40.6</v>
      </c>
      <c r="Z261" s="53">
        <f t="shared" si="69"/>
        <v>1511.1354679802953</v>
      </c>
      <c r="AA261" s="53">
        <f t="shared" si="70"/>
        <v>40.600000000000009</v>
      </c>
      <c r="AB261" s="53">
        <f t="shared" si="85"/>
        <v>0</v>
      </c>
      <c r="AC261" s="56">
        <f t="shared" si="86"/>
        <v>0</v>
      </c>
      <c r="AD261" s="56">
        <f t="shared" si="87"/>
        <v>0</v>
      </c>
      <c r="AE261" s="53">
        <f t="shared" si="71"/>
        <v>40.600000000000009</v>
      </c>
      <c r="AF261" s="53">
        <f t="shared" si="72"/>
        <v>40.600000000000009</v>
      </c>
    </row>
    <row r="262" spans="1:32" ht="20.5" customHeight="1" x14ac:dyDescent="0.2">
      <c r="A262" s="26" t="str">
        <f>all_banks!O256&amp;" "</f>
        <v xml:space="preserve">Банк "СЕРВИС РЕЗЕРВ" (АО) (2034) </v>
      </c>
      <c r="B262" s="3">
        <f>all_banks!H256</f>
        <v>2034</v>
      </c>
      <c r="C262" s="3" t="str">
        <f>all_banks!E256</f>
        <v>СЕРВИС РЕЗЕРВ</v>
      </c>
      <c r="D262" s="14">
        <f>INDEX('123_parsed'!B:B,MATCH('0107'!B262,'123_parsed'!A:A,0))</f>
        <v>356.8</v>
      </c>
      <c r="E262" s="13">
        <f t="shared" si="88"/>
        <v>85.123000000000005</v>
      </c>
      <c r="F262" s="11">
        <f>(((INDEX('101'!$A:$G,MATCH($A262&amp;"60401",'101'!$A:$A,0),MATCH($J$2&amp;"Ост /Дб",'101'!$1:$1,0)))+(INDEX('101'!$A:$G,MATCH($A262&amp;"60404",'101'!$A:$A,0),MATCH($J$2&amp;"Ост /Дб",'101'!$1:$1,0)))+(INDEX('101'!$A:$G,MATCH($A262&amp;"60415",'101'!$A:$A,0),MATCH($J$2&amp;"Ост /Дб",'101'!$1:$1,0)))-(INDEX('101'!$A:$G,MATCH($A262&amp;"60414",'101'!$A:$A,0),MATCH($J$2&amp;"Ост /Кр",'101'!$1:$1,0)))-(INDEX('101'!$A:$G,MATCH($A262&amp;"60405",'101'!$A:$A,0),MATCH($J$2&amp;"Ост /Дб",'101'!$1:$1,0)))+(INDEX('101'!$A:$G,MATCH($A262&amp;"61901",'101'!$A:$A,0),MATCH($J$2&amp;"Ост /Дб",'101'!$1:$1,0)))+(INDEX('101'!$A:$G,MATCH($A262&amp;"61902",'101'!$A:$A,0),MATCH($J$2&amp;"Ост /Дб",'101'!$1:$1,0)))+(INDEX('101'!$A:$G,MATCH($A262&amp;"61903",'101'!$A:$A,0),MATCH($J$2&amp;"Ост /Дб",'101'!$1:$1,0)))+(INDEX('101'!$A:$G,MATCH($A262&amp;"61904",'101'!$A:$A,0),MATCH($J$2&amp;"Ост /Дб",'101'!$1:$1,0)))+(INDEX('101'!$A:$G,MATCH($A262&amp;"61905",'101'!$A:$A,0),MATCH($J$2&amp;"Ост /Дб",'101'!$1:$1,0)))+(INDEX('101'!$A:$G,MATCH($A262&amp;"61906",'101'!$A:$A,0),MATCH($J$2&amp;"Ост /Дб",'101'!$1:$1,0)))+(INDEX('101'!$A:$G,MATCH($A262&amp;"61907",'101'!$A:$A,0),MATCH($J$2&amp;"Ост /Дб",'101'!$1:$1,0)))+(INDEX('101'!$A:$G,MATCH($A262&amp;"61908",'101'!$A:$A,0),MATCH($J$2&amp;"Ост /Дб",'101'!$1:$1,0)))+(INDEX('101'!$A:$G,MATCH($A262&amp;"61911",'101'!$A:$A,0),MATCH($J$2&amp;"Ост /Дб",'101'!$1:$1,0)))-(INDEX('101'!$A:$G,MATCH($A262&amp;"61909",'101'!$A:$A,0),MATCH($J$2&amp;"Ост /Кр",'101'!$1:$1,0)))-(INDEX('101'!$A:$G,MATCH($A262&amp;"61910",'101'!$A:$A,0),MATCH($J$2&amp;"Ост /Кр",'101'!$1:$1,0)))-(INDEX('101'!$A:$G,MATCH($A262&amp;"61912",'101'!$A:$A,0),MATCH($J$2&amp;"Ост /Кр",'101'!$1:$1,0)))+(INDEX('101'!$A:$G,MATCH($A262&amp;"62001",'101'!$A:$A,0),MATCH($J$2&amp;"Ост /Дб",'101'!$1:$1,0)))-(INDEX('101'!$A:$G,MATCH($A262&amp;"62002",'101'!$A:$A,0),MATCH($J$2&amp;"Ост /Кр",'101'!$1:$1,0)))+(INDEX('101'!$A:$G,MATCH($A262&amp;"62101",'101'!$A:$A,0),MATCH($J$2&amp;"Ост /Дб",'101'!$1:$1,0)))+(INDEX('101'!$A:$G,MATCH($A262&amp;"62102",'101'!$A:$A,0),MATCH($J$2&amp;"Ост /Дб",'101'!$1:$1,0)))-(INDEX('101'!$A:$G,MATCH($A262&amp;"62103",'101'!$A:$A,0),MATCH($J$2&amp;"Ост /Кр",'101'!$1:$1,0))))-(((INDEX('135'!$A:$O,MATCH('0107'!$A262,'135'!$A:$A,0),MATCH($J$2&amp;F$4,'135'!$2:$2,0)))/1.5)+(INDEX('135'!$A:$O,MATCH('0107'!$A262,'135'!$A:$A,0),MATCH($J$2&amp;F$5,'135'!$2:$2,0)))+(INDEX('135'!$A:$O,MATCH('0107'!$A262,'135'!$A:$A,0),MATCH($J$2&amp;F$6,'135'!$2:$2,0)))))/$J$1</f>
        <v>85.123000000000005</v>
      </c>
      <c r="G262" s="16">
        <f>(((INDEX('135'!$A:$O,MATCH('0107'!$A262,'135'!$A:$A,0),MATCH($J$2&amp;G$4,'135'!$2:$2,0)))/1.5)+(INDEX('135'!$A:$O,MATCH('0107'!$A262,'135'!$A:$A,0),MATCH($J$2&amp;G$5,'135'!$2:$2,0)))+(INDEX('135'!$A:$O,MATCH('0107'!$A262,'135'!$A:$A,0),MATCH($J$2&amp;G$6,'135'!$2:$2,0))))/$J$1</f>
        <v>0</v>
      </c>
      <c r="H262" s="11">
        <f>(((INDEX('135'!$A:$O,MATCH('0107'!$A262,'135'!$A:$A,0),MATCH($J$2&amp;H$6,'135'!$2:$2,0)))/1.5))/$J$1</f>
        <v>0</v>
      </c>
      <c r="I262" s="11">
        <f>(((INDEX('135'!$A:$O,MATCH('0107'!$A262,'135'!$A:$A,0),MATCH($J$2&amp;I$4,'135'!$2:$2,0)))/1.5)+(INDEX('135'!$A:$O,MATCH('0107'!$A262,'135'!$A:$A,0),MATCH($J$2&amp;I$5,'135'!$2:$2,0)))+(INDEX('135'!$A:$O,MATCH('0107'!$A262,'135'!$A:$A,0),MATCH($J$2&amp;I$6,'135'!$2:$2,0))))/$J$1</f>
        <v>0</v>
      </c>
      <c r="J262" s="11"/>
      <c r="K262" s="15">
        <f t="shared" si="73"/>
        <v>23.857343049327355</v>
      </c>
      <c r="L262" s="49">
        <f t="shared" si="74"/>
        <v>0.23857343049327354</v>
      </c>
      <c r="M262" s="52">
        <f t="shared" si="75"/>
        <v>3</v>
      </c>
      <c r="N262" s="49">
        <f t="shared" si="76"/>
        <v>0</v>
      </c>
      <c r="O262" s="49">
        <f t="shared" si="77"/>
        <v>0</v>
      </c>
      <c r="P262" s="52">
        <f t="shared" si="78"/>
        <v>2</v>
      </c>
      <c r="Q262" s="49">
        <f t="shared" si="79"/>
        <v>0</v>
      </c>
      <c r="R262" s="52">
        <f t="shared" si="80"/>
        <v>2</v>
      </c>
      <c r="S262" s="49">
        <f t="shared" si="81"/>
        <v>0</v>
      </c>
      <c r="T262" s="49">
        <f t="shared" si="82"/>
        <v>0.23857343049327354</v>
      </c>
      <c r="U262" s="38">
        <f t="shared" si="83"/>
        <v>0</v>
      </c>
      <c r="V262" s="54">
        <f t="shared" si="84"/>
        <v>0</v>
      </c>
      <c r="W262" s="57">
        <f t="shared" si="67"/>
        <v>0</v>
      </c>
      <c r="X262" s="59">
        <f t="shared" si="68"/>
        <v>356.8</v>
      </c>
      <c r="Y262" s="53">
        <f>INDEX('N1.0'!D:D,MATCH('0107'!A262,'N1.0'!B:B,0))</f>
        <v>46.881</v>
      </c>
      <c r="Z262" s="53">
        <f t="shared" si="69"/>
        <v>761.07591561613447</v>
      </c>
      <c r="AA262" s="53">
        <f t="shared" si="70"/>
        <v>46.881</v>
      </c>
      <c r="AB262" s="53">
        <f t="shared" si="85"/>
        <v>0</v>
      </c>
      <c r="AC262" s="56">
        <f t="shared" si="86"/>
        <v>0</v>
      </c>
      <c r="AD262" s="56">
        <f t="shared" si="87"/>
        <v>0</v>
      </c>
      <c r="AE262" s="53">
        <f t="shared" si="71"/>
        <v>46.881</v>
      </c>
      <c r="AF262" s="53">
        <f t="shared" si="72"/>
        <v>46.881</v>
      </c>
    </row>
    <row r="263" spans="1:32" ht="20.5" customHeight="1" x14ac:dyDescent="0.2">
      <c r="A263" s="26" t="str">
        <f>all_banks!O257&amp;" "</f>
        <v xml:space="preserve">"Сетелем Банк" ООО (2168) </v>
      </c>
      <c r="B263" s="3">
        <f>all_banks!H257</f>
        <v>2168</v>
      </c>
      <c r="C263" s="3" t="str">
        <f>all_banks!E257</f>
        <v>СЕТЕЛЕМ БАНК</v>
      </c>
      <c r="D263" s="14">
        <f>INDEX('123_parsed'!B:B,MATCH('0107'!B263,'123_parsed'!A:A,0))</f>
        <v>25742.376</v>
      </c>
      <c r="E263" s="13">
        <f t="shared" si="88"/>
        <v>479.41199999999998</v>
      </c>
      <c r="F263" s="11">
        <f>(((INDEX('101'!$A:$G,MATCH($A263&amp;"60401",'101'!$A:$A,0),MATCH($J$2&amp;"Ост /Дб",'101'!$1:$1,0)))+(INDEX('101'!$A:$G,MATCH($A263&amp;"60404",'101'!$A:$A,0),MATCH($J$2&amp;"Ост /Дб",'101'!$1:$1,0)))+(INDEX('101'!$A:$G,MATCH($A263&amp;"60415",'101'!$A:$A,0),MATCH($J$2&amp;"Ост /Дб",'101'!$1:$1,0)))-(INDEX('101'!$A:$G,MATCH($A263&amp;"60414",'101'!$A:$A,0),MATCH($J$2&amp;"Ост /Кр",'101'!$1:$1,0)))-(INDEX('101'!$A:$G,MATCH($A263&amp;"60405",'101'!$A:$A,0),MATCH($J$2&amp;"Ост /Дб",'101'!$1:$1,0)))+(INDEX('101'!$A:$G,MATCH($A263&amp;"61901",'101'!$A:$A,0),MATCH($J$2&amp;"Ост /Дб",'101'!$1:$1,0)))+(INDEX('101'!$A:$G,MATCH($A263&amp;"61902",'101'!$A:$A,0),MATCH($J$2&amp;"Ост /Дб",'101'!$1:$1,0)))+(INDEX('101'!$A:$G,MATCH($A263&amp;"61903",'101'!$A:$A,0),MATCH($J$2&amp;"Ост /Дб",'101'!$1:$1,0)))+(INDEX('101'!$A:$G,MATCH($A263&amp;"61904",'101'!$A:$A,0),MATCH($J$2&amp;"Ост /Дб",'101'!$1:$1,0)))+(INDEX('101'!$A:$G,MATCH($A263&amp;"61905",'101'!$A:$A,0),MATCH($J$2&amp;"Ост /Дб",'101'!$1:$1,0)))+(INDEX('101'!$A:$G,MATCH($A263&amp;"61906",'101'!$A:$A,0),MATCH($J$2&amp;"Ост /Дб",'101'!$1:$1,0)))+(INDEX('101'!$A:$G,MATCH($A263&amp;"61907",'101'!$A:$A,0),MATCH($J$2&amp;"Ост /Дб",'101'!$1:$1,0)))+(INDEX('101'!$A:$G,MATCH($A263&amp;"61908",'101'!$A:$A,0),MATCH($J$2&amp;"Ост /Дб",'101'!$1:$1,0)))+(INDEX('101'!$A:$G,MATCH($A263&amp;"61911",'101'!$A:$A,0),MATCH($J$2&amp;"Ост /Дб",'101'!$1:$1,0)))-(INDEX('101'!$A:$G,MATCH($A263&amp;"61909",'101'!$A:$A,0),MATCH($J$2&amp;"Ост /Кр",'101'!$1:$1,0)))-(INDEX('101'!$A:$G,MATCH($A263&amp;"61910",'101'!$A:$A,0),MATCH($J$2&amp;"Ост /Кр",'101'!$1:$1,0)))-(INDEX('101'!$A:$G,MATCH($A263&amp;"61912",'101'!$A:$A,0),MATCH($J$2&amp;"Ост /Кр",'101'!$1:$1,0)))+(INDEX('101'!$A:$G,MATCH($A263&amp;"62001",'101'!$A:$A,0),MATCH($J$2&amp;"Ост /Дб",'101'!$1:$1,0)))-(INDEX('101'!$A:$G,MATCH($A263&amp;"62002",'101'!$A:$A,0),MATCH($J$2&amp;"Ост /Кр",'101'!$1:$1,0)))+(INDEX('101'!$A:$G,MATCH($A263&amp;"62101",'101'!$A:$A,0),MATCH($J$2&amp;"Ост /Дб",'101'!$1:$1,0)))+(INDEX('101'!$A:$G,MATCH($A263&amp;"62102",'101'!$A:$A,0),MATCH($J$2&amp;"Ост /Дб",'101'!$1:$1,0)))-(INDEX('101'!$A:$G,MATCH($A263&amp;"62103",'101'!$A:$A,0),MATCH($J$2&amp;"Ост /Кр",'101'!$1:$1,0))))-(((INDEX('135'!$A:$O,MATCH('0107'!$A263,'135'!$A:$A,0),MATCH($J$2&amp;F$4,'135'!$2:$2,0)))/1.5)+(INDEX('135'!$A:$O,MATCH('0107'!$A263,'135'!$A:$A,0),MATCH($J$2&amp;F$5,'135'!$2:$2,0)))+(INDEX('135'!$A:$O,MATCH('0107'!$A263,'135'!$A:$A,0),MATCH($J$2&amp;F$6,'135'!$2:$2,0)))))/$J$1</f>
        <v>479.41199999999998</v>
      </c>
      <c r="G263" s="16">
        <f>(((INDEX('135'!$A:$O,MATCH('0107'!$A263,'135'!$A:$A,0),MATCH($J$2&amp;G$4,'135'!$2:$2,0)))/1.5)+(INDEX('135'!$A:$O,MATCH('0107'!$A263,'135'!$A:$A,0),MATCH($J$2&amp;G$5,'135'!$2:$2,0)))+(INDEX('135'!$A:$O,MATCH('0107'!$A263,'135'!$A:$A,0),MATCH($J$2&amp;G$6,'135'!$2:$2,0))))/$J$1</f>
        <v>0</v>
      </c>
      <c r="H263" s="11">
        <f>(((INDEX('135'!$A:$O,MATCH('0107'!$A263,'135'!$A:$A,0),MATCH($J$2&amp;H$6,'135'!$2:$2,0)))/1.5))/$J$1</f>
        <v>0</v>
      </c>
      <c r="I263" s="11">
        <f>(((INDEX('135'!$A:$O,MATCH('0107'!$A263,'135'!$A:$A,0),MATCH($J$2&amp;I$4,'135'!$2:$2,0)))/1.5)+(INDEX('135'!$A:$O,MATCH('0107'!$A263,'135'!$A:$A,0),MATCH($J$2&amp;I$5,'135'!$2:$2,0)))+(INDEX('135'!$A:$O,MATCH('0107'!$A263,'135'!$A:$A,0),MATCH($J$2&amp;I$6,'135'!$2:$2,0))))/$J$1</f>
        <v>0</v>
      </c>
      <c r="J263" s="11"/>
      <c r="K263" s="15">
        <f t="shared" si="73"/>
        <v>1.862345573695295</v>
      </c>
      <c r="L263" s="49">
        <f t="shared" si="74"/>
        <v>1.8623455736952951E-2</v>
      </c>
      <c r="M263" s="52">
        <f t="shared" si="75"/>
        <v>1</v>
      </c>
      <c r="N263" s="49">
        <f t="shared" si="76"/>
        <v>0</v>
      </c>
      <c r="O263" s="49">
        <f t="shared" si="77"/>
        <v>0</v>
      </c>
      <c r="P263" s="52">
        <f t="shared" si="78"/>
        <v>2</v>
      </c>
      <c r="Q263" s="49">
        <f t="shared" si="79"/>
        <v>0</v>
      </c>
      <c r="R263" s="52">
        <f t="shared" si="80"/>
        <v>2</v>
      </c>
      <c r="S263" s="49">
        <f t="shared" si="81"/>
        <v>0</v>
      </c>
      <c r="T263" s="49">
        <f t="shared" si="82"/>
        <v>1.8623455736952951E-2</v>
      </c>
      <c r="U263" s="38">
        <f t="shared" si="83"/>
        <v>0</v>
      </c>
      <c r="V263" s="54">
        <f t="shared" si="84"/>
        <v>0</v>
      </c>
      <c r="W263" s="57">
        <f t="shared" si="67"/>
        <v>0</v>
      </c>
      <c r="X263" s="59">
        <f t="shared" si="68"/>
        <v>25742.376</v>
      </c>
      <c r="Y263" s="53">
        <f>INDEX('N1.0'!D:D,MATCH('0107'!A263,'N1.0'!B:B,0))</f>
        <v>14.881</v>
      </c>
      <c r="Z263" s="53">
        <f t="shared" si="69"/>
        <v>172988.2131577179</v>
      </c>
      <c r="AA263" s="53">
        <f t="shared" si="70"/>
        <v>14.881</v>
      </c>
      <c r="AB263" s="53">
        <f t="shared" si="85"/>
        <v>0</v>
      </c>
      <c r="AC263" s="56">
        <f t="shared" si="86"/>
        <v>0</v>
      </c>
      <c r="AD263" s="56">
        <f t="shared" si="87"/>
        <v>0</v>
      </c>
      <c r="AE263" s="53">
        <f t="shared" si="71"/>
        <v>14.881</v>
      </c>
      <c r="AF263" s="53">
        <f t="shared" si="72"/>
        <v>14.881</v>
      </c>
    </row>
    <row r="264" spans="1:32" ht="20.5" customHeight="1" x14ac:dyDescent="0.2">
      <c r="A264" s="26" t="str">
        <f>all_banks!O258&amp;" "</f>
        <v xml:space="preserve">ПАО БАНК "СИАБ" (3245) </v>
      </c>
      <c r="B264" s="3">
        <f>all_banks!H258</f>
        <v>3245</v>
      </c>
      <c r="C264" s="3" t="str">
        <f>all_banks!E258</f>
        <v>СИАБ</v>
      </c>
      <c r="D264" s="14">
        <f>INDEX('123_parsed'!B:B,MATCH('0107'!B264,'123_parsed'!A:A,0))</f>
        <v>773.37699999999995</v>
      </c>
      <c r="E264" s="13">
        <f t="shared" si="88"/>
        <v>376.161</v>
      </c>
      <c r="F264" s="11">
        <f>(((INDEX('101'!$A:$G,MATCH($A264&amp;"60401",'101'!$A:$A,0),MATCH($J$2&amp;"Ост /Дб",'101'!$1:$1,0)))+(INDEX('101'!$A:$G,MATCH($A264&amp;"60404",'101'!$A:$A,0),MATCH($J$2&amp;"Ост /Дб",'101'!$1:$1,0)))+(INDEX('101'!$A:$G,MATCH($A264&amp;"60415",'101'!$A:$A,0),MATCH($J$2&amp;"Ост /Дб",'101'!$1:$1,0)))-(INDEX('101'!$A:$G,MATCH($A264&amp;"60414",'101'!$A:$A,0),MATCH($J$2&amp;"Ост /Кр",'101'!$1:$1,0)))-(INDEX('101'!$A:$G,MATCH($A264&amp;"60405",'101'!$A:$A,0),MATCH($J$2&amp;"Ост /Дб",'101'!$1:$1,0)))+(INDEX('101'!$A:$G,MATCH($A264&amp;"61901",'101'!$A:$A,0),MATCH($J$2&amp;"Ост /Дб",'101'!$1:$1,0)))+(INDEX('101'!$A:$G,MATCH($A264&amp;"61902",'101'!$A:$A,0),MATCH($J$2&amp;"Ост /Дб",'101'!$1:$1,0)))+(INDEX('101'!$A:$G,MATCH($A264&amp;"61903",'101'!$A:$A,0),MATCH($J$2&amp;"Ост /Дб",'101'!$1:$1,0)))+(INDEX('101'!$A:$G,MATCH($A264&amp;"61904",'101'!$A:$A,0),MATCH($J$2&amp;"Ост /Дб",'101'!$1:$1,0)))+(INDEX('101'!$A:$G,MATCH($A264&amp;"61905",'101'!$A:$A,0),MATCH($J$2&amp;"Ост /Дб",'101'!$1:$1,0)))+(INDEX('101'!$A:$G,MATCH($A264&amp;"61906",'101'!$A:$A,0),MATCH($J$2&amp;"Ост /Дб",'101'!$1:$1,0)))+(INDEX('101'!$A:$G,MATCH($A264&amp;"61907",'101'!$A:$A,0),MATCH($J$2&amp;"Ост /Дб",'101'!$1:$1,0)))+(INDEX('101'!$A:$G,MATCH($A264&amp;"61908",'101'!$A:$A,0),MATCH($J$2&amp;"Ост /Дб",'101'!$1:$1,0)))+(INDEX('101'!$A:$G,MATCH($A264&amp;"61911",'101'!$A:$A,0),MATCH($J$2&amp;"Ост /Дб",'101'!$1:$1,0)))-(INDEX('101'!$A:$G,MATCH($A264&amp;"61909",'101'!$A:$A,0),MATCH($J$2&amp;"Ост /Кр",'101'!$1:$1,0)))-(INDEX('101'!$A:$G,MATCH($A264&amp;"61910",'101'!$A:$A,0),MATCH($J$2&amp;"Ост /Кр",'101'!$1:$1,0)))-(INDEX('101'!$A:$G,MATCH($A264&amp;"61912",'101'!$A:$A,0),MATCH($J$2&amp;"Ост /Кр",'101'!$1:$1,0)))+(INDEX('101'!$A:$G,MATCH($A264&amp;"62001",'101'!$A:$A,0),MATCH($J$2&amp;"Ост /Дб",'101'!$1:$1,0)))-(INDEX('101'!$A:$G,MATCH($A264&amp;"62002",'101'!$A:$A,0),MATCH($J$2&amp;"Ост /Кр",'101'!$1:$1,0)))+(INDEX('101'!$A:$G,MATCH($A264&amp;"62101",'101'!$A:$A,0),MATCH($J$2&amp;"Ост /Дб",'101'!$1:$1,0)))+(INDEX('101'!$A:$G,MATCH($A264&amp;"62102",'101'!$A:$A,0),MATCH($J$2&amp;"Ост /Дб",'101'!$1:$1,0)))-(INDEX('101'!$A:$G,MATCH($A264&amp;"62103",'101'!$A:$A,0),MATCH($J$2&amp;"Ост /Кр",'101'!$1:$1,0))))-(((INDEX('135'!$A:$O,MATCH('0107'!$A264,'135'!$A:$A,0),MATCH($J$2&amp;F$4,'135'!$2:$2,0)))/1.5)+(INDEX('135'!$A:$O,MATCH('0107'!$A264,'135'!$A:$A,0),MATCH($J$2&amp;F$5,'135'!$2:$2,0)))+(INDEX('135'!$A:$O,MATCH('0107'!$A264,'135'!$A:$A,0),MATCH($J$2&amp;F$6,'135'!$2:$2,0)))))/$J$1</f>
        <v>351.41199999999998</v>
      </c>
      <c r="G264" s="16">
        <f>(((INDEX('135'!$A:$O,MATCH('0107'!$A264,'135'!$A:$A,0),MATCH($J$2&amp;G$4,'135'!$2:$2,0)))/1.5)+(INDEX('135'!$A:$O,MATCH('0107'!$A264,'135'!$A:$A,0),MATCH($J$2&amp;G$5,'135'!$2:$2,0)))+(INDEX('135'!$A:$O,MATCH('0107'!$A264,'135'!$A:$A,0),MATCH($J$2&amp;G$6,'135'!$2:$2,0))))/$J$1</f>
        <v>24.748999999999999</v>
      </c>
      <c r="H264" s="11">
        <f>(((INDEX('135'!$A:$O,MATCH('0107'!$A264,'135'!$A:$A,0),MATCH($J$2&amp;H$6,'135'!$2:$2,0)))/1.5))/$J$1</f>
        <v>0</v>
      </c>
      <c r="I264" s="11">
        <f>(((INDEX('135'!$A:$O,MATCH('0107'!$A264,'135'!$A:$A,0),MATCH($J$2&amp;I$4,'135'!$2:$2,0)))/1.5)+(INDEX('135'!$A:$O,MATCH('0107'!$A264,'135'!$A:$A,0),MATCH($J$2&amp;I$5,'135'!$2:$2,0)))+(INDEX('135'!$A:$O,MATCH('0107'!$A264,'135'!$A:$A,0),MATCH($J$2&amp;I$6,'135'!$2:$2,0))))/$J$1</f>
        <v>0</v>
      </c>
      <c r="J264" s="11"/>
      <c r="K264" s="15">
        <f t="shared" si="73"/>
        <v>48.638762207823611</v>
      </c>
      <c r="L264" s="49">
        <f t="shared" si="74"/>
        <v>0.45438641180174738</v>
      </c>
      <c r="M264" s="52">
        <f t="shared" si="75"/>
        <v>3</v>
      </c>
      <c r="N264" s="49">
        <f t="shared" si="76"/>
        <v>3.2001210276488695E-2</v>
      </c>
      <c r="O264" s="49">
        <f t="shared" si="77"/>
        <v>0</v>
      </c>
      <c r="P264" s="52">
        <f t="shared" si="78"/>
        <v>2</v>
      </c>
      <c r="Q264" s="49">
        <f t="shared" si="79"/>
        <v>0</v>
      </c>
      <c r="R264" s="52">
        <f t="shared" si="80"/>
        <v>2</v>
      </c>
      <c r="S264" s="49">
        <f t="shared" si="81"/>
        <v>0</v>
      </c>
      <c r="T264" s="49">
        <f t="shared" si="82"/>
        <v>0.4863876220782361</v>
      </c>
      <c r="U264" s="38">
        <f t="shared" si="83"/>
        <v>1</v>
      </c>
      <c r="V264" s="54">
        <f t="shared" si="84"/>
        <v>1</v>
      </c>
      <c r="W264" s="57">
        <f t="shared" ref="W264:W327" si="89">IF(E264/D264&lt;=0.3,0,E264*10/3-D264)</f>
        <v>480.49300000000017</v>
      </c>
      <c r="X264" s="59">
        <f t="shared" ref="X264:X327" si="90">D264+W264</f>
        <v>1253.8700000000001</v>
      </c>
      <c r="Y264" s="53">
        <f>INDEX('N1.0'!D:D,MATCH('0107'!A264,'N1.0'!B:B,0))</f>
        <v>16.356000000000002</v>
      </c>
      <c r="Z264" s="53">
        <f t="shared" ref="Z264:Z327" si="91">D264/(Y264/100)</f>
        <v>4728.3993641477127</v>
      </c>
      <c r="AA264" s="53">
        <f t="shared" ref="AA264:AA327" si="92">100* (D264-MAX(K264-30, 0)*D264/100)/Z264</f>
        <v>13.307444053288373</v>
      </c>
      <c r="AB264" s="53">
        <f t="shared" si="85"/>
        <v>-3.0485559467116286</v>
      </c>
      <c r="AC264" s="56">
        <f t="shared" si="86"/>
        <v>0</v>
      </c>
      <c r="AD264" s="56">
        <f t="shared" si="87"/>
        <v>0</v>
      </c>
      <c r="AE264" s="53">
        <f t="shared" ref="AE264:AE327" si="93">100*(D264+AC264)/Z264</f>
        <v>16.356000000000002</v>
      </c>
      <c r="AF264" s="53">
        <f t="shared" ref="AF264:AF327" si="94">100*(D264+AD264)/Z264</f>
        <v>16.356000000000002</v>
      </c>
    </row>
    <row r="265" spans="1:32" ht="20.5" customHeight="1" x14ac:dyDescent="0.2">
      <c r="A265" s="26" t="str">
        <f>all_banks!O259&amp;" "</f>
        <v xml:space="preserve">"СИБСОЦБАНК" ООО (2015) </v>
      </c>
      <c r="B265" s="3">
        <f>all_banks!H259</f>
        <v>2015</v>
      </c>
      <c r="C265" s="3" t="str">
        <f>all_banks!E259</f>
        <v>СИБСОЦБАНК</v>
      </c>
      <c r="D265" s="14">
        <f>INDEX('123_parsed'!B:B,MATCH('0107'!B265,'123_parsed'!A:A,0))</f>
        <v>1525.22</v>
      </c>
      <c r="E265" s="13">
        <f t="shared" si="88"/>
        <v>312.87700000000001</v>
      </c>
      <c r="F265" s="11">
        <f>(((INDEX('101'!$A:$G,MATCH($A265&amp;"60401",'101'!$A:$A,0),MATCH($J$2&amp;"Ост /Дб",'101'!$1:$1,0)))+(INDEX('101'!$A:$G,MATCH($A265&amp;"60404",'101'!$A:$A,0),MATCH($J$2&amp;"Ост /Дб",'101'!$1:$1,0)))+(INDEX('101'!$A:$G,MATCH($A265&amp;"60415",'101'!$A:$A,0),MATCH($J$2&amp;"Ост /Дб",'101'!$1:$1,0)))-(INDEX('101'!$A:$G,MATCH($A265&amp;"60414",'101'!$A:$A,0),MATCH($J$2&amp;"Ост /Кр",'101'!$1:$1,0)))-(INDEX('101'!$A:$G,MATCH($A265&amp;"60405",'101'!$A:$A,0),MATCH($J$2&amp;"Ост /Дб",'101'!$1:$1,0)))+(INDEX('101'!$A:$G,MATCH($A265&amp;"61901",'101'!$A:$A,0),MATCH($J$2&amp;"Ост /Дб",'101'!$1:$1,0)))+(INDEX('101'!$A:$G,MATCH($A265&amp;"61902",'101'!$A:$A,0),MATCH($J$2&amp;"Ост /Дб",'101'!$1:$1,0)))+(INDEX('101'!$A:$G,MATCH($A265&amp;"61903",'101'!$A:$A,0),MATCH($J$2&amp;"Ост /Дб",'101'!$1:$1,0)))+(INDEX('101'!$A:$G,MATCH($A265&amp;"61904",'101'!$A:$A,0),MATCH($J$2&amp;"Ост /Дб",'101'!$1:$1,0)))+(INDEX('101'!$A:$G,MATCH($A265&amp;"61905",'101'!$A:$A,0),MATCH($J$2&amp;"Ост /Дб",'101'!$1:$1,0)))+(INDEX('101'!$A:$G,MATCH($A265&amp;"61906",'101'!$A:$A,0),MATCH($J$2&amp;"Ост /Дб",'101'!$1:$1,0)))+(INDEX('101'!$A:$G,MATCH($A265&amp;"61907",'101'!$A:$A,0),MATCH($J$2&amp;"Ост /Дб",'101'!$1:$1,0)))+(INDEX('101'!$A:$G,MATCH($A265&amp;"61908",'101'!$A:$A,0),MATCH($J$2&amp;"Ост /Дб",'101'!$1:$1,0)))+(INDEX('101'!$A:$G,MATCH($A265&amp;"61911",'101'!$A:$A,0),MATCH($J$2&amp;"Ост /Дб",'101'!$1:$1,0)))-(INDEX('101'!$A:$G,MATCH($A265&amp;"61909",'101'!$A:$A,0),MATCH($J$2&amp;"Ост /Кр",'101'!$1:$1,0)))-(INDEX('101'!$A:$G,MATCH($A265&amp;"61910",'101'!$A:$A,0),MATCH($J$2&amp;"Ост /Кр",'101'!$1:$1,0)))-(INDEX('101'!$A:$G,MATCH($A265&amp;"61912",'101'!$A:$A,0),MATCH($J$2&amp;"Ост /Кр",'101'!$1:$1,0)))+(INDEX('101'!$A:$G,MATCH($A265&amp;"62001",'101'!$A:$A,0),MATCH($J$2&amp;"Ост /Дб",'101'!$1:$1,0)))-(INDEX('101'!$A:$G,MATCH($A265&amp;"62002",'101'!$A:$A,0),MATCH($J$2&amp;"Ост /Кр",'101'!$1:$1,0)))+(INDEX('101'!$A:$G,MATCH($A265&amp;"62101",'101'!$A:$A,0),MATCH($J$2&amp;"Ост /Дб",'101'!$1:$1,0)))+(INDEX('101'!$A:$G,MATCH($A265&amp;"62102",'101'!$A:$A,0),MATCH($J$2&amp;"Ост /Дб",'101'!$1:$1,0)))-(INDEX('101'!$A:$G,MATCH($A265&amp;"62103",'101'!$A:$A,0),MATCH($J$2&amp;"Ост /Кр",'101'!$1:$1,0))))-(((INDEX('135'!$A:$O,MATCH('0107'!$A265,'135'!$A:$A,0),MATCH($J$2&amp;F$4,'135'!$2:$2,0)))/1.5)+(INDEX('135'!$A:$O,MATCH('0107'!$A265,'135'!$A:$A,0),MATCH($J$2&amp;F$5,'135'!$2:$2,0)))+(INDEX('135'!$A:$O,MATCH('0107'!$A265,'135'!$A:$A,0),MATCH($J$2&amp;F$6,'135'!$2:$2,0)))))/$J$1</f>
        <v>217.59399999999999</v>
      </c>
      <c r="G265" s="16">
        <f>(((INDEX('135'!$A:$O,MATCH('0107'!$A265,'135'!$A:$A,0),MATCH($J$2&amp;G$4,'135'!$2:$2,0)))/1.5)+(INDEX('135'!$A:$O,MATCH('0107'!$A265,'135'!$A:$A,0),MATCH($J$2&amp;G$5,'135'!$2:$2,0)))+(INDEX('135'!$A:$O,MATCH('0107'!$A265,'135'!$A:$A,0),MATCH($J$2&amp;G$6,'135'!$2:$2,0))))/$J$1</f>
        <v>95.283000000000001</v>
      </c>
      <c r="H265" s="11">
        <f>(((INDEX('135'!$A:$O,MATCH('0107'!$A265,'135'!$A:$A,0),MATCH($J$2&amp;H$6,'135'!$2:$2,0)))/1.5))/$J$1</f>
        <v>0</v>
      </c>
      <c r="I265" s="11">
        <f>(((INDEX('135'!$A:$O,MATCH('0107'!$A265,'135'!$A:$A,0),MATCH($J$2&amp;I$4,'135'!$2:$2,0)))/1.5)+(INDEX('135'!$A:$O,MATCH('0107'!$A265,'135'!$A:$A,0),MATCH($J$2&amp;I$5,'135'!$2:$2,0)))+(INDEX('135'!$A:$O,MATCH('0107'!$A265,'135'!$A:$A,0),MATCH($J$2&amp;I$6,'135'!$2:$2,0))))/$J$1</f>
        <v>0</v>
      </c>
      <c r="J265" s="11"/>
      <c r="K265" s="15">
        <f t="shared" ref="K265:K328" si="95">E265/D265*100</f>
        <v>20.513565256159769</v>
      </c>
      <c r="L265" s="49">
        <f t="shared" ref="L265:L328" si="96">F265/D265</f>
        <v>0.14266400912655222</v>
      </c>
      <c r="M265" s="52">
        <f t="shared" ref="M265:M328" si="97">IF(L265&lt;=0.1,1,3)</f>
        <v>3</v>
      </c>
      <c r="N265" s="49">
        <f t="shared" ref="N265:N328" si="98">G265/D265</f>
        <v>6.2471643435045437E-2</v>
      </c>
      <c r="O265" s="49">
        <f t="shared" ref="O265:O328" si="99">H265/D265</f>
        <v>0</v>
      </c>
      <c r="P265" s="52">
        <f t="shared" ref="P265:P328" si="100">IF(O265&lt;=0.1,2,3)</f>
        <v>2</v>
      </c>
      <c r="Q265" s="49">
        <f t="shared" ref="Q265:Q328" si="101">I265/D265</f>
        <v>0</v>
      </c>
      <c r="R265" s="52">
        <f t="shared" ref="R265:R328" si="102">IF(Q265&lt;=0.1,2,3)</f>
        <v>2</v>
      </c>
      <c r="S265" s="49">
        <f t="shared" ref="S265:S328" si="103">J265/D265</f>
        <v>0</v>
      </c>
      <c r="T265" s="49">
        <f t="shared" ref="T265:T328" si="104">E265/D265</f>
        <v>0.20513565256159769</v>
      </c>
      <c r="U265" s="38">
        <f t="shared" ref="U265:U328" si="105">IF(OR(L265&gt;0.3,N265&gt;0.3,O265&gt;0.3,Q265&gt;0.3,S265&gt;0.3,T265&gt;0.3),1,0)</f>
        <v>0</v>
      </c>
      <c r="V265" s="54">
        <f t="shared" ref="V265:V328" si="106">IF(T265&gt;0.3,1,0)</f>
        <v>0</v>
      </c>
      <c r="W265" s="57">
        <f t="shared" si="89"/>
        <v>0</v>
      </c>
      <c r="X265" s="59">
        <f t="shared" si="90"/>
        <v>1525.22</v>
      </c>
      <c r="Y265" s="53">
        <f>INDEX('N1.0'!D:D,MATCH('0107'!A265,'N1.0'!B:B,0))</f>
        <v>16.422000000000001</v>
      </c>
      <c r="Z265" s="53">
        <f t="shared" si="91"/>
        <v>9287.6628912434535</v>
      </c>
      <c r="AA265" s="53">
        <f t="shared" si="92"/>
        <v>16.422000000000001</v>
      </c>
      <c r="AB265" s="53">
        <f t="shared" ref="AB265:AB328" si="107">AA265-Y265</f>
        <v>0</v>
      </c>
      <c r="AC265" s="56">
        <f t="shared" ref="AC265:AC328" si="108">IF(AND($AA265&lt; 8, $K265 &gt;= 30), $E265/0.3 - 100*$E265/$K265, 0)</f>
        <v>0</v>
      </c>
      <c r="AD265" s="56">
        <f t="shared" ref="AD265:AD328" si="109">IF(AND($AA265&lt; 11.5, $K265 &gt;= 30), $E265/0.3 - 100*$E265/$K265, 0)</f>
        <v>0</v>
      </c>
      <c r="AE265" s="53">
        <f t="shared" si="93"/>
        <v>16.422000000000001</v>
      </c>
      <c r="AF265" s="53">
        <f t="shared" si="94"/>
        <v>16.422000000000001</v>
      </c>
    </row>
    <row r="266" spans="1:32" ht="20.5" customHeight="1" x14ac:dyDescent="0.2">
      <c r="A266" s="26" t="str">
        <f>all_banks!O260&amp;" "</f>
        <v xml:space="preserve">ООО КБ "СИНКО-БАНК" (2838) </v>
      </c>
      <c r="B266" s="3">
        <f>all_banks!H260</f>
        <v>2838</v>
      </c>
      <c r="C266" s="3" t="str">
        <f>all_banks!E260</f>
        <v>СИНКО-БАНК</v>
      </c>
      <c r="D266" s="14">
        <f>INDEX('123_parsed'!B:B,MATCH('0107'!B266,'123_parsed'!A:A,0))</f>
        <v>1277.7260000000001</v>
      </c>
      <c r="E266" s="13">
        <f t="shared" si="88"/>
        <v>53.421999999999997</v>
      </c>
      <c r="F266" s="11">
        <f>(((INDEX('101'!$A:$G,MATCH($A266&amp;"60401",'101'!$A:$A,0),MATCH($J$2&amp;"Ост /Дб",'101'!$1:$1,0)))+(INDEX('101'!$A:$G,MATCH($A266&amp;"60404",'101'!$A:$A,0),MATCH($J$2&amp;"Ост /Дб",'101'!$1:$1,0)))+(INDEX('101'!$A:$G,MATCH($A266&amp;"60415",'101'!$A:$A,0),MATCH($J$2&amp;"Ост /Дб",'101'!$1:$1,0)))-(INDEX('101'!$A:$G,MATCH($A266&amp;"60414",'101'!$A:$A,0),MATCH($J$2&amp;"Ост /Кр",'101'!$1:$1,0)))-(INDEX('101'!$A:$G,MATCH($A266&amp;"60405",'101'!$A:$A,0),MATCH($J$2&amp;"Ост /Дб",'101'!$1:$1,0)))+(INDEX('101'!$A:$G,MATCH($A266&amp;"61901",'101'!$A:$A,0),MATCH($J$2&amp;"Ост /Дб",'101'!$1:$1,0)))+(INDEX('101'!$A:$G,MATCH($A266&amp;"61902",'101'!$A:$A,0),MATCH($J$2&amp;"Ост /Дб",'101'!$1:$1,0)))+(INDEX('101'!$A:$G,MATCH($A266&amp;"61903",'101'!$A:$A,0),MATCH($J$2&amp;"Ост /Дб",'101'!$1:$1,0)))+(INDEX('101'!$A:$G,MATCH($A266&amp;"61904",'101'!$A:$A,0),MATCH($J$2&amp;"Ост /Дб",'101'!$1:$1,0)))+(INDEX('101'!$A:$G,MATCH($A266&amp;"61905",'101'!$A:$A,0),MATCH($J$2&amp;"Ост /Дб",'101'!$1:$1,0)))+(INDEX('101'!$A:$G,MATCH($A266&amp;"61906",'101'!$A:$A,0),MATCH($J$2&amp;"Ост /Дб",'101'!$1:$1,0)))+(INDEX('101'!$A:$G,MATCH($A266&amp;"61907",'101'!$A:$A,0),MATCH($J$2&amp;"Ост /Дб",'101'!$1:$1,0)))+(INDEX('101'!$A:$G,MATCH($A266&amp;"61908",'101'!$A:$A,0),MATCH($J$2&amp;"Ост /Дб",'101'!$1:$1,0)))+(INDEX('101'!$A:$G,MATCH($A266&amp;"61911",'101'!$A:$A,0),MATCH($J$2&amp;"Ост /Дб",'101'!$1:$1,0)))-(INDEX('101'!$A:$G,MATCH($A266&amp;"61909",'101'!$A:$A,0),MATCH($J$2&amp;"Ост /Кр",'101'!$1:$1,0)))-(INDEX('101'!$A:$G,MATCH($A266&amp;"61910",'101'!$A:$A,0),MATCH($J$2&amp;"Ост /Кр",'101'!$1:$1,0)))-(INDEX('101'!$A:$G,MATCH($A266&amp;"61912",'101'!$A:$A,0),MATCH($J$2&amp;"Ост /Кр",'101'!$1:$1,0)))+(INDEX('101'!$A:$G,MATCH($A266&amp;"62001",'101'!$A:$A,0),MATCH($J$2&amp;"Ост /Дб",'101'!$1:$1,0)))-(INDEX('101'!$A:$G,MATCH($A266&amp;"62002",'101'!$A:$A,0),MATCH($J$2&amp;"Ост /Кр",'101'!$1:$1,0)))+(INDEX('101'!$A:$G,MATCH($A266&amp;"62101",'101'!$A:$A,0),MATCH($J$2&amp;"Ост /Дб",'101'!$1:$1,0)))+(INDEX('101'!$A:$G,MATCH($A266&amp;"62102",'101'!$A:$A,0),MATCH($J$2&amp;"Ост /Дб",'101'!$1:$1,0)))-(INDEX('101'!$A:$G,MATCH($A266&amp;"62103",'101'!$A:$A,0),MATCH($J$2&amp;"Ост /Кр",'101'!$1:$1,0))))-(((INDEX('135'!$A:$O,MATCH('0107'!$A266,'135'!$A:$A,0),MATCH($J$2&amp;F$4,'135'!$2:$2,0)))/1.5)+(INDEX('135'!$A:$O,MATCH('0107'!$A266,'135'!$A:$A,0),MATCH($J$2&amp;F$5,'135'!$2:$2,0)))+(INDEX('135'!$A:$O,MATCH('0107'!$A266,'135'!$A:$A,0),MATCH($J$2&amp;F$6,'135'!$2:$2,0)))))/$J$1</f>
        <v>28.033000000000001</v>
      </c>
      <c r="G266" s="16">
        <f>(((INDEX('135'!$A:$O,MATCH('0107'!$A266,'135'!$A:$A,0),MATCH($J$2&amp;G$4,'135'!$2:$2,0)))/1.5)+(INDEX('135'!$A:$O,MATCH('0107'!$A266,'135'!$A:$A,0),MATCH($J$2&amp;G$5,'135'!$2:$2,0)))+(INDEX('135'!$A:$O,MATCH('0107'!$A266,'135'!$A:$A,0),MATCH($J$2&amp;G$6,'135'!$2:$2,0))))/$J$1</f>
        <v>25.388999999999999</v>
      </c>
      <c r="H266" s="11">
        <f>(((INDEX('135'!$A:$O,MATCH('0107'!$A266,'135'!$A:$A,0),MATCH($J$2&amp;H$6,'135'!$2:$2,0)))/1.5))/$J$1</f>
        <v>0</v>
      </c>
      <c r="I266" s="11">
        <f>(((INDEX('135'!$A:$O,MATCH('0107'!$A266,'135'!$A:$A,0),MATCH($J$2&amp;I$4,'135'!$2:$2,0)))/1.5)+(INDEX('135'!$A:$O,MATCH('0107'!$A266,'135'!$A:$A,0),MATCH($J$2&amp;I$5,'135'!$2:$2,0)))+(INDEX('135'!$A:$O,MATCH('0107'!$A266,'135'!$A:$A,0),MATCH($J$2&amp;I$6,'135'!$2:$2,0))))/$J$1</f>
        <v>0</v>
      </c>
      <c r="J266" s="11"/>
      <c r="K266" s="15">
        <f t="shared" si="95"/>
        <v>4.1810215961794617</v>
      </c>
      <c r="L266" s="49">
        <f t="shared" si="96"/>
        <v>2.193975860239206E-2</v>
      </c>
      <c r="M266" s="52">
        <f t="shared" si="97"/>
        <v>1</v>
      </c>
      <c r="N266" s="49">
        <f t="shared" si="98"/>
        <v>1.9870457359402561E-2</v>
      </c>
      <c r="O266" s="49">
        <f t="shared" si="99"/>
        <v>0</v>
      </c>
      <c r="P266" s="52">
        <f t="shared" si="100"/>
        <v>2</v>
      </c>
      <c r="Q266" s="49">
        <f t="shared" si="101"/>
        <v>0</v>
      </c>
      <c r="R266" s="52">
        <f t="shared" si="102"/>
        <v>2</v>
      </c>
      <c r="S266" s="49">
        <f t="shared" si="103"/>
        <v>0</v>
      </c>
      <c r="T266" s="49">
        <f t="shared" si="104"/>
        <v>4.1810215961794621E-2</v>
      </c>
      <c r="U266" s="38">
        <f t="shared" si="105"/>
        <v>0</v>
      </c>
      <c r="V266" s="54">
        <f t="shared" si="106"/>
        <v>0</v>
      </c>
      <c r="W266" s="57">
        <f t="shared" si="89"/>
        <v>0</v>
      </c>
      <c r="X266" s="59">
        <f t="shared" si="90"/>
        <v>1277.7260000000001</v>
      </c>
      <c r="Y266" s="53">
        <f>INDEX('N1.0'!D:D,MATCH('0107'!A266,'N1.0'!B:B,0))</f>
        <v>47.244999999999997</v>
      </c>
      <c r="Z266" s="53">
        <f t="shared" si="91"/>
        <v>2704.4681976928778</v>
      </c>
      <c r="AA266" s="53">
        <f t="shared" si="92"/>
        <v>47.244999999999997</v>
      </c>
      <c r="AB266" s="53">
        <f t="shared" si="107"/>
        <v>0</v>
      </c>
      <c r="AC266" s="56">
        <f t="shared" si="108"/>
        <v>0</v>
      </c>
      <c r="AD266" s="56">
        <f t="shared" si="109"/>
        <v>0</v>
      </c>
      <c r="AE266" s="53">
        <f t="shared" si="93"/>
        <v>47.244999999999997</v>
      </c>
      <c r="AF266" s="53">
        <f t="shared" si="94"/>
        <v>47.244999999999997</v>
      </c>
    </row>
    <row r="267" spans="1:32" ht="20.5" customHeight="1" x14ac:dyDescent="0.2">
      <c r="A267" s="26" t="str">
        <f>all_banks!O261&amp;" "</f>
        <v xml:space="preserve">КБ "СИСТЕМА" ООО (2846) </v>
      </c>
      <c r="B267" s="3">
        <f>all_banks!H261</f>
        <v>2846</v>
      </c>
      <c r="C267" s="3" t="str">
        <f>all_banks!E261</f>
        <v>СИСТЕМА</v>
      </c>
      <c r="D267" s="14">
        <f>INDEX('123_parsed'!B:B,MATCH('0107'!B267,'123_parsed'!A:A,0))</f>
        <v>1095.567</v>
      </c>
      <c r="E267" s="13">
        <f t="shared" si="88"/>
        <v>1.101</v>
      </c>
      <c r="F267" s="11">
        <f>(((INDEX('101'!$A:$G,MATCH($A267&amp;"60401",'101'!$A:$A,0),MATCH($J$2&amp;"Ост /Дб",'101'!$1:$1,0)))+(INDEX('101'!$A:$G,MATCH($A267&amp;"60404",'101'!$A:$A,0),MATCH($J$2&amp;"Ост /Дб",'101'!$1:$1,0)))+(INDEX('101'!$A:$G,MATCH($A267&amp;"60415",'101'!$A:$A,0),MATCH($J$2&amp;"Ост /Дб",'101'!$1:$1,0)))-(INDEX('101'!$A:$G,MATCH($A267&amp;"60414",'101'!$A:$A,0),MATCH($J$2&amp;"Ост /Кр",'101'!$1:$1,0)))-(INDEX('101'!$A:$G,MATCH($A267&amp;"60405",'101'!$A:$A,0),MATCH($J$2&amp;"Ост /Дб",'101'!$1:$1,0)))+(INDEX('101'!$A:$G,MATCH($A267&amp;"61901",'101'!$A:$A,0),MATCH($J$2&amp;"Ост /Дб",'101'!$1:$1,0)))+(INDEX('101'!$A:$G,MATCH($A267&amp;"61902",'101'!$A:$A,0),MATCH($J$2&amp;"Ост /Дб",'101'!$1:$1,0)))+(INDEX('101'!$A:$G,MATCH($A267&amp;"61903",'101'!$A:$A,0),MATCH($J$2&amp;"Ост /Дб",'101'!$1:$1,0)))+(INDEX('101'!$A:$G,MATCH($A267&amp;"61904",'101'!$A:$A,0),MATCH($J$2&amp;"Ост /Дб",'101'!$1:$1,0)))+(INDEX('101'!$A:$G,MATCH($A267&amp;"61905",'101'!$A:$A,0),MATCH($J$2&amp;"Ост /Дб",'101'!$1:$1,0)))+(INDEX('101'!$A:$G,MATCH($A267&amp;"61906",'101'!$A:$A,0),MATCH($J$2&amp;"Ост /Дб",'101'!$1:$1,0)))+(INDEX('101'!$A:$G,MATCH($A267&amp;"61907",'101'!$A:$A,0),MATCH($J$2&amp;"Ост /Дб",'101'!$1:$1,0)))+(INDEX('101'!$A:$G,MATCH($A267&amp;"61908",'101'!$A:$A,0),MATCH($J$2&amp;"Ост /Дб",'101'!$1:$1,0)))+(INDEX('101'!$A:$G,MATCH($A267&amp;"61911",'101'!$A:$A,0),MATCH($J$2&amp;"Ост /Дб",'101'!$1:$1,0)))-(INDEX('101'!$A:$G,MATCH($A267&amp;"61909",'101'!$A:$A,0),MATCH($J$2&amp;"Ост /Кр",'101'!$1:$1,0)))-(INDEX('101'!$A:$G,MATCH($A267&amp;"61910",'101'!$A:$A,0),MATCH($J$2&amp;"Ост /Кр",'101'!$1:$1,0)))-(INDEX('101'!$A:$G,MATCH($A267&amp;"61912",'101'!$A:$A,0),MATCH($J$2&amp;"Ост /Кр",'101'!$1:$1,0)))+(INDEX('101'!$A:$G,MATCH($A267&amp;"62001",'101'!$A:$A,0),MATCH($J$2&amp;"Ост /Дб",'101'!$1:$1,0)))-(INDEX('101'!$A:$G,MATCH($A267&amp;"62002",'101'!$A:$A,0),MATCH($J$2&amp;"Ост /Кр",'101'!$1:$1,0)))+(INDEX('101'!$A:$G,MATCH($A267&amp;"62101",'101'!$A:$A,0),MATCH($J$2&amp;"Ост /Дб",'101'!$1:$1,0)))+(INDEX('101'!$A:$G,MATCH($A267&amp;"62102",'101'!$A:$A,0),MATCH($J$2&amp;"Ост /Дб",'101'!$1:$1,0)))-(INDEX('101'!$A:$G,MATCH($A267&amp;"62103",'101'!$A:$A,0),MATCH($J$2&amp;"Ост /Кр",'101'!$1:$1,0))))-(((INDEX('135'!$A:$O,MATCH('0107'!$A267,'135'!$A:$A,0),MATCH($J$2&amp;F$4,'135'!$2:$2,0)))/1.5)+(INDEX('135'!$A:$O,MATCH('0107'!$A267,'135'!$A:$A,0),MATCH($J$2&amp;F$5,'135'!$2:$2,0)))+(INDEX('135'!$A:$O,MATCH('0107'!$A267,'135'!$A:$A,0),MATCH($J$2&amp;F$6,'135'!$2:$2,0)))))/$J$1</f>
        <v>1.101</v>
      </c>
      <c r="G267" s="16">
        <f>(((INDEX('135'!$A:$O,MATCH('0107'!$A267,'135'!$A:$A,0),MATCH($J$2&amp;G$4,'135'!$2:$2,0)))/1.5)+(INDEX('135'!$A:$O,MATCH('0107'!$A267,'135'!$A:$A,0),MATCH($J$2&amp;G$5,'135'!$2:$2,0)))+(INDEX('135'!$A:$O,MATCH('0107'!$A267,'135'!$A:$A,0),MATCH($J$2&amp;G$6,'135'!$2:$2,0))))/$J$1</f>
        <v>0</v>
      </c>
      <c r="H267" s="11">
        <f>(((INDEX('135'!$A:$O,MATCH('0107'!$A267,'135'!$A:$A,0),MATCH($J$2&amp;H$6,'135'!$2:$2,0)))/1.5))/$J$1</f>
        <v>0</v>
      </c>
      <c r="I267" s="11">
        <f>(((INDEX('135'!$A:$O,MATCH('0107'!$A267,'135'!$A:$A,0),MATCH($J$2&amp;I$4,'135'!$2:$2,0)))/1.5)+(INDEX('135'!$A:$O,MATCH('0107'!$A267,'135'!$A:$A,0),MATCH($J$2&amp;I$5,'135'!$2:$2,0)))+(INDEX('135'!$A:$O,MATCH('0107'!$A267,'135'!$A:$A,0),MATCH($J$2&amp;I$6,'135'!$2:$2,0))))/$J$1</f>
        <v>0</v>
      </c>
      <c r="J267" s="11"/>
      <c r="K267" s="15">
        <f t="shared" si="95"/>
        <v>0.10049590759853118</v>
      </c>
      <c r="L267" s="49">
        <f t="shared" si="96"/>
        <v>1.0049590759853117E-3</v>
      </c>
      <c r="M267" s="52">
        <f t="shared" si="97"/>
        <v>1</v>
      </c>
      <c r="N267" s="49">
        <f t="shared" si="98"/>
        <v>0</v>
      </c>
      <c r="O267" s="49">
        <f t="shared" si="99"/>
        <v>0</v>
      </c>
      <c r="P267" s="52">
        <f t="shared" si="100"/>
        <v>2</v>
      </c>
      <c r="Q267" s="49">
        <f t="shared" si="101"/>
        <v>0</v>
      </c>
      <c r="R267" s="52">
        <f t="shared" si="102"/>
        <v>2</v>
      </c>
      <c r="S267" s="49">
        <f t="shared" si="103"/>
        <v>0</v>
      </c>
      <c r="T267" s="49">
        <f t="shared" si="104"/>
        <v>1.0049590759853117E-3</v>
      </c>
      <c r="U267" s="38">
        <f t="shared" si="105"/>
        <v>0</v>
      </c>
      <c r="V267" s="54">
        <f t="shared" si="106"/>
        <v>0</v>
      </c>
      <c r="W267" s="57">
        <f t="shared" si="89"/>
        <v>0</v>
      </c>
      <c r="X267" s="59">
        <f t="shared" si="90"/>
        <v>1095.567</v>
      </c>
      <c r="Y267" s="53">
        <f>INDEX('N1.0'!D:D,MATCH('0107'!A267,'N1.0'!B:B,0))</f>
        <v>63.706000000000003</v>
      </c>
      <c r="Z267" s="53">
        <f t="shared" si="91"/>
        <v>1719.7234169465983</v>
      </c>
      <c r="AA267" s="53">
        <f t="shared" si="92"/>
        <v>63.706000000000003</v>
      </c>
      <c r="AB267" s="53">
        <f t="shared" si="107"/>
        <v>0</v>
      </c>
      <c r="AC267" s="56">
        <f t="shared" si="108"/>
        <v>0</v>
      </c>
      <c r="AD267" s="56">
        <f t="shared" si="109"/>
        <v>0</v>
      </c>
      <c r="AE267" s="53">
        <f t="shared" si="93"/>
        <v>63.706000000000003</v>
      </c>
      <c r="AF267" s="53">
        <f t="shared" si="94"/>
        <v>63.706000000000003</v>
      </c>
    </row>
    <row r="268" spans="1:32" ht="20.5" customHeight="1" x14ac:dyDescent="0.2">
      <c r="A268" s="26" t="str">
        <f>all_banks!O262&amp;" "</f>
        <v xml:space="preserve">АО "Сити Инвест Банк" (3194) </v>
      </c>
      <c r="B268" s="3">
        <f>all_banks!H262</f>
        <v>3194</v>
      </c>
      <c r="C268" s="3" t="str">
        <f>all_banks!E262</f>
        <v>СИТИ ИНВЕСТ БАНК</v>
      </c>
      <c r="D268" s="14">
        <f>INDEX('123_parsed'!B:B,MATCH('0107'!B268,'123_parsed'!A:A,0))</f>
        <v>1655.6020000000001</v>
      </c>
      <c r="E268" s="13">
        <f t="shared" si="88"/>
        <v>1.2490000000000001</v>
      </c>
      <c r="F268" s="11">
        <f>(((INDEX('101'!$A:$G,MATCH($A268&amp;"60401",'101'!$A:$A,0),MATCH($J$2&amp;"Ост /Дб",'101'!$1:$1,0)))+(INDEX('101'!$A:$G,MATCH($A268&amp;"60404",'101'!$A:$A,0),MATCH($J$2&amp;"Ост /Дб",'101'!$1:$1,0)))+(INDEX('101'!$A:$G,MATCH($A268&amp;"60415",'101'!$A:$A,0),MATCH($J$2&amp;"Ост /Дб",'101'!$1:$1,0)))-(INDEX('101'!$A:$G,MATCH($A268&amp;"60414",'101'!$A:$A,0),MATCH($J$2&amp;"Ост /Кр",'101'!$1:$1,0)))-(INDEX('101'!$A:$G,MATCH($A268&amp;"60405",'101'!$A:$A,0),MATCH($J$2&amp;"Ост /Дб",'101'!$1:$1,0)))+(INDEX('101'!$A:$G,MATCH($A268&amp;"61901",'101'!$A:$A,0),MATCH($J$2&amp;"Ост /Дб",'101'!$1:$1,0)))+(INDEX('101'!$A:$G,MATCH($A268&amp;"61902",'101'!$A:$A,0),MATCH($J$2&amp;"Ост /Дб",'101'!$1:$1,0)))+(INDEX('101'!$A:$G,MATCH($A268&amp;"61903",'101'!$A:$A,0),MATCH($J$2&amp;"Ост /Дб",'101'!$1:$1,0)))+(INDEX('101'!$A:$G,MATCH($A268&amp;"61904",'101'!$A:$A,0),MATCH($J$2&amp;"Ост /Дб",'101'!$1:$1,0)))+(INDEX('101'!$A:$G,MATCH($A268&amp;"61905",'101'!$A:$A,0),MATCH($J$2&amp;"Ост /Дб",'101'!$1:$1,0)))+(INDEX('101'!$A:$G,MATCH($A268&amp;"61906",'101'!$A:$A,0),MATCH($J$2&amp;"Ост /Дб",'101'!$1:$1,0)))+(INDEX('101'!$A:$G,MATCH($A268&amp;"61907",'101'!$A:$A,0),MATCH($J$2&amp;"Ост /Дб",'101'!$1:$1,0)))+(INDEX('101'!$A:$G,MATCH($A268&amp;"61908",'101'!$A:$A,0),MATCH($J$2&amp;"Ост /Дб",'101'!$1:$1,0)))+(INDEX('101'!$A:$G,MATCH($A268&amp;"61911",'101'!$A:$A,0),MATCH($J$2&amp;"Ост /Дб",'101'!$1:$1,0)))-(INDEX('101'!$A:$G,MATCH($A268&amp;"61909",'101'!$A:$A,0),MATCH($J$2&amp;"Ост /Кр",'101'!$1:$1,0)))-(INDEX('101'!$A:$G,MATCH($A268&amp;"61910",'101'!$A:$A,0),MATCH($J$2&amp;"Ост /Кр",'101'!$1:$1,0)))-(INDEX('101'!$A:$G,MATCH($A268&amp;"61912",'101'!$A:$A,0),MATCH($J$2&amp;"Ост /Кр",'101'!$1:$1,0)))+(INDEX('101'!$A:$G,MATCH($A268&amp;"62001",'101'!$A:$A,0),MATCH($J$2&amp;"Ост /Дб",'101'!$1:$1,0)))-(INDEX('101'!$A:$G,MATCH($A268&amp;"62002",'101'!$A:$A,0),MATCH($J$2&amp;"Ост /Кр",'101'!$1:$1,0)))+(INDEX('101'!$A:$G,MATCH($A268&amp;"62101",'101'!$A:$A,0),MATCH($J$2&amp;"Ост /Дб",'101'!$1:$1,0)))+(INDEX('101'!$A:$G,MATCH($A268&amp;"62102",'101'!$A:$A,0),MATCH($J$2&amp;"Ост /Дб",'101'!$1:$1,0)))-(INDEX('101'!$A:$G,MATCH($A268&amp;"62103",'101'!$A:$A,0),MATCH($J$2&amp;"Ост /Кр",'101'!$1:$1,0))))-(((INDEX('135'!$A:$O,MATCH('0107'!$A268,'135'!$A:$A,0),MATCH($J$2&amp;F$4,'135'!$2:$2,0)))/1.5)+(INDEX('135'!$A:$O,MATCH('0107'!$A268,'135'!$A:$A,0),MATCH($J$2&amp;F$5,'135'!$2:$2,0)))+(INDEX('135'!$A:$O,MATCH('0107'!$A268,'135'!$A:$A,0),MATCH($J$2&amp;F$6,'135'!$2:$2,0)))))/$J$1</f>
        <v>1.2490000000000001</v>
      </c>
      <c r="G268" s="16">
        <f>(((INDEX('135'!$A:$O,MATCH('0107'!$A268,'135'!$A:$A,0),MATCH($J$2&amp;G$4,'135'!$2:$2,0)))/1.5)+(INDEX('135'!$A:$O,MATCH('0107'!$A268,'135'!$A:$A,0),MATCH($J$2&amp;G$5,'135'!$2:$2,0)))+(INDEX('135'!$A:$O,MATCH('0107'!$A268,'135'!$A:$A,0),MATCH($J$2&amp;G$6,'135'!$2:$2,0))))/$J$1</f>
        <v>0</v>
      </c>
      <c r="H268" s="11">
        <f>(((INDEX('135'!$A:$O,MATCH('0107'!$A268,'135'!$A:$A,0),MATCH($J$2&amp;H$6,'135'!$2:$2,0)))/1.5))/$J$1</f>
        <v>0</v>
      </c>
      <c r="I268" s="11">
        <f>(((INDEX('135'!$A:$O,MATCH('0107'!$A268,'135'!$A:$A,0),MATCH($J$2&amp;I$4,'135'!$2:$2,0)))/1.5)+(INDEX('135'!$A:$O,MATCH('0107'!$A268,'135'!$A:$A,0),MATCH($J$2&amp;I$5,'135'!$2:$2,0)))+(INDEX('135'!$A:$O,MATCH('0107'!$A268,'135'!$A:$A,0),MATCH($J$2&amp;I$6,'135'!$2:$2,0))))/$J$1</f>
        <v>0</v>
      </c>
      <c r="J268" s="11"/>
      <c r="K268" s="15">
        <f t="shared" si="95"/>
        <v>7.5440836626193969E-2</v>
      </c>
      <c r="L268" s="49">
        <f t="shared" si="96"/>
        <v>7.5440836626193975E-4</v>
      </c>
      <c r="M268" s="52">
        <f t="shared" si="97"/>
        <v>1</v>
      </c>
      <c r="N268" s="49">
        <f t="shared" si="98"/>
        <v>0</v>
      </c>
      <c r="O268" s="49">
        <f t="shared" si="99"/>
        <v>0</v>
      </c>
      <c r="P268" s="52">
        <f t="shared" si="100"/>
        <v>2</v>
      </c>
      <c r="Q268" s="49">
        <f t="shared" si="101"/>
        <v>0</v>
      </c>
      <c r="R268" s="52">
        <f t="shared" si="102"/>
        <v>2</v>
      </c>
      <c r="S268" s="49">
        <f t="shared" si="103"/>
        <v>0</v>
      </c>
      <c r="T268" s="49">
        <f t="shared" si="104"/>
        <v>7.5440836626193975E-4</v>
      </c>
      <c r="U268" s="38">
        <f t="shared" si="105"/>
        <v>0</v>
      </c>
      <c r="V268" s="54">
        <f t="shared" si="106"/>
        <v>0</v>
      </c>
      <c r="W268" s="57">
        <f t="shared" si="89"/>
        <v>0</v>
      </c>
      <c r="X268" s="59">
        <f t="shared" si="90"/>
        <v>1655.6020000000001</v>
      </c>
      <c r="Y268" s="53">
        <f>INDEX('N1.0'!D:D,MATCH('0107'!A268,'N1.0'!B:B,0))</f>
        <v>32.755000000000003</v>
      </c>
      <c r="Z268" s="53">
        <f t="shared" si="91"/>
        <v>5054.5016028087321</v>
      </c>
      <c r="AA268" s="53">
        <f t="shared" si="92"/>
        <v>32.754999999999995</v>
      </c>
      <c r="AB268" s="53">
        <f t="shared" si="107"/>
        <v>0</v>
      </c>
      <c r="AC268" s="56">
        <f t="shared" si="108"/>
        <v>0</v>
      </c>
      <c r="AD268" s="56">
        <f t="shared" si="109"/>
        <v>0</v>
      </c>
      <c r="AE268" s="53">
        <f t="shared" si="93"/>
        <v>32.754999999999995</v>
      </c>
      <c r="AF268" s="53">
        <f t="shared" si="94"/>
        <v>32.754999999999995</v>
      </c>
    </row>
    <row r="269" spans="1:32" ht="20.5" customHeight="1" x14ac:dyDescent="0.2">
      <c r="A269" s="26" t="str">
        <f>all_banks!O263&amp;" "</f>
        <v xml:space="preserve">АО КБ "Ситибанк" (2557) </v>
      </c>
      <c r="B269" s="3">
        <f>all_banks!H263</f>
        <v>2557</v>
      </c>
      <c r="C269" s="3" t="str">
        <f>all_banks!E263</f>
        <v>СИТИБАНК</v>
      </c>
      <c r="D269" s="14">
        <f>INDEX('123_parsed'!B:B,MATCH('0107'!B269,'123_parsed'!A:A,0))</f>
        <v>61985.002</v>
      </c>
      <c r="E269" s="13">
        <f t="shared" si="88"/>
        <v>1233.5940000000001</v>
      </c>
      <c r="F269" s="11">
        <f>(((INDEX('101'!$A:$G,MATCH($A269&amp;"60401",'101'!$A:$A,0),MATCH($J$2&amp;"Ост /Дб",'101'!$1:$1,0)))+(INDEX('101'!$A:$G,MATCH($A269&amp;"60404",'101'!$A:$A,0),MATCH($J$2&amp;"Ост /Дб",'101'!$1:$1,0)))+(INDEX('101'!$A:$G,MATCH($A269&amp;"60415",'101'!$A:$A,0),MATCH($J$2&amp;"Ост /Дб",'101'!$1:$1,0)))-(INDEX('101'!$A:$G,MATCH($A269&amp;"60414",'101'!$A:$A,0),MATCH($J$2&amp;"Ост /Кр",'101'!$1:$1,0)))-(INDEX('101'!$A:$G,MATCH($A269&amp;"60405",'101'!$A:$A,0),MATCH($J$2&amp;"Ост /Дб",'101'!$1:$1,0)))+(INDEX('101'!$A:$G,MATCH($A269&amp;"61901",'101'!$A:$A,0),MATCH($J$2&amp;"Ост /Дб",'101'!$1:$1,0)))+(INDEX('101'!$A:$G,MATCH($A269&amp;"61902",'101'!$A:$A,0),MATCH($J$2&amp;"Ост /Дб",'101'!$1:$1,0)))+(INDEX('101'!$A:$G,MATCH($A269&amp;"61903",'101'!$A:$A,0),MATCH($J$2&amp;"Ост /Дб",'101'!$1:$1,0)))+(INDEX('101'!$A:$G,MATCH($A269&amp;"61904",'101'!$A:$A,0),MATCH($J$2&amp;"Ост /Дб",'101'!$1:$1,0)))+(INDEX('101'!$A:$G,MATCH($A269&amp;"61905",'101'!$A:$A,0),MATCH($J$2&amp;"Ост /Дб",'101'!$1:$1,0)))+(INDEX('101'!$A:$G,MATCH($A269&amp;"61906",'101'!$A:$A,0),MATCH($J$2&amp;"Ост /Дб",'101'!$1:$1,0)))+(INDEX('101'!$A:$G,MATCH($A269&amp;"61907",'101'!$A:$A,0),MATCH($J$2&amp;"Ост /Дб",'101'!$1:$1,0)))+(INDEX('101'!$A:$G,MATCH($A269&amp;"61908",'101'!$A:$A,0),MATCH($J$2&amp;"Ост /Дб",'101'!$1:$1,0)))+(INDEX('101'!$A:$G,MATCH($A269&amp;"61911",'101'!$A:$A,0),MATCH($J$2&amp;"Ост /Дб",'101'!$1:$1,0)))-(INDEX('101'!$A:$G,MATCH($A269&amp;"61909",'101'!$A:$A,0),MATCH($J$2&amp;"Ост /Кр",'101'!$1:$1,0)))-(INDEX('101'!$A:$G,MATCH($A269&amp;"61910",'101'!$A:$A,0),MATCH($J$2&amp;"Ост /Кр",'101'!$1:$1,0)))-(INDEX('101'!$A:$G,MATCH($A269&amp;"61912",'101'!$A:$A,0),MATCH($J$2&amp;"Ост /Кр",'101'!$1:$1,0)))+(INDEX('101'!$A:$G,MATCH($A269&amp;"62001",'101'!$A:$A,0),MATCH($J$2&amp;"Ост /Дб",'101'!$1:$1,0)))-(INDEX('101'!$A:$G,MATCH($A269&amp;"62002",'101'!$A:$A,0),MATCH($J$2&amp;"Ост /Кр",'101'!$1:$1,0)))+(INDEX('101'!$A:$G,MATCH($A269&amp;"62101",'101'!$A:$A,0),MATCH($J$2&amp;"Ост /Дб",'101'!$1:$1,0)))+(INDEX('101'!$A:$G,MATCH($A269&amp;"62102",'101'!$A:$A,0),MATCH($J$2&amp;"Ост /Дб",'101'!$1:$1,0)))-(INDEX('101'!$A:$G,MATCH($A269&amp;"62103",'101'!$A:$A,0),MATCH($J$2&amp;"Ост /Кр",'101'!$1:$1,0))))-(((INDEX('135'!$A:$O,MATCH('0107'!$A269,'135'!$A:$A,0),MATCH($J$2&amp;F$4,'135'!$2:$2,0)))/1.5)+(INDEX('135'!$A:$O,MATCH('0107'!$A269,'135'!$A:$A,0),MATCH($J$2&amp;F$5,'135'!$2:$2,0)))+(INDEX('135'!$A:$O,MATCH('0107'!$A269,'135'!$A:$A,0),MATCH($J$2&amp;F$6,'135'!$2:$2,0)))))/$J$1</f>
        <v>1233.568</v>
      </c>
      <c r="G269" s="16">
        <f>(((INDEX('135'!$A:$O,MATCH('0107'!$A269,'135'!$A:$A,0),MATCH($J$2&amp;G$4,'135'!$2:$2,0)))/1.5)+(INDEX('135'!$A:$O,MATCH('0107'!$A269,'135'!$A:$A,0),MATCH($J$2&amp;G$5,'135'!$2:$2,0)))+(INDEX('135'!$A:$O,MATCH('0107'!$A269,'135'!$A:$A,0),MATCH($J$2&amp;G$6,'135'!$2:$2,0))))/$J$1</f>
        <v>0</v>
      </c>
      <c r="H269" s="11">
        <f>(((INDEX('135'!$A:$O,MATCH('0107'!$A269,'135'!$A:$A,0),MATCH($J$2&amp;H$6,'135'!$2:$2,0)))/1.5))/$J$1</f>
        <v>2.5999999999999999E-2</v>
      </c>
      <c r="I269" s="11">
        <f>(((INDEX('135'!$A:$O,MATCH('0107'!$A269,'135'!$A:$A,0),MATCH($J$2&amp;I$4,'135'!$2:$2,0)))/1.5)+(INDEX('135'!$A:$O,MATCH('0107'!$A269,'135'!$A:$A,0),MATCH($J$2&amp;I$5,'135'!$2:$2,0)))+(INDEX('135'!$A:$O,MATCH('0107'!$A269,'135'!$A:$A,0),MATCH($J$2&amp;I$6,'135'!$2:$2,0))))/$J$1</f>
        <v>0</v>
      </c>
      <c r="J269" s="11"/>
      <c r="K269" s="15">
        <f t="shared" si="95"/>
        <v>1.9901491654384393</v>
      </c>
      <c r="L269" s="49">
        <f t="shared" si="96"/>
        <v>1.9901072198077852E-2</v>
      </c>
      <c r="M269" s="52">
        <f t="shared" si="97"/>
        <v>1</v>
      </c>
      <c r="N269" s="49">
        <f t="shared" si="98"/>
        <v>0</v>
      </c>
      <c r="O269" s="49">
        <f t="shared" si="99"/>
        <v>4.1945630654331506E-7</v>
      </c>
      <c r="P269" s="52">
        <f t="shared" si="100"/>
        <v>2</v>
      </c>
      <c r="Q269" s="49">
        <f t="shared" si="101"/>
        <v>0</v>
      </c>
      <c r="R269" s="52">
        <f t="shared" si="102"/>
        <v>2</v>
      </c>
      <c r="S269" s="49">
        <f t="shared" si="103"/>
        <v>0</v>
      </c>
      <c r="T269" s="49">
        <f t="shared" si="104"/>
        <v>1.9901491654384394E-2</v>
      </c>
      <c r="U269" s="38">
        <f t="shared" si="105"/>
        <v>0</v>
      </c>
      <c r="V269" s="54">
        <f t="shared" si="106"/>
        <v>0</v>
      </c>
      <c r="W269" s="57">
        <f t="shared" si="89"/>
        <v>0</v>
      </c>
      <c r="X269" s="59">
        <f t="shared" si="90"/>
        <v>61985.002</v>
      </c>
      <c r="Y269" s="53">
        <f>INDEX('N1.0'!D:D,MATCH('0107'!A269,'N1.0'!B:B,0))</f>
        <v>15.023</v>
      </c>
      <c r="Z269" s="53">
        <f t="shared" si="91"/>
        <v>412600.69227184984</v>
      </c>
      <c r="AA269" s="53">
        <f t="shared" si="92"/>
        <v>15.023</v>
      </c>
      <c r="AB269" s="53">
        <f t="shared" si="107"/>
        <v>0</v>
      </c>
      <c r="AC269" s="56">
        <f t="shared" si="108"/>
        <v>0</v>
      </c>
      <c r="AD269" s="56">
        <f t="shared" si="109"/>
        <v>0</v>
      </c>
      <c r="AE269" s="53">
        <f t="shared" si="93"/>
        <v>15.023</v>
      </c>
      <c r="AF269" s="53">
        <f t="shared" si="94"/>
        <v>15.023</v>
      </c>
    </row>
    <row r="270" spans="1:32" ht="20.5" customHeight="1" x14ac:dyDescent="0.2">
      <c r="A270" s="26" t="str">
        <f>all_banks!O264&amp;" "</f>
        <v xml:space="preserve">ПАО "СКБ-банк" (705) </v>
      </c>
      <c r="B270" s="3">
        <f>all_banks!H264</f>
        <v>705</v>
      </c>
      <c r="C270" s="3" t="str">
        <f>all_banks!E264</f>
        <v>СКБ-БАНК</v>
      </c>
      <c r="D270" s="14">
        <f>INDEX('123_parsed'!B:B,MATCH('0107'!B270,'123_parsed'!A:A,0))</f>
        <v>7361.5929999999998</v>
      </c>
      <c r="E270" s="13">
        <f t="shared" si="88"/>
        <v>8194.6500000000015</v>
      </c>
      <c r="F270" s="11">
        <f>(((INDEX('101'!$A:$G,MATCH($A270&amp;"60401",'101'!$A:$A,0),MATCH($J$2&amp;"Ост /Дб",'101'!$1:$1,0)))+(INDEX('101'!$A:$G,MATCH($A270&amp;"60404",'101'!$A:$A,0),MATCH($J$2&amp;"Ост /Дб",'101'!$1:$1,0)))+(INDEX('101'!$A:$G,MATCH($A270&amp;"60415",'101'!$A:$A,0),MATCH($J$2&amp;"Ост /Дб",'101'!$1:$1,0)))-(INDEX('101'!$A:$G,MATCH($A270&amp;"60414",'101'!$A:$A,0),MATCH($J$2&amp;"Ост /Кр",'101'!$1:$1,0)))-(INDEX('101'!$A:$G,MATCH($A270&amp;"60405",'101'!$A:$A,0),MATCH($J$2&amp;"Ост /Дб",'101'!$1:$1,0)))+(INDEX('101'!$A:$G,MATCH($A270&amp;"61901",'101'!$A:$A,0),MATCH($J$2&amp;"Ост /Дб",'101'!$1:$1,0)))+(INDEX('101'!$A:$G,MATCH($A270&amp;"61902",'101'!$A:$A,0),MATCH($J$2&amp;"Ост /Дб",'101'!$1:$1,0)))+(INDEX('101'!$A:$G,MATCH($A270&amp;"61903",'101'!$A:$A,0),MATCH($J$2&amp;"Ост /Дб",'101'!$1:$1,0)))+(INDEX('101'!$A:$G,MATCH($A270&amp;"61904",'101'!$A:$A,0),MATCH($J$2&amp;"Ост /Дб",'101'!$1:$1,0)))+(INDEX('101'!$A:$G,MATCH($A270&amp;"61905",'101'!$A:$A,0),MATCH($J$2&amp;"Ост /Дб",'101'!$1:$1,0)))+(INDEX('101'!$A:$G,MATCH($A270&amp;"61906",'101'!$A:$A,0),MATCH($J$2&amp;"Ост /Дб",'101'!$1:$1,0)))+(INDEX('101'!$A:$G,MATCH($A270&amp;"61907",'101'!$A:$A,0),MATCH($J$2&amp;"Ост /Дб",'101'!$1:$1,0)))+(INDEX('101'!$A:$G,MATCH($A270&amp;"61908",'101'!$A:$A,0),MATCH($J$2&amp;"Ост /Дб",'101'!$1:$1,0)))+(INDEX('101'!$A:$G,MATCH($A270&amp;"61911",'101'!$A:$A,0),MATCH($J$2&amp;"Ост /Дб",'101'!$1:$1,0)))-(INDEX('101'!$A:$G,MATCH($A270&amp;"61909",'101'!$A:$A,0),MATCH($J$2&amp;"Ост /Кр",'101'!$1:$1,0)))-(INDEX('101'!$A:$G,MATCH($A270&amp;"61910",'101'!$A:$A,0),MATCH($J$2&amp;"Ост /Кр",'101'!$1:$1,0)))-(INDEX('101'!$A:$G,MATCH($A270&amp;"61912",'101'!$A:$A,0),MATCH($J$2&amp;"Ост /Кр",'101'!$1:$1,0)))+(INDEX('101'!$A:$G,MATCH($A270&amp;"62001",'101'!$A:$A,0),MATCH($J$2&amp;"Ост /Дб",'101'!$1:$1,0)))-(INDEX('101'!$A:$G,MATCH($A270&amp;"62002",'101'!$A:$A,0),MATCH($J$2&amp;"Ост /Кр",'101'!$1:$1,0)))+(INDEX('101'!$A:$G,MATCH($A270&amp;"62101",'101'!$A:$A,0),MATCH($J$2&amp;"Ост /Дб",'101'!$1:$1,0)))+(INDEX('101'!$A:$G,MATCH($A270&amp;"62102",'101'!$A:$A,0),MATCH($J$2&amp;"Ост /Дб",'101'!$1:$1,0)))-(INDEX('101'!$A:$G,MATCH($A270&amp;"62103",'101'!$A:$A,0),MATCH($J$2&amp;"Ост /Кр",'101'!$1:$1,0))))-(((INDEX('135'!$A:$O,MATCH('0107'!$A270,'135'!$A:$A,0),MATCH($J$2&amp;F$4,'135'!$2:$2,0)))/1.5)+(INDEX('135'!$A:$O,MATCH('0107'!$A270,'135'!$A:$A,0),MATCH($J$2&amp;F$5,'135'!$2:$2,0)))+(INDEX('135'!$A:$O,MATCH('0107'!$A270,'135'!$A:$A,0),MATCH($J$2&amp;F$6,'135'!$2:$2,0)))))/$J$1</f>
        <v>2647.7640000000001</v>
      </c>
      <c r="G270" s="16">
        <f>(((INDEX('135'!$A:$O,MATCH('0107'!$A270,'135'!$A:$A,0),MATCH($J$2&amp;G$4,'135'!$2:$2,0)))/1.5)+(INDEX('135'!$A:$O,MATCH('0107'!$A270,'135'!$A:$A,0),MATCH($J$2&amp;G$5,'135'!$2:$2,0)))+(INDEX('135'!$A:$O,MATCH('0107'!$A270,'135'!$A:$A,0),MATCH($J$2&amp;G$6,'135'!$2:$2,0))))/$J$1</f>
        <v>2718.5509999999999</v>
      </c>
      <c r="H270" s="11">
        <f>(((INDEX('135'!$A:$O,MATCH('0107'!$A270,'135'!$A:$A,0),MATCH($J$2&amp;H$6,'135'!$2:$2,0)))/1.5))/$J$1</f>
        <v>0</v>
      </c>
      <c r="I270" s="11">
        <f>(((INDEX('135'!$A:$O,MATCH('0107'!$A270,'135'!$A:$A,0),MATCH($J$2&amp;I$4,'135'!$2:$2,0)))/1.5)+(INDEX('135'!$A:$O,MATCH('0107'!$A270,'135'!$A:$A,0),MATCH($J$2&amp;I$5,'135'!$2:$2,0)))+(INDEX('135'!$A:$O,MATCH('0107'!$A270,'135'!$A:$A,0),MATCH($J$2&amp;I$6,'135'!$2:$2,0))))/$J$1</f>
        <v>2828.335</v>
      </c>
      <c r="J270" s="11"/>
      <c r="K270" s="15">
        <f t="shared" si="95"/>
        <v>111.31625994536782</v>
      </c>
      <c r="L270" s="49">
        <f t="shared" si="96"/>
        <v>0.35967269584178319</v>
      </c>
      <c r="M270" s="52">
        <f t="shared" si="97"/>
        <v>3</v>
      </c>
      <c r="N270" s="49">
        <f t="shared" si="98"/>
        <v>0.36928841352680053</v>
      </c>
      <c r="O270" s="49">
        <f t="shared" si="99"/>
        <v>0</v>
      </c>
      <c r="P270" s="52">
        <f t="shared" si="100"/>
        <v>2</v>
      </c>
      <c r="Q270" s="49">
        <f t="shared" si="101"/>
        <v>0.38420149008509435</v>
      </c>
      <c r="R270" s="52">
        <f t="shared" si="102"/>
        <v>3</v>
      </c>
      <c r="S270" s="49">
        <f t="shared" si="103"/>
        <v>0</v>
      </c>
      <c r="T270" s="49">
        <f t="shared" si="104"/>
        <v>1.1131625994536782</v>
      </c>
      <c r="U270" s="38">
        <f t="shared" si="105"/>
        <v>1</v>
      </c>
      <c r="V270" s="54">
        <f t="shared" si="106"/>
        <v>1</v>
      </c>
      <c r="W270" s="57">
        <f t="shared" si="89"/>
        <v>19953.907000000003</v>
      </c>
      <c r="X270" s="59">
        <f t="shared" si="90"/>
        <v>27315.500000000004</v>
      </c>
      <c r="Y270" s="53">
        <f>INDEX('N1.0'!D:D,MATCH('0107'!A270,'N1.0'!B:B,0))</f>
        <v>10.708</v>
      </c>
      <c r="Z270" s="53">
        <f t="shared" si="91"/>
        <v>68748.533806499807</v>
      </c>
      <c r="AA270" s="53">
        <f t="shared" si="92"/>
        <v>2.0006548850500145</v>
      </c>
      <c r="AB270" s="53">
        <f t="shared" si="107"/>
        <v>-8.7073451149499856</v>
      </c>
      <c r="AC270" s="56">
        <f t="shared" si="108"/>
        <v>19953.907000000007</v>
      </c>
      <c r="AD270" s="56">
        <f t="shared" si="109"/>
        <v>19953.907000000007</v>
      </c>
      <c r="AE270" s="53">
        <f t="shared" si="93"/>
        <v>39.732483716499964</v>
      </c>
      <c r="AF270" s="53">
        <f t="shared" si="94"/>
        <v>39.732483716499964</v>
      </c>
    </row>
    <row r="271" spans="1:32" ht="20.5" customHeight="1" x14ac:dyDescent="0.2">
      <c r="A271" s="26" t="str">
        <f>all_banks!O265&amp;" "</f>
        <v xml:space="preserve">АКБ "СЛАВИЯ" (АО) (2664) </v>
      </c>
      <c r="B271" s="3">
        <f>all_banks!H265</f>
        <v>2664</v>
      </c>
      <c r="C271" s="3" t="str">
        <f>all_banks!E265</f>
        <v>СЛАВИЯ</v>
      </c>
      <c r="D271" s="14">
        <f>INDEX('123_parsed'!B:B,MATCH('0107'!B271,'123_parsed'!A:A,0))</f>
        <v>1040.2940000000001</v>
      </c>
      <c r="E271" s="13">
        <f t="shared" si="88"/>
        <v>541.476</v>
      </c>
      <c r="F271" s="11">
        <f>(((INDEX('101'!$A:$G,MATCH($A271&amp;"60401",'101'!$A:$A,0),MATCH($J$2&amp;"Ост /Дб",'101'!$1:$1,0)))+(INDEX('101'!$A:$G,MATCH($A271&amp;"60404",'101'!$A:$A,0),MATCH($J$2&amp;"Ост /Дб",'101'!$1:$1,0)))+(INDEX('101'!$A:$G,MATCH($A271&amp;"60415",'101'!$A:$A,0),MATCH($J$2&amp;"Ост /Дб",'101'!$1:$1,0)))-(INDEX('101'!$A:$G,MATCH($A271&amp;"60414",'101'!$A:$A,0),MATCH($J$2&amp;"Ост /Кр",'101'!$1:$1,0)))-(INDEX('101'!$A:$G,MATCH($A271&amp;"60405",'101'!$A:$A,0),MATCH($J$2&amp;"Ост /Дб",'101'!$1:$1,0)))+(INDEX('101'!$A:$G,MATCH($A271&amp;"61901",'101'!$A:$A,0),MATCH($J$2&amp;"Ост /Дб",'101'!$1:$1,0)))+(INDEX('101'!$A:$G,MATCH($A271&amp;"61902",'101'!$A:$A,0),MATCH($J$2&amp;"Ост /Дб",'101'!$1:$1,0)))+(INDEX('101'!$A:$G,MATCH($A271&amp;"61903",'101'!$A:$A,0),MATCH($J$2&amp;"Ост /Дб",'101'!$1:$1,0)))+(INDEX('101'!$A:$G,MATCH($A271&amp;"61904",'101'!$A:$A,0),MATCH($J$2&amp;"Ост /Дб",'101'!$1:$1,0)))+(INDEX('101'!$A:$G,MATCH($A271&amp;"61905",'101'!$A:$A,0),MATCH($J$2&amp;"Ост /Дб",'101'!$1:$1,0)))+(INDEX('101'!$A:$G,MATCH($A271&amp;"61906",'101'!$A:$A,0),MATCH($J$2&amp;"Ост /Дб",'101'!$1:$1,0)))+(INDEX('101'!$A:$G,MATCH($A271&amp;"61907",'101'!$A:$A,0),MATCH($J$2&amp;"Ост /Дб",'101'!$1:$1,0)))+(INDEX('101'!$A:$G,MATCH($A271&amp;"61908",'101'!$A:$A,0),MATCH($J$2&amp;"Ост /Дб",'101'!$1:$1,0)))+(INDEX('101'!$A:$G,MATCH($A271&amp;"61911",'101'!$A:$A,0),MATCH($J$2&amp;"Ост /Дб",'101'!$1:$1,0)))-(INDEX('101'!$A:$G,MATCH($A271&amp;"61909",'101'!$A:$A,0),MATCH($J$2&amp;"Ост /Кр",'101'!$1:$1,0)))-(INDEX('101'!$A:$G,MATCH($A271&amp;"61910",'101'!$A:$A,0),MATCH($J$2&amp;"Ост /Кр",'101'!$1:$1,0)))-(INDEX('101'!$A:$G,MATCH($A271&amp;"61912",'101'!$A:$A,0),MATCH($J$2&amp;"Ост /Кр",'101'!$1:$1,0)))+(INDEX('101'!$A:$G,MATCH($A271&amp;"62001",'101'!$A:$A,0),MATCH($J$2&amp;"Ост /Дб",'101'!$1:$1,0)))-(INDEX('101'!$A:$G,MATCH($A271&amp;"62002",'101'!$A:$A,0),MATCH($J$2&amp;"Ост /Кр",'101'!$1:$1,0)))+(INDEX('101'!$A:$G,MATCH($A271&amp;"62101",'101'!$A:$A,0),MATCH($J$2&amp;"Ост /Дб",'101'!$1:$1,0)))+(INDEX('101'!$A:$G,MATCH($A271&amp;"62102",'101'!$A:$A,0),MATCH($J$2&amp;"Ост /Дб",'101'!$1:$1,0)))-(INDEX('101'!$A:$G,MATCH($A271&amp;"62103",'101'!$A:$A,0),MATCH($J$2&amp;"Ост /Кр",'101'!$1:$1,0))))-(((INDEX('135'!$A:$O,MATCH('0107'!$A271,'135'!$A:$A,0),MATCH($J$2&amp;F$4,'135'!$2:$2,0)))/1.5)+(INDEX('135'!$A:$O,MATCH('0107'!$A271,'135'!$A:$A,0),MATCH($J$2&amp;F$5,'135'!$2:$2,0)))+(INDEX('135'!$A:$O,MATCH('0107'!$A271,'135'!$A:$A,0),MATCH($J$2&amp;F$6,'135'!$2:$2,0)))))/$J$1</f>
        <v>9.7780000000000005</v>
      </c>
      <c r="G271" s="16">
        <f>(((INDEX('135'!$A:$O,MATCH('0107'!$A271,'135'!$A:$A,0),MATCH($J$2&amp;G$4,'135'!$2:$2,0)))/1.5)+(INDEX('135'!$A:$O,MATCH('0107'!$A271,'135'!$A:$A,0),MATCH($J$2&amp;G$5,'135'!$2:$2,0)))+(INDEX('135'!$A:$O,MATCH('0107'!$A271,'135'!$A:$A,0),MATCH($J$2&amp;G$6,'135'!$2:$2,0))))/$J$1</f>
        <v>531.69799999999998</v>
      </c>
      <c r="H271" s="11">
        <f>(((INDEX('135'!$A:$O,MATCH('0107'!$A271,'135'!$A:$A,0),MATCH($J$2&amp;H$6,'135'!$2:$2,0)))/1.5))/$J$1</f>
        <v>0</v>
      </c>
      <c r="I271" s="11">
        <f>(((INDEX('135'!$A:$O,MATCH('0107'!$A271,'135'!$A:$A,0),MATCH($J$2&amp;I$4,'135'!$2:$2,0)))/1.5)+(INDEX('135'!$A:$O,MATCH('0107'!$A271,'135'!$A:$A,0),MATCH($J$2&amp;I$5,'135'!$2:$2,0)))+(INDEX('135'!$A:$O,MATCH('0107'!$A271,'135'!$A:$A,0),MATCH($J$2&amp;I$6,'135'!$2:$2,0))))/$J$1</f>
        <v>0</v>
      </c>
      <c r="J271" s="11"/>
      <c r="K271" s="15">
        <f t="shared" si="95"/>
        <v>52.050285784595509</v>
      </c>
      <c r="L271" s="49">
        <f t="shared" si="96"/>
        <v>9.3992659767335E-3</v>
      </c>
      <c r="M271" s="52">
        <f t="shared" si="97"/>
        <v>1</v>
      </c>
      <c r="N271" s="49">
        <f t="shared" si="98"/>
        <v>0.5111035918692215</v>
      </c>
      <c r="O271" s="49">
        <f t="shared" si="99"/>
        <v>0</v>
      </c>
      <c r="P271" s="52">
        <f t="shared" si="100"/>
        <v>2</v>
      </c>
      <c r="Q271" s="49">
        <f t="shared" si="101"/>
        <v>0</v>
      </c>
      <c r="R271" s="52">
        <f t="shared" si="102"/>
        <v>2</v>
      </c>
      <c r="S271" s="49">
        <f t="shared" si="103"/>
        <v>0</v>
      </c>
      <c r="T271" s="49">
        <f t="shared" si="104"/>
        <v>0.52050285784595507</v>
      </c>
      <c r="U271" s="38">
        <f t="shared" si="105"/>
        <v>1</v>
      </c>
      <c r="V271" s="54">
        <f t="shared" si="106"/>
        <v>1</v>
      </c>
      <c r="W271" s="57">
        <f t="shared" si="89"/>
        <v>764.62599999999998</v>
      </c>
      <c r="X271" s="59">
        <f t="shared" si="90"/>
        <v>1804.92</v>
      </c>
      <c r="Y271" s="53">
        <f>INDEX('N1.0'!D:D,MATCH('0107'!A271,'N1.0'!B:B,0))</f>
        <v>14.691000000000001</v>
      </c>
      <c r="Z271" s="53">
        <f t="shared" si="91"/>
        <v>7081.1653393233955</v>
      </c>
      <c r="AA271" s="53">
        <f t="shared" si="92"/>
        <v>11.451592515385075</v>
      </c>
      <c r="AB271" s="53">
        <f t="shared" si="107"/>
        <v>-3.2394074846149259</v>
      </c>
      <c r="AC271" s="56">
        <f t="shared" si="108"/>
        <v>0</v>
      </c>
      <c r="AD271" s="56">
        <f t="shared" si="109"/>
        <v>764.6260000000002</v>
      </c>
      <c r="AE271" s="53">
        <f t="shared" si="93"/>
        <v>14.691000000000001</v>
      </c>
      <c r="AF271" s="53">
        <f t="shared" si="94"/>
        <v>25.489024948716423</v>
      </c>
    </row>
    <row r="272" spans="1:32" ht="20.5" customHeight="1" x14ac:dyDescent="0.2">
      <c r="A272" s="26" t="str">
        <f>all_banks!O266&amp;" "</f>
        <v xml:space="preserve">АО НКБ "СЛАВЯНБАНК" (804) </v>
      </c>
      <c r="B272" s="3">
        <f>all_banks!H266</f>
        <v>804</v>
      </c>
      <c r="C272" s="3" t="str">
        <f>all_banks!E266</f>
        <v>СЛАВЯНБАНК</v>
      </c>
      <c r="D272" s="14">
        <f>INDEX('123_parsed'!B:B,MATCH('0107'!B272,'123_parsed'!A:A,0))</f>
        <v>362.88400000000001</v>
      </c>
      <c r="E272" s="13">
        <f t="shared" si="88"/>
        <v>104.515</v>
      </c>
      <c r="F272" s="11">
        <f>(((INDEX('101'!$A:$G,MATCH($A272&amp;"60401",'101'!$A:$A,0),MATCH($J$2&amp;"Ост /Дб",'101'!$1:$1,0)))+(INDEX('101'!$A:$G,MATCH($A272&amp;"60404",'101'!$A:$A,0),MATCH($J$2&amp;"Ост /Дб",'101'!$1:$1,0)))+(INDEX('101'!$A:$G,MATCH($A272&amp;"60415",'101'!$A:$A,0),MATCH($J$2&amp;"Ост /Дб",'101'!$1:$1,0)))-(INDEX('101'!$A:$G,MATCH($A272&amp;"60414",'101'!$A:$A,0),MATCH($J$2&amp;"Ост /Кр",'101'!$1:$1,0)))-(INDEX('101'!$A:$G,MATCH($A272&amp;"60405",'101'!$A:$A,0),MATCH($J$2&amp;"Ост /Дб",'101'!$1:$1,0)))+(INDEX('101'!$A:$G,MATCH($A272&amp;"61901",'101'!$A:$A,0),MATCH($J$2&amp;"Ост /Дб",'101'!$1:$1,0)))+(INDEX('101'!$A:$G,MATCH($A272&amp;"61902",'101'!$A:$A,0),MATCH($J$2&amp;"Ост /Дб",'101'!$1:$1,0)))+(INDEX('101'!$A:$G,MATCH($A272&amp;"61903",'101'!$A:$A,0),MATCH($J$2&amp;"Ост /Дб",'101'!$1:$1,0)))+(INDEX('101'!$A:$G,MATCH($A272&amp;"61904",'101'!$A:$A,0),MATCH($J$2&amp;"Ост /Дб",'101'!$1:$1,0)))+(INDEX('101'!$A:$G,MATCH($A272&amp;"61905",'101'!$A:$A,0),MATCH($J$2&amp;"Ост /Дб",'101'!$1:$1,0)))+(INDEX('101'!$A:$G,MATCH($A272&amp;"61906",'101'!$A:$A,0),MATCH($J$2&amp;"Ост /Дб",'101'!$1:$1,0)))+(INDEX('101'!$A:$G,MATCH($A272&amp;"61907",'101'!$A:$A,0),MATCH($J$2&amp;"Ост /Дб",'101'!$1:$1,0)))+(INDEX('101'!$A:$G,MATCH($A272&amp;"61908",'101'!$A:$A,0),MATCH($J$2&amp;"Ост /Дб",'101'!$1:$1,0)))+(INDEX('101'!$A:$G,MATCH($A272&amp;"61911",'101'!$A:$A,0),MATCH($J$2&amp;"Ост /Дб",'101'!$1:$1,0)))-(INDEX('101'!$A:$G,MATCH($A272&amp;"61909",'101'!$A:$A,0),MATCH($J$2&amp;"Ост /Кр",'101'!$1:$1,0)))-(INDEX('101'!$A:$G,MATCH($A272&amp;"61910",'101'!$A:$A,0),MATCH($J$2&amp;"Ост /Кр",'101'!$1:$1,0)))-(INDEX('101'!$A:$G,MATCH($A272&amp;"61912",'101'!$A:$A,0),MATCH($J$2&amp;"Ост /Кр",'101'!$1:$1,0)))+(INDEX('101'!$A:$G,MATCH($A272&amp;"62001",'101'!$A:$A,0),MATCH($J$2&amp;"Ост /Дб",'101'!$1:$1,0)))-(INDEX('101'!$A:$G,MATCH($A272&amp;"62002",'101'!$A:$A,0),MATCH($J$2&amp;"Ост /Кр",'101'!$1:$1,0)))+(INDEX('101'!$A:$G,MATCH($A272&amp;"62101",'101'!$A:$A,0),MATCH($J$2&amp;"Ост /Дб",'101'!$1:$1,0)))+(INDEX('101'!$A:$G,MATCH($A272&amp;"62102",'101'!$A:$A,0),MATCH($J$2&amp;"Ост /Дб",'101'!$1:$1,0)))-(INDEX('101'!$A:$G,MATCH($A272&amp;"62103",'101'!$A:$A,0),MATCH($J$2&amp;"Ост /Кр",'101'!$1:$1,0))))-(((INDEX('135'!$A:$O,MATCH('0107'!$A272,'135'!$A:$A,0),MATCH($J$2&amp;F$4,'135'!$2:$2,0)))/1.5)+(INDEX('135'!$A:$O,MATCH('0107'!$A272,'135'!$A:$A,0),MATCH($J$2&amp;F$5,'135'!$2:$2,0)))+(INDEX('135'!$A:$O,MATCH('0107'!$A272,'135'!$A:$A,0),MATCH($J$2&amp;F$6,'135'!$2:$2,0)))))/$J$1</f>
        <v>92.466999999999999</v>
      </c>
      <c r="G272" s="16">
        <f>(((INDEX('135'!$A:$O,MATCH('0107'!$A272,'135'!$A:$A,0),MATCH($J$2&amp;G$4,'135'!$2:$2,0)))/1.5)+(INDEX('135'!$A:$O,MATCH('0107'!$A272,'135'!$A:$A,0),MATCH($J$2&amp;G$5,'135'!$2:$2,0)))+(INDEX('135'!$A:$O,MATCH('0107'!$A272,'135'!$A:$A,0),MATCH($J$2&amp;G$6,'135'!$2:$2,0))))/$J$1</f>
        <v>12.048</v>
      </c>
      <c r="H272" s="11">
        <f>(((INDEX('135'!$A:$O,MATCH('0107'!$A272,'135'!$A:$A,0),MATCH($J$2&amp;H$6,'135'!$2:$2,0)))/1.5))/$J$1</f>
        <v>0</v>
      </c>
      <c r="I272" s="11">
        <f>(((INDEX('135'!$A:$O,MATCH('0107'!$A272,'135'!$A:$A,0),MATCH($J$2&amp;I$4,'135'!$2:$2,0)))/1.5)+(INDEX('135'!$A:$O,MATCH('0107'!$A272,'135'!$A:$A,0),MATCH($J$2&amp;I$5,'135'!$2:$2,0)))+(INDEX('135'!$A:$O,MATCH('0107'!$A272,'135'!$A:$A,0),MATCH($J$2&amp;I$6,'135'!$2:$2,0))))/$J$1</f>
        <v>0</v>
      </c>
      <c r="J272" s="11"/>
      <c r="K272" s="15">
        <f t="shared" si="95"/>
        <v>28.801214713241695</v>
      </c>
      <c r="L272" s="49">
        <f t="shared" si="96"/>
        <v>0.25481145490018847</v>
      </c>
      <c r="M272" s="52">
        <f t="shared" si="97"/>
        <v>3</v>
      </c>
      <c r="N272" s="49">
        <f t="shared" si="98"/>
        <v>3.3200692232228476E-2</v>
      </c>
      <c r="O272" s="49">
        <f t="shared" si="99"/>
        <v>0</v>
      </c>
      <c r="P272" s="52">
        <f t="shared" si="100"/>
        <v>2</v>
      </c>
      <c r="Q272" s="49">
        <f t="shared" si="101"/>
        <v>0</v>
      </c>
      <c r="R272" s="52">
        <f t="shared" si="102"/>
        <v>2</v>
      </c>
      <c r="S272" s="49">
        <f t="shared" si="103"/>
        <v>0</v>
      </c>
      <c r="T272" s="49">
        <f t="shared" si="104"/>
        <v>0.28801214713241696</v>
      </c>
      <c r="U272" s="38">
        <f t="shared" si="105"/>
        <v>0</v>
      </c>
      <c r="V272" s="54">
        <f t="shared" si="106"/>
        <v>0</v>
      </c>
      <c r="W272" s="57">
        <f t="shared" si="89"/>
        <v>0</v>
      </c>
      <c r="X272" s="59">
        <f t="shared" si="90"/>
        <v>362.88400000000001</v>
      </c>
      <c r="Y272" s="53">
        <f>INDEX('N1.0'!D:D,MATCH('0107'!A272,'N1.0'!B:B,0))</f>
        <v>65.343999999999994</v>
      </c>
      <c r="Z272" s="53">
        <f t="shared" si="91"/>
        <v>555.34402546523029</v>
      </c>
      <c r="AA272" s="53">
        <f t="shared" si="92"/>
        <v>65.343999999999994</v>
      </c>
      <c r="AB272" s="53">
        <f t="shared" si="107"/>
        <v>0</v>
      </c>
      <c r="AC272" s="56">
        <f t="shared" si="108"/>
        <v>0</v>
      </c>
      <c r="AD272" s="56">
        <f t="shared" si="109"/>
        <v>0</v>
      </c>
      <c r="AE272" s="53">
        <f t="shared" si="93"/>
        <v>65.343999999999994</v>
      </c>
      <c r="AF272" s="53">
        <f t="shared" si="94"/>
        <v>65.343999999999994</v>
      </c>
    </row>
    <row r="273" spans="1:32" ht="20.5" customHeight="1" x14ac:dyDescent="0.2">
      <c r="A273" s="26" t="str">
        <f>all_banks!O267&amp;" "</f>
        <v xml:space="preserve">Банк "Снежинский" АО (1376) </v>
      </c>
      <c r="B273" s="3">
        <f>all_banks!H267</f>
        <v>1376</v>
      </c>
      <c r="C273" s="3" t="str">
        <f>all_banks!E267</f>
        <v>СНЕЖИНСКИЙ</v>
      </c>
      <c r="D273" s="14">
        <f>INDEX('123_parsed'!B:B,MATCH('0107'!B273,'123_parsed'!A:A,0))</f>
        <v>2041.2</v>
      </c>
      <c r="E273" s="13">
        <f t="shared" si="88"/>
        <v>228.64099999999999</v>
      </c>
      <c r="F273" s="11">
        <f>(((INDEX('101'!$A:$G,MATCH($A273&amp;"60401",'101'!$A:$A,0),MATCH($J$2&amp;"Ост /Дб",'101'!$1:$1,0)))+(INDEX('101'!$A:$G,MATCH($A273&amp;"60404",'101'!$A:$A,0),MATCH($J$2&amp;"Ост /Дб",'101'!$1:$1,0)))+(INDEX('101'!$A:$G,MATCH($A273&amp;"60415",'101'!$A:$A,0),MATCH($J$2&amp;"Ост /Дб",'101'!$1:$1,0)))-(INDEX('101'!$A:$G,MATCH($A273&amp;"60414",'101'!$A:$A,0),MATCH($J$2&amp;"Ост /Кр",'101'!$1:$1,0)))-(INDEX('101'!$A:$G,MATCH($A273&amp;"60405",'101'!$A:$A,0),MATCH($J$2&amp;"Ост /Дб",'101'!$1:$1,0)))+(INDEX('101'!$A:$G,MATCH($A273&amp;"61901",'101'!$A:$A,0),MATCH($J$2&amp;"Ост /Дб",'101'!$1:$1,0)))+(INDEX('101'!$A:$G,MATCH($A273&amp;"61902",'101'!$A:$A,0),MATCH($J$2&amp;"Ост /Дб",'101'!$1:$1,0)))+(INDEX('101'!$A:$G,MATCH($A273&amp;"61903",'101'!$A:$A,0),MATCH($J$2&amp;"Ост /Дб",'101'!$1:$1,0)))+(INDEX('101'!$A:$G,MATCH($A273&amp;"61904",'101'!$A:$A,0),MATCH($J$2&amp;"Ост /Дб",'101'!$1:$1,0)))+(INDEX('101'!$A:$G,MATCH($A273&amp;"61905",'101'!$A:$A,0),MATCH($J$2&amp;"Ост /Дб",'101'!$1:$1,0)))+(INDEX('101'!$A:$G,MATCH($A273&amp;"61906",'101'!$A:$A,0),MATCH($J$2&amp;"Ост /Дб",'101'!$1:$1,0)))+(INDEX('101'!$A:$G,MATCH($A273&amp;"61907",'101'!$A:$A,0),MATCH($J$2&amp;"Ост /Дб",'101'!$1:$1,0)))+(INDEX('101'!$A:$G,MATCH($A273&amp;"61908",'101'!$A:$A,0),MATCH($J$2&amp;"Ост /Дб",'101'!$1:$1,0)))+(INDEX('101'!$A:$G,MATCH($A273&amp;"61911",'101'!$A:$A,0),MATCH($J$2&amp;"Ост /Дб",'101'!$1:$1,0)))-(INDEX('101'!$A:$G,MATCH($A273&amp;"61909",'101'!$A:$A,0),MATCH($J$2&amp;"Ост /Кр",'101'!$1:$1,0)))-(INDEX('101'!$A:$G,MATCH($A273&amp;"61910",'101'!$A:$A,0),MATCH($J$2&amp;"Ост /Кр",'101'!$1:$1,0)))-(INDEX('101'!$A:$G,MATCH($A273&amp;"61912",'101'!$A:$A,0),MATCH($J$2&amp;"Ост /Кр",'101'!$1:$1,0)))+(INDEX('101'!$A:$G,MATCH($A273&amp;"62001",'101'!$A:$A,0),MATCH($J$2&amp;"Ост /Дб",'101'!$1:$1,0)))-(INDEX('101'!$A:$G,MATCH($A273&amp;"62002",'101'!$A:$A,0),MATCH($J$2&amp;"Ост /Кр",'101'!$1:$1,0)))+(INDEX('101'!$A:$G,MATCH($A273&amp;"62101",'101'!$A:$A,0),MATCH($J$2&amp;"Ост /Дб",'101'!$1:$1,0)))+(INDEX('101'!$A:$G,MATCH($A273&amp;"62102",'101'!$A:$A,0),MATCH($J$2&amp;"Ост /Дб",'101'!$1:$1,0)))-(INDEX('101'!$A:$G,MATCH($A273&amp;"62103",'101'!$A:$A,0),MATCH($J$2&amp;"Ост /Кр",'101'!$1:$1,0))))-(((INDEX('135'!$A:$O,MATCH('0107'!$A273,'135'!$A:$A,0),MATCH($J$2&amp;F$4,'135'!$2:$2,0)))/1.5)+(INDEX('135'!$A:$O,MATCH('0107'!$A273,'135'!$A:$A,0),MATCH($J$2&amp;F$5,'135'!$2:$2,0)))+(INDEX('135'!$A:$O,MATCH('0107'!$A273,'135'!$A:$A,0),MATCH($J$2&amp;F$6,'135'!$2:$2,0)))))/$J$1</f>
        <v>228.64099999999999</v>
      </c>
      <c r="G273" s="16">
        <f>(((INDEX('135'!$A:$O,MATCH('0107'!$A273,'135'!$A:$A,0),MATCH($J$2&amp;G$4,'135'!$2:$2,0)))/1.5)+(INDEX('135'!$A:$O,MATCH('0107'!$A273,'135'!$A:$A,0),MATCH($J$2&amp;G$5,'135'!$2:$2,0)))+(INDEX('135'!$A:$O,MATCH('0107'!$A273,'135'!$A:$A,0),MATCH($J$2&amp;G$6,'135'!$2:$2,0))))/$J$1</f>
        <v>0</v>
      </c>
      <c r="H273" s="11">
        <f>(((INDEX('135'!$A:$O,MATCH('0107'!$A273,'135'!$A:$A,0),MATCH($J$2&amp;H$6,'135'!$2:$2,0)))/1.5))/$J$1</f>
        <v>0</v>
      </c>
      <c r="I273" s="11">
        <f>(((INDEX('135'!$A:$O,MATCH('0107'!$A273,'135'!$A:$A,0),MATCH($J$2&amp;I$4,'135'!$2:$2,0)))/1.5)+(INDEX('135'!$A:$O,MATCH('0107'!$A273,'135'!$A:$A,0),MATCH($J$2&amp;I$5,'135'!$2:$2,0)))+(INDEX('135'!$A:$O,MATCH('0107'!$A273,'135'!$A:$A,0),MATCH($J$2&amp;I$6,'135'!$2:$2,0))))/$J$1</f>
        <v>0</v>
      </c>
      <c r="J273" s="11"/>
      <c r="K273" s="15">
        <f t="shared" si="95"/>
        <v>11.201303155006858</v>
      </c>
      <c r="L273" s="49">
        <f t="shared" si="96"/>
        <v>0.11201303155006859</v>
      </c>
      <c r="M273" s="52">
        <f t="shared" si="97"/>
        <v>3</v>
      </c>
      <c r="N273" s="49">
        <f t="shared" si="98"/>
        <v>0</v>
      </c>
      <c r="O273" s="49">
        <f t="shared" si="99"/>
        <v>0</v>
      </c>
      <c r="P273" s="52">
        <f t="shared" si="100"/>
        <v>2</v>
      </c>
      <c r="Q273" s="49">
        <f t="shared" si="101"/>
        <v>0</v>
      </c>
      <c r="R273" s="52">
        <f t="shared" si="102"/>
        <v>2</v>
      </c>
      <c r="S273" s="49">
        <f t="shared" si="103"/>
        <v>0</v>
      </c>
      <c r="T273" s="49">
        <f t="shared" si="104"/>
        <v>0.11201303155006859</v>
      </c>
      <c r="U273" s="38">
        <f t="shared" si="105"/>
        <v>0</v>
      </c>
      <c r="V273" s="54">
        <f t="shared" si="106"/>
        <v>0</v>
      </c>
      <c r="W273" s="57">
        <f t="shared" si="89"/>
        <v>0</v>
      </c>
      <c r="X273" s="59">
        <f t="shared" si="90"/>
        <v>2041.2</v>
      </c>
      <c r="Y273" s="53">
        <f>INDEX('N1.0'!D:D,MATCH('0107'!A273,'N1.0'!B:B,0))</f>
        <v>18.434000000000001</v>
      </c>
      <c r="Z273" s="53">
        <f t="shared" si="91"/>
        <v>11073.017250732342</v>
      </c>
      <c r="AA273" s="53">
        <f t="shared" si="92"/>
        <v>18.434000000000001</v>
      </c>
      <c r="AB273" s="53">
        <f t="shared" si="107"/>
        <v>0</v>
      </c>
      <c r="AC273" s="56">
        <f t="shared" si="108"/>
        <v>0</v>
      </c>
      <c r="AD273" s="56">
        <f t="shared" si="109"/>
        <v>0</v>
      </c>
      <c r="AE273" s="53">
        <f t="shared" si="93"/>
        <v>18.434000000000001</v>
      </c>
      <c r="AF273" s="53">
        <f t="shared" si="94"/>
        <v>18.434000000000001</v>
      </c>
    </row>
    <row r="274" spans="1:32" ht="20.5" customHeight="1" x14ac:dyDescent="0.2">
      <c r="A274" s="26" t="str">
        <f>all_banks!O268&amp;" "</f>
        <v xml:space="preserve">ПАО "Совкомбанк" (963) </v>
      </c>
      <c r="B274" s="3">
        <f>all_banks!H268</f>
        <v>963</v>
      </c>
      <c r="C274" s="3" t="str">
        <f>all_banks!E268</f>
        <v>СОВКОМБАНК</v>
      </c>
      <c r="D274" s="14">
        <f>INDEX('123_parsed'!B:B,MATCH('0107'!B274,'123_parsed'!A:A,0))</f>
        <v>215563.72200000001</v>
      </c>
      <c r="E274" s="13">
        <f t="shared" si="88"/>
        <v>17730.275000000001</v>
      </c>
      <c r="F274" s="11">
        <f>(((INDEX('101'!$A:$G,MATCH($A274&amp;"60401",'101'!$A:$A,0),MATCH($J$2&amp;"Ост /Дб",'101'!$1:$1,0)))+(INDEX('101'!$A:$G,MATCH($A274&amp;"60404",'101'!$A:$A,0),MATCH($J$2&amp;"Ост /Дб",'101'!$1:$1,0)))+(INDEX('101'!$A:$G,MATCH($A274&amp;"60415",'101'!$A:$A,0),MATCH($J$2&amp;"Ост /Дб",'101'!$1:$1,0)))-(INDEX('101'!$A:$G,MATCH($A274&amp;"60414",'101'!$A:$A,0),MATCH($J$2&amp;"Ост /Кр",'101'!$1:$1,0)))-(INDEX('101'!$A:$G,MATCH($A274&amp;"60405",'101'!$A:$A,0),MATCH($J$2&amp;"Ост /Дб",'101'!$1:$1,0)))+(INDEX('101'!$A:$G,MATCH($A274&amp;"61901",'101'!$A:$A,0),MATCH($J$2&amp;"Ост /Дб",'101'!$1:$1,0)))+(INDEX('101'!$A:$G,MATCH($A274&amp;"61902",'101'!$A:$A,0),MATCH($J$2&amp;"Ост /Дб",'101'!$1:$1,0)))+(INDEX('101'!$A:$G,MATCH($A274&amp;"61903",'101'!$A:$A,0),MATCH($J$2&amp;"Ост /Дб",'101'!$1:$1,0)))+(INDEX('101'!$A:$G,MATCH($A274&amp;"61904",'101'!$A:$A,0),MATCH($J$2&amp;"Ост /Дб",'101'!$1:$1,0)))+(INDEX('101'!$A:$G,MATCH($A274&amp;"61905",'101'!$A:$A,0),MATCH($J$2&amp;"Ост /Дб",'101'!$1:$1,0)))+(INDEX('101'!$A:$G,MATCH($A274&amp;"61906",'101'!$A:$A,0),MATCH($J$2&amp;"Ост /Дб",'101'!$1:$1,0)))+(INDEX('101'!$A:$G,MATCH($A274&amp;"61907",'101'!$A:$A,0),MATCH($J$2&amp;"Ост /Дб",'101'!$1:$1,0)))+(INDEX('101'!$A:$G,MATCH($A274&amp;"61908",'101'!$A:$A,0),MATCH($J$2&amp;"Ост /Дб",'101'!$1:$1,0)))+(INDEX('101'!$A:$G,MATCH($A274&amp;"61911",'101'!$A:$A,0),MATCH($J$2&amp;"Ост /Дб",'101'!$1:$1,0)))-(INDEX('101'!$A:$G,MATCH($A274&amp;"61909",'101'!$A:$A,0),MATCH($J$2&amp;"Ост /Кр",'101'!$1:$1,0)))-(INDEX('101'!$A:$G,MATCH($A274&amp;"61910",'101'!$A:$A,0),MATCH($J$2&amp;"Ост /Кр",'101'!$1:$1,0)))-(INDEX('101'!$A:$G,MATCH($A274&amp;"61912",'101'!$A:$A,0),MATCH($J$2&amp;"Ост /Кр",'101'!$1:$1,0)))+(INDEX('101'!$A:$G,MATCH($A274&amp;"62001",'101'!$A:$A,0),MATCH($J$2&amp;"Ост /Дб",'101'!$1:$1,0)))-(INDEX('101'!$A:$G,MATCH($A274&amp;"62002",'101'!$A:$A,0),MATCH($J$2&amp;"Ост /Кр",'101'!$1:$1,0)))+(INDEX('101'!$A:$G,MATCH($A274&amp;"62101",'101'!$A:$A,0),MATCH($J$2&amp;"Ост /Дб",'101'!$1:$1,0)))+(INDEX('101'!$A:$G,MATCH($A274&amp;"62102",'101'!$A:$A,0),MATCH($J$2&amp;"Ост /Дб",'101'!$1:$1,0)))-(INDEX('101'!$A:$G,MATCH($A274&amp;"62103",'101'!$A:$A,0),MATCH($J$2&amp;"Ост /Кр",'101'!$1:$1,0))))-(((INDEX('135'!$A:$O,MATCH('0107'!$A274,'135'!$A:$A,0),MATCH($J$2&amp;F$4,'135'!$2:$2,0)))/1.5)+(INDEX('135'!$A:$O,MATCH('0107'!$A274,'135'!$A:$A,0),MATCH($J$2&amp;F$5,'135'!$2:$2,0)))+(INDEX('135'!$A:$O,MATCH('0107'!$A274,'135'!$A:$A,0),MATCH($J$2&amp;F$6,'135'!$2:$2,0)))))/$J$1</f>
        <v>4049.2979999999998</v>
      </c>
      <c r="G274" s="16">
        <f>(((INDEX('135'!$A:$O,MATCH('0107'!$A274,'135'!$A:$A,0),MATCH($J$2&amp;G$4,'135'!$2:$2,0)))/1.5)+(INDEX('135'!$A:$O,MATCH('0107'!$A274,'135'!$A:$A,0),MATCH($J$2&amp;G$5,'135'!$2:$2,0)))+(INDEX('135'!$A:$O,MATCH('0107'!$A274,'135'!$A:$A,0),MATCH($J$2&amp;G$6,'135'!$2:$2,0))))/$J$1</f>
        <v>3197.0540000000001</v>
      </c>
      <c r="H274" s="11">
        <f>(((INDEX('135'!$A:$O,MATCH('0107'!$A274,'135'!$A:$A,0),MATCH($J$2&amp;H$6,'135'!$2:$2,0)))/1.5))/$J$1</f>
        <v>6363.2060000000001</v>
      </c>
      <c r="I274" s="11">
        <f>(((INDEX('135'!$A:$O,MATCH('0107'!$A274,'135'!$A:$A,0),MATCH($J$2&amp;I$4,'135'!$2:$2,0)))/1.5)+(INDEX('135'!$A:$O,MATCH('0107'!$A274,'135'!$A:$A,0),MATCH($J$2&amp;I$5,'135'!$2:$2,0)))+(INDEX('135'!$A:$O,MATCH('0107'!$A274,'135'!$A:$A,0),MATCH($J$2&amp;I$6,'135'!$2:$2,0))))/$J$1</f>
        <v>4120.7169999999996</v>
      </c>
      <c r="J274" s="11"/>
      <c r="K274" s="15">
        <f t="shared" si="95"/>
        <v>8.2250736976976118</v>
      </c>
      <c r="L274" s="49">
        <f t="shared" si="96"/>
        <v>1.8784691424097787E-2</v>
      </c>
      <c r="M274" s="52">
        <f t="shared" si="97"/>
        <v>1</v>
      </c>
      <c r="N274" s="49">
        <f t="shared" si="98"/>
        <v>1.4831131928590469E-2</v>
      </c>
      <c r="O274" s="49">
        <f t="shared" si="99"/>
        <v>2.9518909494427824E-2</v>
      </c>
      <c r="P274" s="52">
        <f t="shared" si="100"/>
        <v>2</v>
      </c>
      <c r="Q274" s="49">
        <f t="shared" si="101"/>
        <v>1.9116004129860031E-2</v>
      </c>
      <c r="R274" s="52">
        <f t="shared" si="102"/>
        <v>2</v>
      </c>
      <c r="S274" s="49">
        <f t="shared" si="103"/>
        <v>0</v>
      </c>
      <c r="T274" s="49">
        <f t="shared" si="104"/>
        <v>8.2250736976976116E-2</v>
      </c>
      <c r="U274" s="38">
        <f t="shared" si="105"/>
        <v>0</v>
      </c>
      <c r="V274" s="54">
        <f t="shared" si="106"/>
        <v>0</v>
      </c>
      <c r="W274" s="57">
        <f t="shared" si="89"/>
        <v>0</v>
      </c>
      <c r="X274" s="59">
        <f t="shared" si="90"/>
        <v>215563.72200000001</v>
      </c>
      <c r="Y274" s="53">
        <f>INDEX('N1.0'!D:D,MATCH('0107'!A274,'N1.0'!B:B,0))</f>
        <v>13.308999999999999</v>
      </c>
      <c r="Z274" s="53">
        <f t="shared" si="91"/>
        <v>1619683.8380043581</v>
      </c>
      <c r="AA274" s="53">
        <f t="shared" si="92"/>
        <v>13.308999999999997</v>
      </c>
      <c r="AB274" s="53">
        <f t="shared" si="107"/>
        <v>0</v>
      </c>
      <c r="AC274" s="56">
        <f t="shared" si="108"/>
        <v>0</v>
      </c>
      <c r="AD274" s="56">
        <f t="shared" si="109"/>
        <v>0</v>
      </c>
      <c r="AE274" s="53">
        <f t="shared" si="93"/>
        <v>13.308999999999997</v>
      </c>
      <c r="AF274" s="53">
        <f t="shared" si="94"/>
        <v>13.308999999999997</v>
      </c>
    </row>
    <row r="275" spans="1:32" ht="20.5" customHeight="1" x14ac:dyDescent="0.2">
      <c r="A275" s="26" t="str">
        <f>all_banks!O269&amp;" "</f>
        <v xml:space="preserve">АО КБ "Соколовский" (2830) </v>
      </c>
      <c r="B275" s="3">
        <f>all_banks!H269</f>
        <v>2830</v>
      </c>
      <c r="C275" s="3" t="str">
        <f>all_banks!E269</f>
        <v>СОКОЛОВСКИЙ</v>
      </c>
      <c r="D275" s="14">
        <f>INDEX('123_parsed'!B:B,MATCH('0107'!B275,'123_parsed'!A:A,0))</f>
        <v>426.62</v>
      </c>
      <c r="E275" s="13">
        <f t="shared" ref="E275:E338" si="110">F275+H275+G275+I275+J275</f>
        <v>5.5359999999999996</v>
      </c>
      <c r="F275" s="11">
        <f>(((INDEX('101'!$A:$G,MATCH($A275&amp;"60401",'101'!$A:$A,0),MATCH($J$2&amp;"Ост /Дб",'101'!$1:$1,0)))+(INDEX('101'!$A:$G,MATCH($A275&amp;"60404",'101'!$A:$A,0),MATCH($J$2&amp;"Ост /Дб",'101'!$1:$1,0)))+(INDEX('101'!$A:$G,MATCH($A275&amp;"60415",'101'!$A:$A,0),MATCH($J$2&amp;"Ост /Дб",'101'!$1:$1,0)))-(INDEX('101'!$A:$G,MATCH($A275&amp;"60414",'101'!$A:$A,0),MATCH($J$2&amp;"Ост /Кр",'101'!$1:$1,0)))-(INDEX('101'!$A:$G,MATCH($A275&amp;"60405",'101'!$A:$A,0),MATCH($J$2&amp;"Ост /Дб",'101'!$1:$1,0)))+(INDEX('101'!$A:$G,MATCH($A275&amp;"61901",'101'!$A:$A,0),MATCH($J$2&amp;"Ост /Дб",'101'!$1:$1,0)))+(INDEX('101'!$A:$G,MATCH($A275&amp;"61902",'101'!$A:$A,0),MATCH($J$2&amp;"Ост /Дб",'101'!$1:$1,0)))+(INDEX('101'!$A:$G,MATCH($A275&amp;"61903",'101'!$A:$A,0),MATCH($J$2&amp;"Ост /Дб",'101'!$1:$1,0)))+(INDEX('101'!$A:$G,MATCH($A275&amp;"61904",'101'!$A:$A,0),MATCH($J$2&amp;"Ост /Дб",'101'!$1:$1,0)))+(INDEX('101'!$A:$G,MATCH($A275&amp;"61905",'101'!$A:$A,0),MATCH($J$2&amp;"Ост /Дб",'101'!$1:$1,0)))+(INDEX('101'!$A:$G,MATCH($A275&amp;"61906",'101'!$A:$A,0),MATCH($J$2&amp;"Ост /Дб",'101'!$1:$1,0)))+(INDEX('101'!$A:$G,MATCH($A275&amp;"61907",'101'!$A:$A,0),MATCH($J$2&amp;"Ост /Дб",'101'!$1:$1,0)))+(INDEX('101'!$A:$G,MATCH($A275&amp;"61908",'101'!$A:$A,0),MATCH($J$2&amp;"Ост /Дб",'101'!$1:$1,0)))+(INDEX('101'!$A:$G,MATCH($A275&amp;"61911",'101'!$A:$A,0),MATCH($J$2&amp;"Ост /Дб",'101'!$1:$1,0)))-(INDEX('101'!$A:$G,MATCH($A275&amp;"61909",'101'!$A:$A,0),MATCH($J$2&amp;"Ост /Кр",'101'!$1:$1,0)))-(INDEX('101'!$A:$G,MATCH($A275&amp;"61910",'101'!$A:$A,0),MATCH($J$2&amp;"Ост /Кр",'101'!$1:$1,0)))-(INDEX('101'!$A:$G,MATCH($A275&amp;"61912",'101'!$A:$A,0),MATCH($J$2&amp;"Ост /Кр",'101'!$1:$1,0)))+(INDEX('101'!$A:$G,MATCH($A275&amp;"62001",'101'!$A:$A,0),MATCH($J$2&amp;"Ост /Дб",'101'!$1:$1,0)))-(INDEX('101'!$A:$G,MATCH($A275&amp;"62002",'101'!$A:$A,0),MATCH($J$2&amp;"Ост /Кр",'101'!$1:$1,0)))+(INDEX('101'!$A:$G,MATCH($A275&amp;"62101",'101'!$A:$A,0),MATCH($J$2&amp;"Ост /Дб",'101'!$1:$1,0)))+(INDEX('101'!$A:$G,MATCH($A275&amp;"62102",'101'!$A:$A,0),MATCH($J$2&amp;"Ост /Дб",'101'!$1:$1,0)))-(INDEX('101'!$A:$G,MATCH($A275&amp;"62103",'101'!$A:$A,0),MATCH($J$2&amp;"Ост /Кр",'101'!$1:$1,0))))-(((INDEX('135'!$A:$O,MATCH('0107'!$A275,'135'!$A:$A,0),MATCH($J$2&amp;F$4,'135'!$2:$2,0)))/1.5)+(INDEX('135'!$A:$O,MATCH('0107'!$A275,'135'!$A:$A,0),MATCH($J$2&amp;F$5,'135'!$2:$2,0)))+(INDEX('135'!$A:$O,MATCH('0107'!$A275,'135'!$A:$A,0),MATCH($J$2&amp;F$6,'135'!$2:$2,0)))))/$J$1</f>
        <v>5.5359999999999996</v>
      </c>
      <c r="G275" s="16">
        <f>(((INDEX('135'!$A:$O,MATCH('0107'!$A275,'135'!$A:$A,0),MATCH($J$2&amp;G$4,'135'!$2:$2,0)))/1.5)+(INDEX('135'!$A:$O,MATCH('0107'!$A275,'135'!$A:$A,0),MATCH($J$2&amp;G$5,'135'!$2:$2,0)))+(INDEX('135'!$A:$O,MATCH('0107'!$A275,'135'!$A:$A,0),MATCH($J$2&amp;G$6,'135'!$2:$2,0))))/$J$1</f>
        <v>0</v>
      </c>
      <c r="H275" s="11">
        <f>(((INDEX('135'!$A:$O,MATCH('0107'!$A275,'135'!$A:$A,0),MATCH($J$2&amp;H$6,'135'!$2:$2,0)))/1.5))/$J$1</f>
        <v>0</v>
      </c>
      <c r="I275" s="11">
        <f>(((INDEX('135'!$A:$O,MATCH('0107'!$A275,'135'!$A:$A,0),MATCH($J$2&amp;I$4,'135'!$2:$2,0)))/1.5)+(INDEX('135'!$A:$O,MATCH('0107'!$A275,'135'!$A:$A,0),MATCH($J$2&amp;I$5,'135'!$2:$2,0)))+(INDEX('135'!$A:$O,MATCH('0107'!$A275,'135'!$A:$A,0),MATCH($J$2&amp;I$6,'135'!$2:$2,0))))/$J$1</f>
        <v>0</v>
      </c>
      <c r="J275" s="11"/>
      <c r="K275" s="15">
        <f t="shared" si="95"/>
        <v>1.2976419295860484</v>
      </c>
      <c r="L275" s="49">
        <f t="shared" si="96"/>
        <v>1.2976419295860483E-2</v>
      </c>
      <c r="M275" s="52">
        <f t="shared" si="97"/>
        <v>1</v>
      </c>
      <c r="N275" s="49">
        <f t="shared" si="98"/>
        <v>0</v>
      </c>
      <c r="O275" s="49">
        <f t="shared" si="99"/>
        <v>0</v>
      </c>
      <c r="P275" s="52">
        <f t="shared" si="100"/>
        <v>2</v>
      </c>
      <c r="Q275" s="49">
        <f t="shared" si="101"/>
        <v>0</v>
      </c>
      <c r="R275" s="52">
        <f t="shared" si="102"/>
        <v>2</v>
      </c>
      <c r="S275" s="49">
        <f t="shared" si="103"/>
        <v>0</v>
      </c>
      <c r="T275" s="49">
        <f t="shared" si="104"/>
        <v>1.2976419295860483E-2</v>
      </c>
      <c r="U275" s="38">
        <f t="shared" si="105"/>
        <v>0</v>
      </c>
      <c r="V275" s="54">
        <f t="shared" si="106"/>
        <v>0</v>
      </c>
      <c r="W275" s="57">
        <f t="shared" si="89"/>
        <v>0</v>
      </c>
      <c r="X275" s="59">
        <f t="shared" si="90"/>
        <v>426.62</v>
      </c>
      <c r="Y275" s="53">
        <f>INDEX('N1.0'!D:D,MATCH('0107'!A275,'N1.0'!B:B,0))</f>
        <v>66.775000000000006</v>
      </c>
      <c r="Z275" s="53">
        <f t="shared" si="91"/>
        <v>638.89180082366147</v>
      </c>
      <c r="AA275" s="53">
        <f t="shared" si="92"/>
        <v>66.775000000000006</v>
      </c>
      <c r="AB275" s="53">
        <f t="shared" si="107"/>
        <v>0</v>
      </c>
      <c r="AC275" s="56">
        <f t="shared" si="108"/>
        <v>0</v>
      </c>
      <c r="AD275" s="56">
        <f t="shared" si="109"/>
        <v>0</v>
      </c>
      <c r="AE275" s="53">
        <f t="shared" si="93"/>
        <v>66.775000000000006</v>
      </c>
      <c r="AF275" s="53">
        <f t="shared" si="94"/>
        <v>66.775000000000006</v>
      </c>
    </row>
    <row r="276" spans="1:32" ht="20.5" customHeight="1" x14ac:dyDescent="0.2">
      <c r="A276" s="26" t="str">
        <f>all_banks!O270&amp;" "</f>
        <v xml:space="preserve">АО "Солид Банк" (1329) </v>
      </c>
      <c r="B276" s="3">
        <f>all_banks!H270</f>
        <v>1329</v>
      </c>
      <c r="C276" s="3" t="str">
        <f>all_banks!E270</f>
        <v>СОЛИД БАНК</v>
      </c>
      <c r="D276" s="14">
        <f>INDEX('123_parsed'!B:B,MATCH('0107'!B276,'123_parsed'!A:A,0))</f>
        <v>1742.048</v>
      </c>
      <c r="E276" s="13">
        <f t="shared" si="110"/>
        <v>1198.7540000000001</v>
      </c>
      <c r="F276" s="11">
        <f>(((INDEX('101'!$A:$G,MATCH($A276&amp;"60401",'101'!$A:$A,0),MATCH($J$2&amp;"Ост /Дб",'101'!$1:$1,0)))+(INDEX('101'!$A:$G,MATCH($A276&amp;"60404",'101'!$A:$A,0),MATCH($J$2&amp;"Ост /Дб",'101'!$1:$1,0)))+(INDEX('101'!$A:$G,MATCH($A276&amp;"60415",'101'!$A:$A,0),MATCH($J$2&amp;"Ост /Дб",'101'!$1:$1,0)))-(INDEX('101'!$A:$G,MATCH($A276&amp;"60414",'101'!$A:$A,0),MATCH($J$2&amp;"Ост /Кр",'101'!$1:$1,0)))-(INDEX('101'!$A:$G,MATCH($A276&amp;"60405",'101'!$A:$A,0),MATCH($J$2&amp;"Ост /Дб",'101'!$1:$1,0)))+(INDEX('101'!$A:$G,MATCH($A276&amp;"61901",'101'!$A:$A,0),MATCH($J$2&amp;"Ост /Дб",'101'!$1:$1,0)))+(INDEX('101'!$A:$G,MATCH($A276&amp;"61902",'101'!$A:$A,0),MATCH($J$2&amp;"Ост /Дб",'101'!$1:$1,0)))+(INDEX('101'!$A:$G,MATCH($A276&amp;"61903",'101'!$A:$A,0),MATCH($J$2&amp;"Ост /Дб",'101'!$1:$1,0)))+(INDEX('101'!$A:$G,MATCH($A276&amp;"61904",'101'!$A:$A,0),MATCH($J$2&amp;"Ост /Дб",'101'!$1:$1,0)))+(INDEX('101'!$A:$G,MATCH($A276&amp;"61905",'101'!$A:$A,0),MATCH($J$2&amp;"Ост /Дб",'101'!$1:$1,0)))+(INDEX('101'!$A:$G,MATCH($A276&amp;"61906",'101'!$A:$A,0),MATCH($J$2&amp;"Ост /Дб",'101'!$1:$1,0)))+(INDEX('101'!$A:$G,MATCH($A276&amp;"61907",'101'!$A:$A,0),MATCH($J$2&amp;"Ост /Дб",'101'!$1:$1,0)))+(INDEX('101'!$A:$G,MATCH($A276&amp;"61908",'101'!$A:$A,0),MATCH($J$2&amp;"Ост /Дб",'101'!$1:$1,0)))+(INDEX('101'!$A:$G,MATCH($A276&amp;"61911",'101'!$A:$A,0),MATCH($J$2&amp;"Ост /Дб",'101'!$1:$1,0)))-(INDEX('101'!$A:$G,MATCH($A276&amp;"61909",'101'!$A:$A,0),MATCH($J$2&amp;"Ост /Кр",'101'!$1:$1,0)))-(INDEX('101'!$A:$G,MATCH($A276&amp;"61910",'101'!$A:$A,0),MATCH($J$2&amp;"Ост /Кр",'101'!$1:$1,0)))-(INDEX('101'!$A:$G,MATCH($A276&amp;"61912",'101'!$A:$A,0),MATCH($J$2&amp;"Ост /Кр",'101'!$1:$1,0)))+(INDEX('101'!$A:$G,MATCH($A276&amp;"62001",'101'!$A:$A,0),MATCH($J$2&amp;"Ост /Дб",'101'!$1:$1,0)))-(INDEX('101'!$A:$G,MATCH($A276&amp;"62002",'101'!$A:$A,0),MATCH($J$2&amp;"Ост /Кр",'101'!$1:$1,0)))+(INDEX('101'!$A:$G,MATCH($A276&amp;"62101",'101'!$A:$A,0),MATCH($J$2&amp;"Ост /Дб",'101'!$1:$1,0)))+(INDEX('101'!$A:$G,MATCH($A276&amp;"62102",'101'!$A:$A,0),MATCH($J$2&amp;"Ост /Дб",'101'!$1:$1,0)))-(INDEX('101'!$A:$G,MATCH($A276&amp;"62103",'101'!$A:$A,0),MATCH($J$2&amp;"Ост /Кр",'101'!$1:$1,0))))-(((INDEX('135'!$A:$O,MATCH('0107'!$A276,'135'!$A:$A,0),MATCH($J$2&amp;F$4,'135'!$2:$2,0)))/1.5)+(INDEX('135'!$A:$O,MATCH('0107'!$A276,'135'!$A:$A,0),MATCH($J$2&amp;F$5,'135'!$2:$2,0)))+(INDEX('135'!$A:$O,MATCH('0107'!$A276,'135'!$A:$A,0),MATCH($J$2&amp;F$6,'135'!$2:$2,0)))))/$J$1</f>
        <v>424.20666666666665</v>
      </c>
      <c r="G276" s="16">
        <f>(((INDEX('135'!$A:$O,MATCH('0107'!$A276,'135'!$A:$A,0),MATCH($J$2&amp;G$4,'135'!$2:$2,0)))/1.5)+(INDEX('135'!$A:$O,MATCH('0107'!$A276,'135'!$A:$A,0),MATCH($J$2&amp;G$5,'135'!$2:$2,0)))+(INDEX('135'!$A:$O,MATCH('0107'!$A276,'135'!$A:$A,0),MATCH($J$2&amp;G$6,'135'!$2:$2,0))))/$J$1</f>
        <v>774.54733333333343</v>
      </c>
      <c r="H276" s="11">
        <f>(((INDEX('135'!$A:$O,MATCH('0107'!$A276,'135'!$A:$A,0),MATCH($J$2&amp;H$6,'135'!$2:$2,0)))/1.5))/$J$1</f>
        <v>0</v>
      </c>
      <c r="I276" s="11">
        <f>(((INDEX('135'!$A:$O,MATCH('0107'!$A276,'135'!$A:$A,0),MATCH($J$2&amp;I$4,'135'!$2:$2,0)))/1.5)+(INDEX('135'!$A:$O,MATCH('0107'!$A276,'135'!$A:$A,0),MATCH($J$2&amp;I$5,'135'!$2:$2,0)))+(INDEX('135'!$A:$O,MATCH('0107'!$A276,'135'!$A:$A,0),MATCH($J$2&amp;I$6,'135'!$2:$2,0))))/$J$1</f>
        <v>0</v>
      </c>
      <c r="J276" s="11"/>
      <c r="K276" s="15">
        <f t="shared" si="95"/>
        <v>68.812914454710779</v>
      </c>
      <c r="L276" s="49">
        <f t="shared" si="96"/>
        <v>0.24351032041979706</v>
      </c>
      <c r="M276" s="52">
        <f t="shared" si="97"/>
        <v>3</v>
      </c>
      <c r="N276" s="49">
        <f t="shared" si="98"/>
        <v>0.44461882412731074</v>
      </c>
      <c r="O276" s="49">
        <f t="shared" si="99"/>
        <v>0</v>
      </c>
      <c r="P276" s="52">
        <f t="shared" si="100"/>
        <v>2</v>
      </c>
      <c r="Q276" s="49">
        <f t="shared" si="101"/>
        <v>0</v>
      </c>
      <c r="R276" s="52">
        <f t="shared" si="102"/>
        <v>2</v>
      </c>
      <c r="S276" s="49">
        <f t="shared" si="103"/>
        <v>0</v>
      </c>
      <c r="T276" s="49">
        <f t="shared" si="104"/>
        <v>0.68812914454710783</v>
      </c>
      <c r="U276" s="38">
        <f t="shared" si="105"/>
        <v>1</v>
      </c>
      <c r="V276" s="54">
        <f t="shared" si="106"/>
        <v>1</v>
      </c>
      <c r="W276" s="57">
        <f t="shared" si="89"/>
        <v>2253.7986666666666</v>
      </c>
      <c r="X276" s="59">
        <f t="shared" si="90"/>
        <v>3995.8466666666664</v>
      </c>
      <c r="Y276" s="53">
        <f>INDEX('N1.0'!D:D,MATCH('0107'!A276,'N1.0'!B:B,0))</f>
        <v>17.09</v>
      </c>
      <c r="Z276" s="53">
        <f t="shared" si="91"/>
        <v>10193.376243417204</v>
      </c>
      <c r="AA276" s="53">
        <f t="shared" si="92"/>
        <v>10.456872919689925</v>
      </c>
      <c r="AB276" s="53">
        <f t="shared" si="107"/>
        <v>-6.633127080310075</v>
      </c>
      <c r="AC276" s="56">
        <f t="shared" si="108"/>
        <v>0</v>
      </c>
      <c r="AD276" s="56">
        <f t="shared" si="109"/>
        <v>2253.7986666666675</v>
      </c>
      <c r="AE276" s="53">
        <f t="shared" si="93"/>
        <v>17.089999999999996</v>
      </c>
      <c r="AF276" s="53">
        <f t="shared" si="94"/>
        <v>39.200423601033577</v>
      </c>
    </row>
    <row r="277" spans="1:32" ht="20.5" customHeight="1" x14ac:dyDescent="0.2">
      <c r="A277" s="26" t="str">
        <f>all_banks!O271&amp;" "</f>
        <v xml:space="preserve">АО КБ "Солидарность" (554) </v>
      </c>
      <c r="B277" s="3">
        <f>all_banks!H271</f>
        <v>554</v>
      </c>
      <c r="C277" s="3" t="str">
        <f>all_banks!E271</f>
        <v>СОЛИДАРНОСТЬ</v>
      </c>
      <c r="D277" s="14">
        <f>INDEX('123_parsed'!B:B,MATCH('0107'!B277,'123_parsed'!A:A,0))</f>
        <v>19144.508000000002</v>
      </c>
      <c r="E277" s="13">
        <f t="shared" si="110"/>
        <v>1699.44</v>
      </c>
      <c r="F277" s="11">
        <f>(((INDEX('101'!$A:$G,MATCH($A277&amp;"60401",'101'!$A:$A,0),MATCH($J$2&amp;"Ост /Дб",'101'!$1:$1,0)))+(INDEX('101'!$A:$G,MATCH($A277&amp;"60404",'101'!$A:$A,0),MATCH($J$2&amp;"Ост /Дб",'101'!$1:$1,0)))+(INDEX('101'!$A:$G,MATCH($A277&amp;"60415",'101'!$A:$A,0),MATCH($J$2&amp;"Ост /Дб",'101'!$1:$1,0)))-(INDEX('101'!$A:$G,MATCH($A277&amp;"60414",'101'!$A:$A,0),MATCH($J$2&amp;"Ост /Кр",'101'!$1:$1,0)))-(INDEX('101'!$A:$G,MATCH($A277&amp;"60405",'101'!$A:$A,0),MATCH($J$2&amp;"Ост /Дб",'101'!$1:$1,0)))+(INDEX('101'!$A:$G,MATCH($A277&amp;"61901",'101'!$A:$A,0),MATCH($J$2&amp;"Ост /Дб",'101'!$1:$1,0)))+(INDEX('101'!$A:$G,MATCH($A277&amp;"61902",'101'!$A:$A,0),MATCH($J$2&amp;"Ост /Дб",'101'!$1:$1,0)))+(INDEX('101'!$A:$G,MATCH($A277&amp;"61903",'101'!$A:$A,0),MATCH($J$2&amp;"Ост /Дб",'101'!$1:$1,0)))+(INDEX('101'!$A:$G,MATCH($A277&amp;"61904",'101'!$A:$A,0),MATCH($J$2&amp;"Ост /Дб",'101'!$1:$1,0)))+(INDEX('101'!$A:$G,MATCH($A277&amp;"61905",'101'!$A:$A,0),MATCH($J$2&amp;"Ост /Дб",'101'!$1:$1,0)))+(INDEX('101'!$A:$G,MATCH($A277&amp;"61906",'101'!$A:$A,0),MATCH($J$2&amp;"Ост /Дб",'101'!$1:$1,0)))+(INDEX('101'!$A:$G,MATCH($A277&amp;"61907",'101'!$A:$A,0),MATCH($J$2&amp;"Ост /Дб",'101'!$1:$1,0)))+(INDEX('101'!$A:$G,MATCH($A277&amp;"61908",'101'!$A:$A,0),MATCH($J$2&amp;"Ост /Дб",'101'!$1:$1,0)))+(INDEX('101'!$A:$G,MATCH($A277&amp;"61911",'101'!$A:$A,0),MATCH($J$2&amp;"Ост /Дб",'101'!$1:$1,0)))-(INDEX('101'!$A:$G,MATCH($A277&amp;"61909",'101'!$A:$A,0),MATCH($J$2&amp;"Ост /Кр",'101'!$1:$1,0)))-(INDEX('101'!$A:$G,MATCH($A277&amp;"61910",'101'!$A:$A,0),MATCH($J$2&amp;"Ост /Кр",'101'!$1:$1,0)))-(INDEX('101'!$A:$G,MATCH($A277&amp;"61912",'101'!$A:$A,0),MATCH($J$2&amp;"Ост /Кр",'101'!$1:$1,0)))+(INDEX('101'!$A:$G,MATCH($A277&amp;"62001",'101'!$A:$A,0),MATCH($J$2&amp;"Ост /Дб",'101'!$1:$1,0)))-(INDEX('101'!$A:$G,MATCH($A277&amp;"62002",'101'!$A:$A,0),MATCH($J$2&amp;"Ост /Кр",'101'!$1:$1,0)))+(INDEX('101'!$A:$G,MATCH($A277&amp;"62101",'101'!$A:$A,0),MATCH($J$2&amp;"Ост /Дб",'101'!$1:$1,0)))+(INDEX('101'!$A:$G,MATCH($A277&amp;"62102",'101'!$A:$A,0),MATCH($J$2&amp;"Ост /Дб",'101'!$1:$1,0)))-(INDEX('101'!$A:$G,MATCH($A277&amp;"62103",'101'!$A:$A,0),MATCH($J$2&amp;"Ост /Кр",'101'!$1:$1,0))))-(((INDEX('135'!$A:$O,MATCH('0107'!$A277,'135'!$A:$A,0),MATCH($J$2&amp;F$4,'135'!$2:$2,0)))/1.5)+(INDEX('135'!$A:$O,MATCH('0107'!$A277,'135'!$A:$A,0),MATCH($J$2&amp;F$5,'135'!$2:$2,0)))+(INDEX('135'!$A:$O,MATCH('0107'!$A277,'135'!$A:$A,0),MATCH($J$2&amp;F$6,'135'!$2:$2,0)))))/$J$1</f>
        <v>381.95699999999999</v>
      </c>
      <c r="G277" s="16">
        <f>(((INDEX('135'!$A:$O,MATCH('0107'!$A277,'135'!$A:$A,0),MATCH($J$2&amp;G$4,'135'!$2:$2,0)))/1.5)+(INDEX('135'!$A:$O,MATCH('0107'!$A277,'135'!$A:$A,0),MATCH($J$2&amp;G$5,'135'!$2:$2,0)))+(INDEX('135'!$A:$O,MATCH('0107'!$A277,'135'!$A:$A,0),MATCH($J$2&amp;G$6,'135'!$2:$2,0))))/$J$1</f>
        <v>1315.0989999999999</v>
      </c>
      <c r="H277" s="11">
        <f>(((INDEX('135'!$A:$O,MATCH('0107'!$A277,'135'!$A:$A,0),MATCH($J$2&amp;H$6,'135'!$2:$2,0)))/1.5))/$J$1</f>
        <v>0</v>
      </c>
      <c r="I277" s="11">
        <f>(((INDEX('135'!$A:$O,MATCH('0107'!$A277,'135'!$A:$A,0),MATCH($J$2&amp;I$4,'135'!$2:$2,0)))/1.5)+(INDEX('135'!$A:$O,MATCH('0107'!$A277,'135'!$A:$A,0),MATCH($J$2&amp;I$5,'135'!$2:$2,0)))+(INDEX('135'!$A:$O,MATCH('0107'!$A277,'135'!$A:$A,0),MATCH($J$2&amp;I$6,'135'!$2:$2,0))))/$J$1</f>
        <v>2.3839999999999999</v>
      </c>
      <c r="J277" s="11"/>
      <c r="K277" s="15">
        <f t="shared" si="95"/>
        <v>8.8769061080075797</v>
      </c>
      <c r="L277" s="49">
        <f t="shared" si="96"/>
        <v>1.9951257039355619E-2</v>
      </c>
      <c r="M277" s="52">
        <f t="shared" si="97"/>
        <v>1</v>
      </c>
      <c r="N277" s="49">
        <f t="shared" si="98"/>
        <v>6.8693277466310432E-2</v>
      </c>
      <c r="O277" s="49">
        <f t="shared" si="99"/>
        <v>0</v>
      </c>
      <c r="P277" s="52">
        <f t="shared" si="100"/>
        <v>2</v>
      </c>
      <c r="Q277" s="49">
        <f t="shared" si="101"/>
        <v>1.2452657440974716E-4</v>
      </c>
      <c r="R277" s="52">
        <f t="shared" si="102"/>
        <v>2</v>
      </c>
      <c r="S277" s="49">
        <f t="shared" si="103"/>
        <v>0</v>
      </c>
      <c r="T277" s="49">
        <f t="shared" si="104"/>
        <v>8.8769061080075803E-2</v>
      </c>
      <c r="U277" s="38">
        <f t="shared" si="105"/>
        <v>0</v>
      </c>
      <c r="V277" s="54">
        <f t="shared" si="106"/>
        <v>0</v>
      </c>
      <c r="W277" s="57">
        <f t="shared" si="89"/>
        <v>0</v>
      </c>
      <c r="X277" s="59">
        <f t="shared" si="90"/>
        <v>19144.508000000002</v>
      </c>
      <c r="Y277" s="53">
        <f>INDEX('N1.0'!D:D,MATCH('0107'!A277,'N1.0'!B:B,0))</f>
        <v>28.548999999999999</v>
      </c>
      <c r="Z277" s="53">
        <f t="shared" si="91"/>
        <v>67058.418858804158</v>
      </c>
      <c r="AA277" s="53">
        <f t="shared" si="92"/>
        <v>28.549000000000007</v>
      </c>
      <c r="AB277" s="53">
        <f t="shared" si="107"/>
        <v>0</v>
      </c>
      <c r="AC277" s="56">
        <f t="shared" si="108"/>
        <v>0</v>
      </c>
      <c r="AD277" s="56">
        <f t="shared" si="109"/>
        <v>0</v>
      </c>
      <c r="AE277" s="53">
        <f t="shared" si="93"/>
        <v>28.549000000000007</v>
      </c>
      <c r="AF277" s="53">
        <f t="shared" si="94"/>
        <v>28.549000000000007</v>
      </c>
    </row>
    <row r="278" spans="1:32" ht="20.5" customHeight="1" x14ac:dyDescent="0.2">
      <c r="A278" s="26" t="str">
        <f>all_banks!O272&amp;" "</f>
        <v xml:space="preserve">"СОЦИУМ-БАНК" (ООО) (2881) </v>
      </c>
      <c r="B278" s="3">
        <f>all_banks!H272</f>
        <v>2881</v>
      </c>
      <c r="C278" s="3" t="str">
        <f>all_banks!E272</f>
        <v>СОЦИУМ-БАНК</v>
      </c>
      <c r="D278" s="14">
        <f>INDEX('123_parsed'!B:B,MATCH('0107'!B278,'123_parsed'!A:A,0))</f>
        <v>1042.4760000000001</v>
      </c>
      <c r="E278" s="13">
        <f t="shared" si="110"/>
        <v>849.23633333333328</v>
      </c>
      <c r="F278" s="11">
        <f>(((INDEX('101'!$A:$G,MATCH($A278&amp;"60401",'101'!$A:$A,0),MATCH($J$2&amp;"Ост /Дб",'101'!$1:$1,0)))+(INDEX('101'!$A:$G,MATCH($A278&amp;"60404",'101'!$A:$A,0),MATCH($J$2&amp;"Ост /Дб",'101'!$1:$1,0)))+(INDEX('101'!$A:$G,MATCH($A278&amp;"60415",'101'!$A:$A,0),MATCH($J$2&amp;"Ост /Дб",'101'!$1:$1,0)))-(INDEX('101'!$A:$G,MATCH($A278&amp;"60414",'101'!$A:$A,0),MATCH($J$2&amp;"Ост /Кр",'101'!$1:$1,0)))-(INDEX('101'!$A:$G,MATCH($A278&amp;"60405",'101'!$A:$A,0),MATCH($J$2&amp;"Ост /Дб",'101'!$1:$1,0)))+(INDEX('101'!$A:$G,MATCH($A278&amp;"61901",'101'!$A:$A,0),MATCH($J$2&amp;"Ост /Дб",'101'!$1:$1,0)))+(INDEX('101'!$A:$G,MATCH($A278&amp;"61902",'101'!$A:$A,0),MATCH($J$2&amp;"Ост /Дб",'101'!$1:$1,0)))+(INDEX('101'!$A:$G,MATCH($A278&amp;"61903",'101'!$A:$A,0),MATCH($J$2&amp;"Ост /Дб",'101'!$1:$1,0)))+(INDEX('101'!$A:$G,MATCH($A278&amp;"61904",'101'!$A:$A,0),MATCH($J$2&amp;"Ост /Дб",'101'!$1:$1,0)))+(INDEX('101'!$A:$G,MATCH($A278&amp;"61905",'101'!$A:$A,0),MATCH($J$2&amp;"Ост /Дб",'101'!$1:$1,0)))+(INDEX('101'!$A:$G,MATCH($A278&amp;"61906",'101'!$A:$A,0),MATCH($J$2&amp;"Ост /Дб",'101'!$1:$1,0)))+(INDEX('101'!$A:$G,MATCH($A278&amp;"61907",'101'!$A:$A,0),MATCH($J$2&amp;"Ост /Дб",'101'!$1:$1,0)))+(INDEX('101'!$A:$G,MATCH($A278&amp;"61908",'101'!$A:$A,0),MATCH($J$2&amp;"Ост /Дб",'101'!$1:$1,0)))+(INDEX('101'!$A:$G,MATCH($A278&amp;"61911",'101'!$A:$A,0),MATCH($J$2&amp;"Ост /Дб",'101'!$1:$1,0)))-(INDEX('101'!$A:$G,MATCH($A278&amp;"61909",'101'!$A:$A,0),MATCH($J$2&amp;"Ост /Кр",'101'!$1:$1,0)))-(INDEX('101'!$A:$G,MATCH($A278&amp;"61910",'101'!$A:$A,0),MATCH($J$2&amp;"Ост /Кр",'101'!$1:$1,0)))-(INDEX('101'!$A:$G,MATCH($A278&amp;"61912",'101'!$A:$A,0),MATCH($J$2&amp;"Ост /Кр",'101'!$1:$1,0)))+(INDEX('101'!$A:$G,MATCH($A278&amp;"62001",'101'!$A:$A,0),MATCH($J$2&amp;"Ост /Дб",'101'!$1:$1,0)))-(INDEX('101'!$A:$G,MATCH($A278&amp;"62002",'101'!$A:$A,0),MATCH($J$2&amp;"Ост /Кр",'101'!$1:$1,0)))+(INDEX('101'!$A:$G,MATCH($A278&amp;"62101",'101'!$A:$A,0),MATCH($J$2&amp;"Ост /Дб",'101'!$1:$1,0)))+(INDEX('101'!$A:$G,MATCH($A278&amp;"62102",'101'!$A:$A,0),MATCH($J$2&amp;"Ост /Дб",'101'!$1:$1,0)))-(INDEX('101'!$A:$G,MATCH($A278&amp;"62103",'101'!$A:$A,0),MATCH($J$2&amp;"Ост /Кр",'101'!$1:$1,0))))-(((INDEX('135'!$A:$O,MATCH('0107'!$A278,'135'!$A:$A,0),MATCH($J$2&amp;F$4,'135'!$2:$2,0)))/1.5)+(INDEX('135'!$A:$O,MATCH('0107'!$A278,'135'!$A:$A,0),MATCH($J$2&amp;F$5,'135'!$2:$2,0)))+(INDEX('135'!$A:$O,MATCH('0107'!$A278,'135'!$A:$A,0),MATCH($J$2&amp;F$6,'135'!$2:$2,0)))))/$J$1</f>
        <v>45.671999999999997</v>
      </c>
      <c r="G278" s="16">
        <f>(((INDEX('135'!$A:$O,MATCH('0107'!$A278,'135'!$A:$A,0),MATCH($J$2&amp;G$4,'135'!$2:$2,0)))/1.5)+(INDEX('135'!$A:$O,MATCH('0107'!$A278,'135'!$A:$A,0),MATCH($J$2&amp;G$5,'135'!$2:$2,0)))+(INDEX('135'!$A:$O,MATCH('0107'!$A278,'135'!$A:$A,0),MATCH($J$2&amp;G$6,'135'!$2:$2,0))))/$J$1</f>
        <v>604.30899999999997</v>
      </c>
      <c r="H278" s="11">
        <f>(((INDEX('135'!$A:$O,MATCH('0107'!$A278,'135'!$A:$A,0),MATCH($J$2&amp;H$6,'135'!$2:$2,0)))/1.5))/$J$1</f>
        <v>0</v>
      </c>
      <c r="I278" s="11">
        <f>(((INDEX('135'!$A:$O,MATCH('0107'!$A278,'135'!$A:$A,0),MATCH($J$2&amp;I$4,'135'!$2:$2,0)))/1.5)+(INDEX('135'!$A:$O,MATCH('0107'!$A278,'135'!$A:$A,0),MATCH($J$2&amp;I$5,'135'!$2:$2,0)))+(INDEX('135'!$A:$O,MATCH('0107'!$A278,'135'!$A:$A,0),MATCH($J$2&amp;I$6,'135'!$2:$2,0))))/$J$1</f>
        <v>199.25533333333334</v>
      </c>
      <c r="J278" s="11"/>
      <c r="K278" s="15">
        <f t="shared" si="95"/>
        <v>81.463394201241385</v>
      </c>
      <c r="L278" s="49">
        <f t="shared" si="96"/>
        <v>4.3811080542861411E-2</v>
      </c>
      <c r="M278" s="52">
        <f t="shared" si="97"/>
        <v>1</v>
      </c>
      <c r="N278" s="49">
        <f t="shared" si="98"/>
        <v>0.57968624697355131</v>
      </c>
      <c r="O278" s="49">
        <f t="shared" si="99"/>
        <v>0</v>
      </c>
      <c r="P278" s="52">
        <f t="shared" si="100"/>
        <v>2</v>
      </c>
      <c r="Q278" s="49">
        <f t="shared" si="101"/>
        <v>0.19113661449600117</v>
      </c>
      <c r="R278" s="52">
        <f t="shared" si="102"/>
        <v>3</v>
      </c>
      <c r="S278" s="49">
        <f t="shared" si="103"/>
        <v>0</v>
      </c>
      <c r="T278" s="49">
        <f t="shared" si="104"/>
        <v>0.8146339420124139</v>
      </c>
      <c r="U278" s="38">
        <f t="shared" si="105"/>
        <v>1</v>
      </c>
      <c r="V278" s="54">
        <f t="shared" si="106"/>
        <v>1</v>
      </c>
      <c r="W278" s="57">
        <f t="shared" si="89"/>
        <v>1788.3117777777775</v>
      </c>
      <c r="X278" s="59">
        <f t="shared" si="90"/>
        <v>2830.7877777777776</v>
      </c>
      <c r="Y278" s="53">
        <f>INDEX('N1.0'!D:D,MATCH('0107'!A278,'N1.0'!B:B,0))</f>
        <v>60.438000000000002</v>
      </c>
      <c r="Z278" s="53">
        <f t="shared" si="91"/>
        <v>1724.8684602402463</v>
      </c>
      <c r="AA278" s="53">
        <f t="shared" si="92"/>
        <v>29.334553812653734</v>
      </c>
      <c r="AB278" s="53">
        <f t="shared" si="107"/>
        <v>-31.103446187346268</v>
      </c>
      <c r="AC278" s="56">
        <f t="shared" si="108"/>
        <v>0</v>
      </c>
      <c r="AD278" s="56">
        <f t="shared" si="109"/>
        <v>0</v>
      </c>
      <c r="AE278" s="53">
        <f t="shared" si="93"/>
        <v>60.437999999999995</v>
      </c>
      <c r="AF278" s="53">
        <f t="shared" si="94"/>
        <v>60.437999999999995</v>
      </c>
    </row>
    <row r="279" spans="1:32" ht="20.5" customHeight="1" x14ac:dyDescent="0.2">
      <c r="A279" s="26" t="str">
        <f>all_banks!O273&amp;" "</f>
        <v xml:space="preserve">Банк СОЮЗ (АО) (2307) </v>
      </c>
      <c r="B279" s="3">
        <f>all_banks!H273</f>
        <v>2307</v>
      </c>
      <c r="C279" s="3" t="str">
        <f>all_banks!E273</f>
        <v>СОЮЗ</v>
      </c>
      <c r="D279" s="14">
        <f>INDEX('123_parsed'!B:B,MATCH('0107'!B279,'123_parsed'!A:A,0))</f>
        <v>11637</v>
      </c>
      <c r="E279" s="13">
        <f t="shared" si="110"/>
        <v>2377.134</v>
      </c>
      <c r="F279" s="11">
        <f>(((INDEX('101'!$A:$G,MATCH($A279&amp;"60401",'101'!$A:$A,0),MATCH($J$2&amp;"Ост /Дб",'101'!$1:$1,0)))+(INDEX('101'!$A:$G,MATCH($A279&amp;"60404",'101'!$A:$A,0),MATCH($J$2&amp;"Ост /Дб",'101'!$1:$1,0)))+(INDEX('101'!$A:$G,MATCH($A279&amp;"60415",'101'!$A:$A,0),MATCH($J$2&amp;"Ост /Дб",'101'!$1:$1,0)))-(INDEX('101'!$A:$G,MATCH($A279&amp;"60414",'101'!$A:$A,0),MATCH($J$2&amp;"Ост /Кр",'101'!$1:$1,0)))-(INDEX('101'!$A:$G,MATCH($A279&amp;"60405",'101'!$A:$A,0),MATCH($J$2&amp;"Ост /Дб",'101'!$1:$1,0)))+(INDEX('101'!$A:$G,MATCH($A279&amp;"61901",'101'!$A:$A,0),MATCH($J$2&amp;"Ост /Дб",'101'!$1:$1,0)))+(INDEX('101'!$A:$G,MATCH($A279&amp;"61902",'101'!$A:$A,0),MATCH($J$2&amp;"Ост /Дб",'101'!$1:$1,0)))+(INDEX('101'!$A:$G,MATCH($A279&amp;"61903",'101'!$A:$A,0),MATCH($J$2&amp;"Ост /Дб",'101'!$1:$1,0)))+(INDEX('101'!$A:$G,MATCH($A279&amp;"61904",'101'!$A:$A,0),MATCH($J$2&amp;"Ост /Дб",'101'!$1:$1,0)))+(INDEX('101'!$A:$G,MATCH($A279&amp;"61905",'101'!$A:$A,0),MATCH($J$2&amp;"Ост /Дб",'101'!$1:$1,0)))+(INDEX('101'!$A:$G,MATCH($A279&amp;"61906",'101'!$A:$A,0),MATCH($J$2&amp;"Ост /Дб",'101'!$1:$1,0)))+(INDEX('101'!$A:$G,MATCH($A279&amp;"61907",'101'!$A:$A,0),MATCH($J$2&amp;"Ост /Дб",'101'!$1:$1,0)))+(INDEX('101'!$A:$G,MATCH($A279&amp;"61908",'101'!$A:$A,0),MATCH($J$2&amp;"Ост /Дб",'101'!$1:$1,0)))+(INDEX('101'!$A:$G,MATCH($A279&amp;"61911",'101'!$A:$A,0),MATCH($J$2&amp;"Ост /Дб",'101'!$1:$1,0)))-(INDEX('101'!$A:$G,MATCH($A279&amp;"61909",'101'!$A:$A,0),MATCH($J$2&amp;"Ост /Кр",'101'!$1:$1,0)))-(INDEX('101'!$A:$G,MATCH($A279&amp;"61910",'101'!$A:$A,0),MATCH($J$2&amp;"Ост /Кр",'101'!$1:$1,0)))-(INDEX('101'!$A:$G,MATCH($A279&amp;"61912",'101'!$A:$A,0),MATCH($J$2&amp;"Ост /Кр",'101'!$1:$1,0)))+(INDEX('101'!$A:$G,MATCH($A279&amp;"62001",'101'!$A:$A,0),MATCH($J$2&amp;"Ост /Дб",'101'!$1:$1,0)))-(INDEX('101'!$A:$G,MATCH($A279&amp;"62002",'101'!$A:$A,0),MATCH($J$2&amp;"Ост /Кр",'101'!$1:$1,0)))+(INDEX('101'!$A:$G,MATCH($A279&amp;"62101",'101'!$A:$A,0),MATCH($J$2&amp;"Ост /Дб",'101'!$1:$1,0)))+(INDEX('101'!$A:$G,MATCH($A279&amp;"62102",'101'!$A:$A,0),MATCH($J$2&amp;"Ост /Дб",'101'!$1:$1,0)))-(INDEX('101'!$A:$G,MATCH($A279&amp;"62103",'101'!$A:$A,0),MATCH($J$2&amp;"Ост /Кр",'101'!$1:$1,0))))-(((INDEX('135'!$A:$O,MATCH('0107'!$A279,'135'!$A:$A,0),MATCH($J$2&amp;F$4,'135'!$2:$2,0)))/1.5)+(INDEX('135'!$A:$O,MATCH('0107'!$A279,'135'!$A:$A,0),MATCH($J$2&amp;F$5,'135'!$2:$2,0)))+(INDEX('135'!$A:$O,MATCH('0107'!$A279,'135'!$A:$A,0),MATCH($J$2&amp;F$6,'135'!$2:$2,0)))))/$J$1</f>
        <v>833.39466666666669</v>
      </c>
      <c r="G279" s="16">
        <f>(((INDEX('135'!$A:$O,MATCH('0107'!$A279,'135'!$A:$A,0),MATCH($J$2&amp;G$4,'135'!$2:$2,0)))/1.5)+(INDEX('135'!$A:$O,MATCH('0107'!$A279,'135'!$A:$A,0),MATCH($J$2&amp;G$5,'135'!$2:$2,0)))+(INDEX('135'!$A:$O,MATCH('0107'!$A279,'135'!$A:$A,0),MATCH($J$2&amp;G$6,'135'!$2:$2,0))))/$J$1</f>
        <v>1521.9593333333332</v>
      </c>
      <c r="H279" s="11">
        <f>(((INDEX('135'!$A:$O,MATCH('0107'!$A279,'135'!$A:$A,0),MATCH($J$2&amp;H$6,'135'!$2:$2,0)))/1.5))/$J$1</f>
        <v>0</v>
      </c>
      <c r="I279" s="11">
        <f>(((INDEX('135'!$A:$O,MATCH('0107'!$A279,'135'!$A:$A,0),MATCH($J$2&amp;I$4,'135'!$2:$2,0)))/1.5)+(INDEX('135'!$A:$O,MATCH('0107'!$A279,'135'!$A:$A,0),MATCH($J$2&amp;I$5,'135'!$2:$2,0)))+(INDEX('135'!$A:$O,MATCH('0107'!$A279,'135'!$A:$A,0),MATCH($J$2&amp;I$6,'135'!$2:$2,0))))/$J$1</f>
        <v>21.78</v>
      </c>
      <c r="J279" s="11"/>
      <c r="K279" s="15">
        <f t="shared" si="95"/>
        <v>20.427378190255222</v>
      </c>
      <c r="L279" s="49">
        <f t="shared" si="96"/>
        <v>7.1615937670075333E-2</v>
      </c>
      <c r="M279" s="52">
        <f t="shared" si="97"/>
        <v>1</v>
      </c>
      <c r="N279" s="49">
        <f t="shared" si="98"/>
        <v>0.13078622783649851</v>
      </c>
      <c r="O279" s="49">
        <f t="shared" si="99"/>
        <v>0</v>
      </c>
      <c r="P279" s="52">
        <f t="shared" si="100"/>
        <v>2</v>
      </c>
      <c r="Q279" s="49">
        <f t="shared" si="101"/>
        <v>1.8716163959783449E-3</v>
      </c>
      <c r="R279" s="52">
        <f t="shared" si="102"/>
        <v>2</v>
      </c>
      <c r="S279" s="49">
        <f t="shared" si="103"/>
        <v>0</v>
      </c>
      <c r="T279" s="49">
        <f t="shared" si="104"/>
        <v>0.20427378190255222</v>
      </c>
      <c r="U279" s="38">
        <f t="shared" si="105"/>
        <v>0</v>
      </c>
      <c r="V279" s="54">
        <f t="shared" si="106"/>
        <v>0</v>
      </c>
      <c r="W279" s="57">
        <f t="shared" si="89"/>
        <v>0</v>
      </c>
      <c r="X279" s="59">
        <f t="shared" si="90"/>
        <v>11637</v>
      </c>
      <c r="Y279" s="53">
        <f>INDEX('N1.0'!D:D,MATCH('0107'!A279,'N1.0'!B:B,0))</f>
        <v>14.054</v>
      </c>
      <c r="Z279" s="53">
        <f t="shared" si="91"/>
        <v>82802.049238650914</v>
      </c>
      <c r="AA279" s="53">
        <f t="shared" si="92"/>
        <v>14.054</v>
      </c>
      <c r="AB279" s="53">
        <f t="shared" si="107"/>
        <v>0</v>
      </c>
      <c r="AC279" s="56">
        <f t="shared" si="108"/>
        <v>0</v>
      </c>
      <c r="AD279" s="56">
        <f t="shared" si="109"/>
        <v>0</v>
      </c>
      <c r="AE279" s="53">
        <f t="shared" si="93"/>
        <v>14.054</v>
      </c>
      <c r="AF279" s="53">
        <f t="shared" si="94"/>
        <v>14.054</v>
      </c>
    </row>
    <row r="280" spans="1:32" ht="20.5" customHeight="1" x14ac:dyDescent="0.2">
      <c r="A280" s="26" t="str">
        <f>all_banks!O274&amp;" "</f>
        <v xml:space="preserve">ООО "СПЕЦСТРОЙБАНК" (236) </v>
      </c>
      <c r="B280" s="3">
        <f>all_banks!H274</f>
        <v>236</v>
      </c>
      <c r="C280" s="3" t="str">
        <f>all_banks!E274</f>
        <v>СПЕЦСТРОЙБАНК</v>
      </c>
      <c r="D280" s="14">
        <f>INDEX('123_parsed'!B:B,MATCH('0107'!B280,'123_parsed'!A:A,0))</f>
        <v>383.01799999999997</v>
      </c>
      <c r="E280" s="13">
        <f t="shared" si="110"/>
        <v>217.411</v>
      </c>
      <c r="F280" s="11">
        <f>(((INDEX('101'!$A:$G,MATCH($A280&amp;"60401",'101'!$A:$A,0),MATCH($J$2&amp;"Ост /Дб",'101'!$1:$1,0)))+(INDEX('101'!$A:$G,MATCH($A280&amp;"60404",'101'!$A:$A,0),MATCH($J$2&amp;"Ост /Дб",'101'!$1:$1,0)))+(INDEX('101'!$A:$G,MATCH($A280&amp;"60415",'101'!$A:$A,0),MATCH($J$2&amp;"Ост /Дб",'101'!$1:$1,0)))-(INDEX('101'!$A:$G,MATCH($A280&amp;"60414",'101'!$A:$A,0),MATCH($J$2&amp;"Ост /Кр",'101'!$1:$1,0)))-(INDEX('101'!$A:$G,MATCH($A280&amp;"60405",'101'!$A:$A,0),MATCH($J$2&amp;"Ост /Дб",'101'!$1:$1,0)))+(INDEX('101'!$A:$G,MATCH($A280&amp;"61901",'101'!$A:$A,0),MATCH($J$2&amp;"Ост /Дб",'101'!$1:$1,0)))+(INDEX('101'!$A:$G,MATCH($A280&amp;"61902",'101'!$A:$A,0),MATCH($J$2&amp;"Ост /Дб",'101'!$1:$1,0)))+(INDEX('101'!$A:$G,MATCH($A280&amp;"61903",'101'!$A:$A,0),MATCH($J$2&amp;"Ост /Дб",'101'!$1:$1,0)))+(INDEX('101'!$A:$G,MATCH($A280&amp;"61904",'101'!$A:$A,0),MATCH($J$2&amp;"Ост /Дб",'101'!$1:$1,0)))+(INDEX('101'!$A:$G,MATCH($A280&amp;"61905",'101'!$A:$A,0),MATCH($J$2&amp;"Ост /Дб",'101'!$1:$1,0)))+(INDEX('101'!$A:$G,MATCH($A280&amp;"61906",'101'!$A:$A,0),MATCH($J$2&amp;"Ост /Дб",'101'!$1:$1,0)))+(INDEX('101'!$A:$G,MATCH($A280&amp;"61907",'101'!$A:$A,0),MATCH($J$2&amp;"Ост /Дб",'101'!$1:$1,0)))+(INDEX('101'!$A:$G,MATCH($A280&amp;"61908",'101'!$A:$A,0),MATCH($J$2&amp;"Ост /Дб",'101'!$1:$1,0)))+(INDEX('101'!$A:$G,MATCH($A280&amp;"61911",'101'!$A:$A,0),MATCH($J$2&amp;"Ост /Дб",'101'!$1:$1,0)))-(INDEX('101'!$A:$G,MATCH($A280&amp;"61909",'101'!$A:$A,0),MATCH($J$2&amp;"Ост /Кр",'101'!$1:$1,0)))-(INDEX('101'!$A:$G,MATCH($A280&amp;"61910",'101'!$A:$A,0),MATCH($J$2&amp;"Ост /Кр",'101'!$1:$1,0)))-(INDEX('101'!$A:$G,MATCH($A280&amp;"61912",'101'!$A:$A,0),MATCH($J$2&amp;"Ост /Кр",'101'!$1:$1,0)))+(INDEX('101'!$A:$G,MATCH($A280&amp;"62001",'101'!$A:$A,0),MATCH($J$2&amp;"Ост /Дб",'101'!$1:$1,0)))-(INDEX('101'!$A:$G,MATCH($A280&amp;"62002",'101'!$A:$A,0),MATCH($J$2&amp;"Ост /Кр",'101'!$1:$1,0)))+(INDEX('101'!$A:$G,MATCH($A280&amp;"62101",'101'!$A:$A,0),MATCH($J$2&amp;"Ост /Дб",'101'!$1:$1,0)))+(INDEX('101'!$A:$G,MATCH($A280&amp;"62102",'101'!$A:$A,0),MATCH($J$2&amp;"Ост /Дб",'101'!$1:$1,0)))-(INDEX('101'!$A:$G,MATCH($A280&amp;"62103",'101'!$A:$A,0),MATCH($J$2&amp;"Ост /Кр",'101'!$1:$1,0))))-(((INDEX('135'!$A:$O,MATCH('0107'!$A280,'135'!$A:$A,0),MATCH($J$2&amp;F$4,'135'!$2:$2,0)))/1.5)+(INDEX('135'!$A:$O,MATCH('0107'!$A280,'135'!$A:$A,0),MATCH($J$2&amp;F$5,'135'!$2:$2,0)))+(INDEX('135'!$A:$O,MATCH('0107'!$A280,'135'!$A:$A,0),MATCH($J$2&amp;F$6,'135'!$2:$2,0)))))/$J$1</f>
        <v>205.49100000000001</v>
      </c>
      <c r="G280" s="16">
        <f>(((INDEX('135'!$A:$O,MATCH('0107'!$A280,'135'!$A:$A,0),MATCH($J$2&amp;G$4,'135'!$2:$2,0)))/1.5)+(INDEX('135'!$A:$O,MATCH('0107'!$A280,'135'!$A:$A,0),MATCH($J$2&amp;G$5,'135'!$2:$2,0)))+(INDEX('135'!$A:$O,MATCH('0107'!$A280,'135'!$A:$A,0),MATCH($J$2&amp;G$6,'135'!$2:$2,0))))/$J$1</f>
        <v>11.92</v>
      </c>
      <c r="H280" s="11">
        <f>(((INDEX('135'!$A:$O,MATCH('0107'!$A280,'135'!$A:$A,0),MATCH($J$2&amp;H$6,'135'!$2:$2,0)))/1.5))/$J$1</f>
        <v>0</v>
      </c>
      <c r="I280" s="11">
        <f>(((INDEX('135'!$A:$O,MATCH('0107'!$A280,'135'!$A:$A,0),MATCH($J$2&amp;I$4,'135'!$2:$2,0)))/1.5)+(INDEX('135'!$A:$O,MATCH('0107'!$A280,'135'!$A:$A,0),MATCH($J$2&amp;I$5,'135'!$2:$2,0)))+(INDEX('135'!$A:$O,MATCH('0107'!$A280,'135'!$A:$A,0),MATCH($J$2&amp;I$6,'135'!$2:$2,0))))/$J$1</f>
        <v>0</v>
      </c>
      <c r="J280" s="11"/>
      <c r="K280" s="15">
        <f t="shared" si="95"/>
        <v>56.762606457137785</v>
      </c>
      <c r="L280" s="49">
        <f t="shared" si="96"/>
        <v>0.53650481178430265</v>
      </c>
      <c r="M280" s="52">
        <f t="shared" si="97"/>
        <v>3</v>
      </c>
      <c r="N280" s="49">
        <f t="shared" si="98"/>
        <v>3.1121252787075282E-2</v>
      </c>
      <c r="O280" s="49">
        <f t="shared" si="99"/>
        <v>0</v>
      </c>
      <c r="P280" s="52">
        <f t="shared" si="100"/>
        <v>2</v>
      </c>
      <c r="Q280" s="49">
        <f t="shared" si="101"/>
        <v>0</v>
      </c>
      <c r="R280" s="52">
        <f t="shared" si="102"/>
        <v>2</v>
      </c>
      <c r="S280" s="49">
        <f t="shared" si="103"/>
        <v>0</v>
      </c>
      <c r="T280" s="49">
        <f t="shared" si="104"/>
        <v>0.56762606457137788</v>
      </c>
      <c r="U280" s="38">
        <f t="shared" si="105"/>
        <v>1</v>
      </c>
      <c r="V280" s="54">
        <f t="shared" si="106"/>
        <v>1</v>
      </c>
      <c r="W280" s="57">
        <f t="shared" si="89"/>
        <v>341.6853333333334</v>
      </c>
      <c r="X280" s="59">
        <f t="shared" si="90"/>
        <v>724.70333333333338</v>
      </c>
      <c r="Y280" s="53">
        <f>INDEX('N1.0'!D:D,MATCH('0107'!A280,'N1.0'!B:B,0))</f>
        <v>39.918999999999997</v>
      </c>
      <c r="Z280" s="53">
        <f t="shared" si="91"/>
        <v>959.48796312532875</v>
      </c>
      <c r="AA280" s="53">
        <f t="shared" si="92"/>
        <v>29.235635128375161</v>
      </c>
      <c r="AB280" s="53">
        <f t="shared" si="107"/>
        <v>-10.683364871624836</v>
      </c>
      <c r="AC280" s="56">
        <f t="shared" si="108"/>
        <v>0</v>
      </c>
      <c r="AD280" s="56">
        <f t="shared" si="109"/>
        <v>0</v>
      </c>
      <c r="AE280" s="53">
        <f t="shared" si="93"/>
        <v>39.918999999999997</v>
      </c>
      <c r="AF280" s="53">
        <f t="shared" si="94"/>
        <v>39.918999999999997</v>
      </c>
    </row>
    <row r="281" spans="1:32" ht="20.5" customHeight="1" x14ac:dyDescent="0.2">
      <c r="A281" s="26" t="str">
        <f>all_banks!O275&amp;" "</f>
        <v xml:space="preserve">ПАО Ставропольпромстройбанк (1288) </v>
      </c>
      <c r="B281" s="3">
        <f>all_banks!H275</f>
        <v>1288</v>
      </c>
      <c r="C281" s="3" t="str">
        <f>all_banks!E275</f>
        <v>СТАВРОПОЛЬПРОМСТРОЙБАНК</v>
      </c>
      <c r="D281" s="14">
        <f>INDEX('123_parsed'!B:B,MATCH('0107'!B281,'123_parsed'!A:A,0))</f>
        <v>817.53899999999999</v>
      </c>
      <c r="E281" s="13">
        <f t="shared" si="110"/>
        <v>781.51900000000001</v>
      </c>
      <c r="F281" s="11">
        <f>(((INDEX('101'!$A:$G,MATCH($A281&amp;"60401",'101'!$A:$A,0),MATCH($J$2&amp;"Ост /Дб",'101'!$1:$1,0)))+(INDEX('101'!$A:$G,MATCH($A281&amp;"60404",'101'!$A:$A,0),MATCH($J$2&amp;"Ост /Дб",'101'!$1:$1,0)))+(INDEX('101'!$A:$G,MATCH($A281&amp;"60415",'101'!$A:$A,0),MATCH($J$2&amp;"Ост /Дб",'101'!$1:$1,0)))-(INDEX('101'!$A:$G,MATCH($A281&amp;"60414",'101'!$A:$A,0),MATCH($J$2&amp;"Ост /Кр",'101'!$1:$1,0)))-(INDEX('101'!$A:$G,MATCH($A281&amp;"60405",'101'!$A:$A,0),MATCH($J$2&amp;"Ост /Дб",'101'!$1:$1,0)))+(INDEX('101'!$A:$G,MATCH($A281&amp;"61901",'101'!$A:$A,0),MATCH($J$2&amp;"Ост /Дб",'101'!$1:$1,0)))+(INDEX('101'!$A:$G,MATCH($A281&amp;"61902",'101'!$A:$A,0),MATCH($J$2&amp;"Ост /Дб",'101'!$1:$1,0)))+(INDEX('101'!$A:$G,MATCH($A281&amp;"61903",'101'!$A:$A,0),MATCH($J$2&amp;"Ост /Дб",'101'!$1:$1,0)))+(INDEX('101'!$A:$G,MATCH($A281&amp;"61904",'101'!$A:$A,0),MATCH($J$2&amp;"Ост /Дб",'101'!$1:$1,0)))+(INDEX('101'!$A:$G,MATCH($A281&amp;"61905",'101'!$A:$A,0),MATCH($J$2&amp;"Ост /Дб",'101'!$1:$1,0)))+(INDEX('101'!$A:$G,MATCH($A281&amp;"61906",'101'!$A:$A,0),MATCH($J$2&amp;"Ост /Дб",'101'!$1:$1,0)))+(INDEX('101'!$A:$G,MATCH($A281&amp;"61907",'101'!$A:$A,0),MATCH($J$2&amp;"Ост /Дб",'101'!$1:$1,0)))+(INDEX('101'!$A:$G,MATCH($A281&amp;"61908",'101'!$A:$A,0),MATCH($J$2&amp;"Ост /Дб",'101'!$1:$1,0)))+(INDEX('101'!$A:$G,MATCH($A281&amp;"61911",'101'!$A:$A,0),MATCH($J$2&amp;"Ост /Дб",'101'!$1:$1,0)))-(INDEX('101'!$A:$G,MATCH($A281&amp;"61909",'101'!$A:$A,0),MATCH($J$2&amp;"Ост /Кр",'101'!$1:$1,0)))-(INDEX('101'!$A:$G,MATCH($A281&amp;"61910",'101'!$A:$A,0),MATCH($J$2&amp;"Ост /Кр",'101'!$1:$1,0)))-(INDEX('101'!$A:$G,MATCH($A281&amp;"61912",'101'!$A:$A,0),MATCH($J$2&amp;"Ост /Кр",'101'!$1:$1,0)))+(INDEX('101'!$A:$G,MATCH($A281&amp;"62001",'101'!$A:$A,0),MATCH($J$2&amp;"Ост /Дб",'101'!$1:$1,0)))-(INDEX('101'!$A:$G,MATCH($A281&amp;"62002",'101'!$A:$A,0),MATCH($J$2&amp;"Ост /Кр",'101'!$1:$1,0)))+(INDEX('101'!$A:$G,MATCH($A281&amp;"62101",'101'!$A:$A,0),MATCH($J$2&amp;"Ост /Дб",'101'!$1:$1,0)))+(INDEX('101'!$A:$G,MATCH($A281&amp;"62102",'101'!$A:$A,0),MATCH($J$2&amp;"Ост /Дб",'101'!$1:$1,0)))-(INDEX('101'!$A:$G,MATCH($A281&amp;"62103",'101'!$A:$A,0),MATCH($J$2&amp;"Ост /Кр",'101'!$1:$1,0))))-(((INDEX('135'!$A:$O,MATCH('0107'!$A281,'135'!$A:$A,0),MATCH($J$2&amp;F$4,'135'!$2:$2,0)))/1.5)+(INDEX('135'!$A:$O,MATCH('0107'!$A281,'135'!$A:$A,0),MATCH($J$2&amp;F$5,'135'!$2:$2,0)))+(INDEX('135'!$A:$O,MATCH('0107'!$A281,'135'!$A:$A,0),MATCH($J$2&amp;F$6,'135'!$2:$2,0)))))/$J$1</f>
        <v>418.452</v>
      </c>
      <c r="G281" s="16">
        <f>(((INDEX('135'!$A:$O,MATCH('0107'!$A281,'135'!$A:$A,0),MATCH($J$2&amp;G$4,'135'!$2:$2,0)))/1.5)+(INDEX('135'!$A:$O,MATCH('0107'!$A281,'135'!$A:$A,0),MATCH($J$2&amp;G$5,'135'!$2:$2,0)))+(INDEX('135'!$A:$O,MATCH('0107'!$A281,'135'!$A:$A,0),MATCH($J$2&amp;G$6,'135'!$2:$2,0))))/$J$1</f>
        <v>363.06700000000001</v>
      </c>
      <c r="H281" s="11">
        <f>(((INDEX('135'!$A:$O,MATCH('0107'!$A281,'135'!$A:$A,0),MATCH($J$2&amp;H$6,'135'!$2:$2,0)))/1.5))/$J$1</f>
        <v>0</v>
      </c>
      <c r="I281" s="11">
        <f>(((INDEX('135'!$A:$O,MATCH('0107'!$A281,'135'!$A:$A,0),MATCH($J$2&amp;I$4,'135'!$2:$2,0)))/1.5)+(INDEX('135'!$A:$O,MATCH('0107'!$A281,'135'!$A:$A,0),MATCH($J$2&amp;I$5,'135'!$2:$2,0)))+(INDEX('135'!$A:$O,MATCH('0107'!$A281,'135'!$A:$A,0),MATCH($J$2&amp;I$6,'135'!$2:$2,0))))/$J$1</f>
        <v>0</v>
      </c>
      <c r="J281" s="11"/>
      <c r="K281" s="15">
        <f t="shared" si="95"/>
        <v>95.594093982060798</v>
      </c>
      <c r="L281" s="49">
        <f t="shared" si="96"/>
        <v>0.51184347168758926</v>
      </c>
      <c r="M281" s="52">
        <f t="shared" si="97"/>
        <v>3</v>
      </c>
      <c r="N281" s="49">
        <f t="shared" si="98"/>
        <v>0.44409746813301876</v>
      </c>
      <c r="O281" s="49">
        <f t="shared" si="99"/>
        <v>0</v>
      </c>
      <c r="P281" s="52">
        <f t="shared" si="100"/>
        <v>2</v>
      </c>
      <c r="Q281" s="49">
        <f t="shared" si="101"/>
        <v>0</v>
      </c>
      <c r="R281" s="52">
        <f t="shared" si="102"/>
        <v>2</v>
      </c>
      <c r="S281" s="49">
        <f t="shared" si="103"/>
        <v>0</v>
      </c>
      <c r="T281" s="49">
        <f t="shared" si="104"/>
        <v>0.95594093982060802</v>
      </c>
      <c r="U281" s="38">
        <f t="shared" si="105"/>
        <v>1</v>
      </c>
      <c r="V281" s="54">
        <f t="shared" si="106"/>
        <v>1</v>
      </c>
      <c r="W281" s="57">
        <f t="shared" si="89"/>
        <v>1787.5243333333335</v>
      </c>
      <c r="X281" s="59">
        <f t="shared" si="90"/>
        <v>2605.0633333333335</v>
      </c>
      <c r="Y281" s="53">
        <f>INDEX('N1.0'!D:D,MATCH('0107'!A281,'N1.0'!B:B,0))</f>
        <v>14.234999999999999</v>
      </c>
      <c r="Z281" s="53">
        <f t="shared" si="91"/>
        <v>5743.161222339304</v>
      </c>
      <c r="AA281" s="53">
        <f t="shared" si="92"/>
        <v>4.8976807216536464</v>
      </c>
      <c r="AB281" s="53">
        <f t="shared" si="107"/>
        <v>-9.337319278346353</v>
      </c>
      <c r="AC281" s="56">
        <f t="shared" si="108"/>
        <v>1787.5243333333337</v>
      </c>
      <c r="AD281" s="56">
        <f t="shared" si="109"/>
        <v>1787.5243333333337</v>
      </c>
      <c r="AE281" s="53">
        <f t="shared" si="93"/>
        <v>45.359397594487852</v>
      </c>
      <c r="AF281" s="53">
        <f t="shared" si="94"/>
        <v>45.359397594487852</v>
      </c>
    </row>
    <row r="282" spans="1:32" ht="20.5" customHeight="1" x14ac:dyDescent="0.2">
      <c r="A282" s="26" t="str">
        <f>all_banks!O276&amp;" "</f>
        <v xml:space="preserve">ООО КБ "Столичный Кредит" (2853) </v>
      </c>
      <c r="B282" s="3">
        <f>all_banks!H276</f>
        <v>2853</v>
      </c>
      <c r="C282" s="3" t="str">
        <f>all_banks!E276</f>
        <v>СТОЛИЧНЫЙ КРЕДИТ</v>
      </c>
      <c r="D282" s="14">
        <f>INDEX('123_parsed'!B:B,MATCH('0107'!B282,'123_parsed'!A:A,0))</f>
        <v>350.12099999999998</v>
      </c>
      <c r="E282" s="13">
        <f t="shared" si="110"/>
        <v>232.43333333333331</v>
      </c>
      <c r="F282" s="11">
        <f>(((INDEX('101'!$A:$G,MATCH($A282&amp;"60401",'101'!$A:$A,0),MATCH($J$2&amp;"Ост /Дб",'101'!$1:$1,0)))+(INDEX('101'!$A:$G,MATCH($A282&amp;"60404",'101'!$A:$A,0),MATCH($J$2&amp;"Ост /Дб",'101'!$1:$1,0)))+(INDEX('101'!$A:$G,MATCH($A282&amp;"60415",'101'!$A:$A,0),MATCH($J$2&amp;"Ост /Дб",'101'!$1:$1,0)))-(INDEX('101'!$A:$G,MATCH($A282&amp;"60414",'101'!$A:$A,0),MATCH($J$2&amp;"Ост /Кр",'101'!$1:$1,0)))-(INDEX('101'!$A:$G,MATCH($A282&amp;"60405",'101'!$A:$A,0),MATCH($J$2&amp;"Ост /Дб",'101'!$1:$1,0)))+(INDEX('101'!$A:$G,MATCH($A282&amp;"61901",'101'!$A:$A,0),MATCH($J$2&amp;"Ост /Дб",'101'!$1:$1,0)))+(INDEX('101'!$A:$G,MATCH($A282&amp;"61902",'101'!$A:$A,0),MATCH($J$2&amp;"Ост /Дб",'101'!$1:$1,0)))+(INDEX('101'!$A:$G,MATCH($A282&amp;"61903",'101'!$A:$A,0),MATCH($J$2&amp;"Ост /Дб",'101'!$1:$1,0)))+(INDEX('101'!$A:$G,MATCH($A282&amp;"61904",'101'!$A:$A,0),MATCH($J$2&amp;"Ост /Дб",'101'!$1:$1,0)))+(INDEX('101'!$A:$G,MATCH($A282&amp;"61905",'101'!$A:$A,0),MATCH($J$2&amp;"Ост /Дб",'101'!$1:$1,0)))+(INDEX('101'!$A:$G,MATCH($A282&amp;"61906",'101'!$A:$A,0),MATCH($J$2&amp;"Ост /Дб",'101'!$1:$1,0)))+(INDEX('101'!$A:$G,MATCH($A282&amp;"61907",'101'!$A:$A,0),MATCH($J$2&amp;"Ост /Дб",'101'!$1:$1,0)))+(INDEX('101'!$A:$G,MATCH($A282&amp;"61908",'101'!$A:$A,0),MATCH($J$2&amp;"Ост /Дб",'101'!$1:$1,0)))+(INDEX('101'!$A:$G,MATCH($A282&amp;"61911",'101'!$A:$A,0),MATCH($J$2&amp;"Ост /Дб",'101'!$1:$1,0)))-(INDEX('101'!$A:$G,MATCH($A282&amp;"61909",'101'!$A:$A,0),MATCH($J$2&amp;"Ост /Кр",'101'!$1:$1,0)))-(INDEX('101'!$A:$G,MATCH($A282&amp;"61910",'101'!$A:$A,0),MATCH($J$2&amp;"Ост /Кр",'101'!$1:$1,0)))-(INDEX('101'!$A:$G,MATCH($A282&amp;"61912",'101'!$A:$A,0),MATCH($J$2&amp;"Ост /Кр",'101'!$1:$1,0)))+(INDEX('101'!$A:$G,MATCH($A282&amp;"62001",'101'!$A:$A,0),MATCH($J$2&amp;"Ост /Дб",'101'!$1:$1,0)))-(INDEX('101'!$A:$G,MATCH($A282&amp;"62002",'101'!$A:$A,0),MATCH($J$2&amp;"Ост /Кр",'101'!$1:$1,0)))+(INDEX('101'!$A:$G,MATCH($A282&amp;"62101",'101'!$A:$A,0),MATCH($J$2&amp;"Ост /Дб",'101'!$1:$1,0)))+(INDEX('101'!$A:$G,MATCH($A282&amp;"62102",'101'!$A:$A,0),MATCH($J$2&amp;"Ост /Дб",'101'!$1:$1,0)))-(INDEX('101'!$A:$G,MATCH($A282&amp;"62103",'101'!$A:$A,0),MATCH($J$2&amp;"Ост /Кр",'101'!$1:$1,0))))-(((INDEX('135'!$A:$O,MATCH('0107'!$A282,'135'!$A:$A,0),MATCH($J$2&amp;F$4,'135'!$2:$2,0)))/1.5)+(INDEX('135'!$A:$O,MATCH('0107'!$A282,'135'!$A:$A,0),MATCH($J$2&amp;F$5,'135'!$2:$2,0)))+(INDEX('135'!$A:$O,MATCH('0107'!$A282,'135'!$A:$A,0),MATCH($J$2&amp;F$6,'135'!$2:$2,0)))))/$J$1</f>
        <v>206.03399999999999</v>
      </c>
      <c r="G282" s="16">
        <f>(((INDEX('135'!$A:$O,MATCH('0107'!$A282,'135'!$A:$A,0),MATCH($J$2&amp;G$4,'135'!$2:$2,0)))/1.5)+(INDEX('135'!$A:$O,MATCH('0107'!$A282,'135'!$A:$A,0),MATCH($J$2&amp;G$5,'135'!$2:$2,0)))+(INDEX('135'!$A:$O,MATCH('0107'!$A282,'135'!$A:$A,0),MATCH($J$2&amp;G$6,'135'!$2:$2,0))))/$J$1</f>
        <v>0.51</v>
      </c>
      <c r="H282" s="11">
        <f>(((INDEX('135'!$A:$O,MATCH('0107'!$A282,'135'!$A:$A,0),MATCH($J$2&amp;H$6,'135'!$2:$2,0)))/1.5))/$J$1</f>
        <v>0</v>
      </c>
      <c r="I282" s="11">
        <f>(((INDEX('135'!$A:$O,MATCH('0107'!$A282,'135'!$A:$A,0),MATCH($J$2&amp;I$4,'135'!$2:$2,0)))/1.5)+(INDEX('135'!$A:$O,MATCH('0107'!$A282,'135'!$A:$A,0),MATCH($J$2&amp;I$5,'135'!$2:$2,0)))+(INDEX('135'!$A:$O,MATCH('0107'!$A282,'135'!$A:$A,0),MATCH($J$2&amp;I$6,'135'!$2:$2,0))))/$J$1</f>
        <v>25.889333333333333</v>
      </c>
      <c r="J282" s="11"/>
      <c r="K282" s="15">
        <f t="shared" si="95"/>
        <v>66.386573022850186</v>
      </c>
      <c r="L282" s="49">
        <f t="shared" si="96"/>
        <v>0.58846513062626926</v>
      </c>
      <c r="M282" s="52">
        <f t="shared" si="97"/>
        <v>3</v>
      </c>
      <c r="N282" s="49">
        <f t="shared" si="98"/>
        <v>1.4566392761359646E-3</v>
      </c>
      <c r="O282" s="49">
        <f t="shared" si="99"/>
        <v>0</v>
      </c>
      <c r="P282" s="52">
        <f t="shared" si="100"/>
        <v>2</v>
      </c>
      <c r="Q282" s="49">
        <f t="shared" si="101"/>
        <v>7.3943960326096791E-2</v>
      </c>
      <c r="R282" s="52">
        <f t="shared" si="102"/>
        <v>2</v>
      </c>
      <c r="S282" s="49">
        <f t="shared" si="103"/>
        <v>0</v>
      </c>
      <c r="T282" s="49">
        <f t="shared" si="104"/>
        <v>0.66386573022850193</v>
      </c>
      <c r="U282" s="38">
        <f t="shared" si="105"/>
        <v>1</v>
      </c>
      <c r="V282" s="54">
        <f t="shared" si="106"/>
        <v>1</v>
      </c>
      <c r="W282" s="57">
        <f t="shared" si="89"/>
        <v>424.65677777777773</v>
      </c>
      <c r="X282" s="59">
        <f t="shared" si="90"/>
        <v>774.77777777777771</v>
      </c>
      <c r="Y282" s="53">
        <f>INDEX('N1.0'!D:D,MATCH('0107'!A282,'N1.0'!B:B,0))</f>
        <v>25.747</v>
      </c>
      <c r="Z282" s="53">
        <f t="shared" si="91"/>
        <v>1359.8516331999845</v>
      </c>
      <c r="AA282" s="53">
        <f t="shared" si="92"/>
        <v>16.37854904380676</v>
      </c>
      <c r="AB282" s="53">
        <f t="shared" si="107"/>
        <v>-9.3684509561932394</v>
      </c>
      <c r="AC282" s="56">
        <f t="shared" si="108"/>
        <v>0</v>
      </c>
      <c r="AD282" s="56">
        <f t="shared" si="109"/>
        <v>0</v>
      </c>
      <c r="AE282" s="53">
        <f t="shared" si="93"/>
        <v>25.747</v>
      </c>
      <c r="AF282" s="53">
        <f t="shared" si="94"/>
        <v>25.747</v>
      </c>
    </row>
    <row r="283" spans="1:32" ht="20.5" customHeight="1" x14ac:dyDescent="0.2">
      <c r="A283" s="26" t="str">
        <f>all_banks!O277&amp;" "</f>
        <v xml:space="preserve">КБ "СТРОЙЛЕСБАНК" (ООО) (2995) </v>
      </c>
      <c r="B283" s="3">
        <f>all_banks!H277</f>
        <v>2995</v>
      </c>
      <c r="C283" s="3" t="str">
        <f>all_banks!E277</f>
        <v>СТРОЙЛЕСБАНК</v>
      </c>
      <c r="D283" s="14">
        <f>INDEX('123_parsed'!B:B,MATCH('0107'!B283,'123_parsed'!A:A,0))</f>
        <v>1258.271</v>
      </c>
      <c r="E283" s="13">
        <f t="shared" si="110"/>
        <v>383.81200000000001</v>
      </c>
      <c r="F283" s="11">
        <f>(((INDEX('101'!$A:$G,MATCH($A283&amp;"60401",'101'!$A:$A,0),MATCH($J$2&amp;"Ост /Дб",'101'!$1:$1,0)))+(INDEX('101'!$A:$G,MATCH($A283&amp;"60404",'101'!$A:$A,0),MATCH($J$2&amp;"Ост /Дб",'101'!$1:$1,0)))+(INDEX('101'!$A:$G,MATCH($A283&amp;"60415",'101'!$A:$A,0),MATCH($J$2&amp;"Ост /Дб",'101'!$1:$1,0)))-(INDEX('101'!$A:$G,MATCH($A283&amp;"60414",'101'!$A:$A,0),MATCH($J$2&amp;"Ост /Кр",'101'!$1:$1,0)))-(INDEX('101'!$A:$G,MATCH($A283&amp;"60405",'101'!$A:$A,0),MATCH($J$2&amp;"Ост /Дб",'101'!$1:$1,0)))+(INDEX('101'!$A:$G,MATCH($A283&amp;"61901",'101'!$A:$A,0),MATCH($J$2&amp;"Ост /Дб",'101'!$1:$1,0)))+(INDEX('101'!$A:$G,MATCH($A283&amp;"61902",'101'!$A:$A,0),MATCH($J$2&amp;"Ост /Дб",'101'!$1:$1,0)))+(INDEX('101'!$A:$G,MATCH($A283&amp;"61903",'101'!$A:$A,0),MATCH($J$2&amp;"Ост /Дб",'101'!$1:$1,0)))+(INDEX('101'!$A:$G,MATCH($A283&amp;"61904",'101'!$A:$A,0),MATCH($J$2&amp;"Ост /Дб",'101'!$1:$1,0)))+(INDEX('101'!$A:$G,MATCH($A283&amp;"61905",'101'!$A:$A,0),MATCH($J$2&amp;"Ост /Дб",'101'!$1:$1,0)))+(INDEX('101'!$A:$G,MATCH($A283&amp;"61906",'101'!$A:$A,0),MATCH($J$2&amp;"Ост /Дб",'101'!$1:$1,0)))+(INDEX('101'!$A:$G,MATCH($A283&amp;"61907",'101'!$A:$A,0),MATCH($J$2&amp;"Ост /Дб",'101'!$1:$1,0)))+(INDEX('101'!$A:$G,MATCH($A283&amp;"61908",'101'!$A:$A,0),MATCH($J$2&amp;"Ост /Дб",'101'!$1:$1,0)))+(INDEX('101'!$A:$G,MATCH($A283&amp;"61911",'101'!$A:$A,0),MATCH($J$2&amp;"Ост /Дб",'101'!$1:$1,0)))-(INDEX('101'!$A:$G,MATCH($A283&amp;"61909",'101'!$A:$A,0),MATCH($J$2&amp;"Ост /Кр",'101'!$1:$1,0)))-(INDEX('101'!$A:$G,MATCH($A283&amp;"61910",'101'!$A:$A,0),MATCH($J$2&amp;"Ост /Кр",'101'!$1:$1,0)))-(INDEX('101'!$A:$G,MATCH($A283&amp;"61912",'101'!$A:$A,0),MATCH($J$2&amp;"Ост /Кр",'101'!$1:$1,0)))+(INDEX('101'!$A:$G,MATCH($A283&amp;"62001",'101'!$A:$A,0),MATCH($J$2&amp;"Ост /Дб",'101'!$1:$1,0)))-(INDEX('101'!$A:$G,MATCH($A283&amp;"62002",'101'!$A:$A,0),MATCH($J$2&amp;"Ост /Кр",'101'!$1:$1,0)))+(INDEX('101'!$A:$G,MATCH($A283&amp;"62101",'101'!$A:$A,0),MATCH($J$2&amp;"Ост /Дб",'101'!$1:$1,0)))+(INDEX('101'!$A:$G,MATCH($A283&amp;"62102",'101'!$A:$A,0),MATCH($J$2&amp;"Ост /Дб",'101'!$1:$1,0)))-(INDEX('101'!$A:$G,MATCH($A283&amp;"62103",'101'!$A:$A,0),MATCH($J$2&amp;"Ост /Кр",'101'!$1:$1,0))))-(((INDEX('135'!$A:$O,MATCH('0107'!$A283,'135'!$A:$A,0),MATCH($J$2&amp;F$4,'135'!$2:$2,0)))/1.5)+(INDEX('135'!$A:$O,MATCH('0107'!$A283,'135'!$A:$A,0),MATCH($J$2&amp;F$5,'135'!$2:$2,0)))+(INDEX('135'!$A:$O,MATCH('0107'!$A283,'135'!$A:$A,0),MATCH($J$2&amp;F$6,'135'!$2:$2,0)))))/$J$1</f>
        <v>228.61766666666665</v>
      </c>
      <c r="G283" s="16">
        <f>(((INDEX('135'!$A:$O,MATCH('0107'!$A283,'135'!$A:$A,0),MATCH($J$2&amp;G$4,'135'!$2:$2,0)))/1.5)+(INDEX('135'!$A:$O,MATCH('0107'!$A283,'135'!$A:$A,0),MATCH($J$2&amp;G$5,'135'!$2:$2,0)))+(INDEX('135'!$A:$O,MATCH('0107'!$A283,'135'!$A:$A,0),MATCH($J$2&amp;G$6,'135'!$2:$2,0))))/$J$1</f>
        <v>155.19433333333333</v>
      </c>
      <c r="H283" s="11">
        <f>(((INDEX('135'!$A:$O,MATCH('0107'!$A283,'135'!$A:$A,0),MATCH($J$2&amp;H$6,'135'!$2:$2,0)))/1.5))/$J$1</f>
        <v>0</v>
      </c>
      <c r="I283" s="11">
        <f>(((INDEX('135'!$A:$O,MATCH('0107'!$A283,'135'!$A:$A,0),MATCH($J$2&amp;I$4,'135'!$2:$2,0)))/1.5)+(INDEX('135'!$A:$O,MATCH('0107'!$A283,'135'!$A:$A,0),MATCH($J$2&amp;I$5,'135'!$2:$2,0)))+(INDEX('135'!$A:$O,MATCH('0107'!$A283,'135'!$A:$A,0),MATCH($J$2&amp;I$6,'135'!$2:$2,0))))/$J$1</f>
        <v>0</v>
      </c>
      <c r="J283" s="11"/>
      <c r="K283" s="15">
        <f t="shared" si="95"/>
        <v>30.503126909862821</v>
      </c>
      <c r="L283" s="49">
        <f t="shared" si="96"/>
        <v>0.18169191427495879</v>
      </c>
      <c r="M283" s="52">
        <f t="shared" si="97"/>
        <v>3</v>
      </c>
      <c r="N283" s="49">
        <f t="shared" si="98"/>
        <v>0.12333935482366941</v>
      </c>
      <c r="O283" s="49">
        <f t="shared" si="99"/>
        <v>0</v>
      </c>
      <c r="P283" s="52">
        <f t="shared" si="100"/>
        <v>2</v>
      </c>
      <c r="Q283" s="49">
        <f t="shared" si="101"/>
        <v>0</v>
      </c>
      <c r="R283" s="52">
        <f t="shared" si="102"/>
        <v>2</v>
      </c>
      <c r="S283" s="49">
        <f t="shared" si="103"/>
        <v>0</v>
      </c>
      <c r="T283" s="49">
        <f t="shared" si="104"/>
        <v>0.30503126909862821</v>
      </c>
      <c r="U283" s="38">
        <f t="shared" si="105"/>
        <v>1</v>
      </c>
      <c r="V283" s="54">
        <f t="shared" si="106"/>
        <v>1</v>
      </c>
      <c r="W283" s="57">
        <f t="shared" si="89"/>
        <v>21.102333333333263</v>
      </c>
      <c r="X283" s="59">
        <f t="shared" si="90"/>
        <v>1279.3733333333332</v>
      </c>
      <c r="Y283" s="53">
        <f>INDEX('N1.0'!D:D,MATCH('0107'!A283,'N1.0'!B:B,0))</f>
        <v>25.945</v>
      </c>
      <c r="Z283" s="53">
        <f t="shared" si="91"/>
        <v>4849.7629601079198</v>
      </c>
      <c r="AA283" s="53">
        <f t="shared" si="92"/>
        <v>25.814463723236095</v>
      </c>
      <c r="AB283" s="53">
        <f t="shared" si="107"/>
        <v>-0.13053627676390533</v>
      </c>
      <c r="AC283" s="56">
        <f t="shared" si="108"/>
        <v>0</v>
      </c>
      <c r="AD283" s="56">
        <f t="shared" si="109"/>
        <v>0</v>
      </c>
      <c r="AE283" s="53">
        <f t="shared" si="93"/>
        <v>25.945000000000004</v>
      </c>
      <c r="AF283" s="53">
        <f t="shared" si="94"/>
        <v>25.945000000000004</v>
      </c>
    </row>
    <row r="284" spans="1:32" ht="20.5" customHeight="1" x14ac:dyDescent="0.2">
      <c r="A284" s="26" t="str">
        <f>all_banks!O278&amp;" "</f>
        <v xml:space="preserve">АО "СМБСР Банк" (3494) </v>
      </c>
      <c r="B284" s="3">
        <f>all_banks!H278</f>
        <v>3494</v>
      </c>
      <c r="C284" s="3" t="str">
        <f>all_banks!E278</f>
        <v>СУМИТОМО МИЦУИ РУС БАНК</v>
      </c>
      <c r="D284" s="14">
        <f>INDEX('123_parsed'!B:B,MATCH('0107'!B284,'123_parsed'!A:A,0))</f>
        <v>16249.419</v>
      </c>
      <c r="E284" s="13">
        <f t="shared" si="110"/>
        <v>39.287999999999997</v>
      </c>
      <c r="F284" s="11">
        <f>(((INDEX('101'!$A:$G,MATCH($A284&amp;"60401",'101'!$A:$A,0),MATCH($J$2&amp;"Ост /Дб",'101'!$1:$1,0)))+(INDEX('101'!$A:$G,MATCH($A284&amp;"60404",'101'!$A:$A,0),MATCH($J$2&amp;"Ост /Дб",'101'!$1:$1,0)))+(INDEX('101'!$A:$G,MATCH($A284&amp;"60415",'101'!$A:$A,0),MATCH($J$2&amp;"Ост /Дб",'101'!$1:$1,0)))-(INDEX('101'!$A:$G,MATCH($A284&amp;"60414",'101'!$A:$A,0),MATCH($J$2&amp;"Ост /Кр",'101'!$1:$1,0)))-(INDEX('101'!$A:$G,MATCH($A284&amp;"60405",'101'!$A:$A,0),MATCH($J$2&amp;"Ост /Дб",'101'!$1:$1,0)))+(INDEX('101'!$A:$G,MATCH($A284&amp;"61901",'101'!$A:$A,0),MATCH($J$2&amp;"Ост /Дб",'101'!$1:$1,0)))+(INDEX('101'!$A:$G,MATCH($A284&amp;"61902",'101'!$A:$A,0),MATCH($J$2&amp;"Ост /Дб",'101'!$1:$1,0)))+(INDEX('101'!$A:$G,MATCH($A284&amp;"61903",'101'!$A:$A,0),MATCH($J$2&amp;"Ост /Дб",'101'!$1:$1,0)))+(INDEX('101'!$A:$G,MATCH($A284&amp;"61904",'101'!$A:$A,0),MATCH($J$2&amp;"Ост /Дб",'101'!$1:$1,0)))+(INDEX('101'!$A:$G,MATCH($A284&amp;"61905",'101'!$A:$A,0),MATCH($J$2&amp;"Ост /Дб",'101'!$1:$1,0)))+(INDEX('101'!$A:$G,MATCH($A284&amp;"61906",'101'!$A:$A,0),MATCH($J$2&amp;"Ост /Дб",'101'!$1:$1,0)))+(INDEX('101'!$A:$G,MATCH($A284&amp;"61907",'101'!$A:$A,0),MATCH($J$2&amp;"Ост /Дб",'101'!$1:$1,0)))+(INDEX('101'!$A:$G,MATCH($A284&amp;"61908",'101'!$A:$A,0),MATCH($J$2&amp;"Ост /Дб",'101'!$1:$1,0)))+(INDEX('101'!$A:$G,MATCH($A284&amp;"61911",'101'!$A:$A,0),MATCH($J$2&amp;"Ост /Дб",'101'!$1:$1,0)))-(INDEX('101'!$A:$G,MATCH($A284&amp;"61909",'101'!$A:$A,0),MATCH($J$2&amp;"Ост /Кр",'101'!$1:$1,0)))-(INDEX('101'!$A:$G,MATCH($A284&amp;"61910",'101'!$A:$A,0),MATCH($J$2&amp;"Ост /Кр",'101'!$1:$1,0)))-(INDEX('101'!$A:$G,MATCH($A284&amp;"61912",'101'!$A:$A,0),MATCH($J$2&amp;"Ост /Кр",'101'!$1:$1,0)))+(INDEX('101'!$A:$G,MATCH($A284&amp;"62001",'101'!$A:$A,0),MATCH($J$2&amp;"Ост /Дб",'101'!$1:$1,0)))-(INDEX('101'!$A:$G,MATCH($A284&amp;"62002",'101'!$A:$A,0),MATCH($J$2&amp;"Ост /Кр",'101'!$1:$1,0)))+(INDEX('101'!$A:$G,MATCH($A284&amp;"62101",'101'!$A:$A,0),MATCH($J$2&amp;"Ост /Дб",'101'!$1:$1,0)))+(INDEX('101'!$A:$G,MATCH($A284&amp;"62102",'101'!$A:$A,0),MATCH($J$2&amp;"Ост /Дб",'101'!$1:$1,0)))-(INDEX('101'!$A:$G,MATCH($A284&amp;"62103",'101'!$A:$A,0),MATCH($J$2&amp;"Ост /Кр",'101'!$1:$1,0))))-(((INDEX('135'!$A:$O,MATCH('0107'!$A284,'135'!$A:$A,0),MATCH($J$2&amp;F$4,'135'!$2:$2,0)))/1.5)+(INDEX('135'!$A:$O,MATCH('0107'!$A284,'135'!$A:$A,0),MATCH($J$2&amp;F$5,'135'!$2:$2,0)))+(INDEX('135'!$A:$O,MATCH('0107'!$A284,'135'!$A:$A,0),MATCH($J$2&amp;F$6,'135'!$2:$2,0)))))/$J$1</f>
        <v>39.287999999999997</v>
      </c>
      <c r="G284" s="16">
        <f>(((INDEX('135'!$A:$O,MATCH('0107'!$A284,'135'!$A:$A,0),MATCH($J$2&amp;G$4,'135'!$2:$2,0)))/1.5)+(INDEX('135'!$A:$O,MATCH('0107'!$A284,'135'!$A:$A,0),MATCH($J$2&amp;G$5,'135'!$2:$2,0)))+(INDEX('135'!$A:$O,MATCH('0107'!$A284,'135'!$A:$A,0),MATCH($J$2&amp;G$6,'135'!$2:$2,0))))/$J$1</f>
        <v>0</v>
      </c>
      <c r="H284" s="11">
        <f>(((INDEX('135'!$A:$O,MATCH('0107'!$A284,'135'!$A:$A,0),MATCH($J$2&amp;H$6,'135'!$2:$2,0)))/1.5))/$J$1</f>
        <v>0</v>
      </c>
      <c r="I284" s="11">
        <f>(((INDEX('135'!$A:$O,MATCH('0107'!$A284,'135'!$A:$A,0),MATCH($J$2&amp;I$4,'135'!$2:$2,0)))/1.5)+(INDEX('135'!$A:$O,MATCH('0107'!$A284,'135'!$A:$A,0),MATCH($J$2&amp;I$5,'135'!$2:$2,0)))+(INDEX('135'!$A:$O,MATCH('0107'!$A284,'135'!$A:$A,0),MATCH($J$2&amp;I$6,'135'!$2:$2,0))))/$J$1</f>
        <v>0</v>
      </c>
      <c r="J284" s="11"/>
      <c r="K284" s="15">
        <f t="shared" si="95"/>
        <v>0.2417809522912788</v>
      </c>
      <c r="L284" s="49">
        <f t="shared" si="96"/>
        <v>2.4178095229127881E-3</v>
      </c>
      <c r="M284" s="52">
        <f t="shared" si="97"/>
        <v>1</v>
      </c>
      <c r="N284" s="49">
        <f t="shared" si="98"/>
        <v>0</v>
      </c>
      <c r="O284" s="49">
        <f t="shared" si="99"/>
        <v>0</v>
      </c>
      <c r="P284" s="52">
        <f t="shared" si="100"/>
        <v>2</v>
      </c>
      <c r="Q284" s="49">
        <f t="shared" si="101"/>
        <v>0</v>
      </c>
      <c r="R284" s="52">
        <f t="shared" si="102"/>
        <v>2</v>
      </c>
      <c r="S284" s="49">
        <f t="shared" si="103"/>
        <v>0</v>
      </c>
      <c r="T284" s="49">
        <f t="shared" si="104"/>
        <v>2.4178095229127881E-3</v>
      </c>
      <c r="U284" s="38">
        <f t="shared" si="105"/>
        <v>0</v>
      </c>
      <c r="V284" s="54">
        <f t="shared" si="106"/>
        <v>0</v>
      </c>
      <c r="W284" s="57">
        <f t="shared" si="89"/>
        <v>0</v>
      </c>
      <c r="X284" s="59">
        <f t="shared" si="90"/>
        <v>16249.419</v>
      </c>
      <c r="Y284" s="53">
        <f>INDEX('N1.0'!D:D,MATCH('0107'!A284,'N1.0'!B:B,0))</f>
        <v>58.057000000000002</v>
      </c>
      <c r="Z284" s="53">
        <f t="shared" si="91"/>
        <v>27988.733486056804</v>
      </c>
      <c r="AA284" s="53">
        <f t="shared" si="92"/>
        <v>58.057000000000002</v>
      </c>
      <c r="AB284" s="53">
        <f t="shared" si="107"/>
        <v>0</v>
      </c>
      <c r="AC284" s="56">
        <f t="shared" si="108"/>
        <v>0</v>
      </c>
      <c r="AD284" s="56">
        <f t="shared" si="109"/>
        <v>0</v>
      </c>
      <c r="AE284" s="53">
        <f t="shared" si="93"/>
        <v>58.057000000000002</v>
      </c>
      <c r="AF284" s="53">
        <f t="shared" si="94"/>
        <v>58.057000000000002</v>
      </c>
    </row>
    <row r="285" spans="1:32" ht="20.5" customHeight="1" x14ac:dyDescent="0.2">
      <c r="A285" s="26" t="str">
        <f>all_banks!O279&amp;" "</f>
        <v xml:space="preserve">АО БАНК "СНГБ" (588) </v>
      </c>
      <c r="B285" s="3">
        <f>all_banks!H279</f>
        <v>588</v>
      </c>
      <c r="C285" s="3" t="str">
        <f>all_banks!E279</f>
        <v>СУРГУТНЕФТЕГАЗБАНК</v>
      </c>
      <c r="D285" s="14">
        <f>INDEX('123_parsed'!B:B,MATCH('0107'!B285,'123_parsed'!A:A,0))</f>
        <v>13830.593000000001</v>
      </c>
      <c r="E285" s="13">
        <f t="shared" si="110"/>
        <v>1897.97</v>
      </c>
      <c r="F285" s="11">
        <f>(((INDEX('101'!$A:$G,MATCH($A285&amp;"60401",'101'!$A:$A,0),MATCH($J$2&amp;"Ост /Дб",'101'!$1:$1,0)))+(INDEX('101'!$A:$G,MATCH($A285&amp;"60404",'101'!$A:$A,0),MATCH($J$2&amp;"Ост /Дб",'101'!$1:$1,0)))+(INDEX('101'!$A:$G,MATCH($A285&amp;"60415",'101'!$A:$A,0),MATCH($J$2&amp;"Ост /Дб",'101'!$1:$1,0)))-(INDEX('101'!$A:$G,MATCH($A285&amp;"60414",'101'!$A:$A,0),MATCH($J$2&amp;"Ост /Кр",'101'!$1:$1,0)))-(INDEX('101'!$A:$G,MATCH($A285&amp;"60405",'101'!$A:$A,0),MATCH($J$2&amp;"Ост /Дб",'101'!$1:$1,0)))+(INDEX('101'!$A:$G,MATCH($A285&amp;"61901",'101'!$A:$A,0),MATCH($J$2&amp;"Ост /Дб",'101'!$1:$1,0)))+(INDEX('101'!$A:$G,MATCH($A285&amp;"61902",'101'!$A:$A,0),MATCH($J$2&amp;"Ост /Дб",'101'!$1:$1,0)))+(INDEX('101'!$A:$G,MATCH($A285&amp;"61903",'101'!$A:$A,0),MATCH($J$2&amp;"Ост /Дб",'101'!$1:$1,0)))+(INDEX('101'!$A:$G,MATCH($A285&amp;"61904",'101'!$A:$A,0),MATCH($J$2&amp;"Ост /Дб",'101'!$1:$1,0)))+(INDEX('101'!$A:$G,MATCH($A285&amp;"61905",'101'!$A:$A,0),MATCH($J$2&amp;"Ост /Дб",'101'!$1:$1,0)))+(INDEX('101'!$A:$G,MATCH($A285&amp;"61906",'101'!$A:$A,0),MATCH($J$2&amp;"Ост /Дб",'101'!$1:$1,0)))+(INDEX('101'!$A:$G,MATCH($A285&amp;"61907",'101'!$A:$A,0),MATCH($J$2&amp;"Ост /Дб",'101'!$1:$1,0)))+(INDEX('101'!$A:$G,MATCH($A285&amp;"61908",'101'!$A:$A,0),MATCH($J$2&amp;"Ост /Дб",'101'!$1:$1,0)))+(INDEX('101'!$A:$G,MATCH($A285&amp;"61911",'101'!$A:$A,0),MATCH($J$2&amp;"Ост /Дб",'101'!$1:$1,0)))-(INDEX('101'!$A:$G,MATCH($A285&amp;"61909",'101'!$A:$A,0),MATCH($J$2&amp;"Ост /Кр",'101'!$1:$1,0)))-(INDEX('101'!$A:$G,MATCH($A285&amp;"61910",'101'!$A:$A,0),MATCH($J$2&amp;"Ост /Кр",'101'!$1:$1,0)))-(INDEX('101'!$A:$G,MATCH($A285&amp;"61912",'101'!$A:$A,0),MATCH($J$2&amp;"Ост /Кр",'101'!$1:$1,0)))+(INDEX('101'!$A:$G,MATCH($A285&amp;"62001",'101'!$A:$A,0),MATCH($J$2&amp;"Ост /Дб",'101'!$1:$1,0)))-(INDEX('101'!$A:$G,MATCH($A285&amp;"62002",'101'!$A:$A,0),MATCH($J$2&amp;"Ост /Кр",'101'!$1:$1,0)))+(INDEX('101'!$A:$G,MATCH($A285&amp;"62101",'101'!$A:$A,0),MATCH($J$2&amp;"Ост /Дб",'101'!$1:$1,0)))+(INDEX('101'!$A:$G,MATCH($A285&amp;"62102",'101'!$A:$A,0),MATCH($J$2&amp;"Ост /Дб",'101'!$1:$1,0)))-(INDEX('101'!$A:$G,MATCH($A285&amp;"62103",'101'!$A:$A,0),MATCH($J$2&amp;"Ост /Кр",'101'!$1:$1,0))))-(((INDEX('135'!$A:$O,MATCH('0107'!$A285,'135'!$A:$A,0),MATCH($J$2&amp;F$4,'135'!$2:$2,0)))/1.5)+(INDEX('135'!$A:$O,MATCH('0107'!$A285,'135'!$A:$A,0),MATCH($J$2&amp;F$5,'135'!$2:$2,0)))+(INDEX('135'!$A:$O,MATCH('0107'!$A285,'135'!$A:$A,0),MATCH($J$2&amp;F$6,'135'!$2:$2,0)))))/$J$1</f>
        <v>1831.4366666666667</v>
      </c>
      <c r="G285" s="16">
        <f>(((INDEX('135'!$A:$O,MATCH('0107'!$A285,'135'!$A:$A,0),MATCH($J$2&amp;G$4,'135'!$2:$2,0)))/1.5)+(INDEX('135'!$A:$O,MATCH('0107'!$A285,'135'!$A:$A,0),MATCH($J$2&amp;G$5,'135'!$2:$2,0)))+(INDEX('135'!$A:$O,MATCH('0107'!$A285,'135'!$A:$A,0),MATCH($J$2&amp;G$6,'135'!$2:$2,0))))/$J$1</f>
        <v>66.533333333333346</v>
      </c>
      <c r="H285" s="11">
        <f>(((INDEX('135'!$A:$O,MATCH('0107'!$A285,'135'!$A:$A,0),MATCH($J$2&amp;H$6,'135'!$2:$2,0)))/1.5))/$J$1</f>
        <v>0</v>
      </c>
      <c r="I285" s="11">
        <f>(((INDEX('135'!$A:$O,MATCH('0107'!$A285,'135'!$A:$A,0),MATCH($J$2&amp;I$4,'135'!$2:$2,0)))/1.5)+(INDEX('135'!$A:$O,MATCH('0107'!$A285,'135'!$A:$A,0),MATCH($J$2&amp;I$5,'135'!$2:$2,0)))+(INDEX('135'!$A:$O,MATCH('0107'!$A285,'135'!$A:$A,0),MATCH($J$2&amp;I$6,'135'!$2:$2,0))))/$J$1</f>
        <v>0</v>
      </c>
      <c r="J285" s="11"/>
      <c r="K285" s="15">
        <f t="shared" si="95"/>
        <v>13.722983533677841</v>
      </c>
      <c r="L285" s="49">
        <f t="shared" si="96"/>
        <v>0.13241924382177009</v>
      </c>
      <c r="M285" s="52">
        <f t="shared" si="97"/>
        <v>3</v>
      </c>
      <c r="N285" s="49">
        <f t="shared" si="98"/>
        <v>4.8105915150083106E-3</v>
      </c>
      <c r="O285" s="49">
        <f t="shared" si="99"/>
        <v>0</v>
      </c>
      <c r="P285" s="52">
        <f t="shared" si="100"/>
        <v>2</v>
      </c>
      <c r="Q285" s="49">
        <f t="shared" si="101"/>
        <v>0</v>
      </c>
      <c r="R285" s="52">
        <f t="shared" si="102"/>
        <v>2</v>
      </c>
      <c r="S285" s="49">
        <f t="shared" si="103"/>
        <v>0</v>
      </c>
      <c r="T285" s="49">
        <f t="shared" si="104"/>
        <v>0.13722983533677841</v>
      </c>
      <c r="U285" s="38">
        <f t="shared" si="105"/>
        <v>0</v>
      </c>
      <c r="V285" s="54">
        <f t="shared" si="106"/>
        <v>0</v>
      </c>
      <c r="W285" s="57">
        <f t="shared" si="89"/>
        <v>0</v>
      </c>
      <c r="X285" s="59">
        <f t="shared" si="90"/>
        <v>13830.593000000001</v>
      </c>
      <c r="Y285" s="53">
        <f>INDEX('N1.0'!D:D,MATCH('0107'!A285,'N1.0'!B:B,0))</f>
        <v>20.097000000000001</v>
      </c>
      <c r="Z285" s="53">
        <f t="shared" si="91"/>
        <v>68819.191919191915</v>
      </c>
      <c r="AA285" s="53">
        <f t="shared" si="92"/>
        <v>20.097000000000001</v>
      </c>
      <c r="AB285" s="53">
        <f t="shared" si="107"/>
        <v>0</v>
      </c>
      <c r="AC285" s="56">
        <f t="shared" si="108"/>
        <v>0</v>
      </c>
      <c r="AD285" s="56">
        <f t="shared" si="109"/>
        <v>0</v>
      </c>
      <c r="AE285" s="53">
        <f t="shared" si="93"/>
        <v>20.097000000000001</v>
      </c>
      <c r="AF285" s="53">
        <f t="shared" si="94"/>
        <v>20.097000000000001</v>
      </c>
    </row>
    <row r="286" spans="1:32" ht="20.5" customHeight="1" x14ac:dyDescent="0.2">
      <c r="A286" s="26" t="str">
        <f>all_banks!O280&amp;" "</f>
        <v xml:space="preserve">АО "СЭБ Банк" (3235) </v>
      </c>
      <c r="B286" s="3">
        <f>all_banks!H280</f>
        <v>3235</v>
      </c>
      <c r="C286" s="3" t="str">
        <f>all_banks!E280</f>
        <v>СЭБ БАНК</v>
      </c>
      <c r="D286" s="14">
        <f>INDEX('123_parsed'!B:B,MATCH('0107'!B286,'123_parsed'!A:A,0))</f>
        <v>6321.7489999999998</v>
      </c>
      <c r="E286" s="13">
        <f t="shared" si="110"/>
        <v>162.22499999999999</v>
      </c>
      <c r="F286" s="11">
        <f>(((INDEX('101'!$A:$G,MATCH($A286&amp;"60401",'101'!$A:$A,0),MATCH($J$2&amp;"Ост /Дб",'101'!$1:$1,0)))+(INDEX('101'!$A:$G,MATCH($A286&amp;"60404",'101'!$A:$A,0),MATCH($J$2&amp;"Ост /Дб",'101'!$1:$1,0)))+(INDEX('101'!$A:$G,MATCH($A286&amp;"60415",'101'!$A:$A,0),MATCH($J$2&amp;"Ост /Дб",'101'!$1:$1,0)))-(INDEX('101'!$A:$G,MATCH($A286&amp;"60414",'101'!$A:$A,0),MATCH($J$2&amp;"Ост /Кр",'101'!$1:$1,0)))-(INDEX('101'!$A:$G,MATCH($A286&amp;"60405",'101'!$A:$A,0),MATCH($J$2&amp;"Ост /Дб",'101'!$1:$1,0)))+(INDEX('101'!$A:$G,MATCH($A286&amp;"61901",'101'!$A:$A,0),MATCH($J$2&amp;"Ост /Дб",'101'!$1:$1,0)))+(INDEX('101'!$A:$G,MATCH($A286&amp;"61902",'101'!$A:$A,0),MATCH($J$2&amp;"Ост /Дб",'101'!$1:$1,0)))+(INDEX('101'!$A:$G,MATCH($A286&amp;"61903",'101'!$A:$A,0),MATCH($J$2&amp;"Ост /Дб",'101'!$1:$1,0)))+(INDEX('101'!$A:$G,MATCH($A286&amp;"61904",'101'!$A:$A,0),MATCH($J$2&amp;"Ост /Дб",'101'!$1:$1,0)))+(INDEX('101'!$A:$G,MATCH($A286&amp;"61905",'101'!$A:$A,0),MATCH($J$2&amp;"Ост /Дб",'101'!$1:$1,0)))+(INDEX('101'!$A:$G,MATCH($A286&amp;"61906",'101'!$A:$A,0),MATCH($J$2&amp;"Ост /Дб",'101'!$1:$1,0)))+(INDEX('101'!$A:$G,MATCH($A286&amp;"61907",'101'!$A:$A,0),MATCH($J$2&amp;"Ост /Дб",'101'!$1:$1,0)))+(INDEX('101'!$A:$G,MATCH($A286&amp;"61908",'101'!$A:$A,0),MATCH($J$2&amp;"Ост /Дб",'101'!$1:$1,0)))+(INDEX('101'!$A:$G,MATCH($A286&amp;"61911",'101'!$A:$A,0),MATCH($J$2&amp;"Ост /Дб",'101'!$1:$1,0)))-(INDEX('101'!$A:$G,MATCH($A286&amp;"61909",'101'!$A:$A,0),MATCH($J$2&amp;"Ост /Кр",'101'!$1:$1,0)))-(INDEX('101'!$A:$G,MATCH($A286&amp;"61910",'101'!$A:$A,0),MATCH($J$2&amp;"Ост /Кр",'101'!$1:$1,0)))-(INDEX('101'!$A:$G,MATCH($A286&amp;"61912",'101'!$A:$A,0),MATCH($J$2&amp;"Ост /Кр",'101'!$1:$1,0)))+(INDEX('101'!$A:$G,MATCH($A286&amp;"62001",'101'!$A:$A,0),MATCH($J$2&amp;"Ост /Дб",'101'!$1:$1,0)))-(INDEX('101'!$A:$G,MATCH($A286&amp;"62002",'101'!$A:$A,0),MATCH($J$2&amp;"Ост /Кр",'101'!$1:$1,0)))+(INDEX('101'!$A:$G,MATCH($A286&amp;"62101",'101'!$A:$A,0),MATCH($J$2&amp;"Ост /Дб",'101'!$1:$1,0)))+(INDEX('101'!$A:$G,MATCH($A286&amp;"62102",'101'!$A:$A,0),MATCH($J$2&amp;"Ост /Дб",'101'!$1:$1,0)))-(INDEX('101'!$A:$G,MATCH($A286&amp;"62103",'101'!$A:$A,0),MATCH($J$2&amp;"Ост /Кр",'101'!$1:$1,0))))-(((INDEX('135'!$A:$O,MATCH('0107'!$A286,'135'!$A:$A,0),MATCH($J$2&amp;F$4,'135'!$2:$2,0)))/1.5)+(INDEX('135'!$A:$O,MATCH('0107'!$A286,'135'!$A:$A,0),MATCH($J$2&amp;F$5,'135'!$2:$2,0)))+(INDEX('135'!$A:$O,MATCH('0107'!$A286,'135'!$A:$A,0),MATCH($J$2&amp;F$6,'135'!$2:$2,0)))))/$J$1</f>
        <v>162.22499999999999</v>
      </c>
      <c r="G286" s="16">
        <f>(((INDEX('135'!$A:$O,MATCH('0107'!$A286,'135'!$A:$A,0),MATCH($J$2&amp;G$4,'135'!$2:$2,0)))/1.5)+(INDEX('135'!$A:$O,MATCH('0107'!$A286,'135'!$A:$A,0),MATCH($J$2&amp;G$5,'135'!$2:$2,0)))+(INDEX('135'!$A:$O,MATCH('0107'!$A286,'135'!$A:$A,0),MATCH($J$2&amp;G$6,'135'!$2:$2,0))))/$J$1</f>
        <v>0</v>
      </c>
      <c r="H286" s="11">
        <f>(((INDEX('135'!$A:$O,MATCH('0107'!$A286,'135'!$A:$A,0),MATCH($J$2&amp;H$6,'135'!$2:$2,0)))/1.5))/$J$1</f>
        <v>0</v>
      </c>
      <c r="I286" s="11">
        <f>(((INDEX('135'!$A:$O,MATCH('0107'!$A286,'135'!$A:$A,0),MATCH($J$2&amp;I$4,'135'!$2:$2,0)))/1.5)+(INDEX('135'!$A:$O,MATCH('0107'!$A286,'135'!$A:$A,0),MATCH($J$2&amp;I$5,'135'!$2:$2,0)))+(INDEX('135'!$A:$O,MATCH('0107'!$A286,'135'!$A:$A,0),MATCH($J$2&amp;I$6,'135'!$2:$2,0))))/$J$1</f>
        <v>0</v>
      </c>
      <c r="J286" s="11"/>
      <c r="K286" s="15">
        <f t="shared" si="95"/>
        <v>2.566141110632516</v>
      </c>
      <c r="L286" s="49">
        <f t="shared" si="96"/>
        <v>2.5661411106325163E-2</v>
      </c>
      <c r="M286" s="52">
        <f t="shared" si="97"/>
        <v>1</v>
      </c>
      <c r="N286" s="49">
        <f t="shared" si="98"/>
        <v>0</v>
      </c>
      <c r="O286" s="49">
        <f t="shared" si="99"/>
        <v>0</v>
      </c>
      <c r="P286" s="52">
        <f t="shared" si="100"/>
        <v>2</v>
      </c>
      <c r="Q286" s="49">
        <f t="shared" si="101"/>
        <v>0</v>
      </c>
      <c r="R286" s="52">
        <f t="shared" si="102"/>
        <v>2</v>
      </c>
      <c r="S286" s="49">
        <f t="shared" si="103"/>
        <v>0</v>
      </c>
      <c r="T286" s="49">
        <f t="shared" si="104"/>
        <v>2.5661411106325163E-2</v>
      </c>
      <c r="U286" s="38">
        <f t="shared" si="105"/>
        <v>0</v>
      </c>
      <c r="V286" s="54">
        <f t="shared" si="106"/>
        <v>0</v>
      </c>
      <c r="W286" s="57">
        <f t="shared" si="89"/>
        <v>0</v>
      </c>
      <c r="X286" s="59">
        <f t="shared" si="90"/>
        <v>6321.7489999999998</v>
      </c>
      <c r="Y286" s="53">
        <f>INDEX('N1.0'!D:D,MATCH('0107'!A286,'N1.0'!B:B,0))</f>
        <v>46.279000000000003</v>
      </c>
      <c r="Z286" s="53">
        <f t="shared" si="91"/>
        <v>13660.081246353637</v>
      </c>
      <c r="AA286" s="53">
        <f t="shared" si="92"/>
        <v>46.279000000000003</v>
      </c>
      <c r="AB286" s="53">
        <f t="shared" si="107"/>
        <v>0</v>
      </c>
      <c r="AC286" s="56">
        <f t="shared" si="108"/>
        <v>0</v>
      </c>
      <c r="AD286" s="56">
        <f t="shared" si="109"/>
        <v>0</v>
      </c>
      <c r="AE286" s="53">
        <f t="shared" si="93"/>
        <v>46.279000000000003</v>
      </c>
      <c r="AF286" s="53">
        <f t="shared" si="94"/>
        <v>46.279000000000003</v>
      </c>
    </row>
    <row r="287" spans="1:32" ht="20.5" customHeight="1" x14ac:dyDescent="0.2">
      <c r="A287" s="26" t="str">
        <f>all_banks!O281&amp;" "</f>
        <v xml:space="preserve">Таврический Банк (АО) (2304) </v>
      </c>
      <c r="B287" s="3">
        <f>all_banks!H281</f>
        <v>2304</v>
      </c>
      <c r="C287" s="3" t="str">
        <f>all_banks!E281</f>
        <v>ТАВРИЧЕСКИЙ БАНК</v>
      </c>
      <c r="D287" s="14">
        <f>INDEX('123_parsed'!B:B,MATCH('0107'!B287,'123_parsed'!A:A,0))</f>
        <v>19454.073</v>
      </c>
      <c r="E287" s="13">
        <f t="shared" si="110"/>
        <v>1750.088</v>
      </c>
      <c r="F287" s="11">
        <f>(((INDEX('101'!$A:$G,MATCH($A287&amp;"60401",'101'!$A:$A,0),MATCH($J$2&amp;"Ост /Дб",'101'!$1:$1,0)))+(INDEX('101'!$A:$G,MATCH($A287&amp;"60404",'101'!$A:$A,0),MATCH($J$2&amp;"Ост /Дб",'101'!$1:$1,0)))+(INDEX('101'!$A:$G,MATCH($A287&amp;"60415",'101'!$A:$A,0),MATCH($J$2&amp;"Ост /Дб",'101'!$1:$1,0)))-(INDEX('101'!$A:$G,MATCH($A287&amp;"60414",'101'!$A:$A,0),MATCH($J$2&amp;"Ост /Кр",'101'!$1:$1,0)))-(INDEX('101'!$A:$G,MATCH($A287&amp;"60405",'101'!$A:$A,0),MATCH($J$2&amp;"Ост /Дб",'101'!$1:$1,0)))+(INDEX('101'!$A:$G,MATCH($A287&amp;"61901",'101'!$A:$A,0),MATCH($J$2&amp;"Ост /Дб",'101'!$1:$1,0)))+(INDEX('101'!$A:$G,MATCH($A287&amp;"61902",'101'!$A:$A,0),MATCH($J$2&amp;"Ост /Дб",'101'!$1:$1,0)))+(INDEX('101'!$A:$G,MATCH($A287&amp;"61903",'101'!$A:$A,0),MATCH($J$2&amp;"Ост /Дб",'101'!$1:$1,0)))+(INDEX('101'!$A:$G,MATCH($A287&amp;"61904",'101'!$A:$A,0),MATCH($J$2&amp;"Ост /Дб",'101'!$1:$1,0)))+(INDEX('101'!$A:$G,MATCH($A287&amp;"61905",'101'!$A:$A,0),MATCH($J$2&amp;"Ост /Дб",'101'!$1:$1,0)))+(INDEX('101'!$A:$G,MATCH($A287&amp;"61906",'101'!$A:$A,0),MATCH($J$2&amp;"Ост /Дб",'101'!$1:$1,0)))+(INDEX('101'!$A:$G,MATCH($A287&amp;"61907",'101'!$A:$A,0),MATCH($J$2&amp;"Ост /Дб",'101'!$1:$1,0)))+(INDEX('101'!$A:$G,MATCH($A287&amp;"61908",'101'!$A:$A,0),MATCH($J$2&amp;"Ост /Дб",'101'!$1:$1,0)))+(INDEX('101'!$A:$G,MATCH($A287&amp;"61911",'101'!$A:$A,0),MATCH($J$2&amp;"Ост /Дб",'101'!$1:$1,0)))-(INDEX('101'!$A:$G,MATCH($A287&amp;"61909",'101'!$A:$A,0),MATCH($J$2&amp;"Ост /Кр",'101'!$1:$1,0)))-(INDEX('101'!$A:$G,MATCH($A287&amp;"61910",'101'!$A:$A,0),MATCH($J$2&amp;"Ост /Кр",'101'!$1:$1,0)))-(INDEX('101'!$A:$G,MATCH($A287&amp;"61912",'101'!$A:$A,0),MATCH($J$2&amp;"Ост /Кр",'101'!$1:$1,0)))+(INDEX('101'!$A:$G,MATCH($A287&amp;"62001",'101'!$A:$A,0),MATCH($J$2&amp;"Ост /Дб",'101'!$1:$1,0)))-(INDEX('101'!$A:$G,MATCH($A287&amp;"62002",'101'!$A:$A,0),MATCH($J$2&amp;"Ост /Кр",'101'!$1:$1,0)))+(INDEX('101'!$A:$G,MATCH($A287&amp;"62101",'101'!$A:$A,0),MATCH($J$2&amp;"Ост /Дб",'101'!$1:$1,0)))+(INDEX('101'!$A:$G,MATCH($A287&amp;"62102",'101'!$A:$A,0),MATCH($J$2&amp;"Ост /Дб",'101'!$1:$1,0)))-(INDEX('101'!$A:$G,MATCH($A287&amp;"62103",'101'!$A:$A,0),MATCH($J$2&amp;"Ост /Кр",'101'!$1:$1,0))))-(((INDEX('135'!$A:$O,MATCH('0107'!$A287,'135'!$A:$A,0),MATCH($J$2&amp;F$4,'135'!$2:$2,0)))/1.5)+(INDEX('135'!$A:$O,MATCH('0107'!$A287,'135'!$A:$A,0),MATCH($J$2&amp;F$5,'135'!$2:$2,0)))+(INDEX('135'!$A:$O,MATCH('0107'!$A287,'135'!$A:$A,0),MATCH($J$2&amp;F$6,'135'!$2:$2,0)))))/$J$1</f>
        <v>1280.0663333333332</v>
      </c>
      <c r="G287" s="16">
        <f>(((INDEX('135'!$A:$O,MATCH('0107'!$A287,'135'!$A:$A,0),MATCH($J$2&amp;G$4,'135'!$2:$2,0)))/1.5)+(INDEX('135'!$A:$O,MATCH('0107'!$A287,'135'!$A:$A,0),MATCH($J$2&amp;G$5,'135'!$2:$2,0)))+(INDEX('135'!$A:$O,MATCH('0107'!$A287,'135'!$A:$A,0),MATCH($J$2&amp;G$6,'135'!$2:$2,0))))/$J$1</f>
        <v>470.0216666666667</v>
      </c>
      <c r="H287" s="11">
        <f>(((INDEX('135'!$A:$O,MATCH('0107'!$A287,'135'!$A:$A,0),MATCH($J$2&amp;H$6,'135'!$2:$2,0)))/1.5))/$J$1</f>
        <v>0</v>
      </c>
      <c r="I287" s="11">
        <f>(((INDEX('135'!$A:$O,MATCH('0107'!$A287,'135'!$A:$A,0),MATCH($J$2&amp;I$4,'135'!$2:$2,0)))/1.5)+(INDEX('135'!$A:$O,MATCH('0107'!$A287,'135'!$A:$A,0),MATCH($J$2&amp;I$5,'135'!$2:$2,0)))+(INDEX('135'!$A:$O,MATCH('0107'!$A287,'135'!$A:$A,0),MATCH($J$2&amp;I$6,'135'!$2:$2,0))))/$J$1</f>
        <v>0</v>
      </c>
      <c r="J287" s="11"/>
      <c r="K287" s="15">
        <f t="shared" si="95"/>
        <v>8.9959979074818932</v>
      </c>
      <c r="L287" s="49">
        <f t="shared" si="96"/>
        <v>6.5799400122192056E-2</v>
      </c>
      <c r="M287" s="52">
        <f t="shared" si="97"/>
        <v>1</v>
      </c>
      <c r="N287" s="49">
        <f t="shared" si="98"/>
        <v>2.4160578952626872E-2</v>
      </c>
      <c r="O287" s="49">
        <f t="shared" si="99"/>
        <v>0</v>
      </c>
      <c r="P287" s="52">
        <f t="shared" si="100"/>
        <v>2</v>
      </c>
      <c r="Q287" s="49">
        <f t="shared" si="101"/>
        <v>0</v>
      </c>
      <c r="R287" s="52">
        <f t="shared" si="102"/>
        <v>2</v>
      </c>
      <c r="S287" s="49">
        <f t="shared" si="103"/>
        <v>0</v>
      </c>
      <c r="T287" s="49">
        <f t="shared" si="104"/>
        <v>8.9959979074818924E-2</v>
      </c>
      <c r="U287" s="38">
        <f t="shared" si="105"/>
        <v>0</v>
      </c>
      <c r="V287" s="54">
        <f t="shared" si="106"/>
        <v>0</v>
      </c>
      <c r="W287" s="57">
        <f t="shared" si="89"/>
        <v>0</v>
      </c>
      <c r="X287" s="59">
        <f t="shared" si="90"/>
        <v>19454.073</v>
      </c>
      <c r="Y287" s="53">
        <f>INDEX('N1.0'!D:D,MATCH('0107'!A287,'N1.0'!B:B,0))</f>
        <v>23.468</v>
      </c>
      <c r="Z287" s="53">
        <f t="shared" si="91"/>
        <v>82896.169251747066</v>
      </c>
      <c r="AA287" s="53">
        <f t="shared" si="92"/>
        <v>23.468</v>
      </c>
      <c r="AB287" s="53">
        <f t="shared" si="107"/>
        <v>0</v>
      </c>
      <c r="AC287" s="56">
        <f t="shared" si="108"/>
        <v>0</v>
      </c>
      <c r="AD287" s="56">
        <f t="shared" si="109"/>
        <v>0</v>
      </c>
      <c r="AE287" s="53">
        <f t="shared" si="93"/>
        <v>23.468</v>
      </c>
      <c r="AF287" s="53">
        <f t="shared" si="94"/>
        <v>23.468</v>
      </c>
    </row>
    <row r="288" spans="1:32" ht="20.5" customHeight="1" x14ac:dyDescent="0.2">
      <c r="A288" s="26" t="str">
        <f>all_banks!O282&amp;" "</f>
        <v xml:space="preserve">АО "Таганрогбанк" (3136) </v>
      </c>
      <c r="B288" s="3">
        <f>all_banks!H282</f>
        <v>3136</v>
      </c>
      <c r="C288" s="3" t="str">
        <f>all_banks!E282</f>
        <v>ТАГАНРОГБАНК</v>
      </c>
      <c r="D288" s="14">
        <f>INDEX('123_parsed'!B:B,MATCH('0107'!B288,'123_parsed'!A:A,0))</f>
        <v>313.56200000000001</v>
      </c>
      <c r="E288" s="13">
        <f t="shared" si="110"/>
        <v>98.881</v>
      </c>
      <c r="F288" s="11">
        <f>(((INDEX('101'!$A:$G,MATCH($A288&amp;"60401",'101'!$A:$A,0),MATCH($J$2&amp;"Ост /Дб",'101'!$1:$1,0)))+(INDEX('101'!$A:$G,MATCH($A288&amp;"60404",'101'!$A:$A,0),MATCH($J$2&amp;"Ост /Дб",'101'!$1:$1,0)))+(INDEX('101'!$A:$G,MATCH($A288&amp;"60415",'101'!$A:$A,0),MATCH($J$2&amp;"Ост /Дб",'101'!$1:$1,0)))-(INDEX('101'!$A:$G,MATCH($A288&amp;"60414",'101'!$A:$A,0),MATCH($J$2&amp;"Ост /Кр",'101'!$1:$1,0)))-(INDEX('101'!$A:$G,MATCH($A288&amp;"60405",'101'!$A:$A,0),MATCH($J$2&amp;"Ост /Дб",'101'!$1:$1,0)))+(INDEX('101'!$A:$G,MATCH($A288&amp;"61901",'101'!$A:$A,0),MATCH($J$2&amp;"Ост /Дб",'101'!$1:$1,0)))+(INDEX('101'!$A:$G,MATCH($A288&amp;"61902",'101'!$A:$A,0),MATCH($J$2&amp;"Ост /Дб",'101'!$1:$1,0)))+(INDEX('101'!$A:$G,MATCH($A288&amp;"61903",'101'!$A:$A,0),MATCH($J$2&amp;"Ост /Дб",'101'!$1:$1,0)))+(INDEX('101'!$A:$G,MATCH($A288&amp;"61904",'101'!$A:$A,0),MATCH($J$2&amp;"Ост /Дб",'101'!$1:$1,0)))+(INDEX('101'!$A:$G,MATCH($A288&amp;"61905",'101'!$A:$A,0),MATCH($J$2&amp;"Ост /Дб",'101'!$1:$1,0)))+(INDEX('101'!$A:$G,MATCH($A288&amp;"61906",'101'!$A:$A,0),MATCH($J$2&amp;"Ост /Дб",'101'!$1:$1,0)))+(INDEX('101'!$A:$G,MATCH($A288&amp;"61907",'101'!$A:$A,0),MATCH($J$2&amp;"Ост /Дб",'101'!$1:$1,0)))+(INDEX('101'!$A:$G,MATCH($A288&amp;"61908",'101'!$A:$A,0),MATCH($J$2&amp;"Ост /Дб",'101'!$1:$1,0)))+(INDEX('101'!$A:$G,MATCH($A288&amp;"61911",'101'!$A:$A,0),MATCH($J$2&amp;"Ост /Дб",'101'!$1:$1,0)))-(INDEX('101'!$A:$G,MATCH($A288&amp;"61909",'101'!$A:$A,0),MATCH($J$2&amp;"Ост /Кр",'101'!$1:$1,0)))-(INDEX('101'!$A:$G,MATCH($A288&amp;"61910",'101'!$A:$A,0),MATCH($J$2&amp;"Ост /Кр",'101'!$1:$1,0)))-(INDEX('101'!$A:$G,MATCH($A288&amp;"61912",'101'!$A:$A,0),MATCH($J$2&amp;"Ост /Кр",'101'!$1:$1,0)))+(INDEX('101'!$A:$G,MATCH($A288&amp;"62001",'101'!$A:$A,0),MATCH($J$2&amp;"Ост /Дб",'101'!$1:$1,0)))-(INDEX('101'!$A:$G,MATCH($A288&amp;"62002",'101'!$A:$A,0),MATCH($J$2&amp;"Ост /Кр",'101'!$1:$1,0)))+(INDEX('101'!$A:$G,MATCH($A288&amp;"62101",'101'!$A:$A,0),MATCH($J$2&amp;"Ост /Дб",'101'!$1:$1,0)))+(INDEX('101'!$A:$G,MATCH($A288&amp;"62102",'101'!$A:$A,0),MATCH($J$2&amp;"Ост /Дб",'101'!$1:$1,0)))-(INDEX('101'!$A:$G,MATCH($A288&amp;"62103",'101'!$A:$A,0),MATCH($J$2&amp;"Ост /Кр",'101'!$1:$1,0))))-(((INDEX('135'!$A:$O,MATCH('0107'!$A288,'135'!$A:$A,0),MATCH($J$2&amp;F$4,'135'!$2:$2,0)))/1.5)+(INDEX('135'!$A:$O,MATCH('0107'!$A288,'135'!$A:$A,0),MATCH($J$2&amp;F$5,'135'!$2:$2,0)))+(INDEX('135'!$A:$O,MATCH('0107'!$A288,'135'!$A:$A,0),MATCH($J$2&amp;F$6,'135'!$2:$2,0)))))/$J$1</f>
        <v>57.713000000000001</v>
      </c>
      <c r="G288" s="16">
        <f>(((INDEX('135'!$A:$O,MATCH('0107'!$A288,'135'!$A:$A,0),MATCH($J$2&amp;G$4,'135'!$2:$2,0)))/1.5)+(INDEX('135'!$A:$O,MATCH('0107'!$A288,'135'!$A:$A,0),MATCH($J$2&amp;G$5,'135'!$2:$2,0)))+(INDEX('135'!$A:$O,MATCH('0107'!$A288,'135'!$A:$A,0),MATCH($J$2&amp;G$6,'135'!$2:$2,0))))/$J$1</f>
        <v>37.085999999999999</v>
      </c>
      <c r="H288" s="11">
        <f>(((INDEX('135'!$A:$O,MATCH('0107'!$A288,'135'!$A:$A,0),MATCH($J$2&amp;H$6,'135'!$2:$2,0)))/1.5))/$J$1</f>
        <v>0</v>
      </c>
      <c r="I288" s="11">
        <f>(((INDEX('135'!$A:$O,MATCH('0107'!$A288,'135'!$A:$A,0),MATCH($J$2&amp;I$4,'135'!$2:$2,0)))/1.5)+(INDEX('135'!$A:$O,MATCH('0107'!$A288,'135'!$A:$A,0),MATCH($J$2&amp;I$5,'135'!$2:$2,0)))+(INDEX('135'!$A:$O,MATCH('0107'!$A288,'135'!$A:$A,0),MATCH($J$2&amp;I$6,'135'!$2:$2,0))))/$J$1</f>
        <v>4.0819999999999999</v>
      </c>
      <c r="J288" s="11"/>
      <c r="K288" s="15">
        <f t="shared" si="95"/>
        <v>31.534752297791186</v>
      </c>
      <c r="L288" s="49">
        <f t="shared" si="96"/>
        <v>0.18405610373705997</v>
      </c>
      <c r="M288" s="52">
        <f t="shared" si="97"/>
        <v>3</v>
      </c>
      <c r="N288" s="49">
        <f t="shared" si="98"/>
        <v>0.11827326015269707</v>
      </c>
      <c r="O288" s="49">
        <f t="shared" si="99"/>
        <v>0</v>
      </c>
      <c r="P288" s="52">
        <f t="shared" si="100"/>
        <v>2</v>
      </c>
      <c r="Q288" s="49">
        <f t="shared" si="101"/>
        <v>1.3018159088154813E-2</v>
      </c>
      <c r="R288" s="52">
        <f t="shared" si="102"/>
        <v>2</v>
      </c>
      <c r="S288" s="49">
        <f t="shared" si="103"/>
        <v>0</v>
      </c>
      <c r="T288" s="49">
        <f t="shared" si="104"/>
        <v>0.31534752297791185</v>
      </c>
      <c r="U288" s="38">
        <f t="shared" si="105"/>
        <v>1</v>
      </c>
      <c r="V288" s="54">
        <f t="shared" si="106"/>
        <v>1</v>
      </c>
      <c r="W288" s="57">
        <f t="shared" si="89"/>
        <v>16.041333333333284</v>
      </c>
      <c r="X288" s="59">
        <f t="shared" si="90"/>
        <v>329.6033333333333</v>
      </c>
      <c r="Y288" s="53">
        <f>INDEX('N1.0'!D:D,MATCH('0107'!A288,'N1.0'!B:B,0))</f>
        <v>55.488999999999997</v>
      </c>
      <c r="Z288" s="53">
        <f t="shared" si="91"/>
        <v>565.08857611418478</v>
      </c>
      <c r="AA288" s="53">
        <f t="shared" si="92"/>
        <v>54.637381297478647</v>
      </c>
      <c r="AB288" s="53">
        <f t="shared" si="107"/>
        <v>-0.85161870252134975</v>
      </c>
      <c r="AC288" s="56">
        <f t="shared" si="108"/>
        <v>0</v>
      </c>
      <c r="AD288" s="56">
        <f t="shared" si="109"/>
        <v>0</v>
      </c>
      <c r="AE288" s="53">
        <f t="shared" si="93"/>
        <v>55.489000000000004</v>
      </c>
      <c r="AF288" s="53">
        <f t="shared" si="94"/>
        <v>55.489000000000004</v>
      </c>
    </row>
    <row r="289" spans="1:32" ht="20.5" customHeight="1" x14ac:dyDescent="0.2">
      <c r="A289" s="26" t="str">
        <f>all_banks!O283&amp;" "</f>
        <v xml:space="preserve">ООО КБ "Тайдон" (2085) </v>
      </c>
      <c r="B289" s="3">
        <f>all_banks!H283</f>
        <v>2085</v>
      </c>
      <c r="C289" s="3" t="str">
        <f>all_banks!E283</f>
        <v>ТАЙДОН</v>
      </c>
      <c r="D289" s="14">
        <f>INDEX('123_parsed'!B:B,MATCH('0107'!B289,'123_parsed'!A:A,0))</f>
        <v>316.31</v>
      </c>
      <c r="E289" s="13">
        <f t="shared" si="110"/>
        <v>132.32499999999999</v>
      </c>
      <c r="F289" s="11">
        <f>(((INDEX('101'!$A:$G,MATCH($A289&amp;"60401",'101'!$A:$A,0),MATCH($J$2&amp;"Ост /Дб",'101'!$1:$1,0)))+(INDEX('101'!$A:$G,MATCH($A289&amp;"60404",'101'!$A:$A,0),MATCH($J$2&amp;"Ост /Дб",'101'!$1:$1,0)))+(INDEX('101'!$A:$G,MATCH($A289&amp;"60415",'101'!$A:$A,0),MATCH($J$2&amp;"Ост /Дб",'101'!$1:$1,0)))-(INDEX('101'!$A:$G,MATCH($A289&amp;"60414",'101'!$A:$A,0),MATCH($J$2&amp;"Ост /Кр",'101'!$1:$1,0)))-(INDEX('101'!$A:$G,MATCH($A289&amp;"60405",'101'!$A:$A,0),MATCH($J$2&amp;"Ост /Дб",'101'!$1:$1,0)))+(INDEX('101'!$A:$G,MATCH($A289&amp;"61901",'101'!$A:$A,0),MATCH($J$2&amp;"Ост /Дб",'101'!$1:$1,0)))+(INDEX('101'!$A:$G,MATCH($A289&amp;"61902",'101'!$A:$A,0),MATCH($J$2&amp;"Ост /Дб",'101'!$1:$1,0)))+(INDEX('101'!$A:$G,MATCH($A289&amp;"61903",'101'!$A:$A,0),MATCH($J$2&amp;"Ост /Дб",'101'!$1:$1,0)))+(INDEX('101'!$A:$G,MATCH($A289&amp;"61904",'101'!$A:$A,0),MATCH($J$2&amp;"Ост /Дб",'101'!$1:$1,0)))+(INDEX('101'!$A:$G,MATCH($A289&amp;"61905",'101'!$A:$A,0),MATCH($J$2&amp;"Ост /Дб",'101'!$1:$1,0)))+(INDEX('101'!$A:$G,MATCH($A289&amp;"61906",'101'!$A:$A,0),MATCH($J$2&amp;"Ост /Дб",'101'!$1:$1,0)))+(INDEX('101'!$A:$G,MATCH($A289&amp;"61907",'101'!$A:$A,0),MATCH($J$2&amp;"Ост /Дб",'101'!$1:$1,0)))+(INDEX('101'!$A:$G,MATCH($A289&amp;"61908",'101'!$A:$A,0),MATCH($J$2&amp;"Ост /Дб",'101'!$1:$1,0)))+(INDEX('101'!$A:$G,MATCH($A289&amp;"61911",'101'!$A:$A,0),MATCH($J$2&amp;"Ост /Дб",'101'!$1:$1,0)))-(INDEX('101'!$A:$G,MATCH($A289&amp;"61909",'101'!$A:$A,0),MATCH($J$2&amp;"Ост /Кр",'101'!$1:$1,0)))-(INDEX('101'!$A:$G,MATCH($A289&amp;"61910",'101'!$A:$A,0),MATCH($J$2&amp;"Ост /Кр",'101'!$1:$1,0)))-(INDEX('101'!$A:$G,MATCH($A289&amp;"61912",'101'!$A:$A,0),MATCH($J$2&amp;"Ост /Кр",'101'!$1:$1,0)))+(INDEX('101'!$A:$G,MATCH($A289&amp;"62001",'101'!$A:$A,0),MATCH($J$2&amp;"Ост /Дб",'101'!$1:$1,0)))-(INDEX('101'!$A:$G,MATCH($A289&amp;"62002",'101'!$A:$A,0),MATCH($J$2&amp;"Ост /Кр",'101'!$1:$1,0)))+(INDEX('101'!$A:$G,MATCH($A289&amp;"62101",'101'!$A:$A,0),MATCH($J$2&amp;"Ост /Дб",'101'!$1:$1,0)))+(INDEX('101'!$A:$G,MATCH($A289&amp;"62102",'101'!$A:$A,0),MATCH($J$2&amp;"Ост /Дб",'101'!$1:$1,0)))-(INDEX('101'!$A:$G,MATCH($A289&amp;"62103",'101'!$A:$A,0),MATCH($J$2&amp;"Ост /Кр",'101'!$1:$1,0))))-(((INDEX('135'!$A:$O,MATCH('0107'!$A289,'135'!$A:$A,0),MATCH($J$2&amp;F$4,'135'!$2:$2,0)))/1.5)+(INDEX('135'!$A:$O,MATCH('0107'!$A289,'135'!$A:$A,0),MATCH($J$2&amp;F$5,'135'!$2:$2,0)))+(INDEX('135'!$A:$O,MATCH('0107'!$A289,'135'!$A:$A,0),MATCH($J$2&amp;F$6,'135'!$2:$2,0)))))/$J$1</f>
        <v>132.32499999999999</v>
      </c>
      <c r="G289" s="16">
        <f>(((INDEX('135'!$A:$O,MATCH('0107'!$A289,'135'!$A:$A,0),MATCH($J$2&amp;G$4,'135'!$2:$2,0)))/1.5)+(INDEX('135'!$A:$O,MATCH('0107'!$A289,'135'!$A:$A,0),MATCH($J$2&amp;G$5,'135'!$2:$2,0)))+(INDEX('135'!$A:$O,MATCH('0107'!$A289,'135'!$A:$A,0),MATCH($J$2&amp;G$6,'135'!$2:$2,0))))/$J$1</f>
        <v>0</v>
      </c>
      <c r="H289" s="11">
        <f>(((INDEX('135'!$A:$O,MATCH('0107'!$A289,'135'!$A:$A,0),MATCH($J$2&amp;H$6,'135'!$2:$2,0)))/1.5))/$J$1</f>
        <v>0</v>
      </c>
      <c r="I289" s="11">
        <f>(((INDEX('135'!$A:$O,MATCH('0107'!$A289,'135'!$A:$A,0),MATCH($J$2&amp;I$4,'135'!$2:$2,0)))/1.5)+(INDEX('135'!$A:$O,MATCH('0107'!$A289,'135'!$A:$A,0),MATCH($J$2&amp;I$5,'135'!$2:$2,0)))+(INDEX('135'!$A:$O,MATCH('0107'!$A289,'135'!$A:$A,0),MATCH($J$2&amp;I$6,'135'!$2:$2,0))))/$J$1</f>
        <v>0</v>
      </c>
      <c r="J289" s="11"/>
      <c r="K289" s="15">
        <f t="shared" si="95"/>
        <v>41.8339603553476</v>
      </c>
      <c r="L289" s="49">
        <f t="shared" si="96"/>
        <v>0.41833960355347599</v>
      </c>
      <c r="M289" s="52">
        <f t="shared" si="97"/>
        <v>3</v>
      </c>
      <c r="N289" s="49">
        <f t="shared" si="98"/>
        <v>0</v>
      </c>
      <c r="O289" s="49">
        <f t="shared" si="99"/>
        <v>0</v>
      </c>
      <c r="P289" s="52">
        <f t="shared" si="100"/>
        <v>2</v>
      </c>
      <c r="Q289" s="49">
        <f t="shared" si="101"/>
        <v>0</v>
      </c>
      <c r="R289" s="52">
        <f t="shared" si="102"/>
        <v>2</v>
      </c>
      <c r="S289" s="49">
        <f t="shared" si="103"/>
        <v>0</v>
      </c>
      <c r="T289" s="49">
        <f t="shared" si="104"/>
        <v>0.41833960355347599</v>
      </c>
      <c r="U289" s="38">
        <f t="shared" si="105"/>
        <v>1</v>
      </c>
      <c r="V289" s="54">
        <f t="shared" si="106"/>
        <v>1</v>
      </c>
      <c r="W289" s="57">
        <f t="shared" si="89"/>
        <v>124.77333333333331</v>
      </c>
      <c r="X289" s="59">
        <f t="shared" si="90"/>
        <v>441.08333333333331</v>
      </c>
      <c r="Y289" s="53">
        <f>INDEX('N1.0'!D:D,MATCH('0107'!A289,'N1.0'!B:B,0))</f>
        <v>75.632000000000005</v>
      </c>
      <c r="Z289" s="53">
        <f t="shared" si="91"/>
        <v>418.22244552570334</v>
      </c>
      <c r="AA289" s="53">
        <f t="shared" si="92"/>
        <v>66.681739104043515</v>
      </c>
      <c r="AB289" s="53">
        <f t="shared" si="107"/>
        <v>-8.9502608959564895</v>
      </c>
      <c r="AC289" s="56">
        <f t="shared" si="108"/>
        <v>0</v>
      </c>
      <c r="AD289" s="56">
        <f t="shared" si="109"/>
        <v>0</v>
      </c>
      <c r="AE289" s="53">
        <f t="shared" si="93"/>
        <v>75.632000000000019</v>
      </c>
      <c r="AF289" s="53">
        <f t="shared" si="94"/>
        <v>75.632000000000019</v>
      </c>
    </row>
    <row r="290" spans="1:32" ht="20.5" customHeight="1" x14ac:dyDescent="0.2">
      <c r="A290" s="26" t="str">
        <f>all_banks!O284&amp;" "</f>
        <v xml:space="preserve">АО Банк "ТКПБ" (1312) </v>
      </c>
      <c r="B290" s="3">
        <f>all_banks!H284</f>
        <v>1312</v>
      </c>
      <c r="C290" s="3" t="str">
        <f>all_banks!E284</f>
        <v>ТАМБОВКРЕДИТПРОМБАНК</v>
      </c>
      <c r="D290" s="14">
        <f>INDEX('123_parsed'!B:B,MATCH('0107'!B290,'123_parsed'!A:A,0))</f>
        <v>487.18200000000002</v>
      </c>
      <c r="E290" s="13">
        <f t="shared" si="110"/>
        <v>250.77799999999999</v>
      </c>
      <c r="F290" s="11">
        <f>(((INDEX('101'!$A:$G,MATCH($A290&amp;"60401",'101'!$A:$A,0),MATCH($J$2&amp;"Ост /Дб",'101'!$1:$1,0)))+(INDEX('101'!$A:$G,MATCH($A290&amp;"60404",'101'!$A:$A,0),MATCH($J$2&amp;"Ост /Дб",'101'!$1:$1,0)))+(INDEX('101'!$A:$G,MATCH($A290&amp;"60415",'101'!$A:$A,0),MATCH($J$2&amp;"Ост /Дб",'101'!$1:$1,0)))-(INDEX('101'!$A:$G,MATCH($A290&amp;"60414",'101'!$A:$A,0),MATCH($J$2&amp;"Ост /Кр",'101'!$1:$1,0)))-(INDEX('101'!$A:$G,MATCH($A290&amp;"60405",'101'!$A:$A,0),MATCH($J$2&amp;"Ост /Дб",'101'!$1:$1,0)))+(INDEX('101'!$A:$G,MATCH($A290&amp;"61901",'101'!$A:$A,0),MATCH($J$2&amp;"Ост /Дб",'101'!$1:$1,0)))+(INDEX('101'!$A:$G,MATCH($A290&amp;"61902",'101'!$A:$A,0),MATCH($J$2&amp;"Ост /Дб",'101'!$1:$1,0)))+(INDEX('101'!$A:$G,MATCH($A290&amp;"61903",'101'!$A:$A,0),MATCH($J$2&amp;"Ост /Дб",'101'!$1:$1,0)))+(INDEX('101'!$A:$G,MATCH($A290&amp;"61904",'101'!$A:$A,0),MATCH($J$2&amp;"Ост /Дб",'101'!$1:$1,0)))+(INDEX('101'!$A:$G,MATCH($A290&amp;"61905",'101'!$A:$A,0),MATCH($J$2&amp;"Ост /Дб",'101'!$1:$1,0)))+(INDEX('101'!$A:$G,MATCH($A290&amp;"61906",'101'!$A:$A,0),MATCH($J$2&amp;"Ост /Дб",'101'!$1:$1,0)))+(INDEX('101'!$A:$G,MATCH($A290&amp;"61907",'101'!$A:$A,0),MATCH($J$2&amp;"Ост /Дб",'101'!$1:$1,0)))+(INDEX('101'!$A:$G,MATCH($A290&amp;"61908",'101'!$A:$A,0),MATCH($J$2&amp;"Ост /Дб",'101'!$1:$1,0)))+(INDEX('101'!$A:$G,MATCH($A290&amp;"61911",'101'!$A:$A,0),MATCH($J$2&amp;"Ост /Дб",'101'!$1:$1,0)))-(INDEX('101'!$A:$G,MATCH($A290&amp;"61909",'101'!$A:$A,0),MATCH($J$2&amp;"Ост /Кр",'101'!$1:$1,0)))-(INDEX('101'!$A:$G,MATCH($A290&amp;"61910",'101'!$A:$A,0),MATCH($J$2&amp;"Ост /Кр",'101'!$1:$1,0)))-(INDEX('101'!$A:$G,MATCH($A290&amp;"61912",'101'!$A:$A,0),MATCH($J$2&amp;"Ост /Кр",'101'!$1:$1,0)))+(INDEX('101'!$A:$G,MATCH($A290&amp;"62001",'101'!$A:$A,0),MATCH($J$2&amp;"Ост /Дб",'101'!$1:$1,0)))-(INDEX('101'!$A:$G,MATCH($A290&amp;"62002",'101'!$A:$A,0),MATCH($J$2&amp;"Ост /Кр",'101'!$1:$1,0)))+(INDEX('101'!$A:$G,MATCH($A290&amp;"62101",'101'!$A:$A,0),MATCH($J$2&amp;"Ост /Дб",'101'!$1:$1,0)))+(INDEX('101'!$A:$G,MATCH($A290&amp;"62102",'101'!$A:$A,0),MATCH($J$2&amp;"Ост /Дб",'101'!$1:$1,0)))-(INDEX('101'!$A:$G,MATCH($A290&amp;"62103",'101'!$A:$A,0),MATCH($J$2&amp;"Ост /Кр",'101'!$1:$1,0))))-(((INDEX('135'!$A:$O,MATCH('0107'!$A290,'135'!$A:$A,0),MATCH($J$2&amp;F$4,'135'!$2:$2,0)))/1.5)+(INDEX('135'!$A:$O,MATCH('0107'!$A290,'135'!$A:$A,0),MATCH($J$2&amp;F$5,'135'!$2:$2,0)))+(INDEX('135'!$A:$O,MATCH('0107'!$A290,'135'!$A:$A,0),MATCH($J$2&amp;F$6,'135'!$2:$2,0)))))/$J$1</f>
        <v>70.165999999999997</v>
      </c>
      <c r="G290" s="16">
        <f>(((INDEX('135'!$A:$O,MATCH('0107'!$A290,'135'!$A:$A,0),MATCH($J$2&amp;G$4,'135'!$2:$2,0)))/1.5)+(INDEX('135'!$A:$O,MATCH('0107'!$A290,'135'!$A:$A,0),MATCH($J$2&amp;G$5,'135'!$2:$2,0)))+(INDEX('135'!$A:$O,MATCH('0107'!$A290,'135'!$A:$A,0),MATCH($J$2&amp;G$6,'135'!$2:$2,0))))/$J$1</f>
        <v>180.61199999999999</v>
      </c>
      <c r="H290" s="11">
        <f>(((INDEX('135'!$A:$O,MATCH('0107'!$A290,'135'!$A:$A,0),MATCH($J$2&amp;H$6,'135'!$2:$2,0)))/1.5))/$J$1</f>
        <v>0</v>
      </c>
      <c r="I290" s="11">
        <f>(((INDEX('135'!$A:$O,MATCH('0107'!$A290,'135'!$A:$A,0),MATCH($J$2&amp;I$4,'135'!$2:$2,0)))/1.5)+(INDEX('135'!$A:$O,MATCH('0107'!$A290,'135'!$A:$A,0),MATCH($J$2&amp;I$5,'135'!$2:$2,0)))+(INDEX('135'!$A:$O,MATCH('0107'!$A290,'135'!$A:$A,0),MATCH($J$2&amp;I$6,'135'!$2:$2,0))))/$J$1</f>
        <v>0</v>
      </c>
      <c r="J290" s="11"/>
      <c r="K290" s="15">
        <f t="shared" si="95"/>
        <v>51.475218706766668</v>
      </c>
      <c r="L290" s="49">
        <f t="shared" si="96"/>
        <v>0.14402420450673464</v>
      </c>
      <c r="M290" s="52">
        <f t="shared" si="97"/>
        <v>3</v>
      </c>
      <c r="N290" s="49">
        <f t="shared" si="98"/>
        <v>0.37072798256093203</v>
      </c>
      <c r="O290" s="49">
        <f t="shared" si="99"/>
        <v>0</v>
      </c>
      <c r="P290" s="52">
        <f t="shared" si="100"/>
        <v>2</v>
      </c>
      <c r="Q290" s="49">
        <f t="shared" si="101"/>
        <v>0</v>
      </c>
      <c r="R290" s="52">
        <f t="shared" si="102"/>
        <v>2</v>
      </c>
      <c r="S290" s="49">
        <f t="shared" si="103"/>
        <v>0</v>
      </c>
      <c r="T290" s="49">
        <f t="shared" si="104"/>
        <v>0.51475218706766668</v>
      </c>
      <c r="U290" s="38">
        <f t="shared" si="105"/>
        <v>1</v>
      </c>
      <c r="V290" s="54">
        <f t="shared" si="106"/>
        <v>1</v>
      </c>
      <c r="W290" s="57">
        <f t="shared" si="89"/>
        <v>348.7446666666666</v>
      </c>
      <c r="X290" s="59">
        <f t="shared" si="90"/>
        <v>835.92666666666662</v>
      </c>
      <c r="Y290" s="53">
        <f>INDEX('N1.0'!D:D,MATCH('0107'!A290,'N1.0'!B:B,0))</f>
        <v>26.672999999999998</v>
      </c>
      <c r="Z290" s="53">
        <f t="shared" si="91"/>
        <v>1826.4987065571929</v>
      </c>
      <c r="AA290" s="53">
        <f t="shared" si="92"/>
        <v>20.944914914344125</v>
      </c>
      <c r="AB290" s="53">
        <f t="shared" si="107"/>
        <v>-5.7280850856558736</v>
      </c>
      <c r="AC290" s="56">
        <f t="shared" si="108"/>
        <v>0</v>
      </c>
      <c r="AD290" s="56">
        <f t="shared" si="109"/>
        <v>0</v>
      </c>
      <c r="AE290" s="53">
        <f t="shared" si="93"/>
        <v>26.672999999999998</v>
      </c>
      <c r="AF290" s="53">
        <f t="shared" si="94"/>
        <v>26.672999999999998</v>
      </c>
    </row>
    <row r="291" spans="1:32" ht="20.5" customHeight="1" x14ac:dyDescent="0.2">
      <c r="A291" s="26" t="str">
        <f>all_banks!O285&amp;" "</f>
        <v xml:space="preserve">АО "ТАТСОЦБАНК" (480) </v>
      </c>
      <c r="B291" s="3">
        <f>all_banks!H285</f>
        <v>480</v>
      </c>
      <c r="C291" s="3" t="str">
        <f>all_banks!E285</f>
        <v>ТАТСОЦБАНК</v>
      </c>
      <c r="D291" s="14">
        <f>INDEX('123_parsed'!B:B,MATCH('0107'!B291,'123_parsed'!A:A,0))</f>
        <v>9325.7510000000002</v>
      </c>
      <c r="E291" s="13">
        <f t="shared" si="110"/>
        <v>913.20799999999997</v>
      </c>
      <c r="F291" s="11">
        <f>(((INDEX('101'!$A:$G,MATCH($A291&amp;"60401",'101'!$A:$A,0),MATCH($J$2&amp;"Ост /Дб",'101'!$1:$1,0)))+(INDEX('101'!$A:$G,MATCH($A291&amp;"60404",'101'!$A:$A,0),MATCH($J$2&amp;"Ост /Дб",'101'!$1:$1,0)))+(INDEX('101'!$A:$G,MATCH($A291&amp;"60415",'101'!$A:$A,0),MATCH($J$2&amp;"Ост /Дб",'101'!$1:$1,0)))-(INDEX('101'!$A:$G,MATCH($A291&amp;"60414",'101'!$A:$A,0),MATCH($J$2&amp;"Ост /Кр",'101'!$1:$1,0)))-(INDEX('101'!$A:$G,MATCH($A291&amp;"60405",'101'!$A:$A,0),MATCH($J$2&amp;"Ост /Дб",'101'!$1:$1,0)))+(INDEX('101'!$A:$G,MATCH($A291&amp;"61901",'101'!$A:$A,0),MATCH($J$2&amp;"Ост /Дб",'101'!$1:$1,0)))+(INDEX('101'!$A:$G,MATCH($A291&amp;"61902",'101'!$A:$A,0),MATCH($J$2&amp;"Ост /Дб",'101'!$1:$1,0)))+(INDEX('101'!$A:$G,MATCH($A291&amp;"61903",'101'!$A:$A,0),MATCH($J$2&amp;"Ост /Дб",'101'!$1:$1,0)))+(INDEX('101'!$A:$G,MATCH($A291&amp;"61904",'101'!$A:$A,0),MATCH($J$2&amp;"Ост /Дб",'101'!$1:$1,0)))+(INDEX('101'!$A:$G,MATCH($A291&amp;"61905",'101'!$A:$A,0),MATCH($J$2&amp;"Ост /Дб",'101'!$1:$1,0)))+(INDEX('101'!$A:$G,MATCH($A291&amp;"61906",'101'!$A:$A,0),MATCH($J$2&amp;"Ост /Дб",'101'!$1:$1,0)))+(INDEX('101'!$A:$G,MATCH($A291&amp;"61907",'101'!$A:$A,0),MATCH($J$2&amp;"Ост /Дб",'101'!$1:$1,0)))+(INDEX('101'!$A:$G,MATCH($A291&amp;"61908",'101'!$A:$A,0),MATCH($J$2&amp;"Ост /Дб",'101'!$1:$1,0)))+(INDEX('101'!$A:$G,MATCH($A291&amp;"61911",'101'!$A:$A,0),MATCH($J$2&amp;"Ост /Дб",'101'!$1:$1,0)))-(INDEX('101'!$A:$G,MATCH($A291&amp;"61909",'101'!$A:$A,0),MATCH($J$2&amp;"Ост /Кр",'101'!$1:$1,0)))-(INDEX('101'!$A:$G,MATCH($A291&amp;"61910",'101'!$A:$A,0),MATCH($J$2&amp;"Ост /Кр",'101'!$1:$1,0)))-(INDEX('101'!$A:$G,MATCH($A291&amp;"61912",'101'!$A:$A,0),MATCH($J$2&amp;"Ост /Кр",'101'!$1:$1,0)))+(INDEX('101'!$A:$G,MATCH($A291&amp;"62001",'101'!$A:$A,0),MATCH($J$2&amp;"Ост /Дб",'101'!$1:$1,0)))-(INDEX('101'!$A:$G,MATCH($A291&amp;"62002",'101'!$A:$A,0),MATCH($J$2&amp;"Ост /Кр",'101'!$1:$1,0)))+(INDEX('101'!$A:$G,MATCH($A291&amp;"62101",'101'!$A:$A,0),MATCH($J$2&amp;"Ост /Дб",'101'!$1:$1,0)))+(INDEX('101'!$A:$G,MATCH($A291&amp;"62102",'101'!$A:$A,0),MATCH($J$2&amp;"Ост /Дб",'101'!$1:$1,0)))-(INDEX('101'!$A:$G,MATCH($A291&amp;"62103",'101'!$A:$A,0),MATCH($J$2&amp;"Ост /Кр",'101'!$1:$1,0))))-(((INDEX('135'!$A:$O,MATCH('0107'!$A291,'135'!$A:$A,0),MATCH($J$2&amp;F$4,'135'!$2:$2,0)))/1.5)+(INDEX('135'!$A:$O,MATCH('0107'!$A291,'135'!$A:$A,0),MATCH($J$2&amp;F$5,'135'!$2:$2,0)))+(INDEX('135'!$A:$O,MATCH('0107'!$A291,'135'!$A:$A,0),MATCH($J$2&amp;F$6,'135'!$2:$2,0)))))/$J$1</f>
        <v>865.84366666666665</v>
      </c>
      <c r="G291" s="16">
        <f>(((INDEX('135'!$A:$O,MATCH('0107'!$A291,'135'!$A:$A,0),MATCH($J$2&amp;G$4,'135'!$2:$2,0)))/1.5)+(INDEX('135'!$A:$O,MATCH('0107'!$A291,'135'!$A:$A,0),MATCH($J$2&amp;G$5,'135'!$2:$2,0)))+(INDEX('135'!$A:$O,MATCH('0107'!$A291,'135'!$A:$A,0),MATCH($J$2&amp;G$6,'135'!$2:$2,0))))/$J$1</f>
        <v>47.364333333333327</v>
      </c>
      <c r="H291" s="11">
        <f>(((INDEX('135'!$A:$O,MATCH('0107'!$A291,'135'!$A:$A,0),MATCH($J$2&amp;H$6,'135'!$2:$2,0)))/1.5))/$J$1</f>
        <v>0</v>
      </c>
      <c r="I291" s="11">
        <f>(((INDEX('135'!$A:$O,MATCH('0107'!$A291,'135'!$A:$A,0),MATCH($J$2&amp;I$4,'135'!$2:$2,0)))/1.5)+(INDEX('135'!$A:$O,MATCH('0107'!$A291,'135'!$A:$A,0),MATCH($J$2&amp;I$5,'135'!$2:$2,0)))+(INDEX('135'!$A:$O,MATCH('0107'!$A291,'135'!$A:$A,0),MATCH($J$2&amp;I$6,'135'!$2:$2,0))))/$J$1</f>
        <v>0</v>
      </c>
      <c r="J291" s="11"/>
      <c r="K291" s="15">
        <f t="shared" si="95"/>
        <v>9.7923266447924657</v>
      </c>
      <c r="L291" s="49">
        <f t="shared" si="96"/>
        <v>9.284439040530533E-2</v>
      </c>
      <c r="M291" s="52">
        <f t="shared" si="97"/>
        <v>1</v>
      </c>
      <c r="N291" s="49">
        <f t="shared" si="98"/>
        <v>5.0788760426193373E-3</v>
      </c>
      <c r="O291" s="49">
        <f t="shared" si="99"/>
        <v>0</v>
      </c>
      <c r="P291" s="52">
        <f t="shared" si="100"/>
        <v>2</v>
      </c>
      <c r="Q291" s="49">
        <f t="shared" si="101"/>
        <v>0</v>
      </c>
      <c r="R291" s="52">
        <f t="shared" si="102"/>
        <v>2</v>
      </c>
      <c r="S291" s="49">
        <f t="shared" si="103"/>
        <v>0</v>
      </c>
      <c r="T291" s="49">
        <f t="shared" si="104"/>
        <v>9.7923266447924665E-2</v>
      </c>
      <c r="U291" s="38">
        <f t="shared" si="105"/>
        <v>0</v>
      </c>
      <c r="V291" s="54">
        <f t="shared" si="106"/>
        <v>0</v>
      </c>
      <c r="W291" s="57">
        <f t="shared" si="89"/>
        <v>0</v>
      </c>
      <c r="X291" s="59">
        <f t="shared" si="90"/>
        <v>9325.7510000000002</v>
      </c>
      <c r="Y291" s="53">
        <f>INDEX('N1.0'!D:D,MATCH('0107'!A291,'N1.0'!B:B,0))</f>
        <v>44.618000000000002</v>
      </c>
      <c r="Z291" s="53">
        <f t="shared" si="91"/>
        <v>20901.32009502891</v>
      </c>
      <c r="AA291" s="53">
        <f t="shared" si="92"/>
        <v>44.618000000000002</v>
      </c>
      <c r="AB291" s="53">
        <f t="shared" si="107"/>
        <v>0</v>
      </c>
      <c r="AC291" s="56">
        <f t="shared" si="108"/>
        <v>0</v>
      </c>
      <c r="AD291" s="56">
        <f t="shared" si="109"/>
        <v>0</v>
      </c>
      <c r="AE291" s="53">
        <f t="shared" si="93"/>
        <v>44.618000000000002</v>
      </c>
      <c r="AF291" s="53">
        <f t="shared" si="94"/>
        <v>44.618000000000002</v>
      </c>
    </row>
    <row r="292" spans="1:32" ht="20.5" customHeight="1" x14ac:dyDescent="0.2">
      <c r="A292" s="26" t="str">
        <f>all_banks!O286&amp;" "</f>
        <v xml:space="preserve">АКБ "ТЕНДЕР-БАНК" (АО) (2252) </v>
      </c>
      <c r="B292" s="3">
        <f>all_banks!H286</f>
        <v>2252</v>
      </c>
      <c r="C292" s="3" t="str">
        <f>all_banks!E286</f>
        <v>ТЕНДЕР-БАНК</v>
      </c>
      <c r="D292" s="14">
        <f>INDEX('123_parsed'!B:B,MATCH('0107'!B292,'123_parsed'!A:A,0))</f>
        <v>1228.077</v>
      </c>
      <c r="E292" s="13">
        <f t="shared" si="110"/>
        <v>3.5619999999999998</v>
      </c>
      <c r="F292" s="11">
        <f>(((INDEX('101'!$A:$G,MATCH($A292&amp;"60401",'101'!$A:$A,0),MATCH($J$2&amp;"Ост /Дб",'101'!$1:$1,0)))+(INDEX('101'!$A:$G,MATCH($A292&amp;"60404",'101'!$A:$A,0),MATCH($J$2&amp;"Ост /Дб",'101'!$1:$1,0)))+(INDEX('101'!$A:$G,MATCH($A292&amp;"60415",'101'!$A:$A,0),MATCH($J$2&amp;"Ост /Дб",'101'!$1:$1,0)))-(INDEX('101'!$A:$G,MATCH($A292&amp;"60414",'101'!$A:$A,0),MATCH($J$2&amp;"Ост /Кр",'101'!$1:$1,0)))-(INDEX('101'!$A:$G,MATCH($A292&amp;"60405",'101'!$A:$A,0),MATCH($J$2&amp;"Ост /Дб",'101'!$1:$1,0)))+(INDEX('101'!$A:$G,MATCH($A292&amp;"61901",'101'!$A:$A,0),MATCH($J$2&amp;"Ост /Дб",'101'!$1:$1,0)))+(INDEX('101'!$A:$G,MATCH($A292&amp;"61902",'101'!$A:$A,0),MATCH($J$2&amp;"Ост /Дб",'101'!$1:$1,0)))+(INDEX('101'!$A:$G,MATCH($A292&amp;"61903",'101'!$A:$A,0),MATCH($J$2&amp;"Ост /Дб",'101'!$1:$1,0)))+(INDEX('101'!$A:$G,MATCH($A292&amp;"61904",'101'!$A:$A,0),MATCH($J$2&amp;"Ост /Дб",'101'!$1:$1,0)))+(INDEX('101'!$A:$G,MATCH($A292&amp;"61905",'101'!$A:$A,0),MATCH($J$2&amp;"Ост /Дб",'101'!$1:$1,0)))+(INDEX('101'!$A:$G,MATCH($A292&amp;"61906",'101'!$A:$A,0),MATCH($J$2&amp;"Ост /Дб",'101'!$1:$1,0)))+(INDEX('101'!$A:$G,MATCH($A292&amp;"61907",'101'!$A:$A,0),MATCH($J$2&amp;"Ост /Дб",'101'!$1:$1,0)))+(INDEX('101'!$A:$G,MATCH($A292&amp;"61908",'101'!$A:$A,0),MATCH($J$2&amp;"Ост /Дб",'101'!$1:$1,0)))+(INDEX('101'!$A:$G,MATCH($A292&amp;"61911",'101'!$A:$A,0),MATCH($J$2&amp;"Ост /Дб",'101'!$1:$1,0)))-(INDEX('101'!$A:$G,MATCH($A292&amp;"61909",'101'!$A:$A,0),MATCH($J$2&amp;"Ост /Кр",'101'!$1:$1,0)))-(INDEX('101'!$A:$G,MATCH($A292&amp;"61910",'101'!$A:$A,0),MATCH($J$2&amp;"Ост /Кр",'101'!$1:$1,0)))-(INDEX('101'!$A:$G,MATCH($A292&amp;"61912",'101'!$A:$A,0),MATCH($J$2&amp;"Ост /Кр",'101'!$1:$1,0)))+(INDEX('101'!$A:$G,MATCH($A292&amp;"62001",'101'!$A:$A,0),MATCH($J$2&amp;"Ост /Дб",'101'!$1:$1,0)))-(INDEX('101'!$A:$G,MATCH($A292&amp;"62002",'101'!$A:$A,0),MATCH($J$2&amp;"Ост /Кр",'101'!$1:$1,0)))+(INDEX('101'!$A:$G,MATCH($A292&amp;"62101",'101'!$A:$A,0),MATCH($J$2&amp;"Ост /Дб",'101'!$1:$1,0)))+(INDEX('101'!$A:$G,MATCH($A292&amp;"62102",'101'!$A:$A,0),MATCH($J$2&amp;"Ост /Дб",'101'!$1:$1,0)))-(INDEX('101'!$A:$G,MATCH($A292&amp;"62103",'101'!$A:$A,0),MATCH($J$2&amp;"Ост /Кр",'101'!$1:$1,0))))-(((INDEX('135'!$A:$O,MATCH('0107'!$A292,'135'!$A:$A,0),MATCH($J$2&amp;F$4,'135'!$2:$2,0)))/1.5)+(INDEX('135'!$A:$O,MATCH('0107'!$A292,'135'!$A:$A,0),MATCH($J$2&amp;F$5,'135'!$2:$2,0)))+(INDEX('135'!$A:$O,MATCH('0107'!$A292,'135'!$A:$A,0),MATCH($J$2&amp;F$6,'135'!$2:$2,0)))))/$J$1</f>
        <v>3.5619999999999998</v>
      </c>
      <c r="G292" s="16">
        <f>(((INDEX('135'!$A:$O,MATCH('0107'!$A292,'135'!$A:$A,0),MATCH($J$2&amp;G$4,'135'!$2:$2,0)))/1.5)+(INDEX('135'!$A:$O,MATCH('0107'!$A292,'135'!$A:$A,0),MATCH($J$2&amp;G$5,'135'!$2:$2,0)))+(INDEX('135'!$A:$O,MATCH('0107'!$A292,'135'!$A:$A,0),MATCH($J$2&amp;G$6,'135'!$2:$2,0))))/$J$1</f>
        <v>0</v>
      </c>
      <c r="H292" s="11">
        <f>(((INDEX('135'!$A:$O,MATCH('0107'!$A292,'135'!$A:$A,0),MATCH($J$2&amp;H$6,'135'!$2:$2,0)))/1.5))/$J$1</f>
        <v>0</v>
      </c>
      <c r="I292" s="11">
        <f>(((INDEX('135'!$A:$O,MATCH('0107'!$A292,'135'!$A:$A,0),MATCH($J$2&amp;I$4,'135'!$2:$2,0)))/1.5)+(INDEX('135'!$A:$O,MATCH('0107'!$A292,'135'!$A:$A,0),MATCH($J$2&amp;I$5,'135'!$2:$2,0)))+(INDEX('135'!$A:$O,MATCH('0107'!$A292,'135'!$A:$A,0),MATCH($J$2&amp;I$6,'135'!$2:$2,0))))/$J$1</f>
        <v>0</v>
      </c>
      <c r="J292" s="11"/>
      <c r="K292" s="15">
        <f t="shared" si="95"/>
        <v>0.29004695959618165</v>
      </c>
      <c r="L292" s="49">
        <f t="shared" si="96"/>
        <v>2.9004695959618165E-3</v>
      </c>
      <c r="M292" s="52">
        <f t="shared" si="97"/>
        <v>1</v>
      </c>
      <c r="N292" s="49">
        <f t="shared" si="98"/>
        <v>0</v>
      </c>
      <c r="O292" s="49">
        <f t="shared" si="99"/>
        <v>0</v>
      </c>
      <c r="P292" s="52">
        <f t="shared" si="100"/>
        <v>2</v>
      </c>
      <c r="Q292" s="49">
        <f t="shared" si="101"/>
        <v>0</v>
      </c>
      <c r="R292" s="52">
        <f t="shared" si="102"/>
        <v>2</v>
      </c>
      <c r="S292" s="49">
        <f t="shared" si="103"/>
        <v>0</v>
      </c>
      <c r="T292" s="49">
        <f t="shared" si="104"/>
        <v>2.9004695959618165E-3</v>
      </c>
      <c r="U292" s="38">
        <f t="shared" si="105"/>
        <v>0</v>
      </c>
      <c r="V292" s="54">
        <f t="shared" si="106"/>
        <v>0</v>
      </c>
      <c r="W292" s="57">
        <f t="shared" si="89"/>
        <v>0</v>
      </c>
      <c r="X292" s="59">
        <f t="shared" si="90"/>
        <v>1228.077</v>
      </c>
      <c r="Y292" s="53">
        <f>INDEX('N1.0'!D:D,MATCH('0107'!A292,'N1.0'!B:B,0))</f>
        <v>19.96</v>
      </c>
      <c r="Z292" s="53">
        <f t="shared" si="91"/>
        <v>6152.6903807615226</v>
      </c>
      <c r="AA292" s="53">
        <f t="shared" si="92"/>
        <v>19.96</v>
      </c>
      <c r="AB292" s="53">
        <f t="shared" si="107"/>
        <v>0</v>
      </c>
      <c r="AC292" s="56">
        <f t="shared" si="108"/>
        <v>0</v>
      </c>
      <c r="AD292" s="56">
        <f t="shared" si="109"/>
        <v>0</v>
      </c>
      <c r="AE292" s="53">
        <f t="shared" si="93"/>
        <v>19.96</v>
      </c>
      <c r="AF292" s="53">
        <f t="shared" si="94"/>
        <v>19.96</v>
      </c>
    </row>
    <row r="293" spans="1:32" ht="20.5" customHeight="1" x14ac:dyDescent="0.2">
      <c r="A293" s="26" t="str">
        <f>all_banks!O287&amp;" "</f>
        <v xml:space="preserve">АО "Тимер Банк" (1581) </v>
      </c>
      <c r="B293" s="3">
        <f>all_banks!H287</f>
        <v>1581</v>
      </c>
      <c r="C293" s="3" t="str">
        <f>all_banks!E287</f>
        <v>ТИМЕР БАНК</v>
      </c>
      <c r="D293" s="14">
        <f>INDEX('123_parsed'!B:B,MATCH('0107'!B293,'123_parsed'!A:A,0))</f>
        <v>-3983.4180000000001</v>
      </c>
      <c r="E293" s="13">
        <f t="shared" si="110"/>
        <v>0</v>
      </c>
      <c r="F293" s="11">
        <f>(((INDEX('101'!$A:$G,MATCH($A293&amp;"60401",'101'!$A:$A,0),MATCH($J$2&amp;"Ост /Дб",'101'!$1:$1,0)))+(INDEX('101'!$A:$G,MATCH($A293&amp;"60404",'101'!$A:$A,0),MATCH($J$2&amp;"Ост /Дб",'101'!$1:$1,0)))+(INDEX('101'!$A:$G,MATCH($A293&amp;"60415",'101'!$A:$A,0),MATCH($J$2&amp;"Ост /Дб",'101'!$1:$1,0)))-(INDEX('101'!$A:$G,MATCH($A293&amp;"60414",'101'!$A:$A,0),MATCH($J$2&amp;"Ост /Кр",'101'!$1:$1,0)))-(INDEX('101'!$A:$G,MATCH($A293&amp;"60405",'101'!$A:$A,0),MATCH($J$2&amp;"Ост /Дб",'101'!$1:$1,0)))+(INDEX('101'!$A:$G,MATCH($A293&amp;"61901",'101'!$A:$A,0),MATCH($J$2&amp;"Ост /Дб",'101'!$1:$1,0)))+(INDEX('101'!$A:$G,MATCH($A293&amp;"61902",'101'!$A:$A,0),MATCH($J$2&amp;"Ост /Дб",'101'!$1:$1,0)))+(INDEX('101'!$A:$G,MATCH($A293&amp;"61903",'101'!$A:$A,0),MATCH($J$2&amp;"Ост /Дб",'101'!$1:$1,0)))+(INDEX('101'!$A:$G,MATCH($A293&amp;"61904",'101'!$A:$A,0),MATCH($J$2&amp;"Ост /Дб",'101'!$1:$1,0)))+(INDEX('101'!$A:$G,MATCH($A293&amp;"61905",'101'!$A:$A,0),MATCH($J$2&amp;"Ост /Дб",'101'!$1:$1,0)))+(INDEX('101'!$A:$G,MATCH($A293&amp;"61906",'101'!$A:$A,0),MATCH($J$2&amp;"Ост /Дб",'101'!$1:$1,0)))+(INDEX('101'!$A:$G,MATCH($A293&amp;"61907",'101'!$A:$A,0),MATCH($J$2&amp;"Ост /Дб",'101'!$1:$1,0)))+(INDEX('101'!$A:$G,MATCH($A293&amp;"61908",'101'!$A:$A,0),MATCH($J$2&amp;"Ост /Дб",'101'!$1:$1,0)))+(INDEX('101'!$A:$G,MATCH($A293&amp;"61911",'101'!$A:$A,0),MATCH($J$2&amp;"Ост /Дб",'101'!$1:$1,0)))-(INDEX('101'!$A:$G,MATCH($A293&amp;"61909",'101'!$A:$A,0),MATCH($J$2&amp;"Ост /Кр",'101'!$1:$1,0)))-(INDEX('101'!$A:$G,MATCH($A293&amp;"61910",'101'!$A:$A,0),MATCH($J$2&amp;"Ост /Кр",'101'!$1:$1,0)))-(INDEX('101'!$A:$G,MATCH($A293&amp;"61912",'101'!$A:$A,0),MATCH($J$2&amp;"Ост /Кр",'101'!$1:$1,0)))+(INDEX('101'!$A:$G,MATCH($A293&amp;"62001",'101'!$A:$A,0),MATCH($J$2&amp;"Ост /Дб",'101'!$1:$1,0)))-(INDEX('101'!$A:$G,MATCH($A293&amp;"62002",'101'!$A:$A,0),MATCH($J$2&amp;"Ост /Кр",'101'!$1:$1,0)))+(INDEX('101'!$A:$G,MATCH($A293&amp;"62101",'101'!$A:$A,0),MATCH($J$2&amp;"Ост /Дб",'101'!$1:$1,0)))+(INDEX('101'!$A:$G,MATCH($A293&amp;"62102",'101'!$A:$A,0),MATCH($J$2&amp;"Ост /Дб",'101'!$1:$1,0)))-(INDEX('101'!$A:$G,MATCH($A293&amp;"62103",'101'!$A:$A,0),MATCH($J$2&amp;"Ост /Кр",'101'!$1:$1,0))))-(((INDEX('135'!$A:$O,MATCH('0107'!$A293,'135'!$A:$A,0),MATCH($J$2&amp;F$4,'135'!$2:$2,0)))/1.5)+(INDEX('135'!$A:$O,MATCH('0107'!$A293,'135'!$A:$A,0),MATCH($J$2&amp;F$5,'135'!$2:$2,0)))+(INDEX('135'!$A:$O,MATCH('0107'!$A293,'135'!$A:$A,0),MATCH($J$2&amp;F$6,'135'!$2:$2,0)))))/$J$1</f>
        <v>0</v>
      </c>
      <c r="G293" s="16">
        <f>(((INDEX('135'!$A:$O,MATCH('0107'!$A293,'135'!$A:$A,0),MATCH($J$2&amp;G$4,'135'!$2:$2,0)))/1.5)+(INDEX('135'!$A:$O,MATCH('0107'!$A293,'135'!$A:$A,0),MATCH($J$2&amp;G$5,'135'!$2:$2,0)))+(INDEX('135'!$A:$O,MATCH('0107'!$A293,'135'!$A:$A,0),MATCH($J$2&amp;G$6,'135'!$2:$2,0))))/$J$1</f>
        <v>0</v>
      </c>
      <c r="H293" s="11">
        <f>(((INDEX('135'!$A:$O,MATCH('0107'!$A293,'135'!$A:$A,0),MATCH($J$2&amp;H$6,'135'!$2:$2,0)))/1.5))/$J$1</f>
        <v>0</v>
      </c>
      <c r="I293" s="11">
        <f>(((INDEX('135'!$A:$O,MATCH('0107'!$A293,'135'!$A:$A,0),MATCH($J$2&amp;I$4,'135'!$2:$2,0)))/1.5)+(INDEX('135'!$A:$O,MATCH('0107'!$A293,'135'!$A:$A,0),MATCH($J$2&amp;I$5,'135'!$2:$2,0)))+(INDEX('135'!$A:$O,MATCH('0107'!$A293,'135'!$A:$A,0),MATCH($J$2&amp;I$6,'135'!$2:$2,0))))/$J$1</f>
        <v>0</v>
      </c>
      <c r="J293" s="11"/>
      <c r="K293" s="15">
        <f t="shared" si="95"/>
        <v>0</v>
      </c>
      <c r="L293" s="49">
        <f t="shared" si="96"/>
        <v>0</v>
      </c>
      <c r="M293" s="52">
        <f t="shared" si="97"/>
        <v>1</v>
      </c>
      <c r="N293" s="49">
        <f t="shared" si="98"/>
        <v>0</v>
      </c>
      <c r="O293" s="49">
        <f t="shared" si="99"/>
        <v>0</v>
      </c>
      <c r="P293" s="52">
        <f t="shared" si="100"/>
        <v>2</v>
      </c>
      <c r="Q293" s="49">
        <f t="shared" si="101"/>
        <v>0</v>
      </c>
      <c r="R293" s="52">
        <f t="shared" si="102"/>
        <v>2</v>
      </c>
      <c r="S293" s="49">
        <f t="shared" si="103"/>
        <v>0</v>
      </c>
      <c r="T293" s="49">
        <f t="shared" si="104"/>
        <v>0</v>
      </c>
      <c r="U293" s="38">
        <f t="shared" si="105"/>
        <v>0</v>
      </c>
      <c r="V293" s="54">
        <f t="shared" si="106"/>
        <v>0</v>
      </c>
      <c r="W293" s="57">
        <f t="shared" si="89"/>
        <v>0</v>
      </c>
      <c r="X293" s="59">
        <f t="shared" si="90"/>
        <v>-3983.4180000000001</v>
      </c>
      <c r="Y293" s="53">
        <f>INDEX('N1.0'!D:D,MATCH('0107'!A293,'N1.0'!B:B,0))</f>
        <v>0</v>
      </c>
      <c r="Z293" s="53" t="e">
        <f t="shared" si="91"/>
        <v>#DIV/0!</v>
      </c>
      <c r="AA293" s="53" t="e">
        <f t="shared" si="92"/>
        <v>#DIV/0!</v>
      </c>
      <c r="AB293" s="53" t="e">
        <f t="shared" si="107"/>
        <v>#DIV/0!</v>
      </c>
      <c r="AC293" s="56" t="e">
        <f t="shared" si="108"/>
        <v>#DIV/0!</v>
      </c>
      <c r="AD293" s="56" t="e">
        <f t="shared" si="109"/>
        <v>#DIV/0!</v>
      </c>
      <c r="AE293" s="53" t="e">
        <f t="shared" si="93"/>
        <v>#DIV/0!</v>
      </c>
      <c r="AF293" s="53" t="e">
        <f t="shared" si="94"/>
        <v>#DIV/0!</v>
      </c>
    </row>
    <row r="294" spans="1:32" ht="20.5" customHeight="1" x14ac:dyDescent="0.2">
      <c r="A294" s="26" t="str">
        <f>all_banks!O288&amp;" "</f>
        <v xml:space="preserve">АО "Тинькофф Банк" (2673) </v>
      </c>
      <c r="B294" s="3">
        <f>all_banks!H288</f>
        <v>2673</v>
      </c>
      <c r="C294" s="3" t="str">
        <f>all_banks!E288</f>
        <v>ТИНЬКОФФ БАНК</v>
      </c>
      <c r="D294" s="14">
        <f>INDEX('123_parsed'!B:B,MATCH('0107'!B294,'123_parsed'!A:A,0))</f>
        <v>131299.40299999999</v>
      </c>
      <c r="E294" s="13">
        <f t="shared" si="110"/>
        <v>11285.543666666666</v>
      </c>
      <c r="F294" s="11">
        <f>(((INDEX('101'!$A:$G,MATCH($A294&amp;"60401",'101'!$A:$A,0),MATCH($J$2&amp;"Ост /Дб",'101'!$1:$1,0)))+(INDEX('101'!$A:$G,MATCH($A294&amp;"60404",'101'!$A:$A,0),MATCH($J$2&amp;"Ост /Дб",'101'!$1:$1,0)))+(INDEX('101'!$A:$G,MATCH($A294&amp;"60415",'101'!$A:$A,0),MATCH($J$2&amp;"Ост /Дб",'101'!$1:$1,0)))-(INDEX('101'!$A:$G,MATCH($A294&amp;"60414",'101'!$A:$A,0),MATCH($J$2&amp;"Ост /Кр",'101'!$1:$1,0)))-(INDEX('101'!$A:$G,MATCH($A294&amp;"60405",'101'!$A:$A,0),MATCH($J$2&amp;"Ост /Дб",'101'!$1:$1,0)))+(INDEX('101'!$A:$G,MATCH($A294&amp;"61901",'101'!$A:$A,0),MATCH($J$2&amp;"Ост /Дб",'101'!$1:$1,0)))+(INDEX('101'!$A:$G,MATCH($A294&amp;"61902",'101'!$A:$A,0),MATCH($J$2&amp;"Ост /Дб",'101'!$1:$1,0)))+(INDEX('101'!$A:$G,MATCH($A294&amp;"61903",'101'!$A:$A,0),MATCH($J$2&amp;"Ост /Дб",'101'!$1:$1,0)))+(INDEX('101'!$A:$G,MATCH($A294&amp;"61904",'101'!$A:$A,0),MATCH($J$2&amp;"Ост /Дб",'101'!$1:$1,0)))+(INDEX('101'!$A:$G,MATCH($A294&amp;"61905",'101'!$A:$A,0),MATCH($J$2&amp;"Ост /Дб",'101'!$1:$1,0)))+(INDEX('101'!$A:$G,MATCH($A294&amp;"61906",'101'!$A:$A,0),MATCH($J$2&amp;"Ост /Дб",'101'!$1:$1,0)))+(INDEX('101'!$A:$G,MATCH($A294&amp;"61907",'101'!$A:$A,0),MATCH($J$2&amp;"Ост /Дб",'101'!$1:$1,0)))+(INDEX('101'!$A:$G,MATCH($A294&amp;"61908",'101'!$A:$A,0),MATCH($J$2&amp;"Ост /Дб",'101'!$1:$1,0)))+(INDEX('101'!$A:$G,MATCH($A294&amp;"61911",'101'!$A:$A,0),MATCH($J$2&amp;"Ост /Дб",'101'!$1:$1,0)))-(INDEX('101'!$A:$G,MATCH($A294&amp;"61909",'101'!$A:$A,0),MATCH($J$2&amp;"Ост /Кр",'101'!$1:$1,0)))-(INDEX('101'!$A:$G,MATCH($A294&amp;"61910",'101'!$A:$A,0),MATCH($J$2&amp;"Ост /Кр",'101'!$1:$1,0)))-(INDEX('101'!$A:$G,MATCH($A294&amp;"61912",'101'!$A:$A,0),MATCH($J$2&amp;"Ост /Кр",'101'!$1:$1,0)))+(INDEX('101'!$A:$G,MATCH($A294&amp;"62001",'101'!$A:$A,0),MATCH($J$2&amp;"Ост /Дб",'101'!$1:$1,0)))-(INDEX('101'!$A:$G,MATCH($A294&amp;"62002",'101'!$A:$A,0),MATCH($J$2&amp;"Ост /Кр",'101'!$1:$1,0)))+(INDEX('101'!$A:$G,MATCH($A294&amp;"62101",'101'!$A:$A,0),MATCH($J$2&amp;"Ост /Дб",'101'!$1:$1,0)))+(INDEX('101'!$A:$G,MATCH($A294&amp;"62102",'101'!$A:$A,0),MATCH($J$2&amp;"Ост /Дб",'101'!$1:$1,0)))-(INDEX('101'!$A:$G,MATCH($A294&amp;"62103",'101'!$A:$A,0),MATCH($J$2&amp;"Ост /Кр",'101'!$1:$1,0))))-(((INDEX('135'!$A:$O,MATCH('0107'!$A294,'135'!$A:$A,0),MATCH($J$2&amp;F$4,'135'!$2:$2,0)))/1.5)+(INDEX('135'!$A:$O,MATCH('0107'!$A294,'135'!$A:$A,0),MATCH($J$2&amp;F$5,'135'!$2:$2,0)))+(INDEX('135'!$A:$O,MATCH('0107'!$A294,'135'!$A:$A,0),MATCH($J$2&amp;F$6,'135'!$2:$2,0)))))/$J$1</f>
        <v>11259.385</v>
      </c>
      <c r="G294" s="16">
        <f>(((INDEX('135'!$A:$O,MATCH('0107'!$A294,'135'!$A:$A,0),MATCH($J$2&amp;G$4,'135'!$2:$2,0)))/1.5)+(INDEX('135'!$A:$O,MATCH('0107'!$A294,'135'!$A:$A,0),MATCH($J$2&amp;G$5,'135'!$2:$2,0)))+(INDEX('135'!$A:$O,MATCH('0107'!$A294,'135'!$A:$A,0),MATCH($J$2&amp;G$6,'135'!$2:$2,0))))/$J$1</f>
        <v>3.1680000000000001</v>
      </c>
      <c r="H294" s="11">
        <f>(((INDEX('135'!$A:$O,MATCH('0107'!$A294,'135'!$A:$A,0),MATCH($J$2&amp;H$6,'135'!$2:$2,0)))/1.5))/$J$1</f>
        <v>0</v>
      </c>
      <c r="I294" s="11">
        <f>(((INDEX('135'!$A:$O,MATCH('0107'!$A294,'135'!$A:$A,0),MATCH($J$2&amp;I$4,'135'!$2:$2,0)))/1.5)+(INDEX('135'!$A:$O,MATCH('0107'!$A294,'135'!$A:$A,0),MATCH($J$2&amp;I$5,'135'!$2:$2,0)))+(INDEX('135'!$A:$O,MATCH('0107'!$A294,'135'!$A:$A,0),MATCH($J$2&amp;I$6,'135'!$2:$2,0))))/$J$1</f>
        <v>22.990666666666669</v>
      </c>
      <c r="J294" s="11"/>
      <c r="K294" s="15">
        <f t="shared" si="95"/>
        <v>8.5952741663773349</v>
      </c>
      <c r="L294" s="49">
        <f t="shared" si="96"/>
        <v>8.5753512527395118E-2</v>
      </c>
      <c r="M294" s="52">
        <f t="shared" si="97"/>
        <v>1</v>
      </c>
      <c r="N294" s="49">
        <f t="shared" si="98"/>
        <v>2.4128060963079935E-5</v>
      </c>
      <c r="O294" s="49">
        <f t="shared" si="99"/>
        <v>0</v>
      </c>
      <c r="P294" s="52">
        <f t="shared" si="100"/>
        <v>2</v>
      </c>
      <c r="Q294" s="49">
        <f t="shared" si="101"/>
        <v>1.7510107541514618E-4</v>
      </c>
      <c r="R294" s="52">
        <f t="shared" si="102"/>
        <v>2</v>
      </c>
      <c r="S294" s="49">
        <f t="shared" si="103"/>
        <v>0</v>
      </c>
      <c r="T294" s="49">
        <f t="shared" si="104"/>
        <v>8.5952741663773341E-2</v>
      </c>
      <c r="U294" s="38">
        <f t="shared" si="105"/>
        <v>0</v>
      </c>
      <c r="V294" s="54">
        <f t="shared" si="106"/>
        <v>0</v>
      </c>
      <c r="W294" s="57">
        <f t="shared" si="89"/>
        <v>0</v>
      </c>
      <c r="X294" s="59">
        <f t="shared" si="90"/>
        <v>131299.40299999999</v>
      </c>
      <c r="Y294" s="53">
        <f>INDEX('N1.0'!D:D,MATCH('0107'!A294,'N1.0'!B:B,0))</f>
        <v>12.205</v>
      </c>
      <c r="Z294" s="53">
        <f t="shared" si="91"/>
        <v>1075783.7197869725</v>
      </c>
      <c r="AA294" s="53">
        <f t="shared" si="92"/>
        <v>12.205</v>
      </c>
      <c r="AB294" s="53">
        <f t="shared" si="107"/>
        <v>0</v>
      </c>
      <c r="AC294" s="56">
        <f t="shared" si="108"/>
        <v>0</v>
      </c>
      <c r="AD294" s="56">
        <f t="shared" si="109"/>
        <v>0</v>
      </c>
      <c r="AE294" s="53">
        <f t="shared" si="93"/>
        <v>12.205</v>
      </c>
      <c r="AF294" s="53">
        <f t="shared" si="94"/>
        <v>12.205</v>
      </c>
    </row>
    <row r="295" spans="1:32" ht="20.5" customHeight="1" x14ac:dyDescent="0.2">
      <c r="A295" s="26" t="str">
        <f>all_banks!O289&amp;" "</f>
        <v xml:space="preserve">АО "Тойота Банк" (3470) </v>
      </c>
      <c r="B295" s="3">
        <f>all_banks!H289</f>
        <v>3470</v>
      </c>
      <c r="C295" s="3" t="str">
        <f>all_banks!E289</f>
        <v>ТОЙОТА БАНК</v>
      </c>
      <c r="D295" s="14">
        <f>INDEX('123_parsed'!B:B,MATCH('0107'!B295,'123_parsed'!A:A,0))</f>
        <v>13209.994000000001</v>
      </c>
      <c r="E295" s="13">
        <f t="shared" si="110"/>
        <v>283.08799999999997</v>
      </c>
      <c r="F295" s="11">
        <f>(((INDEX('101'!$A:$G,MATCH($A295&amp;"60401",'101'!$A:$A,0),MATCH($J$2&amp;"Ост /Дб",'101'!$1:$1,0)))+(INDEX('101'!$A:$G,MATCH($A295&amp;"60404",'101'!$A:$A,0),MATCH($J$2&amp;"Ост /Дб",'101'!$1:$1,0)))+(INDEX('101'!$A:$G,MATCH($A295&amp;"60415",'101'!$A:$A,0),MATCH($J$2&amp;"Ост /Дб",'101'!$1:$1,0)))-(INDEX('101'!$A:$G,MATCH($A295&amp;"60414",'101'!$A:$A,0),MATCH($J$2&amp;"Ост /Кр",'101'!$1:$1,0)))-(INDEX('101'!$A:$G,MATCH($A295&amp;"60405",'101'!$A:$A,0),MATCH($J$2&amp;"Ост /Дб",'101'!$1:$1,0)))+(INDEX('101'!$A:$G,MATCH($A295&amp;"61901",'101'!$A:$A,0),MATCH($J$2&amp;"Ост /Дб",'101'!$1:$1,0)))+(INDEX('101'!$A:$G,MATCH($A295&amp;"61902",'101'!$A:$A,0),MATCH($J$2&amp;"Ост /Дб",'101'!$1:$1,0)))+(INDEX('101'!$A:$G,MATCH($A295&amp;"61903",'101'!$A:$A,0),MATCH($J$2&amp;"Ост /Дб",'101'!$1:$1,0)))+(INDEX('101'!$A:$G,MATCH($A295&amp;"61904",'101'!$A:$A,0),MATCH($J$2&amp;"Ост /Дб",'101'!$1:$1,0)))+(INDEX('101'!$A:$G,MATCH($A295&amp;"61905",'101'!$A:$A,0),MATCH($J$2&amp;"Ост /Дб",'101'!$1:$1,0)))+(INDEX('101'!$A:$G,MATCH($A295&amp;"61906",'101'!$A:$A,0),MATCH($J$2&amp;"Ост /Дб",'101'!$1:$1,0)))+(INDEX('101'!$A:$G,MATCH($A295&amp;"61907",'101'!$A:$A,0),MATCH($J$2&amp;"Ост /Дб",'101'!$1:$1,0)))+(INDEX('101'!$A:$G,MATCH($A295&amp;"61908",'101'!$A:$A,0),MATCH($J$2&amp;"Ост /Дб",'101'!$1:$1,0)))+(INDEX('101'!$A:$G,MATCH($A295&amp;"61911",'101'!$A:$A,0),MATCH($J$2&amp;"Ост /Дб",'101'!$1:$1,0)))-(INDEX('101'!$A:$G,MATCH($A295&amp;"61909",'101'!$A:$A,0),MATCH($J$2&amp;"Ост /Кр",'101'!$1:$1,0)))-(INDEX('101'!$A:$G,MATCH($A295&amp;"61910",'101'!$A:$A,0),MATCH($J$2&amp;"Ост /Кр",'101'!$1:$1,0)))-(INDEX('101'!$A:$G,MATCH($A295&amp;"61912",'101'!$A:$A,0),MATCH($J$2&amp;"Ост /Кр",'101'!$1:$1,0)))+(INDEX('101'!$A:$G,MATCH($A295&amp;"62001",'101'!$A:$A,0),MATCH($J$2&amp;"Ост /Дб",'101'!$1:$1,0)))-(INDEX('101'!$A:$G,MATCH($A295&amp;"62002",'101'!$A:$A,0),MATCH($J$2&amp;"Ост /Кр",'101'!$1:$1,0)))+(INDEX('101'!$A:$G,MATCH($A295&amp;"62101",'101'!$A:$A,0),MATCH($J$2&amp;"Ост /Дб",'101'!$1:$1,0)))+(INDEX('101'!$A:$G,MATCH($A295&amp;"62102",'101'!$A:$A,0),MATCH($J$2&amp;"Ост /Дб",'101'!$1:$1,0)))-(INDEX('101'!$A:$G,MATCH($A295&amp;"62103",'101'!$A:$A,0),MATCH($J$2&amp;"Ост /Кр",'101'!$1:$1,0))))-(((INDEX('135'!$A:$O,MATCH('0107'!$A295,'135'!$A:$A,0),MATCH($J$2&amp;F$4,'135'!$2:$2,0)))/1.5)+(INDEX('135'!$A:$O,MATCH('0107'!$A295,'135'!$A:$A,0),MATCH($J$2&amp;F$5,'135'!$2:$2,0)))+(INDEX('135'!$A:$O,MATCH('0107'!$A295,'135'!$A:$A,0),MATCH($J$2&amp;F$6,'135'!$2:$2,0)))))/$J$1</f>
        <v>245.87899999999999</v>
      </c>
      <c r="G295" s="16">
        <f>(((INDEX('135'!$A:$O,MATCH('0107'!$A295,'135'!$A:$A,0),MATCH($J$2&amp;G$4,'135'!$2:$2,0)))/1.5)+(INDEX('135'!$A:$O,MATCH('0107'!$A295,'135'!$A:$A,0),MATCH($J$2&amp;G$5,'135'!$2:$2,0)))+(INDEX('135'!$A:$O,MATCH('0107'!$A295,'135'!$A:$A,0),MATCH($J$2&amp;G$6,'135'!$2:$2,0))))/$J$1</f>
        <v>37.209000000000003</v>
      </c>
      <c r="H295" s="11">
        <f>(((INDEX('135'!$A:$O,MATCH('0107'!$A295,'135'!$A:$A,0),MATCH($J$2&amp;H$6,'135'!$2:$2,0)))/1.5))/$J$1</f>
        <v>0</v>
      </c>
      <c r="I295" s="11">
        <f>(((INDEX('135'!$A:$O,MATCH('0107'!$A295,'135'!$A:$A,0),MATCH($J$2&amp;I$4,'135'!$2:$2,0)))/1.5)+(INDEX('135'!$A:$O,MATCH('0107'!$A295,'135'!$A:$A,0),MATCH($J$2&amp;I$5,'135'!$2:$2,0)))+(INDEX('135'!$A:$O,MATCH('0107'!$A295,'135'!$A:$A,0),MATCH($J$2&amp;I$6,'135'!$2:$2,0))))/$J$1</f>
        <v>0</v>
      </c>
      <c r="J295" s="11"/>
      <c r="K295" s="15">
        <f t="shared" si="95"/>
        <v>2.1429835622938205</v>
      </c>
      <c r="L295" s="49">
        <f t="shared" si="96"/>
        <v>1.8613104593385884E-2</v>
      </c>
      <c r="M295" s="52">
        <f t="shared" si="97"/>
        <v>1</v>
      </c>
      <c r="N295" s="49">
        <f t="shared" si="98"/>
        <v>2.8167310295523222E-3</v>
      </c>
      <c r="O295" s="49">
        <f t="shared" si="99"/>
        <v>0</v>
      </c>
      <c r="P295" s="52">
        <f t="shared" si="100"/>
        <v>2</v>
      </c>
      <c r="Q295" s="49">
        <f t="shared" si="101"/>
        <v>0</v>
      </c>
      <c r="R295" s="52">
        <f t="shared" si="102"/>
        <v>2</v>
      </c>
      <c r="S295" s="49">
        <f t="shared" si="103"/>
        <v>0</v>
      </c>
      <c r="T295" s="49">
        <f t="shared" si="104"/>
        <v>2.1429835622938206E-2</v>
      </c>
      <c r="U295" s="38">
        <f t="shared" si="105"/>
        <v>0</v>
      </c>
      <c r="V295" s="54">
        <f t="shared" si="106"/>
        <v>0</v>
      </c>
      <c r="W295" s="57">
        <f t="shared" si="89"/>
        <v>0</v>
      </c>
      <c r="X295" s="59">
        <f t="shared" si="90"/>
        <v>13209.994000000001</v>
      </c>
      <c r="Y295" s="53">
        <f>INDEX('N1.0'!D:D,MATCH('0107'!A295,'N1.0'!B:B,0))</f>
        <v>18.05</v>
      </c>
      <c r="Z295" s="53">
        <f t="shared" si="91"/>
        <v>73185.562326869811</v>
      </c>
      <c r="AA295" s="53">
        <f t="shared" si="92"/>
        <v>18.05</v>
      </c>
      <c r="AB295" s="53">
        <f t="shared" si="107"/>
        <v>0</v>
      </c>
      <c r="AC295" s="56">
        <f t="shared" si="108"/>
        <v>0</v>
      </c>
      <c r="AD295" s="56">
        <f t="shared" si="109"/>
        <v>0</v>
      </c>
      <c r="AE295" s="53">
        <f t="shared" si="93"/>
        <v>18.05</v>
      </c>
      <c r="AF295" s="53">
        <f t="shared" si="94"/>
        <v>18.05</v>
      </c>
    </row>
    <row r="296" spans="1:32" ht="20.5" customHeight="1" x14ac:dyDescent="0.2">
      <c r="A296" s="26" t="str">
        <f>all_banks!O290&amp;" "</f>
        <v xml:space="preserve">АО "Тольяттихимбанк" (2507) </v>
      </c>
      <c r="B296" s="3">
        <f>all_banks!H290</f>
        <v>2507</v>
      </c>
      <c r="C296" s="3" t="str">
        <f>all_banks!E290</f>
        <v>ТОЛЬЯТТИХИМБАНК</v>
      </c>
      <c r="D296" s="14">
        <f>INDEX('123_parsed'!B:B,MATCH('0107'!B296,'123_parsed'!A:A,0))</f>
        <v>7904.8370000000004</v>
      </c>
      <c r="E296" s="13">
        <f t="shared" si="110"/>
        <v>241.73933333333332</v>
      </c>
      <c r="F296" s="11">
        <f>(((INDEX('101'!$A:$G,MATCH($A296&amp;"60401",'101'!$A:$A,0),MATCH($J$2&amp;"Ост /Дб",'101'!$1:$1,0)))+(INDEX('101'!$A:$G,MATCH($A296&amp;"60404",'101'!$A:$A,0),MATCH($J$2&amp;"Ост /Дб",'101'!$1:$1,0)))+(INDEX('101'!$A:$G,MATCH($A296&amp;"60415",'101'!$A:$A,0),MATCH($J$2&amp;"Ост /Дб",'101'!$1:$1,0)))-(INDEX('101'!$A:$G,MATCH($A296&amp;"60414",'101'!$A:$A,0),MATCH($J$2&amp;"Ост /Кр",'101'!$1:$1,0)))-(INDEX('101'!$A:$G,MATCH($A296&amp;"60405",'101'!$A:$A,0),MATCH($J$2&amp;"Ост /Дб",'101'!$1:$1,0)))+(INDEX('101'!$A:$G,MATCH($A296&amp;"61901",'101'!$A:$A,0),MATCH($J$2&amp;"Ост /Дб",'101'!$1:$1,0)))+(INDEX('101'!$A:$G,MATCH($A296&amp;"61902",'101'!$A:$A,0),MATCH($J$2&amp;"Ост /Дб",'101'!$1:$1,0)))+(INDEX('101'!$A:$G,MATCH($A296&amp;"61903",'101'!$A:$A,0),MATCH($J$2&amp;"Ост /Дб",'101'!$1:$1,0)))+(INDEX('101'!$A:$G,MATCH($A296&amp;"61904",'101'!$A:$A,0),MATCH($J$2&amp;"Ост /Дб",'101'!$1:$1,0)))+(INDEX('101'!$A:$G,MATCH($A296&amp;"61905",'101'!$A:$A,0),MATCH($J$2&amp;"Ост /Дб",'101'!$1:$1,0)))+(INDEX('101'!$A:$G,MATCH($A296&amp;"61906",'101'!$A:$A,0),MATCH($J$2&amp;"Ост /Дб",'101'!$1:$1,0)))+(INDEX('101'!$A:$G,MATCH($A296&amp;"61907",'101'!$A:$A,0),MATCH($J$2&amp;"Ост /Дб",'101'!$1:$1,0)))+(INDEX('101'!$A:$G,MATCH($A296&amp;"61908",'101'!$A:$A,0),MATCH($J$2&amp;"Ост /Дб",'101'!$1:$1,0)))+(INDEX('101'!$A:$G,MATCH($A296&amp;"61911",'101'!$A:$A,0),MATCH($J$2&amp;"Ост /Дб",'101'!$1:$1,0)))-(INDEX('101'!$A:$G,MATCH($A296&amp;"61909",'101'!$A:$A,0),MATCH($J$2&amp;"Ост /Кр",'101'!$1:$1,0)))-(INDEX('101'!$A:$G,MATCH($A296&amp;"61910",'101'!$A:$A,0),MATCH($J$2&amp;"Ост /Кр",'101'!$1:$1,0)))-(INDEX('101'!$A:$G,MATCH($A296&amp;"61912",'101'!$A:$A,0),MATCH($J$2&amp;"Ост /Кр",'101'!$1:$1,0)))+(INDEX('101'!$A:$G,MATCH($A296&amp;"62001",'101'!$A:$A,0),MATCH($J$2&amp;"Ост /Дб",'101'!$1:$1,0)))-(INDEX('101'!$A:$G,MATCH($A296&amp;"62002",'101'!$A:$A,0),MATCH($J$2&amp;"Ост /Кр",'101'!$1:$1,0)))+(INDEX('101'!$A:$G,MATCH($A296&amp;"62101",'101'!$A:$A,0),MATCH($J$2&amp;"Ост /Дб",'101'!$1:$1,0)))+(INDEX('101'!$A:$G,MATCH($A296&amp;"62102",'101'!$A:$A,0),MATCH($J$2&amp;"Ост /Дб",'101'!$1:$1,0)))-(INDEX('101'!$A:$G,MATCH($A296&amp;"62103",'101'!$A:$A,0),MATCH($J$2&amp;"Ост /Кр",'101'!$1:$1,0))))-(((INDEX('135'!$A:$O,MATCH('0107'!$A296,'135'!$A:$A,0),MATCH($J$2&amp;F$4,'135'!$2:$2,0)))/1.5)+(INDEX('135'!$A:$O,MATCH('0107'!$A296,'135'!$A:$A,0),MATCH($J$2&amp;F$5,'135'!$2:$2,0)))+(INDEX('135'!$A:$O,MATCH('0107'!$A296,'135'!$A:$A,0),MATCH($J$2&amp;F$6,'135'!$2:$2,0)))))/$J$1</f>
        <v>18.312999999999999</v>
      </c>
      <c r="G296" s="16">
        <f>(((INDEX('135'!$A:$O,MATCH('0107'!$A296,'135'!$A:$A,0),MATCH($J$2&amp;G$4,'135'!$2:$2,0)))/1.5)+(INDEX('135'!$A:$O,MATCH('0107'!$A296,'135'!$A:$A,0),MATCH($J$2&amp;G$5,'135'!$2:$2,0)))+(INDEX('135'!$A:$O,MATCH('0107'!$A296,'135'!$A:$A,0),MATCH($J$2&amp;G$6,'135'!$2:$2,0))))/$J$1</f>
        <v>197.19499999999999</v>
      </c>
      <c r="H296" s="11">
        <f>(((INDEX('135'!$A:$O,MATCH('0107'!$A296,'135'!$A:$A,0),MATCH($J$2&amp;H$6,'135'!$2:$2,0)))/1.5))/$J$1</f>
        <v>0</v>
      </c>
      <c r="I296" s="11">
        <f>(((INDEX('135'!$A:$O,MATCH('0107'!$A296,'135'!$A:$A,0),MATCH($J$2&amp;I$4,'135'!$2:$2,0)))/1.5)+(INDEX('135'!$A:$O,MATCH('0107'!$A296,'135'!$A:$A,0),MATCH($J$2&amp;I$5,'135'!$2:$2,0)))+(INDEX('135'!$A:$O,MATCH('0107'!$A296,'135'!$A:$A,0),MATCH($J$2&amp;I$6,'135'!$2:$2,0))))/$J$1</f>
        <v>26.231333333333332</v>
      </c>
      <c r="J296" s="11"/>
      <c r="K296" s="15">
        <f t="shared" si="95"/>
        <v>3.0581191406392478</v>
      </c>
      <c r="L296" s="49">
        <f t="shared" si="96"/>
        <v>2.3166828107904058E-3</v>
      </c>
      <c r="M296" s="52">
        <f t="shared" si="97"/>
        <v>1</v>
      </c>
      <c r="N296" s="49">
        <f t="shared" si="98"/>
        <v>2.4946118433561627E-2</v>
      </c>
      <c r="O296" s="49">
        <f t="shared" si="99"/>
        <v>0</v>
      </c>
      <c r="P296" s="52">
        <f t="shared" si="100"/>
        <v>2</v>
      </c>
      <c r="Q296" s="49">
        <f t="shared" si="101"/>
        <v>3.3183901620404484E-3</v>
      </c>
      <c r="R296" s="52">
        <f t="shared" si="102"/>
        <v>2</v>
      </c>
      <c r="S296" s="49">
        <f t="shared" si="103"/>
        <v>0</v>
      </c>
      <c r="T296" s="49">
        <f t="shared" si="104"/>
        <v>3.0581191406392479E-2</v>
      </c>
      <c r="U296" s="38">
        <f t="shared" si="105"/>
        <v>0</v>
      </c>
      <c r="V296" s="54">
        <f t="shared" si="106"/>
        <v>0</v>
      </c>
      <c r="W296" s="57">
        <f t="shared" si="89"/>
        <v>0</v>
      </c>
      <c r="X296" s="59">
        <f t="shared" si="90"/>
        <v>7904.8370000000004</v>
      </c>
      <c r="Y296" s="53">
        <f>INDEX('N1.0'!D:D,MATCH('0107'!A296,'N1.0'!B:B,0))</f>
        <v>65.191000000000003</v>
      </c>
      <c r="Z296" s="53">
        <f t="shared" si="91"/>
        <v>12125.656915831942</v>
      </c>
      <c r="AA296" s="53">
        <f t="shared" si="92"/>
        <v>65.191000000000003</v>
      </c>
      <c r="AB296" s="53">
        <f t="shared" si="107"/>
        <v>0</v>
      </c>
      <c r="AC296" s="56">
        <f t="shared" si="108"/>
        <v>0</v>
      </c>
      <c r="AD296" s="56">
        <f t="shared" si="109"/>
        <v>0</v>
      </c>
      <c r="AE296" s="53">
        <f t="shared" si="93"/>
        <v>65.191000000000003</v>
      </c>
      <c r="AF296" s="53">
        <f t="shared" si="94"/>
        <v>65.191000000000003</v>
      </c>
    </row>
    <row r="297" spans="1:32" ht="20.5" customHeight="1" x14ac:dyDescent="0.2">
      <c r="A297" s="26" t="str">
        <f>all_banks!O291&amp;" "</f>
        <v xml:space="preserve">ПАО "Томскпромстройбанк" (1720) </v>
      </c>
      <c r="B297" s="3">
        <f>all_banks!H291</f>
        <v>1720</v>
      </c>
      <c r="C297" s="3" t="str">
        <f>all_banks!E291</f>
        <v>ТОМСКПРОМСТРОЙБАНК</v>
      </c>
      <c r="D297" s="14">
        <f>INDEX('123_parsed'!B:B,MATCH('0107'!B297,'123_parsed'!A:A,0))</f>
        <v>1176.499</v>
      </c>
      <c r="E297" s="13">
        <f t="shared" si="110"/>
        <v>529.69000000000005</v>
      </c>
      <c r="F297" s="11">
        <f>(((INDEX('101'!$A:$G,MATCH($A297&amp;"60401",'101'!$A:$A,0),MATCH($J$2&amp;"Ост /Дб",'101'!$1:$1,0)))+(INDEX('101'!$A:$G,MATCH($A297&amp;"60404",'101'!$A:$A,0),MATCH($J$2&amp;"Ост /Дб",'101'!$1:$1,0)))+(INDEX('101'!$A:$G,MATCH($A297&amp;"60415",'101'!$A:$A,0),MATCH($J$2&amp;"Ост /Дб",'101'!$1:$1,0)))-(INDEX('101'!$A:$G,MATCH($A297&amp;"60414",'101'!$A:$A,0),MATCH($J$2&amp;"Ост /Кр",'101'!$1:$1,0)))-(INDEX('101'!$A:$G,MATCH($A297&amp;"60405",'101'!$A:$A,0),MATCH($J$2&amp;"Ост /Дб",'101'!$1:$1,0)))+(INDEX('101'!$A:$G,MATCH($A297&amp;"61901",'101'!$A:$A,0),MATCH($J$2&amp;"Ост /Дб",'101'!$1:$1,0)))+(INDEX('101'!$A:$G,MATCH($A297&amp;"61902",'101'!$A:$A,0),MATCH($J$2&amp;"Ост /Дб",'101'!$1:$1,0)))+(INDEX('101'!$A:$G,MATCH($A297&amp;"61903",'101'!$A:$A,0),MATCH($J$2&amp;"Ост /Дб",'101'!$1:$1,0)))+(INDEX('101'!$A:$G,MATCH($A297&amp;"61904",'101'!$A:$A,0),MATCH($J$2&amp;"Ост /Дб",'101'!$1:$1,0)))+(INDEX('101'!$A:$G,MATCH($A297&amp;"61905",'101'!$A:$A,0),MATCH($J$2&amp;"Ост /Дб",'101'!$1:$1,0)))+(INDEX('101'!$A:$G,MATCH($A297&amp;"61906",'101'!$A:$A,0),MATCH($J$2&amp;"Ост /Дб",'101'!$1:$1,0)))+(INDEX('101'!$A:$G,MATCH($A297&amp;"61907",'101'!$A:$A,0),MATCH($J$2&amp;"Ост /Дб",'101'!$1:$1,0)))+(INDEX('101'!$A:$G,MATCH($A297&amp;"61908",'101'!$A:$A,0),MATCH($J$2&amp;"Ост /Дб",'101'!$1:$1,0)))+(INDEX('101'!$A:$G,MATCH($A297&amp;"61911",'101'!$A:$A,0),MATCH($J$2&amp;"Ост /Дб",'101'!$1:$1,0)))-(INDEX('101'!$A:$G,MATCH($A297&amp;"61909",'101'!$A:$A,0),MATCH($J$2&amp;"Ост /Кр",'101'!$1:$1,0)))-(INDEX('101'!$A:$G,MATCH($A297&amp;"61910",'101'!$A:$A,0),MATCH($J$2&amp;"Ост /Кр",'101'!$1:$1,0)))-(INDEX('101'!$A:$G,MATCH($A297&amp;"61912",'101'!$A:$A,0),MATCH($J$2&amp;"Ост /Кр",'101'!$1:$1,0)))+(INDEX('101'!$A:$G,MATCH($A297&amp;"62001",'101'!$A:$A,0),MATCH($J$2&amp;"Ост /Дб",'101'!$1:$1,0)))-(INDEX('101'!$A:$G,MATCH($A297&amp;"62002",'101'!$A:$A,0),MATCH($J$2&amp;"Ост /Кр",'101'!$1:$1,0)))+(INDEX('101'!$A:$G,MATCH($A297&amp;"62101",'101'!$A:$A,0),MATCH($J$2&amp;"Ост /Дб",'101'!$1:$1,0)))+(INDEX('101'!$A:$G,MATCH($A297&amp;"62102",'101'!$A:$A,0),MATCH($J$2&amp;"Ост /Дб",'101'!$1:$1,0)))-(INDEX('101'!$A:$G,MATCH($A297&amp;"62103",'101'!$A:$A,0),MATCH($J$2&amp;"Ост /Кр",'101'!$1:$1,0))))-(((INDEX('135'!$A:$O,MATCH('0107'!$A297,'135'!$A:$A,0),MATCH($J$2&amp;F$4,'135'!$2:$2,0)))/1.5)+(INDEX('135'!$A:$O,MATCH('0107'!$A297,'135'!$A:$A,0),MATCH($J$2&amp;F$5,'135'!$2:$2,0)))+(INDEX('135'!$A:$O,MATCH('0107'!$A297,'135'!$A:$A,0),MATCH($J$2&amp;F$6,'135'!$2:$2,0)))))/$J$1</f>
        <v>382.25566666666668</v>
      </c>
      <c r="G297" s="16">
        <f>(((INDEX('135'!$A:$O,MATCH('0107'!$A297,'135'!$A:$A,0),MATCH($J$2&amp;G$4,'135'!$2:$2,0)))/1.5)+(INDEX('135'!$A:$O,MATCH('0107'!$A297,'135'!$A:$A,0),MATCH($J$2&amp;G$5,'135'!$2:$2,0)))+(INDEX('135'!$A:$O,MATCH('0107'!$A297,'135'!$A:$A,0),MATCH($J$2&amp;G$6,'135'!$2:$2,0))))/$J$1</f>
        <v>147.43433333333331</v>
      </c>
      <c r="H297" s="11">
        <f>(((INDEX('135'!$A:$O,MATCH('0107'!$A297,'135'!$A:$A,0),MATCH($J$2&amp;H$6,'135'!$2:$2,0)))/1.5))/$J$1</f>
        <v>0</v>
      </c>
      <c r="I297" s="11">
        <f>(((INDEX('135'!$A:$O,MATCH('0107'!$A297,'135'!$A:$A,0),MATCH($J$2&amp;I$4,'135'!$2:$2,0)))/1.5)+(INDEX('135'!$A:$O,MATCH('0107'!$A297,'135'!$A:$A,0),MATCH($J$2&amp;I$5,'135'!$2:$2,0)))+(INDEX('135'!$A:$O,MATCH('0107'!$A297,'135'!$A:$A,0),MATCH($J$2&amp;I$6,'135'!$2:$2,0))))/$J$1</f>
        <v>0</v>
      </c>
      <c r="J297" s="11"/>
      <c r="K297" s="15">
        <f t="shared" si="95"/>
        <v>45.022562705110673</v>
      </c>
      <c r="L297" s="49">
        <f t="shared" si="96"/>
        <v>0.32490947010296367</v>
      </c>
      <c r="M297" s="52">
        <f t="shared" si="97"/>
        <v>3</v>
      </c>
      <c r="N297" s="49">
        <f t="shared" si="98"/>
        <v>0.12531615694814302</v>
      </c>
      <c r="O297" s="49">
        <f t="shared" si="99"/>
        <v>0</v>
      </c>
      <c r="P297" s="52">
        <f t="shared" si="100"/>
        <v>2</v>
      </c>
      <c r="Q297" s="49">
        <f t="shared" si="101"/>
        <v>0</v>
      </c>
      <c r="R297" s="52">
        <f t="shared" si="102"/>
        <v>2</v>
      </c>
      <c r="S297" s="49">
        <f t="shared" si="103"/>
        <v>0</v>
      </c>
      <c r="T297" s="49">
        <f t="shared" si="104"/>
        <v>0.45022562705110675</v>
      </c>
      <c r="U297" s="38">
        <f t="shared" si="105"/>
        <v>1</v>
      </c>
      <c r="V297" s="54">
        <f t="shared" si="106"/>
        <v>1</v>
      </c>
      <c r="W297" s="57">
        <f t="shared" si="89"/>
        <v>589.13433333333342</v>
      </c>
      <c r="X297" s="59">
        <f t="shared" si="90"/>
        <v>1765.6333333333334</v>
      </c>
      <c r="Y297" s="53">
        <f>INDEX('N1.0'!D:D,MATCH('0107'!A297,'N1.0'!B:B,0))</f>
        <v>13.420999999999999</v>
      </c>
      <c r="Z297" s="53">
        <f t="shared" si="91"/>
        <v>8766.105357275912</v>
      </c>
      <c r="AA297" s="53">
        <f t="shared" si="92"/>
        <v>11.404821859347095</v>
      </c>
      <c r="AB297" s="53">
        <f t="shared" si="107"/>
        <v>-2.0161781406529045</v>
      </c>
      <c r="AC297" s="56">
        <f t="shared" si="108"/>
        <v>0</v>
      </c>
      <c r="AD297" s="56">
        <f t="shared" si="109"/>
        <v>589.13433333333364</v>
      </c>
      <c r="AE297" s="53">
        <f t="shared" si="93"/>
        <v>13.420999999999999</v>
      </c>
      <c r="AF297" s="53">
        <f t="shared" si="94"/>
        <v>20.141593802176345</v>
      </c>
    </row>
    <row r="298" spans="1:32" ht="20.5" customHeight="1" x14ac:dyDescent="0.2">
      <c r="A298" s="26" t="str">
        <f>all_banks!O292&amp;" "</f>
        <v xml:space="preserve">АО "Банк "Торжок" (933) </v>
      </c>
      <c r="B298" s="3">
        <f>all_banks!H292</f>
        <v>933</v>
      </c>
      <c r="C298" s="3" t="str">
        <f>all_banks!E292</f>
        <v>ТОРЖОК</v>
      </c>
      <c r="D298" s="14">
        <f>INDEX('123_parsed'!B:B,MATCH('0107'!B298,'123_parsed'!A:A,0))</f>
        <v>367.803</v>
      </c>
      <c r="E298" s="13">
        <f t="shared" si="110"/>
        <v>171.143</v>
      </c>
      <c r="F298" s="11">
        <f>(((INDEX('101'!$A:$G,MATCH($A298&amp;"60401",'101'!$A:$A,0),MATCH($J$2&amp;"Ост /Дб",'101'!$1:$1,0)))+(INDEX('101'!$A:$G,MATCH($A298&amp;"60404",'101'!$A:$A,0),MATCH($J$2&amp;"Ост /Дб",'101'!$1:$1,0)))+(INDEX('101'!$A:$G,MATCH($A298&amp;"60415",'101'!$A:$A,0),MATCH($J$2&amp;"Ост /Дб",'101'!$1:$1,0)))-(INDEX('101'!$A:$G,MATCH($A298&amp;"60414",'101'!$A:$A,0),MATCH($J$2&amp;"Ост /Кр",'101'!$1:$1,0)))-(INDEX('101'!$A:$G,MATCH($A298&amp;"60405",'101'!$A:$A,0),MATCH($J$2&amp;"Ост /Дб",'101'!$1:$1,0)))+(INDEX('101'!$A:$G,MATCH($A298&amp;"61901",'101'!$A:$A,0),MATCH($J$2&amp;"Ост /Дб",'101'!$1:$1,0)))+(INDEX('101'!$A:$G,MATCH($A298&amp;"61902",'101'!$A:$A,0),MATCH($J$2&amp;"Ост /Дб",'101'!$1:$1,0)))+(INDEX('101'!$A:$G,MATCH($A298&amp;"61903",'101'!$A:$A,0),MATCH($J$2&amp;"Ост /Дб",'101'!$1:$1,0)))+(INDEX('101'!$A:$G,MATCH($A298&amp;"61904",'101'!$A:$A,0),MATCH($J$2&amp;"Ост /Дб",'101'!$1:$1,0)))+(INDEX('101'!$A:$G,MATCH($A298&amp;"61905",'101'!$A:$A,0),MATCH($J$2&amp;"Ост /Дб",'101'!$1:$1,0)))+(INDEX('101'!$A:$G,MATCH($A298&amp;"61906",'101'!$A:$A,0),MATCH($J$2&amp;"Ост /Дб",'101'!$1:$1,0)))+(INDEX('101'!$A:$G,MATCH($A298&amp;"61907",'101'!$A:$A,0),MATCH($J$2&amp;"Ост /Дб",'101'!$1:$1,0)))+(INDEX('101'!$A:$G,MATCH($A298&amp;"61908",'101'!$A:$A,0),MATCH($J$2&amp;"Ост /Дб",'101'!$1:$1,0)))+(INDEX('101'!$A:$G,MATCH($A298&amp;"61911",'101'!$A:$A,0),MATCH($J$2&amp;"Ост /Дб",'101'!$1:$1,0)))-(INDEX('101'!$A:$G,MATCH($A298&amp;"61909",'101'!$A:$A,0),MATCH($J$2&amp;"Ост /Кр",'101'!$1:$1,0)))-(INDEX('101'!$A:$G,MATCH($A298&amp;"61910",'101'!$A:$A,0),MATCH($J$2&amp;"Ост /Кр",'101'!$1:$1,0)))-(INDEX('101'!$A:$G,MATCH($A298&amp;"61912",'101'!$A:$A,0),MATCH($J$2&amp;"Ост /Кр",'101'!$1:$1,0)))+(INDEX('101'!$A:$G,MATCH($A298&amp;"62001",'101'!$A:$A,0),MATCH($J$2&amp;"Ост /Дб",'101'!$1:$1,0)))-(INDEX('101'!$A:$G,MATCH($A298&amp;"62002",'101'!$A:$A,0),MATCH($J$2&amp;"Ост /Кр",'101'!$1:$1,0)))+(INDEX('101'!$A:$G,MATCH($A298&amp;"62101",'101'!$A:$A,0),MATCH($J$2&amp;"Ост /Дб",'101'!$1:$1,0)))+(INDEX('101'!$A:$G,MATCH($A298&amp;"62102",'101'!$A:$A,0),MATCH($J$2&amp;"Ост /Дб",'101'!$1:$1,0)))-(INDEX('101'!$A:$G,MATCH($A298&amp;"62103",'101'!$A:$A,0),MATCH($J$2&amp;"Ост /Кр",'101'!$1:$1,0))))-(((INDEX('135'!$A:$O,MATCH('0107'!$A298,'135'!$A:$A,0),MATCH($J$2&amp;F$4,'135'!$2:$2,0)))/1.5)+(INDEX('135'!$A:$O,MATCH('0107'!$A298,'135'!$A:$A,0),MATCH($J$2&amp;F$5,'135'!$2:$2,0)))+(INDEX('135'!$A:$O,MATCH('0107'!$A298,'135'!$A:$A,0),MATCH($J$2&amp;F$6,'135'!$2:$2,0)))))/$J$1</f>
        <v>117.83466666666666</v>
      </c>
      <c r="G298" s="16">
        <f>(((INDEX('135'!$A:$O,MATCH('0107'!$A298,'135'!$A:$A,0),MATCH($J$2&amp;G$4,'135'!$2:$2,0)))/1.5)+(INDEX('135'!$A:$O,MATCH('0107'!$A298,'135'!$A:$A,0),MATCH($J$2&amp;G$5,'135'!$2:$2,0)))+(INDEX('135'!$A:$O,MATCH('0107'!$A298,'135'!$A:$A,0),MATCH($J$2&amp;G$6,'135'!$2:$2,0))))/$J$1</f>
        <v>53.308333333333337</v>
      </c>
      <c r="H298" s="11">
        <f>(((INDEX('135'!$A:$O,MATCH('0107'!$A298,'135'!$A:$A,0),MATCH($J$2&amp;H$6,'135'!$2:$2,0)))/1.5))/$J$1</f>
        <v>0</v>
      </c>
      <c r="I298" s="11">
        <f>(((INDEX('135'!$A:$O,MATCH('0107'!$A298,'135'!$A:$A,0),MATCH($J$2&amp;I$4,'135'!$2:$2,0)))/1.5)+(INDEX('135'!$A:$O,MATCH('0107'!$A298,'135'!$A:$A,0),MATCH($J$2&amp;I$5,'135'!$2:$2,0)))+(INDEX('135'!$A:$O,MATCH('0107'!$A298,'135'!$A:$A,0),MATCH($J$2&amp;I$6,'135'!$2:$2,0))))/$J$1</f>
        <v>0</v>
      </c>
      <c r="J298" s="11"/>
      <c r="K298" s="15">
        <f t="shared" si="95"/>
        <v>46.531159343452885</v>
      </c>
      <c r="L298" s="49">
        <f t="shared" si="96"/>
        <v>0.32037440332641837</v>
      </c>
      <c r="M298" s="52">
        <f t="shared" si="97"/>
        <v>3</v>
      </c>
      <c r="N298" s="49">
        <f t="shared" si="98"/>
        <v>0.14493719010811043</v>
      </c>
      <c r="O298" s="49">
        <f t="shared" si="99"/>
        <v>0</v>
      </c>
      <c r="P298" s="52">
        <f t="shared" si="100"/>
        <v>2</v>
      </c>
      <c r="Q298" s="49">
        <f t="shared" si="101"/>
        <v>0</v>
      </c>
      <c r="R298" s="52">
        <f t="shared" si="102"/>
        <v>2</v>
      </c>
      <c r="S298" s="49">
        <f t="shared" si="103"/>
        <v>0</v>
      </c>
      <c r="T298" s="49">
        <f t="shared" si="104"/>
        <v>0.46531159343452883</v>
      </c>
      <c r="U298" s="38">
        <f t="shared" si="105"/>
        <v>1</v>
      </c>
      <c r="V298" s="54">
        <f t="shared" si="106"/>
        <v>1</v>
      </c>
      <c r="W298" s="57">
        <f t="shared" si="89"/>
        <v>202.67366666666669</v>
      </c>
      <c r="X298" s="59">
        <f t="shared" si="90"/>
        <v>570.47666666666669</v>
      </c>
      <c r="Y298" s="53">
        <f>INDEX('N1.0'!D:D,MATCH('0107'!A298,'N1.0'!B:B,0))</f>
        <v>52.655999999999999</v>
      </c>
      <c r="Z298" s="53">
        <f t="shared" si="91"/>
        <v>698.50159525979939</v>
      </c>
      <c r="AA298" s="53">
        <f t="shared" si="92"/>
        <v>43.951352736111453</v>
      </c>
      <c r="AB298" s="53">
        <f t="shared" si="107"/>
        <v>-8.7046472638885461</v>
      </c>
      <c r="AC298" s="56">
        <f t="shared" si="108"/>
        <v>0</v>
      </c>
      <c r="AD298" s="56">
        <f t="shared" si="109"/>
        <v>0</v>
      </c>
      <c r="AE298" s="53">
        <f t="shared" si="93"/>
        <v>52.656000000000006</v>
      </c>
      <c r="AF298" s="53">
        <f t="shared" si="94"/>
        <v>52.656000000000006</v>
      </c>
    </row>
    <row r="299" spans="1:32" ht="20.5" customHeight="1" x14ac:dyDescent="0.2">
      <c r="A299" s="26" t="str">
        <f>all_banks!O293&amp;" "</f>
        <v xml:space="preserve">ТКБ БАНК ПАО (2210) </v>
      </c>
      <c r="B299" s="3">
        <f>all_banks!H293</f>
        <v>2210</v>
      </c>
      <c r="C299" s="3" t="str">
        <f>all_banks!E293</f>
        <v>ТРАНСКАПИТАЛБАНК</v>
      </c>
      <c r="D299" s="14">
        <f>INDEX('123_parsed'!B:B,MATCH('0107'!B299,'123_parsed'!A:A,0))</f>
        <v>25354.621999999999</v>
      </c>
      <c r="E299" s="13">
        <f t="shared" si="110"/>
        <v>6197.5969999999998</v>
      </c>
      <c r="F299" s="11">
        <f>(((INDEX('101'!$A:$G,MATCH($A299&amp;"60401",'101'!$A:$A,0),MATCH($J$2&amp;"Ост /Дб",'101'!$1:$1,0)))+(INDEX('101'!$A:$G,MATCH($A299&amp;"60404",'101'!$A:$A,0),MATCH($J$2&amp;"Ост /Дб",'101'!$1:$1,0)))+(INDEX('101'!$A:$G,MATCH($A299&amp;"60415",'101'!$A:$A,0),MATCH($J$2&amp;"Ост /Дб",'101'!$1:$1,0)))-(INDEX('101'!$A:$G,MATCH($A299&amp;"60414",'101'!$A:$A,0),MATCH($J$2&amp;"Ост /Кр",'101'!$1:$1,0)))-(INDEX('101'!$A:$G,MATCH($A299&amp;"60405",'101'!$A:$A,0),MATCH($J$2&amp;"Ост /Дб",'101'!$1:$1,0)))+(INDEX('101'!$A:$G,MATCH($A299&amp;"61901",'101'!$A:$A,0),MATCH($J$2&amp;"Ост /Дб",'101'!$1:$1,0)))+(INDEX('101'!$A:$G,MATCH($A299&amp;"61902",'101'!$A:$A,0),MATCH($J$2&amp;"Ост /Дб",'101'!$1:$1,0)))+(INDEX('101'!$A:$G,MATCH($A299&amp;"61903",'101'!$A:$A,0),MATCH($J$2&amp;"Ост /Дб",'101'!$1:$1,0)))+(INDEX('101'!$A:$G,MATCH($A299&amp;"61904",'101'!$A:$A,0),MATCH($J$2&amp;"Ост /Дб",'101'!$1:$1,0)))+(INDEX('101'!$A:$G,MATCH($A299&amp;"61905",'101'!$A:$A,0),MATCH($J$2&amp;"Ост /Дб",'101'!$1:$1,0)))+(INDEX('101'!$A:$G,MATCH($A299&amp;"61906",'101'!$A:$A,0),MATCH($J$2&amp;"Ост /Дб",'101'!$1:$1,0)))+(INDEX('101'!$A:$G,MATCH($A299&amp;"61907",'101'!$A:$A,0),MATCH($J$2&amp;"Ост /Дб",'101'!$1:$1,0)))+(INDEX('101'!$A:$G,MATCH($A299&amp;"61908",'101'!$A:$A,0),MATCH($J$2&amp;"Ост /Дб",'101'!$1:$1,0)))+(INDEX('101'!$A:$G,MATCH($A299&amp;"61911",'101'!$A:$A,0),MATCH($J$2&amp;"Ост /Дб",'101'!$1:$1,0)))-(INDEX('101'!$A:$G,MATCH($A299&amp;"61909",'101'!$A:$A,0),MATCH($J$2&amp;"Ост /Кр",'101'!$1:$1,0)))-(INDEX('101'!$A:$G,MATCH($A299&amp;"61910",'101'!$A:$A,0),MATCH($J$2&amp;"Ост /Кр",'101'!$1:$1,0)))-(INDEX('101'!$A:$G,MATCH($A299&amp;"61912",'101'!$A:$A,0),MATCH($J$2&amp;"Ост /Кр",'101'!$1:$1,0)))+(INDEX('101'!$A:$G,MATCH($A299&amp;"62001",'101'!$A:$A,0),MATCH($J$2&amp;"Ост /Дб",'101'!$1:$1,0)))-(INDEX('101'!$A:$G,MATCH($A299&amp;"62002",'101'!$A:$A,0),MATCH($J$2&amp;"Ост /Кр",'101'!$1:$1,0)))+(INDEX('101'!$A:$G,MATCH($A299&amp;"62101",'101'!$A:$A,0),MATCH($J$2&amp;"Ост /Дб",'101'!$1:$1,0)))+(INDEX('101'!$A:$G,MATCH($A299&amp;"62102",'101'!$A:$A,0),MATCH($J$2&amp;"Ост /Дб",'101'!$1:$1,0)))-(INDEX('101'!$A:$G,MATCH($A299&amp;"62103",'101'!$A:$A,0),MATCH($J$2&amp;"Ост /Кр",'101'!$1:$1,0))))-(((INDEX('135'!$A:$O,MATCH('0107'!$A299,'135'!$A:$A,0),MATCH($J$2&amp;F$4,'135'!$2:$2,0)))/1.5)+(INDEX('135'!$A:$O,MATCH('0107'!$A299,'135'!$A:$A,0),MATCH($J$2&amp;F$5,'135'!$2:$2,0)))+(INDEX('135'!$A:$O,MATCH('0107'!$A299,'135'!$A:$A,0),MATCH($J$2&amp;F$6,'135'!$2:$2,0)))))/$J$1</f>
        <v>-850.518333333334</v>
      </c>
      <c r="G299" s="16">
        <f>(((INDEX('135'!$A:$O,MATCH('0107'!$A299,'135'!$A:$A,0),MATCH($J$2&amp;G$4,'135'!$2:$2,0)))/1.5)+(INDEX('135'!$A:$O,MATCH('0107'!$A299,'135'!$A:$A,0),MATCH($J$2&amp;G$5,'135'!$2:$2,0)))+(INDEX('135'!$A:$O,MATCH('0107'!$A299,'135'!$A:$A,0),MATCH($J$2&amp;G$6,'135'!$2:$2,0))))/$J$1</f>
        <v>7048.1153333333341</v>
      </c>
      <c r="H299" s="11">
        <f>(((INDEX('135'!$A:$O,MATCH('0107'!$A299,'135'!$A:$A,0),MATCH($J$2&amp;H$6,'135'!$2:$2,0)))/1.5))/$J$1</f>
        <v>0</v>
      </c>
      <c r="I299" s="11">
        <f>(((INDEX('135'!$A:$O,MATCH('0107'!$A299,'135'!$A:$A,0),MATCH($J$2&amp;I$4,'135'!$2:$2,0)))/1.5)+(INDEX('135'!$A:$O,MATCH('0107'!$A299,'135'!$A:$A,0),MATCH($J$2&amp;I$5,'135'!$2:$2,0)))+(INDEX('135'!$A:$O,MATCH('0107'!$A299,'135'!$A:$A,0),MATCH($J$2&amp;I$6,'135'!$2:$2,0))))/$J$1</f>
        <v>0</v>
      </c>
      <c r="J299" s="11"/>
      <c r="K299" s="15">
        <f t="shared" si="95"/>
        <v>24.443657649481029</v>
      </c>
      <c r="L299" s="49">
        <f t="shared" si="96"/>
        <v>-3.3544902910930166E-2</v>
      </c>
      <c r="M299" s="52">
        <f t="shared" si="97"/>
        <v>1</v>
      </c>
      <c r="N299" s="49">
        <f t="shared" si="98"/>
        <v>0.27798147940574047</v>
      </c>
      <c r="O299" s="49">
        <f t="shared" si="99"/>
        <v>0</v>
      </c>
      <c r="P299" s="52">
        <f t="shared" si="100"/>
        <v>2</v>
      </c>
      <c r="Q299" s="49">
        <f t="shared" si="101"/>
        <v>0</v>
      </c>
      <c r="R299" s="52">
        <f t="shared" si="102"/>
        <v>2</v>
      </c>
      <c r="S299" s="49">
        <f t="shared" si="103"/>
        <v>0</v>
      </c>
      <c r="T299" s="49">
        <f t="shared" si="104"/>
        <v>0.24443657649481029</v>
      </c>
      <c r="U299" s="38">
        <f t="shared" si="105"/>
        <v>0</v>
      </c>
      <c r="V299" s="54">
        <f t="shared" si="106"/>
        <v>0</v>
      </c>
      <c r="W299" s="57">
        <f t="shared" si="89"/>
        <v>0</v>
      </c>
      <c r="X299" s="59">
        <f t="shared" si="90"/>
        <v>25354.621999999999</v>
      </c>
      <c r="Y299" s="53">
        <f>INDEX('N1.0'!D:D,MATCH('0107'!A299,'N1.0'!B:B,0))</f>
        <v>15.696</v>
      </c>
      <c r="Z299" s="53">
        <f t="shared" si="91"/>
        <v>161535.56320081549</v>
      </c>
      <c r="AA299" s="53">
        <f t="shared" si="92"/>
        <v>15.695999999999998</v>
      </c>
      <c r="AB299" s="53">
        <f t="shared" si="107"/>
        <v>0</v>
      </c>
      <c r="AC299" s="56">
        <f t="shared" si="108"/>
        <v>0</v>
      </c>
      <c r="AD299" s="56">
        <f t="shared" si="109"/>
        <v>0</v>
      </c>
      <c r="AE299" s="53">
        <f t="shared" si="93"/>
        <v>15.695999999999998</v>
      </c>
      <c r="AF299" s="53">
        <f t="shared" si="94"/>
        <v>15.695999999999998</v>
      </c>
    </row>
    <row r="300" spans="1:32" ht="20.5" customHeight="1" x14ac:dyDescent="0.2">
      <c r="A300" s="26" t="str">
        <f>all_banks!O294&amp;" "</f>
        <v xml:space="preserve">АКБ "Трансстройбанк" (АО) (2807) </v>
      </c>
      <c r="B300" s="3">
        <f>all_banks!H294</f>
        <v>2807</v>
      </c>
      <c r="C300" s="3" t="str">
        <f>all_banks!E294</f>
        <v>ТРАНССТРОЙБАНК</v>
      </c>
      <c r="D300" s="14">
        <f>INDEX('123_parsed'!B:B,MATCH('0107'!B300,'123_parsed'!A:A,0))</f>
        <v>1173.1369999999999</v>
      </c>
      <c r="E300" s="13">
        <f t="shared" si="110"/>
        <v>159.95000000000002</v>
      </c>
      <c r="F300" s="11">
        <f>(((INDEX('101'!$A:$G,MATCH($A300&amp;"60401",'101'!$A:$A,0),MATCH($J$2&amp;"Ост /Дб",'101'!$1:$1,0)))+(INDEX('101'!$A:$G,MATCH($A300&amp;"60404",'101'!$A:$A,0),MATCH($J$2&amp;"Ост /Дб",'101'!$1:$1,0)))+(INDEX('101'!$A:$G,MATCH($A300&amp;"60415",'101'!$A:$A,0),MATCH($J$2&amp;"Ост /Дб",'101'!$1:$1,0)))-(INDEX('101'!$A:$G,MATCH($A300&amp;"60414",'101'!$A:$A,0),MATCH($J$2&amp;"Ост /Кр",'101'!$1:$1,0)))-(INDEX('101'!$A:$G,MATCH($A300&amp;"60405",'101'!$A:$A,0),MATCH($J$2&amp;"Ост /Дб",'101'!$1:$1,0)))+(INDEX('101'!$A:$G,MATCH($A300&amp;"61901",'101'!$A:$A,0),MATCH($J$2&amp;"Ост /Дб",'101'!$1:$1,0)))+(INDEX('101'!$A:$G,MATCH($A300&amp;"61902",'101'!$A:$A,0),MATCH($J$2&amp;"Ост /Дб",'101'!$1:$1,0)))+(INDEX('101'!$A:$G,MATCH($A300&amp;"61903",'101'!$A:$A,0),MATCH($J$2&amp;"Ост /Дб",'101'!$1:$1,0)))+(INDEX('101'!$A:$G,MATCH($A300&amp;"61904",'101'!$A:$A,0),MATCH($J$2&amp;"Ост /Дб",'101'!$1:$1,0)))+(INDEX('101'!$A:$G,MATCH($A300&amp;"61905",'101'!$A:$A,0),MATCH($J$2&amp;"Ост /Дб",'101'!$1:$1,0)))+(INDEX('101'!$A:$G,MATCH($A300&amp;"61906",'101'!$A:$A,0),MATCH($J$2&amp;"Ост /Дб",'101'!$1:$1,0)))+(INDEX('101'!$A:$G,MATCH($A300&amp;"61907",'101'!$A:$A,0),MATCH($J$2&amp;"Ост /Дб",'101'!$1:$1,0)))+(INDEX('101'!$A:$G,MATCH($A300&amp;"61908",'101'!$A:$A,0),MATCH($J$2&amp;"Ост /Дб",'101'!$1:$1,0)))+(INDEX('101'!$A:$G,MATCH($A300&amp;"61911",'101'!$A:$A,0),MATCH($J$2&amp;"Ост /Дб",'101'!$1:$1,0)))-(INDEX('101'!$A:$G,MATCH($A300&amp;"61909",'101'!$A:$A,0),MATCH($J$2&amp;"Ост /Кр",'101'!$1:$1,0)))-(INDEX('101'!$A:$G,MATCH($A300&amp;"61910",'101'!$A:$A,0),MATCH($J$2&amp;"Ост /Кр",'101'!$1:$1,0)))-(INDEX('101'!$A:$G,MATCH($A300&amp;"61912",'101'!$A:$A,0),MATCH($J$2&amp;"Ост /Кр",'101'!$1:$1,0)))+(INDEX('101'!$A:$G,MATCH($A300&amp;"62001",'101'!$A:$A,0),MATCH($J$2&amp;"Ост /Дб",'101'!$1:$1,0)))-(INDEX('101'!$A:$G,MATCH($A300&amp;"62002",'101'!$A:$A,0),MATCH($J$2&amp;"Ост /Кр",'101'!$1:$1,0)))+(INDEX('101'!$A:$G,MATCH($A300&amp;"62101",'101'!$A:$A,0),MATCH($J$2&amp;"Ост /Дб",'101'!$1:$1,0)))+(INDEX('101'!$A:$G,MATCH($A300&amp;"62102",'101'!$A:$A,0),MATCH($J$2&amp;"Ост /Дб",'101'!$1:$1,0)))-(INDEX('101'!$A:$G,MATCH($A300&amp;"62103",'101'!$A:$A,0),MATCH($J$2&amp;"Ост /Кр",'101'!$1:$1,0))))-(((INDEX('135'!$A:$O,MATCH('0107'!$A300,'135'!$A:$A,0),MATCH($J$2&amp;F$4,'135'!$2:$2,0)))/1.5)+(INDEX('135'!$A:$O,MATCH('0107'!$A300,'135'!$A:$A,0),MATCH($J$2&amp;F$5,'135'!$2:$2,0)))+(INDEX('135'!$A:$O,MATCH('0107'!$A300,'135'!$A:$A,0),MATCH($J$2&amp;F$6,'135'!$2:$2,0)))))/$J$1</f>
        <v>16.399999999999999</v>
      </c>
      <c r="G300" s="16">
        <f>(((INDEX('135'!$A:$O,MATCH('0107'!$A300,'135'!$A:$A,0),MATCH($J$2&amp;G$4,'135'!$2:$2,0)))/1.5)+(INDEX('135'!$A:$O,MATCH('0107'!$A300,'135'!$A:$A,0),MATCH($J$2&amp;G$5,'135'!$2:$2,0)))+(INDEX('135'!$A:$O,MATCH('0107'!$A300,'135'!$A:$A,0),MATCH($J$2&amp;G$6,'135'!$2:$2,0))))/$J$1</f>
        <v>0</v>
      </c>
      <c r="H300" s="11">
        <f>(((INDEX('135'!$A:$O,MATCH('0107'!$A300,'135'!$A:$A,0),MATCH($J$2&amp;H$6,'135'!$2:$2,0)))/1.5))/$J$1</f>
        <v>0</v>
      </c>
      <c r="I300" s="11">
        <f>(((INDEX('135'!$A:$O,MATCH('0107'!$A300,'135'!$A:$A,0),MATCH($J$2&amp;I$4,'135'!$2:$2,0)))/1.5)+(INDEX('135'!$A:$O,MATCH('0107'!$A300,'135'!$A:$A,0),MATCH($J$2&amp;I$5,'135'!$2:$2,0)))+(INDEX('135'!$A:$O,MATCH('0107'!$A300,'135'!$A:$A,0),MATCH($J$2&amp;I$6,'135'!$2:$2,0))))/$J$1</f>
        <v>143.55000000000001</v>
      </c>
      <c r="J300" s="11"/>
      <c r="K300" s="15">
        <f t="shared" si="95"/>
        <v>13.63438370795568</v>
      </c>
      <c r="L300" s="49">
        <f t="shared" si="96"/>
        <v>1.3979611929382501E-2</v>
      </c>
      <c r="M300" s="52">
        <f t="shared" si="97"/>
        <v>1</v>
      </c>
      <c r="N300" s="49">
        <f t="shared" si="98"/>
        <v>0</v>
      </c>
      <c r="O300" s="49">
        <f t="shared" si="99"/>
        <v>0</v>
      </c>
      <c r="P300" s="52">
        <f t="shared" si="100"/>
        <v>2</v>
      </c>
      <c r="Q300" s="49">
        <f t="shared" si="101"/>
        <v>0.1223642251501743</v>
      </c>
      <c r="R300" s="52">
        <f t="shared" si="102"/>
        <v>3</v>
      </c>
      <c r="S300" s="49">
        <f t="shared" si="103"/>
        <v>0</v>
      </c>
      <c r="T300" s="49">
        <f t="shared" si="104"/>
        <v>0.1363438370795568</v>
      </c>
      <c r="U300" s="38">
        <f t="shared" si="105"/>
        <v>0</v>
      </c>
      <c r="V300" s="54">
        <f t="shared" si="106"/>
        <v>0</v>
      </c>
      <c r="W300" s="57">
        <f t="shared" si="89"/>
        <v>0</v>
      </c>
      <c r="X300" s="59">
        <f t="shared" si="90"/>
        <v>1173.1369999999999</v>
      </c>
      <c r="Y300" s="53">
        <f>INDEX('N1.0'!D:D,MATCH('0107'!A300,'N1.0'!B:B,0))</f>
        <v>13.972</v>
      </c>
      <c r="Z300" s="53">
        <f t="shared" si="91"/>
        <v>8396.3426853707424</v>
      </c>
      <c r="AA300" s="53">
        <f t="shared" si="92"/>
        <v>13.971999999999998</v>
      </c>
      <c r="AB300" s="53">
        <f t="shared" si="107"/>
        <v>0</v>
      </c>
      <c r="AC300" s="56">
        <f t="shared" si="108"/>
        <v>0</v>
      </c>
      <c r="AD300" s="56">
        <f t="shared" si="109"/>
        <v>0</v>
      </c>
      <c r="AE300" s="53">
        <f t="shared" si="93"/>
        <v>13.971999999999998</v>
      </c>
      <c r="AF300" s="53">
        <f t="shared" si="94"/>
        <v>13.971999999999998</v>
      </c>
    </row>
    <row r="301" spans="1:32" ht="20.5" customHeight="1" x14ac:dyDescent="0.2">
      <c r="A301" s="26" t="str">
        <f>all_banks!O295&amp;" "</f>
        <v xml:space="preserve">Банк "ТРАСТ" (ПАО) (3279) </v>
      </c>
      <c r="B301" s="3">
        <f>all_banks!H295</f>
        <v>3279</v>
      </c>
      <c r="C301" s="3" t="str">
        <f>all_banks!E295</f>
        <v>ТРАСТ</v>
      </c>
      <c r="D301" s="14">
        <f>INDEX('123_parsed'!B:B,MATCH('0107'!B301,'123_parsed'!A:A,0))</f>
        <v>-1396574.9450000001</v>
      </c>
      <c r="E301" s="13">
        <f t="shared" si="110"/>
        <v>99786.165999999997</v>
      </c>
      <c r="F301" s="11">
        <f>(((INDEX('101'!$A:$G,MATCH($A301&amp;"60401",'101'!$A:$A,0),MATCH($J$2&amp;"Ост /Дб",'101'!$1:$1,0)))+(INDEX('101'!$A:$G,MATCH($A301&amp;"60404",'101'!$A:$A,0),MATCH($J$2&amp;"Ост /Дб",'101'!$1:$1,0)))+(INDEX('101'!$A:$G,MATCH($A301&amp;"60415",'101'!$A:$A,0),MATCH($J$2&amp;"Ост /Дб",'101'!$1:$1,0)))-(INDEX('101'!$A:$G,MATCH($A301&amp;"60414",'101'!$A:$A,0),MATCH($J$2&amp;"Ост /Кр",'101'!$1:$1,0)))-(INDEX('101'!$A:$G,MATCH($A301&amp;"60405",'101'!$A:$A,0),MATCH($J$2&amp;"Ост /Дб",'101'!$1:$1,0)))+(INDEX('101'!$A:$G,MATCH($A301&amp;"61901",'101'!$A:$A,0),MATCH($J$2&amp;"Ост /Дб",'101'!$1:$1,0)))+(INDEX('101'!$A:$G,MATCH($A301&amp;"61902",'101'!$A:$A,0),MATCH($J$2&amp;"Ост /Дб",'101'!$1:$1,0)))+(INDEX('101'!$A:$G,MATCH($A301&amp;"61903",'101'!$A:$A,0),MATCH($J$2&amp;"Ост /Дб",'101'!$1:$1,0)))+(INDEX('101'!$A:$G,MATCH($A301&amp;"61904",'101'!$A:$A,0),MATCH($J$2&amp;"Ост /Дб",'101'!$1:$1,0)))+(INDEX('101'!$A:$G,MATCH($A301&amp;"61905",'101'!$A:$A,0),MATCH($J$2&amp;"Ост /Дб",'101'!$1:$1,0)))+(INDEX('101'!$A:$G,MATCH($A301&amp;"61906",'101'!$A:$A,0),MATCH($J$2&amp;"Ост /Дб",'101'!$1:$1,0)))+(INDEX('101'!$A:$G,MATCH($A301&amp;"61907",'101'!$A:$A,0),MATCH($J$2&amp;"Ост /Дб",'101'!$1:$1,0)))+(INDEX('101'!$A:$G,MATCH($A301&amp;"61908",'101'!$A:$A,0),MATCH($J$2&amp;"Ост /Дб",'101'!$1:$1,0)))+(INDEX('101'!$A:$G,MATCH($A301&amp;"61911",'101'!$A:$A,0),MATCH($J$2&amp;"Ост /Дб",'101'!$1:$1,0)))-(INDEX('101'!$A:$G,MATCH($A301&amp;"61909",'101'!$A:$A,0),MATCH($J$2&amp;"Ост /Кр",'101'!$1:$1,0)))-(INDEX('101'!$A:$G,MATCH($A301&amp;"61910",'101'!$A:$A,0),MATCH($J$2&amp;"Ост /Кр",'101'!$1:$1,0)))-(INDEX('101'!$A:$G,MATCH($A301&amp;"61912",'101'!$A:$A,0),MATCH($J$2&amp;"Ост /Кр",'101'!$1:$1,0)))+(INDEX('101'!$A:$G,MATCH($A301&amp;"62001",'101'!$A:$A,0),MATCH($J$2&amp;"Ост /Дб",'101'!$1:$1,0)))-(INDEX('101'!$A:$G,MATCH($A301&amp;"62002",'101'!$A:$A,0),MATCH($J$2&amp;"Ост /Кр",'101'!$1:$1,0)))+(INDEX('101'!$A:$G,MATCH($A301&amp;"62101",'101'!$A:$A,0),MATCH($J$2&amp;"Ост /Дб",'101'!$1:$1,0)))+(INDEX('101'!$A:$G,MATCH($A301&amp;"62102",'101'!$A:$A,0),MATCH($J$2&amp;"Ост /Дб",'101'!$1:$1,0)))-(INDEX('101'!$A:$G,MATCH($A301&amp;"62103",'101'!$A:$A,0),MATCH($J$2&amp;"Ост /Кр",'101'!$1:$1,0))))-(((INDEX('135'!$A:$O,MATCH('0107'!$A301,'135'!$A:$A,0),MATCH($J$2&amp;F$4,'135'!$2:$2,0)))/1.5)+(INDEX('135'!$A:$O,MATCH('0107'!$A301,'135'!$A:$A,0),MATCH($J$2&amp;F$5,'135'!$2:$2,0)))+(INDEX('135'!$A:$O,MATCH('0107'!$A301,'135'!$A:$A,0),MATCH($J$2&amp;F$6,'135'!$2:$2,0)))))/$J$1</f>
        <v>5401.9679999999998</v>
      </c>
      <c r="G301" s="16">
        <f>(((INDEX('135'!$A:$O,MATCH('0107'!$A301,'135'!$A:$A,0),MATCH($J$2&amp;G$4,'135'!$2:$2,0)))/1.5)+(INDEX('135'!$A:$O,MATCH('0107'!$A301,'135'!$A:$A,0),MATCH($J$2&amp;G$5,'135'!$2:$2,0)))+(INDEX('135'!$A:$O,MATCH('0107'!$A301,'135'!$A:$A,0),MATCH($J$2&amp;G$6,'135'!$2:$2,0))))/$J$1</f>
        <v>0</v>
      </c>
      <c r="H301" s="11">
        <f>(((INDEX('135'!$A:$O,MATCH('0107'!$A301,'135'!$A:$A,0),MATCH($J$2&amp;H$6,'135'!$2:$2,0)))/1.5))/$J$1</f>
        <v>0</v>
      </c>
      <c r="I301" s="11">
        <f>(((INDEX('135'!$A:$O,MATCH('0107'!$A301,'135'!$A:$A,0),MATCH($J$2&amp;I$4,'135'!$2:$2,0)))/1.5)+(INDEX('135'!$A:$O,MATCH('0107'!$A301,'135'!$A:$A,0),MATCH($J$2&amp;I$5,'135'!$2:$2,0)))+(INDEX('135'!$A:$O,MATCH('0107'!$A301,'135'!$A:$A,0),MATCH($J$2&amp;I$6,'135'!$2:$2,0))))/$J$1</f>
        <v>94384.198000000004</v>
      </c>
      <c r="J301" s="11"/>
      <c r="K301" s="15">
        <f t="shared" si="95"/>
        <v>-7.1450634537912308</v>
      </c>
      <c r="L301" s="49">
        <f t="shared" si="96"/>
        <v>-3.8680115373256963E-3</v>
      </c>
      <c r="M301" s="52">
        <f t="shared" si="97"/>
        <v>1</v>
      </c>
      <c r="N301" s="49">
        <f t="shared" si="98"/>
        <v>0</v>
      </c>
      <c r="O301" s="49">
        <f t="shared" si="99"/>
        <v>0</v>
      </c>
      <c r="P301" s="52">
        <f t="shared" si="100"/>
        <v>2</v>
      </c>
      <c r="Q301" s="49">
        <f t="shared" si="101"/>
        <v>-6.7582623000586622E-2</v>
      </c>
      <c r="R301" s="52">
        <f t="shared" si="102"/>
        <v>2</v>
      </c>
      <c r="S301" s="49">
        <f t="shared" si="103"/>
        <v>0</v>
      </c>
      <c r="T301" s="49">
        <f t="shared" si="104"/>
        <v>-7.1450634537912311E-2</v>
      </c>
      <c r="U301" s="38">
        <f t="shared" si="105"/>
        <v>0</v>
      </c>
      <c r="V301" s="54">
        <f t="shared" si="106"/>
        <v>0</v>
      </c>
      <c r="W301" s="57">
        <f t="shared" si="89"/>
        <v>0</v>
      </c>
      <c r="X301" s="59">
        <f t="shared" si="90"/>
        <v>-1396574.9450000001</v>
      </c>
      <c r="Y301" s="53">
        <f>INDEX('N1.0'!D:D,MATCH('0107'!A301,'N1.0'!B:B,0))</f>
        <v>0</v>
      </c>
      <c r="Z301" s="53" t="e">
        <f t="shared" si="91"/>
        <v>#DIV/0!</v>
      </c>
      <c r="AA301" s="53" t="e">
        <f t="shared" si="92"/>
        <v>#DIV/0!</v>
      </c>
      <c r="AB301" s="53" t="e">
        <f t="shared" si="107"/>
        <v>#DIV/0!</v>
      </c>
      <c r="AC301" s="56" t="e">
        <f t="shared" si="108"/>
        <v>#DIV/0!</v>
      </c>
      <c r="AD301" s="56" t="e">
        <f t="shared" si="109"/>
        <v>#DIV/0!</v>
      </c>
      <c r="AE301" s="53" t="e">
        <f t="shared" si="93"/>
        <v>#DIV/0!</v>
      </c>
      <c r="AF301" s="53" t="e">
        <f t="shared" si="94"/>
        <v>#DIV/0!</v>
      </c>
    </row>
    <row r="302" spans="1:32" ht="20.5" customHeight="1" x14ac:dyDescent="0.2">
      <c r="A302" s="26" t="str">
        <f>all_banks!O296&amp;" "</f>
        <v xml:space="preserve">АО "Углеметбанк" (2997) </v>
      </c>
      <c r="B302" s="3">
        <f>all_banks!H296</f>
        <v>2997</v>
      </c>
      <c r="C302" s="3" t="str">
        <f>all_banks!E296</f>
        <v>УГЛЕМЕТБАНК</v>
      </c>
      <c r="D302" s="14">
        <f>INDEX('123_parsed'!B:B,MATCH('0107'!B302,'123_parsed'!A:A,0))</f>
        <v>1355.5309999999999</v>
      </c>
      <c r="E302" s="13">
        <f t="shared" si="110"/>
        <v>382.81299999999999</v>
      </c>
      <c r="F302" s="11">
        <f>(((INDEX('101'!$A:$G,MATCH($A302&amp;"60401",'101'!$A:$A,0),MATCH($J$2&amp;"Ост /Дб",'101'!$1:$1,0)))+(INDEX('101'!$A:$G,MATCH($A302&amp;"60404",'101'!$A:$A,0),MATCH($J$2&amp;"Ост /Дб",'101'!$1:$1,0)))+(INDEX('101'!$A:$G,MATCH($A302&amp;"60415",'101'!$A:$A,0),MATCH($J$2&amp;"Ост /Дб",'101'!$1:$1,0)))-(INDEX('101'!$A:$G,MATCH($A302&amp;"60414",'101'!$A:$A,0),MATCH($J$2&amp;"Ост /Кр",'101'!$1:$1,0)))-(INDEX('101'!$A:$G,MATCH($A302&amp;"60405",'101'!$A:$A,0),MATCH($J$2&amp;"Ост /Дб",'101'!$1:$1,0)))+(INDEX('101'!$A:$G,MATCH($A302&amp;"61901",'101'!$A:$A,0),MATCH($J$2&amp;"Ост /Дб",'101'!$1:$1,0)))+(INDEX('101'!$A:$G,MATCH($A302&amp;"61902",'101'!$A:$A,0),MATCH($J$2&amp;"Ост /Дб",'101'!$1:$1,0)))+(INDEX('101'!$A:$G,MATCH($A302&amp;"61903",'101'!$A:$A,0),MATCH($J$2&amp;"Ост /Дб",'101'!$1:$1,0)))+(INDEX('101'!$A:$G,MATCH($A302&amp;"61904",'101'!$A:$A,0),MATCH($J$2&amp;"Ост /Дб",'101'!$1:$1,0)))+(INDEX('101'!$A:$G,MATCH($A302&amp;"61905",'101'!$A:$A,0),MATCH($J$2&amp;"Ост /Дб",'101'!$1:$1,0)))+(INDEX('101'!$A:$G,MATCH($A302&amp;"61906",'101'!$A:$A,0),MATCH($J$2&amp;"Ост /Дб",'101'!$1:$1,0)))+(INDEX('101'!$A:$G,MATCH($A302&amp;"61907",'101'!$A:$A,0),MATCH($J$2&amp;"Ост /Дб",'101'!$1:$1,0)))+(INDEX('101'!$A:$G,MATCH($A302&amp;"61908",'101'!$A:$A,0),MATCH($J$2&amp;"Ост /Дб",'101'!$1:$1,0)))+(INDEX('101'!$A:$G,MATCH($A302&amp;"61911",'101'!$A:$A,0),MATCH($J$2&amp;"Ост /Дб",'101'!$1:$1,0)))-(INDEX('101'!$A:$G,MATCH($A302&amp;"61909",'101'!$A:$A,0),MATCH($J$2&amp;"Ост /Кр",'101'!$1:$1,0)))-(INDEX('101'!$A:$G,MATCH($A302&amp;"61910",'101'!$A:$A,0),MATCH($J$2&amp;"Ост /Кр",'101'!$1:$1,0)))-(INDEX('101'!$A:$G,MATCH($A302&amp;"61912",'101'!$A:$A,0),MATCH($J$2&amp;"Ост /Кр",'101'!$1:$1,0)))+(INDEX('101'!$A:$G,MATCH($A302&amp;"62001",'101'!$A:$A,0),MATCH($J$2&amp;"Ост /Дб",'101'!$1:$1,0)))-(INDEX('101'!$A:$G,MATCH($A302&amp;"62002",'101'!$A:$A,0),MATCH($J$2&amp;"Ост /Кр",'101'!$1:$1,0)))+(INDEX('101'!$A:$G,MATCH($A302&amp;"62101",'101'!$A:$A,0),MATCH($J$2&amp;"Ост /Дб",'101'!$1:$1,0)))+(INDEX('101'!$A:$G,MATCH($A302&amp;"62102",'101'!$A:$A,0),MATCH($J$2&amp;"Ост /Дб",'101'!$1:$1,0)))-(INDEX('101'!$A:$G,MATCH($A302&amp;"62103",'101'!$A:$A,0),MATCH($J$2&amp;"Ост /Кр",'101'!$1:$1,0))))-(((INDEX('135'!$A:$O,MATCH('0107'!$A302,'135'!$A:$A,0),MATCH($J$2&amp;F$4,'135'!$2:$2,0)))/1.5)+(INDEX('135'!$A:$O,MATCH('0107'!$A302,'135'!$A:$A,0),MATCH($J$2&amp;F$5,'135'!$2:$2,0)))+(INDEX('135'!$A:$O,MATCH('0107'!$A302,'135'!$A:$A,0),MATCH($J$2&amp;F$6,'135'!$2:$2,0)))))/$J$1</f>
        <v>278.81599999999997</v>
      </c>
      <c r="G302" s="16">
        <f>(((INDEX('135'!$A:$O,MATCH('0107'!$A302,'135'!$A:$A,0),MATCH($J$2&amp;G$4,'135'!$2:$2,0)))/1.5)+(INDEX('135'!$A:$O,MATCH('0107'!$A302,'135'!$A:$A,0),MATCH($J$2&amp;G$5,'135'!$2:$2,0)))+(INDEX('135'!$A:$O,MATCH('0107'!$A302,'135'!$A:$A,0),MATCH($J$2&amp;G$6,'135'!$2:$2,0))))/$J$1</f>
        <v>103.997</v>
      </c>
      <c r="H302" s="11">
        <f>(((INDEX('135'!$A:$O,MATCH('0107'!$A302,'135'!$A:$A,0),MATCH($J$2&amp;H$6,'135'!$2:$2,0)))/1.5))/$J$1</f>
        <v>0</v>
      </c>
      <c r="I302" s="11">
        <f>(((INDEX('135'!$A:$O,MATCH('0107'!$A302,'135'!$A:$A,0),MATCH($J$2&amp;I$4,'135'!$2:$2,0)))/1.5)+(INDEX('135'!$A:$O,MATCH('0107'!$A302,'135'!$A:$A,0),MATCH($J$2&amp;I$5,'135'!$2:$2,0)))+(INDEX('135'!$A:$O,MATCH('0107'!$A302,'135'!$A:$A,0),MATCH($J$2&amp;I$6,'135'!$2:$2,0))))/$J$1</f>
        <v>0</v>
      </c>
      <c r="J302" s="11"/>
      <c r="K302" s="15">
        <f t="shared" si="95"/>
        <v>28.240814854105146</v>
      </c>
      <c r="L302" s="49">
        <f t="shared" si="96"/>
        <v>0.20568766040761885</v>
      </c>
      <c r="M302" s="52">
        <f t="shared" si="97"/>
        <v>3</v>
      </c>
      <c r="N302" s="49">
        <f t="shared" si="98"/>
        <v>7.6720488133432588E-2</v>
      </c>
      <c r="O302" s="49">
        <f t="shared" si="99"/>
        <v>0</v>
      </c>
      <c r="P302" s="52">
        <f t="shared" si="100"/>
        <v>2</v>
      </c>
      <c r="Q302" s="49">
        <f t="shared" si="101"/>
        <v>0</v>
      </c>
      <c r="R302" s="52">
        <f t="shared" si="102"/>
        <v>2</v>
      </c>
      <c r="S302" s="49">
        <f t="shared" si="103"/>
        <v>0</v>
      </c>
      <c r="T302" s="49">
        <f t="shared" si="104"/>
        <v>0.28240814854105145</v>
      </c>
      <c r="U302" s="38">
        <f t="shared" si="105"/>
        <v>0</v>
      </c>
      <c r="V302" s="54">
        <f t="shared" si="106"/>
        <v>0</v>
      </c>
      <c r="W302" s="57">
        <f t="shared" si="89"/>
        <v>0</v>
      </c>
      <c r="X302" s="59">
        <f t="shared" si="90"/>
        <v>1355.5309999999999</v>
      </c>
      <c r="Y302" s="53">
        <f>INDEX('N1.0'!D:D,MATCH('0107'!A302,'N1.0'!B:B,0))</f>
        <v>18.114999999999998</v>
      </c>
      <c r="Z302" s="53">
        <f t="shared" si="91"/>
        <v>7482.9202318520565</v>
      </c>
      <c r="AA302" s="53">
        <f t="shared" si="92"/>
        <v>18.115000000000002</v>
      </c>
      <c r="AB302" s="53">
        <f t="shared" si="107"/>
        <v>0</v>
      </c>
      <c r="AC302" s="56">
        <f t="shared" si="108"/>
        <v>0</v>
      </c>
      <c r="AD302" s="56">
        <f t="shared" si="109"/>
        <v>0</v>
      </c>
      <c r="AE302" s="53">
        <f t="shared" si="93"/>
        <v>18.115000000000002</v>
      </c>
      <c r="AF302" s="53">
        <f t="shared" si="94"/>
        <v>18.115000000000002</v>
      </c>
    </row>
    <row r="303" spans="1:32" ht="20.5" customHeight="1" x14ac:dyDescent="0.2">
      <c r="A303" s="26" t="str">
        <f>all_banks!O297&amp;" "</f>
        <v xml:space="preserve">ООО "Унифондбанк" (3416) </v>
      </c>
      <c r="B303" s="3">
        <f>all_banks!H297</f>
        <v>3416</v>
      </c>
      <c r="C303" s="3" t="str">
        <f>all_banks!E297</f>
        <v>УНИФОНДБАНК</v>
      </c>
      <c r="D303" s="14">
        <f>INDEX('123_parsed'!B:B,MATCH('0107'!B303,'123_parsed'!A:A,0))</f>
        <v>2083.1959999999999</v>
      </c>
      <c r="E303" s="13">
        <f t="shared" si="110"/>
        <v>48.188000000000002</v>
      </c>
      <c r="F303" s="11">
        <f>(((INDEX('101'!$A:$G,MATCH($A303&amp;"60401",'101'!$A:$A,0),MATCH($J$2&amp;"Ост /Дб",'101'!$1:$1,0)))+(INDEX('101'!$A:$G,MATCH($A303&amp;"60404",'101'!$A:$A,0),MATCH($J$2&amp;"Ост /Дб",'101'!$1:$1,0)))+(INDEX('101'!$A:$G,MATCH($A303&amp;"60415",'101'!$A:$A,0),MATCH($J$2&amp;"Ост /Дб",'101'!$1:$1,0)))-(INDEX('101'!$A:$G,MATCH($A303&amp;"60414",'101'!$A:$A,0),MATCH($J$2&amp;"Ост /Кр",'101'!$1:$1,0)))-(INDEX('101'!$A:$G,MATCH($A303&amp;"60405",'101'!$A:$A,0),MATCH($J$2&amp;"Ост /Дб",'101'!$1:$1,0)))+(INDEX('101'!$A:$G,MATCH($A303&amp;"61901",'101'!$A:$A,0),MATCH($J$2&amp;"Ост /Дб",'101'!$1:$1,0)))+(INDEX('101'!$A:$G,MATCH($A303&amp;"61902",'101'!$A:$A,0),MATCH($J$2&amp;"Ост /Дб",'101'!$1:$1,0)))+(INDEX('101'!$A:$G,MATCH($A303&amp;"61903",'101'!$A:$A,0),MATCH($J$2&amp;"Ост /Дб",'101'!$1:$1,0)))+(INDEX('101'!$A:$G,MATCH($A303&amp;"61904",'101'!$A:$A,0),MATCH($J$2&amp;"Ост /Дб",'101'!$1:$1,0)))+(INDEX('101'!$A:$G,MATCH($A303&amp;"61905",'101'!$A:$A,0),MATCH($J$2&amp;"Ост /Дб",'101'!$1:$1,0)))+(INDEX('101'!$A:$G,MATCH($A303&amp;"61906",'101'!$A:$A,0),MATCH($J$2&amp;"Ост /Дб",'101'!$1:$1,0)))+(INDEX('101'!$A:$G,MATCH($A303&amp;"61907",'101'!$A:$A,0),MATCH($J$2&amp;"Ост /Дб",'101'!$1:$1,0)))+(INDEX('101'!$A:$G,MATCH($A303&amp;"61908",'101'!$A:$A,0),MATCH($J$2&amp;"Ост /Дб",'101'!$1:$1,0)))+(INDEX('101'!$A:$G,MATCH($A303&amp;"61911",'101'!$A:$A,0),MATCH($J$2&amp;"Ост /Дб",'101'!$1:$1,0)))-(INDEX('101'!$A:$G,MATCH($A303&amp;"61909",'101'!$A:$A,0),MATCH($J$2&amp;"Ост /Кр",'101'!$1:$1,0)))-(INDEX('101'!$A:$G,MATCH($A303&amp;"61910",'101'!$A:$A,0),MATCH($J$2&amp;"Ост /Кр",'101'!$1:$1,0)))-(INDEX('101'!$A:$G,MATCH($A303&amp;"61912",'101'!$A:$A,0),MATCH($J$2&amp;"Ост /Кр",'101'!$1:$1,0)))+(INDEX('101'!$A:$G,MATCH($A303&amp;"62001",'101'!$A:$A,0),MATCH($J$2&amp;"Ост /Дб",'101'!$1:$1,0)))-(INDEX('101'!$A:$G,MATCH($A303&amp;"62002",'101'!$A:$A,0),MATCH($J$2&amp;"Ост /Кр",'101'!$1:$1,0)))+(INDEX('101'!$A:$G,MATCH($A303&amp;"62101",'101'!$A:$A,0),MATCH($J$2&amp;"Ост /Дб",'101'!$1:$1,0)))+(INDEX('101'!$A:$G,MATCH($A303&amp;"62102",'101'!$A:$A,0),MATCH($J$2&amp;"Ост /Дб",'101'!$1:$1,0)))-(INDEX('101'!$A:$G,MATCH($A303&amp;"62103",'101'!$A:$A,0),MATCH($J$2&amp;"Ост /Кр",'101'!$1:$1,0))))-(((INDEX('135'!$A:$O,MATCH('0107'!$A303,'135'!$A:$A,0),MATCH($J$2&amp;F$4,'135'!$2:$2,0)))/1.5)+(INDEX('135'!$A:$O,MATCH('0107'!$A303,'135'!$A:$A,0),MATCH($J$2&amp;F$5,'135'!$2:$2,0)))+(INDEX('135'!$A:$O,MATCH('0107'!$A303,'135'!$A:$A,0),MATCH($J$2&amp;F$6,'135'!$2:$2,0)))))/$J$1</f>
        <v>0.81599999999999995</v>
      </c>
      <c r="G303" s="16">
        <f>(((INDEX('135'!$A:$O,MATCH('0107'!$A303,'135'!$A:$A,0),MATCH($J$2&amp;G$4,'135'!$2:$2,0)))/1.5)+(INDEX('135'!$A:$O,MATCH('0107'!$A303,'135'!$A:$A,0),MATCH($J$2&amp;G$5,'135'!$2:$2,0)))+(INDEX('135'!$A:$O,MATCH('0107'!$A303,'135'!$A:$A,0),MATCH($J$2&amp;G$6,'135'!$2:$2,0))))/$J$1</f>
        <v>0</v>
      </c>
      <c r="H303" s="11">
        <f>(((INDEX('135'!$A:$O,MATCH('0107'!$A303,'135'!$A:$A,0),MATCH($J$2&amp;H$6,'135'!$2:$2,0)))/1.5))/$J$1</f>
        <v>0</v>
      </c>
      <c r="I303" s="11">
        <f>(((INDEX('135'!$A:$O,MATCH('0107'!$A303,'135'!$A:$A,0),MATCH($J$2&amp;I$4,'135'!$2:$2,0)))/1.5)+(INDEX('135'!$A:$O,MATCH('0107'!$A303,'135'!$A:$A,0),MATCH($J$2&amp;I$5,'135'!$2:$2,0)))+(INDEX('135'!$A:$O,MATCH('0107'!$A303,'135'!$A:$A,0),MATCH($J$2&amp;I$6,'135'!$2:$2,0))))/$J$1</f>
        <v>47.372</v>
      </c>
      <c r="J303" s="11"/>
      <c r="K303" s="15">
        <f t="shared" si="95"/>
        <v>2.3131764845938649</v>
      </c>
      <c r="L303" s="49">
        <f t="shared" si="96"/>
        <v>3.9170582124773665E-4</v>
      </c>
      <c r="M303" s="52">
        <f t="shared" si="97"/>
        <v>1</v>
      </c>
      <c r="N303" s="49">
        <f t="shared" si="98"/>
        <v>0</v>
      </c>
      <c r="O303" s="49">
        <f t="shared" si="99"/>
        <v>0</v>
      </c>
      <c r="P303" s="52">
        <f t="shared" si="100"/>
        <v>2</v>
      </c>
      <c r="Q303" s="49">
        <f t="shared" si="101"/>
        <v>2.2740059024690909E-2</v>
      </c>
      <c r="R303" s="52">
        <f t="shared" si="102"/>
        <v>2</v>
      </c>
      <c r="S303" s="49">
        <f t="shared" si="103"/>
        <v>0</v>
      </c>
      <c r="T303" s="49">
        <f t="shared" si="104"/>
        <v>2.3131764845938648E-2</v>
      </c>
      <c r="U303" s="38">
        <f t="shared" si="105"/>
        <v>0</v>
      </c>
      <c r="V303" s="54">
        <f t="shared" si="106"/>
        <v>0</v>
      </c>
      <c r="W303" s="57">
        <f t="shared" si="89"/>
        <v>0</v>
      </c>
      <c r="X303" s="59">
        <f t="shared" si="90"/>
        <v>2083.1959999999999</v>
      </c>
      <c r="Y303" s="53">
        <f>INDEX('N1.0'!D:D,MATCH('0107'!A303,'N1.0'!B:B,0))</f>
        <v>65.361000000000004</v>
      </c>
      <c r="Z303" s="53">
        <f t="shared" si="91"/>
        <v>3187.2156178761034</v>
      </c>
      <c r="AA303" s="53">
        <f t="shared" si="92"/>
        <v>65.36099999999999</v>
      </c>
      <c r="AB303" s="53">
        <f t="shared" si="107"/>
        <v>0</v>
      </c>
      <c r="AC303" s="56">
        <f t="shared" si="108"/>
        <v>0</v>
      </c>
      <c r="AD303" s="56">
        <f t="shared" si="109"/>
        <v>0</v>
      </c>
      <c r="AE303" s="53">
        <f t="shared" si="93"/>
        <v>65.36099999999999</v>
      </c>
      <c r="AF303" s="53">
        <f t="shared" si="94"/>
        <v>65.36099999999999</v>
      </c>
    </row>
    <row r="304" spans="1:32" ht="20.5" customHeight="1" x14ac:dyDescent="0.2">
      <c r="A304" s="26" t="str">
        <f>all_banks!O298&amp;" "</f>
        <v xml:space="preserve">АО "УРАЛПРОМБАНК" (2964) </v>
      </c>
      <c r="B304" s="3">
        <f>all_banks!H298</f>
        <v>2964</v>
      </c>
      <c r="C304" s="3" t="str">
        <f>all_banks!E298</f>
        <v>УРАЛПРОМБАНК</v>
      </c>
      <c r="D304" s="14">
        <f>INDEX('123_parsed'!B:B,MATCH('0107'!B304,'123_parsed'!A:A,0))</f>
        <v>1160.6400000000001</v>
      </c>
      <c r="E304" s="13">
        <f t="shared" si="110"/>
        <v>198.732</v>
      </c>
      <c r="F304" s="11">
        <f>(((INDEX('101'!$A:$G,MATCH($A304&amp;"60401",'101'!$A:$A,0),MATCH($J$2&amp;"Ост /Дб",'101'!$1:$1,0)))+(INDEX('101'!$A:$G,MATCH($A304&amp;"60404",'101'!$A:$A,0),MATCH($J$2&amp;"Ост /Дб",'101'!$1:$1,0)))+(INDEX('101'!$A:$G,MATCH($A304&amp;"60415",'101'!$A:$A,0),MATCH($J$2&amp;"Ост /Дб",'101'!$1:$1,0)))-(INDEX('101'!$A:$G,MATCH($A304&amp;"60414",'101'!$A:$A,0),MATCH($J$2&amp;"Ост /Кр",'101'!$1:$1,0)))-(INDEX('101'!$A:$G,MATCH($A304&amp;"60405",'101'!$A:$A,0),MATCH($J$2&amp;"Ост /Дб",'101'!$1:$1,0)))+(INDEX('101'!$A:$G,MATCH($A304&amp;"61901",'101'!$A:$A,0),MATCH($J$2&amp;"Ост /Дб",'101'!$1:$1,0)))+(INDEX('101'!$A:$G,MATCH($A304&amp;"61902",'101'!$A:$A,0),MATCH($J$2&amp;"Ост /Дб",'101'!$1:$1,0)))+(INDEX('101'!$A:$G,MATCH($A304&amp;"61903",'101'!$A:$A,0),MATCH($J$2&amp;"Ост /Дб",'101'!$1:$1,0)))+(INDEX('101'!$A:$G,MATCH($A304&amp;"61904",'101'!$A:$A,0),MATCH($J$2&amp;"Ост /Дб",'101'!$1:$1,0)))+(INDEX('101'!$A:$G,MATCH($A304&amp;"61905",'101'!$A:$A,0),MATCH($J$2&amp;"Ост /Дб",'101'!$1:$1,0)))+(INDEX('101'!$A:$G,MATCH($A304&amp;"61906",'101'!$A:$A,0),MATCH($J$2&amp;"Ост /Дб",'101'!$1:$1,0)))+(INDEX('101'!$A:$G,MATCH($A304&amp;"61907",'101'!$A:$A,0),MATCH($J$2&amp;"Ост /Дб",'101'!$1:$1,0)))+(INDEX('101'!$A:$G,MATCH($A304&amp;"61908",'101'!$A:$A,0),MATCH($J$2&amp;"Ост /Дб",'101'!$1:$1,0)))+(INDEX('101'!$A:$G,MATCH($A304&amp;"61911",'101'!$A:$A,0),MATCH($J$2&amp;"Ост /Дб",'101'!$1:$1,0)))-(INDEX('101'!$A:$G,MATCH($A304&amp;"61909",'101'!$A:$A,0),MATCH($J$2&amp;"Ост /Кр",'101'!$1:$1,0)))-(INDEX('101'!$A:$G,MATCH($A304&amp;"61910",'101'!$A:$A,0),MATCH($J$2&amp;"Ост /Кр",'101'!$1:$1,0)))-(INDEX('101'!$A:$G,MATCH($A304&amp;"61912",'101'!$A:$A,0),MATCH($J$2&amp;"Ост /Кр",'101'!$1:$1,0)))+(INDEX('101'!$A:$G,MATCH($A304&amp;"62001",'101'!$A:$A,0),MATCH($J$2&amp;"Ост /Дб",'101'!$1:$1,0)))-(INDEX('101'!$A:$G,MATCH($A304&amp;"62002",'101'!$A:$A,0),MATCH($J$2&amp;"Ост /Кр",'101'!$1:$1,0)))+(INDEX('101'!$A:$G,MATCH($A304&amp;"62101",'101'!$A:$A,0),MATCH($J$2&amp;"Ост /Дб",'101'!$1:$1,0)))+(INDEX('101'!$A:$G,MATCH($A304&amp;"62102",'101'!$A:$A,0),MATCH($J$2&amp;"Ост /Дб",'101'!$1:$1,0)))-(INDEX('101'!$A:$G,MATCH($A304&amp;"62103",'101'!$A:$A,0),MATCH($J$2&amp;"Ост /Кр",'101'!$1:$1,0))))-(((INDEX('135'!$A:$O,MATCH('0107'!$A304,'135'!$A:$A,0),MATCH($J$2&amp;F$4,'135'!$2:$2,0)))/1.5)+(INDEX('135'!$A:$O,MATCH('0107'!$A304,'135'!$A:$A,0),MATCH($J$2&amp;F$5,'135'!$2:$2,0)))+(INDEX('135'!$A:$O,MATCH('0107'!$A304,'135'!$A:$A,0),MATCH($J$2&amp;F$6,'135'!$2:$2,0)))))/$J$1</f>
        <v>41.578000000000003</v>
      </c>
      <c r="G304" s="16">
        <f>(((INDEX('135'!$A:$O,MATCH('0107'!$A304,'135'!$A:$A,0),MATCH($J$2&amp;G$4,'135'!$2:$2,0)))/1.5)+(INDEX('135'!$A:$O,MATCH('0107'!$A304,'135'!$A:$A,0),MATCH($J$2&amp;G$5,'135'!$2:$2,0)))+(INDEX('135'!$A:$O,MATCH('0107'!$A304,'135'!$A:$A,0),MATCH($J$2&amp;G$6,'135'!$2:$2,0))))/$J$1</f>
        <v>157.154</v>
      </c>
      <c r="H304" s="11">
        <f>(((INDEX('135'!$A:$O,MATCH('0107'!$A304,'135'!$A:$A,0),MATCH($J$2&amp;H$6,'135'!$2:$2,0)))/1.5))/$J$1</f>
        <v>0</v>
      </c>
      <c r="I304" s="11">
        <f>(((INDEX('135'!$A:$O,MATCH('0107'!$A304,'135'!$A:$A,0),MATCH($J$2&amp;I$4,'135'!$2:$2,0)))/1.5)+(INDEX('135'!$A:$O,MATCH('0107'!$A304,'135'!$A:$A,0),MATCH($J$2&amp;I$5,'135'!$2:$2,0)))+(INDEX('135'!$A:$O,MATCH('0107'!$A304,'135'!$A:$A,0),MATCH($J$2&amp;I$6,'135'!$2:$2,0))))/$J$1</f>
        <v>0</v>
      </c>
      <c r="J304" s="11"/>
      <c r="K304" s="15">
        <f t="shared" si="95"/>
        <v>17.122622001654257</v>
      </c>
      <c r="L304" s="49">
        <f t="shared" si="96"/>
        <v>3.5823338847532395E-2</v>
      </c>
      <c r="M304" s="52">
        <f t="shared" si="97"/>
        <v>1</v>
      </c>
      <c r="N304" s="49">
        <f t="shared" si="98"/>
        <v>0.1354028811690102</v>
      </c>
      <c r="O304" s="49">
        <f t="shared" si="99"/>
        <v>0</v>
      </c>
      <c r="P304" s="52">
        <f t="shared" si="100"/>
        <v>2</v>
      </c>
      <c r="Q304" s="49">
        <f t="shared" si="101"/>
        <v>0</v>
      </c>
      <c r="R304" s="52">
        <f t="shared" si="102"/>
        <v>2</v>
      </c>
      <c r="S304" s="49">
        <f t="shared" si="103"/>
        <v>0</v>
      </c>
      <c r="T304" s="49">
        <f t="shared" si="104"/>
        <v>0.17122622001654259</v>
      </c>
      <c r="U304" s="38">
        <f t="shared" si="105"/>
        <v>0</v>
      </c>
      <c r="V304" s="54">
        <f t="shared" si="106"/>
        <v>0</v>
      </c>
      <c r="W304" s="57">
        <f t="shared" si="89"/>
        <v>0</v>
      </c>
      <c r="X304" s="59">
        <f t="shared" si="90"/>
        <v>1160.6400000000001</v>
      </c>
      <c r="Y304" s="53">
        <f>INDEX('N1.0'!D:D,MATCH('0107'!A304,'N1.0'!B:B,0))</f>
        <v>34.613</v>
      </c>
      <c r="Z304" s="53">
        <f t="shared" si="91"/>
        <v>3353.1909976020575</v>
      </c>
      <c r="AA304" s="53">
        <f t="shared" si="92"/>
        <v>34.613</v>
      </c>
      <c r="AB304" s="53">
        <f t="shared" si="107"/>
        <v>0</v>
      </c>
      <c r="AC304" s="56">
        <f t="shared" si="108"/>
        <v>0</v>
      </c>
      <c r="AD304" s="56">
        <f t="shared" si="109"/>
        <v>0</v>
      </c>
      <c r="AE304" s="53">
        <f t="shared" si="93"/>
        <v>34.613</v>
      </c>
      <c r="AF304" s="53">
        <f t="shared" si="94"/>
        <v>34.613</v>
      </c>
    </row>
    <row r="305" spans="1:32" ht="20.5" customHeight="1" x14ac:dyDescent="0.2">
      <c r="A305" s="26" t="str">
        <f>all_banks!O299&amp;" "</f>
        <v xml:space="preserve">ПАО "БАНК УРАЛСИБ" (2275) </v>
      </c>
      <c r="B305" s="3">
        <f>all_banks!H299</f>
        <v>2275</v>
      </c>
      <c r="C305" s="3" t="str">
        <f>all_banks!E299</f>
        <v>УРАЛСИБ</v>
      </c>
      <c r="D305" s="14">
        <f>INDEX('123_parsed'!B:B,MATCH('0107'!B305,'123_parsed'!A:A,0))</f>
        <v>63116.817000000003</v>
      </c>
      <c r="E305" s="13">
        <f t="shared" si="110"/>
        <v>11751.153</v>
      </c>
      <c r="F305" s="11">
        <f>(((INDEX('101'!$A:$G,MATCH($A305&amp;"60401",'101'!$A:$A,0),MATCH($J$2&amp;"Ост /Дб",'101'!$1:$1,0)))+(INDEX('101'!$A:$G,MATCH($A305&amp;"60404",'101'!$A:$A,0),MATCH($J$2&amp;"Ост /Дб",'101'!$1:$1,0)))+(INDEX('101'!$A:$G,MATCH($A305&amp;"60415",'101'!$A:$A,0),MATCH($J$2&amp;"Ост /Дб",'101'!$1:$1,0)))-(INDEX('101'!$A:$G,MATCH($A305&amp;"60414",'101'!$A:$A,0),MATCH($J$2&amp;"Ост /Кр",'101'!$1:$1,0)))-(INDEX('101'!$A:$G,MATCH($A305&amp;"60405",'101'!$A:$A,0),MATCH($J$2&amp;"Ост /Дб",'101'!$1:$1,0)))+(INDEX('101'!$A:$G,MATCH($A305&amp;"61901",'101'!$A:$A,0),MATCH($J$2&amp;"Ост /Дб",'101'!$1:$1,0)))+(INDEX('101'!$A:$G,MATCH($A305&amp;"61902",'101'!$A:$A,0),MATCH($J$2&amp;"Ост /Дб",'101'!$1:$1,0)))+(INDEX('101'!$A:$G,MATCH($A305&amp;"61903",'101'!$A:$A,0),MATCH($J$2&amp;"Ост /Дб",'101'!$1:$1,0)))+(INDEX('101'!$A:$G,MATCH($A305&amp;"61904",'101'!$A:$A,0),MATCH($J$2&amp;"Ост /Дб",'101'!$1:$1,0)))+(INDEX('101'!$A:$G,MATCH($A305&amp;"61905",'101'!$A:$A,0),MATCH($J$2&amp;"Ост /Дб",'101'!$1:$1,0)))+(INDEX('101'!$A:$G,MATCH($A305&amp;"61906",'101'!$A:$A,0),MATCH($J$2&amp;"Ост /Дб",'101'!$1:$1,0)))+(INDEX('101'!$A:$G,MATCH($A305&amp;"61907",'101'!$A:$A,0),MATCH($J$2&amp;"Ост /Дб",'101'!$1:$1,0)))+(INDEX('101'!$A:$G,MATCH($A305&amp;"61908",'101'!$A:$A,0),MATCH($J$2&amp;"Ост /Дб",'101'!$1:$1,0)))+(INDEX('101'!$A:$G,MATCH($A305&amp;"61911",'101'!$A:$A,0),MATCH($J$2&amp;"Ост /Дб",'101'!$1:$1,0)))-(INDEX('101'!$A:$G,MATCH($A305&amp;"61909",'101'!$A:$A,0),MATCH($J$2&amp;"Ост /Кр",'101'!$1:$1,0)))-(INDEX('101'!$A:$G,MATCH($A305&amp;"61910",'101'!$A:$A,0),MATCH($J$2&amp;"Ост /Кр",'101'!$1:$1,0)))-(INDEX('101'!$A:$G,MATCH($A305&amp;"61912",'101'!$A:$A,0),MATCH($J$2&amp;"Ост /Кр",'101'!$1:$1,0)))+(INDEX('101'!$A:$G,MATCH($A305&amp;"62001",'101'!$A:$A,0),MATCH($J$2&amp;"Ост /Дб",'101'!$1:$1,0)))-(INDEX('101'!$A:$G,MATCH($A305&amp;"62002",'101'!$A:$A,0),MATCH($J$2&amp;"Ост /Кр",'101'!$1:$1,0)))+(INDEX('101'!$A:$G,MATCH($A305&amp;"62101",'101'!$A:$A,0),MATCH($J$2&amp;"Ост /Дб",'101'!$1:$1,0)))+(INDEX('101'!$A:$G,MATCH($A305&amp;"62102",'101'!$A:$A,0),MATCH($J$2&amp;"Ост /Дб",'101'!$1:$1,0)))-(INDEX('101'!$A:$G,MATCH($A305&amp;"62103",'101'!$A:$A,0),MATCH($J$2&amp;"Ост /Кр",'101'!$1:$1,0))))-(((INDEX('135'!$A:$O,MATCH('0107'!$A305,'135'!$A:$A,0),MATCH($J$2&amp;F$4,'135'!$2:$2,0)))/1.5)+(INDEX('135'!$A:$O,MATCH('0107'!$A305,'135'!$A:$A,0),MATCH($J$2&amp;F$5,'135'!$2:$2,0)))+(INDEX('135'!$A:$O,MATCH('0107'!$A305,'135'!$A:$A,0),MATCH($J$2&amp;F$6,'135'!$2:$2,0)))))/$J$1</f>
        <v>10708.367</v>
      </c>
      <c r="G305" s="16">
        <f>(((INDEX('135'!$A:$O,MATCH('0107'!$A305,'135'!$A:$A,0),MATCH($J$2&amp;G$4,'135'!$2:$2,0)))/1.5)+(INDEX('135'!$A:$O,MATCH('0107'!$A305,'135'!$A:$A,0),MATCH($J$2&amp;G$5,'135'!$2:$2,0)))+(INDEX('135'!$A:$O,MATCH('0107'!$A305,'135'!$A:$A,0),MATCH($J$2&amp;G$6,'135'!$2:$2,0))))/$J$1</f>
        <v>1038.376</v>
      </c>
      <c r="H305" s="11">
        <f>(((INDEX('135'!$A:$O,MATCH('0107'!$A305,'135'!$A:$A,0),MATCH($J$2&amp;H$6,'135'!$2:$2,0)))/1.5))/$J$1</f>
        <v>0</v>
      </c>
      <c r="I305" s="11">
        <f>(((INDEX('135'!$A:$O,MATCH('0107'!$A305,'135'!$A:$A,0),MATCH($J$2&amp;I$4,'135'!$2:$2,0)))/1.5)+(INDEX('135'!$A:$O,MATCH('0107'!$A305,'135'!$A:$A,0),MATCH($J$2&amp;I$5,'135'!$2:$2,0)))+(INDEX('135'!$A:$O,MATCH('0107'!$A305,'135'!$A:$A,0),MATCH($J$2&amp;I$6,'135'!$2:$2,0))))/$J$1</f>
        <v>4.41</v>
      </c>
      <c r="J305" s="11"/>
      <c r="K305" s="15">
        <f t="shared" si="95"/>
        <v>18.618101416616113</v>
      </c>
      <c r="L305" s="49">
        <f t="shared" si="96"/>
        <v>0.1696594902749928</v>
      </c>
      <c r="M305" s="52">
        <f t="shared" si="97"/>
        <v>3</v>
      </c>
      <c r="N305" s="49">
        <f t="shared" si="98"/>
        <v>1.6451653447606521E-2</v>
      </c>
      <c r="O305" s="49">
        <f t="shared" si="99"/>
        <v>0</v>
      </c>
      <c r="P305" s="52">
        <f t="shared" si="100"/>
        <v>2</v>
      </c>
      <c r="Q305" s="49">
        <f t="shared" si="101"/>
        <v>6.9870443561816502E-5</v>
      </c>
      <c r="R305" s="52">
        <f t="shared" si="102"/>
        <v>2</v>
      </c>
      <c r="S305" s="49">
        <f t="shared" si="103"/>
        <v>0</v>
      </c>
      <c r="T305" s="49">
        <f t="shared" si="104"/>
        <v>0.18618101416616112</v>
      </c>
      <c r="U305" s="38">
        <f t="shared" si="105"/>
        <v>0</v>
      </c>
      <c r="V305" s="54">
        <f t="shared" si="106"/>
        <v>0</v>
      </c>
      <c r="W305" s="57">
        <f t="shared" si="89"/>
        <v>0</v>
      </c>
      <c r="X305" s="59">
        <f t="shared" si="90"/>
        <v>63116.817000000003</v>
      </c>
      <c r="Y305" s="53">
        <f>INDEX('N1.0'!D:D,MATCH('0107'!A305,'N1.0'!B:B,0))</f>
        <v>11.177</v>
      </c>
      <c r="Z305" s="53">
        <f t="shared" si="91"/>
        <v>564702.66618949629</v>
      </c>
      <c r="AA305" s="53">
        <f t="shared" si="92"/>
        <v>11.177</v>
      </c>
      <c r="AB305" s="53">
        <f t="shared" si="107"/>
        <v>0</v>
      </c>
      <c r="AC305" s="56">
        <f t="shared" si="108"/>
        <v>0</v>
      </c>
      <c r="AD305" s="56">
        <f t="shared" si="109"/>
        <v>0</v>
      </c>
      <c r="AE305" s="53">
        <f t="shared" si="93"/>
        <v>11.177</v>
      </c>
      <c r="AF305" s="53">
        <f t="shared" si="94"/>
        <v>11.177</v>
      </c>
    </row>
    <row r="306" spans="1:32" ht="20.5" customHeight="1" x14ac:dyDescent="0.2">
      <c r="A306" s="26" t="str">
        <f>all_banks!O300&amp;" "</f>
        <v xml:space="preserve">ООО КБ "Уралфинанс" (1370) </v>
      </c>
      <c r="B306" s="3">
        <f>all_banks!H300</f>
        <v>1370</v>
      </c>
      <c r="C306" s="3" t="str">
        <f>all_banks!E300</f>
        <v>УРАЛФИНАНС</v>
      </c>
      <c r="D306" s="14">
        <f>INDEX('123_parsed'!B:B,MATCH('0107'!B306,'123_parsed'!A:A,0))</f>
        <v>450.47699999999998</v>
      </c>
      <c r="E306" s="13">
        <f t="shared" si="110"/>
        <v>56.923000000000002</v>
      </c>
      <c r="F306" s="11">
        <f>(((INDEX('101'!$A:$G,MATCH($A306&amp;"60401",'101'!$A:$A,0),MATCH($J$2&amp;"Ост /Дб",'101'!$1:$1,0)))+(INDEX('101'!$A:$G,MATCH($A306&amp;"60404",'101'!$A:$A,0),MATCH($J$2&amp;"Ост /Дб",'101'!$1:$1,0)))+(INDEX('101'!$A:$G,MATCH($A306&amp;"60415",'101'!$A:$A,0),MATCH($J$2&amp;"Ост /Дб",'101'!$1:$1,0)))-(INDEX('101'!$A:$G,MATCH($A306&amp;"60414",'101'!$A:$A,0),MATCH($J$2&amp;"Ост /Кр",'101'!$1:$1,0)))-(INDEX('101'!$A:$G,MATCH($A306&amp;"60405",'101'!$A:$A,0),MATCH($J$2&amp;"Ост /Дб",'101'!$1:$1,0)))+(INDEX('101'!$A:$G,MATCH($A306&amp;"61901",'101'!$A:$A,0),MATCH($J$2&amp;"Ост /Дб",'101'!$1:$1,0)))+(INDEX('101'!$A:$G,MATCH($A306&amp;"61902",'101'!$A:$A,0),MATCH($J$2&amp;"Ост /Дб",'101'!$1:$1,0)))+(INDEX('101'!$A:$G,MATCH($A306&amp;"61903",'101'!$A:$A,0),MATCH($J$2&amp;"Ост /Дб",'101'!$1:$1,0)))+(INDEX('101'!$A:$G,MATCH($A306&amp;"61904",'101'!$A:$A,0),MATCH($J$2&amp;"Ост /Дб",'101'!$1:$1,0)))+(INDEX('101'!$A:$G,MATCH($A306&amp;"61905",'101'!$A:$A,0),MATCH($J$2&amp;"Ост /Дб",'101'!$1:$1,0)))+(INDEX('101'!$A:$G,MATCH($A306&amp;"61906",'101'!$A:$A,0),MATCH($J$2&amp;"Ост /Дб",'101'!$1:$1,0)))+(INDEX('101'!$A:$G,MATCH($A306&amp;"61907",'101'!$A:$A,0),MATCH($J$2&amp;"Ост /Дб",'101'!$1:$1,0)))+(INDEX('101'!$A:$G,MATCH($A306&amp;"61908",'101'!$A:$A,0),MATCH($J$2&amp;"Ост /Дб",'101'!$1:$1,0)))+(INDEX('101'!$A:$G,MATCH($A306&amp;"61911",'101'!$A:$A,0),MATCH($J$2&amp;"Ост /Дб",'101'!$1:$1,0)))-(INDEX('101'!$A:$G,MATCH($A306&amp;"61909",'101'!$A:$A,0),MATCH($J$2&amp;"Ост /Кр",'101'!$1:$1,0)))-(INDEX('101'!$A:$G,MATCH($A306&amp;"61910",'101'!$A:$A,0),MATCH($J$2&amp;"Ост /Кр",'101'!$1:$1,0)))-(INDEX('101'!$A:$G,MATCH($A306&amp;"61912",'101'!$A:$A,0),MATCH($J$2&amp;"Ост /Кр",'101'!$1:$1,0)))+(INDEX('101'!$A:$G,MATCH($A306&amp;"62001",'101'!$A:$A,0),MATCH($J$2&amp;"Ост /Дб",'101'!$1:$1,0)))-(INDEX('101'!$A:$G,MATCH($A306&amp;"62002",'101'!$A:$A,0),MATCH($J$2&amp;"Ост /Кр",'101'!$1:$1,0)))+(INDEX('101'!$A:$G,MATCH($A306&amp;"62101",'101'!$A:$A,0),MATCH($J$2&amp;"Ост /Дб",'101'!$1:$1,0)))+(INDEX('101'!$A:$G,MATCH($A306&amp;"62102",'101'!$A:$A,0),MATCH($J$2&amp;"Ост /Дб",'101'!$1:$1,0)))-(INDEX('101'!$A:$G,MATCH($A306&amp;"62103",'101'!$A:$A,0),MATCH($J$2&amp;"Ост /Кр",'101'!$1:$1,0))))-(((INDEX('135'!$A:$O,MATCH('0107'!$A306,'135'!$A:$A,0),MATCH($J$2&amp;F$4,'135'!$2:$2,0)))/1.5)+(INDEX('135'!$A:$O,MATCH('0107'!$A306,'135'!$A:$A,0),MATCH($J$2&amp;F$5,'135'!$2:$2,0)))+(INDEX('135'!$A:$O,MATCH('0107'!$A306,'135'!$A:$A,0),MATCH($J$2&amp;F$6,'135'!$2:$2,0)))))/$J$1</f>
        <v>42.667000000000002</v>
      </c>
      <c r="G306" s="16">
        <f>(((INDEX('135'!$A:$O,MATCH('0107'!$A306,'135'!$A:$A,0),MATCH($J$2&amp;G$4,'135'!$2:$2,0)))/1.5)+(INDEX('135'!$A:$O,MATCH('0107'!$A306,'135'!$A:$A,0),MATCH($J$2&amp;G$5,'135'!$2:$2,0)))+(INDEX('135'!$A:$O,MATCH('0107'!$A306,'135'!$A:$A,0),MATCH($J$2&amp;G$6,'135'!$2:$2,0))))/$J$1</f>
        <v>14.256</v>
      </c>
      <c r="H306" s="11">
        <f>(((INDEX('135'!$A:$O,MATCH('0107'!$A306,'135'!$A:$A,0),MATCH($J$2&amp;H$6,'135'!$2:$2,0)))/1.5))/$J$1</f>
        <v>0</v>
      </c>
      <c r="I306" s="11">
        <f>(((INDEX('135'!$A:$O,MATCH('0107'!$A306,'135'!$A:$A,0),MATCH($J$2&amp;I$4,'135'!$2:$2,0)))/1.5)+(INDEX('135'!$A:$O,MATCH('0107'!$A306,'135'!$A:$A,0),MATCH($J$2&amp;I$5,'135'!$2:$2,0)))+(INDEX('135'!$A:$O,MATCH('0107'!$A306,'135'!$A:$A,0),MATCH($J$2&amp;I$6,'135'!$2:$2,0))))/$J$1</f>
        <v>0</v>
      </c>
      <c r="J306" s="11"/>
      <c r="K306" s="15">
        <f t="shared" si="95"/>
        <v>12.636161224657419</v>
      </c>
      <c r="L306" s="49">
        <f t="shared" si="96"/>
        <v>9.4715157488617627E-2</v>
      </c>
      <c r="M306" s="52">
        <f t="shared" si="97"/>
        <v>1</v>
      </c>
      <c r="N306" s="49">
        <f t="shared" si="98"/>
        <v>3.164645475795657E-2</v>
      </c>
      <c r="O306" s="49">
        <f t="shared" si="99"/>
        <v>0</v>
      </c>
      <c r="P306" s="52">
        <f t="shared" si="100"/>
        <v>2</v>
      </c>
      <c r="Q306" s="49">
        <f t="shared" si="101"/>
        <v>0</v>
      </c>
      <c r="R306" s="52">
        <f t="shared" si="102"/>
        <v>2</v>
      </c>
      <c r="S306" s="49">
        <f t="shared" si="103"/>
        <v>0</v>
      </c>
      <c r="T306" s="49">
        <f t="shared" si="104"/>
        <v>0.12636161224657419</v>
      </c>
      <c r="U306" s="38">
        <f t="shared" si="105"/>
        <v>0</v>
      </c>
      <c r="V306" s="54">
        <f t="shared" si="106"/>
        <v>0</v>
      </c>
      <c r="W306" s="57">
        <f t="shared" si="89"/>
        <v>0</v>
      </c>
      <c r="X306" s="59">
        <f t="shared" si="90"/>
        <v>450.47699999999998</v>
      </c>
      <c r="Y306" s="53">
        <f>INDEX('N1.0'!D:D,MATCH('0107'!A306,'N1.0'!B:B,0))</f>
        <v>27.17</v>
      </c>
      <c r="Z306" s="53">
        <f t="shared" si="91"/>
        <v>1657.9941111520059</v>
      </c>
      <c r="AA306" s="53">
        <f t="shared" si="92"/>
        <v>27.169999999999998</v>
      </c>
      <c r="AB306" s="53">
        <f t="shared" si="107"/>
        <v>0</v>
      </c>
      <c r="AC306" s="56">
        <f t="shared" si="108"/>
        <v>0</v>
      </c>
      <c r="AD306" s="56">
        <f t="shared" si="109"/>
        <v>0</v>
      </c>
      <c r="AE306" s="53">
        <f t="shared" si="93"/>
        <v>27.169999999999998</v>
      </c>
      <c r="AF306" s="53">
        <f t="shared" si="94"/>
        <v>27.169999999999998</v>
      </c>
    </row>
    <row r="307" spans="1:32" ht="20.5" customHeight="1" x14ac:dyDescent="0.2">
      <c r="A307" s="26" t="str">
        <f>all_banks!O301&amp;" "</f>
        <v xml:space="preserve">ПАО КБ "УБРиР" (429) </v>
      </c>
      <c r="B307" s="3">
        <f>all_banks!H301</f>
        <v>429</v>
      </c>
      <c r="C307" s="3" t="str">
        <f>all_banks!E301</f>
        <v>УРАЛЬСКИЙ БАНК РЕКОНСТРУКЦИИ И РАЗВИТИЯ</v>
      </c>
      <c r="D307" s="14">
        <f>INDEX('123_parsed'!B:B,MATCH('0107'!B307,'123_parsed'!A:A,0))</f>
        <v>20572.977999999999</v>
      </c>
      <c r="E307" s="13">
        <f t="shared" si="110"/>
        <v>10391.052333333333</v>
      </c>
      <c r="F307" s="11">
        <f>(((INDEX('101'!$A:$G,MATCH($A307&amp;"60401",'101'!$A:$A,0),MATCH($J$2&amp;"Ост /Дб",'101'!$1:$1,0)))+(INDEX('101'!$A:$G,MATCH($A307&amp;"60404",'101'!$A:$A,0),MATCH($J$2&amp;"Ост /Дб",'101'!$1:$1,0)))+(INDEX('101'!$A:$G,MATCH($A307&amp;"60415",'101'!$A:$A,0),MATCH($J$2&amp;"Ост /Дб",'101'!$1:$1,0)))-(INDEX('101'!$A:$G,MATCH($A307&amp;"60414",'101'!$A:$A,0),MATCH($J$2&amp;"Ост /Кр",'101'!$1:$1,0)))-(INDEX('101'!$A:$G,MATCH($A307&amp;"60405",'101'!$A:$A,0),MATCH($J$2&amp;"Ост /Дб",'101'!$1:$1,0)))+(INDEX('101'!$A:$G,MATCH($A307&amp;"61901",'101'!$A:$A,0),MATCH($J$2&amp;"Ост /Дб",'101'!$1:$1,0)))+(INDEX('101'!$A:$G,MATCH($A307&amp;"61902",'101'!$A:$A,0),MATCH($J$2&amp;"Ост /Дб",'101'!$1:$1,0)))+(INDEX('101'!$A:$G,MATCH($A307&amp;"61903",'101'!$A:$A,0),MATCH($J$2&amp;"Ост /Дб",'101'!$1:$1,0)))+(INDEX('101'!$A:$G,MATCH($A307&amp;"61904",'101'!$A:$A,0),MATCH($J$2&amp;"Ост /Дб",'101'!$1:$1,0)))+(INDEX('101'!$A:$G,MATCH($A307&amp;"61905",'101'!$A:$A,0),MATCH($J$2&amp;"Ост /Дб",'101'!$1:$1,0)))+(INDEX('101'!$A:$G,MATCH($A307&amp;"61906",'101'!$A:$A,0),MATCH($J$2&amp;"Ост /Дб",'101'!$1:$1,0)))+(INDEX('101'!$A:$G,MATCH($A307&amp;"61907",'101'!$A:$A,0),MATCH($J$2&amp;"Ост /Дб",'101'!$1:$1,0)))+(INDEX('101'!$A:$G,MATCH($A307&amp;"61908",'101'!$A:$A,0),MATCH($J$2&amp;"Ост /Дб",'101'!$1:$1,0)))+(INDEX('101'!$A:$G,MATCH($A307&amp;"61911",'101'!$A:$A,0),MATCH($J$2&amp;"Ост /Дб",'101'!$1:$1,0)))-(INDEX('101'!$A:$G,MATCH($A307&amp;"61909",'101'!$A:$A,0),MATCH($J$2&amp;"Ост /Кр",'101'!$1:$1,0)))-(INDEX('101'!$A:$G,MATCH($A307&amp;"61910",'101'!$A:$A,0),MATCH($J$2&amp;"Ост /Кр",'101'!$1:$1,0)))-(INDEX('101'!$A:$G,MATCH($A307&amp;"61912",'101'!$A:$A,0),MATCH($J$2&amp;"Ост /Кр",'101'!$1:$1,0)))+(INDEX('101'!$A:$G,MATCH($A307&amp;"62001",'101'!$A:$A,0),MATCH($J$2&amp;"Ост /Дб",'101'!$1:$1,0)))-(INDEX('101'!$A:$G,MATCH($A307&amp;"62002",'101'!$A:$A,0),MATCH($J$2&amp;"Ост /Кр",'101'!$1:$1,0)))+(INDEX('101'!$A:$G,MATCH($A307&amp;"62101",'101'!$A:$A,0),MATCH($J$2&amp;"Ост /Дб",'101'!$1:$1,0)))+(INDEX('101'!$A:$G,MATCH($A307&amp;"62102",'101'!$A:$A,0),MATCH($J$2&amp;"Ост /Дб",'101'!$1:$1,0)))-(INDEX('101'!$A:$G,MATCH($A307&amp;"62103",'101'!$A:$A,0),MATCH($J$2&amp;"Ост /Кр",'101'!$1:$1,0))))-(((INDEX('135'!$A:$O,MATCH('0107'!$A307,'135'!$A:$A,0),MATCH($J$2&amp;F$4,'135'!$2:$2,0)))/1.5)+(INDEX('135'!$A:$O,MATCH('0107'!$A307,'135'!$A:$A,0),MATCH($J$2&amp;F$5,'135'!$2:$2,0)))+(INDEX('135'!$A:$O,MATCH('0107'!$A307,'135'!$A:$A,0),MATCH($J$2&amp;F$6,'135'!$2:$2,0)))))/$J$1</f>
        <v>5928.7479999999996</v>
      </c>
      <c r="G307" s="16">
        <f>(((INDEX('135'!$A:$O,MATCH('0107'!$A307,'135'!$A:$A,0),MATCH($J$2&amp;G$4,'135'!$2:$2,0)))/1.5)+(INDEX('135'!$A:$O,MATCH('0107'!$A307,'135'!$A:$A,0),MATCH($J$2&amp;G$5,'135'!$2:$2,0)))+(INDEX('135'!$A:$O,MATCH('0107'!$A307,'135'!$A:$A,0),MATCH($J$2&amp;G$6,'135'!$2:$2,0))))/$J$1</f>
        <v>2185.3389999999999</v>
      </c>
      <c r="H307" s="11">
        <f>(((INDEX('135'!$A:$O,MATCH('0107'!$A307,'135'!$A:$A,0),MATCH($J$2&amp;H$6,'135'!$2:$2,0)))/1.5))/$J$1</f>
        <v>0</v>
      </c>
      <c r="I307" s="11">
        <f>(((INDEX('135'!$A:$O,MATCH('0107'!$A307,'135'!$A:$A,0),MATCH($J$2&amp;I$4,'135'!$2:$2,0)))/1.5)+(INDEX('135'!$A:$O,MATCH('0107'!$A307,'135'!$A:$A,0),MATCH($J$2&amp;I$5,'135'!$2:$2,0)))+(INDEX('135'!$A:$O,MATCH('0107'!$A307,'135'!$A:$A,0),MATCH($J$2&amp;I$6,'135'!$2:$2,0))))/$J$1</f>
        <v>2276.9653333333335</v>
      </c>
      <c r="J307" s="11"/>
      <c r="K307" s="15">
        <f t="shared" si="95"/>
        <v>50.508255699944527</v>
      </c>
      <c r="L307" s="49">
        <f t="shared" si="96"/>
        <v>0.28818132212069636</v>
      </c>
      <c r="M307" s="52">
        <f t="shared" si="97"/>
        <v>3</v>
      </c>
      <c r="N307" s="49">
        <f t="shared" si="98"/>
        <v>0.10622375623013838</v>
      </c>
      <c r="O307" s="49">
        <f t="shared" si="99"/>
        <v>0</v>
      </c>
      <c r="P307" s="52">
        <f t="shared" si="100"/>
        <v>2</v>
      </c>
      <c r="Q307" s="49">
        <f t="shared" si="101"/>
        <v>0.11067747864861051</v>
      </c>
      <c r="R307" s="52">
        <f t="shared" si="102"/>
        <v>3</v>
      </c>
      <c r="S307" s="49">
        <f t="shared" si="103"/>
        <v>0</v>
      </c>
      <c r="T307" s="49">
        <f t="shared" si="104"/>
        <v>0.50508255699944526</v>
      </c>
      <c r="U307" s="38">
        <f t="shared" si="105"/>
        <v>1</v>
      </c>
      <c r="V307" s="54">
        <f t="shared" si="106"/>
        <v>1</v>
      </c>
      <c r="W307" s="57">
        <f t="shared" si="89"/>
        <v>14063.863111111114</v>
      </c>
      <c r="X307" s="59">
        <f t="shared" si="90"/>
        <v>34636.841111111113</v>
      </c>
      <c r="Y307" s="53">
        <f>INDEX('N1.0'!D:D,MATCH('0107'!A307,'N1.0'!B:B,0))</f>
        <v>12.031000000000001</v>
      </c>
      <c r="Z307" s="53">
        <f t="shared" si="91"/>
        <v>170999.73402044718</v>
      </c>
      <c r="AA307" s="53">
        <f t="shared" si="92"/>
        <v>9.5636517567396719</v>
      </c>
      <c r="AB307" s="53">
        <f t="shared" si="107"/>
        <v>-2.4673482432603286</v>
      </c>
      <c r="AC307" s="56">
        <f t="shared" si="108"/>
        <v>0</v>
      </c>
      <c r="AD307" s="56">
        <f t="shared" si="109"/>
        <v>14063.863111111114</v>
      </c>
      <c r="AE307" s="53">
        <f t="shared" si="93"/>
        <v>12.030999999999999</v>
      </c>
      <c r="AF307" s="53">
        <f t="shared" si="94"/>
        <v>20.255494144201087</v>
      </c>
    </row>
    <row r="308" spans="1:32" ht="20.5" customHeight="1" x14ac:dyDescent="0.2">
      <c r="A308" s="26" t="str">
        <f>all_banks!O302&amp;" "</f>
        <v xml:space="preserve">АО КБ "Урал ФД" (249) </v>
      </c>
      <c r="B308" s="3">
        <f>all_banks!H302</f>
        <v>249</v>
      </c>
      <c r="C308" s="3" t="str">
        <f>all_banks!E302</f>
        <v>УРАЛЬСКИЙ ФИНАНСОВЫЙ ДОМ</v>
      </c>
      <c r="D308" s="14">
        <f>INDEX('123_parsed'!B:B,MATCH('0107'!B308,'123_parsed'!A:A,0))</f>
        <v>2885.7869999999998</v>
      </c>
      <c r="E308" s="13">
        <f t="shared" si="110"/>
        <v>1065.6860000000001</v>
      </c>
      <c r="F308" s="11">
        <f>(((INDEX('101'!$A:$G,MATCH($A308&amp;"60401",'101'!$A:$A,0),MATCH($J$2&amp;"Ост /Дб",'101'!$1:$1,0)))+(INDEX('101'!$A:$G,MATCH($A308&amp;"60404",'101'!$A:$A,0),MATCH($J$2&amp;"Ост /Дб",'101'!$1:$1,0)))+(INDEX('101'!$A:$G,MATCH($A308&amp;"60415",'101'!$A:$A,0),MATCH($J$2&amp;"Ост /Дб",'101'!$1:$1,0)))-(INDEX('101'!$A:$G,MATCH($A308&amp;"60414",'101'!$A:$A,0),MATCH($J$2&amp;"Ост /Кр",'101'!$1:$1,0)))-(INDEX('101'!$A:$G,MATCH($A308&amp;"60405",'101'!$A:$A,0),MATCH($J$2&amp;"Ост /Дб",'101'!$1:$1,0)))+(INDEX('101'!$A:$G,MATCH($A308&amp;"61901",'101'!$A:$A,0),MATCH($J$2&amp;"Ост /Дб",'101'!$1:$1,0)))+(INDEX('101'!$A:$G,MATCH($A308&amp;"61902",'101'!$A:$A,0),MATCH($J$2&amp;"Ост /Дб",'101'!$1:$1,0)))+(INDEX('101'!$A:$G,MATCH($A308&amp;"61903",'101'!$A:$A,0),MATCH($J$2&amp;"Ост /Дб",'101'!$1:$1,0)))+(INDEX('101'!$A:$G,MATCH($A308&amp;"61904",'101'!$A:$A,0),MATCH($J$2&amp;"Ост /Дб",'101'!$1:$1,0)))+(INDEX('101'!$A:$G,MATCH($A308&amp;"61905",'101'!$A:$A,0),MATCH($J$2&amp;"Ост /Дб",'101'!$1:$1,0)))+(INDEX('101'!$A:$G,MATCH($A308&amp;"61906",'101'!$A:$A,0),MATCH($J$2&amp;"Ост /Дб",'101'!$1:$1,0)))+(INDEX('101'!$A:$G,MATCH($A308&amp;"61907",'101'!$A:$A,0),MATCH($J$2&amp;"Ост /Дб",'101'!$1:$1,0)))+(INDEX('101'!$A:$G,MATCH($A308&amp;"61908",'101'!$A:$A,0),MATCH($J$2&amp;"Ост /Дб",'101'!$1:$1,0)))+(INDEX('101'!$A:$G,MATCH($A308&amp;"61911",'101'!$A:$A,0),MATCH($J$2&amp;"Ост /Дб",'101'!$1:$1,0)))-(INDEX('101'!$A:$G,MATCH($A308&amp;"61909",'101'!$A:$A,0),MATCH($J$2&amp;"Ост /Кр",'101'!$1:$1,0)))-(INDEX('101'!$A:$G,MATCH($A308&amp;"61910",'101'!$A:$A,0),MATCH($J$2&amp;"Ост /Кр",'101'!$1:$1,0)))-(INDEX('101'!$A:$G,MATCH($A308&amp;"61912",'101'!$A:$A,0),MATCH($J$2&amp;"Ост /Кр",'101'!$1:$1,0)))+(INDEX('101'!$A:$G,MATCH($A308&amp;"62001",'101'!$A:$A,0),MATCH($J$2&amp;"Ост /Дб",'101'!$1:$1,0)))-(INDEX('101'!$A:$G,MATCH($A308&amp;"62002",'101'!$A:$A,0),MATCH($J$2&amp;"Ост /Кр",'101'!$1:$1,0)))+(INDEX('101'!$A:$G,MATCH($A308&amp;"62101",'101'!$A:$A,0),MATCH($J$2&amp;"Ост /Дб",'101'!$1:$1,0)))+(INDEX('101'!$A:$G,MATCH($A308&amp;"62102",'101'!$A:$A,0),MATCH($J$2&amp;"Ост /Дб",'101'!$1:$1,0)))-(INDEX('101'!$A:$G,MATCH($A308&amp;"62103",'101'!$A:$A,0),MATCH($J$2&amp;"Ост /Кр",'101'!$1:$1,0))))-(((INDEX('135'!$A:$O,MATCH('0107'!$A308,'135'!$A:$A,0),MATCH($J$2&amp;F$4,'135'!$2:$2,0)))/1.5)+(INDEX('135'!$A:$O,MATCH('0107'!$A308,'135'!$A:$A,0),MATCH($J$2&amp;F$5,'135'!$2:$2,0)))+(INDEX('135'!$A:$O,MATCH('0107'!$A308,'135'!$A:$A,0),MATCH($J$2&amp;F$6,'135'!$2:$2,0)))))/$J$1</f>
        <v>262.00900000000001</v>
      </c>
      <c r="G308" s="16">
        <f>(((INDEX('135'!$A:$O,MATCH('0107'!$A308,'135'!$A:$A,0),MATCH($J$2&amp;G$4,'135'!$2:$2,0)))/1.5)+(INDEX('135'!$A:$O,MATCH('0107'!$A308,'135'!$A:$A,0),MATCH($J$2&amp;G$5,'135'!$2:$2,0)))+(INDEX('135'!$A:$O,MATCH('0107'!$A308,'135'!$A:$A,0),MATCH($J$2&amp;G$6,'135'!$2:$2,0))))/$J$1</f>
        <v>803.67700000000002</v>
      </c>
      <c r="H308" s="11">
        <f>(((INDEX('135'!$A:$O,MATCH('0107'!$A308,'135'!$A:$A,0),MATCH($J$2&amp;H$6,'135'!$2:$2,0)))/1.5))/$J$1</f>
        <v>0</v>
      </c>
      <c r="I308" s="11">
        <f>(((INDEX('135'!$A:$O,MATCH('0107'!$A308,'135'!$A:$A,0),MATCH($J$2&amp;I$4,'135'!$2:$2,0)))/1.5)+(INDEX('135'!$A:$O,MATCH('0107'!$A308,'135'!$A:$A,0),MATCH($J$2&amp;I$5,'135'!$2:$2,0)))+(INDEX('135'!$A:$O,MATCH('0107'!$A308,'135'!$A:$A,0),MATCH($J$2&amp;I$6,'135'!$2:$2,0))))/$J$1</f>
        <v>0</v>
      </c>
      <c r="J308" s="11"/>
      <c r="K308" s="15">
        <f t="shared" si="95"/>
        <v>36.92878233909849</v>
      </c>
      <c r="L308" s="49">
        <f t="shared" si="96"/>
        <v>9.0792910218252434E-2</v>
      </c>
      <c r="M308" s="52">
        <f t="shared" si="97"/>
        <v>1</v>
      </c>
      <c r="N308" s="49">
        <f t="shared" si="98"/>
        <v>0.27849491317273245</v>
      </c>
      <c r="O308" s="49">
        <f t="shared" si="99"/>
        <v>0</v>
      </c>
      <c r="P308" s="52">
        <f t="shared" si="100"/>
        <v>2</v>
      </c>
      <c r="Q308" s="49">
        <f t="shared" si="101"/>
        <v>0</v>
      </c>
      <c r="R308" s="52">
        <f t="shared" si="102"/>
        <v>2</v>
      </c>
      <c r="S308" s="49">
        <f t="shared" si="103"/>
        <v>0</v>
      </c>
      <c r="T308" s="49">
        <f t="shared" si="104"/>
        <v>0.36928782339098493</v>
      </c>
      <c r="U308" s="38">
        <f t="shared" si="105"/>
        <v>1</v>
      </c>
      <c r="V308" s="54">
        <f t="shared" si="106"/>
        <v>1</v>
      </c>
      <c r="W308" s="57">
        <f t="shared" si="89"/>
        <v>666.49966666666705</v>
      </c>
      <c r="X308" s="59">
        <f t="shared" si="90"/>
        <v>3552.2866666666669</v>
      </c>
      <c r="Y308" s="53">
        <f>INDEX('N1.0'!D:D,MATCH('0107'!A308,'N1.0'!B:B,0))</f>
        <v>16.364000000000001</v>
      </c>
      <c r="Z308" s="53">
        <f t="shared" si="91"/>
        <v>17634.973111708627</v>
      </c>
      <c r="AA308" s="53">
        <f t="shared" si="92"/>
        <v>15.230174058029924</v>
      </c>
      <c r="AB308" s="53">
        <f t="shared" si="107"/>
        <v>-1.1338259419700769</v>
      </c>
      <c r="AC308" s="56">
        <f t="shared" si="108"/>
        <v>0</v>
      </c>
      <c r="AD308" s="56">
        <f t="shared" si="109"/>
        <v>0</v>
      </c>
      <c r="AE308" s="53">
        <f t="shared" si="93"/>
        <v>16.364000000000001</v>
      </c>
      <c r="AF308" s="53">
        <f t="shared" si="94"/>
        <v>16.364000000000001</v>
      </c>
    </row>
    <row r="309" spans="1:32" ht="20.5" customHeight="1" x14ac:dyDescent="0.2">
      <c r="A309" s="26" t="str">
        <f>all_banks!O303&amp;" "</f>
        <v xml:space="preserve">АО "Ури Банк" (3479) </v>
      </c>
      <c r="B309" s="3">
        <f>all_banks!H303</f>
        <v>3479</v>
      </c>
      <c r="C309" s="3" t="str">
        <f>all_banks!E303</f>
        <v>УРИ БАНК</v>
      </c>
      <c r="D309" s="14">
        <f>INDEX('123_parsed'!B:B,MATCH('0107'!B309,'123_parsed'!A:A,0))</f>
        <v>3602.4769999999999</v>
      </c>
      <c r="E309" s="13">
        <f t="shared" si="110"/>
        <v>5.9669999999999996</v>
      </c>
      <c r="F309" s="11">
        <f>(((INDEX('101'!$A:$G,MATCH($A309&amp;"60401",'101'!$A:$A,0),MATCH($J$2&amp;"Ост /Дб",'101'!$1:$1,0)))+(INDEX('101'!$A:$G,MATCH($A309&amp;"60404",'101'!$A:$A,0),MATCH($J$2&amp;"Ост /Дб",'101'!$1:$1,0)))+(INDEX('101'!$A:$G,MATCH($A309&amp;"60415",'101'!$A:$A,0),MATCH($J$2&amp;"Ост /Дб",'101'!$1:$1,0)))-(INDEX('101'!$A:$G,MATCH($A309&amp;"60414",'101'!$A:$A,0),MATCH($J$2&amp;"Ост /Кр",'101'!$1:$1,0)))-(INDEX('101'!$A:$G,MATCH($A309&amp;"60405",'101'!$A:$A,0),MATCH($J$2&amp;"Ост /Дб",'101'!$1:$1,0)))+(INDEX('101'!$A:$G,MATCH($A309&amp;"61901",'101'!$A:$A,0),MATCH($J$2&amp;"Ост /Дб",'101'!$1:$1,0)))+(INDEX('101'!$A:$G,MATCH($A309&amp;"61902",'101'!$A:$A,0),MATCH($J$2&amp;"Ост /Дб",'101'!$1:$1,0)))+(INDEX('101'!$A:$G,MATCH($A309&amp;"61903",'101'!$A:$A,0),MATCH($J$2&amp;"Ост /Дб",'101'!$1:$1,0)))+(INDEX('101'!$A:$G,MATCH($A309&amp;"61904",'101'!$A:$A,0),MATCH($J$2&amp;"Ост /Дб",'101'!$1:$1,0)))+(INDEX('101'!$A:$G,MATCH($A309&amp;"61905",'101'!$A:$A,0),MATCH($J$2&amp;"Ост /Дб",'101'!$1:$1,0)))+(INDEX('101'!$A:$G,MATCH($A309&amp;"61906",'101'!$A:$A,0),MATCH($J$2&amp;"Ост /Дб",'101'!$1:$1,0)))+(INDEX('101'!$A:$G,MATCH($A309&amp;"61907",'101'!$A:$A,0),MATCH($J$2&amp;"Ост /Дб",'101'!$1:$1,0)))+(INDEX('101'!$A:$G,MATCH($A309&amp;"61908",'101'!$A:$A,0),MATCH($J$2&amp;"Ост /Дб",'101'!$1:$1,0)))+(INDEX('101'!$A:$G,MATCH($A309&amp;"61911",'101'!$A:$A,0),MATCH($J$2&amp;"Ост /Дб",'101'!$1:$1,0)))-(INDEX('101'!$A:$G,MATCH($A309&amp;"61909",'101'!$A:$A,0),MATCH($J$2&amp;"Ост /Кр",'101'!$1:$1,0)))-(INDEX('101'!$A:$G,MATCH($A309&amp;"61910",'101'!$A:$A,0),MATCH($J$2&amp;"Ост /Кр",'101'!$1:$1,0)))-(INDEX('101'!$A:$G,MATCH($A309&amp;"61912",'101'!$A:$A,0),MATCH($J$2&amp;"Ост /Кр",'101'!$1:$1,0)))+(INDEX('101'!$A:$G,MATCH($A309&amp;"62001",'101'!$A:$A,0),MATCH($J$2&amp;"Ост /Дб",'101'!$1:$1,0)))-(INDEX('101'!$A:$G,MATCH($A309&amp;"62002",'101'!$A:$A,0),MATCH($J$2&amp;"Ост /Кр",'101'!$1:$1,0)))+(INDEX('101'!$A:$G,MATCH($A309&amp;"62101",'101'!$A:$A,0),MATCH($J$2&amp;"Ост /Дб",'101'!$1:$1,0)))+(INDEX('101'!$A:$G,MATCH($A309&amp;"62102",'101'!$A:$A,0),MATCH($J$2&amp;"Ост /Дб",'101'!$1:$1,0)))-(INDEX('101'!$A:$G,MATCH($A309&amp;"62103",'101'!$A:$A,0),MATCH($J$2&amp;"Ост /Кр",'101'!$1:$1,0))))-(((INDEX('135'!$A:$O,MATCH('0107'!$A309,'135'!$A:$A,0),MATCH($J$2&amp;F$4,'135'!$2:$2,0)))/1.5)+(INDEX('135'!$A:$O,MATCH('0107'!$A309,'135'!$A:$A,0),MATCH($J$2&amp;F$5,'135'!$2:$2,0)))+(INDEX('135'!$A:$O,MATCH('0107'!$A309,'135'!$A:$A,0),MATCH($J$2&amp;F$6,'135'!$2:$2,0)))))/$J$1</f>
        <v>5.9669999999999996</v>
      </c>
      <c r="G309" s="16">
        <f>(((INDEX('135'!$A:$O,MATCH('0107'!$A309,'135'!$A:$A,0),MATCH($J$2&amp;G$4,'135'!$2:$2,0)))/1.5)+(INDEX('135'!$A:$O,MATCH('0107'!$A309,'135'!$A:$A,0),MATCH($J$2&amp;G$5,'135'!$2:$2,0)))+(INDEX('135'!$A:$O,MATCH('0107'!$A309,'135'!$A:$A,0),MATCH($J$2&amp;G$6,'135'!$2:$2,0))))/$J$1</f>
        <v>0</v>
      </c>
      <c r="H309" s="11">
        <f>(((INDEX('135'!$A:$O,MATCH('0107'!$A309,'135'!$A:$A,0),MATCH($J$2&amp;H$6,'135'!$2:$2,0)))/1.5))/$J$1</f>
        <v>0</v>
      </c>
      <c r="I309" s="11">
        <f>(((INDEX('135'!$A:$O,MATCH('0107'!$A309,'135'!$A:$A,0),MATCH($J$2&amp;I$4,'135'!$2:$2,0)))/1.5)+(INDEX('135'!$A:$O,MATCH('0107'!$A309,'135'!$A:$A,0),MATCH($J$2&amp;I$5,'135'!$2:$2,0)))+(INDEX('135'!$A:$O,MATCH('0107'!$A309,'135'!$A:$A,0),MATCH($J$2&amp;I$6,'135'!$2:$2,0))))/$J$1</f>
        <v>0</v>
      </c>
      <c r="J309" s="11"/>
      <c r="K309" s="15">
        <f t="shared" si="95"/>
        <v>0.16563603320715162</v>
      </c>
      <c r="L309" s="49">
        <f t="shared" si="96"/>
        <v>1.6563603320715163E-3</v>
      </c>
      <c r="M309" s="52">
        <f t="shared" si="97"/>
        <v>1</v>
      </c>
      <c r="N309" s="49">
        <f t="shared" si="98"/>
        <v>0</v>
      </c>
      <c r="O309" s="49">
        <f t="shared" si="99"/>
        <v>0</v>
      </c>
      <c r="P309" s="52">
        <f t="shared" si="100"/>
        <v>2</v>
      </c>
      <c r="Q309" s="49">
        <f t="shared" si="101"/>
        <v>0</v>
      </c>
      <c r="R309" s="52">
        <f t="shared" si="102"/>
        <v>2</v>
      </c>
      <c r="S309" s="49">
        <f t="shared" si="103"/>
        <v>0</v>
      </c>
      <c r="T309" s="49">
        <f t="shared" si="104"/>
        <v>1.6563603320715163E-3</v>
      </c>
      <c r="U309" s="38">
        <f t="shared" si="105"/>
        <v>0</v>
      </c>
      <c r="V309" s="54">
        <f t="shared" si="106"/>
        <v>0</v>
      </c>
      <c r="W309" s="57">
        <f t="shared" si="89"/>
        <v>0</v>
      </c>
      <c r="X309" s="59">
        <f t="shared" si="90"/>
        <v>3602.4769999999999</v>
      </c>
      <c r="Y309" s="53">
        <f>INDEX('N1.0'!D:D,MATCH('0107'!A309,'N1.0'!B:B,0))</f>
        <v>19.404</v>
      </c>
      <c r="Z309" s="53">
        <f t="shared" si="91"/>
        <v>18565.641104926821</v>
      </c>
      <c r="AA309" s="53">
        <f t="shared" si="92"/>
        <v>19.404</v>
      </c>
      <c r="AB309" s="53">
        <f t="shared" si="107"/>
        <v>0</v>
      </c>
      <c r="AC309" s="56">
        <f t="shared" si="108"/>
        <v>0</v>
      </c>
      <c r="AD309" s="56">
        <f t="shared" si="109"/>
        <v>0</v>
      </c>
      <c r="AE309" s="53">
        <f t="shared" si="93"/>
        <v>19.404</v>
      </c>
      <c r="AF309" s="53">
        <f t="shared" si="94"/>
        <v>19.404</v>
      </c>
    </row>
    <row r="310" spans="1:32" ht="20.5" customHeight="1" x14ac:dyDescent="0.2">
      <c r="A310" s="26" t="str">
        <f>all_banks!O304&amp;" "</f>
        <v xml:space="preserve">АО "Банк Финсервис" (3388) </v>
      </c>
      <c r="B310" s="3">
        <f>all_banks!H304</f>
        <v>3388</v>
      </c>
      <c r="C310" s="3" t="str">
        <f>all_banks!E304</f>
        <v>ФИНСЕРВИС</v>
      </c>
      <c r="D310" s="14">
        <f>INDEX('123_parsed'!B:B,MATCH('0107'!B310,'123_parsed'!A:A,0))</f>
        <v>11674.647999999999</v>
      </c>
      <c r="E310" s="13">
        <f t="shared" si="110"/>
        <v>183.75599999999997</v>
      </c>
      <c r="F310" s="11">
        <f>(((INDEX('101'!$A:$G,MATCH($A310&amp;"60401",'101'!$A:$A,0),MATCH($J$2&amp;"Ост /Дб",'101'!$1:$1,0)))+(INDEX('101'!$A:$G,MATCH($A310&amp;"60404",'101'!$A:$A,0),MATCH($J$2&amp;"Ост /Дб",'101'!$1:$1,0)))+(INDEX('101'!$A:$G,MATCH($A310&amp;"60415",'101'!$A:$A,0),MATCH($J$2&amp;"Ост /Дб",'101'!$1:$1,0)))-(INDEX('101'!$A:$G,MATCH($A310&amp;"60414",'101'!$A:$A,0),MATCH($J$2&amp;"Ост /Кр",'101'!$1:$1,0)))-(INDEX('101'!$A:$G,MATCH($A310&amp;"60405",'101'!$A:$A,0),MATCH($J$2&amp;"Ост /Дб",'101'!$1:$1,0)))+(INDEX('101'!$A:$G,MATCH($A310&amp;"61901",'101'!$A:$A,0),MATCH($J$2&amp;"Ост /Дб",'101'!$1:$1,0)))+(INDEX('101'!$A:$G,MATCH($A310&amp;"61902",'101'!$A:$A,0),MATCH($J$2&amp;"Ост /Дб",'101'!$1:$1,0)))+(INDEX('101'!$A:$G,MATCH($A310&amp;"61903",'101'!$A:$A,0),MATCH($J$2&amp;"Ост /Дб",'101'!$1:$1,0)))+(INDEX('101'!$A:$G,MATCH($A310&amp;"61904",'101'!$A:$A,0),MATCH($J$2&amp;"Ост /Дб",'101'!$1:$1,0)))+(INDEX('101'!$A:$G,MATCH($A310&amp;"61905",'101'!$A:$A,0),MATCH($J$2&amp;"Ост /Дб",'101'!$1:$1,0)))+(INDEX('101'!$A:$G,MATCH($A310&amp;"61906",'101'!$A:$A,0),MATCH($J$2&amp;"Ост /Дб",'101'!$1:$1,0)))+(INDEX('101'!$A:$G,MATCH($A310&amp;"61907",'101'!$A:$A,0),MATCH($J$2&amp;"Ост /Дб",'101'!$1:$1,0)))+(INDEX('101'!$A:$G,MATCH($A310&amp;"61908",'101'!$A:$A,0),MATCH($J$2&amp;"Ост /Дб",'101'!$1:$1,0)))+(INDEX('101'!$A:$G,MATCH($A310&amp;"61911",'101'!$A:$A,0),MATCH($J$2&amp;"Ост /Дб",'101'!$1:$1,0)))-(INDEX('101'!$A:$G,MATCH($A310&amp;"61909",'101'!$A:$A,0),MATCH($J$2&amp;"Ост /Кр",'101'!$1:$1,0)))-(INDEX('101'!$A:$G,MATCH($A310&amp;"61910",'101'!$A:$A,0),MATCH($J$2&amp;"Ост /Кр",'101'!$1:$1,0)))-(INDEX('101'!$A:$G,MATCH($A310&amp;"61912",'101'!$A:$A,0),MATCH($J$2&amp;"Ост /Кр",'101'!$1:$1,0)))+(INDEX('101'!$A:$G,MATCH($A310&amp;"62001",'101'!$A:$A,0),MATCH($J$2&amp;"Ост /Дб",'101'!$1:$1,0)))-(INDEX('101'!$A:$G,MATCH($A310&amp;"62002",'101'!$A:$A,0),MATCH($J$2&amp;"Ост /Кр",'101'!$1:$1,0)))+(INDEX('101'!$A:$G,MATCH($A310&amp;"62101",'101'!$A:$A,0),MATCH($J$2&amp;"Ост /Дб",'101'!$1:$1,0)))+(INDEX('101'!$A:$G,MATCH($A310&amp;"62102",'101'!$A:$A,0),MATCH($J$2&amp;"Ост /Дб",'101'!$1:$1,0)))-(INDEX('101'!$A:$G,MATCH($A310&amp;"62103",'101'!$A:$A,0),MATCH($J$2&amp;"Ост /Кр",'101'!$1:$1,0))))-(((INDEX('135'!$A:$O,MATCH('0107'!$A310,'135'!$A:$A,0),MATCH($J$2&amp;F$4,'135'!$2:$2,0)))/1.5)+(INDEX('135'!$A:$O,MATCH('0107'!$A310,'135'!$A:$A,0),MATCH($J$2&amp;F$5,'135'!$2:$2,0)))+(INDEX('135'!$A:$O,MATCH('0107'!$A310,'135'!$A:$A,0),MATCH($J$2&amp;F$6,'135'!$2:$2,0)))))/$J$1</f>
        <v>156.45566666666664</v>
      </c>
      <c r="G310" s="16">
        <f>(((INDEX('135'!$A:$O,MATCH('0107'!$A310,'135'!$A:$A,0),MATCH($J$2&amp;G$4,'135'!$2:$2,0)))/1.5)+(INDEX('135'!$A:$O,MATCH('0107'!$A310,'135'!$A:$A,0),MATCH($J$2&amp;G$5,'135'!$2:$2,0)))+(INDEX('135'!$A:$O,MATCH('0107'!$A310,'135'!$A:$A,0),MATCH($J$2&amp;G$6,'135'!$2:$2,0))))/$J$1</f>
        <v>27.300333333333331</v>
      </c>
      <c r="H310" s="11">
        <f>(((INDEX('135'!$A:$O,MATCH('0107'!$A310,'135'!$A:$A,0),MATCH($J$2&amp;H$6,'135'!$2:$2,0)))/1.5))/$J$1</f>
        <v>0</v>
      </c>
      <c r="I310" s="11">
        <f>(((INDEX('135'!$A:$O,MATCH('0107'!$A310,'135'!$A:$A,0),MATCH($J$2&amp;I$4,'135'!$2:$2,0)))/1.5)+(INDEX('135'!$A:$O,MATCH('0107'!$A310,'135'!$A:$A,0),MATCH($J$2&amp;I$5,'135'!$2:$2,0)))+(INDEX('135'!$A:$O,MATCH('0107'!$A310,'135'!$A:$A,0),MATCH($J$2&amp;I$6,'135'!$2:$2,0))))/$J$1</f>
        <v>0</v>
      </c>
      <c r="J310" s="11"/>
      <c r="K310" s="15">
        <f t="shared" si="95"/>
        <v>1.5739746500279921</v>
      </c>
      <c r="L310" s="49">
        <f t="shared" si="96"/>
        <v>1.3401317681412464E-2</v>
      </c>
      <c r="M310" s="52">
        <f t="shared" si="97"/>
        <v>1</v>
      </c>
      <c r="N310" s="49">
        <f t="shared" si="98"/>
        <v>2.3384288188674583E-3</v>
      </c>
      <c r="O310" s="49">
        <f t="shared" si="99"/>
        <v>0</v>
      </c>
      <c r="P310" s="52">
        <f t="shared" si="100"/>
        <v>2</v>
      </c>
      <c r="Q310" s="49">
        <f t="shared" si="101"/>
        <v>0</v>
      </c>
      <c r="R310" s="52">
        <f t="shared" si="102"/>
        <v>2</v>
      </c>
      <c r="S310" s="49">
        <f t="shared" si="103"/>
        <v>0</v>
      </c>
      <c r="T310" s="49">
        <f t="shared" si="104"/>
        <v>1.5739746500279921E-2</v>
      </c>
      <c r="U310" s="38">
        <f t="shared" si="105"/>
        <v>0</v>
      </c>
      <c r="V310" s="54">
        <f t="shared" si="106"/>
        <v>0</v>
      </c>
      <c r="W310" s="57">
        <f t="shared" si="89"/>
        <v>0</v>
      </c>
      <c r="X310" s="59">
        <f t="shared" si="90"/>
        <v>11674.647999999999</v>
      </c>
      <c r="Y310" s="53">
        <f>INDEX('N1.0'!D:D,MATCH('0107'!A310,'N1.0'!B:B,0))</f>
        <v>19.013999999999999</v>
      </c>
      <c r="Z310" s="53">
        <f t="shared" si="91"/>
        <v>61400.273482696954</v>
      </c>
      <c r="AA310" s="53">
        <f t="shared" si="92"/>
        <v>19.013999999999999</v>
      </c>
      <c r="AB310" s="53">
        <f t="shared" si="107"/>
        <v>0</v>
      </c>
      <c r="AC310" s="56">
        <f t="shared" si="108"/>
        <v>0</v>
      </c>
      <c r="AD310" s="56">
        <f t="shared" si="109"/>
        <v>0</v>
      </c>
      <c r="AE310" s="53">
        <f t="shared" si="93"/>
        <v>19.013999999999999</v>
      </c>
      <c r="AF310" s="53">
        <f t="shared" si="94"/>
        <v>19.013999999999999</v>
      </c>
    </row>
    <row r="311" spans="1:32" ht="20.5" customHeight="1" x14ac:dyDescent="0.2">
      <c r="A311" s="26" t="str">
        <f>all_banks!O305&amp;" "</f>
        <v xml:space="preserve">ПАО Банк "ФК Открытие" (2209) </v>
      </c>
      <c r="B311" s="3">
        <f>all_banks!H305</f>
        <v>2209</v>
      </c>
      <c r="C311" s="3" t="str">
        <f>all_banks!E305</f>
        <v>ФК ОТКРЫТИЕ</v>
      </c>
      <c r="D311" s="14">
        <f>INDEX('123_parsed'!B:B,MATCH('0107'!B311,'123_parsed'!A:A,0))</f>
        <v>361389.67200000002</v>
      </c>
      <c r="E311" s="13">
        <f t="shared" si="110"/>
        <v>68546.150666666668</v>
      </c>
      <c r="F311" s="11">
        <f>(((INDEX('101'!$A:$G,MATCH($A311&amp;"60401",'101'!$A:$A,0),MATCH($J$2&amp;"Ост /Дб",'101'!$1:$1,0)))+(INDEX('101'!$A:$G,MATCH($A311&amp;"60404",'101'!$A:$A,0),MATCH($J$2&amp;"Ост /Дб",'101'!$1:$1,0)))+(INDEX('101'!$A:$G,MATCH($A311&amp;"60415",'101'!$A:$A,0),MATCH($J$2&amp;"Ост /Дб",'101'!$1:$1,0)))-(INDEX('101'!$A:$G,MATCH($A311&amp;"60414",'101'!$A:$A,0),MATCH($J$2&amp;"Ост /Кр",'101'!$1:$1,0)))-(INDEX('101'!$A:$G,MATCH($A311&amp;"60405",'101'!$A:$A,0),MATCH($J$2&amp;"Ост /Дб",'101'!$1:$1,0)))+(INDEX('101'!$A:$G,MATCH($A311&amp;"61901",'101'!$A:$A,0),MATCH($J$2&amp;"Ост /Дб",'101'!$1:$1,0)))+(INDEX('101'!$A:$G,MATCH($A311&amp;"61902",'101'!$A:$A,0),MATCH($J$2&amp;"Ост /Дб",'101'!$1:$1,0)))+(INDEX('101'!$A:$G,MATCH($A311&amp;"61903",'101'!$A:$A,0),MATCH($J$2&amp;"Ост /Дб",'101'!$1:$1,0)))+(INDEX('101'!$A:$G,MATCH($A311&amp;"61904",'101'!$A:$A,0),MATCH($J$2&amp;"Ост /Дб",'101'!$1:$1,0)))+(INDEX('101'!$A:$G,MATCH($A311&amp;"61905",'101'!$A:$A,0),MATCH($J$2&amp;"Ост /Дб",'101'!$1:$1,0)))+(INDEX('101'!$A:$G,MATCH($A311&amp;"61906",'101'!$A:$A,0),MATCH($J$2&amp;"Ост /Дб",'101'!$1:$1,0)))+(INDEX('101'!$A:$G,MATCH($A311&amp;"61907",'101'!$A:$A,0),MATCH($J$2&amp;"Ост /Дб",'101'!$1:$1,0)))+(INDEX('101'!$A:$G,MATCH($A311&amp;"61908",'101'!$A:$A,0),MATCH($J$2&amp;"Ост /Дб",'101'!$1:$1,0)))+(INDEX('101'!$A:$G,MATCH($A311&amp;"61911",'101'!$A:$A,0),MATCH($J$2&amp;"Ост /Дб",'101'!$1:$1,0)))-(INDEX('101'!$A:$G,MATCH($A311&amp;"61909",'101'!$A:$A,0),MATCH($J$2&amp;"Ост /Кр",'101'!$1:$1,0)))-(INDEX('101'!$A:$G,MATCH($A311&amp;"61910",'101'!$A:$A,0),MATCH($J$2&amp;"Ост /Кр",'101'!$1:$1,0)))-(INDEX('101'!$A:$G,MATCH($A311&amp;"61912",'101'!$A:$A,0),MATCH($J$2&amp;"Ост /Кр",'101'!$1:$1,0)))+(INDEX('101'!$A:$G,MATCH($A311&amp;"62001",'101'!$A:$A,0),MATCH($J$2&amp;"Ост /Дб",'101'!$1:$1,0)))-(INDEX('101'!$A:$G,MATCH($A311&amp;"62002",'101'!$A:$A,0),MATCH($J$2&amp;"Ост /Кр",'101'!$1:$1,0)))+(INDEX('101'!$A:$G,MATCH($A311&amp;"62101",'101'!$A:$A,0),MATCH($J$2&amp;"Ост /Дб",'101'!$1:$1,0)))+(INDEX('101'!$A:$G,MATCH($A311&amp;"62102",'101'!$A:$A,0),MATCH($J$2&amp;"Ост /Дб",'101'!$1:$1,0)))-(INDEX('101'!$A:$G,MATCH($A311&amp;"62103",'101'!$A:$A,0),MATCH($J$2&amp;"Ост /Кр",'101'!$1:$1,0))))-(((INDEX('135'!$A:$O,MATCH('0107'!$A311,'135'!$A:$A,0),MATCH($J$2&amp;F$4,'135'!$2:$2,0)))/1.5)+(INDEX('135'!$A:$O,MATCH('0107'!$A311,'135'!$A:$A,0),MATCH($J$2&amp;F$5,'135'!$2:$2,0)))+(INDEX('135'!$A:$O,MATCH('0107'!$A311,'135'!$A:$A,0),MATCH($J$2&amp;F$6,'135'!$2:$2,0)))))/$J$1</f>
        <v>45102.608999999997</v>
      </c>
      <c r="G311" s="16">
        <f>(((INDEX('135'!$A:$O,MATCH('0107'!$A311,'135'!$A:$A,0),MATCH($J$2&amp;G$4,'135'!$2:$2,0)))/1.5)+(INDEX('135'!$A:$O,MATCH('0107'!$A311,'135'!$A:$A,0),MATCH($J$2&amp;G$5,'135'!$2:$2,0)))+(INDEX('135'!$A:$O,MATCH('0107'!$A311,'135'!$A:$A,0),MATCH($J$2&amp;G$6,'135'!$2:$2,0))))/$J$1</f>
        <v>17822.174999999999</v>
      </c>
      <c r="H311" s="11">
        <f>(((INDEX('135'!$A:$O,MATCH('0107'!$A311,'135'!$A:$A,0),MATCH($J$2&amp;H$6,'135'!$2:$2,0)))/1.5))/$J$1</f>
        <v>5621.3666666666668</v>
      </c>
      <c r="I311" s="11">
        <f>(((INDEX('135'!$A:$O,MATCH('0107'!$A311,'135'!$A:$A,0),MATCH($J$2&amp;I$4,'135'!$2:$2,0)))/1.5)+(INDEX('135'!$A:$O,MATCH('0107'!$A311,'135'!$A:$A,0),MATCH($J$2&amp;I$5,'135'!$2:$2,0)))+(INDEX('135'!$A:$O,MATCH('0107'!$A311,'135'!$A:$A,0),MATCH($J$2&amp;I$6,'135'!$2:$2,0))))/$J$1</f>
        <v>0</v>
      </c>
      <c r="J311" s="11"/>
      <c r="K311" s="15">
        <f t="shared" si="95"/>
        <v>18.967379528949753</v>
      </c>
      <c r="L311" s="49">
        <f t="shared" si="96"/>
        <v>0.12480325945784082</v>
      </c>
      <c r="M311" s="52">
        <f t="shared" si="97"/>
        <v>3</v>
      </c>
      <c r="N311" s="49">
        <f t="shared" si="98"/>
        <v>4.9315673304576334E-2</v>
      </c>
      <c r="O311" s="49">
        <f t="shared" si="99"/>
        <v>1.5554862527080372E-2</v>
      </c>
      <c r="P311" s="52">
        <f t="shared" si="100"/>
        <v>2</v>
      </c>
      <c r="Q311" s="49">
        <f t="shared" si="101"/>
        <v>0</v>
      </c>
      <c r="R311" s="52">
        <f t="shared" si="102"/>
        <v>2</v>
      </c>
      <c r="S311" s="49">
        <f t="shared" si="103"/>
        <v>0</v>
      </c>
      <c r="T311" s="49">
        <f t="shared" si="104"/>
        <v>0.18967379528949754</v>
      </c>
      <c r="U311" s="38">
        <f t="shared" si="105"/>
        <v>0</v>
      </c>
      <c r="V311" s="54">
        <f t="shared" si="106"/>
        <v>0</v>
      </c>
      <c r="W311" s="57">
        <f t="shared" si="89"/>
        <v>0</v>
      </c>
      <c r="X311" s="59">
        <f t="shared" si="90"/>
        <v>361389.67200000002</v>
      </c>
      <c r="Y311" s="53">
        <f>INDEX('N1.0'!D:D,MATCH('0107'!A311,'N1.0'!B:B,0))</f>
        <v>14.148999999999999</v>
      </c>
      <c r="Z311" s="53">
        <f t="shared" si="91"/>
        <v>2554171.1216340377</v>
      </c>
      <c r="AA311" s="53">
        <f t="shared" si="92"/>
        <v>14.149000000000001</v>
      </c>
      <c r="AB311" s="53">
        <f t="shared" si="107"/>
        <v>0</v>
      </c>
      <c r="AC311" s="56">
        <f t="shared" si="108"/>
        <v>0</v>
      </c>
      <c r="AD311" s="56">
        <f t="shared" si="109"/>
        <v>0</v>
      </c>
      <c r="AE311" s="53">
        <f t="shared" si="93"/>
        <v>14.149000000000001</v>
      </c>
      <c r="AF311" s="53">
        <f t="shared" si="94"/>
        <v>14.149000000000001</v>
      </c>
    </row>
    <row r="312" spans="1:32" ht="20.5" customHeight="1" x14ac:dyDescent="0.2">
      <c r="A312" s="26" t="str">
        <f>all_banks!O306&amp;" "</f>
        <v xml:space="preserve">ООО "Фольксваген Банк РУС" (3500) </v>
      </c>
      <c r="B312" s="3">
        <f>all_banks!H306</f>
        <v>3500</v>
      </c>
      <c r="C312" s="3" t="str">
        <f>all_banks!E306</f>
        <v>ФОЛЬКСВАГЕН БАНК РУС</v>
      </c>
      <c r="D312" s="14">
        <f>INDEX('123_parsed'!B:B,MATCH('0107'!B312,'123_parsed'!A:A,0))</f>
        <v>15998.907999999999</v>
      </c>
      <c r="E312" s="13">
        <f t="shared" si="110"/>
        <v>218.73400000000001</v>
      </c>
      <c r="F312" s="11">
        <f>(((INDEX('101'!$A:$G,MATCH($A312&amp;"60401",'101'!$A:$A,0),MATCH($J$2&amp;"Ост /Дб",'101'!$1:$1,0)))+(INDEX('101'!$A:$G,MATCH($A312&amp;"60404",'101'!$A:$A,0),MATCH($J$2&amp;"Ост /Дб",'101'!$1:$1,0)))+(INDEX('101'!$A:$G,MATCH($A312&amp;"60415",'101'!$A:$A,0),MATCH($J$2&amp;"Ост /Дб",'101'!$1:$1,0)))-(INDEX('101'!$A:$G,MATCH($A312&amp;"60414",'101'!$A:$A,0),MATCH($J$2&amp;"Ост /Кр",'101'!$1:$1,0)))-(INDEX('101'!$A:$G,MATCH($A312&amp;"60405",'101'!$A:$A,0),MATCH($J$2&amp;"Ост /Дб",'101'!$1:$1,0)))+(INDEX('101'!$A:$G,MATCH($A312&amp;"61901",'101'!$A:$A,0),MATCH($J$2&amp;"Ост /Дб",'101'!$1:$1,0)))+(INDEX('101'!$A:$G,MATCH($A312&amp;"61902",'101'!$A:$A,0),MATCH($J$2&amp;"Ост /Дб",'101'!$1:$1,0)))+(INDEX('101'!$A:$G,MATCH($A312&amp;"61903",'101'!$A:$A,0),MATCH($J$2&amp;"Ост /Дб",'101'!$1:$1,0)))+(INDEX('101'!$A:$G,MATCH($A312&amp;"61904",'101'!$A:$A,0),MATCH($J$2&amp;"Ост /Дб",'101'!$1:$1,0)))+(INDEX('101'!$A:$G,MATCH($A312&amp;"61905",'101'!$A:$A,0),MATCH($J$2&amp;"Ост /Дб",'101'!$1:$1,0)))+(INDEX('101'!$A:$G,MATCH($A312&amp;"61906",'101'!$A:$A,0),MATCH($J$2&amp;"Ост /Дб",'101'!$1:$1,0)))+(INDEX('101'!$A:$G,MATCH($A312&amp;"61907",'101'!$A:$A,0),MATCH($J$2&amp;"Ост /Дб",'101'!$1:$1,0)))+(INDEX('101'!$A:$G,MATCH($A312&amp;"61908",'101'!$A:$A,0),MATCH($J$2&amp;"Ост /Дб",'101'!$1:$1,0)))+(INDEX('101'!$A:$G,MATCH($A312&amp;"61911",'101'!$A:$A,0),MATCH($J$2&amp;"Ост /Дб",'101'!$1:$1,0)))-(INDEX('101'!$A:$G,MATCH($A312&amp;"61909",'101'!$A:$A,0),MATCH($J$2&amp;"Ост /Кр",'101'!$1:$1,0)))-(INDEX('101'!$A:$G,MATCH($A312&amp;"61910",'101'!$A:$A,0),MATCH($J$2&amp;"Ост /Кр",'101'!$1:$1,0)))-(INDEX('101'!$A:$G,MATCH($A312&amp;"61912",'101'!$A:$A,0),MATCH($J$2&amp;"Ост /Кр",'101'!$1:$1,0)))+(INDEX('101'!$A:$G,MATCH($A312&amp;"62001",'101'!$A:$A,0),MATCH($J$2&amp;"Ост /Дб",'101'!$1:$1,0)))-(INDEX('101'!$A:$G,MATCH($A312&amp;"62002",'101'!$A:$A,0),MATCH($J$2&amp;"Ост /Кр",'101'!$1:$1,0)))+(INDEX('101'!$A:$G,MATCH($A312&amp;"62101",'101'!$A:$A,0),MATCH($J$2&amp;"Ост /Дб",'101'!$1:$1,0)))+(INDEX('101'!$A:$G,MATCH($A312&amp;"62102",'101'!$A:$A,0),MATCH($J$2&amp;"Ост /Дб",'101'!$1:$1,0)))-(INDEX('101'!$A:$G,MATCH($A312&amp;"62103",'101'!$A:$A,0),MATCH($J$2&amp;"Ост /Кр",'101'!$1:$1,0))))-(((INDEX('135'!$A:$O,MATCH('0107'!$A312,'135'!$A:$A,0),MATCH($J$2&amp;F$4,'135'!$2:$2,0)))/1.5)+(INDEX('135'!$A:$O,MATCH('0107'!$A312,'135'!$A:$A,0),MATCH($J$2&amp;F$5,'135'!$2:$2,0)))+(INDEX('135'!$A:$O,MATCH('0107'!$A312,'135'!$A:$A,0),MATCH($J$2&amp;F$6,'135'!$2:$2,0)))))/$J$1</f>
        <v>211.75</v>
      </c>
      <c r="G312" s="16">
        <f>(((INDEX('135'!$A:$O,MATCH('0107'!$A312,'135'!$A:$A,0),MATCH($J$2&amp;G$4,'135'!$2:$2,0)))/1.5)+(INDEX('135'!$A:$O,MATCH('0107'!$A312,'135'!$A:$A,0),MATCH($J$2&amp;G$5,'135'!$2:$2,0)))+(INDEX('135'!$A:$O,MATCH('0107'!$A312,'135'!$A:$A,0),MATCH($J$2&amp;G$6,'135'!$2:$2,0))))/$J$1</f>
        <v>6.984</v>
      </c>
      <c r="H312" s="11">
        <f>(((INDEX('135'!$A:$O,MATCH('0107'!$A312,'135'!$A:$A,0),MATCH($J$2&amp;H$6,'135'!$2:$2,0)))/1.5))/$J$1</f>
        <v>0</v>
      </c>
      <c r="I312" s="11">
        <f>(((INDEX('135'!$A:$O,MATCH('0107'!$A312,'135'!$A:$A,0),MATCH($J$2&amp;I$4,'135'!$2:$2,0)))/1.5)+(INDEX('135'!$A:$O,MATCH('0107'!$A312,'135'!$A:$A,0),MATCH($J$2&amp;I$5,'135'!$2:$2,0)))+(INDEX('135'!$A:$O,MATCH('0107'!$A312,'135'!$A:$A,0),MATCH($J$2&amp;I$6,'135'!$2:$2,0))))/$J$1</f>
        <v>0</v>
      </c>
      <c r="J312" s="11"/>
      <c r="K312" s="15">
        <f t="shared" si="95"/>
        <v>1.3671808100902887</v>
      </c>
      <c r="L312" s="49">
        <f t="shared" si="96"/>
        <v>1.3235278307744505E-2</v>
      </c>
      <c r="M312" s="52">
        <f t="shared" si="97"/>
        <v>1</v>
      </c>
      <c r="N312" s="49">
        <f t="shared" si="98"/>
        <v>4.3652979315838306E-4</v>
      </c>
      <c r="O312" s="49">
        <f t="shared" si="99"/>
        <v>0</v>
      </c>
      <c r="P312" s="52">
        <f t="shared" si="100"/>
        <v>2</v>
      </c>
      <c r="Q312" s="49">
        <f t="shared" si="101"/>
        <v>0</v>
      </c>
      <c r="R312" s="52">
        <f t="shared" si="102"/>
        <v>2</v>
      </c>
      <c r="S312" s="49">
        <f t="shared" si="103"/>
        <v>0</v>
      </c>
      <c r="T312" s="49">
        <f t="shared" si="104"/>
        <v>1.3671808100902887E-2</v>
      </c>
      <c r="U312" s="38">
        <f t="shared" si="105"/>
        <v>0</v>
      </c>
      <c r="V312" s="54">
        <f t="shared" si="106"/>
        <v>0</v>
      </c>
      <c r="W312" s="57">
        <f t="shared" si="89"/>
        <v>0</v>
      </c>
      <c r="X312" s="59">
        <f t="shared" si="90"/>
        <v>15998.907999999999</v>
      </c>
      <c r="Y312" s="53">
        <f>INDEX('N1.0'!D:D,MATCH('0107'!A312,'N1.0'!B:B,0))</f>
        <v>37.787999999999997</v>
      </c>
      <c r="Z312" s="53">
        <f t="shared" si="91"/>
        <v>42338.594262728911</v>
      </c>
      <c r="AA312" s="53">
        <f t="shared" si="92"/>
        <v>37.787999999999997</v>
      </c>
      <c r="AB312" s="53">
        <f t="shared" si="107"/>
        <v>0</v>
      </c>
      <c r="AC312" s="56">
        <f t="shared" si="108"/>
        <v>0</v>
      </c>
      <c r="AD312" s="56">
        <f t="shared" si="109"/>
        <v>0</v>
      </c>
      <c r="AE312" s="53">
        <f t="shared" si="93"/>
        <v>37.787999999999997</v>
      </c>
      <c r="AF312" s="53">
        <f t="shared" si="94"/>
        <v>37.787999999999997</v>
      </c>
    </row>
    <row r="313" spans="1:32" ht="20.5" customHeight="1" x14ac:dyDescent="0.2">
      <c r="A313" s="26" t="str">
        <f>all_banks!O307&amp;" "</f>
        <v xml:space="preserve">АКБ "ФОРА-БАНК" (АО) (1885) </v>
      </c>
      <c r="B313" s="3">
        <f>all_banks!H307</f>
        <v>1885</v>
      </c>
      <c r="C313" s="3" t="str">
        <f>all_banks!E307</f>
        <v>ФОРА-БАНК</v>
      </c>
      <c r="D313" s="14">
        <f>INDEX('123_parsed'!B:B,MATCH('0107'!B313,'123_parsed'!A:A,0))</f>
        <v>9105.3760000000002</v>
      </c>
      <c r="E313" s="13">
        <f t="shared" si="110"/>
        <v>1938.6599999999999</v>
      </c>
      <c r="F313" s="11">
        <f>(((INDEX('101'!$A:$G,MATCH($A313&amp;"60401",'101'!$A:$A,0),MATCH($J$2&amp;"Ост /Дб",'101'!$1:$1,0)))+(INDEX('101'!$A:$G,MATCH($A313&amp;"60404",'101'!$A:$A,0),MATCH($J$2&amp;"Ост /Дб",'101'!$1:$1,0)))+(INDEX('101'!$A:$G,MATCH($A313&amp;"60415",'101'!$A:$A,0),MATCH($J$2&amp;"Ост /Дб",'101'!$1:$1,0)))-(INDEX('101'!$A:$G,MATCH($A313&amp;"60414",'101'!$A:$A,0),MATCH($J$2&amp;"Ост /Кр",'101'!$1:$1,0)))-(INDEX('101'!$A:$G,MATCH($A313&amp;"60405",'101'!$A:$A,0),MATCH($J$2&amp;"Ост /Дб",'101'!$1:$1,0)))+(INDEX('101'!$A:$G,MATCH($A313&amp;"61901",'101'!$A:$A,0),MATCH($J$2&amp;"Ост /Дб",'101'!$1:$1,0)))+(INDEX('101'!$A:$G,MATCH($A313&amp;"61902",'101'!$A:$A,0),MATCH($J$2&amp;"Ост /Дб",'101'!$1:$1,0)))+(INDEX('101'!$A:$G,MATCH($A313&amp;"61903",'101'!$A:$A,0),MATCH($J$2&amp;"Ост /Дб",'101'!$1:$1,0)))+(INDEX('101'!$A:$G,MATCH($A313&amp;"61904",'101'!$A:$A,0),MATCH($J$2&amp;"Ост /Дб",'101'!$1:$1,0)))+(INDEX('101'!$A:$G,MATCH($A313&amp;"61905",'101'!$A:$A,0),MATCH($J$2&amp;"Ост /Дб",'101'!$1:$1,0)))+(INDEX('101'!$A:$G,MATCH($A313&amp;"61906",'101'!$A:$A,0),MATCH($J$2&amp;"Ост /Дб",'101'!$1:$1,0)))+(INDEX('101'!$A:$G,MATCH($A313&amp;"61907",'101'!$A:$A,0),MATCH($J$2&amp;"Ост /Дб",'101'!$1:$1,0)))+(INDEX('101'!$A:$G,MATCH($A313&amp;"61908",'101'!$A:$A,0),MATCH($J$2&amp;"Ост /Дб",'101'!$1:$1,0)))+(INDEX('101'!$A:$G,MATCH($A313&amp;"61911",'101'!$A:$A,0),MATCH($J$2&amp;"Ост /Дб",'101'!$1:$1,0)))-(INDEX('101'!$A:$G,MATCH($A313&amp;"61909",'101'!$A:$A,0),MATCH($J$2&amp;"Ост /Кр",'101'!$1:$1,0)))-(INDEX('101'!$A:$G,MATCH($A313&amp;"61910",'101'!$A:$A,0),MATCH($J$2&amp;"Ост /Кр",'101'!$1:$1,0)))-(INDEX('101'!$A:$G,MATCH($A313&amp;"61912",'101'!$A:$A,0),MATCH($J$2&amp;"Ост /Кр",'101'!$1:$1,0)))+(INDEX('101'!$A:$G,MATCH($A313&amp;"62001",'101'!$A:$A,0),MATCH($J$2&amp;"Ост /Дб",'101'!$1:$1,0)))-(INDEX('101'!$A:$G,MATCH($A313&amp;"62002",'101'!$A:$A,0),MATCH($J$2&amp;"Ост /Кр",'101'!$1:$1,0)))+(INDEX('101'!$A:$G,MATCH($A313&amp;"62101",'101'!$A:$A,0),MATCH($J$2&amp;"Ост /Дб",'101'!$1:$1,0)))+(INDEX('101'!$A:$G,MATCH($A313&amp;"62102",'101'!$A:$A,0),MATCH($J$2&amp;"Ост /Дб",'101'!$1:$1,0)))-(INDEX('101'!$A:$G,MATCH($A313&amp;"62103",'101'!$A:$A,0),MATCH($J$2&amp;"Ост /Кр",'101'!$1:$1,0))))-(((INDEX('135'!$A:$O,MATCH('0107'!$A313,'135'!$A:$A,0),MATCH($J$2&amp;F$4,'135'!$2:$2,0)))/1.5)+(INDEX('135'!$A:$O,MATCH('0107'!$A313,'135'!$A:$A,0),MATCH($J$2&amp;F$5,'135'!$2:$2,0)))+(INDEX('135'!$A:$O,MATCH('0107'!$A313,'135'!$A:$A,0),MATCH($J$2&amp;F$6,'135'!$2:$2,0)))))/$J$1</f>
        <v>1111.8979999999999</v>
      </c>
      <c r="G313" s="16">
        <f>(((INDEX('135'!$A:$O,MATCH('0107'!$A313,'135'!$A:$A,0),MATCH($J$2&amp;G$4,'135'!$2:$2,0)))/1.5)+(INDEX('135'!$A:$O,MATCH('0107'!$A313,'135'!$A:$A,0),MATCH($J$2&amp;G$5,'135'!$2:$2,0)))+(INDEX('135'!$A:$O,MATCH('0107'!$A313,'135'!$A:$A,0),MATCH($J$2&amp;G$6,'135'!$2:$2,0))))/$J$1</f>
        <v>466.50799999999998</v>
      </c>
      <c r="H313" s="11">
        <f>(((INDEX('135'!$A:$O,MATCH('0107'!$A313,'135'!$A:$A,0),MATCH($J$2&amp;H$6,'135'!$2:$2,0)))/1.5))/$J$1</f>
        <v>0</v>
      </c>
      <c r="I313" s="11">
        <f>(((INDEX('135'!$A:$O,MATCH('0107'!$A313,'135'!$A:$A,0),MATCH($J$2&amp;I$4,'135'!$2:$2,0)))/1.5)+(INDEX('135'!$A:$O,MATCH('0107'!$A313,'135'!$A:$A,0),MATCH($J$2&amp;I$5,'135'!$2:$2,0)))+(INDEX('135'!$A:$O,MATCH('0107'!$A313,'135'!$A:$A,0),MATCH($J$2&amp;I$6,'135'!$2:$2,0))))/$J$1</f>
        <v>360.25400000000002</v>
      </c>
      <c r="J313" s="11"/>
      <c r="K313" s="15">
        <f t="shared" si="95"/>
        <v>21.291377753098825</v>
      </c>
      <c r="L313" s="49">
        <f t="shared" si="96"/>
        <v>0.1221144519457516</v>
      </c>
      <c r="M313" s="52">
        <f t="shared" si="97"/>
        <v>3</v>
      </c>
      <c r="N313" s="49">
        <f t="shared" si="98"/>
        <v>5.1234347708430709E-2</v>
      </c>
      <c r="O313" s="49">
        <f t="shared" si="99"/>
        <v>0</v>
      </c>
      <c r="P313" s="52">
        <f t="shared" si="100"/>
        <v>2</v>
      </c>
      <c r="Q313" s="49">
        <f t="shared" si="101"/>
        <v>3.9564977876805969E-2</v>
      </c>
      <c r="R313" s="52">
        <f t="shared" si="102"/>
        <v>2</v>
      </c>
      <c r="S313" s="49">
        <f t="shared" si="103"/>
        <v>0</v>
      </c>
      <c r="T313" s="49">
        <f t="shared" si="104"/>
        <v>0.21291377753098825</v>
      </c>
      <c r="U313" s="38">
        <f t="shared" si="105"/>
        <v>0</v>
      </c>
      <c r="V313" s="54">
        <f t="shared" si="106"/>
        <v>0</v>
      </c>
      <c r="W313" s="57">
        <f t="shared" si="89"/>
        <v>0</v>
      </c>
      <c r="X313" s="59">
        <f t="shared" si="90"/>
        <v>9105.3760000000002</v>
      </c>
      <c r="Y313" s="53">
        <f>INDEX('N1.0'!D:D,MATCH('0107'!A313,'N1.0'!B:B,0))</f>
        <v>12.957000000000001</v>
      </c>
      <c r="Z313" s="53">
        <f t="shared" si="91"/>
        <v>70273.797947055631</v>
      </c>
      <c r="AA313" s="53">
        <f t="shared" si="92"/>
        <v>12.957000000000003</v>
      </c>
      <c r="AB313" s="53">
        <f t="shared" si="107"/>
        <v>0</v>
      </c>
      <c r="AC313" s="56">
        <f t="shared" si="108"/>
        <v>0</v>
      </c>
      <c r="AD313" s="56">
        <f t="shared" si="109"/>
        <v>0</v>
      </c>
      <c r="AE313" s="53">
        <f t="shared" si="93"/>
        <v>12.957000000000003</v>
      </c>
      <c r="AF313" s="53">
        <f t="shared" si="94"/>
        <v>12.957000000000003</v>
      </c>
    </row>
    <row r="314" spans="1:32" ht="20.5" customHeight="1" x14ac:dyDescent="0.2">
      <c r="A314" s="26" t="str">
        <f>all_banks!O308&amp;" "</f>
        <v xml:space="preserve">АКБ "Форштадт" (АО) (2208) </v>
      </c>
      <c r="B314" s="3">
        <f>all_banks!H308</f>
        <v>2208</v>
      </c>
      <c r="C314" s="3" t="str">
        <f>all_banks!E308</f>
        <v>ФОРШТАДТ</v>
      </c>
      <c r="D314" s="14">
        <f>INDEX('123_parsed'!B:B,MATCH('0107'!B314,'123_parsed'!A:A,0))</f>
        <v>3397.7779999999998</v>
      </c>
      <c r="E314" s="13">
        <f t="shared" si="110"/>
        <v>146.27000000000001</v>
      </c>
      <c r="F314" s="11">
        <f>(((INDEX('101'!$A:$G,MATCH($A314&amp;"60401",'101'!$A:$A,0),MATCH($J$2&amp;"Ост /Дб",'101'!$1:$1,0)))+(INDEX('101'!$A:$G,MATCH($A314&amp;"60404",'101'!$A:$A,0),MATCH($J$2&amp;"Ост /Дб",'101'!$1:$1,0)))+(INDEX('101'!$A:$G,MATCH($A314&amp;"60415",'101'!$A:$A,0),MATCH($J$2&amp;"Ост /Дб",'101'!$1:$1,0)))-(INDEX('101'!$A:$G,MATCH($A314&amp;"60414",'101'!$A:$A,0),MATCH($J$2&amp;"Ост /Кр",'101'!$1:$1,0)))-(INDEX('101'!$A:$G,MATCH($A314&amp;"60405",'101'!$A:$A,0),MATCH($J$2&amp;"Ост /Дб",'101'!$1:$1,0)))+(INDEX('101'!$A:$G,MATCH($A314&amp;"61901",'101'!$A:$A,0),MATCH($J$2&amp;"Ост /Дб",'101'!$1:$1,0)))+(INDEX('101'!$A:$G,MATCH($A314&amp;"61902",'101'!$A:$A,0),MATCH($J$2&amp;"Ост /Дб",'101'!$1:$1,0)))+(INDEX('101'!$A:$G,MATCH($A314&amp;"61903",'101'!$A:$A,0),MATCH($J$2&amp;"Ост /Дб",'101'!$1:$1,0)))+(INDEX('101'!$A:$G,MATCH($A314&amp;"61904",'101'!$A:$A,0),MATCH($J$2&amp;"Ост /Дб",'101'!$1:$1,0)))+(INDEX('101'!$A:$G,MATCH($A314&amp;"61905",'101'!$A:$A,0),MATCH($J$2&amp;"Ост /Дб",'101'!$1:$1,0)))+(INDEX('101'!$A:$G,MATCH($A314&amp;"61906",'101'!$A:$A,0),MATCH($J$2&amp;"Ост /Дб",'101'!$1:$1,0)))+(INDEX('101'!$A:$G,MATCH($A314&amp;"61907",'101'!$A:$A,0),MATCH($J$2&amp;"Ост /Дб",'101'!$1:$1,0)))+(INDEX('101'!$A:$G,MATCH($A314&amp;"61908",'101'!$A:$A,0),MATCH($J$2&amp;"Ост /Дб",'101'!$1:$1,0)))+(INDEX('101'!$A:$G,MATCH($A314&amp;"61911",'101'!$A:$A,0),MATCH($J$2&amp;"Ост /Дб",'101'!$1:$1,0)))-(INDEX('101'!$A:$G,MATCH($A314&amp;"61909",'101'!$A:$A,0),MATCH($J$2&amp;"Ост /Кр",'101'!$1:$1,0)))-(INDEX('101'!$A:$G,MATCH($A314&amp;"61910",'101'!$A:$A,0),MATCH($J$2&amp;"Ост /Кр",'101'!$1:$1,0)))-(INDEX('101'!$A:$G,MATCH($A314&amp;"61912",'101'!$A:$A,0),MATCH($J$2&amp;"Ост /Кр",'101'!$1:$1,0)))+(INDEX('101'!$A:$G,MATCH($A314&amp;"62001",'101'!$A:$A,0),MATCH($J$2&amp;"Ост /Дб",'101'!$1:$1,0)))-(INDEX('101'!$A:$G,MATCH($A314&amp;"62002",'101'!$A:$A,0),MATCH($J$2&amp;"Ост /Кр",'101'!$1:$1,0)))+(INDEX('101'!$A:$G,MATCH($A314&amp;"62101",'101'!$A:$A,0),MATCH($J$2&amp;"Ост /Дб",'101'!$1:$1,0)))+(INDEX('101'!$A:$G,MATCH($A314&amp;"62102",'101'!$A:$A,0),MATCH($J$2&amp;"Ост /Дб",'101'!$1:$1,0)))-(INDEX('101'!$A:$G,MATCH($A314&amp;"62103",'101'!$A:$A,0),MATCH($J$2&amp;"Ост /Кр",'101'!$1:$1,0))))-(((INDEX('135'!$A:$O,MATCH('0107'!$A314,'135'!$A:$A,0),MATCH($J$2&amp;F$4,'135'!$2:$2,0)))/1.5)+(INDEX('135'!$A:$O,MATCH('0107'!$A314,'135'!$A:$A,0),MATCH($J$2&amp;F$5,'135'!$2:$2,0)))+(INDEX('135'!$A:$O,MATCH('0107'!$A314,'135'!$A:$A,0),MATCH($J$2&amp;F$6,'135'!$2:$2,0)))))/$J$1</f>
        <v>84.923000000000002</v>
      </c>
      <c r="G314" s="16">
        <f>(((INDEX('135'!$A:$O,MATCH('0107'!$A314,'135'!$A:$A,0),MATCH($J$2&amp;G$4,'135'!$2:$2,0)))/1.5)+(INDEX('135'!$A:$O,MATCH('0107'!$A314,'135'!$A:$A,0),MATCH($J$2&amp;G$5,'135'!$2:$2,0)))+(INDEX('135'!$A:$O,MATCH('0107'!$A314,'135'!$A:$A,0),MATCH($J$2&amp;G$6,'135'!$2:$2,0))))/$J$1</f>
        <v>58.984999999999999</v>
      </c>
      <c r="H314" s="11">
        <f>(((INDEX('135'!$A:$O,MATCH('0107'!$A314,'135'!$A:$A,0),MATCH($J$2&amp;H$6,'135'!$2:$2,0)))/1.5))/$J$1</f>
        <v>0</v>
      </c>
      <c r="I314" s="11">
        <f>(((INDEX('135'!$A:$O,MATCH('0107'!$A314,'135'!$A:$A,0),MATCH($J$2&amp;I$4,'135'!$2:$2,0)))/1.5)+(INDEX('135'!$A:$O,MATCH('0107'!$A314,'135'!$A:$A,0),MATCH($J$2&amp;I$5,'135'!$2:$2,0)))+(INDEX('135'!$A:$O,MATCH('0107'!$A314,'135'!$A:$A,0),MATCH($J$2&amp;I$6,'135'!$2:$2,0))))/$J$1</f>
        <v>2.3620000000000001</v>
      </c>
      <c r="J314" s="11"/>
      <c r="K314" s="15">
        <f t="shared" si="95"/>
        <v>4.3048721841156201</v>
      </c>
      <c r="L314" s="49">
        <f t="shared" si="96"/>
        <v>2.4993687050772595E-2</v>
      </c>
      <c r="M314" s="52">
        <f t="shared" si="97"/>
        <v>1</v>
      </c>
      <c r="N314" s="49">
        <f t="shared" si="98"/>
        <v>1.7359874600400615E-2</v>
      </c>
      <c r="O314" s="49">
        <f t="shared" si="99"/>
        <v>0</v>
      </c>
      <c r="P314" s="52">
        <f t="shared" si="100"/>
        <v>2</v>
      </c>
      <c r="Q314" s="49">
        <f t="shared" si="101"/>
        <v>6.9516018998298302E-4</v>
      </c>
      <c r="R314" s="52">
        <f t="shared" si="102"/>
        <v>2</v>
      </c>
      <c r="S314" s="49">
        <f t="shared" si="103"/>
        <v>0</v>
      </c>
      <c r="T314" s="49">
        <f t="shared" si="104"/>
        <v>4.3048721841156198E-2</v>
      </c>
      <c r="U314" s="38">
        <f t="shared" si="105"/>
        <v>0</v>
      </c>
      <c r="V314" s="54">
        <f t="shared" si="106"/>
        <v>0</v>
      </c>
      <c r="W314" s="57">
        <f t="shared" si="89"/>
        <v>0</v>
      </c>
      <c r="X314" s="59">
        <f t="shared" si="90"/>
        <v>3397.7779999999998</v>
      </c>
      <c r="Y314" s="53">
        <f>INDEX('N1.0'!D:D,MATCH('0107'!A314,'N1.0'!B:B,0))</f>
        <v>20.876000000000001</v>
      </c>
      <c r="Z314" s="53">
        <f t="shared" si="91"/>
        <v>16276.001149645524</v>
      </c>
      <c r="AA314" s="53">
        <f t="shared" si="92"/>
        <v>20.876000000000001</v>
      </c>
      <c r="AB314" s="53">
        <f t="shared" si="107"/>
        <v>0</v>
      </c>
      <c r="AC314" s="56">
        <f t="shared" si="108"/>
        <v>0</v>
      </c>
      <c r="AD314" s="56">
        <f t="shared" si="109"/>
        <v>0</v>
      </c>
      <c r="AE314" s="53">
        <f t="shared" si="93"/>
        <v>20.876000000000001</v>
      </c>
      <c r="AF314" s="53">
        <f t="shared" si="94"/>
        <v>20.876000000000001</v>
      </c>
    </row>
    <row r="315" spans="1:32" ht="20.5" customHeight="1" x14ac:dyDescent="0.2">
      <c r="A315" s="26" t="str">
        <f>all_banks!O309&amp;" "</f>
        <v xml:space="preserve">ООО "ФФИН Банк" (1143) </v>
      </c>
      <c r="B315" s="3">
        <f>all_banks!H309</f>
        <v>1143</v>
      </c>
      <c r="C315" s="3" t="str">
        <f>all_banks!E309</f>
        <v>ФРИДОМ ФИНАНС</v>
      </c>
      <c r="D315" s="14">
        <f>INDEX('123_parsed'!B:B,MATCH('0107'!B315,'123_parsed'!A:A,0))</f>
        <v>1566.5129999999999</v>
      </c>
      <c r="E315" s="13">
        <f t="shared" si="110"/>
        <v>95.058000000000007</v>
      </c>
      <c r="F315" s="11">
        <f>(((INDEX('101'!$A:$G,MATCH($A315&amp;"60401",'101'!$A:$A,0),MATCH($J$2&amp;"Ост /Дб",'101'!$1:$1,0)))+(INDEX('101'!$A:$G,MATCH($A315&amp;"60404",'101'!$A:$A,0),MATCH($J$2&amp;"Ост /Дб",'101'!$1:$1,0)))+(INDEX('101'!$A:$G,MATCH($A315&amp;"60415",'101'!$A:$A,0),MATCH($J$2&amp;"Ост /Дб",'101'!$1:$1,0)))-(INDEX('101'!$A:$G,MATCH($A315&amp;"60414",'101'!$A:$A,0),MATCH($J$2&amp;"Ост /Кр",'101'!$1:$1,0)))-(INDEX('101'!$A:$G,MATCH($A315&amp;"60405",'101'!$A:$A,0),MATCH($J$2&amp;"Ост /Дб",'101'!$1:$1,0)))+(INDEX('101'!$A:$G,MATCH($A315&amp;"61901",'101'!$A:$A,0),MATCH($J$2&amp;"Ост /Дб",'101'!$1:$1,0)))+(INDEX('101'!$A:$G,MATCH($A315&amp;"61902",'101'!$A:$A,0),MATCH($J$2&amp;"Ост /Дб",'101'!$1:$1,0)))+(INDEX('101'!$A:$G,MATCH($A315&amp;"61903",'101'!$A:$A,0),MATCH($J$2&amp;"Ост /Дб",'101'!$1:$1,0)))+(INDEX('101'!$A:$G,MATCH($A315&amp;"61904",'101'!$A:$A,0),MATCH($J$2&amp;"Ост /Дб",'101'!$1:$1,0)))+(INDEX('101'!$A:$G,MATCH($A315&amp;"61905",'101'!$A:$A,0),MATCH($J$2&amp;"Ост /Дб",'101'!$1:$1,0)))+(INDEX('101'!$A:$G,MATCH($A315&amp;"61906",'101'!$A:$A,0),MATCH($J$2&amp;"Ост /Дб",'101'!$1:$1,0)))+(INDEX('101'!$A:$G,MATCH($A315&amp;"61907",'101'!$A:$A,0),MATCH($J$2&amp;"Ост /Дб",'101'!$1:$1,0)))+(INDEX('101'!$A:$G,MATCH($A315&amp;"61908",'101'!$A:$A,0),MATCH($J$2&amp;"Ост /Дб",'101'!$1:$1,0)))+(INDEX('101'!$A:$G,MATCH($A315&amp;"61911",'101'!$A:$A,0),MATCH($J$2&amp;"Ост /Дб",'101'!$1:$1,0)))-(INDEX('101'!$A:$G,MATCH($A315&amp;"61909",'101'!$A:$A,0),MATCH($J$2&amp;"Ост /Кр",'101'!$1:$1,0)))-(INDEX('101'!$A:$G,MATCH($A315&amp;"61910",'101'!$A:$A,0),MATCH($J$2&amp;"Ост /Кр",'101'!$1:$1,0)))-(INDEX('101'!$A:$G,MATCH($A315&amp;"61912",'101'!$A:$A,0),MATCH($J$2&amp;"Ост /Кр",'101'!$1:$1,0)))+(INDEX('101'!$A:$G,MATCH($A315&amp;"62001",'101'!$A:$A,0),MATCH($J$2&amp;"Ост /Дб",'101'!$1:$1,0)))-(INDEX('101'!$A:$G,MATCH($A315&amp;"62002",'101'!$A:$A,0),MATCH($J$2&amp;"Ост /Кр",'101'!$1:$1,0)))+(INDEX('101'!$A:$G,MATCH($A315&amp;"62101",'101'!$A:$A,0),MATCH($J$2&amp;"Ост /Дб",'101'!$1:$1,0)))+(INDEX('101'!$A:$G,MATCH($A315&amp;"62102",'101'!$A:$A,0),MATCH($J$2&amp;"Ост /Дб",'101'!$1:$1,0)))-(INDEX('101'!$A:$G,MATCH($A315&amp;"62103",'101'!$A:$A,0),MATCH($J$2&amp;"Ост /Кр",'101'!$1:$1,0))))-(((INDEX('135'!$A:$O,MATCH('0107'!$A315,'135'!$A:$A,0),MATCH($J$2&amp;F$4,'135'!$2:$2,0)))/1.5)+(INDEX('135'!$A:$O,MATCH('0107'!$A315,'135'!$A:$A,0),MATCH($J$2&amp;F$5,'135'!$2:$2,0)))+(INDEX('135'!$A:$O,MATCH('0107'!$A315,'135'!$A:$A,0),MATCH($J$2&amp;F$6,'135'!$2:$2,0)))))/$J$1</f>
        <v>95.058000000000007</v>
      </c>
      <c r="G315" s="16">
        <f>(((INDEX('135'!$A:$O,MATCH('0107'!$A315,'135'!$A:$A,0),MATCH($J$2&amp;G$4,'135'!$2:$2,0)))/1.5)+(INDEX('135'!$A:$O,MATCH('0107'!$A315,'135'!$A:$A,0),MATCH($J$2&amp;G$5,'135'!$2:$2,0)))+(INDEX('135'!$A:$O,MATCH('0107'!$A315,'135'!$A:$A,0),MATCH($J$2&amp;G$6,'135'!$2:$2,0))))/$J$1</f>
        <v>0</v>
      </c>
      <c r="H315" s="11">
        <f>(((INDEX('135'!$A:$O,MATCH('0107'!$A315,'135'!$A:$A,0),MATCH($J$2&amp;H$6,'135'!$2:$2,0)))/1.5))/$J$1</f>
        <v>0</v>
      </c>
      <c r="I315" s="11">
        <f>(((INDEX('135'!$A:$O,MATCH('0107'!$A315,'135'!$A:$A,0),MATCH($J$2&amp;I$4,'135'!$2:$2,0)))/1.5)+(INDEX('135'!$A:$O,MATCH('0107'!$A315,'135'!$A:$A,0),MATCH($J$2&amp;I$5,'135'!$2:$2,0)))+(INDEX('135'!$A:$O,MATCH('0107'!$A315,'135'!$A:$A,0),MATCH($J$2&amp;I$6,'135'!$2:$2,0))))/$J$1</f>
        <v>0</v>
      </c>
      <c r="J315" s="11"/>
      <c r="K315" s="15">
        <f t="shared" si="95"/>
        <v>6.0681271077865304</v>
      </c>
      <c r="L315" s="49">
        <f t="shared" si="96"/>
        <v>6.0681271077865306E-2</v>
      </c>
      <c r="M315" s="52">
        <f t="shared" si="97"/>
        <v>1</v>
      </c>
      <c r="N315" s="49">
        <f t="shared" si="98"/>
        <v>0</v>
      </c>
      <c r="O315" s="49">
        <f t="shared" si="99"/>
        <v>0</v>
      </c>
      <c r="P315" s="52">
        <f t="shared" si="100"/>
        <v>2</v>
      </c>
      <c r="Q315" s="49">
        <f t="shared" si="101"/>
        <v>0</v>
      </c>
      <c r="R315" s="52">
        <f t="shared" si="102"/>
        <v>2</v>
      </c>
      <c r="S315" s="49">
        <f t="shared" si="103"/>
        <v>0</v>
      </c>
      <c r="T315" s="49">
        <f t="shared" si="104"/>
        <v>6.0681271077865306E-2</v>
      </c>
      <c r="U315" s="38">
        <f t="shared" si="105"/>
        <v>0</v>
      </c>
      <c r="V315" s="54">
        <f t="shared" si="106"/>
        <v>0</v>
      </c>
      <c r="W315" s="57">
        <f t="shared" si="89"/>
        <v>0</v>
      </c>
      <c r="X315" s="59">
        <f t="shared" si="90"/>
        <v>1566.5129999999999</v>
      </c>
      <c r="Y315" s="53">
        <f>INDEX('N1.0'!D:D,MATCH('0107'!A315,'N1.0'!B:B,0))</f>
        <v>25.681999999999999</v>
      </c>
      <c r="Z315" s="53">
        <f t="shared" si="91"/>
        <v>6099.6534537808584</v>
      </c>
      <c r="AA315" s="53">
        <f t="shared" si="92"/>
        <v>25.681999999999999</v>
      </c>
      <c r="AB315" s="53">
        <f t="shared" si="107"/>
        <v>0</v>
      </c>
      <c r="AC315" s="56">
        <f t="shared" si="108"/>
        <v>0</v>
      </c>
      <c r="AD315" s="56">
        <f t="shared" si="109"/>
        <v>0</v>
      </c>
      <c r="AE315" s="53">
        <f t="shared" si="93"/>
        <v>25.681999999999999</v>
      </c>
      <c r="AF315" s="53">
        <f t="shared" si="94"/>
        <v>25.681999999999999</v>
      </c>
    </row>
    <row r="316" spans="1:32" ht="20.5" customHeight="1" x14ac:dyDescent="0.2">
      <c r="A316" s="26" t="str">
        <f>all_banks!O310&amp;" "</f>
        <v xml:space="preserve">ООО "Хакасский муниципальный банк" (1049) </v>
      </c>
      <c r="B316" s="3">
        <f>all_banks!H310</f>
        <v>1049</v>
      </c>
      <c r="C316" s="3" t="str">
        <f>all_banks!E310</f>
        <v>ХАКАССКИЙ МУНИЦИПАЛЬНЫЙ БАНК</v>
      </c>
      <c r="D316" s="14">
        <f>INDEX('123_parsed'!B:B,MATCH('0107'!B316,'123_parsed'!A:A,0))</f>
        <v>1476.0609999999999</v>
      </c>
      <c r="E316" s="13">
        <f t="shared" si="110"/>
        <v>193.96199999999999</v>
      </c>
      <c r="F316" s="11">
        <f>(((INDEX('101'!$A:$G,MATCH($A316&amp;"60401",'101'!$A:$A,0),MATCH($J$2&amp;"Ост /Дб",'101'!$1:$1,0)))+(INDEX('101'!$A:$G,MATCH($A316&amp;"60404",'101'!$A:$A,0),MATCH($J$2&amp;"Ост /Дб",'101'!$1:$1,0)))+(INDEX('101'!$A:$G,MATCH($A316&amp;"60415",'101'!$A:$A,0),MATCH($J$2&amp;"Ост /Дб",'101'!$1:$1,0)))-(INDEX('101'!$A:$G,MATCH($A316&amp;"60414",'101'!$A:$A,0),MATCH($J$2&amp;"Ост /Кр",'101'!$1:$1,0)))-(INDEX('101'!$A:$G,MATCH($A316&amp;"60405",'101'!$A:$A,0),MATCH($J$2&amp;"Ост /Дб",'101'!$1:$1,0)))+(INDEX('101'!$A:$G,MATCH($A316&amp;"61901",'101'!$A:$A,0),MATCH($J$2&amp;"Ост /Дб",'101'!$1:$1,0)))+(INDEX('101'!$A:$G,MATCH($A316&amp;"61902",'101'!$A:$A,0),MATCH($J$2&amp;"Ост /Дб",'101'!$1:$1,0)))+(INDEX('101'!$A:$G,MATCH($A316&amp;"61903",'101'!$A:$A,0),MATCH($J$2&amp;"Ост /Дб",'101'!$1:$1,0)))+(INDEX('101'!$A:$G,MATCH($A316&amp;"61904",'101'!$A:$A,0),MATCH($J$2&amp;"Ост /Дб",'101'!$1:$1,0)))+(INDEX('101'!$A:$G,MATCH($A316&amp;"61905",'101'!$A:$A,0),MATCH($J$2&amp;"Ост /Дб",'101'!$1:$1,0)))+(INDEX('101'!$A:$G,MATCH($A316&amp;"61906",'101'!$A:$A,0),MATCH($J$2&amp;"Ост /Дб",'101'!$1:$1,0)))+(INDEX('101'!$A:$G,MATCH($A316&amp;"61907",'101'!$A:$A,0),MATCH($J$2&amp;"Ост /Дб",'101'!$1:$1,0)))+(INDEX('101'!$A:$G,MATCH($A316&amp;"61908",'101'!$A:$A,0),MATCH($J$2&amp;"Ост /Дб",'101'!$1:$1,0)))+(INDEX('101'!$A:$G,MATCH($A316&amp;"61911",'101'!$A:$A,0),MATCH($J$2&amp;"Ост /Дб",'101'!$1:$1,0)))-(INDEX('101'!$A:$G,MATCH($A316&amp;"61909",'101'!$A:$A,0),MATCH($J$2&amp;"Ост /Кр",'101'!$1:$1,0)))-(INDEX('101'!$A:$G,MATCH($A316&amp;"61910",'101'!$A:$A,0),MATCH($J$2&amp;"Ост /Кр",'101'!$1:$1,0)))-(INDEX('101'!$A:$G,MATCH($A316&amp;"61912",'101'!$A:$A,0),MATCH($J$2&amp;"Ост /Кр",'101'!$1:$1,0)))+(INDEX('101'!$A:$G,MATCH($A316&amp;"62001",'101'!$A:$A,0),MATCH($J$2&amp;"Ост /Дб",'101'!$1:$1,0)))-(INDEX('101'!$A:$G,MATCH($A316&amp;"62002",'101'!$A:$A,0),MATCH($J$2&amp;"Ост /Кр",'101'!$1:$1,0)))+(INDEX('101'!$A:$G,MATCH($A316&amp;"62101",'101'!$A:$A,0),MATCH($J$2&amp;"Ост /Дб",'101'!$1:$1,0)))+(INDEX('101'!$A:$G,MATCH($A316&amp;"62102",'101'!$A:$A,0),MATCH($J$2&amp;"Ост /Дб",'101'!$1:$1,0)))-(INDEX('101'!$A:$G,MATCH($A316&amp;"62103",'101'!$A:$A,0),MATCH($J$2&amp;"Ост /Кр",'101'!$1:$1,0))))-(((INDEX('135'!$A:$O,MATCH('0107'!$A316,'135'!$A:$A,0),MATCH($J$2&amp;F$4,'135'!$2:$2,0)))/1.5)+(INDEX('135'!$A:$O,MATCH('0107'!$A316,'135'!$A:$A,0),MATCH($J$2&amp;F$5,'135'!$2:$2,0)))+(INDEX('135'!$A:$O,MATCH('0107'!$A316,'135'!$A:$A,0),MATCH($J$2&amp;F$6,'135'!$2:$2,0)))))/$J$1</f>
        <v>189.636</v>
      </c>
      <c r="G316" s="16">
        <f>(((INDEX('135'!$A:$O,MATCH('0107'!$A316,'135'!$A:$A,0),MATCH($J$2&amp;G$4,'135'!$2:$2,0)))/1.5)+(INDEX('135'!$A:$O,MATCH('0107'!$A316,'135'!$A:$A,0),MATCH($J$2&amp;G$5,'135'!$2:$2,0)))+(INDEX('135'!$A:$O,MATCH('0107'!$A316,'135'!$A:$A,0),MATCH($J$2&amp;G$6,'135'!$2:$2,0))))/$J$1</f>
        <v>4.3259999999999996</v>
      </c>
      <c r="H316" s="11">
        <f>(((INDEX('135'!$A:$O,MATCH('0107'!$A316,'135'!$A:$A,0),MATCH($J$2&amp;H$6,'135'!$2:$2,0)))/1.5))/$J$1</f>
        <v>0</v>
      </c>
      <c r="I316" s="11">
        <f>(((INDEX('135'!$A:$O,MATCH('0107'!$A316,'135'!$A:$A,0),MATCH($J$2&amp;I$4,'135'!$2:$2,0)))/1.5)+(INDEX('135'!$A:$O,MATCH('0107'!$A316,'135'!$A:$A,0),MATCH($J$2&amp;I$5,'135'!$2:$2,0)))+(INDEX('135'!$A:$O,MATCH('0107'!$A316,'135'!$A:$A,0),MATCH($J$2&amp;I$6,'135'!$2:$2,0))))/$J$1</f>
        <v>0</v>
      </c>
      <c r="J316" s="11"/>
      <c r="K316" s="15">
        <f t="shared" si="95"/>
        <v>13.140513840552659</v>
      </c>
      <c r="L316" s="49">
        <f t="shared" si="96"/>
        <v>0.12847436521932359</v>
      </c>
      <c r="M316" s="52">
        <f t="shared" si="97"/>
        <v>3</v>
      </c>
      <c r="N316" s="49">
        <f t="shared" si="98"/>
        <v>2.930773186203009E-3</v>
      </c>
      <c r="O316" s="49">
        <f t="shared" si="99"/>
        <v>0</v>
      </c>
      <c r="P316" s="52">
        <f t="shared" si="100"/>
        <v>2</v>
      </c>
      <c r="Q316" s="49">
        <f t="shared" si="101"/>
        <v>0</v>
      </c>
      <c r="R316" s="52">
        <f t="shared" si="102"/>
        <v>2</v>
      </c>
      <c r="S316" s="49">
        <f t="shared" si="103"/>
        <v>0</v>
      </c>
      <c r="T316" s="49">
        <f t="shared" si="104"/>
        <v>0.13140513840552659</v>
      </c>
      <c r="U316" s="38">
        <f t="shared" si="105"/>
        <v>0</v>
      </c>
      <c r="V316" s="54">
        <f t="shared" si="106"/>
        <v>0</v>
      </c>
      <c r="W316" s="57">
        <f t="shared" si="89"/>
        <v>0</v>
      </c>
      <c r="X316" s="59">
        <f t="shared" si="90"/>
        <v>1476.0609999999999</v>
      </c>
      <c r="Y316" s="53">
        <f>INDEX('N1.0'!D:D,MATCH('0107'!A316,'N1.0'!B:B,0))</f>
        <v>21.042000000000002</v>
      </c>
      <c r="Z316" s="53">
        <f t="shared" si="91"/>
        <v>7014.832240281341</v>
      </c>
      <c r="AA316" s="53">
        <f t="shared" si="92"/>
        <v>21.042000000000005</v>
      </c>
      <c r="AB316" s="53">
        <f t="shared" si="107"/>
        <v>0</v>
      </c>
      <c r="AC316" s="56">
        <f t="shared" si="108"/>
        <v>0</v>
      </c>
      <c r="AD316" s="56">
        <f t="shared" si="109"/>
        <v>0</v>
      </c>
      <c r="AE316" s="53">
        <f t="shared" si="93"/>
        <v>21.042000000000005</v>
      </c>
      <c r="AF316" s="53">
        <f t="shared" si="94"/>
        <v>21.042000000000005</v>
      </c>
    </row>
    <row r="317" spans="1:32" ht="20.5" customHeight="1" x14ac:dyDescent="0.2">
      <c r="A317" s="26" t="str">
        <f>all_banks!O311&amp;" "</f>
        <v xml:space="preserve">ПАО Комбанк "Химик" (1114) </v>
      </c>
      <c r="B317" s="3">
        <f>all_banks!H311</f>
        <v>1114</v>
      </c>
      <c r="C317" s="3" t="str">
        <f>all_banks!E311</f>
        <v>ХИМИК</v>
      </c>
      <c r="D317" s="14">
        <f>INDEX('123_parsed'!B:B,MATCH('0107'!B317,'123_parsed'!A:A,0))</f>
        <v>311.61200000000002</v>
      </c>
      <c r="E317" s="13">
        <f t="shared" si="110"/>
        <v>140.905</v>
      </c>
      <c r="F317" s="11">
        <f>(((INDEX('101'!$A:$G,MATCH($A317&amp;"60401",'101'!$A:$A,0),MATCH($J$2&amp;"Ост /Дб",'101'!$1:$1,0)))+(INDEX('101'!$A:$G,MATCH($A317&amp;"60404",'101'!$A:$A,0),MATCH($J$2&amp;"Ост /Дб",'101'!$1:$1,0)))+(INDEX('101'!$A:$G,MATCH($A317&amp;"60415",'101'!$A:$A,0),MATCH($J$2&amp;"Ост /Дб",'101'!$1:$1,0)))-(INDEX('101'!$A:$G,MATCH($A317&amp;"60414",'101'!$A:$A,0),MATCH($J$2&amp;"Ост /Кр",'101'!$1:$1,0)))-(INDEX('101'!$A:$G,MATCH($A317&amp;"60405",'101'!$A:$A,0),MATCH($J$2&amp;"Ост /Дб",'101'!$1:$1,0)))+(INDEX('101'!$A:$G,MATCH($A317&amp;"61901",'101'!$A:$A,0),MATCH($J$2&amp;"Ост /Дб",'101'!$1:$1,0)))+(INDEX('101'!$A:$G,MATCH($A317&amp;"61902",'101'!$A:$A,0),MATCH($J$2&amp;"Ост /Дб",'101'!$1:$1,0)))+(INDEX('101'!$A:$G,MATCH($A317&amp;"61903",'101'!$A:$A,0),MATCH($J$2&amp;"Ост /Дб",'101'!$1:$1,0)))+(INDEX('101'!$A:$G,MATCH($A317&amp;"61904",'101'!$A:$A,0),MATCH($J$2&amp;"Ост /Дб",'101'!$1:$1,0)))+(INDEX('101'!$A:$G,MATCH($A317&amp;"61905",'101'!$A:$A,0),MATCH($J$2&amp;"Ост /Дб",'101'!$1:$1,0)))+(INDEX('101'!$A:$G,MATCH($A317&amp;"61906",'101'!$A:$A,0),MATCH($J$2&amp;"Ост /Дб",'101'!$1:$1,0)))+(INDEX('101'!$A:$G,MATCH($A317&amp;"61907",'101'!$A:$A,0),MATCH($J$2&amp;"Ост /Дб",'101'!$1:$1,0)))+(INDEX('101'!$A:$G,MATCH($A317&amp;"61908",'101'!$A:$A,0),MATCH($J$2&amp;"Ост /Дб",'101'!$1:$1,0)))+(INDEX('101'!$A:$G,MATCH($A317&amp;"61911",'101'!$A:$A,0),MATCH($J$2&amp;"Ост /Дб",'101'!$1:$1,0)))-(INDEX('101'!$A:$G,MATCH($A317&amp;"61909",'101'!$A:$A,0),MATCH($J$2&amp;"Ост /Кр",'101'!$1:$1,0)))-(INDEX('101'!$A:$G,MATCH($A317&amp;"61910",'101'!$A:$A,0),MATCH($J$2&amp;"Ост /Кр",'101'!$1:$1,0)))-(INDEX('101'!$A:$G,MATCH($A317&amp;"61912",'101'!$A:$A,0),MATCH($J$2&amp;"Ост /Кр",'101'!$1:$1,0)))+(INDEX('101'!$A:$G,MATCH($A317&amp;"62001",'101'!$A:$A,0),MATCH($J$2&amp;"Ост /Дб",'101'!$1:$1,0)))-(INDEX('101'!$A:$G,MATCH($A317&amp;"62002",'101'!$A:$A,0),MATCH($J$2&amp;"Ост /Кр",'101'!$1:$1,0)))+(INDEX('101'!$A:$G,MATCH($A317&amp;"62101",'101'!$A:$A,0),MATCH($J$2&amp;"Ост /Дб",'101'!$1:$1,0)))+(INDEX('101'!$A:$G,MATCH($A317&amp;"62102",'101'!$A:$A,0),MATCH($J$2&amp;"Ост /Дб",'101'!$1:$1,0)))-(INDEX('101'!$A:$G,MATCH($A317&amp;"62103",'101'!$A:$A,0),MATCH($J$2&amp;"Ост /Кр",'101'!$1:$1,0))))-(((INDEX('135'!$A:$O,MATCH('0107'!$A317,'135'!$A:$A,0),MATCH($J$2&amp;F$4,'135'!$2:$2,0)))/1.5)+(INDEX('135'!$A:$O,MATCH('0107'!$A317,'135'!$A:$A,0),MATCH($J$2&amp;F$5,'135'!$2:$2,0)))+(INDEX('135'!$A:$O,MATCH('0107'!$A317,'135'!$A:$A,0),MATCH($J$2&amp;F$6,'135'!$2:$2,0)))))/$J$1</f>
        <v>90.700999999999993</v>
      </c>
      <c r="G317" s="16">
        <f>(((INDEX('135'!$A:$O,MATCH('0107'!$A317,'135'!$A:$A,0),MATCH($J$2&amp;G$4,'135'!$2:$2,0)))/1.5)+(INDEX('135'!$A:$O,MATCH('0107'!$A317,'135'!$A:$A,0),MATCH($J$2&amp;G$5,'135'!$2:$2,0)))+(INDEX('135'!$A:$O,MATCH('0107'!$A317,'135'!$A:$A,0),MATCH($J$2&amp;G$6,'135'!$2:$2,0))))/$J$1</f>
        <v>50.204000000000001</v>
      </c>
      <c r="H317" s="11">
        <f>(((INDEX('135'!$A:$O,MATCH('0107'!$A317,'135'!$A:$A,0),MATCH($J$2&amp;H$6,'135'!$2:$2,0)))/1.5))/$J$1</f>
        <v>0</v>
      </c>
      <c r="I317" s="11">
        <f>(((INDEX('135'!$A:$O,MATCH('0107'!$A317,'135'!$A:$A,0),MATCH($J$2&amp;I$4,'135'!$2:$2,0)))/1.5)+(INDEX('135'!$A:$O,MATCH('0107'!$A317,'135'!$A:$A,0),MATCH($J$2&amp;I$5,'135'!$2:$2,0)))+(INDEX('135'!$A:$O,MATCH('0107'!$A317,'135'!$A:$A,0),MATCH($J$2&amp;I$6,'135'!$2:$2,0))))/$J$1</f>
        <v>0</v>
      </c>
      <c r="J317" s="11"/>
      <c r="K317" s="15">
        <f t="shared" si="95"/>
        <v>45.218091729458429</v>
      </c>
      <c r="L317" s="49">
        <f t="shared" si="96"/>
        <v>0.29107030537976708</v>
      </c>
      <c r="M317" s="52">
        <f t="shared" si="97"/>
        <v>3</v>
      </c>
      <c r="N317" s="49">
        <f t="shared" si="98"/>
        <v>0.16111061191481713</v>
      </c>
      <c r="O317" s="49">
        <f t="shared" si="99"/>
        <v>0</v>
      </c>
      <c r="P317" s="52">
        <f t="shared" si="100"/>
        <v>2</v>
      </c>
      <c r="Q317" s="49">
        <f t="shared" si="101"/>
        <v>0</v>
      </c>
      <c r="R317" s="52">
        <f t="shared" si="102"/>
        <v>2</v>
      </c>
      <c r="S317" s="49">
        <f t="shared" si="103"/>
        <v>0</v>
      </c>
      <c r="T317" s="49">
        <f t="shared" si="104"/>
        <v>0.45218091729458426</v>
      </c>
      <c r="U317" s="38">
        <f t="shared" si="105"/>
        <v>1</v>
      </c>
      <c r="V317" s="54">
        <f t="shared" si="106"/>
        <v>1</v>
      </c>
      <c r="W317" s="57">
        <f t="shared" si="89"/>
        <v>158.07133333333331</v>
      </c>
      <c r="X317" s="59">
        <f t="shared" si="90"/>
        <v>469.68333333333334</v>
      </c>
      <c r="Y317" s="53">
        <f>INDEX('N1.0'!D:D,MATCH('0107'!A317,'N1.0'!B:B,0))</f>
        <v>39.363</v>
      </c>
      <c r="Z317" s="53">
        <f t="shared" si="91"/>
        <v>791.6368162995708</v>
      </c>
      <c r="AA317" s="53">
        <f t="shared" si="92"/>
        <v>33.372702552533276</v>
      </c>
      <c r="AB317" s="53">
        <f t="shared" si="107"/>
        <v>-5.9902974474667232</v>
      </c>
      <c r="AC317" s="56">
        <f t="shared" si="108"/>
        <v>0</v>
      </c>
      <c r="AD317" s="56">
        <f t="shared" si="109"/>
        <v>0</v>
      </c>
      <c r="AE317" s="53">
        <f t="shared" si="93"/>
        <v>39.362999999999992</v>
      </c>
      <c r="AF317" s="53">
        <f t="shared" si="94"/>
        <v>39.362999999999992</v>
      </c>
    </row>
    <row r="318" spans="1:32" ht="20.5" customHeight="1" x14ac:dyDescent="0.2">
      <c r="A318" s="26" t="str">
        <f>all_banks!O312&amp;" "</f>
        <v xml:space="preserve">ООО "ХКФ Банк" (316) </v>
      </c>
      <c r="B318" s="3">
        <f>all_banks!H312</f>
        <v>316</v>
      </c>
      <c r="C318" s="3" t="str">
        <f>all_banks!E312</f>
        <v>ХКФ БАНК</v>
      </c>
      <c r="D318" s="14">
        <f>INDEX('123_parsed'!B:B,MATCH('0107'!B318,'123_parsed'!A:A,0))</f>
        <v>59194.671000000002</v>
      </c>
      <c r="E318" s="13">
        <f t="shared" si="110"/>
        <v>3737.9933333333338</v>
      </c>
      <c r="F318" s="11">
        <f>(((INDEX('101'!$A:$G,MATCH($A318&amp;"60401",'101'!$A:$A,0),MATCH($J$2&amp;"Ост /Дб",'101'!$1:$1,0)))+(INDEX('101'!$A:$G,MATCH($A318&amp;"60404",'101'!$A:$A,0),MATCH($J$2&amp;"Ост /Дб",'101'!$1:$1,0)))+(INDEX('101'!$A:$G,MATCH($A318&amp;"60415",'101'!$A:$A,0),MATCH($J$2&amp;"Ост /Дб",'101'!$1:$1,0)))-(INDEX('101'!$A:$G,MATCH($A318&amp;"60414",'101'!$A:$A,0),MATCH($J$2&amp;"Ост /Кр",'101'!$1:$1,0)))-(INDEX('101'!$A:$G,MATCH($A318&amp;"60405",'101'!$A:$A,0),MATCH($J$2&amp;"Ост /Дб",'101'!$1:$1,0)))+(INDEX('101'!$A:$G,MATCH($A318&amp;"61901",'101'!$A:$A,0),MATCH($J$2&amp;"Ост /Дб",'101'!$1:$1,0)))+(INDEX('101'!$A:$G,MATCH($A318&amp;"61902",'101'!$A:$A,0),MATCH($J$2&amp;"Ост /Дб",'101'!$1:$1,0)))+(INDEX('101'!$A:$G,MATCH($A318&amp;"61903",'101'!$A:$A,0),MATCH($J$2&amp;"Ост /Дб",'101'!$1:$1,0)))+(INDEX('101'!$A:$G,MATCH($A318&amp;"61904",'101'!$A:$A,0),MATCH($J$2&amp;"Ост /Дб",'101'!$1:$1,0)))+(INDEX('101'!$A:$G,MATCH($A318&amp;"61905",'101'!$A:$A,0),MATCH($J$2&amp;"Ост /Дб",'101'!$1:$1,0)))+(INDEX('101'!$A:$G,MATCH($A318&amp;"61906",'101'!$A:$A,0),MATCH($J$2&amp;"Ост /Дб",'101'!$1:$1,0)))+(INDEX('101'!$A:$G,MATCH($A318&amp;"61907",'101'!$A:$A,0),MATCH($J$2&amp;"Ост /Дб",'101'!$1:$1,0)))+(INDEX('101'!$A:$G,MATCH($A318&amp;"61908",'101'!$A:$A,0),MATCH($J$2&amp;"Ост /Дб",'101'!$1:$1,0)))+(INDEX('101'!$A:$G,MATCH($A318&amp;"61911",'101'!$A:$A,0),MATCH($J$2&amp;"Ост /Дб",'101'!$1:$1,0)))-(INDEX('101'!$A:$G,MATCH($A318&amp;"61909",'101'!$A:$A,0),MATCH($J$2&amp;"Ост /Кр",'101'!$1:$1,0)))-(INDEX('101'!$A:$G,MATCH($A318&amp;"61910",'101'!$A:$A,0),MATCH($J$2&amp;"Ост /Кр",'101'!$1:$1,0)))-(INDEX('101'!$A:$G,MATCH($A318&amp;"61912",'101'!$A:$A,0),MATCH($J$2&amp;"Ост /Кр",'101'!$1:$1,0)))+(INDEX('101'!$A:$G,MATCH($A318&amp;"62001",'101'!$A:$A,0),MATCH($J$2&amp;"Ост /Дб",'101'!$1:$1,0)))-(INDEX('101'!$A:$G,MATCH($A318&amp;"62002",'101'!$A:$A,0),MATCH($J$2&amp;"Ост /Кр",'101'!$1:$1,0)))+(INDEX('101'!$A:$G,MATCH($A318&amp;"62101",'101'!$A:$A,0),MATCH($J$2&amp;"Ост /Дб",'101'!$1:$1,0)))+(INDEX('101'!$A:$G,MATCH($A318&amp;"62102",'101'!$A:$A,0),MATCH($J$2&amp;"Ост /Дб",'101'!$1:$1,0)))-(INDEX('101'!$A:$G,MATCH($A318&amp;"62103",'101'!$A:$A,0),MATCH($J$2&amp;"Ост /Кр",'101'!$1:$1,0))))-(((INDEX('135'!$A:$O,MATCH('0107'!$A318,'135'!$A:$A,0),MATCH($J$2&amp;F$4,'135'!$2:$2,0)))/1.5)+(INDEX('135'!$A:$O,MATCH('0107'!$A318,'135'!$A:$A,0),MATCH($J$2&amp;F$5,'135'!$2:$2,0)))+(INDEX('135'!$A:$O,MATCH('0107'!$A318,'135'!$A:$A,0),MATCH($J$2&amp;F$6,'135'!$2:$2,0)))))/$J$1</f>
        <v>3303.8633333333337</v>
      </c>
      <c r="G318" s="16">
        <f>(((INDEX('135'!$A:$O,MATCH('0107'!$A318,'135'!$A:$A,0),MATCH($J$2&amp;G$4,'135'!$2:$2,0)))/1.5)+(INDEX('135'!$A:$O,MATCH('0107'!$A318,'135'!$A:$A,0),MATCH($J$2&amp;G$5,'135'!$2:$2,0)))+(INDEX('135'!$A:$O,MATCH('0107'!$A318,'135'!$A:$A,0),MATCH($J$2&amp;G$6,'135'!$2:$2,0))))/$J$1</f>
        <v>420.23066666666671</v>
      </c>
      <c r="H318" s="11">
        <f>(((INDEX('135'!$A:$O,MATCH('0107'!$A318,'135'!$A:$A,0),MATCH($J$2&amp;H$6,'135'!$2:$2,0)))/1.5))/$J$1</f>
        <v>0</v>
      </c>
      <c r="I318" s="11">
        <f>(((INDEX('135'!$A:$O,MATCH('0107'!$A318,'135'!$A:$A,0),MATCH($J$2&amp;I$4,'135'!$2:$2,0)))/1.5)+(INDEX('135'!$A:$O,MATCH('0107'!$A318,'135'!$A:$A,0),MATCH($J$2&amp;I$5,'135'!$2:$2,0)))+(INDEX('135'!$A:$O,MATCH('0107'!$A318,'135'!$A:$A,0),MATCH($J$2&amp;I$6,'135'!$2:$2,0))))/$J$1</f>
        <v>13.899333333333335</v>
      </c>
      <c r="J318" s="11"/>
      <c r="K318" s="15">
        <f t="shared" si="95"/>
        <v>6.3147463617685</v>
      </c>
      <c r="L318" s="49">
        <f t="shared" si="96"/>
        <v>5.5813526412425429E-2</v>
      </c>
      <c r="M318" s="52">
        <f t="shared" si="97"/>
        <v>1</v>
      </c>
      <c r="N318" s="49">
        <f t="shared" si="98"/>
        <v>7.0991300326116637E-3</v>
      </c>
      <c r="O318" s="49">
        <f t="shared" si="99"/>
        <v>0</v>
      </c>
      <c r="P318" s="52">
        <f t="shared" si="100"/>
        <v>2</v>
      </c>
      <c r="Q318" s="49">
        <f t="shared" si="101"/>
        <v>2.3480717264791174E-4</v>
      </c>
      <c r="R318" s="52">
        <f t="shared" si="102"/>
        <v>2</v>
      </c>
      <c r="S318" s="49">
        <f t="shared" si="103"/>
        <v>0</v>
      </c>
      <c r="T318" s="49">
        <f t="shared" si="104"/>
        <v>6.3147463617685001E-2</v>
      </c>
      <c r="U318" s="38">
        <f t="shared" si="105"/>
        <v>0</v>
      </c>
      <c r="V318" s="54">
        <f t="shared" si="106"/>
        <v>0</v>
      </c>
      <c r="W318" s="57">
        <f t="shared" si="89"/>
        <v>0</v>
      </c>
      <c r="X318" s="59">
        <f t="shared" si="90"/>
        <v>59194.671000000002</v>
      </c>
      <c r="Y318" s="53">
        <f>INDEX('N1.0'!D:D,MATCH('0107'!A318,'N1.0'!B:B,0))</f>
        <v>15.84</v>
      </c>
      <c r="Z318" s="53">
        <f t="shared" si="91"/>
        <v>373703.73106060614</v>
      </c>
      <c r="AA318" s="53">
        <f t="shared" si="92"/>
        <v>15.839999999999998</v>
      </c>
      <c r="AB318" s="53">
        <f t="shared" si="107"/>
        <v>0</v>
      </c>
      <c r="AC318" s="56">
        <f t="shared" si="108"/>
        <v>0</v>
      </c>
      <c r="AD318" s="56">
        <f t="shared" si="109"/>
        <v>0</v>
      </c>
      <c r="AE318" s="53">
        <f t="shared" si="93"/>
        <v>15.839999999999998</v>
      </c>
      <c r="AF318" s="53">
        <f t="shared" si="94"/>
        <v>15.839999999999998</v>
      </c>
    </row>
    <row r="319" spans="1:32" ht="20.5" customHeight="1" x14ac:dyDescent="0.2">
      <c r="A319" s="26" t="str">
        <f>all_banks!O313&amp;" "</f>
        <v xml:space="preserve">АО КБ "Хлынов" (254) </v>
      </c>
      <c r="B319" s="3">
        <f>all_banks!H313</f>
        <v>254</v>
      </c>
      <c r="C319" s="3" t="str">
        <f>all_banks!E313</f>
        <v>ХЛЫНОВ</v>
      </c>
      <c r="D319" s="14">
        <f>INDEX('123_parsed'!B:B,MATCH('0107'!B319,'123_parsed'!A:A,0))</f>
        <v>4156.7030000000004</v>
      </c>
      <c r="E319" s="13">
        <f t="shared" si="110"/>
        <v>431.33199999999994</v>
      </c>
      <c r="F319" s="11">
        <f>(((INDEX('101'!$A:$G,MATCH($A319&amp;"60401",'101'!$A:$A,0),MATCH($J$2&amp;"Ост /Дб",'101'!$1:$1,0)))+(INDEX('101'!$A:$G,MATCH($A319&amp;"60404",'101'!$A:$A,0),MATCH($J$2&amp;"Ост /Дб",'101'!$1:$1,0)))+(INDEX('101'!$A:$G,MATCH($A319&amp;"60415",'101'!$A:$A,0),MATCH($J$2&amp;"Ост /Дб",'101'!$1:$1,0)))-(INDEX('101'!$A:$G,MATCH($A319&amp;"60414",'101'!$A:$A,0),MATCH($J$2&amp;"Ост /Кр",'101'!$1:$1,0)))-(INDEX('101'!$A:$G,MATCH($A319&amp;"60405",'101'!$A:$A,0),MATCH($J$2&amp;"Ост /Дб",'101'!$1:$1,0)))+(INDEX('101'!$A:$G,MATCH($A319&amp;"61901",'101'!$A:$A,0),MATCH($J$2&amp;"Ост /Дб",'101'!$1:$1,0)))+(INDEX('101'!$A:$G,MATCH($A319&amp;"61902",'101'!$A:$A,0),MATCH($J$2&amp;"Ост /Дб",'101'!$1:$1,0)))+(INDEX('101'!$A:$G,MATCH($A319&amp;"61903",'101'!$A:$A,0),MATCH($J$2&amp;"Ост /Дб",'101'!$1:$1,0)))+(INDEX('101'!$A:$G,MATCH($A319&amp;"61904",'101'!$A:$A,0),MATCH($J$2&amp;"Ост /Дб",'101'!$1:$1,0)))+(INDEX('101'!$A:$G,MATCH($A319&amp;"61905",'101'!$A:$A,0),MATCH($J$2&amp;"Ост /Дб",'101'!$1:$1,0)))+(INDEX('101'!$A:$G,MATCH($A319&amp;"61906",'101'!$A:$A,0),MATCH($J$2&amp;"Ост /Дб",'101'!$1:$1,0)))+(INDEX('101'!$A:$G,MATCH($A319&amp;"61907",'101'!$A:$A,0),MATCH($J$2&amp;"Ост /Дб",'101'!$1:$1,0)))+(INDEX('101'!$A:$G,MATCH($A319&amp;"61908",'101'!$A:$A,0),MATCH($J$2&amp;"Ост /Дб",'101'!$1:$1,0)))+(INDEX('101'!$A:$G,MATCH($A319&amp;"61911",'101'!$A:$A,0),MATCH($J$2&amp;"Ост /Дб",'101'!$1:$1,0)))-(INDEX('101'!$A:$G,MATCH($A319&amp;"61909",'101'!$A:$A,0),MATCH($J$2&amp;"Ост /Кр",'101'!$1:$1,0)))-(INDEX('101'!$A:$G,MATCH($A319&amp;"61910",'101'!$A:$A,0),MATCH($J$2&amp;"Ост /Кр",'101'!$1:$1,0)))-(INDEX('101'!$A:$G,MATCH($A319&amp;"61912",'101'!$A:$A,0),MATCH($J$2&amp;"Ост /Кр",'101'!$1:$1,0)))+(INDEX('101'!$A:$G,MATCH($A319&amp;"62001",'101'!$A:$A,0),MATCH($J$2&amp;"Ост /Дб",'101'!$1:$1,0)))-(INDEX('101'!$A:$G,MATCH($A319&amp;"62002",'101'!$A:$A,0),MATCH($J$2&amp;"Ост /Кр",'101'!$1:$1,0)))+(INDEX('101'!$A:$G,MATCH($A319&amp;"62101",'101'!$A:$A,0),MATCH($J$2&amp;"Ост /Дб",'101'!$1:$1,0)))+(INDEX('101'!$A:$G,MATCH($A319&amp;"62102",'101'!$A:$A,0),MATCH($J$2&amp;"Ост /Дб",'101'!$1:$1,0)))-(INDEX('101'!$A:$G,MATCH($A319&amp;"62103",'101'!$A:$A,0),MATCH($J$2&amp;"Ост /Кр",'101'!$1:$1,0))))-(((INDEX('135'!$A:$O,MATCH('0107'!$A319,'135'!$A:$A,0),MATCH($J$2&amp;F$4,'135'!$2:$2,0)))/1.5)+(INDEX('135'!$A:$O,MATCH('0107'!$A319,'135'!$A:$A,0),MATCH($J$2&amp;F$5,'135'!$2:$2,0)))+(INDEX('135'!$A:$O,MATCH('0107'!$A319,'135'!$A:$A,0),MATCH($J$2&amp;F$6,'135'!$2:$2,0)))))/$J$1</f>
        <v>349.1966666666666</v>
      </c>
      <c r="G319" s="16">
        <f>(((INDEX('135'!$A:$O,MATCH('0107'!$A319,'135'!$A:$A,0),MATCH($J$2&amp;G$4,'135'!$2:$2,0)))/1.5)+(INDEX('135'!$A:$O,MATCH('0107'!$A319,'135'!$A:$A,0),MATCH($J$2&amp;G$5,'135'!$2:$2,0)))+(INDEX('135'!$A:$O,MATCH('0107'!$A319,'135'!$A:$A,0),MATCH($J$2&amp;G$6,'135'!$2:$2,0))))/$J$1</f>
        <v>82.13533333333335</v>
      </c>
      <c r="H319" s="11">
        <f>(((INDEX('135'!$A:$O,MATCH('0107'!$A319,'135'!$A:$A,0),MATCH($J$2&amp;H$6,'135'!$2:$2,0)))/1.5))/$J$1</f>
        <v>0</v>
      </c>
      <c r="I319" s="11">
        <f>(((INDEX('135'!$A:$O,MATCH('0107'!$A319,'135'!$A:$A,0),MATCH($J$2&amp;I$4,'135'!$2:$2,0)))/1.5)+(INDEX('135'!$A:$O,MATCH('0107'!$A319,'135'!$A:$A,0),MATCH($J$2&amp;I$5,'135'!$2:$2,0)))+(INDEX('135'!$A:$O,MATCH('0107'!$A319,'135'!$A:$A,0),MATCH($J$2&amp;I$6,'135'!$2:$2,0))))/$J$1</f>
        <v>0</v>
      </c>
      <c r="J319" s="11"/>
      <c r="K319" s="15">
        <f t="shared" si="95"/>
        <v>10.376781790760607</v>
      </c>
      <c r="L319" s="49">
        <f t="shared" si="96"/>
        <v>8.400808685794163E-2</v>
      </c>
      <c r="M319" s="52">
        <f t="shared" si="97"/>
        <v>1</v>
      </c>
      <c r="N319" s="49">
        <f t="shared" si="98"/>
        <v>1.9759731049664442E-2</v>
      </c>
      <c r="O319" s="49">
        <f t="shared" si="99"/>
        <v>0</v>
      </c>
      <c r="P319" s="52">
        <f t="shared" si="100"/>
        <v>2</v>
      </c>
      <c r="Q319" s="49">
        <f t="shared" si="101"/>
        <v>0</v>
      </c>
      <c r="R319" s="52">
        <f t="shared" si="102"/>
        <v>2</v>
      </c>
      <c r="S319" s="49">
        <f t="shared" si="103"/>
        <v>0</v>
      </c>
      <c r="T319" s="49">
        <f t="shared" si="104"/>
        <v>0.10376781790760607</v>
      </c>
      <c r="U319" s="38">
        <f t="shared" si="105"/>
        <v>0</v>
      </c>
      <c r="V319" s="54">
        <f t="shared" si="106"/>
        <v>0</v>
      </c>
      <c r="W319" s="57">
        <f t="shared" si="89"/>
        <v>0</v>
      </c>
      <c r="X319" s="59">
        <f t="shared" si="90"/>
        <v>4156.7030000000004</v>
      </c>
      <c r="Y319" s="53">
        <f>INDEX('N1.0'!D:D,MATCH('0107'!A319,'N1.0'!B:B,0))</f>
        <v>15.483000000000001</v>
      </c>
      <c r="Z319" s="53">
        <f t="shared" si="91"/>
        <v>26846.883678873608</v>
      </c>
      <c r="AA319" s="53">
        <f t="shared" si="92"/>
        <v>15.482999999999999</v>
      </c>
      <c r="AB319" s="53">
        <f t="shared" si="107"/>
        <v>0</v>
      </c>
      <c r="AC319" s="56">
        <f t="shared" si="108"/>
        <v>0</v>
      </c>
      <c r="AD319" s="56">
        <f t="shared" si="109"/>
        <v>0</v>
      </c>
      <c r="AE319" s="53">
        <f t="shared" si="93"/>
        <v>15.482999999999999</v>
      </c>
      <c r="AF319" s="53">
        <f t="shared" si="94"/>
        <v>15.482999999999999</v>
      </c>
    </row>
    <row r="320" spans="1:32" ht="20.5" customHeight="1" x14ac:dyDescent="0.2">
      <c r="A320" s="26" t="str">
        <f>all_banks!O314&amp;" "</f>
        <v xml:space="preserve">ПАО КБ "Центр-инвест" (2225) </v>
      </c>
      <c r="B320" s="3">
        <f>all_banks!H314</f>
        <v>2225</v>
      </c>
      <c r="C320" s="3" t="str">
        <f>all_banks!E314</f>
        <v>ЦЕНТР-ИНВЕСТ</v>
      </c>
      <c r="D320" s="14">
        <f>INDEX('123_parsed'!B:B,MATCH('0107'!B320,'123_parsed'!A:A,0))</f>
        <v>15278.782999999999</v>
      </c>
      <c r="E320" s="13">
        <f t="shared" si="110"/>
        <v>4481.413333333333</v>
      </c>
      <c r="F320" s="11">
        <f>(((INDEX('101'!$A:$G,MATCH($A320&amp;"60401",'101'!$A:$A,0),MATCH($J$2&amp;"Ост /Дб",'101'!$1:$1,0)))+(INDEX('101'!$A:$G,MATCH($A320&amp;"60404",'101'!$A:$A,0),MATCH($J$2&amp;"Ост /Дб",'101'!$1:$1,0)))+(INDEX('101'!$A:$G,MATCH($A320&amp;"60415",'101'!$A:$A,0),MATCH($J$2&amp;"Ост /Дб",'101'!$1:$1,0)))-(INDEX('101'!$A:$G,MATCH($A320&amp;"60414",'101'!$A:$A,0),MATCH($J$2&amp;"Ост /Кр",'101'!$1:$1,0)))-(INDEX('101'!$A:$G,MATCH($A320&amp;"60405",'101'!$A:$A,0),MATCH($J$2&amp;"Ост /Дб",'101'!$1:$1,0)))+(INDEX('101'!$A:$G,MATCH($A320&amp;"61901",'101'!$A:$A,0),MATCH($J$2&amp;"Ост /Дб",'101'!$1:$1,0)))+(INDEX('101'!$A:$G,MATCH($A320&amp;"61902",'101'!$A:$A,0),MATCH($J$2&amp;"Ост /Дб",'101'!$1:$1,0)))+(INDEX('101'!$A:$G,MATCH($A320&amp;"61903",'101'!$A:$A,0),MATCH($J$2&amp;"Ост /Дб",'101'!$1:$1,0)))+(INDEX('101'!$A:$G,MATCH($A320&amp;"61904",'101'!$A:$A,0),MATCH($J$2&amp;"Ост /Дб",'101'!$1:$1,0)))+(INDEX('101'!$A:$G,MATCH($A320&amp;"61905",'101'!$A:$A,0),MATCH($J$2&amp;"Ост /Дб",'101'!$1:$1,0)))+(INDEX('101'!$A:$G,MATCH($A320&amp;"61906",'101'!$A:$A,0),MATCH($J$2&amp;"Ост /Дб",'101'!$1:$1,0)))+(INDEX('101'!$A:$G,MATCH($A320&amp;"61907",'101'!$A:$A,0),MATCH($J$2&amp;"Ост /Дб",'101'!$1:$1,0)))+(INDEX('101'!$A:$G,MATCH($A320&amp;"61908",'101'!$A:$A,0),MATCH($J$2&amp;"Ост /Дб",'101'!$1:$1,0)))+(INDEX('101'!$A:$G,MATCH($A320&amp;"61911",'101'!$A:$A,0),MATCH($J$2&amp;"Ост /Дб",'101'!$1:$1,0)))-(INDEX('101'!$A:$G,MATCH($A320&amp;"61909",'101'!$A:$A,0),MATCH($J$2&amp;"Ост /Кр",'101'!$1:$1,0)))-(INDEX('101'!$A:$G,MATCH($A320&amp;"61910",'101'!$A:$A,0),MATCH($J$2&amp;"Ост /Кр",'101'!$1:$1,0)))-(INDEX('101'!$A:$G,MATCH($A320&amp;"61912",'101'!$A:$A,0),MATCH($J$2&amp;"Ост /Кр",'101'!$1:$1,0)))+(INDEX('101'!$A:$G,MATCH($A320&amp;"62001",'101'!$A:$A,0),MATCH($J$2&amp;"Ост /Дб",'101'!$1:$1,0)))-(INDEX('101'!$A:$G,MATCH($A320&amp;"62002",'101'!$A:$A,0),MATCH($J$2&amp;"Ост /Кр",'101'!$1:$1,0)))+(INDEX('101'!$A:$G,MATCH($A320&amp;"62101",'101'!$A:$A,0),MATCH($J$2&amp;"Ост /Дб",'101'!$1:$1,0)))+(INDEX('101'!$A:$G,MATCH($A320&amp;"62102",'101'!$A:$A,0),MATCH($J$2&amp;"Ост /Дб",'101'!$1:$1,0)))-(INDEX('101'!$A:$G,MATCH($A320&amp;"62103",'101'!$A:$A,0),MATCH($J$2&amp;"Ост /Кр",'101'!$1:$1,0))))-(((INDEX('135'!$A:$O,MATCH('0107'!$A320,'135'!$A:$A,0),MATCH($J$2&amp;F$4,'135'!$2:$2,0)))/1.5)+(INDEX('135'!$A:$O,MATCH('0107'!$A320,'135'!$A:$A,0),MATCH($J$2&amp;F$5,'135'!$2:$2,0)))+(INDEX('135'!$A:$O,MATCH('0107'!$A320,'135'!$A:$A,0),MATCH($J$2&amp;F$6,'135'!$2:$2,0)))))/$J$1</f>
        <v>2627.800666666667</v>
      </c>
      <c r="G320" s="16">
        <f>(((INDEX('135'!$A:$O,MATCH('0107'!$A320,'135'!$A:$A,0),MATCH($J$2&amp;G$4,'135'!$2:$2,0)))/1.5)+(INDEX('135'!$A:$O,MATCH('0107'!$A320,'135'!$A:$A,0),MATCH($J$2&amp;G$5,'135'!$2:$2,0)))+(INDEX('135'!$A:$O,MATCH('0107'!$A320,'135'!$A:$A,0),MATCH($J$2&amp;G$6,'135'!$2:$2,0))))/$J$1</f>
        <v>1827.7693333333332</v>
      </c>
      <c r="H320" s="11">
        <f>(((INDEX('135'!$A:$O,MATCH('0107'!$A320,'135'!$A:$A,0),MATCH($J$2&amp;H$6,'135'!$2:$2,0)))/1.5))/$J$1</f>
        <v>0</v>
      </c>
      <c r="I320" s="11">
        <f>(((INDEX('135'!$A:$O,MATCH('0107'!$A320,'135'!$A:$A,0),MATCH($J$2&amp;I$4,'135'!$2:$2,0)))/1.5)+(INDEX('135'!$A:$O,MATCH('0107'!$A320,'135'!$A:$A,0),MATCH($J$2&amp;I$5,'135'!$2:$2,0)))+(INDEX('135'!$A:$O,MATCH('0107'!$A320,'135'!$A:$A,0),MATCH($J$2&amp;I$6,'135'!$2:$2,0))))/$J$1</f>
        <v>25.843333333333334</v>
      </c>
      <c r="J320" s="11"/>
      <c r="K320" s="15">
        <f t="shared" si="95"/>
        <v>29.330957402388218</v>
      </c>
      <c r="L320" s="49">
        <f t="shared" si="96"/>
        <v>0.17199018185327111</v>
      </c>
      <c r="M320" s="52">
        <f t="shared" si="97"/>
        <v>3</v>
      </c>
      <c r="N320" s="49">
        <f t="shared" si="98"/>
        <v>0.11962793982566107</v>
      </c>
      <c r="O320" s="49">
        <f t="shared" si="99"/>
        <v>0</v>
      </c>
      <c r="P320" s="52">
        <f t="shared" si="100"/>
        <v>2</v>
      </c>
      <c r="Q320" s="49">
        <f t="shared" si="101"/>
        <v>1.6914523449500746E-3</v>
      </c>
      <c r="R320" s="52">
        <f t="shared" si="102"/>
        <v>2</v>
      </c>
      <c r="S320" s="49">
        <f t="shared" si="103"/>
        <v>0</v>
      </c>
      <c r="T320" s="49">
        <f t="shared" si="104"/>
        <v>0.29330957402388219</v>
      </c>
      <c r="U320" s="38">
        <f t="shared" si="105"/>
        <v>0</v>
      </c>
      <c r="V320" s="54">
        <f t="shared" si="106"/>
        <v>0</v>
      </c>
      <c r="W320" s="57">
        <f t="shared" si="89"/>
        <v>0</v>
      </c>
      <c r="X320" s="59">
        <f t="shared" si="90"/>
        <v>15278.782999999999</v>
      </c>
      <c r="Y320" s="53">
        <f>INDEX('N1.0'!D:D,MATCH('0107'!A320,'N1.0'!B:B,0))</f>
        <v>12.95</v>
      </c>
      <c r="Z320" s="53">
        <f t="shared" si="91"/>
        <v>117982.8803088803</v>
      </c>
      <c r="AA320" s="53">
        <f t="shared" si="92"/>
        <v>12.950000000000001</v>
      </c>
      <c r="AB320" s="53">
        <f t="shared" si="107"/>
        <v>0</v>
      </c>
      <c r="AC320" s="56">
        <f t="shared" si="108"/>
        <v>0</v>
      </c>
      <c r="AD320" s="56">
        <f t="shared" si="109"/>
        <v>0</v>
      </c>
      <c r="AE320" s="53">
        <f t="shared" si="93"/>
        <v>12.950000000000001</v>
      </c>
      <c r="AF320" s="53">
        <f t="shared" si="94"/>
        <v>12.950000000000001</v>
      </c>
    </row>
    <row r="321" spans="1:32" ht="20.5" customHeight="1" x14ac:dyDescent="0.2">
      <c r="A321" s="26" t="str">
        <f>all_banks!O315&amp;" "</f>
        <v xml:space="preserve">АО АКБ "ЦентроКредит" (121) </v>
      </c>
      <c r="B321" s="3">
        <f>all_banks!H315</f>
        <v>121</v>
      </c>
      <c r="C321" s="3" t="str">
        <f>all_banks!E315</f>
        <v>ЦЕНТРОКРЕДИТ</v>
      </c>
      <c r="D321" s="14">
        <f>INDEX('123_parsed'!B:B,MATCH('0107'!B321,'123_parsed'!A:A,0))</f>
        <v>30503.901999999998</v>
      </c>
      <c r="E321" s="13">
        <f t="shared" si="110"/>
        <v>4641.3270000000002</v>
      </c>
      <c r="F321" s="11">
        <f>(((INDEX('101'!$A:$G,MATCH($A321&amp;"60401",'101'!$A:$A,0),MATCH($J$2&amp;"Ост /Дб",'101'!$1:$1,0)))+(INDEX('101'!$A:$G,MATCH($A321&amp;"60404",'101'!$A:$A,0),MATCH($J$2&amp;"Ост /Дб",'101'!$1:$1,0)))+(INDEX('101'!$A:$G,MATCH($A321&amp;"60415",'101'!$A:$A,0),MATCH($J$2&amp;"Ост /Дб",'101'!$1:$1,0)))-(INDEX('101'!$A:$G,MATCH($A321&amp;"60414",'101'!$A:$A,0),MATCH($J$2&amp;"Ост /Кр",'101'!$1:$1,0)))-(INDEX('101'!$A:$G,MATCH($A321&amp;"60405",'101'!$A:$A,0),MATCH($J$2&amp;"Ост /Дб",'101'!$1:$1,0)))+(INDEX('101'!$A:$G,MATCH($A321&amp;"61901",'101'!$A:$A,0),MATCH($J$2&amp;"Ост /Дб",'101'!$1:$1,0)))+(INDEX('101'!$A:$G,MATCH($A321&amp;"61902",'101'!$A:$A,0),MATCH($J$2&amp;"Ост /Дб",'101'!$1:$1,0)))+(INDEX('101'!$A:$G,MATCH($A321&amp;"61903",'101'!$A:$A,0),MATCH($J$2&amp;"Ост /Дб",'101'!$1:$1,0)))+(INDEX('101'!$A:$G,MATCH($A321&amp;"61904",'101'!$A:$A,0),MATCH($J$2&amp;"Ост /Дб",'101'!$1:$1,0)))+(INDEX('101'!$A:$G,MATCH($A321&amp;"61905",'101'!$A:$A,0),MATCH($J$2&amp;"Ост /Дб",'101'!$1:$1,0)))+(INDEX('101'!$A:$G,MATCH($A321&amp;"61906",'101'!$A:$A,0),MATCH($J$2&amp;"Ост /Дб",'101'!$1:$1,0)))+(INDEX('101'!$A:$G,MATCH($A321&amp;"61907",'101'!$A:$A,0),MATCH($J$2&amp;"Ост /Дб",'101'!$1:$1,0)))+(INDEX('101'!$A:$G,MATCH($A321&amp;"61908",'101'!$A:$A,0),MATCH($J$2&amp;"Ост /Дб",'101'!$1:$1,0)))+(INDEX('101'!$A:$G,MATCH($A321&amp;"61911",'101'!$A:$A,0),MATCH($J$2&amp;"Ост /Дб",'101'!$1:$1,0)))-(INDEX('101'!$A:$G,MATCH($A321&amp;"61909",'101'!$A:$A,0),MATCH($J$2&amp;"Ост /Кр",'101'!$1:$1,0)))-(INDEX('101'!$A:$G,MATCH($A321&amp;"61910",'101'!$A:$A,0),MATCH($J$2&amp;"Ост /Кр",'101'!$1:$1,0)))-(INDEX('101'!$A:$G,MATCH($A321&amp;"61912",'101'!$A:$A,0),MATCH($J$2&amp;"Ост /Кр",'101'!$1:$1,0)))+(INDEX('101'!$A:$G,MATCH($A321&amp;"62001",'101'!$A:$A,0),MATCH($J$2&amp;"Ост /Дб",'101'!$1:$1,0)))-(INDEX('101'!$A:$G,MATCH($A321&amp;"62002",'101'!$A:$A,0),MATCH($J$2&amp;"Ост /Кр",'101'!$1:$1,0)))+(INDEX('101'!$A:$G,MATCH($A321&amp;"62101",'101'!$A:$A,0),MATCH($J$2&amp;"Ост /Дб",'101'!$1:$1,0)))+(INDEX('101'!$A:$G,MATCH($A321&amp;"62102",'101'!$A:$A,0),MATCH($J$2&amp;"Ост /Дб",'101'!$1:$1,0)))-(INDEX('101'!$A:$G,MATCH($A321&amp;"62103",'101'!$A:$A,0),MATCH($J$2&amp;"Ост /Кр",'101'!$1:$1,0))))-(((INDEX('135'!$A:$O,MATCH('0107'!$A321,'135'!$A:$A,0),MATCH($J$2&amp;F$4,'135'!$2:$2,0)))/1.5)+(INDEX('135'!$A:$O,MATCH('0107'!$A321,'135'!$A:$A,0),MATCH($J$2&amp;F$5,'135'!$2:$2,0)))+(INDEX('135'!$A:$O,MATCH('0107'!$A321,'135'!$A:$A,0),MATCH($J$2&amp;F$6,'135'!$2:$2,0)))))/$J$1</f>
        <v>183.44966666666664</v>
      </c>
      <c r="G321" s="16">
        <f>(((INDEX('135'!$A:$O,MATCH('0107'!$A321,'135'!$A:$A,0),MATCH($J$2&amp;G$4,'135'!$2:$2,0)))/1.5)+(INDEX('135'!$A:$O,MATCH('0107'!$A321,'135'!$A:$A,0),MATCH($J$2&amp;G$5,'135'!$2:$2,0)))+(INDEX('135'!$A:$O,MATCH('0107'!$A321,'135'!$A:$A,0),MATCH($J$2&amp;G$6,'135'!$2:$2,0))))/$J$1</f>
        <v>177.08733333333333</v>
      </c>
      <c r="H321" s="11">
        <f>(((INDEX('135'!$A:$O,MATCH('0107'!$A321,'135'!$A:$A,0),MATCH($J$2&amp;H$6,'135'!$2:$2,0)))/1.5))/$J$1</f>
        <v>0</v>
      </c>
      <c r="I321" s="11">
        <f>(((INDEX('135'!$A:$O,MATCH('0107'!$A321,'135'!$A:$A,0),MATCH($J$2&amp;I$4,'135'!$2:$2,0)))/1.5)+(INDEX('135'!$A:$O,MATCH('0107'!$A321,'135'!$A:$A,0),MATCH($J$2&amp;I$5,'135'!$2:$2,0)))+(INDEX('135'!$A:$O,MATCH('0107'!$A321,'135'!$A:$A,0),MATCH($J$2&amp;I$6,'135'!$2:$2,0))))/$J$1</f>
        <v>4280.79</v>
      </c>
      <c r="J321" s="11"/>
      <c r="K321" s="15">
        <f t="shared" si="95"/>
        <v>15.215518985079354</v>
      </c>
      <c r="L321" s="49">
        <f t="shared" si="96"/>
        <v>6.0139737751146284E-3</v>
      </c>
      <c r="M321" s="52">
        <f t="shared" si="97"/>
        <v>1</v>
      </c>
      <c r="N321" s="49">
        <f t="shared" si="98"/>
        <v>5.805399366065802E-3</v>
      </c>
      <c r="O321" s="49">
        <f t="shared" si="99"/>
        <v>0</v>
      </c>
      <c r="P321" s="52">
        <f t="shared" si="100"/>
        <v>2</v>
      </c>
      <c r="Q321" s="49">
        <f t="shared" si="101"/>
        <v>0.14033581670961309</v>
      </c>
      <c r="R321" s="52">
        <f t="shared" si="102"/>
        <v>3</v>
      </c>
      <c r="S321" s="49">
        <f t="shared" si="103"/>
        <v>0</v>
      </c>
      <c r="T321" s="49">
        <f t="shared" si="104"/>
        <v>0.15215518985079354</v>
      </c>
      <c r="U321" s="38">
        <f t="shared" si="105"/>
        <v>0</v>
      </c>
      <c r="V321" s="54">
        <f t="shared" si="106"/>
        <v>0</v>
      </c>
      <c r="W321" s="57">
        <f t="shared" si="89"/>
        <v>0</v>
      </c>
      <c r="X321" s="59">
        <f t="shared" si="90"/>
        <v>30503.901999999998</v>
      </c>
      <c r="Y321" s="53">
        <f>INDEX('N1.0'!D:D,MATCH('0107'!A321,'N1.0'!B:B,0))</f>
        <v>17.375</v>
      </c>
      <c r="Z321" s="53">
        <f t="shared" si="91"/>
        <v>175562.02589928059</v>
      </c>
      <c r="AA321" s="53">
        <f t="shared" si="92"/>
        <v>17.374999999999996</v>
      </c>
      <c r="AB321" s="53">
        <f t="shared" si="107"/>
        <v>0</v>
      </c>
      <c r="AC321" s="56">
        <f t="shared" si="108"/>
        <v>0</v>
      </c>
      <c r="AD321" s="56">
        <f t="shared" si="109"/>
        <v>0</v>
      </c>
      <c r="AE321" s="53">
        <f t="shared" si="93"/>
        <v>17.374999999999996</v>
      </c>
      <c r="AF321" s="53">
        <f t="shared" si="94"/>
        <v>17.374999999999996</v>
      </c>
    </row>
    <row r="322" spans="1:32" ht="20.5" customHeight="1" x14ac:dyDescent="0.2">
      <c r="A322" s="26" t="str">
        <f>all_banks!O316&amp;" "</f>
        <v xml:space="preserve">ЦМРБанк (ООО) (3531) </v>
      </c>
      <c r="B322" s="3">
        <f>all_banks!H316</f>
        <v>3531</v>
      </c>
      <c r="C322" s="3" t="str">
        <f>all_banks!E316</f>
        <v>ЦМРБАНК</v>
      </c>
      <c r="D322" s="14">
        <f>INDEX('123_parsed'!B:B,MATCH('0107'!B322,'123_parsed'!A:A,0))</f>
        <v>3279.2809999999999</v>
      </c>
      <c r="E322" s="13">
        <f t="shared" si="110"/>
        <v>0</v>
      </c>
      <c r="F322" s="11">
        <f>(((INDEX('101'!$A:$G,MATCH($A322&amp;"60401",'101'!$A:$A,0),MATCH($J$2&amp;"Ост /Дб",'101'!$1:$1,0)))+(INDEX('101'!$A:$G,MATCH($A322&amp;"60404",'101'!$A:$A,0),MATCH($J$2&amp;"Ост /Дб",'101'!$1:$1,0)))+(INDEX('101'!$A:$G,MATCH($A322&amp;"60415",'101'!$A:$A,0),MATCH($J$2&amp;"Ост /Дб",'101'!$1:$1,0)))-(INDEX('101'!$A:$G,MATCH($A322&amp;"60414",'101'!$A:$A,0),MATCH($J$2&amp;"Ост /Кр",'101'!$1:$1,0)))-(INDEX('101'!$A:$G,MATCH($A322&amp;"60405",'101'!$A:$A,0),MATCH($J$2&amp;"Ост /Дб",'101'!$1:$1,0)))+(INDEX('101'!$A:$G,MATCH($A322&amp;"61901",'101'!$A:$A,0),MATCH($J$2&amp;"Ост /Дб",'101'!$1:$1,0)))+(INDEX('101'!$A:$G,MATCH($A322&amp;"61902",'101'!$A:$A,0),MATCH($J$2&amp;"Ост /Дб",'101'!$1:$1,0)))+(INDEX('101'!$A:$G,MATCH($A322&amp;"61903",'101'!$A:$A,0),MATCH($J$2&amp;"Ост /Дб",'101'!$1:$1,0)))+(INDEX('101'!$A:$G,MATCH($A322&amp;"61904",'101'!$A:$A,0),MATCH($J$2&amp;"Ост /Дб",'101'!$1:$1,0)))+(INDEX('101'!$A:$G,MATCH($A322&amp;"61905",'101'!$A:$A,0),MATCH($J$2&amp;"Ост /Дб",'101'!$1:$1,0)))+(INDEX('101'!$A:$G,MATCH($A322&amp;"61906",'101'!$A:$A,0),MATCH($J$2&amp;"Ост /Дб",'101'!$1:$1,0)))+(INDEX('101'!$A:$G,MATCH($A322&amp;"61907",'101'!$A:$A,0),MATCH($J$2&amp;"Ост /Дб",'101'!$1:$1,0)))+(INDEX('101'!$A:$G,MATCH($A322&amp;"61908",'101'!$A:$A,0),MATCH($J$2&amp;"Ост /Дб",'101'!$1:$1,0)))+(INDEX('101'!$A:$G,MATCH($A322&amp;"61911",'101'!$A:$A,0),MATCH($J$2&amp;"Ост /Дб",'101'!$1:$1,0)))-(INDEX('101'!$A:$G,MATCH($A322&amp;"61909",'101'!$A:$A,0),MATCH($J$2&amp;"Ост /Кр",'101'!$1:$1,0)))-(INDEX('101'!$A:$G,MATCH($A322&amp;"61910",'101'!$A:$A,0),MATCH($J$2&amp;"Ост /Кр",'101'!$1:$1,0)))-(INDEX('101'!$A:$G,MATCH($A322&amp;"61912",'101'!$A:$A,0),MATCH($J$2&amp;"Ост /Кр",'101'!$1:$1,0)))+(INDEX('101'!$A:$G,MATCH($A322&amp;"62001",'101'!$A:$A,0),MATCH($J$2&amp;"Ост /Дб",'101'!$1:$1,0)))-(INDEX('101'!$A:$G,MATCH($A322&amp;"62002",'101'!$A:$A,0),MATCH($J$2&amp;"Ост /Кр",'101'!$1:$1,0)))+(INDEX('101'!$A:$G,MATCH($A322&amp;"62101",'101'!$A:$A,0),MATCH($J$2&amp;"Ост /Дб",'101'!$1:$1,0)))+(INDEX('101'!$A:$G,MATCH($A322&amp;"62102",'101'!$A:$A,0),MATCH($J$2&amp;"Ост /Дб",'101'!$1:$1,0)))-(INDEX('101'!$A:$G,MATCH($A322&amp;"62103",'101'!$A:$A,0),MATCH($J$2&amp;"Ост /Кр",'101'!$1:$1,0))))-(((INDEX('135'!$A:$O,MATCH('0107'!$A322,'135'!$A:$A,0),MATCH($J$2&amp;F$4,'135'!$2:$2,0)))/1.5)+(INDEX('135'!$A:$O,MATCH('0107'!$A322,'135'!$A:$A,0),MATCH($J$2&amp;F$5,'135'!$2:$2,0)))+(INDEX('135'!$A:$O,MATCH('0107'!$A322,'135'!$A:$A,0),MATCH($J$2&amp;F$6,'135'!$2:$2,0)))))/$J$1</f>
        <v>0</v>
      </c>
      <c r="G322" s="16">
        <f>(((INDEX('135'!$A:$O,MATCH('0107'!$A322,'135'!$A:$A,0),MATCH($J$2&amp;G$4,'135'!$2:$2,0)))/1.5)+(INDEX('135'!$A:$O,MATCH('0107'!$A322,'135'!$A:$A,0),MATCH($J$2&amp;G$5,'135'!$2:$2,0)))+(INDEX('135'!$A:$O,MATCH('0107'!$A322,'135'!$A:$A,0),MATCH($J$2&amp;G$6,'135'!$2:$2,0))))/$J$1</f>
        <v>0</v>
      </c>
      <c r="H322" s="11">
        <f>(((INDEX('135'!$A:$O,MATCH('0107'!$A322,'135'!$A:$A,0),MATCH($J$2&amp;H$6,'135'!$2:$2,0)))/1.5))/$J$1</f>
        <v>0</v>
      </c>
      <c r="I322" s="11">
        <f>(((INDEX('135'!$A:$O,MATCH('0107'!$A322,'135'!$A:$A,0),MATCH($J$2&amp;I$4,'135'!$2:$2,0)))/1.5)+(INDEX('135'!$A:$O,MATCH('0107'!$A322,'135'!$A:$A,0),MATCH($J$2&amp;I$5,'135'!$2:$2,0)))+(INDEX('135'!$A:$O,MATCH('0107'!$A322,'135'!$A:$A,0),MATCH($J$2&amp;I$6,'135'!$2:$2,0))))/$J$1</f>
        <v>0</v>
      </c>
      <c r="J322" s="11"/>
      <c r="K322" s="15">
        <f t="shared" si="95"/>
        <v>0</v>
      </c>
      <c r="L322" s="49">
        <f t="shared" si="96"/>
        <v>0</v>
      </c>
      <c r="M322" s="52">
        <f t="shared" si="97"/>
        <v>1</v>
      </c>
      <c r="N322" s="49">
        <f t="shared" si="98"/>
        <v>0</v>
      </c>
      <c r="O322" s="49">
        <f t="shared" si="99"/>
        <v>0</v>
      </c>
      <c r="P322" s="52">
        <f t="shared" si="100"/>
        <v>2</v>
      </c>
      <c r="Q322" s="49">
        <f t="shared" si="101"/>
        <v>0</v>
      </c>
      <c r="R322" s="52">
        <f t="shared" si="102"/>
        <v>2</v>
      </c>
      <c r="S322" s="49">
        <f t="shared" si="103"/>
        <v>0</v>
      </c>
      <c r="T322" s="49">
        <f t="shared" si="104"/>
        <v>0</v>
      </c>
      <c r="U322" s="38">
        <f t="shared" si="105"/>
        <v>0</v>
      </c>
      <c r="V322" s="54">
        <f t="shared" si="106"/>
        <v>0</v>
      </c>
      <c r="W322" s="57">
        <f t="shared" si="89"/>
        <v>0</v>
      </c>
      <c r="X322" s="59">
        <f t="shared" si="90"/>
        <v>3279.2809999999999</v>
      </c>
      <c r="Y322" s="53">
        <f>INDEX('N1.0'!D:D,MATCH('0107'!A322,'N1.0'!B:B,0))</f>
        <v>24.138000000000002</v>
      </c>
      <c r="Z322" s="53">
        <f t="shared" si="91"/>
        <v>13585.553898417433</v>
      </c>
      <c r="AA322" s="53">
        <f t="shared" si="92"/>
        <v>24.137999999999998</v>
      </c>
      <c r="AB322" s="53">
        <f t="shared" si="107"/>
        <v>0</v>
      </c>
      <c r="AC322" s="56">
        <f t="shared" si="108"/>
        <v>0</v>
      </c>
      <c r="AD322" s="56">
        <f t="shared" si="109"/>
        <v>0</v>
      </c>
      <c r="AE322" s="53">
        <f t="shared" si="93"/>
        <v>24.137999999999998</v>
      </c>
      <c r="AF322" s="53">
        <f t="shared" si="94"/>
        <v>24.137999999999998</v>
      </c>
    </row>
    <row r="323" spans="1:32" ht="20.5" customHeight="1" x14ac:dyDescent="0.2">
      <c r="A323" s="26" t="str">
        <f>all_banks!O317&amp;" "</f>
        <v xml:space="preserve">ООО "Чайна Констракшн Банк" (3515) </v>
      </c>
      <c r="B323" s="3">
        <f>all_banks!H317</f>
        <v>3515</v>
      </c>
      <c r="C323" s="3" t="str">
        <f>all_banks!E317</f>
        <v>ЧАЙНА КОНСТРАКШН БАНК</v>
      </c>
      <c r="D323" s="14">
        <f>INDEX('123_parsed'!B:B,MATCH('0107'!B323,'123_parsed'!A:A,0))</f>
        <v>6488.6769999999997</v>
      </c>
      <c r="E323" s="13">
        <f t="shared" si="110"/>
        <v>770.53099999999995</v>
      </c>
      <c r="F323" s="11">
        <f>(((INDEX('101'!$A:$G,MATCH($A323&amp;"60401",'101'!$A:$A,0),MATCH($J$2&amp;"Ост /Дб",'101'!$1:$1,0)))+(INDEX('101'!$A:$G,MATCH($A323&amp;"60404",'101'!$A:$A,0),MATCH($J$2&amp;"Ост /Дб",'101'!$1:$1,0)))+(INDEX('101'!$A:$G,MATCH($A323&amp;"60415",'101'!$A:$A,0),MATCH($J$2&amp;"Ост /Дб",'101'!$1:$1,0)))-(INDEX('101'!$A:$G,MATCH($A323&amp;"60414",'101'!$A:$A,0),MATCH($J$2&amp;"Ост /Кр",'101'!$1:$1,0)))-(INDEX('101'!$A:$G,MATCH($A323&amp;"60405",'101'!$A:$A,0),MATCH($J$2&amp;"Ост /Дб",'101'!$1:$1,0)))+(INDEX('101'!$A:$G,MATCH($A323&amp;"61901",'101'!$A:$A,0),MATCH($J$2&amp;"Ост /Дб",'101'!$1:$1,0)))+(INDEX('101'!$A:$G,MATCH($A323&amp;"61902",'101'!$A:$A,0),MATCH($J$2&amp;"Ост /Дб",'101'!$1:$1,0)))+(INDEX('101'!$A:$G,MATCH($A323&amp;"61903",'101'!$A:$A,0),MATCH($J$2&amp;"Ост /Дб",'101'!$1:$1,0)))+(INDEX('101'!$A:$G,MATCH($A323&amp;"61904",'101'!$A:$A,0),MATCH($J$2&amp;"Ост /Дб",'101'!$1:$1,0)))+(INDEX('101'!$A:$G,MATCH($A323&amp;"61905",'101'!$A:$A,0),MATCH($J$2&amp;"Ост /Дб",'101'!$1:$1,0)))+(INDEX('101'!$A:$G,MATCH($A323&amp;"61906",'101'!$A:$A,0),MATCH($J$2&amp;"Ост /Дб",'101'!$1:$1,0)))+(INDEX('101'!$A:$G,MATCH($A323&amp;"61907",'101'!$A:$A,0),MATCH($J$2&amp;"Ост /Дб",'101'!$1:$1,0)))+(INDEX('101'!$A:$G,MATCH($A323&amp;"61908",'101'!$A:$A,0),MATCH($J$2&amp;"Ост /Дб",'101'!$1:$1,0)))+(INDEX('101'!$A:$G,MATCH($A323&amp;"61911",'101'!$A:$A,0),MATCH($J$2&amp;"Ост /Дб",'101'!$1:$1,0)))-(INDEX('101'!$A:$G,MATCH($A323&amp;"61909",'101'!$A:$A,0),MATCH($J$2&amp;"Ост /Кр",'101'!$1:$1,0)))-(INDEX('101'!$A:$G,MATCH($A323&amp;"61910",'101'!$A:$A,0),MATCH($J$2&amp;"Ост /Кр",'101'!$1:$1,0)))-(INDEX('101'!$A:$G,MATCH($A323&amp;"61912",'101'!$A:$A,0),MATCH($J$2&amp;"Ост /Кр",'101'!$1:$1,0)))+(INDEX('101'!$A:$G,MATCH($A323&amp;"62001",'101'!$A:$A,0),MATCH($J$2&amp;"Ост /Дб",'101'!$1:$1,0)))-(INDEX('101'!$A:$G,MATCH($A323&amp;"62002",'101'!$A:$A,0),MATCH($J$2&amp;"Ост /Кр",'101'!$1:$1,0)))+(INDEX('101'!$A:$G,MATCH($A323&amp;"62101",'101'!$A:$A,0),MATCH($J$2&amp;"Ост /Дб",'101'!$1:$1,0)))+(INDEX('101'!$A:$G,MATCH($A323&amp;"62102",'101'!$A:$A,0),MATCH($J$2&amp;"Ост /Дб",'101'!$1:$1,0)))-(INDEX('101'!$A:$G,MATCH($A323&amp;"62103",'101'!$A:$A,0),MATCH($J$2&amp;"Ост /Кр",'101'!$1:$1,0))))-(((INDEX('135'!$A:$O,MATCH('0107'!$A323,'135'!$A:$A,0),MATCH($J$2&amp;F$4,'135'!$2:$2,0)))/1.5)+(INDEX('135'!$A:$O,MATCH('0107'!$A323,'135'!$A:$A,0),MATCH($J$2&amp;F$5,'135'!$2:$2,0)))+(INDEX('135'!$A:$O,MATCH('0107'!$A323,'135'!$A:$A,0),MATCH($J$2&amp;F$6,'135'!$2:$2,0)))))/$J$1</f>
        <v>770.53099999999995</v>
      </c>
      <c r="G323" s="16">
        <f>(((INDEX('135'!$A:$O,MATCH('0107'!$A323,'135'!$A:$A,0),MATCH($J$2&amp;G$4,'135'!$2:$2,0)))/1.5)+(INDEX('135'!$A:$O,MATCH('0107'!$A323,'135'!$A:$A,0),MATCH($J$2&amp;G$5,'135'!$2:$2,0)))+(INDEX('135'!$A:$O,MATCH('0107'!$A323,'135'!$A:$A,0),MATCH($J$2&amp;G$6,'135'!$2:$2,0))))/$J$1</f>
        <v>0</v>
      </c>
      <c r="H323" s="11">
        <f>(((INDEX('135'!$A:$O,MATCH('0107'!$A323,'135'!$A:$A,0),MATCH($J$2&amp;H$6,'135'!$2:$2,0)))/1.5))/$J$1</f>
        <v>0</v>
      </c>
      <c r="I323" s="11">
        <f>(((INDEX('135'!$A:$O,MATCH('0107'!$A323,'135'!$A:$A,0),MATCH($J$2&amp;I$4,'135'!$2:$2,0)))/1.5)+(INDEX('135'!$A:$O,MATCH('0107'!$A323,'135'!$A:$A,0),MATCH($J$2&amp;I$5,'135'!$2:$2,0)))+(INDEX('135'!$A:$O,MATCH('0107'!$A323,'135'!$A:$A,0),MATCH($J$2&amp;I$6,'135'!$2:$2,0))))/$J$1</f>
        <v>0</v>
      </c>
      <c r="J323" s="11"/>
      <c r="K323" s="15">
        <f t="shared" si="95"/>
        <v>11.875009343198929</v>
      </c>
      <c r="L323" s="49">
        <f t="shared" si="96"/>
        <v>0.11875009343198929</v>
      </c>
      <c r="M323" s="52">
        <f t="shared" si="97"/>
        <v>3</v>
      </c>
      <c r="N323" s="49">
        <f t="shared" si="98"/>
        <v>0</v>
      </c>
      <c r="O323" s="49">
        <f t="shared" si="99"/>
        <v>0</v>
      </c>
      <c r="P323" s="52">
        <f t="shared" si="100"/>
        <v>2</v>
      </c>
      <c r="Q323" s="49">
        <f t="shared" si="101"/>
        <v>0</v>
      </c>
      <c r="R323" s="52">
        <f t="shared" si="102"/>
        <v>2</v>
      </c>
      <c r="S323" s="49">
        <f t="shared" si="103"/>
        <v>0</v>
      </c>
      <c r="T323" s="49">
        <f t="shared" si="104"/>
        <v>0.11875009343198929</v>
      </c>
      <c r="U323" s="38">
        <f t="shared" si="105"/>
        <v>0</v>
      </c>
      <c r="V323" s="54">
        <f t="shared" si="106"/>
        <v>0</v>
      </c>
      <c r="W323" s="57">
        <f t="shared" si="89"/>
        <v>0</v>
      </c>
      <c r="X323" s="59">
        <f t="shared" si="90"/>
        <v>6488.6769999999997</v>
      </c>
      <c r="Y323" s="53">
        <f>INDEX('N1.0'!D:D,MATCH('0107'!A323,'N1.0'!B:B,0))</f>
        <v>48.826000000000001</v>
      </c>
      <c r="Z323" s="53">
        <f t="shared" si="91"/>
        <v>13289.38885020276</v>
      </c>
      <c r="AA323" s="53">
        <f t="shared" si="92"/>
        <v>48.826000000000001</v>
      </c>
      <c r="AB323" s="53">
        <f t="shared" si="107"/>
        <v>0</v>
      </c>
      <c r="AC323" s="56">
        <f t="shared" si="108"/>
        <v>0</v>
      </c>
      <c r="AD323" s="56">
        <f t="shared" si="109"/>
        <v>0</v>
      </c>
      <c r="AE323" s="53">
        <f t="shared" si="93"/>
        <v>48.826000000000001</v>
      </c>
      <c r="AF323" s="53">
        <f t="shared" si="94"/>
        <v>48.826000000000001</v>
      </c>
    </row>
    <row r="324" spans="1:32" ht="20.5" customHeight="1" x14ac:dyDescent="0.2">
      <c r="A324" s="26" t="str">
        <f>all_banks!O318&amp;" "</f>
        <v xml:space="preserve">ООО "Чайнасельхозбанк" (3529) </v>
      </c>
      <c r="B324" s="3">
        <f>all_banks!H318</f>
        <v>3529</v>
      </c>
      <c r="C324" s="3" t="str">
        <f>all_banks!E318</f>
        <v>ЧАЙНАСЕЛЬХОЗБАНК</v>
      </c>
      <c r="D324" s="14">
        <f>INDEX('123_parsed'!B:B,MATCH('0107'!B324,'123_parsed'!A:A,0))</f>
        <v>9607.4249999999993</v>
      </c>
      <c r="E324" s="13">
        <f t="shared" si="110"/>
        <v>6.0190000000000001</v>
      </c>
      <c r="F324" s="11">
        <f>(((INDEX('101'!$A:$G,MATCH($A324&amp;"60401",'101'!$A:$A,0),MATCH($J$2&amp;"Ост /Дб",'101'!$1:$1,0)))+(INDEX('101'!$A:$G,MATCH($A324&amp;"60404",'101'!$A:$A,0),MATCH($J$2&amp;"Ост /Дб",'101'!$1:$1,0)))+(INDEX('101'!$A:$G,MATCH($A324&amp;"60415",'101'!$A:$A,0),MATCH($J$2&amp;"Ост /Дб",'101'!$1:$1,0)))-(INDEX('101'!$A:$G,MATCH($A324&amp;"60414",'101'!$A:$A,0),MATCH($J$2&amp;"Ост /Кр",'101'!$1:$1,0)))-(INDEX('101'!$A:$G,MATCH($A324&amp;"60405",'101'!$A:$A,0),MATCH($J$2&amp;"Ост /Дб",'101'!$1:$1,0)))+(INDEX('101'!$A:$G,MATCH($A324&amp;"61901",'101'!$A:$A,0),MATCH($J$2&amp;"Ост /Дб",'101'!$1:$1,0)))+(INDEX('101'!$A:$G,MATCH($A324&amp;"61902",'101'!$A:$A,0),MATCH($J$2&amp;"Ост /Дб",'101'!$1:$1,0)))+(INDEX('101'!$A:$G,MATCH($A324&amp;"61903",'101'!$A:$A,0),MATCH($J$2&amp;"Ост /Дб",'101'!$1:$1,0)))+(INDEX('101'!$A:$G,MATCH($A324&amp;"61904",'101'!$A:$A,0),MATCH($J$2&amp;"Ост /Дб",'101'!$1:$1,0)))+(INDEX('101'!$A:$G,MATCH($A324&amp;"61905",'101'!$A:$A,0),MATCH($J$2&amp;"Ост /Дб",'101'!$1:$1,0)))+(INDEX('101'!$A:$G,MATCH($A324&amp;"61906",'101'!$A:$A,0),MATCH($J$2&amp;"Ост /Дб",'101'!$1:$1,0)))+(INDEX('101'!$A:$G,MATCH($A324&amp;"61907",'101'!$A:$A,0),MATCH($J$2&amp;"Ост /Дб",'101'!$1:$1,0)))+(INDEX('101'!$A:$G,MATCH($A324&amp;"61908",'101'!$A:$A,0),MATCH($J$2&amp;"Ост /Дб",'101'!$1:$1,0)))+(INDEX('101'!$A:$G,MATCH($A324&amp;"61911",'101'!$A:$A,0),MATCH($J$2&amp;"Ост /Дб",'101'!$1:$1,0)))-(INDEX('101'!$A:$G,MATCH($A324&amp;"61909",'101'!$A:$A,0),MATCH($J$2&amp;"Ост /Кр",'101'!$1:$1,0)))-(INDEX('101'!$A:$G,MATCH($A324&amp;"61910",'101'!$A:$A,0),MATCH($J$2&amp;"Ост /Кр",'101'!$1:$1,0)))-(INDEX('101'!$A:$G,MATCH($A324&amp;"61912",'101'!$A:$A,0),MATCH($J$2&amp;"Ост /Кр",'101'!$1:$1,0)))+(INDEX('101'!$A:$G,MATCH($A324&amp;"62001",'101'!$A:$A,0),MATCH($J$2&amp;"Ост /Дб",'101'!$1:$1,0)))-(INDEX('101'!$A:$G,MATCH($A324&amp;"62002",'101'!$A:$A,0),MATCH($J$2&amp;"Ост /Кр",'101'!$1:$1,0)))+(INDEX('101'!$A:$G,MATCH($A324&amp;"62101",'101'!$A:$A,0),MATCH($J$2&amp;"Ост /Дб",'101'!$1:$1,0)))+(INDEX('101'!$A:$G,MATCH($A324&amp;"62102",'101'!$A:$A,0),MATCH($J$2&amp;"Ост /Дб",'101'!$1:$1,0)))-(INDEX('101'!$A:$G,MATCH($A324&amp;"62103",'101'!$A:$A,0),MATCH($J$2&amp;"Ост /Кр",'101'!$1:$1,0))))-(((INDEX('135'!$A:$O,MATCH('0107'!$A324,'135'!$A:$A,0),MATCH($J$2&amp;F$4,'135'!$2:$2,0)))/1.5)+(INDEX('135'!$A:$O,MATCH('0107'!$A324,'135'!$A:$A,0),MATCH($J$2&amp;F$5,'135'!$2:$2,0)))+(INDEX('135'!$A:$O,MATCH('0107'!$A324,'135'!$A:$A,0),MATCH($J$2&amp;F$6,'135'!$2:$2,0)))))/$J$1</f>
        <v>6.0190000000000001</v>
      </c>
      <c r="G324" s="16">
        <f>(((INDEX('135'!$A:$O,MATCH('0107'!$A324,'135'!$A:$A,0),MATCH($J$2&amp;G$4,'135'!$2:$2,0)))/1.5)+(INDEX('135'!$A:$O,MATCH('0107'!$A324,'135'!$A:$A,0),MATCH($J$2&amp;G$5,'135'!$2:$2,0)))+(INDEX('135'!$A:$O,MATCH('0107'!$A324,'135'!$A:$A,0),MATCH($J$2&amp;G$6,'135'!$2:$2,0))))/$J$1</f>
        <v>0</v>
      </c>
      <c r="H324" s="11">
        <f>(((INDEX('135'!$A:$O,MATCH('0107'!$A324,'135'!$A:$A,0),MATCH($J$2&amp;H$6,'135'!$2:$2,0)))/1.5))/$J$1</f>
        <v>0</v>
      </c>
      <c r="I324" s="11">
        <f>(((INDEX('135'!$A:$O,MATCH('0107'!$A324,'135'!$A:$A,0),MATCH($J$2&amp;I$4,'135'!$2:$2,0)))/1.5)+(INDEX('135'!$A:$O,MATCH('0107'!$A324,'135'!$A:$A,0),MATCH($J$2&amp;I$5,'135'!$2:$2,0)))+(INDEX('135'!$A:$O,MATCH('0107'!$A324,'135'!$A:$A,0),MATCH($J$2&amp;I$6,'135'!$2:$2,0))))/$J$1</f>
        <v>0</v>
      </c>
      <c r="J324" s="11"/>
      <c r="K324" s="15">
        <f t="shared" si="95"/>
        <v>6.2649461224001238E-2</v>
      </c>
      <c r="L324" s="49">
        <f t="shared" si="96"/>
        <v>6.2649461224001239E-4</v>
      </c>
      <c r="M324" s="52">
        <f t="shared" si="97"/>
        <v>1</v>
      </c>
      <c r="N324" s="49">
        <f t="shared" si="98"/>
        <v>0</v>
      </c>
      <c r="O324" s="49">
        <f t="shared" si="99"/>
        <v>0</v>
      </c>
      <c r="P324" s="52">
        <f t="shared" si="100"/>
        <v>2</v>
      </c>
      <c r="Q324" s="49">
        <f t="shared" si="101"/>
        <v>0</v>
      </c>
      <c r="R324" s="52">
        <f t="shared" si="102"/>
        <v>2</v>
      </c>
      <c r="S324" s="49">
        <f t="shared" si="103"/>
        <v>0</v>
      </c>
      <c r="T324" s="49">
        <f t="shared" si="104"/>
        <v>6.2649461224001239E-4</v>
      </c>
      <c r="U324" s="38">
        <f t="shared" si="105"/>
        <v>0</v>
      </c>
      <c r="V324" s="54">
        <f t="shared" si="106"/>
        <v>0</v>
      </c>
      <c r="W324" s="57">
        <f t="shared" si="89"/>
        <v>0</v>
      </c>
      <c r="X324" s="59">
        <f t="shared" si="90"/>
        <v>9607.4249999999993</v>
      </c>
      <c r="Y324" s="53">
        <f>INDEX('N1.0'!D:D,MATCH('0107'!A324,'N1.0'!B:B,0))</f>
        <v>154.28</v>
      </c>
      <c r="Z324" s="53">
        <f t="shared" si="91"/>
        <v>6227.2653616800617</v>
      </c>
      <c r="AA324" s="53">
        <f t="shared" si="92"/>
        <v>154.28</v>
      </c>
      <c r="AB324" s="53">
        <f t="shared" si="107"/>
        <v>0</v>
      </c>
      <c r="AC324" s="56">
        <f t="shared" si="108"/>
        <v>0</v>
      </c>
      <c r="AD324" s="56">
        <f t="shared" si="109"/>
        <v>0</v>
      </c>
      <c r="AE324" s="53">
        <f t="shared" si="93"/>
        <v>154.28</v>
      </c>
      <c r="AF324" s="53">
        <f t="shared" si="94"/>
        <v>154.28</v>
      </c>
    </row>
    <row r="325" spans="1:32" ht="20.5" customHeight="1" x14ac:dyDescent="0.2">
      <c r="A325" s="26" t="str">
        <f>all_banks!O319&amp;" "</f>
        <v xml:space="preserve">ПАО "ЧЕЛИНДБАНК" (485) </v>
      </c>
      <c r="B325" s="3">
        <f>all_banks!H319</f>
        <v>485</v>
      </c>
      <c r="C325" s="3" t="str">
        <f>all_banks!E319</f>
        <v>ЧЕЛИНДБАНК</v>
      </c>
      <c r="D325" s="14">
        <f>INDEX('123_parsed'!B:B,MATCH('0107'!B325,'123_parsed'!A:A,0))</f>
        <v>9801.1550000000007</v>
      </c>
      <c r="E325" s="13">
        <f t="shared" si="110"/>
        <v>1745.7800000000002</v>
      </c>
      <c r="F325" s="11">
        <f>(((INDEX('101'!$A:$G,MATCH($A325&amp;"60401",'101'!$A:$A,0),MATCH($J$2&amp;"Ост /Дб",'101'!$1:$1,0)))+(INDEX('101'!$A:$G,MATCH($A325&amp;"60404",'101'!$A:$A,0),MATCH($J$2&amp;"Ост /Дб",'101'!$1:$1,0)))+(INDEX('101'!$A:$G,MATCH($A325&amp;"60415",'101'!$A:$A,0),MATCH($J$2&amp;"Ост /Дб",'101'!$1:$1,0)))-(INDEX('101'!$A:$G,MATCH($A325&amp;"60414",'101'!$A:$A,0),MATCH($J$2&amp;"Ост /Кр",'101'!$1:$1,0)))-(INDEX('101'!$A:$G,MATCH($A325&amp;"60405",'101'!$A:$A,0),MATCH($J$2&amp;"Ост /Дб",'101'!$1:$1,0)))+(INDEX('101'!$A:$G,MATCH($A325&amp;"61901",'101'!$A:$A,0),MATCH($J$2&amp;"Ост /Дб",'101'!$1:$1,0)))+(INDEX('101'!$A:$G,MATCH($A325&amp;"61902",'101'!$A:$A,0),MATCH($J$2&amp;"Ост /Дб",'101'!$1:$1,0)))+(INDEX('101'!$A:$G,MATCH($A325&amp;"61903",'101'!$A:$A,0),MATCH($J$2&amp;"Ост /Дб",'101'!$1:$1,0)))+(INDEX('101'!$A:$G,MATCH($A325&amp;"61904",'101'!$A:$A,0),MATCH($J$2&amp;"Ост /Дб",'101'!$1:$1,0)))+(INDEX('101'!$A:$G,MATCH($A325&amp;"61905",'101'!$A:$A,0),MATCH($J$2&amp;"Ост /Дб",'101'!$1:$1,0)))+(INDEX('101'!$A:$G,MATCH($A325&amp;"61906",'101'!$A:$A,0),MATCH($J$2&amp;"Ост /Дб",'101'!$1:$1,0)))+(INDEX('101'!$A:$G,MATCH($A325&amp;"61907",'101'!$A:$A,0),MATCH($J$2&amp;"Ост /Дб",'101'!$1:$1,0)))+(INDEX('101'!$A:$G,MATCH($A325&amp;"61908",'101'!$A:$A,0),MATCH($J$2&amp;"Ост /Дб",'101'!$1:$1,0)))+(INDEX('101'!$A:$G,MATCH($A325&amp;"61911",'101'!$A:$A,0),MATCH($J$2&amp;"Ост /Дб",'101'!$1:$1,0)))-(INDEX('101'!$A:$G,MATCH($A325&amp;"61909",'101'!$A:$A,0),MATCH($J$2&amp;"Ост /Кр",'101'!$1:$1,0)))-(INDEX('101'!$A:$G,MATCH($A325&amp;"61910",'101'!$A:$A,0),MATCH($J$2&amp;"Ост /Кр",'101'!$1:$1,0)))-(INDEX('101'!$A:$G,MATCH($A325&amp;"61912",'101'!$A:$A,0),MATCH($J$2&amp;"Ост /Кр",'101'!$1:$1,0)))+(INDEX('101'!$A:$G,MATCH($A325&amp;"62001",'101'!$A:$A,0),MATCH($J$2&amp;"Ост /Дб",'101'!$1:$1,0)))-(INDEX('101'!$A:$G,MATCH($A325&amp;"62002",'101'!$A:$A,0),MATCH($J$2&amp;"Ост /Кр",'101'!$1:$1,0)))+(INDEX('101'!$A:$G,MATCH($A325&amp;"62101",'101'!$A:$A,0),MATCH($J$2&amp;"Ост /Дб",'101'!$1:$1,0)))+(INDEX('101'!$A:$G,MATCH($A325&amp;"62102",'101'!$A:$A,0),MATCH($J$2&amp;"Ост /Дб",'101'!$1:$1,0)))-(INDEX('101'!$A:$G,MATCH($A325&amp;"62103",'101'!$A:$A,0),MATCH($J$2&amp;"Ост /Кр",'101'!$1:$1,0))))-(((INDEX('135'!$A:$O,MATCH('0107'!$A325,'135'!$A:$A,0),MATCH($J$2&amp;F$4,'135'!$2:$2,0)))/1.5)+(INDEX('135'!$A:$O,MATCH('0107'!$A325,'135'!$A:$A,0),MATCH($J$2&amp;F$5,'135'!$2:$2,0)))+(INDEX('135'!$A:$O,MATCH('0107'!$A325,'135'!$A:$A,0),MATCH($J$2&amp;F$6,'135'!$2:$2,0)))))/$J$1</f>
        <v>1689.0050000000001</v>
      </c>
      <c r="G325" s="16">
        <f>(((INDEX('135'!$A:$O,MATCH('0107'!$A325,'135'!$A:$A,0),MATCH($J$2&amp;G$4,'135'!$2:$2,0)))/1.5)+(INDEX('135'!$A:$O,MATCH('0107'!$A325,'135'!$A:$A,0),MATCH($J$2&amp;G$5,'135'!$2:$2,0)))+(INDEX('135'!$A:$O,MATCH('0107'!$A325,'135'!$A:$A,0),MATCH($J$2&amp;G$6,'135'!$2:$2,0))))/$J$1</f>
        <v>56.774999999999999</v>
      </c>
      <c r="H325" s="11">
        <f>(((INDEX('135'!$A:$O,MATCH('0107'!$A325,'135'!$A:$A,0),MATCH($J$2&amp;H$6,'135'!$2:$2,0)))/1.5))/$J$1</f>
        <v>0</v>
      </c>
      <c r="I325" s="11">
        <f>(((INDEX('135'!$A:$O,MATCH('0107'!$A325,'135'!$A:$A,0),MATCH($J$2&amp;I$4,'135'!$2:$2,0)))/1.5)+(INDEX('135'!$A:$O,MATCH('0107'!$A325,'135'!$A:$A,0),MATCH($J$2&amp;I$5,'135'!$2:$2,0)))+(INDEX('135'!$A:$O,MATCH('0107'!$A325,'135'!$A:$A,0),MATCH($J$2&amp;I$6,'135'!$2:$2,0))))/$J$1</f>
        <v>0</v>
      </c>
      <c r="J325" s="11"/>
      <c r="K325" s="15">
        <f t="shared" si="95"/>
        <v>17.811982363303102</v>
      </c>
      <c r="L325" s="49">
        <f t="shared" si="96"/>
        <v>0.1723271389953531</v>
      </c>
      <c r="M325" s="52">
        <f t="shared" si="97"/>
        <v>3</v>
      </c>
      <c r="N325" s="49">
        <f t="shared" si="98"/>
        <v>5.7926846376779055E-3</v>
      </c>
      <c r="O325" s="49">
        <f t="shared" si="99"/>
        <v>0</v>
      </c>
      <c r="P325" s="52">
        <f t="shared" si="100"/>
        <v>2</v>
      </c>
      <c r="Q325" s="49">
        <f t="shared" si="101"/>
        <v>0</v>
      </c>
      <c r="R325" s="52">
        <f t="shared" si="102"/>
        <v>2</v>
      </c>
      <c r="S325" s="49">
        <f t="shared" si="103"/>
        <v>0</v>
      </c>
      <c r="T325" s="49">
        <f t="shared" si="104"/>
        <v>0.17811982363303103</v>
      </c>
      <c r="U325" s="38">
        <f t="shared" si="105"/>
        <v>0</v>
      </c>
      <c r="V325" s="54">
        <f t="shared" si="106"/>
        <v>0</v>
      </c>
      <c r="W325" s="57">
        <f t="shared" si="89"/>
        <v>0</v>
      </c>
      <c r="X325" s="59">
        <f t="shared" si="90"/>
        <v>9801.1550000000007</v>
      </c>
      <c r="Y325" s="53">
        <f>INDEX('N1.0'!D:D,MATCH('0107'!A325,'N1.0'!B:B,0))</f>
        <v>17.763000000000002</v>
      </c>
      <c r="Z325" s="53">
        <f t="shared" si="91"/>
        <v>55177.363058041999</v>
      </c>
      <c r="AA325" s="53">
        <f t="shared" si="92"/>
        <v>17.763000000000002</v>
      </c>
      <c r="AB325" s="53">
        <f t="shared" si="107"/>
        <v>0</v>
      </c>
      <c r="AC325" s="56">
        <f t="shared" si="108"/>
        <v>0</v>
      </c>
      <c r="AD325" s="56">
        <f t="shared" si="109"/>
        <v>0</v>
      </c>
      <c r="AE325" s="53">
        <f t="shared" si="93"/>
        <v>17.763000000000002</v>
      </c>
      <c r="AF325" s="53">
        <f t="shared" si="94"/>
        <v>17.763000000000002</v>
      </c>
    </row>
    <row r="326" spans="1:32" ht="20.5" customHeight="1" x14ac:dyDescent="0.2">
      <c r="A326" s="26" t="str">
        <f>all_banks!O320&amp;" "</f>
        <v xml:space="preserve">ПАО "ЧЕЛЯБИНВЕСТБАНК" (493) </v>
      </c>
      <c r="B326" s="3">
        <f>all_banks!H320</f>
        <v>493</v>
      </c>
      <c r="C326" s="3" t="str">
        <f>all_banks!E320</f>
        <v>ЧЕЛЯБИНВЕСТБАНК</v>
      </c>
      <c r="D326" s="14">
        <f>INDEX('123_parsed'!B:B,MATCH('0107'!B326,'123_parsed'!A:A,0))</f>
        <v>9868.8220000000001</v>
      </c>
      <c r="E326" s="13">
        <f t="shared" si="110"/>
        <v>1587.2410000000002</v>
      </c>
      <c r="F326" s="11">
        <f>(((INDEX('101'!$A:$G,MATCH($A326&amp;"60401",'101'!$A:$A,0),MATCH($J$2&amp;"Ост /Дб",'101'!$1:$1,0)))+(INDEX('101'!$A:$G,MATCH($A326&amp;"60404",'101'!$A:$A,0),MATCH($J$2&amp;"Ост /Дб",'101'!$1:$1,0)))+(INDEX('101'!$A:$G,MATCH($A326&amp;"60415",'101'!$A:$A,0),MATCH($J$2&amp;"Ост /Дб",'101'!$1:$1,0)))-(INDEX('101'!$A:$G,MATCH($A326&amp;"60414",'101'!$A:$A,0),MATCH($J$2&amp;"Ост /Кр",'101'!$1:$1,0)))-(INDEX('101'!$A:$G,MATCH($A326&amp;"60405",'101'!$A:$A,0),MATCH($J$2&amp;"Ост /Дб",'101'!$1:$1,0)))+(INDEX('101'!$A:$G,MATCH($A326&amp;"61901",'101'!$A:$A,0),MATCH($J$2&amp;"Ост /Дб",'101'!$1:$1,0)))+(INDEX('101'!$A:$G,MATCH($A326&amp;"61902",'101'!$A:$A,0),MATCH($J$2&amp;"Ост /Дб",'101'!$1:$1,0)))+(INDEX('101'!$A:$G,MATCH($A326&amp;"61903",'101'!$A:$A,0),MATCH($J$2&amp;"Ост /Дб",'101'!$1:$1,0)))+(INDEX('101'!$A:$G,MATCH($A326&amp;"61904",'101'!$A:$A,0),MATCH($J$2&amp;"Ост /Дб",'101'!$1:$1,0)))+(INDEX('101'!$A:$G,MATCH($A326&amp;"61905",'101'!$A:$A,0),MATCH($J$2&amp;"Ост /Дб",'101'!$1:$1,0)))+(INDEX('101'!$A:$G,MATCH($A326&amp;"61906",'101'!$A:$A,0),MATCH($J$2&amp;"Ост /Дб",'101'!$1:$1,0)))+(INDEX('101'!$A:$G,MATCH($A326&amp;"61907",'101'!$A:$A,0),MATCH($J$2&amp;"Ост /Дб",'101'!$1:$1,0)))+(INDEX('101'!$A:$G,MATCH($A326&amp;"61908",'101'!$A:$A,0),MATCH($J$2&amp;"Ост /Дб",'101'!$1:$1,0)))+(INDEX('101'!$A:$G,MATCH($A326&amp;"61911",'101'!$A:$A,0),MATCH($J$2&amp;"Ост /Дб",'101'!$1:$1,0)))-(INDEX('101'!$A:$G,MATCH($A326&amp;"61909",'101'!$A:$A,0),MATCH($J$2&amp;"Ост /Кр",'101'!$1:$1,0)))-(INDEX('101'!$A:$G,MATCH($A326&amp;"61910",'101'!$A:$A,0),MATCH($J$2&amp;"Ост /Кр",'101'!$1:$1,0)))-(INDEX('101'!$A:$G,MATCH($A326&amp;"61912",'101'!$A:$A,0),MATCH($J$2&amp;"Ост /Кр",'101'!$1:$1,0)))+(INDEX('101'!$A:$G,MATCH($A326&amp;"62001",'101'!$A:$A,0),MATCH($J$2&amp;"Ост /Дб",'101'!$1:$1,0)))-(INDEX('101'!$A:$G,MATCH($A326&amp;"62002",'101'!$A:$A,0),MATCH($J$2&amp;"Ост /Кр",'101'!$1:$1,0)))+(INDEX('101'!$A:$G,MATCH($A326&amp;"62101",'101'!$A:$A,0),MATCH($J$2&amp;"Ост /Дб",'101'!$1:$1,0)))+(INDEX('101'!$A:$G,MATCH($A326&amp;"62102",'101'!$A:$A,0),MATCH($J$2&amp;"Ост /Дб",'101'!$1:$1,0)))-(INDEX('101'!$A:$G,MATCH($A326&amp;"62103",'101'!$A:$A,0),MATCH($J$2&amp;"Ост /Кр",'101'!$1:$1,0))))-(((INDEX('135'!$A:$O,MATCH('0107'!$A326,'135'!$A:$A,0),MATCH($J$2&amp;F$4,'135'!$2:$2,0)))/1.5)+(INDEX('135'!$A:$O,MATCH('0107'!$A326,'135'!$A:$A,0),MATCH($J$2&amp;F$5,'135'!$2:$2,0)))+(INDEX('135'!$A:$O,MATCH('0107'!$A326,'135'!$A:$A,0),MATCH($J$2&amp;F$6,'135'!$2:$2,0)))))/$J$1</f>
        <v>1544.9606666666668</v>
      </c>
      <c r="G326" s="16">
        <f>(((INDEX('135'!$A:$O,MATCH('0107'!$A326,'135'!$A:$A,0),MATCH($J$2&amp;G$4,'135'!$2:$2,0)))/1.5)+(INDEX('135'!$A:$O,MATCH('0107'!$A326,'135'!$A:$A,0),MATCH($J$2&amp;G$5,'135'!$2:$2,0)))+(INDEX('135'!$A:$O,MATCH('0107'!$A326,'135'!$A:$A,0),MATCH($J$2&amp;G$6,'135'!$2:$2,0))))/$J$1</f>
        <v>42.278333333333336</v>
      </c>
      <c r="H326" s="11">
        <f>(((INDEX('135'!$A:$O,MATCH('0107'!$A326,'135'!$A:$A,0),MATCH($J$2&amp;H$6,'135'!$2:$2,0)))/1.5))/$J$1</f>
        <v>0</v>
      </c>
      <c r="I326" s="11">
        <f>(((INDEX('135'!$A:$O,MATCH('0107'!$A326,'135'!$A:$A,0),MATCH($J$2&amp;I$4,'135'!$2:$2,0)))/1.5)+(INDEX('135'!$A:$O,MATCH('0107'!$A326,'135'!$A:$A,0),MATCH($J$2&amp;I$5,'135'!$2:$2,0)))+(INDEX('135'!$A:$O,MATCH('0107'!$A326,'135'!$A:$A,0),MATCH($J$2&amp;I$6,'135'!$2:$2,0))))/$J$1</f>
        <v>2E-3</v>
      </c>
      <c r="J326" s="11"/>
      <c r="K326" s="15">
        <f t="shared" si="95"/>
        <v>16.083388675973691</v>
      </c>
      <c r="L326" s="49">
        <f t="shared" si="96"/>
        <v>0.15654965371415827</v>
      </c>
      <c r="M326" s="52">
        <f t="shared" si="97"/>
        <v>3</v>
      </c>
      <c r="N326" s="49">
        <f t="shared" si="98"/>
        <v>4.2840303871458348E-3</v>
      </c>
      <c r="O326" s="49">
        <f t="shared" si="99"/>
        <v>0</v>
      </c>
      <c r="P326" s="52">
        <f t="shared" si="100"/>
        <v>2</v>
      </c>
      <c r="Q326" s="49">
        <f t="shared" si="101"/>
        <v>2.0265843278964805E-7</v>
      </c>
      <c r="R326" s="52">
        <f t="shared" si="102"/>
        <v>2</v>
      </c>
      <c r="S326" s="49">
        <f t="shared" si="103"/>
        <v>0</v>
      </c>
      <c r="T326" s="49">
        <f t="shared" si="104"/>
        <v>0.16083388675973689</v>
      </c>
      <c r="U326" s="38">
        <f t="shared" si="105"/>
        <v>0</v>
      </c>
      <c r="V326" s="54">
        <f t="shared" si="106"/>
        <v>0</v>
      </c>
      <c r="W326" s="57">
        <f t="shared" si="89"/>
        <v>0</v>
      </c>
      <c r="X326" s="59">
        <f t="shared" si="90"/>
        <v>9868.8220000000001</v>
      </c>
      <c r="Y326" s="53">
        <f>INDEX('N1.0'!D:D,MATCH('0107'!A326,'N1.0'!B:B,0))</f>
        <v>23.878</v>
      </c>
      <c r="Z326" s="53">
        <f t="shared" si="91"/>
        <v>41330.186782812634</v>
      </c>
      <c r="AA326" s="53">
        <f t="shared" si="92"/>
        <v>23.877999999999997</v>
      </c>
      <c r="AB326" s="53">
        <f t="shared" si="107"/>
        <v>0</v>
      </c>
      <c r="AC326" s="56">
        <f t="shared" si="108"/>
        <v>0</v>
      </c>
      <c r="AD326" s="56">
        <f t="shared" si="109"/>
        <v>0</v>
      </c>
      <c r="AE326" s="53">
        <f t="shared" si="93"/>
        <v>23.877999999999997</v>
      </c>
      <c r="AF326" s="53">
        <f t="shared" si="94"/>
        <v>23.877999999999997</v>
      </c>
    </row>
    <row r="327" spans="1:32" ht="20.5" customHeight="1" x14ac:dyDescent="0.2">
      <c r="A327" s="26" t="str">
        <f>all_banks!O321&amp;" "</f>
        <v xml:space="preserve">ООО "Эйч-эс-би-си Банк (РР)" (3290) </v>
      </c>
      <c r="B327" s="3">
        <f>all_banks!H321</f>
        <v>3290</v>
      </c>
      <c r="C327" s="3" t="str">
        <f>all_banks!E321</f>
        <v>ЭЙЧ-ЭС-БИ-СИ БАНК (РР)</v>
      </c>
      <c r="D327" s="14">
        <f>INDEX('123_parsed'!B:B,MATCH('0107'!B327,'123_parsed'!A:A,0))</f>
        <v>10325.708000000001</v>
      </c>
      <c r="E327" s="13">
        <f t="shared" si="110"/>
        <v>158.786</v>
      </c>
      <c r="F327" s="11">
        <f>(((INDEX('101'!$A:$G,MATCH($A327&amp;"60401",'101'!$A:$A,0),MATCH($J$2&amp;"Ост /Дб",'101'!$1:$1,0)))+(INDEX('101'!$A:$G,MATCH($A327&amp;"60404",'101'!$A:$A,0),MATCH($J$2&amp;"Ост /Дб",'101'!$1:$1,0)))+(INDEX('101'!$A:$G,MATCH($A327&amp;"60415",'101'!$A:$A,0),MATCH($J$2&amp;"Ост /Дб",'101'!$1:$1,0)))-(INDEX('101'!$A:$G,MATCH($A327&amp;"60414",'101'!$A:$A,0),MATCH($J$2&amp;"Ост /Кр",'101'!$1:$1,0)))-(INDEX('101'!$A:$G,MATCH($A327&amp;"60405",'101'!$A:$A,0),MATCH($J$2&amp;"Ост /Дб",'101'!$1:$1,0)))+(INDEX('101'!$A:$G,MATCH($A327&amp;"61901",'101'!$A:$A,0),MATCH($J$2&amp;"Ост /Дб",'101'!$1:$1,0)))+(INDEX('101'!$A:$G,MATCH($A327&amp;"61902",'101'!$A:$A,0),MATCH($J$2&amp;"Ост /Дб",'101'!$1:$1,0)))+(INDEX('101'!$A:$G,MATCH($A327&amp;"61903",'101'!$A:$A,0),MATCH($J$2&amp;"Ост /Дб",'101'!$1:$1,0)))+(INDEX('101'!$A:$G,MATCH($A327&amp;"61904",'101'!$A:$A,0),MATCH($J$2&amp;"Ост /Дб",'101'!$1:$1,0)))+(INDEX('101'!$A:$G,MATCH($A327&amp;"61905",'101'!$A:$A,0),MATCH($J$2&amp;"Ост /Дб",'101'!$1:$1,0)))+(INDEX('101'!$A:$G,MATCH($A327&amp;"61906",'101'!$A:$A,0),MATCH($J$2&amp;"Ост /Дб",'101'!$1:$1,0)))+(INDEX('101'!$A:$G,MATCH($A327&amp;"61907",'101'!$A:$A,0),MATCH($J$2&amp;"Ост /Дб",'101'!$1:$1,0)))+(INDEX('101'!$A:$G,MATCH($A327&amp;"61908",'101'!$A:$A,0),MATCH($J$2&amp;"Ост /Дб",'101'!$1:$1,0)))+(INDEX('101'!$A:$G,MATCH($A327&amp;"61911",'101'!$A:$A,0),MATCH($J$2&amp;"Ост /Дб",'101'!$1:$1,0)))-(INDEX('101'!$A:$G,MATCH($A327&amp;"61909",'101'!$A:$A,0),MATCH($J$2&amp;"Ост /Кр",'101'!$1:$1,0)))-(INDEX('101'!$A:$G,MATCH($A327&amp;"61910",'101'!$A:$A,0),MATCH($J$2&amp;"Ост /Кр",'101'!$1:$1,0)))-(INDEX('101'!$A:$G,MATCH($A327&amp;"61912",'101'!$A:$A,0),MATCH($J$2&amp;"Ост /Кр",'101'!$1:$1,0)))+(INDEX('101'!$A:$G,MATCH($A327&amp;"62001",'101'!$A:$A,0),MATCH($J$2&amp;"Ост /Дб",'101'!$1:$1,0)))-(INDEX('101'!$A:$G,MATCH($A327&amp;"62002",'101'!$A:$A,0),MATCH($J$2&amp;"Ост /Кр",'101'!$1:$1,0)))+(INDEX('101'!$A:$G,MATCH($A327&amp;"62101",'101'!$A:$A,0),MATCH($J$2&amp;"Ост /Дб",'101'!$1:$1,0)))+(INDEX('101'!$A:$G,MATCH($A327&amp;"62102",'101'!$A:$A,0),MATCH($J$2&amp;"Ост /Дб",'101'!$1:$1,0)))-(INDEX('101'!$A:$G,MATCH($A327&amp;"62103",'101'!$A:$A,0),MATCH($J$2&amp;"Ост /Кр",'101'!$1:$1,0))))-(((INDEX('135'!$A:$O,MATCH('0107'!$A327,'135'!$A:$A,0),MATCH($J$2&amp;F$4,'135'!$2:$2,0)))/1.5)+(INDEX('135'!$A:$O,MATCH('0107'!$A327,'135'!$A:$A,0),MATCH($J$2&amp;F$5,'135'!$2:$2,0)))+(INDEX('135'!$A:$O,MATCH('0107'!$A327,'135'!$A:$A,0),MATCH($J$2&amp;F$6,'135'!$2:$2,0)))))/$J$1</f>
        <v>158.786</v>
      </c>
      <c r="G327" s="16">
        <f>(((INDEX('135'!$A:$O,MATCH('0107'!$A327,'135'!$A:$A,0),MATCH($J$2&amp;G$4,'135'!$2:$2,0)))/1.5)+(INDEX('135'!$A:$O,MATCH('0107'!$A327,'135'!$A:$A,0),MATCH($J$2&amp;G$5,'135'!$2:$2,0)))+(INDEX('135'!$A:$O,MATCH('0107'!$A327,'135'!$A:$A,0),MATCH($J$2&amp;G$6,'135'!$2:$2,0))))/$J$1</f>
        <v>0</v>
      </c>
      <c r="H327" s="11">
        <f>(((INDEX('135'!$A:$O,MATCH('0107'!$A327,'135'!$A:$A,0),MATCH($J$2&amp;H$6,'135'!$2:$2,0)))/1.5))/$J$1</f>
        <v>0</v>
      </c>
      <c r="I327" s="11">
        <f>(((INDEX('135'!$A:$O,MATCH('0107'!$A327,'135'!$A:$A,0),MATCH($J$2&amp;I$4,'135'!$2:$2,0)))/1.5)+(INDEX('135'!$A:$O,MATCH('0107'!$A327,'135'!$A:$A,0),MATCH($J$2&amp;I$5,'135'!$2:$2,0)))+(INDEX('135'!$A:$O,MATCH('0107'!$A327,'135'!$A:$A,0),MATCH($J$2&amp;I$6,'135'!$2:$2,0))))/$J$1</f>
        <v>0</v>
      </c>
      <c r="J327" s="11"/>
      <c r="K327" s="15">
        <f t="shared" si="95"/>
        <v>1.5377734872998539</v>
      </c>
      <c r="L327" s="49">
        <f t="shared" si="96"/>
        <v>1.5377734872998539E-2</v>
      </c>
      <c r="M327" s="52">
        <f t="shared" si="97"/>
        <v>1</v>
      </c>
      <c r="N327" s="49">
        <f t="shared" si="98"/>
        <v>0</v>
      </c>
      <c r="O327" s="49">
        <f t="shared" si="99"/>
        <v>0</v>
      </c>
      <c r="P327" s="52">
        <f t="shared" si="100"/>
        <v>2</v>
      </c>
      <c r="Q327" s="49">
        <f t="shared" si="101"/>
        <v>0</v>
      </c>
      <c r="R327" s="52">
        <f t="shared" si="102"/>
        <v>2</v>
      </c>
      <c r="S327" s="49">
        <f t="shared" si="103"/>
        <v>0</v>
      </c>
      <c r="T327" s="49">
        <f t="shared" si="104"/>
        <v>1.5377734872998539E-2</v>
      </c>
      <c r="U327" s="38">
        <f t="shared" si="105"/>
        <v>0</v>
      </c>
      <c r="V327" s="54">
        <f t="shared" si="106"/>
        <v>0</v>
      </c>
      <c r="W327" s="57">
        <f t="shared" si="89"/>
        <v>0</v>
      </c>
      <c r="X327" s="59">
        <f t="shared" si="90"/>
        <v>10325.708000000001</v>
      </c>
      <c r="Y327" s="53">
        <f>INDEX('N1.0'!D:D,MATCH('0107'!A327,'N1.0'!B:B,0))</f>
        <v>29.170999999999999</v>
      </c>
      <c r="Z327" s="53">
        <f t="shared" si="91"/>
        <v>35397.168420691785</v>
      </c>
      <c r="AA327" s="53">
        <f t="shared" si="92"/>
        <v>29.170999999999999</v>
      </c>
      <c r="AB327" s="53">
        <f t="shared" si="107"/>
        <v>0</v>
      </c>
      <c r="AC327" s="56">
        <f t="shared" si="108"/>
        <v>0</v>
      </c>
      <c r="AD327" s="56">
        <f t="shared" si="109"/>
        <v>0</v>
      </c>
      <c r="AE327" s="53">
        <f t="shared" si="93"/>
        <v>29.170999999999999</v>
      </c>
      <c r="AF327" s="53">
        <f t="shared" si="94"/>
        <v>29.170999999999999</v>
      </c>
    </row>
    <row r="328" spans="1:32" ht="20.5" customHeight="1" x14ac:dyDescent="0.2">
      <c r="A328" s="26" t="str">
        <f>all_banks!O322&amp;" "</f>
        <v xml:space="preserve">ООО КБ "ЭКО-ИНВЕСТ" (3116) </v>
      </c>
      <c r="B328" s="3">
        <f>all_banks!H322</f>
        <v>3116</v>
      </c>
      <c r="C328" s="3" t="str">
        <f>all_banks!E322</f>
        <v>ЭКО-ИНВЕСТ</v>
      </c>
      <c r="D328" s="14">
        <f>INDEX('123_parsed'!B:B,MATCH('0107'!B328,'123_parsed'!A:A,0))</f>
        <v>324.61900000000003</v>
      </c>
      <c r="E328" s="13">
        <f t="shared" si="110"/>
        <v>40.113000000000007</v>
      </c>
      <c r="F328" s="11">
        <f>(((INDEX('101'!$A:$G,MATCH($A328&amp;"60401",'101'!$A:$A,0),MATCH($J$2&amp;"Ост /Дб",'101'!$1:$1,0)))+(INDEX('101'!$A:$G,MATCH($A328&amp;"60404",'101'!$A:$A,0),MATCH($J$2&amp;"Ост /Дб",'101'!$1:$1,0)))+(INDEX('101'!$A:$G,MATCH($A328&amp;"60415",'101'!$A:$A,0),MATCH($J$2&amp;"Ост /Дб",'101'!$1:$1,0)))-(INDEX('101'!$A:$G,MATCH($A328&amp;"60414",'101'!$A:$A,0),MATCH($J$2&amp;"Ост /Кр",'101'!$1:$1,0)))-(INDEX('101'!$A:$G,MATCH($A328&amp;"60405",'101'!$A:$A,0),MATCH($J$2&amp;"Ост /Дб",'101'!$1:$1,0)))+(INDEX('101'!$A:$G,MATCH($A328&amp;"61901",'101'!$A:$A,0),MATCH($J$2&amp;"Ост /Дб",'101'!$1:$1,0)))+(INDEX('101'!$A:$G,MATCH($A328&amp;"61902",'101'!$A:$A,0),MATCH($J$2&amp;"Ост /Дб",'101'!$1:$1,0)))+(INDEX('101'!$A:$G,MATCH($A328&amp;"61903",'101'!$A:$A,0),MATCH($J$2&amp;"Ост /Дб",'101'!$1:$1,0)))+(INDEX('101'!$A:$G,MATCH($A328&amp;"61904",'101'!$A:$A,0),MATCH($J$2&amp;"Ост /Дб",'101'!$1:$1,0)))+(INDEX('101'!$A:$G,MATCH($A328&amp;"61905",'101'!$A:$A,0),MATCH($J$2&amp;"Ост /Дб",'101'!$1:$1,0)))+(INDEX('101'!$A:$G,MATCH($A328&amp;"61906",'101'!$A:$A,0),MATCH($J$2&amp;"Ост /Дб",'101'!$1:$1,0)))+(INDEX('101'!$A:$G,MATCH($A328&amp;"61907",'101'!$A:$A,0),MATCH($J$2&amp;"Ост /Дб",'101'!$1:$1,0)))+(INDEX('101'!$A:$G,MATCH($A328&amp;"61908",'101'!$A:$A,0),MATCH($J$2&amp;"Ост /Дб",'101'!$1:$1,0)))+(INDEX('101'!$A:$G,MATCH($A328&amp;"61911",'101'!$A:$A,0),MATCH($J$2&amp;"Ост /Дб",'101'!$1:$1,0)))-(INDEX('101'!$A:$G,MATCH($A328&amp;"61909",'101'!$A:$A,0),MATCH($J$2&amp;"Ост /Кр",'101'!$1:$1,0)))-(INDEX('101'!$A:$G,MATCH($A328&amp;"61910",'101'!$A:$A,0),MATCH($J$2&amp;"Ост /Кр",'101'!$1:$1,0)))-(INDEX('101'!$A:$G,MATCH($A328&amp;"61912",'101'!$A:$A,0),MATCH($J$2&amp;"Ост /Кр",'101'!$1:$1,0)))+(INDEX('101'!$A:$G,MATCH($A328&amp;"62001",'101'!$A:$A,0),MATCH($J$2&amp;"Ост /Дб",'101'!$1:$1,0)))-(INDEX('101'!$A:$G,MATCH($A328&amp;"62002",'101'!$A:$A,0),MATCH($J$2&amp;"Ост /Кр",'101'!$1:$1,0)))+(INDEX('101'!$A:$G,MATCH($A328&amp;"62101",'101'!$A:$A,0),MATCH($J$2&amp;"Ост /Дб",'101'!$1:$1,0)))+(INDEX('101'!$A:$G,MATCH($A328&amp;"62102",'101'!$A:$A,0),MATCH($J$2&amp;"Ост /Дб",'101'!$1:$1,0)))-(INDEX('101'!$A:$G,MATCH($A328&amp;"62103",'101'!$A:$A,0),MATCH($J$2&amp;"Ост /Кр",'101'!$1:$1,0))))-(((INDEX('135'!$A:$O,MATCH('0107'!$A328,'135'!$A:$A,0),MATCH($J$2&amp;F$4,'135'!$2:$2,0)))/1.5)+(INDEX('135'!$A:$O,MATCH('0107'!$A328,'135'!$A:$A,0),MATCH($J$2&amp;F$5,'135'!$2:$2,0)))+(INDEX('135'!$A:$O,MATCH('0107'!$A328,'135'!$A:$A,0),MATCH($J$2&amp;F$6,'135'!$2:$2,0)))))/$J$1</f>
        <v>0.77300000000000002</v>
      </c>
      <c r="G328" s="16">
        <f>(((INDEX('135'!$A:$O,MATCH('0107'!$A328,'135'!$A:$A,0),MATCH($J$2&amp;G$4,'135'!$2:$2,0)))/1.5)+(INDEX('135'!$A:$O,MATCH('0107'!$A328,'135'!$A:$A,0),MATCH($J$2&amp;G$5,'135'!$2:$2,0)))+(INDEX('135'!$A:$O,MATCH('0107'!$A328,'135'!$A:$A,0),MATCH($J$2&amp;G$6,'135'!$2:$2,0))))/$J$1</f>
        <v>39.340000000000003</v>
      </c>
      <c r="H328" s="11">
        <f>(((INDEX('135'!$A:$O,MATCH('0107'!$A328,'135'!$A:$A,0),MATCH($J$2&amp;H$6,'135'!$2:$2,0)))/1.5))/$J$1</f>
        <v>0</v>
      </c>
      <c r="I328" s="11">
        <f>(((INDEX('135'!$A:$O,MATCH('0107'!$A328,'135'!$A:$A,0),MATCH($J$2&amp;I$4,'135'!$2:$2,0)))/1.5)+(INDEX('135'!$A:$O,MATCH('0107'!$A328,'135'!$A:$A,0),MATCH($J$2&amp;I$5,'135'!$2:$2,0)))+(INDEX('135'!$A:$O,MATCH('0107'!$A328,'135'!$A:$A,0),MATCH($J$2&amp;I$6,'135'!$2:$2,0))))/$J$1</f>
        <v>0</v>
      </c>
      <c r="J328" s="11"/>
      <c r="K328" s="15">
        <f t="shared" si="95"/>
        <v>12.356947683284098</v>
      </c>
      <c r="L328" s="49">
        <f t="shared" si="96"/>
        <v>2.3812530997877508E-3</v>
      </c>
      <c r="M328" s="52">
        <f t="shared" si="97"/>
        <v>1</v>
      </c>
      <c r="N328" s="49">
        <f t="shared" si="98"/>
        <v>0.12118822373305321</v>
      </c>
      <c r="O328" s="49">
        <f t="shared" si="99"/>
        <v>0</v>
      </c>
      <c r="P328" s="52">
        <f t="shared" si="100"/>
        <v>2</v>
      </c>
      <c r="Q328" s="49">
        <f t="shared" si="101"/>
        <v>0</v>
      </c>
      <c r="R328" s="52">
        <f t="shared" si="102"/>
        <v>2</v>
      </c>
      <c r="S328" s="49">
        <f t="shared" si="103"/>
        <v>0</v>
      </c>
      <c r="T328" s="49">
        <f t="shared" si="104"/>
        <v>0.12356947683284097</v>
      </c>
      <c r="U328" s="38">
        <f t="shared" si="105"/>
        <v>0</v>
      </c>
      <c r="V328" s="54">
        <f t="shared" si="106"/>
        <v>0</v>
      </c>
      <c r="W328" s="57">
        <f t="shared" ref="W328:W343" si="111">IF(E328/D328&lt;=0.3,0,E328*10/3-D328)</f>
        <v>0</v>
      </c>
      <c r="X328" s="59">
        <f t="shared" ref="X328:X391" si="112">D328+W328</f>
        <v>324.61900000000003</v>
      </c>
      <c r="Y328" s="53">
        <f>INDEX('N1.0'!D:D,MATCH('0107'!A328,'N1.0'!B:B,0))</f>
        <v>40.659999999999997</v>
      </c>
      <c r="Z328" s="53">
        <f t="shared" ref="Z328:Z391" si="113">D328/(Y328/100)</f>
        <v>798.37432365961649</v>
      </c>
      <c r="AA328" s="53">
        <f t="shared" ref="AA328:AA391" si="114">100* (D328-MAX(K328-30, 0)*D328/100)/Z328</f>
        <v>40.659999999999997</v>
      </c>
      <c r="AB328" s="53">
        <f t="shared" si="107"/>
        <v>0</v>
      </c>
      <c r="AC328" s="56">
        <f t="shared" si="108"/>
        <v>0</v>
      </c>
      <c r="AD328" s="56">
        <f t="shared" si="109"/>
        <v>0</v>
      </c>
      <c r="AE328" s="53">
        <f t="shared" ref="AE328:AE343" si="115">100*(D328+AC328)/Z328</f>
        <v>40.659999999999997</v>
      </c>
      <c r="AF328" s="53">
        <f t="shared" ref="AF328:AF343" si="116">100*(D328+AD328)/Z328</f>
        <v>40.659999999999997</v>
      </c>
    </row>
    <row r="329" spans="1:32" ht="20.5" customHeight="1" x14ac:dyDescent="0.2">
      <c r="A329" s="26" t="str">
        <f>all_banks!O323&amp;" "</f>
        <v xml:space="preserve">АО "Экономбанк" (1319) </v>
      </c>
      <c r="B329" s="3">
        <f>all_banks!H323</f>
        <v>1319</v>
      </c>
      <c r="C329" s="3" t="str">
        <f>all_banks!E323</f>
        <v>ЭКОНОМБАНК</v>
      </c>
      <c r="D329" s="14">
        <f>INDEX('123_parsed'!B:B,MATCH('0107'!B329,'123_parsed'!A:A,0))</f>
        <v>-1269.663</v>
      </c>
      <c r="E329" s="13">
        <f t="shared" si="110"/>
        <v>526.62599999999998</v>
      </c>
      <c r="F329" s="11">
        <f>(((INDEX('101'!$A:$G,MATCH($A329&amp;"60401",'101'!$A:$A,0),MATCH($J$2&amp;"Ост /Дб",'101'!$1:$1,0)))+(INDEX('101'!$A:$G,MATCH($A329&amp;"60404",'101'!$A:$A,0),MATCH($J$2&amp;"Ост /Дб",'101'!$1:$1,0)))+(INDEX('101'!$A:$G,MATCH($A329&amp;"60415",'101'!$A:$A,0),MATCH($J$2&amp;"Ост /Дб",'101'!$1:$1,0)))-(INDEX('101'!$A:$G,MATCH($A329&amp;"60414",'101'!$A:$A,0),MATCH($J$2&amp;"Ост /Кр",'101'!$1:$1,0)))-(INDEX('101'!$A:$G,MATCH($A329&amp;"60405",'101'!$A:$A,0),MATCH($J$2&amp;"Ост /Дб",'101'!$1:$1,0)))+(INDEX('101'!$A:$G,MATCH($A329&amp;"61901",'101'!$A:$A,0),MATCH($J$2&amp;"Ост /Дб",'101'!$1:$1,0)))+(INDEX('101'!$A:$G,MATCH($A329&amp;"61902",'101'!$A:$A,0),MATCH($J$2&amp;"Ост /Дб",'101'!$1:$1,0)))+(INDEX('101'!$A:$G,MATCH($A329&amp;"61903",'101'!$A:$A,0),MATCH($J$2&amp;"Ост /Дб",'101'!$1:$1,0)))+(INDEX('101'!$A:$G,MATCH($A329&amp;"61904",'101'!$A:$A,0),MATCH($J$2&amp;"Ост /Дб",'101'!$1:$1,0)))+(INDEX('101'!$A:$G,MATCH($A329&amp;"61905",'101'!$A:$A,0),MATCH($J$2&amp;"Ост /Дб",'101'!$1:$1,0)))+(INDEX('101'!$A:$G,MATCH($A329&amp;"61906",'101'!$A:$A,0),MATCH($J$2&amp;"Ост /Дб",'101'!$1:$1,0)))+(INDEX('101'!$A:$G,MATCH($A329&amp;"61907",'101'!$A:$A,0),MATCH($J$2&amp;"Ост /Дб",'101'!$1:$1,0)))+(INDEX('101'!$A:$G,MATCH($A329&amp;"61908",'101'!$A:$A,0),MATCH($J$2&amp;"Ост /Дб",'101'!$1:$1,0)))+(INDEX('101'!$A:$G,MATCH($A329&amp;"61911",'101'!$A:$A,0),MATCH($J$2&amp;"Ост /Дб",'101'!$1:$1,0)))-(INDEX('101'!$A:$G,MATCH($A329&amp;"61909",'101'!$A:$A,0),MATCH($J$2&amp;"Ост /Кр",'101'!$1:$1,0)))-(INDEX('101'!$A:$G,MATCH($A329&amp;"61910",'101'!$A:$A,0),MATCH($J$2&amp;"Ост /Кр",'101'!$1:$1,0)))-(INDEX('101'!$A:$G,MATCH($A329&amp;"61912",'101'!$A:$A,0),MATCH($J$2&amp;"Ост /Кр",'101'!$1:$1,0)))+(INDEX('101'!$A:$G,MATCH($A329&amp;"62001",'101'!$A:$A,0),MATCH($J$2&amp;"Ост /Дб",'101'!$1:$1,0)))-(INDEX('101'!$A:$G,MATCH($A329&amp;"62002",'101'!$A:$A,0),MATCH($J$2&amp;"Ост /Кр",'101'!$1:$1,0)))+(INDEX('101'!$A:$G,MATCH($A329&amp;"62101",'101'!$A:$A,0),MATCH($J$2&amp;"Ост /Дб",'101'!$1:$1,0)))+(INDEX('101'!$A:$G,MATCH($A329&amp;"62102",'101'!$A:$A,0),MATCH($J$2&amp;"Ост /Дб",'101'!$1:$1,0)))-(INDEX('101'!$A:$G,MATCH($A329&amp;"62103",'101'!$A:$A,0),MATCH($J$2&amp;"Ост /Кр",'101'!$1:$1,0))))-(((INDEX('135'!$A:$O,MATCH('0107'!$A329,'135'!$A:$A,0),MATCH($J$2&amp;F$4,'135'!$2:$2,0)))/1.5)+(INDEX('135'!$A:$O,MATCH('0107'!$A329,'135'!$A:$A,0),MATCH($J$2&amp;F$5,'135'!$2:$2,0)))+(INDEX('135'!$A:$O,MATCH('0107'!$A329,'135'!$A:$A,0),MATCH($J$2&amp;F$6,'135'!$2:$2,0)))))/$J$1</f>
        <v>526.62599999999998</v>
      </c>
      <c r="G329" s="16">
        <f>(((INDEX('135'!$A:$O,MATCH('0107'!$A329,'135'!$A:$A,0),MATCH($J$2&amp;G$4,'135'!$2:$2,0)))/1.5)+(INDEX('135'!$A:$O,MATCH('0107'!$A329,'135'!$A:$A,0),MATCH($J$2&amp;G$5,'135'!$2:$2,0)))+(INDEX('135'!$A:$O,MATCH('0107'!$A329,'135'!$A:$A,0),MATCH($J$2&amp;G$6,'135'!$2:$2,0))))/$J$1</f>
        <v>0</v>
      </c>
      <c r="H329" s="11">
        <f>(((INDEX('135'!$A:$O,MATCH('0107'!$A329,'135'!$A:$A,0),MATCH($J$2&amp;H$6,'135'!$2:$2,0)))/1.5))/$J$1</f>
        <v>0</v>
      </c>
      <c r="I329" s="11">
        <f>(((INDEX('135'!$A:$O,MATCH('0107'!$A329,'135'!$A:$A,0),MATCH($J$2&amp;I$4,'135'!$2:$2,0)))/1.5)+(INDEX('135'!$A:$O,MATCH('0107'!$A329,'135'!$A:$A,0),MATCH($J$2&amp;I$5,'135'!$2:$2,0)))+(INDEX('135'!$A:$O,MATCH('0107'!$A329,'135'!$A:$A,0),MATCH($J$2&amp;I$6,'135'!$2:$2,0))))/$J$1</f>
        <v>0</v>
      </c>
      <c r="J329" s="11"/>
      <c r="K329" s="15">
        <f t="shared" ref="K329:K342" si="117">E329/D329*100</f>
        <v>-41.477620439439441</v>
      </c>
      <c r="L329" s="49">
        <f t="shared" ref="L329:L342" si="118">F329/D329</f>
        <v>-0.41477620439439439</v>
      </c>
      <c r="M329" s="52">
        <f t="shared" ref="M329:M342" si="119">IF(L329&lt;=0.1,1,3)</f>
        <v>1</v>
      </c>
      <c r="N329" s="49">
        <f t="shared" ref="N329:N342" si="120">G329/D329</f>
        <v>0</v>
      </c>
      <c r="O329" s="49">
        <f t="shared" ref="O329:O342" si="121">H329/D329</f>
        <v>0</v>
      </c>
      <c r="P329" s="52">
        <f t="shared" ref="P329:P342" si="122">IF(O329&lt;=0.1,2,3)</f>
        <v>2</v>
      </c>
      <c r="Q329" s="49">
        <f t="shared" ref="Q329:Q342" si="123">I329/D329</f>
        <v>0</v>
      </c>
      <c r="R329" s="52">
        <f t="shared" ref="R329:R342" si="124">IF(Q329&lt;=0.1,2,3)</f>
        <v>2</v>
      </c>
      <c r="S329" s="49">
        <f t="shared" ref="S329:S342" si="125">J329/D329</f>
        <v>0</v>
      </c>
      <c r="T329" s="49">
        <f t="shared" ref="T329:T342" si="126">E329/D329</f>
        <v>-0.41477620439439439</v>
      </c>
      <c r="U329" s="38">
        <f t="shared" ref="U329:U342" si="127">IF(OR(L329&gt;0.3,N329&gt;0.3,O329&gt;0.3,Q329&gt;0.3,S329&gt;0.3,T329&gt;0.3),1,0)</f>
        <v>0</v>
      </c>
      <c r="V329" s="54">
        <f t="shared" ref="V329:V343" si="128">IF(T329&gt;0.3,1,0)</f>
        <v>0</v>
      </c>
      <c r="W329" s="57">
        <f t="shared" si="111"/>
        <v>0</v>
      </c>
      <c r="X329" s="59">
        <f t="shared" si="112"/>
        <v>-1269.663</v>
      </c>
      <c r="Y329" s="53">
        <f>INDEX('N1.0'!D:D,MATCH('0107'!A329,'N1.0'!B:B,0))</f>
        <v>0</v>
      </c>
      <c r="Z329" s="53" t="e">
        <f t="shared" si="113"/>
        <v>#DIV/0!</v>
      </c>
      <c r="AA329" s="53" t="e">
        <f t="shared" si="114"/>
        <v>#DIV/0!</v>
      </c>
      <c r="AB329" s="53" t="e">
        <f t="shared" ref="AB329:AB342" si="129">AA329-Y329</f>
        <v>#DIV/0!</v>
      </c>
      <c r="AC329" s="56" t="e">
        <f t="shared" ref="AC329:AC342" si="130">IF(AND($AA329&lt; 8, $K329 &gt;= 30), $E329/0.3 - 100*$E329/$K329, 0)</f>
        <v>#DIV/0!</v>
      </c>
      <c r="AD329" s="56" t="e">
        <f t="shared" ref="AD329:AD342" si="131">IF(AND($AA329&lt; 11.5, $K329 &gt;= 30), $E329/0.3 - 100*$E329/$K329, 0)</f>
        <v>#DIV/0!</v>
      </c>
      <c r="AE329" s="53" t="e">
        <f t="shared" si="115"/>
        <v>#DIV/0!</v>
      </c>
      <c r="AF329" s="53" t="e">
        <f t="shared" si="116"/>
        <v>#DIV/0!</v>
      </c>
    </row>
    <row r="330" spans="1:32" ht="20.5" customHeight="1" x14ac:dyDescent="0.2">
      <c r="A330" s="26" t="str">
        <f>all_banks!O324&amp;" "</f>
        <v xml:space="preserve">ЭКСИ-Банк (АО) (2530) </v>
      </c>
      <c r="B330" s="3">
        <f>all_banks!H324</f>
        <v>2530</v>
      </c>
      <c r="C330" s="3" t="str">
        <f>all_banks!E324</f>
        <v>ЭКСИ-БАНК</v>
      </c>
      <c r="D330" s="14">
        <f>INDEX('123_parsed'!B:B,MATCH('0107'!B330,'123_parsed'!A:A,0))</f>
        <v>812.09400000000005</v>
      </c>
      <c r="E330" s="13">
        <f t="shared" si="110"/>
        <v>592.51499999999999</v>
      </c>
      <c r="F330" s="11">
        <f>(((INDEX('101'!$A:$G,MATCH($A330&amp;"60401",'101'!$A:$A,0),MATCH($J$2&amp;"Ост /Дб",'101'!$1:$1,0)))+(INDEX('101'!$A:$G,MATCH($A330&amp;"60404",'101'!$A:$A,0),MATCH($J$2&amp;"Ост /Дб",'101'!$1:$1,0)))+(INDEX('101'!$A:$G,MATCH($A330&amp;"60415",'101'!$A:$A,0),MATCH($J$2&amp;"Ост /Дб",'101'!$1:$1,0)))-(INDEX('101'!$A:$G,MATCH($A330&amp;"60414",'101'!$A:$A,0),MATCH($J$2&amp;"Ост /Кр",'101'!$1:$1,0)))-(INDEX('101'!$A:$G,MATCH($A330&amp;"60405",'101'!$A:$A,0),MATCH($J$2&amp;"Ост /Дб",'101'!$1:$1,0)))+(INDEX('101'!$A:$G,MATCH($A330&amp;"61901",'101'!$A:$A,0),MATCH($J$2&amp;"Ост /Дб",'101'!$1:$1,0)))+(INDEX('101'!$A:$G,MATCH($A330&amp;"61902",'101'!$A:$A,0),MATCH($J$2&amp;"Ост /Дб",'101'!$1:$1,0)))+(INDEX('101'!$A:$G,MATCH($A330&amp;"61903",'101'!$A:$A,0),MATCH($J$2&amp;"Ост /Дб",'101'!$1:$1,0)))+(INDEX('101'!$A:$G,MATCH($A330&amp;"61904",'101'!$A:$A,0),MATCH($J$2&amp;"Ост /Дб",'101'!$1:$1,0)))+(INDEX('101'!$A:$G,MATCH($A330&amp;"61905",'101'!$A:$A,0),MATCH($J$2&amp;"Ост /Дб",'101'!$1:$1,0)))+(INDEX('101'!$A:$G,MATCH($A330&amp;"61906",'101'!$A:$A,0),MATCH($J$2&amp;"Ост /Дб",'101'!$1:$1,0)))+(INDEX('101'!$A:$G,MATCH($A330&amp;"61907",'101'!$A:$A,0),MATCH($J$2&amp;"Ост /Дб",'101'!$1:$1,0)))+(INDEX('101'!$A:$G,MATCH($A330&amp;"61908",'101'!$A:$A,0),MATCH($J$2&amp;"Ост /Дб",'101'!$1:$1,0)))+(INDEX('101'!$A:$G,MATCH($A330&amp;"61911",'101'!$A:$A,0),MATCH($J$2&amp;"Ост /Дб",'101'!$1:$1,0)))-(INDEX('101'!$A:$G,MATCH($A330&amp;"61909",'101'!$A:$A,0),MATCH($J$2&amp;"Ост /Кр",'101'!$1:$1,0)))-(INDEX('101'!$A:$G,MATCH($A330&amp;"61910",'101'!$A:$A,0),MATCH($J$2&amp;"Ост /Кр",'101'!$1:$1,0)))-(INDEX('101'!$A:$G,MATCH($A330&amp;"61912",'101'!$A:$A,0),MATCH($J$2&amp;"Ост /Кр",'101'!$1:$1,0)))+(INDEX('101'!$A:$G,MATCH($A330&amp;"62001",'101'!$A:$A,0),MATCH($J$2&amp;"Ост /Дб",'101'!$1:$1,0)))-(INDEX('101'!$A:$G,MATCH($A330&amp;"62002",'101'!$A:$A,0),MATCH($J$2&amp;"Ост /Кр",'101'!$1:$1,0)))+(INDEX('101'!$A:$G,MATCH($A330&amp;"62101",'101'!$A:$A,0),MATCH($J$2&amp;"Ост /Дб",'101'!$1:$1,0)))+(INDEX('101'!$A:$G,MATCH($A330&amp;"62102",'101'!$A:$A,0),MATCH($J$2&amp;"Ост /Дб",'101'!$1:$1,0)))-(INDEX('101'!$A:$G,MATCH($A330&amp;"62103",'101'!$A:$A,0),MATCH($J$2&amp;"Ост /Кр",'101'!$1:$1,0))))-(((INDEX('135'!$A:$O,MATCH('0107'!$A330,'135'!$A:$A,0),MATCH($J$2&amp;F$4,'135'!$2:$2,0)))/1.5)+(INDEX('135'!$A:$O,MATCH('0107'!$A330,'135'!$A:$A,0),MATCH($J$2&amp;F$5,'135'!$2:$2,0)))+(INDEX('135'!$A:$O,MATCH('0107'!$A330,'135'!$A:$A,0),MATCH($J$2&amp;F$6,'135'!$2:$2,0)))))/$J$1</f>
        <v>531.46299999999997</v>
      </c>
      <c r="G330" s="16">
        <f>(((INDEX('135'!$A:$O,MATCH('0107'!$A330,'135'!$A:$A,0),MATCH($J$2&amp;G$4,'135'!$2:$2,0)))/1.5)+(INDEX('135'!$A:$O,MATCH('0107'!$A330,'135'!$A:$A,0),MATCH($J$2&amp;G$5,'135'!$2:$2,0)))+(INDEX('135'!$A:$O,MATCH('0107'!$A330,'135'!$A:$A,0),MATCH($J$2&amp;G$6,'135'!$2:$2,0))))/$J$1</f>
        <v>61.052</v>
      </c>
      <c r="H330" s="11">
        <f>(((INDEX('135'!$A:$O,MATCH('0107'!$A330,'135'!$A:$A,0),MATCH($J$2&amp;H$6,'135'!$2:$2,0)))/1.5))/$J$1</f>
        <v>0</v>
      </c>
      <c r="I330" s="11">
        <f>(((INDEX('135'!$A:$O,MATCH('0107'!$A330,'135'!$A:$A,0),MATCH($J$2&amp;I$4,'135'!$2:$2,0)))/1.5)+(INDEX('135'!$A:$O,MATCH('0107'!$A330,'135'!$A:$A,0),MATCH($J$2&amp;I$5,'135'!$2:$2,0)))+(INDEX('135'!$A:$O,MATCH('0107'!$A330,'135'!$A:$A,0),MATCH($J$2&amp;I$6,'135'!$2:$2,0))))/$J$1</f>
        <v>0</v>
      </c>
      <c r="J330" s="11"/>
      <c r="K330" s="15">
        <f t="shared" si="117"/>
        <v>72.961381317926239</v>
      </c>
      <c r="L330" s="49">
        <f t="shared" si="118"/>
        <v>0.65443532398958737</v>
      </c>
      <c r="M330" s="52">
        <f t="shared" si="119"/>
        <v>3</v>
      </c>
      <c r="N330" s="49">
        <f t="shared" si="120"/>
        <v>7.5178489189675082E-2</v>
      </c>
      <c r="O330" s="49">
        <f t="shared" si="121"/>
        <v>0</v>
      </c>
      <c r="P330" s="52">
        <f t="shared" si="122"/>
        <v>2</v>
      </c>
      <c r="Q330" s="49">
        <f t="shared" si="123"/>
        <v>0</v>
      </c>
      <c r="R330" s="52">
        <f t="shared" si="124"/>
        <v>2</v>
      </c>
      <c r="S330" s="49">
        <f t="shared" si="125"/>
        <v>0</v>
      </c>
      <c r="T330" s="49">
        <f t="shared" si="126"/>
        <v>0.72961381317926244</v>
      </c>
      <c r="U330" s="38">
        <f t="shared" si="127"/>
        <v>1</v>
      </c>
      <c r="V330" s="54">
        <f t="shared" si="128"/>
        <v>1</v>
      </c>
      <c r="W330" s="57">
        <f t="shared" si="111"/>
        <v>1162.9559999999999</v>
      </c>
      <c r="X330" s="59">
        <f t="shared" si="112"/>
        <v>1975.05</v>
      </c>
      <c r="Y330" s="53">
        <f>INDEX('N1.0'!D:D,MATCH('0107'!A330,'N1.0'!B:B,0))</f>
        <v>41.036999999999999</v>
      </c>
      <c r="Z330" s="53">
        <f t="shared" si="113"/>
        <v>1978.9312084216683</v>
      </c>
      <c r="AA330" s="53">
        <f t="shared" si="114"/>
        <v>23.406937948562607</v>
      </c>
      <c r="AB330" s="53">
        <f t="shared" si="129"/>
        <v>-17.630062051437392</v>
      </c>
      <c r="AC330" s="56">
        <f t="shared" si="130"/>
        <v>0</v>
      </c>
      <c r="AD330" s="56">
        <f t="shared" si="131"/>
        <v>0</v>
      </c>
      <c r="AE330" s="53">
        <f t="shared" si="115"/>
        <v>41.037000000000006</v>
      </c>
      <c r="AF330" s="53">
        <f t="shared" si="116"/>
        <v>41.037000000000006</v>
      </c>
    </row>
    <row r="331" spans="1:32" ht="20.5" customHeight="1" x14ac:dyDescent="0.2">
      <c r="A331" s="26" t="str">
        <f>all_banks!O325&amp;" "</f>
        <v xml:space="preserve">АО "Экспобанк" (2998) </v>
      </c>
      <c r="B331" s="3">
        <f>all_banks!H325</f>
        <v>2998</v>
      </c>
      <c r="C331" s="3" t="str">
        <f>all_banks!E325</f>
        <v>ЭКСПОБАНК</v>
      </c>
      <c r="D331" s="14">
        <f>INDEX('123_parsed'!B:B,MATCH('0107'!B331,'123_parsed'!A:A,0))</f>
        <v>21856.274000000001</v>
      </c>
      <c r="E331" s="13">
        <f t="shared" si="110"/>
        <v>2526.5659999999998</v>
      </c>
      <c r="F331" s="11">
        <f>(((INDEX('101'!$A:$G,MATCH($A331&amp;"60401",'101'!$A:$A,0),MATCH($J$2&amp;"Ост /Дб",'101'!$1:$1,0)))+(INDEX('101'!$A:$G,MATCH($A331&amp;"60404",'101'!$A:$A,0),MATCH($J$2&amp;"Ост /Дб",'101'!$1:$1,0)))+(INDEX('101'!$A:$G,MATCH($A331&amp;"60415",'101'!$A:$A,0),MATCH($J$2&amp;"Ост /Дб",'101'!$1:$1,0)))-(INDEX('101'!$A:$G,MATCH($A331&amp;"60414",'101'!$A:$A,0),MATCH($J$2&amp;"Ост /Кр",'101'!$1:$1,0)))-(INDEX('101'!$A:$G,MATCH($A331&amp;"60405",'101'!$A:$A,0),MATCH($J$2&amp;"Ост /Дб",'101'!$1:$1,0)))+(INDEX('101'!$A:$G,MATCH($A331&amp;"61901",'101'!$A:$A,0),MATCH($J$2&amp;"Ост /Дб",'101'!$1:$1,0)))+(INDEX('101'!$A:$G,MATCH($A331&amp;"61902",'101'!$A:$A,0),MATCH($J$2&amp;"Ост /Дб",'101'!$1:$1,0)))+(INDEX('101'!$A:$G,MATCH($A331&amp;"61903",'101'!$A:$A,0),MATCH($J$2&amp;"Ост /Дб",'101'!$1:$1,0)))+(INDEX('101'!$A:$G,MATCH($A331&amp;"61904",'101'!$A:$A,0),MATCH($J$2&amp;"Ост /Дб",'101'!$1:$1,0)))+(INDEX('101'!$A:$G,MATCH($A331&amp;"61905",'101'!$A:$A,0),MATCH($J$2&amp;"Ост /Дб",'101'!$1:$1,0)))+(INDEX('101'!$A:$G,MATCH($A331&amp;"61906",'101'!$A:$A,0),MATCH($J$2&amp;"Ост /Дб",'101'!$1:$1,0)))+(INDEX('101'!$A:$G,MATCH($A331&amp;"61907",'101'!$A:$A,0),MATCH($J$2&amp;"Ост /Дб",'101'!$1:$1,0)))+(INDEX('101'!$A:$G,MATCH($A331&amp;"61908",'101'!$A:$A,0),MATCH($J$2&amp;"Ост /Дб",'101'!$1:$1,0)))+(INDEX('101'!$A:$G,MATCH($A331&amp;"61911",'101'!$A:$A,0),MATCH($J$2&amp;"Ост /Дб",'101'!$1:$1,0)))-(INDEX('101'!$A:$G,MATCH($A331&amp;"61909",'101'!$A:$A,0),MATCH($J$2&amp;"Ост /Кр",'101'!$1:$1,0)))-(INDEX('101'!$A:$G,MATCH($A331&amp;"61910",'101'!$A:$A,0),MATCH($J$2&amp;"Ост /Кр",'101'!$1:$1,0)))-(INDEX('101'!$A:$G,MATCH($A331&amp;"61912",'101'!$A:$A,0),MATCH($J$2&amp;"Ост /Кр",'101'!$1:$1,0)))+(INDEX('101'!$A:$G,MATCH($A331&amp;"62001",'101'!$A:$A,0),MATCH($J$2&amp;"Ост /Дб",'101'!$1:$1,0)))-(INDEX('101'!$A:$G,MATCH($A331&amp;"62002",'101'!$A:$A,0),MATCH($J$2&amp;"Ост /Кр",'101'!$1:$1,0)))+(INDEX('101'!$A:$G,MATCH($A331&amp;"62101",'101'!$A:$A,0),MATCH($J$2&amp;"Ост /Дб",'101'!$1:$1,0)))+(INDEX('101'!$A:$G,MATCH($A331&amp;"62102",'101'!$A:$A,0),MATCH($J$2&amp;"Ост /Дб",'101'!$1:$1,0)))-(INDEX('101'!$A:$G,MATCH($A331&amp;"62103",'101'!$A:$A,0),MATCH($J$2&amp;"Ост /Кр",'101'!$1:$1,0))))-(((INDEX('135'!$A:$O,MATCH('0107'!$A331,'135'!$A:$A,0),MATCH($J$2&amp;F$4,'135'!$2:$2,0)))/1.5)+(INDEX('135'!$A:$O,MATCH('0107'!$A331,'135'!$A:$A,0),MATCH($J$2&amp;F$5,'135'!$2:$2,0)))+(INDEX('135'!$A:$O,MATCH('0107'!$A331,'135'!$A:$A,0),MATCH($J$2&amp;F$6,'135'!$2:$2,0)))))/$J$1</f>
        <v>1860.7293333333332</v>
      </c>
      <c r="G331" s="16">
        <f>(((INDEX('135'!$A:$O,MATCH('0107'!$A331,'135'!$A:$A,0),MATCH($J$2&amp;G$4,'135'!$2:$2,0)))/1.5)+(INDEX('135'!$A:$O,MATCH('0107'!$A331,'135'!$A:$A,0),MATCH($J$2&amp;G$5,'135'!$2:$2,0)))+(INDEX('135'!$A:$O,MATCH('0107'!$A331,'135'!$A:$A,0),MATCH($J$2&amp;G$6,'135'!$2:$2,0))))/$J$1</f>
        <v>543.37666666666678</v>
      </c>
      <c r="H331" s="11">
        <f>(((INDEX('135'!$A:$O,MATCH('0107'!$A331,'135'!$A:$A,0),MATCH($J$2&amp;H$6,'135'!$2:$2,0)))/1.5))/$J$1</f>
        <v>122.46</v>
      </c>
      <c r="I331" s="11">
        <f>(((INDEX('135'!$A:$O,MATCH('0107'!$A331,'135'!$A:$A,0),MATCH($J$2&amp;I$4,'135'!$2:$2,0)))/1.5)+(INDEX('135'!$A:$O,MATCH('0107'!$A331,'135'!$A:$A,0),MATCH($J$2&amp;I$5,'135'!$2:$2,0)))+(INDEX('135'!$A:$O,MATCH('0107'!$A331,'135'!$A:$A,0),MATCH($J$2&amp;I$6,'135'!$2:$2,0))))/$J$1</f>
        <v>0</v>
      </c>
      <c r="J331" s="11"/>
      <c r="K331" s="15">
        <f t="shared" si="117"/>
        <v>11.559911812965009</v>
      </c>
      <c r="L331" s="49">
        <f t="shared" si="118"/>
        <v>8.5134791654484801E-2</v>
      </c>
      <c r="M331" s="52">
        <f t="shared" si="119"/>
        <v>1</v>
      </c>
      <c r="N331" s="49">
        <f t="shared" si="120"/>
        <v>2.4861358649999846E-2</v>
      </c>
      <c r="O331" s="49">
        <f t="shared" si="121"/>
        <v>5.6029678251654415E-3</v>
      </c>
      <c r="P331" s="52">
        <f t="shared" si="122"/>
        <v>2</v>
      </c>
      <c r="Q331" s="49">
        <f t="shared" si="123"/>
        <v>0</v>
      </c>
      <c r="R331" s="52">
        <f t="shared" si="124"/>
        <v>2</v>
      </c>
      <c r="S331" s="49">
        <f t="shared" si="125"/>
        <v>0</v>
      </c>
      <c r="T331" s="49">
        <f t="shared" si="126"/>
        <v>0.11559911812965008</v>
      </c>
      <c r="U331" s="38">
        <f t="shared" si="127"/>
        <v>0</v>
      </c>
      <c r="V331" s="54">
        <f t="shared" si="128"/>
        <v>0</v>
      </c>
      <c r="W331" s="57">
        <f t="shared" si="111"/>
        <v>0</v>
      </c>
      <c r="X331" s="59">
        <f t="shared" si="112"/>
        <v>21856.274000000001</v>
      </c>
      <c r="Y331" s="53">
        <f>INDEX('N1.0'!D:D,MATCH('0107'!A331,'N1.0'!B:B,0))</f>
        <v>14.087999999999999</v>
      </c>
      <c r="Z331" s="53">
        <f t="shared" si="113"/>
        <v>155141.07041453719</v>
      </c>
      <c r="AA331" s="53">
        <f t="shared" si="114"/>
        <v>14.088000000000001</v>
      </c>
      <c r="AB331" s="53">
        <f t="shared" si="129"/>
        <v>0</v>
      </c>
      <c r="AC331" s="56">
        <f t="shared" si="130"/>
        <v>0</v>
      </c>
      <c r="AD331" s="56">
        <f t="shared" si="131"/>
        <v>0</v>
      </c>
      <c r="AE331" s="53">
        <f t="shared" si="115"/>
        <v>14.088000000000001</v>
      </c>
      <c r="AF331" s="53">
        <f t="shared" si="116"/>
        <v>14.088000000000001</v>
      </c>
    </row>
    <row r="332" spans="1:32" ht="20.5" customHeight="1" x14ac:dyDescent="0.2">
      <c r="A332" s="26" t="str">
        <f>all_banks!O326&amp;" "</f>
        <v xml:space="preserve">ООО банк "Элита" (1399) </v>
      </c>
      <c r="B332" s="3">
        <f>all_banks!H326</f>
        <v>1399</v>
      </c>
      <c r="C332" s="3" t="str">
        <f>all_banks!E326</f>
        <v>ЭЛИТА</v>
      </c>
      <c r="D332" s="14">
        <f>INDEX('123_parsed'!B:B,MATCH('0107'!B332,'123_parsed'!A:A,0))</f>
        <v>450.678</v>
      </c>
      <c r="E332" s="13">
        <f t="shared" si="110"/>
        <v>23.261333333333337</v>
      </c>
      <c r="F332" s="11">
        <f>(((INDEX('101'!$A:$G,MATCH($A332&amp;"60401",'101'!$A:$A,0),MATCH($J$2&amp;"Ост /Дб",'101'!$1:$1,0)))+(INDEX('101'!$A:$G,MATCH($A332&amp;"60404",'101'!$A:$A,0),MATCH($J$2&amp;"Ост /Дб",'101'!$1:$1,0)))+(INDEX('101'!$A:$G,MATCH($A332&amp;"60415",'101'!$A:$A,0),MATCH($J$2&amp;"Ост /Дб",'101'!$1:$1,0)))-(INDEX('101'!$A:$G,MATCH($A332&amp;"60414",'101'!$A:$A,0),MATCH($J$2&amp;"Ост /Кр",'101'!$1:$1,0)))-(INDEX('101'!$A:$G,MATCH($A332&amp;"60405",'101'!$A:$A,0),MATCH($J$2&amp;"Ост /Дб",'101'!$1:$1,0)))+(INDEX('101'!$A:$G,MATCH($A332&amp;"61901",'101'!$A:$A,0),MATCH($J$2&amp;"Ост /Дб",'101'!$1:$1,0)))+(INDEX('101'!$A:$G,MATCH($A332&amp;"61902",'101'!$A:$A,0),MATCH($J$2&amp;"Ост /Дб",'101'!$1:$1,0)))+(INDEX('101'!$A:$G,MATCH($A332&amp;"61903",'101'!$A:$A,0),MATCH($J$2&amp;"Ост /Дб",'101'!$1:$1,0)))+(INDEX('101'!$A:$G,MATCH($A332&amp;"61904",'101'!$A:$A,0),MATCH($J$2&amp;"Ост /Дб",'101'!$1:$1,0)))+(INDEX('101'!$A:$G,MATCH($A332&amp;"61905",'101'!$A:$A,0),MATCH($J$2&amp;"Ост /Дб",'101'!$1:$1,0)))+(INDEX('101'!$A:$G,MATCH($A332&amp;"61906",'101'!$A:$A,0),MATCH($J$2&amp;"Ост /Дб",'101'!$1:$1,0)))+(INDEX('101'!$A:$G,MATCH($A332&amp;"61907",'101'!$A:$A,0),MATCH($J$2&amp;"Ост /Дб",'101'!$1:$1,0)))+(INDEX('101'!$A:$G,MATCH($A332&amp;"61908",'101'!$A:$A,0),MATCH($J$2&amp;"Ост /Дб",'101'!$1:$1,0)))+(INDEX('101'!$A:$G,MATCH($A332&amp;"61911",'101'!$A:$A,0),MATCH($J$2&amp;"Ост /Дб",'101'!$1:$1,0)))-(INDEX('101'!$A:$G,MATCH($A332&amp;"61909",'101'!$A:$A,0),MATCH($J$2&amp;"Ост /Кр",'101'!$1:$1,0)))-(INDEX('101'!$A:$G,MATCH($A332&amp;"61910",'101'!$A:$A,0),MATCH($J$2&amp;"Ост /Кр",'101'!$1:$1,0)))-(INDEX('101'!$A:$G,MATCH($A332&amp;"61912",'101'!$A:$A,0),MATCH($J$2&amp;"Ост /Кр",'101'!$1:$1,0)))+(INDEX('101'!$A:$G,MATCH($A332&amp;"62001",'101'!$A:$A,0),MATCH($J$2&amp;"Ост /Дб",'101'!$1:$1,0)))-(INDEX('101'!$A:$G,MATCH($A332&amp;"62002",'101'!$A:$A,0),MATCH($J$2&amp;"Ост /Кр",'101'!$1:$1,0)))+(INDEX('101'!$A:$G,MATCH($A332&amp;"62101",'101'!$A:$A,0),MATCH($J$2&amp;"Ост /Дб",'101'!$1:$1,0)))+(INDEX('101'!$A:$G,MATCH($A332&amp;"62102",'101'!$A:$A,0),MATCH($J$2&amp;"Ост /Дб",'101'!$1:$1,0)))-(INDEX('101'!$A:$G,MATCH($A332&amp;"62103",'101'!$A:$A,0),MATCH($J$2&amp;"Ост /Кр",'101'!$1:$1,0))))-(((INDEX('135'!$A:$O,MATCH('0107'!$A332,'135'!$A:$A,0),MATCH($J$2&amp;F$4,'135'!$2:$2,0)))/1.5)+(INDEX('135'!$A:$O,MATCH('0107'!$A332,'135'!$A:$A,0),MATCH($J$2&amp;F$5,'135'!$2:$2,0)))+(INDEX('135'!$A:$O,MATCH('0107'!$A332,'135'!$A:$A,0),MATCH($J$2&amp;F$6,'135'!$2:$2,0)))))/$J$1</f>
        <v>23.234000000000002</v>
      </c>
      <c r="G332" s="16">
        <f>(((INDEX('135'!$A:$O,MATCH('0107'!$A332,'135'!$A:$A,0),MATCH($J$2&amp;G$4,'135'!$2:$2,0)))/1.5)+(INDEX('135'!$A:$O,MATCH('0107'!$A332,'135'!$A:$A,0),MATCH($J$2&amp;G$5,'135'!$2:$2,0)))+(INDEX('135'!$A:$O,MATCH('0107'!$A332,'135'!$A:$A,0),MATCH($J$2&amp;G$6,'135'!$2:$2,0))))/$J$1</f>
        <v>0</v>
      </c>
      <c r="H332" s="11">
        <f>(((INDEX('135'!$A:$O,MATCH('0107'!$A332,'135'!$A:$A,0),MATCH($J$2&amp;H$6,'135'!$2:$2,0)))/1.5))/$J$1</f>
        <v>0</v>
      </c>
      <c r="I332" s="11">
        <f>(((INDEX('135'!$A:$O,MATCH('0107'!$A332,'135'!$A:$A,0),MATCH($J$2&amp;I$4,'135'!$2:$2,0)))/1.5)+(INDEX('135'!$A:$O,MATCH('0107'!$A332,'135'!$A:$A,0),MATCH($J$2&amp;I$5,'135'!$2:$2,0)))+(INDEX('135'!$A:$O,MATCH('0107'!$A332,'135'!$A:$A,0),MATCH($J$2&amp;I$6,'135'!$2:$2,0))))/$J$1</f>
        <v>2.7333333333333331E-2</v>
      </c>
      <c r="J332" s="11"/>
      <c r="K332" s="15">
        <f t="shared" si="117"/>
        <v>5.161408662799901</v>
      </c>
      <c r="L332" s="49">
        <f t="shared" si="118"/>
        <v>5.15534372656309E-2</v>
      </c>
      <c r="M332" s="52">
        <f t="shared" si="119"/>
        <v>1</v>
      </c>
      <c r="N332" s="49">
        <f t="shared" si="120"/>
        <v>0</v>
      </c>
      <c r="O332" s="49">
        <f t="shared" si="121"/>
        <v>0</v>
      </c>
      <c r="P332" s="52">
        <f t="shared" si="122"/>
        <v>2</v>
      </c>
      <c r="Q332" s="49">
        <f t="shared" si="123"/>
        <v>6.0649362368106125E-5</v>
      </c>
      <c r="R332" s="52">
        <f t="shared" si="124"/>
        <v>2</v>
      </c>
      <c r="S332" s="49">
        <f t="shared" si="125"/>
        <v>0</v>
      </c>
      <c r="T332" s="49">
        <f t="shared" si="126"/>
        <v>5.161408662799901E-2</v>
      </c>
      <c r="U332" s="38">
        <f t="shared" si="127"/>
        <v>0</v>
      </c>
      <c r="V332" s="54">
        <f t="shared" si="128"/>
        <v>0</v>
      </c>
      <c r="W332" s="57">
        <f t="shared" si="111"/>
        <v>0</v>
      </c>
      <c r="X332" s="59">
        <f t="shared" si="112"/>
        <v>450.678</v>
      </c>
      <c r="Y332" s="53">
        <f>INDEX('N1.0'!D:D,MATCH('0107'!A332,'N1.0'!B:B,0))</f>
        <v>25.904</v>
      </c>
      <c r="Z332" s="53">
        <f t="shared" si="113"/>
        <v>1739.8008029647931</v>
      </c>
      <c r="AA332" s="53">
        <f t="shared" si="114"/>
        <v>25.904</v>
      </c>
      <c r="AB332" s="53">
        <f t="shared" si="129"/>
        <v>0</v>
      </c>
      <c r="AC332" s="56">
        <f t="shared" si="130"/>
        <v>0</v>
      </c>
      <c r="AD332" s="56">
        <f t="shared" si="131"/>
        <v>0</v>
      </c>
      <c r="AE332" s="53">
        <f t="shared" si="115"/>
        <v>25.904</v>
      </c>
      <c r="AF332" s="53">
        <f t="shared" si="116"/>
        <v>25.904</v>
      </c>
    </row>
    <row r="333" spans="1:32" ht="20.5" customHeight="1" x14ac:dyDescent="0.2">
      <c r="A333" s="26" t="str">
        <f>all_banks!O327&amp;" "</f>
        <v xml:space="preserve">АО "Эм-Ю-Эф-Джи Банк (Евразия)" (3465) </v>
      </c>
      <c r="B333" s="3">
        <f>all_banks!H327</f>
        <v>3465</v>
      </c>
      <c r="C333" s="3" t="str">
        <f>all_banks!E327</f>
        <v>ЭМ-Ю-ЭФ-ДЖИ БАНК (ЕВРАЗИЯ)</v>
      </c>
      <c r="D333" s="14">
        <f>INDEX('123_parsed'!B:B,MATCH('0107'!B333,'123_parsed'!A:A,0))</f>
        <v>22480.194</v>
      </c>
      <c r="E333" s="13">
        <f t="shared" si="110"/>
        <v>130.267</v>
      </c>
      <c r="F333" s="11">
        <f>(((INDEX('101'!$A:$G,MATCH($A333&amp;"60401",'101'!$A:$A,0),MATCH($J$2&amp;"Ост /Дб",'101'!$1:$1,0)))+(INDEX('101'!$A:$G,MATCH($A333&amp;"60404",'101'!$A:$A,0),MATCH($J$2&amp;"Ост /Дб",'101'!$1:$1,0)))+(INDEX('101'!$A:$G,MATCH($A333&amp;"60415",'101'!$A:$A,0),MATCH($J$2&amp;"Ост /Дб",'101'!$1:$1,0)))-(INDEX('101'!$A:$G,MATCH($A333&amp;"60414",'101'!$A:$A,0),MATCH($J$2&amp;"Ост /Кр",'101'!$1:$1,0)))-(INDEX('101'!$A:$G,MATCH($A333&amp;"60405",'101'!$A:$A,0),MATCH($J$2&amp;"Ост /Дб",'101'!$1:$1,0)))+(INDEX('101'!$A:$G,MATCH($A333&amp;"61901",'101'!$A:$A,0),MATCH($J$2&amp;"Ост /Дб",'101'!$1:$1,0)))+(INDEX('101'!$A:$G,MATCH($A333&amp;"61902",'101'!$A:$A,0),MATCH($J$2&amp;"Ост /Дб",'101'!$1:$1,0)))+(INDEX('101'!$A:$G,MATCH($A333&amp;"61903",'101'!$A:$A,0),MATCH($J$2&amp;"Ост /Дб",'101'!$1:$1,0)))+(INDEX('101'!$A:$G,MATCH($A333&amp;"61904",'101'!$A:$A,0),MATCH($J$2&amp;"Ост /Дб",'101'!$1:$1,0)))+(INDEX('101'!$A:$G,MATCH($A333&amp;"61905",'101'!$A:$A,0),MATCH($J$2&amp;"Ост /Дб",'101'!$1:$1,0)))+(INDEX('101'!$A:$G,MATCH($A333&amp;"61906",'101'!$A:$A,0),MATCH($J$2&amp;"Ост /Дб",'101'!$1:$1,0)))+(INDEX('101'!$A:$G,MATCH($A333&amp;"61907",'101'!$A:$A,0),MATCH($J$2&amp;"Ост /Дб",'101'!$1:$1,0)))+(INDEX('101'!$A:$G,MATCH($A333&amp;"61908",'101'!$A:$A,0),MATCH($J$2&amp;"Ост /Дб",'101'!$1:$1,0)))+(INDEX('101'!$A:$G,MATCH($A333&amp;"61911",'101'!$A:$A,0),MATCH($J$2&amp;"Ост /Дб",'101'!$1:$1,0)))-(INDEX('101'!$A:$G,MATCH($A333&amp;"61909",'101'!$A:$A,0),MATCH($J$2&amp;"Ост /Кр",'101'!$1:$1,0)))-(INDEX('101'!$A:$G,MATCH($A333&amp;"61910",'101'!$A:$A,0),MATCH($J$2&amp;"Ост /Кр",'101'!$1:$1,0)))-(INDEX('101'!$A:$G,MATCH($A333&amp;"61912",'101'!$A:$A,0),MATCH($J$2&amp;"Ост /Кр",'101'!$1:$1,0)))+(INDEX('101'!$A:$G,MATCH($A333&amp;"62001",'101'!$A:$A,0),MATCH($J$2&amp;"Ост /Дб",'101'!$1:$1,0)))-(INDEX('101'!$A:$G,MATCH($A333&amp;"62002",'101'!$A:$A,0),MATCH($J$2&amp;"Ост /Кр",'101'!$1:$1,0)))+(INDEX('101'!$A:$G,MATCH($A333&amp;"62101",'101'!$A:$A,0),MATCH($J$2&amp;"Ост /Дб",'101'!$1:$1,0)))+(INDEX('101'!$A:$G,MATCH($A333&amp;"62102",'101'!$A:$A,0),MATCH($J$2&amp;"Ост /Дб",'101'!$1:$1,0)))-(INDEX('101'!$A:$G,MATCH($A333&amp;"62103",'101'!$A:$A,0),MATCH($J$2&amp;"Ост /Кр",'101'!$1:$1,0))))-(((INDEX('135'!$A:$O,MATCH('0107'!$A333,'135'!$A:$A,0),MATCH($J$2&amp;F$4,'135'!$2:$2,0)))/1.5)+(INDEX('135'!$A:$O,MATCH('0107'!$A333,'135'!$A:$A,0),MATCH($J$2&amp;F$5,'135'!$2:$2,0)))+(INDEX('135'!$A:$O,MATCH('0107'!$A333,'135'!$A:$A,0),MATCH($J$2&amp;F$6,'135'!$2:$2,0)))))/$J$1</f>
        <v>130.267</v>
      </c>
      <c r="G333" s="16">
        <f>(((INDEX('135'!$A:$O,MATCH('0107'!$A333,'135'!$A:$A,0),MATCH($J$2&amp;G$4,'135'!$2:$2,0)))/1.5)+(INDEX('135'!$A:$O,MATCH('0107'!$A333,'135'!$A:$A,0),MATCH($J$2&amp;G$5,'135'!$2:$2,0)))+(INDEX('135'!$A:$O,MATCH('0107'!$A333,'135'!$A:$A,0),MATCH($J$2&amp;G$6,'135'!$2:$2,0))))/$J$1</f>
        <v>0</v>
      </c>
      <c r="H333" s="11">
        <f>(((INDEX('135'!$A:$O,MATCH('0107'!$A333,'135'!$A:$A,0),MATCH($J$2&amp;H$6,'135'!$2:$2,0)))/1.5))/$J$1</f>
        <v>0</v>
      </c>
      <c r="I333" s="11">
        <f>(((INDEX('135'!$A:$O,MATCH('0107'!$A333,'135'!$A:$A,0),MATCH($J$2&amp;I$4,'135'!$2:$2,0)))/1.5)+(INDEX('135'!$A:$O,MATCH('0107'!$A333,'135'!$A:$A,0),MATCH($J$2&amp;I$5,'135'!$2:$2,0)))+(INDEX('135'!$A:$O,MATCH('0107'!$A333,'135'!$A:$A,0),MATCH($J$2&amp;I$6,'135'!$2:$2,0))))/$J$1</f>
        <v>0</v>
      </c>
      <c r="J333" s="11"/>
      <c r="K333" s="15">
        <f t="shared" si="117"/>
        <v>0.57947453656316317</v>
      </c>
      <c r="L333" s="49">
        <f t="shared" si="118"/>
        <v>5.7947453656316313E-3</v>
      </c>
      <c r="M333" s="52">
        <f t="shared" si="119"/>
        <v>1</v>
      </c>
      <c r="N333" s="49">
        <f t="shared" si="120"/>
        <v>0</v>
      </c>
      <c r="O333" s="49">
        <f t="shared" si="121"/>
        <v>0</v>
      </c>
      <c r="P333" s="52">
        <f t="shared" si="122"/>
        <v>2</v>
      </c>
      <c r="Q333" s="49">
        <f t="shared" si="123"/>
        <v>0</v>
      </c>
      <c r="R333" s="52">
        <f t="shared" si="124"/>
        <v>2</v>
      </c>
      <c r="S333" s="49">
        <f t="shared" si="125"/>
        <v>0</v>
      </c>
      <c r="T333" s="49">
        <f t="shared" si="126"/>
        <v>5.7947453656316313E-3</v>
      </c>
      <c r="U333" s="38">
        <f t="shared" si="127"/>
        <v>0</v>
      </c>
      <c r="V333" s="54">
        <f t="shared" si="128"/>
        <v>0</v>
      </c>
      <c r="W333" s="57">
        <f t="shared" si="111"/>
        <v>0</v>
      </c>
      <c r="X333" s="59">
        <f t="shared" si="112"/>
        <v>22480.194</v>
      </c>
      <c r="Y333" s="53">
        <f>INDEX('N1.0'!D:D,MATCH('0107'!A333,'N1.0'!B:B,0))</f>
        <v>145.21299999999999</v>
      </c>
      <c r="Z333" s="53">
        <f t="shared" si="113"/>
        <v>15480.841246995793</v>
      </c>
      <c r="AA333" s="53">
        <f t="shared" si="114"/>
        <v>145.21299999999999</v>
      </c>
      <c r="AB333" s="53">
        <f t="shared" si="129"/>
        <v>0</v>
      </c>
      <c r="AC333" s="56">
        <f t="shared" si="130"/>
        <v>0</v>
      </c>
      <c r="AD333" s="56">
        <f t="shared" si="131"/>
        <v>0</v>
      </c>
      <c r="AE333" s="53">
        <f t="shared" si="115"/>
        <v>145.21299999999999</v>
      </c>
      <c r="AF333" s="53">
        <f t="shared" si="116"/>
        <v>145.21299999999999</v>
      </c>
    </row>
    <row r="334" spans="1:32" ht="20.5" customHeight="1" x14ac:dyDescent="0.2">
      <c r="A334" s="26" t="str">
        <f>all_banks!O328&amp;" "</f>
        <v xml:space="preserve">АКБ "Энергобанк" (АО) (67) </v>
      </c>
      <c r="B334" s="3">
        <f>all_banks!H328</f>
        <v>67</v>
      </c>
      <c r="C334" s="3" t="str">
        <f>all_banks!E328</f>
        <v>ЭНЕРГОБАНК</v>
      </c>
      <c r="D334" s="14">
        <f>INDEX('123_parsed'!B:B,MATCH('0107'!B334,'123_parsed'!A:A,0))</f>
        <v>5776.2380000000003</v>
      </c>
      <c r="E334" s="13">
        <f t="shared" si="110"/>
        <v>148.66700000000003</v>
      </c>
      <c r="F334" s="11">
        <f>(((INDEX('101'!$A:$G,MATCH($A334&amp;"60401",'101'!$A:$A,0),MATCH($J$2&amp;"Ост /Дб",'101'!$1:$1,0)))+(INDEX('101'!$A:$G,MATCH($A334&amp;"60404",'101'!$A:$A,0),MATCH($J$2&amp;"Ост /Дб",'101'!$1:$1,0)))+(INDEX('101'!$A:$G,MATCH($A334&amp;"60415",'101'!$A:$A,0),MATCH($J$2&amp;"Ост /Дб",'101'!$1:$1,0)))-(INDEX('101'!$A:$G,MATCH($A334&amp;"60414",'101'!$A:$A,0),MATCH($J$2&amp;"Ост /Кр",'101'!$1:$1,0)))-(INDEX('101'!$A:$G,MATCH($A334&amp;"60405",'101'!$A:$A,0),MATCH($J$2&amp;"Ост /Дб",'101'!$1:$1,0)))+(INDEX('101'!$A:$G,MATCH($A334&amp;"61901",'101'!$A:$A,0),MATCH($J$2&amp;"Ост /Дб",'101'!$1:$1,0)))+(INDEX('101'!$A:$G,MATCH($A334&amp;"61902",'101'!$A:$A,0),MATCH($J$2&amp;"Ост /Дб",'101'!$1:$1,0)))+(INDEX('101'!$A:$G,MATCH($A334&amp;"61903",'101'!$A:$A,0),MATCH($J$2&amp;"Ост /Дб",'101'!$1:$1,0)))+(INDEX('101'!$A:$G,MATCH($A334&amp;"61904",'101'!$A:$A,0),MATCH($J$2&amp;"Ост /Дб",'101'!$1:$1,0)))+(INDEX('101'!$A:$G,MATCH($A334&amp;"61905",'101'!$A:$A,0),MATCH($J$2&amp;"Ост /Дб",'101'!$1:$1,0)))+(INDEX('101'!$A:$G,MATCH($A334&amp;"61906",'101'!$A:$A,0),MATCH($J$2&amp;"Ост /Дб",'101'!$1:$1,0)))+(INDEX('101'!$A:$G,MATCH($A334&amp;"61907",'101'!$A:$A,0),MATCH($J$2&amp;"Ост /Дб",'101'!$1:$1,0)))+(INDEX('101'!$A:$G,MATCH($A334&amp;"61908",'101'!$A:$A,0),MATCH($J$2&amp;"Ост /Дб",'101'!$1:$1,0)))+(INDEX('101'!$A:$G,MATCH($A334&amp;"61911",'101'!$A:$A,0),MATCH($J$2&amp;"Ост /Дб",'101'!$1:$1,0)))-(INDEX('101'!$A:$G,MATCH($A334&amp;"61909",'101'!$A:$A,0),MATCH($J$2&amp;"Ост /Кр",'101'!$1:$1,0)))-(INDEX('101'!$A:$G,MATCH($A334&amp;"61910",'101'!$A:$A,0),MATCH($J$2&amp;"Ост /Кр",'101'!$1:$1,0)))-(INDEX('101'!$A:$G,MATCH($A334&amp;"61912",'101'!$A:$A,0),MATCH($J$2&amp;"Ост /Кр",'101'!$1:$1,0)))+(INDEX('101'!$A:$G,MATCH($A334&amp;"62001",'101'!$A:$A,0),MATCH($J$2&amp;"Ост /Дб",'101'!$1:$1,0)))-(INDEX('101'!$A:$G,MATCH($A334&amp;"62002",'101'!$A:$A,0),MATCH($J$2&amp;"Ост /Кр",'101'!$1:$1,0)))+(INDEX('101'!$A:$G,MATCH($A334&amp;"62101",'101'!$A:$A,0),MATCH($J$2&amp;"Ост /Дб",'101'!$1:$1,0)))+(INDEX('101'!$A:$G,MATCH($A334&amp;"62102",'101'!$A:$A,0),MATCH($J$2&amp;"Ост /Дб",'101'!$1:$1,0)))-(INDEX('101'!$A:$G,MATCH($A334&amp;"62103",'101'!$A:$A,0),MATCH($J$2&amp;"Ост /Кр",'101'!$1:$1,0))))-(((INDEX('135'!$A:$O,MATCH('0107'!$A334,'135'!$A:$A,0),MATCH($J$2&amp;F$4,'135'!$2:$2,0)))/1.5)+(INDEX('135'!$A:$O,MATCH('0107'!$A334,'135'!$A:$A,0),MATCH($J$2&amp;F$5,'135'!$2:$2,0)))+(INDEX('135'!$A:$O,MATCH('0107'!$A334,'135'!$A:$A,0),MATCH($J$2&amp;F$6,'135'!$2:$2,0)))))/$J$1</f>
        <v>142.83600000000001</v>
      </c>
      <c r="G334" s="16">
        <f>(((INDEX('135'!$A:$O,MATCH('0107'!$A334,'135'!$A:$A,0),MATCH($J$2&amp;G$4,'135'!$2:$2,0)))/1.5)+(INDEX('135'!$A:$O,MATCH('0107'!$A334,'135'!$A:$A,0),MATCH($J$2&amp;G$5,'135'!$2:$2,0)))+(INDEX('135'!$A:$O,MATCH('0107'!$A334,'135'!$A:$A,0),MATCH($J$2&amp;G$6,'135'!$2:$2,0))))/$J$1</f>
        <v>1.5309999999999999</v>
      </c>
      <c r="H334" s="11">
        <f>(((INDEX('135'!$A:$O,MATCH('0107'!$A334,'135'!$A:$A,0),MATCH($J$2&amp;H$6,'135'!$2:$2,0)))/1.5))/$J$1</f>
        <v>0</v>
      </c>
      <c r="I334" s="11">
        <f>(((INDEX('135'!$A:$O,MATCH('0107'!$A334,'135'!$A:$A,0),MATCH($J$2&amp;I$4,'135'!$2:$2,0)))/1.5)+(INDEX('135'!$A:$O,MATCH('0107'!$A334,'135'!$A:$A,0),MATCH($J$2&amp;I$5,'135'!$2:$2,0)))+(INDEX('135'!$A:$O,MATCH('0107'!$A334,'135'!$A:$A,0),MATCH($J$2&amp;I$6,'135'!$2:$2,0))))/$J$1</f>
        <v>4.3</v>
      </c>
      <c r="J334" s="11"/>
      <c r="K334" s="15">
        <f t="shared" si="117"/>
        <v>2.5737686016400296</v>
      </c>
      <c r="L334" s="49">
        <f t="shared" si="118"/>
        <v>2.4728205451368175E-2</v>
      </c>
      <c r="M334" s="52">
        <f t="shared" si="119"/>
        <v>1</v>
      </c>
      <c r="N334" s="49">
        <f t="shared" si="120"/>
        <v>2.6505140543031636E-4</v>
      </c>
      <c r="O334" s="49">
        <f t="shared" si="121"/>
        <v>0</v>
      </c>
      <c r="P334" s="52">
        <f t="shared" si="122"/>
        <v>2</v>
      </c>
      <c r="Q334" s="49">
        <f t="shared" si="123"/>
        <v>7.4442915960180303E-4</v>
      </c>
      <c r="R334" s="52">
        <f t="shared" si="124"/>
        <v>2</v>
      </c>
      <c r="S334" s="49">
        <f t="shared" si="125"/>
        <v>0</v>
      </c>
      <c r="T334" s="49">
        <f t="shared" si="126"/>
        <v>2.5737686016400297E-2</v>
      </c>
      <c r="U334" s="38">
        <f t="shared" si="127"/>
        <v>0</v>
      </c>
      <c r="V334" s="54">
        <f t="shared" si="128"/>
        <v>0</v>
      </c>
      <c r="W334" s="57">
        <f t="shared" si="111"/>
        <v>0</v>
      </c>
      <c r="X334" s="59">
        <f t="shared" si="112"/>
        <v>5776.2380000000003</v>
      </c>
      <c r="Y334" s="53">
        <f>INDEX('N1.0'!D:D,MATCH('0107'!A334,'N1.0'!B:B,0))</f>
        <v>32.523000000000003</v>
      </c>
      <c r="Z334" s="53">
        <f t="shared" si="113"/>
        <v>17760.471051256034</v>
      </c>
      <c r="AA334" s="53">
        <f t="shared" si="114"/>
        <v>32.523000000000003</v>
      </c>
      <c r="AB334" s="53">
        <f t="shared" si="129"/>
        <v>0</v>
      </c>
      <c r="AC334" s="56">
        <f t="shared" si="130"/>
        <v>0</v>
      </c>
      <c r="AD334" s="56">
        <f t="shared" si="131"/>
        <v>0</v>
      </c>
      <c r="AE334" s="53">
        <f t="shared" si="115"/>
        <v>32.523000000000003</v>
      </c>
      <c r="AF334" s="53">
        <f t="shared" si="116"/>
        <v>32.523000000000003</v>
      </c>
    </row>
    <row r="335" spans="1:32" ht="20.5" customHeight="1" x14ac:dyDescent="0.2">
      <c r="A335" s="26" t="str">
        <f>all_banks!O329&amp;" "</f>
        <v xml:space="preserve">КБ "ЭНЕРГОТРАНСБАНК" (АО) (1307) </v>
      </c>
      <c r="B335" s="3">
        <f>all_banks!H329</f>
        <v>1307</v>
      </c>
      <c r="C335" s="3" t="str">
        <f>all_banks!E329</f>
        <v>ЭНЕРГОТРАНСБАНК</v>
      </c>
      <c r="D335" s="14">
        <f>INDEX('123_parsed'!B:B,MATCH('0107'!B335,'123_parsed'!A:A,0))</f>
        <v>5842.7629999999999</v>
      </c>
      <c r="E335" s="13">
        <f t="shared" si="110"/>
        <v>822.42899999999997</v>
      </c>
      <c r="F335" s="11">
        <f>(((INDEX('101'!$A:$G,MATCH($A335&amp;"60401",'101'!$A:$A,0),MATCH($J$2&amp;"Ост /Дб",'101'!$1:$1,0)))+(INDEX('101'!$A:$G,MATCH($A335&amp;"60404",'101'!$A:$A,0),MATCH($J$2&amp;"Ост /Дб",'101'!$1:$1,0)))+(INDEX('101'!$A:$G,MATCH($A335&amp;"60415",'101'!$A:$A,0),MATCH($J$2&amp;"Ост /Дб",'101'!$1:$1,0)))-(INDEX('101'!$A:$G,MATCH($A335&amp;"60414",'101'!$A:$A,0),MATCH($J$2&amp;"Ост /Кр",'101'!$1:$1,0)))-(INDEX('101'!$A:$G,MATCH($A335&amp;"60405",'101'!$A:$A,0),MATCH($J$2&amp;"Ост /Дб",'101'!$1:$1,0)))+(INDEX('101'!$A:$G,MATCH($A335&amp;"61901",'101'!$A:$A,0),MATCH($J$2&amp;"Ост /Дб",'101'!$1:$1,0)))+(INDEX('101'!$A:$G,MATCH($A335&amp;"61902",'101'!$A:$A,0),MATCH($J$2&amp;"Ост /Дб",'101'!$1:$1,0)))+(INDEX('101'!$A:$G,MATCH($A335&amp;"61903",'101'!$A:$A,0),MATCH($J$2&amp;"Ост /Дб",'101'!$1:$1,0)))+(INDEX('101'!$A:$G,MATCH($A335&amp;"61904",'101'!$A:$A,0),MATCH($J$2&amp;"Ост /Дб",'101'!$1:$1,0)))+(INDEX('101'!$A:$G,MATCH($A335&amp;"61905",'101'!$A:$A,0),MATCH($J$2&amp;"Ост /Дб",'101'!$1:$1,0)))+(INDEX('101'!$A:$G,MATCH($A335&amp;"61906",'101'!$A:$A,0),MATCH($J$2&amp;"Ост /Дб",'101'!$1:$1,0)))+(INDEX('101'!$A:$G,MATCH($A335&amp;"61907",'101'!$A:$A,0),MATCH($J$2&amp;"Ост /Дб",'101'!$1:$1,0)))+(INDEX('101'!$A:$G,MATCH($A335&amp;"61908",'101'!$A:$A,0),MATCH($J$2&amp;"Ост /Дб",'101'!$1:$1,0)))+(INDEX('101'!$A:$G,MATCH($A335&amp;"61911",'101'!$A:$A,0),MATCH($J$2&amp;"Ост /Дб",'101'!$1:$1,0)))-(INDEX('101'!$A:$G,MATCH($A335&amp;"61909",'101'!$A:$A,0),MATCH($J$2&amp;"Ост /Кр",'101'!$1:$1,0)))-(INDEX('101'!$A:$G,MATCH($A335&amp;"61910",'101'!$A:$A,0),MATCH($J$2&amp;"Ост /Кр",'101'!$1:$1,0)))-(INDEX('101'!$A:$G,MATCH($A335&amp;"61912",'101'!$A:$A,0),MATCH($J$2&amp;"Ост /Кр",'101'!$1:$1,0)))+(INDEX('101'!$A:$G,MATCH($A335&amp;"62001",'101'!$A:$A,0),MATCH($J$2&amp;"Ост /Дб",'101'!$1:$1,0)))-(INDEX('101'!$A:$G,MATCH($A335&amp;"62002",'101'!$A:$A,0),MATCH($J$2&amp;"Ост /Кр",'101'!$1:$1,0)))+(INDEX('101'!$A:$G,MATCH($A335&amp;"62101",'101'!$A:$A,0),MATCH($J$2&amp;"Ост /Дб",'101'!$1:$1,0)))+(INDEX('101'!$A:$G,MATCH($A335&amp;"62102",'101'!$A:$A,0),MATCH($J$2&amp;"Ост /Дб",'101'!$1:$1,0)))-(INDEX('101'!$A:$G,MATCH($A335&amp;"62103",'101'!$A:$A,0),MATCH($J$2&amp;"Ост /Кр",'101'!$1:$1,0))))-(((INDEX('135'!$A:$O,MATCH('0107'!$A335,'135'!$A:$A,0),MATCH($J$2&amp;F$4,'135'!$2:$2,0)))/1.5)+(INDEX('135'!$A:$O,MATCH('0107'!$A335,'135'!$A:$A,0),MATCH($J$2&amp;F$5,'135'!$2:$2,0)))+(INDEX('135'!$A:$O,MATCH('0107'!$A335,'135'!$A:$A,0),MATCH($J$2&amp;F$6,'135'!$2:$2,0)))))/$J$1</f>
        <v>550.12699999999995</v>
      </c>
      <c r="G335" s="16">
        <f>(((INDEX('135'!$A:$O,MATCH('0107'!$A335,'135'!$A:$A,0),MATCH($J$2&amp;G$4,'135'!$2:$2,0)))/1.5)+(INDEX('135'!$A:$O,MATCH('0107'!$A335,'135'!$A:$A,0),MATCH($J$2&amp;G$5,'135'!$2:$2,0)))+(INDEX('135'!$A:$O,MATCH('0107'!$A335,'135'!$A:$A,0),MATCH($J$2&amp;G$6,'135'!$2:$2,0))))/$J$1</f>
        <v>58.552</v>
      </c>
      <c r="H335" s="11">
        <f>(((INDEX('135'!$A:$O,MATCH('0107'!$A335,'135'!$A:$A,0),MATCH($J$2&amp;H$6,'135'!$2:$2,0)))/1.5))/$J$1</f>
        <v>0</v>
      </c>
      <c r="I335" s="11">
        <f>(((INDEX('135'!$A:$O,MATCH('0107'!$A335,'135'!$A:$A,0),MATCH($J$2&amp;I$4,'135'!$2:$2,0)))/1.5)+(INDEX('135'!$A:$O,MATCH('0107'!$A335,'135'!$A:$A,0),MATCH($J$2&amp;I$5,'135'!$2:$2,0)))+(INDEX('135'!$A:$O,MATCH('0107'!$A335,'135'!$A:$A,0),MATCH($J$2&amp;I$6,'135'!$2:$2,0))))/$J$1</f>
        <v>213.75</v>
      </c>
      <c r="J335" s="11"/>
      <c r="K335" s="15">
        <f t="shared" si="117"/>
        <v>14.076028755573347</v>
      </c>
      <c r="L335" s="49">
        <f t="shared" si="118"/>
        <v>9.4155282355282935E-2</v>
      </c>
      <c r="M335" s="52">
        <f t="shared" si="119"/>
        <v>1</v>
      </c>
      <c r="N335" s="49">
        <f t="shared" si="120"/>
        <v>1.0021286162043541E-2</v>
      </c>
      <c r="O335" s="49">
        <f t="shared" si="121"/>
        <v>0</v>
      </c>
      <c r="P335" s="52">
        <f t="shared" si="122"/>
        <v>2</v>
      </c>
      <c r="Q335" s="49">
        <f t="shared" si="123"/>
        <v>3.6583719038407E-2</v>
      </c>
      <c r="R335" s="52">
        <f t="shared" si="124"/>
        <v>2</v>
      </c>
      <c r="S335" s="49">
        <f t="shared" si="125"/>
        <v>0</v>
      </c>
      <c r="T335" s="49">
        <f t="shared" si="126"/>
        <v>0.14076028755573347</v>
      </c>
      <c r="U335" s="38">
        <f t="shared" si="127"/>
        <v>0</v>
      </c>
      <c r="V335" s="54">
        <f t="shared" si="128"/>
        <v>0</v>
      </c>
      <c r="W335" s="57">
        <f t="shared" si="111"/>
        <v>0</v>
      </c>
      <c r="X335" s="59">
        <f t="shared" si="112"/>
        <v>5842.7629999999999</v>
      </c>
      <c r="Y335" s="53">
        <f>INDEX('N1.0'!D:D,MATCH('0107'!A335,'N1.0'!B:B,0))</f>
        <v>23.456</v>
      </c>
      <c r="Z335" s="53">
        <f t="shared" si="113"/>
        <v>24909.460266030015</v>
      </c>
      <c r="AA335" s="53">
        <f t="shared" si="114"/>
        <v>23.456</v>
      </c>
      <c r="AB335" s="53">
        <f t="shared" si="129"/>
        <v>0</v>
      </c>
      <c r="AC335" s="56">
        <f t="shared" si="130"/>
        <v>0</v>
      </c>
      <c r="AD335" s="56">
        <f t="shared" si="131"/>
        <v>0</v>
      </c>
      <c r="AE335" s="53">
        <f t="shared" si="115"/>
        <v>23.456</v>
      </c>
      <c r="AF335" s="53">
        <f t="shared" si="116"/>
        <v>23.456</v>
      </c>
    </row>
    <row r="336" spans="1:32" ht="20.5" customHeight="1" x14ac:dyDescent="0.2">
      <c r="A336" s="26" t="str">
        <f>all_banks!O330&amp;" "</f>
        <v xml:space="preserve">Эс-Би-Ай Банк ООО (3185) </v>
      </c>
      <c r="B336" s="3">
        <f>all_banks!H330</f>
        <v>3185</v>
      </c>
      <c r="C336" s="3" t="str">
        <f>all_banks!E330</f>
        <v>ЭС-БИ-АЙ БАНК</v>
      </c>
      <c r="D336" s="14">
        <f>INDEX('123_parsed'!B:B,MATCH('0107'!B336,'123_parsed'!A:A,0))</f>
        <v>6930.6059999999998</v>
      </c>
      <c r="E336" s="13">
        <f t="shared" si="110"/>
        <v>13.605</v>
      </c>
      <c r="F336" s="11">
        <f>(((INDEX('101'!$A:$G,MATCH($A336&amp;"60401",'101'!$A:$A,0),MATCH($J$2&amp;"Ост /Дб",'101'!$1:$1,0)))+(INDEX('101'!$A:$G,MATCH($A336&amp;"60404",'101'!$A:$A,0),MATCH($J$2&amp;"Ост /Дб",'101'!$1:$1,0)))+(INDEX('101'!$A:$G,MATCH($A336&amp;"60415",'101'!$A:$A,0),MATCH($J$2&amp;"Ост /Дб",'101'!$1:$1,0)))-(INDEX('101'!$A:$G,MATCH($A336&amp;"60414",'101'!$A:$A,0),MATCH($J$2&amp;"Ост /Кр",'101'!$1:$1,0)))-(INDEX('101'!$A:$G,MATCH($A336&amp;"60405",'101'!$A:$A,0),MATCH($J$2&amp;"Ост /Дб",'101'!$1:$1,0)))+(INDEX('101'!$A:$G,MATCH($A336&amp;"61901",'101'!$A:$A,0),MATCH($J$2&amp;"Ост /Дб",'101'!$1:$1,0)))+(INDEX('101'!$A:$G,MATCH($A336&amp;"61902",'101'!$A:$A,0),MATCH($J$2&amp;"Ост /Дб",'101'!$1:$1,0)))+(INDEX('101'!$A:$G,MATCH($A336&amp;"61903",'101'!$A:$A,0),MATCH($J$2&amp;"Ост /Дб",'101'!$1:$1,0)))+(INDEX('101'!$A:$G,MATCH($A336&amp;"61904",'101'!$A:$A,0),MATCH($J$2&amp;"Ост /Дб",'101'!$1:$1,0)))+(INDEX('101'!$A:$G,MATCH($A336&amp;"61905",'101'!$A:$A,0),MATCH($J$2&amp;"Ост /Дб",'101'!$1:$1,0)))+(INDEX('101'!$A:$G,MATCH($A336&amp;"61906",'101'!$A:$A,0),MATCH($J$2&amp;"Ост /Дб",'101'!$1:$1,0)))+(INDEX('101'!$A:$G,MATCH($A336&amp;"61907",'101'!$A:$A,0),MATCH($J$2&amp;"Ост /Дб",'101'!$1:$1,0)))+(INDEX('101'!$A:$G,MATCH($A336&amp;"61908",'101'!$A:$A,0),MATCH($J$2&amp;"Ост /Дб",'101'!$1:$1,0)))+(INDEX('101'!$A:$G,MATCH($A336&amp;"61911",'101'!$A:$A,0),MATCH($J$2&amp;"Ост /Дб",'101'!$1:$1,0)))-(INDEX('101'!$A:$G,MATCH($A336&amp;"61909",'101'!$A:$A,0),MATCH($J$2&amp;"Ост /Кр",'101'!$1:$1,0)))-(INDEX('101'!$A:$G,MATCH($A336&amp;"61910",'101'!$A:$A,0),MATCH($J$2&amp;"Ост /Кр",'101'!$1:$1,0)))-(INDEX('101'!$A:$G,MATCH($A336&amp;"61912",'101'!$A:$A,0),MATCH($J$2&amp;"Ост /Кр",'101'!$1:$1,0)))+(INDEX('101'!$A:$G,MATCH($A336&amp;"62001",'101'!$A:$A,0),MATCH($J$2&amp;"Ост /Дб",'101'!$1:$1,0)))-(INDEX('101'!$A:$G,MATCH($A336&amp;"62002",'101'!$A:$A,0),MATCH($J$2&amp;"Ост /Кр",'101'!$1:$1,0)))+(INDEX('101'!$A:$G,MATCH($A336&amp;"62101",'101'!$A:$A,0),MATCH($J$2&amp;"Ост /Дб",'101'!$1:$1,0)))+(INDEX('101'!$A:$G,MATCH($A336&amp;"62102",'101'!$A:$A,0),MATCH($J$2&amp;"Ост /Дб",'101'!$1:$1,0)))-(INDEX('101'!$A:$G,MATCH($A336&amp;"62103",'101'!$A:$A,0),MATCH($J$2&amp;"Ост /Кр",'101'!$1:$1,0))))-(((INDEX('135'!$A:$O,MATCH('0107'!$A336,'135'!$A:$A,0),MATCH($J$2&amp;F$4,'135'!$2:$2,0)))/1.5)+(INDEX('135'!$A:$O,MATCH('0107'!$A336,'135'!$A:$A,0),MATCH($J$2&amp;F$5,'135'!$2:$2,0)))+(INDEX('135'!$A:$O,MATCH('0107'!$A336,'135'!$A:$A,0),MATCH($J$2&amp;F$6,'135'!$2:$2,0)))))/$J$1</f>
        <v>13.605</v>
      </c>
      <c r="G336" s="16">
        <f>(((INDEX('135'!$A:$O,MATCH('0107'!$A336,'135'!$A:$A,0),MATCH($J$2&amp;G$4,'135'!$2:$2,0)))/1.5)+(INDEX('135'!$A:$O,MATCH('0107'!$A336,'135'!$A:$A,0),MATCH($J$2&amp;G$5,'135'!$2:$2,0)))+(INDEX('135'!$A:$O,MATCH('0107'!$A336,'135'!$A:$A,0),MATCH($J$2&amp;G$6,'135'!$2:$2,0))))/$J$1</f>
        <v>0</v>
      </c>
      <c r="H336" s="11">
        <f>(((INDEX('135'!$A:$O,MATCH('0107'!$A336,'135'!$A:$A,0),MATCH($J$2&amp;H$6,'135'!$2:$2,0)))/1.5))/$J$1</f>
        <v>0</v>
      </c>
      <c r="I336" s="11">
        <f>(((INDEX('135'!$A:$O,MATCH('0107'!$A336,'135'!$A:$A,0),MATCH($J$2&amp;I$4,'135'!$2:$2,0)))/1.5)+(INDEX('135'!$A:$O,MATCH('0107'!$A336,'135'!$A:$A,0),MATCH($J$2&amp;I$5,'135'!$2:$2,0)))+(INDEX('135'!$A:$O,MATCH('0107'!$A336,'135'!$A:$A,0),MATCH($J$2&amp;I$6,'135'!$2:$2,0))))/$J$1</f>
        <v>0</v>
      </c>
      <c r="J336" s="11"/>
      <c r="K336" s="15">
        <f t="shared" si="117"/>
        <v>0.19630318041452652</v>
      </c>
      <c r="L336" s="49">
        <f t="shared" si="118"/>
        <v>1.9630318041452652E-3</v>
      </c>
      <c r="M336" s="52">
        <f t="shared" si="119"/>
        <v>1</v>
      </c>
      <c r="N336" s="49">
        <f t="shared" si="120"/>
        <v>0</v>
      </c>
      <c r="O336" s="49">
        <f t="shared" si="121"/>
        <v>0</v>
      </c>
      <c r="P336" s="52">
        <f t="shared" si="122"/>
        <v>2</v>
      </c>
      <c r="Q336" s="49">
        <f t="shared" si="123"/>
        <v>0</v>
      </c>
      <c r="R336" s="52">
        <f t="shared" si="124"/>
        <v>2</v>
      </c>
      <c r="S336" s="49">
        <f t="shared" si="125"/>
        <v>0</v>
      </c>
      <c r="T336" s="49">
        <f t="shared" si="126"/>
        <v>1.9630318041452652E-3</v>
      </c>
      <c r="U336" s="38">
        <f t="shared" si="127"/>
        <v>0</v>
      </c>
      <c r="V336" s="54">
        <f t="shared" si="128"/>
        <v>0</v>
      </c>
      <c r="W336" s="57">
        <f t="shared" si="111"/>
        <v>0</v>
      </c>
      <c r="X336" s="59">
        <f t="shared" si="112"/>
        <v>6930.6059999999998</v>
      </c>
      <c r="Y336" s="53">
        <f>INDEX('N1.0'!D:D,MATCH('0107'!A336,'N1.0'!B:B,0))</f>
        <v>24.064</v>
      </c>
      <c r="Z336" s="53">
        <f t="shared" si="113"/>
        <v>28800.723071808512</v>
      </c>
      <c r="AA336" s="53">
        <f t="shared" si="114"/>
        <v>24.063999999999997</v>
      </c>
      <c r="AB336" s="53">
        <f t="shared" si="129"/>
        <v>0</v>
      </c>
      <c r="AC336" s="56">
        <f t="shared" si="130"/>
        <v>0</v>
      </c>
      <c r="AD336" s="56">
        <f t="shared" si="131"/>
        <v>0</v>
      </c>
      <c r="AE336" s="53">
        <f t="shared" si="115"/>
        <v>24.063999999999997</v>
      </c>
      <c r="AF336" s="53">
        <f t="shared" si="116"/>
        <v>24.063999999999997</v>
      </c>
    </row>
    <row r="337" spans="1:32" ht="20.5" customHeight="1" x14ac:dyDescent="0.2">
      <c r="A337" s="26" t="str">
        <f>all_banks!O331&amp;" "</f>
        <v xml:space="preserve">ООО "Ю Би Эс Банк" (3463) </v>
      </c>
      <c r="B337" s="3">
        <f>all_banks!H331</f>
        <v>3463</v>
      </c>
      <c r="C337" s="3" t="str">
        <f>all_banks!E331</f>
        <v>Ю БИ ЭС БАНК</v>
      </c>
      <c r="D337" s="14">
        <f>INDEX('123_parsed'!B:B,MATCH('0107'!B337,'123_parsed'!A:A,0))</f>
        <v>4422.2650000000003</v>
      </c>
      <c r="E337" s="13">
        <f t="shared" si="110"/>
        <v>12.295999999999999</v>
      </c>
      <c r="F337" s="11">
        <f>(((INDEX('101'!$A:$G,MATCH($A337&amp;"60401",'101'!$A:$A,0),MATCH($J$2&amp;"Ост /Дб",'101'!$1:$1,0)))+(INDEX('101'!$A:$G,MATCH($A337&amp;"60404",'101'!$A:$A,0),MATCH($J$2&amp;"Ост /Дб",'101'!$1:$1,0)))+(INDEX('101'!$A:$G,MATCH($A337&amp;"60415",'101'!$A:$A,0),MATCH($J$2&amp;"Ост /Дб",'101'!$1:$1,0)))-(INDEX('101'!$A:$G,MATCH($A337&amp;"60414",'101'!$A:$A,0),MATCH($J$2&amp;"Ост /Кр",'101'!$1:$1,0)))-(INDEX('101'!$A:$G,MATCH($A337&amp;"60405",'101'!$A:$A,0),MATCH($J$2&amp;"Ост /Дб",'101'!$1:$1,0)))+(INDEX('101'!$A:$G,MATCH($A337&amp;"61901",'101'!$A:$A,0),MATCH($J$2&amp;"Ост /Дб",'101'!$1:$1,0)))+(INDEX('101'!$A:$G,MATCH($A337&amp;"61902",'101'!$A:$A,0),MATCH($J$2&amp;"Ост /Дб",'101'!$1:$1,0)))+(INDEX('101'!$A:$G,MATCH($A337&amp;"61903",'101'!$A:$A,0),MATCH($J$2&amp;"Ост /Дб",'101'!$1:$1,0)))+(INDEX('101'!$A:$G,MATCH($A337&amp;"61904",'101'!$A:$A,0),MATCH($J$2&amp;"Ост /Дб",'101'!$1:$1,0)))+(INDEX('101'!$A:$G,MATCH($A337&amp;"61905",'101'!$A:$A,0),MATCH($J$2&amp;"Ост /Дб",'101'!$1:$1,0)))+(INDEX('101'!$A:$G,MATCH($A337&amp;"61906",'101'!$A:$A,0),MATCH($J$2&amp;"Ост /Дб",'101'!$1:$1,0)))+(INDEX('101'!$A:$G,MATCH($A337&amp;"61907",'101'!$A:$A,0),MATCH($J$2&amp;"Ост /Дб",'101'!$1:$1,0)))+(INDEX('101'!$A:$G,MATCH($A337&amp;"61908",'101'!$A:$A,0),MATCH($J$2&amp;"Ост /Дб",'101'!$1:$1,0)))+(INDEX('101'!$A:$G,MATCH($A337&amp;"61911",'101'!$A:$A,0),MATCH($J$2&amp;"Ост /Дб",'101'!$1:$1,0)))-(INDEX('101'!$A:$G,MATCH($A337&amp;"61909",'101'!$A:$A,0),MATCH($J$2&amp;"Ост /Кр",'101'!$1:$1,0)))-(INDEX('101'!$A:$G,MATCH($A337&amp;"61910",'101'!$A:$A,0),MATCH($J$2&amp;"Ост /Кр",'101'!$1:$1,0)))-(INDEX('101'!$A:$G,MATCH($A337&amp;"61912",'101'!$A:$A,0),MATCH($J$2&amp;"Ост /Кр",'101'!$1:$1,0)))+(INDEX('101'!$A:$G,MATCH($A337&amp;"62001",'101'!$A:$A,0),MATCH($J$2&amp;"Ост /Дб",'101'!$1:$1,0)))-(INDEX('101'!$A:$G,MATCH($A337&amp;"62002",'101'!$A:$A,0),MATCH($J$2&amp;"Ост /Кр",'101'!$1:$1,0)))+(INDEX('101'!$A:$G,MATCH($A337&amp;"62101",'101'!$A:$A,0),MATCH($J$2&amp;"Ост /Дб",'101'!$1:$1,0)))+(INDEX('101'!$A:$G,MATCH($A337&amp;"62102",'101'!$A:$A,0),MATCH($J$2&amp;"Ост /Дб",'101'!$1:$1,0)))-(INDEX('101'!$A:$G,MATCH($A337&amp;"62103",'101'!$A:$A,0),MATCH($J$2&amp;"Ост /Кр",'101'!$1:$1,0))))-(((INDEX('135'!$A:$O,MATCH('0107'!$A337,'135'!$A:$A,0),MATCH($J$2&amp;F$4,'135'!$2:$2,0)))/1.5)+(INDEX('135'!$A:$O,MATCH('0107'!$A337,'135'!$A:$A,0),MATCH($J$2&amp;F$5,'135'!$2:$2,0)))+(INDEX('135'!$A:$O,MATCH('0107'!$A337,'135'!$A:$A,0),MATCH($J$2&amp;F$6,'135'!$2:$2,0)))))/$J$1</f>
        <v>12.295999999999999</v>
      </c>
      <c r="G337" s="16">
        <f>(((INDEX('135'!$A:$O,MATCH('0107'!$A337,'135'!$A:$A,0),MATCH($J$2&amp;G$4,'135'!$2:$2,0)))/1.5)+(INDEX('135'!$A:$O,MATCH('0107'!$A337,'135'!$A:$A,0),MATCH($J$2&amp;G$5,'135'!$2:$2,0)))+(INDEX('135'!$A:$O,MATCH('0107'!$A337,'135'!$A:$A,0),MATCH($J$2&amp;G$6,'135'!$2:$2,0))))/$J$1</f>
        <v>0</v>
      </c>
      <c r="H337" s="11">
        <f>(((INDEX('135'!$A:$O,MATCH('0107'!$A337,'135'!$A:$A,0),MATCH($J$2&amp;H$6,'135'!$2:$2,0)))/1.5))/$J$1</f>
        <v>0</v>
      </c>
      <c r="I337" s="11">
        <f>(((INDEX('135'!$A:$O,MATCH('0107'!$A337,'135'!$A:$A,0),MATCH($J$2&amp;I$4,'135'!$2:$2,0)))/1.5)+(INDEX('135'!$A:$O,MATCH('0107'!$A337,'135'!$A:$A,0),MATCH($J$2&amp;I$5,'135'!$2:$2,0)))+(INDEX('135'!$A:$O,MATCH('0107'!$A337,'135'!$A:$A,0),MATCH($J$2&amp;I$6,'135'!$2:$2,0))))/$J$1</f>
        <v>0</v>
      </c>
      <c r="J337" s="11"/>
      <c r="K337" s="15">
        <f t="shared" si="117"/>
        <v>0.27804756160022071</v>
      </c>
      <c r="L337" s="49">
        <f t="shared" si="118"/>
        <v>2.7804756160022068E-3</v>
      </c>
      <c r="M337" s="52">
        <f t="shared" si="119"/>
        <v>1</v>
      </c>
      <c r="N337" s="49">
        <f t="shared" si="120"/>
        <v>0</v>
      </c>
      <c r="O337" s="49">
        <f t="shared" si="121"/>
        <v>0</v>
      </c>
      <c r="P337" s="52">
        <f t="shared" si="122"/>
        <v>2</v>
      </c>
      <c r="Q337" s="49">
        <f t="shared" si="123"/>
        <v>0</v>
      </c>
      <c r="R337" s="52">
        <f t="shared" si="124"/>
        <v>2</v>
      </c>
      <c r="S337" s="49">
        <f t="shared" si="125"/>
        <v>0</v>
      </c>
      <c r="T337" s="49">
        <f t="shared" si="126"/>
        <v>2.7804756160022068E-3</v>
      </c>
      <c r="U337" s="38">
        <f t="shared" si="127"/>
        <v>0</v>
      </c>
      <c r="V337" s="54">
        <f t="shared" si="128"/>
        <v>0</v>
      </c>
      <c r="W337" s="57">
        <f t="shared" si="111"/>
        <v>0</v>
      </c>
      <c r="X337" s="59">
        <f t="shared" si="112"/>
        <v>4422.2650000000003</v>
      </c>
      <c r="Y337" s="53">
        <f>INDEX('N1.0'!D:D,MATCH('0107'!A337,'N1.0'!B:B,0))</f>
        <v>78.165000000000006</v>
      </c>
      <c r="Z337" s="53">
        <f t="shared" si="113"/>
        <v>5657.6025075161515</v>
      </c>
      <c r="AA337" s="53">
        <f t="shared" si="114"/>
        <v>78.16500000000002</v>
      </c>
      <c r="AB337" s="53">
        <f t="shared" si="129"/>
        <v>0</v>
      </c>
      <c r="AC337" s="56">
        <f t="shared" si="130"/>
        <v>0</v>
      </c>
      <c r="AD337" s="56">
        <f t="shared" si="131"/>
        <v>0</v>
      </c>
      <c r="AE337" s="53">
        <f t="shared" si="115"/>
        <v>78.16500000000002</v>
      </c>
      <c r="AF337" s="53">
        <f t="shared" si="116"/>
        <v>78.16500000000002</v>
      </c>
    </row>
    <row r="338" spans="1:32" ht="20.5" customHeight="1" x14ac:dyDescent="0.2">
      <c r="A338" s="26" t="str">
        <f>all_banks!O332&amp;" "</f>
        <v xml:space="preserve">ЮГ-Инвестбанк (ПАО) (2772) </v>
      </c>
      <c r="B338" s="3">
        <f>all_banks!H332</f>
        <v>2772</v>
      </c>
      <c r="C338" s="3" t="str">
        <f>all_banks!E332</f>
        <v>ЮГ-ИНВЕСТБАНК</v>
      </c>
      <c r="D338" s="14">
        <f>INDEX('123_parsed'!B:B,MATCH('0107'!B338,'123_parsed'!A:A,0))</f>
        <v>1509.1030000000001</v>
      </c>
      <c r="E338" s="13">
        <f t="shared" si="110"/>
        <v>405.12600000000003</v>
      </c>
      <c r="F338" s="11">
        <f>(((INDEX('101'!$A:$G,MATCH($A338&amp;"60401",'101'!$A:$A,0),MATCH($J$2&amp;"Ост /Дб",'101'!$1:$1,0)))+(INDEX('101'!$A:$G,MATCH($A338&amp;"60404",'101'!$A:$A,0),MATCH($J$2&amp;"Ост /Дб",'101'!$1:$1,0)))+(INDEX('101'!$A:$G,MATCH($A338&amp;"60415",'101'!$A:$A,0),MATCH($J$2&amp;"Ост /Дб",'101'!$1:$1,0)))-(INDEX('101'!$A:$G,MATCH($A338&amp;"60414",'101'!$A:$A,0),MATCH($J$2&amp;"Ост /Кр",'101'!$1:$1,0)))-(INDEX('101'!$A:$G,MATCH($A338&amp;"60405",'101'!$A:$A,0),MATCH($J$2&amp;"Ост /Дб",'101'!$1:$1,0)))+(INDEX('101'!$A:$G,MATCH($A338&amp;"61901",'101'!$A:$A,0),MATCH($J$2&amp;"Ост /Дб",'101'!$1:$1,0)))+(INDEX('101'!$A:$G,MATCH($A338&amp;"61902",'101'!$A:$A,0),MATCH($J$2&amp;"Ост /Дб",'101'!$1:$1,0)))+(INDEX('101'!$A:$G,MATCH($A338&amp;"61903",'101'!$A:$A,0),MATCH($J$2&amp;"Ост /Дб",'101'!$1:$1,0)))+(INDEX('101'!$A:$G,MATCH($A338&amp;"61904",'101'!$A:$A,0),MATCH($J$2&amp;"Ост /Дб",'101'!$1:$1,0)))+(INDEX('101'!$A:$G,MATCH($A338&amp;"61905",'101'!$A:$A,0),MATCH($J$2&amp;"Ост /Дб",'101'!$1:$1,0)))+(INDEX('101'!$A:$G,MATCH($A338&amp;"61906",'101'!$A:$A,0),MATCH($J$2&amp;"Ост /Дб",'101'!$1:$1,0)))+(INDEX('101'!$A:$G,MATCH($A338&amp;"61907",'101'!$A:$A,0),MATCH($J$2&amp;"Ост /Дб",'101'!$1:$1,0)))+(INDEX('101'!$A:$G,MATCH($A338&amp;"61908",'101'!$A:$A,0),MATCH($J$2&amp;"Ост /Дб",'101'!$1:$1,0)))+(INDEX('101'!$A:$G,MATCH($A338&amp;"61911",'101'!$A:$A,0),MATCH($J$2&amp;"Ост /Дб",'101'!$1:$1,0)))-(INDEX('101'!$A:$G,MATCH($A338&amp;"61909",'101'!$A:$A,0),MATCH($J$2&amp;"Ост /Кр",'101'!$1:$1,0)))-(INDEX('101'!$A:$G,MATCH($A338&amp;"61910",'101'!$A:$A,0),MATCH($J$2&amp;"Ост /Кр",'101'!$1:$1,0)))-(INDEX('101'!$A:$G,MATCH($A338&amp;"61912",'101'!$A:$A,0),MATCH($J$2&amp;"Ост /Кр",'101'!$1:$1,0)))+(INDEX('101'!$A:$G,MATCH($A338&amp;"62001",'101'!$A:$A,0),MATCH($J$2&amp;"Ост /Дб",'101'!$1:$1,0)))-(INDEX('101'!$A:$G,MATCH($A338&amp;"62002",'101'!$A:$A,0),MATCH($J$2&amp;"Ост /Кр",'101'!$1:$1,0)))+(INDEX('101'!$A:$G,MATCH($A338&amp;"62101",'101'!$A:$A,0),MATCH($J$2&amp;"Ост /Дб",'101'!$1:$1,0)))+(INDEX('101'!$A:$G,MATCH($A338&amp;"62102",'101'!$A:$A,0),MATCH($J$2&amp;"Ост /Дб",'101'!$1:$1,0)))-(INDEX('101'!$A:$G,MATCH($A338&amp;"62103",'101'!$A:$A,0),MATCH($J$2&amp;"Ост /Кр",'101'!$1:$1,0))))-(((INDEX('135'!$A:$O,MATCH('0107'!$A338,'135'!$A:$A,0),MATCH($J$2&amp;F$4,'135'!$2:$2,0)))/1.5)+(INDEX('135'!$A:$O,MATCH('0107'!$A338,'135'!$A:$A,0),MATCH($J$2&amp;F$5,'135'!$2:$2,0)))+(INDEX('135'!$A:$O,MATCH('0107'!$A338,'135'!$A:$A,0),MATCH($J$2&amp;F$6,'135'!$2:$2,0)))))/$J$1</f>
        <v>276.1686666666667</v>
      </c>
      <c r="G338" s="16">
        <f>(((INDEX('135'!$A:$O,MATCH('0107'!$A338,'135'!$A:$A,0),MATCH($J$2&amp;G$4,'135'!$2:$2,0)))/1.5)+(INDEX('135'!$A:$O,MATCH('0107'!$A338,'135'!$A:$A,0),MATCH($J$2&amp;G$5,'135'!$2:$2,0)))+(INDEX('135'!$A:$O,MATCH('0107'!$A338,'135'!$A:$A,0),MATCH($J$2&amp;G$6,'135'!$2:$2,0))))/$J$1</f>
        <v>128.95733333333334</v>
      </c>
      <c r="H338" s="11">
        <f>(((INDEX('135'!$A:$O,MATCH('0107'!$A338,'135'!$A:$A,0),MATCH($J$2&amp;H$6,'135'!$2:$2,0)))/1.5))/$J$1</f>
        <v>0</v>
      </c>
      <c r="I338" s="11">
        <f>(((INDEX('135'!$A:$O,MATCH('0107'!$A338,'135'!$A:$A,0),MATCH($J$2&amp;I$4,'135'!$2:$2,0)))/1.5)+(INDEX('135'!$A:$O,MATCH('0107'!$A338,'135'!$A:$A,0),MATCH($J$2&amp;I$5,'135'!$2:$2,0)))+(INDEX('135'!$A:$O,MATCH('0107'!$A338,'135'!$A:$A,0),MATCH($J$2&amp;I$6,'135'!$2:$2,0))))/$J$1</f>
        <v>0</v>
      </c>
      <c r="J338" s="11"/>
      <c r="K338" s="15">
        <f t="shared" si="117"/>
        <v>26.845483707871498</v>
      </c>
      <c r="L338" s="49">
        <f t="shared" si="118"/>
        <v>0.18300186711355465</v>
      </c>
      <c r="M338" s="52">
        <f t="shared" si="119"/>
        <v>3</v>
      </c>
      <c r="N338" s="49">
        <f t="shared" si="120"/>
        <v>8.5452969965160316E-2</v>
      </c>
      <c r="O338" s="49">
        <f t="shared" si="121"/>
        <v>0</v>
      </c>
      <c r="P338" s="52">
        <f t="shared" si="122"/>
        <v>2</v>
      </c>
      <c r="Q338" s="49">
        <f t="shared" si="123"/>
        <v>0</v>
      </c>
      <c r="R338" s="52">
        <f t="shared" si="124"/>
        <v>2</v>
      </c>
      <c r="S338" s="49">
        <f t="shared" si="125"/>
        <v>0</v>
      </c>
      <c r="T338" s="49">
        <f t="shared" si="126"/>
        <v>0.26845483707871498</v>
      </c>
      <c r="U338" s="38">
        <f t="shared" si="127"/>
        <v>0</v>
      </c>
      <c r="V338" s="54">
        <f t="shared" si="128"/>
        <v>0</v>
      </c>
      <c r="W338" s="57">
        <f t="shared" si="111"/>
        <v>0</v>
      </c>
      <c r="X338" s="59">
        <f t="shared" si="112"/>
        <v>1509.1030000000001</v>
      </c>
      <c r="Y338" s="53">
        <f>INDEX('N1.0'!D:D,MATCH('0107'!A338,'N1.0'!B:B,0))</f>
        <v>16.718</v>
      </c>
      <c r="Z338" s="53">
        <f t="shared" si="113"/>
        <v>9026.8154085416918</v>
      </c>
      <c r="AA338" s="53">
        <f t="shared" si="114"/>
        <v>16.718</v>
      </c>
      <c r="AB338" s="53">
        <f t="shared" si="129"/>
        <v>0</v>
      </c>
      <c r="AC338" s="56">
        <f t="shared" si="130"/>
        <v>0</v>
      </c>
      <c r="AD338" s="56">
        <f t="shared" si="131"/>
        <v>0</v>
      </c>
      <c r="AE338" s="53">
        <f t="shared" si="115"/>
        <v>16.718</v>
      </c>
      <c r="AF338" s="53">
        <f t="shared" si="116"/>
        <v>16.718</v>
      </c>
    </row>
    <row r="339" spans="1:32" ht="20.5" customHeight="1" x14ac:dyDescent="0.2">
      <c r="A339" s="26" t="str">
        <f>all_banks!O333&amp;" "</f>
        <v xml:space="preserve">АО ЮниКредит Банк (1) </v>
      </c>
      <c r="B339" s="3">
        <f>all_banks!H333</f>
        <v>1</v>
      </c>
      <c r="C339" s="3" t="str">
        <f>all_banks!E333</f>
        <v>ЮНИКРЕДИТ БАНК</v>
      </c>
      <c r="D339" s="14">
        <f>INDEX('123_parsed'!B:B,MATCH('0107'!B339,'123_parsed'!A:A,0))</f>
        <v>202636.30900000001</v>
      </c>
      <c r="E339" s="13">
        <f t="shared" ref="E339:E342" si="132">F339+H339+G339+I339+J339</f>
        <v>10962.190333333334</v>
      </c>
      <c r="F339" s="11">
        <f>(((INDEX('101'!$A:$G,MATCH($A339&amp;"60401",'101'!$A:$A,0),MATCH($J$2&amp;"Ост /Дб",'101'!$1:$1,0)))+(INDEX('101'!$A:$G,MATCH($A339&amp;"60404",'101'!$A:$A,0),MATCH($J$2&amp;"Ост /Дб",'101'!$1:$1,0)))+(INDEX('101'!$A:$G,MATCH($A339&amp;"60415",'101'!$A:$A,0),MATCH($J$2&amp;"Ост /Дб",'101'!$1:$1,0)))-(INDEX('101'!$A:$G,MATCH($A339&amp;"60414",'101'!$A:$A,0),MATCH($J$2&amp;"Ост /Кр",'101'!$1:$1,0)))-(INDEX('101'!$A:$G,MATCH($A339&amp;"60405",'101'!$A:$A,0),MATCH($J$2&amp;"Ост /Дб",'101'!$1:$1,0)))+(INDEX('101'!$A:$G,MATCH($A339&amp;"61901",'101'!$A:$A,0),MATCH($J$2&amp;"Ост /Дб",'101'!$1:$1,0)))+(INDEX('101'!$A:$G,MATCH($A339&amp;"61902",'101'!$A:$A,0),MATCH($J$2&amp;"Ост /Дб",'101'!$1:$1,0)))+(INDEX('101'!$A:$G,MATCH($A339&amp;"61903",'101'!$A:$A,0),MATCH($J$2&amp;"Ост /Дб",'101'!$1:$1,0)))+(INDEX('101'!$A:$G,MATCH($A339&amp;"61904",'101'!$A:$A,0),MATCH($J$2&amp;"Ост /Дб",'101'!$1:$1,0)))+(INDEX('101'!$A:$G,MATCH($A339&amp;"61905",'101'!$A:$A,0),MATCH($J$2&amp;"Ост /Дб",'101'!$1:$1,0)))+(INDEX('101'!$A:$G,MATCH($A339&amp;"61906",'101'!$A:$A,0),MATCH($J$2&amp;"Ост /Дб",'101'!$1:$1,0)))+(INDEX('101'!$A:$G,MATCH($A339&amp;"61907",'101'!$A:$A,0),MATCH($J$2&amp;"Ост /Дб",'101'!$1:$1,0)))+(INDEX('101'!$A:$G,MATCH($A339&amp;"61908",'101'!$A:$A,0),MATCH($J$2&amp;"Ост /Дб",'101'!$1:$1,0)))+(INDEX('101'!$A:$G,MATCH($A339&amp;"61911",'101'!$A:$A,0),MATCH($J$2&amp;"Ост /Дб",'101'!$1:$1,0)))-(INDEX('101'!$A:$G,MATCH($A339&amp;"61909",'101'!$A:$A,0),MATCH($J$2&amp;"Ост /Кр",'101'!$1:$1,0)))-(INDEX('101'!$A:$G,MATCH($A339&amp;"61910",'101'!$A:$A,0),MATCH($J$2&amp;"Ост /Кр",'101'!$1:$1,0)))-(INDEX('101'!$A:$G,MATCH($A339&amp;"61912",'101'!$A:$A,0),MATCH($J$2&amp;"Ост /Кр",'101'!$1:$1,0)))+(INDEX('101'!$A:$G,MATCH($A339&amp;"62001",'101'!$A:$A,0),MATCH($J$2&amp;"Ост /Дб",'101'!$1:$1,0)))-(INDEX('101'!$A:$G,MATCH($A339&amp;"62002",'101'!$A:$A,0),MATCH($J$2&amp;"Ост /Кр",'101'!$1:$1,0)))+(INDEX('101'!$A:$G,MATCH($A339&amp;"62101",'101'!$A:$A,0),MATCH($J$2&amp;"Ост /Дб",'101'!$1:$1,0)))+(INDEX('101'!$A:$G,MATCH($A339&amp;"62102",'101'!$A:$A,0),MATCH($J$2&amp;"Ост /Дб",'101'!$1:$1,0)))-(INDEX('101'!$A:$G,MATCH($A339&amp;"62103",'101'!$A:$A,0),MATCH($J$2&amp;"Ост /Кр",'101'!$1:$1,0))))-(((INDEX('135'!$A:$O,MATCH('0107'!$A339,'135'!$A:$A,0),MATCH($J$2&amp;F$4,'135'!$2:$2,0)))/1.5)+(INDEX('135'!$A:$O,MATCH('0107'!$A339,'135'!$A:$A,0),MATCH($J$2&amp;F$5,'135'!$2:$2,0)))+(INDEX('135'!$A:$O,MATCH('0107'!$A339,'135'!$A:$A,0),MATCH($J$2&amp;F$6,'135'!$2:$2,0)))))/$J$1</f>
        <v>10492.173000000001</v>
      </c>
      <c r="G339" s="16">
        <f>(((INDEX('135'!$A:$O,MATCH('0107'!$A339,'135'!$A:$A,0),MATCH($J$2&amp;G$4,'135'!$2:$2,0)))/1.5)+(INDEX('135'!$A:$O,MATCH('0107'!$A339,'135'!$A:$A,0),MATCH($J$2&amp;G$5,'135'!$2:$2,0)))+(INDEX('135'!$A:$O,MATCH('0107'!$A339,'135'!$A:$A,0),MATCH($J$2&amp;G$6,'135'!$2:$2,0))))/$J$1</f>
        <v>355.358</v>
      </c>
      <c r="H339" s="11">
        <f>(((INDEX('135'!$A:$O,MATCH('0107'!$A339,'135'!$A:$A,0),MATCH($J$2&amp;H$6,'135'!$2:$2,0)))/1.5))/$J$1</f>
        <v>114.65933333333332</v>
      </c>
      <c r="I339" s="11">
        <f>(((INDEX('135'!$A:$O,MATCH('0107'!$A339,'135'!$A:$A,0),MATCH($J$2&amp;I$4,'135'!$2:$2,0)))/1.5)+(INDEX('135'!$A:$O,MATCH('0107'!$A339,'135'!$A:$A,0),MATCH($J$2&amp;I$5,'135'!$2:$2,0)))+(INDEX('135'!$A:$O,MATCH('0107'!$A339,'135'!$A:$A,0),MATCH($J$2&amp;I$6,'135'!$2:$2,0))))/$J$1</f>
        <v>0</v>
      </c>
      <c r="J339" s="11"/>
      <c r="K339" s="15">
        <f t="shared" si="117"/>
        <v>5.4097858312911402</v>
      </c>
      <c r="L339" s="49">
        <f t="shared" si="118"/>
        <v>5.1778346396943106E-2</v>
      </c>
      <c r="M339" s="52">
        <f t="shared" si="119"/>
        <v>1</v>
      </c>
      <c r="N339" s="49">
        <f t="shared" si="120"/>
        <v>1.7536738689807067E-3</v>
      </c>
      <c r="O339" s="49">
        <f t="shared" si="121"/>
        <v>5.6583804698758758E-4</v>
      </c>
      <c r="P339" s="52">
        <f t="shared" si="122"/>
        <v>2</v>
      </c>
      <c r="Q339" s="49">
        <f t="shared" si="123"/>
        <v>0</v>
      </c>
      <c r="R339" s="52">
        <f t="shared" si="124"/>
        <v>2</v>
      </c>
      <c r="S339" s="49">
        <f t="shared" si="125"/>
        <v>0</v>
      </c>
      <c r="T339" s="49">
        <f t="shared" si="126"/>
        <v>5.4097858312911404E-2</v>
      </c>
      <c r="U339" s="38">
        <f t="shared" si="127"/>
        <v>0</v>
      </c>
      <c r="V339" s="54">
        <f t="shared" si="128"/>
        <v>0</v>
      </c>
      <c r="W339" s="57">
        <f t="shared" si="111"/>
        <v>0</v>
      </c>
      <c r="X339" s="59">
        <f t="shared" si="112"/>
        <v>202636.30900000001</v>
      </c>
      <c r="Y339" s="53">
        <f>INDEX('N1.0'!D:D,MATCH('0107'!A339,'N1.0'!B:B,0))</f>
        <v>17.658999999999999</v>
      </c>
      <c r="Z339" s="53">
        <f t="shared" si="113"/>
        <v>1147495.9454102723</v>
      </c>
      <c r="AA339" s="53">
        <f t="shared" si="114"/>
        <v>17.659000000000002</v>
      </c>
      <c r="AB339" s="53">
        <f t="shared" si="129"/>
        <v>0</v>
      </c>
      <c r="AC339" s="56">
        <f t="shared" si="130"/>
        <v>0</v>
      </c>
      <c r="AD339" s="56">
        <f t="shared" si="131"/>
        <v>0</v>
      </c>
      <c r="AE339" s="53">
        <f t="shared" si="115"/>
        <v>17.659000000000002</v>
      </c>
      <c r="AF339" s="53">
        <f t="shared" si="116"/>
        <v>17.659000000000002</v>
      </c>
    </row>
    <row r="340" spans="1:32" ht="20.5" customHeight="1" x14ac:dyDescent="0.2">
      <c r="A340" s="26" t="str">
        <f>all_banks!O334&amp;" "</f>
        <v xml:space="preserve">АО КБ "ЮНИСТРИМ" (3467) </v>
      </c>
      <c r="B340" s="3">
        <f>all_banks!H334</f>
        <v>3467</v>
      </c>
      <c r="C340" s="3" t="str">
        <f>all_banks!E334</f>
        <v>ЮНИСТРИМ</v>
      </c>
      <c r="D340" s="14">
        <f>INDEX('123_parsed'!B:B,MATCH('0107'!B340,'123_parsed'!A:A,0))</f>
        <v>1028.4369999999999</v>
      </c>
      <c r="E340" s="13">
        <f t="shared" si="132"/>
        <v>94.981999999999999</v>
      </c>
      <c r="F340" s="11">
        <f>(((INDEX('101'!$A:$G,MATCH($A340&amp;"60401",'101'!$A:$A,0),MATCH($J$2&amp;"Ост /Дб",'101'!$1:$1,0)))+(INDEX('101'!$A:$G,MATCH($A340&amp;"60404",'101'!$A:$A,0),MATCH($J$2&amp;"Ост /Дб",'101'!$1:$1,0)))+(INDEX('101'!$A:$G,MATCH($A340&amp;"60415",'101'!$A:$A,0),MATCH($J$2&amp;"Ост /Дб",'101'!$1:$1,0)))-(INDEX('101'!$A:$G,MATCH($A340&amp;"60414",'101'!$A:$A,0),MATCH($J$2&amp;"Ост /Кр",'101'!$1:$1,0)))-(INDEX('101'!$A:$G,MATCH($A340&amp;"60405",'101'!$A:$A,0),MATCH($J$2&amp;"Ост /Дб",'101'!$1:$1,0)))+(INDEX('101'!$A:$G,MATCH($A340&amp;"61901",'101'!$A:$A,0),MATCH($J$2&amp;"Ост /Дб",'101'!$1:$1,0)))+(INDEX('101'!$A:$G,MATCH($A340&amp;"61902",'101'!$A:$A,0),MATCH($J$2&amp;"Ост /Дб",'101'!$1:$1,0)))+(INDEX('101'!$A:$G,MATCH($A340&amp;"61903",'101'!$A:$A,0),MATCH($J$2&amp;"Ост /Дб",'101'!$1:$1,0)))+(INDEX('101'!$A:$G,MATCH($A340&amp;"61904",'101'!$A:$A,0),MATCH($J$2&amp;"Ост /Дб",'101'!$1:$1,0)))+(INDEX('101'!$A:$G,MATCH($A340&amp;"61905",'101'!$A:$A,0),MATCH($J$2&amp;"Ост /Дб",'101'!$1:$1,0)))+(INDEX('101'!$A:$G,MATCH($A340&amp;"61906",'101'!$A:$A,0),MATCH($J$2&amp;"Ост /Дб",'101'!$1:$1,0)))+(INDEX('101'!$A:$G,MATCH($A340&amp;"61907",'101'!$A:$A,0),MATCH($J$2&amp;"Ост /Дб",'101'!$1:$1,0)))+(INDEX('101'!$A:$G,MATCH($A340&amp;"61908",'101'!$A:$A,0),MATCH($J$2&amp;"Ост /Дб",'101'!$1:$1,0)))+(INDEX('101'!$A:$G,MATCH($A340&amp;"61911",'101'!$A:$A,0),MATCH($J$2&amp;"Ост /Дб",'101'!$1:$1,0)))-(INDEX('101'!$A:$G,MATCH($A340&amp;"61909",'101'!$A:$A,0),MATCH($J$2&amp;"Ост /Кр",'101'!$1:$1,0)))-(INDEX('101'!$A:$G,MATCH($A340&amp;"61910",'101'!$A:$A,0),MATCH($J$2&amp;"Ост /Кр",'101'!$1:$1,0)))-(INDEX('101'!$A:$G,MATCH($A340&amp;"61912",'101'!$A:$A,0),MATCH($J$2&amp;"Ост /Кр",'101'!$1:$1,0)))+(INDEX('101'!$A:$G,MATCH($A340&amp;"62001",'101'!$A:$A,0),MATCH($J$2&amp;"Ост /Дб",'101'!$1:$1,0)))-(INDEX('101'!$A:$G,MATCH($A340&amp;"62002",'101'!$A:$A,0),MATCH($J$2&amp;"Ост /Кр",'101'!$1:$1,0)))+(INDEX('101'!$A:$G,MATCH($A340&amp;"62101",'101'!$A:$A,0),MATCH($J$2&amp;"Ост /Дб",'101'!$1:$1,0)))+(INDEX('101'!$A:$G,MATCH($A340&amp;"62102",'101'!$A:$A,0),MATCH($J$2&amp;"Ост /Дб",'101'!$1:$1,0)))-(INDEX('101'!$A:$G,MATCH($A340&amp;"62103",'101'!$A:$A,0),MATCH($J$2&amp;"Ост /Кр",'101'!$1:$1,0))))-(((INDEX('135'!$A:$O,MATCH('0107'!$A340,'135'!$A:$A,0),MATCH($J$2&amp;F$4,'135'!$2:$2,0)))/1.5)+(INDEX('135'!$A:$O,MATCH('0107'!$A340,'135'!$A:$A,0),MATCH($J$2&amp;F$5,'135'!$2:$2,0)))+(INDEX('135'!$A:$O,MATCH('0107'!$A340,'135'!$A:$A,0),MATCH($J$2&amp;F$6,'135'!$2:$2,0)))))/$J$1</f>
        <v>93.504000000000005</v>
      </c>
      <c r="G340" s="16">
        <f>(((INDEX('135'!$A:$O,MATCH('0107'!$A340,'135'!$A:$A,0),MATCH($J$2&amp;G$4,'135'!$2:$2,0)))/1.5)+(INDEX('135'!$A:$O,MATCH('0107'!$A340,'135'!$A:$A,0),MATCH($J$2&amp;G$5,'135'!$2:$2,0)))+(INDEX('135'!$A:$O,MATCH('0107'!$A340,'135'!$A:$A,0),MATCH($J$2&amp;G$6,'135'!$2:$2,0))))/$J$1</f>
        <v>0</v>
      </c>
      <c r="H340" s="11">
        <f>(((INDEX('135'!$A:$O,MATCH('0107'!$A340,'135'!$A:$A,0),MATCH($J$2&amp;H$6,'135'!$2:$2,0)))/1.5))/$J$1</f>
        <v>0</v>
      </c>
      <c r="I340" s="11">
        <f>(((INDEX('135'!$A:$O,MATCH('0107'!$A340,'135'!$A:$A,0),MATCH($J$2&amp;I$4,'135'!$2:$2,0)))/1.5)+(INDEX('135'!$A:$O,MATCH('0107'!$A340,'135'!$A:$A,0),MATCH($J$2&amp;I$5,'135'!$2:$2,0)))+(INDEX('135'!$A:$O,MATCH('0107'!$A340,'135'!$A:$A,0),MATCH($J$2&amp;I$6,'135'!$2:$2,0))))/$J$1</f>
        <v>1.478</v>
      </c>
      <c r="J340" s="11"/>
      <c r="K340" s="15">
        <f t="shared" si="117"/>
        <v>9.2355681485594179</v>
      </c>
      <c r="L340" s="49">
        <f t="shared" si="118"/>
        <v>9.0918549215946151E-2</v>
      </c>
      <c r="M340" s="52">
        <f t="shared" si="119"/>
        <v>1</v>
      </c>
      <c r="N340" s="49">
        <f t="shared" si="120"/>
        <v>0</v>
      </c>
      <c r="O340" s="49">
        <f t="shared" si="121"/>
        <v>0</v>
      </c>
      <c r="P340" s="52">
        <f t="shared" si="122"/>
        <v>2</v>
      </c>
      <c r="Q340" s="49">
        <f t="shared" si="123"/>
        <v>1.4371322696480194E-3</v>
      </c>
      <c r="R340" s="52">
        <f t="shared" si="124"/>
        <v>2</v>
      </c>
      <c r="S340" s="49">
        <f t="shared" si="125"/>
        <v>0</v>
      </c>
      <c r="T340" s="49">
        <f t="shared" si="126"/>
        <v>9.2355681485594171E-2</v>
      </c>
      <c r="U340" s="38">
        <f t="shared" si="127"/>
        <v>0</v>
      </c>
      <c r="V340" s="54">
        <f t="shared" si="128"/>
        <v>0</v>
      </c>
      <c r="W340" s="57">
        <f t="shared" si="111"/>
        <v>0</v>
      </c>
      <c r="X340" s="59">
        <f t="shared" si="112"/>
        <v>1028.4369999999999</v>
      </c>
      <c r="Y340" s="53">
        <f>INDEX('N1.0'!D:D,MATCH('0107'!A340,'N1.0'!B:B,0))</f>
        <v>21.861999999999998</v>
      </c>
      <c r="Z340" s="53">
        <f t="shared" si="113"/>
        <v>4704.2219376086359</v>
      </c>
      <c r="AA340" s="53">
        <f t="shared" si="114"/>
        <v>21.861999999999998</v>
      </c>
      <c r="AB340" s="53">
        <f t="shared" si="129"/>
        <v>0</v>
      </c>
      <c r="AC340" s="56">
        <f t="shared" si="130"/>
        <v>0</v>
      </c>
      <c r="AD340" s="56">
        <f t="shared" si="131"/>
        <v>0</v>
      </c>
      <c r="AE340" s="53">
        <f t="shared" si="115"/>
        <v>21.861999999999998</v>
      </c>
      <c r="AF340" s="53">
        <f t="shared" si="116"/>
        <v>21.861999999999998</v>
      </c>
    </row>
    <row r="341" spans="1:32" ht="20.5" customHeight="1" x14ac:dyDescent="0.2">
      <c r="A341" s="26" t="str">
        <f>all_banks!O335&amp;" "</f>
        <v xml:space="preserve">АО "Яндекс Банк" (3027) </v>
      </c>
      <c r="B341" s="3">
        <f>all_banks!H335</f>
        <v>3027</v>
      </c>
      <c r="C341" s="3" t="str">
        <f>all_banks!E335</f>
        <v>ЯНДЕКС</v>
      </c>
      <c r="D341" s="14">
        <f>INDEX('123_parsed'!B:B,MATCH('0107'!B341,'123_parsed'!A:A,0))</f>
        <v>1006.119</v>
      </c>
      <c r="E341" s="13">
        <f t="shared" si="132"/>
        <v>1.1379999999999999</v>
      </c>
      <c r="F341" s="11">
        <f>(((INDEX('101'!$A:$G,MATCH($A341&amp;"60401",'101'!$A:$A,0),MATCH($J$2&amp;"Ост /Дб",'101'!$1:$1,0)))+(INDEX('101'!$A:$G,MATCH($A341&amp;"60404",'101'!$A:$A,0),MATCH($J$2&amp;"Ост /Дб",'101'!$1:$1,0)))+(INDEX('101'!$A:$G,MATCH($A341&amp;"60415",'101'!$A:$A,0),MATCH($J$2&amp;"Ост /Дб",'101'!$1:$1,0)))-(INDEX('101'!$A:$G,MATCH($A341&amp;"60414",'101'!$A:$A,0),MATCH($J$2&amp;"Ост /Кр",'101'!$1:$1,0)))-(INDEX('101'!$A:$G,MATCH($A341&amp;"60405",'101'!$A:$A,0),MATCH($J$2&amp;"Ост /Дб",'101'!$1:$1,0)))+(INDEX('101'!$A:$G,MATCH($A341&amp;"61901",'101'!$A:$A,0),MATCH($J$2&amp;"Ост /Дб",'101'!$1:$1,0)))+(INDEX('101'!$A:$G,MATCH($A341&amp;"61902",'101'!$A:$A,0),MATCH($J$2&amp;"Ост /Дб",'101'!$1:$1,0)))+(INDEX('101'!$A:$G,MATCH($A341&amp;"61903",'101'!$A:$A,0),MATCH($J$2&amp;"Ост /Дб",'101'!$1:$1,0)))+(INDEX('101'!$A:$G,MATCH($A341&amp;"61904",'101'!$A:$A,0),MATCH($J$2&amp;"Ост /Дб",'101'!$1:$1,0)))+(INDEX('101'!$A:$G,MATCH($A341&amp;"61905",'101'!$A:$A,0),MATCH($J$2&amp;"Ост /Дб",'101'!$1:$1,0)))+(INDEX('101'!$A:$G,MATCH($A341&amp;"61906",'101'!$A:$A,0),MATCH($J$2&amp;"Ост /Дб",'101'!$1:$1,0)))+(INDEX('101'!$A:$G,MATCH($A341&amp;"61907",'101'!$A:$A,0),MATCH($J$2&amp;"Ост /Дб",'101'!$1:$1,0)))+(INDEX('101'!$A:$G,MATCH($A341&amp;"61908",'101'!$A:$A,0),MATCH($J$2&amp;"Ост /Дб",'101'!$1:$1,0)))+(INDEX('101'!$A:$G,MATCH($A341&amp;"61911",'101'!$A:$A,0),MATCH($J$2&amp;"Ост /Дб",'101'!$1:$1,0)))-(INDEX('101'!$A:$G,MATCH($A341&amp;"61909",'101'!$A:$A,0),MATCH($J$2&amp;"Ост /Кр",'101'!$1:$1,0)))-(INDEX('101'!$A:$G,MATCH($A341&amp;"61910",'101'!$A:$A,0),MATCH($J$2&amp;"Ост /Кр",'101'!$1:$1,0)))-(INDEX('101'!$A:$G,MATCH($A341&amp;"61912",'101'!$A:$A,0),MATCH($J$2&amp;"Ост /Кр",'101'!$1:$1,0)))+(INDEX('101'!$A:$G,MATCH($A341&amp;"62001",'101'!$A:$A,0),MATCH($J$2&amp;"Ост /Дб",'101'!$1:$1,0)))-(INDEX('101'!$A:$G,MATCH($A341&amp;"62002",'101'!$A:$A,0),MATCH($J$2&amp;"Ост /Кр",'101'!$1:$1,0)))+(INDEX('101'!$A:$G,MATCH($A341&amp;"62101",'101'!$A:$A,0),MATCH($J$2&amp;"Ост /Дб",'101'!$1:$1,0)))+(INDEX('101'!$A:$G,MATCH($A341&amp;"62102",'101'!$A:$A,0),MATCH($J$2&amp;"Ост /Дб",'101'!$1:$1,0)))-(INDEX('101'!$A:$G,MATCH($A341&amp;"62103",'101'!$A:$A,0),MATCH($J$2&amp;"Ост /Кр",'101'!$1:$1,0))))-(((INDEX('135'!$A:$O,MATCH('0107'!$A341,'135'!$A:$A,0),MATCH($J$2&amp;F$4,'135'!$2:$2,0)))/1.5)+(INDEX('135'!$A:$O,MATCH('0107'!$A341,'135'!$A:$A,0),MATCH($J$2&amp;F$5,'135'!$2:$2,0)))+(INDEX('135'!$A:$O,MATCH('0107'!$A341,'135'!$A:$A,0),MATCH($J$2&amp;F$6,'135'!$2:$2,0)))))/$J$1</f>
        <v>1.1379999999999999</v>
      </c>
      <c r="G341" s="16">
        <f>(((INDEX('135'!$A:$O,MATCH('0107'!$A341,'135'!$A:$A,0),MATCH($J$2&amp;G$4,'135'!$2:$2,0)))/1.5)+(INDEX('135'!$A:$O,MATCH('0107'!$A341,'135'!$A:$A,0),MATCH($J$2&amp;G$5,'135'!$2:$2,0)))+(INDEX('135'!$A:$O,MATCH('0107'!$A341,'135'!$A:$A,0),MATCH($J$2&amp;G$6,'135'!$2:$2,0))))/$J$1</f>
        <v>0</v>
      </c>
      <c r="H341" s="11">
        <f>(((INDEX('135'!$A:$O,MATCH('0107'!$A341,'135'!$A:$A,0),MATCH($J$2&amp;H$6,'135'!$2:$2,0)))/1.5))/$J$1</f>
        <v>0</v>
      </c>
      <c r="I341" s="11">
        <f>(((INDEX('135'!$A:$O,MATCH('0107'!$A341,'135'!$A:$A,0),MATCH($J$2&amp;I$4,'135'!$2:$2,0)))/1.5)+(INDEX('135'!$A:$O,MATCH('0107'!$A341,'135'!$A:$A,0),MATCH($J$2&amp;I$5,'135'!$2:$2,0)))+(INDEX('135'!$A:$O,MATCH('0107'!$A341,'135'!$A:$A,0),MATCH($J$2&amp;I$6,'135'!$2:$2,0))))/$J$1</f>
        <v>0</v>
      </c>
      <c r="J341" s="11"/>
      <c r="K341" s="15">
        <f t="shared" si="117"/>
        <v>0.11310789280393273</v>
      </c>
      <c r="L341" s="49">
        <f t="shared" si="118"/>
        <v>1.1310789280393272E-3</v>
      </c>
      <c r="M341" s="52">
        <f t="shared" si="119"/>
        <v>1</v>
      </c>
      <c r="N341" s="49">
        <f t="shared" si="120"/>
        <v>0</v>
      </c>
      <c r="O341" s="49">
        <f t="shared" si="121"/>
        <v>0</v>
      </c>
      <c r="P341" s="52">
        <f t="shared" si="122"/>
        <v>2</v>
      </c>
      <c r="Q341" s="49">
        <f t="shared" si="123"/>
        <v>0</v>
      </c>
      <c r="R341" s="52">
        <f t="shared" si="124"/>
        <v>2</v>
      </c>
      <c r="S341" s="49">
        <f t="shared" si="125"/>
        <v>0</v>
      </c>
      <c r="T341" s="49">
        <f t="shared" si="126"/>
        <v>1.1310789280393272E-3</v>
      </c>
      <c r="U341" s="38">
        <f t="shared" si="127"/>
        <v>0</v>
      </c>
      <c r="V341" s="54">
        <f t="shared" si="128"/>
        <v>0</v>
      </c>
      <c r="W341" s="57">
        <f t="shared" si="111"/>
        <v>0</v>
      </c>
      <c r="X341" s="59">
        <f t="shared" si="112"/>
        <v>1006.119</v>
      </c>
      <c r="Y341" s="53">
        <f>INDEX('N1.0'!D:D,MATCH('0107'!A341,'N1.0'!B:B,0))</f>
        <v>452.89100000000002</v>
      </c>
      <c r="Z341" s="53">
        <f t="shared" si="113"/>
        <v>222.1547789644749</v>
      </c>
      <c r="AA341" s="53">
        <f t="shared" si="114"/>
        <v>452.89100000000002</v>
      </c>
      <c r="AB341" s="53">
        <f t="shared" si="129"/>
        <v>0</v>
      </c>
      <c r="AC341" s="56">
        <f t="shared" si="130"/>
        <v>0</v>
      </c>
      <c r="AD341" s="56">
        <f t="shared" si="131"/>
        <v>0</v>
      </c>
      <c r="AE341" s="53">
        <f t="shared" si="115"/>
        <v>452.89100000000002</v>
      </c>
      <c r="AF341" s="53">
        <f t="shared" si="116"/>
        <v>452.89100000000002</v>
      </c>
    </row>
    <row r="342" spans="1:32" ht="20.5" customHeight="1" x14ac:dyDescent="0.2">
      <c r="A342" s="26" t="str">
        <f>all_banks!O336&amp;" "</f>
        <v xml:space="preserve">ИКБР "ЯРИНТЕРБАНК" (ООО) (2564) </v>
      </c>
      <c r="B342" s="3">
        <f>all_banks!H336</f>
        <v>2564</v>
      </c>
      <c r="C342" s="3" t="str">
        <f>all_banks!E336</f>
        <v>ЯРИНТЕРБАНК</v>
      </c>
      <c r="D342" s="14">
        <f>INDEX('123_parsed'!B:B,MATCH('0107'!B342,'123_parsed'!A:A,0))</f>
        <v>376.94200000000001</v>
      </c>
      <c r="E342" s="13">
        <f t="shared" si="132"/>
        <v>117.529</v>
      </c>
      <c r="F342" s="11">
        <f>(((INDEX('101'!$A:$G,MATCH($A342&amp;"60401",'101'!$A:$A,0),MATCH($J$2&amp;"Ост /Дб",'101'!$1:$1,0)))+(INDEX('101'!$A:$G,MATCH($A342&amp;"60404",'101'!$A:$A,0),MATCH($J$2&amp;"Ост /Дб",'101'!$1:$1,0)))+(INDEX('101'!$A:$G,MATCH($A342&amp;"60415",'101'!$A:$A,0),MATCH($J$2&amp;"Ост /Дб",'101'!$1:$1,0)))-(INDEX('101'!$A:$G,MATCH($A342&amp;"60414",'101'!$A:$A,0),MATCH($J$2&amp;"Ост /Кр",'101'!$1:$1,0)))-(INDEX('101'!$A:$G,MATCH($A342&amp;"60405",'101'!$A:$A,0),MATCH($J$2&amp;"Ост /Дб",'101'!$1:$1,0)))+(INDEX('101'!$A:$G,MATCH($A342&amp;"61901",'101'!$A:$A,0),MATCH($J$2&amp;"Ост /Дб",'101'!$1:$1,0)))+(INDEX('101'!$A:$G,MATCH($A342&amp;"61902",'101'!$A:$A,0),MATCH($J$2&amp;"Ост /Дб",'101'!$1:$1,0)))+(INDEX('101'!$A:$G,MATCH($A342&amp;"61903",'101'!$A:$A,0),MATCH($J$2&amp;"Ост /Дб",'101'!$1:$1,0)))+(INDEX('101'!$A:$G,MATCH($A342&amp;"61904",'101'!$A:$A,0),MATCH($J$2&amp;"Ост /Дб",'101'!$1:$1,0)))+(INDEX('101'!$A:$G,MATCH($A342&amp;"61905",'101'!$A:$A,0),MATCH($J$2&amp;"Ост /Дб",'101'!$1:$1,0)))+(INDEX('101'!$A:$G,MATCH($A342&amp;"61906",'101'!$A:$A,0),MATCH($J$2&amp;"Ост /Дб",'101'!$1:$1,0)))+(INDEX('101'!$A:$G,MATCH($A342&amp;"61907",'101'!$A:$A,0),MATCH($J$2&amp;"Ост /Дб",'101'!$1:$1,0)))+(INDEX('101'!$A:$G,MATCH($A342&amp;"61908",'101'!$A:$A,0),MATCH($J$2&amp;"Ост /Дб",'101'!$1:$1,0)))+(INDEX('101'!$A:$G,MATCH($A342&amp;"61911",'101'!$A:$A,0),MATCH($J$2&amp;"Ост /Дб",'101'!$1:$1,0)))-(INDEX('101'!$A:$G,MATCH($A342&amp;"61909",'101'!$A:$A,0),MATCH($J$2&amp;"Ост /Кр",'101'!$1:$1,0)))-(INDEX('101'!$A:$G,MATCH($A342&amp;"61910",'101'!$A:$A,0),MATCH($J$2&amp;"Ост /Кр",'101'!$1:$1,0)))-(INDEX('101'!$A:$G,MATCH($A342&amp;"61912",'101'!$A:$A,0),MATCH($J$2&amp;"Ост /Кр",'101'!$1:$1,0)))+(INDEX('101'!$A:$G,MATCH($A342&amp;"62001",'101'!$A:$A,0),MATCH($J$2&amp;"Ост /Дб",'101'!$1:$1,0)))-(INDEX('101'!$A:$G,MATCH($A342&amp;"62002",'101'!$A:$A,0),MATCH($J$2&amp;"Ост /Кр",'101'!$1:$1,0)))+(INDEX('101'!$A:$G,MATCH($A342&amp;"62101",'101'!$A:$A,0),MATCH($J$2&amp;"Ост /Дб",'101'!$1:$1,0)))+(INDEX('101'!$A:$G,MATCH($A342&amp;"62102",'101'!$A:$A,0),MATCH($J$2&amp;"Ост /Дб",'101'!$1:$1,0)))-(INDEX('101'!$A:$G,MATCH($A342&amp;"62103",'101'!$A:$A,0),MATCH($J$2&amp;"Ост /Кр",'101'!$1:$1,0))))-(((INDEX('135'!$A:$O,MATCH('0107'!$A342,'135'!$A:$A,0),MATCH($J$2&amp;F$4,'135'!$2:$2,0)))/1.5)+(INDEX('135'!$A:$O,MATCH('0107'!$A342,'135'!$A:$A,0),MATCH($J$2&amp;F$5,'135'!$2:$2,0)))+(INDEX('135'!$A:$O,MATCH('0107'!$A342,'135'!$A:$A,0),MATCH($J$2&amp;F$6,'135'!$2:$2,0)))))/$J$1</f>
        <v>116.61</v>
      </c>
      <c r="G342" s="16">
        <f>(((INDEX('135'!$A:$O,MATCH('0107'!$A342,'135'!$A:$A,0),MATCH($J$2&amp;G$4,'135'!$2:$2,0)))/1.5)+(INDEX('135'!$A:$O,MATCH('0107'!$A342,'135'!$A:$A,0),MATCH($J$2&amp;G$5,'135'!$2:$2,0)))+(INDEX('135'!$A:$O,MATCH('0107'!$A342,'135'!$A:$A,0),MATCH($J$2&amp;G$6,'135'!$2:$2,0))))/$J$1</f>
        <v>0.91900000000000004</v>
      </c>
      <c r="H342" s="11">
        <f>(((INDEX('135'!$A:$O,MATCH('0107'!$A342,'135'!$A:$A,0),MATCH($J$2&amp;H$6,'135'!$2:$2,0)))/1.5))/$J$1</f>
        <v>0</v>
      </c>
      <c r="I342" s="11">
        <f>(((INDEX('135'!$A:$O,MATCH('0107'!$A342,'135'!$A:$A,0),MATCH($J$2&amp;I$4,'135'!$2:$2,0)))/1.5)+(INDEX('135'!$A:$O,MATCH('0107'!$A342,'135'!$A:$A,0),MATCH($J$2&amp;I$5,'135'!$2:$2,0)))+(INDEX('135'!$A:$O,MATCH('0107'!$A342,'135'!$A:$A,0),MATCH($J$2&amp;I$6,'135'!$2:$2,0))))/$J$1</f>
        <v>0</v>
      </c>
      <c r="J342" s="11"/>
      <c r="K342" s="15">
        <f t="shared" si="117"/>
        <v>31.179597922226758</v>
      </c>
      <c r="L342" s="49">
        <f t="shared" si="118"/>
        <v>0.30935793835656411</v>
      </c>
      <c r="M342" s="52">
        <f t="shared" si="119"/>
        <v>3</v>
      </c>
      <c r="N342" s="49">
        <f t="shared" si="120"/>
        <v>2.438040865703477E-3</v>
      </c>
      <c r="O342" s="49">
        <f t="shared" si="121"/>
        <v>0</v>
      </c>
      <c r="P342" s="52">
        <f t="shared" si="122"/>
        <v>2</v>
      </c>
      <c r="Q342" s="49">
        <f t="shared" si="123"/>
        <v>0</v>
      </c>
      <c r="R342" s="52">
        <f t="shared" si="124"/>
        <v>2</v>
      </c>
      <c r="S342" s="49">
        <f t="shared" si="125"/>
        <v>0</v>
      </c>
      <c r="T342" s="49">
        <f t="shared" si="126"/>
        <v>0.31179597922226759</v>
      </c>
      <c r="U342" s="38">
        <f t="shared" si="127"/>
        <v>1</v>
      </c>
      <c r="V342" s="54">
        <f t="shared" si="128"/>
        <v>1</v>
      </c>
      <c r="W342" s="57">
        <f t="shared" si="111"/>
        <v>14.821333333333314</v>
      </c>
      <c r="X342" s="59">
        <f t="shared" si="112"/>
        <v>391.76333333333332</v>
      </c>
      <c r="Y342" s="53">
        <f>INDEX('N1.0'!D:D,MATCH('0107'!A342,'N1.0'!B:B,0))</f>
        <v>12.492000000000001</v>
      </c>
      <c r="Z342" s="53">
        <f t="shared" si="113"/>
        <v>3017.4671789945564</v>
      </c>
      <c r="AA342" s="53">
        <f t="shared" si="114"/>
        <v>12.344644627555436</v>
      </c>
      <c r="AB342" s="53">
        <f t="shared" si="129"/>
        <v>-0.14735537244456509</v>
      </c>
      <c r="AC342" s="56">
        <f t="shared" si="130"/>
        <v>0</v>
      </c>
      <c r="AD342" s="56">
        <f t="shared" si="131"/>
        <v>0</v>
      </c>
      <c r="AE342" s="53">
        <f t="shared" si="115"/>
        <v>12.491999999999999</v>
      </c>
      <c r="AF342" s="53">
        <f t="shared" si="116"/>
        <v>12.491999999999999</v>
      </c>
    </row>
    <row r="343" spans="1:32" ht="276" customHeight="1" x14ac:dyDescent="0.2">
      <c r="B343" s="5"/>
      <c r="C343" s="6" t="s">
        <v>43</v>
      </c>
      <c r="D343" s="6"/>
      <c r="E343" s="6"/>
      <c r="F343" s="4" t="s">
        <v>44</v>
      </c>
      <c r="G343" s="4" t="s">
        <v>45</v>
      </c>
      <c r="H343" s="4" t="s">
        <v>46</v>
      </c>
      <c r="I343" s="4" t="s">
        <v>47</v>
      </c>
      <c r="J343" s="4" t="s">
        <v>48</v>
      </c>
      <c r="L343" s="38"/>
      <c r="M343" s="52"/>
      <c r="N343" s="49"/>
      <c r="O343" s="49"/>
      <c r="P343" s="52"/>
      <c r="Q343" s="49"/>
      <c r="R343" s="52"/>
      <c r="S343" s="49"/>
      <c r="T343" s="49"/>
      <c r="U343" s="38"/>
      <c r="V343" s="54">
        <f t="shared" si="128"/>
        <v>0</v>
      </c>
      <c r="W343" s="57" t="e">
        <f t="shared" si="111"/>
        <v>#DIV/0!</v>
      </c>
      <c r="X343" s="59" t="e">
        <f t="shared" si="112"/>
        <v>#DIV/0!</v>
      </c>
      <c r="Y343" s="53"/>
      <c r="Z343" s="53"/>
      <c r="AA343" s="53"/>
      <c r="AB343" s="53"/>
      <c r="AC343" s="53"/>
      <c r="AD343" s="53"/>
      <c r="AE343" s="53" t="e">
        <f t="shared" si="115"/>
        <v>#DIV/0!</v>
      </c>
      <c r="AF343" s="53" t="e">
        <f t="shared" si="116"/>
        <v>#DIV/0!</v>
      </c>
    </row>
  </sheetData>
  <mergeCells count="2">
    <mergeCell ref="J3:K3"/>
    <mergeCell ref="J2:K2"/>
  </mergeCells>
  <pageMargins left="0.11811023622047249" right="0.11811023622047249" top="0.74803149606299213" bottom="0.74803149606299213" header="0.31496062992125978" footer="0.31496062992125978"/>
  <pageSetup paperSize="9" scale="8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339"/>
  <sheetViews>
    <sheetView zoomScale="85" zoomScaleNormal="85" workbookViewId="0">
      <selection activeCell="A276" sqref="A276"/>
    </sheetView>
  </sheetViews>
  <sheetFormatPr baseColWidth="10" defaultColWidth="8.83203125" defaultRowHeight="13" x14ac:dyDescent="0.15"/>
  <cols>
    <col min="1" max="1" width="37.6640625" style="34" customWidth="1"/>
    <col min="2" max="4" width="13.1640625" style="8" customWidth="1"/>
    <col min="5" max="5" width="18.1640625" style="8" customWidth="1"/>
    <col min="6" max="15" width="13.1640625" style="8" customWidth="1"/>
    <col min="16" max="256" width="9.1640625" style="8" customWidth="1"/>
    <col min="257" max="257" width="37.6640625" style="8" customWidth="1"/>
    <col min="258" max="271" width="13.1640625" style="8" customWidth="1"/>
    <col min="272" max="512" width="9.1640625" style="8" customWidth="1"/>
    <col min="513" max="513" width="37.6640625" style="8" customWidth="1"/>
    <col min="514" max="527" width="13.1640625" style="8" customWidth="1"/>
    <col min="528" max="768" width="9.1640625" style="8" customWidth="1"/>
    <col min="769" max="769" width="37.6640625" style="8" customWidth="1"/>
    <col min="770" max="783" width="13.1640625" style="8" customWidth="1"/>
    <col min="784" max="1024" width="9.1640625" style="8" customWidth="1"/>
    <col min="1025" max="1025" width="37.6640625" style="8" customWidth="1"/>
    <col min="1026" max="1039" width="13.1640625" style="8" customWidth="1"/>
    <col min="1040" max="1280" width="9.1640625" style="8" customWidth="1"/>
    <col min="1281" max="1281" width="37.6640625" style="8" customWidth="1"/>
    <col min="1282" max="1295" width="13.1640625" style="8" customWidth="1"/>
    <col min="1296" max="1536" width="9.1640625" style="8" customWidth="1"/>
    <col min="1537" max="1537" width="37.6640625" style="8" customWidth="1"/>
    <col min="1538" max="1551" width="13.1640625" style="8" customWidth="1"/>
    <col min="1552" max="1792" width="9.1640625" style="8" customWidth="1"/>
    <col min="1793" max="1793" width="37.6640625" style="8" customWidth="1"/>
    <col min="1794" max="1807" width="13.1640625" style="8" customWidth="1"/>
    <col min="1808" max="2048" width="9.1640625" style="8" customWidth="1"/>
    <col min="2049" max="2049" width="37.6640625" style="8" customWidth="1"/>
    <col min="2050" max="2063" width="13.1640625" style="8" customWidth="1"/>
    <col min="2064" max="2304" width="9.1640625" style="8" customWidth="1"/>
    <col min="2305" max="2305" width="37.6640625" style="8" customWidth="1"/>
    <col min="2306" max="2319" width="13.1640625" style="8" customWidth="1"/>
    <col min="2320" max="2560" width="9.1640625" style="8" customWidth="1"/>
    <col min="2561" max="2561" width="37.6640625" style="8" customWidth="1"/>
    <col min="2562" max="2575" width="13.1640625" style="8" customWidth="1"/>
    <col min="2576" max="2816" width="9.1640625" style="8" customWidth="1"/>
    <col min="2817" max="2817" width="37.6640625" style="8" customWidth="1"/>
    <col min="2818" max="2831" width="13.1640625" style="8" customWidth="1"/>
    <col min="2832" max="3072" width="9.1640625" style="8" customWidth="1"/>
    <col min="3073" max="3073" width="37.6640625" style="8" customWidth="1"/>
    <col min="3074" max="3087" width="13.1640625" style="8" customWidth="1"/>
    <col min="3088" max="3328" width="9.1640625" style="8" customWidth="1"/>
    <col min="3329" max="3329" width="37.6640625" style="8" customWidth="1"/>
    <col min="3330" max="3343" width="13.1640625" style="8" customWidth="1"/>
    <col min="3344" max="3584" width="9.1640625" style="8" customWidth="1"/>
    <col min="3585" max="3585" width="37.6640625" style="8" customWidth="1"/>
    <col min="3586" max="3599" width="13.1640625" style="8" customWidth="1"/>
    <col min="3600" max="3840" width="9.1640625" style="8" customWidth="1"/>
    <col min="3841" max="3841" width="37.6640625" style="8" customWidth="1"/>
    <col min="3842" max="3855" width="13.1640625" style="8" customWidth="1"/>
    <col min="3856" max="4096" width="9.1640625" style="8" customWidth="1"/>
    <col min="4097" max="4097" width="37.6640625" style="8" customWidth="1"/>
    <col min="4098" max="4111" width="13.1640625" style="8" customWidth="1"/>
    <col min="4112" max="4352" width="9.1640625" style="8" customWidth="1"/>
    <col min="4353" max="4353" width="37.6640625" style="8" customWidth="1"/>
    <col min="4354" max="4367" width="13.1640625" style="8" customWidth="1"/>
    <col min="4368" max="4608" width="9.1640625" style="8" customWidth="1"/>
    <col min="4609" max="4609" width="37.6640625" style="8" customWidth="1"/>
    <col min="4610" max="4623" width="13.1640625" style="8" customWidth="1"/>
    <col min="4624" max="4864" width="9.1640625" style="8" customWidth="1"/>
    <col min="4865" max="4865" width="37.6640625" style="8" customWidth="1"/>
    <col min="4866" max="4879" width="13.1640625" style="8" customWidth="1"/>
    <col min="4880" max="5120" width="9.1640625" style="8" customWidth="1"/>
    <col min="5121" max="5121" width="37.6640625" style="8" customWidth="1"/>
    <col min="5122" max="5135" width="13.1640625" style="8" customWidth="1"/>
    <col min="5136" max="5376" width="9.1640625" style="8" customWidth="1"/>
    <col min="5377" max="5377" width="37.6640625" style="8" customWidth="1"/>
    <col min="5378" max="5391" width="13.1640625" style="8" customWidth="1"/>
    <col min="5392" max="5632" width="9.1640625" style="8" customWidth="1"/>
    <col min="5633" max="5633" width="37.6640625" style="8" customWidth="1"/>
    <col min="5634" max="5647" width="13.1640625" style="8" customWidth="1"/>
    <col min="5648" max="5888" width="9.1640625" style="8" customWidth="1"/>
    <col min="5889" max="5889" width="37.6640625" style="8" customWidth="1"/>
    <col min="5890" max="5903" width="13.1640625" style="8" customWidth="1"/>
    <col min="5904" max="6144" width="9.1640625" style="8" customWidth="1"/>
    <col min="6145" max="6145" width="37.6640625" style="8" customWidth="1"/>
    <col min="6146" max="6159" width="13.1640625" style="8" customWidth="1"/>
    <col min="6160" max="6400" width="9.1640625" style="8" customWidth="1"/>
    <col min="6401" max="6401" width="37.6640625" style="8" customWidth="1"/>
    <col min="6402" max="6415" width="13.1640625" style="8" customWidth="1"/>
    <col min="6416" max="6656" width="9.1640625" style="8" customWidth="1"/>
    <col min="6657" max="6657" width="37.6640625" style="8" customWidth="1"/>
    <col min="6658" max="6671" width="13.1640625" style="8" customWidth="1"/>
    <col min="6672" max="6912" width="9.1640625" style="8" customWidth="1"/>
    <col min="6913" max="6913" width="37.6640625" style="8" customWidth="1"/>
    <col min="6914" max="6927" width="13.1640625" style="8" customWidth="1"/>
    <col min="6928" max="7168" width="9.1640625" style="8" customWidth="1"/>
    <col min="7169" max="7169" width="37.6640625" style="8" customWidth="1"/>
    <col min="7170" max="7183" width="13.1640625" style="8" customWidth="1"/>
    <col min="7184" max="7424" width="9.1640625" style="8" customWidth="1"/>
    <col min="7425" max="7425" width="37.6640625" style="8" customWidth="1"/>
    <col min="7426" max="7439" width="13.1640625" style="8" customWidth="1"/>
    <col min="7440" max="7680" width="9.1640625" style="8" customWidth="1"/>
    <col min="7681" max="7681" width="37.6640625" style="8" customWidth="1"/>
    <col min="7682" max="7695" width="13.1640625" style="8" customWidth="1"/>
    <col min="7696" max="7936" width="9.1640625" style="8" customWidth="1"/>
    <col min="7937" max="7937" width="37.6640625" style="8" customWidth="1"/>
    <col min="7938" max="7951" width="13.1640625" style="8" customWidth="1"/>
    <col min="7952" max="8192" width="9.1640625" style="8" customWidth="1"/>
    <col min="8193" max="8193" width="37.6640625" style="8" customWidth="1"/>
    <col min="8194" max="8207" width="13.1640625" style="8" customWidth="1"/>
    <col min="8208" max="8448" width="9.1640625" style="8" customWidth="1"/>
    <col min="8449" max="8449" width="37.6640625" style="8" customWidth="1"/>
    <col min="8450" max="8463" width="13.1640625" style="8" customWidth="1"/>
    <col min="8464" max="8704" width="9.1640625" style="8" customWidth="1"/>
    <col min="8705" max="8705" width="37.6640625" style="8" customWidth="1"/>
    <col min="8706" max="8719" width="13.1640625" style="8" customWidth="1"/>
    <col min="8720" max="8960" width="9.1640625" style="8" customWidth="1"/>
    <col min="8961" max="8961" width="37.6640625" style="8" customWidth="1"/>
    <col min="8962" max="8975" width="13.1640625" style="8" customWidth="1"/>
    <col min="8976" max="9216" width="9.1640625" style="8" customWidth="1"/>
    <col min="9217" max="9217" width="37.6640625" style="8" customWidth="1"/>
    <col min="9218" max="9231" width="13.1640625" style="8" customWidth="1"/>
    <col min="9232" max="9472" width="9.1640625" style="8" customWidth="1"/>
    <col min="9473" max="9473" width="37.6640625" style="8" customWidth="1"/>
    <col min="9474" max="9487" width="13.1640625" style="8" customWidth="1"/>
    <col min="9488" max="9728" width="9.1640625" style="8" customWidth="1"/>
    <col min="9729" max="9729" width="37.6640625" style="8" customWidth="1"/>
    <col min="9730" max="9743" width="13.1640625" style="8" customWidth="1"/>
    <col min="9744" max="9984" width="9.1640625" style="8" customWidth="1"/>
    <col min="9985" max="9985" width="37.6640625" style="8" customWidth="1"/>
    <col min="9986" max="9999" width="13.1640625" style="8" customWidth="1"/>
    <col min="10000" max="10240" width="9.1640625" style="8" customWidth="1"/>
    <col min="10241" max="10241" width="37.6640625" style="8" customWidth="1"/>
    <col min="10242" max="10255" width="13.1640625" style="8" customWidth="1"/>
    <col min="10256" max="10496" width="9.1640625" style="8" customWidth="1"/>
    <col min="10497" max="10497" width="37.6640625" style="8" customWidth="1"/>
    <col min="10498" max="10511" width="13.1640625" style="8" customWidth="1"/>
    <col min="10512" max="10752" width="9.1640625" style="8" customWidth="1"/>
    <col min="10753" max="10753" width="37.6640625" style="8" customWidth="1"/>
    <col min="10754" max="10767" width="13.1640625" style="8" customWidth="1"/>
    <col min="10768" max="11008" width="9.1640625" style="8" customWidth="1"/>
    <col min="11009" max="11009" width="37.6640625" style="8" customWidth="1"/>
    <col min="11010" max="11023" width="13.1640625" style="8" customWidth="1"/>
    <col min="11024" max="11264" width="9.1640625" style="8" customWidth="1"/>
    <col min="11265" max="11265" width="37.6640625" style="8" customWidth="1"/>
    <col min="11266" max="11279" width="13.1640625" style="8" customWidth="1"/>
    <col min="11280" max="11520" width="9.1640625" style="8" customWidth="1"/>
    <col min="11521" max="11521" width="37.6640625" style="8" customWidth="1"/>
    <col min="11522" max="11535" width="13.1640625" style="8" customWidth="1"/>
    <col min="11536" max="11776" width="9.1640625" style="8" customWidth="1"/>
    <col min="11777" max="11777" width="37.6640625" style="8" customWidth="1"/>
    <col min="11778" max="11791" width="13.1640625" style="8" customWidth="1"/>
    <col min="11792" max="12032" width="9.1640625" style="8" customWidth="1"/>
    <col min="12033" max="12033" width="37.6640625" style="8" customWidth="1"/>
    <col min="12034" max="12047" width="13.1640625" style="8" customWidth="1"/>
    <col min="12048" max="12288" width="9.1640625" style="8" customWidth="1"/>
    <col min="12289" max="12289" width="37.6640625" style="8" customWidth="1"/>
    <col min="12290" max="12303" width="13.1640625" style="8" customWidth="1"/>
    <col min="12304" max="12544" width="9.1640625" style="8" customWidth="1"/>
    <col min="12545" max="12545" width="37.6640625" style="8" customWidth="1"/>
    <col min="12546" max="12559" width="13.1640625" style="8" customWidth="1"/>
    <col min="12560" max="12800" width="9.1640625" style="8" customWidth="1"/>
    <col min="12801" max="12801" width="37.6640625" style="8" customWidth="1"/>
    <col min="12802" max="12815" width="13.1640625" style="8" customWidth="1"/>
    <col min="12816" max="13056" width="9.1640625" style="8" customWidth="1"/>
    <col min="13057" max="13057" width="37.6640625" style="8" customWidth="1"/>
    <col min="13058" max="13071" width="13.1640625" style="8" customWidth="1"/>
    <col min="13072" max="13312" width="9.1640625" style="8" customWidth="1"/>
    <col min="13313" max="13313" width="37.6640625" style="8" customWidth="1"/>
    <col min="13314" max="13327" width="13.1640625" style="8" customWidth="1"/>
    <col min="13328" max="13568" width="9.1640625" style="8" customWidth="1"/>
    <col min="13569" max="13569" width="37.6640625" style="8" customWidth="1"/>
    <col min="13570" max="13583" width="13.1640625" style="8" customWidth="1"/>
    <col min="13584" max="13824" width="9.1640625" style="8" customWidth="1"/>
    <col min="13825" max="13825" width="37.6640625" style="8" customWidth="1"/>
    <col min="13826" max="13839" width="13.1640625" style="8" customWidth="1"/>
    <col min="13840" max="14080" width="9.1640625" style="8" customWidth="1"/>
    <col min="14081" max="14081" width="37.6640625" style="8" customWidth="1"/>
    <col min="14082" max="14095" width="13.1640625" style="8" customWidth="1"/>
    <col min="14096" max="14336" width="9.1640625" style="8" customWidth="1"/>
    <col min="14337" max="14337" width="37.6640625" style="8" customWidth="1"/>
    <col min="14338" max="14351" width="13.1640625" style="8" customWidth="1"/>
    <col min="14352" max="14592" width="9.1640625" style="8" customWidth="1"/>
    <col min="14593" max="14593" width="37.6640625" style="8" customWidth="1"/>
    <col min="14594" max="14607" width="13.1640625" style="8" customWidth="1"/>
    <col min="14608" max="14848" width="9.1640625" style="8" customWidth="1"/>
    <col min="14849" max="14849" width="37.6640625" style="8" customWidth="1"/>
    <col min="14850" max="14863" width="13.1640625" style="8" customWidth="1"/>
    <col min="14864" max="15104" width="9.1640625" style="8" customWidth="1"/>
    <col min="15105" max="15105" width="37.6640625" style="8" customWidth="1"/>
    <col min="15106" max="15119" width="13.1640625" style="8" customWidth="1"/>
    <col min="15120" max="15360" width="9.1640625" style="8" customWidth="1"/>
    <col min="15361" max="15361" width="37.6640625" style="8" customWidth="1"/>
    <col min="15362" max="15375" width="13.1640625" style="8" customWidth="1"/>
    <col min="15376" max="15616" width="9.1640625" style="8" customWidth="1"/>
    <col min="15617" max="15617" width="37.6640625" style="8" customWidth="1"/>
    <col min="15618" max="15631" width="13.1640625" style="8" customWidth="1"/>
    <col min="15632" max="15872" width="9.1640625" style="8" customWidth="1"/>
    <col min="15873" max="15873" width="37.6640625" style="8" customWidth="1"/>
    <col min="15874" max="15887" width="13.1640625" style="8" customWidth="1"/>
    <col min="15888" max="16128" width="9.1640625" style="8" customWidth="1"/>
    <col min="16129" max="16129" width="37.6640625" style="8" customWidth="1"/>
    <col min="16130" max="16143" width="13.1640625" style="8" customWidth="1"/>
    <col min="16144" max="16384" width="9.1640625" style="8" customWidth="1"/>
  </cols>
  <sheetData>
    <row r="1" spans="1:15" x14ac:dyDescent="0.15">
      <c r="B1" s="8" t="str">
        <f t="shared" ref="B1:H1" si="0">LEFT(B4,4)</f>
        <v>8637</v>
      </c>
      <c r="C1" s="8" t="str">
        <f t="shared" si="0"/>
        <v>8695</v>
      </c>
      <c r="D1" s="8" t="str">
        <f t="shared" si="0"/>
        <v>8826</v>
      </c>
      <c r="E1" s="8" t="str">
        <f t="shared" si="0"/>
        <v>8828</v>
      </c>
      <c r="F1" s="8" t="str">
        <f t="shared" si="0"/>
        <v>8829</v>
      </c>
      <c r="G1" s="8" t="str">
        <f t="shared" si="0"/>
        <v>8835</v>
      </c>
      <c r="H1" s="8" t="str">
        <f t="shared" si="0"/>
        <v>8880</v>
      </c>
    </row>
    <row r="2" spans="1:15" s="12" customFormat="1" x14ac:dyDescent="0.15">
      <c r="A2" s="34"/>
      <c r="B2" s="12" t="str">
        <f>B3&amp;LEFT(B4,4)</f>
        <v>01.03.20218637</v>
      </c>
      <c r="C2" s="12" t="str">
        <f>B3&amp;LEFT(C4,4)</f>
        <v>01.03.20218695</v>
      </c>
      <c r="D2" s="12" t="str">
        <f>B3&amp;LEFT(D4,4)</f>
        <v>01.03.20218826</v>
      </c>
      <c r="E2" s="12" t="str">
        <f>B3&amp;LEFT(E4,4)</f>
        <v>01.03.20218828</v>
      </c>
      <c r="F2" s="12" t="str">
        <f>B3&amp;LEFT(F4,4)</f>
        <v>01.03.20218829</v>
      </c>
      <c r="G2" s="12" t="str">
        <f>B3&amp;LEFT(G4,4)</f>
        <v>01.03.20218835</v>
      </c>
      <c r="H2" s="12" t="str">
        <f>B3&amp;LEFT(H4,4)</f>
        <v>01.03.20218880</v>
      </c>
      <c r="I2" s="12" t="str">
        <f>I3&amp;LEFT(I4,4)</f>
        <v>01.07.20218637</v>
      </c>
      <c r="J2" s="12" t="str">
        <f>I3&amp;LEFT(J4,4)</f>
        <v>01.07.20218695</v>
      </c>
      <c r="K2" s="12" t="str">
        <f>I3&amp;LEFT(K4,4)</f>
        <v>01.07.20218826</v>
      </c>
      <c r="L2" s="12" t="str">
        <f>I3&amp;LEFT(L4,4)</f>
        <v>01.07.20218828</v>
      </c>
      <c r="M2" s="12" t="str">
        <f>I3&amp;LEFT(M4,4)</f>
        <v>01.07.20218829</v>
      </c>
      <c r="N2" s="12" t="str">
        <f>I3&amp;LEFT(N4,4)</f>
        <v>01.07.20218835</v>
      </c>
      <c r="O2" s="12" t="str">
        <f>I3&amp;LEFT(O4,4)</f>
        <v>01.07.20218880</v>
      </c>
    </row>
    <row r="3" spans="1:15" ht="16" customHeight="1" x14ac:dyDescent="0.2">
      <c r="A3" s="35"/>
      <c r="B3" s="62" t="s">
        <v>0</v>
      </c>
      <c r="C3" s="63"/>
      <c r="D3" s="63"/>
      <c r="E3" s="63"/>
      <c r="F3" s="63"/>
      <c r="G3" s="63"/>
      <c r="H3" s="64"/>
      <c r="I3" s="65" t="s">
        <v>1</v>
      </c>
      <c r="J3" s="63"/>
      <c r="K3" s="63"/>
      <c r="L3" s="63"/>
      <c r="M3" s="63"/>
      <c r="N3" s="63"/>
      <c r="O3" s="64"/>
    </row>
    <row r="4" spans="1:15" ht="267" customHeight="1" x14ac:dyDescent="0.15">
      <c r="A4" s="35"/>
      <c r="B4" s="23" t="s">
        <v>2</v>
      </c>
      <c r="C4" s="23" t="s">
        <v>3</v>
      </c>
      <c r="D4" s="23" t="s">
        <v>4</v>
      </c>
      <c r="E4" s="23" t="s">
        <v>5</v>
      </c>
      <c r="F4" s="23" t="s">
        <v>6</v>
      </c>
      <c r="G4" s="23" t="s">
        <v>7</v>
      </c>
      <c r="H4" s="23" t="s">
        <v>8</v>
      </c>
      <c r="I4" s="23" t="s">
        <v>2</v>
      </c>
      <c r="J4" s="23" t="s">
        <v>3</v>
      </c>
      <c r="K4" s="23" t="s">
        <v>4</v>
      </c>
      <c r="L4" s="23" t="s">
        <v>5</v>
      </c>
      <c r="M4" s="23" t="s">
        <v>6</v>
      </c>
      <c r="N4" s="23" t="s">
        <v>7</v>
      </c>
      <c r="O4" s="23" t="s">
        <v>8</v>
      </c>
    </row>
    <row r="5" spans="1:15" ht="15" customHeight="1" x14ac:dyDescent="0.15">
      <c r="A5" s="36" t="str">
        <f>'135_transform'!A4&amp;" "</f>
        <v xml:space="preserve">АО ЮниКредит Банк (1) </v>
      </c>
      <c r="B5" s="36">
        <f>'135_transform'!B4</f>
        <v>171989</v>
      </c>
      <c r="C5" s="36">
        <f>'135_transform'!C4</f>
        <v>0</v>
      </c>
      <c r="D5" s="36">
        <f>'135_transform'!D4</f>
        <v>0</v>
      </c>
      <c r="E5" s="36">
        <f>'135_transform'!E4</f>
        <v>20427</v>
      </c>
      <c r="F5" s="36">
        <f>'135_transform'!F4</f>
        <v>285974</v>
      </c>
      <c r="G5" s="36">
        <f>'135_transform'!G4</f>
        <v>0</v>
      </c>
      <c r="H5" s="36">
        <f>'135_transform'!H4</f>
        <v>0</v>
      </c>
      <c r="I5" s="36">
        <f>'135_transform'!I4</f>
        <v>171989</v>
      </c>
      <c r="J5" s="36">
        <f>'135_transform'!J4</f>
        <v>0</v>
      </c>
      <c r="K5" s="36">
        <f>'135_transform'!K4</f>
        <v>0</v>
      </c>
      <c r="L5" s="36">
        <f>'135_transform'!L4</f>
        <v>20880</v>
      </c>
      <c r="M5" s="36">
        <f>'135_transform'!M4</f>
        <v>341438</v>
      </c>
      <c r="N5" s="36">
        <f>'135_transform'!N4</f>
        <v>0</v>
      </c>
      <c r="O5" s="36">
        <f>'135_transform'!O4</f>
        <v>0</v>
      </c>
    </row>
    <row r="6" spans="1:15" ht="15" customHeight="1" x14ac:dyDescent="0.15">
      <c r="A6" s="36" t="str">
        <f>'135_transform'!A5&amp;" "</f>
        <v xml:space="preserve">АО "КАБ "Викинг" (2) </v>
      </c>
      <c r="B6" s="36">
        <f>'135_transform'!B5</f>
        <v>0</v>
      </c>
      <c r="C6" s="36">
        <f>'135_transform'!C5</f>
        <v>0</v>
      </c>
      <c r="D6" s="36">
        <f>'135_transform'!D5</f>
        <v>0</v>
      </c>
      <c r="E6" s="36">
        <f>'135_transform'!E5</f>
        <v>710334</v>
      </c>
      <c r="F6" s="36">
        <f>'135_transform'!F5</f>
        <v>0</v>
      </c>
      <c r="G6" s="36">
        <f>'135_transform'!G5</f>
        <v>0</v>
      </c>
      <c r="H6" s="36">
        <f>'135_transform'!H5</f>
        <v>0</v>
      </c>
      <c r="I6" s="36">
        <f>'135_transform'!I5</f>
        <v>0</v>
      </c>
      <c r="J6" s="36">
        <f>'135_transform'!J5</f>
        <v>0</v>
      </c>
      <c r="K6" s="36">
        <f>'135_transform'!K5</f>
        <v>0</v>
      </c>
      <c r="L6" s="36">
        <f>'135_transform'!L5</f>
        <v>701565</v>
      </c>
      <c r="M6" s="36">
        <f>'135_transform'!M5</f>
        <v>0</v>
      </c>
      <c r="N6" s="36">
        <f>'135_transform'!N5</f>
        <v>0</v>
      </c>
      <c r="O6" s="36">
        <f>'135_transform'!O5</f>
        <v>0</v>
      </c>
    </row>
    <row r="7" spans="1:15" ht="15" customHeight="1" x14ac:dyDescent="0.15">
      <c r="A7" s="36" t="str">
        <f>'135_transform'!A6&amp;" "</f>
        <v xml:space="preserve">ООО "Примтеркомбанк" (21) </v>
      </c>
      <c r="B7" s="36">
        <f>'135_transform'!B6</f>
        <v>0</v>
      </c>
      <c r="C7" s="36">
        <f>'135_transform'!C6</f>
        <v>0</v>
      </c>
      <c r="D7" s="36">
        <f>'135_transform'!D6</f>
        <v>0</v>
      </c>
      <c r="E7" s="36">
        <f>'135_transform'!E6</f>
        <v>34998</v>
      </c>
      <c r="F7" s="36">
        <f>'135_transform'!F6</f>
        <v>8245</v>
      </c>
      <c r="G7" s="36">
        <f>'135_transform'!G6</f>
        <v>0</v>
      </c>
      <c r="H7" s="36">
        <f>'135_transform'!H6</f>
        <v>0</v>
      </c>
      <c r="I7" s="36">
        <f>'135_transform'!I6</f>
        <v>0</v>
      </c>
      <c r="J7" s="36">
        <f>'135_transform'!J6</f>
        <v>0</v>
      </c>
      <c r="K7" s="36">
        <f>'135_transform'!K6</f>
        <v>0</v>
      </c>
      <c r="L7" s="36">
        <f>'135_transform'!L6</f>
        <v>34580</v>
      </c>
      <c r="M7" s="36">
        <f>'135_transform'!M6</f>
        <v>3482</v>
      </c>
      <c r="N7" s="36">
        <f>'135_transform'!N6</f>
        <v>0</v>
      </c>
      <c r="O7" s="36">
        <f>'135_transform'!O6</f>
        <v>0</v>
      </c>
    </row>
    <row r="8" spans="1:15" ht="15" customHeight="1" x14ac:dyDescent="0.15">
      <c r="A8" s="36" t="str">
        <f>'135_transform'!A7&amp;" "</f>
        <v xml:space="preserve">ПАО Банк "АЛЕКСАНДРОВСКИЙ" (53) </v>
      </c>
      <c r="B8" s="36">
        <f>'135_transform'!B7</f>
        <v>0</v>
      </c>
      <c r="C8" s="36">
        <f>'135_transform'!C7</f>
        <v>0</v>
      </c>
      <c r="D8" s="36">
        <f>'135_transform'!D7</f>
        <v>0</v>
      </c>
      <c r="E8" s="36">
        <f>'135_transform'!E7</f>
        <v>619500</v>
      </c>
      <c r="F8" s="36">
        <f>'135_transform'!F7</f>
        <v>137977</v>
      </c>
      <c r="G8" s="36">
        <f>'135_transform'!G7</f>
        <v>0</v>
      </c>
      <c r="H8" s="36">
        <f>'135_transform'!H7</f>
        <v>0</v>
      </c>
      <c r="I8" s="36">
        <f>'135_transform'!I7</f>
        <v>0</v>
      </c>
      <c r="J8" s="36">
        <f>'135_transform'!J7</f>
        <v>0</v>
      </c>
      <c r="K8" s="36">
        <f>'135_transform'!K7</f>
        <v>0</v>
      </c>
      <c r="L8" s="36">
        <f>'135_transform'!L7</f>
        <v>619500</v>
      </c>
      <c r="M8" s="36">
        <f>'135_transform'!M7</f>
        <v>306407</v>
      </c>
      <c r="N8" s="36">
        <f>'135_transform'!N7</f>
        <v>0</v>
      </c>
      <c r="O8" s="36">
        <f>'135_transform'!O7</f>
        <v>0</v>
      </c>
    </row>
    <row r="9" spans="1:15" ht="15" customHeight="1" x14ac:dyDescent="0.15">
      <c r="A9" s="36" t="str">
        <f>'135_transform'!A8&amp;" "</f>
        <v xml:space="preserve">ООО КБ "КОЛЬЦО УРАЛА" (65) </v>
      </c>
      <c r="B9" s="36">
        <f>'135_transform'!B8</f>
        <v>0</v>
      </c>
      <c r="C9" s="36">
        <f>'135_transform'!C8</f>
        <v>0</v>
      </c>
      <c r="D9" s="36">
        <f>'135_transform'!D8</f>
        <v>0</v>
      </c>
      <c r="E9" s="36">
        <f>'135_transform'!E8</f>
        <v>961022</v>
      </c>
      <c r="F9" s="36">
        <f>'135_transform'!F8</f>
        <v>40613</v>
      </c>
      <c r="G9" s="36">
        <f>'135_transform'!G8</f>
        <v>0</v>
      </c>
      <c r="H9" s="36">
        <f>'135_transform'!H8</f>
        <v>0</v>
      </c>
      <c r="I9" s="36">
        <f>'135_transform'!I8</f>
        <v>0</v>
      </c>
      <c r="J9" s="36">
        <f>'135_transform'!J8</f>
        <v>0</v>
      </c>
      <c r="K9" s="36">
        <f>'135_transform'!K8</f>
        <v>0</v>
      </c>
      <c r="L9" s="36">
        <f>'135_transform'!L8</f>
        <v>0</v>
      </c>
      <c r="M9" s="36">
        <f>'135_transform'!M8</f>
        <v>2878</v>
      </c>
      <c r="N9" s="36">
        <f>'135_transform'!N8</f>
        <v>0</v>
      </c>
      <c r="O9" s="36">
        <f>'135_transform'!O8</f>
        <v>0</v>
      </c>
    </row>
    <row r="10" spans="1:15" ht="15" customHeight="1" x14ac:dyDescent="0.15">
      <c r="A10" s="36" t="str">
        <f>'135_transform'!A9&amp;" "</f>
        <v xml:space="preserve">АКБ "Энергобанк" (АО) (67) </v>
      </c>
      <c r="B10" s="36">
        <f>'135_transform'!B9</f>
        <v>0</v>
      </c>
      <c r="C10" s="36">
        <f>'135_transform'!C9</f>
        <v>0</v>
      </c>
      <c r="D10" s="36">
        <f>'135_transform'!D9</f>
        <v>5967</v>
      </c>
      <c r="E10" s="36">
        <f>'135_transform'!E9</f>
        <v>0</v>
      </c>
      <c r="F10" s="36">
        <f>'135_transform'!F9</f>
        <v>5844</v>
      </c>
      <c r="G10" s="36">
        <f>'135_transform'!G9</f>
        <v>0</v>
      </c>
      <c r="H10" s="36">
        <f>'135_transform'!H9</f>
        <v>0</v>
      </c>
      <c r="I10" s="36">
        <f>'135_transform'!I9</f>
        <v>0</v>
      </c>
      <c r="J10" s="36">
        <f>'135_transform'!J9</f>
        <v>0</v>
      </c>
      <c r="K10" s="36">
        <f>'135_transform'!K9</f>
        <v>6450</v>
      </c>
      <c r="L10" s="36">
        <f>'135_transform'!L9</f>
        <v>0</v>
      </c>
      <c r="M10" s="36">
        <f>'135_transform'!M9</f>
        <v>1531</v>
      </c>
      <c r="N10" s="36">
        <f>'135_transform'!N9</f>
        <v>0</v>
      </c>
      <c r="O10" s="36">
        <f>'135_transform'!O9</f>
        <v>0</v>
      </c>
    </row>
    <row r="11" spans="1:15" ht="15" customHeight="1" x14ac:dyDescent="0.15">
      <c r="A11" s="36" t="str">
        <f>'135_transform'!A10&amp;" "</f>
        <v xml:space="preserve">МОРСКОЙ БАНК (АО) (77) </v>
      </c>
      <c r="B11" s="36">
        <f>'135_transform'!B10</f>
        <v>102</v>
      </c>
      <c r="C11" s="36">
        <f>'135_transform'!C10</f>
        <v>0</v>
      </c>
      <c r="D11" s="36">
        <f>'135_transform'!D10</f>
        <v>0</v>
      </c>
      <c r="E11" s="36">
        <f>'135_transform'!E10</f>
        <v>1383989</v>
      </c>
      <c r="F11" s="36">
        <f>'135_transform'!F10</f>
        <v>76755</v>
      </c>
      <c r="G11" s="36">
        <f>'135_transform'!G10</f>
        <v>4047</v>
      </c>
      <c r="H11" s="36">
        <f>'135_transform'!H10</f>
        <v>0</v>
      </c>
      <c r="I11" s="36">
        <f>'135_transform'!I10</f>
        <v>102</v>
      </c>
      <c r="J11" s="36">
        <f>'135_transform'!J10</f>
        <v>0</v>
      </c>
      <c r="K11" s="36">
        <f>'135_transform'!K10</f>
        <v>0</v>
      </c>
      <c r="L11" s="36">
        <f>'135_transform'!L10</f>
        <v>1383989</v>
      </c>
      <c r="M11" s="36">
        <f>'135_transform'!M10</f>
        <v>0</v>
      </c>
      <c r="N11" s="36">
        <f>'135_transform'!N10</f>
        <v>2682</v>
      </c>
      <c r="O11" s="36">
        <f>'135_transform'!O10</f>
        <v>0</v>
      </c>
    </row>
    <row r="12" spans="1:15" ht="15" customHeight="1" x14ac:dyDescent="0.15">
      <c r="A12" s="36" t="str">
        <f>'135_transform'!A11&amp;" "</f>
        <v xml:space="preserve">АО КБ "САММИТ БАНК" (85) </v>
      </c>
      <c r="B12" s="36">
        <f>'135_transform'!B11</f>
        <v>0</v>
      </c>
      <c r="C12" s="36">
        <f>'135_transform'!C11</f>
        <v>0</v>
      </c>
      <c r="D12" s="36">
        <f>'135_transform'!D11</f>
        <v>0</v>
      </c>
      <c r="E12" s="36">
        <f>'135_transform'!E11</f>
        <v>0</v>
      </c>
      <c r="F12" s="36">
        <f>'135_transform'!F11</f>
        <v>0</v>
      </c>
      <c r="G12" s="36">
        <f>'135_transform'!G11</f>
        <v>0</v>
      </c>
      <c r="H12" s="36">
        <f>'135_transform'!H11</f>
        <v>0</v>
      </c>
      <c r="I12" s="36">
        <f>'135_transform'!I11</f>
        <v>0</v>
      </c>
      <c r="J12" s="36">
        <f>'135_transform'!J11</f>
        <v>0</v>
      </c>
      <c r="K12" s="36">
        <f>'135_transform'!K11</f>
        <v>0</v>
      </c>
      <c r="L12" s="36">
        <f>'135_transform'!L11</f>
        <v>0</v>
      </c>
      <c r="M12" s="36">
        <f>'135_transform'!M11</f>
        <v>0</v>
      </c>
      <c r="N12" s="36">
        <f>'135_transform'!N11</f>
        <v>0</v>
      </c>
      <c r="O12" s="36">
        <f>'135_transform'!O11</f>
        <v>0</v>
      </c>
    </row>
    <row r="13" spans="1:15" ht="15" customHeight="1" x14ac:dyDescent="0.15">
      <c r="A13" s="36" t="str">
        <f>'135_transform'!A12&amp;" "</f>
        <v xml:space="preserve">АО "БКС Банк" (101) </v>
      </c>
      <c r="B13" s="36">
        <f>'135_transform'!B12</f>
        <v>0</v>
      </c>
      <c r="C13" s="36">
        <f>'135_transform'!C12</f>
        <v>0</v>
      </c>
      <c r="D13" s="36">
        <f>'135_transform'!D12</f>
        <v>0</v>
      </c>
      <c r="E13" s="36">
        <f>'135_transform'!E12</f>
        <v>0</v>
      </c>
      <c r="F13" s="36">
        <f>'135_transform'!F12</f>
        <v>0</v>
      </c>
      <c r="G13" s="36">
        <f>'135_transform'!G12</f>
        <v>0</v>
      </c>
      <c r="H13" s="36">
        <f>'135_transform'!H12</f>
        <v>0</v>
      </c>
      <c r="I13" s="36">
        <f>'135_transform'!I12</f>
        <v>0</v>
      </c>
      <c r="J13" s="36">
        <f>'135_transform'!J12</f>
        <v>0</v>
      </c>
      <c r="K13" s="36">
        <f>'135_transform'!K12</f>
        <v>0</v>
      </c>
      <c r="L13" s="36">
        <f>'135_transform'!L12</f>
        <v>0</v>
      </c>
      <c r="M13" s="36">
        <f>'135_transform'!M12</f>
        <v>0</v>
      </c>
      <c r="N13" s="36">
        <f>'135_transform'!N12</f>
        <v>0</v>
      </c>
      <c r="O13" s="36">
        <f>'135_transform'!O12</f>
        <v>0</v>
      </c>
    </row>
    <row r="14" spans="1:15" ht="15" customHeight="1" x14ac:dyDescent="0.15">
      <c r="A14" s="36" t="str">
        <f>'135_transform'!A13&amp;" "</f>
        <v xml:space="preserve">ПАО КБ "Сельмашбанк" (106) </v>
      </c>
      <c r="B14" s="36">
        <f>'135_transform'!B13</f>
        <v>0</v>
      </c>
      <c r="C14" s="36">
        <f>'135_transform'!C13</f>
        <v>0</v>
      </c>
      <c r="D14" s="36">
        <f>'135_transform'!D13</f>
        <v>0</v>
      </c>
      <c r="E14" s="36">
        <f>'135_transform'!E13</f>
        <v>0</v>
      </c>
      <c r="F14" s="36">
        <f>'135_transform'!F13</f>
        <v>9050</v>
      </c>
      <c r="G14" s="36">
        <f>'135_transform'!G13</f>
        <v>0</v>
      </c>
      <c r="H14" s="36">
        <f>'135_transform'!H13</f>
        <v>0</v>
      </c>
      <c r="I14" s="36">
        <f>'135_transform'!I13</f>
        <v>0</v>
      </c>
      <c r="J14" s="36">
        <f>'135_transform'!J13</f>
        <v>0</v>
      </c>
      <c r="K14" s="36">
        <f>'135_transform'!K13</f>
        <v>0</v>
      </c>
      <c r="L14" s="36">
        <f>'135_transform'!L13</f>
        <v>0</v>
      </c>
      <c r="M14" s="36">
        <f>'135_transform'!M13</f>
        <v>9050</v>
      </c>
      <c r="N14" s="36">
        <f>'135_transform'!N13</f>
        <v>0</v>
      </c>
      <c r="O14" s="36">
        <f>'135_transform'!O13</f>
        <v>0</v>
      </c>
    </row>
    <row r="15" spans="1:15" ht="15" customHeight="1" x14ac:dyDescent="0.15">
      <c r="A15" s="36" t="str">
        <f>'135_transform'!A14&amp;" "</f>
        <v xml:space="preserve">АО АКБ "ЦентроКредит" (121) </v>
      </c>
      <c r="B15" s="36">
        <f>'135_transform'!B14</f>
        <v>0</v>
      </c>
      <c r="C15" s="36">
        <f>'135_transform'!C14</f>
        <v>0</v>
      </c>
      <c r="D15" s="36">
        <f>'135_transform'!D14</f>
        <v>2489</v>
      </c>
      <c r="E15" s="36">
        <f>'135_transform'!E14</f>
        <v>274649</v>
      </c>
      <c r="F15" s="36">
        <f>'135_transform'!F14</f>
        <v>0</v>
      </c>
      <c r="G15" s="36">
        <f>'135_transform'!G14</f>
        <v>0</v>
      </c>
      <c r="H15" s="36">
        <f>'135_transform'!H14</f>
        <v>3557947</v>
      </c>
      <c r="I15" s="36">
        <f>'135_transform'!I14</f>
        <v>0</v>
      </c>
      <c r="J15" s="36">
        <f>'135_transform'!J14</f>
        <v>0</v>
      </c>
      <c r="K15" s="36">
        <f>'135_transform'!K14</f>
        <v>0</v>
      </c>
      <c r="L15" s="36">
        <f>'135_transform'!L14</f>
        <v>265631</v>
      </c>
      <c r="M15" s="36">
        <f>'135_transform'!M14</f>
        <v>0</v>
      </c>
      <c r="N15" s="36">
        <f>'135_transform'!N14</f>
        <v>0</v>
      </c>
      <c r="O15" s="36">
        <f>'135_transform'!O14</f>
        <v>4280790</v>
      </c>
    </row>
    <row r="16" spans="1:15" ht="15" customHeight="1" x14ac:dyDescent="0.15">
      <c r="A16" s="36" t="str">
        <f>'135_transform'!A15&amp;" "</f>
        <v xml:space="preserve">АО "РН Банк" (170) </v>
      </c>
      <c r="B16" s="36">
        <f>'135_transform'!B15</f>
        <v>0</v>
      </c>
      <c r="C16" s="36">
        <f>'135_transform'!C15</f>
        <v>0</v>
      </c>
      <c r="D16" s="36">
        <f>'135_transform'!D15</f>
        <v>0</v>
      </c>
      <c r="E16" s="36">
        <f>'135_transform'!E15</f>
        <v>0</v>
      </c>
      <c r="F16" s="36">
        <f>'135_transform'!F15</f>
        <v>1144</v>
      </c>
      <c r="G16" s="36">
        <f>'135_transform'!G15</f>
        <v>0</v>
      </c>
      <c r="H16" s="36">
        <f>'135_transform'!H15</f>
        <v>0</v>
      </c>
      <c r="I16" s="36">
        <f>'135_transform'!I15</f>
        <v>0</v>
      </c>
      <c r="J16" s="36">
        <f>'135_transform'!J15</f>
        <v>0</v>
      </c>
      <c r="K16" s="36">
        <f>'135_transform'!K15</f>
        <v>0</v>
      </c>
      <c r="L16" s="36">
        <f>'135_transform'!L15</f>
        <v>0</v>
      </c>
      <c r="M16" s="36">
        <f>'135_transform'!M15</f>
        <v>1849</v>
      </c>
      <c r="N16" s="36">
        <f>'135_transform'!N15</f>
        <v>0</v>
      </c>
      <c r="O16" s="36">
        <f>'135_transform'!O15</f>
        <v>0</v>
      </c>
    </row>
    <row r="17" spans="1:15" x14ac:dyDescent="0.15">
      <c r="A17" s="36" t="str">
        <f>'135_transform'!A16&amp;" "</f>
        <v xml:space="preserve">Прио-Внешторгбанк (ПАО) (212) </v>
      </c>
      <c r="B17" s="36">
        <f>'135_transform'!B16</f>
        <v>31604</v>
      </c>
      <c r="C17" s="36">
        <f>'135_transform'!C16</f>
        <v>0</v>
      </c>
      <c r="D17" s="36">
        <f>'135_transform'!D16</f>
        <v>0</v>
      </c>
      <c r="E17" s="36">
        <f>'135_transform'!E16</f>
        <v>9124</v>
      </c>
      <c r="F17" s="36">
        <f>'135_transform'!F16</f>
        <v>65406</v>
      </c>
      <c r="G17" s="36">
        <f>'135_transform'!G16</f>
        <v>0</v>
      </c>
      <c r="H17" s="36">
        <f>'135_transform'!H16</f>
        <v>0</v>
      </c>
      <c r="I17" s="36">
        <f>'135_transform'!I16</f>
        <v>31604</v>
      </c>
      <c r="J17" s="36">
        <f>'135_transform'!J16</f>
        <v>0</v>
      </c>
      <c r="K17" s="36">
        <f>'135_transform'!K16</f>
        <v>0</v>
      </c>
      <c r="L17" s="36">
        <f>'135_transform'!L16</f>
        <v>9124</v>
      </c>
      <c r="M17" s="36">
        <f>'135_transform'!M16</f>
        <v>65135</v>
      </c>
      <c r="N17" s="36">
        <f>'135_transform'!N16</f>
        <v>0</v>
      </c>
      <c r="O17" s="36">
        <f>'135_transform'!O16</f>
        <v>0</v>
      </c>
    </row>
    <row r="18" spans="1:15" x14ac:dyDescent="0.15">
      <c r="A18" s="36" t="str">
        <f>'135_transform'!A17&amp;" "</f>
        <v xml:space="preserve">ООО "СПЕЦСТРОЙБАНК" (236) </v>
      </c>
      <c r="B18" s="36">
        <f>'135_transform'!B17</f>
        <v>0</v>
      </c>
      <c r="C18" s="36">
        <f>'135_transform'!C17</f>
        <v>0</v>
      </c>
      <c r="D18" s="36">
        <f>'135_transform'!D17</f>
        <v>0</v>
      </c>
      <c r="E18" s="36">
        <f>'135_transform'!E17</f>
        <v>18630</v>
      </c>
      <c r="F18" s="36">
        <f>'135_transform'!F17</f>
        <v>0</v>
      </c>
      <c r="G18" s="36">
        <f>'135_transform'!G17</f>
        <v>0</v>
      </c>
      <c r="H18" s="36">
        <f>'135_transform'!H17</f>
        <v>0</v>
      </c>
      <c r="I18" s="36">
        <f>'135_transform'!I17</f>
        <v>0</v>
      </c>
      <c r="J18" s="36">
        <f>'135_transform'!J17</f>
        <v>0</v>
      </c>
      <c r="K18" s="36">
        <f>'135_transform'!K17</f>
        <v>0</v>
      </c>
      <c r="L18" s="36">
        <f>'135_transform'!L17</f>
        <v>17880</v>
      </c>
      <c r="M18" s="36">
        <f>'135_transform'!M17</f>
        <v>0</v>
      </c>
      <c r="N18" s="36">
        <f>'135_transform'!N17</f>
        <v>0</v>
      </c>
      <c r="O18" s="36">
        <f>'135_transform'!O17</f>
        <v>0</v>
      </c>
    </row>
    <row r="19" spans="1:15" x14ac:dyDescent="0.15">
      <c r="A19" s="36" t="str">
        <f>'135_transform'!A18&amp;" "</f>
        <v xml:space="preserve">АО КБ "Урал ФД" (249) </v>
      </c>
      <c r="B19" s="36">
        <f>'135_transform'!B18</f>
        <v>0</v>
      </c>
      <c r="C19" s="36">
        <f>'135_transform'!C18</f>
        <v>0</v>
      </c>
      <c r="D19" s="36">
        <f>'135_transform'!D18</f>
        <v>0</v>
      </c>
      <c r="E19" s="36">
        <f>'135_transform'!E18</f>
        <v>451290</v>
      </c>
      <c r="F19" s="36">
        <f>'135_transform'!F18</f>
        <v>503639</v>
      </c>
      <c r="G19" s="36">
        <f>'135_transform'!G18</f>
        <v>0</v>
      </c>
      <c r="H19" s="36">
        <f>'135_transform'!H18</f>
        <v>0</v>
      </c>
      <c r="I19" s="36">
        <f>'135_transform'!I18</f>
        <v>0</v>
      </c>
      <c r="J19" s="36">
        <f>'135_transform'!J18</f>
        <v>0</v>
      </c>
      <c r="K19" s="36">
        <f>'135_transform'!K18</f>
        <v>0</v>
      </c>
      <c r="L19" s="36">
        <f>'135_transform'!L18</f>
        <v>451290</v>
      </c>
      <c r="M19" s="36">
        <f>'135_transform'!M18</f>
        <v>502817</v>
      </c>
      <c r="N19" s="36">
        <f>'135_transform'!N18</f>
        <v>0</v>
      </c>
      <c r="O19" s="36">
        <f>'135_transform'!O18</f>
        <v>0</v>
      </c>
    </row>
    <row r="20" spans="1:15" x14ac:dyDescent="0.15">
      <c r="A20" s="36" t="str">
        <f>'135_transform'!A19&amp;" "</f>
        <v xml:space="preserve">АО КБ "Хлынов" (254) </v>
      </c>
      <c r="B20" s="36">
        <f>'135_transform'!B19</f>
        <v>0</v>
      </c>
      <c r="C20" s="36">
        <f>'135_transform'!C19</f>
        <v>0</v>
      </c>
      <c r="D20" s="36">
        <f>'135_transform'!D19</f>
        <v>0</v>
      </c>
      <c r="E20" s="36">
        <f>'135_transform'!E19</f>
        <v>121115</v>
      </c>
      <c r="F20" s="36">
        <f>'135_transform'!F19</f>
        <v>45000</v>
      </c>
      <c r="G20" s="36">
        <f>'135_transform'!G19</f>
        <v>1083</v>
      </c>
      <c r="H20" s="36">
        <f>'135_transform'!H19</f>
        <v>0</v>
      </c>
      <c r="I20" s="36">
        <f>'135_transform'!I19</f>
        <v>0</v>
      </c>
      <c r="J20" s="36">
        <f>'135_transform'!J19</f>
        <v>0</v>
      </c>
      <c r="K20" s="36">
        <f>'135_transform'!K19</f>
        <v>0</v>
      </c>
      <c r="L20" s="36">
        <f>'135_transform'!L19</f>
        <v>56684</v>
      </c>
      <c r="M20" s="36">
        <f>'135_transform'!M19</f>
        <v>44346</v>
      </c>
      <c r="N20" s="36">
        <f>'135_transform'!N19</f>
        <v>0</v>
      </c>
      <c r="O20" s="36">
        <f>'135_transform'!O19</f>
        <v>0</v>
      </c>
    </row>
    <row r="21" spans="1:15" x14ac:dyDescent="0.15">
      <c r="A21" s="36" t="str">
        <f>'135_transform'!A20&amp;" "</f>
        <v xml:space="preserve">АО "ГУТА-БАНК" (256) </v>
      </c>
      <c r="B21" s="36">
        <f>'135_transform'!B20</f>
        <v>0</v>
      </c>
      <c r="C21" s="36">
        <f>'135_transform'!C20</f>
        <v>0</v>
      </c>
      <c r="D21" s="36">
        <f>'135_transform'!D20</f>
        <v>0</v>
      </c>
      <c r="E21" s="36">
        <f>'135_transform'!E20</f>
        <v>7312</v>
      </c>
      <c r="F21" s="36">
        <f>'135_transform'!F20</f>
        <v>20939</v>
      </c>
      <c r="G21" s="36">
        <f>'135_transform'!G20</f>
        <v>0</v>
      </c>
      <c r="H21" s="36">
        <f>'135_transform'!H20</f>
        <v>0</v>
      </c>
      <c r="I21" s="36">
        <f>'135_transform'!I20</f>
        <v>0</v>
      </c>
      <c r="J21" s="36">
        <f>'135_transform'!J20</f>
        <v>0</v>
      </c>
      <c r="K21" s="36">
        <f>'135_transform'!K20</f>
        <v>0</v>
      </c>
      <c r="L21" s="36">
        <f>'135_transform'!L20</f>
        <v>7312</v>
      </c>
      <c r="M21" s="36">
        <f>'135_transform'!M20</f>
        <v>20939</v>
      </c>
      <c r="N21" s="36">
        <f>'135_transform'!N20</f>
        <v>0</v>
      </c>
      <c r="O21" s="36">
        <f>'135_transform'!O20</f>
        <v>0</v>
      </c>
    </row>
    <row r="22" spans="1:15" x14ac:dyDescent="0.15">
      <c r="A22" s="36" t="str">
        <f>'135_transform'!A21&amp;" "</f>
        <v xml:space="preserve">ООО "ХКФ Банк" (316) </v>
      </c>
      <c r="B22" s="36">
        <f>'135_transform'!B21</f>
        <v>0</v>
      </c>
      <c r="C22" s="36">
        <f>'135_transform'!C21</f>
        <v>0</v>
      </c>
      <c r="D22" s="36">
        <f>'135_transform'!D21</f>
        <v>20849</v>
      </c>
      <c r="E22" s="36">
        <f>'135_transform'!E21</f>
        <v>143023</v>
      </c>
      <c r="F22" s="36">
        <f>'135_transform'!F21</f>
        <v>63148</v>
      </c>
      <c r="G22" s="36">
        <f>'135_transform'!G21</f>
        <v>49861</v>
      </c>
      <c r="H22" s="36">
        <f>'135_transform'!H21</f>
        <v>0</v>
      </c>
      <c r="I22" s="36">
        <f>'135_transform'!I21</f>
        <v>0</v>
      </c>
      <c r="J22" s="36">
        <f>'135_transform'!J21</f>
        <v>0</v>
      </c>
      <c r="K22" s="36">
        <f>'135_transform'!K21</f>
        <v>20849</v>
      </c>
      <c r="L22" s="36">
        <f>'135_transform'!L21</f>
        <v>143023</v>
      </c>
      <c r="M22" s="36">
        <f>'135_transform'!M21</f>
        <v>20525</v>
      </c>
      <c r="N22" s="36">
        <f>'135_transform'!N21</f>
        <v>304357</v>
      </c>
      <c r="O22" s="36">
        <f>'135_transform'!O21</f>
        <v>0</v>
      </c>
    </row>
    <row r="23" spans="1:15" x14ac:dyDescent="0.15">
      <c r="A23" s="36" t="str">
        <f>'135_transform'!A22&amp;" "</f>
        <v xml:space="preserve">АО "АБ "РОССИЯ" (328) </v>
      </c>
      <c r="B23" s="36">
        <f>'135_transform'!B22</f>
        <v>0</v>
      </c>
      <c r="C23" s="36">
        <f>'135_transform'!C22</f>
        <v>0</v>
      </c>
      <c r="D23" s="36">
        <f>'135_transform'!D22</f>
        <v>6357467</v>
      </c>
      <c r="E23" s="36">
        <f>'135_transform'!E22</f>
        <v>895623</v>
      </c>
      <c r="F23" s="36">
        <f>'135_transform'!F22</f>
        <v>290348</v>
      </c>
      <c r="G23" s="36">
        <f>'135_transform'!G22</f>
        <v>0</v>
      </c>
      <c r="H23" s="36">
        <f>'135_transform'!H22</f>
        <v>0</v>
      </c>
      <c r="I23" s="36">
        <f>'135_transform'!I22</f>
        <v>0</v>
      </c>
      <c r="J23" s="36">
        <f>'135_transform'!J22</f>
        <v>0</v>
      </c>
      <c r="K23" s="36">
        <f>'135_transform'!K22</f>
        <v>6357512</v>
      </c>
      <c r="L23" s="36">
        <f>'135_transform'!L22</f>
        <v>705270</v>
      </c>
      <c r="M23" s="36">
        <f>'135_transform'!M22</f>
        <v>305819</v>
      </c>
      <c r="N23" s="36">
        <f>'135_transform'!N22</f>
        <v>0</v>
      </c>
      <c r="O23" s="36">
        <f>'135_transform'!O22</f>
        <v>0</v>
      </c>
    </row>
    <row r="24" spans="1:15" x14ac:dyDescent="0.15">
      <c r="A24" s="36" t="str">
        <f>'135_transform'!A23&amp;" "</f>
        <v xml:space="preserve">ООО Банк "Саратов" (330) </v>
      </c>
      <c r="B24" s="36">
        <f>'135_transform'!B23</f>
        <v>0</v>
      </c>
      <c r="C24" s="36">
        <f>'135_transform'!C23</f>
        <v>0</v>
      </c>
      <c r="D24" s="36">
        <f>'135_transform'!D23</f>
        <v>0</v>
      </c>
      <c r="E24" s="36">
        <f>'135_transform'!E23</f>
        <v>0</v>
      </c>
      <c r="F24" s="36">
        <f>'135_transform'!F23</f>
        <v>0</v>
      </c>
      <c r="G24" s="36">
        <f>'135_transform'!G23</f>
        <v>0</v>
      </c>
      <c r="H24" s="36">
        <f>'135_transform'!H23</f>
        <v>0</v>
      </c>
      <c r="I24" s="36">
        <f>'135_transform'!I23</f>
        <v>0</v>
      </c>
      <c r="J24" s="36">
        <f>'135_transform'!J23</f>
        <v>0</v>
      </c>
      <c r="K24" s="36">
        <f>'135_transform'!K23</f>
        <v>0</v>
      </c>
      <c r="L24" s="36">
        <f>'135_transform'!L23</f>
        <v>0</v>
      </c>
      <c r="M24" s="36">
        <f>'135_transform'!M23</f>
        <v>0</v>
      </c>
      <c r="N24" s="36">
        <f>'135_transform'!N23</f>
        <v>0</v>
      </c>
      <c r="O24" s="36">
        <f>'135_transform'!O23</f>
        <v>0</v>
      </c>
    </row>
    <row r="25" spans="1:15" x14ac:dyDescent="0.15">
      <c r="A25" s="36" t="str">
        <f>'135_transform'!A24&amp;" "</f>
        <v xml:space="preserve">Банк ГПБ (АО) (354) </v>
      </c>
      <c r="B25" s="36">
        <f>'135_transform'!B24</f>
        <v>250233053</v>
      </c>
      <c r="C25" s="36">
        <f>'135_transform'!C24</f>
        <v>0</v>
      </c>
      <c r="D25" s="36">
        <f>'135_transform'!D24</f>
        <v>0</v>
      </c>
      <c r="E25" s="36">
        <f>'135_transform'!E24</f>
        <v>71382</v>
      </c>
      <c r="F25" s="36">
        <f>'135_transform'!F24</f>
        <v>503253</v>
      </c>
      <c r="G25" s="36">
        <f>'135_transform'!G24</f>
        <v>579426</v>
      </c>
      <c r="H25" s="36">
        <f>'135_transform'!H24</f>
        <v>0</v>
      </c>
      <c r="I25" s="36">
        <f>'135_transform'!I24</f>
        <v>255463505</v>
      </c>
      <c r="J25" s="36">
        <f>'135_transform'!J24</f>
        <v>0</v>
      </c>
      <c r="K25" s="36">
        <f>'135_transform'!K24</f>
        <v>0</v>
      </c>
      <c r="L25" s="36">
        <f>'135_transform'!L24</f>
        <v>70911</v>
      </c>
      <c r="M25" s="36">
        <f>'135_transform'!M24</f>
        <v>766366</v>
      </c>
      <c r="N25" s="36">
        <f>'135_transform'!N24</f>
        <v>587391</v>
      </c>
      <c r="O25" s="36">
        <f>'135_transform'!O24</f>
        <v>0</v>
      </c>
    </row>
    <row r="26" spans="1:15" x14ac:dyDescent="0.15">
      <c r="A26" s="36" t="str">
        <f>'135_transform'!A25&amp;" "</f>
        <v xml:space="preserve">ПАО "Витабанк" (356) </v>
      </c>
      <c r="B26" s="36">
        <f>'135_transform'!B25</f>
        <v>0</v>
      </c>
      <c r="C26" s="36">
        <f>'135_transform'!C25</f>
        <v>0</v>
      </c>
      <c r="D26" s="36">
        <f>'135_transform'!D25</f>
        <v>0</v>
      </c>
      <c r="E26" s="36">
        <f>'135_transform'!E25</f>
        <v>0</v>
      </c>
      <c r="F26" s="36">
        <f>'135_transform'!F25</f>
        <v>178293</v>
      </c>
      <c r="G26" s="36">
        <f>'135_transform'!G25</f>
        <v>0</v>
      </c>
      <c r="H26" s="36">
        <f>'135_transform'!H25</f>
        <v>0</v>
      </c>
      <c r="I26" s="36">
        <f>'135_transform'!I25</f>
        <v>0</v>
      </c>
      <c r="J26" s="36">
        <f>'135_transform'!J25</f>
        <v>0</v>
      </c>
      <c r="K26" s="36">
        <f>'135_transform'!K25</f>
        <v>0</v>
      </c>
      <c r="L26" s="36">
        <f>'135_transform'!L25</f>
        <v>0</v>
      </c>
      <c r="M26" s="36">
        <f>'135_transform'!M25</f>
        <v>129765</v>
      </c>
      <c r="N26" s="36">
        <f>'135_transform'!N25</f>
        <v>0</v>
      </c>
      <c r="O26" s="36">
        <f>'135_transform'!O25</f>
        <v>0</v>
      </c>
    </row>
    <row r="27" spans="1:15" x14ac:dyDescent="0.15">
      <c r="A27" s="36" t="str">
        <f>'135_transform'!A26&amp;" "</f>
        <v xml:space="preserve">ООО Банк "Аверс" (415) </v>
      </c>
      <c r="B27" s="36">
        <f>'135_transform'!B26</f>
        <v>0</v>
      </c>
      <c r="C27" s="36">
        <f>'135_transform'!C26</f>
        <v>0</v>
      </c>
      <c r="D27" s="36">
        <f>'135_transform'!D26</f>
        <v>0</v>
      </c>
      <c r="E27" s="36">
        <f>'135_transform'!E26</f>
        <v>0</v>
      </c>
      <c r="F27" s="36">
        <f>'135_transform'!F26</f>
        <v>79368</v>
      </c>
      <c r="G27" s="36">
        <f>'135_transform'!G26</f>
        <v>0</v>
      </c>
      <c r="H27" s="36">
        <f>'135_transform'!H26</f>
        <v>0</v>
      </c>
      <c r="I27" s="36">
        <f>'135_transform'!I26</f>
        <v>0</v>
      </c>
      <c r="J27" s="36">
        <f>'135_transform'!J26</f>
        <v>0</v>
      </c>
      <c r="K27" s="36">
        <f>'135_transform'!K26</f>
        <v>0</v>
      </c>
      <c r="L27" s="36">
        <f>'135_transform'!L26</f>
        <v>0</v>
      </c>
      <c r="M27" s="36">
        <f>'135_transform'!M26</f>
        <v>78011</v>
      </c>
      <c r="N27" s="36">
        <f>'135_transform'!N26</f>
        <v>0</v>
      </c>
      <c r="O27" s="36">
        <f>'135_transform'!O26</f>
        <v>0</v>
      </c>
    </row>
    <row r="28" spans="1:15" x14ac:dyDescent="0.15">
      <c r="A28" s="36" t="str">
        <f>'135_transform'!A27&amp;" "</f>
        <v xml:space="preserve">ПАО КБ "УБРиР" (429) </v>
      </c>
      <c r="B28" s="36">
        <f>'135_transform'!B27</f>
        <v>0</v>
      </c>
      <c r="C28" s="36">
        <f>'135_transform'!C27</f>
        <v>0</v>
      </c>
      <c r="D28" s="36">
        <f>'135_transform'!D27</f>
        <v>3415448</v>
      </c>
      <c r="E28" s="36">
        <f>'135_transform'!E27</f>
        <v>1271603</v>
      </c>
      <c r="F28" s="36">
        <f>'135_transform'!F27</f>
        <v>1292362</v>
      </c>
      <c r="G28" s="36">
        <f>'135_transform'!G27</f>
        <v>149539</v>
      </c>
      <c r="H28" s="36">
        <f>'135_transform'!H27</f>
        <v>0</v>
      </c>
      <c r="I28" s="36">
        <f>'135_transform'!I27</f>
        <v>0</v>
      </c>
      <c r="J28" s="36">
        <f>'135_transform'!J27</f>
        <v>0</v>
      </c>
      <c r="K28" s="36">
        <f>'135_transform'!K27</f>
        <v>3415448</v>
      </c>
      <c r="L28" s="36">
        <f>'135_transform'!L27</f>
        <v>1243791</v>
      </c>
      <c r="M28" s="36">
        <f>'135_transform'!M27</f>
        <v>1206606</v>
      </c>
      <c r="N28" s="36">
        <f>'135_transform'!N27</f>
        <v>149539</v>
      </c>
      <c r="O28" s="36">
        <f>'135_transform'!O27</f>
        <v>0</v>
      </c>
    </row>
    <row r="29" spans="1:15" x14ac:dyDescent="0.15">
      <c r="A29" s="36" t="str">
        <f>'135_transform'!A28&amp;" "</f>
        <v xml:space="preserve">ПАО "Бест Эффортс Банк" (435) </v>
      </c>
      <c r="B29" s="36">
        <f>'135_transform'!B28</f>
        <v>0</v>
      </c>
      <c r="C29" s="36">
        <f>'135_transform'!C28</f>
        <v>0</v>
      </c>
      <c r="D29" s="36">
        <f>'135_transform'!D28</f>
        <v>0</v>
      </c>
      <c r="E29" s="36">
        <f>'135_transform'!E28</f>
        <v>0</v>
      </c>
      <c r="F29" s="36">
        <f>'135_transform'!F28</f>
        <v>0</v>
      </c>
      <c r="G29" s="36">
        <f>'135_transform'!G28</f>
        <v>0</v>
      </c>
      <c r="H29" s="36">
        <f>'135_transform'!H28</f>
        <v>0</v>
      </c>
      <c r="I29" s="36">
        <f>'135_transform'!I28</f>
        <v>0</v>
      </c>
      <c r="J29" s="36">
        <f>'135_transform'!J28</f>
        <v>0</v>
      </c>
      <c r="K29" s="36">
        <f>'135_transform'!K28</f>
        <v>0</v>
      </c>
      <c r="L29" s="36">
        <f>'135_transform'!L28</f>
        <v>0</v>
      </c>
      <c r="M29" s="36">
        <f>'135_transform'!M28</f>
        <v>0</v>
      </c>
      <c r="N29" s="36">
        <f>'135_transform'!N28</f>
        <v>0</v>
      </c>
      <c r="O29" s="36">
        <f>'135_transform'!O28</f>
        <v>0</v>
      </c>
    </row>
    <row r="30" spans="1:15" x14ac:dyDescent="0.15">
      <c r="A30" s="36" t="str">
        <f>'135_transform'!A29&amp;" "</f>
        <v xml:space="preserve">ПАО "Банк "Санкт-Петербург" (436) </v>
      </c>
      <c r="B30" s="36">
        <f>'135_transform'!B29</f>
        <v>0</v>
      </c>
      <c r="C30" s="36">
        <f>'135_transform'!C29</f>
        <v>0</v>
      </c>
      <c r="D30" s="36">
        <f>'135_transform'!D29</f>
        <v>165284</v>
      </c>
      <c r="E30" s="36">
        <f>'135_transform'!E29</f>
        <v>1824300</v>
      </c>
      <c r="F30" s="36">
        <f>'135_transform'!F29</f>
        <v>331177</v>
      </c>
      <c r="G30" s="36">
        <f>'135_transform'!G29</f>
        <v>8754</v>
      </c>
      <c r="H30" s="36">
        <f>'135_transform'!H29</f>
        <v>0</v>
      </c>
      <c r="I30" s="36">
        <f>'135_transform'!I29</f>
        <v>0</v>
      </c>
      <c r="J30" s="36">
        <f>'135_transform'!J29</f>
        <v>0</v>
      </c>
      <c r="K30" s="36">
        <f>'135_transform'!K29</f>
        <v>166950</v>
      </c>
      <c r="L30" s="36">
        <f>'135_transform'!L29</f>
        <v>1824300</v>
      </c>
      <c r="M30" s="36">
        <f>'135_transform'!M29</f>
        <v>328226</v>
      </c>
      <c r="N30" s="36">
        <f>'135_transform'!N29</f>
        <v>2122</v>
      </c>
      <c r="O30" s="36">
        <f>'135_transform'!O29</f>
        <v>0</v>
      </c>
    </row>
    <row r="31" spans="1:15" x14ac:dyDescent="0.15">
      <c r="A31" s="36" t="str">
        <f>'135_transform'!A30&amp;" "</f>
        <v xml:space="preserve">ООО "Камкомбанк" (438) </v>
      </c>
      <c r="B31" s="36">
        <f>'135_transform'!B30</f>
        <v>0</v>
      </c>
      <c r="C31" s="36">
        <f>'135_transform'!C30</f>
        <v>0</v>
      </c>
      <c r="D31" s="36">
        <f>'135_transform'!D30</f>
        <v>0</v>
      </c>
      <c r="E31" s="36">
        <f>'135_transform'!E30</f>
        <v>300977</v>
      </c>
      <c r="F31" s="36">
        <f>'135_transform'!F30</f>
        <v>162303</v>
      </c>
      <c r="G31" s="36">
        <f>'135_transform'!G30</f>
        <v>0</v>
      </c>
      <c r="H31" s="36">
        <f>'135_transform'!H30</f>
        <v>0</v>
      </c>
      <c r="I31" s="36">
        <f>'135_transform'!I30</f>
        <v>0</v>
      </c>
      <c r="J31" s="36">
        <f>'135_transform'!J30</f>
        <v>0</v>
      </c>
      <c r="K31" s="36">
        <f>'135_transform'!K30</f>
        <v>0</v>
      </c>
      <c r="L31" s="36">
        <f>'135_transform'!L30</f>
        <v>258125</v>
      </c>
      <c r="M31" s="36">
        <f>'135_transform'!M30</f>
        <v>136657</v>
      </c>
      <c r="N31" s="36">
        <f>'135_transform'!N30</f>
        <v>0</v>
      </c>
      <c r="O31" s="36">
        <f>'135_transform'!O30</f>
        <v>0</v>
      </c>
    </row>
    <row r="32" spans="1:15" x14ac:dyDescent="0.15">
      <c r="A32" s="36" t="str">
        <f>'135_transform'!A31&amp;" "</f>
        <v xml:space="preserve">АО "БАЛАКОВО-БАНК" (444) </v>
      </c>
      <c r="B32" s="36">
        <f>'135_transform'!B31</f>
        <v>0</v>
      </c>
      <c r="C32" s="36">
        <f>'135_transform'!C31</f>
        <v>0</v>
      </c>
      <c r="D32" s="36">
        <f>'135_transform'!D31</f>
        <v>0</v>
      </c>
      <c r="E32" s="36">
        <f>'135_transform'!E31</f>
        <v>0</v>
      </c>
      <c r="F32" s="36">
        <f>'135_transform'!F31</f>
        <v>0</v>
      </c>
      <c r="G32" s="36">
        <f>'135_transform'!G31</f>
        <v>0</v>
      </c>
      <c r="H32" s="36">
        <f>'135_transform'!H31</f>
        <v>0</v>
      </c>
      <c r="I32" s="36">
        <f>'135_transform'!I31</f>
        <v>0</v>
      </c>
      <c r="J32" s="36">
        <f>'135_transform'!J31</f>
        <v>0</v>
      </c>
      <c r="K32" s="36">
        <f>'135_transform'!K31</f>
        <v>0</v>
      </c>
      <c r="L32" s="36">
        <f>'135_transform'!L31</f>
        <v>0</v>
      </c>
      <c r="M32" s="36">
        <f>'135_transform'!M31</f>
        <v>0</v>
      </c>
      <c r="N32" s="36">
        <f>'135_transform'!N31</f>
        <v>0</v>
      </c>
      <c r="O32" s="36">
        <f>'135_transform'!O31</f>
        <v>0</v>
      </c>
    </row>
    <row r="33" spans="1:15" x14ac:dyDescent="0.15">
      <c r="A33" s="36" t="str">
        <f>'135_transform'!A32&amp;" "</f>
        <v xml:space="preserve">АО "Кубаньторгбанк" (478) </v>
      </c>
      <c r="B33" s="36">
        <f>'135_transform'!B32</f>
        <v>0</v>
      </c>
      <c r="C33" s="36">
        <f>'135_transform'!C32</f>
        <v>0</v>
      </c>
      <c r="D33" s="36">
        <f>'135_transform'!D32</f>
        <v>0</v>
      </c>
      <c r="E33" s="36">
        <f>'135_transform'!E32</f>
        <v>0</v>
      </c>
      <c r="F33" s="36">
        <f>'135_transform'!F32</f>
        <v>9000</v>
      </c>
      <c r="G33" s="36">
        <f>'135_transform'!G32</f>
        <v>0</v>
      </c>
      <c r="H33" s="36">
        <f>'135_transform'!H32</f>
        <v>0</v>
      </c>
      <c r="I33" s="36">
        <f>'135_transform'!I32</f>
        <v>0</v>
      </c>
      <c r="J33" s="36">
        <f>'135_transform'!J32</f>
        <v>0</v>
      </c>
      <c r="K33" s="36">
        <f>'135_transform'!K32</f>
        <v>0</v>
      </c>
      <c r="L33" s="36">
        <f>'135_transform'!L32</f>
        <v>0</v>
      </c>
      <c r="M33" s="36">
        <f>'135_transform'!M32</f>
        <v>9000</v>
      </c>
      <c r="N33" s="36">
        <f>'135_transform'!N32</f>
        <v>0</v>
      </c>
      <c r="O33" s="36">
        <f>'135_transform'!O32</f>
        <v>0</v>
      </c>
    </row>
    <row r="34" spans="1:15" x14ac:dyDescent="0.15">
      <c r="A34" s="36" t="str">
        <f>'135_transform'!A33&amp;" "</f>
        <v xml:space="preserve">АО "ТАТСОЦБАНК" (480) </v>
      </c>
      <c r="B34" s="36">
        <f>'135_transform'!B33</f>
        <v>0</v>
      </c>
      <c r="C34" s="36">
        <f>'135_transform'!C33</f>
        <v>0</v>
      </c>
      <c r="D34" s="36">
        <f>'135_transform'!D33</f>
        <v>0</v>
      </c>
      <c r="E34" s="36">
        <f>'135_transform'!E33</f>
        <v>27071</v>
      </c>
      <c r="F34" s="36">
        <f>'135_transform'!F33</f>
        <v>10248</v>
      </c>
      <c r="G34" s="36">
        <f>'135_transform'!G33</f>
        <v>0</v>
      </c>
      <c r="H34" s="36">
        <f>'135_transform'!H33</f>
        <v>0</v>
      </c>
      <c r="I34" s="36">
        <f>'135_transform'!I33</f>
        <v>0</v>
      </c>
      <c r="J34" s="36">
        <f>'135_transform'!J33</f>
        <v>0</v>
      </c>
      <c r="K34" s="36">
        <f>'135_transform'!K33</f>
        <v>0</v>
      </c>
      <c r="L34" s="36">
        <f>'135_transform'!L33</f>
        <v>45284</v>
      </c>
      <c r="M34" s="36">
        <f>'135_transform'!M33</f>
        <v>17175</v>
      </c>
      <c r="N34" s="36">
        <f>'135_transform'!N33</f>
        <v>0</v>
      </c>
      <c r="O34" s="36">
        <f>'135_transform'!O33</f>
        <v>0</v>
      </c>
    </row>
    <row r="35" spans="1:15" x14ac:dyDescent="0.15">
      <c r="A35" s="36" t="str">
        <f>'135_transform'!A34&amp;" "</f>
        <v xml:space="preserve">ООО КБ "РостФинанс" (481) </v>
      </c>
      <c r="B35" s="36">
        <f>'135_transform'!B34</f>
        <v>0</v>
      </c>
      <c r="C35" s="36">
        <f>'135_transform'!C34</f>
        <v>0</v>
      </c>
      <c r="D35" s="36">
        <f>'135_transform'!D34</f>
        <v>0</v>
      </c>
      <c r="E35" s="36">
        <f>'135_transform'!E34</f>
        <v>449561</v>
      </c>
      <c r="F35" s="36">
        <f>'135_transform'!F34</f>
        <v>41974</v>
      </c>
      <c r="G35" s="36">
        <f>'135_transform'!G34</f>
        <v>0</v>
      </c>
      <c r="H35" s="36">
        <f>'135_transform'!H34</f>
        <v>0</v>
      </c>
      <c r="I35" s="36">
        <f>'135_transform'!I34</f>
        <v>0</v>
      </c>
      <c r="J35" s="36">
        <f>'135_transform'!J34</f>
        <v>0</v>
      </c>
      <c r="K35" s="36">
        <f>'135_transform'!K34</f>
        <v>0</v>
      </c>
      <c r="L35" s="36">
        <f>'135_transform'!L34</f>
        <v>479292</v>
      </c>
      <c r="M35" s="36">
        <f>'135_transform'!M34</f>
        <v>22006</v>
      </c>
      <c r="N35" s="36">
        <f>'135_transform'!N34</f>
        <v>0</v>
      </c>
      <c r="O35" s="36">
        <f>'135_transform'!O34</f>
        <v>0</v>
      </c>
    </row>
    <row r="36" spans="1:15" x14ac:dyDescent="0.15">
      <c r="A36" s="36" t="str">
        <f>'135_transform'!A35&amp;" "</f>
        <v xml:space="preserve">ПАО "ЧЕЛИНДБАНК" (485) </v>
      </c>
      <c r="B36" s="36">
        <f>'135_transform'!B35</f>
        <v>0</v>
      </c>
      <c r="C36" s="36">
        <f>'135_transform'!C35</f>
        <v>0</v>
      </c>
      <c r="D36" s="36">
        <f>'135_transform'!D35</f>
        <v>0</v>
      </c>
      <c r="E36" s="36">
        <f>'135_transform'!E35</f>
        <v>0</v>
      </c>
      <c r="F36" s="36">
        <f>'135_transform'!F35</f>
        <v>88934</v>
      </c>
      <c r="G36" s="36">
        <f>'135_transform'!G35</f>
        <v>0</v>
      </c>
      <c r="H36" s="36">
        <f>'135_transform'!H35</f>
        <v>0</v>
      </c>
      <c r="I36" s="36">
        <f>'135_transform'!I35</f>
        <v>0</v>
      </c>
      <c r="J36" s="36">
        <f>'135_transform'!J35</f>
        <v>0</v>
      </c>
      <c r="K36" s="36">
        <f>'135_transform'!K35</f>
        <v>0</v>
      </c>
      <c r="L36" s="36">
        <f>'135_transform'!L35</f>
        <v>0</v>
      </c>
      <c r="M36" s="36">
        <f>'135_transform'!M35</f>
        <v>56775</v>
      </c>
      <c r="N36" s="36">
        <f>'135_transform'!N35</f>
        <v>0</v>
      </c>
      <c r="O36" s="36">
        <f>'135_transform'!O35</f>
        <v>0</v>
      </c>
    </row>
    <row r="37" spans="1:15" x14ac:dyDescent="0.15">
      <c r="A37" s="36" t="str">
        <f>'135_transform'!A36&amp;" "</f>
        <v xml:space="preserve">ПАО "Донкомбанк" (492) </v>
      </c>
      <c r="B37" s="36">
        <f>'135_transform'!B36</f>
        <v>0</v>
      </c>
      <c r="C37" s="36">
        <f>'135_transform'!C36</f>
        <v>0</v>
      </c>
      <c r="D37" s="36">
        <f>'135_transform'!D36</f>
        <v>0</v>
      </c>
      <c r="E37" s="36">
        <f>'135_transform'!E36</f>
        <v>215031</v>
      </c>
      <c r="F37" s="36">
        <f>'135_transform'!F36</f>
        <v>258610</v>
      </c>
      <c r="G37" s="36">
        <f>'135_transform'!G36</f>
        <v>0</v>
      </c>
      <c r="H37" s="36">
        <f>'135_transform'!H36</f>
        <v>0</v>
      </c>
      <c r="I37" s="36">
        <f>'135_transform'!I36</f>
        <v>0</v>
      </c>
      <c r="J37" s="36">
        <f>'135_transform'!J36</f>
        <v>0</v>
      </c>
      <c r="K37" s="36">
        <f>'135_transform'!K36</f>
        <v>0</v>
      </c>
      <c r="L37" s="36">
        <f>'135_transform'!L36</f>
        <v>111600</v>
      </c>
      <c r="M37" s="36">
        <f>'135_transform'!M36</f>
        <v>226040</v>
      </c>
      <c r="N37" s="36">
        <f>'135_transform'!N36</f>
        <v>0</v>
      </c>
      <c r="O37" s="36">
        <f>'135_transform'!O36</f>
        <v>0</v>
      </c>
    </row>
    <row r="38" spans="1:15" x14ac:dyDescent="0.15">
      <c r="A38" s="36" t="str">
        <f>'135_transform'!A37&amp;" "</f>
        <v xml:space="preserve">ПАО "ЧЕЛЯБИНВЕСТБАНК" (493) </v>
      </c>
      <c r="B38" s="36">
        <f>'135_transform'!B37</f>
        <v>0</v>
      </c>
      <c r="C38" s="36">
        <f>'135_transform'!C37</f>
        <v>0</v>
      </c>
      <c r="D38" s="36">
        <f>'135_transform'!D37</f>
        <v>3</v>
      </c>
      <c r="E38" s="36">
        <f>'135_transform'!E37</f>
        <v>76158</v>
      </c>
      <c r="F38" s="36">
        <f>'135_transform'!F37</f>
        <v>3882</v>
      </c>
      <c r="G38" s="36">
        <f>'135_transform'!G37</f>
        <v>835</v>
      </c>
      <c r="H38" s="36">
        <f>'135_transform'!H37</f>
        <v>0</v>
      </c>
      <c r="I38" s="36">
        <f>'135_transform'!I37</f>
        <v>0</v>
      </c>
      <c r="J38" s="36">
        <f>'135_transform'!J37</f>
        <v>0</v>
      </c>
      <c r="K38" s="36">
        <f>'135_transform'!K37</f>
        <v>3</v>
      </c>
      <c r="L38" s="36">
        <f>'135_transform'!L37</f>
        <v>56369</v>
      </c>
      <c r="M38" s="36">
        <f>'135_transform'!M37</f>
        <v>3864</v>
      </c>
      <c r="N38" s="36">
        <f>'135_transform'!N37</f>
        <v>835</v>
      </c>
      <c r="O38" s="36">
        <f>'135_transform'!O37</f>
        <v>0</v>
      </c>
    </row>
    <row r="39" spans="1:15" x14ac:dyDescent="0.15">
      <c r="A39" s="36" t="str">
        <f>'135_transform'!A38&amp;" "</f>
        <v xml:space="preserve">АО Банк "Венец" (524) </v>
      </c>
      <c r="B39" s="36">
        <f>'135_transform'!B38</f>
        <v>0</v>
      </c>
      <c r="C39" s="36">
        <f>'135_transform'!C38</f>
        <v>0</v>
      </c>
      <c r="D39" s="36">
        <f>'135_transform'!D38</f>
        <v>0</v>
      </c>
      <c r="E39" s="36">
        <f>'135_transform'!E38</f>
        <v>0</v>
      </c>
      <c r="F39" s="36">
        <f>'135_transform'!F38</f>
        <v>60149</v>
      </c>
      <c r="G39" s="36">
        <f>'135_transform'!G38</f>
        <v>0</v>
      </c>
      <c r="H39" s="36">
        <f>'135_transform'!H38</f>
        <v>0</v>
      </c>
      <c r="I39" s="36">
        <f>'135_transform'!I38</f>
        <v>0</v>
      </c>
      <c r="J39" s="36">
        <f>'135_transform'!J38</f>
        <v>0</v>
      </c>
      <c r="K39" s="36">
        <f>'135_transform'!K38</f>
        <v>0</v>
      </c>
      <c r="L39" s="36">
        <f>'135_transform'!L38</f>
        <v>0</v>
      </c>
      <c r="M39" s="36">
        <f>'135_transform'!M38</f>
        <v>59359</v>
      </c>
      <c r="N39" s="36">
        <f>'135_transform'!N38</f>
        <v>0</v>
      </c>
      <c r="O39" s="36">
        <f>'135_transform'!O38</f>
        <v>0</v>
      </c>
    </row>
    <row r="40" spans="1:15" x14ac:dyDescent="0.15">
      <c r="A40" s="36" t="str">
        <f>'135_transform'!A39&amp;" "</f>
        <v xml:space="preserve">АО КБ "Приобье" (537) </v>
      </c>
      <c r="B40" s="36">
        <f>'135_transform'!B39</f>
        <v>0</v>
      </c>
      <c r="C40" s="36">
        <f>'135_transform'!C39</f>
        <v>0</v>
      </c>
      <c r="D40" s="36">
        <f>'135_transform'!D39</f>
        <v>0</v>
      </c>
      <c r="E40" s="36">
        <f>'135_transform'!E39</f>
        <v>30218</v>
      </c>
      <c r="F40" s="36">
        <f>'135_transform'!F39</f>
        <v>0</v>
      </c>
      <c r="G40" s="36">
        <f>'135_transform'!G39</f>
        <v>0</v>
      </c>
      <c r="H40" s="36">
        <f>'135_transform'!H39</f>
        <v>0</v>
      </c>
      <c r="I40" s="36">
        <f>'135_transform'!I39</f>
        <v>0</v>
      </c>
      <c r="J40" s="36">
        <f>'135_transform'!J39</f>
        <v>0</v>
      </c>
      <c r="K40" s="36">
        <f>'135_transform'!K39</f>
        <v>0</v>
      </c>
      <c r="L40" s="36">
        <f>'135_transform'!L39</f>
        <v>18950</v>
      </c>
      <c r="M40" s="36">
        <f>'135_transform'!M39</f>
        <v>0</v>
      </c>
      <c r="N40" s="36">
        <f>'135_transform'!N39</f>
        <v>0</v>
      </c>
      <c r="O40" s="36">
        <f>'135_transform'!O39</f>
        <v>0</v>
      </c>
    </row>
    <row r="41" spans="1:15" x14ac:dyDescent="0.15">
      <c r="A41" s="36" t="str">
        <f>'135_transform'!A40&amp;" "</f>
        <v xml:space="preserve">ООО "Промсельхозбанк" (538) </v>
      </c>
      <c r="B41" s="36">
        <f>'135_transform'!B40</f>
        <v>0</v>
      </c>
      <c r="C41" s="36">
        <f>'135_transform'!C40</f>
        <v>0</v>
      </c>
      <c r="D41" s="36">
        <f>'135_transform'!D40</f>
        <v>50571</v>
      </c>
      <c r="E41" s="36">
        <f>'135_transform'!E40</f>
        <v>45824</v>
      </c>
      <c r="F41" s="36">
        <f>'135_transform'!F40</f>
        <v>0</v>
      </c>
      <c r="G41" s="36">
        <f>'135_transform'!G40</f>
        <v>0</v>
      </c>
      <c r="H41" s="36">
        <f>'135_transform'!H40</f>
        <v>0</v>
      </c>
      <c r="I41" s="36">
        <f>'135_transform'!I40</f>
        <v>0</v>
      </c>
      <c r="J41" s="36">
        <f>'135_transform'!J40</f>
        <v>0</v>
      </c>
      <c r="K41" s="36">
        <f>'135_transform'!K40</f>
        <v>11994</v>
      </c>
      <c r="L41" s="36">
        <f>'135_transform'!L40</f>
        <v>45824</v>
      </c>
      <c r="M41" s="36">
        <f>'135_transform'!M40</f>
        <v>0</v>
      </c>
      <c r="N41" s="36">
        <f>'135_transform'!N40</f>
        <v>0</v>
      </c>
      <c r="O41" s="36">
        <f>'135_transform'!O40</f>
        <v>0</v>
      </c>
    </row>
    <row r="42" spans="1:15" x14ac:dyDescent="0.15">
      <c r="A42" s="36" t="str">
        <f>'135_transform'!A41&amp;" "</f>
        <v xml:space="preserve">АО КБ "Солидарность" (554) </v>
      </c>
      <c r="B42" s="36">
        <f>'135_transform'!B41</f>
        <v>0</v>
      </c>
      <c r="C42" s="36">
        <f>'135_transform'!C41</f>
        <v>0</v>
      </c>
      <c r="D42" s="36">
        <f>'135_transform'!D41</f>
        <v>3576</v>
      </c>
      <c r="E42" s="36">
        <f>'135_transform'!E41</f>
        <v>1373934</v>
      </c>
      <c r="F42" s="36">
        <f>'135_transform'!F41</f>
        <v>257158</v>
      </c>
      <c r="G42" s="36">
        <f>'135_transform'!G41</f>
        <v>16845</v>
      </c>
      <c r="H42" s="36">
        <f>'135_transform'!H41</f>
        <v>0</v>
      </c>
      <c r="I42" s="36">
        <f>'135_transform'!I41</f>
        <v>0</v>
      </c>
      <c r="J42" s="36">
        <f>'135_transform'!J41</f>
        <v>0</v>
      </c>
      <c r="K42" s="36">
        <f>'135_transform'!K41</f>
        <v>3576</v>
      </c>
      <c r="L42" s="36">
        <f>'135_transform'!L41</f>
        <v>1317144</v>
      </c>
      <c r="M42" s="36">
        <f>'135_transform'!M41</f>
        <v>428993</v>
      </c>
      <c r="N42" s="36">
        <f>'135_transform'!N41</f>
        <v>8010</v>
      </c>
      <c r="O42" s="36">
        <f>'135_transform'!O41</f>
        <v>0</v>
      </c>
    </row>
    <row r="43" spans="1:15" x14ac:dyDescent="0.15">
      <c r="A43" s="36" t="str">
        <f>'135_transform'!A42&amp;" "</f>
        <v xml:space="preserve">АО "Банк Акцепт" (567) </v>
      </c>
      <c r="B43" s="36">
        <f>'135_transform'!B42</f>
        <v>0</v>
      </c>
      <c r="C43" s="36">
        <f>'135_transform'!C42</f>
        <v>0</v>
      </c>
      <c r="D43" s="36">
        <f>'135_transform'!D42</f>
        <v>0</v>
      </c>
      <c r="E43" s="36">
        <f>'135_transform'!E42</f>
        <v>0</v>
      </c>
      <c r="F43" s="36">
        <f>'135_transform'!F42</f>
        <v>26436</v>
      </c>
      <c r="G43" s="36">
        <f>'135_transform'!G42</f>
        <v>0</v>
      </c>
      <c r="H43" s="36">
        <f>'135_transform'!H42</f>
        <v>0</v>
      </c>
      <c r="I43" s="36">
        <f>'135_transform'!I42</f>
        <v>0</v>
      </c>
      <c r="J43" s="36">
        <f>'135_transform'!J42</f>
        <v>0</v>
      </c>
      <c r="K43" s="36">
        <f>'135_transform'!K42</f>
        <v>0</v>
      </c>
      <c r="L43" s="36">
        <f>'135_transform'!L42</f>
        <v>0</v>
      </c>
      <c r="M43" s="36">
        <f>'135_transform'!M42</f>
        <v>24870</v>
      </c>
      <c r="N43" s="36">
        <f>'135_transform'!N42</f>
        <v>0</v>
      </c>
      <c r="O43" s="36">
        <f>'135_transform'!O42</f>
        <v>0</v>
      </c>
    </row>
    <row r="44" spans="1:15" x14ac:dyDescent="0.15">
      <c r="A44" s="36" t="str">
        <f>'135_transform'!A43&amp;" "</f>
        <v xml:space="preserve">ООО "ЗЕМКОМБАНК" (574) </v>
      </c>
      <c r="B44" s="36">
        <f>'135_transform'!B43</f>
        <v>0</v>
      </c>
      <c r="C44" s="36">
        <f>'135_transform'!C43</f>
        <v>0</v>
      </c>
      <c r="D44" s="36">
        <f>'135_transform'!D43</f>
        <v>0</v>
      </c>
      <c r="E44" s="36">
        <f>'135_transform'!E43</f>
        <v>47274</v>
      </c>
      <c r="F44" s="36">
        <f>'135_transform'!F43</f>
        <v>53527</v>
      </c>
      <c r="G44" s="36">
        <f>'135_transform'!G43</f>
        <v>0</v>
      </c>
      <c r="H44" s="36">
        <f>'135_transform'!H43</f>
        <v>0</v>
      </c>
      <c r="I44" s="36">
        <f>'135_transform'!I43</f>
        <v>0</v>
      </c>
      <c r="J44" s="36">
        <f>'135_transform'!J43</f>
        <v>0</v>
      </c>
      <c r="K44" s="36">
        <f>'135_transform'!K43</f>
        <v>0</v>
      </c>
      <c r="L44" s="36">
        <f>'135_transform'!L43</f>
        <v>47274</v>
      </c>
      <c r="M44" s="36">
        <f>'135_transform'!M43</f>
        <v>53527</v>
      </c>
      <c r="N44" s="36">
        <f>'135_transform'!N43</f>
        <v>0</v>
      </c>
      <c r="O44" s="36">
        <f>'135_transform'!O43</f>
        <v>0</v>
      </c>
    </row>
    <row r="45" spans="1:15" x14ac:dyDescent="0.15">
      <c r="A45" s="36" t="str">
        <f>'135_transform'!A44&amp;" "</f>
        <v xml:space="preserve">АО АБ "Капитал" (575) </v>
      </c>
      <c r="B45" s="36">
        <f>'135_transform'!B44</f>
        <v>0</v>
      </c>
      <c r="C45" s="36">
        <f>'135_transform'!C44</f>
        <v>0</v>
      </c>
      <c r="D45" s="36">
        <f>'135_transform'!D44</f>
        <v>78930</v>
      </c>
      <c r="E45" s="36">
        <f>'135_transform'!E44</f>
        <v>35277</v>
      </c>
      <c r="F45" s="36">
        <f>'135_transform'!F44</f>
        <v>8804</v>
      </c>
      <c r="G45" s="36">
        <f>'135_transform'!G44</f>
        <v>0</v>
      </c>
      <c r="H45" s="36">
        <f>'135_transform'!H44</f>
        <v>0</v>
      </c>
      <c r="I45" s="36">
        <f>'135_transform'!I44</f>
        <v>0</v>
      </c>
      <c r="J45" s="36">
        <f>'135_transform'!J44</f>
        <v>0</v>
      </c>
      <c r="K45" s="36">
        <f>'135_transform'!K44</f>
        <v>42518</v>
      </c>
      <c r="L45" s="36">
        <f>'135_transform'!L44</f>
        <v>35129</v>
      </c>
      <c r="M45" s="36">
        <f>'135_transform'!M44</f>
        <v>8804</v>
      </c>
      <c r="N45" s="36">
        <f>'135_transform'!N44</f>
        <v>0</v>
      </c>
      <c r="O45" s="36">
        <f>'135_transform'!O44</f>
        <v>0</v>
      </c>
    </row>
    <row r="46" spans="1:15" x14ac:dyDescent="0.15">
      <c r="A46" s="36" t="str">
        <f>'135_transform'!A45&amp;" "</f>
        <v xml:space="preserve">АО БАНК "СНГБ" (588) </v>
      </c>
      <c r="B46" s="36">
        <f>'135_transform'!B45</f>
        <v>0</v>
      </c>
      <c r="C46" s="36">
        <f>'135_transform'!C45</f>
        <v>0</v>
      </c>
      <c r="D46" s="36">
        <f>'135_transform'!D45</f>
        <v>0</v>
      </c>
      <c r="E46" s="36">
        <f>'135_transform'!E45</f>
        <v>86750</v>
      </c>
      <c r="F46" s="36">
        <f>'135_transform'!F45</f>
        <v>8759</v>
      </c>
      <c r="G46" s="36">
        <f>'135_transform'!G45</f>
        <v>0</v>
      </c>
      <c r="H46" s="36">
        <f>'135_transform'!H45</f>
        <v>0</v>
      </c>
      <c r="I46" s="36">
        <f>'135_transform'!I45</f>
        <v>0</v>
      </c>
      <c r="J46" s="36">
        <f>'135_transform'!J45</f>
        <v>0</v>
      </c>
      <c r="K46" s="36">
        <f>'135_transform'!K45</f>
        <v>0</v>
      </c>
      <c r="L46" s="36">
        <f>'135_transform'!L45</f>
        <v>86750</v>
      </c>
      <c r="M46" s="36">
        <f>'135_transform'!M45</f>
        <v>8700</v>
      </c>
      <c r="N46" s="36">
        <f>'135_transform'!N45</f>
        <v>0</v>
      </c>
      <c r="O46" s="36">
        <f>'135_transform'!O45</f>
        <v>0</v>
      </c>
    </row>
    <row r="47" spans="1:15" x14ac:dyDescent="0.15">
      <c r="A47" s="36" t="str">
        <f>'135_transform'!A46&amp;" "</f>
        <v xml:space="preserve">АО "Великие Луки банк" (598) </v>
      </c>
      <c r="B47" s="36">
        <f>'135_transform'!B46</f>
        <v>0</v>
      </c>
      <c r="C47" s="36">
        <f>'135_transform'!C46</f>
        <v>0</v>
      </c>
      <c r="D47" s="36">
        <f>'135_transform'!D46</f>
        <v>0</v>
      </c>
      <c r="E47" s="36">
        <f>'135_transform'!E46</f>
        <v>23498</v>
      </c>
      <c r="F47" s="36">
        <f>'135_transform'!F46</f>
        <v>34625</v>
      </c>
      <c r="G47" s="36">
        <f>'135_transform'!G46</f>
        <v>0</v>
      </c>
      <c r="H47" s="36">
        <f>'135_transform'!H46</f>
        <v>0</v>
      </c>
      <c r="I47" s="36">
        <f>'135_transform'!I46</f>
        <v>0</v>
      </c>
      <c r="J47" s="36">
        <f>'135_transform'!J46</f>
        <v>0</v>
      </c>
      <c r="K47" s="36">
        <f>'135_transform'!K46</f>
        <v>0</v>
      </c>
      <c r="L47" s="36">
        <f>'135_transform'!L46</f>
        <v>21888</v>
      </c>
      <c r="M47" s="36">
        <f>'135_transform'!M46</f>
        <v>33453</v>
      </c>
      <c r="N47" s="36">
        <f>'135_transform'!N46</f>
        <v>0</v>
      </c>
      <c r="O47" s="36">
        <f>'135_transform'!O46</f>
        <v>0</v>
      </c>
    </row>
    <row r="48" spans="1:15" x14ac:dyDescent="0.15">
      <c r="A48" s="36" t="str">
        <f>'135_transform'!A47&amp;" "</f>
        <v xml:space="preserve">Банк ИПБ (АО) (600) </v>
      </c>
      <c r="B48" s="36">
        <f>'135_transform'!B47</f>
        <v>0</v>
      </c>
      <c r="C48" s="36">
        <f>'135_transform'!C47</f>
        <v>0</v>
      </c>
      <c r="D48" s="36">
        <f>'135_transform'!D47</f>
        <v>0</v>
      </c>
      <c r="E48" s="36">
        <f>'135_transform'!E47</f>
        <v>297329</v>
      </c>
      <c r="F48" s="36">
        <f>'135_transform'!F47</f>
        <v>43759</v>
      </c>
      <c r="G48" s="36">
        <f>'135_transform'!G47</f>
        <v>0</v>
      </c>
      <c r="H48" s="36">
        <f>'135_transform'!H47</f>
        <v>0</v>
      </c>
      <c r="I48" s="36">
        <f>'135_transform'!I47</f>
        <v>0</v>
      </c>
      <c r="J48" s="36">
        <f>'135_transform'!J47</f>
        <v>0</v>
      </c>
      <c r="K48" s="36">
        <f>'135_transform'!K47</f>
        <v>0</v>
      </c>
      <c r="L48" s="36">
        <f>'135_transform'!L47</f>
        <v>297270</v>
      </c>
      <c r="M48" s="36">
        <f>'135_transform'!M47</f>
        <v>43759</v>
      </c>
      <c r="N48" s="36">
        <f>'135_transform'!N47</f>
        <v>0</v>
      </c>
      <c r="O48" s="36">
        <f>'135_transform'!O47</f>
        <v>0</v>
      </c>
    </row>
    <row r="49" spans="1:15" x14ac:dyDescent="0.15">
      <c r="A49" s="36" t="str">
        <f>'135_transform'!A48&amp;" "</f>
        <v xml:space="preserve">АО "Первый Инвестиционный Банк" (604) </v>
      </c>
      <c r="B49" s="36">
        <f>'135_transform'!B48</f>
        <v>0</v>
      </c>
      <c r="C49" s="36">
        <f>'135_transform'!C48</f>
        <v>0</v>
      </c>
      <c r="D49" s="36">
        <f>'135_transform'!D48</f>
        <v>0</v>
      </c>
      <c r="E49" s="36">
        <f>'135_transform'!E48</f>
        <v>0</v>
      </c>
      <c r="F49" s="36">
        <f>'135_transform'!F48</f>
        <v>0</v>
      </c>
      <c r="G49" s="36">
        <f>'135_transform'!G48</f>
        <v>0</v>
      </c>
      <c r="H49" s="36">
        <f>'135_transform'!H48</f>
        <v>0</v>
      </c>
      <c r="I49" s="36">
        <f>'135_transform'!I48</f>
        <v>0</v>
      </c>
      <c r="J49" s="36">
        <f>'135_transform'!J48</f>
        <v>0</v>
      </c>
      <c r="K49" s="36">
        <f>'135_transform'!K48</f>
        <v>0</v>
      </c>
      <c r="L49" s="36">
        <f>'135_transform'!L48</f>
        <v>0</v>
      </c>
      <c r="M49" s="36">
        <f>'135_transform'!M48</f>
        <v>0</v>
      </c>
      <c r="N49" s="36">
        <f>'135_transform'!N48</f>
        <v>0</v>
      </c>
      <c r="O49" s="36">
        <f>'135_transform'!O48</f>
        <v>0</v>
      </c>
    </row>
    <row r="50" spans="1:15" x14ac:dyDescent="0.15">
      <c r="A50" s="36" t="str">
        <f>'135_transform'!A49&amp;" "</f>
        <v xml:space="preserve">ПАО Банк "Кузнецкий" (609) </v>
      </c>
      <c r="B50" s="36">
        <f>'135_transform'!B49</f>
        <v>0</v>
      </c>
      <c r="C50" s="36">
        <f>'135_transform'!C49</f>
        <v>0</v>
      </c>
      <c r="D50" s="36">
        <f>'135_transform'!D49</f>
        <v>0</v>
      </c>
      <c r="E50" s="36">
        <f>'135_transform'!E49</f>
        <v>192495</v>
      </c>
      <c r="F50" s="36">
        <f>'135_transform'!F49</f>
        <v>5116</v>
      </c>
      <c r="G50" s="36">
        <f>'135_transform'!G49</f>
        <v>0</v>
      </c>
      <c r="H50" s="36">
        <f>'135_transform'!H49</f>
        <v>0</v>
      </c>
      <c r="I50" s="36">
        <f>'135_transform'!I49</f>
        <v>0</v>
      </c>
      <c r="J50" s="36">
        <f>'135_transform'!J49</f>
        <v>0</v>
      </c>
      <c r="K50" s="36">
        <f>'135_transform'!K49</f>
        <v>0</v>
      </c>
      <c r="L50" s="36">
        <f>'135_transform'!L49</f>
        <v>148039</v>
      </c>
      <c r="M50" s="36">
        <f>'135_transform'!M49</f>
        <v>5116</v>
      </c>
      <c r="N50" s="36">
        <f>'135_transform'!N49</f>
        <v>0</v>
      </c>
      <c r="O50" s="36">
        <f>'135_transform'!O49</f>
        <v>0</v>
      </c>
    </row>
    <row r="51" spans="1:15" x14ac:dyDescent="0.15">
      <c r="A51" s="36" t="str">
        <f>'135_transform'!A50&amp;" "</f>
        <v xml:space="preserve">АО "Датабанк" (646) </v>
      </c>
      <c r="B51" s="36">
        <f>'135_transform'!B50</f>
        <v>0</v>
      </c>
      <c r="C51" s="36">
        <f>'135_transform'!C50</f>
        <v>0</v>
      </c>
      <c r="D51" s="36">
        <f>'135_transform'!D50</f>
        <v>20</v>
      </c>
      <c r="E51" s="36">
        <f>'135_transform'!E50</f>
        <v>0</v>
      </c>
      <c r="F51" s="36">
        <f>'135_transform'!F50</f>
        <v>73201</v>
      </c>
      <c r="G51" s="36">
        <f>'135_transform'!G50</f>
        <v>0</v>
      </c>
      <c r="H51" s="36">
        <f>'135_transform'!H50</f>
        <v>0</v>
      </c>
      <c r="I51" s="36">
        <f>'135_transform'!I50</f>
        <v>0</v>
      </c>
      <c r="J51" s="36">
        <f>'135_transform'!J50</f>
        <v>0</v>
      </c>
      <c r="K51" s="36">
        <f>'135_transform'!K50</f>
        <v>20</v>
      </c>
      <c r="L51" s="36">
        <f>'135_transform'!L50</f>
        <v>0</v>
      </c>
      <c r="M51" s="36">
        <f>'135_transform'!M50</f>
        <v>68532</v>
      </c>
      <c r="N51" s="36">
        <f>'135_transform'!N50</f>
        <v>0</v>
      </c>
      <c r="O51" s="36">
        <f>'135_transform'!O50</f>
        <v>0</v>
      </c>
    </row>
    <row r="52" spans="1:15" x14ac:dyDescent="0.15">
      <c r="A52" s="36" t="str">
        <f>'135_transform'!A51&amp;" "</f>
        <v xml:space="preserve">АО "Почта Банк" (650) </v>
      </c>
      <c r="B52" s="36">
        <f>'135_transform'!B51</f>
        <v>0</v>
      </c>
      <c r="C52" s="36">
        <f>'135_transform'!C51</f>
        <v>0</v>
      </c>
      <c r="D52" s="36">
        <f>'135_transform'!D51</f>
        <v>1750500</v>
      </c>
      <c r="E52" s="36">
        <f>'135_transform'!E51</f>
        <v>0</v>
      </c>
      <c r="F52" s="36">
        <f>'135_transform'!F51</f>
        <v>0</v>
      </c>
      <c r="G52" s="36">
        <f>'135_transform'!G51</f>
        <v>0</v>
      </c>
      <c r="H52" s="36">
        <f>'135_transform'!H51</f>
        <v>0</v>
      </c>
      <c r="I52" s="36">
        <f>'135_transform'!I51</f>
        <v>0</v>
      </c>
      <c r="J52" s="36">
        <f>'135_transform'!J51</f>
        <v>0</v>
      </c>
      <c r="K52" s="36">
        <f>'135_transform'!K51</f>
        <v>1750500</v>
      </c>
      <c r="L52" s="36">
        <f>'135_transform'!L51</f>
        <v>0</v>
      </c>
      <c r="M52" s="36">
        <f>'135_transform'!M51</f>
        <v>0</v>
      </c>
      <c r="N52" s="36">
        <f>'135_transform'!N51</f>
        <v>0</v>
      </c>
      <c r="O52" s="36">
        <f>'135_transform'!O51</f>
        <v>0</v>
      </c>
    </row>
    <row r="53" spans="1:15" x14ac:dyDescent="0.15">
      <c r="A53" s="36" t="str">
        <f>'135_transform'!A52&amp;" "</f>
        <v xml:space="preserve">ООО КБ "ГТ банк" (665) </v>
      </c>
      <c r="B53" s="36">
        <f>'135_transform'!B52</f>
        <v>0</v>
      </c>
      <c r="C53" s="36">
        <f>'135_transform'!C52</f>
        <v>0</v>
      </c>
      <c r="D53" s="36">
        <f>'135_transform'!D52</f>
        <v>0</v>
      </c>
      <c r="E53" s="36">
        <f>'135_transform'!E52</f>
        <v>156342</v>
      </c>
      <c r="F53" s="36">
        <f>'135_transform'!F52</f>
        <v>452504</v>
      </c>
      <c r="G53" s="36">
        <f>'135_transform'!G52</f>
        <v>0</v>
      </c>
      <c r="H53" s="36">
        <f>'135_transform'!H52</f>
        <v>0</v>
      </c>
      <c r="I53" s="36">
        <f>'135_transform'!I52</f>
        <v>0</v>
      </c>
      <c r="J53" s="36">
        <f>'135_transform'!J52</f>
        <v>0</v>
      </c>
      <c r="K53" s="36">
        <f>'135_transform'!K52</f>
        <v>0</v>
      </c>
      <c r="L53" s="36">
        <f>'135_transform'!L52</f>
        <v>156342</v>
      </c>
      <c r="M53" s="36">
        <f>'135_transform'!M52</f>
        <v>280589</v>
      </c>
      <c r="N53" s="36">
        <f>'135_transform'!N52</f>
        <v>0</v>
      </c>
      <c r="O53" s="36">
        <f>'135_transform'!O52</f>
        <v>0</v>
      </c>
    </row>
    <row r="54" spans="1:15" x14ac:dyDescent="0.15">
      <c r="A54" s="36" t="str">
        <f>'135_transform'!A53&amp;" "</f>
        <v xml:space="preserve">ПАО КБ "РусьРегионБанк" (685) </v>
      </c>
      <c r="B54" s="36">
        <f>'135_transform'!B53</f>
        <v>0</v>
      </c>
      <c r="C54" s="36">
        <f>'135_transform'!C53</f>
        <v>0</v>
      </c>
      <c r="D54" s="36">
        <f>'135_transform'!D53</f>
        <v>0</v>
      </c>
      <c r="E54" s="36">
        <f>'135_transform'!E53</f>
        <v>0</v>
      </c>
      <c r="F54" s="36">
        <f>'135_transform'!F53</f>
        <v>0</v>
      </c>
      <c r="G54" s="36">
        <f>'135_transform'!G53</f>
        <v>0</v>
      </c>
      <c r="H54" s="36">
        <f>'135_transform'!H53</f>
        <v>0</v>
      </c>
      <c r="I54" s="36">
        <f>'135_transform'!I53</f>
        <v>0</v>
      </c>
      <c r="J54" s="36">
        <f>'135_transform'!J53</f>
        <v>0</v>
      </c>
      <c r="K54" s="36">
        <f>'135_transform'!K53</f>
        <v>0</v>
      </c>
      <c r="L54" s="36">
        <f>'135_transform'!L53</f>
        <v>0</v>
      </c>
      <c r="M54" s="36">
        <f>'135_transform'!M53</f>
        <v>0</v>
      </c>
      <c r="N54" s="36">
        <f>'135_transform'!N53</f>
        <v>0</v>
      </c>
      <c r="O54" s="36">
        <f>'135_transform'!O53</f>
        <v>0</v>
      </c>
    </row>
    <row r="55" spans="1:15" x14ac:dyDescent="0.15">
      <c r="A55" s="36" t="str">
        <f>'135_transform'!A54&amp;" "</f>
        <v xml:space="preserve">Банк "Нальчик" ООО (695) </v>
      </c>
      <c r="B55" s="36">
        <f>'135_transform'!B54</f>
        <v>0</v>
      </c>
      <c r="C55" s="36">
        <f>'135_transform'!C54</f>
        <v>0</v>
      </c>
      <c r="D55" s="36">
        <f>'135_transform'!D54</f>
        <v>0</v>
      </c>
      <c r="E55" s="36">
        <f>'135_transform'!E54</f>
        <v>46145</v>
      </c>
      <c r="F55" s="36">
        <f>'135_transform'!F54</f>
        <v>232841</v>
      </c>
      <c r="G55" s="36">
        <f>'135_transform'!G54</f>
        <v>0</v>
      </c>
      <c r="H55" s="36">
        <f>'135_transform'!H54</f>
        <v>0</v>
      </c>
      <c r="I55" s="36">
        <f>'135_transform'!I54</f>
        <v>0</v>
      </c>
      <c r="J55" s="36">
        <f>'135_transform'!J54</f>
        <v>0</v>
      </c>
      <c r="K55" s="36">
        <f>'135_transform'!K54</f>
        <v>0</v>
      </c>
      <c r="L55" s="36">
        <f>'135_transform'!L54</f>
        <v>0</v>
      </c>
      <c r="M55" s="36">
        <f>'135_transform'!M54</f>
        <v>232614</v>
      </c>
      <c r="N55" s="36">
        <f>'135_transform'!N54</f>
        <v>0</v>
      </c>
      <c r="O55" s="36">
        <f>'135_transform'!O54</f>
        <v>0</v>
      </c>
    </row>
    <row r="56" spans="1:15" x14ac:dyDescent="0.15">
      <c r="A56" s="36" t="str">
        <f>'135_transform'!A55&amp;" "</f>
        <v xml:space="preserve">ПАО "НИКО-БАНК" (702) </v>
      </c>
      <c r="B56" s="36">
        <f>'135_transform'!B55</f>
        <v>0</v>
      </c>
      <c r="C56" s="36">
        <f>'135_transform'!C55</f>
        <v>0</v>
      </c>
      <c r="D56" s="36">
        <f>'135_transform'!D55</f>
        <v>0</v>
      </c>
      <c r="E56" s="36">
        <f>'135_transform'!E55</f>
        <v>31077</v>
      </c>
      <c r="F56" s="36">
        <f>'135_transform'!F55</f>
        <v>0</v>
      </c>
      <c r="G56" s="36">
        <f>'135_transform'!G55</f>
        <v>0</v>
      </c>
      <c r="H56" s="36">
        <f>'135_transform'!H55</f>
        <v>0</v>
      </c>
      <c r="I56" s="36">
        <f>'135_transform'!I55</f>
        <v>0</v>
      </c>
      <c r="J56" s="36">
        <f>'135_transform'!J55</f>
        <v>0</v>
      </c>
      <c r="K56" s="36">
        <f>'135_transform'!K55</f>
        <v>0</v>
      </c>
      <c r="L56" s="36">
        <f>'135_transform'!L55</f>
        <v>31077</v>
      </c>
      <c r="M56" s="36">
        <f>'135_transform'!M55</f>
        <v>0</v>
      </c>
      <c r="N56" s="36">
        <f>'135_transform'!N55</f>
        <v>0</v>
      </c>
      <c r="O56" s="36">
        <f>'135_transform'!O55</f>
        <v>0</v>
      </c>
    </row>
    <row r="57" spans="1:15" x14ac:dyDescent="0.15">
      <c r="A57" s="36" t="str">
        <f>'135_transform'!A56&amp;" "</f>
        <v xml:space="preserve">ПАО "СКБ-банк" (705) </v>
      </c>
      <c r="B57" s="36">
        <f>'135_transform'!B56</f>
        <v>0</v>
      </c>
      <c r="C57" s="36">
        <f>'135_transform'!C56</f>
        <v>0</v>
      </c>
      <c r="D57" s="36">
        <f>'135_transform'!D56</f>
        <v>4008408</v>
      </c>
      <c r="E57" s="36">
        <f>'135_transform'!E56</f>
        <v>6703335</v>
      </c>
      <c r="F57" s="36">
        <f>'135_transform'!F56</f>
        <v>13544</v>
      </c>
      <c r="G57" s="36">
        <f>'135_transform'!G56</f>
        <v>0</v>
      </c>
      <c r="H57" s="36">
        <f>'135_transform'!H56</f>
        <v>149119</v>
      </c>
      <c r="I57" s="36">
        <f>'135_transform'!I56</f>
        <v>0</v>
      </c>
      <c r="J57" s="36">
        <f>'135_transform'!J56</f>
        <v>0</v>
      </c>
      <c r="K57" s="36">
        <f>'135_transform'!K56</f>
        <v>4035054</v>
      </c>
      <c r="L57" s="36">
        <f>'135_transform'!L56</f>
        <v>4063257</v>
      </c>
      <c r="M57" s="36">
        <f>'135_transform'!M56</f>
        <v>9713</v>
      </c>
      <c r="N57" s="36">
        <f>'135_transform'!N56</f>
        <v>0</v>
      </c>
      <c r="O57" s="36">
        <f>'135_transform'!O56</f>
        <v>138299</v>
      </c>
    </row>
    <row r="58" spans="1:15" x14ac:dyDescent="0.15">
      <c r="A58" s="36" t="str">
        <f>'135_transform'!A57&amp;" "</f>
        <v xml:space="preserve">ООО КБЭР "Банк Казани" (708) </v>
      </c>
      <c r="B58" s="36">
        <f>'135_transform'!B57</f>
        <v>0</v>
      </c>
      <c r="C58" s="36">
        <f>'135_transform'!C57</f>
        <v>0</v>
      </c>
      <c r="D58" s="36">
        <f>'135_transform'!D57</f>
        <v>0</v>
      </c>
      <c r="E58" s="36">
        <f>'135_transform'!E57</f>
        <v>132174</v>
      </c>
      <c r="F58" s="36">
        <f>'135_transform'!F57</f>
        <v>256739</v>
      </c>
      <c r="G58" s="36">
        <f>'135_transform'!G57</f>
        <v>0</v>
      </c>
      <c r="H58" s="36">
        <f>'135_transform'!H57</f>
        <v>0</v>
      </c>
      <c r="I58" s="36">
        <f>'135_transform'!I57</f>
        <v>0</v>
      </c>
      <c r="J58" s="36">
        <f>'135_transform'!J57</f>
        <v>0</v>
      </c>
      <c r="K58" s="36">
        <f>'135_transform'!K57</f>
        <v>0</v>
      </c>
      <c r="L58" s="36">
        <f>'135_transform'!L57</f>
        <v>357788</v>
      </c>
      <c r="M58" s="36">
        <f>'135_transform'!M57</f>
        <v>235396</v>
      </c>
      <c r="N58" s="36">
        <f>'135_transform'!N57</f>
        <v>0</v>
      </c>
      <c r="O58" s="36">
        <f>'135_transform'!O57</f>
        <v>0</v>
      </c>
    </row>
    <row r="59" spans="1:15" x14ac:dyDescent="0.15">
      <c r="A59" s="36" t="str">
        <f>'135_transform'!A58&amp;" "</f>
        <v xml:space="preserve">АО УКБ "Белгородсоцбанк" (760) </v>
      </c>
      <c r="B59" s="36">
        <f>'135_transform'!B58</f>
        <v>0</v>
      </c>
      <c r="C59" s="36">
        <f>'135_transform'!C58</f>
        <v>0</v>
      </c>
      <c r="D59" s="36">
        <f>'135_transform'!D58</f>
        <v>0</v>
      </c>
      <c r="E59" s="36">
        <f>'135_transform'!E58</f>
        <v>0</v>
      </c>
      <c r="F59" s="36">
        <f>'135_transform'!F58</f>
        <v>0</v>
      </c>
      <c r="G59" s="36">
        <f>'135_transform'!G58</f>
        <v>0</v>
      </c>
      <c r="H59" s="36">
        <f>'135_transform'!H58</f>
        <v>0</v>
      </c>
      <c r="I59" s="36">
        <f>'135_transform'!I58</f>
        <v>0</v>
      </c>
      <c r="J59" s="36">
        <f>'135_transform'!J58</f>
        <v>0</v>
      </c>
      <c r="K59" s="36">
        <f>'135_transform'!K58</f>
        <v>0</v>
      </c>
      <c r="L59" s="36">
        <f>'135_transform'!L58</f>
        <v>0</v>
      </c>
      <c r="M59" s="36">
        <f>'135_transform'!M58</f>
        <v>0</v>
      </c>
      <c r="N59" s="36">
        <f>'135_transform'!N58</f>
        <v>0</v>
      </c>
      <c r="O59" s="36">
        <f>'135_transform'!O58</f>
        <v>0</v>
      </c>
    </row>
    <row r="60" spans="1:15" x14ac:dyDescent="0.15">
      <c r="A60" s="36" t="str">
        <f>'135_transform'!A59&amp;" "</f>
        <v xml:space="preserve">ООО "РУСБС" (779) </v>
      </c>
      <c r="B60" s="36">
        <f>'135_transform'!B59</f>
        <v>0</v>
      </c>
      <c r="C60" s="36">
        <f>'135_transform'!C59</f>
        <v>0</v>
      </c>
      <c r="D60" s="36">
        <f>'135_transform'!D59</f>
        <v>0</v>
      </c>
      <c r="E60" s="36">
        <f>'135_transform'!E59</f>
        <v>0</v>
      </c>
      <c r="F60" s="36">
        <f>'135_transform'!F59</f>
        <v>0</v>
      </c>
      <c r="G60" s="36">
        <f>'135_transform'!G59</f>
        <v>0</v>
      </c>
      <c r="H60" s="36">
        <f>'135_transform'!H59</f>
        <v>0</v>
      </c>
      <c r="I60" s="36">
        <f>'135_transform'!I59</f>
        <v>0</v>
      </c>
      <c r="J60" s="36">
        <f>'135_transform'!J59</f>
        <v>0</v>
      </c>
      <c r="K60" s="36">
        <f>'135_transform'!K59</f>
        <v>0</v>
      </c>
      <c r="L60" s="36">
        <f>'135_transform'!L59</f>
        <v>0</v>
      </c>
      <c r="M60" s="36">
        <f>'135_transform'!M59</f>
        <v>0</v>
      </c>
      <c r="N60" s="36">
        <f>'135_transform'!N59</f>
        <v>0</v>
      </c>
      <c r="O60" s="36">
        <f>'135_transform'!O59</f>
        <v>0</v>
      </c>
    </row>
    <row r="61" spans="1:15" x14ac:dyDescent="0.15">
      <c r="A61" s="36" t="str">
        <f>'135_transform'!A60&amp;" "</f>
        <v xml:space="preserve">АО "Роял Кредит Банк" (783) </v>
      </c>
      <c r="B61" s="36">
        <f>'135_transform'!B60</f>
        <v>0</v>
      </c>
      <c r="C61" s="36">
        <f>'135_transform'!C60</f>
        <v>0</v>
      </c>
      <c r="D61" s="36">
        <f>'135_transform'!D60</f>
        <v>0</v>
      </c>
      <c r="E61" s="36">
        <f>'135_transform'!E60</f>
        <v>710</v>
      </c>
      <c r="F61" s="36">
        <f>'135_transform'!F60</f>
        <v>0</v>
      </c>
      <c r="G61" s="36">
        <f>'135_transform'!G60</f>
        <v>0</v>
      </c>
      <c r="H61" s="36">
        <f>'135_transform'!H60</f>
        <v>0</v>
      </c>
      <c r="I61" s="36">
        <f>'135_transform'!I60</f>
        <v>0</v>
      </c>
      <c r="J61" s="36">
        <f>'135_transform'!J60</f>
        <v>0</v>
      </c>
      <c r="K61" s="36">
        <f>'135_transform'!K60</f>
        <v>0</v>
      </c>
      <c r="L61" s="36">
        <f>'135_transform'!L60</f>
        <v>1236</v>
      </c>
      <c r="M61" s="36">
        <f>'135_transform'!M60</f>
        <v>0</v>
      </c>
      <c r="N61" s="36">
        <f>'135_transform'!N60</f>
        <v>0</v>
      </c>
      <c r="O61" s="36">
        <f>'135_transform'!O60</f>
        <v>0</v>
      </c>
    </row>
    <row r="62" spans="1:15" x14ac:dyDescent="0.15">
      <c r="A62" s="36" t="str">
        <f>'135_transform'!A61&amp;" "</f>
        <v xml:space="preserve">АО НКБ "СЛАВЯНБАНК" (804) </v>
      </c>
      <c r="B62" s="36">
        <f>'135_transform'!B61</f>
        <v>0</v>
      </c>
      <c r="C62" s="36">
        <f>'135_transform'!C61</f>
        <v>0</v>
      </c>
      <c r="D62" s="36">
        <f>'135_transform'!D61</f>
        <v>0</v>
      </c>
      <c r="E62" s="36">
        <f>'135_transform'!E61</f>
        <v>0</v>
      </c>
      <c r="F62" s="36">
        <f>'135_transform'!F61</f>
        <v>12048</v>
      </c>
      <c r="G62" s="36">
        <f>'135_transform'!G61</f>
        <v>0</v>
      </c>
      <c r="H62" s="36">
        <f>'135_transform'!H61</f>
        <v>0</v>
      </c>
      <c r="I62" s="36">
        <f>'135_transform'!I61</f>
        <v>0</v>
      </c>
      <c r="J62" s="36">
        <f>'135_transform'!J61</f>
        <v>0</v>
      </c>
      <c r="K62" s="36">
        <f>'135_transform'!K61</f>
        <v>0</v>
      </c>
      <c r="L62" s="36">
        <f>'135_transform'!L61</f>
        <v>0</v>
      </c>
      <c r="M62" s="36">
        <f>'135_transform'!M61</f>
        <v>12048</v>
      </c>
      <c r="N62" s="36">
        <f>'135_transform'!N61</f>
        <v>0</v>
      </c>
      <c r="O62" s="36">
        <f>'135_transform'!O61</f>
        <v>0</v>
      </c>
    </row>
    <row r="63" spans="1:15" x14ac:dyDescent="0.15">
      <c r="A63" s="36" t="str">
        <f>'135_transform'!A62&amp;" "</f>
        <v xml:space="preserve">"Банк Заречье" (АО) (817) </v>
      </c>
      <c r="B63" s="36">
        <f>'135_transform'!B62</f>
        <v>0</v>
      </c>
      <c r="C63" s="36">
        <f>'135_transform'!C62</f>
        <v>0</v>
      </c>
      <c r="D63" s="36">
        <f>'135_transform'!D62</f>
        <v>0</v>
      </c>
      <c r="E63" s="36">
        <f>'135_transform'!E62</f>
        <v>378381</v>
      </c>
      <c r="F63" s="36">
        <f>'135_transform'!F62</f>
        <v>0</v>
      </c>
      <c r="G63" s="36">
        <f>'135_transform'!G62</f>
        <v>0</v>
      </c>
      <c r="H63" s="36">
        <f>'135_transform'!H62</f>
        <v>0</v>
      </c>
      <c r="I63" s="36">
        <f>'135_transform'!I62</f>
        <v>0</v>
      </c>
      <c r="J63" s="36">
        <f>'135_transform'!J62</f>
        <v>0</v>
      </c>
      <c r="K63" s="36">
        <f>'135_transform'!K62</f>
        <v>0</v>
      </c>
      <c r="L63" s="36">
        <f>'135_transform'!L62</f>
        <v>612224</v>
      </c>
      <c r="M63" s="36">
        <f>'135_transform'!M62</f>
        <v>0</v>
      </c>
      <c r="N63" s="36">
        <f>'135_transform'!N62</f>
        <v>0</v>
      </c>
      <c r="O63" s="36">
        <f>'135_transform'!O62</f>
        <v>0</v>
      </c>
    </row>
    <row r="64" spans="1:15" x14ac:dyDescent="0.15">
      <c r="A64" s="36" t="str">
        <f>'135_transform'!A63&amp;" "</f>
        <v xml:space="preserve">ООО "Вайлдберриз Банк" (841) </v>
      </c>
      <c r="B64" s="36">
        <f>'135_transform'!B63</f>
        <v>0</v>
      </c>
      <c r="C64" s="36">
        <f>'135_transform'!C63</f>
        <v>0</v>
      </c>
      <c r="D64" s="36">
        <f>'135_transform'!D63</f>
        <v>0</v>
      </c>
      <c r="E64" s="36">
        <f>'135_transform'!E63</f>
        <v>0</v>
      </c>
      <c r="F64" s="36">
        <f>'135_transform'!F63</f>
        <v>0</v>
      </c>
      <c r="G64" s="36">
        <f>'135_transform'!G63</f>
        <v>0</v>
      </c>
      <c r="H64" s="36">
        <f>'135_transform'!H63</f>
        <v>0</v>
      </c>
      <c r="I64" s="36">
        <f>'135_transform'!I63</f>
        <v>0</v>
      </c>
      <c r="J64" s="36">
        <f>'135_transform'!J63</f>
        <v>0</v>
      </c>
      <c r="K64" s="36">
        <f>'135_transform'!K63</f>
        <v>0</v>
      </c>
      <c r="L64" s="36">
        <f>'135_transform'!L63</f>
        <v>0</v>
      </c>
      <c r="M64" s="36">
        <f>'135_transform'!M63</f>
        <v>0</v>
      </c>
      <c r="N64" s="36">
        <f>'135_transform'!N63</f>
        <v>0</v>
      </c>
      <c r="O64" s="36">
        <f>'135_transform'!O63</f>
        <v>0</v>
      </c>
    </row>
    <row r="65" spans="1:15" x14ac:dyDescent="0.15">
      <c r="A65" s="36" t="str">
        <f>'135_transform'!A64&amp;" "</f>
        <v xml:space="preserve">ООО КБ "Кетовский" (842) </v>
      </c>
      <c r="B65" s="36">
        <f>'135_transform'!B64</f>
        <v>0</v>
      </c>
      <c r="C65" s="36">
        <f>'135_transform'!C64</f>
        <v>0</v>
      </c>
      <c r="D65" s="36">
        <f>'135_transform'!D64</f>
        <v>0</v>
      </c>
      <c r="E65" s="36">
        <f>'135_transform'!E64</f>
        <v>25317</v>
      </c>
      <c r="F65" s="36">
        <f>'135_transform'!F64</f>
        <v>32728</v>
      </c>
      <c r="G65" s="36">
        <f>'135_transform'!G64</f>
        <v>0</v>
      </c>
      <c r="H65" s="36">
        <f>'135_transform'!H64</f>
        <v>0</v>
      </c>
      <c r="I65" s="36">
        <f>'135_transform'!I64</f>
        <v>0</v>
      </c>
      <c r="J65" s="36">
        <f>'135_transform'!J64</f>
        <v>0</v>
      </c>
      <c r="K65" s="36">
        <f>'135_transform'!K64</f>
        <v>0</v>
      </c>
      <c r="L65" s="36">
        <f>'135_transform'!L64</f>
        <v>25317</v>
      </c>
      <c r="M65" s="36">
        <f>'135_transform'!M64</f>
        <v>32728</v>
      </c>
      <c r="N65" s="36">
        <f>'135_transform'!N64</f>
        <v>0</v>
      </c>
      <c r="O65" s="36">
        <f>'135_transform'!O64</f>
        <v>0</v>
      </c>
    </row>
    <row r="66" spans="1:15" x14ac:dyDescent="0.15">
      <c r="A66" s="36" t="str">
        <f>'135_transform'!A65&amp;" "</f>
        <v xml:space="preserve">АО "Дальневосточный банк" (843) </v>
      </c>
      <c r="B66" s="36">
        <f>'135_transform'!B65</f>
        <v>0</v>
      </c>
      <c r="C66" s="36">
        <f>'135_transform'!C65</f>
        <v>0</v>
      </c>
      <c r="D66" s="36">
        <f>'135_transform'!D65</f>
        <v>1191387</v>
      </c>
      <c r="E66" s="36">
        <f>'135_transform'!E65</f>
        <v>72413</v>
      </c>
      <c r="F66" s="36">
        <f>'135_transform'!F65</f>
        <v>7209</v>
      </c>
      <c r="G66" s="36">
        <f>'135_transform'!G65</f>
        <v>0</v>
      </c>
      <c r="H66" s="36">
        <f>'135_transform'!H65</f>
        <v>0</v>
      </c>
      <c r="I66" s="36">
        <f>'135_transform'!I65</f>
        <v>0</v>
      </c>
      <c r="J66" s="36">
        <f>'135_transform'!J65</f>
        <v>0</v>
      </c>
      <c r="K66" s="36">
        <f>'135_transform'!K65</f>
        <v>1331466</v>
      </c>
      <c r="L66" s="36">
        <f>'135_transform'!L65</f>
        <v>72413</v>
      </c>
      <c r="M66" s="36">
        <f>'135_transform'!M65</f>
        <v>1449</v>
      </c>
      <c r="N66" s="36">
        <f>'135_transform'!N65</f>
        <v>0</v>
      </c>
      <c r="O66" s="36">
        <f>'135_transform'!O65</f>
        <v>0</v>
      </c>
    </row>
    <row r="67" spans="1:15" x14ac:dyDescent="0.15">
      <c r="A67" s="36" t="str">
        <f>'135_transform'!A66&amp;" "</f>
        <v xml:space="preserve">КБ "Долинск" (АО) (857) </v>
      </c>
      <c r="B67" s="36">
        <f>'135_transform'!B66</f>
        <v>0</v>
      </c>
      <c r="C67" s="36">
        <f>'135_transform'!C66</f>
        <v>0</v>
      </c>
      <c r="D67" s="36">
        <f>'135_transform'!D66</f>
        <v>0</v>
      </c>
      <c r="E67" s="36">
        <f>'135_transform'!E66</f>
        <v>0</v>
      </c>
      <c r="F67" s="36">
        <f>'135_transform'!F66</f>
        <v>0</v>
      </c>
      <c r="G67" s="36">
        <f>'135_transform'!G66</f>
        <v>0</v>
      </c>
      <c r="H67" s="36">
        <f>'135_transform'!H66</f>
        <v>0</v>
      </c>
      <c r="I67" s="36">
        <f>'135_transform'!I66</f>
        <v>0</v>
      </c>
      <c r="J67" s="36">
        <f>'135_transform'!J66</f>
        <v>0</v>
      </c>
      <c r="K67" s="36">
        <f>'135_transform'!K66</f>
        <v>0</v>
      </c>
      <c r="L67" s="36">
        <f>'135_transform'!L66</f>
        <v>0</v>
      </c>
      <c r="M67" s="36">
        <f>'135_transform'!M66</f>
        <v>0</v>
      </c>
      <c r="N67" s="36">
        <f>'135_transform'!N66</f>
        <v>0</v>
      </c>
      <c r="O67" s="36">
        <f>'135_transform'!O66</f>
        <v>0</v>
      </c>
    </row>
    <row r="68" spans="1:15" x14ac:dyDescent="0.15">
      <c r="A68" s="36" t="str">
        <f>'135_transform'!A67&amp;" "</f>
        <v xml:space="preserve">Банк Пермь (АО) (875) </v>
      </c>
      <c r="B68" s="36">
        <f>'135_transform'!B67</f>
        <v>0</v>
      </c>
      <c r="C68" s="36">
        <f>'135_transform'!C67</f>
        <v>0</v>
      </c>
      <c r="D68" s="36">
        <f>'135_transform'!D67</f>
        <v>0</v>
      </c>
      <c r="E68" s="36">
        <f>'135_transform'!E67</f>
        <v>0</v>
      </c>
      <c r="F68" s="36">
        <f>'135_transform'!F67</f>
        <v>0</v>
      </c>
      <c r="G68" s="36">
        <f>'135_transform'!G67</f>
        <v>0</v>
      </c>
      <c r="H68" s="36">
        <f>'135_transform'!H67</f>
        <v>0</v>
      </c>
      <c r="I68" s="36">
        <f>'135_transform'!I67</f>
        <v>0</v>
      </c>
      <c r="J68" s="36">
        <f>'135_transform'!J67</f>
        <v>0</v>
      </c>
      <c r="K68" s="36">
        <f>'135_transform'!K67</f>
        <v>0</v>
      </c>
      <c r="L68" s="36">
        <f>'135_transform'!L67</f>
        <v>0</v>
      </c>
      <c r="M68" s="36">
        <f>'135_transform'!M67</f>
        <v>0</v>
      </c>
      <c r="N68" s="36">
        <f>'135_transform'!N67</f>
        <v>0</v>
      </c>
      <c r="O68" s="36">
        <f>'135_transform'!O67</f>
        <v>0</v>
      </c>
    </row>
    <row r="69" spans="1:15" x14ac:dyDescent="0.15">
      <c r="A69" s="36" t="str">
        <f>'135_transform'!A68&amp;" "</f>
        <v xml:space="preserve">ПАО "Норвик Банк" (902) </v>
      </c>
      <c r="B69" s="36">
        <f>'135_transform'!B68</f>
        <v>0</v>
      </c>
      <c r="C69" s="36">
        <f>'135_transform'!C68</f>
        <v>0</v>
      </c>
      <c r="D69" s="36">
        <f>'135_transform'!D68</f>
        <v>0</v>
      </c>
      <c r="E69" s="36">
        <f>'135_transform'!E68</f>
        <v>0</v>
      </c>
      <c r="F69" s="36">
        <f>'135_transform'!F68</f>
        <v>184387</v>
      </c>
      <c r="G69" s="36">
        <f>'135_transform'!G68</f>
        <v>0</v>
      </c>
      <c r="H69" s="36">
        <f>'135_transform'!H68</f>
        <v>0</v>
      </c>
      <c r="I69" s="36">
        <f>'135_transform'!I68</f>
        <v>0</v>
      </c>
      <c r="J69" s="36">
        <f>'135_transform'!J68</f>
        <v>0</v>
      </c>
      <c r="K69" s="36">
        <f>'135_transform'!K68</f>
        <v>0</v>
      </c>
      <c r="L69" s="36">
        <f>'135_transform'!L68</f>
        <v>0</v>
      </c>
      <c r="M69" s="36">
        <f>'135_transform'!M68</f>
        <v>155749</v>
      </c>
      <c r="N69" s="36">
        <f>'135_transform'!N68</f>
        <v>0</v>
      </c>
      <c r="O69" s="36">
        <f>'135_transform'!O68</f>
        <v>0</v>
      </c>
    </row>
    <row r="70" spans="1:15" x14ac:dyDescent="0.15">
      <c r="A70" s="36" t="str">
        <f>'135_transform'!A69&amp;" "</f>
        <v xml:space="preserve">АО "ВЛАДБИЗНЕСБАНК" (903) </v>
      </c>
      <c r="B70" s="36">
        <f>'135_transform'!B69</f>
        <v>0</v>
      </c>
      <c r="C70" s="36">
        <f>'135_transform'!C69</f>
        <v>0</v>
      </c>
      <c r="D70" s="36">
        <f>'135_transform'!D69</f>
        <v>0</v>
      </c>
      <c r="E70" s="36">
        <f>'135_transform'!E69</f>
        <v>13116</v>
      </c>
      <c r="F70" s="36">
        <f>'135_transform'!F69</f>
        <v>0</v>
      </c>
      <c r="G70" s="36">
        <f>'135_transform'!G69</f>
        <v>0</v>
      </c>
      <c r="H70" s="36">
        <f>'135_transform'!H69</f>
        <v>0</v>
      </c>
      <c r="I70" s="36">
        <f>'135_transform'!I69</f>
        <v>0</v>
      </c>
      <c r="J70" s="36">
        <f>'135_transform'!J69</f>
        <v>0</v>
      </c>
      <c r="K70" s="36">
        <f>'135_transform'!K69</f>
        <v>0</v>
      </c>
      <c r="L70" s="36">
        <f>'135_transform'!L69</f>
        <v>11141</v>
      </c>
      <c r="M70" s="36">
        <f>'135_transform'!M69</f>
        <v>0</v>
      </c>
      <c r="N70" s="36">
        <f>'135_transform'!N69</f>
        <v>0</v>
      </c>
      <c r="O70" s="36">
        <f>'135_transform'!O69</f>
        <v>0</v>
      </c>
    </row>
    <row r="71" spans="1:15" x14ac:dyDescent="0.15">
      <c r="A71" s="36" t="str">
        <f>'135_transform'!A70&amp;" "</f>
        <v xml:space="preserve">АО "МИнБанк" (912) </v>
      </c>
      <c r="B71" s="36">
        <f>'135_transform'!B70</f>
        <v>0</v>
      </c>
      <c r="C71" s="36">
        <f>'135_transform'!C70</f>
        <v>0</v>
      </c>
      <c r="D71" s="36">
        <f>'135_transform'!D70</f>
        <v>3140866</v>
      </c>
      <c r="E71" s="36">
        <f>'135_transform'!E70</f>
        <v>13418592</v>
      </c>
      <c r="F71" s="36">
        <f>'135_transform'!F70</f>
        <v>3570613</v>
      </c>
      <c r="G71" s="36">
        <f>'135_transform'!G70</f>
        <v>0</v>
      </c>
      <c r="H71" s="36">
        <f>'135_transform'!H70</f>
        <v>8116510</v>
      </c>
      <c r="I71" s="36">
        <f>'135_transform'!I70</f>
        <v>0</v>
      </c>
      <c r="J71" s="36">
        <f>'135_transform'!J70</f>
        <v>0</v>
      </c>
      <c r="K71" s="36">
        <f>'135_transform'!K70</f>
        <v>788587</v>
      </c>
      <c r="L71" s="36">
        <f>'135_transform'!L70</f>
        <v>13467991</v>
      </c>
      <c r="M71" s="36">
        <f>'135_transform'!M70</f>
        <v>2150951</v>
      </c>
      <c r="N71" s="36">
        <f>'135_transform'!N70</f>
        <v>0</v>
      </c>
      <c r="O71" s="36">
        <f>'135_transform'!O70</f>
        <v>4828813</v>
      </c>
    </row>
    <row r="72" spans="1:15" x14ac:dyDescent="0.15">
      <c r="A72" s="36" t="str">
        <f>'135_transform'!A71&amp;" "</f>
        <v xml:space="preserve">ПАО "Запсибкомбанк" (918) </v>
      </c>
      <c r="B72" s="36">
        <f>'135_transform'!B71</f>
        <v>6510</v>
      </c>
      <c r="C72" s="36">
        <f>'135_transform'!C71</f>
        <v>0</v>
      </c>
      <c r="D72" s="36">
        <f>'135_transform'!D71</f>
        <v>0</v>
      </c>
      <c r="E72" s="36">
        <f>'135_transform'!E71</f>
        <v>61008</v>
      </c>
      <c r="F72" s="36">
        <f>'135_transform'!F71</f>
        <v>93006</v>
      </c>
      <c r="G72" s="36">
        <f>'135_transform'!G71</f>
        <v>0</v>
      </c>
      <c r="H72" s="36">
        <f>'135_transform'!H71</f>
        <v>0</v>
      </c>
      <c r="I72" s="36">
        <f>'135_transform'!I71</f>
        <v>6503</v>
      </c>
      <c r="J72" s="36">
        <f>'135_transform'!J71</f>
        <v>0</v>
      </c>
      <c r="K72" s="36">
        <f>'135_transform'!K71</f>
        <v>0</v>
      </c>
      <c r="L72" s="36">
        <f>'135_transform'!L71</f>
        <v>176631</v>
      </c>
      <c r="M72" s="36">
        <f>'135_transform'!M71</f>
        <v>70608</v>
      </c>
      <c r="N72" s="36">
        <f>'135_transform'!N71</f>
        <v>0</v>
      </c>
      <c r="O72" s="36">
        <f>'135_transform'!O71</f>
        <v>0</v>
      </c>
    </row>
    <row r="73" spans="1:15" x14ac:dyDescent="0.15">
      <c r="A73" s="36" t="str">
        <f>'135_transform'!A72&amp;" "</f>
        <v xml:space="preserve">АО "Банк "Торжок" (933) </v>
      </c>
      <c r="B73" s="36">
        <f>'135_transform'!B72</f>
        <v>0</v>
      </c>
      <c r="C73" s="36">
        <f>'135_transform'!C72</f>
        <v>0</v>
      </c>
      <c r="D73" s="36">
        <f>'135_transform'!D72</f>
        <v>0</v>
      </c>
      <c r="E73" s="36">
        <f>'135_transform'!E72</f>
        <v>75596</v>
      </c>
      <c r="F73" s="36">
        <f>'135_transform'!F72</f>
        <v>527</v>
      </c>
      <c r="G73" s="36">
        <f>'135_transform'!G72</f>
        <v>2384</v>
      </c>
      <c r="H73" s="36">
        <f>'135_transform'!H72</f>
        <v>0</v>
      </c>
      <c r="I73" s="36">
        <f>'135_transform'!I72</f>
        <v>0</v>
      </c>
      <c r="J73" s="36">
        <f>'135_transform'!J72</f>
        <v>0</v>
      </c>
      <c r="K73" s="36">
        <f>'135_transform'!K72</f>
        <v>0</v>
      </c>
      <c r="L73" s="36">
        <f>'135_transform'!L72</f>
        <v>75596</v>
      </c>
      <c r="M73" s="36">
        <f>'135_transform'!M72</f>
        <v>527</v>
      </c>
      <c r="N73" s="36">
        <f>'135_transform'!N72</f>
        <v>2384</v>
      </c>
      <c r="O73" s="36">
        <f>'135_transform'!O72</f>
        <v>0</v>
      </c>
    </row>
    <row r="74" spans="1:15" x14ac:dyDescent="0.15">
      <c r="A74" s="36" t="str">
        <f>'135_transform'!A73&amp;" "</f>
        <v xml:space="preserve">ПАО "Совкомбанк" (963) </v>
      </c>
      <c r="B74" s="36">
        <f>'135_transform'!B73</f>
        <v>9985569</v>
      </c>
      <c r="C74" s="36">
        <f>'135_transform'!C73</f>
        <v>4599366</v>
      </c>
      <c r="D74" s="36">
        <f>'135_transform'!D73</f>
        <v>0</v>
      </c>
      <c r="E74" s="36">
        <f>'135_transform'!E73</f>
        <v>45459</v>
      </c>
      <c r="F74" s="36">
        <f>'135_transform'!F73</f>
        <v>1089698</v>
      </c>
      <c r="G74" s="36">
        <f>'135_transform'!G73</f>
        <v>2190581</v>
      </c>
      <c r="H74" s="36">
        <f>'135_transform'!H73</f>
        <v>0</v>
      </c>
      <c r="I74" s="36">
        <f>'135_transform'!I73</f>
        <v>9544809</v>
      </c>
      <c r="J74" s="36">
        <f>'135_transform'!J73</f>
        <v>4120717</v>
      </c>
      <c r="K74" s="36">
        <f>'135_transform'!K73</f>
        <v>0</v>
      </c>
      <c r="L74" s="36">
        <f>'135_transform'!L73</f>
        <v>45459</v>
      </c>
      <c r="M74" s="36">
        <f>'135_transform'!M73</f>
        <v>972359</v>
      </c>
      <c r="N74" s="36">
        <f>'135_transform'!N73</f>
        <v>2194389</v>
      </c>
      <c r="O74" s="36">
        <f>'135_transform'!O73</f>
        <v>0</v>
      </c>
    </row>
    <row r="75" spans="1:15" x14ac:dyDescent="0.15">
      <c r="A75" s="36" t="str">
        <f>'135_transform'!A74&amp;" "</f>
        <v xml:space="preserve">АО "ПЕРВОУРАЛЬСКБАНК" (965) </v>
      </c>
      <c r="B75" s="36">
        <f>'135_transform'!B74</f>
        <v>0</v>
      </c>
      <c r="C75" s="36">
        <f>'135_transform'!C74</f>
        <v>0</v>
      </c>
      <c r="D75" s="36">
        <f>'135_transform'!D74</f>
        <v>0</v>
      </c>
      <c r="E75" s="36">
        <f>'135_transform'!E74</f>
        <v>0</v>
      </c>
      <c r="F75" s="36">
        <f>'135_transform'!F74</f>
        <v>0</v>
      </c>
      <c r="G75" s="36">
        <f>'135_transform'!G74</f>
        <v>0</v>
      </c>
      <c r="H75" s="36">
        <f>'135_transform'!H74</f>
        <v>0</v>
      </c>
      <c r="I75" s="36">
        <f>'135_transform'!I74</f>
        <v>0</v>
      </c>
      <c r="J75" s="36">
        <f>'135_transform'!J74</f>
        <v>0</v>
      </c>
      <c r="K75" s="36">
        <f>'135_transform'!K74</f>
        <v>0</v>
      </c>
      <c r="L75" s="36">
        <f>'135_transform'!L74</f>
        <v>0</v>
      </c>
      <c r="M75" s="36">
        <f>'135_transform'!M74</f>
        <v>0</v>
      </c>
      <c r="N75" s="36">
        <f>'135_transform'!N74</f>
        <v>0</v>
      </c>
      <c r="O75" s="36">
        <f>'135_transform'!O74</f>
        <v>0</v>
      </c>
    </row>
    <row r="76" spans="1:15" x14ac:dyDescent="0.15">
      <c r="A76" s="36" t="str">
        <f>'135_transform'!A75&amp;" "</f>
        <v xml:space="preserve">ООО КБ "Дружба" (990) </v>
      </c>
      <c r="B76" s="36">
        <f>'135_transform'!B75</f>
        <v>0</v>
      </c>
      <c r="C76" s="36">
        <f>'135_transform'!C75</f>
        <v>0</v>
      </c>
      <c r="D76" s="36">
        <f>'135_transform'!D75</f>
        <v>0</v>
      </c>
      <c r="E76" s="36">
        <f>'135_transform'!E75</f>
        <v>0</v>
      </c>
      <c r="F76" s="36">
        <f>'135_transform'!F75</f>
        <v>23962</v>
      </c>
      <c r="G76" s="36">
        <f>'135_transform'!G75</f>
        <v>0</v>
      </c>
      <c r="H76" s="36">
        <f>'135_transform'!H75</f>
        <v>0</v>
      </c>
      <c r="I76" s="36">
        <f>'135_transform'!I75</f>
        <v>0</v>
      </c>
      <c r="J76" s="36">
        <f>'135_transform'!J75</f>
        <v>0</v>
      </c>
      <c r="K76" s="36">
        <f>'135_transform'!K75</f>
        <v>0</v>
      </c>
      <c r="L76" s="36">
        <f>'135_transform'!L75</f>
        <v>0</v>
      </c>
      <c r="M76" s="36">
        <f>'135_transform'!M75</f>
        <v>23450</v>
      </c>
      <c r="N76" s="36">
        <f>'135_transform'!N75</f>
        <v>0</v>
      </c>
      <c r="O76" s="36">
        <f>'135_transform'!O75</f>
        <v>0</v>
      </c>
    </row>
    <row r="77" spans="1:15" x14ac:dyDescent="0.15">
      <c r="A77" s="36" t="str">
        <f>'135_transform'!A76&amp;" "</f>
        <v xml:space="preserve">Банк ВТБ (ПАО) (1000) </v>
      </c>
      <c r="B77" s="36">
        <f>'135_transform'!B76</f>
        <v>344420094</v>
      </c>
      <c r="C77" s="36">
        <f>'135_transform'!C76</f>
        <v>0</v>
      </c>
      <c r="D77" s="36">
        <f>'135_transform'!D76</f>
        <v>0</v>
      </c>
      <c r="E77" s="36">
        <f>'135_transform'!E76</f>
        <v>42494781</v>
      </c>
      <c r="F77" s="36">
        <f>'135_transform'!F76</f>
        <v>1092792</v>
      </c>
      <c r="G77" s="36">
        <f>'135_transform'!G76</f>
        <v>68706497</v>
      </c>
      <c r="H77" s="36">
        <f>'135_transform'!H76</f>
        <v>0</v>
      </c>
      <c r="I77" s="36">
        <f>'135_transform'!I76</f>
        <v>337628624</v>
      </c>
      <c r="J77" s="36">
        <f>'135_transform'!J76</f>
        <v>0</v>
      </c>
      <c r="K77" s="36">
        <f>'135_transform'!K76</f>
        <v>0</v>
      </c>
      <c r="L77" s="36">
        <f>'135_transform'!L76</f>
        <v>41086517</v>
      </c>
      <c r="M77" s="36">
        <f>'135_transform'!M76</f>
        <v>1042956</v>
      </c>
      <c r="N77" s="36">
        <f>'135_transform'!N76</f>
        <v>74431379</v>
      </c>
      <c r="O77" s="36">
        <f>'135_transform'!O76</f>
        <v>0</v>
      </c>
    </row>
    <row r="78" spans="1:15" x14ac:dyDescent="0.15">
      <c r="A78" s="36" t="str">
        <f>'135_transform'!A77&amp;" "</f>
        <v xml:space="preserve">КБ "ОБР" (ООО) (1016) </v>
      </c>
      <c r="B78" s="36">
        <f>'135_transform'!B77</f>
        <v>0</v>
      </c>
      <c r="C78" s="36">
        <f>'135_transform'!C77</f>
        <v>0</v>
      </c>
      <c r="D78" s="36">
        <f>'135_transform'!D77</f>
        <v>0</v>
      </c>
      <c r="E78" s="36">
        <f>'135_transform'!E77</f>
        <v>2222</v>
      </c>
      <c r="F78" s="36">
        <f>'135_transform'!F77</f>
        <v>63281</v>
      </c>
      <c r="G78" s="36">
        <f>'135_transform'!G77</f>
        <v>0</v>
      </c>
      <c r="H78" s="36">
        <f>'135_transform'!H77</f>
        <v>0</v>
      </c>
      <c r="I78" s="36">
        <f>'135_transform'!I77</f>
        <v>0</v>
      </c>
      <c r="J78" s="36">
        <f>'135_transform'!J77</f>
        <v>0</v>
      </c>
      <c r="K78" s="36">
        <f>'135_transform'!K77</f>
        <v>0</v>
      </c>
      <c r="L78" s="36">
        <f>'135_transform'!L77</f>
        <v>2198</v>
      </c>
      <c r="M78" s="36">
        <f>'135_transform'!M77</f>
        <v>60470</v>
      </c>
      <c r="N78" s="36">
        <f>'135_transform'!N77</f>
        <v>0</v>
      </c>
      <c r="O78" s="36">
        <f>'135_transform'!O77</f>
        <v>0</v>
      </c>
    </row>
    <row r="79" spans="1:15" x14ac:dyDescent="0.15">
      <c r="A79" s="36" t="str">
        <f>'135_transform'!A78&amp;" "</f>
        <v xml:space="preserve">ООО КБ "Гефест" (1046) </v>
      </c>
      <c r="B79" s="36">
        <f>'135_transform'!B78</f>
        <v>0</v>
      </c>
      <c r="C79" s="36">
        <f>'135_transform'!C78</f>
        <v>0</v>
      </c>
      <c r="D79" s="36">
        <f>'135_transform'!D78</f>
        <v>0</v>
      </c>
      <c r="E79" s="36">
        <f>'135_transform'!E78</f>
        <v>147353</v>
      </c>
      <c r="F79" s="36">
        <f>'135_transform'!F78</f>
        <v>0</v>
      </c>
      <c r="G79" s="36">
        <f>'135_transform'!G78</f>
        <v>0</v>
      </c>
      <c r="H79" s="36">
        <f>'135_transform'!H78</f>
        <v>0</v>
      </c>
      <c r="I79" s="36">
        <f>'135_transform'!I78</f>
        <v>0</v>
      </c>
      <c r="J79" s="36">
        <f>'135_transform'!J78</f>
        <v>0</v>
      </c>
      <c r="K79" s="36">
        <f>'135_transform'!K78</f>
        <v>0</v>
      </c>
      <c r="L79" s="36">
        <f>'135_transform'!L78</f>
        <v>147353</v>
      </c>
      <c r="M79" s="36">
        <f>'135_transform'!M78</f>
        <v>0</v>
      </c>
      <c r="N79" s="36">
        <f>'135_transform'!N78</f>
        <v>0</v>
      </c>
      <c r="O79" s="36">
        <f>'135_transform'!O78</f>
        <v>0</v>
      </c>
    </row>
    <row r="80" spans="1:15" x14ac:dyDescent="0.15">
      <c r="A80" s="36" t="str">
        <f>'135_transform'!A79&amp;" "</f>
        <v xml:space="preserve">ООО "Хакасский муниципальный банк" (1049) </v>
      </c>
      <c r="B80" s="36">
        <f>'135_transform'!B79</f>
        <v>0</v>
      </c>
      <c r="C80" s="36">
        <f>'135_transform'!C79</f>
        <v>0</v>
      </c>
      <c r="D80" s="36">
        <f>'135_transform'!D79</f>
        <v>0</v>
      </c>
      <c r="E80" s="36">
        <f>'135_transform'!E79</f>
        <v>645</v>
      </c>
      <c r="F80" s="36">
        <f>'135_transform'!F79</f>
        <v>3860</v>
      </c>
      <c r="G80" s="36">
        <f>'135_transform'!G79</f>
        <v>0</v>
      </c>
      <c r="H80" s="36">
        <f>'135_transform'!H79</f>
        <v>0</v>
      </c>
      <c r="I80" s="36">
        <f>'135_transform'!I79</f>
        <v>0</v>
      </c>
      <c r="J80" s="36">
        <f>'135_transform'!J79</f>
        <v>0</v>
      </c>
      <c r="K80" s="36">
        <f>'135_transform'!K79</f>
        <v>0</v>
      </c>
      <c r="L80" s="36">
        <f>'135_transform'!L79</f>
        <v>699</v>
      </c>
      <c r="M80" s="36">
        <f>'135_transform'!M79</f>
        <v>3860</v>
      </c>
      <c r="N80" s="36">
        <f>'135_transform'!N79</f>
        <v>0</v>
      </c>
      <c r="O80" s="36">
        <f>'135_transform'!O79</f>
        <v>0</v>
      </c>
    </row>
    <row r="81" spans="1:15" x14ac:dyDescent="0.15">
      <c r="A81" s="36" t="str">
        <f>'135_transform'!A80&amp;" "</f>
        <v xml:space="preserve">АО "МТИ Банк" (1052) </v>
      </c>
      <c r="B81" s="36">
        <f>'135_transform'!B80</f>
        <v>0</v>
      </c>
      <c r="C81" s="36">
        <f>'135_transform'!C80</f>
        <v>0</v>
      </c>
      <c r="D81" s="36">
        <f>'135_transform'!D80</f>
        <v>0</v>
      </c>
      <c r="E81" s="36">
        <f>'135_transform'!E80</f>
        <v>0</v>
      </c>
      <c r="F81" s="36">
        <f>'135_transform'!F80</f>
        <v>0</v>
      </c>
      <c r="G81" s="36">
        <f>'135_transform'!G80</f>
        <v>0</v>
      </c>
      <c r="H81" s="36">
        <f>'135_transform'!H80</f>
        <v>0</v>
      </c>
      <c r="I81" s="36">
        <f>'135_transform'!I80</f>
        <v>0</v>
      </c>
      <c r="J81" s="36">
        <f>'135_transform'!J80</f>
        <v>0</v>
      </c>
      <c r="K81" s="36">
        <f>'135_transform'!K80</f>
        <v>0</v>
      </c>
      <c r="L81" s="36">
        <f>'135_transform'!L80</f>
        <v>0</v>
      </c>
      <c r="M81" s="36">
        <f>'135_transform'!M80</f>
        <v>0</v>
      </c>
      <c r="N81" s="36">
        <f>'135_transform'!N80</f>
        <v>0</v>
      </c>
      <c r="O81" s="36">
        <f>'135_transform'!O80</f>
        <v>0</v>
      </c>
    </row>
    <row r="82" spans="1:15" x14ac:dyDescent="0.15">
      <c r="A82" s="36" t="str">
        <f>'135_transform'!A81&amp;" "</f>
        <v xml:space="preserve">АО "РЕАЛИСТ БАНК" (1067) </v>
      </c>
      <c r="B82" s="36">
        <f>'135_transform'!B81</f>
        <v>0</v>
      </c>
      <c r="C82" s="36">
        <f>'135_transform'!C81</f>
        <v>0</v>
      </c>
      <c r="D82" s="36">
        <f>'135_transform'!D81</f>
        <v>0</v>
      </c>
      <c r="E82" s="36">
        <f>'135_transform'!E81</f>
        <v>22601</v>
      </c>
      <c r="F82" s="36">
        <f>'135_transform'!F81</f>
        <v>132028</v>
      </c>
      <c r="G82" s="36">
        <f>'135_transform'!G81</f>
        <v>0</v>
      </c>
      <c r="H82" s="36">
        <f>'135_transform'!H81</f>
        <v>0</v>
      </c>
      <c r="I82" s="36">
        <f>'135_transform'!I81</f>
        <v>0</v>
      </c>
      <c r="J82" s="36">
        <f>'135_transform'!J81</f>
        <v>0</v>
      </c>
      <c r="K82" s="36">
        <f>'135_transform'!K81</f>
        <v>0</v>
      </c>
      <c r="L82" s="36">
        <f>'135_transform'!L81</f>
        <v>22601</v>
      </c>
      <c r="M82" s="36">
        <f>'135_transform'!M81</f>
        <v>111282</v>
      </c>
      <c r="N82" s="36">
        <f>'135_transform'!N81</f>
        <v>0</v>
      </c>
      <c r="O82" s="36">
        <f>'135_transform'!O81</f>
        <v>0</v>
      </c>
    </row>
    <row r="83" spans="1:15" x14ac:dyDescent="0.15">
      <c r="A83" s="36" t="str">
        <f>'135_transform'!A82&amp;" "</f>
        <v xml:space="preserve">АО Банк "ККБ" (1087) </v>
      </c>
      <c r="B83" s="36">
        <f>'135_transform'!B82</f>
        <v>0</v>
      </c>
      <c r="C83" s="36">
        <f>'135_transform'!C82</f>
        <v>0</v>
      </c>
      <c r="D83" s="36">
        <f>'135_transform'!D82</f>
        <v>0</v>
      </c>
      <c r="E83" s="36">
        <f>'135_transform'!E82</f>
        <v>0</v>
      </c>
      <c r="F83" s="36">
        <f>'135_transform'!F82</f>
        <v>0</v>
      </c>
      <c r="G83" s="36">
        <f>'135_transform'!G82</f>
        <v>0</v>
      </c>
      <c r="H83" s="36">
        <f>'135_transform'!H82</f>
        <v>0</v>
      </c>
      <c r="I83" s="36">
        <f>'135_transform'!I82</f>
        <v>0</v>
      </c>
      <c r="J83" s="36">
        <f>'135_transform'!J82</f>
        <v>0</v>
      </c>
      <c r="K83" s="36">
        <f>'135_transform'!K82</f>
        <v>0</v>
      </c>
      <c r="L83" s="36">
        <f>'135_transform'!L82</f>
        <v>0</v>
      </c>
      <c r="M83" s="36">
        <f>'135_transform'!M82</f>
        <v>0</v>
      </c>
      <c r="N83" s="36">
        <f>'135_transform'!N82</f>
        <v>0</v>
      </c>
      <c r="O83" s="36">
        <f>'135_transform'!O82</f>
        <v>0</v>
      </c>
    </row>
    <row r="84" spans="1:15" x14ac:dyDescent="0.15">
      <c r="A84" s="36" t="str">
        <f>'135_transform'!A83&amp;" "</f>
        <v xml:space="preserve">ПАО Комбанк "Химик" (1114) </v>
      </c>
      <c r="B84" s="36">
        <f>'135_transform'!B83</f>
        <v>0</v>
      </c>
      <c r="C84" s="36">
        <f>'135_transform'!C83</f>
        <v>0</v>
      </c>
      <c r="D84" s="36">
        <f>'135_transform'!D83</f>
        <v>0</v>
      </c>
      <c r="E84" s="36">
        <f>'135_transform'!E83</f>
        <v>77324</v>
      </c>
      <c r="F84" s="36">
        <f>'135_transform'!F83</f>
        <v>200</v>
      </c>
      <c r="G84" s="36">
        <f>'135_transform'!G83</f>
        <v>0</v>
      </c>
      <c r="H84" s="36">
        <f>'135_transform'!H83</f>
        <v>0</v>
      </c>
      <c r="I84" s="36">
        <f>'135_transform'!I83</f>
        <v>0</v>
      </c>
      <c r="J84" s="36">
        <f>'135_transform'!J83</f>
        <v>0</v>
      </c>
      <c r="K84" s="36">
        <f>'135_transform'!K83</f>
        <v>0</v>
      </c>
      <c r="L84" s="36">
        <f>'135_transform'!L83</f>
        <v>75006</v>
      </c>
      <c r="M84" s="36">
        <f>'135_transform'!M83</f>
        <v>200</v>
      </c>
      <c r="N84" s="36">
        <f>'135_transform'!N83</f>
        <v>0</v>
      </c>
      <c r="O84" s="36">
        <f>'135_transform'!O83</f>
        <v>0</v>
      </c>
    </row>
    <row r="85" spans="1:15" x14ac:dyDescent="0.15">
      <c r="A85" s="36" t="str">
        <f>'135_transform'!A84&amp;" "</f>
        <v xml:space="preserve">ООО "Костромаселькомбанк" (1115) </v>
      </c>
      <c r="B85" s="36">
        <f>'135_transform'!B84</f>
        <v>0</v>
      </c>
      <c r="C85" s="36">
        <f>'135_transform'!C84</f>
        <v>0</v>
      </c>
      <c r="D85" s="36">
        <f>'135_transform'!D84</f>
        <v>0</v>
      </c>
      <c r="E85" s="36">
        <f>'135_transform'!E84</f>
        <v>0</v>
      </c>
      <c r="F85" s="36">
        <f>'135_transform'!F84</f>
        <v>35341</v>
      </c>
      <c r="G85" s="36">
        <f>'135_transform'!G84</f>
        <v>0</v>
      </c>
      <c r="H85" s="36">
        <f>'135_transform'!H84</f>
        <v>0</v>
      </c>
      <c r="I85" s="36">
        <f>'135_transform'!I84</f>
        <v>0</v>
      </c>
      <c r="J85" s="36">
        <f>'135_transform'!J84</f>
        <v>0</v>
      </c>
      <c r="K85" s="36">
        <f>'135_transform'!K84</f>
        <v>0</v>
      </c>
      <c r="L85" s="36">
        <f>'135_transform'!L84</f>
        <v>0</v>
      </c>
      <c r="M85" s="36">
        <f>'135_transform'!M84</f>
        <v>35331</v>
      </c>
      <c r="N85" s="36">
        <f>'135_transform'!N84</f>
        <v>0</v>
      </c>
      <c r="O85" s="36">
        <f>'135_transform'!O84</f>
        <v>0</v>
      </c>
    </row>
    <row r="86" spans="1:15" x14ac:dyDescent="0.15">
      <c r="A86" s="36" t="str">
        <f>'135_transform'!A85&amp;" "</f>
        <v xml:space="preserve">ООО "ФФИН Банк" (1143) </v>
      </c>
      <c r="B86" s="36">
        <f>'135_transform'!B85</f>
        <v>0</v>
      </c>
      <c r="C86" s="36">
        <f>'135_transform'!C85</f>
        <v>0</v>
      </c>
      <c r="D86" s="36">
        <f>'135_transform'!D85</f>
        <v>0</v>
      </c>
      <c r="E86" s="36">
        <f>'135_transform'!E85</f>
        <v>0</v>
      </c>
      <c r="F86" s="36">
        <f>'135_transform'!F85</f>
        <v>0</v>
      </c>
      <c r="G86" s="36">
        <f>'135_transform'!G85</f>
        <v>0</v>
      </c>
      <c r="H86" s="36">
        <f>'135_transform'!H85</f>
        <v>0</v>
      </c>
      <c r="I86" s="36">
        <f>'135_transform'!I85</f>
        <v>0</v>
      </c>
      <c r="J86" s="36">
        <f>'135_transform'!J85</f>
        <v>0</v>
      </c>
      <c r="K86" s="36">
        <f>'135_transform'!K85</f>
        <v>0</v>
      </c>
      <c r="L86" s="36">
        <f>'135_transform'!L85</f>
        <v>0</v>
      </c>
      <c r="M86" s="36">
        <f>'135_transform'!M85</f>
        <v>0</v>
      </c>
      <c r="N86" s="36">
        <f>'135_transform'!N85</f>
        <v>0</v>
      </c>
      <c r="O86" s="36">
        <f>'135_transform'!O85</f>
        <v>0</v>
      </c>
    </row>
    <row r="87" spans="1:15" x14ac:dyDescent="0.15">
      <c r="A87" s="36" t="str">
        <f>'135_transform'!A86&amp;" "</f>
        <v xml:space="preserve">"Братский АНКБ" АО (1144) </v>
      </c>
      <c r="B87" s="36">
        <f>'135_transform'!B86</f>
        <v>0</v>
      </c>
      <c r="C87" s="36">
        <f>'135_transform'!C86</f>
        <v>0</v>
      </c>
      <c r="D87" s="36">
        <f>'135_transform'!D86</f>
        <v>0</v>
      </c>
      <c r="E87" s="36">
        <f>'135_transform'!E86</f>
        <v>4301</v>
      </c>
      <c r="F87" s="36">
        <f>'135_transform'!F86</f>
        <v>10906</v>
      </c>
      <c r="G87" s="36">
        <f>'135_transform'!G86</f>
        <v>0</v>
      </c>
      <c r="H87" s="36">
        <f>'135_transform'!H86</f>
        <v>0</v>
      </c>
      <c r="I87" s="36">
        <f>'135_transform'!I86</f>
        <v>0</v>
      </c>
      <c r="J87" s="36">
        <f>'135_transform'!J86</f>
        <v>0</v>
      </c>
      <c r="K87" s="36">
        <f>'135_transform'!K86</f>
        <v>0</v>
      </c>
      <c r="L87" s="36">
        <f>'135_transform'!L86</f>
        <v>34890</v>
      </c>
      <c r="M87" s="36">
        <f>'135_transform'!M86</f>
        <v>29005</v>
      </c>
      <c r="N87" s="36">
        <f>'135_transform'!N86</f>
        <v>0</v>
      </c>
      <c r="O87" s="36">
        <f>'135_transform'!O86</f>
        <v>0</v>
      </c>
    </row>
    <row r="88" spans="1:15" x14ac:dyDescent="0.15">
      <c r="A88" s="36" t="str">
        <f>'135_transform'!A87&amp;" "</f>
        <v xml:space="preserve">ООО КБ "Калуга" (1151) </v>
      </c>
      <c r="B88" s="36">
        <f>'135_transform'!B87</f>
        <v>0</v>
      </c>
      <c r="C88" s="36">
        <f>'135_transform'!C87</f>
        <v>0</v>
      </c>
      <c r="D88" s="36">
        <f>'135_transform'!D87</f>
        <v>0</v>
      </c>
      <c r="E88" s="36">
        <f>'135_transform'!E87</f>
        <v>0</v>
      </c>
      <c r="F88" s="36">
        <f>'135_transform'!F87</f>
        <v>43530</v>
      </c>
      <c r="G88" s="36">
        <f>'135_transform'!G87</f>
        <v>0</v>
      </c>
      <c r="H88" s="36">
        <f>'135_transform'!H87</f>
        <v>0</v>
      </c>
      <c r="I88" s="36">
        <f>'135_transform'!I87</f>
        <v>0</v>
      </c>
      <c r="J88" s="36">
        <f>'135_transform'!J87</f>
        <v>0</v>
      </c>
      <c r="K88" s="36">
        <f>'135_transform'!K87</f>
        <v>0</v>
      </c>
      <c r="L88" s="36">
        <f>'135_transform'!L87</f>
        <v>0</v>
      </c>
      <c r="M88" s="36">
        <f>'135_transform'!M87</f>
        <v>42334</v>
      </c>
      <c r="N88" s="36">
        <f>'135_transform'!N87</f>
        <v>0</v>
      </c>
      <c r="O88" s="36">
        <f>'135_transform'!O87</f>
        <v>0</v>
      </c>
    </row>
    <row r="89" spans="1:15" x14ac:dyDescent="0.15">
      <c r="A89" s="36" t="str">
        <f>'135_transform'!A88&amp;" "</f>
        <v xml:space="preserve">АО "Кузнецкбизнесбанк" (1158) </v>
      </c>
      <c r="B89" s="36">
        <f>'135_transform'!B88</f>
        <v>0</v>
      </c>
      <c r="C89" s="36">
        <f>'135_transform'!C88</f>
        <v>0</v>
      </c>
      <c r="D89" s="36">
        <f>'135_transform'!D88</f>
        <v>0</v>
      </c>
      <c r="E89" s="36">
        <f>'135_transform'!E88</f>
        <v>43754</v>
      </c>
      <c r="F89" s="36">
        <f>'135_transform'!F88</f>
        <v>0</v>
      </c>
      <c r="G89" s="36">
        <f>'135_transform'!G88</f>
        <v>0</v>
      </c>
      <c r="H89" s="36">
        <f>'135_transform'!H88</f>
        <v>0</v>
      </c>
      <c r="I89" s="36">
        <f>'135_transform'!I88</f>
        <v>0</v>
      </c>
      <c r="J89" s="36">
        <f>'135_transform'!J88</f>
        <v>0</v>
      </c>
      <c r="K89" s="36">
        <f>'135_transform'!K88</f>
        <v>0</v>
      </c>
      <c r="L89" s="36">
        <f>'135_transform'!L88</f>
        <v>62639</v>
      </c>
      <c r="M89" s="36">
        <f>'135_transform'!M88</f>
        <v>18640</v>
      </c>
      <c r="N89" s="36">
        <f>'135_transform'!N88</f>
        <v>0</v>
      </c>
      <c r="O89" s="36">
        <f>'135_transform'!O88</f>
        <v>0</v>
      </c>
    </row>
    <row r="90" spans="1:15" x14ac:dyDescent="0.15">
      <c r="A90" s="36" t="str">
        <f>'135_transform'!A89&amp;" "</f>
        <v xml:space="preserve">ПАО "КВАНТ МОБАЙЛ БАНК" (1189) </v>
      </c>
      <c r="B90" s="36">
        <f>'135_transform'!B89</f>
        <v>0</v>
      </c>
      <c r="C90" s="36">
        <f>'135_transform'!C89</f>
        <v>0</v>
      </c>
      <c r="D90" s="36">
        <f>'135_transform'!D89</f>
        <v>0</v>
      </c>
      <c r="E90" s="36">
        <f>'135_transform'!E89</f>
        <v>0</v>
      </c>
      <c r="F90" s="36">
        <f>'135_transform'!F89</f>
        <v>241909</v>
      </c>
      <c r="G90" s="36">
        <f>'135_transform'!G89</f>
        <v>0</v>
      </c>
      <c r="H90" s="36">
        <f>'135_transform'!H89</f>
        <v>0</v>
      </c>
      <c r="I90" s="36">
        <f>'135_transform'!I89</f>
        <v>0</v>
      </c>
      <c r="J90" s="36">
        <f>'135_transform'!J89</f>
        <v>0</v>
      </c>
      <c r="K90" s="36">
        <f>'135_transform'!K89</f>
        <v>0</v>
      </c>
      <c r="L90" s="36">
        <f>'135_transform'!L89</f>
        <v>0</v>
      </c>
      <c r="M90" s="36">
        <f>'135_transform'!M89</f>
        <v>273506</v>
      </c>
      <c r="N90" s="36">
        <f>'135_transform'!N89</f>
        <v>0</v>
      </c>
      <c r="O90" s="36">
        <f>'135_transform'!O89</f>
        <v>0</v>
      </c>
    </row>
    <row r="91" spans="1:15" x14ac:dyDescent="0.15">
      <c r="A91" s="36" t="str">
        <f>'135_transform'!A90&amp;" "</f>
        <v xml:space="preserve">АО комбанк "Арзамас" (1281) </v>
      </c>
      <c r="B91" s="36">
        <f>'135_transform'!B90</f>
        <v>0</v>
      </c>
      <c r="C91" s="36">
        <f>'135_transform'!C90</f>
        <v>0</v>
      </c>
      <c r="D91" s="36">
        <f>'135_transform'!D90</f>
        <v>491741</v>
      </c>
      <c r="E91" s="36">
        <f>'135_transform'!E90</f>
        <v>0</v>
      </c>
      <c r="F91" s="36">
        <f>'135_transform'!F90</f>
        <v>0</v>
      </c>
      <c r="G91" s="36">
        <f>'135_transform'!G90</f>
        <v>0</v>
      </c>
      <c r="H91" s="36">
        <f>'135_transform'!H90</f>
        <v>0</v>
      </c>
      <c r="I91" s="36">
        <f>'135_transform'!I90</f>
        <v>0</v>
      </c>
      <c r="J91" s="36">
        <f>'135_transform'!J90</f>
        <v>0</v>
      </c>
      <c r="K91" s="36">
        <f>'135_transform'!K90</f>
        <v>414146</v>
      </c>
      <c r="L91" s="36">
        <f>'135_transform'!L90</f>
        <v>0</v>
      </c>
      <c r="M91" s="36">
        <f>'135_transform'!M90</f>
        <v>4500</v>
      </c>
      <c r="N91" s="36">
        <f>'135_transform'!N90</f>
        <v>0</v>
      </c>
      <c r="O91" s="36">
        <f>'135_transform'!O90</f>
        <v>0</v>
      </c>
    </row>
    <row r="92" spans="1:15" x14ac:dyDescent="0.15">
      <c r="A92" s="36" t="str">
        <f>'135_transform'!A91&amp;" "</f>
        <v xml:space="preserve">ПАО Ставропольпромстройбанк (1288) </v>
      </c>
      <c r="B92" s="36">
        <f>'135_transform'!B91</f>
        <v>0</v>
      </c>
      <c r="C92" s="36">
        <f>'135_transform'!C91</f>
        <v>0</v>
      </c>
      <c r="D92" s="36">
        <f>'135_transform'!D91</f>
        <v>0</v>
      </c>
      <c r="E92" s="36">
        <f>'135_transform'!E91</f>
        <v>0</v>
      </c>
      <c r="F92" s="36">
        <f>'135_transform'!F91</f>
        <v>372606</v>
      </c>
      <c r="G92" s="36">
        <f>'135_transform'!G91</f>
        <v>0</v>
      </c>
      <c r="H92" s="36">
        <f>'135_transform'!H91</f>
        <v>0</v>
      </c>
      <c r="I92" s="36">
        <f>'135_transform'!I91</f>
        <v>0</v>
      </c>
      <c r="J92" s="36">
        <f>'135_transform'!J91</f>
        <v>0</v>
      </c>
      <c r="K92" s="36">
        <f>'135_transform'!K91</f>
        <v>0</v>
      </c>
      <c r="L92" s="36">
        <f>'135_transform'!L91</f>
        <v>0</v>
      </c>
      <c r="M92" s="36">
        <f>'135_transform'!M91</f>
        <v>363067</v>
      </c>
      <c r="N92" s="36">
        <f>'135_transform'!N91</f>
        <v>0</v>
      </c>
      <c r="O92" s="36">
        <f>'135_transform'!O91</f>
        <v>0</v>
      </c>
    </row>
    <row r="93" spans="1:15" x14ac:dyDescent="0.15">
      <c r="A93" s="36" t="str">
        <f>'135_transform'!A92&amp;" "</f>
        <v xml:space="preserve">АО КБ "ВАКОБАНК" (1291) </v>
      </c>
      <c r="B93" s="36">
        <f>'135_transform'!B92</f>
        <v>0</v>
      </c>
      <c r="C93" s="36">
        <f>'135_transform'!C92</f>
        <v>0</v>
      </c>
      <c r="D93" s="36">
        <f>'135_transform'!D92</f>
        <v>0</v>
      </c>
      <c r="E93" s="36">
        <f>'135_transform'!E92</f>
        <v>1299</v>
      </c>
      <c r="F93" s="36">
        <f>'135_transform'!F92</f>
        <v>60163</v>
      </c>
      <c r="G93" s="36">
        <f>'135_transform'!G92</f>
        <v>0</v>
      </c>
      <c r="H93" s="36">
        <f>'135_transform'!H92</f>
        <v>0</v>
      </c>
      <c r="I93" s="36">
        <f>'135_transform'!I92</f>
        <v>0</v>
      </c>
      <c r="J93" s="36">
        <f>'135_transform'!J92</f>
        <v>0</v>
      </c>
      <c r="K93" s="36">
        <f>'135_transform'!K92</f>
        <v>0</v>
      </c>
      <c r="L93" s="36">
        <f>'135_transform'!L92</f>
        <v>1280</v>
      </c>
      <c r="M93" s="36">
        <f>'135_transform'!M92</f>
        <v>60163</v>
      </c>
      <c r="N93" s="36">
        <f>'135_transform'!N92</f>
        <v>0</v>
      </c>
      <c r="O93" s="36">
        <f>'135_transform'!O92</f>
        <v>0</v>
      </c>
    </row>
    <row r="94" spans="1:15" x14ac:dyDescent="0.15">
      <c r="A94" s="36" t="str">
        <f>'135_transform'!A93&amp;" "</f>
        <v xml:space="preserve">КБ "ЭНЕРГОТРАНСБАНК" (АО) (1307) </v>
      </c>
      <c r="B94" s="36">
        <f>'135_transform'!B93</f>
        <v>0</v>
      </c>
      <c r="C94" s="36">
        <f>'135_transform'!C93</f>
        <v>0</v>
      </c>
      <c r="D94" s="36">
        <f>'135_transform'!D93</f>
        <v>320625</v>
      </c>
      <c r="E94" s="36">
        <f>'135_transform'!E93</f>
        <v>45630</v>
      </c>
      <c r="F94" s="36">
        <f>'135_transform'!F93</f>
        <v>19014</v>
      </c>
      <c r="G94" s="36">
        <f>'135_transform'!G93</f>
        <v>9118</v>
      </c>
      <c r="H94" s="36">
        <f>'135_transform'!H93</f>
        <v>0</v>
      </c>
      <c r="I94" s="36">
        <f>'135_transform'!I93</f>
        <v>0</v>
      </c>
      <c r="J94" s="36">
        <f>'135_transform'!J93</f>
        <v>0</v>
      </c>
      <c r="K94" s="36">
        <f>'135_transform'!K93</f>
        <v>320625</v>
      </c>
      <c r="L94" s="36">
        <f>'135_transform'!L93</f>
        <v>45630</v>
      </c>
      <c r="M94" s="36">
        <f>'135_transform'!M93</f>
        <v>19014</v>
      </c>
      <c r="N94" s="36">
        <f>'135_transform'!N93</f>
        <v>9118</v>
      </c>
      <c r="O94" s="36">
        <f>'135_transform'!O93</f>
        <v>0</v>
      </c>
    </row>
    <row r="95" spans="1:15" x14ac:dyDescent="0.15">
      <c r="A95" s="36" t="str">
        <f>'135_transform'!A94&amp;" "</f>
        <v xml:space="preserve">АО Банк "ТКПБ" (1312) </v>
      </c>
      <c r="B95" s="36">
        <f>'135_transform'!B94</f>
        <v>0</v>
      </c>
      <c r="C95" s="36">
        <f>'135_transform'!C94</f>
        <v>0</v>
      </c>
      <c r="D95" s="36">
        <f>'135_transform'!D94</f>
        <v>0</v>
      </c>
      <c r="E95" s="36">
        <f>'135_transform'!E94</f>
        <v>154377</v>
      </c>
      <c r="F95" s="36">
        <f>'135_transform'!F94</f>
        <v>104522</v>
      </c>
      <c r="G95" s="36">
        <f>'135_transform'!G94</f>
        <v>0</v>
      </c>
      <c r="H95" s="36">
        <f>'135_transform'!H94</f>
        <v>0</v>
      </c>
      <c r="I95" s="36">
        <f>'135_transform'!I94</f>
        <v>0</v>
      </c>
      <c r="J95" s="36">
        <f>'135_transform'!J94</f>
        <v>0</v>
      </c>
      <c r="K95" s="36">
        <f>'135_transform'!K94</f>
        <v>0</v>
      </c>
      <c r="L95" s="36">
        <f>'135_transform'!L94</f>
        <v>134256</v>
      </c>
      <c r="M95" s="36">
        <f>'135_transform'!M94</f>
        <v>91108</v>
      </c>
      <c r="N95" s="36">
        <f>'135_transform'!N94</f>
        <v>0</v>
      </c>
      <c r="O95" s="36">
        <f>'135_transform'!O94</f>
        <v>0</v>
      </c>
    </row>
    <row r="96" spans="1:15" x14ac:dyDescent="0.15">
      <c r="A96" s="36" t="str">
        <f>'135_transform'!A95&amp;" "</f>
        <v xml:space="preserve">АО "Экономбанк" (1319) </v>
      </c>
      <c r="B96" s="36">
        <f>'135_transform'!B95</f>
        <v>0</v>
      </c>
      <c r="C96" s="36">
        <f>'135_transform'!C95</f>
        <v>0</v>
      </c>
      <c r="D96" s="36">
        <f>'135_transform'!D95</f>
        <v>0</v>
      </c>
      <c r="E96" s="36">
        <f>'135_transform'!E95</f>
        <v>0</v>
      </c>
      <c r="F96" s="36">
        <f>'135_transform'!F95</f>
        <v>0</v>
      </c>
      <c r="G96" s="36">
        <f>'135_transform'!G95</f>
        <v>0</v>
      </c>
      <c r="H96" s="36">
        <f>'135_transform'!H95</f>
        <v>0</v>
      </c>
      <c r="I96" s="36">
        <f>'135_transform'!I95</f>
        <v>0</v>
      </c>
      <c r="J96" s="36">
        <f>'135_transform'!J95</f>
        <v>0</v>
      </c>
      <c r="K96" s="36">
        <f>'135_transform'!K95</f>
        <v>0</v>
      </c>
      <c r="L96" s="36">
        <f>'135_transform'!L95</f>
        <v>0</v>
      </c>
      <c r="M96" s="36">
        <f>'135_transform'!M95</f>
        <v>0</v>
      </c>
      <c r="N96" s="36">
        <f>'135_transform'!N95</f>
        <v>0</v>
      </c>
      <c r="O96" s="36">
        <f>'135_transform'!O95</f>
        <v>0</v>
      </c>
    </row>
    <row r="97" spans="1:15" x14ac:dyDescent="0.15">
      <c r="A97" s="36" t="str">
        <f>'135_transform'!A96&amp;" "</f>
        <v xml:space="preserve">АО "АЛЬФА-БАНК" (1326) </v>
      </c>
      <c r="B97" s="36">
        <f>'135_transform'!B96</f>
        <v>4376545</v>
      </c>
      <c r="C97" s="36">
        <f>'135_transform'!C96</f>
        <v>0</v>
      </c>
      <c r="D97" s="36">
        <f>'135_transform'!D96</f>
        <v>0</v>
      </c>
      <c r="E97" s="36">
        <f>'135_transform'!E96</f>
        <v>1184162</v>
      </c>
      <c r="F97" s="36">
        <f>'135_transform'!F96</f>
        <v>20769</v>
      </c>
      <c r="G97" s="36">
        <f>'135_transform'!G96</f>
        <v>0</v>
      </c>
      <c r="H97" s="36">
        <f>'135_transform'!H96</f>
        <v>0</v>
      </c>
      <c r="I97" s="36">
        <f>'135_transform'!I96</f>
        <v>4565261</v>
      </c>
      <c r="J97" s="36">
        <f>'135_transform'!J96</f>
        <v>0</v>
      </c>
      <c r="K97" s="36">
        <f>'135_transform'!K96</f>
        <v>0</v>
      </c>
      <c r="L97" s="36">
        <f>'135_transform'!L96</f>
        <v>1052199</v>
      </c>
      <c r="M97" s="36">
        <f>'135_transform'!M96</f>
        <v>114215</v>
      </c>
      <c r="N97" s="36">
        <f>'135_transform'!N96</f>
        <v>0</v>
      </c>
      <c r="O97" s="36">
        <f>'135_transform'!O96</f>
        <v>0</v>
      </c>
    </row>
    <row r="98" spans="1:15" x14ac:dyDescent="0.15">
      <c r="A98" s="36" t="str">
        <f>'135_transform'!A97&amp;" "</f>
        <v xml:space="preserve">АО "Солид Банк" (1329) </v>
      </c>
      <c r="B98" s="36">
        <f>'135_transform'!B97</f>
        <v>0</v>
      </c>
      <c r="C98" s="36">
        <f>'135_transform'!C97</f>
        <v>0</v>
      </c>
      <c r="D98" s="36">
        <f>'135_transform'!D97</f>
        <v>0</v>
      </c>
      <c r="E98" s="36">
        <f>'135_transform'!E97</f>
        <v>1028929</v>
      </c>
      <c r="F98" s="36">
        <f>'135_transform'!F97</f>
        <v>156</v>
      </c>
      <c r="G98" s="36">
        <f>'135_transform'!G97</f>
        <v>0</v>
      </c>
      <c r="H98" s="36">
        <f>'135_transform'!H97</f>
        <v>0</v>
      </c>
      <c r="I98" s="36">
        <f>'135_transform'!I97</f>
        <v>0</v>
      </c>
      <c r="J98" s="36">
        <f>'135_transform'!J97</f>
        <v>0</v>
      </c>
      <c r="K98" s="36">
        <f>'135_transform'!K97</f>
        <v>0</v>
      </c>
      <c r="L98" s="36">
        <f>'135_transform'!L97</f>
        <v>1161821</v>
      </c>
      <c r="M98" s="36">
        <f>'135_transform'!M97</f>
        <v>0</v>
      </c>
      <c r="N98" s="36">
        <f>'135_transform'!N97</f>
        <v>0</v>
      </c>
      <c r="O98" s="36">
        <f>'135_transform'!O97</f>
        <v>0</v>
      </c>
    </row>
    <row r="99" spans="1:15" x14ac:dyDescent="0.15">
      <c r="A99" s="36" t="str">
        <f>'135_transform'!A98&amp;" "</f>
        <v xml:space="preserve">Банк "Левобережный" (ПАО) (1343) </v>
      </c>
      <c r="B99" s="36">
        <f>'135_transform'!B98</f>
        <v>0</v>
      </c>
      <c r="C99" s="36">
        <f>'135_transform'!C98</f>
        <v>0</v>
      </c>
      <c r="D99" s="36">
        <f>'135_transform'!D98</f>
        <v>0</v>
      </c>
      <c r="E99" s="36">
        <f>'135_transform'!E98</f>
        <v>0</v>
      </c>
      <c r="F99" s="36">
        <f>'135_transform'!F98</f>
        <v>35395</v>
      </c>
      <c r="G99" s="36">
        <f>'135_transform'!G98</f>
        <v>0</v>
      </c>
      <c r="H99" s="36">
        <f>'135_transform'!H98</f>
        <v>0</v>
      </c>
      <c r="I99" s="36">
        <f>'135_transform'!I98</f>
        <v>0</v>
      </c>
      <c r="J99" s="36">
        <f>'135_transform'!J98</f>
        <v>0</v>
      </c>
      <c r="K99" s="36">
        <f>'135_transform'!K98</f>
        <v>0</v>
      </c>
      <c r="L99" s="36">
        <f>'135_transform'!L98</f>
        <v>0</v>
      </c>
      <c r="M99" s="36">
        <f>'135_transform'!M98</f>
        <v>33226</v>
      </c>
      <c r="N99" s="36">
        <f>'135_transform'!N98</f>
        <v>0</v>
      </c>
      <c r="O99" s="36">
        <f>'135_transform'!O98</f>
        <v>0</v>
      </c>
    </row>
    <row r="100" spans="1:15" x14ac:dyDescent="0.15">
      <c r="A100" s="36" t="str">
        <f>'135_transform'!A99&amp;" "</f>
        <v xml:space="preserve">ПАО УКБ "Новобанк" (1352) </v>
      </c>
      <c r="B100" s="36">
        <f>'135_transform'!B99</f>
        <v>0</v>
      </c>
      <c r="C100" s="36">
        <f>'135_transform'!C99</f>
        <v>0</v>
      </c>
      <c r="D100" s="36">
        <f>'135_transform'!D99</f>
        <v>0</v>
      </c>
      <c r="E100" s="36">
        <f>'135_transform'!E99</f>
        <v>41183</v>
      </c>
      <c r="F100" s="36">
        <f>'135_transform'!F99</f>
        <v>803</v>
      </c>
      <c r="G100" s="36">
        <f>'135_transform'!G99</f>
        <v>0</v>
      </c>
      <c r="H100" s="36">
        <f>'135_transform'!H99</f>
        <v>0</v>
      </c>
      <c r="I100" s="36">
        <f>'135_transform'!I99</f>
        <v>0</v>
      </c>
      <c r="J100" s="36">
        <f>'135_transform'!J99</f>
        <v>0</v>
      </c>
      <c r="K100" s="36">
        <f>'135_transform'!K99</f>
        <v>0</v>
      </c>
      <c r="L100" s="36">
        <f>'135_transform'!L99</f>
        <v>24980</v>
      </c>
      <c r="M100" s="36">
        <f>'135_transform'!M99</f>
        <v>803</v>
      </c>
      <c r="N100" s="36">
        <f>'135_transform'!N99</f>
        <v>0</v>
      </c>
      <c r="O100" s="36">
        <f>'135_transform'!O99</f>
        <v>0</v>
      </c>
    </row>
    <row r="101" spans="1:15" x14ac:dyDescent="0.15">
      <c r="A101" s="36" t="str">
        <f>'135_transform'!A100&amp;" "</f>
        <v xml:space="preserve">РНКБ Банк (ПАО) (1354) </v>
      </c>
      <c r="B101" s="36">
        <f>'135_transform'!B100</f>
        <v>0</v>
      </c>
      <c r="C101" s="36">
        <f>'135_transform'!C100</f>
        <v>0</v>
      </c>
      <c r="D101" s="36">
        <f>'135_transform'!D100</f>
        <v>979433</v>
      </c>
      <c r="E101" s="36">
        <f>'135_transform'!E100</f>
        <v>194769</v>
      </c>
      <c r="F101" s="36">
        <f>'135_transform'!F100</f>
        <v>0</v>
      </c>
      <c r="G101" s="36">
        <f>'135_transform'!G100</f>
        <v>173433</v>
      </c>
      <c r="H101" s="36">
        <f>'135_transform'!H100</f>
        <v>0</v>
      </c>
      <c r="I101" s="36">
        <f>'135_transform'!I100</f>
        <v>0</v>
      </c>
      <c r="J101" s="36">
        <f>'135_transform'!J100</f>
        <v>0</v>
      </c>
      <c r="K101" s="36">
        <f>'135_transform'!K100</f>
        <v>979433</v>
      </c>
      <c r="L101" s="36">
        <f>'135_transform'!L100</f>
        <v>200741</v>
      </c>
      <c r="M101" s="36">
        <f>'135_transform'!M100</f>
        <v>0</v>
      </c>
      <c r="N101" s="36">
        <f>'135_transform'!N100</f>
        <v>173433</v>
      </c>
      <c r="O101" s="36">
        <f>'135_transform'!O100</f>
        <v>0</v>
      </c>
    </row>
    <row r="102" spans="1:15" x14ac:dyDescent="0.15">
      <c r="A102" s="36" t="str">
        <f>'135_transform'!A101&amp;" "</f>
        <v xml:space="preserve">ООО КБ "Уралфинанс" (1370) </v>
      </c>
      <c r="B102" s="36">
        <f>'135_transform'!B101</f>
        <v>0</v>
      </c>
      <c r="C102" s="36">
        <f>'135_transform'!C101</f>
        <v>0</v>
      </c>
      <c r="D102" s="36">
        <f>'135_transform'!D101</f>
        <v>0</v>
      </c>
      <c r="E102" s="36">
        <f>'135_transform'!E101</f>
        <v>0</v>
      </c>
      <c r="F102" s="36">
        <f>'135_transform'!F101</f>
        <v>14256</v>
      </c>
      <c r="G102" s="36">
        <f>'135_transform'!G101</f>
        <v>0</v>
      </c>
      <c r="H102" s="36">
        <f>'135_transform'!H101</f>
        <v>0</v>
      </c>
      <c r="I102" s="36">
        <f>'135_transform'!I101</f>
        <v>0</v>
      </c>
      <c r="J102" s="36">
        <f>'135_transform'!J101</f>
        <v>0</v>
      </c>
      <c r="K102" s="36">
        <f>'135_transform'!K101</f>
        <v>0</v>
      </c>
      <c r="L102" s="36">
        <f>'135_transform'!L101</f>
        <v>0</v>
      </c>
      <c r="M102" s="36">
        <f>'135_transform'!M101</f>
        <v>14256</v>
      </c>
      <c r="N102" s="36">
        <f>'135_transform'!N101</f>
        <v>0</v>
      </c>
      <c r="O102" s="36">
        <f>'135_transform'!O101</f>
        <v>0</v>
      </c>
    </row>
    <row r="103" spans="1:15" x14ac:dyDescent="0.15">
      <c r="A103" s="36" t="str">
        <f>'135_transform'!A102&amp;" "</f>
        <v xml:space="preserve">Банк "Снежинский" АО (1376) </v>
      </c>
      <c r="B103" s="36">
        <f>'135_transform'!B102</f>
        <v>0</v>
      </c>
      <c r="C103" s="36">
        <f>'135_transform'!C102</f>
        <v>0</v>
      </c>
      <c r="D103" s="36">
        <f>'135_transform'!D102</f>
        <v>0</v>
      </c>
      <c r="E103" s="36">
        <f>'135_transform'!E102</f>
        <v>1182</v>
      </c>
      <c r="F103" s="36">
        <f>'135_transform'!F102</f>
        <v>788</v>
      </c>
      <c r="G103" s="36">
        <f>'135_transform'!G102</f>
        <v>0</v>
      </c>
      <c r="H103" s="36">
        <f>'135_transform'!H102</f>
        <v>0</v>
      </c>
      <c r="I103" s="36">
        <f>'135_transform'!I102</f>
        <v>0</v>
      </c>
      <c r="J103" s="36">
        <f>'135_transform'!J102</f>
        <v>0</v>
      </c>
      <c r="K103" s="36">
        <f>'135_transform'!K102</f>
        <v>0</v>
      </c>
      <c r="L103" s="36">
        <f>'135_transform'!L102</f>
        <v>0</v>
      </c>
      <c r="M103" s="36">
        <f>'135_transform'!M102</f>
        <v>0</v>
      </c>
      <c r="N103" s="36">
        <f>'135_transform'!N102</f>
        <v>0</v>
      </c>
      <c r="O103" s="36">
        <f>'135_transform'!O102</f>
        <v>0</v>
      </c>
    </row>
    <row r="104" spans="1:15" x14ac:dyDescent="0.15">
      <c r="A104" s="36" t="str">
        <f>'135_transform'!A103&amp;" "</f>
        <v xml:space="preserve">ООО банк "Элита" (1399) </v>
      </c>
      <c r="B104" s="36">
        <f>'135_transform'!B103</f>
        <v>0</v>
      </c>
      <c r="C104" s="36">
        <f>'135_transform'!C103</f>
        <v>0</v>
      </c>
      <c r="D104" s="36">
        <f>'135_transform'!D103</f>
        <v>41</v>
      </c>
      <c r="E104" s="36">
        <f>'135_transform'!E103</f>
        <v>0</v>
      </c>
      <c r="F104" s="36">
        <f>'135_transform'!F103</f>
        <v>0</v>
      </c>
      <c r="G104" s="36">
        <f>'135_transform'!G103</f>
        <v>0</v>
      </c>
      <c r="H104" s="36">
        <f>'135_transform'!H103</f>
        <v>0</v>
      </c>
      <c r="I104" s="36">
        <f>'135_transform'!I103</f>
        <v>0</v>
      </c>
      <c r="J104" s="36">
        <f>'135_transform'!J103</f>
        <v>0</v>
      </c>
      <c r="K104" s="36">
        <f>'135_transform'!K103</f>
        <v>41</v>
      </c>
      <c r="L104" s="36">
        <f>'135_transform'!L103</f>
        <v>0</v>
      </c>
      <c r="M104" s="36">
        <f>'135_transform'!M103</f>
        <v>0</v>
      </c>
      <c r="N104" s="36">
        <f>'135_transform'!N103</f>
        <v>0</v>
      </c>
      <c r="O104" s="36">
        <f>'135_transform'!O103</f>
        <v>0</v>
      </c>
    </row>
    <row r="105" spans="1:15" x14ac:dyDescent="0.15">
      <c r="A105" s="36" t="str">
        <f>'135_transform'!A104&amp;" "</f>
        <v xml:space="preserve">АО "Автоградбанк" (1455) </v>
      </c>
      <c r="B105" s="36">
        <f>'135_transform'!B104</f>
        <v>0</v>
      </c>
      <c r="C105" s="36">
        <f>'135_transform'!C104</f>
        <v>0</v>
      </c>
      <c r="D105" s="36">
        <f>'135_transform'!D104</f>
        <v>0</v>
      </c>
      <c r="E105" s="36">
        <f>'135_transform'!E104</f>
        <v>280333</v>
      </c>
      <c r="F105" s="36">
        <f>'135_transform'!F104</f>
        <v>128531</v>
      </c>
      <c r="G105" s="36">
        <f>'135_transform'!G104</f>
        <v>0</v>
      </c>
      <c r="H105" s="36">
        <f>'135_transform'!H104</f>
        <v>0</v>
      </c>
      <c r="I105" s="36">
        <f>'135_transform'!I104</f>
        <v>0</v>
      </c>
      <c r="J105" s="36">
        <f>'135_transform'!J104</f>
        <v>0</v>
      </c>
      <c r="K105" s="36">
        <f>'135_transform'!K104</f>
        <v>0</v>
      </c>
      <c r="L105" s="36">
        <f>'135_transform'!L104</f>
        <v>210492</v>
      </c>
      <c r="M105" s="36">
        <f>'135_transform'!M104</f>
        <v>145869</v>
      </c>
      <c r="N105" s="36">
        <f>'135_transform'!N104</f>
        <v>0</v>
      </c>
      <c r="O105" s="36">
        <f>'135_transform'!O104</f>
        <v>0</v>
      </c>
    </row>
    <row r="106" spans="1:15" x14ac:dyDescent="0.15">
      <c r="A106" s="36" t="str">
        <f>'135_transform'!A105&amp;" "</f>
        <v xml:space="preserve">ПАО КБ "Восточный" (1460) </v>
      </c>
      <c r="B106" s="36">
        <f>'135_transform'!B105</f>
        <v>0</v>
      </c>
      <c r="C106" s="36">
        <f>'135_transform'!C105</f>
        <v>0</v>
      </c>
      <c r="D106" s="36">
        <f>'135_transform'!D105</f>
        <v>1051823</v>
      </c>
      <c r="E106" s="36">
        <f>'135_transform'!E105</f>
        <v>11915283</v>
      </c>
      <c r="F106" s="36">
        <f>'135_transform'!F105</f>
        <v>2099989</v>
      </c>
      <c r="G106" s="36">
        <f>'135_transform'!G105</f>
        <v>25900</v>
      </c>
      <c r="H106" s="36">
        <f>'135_transform'!H105</f>
        <v>0</v>
      </c>
      <c r="I106" s="36">
        <f>'135_transform'!I105</f>
        <v>0</v>
      </c>
      <c r="J106" s="36">
        <f>'135_transform'!J105</f>
        <v>0</v>
      </c>
      <c r="K106" s="36">
        <f>'135_transform'!K105</f>
        <v>1294695</v>
      </c>
      <c r="L106" s="36">
        <f>'135_transform'!L105</f>
        <v>12710889</v>
      </c>
      <c r="M106" s="36">
        <f>'135_transform'!M105</f>
        <v>1998488</v>
      </c>
      <c r="N106" s="36">
        <f>'135_transform'!N105</f>
        <v>25000</v>
      </c>
      <c r="O106" s="36">
        <f>'135_transform'!O105</f>
        <v>0</v>
      </c>
    </row>
    <row r="107" spans="1:15" x14ac:dyDescent="0.15">
      <c r="A107" s="36" t="str">
        <f>'135_transform'!A106&amp;" "</f>
        <v xml:space="preserve">ПАО Сбербанк (1481) </v>
      </c>
      <c r="B107" s="36">
        <f>'135_transform'!B106</f>
        <v>947943104</v>
      </c>
      <c r="C107" s="36">
        <f>'135_transform'!C106</f>
        <v>0</v>
      </c>
      <c r="D107" s="36">
        <f>'135_transform'!D106</f>
        <v>0</v>
      </c>
      <c r="E107" s="36">
        <f>'135_transform'!E106</f>
        <v>8581382</v>
      </c>
      <c r="F107" s="36">
        <f>'135_transform'!F106</f>
        <v>10420495</v>
      </c>
      <c r="G107" s="36">
        <f>'135_transform'!G106</f>
        <v>511679</v>
      </c>
      <c r="H107" s="36">
        <f>'135_transform'!H106</f>
        <v>0</v>
      </c>
      <c r="I107" s="36">
        <f>'135_transform'!I106</f>
        <v>1132259024</v>
      </c>
      <c r="J107" s="36">
        <f>'135_transform'!J106</f>
        <v>0</v>
      </c>
      <c r="K107" s="36">
        <f>'135_transform'!K106</f>
        <v>0</v>
      </c>
      <c r="L107" s="36">
        <f>'135_transform'!L106</f>
        <v>8703621</v>
      </c>
      <c r="M107" s="36">
        <f>'135_transform'!M106</f>
        <v>9004519</v>
      </c>
      <c r="N107" s="36">
        <f>'135_transform'!N106</f>
        <v>511679</v>
      </c>
      <c r="O107" s="36">
        <f>'135_transform'!O106</f>
        <v>0</v>
      </c>
    </row>
    <row r="108" spans="1:15" x14ac:dyDescent="0.15">
      <c r="A108" s="36" t="str">
        <f>'135_transform'!A107&amp;" "</f>
        <v xml:space="preserve">АО "ВУЗ-банк" (1557) </v>
      </c>
      <c r="B108" s="36">
        <f>'135_transform'!B107</f>
        <v>0</v>
      </c>
      <c r="C108" s="36">
        <f>'135_transform'!C107</f>
        <v>0</v>
      </c>
      <c r="D108" s="36">
        <f>'135_transform'!D107</f>
        <v>0</v>
      </c>
      <c r="E108" s="36">
        <f>'135_transform'!E107</f>
        <v>0</v>
      </c>
      <c r="F108" s="36">
        <f>'135_transform'!F107</f>
        <v>0</v>
      </c>
      <c r="G108" s="36">
        <f>'135_transform'!G107</f>
        <v>0</v>
      </c>
      <c r="H108" s="36">
        <f>'135_transform'!H107</f>
        <v>220002</v>
      </c>
      <c r="I108" s="36">
        <f>'135_transform'!I107</f>
        <v>0</v>
      </c>
      <c r="J108" s="36">
        <f>'135_transform'!J107</f>
        <v>0</v>
      </c>
      <c r="K108" s="36">
        <f>'135_transform'!K107</f>
        <v>0</v>
      </c>
      <c r="L108" s="36">
        <f>'135_transform'!L107</f>
        <v>0</v>
      </c>
      <c r="M108" s="36">
        <f>'135_transform'!M107</f>
        <v>0</v>
      </c>
      <c r="N108" s="36">
        <f>'135_transform'!N107</f>
        <v>0</v>
      </c>
      <c r="O108" s="36">
        <f>'135_transform'!O107</f>
        <v>220002</v>
      </c>
    </row>
    <row r="109" spans="1:15" x14ac:dyDescent="0.15">
      <c r="A109" s="36" t="str">
        <f>'135_transform'!A108&amp;" "</f>
        <v xml:space="preserve">ПАО "РосДорБанк" (1573) </v>
      </c>
      <c r="B109" s="36">
        <f>'135_transform'!B108</f>
        <v>218514</v>
      </c>
      <c r="C109" s="36">
        <f>'135_transform'!C108</f>
        <v>0</v>
      </c>
      <c r="D109" s="36">
        <f>'135_transform'!D108</f>
        <v>0</v>
      </c>
      <c r="E109" s="36">
        <f>'135_transform'!E108</f>
        <v>15783</v>
      </c>
      <c r="F109" s="36">
        <f>'135_transform'!F108</f>
        <v>42301</v>
      </c>
      <c r="G109" s="36">
        <f>'135_transform'!G108</f>
        <v>0</v>
      </c>
      <c r="H109" s="36">
        <f>'135_transform'!H108</f>
        <v>0</v>
      </c>
      <c r="I109" s="36">
        <f>'135_transform'!I108</f>
        <v>4764</v>
      </c>
      <c r="J109" s="36">
        <f>'135_transform'!J108</f>
        <v>0</v>
      </c>
      <c r="K109" s="36">
        <f>'135_transform'!K108</f>
        <v>0</v>
      </c>
      <c r="L109" s="36">
        <f>'135_transform'!L108</f>
        <v>14579</v>
      </c>
      <c r="M109" s="36">
        <f>'135_transform'!M108</f>
        <v>40134</v>
      </c>
      <c r="N109" s="36">
        <f>'135_transform'!N108</f>
        <v>0</v>
      </c>
      <c r="O109" s="36">
        <f>'135_transform'!O108</f>
        <v>0</v>
      </c>
    </row>
    <row r="110" spans="1:15" x14ac:dyDescent="0.15">
      <c r="A110" s="36" t="str">
        <f>'135_transform'!A109&amp;" "</f>
        <v xml:space="preserve">АО "Тимер Банк" (1581) </v>
      </c>
      <c r="B110" s="36">
        <f>'135_transform'!B109</f>
        <v>0</v>
      </c>
      <c r="C110" s="36">
        <f>'135_transform'!C109</f>
        <v>0</v>
      </c>
      <c r="D110" s="36">
        <f>'135_transform'!D109</f>
        <v>0</v>
      </c>
      <c r="E110" s="36">
        <f>'135_transform'!E109</f>
        <v>0</v>
      </c>
      <c r="F110" s="36">
        <f>'135_transform'!F109</f>
        <v>0</v>
      </c>
      <c r="G110" s="36">
        <f>'135_transform'!G109</f>
        <v>0</v>
      </c>
      <c r="H110" s="36">
        <f>'135_transform'!H109</f>
        <v>0</v>
      </c>
      <c r="I110" s="36">
        <f>'135_transform'!I109</f>
        <v>0</v>
      </c>
      <c r="J110" s="36">
        <f>'135_transform'!J109</f>
        <v>0</v>
      </c>
      <c r="K110" s="36">
        <f>'135_transform'!K109</f>
        <v>0</v>
      </c>
      <c r="L110" s="36">
        <f>'135_transform'!L109</f>
        <v>0</v>
      </c>
      <c r="M110" s="36">
        <f>'135_transform'!M109</f>
        <v>0</v>
      </c>
      <c r="N110" s="36">
        <f>'135_transform'!N109</f>
        <v>0</v>
      </c>
      <c r="O110" s="36">
        <f>'135_transform'!O109</f>
        <v>0</v>
      </c>
    </row>
    <row r="111" spans="1:15" x14ac:dyDescent="0.15">
      <c r="A111" s="36" t="str">
        <f>'135_transform'!A110&amp;" "</f>
        <v xml:space="preserve">"СДМ-Банк" (ПАО) (1637) </v>
      </c>
      <c r="B111" s="36">
        <f>'135_transform'!B110</f>
        <v>0</v>
      </c>
      <c r="C111" s="36">
        <f>'135_transform'!C110</f>
        <v>0</v>
      </c>
      <c r="D111" s="36">
        <f>'135_transform'!D110</f>
        <v>464811</v>
      </c>
      <c r="E111" s="36">
        <f>'135_transform'!E110</f>
        <v>2189001</v>
      </c>
      <c r="F111" s="36">
        <f>'135_transform'!F110</f>
        <v>904</v>
      </c>
      <c r="G111" s="36">
        <f>'135_transform'!G110</f>
        <v>54703</v>
      </c>
      <c r="H111" s="36">
        <f>'135_transform'!H110</f>
        <v>0</v>
      </c>
      <c r="I111" s="36">
        <f>'135_transform'!I110</f>
        <v>0</v>
      </c>
      <c r="J111" s="36">
        <f>'135_transform'!J110</f>
        <v>0</v>
      </c>
      <c r="K111" s="36">
        <f>'135_transform'!K110</f>
        <v>464811</v>
      </c>
      <c r="L111" s="36">
        <f>'135_transform'!L110</f>
        <v>2044443</v>
      </c>
      <c r="M111" s="36">
        <f>'135_transform'!M110</f>
        <v>759</v>
      </c>
      <c r="N111" s="36">
        <f>'135_transform'!N110</f>
        <v>54703</v>
      </c>
      <c r="O111" s="36">
        <f>'135_transform'!O110</f>
        <v>0</v>
      </c>
    </row>
    <row r="112" spans="1:15" x14ac:dyDescent="0.15">
      <c r="A112" s="36" t="str">
        <f>'135_transform'!A111&amp;" "</f>
        <v xml:space="preserve">ООО Банк Оранжевый (1659) </v>
      </c>
      <c r="B112" s="36">
        <f>'135_transform'!B111</f>
        <v>0</v>
      </c>
      <c r="C112" s="36">
        <f>'135_transform'!C111</f>
        <v>0</v>
      </c>
      <c r="D112" s="36">
        <f>'135_transform'!D111</f>
        <v>0</v>
      </c>
      <c r="E112" s="36">
        <f>'135_transform'!E111</f>
        <v>0</v>
      </c>
      <c r="F112" s="36">
        <f>'135_transform'!F111</f>
        <v>63878</v>
      </c>
      <c r="G112" s="36">
        <f>'135_transform'!G111</f>
        <v>0</v>
      </c>
      <c r="H112" s="36">
        <f>'135_transform'!H111</f>
        <v>0</v>
      </c>
      <c r="I112" s="36">
        <f>'135_transform'!I111</f>
        <v>0</v>
      </c>
      <c r="J112" s="36">
        <f>'135_transform'!J111</f>
        <v>0</v>
      </c>
      <c r="K112" s="36">
        <f>'135_transform'!K111</f>
        <v>0</v>
      </c>
      <c r="L112" s="36">
        <f>'135_transform'!L111</f>
        <v>0</v>
      </c>
      <c r="M112" s="36">
        <f>'135_transform'!M111</f>
        <v>162057</v>
      </c>
      <c r="N112" s="36">
        <f>'135_transform'!N111</f>
        <v>0</v>
      </c>
      <c r="O112" s="36">
        <f>'135_transform'!O111</f>
        <v>0</v>
      </c>
    </row>
    <row r="113" spans="1:15" x14ac:dyDescent="0.15">
      <c r="A113" s="36" t="str">
        <f>'135_transform'!A112&amp;" "</f>
        <v xml:space="preserve">Креди Агриколь КИБ АО (1680) </v>
      </c>
      <c r="B113" s="36">
        <f>'135_transform'!B112</f>
        <v>0</v>
      </c>
      <c r="C113" s="36">
        <f>'135_transform'!C112</f>
        <v>0</v>
      </c>
      <c r="D113" s="36">
        <f>'135_transform'!D112</f>
        <v>0</v>
      </c>
      <c r="E113" s="36">
        <f>'135_transform'!E112</f>
        <v>0</v>
      </c>
      <c r="F113" s="36">
        <f>'135_transform'!F112</f>
        <v>0</v>
      </c>
      <c r="G113" s="36">
        <f>'135_transform'!G112</f>
        <v>0</v>
      </c>
      <c r="H113" s="36">
        <f>'135_transform'!H112</f>
        <v>0</v>
      </c>
      <c r="I113" s="36">
        <f>'135_transform'!I112</f>
        <v>0</v>
      </c>
      <c r="J113" s="36">
        <f>'135_transform'!J112</f>
        <v>0</v>
      </c>
      <c r="K113" s="36">
        <f>'135_transform'!K112</f>
        <v>0</v>
      </c>
      <c r="L113" s="36">
        <f>'135_transform'!L112</f>
        <v>0</v>
      </c>
      <c r="M113" s="36">
        <f>'135_transform'!M112</f>
        <v>0</v>
      </c>
      <c r="N113" s="36">
        <f>'135_transform'!N112</f>
        <v>0</v>
      </c>
      <c r="O113" s="36">
        <f>'135_transform'!O112</f>
        <v>0</v>
      </c>
    </row>
    <row r="114" spans="1:15" x14ac:dyDescent="0.15">
      <c r="A114" s="36" t="str">
        <f>'135_transform'!A113&amp;" "</f>
        <v xml:space="preserve">ПАО "Томскпромстройбанк" (1720) </v>
      </c>
      <c r="B114" s="36">
        <f>'135_transform'!B113</f>
        <v>0</v>
      </c>
      <c r="C114" s="36">
        <f>'135_transform'!C113</f>
        <v>0</v>
      </c>
      <c r="D114" s="36">
        <f>'135_transform'!D113</f>
        <v>0</v>
      </c>
      <c r="E114" s="36">
        <f>'135_transform'!E113</f>
        <v>164355</v>
      </c>
      <c r="F114" s="36">
        <f>'135_transform'!F113</f>
        <v>45892</v>
      </c>
      <c r="G114" s="36">
        <f>'135_transform'!G113</f>
        <v>0</v>
      </c>
      <c r="H114" s="36">
        <f>'135_transform'!H113</f>
        <v>0</v>
      </c>
      <c r="I114" s="36">
        <f>'135_transform'!I113</f>
        <v>0</v>
      </c>
      <c r="J114" s="36">
        <f>'135_transform'!J113</f>
        <v>0</v>
      </c>
      <c r="K114" s="36">
        <f>'135_transform'!K113</f>
        <v>0</v>
      </c>
      <c r="L114" s="36">
        <f>'135_transform'!L113</f>
        <v>148559</v>
      </c>
      <c r="M114" s="36">
        <f>'135_transform'!M113</f>
        <v>48395</v>
      </c>
      <c r="N114" s="36">
        <f>'135_transform'!N113</f>
        <v>0</v>
      </c>
      <c r="O114" s="36">
        <f>'135_transform'!O113</f>
        <v>0</v>
      </c>
    </row>
    <row r="115" spans="1:15" x14ac:dyDescent="0.15">
      <c r="A115" s="36" t="str">
        <f>'135_transform'!A114&amp;" "</f>
        <v xml:space="preserve">АО "ИК Банк" (1732) </v>
      </c>
      <c r="B115" s="36">
        <f>'135_transform'!B114</f>
        <v>0</v>
      </c>
      <c r="C115" s="36">
        <f>'135_transform'!C114</f>
        <v>0</v>
      </c>
      <c r="D115" s="36">
        <f>'135_transform'!D114</f>
        <v>9</v>
      </c>
      <c r="E115" s="36">
        <f>'135_transform'!E114</f>
        <v>11034</v>
      </c>
      <c r="F115" s="36">
        <f>'135_transform'!F114</f>
        <v>0</v>
      </c>
      <c r="G115" s="36">
        <f>'135_transform'!G114</f>
        <v>300</v>
      </c>
      <c r="H115" s="36">
        <f>'135_transform'!H114</f>
        <v>0</v>
      </c>
      <c r="I115" s="36">
        <f>'135_transform'!I114</f>
        <v>0</v>
      </c>
      <c r="J115" s="36">
        <f>'135_transform'!J114</f>
        <v>0</v>
      </c>
      <c r="K115" s="36">
        <f>'135_transform'!K114</f>
        <v>9</v>
      </c>
      <c r="L115" s="36">
        <f>'135_transform'!L114</f>
        <v>1902</v>
      </c>
      <c r="M115" s="36">
        <f>'135_transform'!M114</f>
        <v>0</v>
      </c>
      <c r="N115" s="36">
        <f>'135_transform'!N114</f>
        <v>300</v>
      </c>
      <c r="O115" s="36">
        <f>'135_transform'!O114</f>
        <v>0</v>
      </c>
    </row>
    <row r="116" spans="1:15" x14ac:dyDescent="0.15">
      <c r="A116" s="36" t="str">
        <f>'135_transform'!A115&amp;" "</f>
        <v xml:space="preserve">ПАО "БыстроБанк" (1745) </v>
      </c>
      <c r="B116" s="36">
        <f>'135_transform'!B115</f>
        <v>0</v>
      </c>
      <c r="C116" s="36">
        <f>'135_transform'!C115</f>
        <v>0</v>
      </c>
      <c r="D116" s="36">
        <f>'135_transform'!D115</f>
        <v>0</v>
      </c>
      <c r="E116" s="36">
        <f>'135_transform'!E115</f>
        <v>112982</v>
      </c>
      <c r="F116" s="36">
        <f>'135_transform'!F115</f>
        <v>40534</v>
      </c>
      <c r="G116" s="36">
        <f>'135_transform'!G115</f>
        <v>0</v>
      </c>
      <c r="H116" s="36">
        <f>'135_transform'!H115</f>
        <v>0</v>
      </c>
      <c r="I116" s="36">
        <f>'135_transform'!I115</f>
        <v>0</v>
      </c>
      <c r="J116" s="36">
        <f>'135_transform'!J115</f>
        <v>0</v>
      </c>
      <c r="K116" s="36">
        <f>'135_transform'!K115</f>
        <v>0</v>
      </c>
      <c r="L116" s="36">
        <f>'135_transform'!L115</f>
        <v>112982</v>
      </c>
      <c r="M116" s="36">
        <f>'135_transform'!M115</f>
        <v>34783</v>
      </c>
      <c r="N116" s="36">
        <f>'135_transform'!N115</f>
        <v>0</v>
      </c>
      <c r="O116" s="36">
        <f>'135_transform'!O115</f>
        <v>0</v>
      </c>
    </row>
    <row r="117" spans="1:15" x14ac:dyDescent="0.15">
      <c r="A117" s="36" t="str">
        <f>'135_transform'!A116&amp;" "</f>
        <v xml:space="preserve">ООО "НОВОКИБ" (1747) </v>
      </c>
      <c r="B117" s="36">
        <f>'135_transform'!B116</f>
        <v>0</v>
      </c>
      <c r="C117" s="36">
        <f>'135_transform'!C116</f>
        <v>0</v>
      </c>
      <c r="D117" s="36">
        <f>'135_transform'!D116</f>
        <v>0</v>
      </c>
      <c r="E117" s="36">
        <f>'135_transform'!E116</f>
        <v>0</v>
      </c>
      <c r="F117" s="36">
        <f>'135_transform'!F116</f>
        <v>3211</v>
      </c>
      <c r="G117" s="36">
        <f>'135_transform'!G116</f>
        <v>0</v>
      </c>
      <c r="H117" s="36">
        <f>'135_transform'!H116</f>
        <v>0</v>
      </c>
      <c r="I117" s="36">
        <f>'135_transform'!I116</f>
        <v>0</v>
      </c>
      <c r="J117" s="36">
        <f>'135_transform'!J116</f>
        <v>0</v>
      </c>
      <c r="K117" s="36">
        <f>'135_transform'!K116</f>
        <v>0</v>
      </c>
      <c r="L117" s="36">
        <f>'135_transform'!L116</f>
        <v>0</v>
      </c>
      <c r="M117" s="36">
        <f>'135_transform'!M116</f>
        <v>3211</v>
      </c>
      <c r="N117" s="36">
        <f>'135_transform'!N116</f>
        <v>0</v>
      </c>
      <c r="O117" s="36">
        <f>'135_transform'!O116</f>
        <v>0</v>
      </c>
    </row>
    <row r="118" spans="1:15" x14ac:dyDescent="0.15">
      <c r="A118" s="36" t="str">
        <f>'135_transform'!A117&amp;" "</f>
        <v xml:space="preserve">ПАО МОСОБЛБАНК (1751) </v>
      </c>
      <c r="B118" s="36">
        <f>'135_transform'!B117</f>
        <v>0</v>
      </c>
      <c r="C118" s="36">
        <f>'135_transform'!C117</f>
        <v>0</v>
      </c>
      <c r="D118" s="36">
        <f>'135_transform'!D117</f>
        <v>0</v>
      </c>
      <c r="E118" s="36">
        <f>'135_transform'!E117</f>
        <v>0</v>
      </c>
      <c r="F118" s="36">
        <f>'135_transform'!F117</f>
        <v>0</v>
      </c>
      <c r="G118" s="36">
        <f>'135_transform'!G117</f>
        <v>0</v>
      </c>
      <c r="H118" s="36">
        <f>'135_transform'!H117</f>
        <v>1351468</v>
      </c>
      <c r="I118" s="36">
        <f>'135_transform'!I117</f>
        <v>0</v>
      </c>
      <c r="J118" s="36">
        <f>'135_transform'!J117</f>
        <v>0</v>
      </c>
      <c r="K118" s="36">
        <f>'135_transform'!K117</f>
        <v>0</v>
      </c>
      <c r="L118" s="36">
        <f>'135_transform'!L117</f>
        <v>0</v>
      </c>
      <c r="M118" s="36">
        <f>'135_transform'!M117</f>
        <v>0</v>
      </c>
      <c r="N118" s="36">
        <f>'135_transform'!N117</f>
        <v>0</v>
      </c>
      <c r="O118" s="36">
        <f>'135_transform'!O117</f>
        <v>1351468</v>
      </c>
    </row>
    <row r="119" spans="1:15" x14ac:dyDescent="0.15">
      <c r="A119" s="36" t="str">
        <f>'135_transform'!A118&amp;" "</f>
        <v xml:space="preserve">АО ЕАТПБанк (1765) </v>
      </c>
      <c r="B119" s="36">
        <f>'135_transform'!B118</f>
        <v>0</v>
      </c>
      <c r="C119" s="36">
        <f>'135_transform'!C118</f>
        <v>0</v>
      </c>
      <c r="D119" s="36">
        <f>'135_transform'!D118</f>
        <v>0</v>
      </c>
      <c r="E119" s="36">
        <f>'135_transform'!E118</f>
        <v>0</v>
      </c>
      <c r="F119" s="36">
        <f>'135_transform'!F118</f>
        <v>5800</v>
      </c>
      <c r="G119" s="36">
        <f>'135_transform'!G118</f>
        <v>0</v>
      </c>
      <c r="H119" s="36">
        <f>'135_transform'!H118</f>
        <v>0</v>
      </c>
      <c r="I119" s="36">
        <f>'135_transform'!I118</f>
        <v>0</v>
      </c>
      <c r="J119" s="36">
        <f>'135_transform'!J118</f>
        <v>0</v>
      </c>
      <c r="K119" s="36">
        <f>'135_transform'!K118</f>
        <v>0</v>
      </c>
      <c r="L119" s="36">
        <f>'135_transform'!L118</f>
        <v>0</v>
      </c>
      <c r="M119" s="36">
        <f>'135_transform'!M118</f>
        <v>5800</v>
      </c>
      <c r="N119" s="36">
        <f>'135_transform'!N118</f>
        <v>0</v>
      </c>
      <c r="O119" s="36">
        <f>'135_transform'!O118</f>
        <v>0</v>
      </c>
    </row>
    <row r="120" spans="1:15" x14ac:dyDescent="0.15">
      <c r="A120" s="36" t="str">
        <f>'135_transform'!A119&amp;" "</f>
        <v xml:space="preserve">АО КИБ "ЕВРОАЛЬЯНС" (1781) </v>
      </c>
      <c r="B120" s="36">
        <f>'135_transform'!B119</f>
        <v>0</v>
      </c>
      <c r="C120" s="36">
        <f>'135_transform'!C119</f>
        <v>0</v>
      </c>
      <c r="D120" s="36">
        <f>'135_transform'!D119</f>
        <v>0</v>
      </c>
      <c r="E120" s="36">
        <f>'135_transform'!E119</f>
        <v>216113</v>
      </c>
      <c r="F120" s="36">
        <f>'135_transform'!F119</f>
        <v>4557</v>
      </c>
      <c r="G120" s="36">
        <f>'135_transform'!G119</f>
        <v>1868</v>
      </c>
      <c r="H120" s="36">
        <f>'135_transform'!H119</f>
        <v>0</v>
      </c>
      <c r="I120" s="36">
        <f>'135_transform'!I119</f>
        <v>0</v>
      </c>
      <c r="J120" s="36">
        <f>'135_transform'!J119</f>
        <v>0</v>
      </c>
      <c r="K120" s="36">
        <f>'135_transform'!K119</f>
        <v>0</v>
      </c>
      <c r="L120" s="36">
        <f>'135_transform'!L119</f>
        <v>216263</v>
      </c>
      <c r="M120" s="36">
        <f>'135_transform'!M119</f>
        <v>4557</v>
      </c>
      <c r="N120" s="36">
        <f>'135_transform'!N119</f>
        <v>1267</v>
      </c>
      <c r="O120" s="36">
        <f>'135_transform'!O119</f>
        <v>0</v>
      </c>
    </row>
    <row r="121" spans="1:15" x14ac:dyDescent="0.15">
      <c r="A121" s="36" t="str">
        <f>'135_transform'!A120&amp;" "</f>
        <v xml:space="preserve">АО АКИБ "Почтобанк" (1788) </v>
      </c>
      <c r="B121" s="36">
        <f>'135_transform'!B120</f>
        <v>0</v>
      </c>
      <c r="C121" s="36">
        <f>'135_transform'!C120</f>
        <v>0</v>
      </c>
      <c r="D121" s="36">
        <f>'135_transform'!D120</f>
        <v>0</v>
      </c>
      <c r="E121" s="36">
        <f>'135_transform'!E120</f>
        <v>0</v>
      </c>
      <c r="F121" s="36">
        <f>'135_transform'!F120</f>
        <v>11538</v>
      </c>
      <c r="G121" s="36">
        <f>'135_transform'!G120</f>
        <v>0</v>
      </c>
      <c r="H121" s="36">
        <f>'135_transform'!H120</f>
        <v>0</v>
      </c>
      <c r="I121" s="36">
        <f>'135_transform'!I120</f>
        <v>0</v>
      </c>
      <c r="J121" s="36">
        <f>'135_transform'!J120</f>
        <v>0</v>
      </c>
      <c r="K121" s="36">
        <f>'135_transform'!K120</f>
        <v>0</v>
      </c>
      <c r="L121" s="36">
        <f>'135_transform'!L120</f>
        <v>0</v>
      </c>
      <c r="M121" s="36">
        <f>'135_transform'!M120</f>
        <v>11538</v>
      </c>
      <c r="N121" s="36">
        <f>'135_transform'!N120</f>
        <v>0</v>
      </c>
      <c r="O121" s="36">
        <f>'135_transform'!O120</f>
        <v>0</v>
      </c>
    </row>
    <row r="122" spans="1:15" x14ac:dyDescent="0.15">
      <c r="A122" s="36" t="str">
        <f>'135_transform'!A121&amp;" "</f>
        <v xml:space="preserve">АО БАНК "Ермак" (1809) </v>
      </c>
      <c r="B122" s="36">
        <f>'135_transform'!B121</f>
        <v>0</v>
      </c>
      <c r="C122" s="36">
        <f>'135_transform'!C121</f>
        <v>0</v>
      </c>
      <c r="D122" s="36">
        <f>'135_transform'!D121</f>
        <v>0</v>
      </c>
      <c r="E122" s="36">
        <f>'135_transform'!E121</f>
        <v>71294</v>
      </c>
      <c r="F122" s="36">
        <f>'135_transform'!F121</f>
        <v>77464</v>
      </c>
      <c r="G122" s="36">
        <f>'135_transform'!G121</f>
        <v>0</v>
      </c>
      <c r="H122" s="36">
        <f>'135_transform'!H121</f>
        <v>0</v>
      </c>
      <c r="I122" s="36">
        <f>'135_transform'!I121</f>
        <v>0</v>
      </c>
      <c r="J122" s="36">
        <f>'135_transform'!J121</f>
        <v>0</v>
      </c>
      <c r="K122" s="36">
        <f>'135_transform'!K121</f>
        <v>0</v>
      </c>
      <c r="L122" s="36">
        <f>'135_transform'!L121</f>
        <v>71294</v>
      </c>
      <c r="M122" s="36">
        <f>'135_transform'!M121</f>
        <v>72853</v>
      </c>
      <c r="N122" s="36">
        <f>'135_transform'!N121</f>
        <v>0</v>
      </c>
      <c r="O122" s="36">
        <f>'135_transform'!O121</f>
        <v>0</v>
      </c>
    </row>
    <row r="123" spans="1:15" x14ac:dyDescent="0.15">
      <c r="A123" s="36" t="str">
        <f>'135_transform'!A122&amp;" "</f>
        <v xml:space="preserve">"Азиатско-Тихоокеанский Банк" (АО) (1810) </v>
      </c>
      <c r="B123" s="36">
        <f>'135_transform'!B122</f>
        <v>307325</v>
      </c>
      <c r="C123" s="36">
        <f>'135_transform'!C122</f>
        <v>0</v>
      </c>
      <c r="D123" s="36">
        <f>'135_transform'!D122</f>
        <v>0</v>
      </c>
      <c r="E123" s="36">
        <f>'135_transform'!E122</f>
        <v>608791</v>
      </c>
      <c r="F123" s="36">
        <f>'135_transform'!F122</f>
        <v>182</v>
      </c>
      <c r="G123" s="36">
        <f>'135_transform'!G122</f>
        <v>0</v>
      </c>
      <c r="H123" s="36">
        <f>'135_transform'!H122</f>
        <v>0</v>
      </c>
      <c r="I123" s="36">
        <f>'135_transform'!I122</f>
        <v>307325</v>
      </c>
      <c r="J123" s="36">
        <f>'135_transform'!J122</f>
        <v>0</v>
      </c>
      <c r="K123" s="36">
        <f>'135_transform'!K122</f>
        <v>0</v>
      </c>
      <c r="L123" s="36">
        <f>'135_transform'!L122</f>
        <v>500790</v>
      </c>
      <c r="M123" s="36">
        <f>'135_transform'!M122</f>
        <v>91</v>
      </c>
      <c r="N123" s="36">
        <f>'135_transform'!N122</f>
        <v>0</v>
      </c>
      <c r="O123" s="36">
        <f>'135_transform'!O122</f>
        <v>0</v>
      </c>
    </row>
    <row r="124" spans="1:15" x14ac:dyDescent="0.15">
      <c r="A124" s="36" t="str">
        <f>'135_transform'!A123&amp;" "</f>
        <v xml:space="preserve">МКБ "Дон-Тексбанк" ООО (1818) </v>
      </c>
      <c r="B124" s="36">
        <f>'135_transform'!B123</f>
        <v>0</v>
      </c>
      <c r="C124" s="36">
        <f>'135_transform'!C123</f>
        <v>0</v>
      </c>
      <c r="D124" s="36">
        <f>'135_transform'!D123</f>
        <v>0</v>
      </c>
      <c r="E124" s="36">
        <f>'135_transform'!E123</f>
        <v>0</v>
      </c>
      <c r="F124" s="36">
        <f>'135_transform'!F123</f>
        <v>1877</v>
      </c>
      <c r="G124" s="36">
        <f>'135_transform'!G123</f>
        <v>0</v>
      </c>
      <c r="H124" s="36">
        <f>'135_transform'!H123</f>
        <v>0</v>
      </c>
      <c r="I124" s="36">
        <f>'135_transform'!I123</f>
        <v>0</v>
      </c>
      <c r="J124" s="36">
        <f>'135_transform'!J123</f>
        <v>0</v>
      </c>
      <c r="K124" s="36">
        <f>'135_transform'!K123</f>
        <v>0</v>
      </c>
      <c r="L124" s="36">
        <f>'135_transform'!L123</f>
        <v>0</v>
      </c>
      <c r="M124" s="36">
        <f>'135_transform'!M123</f>
        <v>1877</v>
      </c>
      <c r="N124" s="36">
        <f>'135_transform'!N123</f>
        <v>0</v>
      </c>
      <c r="O124" s="36">
        <f>'135_transform'!O123</f>
        <v>0</v>
      </c>
    </row>
    <row r="125" spans="1:15" x14ac:dyDescent="0.15">
      <c r="A125" s="36" t="str">
        <f>'135_transform'!A124&amp;" "</f>
        <v xml:space="preserve">ООО "Инбанк" (1829) </v>
      </c>
      <c r="B125" s="36">
        <f>'135_transform'!B124</f>
        <v>0</v>
      </c>
      <c r="C125" s="36">
        <f>'135_transform'!C124</f>
        <v>0</v>
      </c>
      <c r="D125" s="36">
        <f>'135_transform'!D124</f>
        <v>0</v>
      </c>
      <c r="E125" s="36">
        <f>'135_transform'!E124</f>
        <v>0</v>
      </c>
      <c r="F125" s="36">
        <f>'135_transform'!F124</f>
        <v>0</v>
      </c>
      <c r="G125" s="36">
        <f>'135_transform'!G124</f>
        <v>0</v>
      </c>
      <c r="H125" s="36">
        <f>'135_transform'!H124</f>
        <v>0</v>
      </c>
      <c r="I125" s="36">
        <f>'135_transform'!I124</f>
        <v>0</v>
      </c>
      <c r="J125" s="36">
        <f>'135_transform'!J124</f>
        <v>0</v>
      </c>
      <c r="K125" s="36">
        <f>'135_transform'!K124</f>
        <v>0</v>
      </c>
      <c r="L125" s="36">
        <f>'135_transform'!L124</f>
        <v>0</v>
      </c>
      <c r="M125" s="36">
        <f>'135_transform'!M124</f>
        <v>0</v>
      </c>
      <c r="N125" s="36">
        <f>'135_transform'!N124</f>
        <v>0</v>
      </c>
      <c r="O125" s="36">
        <f>'135_transform'!O124</f>
        <v>0</v>
      </c>
    </row>
    <row r="126" spans="1:15" x14ac:dyDescent="0.15">
      <c r="A126" s="36" t="str">
        <f>'135_transform'!A125&amp;" "</f>
        <v xml:space="preserve">АКБ "ФОРА-БАНК" (АО) (1885) </v>
      </c>
      <c r="B126" s="36">
        <f>'135_transform'!B125</f>
        <v>0</v>
      </c>
      <c r="C126" s="36">
        <f>'135_transform'!C125</f>
        <v>0</v>
      </c>
      <c r="D126" s="36">
        <f>'135_transform'!D125</f>
        <v>465617</v>
      </c>
      <c r="E126" s="36">
        <f>'135_transform'!E125</f>
        <v>202512</v>
      </c>
      <c r="F126" s="36">
        <f>'135_transform'!F125</f>
        <v>360926</v>
      </c>
      <c r="G126" s="36">
        <f>'135_transform'!G125</f>
        <v>0</v>
      </c>
      <c r="H126" s="36">
        <f>'135_transform'!H125</f>
        <v>0</v>
      </c>
      <c r="I126" s="36">
        <f>'135_transform'!I125</f>
        <v>0</v>
      </c>
      <c r="J126" s="36">
        <f>'135_transform'!J125</f>
        <v>0</v>
      </c>
      <c r="K126" s="36">
        <f>'135_transform'!K125</f>
        <v>540381</v>
      </c>
      <c r="L126" s="36">
        <f>'135_transform'!L125</f>
        <v>153813</v>
      </c>
      <c r="M126" s="36">
        <f>'135_transform'!M125</f>
        <v>363966</v>
      </c>
      <c r="N126" s="36">
        <f>'135_transform'!N125</f>
        <v>0</v>
      </c>
      <c r="O126" s="36">
        <f>'135_transform'!O125</f>
        <v>0</v>
      </c>
    </row>
    <row r="127" spans="1:15" x14ac:dyDescent="0.15">
      <c r="A127" s="36" t="str">
        <f>'135_transform'!A126&amp;" "</f>
        <v xml:space="preserve">АО "Банк "Вологжанин" (1896) </v>
      </c>
      <c r="B127" s="36">
        <f>'135_transform'!B126</f>
        <v>0</v>
      </c>
      <c r="C127" s="36">
        <f>'135_transform'!C126</f>
        <v>0</v>
      </c>
      <c r="D127" s="36">
        <f>'135_transform'!D126</f>
        <v>0</v>
      </c>
      <c r="E127" s="36">
        <f>'135_transform'!E126</f>
        <v>112996</v>
      </c>
      <c r="F127" s="36">
        <f>'135_transform'!F126</f>
        <v>22601</v>
      </c>
      <c r="G127" s="36">
        <f>'135_transform'!G126</f>
        <v>36698</v>
      </c>
      <c r="H127" s="36">
        <f>'135_transform'!H126</f>
        <v>0</v>
      </c>
      <c r="I127" s="36">
        <f>'135_transform'!I126</f>
        <v>0</v>
      </c>
      <c r="J127" s="36">
        <f>'135_transform'!J126</f>
        <v>0</v>
      </c>
      <c r="K127" s="36">
        <f>'135_transform'!K126</f>
        <v>0</v>
      </c>
      <c r="L127" s="36">
        <f>'135_transform'!L126</f>
        <v>109765</v>
      </c>
      <c r="M127" s="36">
        <f>'135_transform'!M126</f>
        <v>20804</v>
      </c>
      <c r="N127" s="36">
        <f>'135_transform'!N126</f>
        <v>87499</v>
      </c>
      <c r="O127" s="36">
        <f>'135_transform'!O126</f>
        <v>0</v>
      </c>
    </row>
    <row r="128" spans="1:15" x14ac:dyDescent="0.15">
      <c r="A128" s="36" t="str">
        <f>'135_transform'!A127&amp;" "</f>
        <v xml:space="preserve">АКБ "Ланта-Банк" (АО) (1920) </v>
      </c>
      <c r="B128" s="36">
        <f>'135_transform'!B127</f>
        <v>0</v>
      </c>
      <c r="C128" s="36">
        <f>'135_transform'!C127</f>
        <v>0</v>
      </c>
      <c r="D128" s="36">
        <f>'135_transform'!D127</f>
        <v>106995</v>
      </c>
      <c r="E128" s="36">
        <f>'135_transform'!E127</f>
        <v>1541340</v>
      </c>
      <c r="F128" s="36">
        <f>'135_transform'!F127</f>
        <v>265281</v>
      </c>
      <c r="G128" s="36">
        <f>'135_transform'!G127</f>
        <v>0</v>
      </c>
      <c r="H128" s="36">
        <f>'135_transform'!H127</f>
        <v>0</v>
      </c>
      <c r="I128" s="36">
        <f>'135_transform'!I127</f>
        <v>0</v>
      </c>
      <c r="J128" s="36">
        <f>'135_transform'!J127</f>
        <v>0</v>
      </c>
      <c r="K128" s="36">
        <f>'135_transform'!K127</f>
        <v>106995</v>
      </c>
      <c r="L128" s="36">
        <f>'135_transform'!L127</f>
        <v>1495985</v>
      </c>
      <c r="M128" s="36">
        <f>'135_transform'!M127</f>
        <v>303103</v>
      </c>
      <c r="N128" s="36">
        <f>'135_transform'!N127</f>
        <v>0</v>
      </c>
      <c r="O128" s="36">
        <f>'135_transform'!O127</f>
        <v>0</v>
      </c>
    </row>
    <row r="129" spans="1:15" x14ac:dyDescent="0.15">
      <c r="A129" s="36" t="str">
        <f>'135_transform'!A128&amp;" "</f>
        <v xml:space="preserve">АО КБ "Модульбанк" (1927) </v>
      </c>
      <c r="B129" s="36">
        <f>'135_transform'!B128</f>
        <v>297075</v>
      </c>
      <c r="C129" s="36">
        <f>'135_transform'!C128</f>
        <v>0</v>
      </c>
      <c r="D129" s="36">
        <f>'135_transform'!D128</f>
        <v>0</v>
      </c>
      <c r="E129" s="36">
        <f>'135_transform'!E128</f>
        <v>2259162</v>
      </c>
      <c r="F129" s="36">
        <f>'135_transform'!F128</f>
        <v>0</v>
      </c>
      <c r="G129" s="36">
        <f>'135_transform'!G128</f>
        <v>0</v>
      </c>
      <c r="H129" s="36">
        <f>'135_transform'!H128</f>
        <v>0</v>
      </c>
      <c r="I129" s="36">
        <f>'135_transform'!I128</f>
        <v>340047</v>
      </c>
      <c r="J129" s="36">
        <f>'135_transform'!J128</f>
        <v>0</v>
      </c>
      <c r="K129" s="36">
        <f>'135_transform'!K128</f>
        <v>0</v>
      </c>
      <c r="L129" s="36">
        <f>'135_transform'!L128</f>
        <v>1724429</v>
      </c>
      <c r="M129" s="36">
        <f>'135_transform'!M128</f>
        <v>0</v>
      </c>
      <c r="N129" s="36">
        <f>'135_transform'!N128</f>
        <v>0</v>
      </c>
      <c r="O129" s="36">
        <f>'135_transform'!O128</f>
        <v>0</v>
      </c>
    </row>
    <row r="130" spans="1:15" x14ac:dyDescent="0.15">
      <c r="A130" s="36" t="str">
        <f>'135_transform'!A129&amp;" "</f>
        <v xml:space="preserve">ООО МИБ "ДАЛЕНА" (1948) </v>
      </c>
      <c r="B130" s="36">
        <f>'135_transform'!B129</f>
        <v>0</v>
      </c>
      <c r="C130" s="36">
        <f>'135_transform'!C129</f>
        <v>0</v>
      </c>
      <c r="D130" s="36">
        <f>'135_transform'!D129</f>
        <v>0</v>
      </c>
      <c r="E130" s="36">
        <f>'135_transform'!E129</f>
        <v>0</v>
      </c>
      <c r="F130" s="36">
        <f>'135_transform'!F129</f>
        <v>0</v>
      </c>
      <c r="G130" s="36">
        <f>'135_transform'!G129</f>
        <v>0</v>
      </c>
      <c r="H130" s="36">
        <f>'135_transform'!H129</f>
        <v>0</v>
      </c>
      <c r="I130" s="36">
        <f>'135_transform'!I129</f>
        <v>0</v>
      </c>
      <c r="J130" s="36">
        <f>'135_transform'!J129</f>
        <v>0</v>
      </c>
      <c r="K130" s="36">
        <f>'135_transform'!K129</f>
        <v>0</v>
      </c>
      <c r="L130" s="36">
        <f>'135_transform'!L129</f>
        <v>0</v>
      </c>
      <c r="M130" s="36">
        <f>'135_transform'!M129</f>
        <v>0</v>
      </c>
      <c r="N130" s="36">
        <f>'135_transform'!N129</f>
        <v>0</v>
      </c>
      <c r="O130" s="36">
        <f>'135_transform'!O129</f>
        <v>0</v>
      </c>
    </row>
    <row r="131" spans="1:15" x14ac:dyDescent="0.15">
      <c r="A131" s="36" t="str">
        <f>'135_transform'!A130&amp;" "</f>
        <v xml:space="preserve">АО БАНК НБС (1949) </v>
      </c>
      <c r="B131" s="36">
        <f>'135_transform'!B130</f>
        <v>0</v>
      </c>
      <c r="C131" s="36">
        <f>'135_transform'!C130</f>
        <v>0</v>
      </c>
      <c r="D131" s="36">
        <f>'135_transform'!D130</f>
        <v>0</v>
      </c>
      <c r="E131" s="36">
        <f>'135_transform'!E130</f>
        <v>0</v>
      </c>
      <c r="F131" s="36">
        <f>'135_transform'!F130</f>
        <v>7136</v>
      </c>
      <c r="G131" s="36">
        <f>'135_transform'!G130</f>
        <v>0</v>
      </c>
      <c r="H131" s="36">
        <f>'135_transform'!H130</f>
        <v>0</v>
      </c>
      <c r="I131" s="36">
        <f>'135_transform'!I130</f>
        <v>0</v>
      </c>
      <c r="J131" s="36">
        <f>'135_transform'!J130</f>
        <v>0</v>
      </c>
      <c r="K131" s="36">
        <f>'135_transform'!K130</f>
        <v>0</v>
      </c>
      <c r="L131" s="36">
        <f>'135_transform'!L130</f>
        <v>0</v>
      </c>
      <c r="M131" s="36">
        <f>'135_transform'!M130</f>
        <v>7136</v>
      </c>
      <c r="N131" s="36">
        <f>'135_transform'!N130</f>
        <v>0</v>
      </c>
      <c r="O131" s="36">
        <f>'135_transform'!O130</f>
        <v>0</v>
      </c>
    </row>
    <row r="132" spans="1:15" x14ac:dyDescent="0.15">
      <c r="A132" s="36" t="str">
        <f>'135_transform'!A131&amp;" "</f>
        <v xml:space="preserve">ПАО "НБД-Банк" (1966) </v>
      </c>
      <c r="B132" s="36">
        <f>'135_transform'!B131</f>
        <v>0</v>
      </c>
      <c r="C132" s="36">
        <f>'135_transform'!C131</f>
        <v>0</v>
      </c>
      <c r="D132" s="36">
        <f>'135_transform'!D131</f>
        <v>141625</v>
      </c>
      <c r="E132" s="36">
        <f>'135_transform'!E131</f>
        <v>6858</v>
      </c>
      <c r="F132" s="36">
        <f>'135_transform'!F131</f>
        <v>311040</v>
      </c>
      <c r="G132" s="36">
        <f>'135_transform'!G131</f>
        <v>4301</v>
      </c>
      <c r="H132" s="36">
        <f>'135_transform'!H131</f>
        <v>0</v>
      </c>
      <c r="I132" s="36">
        <f>'135_transform'!I131</f>
        <v>0</v>
      </c>
      <c r="J132" s="36">
        <f>'135_transform'!J131</f>
        <v>0</v>
      </c>
      <c r="K132" s="36">
        <f>'135_transform'!K131</f>
        <v>155109</v>
      </c>
      <c r="L132" s="36">
        <f>'135_transform'!L131</f>
        <v>6354</v>
      </c>
      <c r="M132" s="36">
        <f>'135_transform'!M131</f>
        <v>176592</v>
      </c>
      <c r="N132" s="36">
        <f>'135_transform'!N131</f>
        <v>4306</v>
      </c>
      <c r="O132" s="36">
        <f>'135_transform'!O131</f>
        <v>0</v>
      </c>
    </row>
    <row r="133" spans="1:15" x14ac:dyDescent="0.15">
      <c r="A133" s="36" t="str">
        <f>'135_transform'!A132&amp;" "</f>
        <v xml:space="preserve">ООО "АвтоКредитБанк" (1973) </v>
      </c>
      <c r="B133" s="36">
        <f>'135_transform'!B132</f>
        <v>0</v>
      </c>
      <c r="C133" s="36">
        <f>'135_transform'!C132</f>
        <v>0</v>
      </c>
      <c r="D133" s="36">
        <f>'135_transform'!D132</f>
        <v>0</v>
      </c>
      <c r="E133" s="36">
        <f>'135_transform'!E132</f>
        <v>0</v>
      </c>
      <c r="F133" s="36">
        <f>'135_transform'!F132</f>
        <v>0</v>
      </c>
      <c r="G133" s="36">
        <f>'135_transform'!G132</f>
        <v>0</v>
      </c>
      <c r="H133" s="36">
        <f>'135_transform'!H132</f>
        <v>0</v>
      </c>
      <c r="I133" s="36">
        <f>'135_transform'!I132</f>
        <v>0</v>
      </c>
      <c r="J133" s="36">
        <f>'135_transform'!J132</f>
        <v>0</v>
      </c>
      <c r="K133" s="36">
        <f>'135_transform'!K132</f>
        <v>0</v>
      </c>
      <c r="L133" s="36">
        <f>'135_transform'!L132</f>
        <v>0</v>
      </c>
      <c r="M133" s="36">
        <f>'135_transform'!M132</f>
        <v>0</v>
      </c>
      <c r="N133" s="36">
        <f>'135_transform'!N132</f>
        <v>0</v>
      </c>
      <c r="O133" s="36">
        <f>'135_transform'!O132</f>
        <v>0</v>
      </c>
    </row>
    <row r="134" spans="1:15" x14ac:dyDescent="0.15">
      <c r="A134" s="36" t="str">
        <f>'135_transform'!A133&amp;" "</f>
        <v xml:space="preserve">ПАО "МОСКОВСКИЙ КРЕДИТНЫЙ БАНК" (1978) </v>
      </c>
      <c r="B134" s="36">
        <f>'135_transform'!B133</f>
        <v>2282192</v>
      </c>
      <c r="C134" s="36">
        <f>'135_transform'!C133</f>
        <v>17721720</v>
      </c>
      <c r="D134" s="36">
        <f>'135_transform'!D133</f>
        <v>0</v>
      </c>
      <c r="E134" s="36">
        <f>'135_transform'!E133</f>
        <v>391873</v>
      </c>
      <c r="F134" s="36">
        <f>'135_transform'!F133</f>
        <v>1624290</v>
      </c>
      <c r="G134" s="36">
        <f>'135_transform'!G133</f>
        <v>0</v>
      </c>
      <c r="H134" s="36">
        <f>'135_transform'!H133</f>
        <v>0</v>
      </c>
      <c r="I134" s="36">
        <f>'135_transform'!I133</f>
        <v>2282290</v>
      </c>
      <c r="J134" s="36">
        <f>'135_transform'!J133</f>
        <v>18099244</v>
      </c>
      <c r="K134" s="36">
        <f>'135_transform'!K133</f>
        <v>0</v>
      </c>
      <c r="L134" s="36">
        <f>'135_transform'!L133</f>
        <v>391873</v>
      </c>
      <c r="M134" s="36">
        <f>'135_transform'!M133</f>
        <v>1667339</v>
      </c>
      <c r="N134" s="36">
        <f>'135_transform'!N133</f>
        <v>0</v>
      </c>
      <c r="O134" s="36">
        <f>'135_transform'!O133</f>
        <v>0</v>
      </c>
    </row>
    <row r="135" spans="1:15" x14ac:dyDescent="0.15">
      <c r="A135" s="36" t="str">
        <f>'135_transform'!A134&amp;" "</f>
        <v xml:space="preserve">"СИБСОЦБАНК" ООО (2015) </v>
      </c>
      <c r="B135" s="36">
        <f>'135_transform'!B134</f>
        <v>0</v>
      </c>
      <c r="C135" s="36">
        <f>'135_transform'!C134</f>
        <v>0</v>
      </c>
      <c r="D135" s="36">
        <f>'135_transform'!D134</f>
        <v>0</v>
      </c>
      <c r="E135" s="36">
        <f>'135_transform'!E134</f>
        <v>142176</v>
      </c>
      <c r="F135" s="36">
        <f>'135_transform'!F134</f>
        <v>0</v>
      </c>
      <c r="G135" s="36">
        <f>'135_transform'!G134</f>
        <v>1301</v>
      </c>
      <c r="H135" s="36">
        <f>'135_transform'!H134</f>
        <v>0</v>
      </c>
      <c r="I135" s="36">
        <f>'135_transform'!I134</f>
        <v>0</v>
      </c>
      <c r="J135" s="36">
        <f>'135_transform'!J134</f>
        <v>0</v>
      </c>
      <c r="K135" s="36">
        <f>'135_transform'!K134</f>
        <v>0</v>
      </c>
      <c r="L135" s="36">
        <f>'135_transform'!L134</f>
        <v>142170</v>
      </c>
      <c r="M135" s="36">
        <f>'135_transform'!M134</f>
        <v>0</v>
      </c>
      <c r="N135" s="36">
        <f>'135_transform'!N134</f>
        <v>503</v>
      </c>
      <c r="O135" s="36">
        <f>'135_transform'!O134</f>
        <v>0</v>
      </c>
    </row>
    <row r="136" spans="1:15" x14ac:dyDescent="0.15">
      <c r="A136" s="36" t="str">
        <f>'135_transform'!A135&amp;" "</f>
        <v xml:space="preserve">Банк "СЕРВИС РЕЗЕРВ" (АО) (2034) </v>
      </c>
      <c r="B136" s="36">
        <f>'135_transform'!B135</f>
        <v>0</v>
      </c>
      <c r="C136" s="36">
        <f>'135_transform'!C135</f>
        <v>0</v>
      </c>
      <c r="D136" s="36">
        <f>'135_transform'!D135</f>
        <v>0</v>
      </c>
      <c r="E136" s="36">
        <f>'135_transform'!E135</f>
        <v>0</v>
      </c>
      <c r="F136" s="36">
        <f>'135_transform'!F135</f>
        <v>0</v>
      </c>
      <c r="G136" s="36">
        <f>'135_transform'!G135</f>
        <v>0</v>
      </c>
      <c r="H136" s="36">
        <f>'135_transform'!H135</f>
        <v>0</v>
      </c>
      <c r="I136" s="36">
        <f>'135_transform'!I135</f>
        <v>0</v>
      </c>
      <c r="J136" s="36">
        <f>'135_transform'!J135</f>
        <v>0</v>
      </c>
      <c r="K136" s="36">
        <f>'135_transform'!K135</f>
        <v>0</v>
      </c>
      <c r="L136" s="36">
        <f>'135_transform'!L135</f>
        <v>0</v>
      </c>
      <c r="M136" s="36">
        <f>'135_transform'!M135</f>
        <v>0</v>
      </c>
      <c r="N136" s="36">
        <f>'135_transform'!N135</f>
        <v>0</v>
      </c>
      <c r="O136" s="36">
        <f>'135_transform'!O135</f>
        <v>0</v>
      </c>
    </row>
    <row r="137" spans="1:15" x14ac:dyDescent="0.15">
      <c r="A137" s="36" t="str">
        <f>'135_transform'!A136&amp;" "</f>
        <v xml:space="preserve">АО "САРОВБИЗНЕСБАНК" (2048) </v>
      </c>
      <c r="B137" s="36">
        <f>'135_transform'!B136</f>
        <v>0</v>
      </c>
      <c r="C137" s="36">
        <f>'135_transform'!C136</f>
        <v>0</v>
      </c>
      <c r="D137" s="36">
        <f>'135_transform'!D136</f>
        <v>548</v>
      </c>
      <c r="E137" s="36">
        <f>'135_transform'!E136</f>
        <v>1080599</v>
      </c>
      <c r="F137" s="36">
        <f>'135_transform'!F136</f>
        <v>105528</v>
      </c>
      <c r="G137" s="36">
        <f>'135_transform'!G136</f>
        <v>0</v>
      </c>
      <c r="H137" s="36">
        <f>'135_transform'!H136</f>
        <v>0</v>
      </c>
      <c r="I137" s="36">
        <f>'135_transform'!I136</f>
        <v>0</v>
      </c>
      <c r="J137" s="36">
        <f>'135_transform'!J136</f>
        <v>0</v>
      </c>
      <c r="K137" s="36">
        <f>'135_transform'!K136</f>
        <v>548</v>
      </c>
      <c r="L137" s="36">
        <f>'135_transform'!L136</f>
        <v>1033661</v>
      </c>
      <c r="M137" s="36">
        <f>'135_transform'!M136</f>
        <v>105528</v>
      </c>
      <c r="N137" s="36">
        <f>'135_transform'!N136</f>
        <v>0</v>
      </c>
      <c r="O137" s="36">
        <f>'135_transform'!O136</f>
        <v>0</v>
      </c>
    </row>
    <row r="138" spans="1:15" x14ac:dyDescent="0.15">
      <c r="A138" s="36" t="str">
        <f>'135_transform'!A137&amp;" "</f>
        <v xml:space="preserve">ООО "ЖИВАГО БАНК" (2065) </v>
      </c>
      <c r="B138" s="36">
        <f>'135_transform'!B137</f>
        <v>0</v>
      </c>
      <c r="C138" s="36">
        <f>'135_transform'!C137</f>
        <v>0</v>
      </c>
      <c r="D138" s="36">
        <f>'135_transform'!D137</f>
        <v>0</v>
      </c>
      <c r="E138" s="36">
        <f>'135_transform'!E137</f>
        <v>17844</v>
      </c>
      <c r="F138" s="36">
        <f>'135_transform'!F137</f>
        <v>60413</v>
      </c>
      <c r="G138" s="36">
        <f>'135_transform'!G137</f>
        <v>0</v>
      </c>
      <c r="H138" s="36">
        <f>'135_transform'!H137</f>
        <v>0</v>
      </c>
      <c r="I138" s="36">
        <f>'135_transform'!I137</f>
        <v>0</v>
      </c>
      <c r="J138" s="36">
        <f>'135_transform'!J137</f>
        <v>0</v>
      </c>
      <c r="K138" s="36">
        <f>'135_transform'!K137</f>
        <v>0</v>
      </c>
      <c r="L138" s="36">
        <f>'135_transform'!L137</f>
        <v>17844</v>
      </c>
      <c r="M138" s="36">
        <f>'135_transform'!M137</f>
        <v>58625</v>
      </c>
      <c r="N138" s="36">
        <f>'135_transform'!N137</f>
        <v>0</v>
      </c>
      <c r="O138" s="36">
        <f>'135_transform'!O137</f>
        <v>0</v>
      </c>
    </row>
    <row r="139" spans="1:15" x14ac:dyDescent="0.15">
      <c r="A139" s="36" t="str">
        <f>'135_transform'!A138&amp;" "</f>
        <v xml:space="preserve">ООО "АЛТЫНБАНК" (2070) </v>
      </c>
      <c r="B139" s="36">
        <f>'135_transform'!B138</f>
        <v>0</v>
      </c>
      <c r="C139" s="36">
        <f>'135_transform'!C138</f>
        <v>0</v>
      </c>
      <c r="D139" s="36">
        <f>'135_transform'!D138</f>
        <v>0</v>
      </c>
      <c r="E139" s="36">
        <f>'135_transform'!E138</f>
        <v>9119</v>
      </c>
      <c r="F139" s="36">
        <f>'135_transform'!F138</f>
        <v>0</v>
      </c>
      <c r="G139" s="36">
        <f>'135_transform'!G138</f>
        <v>0</v>
      </c>
      <c r="H139" s="36">
        <f>'135_transform'!H138</f>
        <v>0</v>
      </c>
      <c r="I139" s="36">
        <f>'135_transform'!I138</f>
        <v>0</v>
      </c>
      <c r="J139" s="36">
        <f>'135_transform'!J138</f>
        <v>0</v>
      </c>
      <c r="K139" s="36">
        <f>'135_transform'!K138</f>
        <v>0</v>
      </c>
      <c r="L139" s="36">
        <f>'135_transform'!L138</f>
        <v>9119</v>
      </c>
      <c r="M139" s="36">
        <f>'135_transform'!M138</f>
        <v>0</v>
      </c>
      <c r="N139" s="36">
        <f>'135_transform'!N138</f>
        <v>0</v>
      </c>
      <c r="O139" s="36">
        <f>'135_transform'!O138</f>
        <v>0</v>
      </c>
    </row>
    <row r="140" spans="1:15" x14ac:dyDescent="0.15">
      <c r="A140" s="36" t="str">
        <f>'135_transform'!A139&amp;" "</f>
        <v xml:space="preserve">ООО КБ "Тайдон" (2085) </v>
      </c>
      <c r="B140" s="36">
        <f>'135_transform'!B139</f>
        <v>0</v>
      </c>
      <c r="C140" s="36">
        <f>'135_transform'!C139</f>
        <v>0</v>
      </c>
      <c r="D140" s="36">
        <f>'135_transform'!D139</f>
        <v>0</v>
      </c>
      <c r="E140" s="36">
        <f>'135_transform'!E139</f>
        <v>0</v>
      </c>
      <c r="F140" s="36">
        <f>'135_transform'!F139</f>
        <v>0</v>
      </c>
      <c r="G140" s="36">
        <f>'135_transform'!G139</f>
        <v>0</v>
      </c>
      <c r="H140" s="36">
        <f>'135_transform'!H139</f>
        <v>0</v>
      </c>
      <c r="I140" s="36">
        <f>'135_transform'!I139</f>
        <v>0</v>
      </c>
      <c r="J140" s="36">
        <f>'135_transform'!J139</f>
        <v>0</v>
      </c>
      <c r="K140" s="36">
        <f>'135_transform'!K139</f>
        <v>0</v>
      </c>
      <c r="L140" s="36">
        <f>'135_transform'!L139</f>
        <v>0</v>
      </c>
      <c r="M140" s="36">
        <f>'135_transform'!M139</f>
        <v>0</v>
      </c>
      <c r="N140" s="36">
        <f>'135_transform'!N139</f>
        <v>0</v>
      </c>
      <c r="O140" s="36">
        <f>'135_transform'!O139</f>
        <v>0</v>
      </c>
    </row>
    <row r="141" spans="1:15" x14ac:dyDescent="0.15">
      <c r="A141" s="36" t="str">
        <f>'135_transform'!A140&amp;" "</f>
        <v xml:space="preserve">"Муниципальный Камчатпрофитбанк" (АО) (2103) </v>
      </c>
      <c r="B141" s="36">
        <f>'135_transform'!B140</f>
        <v>0</v>
      </c>
      <c r="C141" s="36">
        <f>'135_transform'!C140</f>
        <v>0</v>
      </c>
      <c r="D141" s="36">
        <f>'135_transform'!D140</f>
        <v>22986</v>
      </c>
      <c r="E141" s="36">
        <f>'135_transform'!E140</f>
        <v>601777</v>
      </c>
      <c r="F141" s="36">
        <f>'135_transform'!F140</f>
        <v>64880</v>
      </c>
      <c r="G141" s="36">
        <f>'135_transform'!G140</f>
        <v>31280</v>
      </c>
      <c r="H141" s="36">
        <f>'135_transform'!H140</f>
        <v>0</v>
      </c>
      <c r="I141" s="36">
        <f>'135_transform'!I140</f>
        <v>0</v>
      </c>
      <c r="J141" s="36">
        <f>'135_transform'!J140</f>
        <v>0</v>
      </c>
      <c r="K141" s="36">
        <f>'135_transform'!K140</f>
        <v>22986</v>
      </c>
      <c r="L141" s="36">
        <f>'135_transform'!L140</f>
        <v>500790</v>
      </c>
      <c r="M141" s="36">
        <f>'135_transform'!M140</f>
        <v>36535</v>
      </c>
      <c r="N141" s="36">
        <f>'135_transform'!N140</f>
        <v>29684</v>
      </c>
      <c r="O141" s="36">
        <f>'135_transform'!O140</f>
        <v>0</v>
      </c>
    </row>
    <row r="142" spans="1:15" x14ac:dyDescent="0.15">
      <c r="A142" s="36" t="str">
        <f>'135_transform'!A141&amp;" "</f>
        <v xml:space="preserve">АКБ "ПЕРЕСВЕТ" (ПАО) (2110) </v>
      </c>
      <c r="B142" s="36">
        <f>'135_transform'!B141</f>
        <v>55439</v>
      </c>
      <c r="C142" s="36">
        <f>'135_transform'!C141</f>
        <v>0</v>
      </c>
      <c r="D142" s="36">
        <f>'135_transform'!D141</f>
        <v>0</v>
      </c>
      <c r="E142" s="36">
        <f>'135_transform'!E141</f>
        <v>1503147</v>
      </c>
      <c r="F142" s="36">
        <f>'135_transform'!F141</f>
        <v>3077</v>
      </c>
      <c r="G142" s="36">
        <f>'135_transform'!G141</f>
        <v>0</v>
      </c>
      <c r="H142" s="36">
        <f>'135_transform'!H141</f>
        <v>0</v>
      </c>
      <c r="I142" s="36">
        <f>'135_transform'!I141</f>
        <v>31388</v>
      </c>
      <c r="J142" s="36">
        <f>'135_transform'!J141</f>
        <v>0</v>
      </c>
      <c r="K142" s="36">
        <f>'135_transform'!K141</f>
        <v>0</v>
      </c>
      <c r="L142" s="36">
        <f>'135_transform'!L141</f>
        <v>1502190</v>
      </c>
      <c r="M142" s="36">
        <f>'135_transform'!M141</f>
        <v>1447</v>
      </c>
      <c r="N142" s="36">
        <f>'135_transform'!N141</f>
        <v>0</v>
      </c>
      <c r="O142" s="36">
        <f>'135_transform'!O141</f>
        <v>0</v>
      </c>
    </row>
    <row r="143" spans="1:15" x14ac:dyDescent="0.15">
      <c r="A143" s="36" t="str">
        <f>'135_transform'!A142&amp;" "</f>
        <v xml:space="preserve">АО АКБ "Алеф-Банк" (2119) </v>
      </c>
      <c r="B143" s="36">
        <f>'135_transform'!B142</f>
        <v>0</v>
      </c>
      <c r="C143" s="36">
        <f>'135_transform'!C142</f>
        <v>0</v>
      </c>
      <c r="D143" s="36">
        <f>'135_transform'!D142</f>
        <v>0</v>
      </c>
      <c r="E143" s="36">
        <f>'135_transform'!E142</f>
        <v>0</v>
      </c>
      <c r="F143" s="36">
        <f>'135_transform'!F142</f>
        <v>7138</v>
      </c>
      <c r="G143" s="36">
        <f>'135_transform'!G142</f>
        <v>0</v>
      </c>
      <c r="H143" s="36">
        <f>'135_transform'!H142</f>
        <v>0</v>
      </c>
      <c r="I143" s="36">
        <f>'135_transform'!I142</f>
        <v>0</v>
      </c>
      <c r="J143" s="36">
        <f>'135_transform'!J142</f>
        <v>0</v>
      </c>
      <c r="K143" s="36">
        <f>'135_transform'!K142</f>
        <v>0</v>
      </c>
      <c r="L143" s="36">
        <f>'135_transform'!L142</f>
        <v>0</v>
      </c>
      <c r="M143" s="36">
        <f>'135_transform'!M142</f>
        <v>9257</v>
      </c>
      <c r="N143" s="36">
        <f>'135_transform'!N142</f>
        <v>0</v>
      </c>
      <c r="O143" s="36">
        <f>'135_transform'!O142</f>
        <v>0</v>
      </c>
    </row>
    <row r="144" spans="1:15" x14ac:dyDescent="0.15">
      <c r="A144" s="36" t="str">
        <f>'135_transform'!A143&amp;" "</f>
        <v xml:space="preserve">АО "СЕВЗАПИНВЕСТПРОМБАНК" (2152) </v>
      </c>
      <c r="B144" s="36">
        <f>'135_transform'!B143</f>
        <v>0</v>
      </c>
      <c r="C144" s="36">
        <f>'135_transform'!C143</f>
        <v>0</v>
      </c>
      <c r="D144" s="36">
        <f>'135_transform'!D143</f>
        <v>0</v>
      </c>
      <c r="E144" s="36">
        <f>'135_transform'!E143</f>
        <v>0</v>
      </c>
      <c r="F144" s="36">
        <f>'135_transform'!F143</f>
        <v>0</v>
      </c>
      <c r="G144" s="36">
        <f>'135_transform'!G143</f>
        <v>0</v>
      </c>
      <c r="H144" s="36">
        <f>'135_transform'!H143</f>
        <v>0</v>
      </c>
      <c r="I144" s="36">
        <f>'135_transform'!I143</f>
        <v>0</v>
      </c>
      <c r="J144" s="36">
        <f>'135_transform'!J143</f>
        <v>0</v>
      </c>
      <c r="K144" s="36">
        <f>'135_transform'!K143</f>
        <v>0</v>
      </c>
      <c r="L144" s="36">
        <f>'135_transform'!L143</f>
        <v>0</v>
      </c>
      <c r="M144" s="36">
        <f>'135_transform'!M143</f>
        <v>0</v>
      </c>
      <c r="N144" s="36">
        <f>'135_transform'!N143</f>
        <v>0</v>
      </c>
      <c r="O144" s="36">
        <f>'135_transform'!O143</f>
        <v>0</v>
      </c>
    </row>
    <row r="145" spans="1:15" x14ac:dyDescent="0.15">
      <c r="A145" s="36" t="str">
        <f>'135_transform'!A144&amp;" "</f>
        <v xml:space="preserve">"Сетелем Банк" ООО (2168) </v>
      </c>
      <c r="B145" s="36">
        <f>'135_transform'!B144</f>
        <v>0</v>
      </c>
      <c r="C145" s="36">
        <f>'135_transform'!C144</f>
        <v>0</v>
      </c>
      <c r="D145" s="36">
        <f>'135_transform'!D144</f>
        <v>0</v>
      </c>
      <c r="E145" s="36">
        <f>'135_transform'!E144</f>
        <v>0</v>
      </c>
      <c r="F145" s="36">
        <f>'135_transform'!F144</f>
        <v>0</v>
      </c>
      <c r="G145" s="36">
        <f>'135_transform'!G144</f>
        <v>0</v>
      </c>
      <c r="H145" s="36">
        <f>'135_transform'!H144</f>
        <v>0</v>
      </c>
      <c r="I145" s="36">
        <f>'135_transform'!I144</f>
        <v>0</v>
      </c>
      <c r="J145" s="36">
        <f>'135_transform'!J144</f>
        <v>0</v>
      </c>
      <c r="K145" s="36">
        <f>'135_transform'!K144</f>
        <v>0</v>
      </c>
      <c r="L145" s="36">
        <f>'135_transform'!L144</f>
        <v>0</v>
      </c>
      <c r="M145" s="36">
        <f>'135_transform'!M144</f>
        <v>0</v>
      </c>
      <c r="N145" s="36">
        <f>'135_transform'!N144</f>
        <v>0</v>
      </c>
      <c r="O145" s="36">
        <f>'135_transform'!O144</f>
        <v>0</v>
      </c>
    </row>
    <row r="146" spans="1:15" x14ac:dyDescent="0.15">
      <c r="A146" s="36" t="str">
        <f>'135_transform'!A145&amp;" "</f>
        <v xml:space="preserve">АКБ "НРБанк" (АО) (2170) </v>
      </c>
      <c r="B146" s="36">
        <f>'135_transform'!B145</f>
        <v>0</v>
      </c>
      <c r="C146" s="36">
        <f>'135_transform'!C145</f>
        <v>0</v>
      </c>
      <c r="D146" s="36">
        <f>'135_transform'!D145</f>
        <v>2378</v>
      </c>
      <c r="E146" s="36">
        <f>'135_transform'!E145</f>
        <v>0</v>
      </c>
      <c r="F146" s="36">
        <f>'135_transform'!F145</f>
        <v>2579</v>
      </c>
      <c r="G146" s="36">
        <f>'135_transform'!G145</f>
        <v>0</v>
      </c>
      <c r="H146" s="36">
        <f>'135_transform'!H145</f>
        <v>0</v>
      </c>
      <c r="I146" s="36">
        <f>'135_transform'!I145</f>
        <v>0</v>
      </c>
      <c r="J146" s="36">
        <f>'135_transform'!J145</f>
        <v>0</v>
      </c>
      <c r="K146" s="36">
        <f>'135_transform'!K145</f>
        <v>2378</v>
      </c>
      <c r="L146" s="36">
        <f>'135_transform'!L145</f>
        <v>0</v>
      </c>
      <c r="M146" s="36">
        <f>'135_transform'!M145</f>
        <v>12980</v>
      </c>
      <c r="N146" s="36">
        <f>'135_transform'!N145</f>
        <v>0</v>
      </c>
      <c r="O146" s="36">
        <f>'135_transform'!O145</f>
        <v>0</v>
      </c>
    </row>
    <row r="147" spans="1:15" x14ac:dyDescent="0.15">
      <c r="A147" s="36" t="str">
        <f>'135_transform'!A146&amp;" "</f>
        <v xml:space="preserve">АКБ "Форштадт" (АО) (2208) </v>
      </c>
      <c r="B147" s="36">
        <f>'135_transform'!B146</f>
        <v>0</v>
      </c>
      <c r="C147" s="36">
        <f>'135_transform'!C146</f>
        <v>0</v>
      </c>
      <c r="D147" s="36">
        <f>'135_transform'!D146</f>
        <v>1082</v>
      </c>
      <c r="E147" s="36">
        <f>'135_transform'!E146</f>
        <v>0</v>
      </c>
      <c r="F147" s="36">
        <f>'135_transform'!F146</f>
        <v>50568</v>
      </c>
      <c r="G147" s="36">
        <f>'135_transform'!G146</f>
        <v>0</v>
      </c>
      <c r="H147" s="36">
        <f>'135_transform'!H146</f>
        <v>0</v>
      </c>
      <c r="I147" s="36">
        <f>'135_transform'!I146</f>
        <v>0</v>
      </c>
      <c r="J147" s="36">
        <f>'135_transform'!J146</f>
        <v>0</v>
      </c>
      <c r="K147" s="36">
        <f>'135_transform'!K146</f>
        <v>3543</v>
      </c>
      <c r="L147" s="36">
        <f>'135_transform'!L146</f>
        <v>0</v>
      </c>
      <c r="M147" s="36">
        <f>'135_transform'!M146</f>
        <v>58985</v>
      </c>
      <c r="N147" s="36">
        <f>'135_transform'!N146</f>
        <v>0</v>
      </c>
      <c r="O147" s="36">
        <f>'135_transform'!O146</f>
        <v>0</v>
      </c>
    </row>
    <row r="148" spans="1:15" x14ac:dyDescent="0.15">
      <c r="A148" s="36" t="str">
        <f>'135_transform'!A147&amp;" "</f>
        <v xml:space="preserve">ПАО Банк "ФК Открытие" (2209) </v>
      </c>
      <c r="B148" s="36">
        <f>'135_transform'!B147</f>
        <v>7746453</v>
      </c>
      <c r="C148" s="36">
        <f>'135_transform'!C147</f>
        <v>0</v>
      </c>
      <c r="D148" s="36">
        <f>'135_transform'!D147</f>
        <v>0</v>
      </c>
      <c r="E148" s="36">
        <f>'135_transform'!E147</f>
        <v>24074797</v>
      </c>
      <c r="F148" s="36">
        <f>'135_transform'!F147</f>
        <v>5880832</v>
      </c>
      <c r="G148" s="36">
        <f>'135_transform'!G147</f>
        <v>0</v>
      </c>
      <c r="H148" s="36">
        <f>'135_transform'!H147</f>
        <v>0</v>
      </c>
      <c r="I148" s="36">
        <f>'135_transform'!I147</f>
        <v>8432050</v>
      </c>
      <c r="J148" s="36">
        <f>'135_transform'!J147</f>
        <v>0</v>
      </c>
      <c r="K148" s="36">
        <f>'135_transform'!K147</f>
        <v>0</v>
      </c>
      <c r="L148" s="36">
        <f>'135_transform'!L147</f>
        <v>19498644</v>
      </c>
      <c r="M148" s="36">
        <f>'135_transform'!M147</f>
        <v>4823079</v>
      </c>
      <c r="N148" s="36">
        <f>'135_transform'!N147</f>
        <v>0</v>
      </c>
      <c r="O148" s="36">
        <f>'135_transform'!O147</f>
        <v>0</v>
      </c>
    </row>
    <row r="149" spans="1:15" x14ac:dyDescent="0.15">
      <c r="A149" s="36" t="str">
        <f>'135_transform'!A148&amp;" "</f>
        <v xml:space="preserve">ТКБ БАНК ПАО (2210) </v>
      </c>
      <c r="B149" s="36">
        <f>'135_transform'!B148</f>
        <v>0</v>
      </c>
      <c r="C149" s="36">
        <f>'135_transform'!C148</f>
        <v>0</v>
      </c>
      <c r="D149" s="36">
        <f>'135_transform'!D148</f>
        <v>0</v>
      </c>
      <c r="E149" s="36">
        <f>'135_transform'!E148</f>
        <v>4593188</v>
      </c>
      <c r="F149" s="36">
        <f>'135_transform'!F148</f>
        <v>2634989</v>
      </c>
      <c r="G149" s="36">
        <f>'135_transform'!G148</f>
        <v>1367160</v>
      </c>
      <c r="H149" s="36">
        <f>'135_transform'!H148</f>
        <v>0</v>
      </c>
      <c r="I149" s="36">
        <f>'135_transform'!I148</f>
        <v>0</v>
      </c>
      <c r="J149" s="36">
        <f>'135_transform'!J148</f>
        <v>0</v>
      </c>
      <c r="K149" s="36">
        <f>'135_transform'!K148</f>
        <v>0</v>
      </c>
      <c r="L149" s="36">
        <f>'135_transform'!L148</f>
        <v>4772516</v>
      </c>
      <c r="M149" s="36">
        <f>'135_transform'!M148</f>
        <v>2495148</v>
      </c>
      <c r="N149" s="36">
        <f>'135_transform'!N148</f>
        <v>1371290</v>
      </c>
      <c r="O149" s="36">
        <f>'135_transform'!O148</f>
        <v>0</v>
      </c>
    </row>
    <row r="150" spans="1:15" x14ac:dyDescent="0.15">
      <c r="A150" s="36" t="str">
        <f>'135_transform'!A149&amp;" "</f>
        <v xml:space="preserve">АО "Банк Интеза" (2216) </v>
      </c>
      <c r="B150" s="36">
        <f>'135_transform'!B149</f>
        <v>0</v>
      </c>
      <c r="C150" s="36">
        <f>'135_transform'!C149</f>
        <v>0</v>
      </c>
      <c r="D150" s="36">
        <f>'135_transform'!D149</f>
        <v>0</v>
      </c>
      <c r="E150" s="36">
        <f>'135_transform'!E149</f>
        <v>0</v>
      </c>
      <c r="F150" s="36">
        <f>'135_transform'!F149</f>
        <v>175796</v>
      </c>
      <c r="G150" s="36">
        <f>'135_transform'!G149</f>
        <v>0</v>
      </c>
      <c r="H150" s="36">
        <f>'135_transform'!H149</f>
        <v>0</v>
      </c>
      <c r="I150" s="36">
        <f>'135_transform'!I149</f>
        <v>0</v>
      </c>
      <c r="J150" s="36">
        <f>'135_transform'!J149</f>
        <v>0</v>
      </c>
      <c r="K150" s="36">
        <f>'135_transform'!K149</f>
        <v>0</v>
      </c>
      <c r="L150" s="36">
        <f>'135_transform'!L149</f>
        <v>0</v>
      </c>
      <c r="M150" s="36">
        <f>'135_transform'!M149</f>
        <v>110739</v>
      </c>
      <c r="N150" s="36">
        <f>'135_transform'!N149</f>
        <v>0</v>
      </c>
      <c r="O150" s="36">
        <f>'135_transform'!O149</f>
        <v>0</v>
      </c>
    </row>
    <row r="151" spans="1:15" x14ac:dyDescent="0.15">
      <c r="A151" s="36" t="str">
        <f>'135_transform'!A150&amp;" "</f>
        <v xml:space="preserve">ПАО КБ "Центр-инвест" (2225) </v>
      </c>
      <c r="B151" s="36">
        <f>'135_transform'!B150</f>
        <v>0</v>
      </c>
      <c r="C151" s="36">
        <f>'135_transform'!C150</f>
        <v>0</v>
      </c>
      <c r="D151" s="36">
        <f>'135_transform'!D150</f>
        <v>38765</v>
      </c>
      <c r="E151" s="36">
        <f>'135_transform'!E150</f>
        <v>1605867</v>
      </c>
      <c r="F151" s="36">
        <f>'135_transform'!F150</f>
        <v>1152588</v>
      </c>
      <c r="G151" s="36">
        <f>'135_transform'!G150</f>
        <v>8877</v>
      </c>
      <c r="H151" s="36">
        <f>'135_transform'!H150</f>
        <v>0</v>
      </c>
      <c r="I151" s="36">
        <f>'135_transform'!I150</f>
        <v>0</v>
      </c>
      <c r="J151" s="36">
        <f>'135_transform'!J150</f>
        <v>0</v>
      </c>
      <c r="K151" s="36">
        <f>'135_transform'!K150</f>
        <v>38765</v>
      </c>
      <c r="L151" s="36">
        <f>'135_transform'!L150</f>
        <v>1572896</v>
      </c>
      <c r="M151" s="36">
        <f>'135_transform'!M150</f>
        <v>770082</v>
      </c>
      <c r="N151" s="36">
        <f>'135_transform'!N150</f>
        <v>9090</v>
      </c>
      <c r="O151" s="36">
        <f>'135_transform'!O150</f>
        <v>0</v>
      </c>
    </row>
    <row r="152" spans="1:15" x14ac:dyDescent="0.15">
      <c r="A152" s="36" t="str">
        <f>'135_transform'!A151&amp;" "</f>
        <v xml:space="preserve">КИВИ Банк (АО) (2241) </v>
      </c>
      <c r="B152" s="36">
        <f>'135_transform'!B151</f>
        <v>0</v>
      </c>
      <c r="C152" s="36">
        <f>'135_transform'!C151</f>
        <v>0</v>
      </c>
      <c r="D152" s="36">
        <f>'135_transform'!D151</f>
        <v>0</v>
      </c>
      <c r="E152" s="36">
        <f>'135_transform'!E151</f>
        <v>0</v>
      </c>
      <c r="F152" s="36">
        <f>'135_transform'!F151</f>
        <v>0</v>
      </c>
      <c r="G152" s="36">
        <f>'135_transform'!G151</f>
        <v>0</v>
      </c>
      <c r="H152" s="36">
        <f>'135_transform'!H151</f>
        <v>0</v>
      </c>
      <c r="I152" s="36">
        <f>'135_transform'!I151</f>
        <v>0</v>
      </c>
      <c r="J152" s="36">
        <f>'135_transform'!J151</f>
        <v>0</v>
      </c>
      <c r="K152" s="36">
        <f>'135_transform'!K151</f>
        <v>0</v>
      </c>
      <c r="L152" s="36">
        <f>'135_transform'!L151</f>
        <v>0</v>
      </c>
      <c r="M152" s="36">
        <f>'135_transform'!M151</f>
        <v>0</v>
      </c>
      <c r="N152" s="36">
        <f>'135_transform'!N151</f>
        <v>0</v>
      </c>
      <c r="O152" s="36">
        <f>'135_transform'!O151</f>
        <v>0</v>
      </c>
    </row>
    <row r="153" spans="1:15" x14ac:dyDescent="0.15">
      <c r="A153" s="36" t="str">
        <f>'135_transform'!A152&amp;" "</f>
        <v xml:space="preserve">АО КБ "КОСМОС" (2245) </v>
      </c>
      <c r="B153" s="36">
        <f>'135_transform'!B152</f>
        <v>0</v>
      </c>
      <c r="C153" s="36">
        <f>'135_transform'!C152</f>
        <v>0</v>
      </c>
      <c r="D153" s="36">
        <f>'135_transform'!D152</f>
        <v>0</v>
      </c>
      <c r="E153" s="36">
        <f>'135_transform'!E152</f>
        <v>0</v>
      </c>
      <c r="F153" s="36">
        <f>'135_transform'!F152</f>
        <v>0</v>
      </c>
      <c r="G153" s="36">
        <f>'135_transform'!G152</f>
        <v>0</v>
      </c>
      <c r="H153" s="36">
        <f>'135_transform'!H152</f>
        <v>0</v>
      </c>
      <c r="I153" s="36">
        <f>'135_transform'!I152</f>
        <v>0</v>
      </c>
      <c r="J153" s="36">
        <f>'135_transform'!J152</f>
        <v>0</v>
      </c>
      <c r="K153" s="36">
        <f>'135_transform'!K152</f>
        <v>0</v>
      </c>
      <c r="L153" s="36">
        <f>'135_transform'!L152</f>
        <v>0</v>
      </c>
      <c r="M153" s="36">
        <f>'135_transform'!M152</f>
        <v>0</v>
      </c>
      <c r="N153" s="36">
        <f>'135_transform'!N152</f>
        <v>0</v>
      </c>
      <c r="O153" s="36">
        <f>'135_transform'!O152</f>
        <v>0</v>
      </c>
    </row>
    <row r="154" spans="1:15" x14ac:dyDescent="0.15">
      <c r="A154" s="36" t="str">
        <f>'135_transform'!A153&amp;" "</f>
        <v xml:space="preserve">АКБ "ТЕНДЕР-БАНК" (АО) (2252) </v>
      </c>
      <c r="B154" s="36">
        <f>'135_transform'!B153</f>
        <v>0</v>
      </c>
      <c r="C154" s="36">
        <f>'135_transform'!C153</f>
        <v>0</v>
      </c>
      <c r="D154" s="36">
        <f>'135_transform'!D153</f>
        <v>0</v>
      </c>
      <c r="E154" s="36">
        <f>'135_transform'!E153</f>
        <v>0</v>
      </c>
      <c r="F154" s="36">
        <f>'135_transform'!F153</f>
        <v>0</v>
      </c>
      <c r="G154" s="36">
        <f>'135_transform'!G153</f>
        <v>0</v>
      </c>
      <c r="H154" s="36">
        <f>'135_transform'!H153</f>
        <v>0</v>
      </c>
      <c r="I154" s="36">
        <f>'135_transform'!I153</f>
        <v>0</v>
      </c>
      <c r="J154" s="36">
        <f>'135_transform'!J153</f>
        <v>0</v>
      </c>
      <c r="K154" s="36">
        <f>'135_transform'!K153</f>
        <v>0</v>
      </c>
      <c r="L154" s="36">
        <f>'135_transform'!L153</f>
        <v>0</v>
      </c>
      <c r="M154" s="36">
        <f>'135_transform'!M153</f>
        <v>0</v>
      </c>
      <c r="N154" s="36">
        <f>'135_transform'!N153</f>
        <v>0</v>
      </c>
      <c r="O154" s="36">
        <f>'135_transform'!O153</f>
        <v>0</v>
      </c>
    </row>
    <row r="155" spans="1:15" x14ac:dyDescent="0.15">
      <c r="A155" s="36" t="str">
        <f>'135_transform'!A154&amp;" "</f>
        <v xml:space="preserve">ПАО "МТС-Банк" (2268) </v>
      </c>
      <c r="B155" s="36">
        <f>'135_transform'!B154</f>
        <v>0</v>
      </c>
      <c r="C155" s="36">
        <f>'135_transform'!C154</f>
        <v>0</v>
      </c>
      <c r="D155" s="36">
        <f>'135_transform'!D154</f>
        <v>0</v>
      </c>
      <c r="E155" s="36">
        <f>'135_transform'!E154</f>
        <v>83976</v>
      </c>
      <c r="F155" s="36">
        <f>'135_transform'!F154</f>
        <v>1665338</v>
      </c>
      <c r="G155" s="36">
        <f>'135_transform'!G154</f>
        <v>0</v>
      </c>
      <c r="H155" s="36">
        <f>'135_transform'!H154</f>
        <v>0</v>
      </c>
      <c r="I155" s="36">
        <f>'135_transform'!I154</f>
        <v>0</v>
      </c>
      <c r="J155" s="36">
        <f>'135_transform'!J154</f>
        <v>0</v>
      </c>
      <c r="K155" s="36">
        <f>'135_transform'!K154</f>
        <v>0</v>
      </c>
      <c r="L155" s="36">
        <f>'135_transform'!L154</f>
        <v>532868</v>
      </c>
      <c r="M155" s="36">
        <f>'135_transform'!M154</f>
        <v>1583382</v>
      </c>
      <c r="N155" s="36">
        <f>'135_transform'!N154</f>
        <v>0</v>
      </c>
      <c r="O155" s="36">
        <f>'135_transform'!O154</f>
        <v>0</v>
      </c>
    </row>
    <row r="156" spans="1:15" x14ac:dyDescent="0.15">
      <c r="A156" s="36" t="str">
        <f>'135_transform'!A155&amp;" "</f>
        <v xml:space="preserve">ПАО РОСБАНК (2272) </v>
      </c>
      <c r="B156" s="36">
        <f>'135_transform'!B155</f>
        <v>0</v>
      </c>
      <c r="C156" s="36">
        <f>'135_transform'!C155</f>
        <v>6188902</v>
      </c>
      <c r="D156" s="36">
        <f>'135_transform'!D155</f>
        <v>0</v>
      </c>
      <c r="E156" s="36">
        <f>'135_transform'!E155</f>
        <v>4261592</v>
      </c>
      <c r="F156" s="36">
        <f>'135_transform'!F155</f>
        <v>0</v>
      </c>
      <c r="G156" s="36">
        <f>'135_transform'!G155</f>
        <v>1100660</v>
      </c>
      <c r="H156" s="36">
        <f>'135_transform'!H155</f>
        <v>0</v>
      </c>
      <c r="I156" s="36">
        <f>'135_transform'!I155</f>
        <v>0</v>
      </c>
      <c r="J156" s="36">
        <f>'135_transform'!J155</f>
        <v>6195251</v>
      </c>
      <c r="K156" s="36">
        <f>'135_transform'!K155</f>
        <v>0</v>
      </c>
      <c r="L156" s="36">
        <f>'135_transform'!L155</f>
        <v>3211887</v>
      </c>
      <c r="M156" s="36">
        <f>'135_transform'!M155</f>
        <v>538</v>
      </c>
      <c r="N156" s="36">
        <f>'135_transform'!N155</f>
        <v>1441224</v>
      </c>
      <c r="O156" s="36">
        <f>'135_transform'!O155</f>
        <v>0</v>
      </c>
    </row>
    <row r="157" spans="1:15" x14ac:dyDescent="0.15">
      <c r="A157" s="36" t="str">
        <f>'135_transform'!A156&amp;" "</f>
        <v xml:space="preserve">ПАО "БАНК УРАЛСИБ" (2275) </v>
      </c>
      <c r="B157" s="36">
        <f>'135_transform'!B156</f>
        <v>0</v>
      </c>
      <c r="C157" s="36">
        <f>'135_transform'!C156</f>
        <v>0</v>
      </c>
      <c r="D157" s="36">
        <f>'135_transform'!D156</f>
        <v>6615</v>
      </c>
      <c r="E157" s="36">
        <f>'135_transform'!E156</f>
        <v>398436</v>
      </c>
      <c r="F157" s="36">
        <f>'135_transform'!F156</f>
        <v>648646</v>
      </c>
      <c r="G157" s="36">
        <f>'135_transform'!G156</f>
        <v>219512</v>
      </c>
      <c r="H157" s="36">
        <f>'135_transform'!H156</f>
        <v>0</v>
      </c>
      <c r="I157" s="36">
        <f>'135_transform'!I156</f>
        <v>0</v>
      </c>
      <c r="J157" s="36">
        <f>'135_transform'!J156</f>
        <v>0</v>
      </c>
      <c r="K157" s="36">
        <f>'135_transform'!K156</f>
        <v>6615</v>
      </c>
      <c r="L157" s="36">
        <f>'135_transform'!L156</f>
        <v>356880</v>
      </c>
      <c r="M157" s="36">
        <f>'135_transform'!M156</f>
        <v>558065</v>
      </c>
      <c r="N157" s="36">
        <f>'135_transform'!N156</f>
        <v>242391</v>
      </c>
      <c r="O157" s="36">
        <f>'135_transform'!O156</f>
        <v>0</v>
      </c>
    </row>
    <row r="158" spans="1:15" x14ac:dyDescent="0.15">
      <c r="A158" s="36" t="str">
        <f>'135_transform'!A157&amp;" "</f>
        <v xml:space="preserve">АО "Банк Русский Стандарт" (2289) </v>
      </c>
      <c r="B158" s="36">
        <f>'135_transform'!B157</f>
        <v>0</v>
      </c>
      <c r="C158" s="36">
        <f>'135_transform'!C157</f>
        <v>0</v>
      </c>
      <c r="D158" s="36">
        <f>'135_transform'!D157</f>
        <v>32139093</v>
      </c>
      <c r="E158" s="36">
        <f>'135_transform'!E157</f>
        <v>2510763</v>
      </c>
      <c r="F158" s="36">
        <f>'135_transform'!F157</f>
        <v>0</v>
      </c>
      <c r="G158" s="36">
        <f>'135_transform'!G157</f>
        <v>0</v>
      </c>
      <c r="H158" s="36">
        <f>'135_transform'!H157</f>
        <v>465859</v>
      </c>
      <c r="I158" s="36">
        <f>'135_transform'!I157</f>
        <v>0</v>
      </c>
      <c r="J158" s="36">
        <f>'135_transform'!J157</f>
        <v>0</v>
      </c>
      <c r="K158" s="36">
        <f>'135_transform'!K157</f>
        <v>16460883</v>
      </c>
      <c r="L158" s="36">
        <f>'135_transform'!L157</f>
        <v>2510763</v>
      </c>
      <c r="M158" s="36">
        <f>'135_transform'!M157</f>
        <v>0</v>
      </c>
      <c r="N158" s="36">
        <f>'135_transform'!N157</f>
        <v>0</v>
      </c>
      <c r="O158" s="36">
        <f>'135_transform'!O157</f>
        <v>0</v>
      </c>
    </row>
    <row r="159" spans="1:15" x14ac:dyDescent="0.15">
      <c r="A159" s="36" t="str">
        <f>'135_transform'!A158&amp;" "</f>
        <v xml:space="preserve">Таврический Банк (АО) (2304) </v>
      </c>
      <c r="B159" s="36">
        <f>'135_transform'!B158</f>
        <v>0</v>
      </c>
      <c r="C159" s="36">
        <f>'135_transform'!C158</f>
        <v>0</v>
      </c>
      <c r="D159" s="36">
        <f>'135_transform'!D158</f>
        <v>0</v>
      </c>
      <c r="E159" s="36">
        <f>'135_transform'!E158</f>
        <v>154643</v>
      </c>
      <c r="F159" s="36">
        <f>'135_transform'!F158</f>
        <v>379696</v>
      </c>
      <c r="G159" s="36">
        <f>'135_transform'!G158</f>
        <v>0</v>
      </c>
      <c r="H159" s="36">
        <f>'135_transform'!H158</f>
        <v>0</v>
      </c>
      <c r="I159" s="36">
        <f>'135_transform'!I158</f>
        <v>0</v>
      </c>
      <c r="J159" s="36">
        <f>'135_transform'!J158</f>
        <v>0</v>
      </c>
      <c r="K159" s="36">
        <f>'135_transform'!K158</f>
        <v>0</v>
      </c>
      <c r="L159" s="36">
        <f>'135_transform'!L158</f>
        <v>139648</v>
      </c>
      <c r="M159" s="36">
        <f>'135_transform'!M158</f>
        <v>376923</v>
      </c>
      <c r="N159" s="36">
        <f>'135_transform'!N158</f>
        <v>0</v>
      </c>
      <c r="O159" s="36">
        <f>'135_transform'!O158</f>
        <v>0</v>
      </c>
    </row>
    <row r="160" spans="1:15" x14ac:dyDescent="0.15">
      <c r="A160" s="36" t="str">
        <f>'135_transform'!A159&amp;" "</f>
        <v xml:space="preserve">АКБ "Абсолют Банк" (ПАО) (2306) </v>
      </c>
      <c r="B160" s="36">
        <f>'135_transform'!B159</f>
        <v>519750</v>
      </c>
      <c r="C160" s="36">
        <f>'135_transform'!C159</f>
        <v>0</v>
      </c>
      <c r="D160" s="36">
        <f>'135_transform'!D159</f>
        <v>0</v>
      </c>
      <c r="E160" s="36">
        <f>'135_transform'!E159</f>
        <v>2787030</v>
      </c>
      <c r="F160" s="36">
        <f>'135_transform'!F159</f>
        <v>204215</v>
      </c>
      <c r="G160" s="36">
        <f>'135_transform'!G159</f>
        <v>0</v>
      </c>
      <c r="H160" s="36">
        <f>'135_transform'!H159</f>
        <v>0</v>
      </c>
      <c r="I160" s="36">
        <f>'135_transform'!I159</f>
        <v>445500</v>
      </c>
      <c r="J160" s="36">
        <f>'135_transform'!J159</f>
        <v>0</v>
      </c>
      <c r="K160" s="36">
        <f>'135_transform'!K159</f>
        <v>0</v>
      </c>
      <c r="L160" s="36">
        <f>'135_transform'!L159</f>
        <v>2787030</v>
      </c>
      <c r="M160" s="36">
        <f>'135_transform'!M159</f>
        <v>189650</v>
      </c>
      <c r="N160" s="36">
        <f>'135_transform'!N159</f>
        <v>0</v>
      </c>
      <c r="O160" s="36">
        <f>'135_transform'!O159</f>
        <v>0</v>
      </c>
    </row>
    <row r="161" spans="1:15" x14ac:dyDescent="0.15">
      <c r="A161" s="36" t="str">
        <f>'135_transform'!A160&amp;" "</f>
        <v xml:space="preserve">Банк СОЮЗ (АО) (2307) </v>
      </c>
      <c r="B161" s="36">
        <f>'135_transform'!B160</f>
        <v>0</v>
      </c>
      <c r="C161" s="36">
        <f>'135_transform'!C160</f>
        <v>0</v>
      </c>
      <c r="D161" s="36">
        <f>'135_transform'!D160</f>
        <v>150520</v>
      </c>
      <c r="E161" s="36">
        <f>'135_transform'!E160</f>
        <v>81</v>
      </c>
      <c r="F161" s="36">
        <f>'135_transform'!F160</f>
        <v>1499290</v>
      </c>
      <c r="G161" s="36">
        <f>'135_transform'!G160</f>
        <v>0</v>
      </c>
      <c r="H161" s="36">
        <f>'135_transform'!H160</f>
        <v>0</v>
      </c>
      <c r="I161" s="36">
        <f>'135_transform'!I160</f>
        <v>0</v>
      </c>
      <c r="J161" s="36">
        <f>'135_transform'!J160</f>
        <v>21780</v>
      </c>
      <c r="K161" s="36">
        <f>'135_transform'!K160</f>
        <v>0</v>
      </c>
      <c r="L161" s="36">
        <f>'135_transform'!L160</f>
        <v>80</v>
      </c>
      <c r="M161" s="36">
        <f>'135_transform'!M160</f>
        <v>1521906</v>
      </c>
      <c r="N161" s="36">
        <f>'135_transform'!N160</f>
        <v>0</v>
      </c>
      <c r="O161" s="36">
        <f>'135_transform'!O160</f>
        <v>0</v>
      </c>
    </row>
    <row r="162" spans="1:15" x14ac:dyDescent="0.15">
      <c r="A162" s="36" t="str">
        <f>'135_transform'!A161&amp;" "</f>
        <v xml:space="preserve">АКБ "БЭНК ОФ ЧАЙНА" (АО) (2309) </v>
      </c>
      <c r="B162" s="36">
        <f>'135_transform'!B161</f>
        <v>0</v>
      </c>
      <c r="C162" s="36">
        <f>'135_transform'!C161</f>
        <v>0</v>
      </c>
      <c r="D162" s="36">
        <f>'135_transform'!D161</f>
        <v>0</v>
      </c>
      <c r="E162" s="36">
        <f>'135_transform'!E161</f>
        <v>0</v>
      </c>
      <c r="F162" s="36">
        <f>'135_transform'!F161</f>
        <v>0</v>
      </c>
      <c r="G162" s="36">
        <f>'135_transform'!G161</f>
        <v>0</v>
      </c>
      <c r="H162" s="36">
        <f>'135_transform'!H161</f>
        <v>0</v>
      </c>
      <c r="I162" s="36">
        <f>'135_transform'!I161</f>
        <v>0</v>
      </c>
      <c r="J162" s="36">
        <f>'135_transform'!J161</f>
        <v>0</v>
      </c>
      <c r="K162" s="36">
        <f>'135_transform'!K161</f>
        <v>0</v>
      </c>
      <c r="L162" s="36">
        <f>'135_transform'!L161</f>
        <v>0</v>
      </c>
      <c r="M162" s="36">
        <f>'135_transform'!M161</f>
        <v>0</v>
      </c>
      <c r="N162" s="36">
        <f>'135_transform'!N161</f>
        <v>0</v>
      </c>
      <c r="O162" s="36">
        <f>'135_transform'!O161</f>
        <v>0</v>
      </c>
    </row>
    <row r="163" spans="1:15" x14ac:dyDescent="0.15">
      <c r="A163" s="36" t="str">
        <f>'135_transform'!A162&amp;" "</f>
        <v xml:space="preserve">АО "Банк ДОМ.РФ" (2312) </v>
      </c>
      <c r="B163" s="36">
        <f>'135_transform'!B162</f>
        <v>0</v>
      </c>
      <c r="C163" s="36">
        <f>'135_transform'!C162</f>
        <v>0</v>
      </c>
      <c r="D163" s="36">
        <f>'135_transform'!D162</f>
        <v>0</v>
      </c>
      <c r="E163" s="36">
        <f>'135_transform'!E162</f>
        <v>7116989</v>
      </c>
      <c r="F163" s="36">
        <f>'135_transform'!F162</f>
        <v>954107</v>
      </c>
      <c r="G163" s="36">
        <f>'135_transform'!G162</f>
        <v>1371669</v>
      </c>
      <c r="H163" s="36">
        <f>'135_transform'!H162</f>
        <v>0</v>
      </c>
      <c r="I163" s="36">
        <f>'135_transform'!I162</f>
        <v>0</v>
      </c>
      <c r="J163" s="36">
        <f>'135_transform'!J162</f>
        <v>0</v>
      </c>
      <c r="K163" s="36">
        <f>'135_transform'!K162</f>
        <v>0</v>
      </c>
      <c r="L163" s="36">
        <f>'135_transform'!L162</f>
        <v>3782258</v>
      </c>
      <c r="M163" s="36">
        <f>'135_transform'!M162</f>
        <v>894649</v>
      </c>
      <c r="N163" s="36">
        <f>'135_transform'!N162</f>
        <v>1371669</v>
      </c>
      <c r="O163" s="36">
        <f>'135_transform'!O162</f>
        <v>0</v>
      </c>
    </row>
    <row r="164" spans="1:15" x14ac:dyDescent="0.15">
      <c r="A164" s="36" t="str">
        <f>'135_transform'!A163&amp;" "</f>
        <v xml:space="preserve">ООО "Бланк банк" (2368) </v>
      </c>
      <c r="B164" s="36">
        <f>'135_transform'!B163</f>
        <v>0</v>
      </c>
      <c r="C164" s="36">
        <f>'135_transform'!C163</f>
        <v>0</v>
      </c>
      <c r="D164" s="36">
        <f>'135_transform'!D163</f>
        <v>0</v>
      </c>
      <c r="E164" s="36">
        <f>'135_transform'!E163</f>
        <v>0</v>
      </c>
      <c r="F164" s="36">
        <f>'135_transform'!F163</f>
        <v>0</v>
      </c>
      <c r="G164" s="36">
        <f>'135_transform'!G163</f>
        <v>0</v>
      </c>
      <c r="H164" s="36">
        <f>'135_transform'!H163</f>
        <v>0</v>
      </c>
      <c r="I164" s="36">
        <f>'135_transform'!I163</f>
        <v>0</v>
      </c>
      <c r="J164" s="36">
        <f>'135_transform'!J163</f>
        <v>0</v>
      </c>
      <c r="K164" s="36">
        <f>'135_transform'!K163</f>
        <v>0</v>
      </c>
      <c r="L164" s="36">
        <f>'135_transform'!L163</f>
        <v>0</v>
      </c>
      <c r="M164" s="36">
        <f>'135_transform'!M163</f>
        <v>0</v>
      </c>
      <c r="N164" s="36">
        <f>'135_transform'!N163</f>
        <v>0</v>
      </c>
      <c r="O164" s="36">
        <f>'135_transform'!O163</f>
        <v>0</v>
      </c>
    </row>
    <row r="165" spans="1:15" x14ac:dyDescent="0.15">
      <c r="A165" s="36" t="str">
        <f>'135_transform'!A164&amp;" "</f>
        <v xml:space="preserve">АО "НДБанк" (2374) </v>
      </c>
      <c r="B165" s="36">
        <f>'135_transform'!B164</f>
        <v>0</v>
      </c>
      <c r="C165" s="36">
        <f>'135_transform'!C164</f>
        <v>0</v>
      </c>
      <c r="D165" s="36">
        <f>'135_transform'!D164</f>
        <v>0</v>
      </c>
      <c r="E165" s="36">
        <f>'135_transform'!E164</f>
        <v>0</v>
      </c>
      <c r="F165" s="36">
        <f>'135_transform'!F164</f>
        <v>0</v>
      </c>
      <c r="G165" s="36">
        <f>'135_transform'!G164</f>
        <v>0</v>
      </c>
      <c r="H165" s="36">
        <f>'135_transform'!H164</f>
        <v>0</v>
      </c>
      <c r="I165" s="36">
        <f>'135_transform'!I164</f>
        <v>0</v>
      </c>
      <c r="J165" s="36">
        <f>'135_transform'!J164</f>
        <v>0</v>
      </c>
      <c r="K165" s="36">
        <f>'135_transform'!K164</f>
        <v>0</v>
      </c>
      <c r="L165" s="36">
        <f>'135_transform'!L164</f>
        <v>0</v>
      </c>
      <c r="M165" s="36">
        <f>'135_transform'!M164</f>
        <v>0</v>
      </c>
      <c r="N165" s="36">
        <f>'135_transform'!N164</f>
        <v>0</v>
      </c>
      <c r="O165" s="36">
        <f>'135_transform'!O164</f>
        <v>0</v>
      </c>
    </row>
    <row r="166" spans="1:15" x14ac:dyDescent="0.15">
      <c r="A166" s="36" t="str">
        <f>'135_transform'!A165&amp;" "</f>
        <v xml:space="preserve">Банк "ИТУРУП" (ООО) (2390) </v>
      </c>
      <c r="B166" s="36">
        <f>'135_transform'!B165</f>
        <v>0</v>
      </c>
      <c r="C166" s="36">
        <f>'135_transform'!C165</f>
        <v>0</v>
      </c>
      <c r="D166" s="36">
        <f>'135_transform'!D165</f>
        <v>0</v>
      </c>
      <c r="E166" s="36">
        <f>'135_transform'!E165</f>
        <v>0</v>
      </c>
      <c r="F166" s="36">
        <f>'135_transform'!F165</f>
        <v>0</v>
      </c>
      <c r="G166" s="36">
        <f>'135_transform'!G165</f>
        <v>0</v>
      </c>
      <c r="H166" s="36">
        <f>'135_transform'!H165</f>
        <v>0</v>
      </c>
      <c r="I166" s="36">
        <f>'135_transform'!I165</f>
        <v>0</v>
      </c>
      <c r="J166" s="36">
        <f>'135_transform'!J165</f>
        <v>0</v>
      </c>
      <c r="K166" s="36">
        <f>'135_transform'!K165</f>
        <v>0</v>
      </c>
      <c r="L166" s="36">
        <f>'135_transform'!L165</f>
        <v>0</v>
      </c>
      <c r="M166" s="36">
        <f>'135_transform'!M165</f>
        <v>0</v>
      </c>
      <c r="N166" s="36">
        <f>'135_transform'!N165</f>
        <v>0</v>
      </c>
      <c r="O166" s="36">
        <f>'135_transform'!O165</f>
        <v>0</v>
      </c>
    </row>
    <row r="167" spans="1:15" x14ac:dyDescent="0.15">
      <c r="A167" s="36" t="str">
        <f>'135_transform'!A166&amp;" "</f>
        <v xml:space="preserve">АО АКБ "ЕВРОФИНАНС МОСНАРБАНК" (2402) </v>
      </c>
      <c r="B167" s="36">
        <f>'135_transform'!B166</f>
        <v>0</v>
      </c>
      <c r="C167" s="36">
        <f>'135_transform'!C166</f>
        <v>0</v>
      </c>
      <c r="D167" s="36">
        <f>'135_transform'!D166</f>
        <v>0</v>
      </c>
      <c r="E167" s="36">
        <f>'135_transform'!E166</f>
        <v>0</v>
      </c>
      <c r="F167" s="36">
        <f>'135_transform'!F166</f>
        <v>0</v>
      </c>
      <c r="G167" s="36">
        <f>'135_transform'!G166</f>
        <v>0</v>
      </c>
      <c r="H167" s="36">
        <f>'135_transform'!H166</f>
        <v>0</v>
      </c>
      <c r="I167" s="36">
        <f>'135_transform'!I166</f>
        <v>0</v>
      </c>
      <c r="J167" s="36">
        <f>'135_transform'!J166</f>
        <v>0</v>
      </c>
      <c r="K167" s="36">
        <f>'135_transform'!K166</f>
        <v>0</v>
      </c>
      <c r="L167" s="36">
        <f>'135_transform'!L166</f>
        <v>0</v>
      </c>
      <c r="M167" s="36">
        <f>'135_transform'!M166</f>
        <v>0</v>
      </c>
      <c r="N167" s="36">
        <f>'135_transform'!N166</f>
        <v>0</v>
      </c>
      <c r="O167" s="36">
        <f>'135_transform'!O166</f>
        <v>0</v>
      </c>
    </row>
    <row r="168" spans="1:15" x14ac:dyDescent="0.15">
      <c r="A168" s="36" t="str">
        <f>'135_transform'!A167&amp;" "</f>
        <v xml:space="preserve">ООО КБ "МВС Банк" (2407) </v>
      </c>
      <c r="B168" s="36">
        <f>'135_transform'!B167</f>
        <v>0</v>
      </c>
      <c r="C168" s="36">
        <f>'135_transform'!C167</f>
        <v>0</v>
      </c>
      <c r="D168" s="36">
        <f>'135_transform'!D167</f>
        <v>0</v>
      </c>
      <c r="E168" s="36">
        <f>'135_transform'!E167</f>
        <v>0</v>
      </c>
      <c r="F168" s="36">
        <f>'135_transform'!F167</f>
        <v>0</v>
      </c>
      <c r="G168" s="36">
        <f>'135_transform'!G167</f>
        <v>0</v>
      </c>
      <c r="H168" s="36">
        <f>'135_transform'!H167</f>
        <v>0</v>
      </c>
      <c r="I168" s="36">
        <f>'135_transform'!I167</f>
        <v>0</v>
      </c>
      <c r="J168" s="36">
        <f>'135_transform'!J167</f>
        <v>0</v>
      </c>
      <c r="K168" s="36">
        <f>'135_transform'!K167</f>
        <v>0</v>
      </c>
      <c r="L168" s="36">
        <f>'135_transform'!L167</f>
        <v>0</v>
      </c>
      <c r="M168" s="36">
        <f>'135_transform'!M167</f>
        <v>0</v>
      </c>
      <c r="N168" s="36">
        <f>'135_transform'!N167</f>
        <v>0</v>
      </c>
      <c r="O168" s="36">
        <f>'135_transform'!O167</f>
        <v>0</v>
      </c>
    </row>
    <row r="169" spans="1:15" x14ac:dyDescent="0.15">
      <c r="A169" s="36" t="str">
        <f>'135_transform'!A168&amp;" "</f>
        <v xml:space="preserve">Банк Глобус (АО) (2438) </v>
      </c>
      <c r="B169" s="36">
        <f>'135_transform'!B168</f>
        <v>0</v>
      </c>
      <c r="C169" s="36">
        <f>'135_transform'!C168</f>
        <v>0</v>
      </c>
      <c r="D169" s="36">
        <f>'135_transform'!D168</f>
        <v>0</v>
      </c>
      <c r="E169" s="36">
        <f>'135_transform'!E168</f>
        <v>0</v>
      </c>
      <c r="F169" s="36">
        <f>'135_transform'!F168</f>
        <v>0</v>
      </c>
      <c r="G169" s="36">
        <f>'135_transform'!G168</f>
        <v>0</v>
      </c>
      <c r="H169" s="36">
        <f>'135_transform'!H168</f>
        <v>0</v>
      </c>
      <c r="I169" s="36">
        <f>'135_transform'!I168</f>
        <v>0</v>
      </c>
      <c r="J169" s="36">
        <f>'135_transform'!J168</f>
        <v>0</v>
      </c>
      <c r="K169" s="36">
        <f>'135_transform'!K168</f>
        <v>0</v>
      </c>
      <c r="L169" s="36">
        <f>'135_transform'!L168</f>
        <v>0</v>
      </c>
      <c r="M169" s="36">
        <f>'135_transform'!M168</f>
        <v>0</v>
      </c>
      <c r="N169" s="36">
        <f>'135_transform'!N168</f>
        <v>0</v>
      </c>
      <c r="O169" s="36">
        <f>'135_transform'!O168</f>
        <v>0</v>
      </c>
    </row>
    <row r="170" spans="1:15" x14ac:dyDescent="0.15">
      <c r="A170" s="36" t="str">
        <f>'135_transform'!A169&amp;" "</f>
        <v xml:space="preserve">ПАО АКБ "Металлинвестбанк" (2440) </v>
      </c>
      <c r="B170" s="36">
        <f>'135_transform'!B169</f>
        <v>0</v>
      </c>
      <c r="C170" s="36">
        <f>'135_transform'!C169</f>
        <v>0</v>
      </c>
      <c r="D170" s="36">
        <f>'135_transform'!D169</f>
        <v>0</v>
      </c>
      <c r="E170" s="36">
        <f>'135_transform'!E169</f>
        <v>195032</v>
      </c>
      <c r="F170" s="36">
        <f>'135_transform'!F169</f>
        <v>132574</v>
      </c>
      <c r="G170" s="36">
        <f>'135_transform'!G169</f>
        <v>8916</v>
      </c>
      <c r="H170" s="36">
        <f>'135_transform'!H169</f>
        <v>0</v>
      </c>
      <c r="I170" s="36">
        <f>'135_transform'!I169</f>
        <v>0</v>
      </c>
      <c r="J170" s="36">
        <f>'135_transform'!J169</f>
        <v>0</v>
      </c>
      <c r="K170" s="36">
        <f>'135_transform'!K169</f>
        <v>0</v>
      </c>
      <c r="L170" s="36">
        <f>'135_transform'!L169</f>
        <v>172863</v>
      </c>
      <c r="M170" s="36">
        <f>'135_transform'!M169</f>
        <v>117794</v>
      </c>
      <c r="N170" s="36">
        <f>'135_transform'!N169</f>
        <v>8162</v>
      </c>
      <c r="O170" s="36">
        <f>'135_transform'!O169</f>
        <v>0</v>
      </c>
    </row>
    <row r="171" spans="1:15" x14ac:dyDescent="0.15">
      <c r="A171" s="36" t="str">
        <f>'135_transform'!A170&amp;" "</f>
        <v xml:space="preserve">ПАО "МЕТКОМБАНК" (2443) </v>
      </c>
      <c r="B171" s="36">
        <f>'135_transform'!B170</f>
        <v>0</v>
      </c>
      <c r="C171" s="36">
        <f>'135_transform'!C170</f>
        <v>0</v>
      </c>
      <c r="D171" s="36">
        <f>'135_transform'!D170</f>
        <v>13100720</v>
      </c>
      <c r="E171" s="36">
        <f>'135_transform'!E170</f>
        <v>99600</v>
      </c>
      <c r="F171" s="36">
        <f>'135_transform'!F170</f>
        <v>2164</v>
      </c>
      <c r="G171" s="36">
        <f>'135_transform'!G170</f>
        <v>0</v>
      </c>
      <c r="H171" s="36">
        <f>'135_transform'!H170</f>
        <v>7969</v>
      </c>
      <c r="I171" s="36">
        <f>'135_transform'!I170</f>
        <v>0</v>
      </c>
      <c r="J171" s="36">
        <f>'135_transform'!J170</f>
        <v>0</v>
      </c>
      <c r="K171" s="36">
        <f>'135_transform'!K170</f>
        <v>12474366</v>
      </c>
      <c r="L171" s="36">
        <f>'135_transform'!L170</f>
        <v>99600</v>
      </c>
      <c r="M171" s="36">
        <f>'135_transform'!M170</f>
        <v>2164</v>
      </c>
      <c r="N171" s="36">
        <f>'135_transform'!N170</f>
        <v>0</v>
      </c>
      <c r="O171" s="36">
        <f>'135_transform'!O170</f>
        <v>292008</v>
      </c>
    </row>
    <row r="172" spans="1:15" x14ac:dyDescent="0.15">
      <c r="A172" s="36" t="str">
        <f>'135_transform'!A171&amp;" "</f>
        <v xml:space="preserve">АО "ГЕНБАНК" (2490) </v>
      </c>
      <c r="B172" s="36">
        <f>'135_transform'!B171</f>
        <v>0</v>
      </c>
      <c r="C172" s="36">
        <f>'135_transform'!C171</f>
        <v>0</v>
      </c>
      <c r="D172" s="36">
        <f>'135_transform'!D171</f>
        <v>0</v>
      </c>
      <c r="E172" s="36">
        <f>'135_transform'!E171</f>
        <v>0</v>
      </c>
      <c r="F172" s="36">
        <f>'135_transform'!F171</f>
        <v>0</v>
      </c>
      <c r="G172" s="36">
        <f>'135_transform'!G171</f>
        <v>0</v>
      </c>
      <c r="H172" s="36">
        <f>'135_transform'!H171</f>
        <v>0</v>
      </c>
      <c r="I172" s="36">
        <f>'135_transform'!I171</f>
        <v>0</v>
      </c>
      <c r="J172" s="36">
        <f>'135_transform'!J171</f>
        <v>0</v>
      </c>
      <c r="K172" s="36">
        <f>'135_transform'!K171</f>
        <v>0</v>
      </c>
      <c r="L172" s="36">
        <f>'135_transform'!L171</f>
        <v>0</v>
      </c>
      <c r="M172" s="36">
        <f>'135_transform'!M171</f>
        <v>0</v>
      </c>
      <c r="N172" s="36">
        <f>'135_transform'!N171</f>
        <v>0</v>
      </c>
      <c r="O172" s="36">
        <f>'135_transform'!O171</f>
        <v>0</v>
      </c>
    </row>
    <row r="173" spans="1:15" x14ac:dyDescent="0.15">
      <c r="A173" s="36" t="str">
        <f>'135_transform'!A172&amp;" "</f>
        <v xml:space="preserve">АО "Банк Кредит Свисс (Москва)" (2494) </v>
      </c>
      <c r="B173" s="36">
        <f>'135_transform'!B172</f>
        <v>0</v>
      </c>
      <c r="C173" s="36">
        <f>'135_transform'!C172</f>
        <v>0</v>
      </c>
      <c r="D173" s="36">
        <f>'135_transform'!D172</f>
        <v>0</v>
      </c>
      <c r="E173" s="36">
        <f>'135_transform'!E172</f>
        <v>0</v>
      </c>
      <c r="F173" s="36">
        <f>'135_transform'!F172</f>
        <v>0</v>
      </c>
      <c r="G173" s="36">
        <f>'135_transform'!G172</f>
        <v>0</v>
      </c>
      <c r="H173" s="36">
        <f>'135_transform'!H172</f>
        <v>0</v>
      </c>
      <c r="I173" s="36">
        <f>'135_transform'!I172</f>
        <v>0</v>
      </c>
      <c r="J173" s="36">
        <f>'135_transform'!J172</f>
        <v>0</v>
      </c>
      <c r="K173" s="36">
        <f>'135_transform'!K172</f>
        <v>0</v>
      </c>
      <c r="L173" s="36">
        <f>'135_transform'!L172</f>
        <v>0</v>
      </c>
      <c r="M173" s="36">
        <f>'135_transform'!M172</f>
        <v>0</v>
      </c>
      <c r="N173" s="36">
        <f>'135_transform'!N172</f>
        <v>0</v>
      </c>
      <c r="O173" s="36">
        <f>'135_transform'!O172</f>
        <v>0</v>
      </c>
    </row>
    <row r="174" spans="1:15" x14ac:dyDescent="0.15">
      <c r="A174" s="36" t="str">
        <f>'135_transform'!A173&amp;" "</f>
        <v xml:space="preserve">ИНГ БАНК (ЕВРАЗИЯ) АО (2495) </v>
      </c>
      <c r="B174" s="36">
        <f>'135_transform'!B173</f>
        <v>0</v>
      </c>
      <c r="C174" s="36">
        <f>'135_transform'!C173</f>
        <v>0</v>
      </c>
      <c r="D174" s="36">
        <f>'135_transform'!D173</f>
        <v>0</v>
      </c>
      <c r="E174" s="36">
        <f>'135_transform'!E173</f>
        <v>0</v>
      </c>
      <c r="F174" s="36">
        <f>'135_transform'!F173</f>
        <v>0</v>
      </c>
      <c r="G174" s="36">
        <f>'135_transform'!G173</f>
        <v>0</v>
      </c>
      <c r="H174" s="36">
        <f>'135_transform'!H173</f>
        <v>0</v>
      </c>
      <c r="I174" s="36">
        <f>'135_transform'!I173</f>
        <v>0</v>
      </c>
      <c r="J174" s="36">
        <f>'135_transform'!J173</f>
        <v>0</v>
      </c>
      <c r="K174" s="36">
        <f>'135_transform'!K173</f>
        <v>0</v>
      </c>
      <c r="L174" s="36">
        <f>'135_transform'!L173</f>
        <v>0</v>
      </c>
      <c r="M174" s="36">
        <f>'135_transform'!M173</f>
        <v>0</v>
      </c>
      <c r="N174" s="36">
        <f>'135_transform'!N173</f>
        <v>0</v>
      </c>
      <c r="O174" s="36">
        <f>'135_transform'!O173</f>
        <v>0</v>
      </c>
    </row>
    <row r="175" spans="1:15" x14ac:dyDescent="0.15">
      <c r="A175" s="36" t="str">
        <f>'135_transform'!A174&amp;" "</f>
        <v xml:space="preserve">ООО "Крона-Банк" (2499) </v>
      </c>
      <c r="B175" s="36">
        <f>'135_transform'!B174</f>
        <v>0</v>
      </c>
      <c r="C175" s="36">
        <f>'135_transform'!C174</f>
        <v>0</v>
      </c>
      <c r="D175" s="36">
        <f>'135_transform'!D174</f>
        <v>0</v>
      </c>
      <c r="E175" s="36">
        <f>'135_transform'!E174</f>
        <v>160</v>
      </c>
      <c r="F175" s="36">
        <f>'135_transform'!F174</f>
        <v>122329</v>
      </c>
      <c r="G175" s="36">
        <f>'135_transform'!G174</f>
        <v>0</v>
      </c>
      <c r="H175" s="36">
        <f>'135_transform'!H174</f>
        <v>0</v>
      </c>
      <c r="I175" s="36">
        <f>'135_transform'!I174</f>
        <v>0</v>
      </c>
      <c r="J175" s="36">
        <f>'135_transform'!J174</f>
        <v>0</v>
      </c>
      <c r="K175" s="36">
        <f>'135_transform'!K174</f>
        <v>0</v>
      </c>
      <c r="L175" s="36">
        <f>'135_transform'!L174</f>
        <v>88</v>
      </c>
      <c r="M175" s="36">
        <f>'135_transform'!M174</f>
        <v>123465</v>
      </c>
      <c r="N175" s="36">
        <f>'135_transform'!N174</f>
        <v>0</v>
      </c>
      <c r="O175" s="36">
        <f>'135_transform'!O174</f>
        <v>0</v>
      </c>
    </row>
    <row r="176" spans="1:15" x14ac:dyDescent="0.15">
      <c r="A176" s="36" t="str">
        <f>'135_transform'!A175&amp;" "</f>
        <v xml:space="preserve">ООО "банк Раунд" (2506) </v>
      </c>
      <c r="B176" s="36">
        <f>'135_transform'!B175</f>
        <v>0</v>
      </c>
      <c r="C176" s="36">
        <f>'135_transform'!C175</f>
        <v>0</v>
      </c>
      <c r="D176" s="36">
        <f>'135_transform'!D175</f>
        <v>0</v>
      </c>
      <c r="E176" s="36">
        <f>'135_transform'!E175</f>
        <v>0</v>
      </c>
      <c r="F176" s="36">
        <f>'135_transform'!F175</f>
        <v>0</v>
      </c>
      <c r="G176" s="36">
        <f>'135_transform'!G175</f>
        <v>0</v>
      </c>
      <c r="H176" s="36">
        <f>'135_transform'!H175</f>
        <v>0</v>
      </c>
      <c r="I176" s="36">
        <f>'135_transform'!I175</f>
        <v>0</v>
      </c>
      <c r="J176" s="36">
        <f>'135_transform'!J175</f>
        <v>0</v>
      </c>
      <c r="K176" s="36">
        <f>'135_transform'!K175</f>
        <v>0</v>
      </c>
      <c r="L176" s="36">
        <f>'135_transform'!L175</f>
        <v>0</v>
      </c>
      <c r="M176" s="36">
        <f>'135_transform'!M175</f>
        <v>0</v>
      </c>
      <c r="N176" s="36">
        <f>'135_transform'!N175</f>
        <v>0</v>
      </c>
      <c r="O176" s="36">
        <f>'135_transform'!O175</f>
        <v>0</v>
      </c>
    </row>
    <row r="177" spans="1:15" x14ac:dyDescent="0.15">
      <c r="A177" s="36" t="str">
        <f>'135_transform'!A176&amp;" "</f>
        <v xml:space="preserve">АО "Тольяттихимбанк" (2507) </v>
      </c>
      <c r="B177" s="36">
        <f>'135_transform'!B176</f>
        <v>0</v>
      </c>
      <c r="C177" s="36">
        <f>'135_transform'!C176</f>
        <v>0</v>
      </c>
      <c r="D177" s="36">
        <f>'135_transform'!D176</f>
        <v>15987</v>
      </c>
      <c r="E177" s="36">
        <f>'135_transform'!E176</f>
        <v>0</v>
      </c>
      <c r="F177" s="36">
        <f>'135_transform'!F176</f>
        <v>197195</v>
      </c>
      <c r="G177" s="36">
        <f>'135_transform'!G176</f>
        <v>0</v>
      </c>
      <c r="H177" s="36">
        <f>'135_transform'!H176</f>
        <v>0</v>
      </c>
      <c r="I177" s="36">
        <f>'135_transform'!I176</f>
        <v>0</v>
      </c>
      <c r="J177" s="36">
        <f>'135_transform'!J176</f>
        <v>0</v>
      </c>
      <c r="K177" s="36">
        <f>'135_transform'!K176</f>
        <v>39347</v>
      </c>
      <c r="L177" s="36">
        <f>'135_transform'!L176</f>
        <v>0</v>
      </c>
      <c r="M177" s="36">
        <f>'135_transform'!M176</f>
        <v>197195</v>
      </c>
      <c r="N177" s="36">
        <f>'135_transform'!N176</f>
        <v>0</v>
      </c>
      <c r="O177" s="36">
        <f>'135_transform'!O176</f>
        <v>0</v>
      </c>
    </row>
    <row r="178" spans="1:15" x14ac:dyDescent="0.15">
      <c r="A178" s="36" t="str">
        <f>'135_transform'!A177&amp;" "</f>
        <v xml:space="preserve">КБ "Кубань Кредит" ООО (2518) </v>
      </c>
      <c r="B178" s="36">
        <f>'135_transform'!B177</f>
        <v>0</v>
      </c>
      <c r="C178" s="36">
        <f>'135_transform'!C177</f>
        <v>0</v>
      </c>
      <c r="D178" s="36">
        <f>'135_transform'!D177</f>
        <v>0</v>
      </c>
      <c r="E178" s="36">
        <f>'135_transform'!E177</f>
        <v>780891</v>
      </c>
      <c r="F178" s="36">
        <f>'135_transform'!F177</f>
        <v>54100</v>
      </c>
      <c r="G178" s="36">
        <f>'135_transform'!G177</f>
        <v>108600</v>
      </c>
      <c r="H178" s="36">
        <f>'135_transform'!H177</f>
        <v>0</v>
      </c>
      <c r="I178" s="36">
        <f>'135_transform'!I177</f>
        <v>0</v>
      </c>
      <c r="J178" s="36">
        <f>'135_transform'!J177</f>
        <v>0</v>
      </c>
      <c r="K178" s="36">
        <f>'135_transform'!K177</f>
        <v>0</v>
      </c>
      <c r="L178" s="36">
        <f>'135_transform'!L177</f>
        <v>657000</v>
      </c>
      <c r="M178" s="36">
        <f>'135_transform'!M177</f>
        <v>54100</v>
      </c>
      <c r="N178" s="36">
        <f>'135_transform'!N177</f>
        <v>95850</v>
      </c>
      <c r="O178" s="36">
        <f>'135_transform'!O177</f>
        <v>0</v>
      </c>
    </row>
    <row r="179" spans="1:15" x14ac:dyDescent="0.15">
      <c r="A179" s="36" t="str">
        <f>'135_transform'!A178&amp;" "</f>
        <v xml:space="preserve">ЭКСИ-Банк (АО) (2530) </v>
      </c>
      <c r="B179" s="36">
        <f>'135_transform'!B178</f>
        <v>0</v>
      </c>
      <c r="C179" s="36">
        <f>'135_transform'!C178</f>
        <v>0</v>
      </c>
      <c r="D179" s="36">
        <f>'135_transform'!D178</f>
        <v>0</v>
      </c>
      <c r="E179" s="36">
        <f>'135_transform'!E178</f>
        <v>0</v>
      </c>
      <c r="F179" s="36">
        <f>'135_transform'!F178</f>
        <v>78284</v>
      </c>
      <c r="G179" s="36">
        <f>'135_transform'!G178</f>
        <v>0</v>
      </c>
      <c r="H179" s="36">
        <f>'135_transform'!H178</f>
        <v>0</v>
      </c>
      <c r="I179" s="36">
        <f>'135_transform'!I178</f>
        <v>0</v>
      </c>
      <c r="J179" s="36">
        <f>'135_transform'!J178</f>
        <v>0</v>
      </c>
      <c r="K179" s="36">
        <f>'135_transform'!K178</f>
        <v>0</v>
      </c>
      <c r="L179" s="36">
        <f>'135_transform'!L178</f>
        <v>0</v>
      </c>
      <c r="M179" s="36">
        <f>'135_transform'!M178</f>
        <v>61052</v>
      </c>
      <c r="N179" s="36">
        <f>'135_transform'!N178</f>
        <v>0</v>
      </c>
      <c r="O179" s="36">
        <f>'135_transform'!O178</f>
        <v>0</v>
      </c>
    </row>
    <row r="180" spans="1:15" x14ac:dyDescent="0.15">
      <c r="A180" s="36" t="str">
        <f>'135_transform'!A179&amp;" "</f>
        <v xml:space="preserve">АО КБ "Пойдём!" (2534) </v>
      </c>
      <c r="B180" s="36">
        <f>'135_transform'!B179</f>
        <v>0</v>
      </c>
      <c r="C180" s="36">
        <f>'135_transform'!C179</f>
        <v>0</v>
      </c>
      <c r="D180" s="36">
        <f>'135_transform'!D179</f>
        <v>0</v>
      </c>
      <c r="E180" s="36">
        <f>'135_transform'!E179</f>
        <v>4154</v>
      </c>
      <c r="F180" s="36">
        <f>'135_transform'!F179</f>
        <v>0</v>
      </c>
      <c r="G180" s="36">
        <f>'135_transform'!G179</f>
        <v>0</v>
      </c>
      <c r="H180" s="36">
        <f>'135_transform'!H179</f>
        <v>0</v>
      </c>
      <c r="I180" s="36">
        <f>'135_transform'!I179</f>
        <v>0</v>
      </c>
      <c r="J180" s="36">
        <f>'135_transform'!J179</f>
        <v>0</v>
      </c>
      <c r="K180" s="36">
        <f>'135_transform'!K179</f>
        <v>0</v>
      </c>
      <c r="L180" s="36">
        <f>'135_transform'!L179</f>
        <v>32100</v>
      </c>
      <c r="M180" s="36">
        <f>'135_transform'!M179</f>
        <v>0</v>
      </c>
      <c r="N180" s="36">
        <f>'135_transform'!N179</f>
        <v>0</v>
      </c>
      <c r="O180" s="36">
        <f>'135_transform'!O179</f>
        <v>0</v>
      </c>
    </row>
    <row r="181" spans="1:15" x14ac:dyDescent="0.15">
      <c r="A181" s="36" t="str">
        <f>'135_transform'!A180&amp;" "</f>
        <v xml:space="preserve">АО АКБ "НОВИКОМБАНК" (2546) </v>
      </c>
      <c r="B181" s="36">
        <f>'135_transform'!B180</f>
        <v>0</v>
      </c>
      <c r="C181" s="36">
        <f>'135_transform'!C180</f>
        <v>0</v>
      </c>
      <c r="D181" s="36">
        <f>'135_transform'!D180</f>
        <v>4210</v>
      </c>
      <c r="E181" s="36">
        <f>'135_transform'!E180</f>
        <v>10036662</v>
      </c>
      <c r="F181" s="36">
        <f>'135_transform'!F180</f>
        <v>0</v>
      </c>
      <c r="G181" s="36">
        <f>'135_transform'!G180</f>
        <v>0</v>
      </c>
      <c r="H181" s="36">
        <f>'135_transform'!H180</f>
        <v>0</v>
      </c>
      <c r="I181" s="36">
        <f>'135_transform'!I180</f>
        <v>0</v>
      </c>
      <c r="J181" s="36">
        <f>'135_transform'!J180</f>
        <v>0</v>
      </c>
      <c r="K181" s="36">
        <f>'135_transform'!K180</f>
        <v>2411</v>
      </c>
      <c r="L181" s="36">
        <f>'135_transform'!L180</f>
        <v>10036662</v>
      </c>
      <c r="M181" s="36">
        <f>'135_transform'!M180</f>
        <v>0</v>
      </c>
      <c r="N181" s="36">
        <f>'135_transform'!N180</f>
        <v>0</v>
      </c>
      <c r="O181" s="36">
        <f>'135_transform'!O180</f>
        <v>0</v>
      </c>
    </row>
    <row r="182" spans="1:15" x14ac:dyDescent="0.15">
      <c r="A182" s="36" t="str">
        <f>'135_transform'!A181&amp;" "</f>
        <v xml:space="preserve">АО Банк "ПСКБ" (2551) </v>
      </c>
      <c r="B182" s="36">
        <f>'135_transform'!B181</f>
        <v>0</v>
      </c>
      <c r="C182" s="36">
        <f>'135_transform'!C181</f>
        <v>0</v>
      </c>
      <c r="D182" s="36">
        <f>'135_transform'!D181</f>
        <v>0</v>
      </c>
      <c r="E182" s="36">
        <f>'135_transform'!E181</f>
        <v>0</v>
      </c>
      <c r="F182" s="36">
        <f>'135_transform'!F181</f>
        <v>0</v>
      </c>
      <c r="G182" s="36">
        <f>'135_transform'!G181</f>
        <v>0</v>
      </c>
      <c r="H182" s="36">
        <f>'135_transform'!H181</f>
        <v>0</v>
      </c>
      <c r="I182" s="36">
        <f>'135_transform'!I181</f>
        <v>0</v>
      </c>
      <c r="J182" s="36">
        <f>'135_transform'!J181</f>
        <v>0</v>
      </c>
      <c r="K182" s="36">
        <f>'135_transform'!K181</f>
        <v>0</v>
      </c>
      <c r="L182" s="36">
        <f>'135_transform'!L181</f>
        <v>0</v>
      </c>
      <c r="M182" s="36">
        <f>'135_transform'!M181</f>
        <v>0</v>
      </c>
      <c r="N182" s="36">
        <f>'135_transform'!N181</f>
        <v>0</v>
      </c>
      <c r="O182" s="36">
        <f>'135_transform'!O181</f>
        <v>0</v>
      </c>
    </row>
    <row r="183" spans="1:15" x14ac:dyDescent="0.15">
      <c r="A183" s="36" t="str">
        <f>'135_transform'!A182&amp;" "</f>
        <v xml:space="preserve">АО КБ "Ситибанк" (2557) </v>
      </c>
      <c r="B183" s="36">
        <f>'135_transform'!B182</f>
        <v>39</v>
      </c>
      <c r="C183" s="36">
        <f>'135_transform'!C182</f>
        <v>0</v>
      </c>
      <c r="D183" s="36">
        <f>'135_transform'!D182</f>
        <v>0</v>
      </c>
      <c r="E183" s="36">
        <f>'135_transform'!E182</f>
        <v>0</v>
      </c>
      <c r="F183" s="36">
        <f>'135_transform'!F182</f>
        <v>0</v>
      </c>
      <c r="G183" s="36">
        <f>'135_transform'!G182</f>
        <v>0</v>
      </c>
      <c r="H183" s="36">
        <f>'135_transform'!H182</f>
        <v>0</v>
      </c>
      <c r="I183" s="36">
        <f>'135_transform'!I182</f>
        <v>39</v>
      </c>
      <c r="J183" s="36">
        <f>'135_transform'!J182</f>
        <v>0</v>
      </c>
      <c r="K183" s="36">
        <f>'135_transform'!K182</f>
        <v>0</v>
      </c>
      <c r="L183" s="36">
        <f>'135_transform'!L182</f>
        <v>0</v>
      </c>
      <c r="M183" s="36">
        <f>'135_transform'!M182</f>
        <v>0</v>
      </c>
      <c r="N183" s="36">
        <f>'135_transform'!N182</f>
        <v>0</v>
      </c>
      <c r="O183" s="36">
        <f>'135_transform'!O182</f>
        <v>0</v>
      </c>
    </row>
    <row r="184" spans="1:15" x14ac:dyDescent="0.15">
      <c r="A184" s="36" t="str">
        <f>'135_transform'!A183&amp;" "</f>
        <v xml:space="preserve">"ЗИРААТ БАНК (МОСКВА)" (АО) (2559) </v>
      </c>
      <c r="B184" s="36">
        <f>'135_transform'!B183</f>
        <v>0</v>
      </c>
      <c r="C184" s="36">
        <f>'135_transform'!C183</f>
        <v>0</v>
      </c>
      <c r="D184" s="36">
        <f>'135_transform'!D183</f>
        <v>0</v>
      </c>
      <c r="E184" s="36">
        <f>'135_transform'!E183</f>
        <v>0</v>
      </c>
      <c r="F184" s="36">
        <f>'135_transform'!F183</f>
        <v>0</v>
      </c>
      <c r="G184" s="36">
        <f>'135_transform'!G183</f>
        <v>0</v>
      </c>
      <c r="H184" s="36">
        <f>'135_transform'!H183</f>
        <v>0</v>
      </c>
      <c r="I184" s="36">
        <f>'135_transform'!I183</f>
        <v>0</v>
      </c>
      <c r="J184" s="36">
        <f>'135_transform'!J183</f>
        <v>0</v>
      </c>
      <c r="K184" s="36">
        <f>'135_transform'!K183</f>
        <v>0</v>
      </c>
      <c r="L184" s="36">
        <f>'135_transform'!L183</f>
        <v>0</v>
      </c>
      <c r="M184" s="36">
        <f>'135_transform'!M183</f>
        <v>0</v>
      </c>
      <c r="N184" s="36">
        <f>'135_transform'!N183</f>
        <v>0</v>
      </c>
      <c r="O184" s="36">
        <f>'135_transform'!O183</f>
        <v>0</v>
      </c>
    </row>
    <row r="185" spans="1:15" x14ac:dyDescent="0.15">
      <c r="A185" s="36" t="str">
        <f>'135_transform'!A184&amp;" "</f>
        <v xml:space="preserve">ИКБР "ЯРИНТЕРБАНК" (ООО) (2564) </v>
      </c>
      <c r="B185" s="36">
        <f>'135_transform'!B184</f>
        <v>0</v>
      </c>
      <c r="C185" s="36">
        <f>'135_transform'!C184</f>
        <v>0</v>
      </c>
      <c r="D185" s="36">
        <f>'135_transform'!D184</f>
        <v>0</v>
      </c>
      <c r="E185" s="36">
        <f>'135_transform'!E184</f>
        <v>1250</v>
      </c>
      <c r="F185" s="36">
        <f>'135_transform'!F184</f>
        <v>0</v>
      </c>
      <c r="G185" s="36">
        <f>'135_transform'!G184</f>
        <v>699</v>
      </c>
      <c r="H185" s="36">
        <f>'135_transform'!H184</f>
        <v>0</v>
      </c>
      <c r="I185" s="36">
        <f>'135_transform'!I184</f>
        <v>0</v>
      </c>
      <c r="J185" s="36">
        <f>'135_transform'!J184</f>
        <v>0</v>
      </c>
      <c r="K185" s="36">
        <f>'135_transform'!K184</f>
        <v>0</v>
      </c>
      <c r="L185" s="36">
        <f>'135_transform'!L184</f>
        <v>0</v>
      </c>
      <c r="M185" s="36">
        <f>'135_transform'!M184</f>
        <v>0</v>
      </c>
      <c r="N185" s="36">
        <f>'135_transform'!N184</f>
        <v>919</v>
      </c>
      <c r="O185" s="36">
        <f>'135_transform'!O184</f>
        <v>0</v>
      </c>
    </row>
    <row r="186" spans="1:15" x14ac:dyDescent="0.15">
      <c r="A186" s="36" t="str">
        <f>'135_transform'!A185&amp;" "</f>
        <v xml:space="preserve">ООО БАНК "КУРГАН" (2568) </v>
      </c>
      <c r="B186" s="36">
        <f>'135_transform'!B185</f>
        <v>0</v>
      </c>
      <c r="C186" s="36">
        <f>'135_transform'!C185</f>
        <v>0</v>
      </c>
      <c r="D186" s="36">
        <f>'135_transform'!D185</f>
        <v>0</v>
      </c>
      <c r="E186" s="36">
        <f>'135_transform'!E185</f>
        <v>0</v>
      </c>
      <c r="F186" s="36">
        <f>'135_transform'!F185</f>
        <v>5218</v>
      </c>
      <c r="G186" s="36">
        <f>'135_transform'!G185</f>
        <v>0</v>
      </c>
      <c r="H186" s="36">
        <f>'135_transform'!H185</f>
        <v>0</v>
      </c>
      <c r="I186" s="36">
        <f>'135_transform'!I185</f>
        <v>0</v>
      </c>
      <c r="J186" s="36">
        <f>'135_transform'!J185</f>
        <v>0</v>
      </c>
      <c r="K186" s="36">
        <f>'135_transform'!K185</f>
        <v>0</v>
      </c>
      <c r="L186" s="36">
        <f>'135_transform'!L185</f>
        <v>0</v>
      </c>
      <c r="M186" s="36">
        <f>'135_transform'!M185</f>
        <v>0</v>
      </c>
      <c r="N186" s="36">
        <f>'135_transform'!N185</f>
        <v>0</v>
      </c>
      <c r="O186" s="36">
        <f>'135_transform'!O185</f>
        <v>0</v>
      </c>
    </row>
    <row r="187" spans="1:15" x14ac:dyDescent="0.15">
      <c r="A187" s="36" t="str">
        <f>'135_transform'!A186&amp;" "</f>
        <v xml:space="preserve">Банк РМП (АО) (2574) </v>
      </c>
      <c r="B187" s="36">
        <f>'135_transform'!B186</f>
        <v>0</v>
      </c>
      <c r="C187" s="36">
        <f>'135_transform'!C186</f>
        <v>0</v>
      </c>
      <c r="D187" s="36">
        <f>'135_transform'!D186</f>
        <v>0</v>
      </c>
      <c r="E187" s="36">
        <f>'135_transform'!E186</f>
        <v>0</v>
      </c>
      <c r="F187" s="36">
        <f>'135_transform'!F186</f>
        <v>0</v>
      </c>
      <c r="G187" s="36">
        <f>'135_transform'!G186</f>
        <v>0</v>
      </c>
      <c r="H187" s="36">
        <f>'135_transform'!H186</f>
        <v>0</v>
      </c>
      <c r="I187" s="36">
        <f>'135_transform'!I186</f>
        <v>0</v>
      </c>
      <c r="J187" s="36">
        <f>'135_transform'!J186</f>
        <v>0</v>
      </c>
      <c r="K187" s="36">
        <f>'135_transform'!K186</f>
        <v>0</v>
      </c>
      <c r="L187" s="36">
        <f>'135_transform'!L186</f>
        <v>0</v>
      </c>
      <c r="M187" s="36">
        <f>'135_transform'!M186</f>
        <v>0</v>
      </c>
      <c r="N187" s="36">
        <f>'135_transform'!N186</f>
        <v>0</v>
      </c>
      <c r="O187" s="36">
        <f>'135_transform'!O186</f>
        <v>0</v>
      </c>
    </row>
    <row r="188" spans="1:15" x14ac:dyDescent="0.15">
      <c r="A188" s="36" t="str">
        <f>'135_transform'!A187&amp;" "</f>
        <v xml:space="preserve">КБ "Гарант-Инвест" (АО) (2576) </v>
      </c>
      <c r="B188" s="36">
        <f>'135_transform'!B187</f>
        <v>0</v>
      </c>
      <c r="C188" s="36">
        <f>'135_transform'!C187</f>
        <v>0</v>
      </c>
      <c r="D188" s="36">
        <f>'135_transform'!D187</f>
        <v>0</v>
      </c>
      <c r="E188" s="36">
        <f>'135_transform'!E187</f>
        <v>46761</v>
      </c>
      <c r="F188" s="36">
        <f>'135_transform'!F187</f>
        <v>0</v>
      </c>
      <c r="G188" s="36">
        <f>'135_transform'!G187</f>
        <v>0</v>
      </c>
      <c r="H188" s="36">
        <f>'135_transform'!H187</f>
        <v>0</v>
      </c>
      <c r="I188" s="36">
        <f>'135_transform'!I187</f>
        <v>0</v>
      </c>
      <c r="J188" s="36">
        <f>'135_transform'!J187</f>
        <v>0</v>
      </c>
      <c r="K188" s="36">
        <f>'135_transform'!K187</f>
        <v>0</v>
      </c>
      <c r="L188" s="36">
        <f>'135_transform'!L187</f>
        <v>46761</v>
      </c>
      <c r="M188" s="36">
        <f>'135_transform'!M187</f>
        <v>0</v>
      </c>
      <c r="N188" s="36">
        <f>'135_transform'!N187</f>
        <v>0</v>
      </c>
      <c r="O188" s="36">
        <f>'135_transform'!O187</f>
        <v>0</v>
      </c>
    </row>
    <row r="189" spans="1:15" x14ac:dyDescent="0.15">
      <c r="A189" s="36" t="str">
        <f>'135_transform'!A188&amp;" "</f>
        <v xml:space="preserve">Банк "КУБ" (АО) (2584) </v>
      </c>
      <c r="B189" s="36">
        <f>'135_transform'!B188</f>
        <v>0</v>
      </c>
      <c r="C189" s="36">
        <f>'135_transform'!C188</f>
        <v>0</v>
      </c>
      <c r="D189" s="36">
        <f>'135_transform'!D188</f>
        <v>0</v>
      </c>
      <c r="E189" s="36">
        <f>'135_transform'!E188</f>
        <v>314972</v>
      </c>
      <c r="F189" s="36">
        <f>'135_transform'!F188</f>
        <v>158562</v>
      </c>
      <c r="G189" s="36">
        <f>'135_transform'!G188</f>
        <v>0</v>
      </c>
      <c r="H189" s="36">
        <f>'135_transform'!H188</f>
        <v>0</v>
      </c>
      <c r="I189" s="36">
        <f>'135_transform'!I188</f>
        <v>0</v>
      </c>
      <c r="J189" s="36">
        <f>'135_transform'!J188</f>
        <v>0</v>
      </c>
      <c r="K189" s="36">
        <f>'135_transform'!K188</f>
        <v>0</v>
      </c>
      <c r="L189" s="36">
        <f>'135_transform'!L188</f>
        <v>314972</v>
      </c>
      <c r="M189" s="36">
        <f>'135_transform'!M188</f>
        <v>117505</v>
      </c>
      <c r="N189" s="36">
        <f>'135_transform'!N188</f>
        <v>0</v>
      </c>
      <c r="O189" s="36">
        <f>'135_transform'!O188</f>
        <v>0</v>
      </c>
    </row>
    <row r="190" spans="1:15" x14ac:dyDescent="0.15">
      <c r="A190" s="36" t="str">
        <f>'135_transform'!A189&amp;" "</f>
        <v xml:space="preserve">ПАО "АКИБАНК" (2587) </v>
      </c>
      <c r="B190" s="36">
        <f>'135_transform'!B189</f>
        <v>0</v>
      </c>
      <c r="C190" s="36">
        <f>'135_transform'!C189</f>
        <v>0</v>
      </c>
      <c r="D190" s="36">
        <f>'135_transform'!D189</f>
        <v>0</v>
      </c>
      <c r="E190" s="36">
        <f>'135_transform'!E189</f>
        <v>461502</v>
      </c>
      <c r="F190" s="36">
        <f>'135_transform'!F189</f>
        <v>338329</v>
      </c>
      <c r="G190" s="36">
        <f>'135_transform'!G189</f>
        <v>0</v>
      </c>
      <c r="H190" s="36">
        <f>'135_transform'!H189</f>
        <v>0</v>
      </c>
      <c r="I190" s="36">
        <f>'135_transform'!I189</f>
        <v>0</v>
      </c>
      <c r="J190" s="36">
        <f>'135_transform'!J189</f>
        <v>0</v>
      </c>
      <c r="K190" s="36">
        <f>'135_transform'!K189</f>
        <v>0</v>
      </c>
      <c r="L190" s="36">
        <f>'135_transform'!L189</f>
        <v>386472</v>
      </c>
      <c r="M190" s="36">
        <f>'135_transform'!M189</f>
        <v>331295</v>
      </c>
      <c r="N190" s="36">
        <f>'135_transform'!N189</f>
        <v>0</v>
      </c>
      <c r="O190" s="36">
        <f>'135_transform'!O189</f>
        <v>0</v>
      </c>
    </row>
    <row r="191" spans="1:15" x14ac:dyDescent="0.15">
      <c r="A191" s="36" t="str">
        <f>'135_transform'!A190&amp;" "</f>
        <v xml:space="preserve">ПАО "АК БАРС" БАНК (2590) </v>
      </c>
      <c r="B191" s="36">
        <f>'135_transform'!B190</f>
        <v>0</v>
      </c>
      <c r="C191" s="36">
        <f>'135_transform'!C190</f>
        <v>0</v>
      </c>
      <c r="D191" s="36">
        <f>'135_transform'!D190</f>
        <v>15197555</v>
      </c>
      <c r="E191" s="36">
        <f>'135_transform'!E190</f>
        <v>3603807</v>
      </c>
      <c r="F191" s="36">
        <f>'135_transform'!F190</f>
        <v>1683657</v>
      </c>
      <c r="G191" s="36">
        <f>'135_transform'!G190</f>
        <v>23853</v>
      </c>
      <c r="H191" s="36">
        <f>'135_transform'!H190</f>
        <v>0</v>
      </c>
      <c r="I191" s="36">
        <f>'135_transform'!I190</f>
        <v>0</v>
      </c>
      <c r="J191" s="36">
        <f>'135_transform'!J190</f>
        <v>0</v>
      </c>
      <c r="K191" s="36">
        <f>'135_transform'!K190</f>
        <v>15315395</v>
      </c>
      <c r="L191" s="36">
        <f>'135_transform'!L190</f>
        <v>3515157</v>
      </c>
      <c r="M191" s="36">
        <f>'135_transform'!M190</f>
        <v>1058871</v>
      </c>
      <c r="N191" s="36">
        <f>'135_transform'!N190</f>
        <v>38859</v>
      </c>
      <c r="O191" s="36">
        <f>'135_transform'!O190</f>
        <v>0</v>
      </c>
    </row>
    <row r="192" spans="1:15" x14ac:dyDescent="0.15">
      <c r="A192" s="36" t="str">
        <f>'135_transform'!A191&amp;" "</f>
        <v xml:space="preserve">АКБ "Алмазэргиэнбанк" АО (2602) </v>
      </c>
      <c r="B192" s="36">
        <f>'135_transform'!B191</f>
        <v>769775</v>
      </c>
      <c r="C192" s="36">
        <f>'135_transform'!C191</f>
        <v>0</v>
      </c>
      <c r="D192" s="36">
        <f>'135_transform'!D191</f>
        <v>0</v>
      </c>
      <c r="E192" s="36">
        <f>'135_transform'!E191</f>
        <v>1001431</v>
      </c>
      <c r="F192" s="36">
        <f>'135_transform'!F191</f>
        <v>4250</v>
      </c>
      <c r="G192" s="36">
        <f>'135_transform'!G191</f>
        <v>0</v>
      </c>
      <c r="H192" s="36">
        <f>'135_transform'!H191</f>
        <v>0</v>
      </c>
      <c r="I192" s="36">
        <f>'135_transform'!I191</f>
        <v>746606</v>
      </c>
      <c r="J192" s="36">
        <f>'135_transform'!J191</f>
        <v>0</v>
      </c>
      <c r="K192" s="36">
        <f>'135_transform'!K191</f>
        <v>0</v>
      </c>
      <c r="L192" s="36">
        <f>'135_transform'!L191</f>
        <v>904568</v>
      </c>
      <c r="M192" s="36">
        <f>'135_transform'!M191</f>
        <v>2842</v>
      </c>
      <c r="N192" s="36">
        <f>'135_transform'!N191</f>
        <v>0</v>
      </c>
      <c r="O192" s="36">
        <f>'135_transform'!O191</f>
        <v>0</v>
      </c>
    </row>
    <row r="193" spans="1:15" x14ac:dyDescent="0.15">
      <c r="A193" s="36" t="str">
        <f>'135_transform'!A192&amp;" "</f>
        <v xml:space="preserve">АО "Кросна-Банк" (2607) </v>
      </c>
      <c r="B193" s="36">
        <f>'135_transform'!B192</f>
        <v>0</v>
      </c>
      <c r="C193" s="36">
        <f>'135_transform'!C192</f>
        <v>0</v>
      </c>
      <c r="D193" s="36">
        <f>'135_transform'!D192</f>
        <v>0</v>
      </c>
      <c r="E193" s="36">
        <f>'135_transform'!E192</f>
        <v>201529</v>
      </c>
      <c r="F193" s="36">
        <f>'135_transform'!F192</f>
        <v>0</v>
      </c>
      <c r="G193" s="36">
        <f>'135_transform'!G192</f>
        <v>0</v>
      </c>
      <c r="H193" s="36">
        <f>'135_transform'!H192</f>
        <v>0</v>
      </c>
      <c r="I193" s="36">
        <f>'135_transform'!I192</f>
        <v>0</v>
      </c>
      <c r="J193" s="36">
        <f>'135_transform'!J192</f>
        <v>0</v>
      </c>
      <c r="K193" s="36">
        <f>'135_transform'!K192</f>
        <v>0</v>
      </c>
      <c r="L193" s="36">
        <f>'135_transform'!L192</f>
        <v>189887</v>
      </c>
      <c r="M193" s="36">
        <f>'135_transform'!M192</f>
        <v>0</v>
      </c>
      <c r="N193" s="36">
        <f>'135_transform'!N192</f>
        <v>0</v>
      </c>
      <c r="O193" s="36">
        <f>'135_transform'!O192</f>
        <v>0</v>
      </c>
    </row>
    <row r="194" spans="1:15" x14ac:dyDescent="0.15">
      <c r="A194" s="36" t="str">
        <f>'135_transform'!A193&amp;" "</f>
        <v xml:space="preserve">АО "ИТ Банк" (2609) </v>
      </c>
      <c r="B194" s="36">
        <f>'135_transform'!B193</f>
        <v>0</v>
      </c>
      <c r="C194" s="36">
        <f>'135_transform'!C193</f>
        <v>0</v>
      </c>
      <c r="D194" s="36">
        <f>'135_transform'!D193</f>
        <v>23</v>
      </c>
      <c r="E194" s="36">
        <f>'135_transform'!E193</f>
        <v>22688</v>
      </c>
      <c r="F194" s="36">
        <f>'135_transform'!F193</f>
        <v>0</v>
      </c>
      <c r="G194" s="36">
        <f>'135_transform'!G193</f>
        <v>0</v>
      </c>
      <c r="H194" s="36">
        <f>'135_transform'!H193</f>
        <v>0</v>
      </c>
      <c r="I194" s="36">
        <f>'135_transform'!I193</f>
        <v>0</v>
      </c>
      <c r="J194" s="36">
        <f>'135_transform'!J193</f>
        <v>0</v>
      </c>
      <c r="K194" s="36">
        <f>'135_transform'!K193</f>
        <v>23</v>
      </c>
      <c r="L194" s="36">
        <f>'135_transform'!L193</f>
        <v>22688</v>
      </c>
      <c r="M194" s="36">
        <f>'135_transform'!M193</f>
        <v>0</v>
      </c>
      <c r="N194" s="36">
        <f>'135_transform'!N193</f>
        <v>0</v>
      </c>
      <c r="O194" s="36">
        <f>'135_transform'!O193</f>
        <v>0</v>
      </c>
    </row>
    <row r="195" spans="1:15" x14ac:dyDescent="0.15">
      <c r="A195" s="36" t="str">
        <f>'135_transform'!A194&amp;" "</f>
        <v xml:space="preserve">АО Банк "Объединенный капитал" (2611) </v>
      </c>
      <c r="B195" s="36">
        <f>'135_transform'!B194</f>
        <v>0</v>
      </c>
      <c r="C195" s="36">
        <f>'135_transform'!C194</f>
        <v>0</v>
      </c>
      <c r="D195" s="36">
        <f>'135_transform'!D194</f>
        <v>0</v>
      </c>
      <c r="E195" s="36">
        <f>'135_transform'!E194</f>
        <v>0</v>
      </c>
      <c r="F195" s="36">
        <f>'135_transform'!F194</f>
        <v>0</v>
      </c>
      <c r="G195" s="36">
        <f>'135_transform'!G194</f>
        <v>0</v>
      </c>
      <c r="H195" s="36">
        <f>'135_transform'!H194</f>
        <v>0</v>
      </c>
      <c r="I195" s="36">
        <f>'135_transform'!I194</f>
        <v>0</v>
      </c>
      <c r="J195" s="36">
        <f>'135_transform'!J194</f>
        <v>0</v>
      </c>
      <c r="K195" s="36">
        <f>'135_transform'!K194</f>
        <v>0</v>
      </c>
      <c r="L195" s="36">
        <f>'135_transform'!L194</f>
        <v>0</v>
      </c>
      <c r="M195" s="36">
        <f>'135_transform'!M194</f>
        <v>0</v>
      </c>
      <c r="N195" s="36">
        <f>'135_transform'!N194</f>
        <v>0</v>
      </c>
      <c r="O195" s="36">
        <f>'135_transform'!O194</f>
        <v>0</v>
      </c>
    </row>
    <row r="196" spans="1:15" ht="24" x14ac:dyDescent="0.15">
      <c r="A196" s="36" t="str">
        <f>'135_transform'!A195&amp;" "</f>
        <v xml:space="preserve">АО АКБ "МЕЖДУНАРОДНЫЙ ФИНАНСОВЫЙ КЛУБ" (2618) </v>
      </c>
      <c r="B196" s="36">
        <f>'135_transform'!B195</f>
        <v>0</v>
      </c>
      <c r="C196" s="36">
        <f>'135_transform'!C195</f>
        <v>0</v>
      </c>
      <c r="D196" s="36">
        <f>'135_transform'!D195</f>
        <v>95985</v>
      </c>
      <c r="E196" s="36">
        <f>'135_transform'!E195</f>
        <v>1730445</v>
      </c>
      <c r="F196" s="36">
        <f>'135_transform'!F195</f>
        <v>559052</v>
      </c>
      <c r="G196" s="36">
        <f>'135_transform'!G195</f>
        <v>0</v>
      </c>
      <c r="H196" s="36">
        <f>'135_transform'!H195</f>
        <v>0</v>
      </c>
      <c r="I196" s="36">
        <f>'135_transform'!I195</f>
        <v>0</v>
      </c>
      <c r="J196" s="36">
        <f>'135_transform'!J195</f>
        <v>0</v>
      </c>
      <c r="K196" s="36">
        <f>'135_transform'!K195</f>
        <v>95985</v>
      </c>
      <c r="L196" s="36">
        <f>'135_transform'!L195</f>
        <v>1324196</v>
      </c>
      <c r="M196" s="36">
        <f>'135_transform'!M195</f>
        <v>359479</v>
      </c>
      <c r="N196" s="36">
        <f>'135_transform'!N195</f>
        <v>0</v>
      </c>
      <c r="O196" s="36">
        <f>'135_transform'!O195</f>
        <v>0</v>
      </c>
    </row>
    <row r="197" spans="1:15" x14ac:dyDescent="0.15">
      <c r="A197" s="36" t="str">
        <f>'135_transform'!A196&amp;" "</f>
        <v xml:space="preserve">КБ "Дж.П. Морган Банк Интернешнл" (ООО) (2629) </v>
      </c>
      <c r="B197" s="36">
        <f>'135_transform'!B196</f>
        <v>0</v>
      </c>
      <c r="C197" s="36">
        <f>'135_transform'!C196</f>
        <v>0</v>
      </c>
      <c r="D197" s="36">
        <f>'135_transform'!D196</f>
        <v>15</v>
      </c>
      <c r="E197" s="36">
        <f>'135_transform'!E196</f>
        <v>0</v>
      </c>
      <c r="F197" s="36">
        <f>'135_transform'!F196</f>
        <v>0</v>
      </c>
      <c r="G197" s="36">
        <f>'135_transform'!G196</f>
        <v>0</v>
      </c>
      <c r="H197" s="36">
        <f>'135_transform'!H196</f>
        <v>0</v>
      </c>
      <c r="I197" s="36">
        <f>'135_transform'!I196</f>
        <v>0</v>
      </c>
      <c r="J197" s="36">
        <f>'135_transform'!J196</f>
        <v>0</v>
      </c>
      <c r="K197" s="36">
        <f>'135_transform'!K196</f>
        <v>14</v>
      </c>
      <c r="L197" s="36">
        <f>'135_transform'!L196</f>
        <v>0</v>
      </c>
      <c r="M197" s="36">
        <f>'135_transform'!M196</f>
        <v>0</v>
      </c>
      <c r="N197" s="36">
        <f>'135_transform'!N196</f>
        <v>0</v>
      </c>
      <c r="O197" s="36">
        <f>'135_transform'!O196</f>
        <v>0</v>
      </c>
    </row>
    <row r="198" spans="1:15" x14ac:dyDescent="0.15">
      <c r="A198" s="36" t="str">
        <f>'135_transform'!A197&amp;" "</f>
        <v xml:space="preserve">Банк ПТБ (ООО) (2638) </v>
      </c>
      <c r="B198" s="36">
        <f>'135_transform'!B197</f>
        <v>0</v>
      </c>
      <c r="C198" s="36">
        <f>'135_transform'!C197</f>
        <v>0</v>
      </c>
      <c r="D198" s="36">
        <f>'135_transform'!D197</f>
        <v>0</v>
      </c>
      <c r="E198" s="36">
        <f>'135_transform'!E197</f>
        <v>145424</v>
      </c>
      <c r="F198" s="36">
        <f>'135_transform'!F197</f>
        <v>78532</v>
      </c>
      <c r="G198" s="36">
        <f>'135_transform'!G197</f>
        <v>53486</v>
      </c>
      <c r="H198" s="36">
        <f>'135_transform'!H197</f>
        <v>0</v>
      </c>
      <c r="I198" s="36">
        <f>'135_transform'!I197</f>
        <v>0</v>
      </c>
      <c r="J198" s="36">
        <f>'135_transform'!J197</f>
        <v>0</v>
      </c>
      <c r="K198" s="36">
        <f>'135_transform'!K197</f>
        <v>0</v>
      </c>
      <c r="L198" s="36">
        <f>'135_transform'!L197</f>
        <v>131451</v>
      </c>
      <c r="M198" s="36">
        <f>'135_transform'!M197</f>
        <v>68540</v>
      </c>
      <c r="N198" s="36">
        <f>'135_transform'!N197</f>
        <v>0</v>
      </c>
      <c r="O198" s="36">
        <f>'135_transform'!O197</f>
        <v>0</v>
      </c>
    </row>
    <row r="199" spans="1:15" x14ac:dyDescent="0.15">
      <c r="A199" s="36" t="str">
        <f>'135_transform'!A198&amp;" "</f>
        <v xml:space="preserve">АО АИКБ "Енисейский объединенный банк" (2645) </v>
      </c>
      <c r="B199" s="36">
        <f>'135_transform'!B198</f>
        <v>0</v>
      </c>
      <c r="C199" s="36">
        <f>'135_transform'!C198</f>
        <v>0</v>
      </c>
      <c r="D199" s="36">
        <f>'135_transform'!D198</f>
        <v>0</v>
      </c>
      <c r="E199" s="36">
        <f>'135_transform'!E198</f>
        <v>1287</v>
      </c>
      <c r="F199" s="36">
        <f>'135_transform'!F198</f>
        <v>62540</v>
      </c>
      <c r="G199" s="36">
        <f>'135_transform'!G198</f>
        <v>0</v>
      </c>
      <c r="H199" s="36">
        <f>'135_transform'!H198</f>
        <v>0</v>
      </c>
      <c r="I199" s="36">
        <f>'135_transform'!I198</f>
        <v>0</v>
      </c>
      <c r="J199" s="36">
        <f>'135_transform'!J198</f>
        <v>0</v>
      </c>
      <c r="K199" s="36">
        <f>'135_transform'!K198</f>
        <v>0</v>
      </c>
      <c r="L199" s="36">
        <f>'135_transform'!L198</f>
        <v>1225</v>
      </c>
      <c r="M199" s="36">
        <f>'135_transform'!M198</f>
        <v>62540</v>
      </c>
      <c r="N199" s="36">
        <f>'135_transform'!N198</f>
        <v>0</v>
      </c>
      <c r="O199" s="36">
        <f>'135_transform'!O198</f>
        <v>0</v>
      </c>
    </row>
    <row r="200" spans="1:15" x14ac:dyDescent="0.15">
      <c r="A200" s="36" t="str">
        <f>'135_transform'!A199&amp;" "</f>
        <v xml:space="preserve">АКБ "НООСФЕРА" (АО) (2650) </v>
      </c>
      <c r="B200" s="36">
        <f>'135_transform'!B199</f>
        <v>0</v>
      </c>
      <c r="C200" s="36">
        <f>'135_transform'!C199</f>
        <v>0</v>
      </c>
      <c r="D200" s="36">
        <f>'135_transform'!D199</f>
        <v>0</v>
      </c>
      <c r="E200" s="36">
        <f>'135_transform'!E199</f>
        <v>0</v>
      </c>
      <c r="F200" s="36">
        <f>'135_transform'!F199</f>
        <v>0</v>
      </c>
      <c r="G200" s="36">
        <f>'135_transform'!G199</f>
        <v>0</v>
      </c>
      <c r="H200" s="36">
        <f>'135_transform'!H199</f>
        <v>0</v>
      </c>
      <c r="I200" s="36">
        <f>'135_transform'!I199</f>
        <v>0</v>
      </c>
      <c r="J200" s="36">
        <f>'135_transform'!J199</f>
        <v>0</v>
      </c>
      <c r="K200" s="36">
        <f>'135_transform'!K199</f>
        <v>0</v>
      </c>
      <c r="L200" s="36">
        <f>'135_transform'!L199</f>
        <v>0</v>
      </c>
      <c r="M200" s="36">
        <f>'135_transform'!M199</f>
        <v>0</v>
      </c>
      <c r="N200" s="36">
        <f>'135_transform'!N199</f>
        <v>0</v>
      </c>
      <c r="O200" s="36">
        <f>'135_transform'!O199</f>
        <v>0</v>
      </c>
    </row>
    <row r="201" spans="1:15" x14ac:dyDescent="0.15">
      <c r="A201" s="36" t="str">
        <f>'135_transform'!A200&amp;" "</f>
        <v xml:space="preserve">ООО КБ "Алтайкапиталбанк" (2659) </v>
      </c>
      <c r="B201" s="36">
        <f>'135_transform'!B200</f>
        <v>0</v>
      </c>
      <c r="C201" s="36">
        <f>'135_transform'!C200</f>
        <v>0</v>
      </c>
      <c r="D201" s="36">
        <f>'135_transform'!D200</f>
        <v>0</v>
      </c>
      <c r="E201" s="36">
        <f>'135_transform'!E200</f>
        <v>25</v>
      </c>
      <c r="F201" s="36">
        <f>'135_transform'!F200</f>
        <v>71780</v>
      </c>
      <c r="G201" s="36">
        <f>'135_transform'!G200</f>
        <v>0</v>
      </c>
      <c r="H201" s="36">
        <f>'135_transform'!H200</f>
        <v>0</v>
      </c>
      <c r="I201" s="36">
        <f>'135_transform'!I200</f>
        <v>0</v>
      </c>
      <c r="J201" s="36">
        <f>'135_transform'!J200</f>
        <v>0</v>
      </c>
      <c r="K201" s="36">
        <f>'135_transform'!K200</f>
        <v>0</v>
      </c>
      <c r="L201" s="36">
        <f>'135_transform'!L200</f>
        <v>25</v>
      </c>
      <c r="M201" s="36">
        <f>'135_transform'!M200</f>
        <v>71780</v>
      </c>
      <c r="N201" s="36">
        <f>'135_transform'!N200</f>
        <v>0</v>
      </c>
      <c r="O201" s="36">
        <f>'135_transform'!O200</f>
        <v>0</v>
      </c>
    </row>
    <row r="202" spans="1:15" x14ac:dyDescent="0.15">
      <c r="A202" s="36" t="str">
        <f>'135_transform'!A201&amp;" "</f>
        <v xml:space="preserve">АКБ "СЛАВИЯ" (АО) (2664) </v>
      </c>
      <c r="B202" s="36">
        <f>'135_transform'!B201</f>
        <v>0</v>
      </c>
      <c r="C202" s="36">
        <f>'135_transform'!C201</f>
        <v>0</v>
      </c>
      <c r="D202" s="36">
        <f>'135_transform'!D201</f>
        <v>0</v>
      </c>
      <c r="E202" s="36">
        <f>'135_transform'!E201</f>
        <v>760200</v>
      </c>
      <c r="F202" s="36">
        <f>'135_transform'!F201</f>
        <v>25746</v>
      </c>
      <c r="G202" s="36">
        <f>'135_transform'!G201</f>
        <v>0</v>
      </c>
      <c r="H202" s="36">
        <f>'135_transform'!H201</f>
        <v>0</v>
      </c>
      <c r="I202" s="36">
        <f>'135_transform'!I201</f>
        <v>0</v>
      </c>
      <c r="J202" s="36">
        <f>'135_transform'!J201</f>
        <v>0</v>
      </c>
      <c r="K202" s="36">
        <f>'135_transform'!K201</f>
        <v>0</v>
      </c>
      <c r="L202" s="36">
        <f>'135_transform'!L201</f>
        <v>760200</v>
      </c>
      <c r="M202" s="36">
        <f>'135_transform'!M201</f>
        <v>24898</v>
      </c>
      <c r="N202" s="36">
        <f>'135_transform'!N201</f>
        <v>0</v>
      </c>
      <c r="O202" s="36">
        <f>'135_transform'!O201</f>
        <v>0</v>
      </c>
    </row>
    <row r="203" spans="1:15" x14ac:dyDescent="0.15">
      <c r="A203" s="36" t="str">
        <f>'135_transform'!A202&amp;" "</f>
        <v xml:space="preserve">АО "Тинькофф Банк" (2673) </v>
      </c>
      <c r="B203" s="36">
        <f>'135_transform'!B202</f>
        <v>0</v>
      </c>
      <c r="C203" s="36">
        <f>'135_transform'!C202</f>
        <v>0</v>
      </c>
      <c r="D203" s="36">
        <f>'135_transform'!D202</f>
        <v>25444</v>
      </c>
      <c r="E203" s="36">
        <f>'135_transform'!E202</f>
        <v>0</v>
      </c>
      <c r="F203" s="36">
        <f>'135_transform'!F202</f>
        <v>3249</v>
      </c>
      <c r="G203" s="36">
        <f>'135_transform'!G202</f>
        <v>0</v>
      </c>
      <c r="H203" s="36">
        <f>'135_transform'!H202</f>
        <v>0</v>
      </c>
      <c r="I203" s="36">
        <f>'135_transform'!I202</f>
        <v>0</v>
      </c>
      <c r="J203" s="36">
        <f>'135_transform'!J202</f>
        <v>0</v>
      </c>
      <c r="K203" s="36">
        <f>'135_transform'!K202</f>
        <v>34486</v>
      </c>
      <c r="L203" s="36">
        <f>'135_transform'!L202</f>
        <v>0</v>
      </c>
      <c r="M203" s="36">
        <f>'135_transform'!M202</f>
        <v>3168</v>
      </c>
      <c r="N203" s="36">
        <f>'135_transform'!N202</f>
        <v>0</v>
      </c>
      <c r="O203" s="36">
        <f>'135_transform'!O202</f>
        <v>0</v>
      </c>
    </row>
    <row r="204" spans="1:15" x14ac:dyDescent="0.15">
      <c r="A204" s="36" t="str">
        <f>'135_transform'!A203&amp;" "</f>
        <v xml:space="preserve">КБ "Крокус-Банк" (ООО) (2682) </v>
      </c>
      <c r="B204" s="36">
        <f>'135_transform'!B203</f>
        <v>0</v>
      </c>
      <c r="C204" s="36">
        <f>'135_transform'!C203</f>
        <v>0</v>
      </c>
      <c r="D204" s="36">
        <f>'135_transform'!D203</f>
        <v>0</v>
      </c>
      <c r="E204" s="36">
        <f>'135_transform'!E203</f>
        <v>0</v>
      </c>
      <c r="F204" s="36">
        <f>'135_transform'!F203</f>
        <v>0</v>
      </c>
      <c r="G204" s="36">
        <f>'135_transform'!G203</f>
        <v>0</v>
      </c>
      <c r="H204" s="36">
        <f>'135_transform'!H203</f>
        <v>0</v>
      </c>
      <c r="I204" s="36">
        <f>'135_transform'!I203</f>
        <v>0</v>
      </c>
      <c r="J204" s="36">
        <f>'135_transform'!J203</f>
        <v>0</v>
      </c>
      <c r="K204" s="36">
        <f>'135_transform'!K203</f>
        <v>0</v>
      </c>
      <c r="L204" s="36">
        <f>'135_transform'!L203</f>
        <v>0</v>
      </c>
      <c r="M204" s="36">
        <f>'135_transform'!M203</f>
        <v>0</v>
      </c>
      <c r="N204" s="36">
        <f>'135_transform'!N203</f>
        <v>0</v>
      </c>
      <c r="O204" s="36">
        <f>'135_transform'!O203</f>
        <v>0</v>
      </c>
    </row>
    <row r="205" spans="1:15" x14ac:dyDescent="0.15">
      <c r="A205" s="36" t="str">
        <f>'135_transform'!A204&amp;" "</f>
        <v xml:space="preserve">ООО "Банк БКФ" (2684) </v>
      </c>
      <c r="B205" s="36">
        <f>'135_transform'!B204</f>
        <v>0</v>
      </c>
      <c r="C205" s="36">
        <f>'135_transform'!C204</f>
        <v>0</v>
      </c>
      <c r="D205" s="36">
        <f>'135_transform'!D204</f>
        <v>0</v>
      </c>
      <c r="E205" s="36">
        <f>'135_transform'!E204</f>
        <v>930534</v>
      </c>
      <c r="F205" s="36">
        <f>'135_transform'!F204</f>
        <v>31699</v>
      </c>
      <c r="G205" s="36">
        <f>'135_transform'!G204</f>
        <v>0</v>
      </c>
      <c r="H205" s="36">
        <f>'135_transform'!H204</f>
        <v>0</v>
      </c>
      <c r="I205" s="36">
        <f>'135_transform'!I204</f>
        <v>0</v>
      </c>
      <c r="J205" s="36">
        <f>'135_transform'!J204</f>
        <v>0</v>
      </c>
      <c r="K205" s="36">
        <f>'135_transform'!K204</f>
        <v>0</v>
      </c>
      <c r="L205" s="36">
        <f>'135_transform'!L204</f>
        <v>753720</v>
      </c>
      <c r="M205" s="36">
        <f>'135_transform'!M204</f>
        <v>31699</v>
      </c>
      <c r="N205" s="36">
        <f>'135_transform'!N204</f>
        <v>0</v>
      </c>
      <c r="O205" s="36">
        <f>'135_transform'!O204</f>
        <v>0</v>
      </c>
    </row>
    <row r="206" spans="1:15" x14ac:dyDescent="0.15">
      <c r="A206" s="36" t="str">
        <f>'135_transform'!A205&amp;" "</f>
        <v xml:space="preserve">КБ "ЛОКО-Банк" (АО) (2707) </v>
      </c>
      <c r="B206" s="36">
        <f>'135_transform'!B205</f>
        <v>2175354</v>
      </c>
      <c r="C206" s="36">
        <f>'135_transform'!C205</f>
        <v>0</v>
      </c>
      <c r="D206" s="36">
        <f>'135_transform'!D205</f>
        <v>0</v>
      </c>
      <c r="E206" s="36">
        <f>'135_transform'!E205</f>
        <v>0</v>
      </c>
      <c r="F206" s="36">
        <f>'135_transform'!F205</f>
        <v>352605</v>
      </c>
      <c r="G206" s="36">
        <f>'135_transform'!G205</f>
        <v>0</v>
      </c>
      <c r="H206" s="36">
        <f>'135_transform'!H205</f>
        <v>0</v>
      </c>
      <c r="I206" s="36">
        <f>'135_transform'!I205</f>
        <v>2175354</v>
      </c>
      <c r="J206" s="36">
        <f>'135_transform'!J205</f>
        <v>0</v>
      </c>
      <c r="K206" s="36">
        <f>'135_transform'!K205</f>
        <v>0</v>
      </c>
      <c r="L206" s="36">
        <f>'135_transform'!L205</f>
        <v>0</v>
      </c>
      <c r="M206" s="36">
        <f>'135_transform'!M205</f>
        <v>490314</v>
      </c>
      <c r="N206" s="36">
        <f>'135_transform'!N205</f>
        <v>0</v>
      </c>
      <c r="O206" s="36">
        <f>'135_transform'!O205</f>
        <v>0</v>
      </c>
    </row>
    <row r="207" spans="1:15" x14ac:dyDescent="0.15">
      <c r="A207" s="36" t="str">
        <f>'135_transform'!A206&amp;" "</f>
        <v xml:space="preserve">"Северный Народный Банк" (АО) (2721) </v>
      </c>
      <c r="B207" s="36">
        <f>'135_transform'!B206</f>
        <v>0</v>
      </c>
      <c r="C207" s="36">
        <f>'135_transform'!C206</f>
        <v>0</v>
      </c>
      <c r="D207" s="36">
        <f>'135_transform'!D206</f>
        <v>0</v>
      </c>
      <c r="E207" s="36">
        <f>'135_transform'!E206</f>
        <v>0</v>
      </c>
      <c r="F207" s="36">
        <f>'135_transform'!F206</f>
        <v>31806</v>
      </c>
      <c r="G207" s="36">
        <f>'135_transform'!G206</f>
        <v>1017</v>
      </c>
      <c r="H207" s="36">
        <f>'135_transform'!H206</f>
        <v>0</v>
      </c>
      <c r="I207" s="36">
        <f>'135_transform'!I206</f>
        <v>0</v>
      </c>
      <c r="J207" s="36">
        <f>'135_transform'!J206</f>
        <v>0</v>
      </c>
      <c r="K207" s="36">
        <f>'135_transform'!K206</f>
        <v>0</v>
      </c>
      <c r="L207" s="36">
        <f>'135_transform'!L206</f>
        <v>0</v>
      </c>
      <c r="M207" s="36">
        <f>'135_transform'!M206</f>
        <v>31806</v>
      </c>
      <c r="N207" s="36">
        <f>'135_transform'!N206</f>
        <v>0</v>
      </c>
      <c r="O207" s="36">
        <f>'135_transform'!O206</f>
        <v>0</v>
      </c>
    </row>
    <row r="208" spans="1:15" x14ac:dyDescent="0.15">
      <c r="A208" s="36" t="str">
        <f>'135_transform'!A207&amp;" "</f>
        <v xml:space="preserve">БАНК "МСКБ" (АО) (2722) </v>
      </c>
      <c r="B208" s="36">
        <f>'135_transform'!B207</f>
        <v>0</v>
      </c>
      <c r="C208" s="36">
        <f>'135_transform'!C207</f>
        <v>0</v>
      </c>
      <c r="D208" s="36">
        <f>'135_transform'!D207</f>
        <v>0</v>
      </c>
      <c r="E208" s="36">
        <f>'135_transform'!E207</f>
        <v>9657</v>
      </c>
      <c r="F208" s="36">
        <f>'135_transform'!F207</f>
        <v>34700</v>
      </c>
      <c r="G208" s="36">
        <f>'135_transform'!G207</f>
        <v>0</v>
      </c>
      <c r="H208" s="36">
        <f>'135_transform'!H207</f>
        <v>0</v>
      </c>
      <c r="I208" s="36">
        <f>'135_transform'!I207</f>
        <v>0</v>
      </c>
      <c r="J208" s="36">
        <f>'135_transform'!J207</f>
        <v>0</v>
      </c>
      <c r="K208" s="36">
        <f>'135_transform'!K207</f>
        <v>0</v>
      </c>
      <c r="L208" s="36">
        <f>'135_transform'!L207</f>
        <v>16035</v>
      </c>
      <c r="M208" s="36">
        <f>'135_transform'!M207</f>
        <v>34700</v>
      </c>
      <c r="N208" s="36">
        <f>'135_transform'!N207</f>
        <v>0</v>
      </c>
      <c r="O208" s="36">
        <f>'135_transform'!O207</f>
        <v>0</v>
      </c>
    </row>
    <row r="209" spans="1:15" x14ac:dyDescent="0.15">
      <c r="A209" s="36" t="str">
        <f>'135_transform'!A208&amp;" "</f>
        <v xml:space="preserve">ПАО СКБ Приморья "Примсоцбанк" (2733) </v>
      </c>
      <c r="B209" s="36">
        <f>'135_transform'!B208</f>
        <v>0</v>
      </c>
      <c r="C209" s="36">
        <f>'135_transform'!C208</f>
        <v>0</v>
      </c>
      <c r="D209" s="36">
        <f>'135_transform'!D208</f>
        <v>0</v>
      </c>
      <c r="E209" s="36">
        <f>'135_transform'!E208</f>
        <v>338013</v>
      </c>
      <c r="F209" s="36">
        <f>'135_transform'!F208</f>
        <v>88169</v>
      </c>
      <c r="G209" s="36">
        <f>'135_transform'!G208</f>
        <v>0</v>
      </c>
      <c r="H209" s="36">
        <f>'135_transform'!H208</f>
        <v>0</v>
      </c>
      <c r="I209" s="36">
        <f>'135_transform'!I208</f>
        <v>0</v>
      </c>
      <c r="J209" s="36">
        <f>'135_transform'!J208</f>
        <v>0</v>
      </c>
      <c r="K209" s="36">
        <f>'135_transform'!K208</f>
        <v>0</v>
      </c>
      <c r="L209" s="36">
        <f>'135_transform'!L208</f>
        <v>338013</v>
      </c>
      <c r="M209" s="36">
        <f>'135_transform'!M208</f>
        <v>76801</v>
      </c>
      <c r="N209" s="36">
        <f>'135_transform'!N208</f>
        <v>0</v>
      </c>
      <c r="O209" s="36">
        <f>'135_transform'!O208</f>
        <v>0</v>
      </c>
    </row>
    <row r="210" spans="1:15" x14ac:dyDescent="0.15">
      <c r="A210" s="36" t="str">
        <f>'135_transform'!A209&amp;" "</f>
        <v xml:space="preserve">АКБ "Держава" ПАО (2738) </v>
      </c>
      <c r="B210" s="36">
        <f>'135_transform'!B209</f>
        <v>0</v>
      </c>
      <c r="C210" s="36">
        <f>'135_transform'!C209</f>
        <v>1933906</v>
      </c>
      <c r="D210" s="36">
        <f>'135_transform'!D209</f>
        <v>0</v>
      </c>
      <c r="E210" s="36">
        <f>'135_transform'!E209</f>
        <v>0</v>
      </c>
      <c r="F210" s="36">
        <f>'135_transform'!F209</f>
        <v>51258</v>
      </c>
      <c r="G210" s="36">
        <f>'135_transform'!G209</f>
        <v>0</v>
      </c>
      <c r="H210" s="36">
        <f>'135_transform'!H209</f>
        <v>0</v>
      </c>
      <c r="I210" s="36">
        <f>'135_transform'!I209</f>
        <v>0</v>
      </c>
      <c r="J210" s="36">
        <f>'135_transform'!J209</f>
        <v>343236</v>
      </c>
      <c r="K210" s="36">
        <f>'135_transform'!K209</f>
        <v>0</v>
      </c>
      <c r="L210" s="36">
        <f>'135_transform'!L209</f>
        <v>0</v>
      </c>
      <c r="M210" s="36">
        <f>'135_transform'!M209</f>
        <v>32349</v>
      </c>
      <c r="N210" s="36">
        <f>'135_transform'!N209</f>
        <v>0</v>
      </c>
      <c r="O210" s="36">
        <f>'135_transform'!O209</f>
        <v>0</v>
      </c>
    </row>
    <row r="211" spans="1:15" x14ac:dyDescent="0.15">
      <c r="A211" s="36" t="str">
        <f>'135_transform'!A210&amp;" "</f>
        <v xml:space="preserve">АО "БМ-Банк" (2748) </v>
      </c>
      <c r="B211" s="36">
        <f>'135_transform'!B210</f>
        <v>1669868</v>
      </c>
      <c r="C211" s="36">
        <f>'135_transform'!C210</f>
        <v>0</v>
      </c>
      <c r="D211" s="36">
        <f>'135_transform'!D210</f>
        <v>0</v>
      </c>
      <c r="E211" s="36">
        <f>'135_transform'!E210</f>
        <v>4238154</v>
      </c>
      <c r="F211" s="36">
        <f>'135_transform'!F210</f>
        <v>0</v>
      </c>
      <c r="G211" s="36">
        <f>'135_transform'!G210</f>
        <v>10746</v>
      </c>
      <c r="H211" s="36">
        <f>'135_transform'!H210</f>
        <v>0</v>
      </c>
      <c r="I211" s="36">
        <f>'135_transform'!I210</f>
        <v>3881843</v>
      </c>
      <c r="J211" s="36">
        <f>'135_transform'!J210</f>
        <v>0</v>
      </c>
      <c r="K211" s="36">
        <f>'135_transform'!K210</f>
        <v>0</v>
      </c>
      <c r="L211" s="36">
        <f>'135_transform'!L210</f>
        <v>9082767</v>
      </c>
      <c r="M211" s="36">
        <f>'135_transform'!M210</f>
        <v>62012</v>
      </c>
      <c r="N211" s="36">
        <f>'135_transform'!N210</f>
        <v>0</v>
      </c>
      <c r="O211" s="36">
        <f>'135_transform'!O210</f>
        <v>0</v>
      </c>
    </row>
    <row r="212" spans="1:15" x14ac:dyDescent="0.15">
      <c r="A212" s="36" t="str">
        <f>'135_transform'!A211&amp;" "</f>
        <v xml:space="preserve">АО "НК Банк" (2755) </v>
      </c>
      <c r="B212" s="36">
        <f>'135_transform'!B211</f>
        <v>0</v>
      </c>
      <c r="C212" s="36">
        <f>'135_transform'!C211</f>
        <v>0</v>
      </c>
      <c r="D212" s="36">
        <f>'135_transform'!D211</f>
        <v>62</v>
      </c>
      <c r="E212" s="36">
        <f>'135_transform'!E211</f>
        <v>30</v>
      </c>
      <c r="F212" s="36">
        <f>'135_transform'!F211</f>
        <v>270128</v>
      </c>
      <c r="G212" s="36">
        <f>'135_transform'!G211</f>
        <v>0</v>
      </c>
      <c r="H212" s="36">
        <f>'135_transform'!H211</f>
        <v>0</v>
      </c>
      <c r="I212" s="36">
        <f>'135_transform'!I211</f>
        <v>0</v>
      </c>
      <c r="J212" s="36">
        <f>'135_transform'!J211</f>
        <v>0</v>
      </c>
      <c r="K212" s="36">
        <f>'135_transform'!K211</f>
        <v>62</v>
      </c>
      <c r="L212" s="36">
        <f>'135_transform'!L211</f>
        <v>27</v>
      </c>
      <c r="M212" s="36">
        <f>'135_transform'!M211</f>
        <v>170908</v>
      </c>
      <c r="N212" s="36">
        <f>'135_transform'!N211</f>
        <v>0</v>
      </c>
      <c r="O212" s="36">
        <f>'135_transform'!O211</f>
        <v>0</v>
      </c>
    </row>
    <row r="213" spans="1:15" x14ac:dyDescent="0.15">
      <c r="A213" s="36" t="str">
        <f>'135_transform'!A212&amp;" "</f>
        <v xml:space="preserve">ИНВЕСТТОРГБАНК АО (2763) </v>
      </c>
      <c r="B213" s="36">
        <f>'135_transform'!B212</f>
        <v>0</v>
      </c>
      <c r="C213" s="36">
        <f>'135_transform'!C212</f>
        <v>0</v>
      </c>
      <c r="D213" s="36">
        <f>'135_transform'!D212</f>
        <v>0</v>
      </c>
      <c r="E213" s="36">
        <f>'135_transform'!E212</f>
        <v>4314443</v>
      </c>
      <c r="F213" s="36">
        <f>'135_transform'!F212</f>
        <v>64858</v>
      </c>
      <c r="G213" s="36">
        <f>'135_transform'!G212</f>
        <v>1345713</v>
      </c>
      <c r="H213" s="36">
        <f>'135_transform'!H212</f>
        <v>712334</v>
      </c>
      <c r="I213" s="36">
        <f>'135_transform'!I212</f>
        <v>0</v>
      </c>
      <c r="J213" s="36">
        <f>'135_transform'!J212</f>
        <v>0</v>
      </c>
      <c r="K213" s="36">
        <f>'135_transform'!K212</f>
        <v>0</v>
      </c>
      <c r="L213" s="36">
        <f>'135_transform'!L212</f>
        <v>4457426</v>
      </c>
      <c r="M213" s="36">
        <f>'135_transform'!M212</f>
        <v>56617</v>
      </c>
      <c r="N213" s="36">
        <f>'135_transform'!N212</f>
        <v>1345713</v>
      </c>
      <c r="O213" s="36">
        <f>'135_transform'!O212</f>
        <v>712234</v>
      </c>
    </row>
    <row r="214" spans="1:15" x14ac:dyDescent="0.15">
      <c r="A214" s="36" t="str">
        <f>'135_transform'!A213&amp;" "</f>
        <v xml:space="preserve">АО "ОТП Банк" (2766) </v>
      </c>
      <c r="B214" s="36">
        <f>'135_transform'!B213</f>
        <v>0</v>
      </c>
      <c r="C214" s="36">
        <f>'135_transform'!C213</f>
        <v>0</v>
      </c>
      <c r="D214" s="36">
        <f>'135_transform'!D213</f>
        <v>0</v>
      </c>
      <c r="E214" s="36">
        <f>'135_transform'!E213</f>
        <v>30516</v>
      </c>
      <c r="F214" s="36">
        <f>'135_transform'!F213</f>
        <v>105977</v>
      </c>
      <c r="G214" s="36">
        <f>'135_transform'!G213</f>
        <v>0</v>
      </c>
      <c r="H214" s="36">
        <f>'135_transform'!H213</f>
        <v>0</v>
      </c>
      <c r="I214" s="36">
        <f>'135_transform'!I213</f>
        <v>0</v>
      </c>
      <c r="J214" s="36">
        <f>'135_transform'!J213</f>
        <v>0</v>
      </c>
      <c r="K214" s="36">
        <f>'135_transform'!K213</f>
        <v>0</v>
      </c>
      <c r="L214" s="36">
        <f>'135_transform'!L213</f>
        <v>28432</v>
      </c>
      <c r="M214" s="36">
        <f>'135_transform'!M213</f>
        <v>89335</v>
      </c>
      <c r="N214" s="36">
        <f>'135_transform'!N213</f>
        <v>0</v>
      </c>
      <c r="O214" s="36">
        <f>'135_transform'!O213</f>
        <v>0</v>
      </c>
    </row>
    <row r="215" spans="1:15" x14ac:dyDescent="0.15">
      <c r="A215" s="36" t="str">
        <f>'135_transform'!A214&amp;" "</f>
        <v xml:space="preserve">ЮГ-Инвестбанк (ПАО) (2772) </v>
      </c>
      <c r="B215" s="36">
        <f>'135_transform'!B214</f>
        <v>0</v>
      </c>
      <c r="C215" s="36">
        <f>'135_transform'!C214</f>
        <v>0</v>
      </c>
      <c r="D215" s="36">
        <f>'135_transform'!D214</f>
        <v>0</v>
      </c>
      <c r="E215" s="36">
        <f>'135_transform'!E214</f>
        <v>221759</v>
      </c>
      <c r="F215" s="36">
        <f>'135_transform'!F214</f>
        <v>7520</v>
      </c>
      <c r="G215" s="36">
        <f>'135_transform'!G214</f>
        <v>0</v>
      </c>
      <c r="H215" s="36">
        <f>'135_transform'!H214</f>
        <v>0</v>
      </c>
      <c r="I215" s="36">
        <f>'135_transform'!I214</f>
        <v>0</v>
      </c>
      <c r="J215" s="36">
        <f>'135_transform'!J214</f>
        <v>0</v>
      </c>
      <c r="K215" s="36">
        <f>'135_transform'!K214</f>
        <v>0</v>
      </c>
      <c r="L215" s="36">
        <f>'135_transform'!L214</f>
        <v>182156</v>
      </c>
      <c r="M215" s="36">
        <f>'135_transform'!M214</f>
        <v>7520</v>
      </c>
      <c r="N215" s="36">
        <f>'135_transform'!N214</f>
        <v>0</v>
      </c>
      <c r="O215" s="36">
        <f>'135_transform'!O214</f>
        <v>0</v>
      </c>
    </row>
    <row r="216" spans="1:15" x14ac:dyDescent="0.15">
      <c r="A216" s="36" t="str">
        <f>'135_transform'!A215&amp;" "</f>
        <v xml:space="preserve">ООО "АТБ" Банк (2776) </v>
      </c>
      <c r="B216" s="36">
        <f>'135_transform'!B215</f>
        <v>0</v>
      </c>
      <c r="C216" s="36">
        <f>'135_transform'!C215</f>
        <v>0</v>
      </c>
      <c r="D216" s="36">
        <f>'135_transform'!D215</f>
        <v>0</v>
      </c>
      <c r="E216" s="36">
        <f>'135_transform'!E215</f>
        <v>2756</v>
      </c>
      <c r="F216" s="36">
        <f>'135_transform'!F215</f>
        <v>0</v>
      </c>
      <c r="G216" s="36">
        <f>'135_transform'!G215</f>
        <v>0</v>
      </c>
      <c r="H216" s="36">
        <f>'135_transform'!H215</f>
        <v>0</v>
      </c>
      <c r="I216" s="36">
        <f>'135_transform'!I215</f>
        <v>0</v>
      </c>
      <c r="J216" s="36">
        <f>'135_transform'!J215</f>
        <v>0</v>
      </c>
      <c r="K216" s="36">
        <f>'135_transform'!K215</f>
        <v>0</v>
      </c>
      <c r="L216" s="36">
        <f>'135_transform'!L215</f>
        <v>1379</v>
      </c>
      <c r="M216" s="36">
        <f>'135_transform'!M215</f>
        <v>0</v>
      </c>
      <c r="N216" s="36">
        <f>'135_transform'!N215</f>
        <v>0</v>
      </c>
      <c r="O216" s="36">
        <f>'135_transform'!O215</f>
        <v>0</v>
      </c>
    </row>
    <row r="217" spans="1:15" x14ac:dyDescent="0.15">
      <c r="A217" s="36" t="str">
        <f>'135_transform'!A216&amp;" "</f>
        <v xml:space="preserve">АО МС Банк Рус (2789) </v>
      </c>
      <c r="B217" s="36">
        <f>'135_transform'!B216</f>
        <v>0</v>
      </c>
      <c r="C217" s="36">
        <f>'135_transform'!C216</f>
        <v>0</v>
      </c>
      <c r="D217" s="36">
        <f>'135_transform'!D216</f>
        <v>0</v>
      </c>
      <c r="E217" s="36">
        <f>'135_transform'!E216</f>
        <v>0</v>
      </c>
      <c r="F217" s="36">
        <f>'135_transform'!F216</f>
        <v>0</v>
      </c>
      <c r="G217" s="36">
        <f>'135_transform'!G216</f>
        <v>0</v>
      </c>
      <c r="H217" s="36">
        <f>'135_transform'!H216</f>
        <v>0</v>
      </c>
      <c r="I217" s="36">
        <f>'135_transform'!I216</f>
        <v>0</v>
      </c>
      <c r="J217" s="36">
        <f>'135_transform'!J216</f>
        <v>0</v>
      </c>
      <c r="K217" s="36">
        <f>'135_transform'!K216</f>
        <v>0</v>
      </c>
      <c r="L217" s="36">
        <f>'135_transform'!L216</f>
        <v>0</v>
      </c>
      <c r="M217" s="36">
        <f>'135_transform'!M216</f>
        <v>732</v>
      </c>
      <c r="N217" s="36">
        <f>'135_transform'!N216</f>
        <v>0</v>
      </c>
      <c r="O217" s="36">
        <f>'135_transform'!O216</f>
        <v>0</v>
      </c>
    </row>
    <row r="218" spans="1:15" x14ac:dyDescent="0.15">
      <c r="A218" s="36" t="str">
        <f>'135_transform'!A217&amp;" "</f>
        <v xml:space="preserve">АО РОСЭКСИМБАНК (2790) </v>
      </c>
      <c r="B218" s="36">
        <f>'135_transform'!B217</f>
        <v>0</v>
      </c>
      <c r="C218" s="36">
        <f>'135_transform'!C217</f>
        <v>0</v>
      </c>
      <c r="D218" s="36">
        <f>'135_transform'!D217</f>
        <v>1</v>
      </c>
      <c r="E218" s="36">
        <f>'135_transform'!E217</f>
        <v>0</v>
      </c>
      <c r="F218" s="36">
        <f>'135_transform'!F217</f>
        <v>0</v>
      </c>
      <c r="G218" s="36">
        <f>'135_transform'!G217</f>
        <v>0</v>
      </c>
      <c r="H218" s="36">
        <f>'135_transform'!H217</f>
        <v>0</v>
      </c>
      <c r="I218" s="36">
        <f>'135_transform'!I217</f>
        <v>0</v>
      </c>
      <c r="J218" s="36">
        <f>'135_transform'!J217</f>
        <v>0</v>
      </c>
      <c r="K218" s="36">
        <f>'135_transform'!K217</f>
        <v>1</v>
      </c>
      <c r="L218" s="36">
        <f>'135_transform'!L217</f>
        <v>0</v>
      </c>
      <c r="M218" s="36">
        <f>'135_transform'!M217</f>
        <v>0</v>
      </c>
      <c r="N218" s="36">
        <f>'135_transform'!N217</f>
        <v>0</v>
      </c>
      <c r="O218" s="36">
        <f>'135_transform'!O217</f>
        <v>0</v>
      </c>
    </row>
    <row r="219" spans="1:15" x14ac:dyDescent="0.15">
      <c r="A219" s="36" t="str">
        <f>'135_transform'!A218&amp;" "</f>
        <v xml:space="preserve">Банк "Вятич" (ПАО) (2796) </v>
      </c>
      <c r="B219" s="36">
        <f>'135_transform'!B218</f>
        <v>0</v>
      </c>
      <c r="C219" s="36">
        <f>'135_transform'!C218</f>
        <v>0</v>
      </c>
      <c r="D219" s="36">
        <f>'135_transform'!D218</f>
        <v>0</v>
      </c>
      <c r="E219" s="36">
        <f>'135_transform'!E218</f>
        <v>0</v>
      </c>
      <c r="F219" s="36">
        <f>'135_transform'!F218</f>
        <v>0</v>
      </c>
      <c r="G219" s="36">
        <f>'135_transform'!G218</f>
        <v>0</v>
      </c>
      <c r="H219" s="36">
        <f>'135_transform'!H218</f>
        <v>0</v>
      </c>
      <c r="I219" s="36">
        <f>'135_transform'!I218</f>
        <v>0</v>
      </c>
      <c r="J219" s="36">
        <f>'135_transform'!J218</f>
        <v>0</v>
      </c>
      <c r="K219" s="36">
        <f>'135_transform'!K218</f>
        <v>0</v>
      </c>
      <c r="L219" s="36">
        <f>'135_transform'!L218</f>
        <v>0</v>
      </c>
      <c r="M219" s="36">
        <f>'135_transform'!M218</f>
        <v>0</v>
      </c>
      <c r="N219" s="36">
        <f>'135_transform'!N218</f>
        <v>0</v>
      </c>
      <c r="O219" s="36">
        <f>'135_transform'!O218</f>
        <v>0</v>
      </c>
    </row>
    <row r="220" spans="1:15" x14ac:dyDescent="0.15">
      <c r="A220" s="36" t="str">
        <f>'135_transform'!A219&amp;" "</f>
        <v xml:space="preserve">АО "Банк ФИНАМ" (2799) </v>
      </c>
      <c r="B220" s="36">
        <f>'135_transform'!B219</f>
        <v>0</v>
      </c>
      <c r="C220" s="36">
        <f>'135_transform'!C219</f>
        <v>0</v>
      </c>
      <c r="D220" s="36">
        <f>'135_transform'!D219</f>
        <v>0</v>
      </c>
      <c r="E220" s="36">
        <f>'135_transform'!E219</f>
        <v>0</v>
      </c>
      <c r="F220" s="36">
        <f>'135_transform'!F219</f>
        <v>0</v>
      </c>
      <c r="G220" s="36">
        <f>'135_transform'!G219</f>
        <v>0</v>
      </c>
      <c r="H220" s="36">
        <f>'135_transform'!H219</f>
        <v>0</v>
      </c>
      <c r="I220" s="36">
        <f>'135_transform'!I219</f>
        <v>0</v>
      </c>
      <c r="J220" s="36">
        <f>'135_transform'!J219</f>
        <v>0</v>
      </c>
      <c r="K220" s="36">
        <f>'135_transform'!K219</f>
        <v>0</v>
      </c>
      <c r="L220" s="36">
        <f>'135_transform'!L219</f>
        <v>0</v>
      </c>
      <c r="M220" s="36">
        <f>'135_transform'!M219</f>
        <v>0</v>
      </c>
      <c r="N220" s="36">
        <f>'135_transform'!N219</f>
        <v>0</v>
      </c>
      <c r="O220" s="36">
        <f>'135_transform'!O219</f>
        <v>0</v>
      </c>
    </row>
    <row r="221" spans="1:15" x14ac:dyDescent="0.15">
      <c r="A221" s="36" t="str">
        <f>'135_transform'!A220&amp;" "</f>
        <v xml:space="preserve">Банк "Йошкар-Ола" (ПАО) (2802) </v>
      </c>
      <c r="B221" s="36">
        <f>'135_transform'!B220</f>
        <v>0</v>
      </c>
      <c r="C221" s="36">
        <f>'135_transform'!C220</f>
        <v>0</v>
      </c>
      <c r="D221" s="36">
        <f>'135_transform'!D220</f>
        <v>0</v>
      </c>
      <c r="E221" s="36">
        <f>'135_transform'!E220</f>
        <v>509</v>
      </c>
      <c r="F221" s="36">
        <f>'135_transform'!F220</f>
        <v>17110</v>
      </c>
      <c r="G221" s="36">
        <f>'135_transform'!G220</f>
        <v>0</v>
      </c>
      <c r="H221" s="36">
        <f>'135_transform'!H220</f>
        <v>0</v>
      </c>
      <c r="I221" s="36">
        <f>'135_transform'!I220</f>
        <v>0</v>
      </c>
      <c r="J221" s="36">
        <f>'135_transform'!J220</f>
        <v>0</v>
      </c>
      <c r="K221" s="36">
        <f>'135_transform'!K220</f>
        <v>0</v>
      </c>
      <c r="L221" s="36">
        <f>'135_transform'!L220</f>
        <v>509</v>
      </c>
      <c r="M221" s="36">
        <f>'135_transform'!M220</f>
        <v>16770</v>
      </c>
      <c r="N221" s="36">
        <f>'135_transform'!N220</f>
        <v>0</v>
      </c>
      <c r="O221" s="36">
        <f>'135_transform'!O220</f>
        <v>0</v>
      </c>
    </row>
    <row r="222" spans="1:15" x14ac:dyDescent="0.15">
      <c r="A222" s="36" t="str">
        <f>'135_transform'!A221&amp;" "</f>
        <v xml:space="preserve">АКБ "Трансстройбанк" (АО) (2807) </v>
      </c>
      <c r="B222" s="36">
        <f>'135_transform'!B221</f>
        <v>0</v>
      </c>
      <c r="C222" s="36">
        <f>'135_transform'!C221</f>
        <v>0</v>
      </c>
      <c r="D222" s="36">
        <f>'135_transform'!D221</f>
        <v>215325</v>
      </c>
      <c r="E222" s="36">
        <f>'135_transform'!E221</f>
        <v>0</v>
      </c>
      <c r="F222" s="36">
        <f>'135_transform'!F221</f>
        <v>0</v>
      </c>
      <c r="G222" s="36">
        <f>'135_transform'!G221</f>
        <v>0</v>
      </c>
      <c r="H222" s="36">
        <f>'135_transform'!H221</f>
        <v>0</v>
      </c>
      <c r="I222" s="36">
        <f>'135_transform'!I221</f>
        <v>0</v>
      </c>
      <c r="J222" s="36">
        <f>'135_transform'!J221</f>
        <v>0</v>
      </c>
      <c r="K222" s="36">
        <f>'135_transform'!K221</f>
        <v>215325</v>
      </c>
      <c r="L222" s="36">
        <f>'135_transform'!L221</f>
        <v>0</v>
      </c>
      <c r="M222" s="36">
        <f>'135_transform'!M221</f>
        <v>0</v>
      </c>
      <c r="N222" s="36">
        <f>'135_transform'!N221</f>
        <v>0</v>
      </c>
      <c r="O222" s="36">
        <f>'135_transform'!O221</f>
        <v>0</v>
      </c>
    </row>
    <row r="223" spans="1:15" x14ac:dyDescent="0.15">
      <c r="A223" s="36" t="str">
        <f>'135_transform'!A222&amp;" "</f>
        <v xml:space="preserve">АО "БАНК СГБ" (2816) </v>
      </c>
      <c r="B223" s="36">
        <f>'135_transform'!B222</f>
        <v>0</v>
      </c>
      <c r="C223" s="36">
        <f>'135_transform'!C222</f>
        <v>0</v>
      </c>
      <c r="D223" s="36">
        <f>'135_transform'!D222</f>
        <v>0</v>
      </c>
      <c r="E223" s="36">
        <f>'135_transform'!E222</f>
        <v>0</v>
      </c>
      <c r="F223" s="36">
        <f>'135_transform'!F222</f>
        <v>0</v>
      </c>
      <c r="G223" s="36">
        <f>'135_transform'!G222</f>
        <v>0</v>
      </c>
      <c r="H223" s="36">
        <f>'135_transform'!H222</f>
        <v>0</v>
      </c>
      <c r="I223" s="36">
        <f>'135_transform'!I222</f>
        <v>0</v>
      </c>
      <c r="J223" s="36">
        <f>'135_transform'!J222</f>
        <v>0</v>
      </c>
      <c r="K223" s="36">
        <f>'135_transform'!K222</f>
        <v>0</v>
      </c>
      <c r="L223" s="36">
        <f>'135_transform'!L222</f>
        <v>0</v>
      </c>
      <c r="M223" s="36">
        <f>'135_transform'!M222</f>
        <v>0</v>
      </c>
      <c r="N223" s="36">
        <f>'135_transform'!N222</f>
        <v>0</v>
      </c>
      <c r="O223" s="36">
        <f>'135_transform'!O222</f>
        <v>0</v>
      </c>
    </row>
    <row r="224" spans="1:15" x14ac:dyDescent="0.15">
      <c r="A224" s="36" t="str">
        <f>'135_transform'!A223&amp;" "</f>
        <v xml:space="preserve">АО КБ "Соколовский" (2830) </v>
      </c>
      <c r="B224" s="36">
        <f>'135_transform'!B223</f>
        <v>0</v>
      </c>
      <c r="C224" s="36">
        <f>'135_transform'!C223</f>
        <v>0</v>
      </c>
      <c r="D224" s="36">
        <f>'135_transform'!D223</f>
        <v>0</v>
      </c>
      <c r="E224" s="36">
        <f>'135_transform'!E223</f>
        <v>0</v>
      </c>
      <c r="F224" s="36">
        <f>'135_transform'!F223</f>
        <v>0</v>
      </c>
      <c r="G224" s="36">
        <f>'135_transform'!G223</f>
        <v>0</v>
      </c>
      <c r="H224" s="36">
        <f>'135_transform'!H223</f>
        <v>0</v>
      </c>
      <c r="I224" s="36">
        <f>'135_transform'!I223</f>
        <v>0</v>
      </c>
      <c r="J224" s="36">
        <f>'135_transform'!J223</f>
        <v>0</v>
      </c>
      <c r="K224" s="36">
        <f>'135_transform'!K223</f>
        <v>0</v>
      </c>
      <c r="L224" s="36">
        <f>'135_transform'!L223</f>
        <v>0</v>
      </c>
      <c r="M224" s="36">
        <f>'135_transform'!M223</f>
        <v>0</v>
      </c>
      <c r="N224" s="36">
        <f>'135_transform'!N223</f>
        <v>0</v>
      </c>
      <c r="O224" s="36">
        <f>'135_transform'!O223</f>
        <v>0</v>
      </c>
    </row>
    <row r="225" spans="1:15" x14ac:dyDescent="0.15">
      <c r="A225" s="36" t="str">
        <f>'135_transform'!A224&amp;" "</f>
        <v xml:space="preserve">ООО КБ "СИНКО-БАНК" (2838) </v>
      </c>
      <c r="B225" s="36">
        <f>'135_transform'!B224</f>
        <v>0</v>
      </c>
      <c r="C225" s="36">
        <f>'135_transform'!C224</f>
        <v>0</v>
      </c>
      <c r="D225" s="36">
        <f>'135_transform'!D224</f>
        <v>0</v>
      </c>
      <c r="E225" s="36">
        <f>'135_transform'!E224</f>
        <v>0</v>
      </c>
      <c r="F225" s="36">
        <f>'135_transform'!F224</f>
        <v>25906</v>
      </c>
      <c r="G225" s="36">
        <f>'135_transform'!G224</f>
        <v>0</v>
      </c>
      <c r="H225" s="36">
        <f>'135_transform'!H224</f>
        <v>0</v>
      </c>
      <c r="I225" s="36">
        <f>'135_transform'!I224</f>
        <v>0</v>
      </c>
      <c r="J225" s="36">
        <f>'135_transform'!J224</f>
        <v>0</v>
      </c>
      <c r="K225" s="36">
        <f>'135_transform'!K224</f>
        <v>0</v>
      </c>
      <c r="L225" s="36">
        <f>'135_transform'!L224</f>
        <v>0</v>
      </c>
      <c r="M225" s="36">
        <f>'135_transform'!M224</f>
        <v>25389</v>
      </c>
      <c r="N225" s="36">
        <f>'135_transform'!N224</f>
        <v>0</v>
      </c>
      <c r="O225" s="36">
        <f>'135_transform'!O224</f>
        <v>0</v>
      </c>
    </row>
    <row r="226" spans="1:15" x14ac:dyDescent="0.15">
      <c r="A226" s="36" t="str">
        <f>'135_transform'!A225&amp;" "</f>
        <v xml:space="preserve">КБ "СИСТЕМА" ООО (2846) </v>
      </c>
      <c r="B226" s="36">
        <f>'135_transform'!B225</f>
        <v>0</v>
      </c>
      <c r="C226" s="36">
        <f>'135_transform'!C225</f>
        <v>0</v>
      </c>
      <c r="D226" s="36">
        <f>'135_transform'!D225</f>
        <v>0</v>
      </c>
      <c r="E226" s="36">
        <f>'135_transform'!E225</f>
        <v>0</v>
      </c>
      <c r="F226" s="36">
        <f>'135_transform'!F225</f>
        <v>0</v>
      </c>
      <c r="G226" s="36">
        <f>'135_transform'!G225</f>
        <v>0</v>
      </c>
      <c r="H226" s="36">
        <f>'135_transform'!H225</f>
        <v>0</v>
      </c>
      <c r="I226" s="36">
        <f>'135_transform'!I225</f>
        <v>0</v>
      </c>
      <c r="J226" s="36">
        <f>'135_transform'!J225</f>
        <v>0</v>
      </c>
      <c r="K226" s="36">
        <f>'135_transform'!K225</f>
        <v>0</v>
      </c>
      <c r="L226" s="36">
        <f>'135_transform'!L225</f>
        <v>0</v>
      </c>
      <c r="M226" s="36">
        <f>'135_transform'!M225</f>
        <v>0</v>
      </c>
      <c r="N226" s="36">
        <f>'135_transform'!N225</f>
        <v>0</v>
      </c>
      <c r="O226" s="36">
        <f>'135_transform'!O225</f>
        <v>0</v>
      </c>
    </row>
    <row r="227" spans="1:15" x14ac:dyDescent="0.15">
      <c r="A227" s="36" t="str">
        <f>'135_transform'!A226&amp;" "</f>
        <v xml:space="preserve">ООО КБ "Столичный Кредит" (2853) </v>
      </c>
      <c r="B227" s="36">
        <f>'135_transform'!B226</f>
        <v>0</v>
      </c>
      <c r="C227" s="36">
        <f>'135_transform'!C226</f>
        <v>0</v>
      </c>
      <c r="D227" s="36">
        <f>'135_transform'!D226</f>
        <v>5742</v>
      </c>
      <c r="E227" s="36">
        <f>'135_transform'!E226</f>
        <v>0</v>
      </c>
      <c r="F227" s="36">
        <f>'135_transform'!F226</f>
        <v>0</v>
      </c>
      <c r="G227" s="36">
        <f>'135_transform'!G226</f>
        <v>193</v>
      </c>
      <c r="H227" s="36">
        <f>'135_transform'!H226</f>
        <v>0</v>
      </c>
      <c r="I227" s="36">
        <f>'135_transform'!I226</f>
        <v>0</v>
      </c>
      <c r="J227" s="36">
        <f>'135_transform'!J226</f>
        <v>0</v>
      </c>
      <c r="K227" s="36">
        <f>'135_transform'!K226</f>
        <v>38834</v>
      </c>
      <c r="L227" s="36">
        <f>'135_transform'!L226</f>
        <v>0</v>
      </c>
      <c r="M227" s="36">
        <f>'135_transform'!M226</f>
        <v>0</v>
      </c>
      <c r="N227" s="36">
        <f>'135_transform'!N226</f>
        <v>510</v>
      </c>
      <c r="O227" s="36">
        <f>'135_transform'!O226</f>
        <v>0</v>
      </c>
    </row>
    <row r="228" spans="1:15" x14ac:dyDescent="0.15">
      <c r="A228" s="36" t="str">
        <f>'135_transform'!A227&amp;" "</f>
        <v xml:space="preserve">(АО "Банк "Агророс") (2860) </v>
      </c>
      <c r="B228" s="36">
        <f>'135_transform'!B227</f>
        <v>0</v>
      </c>
      <c r="C228" s="36">
        <f>'135_transform'!C227</f>
        <v>0</v>
      </c>
      <c r="D228" s="36">
        <f>'135_transform'!D227</f>
        <v>0</v>
      </c>
      <c r="E228" s="36">
        <f>'135_transform'!E227</f>
        <v>8040</v>
      </c>
      <c r="F228" s="36">
        <f>'135_transform'!F227</f>
        <v>0</v>
      </c>
      <c r="G228" s="36">
        <f>'135_transform'!G227</f>
        <v>0</v>
      </c>
      <c r="H228" s="36">
        <f>'135_transform'!H227</f>
        <v>0</v>
      </c>
      <c r="I228" s="36">
        <f>'135_transform'!I227</f>
        <v>0</v>
      </c>
      <c r="J228" s="36">
        <f>'135_transform'!J227</f>
        <v>0</v>
      </c>
      <c r="K228" s="36">
        <f>'135_transform'!K227</f>
        <v>0</v>
      </c>
      <c r="L228" s="36">
        <f>'135_transform'!L227</f>
        <v>7203</v>
      </c>
      <c r="M228" s="36">
        <f>'135_transform'!M227</f>
        <v>0</v>
      </c>
      <c r="N228" s="36">
        <f>'135_transform'!N227</f>
        <v>0</v>
      </c>
      <c r="O228" s="36">
        <f>'135_transform'!O227</f>
        <v>0</v>
      </c>
    </row>
    <row r="229" spans="1:15" x14ac:dyDescent="0.15">
      <c r="A229" s="36" t="str">
        <f>'135_transform'!A228&amp;" "</f>
        <v xml:space="preserve">АО "ИШБАНК" (2867) </v>
      </c>
      <c r="B229" s="36">
        <f>'135_transform'!B228</f>
        <v>0</v>
      </c>
      <c r="C229" s="36">
        <f>'135_transform'!C228</f>
        <v>0</v>
      </c>
      <c r="D229" s="36">
        <f>'135_transform'!D228</f>
        <v>59</v>
      </c>
      <c r="E229" s="36">
        <f>'135_transform'!E228</f>
        <v>0</v>
      </c>
      <c r="F229" s="36">
        <f>'135_transform'!F228</f>
        <v>39794</v>
      </c>
      <c r="G229" s="36">
        <f>'135_transform'!G228</f>
        <v>4290</v>
      </c>
      <c r="H229" s="36">
        <f>'135_transform'!H228</f>
        <v>0</v>
      </c>
      <c r="I229" s="36">
        <f>'135_transform'!I228</f>
        <v>0</v>
      </c>
      <c r="J229" s="36">
        <f>'135_transform'!J228</f>
        <v>0</v>
      </c>
      <c r="K229" s="36">
        <f>'135_transform'!K228</f>
        <v>59</v>
      </c>
      <c r="L229" s="36">
        <f>'135_transform'!L228</f>
        <v>0</v>
      </c>
      <c r="M229" s="36">
        <f>'135_transform'!M228</f>
        <v>34994</v>
      </c>
      <c r="N229" s="36">
        <f>'135_transform'!N228</f>
        <v>7588</v>
      </c>
      <c r="O229" s="36">
        <f>'135_transform'!O228</f>
        <v>0</v>
      </c>
    </row>
    <row r="230" spans="1:15" x14ac:dyDescent="0.15">
      <c r="A230" s="36" t="str">
        <f>'135_transform'!A229&amp;" "</f>
        <v xml:space="preserve">АКБ "Кузбассхимбанк" (ПАО) (2868) </v>
      </c>
      <c r="B230" s="36">
        <f>'135_transform'!B229</f>
        <v>0</v>
      </c>
      <c r="C230" s="36">
        <f>'135_transform'!C229</f>
        <v>0</v>
      </c>
      <c r="D230" s="36">
        <f>'135_transform'!D229</f>
        <v>0</v>
      </c>
      <c r="E230" s="36">
        <f>'135_transform'!E229</f>
        <v>386123</v>
      </c>
      <c r="F230" s="36">
        <f>'135_transform'!F229</f>
        <v>1942</v>
      </c>
      <c r="G230" s="36">
        <f>'135_transform'!G229</f>
        <v>0</v>
      </c>
      <c r="H230" s="36">
        <f>'135_transform'!H229</f>
        <v>0</v>
      </c>
      <c r="I230" s="36">
        <f>'135_transform'!I229</f>
        <v>0</v>
      </c>
      <c r="J230" s="36">
        <f>'135_transform'!J229</f>
        <v>0</v>
      </c>
      <c r="K230" s="36">
        <f>'135_transform'!K229</f>
        <v>0</v>
      </c>
      <c r="L230" s="36">
        <f>'135_transform'!L229</f>
        <v>386123</v>
      </c>
      <c r="M230" s="36">
        <f>'135_transform'!M229</f>
        <v>0</v>
      </c>
      <c r="N230" s="36">
        <f>'135_transform'!N229</f>
        <v>0</v>
      </c>
      <c r="O230" s="36">
        <f>'135_transform'!O229</f>
        <v>0</v>
      </c>
    </row>
    <row r="231" spans="1:15" x14ac:dyDescent="0.15">
      <c r="A231" s="36" t="str">
        <f>'135_transform'!A230&amp;" "</f>
        <v xml:space="preserve">АО КБ "НИБ" (2876) </v>
      </c>
      <c r="B231" s="36">
        <f>'135_transform'!B230</f>
        <v>0</v>
      </c>
      <c r="C231" s="36">
        <f>'135_transform'!C230</f>
        <v>0</v>
      </c>
      <c r="D231" s="36">
        <f>'135_transform'!D230</f>
        <v>0</v>
      </c>
      <c r="E231" s="36">
        <f>'135_transform'!E230</f>
        <v>7419</v>
      </c>
      <c r="F231" s="36">
        <f>'135_transform'!F230</f>
        <v>4451</v>
      </c>
      <c r="G231" s="36">
        <f>'135_transform'!G230</f>
        <v>0</v>
      </c>
      <c r="H231" s="36">
        <f>'135_transform'!H230</f>
        <v>0</v>
      </c>
      <c r="I231" s="36">
        <f>'135_transform'!I230</f>
        <v>0</v>
      </c>
      <c r="J231" s="36">
        <f>'135_transform'!J230</f>
        <v>0</v>
      </c>
      <c r="K231" s="36">
        <f>'135_transform'!K230</f>
        <v>0</v>
      </c>
      <c r="L231" s="36">
        <f>'135_transform'!L230</f>
        <v>7419</v>
      </c>
      <c r="M231" s="36">
        <f>'135_transform'!M230</f>
        <v>4451</v>
      </c>
      <c r="N231" s="36">
        <f>'135_transform'!N230</f>
        <v>0</v>
      </c>
      <c r="O231" s="36">
        <f>'135_transform'!O230</f>
        <v>0</v>
      </c>
    </row>
    <row r="232" spans="1:15" x14ac:dyDescent="0.15">
      <c r="A232" s="36" t="str">
        <f>'135_transform'!A231&amp;" "</f>
        <v xml:space="preserve">ПАО АКБ "АВАНГАРД" (2879) </v>
      </c>
      <c r="B232" s="36">
        <f>'135_transform'!B231</f>
        <v>0</v>
      </c>
      <c r="C232" s="36">
        <f>'135_transform'!C231</f>
        <v>0</v>
      </c>
      <c r="D232" s="36">
        <f>'135_transform'!D231</f>
        <v>7197138</v>
      </c>
      <c r="E232" s="36">
        <f>'135_transform'!E231</f>
        <v>5794768</v>
      </c>
      <c r="F232" s="36">
        <f>'135_transform'!F231</f>
        <v>52</v>
      </c>
      <c r="G232" s="36">
        <f>'135_transform'!G231</f>
        <v>0</v>
      </c>
      <c r="H232" s="36">
        <f>'135_transform'!H231</f>
        <v>132472</v>
      </c>
      <c r="I232" s="36">
        <f>'135_transform'!I231</f>
        <v>0</v>
      </c>
      <c r="J232" s="36">
        <f>'135_transform'!J231</f>
        <v>0</v>
      </c>
      <c r="K232" s="36">
        <f>'135_transform'!K231</f>
        <v>7505850</v>
      </c>
      <c r="L232" s="36">
        <f>'135_transform'!L231</f>
        <v>5139245</v>
      </c>
      <c r="M232" s="36">
        <f>'135_transform'!M231</f>
        <v>0</v>
      </c>
      <c r="N232" s="36">
        <f>'135_transform'!N231</f>
        <v>0</v>
      </c>
      <c r="O232" s="36">
        <f>'135_transform'!O231</f>
        <v>899447</v>
      </c>
    </row>
    <row r="233" spans="1:15" x14ac:dyDescent="0.15">
      <c r="A233" s="36" t="str">
        <f>'135_transform'!A232&amp;" "</f>
        <v xml:space="preserve">АО КБ "АГРОПРОМКРЕДИТ" (2880) </v>
      </c>
      <c r="B233" s="36">
        <f>'135_transform'!B232</f>
        <v>0</v>
      </c>
      <c r="C233" s="36">
        <f>'135_transform'!C232</f>
        <v>0</v>
      </c>
      <c r="D233" s="36">
        <f>'135_transform'!D232</f>
        <v>710927</v>
      </c>
      <c r="E233" s="36">
        <f>'135_transform'!E232</f>
        <v>2850863</v>
      </c>
      <c r="F233" s="36">
        <f>'135_transform'!F232</f>
        <v>24483</v>
      </c>
      <c r="G233" s="36">
        <f>'135_transform'!G232</f>
        <v>0</v>
      </c>
      <c r="H233" s="36">
        <f>'135_transform'!H232</f>
        <v>0</v>
      </c>
      <c r="I233" s="36">
        <f>'135_transform'!I232</f>
        <v>0</v>
      </c>
      <c r="J233" s="36">
        <f>'135_transform'!J232</f>
        <v>0</v>
      </c>
      <c r="K233" s="36">
        <f>'135_transform'!K232</f>
        <v>710927</v>
      </c>
      <c r="L233" s="36">
        <f>'135_transform'!L232</f>
        <v>2840127</v>
      </c>
      <c r="M233" s="36">
        <f>'135_transform'!M232</f>
        <v>17933</v>
      </c>
      <c r="N233" s="36">
        <f>'135_transform'!N232</f>
        <v>0</v>
      </c>
      <c r="O233" s="36">
        <f>'135_transform'!O232</f>
        <v>0</v>
      </c>
    </row>
    <row r="234" spans="1:15" x14ac:dyDescent="0.15">
      <c r="A234" s="36" t="str">
        <f>'135_transform'!A233&amp;" "</f>
        <v xml:space="preserve">"СОЦИУМ-БАНК" (ООО) (2881) </v>
      </c>
      <c r="B234" s="36">
        <f>'135_transform'!B233</f>
        <v>0</v>
      </c>
      <c r="C234" s="36">
        <f>'135_transform'!C233</f>
        <v>0</v>
      </c>
      <c r="D234" s="36">
        <f>'135_transform'!D233</f>
        <v>314360</v>
      </c>
      <c r="E234" s="36">
        <f>'135_transform'!E233</f>
        <v>754746</v>
      </c>
      <c r="F234" s="36">
        <f>'135_transform'!F233</f>
        <v>104401</v>
      </c>
      <c r="G234" s="36">
        <f>'135_transform'!G233</f>
        <v>0</v>
      </c>
      <c r="H234" s="36">
        <f>'135_transform'!H233</f>
        <v>0</v>
      </c>
      <c r="I234" s="36">
        <f>'135_transform'!I233</f>
        <v>0</v>
      </c>
      <c r="J234" s="36">
        <f>'135_transform'!J233</f>
        <v>0</v>
      </c>
      <c r="K234" s="36">
        <f>'135_transform'!K233</f>
        <v>298883</v>
      </c>
      <c r="L234" s="36">
        <f>'135_transform'!L233</f>
        <v>754746</v>
      </c>
      <c r="M234" s="36">
        <f>'135_transform'!M233</f>
        <v>101145</v>
      </c>
      <c r="N234" s="36">
        <f>'135_transform'!N233</f>
        <v>0</v>
      </c>
      <c r="O234" s="36">
        <f>'135_transform'!O233</f>
        <v>0</v>
      </c>
    </row>
    <row r="235" spans="1:15" x14ac:dyDescent="0.15">
      <c r="A235" s="36" t="str">
        <f>'135_transform'!A234&amp;" "</f>
        <v xml:space="preserve">"БСТ-БАНК" АО (2883) </v>
      </c>
      <c r="B235" s="36">
        <f>'135_transform'!B234</f>
        <v>0</v>
      </c>
      <c r="C235" s="36">
        <f>'135_transform'!C234</f>
        <v>0</v>
      </c>
      <c r="D235" s="36">
        <f>'135_transform'!D234</f>
        <v>5078</v>
      </c>
      <c r="E235" s="36">
        <f>'135_transform'!E234</f>
        <v>278747</v>
      </c>
      <c r="F235" s="36">
        <f>'135_transform'!F234</f>
        <v>102030</v>
      </c>
      <c r="G235" s="36">
        <f>'135_transform'!G234</f>
        <v>0</v>
      </c>
      <c r="H235" s="36">
        <f>'135_transform'!H234</f>
        <v>0</v>
      </c>
      <c r="I235" s="36">
        <f>'135_transform'!I234</f>
        <v>0</v>
      </c>
      <c r="J235" s="36">
        <f>'135_transform'!J234</f>
        <v>0</v>
      </c>
      <c r="K235" s="36">
        <f>'135_transform'!K234</f>
        <v>5483</v>
      </c>
      <c r="L235" s="36">
        <f>'135_transform'!L234</f>
        <v>262862</v>
      </c>
      <c r="M235" s="36">
        <f>'135_transform'!M234</f>
        <v>94832</v>
      </c>
      <c r="N235" s="36">
        <f>'135_transform'!N234</f>
        <v>0</v>
      </c>
      <c r="O235" s="36">
        <f>'135_transform'!O234</f>
        <v>0</v>
      </c>
    </row>
    <row r="236" spans="1:15" x14ac:dyDescent="0.15">
      <c r="A236" s="36" t="str">
        <f>'135_transform'!A235&amp;" "</f>
        <v xml:space="preserve">ООО "Земский банк" (2900) </v>
      </c>
      <c r="B236" s="36">
        <f>'135_transform'!B235</f>
        <v>0</v>
      </c>
      <c r="C236" s="36">
        <f>'135_transform'!C235</f>
        <v>0</v>
      </c>
      <c r="D236" s="36">
        <f>'135_transform'!D235</f>
        <v>0</v>
      </c>
      <c r="E236" s="36">
        <f>'135_transform'!E235</f>
        <v>597389</v>
      </c>
      <c r="F236" s="36">
        <f>'135_transform'!F235</f>
        <v>15923</v>
      </c>
      <c r="G236" s="36">
        <f>'135_transform'!G235</f>
        <v>0</v>
      </c>
      <c r="H236" s="36">
        <f>'135_transform'!H235</f>
        <v>0</v>
      </c>
      <c r="I236" s="36">
        <f>'135_transform'!I235</f>
        <v>0</v>
      </c>
      <c r="J236" s="36">
        <f>'135_transform'!J235</f>
        <v>0</v>
      </c>
      <c r="K236" s="36">
        <f>'135_transform'!K235</f>
        <v>0</v>
      </c>
      <c r="L236" s="36">
        <f>'135_transform'!L235</f>
        <v>597389</v>
      </c>
      <c r="M236" s="36">
        <f>'135_transform'!M235</f>
        <v>15564</v>
      </c>
      <c r="N236" s="36">
        <f>'135_transform'!N235</f>
        <v>0</v>
      </c>
      <c r="O236" s="36">
        <f>'135_transform'!O235</f>
        <v>0</v>
      </c>
    </row>
    <row r="237" spans="1:15" x14ac:dyDescent="0.15">
      <c r="A237" s="36" t="str">
        <f>'135_transform'!A236&amp;" "</f>
        <v xml:space="preserve">"Банк Кремлевский" ООО (2905) </v>
      </c>
      <c r="B237" s="36">
        <f>'135_transform'!B236</f>
        <v>0</v>
      </c>
      <c r="C237" s="36">
        <f>'135_transform'!C236</f>
        <v>0</v>
      </c>
      <c r="D237" s="36">
        <f>'135_transform'!D236</f>
        <v>0</v>
      </c>
      <c r="E237" s="36">
        <f>'135_transform'!E236</f>
        <v>0</v>
      </c>
      <c r="F237" s="36">
        <f>'135_transform'!F236</f>
        <v>16201</v>
      </c>
      <c r="G237" s="36">
        <f>'135_transform'!G236</f>
        <v>0</v>
      </c>
      <c r="H237" s="36">
        <f>'135_transform'!H236</f>
        <v>0</v>
      </c>
      <c r="I237" s="36">
        <f>'135_transform'!I236</f>
        <v>0</v>
      </c>
      <c r="J237" s="36">
        <f>'135_transform'!J236</f>
        <v>0</v>
      </c>
      <c r="K237" s="36">
        <f>'135_transform'!K236</f>
        <v>0</v>
      </c>
      <c r="L237" s="36">
        <f>'135_transform'!L236</f>
        <v>0</v>
      </c>
      <c r="M237" s="36">
        <f>'135_transform'!M236</f>
        <v>15151</v>
      </c>
      <c r="N237" s="36">
        <f>'135_transform'!N236</f>
        <v>0</v>
      </c>
      <c r="O237" s="36">
        <f>'135_transform'!O236</f>
        <v>0</v>
      </c>
    </row>
    <row r="238" spans="1:15" x14ac:dyDescent="0.15">
      <c r="A238" s="36" t="str">
        <f>'135_transform'!A237&amp;" "</f>
        <v xml:space="preserve">ООО КБ "АРЕСБАНК" (2914) </v>
      </c>
      <c r="B238" s="36">
        <f>'135_transform'!B237</f>
        <v>0</v>
      </c>
      <c r="C238" s="36">
        <f>'135_transform'!C237</f>
        <v>0</v>
      </c>
      <c r="D238" s="36">
        <f>'135_transform'!D237</f>
        <v>0</v>
      </c>
      <c r="E238" s="36">
        <f>'135_transform'!E237</f>
        <v>0</v>
      </c>
      <c r="F238" s="36">
        <f>'135_transform'!F237</f>
        <v>30643</v>
      </c>
      <c r="G238" s="36">
        <f>'135_transform'!G237</f>
        <v>0</v>
      </c>
      <c r="H238" s="36">
        <f>'135_transform'!H237</f>
        <v>0</v>
      </c>
      <c r="I238" s="36">
        <f>'135_transform'!I237</f>
        <v>0</v>
      </c>
      <c r="J238" s="36">
        <f>'135_transform'!J237</f>
        <v>0</v>
      </c>
      <c r="K238" s="36">
        <f>'135_transform'!K237</f>
        <v>0</v>
      </c>
      <c r="L238" s="36">
        <f>'135_transform'!L237</f>
        <v>0</v>
      </c>
      <c r="M238" s="36">
        <f>'135_transform'!M237</f>
        <v>30288</v>
      </c>
      <c r="N238" s="36">
        <f>'135_transform'!N237</f>
        <v>0</v>
      </c>
      <c r="O238" s="36">
        <f>'135_transform'!O237</f>
        <v>0</v>
      </c>
    </row>
    <row r="239" spans="1:15" x14ac:dyDescent="0.15">
      <c r="A239" s="36" t="str">
        <f>'135_transform'!A238&amp;" "</f>
        <v xml:space="preserve">ББР Банк (АО) (2929) </v>
      </c>
      <c r="B239" s="36">
        <f>'135_transform'!B238</f>
        <v>0</v>
      </c>
      <c r="C239" s="36">
        <f>'135_transform'!C238</f>
        <v>0</v>
      </c>
      <c r="D239" s="36">
        <f>'135_transform'!D238</f>
        <v>864981</v>
      </c>
      <c r="E239" s="36">
        <f>'135_transform'!E238</f>
        <v>50671</v>
      </c>
      <c r="F239" s="36">
        <f>'135_transform'!F238</f>
        <v>2021978</v>
      </c>
      <c r="G239" s="36">
        <f>'135_transform'!G238</f>
        <v>0</v>
      </c>
      <c r="H239" s="36">
        <f>'135_transform'!H238</f>
        <v>0</v>
      </c>
      <c r="I239" s="36">
        <f>'135_transform'!I238</f>
        <v>0</v>
      </c>
      <c r="J239" s="36">
        <f>'135_transform'!J238</f>
        <v>0</v>
      </c>
      <c r="K239" s="36">
        <f>'135_transform'!K238</f>
        <v>1948143</v>
      </c>
      <c r="L239" s="36">
        <f>'135_transform'!L238</f>
        <v>50392</v>
      </c>
      <c r="M239" s="36">
        <f>'135_transform'!M238</f>
        <v>1985792</v>
      </c>
      <c r="N239" s="36">
        <f>'135_transform'!N238</f>
        <v>0</v>
      </c>
      <c r="O239" s="36">
        <f>'135_transform'!O238</f>
        <v>0</v>
      </c>
    </row>
    <row r="240" spans="1:15" x14ac:dyDescent="0.15">
      <c r="A240" s="36" t="str">
        <f>'135_transform'!A239&amp;" "</f>
        <v xml:space="preserve">КБ "НМБ" ООО (2932) </v>
      </c>
      <c r="B240" s="36">
        <f>'135_transform'!B239</f>
        <v>0</v>
      </c>
      <c r="C240" s="36">
        <f>'135_transform'!C239</f>
        <v>0</v>
      </c>
      <c r="D240" s="36">
        <f>'135_transform'!D239</f>
        <v>0</v>
      </c>
      <c r="E240" s="36">
        <f>'135_transform'!E239</f>
        <v>0</v>
      </c>
      <c r="F240" s="36">
        <f>'135_transform'!F239</f>
        <v>97919</v>
      </c>
      <c r="G240" s="36">
        <f>'135_transform'!G239</f>
        <v>0</v>
      </c>
      <c r="H240" s="36">
        <f>'135_transform'!H239</f>
        <v>0</v>
      </c>
      <c r="I240" s="36">
        <f>'135_transform'!I239</f>
        <v>0</v>
      </c>
      <c r="J240" s="36">
        <f>'135_transform'!J239</f>
        <v>0</v>
      </c>
      <c r="K240" s="36">
        <f>'135_transform'!K239</f>
        <v>0</v>
      </c>
      <c r="L240" s="36">
        <f>'135_transform'!L239</f>
        <v>0</v>
      </c>
      <c r="M240" s="36">
        <f>'135_transform'!M239</f>
        <v>83919</v>
      </c>
      <c r="N240" s="36">
        <f>'135_transform'!N239</f>
        <v>0</v>
      </c>
      <c r="O240" s="36">
        <f>'135_transform'!O239</f>
        <v>0</v>
      </c>
    </row>
    <row r="241" spans="1:15" x14ac:dyDescent="0.15">
      <c r="A241" s="36" t="str">
        <f>'135_transform'!A240&amp;" "</f>
        <v xml:space="preserve">АО "УРАЛПРОМБАНК" (2964) </v>
      </c>
      <c r="B241" s="36">
        <f>'135_transform'!B240</f>
        <v>0</v>
      </c>
      <c r="C241" s="36">
        <f>'135_transform'!C240</f>
        <v>0</v>
      </c>
      <c r="D241" s="36">
        <f>'135_transform'!D240</f>
        <v>0</v>
      </c>
      <c r="E241" s="36">
        <f>'135_transform'!E240</f>
        <v>218873</v>
      </c>
      <c r="F241" s="36">
        <f>'135_transform'!F240</f>
        <v>0</v>
      </c>
      <c r="G241" s="36">
        <f>'135_transform'!G240</f>
        <v>0</v>
      </c>
      <c r="H241" s="36">
        <f>'135_transform'!H240</f>
        <v>0</v>
      </c>
      <c r="I241" s="36">
        <f>'135_transform'!I240</f>
        <v>0</v>
      </c>
      <c r="J241" s="36">
        <f>'135_transform'!J240</f>
        <v>0</v>
      </c>
      <c r="K241" s="36">
        <f>'135_transform'!K240</f>
        <v>0</v>
      </c>
      <c r="L241" s="36">
        <f>'135_transform'!L240</f>
        <v>226449</v>
      </c>
      <c r="M241" s="36">
        <f>'135_transform'!M240</f>
        <v>6188</v>
      </c>
      <c r="N241" s="36">
        <f>'135_transform'!N240</f>
        <v>0</v>
      </c>
      <c r="O241" s="36">
        <f>'135_transform'!O240</f>
        <v>0</v>
      </c>
    </row>
    <row r="242" spans="1:15" x14ac:dyDescent="0.15">
      <c r="A242" s="36" t="str">
        <f>'135_transform'!A241&amp;" "</f>
        <v xml:space="preserve">АО "ГОРБАНК" (2982) </v>
      </c>
      <c r="B242" s="36">
        <f>'135_transform'!B241</f>
        <v>0</v>
      </c>
      <c r="C242" s="36">
        <f>'135_transform'!C241</f>
        <v>0</v>
      </c>
      <c r="D242" s="36">
        <f>'135_transform'!D241</f>
        <v>0</v>
      </c>
      <c r="E242" s="36">
        <f>'135_transform'!E241</f>
        <v>0</v>
      </c>
      <c r="F242" s="36">
        <f>'135_transform'!F241</f>
        <v>0</v>
      </c>
      <c r="G242" s="36">
        <f>'135_transform'!G241</f>
        <v>0</v>
      </c>
      <c r="H242" s="36">
        <f>'135_transform'!H241</f>
        <v>0</v>
      </c>
      <c r="I242" s="36">
        <f>'135_transform'!I241</f>
        <v>0</v>
      </c>
      <c r="J242" s="36">
        <f>'135_transform'!J241</f>
        <v>0</v>
      </c>
      <c r="K242" s="36">
        <f>'135_transform'!K241</f>
        <v>0</v>
      </c>
      <c r="L242" s="36">
        <f>'135_transform'!L241</f>
        <v>0</v>
      </c>
      <c r="M242" s="36">
        <f>'135_transform'!M241</f>
        <v>0</v>
      </c>
      <c r="N242" s="36">
        <f>'135_transform'!N241</f>
        <v>0</v>
      </c>
      <c r="O242" s="36">
        <f>'135_transform'!O241</f>
        <v>0</v>
      </c>
    </row>
    <row r="243" spans="1:15" x14ac:dyDescent="0.15">
      <c r="A243" s="36" t="str">
        <f>'135_transform'!A242&amp;" "</f>
        <v xml:space="preserve">КБ "Байкалкредобанк" (АО) (2990) </v>
      </c>
      <c r="B243" s="36">
        <f>'135_transform'!B242</f>
        <v>0</v>
      </c>
      <c r="C243" s="36">
        <f>'135_transform'!C242</f>
        <v>0</v>
      </c>
      <c r="D243" s="36">
        <f>'135_transform'!D242</f>
        <v>0</v>
      </c>
      <c r="E243" s="36">
        <f>'135_transform'!E242</f>
        <v>764</v>
      </c>
      <c r="F243" s="36">
        <f>'135_transform'!F242</f>
        <v>2033</v>
      </c>
      <c r="G243" s="36">
        <f>'135_transform'!G242</f>
        <v>0</v>
      </c>
      <c r="H243" s="36">
        <f>'135_transform'!H242</f>
        <v>0</v>
      </c>
      <c r="I243" s="36">
        <f>'135_transform'!I242</f>
        <v>0</v>
      </c>
      <c r="J243" s="36">
        <f>'135_transform'!J242</f>
        <v>0</v>
      </c>
      <c r="K243" s="36">
        <f>'135_transform'!K242</f>
        <v>0</v>
      </c>
      <c r="L243" s="36">
        <f>'135_transform'!L242</f>
        <v>764</v>
      </c>
      <c r="M243" s="36">
        <f>'135_transform'!M242</f>
        <v>2033</v>
      </c>
      <c r="N243" s="36">
        <f>'135_transform'!N242</f>
        <v>0</v>
      </c>
      <c r="O243" s="36">
        <f>'135_transform'!O242</f>
        <v>0</v>
      </c>
    </row>
    <row r="244" spans="1:15" x14ac:dyDescent="0.15">
      <c r="A244" s="36" t="str">
        <f>'135_transform'!A243&amp;" "</f>
        <v xml:space="preserve">КБ "СТРОЙЛЕСБАНК" (ООО) (2995) </v>
      </c>
      <c r="B244" s="36">
        <f>'135_transform'!B243</f>
        <v>0</v>
      </c>
      <c r="C244" s="36">
        <f>'135_transform'!C243</f>
        <v>0</v>
      </c>
      <c r="D244" s="36">
        <f>'135_transform'!D243</f>
        <v>0</v>
      </c>
      <c r="E244" s="36">
        <f>'135_transform'!E243</f>
        <v>264233</v>
      </c>
      <c r="F244" s="36">
        <f>'135_transform'!F243</f>
        <v>3822</v>
      </c>
      <c r="G244" s="36">
        <f>'135_transform'!G243</f>
        <v>0</v>
      </c>
      <c r="H244" s="36">
        <f>'135_transform'!H243</f>
        <v>0</v>
      </c>
      <c r="I244" s="36">
        <f>'135_transform'!I243</f>
        <v>0</v>
      </c>
      <c r="J244" s="36">
        <f>'135_transform'!J243</f>
        <v>0</v>
      </c>
      <c r="K244" s="36">
        <f>'135_transform'!K243</f>
        <v>0</v>
      </c>
      <c r="L244" s="36">
        <f>'135_transform'!L243</f>
        <v>226745</v>
      </c>
      <c r="M244" s="36">
        <f>'135_transform'!M243</f>
        <v>4031</v>
      </c>
      <c r="N244" s="36">
        <f>'135_transform'!N243</f>
        <v>0</v>
      </c>
      <c r="O244" s="36">
        <f>'135_transform'!O243</f>
        <v>0</v>
      </c>
    </row>
    <row r="245" spans="1:15" x14ac:dyDescent="0.15">
      <c r="A245" s="36" t="str">
        <f>'135_transform'!A244&amp;" "</f>
        <v xml:space="preserve">ООО "ПроКоммерцБанк" (2996) </v>
      </c>
      <c r="B245" s="36">
        <f>'135_transform'!B244</f>
        <v>0</v>
      </c>
      <c r="C245" s="36">
        <f>'135_transform'!C244</f>
        <v>0</v>
      </c>
      <c r="D245" s="36">
        <f>'135_transform'!D244</f>
        <v>0</v>
      </c>
      <c r="E245" s="36">
        <f>'135_transform'!E244</f>
        <v>0</v>
      </c>
      <c r="F245" s="36">
        <f>'135_transform'!F244</f>
        <v>0</v>
      </c>
      <c r="G245" s="36">
        <f>'135_transform'!G244</f>
        <v>0</v>
      </c>
      <c r="H245" s="36">
        <f>'135_transform'!H244</f>
        <v>0</v>
      </c>
      <c r="I245" s="36">
        <f>'135_transform'!I244</f>
        <v>0</v>
      </c>
      <c r="J245" s="36">
        <f>'135_transform'!J244</f>
        <v>0</v>
      </c>
      <c r="K245" s="36">
        <f>'135_transform'!K244</f>
        <v>0</v>
      </c>
      <c r="L245" s="36">
        <f>'135_transform'!L244</f>
        <v>0</v>
      </c>
      <c r="M245" s="36">
        <f>'135_transform'!M244</f>
        <v>0</v>
      </c>
      <c r="N245" s="36">
        <f>'135_transform'!N244</f>
        <v>0</v>
      </c>
      <c r="O245" s="36">
        <f>'135_transform'!O244</f>
        <v>0</v>
      </c>
    </row>
    <row r="246" spans="1:15" x14ac:dyDescent="0.15">
      <c r="A246" s="36" t="str">
        <f>'135_transform'!A245&amp;" "</f>
        <v xml:space="preserve">АО "Углеметбанк" (2997) </v>
      </c>
      <c r="B246" s="36">
        <f>'135_transform'!B245</f>
        <v>0</v>
      </c>
      <c r="C246" s="36">
        <f>'135_transform'!C245</f>
        <v>0</v>
      </c>
      <c r="D246" s="36">
        <f>'135_transform'!D245</f>
        <v>0</v>
      </c>
      <c r="E246" s="36">
        <f>'135_transform'!E245</f>
        <v>115542</v>
      </c>
      <c r="F246" s="36">
        <f>'135_transform'!F245</f>
        <v>26968</v>
      </c>
      <c r="G246" s="36">
        <f>'135_transform'!G245</f>
        <v>0</v>
      </c>
      <c r="H246" s="36">
        <f>'135_transform'!H245</f>
        <v>0</v>
      </c>
      <c r="I246" s="36">
        <f>'135_transform'!I245</f>
        <v>0</v>
      </c>
      <c r="J246" s="36">
        <f>'135_transform'!J245</f>
        <v>0</v>
      </c>
      <c r="K246" s="36">
        <f>'135_transform'!K245</f>
        <v>0</v>
      </c>
      <c r="L246" s="36">
        <f>'135_transform'!L245</f>
        <v>115542</v>
      </c>
      <c r="M246" s="36">
        <f>'135_transform'!M245</f>
        <v>26969</v>
      </c>
      <c r="N246" s="36">
        <f>'135_transform'!N245</f>
        <v>0</v>
      </c>
      <c r="O246" s="36">
        <f>'135_transform'!O245</f>
        <v>0</v>
      </c>
    </row>
    <row r="247" spans="1:15" x14ac:dyDescent="0.15">
      <c r="A247" s="36" t="str">
        <f>'135_transform'!A246&amp;" "</f>
        <v xml:space="preserve">АО "Экспобанк" (2998) </v>
      </c>
      <c r="B247" s="36">
        <f>'135_transform'!B246</f>
        <v>183690</v>
      </c>
      <c r="C247" s="36">
        <f>'135_transform'!C246</f>
        <v>0</v>
      </c>
      <c r="D247" s="36">
        <f>'135_transform'!D246</f>
        <v>0</v>
      </c>
      <c r="E247" s="36">
        <f>'135_transform'!E246</f>
        <v>678562</v>
      </c>
      <c r="F247" s="36">
        <f>'135_transform'!F246</f>
        <v>88330</v>
      </c>
      <c r="G247" s="36">
        <f>'135_transform'!G246</f>
        <v>0</v>
      </c>
      <c r="H247" s="36">
        <f>'135_transform'!H246</f>
        <v>0</v>
      </c>
      <c r="I247" s="36">
        <f>'135_transform'!I246</f>
        <v>183690</v>
      </c>
      <c r="J247" s="36">
        <f>'135_transform'!J246</f>
        <v>0</v>
      </c>
      <c r="K247" s="36">
        <f>'135_transform'!K246</f>
        <v>0</v>
      </c>
      <c r="L247" s="36">
        <f>'135_transform'!L246</f>
        <v>678562</v>
      </c>
      <c r="M247" s="36">
        <f>'135_transform'!M246</f>
        <v>91002</v>
      </c>
      <c r="N247" s="36">
        <f>'135_transform'!N246</f>
        <v>0</v>
      </c>
      <c r="O247" s="36">
        <f>'135_transform'!O246</f>
        <v>0</v>
      </c>
    </row>
    <row r="248" spans="1:15" x14ac:dyDescent="0.15">
      <c r="A248" s="36" t="str">
        <f>'135_transform'!A247&amp;" "</f>
        <v xml:space="preserve">ПАО АКБ "Приморье" (3001) </v>
      </c>
      <c r="B248" s="36">
        <f>'135_transform'!B247</f>
        <v>0</v>
      </c>
      <c r="C248" s="36">
        <f>'135_transform'!C247</f>
        <v>0</v>
      </c>
      <c r="D248" s="36">
        <f>'135_transform'!D247</f>
        <v>2115</v>
      </c>
      <c r="E248" s="36">
        <f>'135_transform'!E247</f>
        <v>0</v>
      </c>
      <c r="F248" s="36">
        <f>'135_transform'!F247</f>
        <v>759011</v>
      </c>
      <c r="G248" s="36">
        <f>'135_transform'!G247</f>
        <v>0</v>
      </c>
      <c r="H248" s="36">
        <f>'135_transform'!H247</f>
        <v>0</v>
      </c>
      <c r="I248" s="36">
        <f>'135_transform'!I247</f>
        <v>0</v>
      </c>
      <c r="J248" s="36">
        <f>'135_transform'!J247</f>
        <v>0</v>
      </c>
      <c r="K248" s="36">
        <f>'135_transform'!K247</f>
        <v>2115</v>
      </c>
      <c r="L248" s="36">
        <f>'135_transform'!L247</f>
        <v>0</v>
      </c>
      <c r="M248" s="36">
        <f>'135_transform'!M247</f>
        <v>759011</v>
      </c>
      <c r="N248" s="36">
        <f>'135_transform'!N247</f>
        <v>0</v>
      </c>
      <c r="O248" s="36">
        <f>'135_transform'!O247</f>
        <v>0</v>
      </c>
    </row>
    <row r="249" spans="1:15" x14ac:dyDescent="0.15">
      <c r="A249" s="36" t="str">
        <f>'135_transform'!A248&amp;" "</f>
        <v xml:space="preserve">АО Банк "Развитие-Столица" (3013) </v>
      </c>
      <c r="B249" s="36">
        <f>'135_transform'!B248</f>
        <v>0</v>
      </c>
      <c r="C249" s="36">
        <f>'135_transform'!C248</f>
        <v>0</v>
      </c>
      <c r="D249" s="36">
        <f>'135_transform'!D248</f>
        <v>0</v>
      </c>
      <c r="E249" s="36">
        <f>'135_transform'!E248</f>
        <v>0</v>
      </c>
      <c r="F249" s="36">
        <f>'135_transform'!F248</f>
        <v>158798</v>
      </c>
      <c r="G249" s="36">
        <f>'135_transform'!G248</f>
        <v>0</v>
      </c>
      <c r="H249" s="36">
        <f>'135_transform'!H248</f>
        <v>0</v>
      </c>
      <c r="I249" s="36">
        <f>'135_transform'!I248</f>
        <v>0</v>
      </c>
      <c r="J249" s="36">
        <f>'135_transform'!J248</f>
        <v>0</v>
      </c>
      <c r="K249" s="36">
        <f>'135_transform'!K248</f>
        <v>0</v>
      </c>
      <c r="L249" s="36">
        <f>'135_transform'!L248</f>
        <v>0</v>
      </c>
      <c r="M249" s="36">
        <f>'135_transform'!M248</f>
        <v>158652</v>
      </c>
      <c r="N249" s="36">
        <f>'135_transform'!N248</f>
        <v>0</v>
      </c>
      <c r="O249" s="36">
        <f>'135_transform'!O248</f>
        <v>0</v>
      </c>
    </row>
    <row r="250" spans="1:15" x14ac:dyDescent="0.15">
      <c r="A250" s="36" t="str">
        <f>'135_transform'!A249&amp;" "</f>
        <v xml:space="preserve">"Республиканский Кредитный Альянс" ООО (3017) </v>
      </c>
      <c r="B250" s="36">
        <f>'135_transform'!B249</f>
        <v>0</v>
      </c>
      <c r="C250" s="36">
        <f>'135_transform'!C249</f>
        <v>0</v>
      </c>
      <c r="D250" s="36">
        <f>'135_transform'!D249</f>
        <v>0</v>
      </c>
      <c r="E250" s="36">
        <f>'135_transform'!E249</f>
        <v>0</v>
      </c>
      <c r="F250" s="36">
        <f>'135_transform'!F249</f>
        <v>0</v>
      </c>
      <c r="G250" s="36">
        <f>'135_transform'!G249</f>
        <v>0</v>
      </c>
      <c r="H250" s="36">
        <f>'135_transform'!H249</f>
        <v>0</v>
      </c>
      <c r="I250" s="36">
        <f>'135_transform'!I249</f>
        <v>0</v>
      </c>
      <c r="J250" s="36">
        <f>'135_transform'!J249</f>
        <v>0</v>
      </c>
      <c r="K250" s="36">
        <f>'135_transform'!K249</f>
        <v>0</v>
      </c>
      <c r="L250" s="36">
        <f>'135_transform'!L249</f>
        <v>0</v>
      </c>
      <c r="M250" s="36">
        <f>'135_transform'!M249</f>
        <v>0</v>
      </c>
      <c r="N250" s="36">
        <f>'135_transform'!N249</f>
        <v>0</v>
      </c>
      <c r="O250" s="36">
        <f>'135_transform'!O249</f>
        <v>0</v>
      </c>
    </row>
    <row r="251" spans="1:15" x14ac:dyDescent="0.15">
      <c r="A251" s="36" t="str">
        <f>'135_transform'!A250&amp;" "</f>
        <v xml:space="preserve">АО "Яндекс Банк" (3027) </v>
      </c>
      <c r="B251" s="36">
        <f>'135_transform'!B250</f>
        <v>0</v>
      </c>
      <c r="C251" s="36">
        <f>'135_transform'!C250</f>
        <v>0</v>
      </c>
      <c r="D251" s="36">
        <f>'135_transform'!D250</f>
        <v>0</v>
      </c>
      <c r="E251" s="36">
        <f>'135_transform'!E250</f>
        <v>0</v>
      </c>
      <c r="F251" s="36">
        <f>'135_transform'!F250</f>
        <v>0</v>
      </c>
      <c r="G251" s="36">
        <f>'135_transform'!G250</f>
        <v>0</v>
      </c>
      <c r="H251" s="36">
        <f>'135_transform'!H250</f>
        <v>0</v>
      </c>
      <c r="I251" s="36">
        <f>'135_transform'!I250</f>
        <v>0</v>
      </c>
      <c r="J251" s="36">
        <f>'135_transform'!J250</f>
        <v>0</v>
      </c>
      <c r="K251" s="36">
        <f>'135_transform'!K250</f>
        <v>0</v>
      </c>
      <c r="L251" s="36">
        <f>'135_transform'!L250</f>
        <v>0</v>
      </c>
      <c r="M251" s="36">
        <f>'135_transform'!M250</f>
        <v>0</v>
      </c>
      <c r="N251" s="36">
        <f>'135_transform'!N250</f>
        <v>0</v>
      </c>
      <c r="O251" s="36">
        <f>'135_transform'!O250</f>
        <v>0</v>
      </c>
    </row>
    <row r="252" spans="1:15" x14ac:dyDescent="0.15">
      <c r="A252" s="36" t="str">
        <f>'135_transform'!A251&amp;" "</f>
        <v xml:space="preserve">Джей энд Ти Банк (АО) (3061) </v>
      </c>
      <c r="B252" s="36">
        <f>'135_transform'!B251</f>
        <v>0</v>
      </c>
      <c r="C252" s="36">
        <f>'135_transform'!C251</f>
        <v>0</v>
      </c>
      <c r="D252" s="36">
        <f>'135_transform'!D251</f>
        <v>1504779</v>
      </c>
      <c r="E252" s="36">
        <f>'135_transform'!E251</f>
        <v>317450</v>
      </c>
      <c r="F252" s="36">
        <f>'135_transform'!F251</f>
        <v>0</v>
      </c>
      <c r="G252" s="36">
        <f>'135_transform'!G251</f>
        <v>0</v>
      </c>
      <c r="H252" s="36">
        <f>'135_transform'!H251</f>
        <v>0</v>
      </c>
      <c r="I252" s="36">
        <f>'135_transform'!I251</f>
        <v>0</v>
      </c>
      <c r="J252" s="36">
        <f>'135_transform'!J251</f>
        <v>0</v>
      </c>
      <c r="K252" s="36">
        <f>'135_transform'!K251</f>
        <v>1569072</v>
      </c>
      <c r="L252" s="36">
        <f>'135_transform'!L251</f>
        <v>248250</v>
      </c>
      <c r="M252" s="36">
        <f>'135_transform'!M251</f>
        <v>0</v>
      </c>
      <c r="N252" s="36">
        <f>'135_transform'!N251</f>
        <v>0</v>
      </c>
      <c r="O252" s="36">
        <f>'135_transform'!O251</f>
        <v>0</v>
      </c>
    </row>
    <row r="253" spans="1:15" x14ac:dyDescent="0.15">
      <c r="A253" s="36" t="str">
        <f>'135_transform'!A252&amp;" "</f>
        <v xml:space="preserve">ПАО "РГС Банк" (3073) </v>
      </c>
      <c r="B253" s="36">
        <f>'135_transform'!B252</f>
        <v>0</v>
      </c>
      <c r="C253" s="36">
        <f>'135_transform'!C252</f>
        <v>0</v>
      </c>
      <c r="D253" s="36">
        <f>'135_transform'!D252</f>
        <v>0</v>
      </c>
      <c r="E253" s="36">
        <f>'135_transform'!E252</f>
        <v>1040520</v>
      </c>
      <c r="F253" s="36">
        <f>'135_transform'!F252</f>
        <v>33543</v>
      </c>
      <c r="G253" s="36">
        <f>'135_transform'!G252</f>
        <v>0</v>
      </c>
      <c r="H253" s="36">
        <f>'135_transform'!H252</f>
        <v>0</v>
      </c>
      <c r="I253" s="36">
        <f>'135_transform'!I252</f>
        <v>0</v>
      </c>
      <c r="J253" s="36">
        <f>'135_transform'!J252</f>
        <v>0</v>
      </c>
      <c r="K253" s="36">
        <f>'135_transform'!K252</f>
        <v>0</v>
      </c>
      <c r="L253" s="36">
        <f>'135_transform'!L252</f>
        <v>1013544</v>
      </c>
      <c r="M253" s="36">
        <f>'135_transform'!M252</f>
        <v>33403</v>
      </c>
      <c r="N253" s="36">
        <f>'135_transform'!N252</f>
        <v>0</v>
      </c>
      <c r="O253" s="36">
        <f>'135_transform'!O252</f>
        <v>0</v>
      </c>
    </row>
    <row r="254" spans="1:15" x14ac:dyDescent="0.15">
      <c r="A254" s="36" t="str">
        <f>'135_transform'!A253&amp;" "</f>
        <v xml:space="preserve">"Нацинвестпромбанк" (АО) (3077) </v>
      </c>
      <c r="B254" s="36">
        <f>'135_transform'!B253</f>
        <v>0</v>
      </c>
      <c r="C254" s="36">
        <f>'135_transform'!C253</f>
        <v>0</v>
      </c>
      <c r="D254" s="36">
        <f>'135_transform'!D253</f>
        <v>0</v>
      </c>
      <c r="E254" s="36">
        <f>'135_transform'!E253</f>
        <v>0</v>
      </c>
      <c r="F254" s="36">
        <f>'135_transform'!F253</f>
        <v>0</v>
      </c>
      <c r="G254" s="36">
        <f>'135_transform'!G253</f>
        <v>0</v>
      </c>
      <c r="H254" s="36">
        <f>'135_transform'!H253</f>
        <v>0</v>
      </c>
      <c r="I254" s="36">
        <f>'135_transform'!I253</f>
        <v>0</v>
      </c>
      <c r="J254" s="36">
        <f>'135_transform'!J253</f>
        <v>0</v>
      </c>
      <c r="K254" s="36">
        <f>'135_transform'!K253</f>
        <v>0</v>
      </c>
      <c r="L254" s="36">
        <f>'135_transform'!L253</f>
        <v>0</v>
      </c>
      <c r="M254" s="36">
        <f>'135_transform'!M253</f>
        <v>100374</v>
      </c>
      <c r="N254" s="36">
        <f>'135_transform'!N253</f>
        <v>0</v>
      </c>
      <c r="O254" s="36">
        <f>'135_transform'!O253</f>
        <v>0</v>
      </c>
    </row>
    <row r="255" spans="1:15" x14ac:dyDescent="0.15">
      <c r="A255" s="36" t="str">
        <f>'135_transform'!A254&amp;" "</f>
        <v xml:space="preserve">КБ "Рента-Банк" АО (3095) </v>
      </c>
      <c r="B255" s="36">
        <f>'135_transform'!B254</f>
        <v>0</v>
      </c>
      <c r="C255" s="36">
        <f>'135_transform'!C254</f>
        <v>0</v>
      </c>
      <c r="D255" s="36">
        <f>'135_transform'!D254</f>
        <v>0</v>
      </c>
      <c r="E255" s="36">
        <f>'135_transform'!E254</f>
        <v>0</v>
      </c>
      <c r="F255" s="36">
        <f>'135_transform'!F254</f>
        <v>0</v>
      </c>
      <c r="G255" s="36">
        <f>'135_transform'!G254</f>
        <v>0</v>
      </c>
      <c r="H255" s="36">
        <f>'135_transform'!H254</f>
        <v>0</v>
      </c>
      <c r="I255" s="36">
        <f>'135_transform'!I254</f>
        <v>0</v>
      </c>
      <c r="J255" s="36">
        <f>'135_transform'!J254</f>
        <v>0</v>
      </c>
      <c r="K255" s="36">
        <f>'135_transform'!K254</f>
        <v>0</v>
      </c>
      <c r="L255" s="36">
        <f>'135_transform'!L254</f>
        <v>0</v>
      </c>
      <c r="M255" s="36">
        <f>'135_transform'!M254</f>
        <v>0</v>
      </c>
      <c r="N255" s="36">
        <f>'135_transform'!N254</f>
        <v>0</v>
      </c>
      <c r="O255" s="36">
        <f>'135_transform'!O254</f>
        <v>0</v>
      </c>
    </row>
    <row r="256" spans="1:15" x14ac:dyDescent="0.15">
      <c r="A256" s="36" t="str">
        <f>'135_transform'!A255&amp;" "</f>
        <v xml:space="preserve">АО "РФК-банк" (3099) </v>
      </c>
      <c r="B256" s="36">
        <f>'135_transform'!B255</f>
        <v>0</v>
      </c>
      <c r="C256" s="36">
        <f>'135_transform'!C255</f>
        <v>0</v>
      </c>
      <c r="D256" s="36">
        <f>'135_transform'!D255</f>
        <v>0</v>
      </c>
      <c r="E256" s="36">
        <f>'135_transform'!E255</f>
        <v>0</v>
      </c>
      <c r="F256" s="36">
        <f>'135_transform'!F255</f>
        <v>0</v>
      </c>
      <c r="G256" s="36">
        <f>'135_transform'!G255</f>
        <v>0</v>
      </c>
      <c r="H256" s="36">
        <f>'135_transform'!H255</f>
        <v>0</v>
      </c>
      <c r="I256" s="36">
        <f>'135_transform'!I255</f>
        <v>0</v>
      </c>
      <c r="J256" s="36">
        <f>'135_transform'!J255</f>
        <v>0</v>
      </c>
      <c r="K256" s="36">
        <f>'135_transform'!K255</f>
        <v>0</v>
      </c>
      <c r="L256" s="36">
        <f>'135_transform'!L255</f>
        <v>0</v>
      </c>
      <c r="M256" s="36">
        <f>'135_transform'!M255</f>
        <v>0</v>
      </c>
      <c r="N256" s="36">
        <f>'135_transform'!N255</f>
        <v>0</v>
      </c>
      <c r="O256" s="36">
        <f>'135_transform'!O255</f>
        <v>0</v>
      </c>
    </row>
    <row r="257" spans="1:15" x14ac:dyDescent="0.15">
      <c r="A257" s="36" t="str">
        <f>'135_transform'!A256&amp;" "</f>
        <v xml:space="preserve">ООО КБ "ЭКО-ИНВЕСТ" (3116) </v>
      </c>
      <c r="B257" s="36">
        <f>'135_transform'!B256</f>
        <v>0</v>
      </c>
      <c r="C257" s="36">
        <f>'135_transform'!C256</f>
        <v>0</v>
      </c>
      <c r="D257" s="36">
        <f>'135_transform'!D256</f>
        <v>0</v>
      </c>
      <c r="E257" s="36">
        <f>'135_transform'!E256</f>
        <v>59010</v>
      </c>
      <c r="F257" s="36">
        <f>'135_transform'!F256</f>
        <v>0</v>
      </c>
      <c r="G257" s="36">
        <f>'135_transform'!G256</f>
        <v>0</v>
      </c>
      <c r="H257" s="36">
        <f>'135_transform'!H256</f>
        <v>0</v>
      </c>
      <c r="I257" s="36">
        <f>'135_transform'!I256</f>
        <v>0</v>
      </c>
      <c r="J257" s="36">
        <f>'135_transform'!J256</f>
        <v>0</v>
      </c>
      <c r="K257" s="36">
        <f>'135_transform'!K256</f>
        <v>0</v>
      </c>
      <c r="L257" s="36">
        <f>'135_transform'!L256</f>
        <v>59010</v>
      </c>
      <c r="M257" s="36">
        <f>'135_transform'!M256</f>
        <v>0</v>
      </c>
      <c r="N257" s="36">
        <f>'135_transform'!N256</f>
        <v>0</v>
      </c>
      <c r="O257" s="36">
        <f>'135_transform'!O256</f>
        <v>0</v>
      </c>
    </row>
    <row r="258" spans="1:15" x14ac:dyDescent="0.15">
      <c r="A258" s="36" t="str">
        <f>'135_transform'!A257&amp;" "</f>
        <v xml:space="preserve">АО "НС Банк" (3124) </v>
      </c>
      <c r="B258" s="36">
        <f>'135_transform'!B257</f>
        <v>0</v>
      </c>
      <c r="C258" s="36">
        <f>'135_transform'!C257</f>
        <v>0</v>
      </c>
      <c r="D258" s="36">
        <f>'135_transform'!D257</f>
        <v>261120</v>
      </c>
      <c r="E258" s="36">
        <f>'135_transform'!E257</f>
        <v>0</v>
      </c>
      <c r="F258" s="36">
        <f>'135_transform'!F257</f>
        <v>353526</v>
      </c>
      <c r="G258" s="36">
        <f>'135_transform'!G257</f>
        <v>0</v>
      </c>
      <c r="H258" s="36">
        <f>'135_transform'!H257</f>
        <v>0</v>
      </c>
      <c r="I258" s="36">
        <f>'135_transform'!I257</f>
        <v>0</v>
      </c>
      <c r="J258" s="36">
        <f>'135_transform'!J257</f>
        <v>0</v>
      </c>
      <c r="K258" s="36">
        <f>'135_transform'!K257</f>
        <v>258539</v>
      </c>
      <c r="L258" s="36">
        <f>'135_transform'!L257</f>
        <v>0</v>
      </c>
      <c r="M258" s="36">
        <f>'135_transform'!M257</f>
        <v>158626</v>
      </c>
      <c r="N258" s="36">
        <f>'135_transform'!N257</f>
        <v>0</v>
      </c>
      <c r="O258" s="36">
        <f>'135_transform'!O257</f>
        <v>0</v>
      </c>
    </row>
    <row r="259" spans="1:15" x14ac:dyDescent="0.15">
      <c r="A259" s="36" t="str">
        <f>'135_transform'!A258&amp;" "</f>
        <v xml:space="preserve">АО "Таганрогбанк" (3136) </v>
      </c>
      <c r="B259" s="36">
        <f>'135_transform'!B258</f>
        <v>0</v>
      </c>
      <c r="C259" s="36">
        <f>'135_transform'!C258</f>
        <v>0</v>
      </c>
      <c r="D259" s="36">
        <f>'135_transform'!D258</f>
        <v>24092</v>
      </c>
      <c r="E259" s="36">
        <f>'135_transform'!E258</f>
        <v>0</v>
      </c>
      <c r="F259" s="36">
        <f>'135_transform'!F258</f>
        <v>0</v>
      </c>
      <c r="G259" s="36">
        <f>'135_transform'!G258</f>
        <v>37086</v>
      </c>
      <c r="H259" s="36">
        <f>'135_transform'!H258</f>
        <v>0</v>
      </c>
      <c r="I259" s="36">
        <f>'135_transform'!I258</f>
        <v>0</v>
      </c>
      <c r="J259" s="36">
        <f>'135_transform'!J258</f>
        <v>0</v>
      </c>
      <c r="K259" s="36">
        <f>'135_transform'!K258</f>
        <v>6123</v>
      </c>
      <c r="L259" s="36">
        <f>'135_transform'!L258</f>
        <v>0</v>
      </c>
      <c r="M259" s="36">
        <f>'135_transform'!M258</f>
        <v>0</v>
      </c>
      <c r="N259" s="36">
        <f>'135_transform'!N258</f>
        <v>37086</v>
      </c>
      <c r="O259" s="36">
        <f>'135_transform'!O258</f>
        <v>0</v>
      </c>
    </row>
    <row r="260" spans="1:15" x14ac:dyDescent="0.15">
      <c r="A260" s="36" t="str">
        <f>'135_transform'!A259&amp;" "</f>
        <v xml:space="preserve">АО "Банк БЖФ" (3138) </v>
      </c>
      <c r="B260" s="36">
        <f>'135_transform'!B259</f>
        <v>0</v>
      </c>
      <c r="C260" s="36">
        <f>'135_transform'!C259</f>
        <v>0</v>
      </c>
      <c r="D260" s="36">
        <f>'135_transform'!D259</f>
        <v>0</v>
      </c>
      <c r="E260" s="36">
        <f>'135_transform'!E259</f>
        <v>0</v>
      </c>
      <c r="F260" s="36">
        <f>'135_transform'!F259</f>
        <v>134937</v>
      </c>
      <c r="G260" s="36">
        <f>'135_transform'!G259</f>
        <v>0</v>
      </c>
      <c r="H260" s="36">
        <f>'135_transform'!H259</f>
        <v>0</v>
      </c>
      <c r="I260" s="36">
        <f>'135_transform'!I259</f>
        <v>0</v>
      </c>
      <c r="J260" s="36">
        <f>'135_transform'!J259</f>
        <v>0</v>
      </c>
      <c r="K260" s="36">
        <f>'135_transform'!K259</f>
        <v>0</v>
      </c>
      <c r="L260" s="36">
        <f>'135_transform'!L259</f>
        <v>0</v>
      </c>
      <c r="M260" s="36">
        <f>'135_transform'!M259</f>
        <v>91725</v>
      </c>
      <c r="N260" s="36">
        <f>'135_transform'!N259</f>
        <v>0</v>
      </c>
      <c r="O260" s="36">
        <f>'135_transform'!O259</f>
        <v>0</v>
      </c>
    </row>
    <row r="261" spans="1:15" x14ac:dyDescent="0.15">
      <c r="A261" s="36" t="str">
        <f>'135_transform'!A260&amp;" "</f>
        <v xml:space="preserve">ПАО "Банк "Екатеринбург" (3161) </v>
      </c>
      <c r="B261" s="36">
        <f>'135_transform'!B260</f>
        <v>0</v>
      </c>
      <c r="C261" s="36">
        <f>'135_transform'!C260</f>
        <v>0</v>
      </c>
      <c r="D261" s="36">
        <f>'135_transform'!D260</f>
        <v>0</v>
      </c>
      <c r="E261" s="36">
        <f>'135_transform'!E260</f>
        <v>40079</v>
      </c>
      <c r="F261" s="36">
        <f>'135_transform'!F260</f>
        <v>16892</v>
      </c>
      <c r="G261" s="36">
        <f>'135_transform'!G260</f>
        <v>0</v>
      </c>
      <c r="H261" s="36">
        <f>'135_transform'!H260</f>
        <v>0</v>
      </c>
      <c r="I261" s="36">
        <f>'135_transform'!I260</f>
        <v>0</v>
      </c>
      <c r="J261" s="36">
        <f>'135_transform'!J260</f>
        <v>0</v>
      </c>
      <c r="K261" s="36">
        <f>'135_transform'!K260</f>
        <v>0</v>
      </c>
      <c r="L261" s="36">
        <f>'135_transform'!L260</f>
        <v>0</v>
      </c>
      <c r="M261" s="36">
        <f>'135_transform'!M260</f>
        <v>7594</v>
      </c>
      <c r="N261" s="36">
        <f>'135_transform'!N260</f>
        <v>0</v>
      </c>
      <c r="O261" s="36">
        <f>'135_transform'!O260</f>
        <v>0</v>
      </c>
    </row>
    <row r="262" spans="1:15" x14ac:dyDescent="0.15">
      <c r="A262" s="36" t="str">
        <f>'135_transform'!A261&amp;" "</f>
        <v xml:space="preserve">АО "МОСКОМБАНК" (3172) </v>
      </c>
      <c r="B262" s="36">
        <f>'135_transform'!B261</f>
        <v>0</v>
      </c>
      <c r="C262" s="36">
        <f>'135_transform'!C261</f>
        <v>0</v>
      </c>
      <c r="D262" s="36">
        <f>'135_transform'!D261</f>
        <v>0</v>
      </c>
      <c r="E262" s="36">
        <f>'135_transform'!E261</f>
        <v>0</v>
      </c>
      <c r="F262" s="36">
        <f>'135_transform'!F261</f>
        <v>0</v>
      </c>
      <c r="G262" s="36">
        <f>'135_transform'!G261</f>
        <v>0</v>
      </c>
      <c r="H262" s="36">
        <f>'135_transform'!H261</f>
        <v>0</v>
      </c>
      <c r="I262" s="36">
        <f>'135_transform'!I261</f>
        <v>0</v>
      </c>
      <c r="J262" s="36">
        <f>'135_transform'!J261</f>
        <v>0</v>
      </c>
      <c r="K262" s="36">
        <f>'135_transform'!K261</f>
        <v>0</v>
      </c>
      <c r="L262" s="36">
        <f>'135_transform'!L261</f>
        <v>0</v>
      </c>
      <c r="M262" s="36">
        <f>'135_transform'!M261</f>
        <v>0</v>
      </c>
      <c r="N262" s="36">
        <f>'135_transform'!N261</f>
        <v>0</v>
      </c>
      <c r="O262" s="36">
        <f>'135_transform'!O261</f>
        <v>0</v>
      </c>
    </row>
    <row r="263" spans="1:15" x14ac:dyDescent="0.15">
      <c r="A263" s="36" t="str">
        <f>'135_transform'!A262&amp;" "</f>
        <v xml:space="preserve">ООО КБ "ВНЕШФИНБАНК" (3173) </v>
      </c>
      <c r="B263" s="36">
        <f>'135_transform'!B262</f>
        <v>0</v>
      </c>
      <c r="C263" s="36">
        <f>'135_transform'!C262</f>
        <v>0</v>
      </c>
      <c r="D263" s="36">
        <f>'135_transform'!D262</f>
        <v>0</v>
      </c>
      <c r="E263" s="36">
        <f>'135_transform'!E262</f>
        <v>0</v>
      </c>
      <c r="F263" s="36">
        <f>'135_transform'!F262</f>
        <v>0</v>
      </c>
      <c r="G263" s="36">
        <f>'135_transform'!G262</f>
        <v>0</v>
      </c>
      <c r="H263" s="36">
        <f>'135_transform'!H262</f>
        <v>0</v>
      </c>
      <c r="I263" s="36">
        <f>'135_transform'!I262</f>
        <v>0</v>
      </c>
      <c r="J263" s="36">
        <f>'135_transform'!J262</f>
        <v>0</v>
      </c>
      <c r="K263" s="36">
        <f>'135_transform'!K262</f>
        <v>0</v>
      </c>
      <c r="L263" s="36">
        <f>'135_transform'!L262</f>
        <v>0</v>
      </c>
      <c r="M263" s="36">
        <f>'135_transform'!M262</f>
        <v>0</v>
      </c>
      <c r="N263" s="36">
        <f>'135_transform'!N262</f>
        <v>0</v>
      </c>
      <c r="O263" s="36">
        <f>'135_transform'!O262</f>
        <v>0</v>
      </c>
    </row>
    <row r="264" spans="1:15" x14ac:dyDescent="0.15">
      <c r="A264" s="36" t="str">
        <f>'135_transform'!A263&amp;" "</f>
        <v xml:space="preserve">АО КБ "ИС Банк" (3175) </v>
      </c>
      <c r="B264" s="36">
        <f>'135_transform'!B263</f>
        <v>0</v>
      </c>
      <c r="C264" s="36">
        <f>'135_transform'!C263</f>
        <v>0</v>
      </c>
      <c r="D264" s="36">
        <f>'135_transform'!D263</f>
        <v>0</v>
      </c>
      <c r="E264" s="36">
        <f>'135_transform'!E263</f>
        <v>0</v>
      </c>
      <c r="F264" s="36">
        <f>'135_transform'!F263</f>
        <v>0</v>
      </c>
      <c r="G264" s="36">
        <f>'135_transform'!G263</f>
        <v>0</v>
      </c>
      <c r="H264" s="36">
        <f>'135_transform'!H263</f>
        <v>0</v>
      </c>
      <c r="I264" s="36">
        <f>'135_transform'!I263</f>
        <v>0</v>
      </c>
      <c r="J264" s="36">
        <f>'135_transform'!J263</f>
        <v>0</v>
      </c>
      <c r="K264" s="36">
        <f>'135_transform'!K263</f>
        <v>0</v>
      </c>
      <c r="L264" s="36">
        <f>'135_transform'!L263</f>
        <v>0</v>
      </c>
      <c r="M264" s="36">
        <f>'135_transform'!M263</f>
        <v>0</v>
      </c>
      <c r="N264" s="36">
        <f>'135_transform'!N263</f>
        <v>0</v>
      </c>
      <c r="O264" s="36">
        <f>'135_transform'!O263</f>
        <v>0</v>
      </c>
    </row>
    <row r="265" spans="1:15" x14ac:dyDescent="0.15">
      <c r="A265" s="36" t="str">
        <f>'135_transform'!A264&amp;" "</f>
        <v xml:space="preserve">ПАО "БАЛТИНВЕСТБАНК" (3176) </v>
      </c>
      <c r="B265" s="36">
        <f>'135_transform'!B264</f>
        <v>2519592</v>
      </c>
      <c r="C265" s="36">
        <f>'135_transform'!C264</f>
        <v>0</v>
      </c>
      <c r="D265" s="36">
        <f>'135_transform'!D264</f>
        <v>0</v>
      </c>
      <c r="E265" s="36">
        <f>'135_transform'!E264</f>
        <v>0</v>
      </c>
      <c r="F265" s="36">
        <f>'135_transform'!F264</f>
        <v>0</v>
      </c>
      <c r="G265" s="36">
        <f>'135_transform'!G264</f>
        <v>0</v>
      </c>
      <c r="H265" s="36">
        <f>'135_transform'!H264</f>
        <v>2121612</v>
      </c>
      <c r="I265" s="36">
        <f>'135_transform'!I264</f>
        <v>2519592</v>
      </c>
      <c r="J265" s="36">
        <f>'135_transform'!J264</f>
        <v>0</v>
      </c>
      <c r="K265" s="36">
        <f>'135_transform'!K264</f>
        <v>0</v>
      </c>
      <c r="L265" s="36">
        <f>'135_transform'!L264</f>
        <v>0</v>
      </c>
      <c r="M265" s="36">
        <f>'135_transform'!M264</f>
        <v>0</v>
      </c>
      <c r="N265" s="36">
        <f>'135_transform'!N264</f>
        <v>0</v>
      </c>
      <c r="O265" s="36">
        <f>'135_transform'!O264</f>
        <v>2096612</v>
      </c>
    </row>
    <row r="266" spans="1:15" x14ac:dyDescent="0.15">
      <c r="A266" s="36" t="str">
        <f>'135_transform'!A265&amp;" "</f>
        <v xml:space="preserve">КБ "Континенталь" ООО (3184) </v>
      </c>
      <c r="B266" s="36">
        <f>'135_transform'!B265</f>
        <v>0</v>
      </c>
      <c r="C266" s="36">
        <f>'135_transform'!C265</f>
        <v>0</v>
      </c>
      <c r="D266" s="36">
        <f>'135_transform'!D265</f>
        <v>0</v>
      </c>
      <c r="E266" s="36">
        <f>'135_transform'!E265</f>
        <v>43814</v>
      </c>
      <c r="F266" s="36">
        <f>'135_transform'!F265</f>
        <v>18247</v>
      </c>
      <c r="G266" s="36">
        <f>'135_transform'!G265</f>
        <v>0</v>
      </c>
      <c r="H266" s="36">
        <f>'135_transform'!H265</f>
        <v>0</v>
      </c>
      <c r="I266" s="36">
        <f>'135_transform'!I265</f>
        <v>0</v>
      </c>
      <c r="J266" s="36">
        <f>'135_transform'!J265</f>
        <v>0</v>
      </c>
      <c r="K266" s="36">
        <f>'135_transform'!K265</f>
        <v>0</v>
      </c>
      <c r="L266" s="36">
        <f>'135_transform'!L265</f>
        <v>43814</v>
      </c>
      <c r="M266" s="36">
        <f>'135_transform'!M265</f>
        <v>18247</v>
      </c>
      <c r="N266" s="36">
        <f>'135_transform'!N265</f>
        <v>0</v>
      </c>
      <c r="O266" s="36">
        <f>'135_transform'!O265</f>
        <v>0</v>
      </c>
    </row>
    <row r="267" spans="1:15" x14ac:dyDescent="0.15">
      <c r="A267" s="36" t="str">
        <f>'135_transform'!A266&amp;" "</f>
        <v xml:space="preserve">Эс-Би-Ай Банк ООО (3185) </v>
      </c>
      <c r="B267" s="36">
        <f>'135_transform'!B266</f>
        <v>0</v>
      </c>
      <c r="C267" s="36">
        <f>'135_transform'!C266</f>
        <v>0</v>
      </c>
      <c r="D267" s="36">
        <f>'135_transform'!D266</f>
        <v>0</v>
      </c>
      <c r="E267" s="36">
        <f>'135_transform'!E266</f>
        <v>8581</v>
      </c>
      <c r="F267" s="36">
        <f>'135_transform'!F266</f>
        <v>340447</v>
      </c>
      <c r="G267" s="36">
        <f>'135_transform'!G266</f>
        <v>0</v>
      </c>
      <c r="H267" s="36">
        <f>'135_transform'!H266</f>
        <v>0</v>
      </c>
      <c r="I267" s="36">
        <f>'135_transform'!I266</f>
        <v>0</v>
      </c>
      <c r="J267" s="36">
        <f>'135_transform'!J266</f>
        <v>0</v>
      </c>
      <c r="K267" s="36">
        <f>'135_transform'!K266</f>
        <v>0</v>
      </c>
      <c r="L267" s="36">
        <f>'135_transform'!L266</f>
        <v>0</v>
      </c>
      <c r="M267" s="36">
        <f>'135_transform'!M266</f>
        <v>0</v>
      </c>
      <c r="N267" s="36">
        <f>'135_transform'!N266</f>
        <v>0</v>
      </c>
      <c r="O267" s="36">
        <f>'135_transform'!O266</f>
        <v>0</v>
      </c>
    </row>
    <row r="268" spans="1:15" x14ac:dyDescent="0.15">
      <c r="A268" s="36" t="str">
        <f>'135_transform'!A267&amp;" "</f>
        <v xml:space="preserve">АО "Сити Инвест Банк" (3194) </v>
      </c>
      <c r="B268" s="36">
        <f>'135_transform'!B267</f>
        <v>0</v>
      </c>
      <c r="C268" s="36">
        <f>'135_transform'!C267</f>
        <v>0</v>
      </c>
      <c r="D268" s="36">
        <f>'135_transform'!D267</f>
        <v>0</v>
      </c>
      <c r="E268" s="36">
        <f>'135_transform'!E267</f>
        <v>0</v>
      </c>
      <c r="F268" s="36">
        <f>'135_transform'!F267</f>
        <v>81700</v>
      </c>
      <c r="G268" s="36">
        <f>'135_transform'!G267</f>
        <v>0</v>
      </c>
      <c r="H268" s="36">
        <f>'135_transform'!H267</f>
        <v>0</v>
      </c>
      <c r="I268" s="36">
        <f>'135_transform'!I267</f>
        <v>0</v>
      </c>
      <c r="J268" s="36">
        <f>'135_transform'!J267</f>
        <v>0</v>
      </c>
      <c r="K268" s="36">
        <f>'135_transform'!K267</f>
        <v>0</v>
      </c>
      <c r="L268" s="36">
        <f>'135_transform'!L267</f>
        <v>0</v>
      </c>
      <c r="M268" s="36">
        <f>'135_transform'!M267</f>
        <v>0</v>
      </c>
      <c r="N268" s="36">
        <f>'135_transform'!N267</f>
        <v>0</v>
      </c>
      <c r="O268" s="36">
        <f>'135_transform'!O267</f>
        <v>0</v>
      </c>
    </row>
    <row r="269" spans="1:15" x14ac:dyDescent="0.15">
      <c r="A269" s="36" t="str">
        <f>'135_transform'!A268&amp;" "</f>
        <v xml:space="preserve">АО НОКССБАНК (3202) </v>
      </c>
      <c r="B269" s="36">
        <f>'135_transform'!B268</f>
        <v>0</v>
      </c>
      <c r="C269" s="36">
        <f>'135_transform'!C268</f>
        <v>0</v>
      </c>
      <c r="D269" s="36">
        <f>'135_transform'!D268</f>
        <v>0</v>
      </c>
      <c r="E269" s="36">
        <f>'135_transform'!E268</f>
        <v>153320</v>
      </c>
      <c r="F269" s="36">
        <f>'135_transform'!F268</f>
        <v>14431</v>
      </c>
      <c r="G269" s="36">
        <f>'135_transform'!G268</f>
        <v>0</v>
      </c>
      <c r="H269" s="36">
        <f>'135_transform'!H268</f>
        <v>0</v>
      </c>
      <c r="I269" s="36">
        <f>'135_transform'!I268</f>
        <v>0</v>
      </c>
      <c r="J269" s="36">
        <f>'135_transform'!J268</f>
        <v>0</v>
      </c>
      <c r="K269" s="36">
        <f>'135_transform'!K268</f>
        <v>0</v>
      </c>
      <c r="L269" s="36">
        <f>'135_transform'!L268</f>
        <v>142550</v>
      </c>
      <c r="M269" s="36">
        <f>'135_transform'!M268</f>
        <v>14476</v>
      </c>
      <c r="N269" s="36">
        <f>'135_transform'!N268</f>
        <v>0</v>
      </c>
      <c r="O269" s="36">
        <f>'135_transform'!O268</f>
        <v>0</v>
      </c>
    </row>
    <row r="270" spans="1:15" x14ac:dyDescent="0.15">
      <c r="A270" s="36" t="str">
        <f>'135_transform'!A269&amp;" "</f>
        <v xml:space="preserve">АО "Газнефтьбанк" (3223) </v>
      </c>
      <c r="B270" s="36">
        <f>'135_transform'!B269</f>
        <v>0</v>
      </c>
      <c r="C270" s="36">
        <f>'135_transform'!C269</f>
        <v>0</v>
      </c>
      <c r="D270" s="36">
        <f>'135_transform'!D269</f>
        <v>0</v>
      </c>
      <c r="E270" s="36">
        <f>'135_transform'!E269</f>
        <v>120321</v>
      </c>
      <c r="F270" s="36">
        <f>'135_transform'!F269</f>
        <v>135574</v>
      </c>
      <c r="G270" s="36">
        <f>'135_transform'!G269</f>
        <v>0</v>
      </c>
      <c r="H270" s="36">
        <f>'135_transform'!H269</f>
        <v>0</v>
      </c>
      <c r="I270" s="36">
        <f>'135_transform'!I269</f>
        <v>0</v>
      </c>
      <c r="J270" s="36">
        <f>'135_transform'!J269</f>
        <v>0</v>
      </c>
      <c r="K270" s="36">
        <f>'135_transform'!K269</f>
        <v>0</v>
      </c>
      <c r="L270" s="36">
        <f>'135_transform'!L269</f>
        <v>78498</v>
      </c>
      <c r="M270" s="36">
        <f>'135_transform'!M269</f>
        <v>94294</v>
      </c>
      <c r="N270" s="36">
        <f>'135_transform'!N269</f>
        <v>0</v>
      </c>
      <c r="O270" s="36">
        <f>'135_transform'!O269</f>
        <v>0</v>
      </c>
    </row>
    <row r="271" spans="1:15" x14ac:dyDescent="0.15">
      <c r="A271" s="36" t="str">
        <f>'135_transform'!A270&amp;" "</f>
        <v xml:space="preserve">Банк "СКС" (ООО) (3224) </v>
      </c>
      <c r="B271" s="36">
        <f>'135_transform'!B270</f>
        <v>0</v>
      </c>
      <c r="C271" s="36">
        <f>'135_transform'!C270</f>
        <v>0</v>
      </c>
      <c r="D271" s="36">
        <f>'135_transform'!D270</f>
        <v>0</v>
      </c>
      <c r="E271" s="36">
        <f>'135_transform'!E270</f>
        <v>0</v>
      </c>
      <c r="F271" s="36">
        <f>'135_transform'!F270</f>
        <v>0</v>
      </c>
      <c r="G271" s="36">
        <f>'135_transform'!G270</f>
        <v>0</v>
      </c>
      <c r="H271" s="36">
        <f>'135_transform'!H270</f>
        <v>0</v>
      </c>
      <c r="I271" s="36">
        <f>'135_transform'!I270</f>
        <v>0</v>
      </c>
      <c r="J271" s="36">
        <f>'135_transform'!J270</f>
        <v>0</v>
      </c>
      <c r="K271" s="36">
        <f>'135_transform'!K270</f>
        <v>0</v>
      </c>
      <c r="L271" s="36">
        <f>'135_transform'!L270</f>
        <v>0</v>
      </c>
      <c r="M271" s="36">
        <f>'135_transform'!M270</f>
        <v>0</v>
      </c>
      <c r="N271" s="36">
        <f>'135_transform'!N270</f>
        <v>0</v>
      </c>
      <c r="O271" s="36">
        <f>'135_transform'!O270</f>
        <v>0</v>
      </c>
    </row>
    <row r="272" spans="1:15" x14ac:dyDescent="0.15">
      <c r="A272" s="36" t="str">
        <f>'135_transform'!A271&amp;" "</f>
        <v xml:space="preserve">БАНК "АГОРА" ООО (3231) </v>
      </c>
      <c r="B272" s="36">
        <f>'135_transform'!B271</f>
        <v>0</v>
      </c>
      <c r="C272" s="36">
        <f>'135_transform'!C271</f>
        <v>0</v>
      </c>
      <c r="D272" s="36">
        <f>'135_transform'!D271</f>
        <v>0</v>
      </c>
      <c r="E272" s="36">
        <f>'135_transform'!E271</f>
        <v>0</v>
      </c>
      <c r="F272" s="36">
        <f>'135_transform'!F271</f>
        <v>0</v>
      </c>
      <c r="G272" s="36">
        <f>'135_transform'!G271</f>
        <v>0</v>
      </c>
      <c r="H272" s="36">
        <f>'135_transform'!H271</f>
        <v>0</v>
      </c>
      <c r="I272" s="36">
        <f>'135_transform'!I271</f>
        <v>0</v>
      </c>
      <c r="J272" s="36">
        <f>'135_transform'!J271</f>
        <v>0</v>
      </c>
      <c r="K272" s="36">
        <f>'135_transform'!K271</f>
        <v>0</v>
      </c>
      <c r="L272" s="36">
        <f>'135_transform'!L271</f>
        <v>0</v>
      </c>
      <c r="M272" s="36">
        <f>'135_transform'!M271</f>
        <v>0</v>
      </c>
      <c r="N272" s="36">
        <f>'135_transform'!N271</f>
        <v>0</v>
      </c>
      <c r="O272" s="36">
        <f>'135_transform'!O271</f>
        <v>0</v>
      </c>
    </row>
    <row r="273" spans="1:15" x14ac:dyDescent="0.15">
      <c r="A273" s="36" t="str">
        <f>'135_transform'!A272&amp;" "</f>
        <v xml:space="preserve">АО "СЭБ Банк" (3235) </v>
      </c>
      <c r="B273" s="36">
        <f>'135_transform'!B272</f>
        <v>0</v>
      </c>
      <c r="C273" s="36">
        <f>'135_transform'!C272</f>
        <v>0</v>
      </c>
      <c r="D273" s="36">
        <f>'135_transform'!D272</f>
        <v>0</v>
      </c>
      <c r="E273" s="36">
        <f>'135_transform'!E272</f>
        <v>0</v>
      </c>
      <c r="F273" s="36">
        <f>'135_transform'!F272</f>
        <v>0</v>
      </c>
      <c r="G273" s="36">
        <f>'135_transform'!G272</f>
        <v>0</v>
      </c>
      <c r="H273" s="36">
        <f>'135_transform'!H272</f>
        <v>0</v>
      </c>
      <c r="I273" s="36">
        <f>'135_transform'!I272</f>
        <v>0</v>
      </c>
      <c r="J273" s="36">
        <f>'135_transform'!J272</f>
        <v>0</v>
      </c>
      <c r="K273" s="36">
        <f>'135_transform'!K272</f>
        <v>0</v>
      </c>
      <c r="L273" s="36">
        <f>'135_transform'!L272</f>
        <v>0</v>
      </c>
      <c r="M273" s="36">
        <f>'135_transform'!M272</f>
        <v>0</v>
      </c>
      <c r="N273" s="36">
        <f>'135_transform'!N272</f>
        <v>0</v>
      </c>
      <c r="O273" s="36">
        <f>'135_transform'!O272</f>
        <v>0</v>
      </c>
    </row>
    <row r="274" spans="1:15" x14ac:dyDescent="0.15">
      <c r="A274" s="36" t="str">
        <f>'135_transform'!A273&amp;" "</f>
        <v xml:space="preserve">ПАО БАНК "СИАБ" (3245) </v>
      </c>
      <c r="B274" s="36">
        <f>'135_transform'!B273</f>
        <v>0</v>
      </c>
      <c r="C274" s="36">
        <f>'135_transform'!C273</f>
        <v>0</v>
      </c>
      <c r="D274" s="36">
        <f>'135_transform'!D273</f>
        <v>0</v>
      </c>
      <c r="E274" s="36">
        <f>'135_transform'!E273</f>
        <v>0</v>
      </c>
      <c r="F274" s="36">
        <f>'135_transform'!F273</f>
        <v>35634</v>
      </c>
      <c r="G274" s="36">
        <f>'135_transform'!G273</f>
        <v>0</v>
      </c>
      <c r="H274" s="36">
        <f>'135_transform'!H273</f>
        <v>0</v>
      </c>
      <c r="I274" s="36">
        <f>'135_transform'!I273</f>
        <v>0</v>
      </c>
      <c r="J274" s="36">
        <f>'135_transform'!J273</f>
        <v>0</v>
      </c>
      <c r="K274" s="36">
        <f>'135_transform'!K273</f>
        <v>0</v>
      </c>
      <c r="L274" s="36">
        <f>'135_transform'!L273</f>
        <v>0</v>
      </c>
      <c r="M274" s="36">
        <f>'135_transform'!M273</f>
        <v>24749</v>
      </c>
      <c r="N274" s="36">
        <f>'135_transform'!N273</f>
        <v>0</v>
      </c>
      <c r="O274" s="36">
        <f>'135_transform'!O273</f>
        <v>0</v>
      </c>
    </row>
    <row r="275" spans="1:15" x14ac:dyDescent="0.15">
      <c r="A275" s="36" t="str">
        <f>'135_transform'!A274&amp;" "</f>
        <v xml:space="preserve">АО БАНК "МОСКВА-СИТИ" (3247) </v>
      </c>
      <c r="B275" s="36">
        <f>'135_transform'!B274</f>
        <v>0</v>
      </c>
      <c r="C275" s="36">
        <f>'135_transform'!C274</f>
        <v>0</v>
      </c>
      <c r="D275" s="36">
        <f>'135_transform'!D274</f>
        <v>0</v>
      </c>
      <c r="E275" s="36">
        <f>'135_transform'!E274</f>
        <v>0</v>
      </c>
      <c r="F275" s="36">
        <f>'135_transform'!F274</f>
        <v>0</v>
      </c>
      <c r="G275" s="36">
        <f>'135_transform'!G274</f>
        <v>0</v>
      </c>
      <c r="H275" s="36">
        <f>'135_transform'!H274</f>
        <v>0</v>
      </c>
      <c r="I275" s="36">
        <f>'135_transform'!I274</f>
        <v>0</v>
      </c>
      <c r="J275" s="36">
        <f>'135_transform'!J274</f>
        <v>0</v>
      </c>
      <c r="K275" s="36">
        <f>'135_transform'!K274</f>
        <v>0</v>
      </c>
      <c r="L275" s="36">
        <f>'135_transform'!L274</f>
        <v>0</v>
      </c>
      <c r="M275" s="36">
        <f>'135_transform'!M274</f>
        <v>0</v>
      </c>
      <c r="N275" s="36">
        <f>'135_transform'!N274</f>
        <v>0</v>
      </c>
      <c r="O275" s="36">
        <f>'135_transform'!O274</f>
        <v>0</v>
      </c>
    </row>
    <row r="276" spans="1:15" x14ac:dyDescent="0.15">
      <c r="A276" s="36" t="str">
        <f>'135_transform'!A275&amp;" "</f>
        <v xml:space="preserve">ПАО "Промсвязьбанк" (3251) </v>
      </c>
      <c r="B276" s="36">
        <f>'135_transform'!B275</f>
        <v>0</v>
      </c>
      <c r="C276" s="36">
        <f>'135_transform'!C275</f>
        <v>0</v>
      </c>
      <c r="D276" s="36">
        <f>'135_transform'!D275</f>
        <v>0</v>
      </c>
      <c r="E276" s="36">
        <f>'135_transform'!E275</f>
        <v>0</v>
      </c>
      <c r="F276" s="36">
        <f>'135_transform'!F275</f>
        <v>0</v>
      </c>
      <c r="G276" s="36">
        <f>'135_transform'!G275</f>
        <v>0</v>
      </c>
      <c r="H276" s="36">
        <f>'135_transform'!H275</f>
        <v>0</v>
      </c>
      <c r="I276" s="36">
        <f>'135_transform'!I275</f>
        <v>0</v>
      </c>
      <c r="J276" s="36">
        <f>'135_transform'!J275</f>
        <v>0</v>
      </c>
      <c r="K276" s="36">
        <f>'135_transform'!K275</f>
        <v>0</v>
      </c>
      <c r="L276" s="36">
        <f>'135_transform'!L275</f>
        <v>0</v>
      </c>
      <c r="M276" s="36">
        <f>'135_transform'!M275</f>
        <v>0</v>
      </c>
      <c r="N276" s="36">
        <f>'135_transform'!N275</f>
        <v>0</v>
      </c>
      <c r="O276" s="36">
        <f>'135_transform'!O275</f>
        <v>0</v>
      </c>
    </row>
    <row r="277" spans="1:15" x14ac:dyDescent="0.15">
      <c r="A277" s="36" t="str">
        <f>'135_transform'!A276&amp;" "</f>
        <v xml:space="preserve">АО "Газэнергобанк" (3252) </v>
      </c>
      <c r="B277" s="36">
        <f>'135_transform'!B276</f>
        <v>0</v>
      </c>
      <c r="C277" s="36">
        <f>'135_transform'!C276</f>
        <v>0</v>
      </c>
      <c r="D277" s="36">
        <f>'135_transform'!D276</f>
        <v>0</v>
      </c>
      <c r="E277" s="36">
        <f>'135_transform'!E276</f>
        <v>0</v>
      </c>
      <c r="F277" s="36">
        <f>'135_transform'!F276</f>
        <v>0</v>
      </c>
      <c r="G277" s="36">
        <f>'135_transform'!G276</f>
        <v>0</v>
      </c>
      <c r="H277" s="36">
        <f>'135_transform'!H276</f>
        <v>100000</v>
      </c>
      <c r="I277" s="36">
        <f>'135_transform'!I276</f>
        <v>0</v>
      </c>
      <c r="J277" s="36">
        <f>'135_transform'!J276</f>
        <v>0</v>
      </c>
      <c r="K277" s="36">
        <f>'135_transform'!K276</f>
        <v>0</v>
      </c>
      <c r="L277" s="36">
        <f>'135_transform'!L276</f>
        <v>2831</v>
      </c>
      <c r="M277" s="36">
        <f>'135_transform'!M276</f>
        <v>2451</v>
      </c>
      <c r="N277" s="36">
        <f>'135_transform'!N276</f>
        <v>0</v>
      </c>
      <c r="O277" s="36">
        <f>'135_transform'!O276</f>
        <v>100000</v>
      </c>
    </row>
    <row r="278" spans="1:15" x14ac:dyDescent="0.15">
      <c r="A278" s="36" t="str">
        <f>'135_transform'!A277&amp;" "</f>
        <v xml:space="preserve">ПАО Банк ЗЕНИТ (3255) </v>
      </c>
      <c r="B278" s="36">
        <f>'135_transform'!B277</f>
        <v>2553116</v>
      </c>
      <c r="C278" s="36">
        <f>'135_transform'!C277</f>
        <v>0</v>
      </c>
      <c r="D278" s="36">
        <f>'135_transform'!D277</f>
        <v>0</v>
      </c>
      <c r="E278" s="36">
        <f>'135_transform'!E277</f>
        <v>952620</v>
      </c>
      <c r="F278" s="36">
        <f>'135_transform'!F277</f>
        <v>842845</v>
      </c>
      <c r="G278" s="36">
        <f>'135_transform'!G277</f>
        <v>0</v>
      </c>
      <c r="H278" s="36">
        <f>'135_transform'!H277</f>
        <v>0</v>
      </c>
      <c r="I278" s="36">
        <f>'135_transform'!I277</f>
        <v>2553655</v>
      </c>
      <c r="J278" s="36">
        <f>'135_transform'!J277</f>
        <v>0</v>
      </c>
      <c r="K278" s="36">
        <f>'135_transform'!K277</f>
        <v>0</v>
      </c>
      <c r="L278" s="36">
        <f>'135_transform'!L277</f>
        <v>733191</v>
      </c>
      <c r="M278" s="36">
        <f>'135_transform'!M277</f>
        <v>820315</v>
      </c>
      <c r="N278" s="36">
        <f>'135_transform'!N277</f>
        <v>0</v>
      </c>
      <c r="O278" s="36">
        <f>'135_transform'!O277</f>
        <v>0</v>
      </c>
    </row>
    <row r="279" spans="1:15" x14ac:dyDescent="0.15">
      <c r="A279" s="36" t="str">
        <f>'135_transform'!A278&amp;" "</f>
        <v xml:space="preserve">МКИБ "РОССИТА-БАНК" ООО (3257) </v>
      </c>
      <c r="B279" s="36">
        <f>'135_transform'!B278</f>
        <v>0</v>
      </c>
      <c r="C279" s="36">
        <f>'135_transform'!C278</f>
        <v>0</v>
      </c>
      <c r="D279" s="36">
        <f>'135_transform'!D278</f>
        <v>0</v>
      </c>
      <c r="E279" s="36">
        <f>'135_transform'!E278</f>
        <v>0</v>
      </c>
      <c r="F279" s="36">
        <f>'135_transform'!F278</f>
        <v>72000</v>
      </c>
      <c r="G279" s="36">
        <f>'135_transform'!G278</f>
        <v>0</v>
      </c>
      <c r="H279" s="36">
        <f>'135_transform'!H278</f>
        <v>0</v>
      </c>
      <c r="I279" s="36">
        <f>'135_transform'!I278</f>
        <v>0</v>
      </c>
      <c r="J279" s="36">
        <f>'135_transform'!J278</f>
        <v>0</v>
      </c>
      <c r="K279" s="36">
        <f>'135_transform'!K278</f>
        <v>0</v>
      </c>
      <c r="L279" s="36">
        <f>'135_transform'!L278</f>
        <v>0</v>
      </c>
      <c r="M279" s="36">
        <f>'135_transform'!M278</f>
        <v>72000</v>
      </c>
      <c r="N279" s="36">
        <f>'135_transform'!N278</f>
        <v>0</v>
      </c>
      <c r="O279" s="36">
        <f>'135_transform'!O278</f>
        <v>0</v>
      </c>
    </row>
    <row r="280" spans="1:15" x14ac:dyDescent="0.15">
      <c r="A280" s="36" t="str">
        <f>'135_transform'!A279&amp;" "</f>
        <v xml:space="preserve">АО "БАНК ОРЕНБУРГ" (3269) </v>
      </c>
      <c r="B280" s="36">
        <f>'135_transform'!B279</f>
        <v>0</v>
      </c>
      <c r="C280" s="36">
        <f>'135_transform'!C279</f>
        <v>0</v>
      </c>
      <c r="D280" s="36">
        <f>'135_transform'!D279</f>
        <v>52341</v>
      </c>
      <c r="E280" s="36">
        <f>'135_transform'!E279</f>
        <v>107130</v>
      </c>
      <c r="F280" s="36">
        <f>'135_transform'!F279</f>
        <v>40830</v>
      </c>
      <c r="G280" s="36">
        <f>'135_transform'!G279</f>
        <v>0</v>
      </c>
      <c r="H280" s="36">
        <f>'135_transform'!H279</f>
        <v>0</v>
      </c>
      <c r="I280" s="36">
        <f>'135_transform'!I279</f>
        <v>0</v>
      </c>
      <c r="J280" s="36">
        <f>'135_transform'!J279</f>
        <v>0</v>
      </c>
      <c r="K280" s="36">
        <f>'135_transform'!K279</f>
        <v>52341</v>
      </c>
      <c r="L280" s="36">
        <f>'135_transform'!L279</f>
        <v>104912</v>
      </c>
      <c r="M280" s="36">
        <f>'135_transform'!M279</f>
        <v>41532</v>
      </c>
      <c r="N280" s="36">
        <f>'135_transform'!N279</f>
        <v>0</v>
      </c>
      <c r="O280" s="36">
        <f>'135_transform'!O279</f>
        <v>0</v>
      </c>
    </row>
    <row r="281" spans="1:15" x14ac:dyDescent="0.15">
      <c r="A281" s="36" t="str">
        <f>'135_transform'!A280&amp;" "</f>
        <v xml:space="preserve">АО "Первый Дортрансбанк" (3271) </v>
      </c>
      <c r="B281" s="36">
        <f>'135_transform'!B280</f>
        <v>0</v>
      </c>
      <c r="C281" s="36">
        <f>'135_transform'!C280</f>
        <v>0</v>
      </c>
      <c r="D281" s="36">
        <f>'135_transform'!D280</f>
        <v>0</v>
      </c>
      <c r="E281" s="36">
        <f>'135_transform'!E280</f>
        <v>0</v>
      </c>
      <c r="F281" s="36">
        <f>'135_transform'!F280</f>
        <v>816</v>
      </c>
      <c r="G281" s="36">
        <f>'135_transform'!G280</f>
        <v>2467</v>
      </c>
      <c r="H281" s="36">
        <f>'135_transform'!H280</f>
        <v>0</v>
      </c>
      <c r="I281" s="36">
        <f>'135_transform'!I280</f>
        <v>0</v>
      </c>
      <c r="J281" s="36">
        <f>'135_transform'!J280</f>
        <v>0</v>
      </c>
      <c r="K281" s="36">
        <f>'135_transform'!K280</f>
        <v>0</v>
      </c>
      <c r="L281" s="36">
        <f>'135_transform'!L280</f>
        <v>0</v>
      </c>
      <c r="M281" s="36">
        <f>'135_transform'!M280</f>
        <v>816</v>
      </c>
      <c r="N281" s="36">
        <f>'135_transform'!N280</f>
        <v>2000</v>
      </c>
      <c r="O281" s="36">
        <f>'135_transform'!O280</f>
        <v>0</v>
      </c>
    </row>
    <row r="282" spans="1:15" x14ac:dyDescent="0.15">
      <c r="A282" s="36" t="str">
        <f>'135_transform'!A281&amp;" "</f>
        <v xml:space="preserve">Банк "ТРАСТ" (ПАО) (3279) </v>
      </c>
      <c r="B282" s="36">
        <f>'135_transform'!B281</f>
        <v>0</v>
      </c>
      <c r="C282" s="36">
        <f>'135_transform'!C281</f>
        <v>0</v>
      </c>
      <c r="D282" s="36">
        <f>'135_transform'!D281</f>
        <v>0</v>
      </c>
      <c r="E282" s="36">
        <f>'135_transform'!E281</f>
        <v>0</v>
      </c>
      <c r="F282" s="36">
        <f>'135_transform'!F281</f>
        <v>0</v>
      </c>
      <c r="G282" s="36">
        <f>'135_transform'!G281</f>
        <v>0</v>
      </c>
      <c r="H282" s="36">
        <f>'135_transform'!H281</f>
        <v>96607519</v>
      </c>
      <c r="I282" s="36">
        <f>'135_transform'!I281</f>
        <v>0</v>
      </c>
      <c r="J282" s="36">
        <f>'135_transform'!J281</f>
        <v>0</v>
      </c>
      <c r="K282" s="36">
        <f>'135_transform'!K281</f>
        <v>0</v>
      </c>
      <c r="L282" s="36">
        <f>'135_transform'!L281</f>
        <v>0</v>
      </c>
      <c r="M282" s="36">
        <f>'135_transform'!M281</f>
        <v>0</v>
      </c>
      <c r="N282" s="36">
        <f>'135_transform'!N281</f>
        <v>0</v>
      </c>
      <c r="O282" s="36">
        <f>'135_transform'!O281</f>
        <v>94384198</v>
      </c>
    </row>
    <row r="283" spans="1:15" x14ac:dyDescent="0.15">
      <c r="A283" s="36" t="str">
        <f>'135_transform'!A282&amp;" "</f>
        <v xml:space="preserve">Банк "ВБРР" (АО) (3287) </v>
      </c>
      <c r="B283" s="36">
        <f>'135_transform'!B282</f>
        <v>5902221</v>
      </c>
      <c r="C283" s="36">
        <f>'135_transform'!C282</f>
        <v>0</v>
      </c>
      <c r="D283" s="36">
        <f>'135_transform'!D282</f>
        <v>0</v>
      </c>
      <c r="E283" s="36">
        <f>'135_transform'!E282</f>
        <v>22098</v>
      </c>
      <c r="F283" s="36">
        <f>'135_transform'!F282</f>
        <v>524</v>
      </c>
      <c r="G283" s="36">
        <f>'135_transform'!G282</f>
        <v>0</v>
      </c>
      <c r="H283" s="36">
        <f>'135_transform'!H282</f>
        <v>0</v>
      </c>
      <c r="I283" s="36">
        <f>'135_transform'!I282</f>
        <v>5902224</v>
      </c>
      <c r="J283" s="36">
        <f>'135_transform'!J282</f>
        <v>0</v>
      </c>
      <c r="K283" s="36">
        <f>'135_transform'!K282</f>
        <v>0</v>
      </c>
      <c r="L283" s="36">
        <f>'135_transform'!L282</f>
        <v>22098</v>
      </c>
      <c r="M283" s="36">
        <f>'135_transform'!M282</f>
        <v>524</v>
      </c>
      <c r="N283" s="36">
        <f>'135_transform'!N282</f>
        <v>0</v>
      </c>
      <c r="O283" s="36">
        <f>'135_transform'!O282</f>
        <v>0</v>
      </c>
    </row>
    <row r="284" spans="1:15" x14ac:dyDescent="0.15">
      <c r="A284" s="36" t="str">
        <f>'135_transform'!A283&amp;" "</f>
        <v xml:space="preserve">ООО "Эйч-эс-би-си Банк (РР)" (3290) </v>
      </c>
      <c r="B284" s="36">
        <f>'135_transform'!B283</f>
        <v>0</v>
      </c>
      <c r="C284" s="36">
        <f>'135_transform'!C283</f>
        <v>0</v>
      </c>
      <c r="D284" s="36">
        <f>'135_transform'!D283</f>
        <v>0</v>
      </c>
      <c r="E284" s="36">
        <f>'135_transform'!E283</f>
        <v>0</v>
      </c>
      <c r="F284" s="36">
        <f>'135_transform'!F283</f>
        <v>0</v>
      </c>
      <c r="G284" s="36">
        <f>'135_transform'!G283</f>
        <v>0</v>
      </c>
      <c r="H284" s="36">
        <f>'135_transform'!H283</f>
        <v>0</v>
      </c>
      <c r="I284" s="36">
        <f>'135_transform'!I283</f>
        <v>0</v>
      </c>
      <c r="J284" s="36">
        <f>'135_transform'!J283</f>
        <v>0</v>
      </c>
      <c r="K284" s="36">
        <f>'135_transform'!K283</f>
        <v>0</v>
      </c>
      <c r="L284" s="36">
        <f>'135_transform'!L283</f>
        <v>0</v>
      </c>
      <c r="M284" s="36">
        <f>'135_transform'!M283</f>
        <v>0</v>
      </c>
      <c r="N284" s="36">
        <f>'135_transform'!N283</f>
        <v>0</v>
      </c>
      <c r="O284" s="36">
        <f>'135_transform'!O283</f>
        <v>0</v>
      </c>
    </row>
    <row r="285" spans="1:15" x14ac:dyDescent="0.15">
      <c r="A285" s="36" t="str">
        <f>'135_transform'!A284&amp;" "</f>
        <v xml:space="preserve">АО "Райффайзенбанк" (3292) </v>
      </c>
      <c r="B285" s="36">
        <f>'135_transform'!B284</f>
        <v>163476</v>
      </c>
      <c r="C285" s="36">
        <f>'135_transform'!C284</f>
        <v>0</v>
      </c>
      <c r="D285" s="36">
        <f>'135_transform'!D284</f>
        <v>0</v>
      </c>
      <c r="E285" s="36">
        <f>'135_transform'!E284</f>
        <v>439956</v>
      </c>
      <c r="F285" s="36">
        <f>'135_transform'!F284</f>
        <v>146772</v>
      </c>
      <c r="G285" s="36">
        <f>'135_transform'!G284</f>
        <v>590987</v>
      </c>
      <c r="H285" s="36">
        <f>'135_transform'!H284</f>
        <v>0</v>
      </c>
      <c r="I285" s="36">
        <f>'135_transform'!I284</f>
        <v>163476</v>
      </c>
      <c r="J285" s="36">
        <f>'135_transform'!J284</f>
        <v>0</v>
      </c>
      <c r="K285" s="36">
        <f>'135_transform'!K284</f>
        <v>0</v>
      </c>
      <c r="L285" s="36">
        <f>'135_transform'!L284</f>
        <v>373209</v>
      </c>
      <c r="M285" s="36">
        <f>'135_transform'!M284</f>
        <v>47784</v>
      </c>
      <c r="N285" s="36">
        <f>'135_transform'!N284</f>
        <v>583510</v>
      </c>
      <c r="O285" s="36">
        <f>'135_transform'!O284</f>
        <v>0</v>
      </c>
    </row>
    <row r="286" spans="1:15" x14ac:dyDescent="0.15">
      <c r="A286" s="36" t="str">
        <f>'135_transform'!A285&amp;" "</f>
        <v xml:space="preserve">"Русьуниверсалбанк" (ООО) (3293) </v>
      </c>
      <c r="B286" s="36">
        <f>'135_transform'!B285</f>
        <v>0</v>
      </c>
      <c r="C286" s="36">
        <f>'135_transform'!C285</f>
        <v>0</v>
      </c>
      <c r="D286" s="36">
        <f>'135_transform'!D285</f>
        <v>0</v>
      </c>
      <c r="E286" s="36">
        <f>'135_transform'!E285</f>
        <v>0</v>
      </c>
      <c r="F286" s="36">
        <f>'135_transform'!F285</f>
        <v>0</v>
      </c>
      <c r="G286" s="36">
        <f>'135_transform'!G285</f>
        <v>0</v>
      </c>
      <c r="H286" s="36">
        <f>'135_transform'!H285</f>
        <v>0</v>
      </c>
      <c r="I286" s="36">
        <f>'135_transform'!I285</f>
        <v>0</v>
      </c>
      <c r="J286" s="36">
        <f>'135_transform'!J285</f>
        <v>0</v>
      </c>
      <c r="K286" s="36">
        <f>'135_transform'!K285</f>
        <v>0</v>
      </c>
      <c r="L286" s="36">
        <f>'135_transform'!L285</f>
        <v>0</v>
      </c>
      <c r="M286" s="36">
        <f>'135_transform'!M285</f>
        <v>0</v>
      </c>
      <c r="N286" s="36">
        <f>'135_transform'!N285</f>
        <v>0</v>
      </c>
      <c r="O286" s="36">
        <f>'135_transform'!O285</f>
        <v>0</v>
      </c>
    </row>
    <row r="287" spans="1:15" x14ac:dyDescent="0.15">
      <c r="A287" s="36" t="str">
        <f>'135_transform'!A286&amp;" "</f>
        <v xml:space="preserve">АО "ПроБанк" (3296) </v>
      </c>
      <c r="B287" s="36">
        <f>'135_transform'!B286</f>
        <v>0</v>
      </c>
      <c r="C287" s="36">
        <f>'135_transform'!C286</f>
        <v>0</v>
      </c>
      <c r="D287" s="36">
        <f>'135_transform'!D286</f>
        <v>0</v>
      </c>
      <c r="E287" s="36">
        <f>'135_transform'!E286</f>
        <v>0</v>
      </c>
      <c r="F287" s="36">
        <f>'135_transform'!F286</f>
        <v>0</v>
      </c>
      <c r="G287" s="36">
        <f>'135_transform'!G286</f>
        <v>0</v>
      </c>
      <c r="H287" s="36">
        <f>'135_transform'!H286</f>
        <v>0</v>
      </c>
      <c r="I287" s="36">
        <f>'135_transform'!I286</f>
        <v>0</v>
      </c>
      <c r="J287" s="36">
        <f>'135_transform'!J286</f>
        <v>0</v>
      </c>
      <c r="K287" s="36">
        <f>'135_transform'!K286</f>
        <v>0</v>
      </c>
      <c r="L287" s="36">
        <f>'135_transform'!L286</f>
        <v>0</v>
      </c>
      <c r="M287" s="36">
        <f>'135_transform'!M286</f>
        <v>0</v>
      </c>
      <c r="N287" s="36">
        <f>'135_transform'!N286</f>
        <v>0</v>
      </c>
      <c r="O287" s="36">
        <f>'135_transform'!O286</f>
        <v>0</v>
      </c>
    </row>
    <row r="288" spans="1:15" x14ac:dyDescent="0.15">
      <c r="A288" s="36" t="str">
        <f>'135_transform'!A287&amp;" "</f>
        <v xml:space="preserve">АО "Классик Эконом Банк" (3298) </v>
      </c>
      <c r="B288" s="36">
        <f>'135_transform'!B287</f>
        <v>0</v>
      </c>
      <c r="C288" s="36">
        <f>'135_transform'!C287</f>
        <v>0</v>
      </c>
      <c r="D288" s="36">
        <f>'135_transform'!D287</f>
        <v>0</v>
      </c>
      <c r="E288" s="36">
        <f>'135_transform'!E287</f>
        <v>0</v>
      </c>
      <c r="F288" s="36">
        <f>'135_transform'!F287</f>
        <v>125202</v>
      </c>
      <c r="G288" s="36">
        <f>'135_transform'!G287</f>
        <v>0</v>
      </c>
      <c r="H288" s="36">
        <f>'135_transform'!H287</f>
        <v>0</v>
      </c>
      <c r="I288" s="36">
        <f>'135_transform'!I287</f>
        <v>0</v>
      </c>
      <c r="J288" s="36">
        <f>'135_transform'!J287</f>
        <v>0</v>
      </c>
      <c r="K288" s="36">
        <f>'135_transform'!K287</f>
        <v>0</v>
      </c>
      <c r="L288" s="36">
        <f>'135_transform'!L287</f>
        <v>0</v>
      </c>
      <c r="M288" s="36">
        <f>'135_transform'!M287</f>
        <v>125202</v>
      </c>
      <c r="N288" s="36">
        <f>'135_transform'!N287</f>
        <v>0</v>
      </c>
      <c r="O288" s="36">
        <f>'135_transform'!O287</f>
        <v>0</v>
      </c>
    </row>
    <row r="289" spans="1:15" x14ac:dyDescent="0.15">
      <c r="A289" s="36" t="str">
        <f>'135_transform'!A288&amp;" "</f>
        <v xml:space="preserve">АО "КОШЕЛЕВ-БАНК" (3300) </v>
      </c>
      <c r="B289" s="36">
        <f>'135_transform'!B288</f>
        <v>0</v>
      </c>
      <c r="C289" s="36">
        <f>'135_transform'!C288</f>
        <v>0</v>
      </c>
      <c r="D289" s="36">
        <f>'135_transform'!D288</f>
        <v>0</v>
      </c>
      <c r="E289" s="36">
        <f>'135_transform'!E288</f>
        <v>6888</v>
      </c>
      <c r="F289" s="36">
        <f>'135_transform'!F288</f>
        <v>4592</v>
      </c>
      <c r="G289" s="36">
        <f>'135_transform'!G288</f>
        <v>0</v>
      </c>
      <c r="H289" s="36">
        <f>'135_transform'!H288</f>
        <v>0</v>
      </c>
      <c r="I289" s="36">
        <f>'135_transform'!I288</f>
        <v>0</v>
      </c>
      <c r="J289" s="36">
        <f>'135_transform'!J288</f>
        <v>0</v>
      </c>
      <c r="K289" s="36">
        <f>'135_transform'!K288</f>
        <v>0</v>
      </c>
      <c r="L289" s="36">
        <f>'135_transform'!L288</f>
        <v>5444</v>
      </c>
      <c r="M289" s="36">
        <f>'135_transform'!M288</f>
        <v>20915</v>
      </c>
      <c r="N289" s="36">
        <f>'135_transform'!N288</f>
        <v>0</v>
      </c>
      <c r="O289" s="36">
        <f>'135_transform'!O288</f>
        <v>0</v>
      </c>
    </row>
    <row r="290" spans="1:15" x14ac:dyDescent="0.15">
      <c r="A290" s="36" t="str">
        <f>'135_transform'!A289&amp;" "</f>
        <v xml:space="preserve">Азия-Инвест Банк (АО) (3303) </v>
      </c>
      <c r="B290" s="36">
        <f>'135_transform'!B289</f>
        <v>0</v>
      </c>
      <c r="C290" s="36">
        <f>'135_transform'!C289</f>
        <v>0</v>
      </c>
      <c r="D290" s="36">
        <f>'135_transform'!D289</f>
        <v>0</v>
      </c>
      <c r="E290" s="36">
        <f>'135_transform'!E289</f>
        <v>0</v>
      </c>
      <c r="F290" s="36">
        <f>'135_transform'!F289</f>
        <v>0</v>
      </c>
      <c r="G290" s="36">
        <f>'135_transform'!G289</f>
        <v>0</v>
      </c>
      <c r="H290" s="36">
        <f>'135_transform'!H289</f>
        <v>0</v>
      </c>
      <c r="I290" s="36">
        <f>'135_transform'!I289</f>
        <v>0</v>
      </c>
      <c r="J290" s="36">
        <f>'135_transform'!J289</f>
        <v>0</v>
      </c>
      <c r="K290" s="36">
        <f>'135_transform'!K289</f>
        <v>0</v>
      </c>
      <c r="L290" s="36">
        <f>'135_transform'!L289</f>
        <v>0</v>
      </c>
      <c r="M290" s="36">
        <f>'135_transform'!M289</f>
        <v>0</v>
      </c>
      <c r="N290" s="36">
        <f>'135_transform'!N289</f>
        <v>0</v>
      </c>
      <c r="O290" s="36">
        <f>'135_transform'!O289</f>
        <v>0</v>
      </c>
    </row>
    <row r="291" spans="1:15" x14ac:dyDescent="0.15">
      <c r="A291" s="36" t="str">
        <f>'135_transform'!A290&amp;" "</f>
        <v xml:space="preserve">АО "Кредит Европа Банк (Россия)" (3311) </v>
      </c>
      <c r="B291" s="36">
        <f>'135_transform'!B290</f>
        <v>0</v>
      </c>
      <c r="C291" s="36">
        <f>'135_transform'!C290</f>
        <v>0</v>
      </c>
      <c r="D291" s="36">
        <f>'135_transform'!D290</f>
        <v>1155000</v>
      </c>
      <c r="E291" s="36">
        <f>'135_transform'!E290</f>
        <v>0</v>
      </c>
      <c r="F291" s="36">
        <f>'135_transform'!F290</f>
        <v>1720842</v>
      </c>
      <c r="G291" s="36">
        <f>'135_transform'!G290</f>
        <v>0</v>
      </c>
      <c r="H291" s="36">
        <f>'135_transform'!H290</f>
        <v>0</v>
      </c>
      <c r="I291" s="36">
        <f>'135_transform'!I290</f>
        <v>1155000</v>
      </c>
      <c r="J291" s="36">
        <f>'135_transform'!J290</f>
        <v>0</v>
      </c>
      <c r="K291" s="36">
        <f>'135_transform'!K290</f>
        <v>0</v>
      </c>
      <c r="L291" s="36">
        <f>'135_transform'!L290</f>
        <v>0</v>
      </c>
      <c r="M291" s="36">
        <f>'135_transform'!M290</f>
        <v>1679912</v>
      </c>
      <c r="N291" s="36">
        <f>'135_transform'!N290</f>
        <v>0</v>
      </c>
      <c r="O291" s="36">
        <f>'135_transform'!O290</f>
        <v>0</v>
      </c>
    </row>
    <row r="292" spans="1:15" x14ac:dyDescent="0.15">
      <c r="A292" s="36" t="str">
        <f>'135_transform'!A291&amp;" "</f>
        <v xml:space="preserve">ООО "Дойче Банк" (3328) </v>
      </c>
      <c r="B292" s="36">
        <f>'135_transform'!B291</f>
        <v>0</v>
      </c>
      <c r="C292" s="36">
        <f>'135_transform'!C291</f>
        <v>0</v>
      </c>
      <c r="D292" s="36">
        <f>'135_transform'!D291</f>
        <v>0</v>
      </c>
      <c r="E292" s="36">
        <f>'135_transform'!E291</f>
        <v>0</v>
      </c>
      <c r="F292" s="36">
        <f>'135_transform'!F291</f>
        <v>0</v>
      </c>
      <c r="G292" s="36">
        <f>'135_transform'!G291</f>
        <v>0</v>
      </c>
      <c r="H292" s="36">
        <f>'135_transform'!H291</f>
        <v>0</v>
      </c>
      <c r="I292" s="36">
        <f>'135_transform'!I291</f>
        <v>0</v>
      </c>
      <c r="J292" s="36">
        <f>'135_transform'!J291</f>
        <v>0</v>
      </c>
      <c r="K292" s="36">
        <f>'135_transform'!K291</f>
        <v>0</v>
      </c>
      <c r="L292" s="36">
        <f>'135_transform'!L291</f>
        <v>0</v>
      </c>
      <c r="M292" s="36">
        <f>'135_transform'!M291</f>
        <v>0</v>
      </c>
      <c r="N292" s="36">
        <f>'135_transform'!N291</f>
        <v>0</v>
      </c>
      <c r="O292" s="36">
        <f>'135_transform'!O291</f>
        <v>0</v>
      </c>
    </row>
    <row r="293" spans="1:15" x14ac:dyDescent="0.15">
      <c r="A293" s="36" t="str">
        <f>'135_transform'!A292&amp;" "</f>
        <v xml:space="preserve">АО "Денизбанк Москва" (3330) </v>
      </c>
      <c r="B293" s="36">
        <f>'135_transform'!B292</f>
        <v>0</v>
      </c>
      <c r="C293" s="36">
        <f>'135_transform'!C292</f>
        <v>0</v>
      </c>
      <c r="D293" s="36">
        <f>'135_transform'!D292</f>
        <v>0</v>
      </c>
      <c r="E293" s="36">
        <f>'135_transform'!E292</f>
        <v>0</v>
      </c>
      <c r="F293" s="36">
        <f>'135_transform'!F292</f>
        <v>409275</v>
      </c>
      <c r="G293" s="36">
        <f>'135_transform'!G292</f>
        <v>0</v>
      </c>
      <c r="H293" s="36">
        <f>'135_transform'!H292</f>
        <v>0</v>
      </c>
      <c r="I293" s="36">
        <f>'135_transform'!I292</f>
        <v>0</v>
      </c>
      <c r="J293" s="36">
        <f>'135_transform'!J292</f>
        <v>0</v>
      </c>
      <c r="K293" s="36">
        <f>'135_transform'!K292</f>
        <v>0</v>
      </c>
      <c r="L293" s="36">
        <f>'135_transform'!L292</f>
        <v>0</v>
      </c>
      <c r="M293" s="36">
        <f>'135_transform'!M292</f>
        <v>264346</v>
      </c>
      <c r="N293" s="36">
        <f>'135_transform'!N292</f>
        <v>0</v>
      </c>
      <c r="O293" s="36">
        <f>'135_transform'!O292</f>
        <v>0</v>
      </c>
    </row>
    <row r="294" spans="1:15" x14ac:dyDescent="0.15">
      <c r="A294" s="36" t="str">
        <f>'135_transform'!A293&amp;" "</f>
        <v xml:space="preserve">АО "КОММЕРЦБАНК (ЕВРАЗИЯ)" (3333) </v>
      </c>
      <c r="B294" s="36">
        <f>'135_transform'!B293</f>
        <v>0</v>
      </c>
      <c r="C294" s="36">
        <f>'135_transform'!C293</f>
        <v>0</v>
      </c>
      <c r="D294" s="36">
        <f>'135_transform'!D293</f>
        <v>0</v>
      </c>
      <c r="E294" s="36">
        <f>'135_transform'!E293</f>
        <v>0</v>
      </c>
      <c r="F294" s="36">
        <f>'135_transform'!F293</f>
        <v>0</v>
      </c>
      <c r="G294" s="36">
        <f>'135_transform'!G293</f>
        <v>0</v>
      </c>
      <c r="H294" s="36">
        <f>'135_transform'!H293</f>
        <v>0</v>
      </c>
      <c r="I294" s="36">
        <f>'135_transform'!I293</f>
        <v>0</v>
      </c>
      <c r="J294" s="36">
        <f>'135_transform'!J293</f>
        <v>0</v>
      </c>
      <c r="K294" s="36">
        <f>'135_transform'!K293</f>
        <v>0</v>
      </c>
      <c r="L294" s="36">
        <f>'135_transform'!L293</f>
        <v>0</v>
      </c>
      <c r="M294" s="36">
        <f>'135_transform'!M293</f>
        <v>0</v>
      </c>
      <c r="N294" s="36">
        <f>'135_transform'!N293</f>
        <v>0</v>
      </c>
      <c r="O294" s="36">
        <f>'135_transform'!O293</f>
        <v>0</v>
      </c>
    </row>
    <row r="295" spans="1:15" x14ac:dyDescent="0.15">
      <c r="A295" s="36" t="str">
        <f>'135_transform'!A294&amp;" "</f>
        <v xml:space="preserve">АО "Мидзухо Банк (Москва)" (3337) </v>
      </c>
      <c r="B295" s="36">
        <f>'135_transform'!B294</f>
        <v>0</v>
      </c>
      <c r="C295" s="36">
        <f>'135_transform'!C294</f>
        <v>0</v>
      </c>
      <c r="D295" s="36">
        <f>'135_transform'!D294</f>
        <v>0</v>
      </c>
      <c r="E295" s="36">
        <f>'135_transform'!E294</f>
        <v>0</v>
      </c>
      <c r="F295" s="36">
        <f>'135_transform'!F294</f>
        <v>0</v>
      </c>
      <c r="G295" s="36">
        <f>'135_transform'!G294</f>
        <v>0</v>
      </c>
      <c r="H295" s="36">
        <f>'135_transform'!H294</f>
        <v>0</v>
      </c>
      <c r="I295" s="36">
        <f>'135_transform'!I294</f>
        <v>0</v>
      </c>
      <c r="J295" s="36">
        <f>'135_transform'!J294</f>
        <v>0</v>
      </c>
      <c r="K295" s="36">
        <f>'135_transform'!K294</f>
        <v>0</v>
      </c>
      <c r="L295" s="36">
        <f>'135_transform'!L294</f>
        <v>0</v>
      </c>
      <c r="M295" s="36">
        <f>'135_transform'!M294</f>
        <v>0</v>
      </c>
      <c r="N295" s="36">
        <f>'135_transform'!N294</f>
        <v>0</v>
      </c>
      <c r="O295" s="36">
        <f>'135_transform'!O294</f>
        <v>0</v>
      </c>
    </row>
    <row r="296" spans="1:15" x14ac:dyDescent="0.15">
      <c r="A296" s="36" t="str">
        <f>'135_transform'!A295&amp;" "</f>
        <v xml:space="preserve">АО "МСП Банк" (3340) </v>
      </c>
      <c r="B296" s="36">
        <f>'135_transform'!B295</f>
        <v>0</v>
      </c>
      <c r="C296" s="36">
        <f>'135_transform'!C295</f>
        <v>0</v>
      </c>
      <c r="D296" s="36">
        <f>'135_transform'!D295</f>
        <v>4491</v>
      </c>
      <c r="E296" s="36">
        <f>'135_transform'!E295</f>
        <v>0</v>
      </c>
      <c r="F296" s="36">
        <f>'135_transform'!F295</f>
        <v>0</v>
      </c>
      <c r="G296" s="36">
        <f>'135_transform'!G295</f>
        <v>0</v>
      </c>
      <c r="H296" s="36">
        <f>'135_transform'!H295</f>
        <v>0</v>
      </c>
      <c r="I296" s="36">
        <f>'135_transform'!I295</f>
        <v>0</v>
      </c>
      <c r="J296" s="36">
        <f>'135_transform'!J295</f>
        <v>0</v>
      </c>
      <c r="K296" s="36">
        <f>'135_transform'!K295</f>
        <v>750</v>
      </c>
      <c r="L296" s="36">
        <f>'135_transform'!L295</f>
        <v>0</v>
      </c>
      <c r="M296" s="36">
        <f>'135_transform'!M295</f>
        <v>0</v>
      </c>
      <c r="N296" s="36">
        <f>'135_transform'!N295</f>
        <v>0</v>
      </c>
      <c r="O296" s="36">
        <f>'135_transform'!O295</f>
        <v>0</v>
      </c>
    </row>
    <row r="297" spans="1:15" x14ac:dyDescent="0.15">
      <c r="A297" s="36" t="str">
        <f>'135_transform'!A296&amp;" "</f>
        <v xml:space="preserve">АО "Россельхозбанк" (3349) </v>
      </c>
      <c r="B297" s="36">
        <f>'135_transform'!B296</f>
        <v>53754180</v>
      </c>
      <c r="C297" s="36">
        <f>'135_transform'!C296</f>
        <v>0</v>
      </c>
      <c r="D297" s="36">
        <f>'135_transform'!D296</f>
        <v>0</v>
      </c>
      <c r="E297" s="36">
        <f>'135_transform'!E296</f>
        <v>1423037</v>
      </c>
      <c r="F297" s="36">
        <f>'135_transform'!F296</f>
        <v>1796127</v>
      </c>
      <c r="G297" s="36">
        <f>'135_transform'!G296</f>
        <v>7293</v>
      </c>
      <c r="H297" s="36">
        <f>'135_transform'!H296</f>
        <v>0</v>
      </c>
      <c r="I297" s="36">
        <f>'135_transform'!I296</f>
        <v>53752386</v>
      </c>
      <c r="J297" s="36">
        <f>'135_transform'!J296</f>
        <v>0</v>
      </c>
      <c r="K297" s="36">
        <f>'135_transform'!K296</f>
        <v>0</v>
      </c>
      <c r="L297" s="36">
        <f>'135_transform'!L296</f>
        <v>1016496</v>
      </c>
      <c r="M297" s="36">
        <f>'135_transform'!M296</f>
        <v>1547039</v>
      </c>
      <c r="N297" s="36">
        <f>'135_transform'!N296</f>
        <v>7293</v>
      </c>
      <c r="O297" s="36">
        <f>'135_transform'!O296</f>
        <v>0</v>
      </c>
    </row>
    <row r="298" spans="1:15" x14ac:dyDescent="0.15">
      <c r="A298" s="36" t="str">
        <f>'135_transform'!A297&amp;" "</f>
        <v xml:space="preserve">КБ "Ренессанс Кредит" (ООО) (3354) </v>
      </c>
      <c r="B298" s="36">
        <f>'135_transform'!B297</f>
        <v>0</v>
      </c>
      <c r="C298" s="36">
        <f>'135_transform'!C297</f>
        <v>0</v>
      </c>
      <c r="D298" s="36">
        <f>'135_transform'!D297</f>
        <v>0</v>
      </c>
      <c r="E298" s="36">
        <f>'135_transform'!E297</f>
        <v>0</v>
      </c>
      <c r="F298" s="36">
        <f>'135_transform'!F297</f>
        <v>0</v>
      </c>
      <c r="G298" s="36">
        <f>'135_transform'!G297</f>
        <v>0</v>
      </c>
      <c r="H298" s="36">
        <f>'135_transform'!H297</f>
        <v>0</v>
      </c>
      <c r="I298" s="36">
        <f>'135_transform'!I297</f>
        <v>0</v>
      </c>
      <c r="J298" s="36">
        <f>'135_transform'!J297</f>
        <v>0</v>
      </c>
      <c r="K298" s="36">
        <f>'135_transform'!K297</f>
        <v>0</v>
      </c>
      <c r="L298" s="36">
        <f>'135_transform'!L297</f>
        <v>0</v>
      </c>
      <c r="M298" s="36">
        <f>'135_transform'!M297</f>
        <v>0</v>
      </c>
      <c r="N298" s="36">
        <f>'135_transform'!N297</f>
        <v>0</v>
      </c>
      <c r="O298" s="36">
        <f>'135_transform'!O297</f>
        <v>0</v>
      </c>
    </row>
    <row r="299" spans="1:15" x14ac:dyDescent="0.15">
      <c r="A299" s="36" t="str">
        <f>'135_transform'!A298&amp;" "</f>
        <v xml:space="preserve">КБ "Москоммерцбанк" (АО) (3365) </v>
      </c>
      <c r="B299" s="36">
        <f>'135_transform'!B298</f>
        <v>0</v>
      </c>
      <c r="C299" s="36">
        <f>'135_transform'!C298</f>
        <v>0</v>
      </c>
      <c r="D299" s="36">
        <f>'135_transform'!D298</f>
        <v>0</v>
      </c>
      <c r="E299" s="36">
        <f>'135_transform'!E298</f>
        <v>554291</v>
      </c>
      <c r="F299" s="36">
        <f>'135_transform'!F298</f>
        <v>731569</v>
      </c>
      <c r="G299" s="36">
        <f>'135_transform'!G298</f>
        <v>0</v>
      </c>
      <c r="H299" s="36">
        <f>'135_transform'!H298</f>
        <v>0</v>
      </c>
      <c r="I299" s="36">
        <f>'135_transform'!I298</f>
        <v>0</v>
      </c>
      <c r="J299" s="36">
        <f>'135_transform'!J298</f>
        <v>0</v>
      </c>
      <c r="K299" s="36">
        <f>'135_transform'!K298</f>
        <v>0</v>
      </c>
      <c r="L299" s="36">
        <f>'135_transform'!L298</f>
        <v>493224</v>
      </c>
      <c r="M299" s="36">
        <f>'135_transform'!M298</f>
        <v>1086691</v>
      </c>
      <c r="N299" s="36">
        <f>'135_transform'!N298</f>
        <v>0</v>
      </c>
      <c r="O299" s="36">
        <f>'135_transform'!O298</f>
        <v>0</v>
      </c>
    </row>
    <row r="300" spans="1:15" x14ac:dyDescent="0.15">
      <c r="A300" s="36" t="str">
        <f>'135_transform'!A299&amp;" "</f>
        <v xml:space="preserve">АО "СМП Банк" (3368) </v>
      </c>
      <c r="B300" s="36">
        <f>'135_transform'!B299</f>
        <v>0</v>
      </c>
      <c r="C300" s="36">
        <f>'135_transform'!C299</f>
        <v>0</v>
      </c>
      <c r="D300" s="36">
        <f>'135_transform'!D299</f>
        <v>3633128</v>
      </c>
      <c r="E300" s="36">
        <f>'135_transform'!E299</f>
        <v>788067</v>
      </c>
      <c r="F300" s="36">
        <f>'135_transform'!F299</f>
        <v>10801</v>
      </c>
      <c r="G300" s="36">
        <f>'135_transform'!G299</f>
        <v>2000000</v>
      </c>
      <c r="H300" s="36">
        <f>'135_transform'!H299</f>
        <v>0</v>
      </c>
      <c r="I300" s="36">
        <f>'135_transform'!I299</f>
        <v>0</v>
      </c>
      <c r="J300" s="36">
        <f>'135_transform'!J299</f>
        <v>0</v>
      </c>
      <c r="K300" s="36">
        <f>'135_transform'!K299</f>
        <v>3707273</v>
      </c>
      <c r="L300" s="36">
        <f>'135_transform'!L299</f>
        <v>1409811</v>
      </c>
      <c r="M300" s="36">
        <f>'135_transform'!M299</f>
        <v>0</v>
      </c>
      <c r="N300" s="36">
        <f>'135_transform'!N299</f>
        <v>0</v>
      </c>
      <c r="O300" s="36">
        <f>'135_transform'!O299</f>
        <v>0</v>
      </c>
    </row>
    <row r="301" spans="1:15" x14ac:dyDescent="0.15">
      <c r="A301" s="36" t="str">
        <f>'135_transform'!A300&amp;" "</f>
        <v xml:space="preserve">КБ "Максима" (ООО) (3379) </v>
      </c>
      <c r="B301" s="36">
        <f>'135_transform'!B300</f>
        <v>0</v>
      </c>
      <c r="C301" s="36">
        <f>'135_transform'!C300</f>
        <v>0</v>
      </c>
      <c r="D301" s="36">
        <f>'135_transform'!D300</f>
        <v>0</v>
      </c>
      <c r="E301" s="36">
        <f>'135_transform'!E300</f>
        <v>0</v>
      </c>
      <c r="F301" s="36">
        <f>'135_transform'!F300</f>
        <v>0</v>
      </c>
      <c r="G301" s="36">
        <f>'135_transform'!G300</f>
        <v>0</v>
      </c>
      <c r="H301" s="36">
        <f>'135_transform'!H300</f>
        <v>0</v>
      </c>
      <c r="I301" s="36">
        <f>'135_transform'!I300</f>
        <v>0</v>
      </c>
      <c r="J301" s="36">
        <f>'135_transform'!J300</f>
        <v>0</v>
      </c>
      <c r="K301" s="36">
        <f>'135_transform'!K300</f>
        <v>0</v>
      </c>
      <c r="L301" s="36">
        <f>'135_transform'!L300</f>
        <v>0</v>
      </c>
      <c r="M301" s="36">
        <f>'135_transform'!M300</f>
        <v>0</v>
      </c>
      <c r="N301" s="36">
        <f>'135_transform'!N300</f>
        <v>0</v>
      </c>
      <c r="O301" s="36">
        <f>'135_transform'!O300</f>
        <v>0</v>
      </c>
    </row>
    <row r="302" spans="1:15" x14ac:dyDescent="0.15">
      <c r="A302" s="36" t="str">
        <f>'135_transform'!A301&amp;" "</f>
        <v xml:space="preserve">АО "Банк Финсервис" (3388) </v>
      </c>
      <c r="B302" s="36">
        <f>'135_transform'!B301</f>
        <v>0</v>
      </c>
      <c r="C302" s="36">
        <f>'135_transform'!C301</f>
        <v>0</v>
      </c>
      <c r="D302" s="36">
        <f>'135_transform'!D301</f>
        <v>0</v>
      </c>
      <c r="E302" s="36">
        <f>'135_transform'!E301</f>
        <v>344</v>
      </c>
      <c r="F302" s="36">
        <f>'135_transform'!F301</f>
        <v>27071</v>
      </c>
      <c r="G302" s="36">
        <f>'135_transform'!G301</f>
        <v>0</v>
      </c>
      <c r="H302" s="36">
        <f>'135_transform'!H301</f>
        <v>0</v>
      </c>
      <c r="I302" s="36">
        <f>'135_transform'!I301</f>
        <v>0</v>
      </c>
      <c r="J302" s="36">
        <f>'135_transform'!J301</f>
        <v>0</v>
      </c>
      <c r="K302" s="36">
        <f>'135_transform'!K301</f>
        <v>0</v>
      </c>
      <c r="L302" s="36">
        <f>'135_transform'!L301</f>
        <v>344</v>
      </c>
      <c r="M302" s="36">
        <f>'135_transform'!M301</f>
        <v>27071</v>
      </c>
      <c r="N302" s="36">
        <f>'135_transform'!N301</f>
        <v>0</v>
      </c>
      <c r="O302" s="36">
        <f>'135_transform'!O301</f>
        <v>0</v>
      </c>
    </row>
    <row r="303" spans="1:15" x14ac:dyDescent="0.15">
      <c r="A303" s="36" t="str">
        <f>'135_transform'!A302&amp;" "</f>
        <v xml:space="preserve">"Натиксис Банк АО" (3390) </v>
      </c>
      <c r="B303" s="36">
        <f>'135_transform'!B302</f>
        <v>0</v>
      </c>
      <c r="C303" s="36">
        <f>'135_transform'!C302</f>
        <v>0</v>
      </c>
      <c r="D303" s="36">
        <f>'135_transform'!D302</f>
        <v>0</v>
      </c>
      <c r="E303" s="36">
        <f>'135_transform'!E302</f>
        <v>0</v>
      </c>
      <c r="F303" s="36">
        <f>'135_transform'!F302</f>
        <v>0</v>
      </c>
      <c r="G303" s="36">
        <f>'135_transform'!G302</f>
        <v>0</v>
      </c>
      <c r="H303" s="36">
        <f>'135_transform'!H302</f>
        <v>0</v>
      </c>
      <c r="I303" s="36">
        <f>'135_transform'!I302</f>
        <v>0</v>
      </c>
      <c r="J303" s="36">
        <f>'135_transform'!J302</f>
        <v>0</v>
      </c>
      <c r="K303" s="36">
        <f>'135_transform'!K302</f>
        <v>0</v>
      </c>
      <c r="L303" s="36">
        <f>'135_transform'!L302</f>
        <v>0</v>
      </c>
      <c r="M303" s="36">
        <f>'135_transform'!M302</f>
        <v>0</v>
      </c>
      <c r="N303" s="36">
        <f>'135_transform'!N302</f>
        <v>0</v>
      </c>
      <c r="O303" s="36">
        <f>'135_transform'!O302</f>
        <v>0</v>
      </c>
    </row>
    <row r="304" spans="1:15" x14ac:dyDescent="0.15">
      <c r="A304" s="36" t="str">
        <f>'135_transform'!A303&amp;" "</f>
        <v xml:space="preserve">"Банк "МБА-МОСКВА" ООО (3395) </v>
      </c>
      <c r="B304" s="36">
        <f>'135_transform'!B303</f>
        <v>0</v>
      </c>
      <c r="C304" s="36">
        <f>'135_transform'!C303</f>
        <v>0</v>
      </c>
      <c r="D304" s="36">
        <f>'135_transform'!D303</f>
        <v>0</v>
      </c>
      <c r="E304" s="36">
        <f>'135_transform'!E303</f>
        <v>195876</v>
      </c>
      <c r="F304" s="36">
        <f>'135_transform'!F303</f>
        <v>61558</v>
      </c>
      <c r="G304" s="36">
        <f>'135_transform'!G303</f>
        <v>0</v>
      </c>
      <c r="H304" s="36">
        <f>'135_transform'!H303</f>
        <v>0</v>
      </c>
      <c r="I304" s="36">
        <f>'135_transform'!I303</f>
        <v>0</v>
      </c>
      <c r="J304" s="36">
        <f>'135_transform'!J303</f>
        <v>0</v>
      </c>
      <c r="K304" s="36">
        <f>'135_transform'!K303</f>
        <v>0</v>
      </c>
      <c r="L304" s="36">
        <f>'135_transform'!L303</f>
        <v>194669</v>
      </c>
      <c r="M304" s="36">
        <f>'135_transform'!M303</f>
        <v>61558</v>
      </c>
      <c r="N304" s="36">
        <f>'135_transform'!N303</f>
        <v>0</v>
      </c>
      <c r="O304" s="36">
        <f>'135_transform'!O303</f>
        <v>0</v>
      </c>
    </row>
    <row r="305" spans="1:15" x14ac:dyDescent="0.15">
      <c r="A305" s="36" t="str">
        <f>'135_transform'!A304&amp;" "</f>
        <v xml:space="preserve">АО "МБ Банк" (3396) </v>
      </c>
      <c r="B305" s="36">
        <f>'135_transform'!B304</f>
        <v>0</v>
      </c>
      <c r="C305" s="36">
        <f>'135_transform'!C304</f>
        <v>0</v>
      </c>
      <c r="D305" s="36">
        <f>'135_transform'!D304</f>
        <v>0</v>
      </c>
      <c r="E305" s="36">
        <f>'135_transform'!E304</f>
        <v>0</v>
      </c>
      <c r="F305" s="36">
        <f>'135_transform'!F304</f>
        <v>0</v>
      </c>
      <c r="G305" s="36">
        <f>'135_transform'!G304</f>
        <v>0</v>
      </c>
      <c r="H305" s="36">
        <f>'135_transform'!H304</f>
        <v>0</v>
      </c>
      <c r="I305" s="36">
        <f>'135_transform'!I304</f>
        <v>0</v>
      </c>
      <c r="J305" s="36">
        <f>'135_transform'!J304</f>
        <v>0</v>
      </c>
      <c r="K305" s="36">
        <f>'135_transform'!K304</f>
        <v>0</v>
      </c>
      <c r="L305" s="36">
        <f>'135_transform'!L304</f>
        <v>0</v>
      </c>
      <c r="M305" s="36">
        <f>'135_transform'!M304</f>
        <v>0</v>
      </c>
      <c r="N305" s="36">
        <f>'135_transform'!N304</f>
        <v>0</v>
      </c>
      <c r="O305" s="36">
        <f>'135_transform'!O304</f>
        <v>0</v>
      </c>
    </row>
    <row r="306" spans="1:15" x14ac:dyDescent="0.15">
      <c r="A306" s="36" t="str">
        <f>'135_transform'!A305&amp;" "</f>
        <v xml:space="preserve">АО КБ "РУСНАРБАНК" (3403) </v>
      </c>
      <c r="B306" s="36">
        <f>'135_transform'!B305</f>
        <v>0</v>
      </c>
      <c r="C306" s="36">
        <f>'135_transform'!C305</f>
        <v>0</v>
      </c>
      <c r="D306" s="36">
        <f>'135_transform'!D305</f>
        <v>0</v>
      </c>
      <c r="E306" s="36">
        <f>'135_transform'!E305</f>
        <v>18716</v>
      </c>
      <c r="F306" s="36">
        <f>'135_transform'!F305</f>
        <v>0</v>
      </c>
      <c r="G306" s="36">
        <f>'135_transform'!G305</f>
        <v>0</v>
      </c>
      <c r="H306" s="36">
        <f>'135_transform'!H305</f>
        <v>0</v>
      </c>
      <c r="I306" s="36">
        <f>'135_transform'!I305</f>
        <v>0</v>
      </c>
      <c r="J306" s="36">
        <f>'135_transform'!J305</f>
        <v>0</v>
      </c>
      <c r="K306" s="36">
        <f>'135_transform'!K305</f>
        <v>0</v>
      </c>
      <c r="L306" s="36">
        <f>'135_transform'!L305</f>
        <v>18716</v>
      </c>
      <c r="M306" s="36">
        <f>'135_transform'!M305</f>
        <v>0</v>
      </c>
      <c r="N306" s="36">
        <f>'135_transform'!N305</f>
        <v>0</v>
      </c>
      <c r="O306" s="36">
        <f>'135_transform'!O305</f>
        <v>0</v>
      </c>
    </row>
    <row r="307" spans="1:15" x14ac:dyDescent="0.15">
      <c r="A307" s="36" t="str">
        <f>'135_transform'!A306&amp;" "</f>
        <v xml:space="preserve">"БНП ПАРИБА БАНК" АО (3407) </v>
      </c>
      <c r="B307" s="36">
        <f>'135_transform'!B306</f>
        <v>0</v>
      </c>
      <c r="C307" s="36">
        <f>'135_transform'!C306</f>
        <v>0</v>
      </c>
      <c r="D307" s="36">
        <f>'135_transform'!D306</f>
        <v>5</v>
      </c>
      <c r="E307" s="36">
        <f>'135_transform'!E306</f>
        <v>0</v>
      </c>
      <c r="F307" s="36">
        <f>'135_transform'!F306</f>
        <v>0</v>
      </c>
      <c r="G307" s="36">
        <f>'135_transform'!G306</f>
        <v>0</v>
      </c>
      <c r="H307" s="36">
        <f>'135_transform'!H306</f>
        <v>0</v>
      </c>
      <c r="I307" s="36">
        <f>'135_transform'!I306</f>
        <v>0</v>
      </c>
      <c r="J307" s="36">
        <f>'135_transform'!J306</f>
        <v>0</v>
      </c>
      <c r="K307" s="36">
        <f>'135_transform'!K306</f>
        <v>5</v>
      </c>
      <c r="L307" s="36">
        <f>'135_transform'!L306</f>
        <v>0</v>
      </c>
      <c r="M307" s="36">
        <f>'135_transform'!M306</f>
        <v>0</v>
      </c>
      <c r="N307" s="36">
        <f>'135_transform'!N306</f>
        <v>0</v>
      </c>
      <c r="O307" s="36">
        <f>'135_transform'!O306</f>
        <v>0</v>
      </c>
    </row>
    <row r="308" spans="1:15" x14ac:dyDescent="0.15">
      <c r="A308" s="36" t="str">
        <f>'135_transform'!A307&amp;" "</f>
        <v xml:space="preserve">КБ "РБА" (ООО) (3413) </v>
      </c>
      <c r="B308" s="36">
        <f>'135_transform'!B307</f>
        <v>0</v>
      </c>
      <c r="C308" s="36">
        <f>'135_transform'!C307</f>
        <v>0</v>
      </c>
      <c r="D308" s="36">
        <f>'135_transform'!D307</f>
        <v>0</v>
      </c>
      <c r="E308" s="36">
        <f>'135_transform'!E307</f>
        <v>289899</v>
      </c>
      <c r="F308" s="36">
        <f>'135_transform'!F307</f>
        <v>227940</v>
      </c>
      <c r="G308" s="36">
        <f>'135_transform'!G307</f>
        <v>0</v>
      </c>
      <c r="H308" s="36">
        <f>'135_transform'!H307</f>
        <v>0</v>
      </c>
      <c r="I308" s="36">
        <f>'135_transform'!I307</f>
        <v>0</v>
      </c>
      <c r="J308" s="36">
        <f>'135_transform'!J307</f>
        <v>0</v>
      </c>
      <c r="K308" s="36">
        <f>'135_transform'!K307</f>
        <v>0</v>
      </c>
      <c r="L308" s="36">
        <f>'135_transform'!L307</f>
        <v>521586</v>
      </c>
      <c r="M308" s="36">
        <f>'135_transform'!M307</f>
        <v>50907</v>
      </c>
      <c r="N308" s="36">
        <f>'135_transform'!N307</f>
        <v>0</v>
      </c>
      <c r="O308" s="36">
        <f>'135_transform'!O307</f>
        <v>0</v>
      </c>
    </row>
    <row r="309" spans="1:15" x14ac:dyDescent="0.15">
      <c r="A309" s="36" t="str">
        <f>'135_transform'!A308&amp;" "</f>
        <v xml:space="preserve">ООО "Банк РСИ" (3415) </v>
      </c>
      <c r="B309" s="36">
        <f>'135_transform'!B308</f>
        <v>0</v>
      </c>
      <c r="C309" s="36">
        <f>'135_transform'!C308</f>
        <v>0</v>
      </c>
      <c r="D309" s="36">
        <f>'135_transform'!D308</f>
        <v>0</v>
      </c>
      <c r="E309" s="36">
        <f>'135_transform'!E308</f>
        <v>0</v>
      </c>
      <c r="F309" s="36">
        <f>'135_transform'!F308</f>
        <v>0</v>
      </c>
      <c r="G309" s="36">
        <f>'135_transform'!G308</f>
        <v>0</v>
      </c>
      <c r="H309" s="36">
        <f>'135_transform'!H308</f>
        <v>0</v>
      </c>
      <c r="I309" s="36">
        <f>'135_transform'!I308</f>
        <v>0</v>
      </c>
      <c r="J309" s="36">
        <f>'135_transform'!J308</f>
        <v>0</v>
      </c>
      <c r="K309" s="36">
        <f>'135_transform'!K308</f>
        <v>0</v>
      </c>
      <c r="L309" s="36">
        <f>'135_transform'!L308</f>
        <v>0</v>
      </c>
      <c r="M309" s="36">
        <f>'135_transform'!M308</f>
        <v>0</v>
      </c>
      <c r="N309" s="36">
        <f>'135_transform'!N308</f>
        <v>0</v>
      </c>
      <c r="O309" s="36">
        <f>'135_transform'!O308</f>
        <v>0</v>
      </c>
    </row>
    <row r="310" spans="1:15" x14ac:dyDescent="0.15">
      <c r="A310" s="36" t="str">
        <f>'135_transform'!A309&amp;" "</f>
        <v xml:space="preserve">ООО "Унифондбанк" (3416) </v>
      </c>
      <c r="B310" s="36">
        <f>'135_transform'!B309</f>
        <v>0</v>
      </c>
      <c r="C310" s="36">
        <f>'135_transform'!C309</f>
        <v>0</v>
      </c>
      <c r="D310" s="36">
        <f>'135_transform'!D309</f>
        <v>64598</v>
      </c>
      <c r="E310" s="36">
        <f>'135_transform'!E309</f>
        <v>0</v>
      </c>
      <c r="F310" s="36">
        <f>'135_transform'!F309</f>
        <v>0</v>
      </c>
      <c r="G310" s="36">
        <f>'135_transform'!G309</f>
        <v>0</v>
      </c>
      <c r="H310" s="36">
        <f>'135_transform'!H309</f>
        <v>0</v>
      </c>
      <c r="I310" s="36">
        <f>'135_transform'!I309</f>
        <v>0</v>
      </c>
      <c r="J310" s="36">
        <f>'135_transform'!J309</f>
        <v>0</v>
      </c>
      <c r="K310" s="36">
        <f>'135_transform'!K309</f>
        <v>71058</v>
      </c>
      <c r="L310" s="36">
        <f>'135_transform'!L309</f>
        <v>0</v>
      </c>
      <c r="M310" s="36">
        <f>'135_transform'!M309</f>
        <v>0</v>
      </c>
      <c r="N310" s="36">
        <f>'135_transform'!N309</f>
        <v>0</v>
      </c>
      <c r="O310" s="36">
        <f>'135_transform'!O309</f>
        <v>0</v>
      </c>
    </row>
    <row r="311" spans="1:15" x14ac:dyDescent="0.15">
      <c r="A311" s="36" t="str">
        <f>'135_transform'!A310&amp;" "</f>
        <v xml:space="preserve">КБ "Новый век" (ООО) (3417) </v>
      </c>
      <c r="B311" s="36">
        <f>'135_transform'!B310</f>
        <v>0</v>
      </c>
      <c r="C311" s="36">
        <f>'135_transform'!C310</f>
        <v>0</v>
      </c>
      <c r="D311" s="36">
        <f>'135_transform'!D310</f>
        <v>0</v>
      </c>
      <c r="E311" s="36">
        <f>'135_transform'!E310</f>
        <v>0</v>
      </c>
      <c r="F311" s="36">
        <f>'135_transform'!F310</f>
        <v>0</v>
      </c>
      <c r="G311" s="36">
        <f>'135_transform'!G310</f>
        <v>0</v>
      </c>
      <c r="H311" s="36">
        <f>'135_transform'!H310</f>
        <v>0</v>
      </c>
      <c r="I311" s="36">
        <f>'135_transform'!I310</f>
        <v>0</v>
      </c>
      <c r="J311" s="36">
        <f>'135_transform'!J310</f>
        <v>0</v>
      </c>
      <c r="K311" s="36">
        <f>'135_transform'!K310</f>
        <v>0</v>
      </c>
      <c r="L311" s="36">
        <f>'135_transform'!L310</f>
        <v>0</v>
      </c>
      <c r="M311" s="36">
        <f>'135_transform'!M310</f>
        <v>0</v>
      </c>
      <c r="N311" s="36">
        <f>'135_transform'!N310</f>
        <v>0</v>
      </c>
      <c r="O311" s="36">
        <f>'135_transform'!O310</f>
        <v>0</v>
      </c>
    </row>
    <row r="312" spans="1:15" x14ac:dyDescent="0.15">
      <c r="A312" s="36" t="str">
        <f>'135_transform'!A311&amp;" "</f>
        <v xml:space="preserve">АО Банк "Национальный стандарт" (3421) </v>
      </c>
      <c r="B312" s="36">
        <f>'135_transform'!B311</f>
        <v>0</v>
      </c>
      <c r="C312" s="36">
        <f>'135_transform'!C311</f>
        <v>0</v>
      </c>
      <c r="D312" s="36">
        <f>'135_transform'!D311</f>
        <v>0</v>
      </c>
      <c r="E312" s="36">
        <f>'135_transform'!E311</f>
        <v>551822</v>
      </c>
      <c r="F312" s="36">
        <f>'135_transform'!F311</f>
        <v>188731</v>
      </c>
      <c r="G312" s="36">
        <f>'135_transform'!G311</f>
        <v>5109</v>
      </c>
      <c r="H312" s="36">
        <f>'135_transform'!H311</f>
        <v>0</v>
      </c>
      <c r="I312" s="36">
        <f>'135_transform'!I311</f>
        <v>0</v>
      </c>
      <c r="J312" s="36">
        <f>'135_transform'!J311</f>
        <v>0</v>
      </c>
      <c r="K312" s="36">
        <f>'135_transform'!K311</f>
        <v>0</v>
      </c>
      <c r="L312" s="36">
        <f>'135_transform'!L311</f>
        <v>521612</v>
      </c>
      <c r="M312" s="36">
        <f>'135_transform'!M311</f>
        <v>198075</v>
      </c>
      <c r="N312" s="36">
        <f>'135_transform'!N311</f>
        <v>5109</v>
      </c>
      <c r="O312" s="36">
        <f>'135_transform'!O311</f>
        <v>0</v>
      </c>
    </row>
    <row r="313" spans="1:15" x14ac:dyDescent="0.15">
      <c r="A313" s="36" t="str">
        <f>'135_transform'!A312&amp;" "</f>
        <v xml:space="preserve">ООО "Первый Клиентский Банк" (3436) </v>
      </c>
      <c r="B313" s="36">
        <f>'135_transform'!B312</f>
        <v>0</v>
      </c>
      <c r="C313" s="36">
        <f>'135_transform'!C312</f>
        <v>0</v>
      </c>
      <c r="D313" s="36">
        <f>'135_transform'!D312</f>
        <v>0</v>
      </c>
      <c r="E313" s="36">
        <f>'135_transform'!E312</f>
        <v>0</v>
      </c>
      <c r="F313" s="36">
        <f>'135_transform'!F312</f>
        <v>2828</v>
      </c>
      <c r="G313" s="36">
        <f>'135_transform'!G312</f>
        <v>0</v>
      </c>
      <c r="H313" s="36">
        <f>'135_transform'!H312</f>
        <v>0</v>
      </c>
      <c r="I313" s="36">
        <f>'135_transform'!I312</f>
        <v>0</v>
      </c>
      <c r="J313" s="36">
        <f>'135_transform'!J312</f>
        <v>0</v>
      </c>
      <c r="K313" s="36">
        <f>'135_transform'!K312</f>
        <v>0</v>
      </c>
      <c r="L313" s="36">
        <f>'135_transform'!L312</f>
        <v>0</v>
      </c>
      <c r="M313" s="36">
        <f>'135_transform'!M312</f>
        <v>0</v>
      </c>
      <c r="N313" s="36">
        <f>'135_transform'!N312</f>
        <v>0</v>
      </c>
      <c r="O313" s="36">
        <f>'135_transform'!O312</f>
        <v>0</v>
      </c>
    </row>
    <row r="314" spans="1:15" x14ac:dyDescent="0.15">
      <c r="A314" s="36" t="str">
        <f>'135_transform'!A313&amp;" "</f>
        <v xml:space="preserve">Банк НФК (АО) (3437) </v>
      </c>
      <c r="B314" s="36">
        <f>'135_transform'!B313</f>
        <v>0</v>
      </c>
      <c r="C314" s="36">
        <f>'135_transform'!C313</f>
        <v>0</v>
      </c>
      <c r="D314" s="36">
        <f>'135_transform'!D313</f>
        <v>0</v>
      </c>
      <c r="E314" s="36">
        <f>'135_transform'!E313</f>
        <v>0</v>
      </c>
      <c r="F314" s="36">
        <f>'135_transform'!F313</f>
        <v>0</v>
      </c>
      <c r="G314" s="36">
        <f>'135_transform'!G313</f>
        <v>0</v>
      </c>
      <c r="H314" s="36">
        <f>'135_transform'!H313</f>
        <v>0</v>
      </c>
      <c r="I314" s="36">
        <f>'135_transform'!I313</f>
        <v>0</v>
      </c>
      <c r="J314" s="36">
        <f>'135_transform'!J313</f>
        <v>0</v>
      </c>
      <c r="K314" s="36">
        <f>'135_transform'!K313</f>
        <v>0</v>
      </c>
      <c r="L314" s="36">
        <f>'135_transform'!L313</f>
        <v>0</v>
      </c>
      <c r="M314" s="36">
        <f>'135_transform'!M313</f>
        <v>0</v>
      </c>
      <c r="N314" s="36">
        <f>'135_transform'!N313</f>
        <v>0</v>
      </c>
      <c r="O314" s="36">
        <f>'135_transform'!O313</f>
        <v>0</v>
      </c>
    </row>
    <row r="315" spans="1:15" x14ac:dyDescent="0.15">
      <c r="A315" s="36" t="str">
        <f>'135_transform'!A314&amp;" "</f>
        <v xml:space="preserve">"Коммерческий Индо Банк" ООО (3446) </v>
      </c>
      <c r="B315" s="36">
        <f>'135_transform'!B314</f>
        <v>0</v>
      </c>
      <c r="C315" s="36">
        <f>'135_transform'!C314</f>
        <v>0</v>
      </c>
      <c r="D315" s="36">
        <f>'135_transform'!D314</f>
        <v>0</v>
      </c>
      <c r="E315" s="36">
        <f>'135_transform'!E314</f>
        <v>0</v>
      </c>
      <c r="F315" s="36">
        <f>'135_transform'!F314</f>
        <v>0</v>
      </c>
      <c r="G315" s="36">
        <f>'135_transform'!G314</f>
        <v>0</v>
      </c>
      <c r="H315" s="36">
        <f>'135_transform'!H314</f>
        <v>0</v>
      </c>
      <c r="I315" s="36">
        <f>'135_transform'!I314</f>
        <v>0</v>
      </c>
      <c r="J315" s="36">
        <f>'135_transform'!J314</f>
        <v>0</v>
      </c>
      <c r="K315" s="36">
        <f>'135_transform'!K314</f>
        <v>0</v>
      </c>
      <c r="L315" s="36">
        <f>'135_transform'!L314</f>
        <v>0</v>
      </c>
      <c r="M315" s="36">
        <f>'135_transform'!M314</f>
        <v>0</v>
      </c>
      <c r="N315" s="36">
        <f>'135_transform'!N314</f>
        <v>0</v>
      </c>
      <c r="O315" s="36">
        <f>'135_transform'!O314</f>
        <v>0</v>
      </c>
    </row>
    <row r="316" spans="1:15" x14ac:dyDescent="0.15">
      <c r="A316" s="36" t="str">
        <f>'135_transform'!A315&amp;" "</f>
        <v xml:space="preserve">Банк "РЕСО Кредит" (АО) (3450) </v>
      </c>
      <c r="B316" s="36">
        <f>'135_transform'!B315</f>
        <v>0</v>
      </c>
      <c r="C316" s="36">
        <f>'135_transform'!C315</f>
        <v>108900</v>
      </c>
      <c r="D316" s="36">
        <f>'135_transform'!D315</f>
        <v>0</v>
      </c>
      <c r="E316" s="36">
        <f>'135_transform'!E315</f>
        <v>0</v>
      </c>
      <c r="F316" s="36">
        <f>'135_transform'!F315</f>
        <v>0</v>
      </c>
      <c r="G316" s="36">
        <f>'135_transform'!G315</f>
        <v>0</v>
      </c>
      <c r="H316" s="36">
        <f>'135_transform'!H315</f>
        <v>0</v>
      </c>
      <c r="I316" s="36">
        <f>'135_transform'!I315</f>
        <v>0</v>
      </c>
      <c r="J316" s="36">
        <f>'135_transform'!J315</f>
        <v>108900</v>
      </c>
      <c r="K316" s="36">
        <f>'135_transform'!K315</f>
        <v>0</v>
      </c>
      <c r="L316" s="36">
        <f>'135_transform'!L315</f>
        <v>0</v>
      </c>
      <c r="M316" s="36">
        <f>'135_transform'!M315</f>
        <v>0</v>
      </c>
      <c r="N316" s="36">
        <f>'135_transform'!N315</f>
        <v>0</v>
      </c>
      <c r="O316" s="36">
        <f>'135_transform'!O315</f>
        <v>0</v>
      </c>
    </row>
    <row r="317" spans="1:15" x14ac:dyDescent="0.15">
      <c r="A317" s="36" t="str">
        <f>'135_transform'!A316&amp;" "</f>
        <v xml:space="preserve">ООО "Америкэн Экспресс Банк" (3460) </v>
      </c>
      <c r="B317" s="36">
        <f>'135_transform'!B316</f>
        <v>0</v>
      </c>
      <c r="C317" s="36">
        <f>'135_transform'!C316</f>
        <v>0</v>
      </c>
      <c r="D317" s="36">
        <f>'135_transform'!D316</f>
        <v>0</v>
      </c>
      <c r="E317" s="36">
        <f>'135_transform'!E316</f>
        <v>0</v>
      </c>
      <c r="F317" s="36">
        <f>'135_transform'!F316</f>
        <v>0</v>
      </c>
      <c r="G317" s="36">
        <f>'135_transform'!G316</f>
        <v>0</v>
      </c>
      <c r="H317" s="36">
        <f>'135_transform'!H316</f>
        <v>0</v>
      </c>
      <c r="I317" s="36">
        <f>'135_transform'!I316</f>
        <v>0</v>
      </c>
      <c r="J317" s="36">
        <f>'135_transform'!J316</f>
        <v>0</v>
      </c>
      <c r="K317" s="36">
        <f>'135_transform'!K316</f>
        <v>0</v>
      </c>
      <c r="L317" s="36">
        <f>'135_transform'!L316</f>
        <v>0</v>
      </c>
      <c r="M317" s="36">
        <f>'135_transform'!M316</f>
        <v>0</v>
      </c>
      <c r="N317" s="36">
        <f>'135_transform'!N316</f>
        <v>0</v>
      </c>
      <c r="O317" s="36">
        <f>'135_transform'!O316</f>
        <v>0</v>
      </c>
    </row>
    <row r="318" spans="1:15" x14ac:dyDescent="0.15">
      <c r="A318" s="36" t="str">
        <f>'135_transform'!A317&amp;" "</f>
        <v xml:space="preserve">ООО "Ю Би Эс Банк" (3463) </v>
      </c>
      <c r="B318" s="36">
        <f>'135_transform'!B317</f>
        <v>0</v>
      </c>
      <c r="C318" s="36">
        <f>'135_transform'!C317</f>
        <v>0</v>
      </c>
      <c r="D318" s="36">
        <f>'135_transform'!D317</f>
        <v>0</v>
      </c>
      <c r="E318" s="36">
        <f>'135_transform'!E317</f>
        <v>0</v>
      </c>
      <c r="F318" s="36">
        <f>'135_transform'!F317</f>
        <v>0</v>
      </c>
      <c r="G318" s="36">
        <f>'135_transform'!G317</f>
        <v>0</v>
      </c>
      <c r="H318" s="36">
        <f>'135_transform'!H317</f>
        <v>0</v>
      </c>
      <c r="I318" s="36">
        <f>'135_transform'!I317</f>
        <v>0</v>
      </c>
      <c r="J318" s="36">
        <f>'135_transform'!J317</f>
        <v>0</v>
      </c>
      <c r="K318" s="36">
        <f>'135_transform'!K317</f>
        <v>0</v>
      </c>
      <c r="L318" s="36">
        <f>'135_transform'!L317</f>
        <v>0</v>
      </c>
      <c r="M318" s="36">
        <f>'135_transform'!M317</f>
        <v>0</v>
      </c>
      <c r="N318" s="36">
        <f>'135_transform'!N317</f>
        <v>0</v>
      </c>
      <c r="O318" s="36">
        <f>'135_transform'!O317</f>
        <v>0</v>
      </c>
    </row>
    <row r="319" spans="1:15" x14ac:dyDescent="0.15">
      <c r="A319" s="36" t="str">
        <f>'135_transform'!A318&amp;" "</f>
        <v xml:space="preserve">АО "Эм-Ю-Эф-Джи Банк (Евразия)" (3465) </v>
      </c>
      <c r="B319" s="36">
        <f>'135_transform'!B318</f>
        <v>0</v>
      </c>
      <c r="C319" s="36">
        <f>'135_transform'!C318</f>
        <v>0</v>
      </c>
      <c r="D319" s="36">
        <f>'135_transform'!D318</f>
        <v>0</v>
      </c>
      <c r="E319" s="36">
        <f>'135_transform'!E318</f>
        <v>0</v>
      </c>
      <c r="F319" s="36">
        <f>'135_transform'!F318</f>
        <v>0</v>
      </c>
      <c r="G319" s="36">
        <f>'135_transform'!G318</f>
        <v>0</v>
      </c>
      <c r="H319" s="36">
        <f>'135_transform'!H318</f>
        <v>0</v>
      </c>
      <c r="I319" s="36">
        <f>'135_transform'!I318</f>
        <v>0</v>
      </c>
      <c r="J319" s="36">
        <f>'135_transform'!J318</f>
        <v>0</v>
      </c>
      <c r="K319" s="36">
        <f>'135_transform'!K318</f>
        <v>0</v>
      </c>
      <c r="L319" s="36">
        <f>'135_transform'!L318</f>
        <v>0</v>
      </c>
      <c r="M319" s="36">
        <f>'135_transform'!M318</f>
        <v>0</v>
      </c>
      <c r="N319" s="36">
        <f>'135_transform'!N318</f>
        <v>0</v>
      </c>
      <c r="O319" s="36">
        <f>'135_transform'!O318</f>
        <v>0</v>
      </c>
    </row>
    <row r="320" spans="1:15" x14ac:dyDescent="0.15">
      <c r="A320" s="36" t="str">
        <f>'135_transform'!A319&amp;" "</f>
        <v xml:space="preserve">АО КБ "ЮНИСТРИМ" (3467) </v>
      </c>
      <c r="B320" s="36">
        <f>'135_transform'!B319</f>
        <v>0</v>
      </c>
      <c r="C320" s="36">
        <f>'135_transform'!C319</f>
        <v>0</v>
      </c>
      <c r="D320" s="36">
        <f>'135_transform'!D319</f>
        <v>1472</v>
      </c>
      <c r="E320" s="36">
        <f>'135_transform'!E319</f>
        <v>0</v>
      </c>
      <c r="F320" s="36">
        <f>'135_transform'!F319</f>
        <v>0</v>
      </c>
      <c r="G320" s="36">
        <f>'135_transform'!G319</f>
        <v>0</v>
      </c>
      <c r="H320" s="36">
        <f>'135_transform'!H319</f>
        <v>0</v>
      </c>
      <c r="I320" s="36">
        <f>'135_transform'!I319</f>
        <v>0</v>
      </c>
      <c r="J320" s="36">
        <f>'135_transform'!J319</f>
        <v>0</v>
      </c>
      <c r="K320" s="36">
        <f>'135_transform'!K319</f>
        <v>2217</v>
      </c>
      <c r="L320" s="36">
        <f>'135_transform'!L319</f>
        <v>0</v>
      </c>
      <c r="M320" s="36">
        <f>'135_transform'!M319</f>
        <v>0</v>
      </c>
      <c r="N320" s="36">
        <f>'135_transform'!N319</f>
        <v>0</v>
      </c>
      <c r="O320" s="36">
        <f>'135_transform'!O319</f>
        <v>0</v>
      </c>
    </row>
    <row r="321" spans="1:15" x14ac:dyDescent="0.15">
      <c r="A321" s="36" t="str">
        <f>'135_transform'!A320&amp;" "</f>
        <v xml:space="preserve">Санкт-Петербургский банк инвестиций (АО) (3468) </v>
      </c>
      <c r="B321" s="36">
        <f>'135_transform'!B320</f>
        <v>0</v>
      </c>
      <c r="C321" s="36">
        <f>'135_transform'!C320</f>
        <v>0</v>
      </c>
      <c r="D321" s="36">
        <f>'135_transform'!D320</f>
        <v>0</v>
      </c>
      <c r="E321" s="36">
        <f>'135_transform'!E320</f>
        <v>0</v>
      </c>
      <c r="F321" s="36">
        <f>'135_transform'!F320</f>
        <v>0</v>
      </c>
      <c r="G321" s="36">
        <f>'135_transform'!G320</f>
        <v>0</v>
      </c>
      <c r="H321" s="36">
        <f>'135_transform'!H320</f>
        <v>0</v>
      </c>
      <c r="I321" s="36">
        <f>'135_transform'!I320</f>
        <v>0</v>
      </c>
      <c r="J321" s="36">
        <f>'135_transform'!J320</f>
        <v>0</v>
      </c>
      <c r="K321" s="36">
        <f>'135_transform'!K320</f>
        <v>0</v>
      </c>
      <c r="L321" s="36">
        <f>'135_transform'!L320</f>
        <v>0</v>
      </c>
      <c r="M321" s="36">
        <f>'135_transform'!M320</f>
        <v>0</v>
      </c>
      <c r="N321" s="36">
        <f>'135_transform'!N320</f>
        <v>0</v>
      </c>
      <c r="O321" s="36">
        <f>'135_transform'!O320</f>
        <v>0</v>
      </c>
    </row>
    <row r="322" spans="1:15" x14ac:dyDescent="0.15">
      <c r="A322" s="36" t="str">
        <f>'135_transform'!A321&amp;" "</f>
        <v xml:space="preserve">АО "Тойота Банк" (3470) </v>
      </c>
      <c r="B322" s="36">
        <f>'135_transform'!B321</f>
        <v>0</v>
      </c>
      <c r="C322" s="36">
        <f>'135_transform'!C321</f>
        <v>0</v>
      </c>
      <c r="D322" s="36">
        <f>'135_transform'!D321</f>
        <v>0</v>
      </c>
      <c r="E322" s="36">
        <f>'135_transform'!E321</f>
        <v>0</v>
      </c>
      <c r="F322" s="36">
        <f>'135_transform'!F321</f>
        <v>34849</v>
      </c>
      <c r="G322" s="36">
        <f>'135_transform'!G321</f>
        <v>0</v>
      </c>
      <c r="H322" s="36">
        <f>'135_transform'!H321</f>
        <v>0</v>
      </c>
      <c r="I322" s="36">
        <f>'135_transform'!I321</f>
        <v>0</v>
      </c>
      <c r="J322" s="36">
        <f>'135_transform'!J321</f>
        <v>0</v>
      </c>
      <c r="K322" s="36">
        <f>'135_transform'!K321</f>
        <v>0</v>
      </c>
      <c r="L322" s="36">
        <f>'135_transform'!L321</f>
        <v>0</v>
      </c>
      <c r="M322" s="36">
        <f>'135_transform'!M321</f>
        <v>37209</v>
      </c>
      <c r="N322" s="36">
        <f>'135_transform'!N321</f>
        <v>0</v>
      </c>
      <c r="O322" s="36">
        <f>'135_transform'!O321</f>
        <v>0</v>
      </c>
    </row>
    <row r="323" spans="1:15" x14ac:dyDescent="0.15">
      <c r="A323" s="36" t="str">
        <f>'135_transform'!A322&amp;" "</f>
        <v xml:space="preserve">"Мерседес-Бенц Банк Рус" ООО (3473) </v>
      </c>
      <c r="B323" s="36">
        <f>'135_transform'!B322</f>
        <v>0</v>
      </c>
      <c r="C323" s="36">
        <f>'135_transform'!C322</f>
        <v>0</v>
      </c>
      <c r="D323" s="36">
        <f>'135_transform'!D322</f>
        <v>0</v>
      </c>
      <c r="E323" s="36">
        <f>'135_transform'!E322</f>
        <v>0</v>
      </c>
      <c r="F323" s="36">
        <f>'135_transform'!F322</f>
        <v>54360</v>
      </c>
      <c r="G323" s="36">
        <f>'135_transform'!G322</f>
        <v>0</v>
      </c>
      <c r="H323" s="36">
        <f>'135_transform'!H322</f>
        <v>0</v>
      </c>
      <c r="I323" s="36">
        <f>'135_transform'!I322</f>
        <v>0</v>
      </c>
      <c r="J323" s="36">
        <f>'135_transform'!J322</f>
        <v>0</v>
      </c>
      <c r="K323" s="36">
        <f>'135_transform'!K322</f>
        <v>0</v>
      </c>
      <c r="L323" s="36">
        <f>'135_transform'!L322</f>
        <v>0</v>
      </c>
      <c r="M323" s="36">
        <f>'135_transform'!M322</f>
        <v>56096</v>
      </c>
      <c r="N323" s="36">
        <f>'135_transform'!N322</f>
        <v>0</v>
      </c>
      <c r="O323" s="36">
        <f>'135_transform'!O322</f>
        <v>0</v>
      </c>
    </row>
    <row r="324" spans="1:15" x14ac:dyDescent="0.15">
      <c r="A324" s="36" t="str">
        <f>'135_transform'!A323&amp;" "</f>
        <v xml:space="preserve">АйСиБиСи Банк (АО) (3475) </v>
      </c>
      <c r="B324" s="36">
        <f>'135_transform'!B323</f>
        <v>0</v>
      </c>
      <c r="C324" s="36">
        <f>'135_transform'!C323</f>
        <v>0</v>
      </c>
      <c r="D324" s="36">
        <f>'135_transform'!D323</f>
        <v>0</v>
      </c>
      <c r="E324" s="36">
        <f>'135_transform'!E323</f>
        <v>0</v>
      </c>
      <c r="F324" s="36">
        <f>'135_transform'!F323</f>
        <v>0</v>
      </c>
      <c r="G324" s="36">
        <f>'135_transform'!G323</f>
        <v>0</v>
      </c>
      <c r="H324" s="36">
        <f>'135_transform'!H323</f>
        <v>0</v>
      </c>
      <c r="I324" s="36">
        <f>'135_transform'!I323</f>
        <v>0</v>
      </c>
      <c r="J324" s="36">
        <f>'135_transform'!J323</f>
        <v>0</v>
      </c>
      <c r="K324" s="36">
        <f>'135_transform'!K323</f>
        <v>0</v>
      </c>
      <c r="L324" s="36">
        <f>'135_transform'!L323</f>
        <v>0</v>
      </c>
      <c r="M324" s="36">
        <f>'135_transform'!M323</f>
        <v>0</v>
      </c>
      <c r="N324" s="36">
        <f>'135_transform'!N323</f>
        <v>0</v>
      </c>
      <c r="O324" s="36">
        <f>'135_transform'!O323</f>
        <v>0</v>
      </c>
    </row>
    <row r="325" spans="1:15" x14ac:dyDescent="0.15">
      <c r="A325" s="36" t="str">
        <f>'135_transform'!A324&amp;" "</f>
        <v xml:space="preserve">АО "Ури Банк" (3479) </v>
      </c>
      <c r="B325" s="36">
        <f>'135_transform'!B324</f>
        <v>0</v>
      </c>
      <c r="C325" s="36">
        <f>'135_transform'!C324</f>
        <v>0</v>
      </c>
      <c r="D325" s="36">
        <f>'135_transform'!D324</f>
        <v>0</v>
      </c>
      <c r="E325" s="36">
        <f>'135_transform'!E324</f>
        <v>0</v>
      </c>
      <c r="F325" s="36">
        <f>'135_transform'!F324</f>
        <v>0</v>
      </c>
      <c r="G325" s="36">
        <f>'135_transform'!G324</f>
        <v>0</v>
      </c>
      <c r="H325" s="36">
        <f>'135_transform'!H324</f>
        <v>0</v>
      </c>
      <c r="I325" s="36">
        <f>'135_transform'!I324</f>
        <v>0</v>
      </c>
      <c r="J325" s="36">
        <f>'135_transform'!J324</f>
        <v>0</v>
      </c>
      <c r="K325" s="36">
        <f>'135_transform'!K324</f>
        <v>0</v>
      </c>
      <c r="L325" s="36">
        <f>'135_transform'!L324</f>
        <v>0</v>
      </c>
      <c r="M325" s="36">
        <f>'135_transform'!M324</f>
        <v>0</v>
      </c>
      <c r="N325" s="36">
        <f>'135_transform'!N324</f>
        <v>0</v>
      </c>
      <c r="O325" s="36">
        <f>'135_transform'!O324</f>
        <v>0</v>
      </c>
    </row>
    <row r="326" spans="1:15" x14ac:dyDescent="0.15">
      <c r="A326" s="36" t="str">
        <f>'135_transform'!A325&amp;" "</f>
        <v xml:space="preserve">"БМВ Банк" ООО (3482) </v>
      </c>
      <c r="B326" s="36">
        <f>'135_transform'!B325</f>
        <v>0</v>
      </c>
      <c r="C326" s="36">
        <f>'135_transform'!C325</f>
        <v>0</v>
      </c>
      <c r="D326" s="36">
        <f>'135_transform'!D325</f>
        <v>0</v>
      </c>
      <c r="E326" s="36">
        <f>'135_transform'!E325</f>
        <v>0</v>
      </c>
      <c r="F326" s="36">
        <f>'135_transform'!F325</f>
        <v>11804</v>
      </c>
      <c r="G326" s="36">
        <f>'135_transform'!G325</f>
        <v>0</v>
      </c>
      <c r="H326" s="36">
        <f>'135_transform'!H325</f>
        <v>0</v>
      </c>
      <c r="I326" s="36">
        <f>'135_transform'!I325</f>
        <v>0</v>
      </c>
      <c r="J326" s="36">
        <f>'135_transform'!J325</f>
        <v>0</v>
      </c>
      <c r="K326" s="36">
        <f>'135_transform'!K325</f>
        <v>0</v>
      </c>
      <c r="L326" s="36">
        <f>'135_transform'!L325</f>
        <v>0</v>
      </c>
      <c r="M326" s="36">
        <f>'135_transform'!M325</f>
        <v>16922</v>
      </c>
      <c r="N326" s="36">
        <f>'135_transform'!N325</f>
        <v>0</v>
      </c>
      <c r="O326" s="36">
        <f>'135_transform'!O325</f>
        <v>0</v>
      </c>
    </row>
    <row r="327" spans="1:15" x14ac:dyDescent="0.15">
      <c r="A327" s="36" t="str">
        <f>'135_transform'!A326&amp;" "</f>
        <v xml:space="preserve">ООО "Голдман Сакс Банк" (3490) </v>
      </c>
      <c r="B327" s="36">
        <f>'135_transform'!B326</f>
        <v>0</v>
      </c>
      <c r="C327" s="36">
        <f>'135_transform'!C326</f>
        <v>0</v>
      </c>
      <c r="D327" s="36">
        <f>'135_transform'!D326</f>
        <v>0</v>
      </c>
      <c r="E327" s="36">
        <f>'135_transform'!E326</f>
        <v>0</v>
      </c>
      <c r="F327" s="36">
        <f>'135_transform'!F326</f>
        <v>0</v>
      </c>
      <c r="G327" s="36">
        <f>'135_transform'!G326</f>
        <v>0</v>
      </c>
      <c r="H327" s="36">
        <f>'135_transform'!H326</f>
        <v>0</v>
      </c>
      <c r="I327" s="36">
        <f>'135_transform'!I326</f>
        <v>0</v>
      </c>
      <c r="J327" s="36">
        <f>'135_transform'!J326</f>
        <v>0</v>
      </c>
      <c r="K327" s="36">
        <f>'135_transform'!K326</f>
        <v>0</v>
      </c>
      <c r="L327" s="36">
        <f>'135_transform'!L326</f>
        <v>0</v>
      </c>
      <c r="M327" s="36">
        <f>'135_transform'!M326</f>
        <v>0</v>
      </c>
      <c r="N327" s="36">
        <f>'135_transform'!N326</f>
        <v>0</v>
      </c>
      <c r="O327" s="36">
        <f>'135_transform'!O326</f>
        <v>0</v>
      </c>
    </row>
    <row r="328" spans="1:15" x14ac:dyDescent="0.15">
      <c r="A328" s="36" t="str">
        <f>'135_transform'!A327&amp;" "</f>
        <v xml:space="preserve">АО "СМБСР Банк" (3494) </v>
      </c>
      <c r="B328" s="36">
        <f>'135_transform'!B327</f>
        <v>0</v>
      </c>
      <c r="C328" s="36">
        <f>'135_transform'!C327</f>
        <v>0</v>
      </c>
      <c r="D328" s="36">
        <f>'135_transform'!D327</f>
        <v>0</v>
      </c>
      <c r="E328" s="36">
        <f>'135_transform'!E327</f>
        <v>0</v>
      </c>
      <c r="F328" s="36">
        <f>'135_transform'!F327</f>
        <v>0</v>
      </c>
      <c r="G328" s="36">
        <f>'135_transform'!G327</f>
        <v>0</v>
      </c>
      <c r="H328" s="36">
        <f>'135_transform'!H327</f>
        <v>0</v>
      </c>
      <c r="I328" s="36">
        <f>'135_transform'!I327</f>
        <v>0</v>
      </c>
      <c r="J328" s="36">
        <f>'135_transform'!J327</f>
        <v>0</v>
      </c>
      <c r="K328" s="36">
        <f>'135_transform'!K327</f>
        <v>0</v>
      </c>
      <c r="L328" s="36">
        <f>'135_transform'!L327</f>
        <v>0</v>
      </c>
      <c r="M328" s="36">
        <f>'135_transform'!M327</f>
        <v>0</v>
      </c>
      <c r="N328" s="36">
        <f>'135_transform'!N327</f>
        <v>0</v>
      </c>
      <c r="O328" s="36">
        <f>'135_transform'!O327</f>
        <v>0</v>
      </c>
    </row>
    <row r="329" spans="1:15" x14ac:dyDescent="0.15">
      <c r="A329" s="36" t="str">
        <f>'135_transform'!A328&amp;" "</f>
        <v xml:space="preserve">ООО "Фольксваген Банк РУС" (3500) </v>
      </c>
      <c r="B329" s="36">
        <f>'135_transform'!B328</f>
        <v>0</v>
      </c>
      <c r="C329" s="36">
        <f>'135_transform'!C328</f>
        <v>0</v>
      </c>
      <c r="D329" s="36">
        <f>'135_transform'!D328</f>
        <v>0</v>
      </c>
      <c r="E329" s="36">
        <f>'135_transform'!E328</f>
        <v>0</v>
      </c>
      <c r="F329" s="36">
        <f>'135_transform'!F328</f>
        <v>4507</v>
      </c>
      <c r="G329" s="36">
        <f>'135_transform'!G328</f>
        <v>0</v>
      </c>
      <c r="H329" s="36">
        <f>'135_transform'!H328</f>
        <v>0</v>
      </c>
      <c r="I329" s="36">
        <f>'135_transform'!I328</f>
        <v>0</v>
      </c>
      <c r="J329" s="36">
        <f>'135_transform'!J328</f>
        <v>0</v>
      </c>
      <c r="K329" s="36">
        <f>'135_transform'!K328</f>
        <v>0</v>
      </c>
      <c r="L329" s="36">
        <f>'135_transform'!L328</f>
        <v>0</v>
      </c>
      <c r="M329" s="36">
        <f>'135_transform'!M328</f>
        <v>6984</v>
      </c>
      <c r="N329" s="36">
        <f>'135_transform'!N328</f>
        <v>0</v>
      </c>
      <c r="O329" s="36">
        <f>'135_transform'!O328</f>
        <v>0</v>
      </c>
    </row>
    <row r="330" spans="1:15" x14ac:dyDescent="0.15">
      <c r="A330" s="36" t="str">
        <f>'135_transform'!A329&amp;" "</f>
        <v xml:space="preserve">АО "БАНК БЕРЕЙТ" (3505) </v>
      </c>
      <c r="B330" s="36">
        <f>'135_transform'!B329</f>
        <v>0</v>
      </c>
      <c r="C330" s="36">
        <f>'135_transform'!C329</f>
        <v>0</v>
      </c>
      <c r="D330" s="36">
        <f>'135_transform'!D329</f>
        <v>0</v>
      </c>
      <c r="E330" s="36">
        <f>'135_transform'!E329</f>
        <v>0</v>
      </c>
      <c r="F330" s="36">
        <f>'135_transform'!F329</f>
        <v>0</v>
      </c>
      <c r="G330" s="36">
        <f>'135_transform'!G329</f>
        <v>0</v>
      </c>
      <c r="H330" s="36">
        <f>'135_transform'!H329</f>
        <v>0</v>
      </c>
      <c r="I330" s="36">
        <f>'135_transform'!I329</f>
        <v>0</v>
      </c>
      <c r="J330" s="36">
        <f>'135_transform'!J329</f>
        <v>0</v>
      </c>
      <c r="K330" s="36">
        <f>'135_transform'!K329</f>
        <v>0</v>
      </c>
      <c r="L330" s="36">
        <f>'135_transform'!L329</f>
        <v>0</v>
      </c>
      <c r="M330" s="36">
        <f>'135_transform'!M329</f>
        <v>0</v>
      </c>
      <c r="N330" s="36">
        <f>'135_transform'!N329</f>
        <v>0</v>
      </c>
      <c r="O330" s="36">
        <f>'135_transform'!O329</f>
        <v>0</v>
      </c>
    </row>
    <row r="331" spans="1:15" x14ac:dyDescent="0.15">
      <c r="A331" s="36" t="str">
        <f>'135_transform'!A330&amp;" "</f>
        <v xml:space="preserve">"СеверСтройБанк" АО (3507) </v>
      </c>
      <c r="B331" s="36">
        <f>'135_transform'!B330</f>
        <v>0</v>
      </c>
      <c r="C331" s="36">
        <f>'135_transform'!C330</f>
        <v>0</v>
      </c>
      <c r="D331" s="36">
        <f>'135_transform'!D330</f>
        <v>0</v>
      </c>
      <c r="E331" s="36">
        <f>'135_transform'!E330</f>
        <v>0</v>
      </c>
      <c r="F331" s="36">
        <f>'135_transform'!F330</f>
        <v>0</v>
      </c>
      <c r="G331" s="36">
        <f>'135_transform'!G330</f>
        <v>0</v>
      </c>
      <c r="H331" s="36">
        <f>'135_transform'!H330</f>
        <v>0</v>
      </c>
      <c r="I331" s="36">
        <f>'135_transform'!I330</f>
        <v>0</v>
      </c>
      <c r="J331" s="36">
        <f>'135_transform'!J330</f>
        <v>0</v>
      </c>
      <c r="K331" s="36">
        <f>'135_transform'!K330</f>
        <v>0</v>
      </c>
      <c r="L331" s="36">
        <f>'135_transform'!L330</f>
        <v>0</v>
      </c>
      <c r="M331" s="36">
        <f>'135_transform'!M330</f>
        <v>0</v>
      </c>
      <c r="N331" s="36">
        <f>'135_transform'!N330</f>
        <v>0</v>
      </c>
      <c r="O331" s="36">
        <f>'135_transform'!O330</f>
        <v>0</v>
      </c>
    </row>
    <row r="332" spans="1:15" x14ac:dyDescent="0.15">
      <c r="A332" s="36" t="str">
        <f>'135_transform'!A331&amp;" "</f>
        <v xml:space="preserve">ООО "Чайна Констракшн Банк" (3515) </v>
      </c>
      <c r="B332" s="36">
        <f>'135_transform'!B331</f>
        <v>0</v>
      </c>
      <c r="C332" s="36">
        <f>'135_transform'!C331</f>
        <v>0</v>
      </c>
      <c r="D332" s="36">
        <f>'135_transform'!D331</f>
        <v>0</v>
      </c>
      <c r="E332" s="36">
        <f>'135_transform'!E331</f>
        <v>0</v>
      </c>
      <c r="F332" s="36">
        <f>'135_transform'!F331</f>
        <v>0</v>
      </c>
      <c r="G332" s="36">
        <f>'135_transform'!G331</f>
        <v>0</v>
      </c>
      <c r="H332" s="36">
        <f>'135_transform'!H331</f>
        <v>0</v>
      </c>
      <c r="I332" s="36">
        <f>'135_transform'!I331</f>
        <v>0</v>
      </c>
      <c r="J332" s="36">
        <f>'135_transform'!J331</f>
        <v>0</v>
      </c>
      <c r="K332" s="36">
        <f>'135_transform'!K331</f>
        <v>0</v>
      </c>
      <c r="L332" s="36">
        <f>'135_transform'!L331</f>
        <v>0</v>
      </c>
      <c r="M332" s="36">
        <f>'135_transform'!M331</f>
        <v>0</v>
      </c>
      <c r="N332" s="36">
        <f>'135_transform'!N331</f>
        <v>0</v>
      </c>
      <c r="O332" s="36">
        <f>'135_transform'!O331</f>
        <v>0</v>
      </c>
    </row>
    <row r="333" spans="1:15" x14ac:dyDescent="0.15">
      <c r="A333" s="36" t="str">
        <f>'135_transform'!A332&amp;" "</f>
        <v xml:space="preserve">ООО "ОЗОН Банк" (3516) </v>
      </c>
      <c r="B333" s="36">
        <f>'135_transform'!B332</f>
        <v>0</v>
      </c>
      <c r="C333" s="36">
        <f>'135_transform'!C332</f>
        <v>0</v>
      </c>
      <c r="D333" s="36">
        <f>'135_transform'!D332</f>
        <v>0</v>
      </c>
      <c r="E333" s="36">
        <f>'135_transform'!E332</f>
        <v>0</v>
      </c>
      <c r="F333" s="36">
        <f>'135_transform'!F332</f>
        <v>0</v>
      </c>
      <c r="G333" s="36">
        <f>'135_transform'!G332</f>
        <v>0</v>
      </c>
      <c r="H333" s="36">
        <f>'135_transform'!H332</f>
        <v>0</v>
      </c>
      <c r="I333" s="36">
        <f>'135_transform'!I332</f>
        <v>0</v>
      </c>
      <c r="J333" s="36">
        <f>'135_transform'!J332</f>
        <v>0</v>
      </c>
      <c r="K333" s="36">
        <f>'135_transform'!K332</f>
        <v>0</v>
      </c>
      <c r="L333" s="36">
        <f>'135_transform'!L332</f>
        <v>0</v>
      </c>
      <c r="M333" s="36">
        <f>'135_transform'!M332</f>
        <v>0</v>
      </c>
      <c r="N333" s="36">
        <f>'135_transform'!N332</f>
        <v>0</v>
      </c>
      <c r="O333" s="36">
        <f>'135_transform'!O332</f>
        <v>0</v>
      </c>
    </row>
    <row r="334" spans="1:15" x14ac:dyDescent="0.15">
      <c r="A334" s="36" t="str">
        <f>'135_transform'!A333&amp;" "</f>
        <v xml:space="preserve">ООО "Икано Банк" (3519) </v>
      </c>
      <c r="B334" s="36">
        <f>'135_transform'!B333</f>
        <v>0</v>
      </c>
      <c r="C334" s="36">
        <f>'135_transform'!C333</f>
        <v>0</v>
      </c>
      <c r="D334" s="36">
        <f>'135_transform'!D333</f>
        <v>0</v>
      </c>
      <c r="E334" s="36">
        <f>'135_transform'!E333</f>
        <v>0</v>
      </c>
      <c r="F334" s="36">
        <f>'135_transform'!F333</f>
        <v>0</v>
      </c>
      <c r="G334" s="36">
        <f>'135_transform'!G333</f>
        <v>0</v>
      </c>
      <c r="H334" s="36">
        <f>'135_transform'!H333</f>
        <v>0</v>
      </c>
      <c r="I334" s="36">
        <f>'135_transform'!I333</f>
        <v>0</v>
      </c>
      <c r="J334" s="36">
        <f>'135_transform'!J333</f>
        <v>0</v>
      </c>
      <c r="K334" s="36">
        <f>'135_transform'!K333</f>
        <v>0</v>
      </c>
      <c r="L334" s="36">
        <f>'135_transform'!L333</f>
        <v>0</v>
      </c>
      <c r="M334" s="36">
        <f>'135_transform'!M333</f>
        <v>0</v>
      </c>
      <c r="N334" s="36">
        <f>'135_transform'!N333</f>
        <v>0</v>
      </c>
      <c r="O334" s="36">
        <f>'135_transform'!O333</f>
        <v>0</v>
      </c>
    </row>
    <row r="335" spans="1:15" x14ac:dyDescent="0.15">
      <c r="A335" s="36" t="str">
        <f>'135_transform'!A334&amp;" "</f>
        <v xml:space="preserve">ООО "КЭБ ЭйчЭнБи Банк" (3525) </v>
      </c>
      <c r="B335" s="36">
        <f>'135_transform'!B334</f>
        <v>0</v>
      </c>
      <c r="C335" s="36">
        <f>'135_transform'!C334</f>
        <v>0</v>
      </c>
      <c r="D335" s="36">
        <f>'135_transform'!D334</f>
        <v>0</v>
      </c>
      <c r="E335" s="36">
        <f>'135_transform'!E334</f>
        <v>0</v>
      </c>
      <c r="F335" s="36">
        <f>'135_transform'!F334</f>
        <v>0</v>
      </c>
      <c r="G335" s="36">
        <f>'135_transform'!G334</f>
        <v>0</v>
      </c>
      <c r="H335" s="36">
        <f>'135_transform'!H334</f>
        <v>0</v>
      </c>
      <c r="I335" s="36">
        <f>'135_transform'!I334</f>
        <v>0</v>
      </c>
      <c r="J335" s="36">
        <f>'135_transform'!J334</f>
        <v>0</v>
      </c>
      <c r="K335" s="36">
        <f>'135_transform'!K334</f>
        <v>0</v>
      </c>
      <c r="L335" s="36">
        <f>'135_transform'!L334</f>
        <v>0</v>
      </c>
      <c r="M335" s="36">
        <f>'135_transform'!M334</f>
        <v>0</v>
      </c>
      <c r="N335" s="36">
        <f>'135_transform'!N334</f>
        <v>0</v>
      </c>
      <c r="O335" s="36">
        <f>'135_transform'!O334</f>
        <v>0</v>
      </c>
    </row>
    <row r="336" spans="1:15" x14ac:dyDescent="0.15">
      <c r="A336" s="36" t="str">
        <f>'135_transform'!A335&amp;" "</f>
        <v xml:space="preserve">АО "Банк ЧБРР" (3527) </v>
      </c>
      <c r="B336" s="36">
        <f>'135_transform'!B335</f>
        <v>0</v>
      </c>
      <c r="C336" s="36">
        <f>'135_transform'!C335</f>
        <v>0</v>
      </c>
      <c r="D336" s="36">
        <f>'135_transform'!D335</f>
        <v>0</v>
      </c>
      <c r="E336" s="36">
        <f>'135_transform'!E335</f>
        <v>2287</v>
      </c>
      <c r="F336" s="36">
        <f>'135_transform'!F335</f>
        <v>0</v>
      </c>
      <c r="G336" s="36">
        <f>'135_transform'!G335</f>
        <v>0</v>
      </c>
      <c r="H336" s="36">
        <f>'135_transform'!H335</f>
        <v>0</v>
      </c>
      <c r="I336" s="36">
        <f>'135_transform'!I335</f>
        <v>0</v>
      </c>
      <c r="J336" s="36">
        <f>'135_transform'!J335</f>
        <v>0</v>
      </c>
      <c r="K336" s="36">
        <f>'135_transform'!K335</f>
        <v>0</v>
      </c>
      <c r="L336" s="36">
        <f>'135_transform'!L335</f>
        <v>1818</v>
      </c>
      <c r="M336" s="36">
        <f>'135_transform'!M335</f>
        <v>0</v>
      </c>
      <c r="N336" s="36">
        <f>'135_transform'!N335</f>
        <v>0</v>
      </c>
      <c r="O336" s="36">
        <f>'135_transform'!O335</f>
        <v>0</v>
      </c>
    </row>
    <row r="337" spans="1:15" x14ac:dyDescent="0.15">
      <c r="A337" s="36" t="str">
        <f>'135_transform'!A336&amp;" "</f>
        <v xml:space="preserve">ООО "Чайнасельхозбанк" (3529) </v>
      </c>
      <c r="B337" s="36">
        <f>'135_transform'!B336</f>
        <v>0</v>
      </c>
      <c r="C337" s="36">
        <f>'135_transform'!C336</f>
        <v>0</v>
      </c>
      <c r="D337" s="36">
        <f>'135_transform'!D336</f>
        <v>0</v>
      </c>
      <c r="E337" s="36">
        <f>'135_transform'!E336</f>
        <v>0</v>
      </c>
      <c r="F337" s="36">
        <f>'135_transform'!F336</f>
        <v>0</v>
      </c>
      <c r="G337" s="36">
        <f>'135_transform'!G336</f>
        <v>0</v>
      </c>
      <c r="H337" s="36">
        <f>'135_transform'!H336</f>
        <v>0</v>
      </c>
      <c r="I337" s="36">
        <f>'135_transform'!I336</f>
        <v>0</v>
      </c>
      <c r="J337" s="36">
        <f>'135_transform'!J336</f>
        <v>0</v>
      </c>
      <c r="K337" s="36">
        <f>'135_transform'!K336</f>
        <v>0</v>
      </c>
      <c r="L337" s="36">
        <f>'135_transform'!L336</f>
        <v>0</v>
      </c>
      <c r="M337" s="36">
        <f>'135_transform'!M336</f>
        <v>0</v>
      </c>
      <c r="N337" s="36">
        <f>'135_transform'!N336</f>
        <v>0</v>
      </c>
      <c r="O337" s="36">
        <f>'135_transform'!O336</f>
        <v>0</v>
      </c>
    </row>
    <row r="338" spans="1:15" x14ac:dyDescent="0.15">
      <c r="A338" s="36" t="str">
        <f>'135_transform'!A337&amp;" "</f>
        <v xml:space="preserve">ЦМРБанк (ООО) (3531) </v>
      </c>
      <c r="B338" s="36">
        <f>'135_transform'!B337</f>
        <v>0</v>
      </c>
      <c r="C338" s="36">
        <f>'135_transform'!C337</f>
        <v>0</v>
      </c>
      <c r="D338" s="36">
        <f>'135_transform'!D337</f>
        <v>0</v>
      </c>
      <c r="E338" s="36">
        <f>'135_transform'!E337</f>
        <v>0</v>
      </c>
      <c r="F338" s="36">
        <f>'135_transform'!F337</f>
        <v>0</v>
      </c>
      <c r="G338" s="36">
        <f>'135_transform'!G337</f>
        <v>0</v>
      </c>
      <c r="H338" s="36">
        <f>'135_transform'!H337</f>
        <v>0</v>
      </c>
      <c r="I338" s="36">
        <f>'135_transform'!I337</f>
        <v>0</v>
      </c>
      <c r="J338" s="36">
        <f>'135_transform'!J337</f>
        <v>0</v>
      </c>
      <c r="K338" s="36">
        <f>'135_transform'!K337</f>
        <v>0</v>
      </c>
      <c r="L338" s="36">
        <f>'135_transform'!L337</f>
        <v>0</v>
      </c>
      <c r="M338" s="36">
        <f>'135_transform'!M337</f>
        <v>0</v>
      </c>
      <c r="N338" s="36">
        <f>'135_transform'!N337</f>
        <v>0</v>
      </c>
      <c r="O338" s="36">
        <f>'135_transform'!O337</f>
        <v>0</v>
      </c>
    </row>
    <row r="339" spans="1:15" x14ac:dyDescent="0.15">
      <c r="A339" s="36" t="str">
        <f>'135_transform'!A338&amp;" "</f>
        <v xml:space="preserve">ООО "Банк 131" (3538) </v>
      </c>
      <c r="B339" s="36">
        <f>'135_transform'!B338</f>
        <v>0</v>
      </c>
      <c r="C339" s="36">
        <f>'135_transform'!C338</f>
        <v>0</v>
      </c>
      <c r="D339" s="36">
        <f>'135_transform'!D338</f>
        <v>0</v>
      </c>
      <c r="E339" s="36">
        <f>'135_transform'!E338</f>
        <v>0</v>
      </c>
      <c r="F339" s="36">
        <f>'135_transform'!F338</f>
        <v>0</v>
      </c>
      <c r="G339" s="36">
        <f>'135_transform'!G338</f>
        <v>0</v>
      </c>
      <c r="H339" s="36">
        <f>'135_transform'!H338</f>
        <v>0</v>
      </c>
      <c r="I339" s="36">
        <f>'135_transform'!I338</f>
        <v>0</v>
      </c>
      <c r="J339" s="36">
        <f>'135_transform'!J338</f>
        <v>0</v>
      </c>
      <c r="K339" s="36">
        <f>'135_transform'!K338</f>
        <v>0</v>
      </c>
      <c r="L339" s="36">
        <f>'135_transform'!L338</f>
        <v>0</v>
      </c>
      <c r="M339" s="36">
        <f>'135_transform'!M338</f>
        <v>0</v>
      </c>
      <c r="N339" s="36">
        <f>'135_transform'!N338</f>
        <v>0</v>
      </c>
      <c r="O339" s="36">
        <f>'135_transform'!O338</f>
        <v>0</v>
      </c>
    </row>
  </sheetData>
  <mergeCells count="2">
    <mergeCell ref="B3:H3"/>
    <mergeCell ref="I3:O3"/>
  </mergeCells>
  <pageMargins left="1.1811023622047241" right="0.78740157480314965" top="0.78740157480314965" bottom="0.78740157480314965" header="0.5" footer="0.5"/>
  <pageSetup paperSize="9" orientation="portrait" horizontalDpi="2048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G7373"/>
  <sheetViews>
    <sheetView zoomScale="85" zoomScaleNormal="85" workbookViewId="0">
      <pane xSplit="1" ySplit="3" topLeftCell="N1595" activePane="bottomRight" state="frozen"/>
      <selection pane="topRight" activeCell="B1" sqref="B1"/>
      <selection pane="bottomLeft" activeCell="A4" sqref="A4"/>
      <selection pane="bottomRight" activeCell="D1610" sqref="D1610"/>
    </sheetView>
  </sheetViews>
  <sheetFormatPr baseColWidth="10" defaultColWidth="8.83203125" defaultRowHeight="13" x14ac:dyDescent="0.15"/>
  <cols>
    <col min="1" max="1" width="28.83203125" style="12" customWidth="1"/>
    <col min="2" max="2" width="37.5" style="8" customWidth="1"/>
    <col min="3" max="3" width="88.5" style="8" customWidth="1"/>
    <col min="4" max="4" width="18.5" style="8" bestFit="1" customWidth="1"/>
    <col min="5" max="5" width="16.5" style="8" bestFit="1" customWidth="1"/>
    <col min="6" max="6" width="16.6640625" style="8" bestFit="1" customWidth="1"/>
    <col min="7" max="7" width="16.5" style="8" bestFit="1" customWidth="1"/>
    <col min="8" max="257" width="9.1640625" style="8" customWidth="1"/>
    <col min="258" max="258" width="37.5" style="8" customWidth="1"/>
    <col min="259" max="259" width="88.5" style="8" customWidth="1"/>
    <col min="260" max="263" width="13.1640625" style="8" customWidth="1"/>
    <col min="264" max="513" width="9.1640625" style="8" customWidth="1"/>
    <col min="514" max="514" width="37.5" style="8" customWidth="1"/>
    <col min="515" max="515" width="88.5" style="8" customWidth="1"/>
    <col min="516" max="519" width="13.1640625" style="8" customWidth="1"/>
    <col min="520" max="769" width="9.1640625" style="8" customWidth="1"/>
    <col min="770" max="770" width="37.5" style="8" customWidth="1"/>
    <col min="771" max="771" width="88.5" style="8" customWidth="1"/>
    <col min="772" max="775" width="13.1640625" style="8" customWidth="1"/>
    <col min="776" max="1025" width="9.1640625" style="8" customWidth="1"/>
    <col min="1026" max="1026" width="37.5" style="8" customWidth="1"/>
    <col min="1027" max="1027" width="88.5" style="8" customWidth="1"/>
    <col min="1028" max="1031" width="13.1640625" style="8" customWidth="1"/>
    <col min="1032" max="1281" width="9.1640625" style="8" customWidth="1"/>
    <col min="1282" max="1282" width="37.5" style="8" customWidth="1"/>
    <col min="1283" max="1283" width="88.5" style="8" customWidth="1"/>
    <col min="1284" max="1287" width="13.1640625" style="8" customWidth="1"/>
    <col min="1288" max="1537" width="9.1640625" style="8" customWidth="1"/>
    <col min="1538" max="1538" width="37.5" style="8" customWidth="1"/>
    <col min="1539" max="1539" width="88.5" style="8" customWidth="1"/>
    <col min="1540" max="1543" width="13.1640625" style="8" customWidth="1"/>
    <col min="1544" max="1793" width="9.1640625" style="8" customWidth="1"/>
    <col min="1794" max="1794" width="37.5" style="8" customWidth="1"/>
    <col min="1795" max="1795" width="88.5" style="8" customWidth="1"/>
    <col min="1796" max="1799" width="13.1640625" style="8" customWidth="1"/>
    <col min="1800" max="2049" width="9.1640625" style="8" customWidth="1"/>
    <col min="2050" max="2050" width="37.5" style="8" customWidth="1"/>
    <col min="2051" max="2051" width="88.5" style="8" customWidth="1"/>
    <col min="2052" max="2055" width="13.1640625" style="8" customWidth="1"/>
    <col min="2056" max="2305" width="9.1640625" style="8" customWidth="1"/>
    <col min="2306" max="2306" width="37.5" style="8" customWidth="1"/>
    <col min="2307" max="2307" width="88.5" style="8" customWidth="1"/>
    <col min="2308" max="2311" width="13.1640625" style="8" customWidth="1"/>
    <col min="2312" max="2561" width="9.1640625" style="8" customWidth="1"/>
    <col min="2562" max="2562" width="37.5" style="8" customWidth="1"/>
    <col min="2563" max="2563" width="88.5" style="8" customWidth="1"/>
    <col min="2564" max="2567" width="13.1640625" style="8" customWidth="1"/>
    <col min="2568" max="2817" width="9.1640625" style="8" customWidth="1"/>
    <col min="2818" max="2818" width="37.5" style="8" customWidth="1"/>
    <col min="2819" max="2819" width="88.5" style="8" customWidth="1"/>
    <col min="2820" max="2823" width="13.1640625" style="8" customWidth="1"/>
    <col min="2824" max="3073" width="9.1640625" style="8" customWidth="1"/>
    <col min="3074" max="3074" width="37.5" style="8" customWidth="1"/>
    <col min="3075" max="3075" width="88.5" style="8" customWidth="1"/>
    <col min="3076" max="3079" width="13.1640625" style="8" customWidth="1"/>
    <col min="3080" max="3329" width="9.1640625" style="8" customWidth="1"/>
    <col min="3330" max="3330" width="37.5" style="8" customWidth="1"/>
    <col min="3331" max="3331" width="88.5" style="8" customWidth="1"/>
    <col min="3332" max="3335" width="13.1640625" style="8" customWidth="1"/>
    <col min="3336" max="3585" width="9.1640625" style="8" customWidth="1"/>
    <col min="3586" max="3586" width="37.5" style="8" customWidth="1"/>
    <col min="3587" max="3587" width="88.5" style="8" customWidth="1"/>
    <col min="3588" max="3591" width="13.1640625" style="8" customWidth="1"/>
    <col min="3592" max="3841" width="9.1640625" style="8" customWidth="1"/>
    <col min="3842" max="3842" width="37.5" style="8" customWidth="1"/>
    <col min="3843" max="3843" width="88.5" style="8" customWidth="1"/>
    <col min="3844" max="3847" width="13.1640625" style="8" customWidth="1"/>
    <col min="3848" max="4097" width="9.1640625" style="8" customWidth="1"/>
    <col min="4098" max="4098" width="37.5" style="8" customWidth="1"/>
    <col min="4099" max="4099" width="88.5" style="8" customWidth="1"/>
    <col min="4100" max="4103" width="13.1640625" style="8" customWidth="1"/>
    <col min="4104" max="4353" width="9.1640625" style="8" customWidth="1"/>
    <col min="4354" max="4354" width="37.5" style="8" customWidth="1"/>
    <col min="4355" max="4355" width="88.5" style="8" customWidth="1"/>
    <col min="4356" max="4359" width="13.1640625" style="8" customWidth="1"/>
    <col min="4360" max="4609" width="9.1640625" style="8" customWidth="1"/>
    <col min="4610" max="4610" width="37.5" style="8" customWidth="1"/>
    <col min="4611" max="4611" width="88.5" style="8" customWidth="1"/>
    <col min="4612" max="4615" width="13.1640625" style="8" customWidth="1"/>
    <col min="4616" max="4865" width="9.1640625" style="8" customWidth="1"/>
    <col min="4866" max="4866" width="37.5" style="8" customWidth="1"/>
    <col min="4867" max="4867" width="88.5" style="8" customWidth="1"/>
    <col min="4868" max="4871" width="13.1640625" style="8" customWidth="1"/>
    <col min="4872" max="5121" width="9.1640625" style="8" customWidth="1"/>
    <col min="5122" max="5122" width="37.5" style="8" customWidth="1"/>
    <col min="5123" max="5123" width="88.5" style="8" customWidth="1"/>
    <col min="5124" max="5127" width="13.1640625" style="8" customWidth="1"/>
    <col min="5128" max="5377" width="9.1640625" style="8" customWidth="1"/>
    <col min="5378" max="5378" width="37.5" style="8" customWidth="1"/>
    <col min="5379" max="5379" width="88.5" style="8" customWidth="1"/>
    <col min="5380" max="5383" width="13.1640625" style="8" customWidth="1"/>
    <col min="5384" max="5633" width="9.1640625" style="8" customWidth="1"/>
    <col min="5634" max="5634" width="37.5" style="8" customWidth="1"/>
    <col min="5635" max="5635" width="88.5" style="8" customWidth="1"/>
    <col min="5636" max="5639" width="13.1640625" style="8" customWidth="1"/>
    <col min="5640" max="5889" width="9.1640625" style="8" customWidth="1"/>
    <col min="5890" max="5890" width="37.5" style="8" customWidth="1"/>
    <col min="5891" max="5891" width="88.5" style="8" customWidth="1"/>
    <col min="5892" max="5895" width="13.1640625" style="8" customWidth="1"/>
    <col min="5896" max="6145" width="9.1640625" style="8" customWidth="1"/>
    <col min="6146" max="6146" width="37.5" style="8" customWidth="1"/>
    <col min="6147" max="6147" width="88.5" style="8" customWidth="1"/>
    <col min="6148" max="6151" width="13.1640625" style="8" customWidth="1"/>
    <col min="6152" max="6401" width="9.1640625" style="8" customWidth="1"/>
    <col min="6402" max="6402" width="37.5" style="8" customWidth="1"/>
    <col min="6403" max="6403" width="88.5" style="8" customWidth="1"/>
    <col min="6404" max="6407" width="13.1640625" style="8" customWidth="1"/>
    <col min="6408" max="6657" width="9.1640625" style="8" customWidth="1"/>
    <col min="6658" max="6658" width="37.5" style="8" customWidth="1"/>
    <col min="6659" max="6659" width="88.5" style="8" customWidth="1"/>
    <col min="6660" max="6663" width="13.1640625" style="8" customWidth="1"/>
    <col min="6664" max="6913" width="9.1640625" style="8" customWidth="1"/>
    <col min="6914" max="6914" width="37.5" style="8" customWidth="1"/>
    <col min="6915" max="6915" width="88.5" style="8" customWidth="1"/>
    <col min="6916" max="6919" width="13.1640625" style="8" customWidth="1"/>
    <col min="6920" max="7169" width="9.1640625" style="8" customWidth="1"/>
    <col min="7170" max="7170" width="37.5" style="8" customWidth="1"/>
    <col min="7171" max="7171" width="88.5" style="8" customWidth="1"/>
    <col min="7172" max="7175" width="13.1640625" style="8" customWidth="1"/>
    <col min="7176" max="7425" width="9.1640625" style="8" customWidth="1"/>
    <col min="7426" max="7426" width="37.5" style="8" customWidth="1"/>
    <col min="7427" max="7427" width="88.5" style="8" customWidth="1"/>
    <col min="7428" max="7431" width="13.1640625" style="8" customWidth="1"/>
    <col min="7432" max="7681" width="9.1640625" style="8" customWidth="1"/>
    <col min="7682" max="7682" width="37.5" style="8" customWidth="1"/>
    <col min="7683" max="7683" width="88.5" style="8" customWidth="1"/>
    <col min="7684" max="7687" width="13.1640625" style="8" customWidth="1"/>
    <col min="7688" max="7937" width="9.1640625" style="8" customWidth="1"/>
    <col min="7938" max="7938" width="37.5" style="8" customWidth="1"/>
    <col min="7939" max="7939" width="88.5" style="8" customWidth="1"/>
    <col min="7940" max="7943" width="13.1640625" style="8" customWidth="1"/>
    <col min="7944" max="8193" width="9.1640625" style="8" customWidth="1"/>
    <col min="8194" max="8194" width="37.5" style="8" customWidth="1"/>
    <col min="8195" max="8195" width="88.5" style="8" customWidth="1"/>
    <col min="8196" max="8199" width="13.1640625" style="8" customWidth="1"/>
    <col min="8200" max="8449" width="9.1640625" style="8" customWidth="1"/>
    <col min="8450" max="8450" width="37.5" style="8" customWidth="1"/>
    <col min="8451" max="8451" width="88.5" style="8" customWidth="1"/>
    <col min="8452" max="8455" width="13.1640625" style="8" customWidth="1"/>
    <col min="8456" max="8705" width="9.1640625" style="8" customWidth="1"/>
    <col min="8706" max="8706" width="37.5" style="8" customWidth="1"/>
    <col min="8707" max="8707" width="88.5" style="8" customWidth="1"/>
    <col min="8708" max="8711" width="13.1640625" style="8" customWidth="1"/>
    <col min="8712" max="8961" width="9.1640625" style="8" customWidth="1"/>
    <col min="8962" max="8962" width="37.5" style="8" customWidth="1"/>
    <col min="8963" max="8963" width="88.5" style="8" customWidth="1"/>
    <col min="8964" max="8967" width="13.1640625" style="8" customWidth="1"/>
    <col min="8968" max="9217" width="9.1640625" style="8" customWidth="1"/>
    <col min="9218" max="9218" width="37.5" style="8" customWidth="1"/>
    <col min="9219" max="9219" width="88.5" style="8" customWidth="1"/>
    <col min="9220" max="9223" width="13.1640625" style="8" customWidth="1"/>
    <col min="9224" max="9473" width="9.1640625" style="8" customWidth="1"/>
    <col min="9474" max="9474" width="37.5" style="8" customWidth="1"/>
    <col min="9475" max="9475" width="88.5" style="8" customWidth="1"/>
    <col min="9476" max="9479" width="13.1640625" style="8" customWidth="1"/>
    <col min="9480" max="9729" width="9.1640625" style="8" customWidth="1"/>
    <col min="9730" max="9730" width="37.5" style="8" customWidth="1"/>
    <col min="9731" max="9731" width="88.5" style="8" customWidth="1"/>
    <col min="9732" max="9735" width="13.1640625" style="8" customWidth="1"/>
    <col min="9736" max="9985" width="9.1640625" style="8" customWidth="1"/>
    <col min="9986" max="9986" width="37.5" style="8" customWidth="1"/>
    <col min="9987" max="9987" width="88.5" style="8" customWidth="1"/>
    <col min="9988" max="9991" width="13.1640625" style="8" customWidth="1"/>
    <col min="9992" max="10241" width="9.1640625" style="8" customWidth="1"/>
    <col min="10242" max="10242" width="37.5" style="8" customWidth="1"/>
    <col min="10243" max="10243" width="88.5" style="8" customWidth="1"/>
    <col min="10244" max="10247" width="13.1640625" style="8" customWidth="1"/>
    <col min="10248" max="10497" width="9.1640625" style="8" customWidth="1"/>
    <col min="10498" max="10498" width="37.5" style="8" customWidth="1"/>
    <col min="10499" max="10499" width="88.5" style="8" customWidth="1"/>
    <col min="10500" max="10503" width="13.1640625" style="8" customWidth="1"/>
    <col min="10504" max="10753" width="9.1640625" style="8" customWidth="1"/>
    <col min="10754" max="10754" width="37.5" style="8" customWidth="1"/>
    <col min="10755" max="10755" width="88.5" style="8" customWidth="1"/>
    <col min="10756" max="10759" width="13.1640625" style="8" customWidth="1"/>
    <col min="10760" max="11009" width="9.1640625" style="8" customWidth="1"/>
    <col min="11010" max="11010" width="37.5" style="8" customWidth="1"/>
    <col min="11011" max="11011" width="88.5" style="8" customWidth="1"/>
    <col min="11012" max="11015" width="13.1640625" style="8" customWidth="1"/>
    <col min="11016" max="11265" width="9.1640625" style="8" customWidth="1"/>
    <col min="11266" max="11266" width="37.5" style="8" customWidth="1"/>
    <col min="11267" max="11267" width="88.5" style="8" customWidth="1"/>
    <col min="11268" max="11271" width="13.1640625" style="8" customWidth="1"/>
    <col min="11272" max="11521" width="9.1640625" style="8" customWidth="1"/>
    <col min="11522" max="11522" width="37.5" style="8" customWidth="1"/>
    <col min="11523" max="11523" width="88.5" style="8" customWidth="1"/>
    <col min="11524" max="11527" width="13.1640625" style="8" customWidth="1"/>
    <col min="11528" max="11777" width="9.1640625" style="8" customWidth="1"/>
    <col min="11778" max="11778" width="37.5" style="8" customWidth="1"/>
    <col min="11779" max="11779" width="88.5" style="8" customWidth="1"/>
    <col min="11780" max="11783" width="13.1640625" style="8" customWidth="1"/>
    <col min="11784" max="12033" width="9.1640625" style="8" customWidth="1"/>
    <col min="12034" max="12034" width="37.5" style="8" customWidth="1"/>
    <col min="12035" max="12035" width="88.5" style="8" customWidth="1"/>
    <col min="12036" max="12039" width="13.1640625" style="8" customWidth="1"/>
    <col min="12040" max="12289" width="9.1640625" style="8" customWidth="1"/>
    <col min="12290" max="12290" width="37.5" style="8" customWidth="1"/>
    <col min="12291" max="12291" width="88.5" style="8" customWidth="1"/>
    <col min="12292" max="12295" width="13.1640625" style="8" customWidth="1"/>
    <col min="12296" max="12545" width="9.1640625" style="8" customWidth="1"/>
    <col min="12546" max="12546" width="37.5" style="8" customWidth="1"/>
    <col min="12547" max="12547" width="88.5" style="8" customWidth="1"/>
    <col min="12548" max="12551" width="13.1640625" style="8" customWidth="1"/>
    <col min="12552" max="12801" width="9.1640625" style="8" customWidth="1"/>
    <col min="12802" max="12802" width="37.5" style="8" customWidth="1"/>
    <col min="12803" max="12803" width="88.5" style="8" customWidth="1"/>
    <col min="12804" max="12807" width="13.1640625" style="8" customWidth="1"/>
    <col min="12808" max="13057" width="9.1640625" style="8" customWidth="1"/>
    <col min="13058" max="13058" width="37.5" style="8" customWidth="1"/>
    <col min="13059" max="13059" width="88.5" style="8" customWidth="1"/>
    <col min="13060" max="13063" width="13.1640625" style="8" customWidth="1"/>
    <col min="13064" max="13313" width="9.1640625" style="8" customWidth="1"/>
    <col min="13314" max="13314" width="37.5" style="8" customWidth="1"/>
    <col min="13315" max="13315" width="88.5" style="8" customWidth="1"/>
    <col min="13316" max="13319" width="13.1640625" style="8" customWidth="1"/>
    <col min="13320" max="13569" width="9.1640625" style="8" customWidth="1"/>
    <col min="13570" max="13570" width="37.5" style="8" customWidth="1"/>
    <col min="13571" max="13571" width="88.5" style="8" customWidth="1"/>
    <col min="13572" max="13575" width="13.1640625" style="8" customWidth="1"/>
    <col min="13576" max="13825" width="9.1640625" style="8" customWidth="1"/>
    <col min="13826" max="13826" width="37.5" style="8" customWidth="1"/>
    <col min="13827" max="13827" width="88.5" style="8" customWidth="1"/>
    <col min="13828" max="13831" width="13.1640625" style="8" customWidth="1"/>
    <col min="13832" max="14081" width="9.1640625" style="8" customWidth="1"/>
    <col min="14082" max="14082" width="37.5" style="8" customWidth="1"/>
    <col min="14083" max="14083" width="88.5" style="8" customWidth="1"/>
    <col min="14084" max="14087" width="13.1640625" style="8" customWidth="1"/>
    <col min="14088" max="14337" width="9.1640625" style="8" customWidth="1"/>
    <col min="14338" max="14338" width="37.5" style="8" customWidth="1"/>
    <col min="14339" max="14339" width="88.5" style="8" customWidth="1"/>
    <col min="14340" max="14343" width="13.1640625" style="8" customWidth="1"/>
    <col min="14344" max="14593" width="9.1640625" style="8" customWidth="1"/>
    <col min="14594" max="14594" width="37.5" style="8" customWidth="1"/>
    <col min="14595" max="14595" width="88.5" style="8" customWidth="1"/>
    <col min="14596" max="14599" width="13.1640625" style="8" customWidth="1"/>
    <col min="14600" max="14849" width="9.1640625" style="8" customWidth="1"/>
    <col min="14850" max="14850" width="37.5" style="8" customWidth="1"/>
    <col min="14851" max="14851" width="88.5" style="8" customWidth="1"/>
    <col min="14852" max="14855" width="13.1640625" style="8" customWidth="1"/>
    <col min="14856" max="15105" width="9.1640625" style="8" customWidth="1"/>
    <col min="15106" max="15106" width="37.5" style="8" customWidth="1"/>
    <col min="15107" max="15107" width="88.5" style="8" customWidth="1"/>
    <col min="15108" max="15111" width="13.1640625" style="8" customWidth="1"/>
    <col min="15112" max="15361" width="9.1640625" style="8" customWidth="1"/>
    <col min="15362" max="15362" width="37.5" style="8" customWidth="1"/>
    <col min="15363" max="15363" width="88.5" style="8" customWidth="1"/>
    <col min="15364" max="15367" width="13.1640625" style="8" customWidth="1"/>
    <col min="15368" max="15617" width="9.1640625" style="8" customWidth="1"/>
    <col min="15618" max="15618" width="37.5" style="8" customWidth="1"/>
    <col min="15619" max="15619" width="88.5" style="8" customWidth="1"/>
    <col min="15620" max="15623" width="13.1640625" style="8" customWidth="1"/>
    <col min="15624" max="15873" width="9.1640625" style="8" customWidth="1"/>
    <col min="15874" max="15874" width="37.5" style="8" customWidth="1"/>
    <col min="15875" max="15875" width="88.5" style="8" customWidth="1"/>
    <col min="15876" max="15879" width="13.1640625" style="8" customWidth="1"/>
    <col min="15880" max="16129" width="9.1640625" style="8" customWidth="1"/>
    <col min="16130" max="16130" width="37.5" style="8" customWidth="1"/>
    <col min="16131" max="16131" width="88.5" style="8" customWidth="1"/>
    <col min="16132" max="16135" width="13.1640625" style="8" customWidth="1"/>
    <col min="16136" max="16384" width="9.1640625" style="8" customWidth="1"/>
  </cols>
  <sheetData>
    <row r="1" spans="1:7" ht="15" customHeight="1" x14ac:dyDescent="0.15">
      <c r="D1" s="12" t="str">
        <f>D2&amp;D3</f>
        <v>01.03.2021Ост /Дб</v>
      </c>
      <c r="E1" s="12" t="str">
        <f>D2&amp;E3</f>
        <v>01.03.2021Ост /Кр</v>
      </c>
      <c r="F1" s="12" t="str">
        <f>F2&amp;F3</f>
        <v>01.07.2021Ост /Дб</v>
      </c>
      <c r="G1" s="12" t="str">
        <f>F2&amp;G3</f>
        <v>01.07.2021Ост /Кр</v>
      </c>
    </row>
    <row r="2" spans="1:7" ht="16" customHeight="1" x14ac:dyDescent="0.2">
      <c r="B2" s="7"/>
      <c r="C2" s="7"/>
      <c r="D2" s="66" t="s">
        <v>0</v>
      </c>
      <c r="E2" s="64"/>
      <c r="F2" s="66" t="s">
        <v>1</v>
      </c>
      <c r="G2" s="64"/>
    </row>
    <row r="3" spans="1:7" ht="15" customHeight="1" x14ac:dyDescent="0.15">
      <c r="B3" s="7"/>
      <c r="C3" s="7"/>
      <c r="D3" s="24" t="s">
        <v>9</v>
      </c>
      <c r="E3" s="24" t="s">
        <v>10</v>
      </c>
      <c r="F3" s="24" t="s">
        <v>9</v>
      </c>
      <c r="G3" s="24" t="s">
        <v>10</v>
      </c>
    </row>
    <row r="4" spans="1:7" ht="25.5" customHeight="1" x14ac:dyDescent="0.2">
      <c r="A4" s="12" t="str">
        <f t="shared" ref="A4:A67" si="0">B4&amp;" "&amp;LEFT(C4,5)</f>
        <v>АКБ "Абсолют Банк" (ПАО) (2306) 60401</v>
      </c>
      <c r="B4" s="25" t="str">
        <f>'101_transform'!C2</f>
        <v>АКБ "Абсолют Банк" (ПАО) (2306)</v>
      </c>
      <c r="C4" s="25" t="str">
        <f>'101_transform'!D2</f>
        <v>60401   A  Основные средства (кроме земли) (c 13.02.2018)_x000D_Категория 1- Здания и сооружения (до 31.12.2002)</v>
      </c>
      <c r="D4" s="25">
        <f>'101_transform'!E2</f>
        <v>3764947</v>
      </c>
      <c r="E4" s="25">
        <f>'101_transform'!F2</f>
        <v>0</v>
      </c>
      <c r="F4" s="25">
        <f>'101_transform'!G2</f>
        <v>3683325</v>
      </c>
      <c r="G4" s="25">
        <f>'101_transform'!H2</f>
        <v>0</v>
      </c>
    </row>
    <row r="5" spans="1:7" ht="15" customHeight="1" x14ac:dyDescent="0.2">
      <c r="A5" s="12" t="str">
        <f t="shared" si="0"/>
        <v>АКБ "Абсолют Банк" (ПАО) (2306) 60404</v>
      </c>
      <c r="B5" s="25" t="str">
        <f>'101_transform'!C3</f>
        <v>АКБ "Абсолют Банк" (ПАО) (2306)</v>
      </c>
      <c r="C5" s="25" t="str">
        <f>'101_transform'!D3</f>
        <v>60404   A  Земля (c 13.02.2018)</v>
      </c>
      <c r="D5" s="25">
        <f>'101_transform'!E3</f>
        <v>0</v>
      </c>
      <c r="E5" s="25">
        <f>'101_transform'!F3</f>
        <v>0</v>
      </c>
      <c r="F5" s="25">
        <f>'101_transform'!G3</f>
        <v>0</v>
      </c>
      <c r="G5" s="25">
        <f>'101_transform'!H3</f>
        <v>0</v>
      </c>
    </row>
    <row r="6" spans="1:7" ht="36" customHeight="1" x14ac:dyDescent="0.2">
      <c r="A6" s="12" t="str">
        <f t="shared" si="0"/>
        <v>АКБ "Абсолют Банк" (ПАО) (2306) 60405</v>
      </c>
      <c r="B6" s="25" t="str">
        <f>'101_transform'!C4</f>
        <v>АКБ "Абсолют Банк" (ПАО) (2306)</v>
      </c>
      <c r="C6" s="25" t="str">
        <f>'101_transform'!D4</f>
        <v>60405   П
A (до 31.01.2003)  Резервы на возможные потери (c 13.02.2018)
Долгосрочно арендуемые основные средства (до 31.01.2003)</v>
      </c>
      <c r="D6" s="25">
        <f>'101_transform'!E4</f>
        <v>0</v>
      </c>
      <c r="E6" s="25">
        <f>'101_transform'!F4</f>
        <v>0</v>
      </c>
      <c r="F6" s="25">
        <f>'101_transform'!G4</f>
        <v>0</v>
      </c>
      <c r="G6" s="25">
        <f>'101_transform'!H4</f>
        <v>0</v>
      </c>
    </row>
    <row r="7" spans="1:7" ht="15" customHeight="1" x14ac:dyDescent="0.2">
      <c r="A7" s="12" t="str">
        <f t="shared" si="0"/>
        <v>АКБ "Абсолют Банк" (ПАО) (2306) 60414</v>
      </c>
      <c r="B7" s="25" t="str">
        <f>'101_transform'!C5</f>
        <v>АКБ "Абсолют Банк" (ПАО) (2306)</v>
      </c>
      <c r="C7" s="25" t="str">
        <f>'101_transform'!D5</f>
        <v>60414   П  Амортизация основных средств (кроме земли) (c 13.02.2018)</v>
      </c>
      <c r="D7" s="25">
        <f>'101_transform'!E5</f>
        <v>0</v>
      </c>
      <c r="E7" s="25">
        <f>'101_transform'!F5</f>
        <v>1756791</v>
      </c>
      <c r="F7" s="25">
        <f>'101_transform'!G5</f>
        <v>0</v>
      </c>
      <c r="G7" s="25">
        <f>'101_transform'!H5</f>
        <v>1681953</v>
      </c>
    </row>
    <row r="8" spans="1:7" ht="46.5" customHeight="1" x14ac:dyDescent="0.2">
      <c r="A8" s="12" t="str">
        <f t="shared" si="0"/>
        <v>АКБ "Абсолют Банк" (ПАО) (2306) 60415</v>
      </c>
      <c r="B8" s="25" t="str">
        <f>'101_transform'!C6</f>
        <v>АКБ "Абсолют Банк" (ПАО) (2306)</v>
      </c>
      <c r="C8" s="25" t="str">
        <f>'101_transform'!D6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8" s="25">
        <f>'101_transform'!E6</f>
        <v>13634</v>
      </c>
      <c r="E8" s="25">
        <f>'101_transform'!F6</f>
        <v>0</v>
      </c>
      <c r="F8" s="25">
        <f>'101_transform'!G6</f>
        <v>24590</v>
      </c>
      <c r="G8" s="25">
        <f>'101_transform'!H6</f>
        <v>0</v>
      </c>
    </row>
    <row r="9" spans="1:7" ht="15" customHeight="1" x14ac:dyDescent="0.2">
      <c r="A9" s="12" t="str">
        <f t="shared" si="0"/>
        <v>АКБ "Абсолют Банк" (ПАО) (2306) 61901</v>
      </c>
      <c r="B9" s="25" t="str">
        <f>'101_transform'!C7</f>
        <v>АКБ "Абсолют Банк" (ПАО) (2306)</v>
      </c>
      <c r="C9" s="25" t="str">
        <f>'101_transform'!D7</f>
        <v>61901   A  Земля, временно неиспользуемая в основной деятельности</v>
      </c>
      <c r="D9" s="25">
        <f>'101_transform'!E7</f>
        <v>0</v>
      </c>
      <c r="E9" s="25">
        <f>'101_transform'!F7</f>
        <v>0</v>
      </c>
      <c r="F9" s="25">
        <f>'101_transform'!G7</f>
        <v>0</v>
      </c>
      <c r="G9" s="25">
        <f>'101_transform'!H7</f>
        <v>0</v>
      </c>
    </row>
    <row r="10" spans="1:7" ht="15" customHeight="1" x14ac:dyDescent="0.2">
      <c r="A10" s="12" t="str">
        <f t="shared" si="0"/>
        <v>АКБ "Абсолют Банк" (ПАО) (2306) 61902</v>
      </c>
      <c r="B10" s="25" t="str">
        <f>'101_transform'!C8</f>
        <v>АКБ "Абсолют Банк" (ПАО) (2306)</v>
      </c>
      <c r="C10" s="25" t="str">
        <f>'101_transform'!D8</f>
        <v>61902   A  Земля, временно неиспользуемая в основной деятельности, переданная в аренду</v>
      </c>
      <c r="D10" s="25">
        <f>'101_transform'!E8</f>
        <v>0</v>
      </c>
      <c r="E10" s="25">
        <f>'101_transform'!F8</f>
        <v>0</v>
      </c>
      <c r="F10" s="25">
        <f>'101_transform'!G8</f>
        <v>0</v>
      </c>
      <c r="G10" s="25">
        <f>'101_transform'!H8</f>
        <v>0</v>
      </c>
    </row>
    <row r="11" spans="1:7" ht="15" customHeight="1" x14ac:dyDescent="0.2">
      <c r="A11" s="12" t="str">
        <f t="shared" si="0"/>
        <v>АКБ "Абсолют Банк" (ПАО) (2306) 61903</v>
      </c>
      <c r="B11" s="25" t="str">
        <f>'101_transform'!C9</f>
        <v>АКБ "Абсолют Банк" (ПАО) (2306)</v>
      </c>
      <c r="C11" s="25" t="str">
        <f>'101_transform'!D9</f>
        <v>61903   A  Недвижимость (кроме земли), временно неиспользуемая в основной деятельности</v>
      </c>
      <c r="D11" s="25">
        <f>'101_transform'!E9</f>
        <v>0</v>
      </c>
      <c r="E11" s="25">
        <f>'101_transform'!F9</f>
        <v>0</v>
      </c>
      <c r="F11" s="25">
        <f>'101_transform'!G9</f>
        <v>0</v>
      </c>
      <c r="G11" s="25">
        <f>'101_transform'!H9</f>
        <v>0</v>
      </c>
    </row>
    <row r="12" spans="1:7" ht="15" customHeight="1" x14ac:dyDescent="0.2">
      <c r="A12" s="12" t="str">
        <f t="shared" si="0"/>
        <v>АКБ "Абсолют Банк" (ПАО) (2306) 61904</v>
      </c>
      <c r="B12" s="25" t="str">
        <f>'101_transform'!C10</f>
        <v>АКБ "Абсолют Банк" (ПАО) (2306)</v>
      </c>
      <c r="C12" s="25" t="str">
        <f>'101_transform'!D10</f>
        <v>61904   A  Недвижимость (кроме земли), временно неиспользуемая в основной деятельности, переданная в аренду</v>
      </c>
      <c r="D12" s="25">
        <f>'101_transform'!E10</f>
        <v>0</v>
      </c>
      <c r="E12" s="25">
        <f>'101_transform'!F10</f>
        <v>0</v>
      </c>
      <c r="F12" s="25">
        <f>'101_transform'!G10</f>
        <v>0</v>
      </c>
      <c r="G12" s="25">
        <f>'101_transform'!H10</f>
        <v>0</v>
      </c>
    </row>
    <row r="13" spans="1:7" ht="15" customHeight="1" x14ac:dyDescent="0.2">
      <c r="A13" s="12" t="str">
        <f t="shared" si="0"/>
        <v>АКБ "Абсолют Банк" (ПАО) (2306) 61905</v>
      </c>
      <c r="B13" s="25" t="str">
        <f>'101_transform'!C11</f>
        <v>АКБ "Абсолют Банк" (ПАО) (2306)</v>
      </c>
      <c r="C13" s="25" t="str">
        <f>'101_transform'!D11</f>
        <v>61905   A  Земля, временно неиспользуемая в основной деятельности, учитываемая по справедливой стоимости</v>
      </c>
      <c r="D13" s="25">
        <f>'101_transform'!E11</f>
        <v>1179200</v>
      </c>
      <c r="E13" s="25">
        <f>'101_transform'!F11</f>
        <v>0</v>
      </c>
      <c r="F13" s="25">
        <f>'101_transform'!G11</f>
        <v>1179200</v>
      </c>
      <c r="G13" s="25">
        <f>'101_transform'!H11</f>
        <v>0</v>
      </c>
    </row>
    <row r="14" spans="1:7" ht="25.5" customHeight="1" x14ac:dyDescent="0.2">
      <c r="A14" s="12" t="str">
        <f t="shared" si="0"/>
        <v>АКБ "Абсолют Банк" (ПАО) (2306) 61906</v>
      </c>
      <c r="B14" s="25" t="str">
        <f>'101_transform'!C12</f>
        <v>АКБ "Абсолют Банк" (ПАО) (2306)</v>
      </c>
      <c r="C14" s="25" t="str">
        <f>'101_transform'!D12</f>
        <v>61906   A  Земля, временно неиспользуемая в основной деятельности, учитываемая по справедливой стоимости, переданная в аренду</v>
      </c>
      <c r="D14" s="25">
        <f>'101_transform'!E12</f>
        <v>0</v>
      </c>
      <c r="E14" s="25">
        <f>'101_transform'!F12</f>
        <v>0</v>
      </c>
      <c r="F14" s="25">
        <f>'101_transform'!G12</f>
        <v>0</v>
      </c>
      <c r="G14" s="25">
        <f>'101_transform'!H12</f>
        <v>0</v>
      </c>
    </row>
    <row r="15" spans="1:7" ht="25.5" customHeight="1" x14ac:dyDescent="0.2">
      <c r="A15" s="12" t="str">
        <f t="shared" si="0"/>
        <v>АКБ "Абсолют Банк" (ПАО) (2306) 61907</v>
      </c>
      <c r="B15" s="25" t="str">
        <f>'101_transform'!C13</f>
        <v>АКБ "Абсолют Банк" (ПАО) (2306)</v>
      </c>
      <c r="C15" s="25" t="str">
        <f>'101_transform'!D13</f>
        <v>61907   A  Недвижимость (кроме земли), временно неиспользуемая в основной деятельности, учитываемая по справедливой стоимости</v>
      </c>
      <c r="D15" s="25">
        <f>'101_transform'!E13</f>
        <v>102830</v>
      </c>
      <c r="E15" s="25">
        <f>'101_transform'!F13</f>
        <v>0</v>
      </c>
      <c r="F15" s="25">
        <f>'101_transform'!G13</f>
        <v>102830</v>
      </c>
      <c r="G15" s="25">
        <f>'101_transform'!H13</f>
        <v>0</v>
      </c>
    </row>
    <row r="16" spans="1:7" ht="25.5" customHeight="1" x14ac:dyDescent="0.2">
      <c r="A16" s="12" t="str">
        <f t="shared" si="0"/>
        <v>АКБ "Абсолют Банк" (ПАО) (2306) 61908</v>
      </c>
      <c r="B16" s="25" t="str">
        <f>'101_transform'!C14</f>
        <v>АКБ "Абсолют Банк" (ПАО) (2306)</v>
      </c>
      <c r="C16" s="25" t="str">
        <f>'101_transform'!D14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6" s="25">
        <f>'101_transform'!E14</f>
        <v>575990</v>
      </c>
      <c r="E16" s="25">
        <f>'101_transform'!F14</f>
        <v>0</v>
      </c>
      <c r="F16" s="25">
        <f>'101_transform'!G14</f>
        <v>575990</v>
      </c>
      <c r="G16" s="25">
        <f>'101_transform'!H14</f>
        <v>0</v>
      </c>
    </row>
    <row r="17" spans="1:7" ht="15" customHeight="1" x14ac:dyDescent="0.2">
      <c r="A17" s="12" t="str">
        <f t="shared" si="0"/>
        <v>АКБ "Абсолют Банк" (ПАО) (2306) 61909</v>
      </c>
      <c r="B17" s="25" t="str">
        <f>'101_transform'!C15</f>
        <v>АКБ "Абсолют Банк" (ПАО) (2306)</v>
      </c>
      <c r="C17" s="25" t="str">
        <f>'101_transform'!D15</f>
        <v>61909   П  Амортизация недвижимости (кроме земли), временно неиспользуемой в основной деятельности</v>
      </c>
      <c r="D17" s="25">
        <f>'101_transform'!E15</f>
        <v>0</v>
      </c>
      <c r="E17" s="25">
        <f>'101_transform'!F15</f>
        <v>0</v>
      </c>
      <c r="F17" s="25">
        <f>'101_transform'!G15</f>
        <v>0</v>
      </c>
      <c r="G17" s="25">
        <f>'101_transform'!H15</f>
        <v>0</v>
      </c>
    </row>
    <row r="18" spans="1:7" ht="25.5" customHeight="1" x14ac:dyDescent="0.2">
      <c r="A18" s="12" t="str">
        <f t="shared" si="0"/>
        <v>АКБ "Абсолют Банк" (ПАО) (2306) 61910</v>
      </c>
      <c r="B18" s="25" t="str">
        <f>'101_transform'!C16</f>
        <v>АКБ "Абсолют Банк" (ПАО) (2306)</v>
      </c>
      <c r="C18" s="25" t="str">
        <f>'101_transform'!D16</f>
        <v>61910   П  Амортизация недвижимости (кроме земли), временно неиспользуемой в основной деятельности, переданной в аренду</v>
      </c>
      <c r="D18" s="25">
        <f>'101_transform'!E16</f>
        <v>0</v>
      </c>
      <c r="E18" s="25">
        <f>'101_transform'!F16</f>
        <v>0</v>
      </c>
      <c r="F18" s="25">
        <f>'101_transform'!G16</f>
        <v>0</v>
      </c>
      <c r="G18" s="25">
        <f>'101_transform'!H16</f>
        <v>0</v>
      </c>
    </row>
    <row r="19" spans="1:7" ht="25.5" customHeight="1" x14ac:dyDescent="0.2">
      <c r="A19" s="12" t="str">
        <f t="shared" si="0"/>
        <v>АКБ "Абсолют Банк" (ПАО) (2306) 61911</v>
      </c>
      <c r="B19" s="25" t="str">
        <f>'101_transform'!C17</f>
        <v>АКБ "Абсолют Банк" (ПАО) (2306)</v>
      </c>
      <c r="C19" s="25" t="str">
        <f>'101_transform'!D17</f>
        <v>61911   A  Вложения в сооружение (строительство) объектов недвижимости, временно неиспользуемой в основной деятельности</v>
      </c>
      <c r="D19" s="25">
        <f>'101_transform'!E17</f>
        <v>0</v>
      </c>
      <c r="E19" s="25">
        <f>'101_transform'!F17</f>
        <v>0</v>
      </c>
      <c r="F19" s="25">
        <f>'101_transform'!G17</f>
        <v>0</v>
      </c>
      <c r="G19" s="25">
        <f>'101_transform'!H17</f>
        <v>0</v>
      </c>
    </row>
    <row r="20" spans="1:7" ht="15" customHeight="1" x14ac:dyDescent="0.2">
      <c r="A20" s="12" t="str">
        <f t="shared" si="0"/>
        <v>АКБ "Абсолют Банк" (ПАО) (2306) 61912</v>
      </c>
      <c r="B20" s="25" t="str">
        <f>'101_transform'!C18</f>
        <v>АКБ "Абсолют Банк" (ПАО) (2306)</v>
      </c>
      <c r="C20" s="25" t="str">
        <f>'101_transform'!D18</f>
        <v>61912   П  Резервы на возможные потери</v>
      </c>
      <c r="D20" s="25">
        <f>'101_transform'!E18</f>
        <v>0</v>
      </c>
      <c r="E20" s="25">
        <f>'101_transform'!F18</f>
        <v>0</v>
      </c>
      <c r="F20" s="25">
        <f>'101_transform'!G18</f>
        <v>0</v>
      </c>
      <c r="G20" s="25">
        <f>'101_transform'!H18</f>
        <v>0</v>
      </c>
    </row>
    <row r="21" spans="1:7" ht="15" customHeight="1" x14ac:dyDescent="0.2">
      <c r="A21" s="12" t="str">
        <f t="shared" si="0"/>
        <v>АКБ "Абсолют Банк" (ПАО) (2306) 62001</v>
      </c>
      <c r="B21" s="25" t="str">
        <f>'101_transform'!C19</f>
        <v>АКБ "Абсолют Банк" (ПАО) (2306)</v>
      </c>
      <c r="C21" s="25" t="str">
        <f>'101_transform'!D19</f>
        <v>62001   A  Долгосрочные активы, предназначенные для продажи</v>
      </c>
      <c r="D21" s="25">
        <f>'101_transform'!E19</f>
        <v>270369</v>
      </c>
      <c r="E21" s="25">
        <f>'101_transform'!F19</f>
        <v>0</v>
      </c>
      <c r="F21" s="25">
        <f>'101_transform'!G19</f>
        <v>253399</v>
      </c>
      <c r="G21" s="25">
        <f>'101_transform'!H19</f>
        <v>0</v>
      </c>
    </row>
    <row r="22" spans="1:7" ht="15" customHeight="1" x14ac:dyDescent="0.2">
      <c r="A22" s="12" t="str">
        <f t="shared" si="0"/>
        <v>АКБ "Абсолют Банк" (ПАО) (2306) 62002</v>
      </c>
      <c r="B22" s="25" t="str">
        <f>'101_transform'!C20</f>
        <v>АКБ "Абсолют Банк" (ПАО) (2306)</v>
      </c>
      <c r="C22" s="25" t="str">
        <f>'101_transform'!D20</f>
        <v>62002   П  Резервы на возможные потери</v>
      </c>
      <c r="D22" s="25">
        <f>'101_transform'!E20</f>
        <v>0</v>
      </c>
      <c r="E22" s="25">
        <f>'101_transform'!F20</f>
        <v>66178</v>
      </c>
      <c r="F22" s="25">
        <f>'101_transform'!G20</f>
        <v>0</v>
      </c>
      <c r="G22" s="25">
        <f>'101_transform'!H20</f>
        <v>63773</v>
      </c>
    </row>
    <row r="23" spans="1:7" ht="15" customHeight="1" x14ac:dyDescent="0.2">
      <c r="A23" s="12" t="str">
        <f t="shared" si="0"/>
        <v>АКБ "Абсолют Банк" (ПАО) (2306) 62101</v>
      </c>
      <c r="B23" s="25" t="str">
        <f>'101_transform'!C21</f>
        <v>АКБ "Абсолют Банк" (ПАО) (2306)</v>
      </c>
      <c r="C23" s="25" t="str">
        <f>'101_transform'!D21</f>
        <v>62101   A  Средства труда, полученные по договорам отступного, залога, назначение которых не определено</v>
      </c>
      <c r="D23" s="25">
        <f>'101_transform'!E21</f>
        <v>0</v>
      </c>
      <c r="E23" s="25">
        <f>'101_transform'!F21</f>
        <v>0</v>
      </c>
      <c r="F23" s="25">
        <f>'101_transform'!G21</f>
        <v>0</v>
      </c>
      <c r="G23" s="25">
        <f>'101_transform'!H21</f>
        <v>0</v>
      </c>
    </row>
    <row r="24" spans="1:7" ht="15" customHeight="1" x14ac:dyDescent="0.2">
      <c r="A24" s="12" t="str">
        <f t="shared" si="0"/>
        <v>АКБ "Абсолют Банк" (ПАО) (2306) 62102</v>
      </c>
      <c r="B24" s="25" t="str">
        <f>'101_transform'!C22</f>
        <v>АКБ "Абсолют Банк" (ПАО) (2306)</v>
      </c>
      <c r="C24" s="25" t="str">
        <f>'101_transform'!D22</f>
        <v>62102   A  Предметы труда, полученные по договорам отступного, залога, назначение которых не определено</v>
      </c>
      <c r="D24" s="25">
        <f>'101_transform'!E22</f>
        <v>37</v>
      </c>
      <c r="E24" s="25">
        <f>'101_transform'!F22</f>
        <v>0</v>
      </c>
      <c r="F24" s="25">
        <f>'101_transform'!G22</f>
        <v>37</v>
      </c>
      <c r="G24" s="25">
        <f>'101_transform'!H22</f>
        <v>0</v>
      </c>
    </row>
    <row r="25" spans="1:7" ht="25.5" customHeight="1" x14ac:dyDescent="0.2">
      <c r="A25" s="12" t="str">
        <f t="shared" si="0"/>
        <v>АКБ "Абсолют Банк" (ПАО) (2306) 62103</v>
      </c>
      <c r="B25" s="25" t="str">
        <f>'101_transform'!C23</f>
        <v>АКБ "Абсолют Банк" (ПАО) (2306)</v>
      </c>
      <c r="C25" s="25" t="str">
        <f>'101_transform'!D23</f>
        <v>62103   П  Резервы на возможные потери</v>
      </c>
      <c r="D25" s="25">
        <f>'101_transform'!E23</f>
        <v>0</v>
      </c>
      <c r="E25" s="25">
        <f>'101_transform'!F23</f>
        <v>13</v>
      </c>
      <c r="F25" s="25">
        <f>'101_transform'!G23</f>
        <v>0</v>
      </c>
      <c r="G25" s="25">
        <f>'101_transform'!H23</f>
        <v>13</v>
      </c>
    </row>
    <row r="26" spans="1:7" ht="15" customHeight="1" x14ac:dyDescent="0.2">
      <c r="A26" s="12" t="str">
        <f t="shared" si="0"/>
        <v>ПАО АКБ "АВАНГАРД" (2879) 60401</v>
      </c>
      <c r="B26" s="25" t="str">
        <f>'101_transform'!C24</f>
        <v>ПАО АКБ "АВАНГАРД" (2879)</v>
      </c>
      <c r="C26" s="25" t="str">
        <f>'101_transform'!D24</f>
        <v>60401   A  Основные средства (кроме земли) (c 13.02.2018)_x000D_Категория 1- Здания и сооружения (до 31.12.2002)</v>
      </c>
      <c r="D26" s="25">
        <f>'101_transform'!E24</f>
        <v>3899176</v>
      </c>
      <c r="E26" s="25">
        <f>'101_transform'!F24</f>
        <v>0</v>
      </c>
      <c r="F26" s="25">
        <f>'101_transform'!G24</f>
        <v>3497138</v>
      </c>
      <c r="G26" s="25">
        <f>'101_transform'!H24</f>
        <v>0</v>
      </c>
    </row>
    <row r="27" spans="1:7" ht="36" customHeight="1" x14ac:dyDescent="0.2">
      <c r="A27" s="12" t="str">
        <f t="shared" si="0"/>
        <v>ПАО АКБ "АВАНГАРД" (2879) 60404</v>
      </c>
      <c r="B27" s="25" t="str">
        <f>'101_transform'!C25</f>
        <v>ПАО АКБ "АВАНГАРД" (2879)</v>
      </c>
      <c r="C27" s="25" t="str">
        <f>'101_transform'!D25</f>
        <v>60404   A  Земля (c 13.02.2018)</v>
      </c>
      <c r="D27" s="25">
        <f>'101_transform'!E25</f>
        <v>26182</v>
      </c>
      <c r="E27" s="25">
        <f>'101_transform'!F25</f>
        <v>0</v>
      </c>
      <c r="F27" s="25">
        <f>'101_transform'!G25</f>
        <v>26182</v>
      </c>
      <c r="G27" s="25">
        <f>'101_transform'!H25</f>
        <v>0</v>
      </c>
    </row>
    <row r="28" spans="1:7" ht="15" customHeight="1" x14ac:dyDescent="0.2">
      <c r="A28" s="12" t="str">
        <f t="shared" si="0"/>
        <v>ПАО АКБ "АВАНГАРД" (2879) 60405</v>
      </c>
      <c r="B28" s="25" t="str">
        <f>'101_transform'!C26</f>
        <v>ПАО АКБ "АВАНГАРД" (2879)</v>
      </c>
      <c r="C28" s="25" t="str">
        <f>'101_transform'!D26</f>
        <v>60405   П
A (до 31.01.2003)  Резервы на возможные потери (c 13.02.2018)
Долгосрочно арендуемые основные средства (до 31.01.2003)</v>
      </c>
      <c r="D28" s="25">
        <f>'101_transform'!E26</f>
        <v>0</v>
      </c>
      <c r="E28" s="25">
        <f>'101_transform'!F26</f>
        <v>84</v>
      </c>
      <c r="F28" s="25">
        <f>'101_transform'!G26</f>
        <v>0</v>
      </c>
      <c r="G28" s="25">
        <f>'101_transform'!H26</f>
        <v>52</v>
      </c>
    </row>
    <row r="29" spans="1:7" ht="46.5" customHeight="1" x14ac:dyDescent="0.2">
      <c r="A29" s="12" t="str">
        <f t="shared" si="0"/>
        <v>ПАО АКБ "АВАНГАРД" (2879) 60414</v>
      </c>
      <c r="B29" s="25" t="str">
        <f>'101_transform'!C27</f>
        <v>ПАО АКБ "АВАНГАРД" (2879)</v>
      </c>
      <c r="C29" s="25" t="str">
        <f>'101_transform'!D27</f>
        <v>60414   П  Амортизация основных средств (кроме земли) (c 13.02.2018)</v>
      </c>
      <c r="D29" s="25">
        <f>'101_transform'!E27</f>
        <v>0</v>
      </c>
      <c r="E29" s="25">
        <f>'101_transform'!F27</f>
        <v>1665891</v>
      </c>
      <c r="F29" s="25">
        <f>'101_transform'!G27</f>
        <v>0</v>
      </c>
      <c r="G29" s="25">
        <f>'101_transform'!H27</f>
        <v>1607149</v>
      </c>
    </row>
    <row r="30" spans="1:7" ht="15" customHeight="1" x14ac:dyDescent="0.2">
      <c r="A30" s="12" t="str">
        <f t="shared" si="0"/>
        <v>ПАО АКБ "АВАНГАРД" (2879) 60415</v>
      </c>
      <c r="B30" s="25" t="str">
        <f>'101_transform'!C28</f>
        <v>ПАО АКБ "АВАНГАРД" (2879)</v>
      </c>
      <c r="C30" s="25" t="str">
        <f>'101_transform'!D28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0" s="25">
        <f>'101_transform'!E28</f>
        <v>0</v>
      </c>
      <c r="E30" s="25">
        <f>'101_transform'!F28</f>
        <v>0</v>
      </c>
      <c r="F30" s="25">
        <f>'101_transform'!G28</f>
        <v>0</v>
      </c>
      <c r="G30" s="25">
        <f>'101_transform'!H28</f>
        <v>0</v>
      </c>
    </row>
    <row r="31" spans="1:7" ht="15" customHeight="1" x14ac:dyDescent="0.2">
      <c r="A31" s="12" t="str">
        <f t="shared" si="0"/>
        <v>ПАО АКБ "АВАНГАРД" (2879) 61901</v>
      </c>
      <c r="B31" s="25" t="str">
        <f>'101_transform'!C29</f>
        <v>ПАО АКБ "АВАНГАРД" (2879)</v>
      </c>
      <c r="C31" s="25" t="str">
        <f>'101_transform'!D29</f>
        <v>61901   A  Земля, временно неиспользуемая в основной деятельности</v>
      </c>
      <c r="D31" s="25">
        <f>'101_transform'!E29</f>
        <v>0</v>
      </c>
      <c r="E31" s="25">
        <f>'101_transform'!F29</f>
        <v>0</v>
      </c>
      <c r="F31" s="25">
        <f>'101_transform'!G29</f>
        <v>0</v>
      </c>
      <c r="G31" s="25">
        <f>'101_transform'!H29</f>
        <v>0</v>
      </c>
    </row>
    <row r="32" spans="1:7" ht="15" customHeight="1" x14ac:dyDescent="0.2">
      <c r="A32" s="12" t="str">
        <f t="shared" si="0"/>
        <v>ПАО АКБ "АВАНГАРД" (2879) 61902</v>
      </c>
      <c r="B32" s="25" t="str">
        <f>'101_transform'!C30</f>
        <v>ПАО АКБ "АВАНГАРД" (2879)</v>
      </c>
      <c r="C32" s="25" t="str">
        <f>'101_transform'!D30</f>
        <v>61902   A  Земля, временно неиспользуемая в основной деятельности, переданная в аренду</v>
      </c>
      <c r="D32" s="25">
        <f>'101_transform'!E30</f>
        <v>0</v>
      </c>
      <c r="E32" s="25">
        <f>'101_transform'!F30</f>
        <v>0</v>
      </c>
      <c r="F32" s="25">
        <f>'101_transform'!G30</f>
        <v>0</v>
      </c>
      <c r="G32" s="25">
        <f>'101_transform'!H30</f>
        <v>0</v>
      </c>
    </row>
    <row r="33" spans="1:7" ht="15" customHeight="1" x14ac:dyDescent="0.2">
      <c r="A33" s="12" t="str">
        <f t="shared" si="0"/>
        <v>ПАО АКБ "АВАНГАРД" (2879) 61903</v>
      </c>
      <c r="B33" s="25" t="str">
        <f>'101_transform'!C31</f>
        <v>ПАО АКБ "АВАНГАРД" (2879)</v>
      </c>
      <c r="C33" s="25" t="str">
        <f>'101_transform'!D31</f>
        <v>61903   A  Недвижимость (кроме земли), временно неиспользуемая в основной деятельности</v>
      </c>
      <c r="D33" s="25">
        <f>'101_transform'!E31</f>
        <v>0</v>
      </c>
      <c r="E33" s="25">
        <f>'101_transform'!F31</f>
        <v>0</v>
      </c>
      <c r="F33" s="25">
        <f>'101_transform'!G31</f>
        <v>0</v>
      </c>
      <c r="G33" s="25">
        <f>'101_transform'!H31</f>
        <v>0</v>
      </c>
    </row>
    <row r="34" spans="1:7" ht="15" customHeight="1" x14ac:dyDescent="0.2">
      <c r="A34" s="12" t="str">
        <f t="shared" si="0"/>
        <v>ПАО АКБ "АВАНГАРД" (2879) 61904</v>
      </c>
      <c r="B34" s="25" t="str">
        <f>'101_transform'!C32</f>
        <v>ПАО АКБ "АВАНГАРД" (2879)</v>
      </c>
      <c r="C34" s="25" t="str">
        <f>'101_transform'!D32</f>
        <v>61904   A  Недвижимость (кроме земли), временно неиспользуемая в основной деятельности, переданная в аренду</v>
      </c>
      <c r="D34" s="25">
        <f>'101_transform'!E32</f>
        <v>2040863</v>
      </c>
      <c r="E34" s="25">
        <f>'101_transform'!F32</f>
        <v>0</v>
      </c>
      <c r="F34" s="25">
        <f>'101_transform'!G32</f>
        <v>2040863</v>
      </c>
      <c r="G34" s="25">
        <f>'101_transform'!H32</f>
        <v>0</v>
      </c>
    </row>
    <row r="35" spans="1:7" ht="25.5" customHeight="1" x14ac:dyDescent="0.2">
      <c r="A35" s="12" t="str">
        <f t="shared" si="0"/>
        <v>ПАО АКБ "АВАНГАРД" (2879) 61905</v>
      </c>
      <c r="B35" s="25" t="str">
        <f>'101_transform'!C33</f>
        <v>ПАО АКБ "АВАНГАРД" (2879)</v>
      </c>
      <c r="C35" s="25" t="str">
        <f>'101_transform'!D33</f>
        <v>61905   A  Земля, временно неиспользуемая в основной деятельности, учитываемая по справедливой стоимости</v>
      </c>
      <c r="D35" s="25">
        <f>'101_transform'!E33</f>
        <v>0</v>
      </c>
      <c r="E35" s="25">
        <f>'101_transform'!F33</f>
        <v>0</v>
      </c>
      <c r="F35" s="25">
        <f>'101_transform'!G33</f>
        <v>0</v>
      </c>
      <c r="G35" s="25">
        <f>'101_transform'!H33</f>
        <v>0</v>
      </c>
    </row>
    <row r="36" spans="1:7" ht="25.5" customHeight="1" x14ac:dyDescent="0.2">
      <c r="A36" s="12" t="str">
        <f t="shared" si="0"/>
        <v>ПАО АКБ "АВАНГАРД" (2879) 61906</v>
      </c>
      <c r="B36" s="25" t="str">
        <f>'101_transform'!C34</f>
        <v>ПАО АКБ "АВАНГАРД" (2879)</v>
      </c>
      <c r="C36" s="25" t="str">
        <f>'101_transform'!D34</f>
        <v>61906   A  Земля, временно неиспользуемая в основной деятельности, учитываемая по справедливой стоимости, переданная в аренду</v>
      </c>
      <c r="D36" s="25">
        <f>'101_transform'!E34</f>
        <v>0</v>
      </c>
      <c r="E36" s="25">
        <f>'101_transform'!F34</f>
        <v>0</v>
      </c>
      <c r="F36" s="25">
        <f>'101_transform'!G34</f>
        <v>0</v>
      </c>
      <c r="G36" s="25">
        <f>'101_transform'!H34</f>
        <v>0</v>
      </c>
    </row>
    <row r="37" spans="1:7" ht="25.5" customHeight="1" x14ac:dyDescent="0.2">
      <c r="A37" s="12" t="str">
        <f t="shared" si="0"/>
        <v>ПАО АКБ "АВАНГАРД" (2879) 61907</v>
      </c>
      <c r="B37" s="25" t="str">
        <f>'101_transform'!C35</f>
        <v>ПАО АКБ "АВАНГАРД" (2879)</v>
      </c>
      <c r="C37" s="25" t="str">
        <f>'101_transform'!D35</f>
        <v>61907   A  Недвижимость (кроме земли), временно неиспользуемая в основной деятельности, учитываемая по справедливой стоимости</v>
      </c>
      <c r="D37" s="25">
        <f>'101_transform'!E35</f>
        <v>0</v>
      </c>
      <c r="E37" s="25">
        <f>'101_transform'!F35</f>
        <v>0</v>
      </c>
      <c r="F37" s="25">
        <f>'101_transform'!G35</f>
        <v>0</v>
      </c>
      <c r="G37" s="25">
        <f>'101_transform'!H35</f>
        <v>0</v>
      </c>
    </row>
    <row r="38" spans="1:7" ht="15" customHeight="1" x14ac:dyDescent="0.2">
      <c r="A38" s="12" t="str">
        <f t="shared" si="0"/>
        <v>ПАО АКБ "АВАНГАРД" (2879) 61908</v>
      </c>
      <c r="B38" s="25" t="str">
        <f>'101_transform'!C36</f>
        <v>ПАО АКБ "АВАНГАРД" (2879)</v>
      </c>
      <c r="C38" s="25" t="str">
        <f>'101_transform'!D36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8" s="25">
        <f>'101_transform'!E36</f>
        <v>0</v>
      </c>
      <c r="E38" s="25">
        <f>'101_transform'!F36</f>
        <v>0</v>
      </c>
      <c r="F38" s="25">
        <f>'101_transform'!G36</f>
        <v>0</v>
      </c>
      <c r="G38" s="25">
        <f>'101_transform'!H36</f>
        <v>0</v>
      </c>
    </row>
    <row r="39" spans="1:7" ht="25.5" customHeight="1" x14ac:dyDescent="0.2">
      <c r="A39" s="12" t="str">
        <f t="shared" si="0"/>
        <v>ПАО АКБ "АВАНГАРД" (2879) 61909</v>
      </c>
      <c r="B39" s="25" t="str">
        <f>'101_transform'!C37</f>
        <v>ПАО АКБ "АВАНГАРД" (2879)</v>
      </c>
      <c r="C39" s="25" t="str">
        <f>'101_transform'!D37</f>
        <v>61909   П  Амортизация недвижимости (кроме земли), временно неиспользуемой в основной деятельности</v>
      </c>
      <c r="D39" s="25">
        <f>'101_transform'!E37</f>
        <v>0</v>
      </c>
      <c r="E39" s="25">
        <f>'101_transform'!F37</f>
        <v>0</v>
      </c>
      <c r="F39" s="25">
        <f>'101_transform'!G37</f>
        <v>0</v>
      </c>
      <c r="G39" s="25">
        <f>'101_transform'!H37</f>
        <v>0</v>
      </c>
    </row>
    <row r="40" spans="1:7" ht="25.5" customHeight="1" x14ac:dyDescent="0.2">
      <c r="A40" s="12" t="str">
        <f t="shared" si="0"/>
        <v>ПАО АКБ "АВАНГАРД" (2879) 61910</v>
      </c>
      <c r="B40" s="25" t="str">
        <f>'101_transform'!C38</f>
        <v>ПАО АКБ "АВАНГАРД" (2879)</v>
      </c>
      <c r="C40" s="25" t="str">
        <f>'101_transform'!D38</f>
        <v>61910   П  Амортизация недвижимости (кроме земли), временно неиспользуемой в основной деятельности, переданной в аренду</v>
      </c>
      <c r="D40" s="25">
        <f>'101_transform'!E38</f>
        <v>0</v>
      </c>
      <c r="E40" s="25">
        <f>'101_transform'!F38</f>
        <v>157763</v>
      </c>
      <c r="F40" s="25">
        <f>'101_transform'!G38</f>
        <v>0</v>
      </c>
      <c r="G40" s="25">
        <f>'101_transform'!H38</f>
        <v>182705</v>
      </c>
    </row>
    <row r="41" spans="1:7" ht="15" customHeight="1" x14ac:dyDescent="0.2">
      <c r="A41" s="12" t="str">
        <f t="shared" si="0"/>
        <v>ПАО АКБ "АВАНГАРД" (2879) 61911</v>
      </c>
      <c r="B41" s="25" t="str">
        <f>'101_transform'!C39</f>
        <v>ПАО АКБ "АВАНГАРД" (2879)</v>
      </c>
      <c r="C41" s="25" t="str">
        <f>'101_transform'!D39</f>
        <v>61911   A  Вложения в сооружение (строительство) объектов недвижимости, временно неиспользуемой в основной деятельности</v>
      </c>
      <c r="D41" s="25">
        <f>'101_transform'!E39</f>
        <v>0</v>
      </c>
      <c r="E41" s="25">
        <f>'101_transform'!F39</f>
        <v>0</v>
      </c>
      <c r="F41" s="25">
        <f>'101_transform'!G39</f>
        <v>0</v>
      </c>
      <c r="G41" s="25">
        <f>'101_transform'!H39</f>
        <v>0</v>
      </c>
    </row>
    <row r="42" spans="1:7" ht="15" customHeight="1" x14ac:dyDescent="0.2">
      <c r="A42" s="12" t="str">
        <f t="shared" si="0"/>
        <v>ПАО АКБ "АВАНГАРД" (2879) 61912</v>
      </c>
      <c r="B42" s="25" t="str">
        <f>'101_transform'!C40</f>
        <v>ПАО АКБ "АВАНГАРД" (2879)</v>
      </c>
      <c r="C42" s="25" t="str">
        <f>'101_transform'!D40</f>
        <v>61912   П  Резервы на возможные потери</v>
      </c>
      <c r="D42" s="25">
        <f>'101_transform'!E40</f>
        <v>0</v>
      </c>
      <c r="E42" s="25">
        <f>'101_transform'!F40</f>
        <v>278651</v>
      </c>
      <c r="F42" s="25">
        <f>'101_transform'!G40</f>
        <v>0</v>
      </c>
      <c r="G42" s="25">
        <f>'101_transform'!H40</f>
        <v>480821</v>
      </c>
    </row>
    <row r="43" spans="1:7" ht="15" customHeight="1" x14ac:dyDescent="0.2">
      <c r="A43" s="12" t="str">
        <f t="shared" si="0"/>
        <v>ПАО АКБ "АВАНГАРД" (2879) 62001</v>
      </c>
      <c r="B43" s="25" t="str">
        <f>'101_transform'!C41</f>
        <v>ПАО АКБ "АВАНГАРД" (2879)</v>
      </c>
      <c r="C43" s="25" t="str">
        <f>'101_transform'!D41</f>
        <v>62001   A  Долгосрочные активы, предназначенные для продажи</v>
      </c>
      <c r="D43" s="25">
        <f>'101_transform'!E41</f>
        <v>2427978</v>
      </c>
      <c r="E43" s="25">
        <f>'101_transform'!F41</f>
        <v>0</v>
      </c>
      <c r="F43" s="25">
        <f>'101_transform'!G41</f>
        <v>2427978</v>
      </c>
      <c r="G43" s="25">
        <f>'101_transform'!H41</f>
        <v>0</v>
      </c>
    </row>
    <row r="44" spans="1:7" ht="15" customHeight="1" x14ac:dyDescent="0.2">
      <c r="A44" s="12" t="str">
        <f t="shared" si="0"/>
        <v>ПАО АКБ "АВАНГАРД" (2879) 62002</v>
      </c>
      <c r="B44" s="25" t="str">
        <f>'101_transform'!C42</f>
        <v>ПАО АКБ "АВАНГАРД" (2879)</v>
      </c>
      <c r="C44" s="25" t="str">
        <f>'101_transform'!D42</f>
        <v>62002   П  Резервы на возможные потери</v>
      </c>
      <c r="D44" s="25">
        <f>'101_transform'!E42</f>
        <v>0</v>
      </c>
      <c r="E44" s="25">
        <f>'101_transform'!F42</f>
        <v>216649</v>
      </c>
      <c r="F44" s="25">
        <f>'101_transform'!G42</f>
        <v>0</v>
      </c>
      <c r="G44" s="25">
        <f>'101_transform'!H42</f>
        <v>424760</v>
      </c>
    </row>
    <row r="45" spans="1:7" ht="15" customHeight="1" x14ac:dyDescent="0.2">
      <c r="A45" s="12" t="str">
        <f t="shared" si="0"/>
        <v>ПАО АКБ "АВАНГАРД" (2879) 62101</v>
      </c>
      <c r="B45" s="25" t="str">
        <f>'101_transform'!C43</f>
        <v>ПАО АКБ "АВАНГАРД" (2879)</v>
      </c>
      <c r="C45" s="25" t="str">
        <f>'101_transform'!D43</f>
        <v>62101   A  Средства труда, полученные по договорам отступного, залога, назначение которых не определено</v>
      </c>
      <c r="D45" s="25">
        <f>'101_transform'!E43</f>
        <v>52</v>
      </c>
      <c r="E45" s="25">
        <f>'101_transform'!F43</f>
        <v>0</v>
      </c>
      <c r="F45" s="25">
        <f>'101_transform'!G43</f>
        <v>0</v>
      </c>
      <c r="G45" s="25">
        <f>'101_transform'!H43</f>
        <v>0</v>
      </c>
    </row>
    <row r="46" spans="1:7" ht="25.5" customHeight="1" x14ac:dyDescent="0.2">
      <c r="A46" s="12" t="str">
        <f t="shared" si="0"/>
        <v>ПАО АКБ "АВАНГАРД" (2879) 62102</v>
      </c>
      <c r="B46" s="25" t="str">
        <f>'101_transform'!C44</f>
        <v>ПАО АКБ "АВАНГАРД" (2879)</v>
      </c>
      <c r="C46" s="25" t="str">
        <f>'101_transform'!D44</f>
        <v>62102   A  Предметы труда, полученные по договорам отступного, залога, назначение которых не определено</v>
      </c>
      <c r="D46" s="25">
        <f>'101_transform'!E44</f>
        <v>0</v>
      </c>
      <c r="E46" s="25">
        <f>'101_transform'!F44</f>
        <v>0</v>
      </c>
      <c r="F46" s="25">
        <f>'101_transform'!G44</f>
        <v>0</v>
      </c>
      <c r="G46" s="25">
        <f>'101_transform'!H44</f>
        <v>0</v>
      </c>
    </row>
    <row r="47" spans="1:7" ht="15" customHeight="1" x14ac:dyDescent="0.2">
      <c r="A47" s="12" t="str">
        <f t="shared" si="0"/>
        <v>ПАО АКБ "АВАНГАРД" (2879) 62103</v>
      </c>
      <c r="B47" s="25" t="str">
        <f>'101_transform'!C45</f>
        <v>ПАО АКБ "АВАНГАРД" (2879)</v>
      </c>
      <c r="C47" s="25" t="str">
        <f>'101_transform'!D45</f>
        <v>62103   П  Резервы на возможные потери</v>
      </c>
      <c r="D47" s="25">
        <f>'101_transform'!E45</f>
        <v>0</v>
      </c>
      <c r="E47" s="25">
        <f>'101_transform'!F45</f>
        <v>0</v>
      </c>
      <c r="F47" s="25">
        <f>'101_transform'!G45</f>
        <v>0</v>
      </c>
      <c r="G47" s="25">
        <f>'101_transform'!H45</f>
        <v>0</v>
      </c>
    </row>
    <row r="48" spans="1:7" ht="36" customHeight="1" x14ac:dyDescent="0.2">
      <c r="A48" s="12" t="str">
        <f t="shared" si="0"/>
        <v>ООО Банк "Аверс" (415) 60401</v>
      </c>
      <c r="B48" s="25" t="str">
        <f>'101_transform'!C46</f>
        <v>ООО Банк "Аверс" (415)</v>
      </c>
      <c r="C48" s="25" t="str">
        <f>'101_transform'!D46</f>
        <v>60401   A  Основные средства (кроме земли) (c 13.02.2018)_x000D_Категория 1- Здания и сооружения (до 31.12.2002)</v>
      </c>
      <c r="D48" s="25">
        <f>'101_transform'!E46</f>
        <v>488836</v>
      </c>
      <c r="E48" s="25">
        <f>'101_transform'!F46</f>
        <v>0</v>
      </c>
      <c r="F48" s="25">
        <f>'101_transform'!G46</f>
        <v>482622</v>
      </c>
      <c r="G48" s="25">
        <f>'101_transform'!H46</f>
        <v>0</v>
      </c>
    </row>
    <row r="49" spans="1:7" ht="15" customHeight="1" x14ac:dyDescent="0.2">
      <c r="A49" s="12" t="str">
        <f t="shared" si="0"/>
        <v>ООО Банк "Аверс" (415) 60404</v>
      </c>
      <c r="B49" s="25" t="str">
        <f>'101_transform'!C47</f>
        <v>ООО Банк "Аверс" (415)</v>
      </c>
      <c r="C49" s="25" t="str">
        <f>'101_transform'!D47</f>
        <v>60404   A  Земля (c 13.02.2018)</v>
      </c>
      <c r="D49" s="25">
        <f>'101_transform'!E47</f>
        <v>14329</v>
      </c>
      <c r="E49" s="25">
        <f>'101_transform'!F47</f>
        <v>0</v>
      </c>
      <c r="F49" s="25">
        <f>'101_transform'!G47</f>
        <v>14329</v>
      </c>
      <c r="G49" s="25">
        <f>'101_transform'!H47</f>
        <v>0</v>
      </c>
    </row>
    <row r="50" spans="1:7" ht="46.5" customHeight="1" x14ac:dyDescent="0.2">
      <c r="A50" s="12" t="str">
        <f t="shared" si="0"/>
        <v>ООО Банк "Аверс" (415) 60405</v>
      </c>
      <c r="B50" s="25" t="str">
        <f>'101_transform'!C48</f>
        <v>ООО Банк "Аверс" (415)</v>
      </c>
      <c r="C50" s="25" t="str">
        <f>'101_transform'!D48</f>
        <v>60405   П
A (до 31.01.2003)  Резервы на возможные потери (c 13.02.2018)
Долгосрочно арендуемые основные средства (до 31.01.2003)</v>
      </c>
      <c r="D50" s="25">
        <f>'101_transform'!E48</f>
        <v>0</v>
      </c>
      <c r="E50" s="25">
        <f>'101_transform'!F48</f>
        <v>0</v>
      </c>
      <c r="F50" s="25">
        <f>'101_transform'!G48</f>
        <v>0</v>
      </c>
      <c r="G50" s="25">
        <f>'101_transform'!H48</f>
        <v>0</v>
      </c>
    </row>
    <row r="51" spans="1:7" ht="15" customHeight="1" x14ac:dyDescent="0.2">
      <c r="A51" s="12" t="str">
        <f t="shared" si="0"/>
        <v>ООО Банк "Аверс" (415) 60414</v>
      </c>
      <c r="B51" s="25" t="str">
        <f>'101_transform'!C49</f>
        <v>ООО Банк "Аверс" (415)</v>
      </c>
      <c r="C51" s="25" t="str">
        <f>'101_transform'!D49</f>
        <v>60414   П  Амортизация основных средств (кроме земли) (c 13.02.2018)</v>
      </c>
      <c r="D51" s="25">
        <f>'101_transform'!E49</f>
        <v>0</v>
      </c>
      <c r="E51" s="25">
        <f>'101_transform'!F49</f>
        <v>229127</v>
      </c>
      <c r="F51" s="25">
        <f>'101_transform'!G49</f>
        <v>0</v>
      </c>
      <c r="G51" s="25">
        <f>'101_transform'!H49</f>
        <v>213091</v>
      </c>
    </row>
    <row r="52" spans="1:7" ht="15" customHeight="1" x14ac:dyDescent="0.2">
      <c r="A52" s="12" t="str">
        <f t="shared" si="0"/>
        <v>ООО Банк "Аверс" (415) 60415</v>
      </c>
      <c r="B52" s="25" t="str">
        <f>'101_transform'!C50</f>
        <v>ООО Банк "Аверс" (415)</v>
      </c>
      <c r="C52" s="25" t="str">
        <f>'101_transform'!D50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2" s="25">
        <f>'101_transform'!E50</f>
        <v>12546</v>
      </c>
      <c r="E52" s="25">
        <f>'101_transform'!F50</f>
        <v>0</v>
      </c>
      <c r="F52" s="25">
        <f>'101_transform'!G50</f>
        <v>0</v>
      </c>
      <c r="G52" s="25">
        <f>'101_transform'!H50</f>
        <v>0</v>
      </c>
    </row>
    <row r="53" spans="1:7" ht="15" customHeight="1" x14ac:dyDescent="0.2">
      <c r="A53" s="12" t="str">
        <f t="shared" si="0"/>
        <v>ООО Банк "Аверс" (415) 61901</v>
      </c>
      <c r="B53" s="25" t="str">
        <f>'101_transform'!C51</f>
        <v>ООО Банк "Аверс" (415)</v>
      </c>
      <c r="C53" s="25" t="str">
        <f>'101_transform'!D51</f>
        <v>61901   A  Земля, временно неиспользуемая в основной деятельности</v>
      </c>
      <c r="D53" s="25">
        <f>'101_transform'!E51</f>
        <v>0</v>
      </c>
      <c r="E53" s="25">
        <f>'101_transform'!F51</f>
        <v>0</v>
      </c>
      <c r="F53" s="25">
        <f>'101_transform'!G51</f>
        <v>0</v>
      </c>
      <c r="G53" s="25">
        <f>'101_transform'!H51</f>
        <v>0</v>
      </c>
    </row>
    <row r="54" spans="1:7" ht="15" customHeight="1" x14ac:dyDescent="0.2">
      <c r="A54" s="12" t="str">
        <f t="shared" si="0"/>
        <v>ООО Банк "Аверс" (415) 61902</v>
      </c>
      <c r="B54" s="25" t="str">
        <f>'101_transform'!C52</f>
        <v>ООО Банк "Аверс" (415)</v>
      </c>
      <c r="C54" s="25" t="str">
        <f>'101_transform'!D52</f>
        <v>61902   A  Земля, временно неиспользуемая в основной деятельности, переданная в аренду</v>
      </c>
      <c r="D54" s="25">
        <f>'101_transform'!E52</f>
        <v>0</v>
      </c>
      <c r="E54" s="25">
        <f>'101_transform'!F52</f>
        <v>0</v>
      </c>
      <c r="F54" s="25">
        <f>'101_transform'!G52</f>
        <v>0</v>
      </c>
      <c r="G54" s="25">
        <f>'101_transform'!H52</f>
        <v>0</v>
      </c>
    </row>
    <row r="55" spans="1:7" ht="15" customHeight="1" x14ac:dyDescent="0.2">
      <c r="A55" s="12" t="str">
        <f t="shared" si="0"/>
        <v>ООО Банк "Аверс" (415) 61903</v>
      </c>
      <c r="B55" s="25" t="str">
        <f>'101_transform'!C53</f>
        <v>ООО Банк "Аверс" (415)</v>
      </c>
      <c r="C55" s="25" t="str">
        <f>'101_transform'!D53</f>
        <v>61903   A  Недвижимость (кроме земли), временно неиспользуемая в основной деятельности</v>
      </c>
      <c r="D55" s="25">
        <f>'101_transform'!E53</f>
        <v>0</v>
      </c>
      <c r="E55" s="25">
        <f>'101_transform'!F53</f>
        <v>0</v>
      </c>
      <c r="F55" s="25">
        <f>'101_transform'!G53</f>
        <v>0</v>
      </c>
      <c r="G55" s="25">
        <f>'101_transform'!H53</f>
        <v>0</v>
      </c>
    </row>
    <row r="56" spans="1:7" ht="25.5" customHeight="1" x14ac:dyDescent="0.2">
      <c r="A56" s="12" t="str">
        <f t="shared" si="0"/>
        <v>ООО Банк "Аверс" (415) 61904</v>
      </c>
      <c r="B56" s="25" t="str">
        <f>'101_transform'!C54</f>
        <v>ООО Банк "Аверс" (415)</v>
      </c>
      <c r="C56" s="25" t="str">
        <f>'101_transform'!D54</f>
        <v>61904   A  Недвижимость (кроме земли), временно неиспользуемая в основной деятельности, переданная в аренду</v>
      </c>
      <c r="D56" s="25">
        <f>'101_transform'!E54</f>
        <v>0</v>
      </c>
      <c r="E56" s="25">
        <f>'101_transform'!F54</f>
        <v>0</v>
      </c>
      <c r="F56" s="25">
        <f>'101_transform'!G54</f>
        <v>0</v>
      </c>
      <c r="G56" s="25">
        <f>'101_transform'!H54</f>
        <v>0</v>
      </c>
    </row>
    <row r="57" spans="1:7" ht="25.5" customHeight="1" x14ac:dyDescent="0.2">
      <c r="A57" s="12" t="str">
        <f t="shared" si="0"/>
        <v>ООО Банк "Аверс" (415) 61905</v>
      </c>
      <c r="B57" s="25" t="str">
        <f>'101_transform'!C55</f>
        <v>ООО Банк "Аверс" (415)</v>
      </c>
      <c r="C57" s="25" t="str">
        <f>'101_transform'!D55</f>
        <v>61905   A  Земля, временно неиспользуемая в основной деятельности, учитываемая по справедливой стоимости</v>
      </c>
      <c r="D57" s="25">
        <f>'101_transform'!E55</f>
        <v>0</v>
      </c>
      <c r="E57" s="25">
        <f>'101_transform'!F55</f>
        <v>0</v>
      </c>
      <c r="F57" s="25">
        <f>'101_transform'!G55</f>
        <v>0</v>
      </c>
      <c r="G57" s="25">
        <f>'101_transform'!H55</f>
        <v>0</v>
      </c>
    </row>
    <row r="58" spans="1:7" ht="25.5" customHeight="1" x14ac:dyDescent="0.2">
      <c r="A58" s="12" t="str">
        <f t="shared" si="0"/>
        <v>ООО Банк "Аверс" (415) 61906</v>
      </c>
      <c r="B58" s="25" t="str">
        <f>'101_transform'!C56</f>
        <v>ООО Банк "Аверс" (415)</v>
      </c>
      <c r="C58" s="25" t="str">
        <f>'101_transform'!D56</f>
        <v>61906   A  Земля, временно неиспользуемая в основной деятельности, учитываемая по справедливой стоимости, переданная в аренду</v>
      </c>
      <c r="D58" s="25">
        <f>'101_transform'!E56</f>
        <v>0</v>
      </c>
      <c r="E58" s="25">
        <f>'101_transform'!F56</f>
        <v>0</v>
      </c>
      <c r="F58" s="25">
        <f>'101_transform'!G56</f>
        <v>0</v>
      </c>
      <c r="G58" s="25">
        <f>'101_transform'!H56</f>
        <v>0</v>
      </c>
    </row>
    <row r="59" spans="1:7" ht="15" customHeight="1" x14ac:dyDescent="0.2">
      <c r="A59" s="12" t="str">
        <f t="shared" si="0"/>
        <v>ООО Банк "Аверс" (415) 61907</v>
      </c>
      <c r="B59" s="25" t="str">
        <f>'101_transform'!C57</f>
        <v>ООО Банк "Аверс" (415)</v>
      </c>
      <c r="C59" s="25" t="str">
        <f>'101_transform'!D57</f>
        <v>61907   A  Недвижимость (кроме земли), временно неиспользуемая в основной деятельности, учитываемая по справедливой стоимости</v>
      </c>
      <c r="D59" s="25">
        <f>'101_transform'!E57</f>
        <v>0</v>
      </c>
      <c r="E59" s="25">
        <f>'101_transform'!F57</f>
        <v>0</v>
      </c>
      <c r="F59" s="25">
        <f>'101_transform'!G57</f>
        <v>0</v>
      </c>
      <c r="G59" s="25">
        <f>'101_transform'!H57</f>
        <v>0</v>
      </c>
    </row>
    <row r="60" spans="1:7" ht="25.5" customHeight="1" x14ac:dyDescent="0.2">
      <c r="A60" s="12" t="str">
        <f t="shared" si="0"/>
        <v>ООО Банк "Аверс" (415) 61908</v>
      </c>
      <c r="B60" s="25" t="str">
        <f>'101_transform'!C58</f>
        <v>ООО Банк "Аверс" (415)</v>
      </c>
      <c r="C60" s="25" t="str">
        <f>'101_transform'!D58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0" s="25">
        <f>'101_transform'!E58</f>
        <v>0</v>
      </c>
      <c r="E60" s="25">
        <f>'101_transform'!F58</f>
        <v>0</v>
      </c>
      <c r="F60" s="25">
        <f>'101_transform'!G58</f>
        <v>0</v>
      </c>
      <c r="G60" s="25">
        <f>'101_transform'!H58</f>
        <v>0</v>
      </c>
    </row>
    <row r="61" spans="1:7" ht="25.5" customHeight="1" x14ac:dyDescent="0.2">
      <c r="A61" s="12" t="str">
        <f t="shared" si="0"/>
        <v>ООО Банк "Аверс" (415) 61909</v>
      </c>
      <c r="B61" s="25" t="str">
        <f>'101_transform'!C59</f>
        <v>ООО Банк "Аверс" (415)</v>
      </c>
      <c r="C61" s="25" t="str">
        <f>'101_transform'!D59</f>
        <v>61909   П  Амортизация недвижимости (кроме земли), временно неиспользуемой в основной деятельности</v>
      </c>
      <c r="D61" s="25">
        <f>'101_transform'!E59</f>
        <v>0</v>
      </c>
      <c r="E61" s="25">
        <f>'101_transform'!F59</f>
        <v>0</v>
      </c>
      <c r="F61" s="25">
        <f>'101_transform'!G59</f>
        <v>0</v>
      </c>
      <c r="G61" s="25">
        <f>'101_transform'!H59</f>
        <v>0</v>
      </c>
    </row>
    <row r="62" spans="1:7" ht="15" customHeight="1" x14ac:dyDescent="0.2">
      <c r="A62" s="12" t="str">
        <f t="shared" si="0"/>
        <v>ООО Банк "Аверс" (415) 61910</v>
      </c>
      <c r="B62" s="25" t="str">
        <f>'101_transform'!C60</f>
        <v>ООО Банк "Аверс" (415)</v>
      </c>
      <c r="C62" s="25" t="str">
        <f>'101_transform'!D60</f>
        <v>61910   П  Амортизация недвижимости (кроме земли), временно неиспользуемой в основной деятельности, переданной в аренду</v>
      </c>
      <c r="D62" s="25">
        <f>'101_transform'!E60</f>
        <v>0</v>
      </c>
      <c r="E62" s="25">
        <f>'101_transform'!F60</f>
        <v>0</v>
      </c>
      <c r="F62" s="25">
        <f>'101_transform'!G60</f>
        <v>0</v>
      </c>
      <c r="G62" s="25">
        <f>'101_transform'!H60</f>
        <v>0</v>
      </c>
    </row>
    <row r="63" spans="1:7" ht="15" customHeight="1" x14ac:dyDescent="0.2">
      <c r="A63" s="12" t="str">
        <f t="shared" si="0"/>
        <v>ООО Банк "Аверс" (415) 61911</v>
      </c>
      <c r="B63" s="25" t="str">
        <f>'101_transform'!C61</f>
        <v>ООО Банк "Аверс" (415)</v>
      </c>
      <c r="C63" s="25" t="str">
        <f>'101_transform'!D61</f>
        <v>61911   A  Вложения в сооружение (строительство) объектов недвижимости, временно неиспользуемой в основной деятельности</v>
      </c>
      <c r="D63" s="25">
        <f>'101_transform'!E61</f>
        <v>0</v>
      </c>
      <c r="E63" s="25">
        <f>'101_transform'!F61</f>
        <v>0</v>
      </c>
      <c r="F63" s="25">
        <f>'101_transform'!G61</f>
        <v>0</v>
      </c>
      <c r="G63" s="25">
        <f>'101_transform'!H61</f>
        <v>0</v>
      </c>
    </row>
    <row r="64" spans="1:7" ht="15" customHeight="1" x14ac:dyDescent="0.2">
      <c r="A64" s="12" t="str">
        <f t="shared" si="0"/>
        <v>ООО Банк "Аверс" (415) 61912</v>
      </c>
      <c r="B64" s="25" t="str">
        <f>'101_transform'!C62</f>
        <v>ООО Банк "Аверс" (415)</v>
      </c>
      <c r="C64" s="25" t="str">
        <f>'101_transform'!D62</f>
        <v>61912   П  Резервы на возможные потери</v>
      </c>
      <c r="D64" s="25">
        <f>'101_transform'!E62</f>
        <v>0</v>
      </c>
      <c r="E64" s="25">
        <f>'101_transform'!F62</f>
        <v>0</v>
      </c>
      <c r="F64" s="25">
        <f>'101_transform'!G62</f>
        <v>0</v>
      </c>
      <c r="G64" s="25">
        <f>'101_transform'!H62</f>
        <v>0</v>
      </c>
    </row>
    <row r="65" spans="1:7" ht="15" customHeight="1" x14ac:dyDescent="0.2">
      <c r="A65" s="12" t="str">
        <f t="shared" si="0"/>
        <v>ООО Банк "Аверс" (415) 62001</v>
      </c>
      <c r="B65" s="25" t="str">
        <f>'101_transform'!C63</f>
        <v>ООО Банк "Аверс" (415)</v>
      </c>
      <c r="C65" s="25" t="str">
        <f>'101_transform'!D63</f>
        <v>62001   A  Долгосрочные активы, предназначенные для продажи</v>
      </c>
      <c r="D65" s="25">
        <f>'101_transform'!E63</f>
        <v>79368</v>
      </c>
      <c r="E65" s="25">
        <f>'101_transform'!F63</f>
        <v>0</v>
      </c>
      <c r="F65" s="25">
        <f>'101_transform'!G63</f>
        <v>78011</v>
      </c>
      <c r="G65" s="25">
        <f>'101_transform'!H63</f>
        <v>0</v>
      </c>
    </row>
    <row r="66" spans="1:7" ht="15" customHeight="1" x14ac:dyDescent="0.2">
      <c r="A66" s="12" t="str">
        <f t="shared" si="0"/>
        <v>ООО Банк "Аверс" (415) 62002</v>
      </c>
      <c r="B66" s="25" t="str">
        <f>'101_transform'!C64</f>
        <v>ООО Банк "Аверс" (415)</v>
      </c>
      <c r="C66" s="25" t="str">
        <f>'101_transform'!D64</f>
        <v>62002   П  Резервы на возможные потери</v>
      </c>
      <c r="D66" s="25">
        <f>'101_transform'!E64</f>
        <v>0</v>
      </c>
      <c r="E66" s="25">
        <f>'101_transform'!F64</f>
        <v>151</v>
      </c>
      <c r="F66" s="25">
        <f>'101_transform'!G64</f>
        <v>0</v>
      </c>
      <c r="G66" s="25">
        <f>'101_transform'!H64</f>
        <v>151</v>
      </c>
    </row>
    <row r="67" spans="1:7" ht="25.5" customHeight="1" x14ac:dyDescent="0.2">
      <c r="A67" s="12" t="str">
        <f t="shared" si="0"/>
        <v>ООО Банк "Аверс" (415) 62101</v>
      </c>
      <c r="B67" s="25" t="str">
        <f>'101_transform'!C65</f>
        <v>ООО Банк "Аверс" (415)</v>
      </c>
      <c r="C67" s="25" t="str">
        <f>'101_transform'!D65</f>
        <v>62101   A  Средства труда, полученные по договорам отступного, залога, назначение которых не определено</v>
      </c>
      <c r="D67" s="25">
        <f>'101_transform'!E65</f>
        <v>0</v>
      </c>
      <c r="E67" s="25">
        <f>'101_transform'!F65</f>
        <v>0</v>
      </c>
      <c r="F67" s="25">
        <f>'101_transform'!G65</f>
        <v>0</v>
      </c>
      <c r="G67" s="25">
        <f>'101_transform'!H65</f>
        <v>0</v>
      </c>
    </row>
    <row r="68" spans="1:7" ht="15" customHeight="1" x14ac:dyDescent="0.2">
      <c r="A68" s="12" t="str">
        <f t="shared" ref="A68:A131" si="1">B68&amp;" "&amp;LEFT(C68,5)</f>
        <v>ООО Банк "Аверс" (415) 62102</v>
      </c>
      <c r="B68" s="25" t="str">
        <f>'101_transform'!C66</f>
        <v>ООО Банк "Аверс" (415)</v>
      </c>
      <c r="C68" s="25" t="str">
        <f>'101_transform'!D66</f>
        <v>62102   A  Предметы труда, полученные по договорам отступного, залога, назначение которых не определено</v>
      </c>
      <c r="D68" s="25">
        <f>'101_transform'!E66</f>
        <v>0</v>
      </c>
      <c r="E68" s="25">
        <f>'101_transform'!F66</f>
        <v>0</v>
      </c>
      <c r="F68" s="25">
        <f>'101_transform'!G66</f>
        <v>0</v>
      </c>
      <c r="G68" s="25">
        <f>'101_transform'!H66</f>
        <v>0</v>
      </c>
    </row>
    <row r="69" spans="1:7" ht="36" customHeight="1" x14ac:dyDescent="0.2">
      <c r="A69" s="12" t="str">
        <f t="shared" si="1"/>
        <v>ООО Банк "Аверс" (415) 62103</v>
      </c>
      <c r="B69" s="25" t="str">
        <f>'101_transform'!C67</f>
        <v>ООО Банк "Аверс" (415)</v>
      </c>
      <c r="C69" s="25" t="str">
        <f>'101_transform'!D67</f>
        <v>62103   П  Резервы на возможные потери</v>
      </c>
      <c r="D69" s="25">
        <f>'101_transform'!E67</f>
        <v>0</v>
      </c>
      <c r="E69" s="25">
        <f>'101_transform'!F67</f>
        <v>0</v>
      </c>
      <c r="F69" s="25">
        <f>'101_transform'!G67</f>
        <v>0</v>
      </c>
      <c r="G69" s="25">
        <f>'101_transform'!H67</f>
        <v>0</v>
      </c>
    </row>
    <row r="70" spans="1:7" ht="15" customHeight="1" x14ac:dyDescent="0.2">
      <c r="A70" s="12" t="str">
        <f t="shared" si="1"/>
        <v>АО "Автоградбанк" (1455) 60401</v>
      </c>
      <c r="B70" s="25" t="str">
        <f>'101_transform'!C68</f>
        <v>АО "Автоградбанк" (1455)</v>
      </c>
      <c r="C70" s="25" t="str">
        <f>'101_transform'!D68</f>
        <v>60401   A  Основные средства (кроме земли) (c 13.02.2018)_x000D_Категория 1- Здания и сооружения (до 31.12.2002)</v>
      </c>
      <c r="D70" s="25">
        <f>'101_transform'!E68</f>
        <v>440889</v>
      </c>
      <c r="E70" s="25">
        <f>'101_transform'!F68</f>
        <v>0</v>
      </c>
      <c r="F70" s="25">
        <f>'101_transform'!G68</f>
        <v>446152</v>
      </c>
      <c r="G70" s="25">
        <f>'101_transform'!H68</f>
        <v>0</v>
      </c>
    </row>
    <row r="71" spans="1:7" ht="46.5" customHeight="1" x14ac:dyDescent="0.2">
      <c r="A71" s="12" t="str">
        <f t="shared" si="1"/>
        <v>АО "Автоградбанк" (1455) 60404</v>
      </c>
      <c r="B71" s="25" t="str">
        <f>'101_transform'!C69</f>
        <v>АО "Автоградбанк" (1455)</v>
      </c>
      <c r="C71" s="25" t="str">
        <f>'101_transform'!D69</f>
        <v>60404   A  Земля (c 13.02.2018)</v>
      </c>
      <c r="D71" s="25">
        <f>'101_transform'!E69</f>
        <v>59526</v>
      </c>
      <c r="E71" s="25">
        <f>'101_transform'!F69</f>
        <v>0</v>
      </c>
      <c r="F71" s="25">
        <f>'101_transform'!G69</f>
        <v>48925</v>
      </c>
      <c r="G71" s="25">
        <f>'101_transform'!H69</f>
        <v>0</v>
      </c>
    </row>
    <row r="72" spans="1:7" ht="15" customHeight="1" x14ac:dyDescent="0.2">
      <c r="A72" s="12" t="str">
        <f t="shared" si="1"/>
        <v>АО "Автоградбанк" (1455) 60405</v>
      </c>
      <c r="B72" s="25" t="str">
        <f>'101_transform'!C70</f>
        <v>АО "Автоградбанк" (1455)</v>
      </c>
      <c r="C72" s="25" t="str">
        <f>'101_transform'!D70</f>
        <v>60405   П
A (до 31.01.2003)  Резервы на возможные потери (c 13.02.2018)
Долгосрочно арендуемые основные средства (до 31.01.2003)</v>
      </c>
      <c r="D72" s="25">
        <f>'101_transform'!E70</f>
        <v>0</v>
      </c>
      <c r="E72" s="25">
        <f>'101_transform'!F70</f>
        <v>0</v>
      </c>
      <c r="F72" s="25">
        <f>'101_transform'!G70</f>
        <v>0</v>
      </c>
      <c r="G72" s="25">
        <f>'101_transform'!H70</f>
        <v>0</v>
      </c>
    </row>
    <row r="73" spans="1:7" ht="15" customHeight="1" x14ac:dyDescent="0.2">
      <c r="A73" s="12" t="str">
        <f t="shared" si="1"/>
        <v>АО "Автоградбанк" (1455) 60414</v>
      </c>
      <c r="B73" s="25" t="str">
        <f>'101_transform'!C71</f>
        <v>АО "Автоградбанк" (1455)</v>
      </c>
      <c r="C73" s="25" t="str">
        <f>'101_transform'!D71</f>
        <v>60414   П  Амортизация основных средств (кроме земли) (c 13.02.2018)</v>
      </c>
      <c r="D73" s="25">
        <f>'101_transform'!E71</f>
        <v>0</v>
      </c>
      <c r="E73" s="25">
        <f>'101_transform'!F71</f>
        <v>77954</v>
      </c>
      <c r="F73" s="25">
        <f>'101_transform'!G71</f>
        <v>0</v>
      </c>
      <c r="G73" s="25">
        <f>'101_transform'!H71</f>
        <v>82344</v>
      </c>
    </row>
    <row r="74" spans="1:7" ht="15" customHeight="1" x14ac:dyDescent="0.2">
      <c r="A74" s="12" t="str">
        <f t="shared" si="1"/>
        <v>АО "Автоградбанк" (1455) 60415</v>
      </c>
      <c r="B74" s="25" t="str">
        <f>'101_transform'!C72</f>
        <v>АО "Автоградбанк" (1455)</v>
      </c>
      <c r="C74" s="25" t="str">
        <f>'101_transform'!D72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4" s="25">
        <f>'101_transform'!E72</f>
        <v>2992</v>
      </c>
      <c r="E74" s="25">
        <f>'101_transform'!F72</f>
        <v>0</v>
      </c>
      <c r="F74" s="25">
        <f>'101_transform'!G72</f>
        <v>0</v>
      </c>
      <c r="G74" s="25">
        <f>'101_transform'!H72</f>
        <v>0</v>
      </c>
    </row>
    <row r="75" spans="1:7" ht="15" customHeight="1" x14ac:dyDescent="0.2">
      <c r="A75" s="12" t="str">
        <f t="shared" si="1"/>
        <v>АО "Автоградбанк" (1455) 61901</v>
      </c>
      <c r="B75" s="25" t="str">
        <f>'101_transform'!C73</f>
        <v>АО "Автоградбанк" (1455)</v>
      </c>
      <c r="C75" s="25" t="str">
        <f>'101_transform'!D73</f>
        <v>61901   A  Земля, временно неиспользуемая в основной деятельности</v>
      </c>
      <c r="D75" s="25">
        <f>'101_transform'!E73</f>
        <v>0</v>
      </c>
      <c r="E75" s="25">
        <f>'101_transform'!F73</f>
        <v>0</v>
      </c>
      <c r="F75" s="25">
        <f>'101_transform'!G73</f>
        <v>0</v>
      </c>
      <c r="G75" s="25">
        <f>'101_transform'!H73</f>
        <v>0</v>
      </c>
    </row>
    <row r="76" spans="1:7" ht="15" customHeight="1" x14ac:dyDescent="0.2">
      <c r="A76" s="12" t="str">
        <f t="shared" si="1"/>
        <v>АО "Автоградбанк" (1455) 61902</v>
      </c>
      <c r="B76" s="25" t="str">
        <f>'101_transform'!C74</f>
        <v>АО "Автоградбанк" (1455)</v>
      </c>
      <c r="C76" s="25" t="str">
        <f>'101_transform'!D74</f>
        <v>61902   A  Земля, временно неиспользуемая в основной деятельности, переданная в аренду</v>
      </c>
      <c r="D76" s="25">
        <f>'101_transform'!E74</f>
        <v>0</v>
      </c>
      <c r="E76" s="25">
        <f>'101_transform'!F74</f>
        <v>0</v>
      </c>
      <c r="F76" s="25">
        <f>'101_transform'!G74</f>
        <v>0</v>
      </c>
      <c r="G76" s="25">
        <f>'101_transform'!H74</f>
        <v>0</v>
      </c>
    </row>
    <row r="77" spans="1:7" ht="25.5" customHeight="1" x14ac:dyDescent="0.2">
      <c r="A77" s="12" t="str">
        <f t="shared" si="1"/>
        <v>АО "Автоградбанк" (1455) 61903</v>
      </c>
      <c r="B77" s="25" t="str">
        <f>'101_transform'!C75</f>
        <v>АО "Автоградбанк" (1455)</v>
      </c>
      <c r="C77" s="25" t="str">
        <f>'101_transform'!D75</f>
        <v>61903   A  Недвижимость (кроме земли), временно неиспользуемая в основной деятельности</v>
      </c>
      <c r="D77" s="25">
        <f>'101_transform'!E75</f>
        <v>0</v>
      </c>
      <c r="E77" s="25">
        <f>'101_transform'!F75</f>
        <v>0</v>
      </c>
      <c r="F77" s="25">
        <f>'101_transform'!G75</f>
        <v>0</v>
      </c>
      <c r="G77" s="25">
        <f>'101_transform'!H75</f>
        <v>0</v>
      </c>
    </row>
    <row r="78" spans="1:7" ht="25.5" customHeight="1" x14ac:dyDescent="0.2">
      <c r="A78" s="12" t="str">
        <f t="shared" si="1"/>
        <v>АО "Автоградбанк" (1455) 61904</v>
      </c>
      <c r="B78" s="25" t="str">
        <f>'101_transform'!C76</f>
        <v>АО "Автоградбанк" (1455)</v>
      </c>
      <c r="C78" s="25" t="str">
        <f>'101_transform'!D76</f>
        <v>61904   A  Недвижимость (кроме земли), временно неиспользуемая в основной деятельности, переданная в аренду</v>
      </c>
      <c r="D78" s="25">
        <f>'101_transform'!E76</f>
        <v>0</v>
      </c>
      <c r="E78" s="25">
        <f>'101_transform'!F76</f>
        <v>0</v>
      </c>
      <c r="F78" s="25">
        <f>'101_transform'!G76</f>
        <v>0</v>
      </c>
      <c r="G78" s="25">
        <f>'101_transform'!H76</f>
        <v>0</v>
      </c>
    </row>
    <row r="79" spans="1:7" ht="25.5" customHeight="1" x14ac:dyDescent="0.2">
      <c r="A79" s="12" t="str">
        <f t="shared" si="1"/>
        <v>АО "Автоградбанк" (1455) 61905</v>
      </c>
      <c r="B79" s="25" t="str">
        <f>'101_transform'!C77</f>
        <v>АО "Автоградбанк" (1455)</v>
      </c>
      <c r="C79" s="25" t="str">
        <f>'101_transform'!D77</f>
        <v>61905   A  Земля, временно неиспользуемая в основной деятельности, учитываемая по справедливой стоимости</v>
      </c>
      <c r="D79" s="25">
        <f>'101_transform'!E77</f>
        <v>160777</v>
      </c>
      <c r="E79" s="25">
        <f>'101_transform'!F77</f>
        <v>0</v>
      </c>
      <c r="F79" s="25">
        <f>'101_transform'!G77</f>
        <v>97939</v>
      </c>
      <c r="G79" s="25">
        <f>'101_transform'!H77</f>
        <v>0</v>
      </c>
    </row>
    <row r="80" spans="1:7" ht="15" customHeight="1" x14ac:dyDescent="0.2">
      <c r="A80" s="12" t="str">
        <f t="shared" si="1"/>
        <v>АО "Автоградбанк" (1455) 61906</v>
      </c>
      <c r="B80" s="25" t="str">
        <f>'101_transform'!C78</f>
        <v>АО "Автоградбанк" (1455)</v>
      </c>
      <c r="C80" s="25" t="str">
        <f>'101_transform'!D78</f>
        <v>61906   A  Земля, временно неиспользуемая в основной деятельности, учитываемая по справедливой стоимости, переданная в аренду</v>
      </c>
      <c r="D80" s="25">
        <f>'101_transform'!E78</f>
        <v>12349</v>
      </c>
      <c r="E80" s="25">
        <f>'101_transform'!F78</f>
        <v>0</v>
      </c>
      <c r="F80" s="25">
        <f>'101_transform'!G78</f>
        <v>12067</v>
      </c>
      <c r="G80" s="25">
        <f>'101_transform'!H78</f>
        <v>0</v>
      </c>
    </row>
    <row r="81" spans="1:7" ht="25.5" customHeight="1" x14ac:dyDescent="0.2">
      <c r="A81" s="12" t="str">
        <f t="shared" si="1"/>
        <v>АО "Автоградбанк" (1455) 61907</v>
      </c>
      <c r="B81" s="25" t="str">
        <f>'101_transform'!C79</f>
        <v>АО "Автоградбанк" (1455)</v>
      </c>
      <c r="C81" s="25" t="str">
        <f>'101_transform'!D79</f>
        <v>61907   A  Недвижимость (кроме земли), временно неиспользуемая в основной деятельности, учитываемая по справедливой стоимости</v>
      </c>
      <c r="D81" s="25">
        <f>'101_transform'!E79</f>
        <v>10708</v>
      </c>
      <c r="E81" s="25">
        <f>'101_transform'!F79</f>
        <v>0</v>
      </c>
      <c r="F81" s="25">
        <f>'101_transform'!G79</f>
        <v>10708</v>
      </c>
      <c r="G81" s="25">
        <f>'101_transform'!H79</f>
        <v>0</v>
      </c>
    </row>
    <row r="82" spans="1:7" ht="25.5" customHeight="1" x14ac:dyDescent="0.2">
      <c r="A82" s="12" t="str">
        <f t="shared" si="1"/>
        <v>АО "Автоградбанк" (1455) 61908</v>
      </c>
      <c r="B82" s="25" t="str">
        <f>'101_transform'!C80</f>
        <v>АО "Автоградбанк" (1455)</v>
      </c>
      <c r="C82" s="25" t="str">
        <f>'101_transform'!D80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82" s="25">
        <f>'101_transform'!E80</f>
        <v>3056</v>
      </c>
      <c r="E82" s="25">
        <f>'101_transform'!F80</f>
        <v>0</v>
      </c>
      <c r="F82" s="25">
        <f>'101_transform'!G80</f>
        <v>3056</v>
      </c>
      <c r="G82" s="25">
        <f>'101_transform'!H80</f>
        <v>0</v>
      </c>
    </row>
    <row r="83" spans="1:7" ht="15" customHeight="1" x14ac:dyDescent="0.2">
      <c r="A83" s="12" t="str">
        <f t="shared" si="1"/>
        <v>АО "Автоградбанк" (1455) 61909</v>
      </c>
      <c r="B83" s="25" t="str">
        <f>'101_transform'!C81</f>
        <v>АО "Автоградбанк" (1455)</v>
      </c>
      <c r="C83" s="25" t="str">
        <f>'101_transform'!D81</f>
        <v>61909   П  Амортизация недвижимости (кроме земли), временно неиспользуемой в основной деятельности</v>
      </c>
      <c r="D83" s="25">
        <f>'101_transform'!E81</f>
        <v>0</v>
      </c>
      <c r="E83" s="25">
        <f>'101_transform'!F81</f>
        <v>0</v>
      </c>
      <c r="F83" s="25">
        <f>'101_transform'!G81</f>
        <v>0</v>
      </c>
      <c r="G83" s="25">
        <f>'101_transform'!H81</f>
        <v>0</v>
      </c>
    </row>
    <row r="84" spans="1:7" ht="15" customHeight="1" x14ac:dyDescent="0.2">
      <c r="A84" s="12" t="str">
        <f t="shared" si="1"/>
        <v>АО "Автоградбанк" (1455) 61910</v>
      </c>
      <c r="B84" s="25" t="str">
        <f>'101_transform'!C82</f>
        <v>АО "Автоградбанк" (1455)</v>
      </c>
      <c r="C84" s="25" t="str">
        <f>'101_transform'!D82</f>
        <v>61910   П  Амортизация недвижимости (кроме земли), временно неиспользуемой в основной деятельности, переданной в аренду</v>
      </c>
      <c r="D84" s="25">
        <f>'101_transform'!E82</f>
        <v>0</v>
      </c>
      <c r="E84" s="25">
        <f>'101_transform'!F82</f>
        <v>0</v>
      </c>
      <c r="F84" s="25">
        <f>'101_transform'!G82</f>
        <v>0</v>
      </c>
      <c r="G84" s="25">
        <f>'101_transform'!H82</f>
        <v>0</v>
      </c>
    </row>
    <row r="85" spans="1:7" ht="15" customHeight="1" x14ac:dyDescent="0.2">
      <c r="A85" s="12" t="str">
        <f t="shared" si="1"/>
        <v>АО "Автоградбанк" (1455) 61911</v>
      </c>
      <c r="B85" s="25" t="str">
        <f>'101_transform'!C83</f>
        <v>АО "Автоградбанк" (1455)</v>
      </c>
      <c r="C85" s="25" t="str">
        <f>'101_transform'!D83</f>
        <v>61911   A  Вложения в сооружение (строительство) объектов недвижимости, временно неиспользуемой в основной деятельности</v>
      </c>
      <c r="D85" s="25">
        <f>'101_transform'!E83</f>
        <v>0</v>
      </c>
      <c r="E85" s="25">
        <f>'101_transform'!F83</f>
        <v>0</v>
      </c>
      <c r="F85" s="25">
        <f>'101_transform'!G83</f>
        <v>0</v>
      </c>
      <c r="G85" s="25">
        <f>'101_transform'!H83</f>
        <v>0</v>
      </c>
    </row>
    <row r="86" spans="1:7" ht="15" customHeight="1" x14ac:dyDescent="0.2">
      <c r="A86" s="12" t="str">
        <f t="shared" si="1"/>
        <v>АО "Автоградбанк" (1455) 61912</v>
      </c>
      <c r="B86" s="25" t="str">
        <f>'101_transform'!C84</f>
        <v>АО "Автоградбанк" (1455)</v>
      </c>
      <c r="C86" s="25" t="str">
        <f>'101_transform'!D84</f>
        <v>61912   П  Резервы на возможные потери</v>
      </c>
      <c r="D86" s="25">
        <f>'101_transform'!E84</f>
        <v>0</v>
      </c>
      <c r="E86" s="25">
        <f>'101_transform'!F84</f>
        <v>0</v>
      </c>
      <c r="F86" s="25">
        <f>'101_transform'!G84</f>
        <v>0</v>
      </c>
      <c r="G86" s="25">
        <f>'101_transform'!H84</f>
        <v>0</v>
      </c>
    </row>
    <row r="87" spans="1:7" ht="15" customHeight="1" x14ac:dyDescent="0.2">
      <c r="A87" s="12" t="str">
        <f t="shared" si="1"/>
        <v>АО "Автоградбанк" (1455) 62001</v>
      </c>
      <c r="B87" s="25" t="str">
        <f>'101_transform'!C85</f>
        <v>АО "Автоградбанк" (1455)</v>
      </c>
      <c r="C87" s="25" t="str">
        <f>'101_transform'!D85</f>
        <v>62001   A  Долгосрочные активы, предназначенные для продажи</v>
      </c>
      <c r="D87" s="25">
        <f>'101_transform'!E85</f>
        <v>128531</v>
      </c>
      <c r="E87" s="25">
        <f>'101_transform'!F85</f>
        <v>0</v>
      </c>
      <c r="F87" s="25">
        <f>'101_transform'!G85</f>
        <v>145869</v>
      </c>
      <c r="G87" s="25">
        <f>'101_transform'!H85</f>
        <v>0</v>
      </c>
    </row>
    <row r="88" spans="1:7" ht="25.5" customHeight="1" x14ac:dyDescent="0.2">
      <c r="A88" s="12" t="str">
        <f t="shared" si="1"/>
        <v>АО "Автоградбанк" (1455) 62002</v>
      </c>
      <c r="B88" s="25" t="str">
        <f>'101_transform'!C86</f>
        <v>АО "Автоградбанк" (1455)</v>
      </c>
      <c r="C88" s="25" t="str">
        <f>'101_transform'!D86</f>
        <v>62002   П  Резервы на возможные потери</v>
      </c>
      <c r="D88" s="25">
        <f>'101_transform'!E86</f>
        <v>0</v>
      </c>
      <c r="E88" s="25">
        <f>'101_transform'!F86</f>
        <v>5058</v>
      </c>
      <c r="F88" s="25">
        <f>'101_transform'!G86</f>
        <v>0</v>
      </c>
      <c r="G88" s="25">
        <f>'101_transform'!H86</f>
        <v>5445</v>
      </c>
    </row>
    <row r="89" spans="1:7" ht="15" customHeight="1" x14ac:dyDescent="0.2">
      <c r="A89" s="12" t="str">
        <f t="shared" si="1"/>
        <v>АО "Автоградбанк" (1455) 62101</v>
      </c>
      <c r="B89" s="25" t="str">
        <f>'101_transform'!C87</f>
        <v>АО "Автоградбанк" (1455)</v>
      </c>
      <c r="C89" s="25" t="str">
        <f>'101_transform'!D87</f>
        <v>62101   A  Средства труда, полученные по договорам отступного, залога, назначение которых не определено</v>
      </c>
      <c r="D89" s="25">
        <f>'101_transform'!E87</f>
        <v>0</v>
      </c>
      <c r="E89" s="25">
        <f>'101_transform'!F87</f>
        <v>0</v>
      </c>
      <c r="F89" s="25">
        <f>'101_transform'!G87</f>
        <v>0</v>
      </c>
      <c r="G89" s="25">
        <f>'101_transform'!H87</f>
        <v>0</v>
      </c>
    </row>
    <row r="90" spans="1:7" ht="36" customHeight="1" x14ac:dyDescent="0.2">
      <c r="A90" s="12" t="str">
        <f t="shared" si="1"/>
        <v>АО "Автоградбанк" (1455) 62102</v>
      </c>
      <c r="B90" s="25" t="str">
        <f>'101_transform'!C88</f>
        <v>АО "Автоградбанк" (1455)</v>
      </c>
      <c r="C90" s="25" t="str">
        <f>'101_transform'!D88</f>
        <v>62102   A  Предметы труда, полученные по договорам отступного, залога, назначение которых не определено</v>
      </c>
      <c r="D90" s="25">
        <f>'101_transform'!E88</f>
        <v>0</v>
      </c>
      <c r="E90" s="25">
        <f>'101_transform'!F88</f>
        <v>0</v>
      </c>
      <c r="F90" s="25">
        <f>'101_transform'!G88</f>
        <v>0</v>
      </c>
      <c r="G90" s="25">
        <f>'101_transform'!H88</f>
        <v>0</v>
      </c>
    </row>
    <row r="91" spans="1:7" ht="15" customHeight="1" x14ac:dyDescent="0.2">
      <c r="A91" s="12" t="str">
        <f t="shared" si="1"/>
        <v>АО "Автоградбанк" (1455) 62103</v>
      </c>
      <c r="B91" s="25" t="str">
        <f>'101_transform'!C89</f>
        <v>АО "Автоградбанк" (1455)</v>
      </c>
      <c r="C91" s="25" t="str">
        <f>'101_transform'!D89</f>
        <v>62103   П  Резервы на возможные потери</v>
      </c>
      <c r="D91" s="25">
        <f>'101_transform'!E89</f>
        <v>0</v>
      </c>
      <c r="E91" s="25">
        <f>'101_transform'!F89</f>
        <v>0</v>
      </c>
      <c r="F91" s="25">
        <f>'101_transform'!G89</f>
        <v>0</v>
      </c>
      <c r="G91" s="25">
        <f>'101_transform'!H89</f>
        <v>0</v>
      </c>
    </row>
    <row r="92" spans="1:7" ht="46.5" customHeight="1" x14ac:dyDescent="0.2">
      <c r="A92" s="12" t="str">
        <f t="shared" si="1"/>
        <v>ООО "АвтоКредитБанк" (1973) 60401</v>
      </c>
      <c r="B92" s="25" t="str">
        <f>'101_transform'!C90</f>
        <v>ООО "АвтоКредитБанк" (1973)</v>
      </c>
      <c r="C92" s="25" t="str">
        <f>'101_transform'!D90</f>
        <v>60401   A  Основные средства (кроме земли) (c 13.02.2018)_x000D_Категория 1- Здания и сооружения (до 31.12.2002)</v>
      </c>
      <c r="D92" s="25">
        <f>'101_transform'!E90</f>
        <v>4126</v>
      </c>
      <c r="E92" s="25">
        <f>'101_transform'!F90</f>
        <v>0</v>
      </c>
      <c r="F92" s="25">
        <f>'101_transform'!G90</f>
        <v>4199</v>
      </c>
      <c r="G92" s="25">
        <f>'101_transform'!H90</f>
        <v>0</v>
      </c>
    </row>
    <row r="93" spans="1:7" ht="15" customHeight="1" x14ac:dyDescent="0.2">
      <c r="A93" s="12" t="str">
        <f t="shared" si="1"/>
        <v>ООО "АвтоКредитБанк" (1973) 60404</v>
      </c>
      <c r="B93" s="25" t="str">
        <f>'101_transform'!C91</f>
        <v>ООО "АвтоКредитБанк" (1973)</v>
      </c>
      <c r="C93" s="25" t="str">
        <f>'101_transform'!D91</f>
        <v>60404   A  Земля (c 13.02.2018)</v>
      </c>
      <c r="D93" s="25">
        <f>'101_transform'!E91</f>
        <v>0</v>
      </c>
      <c r="E93" s="25">
        <f>'101_transform'!F91</f>
        <v>0</v>
      </c>
      <c r="F93" s="25">
        <f>'101_transform'!G91</f>
        <v>0</v>
      </c>
      <c r="G93" s="25">
        <f>'101_transform'!H91</f>
        <v>0</v>
      </c>
    </row>
    <row r="94" spans="1:7" ht="15" customHeight="1" x14ac:dyDescent="0.2">
      <c r="A94" s="12" t="str">
        <f t="shared" si="1"/>
        <v>ООО "АвтоКредитБанк" (1973) 60405</v>
      </c>
      <c r="B94" s="25" t="str">
        <f>'101_transform'!C92</f>
        <v>ООО "АвтоКредитБанк" (1973)</v>
      </c>
      <c r="C94" s="25" t="str">
        <f>'101_transform'!D92</f>
        <v>60405   П
A (до 31.01.2003)  Резервы на возможные потери (c 13.02.2018)
Долгосрочно арендуемые основные средства (до 31.01.2003)</v>
      </c>
      <c r="D94" s="25">
        <f>'101_transform'!E92</f>
        <v>0</v>
      </c>
      <c r="E94" s="25">
        <f>'101_transform'!F92</f>
        <v>0</v>
      </c>
      <c r="F94" s="25">
        <f>'101_transform'!G92</f>
        <v>0</v>
      </c>
      <c r="G94" s="25">
        <f>'101_transform'!H92</f>
        <v>0</v>
      </c>
    </row>
    <row r="95" spans="1:7" ht="15" customHeight="1" x14ac:dyDescent="0.2">
      <c r="A95" s="12" t="str">
        <f t="shared" si="1"/>
        <v>ООО "АвтоКредитБанк" (1973) 60414</v>
      </c>
      <c r="B95" s="25" t="str">
        <f>'101_transform'!C93</f>
        <v>ООО "АвтоКредитБанк" (1973)</v>
      </c>
      <c r="C95" s="25" t="str">
        <f>'101_transform'!D93</f>
        <v>60414   П  Амортизация основных средств (кроме земли) (c 13.02.2018)</v>
      </c>
      <c r="D95" s="25">
        <f>'101_transform'!E93</f>
        <v>0</v>
      </c>
      <c r="E95" s="25">
        <f>'101_transform'!F93</f>
        <v>3947</v>
      </c>
      <c r="F95" s="25">
        <f>'101_transform'!G93</f>
        <v>0</v>
      </c>
      <c r="G95" s="25">
        <f>'101_transform'!H93</f>
        <v>3983</v>
      </c>
    </row>
    <row r="96" spans="1:7" ht="15" customHeight="1" x14ac:dyDescent="0.2">
      <c r="A96" s="12" t="str">
        <f t="shared" si="1"/>
        <v>ООО "АвтоКредитБанк" (1973) 60415</v>
      </c>
      <c r="B96" s="25" t="str">
        <f>'101_transform'!C94</f>
        <v>ООО "АвтоКредитБанк" (1973)</v>
      </c>
      <c r="C96" s="25" t="str">
        <f>'101_transform'!D94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96" s="25">
        <f>'101_transform'!E94</f>
        <v>0</v>
      </c>
      <c r="E96" s="25">
        <f>'101_transform'!F94</f>
        <v>0</v>
      </c>
      <c r="F96" s="25">
        <f>'101_transform'!G94</f>
        <v>0</v>
      </c>
      <c r="G96" s="25">
        <f>'101_transform'!H94</f>
        <v>0</v>
      </c>
    </row>
    <row r="97" spans="1:7" ht="15" customHeight="1" x14ac:dyDescent="0.2">
      <c r="A97" s="12" t="str">
        <f t="shared" si="1"/>
        <v>ООО "АвтоКредитБанк" (1973) 61901</v>
      </c>
      <c r="B97" s="25" t="str">
        <f>'101_transform'!C95</f>
        <v>ООО "АвтоКредитБанк" (1973)</v>
      </c>
      <c r="C97" s="25" t="str">
        <f>'101_transform'!D95</f>
        <v>61901   A  Земля, временно неиспользуемая в основной деятельности</v>
      </c>
      <c r="D97" s="25">
        <f>'101_transform'!E95</f>
        <v>0</v>
      </c>
      <c r="E97" s="25">
        <f>'101_transform'!F95</f>
        <v>0</v>
      </c>
      <c r="F97" s="25">
        <f>'101_transform'!G95</f>
        <v>0</v>
      </c>
      <c r="G97" s="25">
        <f>'101_transform'!H95</f>
        <v>0</v>
      </c>
    </row>
    <row r="98" spans="1:7" ht="25.5" customHeight="1" x14ac:dyDescent="0.2">
      <c r="A98" s="12" t="str">
        <f t="shared" si="1"/>
        <v>ООО "АвтоКредитБанк" (1973) 61902</v>
      </c>
      <c r="B98" s="25" t="str">
        <f>'101_transform'!C96</f>
        <v>ООО "АвтоКредитБанк" (1973)</v>
      </c>
      <c r="C98" s="25" t="str">
        <f>'101_transform'!D96</f>
        <v>61902   A  Земля, временно неиспользуемая в основной деятельности, переданная в аренду</v>
      </c>
      <c r="D98" s="25">
        <f>'101_transform'!E96</f>
        <v>0</v>
      </c>
      <c r="E98" s="25">
        <f>'101_transform'!F96</f>
        <v>0</v>
      </c>
      <c r="F98" s="25">
        <f>'101_transform'!G96</f>
        <v>0</v>
      </c>
      <c r="G98" s="25">
        <f>'101_transform'!H96</f>
        <v>0</v>
      </c>
    </row>
    <row r="99" spans="1:7" ht="25.5" customHeight="1" x14ac:dyDescent="0.2">
      <c r="A99" s="12" t="str">
        <f t="shared" si="1"/>
        <v>ООО "АвтоКредитБанк" (1973) 61903</v>
      </c>
      <c r="B99" s="25" t="str">
        <f>'101_transform'!C97</f>
        <v>ООО "АвтоКредитБанк" (1973)</v>
      </c>
      <c r="C99" s="25" t="str">
        <f>'101_transform'!D97</f>
        <v>61903   A  Недвижимость (кроме земли), временно неиспользуемая в основной деятельности</v>
      </c>
      <c r="D99" s="25">
        <f>'101_transform'!E97</f>
        <v>0</v>
      </c>
      <c r="E99" s="25">
        <f>'101_transform'!F97</f>
        <v>0</v>
      </c>
      <c r="F99" s="25">
        <f>'101_transform'!G97</f>
        <v>0</v>
      </c>
      <c r="G99" s="25">
        <f>'101_transform'!H97</f>
        <v>0</v>
      </c>
    </row>
    <row r="100" spans="1:7" ht="25.5" customHeight="1" x14ac:dyDescent="0.2">
      <c r="A100" s="12" t="str">
        <f t="shared" si="1"/>
        <v>ООО "АвтоКредитБанк" (1973) 61904</v>
      </c>
      <c r="B100" s="25" t="str">
        <f>'101_transform'!C98</f>
        <v>ООО "АвтоКредитБанк" (1973)</v>
      </c>
      <c r="C100" s="25" t="str">
        <f>'101_transform'!D98</f>
        <v>61904   A  Недвижимость (кроме земли), временно неиспользуемая в основной деятельности, переданная в аренду</v>
      </c>
      <c r="D100" s="25">
        <f>'101_transform'!E98</f>
        <v>0</v>
      </c>
      <c r="E100" s="25">
        <f>'101_transform'!F98</f>
        <v>0</v>
      </c>
      <c r="F100" s="25">
        <f>'101_transform'!G98</f>
        <v>0</v>
      </c>
      <c r="G100" s="25">
        <f>'101_transform'!H98</f>
        <v>0</v>
      </c>
    </row>
    <row r="101" spans="1:7" ht="15" customHeight="1" x14ac:dyDescent="0.2">
      <c r="A101" s="12" t="str">
        <f t="shared" si="1"/>
        <v>ООО "АвтоКредитБанк" (1973) 61905</v>
      </c>
      <c r="B101" s="25" t="str">
        <f>'101_transform'!C99</f>
        <v>ООО "АвтоКредитБанк" (1973)</v>
      </c>
      <c r="C101" s="25" t="str">
        <f>'101_transform'!D99</f>
        <v>61905   A  Земля, временно неиспользуемая в основной деятельности, учитываемая по справедливой стоимости</v>
      </c>
      <c r="D101" s="25">
        <f>'101_transform'!E99</f>
        <v>0</v>
      </c>
      <c r="E101" s="25">
        <f>'101_transform'!F99</f>
        <v>0</v>
      </c>
      <c r="F101" s="25">
        <f>'101_transform'!G99</f>
        <v>0</v>
      </c>
      <c r="G101" s="25">
        <f>'101_transform'!H99</f>
        <v>0</v>
      </c>
    </row>
    <row r="102" spans="1:7" ht="25.5" customHeight="1" x14ac:dyDescent="0.2">
      <c r="A102" s="12" t="str">
        <f t="shared" si="1"/>
        <v>ООО "АвтоКредитБанк" (1973) 61906</v>
      </c>
      <c r="B102" s="25" t="str">
        <f>'101_transform'!C100</f>
        <v>ООО "АвтоКредитБанк" (1973)</v>
      </c>
      <c r="C102" s="25" t="str">
        <f>'101_transform'!D100</f>
        <v>61906   A  Земля, временно неиспользуемая в основной деятельности, учитываемая по справедливой стоимости, переданная в аренду</v>
      </c>
      <c r="D102" s="25">
        <f>'101_transform'!E100</f>
        <v>0</v>
      </c>
      <c r="E102" s="25">
        <f>'101_transform'!F100</f>
        <v>0</v>
      </c>
      <c r="F102" s="25">
        <f>'101_transform'!G100</f>
        <v>0</v>
      </c>
      <c r="G102" s="25">
        <f>'101_transform'!H100</f>
        <v>0</v>
      </c>
    </row>
    <row r="103" spans="1:7" ht="25.5" customHeight="1" x14ac:dyDescent="0.2">
      <c r="A103" s="12" t="str">
        <f t="shared" si="1"/>
        <v>ООО "АвтоКредитБанк" (1973) 61907</v>
      </c>
      <c r="B103" s="25" t="str">
        <f>'101_transform'!C101</f>
        <v>ООО "АвтоКредитБанк" (1973)</v>
      </c>
      <c r="C103" s="25" t="str">
        <f>'101_transform'!D101</f>
        <v>61907   A  Недвижимость (кроме земли), временно неиспользуемая в основной деятельности, учитываемая по справедливой стоимости</v>
      </c>
      <c r="D103" s="25">
        <f>'101_transform'!E101</f>
        <v>0</v>
      </c>
      <c r="E103" s="25">
        <f>'101_transform'!F101</f>
        <v>0</v>
      </c>
      <c r="F103" s="25">
        <f>'101_transform'!G101</f>
        <v>0</v>
      </c>
      <c r="G103" s="25">
        <f>'101_transform'!H101</f>
        <v>0</v>
      </c>
    </row>
    <row r="104" spans="1:7" ht="15" customHeight="1" x14ac:dyDescent="0.2">
      <c r="A104" s="12" t="str">
        <f t="shared" si="1"/>
        <v>ООО "АвтоКредитБанк" (1973) 61908</v>
      </c>
      <c r="B104" s="25" t="str">
        <f>'101_transform'!C102</f>
        <v>ООО "АвтоКредитБанк" (1973)</v>
      </c>
      <c r="C104" s="25" t="str">
        <f>'101_transform'!D102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04" s="25">
        <f>'101_transform'!E102</f>
        <v>0</v>
      </c>
      <c r="E104" s="25">
        <f>'101_transform'!F102</f>
        <v>0</v>
      </c>
      <c r="F104" s="25">
        <f>'101_transform'!G102</f>
        <v>0</v>
      </c>
      <c r="G104" s="25">
        <f>'101_transform'!H102</f>
        <v>0</v>
      </c>
    </row>
    <row r="105" spans="1:7" ht="15" customHeight="1" x14ac:dyDescent="0.2">
      <c r="A105" s="12" t="str">
        <f t="shared" si="1"/>
        <v>ООО "АвтоКредитБанк" (1973) 61909</v>
      </c>
      <c r="B105" s="25" t="str">
        <f>'101_transform'!C103</f>
        <v>ООО "АвтоКредитБанк" (1973)</v>
      </c>
      <c r="C105" s="25" t="str">
        <f>'101_transform'!D103</f>
        <v>61909   П  Амортизация недвижимости (кроме земли), временно неиспользуемой в основной деятельности</v>
      </c>
      <c r="D105" s="25">
        <f>'101_transform'!E103</f>
        <v>0</v>
      </c>
      <c r="E105" s="25">
        <f>'101_transform'!F103</f>
        <v>0</v>
      </c>
      <c r="F105" s="25">
        <f>'101_transform'!G103</f>
        <v>0</v>
      </c>
      <c r="G105" s="25">
        <f>'101_transform'!H103</f>
        <v>0</v>
      </c>
    </row>
    <row r="106" spans="1:7" ht="15" customHeight="1" x14ac:dyDescent="0.2">
      <c r="A106" s="12" t="str">
        <f t="shared" si="1"/>
        <v>ООО "АвтоКредитБанк" (1973) 61910</v>
      </c>
      <c r="B106" s="25" t="str">
        <f>'101_transform'!C104</f>
        <v>ООО "АвтоКредитБанк" (1973)</v>
      </c>
      <c r="C106" s="25" t="str">
        <f>'101_transform'!D104</f>
        <v>61910   П  Амортизация недвижимости (кроме земли), временно неиспользуемой в основной деятельности, переданной в аренду</v>
      </c>
      <c r="D106" s="25">
        <f>'101_transform'!E104</f>
        <v>0</v>
      </c>
      <c r="E106" s="25">
        <f>'101_transform'!F104</f>
        <v>0</v>
      </c>
      <c r="F106" s="25">
        <f>'101_transform'!G104</f>
        <v>0</v>
      </c>
      <c r="G106" s="25">
        <f>'101_transform'!H104</f>
        <v>0</v>
      </c>
    </row>
    <row r="107" spans="1:7" ht="15" customHeight="1" x14ac:dyDescent="0.2">
      <c r="A107" s="12" t="str">
        <f t="shared" si="1"/>
        <v>ООО "АвтоКредитБанк" (1973) 61911</v>
      </c>
      <c r="B107" s="25" t="str">
        <f>'101_transform'!C105</f>
        <v>ООО "АвтоКредитБанк" (1973)</v>
      </c>
      <c r="C107" s="25" t="str">
        <f>'101_transform'!D105</f>
        <v>61911   A  Вложения в сооружение (строительство) объектов недвижимости, временно неиспользуемой в основной деятельности</v>
      </c>
      <c r="D107" s="25">
        <f>'101_transform'!E105</f>
        <v>0</v>
      </c>
      <c r="E107" s="25">
        <f>'101_transform'!F105</f>
        <v>0</v>
      </c>
      <c r="F107" s="25">
        <f>'101_transform'!G105</f>
        <v>0</v>
      </c>
      <c r="G107" s="25">
        <f>'101_transform'!H105</f>
        <v>0</v>
      </c>
    </row>
    <row r="108" spans="1:7" ht="15" customHeight="1" x14ac:dyDescent="0.2">
      <c r="A108" s="12" t="str">
        <f t="shared" si="1"/>
        <v>ООО "АвтоКредитБанк" (1973) 61912</v>
      </c>
      <c r="B108" s="25" t="str">
        <f>'101_transform'!C106</f>
        <v>ООО "АвтоКредитБанк" (1973)</v>
      </c>
      <c r="C108" s="25" t="str">
        <f>'101_transform'!D106</f>
        <v>61912   П  Резервы на возможные потери</v>
      </c>
      <c r="D108" s="25">
        <f>'101_transform'!E106</f>
        <v>0</v>
      </c>
      <c r="E108" s="25">
        <f>'101_transform'!F106</f>
        <v>0</v>
      </c>
      <c r="F108" s="25">
        <f>'101_transform'!G106</f>
        <v>0</v>
      </c>
      <c r="G108" s="25">
        <f>'101_transform'!H106</f>
        <v>0</v>
      </c>
    </row>
    <row r="109" spans="1:7" ht="25.5" customHeight="1" x14ac:dyDescent="0.2">
      <c r="A109" s="12" t="str">
        <f t="shared" si="1"/>
        <v>ООО "АвтоКредитБанк" (1973) 62001</v>
      </c>
      <c r="B109" s="25" t="str">
        <f>'101_transform'!C107</f>
        <v>ООО "АвтоКредитБанк" (1973)</v>
      </c>
      <c r="C109" s="25" t="str">
        <f>'101_transform'!D107</f>
        <v>62001   A  Долгосрочные активы, предназначенные для продажи</v>
      </c>
      <c r="D109" s="25">
        <f>'101_transform'!E107</f>
        <v>0</v>
      </c>
      <c r="E109" s="25">
        <f>'101_transform'!F107</f>
        <v>0</v>
      </c>
      <c r="F109" s="25">
        <f>'101_transform'!G107</f>
        <v>0</v>
      </c>
      <c r="G109" s="25">
        <f>'101_transform'!H107</f>
        <v>0</v>
      </c>
    </row>
    <row r="110" spans="1:7" ht="15" customHeight="1" x14ac:dyDescent="0.2">
      <c r="A110" s="12" t="str">
        <f t="shared" si="1"/>
        <v>ООО "АвтоКредитБанк" (1973) 62002</v>
      </c>
      <c r="B110" s="25" t="str">
        <f>'101_transform'!C108</f>
        <v>ООО "АвтоКредитБанк" (1973)</v>
      </c>
      <c r="C110" s="25" t="str">
        <f>'101_transform'!D108</f>
        <v>62002   П  Резервы на возможные потери</v>
      </c>
      <c r="D110" s="25">
        <f>'101_transform'!E108</f>
        <v>0</v>
      </c>
      <c r="E110" s="25">
        <f>'101_transform'!F108</f>
        <v>0</v>
      </c>
      <c r="F110" s="25">
        <f>'101_transform'!G108</f>
        <v>0</v>
      </c>
      <c r="G110" s="25">
        <f>'101_transform'!H108</f>
        <v>0</v>
      </c>
    </row>
    <row r="111" spans="1:7" ht="36" customHeight="1" x14ac:dyDescent="0.2">
      <c r="A111" s="12" t="str">
        <f t="shared" si="1"/>
        <v>ООО "АвтоКредитБанк" (1973) 62101</v>
      </c>
      <c r="B111" s="25" t="str">
        <f>'101_transform'!C109</f>
        <v>ООО "АвтоКредитБанк" (1973)</v>
      </c>
      <c r="C111" s="25" t="str">
        <f>'101_transform'!D109</f>
        <v>62101   A  Средства труда, полученные по договорам отступного, залога, назначение которых не определено</v>
      </c>
      <c r="D111" s="25">
        <f>'101_transform'!E109</f>
        <v>0</v>
      </c>
      <c r="E111" s="25">
        <f>'101_transform'!F109</f>
        <v>0</v>
      </c>
      <c r="F111" s="25">
        <f>'101_transform'!G109</f>
        <v>0</v>
      </c>
      <c r="G111" s="25">
        <f>'101_transform'!H109</f>
        <v>0</v>
      </c>
    </row>
    <row r="112" spans="1:7" ht="15" customHeight="1" x14ac:dyDescent="0.2">
      <c r="A112" s="12" t="str">
        <f t="shared" si="1"/>
        <v>ООО "АвтоКредитБанк" (1973) 62102</v>
      </c>
      <c r="B112" s="25" t="str">
        <f>'101_transform'!C110</f>
        <v>ООО "АвтоКредитБанк" (1973)</v>
      </c>
      <c r="C112" s="25" t="str">
        <f>'101_transform'!D110</f>
        <v>62102   A  Предметы труда, полученные по договорам отступного, залога, назначение которых не определено</v>
      </c>
      <c r="D112" s="25">
        <f>'101_transform'!E110</f>
        <v>0</v>
      </c>
      <c r="E112" s="25">
        <f>'101_transform'!F110</f>
        <v>0</v>
      </c>
      <c r="F112" s="25">
        <f>'101_transform'!G110</f>
        <v>0</v>
      </c>
      <c r="G112" s="25">
        <f>'101_transform'!H110</f>
        <v>0</v>
      </c>
    </row>
    <row r="113" spans="1:7" ht="46.5" customHeight="1" x14ac:dyDescent="0.2">
      <c r="A113" s="12" t="str">
        <f t="shared" si="1"/>
        <v>ООО "АвтоКредитБанк" (1973) 62103</v>
      </c>
      <c r="B113" s="25" t="str">
        <f>'101_transform'!C111</f>
        <v>ООО "АвтоКредитБанк" (1973)</v>
      </c>
      <c r="C113" s="25" t="str">
        <f>'101_transform'!D111</f>
        <v>62103   П  Резервы на возможные потери</v>
      </c>
      <c r="D113" s="25">
        <f>'101_transform'!E111</f>
        <v>0</v>
      </c>
      <c r="E113" s="25">
        <f>'101_transform'!F111</f>
        <v>0</v>
      </c>
      <c r="F113" s="25">
        <f>'101_transform'!G111</f>
        <v>0</v>
      </c>
      <c r="G113" s="25">
        <f>'101_transform'!H111</f>
        <v>0</v>
      </c>
    </row>
    <row r="114" spans="1:7" ht="15" customHeight="1" x14ac:dyDescent="0.2">
      <c r="A114" s="12" t="str">
        <f t="shared" si="1"/>
        <v>ООО "АТБ" Банк (2776) 60401</v>
      </c>
      <c r="B114" s="25" t="str">
        <f>'101_transform'!C112</f>
        <v>ООО "АТБ" Банк (2776)</v>
      </c>
      <c r="C114" s="25" t="str">
        <f>'101_transform'!D112</f>
        <v>60401   A  Основные средства (кроме земли) (c 13.02.2018)_x000D_Категория 1- Здания и сооружения (до 31.12.2002)</v>
      </c>
      <c r="D114" s="25">
        <f>'101_transform'!E112</f>
        <v>47162</v>
      </c>
      <c r="E114" s="25">
        <f>'101_transform'!F112</f>
        <v>0</v>
      </c>
      <c r="F114" s="25">
        <f>'101_transform'!G112</f>
        <v>47162</v>
      </c>
      <c r="G114" s="25">
        <f>'101_transform'!H112</f>
        <v>0</v>
      </c>
    </row>
    <row r="115" spans="1:7" ht="15" customHeight="1" x14ac:dyDescent="0.2">
      <c r="A115" s="12" t="str">
        <f t="shared" si="1"/>
        <v>ООО "АТБ" Банк (2776) 60404</v>
      </c>
      <c r="B115" s="25" t="str">
        <f>'101_transform'!C113</f>
        <v>ООО "АТБ" Банк (2776)</v>
      </c>
      <c r="C115" s="25" t="str">
        <f>'101_transform'!D113</f>
        <v>60404   A  Земля (c 13.02.2018)</v>
      </c>
      <c r="D115" s="25">
        <f>'101_transform'!E113</f>
        <v>0</v>
      </c>
      <c r="E115" s="25">
        <f>'101_transform'!F113</f>
        <v>0</v>
      </c>
      <c r="F115" s="25">
        <f>'101_transform'!G113</f>
        <v>0</v>
      </c>
      <c r="G115" s="25">
        <f>'101_transform'!H113</f>
        <v>0</v>
      </c>
    </row>
    <row r="116" spans="1:7" ht="15" customHeight="1" x14ac:dyDescent="0.2">
      <c r="A116" s="12" t="str">
        <f t="shared" si="1"/>
        <v>ООО "АТБ" Банк (2776) 60405</v>
      </c>
      <c r="B116" s="25" t="str">
        <f>'101_transform'!C114</f>
        <v>ООО "АТБ" Банк (2776)</v>
      </c>
      <c r="C116" s="25" t="str">
        <f>'101_transform'!D114</f>
        <v>60405   П
A (до 31.01.2003)  Резервы на возможные потери (c 13.02.2018)
Долгосрочно арендуемые основные средства (до 31.01.2003)</v>
      </c>
      <c r="D116" s="25">
        <f>'101_transform'!E114</f>
        <v>0</v>
      </c>
      <c r="E116" s="25">
        <f>'101_transform'!F114</f>
        <v>0</v>
      </c>
      <c r="F116" s="25">
        <f>'101_transform'!G114</f>
        <v>0</v>
      </c>
      <c r="G116" s="25">
        <f>'101_transform'!H114</f>
        <v>0</v>
      </c>
    </row>
    <row r="117" spans="1:7" ht="15" customHeight="1" x14ac:dyDescent="0.2">
      <c r="A117" s="12" t="str">
        <f t="shared" si="1"/>
        <v>ООО "АТБ" Банк (2776) 60414</v>
      </c>
      <c r="B117" s="25" t="str">
        <f>'101_transform'!C115</f>
        <v>ООО "АТБ" Банк (2776)</v>
      </c>
      <c r="C117" s="25" t="str">
        <f>'101_transform'!D115</f>
        <v>60414   П  Амортизация основных средств (кроме земли) (c 13.02.2018)</v>
      </c>
      <c r="D117" s="25">
        <f>'101_transform'!E115</f>
        <v>0</v>
      </c>
      <c r="E117" s="25">
        <f>'101_transform'!F115</f>
        <v>35838</v>
      </c>
      <c r="F117" s="25">
        <f>'101_transform'!G115</f>
        <v>0</v>
      </c>
      <c r="G117" s="25">
        <f>'101_transform'!H115</f>
        <v>37695</v>
      </c>
    </row>
    <row r="118" spans="1:7" ht="15" customHeight="1" x14ac:dyDescent="0.2">
      <c r="A118" s="12" t="str">
        <f t="shared" si="1"/>
        <v>ООО "АТБ" Банк (2776) 60415</v>
      </c>
      <c r="B118" s="25" t="str">
        <f>'101_transform'!C116</f>
        <v>ООО "АТБ" Банк (2776)</v>
      </c>
      <c r="C118" s="25" t="str">
        <f>'101_transform'!D116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18" s="25">
        <f>'101_transform'!E116</f>
        <v>0</v>
      </c>
      <c r="E118" s="25">
        <f>'101_transform'!F116</f>
        <v>0</v>
      </c>
      <c r="F118" s="25">
        <f>'101_transform'!G116</f>
        <v>0</v>
      </c>
      <c r="G118" s="25">
        <f>'101_transform'!H116</f>
        <v>0</v>
      </c>
    </row>
    <row r="119" spans="1:7" ht="25.5" customHeight="1" x14ac:dyDescent="0.2">
      <c r="A119" s="12" t="str">
        <f t="shared" si="1"/>
        <v>ООО "АТБ" Банк (2776) 61901</v>
      </c>
      <c r="B119" s="25" t="str">
        <f>'101_transform'!C117</f>
        <v>ООО "АТБ" Банк (2776)</v>
      </c>
      <c r="C119" s="25" t="str">
        <f>'101_transform'!D117</f>
        <v>61901   A  Земля, временно неиспользуемая в основной деятельности</v>
      </c>
      <c r="D119" s="25">
        <f>'101_transform'!E117</f>
        <v>3675</v>
      </c>
      <c r="E119" s="25">
        <f>'101_transform'!F117</f>
        <v>0</v>
      </c>
      <c r="F119" s="25">
        <f>'101_transform'!G117</f>
        <v>3675</v>
      </c>
      <c r="G119" s="25">
        <f>'101_transform'!H117</f>
        <v>0</v>
      </c>
    </row>
    <row r="120" spans="1:7" ht="25.5" customHeight="1" x14ac:dyDescent="0.2">
      <c r="A120" s="12" t="str">
        <f t="shared" si="1"/>
        <v>ООО "АТБ" Банк (2776) 61902</v>
      </c>
      <c r="B120" s="25" t="str">
        <f>'101_transform'!C118</f>
        <v>ООО "АТБ" Банк (2776)</v>
      </c>
      <c r="C120" s="25" t="str">
        <f>'101_transform'!D118</f>
        <v>61902   A  Земля, временно неиспользуемая в основной деятельности, переданная в аренду</v>
      </c>
      <c r="D120" s="25">
        <f>'101_transform'!E118</f>
        <v>0</v>
      </c>
      <c r="E120" s="25">
        <f>'101_transform'!F118</f>
        <v>0</v>
      </c>
      <c r="F120" s="25">
        <f>'101_transform'!G118</f>
        <v>0</v>
      </c>
      <c r="G120" s="25">
        <f>'101_transform'!H118</f>
        <v>0</v>
      </c>
    </row>
    <row r="121" spans="1:7" ht="25.5" customHeight="1" x14ac:dyDescent="0.2">
      <c r="A121" s="12" t="str">
        <f t="shared" si="1"/>
        <v>ООО "АТБ" Банк (2776) 61903</v>
      </c>
      <c r="B121" s="25" t="str">
        <f>'101_transform'!C119</f>
        <v>ООО "АТБ" Банк (2776)</v>
      </c>
      <c r="C121" s="25" t="str">
        <f>'101_transform'!D119</f>
        <v>61903   A  Недвижимость (кроме земли), временно неиспользуемая в основной деятельности</v>
      </c>
      <c r="D121" s="25">
        <f>'101_transform'!E119</f>
        <v>0</v>
      </c>
      <c r="E121" s="25">
        <f>'101_transform'!F119</f>
        <v>0</v>
      </c>
      <c r="F121" s="25">
        <f>'101_transform'!G119</f>
        <v>0</v>
      </c>
      <c r="G121" s="25">
        <f>'101_transform'!H119</f>
        <v>0</v>
      </c>
    </row>
    <row r="122" spans="1:7" ht="15" customHeight="1" x14ac:dyDescent="0.2">
      <c r="A122" s="12" t="str">
        <f t="shared" si="1"/>
        <v>ООО "АТБ" Банк (2776) 61904</v>
      </c>
      <c r="B122" s="25" t="str">
        <f>'101_transform'!C120</f>
        <v>ООО "АТБ" Банк (2776)</v>
      </c>
      <c r="C122" s="25" t="str">
        <f>'101_transform'!D120</f>
        <v>61904   A  Недвижимость (кроме земли), временно неиспользуемая в основной деятельности, переданная в аренду</v>
      </c>
      <c r="D122" s="25">
        <f>'101_transform'!E120</f>
        <v>0</v>
      </c>
      <c r="E122" s="25">
        <f>'101_transform'!F120</f>
        <v>0</v>
      </c>
      <c r="F122" s="25">
        <f>'101_transform'!G120</f>
        <v>0</v>
      </c>
      <c r="G122" s="25">
        <f>'101_transform'!H120</f>
        <v>0</v>
      </c>
    </row>
    <row r="123" spans="1:7" ht="25.5" customHeight="1" x14ac:dyDescent="0.2">
      <c r="A123" s="12" t="str">
        <f t="shared" si="1"/>
        <v>ООО "АТБ" Банк (2776) 61905</v>
      </c>
      <c r="B123" s="25" t="str">
        <f>'101_transform'!C121</f>
        <v>ООО "АТБ" Банк (2776)</v>
      </c>
      <c r="C123" s="25" t="str">
        <f>'101_transform'!D121</f>
        <v>61905   A  Земля, временно неиспользуемая в основной деятельности, учитываемая по справедливой стоимости</v>
      </c>
      <c r="D123" s="25">
        <f>'101_transform'!E121</f>
        <v>0</v>
      </c>
      <c r="E123" s="25">
        <f>'101_transform'!F121</f>
        <v>0</v>
      </c>
      <c r="F123" s="25">
        <f>'101_transform'!G121</f>
        <v>0</v>
      </c>
      <c r="G123" s="25">
        <f>'101_transform'!H121</f>
        <v>0</v>
      </c>
    </row>
    <row r="124" spans="1:7" ht="25.5" customHeight="1" x14ac:dyDescent="0.2">
      <c r="A124" s="12" t="str">
        <f t="shared" si="1"/>
        <v>ООО "АТБ" Банк (2776) 61906</v>
      </c>
      <c r="B124" s="25" t="str">
        <f>'101_transform'!C122</f>
        <v>ООО "АТБ" Банк (2776)</v>
      </c>
      <c r="C124" s="25" t="str">
        <f>'101_transform'!D122</f>
        <v>61906   A  Земля, временно неиспользуемая в основной деятельности, учитываемая по справедливой стоимости, переданная в аренду</v>
      </c>
      <c r="D124" s="25">
        <f>'101_transform'!E122</f>
        <v>0</v>
      </c>
      <c r="E124" s="25">
        <f>'101_transform'!F122</f>
        <v>0</v>
      </c>
      <c r="F124" s="25">
        <f>'101_transform'!G122</f>
        <v>0</v>
      </c>
      <c r="G124" s="25">
        <f>'101_transform'!H122</f>
        <v>0</v>
      </c>
    </row>
    <row r="125" spans="1:7" ht="15" customHeight="1" x14ac:dyDescent="0.2">
      <c r="A125" s="12" t="str">
        <f t="shared" si="1"/>
        <v>ООО "АТБ" Банк (2776) 61907</v>
      </c>
      <c r="B125" s="25" t="str">
        <f>'101_transform'!C123</f>
        <v>ООО "АТБ" Банк (2776)</v>
      </c>
      <c r="C125" s="25" t="str">
        <f>'101_transform'!D123</f>
        <v>61907   A  Недвижимость (кроме земли), временно неиспользуемая в основной деятельности, учитываемая по справедливой стоимости</v>
      </c>
      <c r="D125" s="25">
        <f>'101_transform'!E123</f>
        <v>0</v>
      </c>
      <c r="E125" s="25">
        <f>'101_transform'!F123</f>
        <v>0</v>
      </c>
      <c r="F125" s="25">
        <f>'101_transform'!G123</f>
        <v>0</v>
      </c>
      <c r="G125" s="25">
        <f>'101_transform'!H123</f>
        <v>0</v>
      </c>
    </row>
    <row r="126" spans="1:7" ht="15" customHeight="1" x14ac:dyDescent="0.2">
      <c r="A126" s="12" t="str">
        <f t="shared" si="1"/>
        <v>ООО "АТБ" Банк (2776) 61908</v>
      </c>
      <c r="B126" s="25" t="str">
        <f>'101_transform'!C124</f>
        <v>ООО "АТБ" Банк (2776)</v>
      </c>
      <c r="C126" s="25" t="str">
        <f>'101_transform'!D124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26" s="25">
        <f>'101_transform'!E124</f>
        <v>0</v>
      </c>
      <c r="E126" s="25">
        <f>'101_transform'!F124</f>
        <v>0</v>
      </c>
      <c r="F126" s="25">
        <f>'101_transform'!G124</f>
        <v>0</v>
      </c>
      <c r="G126" s="25">
        <f>'101_transform'!H124</f>
        <v>0</v>
      </c>
    </row>
    <row r="127" spans="1:7" ht="15" customHeight="1" x14ac:dyDescent="0.2">
      <c r="A127" s="12" t="str">
        <f t="shared" si="1"/>
        <v>ООО "АТБ" Банк (2776) 61909</v>
      </c>
      <c r="B127" s="25" t="str">
        <f>'101_transform'!C125</f>
        <v>ООО "АТБ" Банк (2776)</v>
      </c>
      <c r="C127" s="25" t="str">
        <f>'101_transform'!D125</f>
        <v>61909   П  Амортизация недвижимости (кроме земли), временно неиспользуемой в основной деятельности</v>
      </c>
      <c r="D127" s="25">
        <f>'101_transform'!E125</f>
        <v>0</v>
      </c>
      <c r="E127" s="25">
        <f>'101_transform'!F125</f>
        <v>0</v>
      </c>
      <c r="F127" s="25">
        <f>'101_transform'!G125</f>
        <v>0</v>
      </c>
      <c r="G127" s="25">
        <f>'101_transform'!H125</f>
        <v>0</v>
      </c>
    </row>
    <row r="128" spans="1:7" ht="15" customHeight="1" x14ac:dyDescent="0.2">
      <c r="A128" s="12" t="str">
        <f t="shared" si="1"/>
        <v>ООО "АТБ" Банк (2776) 61910</v>
      </c>
      <c r="B128" s="25" t="str">
        <f>'101_transform'!C126</f>
        <v>ООО "АТБ" Банк (2776)</v>
      </c>
      <c r="C128" s="25" t="str">
        <f>'101_transform'!D126</f>
        <v>61910   П  Амортизация недвижимости (кроме земли), временно неиспользуемой в основной деятельности, переданной в аренду</v>
      </c>
      <c r="D128" s="25">
        <f>'101_transform'!E126</f>
        <v>0</v>
      </c>
      <c r="E128" s="25">
        <f>'101_transform'!F126</f>
        <v>0</v>
      </c>
      <c r="F128" s="25">
        <f>'101_transform'!G126</f>
        <v>0</v>
      </c>
      <c r="G128" s="25">
        <f>'101_transform'!H126</f>
        <v>0</v>
      </c>
    </row>
    <row r="129" spans="1:7" ht="15" customHeight="1" x14ac:dyDescent="0.2">
      <c r="A129" s="12" t="str">
        <f t="shared" si="1"/>
        <v>ООО "АТБ" Банк (2776) 61911</v>
      </c>
      <c r="B129" s="25" t="str">
        <f>'101_transform'!C127</f>
        <v>ООО "АТБ" Банк (2776)</v>
      </c>
      <c r="C129" s="25" t="str">
        <f>'101_transform'!D127</f>
        <v>61911   A  Вложения в сооружение (строительство) объектов недвижимости, временно неиспользуемой в основной деятельности</v>
      </c>
      <c r="D129" s="25">
        <f>'101_transform'!E127</f>
        <v>0</v>
      </c>
      <c r="E129" s="25">
        <f>'101_transform'!F127</f>
        <v>0</v>
      </c>
      <c r="F129" s="25">
        <f>'101_transform'!G127</f>
        <v>0</v>
      </c>
      <c r="G129" s="25">
        <f>'101_transform'!H127</f>
        <v>0</v>
      </c>
    </row>
    <row r="130" spans="1:7" ht="25.5" customHeight="1" x14ac:dyDescent="0.2">
      <c r="A130" s="12" t="str">
        <f t="shared" si="1"/>
        <v>ООО "АТБ" Банк (2776) 61912</v>
      </c>
      <c r="B130" s="25" t="str">
        <f>'101_transform'!C128</f>
        <v>ООО "АТБ" Банк (2776)</v>
      </c>
      <c r="C130" s="25" t="str">
        <f>'101_transform'!D128</f>
        <v>61912   П  Резервы на возможные потери</v>
      </c>
      <c r="D130" s="25">
        <f>'101_transform'!E128</f>
        <v>0</v>
      </c>
      <c r="E130" s="25">
        <f>'101_transform'!F128</f>
        <v>1838</v>
      </c>
      <c r="F130" s="25">
        <f>'101_transform'!G128</f>
        <v>0</v>
      </c>
      <c r="G130" s="25">
        <f>'101_transform'!H128</f>
        <v>2756</v>
      </c>
    </row>
    <row r="131" spans="1:7" ht="15" customHeight="1" x14ac:dyDescent="0.2">
      <c r="A131" s="12" t="str">
        <f t="shared" si="1"/>
        <v>ООО "АТБ" Банк (2776) 62001</v>
      </c>
      <c r="B131" s="25" t="str">
        <f>'101_transform'!C129</f>
        <v>ООО "АТБ" Банк (2776)</v>
      </c>
      <c r="C131" s="25" t="str">
        <f>'101_transform'!D129</f>
        <v>62001   A  Долгосрочные активы, предназначенные для продажи</v>
      </c>
      <c r="D131" s="25">
        <f>'101_transform'!E129</f>
        <v>0</v>
      </c>
      <c r="E131" s="25">
        <f>'101_transform'!F129</f>
        <v>0</v>
      </c>
      <c r="F131" s="25">
        <f>'101_transform'!G129</f>
        <v>0</v>
      </c>
      <c r="G131" s="25">
        <f>'101_transform'!H129</f>
        <v>0</v>
      </c>
    </row>
    <row r="132" spans="1:7" ht="36" customHeight="1" x14ac:dyDescent="0.2">
      <c r="A132" s="12" t="str">
        <f t="shared" ref="A132:A195" si="2">B132&amp;" "&amp;LEFT(C132,5)</f>
        <v>ООО "АТБ" Банк (2776) 62002</v>
      </c>
      <c r="B132" s="25" t="str">
        <f>'101_transform'!C130</f>
        <v>ООО "АТБ" Банк (2776)</v>
      </c>
      <c r="C132" s="25" t="str">
        <f>'101_transform'!D130</f>
        <v>62002   П  Резервы на возможные потери</v>
      </c>
      <c r="D132" s="25">
        <f>'101_transform'!E130</f>
        <v>0</v>
      </c>
      <c r="E132" s="25">
        <f>'101_transform'!F130</f>
        <v>0</v>
      </c>
      <c r="F132" s="25">
        <f>'101_transform'!G130</f>
        <v>0</v>
      </c>
      <c r="G132" s="25">
        <f>'101_transform'!H130</f>
        <v>0</v>
      </c>
    </row>
    <row r="133" spans="1:7" ht="15" customHeight="1" x14ac:dyDescent="0.2">
      <c r="A133" s="12" t="str">
        <f t="shared" si="2"/>
        <v>ООО "АТБ" Банк (2776) 62101</v>
      </c>
      <c r="B133" s="25" t="str">
        <f>'101_transform'!C131</f>
        <v>ООО "АТБ" Банк (2776)</v>
      </c>
      <c r="C133" s="25" t="str">
        <f>'101_transform'!D131</f>
        <v>62101   A  Средства труда, полученные по договорам отступного, залога, назначение которых не определено</v>
      </c>
      <c r="D133" s="25">
        <f>'101_transform'!E131</f>
        <v>0</v>
      </c>
      <c r="E133" s="25">
        <f>'101_transform'!F131</f>
        <v>0</v>
      </c>
      <c r="F133" s="25">
        <f>'101_transform'!G131</f>
        <v>0</v>
      </c>
      <c r="G133" s="25">
        <f>'101_transform'!H131</f>
        <v>0</v>
      </c>
    </row>
    <row r="134" spans="1:7" ht="46.5" customHeight="1" x14ac:dyDescent="0.2">
      <c r="A134" s="12" t="str">
        <f t="shared" si="2"/>
        <v>ООО "АТБ" Банк (2776) 62102</v>
      </c>
      <c r="B134" s="25" t="str">
        <f>'101_transform'!C132</f>
        <v>ООО "АТБ" Банк (2776)</v>
      </c>
      <c r="C134" s="25" t="str">
        <f>'101_transform'!D132</f>
        <v>62102   A  Предметы труда, полученные по договорам отступного, залога, назначение которых не определено</v>
      </c>
      <c r="D134" s="25">
        <f>'101_transform'!E132</f>
        <v>0</v>
      </c>
      <c r="E134" s="25">
        <f>'101_transform'!F132</f>
        <v>0</v>
      </c>
      <c r="F134" s="25">
        <f>'101_transform'!G132</f>
        <v>0</v>
      </c>
      <c r="G134" s="25">
        <f>'101_transform'!H132</f>
        <v>0</v>
      </c>
    </row>
    <row r="135" spans="1:7" ht="15" customHeight="1" x14ac:dyDescent="0.2">
      <c r="A135" s="12" t="str">
        <f t="shared" si="2"/>
        <v>ООО "АТБ" Банк (2776) 62103</v>
      </c>
      <c r="B135" s="25" t="str">
        <f>'101_transform'!C133</f>
        <v>ООО "АТБ" Банк (2776)</v>
      </c>
      <c r="C135" s="25" t="str">
        <f>'101_transform'!D133</f>
        <v>62103   П  Резервы на возможные потери</v>
      </c>
      <c r="D135" s="25">
        <f>'101_transform'!E133</f>
        <v>0</v>
      </c>
      <c r="E135" s="25">
        <f>'101_transform'!F133</f>
        <v>0</v>
      </c>
      <c r="F135" s="25">
        <f>'101_transform'!G133</f>
        <v>0</v>
      </c>
      <c r="G135" s="25">
        <f>'101_transform'!H133</f>
        <v>0</v>
      </c>
    </row>
    <row r="136" spans="1:7" ht="15" customHeight="1" x14ac:dyDescent="0.2">
      <c r="A136" s="12" t="str">
        <f t="shared" si="2"/>
        <v>БАНК "АГОРА" ООО (3231) 60401</v>
      </c>
      <c r="B136" s="25" t="str">
        <f>'101_transform'!C134</f>
        <v>БАНК "АГОРА" ООО (3231)</v>
      </c>
      <c r="C136" s="25" t="str">
        <f>'101_transform'!D134</f>
        <v>60401   A  Основные средства (кроме земли) (c 13.02.2018)_x000D_Категория 1- Здания и сооружения (до 31.12.2002)</v>
      </c>
      <c r="D136" s="25">
        <f>'101_transform'!E134</f>
        <v>10015</v>
      </c>
      <c r="E136" s="25">
        <f>'101_transform'!F134</f>
        <v>0</v>
      </c>
      <c r="F136" s="25">
        <f>'101_transform'!G134</f>
        <v>10015</v>
      </c>
      <c r="G136" s="25">
        <f>'101_transform'!H134</f>
        <v>0</v>
      </c>
    </row>
    <row r="137" spans="1:7" ht="15" customHeight="1" x14ac:dyDescent="0.2">
      <c r="A137" s="12" t="str">
        <f t="shared" si="2"/>
        <v>БАНК "АГОРА" ООО (3231) 60404</v>
      </c>
      <c r="B137" s="25" t="str">
        <f>'101_transform'!C135</f>
        <v>БАНК "АГОРА" ООО (3231)</v>
      </c>
      <c r="C137" s="25" t="str">
        <f>'101_transform'!D135</f>
        <v>60404   A  Земля (c 13.02.2018)</v>
      </c>
      <c r="D137" s="25">
        <f>'101_transform'!E135</f>
        <v>0</v>
      </c>
      <c r="E137" s="25">
        <f>'101_transform'!F135</f>
        <v>0</v>
      </c>
      <c r="F137" s="25">
        <f>'101_transform'!G135</f>
        <v>0</v>
      </c>
      <c r="G137" s="25">
        <f>'101_transform'!H135</f>
        <v>0</v>
      </c>
    </row>
    <row r="138" spans="1:7" ht="15" customHeight="1" x14ac:dyDescent="0.2">
      <c r="A138" s="12" t="str">
        <f t="shared" si="2"/>
        <v>БАНК "АГОРА" ООО (3231) 60405</v>
      </c>
      <c r="B138" s="25" t="str">
        <f>'101_transform'!C136</f>
        <v>БАНК "АГОРА" ООО (3231)</v>
      </c>
      <c r="C138" s="25" t="str">
        <f>'101_transform'!D136</f>
        <v>60405   П
A (до 31.01.2003)  Резервы на возможные потери (c 13.02.2018)
Долгосрочно арендуемые основные средства (до 31.01.2003)</v>
      </c>
      <c r="D138" s="25">
        <f>'101_transform'!E136</f>
        <v>0</v>
      </c>
      <c r="E138" s="25">
        <f>'101_transform'!F136</f>
        <v>0</v>
      </c>
      <c r="F138" s="25">
        <f>'101_transform'!G136</f>
        <v>0</v>
      </c>
      <c r="G138" s="25">
        <f>'101_transform'!H136</f>
        <v>0</v>
      </c>
    </row>
    <row r="139" spans="1:7" ht="15" customHeight="1" x14ac:dyDescent="0.2">
      <c r="A139" s="12" t="str">
        <f t="shared" si="2"/>
        <v>БАНК "АГОРА" ООО (3231) 60414</v>
      </c>
      <c r="B139" s="25" t="str">
        <f>'101_transform'!C137</f>
        <v>БАНК "АГОРА" ООО (3231)</v>
      </c>
      <c r="C139" s="25" t="str">
        <f>'101_transform'!D137</f>
        <v>60414   П  Амортизация основных средств (кроме земли) (c 13.02.2018)</v>
      </c>
      <c r="D139" s="25">
        <f>'101_transform'!E137</f>
        <v>0</v>
      </c>
      <c r="E139" s="25">
        <f>'101_transform'!F137</f>
        <v>9227</v>
      </c>
      <c r="F139" s="25">
        <f>'101_transform'!G137</f>
        <v>0</v>
      </c>
      <c r="G139" s="25">
        <f>'101_transform'!H137</f>
        <v>9321</v>
      </c>
    </row>
    <row r="140" spans="1:7" ht="25.5" customHeight="1" x14ac:dyDescent="0.2">
      <c r="A140" s="12" t="str">
        <f t="shared" si="2"/>
        <v>БАНК "АГОРА" ООО (3231) 60415</v>
      </c>
      <c r="B140" s="25" t="str">
        <f>'101_transform'!C138</f>
        <v>БАНК "АГОРА" ООО (3231)</v>
      </c>
      <c r="C140" s="25" t="str">
        <f>'101_transform'!D138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40" s="25">
        <f>'101_transform'!E138</f>
        <v>0</v>
      </c>
      <c r="E140" s="25">
        <f>'101_transform'!F138</f>
        <v>0</v>
      </c>
      <c r="F140" s="25">
        <f>'101_transform'!G138</f>
        <v>0</v>
      </c>
      <c r="G140" s="25">
        <f>'101_transform'!H138</f>
        <v>0</v>
      </c>
    </row>
    <row r="141" spans="1:7" ht="25.5" customHeight="1" x14ac:dyDescent="0.2">
      <c r="A141" s="12" t="str">
        <f t="shared" si="2"/>
        <v>БАНК "АГОРА" ООО (3231) 61901</v>
      </c>
      <c r="B141" s="25" t="str">
        <f>'101_transform'!C139</f>
        <v>БАНК "АГОРА" ООО (3231)</v>
      </c>
      <c r="C141" s="25" t="str">
        <f>'101_transform'!D139</f>
        <v>61901   A  Земля, временно неиспользуемая в основной деятельности</v>
      </c>
      <c r="D141" s="25">
        <f>'101_transform'!E139</f>
        <v>0</v>
      </c>
      <c r="E141" s="25">
        <f>'101_transform'!F139</f>
        <v>0</v>
      </c>
      <c r="F141" s="25">
        <f>'101_transform'!G139</f>
        <v>0</v>
      </c>
      <c r="G141" s="25">
        <f>'101_transform'!H139</f>
        <v>0</v>
      </c>
    </row>
    <row r="142" spans="1:7" ht="25.5" customHeight="1" x14ac:dyDescent="0.2">
      <c r="A142" s="12" t="str">
        <f t="shared" si="2"/>
        <v>БАНК "АГОРА" ООО (3231) 61902</v>
      </c>
      <c r="B142" s="25" t="str">
        <f>'101_transform'!C140</f>
        <v>БАНК "АГОРА" ООО (3231)</v>
      </c>
      <c r="C142" s="25" t="str">
        <f>'101_transform'!D140</f>
        <v>61902   A  Земля, временно неиспользуемая в основной деятельности, переданная в аренду</v>
      </c>
      <c r="D142" s="25">
        <f>'101_transform'!E140</f>
        <v>0</v>
      </c>
      <c r="E142" s="25">
        <f>'101_transform'!F140</f>
        <v>0</v>
      </c>
      <c r="F142" s="25">
        <f>'101_transform'!G140</f>
        <v>0</v>
      </c>
      <c r="G142" s="25">
        <f>'101_transform'!H140</f>
        <v>0</v>
      </c>
    </row>
    <row r="143" spans="1:7" ht="15" customHeight="1" x14ac:dyDescent="0.2">
      <c r="A143" s="12" t="str">
        <f t="shared" si="2"/>
        <v>БАНК "АГОРА" ООО (3231) 61903</v>
      </c>
      <c r="B143" s="25" t="str">
        <f>'101_transform'!C141</f>
        <v>БАНК "АГОРА" ООО (3231)</v>
      </c>
      <c r="C143" s="25" t="str">
        <f>'101_transform'!D141</f>
        <v>61903   A  Недвижимость (кроме земли), временно неиспользуемая в основной деятельности</v>
      </c>
      <c r="D143" s="25">
        <f>'101_transform'!E141</f>
        <v>0</v>
      </c>
      <c r="E143" s="25">
        <f>'101_transform'!F141</f>
        <v>0</v>
      </c>
      <c r="F143" s="25">
        <f>'101_transform'!G141</f>
        <v>0</v>
      </c>
      <c r="G143" s="25">
        <f>'101_transform'!H141</f>
        <v>0</v>
      </c>
    </row>
    <row r="144" spans="1:7" ht="25.5" customHeight="1" x14ac:dyDescent="0.2">
      <c r="A144" s="12" t="str">
        <f t="shared" si="2"/>
        <v>БАНК "АГОРА" ООО (3231) 61904</v>
      </c>
      <c r="B144" s="25" t="str">
        <f>'101_transform'!C142</f>
        <v>БАНК "АГОРА" ООО (3231)</v>
      </c>
      <c r="C144" s="25" t="str">
        <f>'101_transform'!D142</f>
        <v>61904   A  Недвижимость (кроме земли), временно неиспользуемая в основной деятельности, переданная в аренду</v>
      </c>
      <c r="D144" s="25">
        <f>'101_transform'!E142</f>
        <v>0</v>
      </c>
      <c r="E144" s="25">
        <f>'101_transform'!F142</f>
        <v>0</v>
      </c>
      <c r="F144" s="25">
        <f>'101_transform'!G142</f>
        <v>0</v>
      </c>
      <c r="G144" s="25">
        <f>'101_transform'!H142</f>
        <v>0</v>
      </c>
    </row>
    <row r="145" spans="1:7" ht="25.5" customHeight="1" x14ac:dyDescent="0.2">
      <c r="A145" s="12" t="str">
        <f t="shared" si="2"/>
        <v>БАНК "АГОРА" ООО (3231) 61905</v>
      </c>
      <c r="B145" s="25" t="str">
        <f>'101_transform'!C143</f>
        <v>БАНК "АГОРА" ООО (3231)</v>
      </c>
      <c r="C145" s="25" t="str">
        <f>'101_transform'!D143</f>
        <v>61905   A  Земля, временно неиспользуемая в основной деятельности, учитываемая по справедливой стоимости</v>
      </c>
      <c r="D145" s="25">
        <f>'101_transform'!E143</f>
        <v>0</v>
      </c>
      <c r="E145" s="25">
        <f>'101_transform'!F143</f>
        <v>0</v>
      </c>
      <c r="F145" s="25">
        <f>'101_transform'!G143</f>
        <v>0</v>
      </c>
      <c r="G145" s="25">
        <f>'101_transform'!H143</f>
        <v>0</v>
      </c>
    </row>
    <row r="146" spans="1:7" ht="15" customHeight="1" x14ac:dyDescent="0.2">
      <c r="A146" s="12" t="str">
        <f t="shared" si="2"/>
        <v>БАНК "АГОРА" ООО (3231) 61906</v>
      </c>
      <c r="B146" s="25" t="str">
        <f>'101_transform'!C144</f>
        <v>БАНК "АГОРА" ООО (3231)</v>
      </c>
      <c r="C146" s="25" t="str">
        <f>'101_transform'!D144</f>
        <v>61906   A  Земля, временно неиспользуемая в основной деятельности, учитываемая по справедливой стоимости, переданная в аренду</v>
      </c>
      <c r="D146" s="25">
        <f>'101_transform'!E144</f>
        <v>0</v>
      </c>
      <c r="E146" s="25">
        <f>'101_transform'!F144</f>
        <v>0</v>
      </c>
      <c r="F146" s="25">
        <f>'101_transform'!G144</f>
        <v>0</v>
      </c>
      <c r="G146" s="25">
        <f>'101_transform'!H144</f>
        <v>0</v>
      </c>
    </row>
    <row r="147" spans="1:7" ht="15" customHeight="1" x14ac:dyDescent="0.2">
      <c r="A147" s="12" t="str">
        <f t="shared" si="2"/>
        <v>БАНК "АГОРА" ООО (3231) 61907</v>
      </c>
      <c r="B147" s="25" t="str">
        <f>'101_transform'!C145</f>
        <v>БАНК "АГОРА" ООО (3231)</v>
      </c>
      <c r="C147" s="25" t="str">
        <f>'101_transform'!D145</f>
        <v>61907   A  Недвижимость (кроме земли), временно неиспользуемая в основной деятельности, учитываемая по справедливой стоимости</v>
      </c>
      <c r="D147" s="25">
        <f>'101_transform'!E145</f>
        <v>0</v>
      </c>
      <c r="E147" s="25">
        <f>'101_transform'!F145</f>
        <v>0</v>
      </c>
      <c r="F147" s="25">
        <f>'101_transform'!G145</f>
        <v>0</v>
      </c>
      <c r="G147" s="25">
        <f>'101_transform'!H145</f>
        <v>0</v>
      </c>
    </row>
    <row r="148" spans="1:7" ht="15" customHeight="1" x14ac:dyDescent="0.2">
      <c r="A148" s="12" t="str">
        <f t="shared" si="2"/>
        <v>БАНК "АГОРА" ООО (3231) 61908</v>
      </c>
      <c r="B148" s="25" t="str">
        <f>'101_transform'!C146</f>
        <v>БАНК "АГОРА" ООО (3231)</v>
      </c>
      <c r="C148" s="25" t="str">
        <f>'101_transform'!D146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48" s="25">
        <f>'101_transform'!E146</f>
        <v>0</v>
      </c>
      <c r="E148" s="25">
        <f>'101_transform'!F146</f>
        <v>0</v>
      </c>
      <c r="F148" s="25">
        <f>'101_transform'!G146</f>
        <v>0</v>
      </c>
      <c r="G148" s="25">
        <f>'101_transform'!H146</f>
        <v>0</v>
      </c>
    </row>
    <row r="149" spans="1:7" ht="15" customHeight="1" x14ac:dyDescent="0.2">
      <c r="A149" s="12" t="str">
        <f t="shared" si="2"/>
        <v>БАНК "АГОРА" ООО (3231) 61909</v>
      </c>
      <c r="B149" s="25" t="str">
        <f>'101_transform'!C147</f>
        <v>БАНК "АГОРА" ООО (3231)</v>
      </c>
      <c r="C149" s="25" t="str">
        <f>'101_transform'!D147</f>
        <v>61909   П  Амортизация недвижимости (кроме земли), временно неиспользуемой в основной деятельности</v>
      </c>
      <c r="D149" s="25">
        <f>'101_transform'!E147</f>
        <v>0</v>
      </c>
      <c r="E149" s="25">
        <f>'101_transform'!F147</f>
        <v>0</v>
      </c>
      <c r="F149" s="25">
        <f>'101_transform'!G147</f>
        <v>0</v>
      </c>
      <c r="G149" s="25">
        <f>'101_transform'!H147</f>
        <v>0</v>
      </c>
    </row>
    <row r="150" spans="1:7" ht="15" customHeight="1" x14ac:dyDescent="0.2">
      <c r="A150" s="12" t="str">
        <f t="shared" si="2"/>
        <v>БАНК "АГОРА" ООО (3231) 61910</v>
      </c>
      <c r="B150" s="25" t="str">
        <f>'101_transform'!C148</f>
        <v>БАНК "АГОРА" ООО (3231)</v>
      </c>
      <c r="C150" s="25" t="str">
        <f>'101_transform'!D148</f>
        <v>61910   П  Амортизация недвижимости (кроме земли), временно неиспользуемой в основной деятельности, переданной в аренду</v>
      </c>
      <c r="D150" s="25">
        <f>'101_transform'!E148</f>
        <v>0</v>
      </c>
      <c r="E150" s="25">
        <f>'101_transform'!F148</f>
        <v>0</v>
      </c>
      <c r="F150" s="25">
        <f>'101_transform'!G148</f>
        <v>0</v>
      </c>
      <c r="G150" s="25">
        <f>'101_transform'!H148</f>
        <v>0</v>
      </c>
    </row>
    <row r="151" spans="1:7" ht="25.5" customHeight="1" x14ac:dyDescent="0.2">
      <c r="A151" s="12" t="str">
        <f t="shared" si="2"/>
        <v>БАНК "АГОРА" ООО (3231) 61911</v>
      </c>
      <c r="B151" s="25" t="str">
        <f>'101_transform'!C149</f>
        <v>БАНК "АГОРА" ООО (3231)</v>
      </c>
      <c r="C151" s="25" t="str">
        <f>'101_transform'!D149</f>
        <v>61911   A  Вложения в сооружение (строительство) объектов недвижимости, временно неиспользуемой в основной деятельности</v>
      </c>
      <c r="D151" s="25">
        <f>'101_transform'!E149</f>
        <v>0</v>
      </c>
      <c r="E151" s="25">
        <f>'101_transform'!F149</f>
        <v>0</v>
      </c>
      <c r="F151" s="25">
        <f>'101_transform'!G149</f>
        <v>0</v>
      </c>
      <c r="G151" s="25">
        <f>'101_transform'!H149</f>
        <v>0</v>
      </c>
    </row>
    <row r="152" spans="1:7" ht="15" customHeight="1" x14ac:dyDescent="0.2">
      <c r="A152" s="12" t="str">
        <f t="shared" si="2"/>
        <v>БАНК "АГОРА" ООО (3231) 61912</v>
      </c>
      <c r="B152" s="25" t="str">
        <f>'101_transform'!C150</f>
        <v>БАНК "АГОРА" ООО (3231)</v>
      </c>
      <c r="C152" s="25" t="str">
        <f>'101_transform'!D150</f>
        <v>61912   П  Резервы на возможные потери</v>
      </c>
      <c r="D152" s="25">
        <f>'101_transform'!E150</f>
        <v>0</v>
      </c>
      <c r="E152" s="25">
        <f>'101_transform'!F150</f>
        <v>0</v>
      </c>
      <c r="F152" s="25">
        <f>'101_transform'!G150</f>
        <v>0</v>
      </c>
      <c r="G152" s="25">
        <f>'101_transform'!H150</f>
        <v>0</v>
      </c>
    </row>
    <row r="153" spans="1:7" ht="36" customHeight="1" x14ac:dyDescent="0.2">
      <c r="A153" s="12" t="str">
        <f t="shared" si="2"/>
        <v>БАНК "АГОРА" ООО (3231) 62001</v>
      </c>
      <c r="B153" s="25" t="str">
        <f>'101_transform'!C151</f>
        <v>БАНК "АГОРА" ООО (3231)</v>
      </c>
      <c r="C153" s="25" t="str">
        <f>'101_transform'!D151</f>
        <v>62001   A  Долгосрочные активы, предназначенные для продажи</v>
      </c>
      <c r="D153" s="25">
        <f>'101_transform'!E151</f>
        <v>0</v>
      </c>
      <c r="E153" s="25">
        <f>'101_transform'!F151</f>
        <v>0</v>
      </c>
      <c r="F153" s="25">
        <f>'101_transform'!G151</f>
        <v>0</v>
      </c>
      <c r="G153" s="25">
        <f>'101_transform'!H151</f>
        <v>0</v>
      </c>
    </row>
    <row r="154" spans="1:7" ht="15" customHeight="1" x14ac:dyDescent="0.2">
      <c r="A154" s="12" t="str">
        <f t="shared" si="2"/>
        <v>БАНК "АГОРА" ООО (3231) 62002</v>
      </c>
      <c r="B154" s="25" t="str">
        <f>'101_transform'!C152</f>
        <v>БАНК "АГОРА" ООО (3231)</v>
      </c>
      <c r="C154" s="25" t="str">
        <f>'101_transform'!D152</f>
        <v>62002   П  Резервы на возможные потери</v>
      </c>
      <c r="D154" s="25">
        <f>'101_transform'!E152</f>
        <v>0</v>
      </c>
      <c r="E154" s="25">
        <f>'101_transform'!F152</f>
        <v>0</v>
      </c>
      <c r="F154" s="25">
        <f>'101_transform'!G152</f>
        <v>0</v>
      </c>
      <c r="G154" s="25">
        <f>'101_transform'!H152</f>
        <v>0</v>
      </c>
    </row>
    <row r="155" spans="1:7" ht="46.5" customHeight="1" x14ac:dyDescent="0.2">
      <c r="A155" s="12" t="str">
        <f t="shared" si="2"/>
        <v>БАНК "АГОРА" ООО (3231) 62101</v>
      </c>
      <c r="B155" s="25" t="str">
        <f>'101_transform'!C153</f>
        <v>БАНК "АГОРА" ООО (3231)</v>
      </c>
      <c r="C155" s="25" t="str">
        <f>'101_transform'!D153</f>
        <v>62101   A  Средства труда, полученные по договорам отступного, залога, назначение которых не определено</v>
      </c>
      <c r="D155" s="25">
        <f>'101_transform'!E153</f>
        <v>0</v>
      </c>
      <c r="E155" s="25">
        <f>'101_transform'!F153</f>
        <v>0</v>
      </c>
      <c r="F155" s="25">
        <f>'101_transform'!G153</f>
        <v>0</v>
      </c>
      <c r="G155" s="25">
        <f>'101_transform'!H153</f>
        <v>0</v>
      </c>
    </row>
    <row r="156" spans="1:7" ht="15" customHeight="1" x14ac:dyDescent="0.2">
      <c r="A156" s="12" t="str">
        <f t="shared" si="2"/>
        <v>БАНК "АГОРА" ООО (3231) 62102</v>
      </c>
      <c r="B156" s="25" t="str">
        <f>'101_transform'!C154</f>
        <v>БАНК "АГОРА" ООО (3231)</v>
      </c>
      <c r="C156" s="25" t="str">
        <f>'101_transform'!D154</f>
        <v>62102   A  Предметы труда, полученные по договорам отступного, залога, назначение которых не определено</v>
      </c>
      <c r="D156" s="25">
        <f>'101_transform'!E154</f>
        <v>0</v>
      </c>
      <c r="E156" s="25">
        <f>'101_transform'!F154</f>
        <v>0</v>
      </c>
      <c r="F156" s="25">
        <f>'101_transform'!G154</f>
        <v>0</v>
      </c>
      <c r="G156" s="25">
        <f>'101_transform'!H154</f>
        <v>0</v>
      </c>
    </row>
    <row r="157" spans="1:7" ht="15" customHeight="1" x14ac:dyDescent="0.2">
      <c r="A157" s="12" t="str">
        <f t="shared" si="2"/>
        <v>БАНК "АГОРА" ООО (3231) 62103</v>
      </c>
      <c r="B157" s="25" t="str">
        <f>'101_transform'!C155</f>
        <v>БАНК "АГОРА" ООО (3231)</v>
      </c>
      <c r="C157" s="25" t="str">
        <f>'101_transform'!D155</f>
        <v>62103   П  Резервы на возможные потери</v>
      </c>
      <c r="D157" s="25">
        <f>'101_transform'!E155</f>
        <v>0</v>
      </c>
      <c r="E157" s="25">
        <f>'101_transform'!F155</f>
        <v>0</v>
      </c>
      <c r="F157" s="25">
        <f>'101_transform'!G155</f>
        <v>0</v>
      </c>
      <c r="G157" s="25">
        <f>'101_transform'!H155</f>
        <v>0</v>
      </c>
    </row>
    <row r="158" spans="1:7" ht="15" customHeight="1" x14ac:dyDescent="0.2">
      <c r="A158" s="12" t="str">
        <f t="shared" si="2"/>
        <v>АО КБ "АГРОПРОМКРЕДИТ" (2880) 60401</v>
      </c>
      <c r="B158" s="25" t="str">
        <f>'101_transform'!C156</f>
        <v>АО КБ "АГРОПРОМКРЕДИТ" (2880)</v>
      </c>
      <c r="C158" s="25" t="str">
        <f>'101_transform'!D156</f>
        <v>60401   A  Основные средства (кроме земли) (c 13.02.2018)_x000D_Категория 1- Здания и сооружения (до 31.12.2002)</v>
      </c>
      <c r="D158" s="25">
        <f>'101_transform'!E156</f>
        <v>275895</v>
      </c>
      <c r="E158" s="25">
        <f>'101_transform'!F156</f>
        <v>0</v>
      </c>
      <c r="F158" s="25">
        <f>'101_transform'!G156</f>
        <v>272666</v>
      </c>
      <c r="G158" s="25">
        <f>'101_transform'!H156</f>
        <v>0</v>
      </c>
    </row>
    <row r="159" spans="1:7" ht="15" customHeight="1" x14ac:dyDescent="0.2">
      <c r="A159" s="12" t="str">
        <f t="shared" si="2"/>
        <v>АО КБ "АГРОПРОМКРЕДИТ" (2880) 60404</v>
      </c>
      <c r="B159" s="25" t="str">
        <f>'101_transform'!C157</f>
        <v>АО КБ "АГРОПРОМКРЕДИТ" (2880)</v>
      </c>
      <c r="C159" s="25" t="str">
        <f>'101_transform'!D157</f>
        <v>60404   A  Земля (c 13.02.2018)</v>
      </c>
      <c r="D159" s="25">
        <f>'101_transform'!E157</f>
        <v>3451</v>
      </c>
      <c r="E159" s="25">
        <f>'101_transform'!F157</f>
        <v>0</v>
      </c>
      <c r="F159" s="25">
        <f>'101_transform'!G157</f>
        <v>3451</v>
      </c>
      <c r="G159" s="25">
        <f>'101_transform'!H157</f>
        <v>0</v>
      </c>
    </row>
    <row r="160" spans="1:7" ht="15" customHeight="1" x14ac:dyDescent="0.2">
      <c r="A160" s="12" t="str">
        <f t="shared" si="2"/>
        <v>АО КБ "АГРОПРОМКРЕДИТ" (2880) 60405</v>
      </c>
      <c r="B160" s="25" t="str">
        <f>'101_transform'!C158</f>
        <v>АО КБ "АГРОПРОМКРЕДИТ" (2880)</v>
      </c>
      <c r="C160" s="25" t="str">
        <f>'101_transform'!D158</f>
        <v>60405   П
A (до 31.01.2003)  Резервы на возможные потери (c 13.02.2018)
Долгосрочно арендуемые основные средства (до 31.01.2003)</v>
      </c>
      <c r="D160" s="25">
        <f>'101_transform'!E158</f>
        <v>0</v>
      </c>
      <c r="E160" s="25">
        <f>'101_transform'!F158</f>
        <v>0</v>
      </c>
      <c r="F160" s="25">
        <f>'101_transform'!G158</f>
        <v>0</v>
      </c>
      <c r="G160" s="25">
        <f>'101_transform'!H158</f>
        <v>0</v>
      </c>
    </row>
    <row r="161" spans="1:7" ht="25.5" customHeight="1" x14ac:dyDescent="0.2">
      <c r="A161" s="12" t="str">
        <f t="shared" si="2"/>
        <v>АО КБ "АГРОПРОМКРЕДИТ" (2880) 60414</v>
      </c>
      <c r="B161" s="25" t="str">
        <f>'101_transform'!C159</f>
        <v>АО КБ "АГРОПРОМКРЕДИТ" (2880)</v>
      </c>
      <c r="C161" s="25" t="str">
        <f>'101_transform'!D159</f>
        <v>60414   П  Амортизация основных средств (кроме земли) (c 13.02.2018)</v>
      </c>
      <c r="D161" s="25">
        <f>'101_transform'!E159</f>
        <v>0</v>
      </c>
      <c r="E161" s="25">
        <f>'101_transform'!F159</f>
        <v>200387</v>
      </c>
      <c r="F161" s="25">
        <f>'101_transform'!G159</f>
        <v>0</v>
      </c>
      <c r="G161" s="25">
        <f>'101_transform'!H159</f>
        <v>194488</v>
      </c>
    </row>
    <row r="162" spans="1:7" ht="25.5" customHeight="1" x14ac:dyDescent="0.2">
      <c r="A162" s="12" t="str">
        <f t="shared" si="2"/>
        <v>АО КБ "АГРОПРОМКРЕДИТ" (2880) 60415</v>
      </c>
      <c r="B162" s="25" t="str">
        <f>'101_transform'!C160</f>
        <v>АО КБ "АГРОПРОМКРЕДИТ" (2880)</v>
      </c>
      <c r="C162" s="25" t="str">
        <f>'101_transform'!D160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62" s="25">
        <f>'101_transform'!E160</f>
        <v>0</v>
      </c>
      <c r="E162" s="25">
        <f>'101_transform'!F160</f>
        <v>0</v>
      </c>
      <c r="F162" s="25">
        <f>'101_transform'!G160</f>
        <v>429</v>
      </c>
      <c r="G162" s="25">
        <f>'101_transform'!H160</f>
        <v>0</v>
      </c>
    </row>
    <row r="163" spans="1:7" ht="25.5" customHeight="1" x14ac:dyDescent="0.2">
      <c r="A163" s="12" t="str">
        <f t="shared" si="2"/>
        <v>АО КБ "АГРОПРОМКРЕДИТ" (2880) 61901</v>
      </c>
      <c r="B163" s="25" t="str">
        <f>'101_transform'!C161</f>
        <v>АО КБ "АГРОПРОМКРЕДИТ" (2880)</v>
      </c>
      <c r="C163" s="25" t="str">
        <f>'101_transform'!D161</f>
        <v>61901   A  Земля, временно неиспользуемая в основной деятельности</v>
      </c>
      <c r="D163" s="25">
        <f>'101_transform'!E161</f>
        <v>0</v>
      </c>
      <c r="E163" s="25">
        <f>'101_transform'!F161</f>
        <v>0</v>
      </c>
      <c r="F163" s="25">
        <f>'101_transform'!G161</f>
        <v>0</v>
      </c>
      <c r="G163" s="25">
        <f>'101_transform'!H161</f>
        <v>0</v>
      </c>
    </row>
    <row r="164" spans="1:7" ht="15" customHeight="1" x14ac:dyDescent="0.2">
      <c r="A164" s="12" t="str">
        <f t="shared" si="2"/>
        <v>АО КБ "АГРОПРОМКРЕДИТ" (2880) 61902</v>
      </c>
      <c r="B164" s="25" t="str">
        <f>'101_transform'!C162</f>
        <v>АО КБ "АГРОПРОМКРЕДИТ" (2880)</v>
      </c>
      <c r="C164" s="25" t="str">
        <f>'101_transform'!D162</f>
        <v>61902   A  Земля, временно неиспользуемая в основной деятельности, переданная в аренду</v>
      </c>
      <c r="D164" s="25">
        <f>'101_transform'!E162</f>
        <v>0</v>
      </c>
      <c r="E164" s="25">
        <f>'101_transform'!F162</f>
        <v>0</v>
      </c>
      <c r="F164" s="25">
        <f>'101_transform'!G162</f>
        <v>0</v>
      </c>
      <c r="G164" s="25">
        <f>'101_transform'!H162</f>
        <v>0</v>
      </c>
    </row>
    <row r="165" spans="1:7" ht="25.5" customHeight="1" x14ac:dyDescent="0.2">
      <c r="A165" s="12" t="str">
        <f t="shared" si="2"/>
        <v>АО КБ "АГРОПРОМКРЕДИТ" (2880) 61903</v>
      </c>
      <c r="B165" s="25" t="str">
        <f>'101_transform'!C163</f>
        <v>АО КБ "АГРОПРОМКРЕДИТ" (2880)</v>
      </c>
      <c r="C165" s="25" t="str">
        <f>'101_transform'!D163</f>
        <v>61903   A  Недвижимость (кроме земли), временно неиспользуемая в основной деятельности</v>
      </c>
      <c r="D165" s="25">
        <f>'101_transform'!E163</f>
        <v>6646</v>
      </c>
      <c r="E165" s="25">
        <f>'101_transform'!F163</f>
        <v>0</v>
      </c>
      <c r="F165" s="25">
        <f>'101_transform'!G163</f>
        <v>0</v>
      </c>
      <c r="G165" s="25">
        <f>'101_transform'!H163</f>
        <v>0</v>
      </c>
    </row>
    <row r="166" spans="1:7" ht="25.5" customHeight="1" x14ac:dyDescent="0.2">
      <c r="A166" s="12" t="str">
        <f t="shared" si="2"/>
        <v>АО КБ "АГРОПРОМКРЕДИТ" (2880) 61904</v>
      </c>
      <c r="B166" s="25" t="str">
        <f>'101_transform'!C164</f>
        <v>АО КБ "АГРОПРОМКРЕДИТ" (2880)</v>
      </c>
      <c r="C166" s="25" t="str">
        <f>'101_transform'!D164</f>
        <v>61904   A  Недвижимость (кроме земли), временно неиспользуемая в основной деятельности, переданная в аренду</v>
      </c>
      <c r="D166" s="25">
        <f>'101_transform'!E164</f>
        <v>0</v>
      </c>
      <c r="E166" s="25">
        <f>'101_transform'!F164</f>
        <v>0</v>
      </c>
      <c r="F166" s="25">
        <f>'101_transform'!G164</f>
        <v>0</v>
      </c>
      <c r="G166" s="25">
        <f>'101_transform'!H164</f>
        <v>0</v>
      </c>
    </row>
    <row r="167" spans="1:7" ht="15" customHeight="1" x14ac:dyDescent="0.2">
      <c r="A167" s="12" t="str">
        <f t="shared" si="2"/>
        <v>АО КБ "АГРОПРОМКРЕДИТ" (2880) 61905</v>
      </c>
      <c r="B167" s="25" t="str">
        <f>'101_transform'!C165</f>
        <v>АО КБ "АГРОПРОМКРЕДИТ" (2880)</v>
      </c>
      <c r="C167" s="25" t="str">
        <f>'101_transform'!D165</f>
        <v>61905   A  Земля, временно неиспользуемая в основной деятельности, учитываемая по справедливой стоимости</v>
      </c>
      <c r="D167" s="25">
        <f>'101_transform'!E165</f>
        <v>1188297</v>
      </c>
      <c r="E167" s="25">
        <f>'101_transform'!F165</f>
        <v>0</v>
      </c>
      <c r="F167" s="25">
        <f>'101_transform'!G165</f>
        <v>1188297</v>
      </c>
      <c r="G167" s="25">
        <f>'101_transform'!H165</f>
        <v>0</v>
      </c>
    </row>
    <row r="168" spans="1:7" ht="15" customHeight="1" x14ac:dyDescent="0.2">
      <c r="A168" s="12" t="str">
        <f t="shared" si="2"/>
        <v>АО КБ "АГРОПРОМКРЕДИТ" (2880) 61906</v>
      </c>
      <c r="B168" s="25" t="str">
        <f>'101_transform'!C166</f>
        <v>АО КБ "АГРОПРОМКРЕДИТ" (2880)</v>
      </c>
      <c r="C168" s="25" t="str">
        <f>'101_transform'!D166</f>
        <v>61906   A  Земля, временно неиспользуемая в основной деятельности, учитываемая по справедливой стоимости, переданная в аренду</v>
      </c>
      <c r="D168" s="25">
        <f>'101_transform'!E166</f>
        <v>79847</v>
      </c>
      <c r="E168" s="25">
        <f>'101_transform'!F166</f>
        <v>0</v>
      </c>
      <c r="F168" s="25">
        <f>'101_transform'!G166</f>
        <v>79847</v>
      </c>
      <c r="G168" s="25">
        <f>'101_transform'!H166</f>
        <v>0</v>
      </c>
    </row>
    <row r="169" spans="1:7" ht="15" customHeight="1" x14ac:dyDescent="0.2">
      <c r="A169" s="12" t="str">
        <f t="shared" si="2"/>
        <v>АО КБ "АГРОПРОМКРЕДИТ" (2880) 61907</v>
      </c>
      <c r="B169" s="25" t="str">
        <f>'101_transform'!C167</f>
        <v>АО КБ "АГРОПРОМКРЕДИТ" (2880)</v>
      </c>
      <c r="C169" s="25" t="str">
        <f>'101_transform'!D167</f>
        <v>61907   A  Недвижимость (кроме земли), временно неиспользуемая в основной деятельности, учитываемая по справедливой стоимости</v>
      </c>
      <c r="D169" s="25">
        <f>'101_transform'!E167</f>
        <v>4147</v>
      </c>
      <c r="E169" s="25">
        <f>'101_transform'!F167</f>
        <v>0</v>
      </c>
      <c r="F169" s="25">
        <f>'101_transform'!G167</f>
        <v>4147</v>
      </c>
      <c r="G169" s="25">
        <f>'101_transform'!H167</f>
        <v>0</v>
      </c>
    </row>
    <row r="170" spans="1:7" ht="15" customHeight="1" x14ac:dyDescent="0.2">
      <c r="A170" s="12" t="str">
        <f t="shared" si="2"/>
        <v>АО КБ "АГРОПРОМКРЕДИТ" (2880) 61908</v>
      </c>
      <c r="B170" s="25" t="str">
        <f>'101_transform'!C168</f>
        <v>АО КБ "АГРОПРОМКРЕДИТ" (2880)</v>
      </c>
      <c r="C170" s="25" t="str">
        <f>'101_transform'!D168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70" s="25">
        <f>'101_transform'!E168</f>
        <v>601574</v>
      </c>
      <c r="E170" s="25">
        <f>'101_transform'!F168</f>
        <v>0</v>
      </c>
      <c r="F170" s="25">
        <f>'101_transform'!G168</f>
        <v>601574</v>
      </c>
      <c r="G170" s="25">
        <f>'101_transform'!H168</f>
        <v>0</v>
      </c>
    </row>
    <row r="171" spans="1:7" ht="15" customHeight="1" x14ac:dyDescent="0.2">
      <c r="A171" s="12" t="str">
        <f t="shared" si="2"/>
        <v>АО КБ "АГРОПРОМКРЕДИТ" (2880) 61909</v>
      </c>
      <c r="B171" s="25" t="str">
        <f>'101_transform'!C169</f>
        <v>АО КБ "АГРОПРОМКРЕДИТ" (2880)</v>
      </c>
      <c r="C171" s="25" t="str">
        <f>'101_transform'!D169</f>
        <v>61909   П  Амортизация недвижимости (кроме земли), временно неиспользуемой в основной деятельности</v>
      </c>
      <c r="D171" s="25">
        <f>'101_transform'!E169</f>
        <v>0</v>
      </c>
      <c r="E171" s="25">
        <f>'101_transform'!F169</f>
        <v>2800</v>
      </c>
      <c r="F171" s="25">
        <f>'101_transform'!G169</f>
        <v>0</v>
      </c>
      <c r="G171" s="25">
        <f>'101_transform'!H169</f>
        <v>0</v>
      </c>
    </row>
    <row r="172" spans="1:7" ht="25.5" customHeight="1" x14ac:dyDescent="0.2">
      <c r="A172" s="12" t="str">
        <f t="shared" si="2"/>
        <v>АО КБ "АГРОПРОМКРЕДИТ" (2880) 61910</v>
      </c>
      <c r="B172" s="25" t="str">
        <f>'101_transform'!C170</f>
        <v>АО КБ "АГРОПРОМКРЕДИТ" (2880)</v>
      </c>
      <c r="C172" s="25" t="str">
        <f>'101_transform'!D170</f>
        <v>61910   П  Амортизация недвижимости (кроме земли), временно неиспользуемой в основной деятельности, переданной в аренду</v>
      </c>
      <c r="D172" s="25">
        <f>'101_transform'!E170</f>
        <v>0</v>
      </c>
      <c r="E172" s="25">
        <f>'101_transform'!F170</f>
        <v>0</v>
      </c>
      <c r="F172" s="25">
        <f>'101_transform'!G170</f>
        <v>0</v>
      </c>
      <c r="G172" s="25">
        <f>'101_transform'!H170</f>
        <v>0</v>
      </c>
    </row>
    <row r="173" spans="1:7" ht="15" customHeight="1" x14ac:dyDescent="0.2">
      <c r="A173" s="12" t="str">
        <f t="shared" si="2"/>
        <v>АО КБ "АГРОПРОМКРЕДИТ" (2880) 61911</v>
      </c>
      <c r="B173" s="25" t="str">
        <f>'101_transform'!C171</f>
        <v>АО КБ "АГРОПРОМКРЕДИТ" (2880)</v>
      </c>
      <c r="C173" s="25" t="str">
        <f>'101_transform'!D171</f>
        <v>61911   A  Вложения в сооружение (строительство) объектов недвижимости, временно неиспользуемой в основной деятельности</v>
      </c>
      <c r="D173" s="25">
        <f>'101_transform'!E171</f>
        <v>0</v>
      </c>
      <c r="E173" s="25">
        <f>'101_transform'!F171</f>
        <v>0</v>
      </c>
      <c r="F173" s="25">
        <f>'101_transform'!G171</f>
        <v>0</v>
      </c>
      <c r="G173" s="25">
        <f>'101_transform'!H171</f>
        <v>0</v>
      </c>
    </row>
    <row r="174" spans="1:7" ht="36" customHeight="1" x14ac:dyDescent="0.2">
      <c r="A174" s="12" t="str">
        <f t="shared" si="2"/>
        <v>АО КБ "АГРОПРОМКРЕДИТ" (2880) 61912</v>
      </c>
      <c r="B174" s="25" t="str">
        <f>'101_transform'!C172</f>
        <v>АО КБ "АГРОПРОМКРЕДИТ" (2880)</v>
      </c>
      <c r="C174" s="25" t="str">
        <f>'101_transform'!D172</f>
        <v>61912   П  Резервы на возможные потери</v>
      </c>
      <c r="D174" s="25">
        <f>'101_transform'!E172</f>
        <v>0</v>
      </c>
      <c r="E174" s="25">
        <f>'101_transform'!F172</f>
        <v>2884</v>
      </c>
      <c r="F174" s="25">
        <f>'101_transform'!G172</f>
        <v>0</v>
      </c>
      <c r="G174" s="25">
        <f>'101_transform'!H172</f>
        <v>0</v>
      </c>
    </row>
    <row r="175" spans="1:7" ht="15" customHeight="1" x14ac:dyDescent="0.2">
      <c r="A175" s="12" t="str">
        <f t="shared" si="2"/>
        <v>АО КБ "АГРОПРОМКРЕДИТ" (2880) 62001</v>
      </c>
      <c r="B175" s="25" t="str">
        <f>'101_transform'!C173</f>
        <v>АО КБ "АГРОПРОМКРЕДИТ" (2880)</v>
      </c>
      <c r="C175" s="25" t="str">
        <f>'101_transform'!D173</f>
        <v>62001   A  Долгосрочные активы, предназначенные для продажи</v>
      </c>
      <c r="D175" s="25">
        <f>'101_transform'!E173</f>
        <v>28075</v>
      </c>
      <c r="E175" s="25">
        <f>'101_transform'!F173</f>
        <v>0</v>
      </c>
      <c r="F175" s="25">
        <f>'101_transform'!G173</f>
        <v>21526</v>
      </c>
      <c r="G175" s="25">
        <f>'101_transform'!H173</f>
        <v>0</v>
      </c>
    </row>
    <row r="176" spans="1:7" ht="46.5" customHeight="1" x14ac:dyDescent="0.2">
      <c r="A176" s="12" t="str">
        <f t="shared" si="2"/>
        <v>АО КБ "АГРОПРОМКРЕДИТ" (2880) 62002</v>
      </c>
      <c r="B176" s="25" t="str">
        <f>'101_transform'!C174</f>
        <v>АО КБ "АГРОПРОМКРЕДИТ" (2880)</v>
      </c>
      <c r="C176" s="25" t="str">
        <f>'101_transform'!D174</f>
        <v>62002   П  Резервы на возможные потери</v>
      </c>
      <c r="D176" s="25">
        <f>'101_transform'!E174</f>
        <v>0</v>
      </c>
      <c r="E176" s="25">
        <f>'101_transform'!F174</f>
        <v>1872</v>
      </c>
      <c r="F176" s="25">
        <f>'101_transform'!G174</f>
        <v>0</v>
      </c>
      <c r="G176" s="25">
        <f>'101_transform'!H174</f>
        <v>1598</v>
      </c>
    </row>
    <row r="177" spans="1:7" ht="15" customHeight="1" x14ac:dyDescent="0.2">
      <c r="A177" s="12" t="str">
        <f t="shared" si="2"/>
        <v>АО КБ "АГРОПРОМКРЕДИТ" (2880) 62101</v>
      </c>
      <c r="B177" s="25" t="str">
        <f>'101_transform'!C175</f>
        <v>АО КБ "АГРОПРОМКРЕДИТ" (2880)</v>
      </c>
      <c r="C177" s="25" t="str">
        <f>'101_transform'!D175</f>
        <v>62101   A  Средства труда, полученные по договорам отступного, залога, назначение которых не определено</v>
      </c>
      <c r="D177" s="25">
        <f>'101_transform'!E175</f>
        <v>0</v>
      </c>
      <c r="E177" s="25">
        <f>'101_transform'!F175</f>
        <v>0</v>
      </c>
      <c r="F177" s="25">
        <f>'101_transform'!G175</f>
        <v>0</v>
      </c>
      <c r="G177" s="25">
        <f>'101_transform'!H175</f>
        <v>0</v>
      </c>
    </row>
    <row r="178" spans="1:7" ht="15" customHeight="1" x14ac:dyDescent="0.2">
      <c r="A178" s="12" t="str">
        <f t="shared" si="2"/>
        <v>АО КБ "АГРОПРОМКРЕДИТ" (2880) 62102</v>
      </c>
      <c r="B178" s="25" t="str">
        <f>'101_transform'!C176</f>
        <v>АО КБ "АГРОПРОМКРЕДИТ" (2880)</v>
      </c>
      <c r="C178" s="25" t="str">
        <f>'101_transform'!D176</f>
        <v>62102   A  Предметы труда, полученные по договорам отступного, залога, назначение которых не определено</v>
      </c>
      <c r="D178" s="25">
        <f>'101_transform'!E176</f>
        <v>0</v>
      </c>
      <c r="E178" s="25">
        <f>'101_transform'!F176</f>
        <v>0</v>
      </c>
      <c r="F178" s="25">
        <f>'101_transform'!G176</f>
        <v>0</v>
      </c>
      <c r="G178" s="25">
        <f>'101_transform'!H176</f>
        <v>0</v>
      </c>
    </row>
    <row r="179" spans="1:7" ht="15" customHeight="1" x14ac:dyDescent="0.2">
      <c r="A179" s="12" t="str">
        <f t="shared" si="2"/>
        <v>АО КБ "АГРОПРОМКРЕДИТ" (2880) 62103</v>
      </c>
      <c r="B179" s="25" t="str">
        <f>'101_transform'!C177</f>
        <v>АО КБ "АГРОПРОМКРЕДИТ" (2880)</v>
      </c>
      <c r="C179" s="25" t="str">
        <f>'101_transform'!D177</f>
        <v>62103   П  Резервы на возможные потери</v>
      </c>
      <c r="D179" s="25">
        <f>'101_transform'!E177</f>
        <v>0</v>
      </c>
      <c r="E179" s="25">
        <f>'101_transform'!F177</f>
        <v>0</v>
      </c>
      <c r="F179" s="25">
        <f>'101_transform'!G177</f>
        <v>0</v>
      </c>
      <c r="G179" s="25">
        <f>'101_transform'!H177</f>
        <v>0</v>
      </c>
    </row>
    <row r="180" spans="1:7" ht="15" customHeight="1" x14ac:dyDescent="0.2">
      <c r="A180" s="12" t="str">
        <f t="shared" si="2"/>
        <v>(АО "Банк "Агророс") (2860) 60401</v>
      </c>
      <c r="B180" s="25" t="str">
        <f>'101_transform'!C178</f>
        <v>(АО "Банк "Агророс") (2860)</v>
      </c>
      <c r="C180" s="25" t="str">
        <f>'101_transform'!D178</f>
        <v>60401   A  Основные средства (кроме земли) (c 13.02.2018)_x000D_Категория 1- Здания и сооружения (до 31.12.2002)</v>
      </c>
      <c r="D180" s="25">
        <f>'101_transform'!E178</f>
        <v>304960</v>
      </c>
      <c r="E180" s="25">
        <f>'101_transform'!F178</f>
        <v>0</v>
      </c>
      <c r="F180" s="25">
        <f>'101_transform'!G178</f>
        <v>309762</v>
      </c>
      <c r="G180" s="25">
        <f>'101_transform'!H178</f>
        <v>0</v>
      </c>
    </row>
    <row r="181" spans="1:7" ht="15" customHeight="1" x14ac:dyDescent="0.2">
      <c r="A181" s="12" t="str">
        <f t="shared" si="2"/>
        <v>(АО "Банк "Агророс") (2860) 60404</v>
      </c>
      <c r="B181" s="25" t="str">
        <f>'101_transform'!C179</f>
        <v>(АО "Банк "Агророс") (2860)</v>
      </c>
      <c r="C181" s="25" t="str">
        <f>'101_transform'!D179</f>
        <v>60404   A  Земля (c 13.02.2018)</v>
      </c>
      <c r="D181" s="25">
        <f>'101_transform'!E179</f>
        <v>0</v>
      </c>
      <c r="E181" s="25">
        <f>'101_transform'!F179</f>
        <v>0</v>
      </c>
      <c r="F181" s="25">
        <f>'101_transform'!G179</f>
        <v>0</v>
      </c>
      <c r="G181" s="25">
        <f>'101_transform'!H179</f>
        <v>0</v>
      </c>
    </row>
    <row r="182" spans="1:7" ht="25.5" customHeight="1" x14ac:dyDescent="0.2">
      <c r="A182" s="12" t="str">
        <f t="shared" si="2"/>
        <v>(АО "Банк "Агророс") (2860) 60405</v>
      </c>
      <c r="B182" s="25" t="str">
        <f>'101_transform'!C180</f>
        <v>(АО "Банк "Агророс") (2860)</v>
      </c>
      <c r="C182" s="25" t="str">
        <f>'101_transform'!D180</f>
        <v>60405   П
A (до 31.01.2003)  Резервы на возможные потери (c 13.02.2018)
Долгосрочно арендуемые основные средства (до 31.01.2003)</v>
      </c>
      <c r="D182" s="25">
        <f>'101_transform'!E180</f>
        <v>0</v>
      </c>
      <c r="E182" s="25">
        <f>'101_transform'!F180</f>
        <v>0</v>
      </c>
      <c r="F182" s="25">
        <f>'101_transform'!G180</f>
        <v>0</v>
      </c>
      <c r="G182" s="25">
        <f>'101_transform'!H180</f>
        <v>0</v>
      </c>
    </row>
    <row r="183" spans="1:7" ht="25.5" customHeight="1" x14ac:dyDescent="0.2">
      <c r="A183" s="12" t="str">
        <f t="shared" si="2"/>
        <v>(АО "Банк "Агророс") (2860) 60414</v>
      </c>
      <c r="B183" s="25" t="str">
        <f>'101_transform'!C181</f>
        <v>(АО "Банк "Агророс") (2860)</v>
      </c>
      <c r="C183" s="25" t="str">
        <f>'101_transform'!D181</f>
        <v>60414   П  Амортизация основных средств (кроме земли) (c 13.02.2018)</v>
      </c>
      <c r="D183" s="25">
        <f>'101_transform'!E181</f>
        <v>0</v>
      </c>
      <c r="E183" s="25">
        <f>'101_transform'!F181</f>
        <v>144403</v>
      </c>
      <c r="F183" s="25">
        <f>'101_transform'!G181</f>
        <v>0</v>
      </c>
      <c r="G183" s="25">
        <f>'101_transform'!H181</f>
        <v>149368</v>
      </c>
    </row>
    <row r="184" spans="1:7" ht="25.5" customHeight="1" x14ac:dyDescent="0.2">
      <c r="A184" s="12" t="str">
        <f t="shared" si="2"/>
        <v>(АО "Банк "Агророс") (2860) 60415</v>
      </c>
      <c r="B184" s="25" t="str">
        <f>'101_transform'!C182</f>
        <v>(АО "Банк "Агророс") (2860)</v>
      </c>
      <c r="C184" s="25" t="str">
        <f>'101_transform'!D182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84" s="25">
        <f>'101_transform'!E182</f>
        <v>1471</v>
      </c>
      <c r="E184" s="25">
        <f>'101_transform'!F182</f>
        <v>0</v>
      </c>
      <c r="F184" s="25">
        <f>'101_transform'!G182</f>
        <v>949</v>
      </c>
      <c r="G184" s="25">
        <f>'101_transform'!H182</f>
        <v>0</v>
      </c>
    </row>
    <row r="185" spans="1:7" ht="15" customHeight="1" x14ac:dyDescent="0.2">
      <c r="A185" s="12" t="str">
        <f t="shared" si="2"/>
        <v>(АО "Банк "Агророс") (2860) 61901</v>
      </c>
      <c r="B185" s="25" t="str">
        <f>'101_transform'!C183</f>
        <v>(АО "Банк "Агророс") (2860)</v>
      </c>
      <c r="C185" s="25" t="str">
        <f>'101_transform'!D183</f>
        <v>61901   A  Земля, временно неиспользуемая в основной деятельности</v>
      </c>
      <c r="D185" s="25">
        <f>'101_transform'!E183</f>
        <v>600</v>
      </c>
      <c r="E185" s="25">
        <f>'101_transform'!F183</f>
        <v>0</v>
      </c>
      <c r="F185" s="25">
        <f>'101_transform'!G183</f>
        <v>600</v>
      </c>
      <c r="G185" s="25">
        <f>'101_transform'!H183</f>
        <v>0</v>
      </c>
    </row>
    <row r="186" spans="1:7" ht="25.5" customHeight="1" x14ac:dyDescent="0.2">
      <c r="A186" s="12" t="str">
        <f t="shared" si="2"/>
        <v>(АО "Банк "Агророс") (2860) 61902</v>
      </c>
      <c r="B186" s="25" t="str">
        <f>'101_transform'!C184</f>
        <v>(АО "Банк "Агророс") (2860)</v>
      </c>
      <c r="C186" s="25" t="str">
        <f>'101_transform'!D184</f>
        <v>61902   A  Земля, временно неиспользуемая в основной деятельности, переданная в аренду</v>
      </c>
      <c r="D186" s="25">
        <f>'101_transform'!E184</f>
        <v>0</v>
      </c>
      <c r="E186" s="25">
        <f>'101_transform'!F184</f>
        <v>0</v>
      </c>
      <c r="F186" s="25">
        <f>'101_transform'!G184</f>
        <v>0</v>
      </c>
      <c r="G186" s="25">
        <f>'101_transform'!H184</f>
        <v>0</v>
      </c>
    </row>
    <row r="187" spans="1:7" ht="25.5" customHeight="1" x14ac:dyDescent="0.2">
      <c r="A187" s="12" t="str">
        <f t="shared" si="2"/>
        <v>(АО "Банк "Агророс") (2860) 61903</v>
      </c>
      <c r="B187" s="25" t="str">
        <f>'101_transform'!C185</f>
        <v>(АО "Банк "Агророс") (2860)</v>
      </c>
      <c r="C187" s="25" t="str">
        <f>'101_transform'!D185</f>
        <v>61903   A  Недвижимость (кроме земли), временно неиспользуемая в основной деятельности</v>
      </c>
      <c r="D187" s="25">
        <f>'101_transform'!E185</f>
        <v>5050</v>
      </c>
      <c r="E187" s="25">
        <f>'101_transform'!F185</f>
        <v>0</v>
      </c>
      <c r="F187" s="25">
        <f>'101_transform'!G185</f>
        <v>5050</v>
      </c>
      <c r="G187" s="25">
        <f>'101_transform'!H185</f>
        <v>0</v>
      </c>
    </row>
    <row r="188" spans="1:7" ht="15" customHeight="1" x14ac:dyDescent="0.2">
      <c r="A188" s="12" t="str">
        <f t="shared" si="2"/>
        <v>(АО "Банк "Агророс") (2860) 61904</v>
      </c>
      <c r="B188" s="25" t="str">
        <f>'101_transform'!C186</f>
        <v>(АО "Банк "Агророс") (2860)</v>
      </c>
      <c r="C188" s="25" t="str">
        <f>'101_transform'!D186</f>
        <v>61904   A  Недвижимость (кроме земли), временно неиспользуемая в основной деятельности, переданная в аренду</v>
      </c>
      <c r="D188" s="25">
        <f>'101_transform'!E186</f>
        <v>3539</v>
      </c>
      <c r="E188" s="25">
        <f>'101_transform'!F186</f>
        <v>0</v>
      </c>
      <c r="F188" s="25">
        <f>'101_transform'!G186</f>
        <v>0</v>
      </c>
      <c r="G188" s="25">
        <f>'101_transform'!H186</f>
        <v>0</v>
      </c>
    </row>
    <row r="189" spans="1:7" ht="15" customHeight="1" x14ac:dyDescent="0.2">
      <c r="A189" s="12" t="str">
        <f t="shared" si="2"/>
        <v>(АО "Банк "Агророс") (2860) 61905</v>
      </c>
      <c r="B189" s="25" t="str">
        <f>'101_transform'!C187</f>
        <v>(АО "Банк "Агророс") (2860)</v>
      </c>
      <c r="C189" s="25" t="str">
        <f>'101_transform'!D187</f>
        <v>61905   A  Земля, временно неиспользуемая в основной деятельности, учитываемая по справедливой стоимости</v>
      </c>
      <c r="D189" s="25">
        <f>'101_transform'!E187</f>
        <v>0</v>
      </c>
      <c r="E189" s="25">
        <f>'101_transform'!F187</f>
        <v>0</v>
      </c>
      <c r="F189" s="25">
        <f>'101_transform'!G187</f>
        <v>0</v>
      </c>
      <c r="G189" s="25">
        <f>'101_transform'!H187</f>
        <v>0</v>
      </c>
    </row>
    <row r="190" spans="1:7" ht="15" customHeight="1" x14ac:dyDescent="0.2">
      <c r="A190" s="12" t="str">
        <f t="shared" si="2"/>
        <v>(АО "Банк "Агророс") (2860) 61906</v>
      </c>
      <c r="B190" s="25" t="str">
        <f>'101_transform'!C188</f>
        <v>(АО "Банк "Агророс") (2860)</v>
      </c>
      <c r="C190" s="25" t="str">
        <f>'101_transform'!D188</f>
        <v>61906   A  Земля, временно неиспользуемая в основной деятельности, учитываемая по справедливой стоимости, переданная в аренду</v>
      </c>
      <c r="D190" s="25">
        <f>'101_transform'!E188</f>
        <v>0</v>
      </c>
      <c r="E190" s="25">
        <f>'101_transform'!F188</f>
        <v>0</v>
      </c>
      <c r="F190" s="25">
        <f>'101_transform'!G188</f>
        <v>0</v>
      </c>
      <c r="G190" s="25">
        <f>'101_transform'!H188</f>
        <v>0</v>
      </c>
    </row>
    <row r="191" spans="1:7" ht="15" customHeight="1" x14ac:dyDescent="0.2">
      <c r="A191" s="12" t="str">
        <f t="shared" si="2"/>
        <v>(АО "Банк "Агророс") (2860) 61907</v>
      </c>
      <c r="B191" s="25" t="str">
        <f>'101_transform'!C189</f>
        <v>(АО "Банк "Агророс") (2860)</v>
      </c>
      <c r="C191" s="25" t="str">
        <f>'101_transform'!D189</f>
        <v>61907   A  Недвижимость (кроме земли), временно неиспользуемая в основной деятельности, учитываемая по справедливой стоимости</v>
      </c>
      <c r="D191" s="25">
        <f>'101_transform'!E189</f>
        <v>0</v>
      </c>
      <c r="E191" s="25">
        <f>'101_transform'!F189</f>
        <v>0</v>
      </c>
      <c r="F191" s="25">
        <f>'101_transform'!G189</f>
        <v>0</v>
      </c>
      <c r="G191" s="25">
        <f>'101_transform'!H189</f>
        <v>0</v>
      </c>
    </row>
    <row r="192" spans="1:7" ht="15" customHeight="1" x14ac:dyDescent="0.2">
      <c r="A192" s="12" t="str">
        <f t="shared" si="2"/>
        <v>(АО "Банк "Агророс") (2860) 61908</v>
      </c>
      <c r="B192" s="25" t="str">
        <f>'101_transform'!C190</f>
        <v>(АО "Банк "Агророс") (2860)</v>
      </c>
      <c r="C192" s="25" t="str">
        <f>'101_transform'!D190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92" s="25">
        <f>'101_transform'!E190</f>
        <v>0</v>
      </c>
      <c r="E192" s="25">
        <f>'101_transform'!F190</f>
        <v>0</v>
      </c>
      <c r="F192" s="25">
        <f>'101_transform'!G190</f>
        <v>0</v>
      </c>
      <c r="G192" s="25">
        <f>'101_transform'!H190</f>
        <v>0</v>
      </c>
    </row>
    <row r="193" spans="1:7" ht="25.5" customHeight="1" x14ac:dyDescent="0.2">
      <c r="A193" s="12" t="str">
        <f t="shared" si="2"/>
        <v>(АО "Банк "Агророс") (2860) 61909</v>
      </c>
      <c r="B193" s="25" t="str">
        <f>'101_transform'!C191</f>
        <v>(АО "Банк "Агророс") (2860)</v>
      </c>
      <c r="C193" s="25" t="str">
        <f>'101_transform'!D191</f>
        <v>61909   П  Амортизация недвижимости (кроме земли), временно неиспользуемой в основной деятельности</v>
      </c>
      <c r="D193" s="25">
        <f>'101_transform'!E191</f>
        <v>0</v>
      </c>
      <c r="E193" s="25">
        <f>'101_transform'!F191</f>
        <v>259</v>
      </c>
      <c r="F193" s="25">
        <f>'101_transform'!G191</f>
        <v>0</v>
      </c>
      <c r="G193" s="25">
        <f>'101_transform'!H191</f>
        <v>314</v>
      </c>
    </row>
    <row r="194" spans="1:7" ht="15" customHeight="1" x14ac:dyDescent="0.2">
      <c r="A194" s="12" t="str">
        <f t="shared" si="2"/>
        <v>(АО "Банк "Агророс") (2860) 61910</v>
      </c>
      <c r="B194" s="25" t="str">
        <f>'101_transform'!C192</f>
        <v>(АО "Банк "Агророс") (2860)</v>
      </c>
      <c r="C194" s="25" t="str">
        <f>'101_transform'!D192</f>
        <v>61910   П  Амортизация недвижимости (кроме земли), временно неиспользуемой в основной деятельности, переданной в аренду</v>
      </c>
      <c r="D194" s="25">
        <f>'101_transform'!E192</f>
        <v>0</v>
      </c>
      <c r="E194" s="25">
        <f>'101_transform'!F192</f>
        <v>1504</v>
      </c>
      <c r="F194" s="25">
        <f>'101_transform'!G192</f>
        <v>0</v>
      </c>
      <c r="G194" s="25">
        <f>'101_transform'!H192</f>
        <v>0</v>
      </c>
    </row>
    <row r="195" spans="1:7" ht="36" customHeight="1" x14ac:dyDescent="0.2">
      <c r="A195" s="12" t="str">
        <f t="shared" si="2"/>
        <v>(АО "Банк "Агророс") (2860) 61911</v>
      </c>
      <c r="B195" s="25" t="str">
        <f>'101_transform'!C193</f>
        <v>(АО "Банк "Агророс") (2860)</v>
      </c>
      <c r="C195" s="25" t="str">
        <f>'101_transform'!D193</f>
        <v>61911   A  Вложения в сооружение (строительство) объектов недвижимости, временно неиспользуемой в основной деятельности</v>
      </c>
      <c r="D195" s="25">
        <f>'101_transform'!E193</f>
        <v>0</v>
      </c>
      <c r="E195" s="25">
        <f>'101_transform'!F193</f>
        <v>0</v>
      </c>
      <c r="F195" s="25">
        <f>'101_transform'!G193</f>
        <v>0</v>
      </c>
      <c r="G195" s="25">
        <f>'101_transform'!H193</f>
        <v>0</v>
      </c>
    </row>
    <row r="196" spans="1:7" ht="15" customHeight="1" x14ac:dyDescent="0.2">
      <c r="A196" s="12" t="str">
        <f t="shared" ref="A196:A259" si="3">B196&amp;" "&amp;LEFT(C196,5)</f>
        <v>(АО "Банк "Агророс") (2860) 61912</v>
      </c>
      <c r="B196" s="25" t="str">
        <f>'101_transform'!C194</f>
        <v>(АО "Банк "Агророс") (2860)</v>
      </c>
      <c r="C196" s="25" t="str">
        <f>'101_transform'!D194</f>
        <v>61912   П  Резервы на возможные потери</v>
      </c>
      <c r="D196" s="25">
        <f>'101_transform'!E194</f>
        <v>0</v>
      </c>
      <c r="E196" s="25">
        <f>'101_transform'!F194</f>
        <v>2066</v>
      </c>
      <c r="F196" s="25">
        <f>'101_transform'!G194</f>
        <v>0</v>
      </c>
      <c r="G196" s="25">
        <f>'101_transform'!H194</f>
        <v>534</v>
      </c>
    </row>
    <row r="197" spans="1:7" ht="46.5" customHeight="1" x14ac:dyDescent="0.2">
      <c r="A197" s="12" t="str">
        <f t="shared" si="3"/>
        <v>(АО "Банк "Агророс") (2860) 62001</v>
      </c>
      <c r="B197" s="25" t="str">
        <f>'101_transform'!C195</f>
        <v>(АО "Банк "Агророс") (2860)</v>
      </c>
      <c r="C197" s="25" t="str">
        <f>'101_transform'!D195</f>
        <v>62001   A  Долгосрочные активы, предназначенные для продажи</v>
      </c>
      <c r="D197" s="25">
        <f>'101_transform'!E195</f>
        <v>0</v>
      </c>
      <c r="E197" s="25">
        <f>'101_transform'!F195</f>
        <v>0</v>
      </c>
      <c r="F197" s="25">
        <f>'101_transform'!G195</f>
        <v>0</v>
      </c>
      <c r="G197" s="25">
        <f>'101_transform'!H195</f>
        <v>0</v>
      </c>
    </row>
    <row r="198" spans="1:7" ht="15" customHeight="1" x14ac:dyDescent="0.2">
      <c r="A198" s="12" t="str">
        <f t="shared" si="3"/>
        <v>(АО "Банк "Агророс") (2860) 62002</v>
      </c>
      <c r="B198" s="25" t="str">
        <f>'101_transform'!C196</f>
        <v>(АО "Банк "Агророс") (2860)</v>
      </c>
      <c r="C198" s="25" t="str">
        <f>'101_transform'!D196</f>
        <v>62002   П  Резервы на возможные потери</v>
      </c>
      <c r="D198" s="25">
        <f>'101_transform'!E196</f>
        <v>0</v>
      </c>
      <c r="E198" s="25">
        <f>'101_transform'!F196</f>
        <v>0</v>
      </c>
      <c r="F198" s="25">
        <f>'101_transform'!G196</f>
        <v>0</v>
      </c>
      <c r="G198" s="25">
        <f>'101_transform'!H196</f>
        <v>0</v>
      </c>
    </row>
    <row r="199" spans="1:7" ht="15" customHeight="1" x14ac:dyDescent="0.2">
      <c r="A199" s="12" t="str">
        <f t="shared" si="3"/>
        <v>(АО "Банк "Агророс") (2860) 62101</v>
      </c>
      <c r="B199" s="25" t="str">
        <f>'101_transform'!C197</f>
        <v>(АО "Банк "Агророс") (2860)</v>
      </c>
      <c r="C199" s="25" t="str">
        <f>'101_transform'!D197</f>
        <v>62101   A  Средства труда, полученные по договорам отступного, залога, назначение которых не определено</v>
      </c>
      <c r="D199" s="25">
        <f>'101_transform'!E197</f>
        <v>0</v>
      </c>
      <c r="E199" s="25">
        <f>'101_transform'!F197</f>
        <v>0</v>
      </c>
      <c r="F199" s="25">
        <f>'101_transform'!G197</f>
        <v>0</v>
      </c>
      <c r="G199" s="25">
        <f>'101_transform'!H197</f>
        <v>0</v>
      </c>
    </row>
    <row r="200" spans="1:7" ht="15" customHeight="1" x14ac:dyDescent="0.2">
      <c r="A200" s="12" t="str">
        <f t="shared" si="3"/>
        <v>(АО "Банк "Агророс") (2860) 62102</v>
      </c>
      <c r="B200" s="25" t="str">
        <f>'101_transform'!C198</f>
        <v>(АО "Банк "Агророс") (2860)</v>
      </c>
      <c r="C200" s="25" t="str">
        <f>'101_transform'!D198</f>
        <v>62102   A  Предметы труда, полученные по договорам отступного, залога, назначение которых не определено</v>
      </c>
      <c r="D200" s="25">
        <f>'101_transform'!E198</f>
        <v>0</v>
      </c>
      <c r="E200" s="25">
        <f>'101_transform'!F198</f>
        <v>0</v>
      </c>
      <c r="F200" s="25">
        <f>'101_transform'!G198</f>
        <v>0</v>
      </c>
      <c r="G200" s="25">
        <f>'101_transform'!H198</f>
        <v>0</v>
      </c>
    </row>
    <row r="201" spans="1:7" ht="15" customHeight="1" x14ac:dyDescent="0.2">
      <c r="A201" s="12" t="str">
        <f t="shared" si="3"/>
        <v>(АО "Банк "Агророс") (2860) 62103</v>
      </c>
      <c r="B201" s="25" t="str">
        <f>'101_transform'!C199</f>
        <v>(АО "Банк "Агророс") (2860)</v>
      </c>
      <c r="C201" s="25" t="str">
        <f>'101_transform'!D199</f>
        <v>62103   П  Резервы на возможные потери</v>
      </c>
      <c r="D201" s="25">
        <f>'101_transform'!E199</f>
        <v>0</v>
      </c>
      <c r="E201" s="25">
        <f>'101_transform'!F199</f>
        <v>0</v>
      </c>
      <c r="F201" s="25">
        <f>'101_transform'!G199</f>
        <v>0</v>
      </c>
      <c r="G201" s="25">
        <f>'101_transform'!H199</f>
        <v>0</v>
      </c>
    </row>
    <row r="202" spans="1:7" ht="15" customHeight="1" x14ac:dyDescent="0.2">
      <c r="A202" s="12" t="str">
        <f t="shared" si="3"/>
        <v>"Азиатско-Тихоокеанский Банк" (АО) (1810) 60401</v>
      </c>
      <c r="B202" s="25" t="str">
        <f>'101_transform'!C200</f>
        <v>"Азиатско-Тихоокеанский Банк" (АО) (1810)</v>
      </c>
      <c r="C202" s="25" t="str">
        <f>'101_transform'!D200</f>
        <v>60401   A  Основные средства (кроме земли) (c 13.02.2018)_x000D_Категория 1- Здания и сооружения (до 31.12.2002)</v>
      </c>
      <c r="D202" s="25">
        <f>'101_transform'!E200</f>
        <v>6632938</v>
      </c>
      <c r="E202" s="25">
        <f>'101_transform'!F200</f>
        <v>0</v>
      </c>
      <c r="F202" s="25">
        <f>'101_transform'!G200</f>
        <v>6539273</v>
      </c>
      <c r="G202" s="25">
        <f>'101_transform'!H200</f>
        <v>0</v>
      </c>
    </row>
    <row r="203" spans="1:7" ht="25.5" customHeight="1" x14ac:dyDescent="0.2">
      <c r="A203" s="12" t="str">
        <f t="shared" si="3"/>
        <v>"Азиатско-Тихоокеанский Банк" (АО) (1810) 60404</v>
      </c>
      <c r="B203" s="25" t="str">
        <f>'101_transform'!C201</f>
        <v>"Азиатско-Тихоокеанский Банк" (АО) (1810)</v>
      </c>
      <c r="C203" s="25" t="str">
        <f>'101_transform'!D201</f>
        <v>60404   A  Земля (c 13.02.2018)</v>
      </c>
      <c r="D203" s="25">
        <f>'101_transform'!E201</f>
        <v>300663</v>
      </c>
      <c r="E203" s="25">
        <f>'101_transform'!F201</f>
        <v>0</v>
      </c>
      <c r="F203" s="25">
        <f>'101_transform'!G201</f>
        <v>299663</v>
      </c>
      <c r="G203" s="25">
        <f>'101_transform'!H201</f>
        <v>0</v>
      </c>
    </row>
    <row r="204" spans="1:7" ht="25.5" customHeight="1" x14ac:dyDescent="0.2">
      <c r="A204" s="12" t="str">
        <f t="shared" si="3"/>
        <v>"Азиатско-Тихоокеанский Банк" (АО) (1810) 60405</v>
      </c>
      <c r="B204" s="25" t="str">
        <f>'101_transform'!C202</f>
        <v>"Азиатско-Тихоокеанский Банк" (АО) (1810)</v>
      </c>
      <c r="C204" s="25" t="str">
        <f>'101_transform'!D202</f>
        <v>60405   П
A (до 31.01.2003)  Резервы на возможные потери (c 13.02.2018)
Долгосрочно арендуемые основные средства (до 31.01.2003)</v>
      </c>
      <c r="D204" s="25">
        <f>'101_transform'!E202</f>
        <v>0</v>
      </c>
      <c r="E204" s="25">
        <f>'101_transform'!F202</f>
        <v>0</v>
      </c>
      <c r="F204" s="25">
        <f>'101_transform'!G202</f>
        <v>0</v>
      </c>
      <c r="G204" s="25">
        <f>'101_transform'!H202</f>
        <v>0</v>
      </c>
    </row>
    <row r="205" spans="1:7" ht="25.5" customHeight="1" x14ac:dyDescent="0.2">
      <c r="A205" s="12" t="str">
        <f t="shared" si="3"/>
        <v>"Азиатско-Тихоокеанский Банк" (АО) (1810) 60414</v>
      </c>
      <c r="B205" s="25" t="str">
        <f>'101_transform'!C203</f>
        <v>"Азиатско-Тихоокеанский Банк" (АО) (1810)</v>
      </c>
      <c r="C205" s="25" t="str">
        <f>'101_transform'!D203</f>
        <v>60414   П  Амортизация основных средств (кроме земли) (c 13.02.2018)</v>
      </c>
      <c r="D205" s="25">
        <f>'101_transform'!E203</f>
        <v>0</v>
      </c>
      <c r="E205" s="25">
        <f>'101_transform'!F203</f>
        <v>2612809</v>
      </c>
      <c r="F205" s="25">
        <f>'101_transform'!G203</f>
        <v>0</v>
      </c>
      <c r="G205" s="25">
        <f>'101_transform'!H203</f>
        <v>2677606</v>
      </c>
    </row>
    <row r="206" spans="1:7" ht="15" customHeight="1" x14ac:dyDescent="0.2">
      <c r="A206" s="12" t="str">
        <f t="shared" si="3"/>
        <v>"Азиатско-Тихоокеанский Банк" (АО) (1810) 60415</v>
      </c>
      <c r="B206" s="25" t="str">
        <f>'101_transform'!C204</f>
        <v>"Азиатско-Тихоокеанский Банк" (АО) (1810)</v>
      </c>
      <c r="C206" s="25" t="str">
        <f>'101_transform'!D204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06" s="25">
        <f>'101_transform'!E204</f>
        <v>16419</v>
      </c>
      <c r="E206" s="25">
        <f>'101_transform'!F204</f>
        <v>0</v>
      </c>
      <c r="F206" s="25">
        <f>'101_transform'!G204</f>
        <v>21693</v>
      </c>
      <c r="G206" s="25">
        <f>'101_transform'!H204</f>
        <v>0</v>
      </c>
    </row>
    <row r="207" spans="1:7" ht="25.5" customHeight="1" x14ac:dyDescent="0.2">
      <c r="A207" s="12" t="str">
        <f t="shared" si="3"/>
        <v>"Азиатско-Тихоокеанский Банк" (АО) (1810) 61901</v>
      </c>
      <c r="B207" s="25" t="str">
        <f>'101_transform'!C205</f>
        <v>"Азиатско-Тихоокеанский Банк" (АО) (1810)</v>
      </c>
      <c r="C207" s="25" t="str">
        <f>'101_transform'!D205</f>
        <v>61901   A  Земля, временно неиспользуемая в основной деятельности</v>
      </c>
      <c r="D207" s="25">
        <f>'101_transform'!E205</f>
        <v>0</v>
      </c>
      <c r="E207" s="25">
        <f>'101_transform'!F205</f>
        <v>0</v>
      </c>
      <c r="F207" s="25">
        <f>'101_transform'!G205</f>
        <v>0</v>
      </c>
      <c r="G207" s="25">
        <f>'101_transform'!H205</f>
        <v>0</v>
      </c>
    </row>
    <row r="208" spans="1:7" ht="25.5" customHeight="1" x14ac:dyDescent="0.2">
      <c r="A208" s="12" t="str">
        <f t="shared" si="3"/>
        <v>"Азиатско-Тихоокеанский Банк" (АО) (1810) 61902</v>
      </c>
      <c r="B208" s="25" t="str">
        <f>'101_transform'!C206</f>
        <v>"Азиатско-Тихоокеанский Банк" (АО) (1810)</v>
      </c>
      <c r="C208" s="25" t="str">
        <f>'101_transform'!D206</f>
        <v>61902   A  Земля, временно неиспользуемая в основной деятельности, переданная в аренду</v>
      </c>
      <c r="D208" s="25">
        <f>'101_transform'!E206</f>
        <v>0</v>
      </c>
      <c r="E208" s="25">
        <f>'101_transform'!F206</f>
        <v>0</v>
      </c>
      <c r="F208" s="25">
        <f>'101_transform'!G206</f>
        <v>0</v>
      </c>
      <c r="G208" s="25">
        <f>'101_transform'!H206</f>
        <v>0</v>
      </c>
    </row>
    <row r="209" spans="1:7" ht="15" customHeight="1" x14ac:dyDescent="0.2">
      <c r="A209" s="12" t="str">
        <f t="shared" si="3"/>
        <v>"Азиатско-Тихоокеанский Банк" (АО) (1810) 61903</v>
      </c>
      <c r="B209" s="25" t="str">
        <f>'101_transform'!C207</f>
        <v>"Азиатско-Тихоокеанский Банк" (АО) (1810)</v>
      </c>
      <c r="C209" s="25" t="str">
        <f>'101_transform'!D207</f>
        <v>61903   A  Недвижимость (кроме земли), временно неиспользуемая в основной деятельности</v>
      </c>
      <c r="D209" s="25">
        <f>'101_transform'!E207</f>
        <v>0</v>
      </c>
      <c r="E209" s="25">
        <f>'101_transform'!F207</f>
        <v>0</v>
      </c>
      <c r="F209" s="25">
        <f>'101_transform'!G207</f>
        <v>0</v>
      </c>
      <c r="G209" s="25">
        <f>'101_transform'!H207</f>
        <v>0</v>
      </c>
    </row>
    <row r="210" spans="1:7" ht="15" customHeight="1" x14ac:dyDescent="0.2">
      <c r="A210" s="12" t="str">
        <f t="shared" si="3"/>
        <v>"Азиатско-Тихоокеанский Банк" (АО) (1810) 61904</v>
      </c>
      <c r="B210" s="25" t="str">
        <f>'101_transform'!C208</f>
        <v>"Азиатско-Тихоокеанский Банк" (АО) (1810)</v>
      </c>
      <c r="C210" s="25" t="str">
        <f>'101_transform'!D208</f>
        <v>61904   A  Недвижимость (кроме земли), временно неиспользуемая в основной деятельности, переданная в аренду</v>
      </c>
      <c r="D210" s="25">
        <f>'101_transform'!E208</f>
        <v>0</v>
      </c>
      <c r="E210" s="25">
        <f>'101_transform'!F208</f>
        <v>0</v>
      </c>
      <c r="F210" s="25">
        <f>'101_transform'!G208</f>
        <v>0</v>
      </c>
      <c r="G210" s="25">
        <f>'101_transform'!H208</f>
        <v>0</v>
      </c>
    </row>
    <row r="211" spans="1:7" ht="15" customHeight="1" x14ac:dyDescent="0.2">
      <c r="A211" s="12" t="str">
        <f t="shared" si="3"/>
        <v>"Азиатско-Тихоокеанский Банк" (АО) (1810) 61905</v>
      </c>
      <c r="B211" s="25" t="str">
        <f>'101_transform'!C209</f>
        <v>"Азиатско-Тихоокеанский Банк" (АО) (1810)</v>
      </c>
      <c r="C211" s="25" t="str">
        <f>'101_transform'!D209</f>
        <v>61905   A  Земля, временно неиспользуемая в основной деятельности, учитываемая по справедливой стоимости</v>
      </c>
      <c r="D211" s="25">
        <f>'101_transform'!E209</f>
        <v>3960</v>
      </c>
      <c r="E211" s="25">
        <f>'101_transform'!F209</f>
        <v>0</v>
      </c>
      <c r="F211" s="25">
        <f>'101_transform'!G209</f>
        <v>3960</v>
      </c>
      <c r="G211" s="25">
        <f>'101_transform'!H209</f>
        <v>0</v>
      </c>
    </row>
    <row r="212" spans="1:7" ht="15" customHeight="1" x14ac:dyDescent="0.2">
      <c r="A212" s="12" t="str">
        <f t="shared" si="3"/>
        <v>"Азиатско-Тихоокеанский Банк" (АО) (1810) 61906</v>
      </c>
      <c r="B212" s="25" t="str">
        <f>'101_transform'!C210</f>
        <v>"Азиатско-Тихоокеанский Банк" (АО) (1810)</v>
      </c>
      <c r="C212" s="25" t="str">
        <f>'101_transform'!D210</f>
        <v>61906   A  Земля, временно неиспользуемая в основной деятельности, учитываемая по справедливой стоимости, переданная в аренду</v>
      </c>
      <c r="D212" s="25">
        <f>'101_transform'!E210</f>
        <v>0</v>
      </c>
      <c r="E212" s="25">
        <f>'101_transform'!F210</f>
        <v>0</v>
      </c>
      <c r="F212" s="25">
        <f>'101_transform'!G210</f>
        <v>0</v>
      </c>
      <c r="G212" s="25">
        <f>'101_transform'!H210</f>
        <v>0</v>
      </c>
    </row>
    <row r="213" spans="1:7" ht="15" customHeight="1" x14ac:dyDescent="0.2">
      <c r="A213" s="12" t="str">
        <f t="shared" si="3"/>
        <v>"Азиатско-Тихоокеанский Банк" (АО) (1810) 61907</v>
      </c>
      <c r="B213" s="25" t="str">
        <f>'101_transform'!C211</f>
        <v>"Азиатско-Тихоокеанский Банк" (АО) (1810)</v>
      </c>
      <c r="C213" s="25" t="str">
        <f>'101_transform'!D211</f>
        <v>61907   A  Недвижимость (кроме земли), временно неиспользуемая в основной деятельности, учитываемая по справедливой стоимости</v>
      </c>
      <c r="D213" s="25">
        <f>'101_transform'!E211</f>
        <v>8250</v>
      </c>
      <c r="E213" s="25">
        <f>'101_transform'!F211</f>
        <v>0</v>
      </c>
      <c r="F213" s="25">
        <f>'101_transform'!G211</f>
        <v>8250</v>
      </c>
      <c r="G213" s="25">
        <f>'101_transform'!H211</f>
        <v>0</v>
      </c>
    </row>
    <row r="214" spans="1:7" ht="25.5" customHeight="1" x14ac:dyDescent="0.2">
      <c r="A214" s="12" t="str">
        <f t="shared" si="3"/>
        <v>"Азиатско-Тихоокеанский Банк" (АО) (1810) 61908</v>
      </c>
      <c r="B214" s="25" t="str">
        <f>'101_transform'!C212</f>
        <v>"Азиатско-Тихоокеанский Банк" (АО) (1810)</v>
      </c>
      <c r="C214" s="25" t="str">
        <f>'101_transform'!D212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14" s="25">
        <f>'101_transform'!E212</f>
        <v>0</v>
      </c>
      <c r="E214" s="25">
        <f>'101_transform'!F212</f>
        <v>0</v>
      </c>
      <c r="F214" s="25">
        <f>'101_transform'!G212</f>
        <v>0</v>
      </c>
      <c r="G214" s="25">
        <f>'101_transform'!H212</f>
        <v>0</v>
      </c>
    </row>
    <row r="215" spans="1:7" ht="15" customHeight="1" x14ac:dyDescent="0.2">
      <c r="A215" s="12" t="str">
        <f t="shared" si="3"/>
        <v>"Азиатско-Тихоокеанский Банк" (АО) (1810) 61909</v>
      </c>
      <c r="B215" s="25" t="str">
        <f>'101_transform'!C213</f>
        <v>"Азиатско-Тихоокеанский Банк" (АО) (1810)</v>
      </c>
      <c r="C215" s="25" t="str">
        <f>'101_transform'!D213</f>
        <v>61909   П  Амортизация недвижимости (кроме земли), временно неиспользуемой в основной деятельности</v>
      </c>
      <c r="D215" s="25">
        <f>'101_transform'!E213</f>
        <v>0</v>
      </c>
      <c r="E215" s="25">
        <f>'101_transform'!F213</f>
        <v>0</v>
      </c>
      <c r="F215" s="25">
        <f>'101_transform'!G213</f>
        <v>0</v>
      </c>
      <c r="G215" s="25">
        <f>'101_transform'!H213</f>
        <v>0</v>
      </c>
    </row>
    <row r="216" spans="1:7" ht="36" customHeight="1" x14ac:dyDescent="0.2">
      <c r="A216" s="12" t="str">
        <f t="shared" si="3"/>
        <v>"Азиатско-Тихоокеанский Банк" (АО) (1810) 61910</v>
      </c>
      <c r="B216" s="25" t="str">
        <f>'101_transform'!C214</f>
        <v>"Азиатско-Тихоокеанский Банк" (АО) (1810)</v>
      </c>
      <c r="C216" s="25" t="str">
        <f>'101_transform'!D214</f>
        <v>61910   П  Амортизация недвижимости (кроме земли), временно неиспользуемой в основной деятельности, переданной в аренду</v>
      </c>
      <c r="D216" s="25">
        <f>'101_transform'!E214</f>
        <v>0</v>
      </c>
      <c r="E216" s="25">
        <f>'101_transform'!F214</f>
        <v>0</v>
      </c>
      <c r="F216" s="25">
        <f>'101_transform'!G214</f>
        <v>0</v>
      </c>
      <c r="G216" s="25">
        <f>'101_transform'!H214</f>
        <v>0</v>
      </c>
    </row>
    <row r="217" spans="1:7" ht="15" customHeight="1" x14ac:dyDescent="0.2">
      <c r="A217" s="12" t="str">
        <f t="shared" si="3"/>
        <v>"Азиатско-Тихоокеанский Банк" (АО) (1810) 61911</v>
      </c>
      <c r="B217" s="25" t="str">
        <f>'101_transform'!C215</f>
        <v>"Азиатско-Тихоокеанский Банк" (АО) (1810)</v>
      </c>
      <c r="C217" s="25" t="str">
        <f>'101_transform'!D215</f>
        <v>61911   A  Вложения в сооружение (строительство) объектов недвижимости, временно неиспользуемой в основной деятельности</v>
      </c>
      <c r="D217" s="25">
        <f>'101_transform'!E215</f>
        <v>0</v>
      </c>
      <c r="E217" s="25">
        <f>'101_transform'!F215</f>
        <v>0</v>
      </c>
      <c r="F217" s="25">
        <f>'101_transform'!G215</f>
        <v>0</v>
      </c>
      <c r="G217" s="25">
        <f>'101_transform'!H215</f>
        <v>0</v>
      </c>
    </row>
    <row r="218" spans="1:7" ht="46.5" customHeight="1" x14ac:dyDescent="0.2">
      <c r="A218" s="12" t="str">
        <f t="shared" si="3"/>
        <v>"Азиатско-Тихоокеанский Банк" (АО) (1810) 61912</v>
      </c>
      <c r="B218" s="25" t="str">
        <f>'101_transform'!C216</f>
        <v>"Азиатско-Тихоокеанский Банк" (АО) (1810)</v>
      </c>
      <c r="C218" s="25" t="str">
        <f>'101_transform'!D216</f>
        <v>61912   П  Резервы на возможные потери</v>
      </c>
      <c r="D218" s="25">
        <f>'101_transform'!E216</f>
        <v>0</v>
      </c>
      <c r="E218" s="25">
        <f>'101_transform'!F216</f>
        <v>0</v>
      </c>
      <c r="F218" s="25">
        <f>'101_transform'!G216</f>
        <v>0</v>
      </c>
      <c r="G218" s="25">
        <f>'101_transform'!H216</f>
        <v>0</v>
      </c>
    </row>
    <row r="219" spans="1:7" ht="15" customHeight="1" x14ac:dyDescent="0.2">
      <c r="A219" s="12" t="str">
        <f t="shared" si="3"/>
        <v>"Азиатско-Тихоокеанский Банк" (АО) (1810) 62001</v>
      </c>
      <c r="B219" s="25" t="str">
        <f>'101_transform'!C217</f>
        <v>"Азиатско-Тихоокеанский Банк" (АО) (1810)</v>
      </c>
      <c r="C219" s="25" t="str">
        <f>'101_transform'!D217</f>
        <v>62001   A  Долгосрочные активы, предназначенные для продажи</v>
      </c>
      <c r="D219" s="25">
        <f>'101_transform'!E217</f>
        <v>399356</v>
      </c>
      <c r="E219" s="25">
        <f>'101_transform'!F217</f>
        <v>0</v>
      </c>
      <c r="F219" s="25">
        <f>'101_transform'!G217</f>
        <v>327941</v>
      </c>
      <c r="G219" s="25">
        <f>'101_transform'!H217</f>
        <v>0</v>
      </c>
    </row>
    <row r="220" spans="1:7" ht="15" customHeight="1" x14ac:dyDescent="0.2">
      <c r="A220" s="12" t="str">
        <f t="shared" si="3"/>
        <v>"Азиатско-Тихоокеанский Банк" (АО) (1810) 62002</v>
      </c>
      <c r="B220" s="25" t="str">
        <f>'101_transform'!C218</f>
        <v>"Азиатско-Тихоокеанский Банк" (АО) (1810)</v>
      </c>
      <c r="C220" s="25" t="str">
        <f>'101_transform'!D218</f>
        <v>62002   П  Резервы на возможные потери</v>
      </c>
      <c r="D220" s="25">
        <f>'101_transform'!E218</f>
        <v>0</v>
      </c>
      <c r="E220" s="25">
        <f>'101_transform'!F218</f>
        <v>5708</v>
      </c>
      <c r="F220" s="25">
        <f>'101_transform'!G218</f>
        <v>0</v>
      </c>
      <c r="G220" s="25">
        <f>'101_transform'!H218</f>
        <v>6291</v>
      </c>
    </row>
    <row r="221" spans="1:7" ht="15" customHeight="1" x14ac:dyDescent="0.2">
      <c r="A221" s="12" t="str">
        <f t="shared" si="3"/>
        <v>"Азиатско-Тихоокеанский Банк" (АО) (1810) 62101</v>
      </c>
      <c r="B221" s="25" t="str">
        <f>'101_transform'!C219</f>
        <v>"Азиатско-Тихоокеанский Банк" (АО) (1810)</v>
      </c>
      <c r="C221" s="25" t="str">
        <f>'101_transform'!D219</f>
        <v>62101   A  Средства труда, полученные по договорам отступного, залога, назначение которых не определено</v>
      </c>
      <c r="D221" s="25">
        <f>'101_transform'!E219</f>
        <v>0</v>
      </c>
      <c r="E221" s="25">
        <f>'101_transform'!F219</f>
        <v>0</v>
      </c>
      <c r="F221" s="25">
        <f>'101_transform'!G219</f>
        <v>0</v>
      </c>
      <c r="G221" s="25">
        <f>'101_transform'!H219</f>
        <v>0</v>
      </c>
    </row>
    <row r="222" spans="1:7" ht="15" customHeight="1" x14ac:dyDescent="0.2">
      <c r="A222" s="12" t="str">
        <f t="shared" si="3"/>
        <v>"Азиатско-Тихоокеанский Банк" (АО) (1810) 62102</v>
      </c>
      <c r="B222" s="25" t="str">
        <f>'101_transform'!C220</f>
        <v>"Азиатско-Тихоокеанский Банк" (АО) (1810)</v>
      </c>
      <c r="C222" s="25" t="str">
        <f>'101_transform'!D220</f>
        <v>62102   A  Предметы труда, полученные по договорам отступного, залога, назначение которых не определено</v>
      </c>
      <c r="D222" s="25">
        <f>'101_transform'!E220</f>
        <v>182</v>
      </c>
      <c r="E222" s="25">
        <f>'101_transform'!F220</f>
        <v>0</v>
      </c>
      <c r="F222" s="25">
        <f>'101_transform'!G220</f>
        <v>91</v>
      </c>
      <c r="G222" s="25">
        <f>'101_transform'!H220</f>
        <v>0</v>
      </c>
    </row>
    <row r="223" spans="1:7" ht="15" customHeight="1" x14ac:dyDescent="0.2">
      <c r="A223" s="12" t="str">
        <f t="shared" si="3"/>
        <v>"Азиатско-Тихоокеанский Банк" (АО) (1810) 62103</v>
      </c>
      <c r="B223" s="25" t="str">
        <f>'101_transform'!C221</f>
        <v>"Азиатско-Тихоокеанский Банк" (АО) (1810)</v>
      </c>
      <c r="C223" s="25" t="str">
        <f>'101_transform'!D221</f>
        <v>62103   П  Резервы на возможные потери</v>
      </c>
      <c r="D223" s="25">
        <f>'101_transform'!E221</f>
        <v>0</v>
      </c>
      <c r="E223" s="25">
        <f>'101_transform'!F221</f>
        <v>0</v>
      </c>
      <c r="F223" s="25">
        <f>'101_transform'!G221</f>
        <v>0</v>
      </c>
      <c r="G223" s="25">
        <f>'101_transform'!H221</f>
        <v>0</v>
      </c>
    </row>
    <row r="224" spans="1:7" ht="25.5" customHeight="1" x14ac:dyDescent="0.2">
      <c r="A224" s="12" t="str">
        <f t="shared" si="3"/>
        <v>Азия-Инвест Банк (АО) (3303) 60401</v>
      </c>
      <c r="B224" s="25" t="str">
        <f>'101_transform'!C222</f>
        <v>Азия-Инвест Банк (АО) (3303)</v>
      </c>
      <c r="C224" s="25" t="str">
        <f>'101_transform'!D222</f>
        <v>60401   A  Основные средства (кроме земли) (c 13.02.2018)_x000D_Категория 1- Здания и сооружения (до 31.12.2002)</v>
      </c>
      <c r="D224" s="25">
        <f>'101_transform'!E222</f>
        <v>22215</v>
      </c>
      <c r="E224" s="25">
        <f>'101_transform'!F222</f>
        <v>0</v>
      </c>
      <c r="F224" s="25">
        <f>'101_transform'!G222</f>
        <v>23103</v>
      </c>
      <c r="G224" s="25">
        <f>'101_transform'!H222</f>
        <v>0</v>
      </c>
    </row>
    <row r="225" spans="1:7" ht="25.5" customHeight="1" x14ac:dyDescent="0.2">
      <c r="A225" s="12" t="str">
        <f t="shared" si="3"/>
        <v>Азия-Инвест Банк (АО) (3303) 60404</v>
      </c>
      <c r="B225" s="25" t="str">
        <f>'101_transform'!C223</f>
        <v>Азия-Инвест Банк (АО) (3303)</v>
      </c>
      <c r="C225" s="25" t="str">
        <f>'101_transform'!D223</f>
        <v>60404   A  Земля (c 13.02.2018)</v>
      </c>
      <c r="D225" s="25">
        <f>'101_transform'!E223</f>
        <v>0</v>
      </c>
      <c r="E225" s="25">
        <f>'101_transform'!F223</f>
        <v>0</v>
      </c>
      <c r="F225" s="25">
        <f>'101_transform'!G223</f>
        <v>0</v>
      </c>
      <c r="G225" s="25">
        <f>'101_transform'!H223</f>
        <v>0</v>
      </c>
    </row>
    <row r="226" spans="1:7" ht="25.5" customHeight="1" x14ac:dyDescent="0.2">
      <c r="A226" s="12" t="str">
        <f t="shared" si="3"/>
        <v>Азия-Инвест Банк (АО) (3303) 60405</v>
      </c>
      <c r="B226" s="25" t="str">
        <f>'101_transform'!C224</f>
        <v>Азия-Инвест Банк (АО) (3303)</v>
      </c>
      <c r="C226" s="25" t="str">
        <f>'101_transform'!D224</f>
        <v>60405   П
A (до 31.01.2003)  Резервы на возможные потери (c 13.02.2018)
Долгосрочно арендуемые основные средства (до 31.01.2003)</v>
      </c>
      <c r="D226" s="25">
        <f>'101_transform'!E224</f>
        <v>0</v>
      </c>
      <c r="E226" s="25">
        <f>'101_transform'!F224</f>
        <v>0</v>
      </c>
      <c r="F226" s="25">
        <f>'101_transform'!G224</f>
        <v>0</v>
      </c>
      <c r="G226" s="25">
        <f>'101_transform'!H224</f>
        <v>0</v>
      </c>
    </row>
    <row r="227" spans="1:7" ht="15" customHeight="1" x14ac:dyDescent="0.2">
      <c r="A227" s="12" t="str">
        <f t="shared" si="3"/>
        <v>Азия-Инвест Банк (АО) (3303) 60414</v>
      </c>
      <c r="B227" s="25" t="str">
        <f>'101_transform'!C225</f>
        <v>Азия-Инвест Банк (АО) (3303)</v>
      </c>
      <c r="C227" s="25" t="str">
        <f>'101_transform'!D225</f>
        <v>60414   П  Амортизация основных средств (кроме земли) (c 13.02.2018)</v>
      </c>
      <c r="D227" s="25">
        <f>'101_transform'!E225</f>
        <v>0</v>
      </c>
      <c r="E227" s="25">
        <f>'101_transform'!F225</f>
        <v>14528</v>
      </c>
      <c r="F227" s="25">
        <f>'101_transform'!G225</f>
        <v>0</v>
      </c>
      <c r="G227" s="25">
        <f>'101_transform'!H225</f>
        <v>14831</v>
      </c>
    </row>
    <row r="228" spans="1:7" ht="25.5" customHeight="1" x14ac:dyDescent="0.2">
      <c r="A228" s="12" t="str">
        <f t="shared" si="3"/>
        <v>Азия-Инвест Банк (АО) (3303) 60415</v>
      </c>
      <c r="B228" s="25" t="str">
        <f>'101_transform'!C226</f>
        <v>Азия-Инвест Банк (АО) (3303)</v>
      </c>
      <c r="C228" s="25" t="str">
        <f>'101_transform'!D226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28" s="25">
        <f>'101_transform'!E226</f>
        <v>0</v>
      </c>
      <c r="E228" s="25">
        <f>'101_transform'!F226</f>
        <v>0</v>
      </c>
      <c r="F228" s="25">
        <f>'101_transform'!G226</f>
        <v>0</v>
      </c>
      <c r="G228" s="25">
        <f>'101_transform'!H226</f>
        <v>0</v>
      </c>
    </row>
    <row r="229" spans="1:7" ht="25.5" customHeight="1" x14ac:dyDescent="0.2">
      <c r="A229" s="12" t="str">
        <f t="shared" si="3"/>
        <v>Азия-Инвест Банк (АО) (3303) 61901</v>
      </c>
      <c r="B229" s="25" t="str">
        <f>'101_transform'!C227</f>
        <v>Азия-Инвест Банк (АО) (3303)</v>
      </c>
      <c r="C229" s="25" t="str">
        <f>'101_transform'!D227</f>
        <v>61901   A  Земля, временно неиспользуемая в основной деятельности</v>
      </c>
      <c r="D229" s="25">
        <f>'101_transform'!E227</f>
        <v>0</v>
      </c>
      <c r="E229" s="25">
        <f>'101_transform'!F227</f>
        <v>0</v>
      </c>
      <c r="F229" s="25">
        <f>'101_transform'!G227</f>
        <v>0</v>
      </c>
      <c r="G229" s="25">
        <f>'101_transform'!H227</f>
        <v>0</v>
      </c>
    </row>
    <row r="230" spans="1:7" ht="15" customHeight="1" x14ac:dyDescent="0.2">
      <c r="A230" s="12" t="str">
        <f t="shared" si="3"/>
        <v>Азия-Инвест Банк (АО) (3303) 61902</v>
      </c>
      <c r="B230" s="25" t="str">
        <f>'101_transform'!C228</f>
        <v>Азия-Инвест Банк (АО) (3303)</v>
      </c>
      <c r="C230" s="25" t="str">
        <f>'101_transform'!D228</f>
        <v>61902   A  Земля, временно неиспользуемая в основной деятельности, переданная в аренду</v>
      </c>
      <c r="D230" s="25">
        <f>'101_transform'!E228</f>
        <v>0</v>
      </c>
      <c r="E230" s="25">
        <f>'101_transform'!F228</f>
        <v>0</v>
      </c>
      <c r="F230" s="25">
        <f>'101_transform'!G228</f>
        <v>0</v>
      </c>
      <c r="G230" s="25">
        <f>'101_transform'!H228</f>
        <v>0</v>
      </c>
    </row>
    <row r="231" spans="1:7" ht="15" customHeight="1" x14ac:dyDescent="0.2">
      <c r="A231" s="12" t="str">
        <f t="shared" si="3"/>
        <v>Азия-Инвест Банк (АО) (3303) 61903</v>
      </c>
      <c r="B231" s="25" t="str">
        <f>'101_transform'!C229</f>
        <v>Азия-Инвест Банк (АО) (3303)</v>
      </c>
      <c r="C231" s="25" t="str">
        <f>'101_transform'!D229</f>
        <v>61903   A  Недвижимость (кроме земли), временно неиспользуемая в основной деятельности</v>
      </c>
      <c r="D231" s="25">
        <f>'101_transform'!E229</f>
        <v>0</v>
      </c>
      <c r="E231" s="25">
        <f>'101_transform'!F229</f>
        <v>0</v>
      </c>
      <c r="F231" s="25">
        <f>'101_transform'!G229</f>
        <v>0</v>
      </c>
      <c r="G231" s="25">
        <f>'101_transform'!H229</f>
        <v>0</v>
      </c>
    </row>
    <row r="232" spans="1:7" ht="15" customHeight="1" x14ac:dyDescent="0.2">
      <c r="A232" s="12" t="str">
        <f t="shared" si="3"/>
        <v>Азия-Инвест Банк (АО) (3303) 61904</v>
      </c>
      <c r="B232" s="25" t="str">
        <f>'101_transform'!C230</f>
        <v>Азия-Инвест Банк (АО) (3303)</v>
      </c>
      <c r="C232" s="25" t="str">
        <f>'101_transform'!D230</f>
        <v>61904   A  Недвижимость (кроме земли), временно неиспользуемая в основной деятельности, переданная в аренду</v>
      </c>
      <c r="D232" s="25">
        <f>'101_transform'!E230</f>
        <v>0</v>
      </c>
      <c r="E232" s="25">
        <f>'101_transform'!F230</f>
        <v>0</v>
      </c>
      <c r="F232" s="25">
        <f>'101_transform'!G230</f>
        <v>0</v>
      </c>
      <c r="G232" s="25">
        <f>'101_transform'!H230</f>
        <v>0</v>
      </c>
    </row>
    <row r="233" spans="1:7" ht="15" customHeight="1" x14ac:dyDescent="0.2">
      <c r="A233" s="12" t="str">
        <f t="shared" si="3"/>
        <v>Азия-Инвест Банк (АО) (3303) 61905</v>
      </c>
      <c r="B233" s="25" t="str">
        <f>'101_transform'!C231</f>
        <v>Азия-Инвест Банк (АО) (3303)</v>
      </c>
      <c r="C233" s="25" t="str">
        <f>'101_transform'!D231</f>
        <v>61905   A  Земля, временно неиспользуемая в основной деятельности, учитываемая по справедливой стоимости</v>
      </c>
      <c r="D233" s="25">
        <f>'101_transform'!E231</f>
        <v>0</v>
      </c>
      <c r="E233" s="25">
        <f>'101_transform'!F231</f>
        <v>0</v>
      </c>
      <c r="F233" s="25">
        <f>'101_transform'!G231</f>
        <v>0</v>
      </c>
      <c r="G233" s="25">
        <f>'101_transform'!H231</f>
        <v>0</v>
      </c>
    </row>
    <row r="234" spans="1:7" ht="15" customHeight="1" x14ac:dyDescent="0.2">
      <c r="A234" s="12" t="str">
        <f t="shared" si="3"/>
        <v>Азия-Инвест Банк (АО) (3303) 61906</v>
      </c>
      <c r="B234" s="25" t="str">
        <f>'101_transform'!C232</f>
        <v>Азия-Инвест Банк (АО) (3303)</v>
      </c>
      <c r="C234" s="25" t="str">
        <f>'101_transform'!D232</f>
        <v>61906   A  Земля, временно неиспользуемая в основной деятельности, учитываемая по справедливой стоимости, переданная в аренду</v>
      </c>
      <c r="D234" s="25">
        <f>'101_transform'!E232</f>
        <v>0</v>
      </c>
      <c r="E234" s="25">
        <f>'101_transform'!F232</f>
        <v>0</v>
      </c>
      <c r="F234" s="25">
        <f>'101_transform'!G232</f>
        <v>0</v>
      </c>
      <c r="G234" s="25">
        <f>'101_transform'!H232</f>
        <v>0</v>
      </c>
    </row>
    <row r="235" spans="1:7" ht="25.5" customHeight="1" x14ac:dyDescent="0.2">
      <c r="A235" s="12" t="str">
        <f t="shared" si="3"/>
        <v>Азия-Инвест Банк (АО) (3303) 61907</v>
      </c>
      <c r="B235" s="25" t="str">
        <f>'101_transform'!C233</f>
        <v>Азия-Инвест Банк (АО) (3303)</v>
      </c>
      <c r="C235" s="25" t="str">
        <f>'101_transform'!D233</f>
        <v>61907   A  Недвижимость (кроме земли), временно неиспользуемая в основной деятельности, учитываемая по справедливой стоимости</v>
      </c>
      <c r="D235" s="25">
        <f>'101_transform'!E233</f>
        <v>0</v>
      </c>
      <c r="E235" s="25">
        <f>'101_transform'!F233</f>
        <v>0</v>
      </c>
      <c r="F235" s="25">
        <f>'101_transform'!G233</f>
        <v>0</v>
      </c>
      <c r="G235" s="25">
        <f>'101_transform'!H233</f>
        <v>0</v>
      </c>
    </row>
    <row r="236" spans="1:7" ht="15" customHeight="1" x14ac:dyDescent="0.2">
      <c r="A236" s="12" t="str">
        <f t="shared" si="3"/>
        <v>Азия-Инвест Банк (АО) (3303) 61908</v>
      </c>
      <c r="B236" s="25" t="str">
        <f>'101_transform'!C234</f>
        <v>Азия-Инвест Банк (АО) (3303)</v>
      </c>
      <c r="C236" s="25" t="str">
        <f>'101_transform'!D234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36" s="25">
        <f>'101_transform'!E234</f>
        <v>0</v>
      </c>
      <c r="E236" s="25">
        <f>'101_transform'!F234</f>
        <v>0</v>
      </c>
      <c r="F236" s="25">
        <f>'101_transform'!G234</f>
        <v>0</v>
      </c>
      <c r="G236" s="25">
        <f>'101_transform'!H234</f>
        <v>0</v>
      </c>
    </row>
    <row r="237" spans="1:7" ht="36" customHeight="1" x14ac:dyDescent="0.2">
      <c r="A237" s="12" t="str">
        <f t="shared" si="3"/>
        <v>Азия-Инвест Банк (АО) (3303) 61909</v>
      </c>
      <c r="B237" s="25" t="str">
        <f>'101_transform'!C235</f>
        <v>Азия-Инвест Банк (АО) (3303)</v>
      </c>
      <c r="C237" s="25" t="str">
        <f>'101_transform'!D235</f>
        <v>61909   П  Амортизация недвижимости (кроме земли), временно неиспользуемой в основной деятельности</v>
      </c>
      <c r="D237" s="25">
        <f>'101_transform'!E235</f>
        <v>0</v>
      </c>
      <c r="E237" s="25">
        <f>'101_transform'!F235</f>
        <v>0</v>
      </c>
      <c r="F237" s="25">
        <f>'101_transform'!G235</f>
        <v>0</v>
      </c>
      <c r="G237" s="25">
        <f>'101_transform'!H235</f>
        <v>0</v>
      </c>
    </row>
    <row r="238" spans="1:7" ht="15" customHeight="1" x14ac:dyDescent="0.2">
      <c r="A238" s="12" t="str">
        <f t="shared" si="3"/>
        <v>Азия-Инвест Банк (АО) (3303) 61910</v>
      </c>
      <c r="B238" s="25" t="str">
        <f>'101_transform'!C236</f>
        <v>Азия-Инвест Банк (АО) (3303)</v>
      </c>
      <c r="C238" s="25" t="str">
        <f>'101_transform'!D236</f>
        <v>61910   П  Амортизация недвижимости (кроме земли), временно неиспользуемой в основной деятельности, переданной в аренду</v>
      </c>
      <c r="D238" s="25">
        <f>'101_transform'!E236</f>
        <v>0</v>
      </c>
      <c r="E238" s="25">
        <f>'101_transform'!F236</f>
        <v>0</v>
      </c>
      <c r="F238" s="25">
        <f>'101_transform'!G236</f>
        <v>0</v>
      </c>
      <c r="G238" s="25">
        <f>'101_transform'!H236</f>
        <v>0</v>
      </c>
    </row>
    <row r="239" spans="1:7" ht="46.5" customHeight="1" x14ac:dyDescent="0.2">
      <c r="A239" s="12" t="str">
        <f t="shared" si="3"/>
        <v>Азия-Инвест Банк (АО) (3303) 61911</v>
      </c>
      <c r="B239" s="25" t="str">
        <f>'101_transform'!C237</f>
        <v>Азия-Инвест Банк (АО) (3303)</v>
      </c>
      <c r="C239" s="25" t="str">
        <f>'101_transform'!D237</f>
        <v>61911   A  Вложения в сооружение (строительство) объектов недвижимости, временно неиспользуемой в основной деятельности</v>
      </c>
      <c r="D239" s="25">
        <f>'101_transform'!E237</f>
        <v>0</v>
      </c>
      <c r="E239" s="25">
        <f>'101_transform'!F237</f>
        <v>0</v>
      </c>
      <c r="F239" s="25">
        <f>'101_transform'!G237</f>
        <v>0</v>
      </c>
      <c r="G239" s="25">
        <f>'101_transform'!H237</f>
        <v>0</v>
      </c>
    </row>
    <row r="240" spans="1:7" ht="15" customHeight="1" x14ac:dyDescent="0.2">
      <c r="A240" s="12" t="str">
        <f t="shared" si="3"/>
        <v>Азия-Инвест Банк (АО) (3303) 61912</v>
      </c>
      <c r="B240" s="25" t="str">
        <f>'101_transform'!C238</f>
        <v>Азия-Инвест Банк (АО) (3303)</v>
      </c>
      <c r="C240" s="25" t="str">
        <f>'101_transform'!D238</f>
        <v>61912   П  Резервы на возможные потери</v>
      </c>
      <c r="D240" s="25">
        <f>'101_transform'!E238</f>
        <v>0</v>
      </c>
      <c r="E240" s="25">
        <f>'101_transform'!F238</f>
        <v>0</v>
      </c>
      <c r="F240" s="25">
        <f>'101_transform'!G238</f>
        <v>0</v>
      </c>
      <c r="G240" s="25">
        <f>'101_transform'!H238</f>
        <v>0</v>
      </c>
    </row>
    <row r="241" spans="1:7" ht="15" customHeight="1" x14ac:dyDescent="0.2">
      <c r="A241" s="12" t="str">
        <f t="shared" si="3"/>
        <v>Азия-Инвест Банк (АО) (3303) 62001</v>
      </c>
      <c r="B241" s="25" t="str">
        <f>'101_transform'!C239</f>
        <v>Азия-Инвест Банк (АО) (3303)</v>
      </c>
      <c r="C241" s="25" t="str">
        <f>'101_transform'!D239</f>
        <v>62001   A  Долгосрочные активы, предназначенные для продажи</v>
      </c>
      <c r="D241" s="25">
        <f>'101_transform'!E239</f>
        <v>0</v>
      </c>
      <c r="E241" s="25">
        <f>'101_transform'!F239</f>
        <v>0</v>
      </c>
      <c r="F241" s="25">
        <f>'101_transform'!G239</f>
        <v>0</v>
      </c>
      <c r="G241" s="25">
        <f>'101_transform'!H239</f>
        <v>0</v>
      </c>
    </row>
    <row r="242" spans="1:7" ht="15" customHeight="1" x14ac:dyDescent="0.2">
      <c r="A242" s="12" t="str">
        <f t="shared" si="3"/>
        <v>Азия-Инвест Банк (АО) (3303) 62002</v>
      </c>
      <c r="B242" s="25" t="str">
        <f>'101_transform'!C240</f>
        <v>Азия-Инвест Банк (АО) (3303)</v>
      </c>
      <c r="C242" s="25" t="str">
        <f>'101_transform'!D240</f>
        <v>62002   П  Резервы на возможные потери</v>
      </c>
      <c r="D242" s="25">
        <f>'101_transform'!E240</f>
        <v>0</v>
      </c>
      <c r="E242" s="25">
        <f>'101_transform'!F240</f>
        <v>0</v>
      </c>
      <c r="F242" s="25">
        <f>'101_transform'!G240</f>
        <v>0</v>
      </c>
      <c r="G242" s="25">
        <f>'101_transform'!H240</f>
        <v>0</v>
      </c>
    </row>
    <row r="243" spans="1:7" ht="15" customHeight="1" x14ac:dyDescent="0.2">
      <c r="A243" s="12" t="str">
        <f t="shared" si="3"/>
        <v>Азия-Инвест Банк (АО) (3303) 62101</v>
      </c>
      <c r="B243" s="25" t="str">
        <f>'101_transform'!C241</f>
        <v>Азия-Инвест Банк (АО) (3303)</v>
      </c>
      <c r="C243" s="25" t="str">
        <f>'101_transform'!D241</f>
        <v>62101   A  Средства труда, полученные по договорам отступного, залога, назначение которых не определено</v>
      </c>
      <c r="D243" s="25">
        <f>'101_transform'!E241</f>
        <v>0</v>
      </c>
      <c r="E243" s="25">
        <f>'101_transform'!F241</f>
        <v>0</v>
      </c>
      <c r="F243" s="25">
        <f>'101_transform'!G241</f>
        <v>0</v>
      </c>
      <c r="G243" s="25">
        <f>'101_transform'!H241</f>
        <v>0</v>
      </c>
    </row>
    <row r="244" spans="1:7" ht="15" customHeight="1" x14ac:dyDescent="0.2">
      <c r="A244" s="12" t="str">
        <f t="shared" si="3"/>
        <v>Азия-Инвест Банк (АО) (3303) 62102</v>
      </c>
      <c r="B244" s="25" t="str">
        <f>'101_transform'!C242</f>
        <v>Азия-Инвест Банк (АО) (3303)</v>
      </c>
      <c r="C244" s="25" t="str">
        <f>'101_transform'!D242</f>
        <v>62102   A  Предметы труда, полученные по договорам отступного, залога, назначение которых не определено</v>
      </c>
      <c r="D244" s="25">
        <f>'101_transform'!E242</f>
        <v>0</v>
      </c>
      <c r="E244" s="25">
        <f>'101_transform'!F242</f>
        <v>0</v>
      </c>
      <c r="F244" s="25">
        <f>'101_transform'!G242</f>
        <v>0</v>
      </c>
      <c r="G244" s="25">
        <f>'101_transform'!H242</f>
        <v>0</v>
      </c>
    </row>
    <row r="245" spans="1:7" ht="25.5" customHeight="1" x14ac:dyDescent="0.2">
      <c r="A245" s="12" t="str">
        <f t="shared" si="3"/>
        <v>Азия-Инвест Банк (АО) (3303) 62103</v>
      </c>
      <c r="B245" s="25" t="str">
        <f>'101_transform'!C243</f>
        <v>Азия-Инвест Банк (АО) (3303)</v>
      </c>
      <c r="C245" s="25" t="str">
        <f>'101_transform'!D243</f>
        <v>62103   П  Резервы на возможные потери</v>
      </c>
      <c r="D245" s="25">
        <f>'101_transform'!E243</f>
        <v>0</v>
      </c>
      <c r="E245" s="25">
        <f>'101_transform'!F243</f>
        <v>0</v>
      </c>
      <c r="F245" s="25">
        <f>'101_transform'!G243</f>
        <v>0</v>
      </c>
      <c r="G245" s="25">
        <f>'101_transform'!H243</f>
        <v>0</v>
      </c>
    </row>
    <row r="246" spans="1:7" ht="25.5" customHeight="1" x14ac:dyDescent="0.2">
      <c r="A246" s="12" t="str">
        <f t="shared" si="3"/>
        <v>АйСиБиСи Банк (АО) (3475) 60401</v>
      </c>
      <c r="B246" s="25" t="str">
        <f>'101_transform'!C244</f>
        <v>АйСиБиСи Банк (АО) (3475)</v>
      </c>
      <c r="C246" s="25" t="str">
        <f>'101_transform'!D244</f>
        <v>60401   A  Основные средства (кроме земли) (c 13.02.2018)_x000D_Категория 1- Здания и сооружения (до 31.12.2002)</v>
      </c>
      <c r="D246" s="25">
        <f>'101_transform'!E244</f>
        <v>116687</v>
      </c>
      <c r="E246" s="25">
        <f>'101_transform'!F244</f>
        <v>0</v>
      </c>
      <c r="F246" s="25">
        <f>'101_transform'!G244</f>
        <v>117491</v>
      </c>
      <c r="G246" s="25">
        <f>'101_transform'!H244</f>
        <v>0</v>
      </c>
    </row>
    <row r="247" spans="1:7" ht="25.5" customHeight="1" x14ac:dyDescent="0.2">
      <c r="A247" s="12" t="str">
        <f t="shared" si="3"/>
        <v>АйСиБиСи Банк (АО) (3475) 60404</v>
      </c>
      <c r="B247" s="25" t="str">
        <f>'101_transform'!C245</f>
        <v>АйСиБиСи Банк (АО) (3475)</v>
      </c>
      <c r="C247" s="25" t="str">
        <f>'101_transform'!D245</f>
        <v>60404   A  Земля (c 13.02.2018)</v>
      </c>
      <c r="D247" s="25">
        <f>'101_transform'!E245</f>
        <v>0</v>
      </c>
      <c r="E247" s="25">
        <f>'101_transform'!F245</f>
        <v>0</v>
      </c>
      <c r="F247" s="25">
        <f>'101_transform'!G245</f>
        <v>0</v>
      </c>
      <c r="G247" s="25">
        <f>'101_transform'!H245</f>
        <v>0</v>
      </c>
    </row>
    <row r="248" spans="1:7" ht="15" customHeight="1" x14ac:dyDescent="0.2">
      <c r="A248" s="12" t="str">
        <f t="shared" si="3"/>
        <v>АйСиБиСи Банк (АО) (3475) 60405</v>
      </c>
      <c r="B248" s="25" t="str">
        <f>'101_transform'!C246</f>
        <v>АйСиБиСи Банк (АО) (3475)</v>
      </c>
      <c r="C248" s="25" t="str">
        <f>'101_transform'!D246</f>
        <v>60405   П
A (до 31.01.2003)  Резервы на возможные потери (c 13.02.2018)
Долгосрочно арендуемые основные средства (до 31.01.2003)</v>
      </c>
      <c r="D248" s="25">
        <f>'101_transform'!E246</f>
        <v>0</v>
      </c>
      <c r="E248" s="25">
        <f>'101_transform'!F246</f>
        <v>0</v>
      </c>
      <c r="F248" s="25">
        <f>'101_transform'!G246</f>
        <v>0</v>
      </c>
      <c r="G248" s="25">
        <f>'101_transform'!H246</f>
        <v>0</v>
      </c>
    </row>
    <row r="249" spans="1:7" ht="25.5" customHeight="1" x14ac:dyDescent="0.2">
      <c r="A249" s="12" t="str">
        <f t="shared" si="3"/>
        <v>АйСиБиСи Банк (АО) (3475) 60414</v>
      </c>
      <c r="B249" s="25" t="str">
        <f>'101_transform'!C247</f>
        <v>АйСиБиСи Банк (АО) (3475)</v>
      </c>
      <c r="C249" s="25" t="str">
        <f>'101_transform'!D247</f>
        <v>60414   П  Амортизация основных средств (кроме земли) (c 13.02.2018)</v>
      </c>
      <c r="D249" s="25">
        <f>'101_transform'!E247</f>
        <v>0</v>
      </c>
      <c r="E249" s="25">
        <f>'101_transform'!F247</f>
        <v>95786</v>
      </c>
      <c r="F249" s="25">
        <f>'101_transform'!G247</f>
        <v>0</v>
      </c>
      <c r="G249" s="25">
        <f>'101_transform'!H247</f>
        <v>100206</v>
      </c>
    </row>
    <row r="250" spans="1:7" ht="25.5" customHeight="1" x14ac:dyDescent="0.2">
      <c r="A250" s="12" t="str">
        <f t="shared" si="3"/>
        <v>АйСиБиСи Банк (АО) (3475) 60415</v>
      </c>
      <c r="B250" s="25" t="str">
        <f>'101_transform'!C248</f>
        <v>АйСиБиСи Банк (АО) (3475)</v>
      </c>
      <c r="C250" s="25" t="str">
        <f>'101_transform'!D248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50" s="25">
        <f>'101_transform'!E248</f>
        <v>4438</v>
      </c>
      <c r="E250" s="25">
        <f>'101_transform'!F248</f>
        <v>0</v>
      </c>
      <c r="F250" s="25">
        <f>'101_transform'!G248</f>
        <v>9399</v>
      </c>
      <c r="G250" s="25">
        <f>'101_transform'!H248</f>
        <v>0</v>
      </c>
    </row>
    <row r="251" spans="1:7" ht="15" customHeight="1" x14ac:dyDescent="0.2">
      <c r="A251" s="12" t="str">
        <f t="shared" si="3"/>
        <v>АйСиБиСи Банк (АО) (3475) 61901</v>
      </c>
      <c r="B251" s="25" t="str">
        <f>'101_transform'!C249</f>
        <v>АйСиБиСи Банк (АО) (3475)</v>
      </c>
      <c r="C251" s="25" t="str">
        <f>'101_transform'!D249</f>
        <v>61901   A  Земля, временно неиспользуемая в основной деятельности</v>
      </c>
      <c r="D251" s="25">
        <f>'101_transform'!E249</f>
        <v>0</v>
      </c>
      <c r="E251" s="25">
        <f>'101_transform'!F249</f>
        <v>0</v>
      </c>
      <c r="F251" s="25">
        <f>'101_transform'!G249</f>
        <v>0</v>
      </c>
      <c r="G251" s="25">
        <f>'101_transform'!H249</f>
        <v>0</v>
      </c>
    </row>
    <row r="252" spans="1:7" ht="15" customHeight="1" x14ac:dyDescent="0.2">
      <c r="A252" s="12" t="str">
        <f t="shared" si="3"/>
        <v>АйСиБиСи Банк (АО) (3475) 61902</v>
      </c>
      <c r="B252" s="25" t="str">
        <f>'101_transform'!C250</f>
        <v>АйСиБиСи Банк (АО) (3475)</v>
      </c>
      <c r="C252" s="25" t="str">
        <f>'101_transform'!D250</f>
        <v>61902   A  Земля, временно неиспользуемая в основной деятельности, переданная в аренду</v>
      </c>
      <c r="D252" s="25">
        <f>'101_transform'!E250</f>
        <v>0</v>
      </c>
      <c r="E252" s="25">
        <f>'101_transform'!F250</f>
        <v>0</v>
      </c>
      <c r="F252" s="25">
        <f>'101_transform'!G250</f>
        <v>0</v>
      </c>
      <c r="G252" s="25">
        <f>'101_transform'!H250</f>
        <v>0</v>
      </c>
    </row>
    <row r="253" spans="1:7" ht="15" customHeight="1" x14ac:dyDescent="0.2">
      <c r="A253" s="12" t="str">
        <f t="shared" si="3"/>
        <v>АйСиБиСи Банк (АО) (3475) 61903</v>
      </c>
      <c r="B253" s="25" t="str">
        <f>'101_transform'!C251</f>
        <v>АйСиБиСи Банк (АО) (3475)</v>
      </c>
      <c r="C253" s="25" t="str">
        <f>'101_transform'!D251</f>
        <v>61903   A  Недвижимость (кроме земли), временно неиспользуемая в основной деятельности</v>
      </c>
      <c r="D253" s="25">
        <f>'101_transform'!E251</f>
        <v>0</v>
      </c>
      <c r="E253" s="25">
        <f>'101_transform'!F251</f>
        <v>0</v>
      </c>
      <c r="F253" s="25">
        <f>'101_transform'!G251</f>
        <v>0</v>
      </c>
      <c r="G253" s="25">
        <f>'101_transform'!H251</f>
        <v>0</v>
      </c>
    </row>
    <row r="254" spans="1:7" ht="15" customHeight="1" x14ac:dyDescent="0.2">
      <c r="A254" s="12" t="str">
        <f t="shared" si="3"/>
        <v>АйСиБиСи Банк (АО) (3475) 61904</v>
      </c>
      <c r="B254" s="25" t="str">
        <f>'101_transform'!C252</f>
        <v>АйСиБиСи Банк (АО) (3475)</v>
      </c>
      <c r="C254" s="25" t="str">
        <f>'101_transform'!D252</f>
        <v>61904   A  Недвижимость (кроме земли), временно неиспользуемая в основной деятельности, переданная в аренду</v>
      </c>
      <c r="D254" s="25">
        <f>'101_transform'!E252</f>
        <v>0</v>
      </c>
      <c r="E254" s="25">
        <f>'101_transform'!F252</f>
        <v>0</v>
      </c>
      <c r="F254" s="25">
        <f>'101_transform'!G252</f>
        <v>0</v>
      </c>
      <c r="G254" s="25">
        <f>'101_transform'!H252</f>
        <v>0</v>
      </c>
    </row>
    <row r="255" spans="1:7" ht="15" customHeight="1" x14ac:dyDescent="0.2">
      <c r="A255" s="12" t="str">
        <f t="shared" si="3"/>
        <v>АйСиБиСи Банк (АО) (3475) 61905</v>
      </c>
      <c r="B255" s="25" t="str">
        <f>'101_transform'!C253</f>
        <v>АйСиБиСи Банк (АО) (3475)</v>
      </c>
      <c r="C255" s="25" t="str">
        <f>'101_transform'!D253</f>
        <v>61905   A  Земля, временно неиспользуемая в основной деятельности, учитываемая по справедливой стоимости</v>
      </c>
      <c r="D255" s="25">
        <f>'101_transform'!E253</f>
        <v>0</v>
      </c>
      <c r="E255" s="25">
        <f>'101_transform'!F253</f>
        <v>0</v>
      </c>
      <c r="F255" s="25">
        <f>'101_transform'!G253</f>
        <v>0</v>
      </c>
      <c r="G255" s="25">
        <f>'101_transform'!H253</f>
        <v>0</v>
      </c>
    </row>
    <row r="256" spans="1:7" ht="20.5" customHeight="1" x14ac:dyDescent="0.2">
      <c r="A256" s="12" t="str">
        <f t="shared" si="3"/>
        <v>АйСиБиСи Банк (АО) (3475) 61906</v>
      </c>
      <c r="B256" s="25" t="str">
        <f>'101_transform'!C254</f>
        <v>АйСиБиСи Банк (АО) (3475)</v>
      </c>
      <c r="C256" s="25" t="str">
        <f>'101_transform'!D254</f>
        <v>61906   A  Земля, временно неиспользуемая в основной деятельности, учитываемая по справедливой стоимости, переданная в аренду</v>
      </c>
      <c r="D256" s="25">
        <f>'101_transform'!E254</f>
        <v>0</v>
      </c>
      <c r="E256" s="25">
        <f>'101_transform'!F254</f>
        <v>0</v>
      </c>
      <c r="F256" s="25">
        <f>'101_transform'!G254</f>
        <v>0</v>
      </c>
      <c r="G256" s="25">
        <f>'101_transform'!H254</f>
        <v>0</v>
      </c>
    </row>
    <row r="257" spans="1:7" ht="20.5" customHeight="1" x14ac:dyDescent="0.2">
      <c r="A257" s="12" t="str">
        <f t="shared" si="3"/>
        <v>АйСиБиСи Банк (АО) (3475) 61907</v>
      </c>
      <c r="B257" s="25" t="str">
        <f>'101_transform'!C255</f>
        <v>АйСиБиСи Банк (АО) (3475)</v>
      </c>
      <c r="C257" s="25" t="str">
        <f>'101_transform'!D255</f>
        <v>61907   A  Недвижимость (кроме земли), временно неиспользуемая в основной деятельности, учитываемая по справедливой стоимости</v>
      </c>
      <c r="D257" s="25">
        <f>'101_transform'!E255</f>
        <v>0</v>
      </c>
      <c r="E257" s="25">
        <f>'101_transform'!F255</f>
        <v>0</v>
      </c>
      <c r="F257" s="25">
        <f>'101_transform'!G255</f>
        <v>0</v>
      </c>
      <c r="G257" s="25">
        <f>'101_transform'!H255</f>
        <v>0</v>
      </c>
    </row>
    <row r="258" spans="1:7" ht="20.5" customHeight="1" x14ac:dyDescent="0.2">
      <c r="A258" s="12" t="str">
        <f t="shared" si="3"/>
        <v>АйСиБиСи Банк (АО) (3475) 61908</v>
      </c>
      <c r="B258" s="25" t="str">
        <f>'101_transform'!C256</f>
        <v>АйСиБиСи Банк (АО) (3475)</v>
      </c>
      <c r="C258" s="25" t="str">
        <f>'101_transform'!D256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58" s="25">
        <f>'101_transform'!E256</f>
        <v>0</v>
      </c>
      <c r="E258" s="25">
        <f>'101_transform'!F256</f>
        <v>0</v>
      </c>
      <c r="F258" s="25">
        <f>'101_transform'!G256</f>
        <v>0</v>
      </c>
      <c r="G258" s="25">
        <f>'101_transform'!H256</f>
        <v>0</v>
      </c>
    </row>
    <row r="259" spans="1:7" ht="15" x14ac:dyDescent="0.2">
      <c r="A259" s="12" t="str">
        <f t="shared" si="3"/>
        <v>АйСиБиСи Банк (АО) (3475) 61909</v>
      </c>
      <c r="B259" s="25" t="str">
        <f>'101_transform'!C257</f>
        <v>АйСиБиСи Банк (АО) (3475)</v>
      </c>
      <c r="C259" s="25" t="str">
        <f>'101_transform'!D257</f>
        <v>61909   П  Амортизация недвижимости (кроме земли), временно неиспользуемой в основной деятельности</v>
      </c>
      <c r="D259" s="25">
        <f>'101_transform'!E257</f>
        <v>0</v>
      </c>
      <c r="E259" s="25">
        <f>'101_transform'!F257</f>
        <v>0</v>
      </c>
      <c r="F259" s="25">
        <f>'101_transform'!G257</f>
        <v>0</v>
      </c>
      <c r="G259" s="25">
        <f>'101_transform'!H257</f>
        <v>0</v>
      </c>
    </row>
    <row r="260" spans="1:7" ht="20.5" customHeight="1" x14ac:dyDescent="0.2">
      <c r="A260" s="12" t="str">
        <f t="shared" ref="A260:A323" si="4">B260&amp;" "&amp;LEFT(C260,5)</f>
        <v>АйСиБиСи Банк (АО) (3475) 61910</v>
      </c>
      <c r="B260" s="25" t="str">
        <f>'101_transform'!C258</f>
        <v>АйСиБиСи Банк (АО) (3475)</v>
      </c>
      <c r="C260" s="25" t="str">
        <f>'101_transform'!D258</f>
        <v>61910   П  Амортизация недвижимости (кроме земли), временно неиспользуемой в основной деятельности, переданной в аренду</v>
      </c>
      <c r="D260" s="25">
        <f>'101_transform'!E258</f>
        <v>0</v>
      </c>
      <c r="E260" s="25">
        <f>'101_transform'!F258</f>
        <v>0</v>
      </c>
      <c r="F260" s="25">
        <f>'101_transform'!G258</f>
        <v>0</v>
      </c>
      <c r="G260" s="25">
        <f>'101_transform'!H258</f>
        <v>0</v>
      </c>
    </row>
    <row r="261" spans="1:7" ht="20.5" customHeight="1" x14ac:dyDescent="0.2">
      <c r="A261" s="12" t="str">
        <f t="shared" si="4"/>
        <v>АйСиБиСи Банк (АО) (3475) 61911</v>
      </c>
      <c r="B261" s="25" t="str">
        <f>'101_transform'!C259</f>
        <v>АйСиБиСи Банк (АО) (3475)</v>
      </c>
      <c r="C261" s="25" t="str">
        <f>'101_transform'!D259</f>
        <v>61911   A  Вложения в сооружение (строительство) объектов недвижимости, временно неиспользуемой в основной деятельности</v>
      </c>
      <c r="D261" s="25">
        <f>'101_transform'!E259</f>
        <v>0</v>
      </c>
      <c r="E261" s="25">
        <f>'101_transform'!F259</f>
        <v>0</v>
      </c>
      <c r="F261" s="25">
        <f>'101_transform'!G259</f>
        <v>0</v>
      </c>
      <c r="G261" s="25">
        <f>'101_transform'!H259</f>
        <v>0</v>
      </c>
    </row>
    <row r="262" spans="1:7" ht="15" x14ac:dyDescent="0.2">
      <c r="A262" s="12" t="str">
        <f t="shared" si="4"/>
        <v>АйСиБиСи Банк (АО) (3475) 61912</v>
      </c>
      <c r="B262" s="25" t="str">
        <f>'101_transform'!C260</f>
        <v>АйСиБиСи Банк (АО) (3475)</v>
      </c>
      <c r="C262" s="25" t="str">
        <f>'101_transform'!D260</f>
        <v>61912   П  Резервы на возможные потери</v>
      </c>
      <c r="D262" s="25">
        <f>'101_transform'!E260</f>
        <v>0</v>
      </c>
      <c r="E262" s="25">
        <f>'101_transform'!F260</f>
        <v>0</v>
      </c>
      <c r="F262" s="25">
        <f>'101_transform'!G260</f>
        <v>0</v>
      </c>
      <c r="G262" s="25">
        <f>'101_transform'!H260</f>
        <v>0</v>
      </c>
    </row>
    <row r="263" spans="1:7" ht="15" x14ac:dyDescent="0.2">
      <c r="A263" s="12" t="str">
        <f t="shared" si="4"/>
        <v>АйСиБиСи Банк (АО) (3475) 62001</v>
      </c>
      <c r="B263" s="25" t="str">
        <f>'101_transform'!C261</f>
        <v>АйСиБиСи Банк (АО) (3475)</v>
      </c>
      <c r="C263" s="25" t="str">
        <f>'101_transform'!D261</f>
        <v>62001   A  Долгосрочные активы, предназначенные для продажи</v>
      </c>
      <c r="D263" s="25">
        <f>'101_transform'!E261</f>
        <v>0</v>
      </c>
      <c r="E263" s="25">
        <f>'101_transform'!F261</f>
        <v>0</v>
      </c>
      <c r="F263" s="25">
        <f>'101_transform'!G261</f>
        <v>0</v>
      </c>
      <c r="G263" s="25">
        <f>'101_transform'!H261</f>
        <v>0</v>
      </c>
    </row>
    <row r="264" spans="1:7" ht="15" x14ac:dyDescent="0.2">
      <c r="A264" s="12" t="str">
        <f t="shared" si="4"/>
        <v>АйСиБиСи Банк (АО) (3475) 62002</v>
      </c>
      <c r="B264" s="25" t="str">
        <f>'101_transform'!C262</f>
        <v>АйСиБиСи Банк (АО) (3475)</v>
      </c>
      <c r="C264" s="25" t="str">
        <f>'101_transform'!D262</f>
        <v>62002   П  Резервы на возможные потери</v>
      </c>
      <c r="D264" s="25">
        <f>'101_transform'!E262</f>
        <v>0</v>
      </c>
      <c r="E264" s="25">
        <f>'101_transform'!F262</f>
        <v>0</v>
      </c>
      <c r="F264" s="25">
        <f>'101_transform'!G262</f>
        <v>0</v>
      </c>
      <c r="G264" s="25">
        <f>'101_transform'!H262</f>
        <v>0</v>
      </c>
    </row>
    <row r="265" spans="1:7" ht="15" x14ac:dyDescent="0.2">
      <c r="A265" s="12" t="str">
        <f t="shared" si="4"/>
        <v>АйСиБиСи Банк (АО) (3475) 62101</v>
      </c>
      <c r="B265" s="25" t="str">
        <f>'101_transform'!C263</f>
        <v>АйСиБиСи Банк (АО) (3475)</v>
      </c>
      <c r="C265" s="25" t="str">
        <f>'101_transform'!D263</f>
        <v>62101   A  Средства труда, полученные по договорам отступного, залога, назначение которых не определено</v>
      </c>
      <c r="D265" s="25">
        <f>'101_transform'!E263</f>
        <v>0</v>
      </c>
      <c r="E265" s="25">
        <f>'101_transform'!F263</f>
        <v>0</v>
      </c>
      <c r="F265" s="25">
        <f>'101_transform'!G263</f>
        <v>0</v>
      </c>
      <c r="G265" s="25">
        <f>'101_transform'!H263</f>
        <v>0</v>
      </c>
    </row>
    <row r="266" spans="1:7" ht="15" x14ac:dyDescent="0.2">
      <c r="A266" s="12" t="str">
        <f t="shared" si="4"/>
        <v>АйСиБиСи Банк (АО) (3475) 62102</v>
      </c>
      <c r="B266" s="25" t="str">
        <f>'101_transform'!C264</f>
        <v>АйСиБиСи Банк (АО) (3475)</v>
      </c>
      <c r="C266" s="25" t="str">
        <f>'101_transform'!D264</f>
        <v>62102   A  Предметы труда, полученные по договорам отступного, залога, назначение которых не определено</v>
      </c>
      <c r="D266" s="25">
        <f>'101_transform'!E264</f>
        <v>0</v>
      </c>
      <c r="E266" s="25">
        <f>'101_transform'!F264</f>
        <v>0</v>
      </c>
      <c r="F266" s="25">
        <f>'101_transform'!G264</f>
        <v>0</v>
      </c>
      <c r="G266" s="25">
        <f>'101_transform'!H264</f>
        <v>0</v>
      </c>
    </row>
    <row r="267" spans="1:7" ht="15" x14ac:dyDescent="0.2">
      <c r="A267" s="12" t="str">
        <f t="shared" si="4"/>
        <v>АйСиБиСи Банк (АО) (3475) 62103</v>
      </c>
      <c r="B267" s="25" t="str">
        <f>'101_transform'!C265</f>
        <v>АйСиБиСи Банк (АО) (3475)</v>
      </c>
      <c r="C267" s="25" t="str">
        <f>'101_transform'!D265</f>
        <v>62103   П  Резервы на возможные потери</v>
      </c>
      <c r="D267" s="25">
        <f>'101_transform'!E265</f>
        <v>0</v>
      </c>
      <c r="E267" s="25">
        <f>'101_transform'!F265</f>
        <v>0</v>
      </c>
      <c r="F267" s="25">
        <f>'101_transform'!G265</f>
        <v>0</v>
      </c>
      <c r="G267" s="25">
        <f>'101_transform'!H265</f>
        <v>0</v>
      </c>
    </row>
    <row r="268" spans="1:7" ht="15" x14ac:dyDescent="0.2">
      <c r="A268" s="12" t="str">
        <f t="shared" si="4"/>
        <v>ПАО "АК БАРС" БАНК (2590) 60401</v>
      </c>
      <c r="B268" s="25" t="str">
        <f>'101_transform'!C266</f>
        <v>ПАО "АК БАРС" БАНК (2590)</v>
      </c>
      <c r="C268" s="25" t="str">
        <f>'101_transform'!D266</f>
        <v>60401   A  Основные средства (кроме земли) (c 13.02.2018)_x000D_Категория 1- Здания и сооружения (до 31.12.2002)</v>
      </c>
      <c r="D268" s="25">
        <f>'101_transform'!E266</f>
        <v>6295184</v>
      </c>
      <c r="E268" s="25">
        <f>'101_transform'!F266</f>
        <v>0</v>
      </c>
      <c r="F268" s="25">
        <f>'101_transform'!G266</f>
        <v>6337136</v>
      </c>
      <c r="G268" s="25">
        <f>'101_transform'!H266</f>
        <v>0</v>
      </c>
    </row>
    <row r="269" spans="1:7" ht="15" x14ac:dyDescent="0.2">
      <c r="A269" s="12" t="str">
        <f t="shared" si="4"/>
        <v>ПАО "АК БАРС" БАНК (2590) 60404</v>
      </c>
      <c r="B269" s="25" t="str">
        <f>'101_transform'!C267</f>
        <v>ПАО "АК БАРС" БАНК (2590)</v>
      </c>
      <c r="C269" s="25" t="str">
        <f>'101_transform'!D267</f>
        <v>60404   A  Земля (c 13.02.2018)</v>
      </c>
      <c r="D269" s="25">
        <f>'101_transform'!E267</f>
        <v>72308</v>
      </c>
      <c r="E269" s="25">
        <f>'101_transform'!F267</f>
        <v>0</v>
      </c>
      <c r="F269" s="25">
        <f>'101_transform'!G267</f>
        <v>72307</v>
      </c>
      <c r="G269" s="25">
        <f>'101_transform'!H267</f>
        <v>0</v>
      </c>
    </row>
    <row r="270" spans="1:7" ht="15" x14ac:dyDescent="0.2">
      <c r="A270" s="12" t="str">
        <f t="shared" si="4"/>
        <v>ПАО "АК БАРС" БАНК (2590) 60405</v>
      </c>
      <c r="B270" s="25" t="str">
        <f>'101_transform'!C268</f>
        <v>ПАО "АК БАРС" БАНК (2590)</v>
      </c>
      <c r="C270" s="25" t="str">
        <f>'101_transform'!D268</f>
        <v>60405   П
A (до 31.01.2003)  Резервы на возможные потери (c 13.02.2018)
Долгосрочно арендуемые основные средства (до 31.01.2003)</v>
      </c>
      <c r="D270" s="25">
        <f>'101_transform'!E268</f>
        <v>0</v>
      </c>
      <c r="E270" s="25">
        <f>'101_transform'!F268</f>
        <v>0</v>
      </c>
      <c r="F270" s="25">
        <f>'101_transform'!G268</f>
        <v>0</v>
      </c>
      <c r="G270" s="25">
        <f>'101_transform'!H268</f>
        <v>0</v>
      </c>
    </row>
    <row r="271" spans="1:7" ht="15" x14ac:dyDescent="0.2">
      <c r="A271" s="12" t="str">
        <f t="shared" si="4"/>
        <v>ПАО "АК БАРС" БАНК (2590) 60414</v>
      </c>
      <c r="B271" s="25" t="str">
        <f>'101_transform'!C269</f>
        <v>ПАО "АК БАРС" БАНК (2590)</v>
      </c>
      <c r="C271" s="25" t="str">
        <f>'101_transform'!D269</f>
        <v>60414   П  Амортизация основных средств (кроме земли) (c 13.02.2018)</v>
      </c>
      <c r="D271" s="25">
        <f>'101_transform'!E269</f>
        <v>0</v>
      </c>
      <c r="E271" s="25">
        <f>'101_transform'!F269</f>
        <v>3009791</v>
      </c>
      <c r="F271" s="25">
        <f>'101_transform'!G269</f>
        <v>0</v>
      </c>
      <c r="G271" s="25">
        <f>'101_transform'!H269</f>
        <v>3167275</v>
      </c>
    </row>
    <row r="272" spans="1:7" ht="15" x14ac:dyDescent="0.2">
      <c r="A272" s="12" t="str">
        <f t="shared" si="4"/>
        <v>ПАО "АК БАРС" БАНК (2590) 60415</v>
      </c>
      <c r="B272" s="25" t="str">
        <f>'101_transform'!C270</f>
        <v>ПАО "АК БАРС" БАНК (2590)</v>
      </c>
      <c r="C272" s="25" t="str">
        <f>'101_transform'!D270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72" s="25">
        <f>'101_transform'!E270</f>
        <v>23853</v>
      </c>
      <c r="E272" s="25">
        <f>'101_transform'!F270</f>
        <v>0</v>
      </c>
      <c r="F272" s="25">
        <f>'101_transform'!G270</f>
        <v>38859</v>
      </c>
      <c r="G272" s="25">
        <f>'101_transform'!H270</f>
        <v>0</v>
      </c>
    </row>
    <row r="273" spans="1:7" ht="15" x14ac:dyDescent="0.2">
      <c r="A273" s="12" t="str">
        <f t="shared" si="4"/>
        <v>ПАО "АК БАРС" БАНК (2590) 61901</v>
      </c>
      <c r="B273" s="25" t="str">
        <f>'101_transform'!C271</f>
        <v>ПАО "АК БАРС" БАНК (2590)</v>
      </c>
      <c r="C273" s="25" t="str">
        <f>'101_transform'!D271</f>
        <v>61901   A  Земля, временно неиспользуемая в основной деятельности</v>
      </c>
      <c r="D273" s="25">
        <f>'101_transform'!E271</f>
        <v>0</v>
      </c>
      <c r="E273" s="25">
        <f>'101_transform'!F271</f>
        <v>0</v>
      </c>
      <c r="F273" s="25">
        <f>'101_transform'!G271</f>
        <v>0</v>
      </c>
      <c r="G273" s="25">
        <f>'101_transform'!H271</f>
        <v>0</v>
      </c>
    </row>
    <row r="274" spans="1:7" ht="15" x14ac:dyDescent="0.2">
      <c r="A274" s="12" t="str">
        <f t="shared" si="4"/>
        <v>ПАО "АК БАРС" БАНК (2590) 61902</v>
      </c>
      <c r="B274" s="25" t="str">
        <f>'101_transform'!C272</f>
        <v>ПАО "АК БАРС" БАНК (2590)</v>
      </c>
      <c r="C274" s="25" t="str">
        <f>'101_transform'!D272</f>
        <v>61902   A  Земля, временно неиспользуемая в основной деятельности, переданная в аренду</v>
      </c>
      <c r="D274" s="25">
        <f>'101_transform'!E272</f>
        <v>0</v>
      </c>
      <c r="E274" s="25">
        <f>'101_transform'!F272</f>
        <v>0</v>
      </c>
      <c r="F274" s="25">
        <f>'101_transform'!G272</f>
        <v>0</v>
      </c>
      <c r="G274" s="25">
        <f>'101_transform'!H272</f>
        <v>0</v>
      </c>
    </row>
    <row r="275" spans="1:7" ht="15" x14ac:dyDescent="0.2">
      <c r="A275" s="12" t="str">
        <f t="shared" si="4"/>
        <v>ПАО "АК БАРС" БАНК (2590) 61903</v>
      </c>
      <c r="B275" s="25" t="str">
        <f>'101_transform'!C273</f>
        <v>ПАО "АК БАРС" БАНК (2590)</v>
      </c>
      <c r="C275" s="25" t="str">
        <f>'101_transform'!D273</f>
        <v>61903   A  Недвижимость (кроме земли), временно неиспользуемая в основной деятельности</v>
      </c>
      <c r="D275" s="25">
        <f>'101_transform'!E273</f>
        <v>0</v>
      </c>
      <c r="E275" s="25">
        <f>'101_transform'!F273</f>
        <v>0</v>
      </c>
      <c r="F275" s="25">
        <f>'101_transform'!G273</f>
        <v>0</v>
      </c>
      <c r="G275" s="25">
        <f>'101_transform'!H273</f>
        <v>0</v>
      </c>
    </row>
    <row r="276" spans="1:7" ht="15" x14ac:dyDescent="0.2">
      <c r="A276" s="12" t="str">
        <f t="shared" si="4"/>
        <v>ПАО "АК БАРС" БАНК (2590) 61904</v>
      </c>
      <c r="B276" s="25" t="str">
        <f>'101_transform'!C274</f>
        <v>ПАО "АК БАРС" БАНК (2590)</v>
      </c>
      <c r="C276" s="25" t="str">
        <f>'101_transform'!D274</f>
        <v>61904   A  Недвижимость (кроме земли), временно неиспользуемая в основной деятельности, переданная в аренду</v>
      </c>
      <c r="D276" s="25">
        <f>'101_transform'!E274</f>
        <v>0</v>
      </c>
      <c r="E276" s="25">
        <f>'101_transform'!F274</f>
        <v>0</v>
      </c>
      <c r="F276" s="25">
        <f>'101_transform'!G274</f>
        <v>0</v>
      </c>
      <c r="G276" s="25">
        <f>'101_transform'!H274</f>
        <v>0</v>
      </c>
    </row>
    <row r="277" spans="1:7" ht="15" x14ac:dyDescent="0.2">
      <c r="A277" s="12" t="str">
        <f t="shared" si="4"/>
        <v>ПАО "АК БАРС" БАНК (2590) 61905</v>
      </c>
      <c r="B277" s="25" t="str">
        <f>'101_transform'!C275</f>
        <v>ПАО "АК БАРС" БАНК (2590)</v>
      </c>
      <c r="C277" s="25" t="str">
        <f>'101_transform'!D275</f>
        <v>61905   A  Земля, временно неиспользуемая в основной деятельности, учитываемая по справедливой стоимости</v>
      </c>
      <c r="D277" s="25">
        <f>'101_transform'!E275</f>
        <v>0</v>
      </c>
      <c r="E277" s="25">
        <f>'101_transform'!F275</f>
        <v>0</v>
      </c>
      <c r="F277" s="25">
        <f>'101_transform'!G275</f>
        <v>0</v>
      </c>
      <c r="G277" s="25">
        <f>'101_transform'!H275</f>
        <v>0</v>
      </c>
    </row>
    <row r="278" spans="1:7" ht="15" x14ac:dyDescent="0.2">
      <c r="A278" s="12" t="str">
        <f t="shared" si="4"/>
        <v>ПАО "АК БАРС" БАНК (2590) 61906</v>
      </c>
      <c r="B278" s="25" t="str">
        <f>'101_transform'!C276</f>
        <v>ПАО "АК БАРС" БАНК (2590)</v>
      </c>
      <c r="C278" s="25" t="str">
        <f>'101_transform'!D276</f>
        <v>61906   A  Земля, временно неиспользуемая в основной деятельности, учитываемая по справедливой стоимости, переданная в аренду</v>
      </c>
      <c r="D278" s="25">
        <f>'101_transform'!E276</f>
        <v>295</v>
      </c>
      <c r="E278" s="25">
        <f>'101_transform'!F276</f>
        <v>0</v>
      </c>
      <c r="F278" s="25">
        <f>'101_transform'!G276</f>
        <v>295</v>
      </c>
      <c r="G278" s="25">
        <f>'101_transform'!H276</f>
        <v>0</v>
      </c>
    </row>
    <row r="279" spans="1:7" ht="15" x14ac:dyDescent="0.2">
      <c r="A279" s="12" t="str">
        <f t="shared" si="4"/>
        <v>ПАО "АК БАРС" БАНК (2590) 61907</v>
      </c>
      <c r="B279" s="25" t="str">
        <f>'101_transform'!C277</f>
        <v>ПАО "АК БАРС" БАНК (2590)</v>
      </c>
      <c r="C279" s="25" t="str">
        <f>'101_transform'!D277</f>
        <v>61907   A  Недвижимость (кроме земли), временно неиспользуемая в основной деятельности, учитываемая по справедливой стоимости</v>
      </c>
      <c r="D279" s="25">
        <f>'101_transform'!E277</f>
        <v>129371</v>
      </c>
      <c r="E279" s="25">
        <f>'101_transform'!F277</f>
        <v>0</v>
      </c>
      <c r="F279" s="25">
        <f>'101_transform'!G277</f>
        <v>129371</v>
      </c>
      <c r="G279" s="25">
        <f>'101_transform'!H277</f>
        <v>0</v>
      </c>
    </row>
    <row r="280" spans="1:7" ht="15" x14ac:dyDescent="0.2">
      <c r="A280" s="12" t="str">
        <f t="shared" si="4"/>
        <v>ПАО "АК БАРС" БАНК (2590) 61908</v>
      </c>
      <c r="B280" s="25" t="str">
        <f>'101_transform'!C278</f>
        <v>ПАО "АК БАРС" БАНК (2590)</v>
      </c>
      <c r="C280" s="25" t="str">
        <f>'101_transform'!D278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80" s="25">
        <f>'101_transform'!E278</f>
        <v>93826</v>
      </c>
      <c r="E280" s="25">
        <f>'101_transform'!F278</f>
        <v>0</v>
      </c>
      <c r="F280" s="25">
        <f>'101_transform'!G278</f>
        <v>93826</v>
      </c>
      <c r="G280" s="25">
        <f>'101_transform'!H278</f>
        <v>0</v>
      </c>
    </row>
    <row r="281" spans="1:7" ht="15" x14ac:dyDescent="0.2">
      <c r="A281" s="12" t="str">
        <f t="shared" si="4"/>
        <v>ПАО "АК БАРС" БАНК (2590) 61909</v>
      </c>
      <c r="B281" s="25" t="str">
        <f>'101_transform'!C279</f>
        <v>ПАО "АК БАРС" БАНК (2590)</v>
      </c>
      <c r="C281" s="25" t="str">
        <f>'101_transform'!D279</f>
        <v>61909   П  Амортизация недвижимости (кроме земли), временно неиспользуемой в основной деятельности</v>
      </c>
      <c r="D281" s="25">
        <f>'101_transform'!E279</f>
        <v>0</v>
      </c>
      <c r="E281" s="25">
        <f>'101_transform'!F279</f>
        <v>0</v>
      </c>
      <c r="F281" s="25">
        <f>'101_transform'!G279</f>
        <v>0</v>
      </c>
      <c r="G281" s="25">
        <f>'101_transform'!H279</f>
        <v>0</v>
      </c>
    </row>
    <row r="282" spans="1:7" ht="15" x14ac:dyDescent="0.2">
      <c r="A282" s="12" t="str">
        <f t="shared" si="4"/>
        <v>ПАО "АК БАРС" БАНК (2590) 61910</v>
      </c>
      <c r="B282" s="25" t="str">
        <f>'101_transform'!C280</f>
        <v>ПАО "АК БАРС" БАНК (2590)</v>
      </c>
      <c r="C282" s="25" t="str">
        <f>'101_transform'!D280</f>
        <v>61910   П  Амортизация недвижимости (кроме земли), временно неиспользуемой в основной деятельности, переданной в аренду</v>
      </c>
      <c r="D282" s="25">
        <f>'101_transform'!E280</f>
        <v>0</v>
      </c>
      <c r="E282" s="25">
        <f>'101_transform'!F280</f>
        <v>0</v>
      </c>
      <c r="F282" s="25">
        <f>'101_transform'!G280</f>
        <v>0</v>
      </c>
      <c r="G282" s="25">
        <f>'101_transform'!H280</f>
        <v>0</v>
      </c>
    </row>
    <row r="283" spans="1:7" ht="15" x14ac:dyDescent="0.2">
      <c r="A283" s="12" t="str">
        <f t="shared" si="4"/>
        <v>ПАО "АК БАРС" БАНК (2590) 61911</v>
      </c>
      <c r="B283" s="25" t="str">
        <f>'101_transform'!C281</f>
        <v>ПАО "АК БАРС" БАНК (2590)</v>
      </c>
      <c r="C283" s="25" t="str">
        <f>'101_transform'!D281</f>
        <v>61911   A  Вложения в сооружение (строительство) объектов недвижимости, временно неиспользуемой в основной деятельности</v>
      </c>
      <c r="D283" s="25">
        <f>'101_transform'!E281</f>
        <v>0</v>
      </c>
      <c r="E283" s="25">
        <f>'101_transform'!F281</f>
        <v>0</v>
      </c>
      <c r="F283" s="25">
        <f>'101_transform'!G281</f>
        <v>0</v>
      </c>
      <c r="G283" s="25">
        <f>'101_transform'!H281</f>
        <v>0</v>
      </c>
    </row>
    <row r="284" spans="1:7" ht="15" x14ac:dyDescent="0.2">
      <c r="A284" s="12" t="str">
        <f t="shared" si="4"/>
        <v>ПАО "АК БАРС" БАНК (2590) 61912</v>
      </c>
      <c r="B284" s="25" t="str">
        <f>'101_transform'!C282</f>
        <v>ПАО "АК БАРС" БАНК (2590)</v>
      </c>
      <c r="C284" s="25" t="str">
        <f>'101_transform'!D282</f>
        <v>61912   П  Резервы на возможные потери</v>
      </c>
      <c r="D284" s="25">
        <f>'101_transform'!E282</f>
        <v>0</v>
      </c>
      <c r="E284" s="25">
        <f>'101_transform'!F282</f>
        <v>0</v>
      </c>
      <c r="F284" s="25">
        <f>'101_transform'!G282</f>
        <v>0</v>
      </c>
      <c r="G284" s="25">
        <f>'101_transform'!H282</f>
        <v>0</v>
      </c>
    </row>
    <row r="285" spans="1:7" ht="15" x14ac:dyDescent="0.2">
      <c r="A285" s="12" t="str">
        <f t="shared" si="4"/>
        <v>ПАО "АК БАРС" БАНК (2590) 62001</v>
      </c>
      <c r="B285" s="25" t="str">
        <f>'101_transform'!C283</f>
        <v>ПАО "АК БАРС" БАНК (2590)</v>
      </c>
      <c r="C285" s="25" t="str">
        <f>'101_transform'!D283</f>
        <v>62001   A  Долгосрочные активы, предназначенные для продажи</v>
      </c>
      <c r="D285" s="25">
        <f>'101_transform'!E283</f>
        <v>1245232</v>
      </c>
      <c r="E285" s="25">
        <f>'101_transform'!F283</f>
        <v>0</v>
      </c>
      <c r="F285" s="25">
        <f>'101_transform'!G283</f>
        <v>638077</v>
      </c>
      <c r="G285" s="25">
        <f>'101_transform'!H283</f>
        <v>0</v>
      </c>
    </row>
    <row r="286" spans="1:7" ht="15" x14ac:dyDescent="0.2">
      <c r="A286" s="12" t="str">
        <f t="shared" si="4"/>
        <v>ПАО "АК БАРС" БАНК (2590) 62002</v>
      </c>
      <c r="B286" s="25" t="str">
        <f>'101_transform'!C284</f>
        <v>ПАО "АК БАРС" БАНК (2590)</v>
      </c>
      <c r="C286" s="25" t="str">
        <f>'101_transform'!D284</f>
        <v>62002   П  Резервы на возможные потери</v>
      </c>
      <c r="D286" s="25">
        <f>'101_transform'!E284</f>
        <v>0</v>
      </c>
      <c r="E286" s="25">
        <f>'101_transform'!F284</f>
        <v>126085</v>
      </c>
      <c r="F286" s="25">
        <f>'101_transform'!G284</f>
        <v>0</v>
      </c>
      <c r="G286" s="25">
        <f>'101_transform'!H284</f>
        <v>34265</v>
      </c>
    </row>
    <row r="287" spans="1:7" ht="15" x14ac:dyDescent="0.2">
      <c r="A287" s="12" t="str">
        <f t="shared" si="4"/>
        <v>ПАО "АК БАРС" БАНК (2590) 62101</v>
      </c>
      <c r="B287" s="25" t="str">
        <f>'101_transform'!C285</f>
        <v>ПАО "АК БАРС" БАНК (2590)</v>
      </c>
      <c r="C287" s="25" t="str">
        <f>'101_transform'!D285</f>
        <v>62101   A  Средства труда, полученные по договорам отступного, залога, назначение которых не определено</v>
      </c>
      <c r="D287" s="25">
        <f>'101_transform'!E285</f>
        <v>438425</v>
      </c>
      <c r="E287" s="25">
        <f>'101_transform'!F285</f>
        <v>0</v>
      </c>
      <c r="F287" s="25">
        <f>'101_transform'!G285</f>
        <v>420794</v>
      </c>
      <c r="G287" s="25">
        <f>'101_transform'!H285</f>
        <v>0</v>
      </c>
    </row>
    <row r="288" spans="1:7" ht="15" x14ac:dyDescent="0.2">
      <c r="A288" s="12" t="str">
        <f t="shared" si="4"/>
        <v>ПАО "АК БАРС" БАНК (2590) 62102</v>
      </c>
      <c r="B288" s="25" t="str">
        <f>'101_transform'!C286</f>
        <v>ПАО "АК БАРС" БАНК (2590)</v>
      </c>
      <c r="C288" s="25" t="str">
        <f>'101_transform'!D286</f>
        <v>62102   A  Предметы труда, полученные по договорам отступного, залога, назначение которых не определено</v>
      </c>
      <c r="D288" s="25">
        <f>'101_transform'!E286</f>
        <v>0</v>
      </c>
      <c r="E288" s="25">
        <f>'101_transform'!F286</f>
        <v>0</v>
      </c>
      <c r="F288" s="25">
        <f>'101_transform'!G286</f>
        <v>0</v>
      </c>
      <c r="G288" s="25">
        <f>'101_transform'!H286</f>
        <v>0</v>
      </c>
    </row>
    <row r="289" spans="1:7" ht="15" x14ac:dyDescent="0.2">
      <c r="A289" s="12" t="str">
        <f t="shared" si="4"/>
        <v>ПАО "АК БАРС" БАНК (2590) 62103</v>
      </c>
      <c r="B289" s="25" t="str">
        <f>'101_transform'!C287</f>
        <v>ПАО "АК БАРС" БАНК (2590)</v>
      </c>
      <c r="C289" s="25" t="str">
        <f>'101_transform'!D287</f>
        <v>62103   П  Резервы на возможные потери</v>
      </c>
      <c r="D289" s="25">
        <f>'101_transform'!E287</f>
        <v>0</v>
      </c>
      <c r="E289" s="25">
        <f>'101_transform'!F287</f>
        <v>4408</v>
      </c>
      <c r="F289" s="25">
        <f>'101_transform'!G287</f>
        <v>0</v>
      </c>
      <c r="G289" s="25">
        <f>'101_transform'!H287</f>
        <v>11364</v>
      </c>
    </row>
    <row r="290" spans="1:7" ht="15" x14ac:dyDescent="0.2">
      <c r="A290" s="12" t="str">
        <f t="shared" si="4"/>
        <v>ПАО "АКИБАНК" (2587) 60401</v>
      </c>
      <c r="B290" s="25" t="str">
        <f>'101_transform'!C288</f>
        <v>ПАО "АКИБАНК" (2587)</v>
      </c>
      <c r="C290" s="25" t="str">
        <f>'101_transform'!D288</f>
        <v>60401   A  Основные средства (кроме земли) (c 13.02.2018)_x000D_Категория 1- Здания и сооружения (до 31.12.2002)</v>
      </c>
      <c r="D290" s="25">
        <f>'101_transform'!E288</f>
        <v>1371776</v>
      </c>
      <c r="E290" s="25">
        <f>'101_transform'!F288</f>
        <v>0</v>
      </c>
      <c r="F290" s="25">
        <f>'101_transform'!G288</f>
        <v>1374342</v>
      </c>
      <c r="G290" s="25">
        <f>'101_transform'!H288</f>
        <v>0</v>
      </c>
    </row>
    <row r="291" spans="1:7" ht="15" x14ac:dyDescent="0.2">
      <c r="A291" s="12" t="str">
        <f t="shared" si="4"/>
        <v>ПАО "АКИБАНК" (2587) 60404</v>
      </c>
      <c r="B291" s="25" t="str">
        <f>'101_transform'!C289</f>
        <v>ПАО "АКИБАНК" (2587)</v>
      </c>
      <c r="C291" s="25" t="str">
        <f>'101_transform'!D289</f>
        <v>60404   A  Земля (c 13.02.2018)</v>
      </c>
      <c r="D291" s="25">
        <f>'101_transform'!E289</f>
        <v>158810</v>
      </c>
      <c r="E291" s="25">
        <f>'101_transform'!F289</f>
        <v>0</v>
      </c>
      <c r="F291" s="25">
        <f>'101_transform'!G289</f>
        <v>158810</v>
      </c>
      <c r="G291" s="25">
        <f>'101_transform'!H289</f>
        <v>0</v>
      </c>
    </row>
    <row r="292" spans="1:7" ht="15" x14ac:dyDescent="0.2">
      <c r="A292" s="12" t="str">
        <f t="shared" si="4"/>
        <v>ПАО "АКИБАНК" (2587) 60405</v>
      </c>
      <c r="B292" s="25" t="str">
        <f>'101_transform'!C290</f>
        <v>ПАО "АКИБАНК" (2587)</v>
      </c>
      <c r="C292" s="25" t="str">
        <f>'101_transform'!D290</f>
        <v>60405   П
A (до 31.01.2003)  Резервы на возможные потери (c 13.02.2018)
Долгосрочно арендуемые основные средства (до 31.01.2003)</v>
      </c>
      <c r="D292" s="25">
        <f>'101_transform'!E290</f>
        <v>0</v>
      </c>
      <c r="E292" s="25">
        <f>'101_transform'!F290</f>
        <v>0</v>
      </c>
      <c r="F292" s="25">
        <f>'101_transform'!G290</f>
        <v>0</v>
      </c>
      <c r="G292" s="25">
        <f>'101_transform'!H290</f>
        <v>0</v>
      </c>
    </row>
    <row r="293" spans="1:7" ht="15" x14ac:dyDescent="0.2">
      <c r="A293" s="12" t="str">
        <f t="shared" si="4"/>
        <v>ПАО "АКИБАНК" (2587) 60414</v>
      </c>
      <c r="B293" s="25" t="str">
        <f>'101_transform'!C291</f>
        <v>ПАО "АКИБАНК" (2587)</v>
      </c>
      <c r="C293" s="25" t="str">
        <f>'101_transform'!D291</f>
        <v>60414   П  Амортизация основных средств (кроме земли) (c 13.02.2018)</v>
      </c>
      <c r="D293" s="25">
        <f>'101_transform'!E291</f>
        <v>0</v>
      </c>
      <c r="E293" s="25">
        <f>'101_transform'!F291</f>
        <v>289796</v>
      </c>
      <c r="F293" s="25">
        <f>'101_transform'!G291</f>
        <v>0</v>
      </c>
      <c r="G293" s="25">
        <f>'101_transform'!H291</f>
        <v>301374</v>
      </c>
    </row>
    <row r="294" spans="1:7" ht="15" x14ac:dyDescent="0.2">
      <c r="A294" s="12" t="str">
        <f t="shared" si="4"/>
        <v>ПАО "АКИБАНК" (2587) 60415</v>
      </c>
      <c r="B294" s="25" t="str">
        <f>'101_transform'!C292</f>
        <v>ПАО "АКИБАНК" (2587)</v>
      </c>
      <c r="C294" s="25" t="str">
        <f>'101_transform'!D292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94" s="25">
        <f>'101_transform'!E292</f>
        <v>74374</v>
      </c>
      <c r="E294" s="25">
        <f>'101_transform'!F292</f>
        <v>0</v>
      </c>
      <c r="F294" s="25">
        <f>'101_transform'!G292</f>
        <v>67450</v>
      </c>
      <c r="G294" s="25">
        <f>'101_transform'!H292</f>
        <v>0</v>
      </c>
    </row>
    <row r="295" spans="1:7" ht="15" x14ac:dyDescent="0.2">
      <c r="A295" s="12" t="str">
        <f t="shared" si="4"/>
        <v>ПАО "АКИБАНК" (2587) 61901</v>
      </c>
      <c r="B295" s="25" t="str">
        <f>'101_transform'!C293</f>
        <v>ПАО "АКИБАНК" (2587)</v>
      </c>
      <c r="C295" s="25" t="str">
        <f>'101_transform'!D293</f>
        <v>61901   A  Земля, временно неиспользуемая в основной деятельности</v>
      </c>
      <c r="D295" s="25">
        <f>'101_transform'!E293</f>
        <v>0</v>
      </c>
      <c r="E295" s="25">
        <f>'101_transform'!F293</f>
        <v>0</v>
      </c>
      <c r="F295" s="25">
        <f>'101_transform'!G293</f>
        <v>0</v>
      </c>
      <c r="G295" s="25">
        <f>'101_transform'!H293</f>
        <v>0</v>
      </c>
    </row>
    <row r="296" spans="1:7" ht="15" x14ac:dyDescent="0.2">
      <c r="A296" s="12" t="str">
        <f t="shared" si="4"/>
        <v>ПАО "АКИБАНК" (2587) 61902</v>
      </c>
      <c r="B296" s="25" t="str">
        <f>'101_transform'!C294</f>
        <v>ПАО "АКИБАНК" (2587)</v>
      </c>
      <c r="C296" s="25" t="str">
        <f>'101_transform'!D294</f>
        <v>61902   A  Земля, временно неиспользуемая в основной деятельности, переданная в аренду</v>
      </c>
      <c r="D296" s="25">
        <f>'101_transform'!E294</f>
        <v>0</v>
      </c>
      <c r="E296" s="25">
        <f>'101_transform'!F294</f>
        <v>0</v>
      </c>
      <c r="F296" s="25">
        <f>'101_transform'!G294</f>
        <v>0</v>
      </c>
      <c r="G296" s="25">
        <f>'101_transform'!H294</f>
        <v>0</v>
      </c>
    </row>
    <row r="297" spans="1:7" ht="15" x14ac:dyDescent="0.2">
      <c r="A297" s="12" t="str">
        <f t="shared" si="4"/>
        <v>ПАО "АКИБАНК" (2587) 61903</v>
      </c>
      <c r="B297" s="25" t="str">
        <f>'101_transform'!C295</f>
        <v>ПАО "АКИБАНК" (2587)</v>
      </c>
      <c r="C297" s="25" t="str">
        <f>'101_transform'!D295</f>
        <v>61903   A  Недвижимость (кроме земли), временно неиспользуемая в основной деятельности</v>
      </c>
      <c r="D297" s="25">
        <f>'101_transform'!E295</f>
        <v>0</v>
      </c>
      <c r="E297" s="25">
        <f>'101_transform'!F295</f>
        <v>0</v>
      </c>
      <c r="F297" s="25">
        <f>'101_transform'!G295</f>
        <v>0</v>
      </c>
      <c r="G297" s="25">
        <f>'101_transform'!H295</f>
        <v>0</v>
      </c>
    </row>
    <row r="298" spans="1:7" ht="15" x14ac:dyDescent="0.2">
      <c r="A298" s="12" t="str">
        <f t="shared" si="4"/>
        <v>ПАО "АКИБАНК" (2587) 61904</v>
      </c>
      <c r="B298" s="25" t="str">
        <f>'101_transform'!C296</f>
        <v>ПАО "АКИБАНК" (2587)</v>
      </c>
      <c r="C298" s="25" t="str">
        <f>'101_transform'!D296</f>
        <v>61904   A  Недвижимость (кроме земли), временно неиспользуемая в основной деятельности, переданная в аренду</v>
      </c>
      <c r="D298" s="25">
        <f>'101_transform'!E296</f>
        <v>0</v>
      </c>
      <c r="E298" s="25">
        <f>'101_transform'!F296</f>
        <v>0</v>
      </c>
      <c r="F298" s="25">
        <f>'101_transform'!G296</f>
        <v>0</v>
      </c>
      <c r="G298" s="25">
        <f>'101_transform'!H296</f>
        <v>0</v>
      </c>
    </row>
    <row r="299" spans="1:7" ht="15" x14ac:dyDescent="0.2">
      <c r="A299" s="12" t="str">
        <f t="shared" si="4"/>
        <v>ПАО "АКИБАНК" (2587) 61905</v>
      </c>
      <c r="B299" s="25" t="str">
        <f>'101_transform'!C297</f>
        <v>ПАО "АКИБАНК" (2587)</v>
      </c>
      <c r="C299" s="25" t="str">
        <f>'101_transform'!D297</f>
        <v>61905   A  Земля, временно неиспользуемая в основной деятельности, учитываемая по справедливой стоимости</v>
      </c>
      <c r="D299" s="25">
        <f>'101_transform'!E297</f>
        <v>0</v>
      </c>
      <c r="E299" s="25">
        <f>'101_transform'!F297</f>
        <v>0</v>
      </c>
      <c r="F299" s="25">
        <f>'101_transform'!G297</f>
        <v>0</v>
      </c>
      <c r="G299" s="25">
        <f>'101_transform'!H297</f>
        <v>0</v>
      </c>
    </row>
    <row r="300" spans="1:7" ht="15" x14ac:dyDescent="0.2">
      <c r="A300" s="12" t="str">
        <f t="shared" si="4"/>
        <v>ПАО "АКИБАНК" (2587) 61906</v>
      </c>
      <c r="B300" s="25" t="str">
        <f>'101_transform'!C298</f>
        <v>ПАО "АКИБАНК" (2587)</v>
      </c>
      <c r="C300" s="25" t="str">
        <f>'101_transform'!D298</f>
        <v>61906   A  Земля, временно неиспользуемая в основной деятельности, учитываемая по справедливой стоимости, переданная в аренду</v>
      </c>
      <c r="D300" s="25">
        <f>'101_transform'!E298</f>
        <v>12158</v>
      </c>
      <c r="E300" s="25">
        <f>'101_transform'!F298</f>
        <v>0</v>
      </c>
      <c r="F300" s="25">
        <f>'101_transform'!G298</f>
        <v>10232</v>
      </c>
      <c r="G300" s="25">
        <f>'101_transform'!H298</f>
        <v>0</v>
      </c>
    </row>
    <row r="301" spans="1:7" ht="15" x14ac:dyDescent="0.2">
      <c r="A301" s="12" t="str">
        <f t="shared" si="4"/>
        <v>ПАО "АКИБАНК" (2587) 61907</v>
      </c>
      <c r="B301" s="25" t="str">
        <f>'101_transform'!C299</f>
        <v>ПАО "АКИБАНК" (2587)</v>
      </c>
      <c r="C301" s="25" t="str">
        <f>'101_transform'!D299</f>
        <v>61907   A  Недвижимость (кроме земли), временно неиспользуемая в основной деятельности, учитываемая по справедливой стоимости</v>
      </c>
      <c r="D301" s="25">
        <f>'101_transform'!E299</f>
        <v>52682</v>
      </c>
      <c r="E301" s="25">
        <f>'101_transform'!F299</f>
        <v>0</v>
      </c>
      <c r="F301" s="25">
        <f>'101_transform'!G299</f>
        <v>17063</v>
      </c>
      <c r="G301" s="25">
        <f>'101_transform'!H299</f>
        <v>0</v>
      </c>
    </row>
    <row r="302" spans="1:7" ht="15" x14ac:dyDescent="0.2">
      <c r="A302" s="12" t="str">
        <f t="shared" si="4"/>
        <v>ПАО "АКИБАНК" (2587) 61908</v>
      </c>
      <c r="B302" s="25" t="str">
        <f>'101_transform'!C300</f>
        <v>ПАО "АКИБАНК" (2587)</v>
      </c>
      <c r="C302" s="25" t="str">
        <f>'101_transform'!D300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02" s="25">
        <f>'101_transform'!E300</f>
        <v>157267</v>
      </c>
      <c r="E302" s="25">
        <f>'101_transform'!F300</f>
        <v>0</v>
      </c>
      <c r="F302" s="25">
        <f>'101_transform'!G300</f>
        <v>151995</v>
      </c>
      <c r="G302" s="25">
        <f>'101_transform'!H300</f>
        <v>0</v>
      </c>
    </row>
    <row r="303" spans="1:7" ht="15" x14ac:dyDescent="0.2">
      <c r="A303" s="12" t="str">
        <f t="shared" si="4"/>
        <v>ПАО "АКИБАНК" (2587) 61909</v>
      </c>
      <c r="B303" s="25" t="str">
        <f>'101_transform'!C301</f>
        <v>ПАО "АКИБАНК" (2587)</v>
      </c>
      <c r="C303" s="25" t="str">
        <f>'101_transform'!D301</f>
        <v>61909   П  Амортизация недвижимости (кроме земли), временно неиспользуемой в основной деятельности</v>
      </c>
      <c r="D303" s="25">
        <f>'101_transform'!E301</f>
        <v>0</v>
      </c>
      <c r="E303" s="25">
        <f>'101_transform'!F301</f>
        <v>0</v>
      </c>
      <c r="F303" s="25">
        <f>'101_transform'!G301</f>
        <v>0</v>
      </c>
      <c r="G303" s="25">
        <f>'101_transform'!H301</f>
        <v>0</v>
      </c>
    </row>
    <row r="304" spans="1:7" ht="15" x14ac:dyDescent="0.2">
      <c r="A304" s="12" t="str">
        <f t="shared" si="4"/>
        <v>ПАО "АКИБАНК" (2587) 61910</v>
      </c>
      <c r="B304" s="25" t="str">
        <f>'101_transform'!C302</f>
        <v>ПАО "АКИБАНК" (2587)</v>
      </c>
      <c r="C304" s="25" t="str">
        <f>'101_transform'!D302</f>
        <v>61910   П  Амортизация недвижимости (кроме земли), временно неиспользуемой в основной деятельности, переданной в аренду</v>
      </c>
      <c r="D304" s="25">
        <f>'101_transform'!E302</f>
        <v>0</v>
      </c>
      <c r="E304" s="25">
        <f>'101_transform'!F302</f>
        <v>0</v>
      </c>
      <c r="F304" s="25">
        <f>'101_transform'!G302</f>
        <v>0</v>
      </c>
      <c r="G304" s="25">
        <f>'101_transform'!H302</f>
        <v>0</v>
      </c>
    </row>
    <row r="305" spans="1:7" ht="15" x14ac:dyDescent="0.2">
      <c r="A305" s="12" t="str">
        <f t="shared" si="4"/>
        <v>ПАО "АКИБАНК" (2587) 61911</v>
      </c>
      <c r="B305" s="25" t="str">
        <f>'101_transform'!C303</f>
        <v>ПАО "АКИБАНК" (2587)</v>
      </c>
      <c r="C305" s="25" t="str">
        <f>'101_transform'!D303</f>
        <v>61911   A  Вложения в сооружение (строительство) объектов недвижимости, временно неиспользуемой в основной деятельности</v>
      </c>
      <c r="D305" s="25">
        <f>'101_transform'!E303</f>
        <v>0</v>
      </c>
      <c r="E305" s="25">
        <f>'101_transform'!F303</f>
        <v>0</v>
      </c>
      <c r="F305" s="25">
        <f>'101_transform'!G303</f>
        <v>0</v>
      </c>
      <c r="G305" s="25">
        <f>'101_transform'!H303</f>
        <v>0</v>
      </c>
    </row>
    <row r="306" spans="1:7" ht="15" x14ac:dyDescent="0.2">
      <c r="A306" s="12" t="str">
        <f t="shared" si="4"/>
        <v>ПАО "АКИБАНК" (2587) 61912</v>
      </c>
      <c r="B306" s="25" t="str">
        <f>'101_transform'!C304</f>
        <v>ПАО "АКИБАНК" (2587)</v>
      </c>
      <c r="C306" s="25" t="str">
        <f>'101_transform'!D304</f>
        <v>61912   П  Резервы на возможные потери</v>
      </c>
      <c r="D306" s="25">
        <f>'101_transform'!E304</f>
        <v>0</v>
      </c>
      <c r="E306" s="25">
        <f>'101_transform'!F304</f>
        <v>0</v>
      </c>
      <c r="F306" s="25">
        <f>'101_transform'!G304</f>
        <v>0</v>
      </c>
      <c r="G306" s="25">
        <f>'101_transform'!H304</f>
        <v>0</v>
      </c>
    </row>
    <row r="307" spans="1:7" ht="15" x14ac:dyDescent="0.2">
      <c r="A307" s="12" t="str">
        <f t="shared" si="4"/>
        <v>ПАО "АКИБАНК" (2587) 62001</v>
      </c>
      <c r="B307" s="25" t="str">
        <f>'101_transform'!C305</f>
        <v>ПАО "АКИБАНК" (2587)</v>
      </c>
      <c r="C307" s="25" t="str">
        <f>'101_transform'!D305</f>
        <v>62001   A  Долгосрочные активы, предназначенные для продажи</v>
      </c>
      <c r="D307" s="25">
        <f>'101_transform'!E305</f>
        <v>337555</v>
      </c>
      <c r="E307" s="25">
        <f>'101_transform'!F305</f>
        <v>0</v>
      </c>
      <c r="F307" s="25">
        <f>'101_transform'!G305</f>
        <v>330521</v>
      </c>
      <c r="G307" s="25">
        <f>'101_transform'!H305</f>
        <v>0</v>
      </c>
    </row>
    <row r="308" spans="1:7" ht="15" x14ac:dyDescent="0.2">
      <c r="A308" s="12" t="str">
        <f t="shared" si="4"/>
        <v>ПАО "АКИБАНК" (2587) 62002</v>
      </c>
      <c r="B308" s="25" t="str">
        <f>'101_transform'!C306</f>
        <v>ПАО "АКИБАНК" (2587)</v>
      </c>
      <c r="C308" s="25" t="str">
        <f>'101_transform'!D306</f>
        <v>62002   П  Резервы на возможные потери</v>
      </c>
      <c r="D308" s="25">
        <f>'101_transform'!E306</f>
        <v>0</v>
      </c>
      <c r="E308" s="25">
        <f>'101_transform'!F306</f>
        <v>13590</v>
      </c>
      <c r="F308" s="25">
        <f>'101_transform'!G306</f>
        <v>0</v>
      </c>
      <c r="G308" s="25">
        <f>'101_transform'!H306</f>
        <v>9825</v>
      </c>
    </row>
    <row r="309" spans="1:7" ht="15" x14ac:dyDescent="0.2">
      <c r="A309" s="12" t="str">
        <f t="shared" si="4"/>
        <v>ПАО "АКИБАНК" (2587) 62101</v>
      </c>
      <c r="B309" s="25" t="str">
        <f>'101_transform'!C307</f>
        <v>ПАО "АКИБАНК" (2587)</v>
      </c>
      <c r="C309" s="25" t="str">
        <f>'101_transform'!D307</f>
        <v>62101   A  Средства труда, полученные по договорам отступного, залога, назначение которых не определено</v>
      </c>
      <c r="D309" s="25">
        <f>'101_transform'!E307</f>
        <v>774</v>
      </c>
      <c r="E309" s="25">
        <f>'101_transform'!F307</f>
        <v>0</v>
      </c>
      <c r="F309" s="25">
        <f>'101_transform'!G307</f>
        <v>774</v>
      </c>
      <c r="G309" s="25">
        <f>'101_transform'!H307</f>
        <v>0</v>
      </c>
    </row>
    <row r="310" spans="1:7" ht="15" x14ac:dyDescent="0.2">
      <c r="A310" s="12" t="str">
        <f t="shared" si="4"/>
        <v>ПАО "АКИБАНК" (2587) 62102</v>
      </c>
      <c r="B310" s="25" t="str">
        <f>'101_transform'!C308</f>
        <v>ПАО "АКИБАНК" (2587)</v>
      </c>
      <c r="C310" s="25" t="str">
        <f>'101_transform'!D308</f>
        <v>62102   A  Предметы труда, полученные по договорам отступного, залога, назначение которых не определено</v>
      </c>
      <c r="D310" s="25">
        <f>'101_transform'!E308</f>
        <v>0</v>
      </c>
      <c r="E310" s="25">
        <f>'101_transform'!F308</f>
        <v>0</v>
      </c>
      <c r="F310" s="25">
        <f>'101_transform'!G308</f>
        <v>0</v>
      </c>
      <c r="G310" s="25">
        <f>'101_transform'!H308</f>
        <v>0</v>
      </c>
    </row>
    <row r="311" spans="1:7" ht="15" x14ac:dyDescent="0.2">
      <c r="A311" s="12" t="str">
        <f t="shared" si="4"/>
        <v>ПАО "АКИБАНК" (2587) 62103</v>
      </c>
      <c r="B311" s="25" t="str">
        <f>'101_transform'!C309</f>
        <v>ПАО "АКИБАНК" (2587)</v>
      </c>
      <c r="C311" s="25" t="str">
        <f>'101_transform'!D309</f>
        <v>62103   П  Резервы на возможные потери</v>
      </c>
      <c r="D311" s="25">
        <f>'101_transform'!E309</f>
        <v>0</v>
      </c>
      <c r="E311" s="25">
        <f>'101_transform'!F309</f>
        <v>619</v>
      </c>
      <c r="F311" s="25">
        <f>'101_transform'!G309</f>
        <v>0</v>
      </c>
      <c r="G311" s="25">
        <f>'101_transform'!H309</f>
        <v>619</v>
      </c>
    </row>
    <row r="312" spans="1:7" ht="15" x14ac:dyDescent="0.2">
      <c r="A312" s="12" t="str">
        <f t="shared" si="4"/>
        <v>АО "Банк Акцепт" (567) 60401</v>
      </c>
      <c r="B312" s="25" t="str">
        <f>'101_transform'!C310</f>
        <v>АО "Банк Акцепт" (567)</v>
      </c>
      <c r="C312" s="25" t="str">
        <f>'101_transform'!D310</f>
        <v>60401   A  Основные средства (кроме земли) (c 13.02.2018)_x000D_Категория 1- Здания и сооружения (до 31.12.2002)</v>
      </c>
      <c r="D312" s="25">
        <f>'101_transform'!E310</f>
        <v>619775</v>
      </c>
      <c r="E312" s="25">
        <f>'101_transform'!F310</f>
        <v>0</v>
      </c>
      <c r="F312" s="25">
        <f>'101_transform'!G310</f>
        <v>621191</v>
      </c>
      <c r="G312" s="25">
        <f>'101_transform'!H310</f>
        <v>0</v>
      </c>
    </row>
    <row r="313" spans="1:7" ht="15" x14ac:dyDescent="0.2">
      <c r="A313" s="12" t="str">
        <f t="shared" si="4"/>
        <v>АО "Банк Акцепт" (567) 60404</v>
      </c>
      <c r="B313" s="25" t="str">
        <f>'101_transform'!C311</f>
        <v>АО "Банк Акцепт" (567)</v>
      </c>
      <c r="C313" s="25" t="str">
        <f>'101_transform'!D311</f>
        <v>60404   A  Земля (c 13.02.2018)</v>
      </c>
      <c r="D313" s="25">
        <f>'101_transform'!E311</f>
        <v>0</v>
      </c>
      <c r="E313" s="25">
        <f>'101_transform'!F311</f>
        <v>0</v>
      </c>
      <c r="F313" s="25">
        <f>'101_transform'!G311</f>
        <v>0</v>
      </c>
      <c r="G313" s="25">
        <f>'101_transform'!H311</f>
        <v>0</v>
      </c>
    </row>
    <row r="314" spans="1:7" ht="15" x14ac:dyDescent="0.2">
      <c r="A314" s="12" t="str">
        <f t="shared" si="4"/>
        <v>АО "Банк Акцепт" (567) 60405</v>
      </c>
      <c r="B314" s="25" t="str">
        <f>'101_transform'!C312</f>
        <v>АО "Банк Акцепт" (567)</v>
      </c>
      <c r="C314" s="25" t="str">
        <f>'101_transform'!D312</f>
        <v>60405   П
A (до 31.01.2003)  Резервы на возможные потери (c 13.02.2018)
Долгосрочно арендуемые основные средства (до 31.01.2003)</v>
      </c>
      <c r="D314" s="25">
        <f>'101_transform'!E312</f>
        <v>0</v>
      </c>
      <c r="E314" s="25">
        <f>'101_transform'!F312</f>
        <v>0</v>
      </c>
      <c r="F314" s="25">
        <f>'101_transform'!G312</f>
        <v>0</v>
      </c>
      <c r="G314" s="25">
        <f>'101_transform'!H312</f>
        <v>0</v>
      </c>
    </row>
    <row r="315" spans="1:7" ht="15" x14ac:dyDescent="0.2">
      <c r="A315" s="12" t="str">
        <f t="shared" si="4"/>
        <v>АО "Банк Акцепт" (567) 60414</v>
      </c>
      <c r="B315" s="25" t="str">
        <f>'101_transform'!C313</f>
        <v>АО "Банк Акцепт" (567)</v>
      </c>
      <c r="C315" s="25" t="str">
        <f>'101_transform'!D313</f>
        <v>60414   П  Амортизация основных средств (кроме земли) (c 13.02.2018)</v>
      </c>
      <c r="D315" s="25">
        <f>'101_transform'!E313</f>
        <v>0</v>
      </c>
      <c r="E315" s="25">
        <f>'101_transform'!F313</f>
        <v>222002</v>
      </c>
      <c r="F315" s="25">
        <f>'101_transform'!G313</f>
        <v>0</v>
      </c>
      <c r="G315" s="25">
        <f>'101_transform'!H313</f>
        <v>226237</v>
      </c>
    </row>
    <row r="316" spans="1:7" ht="15" x14ac:dyDescent="0.2">
      <c r="A316" s="12" t="str">
        <f t="shared" si="4"/>
        <v>АО "Банк Акцепт" (567) 60415</v>
      </c>
      <c r="B316" s="25" t="str">
        <f>'101_transform'!C314</f>
        <v>АО "Банк Акцепт" (567)</v>
      </c>
      <c r="C316" s="25" t="str">
        <f>'101_transform'!D314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16" s="25">
        <f>'101_transform'!E314</f>
        <v>0</v>
      </c>
      <c r="E316" s="25">
        <f>'101_transform'!F314</f>
        <v>0</v>
      </c>
      <c r="F316" s="25">
        <f>'101_transform'!G314</f>
        <v>0</v>
      </c>
      <c r="G316" s="25">
        <f>'101_transform'!H314</f>
        <v>0</v>
      </c>
    </row>
    <row r="317" spans="1:7" ht="15" x14ac:dyDescent="0.2">
      <c r="A317" s="12" t="str">
        <f t="shared" si="4"/>
        <v>АО "Банк Акцепт" (567) 61901</v>
      </c>
      <c r="B317" s="25" t="str">
        <f>'101_transform'!C315</f>
        <v>АО "Банк Акцепт" (567)</v>
      </c>
      <c r="C317" s="25" t="str">
        <f>'101_transform'!D315</f>
        <v>61901   A  Земля, временно неиспользуемая в основной деятельности</v>
      </c>
      <c r="D317" s="25">
        <f>'101_transform'!E315</f>
        <v>0</v>
      </c>
      <c r="E317" s="25">
        <f>'101_transform'!F315</f>
        <v>0</v>
      </c>
      <c r="F317" s="25">
        <f>'101_transform'!G315</f>
        <v>0</v>
      </c>
      <c r="G317" s="25">
        <f>'101_transform'!H315</f>
        <v>0</v>
      </c>
    </row>
    <row r="318" spans="1:7" ht="15" x14ac:dyDescent="0.2">
      <c r="A318" s="12" t="str">
        <f t="shared" si="4"/>
        <v>АО "Банк Акцепт" (567) 61902</v>
      </c>
      <c r="B318" s="25" t="str">
        <f>'101_transform'!C316</f>
        <v>АО "Банк Акцепт" (567)</v>
      </c>
      <c r="C318" s="25" t="str">
        <f>'101_transform'!D316</f>
        <v>61902   A  Земля, временно неиспользуемая в основной деятельности, переданная в аренду</v>
      </c>
      <c r="D318" s="25">
        <f>'101_transform'!E316</f>
        <v>0</v>
      </c>
      <c r="E318" s="25">
        <f>'101_transform'!F316</f>
        <v>0</v>
      </c>
      <c r="F318" s="25">
        <f>'101_transform'!G316</f>
        <v>0</v>
      </c>
      <c r="G318" s="25">
        <f>'101_transform'!H316</f>
        <v>0</v>
      </c>
    </row>
    <row r="319" spans="1:7" ht="15" x14ac:dyDescent="0.2">
      <c r="A319" s="12" t="str">
        <f t="shared" si="4"/>
        <v>АО "Банк Акцепт" (567) 61903</v>
      </c>
      <c r="B319" s="25" t="str">
        <f>'101_transform'!C317</f>
        <v>АО "Банк Акцепт" (567)</v>
      </c>
      <c r="C319" s="25" t="str">
        <f>'101_transform'!D317</f>
        <v>61903   A  Недвижимость (кроме земли), временно неиспользуемая в основной деятельности</v>
      </c>
      <c r="D319" s="25">
        <f>'101_transform'!E317</f>
        <v>0</v>
      </c>
      <c r="E319" s="25">
        <f>'101_transform'!F317</f>
        <v>0</v>
      </c>
      <c r="F319" s="25">
        <f>'101_transform'!G317</f>
        <v>0</v>
      </c>
      <c r="G319" s="25">
        <f>'101_transform'!H317</f>
        <v>0</v>
      </c>
    </row>
    <row r="320" spans="1:7" ht="15" x14ac:dyDescent="0.2">
      <c r="A320" s="12" t="str">
        <f t="shared" si="4"/>
        <v>АО "Банк Акцепт" (567) 61904</v>
      </c>
      <c r="B320" s="25" t="str">
        <f>'101_transform'!C318</f>
        <v>АО "Банк Акцепт" (567)</v>
      </c>
      <c r="C320" s="25" t="str">
        <f>'101_transform'!D318</f>
        <v>61904   A  Недвижимость (кроме земли), временно неиспользуемая в основной деятельности, переданная в аренду</v>
      </c>
      <c r="D320" s="25">
        <f>'101_transform'!E318</f>
        <v>0</v>
      </c>
      <c r="E320" s="25">
        <f>'101_transform'!F318</f>
        <v>0</v>
      </c>
      <c r="F320" s="25">
        <f>'101_transform'!G318</f>
        <v>0</v>
      </c>
      <c r="G320" s="25">
        <f>'101_transform'!H318</f>
        <v>0</v>
      </c>
    </row>
    <row r="321" spans="1:7" ht="15" x14ac:dyDescent="0.2">
      <c r="A321" s="12" t="str">
        <f t="shared" si="4"/>
        <v>АО "Банк Акцепт" (567) 61905</v>
      </c>
      <c r="B321" s="25" t="str">
        <f>'101_transform'!C319</f>
        <v>АО "Банк Акцепт" (567)</v>
      </c>
      <c r="C321" s="25" t="str">
        <f>'101_transform'!D319</f>
        <v>61905   A  Земля, временно неиспользуемая в основной деятельности, учитываемая по справедливой стоимости</v>
      </c>
      <c r="D321" s="25">
        <f>'101_transform'!E319</f>
        <v>0</v>
      </c>
      <c r="E321" s="25">
        <f>'101_transform'!F319</f>
        <v>0</v>
      </c>
      <c r="F321" s="25">
        <f>'101_transform'!G319</f>
        <v>0</v>
      </c>
      <c r="G321" s="25">
        <f>'101_transform'!H319</f>
        <v>0</v>
      </c>
    </row>
    <row r="322" spans="1:7" ht="15" x14ac:dyDescent="0.2">
      <c r="A322" s="12" t="str">
        <f t="shared" si="4"/>
        <v>АО "Банк Акцепт" (567) 61906</v>
      </c>
      <c r="B322" s="25" t="str">
        <f>'101_transform'!C320</f>
        <v>АО "Банк Акцепт" (567)</v>
      </c>
      <c r="C322" s="25" t="str">
        <f>'101_transform'!D320</f>
        <v>61906   A  Земля, временно неиспользуемая в основной деятельности, учитываемая по справедливой стоимости, переданная в аренду</v>
      </c>
      <c r="D322" s="25">
        <f>'101_transform'!E320</f>
        <v>0</v>
      </c>
      <c r="E322" s="25">
        <f>'101_transform'!F320</f>
        <v>0</v>
      </c>
      <c r="F322" s="25">
        <f>'101_transform'!G320</f>
        <v>0</v>
      </c>
      <c r="G322" s="25">
        <f>'101_transform'!H320</f>
        <v>0</v>
      </c>
    </row>
    <row r="323" spans="1:7" ht="15" x14ac:dyDescent="0.2">
      <c r="A323" s="12" t="str">
        <f t="shared" si="4"/>
        <v>АО "Банк Акцепт" (567) 61907</v>
      </c>
      <c r="B323" s="25" t="str">
        <f>'101_transform'!C321</f>
        <v>АО "Банк Акцепт" (567)</v>
      </c>
      <c r="C323" s="25" t="str">
        <f>'101_transform'!D321</f>
        <v>61907   A  Недвижимость (кроме земли), временно неиспользуемая в основной деятельности, учитываемая по справедливой стоимости</v>
      </c>
      <c r="D323" s="25">
        <f>'101_transform'!E321</f>
        <v>0</v>
      </c>
      <c r="E323" s="25">
        <f>'101_transform'!F321</f>
        <v>0</v>
      </c>
      <c r="F323" s="25">
        <f>'101_transform'!G321</f>
        <v>0</v>
      </c>
      <c r="G323" s="25">
        <f>'101_transform'!H321</f>
        <v>0</v>
      </c>
    </row>
    <row r="324" spans="1:7" ht="15" x14ac:dyDescent="0.2">
      <c r="A324" s="12" t="str">
        <f t="shared" ref="A324:A387" si="5">B324&amp;" "&amp;LEFT(C324,5)</f>
        <v>АО "Банк Акцепт" (567) 61908</v>
      </c>
      <c r="B324" s="25" t="str">
        <f>'101_transform'!C322</f>
        <v>АО "Банк Акцепт" (567)</v>
      </c>
      <c r="C324" s="25" t="str">
        <f>'101_transform'!D322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24" s="25">
        <f>'101_transform'!E322</f>
        <v>0</v>
      </c>
      <c r="E324" s="25">
        <f>'101_transform'!F322</f>
        <v>0</v>
      </c>
      <c r="F324" s="25">
        <f>'101_transform'!G322</f>
        <v>0</v>
      </c>
      <c r="G324" s="25">
        <f>'101_transform'!H322</f>
        <v>0</v>
      </c>
    </row>
    <row r="325" spans="1:7" ht="15" x14ac:dyDescent="0.2">
      <c r="A325" s="12" t="str">
        <f t="shared" si="5"/>
        <v>АО "Банк Акцепт" (567) 61909</v>
      </c>
      <c r="B325" s="25" t="str">
        <f>'101_transform'!C323</f>
        <v>АО "Банк Акцепт" (567)</v>
      </c>
      <c r="C325" s="25" t="str">
        <f>'101_transform'!D323</f>
        <v>61909   П  Амортизация недвижимости (кроме земли), временно неиспользуемой в основной деятельности</v>
      </c>
      <c r="D325" s="25">
        <f>'101_transform'!E323</f>
        <v>0</v>
      </c>
      <c r="E325" s="25">
        <f>'101_transform'!F323</f>
        <v>0</v>
      </c>
      <c r="F325" s="25">
        <f>'101_transform'!G323</f>
        <v>0</v>
      </c>
      <c r="G325" s="25">
        <f>'101_transform'!H323</f>
        <v>0</v>
      </c>
    </row>
    <row r="326" spans="1:7" ht="15" x14ac:dyDescent="0.2">
      <c r="A326" s="12" t="str">
        <f t="shared" si="5"/>
        <v>АО "Банк Акцепт" (567) 61910</v>
      </c>
      <c r="B326" s="25" t="str">
        <f>'101_transform'!C324</f>
        <v>АО "Банк Акцепт" (567)</v>
      </c>
      <c r="C326" s="25" t="str">
        <f>'101_transform'!D324</f>
        <v>61910   П  Амортизация недвижимости (кроме земли), временно неиспользуемой в основной деятельности, переданной в аренду</v>
      </c>
      <c r="D326" s="25">
        <f>'101_transform'!E324</f>
        <v>0</v>
      </c>
      <c r="E326" s="25">
        <f>'101_transform'!F324</f>
        <v>0</v>
      </c>
      <c r="F326" s="25">
        <f>'101_transform'!G324</f>
        <v>0</v>
      </c>
      <c r="G326" s="25">
        <f>'101_transform'!H324</f>
        <v>0</v>
      </c>
    </row>
    <row r="327" spans="1:7" ht="15" x14ac:dyDescent="0.2">
      <c r="A327" s="12" t="str">
        <f t="shared" si="5"/>
        <v>АО "Банк Акцепт" (567) 61911</v>
      </c>
      <c r="B327" s="25" t="str">
        <f>'101_transform'!C325</f>
        <v>АО "Банк Акцепт" (567)</v>
      </c>
      <c r="C327" s="25" t="str">
        <f>'101_transform'!D325</f>
        <v>61911   A  Вложения в сооружение (строительство) объектов недвижимости, временно неиспользуемой в основной деятельности</v>
      </c>
      <c r="D327" s="25">
        <f>'101_transform'!E325</f>
        <v>0</v>
      </c>
      <c r="E327" s="25">
        <f>'101_transform'!F325</f>
        <v>0</v>
      </c>
      <c r="F327" s="25">
        <f>'101_transform'!G325</f>
        <v>0</v>
      </c>
      <c r="G327" s="25">
        <f>'101_transform'!H325</f>
        <v>0</v>
      </c>
    </row>
    <row r="328" spans="1:7" ht="15" x14ac:dyDescent="0.2">
      <c r="A328" s="12" t="str">
        <f t="shared" si="5"/>
        <v>АО "Банк Акцепт" (567) 61912</v>
      </c>
      <c r="B328" s="25" t="str">
        <f>'101_transform'!C326</f>
        <v>АО "Банк Акцепт" (567)</v>
      </c>
      <c r="C328" s="25" t="str">
        <f>'101_transform'!D326</f>
        <v>61912   П  Резервы на возможные потери</v>
      </c>
      <c r="D328" s="25">
        <f>'101_transform'!E326</f>
        <v>0</v>
      </c>
      <c r="E328" s="25">
        <f>'101_transform'!F326</f>
        <v>0</v>
      </c>
      <c r="F328" s="25">
        <f>'101_transform'!G326</f>
        <v>0</v>
      </c>
      <c r="G328" s="25">
        <f>'101_transform'!H326</f>
        <v>0</v>
      </c>
    </row>
    <row r="329" spans="1:7" ht="15" x14ac:dyDescent="0.2">
      <c r="A329" s="12" t="str">
        <f t="shared" si="5"/>
        <v>АО "Банк Акцепт" (567) 62001</v>
      </c>
      <c r="B329" s="25" t="str">
        <f>'101_transform'!C327</f>
        <v>АО "Банк Акцепт" (567)</v>
      </c>
      <c r="C329" s="25" t="str">
        <f>'101_transform'!D327</f>
        <v>62001   A  Долгосрочные активы, предназначенные для продажи</v>
      </c>
      <c r="D329" s="25">
        <f>'101_transform'!E327</f>
        <v>26436</v>
      </c>
      <c r="E329" s="25">
        <f>'101_transform'!F327</f>
        <v>0</v>
      </c>
      <c r="F329" s="25">
        <f>'101_transform'!G327</f>
        <v>24870</v>
      </c>
      <c r="G329" s="25">
        <f>'101_transform'!H327</f>
        <v>0</v>
      </c>
    </row>
    <row r="330" spans="1:7" ht="15" x14ac:dyDescent="0.2">
      <c r="A330" s="12" t="str">
        <f t="shared" si="5"/>
        <v>АО "Банк Акцепт" (567) 62002</v>
      </c>
      <c r="B330" s="25" t="str">
        <f>'101_transform'!C328</f>
        <v>АО "Банк Акцепт" (567)</v>
      </c>
      <c r="C330" s="25" t="str">
        <f>'101_transform'!D328</f>
        <v>62002   П  Резервы на возможные потери</v>
      </c>
      <c r="D330" s="25">
        <f>'101_transform'!E328</f>
        <v>0</v>
      </c>
      <c r="E330" s="25">
        <f>'101_transform'!F328</f>
        <v>3153</v>
      </c>
      <c r="F330" s="25">
        <f>'101_transform'!G328</f>
        <v>0</v>
      </c>
      <c r="G330" s="25">
        <f>'101_transform'!H328</f>
        <v>2875</v>
      </c>
    </row>
    <row r="331" spans="1:7" ht="15" x14ac:dyDescent="0.2">
      <c r="A331" s="12" t="str">
        <f t="shared" si="5"/>
        <v>АО "Банк Акцепт" (567) 62101</v>
      </c>
      <c r="B331" s="25" t="str">
        <f>'101_transform'!C329</f>
        <v>АО "Банк Акцепт" (567)</v>
      </c>
      <c r="C331" s="25" t="str">
        <f>'101_transform'!D329</f>
        <v>62101   A  Средства труда, полученные по договорам отступного, залога, назначение которых не определено</v>
      </c>
      <c r="D331" s="25">
        <f>'101_transform'!E329</f>
        <v>0</v>
      </c>
      <c r="E331" s="25">
        <f>'101_transform'!F329</f>
        <v>0</v>
      </c>
      <c r="F331" s="25">
        <f>'101_transform'!G329</f>
        <v>0</v>
      </c>
      <c r="G331" s="25">
        <f>'101_transform'!H329</f>
        <v>0</v>
      </c>
    </row>
    <row r="332" spans="1:7" ht="15" x14ac:dyDescent="0.2">
      <c r="A332" s="12" t="str">
        <f t="shared" si="5"/>
        <v>АО "Банк Акцепт" (567) 62102</v>
      </c>
      <c r="B332" s="25" t="str">
        <f>'101_transform'!C330</f>
        <v>АО "Банк Акцепт" (567)</v>
      </c>
      <c r="C332" s="25" t="str">
        <f>'101_transform'!D330</f>
        <v>62102   A  Предметы труда, полученные по договорам отступного, залога, назначение которых не определено</v>
      </c>
      <c r="D332" s="25">
        <f>'101_transform'!E330</f>
        <v>0</v>
      </c>
      <c r="E332" s="25">
        <f>'101_transform'!F330</f>
        <v>0</v>
      </c>
      <c r="F332" s="25">
        <f>'101_transform'!G330</f>
        <v>0</v>
      </c>
      <c r="G332" s="25">
        <f>'101_transform'!H330</f>
        <v>0</v>
      </c>
    </row>
    <row r="333" spans="1:7" ht="15" x14ac:dyDescent="0.2">
      <c r="A333" s="12" t="str">
        <f t="shared" si="5"/>
        <v>АО "Банк Акцепт" (567) 62103</v>
      </c>
      <c r="B333" s="25" t="str">
        <f>'101_transform'!C331</f>
        <v>АО "Банк Акцепт" (567)</v>
      </c>
      <c r="C333" s="25" t="str">
        <f>'101_transform'!D331</f>
        <v>62103   П  Резервы на возможные потери</v>
      </c>
      <c r="D333" s="25">
        <f>'101_transform'!E331</f>
        <v>0</v>
      </c>
      <c r="E333" s="25">
        <f>'101_transform'!F331</f>
        <v>0</v>
      </c>
      <c r="F333" s="25">
        <f>'101_transform'!G331</f>
        <v>0</v>
      </c>
      <c r="G333" s="25">
        <f>'101_transform'!H331</f>
        <v>0</v>
      </c>
    </row>
    <row r="334" spans="1:7" ht="15" x14ac:dyDescent="0.2">
      <c r="A334" s="12" t="str">
        <f t="shared" si="5"/>
        <v>ПАО Банк "АЛЕКСАНДРОВСКИЙ" (53) 60401</v>
      </c>
      <c r="B334" s="25" t="str">
        <f>'101_transform'!C332</f>
        <v>ПАО Банк "АЛЕКСАНДРОВСКИЙ" (53)</v>
      </c>
      <c r="C334" s="25" t="str">
        <f>'101_transform'!D332</f>
        <v>60401   A  Основные средства (кроме земли) (c 13.02.2018)_x000D_Категория 1- Здания и сооружения (до 31.12.2002)</v>
      </c>
      <c r="D334" s="25">
        <f>'101_transform'!E332</f>
        <v>1205399</v>
      </c>
      <c r="E334" s="25">
        <f>'101_transform'!F332</f>
        <v>0</v>
      </c>
      <c r="F334" s="25">
        <f>'101_transform'!G332</f>
        <v>1125421</v>
      </c>
      <c r="G334" s="25">
        <f>'101_transform'!H332</f>
        <v>0</v>
      </c>
    </row>
    <row r="335" spans="1:7" ht="15" x14ac:dyDescent="0.2">
      <c r="A335" s="12" t="str">
        <f t="shared" si="5"/>
        <v>ПАО Банк "АЛЕКСАНДРОВСКИЙ" (53) 60404</v>
      </c>
      <c r="B335" s="25" t="str">
        <f>'101_transform'!C333</f>
        <v>ПАО Банк "АЛЕКСАНДРОВСКИЙ" (53)</v>
      </c>
      <c r="C335" s="25" t="str">
        <f>'101_transform'!D333</f>
        <v>60404   A  Земля (c 13.02.2018)</v>
      </c>
      <c r="D335" s="25">
        <f>'101_transform'!E333</f>
        <v>0</v>
      </c>
      <c r="E335" s="25">
        <f>'101_transform'!F333</f>
        <v>0</v>
      </c>
      <c r="F335" s="25">
        <f>'101_transform'!G333</f>
        <v>0</v>
      </c>
      <c r="G335" s="25">
        <f>'101_transform'!H333</f>
        <v>0</v>
      </c>
    </row>
    <row r="336" spans="1:7" ht="15" x14ac:dyDescent="0.2">
      <c r="A336" s="12" t="str">
        <f t="shared" si="5"/>
        <v>ПАО Банк "АЛЕКСАНДРОВСКИЙ" (53) 60405</v>
      </c>
      <c r="B336" s="25" t="str">
        <f>'101_transform'!C334</f>
        <v>ПАО Банк "АЛЕКСАНДРОВСКИЙ" (53)</v>
      </c>
      <c r="C336" s="25" t="str">
        <f>'101_transform'!D334</f>
        <v>60405   П
A (до 31.01.2003)  Резервы на возможные потери (c 13.02.2018)
Долгосрочно арендуемые основные средства (до 31.01.2003)</v>
      </c>
      <c r="D336" s="25">
        <f>'101_transform'!E334</f>
        <v>0</v>
      </c>
      <c r="E336" s="25">
        <f>'101_transform'!F334</f>
        <v>0</v>
      </c>
      <c r="F336" s="25">
        <f>'101_transform'!G334</f>
        <v>0</v>
      </c>
      <c r="G336" s="25">
        <f>'101_transform'!H334</f>
        <v>0</v>
      </c>
    </row>
    <row r="337" spans="1:7" ht="15" x14ac:dyDescent="0.2">
      <c r="A337" s="12" t="str">
        <f t="shared" si="5"/>
        <v>ПАО Банк "АЛЕКСАНДРОВСКИЙ" (53) 60414</v>
      </c>
      <c r="B337" s="25" t="str">
        <f>'101_transform'!C335</f>
        <v>ПАО Банк "АЛЕКСАНДРОВСКИЙ" (53)</v>
      </c>
      <c r="C337" s="25" t="str">
        <f>'101_transform'!D335</f>
        <v>60414   П  Амортизация основных средств (кроме земли) (c 13.02.2018)</v>
      </c>
      <c r="D337" s="25">
        <f>'101_transform'!E335</f>
        <v>0</v>
      </c>
      <c r="E337" s="25">
        <f>'101_transform'!F335</f>
        <v>408597</v>
      </c>
      <c r="F337" s="25">
        <f>'101_transform'!G335</f>
        <v>0</v>
      </c>
      <c r="G337" s="25">
        <f>'101_transform'!H335</f>
        <v>399268</v>
      </c>
    </row>
    <row r="338" spans="1:7" ht="15" x14ac:dyDescent="0.2">
      <c r="A338" s="12" t="str">
        <f t="shared" si="5"/>
        <v>ПАО Банк "АЛЕКСАНДРОВСКИЙ" (53) 60415</v>
      </c>
      <c r="B338" s="25" t="str">
        <f>'101_transform'!C336</f>
        <v>ПАО Банк "АЛЕКСАНДРОВСКИЙ" (53)</v>
      </c>
      <c r="C338" s="25" t="str">
        <f>'101_transform'!D336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38" s="25">
        <f>'101_transform'!E336</f>
        <v>94</v>
      </c>
      <c r="E338" s="25">
        <f>'101_transform'!F336</f>
        <v>0</v>
      </c>
      <c r="F338" s="25">
        <f>'101_transform'!G336</f>
        <v>0</v>
      </c>
      <c r="G338" s="25">
        <f>'101_transform'!H336</f>
        <v>0</v>
      </c>
    </row>
    <row r="339" spans="1:7" ht="15" x14ac:dyDescent="0.2">
      <c r="A339" s="12" t="str">
        <f t="shared" si="5"/>
        <v>ПАО Банк "АЛЕКСАНДРОВСКИЙ" (53) 61901</v>
      </c>
      <c r="B339" s="25" t="str">
        <f>'101_transform'!C337</f>
        <v>ПАО Банк "АЛЕКСАНДРОВСКИЙ" (53)</v>
      </c>
      <c r="C339" s="25" t="str">
        <f>'101_transform'!D337</f>
        <v>61901   A  Земля, временно неиспользуемая в основной деятельности</v>
      </c>
      <c r="D339" s="25">
        <f>'101_transform'!E337</f>
        <v>0</v>
      </c>
      <c r="E339" s="25">
        <f>'101_transform'!F337</f>
        <v>0</v>
      </c>
      <c r="F339" s="25">
        <f>'101_transform'!G337</f>
        <v>0</v>
      </c>
      <c r="G339" s="25">
        <f>'101_transform'!H337</f>
        <v>0</v>
      </c>
    </row>
    <row r="340" spans="1:7" ht="15" x14ac:dyDescent="0.2">
      <c r="A340" s="12" t="str">
        <f t="shared" si="5"/>
        <v>ПАО Банк "АЛЕКСАНДРОВСКИЙ" (53) 61902</v>
      </c>
      <c r="B340" s="25" t="str">
        <f>'101_transform'!C338</f>
        <v>ПАО Банк "АЛЕКСАНДРОВСКИЙ" (53)</v>
      </c>
      <c r="C340" s="25" t="str">
        <f>'101_transform'!D338</f>
        <v>61902   A  Земля, временно неиспользуемая в основной деятельности, переданная в аренду</v>
      </c>
      <c r="D340" s="25">
        <f>'101_transform'!E338</f>
        <v>0</v>
      </c>
      <c r="E340" s="25">
        <f>'101_transform'!F338</f>
        <v>0</v>
      </c>
      <c r="F340" s="25">
        <f>'101_transform'!G338</f>
        <v>0</v>
      </c>
      <c r="G340" s="25">
        <f>'101_transform'!H338</f>
        <v>0</v>
      </c>
    </row>
    <row r="341" spans="1:7" ht="15" x14ac:dyDescent="0.2">
      <c r="A341" s="12" t="str">
        <f t="shared" si="5"/>
        <v>ПАО Банк "АЛЕКСАНДРОВСКИЙ" (53) 61903</v>
      </c>
      <c r="B341" s="25" t="str">
        <f>'101_transform'!C339</f>
        <v>ПАО Банк "АЛЕКСАНДРОВСКИЙ" (53)</v>
      </c>
      <c r="C341" s="25" t="str">
        <f>'101_transform'!D339</f>
        <v>61903   A  Недвижимость (кроме земли), временно неиспользуемая в основной деятельности</v>
      </c>
      <c r="D341" s="25">
        <f>'101_transform'!E339</f>
        <v>0</v>
      </c>
      <c r="E341" s="25">
        <f>'101_transform'!F339</f>
        <v>0</v>
      </c>
      <c r="F341" s="25">
        <f>'101_transform'!G339</f>
        <v>0</v>
      </c>
      <c r="G341" s="25">
        <f>'101_transform'!H339</f>
        <v>0</v>
      </c>
    </row>
    <row r="342" spans="1:7" ht="15" x14ac:dyDescent="0.2">
      <c r="A342" s="12" t="str">
        <f t="shared" si="5"/>
        <v>ПАО Банк "АЛЕКСАНДРОВСКИЙ" (53) 61904</v>
      </c>
      <c r="B342" s="25" t="str">
        <f>'101_transform'!C340</f>
        <v>ПАО Банк "АЛЕКСАНДРОВСКИЙ" (53)</v>
      </c>
      <c r="C342" s="25" t="str">
        <f>'101_transform'!D340</f>
        <v>61904   A  Недвижимость (кроме земли), временно неиспользуемая в основной деятельности, переданная в аренду</v>
      </c>
      <c r="D342" s="25">
        <f>'101_transform'!E340</f>
        <v>0</v>
      </c>
      <c r="E342" s="25">
        <f>'101_transform'!F340</f>
        <v>0</v>
      </c>
      <c r="F342" s="25">
        <f>'101_transform'!G340</f>
        <v>0</v>
      </c>
      <c r="G342" s="25">
        <f>'101_transform'!H340</f>
        <v>0</v>
      </c>
    </row>
    <row r="343" spans="1:7" ht="15" x14ac:dyDescent="0.2">
      <c r="A343" s="12" t="str">
        <f t="shared" si="5"/>
        <v>ПАО Банк "АЛЕКСАНДРОВСКИЙ" (53) 61905</v>
      </c>
      <c r="B343" s="25" t="str">
        <f>'101_transform'!C341</f>
        <v>ПАО Банк "АЛЕКСАНДРОВСКИЙ" (53)</v>
      </c>
      <c r="C343" s="25" t="str">
        <f>'101_transform'!D341</f>
        <v>61905   A  Земля, временно неиспользуемая в основной деятельности, учитываемая по справедливой стоимости</v>
      </c>
      <c r="D343" s="25">
        <f>'101_transform'!E341</f>
        <v>300000</v>
      </c>
      <c r="E343" s="25">
        <f>'101_transform'!F341</f>
        <v>0</v>
      </c>
      <c r="F343" s="25">
        <f>'101_transform'!G341</f>
        <v>300000</v>
      </c>
      <c r="G343" s="25">
        <f>'101_transform'!H341</f>
        <v>0</v>
      </c>
    </row>
    <row r="344" spans="1:7" ht="15" x14ac:dyDescent="0.2">
      <c r="A344" s="12" t="str">
        <f t="shared" si="5"/>
        <v>ПАО Банк "АЛЕКСАНДРОВСКИЙ" (53) 61906</v>
      </c>
      <c r="B344" s="25" t="str">
        <f>'101_transform'!C342</f>
        <v>ПАО Банк "АЛЕКСАНДРОВСКИЙ" (53)</v>
      </c>
      <c r="C344" s="25" t="str">
        <f>'101_transform'!D342</f>
        <v>61906   A  Земля, временно неиспользуемая в основной деятельности, учитываемая по справедливой стоимости, переданная в аренду</v>
      </c>
      <c r="D344" s="25">
        <f>'101_transform'!E342</f>
        <v>0</v>
      </c>
      <c r="E344" s="25">
        <f>'101_transform'!F342</f>
        <v>0</v>
      </c>
      <c r="F344" s="25">
        <f>'101_transform'!G342</f>
        <v>0</v>
      </c>
      <c r="G344" s="25">
        <f>'101_transform'!H342</f>
        <v>0</v>
      </c>
    </row>
    <row r="345" spans="1:7" ht="15" x14ac:dyDescent="0.2">
      <c r="A345" s="12" t="str">
        <f t="shared" si="5"/>
        <v>ПАО Банк "АЛЕКСАНДРОВСКИЙ" (53) 61907</v>
      </c>
      <c r="B345" s="25" t="str">
        <f>'101_transform'!C343</f>
        <v>ПАО Банк "АЛЕКСАНДРОВСКИЙ" (53)</v>
      </c>
      <c r="C345" s="25" t="str">
        <f>'101_transform'!D343</f>
        <v>61907   A  Недвижимость (кроме земли), временно неиспользуемая в основной деятельности, учитываемая по справедливой стоимости</v>
      </c>
      <c r="D345" s="25">
        <f>'101_transform'!E343</f>
        <v>64000</v>
      </c>
      <c r="E345" s="25">
        <f>'101_transform'!F343</f>
        <v>0</v>
      </c>
      <c r="F345" s="25">
        <f>'101_transform'!G343</f>
        <v>0</v>
      </c>
      <c r="G345" s="25">
        <f>'101_transform'!H343</f>
        <v>0</v>
      </c>
    </row>
    <row r="346" spans="1:7" ht="15" x14ac:dyDescent="0.2">
      <c r="A346" s="12" t="str">
        <f t="shared" si="5"/>
        <v>ПАО Банк "АЛЕКСАНДРОВСКИЙ" (53) 61908</v>
      </c>
      <c r="B346" s="25" t="str">
        <f>'101_transform'!C344</f>
        <v>ПАО Банк "АЛЕКСАНДРОВСКИЙ" (53)</v>
      </c>
      <c r="C346" s="25" t="str">
        <f>'101_transform'!D344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46" s="25">
        <f>'101_transform'!E344</f>
        <v>0</v>
      </c>
      <c r="E346" s="25">
        <f>'101_transform'!F344</f>
        <v>0</v>
      </c>
      <c r="F346" s="25">
        <f>'101_transform'!G344</f>
        <v>64000</v>
      </c>
      <c r="G346" s="25">
        <f>'101_transform'!H344</f>
        <v>0</v>
      </c>
    </row>
    <row r="347" spans="1:7" ht="15" x14ac:dyDescent="0.2">
      <c r="A347" s="12" t="str">
        <f t="shared" si="5"/>
        <v>ПАО Банк "АЛЕКСАНДРОВСКИЙ" (53) 61909</v>
      </c>
      <c r="B347" s="25" t="str">
        <f>'101_transform'!C345</f>
        <v>ПАО Банк "АЛЕКСАНДРОВСКИЙ" (53)</v>
      </c>
      <c r="C347" s="25" t="str">
        <f>'101_transform'!D345</f>
        <v>61909   П  Амортизация недвижимости (кроме земли), временно неиспользуемой в основной деятельности</v>
      </c>
      <c r="D347" s="25">
        <f>'101_transform'!E345</f>
        <v>0</v>
      </c>
      <c r="E347" s="25">
        <f>'101_transform'!F345</f>
        <v>0</v>
      </c>
      <c r="F347" s="25">
        <f>'101_transform'!G345</f>
        <v>0</v>
      </c>
      <c r="G347" s="25">
        <f>'101_transform'!H345</f>
        <v>0</v>
      </c>
    </row>
    <row r="348" spans="1:7" ht="15" x14ac:dyDescent="0.2">
      <c r="A348" s="12" t="str">
        <f t="shared" si="5"/>
        <v>ПАО Банк "АЛЕКСАНДРОВСКИЙ" (53) 61910</v>
      </c>
      <c r="B348" s="25" t="str">
        <f>'101_transform'!C346</f>
        <v>ПАО Банк "АЛЕКСАНДРОВСКИЙ" (53)</v>
      </c>
      <c r="C348" s="25" t="str">
        <f>'101_transform'!D346</f>
        <v>61910   П  Амортизация недвижимости (кроме земли), временно неиспользуемой в основной деятельности, переданной в аренду</v>
      </c>
      <c r="D348" s="25">
        <f>'101_transform'!E346</f>
        <v>0</v>
      </c>
      <c r="E348" s="25">
        <f>'101_transform'!F346</f>
        <v>0</v>
      </c>
      <c r="F348" s="25">
        <f>'101_transform'!G346</f>
        <v>0</v>
      </c>
      <c r="G348" s="25">
        <f>'101_transform'!H346</f>
        <v>0</v>
      </c>
    </row>
    <row r="349" spans="1:7" ht="15" x14ac:dyDescent="0.2">
      <c r="A349" s="12" t="str">
        <f t="shared" si="5"/>
        <v>ПАО Банк "АЛЕКСАНДРОВСКИЙ" (53) 61911</v>
      </c>
      <c r="B349" s="25" t="str">
        <f>'101_transform'!C347</f>
        <v>ПАО Банк "АЛЕКСАНДРОВСКИЙ" (53)</v>
      </c>
      <c r="C349" s="25" t="str">
        <f>'101_transform'!D347</f>
        <v>61911   A  Вложения в сооружение (строительство) объектов недвижимости, временно неиспользуемой в основной деятельности</v>
      </c>
      <c r="D349" s="25">
        <f>'101_transform'!E347</f>
        <v>0</v>
      </c>
      <c r="E349" s="25">
        <f>'101_transform'!F347</f>
        <v>0</v>
      </c>
      <c r="F349" s="25">
        <f>'101_transform'!G347</f>
        <v>0</v>
      </c>
      <c r="G349" s="25">
        <f>'101_transform'!H347</f>
        <v>0</v>
      </c>
    </row>
    <row r="350" spans="1:7" ht="15" x14ac:dyDescent="0.2">
      <c r="A350" s="12" t="str">
        <f t="shared" si="5"/>
        <v>ПАО Банк "АЛЕКСАНДРОВСКИЙ" (53) 61912</v>
      </c>
      <c r="B350" s="25" t="str">
        <f>'101_transform'!C348</f>
        <v>ПАО Банк "АЛЕКСАНДРОВСКИЙ" (53)</v>
      </c>
      <c r="C350" s="25" t="str">
        <f>'101_transform'!D348</f>
        <v>61912   П  Резервы на возможные потери</v>
      </c>
      <c r="D350" s="25">
        <f>'101_transform'!E348</f>
        <v>0</v>
      </c>
      <c r="E350" s="25">
        <f>'101_transform'!F348</f>
        <v>0</v>
      </c>
      <c r="F350" s="25">
        <f>'101_transform'!G348</f>
        <v>0</v>
      </c>
      <c r="G350" s="25">
        <f>'101_transform'!H348</f>
        <v>0</v>
      </c>
    </row>
    <row r="351" spans="1:7" ht="15" x14ac:dyDescent="0.2">
      <c r="A351" s="12" t="str">
        <f t="shared" si="5"/>
        <v>ПАО Банк "АЛЕКСАНДРОВСКИЙ" (53) 62001</v>
      </c>
      <c r="B351" s="25" t="str">
        <f>'101_transform'!C349</f>
        <v>ПАО Банк "АЛЕКСАНДРОВСКИЙ" (53)</v>
      </c>
      <c r="C351" s="25" t="str">
        <f>'101_transform'!D349</f>
        <v>62001   A  Долгосрочные активы, предназначенные для продажи</v>
      </c>
      <c r="D351" s="25">
        <f>'101_transform'!E349</f>
        <v>186977</v>
      </c>
      <c r="E351" s="25">
        <f>'101_transform'!F349</f>
        <v>0</v>
      </c>
      <c r="F351" s="25">
        <f>'101_transform'!G349</f>
        <v>355407</v>
      </c>
      <c r="G351" s="25">
        <f>'101_transform'!H349</f>
        <v>0</v>
      </c>
    </row>
    <row r="352" spans="1:7" ht="15" x14ac:dyDescent="0.2">
      <c r="A352" s="12" t="str">
        <f t="shared" si="5"/>
        <v>ПАО Банк "АЛЕКСАНДРОВСКИЙ" (53) 62002</v>
      </c>
      <c r="B352" s="25" t="str">
        <f>'101_transform'!C350</f>
        <v>ПАО Банк "АЛЕКСАНДРОВСКИЙ" (53)</v>
      </c>
      <c r="C352" s="25" t="str">
        <f>'101_transform'!D350</f>
        <v>62002   П  Резервы на возможные потери</v>
      </c>
      <c r="D352" s="25">
        <f>'101_transform'!E350</f>
        <v>0</v>
      </c>
      <c r="E352" s="25">
        <f>'101_transform'!F350</f>
        <v>0</v>
      </c>
      <c r="F352" s="25">
        <f>'101_transform'!G350</f>
        <v>0</v>
      </c>
      <c r="G352" s="25">
        <f>'101_transform'!H350</f>
        <v>0</v>
      </c>
    </row>
    <row r="353" spans="1:7" ht="15" x14ac:dyDescent="0.2">
      <c r="A353" s="12" t="str">
        <f t="shared" si="5"/>
        <v>ПАО Банк "АЛЕКСАНДРОВСКИЙ" (53) 62101</v>
      </c>
      <c r="B353" s="25" t="str">
        <f>'101_transform'!C351</f>
        <v>ПАО Банк "АЛЕКСАНДРОВСКИЙ" (53)</v>
      </c>
      <c r="C353" s="25" t="str">
        <f>'101_transform'!D351</f>
        <v>62101   A  Средства труда, полученные по договорам отступного, залога, назначение которых не определено</v>
      </c>
      <c r="D353" s="25">
        <f>'101_transform'!E351</f>
        <v>0</v>
      </c>
      <c r="E353" s="25">
        <f>'101_transform'!F351</f>
        <v>0</v>
      </c>
      <c r="F353" s="25">
        <f>'101_transform'!G351</f>
        <v>0</v>
      </c>
      <c r="G353" s="25">
        <f>'101_transform'!H351</f>
        <v>0</v>
      </c>
    </row>
    <row r="354" spans="1:7" ht="15" x14ac:dyDescent="0.2">
      <c r="A354" s="12" t="str">
        <f t="shared" si="5"/>
        <v>ПАО Банк "АЛЕКСАНДРОВСКИЙ" (53) 62102</v>
      </c>
      <c r="B354" s="25" t="str">
        <f>'101_transform'!C352</f>
        <v>ПАО Банк "АЛЕКСАНДРОВСКИЙ" (53)</v>
      </c>
      <c r="C354" s="25" t="str">
        <f>'101_transform'!D352</f>
        <v>62102   A  Предметы труда, полученные по договорам отступного, залога, назначение которых не определено</v>
      </c>
      <c r="D354" s="25">
        <f>'101_transform'!E352</f>
        <v>0</v>
      </c>
      <c r="E354" s="25">
        <f>'101_transform'!F352</f>
        <v>0</v>
      </c>
      <c r="F354" s="25">
        <f>'101_transform'!G352</f>
        <v>0</v>
      </c>
      <c r="G354" s="25">
        <f>'101_transform'!H352</f>
        <v>0</v>
      </c>
    </row>
    <row r="355" spans="1:7" ht="15" x14ac:dyDescent="0.2">
      <c r="A355" s="12" t="str">
        <f t="shared" si="5"/>
        <v>ПАО Банк "АЛЕКСАНДРОВСКИЙ" (53) 62103</v>
      </c>
      <c r="B355" s="25" t="str">
        <f>'101_transform'!C353</f>
        <v>ПАО Банк "АЛЕКСАНДРОВСКИЙ" (53)</v>
      </c>
      <c r="C355" s="25" t="str">
        <f>'101_transform'!D353</f>
        <v>62103   П  Резервы на возможные потери</v>
      </c>
      <c r="D355" s="25">
        <f>'101_transform'!E353</f>
        <v>0</v>
      </c>
      <c r="E355" s="25">
        <f>'101_transform'!F353</f>
        <v>0</v>
      </c>
      <c r="F355" s="25">
        <f>'101_transform'!G353</f>
        <v>0</v>
      </c>
      <c r="G355" s="25">
        <f>'101_transform'!H353</f>
        <v>0</v>
      </c>
    </row>
    <row r="356" spans="1:7" ht="15" x14ac:dyDescent="0.2">
      <c r="A356" s="12" t="str">
        <f t="shared" si="5"/>
        <v>АО АКБ "Алеф-Банк" (2119) 60401</v>
      </c>
      <c r="B356" s="25" t="str">
        <f>'101_transform'!C354</f>
        <v>АО АКБ "Алеф-Банк" (2119)</v>
      </c>
      <c r="C356" s="25" t="str">
        <f>'101_transform'!D354</f>
        <v>60401   A  Основные средства (кроме земли) (c 13.02.2018)_x000D_Категория 1- Здания и сооружения (до 31.12.2002)</v>
      </c>
      <c r="D356" s="25">
        <f>'101_transform'!E354</f>
        <v>105959</v>
      </c>
      <c r="E356" s="25">
        <f>'101_transform'!F354</f>
        <v>0</v>
      </c>
      <c r="F356" s="25">
        <f>'101_transform'!G354</f>
        <v>118032</v>
      </c>
      <c r="G356" s="25">
        <f>'101_transform'!H354</f>
        <v>0</v>
      </c>
    </row>
    <row r="357" spans="1:7" ht="15" x14ac:dyDescent="0.2">
      <c r="A357" s="12" t="str">
        <f t="shared" si="5"/>
        <v>АО АКБ "Алеф-Банк" (2119) 60404</v>
      </c>
      <c r="B357" s="25" t="str">
        <f>'101_transform'!C355</f>
        <v>АО АКБ "Алеф-Банк" (2119)</v>
      </c>
      <c r="C357" s="25" t="str">
        <f>'101_transform'!D355</f>
        <v>60404   A  Земля (c 13.02.2018)</v>
      </c>
      <c r="D357" s="25">
        <f>'101_transform'!E355</f>
        <v>0</v>
      </c>
      <c r="E357" s="25">
        <f>'101_transform'!F355</f>
        <v>0</v>
      </c>
      <c r="F357" s="25">
        <f>'101_transform'!G355</f>
        <v>0</v>
      </c>
      <c r="G357" s="25">
        <f>'101_transform'!H355</f>
        <v>0</v>
      </c>
    </row>
    <row r="358" spans="1:7" ht="15" x14ac:dyDescent="0.2">
      <c r="A358" s="12" t="str">
        <f t="shared" si="5"/>
        <v>АО АКБ "Алеф-Банк" (2119) 60405</v>
      </c>
      <c r="B358" s="25" t="str">
        <f>'101_transform'!C356</f>
        <v>АО АКБ "Алеф-Банк" (2119)</v>
      </c>
      <c r="C358" s="25" t="str">
        <f>'101_transform'!D356</f>
        <v>60405   П
A (до 31.01.2003)  Резервы на возможные потери (c 13.02.2018)
Долгосрочно арендуемые основные средства (до 31.01.2003)</v>
      </c>
      <c r="D358" s="25">
        <f>'101_transform'!E356</f>
        <v>0</v>
      </c>
      <c r="E358" s="25">
        <f>'101_transform'!F356</f>
        <v>0</v>
      </c>
      <c r="F358" s="25">
        <f>'101_transform'!G356</f>
        <v>0</v>
      </c>
      <c r="G358" s="25">
        <f>'101_transform'!H356</f>
        <v>0</v>
      </c>
    </row>
    <row r="359" spans="1:7" ht="15" x14ac:dyDescent="0.2">
      <c r="A359" s="12" t="str">
        <f t="shared" si="5"/>
        <v>АО АКБ "Алеф-Банк" (2119) 60414</v>
      </c>
      <c r="B359" s="25" t="str">
        <f>'101_transform'!C357</f>
        <v>АО АКБ "Алеф-Банк" (2119)</v>
      </c>
      <c r="C359" s="25" t="str">
        <f>'101_transform'!D357</f>
        <v>60414   П  Амортизация основных средств (кроме земли) (c 13.02.2018)</v>
      </c>
      <c r="D359" s="25">
        <f>'101_transform'!E357</f>
        <v>0</v>
      </c>
      <c r="E359" s="25">
        <f>'101_transform'!F357</f>
        <v>81224</v>
      </c>
      <c r="F359" s="25">
        <f>'101_transform'!G357</f>
        <v>0</v>
      </c>
      <c r="G359" s="25">
        <f>'101_transform'!H357</f>
        <v>87185</v>
      </c>
    </row>
    <row r="360" spans="1:7" ht="15" x14ac:dyDescent="0.2">
      <c r="A360" s="12" t="str">
        <f t="shared" si="5"/>
        <v>АО АКБ "Алеф-Банк" (2119) 60415</v>
      </c>
      <c r="B360" s="25" t="str">
        <f>'101_transform'!C358</f>
        <v>АО АКБ "Алеф-Банк" (2119)</v>
      </c>
      <c r="C360" s="25" t="str">
        <f>'101_transform'!D358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60" s="25">
        <f>'101_transform'!E358</f>
        <v>352</v>
      </c>
      <c r="E360" s="25">
        <f>'101_transform'!F358</f>
        <v>0</v>
      </c>
      <c r="F360" s="25">
        <f>'101_transform'!G358</f>
        <v>6326</v>
      </c>
      <c r="G360" s="25">
        <f>'101_transform'!H358</f>
        <v>0</v>
      </c>
    </row>
    <row r="361" spans="1:7" ht="15" x14ac:dyDescent="0.2">
      <c r="A361" s="12" t="str">
        <f t="shared" si="5"/>
        <v>АО АКБ "Алеф-Банк" (2119) 61901</v>
      </c>
      <c r="B361" s="25" t="str">
        <f>'101_transform'!C359</f>
        <v>АО АКБ "Алеф-Банк" (2119)</v>
      </c>
      <c r="C361" s="25" t="str">
        <f>'101_transform'!D359</f>
        <v>61901   A  Земля, временно неиспользуемая в основной деятельности</v>
      </c>
      <c r="D361" s="25">
        <f>'101_transform'!E359</f>
        <v>0</v>
      </c>
      <c r="E361" s="25">
        <f>'101_transform'!F359</f>
        <v>0</v>
      </c>
      <c r="F361" s="25">
        <f>'101_transform'!G359</f>
        <v>0</v>
      </c>
      <c r="G361" s="25">
        <f>'101_transform'!H359</f>
        <v>0</v>
      </c>
    </row>
    <row r="362" spans="1:7" ht="15" x14ac:dyDescent="0.2">
      <c r="A362" s="12" t="str">
        <f t="shared" si="5"/>
        <v>АО АКБ "Алеф-Банк" (2119) 61902</v>
      </c>
      <c r="B362" s="25" t="str">
        <f>'101_transform'!C360</f>
        <v>АО АКБ "Алеф-Банк" (2119)</v>
      </c>
      <c r="C362" s="25" t="str">
        <f>'101_transform'!D360</f>
        <v>61902   A  Земля, временно неиспользуемая в основной деятельности, переданная в аренду</v>
      </c>
      <c r="D362" s="25">
        <f>'101_transform'!E360</f>
        <v>0</v>
      </c>
      <c r="E362" s="25">
        <f>'101_transform'!F360</f>
        <v>0</v>
      </c>
      <c r="F362" s="25">
        <f>'101_transform'!G360</f>
        <v>0</v>
      </c>
      <c r="G362" s="25">
        <f>'101_transform'!H360</f>
        <v>0</v>
      </c>
    </row>
    <row r="363" spans="1:7" ht="15" x14ac:dyDescent="0.2">
      <c r="A363" s="12" t="str">
        <f t="shared" si="5"/>
        <v>АО АКБ "Алеф-Банк" (2119) 61903</v>
      </c>
      <c r="B363" s="25" t="str">
        <f>'101_transform'!C361</f>
        <v>АО АКБ "Алеф-Банк" (2119)</v>
      </c>
      <c r="C363" s="25" t="str">
        <f>'101_transform'!D361</f>
        <v>61903   A  Недвижимость (кроме земли), временно неиспользуемая в основной деятельности</v>
      </c>
      <c r="D363" s="25">
        <f>'101_transform'!E361</f>
        <v>0</v>
      </c>
      <c r="E363" s="25">
        <f>'101_transform'!F361</f>
        <v>0</v>
      </c>
      <c r="F363" s="25">
        <f>'101_transform'!G361</f>
        <v>0</v>
      </c>
      <c r="G363" s="25">
        <f>'101_transform'!H361</f>
        <v>0</v>
      </c>
    </row>
    <row r="364" spans="1:7" ht="15" x14ac:dyDescent="0.2">
      <c r="A364" s="12" t="str">
        <f t="shared" si="5"/>
        <v>АО АКБ "Алеф-Банк" (2119) 61904</v>
      </c>
      <c r="B364" s="25" t="str">
        <f>'101_transform'!C362</f>
        <v>АО АКБ "Алеф-Банк" (2119)</v>
      </c>
      <c r="C364" s="25" t="str">
        <f>'101_transform'!D362</f>
        <v>61904   A  Недвижимость (кроме земли), временно неиспользуемая в основной деятельности, переданная в аренду</v>
      </c>
      <c r="D364" s="25">
        <f>'101_transform'!E362</f>
        <v>0</v>
      </c>
      <c r="E364" s="25">
        <f>'101_transform'!F362</f>
        <v>0</v>
      </c>
      <c r="F364" s="25">
        <f>'101_transform'!G362</f>
        <v>0</v>
      </c>
      <c r="G364" s="25">
        <f>'101_transform'!H362</f>
        <v>0</v>
      </c>
    </row>
    <row r="365" spans="1:7" ht="15" x14ac:dyDescent="0.2">
      <c r="A365" s="12" t="str">
        <f t="shared" si="5"/>
        <v>АО АКБ "Алеф-Банк" (2119) 61905</v>
      </c>
      <c r="B365" s="25" t="str">
        <f>'101_transform'!C363</f>
        <v>АО АКБ "Алеф-Банк" (2119)</v>
      </c>
      <c r="C365" s="25" t="str">
        <f>'101_transform'!D363</f>
        <v>61905   A  Земля, временно неиспользуемая в основной деятельности, учитываемая по справедливой стоимости</v>
      </c>
      <c r="D365" s="25">
        <f>'101_transform'!E363</f>
        <v>0</v>
      </c>
      <c r="E365" s="25">
        <f>'101_transform'!F363</f>
        <v>0</v>
      </c>
      <c r="F365" s="25">
        <f>'101_transform'!G363</f>
        <v>0</v>
      </c>
      <c r="G365" s="25">
        <f>'101_transform'!H363</f>
        <v>0</v>
      </c>
    </row>
    <row r="366" spans="1:7" ht="15" x14ac:dyDescent="0.2">
      <c r="A366" s="12" t="str">
        <f t="shared" si="5"/>
        <v>АО АКБ "Алеф-Банк" (2119) 61906</v>
      </c>
      <c r="B366" s="25" t="str">
        <f>'101_transform'!C364</f>
        <v>АО АКБ "Алеф-Банк" (2119)</v>
      </c>
      <c r="C366" s="25" t="str">
        <f>'101_transform'!D364</f>
        <v>61906   A  Земля, временно неиспользуемая в основной деятельности, учитываемая по справедливой стоимости, переданная в аренду</v>
      </c>
      <c r="D366" s="25">
        <f>'101_transform'!E364</f>
        <v>0</v>
      </c>
      <c r="E366" s="25">
        <f>'101_transform'!F364</f>
        <v>0</v>
      </c>
      <c r="F366" s="25">
        <f>'101_transform'!G364</f>
        <v>0</v>
      </c>
      <c r="G366" s="25">
        <f>'101_transform'!H364</f>
        <v>0</v>
      </c>
    </row>
    <row r="367" spans="1:7" ht="15" x14ac:dyDescent="0.2">
      <c r="A367" s="12" t="str">
        <f t="shared" si="5"/>
        <v>АО АКБ "Алеф-Банк" (2119) 61907</v>
      </c>
      <c r="B367" s="25" t="str">
        <f>'101_transform'!C365</f>
        <v>АО АКБ "Алеф-Банк" (2119)</v>
      </c>
      <c r="C367" s="25" t="str">
        <f>'101_transform'!D365</f>
        <v>61907   A  Недвижимость (кроме земли), временно неиспользуемая в основной деятельности, учитываемая по справедливой стоимости</v>
      </c>
      <c r="D367" s="25">
        <f>'101_transform'!E365</f>
        <v>0</v>
      </c>
      <c r="E367" s="25">
        <f>'101_transform'!F365</f>
        <v>0</v>
      </c>
      <c r="F367" s="25">
        <f>'101_transform'!G365</f>
        <v>0</v>
      </c>
      <c r="G367" s="25">
        <f>'101_transform'!H365</f>
        <v>0</v>
      </c>
    </row>
    <row r="368" spans="1:7" ht="15" x14ac:dyDescent="0.2">
      <c r="A368" s="12" t="str">
        <f t="shared" si="5"/>
        <v>АО АКБ "Алеф-Банк" (2119) 61908</v>
      </c>
      <c r="B368" s="25" t="str">
        <f>'101_transform'!C366</f>
        <v>АО АКБ "Алеф-Банк" (2119)</v>
      </c>
      <c r="C368" s="25" t="str">
        <f>'101_transform'!D366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68" s="25">
        <f>'101_transform'!E366</f>
        <v>0</v>
      </c>
      <c r="E368" s="25">
        <f>'101_transform'!F366</f>
        <v>0</v>
      </c>
      <c r="F368" s="25">
        <f>'101_transform'!G366</f>
        <v>0</v>
      </c>
      <c r="G368" s="25">
        <f>'101_transform'!H366</f>
        <v>0</v>
      </c>
    </row>
    <row r="369" spans="1:7" ht="15" x14ac:dyDescent="0.2">
      <c r="A369" s="12" t="str">
        <f t="shared" si="5"/>
        <v>АО АКБ "Алеф-Банк" (2119) 61909</v>
      </c>
      <c r="B369" s="25" t="str">
        <f>'101_transform'!C367</f>
        <v>АО АКБ "Алеф-Банк" (2119)</v>
      </c>
      <c r="C369" s="25" t="str">
        <f>'101_transform'!D367</f>
        <v>61909   П  Амортизация недвижимости (кроме земли), временно неиспользуемой в основной деятельности</v>
      </c>
      <c r="D369" s="25">
        <f>'101_transform'!E367</f>
        <v>0</v>
      </c>
      <c r="E369" s="25">
        <f>'101_transform'!F367</f>
        <v>0</v>
      </c>
      <c r="F369" s="25">
        <f>'101_transform'!G367</f>
        <v>0</v>
      </c>
      <c r="G369" s="25">
        <f>'101_transform'!H367</f>
        <v>0</v>
      </c>
    </row>
    <row r="370" spans="1:7" ht="15" x14ac:dyDescent="0.2">
      <c r="A370" s="12" t="str">
        <f t="shared" si="5"/>
        <v>АО АКБ "Алеф-Банк" (2119) 61910</v>
      </c>
      <c r="B370" s="25" t="str">
        <f>'101_transform'!C368</f>
        <v>АО АКБ "Алеф-Банк" (2119)</v>
      </c>
      <c r="C370" s="25" t="str">
        <f>'101_transform'!D368</f>
        <v>61910   П  Амортизация недвижимости (кроме земли), временно неиспользуемой в основной деятельности, переданной в аренду</v>
      </c>
      <c r="D370" s="25">
        <f>'101_transform'!E368</f>
        <v>0</v>
      </c>
      <c r="E370" s="25">
        <f>'101_transform'!F368</f>
        <v>0</v>
      </c>
      <c r="F370" s="25">
        <f>'101_transform'!G368</f>
        <v>0</v>
      </c>
      <c r="G370" s="25">
        <f>'101_transform'!H368</f>
        <v>0</v>
      </c>
    </row>
    <row r="371" spans="1:7" ht="15" x14ac:dyDescent="0.2">
      <c r="A371" s="12" t="str">
        <f t="shared" si="5"/>
        <v>АО АКБ "Алеф-Банк" (2119) 61911</v>
      </c>
      <c r="B371" s="25" t="str">
        <f>'101_transform'!C369</f>
        <v>АО АКБ "Алеф-Банк" (2119)</v>
      </c>
      <c r="C371" s="25" t="str">
        <f>'101_transform'!D369</f>
        <v>61911   A  Вложения в сооружение (строительство) объектов недвижимости, временно неиспользуемой в основной деятельности</v>
      </c>
      <c r="D371" s="25">
        <f>'101_transform'!E369</f>
        <v>0</v>
      </c>
      <c r="E371" s="25">
        <f>'101_transform'!F369</f>
        <v>0</v>
      </c>
      <c r="F371" s="25">
        <f>'101_transform'!G369</f>
        <v>0</v>
      </c>
      <c r="G371" s="25">
        <f>'101_transform'!H369</f>
        <v>0</v>
      </c>
    </row>
    <row r="372" spans="1:7" ht="15" x14ac:dyDescent="0.2">
      <c r="A372" s="12" t="str">
        <f t="shared" si="5"/>
        <v>АО АКБ "Алеф-Банк" (2119) 61912</v>
      </c>
      <c r="B372" s="25" t="str">
        <f>'101_transform'!C370</f>
        <v>АО АКБ "Алеф-Банк" (2119)</v>
      </c>
      <c r="C372" s="25" t="str">
        <f>'101_transform'!D370</f>
        <v>61912   П  Резервы на возможные потери</v>
      </c>
      <c r="D372" s="25">
        <f>'101_transform'!E370</f>
        <v>0</v>
      </c>
      <c r="E372" s="25">
        <f>'101_transform'!F370</f>
        <v>0</v>
      </c>
      <c r="F372" s="25">
        <f>'101_transform'!G370</f>
        <v>0</v>
      </c>
      <c r="G372" s="25">
        <f>'101_transform'!H370</f>
        <v>0</v>
      </c>
    </row>
    <row r="373" spans="1:7" ht="15" x14ac:dyDescent="0.2">
      <c r="A373" s="12" t="str">
        <f t="shared" si="5"/>
        <v>АО АКБ "Алеф-Банк" (2119) 62001</v>
      </c>
      <c r="B373" s="25" t="str">
        <f>'101_transform'!C371</f>
        <v>АО АКБ "Алеф-Банк" (2119)</v>
      </c>
      <c r="C373" s="25" t="str">
        <f>'101_transform'!D371</f>
        <v>62001   A  Долгосрочные активы, предназначенные для продажи</v>
      </c>
      <c r="D373" s="25">
        <f>'101_transform'!E371</f>
        <v>7138</v>
      </c>
      <c r="E373" s="25">
        <f>'101_transform'!F371</f>
        <v>0</v>
      </c>
      <c r="F373" s="25">
        <f>'101_transform'!G371</f>
        <v>9257</v>
      </c>
      <c r="G373" s="25">
        <f>'101_transform'!H371</f>
        <v>0</v>
      </c>
    </row>
    <row r="374" spans="1:7" ht="15" x14ac:dyDescent="0.2">
      <c r="A374" s="12" t="str">
        <f t="shared" si="5"/>
        <v>АО АКБ "Алеф-Банк" (2119) 62002</v>
      </c>
      <c r="B374" s="25" t="str">
        <f>'101_transform'!C372</f>
        <v>АО АКБ "Алеф-Банк" (2119)</v>
      </c>
      <c r="C374" s="25" t="str">
        <f>'101_transform'!D372</f>
        <v>62002   П  Резервы на возможные потери</v>
      </c>
      <c r="D374" s="25">
        <f>'101_transform'!E372</f>
        <v>0</v>
      </c>
      <c r="E374" s="25">
        <f>'101_transform'!F372</f>
        <v>1499</v>
      </c>
      <c r="F374" s="25">
        <f>'101_transform'!G372</f>
        <v>0</v>
      </c>
      <c r="G374" s="25">
        <f>'101_transform'!H372</f>
        <v>0</v>
      </c>
    </row>
    <row r="375" spans="1:7" ht="15" x14ac:dyDescent="0.2">
      <c r="A375" s="12" t="str">
        <f t="shared" si="5"/>
        <v>АО АКБ "Алеф-Банк" (2119) 62101</v>
      </c>
      <c r="B375" s="25" t="str">
        <f>'101_transform'!C373</f>
        <v>АО АКБ "Алеф-Банк" (2119)</v>
      </c>
      <c r="C375" s="25" t="str">
        <f>'101_transform'!D373</f>
        <v>62101   A  Средства труда, полученные по договорам отступного, залога, назначение которых не определено</v>
      </c>
      <c r="D375" s="25">
        <f>'101_transform'!E373</f>
        <v>0</v>
      </c>
      <c r="E375" s="25">
        <f>'101_transform'!F373</f>
        <v>0</v>
      </c>
      <c r="F375" s="25">
        <f>'101_transform'!G373</f>
        <v>0</v>
      </c>
      <c r="G375" s="25">
        <f>'101_transform'!H373</f>
        <v>0</v>
      </c>
    </row>
    <row r="376" spans="1:7" ht="15" x14ac:dyDescent="0.2">
      <c r="A376" s="12" t="str">
        <f t="shared" si="5"/>
        <v>АО АКБ "Алеф-Банк" (2119) 62102</v>
      </c>
      <c r="B376" s="25" t="str">
        <f>'101_transform'!C374</f>
        <v>АО АКБ "Алеф-Банк" (2119)</v>
      </c>
      <c r="C376" s="25" t="str">
        <f>'101_transform'!D374</f>
        <v>62102   A  Предметы труда, полученные по договорам отступного, залога, назначение которых не определено</v>
      </c>
      <c r="D376" s="25">
        <f>'101_transform'!E374</f>
        <v>0</v>
      </c>
      <c r="E376" s="25">
        <f>'101_transform'!F374</f>
        <v>0</v>
      </c>
      <c r="F376" s="25">
        <f>'101_transform'!G374</f>
        <v>0</v>
      </c>
      <c r="G376" s="25">
        <f>'101_transform'!H374</f>
        <v>0</v>
      </c>
    </row>
    <row r="377" spans="1:7" ht="15" x14ac:dyDescent="0.2">
      <c r="A377" s="12" t="str">
        <f t="shared" si="5"/>
        <v>АО АКБ "Алеф-Банк" (2119) 62103</v>
      </c>
      <c r="B377" s="25" t="str">
        <f>'101_transform'!C375</f>
        <v>АО АКБ "Алеф-Банк" (2119)</v>
      </c>
      <c r="C377" s="25" t="str">
        <f>'101_transform'!D375</f>
        <v>62103   П  Резервы на возможные потери</v>
      </c>
      <c r="D377" s="25">
        <f>'101_transform'!E375</f>
        <v>0</v>
      </c>
      <c r="E377" s="25">
        <f>'101_transform'!F375</f>
        <v>0</v>
      </c>
      <c r="F377" s="25">
        <f>'101_transform'!G375</f>
        <v>0</v>
      </c>
      <c r="G377" s="25">
        <f>'101_transform'!H375</f>
        <v>0</v>
      </c>
    </row>
    <row r="378" spans="1:7" ht="15" x14ac:dyDescent="0.2">
      <c r="A378" s="12" t="str">
        <f t="shared" si="5"/>
        <v>АКБ "Алмазэргиэнбанк" АО (2602) 60401</v>
      </c>
      <c r="B378" s="25" t="str">
        <f>'101_transform'!C376</f>
        <v>АКБ "Алмазэргиэнбанк" АО (2602)</v>
      </c>
      <c r="C378" s="25" t="str">
        <f>'101_transform'!D376</f>
        <v>60401   A  Основные средства (кроме земли) (c 13.02.2018)_x000D_Категория 1- Здания и сооружения (до 31.12.2002)</v>
      </c>
      <c r="D378" s="25">
        <f>'101_transform'!E376</f>
        <v>1571891</v>
      </c>
      <c r="E378" s="25">
        <f>'101_transform'!F376</f>
        <v>0</v>
      </c>
      <c r="F378" s="25">
        <f>'101_transform'!G376</f>
        <v>1624398</v>
      </c>
      <c r="G378" s="25">
        <f>'101_transform'!H376</f>
        <v>0</v>
      </c>
    </row>
    <row r="379" spans="1:7" ht="15" x14ac:dyDescent="0.2">
      <c r="A379" s="12" t="str">
        <f t="shared" si="5"/>
        <v>АКБ "Алмазэргиэнбанк" АО (2602) 60404</v>
      </c>
      <c r="B379" s="25" t="str">
        <f>'101_transform'!C377</f>
        <v>АКБ "Алмазэргиэнбанк" АО (2602)</v>
      </c>
      <c r="C379" s="25" t="str">
        <f>'101_transform'!D377</f>
        <v>60404   A  Земля (c 13.02.2018)</v>
      </c>
      <c r="D379" s="25">
        <f>'101_transform'!E377</f>
        <v>36806</v>
      </c>
      <c r="E379" s="25">
        <f>'101_transform'!F377</f>
        <v>0</v>
      </c>
      <c r="F379" s="25">
        <f>'101_transform'!G377</f>
        <v>36672</v>
      </c>
      <c r="G379" s="25">
        <f>'101_transform'!H377</f>
        <v>0</v>
      </c>
    </row>
    <row r="380" spans="1:7" ht="15" x14ac:dyDescent="0.2">
      <c r="A380" s="12" t="str">
        <f t="shared" si="5"/>
        <v>АКБ "Алмазэргиэнбанк" АО (2602) 60405</v>
      </c>
      <c r="B380" s="25" t="str">
        <f>'101_transform'!C378</f>
        <v>АКБ "Алмазэргиэнбанк" АО (2602)</v>
      </c>
      <c r="C380" s="25" t="str">
        <f>'101_transform'!D378</f>
        <v>60405   П
A (до 31.01.2003)  Резервы на возможные потери (c 13.02.2018)
Долгосрочно арендуемые основные средства (до 31.01.2003)</v>
      </c>
      <c r="D380" s="25">
        <f>'101_transform'!E378</f>
        <v>0</v>
      </c>
      <c r="E380" s="25">
        <f>'101_transform'!F378</f>
        <v>128768</v>
      </c>
      <c r="F380" s="25">
        <f>'101_transform'!G378</f>
        <v>0</v>
      </c>
      <c r="G380" s="25">
        <f>'101_transform'!H378</f>
        <v>128768</v>
      </c>
    </row>
    <row r="381" spans="1:7" ht="15" x14ac:dyDescent="0.2">
      <c r="A381" s="12" t="str">
        <f t="shared" si="5"/>
        <v>АКБ "Алмазэргиэнбанк" АО (2602) 60414</v>
      </c>
      <c r="B381" s="25" t="str">
        <f>'101_transform'!C379</f>
        <v>АКБ "Алмазэргиэнбанк" АО (2602)</v>
      </c>
      <c r="C381" s="25" t="str">
        <f>'101_transform'!D379</f>
        <v>60414   П  Амортизация основных средств (кроме земли) (c 13.02.2018)</v>
      </c>
      <c r="D381" s="25">
        <f>'101_transform'!E379</f>
        <v>0</v>
      </c>
      <c r="E381" s="25">
        <f>'101_transform'!F379</f>
        <v>682034</v>
      </c>
      <c r="F381" s="25">
        <f>'101_transform'!G379</f>
        <v>0</v>
      </c>
      <c r="G381" s="25">
        <f>'101_transform'!H379</f>
        <v>705443</v>
      </c>
    </row>
    <row r="382" spans="1:7" ht="15" x14ac:dyDescent="0.2">
      <c r="A382" s="12" t="str">
        <f t="shared" si="5"/>
        <v>АКБ "Алмазэргиэнбанк" АО (2602) 60415</v>
      </c>
      <c r="B382" s="25" t="str">
        <f>'101_transform'!C380</f>
        <v>АКБ "Алмазэргиэнбанк" АО (2602)</v>
      </c>
      <c r="C382" s="25" t="str">
        <f>'101_transform'!D380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82" s="25">
        <f>'101_transform'!E380</f>
        <v>160515</v>
      </c>
      <c r="E382" s="25">
        <f>'101_transform'!F380</f>
        <v>0</v>
      </c>
      <c r="F382" s="25">
        <f>'101_transform'!G380</f>
        <v>142602</v>
      </c>
      <c r="G382" s="25">
        <f>'101_transform'!H380</f>
        <v>0</v>
      </c>
    </row>
    <row r="383" spans="1:7" ht="15" x14ac:dyDescent="0.2">
      <c r="A383" s="12" t="str">
        <f t="shared" si="5"/>
        <v>АКБ "Алмазэргиэнбанк" АО (2602) 61901</v>
      </c>
      <c r="B383" s="25" t="str">
        <f>'101_transform'!C381</f>
        <v>АКБ "Алмазэргиэнбанк" АО (2602)</v>
      </c>
      <c r="C383" s="25" t="str">
        <f>'101_transform'!D381</f>
        <v>61901   A  Земля, временно неиспользуемая в основной деятельности</v>
      </c>
      <c r="D383" s="25">
        <f>'101_transform'!E381</f>
        <v>0</v>
      </c>
      <c r="E383" s="25">
        <f>'101_transform'!F381</f>
        <v>0</v>
      </c>
      <c r="F383" s="25">
        <f>'101_transform'!G381</f>
        <v>0</v>
      </c>
      <c r="G383" s="25">
        <f>'101_transform'!H381</f>
        <v>0</v>
      </c>
    </row>
    <row r="384" spans="1:7" ht="15" x14ac:dyDescent="0.2">
      <c r="A384" s="12" t="str">
        <f t="shared" si="5"/>
        <v>АКБ "Алмазэргиэнбанк" АО (2602) 61902</v>
      </c>
      <c r="B384" s="25" t="str">
        <f>'101_transform'!C382</f>
        <v>АКБ "Алмазэргиэнбанк" АО (2602)</v>
      </c>
      <c r="C384" s="25" t="str">
        <f>'101_transform'!D382</f>
        <v>61902   A  Земля, временно неиспользуемая в основной деятельности, переданная в аренду</v>
      </c>
      <c r="D384" s="25">
        <f>'101_transform'!E382</f>
        <v>0</v>
      </c>
      <c r="E384" s="25">
        <f>'101_transform'!F382</f>
        <v>0</v>
      </c>
      <c r="F384" s="25">
        <f>'101_transform'!G382</f>
        <v>0</v>
      </c>
      <c r="G384" s="25">
        <f>'101_transform'!H382</f>
        <v>0</v>
      </c>
    </row>
    <row r="385" spans="1:7" ht="15" x14ac:dyDescent="0.2">
      <c r="A385" s="12" t="str">
        <f t="shared" si="5"/>
        <v>АКБ "Алмазэргиэнбанк" АО (2602) 61903</v>
      </c>
      <c r="B385" s="25" t="str">
        <f>'101_transform'!C383</f>
        <v>АКБ "Алмазэргиэнбанк" АО (2602)</v>
      </c>
      <c r="C385" s="25" t="str">
        <f>'101_transform'!D383</f>
        <v>61903   A  Недвижимость (кроме земли), временно неиспользуемая в основной деятельности</v>
      </c>
      <c r="D385" s="25">
        <f>'101_transform'!E383</f>
        <v>0</v>
      </c>
      <c r="E385" s="25">
        <f>'101_transform'!F383</f>
        <v>0</v>
      </c>
      <c r="F385" s="25">
        <f>'101_transform'!G383</f>
        <v>0</v>
      </c>
      <c r="G385" s="25">
        <f>'101_transform'!H383</f>
        <v>0</v>
      </c>
    </row>
    <row r="386" spans="1:7" ht="15" x14ac:dyDescent="0.2">
      <c r="A386" s="12" t="str">
        <f t="shared" si="5"/>
        <v>АКБ "Алмазэргиэнбанк" АО (2602) 61904</v>
      </c>
      <c r="B386" s="25" t="str">
        <f>'101_transform'!C384</f>
        <v>АКБ "Алмазэргиэнбанк" АО (2602)</v>
      </c>
      <c r="C386" s="25" t="str">
        <f>'101_transform'!D384</f>
        <v>61904   A  Недвижимость (кроме земли), временно неиспользуемая в основной деятельности, переданная в аренду</v>
      </c>
      <c r="D386" s="25">
        <f>'101_transform'!E384</f>
        <v>0</v>
      </c>
      <c r="E386" s="25">
        <f>'101_transform'!F384</f>
        <v>0</v>
      </c>
      <c r="F386" s="25">
        <f>'101_transform'!G384</f>
        <v>0</v>
      </c>
      <c r="G386" s="25">
        <f>'101_transform'!H384</f>
        <v>0</v>
      </c>
    </row>
    <row r="387" spans="1:7" ht="15" x14ac:dyDescent="0.2">
      <c r="A387" s="12" t="str">
        <f t="shared" si="5"/>
        <v>АКБ "Алмазэргиэнбанк" АО (2602) 61905</v>
      </c>
      <c r="B387" s="25" t="str">
        <f>'101_transform'!C385</f>
        <v>АКБ "Алмазэргиэнбанк" АО (2602)</v>
      </c>
      <c r="C387" s="25" t="str">
        <f>'101_transform'!D385</f>
        <v>61905   A  Земля, временно неиспользуемая в основной деятельности, учитываемая по справедливой стоимости</v>
      </c>
      <c r="D387" s="25">
        <f>'101_transform'!E385</f>
        <v>14373</v>
      </c>
      <c r="E387" s="25">
        <f>'101_transform'!F385</f>
        <v>0</v>
      </c>
      <c r="F387" s="25">
        <f>'101_transform'!G385</f>
        <v>14373</v>
      </c>
      <c r="G387" s="25">
        <f>'101_transform'!H385</f>
        <v>0</v>
      </c>
    </row>
    <row r="388" spans="1:7" ht="15" x14ac:dyDescent="0.2">
      <c r="A388" s="12" t="str">
        <f t="shared" ref="A388:A451" si="6">B388&amp;" "&amp;LEFT(C388,5)</f>
        <v>АКБ "Алмазэргиэнбанк" АО (2602) 61906</v>
      </c>
      <c r="B388" s="25" t="str">
        <f>'101_transform'!C386</f>
        <v>АКБ "Алмазэргиэнбанк" АО (2602)</v>
      </c>
      <c r="C388" s="25" t="str">
        <f>'101_transform'!D386</f>
        <v>61906   A  Земля, временно неиспользуемая в основной деятельности, учитываемая по справедливой стоимости, переданная в аренду</v>
      </c>
      <c r="D388" s="25">
        <f>'101_transform'!E386</f>
        <v>19635</v>
      </c>
      <c r="E388" s="25">
        <f>'101_transform'!F386</f>
        <v>0</v>
      </c>
      <c r="F388" s="25">
        <f>'101_transform'!G386</f>
        <v>12577</v>
      </c>
      <c r="G388" s="25">
        <f>'101_transform'!H386</f>
        <v>0</v>
      </c>
    </row>
    <row r="389" spans="1:7" ht="15" x14ac:dyDescent="0.2">
      <c r="A389" s="12" t="str">
        <f t="shared" si="6"/>
        <v>АКБ "Алмазэргиэнбанк" АО (2602) 61907</v>
      </c>
      <c r="B389" s="25" t="str">
        <f>'101_transform'!C387</f>
        <v>АКБ "Алмазэргиэнбанк" АО (2602)</v>
      </c>
      <c r="C389" s="25" t="str">
        <f>'101_transform'!D387</f>
        <v>61907   A  Недвижимость (кроме земли), временно неиспользуемая в основной деятельности, учитываемая по справедливой стоимости</v>
      </c>
      <c r="D389" s="25">
        <f>'101_transform'!E387</f>
        <v>75444</v>
      </c>
      <c r="E389" s="25">
        <f>'101_transform'!F387</f>
        <v>0</v>
      </c>
      <c r="F389" s="25">
        <f>'101_transform'!G387</f>
        <v>75444</v>
      </c>
      <c r="G389" s="25">
        <f>'101_transform'!H387</f>
        <v>0</v>
      </c>
    </row>
    <row r="390" spans="1:7" ht="15" x14ac:dyDescent="0.2">
      <c r="A390" s="12" t="str">
        <f t="shared" si="6"/>
        <v>АКБ "Алмазэргиэнбанк" АО (2602) 61908</v>
      </c>
      <c r="B390" s="25" t="str">
        <f>'101_transform'!C388</f>
        <v>АКБ "Алмазэргиэнбанк" АО (2602)</v>
      </c>
      <c r="C390" s="25" t="str">
        <f>'101_transform'!D388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90" s="25">
        <f>'101_transform'!E388</f>
        <v>558169</v>
      </c>
      <c r="E390" s="25">
        <f>'101_transform'!F388</f>
        <v>0</v>
      </c>
      <c r="F390" s="25">
        <f>'101_transform'!G388</f>
        <v>500651</v>
      </c>
      <c r="G390" s="25">
        <f>'101_transform'!H388</f>
        <v>0</v>
      </c>
    </row>
    <row r="391" spans="1:7" ht="15" x14ac:dyDescent="0.2">
      <c r="A391" s="12" t="str">
        <f t="shared" si="6"/>
        <v>АКБ "Алмазэргиэнбанк" АО (2602) 61909</v>
      </c>
      <c r="B391" s="25" t="str">
        <f>'101_transform'!C389</f>
        <v>АКБ "Алмазэргиэнбанк" АО (2602)</v>
      </c>
      <c r="C391" s="25" t="str">
        <f>'101_transform'!D389</f>
        <v>61909   П  Амортизация недвижимости (кроме земли), временно неиспользуемой в основной деятельности</v>
      </c>
      <c r="D391" s="25">
        <f>'101_transform'!E389</f>
        <v>0</v>
      </c>
      <c r="E391" s="25">
        <f>'101_transform'!F389</f>
        <v>0</v>
      </c>
      <c r="F391" s="25">
        <f>'101_transform'!G389</f>
        <v>0</v>
      </c>
      <c r="G391" s="25">
        <f>'101_transform'!H389</f>
        <v>0</v>
      </c>
    </row>
    <row r="392" spans="1:7" ht="15" x14ac:dyDescent="0.2">
      <c r="A392" s="12" t="str">
        <f t="shared" si="6"/>
        <v>АКБ "Алмазэргиэнбанк" АО (2602) 61910</v>
      </c>
      <c r="B392" s="25" t="str">
        <f>'101_transform'!C390</f>
        <v>АКБ "Алмазэргиэнбанк" АО (2602)</v>
      </c>
      <c r="C392" s="25" t="str">
        <f>'101_transform'!D390</f>
        <v>61910   П  Амортизация недвижимости (кроме земли), временно неиспользуемой в основной деятельности, переданной в аренду</v>
      </c>
      <c r="D392" s="25">
        <f>'101_transform'!E390</f>
        <v>0</v>
      </c>
      <c r="E392" s="25">
        <f>'101_transform'!F390</f>
        <v>0</v>
      </c>
      <c r="F392" s="25">
        <f>'101_transform'!G390</f>
        <v>0</v>
      </c>
      <c r="G392" s="25">
        <f>'101_transform'!H390</f>
        <v>0</v>
      </c>
    </row>
    <row r="393" spans="1:7" ht="15" x14ac:dyDescent="0.2">
      <c r="A393" s="12" t="str">
        <f t="shared" si="6"/>
        <v>АКБ "Алмазэргиэнбанк" АО (2602) 61911</v>
      </c>
      <c r="B393" s="25" t="str">
        <f>'101_transform'!C391</f>
        <v>АКБ "Алмазэргиэнбанк" АО (2602)</v>
      </c>
      <c r="C393" s="25" t="str">
        <f>'101_transform'!D391</f>
        <v>61911   A  Вложения в сооружение (строительство) объектов недвижимости, временно неиспользуемой в основной деятельности</v>
      </c>
      <c r="D393" s="25">
        <f>'101_transform'!E391</f>
        <v>0</v>
      </c>
      <c r="E393" s="25">
        <f>'101_transform'!F391</f>
        <v>0</v>
      </c>
      <c r="F393" s="25">
        <f>'101_transform'!G391</f>
        <v>0</v>
      </c>
      <c r="G393" s="25">
        <f>'101_transform'!H391</f>
        <v>0</v>
      </c>
    </row>
    <row r="394" spans="1:7" ht="15" x14ac:dyDescent="0.2">
      <c r="A394" s="12" t="str">
        <f t="shared" si="6"/>
        <v>АКБ "Алмазэргиэнбанк" АО (2602) 61912</v>
      </c>
      <c r="B394" s="25" t="str">
        <f>'101_transform'!C392</f>
        <v>АКБ "Алмазэргиэнбанк" АО (2602)</v>
      </c>
      <c r="C394" s="25" t="str">
        <f>'101_transform'!D392</f>
        <v>61912   П  Резервы на возможные потери</v>
      </c>
      <c r="D394" s="25">
        <f>'101_transform'!E392</f>
        <v>0</v>
      </c>
      <c r="E394" s="25">
        <f>'101_transform'!F392</f>
        <v>0</v>
      </c>
      <c r="F394" s="25">
        <f>'101_transform'!G392</f>
        <v>0</v>
      </c>
      <c r="G394" s="25">
        <f>'101_transform'!H392</f>
        <v>0</v>
      </c>
    </row>
    <row r="395" spans="1:7" ht="15" x14ac:dyDescent="0.2">
      <c r="A395" s="12" t="str">
        <f t="shared" si="6"/>
        <v>АКБ "Алмазэргиэнбанк" АО (2602) 62001</v>
      </c>
      <c r="B395" s="25" t="str">
        <f>'101_transform'!C393</f>
        <v>АКБ "Алмазэргиэнбанк" АО (2602)</v>
      </c>
      <c r="C395" s="25" t="str">
        <f>'101_transform'!D393</f>
        <v>62001   A  Долгосрочные активы, предназначенные для продажи</v>
      </c>
      <c r="D395" s="25">
        <f>'101_transform'!E393</f>
        <v>7720</v>
      </c>
      <c r="E395" s="25">
        <f>'101_transform'!F393</f>
        <v>0</v>
      </c>
      <c r="F395" s="25">
        <f>'101_transform'!G393</f>
        <v>4904</v>
      </c>
      <c r="G395" s="25">
        <f>'101_transform'!H393</f>
        <v>0</v>
      </c>
    </row>
    <row r="396" spans="1:7" ht="15" x14ac:dyDescent="0.2">
      <c r="A396" s="12" t="str">
        <f t="shared" si="6"/>
        <v>АКБ "Алмазэргиэнбанк" АО (2602) 62002</v>
      </c>
      <c r="B396" s="25" t="str">
        <f>'101_transform'!C394</f>
        <v>АКБ "Алмазэргиэнбанк" АО (2602)</v>
      </c>
      <c r="C396" s="25" t="str">
        <f>'101_transform'!D394</f>
        <v>62002   П  Резервы на возможные потери</v>
      </c>
      <c r="D396" s="25">
        <f>'101_transform'!E394</f>
        <v>0</v>
      </c>
      <c r="E396" s="25">
        <f>'101_transform'!F394</f>
        <v>3470</v>
      </c>
      <c r="F396" s="25">
        <f>'101_transform'!G394</f>
        <v>0</v>
      </c>
      <c r="G396" s="25">
        <f>'101_transform'!H394</f>
        <v>2062</v>
      </c>
    </row>
    <row r="397" spans="1:7" ht="15" x14ac:dyDescent="0.2">
      <c r="A397" s="12" t="str">
        <f t="shared" si="6"/>
        <v>АКБ "Алмазэргиэнбанк" АО (2602) 62101</v>
      </c>
      <c r="B397" s="25" t="str">
        <f>'101_transform'!C395</f>
        <v>АКБ "Алмазэргиэнбанк" АО (2602)</v>
      </c>
      <c r="C397" s="25" t="str">
        <f>'101_transform'!D395</f>
        <v>62101   A  Средства труда, полученные по договорам отступного, залога, назначение которых не определено</v>
      </c>
      <c r="D397" s="25">
        <f>'101_transform'!E395</f>
        <v>0</v>
      </c>
      <c r="E397" s="25">
        <f>'101_transform'!F395</f>
        <v>0</v>
      </c>
      <c r="F397" s="25">
        <f>'101_transform'!G395</f>
        <v>0</v>
      </c>
      <c r="G397" s="25">
        <f>'101_transform'!H395</f>
        <v>0</v>
      </c>
    </row>
    <row r="398" spans="1:7" ht="15" x14ac:dyDescent="0.2">
      <c r="A398" s="12" t="str">
        <f t="shared" si="6"/>
        <v>АКБ "Алмазэргиэнбанк" АО (2602) 62102</v>
      </c>
      <c r="B398" s="25" t="str">
        <f>'101_transform'!C396</f>
        <v>АКБ "Алмазэргиэнбанк" АО (2602)</v>
      </c>
      <c r="C398" s="25" t="str">
        <f>'101_transform'!D396</f>
        <v>62102   A  Предметы труда, полученные по договорам отступного, залога, назначение которых не определено</v>
      </c>
      <c r="D398" s="25">
        <f>'101_transform'!E396</f>
        <v>0</v>
      </c>
      <c r="E398" s="25">
        <f>'101_transform'!F396</f>
        <v>0</v>
      </c>
      <c r="F398" s="25">
        <f>'101_transform'!G396</f>
        <v>0</v>
      </c>
      <c r="G398" s="25">
        <f>'101_transform'!H396</f>
        <v>0</v>
      </c>
    </row>
    <row r="399" spans="1:7" ht="15" x14ac:dyDescent="0.2">
      <c r="A399" s="12" t="str">
        <f t="shared" si="6"/>
        <v>АКБ "Алмазэргиэнбанк" АО (2602) 62103</v>
      </c>
      <c r="B399" s="25" t="str">
        <f>'101_transform'!C397</f>
        <v>АКБ "Алмазэргиэнбанк" АО (2602)</v>
      </c>
      <c r="C399" s="25" t="str">
        <f>'101_transform'!D397</f>
        <v>62103   П  Резервы на возможные потери</v>
      </c>
      <c r="D399" s="25">
        <f>'101_transform'!E397</f>
        <v>0</v>
      </c>
      <c r="E399" s="25">
        <f>'101_transform'!F397</f>
        <v>0</v>
      </c>
      <c r="F399" s="25">
        <f>'101_transform'!G397</f>
        <v>0</v>
      </c>
      <c r="G399" s="25">
        <f>'101_transform'!H397</f>
        <v>0</v>
      </c>
    </row>
    <row r="400" spans="1:7" ht="15" x14ac:dyDescent="0.2">
      <c r="A400" s="12" t="str">
        <f t="shared" si="6"/>
        <v>ООО КБ "Алтайкапиталбанк" (2659) 60401</v>
      </c>
      <c r="B400" s="25" t="str">
        <f>'101_transform'!C398</f>
        <v>ООО КБ "Алтайкапиталбанк" (2659)</v>
      </c>
      <c r="C400" s="25" t="str">
        <f>'101_transform'!D398</f>
        <v>60401   A  Основные средства (кроме земли) (c 13.02.2018)_x000D_Категория 1- Здания и сооружения (до 31.12.2002)</v>
      </c>
      <c r="D400" s="25">
        <f>'101_transform'!E398</f>
        <v>118719</v>
      </c>
      <c r="E400" s="25">
        <f>'101_transform'!F398</f>
        <v>0</v>
      </c>
      <c r="F400" s="25">
        <f>'101_transform'!G398</f>
        <v>118944</v>
      </c>
      <c r="G400" s="25">
        <f>'101_transform'!H398</f>
        <v>0</v>
      </c>
    </row>
    <row r="401" spans="1:7" ht="15" x14ac:dyDescent="0.2">
      <c r="A401" s="12" t="str">
        <f t="shared" si="6"/>
        <v>ООО КБ "Алтайкапиталбанк" (2659) 60404</v>
      </c>
      <c r="B401" s="25" t="str">
        <f>'101_transform'!C399</f>
        <v>ООО КБ "Алтайкапиталбанк" (2659)</v>
      </c>
      <c r="C401" s="25" t="str">
        <f>'101_transform'!D399</f>
        <v>60404   A  Земля (c 13.02.2018)</v>
      </c>
      <c r="D401" s="25">
        <f>'101_transform'!E399</f>
        <v>796</v>
      </c>
      <c r="E401" s="25">
        <f>'101_transform'!F399</f>
        <v>0</v>
      </c>
      <c r="F401" s="25">
        <f>'101_transform'!G399</f>
        <v>796</v>
      </c>
      <c r="G401" s="25">
        <f>'101_transform'!H399</f>
        <v>0</v>
      </c>
    </row>
    <row r="402" spans="1:7" ht="15" x14ac:dyDescent="0.2">
      <c r="A402" s="12" t="str">
        <f t="shared" si="6"/>
        <v>ООО КБ "Алтайкапиталбанк" (2659) 60405</v>
      </c>
      <c r="B402" s="25" t="str">
        <f>'101_transform'!C400</f>
        <v>ООО КБ "Алтайкапиталбанк" (2659)</v>
      </c>
      <c r="C402" s="25" t="str">
        <f>'101_transform'!D400</f>
        <v>60405   П
A (до 31.01.2003)  Резервы на возможные потери (c 13.02.2018)
Долгосрочно арендуемые основные средства (до 31.01.2003)</v>
      </c>
      <c r="D402" s="25">
        <f>'101_transform'!E400</f>
        <v>0</v>
      </c>
      <c r="E402" s="25">
        <f>'101_transform'!F400</f>
        <v>0</v>
      </c>
      <c r="F402" s="25">
        <f>'101_transform'!G400</f>
        <v>0</v>
      </c>
      <c r="G402" s="25">
        <f>'101_transform'!H400</f>
        <v>0</v>
      </c>
    </row>
    <row r="403" spans="1:7" ht="15" x14ac:dyDescent="0.2">
      <c r="A403" s="12" t="str">
        <f t="shared" si="6"/>
        <v>ООО КБ "Алтайкапиталбанк" (2659) 60414</v>
      </c>
      <c r="B403" s="25" t="str">
        <f>'101_transform'!C401</f>
        <v>ООО КБ "Алтайкапиталбанк" (2659)</v>
      </c>
      <c r="C403" s="25" t="str">
        <f>'101_transform'!D401</f>
        <v>60414   П  Амортизация основных средств (кроме земли) (c 13.02.2018)</v>
      </c>
      <c r="D403" s="25">
        <f>'101_transform'!E401</f>
        <v>0</v>
      </c>
      <c r="E403" s="25">
        <f>'101_transform'!F401</f>
        <v>53864</v>
      </c>
      <c r="F403" s="25">
        <f>'101_transform'!G401</f>
        <v>0</v>
      </c>
      <c r="G403" s="25">
        <f>'101_transform'!H401</f>
        <v>55588</v>
      </c>
    </row>
    <row r="404" spans="1:7" ht="15" x14ac:dyDescent="0.2">
      <c r="A404" s="12" t="str">
        <f t="shared" si="6"/>
        <v>ООО КБ "Алтайкапиталбанк" (2659) 60415</v>
      </c>
      <c r="B404" s="25" t="str">
        <f>'101_transform'!C402</f>
        <v>ООО КБ "Алтайкапиталбанк" (2659)</v>
      </c>
      <c r="C404" s="25" t="str">
        <f>'101_transform'!D402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04" s="25">
        <f>'101_transform'!E402</f>
        <v>0</v>
      </c>
      <c r="E404" s="25">
        <f>'101_transform'!F402</f>
        <v>0</v>
      </c>
      <c r="F404" s="25">
        <f>'101_transform'!G402</f>
        <v>0</v>
      </c>
      <c r="G404" s="25">
        <f>'101_transform'!H402</f>
        <v>0</v>
      </c>
    </row>
    <row r="405" spans="1:7" ht="15" x14ac:dyDescent="0.2">
      <c r="A405" s="12" t="str">
        <f t="shared" si="6"/>
        <v>ООО КБ "Алтайкапиталбанк" (2659) 61901</v>
      </c>
      <c r="B405" s="25" t="str">
        <f>'101_transform'!C403</f>
        <v>ООО КБ "Алтайкапиталбанк" (2659)</v>
      </c>
      <c r="C405" s="25" t="str">
        <f>'101_transform'!D403</f>
        <v>61901   A  Земля, временно неиспользуемая в основной деятельности</v>
      </c>
      <c r="D405" s="25">
        <f>'101_transform'!E403</f>
        <v>0</v>
      </c>
      <c r="E405" s="25">
        <f>'101_transform'!F403</f>
        <v>0</v>
      </c>
      <c r="F405" s="25">
        <f>'101_transform'!G403</f>
        <v>0</v>
      </c>
      <c r="G405" s="25">
        <f>'101_transform'!H403</f>
        <v>0</v>
      </c>
    </row>
    <row r="406" spans="1:7" ht="15" x14ac:dyDescent="0.2">
      <c r="A406" s="12" t="str">
        <f t="shared" si="6"/>
        <v>ООО КБ "Алтайкапиталбанк" (2659) 61902</v>
      </c>
      <c r="B406" s="25" t="str">
        <f>'101_transform'!C404</f>
        <v>ООО КБ "Алтайкапиталбанк" (2659)</v>
      </c>
      <c r="C406" s="25" t="str">
        <f>'101_transform'!D404</f>
        <v>61902   A  Земля, временно неиспользуемая в основной деятельности, переданная в аренду</v>
      </c>
      <c r="D406" s="25">
        <f>'101_transform'!E404</f>
        <v>0</v>
      </c>
      <c r="E406" s="25">
        <f>'101_transform'!F404</f>
        <v>0</v>
      </c>
      <c r="F406" s="25">
        <f>'101_transform'!G404</f>
        <v>0</v>
      </c>
      <c r="G406" s="25">
        <f>'101_transform'!H404</f>
        <v>0</v>
      </c>
    </row>
    <row r="407" spans="1:7" ht="15" x14ac:dyDescent="0.2">
      <c r="A407" s="12" t="str">
        <f t="shared" si="6"/>
        <v>ООО КБ "Алтайкапиталбанк" (2659) 61903</v>
      </c>
      <c r="B407" s="25" t="str">
        <f>'101_transform'!C405</f>
        <v>ООО КБ "Алтайкапиталбанк" (2659)</v>
      </c>
      <c r="C407" s="25" t="str">
        <f>'101_transform'!D405</f>
        <v>61903   A  Недвижимость (кроме земли), временно неиспользуемая в основной деятельности</v>
      </c>
      <c r="D407" s="25">
        <f>'101_transform'!E405</f>
        <v>0</v>
      </c>
      <c r="E407" s="25">
        <f>'101_transform'!F405</f>
        <v>0</v>
      </c>
      <c r="F407" s="25">
        <f>'101_transform'!G405</f>
        <v>0</v>
      </c>
      <c r="G407" s="25">
        <f>'101_transform'!H405</f>
        <v>0</v>
      </c>
    </row>
    <row r="408" spans="1:7" ht="15" x14ac:dyDescent="0.2">
      <c r="A408" s="12" t="str">
        <f t="shared" si="6"/>
        <v>ООО КБ "Алтайкапиталбанк" (2659) 61904</v>
      </c>
      <c r="B408" s="25" t="str">
        <f>'101_transform'!C406</f>
        <v>ООО КБ "Алтайкапиталбанк" (2659)</v>
      </c>
      <c r="C408" s="25" t="str">
        <f>'101_transform'!D406</f>
        <v>61904   A  Недвижимость (кроме земли), временно неиспользуемая в основной деятельности, переданная в аренду</v>
      </c>
      <c r="D408" s="25">
        <f>'101_transform'!E406</f>
        <v>119</v>
      </c>
      <c r="E408" s="25">
        <f>'101_transform'!F406</f>
        <v>0</v>
      </c>
      <c r="F408" s="25">
        <f>'101_transform'!G406</f>
        <v>119</v>
      </c>
      <c r="G408" s="25">
        <f>'101_transform'!H406</f>
        <v>0</v>
      </c>
    </row>
    <row r="409" spans="1:7" ht="15" x14ac:dyDescent="0.2">
      <c r="A409" s="12" t="str">
        <f t="shared" si="6"/>
        <v>ООО КБ "Алтайкапиталбанк" (2659) 61905</v>
      </c>
      <c r="B409" s="25" t="str">
        <f>'101_transform'!C407</f>
        <v>ООО КБ "Алтайкапиталбанк" (2659)</v>
      </c>
      <c r="C409" s="25" t="str">
        <f>'101_transform'!D407</f>
        <v>61905   A  Земля, временно неиспользуемая в основной деятельности, учитываемая по справедливой стоимости</v>
      </c>
      <c r="D409" s="25">
        <f>'101_transform'!E407</f>
        <v>0</v>
      </c>
      <c r="E409" s="25">
        <f>'101_transform'!F407</f>
        <v>0</v>
      </c>
      <c r="F409" s="25">
        <f>'101_transform'!G407</f>
        <v>0</v>
      </c>
      <c r="G409" s="25">
        <f>'101_transform'!H407</f>
        <v>0</v>
      </c>
    </row>
    <row r="410" spans="1:7" ht="15" x14ac:dyDescent="0.2">
      <c r="A410" s="12" t="str">
        <f t="shared" si="6"/>
        <v>ООО КБ "Алтайкапиталбанк" (2659) 61906</v>
      </c>
      <c r="B410" s="25" t="str">
        <f>'101_transform'!C408</f>
        <v>ООО КБ "Алтайкапиталбанк" (2659)</v>
      </c>
      <c r="C410" s="25" t="str">
        <f>'101_transform'!D408</f>
        <v>61906   A  Земля, временно неиспользуемая в основной деятельности, учитываемая по справедливой стоимости, переданная в аренду</v>
      </c>
      <c r="D410" s="25">
        <f>'101_transform'!E408</f>
        <v>0</v>
      </c>
      <c r="E410" s="25">
        <f>'101_transform'!F408</f>
        <v>0</v>
      </c>
      <c r="F410" s="25">
        <f>'101_transform'!G408</f>
        <v>0</v>
      </c>
      <c r="G410" s="25">
        <f>'101_transform'!H408</f>
        <v>0</v>
      </c>
    </row>
    <row r="411" spans="1:7" ht="15" x14ac:dyDescent="0.2">
      <c r="A411" s="12" t="str">
        <f t="shared" si="6"/>
        <v>ООО КБ "Алтайкапиталбанк" (2659) 61907</v>
      </c>
      <c r="B411" s="25" t="str">
        <f>'101_transform'!C409</f>
        <v>ООО КБ "Алтайкапиталбанк" (2659)</v>
      </c>
      <c r="C411" s="25" t="str">
        <f>'101_transform'!D409</f>
        <v>61907   A  Недвижимость (кроме земли), временно неиспользуемая в основной деятельности, учитываемая по справедливой стоимости</v>
      </c>
      <c r="D411" s="25">
        <f>'101_transform'!E409</f>
        <v>0</v>
      </c>
      <c r="E411" s="25">
        <f>'101_transform'!F409</f>
        <v>0</v>
      </c>
      <c r="F411" s="25">
        <f>'101_transform'!G409</f>
        <v>0</v>
      </c>
      <c r="G411" s="25">
        <f>'101_transform'!H409</f>
        <v>0</v>
      </c>
    </row>
    <row r="412" spans="1:7" ht="15" x14ac:dyDescent="0.2">
      <c r="A412" s="12" t="str">
        <f t="shared" si="6"/>
        <v>ООО КБ "Алтайкапиталбанк" (2659) 61908</v>
      </c>
      <c r="B412" s="25" t="str">
        <f>'101_transform'!C410</f>
        <v>ООО КБ "Алтайкапиталбанк" (2659)</v>
      </c>
      <c r="C412" s="25" t="str">
        <f>'101_transform'!D410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12" s="25">
        <f>'101_transform'!E410</f>
        <v>0</v>
      </c>
      <c r="E412" s="25">
        <f>'101_transform'!F410</f>
        <v>0</v>
      </c>
      <c r="F412" s="25">
        <f>'101_transform'!G410</f>
        <v>0</v>
      </c>
      <c r="G412" s="25">
        <f>'101_transform'!H410</f>
        <v>0</v>
      </c>
    </row>
    <row r="413" spans="1:7" ht="15" x14ac:dyDescent="0.2">
      <c r="A413" s="12" t="str">
        <f t="shared" si="6"/>
        <v>ООО КБ "Алтайкапиталбанк" (2659) 61909</v>
      </c>
      <c r="B413" s="25" t="str">
        <f>'101_transform'!C411</f>
        <v>ООО КБ "Алтайкапиталбанк" (2659)</v>
      </c>
      <c r="C413" s="25" t="str">
        <f>'101_transform'!D411</f>
        <v>61909   П  Амортизация недвижимости (кроме земли), временно неиспользуемой в основной деятельности</v>
      </c>
      <c r="D413" s="25">
        <f>'101_transform'!E411</f>
        <v>0</v>
      </c>
      <c r="E413" s="25">
        <f>'101_transform'!F411</f>
        <v>0</v>
      </c>
      <c r="F413" s="25">
        <f>'101_transform'!G411</f>
        <v>0</v>
      </c>
      <c r="G413" s="25">
        <f>'101_transform'!H411</f>
        <v>0</v>
      </c>
    </row>
    <row r="414" spans="1:7" ht="15" x14ac:dyDescent="0.2">
      <c r="A414" s="12" t="str">
        <f t="shared" si="6"/>
        <v>ООО КБ "Алтайкапиталбанк" (2659) 61910</v>
      </c>
      <c r="B414" s="25" t="str">
        <f>'101_transform'!C412</f>
        <v>ООО КБ "Алтайкапиталбанк" (2659)</v>
      </c>
      <c r="C414" s="25" t="str">
        <f>'101_transform'!D412</f>
        <v>61910   П  Амортизация недвижимости (кроме земли), временно неиспользуемой в основной деятельности, переданной в аренду</v>
      </c>
      <c r="D414" s="25">
        <f>'101_transform'!E412</f>
        <v>0</v>
      </c>
      <c r="E414" s="25">
        <f>'101_transform'!F412</f>
        <v>52</v>
      </c>
      <c r="F414" s="25">
        <f>'101_transform'!G412</f>
        <v>0</v>
      </c>
      <c r="G414" s="25">
        <f>'101_transform'!H412</f>
        <v>53</v>
      </c>
    </row>
    <row r="415" spans="1:7" ht="15" x14ac:dyDescent="0.2">
      <c r="A415" s="12" t="str">
        <f t="shared" si="6"/>
        <v>ООО КБ "Алтайкапиталбанк" (2659) 61911</v>
      </c>
      <c r="B415" s="25" t="str">
        <f>'101_transform'!C413</f>
        <v>ООО КБ "Алтайкапиталбанк" (2659)</v>
      </c>
      <c r="C415" s="25" t="str">
        <f>'101_transform'!D413</f>
        <v>61911   A  Вложения в сооружение (строительство) объектов недвижимости, временно неиспользуемой в основной деятельности</v>
      </c>
      <c r="D415" s="25">
        <f>'101_transform'!E413</f>
        <v>0</v>
      </c>
      <c r="E415" s="25">
        <f>'101_transform'!F413</f>
        <v>0</v>
      </c>
      <c r="F415" s="25">
        <f>'101_transform'!G413</f>
        <v>0</v>
      </c>
      <c r="G415" s="25">
        <f>'101_transform'!H413</f>
        <v>0</v>
      </c>
    </row>
    <row r="416" spans="1:7" ht="15" x14ac:dyDescent="0.2">
      <c r="A416" s="12" t="str">
        <f t="shared" si="6"/>
        <v>ООО КБ "Алтайкапиталбанк" (2659) 61912</v>
      </c>
      <c r="B416" s="25" t="str">
        <f>'101_transform'!C414</f>
        <v>ООО КБ "Алтайкапиталбанк" (2659)</v>
      </c>
      <c r="C416" s="25" t="str">
        <f>'101_transform'!D414</f>
        <v>61912   П  Резервы на возможные потери</v>
      </c>
      <c r="D416" s="25">
        <f>'101_transform'!E414</f>
        <v>0</v>
      </c>
      <c r="E416" s="25">
        <f>'101_transform'!F414</f>
        <v>50</v>
      </c>
      <c r="F416" s="25">
        <f>'101_transform'!G414</f>
        <v>0</v>
      </c>
      <c r="G416" s="25">
        <f>'101_transform'!H414</f>
        <v>49</v>
      </c>
    </row>
    <row r="417" spans="1:7" ht="15" x14ac:dyDescent="0.2">
      <c r="A417" s="12" t="str">
        <f t="shared" si="6"/>
        <v>ООО КБ "Алтайкапиталбанк" (2659) 62001</v>
      </c>
      <c r="B417" s="25" t="str">
        <f>'101_transform'!C415</f>
        <v>ООО КБ "Алтайкапиталбанк" (2659)</v>
      </c>
      <c r="C417" s="25" t="str">
        <f>'101_transform'!D415</f>
        <v>62001   A  Долгосрочные активы, предназначенные для продажи</v>
      </c>
      <c r="D417" s="25">
        <f>'101_transform'!E415</f>
        <v>66911</v>
      </c>
      <c r="E417" s="25">
        <f>'101_transform'!F415</f>
        <v>0</v>
      </c>
      <c r="F417" s="25">
        <f>'101_transform'!G415</f>
        <v>66911</v>
      </c>
      <c r="G417" s="25">
        <f>'101_transform'!H415</f>
        <v>0</v>
      </c>
    </row>
    <row r="418" spans="1:7" ht="15" x14ac:dyDescent="0.2">
      <c r="A418" s="12" t="str">
        <f t="shared" si="6"/>
        <v>ООО КБ "Алтайкапиталбанк" (2659) 62002</v>
      </c>
      <c r="B418" s="25" t="str">
        <f>'101_transform'!C416</f>
        <v>ООО КБ "Алтайкапиталбанк" (2659)</v>
      </c>
      <c r="C418" s="25" t="str">
        <f>'101_transform'!D416</f>
        <v>62002   П  Резервы на возможные потери</v>
      </c>
      <c r="D418" s="25">
        <f>'101_transform'!E416</f>
        <v>0</v>
      </c>
      <c r="E418" s="25">
        <f>'101_transform'!F416</f>
        <v>46621</v>
      </c>
      <c r="F418" s="25">
        <f>'101_transform'!G416</f>
        <v>0</v>
      </c>
      <c r="G418" s="25">
        <f>'101_transform'!H416</f>
        <v>46621</v>
      </c>
    </row>
    <row r="419" spans="1:7" ht="15" x14ac:dyDescent="0.2">
      <c r="A419" s="12" t="str">
        <f t="shared" si="6"/>
        <v>ООО КБ "Алтайкапиталбанк" (2659) 62101</v>
      </c>
      <c r="B419" s="25" t="str">
        <f>'101_transform'!C417</f>
        <v>ООО КБ "Алтайкапиталбанк" (2659)</v>
      </c>
      <c r="C419" s="25" t="str">
        <f>'101_transform'!D417</f>
        <v>62101   A  Средства труда, полученные по договорам отступного, залога, назначение которых не определено</v>
      </c>
      <c r="D419" s="25">
        <f>'101_transform'!E417</f>
        <v>4869</v>
      </c>
      <c r="E419" s="25">
        <f>'101_transform'!F417</f>
        <v>0</v>
      </c>
      <c r="F419" s="25">
        <f>'101_transform'!G417</f>
        <v>4869</v>
      </c>
      <c r="G419" s="25">
        <f>'101_transform'!H417</f>
        <v>0</v>
      </c>
    </row>
    <row r="420" spans="1:7" ht="15" x14ac:dyDescent="0.2">
      <c r="A420" s="12" t="str">
        <f t="shared" si="6"/>
        <v>ООО КБ "Алтайкапиталбанк" (2659) 62102</v>
      </c>
      <c r="B420" s="25" t="str">
        <f>'101_transform'!C418</f>
        <v>ООО КБ "Алтайкапиталбанк" (2659)</v>
      </c>
      <c r="C420" s="25" t="str">
        <f>'101_transform'!D418</f>
        <v>62102   A  Предметы труда, полученные по договорам отступного, залога, назначение которых не определено</v>
      </c>
      <c r="D420" s="25">
        <f>'101_transform'!E418</f>
        <v>0</v>
      </c>
      <c r="E420" s="25">
        <f>'101_transform'!F418</f>
        <v>0</v>
      </c>
      <c r="F420" s="25">
        <f>'101_transform'!G418</f>
        <v>0</v>
      </c>
      <c r="G420" s="25">
        <f>'101_transform'!H418</f>
        <v>0</v>
      </c>
    </row>
    <row r="421" spans="1:7" ht="15" x14ac:dyDescent="0.2">
      <c r="A421" s="12" t="str">
        <f t="shared" si="6"/>
        <v>ООО КБ "Алтайкапиталбанк" (2659) 62103</v>
      </c>
      <c r="B421" s="25" t="str">
        <f>'101_transform'!C419</f>
        <v>ООО КБ "Алтайкапиталбанк" (2659)</v>
      </c>
      <c r="C421" s="25" t="str">
        <f>'101_transform'!D419</f>
        <v>62103   П  Резервы на возможные потери</v>
      </c>
      <c r="D421" s="25">
        <f>'101_transform'!E419</f>
        <v>0</v>
      </c>
      <c r="E421" s="25">
        <f>'101_transform'!F419</f>
        <v>487</v>
      </c>
      <c r="F421" s="25">
        <f>'101_transform'!G419</f>
        <v>0</v>
      </c>
      <c r="G421" s="25">
        <f>'101_transform'!H419</f>
        <v>966</v>
      </c>
    </row>
    <row r="422" spans="1:7" ht="15" x14ac:dyDescent="0.2">
      <c r="A422" s="12" t="str">
        <f t="shared" si="6"/>
        <v>ООО "АЛТЫНБАНК" (2070) 60401</v>
      </c>
      <c r="B422" s="25" t="str">
        <f>'101_transform'!C420</f>
        <v>ООО "АЛТЫНБАНК" (2070)</v>
      </c>
      <c r="C422" s="25" t="str">
        <f>'101_transform'!D420</f>
        <v>60401   A  Основные средства (кроме земли) (c 13.02.2018)_x000D_Категория 1- Здания и сооружения (до 31.12.2002)</v>
      </c>
      <c r="D422" s="25">
        <f>'101_transform'!E420</f>
        <v>22496</v>
      </c>
      <c r="E422" s="25">
        <f>'101_transform'!F420</f>
        <v>0</v>
      </c>
      <c r="F422" s="25">
        <f>'101_transform'!G420</f>
        <v>24210</v>
      </c>
      <c r="G422" s="25">
        <f>'101_transform'!H420</f>
        <v>0</v>
      </c>
    </row>
    <row r="423" spans="1:7" ht="15" x14ac:dyDescent="0.2">
      <c r="A423" s="12" t="str">
        <f t="shared" si="6"/>
        <v>ООО "АЛТЫНБАНК" (2070) 60404</v>
      </c>
      <c r="B423" s="25" t="str">
        <f>'101_transform'!C421</f>
        <v>ООО "АЛТЫНБАНК" (2070)</v>
      </c>
      <c r="C423" s="25" t="str">
        <f>'101_transform'!D421</f>
        <v>60404   A  Земля (c 13.02.2018)</v>
      </c>
      <c r="D423" s="25">
        <f>'101_transform'!E421</f>
        <v>0</v>
      </c>
      <c r="E423" s="25">
        <f>'101_transform'!F421</f>
        <v>0</v>
      </c>
      <c r="F423" s="25">
        <f>'101_transform'!G421</f>
        <v>0</v>
      </c>
      <c r="G423" s="25">
        <f>'101_transform'!H421</f>
        <v>0</v>
      </c>
    </row>
    <row r="424" spans="1:7" ht="15" x14ac:dyDescent="0.2">
      <c r="A424" s="12" t="str">
        <f t="shared" si="6"/>
        <v>ООО "АЛТЫНБАНК" (2070) 60405</v>
      </c>
      <c r="B424" s="25" t="str">
        <f>'101_transform'!C422</f>
        <v>ООО "АЛТЫНБАНК" (2070)</v>
      </c>
      <c r="C424" s="25" t="str">
        <f>'101_transform'!D422</f>
        <v>60405   П
A (до 31.01.2003)  Резервы на возможные потери (c 13.02.2018)
Долгосрочно арендуемые основные средства (до 31.01.2003)</v>
      </c>
      <c r="D424" s="25">
        <f>'101_transform'!E422</f>
        <v>0</v>
      </c>
      <c r="E424" s="25">
        <f>'101_transform'!F422</f>
        <v>0</v>
      </c>
      <c r="F424" s="25">
        <f>'101_transform'!G422</f>
        <v>0</v>
      </c>
      <c r="G424" s="25">
        <f>'101_transform'!H422</f>
        <v>0</v>
      </c>
    </row>
    <row r="425" spans="1:7" ht="15" x14ac:dyDescent="0.2">
      <c r="A425" s="12" t="str">
        <f t="shared" si="6"/>
        <v>ООО "АЛТЫНБАНК" (2070) 60414</v>
      </c>
      <c r="B425" s="25" t="str">
        <f>'101_transform'!C423</f>
        <v>ООО "АЛТЫНБАНК" (2070)</v>
      </c>
      <c r="C425" s="25" t="str">
        <f>'101_transform'!D423</f>
        <v>60414   П  Амортизация основных средств (кроме земли) (c 13.02.2018)</v>
      </c>
      <c r="D425" s="25">
        <f>'101_transform'!E423</f>
        <v>0</v>
      </c>
      <c r="E425" s="25">
        <f>'101_transform'!F423</f>
        <v>20882</v>
      </c>
      <c r="F425" s="25">
        <f>'101_transform'!G423</f>
        <v>0</v>
      </c>
      <c r="G425" s="25">
        <f>'101_transform'!H423</f>
        <v>19723</v>
      </c>
    </row>
    <row r="426" spans="1:7" ht="15" x14ac:dyDescent="0.2">
      <c r="A426" s="12" t="str">
        <f t="shared" si="6"/>
        <v>ООО "АЛТЫНБАНК" (2070) 60415</v>
      </c>
      <c r="B426" s="25" t="str">
        <f>'101_transform'!C424</f>
        <v>ООО "АЛТЫНБАНК" (2070)</v>
      </c>
      <c r="C426" s="25" t="str">
        <f>'101_transform'!D424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26" s="25">
        <f>'101_transform'!E424</f>
        <v>0</v>
      </c>
      <c r="E426" s="25">
        <f>'101_transform'!F424</f>
        <v>0</v>
      </c>
      <c r="F426" s="25">
        <f>'101_transform'!G424</f>
        <v>0</v>
      </c>
      <c r="G426" s="25">
        <f>'101_transform'!H424</f>
        <v>0</v>
      </c>
    </row>
    <row r="427" spans="1:7" ht="15" x14ac:dyDescent="0.2">
      <c r="A427" s="12" t="str">
        <f t="shared" si="6"/>
        <v>ООО "АЛТЫНБАНК" (2070) 61901</v>
      </c>
      <c r="B427" s="25" t="str">
        <f>'101_transform'!C425</f>
        <v>ООО "АЛТЫНБАНК" (2070)</v>
      </c>
      <c r="C427" s="25" t="str">
        <f>'101_transform'!D425</f>
        <v>61901   A  Земля, временно неиспользуемая в основной деятельности</v>
      </c>
      <c r="D427" s="25">
        <f>'101_transform'!E425</f>
        <v>0</v>
      </c>
      <c r="E427" s="25">
        <f>'101_transform'!F425</f>
        <v>0</v>
      </c>
      <c r="F427" s="25">
        <f>'101_transform'!G425</f>
        <v>0</v>
      </c>
      <c r="G427" s="25">
        <f>'101_transform'!H425</f>
        <v>0</v>
      </c>
    </row>
    <row r="428" spans="1:7" ht="15" x14ac:dyDescent="0.2">
      <c r="A428" s="12" t="str">
        <f t="shared" si="6"/>
        <v>ООО "АЛТЫНБАНК" (2070) 61902</v>
      </c>
      <c r="B428" s="25" t="str">
        <f>'101_transform'!C426</f>
        <v>ООО "АЛТЫНБАНК" (2070)</v>
      </c>
      <c r="C428" s="25" t="str">
        <f>'101_transform'!D426</f>
        <v>61902   A  Земля, временно неиспользуемая в основной деятельности, переданная в аренду</v>
      </c>
      <c r="D428" s="25">
        <f>'101_transform'!E426</f>
        <v>0</v>
      </c>
      <c r="E428" s="25">
        <f>'101_transform'!F426</f>
        <v>0</v>
      </c>
      <c r="F428" s="25">
        <f>'101_transform'!G426</f>
        <v>0</v>
      </c>
      <c r="G428" s="25">
        <f>'101_transform'!H426</f>
        <v>0</v>
      </c>
    </row>
    <row r="429" spans="1:7" ht="15" x14ac:dyDescent="0.2">
      <c r="A429" s="12" t="str">
        <f t="shared" si="6"/>
        <v>ООО "АЛТЫНБАНК" (2070) 61903</v>
      </c>
      <c r="B429" s="25" t="str">
        <f>'101_transform'!C427</f>
        <v>ООО "АЛТЫНБАНК" (2070)</v>
      </c>
      <c r="C429" s="25" t="str">
        <f>'101_transform'!D427</f>
        <v>61903   A  Недвижимость (кроме земли), временно неиспользуемая в основной деятельности</v>
      </c>
      <c r="D429" s="25">
        <f>'101_transform'!E427</f>
        <v>0</v>
      </c>
      <c r="E429" s="25">
        <f>'101_transform'!F427</f>
        <v>0</v>
      </c>
      <c r="F429" s="25">
        <f>'101_transform'!G427</f>
        <v>0</v>
      </c>
      <c r="G429" s="25">
        <f>'101_transform'!H427</f>
        <v>0</v>
      </c>
    </row>
    <row r="430" spans="1:7" ht="15" x14ac:dyDescent="0.2">
      <c r="A430" s="12" t="str">
        <f t="shared" si="6"/>
        <v>ООО "АЛТЫНБАНК" (2070) 61904</v>
      </c>
      <c r="B430" s="25" t="str">
        <f>'101_transform'!C428</f>
        <v>ООО "АЛТЫНБАНК" (2070)</v>
      </c>
      <c r="C430" s="25" t="str">
        <f>'101_transform'!D428</f>
        <v>61904   A  Недвижимость (кроме земли), временно неиспользуемая в основной деятельности, переданная в аренду</v>
      </c>
      <c r="D430" s="25">
        <f>'101_transform'!E428</f>
        <v>0</v>
      </c>
      <c r="E430" s="25">
        <f>'101_transform'!F428</f>
        <v>0</v>
      </c>
      <c r="F430" s="25">
        <f>'101_transform'!G428</f>
        <v>0</v>
      </c>
      <c r="G430" s="25">
        <f>'101_transform'!H428</f>
        <v>0</v>
      </c>
    </row>
    <row r="431" spans="1:7" ht="15" x14ac:dyDescent="0.2">
      <c r="A431" s="12" t="str">
        <f t="shared" si="6"/>
        <v>ООО "АЛТЫНБАНК" (2070) 61905</v>
      </c>
      <c r="B431" s="25" t="str">
        <f>'101_transform'!C429</f>
        <v>ООО "АЛТЫНБАНК" (2070)</v>
      </c>
      <c r="C431" s="25" t="str">
        <f>'101_transform'!D429</f>
        <v>61905   A  Земля, временно неиспользуемая в основной деятельности, учитываемая по справедливой стоимости</v>
      </c>
      <c r="D431" s="25">
        <f>'101_transform'!E429</f>
        <v>0</v>
      </c>
      <c r="E431" s="25">
        <f>'101_transform'!F429</f>
        <v>0</v>
      </c>
      <c r="F431" s="25">
        <f>'101_transform'!G429</f>
        <v>0</v>
      </c>
      <c r="G431" s="25">
        <f>'101_transform'!H429</f>
        <v>0</v>
      </c>
    </row>
    <row r="432" spans="1:7" ht="15" x14ac:dyDescent="0.2">
      <c r="A432" s="12" t="str">
        <f t="shared" si="6"/>
        <v>ООО "АЛТЫНБАНК" (2070) 61906</v>
      </c>
      <c r="B432" s="25" t="str">
        <f>'101_transform'!C430</f>
        <v>ООО "АЛТЫНБАНК" (2070)</v>
      </c>
      <c r="C432" s="25" t="str">
        <f>'101_transform'!D430</f>
        <v>61906   A  Земля, временно неиспользуемая в основной деятельности, учитываемая по справедливой стоимости, переданная в аренду</v>
      </c>
      <c r="D432" s="25">
        <f>'101_transform'!E430</f>
        <v>0</v>
      </c>
      <c r="E432" s="25">
        <f>'101_transform'!F430</f>
        <v>0</v>
      </c>
      <c r="F432" s="25">
        <f>'101_transform'!G430</f>
        <v>0</v>
      </c>
      <c r="G432" s="25">
        <f>'101_transform'!H430</f>
        <v>0</v>
      </c>
    </row>
    <row r="433" spans="1:7" ht="15" x14ac:dyDescent="0.2">
      <c r="A433" s="12" t="str">
        <f t="shared" si="6"/>
        <v>ООО "АЛТЫНБАНК" (2070) 61907</v>
      </c>
      <c r="B433" s="25" t="str">
        <f>'101_transform'!C431</f>
        <v>ООО "АЛТЫНБАНК" (2070)</v>
      </c>
      <c r="C433" s="25" t="str">
        <f>'101_transform'!D431</f>
        <v>61907   A  Недвижимость (кроме земли), временно неиспользуемая в основной деятельности, учитываемая по справедливой стоимости</v>
      </c>
      <c r="D433" s="25">
        <f>'101_transform'!E431</f>
        <v>0</v>
      </c>
      <c r="E433" s="25">
        <f>'101_transform'!F431</f>
        <v>0</v>
      </c>
      <c r="F433" s="25">
        <f>'101_transform'!G431</f>
        <v>0</v>
      </c>
      <c r="G433" s="25">
        <f>'101_transform'!H431</f>
        <v>0</v>
      </c>
    </row>
    <row r="434" spans="1:7" ht="15" x14ac:dyDescent="0.2">
      <c r="A434" s="12" t="str">
        <f t="shared" si="6"/>
        <v>ООО "АЛТЫНБАНК" (2070) 61908</v>
      </c>
      <c r="B434" s="25" t="str">
        <f>'101_transform'!C432</f>
        <v>ООО "АЛТЫНБАНК" (2070)</v>
      </c>
      <c r="C434" s="25" t="str">
        <f>'101_transform'!D432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34" s="25">
        <f>'101_transform'!E432</f>
        <v>0</v>
      </c>
      <c r="E434" s="25">
        <f>'101_transform'!F432</f>
        <v>0</v>
      </c>
      <c r="F434" s="25">
        <f>'101_transform'!G432</f>
        <v>0</v>
      </c>
      <c r="G434" s="25">
        <f>'101_transform'!H432</f>
        <v>0</v>
      </c>
    </row>
    <row r="435" spans="1:7" ht="15" x14ac:dyDescent="0.2">
      <c r="A435" s="12" t="str">
        <f t="shared" si="6"/>
        <v>ООО "АЛТЫНБАНК" (2070) 61909</v>
      </c>
      <c r="B435" s="25" t="str">
        <f>'101_transform'!C433</f>
        <v>ООО "АЛТЫНБАНК" (2070)</v>
      </c>
      <c r="C435" s="25" t="str">
        <f>'101_transform'!D433</f>
        <v>61909   П  Амортизация недвижимости (кроме земли), временно неиспользуемой в основной деятельности</v>
      </c>
      <c r="D435" s="25">
        <f>'101_transform'!E433</f>
        <v>0</v>
      </c>
      <c r="E435" s="25">
        <f>'101_transform'!F433</f>
        <v>0</v>
      </c>
      <c r="F435" s="25">
        <f>'101_transform'!G433</f>
        <v>0</v>
      </c>
      <c r="G435" s="25">
        <f>'101_transform'!H433</f>
        <v>0</v>
      </c>
    </row>
    <row r="436" spans="1:7" ht="15" x14ac:dyDescent="0.2">
      <c r="A436" s="12" t="str">
        <f t="shared" si="6"/>
        <v>ООО "АЛТЫНБАНК" (2070) 61910</v>
      </c>
      <c r="B436" s="25" t="str">
        <f>'101_transform'!C434</f>
        <v>ООО "АЛТЫНБАНК" (2070)</v>
      </c>
      <c r="C436" s="25" t="str">
        <f>'101_transform'!D434</f>
        <v>61910   П  Амортизация недвижимости (кроме земли), временно неиспользуемой в основной деятельности, переданной в аренду</v>
      </c>
      <c r="D436" s="25">
        <f>'101_transform'!E434</f>
        <v>0</v>
      </c>
      <c r="E436" s="25">
        <f>'101_transform'!F434</f>
        <v>0</v>
      </c>
      <c r="F436" s="25">
        <f>'101_transform'!G434</f>
        <v>0</v>
      </c>
      <c r="G436" s="25">
        <f>'101_transform'!H434</f>
        <v>0</v>
      </c>
    </row>
    <row r="437" spans="1:7" ht="15" x14ac:dyDescent="0.2">
      <c r="A437" s="12" t="str">
        <f t="shared" si="6"/>
        <v>ООО "АЛТЫНБАНК" (2070) 61911</v>
      </c>
      <c r="B437" s="25" t="str">
        <f>'101_transform'!C435</f>
        <v>ООО "АЛТЫНБАНК" (2070)</v>
      </c>
      <c r="C437" s="25" t="str">
        <f>'101_transform'!D435</f>
        <v>61911   A  Вложения в сооружение (строительство) объектов недвижимости, временно неиспользуемой в основной деятельности</v>
      </c>
      <c r="D437" s="25">
        <f>'101_transform'!E435</f>
        <v>0</v>
      </c>
      <c r="E437" s="25">
        <f>'101_transform'!F435</f>
        <v>0</v>
      </c>
      <c r="F437" s="25">
        <f>'101_transform'!G435</f>
        <v>0</v>
      </c>
      <c r="G437" s="25">
        <f>'101_transform'!H435</f>
        <v>0</v>
      </c>
    </row>
    <row r="438" spans="1:7" ht="15" x14ac:dyDescent="0.2">
      <c r="A438" s="12" t="str">
        <f t="shared" si="6"/>
        <v>ООО "АЛТЫНБАНК" (2070) 61912</v>
      </c>
      <c r="B438" s="25" t="str">
        <f>'101_transform'!C436</f>
        <v>ООО "АЛТЫНБАНК" (2070)</v>
      </c>
      <c r="C438" s="25" t="str">
        <f>'101_transform'!D436</f>
        <v>61912   П  Резервы на возможные потери</v>
      </c>
      <c r="D438" s="25">
        <f>'101_transform'!E436</f>
        <v>0</v>
      </c>
      <c r="E438" s="25">
        <f>'101_transform'!F436</f>
        <v>0</v>
      </c>
      <c r="F438" s="25">
        <f>'101_transform'!G436</f>
        <v>0</v>
      </c>
      <c r="G438" s="25">
        <f>'101_transform'!H436</f>
        <v>0</v>
      </c>
    </row>
    <row r="439" spans="1:7" ht="15" x14ac:dyDescent="0.2">
      <c r="A439" s="12" t="str">
        <f t="shared" si="6"/>
        <v>ООО "АЛТЫНБАНК" (2070) 62001</v>
      </c>
      <c r="B439" s="25" t="str">
        <f>'101_transform'!C437</f>
        <v>ООО "АЛТЫНБАНК" (2070)</v>
      </c>
      <c r="C439" s="25" t="str">
        <f>'101_transform'!D437</f>
        <v>62001   A  Долгосрочные активы, предназначенные для продажи</v>
      </c>
      <c r="D439" s="25">
        <f>'101_transform'!E437</f>
        <v>6079</v>
      </c>
      <c r="E439" s="25">
        <f>'101_transform'!F437</f>
        <v>0</v>
      </c>
      <c r="F439" s="25">
        <f>'101_transform'!G437</f>
        <v>6079</v>
      </c>
      <c r="G439" s="25">
        <f>'101_transform'!H437</f>
        <v>0</v>
      </c>
    </row>
    <row r="440" spans="1:7" ht="15" x14ac:dyDescent="0.2">
      <c r="A440" s="12" t="str">
        <f t="shared" si="6"/>
        <v>ООО "АЛТЫНБАНК" (2070) 62002</v>
      </c>
      <c r="B440" s="25" t="str">
        <f>'101_transform'!C438</f>
        <v>ООО "АЛТЫНБАНК" (2070)</v>
      </c>
      <c r="C440" s="25" t="str">
        <f>'101_transform'!D438</f>
        <v>62002   П  Резервы на возможные потери</v>
      </c>
      <c r="D440" s="25">
        <f>'101_transform'!E438</f>
        <v>0</v>
      </c>
      <c r="E440" s="25">
        <f>'101_transform'!F438</f>
        <v>0</v>
      </c>
      <c r="F440" s="25">
        <f>'101_transform'!G438</f>
        <v>0</v>
      </c>
      <c r="G440" s="25">
        <f>'101_transform'!H438</f>
        <v>0</v>
      </c>
    </row>
    <row r="441" spans="1:7" ht="15" x14ac:dyDescent="0.2">
      <c r="A441" s="12" t="str">
        <f t="shared" si="6"/>
        <v>ООО "АЛТЫНБАНК" (2070) 62101</v>
      </c>
      <c r="B441" s="25" t="str">
        <f>'101_transform'!C439</f>
        <v>ООО "АЛТЫНБАНК" (2070)</v>
      </c>
      <c r="C441" s="25" t="str">
        <f>'101_transform'!D439</f>
        <v>62101   A  Средства труда, полученные по договорам отступного, залога, назначение которых не определено</v>
      </c>
      <c r="D441" s="25">
        <f>'101_transform'!E439</f>
        <v>0</v>
      </c>
      <c r="E441" s="25">
        <f>'101_transform'!F439</f>
        <v>0</v>
      </c>
      <c r="F441" s="25">
        <f>'101_transform'!G439</f>
        <v>0</v>
      </c>
      <c r="G441" s="25">
        <f>'101_transform'!H439</f>
        <v>0</v>
      </c>
    </row>
    <row r="442" spans="1:7" ht="15" x14ac:dyDescent="0.2">
      <c r="A442" s="12" t="str">
        <f t="shared" si="6"/>
        <v>ООО "АЛТЫНБАНК" (2070) 62102</v>
      </c>
      <c r="B442" s="25" t="str">
        <f>'101_transform'!C440</f>
        <v>ООО "АЛТЫНБАНК" (2070)</v>
      </c>
      <c r="C442" s="25" t="str">
        <f>'101_transform'!D440</f>
        <v>62102   A  Предметы труда, полученные по договорам отступного, залога, назначение которых не определено</v>
      </c>
      <c r="D442" s="25">
        <f>'101_transform'!E440</f>
        <v>0</v>
      </c>
      <c r="E442" s="25">
        <f>'101_transform'!F440</f>
        <v>0</v>
      </c>
      <c r="F442" s="25">
        <f>'101_transform'!G440</f>
        <v>0</v>
      </c>
      <c r="G442" s="25">
        <f>'101_transform'!H440</f>
        <v>0</v>
      </c>
    </row>
    <row r="443" spans="1:7" ht="15" x14ac:dyDescent="0.2">
      <c r="A443" s="12" t="str">
        <f t="shared" si="6"/>
        <v>ООО "АЛТЫНБАНК" (2070) 62103</v>
      </c>
      <c r="B443" s="25" t="str">
        <f>'101_transform'!C441</f>
        <v>ООО "АЛТЫНБАНК" (2070)</v>
      </c>
      <c r="C443" s="25" t="str">
        <f>'101_transform'!D441</f>
        <v>62103   П  Резервы на возможные потери</v>
      </c>
      <c r="D443" s="25">
        <f>'101_transform'!E441</f>
        <v>0</v>
      </c>
      <c r="E443" s="25">
        <f>'101_transform'!F441</f>
        <v>0</v>
      </c>
      <c r="F443" s="25">
        <f>'101_transform'!G441</f>
        <v>0</v>
      </c>
      <c r="G443" s="25">
        <f>'101_transform'!H441</f>
        <v>0</v>
      </c>
    </row>
    <row r="444" spans="1:7" s="43" customFormat="1" ht="15" x14ac:dyDescent="0.2">
      <c r="A444" s="40" t="str">
        <f t="shared" si="6"/>
        <v>АО "АЛЬФА-БАНК" (1326) 60401</v>
      </c>
      <c r="B444" s="41" t="str">
        <f>'101_transform'!C442</f>
        <v>АО "АЛЬФА-БАНК" (1326)</v>
      </c>
      <c r="C444" s="41" t="str">
        <f>'101_transform'!D442</f>
        <v>60401   A  Основные средства (кроме земли) (c 13.02.2018)_x000D_Категория 1- Здания и сооружения (до 31.12.2002)</v>
      </c>
      <c r="D444" s="42">
        <f>'101_transform'!E442</f>
        <v>58216885</v>
      </c>
      <c r="E444" s="42">
        <f>'101_transform'!F442</f>
        <v>0</v>
      </c>
      <c r="F444" s="42">
        <f>'101_transform'!G442</f>
        <v>59101795</v>
      </c>
      <c r="G444" s="42">
        <f>'101_transform'!H442</f>
        <v>0</v>
      </c>
    </row>
    <row r="445" spans="1:7" ht="15" x14ac:dyDescent="0.2">
      <c r="A445" s="12" t="str">
        <f t="shared" si="6"/>
        <v>АО "АЛЬФА-БАНК" (1326) 60404</v>
      </c>
      <c r="B445" s="25" t="str">
        <f>'101_transform'!C443</f>
        <v>АО "АЛЬФА-БАНК" (1326)</v>
      </c>
      <c r="C445" s="25" t="str">
        <f>'101_transform'!D443</f>
        <v>60404   A  Земля (c 13.02.2018)</v>
      </c>
      <c r="D445" s="39">
        <f>'101_transform'!E443</f>
        <v>188686</v>
      </c>
      <c r="E445" s="39">
        <f>'101_transform'!F443</f>
        <v>0</v>
      </c>
      <c r="F445" s="39">
        <f>'101_transform'!G443</f>
        <v>188686</v>
      </c>
      <c r="G445" s="39">
        <f>'101_transform'!H443</f>
        <v>0</v>
      </c>
    </row>
    <row r="446" spans="1:7" ht="15" x14ac:dyDescent="0.2">
      <c r="A446" s="12" t="str">
        <f t="shared" si="6"/>
        <v>АО "АЛЬФА-БАНК" (1326) 60405</v>
      </c>
      <c r="B446" s="25" t="str">
        <f>'101_transform'!C444</f>
        <v>АО "АЛЬФА-БАНК" (1326)</v>
      </c>
      <c r="C446" s="25" t="str">
        <f>'101_transform'!D444</f>
        <v>60405   П
A (до 31.01.2003)  Резервы на возможные потери (c 13.02.2018)
Долгосрочно арендуемые основные средства (до 31.01.2003)</v>
      </c>
      <c r="D446" s="39">
        <f>'101_transform'!E444</f>
        <v>0</v>
      </c>
      <c r="E446" s="39">
        <f>'101_transform'!F444</f>
        <v>0</v>
      </c>
      <c r="F446" s="39">
        <f>'101_transform'!G444</f>
        <v>0</v>
      </c>
      <c r="G446" s="39">
        <f>'101_transform'!H444</f>
        <v>0</v>
      </c>
    </row>
    <row r="447" spans="1:7" ht="15" x14ac:dyDescent="0.2">
      <c r="A447" s="12" t="str">
        <f t="shared" si="6"/>
        <v>АО "АЛЬФА-БАНК" (1326) 60414</v>
      </c>
      <c r="B447" s="25" t="str">
        <f>'101_transform'!C445</f>
        <v>АО "АЛЬФА-БАНК" (1326)</v>
      </c>
      <c r="C447" s="25" t="str">
        <f>'101_transform'!D445</f>
        <v>60414   П  Амортизация основных средств (кроме земли) (c 13.02.2018)</v>
      </c>
      <c r="D447" s="39">
        <f>'101_transform'!E445</f>
        <v>0</v>
      </c>
      <c r="E447" s="39">
        <f>'101_transform'!F445</f>
        <v>23865795</v>
      </c>
      <c r="F447" s="39">
        <f>'101_transform'!G445</f>
        <v>0</v>
      </c>
      <c r="G447" s="39">
        <f>'101_transform'!H445</f>
        <v>25138255</v>
      </c>
    </row>
    <row r="448" spans="1:7" ht="15" x14ac:dyDescent="0.2">
      <c r="A448" s="12" t="str">
        <f t="shared" si="6"/>
        <v>АО "АЛЬФА-БАНК" (1326) 60415</v>
      </c>
      <c r="B448" s="25" t="str">
        <f>'101_transform'!C446</f>
        <v>АО "АЛЬФА-БАНК" (1326)</v>
      </c>
      <c r="C448" s="25" t="str">
        <f>'101_transform'!D446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48" s="25">
        <f>'101_transform'!E446</f>
        <v>2501153</v>
      </c>
      <c r="E448" s="25">
        <f>'101_transform'!F446</f>
        <v>0</v>
      </c>
      <c r="F448" s="25">
        <f>'101_transform'!G446</f>
        <v>2988106</v>
      </c>
      <c r="G448" s="25">
        <f>'101_transform'!H446</f>
        <v>0</v>
      </c>
    </row>
    <row r="449" spans="1:7" ht="15" x14ac:dyDescent="0.2">
      <c r="A449" s="12" t="str">
        <f t="shared" si="6"/>
        <v>АО "АЛЬФА-БАНК" (1326) 61901</v>
      </c>
      <c r="B449" s="25" t="str">
        <f>'101_transform'!C447</f>
        <v>АО "АЛЬФА-БАНК" (1326)</v>
      </c>
      <c r="C449" s="25" t="str">
        <f>'101_transform'!D447</f>
        <v>61901   A  Земля, временно неиспользуемая в основной деятельности</v>
      </c>
      <c r="D449" s="25">
        <f>'101_transform'!E447</f>
        <v>0</v>
      </c>
      <c r="E449" s="25">
        <f>'101_transform'!F447</f>
        <v>0</v>
      </c>
      <c r="F449" s="25">
        <f>'101_transform'!G447</f>
        <v>0</v>
      </c>
      <c r="G449" s="25">
        <f>'101_transform'!H447</f>
        <v>0</v>
      </c>
    </row>
    <row r="450" spans="1:7" ht="15" x14ac:dyDescent="0.2">
      <c r="A450" s="12" t="str">
        <f t="shared" si="6"/>
        <v>АО "АЛЬФА-БАНК" (1326) 61902</v>
      </c>
      <c r="B450" s="25" t="str">
        <f>'101_transform'!C448</f>
        <v>АО "АЛЬФА-БАНК" (1326)</v>
      </c>
      <c r="C450" s="25" t="str">
        <f>'101_transform'!D448</f>
        <v>61902   A  Земля, временно неиспользуемая в основной деятельности, переданная в аренду</v>
      </c>
      <c r="D450" s="25">
        <f>'101_transform'!E448</f>
        <v>0</v>
      </c>
      <c r="E450" s="25">
        <f>'101_transform'!F448</f>
        <v>0</v>
      </c>
      <c r="F450" s="25">
        <f>'101_transform'!G448</f>
        <v>0</v>
      </c>
      <c r="G450" s="25">
        <f>'101_transform'!H448</f>
        <v>0</v>
      </c>
    </row>
    <row r="451" spans="1:7" ht="15" x14ac:dyDescent="0.2">
      <c r="A451" s="12" t="str">
        <f t="shared" si="6"/>
        <v>АО "АЛЬФА-БАНК" (1326) 61903</v>
      </c>
      <c r="B451" s="25" t="str">
        <f>'101_transform'!C449</f>
        <v>АО "АЛЬФА-БАНК" (1326)</v>
      </c>
      <c r="C451" s="25" t="str">
        <f>'101_transform'!D449</f>
        <v>61903   A  Недвижимость (кроме земли), временно неиспользуемая в основной деятельности</v>
      </c>
      <c r="D451" s="25">
        <f>'101_transform'!E449</f>
        <v>0</v>
      </c>
      <c r="E451" s="25">
        <f>'101_transform'!F449</f>
        <v>0</v>
      </c>
      <c r="F451" s="25">
        <f>'101_transform'!G449</f>
        <v>0</v>
      </c>
      <c r="G451" s="25">
        <f>'101_transform'!H449</f>
        <v>0</v>
      </c>
    </row>
    <row r="452" spans="1:7" ht="15" x14ac:dyDescent="0.2">
      <c r="A452" s="12" t="str">
        <f t="shared" ref="A452:A515" si="7">B452&amp;" "&amp;LEFT(C452,5)</f>
        <v>АО "АЛЬФА-БАНК" (1326) 61904</v>
      </c>
      <c r="B452" s="25" t="str">
        <f>'101_transform'!C450</f>
        <v>АО "АЛЬФА-БАНК" (1326)</v>
      </c>
      <c r="C452" s="25" t="str">
        <f>'101_transform'!D450</f>
        <v>61904   A  Недвижимость (кроме земли), временно неиспользуемая в основной деятельности, переданная в аренду</v>
      </c>
      <c r="D452" s="25">
        <f>'101_transform'!E450</f>
        <v>0</v>
      </c>
      <c r="E452" s="25">
        <f>'101_transform'!F450</f>
        <v>0</v>
      </c>
      <c r="F452" s="25">
        <f>'101_transform'!G450</f>
        <v>0</v>
      </c>
      <c r="G452" s="25">
        <f>'101_transform'!H450</f>
        <v>0</v>
      </c>
    </row>
    <row r="453" spans="1:7" ht="15" x14ac:dyDescent="0.2">
      <c r="A453" s="12" t="str">
        <f t="shared" si="7"/>
        <v>АО "АЛЬФА-БАНК" (1326) 61905</v>
      </c>
      <c r="B453" s="25" t="str">
        <f>'101_transform'!C451</f>
        <v>АО "АЛЬФА-БАНК" (1326)</v>
      </c>
      <c r="C453" s="25" t="str">
        <f>'101_transform'!D451</f>
        <v>61905   A  Земля, временно неиспользуемая в основной деятельности, учитываемая по справедливой стоимости</v>
      </c>
      <c r="D453" s="25">
        <f>'101_transform'!E451</f>
        <v>57899</v>
      </c>
      <c r="E453" s="25">
        <f>'101_transform'!F451</f>
        <v>0</v>
      </c>
      <c r="F453" s="25">
        <f>'101_transform'!G451</f>
        <v>56629</v>
      </c>
      <c r="G453" s="25">
        <f>'101_transform'!H451</f>
        <v>0</v>
      </c>
    </row>
    <row r="454" spans="1:7" ht="15" x14ac:dyDescent="0.2">
      <c r="A454" s="12" t="str">
        <f t="shared" si="7"/>
        <v>АО "АЛЬФА-БАНК" (1326) 61906</v>
      </c>
      <c r="B454" s="25" t="str">
        <f>'101_transform'!C452</f>
        <v>АО "АЛЬФА-БАНК" (1326)</v>
      </c>
      <c r="C454" s="25" t="str">
        <f>'101_transform'!D452</f>
        <v>61906   A  Земля, временно неиспользуемая в основной деятельности, учитываемая по справедливой стоимости, переданная в аренду</v>
      </c>
      <c r="D454" s="25">
        <f>'101_transform'!E452</f>
        <v>128028</v>
      </c>
      <c r="E454" s="25">
        <f>'101_transform'!F452</f>
        <v>0</v>
      </c>
      <c r="F454" s="25">
        <f>'101_transform'!G452</f>
        <v>128028</v>
      </c>
      <c r="G454" s="25">
        <f>'101_transform'!H452</f>
        <v>0</v>
      </c>
    </row>
    <row r="455" spans="1:7" ht="15" x14ac:dyDescent="0.2">
      <c r="A455" s="12" t="str">
        <f t="shared" si="7"/>
        <v>АО "АЛЬФА-БАНК" (1326) 61907</v>
      </c>
      <c r="B455" s="25" t="str">
        <f>'101_transform'!C453</f>
        <v>АО "АЛЬФА-БАНК" (1326)</v>
      </c>
      <c r="C455" s="25" t="str">
        <f>'101_transform'!D453</f>
        <v>61907   A  Недвижимость (кроме земли), временно неиспользуемая в основной деятельности, учитываемая по справедливой стоимости</v>
      </c>
      <c r="D455" s="25">
        <f>'101_transform'!E453</f>
        <v>268969</v>
      </c>
      <c r="E455" s="25">
        <f>'101_transform'!F453</f>
        <v>0</v>
      </c>
      <c r="F455" s="25">
        <f>'101_transform'!G453</f>
        <v>184033</v>
      </c>
      <c r="G455" s="25">
        <f>'101_transform'!H453</f>
        <v>0</v>
      </c>
    </row>
    <row r="456" spans="1:7" ht="15" x14ac:dyDescent="0.2">
      <c r="A456" s="12" t="str">
        <f t="shared" si="7"/>
        <v>АО "АЛЬФА-БАНК" (1326) 61908</v>
      </c>
      <c r="B456" s="25" t="str">
        <f>'101_transform'!C454</f>
        <v>АО "АЛЬФА-БАНК" (1326)</v>
      </c>
      <c r="C456" s="25" t="str">
        <f>'101_transform'!D454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56" s="25">
        <f>'101_transform'!E454</f>
        <v>330826</v>
      </c>
      <c r="E456" s="25">
        <f>'101_transform'!F454</f>
        <v>0</v>
      </c>
      <c r="F456" s="25">
        <f>'101_transform'!G454</f>
        <v>330826</v>
      </c>
      <c r="G456" s="25">
        <f>'101_transform'!H454</f>
        <v>0</v>
      </c>
    </row>
    <row r="457" spans="1:7" ht="15" x14ac:dyDescent="0.2">
      <c r="A457" s="12" t="str">
        <f t="shared" si="7"/>
        <v>АО "АЛЬФА-БАНК" (1326) 61909</v>
      </c>
      <c r="B457" s="25" t="str">
        <f>'101_transform'!C455</f>
        <v>АО "АЛЬФА-БАНК" (1326)</v>
      </c>
      <c r="C457" s="25" t="str">
        <f>'101_transform'!D455</f>
        <v>61909   П  Амортизация недвижимости (кроме земли), временно неиспользуемой в основной деятельности</v>
      </c>
      <c r="D457" s="25">
        <f>'101_transform'!E455</f>
        <v>0</v>
      </c>
      <c r="E457" s="25">
        <f>'101_transform'!F455</f>
        <v>0</v>
      </c>
      <c r="F457" s="25">
        <f>'101_transform'!G455</f>
        <v>0</v>
      </c>
      <c r="G457" s="25">
        <f>'101_transform'!H455</f>
        <v>0</v>
      </c>
    </row>
    <row r="458" spans="1:7" ht="15" x14ac:dyDescent="0.2">
      <c r="A458" s="12" t="str">
        <f t="shared" si="7"/>
        <v>АО "АЛЬФА-БАНК" (1326) 61910</v>
      </c>
      <c r="B458" s="25" t="str">
        <f>'101_transform'!C456</f>
        <v>АО "АЛЬФА-БАНК" (1326)</v>
      </c>
      <c r="C458" s="25" t="str">
        <f>'101_transform'!D456</f>
        <v>61910   П  Амортизация недвижимости (кроме земли), временно неиспользуемой в основной деятельности, переданной в аренду</v>
      </c>
      <c r="D458" s="25">
        <f>'101_transform'!E456</f>
        <v>0</v>
      </c>
      <c r="E458" s="25">
        <f>'101_transform'!F456</f>
        <v>0</v>
      </c>
      <c r="F458" s="25">
        <f>'101_transform'!G456</f>
        <v>0</v>
      </c>
      <c r="G458" s="25">
        <f>'101_transform'!H456</f>
        <v>0</v>
      </c>
    </row>
    <row r="459" spans="1:7" ht="15" x14ac:dyDescent="0.2">
      <c r="A459" s="12" t="str">
        <f t="shared" si="7"/>
        <v>АО "АЛЬФА-БАНК" (1326) 61911</v>
      </c>
      <c r="B459" s="25" t="str">
        <f>'101_transform'!C457</f>
        <v>АО "АЛЬФА-БАНК" (1326)</v>
      </c>
      <c r="C459" s="25" t="str">
        <f>'101_transform'!D457</f>
        <v>61911   A  Вложения в сооружение (строительство) объектов недвижимости, временно неиспользуемой в основной деятельности</v>
      </c>
      <c r="D459" s="25">
        <f>'101_transform'!E457</f>
        <v>3719</v>
      </c>
      <c r="E459" s="25">
        <f>'101_transform'!F457</f>
        <v>0</v>
      </c>
      <c r="F459" s="25">
        <f>'101_transform'!G457</f>
        <v>1950</v>
      </c>
      <c r="G459" s="25">
        <f>'101_transform'!H457</f>
        <v>0</v>
      </c>
    </row>
    <row r="460" spans="1:7" ht="15" x14ac:dyDescent="0.2">
      <c r="A460" s="12" t="str">
        <f t="shared" si="7"/>
        <v>АО "АЛЬФА-БАНК" (1326) 61912</v>
      </c>
      <c r="B460" s="25" t="str">
        <f>'101_transform'!C458</f>
        <v>АО "АЛЬФА-БАНК" (1326)</v>
      </c>
      <c r="C460" s="25" t="str">
        <f>'101_transform'!D458</f>
        <v>61912   П  Резервы на возможные потери</v>
      </c>
      <c r="D460" s="25">
        <f>'101_transform'!E458</f>
        <v>0</v>
      </c>
      <c r="E460" s="25">
        <f>'101_transform'!F458</f>
        <v>0</v>
      </c>
      <c r="F460" s="25">
        <f>'101_transform'!G458</f>
        <v>0</v>
      </c>
      <c r="G460" s="25">
        <f>'101_transform'!H458</f>
        <v>0</v>
      </c>
    </row>
    <row r="461" spans="1:7" ht="15" x14ac:dyDescent="0.2">
      <c r="A461" s="12" t="str">
        <f t="shared" si="7"/>
        <v>АО "АЛЬФА-БАНК" (1326) 62001</v>
      </c>
      <c r="B461" s="25" t="str">
        <f>'101_transform'!C459</f>
        <v>АО "АЛЬФА-БАНК" (1326)</v>
      </c>
      <c r="C461" s="25" t="str">
        <f>'101_transform'!D459</f>
        <v>62001   A  Долгосрочные активы, предназначенные для продажи</v>
      </c>
      <c r="D461" s="25">
        <f>'101_transform'!E459</f>
        <v>13055</v>
      </c>
      <c r="E461" s="25">
        <f>'101_transform'!F459</f>
        <v>0</v>
      </c>
      <c r="F461" s="25">
        <f>'101_transform'!G459</f>
        <v>106501</v>
      </c>
      <c r="G461" s="25">
        <f>'101_transform'!H459</f>
        <v>0</v>
      </c>
    </row>
    <row r="462" spans="1:7" ht="15" x14ac:dyDescent="0.2">
      <c r="A462" s="12" t="str">
        <f t="shared" si="7"/>
        <v>АО "АЛЬФА-БАНК" (1326) 62002</v>
      </c>
      <c r="B462" s="25" t="str">
        <f>'101_transform'!C460</f>
        <v>АО "АЛЬФА-БАНК" (1326)</v>
      </c>
      <c r="C462" s="25" t="str">
        <f>'101_transform'!D460</f>
        <v>62002   П  Резервы на возможные потери</v>
      </c>
      <c r="D462" s="25">
        <f>'101_transform'!E460</f>
        <v>0</v>
      </c>
      <c r="E462" s="25">
        <f>'101_transform'!F460</f>
        <v>0</v>
      </c>
      <c r="F462" s="25">
        <f>'101_transform'!G460</f>
        <v>0</v>
      </c>
      <c r="G462" s="25">
        <f>'101_transform'!H460</f>
        <v>0</v>
      </c>
    </row>
    <row r="463" spans="1:7" ht="15" x14ac:dyDescent="0.2">
      <c r="A463" s="12" t="str">
        <f t="shared" si="7"/>
        <v>АО "АЛЬФА-БАНК" (1326) 62101</v>
      </c>
      <c r="B463" s="25" t="str">
        <f>'101_transform'!C461</f>
        <v>АО "АЛЬФА-БАНК" (1326)</v>
      </c>
      <c r="C463" s="25" t="str">
        <f>'101_transform'!D461</f>
        <v>62101   A  Средства труда, полученные по договорам отступного, залога, назначение которых не определено</v>
      </c>
      <c r="D463" s="25">
        <f>'101_transform'!E461</f>
        <v>7715</v>
      </c>
      <c r="E463" s="25">
        <f>'101_transform'!F461</f>
        <v>0</v>
      </c>
      <c r="F463" s="25">
        <f>'101_transform'!G461</f>
        <v>7715</v>
      </c>
      <c r="G463" s="25">
        <f>'101_transform'!H461</f>
        <v>0</v>
      </c>
    </row>
    <row r="464" spans="1:7" ht="15" x14ac:dyDescent="0.2">
      <c r="A464" s="12" t="str">
        <f t="shared" si="7"/>
        <v>АО "АЛЬФА-БАНК" (1326) 62102</v>
      </c>
      <c r="B464" s="25" t="str">
        <f>'101_transform'!C462</f>
        <v>АО "АЛЬФА-БАНК" (1326)</v>
      </c>
      <c r="C464" s="25" t="str">
        <f>'101_transform'!D462</f>
        <v>62102   A  Предметы труда, полученные по договорам отступного, залога, назначение которых не определено</v>
      </c>
      <c r="D464" s="25">
        <f>'101_transform'!E462</f>
        <v>0</v>
      </c>
      <c r="E464" s="25">
        <f>'101_transform'!F462</f>
        <v>0</v>
      </c>
      <c r="F464" s="25">
        <f>'101_transform'!G462</f>
        <v>0</v>
      </c>
      <c r="G464" s="25">
        <f>'101_transform'!H462</f>
        <v>0</v>
      </c>
    </row>
    <row r="465" spans="1:7" ht="15" x14ac:dyDescent="0.2">
      <c r="A465" s="12" t="str">
        <f t="shared" si="7"/>
        <v>АО "АЛЬФА-БАНК" (1326) 62103</v>
      </c>
      <c r="B465" s="25" t="str">
        <f>'101_transform'!C463</f>
        <v>АО "АЛЬФА-БАНК" (1326)</v>
      </c>
      <c r="C465" s="25" t="str">
        <f>'101_transform'!D463</f>
        <v>62103   П  Резервы на возможные потери</v>
      </c>
      <c r="D465" s="25">
        <f>'101_transform'!E463</f>
        <v>0</v>
      </c>
      <c r="E465" s="25">
        <f>'101_transform'!F463</f>
        <v>0</v>
      </c>
      <c r="F465" s="25">
        <f>'101_transform'!G463</f>
        <v>0</v>
      </c>
      <c r="G465" s="25">
        <f>'101_transform'!H463</f>
        <v>0</v>
      </c>
    </row>
    <row r="466" spans="1:7" ht="15" x14ac:dyDescent="0.2">
      <c r="A466" s="12" t="str">
        <f t="shared" si="7"/>
        <v>ООО "Америкэн Экспресс Банк" (3460) 60401</v>
      </c>
      <c r="B466" s="25" t="str">
        <f>'101_transform'!C464</f>
        <v>ООО "Америкэн Экспресс Банк" (3460)</v>
      </c>
      <c r="C466" s="25" t="str">
        <f>'101_transform'!D464</f>
        <v>60401   A  Основные средства (кроме земли) (c 13.02.2018)_x000D_Категория 1- Здания и сооружения (до 31.12.2002)</v>
      </c>
      <c r="D466" s="25">
        <f>'101_transform'!E464</f>
        <v>99827</v>
      </c>
      <c r="E466" s="25">
        <f>'101_transform'!F464</f>
        <v>0</v>
      </c>
      <c r="F466" s="25">
        <f>'101_transform'!G464</f>
        <v>104306</v>
      </c>
      <c r="G466" s="25">
        <f>'101_transform'!H464</f>
        <v>0</v>
      </c>
    </row>
    <row r="467" spans="1:7" ht="15" x14ac:dyDescent="0.2">
      <c r="A467" s="12" t="str">
        <f t="shared" si="7"/>
        <v>ООО "Америкэн Экспресс Банк" (3460) 60404</v>
      </c>
      <c r="B467" s="25" t="str">
        <f>'101_transform'!C465</f>
        <v>ООО "Америкэн Экспресс Банк" (3460)</v>
      </c>
      <c r="C467" s="25" t="str">
        <f>'101_transform'!D465</f>
        <v>60404   A  Земля (c 13.02.2018)</v>
      </c>
      <c r="D467" s="25">
        <f>'101_transform'!E465</f>
        <v>0</v>
      </c>
      <c r="E467" s="25">
        <f>'101_transform'!F465</f>
        <v>0</v>
      </c>
      <c r="F467" s="25">
        <f>'101_transform'!G465</f>
        <v>0</v>
      </c>
      <c r="G467" s="25">
        <f>'101_transform'!H465</f>
        <v>0</v>
      </c>
    </row>
    <row r="468" spans="1:7" ht="15" x14ac:dyDescent="0.2">
      <c r="A468" s="12" t="str">
        <f t="shared" si="7"/>
        <v>ООО "Америкэн Экспресс Банк" (3460) 60405</v>
      </c>
      <c r="B468" s="25" t="str">
        <f>'101_transform'!C466</f>
        <v>ООО "Америкэн Экспресс Банк" (3460)</v>
      </c>
      <c r="C468" s="25" t="str">
        <f>'101_transform'!D466</f>
        <v>60405   П
A (до 31.01.2003)  Резервы на возможные потери (c 13.02.2018)
Долгосрочно арендуемые основные средства (до 31.01.2003)</v>
      </c>
      <c r="D468" s="25">
        <f>'101_transform'!E466</f>
        <v>0</v>
      </c>
      <c r="E468" s="25">
        <f>'101_transform'!F466</f>
        <v>0</v>
      </c>
      <c r="F468" s="25">
        <f>'101_transform'!G466</f>
        <v>0</v>
      </c>
      <c r="G468" s="25">
        <f>'101_transform'!H466</f>
        <v>0</v>
      </c>
    </row>
    <row r="469" spans="1:7" ht="15" x14ac:dyDescent="0.2">
      <c r="A469" s="12" t="str">
        <f t="shared" si="7"/>
        <v>ООО "Америкэн Экспресс Банк" (3460) 60414</v>
      </c>
      <c r="B469" s="25" t="str">
        <f>'101_transform'!C467</f>
        <v>ООО "Америкэн Экспресс Банк" (3460)</v>
      </c>
      <c r="C469" s="25" t="str">
        <f>'101_transform'!D467</f>
        <v>60414   П  Амортизация основных средств (кроме земли) (c 13.02.2018)</v>
      </c>
      <c r="D469" s="25">
        <f>'101_transform'!E467</f>
        <v>0</v>
      </c>
      <c r="E469" s="25">
        <f>'101_transform'!F467</f>
        <v>41843</v>
      </c>
      <c r="F469" s="25">
        <f>'101_transform'!G467</f>
        <v>0</v>
      </c>
      <c r="G469" s="25">
        <f>'101_transform'!H467</f>
        <v>47526</v>
      </c>
    </row>
    <row r="470" spans="1:7" ht="15" x14ac:dyDescent="0.2">
      <c r="A470" s="12" t="str">
        <f t="shared" si="7"/>
        <v>ООО "Америкэн Экспресс Банк" (3460) 60415</v>
      </c>
      <c r="B470" s="25" t="str">
        <f>'101_transform'!C468</f>
        <v>ООО "Америкэн Экспресс Банк" (3460)</v>
      </c>
      <c r="C470" s="25" t="str">
        <f>'101_transform'!D468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70" s="25">
        <f>'101_transform'!E468</f>
        <v>3572</v>
      </c>
      <c r="E470" s="25">
        <f>'101_transform'!F468</f>
        <v>0</v>
      </c>
      <c r="F470" s="25">
        <f>'101_transform'!G468</f>
        <v>14712</v>
      </c>
      <c r="G470" s="25">
        <f>'101_transform'!H468</f>
        <v>0</v>
      </c>
    </row>
    <row r="471" spans="1:7" ht="15" x14ac:dyDescent="0.2">
      <c r="A471" s="12" t="str">
        <f t="shared" si="7"/>
        <v>ООО "Америкэн Экспресс Банк" (3460) 61901</v>
      </c>
      <c r="B471" s="25" t="str">
        <f>'101_transform'!C469</f>
        <v>ООО "Америкэн Экспресс Банк" (3460)</v>
      </c>
      <c r="C471" s="25" t="str">
        <f>'101_transform'!D469</f>
        <v>61901   A  Земля, временно неиспользуемая в основной деятельности</v>
      </c>
      <c r="D471" s="25">
        <f>'101_transform'!E469</f>
        <v>0</v>
      </c>
      <c r="E471" s="25">
        <f>'101_transform'!F469</f>
        <v>0</v>
      </c>
      <c r="F471" s="25">
        <f>'101_transform'!G469</f>
        <v>0</v>
      </c>
      <c r="G471" s="25">
        <f>'101_transform'!H469</f>
        <v>0</v>
      </c>
    </row>
    <row r="472" spans="1:7" ht="15" x14ac:dyDescent="0.2">
      <c r="A472" s="12" t="str">
        <f t="shared" si="7"/>
        <v>ООО "Америкэн Экспресс Банк" (3460) 61902</v>
      </c>
      <c r="B472" s="25" t="str">
        <f>'101_transform'!C470</f>
        <v>ООО "Америкэн Экспресс Банк" (3460)</v>
      </c>
      <c r="C472" s="25" t="str">
        <f>'101_transform'!D470</f>
        <v>61902   A  Земля, временно неиспользуемая в основной деятельности, переданная в аренду</v>
      </c>
      <c r="D472" s="25">
        <f>'101_transform'!E470</f>
        <v>0</v>
      </c>
      <c r="E472" s="25">
        <f>'101_transform'!F470</f>
        <v>0</v>
      </c>
      <c r="F472" s="25">
        <f>'101_transform'!G470</f>
        <v>0</v>
      </c>
      <c r="G472" s="25">
        <f>'101_transform'!H470</f>
        <v>0</v>
      </c>
    </row>
    <row r="473" spans="1:7" ht="15" x14ac:dyDescent="0.2">
      <c r="A473" s="12" t="str">
        <f t="shared" si="7"/>
        <v>ООО "Америкэн Экспресс Банк" (3460) 61903</v>
      </c>
      <c r="B473" s="25" t="str">
        <f>'101_transform'!C471</f>
        <v>ООО "Америкэн Экспресс Банк" (3460)</v>
      </c>
      <c r="C473" s="25" t="str">
        <f>'101_transform'!D471</f>
        <v>61903   A  Недвижимость (кроме земли), временно неиспользуемая в основной деятельности</v>
      </c>
      <c r="D473" s="25">
        <f>'101_transform'!E471</f>
        <v>0</v>
      </c>
      <c r="E473" s="25">
        <f>'101_transform'!F471</f>
        <v>0</v>
      </c>
      <c r="F473" s="25">
        <f>'101_transform'!G471</f>
        <v>0</v>
      </c>
      <c r="G473" s="25">
        <f>'101_transform'!H471</f>
        <v>0</v>
      </c>
    </row>
    <row r="474" spans="1:7" ht="15" x14ac:dyDescent="0.2">
      <c r="A474" s="12" t="str">
        <f t="shared" si="7"/>
        <v>ООО "Америкэн Экспресс Банк" (3460) 61904</v>
      </c>
      <c r="B474" s="25" t="str">
        <f>'101_transform'!C472</f>
        <v>ООО "Америкэн Экспресс Банк" (3460)</v>
      </c>
      <c r="C474" s="25" t="str">
        <f>'101_transform'!D472</f>
        <v>61904   A  Недвижимость (кроме земли), временно неиспользуемая в основной деятельности, переданная в аренду</v>
      </c>
      <c r="D474" s="25">
        <f>'101_transform'!E472</f>
        <v>0</v>
      </c>
      <c r="E474" s="25">
        <f>'101_transform'!F472</f>
        <v>0</v>
      </c>
      <c r="F474" s="25">
        <f>'101_transform'!G472</f>
        <v>0</v>
      </c>
      <c r="G474" s="25">
        <f>'101_transform'!H472</f>
        <v>0</v>
      </c>
    </row>
    <row r="475" spans="1:7" ht="15" x14ac:dyDescent="0.2">
      <c r="A475" s="12" t="str">
        <f t="shared" si="7"/>
        <v>ООО "Америкэн Экспресс Банк" (3460) 61905</v>
      </c>
      <c r="B475" s="25" t="str">
        <f>'101_transform'!C473</f>
        <v>ООО "Америкэн Экспресс Банк" (3460)</v>
      </c>
      <c r="C475" s="25" t="str">
        <f>'101_transform'!D473</f>
        <v>61905   A  Земля, временно неиспользуемая в основной деятельности, учитываемая по справедливой стоимости</v>
      </c>
      <c r="D475" s="25">
        <f>'101_transform'!E473</f>
        <v>0</v>
      </c>
      <c r="E475" s="25">
        <f>'101_transform'!F473</f>
        <v>0</v>
      </c>
      <c r="F475" s="25">
        <f>'101_transform'!G473</f>
        <v>0</v>
      </c>
      <c r="G475" s="25">
        <f>'101_transform'!H473</f>
        <v>0</v>
      </c>
    </row>
    <row r="476" spans="1:7" ht="15" x14ac:dyDescent="0.2">
      <c r="A476" s="12" t="str">
        <f t="shared" si="7"/>
        <v>ООО "Америкэн Экспресс Банк" (3460) 61906</v>
      </c>
      <c r="B476" s="25" t="str">
        <f>'101_transform'!C474</f>
        <v>ООО "Америкэн Экспресс Банк" (3460)</v>
      </c>
      <c r="C476" s="25" t="str">
        <f>'101_transform'!D474</f>
        <v>61906   A  Земля, временно неиспользуемая в основной деятельности, учитываемая по справедливой стоимости, переданная в аренду</v>
      </c>
      <c r="D476" s="25">
        <f>'101_transform'!E474</f>
        <v>0</v>
      </c>
      <c r="E476" s="25">
        <f>'101_transform'!F474</f>
        <v>0</v>
      </c>
      <c r="F476" s="25">
        <f>'101_transform'!G474</f>
        <v>0</v>
      </c>
      <c r="G476" s="25">
        <f>'101_transform'!H474</f>
        <v>0</v>
      </c>
    </row>
    <row r="477" spans="1:7" ht="15" x14ac:dyDescent="0.2">
      <c r="A477" s="12" t="str">
        <f t="shared" si="7"/>
        <v>ООО "Америкэн Экспресс Банк" (3460) 61907</v>
      </c>
      <c r="B477" s="25" t="str">
        <f>'101_transform'!C475</f>
        <v>ООО "Америкэн Экспресс Банк" (3460)</v>
      </c>
      <c r="C477" s="25" t="str">
        <f>'101_transform'!D475</f>
        <v>61907   A  Недвижимость (кроме земли), временно неиспользуемая в основной деятельности, учитываемая по справедливой стоимости</v>
      </c>
      <c r="D477" s="25">
        <f>'101_transform'!E475</f>
        <v>0</v>
      </c>
      <c r="E477" s="25">
        <f>'101_transform'!F475</f>
        <v>0</v>
      </c>
      <c r="F477" s="25">
        <f>'101_transform'!G475</f>
        <v>0</v>
      </c>
      <c r="G477" s="25">
        <f>'101_transform'!H475</f>
        <v>0</v>
      </c>
    </row>
    <row r="478" spans="1:7" ht="15" x14ac:dyDescent="0.2">
      <c r="A478" s="12" t="str">
        <f t="shared" si="7"/>
        <v>ООО "Америкэн Экспресс Банк" (3460) 61908</v>
      </c>
      <c r="B478" s="25" t="str">
        <f>'101_transform'!C476</f>
        <v>ООО "Америкэн Экспресс Банк" (3460)</v>
      </c>
      <c r="C478" s="25" t="str">
        <f>'101_transform'!D476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78" s="25">
        <f>'101_transform'!E476</f>
        <v>0</v>
      </c>
      <c r="E478" s="25">
        <f>'101_transform'!F476</f>
        <v>0</v>
      </c>
      <c r="F478" s="25">
        <f>'101_transform'!G476</f>
        <v>0</v>
      </c>
      <c r="G478" s="25">
        <f>'101_transform'!H476</f>
        <v>0</v>
      </c>
    </row>
    <row r="479" spans="1:7" ht="15" x14ac:dyDescent="0.2">
      <c r="A479" s="12" t="str">
        <f t="shared" si="7"/>
        <v>ООО "Америкэн Экспресс Банк" (3460) 61909</v>
      </c>
      <c r="B479" s="25" t="str">
        <f>'101_transform'!C477</f>
        <v>ООО "Америкэн Экспресс Банк" (3460)</v>
      </c>
      <c r="C479" s="25" t="str">
        <f>'101_transform'!D477</f>
        <v>61909   П  Амортизация недвижимости (кроме земли), временно неиспользуемой в основной деятельности</v>
      </c>
      <c r="D479" s="25">
        <f>'101_transform'!E477</f>
        <v>0</v>
      </c>
      <c r="E479" s="25">
        <f>'101_transform'!F477</f>
        <v>0</v>
      </c>
      <c r="F479" s="25">
        <f>'101_transform'!G477</f>
        <v>0</v>
      </c>
      <c r="G479" s="25">
        <f>'101_transform'!H477</f>
        <v>0</v>
      </c>
    </row>
    <row r="480" spans="1:7" ht="15" x14ac:dyDescent="0.2">
      <c r="A480" s="12" t="str">
        <f t="shared" si="7"/>
        <v>ООО "Америкэн Экспресс Банк" (3460) 61910</v>
      </c>
      <c r="B480" s="25" t="str">
        <f>'101_transform'!C478</f>
        <v>ООО "Америкэн Экспресс Банк" (3460)</v>
      </c>
      <c r="C480" s="25" t="str">
        <f>'101_transform'!D478</f>
        <v>61910   П  Амортизация недвижимости (кроме земли), временно неиспользуемой в основной деятельности, переданной в аренду</v>
      </c>
      <c r="D480" s="25">
        <f>'101_transform'!E478</f>
        <v>0</v>
      </c>
      <c r="E480" s="25">
        <f>'101_transform'!F478</f>
        <v>0</v>
      </c>
      <c r="F480" s="25">
        <f>'101_transform'!G478</f>
        <v>0</v>
      </c>
      <c r="G480" s="25">
        <f>'101_transform'!H478</f>
        <v>0</v>
      </c>
    </row>
    <row r="481" spans="1:7" ht="15" x14ac:dyDescent="0.2">
      <c r="A481" s="12" t="str">
        <f t="shared" si="7"/>
        <v>ООО "Америкэн Экспресс Банк" (3460) 61911</v>
      </c>
      <c r="B481" s="25" t="str">
        <f>'101_transform'!C479</f>
        <v>ООО "Америкэн Экспресс Банк" (3460)</v>
      </c>
      <c r="C481" s="25" t="str">
        <f>'101_transform'!D479</f>
        <v>61911   A  Вложения в сооружение (строительство) объектов недвижимости, временно неиспользуемой в основной деятельности</v>
      </c>
      <c r="D481" s="25">
        <f>'101_transform'!E479</f>
        <v>0</v>
      </c>
      <c r="E481" s="25">
        <f>'101_transform'!F479</f>
        <v>0</v>
      </c>
      <c r="F481" s="25">
        <f>'101_transform'!G479</f>
        <v>0</v>
      </c>
      <c r="G481" s="25">
        <f>'101_transform'!H479</f>
        <v>0</v>
      </c>
    </row>
    <row r="482" spans="1:7" ht="15" x14ac:dyDescent="0.2">
      <c r="A482" s="12" t="str">
        <f t="shared" si="7"/>
        <v>ООО "Америкэн Экспресс Банк" (3460) 61912</v>
      </c>
      <c r="B482" s="25" t="str">
        <f>'101_transform'!C480</f>
        <v>ООО "Америкэн Экспресс Банк" (3460)</v>
      </c>
      <c r="C482" s="25" t="str">
        <f>'101_transform'!D480</f>
        <v>61912   П  Резервы на возможные потери</v>
      </c>
      <c r="D482" s="25">
        <f>'101_transform'!E480</f>
        <v>0</v>
      </c>
      <c r="E482" s="25">
        <f>'101_transform'!F480</f>
        <v>0</v>
      </c>
      <c r="F482" s="25">
        <f>'101_transform'!G480</f>
        <v>0</v>
      </c>
      <c r="G482" s="25">
        <f>'101_transform'!H480</f>
        <v>0</v>
      </c>
    </row>
    <row r="483" spans="1:7" ht="15" x14ac:dyDescent="0.2">
      <c r="A483" s="12" t="str">
        <f t="shared" si="7"/>
        <v>ООО "Америкэн Экспресс Банк" (3460) 62001</v>
      </c>
      <c r="B483" s="25" t="str">
        <f>'101_transform'!C481</f>
        <v>ООО "Америкэн Экспресс Банк" (3460)</v>
      </c>
      <c r="C483" s="25" t="str">
        <f>'101_transform'!D481</f>
        <v>62001   A  Долгосрочные активы, предназначенные для продажи</v>
      </c>
      <c r="D483" s="25">
        <f>'101_transform'!E481</f>
        <v>0</v>
      </c>
      <c r="E483" s="25">
        <f>'101_transform'!F481</f>
        <v>0</v>
      </c>
      <c r="F483" s="25">
        <f>'101_transform'!G481</f>
        <v>0</v>
      </c>
      <c r="G483" s="25">
        <f>'101_transform'!H481</f>
        <v>0</v>
      </c>
    </row>
    <row r="484" spans="1:7" ht="15" x14ac:dyDescent="0.2">
      <c r="A484" s="12" t="str">
        <f t="shared" si="7"/>
        <v>ООО "Америкэн Экспресс Банк" (3460) 62002</v>
      </c>
      <c r="B484" s="25" t="str">
        <f>'101_transform'!C482</f>
        <v>ООО "Америкэн Экспресс Банк" (3460)</v>
      </c>
      <c r="C484" s="25" t="str">
        <f>'101_transform'!D482</f>
        <v>62002   П  Резервы на возможные потери</v>
      </c>
      <c r="D484" s="25">
        <f>'101_transform'!E482</f>
        <v>0</v>
      </c>
      <c r="E484" s="25">
        <f>'101_transform'!F482</f>
        <v>0</v>
      </c>
      <c r="F484" s="25">
        <f>'101_transform'!G482</f>
        <v>0</v>
      </c>
      <c r="G484" s="25">
        <f>'101_transform'!H482</f>
        <v>0</v>
      </c>
    </row>
    <row r="485" spans="1:7" ht="15" x14ac:dyDescent="0.2">
      <c r="A485" s="12" t="str">
        <f t="shared" si="7"/>
        <v>ООО "Америкэн Экспресс Банк" (3460) 62101</v>
      </c>
      <c r="B485" s="25" t="str">
        <f>'101_transform'!C483</f>
        <v>ООО "Америкэн Экспресс Банк" (3460)</v>
      </c>
      <c r="C485" s="25" t="str">
        <f>'101_transform'!D483</f>
        <v>62101   A  Средства труда, полученные по договорам отступного, залога, назначение которых не определено</v>
      </c>
      <c r="D485" s="25">
        <f>'101_transform'!E483</f>
        <v>0</v>
      </c>
      <c r="E485" s="25">
        <f>'101_transform'!F483</f>
        <v>0</v>
      </c>
      <c r="F485" s="25">
        <f>'101_transform'!G483</f>
        <v>0</v>
      </c>
      <c r="G485" s="25">
        <f>'101_transform'!H483</f>
        <v>0</v>
      </c>
    </row>
    <row r="486" spans="1:7" ht="15" x14ac:dyDescent="0.2">
      <c r="A486" s="12" t="str">
        <f t="shared" si="7"/>
        <v>ООО "Америкэн Экспресс Банк" (3460) 62102</v>
      </c>
      <c r="B486" s="25" t="str">
        <f>'101_transform'!C484</f>
        <v>ООО "Америкэн Экспресс Банк" (3460)</v>
      </c>
      <c r="C486" s="25" t="str">
        <f>'101_transform'!D484</f>
        <v>62102   A  Предметы труда, полученные по договорам отступного, залога, назначение которых не определено</v>
      </c>
      <c r="D486" s="25">
        <f>'101_transform'!E484</f>
        <v>0</v>
      </c>
      <c r="E486" s="25">
        <f>'101_transform'!F484</f>
        <v>0</v>
      </c>
      <c r="F486" s="25">
        <f>'101_transform'!G484</f>
        <v>0</v>
      </c>
      <c r="G486" s="25">
        <f>'101_transform'!H484</f>
        <v>0</v>
      </c>
    </row>
    <row r="487" spans="1:7" ht="15" x14ac:dyDescent="0.2">
      <c r="A487" s="12" t="str">
        <f t="shared" si="7"/>
        <v>ООО "Америкэн Экспресс Банк" (3460) 62103</v>
      </c>
      <c r="B487" s="25" t="str">
        <f>'101_transform'!C485</f>
        <v>ООО "Америкэн Экспресс Банк" (3460)</v>
      </c>
      <c r="C487" s="25" t="str">
        <f>'101_transform'!D485</f>
        <v>62103   П  Резервы на возможные потери</v>
      </c>
      <c r="D487" s="25">
        <f>'101_transform'!E485</f>
        <v>0</v>
      </c>
      <c r="E487" s="25">
        <f>'101_transform'!F485</f>
        <v>0</v>
      </c>
      <c r="F487" s="25">
        <f>'101_transform'!G485</f>
        <v>0</v>
      </c>
      <c r="G487" s="25">
        <f>'101_transform'!H485</f>
        <v>0</v>
      </c>
    </row>
    <row r="488" spans="1:7" ht="15" x14ac:dyDescent="0.2">
      <c r="A488" s="12" t="str">
        <f t="shared" si="7"/>
        <v>ООО КБ "АРЕСБАНК" (2914) 60401</v>
      </c>
      <c r="B488" s="25" t="str">
        <f>'101_transform'!C486</f>
        <v>ООО КБ "АРЕСБАНК" (2914)</v>
      </c>
      <c r="C488" s="25" t="str">
        <f>'101_transform'!D486</f>
        <v>60401   A  Основные средства (кроме земли) (c 13.02.2018)_x000D_Категория 1- Здания и сооружения (до 31.12.2002)</v>
      </c>
      <c r="D488" s="25">
        <f>'101_transform'!E486</f>
        <v>43850</v>
      </c>
      <c r="E488" s="25">
        <f>'101_transform'!F486</f>
        <v>0</v>
      </c>
      <c r="F488" s="25">
        <f>'101_transform'!G486</f>
        <v>42238</v>
      </c>
      <c r="G488" s="25">
        <f>'101_transform'!H486</f>
        <v>0</v>
      </c>
    </row>
    <row r="489" spans="1:7" ht="15" x14ac:dyDescent="0.2">
      <c r="A489" s="12" t="str">
        <f t="shared" si="7"/>
        <v>ООО КБ "АРЕСБАНК" (2914) 60404</v>
      </c>
      <c r="B489" s="25" t="str">
        <f>'101_transform'!C487</f>
        <v>ООО КБ "АРЕСБАНК" (2914)</v>
      </c>
      <c r="C489" s="25" t="str">
        <f>'101_transform'!D487</f>
        <v>60404   A  Земля (c 13.02.2018)</v>
      </c>
      <c r="D489" s="25">
        <f>'101_transform'!E487</f>
        <v>6686</v>
      </c>
      <c r="E489" s="25">
        <f>'101_transform'!F487</f>
        <v>0</v>
      </c>
      <c r="F489" s="25">
        <f>'101_transform'!G487</f>
        <v>6686</v>
      </c>
      <c r="G489" s="25">
        <f>'101_transform'!H487</f>
        <v>0</v>
      </c>
    </row>
    <row r="490" spans="1:7" ht="15" x14ac:dyDescent="0.2">
      <c r="A490" s="12" t="str">
        <f t="shared" si="7"/>
        <v>ООО КБ "АРЕСБАНК" (2914) 60405</v>
      </c>
      <c r="B490" s="25" t="str">
        <f>'101_transform'!C488</f>
        <v>ООО КБ "АРЕСБАНК" (2914)</v>
      </c>
      <c r="C490" s="25" t="str">
        <f>'101_transform'!D488</f>
        <v>60405   П
A (до 31.01.2003)  Резервы на возможные потери (c 13.02.2018)
Долгосрочно арендуемые основные средства (до 31.01.2003)</v>
      </c>
      <c r="D490" s="25">
        <f>'101_transform'!E488</f>
        <v>0</v>
      </c>
      <c r="E490" s="25">
        <f>'101_transform'!F488</f>
        <v>0</v>
      </c>
      <c r="F490" s="25">
        <f>'101_transform'!G488</f>
        <v>0</v>
      </c>
      <c r="G490" s="25">
        <f>'101_transform'!H488</f>
        <v>0</v>
      </c>
    </row>
    <row r="491" spans="1:7" ht="15" x14ac:dyDescent="0.2">
      <c r="A491" s="12" t="str">
        <f t="shared" si="7"/>
        <v>ООО КБ "АРЕСБАНК" (2914) 60414</v>
      </c>
      <c r="B491" s="25" t="str">
        <f>'101_transform'!C489</f>
        <v>ООО КБ "АРЕСБАНК" (2914)</v>
      </c>
      <c r="C491" s="25" t="str">
        <f>'101_transform'!D489</f>
        <v>60414   П  Амортизация основных средств (кроме земли) (c 13.02.2018)</v>
      </c>
      <c r="D491" s="25">
        <f>'101_transform'!E489</f>
        <v>0</v>
      </c>
      <c r="E491" s="25">
        <f>'101_transform'!F489</f>
        <v>33755</v>
      </c>
      <c r="F491" s="25">
        <f>'101_transform'!G489</f>
        <v>0</v>
      </c>
      <c r="G491" s="25">
        <f>'101_transform'!H489</f>
        <v>33321</v>
      </c>
    </row>
    <row r="492" spans="1:7" ht="15" x14ac:dyDescent="0.2">
      <c r="A492" s="12" t="str">
        <f t="shared" si="7"/>
        <v>ООО КБ "АРЕСБАНК" (2914) 60415</v>
      </c>
      <c r="B492" s="25" t="str">
        <f>'101_transform'!C490</f>
        <v>ООО КБ "АРЕСБАНК" (2914)</v>
      </c>
      <c r="C492" s="25" t="str">
        <f>'101_transform'!D490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92" s="25">
        <f>'101_transform'!E490</f>
        <v>14655</v>
      </c>
      <c r="E492" s="25">
        <f>'101_transform'!F490</f>
        <v>0</v>
      </c>
      <c r="F492" s="25">
        <f>'101_transform'!G490</f>
        <v>40755</v>
      </c>
      <c r="G492" s="25">
        <f>'101_transform'!H490</f>
        <v>0</v>
      </c>
    </row>
    <row r="493" spans="1:7" ht="15" x14ac:dyDescent="0.2">
      <c r="A493" s="12" t="str">
        <f t="shared" si="7"/>
        <v>ООО КБ "АРЕСБАНК" (2914) 61901</v>
      </c>
      <c r="B493" s="25" t="str">
        <f>'101_transform'!C491</f>
        <v>ООО КБ "АРЕСБАНК" (2914)</v>
      </c>
      <c r="C493" s="25" t="str">
        <f>'101_transform'!D491</f>
        <v>61901   A  Земля, временно неиспользуемая в основной деятельности</v>
      </c>
      <c r="D493" s="25">
        <f>'101_transform'!E491</f>
        <v>0</v>
      </c>
      <c r="E493" s="25">
        <f>'101_transform'!F491</f>
        <v>0</v>
      </c>
      <c r="F493" s="25">
        <f>'101_transform'!G491</f>
        <v>0</v>
      </c>
      <c r="G493" s="25">
        <f>'101_transform'!H491</f>
        <v>0</v>
      </c>
    </row>
    <row r="494" spans="1:7" ht="15" x14ac:dyDescent="0.2">
      <c r="A494" s="12" t="str">
        <f t="shared" si="7"/>
        <v>ООО КБ "АРЕСБАНК" (2914) 61902</v>
      </c>
      <c r="B494" s="25" t="str">
        <f>'101_transform'!C492</f>
        <v>ООО КБ "АРЕСБАНК" (2914)</v>
      </c>
      <c r="C494" s="25" t="str">
        <f>'101_transform'!D492</f>
        <v>61902   A  Земля, временно неиспользуемая в основной деятельности, переданная в аренду</v>
      </c>
      <c r="D494" s="25">
        <f>'101_transform'!E492</f>
        <v>0</v>
      </c>
      <c r="E494" s="25">
        <f>'101_transform'!F492</f>
        <v>0</v>
      </c>
      <c r="F494" s="25">
        <f>'101_transform'!G492</f>
        <v>0</v>
      </c>
      <c r="G494" s="25">
        <f>'101_transform'!H492</f>
        <v>0</v>
      </c>
    </row>
    <row r="495" spans="1:7" ht="15" x14ac:dyDescent="0.2">
      <c r="A495" s="12" t="str">
        <f t="shared" si="7"/>
        <v>ООО КБ "АРЕСБАНК" (2914) 61903</v>
      </c>
      <c r="B495" s="25" t="str">
        <f>'101_transform'!C493</f>
        <v>ООО КБ "АРЕСБАНК" (2914)</v>
      </c>
      <c r="C495" s="25" t="str">
        <f>'101_transform'!D493</f>
        <v>61903   A  Недвижимость (кроме земли), временно неиспользуемая в основной деятельности</v>
      </c>
      <c r="D495" s="25">
        <f>'101_transform'!E493</f>
        <v>0</v>
      </c>
      <c r="E495" s="25">
        <f>'101_transform'!F493</f>
        <v>0</v>
      </c>
      <c r="F495" s="25">
        <f>'101_transform'!G493</f>
        <v>0</v>
      </c>
      <c r="G495" s="25">
        <f>'101_transform'!H493</f>
        <v>0</v>
      </c>
    </row>
    <row r="496" spans="1:7" ht="15" x14ac:dyDescent="0.2">
      <c r="A496" s="12" t="str">
        <f t="shared" si="7"/>
        <v>ООО КБ "АРЕСБАНК" (2914) 61904</v>
      </c>
      <c r="B496" s="25" t="str">
        <f>'101_transform'!C494</f>
        <v>ООО КБ "АРЕСБАНК" (2914)</v>
      </c>
      <c r="C496" s="25" t="str">
        <f>'101_transform'!D494</f>
        <v>61904   A  Недвижимость (кроме земли), временно неиспользуемая в основной деятельности, переданная в аренду</v>
      </c>
      <c r="D496" s="25">
        <f>'101_transform'!E494</f>
        <v>0</v>
      </c>
      <c r="E496" s="25">
        <f>'101_transform'!F494</f>
        <v>0</v>
      </c>
      <c r="F496" s="25">
        <f>'101_transform'!G494</f>
        <v>0</v>
      </c>
      <c r="G496" s="25">
        <f>'101_transform'!H494</f>
        <v>0</v>
      </c>
    </row>
    <row r="497" spans="1:7" ht="15" x14ac:dyDescent="0.2">
      <c r="A497" s="12" t="str">
        <f t="shared" si="7"/>
        <v>ООО КБ "АРЕСБАНК" (2914) 61905</v>
      </c>
      <c r="B497" s="25" t="str">
        <f>'101_transform'!C495</f>
        <v>ООО КБ "АРЕСБАНК" (2914)</v>
      </c>
      <c r="C497" s="25" t="str">
        <f>'101_transform'!D495</f>
        <v>61905   A  Земля, временно неиспользуемая в основной деятельности, учитываемая по справедливой стоимости</v>
      </c>
      <c r="D497" s="25">
        <f>'101_transform'!E495</f>
        <v>0</v>
      </c>
      <c r="E497" s="25">
        <f>'101_transform'!F495</f>
        <v>0</v>
      </c>
      <c r="F497" s="25">
        <f>'101_transform'!G495</f>
        <v>0</v>
      </c>
      <c r="G497" s="25">
        <f>'101_transform'!H495</f>
        <v>0</v>
      </c>
    </row>
    <row r="498" spans="1:7" ht="15" x14ac:dyDescent="0.2">
      <c r="A498" s="12" t="str">
        <f t="shared" si="7"/>
        <v>ООО КБ "АРЕСБАНК" (2914) 61906</v>
      </c>
      <c r="B498" s="25" t="str">
        <f>'101_transform'!C496</f>
        <v>ООО КБ "АРЕСБАНК" (2914)</v>
      </c>
      <c r="C498" s="25" t="str">
        <f>'101_transform'!D496</f>
        <v>61906   A  Земля, временно неиспользуемая в основной деятельности, учитываемая по справедливой стоимости, переданная в аренду</v>
      </c>
      <c r="D498" s="25">
        <f>'101_transform'!E496</f>
        <v>0</v>
      </c>
      <c r="E498" s="25">
        <f>'101_transform'!F496</f>
        <v>0</v>
      </c>
      <c r="F498" s="25">
        <f>'101_transform'!G496</f>
        <v>0</v>
      </c>
      <c r="G498" s="25">
        <f>'101_transform'!H496</f>
        <v>0</v>
      </c>
    </row>
    <row r="499" spans="1:7" ht="15" x14ac:dyDescent="0.2">
      <c r="A499" s="12" t="str">
        <f t="shared" si="7"/>
        <v>ООО КБ "АРЕСБАНК" (2914) 61907</v>
      </c>
      <c r="B499" s="25" t="str">
        <f>'101_transform'!C497</f>
        <v>ООО КБ "АРЕСБАНК" (2914)</v>
      </c>
      <c r="C499" s="25" t="str">
        <f>'101_transform'!D497</f>
        <v>61907   A  Недвижимость (кроме земли), временно неиспользуемая в основной деятельности, учитываемая по справедливой стоимости</v>
      </c>
      <c r="D499" s="25">
        <f>'101_transform'!E497</f>
        <v>0</v>
      </c>
      <c r="E499" s="25">
        <f>'101_transform'!F497</f>
        <v>0</v>
      </c>
      <c r="F499" s="25">
        <f>'101_transform'!G497</f>
        <v>0</v>
      </c>
      <c r="G499" s="25">
        <f>'101_transform'!H497</f>
        <v>0</v>
      </c>
    </row>
    <row r="500" spans="1:7" ht="15" x14ac:dyDescent="0.2">
      <c r="A500" s="12" t="str">
        <f t="shared" si="7"/>
        <v>ООО КБ "АРЕСБАНК" (2914) 61908</v>
      </c>
      <c r="B500" s="25" t="str">
        <f>'101_transform'!C498</f>
        <v>ООО КБ "АРЕСБАНК" (2914)</v>
      </c>
      <c r="C500" s="25" t="str">
        <f>'101_transform'!D498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00" s="25">
        <f>'101_transform'!E498</f>
        <v>0</v>
      </c>
      <c r="E500" s="25">
        <f>'101_transform'!F498</f>
        <v>0</v>
      </c>
      <c r="F500" s="25">
        <f>'101_transform'!G498</f>
        <v>0</v>
      </c>
      <c r="G500" s="25">
        <f>'101_transform'!H498</f>
        <v>0</v>
      </c>
    </row>
    <row r="501" spans="1:7" ht="15" x14ac:dyDescent="0.2">
      <c r="A501" s="12" t="str">
        <f t="shared" si="7"/>
        <v>ООО КБ "АРЕСБАНК" (2914) 61909</v>
      </c>
      <c r="B501" s="25" t="str">
        <f>'101_transform'!C499</f>
        <v>ООО КБ "АРЕСБАНК" (2914)</v>
      </c>
      <c r="C501" s="25" t="str">
        <f>'101_transform'!D499</f>
        <v>61909   П  Амортизация недвижимости (кроме земли), временно неиспользуемой в основной деятельности</v>
      </c>
      <c r="D501" s="25">
        <f>'101_transform'!E499</f>
        <v>0</v>
      </c>
      <c r="E501" s="25">
        <f>'101_transform'!F499</f>
        <v>0</v>
      </c>
      <c r="F501" s="25">
        <f>'101_transform'!G499</f>
        <v>0</v>
      </c>
      <c r="G501" s="25">
        <f>'101_transform'!H499</f>
        <v>0</v>
      </c>
    </row>
    <row r="502" spans="1:7" ht="15" x14ac:dyDescent="0.2">
      <c r="A502" s="12" t="str">
        <f t="shared" si="7"/>
        <v>ООО КБ "АРЕСБАНК" (2914) 61910</v>
      </c>
      <c r="B502" s="25" t="str">
        <f>'101_transform'!C500</f>
        <v>ООО КБ "АРЕСБАНК" (2914)</v>
      </c>
      <c r="C502" s="25" t="str">
        <f>'101_transform'!D500</f>
        <v>61910   П  Амортизация недвижимости (кроме земли), временно неиспользуемой в основной деятельности, переданной в аренду</v>
      </c>
      <c r="D502" s="25">
        <f>'101_transform'!E500</f>
        <v>0</v>
      </c>
      <c r="E502" s="25">
        <f>'101_transform'!F500</f>
        <v>0</v>
      </c>
      <c r="F502" s="25">
        <f>'101_transform'!G500</f>
        <v>0</v>
      </c>
      <c r="G502" s="25">
        <f>'101_transform'!H500</f>
        <v>0</v>
      </c>
    </row>
    <row r="503" spans="1:7" ht="15" x14ac:dyDescent="0.2">
      <c r="A503" s="12" t="str">
        <f t="shared" si="7"/>
        <v>ООО КБ "АРЕСБАНК" (2914) 61911</v>
      </c>
      <c r="B503" s="25" t="str">
        <f>'101_transform'!C501</f>
        <v>ООО КБ "АРЕСБАНК" (2914)</v>
      </c>
      <c r="C503" s="25" t="str">
        <f>'101_transform'!D501</f>
        <v>61911   A  Вложения в сооружение (строительство) объектов недвижимости, временно неиспользуемой в основной деятельности</v>
      </c>
      <c r="D503" s="25">
        <f>'101_transform'!E501</f>
        <v>0</v>
      </c>
      <c r="E503" s="25">
        <f>'101_transform'!F501</f>
        <v>0</v>
      </c>
      <c r="F503" s="25">
        <f>'101_transform'!G501</f>
        <v>0</v>
      </c>
      <c r="G503" s="25">
        <f>'101_transform'!H501</f>
        <v>0</v>
      </c>
    </row>
    <row r="504" spans="1:7" ht="15" x14ac:dyDescent="0.2">
      <c r="A504" s="12" t="str">
        <f t="shared" si="7"/>
        <v>ООО КБ "АРЕСБАНК" (2914) 61912</v>
      </c>
      <c r="B504" s="25" t="str">
        <f>'101_transform'!C502</f>
        <v>ООО КБ "АРЕСБАНК" (2914)</v>
      </c>
      <c r="C504" s="25" t="str">
        <f>'101_transform'!D502</f>
        <v>61912   П  Резервы на возможные потери</v>
      </c>
      <c r="D504" s="25">
        <f>'101_transform'!E502</f>
        <v>0</v>
      </c>
      <c r="E504" s="25">
        <f>'101_transform'!F502</f>
        <v>0</v>
      </c>
      <c r="F504" s="25">
        <f>'101_transform'!G502</f>
        <v>0</v>
      </c>
      <c r="G504" s="25">
        <f>'101_transform'!H502</f>
        <v>0</v>
      </c>
    </row>
    <row r="505" spans="1:7" ht="15" x14ac:dyDescent="0.2">
      <c r="A505" s="12" t="str">
        <f t="shared" si="7"/>
        <v>ООО КБ "АРЕСБАНК" (2914) 62001</v>
      </c>
      <c r="B505" s="25" t="str">
        <f>'101_transform'!C503</f>
        <v>ООО КБ "АРЕСБАНК" (2914)</v>
      </c>
      <c r="C505" s="25" t="str">
        <f>'101_transform'!D503</f>
        <v>62001   A  Долгосрочные активы, предназначенные для продажи</v>
      </c>
      <c r="D505" s="25">
        <f>'101_transform'!E503</f>
        <v>30643</v>
      </c>
      <c r="E505" s="25">
        <f>'101_transform'!F503</f>
        <v>0</v>
      </c>
      <c r="F505" s="25">
        <f>'101_transform'!G503</f>
        <v>30288</v>
      </c>
      <c r="G505" s="25">
        <f>'101_transform'!H503</f>
        <v>0</v>
      </c>
    </row>
    <row r="506" spans="1:7" ht="15" x14ac:dyDescent="0.2">
      <c r="A506" s="12" t="str">
        <f t="shared" si="7"/>
        <v>ООО КБ "АРЕСБАНК" (2914) 62002</v>
      </c>
      <c r="B506" s="25" t="str">
        <f>'101_transform'!C504</f>
        <v>ООО КБ "АРЕСБАНК" (2914)</v>
      </c>
      <c r="C506" s="25" t="str">
        <f>'101_transform'!D504</f>
        <v>62002   П  Резервы на возможные потери</v>
      </c>
      <c r="D506" s="25">
        <f>'101_transform'!E504</f>
        <v>0</v>
      </c>
      <c r="E506" s="25">
        <f>'101_transform'!F504</f>
        <v>3029</v>
      </c>
      <c r="F506" s="25">
        <f>'101_transform'!G504</f>
        <v>0</v>
      </c>
      <c r="G506" s="25">
        <f>'101_transform'!H504</f>
        <v>3029</v>
      </c>
    </row>
    <row r="507" spans="1:7" ht="15" x14ac:dyDescent="0.2">
      <c r="A507" s="12" t="str">
        <f t="shared" si="7"/>
        <v>ООО КБ "АРЕСБАНК" (2914) 62101</v>
      </c>
      <c r="B507" s="25" t="str">
        <f>'101_transform'!C505</f>
        <v>ООО КБ "АРЕСБАНК" (2914)</v>
      </c>
      <c r="C507" s="25" t="str">
        <f>'101_transform'!D505</f>
        <v>62101   A  Средства труда, полученные по договорам отступного, залога, назначение которых не определено</v>
      </c>
      <c r="D507" s="25">
        <f>'101_transform'!E505</f>
        <v>0</v>
      </c>
      <c r="E507" s="25">
        <f>'101_transform'!F505</f>
        <v>0</v>
      </c>
      <c r="F507" s="25">
        <f>'101_transform'!G505</f>
        <v>0</v>
      </c>
      <c r="G507" s="25">
        <f>'101_transform'!H505</f>
        <v>0</v>
      </c>
    </row>
    <row r="508" spans="1:7" ht="15" x14ac:dyDescent="0.2">
      <c r="A508" s="12" t="str">
        <f t="shared" si="7"/>
        <v>ООО КБ "АРЕСБАНК" (2914) 62102</v>
      </c>
      <c r="B508" s="25" t="str">
        <f>'101_transform'!C506</f>
        <v>ООО КБ "АРЕСБАНК" (2914)</v>
      </c>
      <c r="C508" s="25" t="str">
        <f>'101_transform'!D506</f>
        <v>62102   A  Предметы труда, полученные по договорам отступного, залога, назначение которых не определено</v>
      </c>
      <c r="D508" s="25">
        <f>'101_transform'!E506</f>
        <v>0</v>
      </c>
      <c r="E508" s="25">
        <f>'101_transform'!F506</f>
        <v>0</v>
      </c>
      <c r="F508" s="25">
        <f>'101_transform'!G506</f>
        <v>0</v>
      </c>
      <c r="G508" s="25">
        <f>'101_transform'!H506</f>
        <v>0</v>
      </c>
    </row>
    <row r="509" spans="1:7" ht="15" x14ac:dyDescent="0.2">
      <c r="A509" s="12" t="str">
        <f t="shared" si="7"/>
        <v>ООО КБ "АРЕСБАНК" (2914) 62103</v>
      </c>
      <c r="B509" s="25" t="str">
        <f>'101_transform'!C507</f>
        <v>ООО КБ "АРЕСБАНК" (2914)</v>
      </c>
      <c r="C509" s="25" t="str">
        <f>'101_transform'!D507</f>
        <v>62103   П  Резервы на возможные потери</v>
      </c>
      <c r="D509" s="25">
        <f>'101_transform'!E507</f>
        <v>0</v>
      </c>
      <c r="E509" s="25">
        <f>'101_transform'!F507</f>
        <v>0</v>
      </c>
      <c r="F509" s="25">
        <f>'101_transform'!G507</f>
        <v>0</v>
      </c>
      <c r="G509" s="25">
        <f>'101_transform'!H507</f>
        <v>0</v>
      </c>
    </row>
    <row r="510" spans="1:7" ht="15" x14ac:dyDescent="0.2">
      <c r="A510" s="12" t="str">
        <f t="shared" si="7"/>
        <v>АО комбанк "Арзамас" (1281) 60401</v>
      </c>
      <c r="B510" s="25" t="str">
        <f>'101_transform'!C508</f>
        <v>АО комбанк "Арзамас" (1281)</v>
      </c>
      <c r="C510" s="25" t="str">
        <f>'101_transform'!D508</f>
        <v>60401   A  Основные средства (кроме земли) (c 13.02.2018)_x000D_Категория 1- Здания и сооружения (до 31.12.2002)</v>
      </c>
      <c r="D510" s="25">
        <f>'101_transform'!E508</f>
        <v>90786</v>
      </c>
      <c r="E510" s="25">
        <f>'101_transform'!F508</f>
        <v>0</v>
      </c>
      <c r="F510" s="25">
        <f>'101_transform'!G508</f>
        <v>90809</v>
      </c>
      <c r="G510" s="25">
        <f>'101_transform'!H508</f>
        <v>0</v>
      </c>
    </row>
    <row r="511" spans="1:7" ht="15" x14ac:dyDescent="0.2">
      <c r="A511" s="12" t="str">
        <f t="shared" si="7"/>
        <v>АО комбанк "Арзамас" (1281) 60404</v>
      </c>
      <c r="B511" s="25" t="str">
        <f>'101_transform'!C509</f>
        <v>АО комбанк "Арзамас" (1281)</v>
      </c>
      <c r="C511" s="25" t="str">
        <f>'101_transform'!D509</f>
        <v>60404   A  Земля (c 13.02.2018)</v>
      </c>
      <c r="D511" s="25">
        <f>'101_transform'!E509</f>
        <v>12211</v>
      </c>
      <c r="E511" s="25">
        <f>'101_transform'!F509</f>
        <v>0</v>
      </c>
      <c r="F511" s="25">
        <f>'101_transform'!G509</f>
        <v>12211</v>
      </c>
      <c r="G511" s="25">
        <f>'101_transform'!H509</f>
        <v>0</v>
      </c>
    </row>
    <row r="512" spans="1:7" ht="15" x14ac:dyDescent="0.2">
      <c r="A512" s="12" t="str">
        <f t="shared" si="7"/>
        <v>АО комбанк "Арзамас" (1281) 60405</v>
      </c>
      <c r="B512" s="25" t="str">
        <f>'101_transform'!C510</f>
        <v>АО комбанк "Арзамас" (1281)</v>
      </c>
      <c r="C512" s="25" t="str">
        <f>'101_transform'!D510</f>
        <v>60405   П
A (до 31.01.2003)  Резервы на возможные потери (c 13.02.2018)
Долгосрочно арендуемые основные средства (до 31.01.2003)</v>
      </c>
      <c r="D512" s="25">
        <f>'101_transform'!E510</f>
        <v>0</v>
      </c>
      <c r="E512" s="25">
        <f>'101_transform'!F510</f>
        <v>0</v>
      </c>
      <c r="F512" s="25">
        <f>'101_transform'!G510</f>
        <v>0</v>
      </c>
      <c r="G512" s="25">
        <f>'101_transform'!H510</f>
        <v>0</v>
      </c>
    </row>
    <row r="513" spans="1:7" ht="15" x14ac:dyDescent="0.2">
      <c r="A513" s="12" t="str">
        <f t="shared" si="7"/>
        <v>АО комбанк "Арзамас" (1281) 60414</v>
      </c>
      <c r="B513" s="25" t="str">
        <f>'101_transform'!C511</f>
        <v>АО комбанк "Арзамас" (1281)</v>
      </c>
      <c r="C513" s="25" t="str">
        <f>'101_transform'!D511</f>
        <v>60414   П  Амортизация основных средств (кроме земли) (c 13.02.2018)</v>
      </c>
      <c r="D513" s="25">
        <f>'101_transform'!E511</f>
        <v>0</v>
      </c>
      <c r="E513" s="25">
        <f>'101_transform'!F511</f>
        <v>11056</v>
      </c>
      <c r="F513" s="25">
        <f>'101_transform'!G511</f>
        <v>0</v>
      </c>
      <c r="G513" s="25">
        <f>'101_transform'!H511</f>
        <v>11487</v>
      </c>
    </row>
    <row r="514" spans="1:7" ht="15" x14ac:dyDescent="0.2">
      <c r="A514" s="12" t="str">
        <f t="shared" si="7"/>
        <v>АО комбанк "Арзамас" (1281) 60415</v>
      </c>
      <c r="B514" s="25" t="str">
        <f>'101_transform'!C512</f>
        <v>АО комбанк "Арзамас" (1281)</v>
      </c>
      <c r="C514" s="25" t="str">
        <f>'101_transform'!D512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14" s="25">
        <f>'101_transform'!E512</f>
        <v>0</v>
      </c>
      <c r="E514" s="25">
        <f>'101_transform'!F512</f>
        <v>0</v>
      </c>
      <c r="F514" s="25">
        <f>'101_transform'!G512</f>
        <v>22</v>
      </c>
      <c r="G514" s="25">
        <f>'101_transform'!H512</f>
        <v>0</v>
      </c>
    </row>
    <row r="515" spans="1:7" ht="15" x14ac:dyDescent="0.2">
      <c r="A515" s="12" t="str">
        <f t="shared" si="7"/>
        <v>АО комбанк "Арзамас" (1281) 61901</v>
      </c>
      <c r="B515" s="25" t="str">
        <f>'101_transform'!C513</f>
        <v>АО комбанк "Арзамас" (1281)</v>
      </c>
      <c r="C515" s="25" t="str">
        <f>'101_transform'!D513</f>
        <v>61901   A  Земля, временно неиспользуемая в основной деятельности</v>
      </c>
      <c r="D515" s="25">
        <f>'101_transform'!E513</f>
        <v>0</v>
      </c>
      <c r="E515" s="25">
        <f>'101_transform'!F513</f>
        <v>0</v>
      </c>
      <c r="F515" s="25">
        <f>'101_transform'!G513</f>
        <v>0</v>
      </c>
      <c r="G515" s="25">
        <f>'101_transform'!H513</f>
        <v>0</v>
      </c>
    </row>
    <row r="516" spans="1:7" ht="15" x14ac:dyDescent="0.2">
      <c r="A516" s="12" t="str">
        <f t="shared" ref="A516:A579" si="8">B516&amp;" "&amp;LEFT(C516,5)</f>
        <v>АО комбанк "Арзамас" (1281) 61902</v>
      </c>
      <c r="B516" s="25" t="str">
        <f>'101_transform'!C514</f>
        <v>АО комбанк "Арзамас" (1281)</v>
      </c>
      <c r="C516" s="25" t="str">
        <f>'101_transform'!D514</f>
        <v>61902   A  Земля, временно неиспользуемая в основной деятельности, переданная в аренду</v>
      </c>
      <c r="D516" s="25">
        <f>'101_transform'!E514</f>
        <v>0</v>
      </c>
      <c r="E516" s="25">
        <f>'101_transform'!F514</f>
        <v>0</v>
      </c>
      <c r="F516" s="25">
        <f>'101_transform'!G514</f>
        <v>0</v>
      </c>
      <c r="G516" s="25">
        <f>'101_transform'!H514</f>
        <v>0</v>
      </c>
    </row>
    <row r="517" spans="1:7" ht="15" x14ac:dyDescent="0.2">
      <c r="A517" s="12" t="str">
        <f t="shared" si="8"/>
        <v>АО комбанк "Арзамас" (1281) 61903</v>
      </c>
      <c r="B517" s="25" t="str">
        <f>'101_transform'!C515</f>
        <v>АО комбанк "Арзамас" (1281)</v>
      </c>
      <c r="C517" s="25" t="str">
        <f>'101_transform'!D515</f>
        <v>61903   A  Недвижимость (кроме земли), временно неиспользуемая в основной деятельности</v>
      </c>
      <c r="D517" s="25">
        <f>'101_transform'!E515</f>
        <v>0</v>
      </c>
      <c r="E517" s="25">
        <f>'101_transform'!F515</f>
        <v>0</v>
      </c>
      <c r="F517" s="25">
        <f>'101_transform'!G515</f>
        <v>0</v>
      </c>
      <c r="G517" s="25">
        <f>'101_transform'!H515</f>
        <v>0</v>
      </c>
    </row>
    <row r="518" spans="1:7" ht="15" x14ac:dyDescent="0.2">
      <c r="A518" s="12" t="str">
        <f t="shared" si="8"/>
        <v>АО комбанк "Арзамас" (1281) 61904</v>
      </c>
      <c r="B518" s="25" t="str">
        <f>'101_transform'!C516</f>
        <v>АО комбанк "Арзамас" (1281)</v>
      </c>
      <c r="C518" s="25" t="str">
        <f>'101_transform'!D516</f>
        <v>61904   A  Недвижимость (кроме земли), временно неиспользуемая в основной деятельности, переданная в аренду</v>
      </c>
      <c r="D518" s="25">
        <f>'101_transform'!E516</f>
        <v>0</v>
      </c>
      <c r="E518" s="25">
        <f>'101_transform'!F516</f>
        <v>0</v>
      </c>
      <c r="F518" s="25">
        <f>'101_transform'!G516</f>
        <v>0</v>
      </c>
      <c r="G518" s="25">
        <f>'101_transform'!H516</f>
        <v>0</v>
      </c>
    </row>
    <row r="519" spans="1:7" ht="15" x14ac:dyDescent="0.2">
      <c r="A519" s="12" t="str">
        <f t="shared" si="8"/>
        <v>АО комбанк "Арзамас" (1281) 61905</v>
      </c>
      <c r="B519" s="25" t="str">
        <f>'101_transform'!C517</f>
        <v>АО комбанк "Арзамас" (1281)</v>
      </c>
      <c r="C519" s="25" t="str">
        <f>'101_transform'!D517</f>
        <v>61905   A  Земля, временно неиспользуемая в основной деятельности, учитываемая по справедливой стоимости</v>
      </c>
      <c r="D519" s="25">
        <f>'101_transform'!E517</f>
        <v>0</v>
      </c>
      <c r="E519" s="25">
        <f>'101_transform'!F517</f>
        <v>0</v>
      </c>
      <c r="F519" s="25">
        <f>'101_transform'!G517</f>
        <v>0</v>
      </c>
      <c r="G519" s="25">
        <f>'101_transform'!H517</f>
        <v>0</v>
      </c>
    </row>
    <row r="520" spans="1:7" ht="15" x14ac:dyDescent="0.2">
      <c r="A520" s="12" t="str">
        <f t="shared" si="8"/>
        <v>АО комбанк "Арзамас" (1281) 61906</v>
      </c>
      <c r="B520" s="25" t="str">
        <f>'101_transform'!C518</f>
        <v>АО комбанк "Арзамас" (1281)</v>
      </c>
      <c r="C520" s="25" t="str">
        <f>'101_transform'!D518</f>
        <v>61906   A  Земля, временно неиспользуемая в основной деятельности, учитываемая по справедливой стоимости, переданная в аренду</v>
      </c>
      <c r="D520" s="25">
        <f>'101_transform'!E518</f>
        <v>0</v>
      </c>
      <c r="E520" s="25">
        <f>'101_transform'!F518</f>
        <v>0</v>
      </c>
      <c r="F520" s="25">
        <f>'101_transform'!G518</f>
        <v>0</v>
      </c>
      <c r="G520" s="25">
        <f>'101_transform'!H518</f>
        <v>0</v>
      </c>
    </row>
    <row r="521" spans="1:7" ht="15" x14ac:dyDescent="0.2">
      <c r="A521" s="12" t="str">
        <f t="shared" si="8"/>
        <v>АО комбанк "Арзамас" (1281) 61907</v>
      </c>
      <c r="B521" s="25" t="str">
        <f>'101_transform'!C519</f>
        <v>АО комбанк "Арзамас" (1281)</v>
      </c>
      <c r="C521" s="25" t="str">
        <f>'101_transform'!D519</f>
        <v>61907   A  Недвижимость (кроме земли), временно неиспользуемая в основной деятельности, учитываемая по справедливой стоимости</v>
      </c>
      <c r="D521" s="25">
        <f>'101_transform'!E519</f>
        <v>0</v>
      </c>
      <c r="E521" s="25">
        <f>'101_transform'!F519</f>
        <v>0</v>
      </c>
      <c r="F521" s="25">
        <f>'101_transform'!G519</f>
        <v>0</v>
      </c>
      <c r="G521" s="25">
        <f>'101_transform'!H519</f>
        <v>0</v>
      </c>
    </row>
    <row r="522" spans="1:7" ht="15" x14ac:dyDescent="0.2">
      <c r="A522" s="12" t="str">
        <f t="shared" si="8"/>
        <v>АО комбанк "Арзамас" (1281) 61908</v>
      </c>
      <c r="B522" s="25" t="str">
        <f>'101_transform'!C520</f>
        <v>АО комбанк "Арзамас" (1281)</v>
      </c>
      <c r="C522" s="25" t="str">
        <f>'101_transform'!D520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22" s="25">
        <f>'101_transform'!E520</f>
        <v>0</v>
      </c>
      <c r="E522" s="25">
        <f>'101_transform'!F520</f>
        <v>0</v>
      </c>
      <c r="F522" s="25">
        <f>'101_transform'!G520</f>
        <v>0</v>
      </c>
      <c r="G522" s="25">
        <f>'101_transform'!H520</f>
        <v>0</v>
      </c>
    </row>
    <row r="523" spans="1:7" ht="15" x14ac:dyDescent="0.2">
      <c r="A523" s="12" t="str">
        <f t="shared" si="8"/>
        <v>АО комбанк "Арзамас" (1281) 61909</v>
      </c>
      <c r="B523" s="25" t="str">
        <f>'101_transform'!C521</f>
        <v>АО комбанк "Арзамас" (1281)</v>
      </c>
      <c r="C523" s="25" t="str">
        <f>'101_transform'!D521</f>
        <v>61909   П  Амортизация недвижимости (кроме земли), временно неиспользуемой в основной деятельности</v>
      </c>
      <c r="D523" s="25">
        <f>'101_transform'!E521</f>
        <v>0</v>
      </c>
      <c r="E523" s="25">
        <f>'101_transform'!F521</f>
        <v>0</v>
      </c>
      <c r="F523" s="25">
        <f>'101_transform'!G521</f>
        <v>0</v>
      </c>
      <c r="G523" s="25">
        <f>'101_transform'!H521</f>
        <v>0</v>
      </c>
    </row>
    <row r="524" spans="1:7" ht="15" x14ac:dyDescent="0.2">
      <c r="A524" s="12" t="str">
        <f t="shared" si="8"/>
        <v>АО комбанк "Арзамас" (1281) 61910</v>
      </c>
      <c r="B524" s="25" t="str">
        <f>'101_transform'!C522</f>
        <v>АО комбанк "Арзамас" (1281)</v>
      </c>
      <c r="C524" s="25" t="str">
        <f>'101_transform'!D522</f>
        <v>61910   П  Амортизация недвижимости (кроме земли), временно неиспользуемой в основной деятельности, переданной в аренду</v>
      </c>
      <c r="D524" s="25">
        <f>'101_transform'!E522</f>
        <v>0</v>
      </c>
      <c r="E524" s="25">
        <f>'101_transform'!F522</f>
        <v>0</v>
      </c>
      <c r="F524" s="25">
        <f>'101_transform'!G522</f>
        <v>0</v>
      </c>
      <c r="G524" s="25">
        <f>'101_transform'!H522</f>
        <v>0</v>
      </c>
    </row>
    <row r="525" spans="1:7" ht="15" x14ac:dyDescent="0.2">
      <c r="A525" s="12" t="str">
        <f t="shared" si="8"/>
        <v>АО комбанк "Арзамас" (1281) 61911</v>
      </c>
      <c r="B525" s="25" t="str">
        <f>'101_transform'!C523</f>
        <v>АО комбанк "Арзамас" (1281)</v>
      </c>
      <c r="C525" s="25" t="str">
        <f>'101_transform'!D523</f>
        <v>61911   A  Вложения в сооружение (строительство) объектов недвижимости, временно неиспользуемой в основной деятельности</v>
      </c>
      <c r="D525" s="25">
        <f>'101_transform'!E523</f>
        <v>0</v>
      </c>
      <c r="E525" s="25">
        <f>'101_transform'!F523</f>
        <v>0</v>
      </c>
      <c r="F525" s="25">
        <f>'101_transform'!G523</f>
        <v>0</v>
      </c>
      <c r="G525" s="25">
        <f>'101_transform'!H523</f>
        <v>0</v>
      </c>
    </row>
    <row r="526" spans="1:7" ht="15" x14ac:dyDescent="0.2">
      <c r="A526" s="12" t="str">
        <f t="shared" si="8"/>
        <v>АО комбанк "Арзамас" (1281) 61912</v>
      </c>
      <c r="B526" s="25" t="str">
        <f>'101_transform'!C524</f>
        <v>АО комбанк "Арзамас" (1281)</v>
      </c>
      <c r="C526" s="25" t="str">
        <f>'101_transform'!D524</f>
        <v>61912   П  Резервы на возможные потери</v>
      </c>
      <c r="D526" s="25">
        <f>'101_transform'!E524</f>
        <v>0</v>
      </c>
      <c r="E526" s="25">
        <f>'101_transform'!F524</f>
        <v>0</v>
      </c>
      <c r="F526" s="25">
        <f>'101_transform'!G524</f>
        <v>0</v>
      </c>
      <c r="G526" s="25">
        <f>'101_transform'!H524</f>
        <v>0</v>
      </c>
    </row>
    <row r="527" spans="1:7" ht="15" x14ac:dyDescent="0.2">
      <c r="A527" s="12" t="str">
        <f t="shared" si="8"/>
        <v>АО комбанк "Арзамас" (1281) 62001</v>
      </c>
      <c r="B527" s="25" t="str">
        <f>'101_transform'!C525</f>
        <v>АО комбанк "Арзамас" (1281)</v>
      </c>
      <c r="C527" s="25" t="str">
        <f>'101_transform'!D525</f>
        <v>62001   A  Долгосрочные активы, предназначенные для продажи</v>
      </c>
      <c r="D527" s="25">
        <f>'101_transform'!E525</f>
        <v>0</v>
      </c>
      <c r="E527" s="25">
        <f>'101_transform'!F525</f>
        <v>0</v>
      </c>
      <c r="F527" s="25">
        <f>'101_transform'!G525</f>
        <v>0</v>
      </c>
      <c r="G527" s="25">
        <f>'101_transform'!H525</f>
        <v>0</v>
      </c>
    </row>
    <row r="528" spans="1:7" ht="15" x14ac:dyDescent="0.2">
      <c r="A528" s="12" t="str">
        <f t="shared" si="8"/>
        <v>АО комбанк "Арзамас" (1281) 62002</v>
      </c>
      <c r="B528" s="25" t="str">
        <f>'101_transform'!C526</f>
        <v>АО комбанк "Арзамас" (1281)</v>
      </c>
      <c r="C528" s="25" t="str">
        <f>'101_transform'!D526</f>
        <v>62002   П  Резервы на возможные потери</v>
      </c>
      <c r="D528" s="25">
        <f>'101_transform'!E526</f>
        <v>0</v>
      </c>
      <c r="E528" s="25">
        <f>'101_transform'!F526</f>
        <v>0</v>
      </c>
      <c r="F528" s="25">
        <f>'101_transform'!G526</f>
        <v>0</v>
      </c>
      <c r="G528" s="25">
        <f>'101_transform'!H526</f>
        <v>0</v>
      </c>
    </row>
    <row r="529" spans="1:7" ht="15" x14ac:dyDescent="0.2">
      <c r="A529" s="12" t="str">
        <f t="shared" si="8"/>
        <v>АО комбанк "Арзамас" (1281) 62101</v>
      </c>
      <c r="B529" s="25" t="str">
        <f>'101_transform'!C527</f>
        <v>АО комбанк "Арзамас" (1281)</v>
      </c>
      <c r="C529" s="25" t="str">
        <f>'101_transform'!D527</f>
        <v>62101   A  Средства труда, полученные по договорам отступного, залога, назначение которых не определено</v>
      </c>
      <c r="D529" s="25">
        <f>'101_transform'!E527</f>
        <v>0</v>
      </c>
      <c r="E529" s="25">
        <f>'101_transform'!F527</f>
        <v>0</v>
      </c>
      <c r="F529" s="25">
        <f>'101_transform'!G527</f>
        <v>4500</v>
      </c>
      <c r="G529" s="25">
        <f>'101_transform'!H527</f>
        <v>0</v>
      </c>
    </row>
    <row r="530" spans="1:7" ht="15" x14ac:dyDescent="0.2">
      <c r="A530" s="12" t="str">
        <f t="shared" si="8"/>
        <v>АО комбанк "Арзамас" (1281) 62102</v>
      </c>
      <c r="B530" s="25" t="str">
        <f>'101_transform'!C528</f>
        <v>АО комбанк "Арзамас" (1281)</v>
      </c>
      <c r="C530" s="25" t="str">
        <f>'101_transform'!D528</f>
        <v>62102   A  Предметы труда, полученные по договорам отступного, залога, назначение которых не определено</v>
      </c>
      <c r="D530" s="25">
        <f>'101_transform'!E528</f>
        <v>0</v>
      </c>
      <c r="E530" s="25">
        <f>'101_transform'!F528</f>
        <v>0</v>
      </c>
      <c r="F530" s="25">
        <f>'101_transform'!G528</f>
        <v>0</v>
      </c>
      <c r="G530" s="25">
        <f>'101_transform'!H528</f>
        <v>0</v>
      </c>
    </row>
    <row r="531" spans="1:7" ht="15" x14ac:dyDescent="0.2">
      <c r="A531" s="12" t="str">
        <f t="shared" si="8"/>
        <v>АО комбанк "Арзамас" (1281) 62103</v>
      </c>
      <c r="B531" s="25" t="str">
        <f>'101_transform'!C529</f>
        <v>АО комбанк "Арзамас" (1281)</v>
      </c>
      <c r="C531" s="25" t="str">
        <f>'101_transform'!D529</f>
        <v>62103   П  Резервы на возможные потери</v>
      </c>
      <c r="D531" s="25">
        <f>'101_transform'!E529</f>
        <v>0</v>
      </c>
      <c r="E531" s="25">
        <f>'101_transform'!F529</f>
        <v>0</v>
      </c>
      <c r="F531" s="25">
        <f>'101_transform'!G529</f>
        <v>0</v>
      </c>
      <c r="G531" s="25">
        <f>'101_transform'!H529</f>
        <v>0</v>
      </c>
    </row>
    <row r="532" spans="1:7" ht="15" x14ac:dyDescent="0.2">
      <c r="A532" s="12" t="str">
        <f t="shared" si="8"/>
        <v>КБ "Байкалкредобанк" (АО) (2990) 60401</v>
      </c>
      <c r="B532" s="25" t="str">
        <f>'101_transform'!C530</f>
        <v>КБ "Байкалкредобанк" (АО) (2990)</v>
      </c>
      <c r="C532" s="25" t="str">
        <f>'101_transform'!D530</f>
        <v>60401   A  Основные средства (кроме земли) (c 13.02.2018)_x000D_Категория 1- Здания и сооружения (до 31.12.2002)</v>
      </c>
      <c r="D532" s="25">
        <f>'101_transform'!E530</f>
        <v>28358</v>
      </c>
      <c r="E532" s="25">
        <f>'101_transform'!F530</f>
        <v>0</v>
      </c>
      <c r="F532" s="25">
        <f>'101_transform'!G530</f>
        <v>26351</v>
      </c>
      <c r="G532" s="25">
        <f>'101_transform'!H530</f>
        <v>0</v>
      </c>
    </row>
    <row r="533" spans="1:7" ht="15" x14ac:dyDescent="0.2">
      <c r="A533" s="12" t="str">
        <f t="shared" si="8"/>
        <v>КБ "Байкалкредобанк" (АО) (2990) 60404</v>
      </c>
      <c r="B533" s="25" t="str">
        <f>'101_transform'!C531</f>
        <v>КБ "Байкалкредобанк" (АО) (2990)</v>
      </c>
      <c r="C533" s="25" t="str">
        <f>'101_transform'!D531</f>
        <v>60404   A  Земля (c 13.02.2018)</v>
      </c>
      <c r="D533" s="25">
        <f>'101_transform'!E531</f>
        <v>0</v>
      </c>
      <c r="E533" s="25">
        <f>'101_transform'!F531</f>
        <v>0</v>
      </c>
      <c r="F533" s="25">
        <f>'101_transform'!G531</f>
        <v>0</v>
      </c>
      <c r="G533" s="25">
        <f>'101_transform'!H531</f>
        <v>0</v>
      </c>
    </row>
    <row r="534" spans="1:7" ht="15" x14ac:dyDescent="0.2">
      <c r="A534" s="12" t="str">
        <f t="shared" si="8"/>
        <v>КБ "Байкалкредобанк" (АО) (2990) 60405</v>
      </c>
      <c r="B534" s="25" t="str">
        <f>'101_transform'!C532</f>
        <v>КБ "Байкалкредобанк" (АО) (2990)</v>
      </c>
      <c r="C534" s="25" t="str">
        <f>'101_transform'!D532</f>
        <v>60405   П
A (до 31.01.2003)  Резервы на возможные потери (c 13.02.2018)
Долгосрочно арендуемые основные средства (до 31.01.2003)</v>
      </c>
      <c r="D534" s="25">
        <f>'101_transform'!E532</f>
        <v>0</v>
      </c>
      <c r="E534" s="25">
        <f>'101_transform'!F532</f>
        <v>0</v>
      </c>
      <c r="F534" s="25">
        <f>'101_transform'!G532</f>
        <v>0</v>
      </c>
      <c r="G534" s="25">
        <f>'101_transform'!H532</f>
        <v>0</v>
      </c>
    </row>
    <row r="535" spans="1:7" ht="15" x14ac:dyDescent="0.2">
      <c r="A535" s="12" t="str">
        <f t="shared" si="8"/>
        <v>КБ "Байкалкредобанк" (АО) (2990) 60414</v>
      </c>
      <c r="B535" s="25" t="str">
        <f>'101_transform'!C533</f>
        <v>КБ "Байкалкредобанк" (АО) (2990)</v>
      </c>
      <c r="C535" s="25" t="str">
        <f>'101_transform'!D533</f>
        <v>60414   П  Амортизация основных средств (кроме земли) (c 13.02.2018)</v>
      </c>
      <c r="D535" s="25">
        <f>'101_transform'!E533</f>
        <v>0</v>
      </c>
      <c r="E535" s="25">
        <f>'101_transform'!F533</f>
        <v>10634</v>
      </c>
      <c r="F535" s="25">
        <f>'101_transform'!G533</f>
        <v>0</v>
      </c>
      <c r="G535" s="25">
        <f>'101_transform'!H533</f>
        <v>11066</v>
      </c>
    </row>
    <row r="536" spans="1:7" ht="15" x14ac:dyDescent="0.2">
      <c r="A536" s="12" t="str">
        <f t="shared" si="8"/>
        <v>КБ "Байкалкредобанк" (АО) (2990) 60415</v>
      </c>
      <c r="B536" s="25" t="str">
        <f>'101_transform'!C534</f>
        <v>КБ "Байкалкредобанк" (АО) (2990)</v>
      </c>
      <c r="C536" s="25" t="str">
        <f>'101_transform'!D534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36" s="25">
        <f>'101_transform'!E534</f>
        <v>0</v>
      </c>
      <c r="E536" s="25">
        <f>'101_transform'!F534</f>
        <v>0</v>
      </c>
      <c r="F536" s="25">
        <f>'101_transform'!G534</f>
        <v>0</v>
      </c>
      <c r="G536" s="25">
        <f>'101_transform'!H534</f>
        <v>0</v>
      </c>
    </row>
    <row r="537" spans="1:7" ht="15" x14ac:dyDescent="0.2">
      <c r="A537" s="12" t="str">
        <f t="shared" si="8"/>
        <v>КБ "Байкалкредобанк" (АО) (2990) 61901</v>
      </c>
      <c r="B537" s="25" t="str">
        <f>'101_transform'!C535</f>
        <v>КБ "Байкалкредобанк" (АО) (2990)</v>
      </c>
      <c r="C537" s="25" t="str">
        <f>'101_transform'!D535</f>
        <v>61901   A  Земля, временно неиспользуемая в основной деятельности</v>
      </c>
      <c r="D537" s="25">
        <f>'101_transform'!E535</f>
        <v>0</v>
      </c>
      <c r="E537" s="25">
        <f>'101_transform'!F535</f>
        <v>0</v>
      </c>
      <c r="F537" s="25">
        <f>'101_transform'!G535</f>
        <v>0</v>
      </c>
      <c r="G537" s="25">
        <f>'101_transform'!H535</f>
        <v>0</v>
      </c>
    </row>
    <row r="538" spans="1:7" ht="15" x14ac:dyDescent="0.2">
      <c r="A538" s="12" t="str">
        <f t="shared" si="8"/>
        <v>КБ "Байкалкредобанк" (АО) (2990) 61902</v>
      </c>
      <c r="B538" s="25" t="str">
        <f>'101_transform'!C536</f>
        <v>КБ "Байкалкредобанк" (АО) (2990)</v>
      </c>
      <c r="C538" s="25" t="str">
        <f>'101_transform'!D536</f>
        <v>61902   A  Земля, временно неиспользуемая в основной деятельности, переданная в аренду</v>
      </c>
      <c r="D538" s="25">
        <f>'101_transform'!E536</f>
        <v>0</v>
      </c>
      <c r="E538" s="25">
        <f>'101_transform'!F536</f>
        <v>0</v>
      </c>
      <c r="F538" s="25">
        <f>'101_transform'!G536</f>
        <v>0</v>
      </c>
      <c r="G538" s="25">
        <f>'101_transform'!H536</f>
        <v>0</v>
      </c>
    </row>
    <row r="539" spans="1:7" ht="15" x14ac:dyDescent="0.2">
      <c r="A539" s="12" t="str">
        <f t="shared" si="8"/>
        <v>КБ "Байкалкредобанк" (АО) (2990) 61903</v>
      </c>
      <c r="B539" s="25" t="str">
        <f>'101_transform'!C537</f>
        <v>КБ "Байкалкредобанк" (АО) (2990)</v>
      </c>
      <c r="C539" s="25" t="str">
        <f>'101_transform'!D537</f>
        <v>61903   A  Недвижимость (кроме земли), временно неиспользуемая в основной деятельности</v>
      </c>
      <c r="D539" s="25">
        <f>'101_transform'!E537</f>
        <v>0</v>
      </c>
      <c r="E539" s="25">
        <f>'101_transform'!F537</f>
        <v>0</v>
      </c>
      <c r="F539" s="25">
        <f>'101_transform'!G537</f>
        <v>0</v>
      </c>
      <c r="G539" s="25">
        <f>'101_transform'!H537</f>
        <v>0</v>
      </c>
    </row>
    <row r="540" spans="1:7" ht="15" x14ac:dyDescent="0.2">
      <c r="A540" s="12" t="str">
        <f t="shared" si="8"/>
        <v>КБ "Байкалкредобанк" (АО) (2990) 61904</v>
      </c>
      <c r="B540" s="25" t="str">
        <f>'101_transform'!C538</f>
        <v>КБ "Байкалкредобанк" (АО) (2990)</v>
      </c>
      <c r="C540" s="25" t="str">
        <f>'101_transform'!D538</f>
        <v>61904   A  Недвижимость (кроме земли), временно неиспользуемая в основной деятельности, переданная в аренду</v>
      </c>
      <c r="D540" s="25">
        <f>'101_transform'!E538</f>
        <v>0</v>
      </c>
      <c r="E540" s="25">
        <f>'101_transform'!F538</f>
        <v>0</v>
      </c>
      <c r="F540" s="25">
        <f>'101_transform'!G538</f>
        <v>0</v>
      </c>
      <c r="G540" s="25">
        <f>'101_transform'!H538</f>
        <v>0</v>
      </c>
    </row>
    <row r="541" spans="1:7" ht="15" x14ac:dyDescent="0.2">
      <c r="A541" s="12" t="str">
        <f t="shared" si="8"/>
        <v>КБ "Байкалкредобанк" (АО) (2990) 61905</v>
      </c>
      <c r="B541" s="25" t="str">
        <f>'101_transform'!C539</f>
        <v>КБ "Байкалкредобанк" (АО) (2990)</v>
      </c>
      <c r="C541" s="25" t="str">
        <f>'101_transform'!D539</f>
        <v>61905   A  Земля, временно неиспользуемая в основной деятельности, учитываемая по справедливой стоимости</v>
      </c>
      <c r="D541" s="25">
        <f>'101_transform'!E539</f>
        <v>0</v>
      </c>
      <c r="E541" s="25">
        <f>'101_transform'!F539</f>
        <v>0</v>
      </c>
      <c r="F541" s="25">
        <f>'101_transform'!G539</f>
        <v>0</v>
      </c>
      <c r="G541" s="25">
        <f>'101_transform'!H539</f>
        <v>0</v>
      </c>
    </row>
    <row r="542" spans="1:7" ht="15" x14ac:dyDescent="0.2">
      <c r="A542" s="12" t="str">
        <f t="shared" si="8"/>
        <v>КБ "Байкалкредобанк" (АО) (2990) 61906</v>
      </c>
      <c r="B542" s="25" t="str">
        <f>'101_transform'!C540</f>
        <v>КБ "Байкалкредобанк" (АО) (2990)</v>
      </c>
      <c r="C542" s="25" t="str">
        <f>'101_transform'!D540</f>
        <v>61906   A  Земля, временно неиспользуемая в основной деятельности, учитываемая по справедливой стоимости, переданная в аренду</v>
      </c>
      <c r="D542" s="25">
        <f>'101_transform'!E540</f>
        <v>0</v>
      </c>
      <c r="E542" s="25">
        <f>'101_transform'!F540</f>
        <v>0</v>
      </c>
      <c r="F542" s="25">
        <f>'101_transform'!G540</f>
        <v>0</v>
      </c>
      <c r="G542" s="25">
        <f>'101_transform'!H540</f>
        <v>0</v>
      </c>
    </row>
    <row r="543" spans="1:7" ht="15" x14ac:dyDescent="0.2">
      <c r="A543" s="12" t="str">
        <f t="shared" si="8"/>
        <v>КБ "Байкалкредобанк" (АО) (2990) 61907</v>
      </c>
      <c r="B543" s="25" t="str">
        <f>'101_transform'!C541</f>
        <v>КБ "Байкалкредобанк" (АО) (2990)</v>
      </c>
      <c r="C543" s="25" t="str">
        <f>'101_transform'!D541</f>
        <v>61907   A  Недвижимость (кроме земли), временно неиспользуемая в основной деятельности, учитываемая по справедливой стоимости</v>
      </c>
      <c r="D543" s="25">
        <f>'101_transform'!E541</f>
        <v>0</v>
      </c>
      <c r="E543" s="25">
        <f>'101_transform'!F541</f>
        <v>0</v>
      </c>
      <c r="F543" s="25">
        <f>'101_transform'!G541</f>
        <v>0</v>
      </c>
      <c r="G543" s="25">
        <f>'101_transform'!H541</f>
        <v>0</v>
      </c>
    </row>
    <row r="544" spans="1:7" ht="15" x14ac:dyDescent="0.2">
      <c r="A544" s="12" t="str">
        <f t="shared" si="8"/>
        <v>КБ "Байкалкредобанк" (АО) (2990) 61908</v>
      </c>
      <c r="B544" s="25" t="str">
        <f>'101_transform'!C542</f>
        <v>КБ "Байкалкредобанк" (АО) (2990)</v>
      </c>
      <c r="C544" s="25" t="str">
        <f>'101_transform'!D542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44" s="25">
        <f>'101_transform'!E542</f>
        <v>0</v>
      </c>
      <c r="E544" s="25">
        <f>'101_transform'!F542</f>
        <v>0</v>
      </c>
      <c r="F544" s="25">
        <f>'101_transform'!G542</f>
        <v>0</v>
      </c>
      <c r="G544" s="25">
        <f>'101_transform'!H542</f>
        <v>0</v>
      </c>
    </row>
    <row r="545" spans="1:7" ht="15" x14ac:dyDescent="0.2">
      <c r="A545" s="12" t="str">
        <f t="shared" si="8"/>
        <v>КБ "Байкалкредобанк" (АО) (2990) 61909</v>
      </c>
      <c r="B545" s="25" t="str">
        <f>'101_transform'!C543</f>
        <v>КБ "Байкалкредобанк" (АО) (2990)</v>
      </c>
      <c r="C545" s="25" t="str">
        <f>'101_transform'!D543</f>
        <v>61909   П  Амортизация недвижимости (кроме земли), временно неиспользуемой в основной деятельности</v>
      </c>
      <c r="D545" s="25">
        <f>'101_transform'!E543</f>
        <v>0</v>
      </c>
      <c r="E545" s="25">
        <f>'101_transform'!F543</f>
        <v>0</v>
      </c>
      <c r="F545" s="25">
        <f>'101_transform'!G543</f>
        <v>0</v>
      </c>
      <c r="G545" s="25">
        <f>'101_transform'!H543</f>
        <v>0</v>
      </c>
    </row>
    <row r="546" spans="1:7" ht="15" x14ac:dyDescent="0.2">
      <c r="A546" s="12" t="str">
        <f t="shared" si="8"/>
        <v>КБ "Байкалкредобанк" (АО) (2990) 61910</v>
      </c>
      <c r="B546" s="25" t="str">
        <f>'101_transform'!C544</f>
        <v>КБ "Байкалкредобанк" (АО) (2990)</v>
      </c>
      <c r="C546" s="25" t="str">
        <f>'101_transform'!D544</f>
        <v>61910   П  Амортизация недвижимости (кроме земли), временно неиспользуемой в основной деятельности, переданной в аренду</v>
      </c>
      <c r="D546" s="25">
        <f>'101_transform'!E544</f>
        <v>0</v>
      </c>
      <c r="E546" s="25">
        <f>'101_transform'!F544</f>
        <v>0</v>
      </c>
      <c r="F546" s="25">
        <f>'101_transform'!G544</f>
        <v>0</v>
      </c>
      <c r="G546" s="25">
        <f>'101_transform'!H544</f>
        <v>0</v>
      </c>
    </row>
    <row r="547" spans="1:7" ht="15" x14ac:dyDescent="0.2">
      <c r="A547" s="12" t="str">
        <f t="shared" si="8"/>
        <v>КБ "Байкалкредобанк" (АО) (2990) 61911</v>
      </c>
      <c r="B547" s="25" t="str">
        <f>'101_transform'!C545</f>
        <v>КБ "Байкалкредобанк" (АО) (2990)</v>
      </c>
      <c r="C547" s="25" t="str">
        <f>'101_transform'!D545</f>
        <v>61911   A  Вложения в сооружение (строительство) объектов недвижимости, временно неиспользуемой в основной деятельности</v>
      </c>
      <c r="D547" s="25">
        <f>'101_transform'!E545</f>
        <v>0</v>
      </c>
      <c r="E547" s="25">
        <f>'101_transform'!F545</f>
        <v>0</v>
      </c>
      <c r="F547" s="25">
        <f>'101_transform'!G545</f>
        <v>0</v>
      </c>
      <c r="G547" s="25">
        <f>'101_transform'!H545</f>
        <v>0</v>
      </c>
    </row>
    <row r="548" spans="1:7" ht="15" x14ac:dyDescent="0.2">
      <c r="A548" s="12" t="str">
        <f t="shared" si="8"/>
        <v>КБ "Байкалкредобанк" (АО) (2990) 61912</v>
      </c>
      <c r="B548" s="25" t="str">
        <f>'101_transform'!C546</f>
        <v>КБ "Байкалкредобанк" (АО) (2990)</v>
      </c>
      <c r="C548" s="25" t="str">
        <f>'101_transform'!D546</f>
        <v>61912   П  Резервы на возможные потери</v>
      </c>
      <c r="D548" s="25">
        <f>'101_transform'!E546</f>
        <v>0</v>
      </c>
      <c r="E548" s="25">
        <f>'101_transform'!F546</f>
        <v>0</v>
      </c>
      <c r="F548" s="25">
        <f>'101_transform'!G546</f>
        <v>0</v>
      </c>
      <c r="G548" s="25">
        <f>'101_transform'!H546</f>
        <v>0</v>
      </c>
    </row>
    <row r="549" spans="1:7" ht="15" x14ac:dyDescent="0.2">
      <c r="A549" s="12" t="str">
        <f t="shared" si="8"/>
        <v>КБ "Байкалкредобанк" (АО) (2990) 62001</v>
      </c>
      <c r="B549" s="25" t="str">
        <f>'101_transform'!C547</f>
        <v>КБ "Байкалкредобанк" (АО) (2990)</v>
      </c>
      <c r="C549" s="25" t="str">
        <f>'101_transform'!D547</f>
        <v>62001   A  Долгосрочные активы, предназначенные для продажи</v>
      </c>
      <c r="D549" s="25">
        <f>'101_transform'!E547</f>
        <v>2033</v>
      </c>
      <c r="E549" s="25">
        <f>'101_transform'!F547</f>
        <v>0</v>
      </c>
      <c r="F549" s="25">
        <f>'101_transform'!G547</f>
        <v>2033</v>
      </c>
      <c r="G549" s="25">
        <f>'101_transform'!H547</f>
        <v>0</v>
      </c>
    </row>
    <row r="550" spans="1:7" ht="15" x14ac:dyDescent="0.2">
      <c r="A550" s="12" t="str">
        <f t="shared" si="8"/>
        <v>КБ "Байкалкредобанк" (АО) (2990) 62002</v>
      </c>
      <c r="B550" s="25" t="str">
        <f>'101_transform'!C548</f>
        <v>КБ "Байкалкредобанк" (АО) (2990)</v>
      </c>
      <c r="C550" s="25" t="str">
        <f>'101_transform'!D548</f>
        <v>62002   П  Резервы на возможные потери</v>
      </c>
      <c r="D550" s="25">
        <f>'101_transform'!E548</f>
        <v>0</v>
      </c>
      <c r="E550" s="25">
        <f>'101_transform'!F548</f>
        <v>1524</v>
      </c>
      <c r="F550" s="25">
        <f>'101_transform'!G548</f>
        <v>0</v>
      </c>
      <c r="G550" s="25">
        <f>'101_transform'!H548</f>
        <v>1524</v>
      </c>
    </row>
    <row r="551" spans="1:7" ht="15" x14ac:dyDescent="0.2">
      <c r="A551" s="12" t="str">
        <f t="shared" si="8"/>
        <v>КБ "Байкалкредобанк" (АО) (2990) 62101</v>
      </c>
      <c r="B551" s="25" t="str">
        <f>'101_transform'!C549</f>
        <v>КБ "Байкалкредобанк" (АО) (2990)</v>
      </c>
      <c r="C551" s="25" t="str">
        <f>'101_transform'!D549</f>
        <v>62101   A  Средства труда, полученные по договорам отступного, залога, назначение которых не определено</v>
      </c>
      <c r="D551" s="25">
        <f>'101_transform'!E549</f>
        <v>0</v>
      </c>
      <c r="E551" s="25">
        <f>'101_transform'!F549</f>
        <v>0</v>
      </c>
      <c r="F551" s="25">
        <f>'101_transform'!G549</f>
        <v>0</v>
      </c>
      <c r="G551" s="25">
        <f>'101_transform'!H549</f>
        <v>0</v>
      </c>
    </row>
    <row r="552" spans="1:7" ht="15" x14ac:dyDescent="0.2">
      <c r="A552" s="12" t="str">
        <f t="shared" si="8"/>
        <v>КБ "Байкалкредобанк" (АО) (2990) 62102</v>
      </c>
      <c r="B552" s="25" t="str">
        <f>'101_transform'!C550</f>
        <v>КБ "Байкалкредобанк" (АО) (2990)</v>
      </c>
      <c r="C552" s="25" t="str">
        <f>'101_transform'!D550</f>
        <v>62102   A  Предметы труда, полученные по договорам отступного, залога, назначение которых не определено</v>
      </c>
      <c r="D552" s="25">
        <f>'101_transform'!E550</f>
        <v>0</v>
      </c>
      <c r="E552" s="25">
        <f>'101_transform'!F550</f>
        <v>0</v>
      </c>
      <c r="F552" s="25">
        <f>'101_transform'!G550</f>
        <v>0</v>
      </c>
      <c r="G552" s="25">
        <f>'101_transform'!H550</f>
        <v>0</v>
      </c>
    </row>
    <row r="553" spans="1:7" ht="15" x14ac:dyDescent="0.2">
      <c r="A553" s="12" t="str">
        <f t="shared" si="8"/>
        <v>КБ "Байкалкредобанк" (АО) (2990) 62103</v>
      </c>
      <c r="B553" s="25" t="str">
        <f>'101_transform'!C551</f>
        <v>КБ "Байкалкредобанк" (АО) (2990)</v>
      </c>
      <c r="C553" s="25" t="str">
        <f>'101_transform'!D551</f>
        <v>62103   П  Резервы на возможные потери</v>
      </c>
      <c r="D553" s="25">
        <f>'101_transform'!E551</f>
        <v>0</v>
      </c>
      <c r="E553" s="25">
        <f>'101_transform'!F551</f>
        <v>0</v>
      </c>
      <c r="F553" s="25">
        <f>'101_transform'!G551</f>
        <v>0</v>
      </c>
      <c r="G553" s="25">
        <f>'101_transform'!H551</f>
        <v>0</v>
      </c>
    </row>
    <row r="554" spans="1:7" ht="15" x14ac:dyDescent="0.2">
      <c r="A554" s="12" t="str">
        <f t="shared" si="8"/>
        <v>АО "БАЛАКОВО-БАНК" (444) 60401</v>
      </c>
      <c r="B554" s="25" t="str">
        <f>'101_transform'!C552</f>
        <v>АО "БАЛАКОВО-БАНК" (444)</v>
      </c>
      <c r="C554" s="25" t="str">
        <f>'101_transform'!D552</f>
        <v>60401   A  Основные средства (кроме земли) (c 13.02.2018)_x000D_Категория 1- Здания и сооружения (до 31.12.2002)</v>
      </c>
      <c r="D554" s="25">
        <f>'101_transform'!E552</f>
        <v>109765</v>
      </c>
      <c r="E554" s="25">
        <f>'101_transform'!F552</f>
        <v>0</v>
      </c>
      <c r="F554" s="25">
        <f>'101_transform'!G552</f>
        <v>98365</v>
      </c>
      <c r="G554" s="25">
        <f>'101_transform'!H552</f>
        <v>0</v>
      </c>
    </row>
    <row r="555" spans="1:7" ht="15" x14ac:dyDescent="0.2">
      <c r="A555" s="12" t="str">
        <f t="shared" si="8"/>
        <v>АО "БАЛАКОВО-БАНК" (444) 60404</v>
      </c>
      <c r="B555" s="25" t="str">
        <f>'101_transform'!C553</f>
        <v>АО "БАЛАКОВО-БАНК" (444)</v>
      </c>
      <c r="C555" s="25" t="str">
        <f>'101_transform'!D553</f>
        <v>60404   A  Земля (c 13.02.2018)</v>
      </c>
      <c r="D555" s="25">
        <f>'101_transform'!E553</f>
        <v>10210</v>
      </c>
      <c r="E555" s="25">
        <f>'101_transform'!F553</f>
        <v>0</v>
      </c>
      <c r="F555" s="25">
        <f>'101_transform'!G553</f>
        <v>10210</v>
      </c>
      <c r="G555" s="25">
        <f>'101_transform'!H553</f>
        <v>0</v>
      </c>
    </row>
    <row r="556" spans="1:7" ht="15" x14ac:dyDescent="0.2">
      <c r="A556" s="12" t="str">
        <f t="shared" si="8"/>
        <v>АО "БАЛАКОВО-БАНК" (444) 60405</v>
      </c>
      <c r="B556" s="25" t="str">
        <f>'101_transform'!C554</f>
        <v>АО "БАЛАКОВО-БАНК" (444)</v>
      </c>
      <c r="C556" s="25" t="str">
        <f>'101_transform'!D554</f>
        <v>60405   П
A (до 31.01.2003)  Резервы на возможные потери (c 13.02.2018)
Долгосрочно арендуемые основные средства (до 31.01.2003)</v>
      </c>
      <c r="D556" s="25">
        <f>'101_transform'!E554</f>
        <v>0</v>
      </c>
      <c r="E556" s="25">
        <f>'101_transform'!F554</f>
        <v>0</v>
      </c>
      <c r="F556" s="25">
        <f>'101_transform'!G554</f>
        <v>0</v>
      </c>
      <c r="G556" s="25">
        <f>'101_transform'!H554</f>
        <v>0</v>
      </c>
    </row>
    <row r="557" spans="1:7" ht="15" x14ac:dyDescent="0.2">
      <c r="A557" s="12" t="str">
        <f t="shared" si="8"/>
        <v>АО "БАЛАКОВО-БАНК" (444) 60414</v>
      </c>
      <c r="B557" s="25" t="str">
        <f>'101_transform'!C555</f>
        <v>АО "БАЛАКОВО-БАНК" (444)</v>
      </c>
      <c r="C557" s="25" t="str">
        <f>'101_transform'!D555</f>
        <v>60414   П  Амортизация основных средств (кроме земли) (c 13.02.2018)</v>
      </c>
      <c r="D557" s="25">
        <f>'101_transform'!E555</f>
        <v>0</v>
      </c>
      <c r="E557" s="25">
        <f>'101_transform'!F555</f>
        <v>33887</v>
      </c>
      <c r="F557" s="25">
        <f>'101_transform'!G555</f>
        <v>0</v>
      </c>
      <c r="G557" s="25">
        <f>'101_transform'!H555</f>
        <v>32637</v>
      </c>
    </row>
    <row r="558" spans="1:7" ht="15" x14ac:dyDescent="0.2">
      <c r="A558" s="12" t="str">
        <f t="shared" si="8"/>
        <v>АО "БАЛАКОВО-БАНК" (444) 60415</v>
      </c>
      <c r="B558" s="25" t="str">
        <f>'101_transform'!C556</f>
        <v>АО "БАЛАКОВО-БАНК" (444)</v>
      </c>
      <c r="C558" s="25" t="str">
        <f>'101_transform'!D556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58" s="25">
        <f>'101_transform'!E556</f>
        <v>96</v>
      </c>
      <c r="E558" s="25">
        <f>'101_transform'!F556</f>
        <v>0</v>
      </c>
      <c r="F558" s="25">
        <f>'101_transform'!G556</f>
        <v>96</v>
      </c>
      <c r="G558" s="25">
        <f>'101_transform'!H556</f>
        <v>0</v>
      </c>
    </row>
    <row r="559" spans="1:7" ht="15" x14ac:dyDescent="0.2">
      <c r="A559" s="12" t="str">
        <f t="shared" si="8"/>
        <v>АО "БАЛАКОВО-БАНК" (444) 61901</v>
      </c>
      <c r="B559" s="25" t="str">
        <f>'101_transform'!C557</f>
        <v>АО "БАЛАКОВО-БАНК" (444)</v>
      </c>
      <c r="C559" s="25" t="str">
        <f>'101_transform'!D557</f>
        <v>61901   A  Земля, временно неиспользуемая в основной деятельности</v>
      </c>
      <c r="D559" s="25">
        <f>'101_transform'!E557</f>
        <v>0</v>
      </c>
      <c r="E559" s="25">
        <f>'101_transform'!F557</f>
        <v>0</v>
      </c>
      <c r="F559" s="25">
        <f>'101_transform'!G557</f>
        <v>0</v>
      </c>
      <c r="G559" s="25">
        <f>'101_transform'!H557</f>
        <v>0</v>
      </c>
    </row>
    <row r="560" spans="1:7" ht="15" x14ac:dyDescent="0.2">
      <c r="A560" s="12" t="str">
        <f t="shared" si="8"/>
        <v>АО "БАЛАКОВО-БАНК" (444) 61902</v>
      </c>
      <c r="B560" s="25" t="str">
        <f>'101_transform'!C558</f>
        <v>АО "БАЛАКОВО-БАНК" (444)</v>
      </c>
      <c r="C560" s="25" t="str">
        <f>'101_transform'!D558</f>
        <v>61902   A  Земля, временно неиспользуемая в основной деятельности, переданная в аренду</v>
      </c>
      <c r="D560" s="25">
        <f>'101_transform'!E558</f>
        <v>0</v>
      </c>
      <c r="E560" s="25">
        <f>'101_transform'!F558</f>
        <v>0</v>
      </c>
      <c r="F560" s="25">
        <f>'101_transform'!G558</f>
        <v>0</v>
      </c>
      <c r="G560" s="25">
        <f>'101_transform'!H558</f>
        <v>0</v>
      </c>
    </row>
    <row r="561" spans="1:7" ht="15" x14ac:dyDescent="0.2">
      <c r="A561" s="12" t="str">
        <f t="shared" si="8"/>
        <v>АО "БАЛАКОВО-БАНК" (444) 61903</v>
      </c>
      <c r="B561" s="25" t="str">
        <f>'101_transform'!C559</f>
        <v>АО "БАЛАКОВО-БАНК" (444)</v>
      </c>
      <c r="C561" s="25" t="str">
        <f>'101_transform'!D559</f>
        <v>61903   A  Недвижимость (кроме земли), временно неиспользуемая в основной деятельности</v>
      </c>
      <c r="D561" s="25">
        <f>'101_transform'!E559</f>
        <v>0</v>
      </c>
      <c r="E561" s="25">
        <f>'101_transform'!F559</f>
        <v>0</v>
      </c>
      <c r="F561" s="25">
        <f>'101_transform'!G559</f>
        <v>0</v>
      </c>
      <c r="G561" s="25">
        <f>'101_transform'!H559</f>
        <v>0</v>
      </c>
    </row>
    <row r="562" spans="1:7" ht="15" x14ac:dyDescent="0.2">
      <c r="A562" s="12" t="str">
        <f t="shared" si="8"/>
        <v>АО "БАЛАКОВО-БАНК" (444) 61904</v>
      </c>
      <c r="B562" s="25" t="str">
        <f>'101_transform'!C560</f>
        <v>АО "БАЛАКОВО-БАНК" (444)</v>
      </c>
      <c r="C562" s="25" t="str">
        <f>'101_transform'!D560</f>
        <v>61904   A  Недвижимость (кроме земли), временно неиспользуемая в основной деятельности, переданная в аренду</v>
      </c>
      <c r="D562" s="25">
        <f>'101_transform'!E560</f>
        <v>0</v>
      </c>
      <c r="E562" s="25">
        <f>'101_transform'!F560</f>
        <v>0</v>
      </c>
      <c r="F562" s="25">
        <f>'101_transform'!G560</f>
        <v>0</v>
      </c>
      <c r="G562" s="25">
        <f>'101_transform'!H560</f>
        <v>0</v>
      </c>
    </row>
    <row r="563" spans="1:7" ht="15" x14ac:dyDescent="0.2">
      <c r="A563" s="12" t="str">
        <f t="shared" si="8"/>
        <v>АО "БАЛАКОВО-БАНК" (444) 61905</v>
      </c>
      <c r="B563" s="25" t="str">
        <f>'101_transform'!C561</f>
        <v>АО "БАЛАКОВО-БАНК" (444)</v>
      </c>
      <c r="C563" s="25" t="str">
        <f>'101_transform'!D561</f>
        <v>61905   A  Земля, временно неиспользуемая в основной деятельности, учитываемая по справедливой стоимости</v>
      </c>
      <c r="D563" s="25">
        <f>'101_transform'!E561</f>
        <v>0</v>
      </c>
      <c r="E563" s="25">
        <f>'101_transform'!F561</f>
        <v>0</v>
      </c>
      <c r="F563" s="25">
        <f>'101_transform'!G561</f>
        <v>0</v>
      </c>
      <c r="G563" s="25">
        <f>'101_transform'!H561</f>
        <v>0</v>
      </c>
    </row>
    <row r="564" spans="1:7" ht="15" x14ac:dyDescent="0.2">
      <c r="A564" s="12" t="str">
        <f t="shared" si="8"/>
        <v>АО "БАЛАКОВО-БАНК" (444) 61906</v>
      </c>
      <c r="B564" s="25" t="str">
        <f>'101_transform'!C562</f>
        <v>АО "БАЛАКОВО-БАНК" (444)</v>
      </c>
      <c r="C564" s="25" t="str">
        <f>'101_transform'!D562</f>
        <v>61906   A  Земля, временно неиспользуемая в основной деятельности, учитываемая по справедливой стоимости, переданная в аренду</v>
      </c>
      <c r="D564" s="25">
        <f>'101_transform'!E562</f>
        <v>0</v>
      </c>
      <c r="E564" s="25">
        <f>'101_transform'!F562</f>
        <v>0</v>
      </c>
      <c r="F564" s="25">
        <f>'101_transform'!G562</f>
        <v>0</v>
      </c>
      <c r="G564" s="25">
        <f>'101_transform'!H562</f>
        <v>0</v>
      </c>
    </row>
    <row r="565" spans="1:7" ht="15" x14ac:dyDescent="0.2">
      <c r="A565" s="12" t="str">
        <f t="shared" si="8"/>
        <v>АО "БАЛАКОВО-БАНК" (444) 61907</v>
      </c>
      <c r="B565" s="25" t="str">
        <f>'101_transform'!C563</f>
        <v>АО "БАЛАКОВО-БАНК" (444)</v>
      </c>
      <c r="C565" s="25" t="str">
        <f>'101_transform'!D563</f>
        <v>61907   A  Недвижимость (кроме земли), временно неиспользуемая в основной деятельности, учитываемая по справедливой стоимости</v>
      </c>
      <c r="D565" s="25">
        <f>'101_transform'!E563</f>
        <v>0</v>
      </c>
      <c r="E565" s="25">
        <f>'101_transform'!F563</f>
        <v>0</v>
      </c>
      <c r="F565" s="25">
        <f>'101_transform'!G563</f>
        <v>0</v>
      </c>
      <c r="G565" s="25">
        <f>'101_transform'!H563</f>
        <v>0</v>
      </c>
    </row>
    <row r="566" spans="1:7" ht="15" x14ac:dyDescent="0.2">
      <c r="A566" s="12" t="str">
        <f t="shared" si="8"/>
        <v>АО "БАЛАКОВО-БАНК" (444) 61908</v>
      </c>
      <c r="B566" s="25" t="str">
        <f>'101_transform'!C564</f>
        <v>АО "БАЛАКОВО-БАНК" (444)</v>
      </c>
      <c r="C566" s="25" t="str">
        <f>'101_transform'!D564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66" s="25">
        <f>'101_transform'!E564</f>
        <v>0</v>
      </c>
      <c r="E566" s="25">
        <f>'101_transform'!F564</f>
        <v>0</v>
      </c>
      <c r="F566" s="25">
        <f>'101_transform'!G564</f>
        <v>0</v>
      </c>
      <c r="G566" s="25">
        <f>'101_transform'!H564</f>
        <v>0</v>
      </c>
    </row>
    <row r="567" spans="1:7" ht="15" x14ac:dyDescent="0.2">
      <c r="A567" s="12" t="str">
        <f t="shared" si="8"/>
        <v>АО "БАЛАКОВО-БАНК" (444) 61909</v>
      </c>
      <c r="B567" s="25" t="str">
        <f>'101_transform'!C565</f>
        <v>АО "БАЛАКОВО-БАНК" (444)</v>
      </c>
      <c r="C567" s="25" t="str">
        <f>'101_transform'!D565</f>
        <v>61909   П  Амортизация недвижимости (кроме земли), временно неиспользуемой в основной деятельности</v>
      </c>
      <c r="D567" s="25">
        <f>'101_transform'!E565</f>
        <v>0</v>
      </c>
      <c r="E567" s="25">
        <f>'101_transform'!F565</f>
        <v>0</v>
      </c>
      <c r="F567" s="25">
        <f>'101_transform'!G565</f>
        <v>0</v>
      </c>
      <c r="G567" s="25">
        <f>'101_transform'!H565</f>
        <v>0</v>
      </c>
    </row>
    <row r="568" spans="1:7" ht="15" x14ac:dyDescent="0.2">
      <c r="A568" s="12" t="str">
        <f t="shared" si="8"/>
        <v>АО "БАЛАКОВО-БАНК" (444) 61910</v>
      </c>
      <c r="B568" s="25" t="str">
        <f>'101_transform'!C566</f>
        <v>АО "БАЛАКОВО-БАНК" (444)</v>
      </c>
      <c r="C568" s="25" t="str">
        <f>'101_transform'!D566</f>
        <v>61910   П  Амортизация недвижимости (кроме земли), временно неиспользуемой в основной деятельности, переданной в аренду</v>
      </c>
      <c r="D568" s="25">
        <f>'101_transform'!E566</f>
        <v>0</v>
      </c>
      <c r="E568" s="25">
        <f>'101_transform'!F566</f>
        <v>0</v>
      </c>
      <c r="F568" s="25">
        <f>'101_transform'!G566</f>
        <v>0</v>
      </c>
      <c r="G568" s="25">
        <f>'101_transform'!H566</f>
        <v>0</v>
      </c>
    </row>
    <row r="569" spans="1:7" ht="15" x14ac:dyDescent="0.2">
      <c r="A569" s="12" t="str">
        <f t="shared" si="8"/>
        <v>АО "БАЛАКОВО-БАНК" (444) 61911</v>
      </c>
      <c r="B569" s="25" t="str">
        <f>'101_transform'!C567</f>
        <v>АО "БАЛАКОВО-БАНК" (444)</v>
      </c>
      <c r="C569" s="25" t="str">
        <f>'101_transform'!D567</f>
        <v>61911   A  Вложения в сооружение (строительство) объектов недвижимости, временно неиспользуемой в основной деятельности</v>
      </c>
      <c r="D569" s="25">
        <f>'101_transform'!E567</f>
        <v>0</v>
      </c>
      <c r="E569" s="25">
        <f>'101_transform'!F567</f>
        <v>0</v>
      </c>
      <c r="F569" s="25">
        <f>'101_transform'!G567</f>
        <v>0</v>
      </c>
      <c r="G569" s="25">
        <f>'101_transform'!H567</f>
        <v>0</v>
      </c>
    </row>
    <row r="570" spans="1:7" ht="15" x14ac:dyDescent="0.2">
      <c r="A570" s="12" t="str">
        <f t="shared" si="8"/>
        <v>АО "БАЛАКОВО-БАНК" (444) 61912</v>
      </c>
      <c r="B570" s="25" t="str">
        <f>'101_transform'!C568</f>
        <v>АО "БАЛАКОВО-БАНК" (444)</v>
      </c>
      <c r="C570" s="25" t="str">
        <f>'101_transform'!D568</f>
        <v>61912   П  Резервы на возможные потери</v>
      </c>
      <c r="D570" s="25">
        <f>'101_transform'!E568</f>
        <v>0</v>
      </c>
      <c r="E570" s="25">
        <f>'101_transform'!F568</f>
        <v>0</v>
      </c>
      <c r="F570" s="25">
        <f>'101_transform'!G568</f>
        <v>0</v>
      </c>
      <c r="G570" s="25">
        <f>'101_transform'!H568</f>
        <v>0</v>
      </c>
    </row>
    <row r="571" spans="1:7" ht="15" x14ac:dyDescent="0.2">
      <c r="A571" s="12" t="str">
        <f t="shared" si="8"/>
        <v>АО "БАЛАКОВО-БАНК" (444) 62001</v>
      </c>
      <c r="B571" s="25" t="str">
        <f>'101_transform'!C569</f>
        <v>АО "БАЛАКОВО-БАНК" (444)</v>
      </c>
      <c r="C571" s="25" t="str">
        <f>'101_transform'!D569</f>
        <v>62001   A  Долгосрочные активы, предназначенные для продажи</v>
      </c>
      <c r="D571" s="25">
        <f>'101_transform'!E569</f>
        <v>0</v>
      </c>
      <c r="E571" s="25">
        <f>'101_transform'!F569</f>
        <v>0</v>
      </c>
      <c r="F571" s="25">
        <f>'101_transform'!G569</f>
        <v>0</v>
      </c>
      <c r="G571" s="25">
        <f>'101_transform'!H569</f>
        <v>0</v>
      </c>
    </row>
    <row r="572" spans="1:7" ht="15" x14ac:dyDescent="0.2">
      <c r="A572" s="12" t="str">
        <f t="shared" si="8"/>
        <v>АО "БАЛАКОВО-БАНК" (444) 62002</v>
      </c>
      <c r="B572" s="25" t="str">
        <f>'101_transform'!C570</f>
        <v>АО "БАЛАКОВО-БАНК" (444)</v>
      </c>
      <c r="C572" s="25" t="str">
        <f>'101_transform'!D570</f>
        <v>62002   П  Резервы на возможные потери</v>
      </c>
      <c r="D572" s="25">
        <f>'101_transform'!E570</f>
        <v>0</v>
      </c>
      <c r="E572" s="25">
        <f>'101_transform'!F570</f>
        <v>0</v>
      </c>
      <c r="F572" s="25">
        <f>'101_transform'!G570</f>
        <v>0</v>
      </c>
      <c r="G572" s="25">
        <f>'101_transform'!H570</f>
        <v>0</v>
      </c>
    </row>
    <row r="573" spans="1:7" ht="15" x14ac:dyDescent="0.2">
      <c r="A573" s="12" t="str">
        <f t="shared" si="8"/>
        <v>АО "БАЛАКОВО-БАНК" (444) 62101</v>
      </c>
      <c r="B573" s="25" t="str">
        <f>'101_transform'!C571</f>
        <v>АО "БАЛАКОВО-БАНК" (444)</v>
      </c>
      <c r="C573" s="25" t="str">
        <f>'101_transform'!D571</f>
        <v>62101   A  Средства труда, полученные по договорам отступного, залога, назначение которых не определено</v>
      </c>
      <c r="D573" s="25">
        <f>'101_transform'!E571</f>
        <v>0</v>
      </c>
      <c r="E573" s="25">
        <f>'101_transform'!F571</f>
        <v>0</v>
      </c>
      <c r="F573" s="25">
        <f>'101_transform'!G571</f>
        <v>0</v>
      </c>
      <c r="G573" s="25">
        <f>'101_transform'!H571</f>
        <v>0</v>
      </c>
    </row>
    <row r="574" spans="1:7" ht="15" x14ac:dyDescent="0.2">
      <c r="A574" s="12" t="str">
        <f t="shared" si="8"/>
        <v>АО "БАЛАКОВО-БАНК" (444) 62102</v>
      </c>
      <c r="B574" s="25" t="str">
        <f>'101_transform'!C572</f>
        <v>АО "БАЛАКОВО-БАНК" (444)</v>
      </c>
      <c r="C574" s="25" t="str">
        <f>'101_transform'!D572</f>
        <v>62102   A  Предметы труда, полученные по договорам отступного, залога, назначение которых не определено</v>
      </c>
      <c r="D574" s="25">
        <f>'101_transform'!E572</f>
        <v>0</v>
      </c>
      <c r="E574" s="25">
        <f>'101_transform'!F572</f>
        <v>0</v>
      </c>
      <c r="F574" s="25">
        <f>'101_transform'!G572</f>
        <v>0</v>
      </c>
      <c r="G574" s="25">
        <f>'101_transform'!H572</f>
        <v>0</v>
      </c>
    </row>
    <row r="575" spans="1:7" ht="15" x14ac:dyDescent="0.2">
      <c r="A575" s="12" t="str">
        <f t="shared" si="8"/>
        <v>АО "БАЛАКОВО-БАНК" (444) 62103</v>
      </c>
      <c r="B575" s="25" t="str">
        <f>'101_transform'!C573</f>
        <v>АО "БАЛАКОВО-БАНК" (444)</v>
      </c>
      <c r="C575" s="25" t="str">
        <f>'101_transform'!D573</f>
        <v>62103   П  Резервы на возможные потери</v>
      </c>
      <c r="D575" s="25">
        <f>'101_transform'!E573</f>
        <v>0</v>
      </c>
      <c r="E575" s="25">
        <f>'101_transform'!F573</f>
        <v>0</v>
      </c>
      <c r="F575" s="25">
        <f>'101_transform'!G573</f>
        <v>0</v>
      </c>
      <c r="G575" s="25">
        <f>'101_transform'!H573</f>
        <v>0</v>
      </c>
    </row>
    <row r="576" spans="1:7" ht="15" x14ac:dyDescent="0.2">
      <c r="A576" s="12" t="str">
        <f t="shared" si="8"/>
        <v>ПАО "БАЛТИНВЕСТБАНК" (3176) 60401</v>
      </c>
      <c r="B576" s="25" t="str">
        <f>'101_transform'!C574</f>
        <v>ПАО "БАЛТИНВЕСТБАНК" (3176)</v>
      </c>
      <c r="C576" s="25" t="str">
        <f>'101_transform'!D574</f>
        <v>60401   A  Основные средства (кроме земли) (c 13.02.2018)_x000D_Категория 1- Здания и сооружения (до 31.12.2002)</v>
      </c>
      <c r="D576" s="25">
        <f>'101_transform'!E574</f>
        <v>126230</v>
      </c>
      <c r="E576" s="25">
        <f>'101_transform'!F574</f>
        <v>0</v>
      </c>
      <c r="F576" s="25">
        <f>'101_transform'!G574</f>
        <v>108405</v>
      </c>
      <c r="G576" s="25">
        <f>'101_transform'!H574</f>
        <v>0</v>
      </c>
    </row>
    <row r="577" spans="1:7" ht="15" x14ac:dyDescent="0.2">
      <c r="A577" s="12" t="str">
        <f t="shared" si="8"/>
        <v>ПАО "БАЛТИНВЕСТБАНК" (3176) 60404</v>
      </c>
      <c r="B577" s="25" t="str">
        <f>'101_transform'!C575</f>
        <v>ПАО "БАЛТИНВЕСТБАНК" (3176)</v>
      </c>
      <c r="C577" s="25" t="str">
        <f>'101_transform'!D575</f>
        <v>60404   A  Земля (c 13.02.2018)</v>
      </c>
      <c r="D577" s="25">
        <f>'101_transform'!E575</f>
        <v>0</v>
      </c>
      <c r="E577" s="25">
        <f>'101_transform'!F575</f>
        <v>0</v>
      </c>
      <c r="F577" s="25">
        <f>'101_transform'!G575</f>
        <v>0</v>
      </c>
      <c r="G577" s="25">
        <f>'101_transform'!H575</f>
        <v>0</v>
      </c>
    </row>
    <row r="578" spans="1:7" ht="15" x14ac:dyDescent="0.2">
      <c r="A578" s="12" t="str">
        <f t="shared" si="8"/>
        <v>ПАО "БАЛТИНВЕСТБАНК" (3176) 60405</v>
      </c>
      <c r="B578" s="25" t="str">
        <f>'101_transform'!C576</f>
        <v>ПАО "БАЛТИНВЕСТБАНК" (3176)</v>
      </c>
      <c r="C578" s="25" t="str">
        <f>'101_transform'!D576</f>
        <v>60405   П
A (до 31.01.2003)  Резервы на возможные потери (c 13.02.2018)
Долгосрочно арендуемые основные средства (до 31.01.2003)</v>
      </c>
      <c r="D578" s="25">
        <f>'101_transform'!E576</f>
        <v>0</v>
      </c>
      <c r="E578" s="25">
        <f>'101_transform'!F576</f>
        <v>0</v>
      </c>
      <c r="F578" s="25">
        <f>'101_transform'!G576</f>
        <v>0</v>
      </c>
      <c r="G578" s="25">
        <f>'101_transform'!H576</f>
        <v>0</v>
      </c>
    </row>
    <row r="579" spans="1:7" ht="15" x14ac:dyDescent="0.2">
      <c r="A579" s="12" t="str">
        <f t="shared" si="8"/>
        <v>ПАО "БАЛТИНВЕСТБАНК" (3176) 60414</v>
      </c>
      <c r="B579" s="25" t="str">
        <f>'101_transform'!C577</f>
        <v>ПАО "БАЛТИНВЕСТБАНК" (3176)</v>
      </c>
      <c r="C579" s="25" t="str">
        <f>'101_transform'!D577</f>
        <v>60414   П  Амортизация основных средств (кроме земли) (c 13.02.2018)</v>
      </c>
      <c r="D579" s="25">
        <f>'101_transform'!E577</f>
        <v>0</v>
      </c>
      <c r="E579" s="25">
        <f>'101_transform'!F577</f>
        <v>105626</v>
      </c>
      <c r="F579" s="25">
        <f>'101_transform'!G577</f>
        <v>0</v>
      </c>
      <c r="G579" s="25">
        <f>'101_transform'!H577</f>
        <v>88530</v>
      </c>
    </row>
    <row r="580" spans="1:7" ht="15" x14ac:dyDescent="0.2">
      <c r="A580" s="12" t="str">
        <f t="shared" ref="A580:A643" si="9">B580&amp;" "&amp;LEFT(C580,5)</f>
        <v>ПАО "БАЛТИНВЕСТБАНК" (3176) 60415</v>
      </c>
      <c r="B580" s="25" t="str">
        <f>'101_transform'!C578</f>
        <v>ПАО "БАЛТИНВЕСТБАНК" (3176)</v>
      </c>
      <c r="C580" s="25" t="str">
        <f>'101_transform'!D578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80" s="25">
        <f>'101_transform'!E578</f>
        <v>0</v>
      </c>
      <c r="E580" s="25">
        <f>'101_transform'!F578</f>
        <v>0</v>
      </c>
      <c r="F580" s="25">
        <f>'101_transform'!G578</f>
        <v>0</v>
      </c>
      <c r="G580" s="25">
        <f>'101_transform'!H578</f>
        <v>0</v>
      </c>
    </row>
    <row r="581" spans="1:7" ht="15" x14ac:dyDescent="0.2">
      <c r="A581" s="12" t="str">
        <f t="shared" si="9"/>
        <v>ПАО "БАЛТИНВЕСТБАНК" (3176) 61901</v>
      </c>
      <c r="B581" s="25" t="str">
        <f>'101_transform'!C579</f>
        <v>ПАО "БАЛТИНВЕСТБАНК" (3176)</v>
      </c>
      <c r="C581" s="25" t="str">
        <f>'101_transform'!D579</f>
        <v>61901   A  Земля, временно неиспользуемая в основной деятельности</v>
      </c>
      <c r="D581" s="25">
        <f>'101_transform'!E579</f>
        <v>0</v>
      </c>
      <c r="E581" s="25">
        <f>'101_transform'!F579</f>
        <v>0</v>
      </c>
      <c r="F581" s="25">
        <f>'101_transform'!G579</f>
        <v>0</v>
      </c>
      <c r="G581" s="25">
        <f>'101_transform'!H579</f>
        <v>0</v>
      </c>
    </row>
    <row r="582" spans="1:7" ht="15" x14ac:dyDescent="0.2">
      <c r="A582" s="12" t="str">
        <f t="shared" si="9"/>
        <v>ПАО "БАЛТИНВЕСТБАНК" (3176) 61902</v>
      </c>
      <c r="B582" s="25" t="str">
        <f>'101_transform'!C580</f>
        <v>ПАО "БАЛТИНВЕСТБАНК" (3176)</v>
      </c>
      <c r="C582" s="25" t="str">
        <f>'101_transform'!D580</f>
        <v>61902   A  Земля, временно неиспользуемая в основной деятельности, переданная в аренду</v>
      </c>
      <c r="D582" s="25">
        <f>'101_transform'!E580</f>
        <v>0</v>
      </c>
      <c r="E582" s="25">
        <f>'101_transform'!F580</f>
        <v>0</v>
      </c>
      <c r="F582" s="25">
        <f>'101_transform'!G580</f>
        <v>0</v>
      </c>
      <c r="G582" s="25">
        <f>'101_transform'!H580</f>
        <v>0</v>
      </c>
    </row>
    <row r="583" spans="1:7" ht="15" x14ac:dyDescent="0.2">
      <c r="A583" s="12" t="str">
        <f t="shared" si="9"/>
        <v>ПАО "БАЛТИНВЕСТБАНК" (3176) 61903</v>
      </c>
      <c r="B583" s="25" t="str">
        <f>'101_transform'!C581</f>
        <v>ПАО "БАЛТИНВЕСТБАНК" (3176)</v>
      </c>
      <c r="C583" s="25" t="str">
        <f>'101_transform'!D581</f>
        <v>61903   A  Недвижимость (кроме земли), временно неиспользуемая в основной деятельности</v>
      </c>
      <c r="D583" s="25">
        <f>'101_transform'!E581</f>
        <v>0</v>
      </c>
      <c r="E583" s="25">
        <f>'101_transform'!F581</f>
        <v>0</v>
      </c>
      <c r="F583" s="25">
        <f>'101_transform'!G581</f>
        <v>0</v>
      </c>
      <c r="G583" s="25">
        <f>'101_transform'!H581</f>
        <v>0</v>
      </c>
    </row>
    <row r="584" spans="1:7" ht="15" x14ac:dyDescent="0.2">
      <c r="A584" s="12" t="str">
        <f t="shared" si="9"/>
        <v>ПАО "БАЛТИНВЕСТБАНК" (3176) 61904</v>
      </c>
      <c r="B584" s="25" t="str">
        <f>'101_transform'!C582</f>
        <v>ПАО "БАЛТИНВЕСТБАНК" (3176)</v>
      </c>
      <c r="C584" s="25" t="str">
        <f>'101_transform'!D582</f>
        <v>61904   A  Недвижимость (кроме земли), временно неиспользуемая в основной деятельности, переданная в аренду</v>
      </c>
      <c r="D584" s="25">
        <f>'101_transform'!E582</f>
        <v>0</v>
      </c>
      <c r="E584" s="25">
        <f>'101_transform'!F582</f>
        <v>0</v>
      </c>
      <c r="F584" s="25">
        <f>'101_transform'!G582</f>
        <v>0</v>
      </c>
      <c r="G584" s="25">
        <f>'101_transform'!H582</f>
        <v>0</v>
      </c>
    </row>
    <row r="585" spans="1:7" ht="15" x14ac:dyDescent="0.2">
      <c r="A585" s="12" t="str">
        <f t="shared" si="9"/>
        <v>ПАО "БАЛТИНВЕСТБАНК" (3176) 61905</v>
      </c>
      <c r="B585" s="25" t="str">
        <f>'101_transform'!C583</f>
        <v>ПАО "БАЛТИНВЕСТБАНК" (3176)</v>
      </c>
      <c r="C585" s="25" t="str">
        <f>'101_transform'!D583</f>
        <v>61905   A  Земля, временно неиспользуемая в основной деятельности, учитываемая по справедливой стоимости</v>
      </c>
      <c r="D585" s="25">
        <f>'101_transform'!E583</f>
        <v>870270</v>
      </c>
      <c r="E585" s="25">
        <f>'101_transform'!F583</f>
        <v>0</v>
      </c>
      <c r="F585" s="25">
        <f>'101_transform'!G583</f>
        <v>870270</v>
      </c>
      <c r="G585" s="25">
        <f>'101_transform'!H583</f>
        <v>0</v>
      </c>
    </row>
    <row r="586" spans="1:7" ht="15" x14ac:dyDescent="0.2">
      <c r="A586" s="12" t="str">
        <f t="shared" si="9"/>
        <v>ПАО "БАЛТИНВЕСТБАНК" (3176) 61906</v>
      </c>
      <c r="B586" s="25" t="str">
        <f>'101_transform'!C584</f>
        <v>ПАО "БАЛТИНВЕСТБАНК" (3176)</v>
      </c>
      <c r="C586" s="25" t="str">
        <f>'101_transform'!D584</f>
        <v>61906   A  Земля, временно неиспользуемая в основной деятельности, учитываемая по справедливой стоимости, переданная в аренду</v>
      </c>
      <c r="D586" s="25">
        <f>'101_transform'!E584</f>
        <v>65000</v>
      </c>
      <c r="E586" s="25">
        <f>'101_transform'!F584</f>
        <v>0</v>
      </c>
      <c r="F586" s="25">
        <f>'101_transform'!G584</f>
        <v>65000</v>
      </c>
      <c r="G586" s="25">
        <f>'101_transform'!H584</f>
        <v>0</v>
      </c>
    </row>
    <row r="587" spans="1:7" ht="15" x14ac:dyDescent="0.2">
      <c r="A587" s="12" t="str">
        <f t="shared" si="9"/>
        <v>ПАО "БАЛТИНВЕСТБАНК" (3176) 61907</v>
      </c>
      <c r="B587" s="25" t="str">
        <f>'101_transform'!C585</f>
        <v>ПАО "БАЛТИНВЕСТБАНК" (3176)</v>
      </c>
      <c r="C587" s="25" t="str">
        <f>'101_transform'!D585</f>
        <v>61907   A  Недвижимость (кроме земли), временно неиспользуемая в основной деятельности, учитываемая по справедливой стоимости</v>
      </c>
      <c r="D587" s="25">
        <f>'101_transform'!E585</f>
        <v>81134</v>
      </c>
      <c r="E587" s="25">
        <f>'101_transform'!F585</f>
        <v>0</v>
      </c>
      <c r="F587" s="25">
        <f>'101_transform'!G585</f>
        <v>81134</v>
      </c>
      <c r="G587" s="25">
        <f>'101_transform'!H585</f>
        <v>0</v>
      </c>
    </row>
    <row r="588" spans="1:7" ht="15" x14ac:dyDescent="0.2">
      <c r="A588" s="12" t="str">
        <f t="shared" si="9"/>
        <v>ПАО "БАЛТИНВЕСТБАНК" (3176) 61908</v>
      </c>
      <c r="B588" s="25" t="str">
        <f>'101_transform'!C586</f>
        <v>ПАО "БАЛТИНВЕСТБАНК" (3176)</v>
      </c>
      <c r="C588" s="25" t="str">
        <f>'101_transform'!D586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88" s="25">
        <f>'101_transform'!E586</f>
        <v>2205426</v>
      </c>
      <c r="E588" s="25">
        <f>'101_transform'!F586</f>
        <v>0</v>
      </c>
      <c r="F588" s="25">
        <f>'101_transform'!G586</f>
        <v>2205426</v>
      </c>
      <c r="G588" s="25">
        <f>'101_transform'!H586</f>
        <v>0</v>
      </c>
    </row>
    <row r="589" spans="1:7" ht="15" x14ac:dyDescent="0.2">
      <c r="A589" s="12" t="str">
        <f t="shared" si="9"/>
        <v>ПАО "БАЛТИНВЕСТБАНК" (3176) 61909</v>
      </c>
      <c r="B589" s="25" t="str">
        <f>'101_transform'!C587</f>
        <v>ПАО "БАЛТИНВЕСТБАНК" (3176)</v>
      </c>
      <c r="C589" s="25" t="str">
        <f>'101_transform'!D587</f>
        <v>61909   П  Амортизация недвижимости (кроме земли), временно неиспользуемой в основной деятельности</v>
      </c>
      <c r="D589" s="25">
        <f>'101_transform'!E587</f>
        <v>0</v>
      </c>
      <c r="E589" s="25">
        <f>'101_transform'!F587</f>
        <v>0</v>
      </c>
      <c r="F589" s="25">
        <f>'101_transform'!G587</f>
        <v>0</v>
      </c>
      <c r="G589" s="25">
        <f>'101_transform'!H587</f>
        <v>0</v>
      </c>
    </row>
    <row r="590" spans="1:7" ht="15" x14ac:dyDescent="0.2">
      <c r="A590" s="12" t="str">
        <f t="shared" si="9"/>
        <v>ПАО "БАЛТИНВЕСТБАНК" (3176) 61910</v>
      </c>
      <c r="B590" s="25" t="str">
        <f>'101_transform'!C588</f>
        <v>ПАО "БАЛТИНВЕСТБАНК" (3176)</v>
      </c>
      <c r="C590" s="25" t="str">
        <f>'101_transform'!D588</f>
        <v>61910   П  Амортизация недвижимости (кроме земли), временно неиспользуемой в основной деятельности, переданной в аренду</v>
      </c>
      <c r="D590" s="25">
        <f>'101_transform'!E588</f>
        <v>0</v>
      </c>
      <c r="E590" s="25">
        <f>'101_transform'!F588</f>
        <v>0</v>
      </c>
      <c r="F590" s="25">
        <f>'101_transform'!G588</f>
        <v>0</v>
      </c>
      <c r="G590" s="25">
        <f>'101_transform'!H588</f>
        <v>0</v>
      </c>
    </row>
    <row r="591" spans="1:7" ht="15" x14ac:dyDescent="0.2">
      <c r="A591" s="12" t="str">
        <f t="shared" si="9"/>
        <v>ПАО "БАЛТИНВЕСТБАНК" (3176) 61911</v>
      </c>
      <c r="B591" s="25" t="str">
        <f>'101_transform'!C589</f>
        <v>ПАО "БАЛТИНВЕСТБАНК" (3176)</v>
      </c>
      <c r="C591" s="25" t="str">
        <f>'101_transform'!D589</f>
        <v>61911   A  Вложения в сооружение (строительство) объектов недвижимости, временно неиспользуемой в основной деятельности</v>
      </c>
      <c r="D591" s="25">
        <f>'101_transform'!E589</f>
        <v>0</v>
      </c>
      <c r="E591" s="25">
        <f>'101_transform'!F589</f>
        <v>0</v>
      </c>
      <c r="F591" s="25">
        <f>'101_transform'!G589</f>
        <v>0</v>
      </c>
      <c r="G591" s="25">
        <f>'101_transform'!H589</f>
        <v>0</v>
      </c>
    </row>
    <row r="592" spans="1:7" ht="15" x14ac:dyDescent="0.2">
      <c r="A592" s="12" t="str">
        <f t="shared" si="9"/>
        <v>ПАО "БАЛТИНВЕСТБАНК" (3176) 61912</v>
      </c>
      <c r="B592" s="25" t="str">
        <f>'101_transform'!C590</f>
        <v>ПАО "БАЛТИНВЕСТБАНК" (3176)</v>
      </c>
      <c r="C592" s="25" t="str">
        <f>'101_transform'!D590</f>
        <v>61912   П  Резервы на возможные потери</v>
      </c>
      <c r="D592" s="25">
        <f>'101_transform'!E590</f>
        <v>0</v>
      </c>
      <c r="E592" s="25">
        <f>'101_transform'!F590</f>
        <v>0</v>
      </c>
      <c r="F592" s="25">
        <f>'101_transform'!G590</f>
        <v>0</v>
      </c>
      <c r="G592" s="25">
        <f>'101_transform'!H590</f>
        <v>0</v>
      </c>
    </row>
    <row r="593" spans="1:7" ht="15" x14ac:dyDescent="0.2">
      <c r="A593" s="12" t="str">
        <f t="shared" si="9"/>
        <v>ПАО "БАЛТИНВЕСТБАНК" (3176) 62001</v>
      </c>
      <c r="B593" s="25" t="str">
        <f>'101_transform'!C591</f>
        <v>ПАО "БАЛТИНВЕСТБАНК" (3176)</v>
      </c>
      <c r="C593" s="25" t="str">
        <f>'101_transform'!D591</f>
        <v>62001   A  Долгосрочные активы, предназначенные для продажи</v>
      </c>
      <c r="D593" s="25">
        <f>'101_transform'!E591</f>
        <v>264143</v>
      </c>
      <c r="E593" s="25">
        <f>'101_transform'!F591</f>
        <v>0</v>
      </c>
      <c r="F593" s="25">
        <f>'101_transform'!G591</f>
        <v>300156</v>
      </c>
      <c r="G593" s="25">
        <f>'101_transform'!H591</f>
        <v>0</v>
      </c>
    </row>
    <row r="594" spans="1:7" ht="15" x14ac:dyDescent="0.2">
      <c r="A594" s="12" t="str">
        <f t="shared" si="9"/>
        <v>ПАО "БАЛТИНВЕСТБАНК" (3176) 62002</v>
      </c>
      <c r="B594" s="25" t="str">
        <f>'101_transform'!C592</f>
        <v>ПАО "БАЛТИНВЕСТБАНК" (3176)</v>
      </c>
      <c r="C594" s="25" t="str">
        <f>'101_transform'!D592</f>
        <v>62002   П  Резервы на возможные потери</v>
      </c>
      <c r="D594" s="25">
        <f>'101_transform'!E592</f>
        <v>0</v>
      </c>
      <c r="E594" s="25">
        <f>'101_transform'!F592</f>
        <v>0</v>
      </c>
      <c r="F594" s="25">
        <f>'101_transform'!G592</f>
        <v>0</v>
      </c>
      <c r="G594" s="25">
        <f>'101_transform'!H592</f>
        <v>0</v>
      </c>
    </row>
    <row r="595" spans="1:7" ht="15" x14ac:dyDescent="0.2">
      <c r="A595" s="12" t="str">
        <f t="shared" si="9"/>
        <v>ПАО "БАЛТИНВЕСТБАНК" (3176) 62101</v>
      </c>
      <c r="B595" s="25" t="str">
        <f>'101_transform'!C593</f>
        <v>ПАО "БАЛТИНВЕСТБАНК" (3176)</v>
      </c>
      <c r="C595" s="25" t="str">
        <f>'101_transform'!D593</f>
        <v>62101   A  Средства труда, полученные по договорам отступного, залога, назначение которых не определено</v>
      </c>
      <c r="D595" s="25">
        <f>'101_transform'!E593</f>
        <v>0</v>
      </c>
      <c r="E595" s="25">
        <f>'101_transform'!F593</f>
        <v>0</v>
      </c>
      <c r="F595" s="25">
        <f>'101_transform'!G593</f>
        <v>0</v>
      </c>
      <c r="G595" s="25">
        <f>'101_transform'!H593</f>
        <v>0</v>
      </c>
    </row>
    <row r="596" spans="1:7" ht="15" x14ac:dyDescent="0.2">
      <c r="A596" s="12" t="str">
        <f t="shared" si="9"/>
        <v>ПАО "БАЛТИНВЕСТБАНК" (3176) 62102</v>
      </c>
      <c r="B596" s="25" t="str">
        <f>'101_transform'!C594</f>
        <v>ПАО "БАЛТИНВЕСТБАНК" (3176)</v>
      </c>
      <c r="C596" s="25" t="str">
        <f>'101_transform'!D594</f>
        <v>62102   A  Предметы труда, полученные по договорам отступного, залога, назначение которых не определено</v>
      </c>
      <c r="D596" s="25">
        <f>'101_transform'!E594</f>
        <v>0</v>
      </c>
      <c r="E596" s="25">
        <f>'101_transform'!F594</f>
        <v>0</v>
      </c>
      <c r="F596" s="25">
        <f>'101_transform'!G594</f>
        <v>0</v>
      </c>
      <c r="G596" s="25">
        <f>'101_transform'!H594</f>
        <v>0</v>
      </c>
    </row>
    <row r="597" spans="1:7" ht="15" x14ac:dyDescent="0.2">
      <c r="A597" s="12" t="str">
        <f t="shared" si="9"/>
        <v>ПАО "БАЛТИНВЕСТБАНК" (3176) 62103</v>
      </c>
      <c r="B597" s="25" t="str">
        <f>'101_transform'!C595</f>
        <v>ПАО "БАЛТИНВЕСТБАНК" (3176)</v>
      </c>
      <c r="C597" s="25" t="str">
        <f>'101_transform'!D595</f>
        <v>62103   П  Резервы на возможные потери</v>
      </c>
      <c r="D597" s="25">
        <f>'101_transform'!E595</f>
        <v>0</v>
      </c>
      <c r="E597" s="25">
        <f>'101_transform'!F595</f>
        <v>0</v>
      </c>
      <c r="F597" s="25">
        <f>'101_transform'!G595</f>
        <v>0</v>
      </c>
      <c r="G597" s="25">
        <f>'101_transform'!H595</f>
        <v>0</v>
      </c>
    </row>
    <row r="598" spans="1:7" ht="15" x14ac:dyDescent="0.2">
      <c r="A598" s="12" t="str">
        <f t="shared" si="9"/>
        <v>ПАО "Банк "Санкт-Петербург" (436) 60401</v>
      </c>
      <c r="B598" s="25" t="str">
        <f>'101_transform'!C596</f>
        <v>ПАО "Банк "Санкт-Петербург" (436)</v>
      </c>
      <c r="C598" s="25" t="str">
        <f>'101_transform'!D596</f>
        <v>60401   A  Основные средства (кроме земли) (c 13.02.2018)_x000D_Категория 1- Здания и сооружения (до 31.12.2002)</v>
      </c>
      <c r="D598" s="25">
        <f>'101_transform'!E596</f>
        <v>17560091</v>
      </c>
      <c r="E598" s="25">
        <f>'101_transform'!F596</f>
        <v>0</v>
      </c>
      <c r="F598" s="25">
        <f>'101_transform'!G596</f>
        <v>17777442</v>
      </c>
      <c r="G598" s="25">
        <f>'101_transform'!H596</f>
        <v>0</v>
      </c>
    </row>
    <row r="599" spans="1:7" ht="15" x14ac:dyDescent="0.2">
      <c r="A599" s="12" t="str">
        <f t="shared" si="9"/>
        <v>ПАО "Банк "Санкт-Петербург" (436) 60404</v>
      </c>
      <c r="B599" s="25" t="str">
        <f>'101_transform'!C597</f>
        <v>ПАО "Банк "Санкт-Петербург" (436)</v>
      </c>
      <c r="C599" s="25" t="str">
        <f>'101_transform'!D597</f>
        <v>60404   A  Земля (c 13.02.2018)</v>
      </c>
      <c r="D599" s="25">
        <f>'101_transform'!E597</f>
        <v>545421</v>
      </c>
      <c r="E599" s="25">
        <f>'101_transform'!F597</f>
        <v>0</v>
      </c>
      <c r="F599" s="25">
        <f>'101_transform'!G597</f>
        <v>545421</v>
      </c>
      <c r="G599" s="25">
        <f>'101_transform'!H597</f>
        <v>0</v>
      </c>
    </row>
    <row r="600" spans="1:7" ht="15" x14ac:dyDescent="0.2">
      <c r="A600" s="12" t="str">
        <f t="shared" si="9"/>
        <v>ПАО "Банк "Санкт-Петербург" (436) 60405</v>
      </c>
      <c r="B600" s="25" t="str">
        <f>'101_transform'!C598</f>
        <v>ПАО "Банк "Санкт-Петербург" (436)</v>
      </c>
      <c r="C600" s="25" t="str">
        <f>'101_transform'!D598</f>
        <v>60405   П
A (до 31.01.2003)  Резервы на возможные потери (c 13.02.2018)
Долгосрочно арендуемые основные средства (до 31.01.2003)</v>
      </c>
      <c r="D600" s="25">
        <f>'101_transform'!E598</f>
        <v>0</v>
      </c>
      <c r="E600" s="25">
        <f>'101_transform'!F598</f>
        <v>165408</v>
      </c>
      <c r="F600" s="25">
        <f>'101_transform'!G598</f>
        <v>0</v>
      </c>
      <c r="G600" s="25">
        <f>'101_transform'!H598</f>
        <v>179949</v>
      </c>
    </row>
    <row r="601" spans="1:7" ht="15" x14ac:dyDescent="0.2">
      <c r="A601" s="12" t="str">
        <f t="shared" si="9"/>
        <v>ПАО "Банк "Санкт-Петербург" (436) 60414</v>
      </c>
      <c r="B601" s="25" t="str">
        <f>'101_transform'!C599</f>
        <v>ПАО "Банк "Санкт-Петербург" (436)</v>
      </c>
      <c r="C601" s="25" t="str">
        <f>'101_transform'!D599</f>
        <v>60414   П  Амортизация основных средств (кроме земли) (c 13.02.2018)</v>
      </c>
      <c r="D601" s="25">
        <f>'101_transform'!E599</f>
        <v>0</v>
      </c>
      <c r="E601" s="25">
        <f>'101_transform'!F599</f>
        <v>6266635</v>
      </c>
      <c r="F601" s="25">
        <f>'101_transform'!G599</f>
        <v>0</v>
      </c>
      <c r="G601" s="25">
        <f>'101_transform'!H599</f>
        <v>6434774</v>
      </c>
    </row>
    <row r="602" spans="1:7" ht="15" x14ac:dyDescent="0.2">
      <c r="A602" s="12" t="str">
        <f t="shared" si="9"/>
        <v>ПАО "Банк "Санкт-Петербург" (436) 60415</v>
      </c>
      <c r="B602" s="25" t="str">
        <f>'101_transform'!C600</f>
        <v>ПАО "Банк "Санкт-Петербург" (436)</v>
      </c>
      <c r="C602" s="25" t="str">
        <f>'101_transform'!D600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02" s="25">
        <f>'101_transform'!E600</f>
        <v>24162</v>
      </c>
      <c r="E602" s="25">
        <f>'101_transform'!F600</f>
        <v>0</v>
      </c>
      <c r="F602" s="25">
        <f>'101_transform'!G600</f>
        <v>49903</v>
      </c>
      <c r="G602" s="25">
        <f>'101_transform'!H600</f>
        <v>0</v>
      </c>
    </row>
    <row r="603" spans="1:7" ht="15" x14ac:dyDescent="0.2">
      <c r="A603" s="12" t="str">
        <f t="shared" si="9"/>
        <v>ПАО "Банк "Санкт-Петербург" (436) 61901</v>
      </c>
      <c r="B603" s="25" t="str">
        <f>'101_transform'!C601</f>
        <v>ПАО "Банк "Санкт-Петербург" (436)</v>
      </c>
      <c r="C603" s="25" t="str">
        <f>'101_transform'!D601</f>
        <v>61901   A  Земля, временно неиспользуемая в основной деятельности</v>
      </c>
      <c r="D603" s="25">
        <f>'101_transform'!E601</f>
        <v>0</v>
      </c>
      <c r="E603" s="25">
        <f>'101_transform'!F601</f>
        <v>0</v>
      </c>
      <c r="F603" s="25">
        <f>'101_transform'!G601</f>
        <v>0</v>
      </c>
      <c r="G603" s="25">
        <f>'101_transform'!H601</f>
        <v>0</v>
      </c>
    </row>
    <row r="604" spans="1:7" ht="15" x14ac:dyDescent="0.2">
      <c r="A604" s="12" t="str">
        <f t="shared" si="9"/>
        <v>ПАО "Банк "Санкт-Петербург" (436) 61902</v>
      </c>
      <c r="B604" s="25" t="str">
        <f>'101_transform'!C602</f>
        <v>ПАО "Банк "Санкт-Петербург" (436)</v>
      </c>
      <c r="C604" s="25" t="str">
        <f>'101_transform'!D602</f>
        <v>61902   A  Земля, временно неиспользуемая в основной деятельности, переданная в аренду</v>
      </c>
      <c r="D604" s="25">
        <f>'101_transform'!E602</f>
        <v>0</v>
      </c>
      <c r="E604" s="25">
        <f>'101_transform'!F602</f>
        <v>0</v>
      </c>
      <c r="F604" s="25">
        <f>'101_transform'!G602</f>
        <v>0</v>
      </c>
      <c r="G604" s="25">
        <f>'101_transform'!H602</f>
        <v>0</v>
      </c>
    </row>
    <row r="605" spans="1:7" ht="15" x14ac:dyDescent="0.2">
      <c r="A605" s="12" t="str">
        <f t="shared" si="9"/>
        <v>ПАО "Банк "Санкт-Петербург" (436) 61903</v>
      </c>
      <c r="B605" s="25" t="str">
        <f>'101_transform'!C603</f>
        <v>ПАО "Банк "Санкт-Петербург" (436)</v>
      </c>
      <c r="C605" s="25" t="str">
        <f>'101_transform'!D603</f>
        <v>61903   A  Недвижимость (кроме земли), временно неиспользуемая в основной деятельности</v>
      </c>
      <c r="D605" s="25">
        <f>'101_transform'!E603</f>
        <v>0</v>
      </c>
      <c r="E605" s="25">
        <f>'101_transform'!F603</f>
        <v>0</v>
      </c>
      <c r="F605" s="25">
        <f>'101_transform'!G603</f>
        <v>0</v>
      </c>
      <c r="G605" s="25">
        <f>'101_transform'!H603</f>
        <v>0</v>
      </c>
    </row>
    <row r="606" spans="1:7" ht="15" x14ac:dyDescent="0.2">
      <c r="A606" s="12" t="str">
        <f t="shared" si="9"/>
        <v>ПАО "Банк "Санкт-Петербург" (436) 61904</v>
      </c>
      <c r="B606" s="25" t="str">
        <f>'101_transform'!C604</f>
        <v>ПАО "Банк "Санкт-Петербург" (436)</v>
      </c>
      <c r="C606" s="25" t="str">
        <f>'101_transform'!D604</f>
        <v>61904   A  Недвижимость (кроме земли), временно неиспользуемая в основной деятельности, переданная в аренду</v>
      </c>
      <c r="D606" s="25">
        <f>'101_transform'!E604</f>
        <v>0</v>
      </c>
      <c r="E606" s="25">
        <f>'101_transform'!F604</f>
        <v>0</v>
      </c>
      <c r="F606" s="25">
        <f>'101_transform'!G604</f>
        <v>0</v>
      </c>
      <c r="G606" s="25">
        <f>'101_transform'!H604</f>
        <v>0</v>
      </c>
    </row>
    <row r="607" spans="1:7" ht="15" x14ac:dyDescent="0.2">
      <c r="A607" s="12" t="str">
        <f t="shared" si="9"/>
        <v>ПАО "Банк "Санкт-Петербург" (436) 61905</v>
      </c>
      <c r="B607" s="25" t="str">
        <f>'101_transform'!C605</f>
        <v>ПАО "Банк "Санкт-Петербург" (436)</v>
      </c>
      <c r="C607" s="25" t="str">
        <f>'101_transform'!D605</f>
        <v>61905   A  Земля, временно неиспользуемая в основной деятельности, учитываемая по справедливой стоимости</v>
      </c>
      <c r="D607" s="25">
        <f>'101_transform'!E605</f>
        <v>910000</v>
      </c>
      <c r="E607" s="25">
        <f>'101_transform'!F605</f>
        <v>0</v>
      </c>
      <c r="F607" s="25">
        <f>'101_transform'!G605</f>
        <v>910000</v>
      </c>
      <c r="G607" s="25">
        <f>'101_transform'!H605</f>
        <v>0</v>
      </c>
    </row>
    <row r="608" spans="1:7" ht="15" x14ac:dyDescent="0.2">
      <c r="A608" s="12" t="str">
        <f t="shared" si="9"/>
        <v>ПАО "Банк "Санкт-Петербург" (436) 61906</v>
      </c>
      <c r="B608" s="25" t="str">
        <f>'101_transform'!C606</f>
        <v>ПАО "Банк "Санкт-Петербург" (436)</v>
      </c>
      <c r="C608" s="25" t="str">
        <f>'101_transform'!D606</f>
        <v>61906   A  Земля, временно неиспользуемая в основной деятельности, учитываемая по справедливой стоимости, переданная в аренду</v>
      </c>
      <c r="D608" s="25">
        <f>'101_transform'!E606</f>
        <v>0</v>
      </c>
      <c r="E608" s="25">
        <f>'101_transform'!F606</f>
        <v>0</v>
      </c>
      <c r="F608" s="25">
        <f>'101_transform'!G606</f>
        <v>0</v>
      </c>
      <c r="G608" s="25">
        <f>'101_transform'!H606</f>
        <v>0</v>
      </c>
    </row>
    <row r="609" spans="1:7" ht="15" x14ac:dyDescent="0.2">
      <c r="A609" s="12" t="str">
        <f t="shared" si="9"/>
        <v>ПАО "Банк "Санкт-Петербург" (436) 61907</v>
      </c>
      <c r="B609" s="25" t="str">
        <f>'101_transform'!C607</f>
        <v>ПАО "Банк "Санкт-Петербург" (436)</v>
      </c>
      <c r="C609" s="25" t="str">
        <f>'101_transform'!D607</f>
        <v>61907   A  Недвижимость (кроме земли), временно неиспользуемая в основной деятельности, учитываемая по справедливой стоимости</v>
      </c>
      <c r="D609" s="25">
        <f>'101_transform'!E607</f>
        <v>80300</v>
      </c>
      <c r="E609" s="25">
        <f>'101_transform'!F607</f>
        <v>0</v>
      </c>
      <c r="F609" s="25">
        <f>'101_transform'!G607</f>
        <v>80300</v>
      </c>
      <c r="G609" s="25">
        <f>'101_transform'!H607</f>
        <v>0</v>
      </c>
    </row>
    <row r="610" spans="1:7" ht="15" x14ac:dyDescent="0.2">
      <c r="A610" s="12" t="str">
        <f t="shared" si="9"/>
        <v>ПАО "Банк "Санкт-Петербург" (436) 61908</v>
      </c>
      <c r="B610" s="25" t="str">
        <f>'101_transform'!C608</f>
        <v>ПАО "Банк "Санкт-Петербург" (436)</v>
      </c>
      <c r="C610" s="25" t="str">
        <f>'101_transform'!D608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10" s="25">
        <f>'101_transform'!E608</f>
        <v>225900</v>
      </c>
      <c r="E610" s="25">
        <f>'101_transform'!F608</f>
        <v>0</v>
      </c>
      <c r="F610" s="25">
        <f>'101_transform'!G608</f>
        <v>225900</v>
      </c>
      <c r="G610" s="25">
        <f>'101_transform'!H608</f>
        <v>0</v>
      </c>
    </row>
    <row r="611" spans="1:7" ht="15" x14ac:dyDescent="0.2">
      <c r="A611" s="12" t="str">
        <f t="shared" si="9"/>
        <v>ПАО "Банк "Санкт-Петербург" (436) 61909</v>
      </c>
      <c r="B611" s="25" t="str">
        <f>'101_transform'!C609</f>
        <v>ПАО "Банк "Санкт-Петербург" (436)</v>
      </c>
      <c r="C611" s="25" t="str">
        <f>'101_transform'!D609</f>
        <v>61909   П  Амортизация недвижимости (кроме земли), временно неиспользуемой в основной деятельности</v>
      </c>
      <c r="D611" s="25">
        <f>'101_transform'!E609</f>
        <v>0</v>
      </c>
      <c r="E611" s="25">
        <f>'101_transform'!F609</f>
        <v>0</v>
      </c>
      <c r="F611" s="25">
        <f>'101_transform'!G609</f>
        <v>0</v>
      </c>
      <c r="G611" s="25">
        <f>'101_transform'!H609</f>
        <v>0</v>
      </c>
    </row>
    <row r="612" spans="1:7" ht="15" x14ac:dyDescent="0.2">
      <c r="A612" s="12" t="str">
        <f t="shared" si="9"/>
        <v>ПАО "Банк "Санкт-Петербург" (436) 61910</v>
      </c>
      <c r="B612" s="25" t="str">
        <f>'101_transform'!C610</f>
        <v>ПАО "Банк "Санкт-Петербург" (436)</v>
      </c>
      <c r="C612" s="25" t="str">
        <f>'101_transform'!D610</f>
        <v>61910   П  Амортизация недвижимости (кроме земли), временно неиспользуемой в основной деятельности, переданной в аренду</v>
      </c>
      <c r="D612" s="25">
        <f>'101_transform'!E610</f>
        <v>0</v>
      </c>
      <c r="E612" s="25">
        <f>'101_transform'!F610</f>
        <v>0</v>
      </c>
      <c r="F612" s="25">
        <f>'101_transform'!G610</f>
        <v>0</v>
      </c>
      <c r="G612" s="25">
        <f>'101_transform'!H610</f>
        <v>0</v>
      </c>
    </row>
    <row r="613" spans="1:7" ht="15" x14ac:dyDescent="0.2">
      <c r="A613" s="12" t="str">
        <f t="shared" si="9"/>
        <v>ПАО "Банк "Санкт-Петербург" (436) 61911</v>
      </c>
      <c r="B613" s="25" t="str">
        <f>'101_transform'!C611</f>
        <v>ПАО "Банк "Санкт-Петербург" (436)</v>
      </c>
      <c r="C613" s="25" t="str">
        <f>'101_transform'!D611</f>
        <v>61911   A  Вложения в сооружение (строительство) объектов недвижимости, временно неиспользуемой в основной деятельности</v>
      </c>
      <c r="D613" s="25">
        <f>'101_transform'!E611</f>
        <v>0</v>
      </c>
      <c r="E613" s="25">
        <f>'101_transform'!F611</f>
        <v>0</v>
      </c>
      <c r="F613" s="25">
        <f>'101_transform'!G611</f>
        <v>0</v>
      </c>
      <c r="G613" s="25">
        <f>'101_transform'!H611</f>
        <v>0</v>
      </c>
    </row>
    <row r="614" spans="1:7" ht="15" x14ac:dyDescent="0.2">
      <c r="A614" s="12" t="str">
        <f t="shared" si="9"/>
        <v>ПАО "Банк "Санкт-Петербург" (436) 61912</v>
      </c>
      <c r="B614" s="25" t="str">
        <f>'101_transform'!C612</f>
        <v>ПАО "Банк "Санкт-Петербург" (436)</v>
      </c>
      <c r="C614" s="25" t="str">
        <f>'101_transform'!D612</f>
        <v>61912   П  Резервы на возможные потери</v>
      </c>
      <c r="D614" s="25">
        <f>'101_transform'!E612</f>
        <v>0</v>
      </c>
      <c r="E614" s="25">
        <f>'101_transform'!F612</f>
        <v>0</v>
      </c>
      <c r="F614" s="25">
        <f>'101_transform'!G612</f>
        <v>0</v>
      </c>
      <c r="G614" s="25">
        <f>'101_transform'!H612</f>
        <v>0</v>
      </c>
    </row>
    <row r="615" spans="1:7" ht="15" x14ac:dyDescent="0.2">
      <c r="A615" s="12" t="str">
        <f t="shared" si="9"/>
        <v>ПАО "Банк "Санкт-Петербург" (436) 62001</v>
      </c>
      <c r="B615" s="25" t="str">
        <f>'101_transform'!C613</f>
        <v>ПАО "Банк "Санкт-Петербург" (436)</v>
      </c>
      <c r="C615" s="25" t="str">
        <f>'101_transform'!D613</f>
        <v>62001   A  Долгосрочные активы, предназначенные для продажи</v>
      </c>
      <c r="D615" s="25">
        <f>'101_transform'!E613</f>
        <v>331177</v>
      </c>
      <c r="E615" s="25">
        <f>'101_transform'!F613</f>
        <v>0</v>
      </c>
      <c r="F615" s="25">
        <f>'101_transform'!G613</f>
        <v>328227</v>
      </c>
      <c r="G615" s="25">
        <f>'101_transform'!H613</f>
        <v>0</v>
      </c>
    </row>
    <row r="616" spans="1:7" ht="15" x14ac:dyDescent="0.2">
      <c r="A616" s="12" t="str">
        <f t="shared" si="9"/>
        <v>ПАО "Банк "Санкт-Петербург" (436) 62002</v>
      </c>
      <c r="B616" s="25" t="str">
        <f>'101_transform'!C614</f>
        <v>ПАО "Банк "Санкт-Петербург" (436)</v>
      </c>
      <c r="C616" s="25" t="str">
        <f>'101_transform'!D614</f>
        <v>62002   П  Резервы на возможные потери</v>
      </c>
      <c r="D616" s="25">
        <f>'101_transform'!E614</f>
        <v>0</v>
      </c>
      <c r="E616" s="25">
        <f>'101_transform'!F614</f>
        <v>160478</v>
      </c>
      <c r="F616" s="25">
        <f>'101_transform'!G614</f>
        <v>0</v>
      </c>
      <c r="G616" s="25">
        <f>'101_transform'!H614</f>
        <v>160155</v>
      </c>
    </row>
    <row r="617" spans="1:7" ht="15" x14ac:dyDescent="0.2">
      <c r="A617" s="12" t="str">
        <f t="shared" si="9"/>
        <v>ПАО "Банк "Санкт-Петербург" (436) 62101</v>
      </c>
      <c r="B617" s="25" t="str">
        <f>'101_transform'!C615</f>
        <v>ПАО "Банк "Санкт-Петербург" (436)</v>
      </c>
      <c r="C617" s="25" t="str">
        <f>'101_transform'!D615</f>
        <v>62101   A  Средства труда, полученные по договорам отступного, залога, назначение которых не определено</v>
      </c>
      <c r="D617" s="25">
        <f>'101_transform'!E615</f>
        <v>0</v>
      </c>
      <c r="E617" s="25">
        <f>'101_transform'!F615</f>
        <v>0</v>
      </c>
      <c r="F617" s="25">
        <f>'101_transform'!G615</f>
        <v>0</v>
      </c>
      <c r="G617" s="25">
        <f>'101_transform'!H615</f>
        <v>0</v>
      </c>
    </row>
    <row r="618" spans="1:7" ht="15" x14ac:dyDescent="0.2">
      <c r="A618" s="12" t="str">
        <f t="shared" si="9"/>
        <v>ПАО "Банк "Санкт-Петербург" (436) 62102</v>
      </c>
      <c r="B618" s="25" t="str">
        <f>'101_transform'!C616</f>
        <v>ПАО "Банк "Санкт-Петербург" (436)</v>
      </c>
      <c r="C618" s="25" t="str">
        <f>'101_transform'!D616</f>
        <v>62102   A  Предметы труда, полученные по договорам отступного, залога, назначение которых не определено</v>
      </c>
      <c r="D618" s="25">
        <f>'101_transform'!E616</f>
        <v>0</v>
      </c>
      <c r="E618" s="25">
        <f>'101_transform'!F616</f>
        <v>0</v>
      </c>
      <c r="F618" s="25">
        <f>'101_transform'!G616</f>
        <v>0</v>
      </c>
      <c r="G618" s="25">
        <f>'101_transform'!H616</f>
        <v>0</v>
      </c>
    </row>
    <row r="619" spans="1:7" ht="15" x14ac:dyDescent="0.2">
      <c r="A619" s="12" t="str">
        <f t="shared" si="9"/>
        <v>ПАО "Банк "Санкт-Петербург" (436) 62103</v>
      </c>
      <c r="B619" s="25" t="str">
        <f>'101_transform'!C617</f>
        <v>ПАО "Банк "Санкт-Петербург" (436)</v>
      </c>
      <c r="C619" s="25" t="str">
        <f>'101_transform'!D617</f>
        <v>62103   П  Резервы на возможные потери</v>
      </c>
      <c r="D619" s="25">
        <f>'101_transform'!E617</f>
        <v>0</v>
      </c>
      <c r="E619" s="25">
        <f>'101_transform'!F617</f>
        <v>0</v>
      </c>
      <c r="F619" s="25">
        <f>'101_transform'!G617</f>
        <v>0</v>
      </c>
      <c r="G619" s="25">
        <f>'101_transform'!H617</f>
        <v>0</v>
      </c>
    </row>
    <row r="620" spans="1:7" ht="15" x14ac:dyDescent="0.2">
      <c r="A620" s="12" t="str">
        <f t="shared" si="9"/>
        <v>Банк "СКС" (ООО) (3224) 60401</v>
      </c>
      <c r="B620" s="25" t="str">
        <f>'101_transform'!C618</f>
        <v>Банк "СКС" (ООО) (3224)</v>
      </c>
      <c r="C620" s="25" t="str">
        <f>'101_transform'!D618</f>
        <v>60401   A  Основные средства (кроме земли) (c 13.02.2018)_x000D_Категория 1- Здания и сооружения (до 31.12.2002)</v>
      </c>
      <c r="D620" s="25">
        <f>'101_transform'!E618</f>
        <v>27976</v>
      </c>
      <c r="E620" s="25">
        <f>'101_transform'!F618</f>
        <v>0</v>
      </c>
      <c r="F620" s="25">
        <f>'101_transform'!G618</f>
        <v>35932</v>
      </c>
      <c r="G620" s="25">
        <f>'101_transform'!H618</f>
        <v>0</v>
      </c>
    </row>
    <row r="621" spans="1:7" ht="15" x14ac:dyDescent="0.2">
      <c r="A621" s="12" t="str">
        <f t="shared" si="9"/>
        <v>Банк "СКС" (ООО) (3224) 60404</v>
      </c>
      <c r="B621" s="25" t="str">
        <f>'101_transform'!C619</f>
        <v>Банк "СКС" (ООО) (3224)</v>
      </c>
      <c r="C621" s="25" t="str">
        <f>'101_transform'!D619</f>
        <v>60404   A  Земля (c 13.02.2018)</v>
      </c>
      <c r="D621" s="25">
        <f>'101_transform'!E619</f>
        <v>0</v>
      </c>
      <c r="E621" s="25">
        <f>'101_transform'!F619</f>
        <v>0</v>
      </c>
      <c r="F621" s="25">
        <f>'101_transform'!G619</f>
        <v>0</v>
      </c>
      <c r="G621" s="25">
        <f>'101_transform'!H619</f>
        <v>0</v>
      </c>
    </row>
    <row r="622" spans="1:7" ht="15" x14ac:dyDescent="0.2">
      <c r="A622" s="12" t="str">
        <f t="shared" si="9"/>
        <v>Банк "СКС" (ООО) (3224) 60405</v>
      </c>
      <c r="B622" s="25" t="str">
        <f>'101_transform'!C620</f>
        <v>Банк "СКС" (ООО) (3224)</v>
      </c>
      <c r="C622" s="25" t="str">
        <f>'101_transform'!D620</f>
        <v>60405   П
A (до 31.01.2003)  Резервы на возможные потери (c 13.02.2018)
Долгосрочно арендуемые основные средства (до 31.01.2003)</v>
      </c>
      <c r="D622" s="25">
        <f>'101_transform'!E620</f>
        <v>0</v>
      </c>
      <c r="E622" s="25">
        <f>'101_transform'!F620</f>
        <v>0</v>
      </c>
      <c r="F622" s="25">
        <f>'101_transform'!G620</f>
        <v>0</v>
      </c>
      <c r="G622" s="25">
        <f>'101_transform'!H620</f>
        <v>0</v>
      </c>
    </row>
    <row r="623" spans="1:7" ht="15" x14ac:dyDescent="0.2">
      <c r="A623" s="12" t="str">
        <f t="shared" si="9"/>
        <v>Банк "СКС" (ООО) (3224) 60414</v>
      </c>
      <c r="B623" s="25" t="str">
        <f>'101_transform'!C621</f>
        <v>Банк "СКС" (ООО) (3224)</v>
      </c>
      <c r="C623" s="25" t="str">
        <f>'101_transform'!D621</f>
        <v>60414   П  Амортизация основных средств (кроме земли) (c 13.02.2018)</v>
      </c>
      <c r="D623" s="25">
        <f>'101_transform'!E621</f>
        <v>0</v>
      </c>
      <c r="E623" s="25">
        <f>'101_transform'!F621</f>
        <v>21387</v>
      </c>
      <c r="F623" s="25">
        <f>'101_transform'!G621</f>
        <v>0</v>
      </c>
      <c r="G623" s="25">
        <f>'101_transform'!H621</f>
        <v>22302</v>
      </c>
    </row>
    <row r="624" spans="1:7" ht="15" x14ac:dyDescent="0.2">
      <c r="A624" s="12" t="str">
        <f t="shared" si="9"/>
        <v>Банк "СКС" (ООО) (3224) 60415</v>
      </c>
      <c r="B624" s="25" t="str">
        <f>'101_transform'!C622</f>
        <v>Банк "СКС" (ООО) (3224)</v>
      </c>
      <c r="C624" s="25" t="str">
        <f>'101_transform'!D622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24" s="25">
        <f>'101_transform'!E622</f>
        <v>7410</v>
      </c>
      <c r="E624" s="25">
        <f>'101_transform'!F622</f>
        <v>0</v>
      </c>
      <c r="F624" s="25">
        <f>'101_transform'!G622</f>
        <v>216</v>
      </c>
      <c r="G624" s="25">
        <f>'101_transform'!H622</f>
        <v>0</v>
      </c>
    </row>
    <row r="625" spans="1:7" ht="15" x14ac:dyDescent="0.2">
      <c r="A625" s="12" t="str">
        <f t="shared" si="9"/>
        <v>Банк "СКС" (ООО) (3224) 61901</v>
      </c>
      <c r="B625" s="25" t="str">
        <f>'101_transform'!C623</f>
        <v>Банк "СКС" (ООО) (3224)</v>
      </c>
      <c r="C625" s="25" t="str">
        <f>'101_transform'!D623</f>
        <v>61901   A  Земля, временно неиспользуемая в основной деятельности</v>
      </c>
      <c r="D625" s="25">
        <f>'101_transform'!E623</f>
        <v>0</v>
      </c>
      <c r="E625" s="25">
        <f>'101_transform'!F623</f>
        <v>0</v>
      </c>
      <c r="F625" s="25">
        <f>'101_transform'!G623</f>
        <v>0</v>
      </c>
      <c r="G625" s="25">
        <f>'101_transform'!H623</f>
        <v>0</v>
      </c>
    </row>
    <row r="626" spans="1:7" ht="15" x14ac:dyDescent="0.2">
      <c r="A626" s="12" t="str">
        <f t="shared" si="9"/>
        <v>Банк "СКС" (ООО) (3224) 61902</v>
      </c>
      <c r="B626" s="25" t="str">
        <f>'101_transform'!C624</f>
        <v>Банк "СКС" (ООО) (3224)</v>
      </c>
      <c r="C626" s="25" t="str">
        <f>'101_transform'!D624</f>
        <v>61902   A  Земля, временно неиспользуемая в основной деятельности, переданная в аренду</v>
      </c>
      <c r="D626" s="25">
        <f>'101_transform'!E624</f>
        <v>0</v>
      </c>
      <c r="E626" s="25">
        <f>'101_transform'!F624</f>
        <v>0</v>
      </c>
      <c r="F626" s="25">
        <f>'101_transform'!G624</f>
        <v>0</v>
      </c>
      <c r="G626" s="25">
        <f>'101_transform'!H624</f>
        <v>0</v>
      </c>
    </row>
    <row r="627" spans="1:7" ht="15" x14ac:dyDescent="0.2">
      <c r="A627" s="12" t="str">
        <f t="shared" si="9"/>
        <v>Банк "СКС" (ООО) (3224) 61903</v>
      </c>
      <c r="B627" s="25" t="str">
        <f>'101_transform'!C625</f>
        <v>Банк "СКС" (ООО) (3224)</v>
      </c>
      <c r="C627" s="25" t="str">
        <f>'101_transform'!D625</f>
        <v>61903   A  Недвижимость (кроме земли), временно неиспользуемая в основной деятельности</v>
      </c>
      <c r="D627" s="25">
        <f>'101_transform'!E625</f>
        <v>0</v>
      </c>
      <c r="E627" s="25">
        <f>'101_transform'!F625</f>
        <v>0</v>
      </c>
      <c r="F627" s="25">
        <f>'101_transform'!G625</f>
        <v>0</v>
      </c>
      <c r="G627" s="25">
        <f>'101_transform'!H625</f>
        <v>0</v>
      </c>
    </row>
    <row r="628" spans="1:7" ht="15" x14ac:dyDescent="0.2">
      <c r="A628" s="12" t="str">
        <f t="shared" si="9"/>
        <v>Банк "СКС" (ООО) (3224) 61904</v>
      </c>
      <c r="B628" s="25" t="str">
        <f>'101_transform'!C626</f>
        <v>Банк "СКС" (ООО) (3224)</v>
      </c>
      <c r="C628" s="25" t="str">
        <f>'101_transform'!D626</f>
        <v>61904   A  Недвижимость (кроме земли), временно неиспользуемая в основной деятельности, переданная в аренду</v>
      </c>
      <c r="D628" s="25">
        <f>'101_transform'!E626</f>
        <v>0</v>
      </c>
      <c r="E628" s="25">
        <f>'101_transform'!F626</f>
        <v>0</v>
      </c>
      <c r="F628" s="25">
        <f>'101_transform'!G626</f>
        <v>0</v>
      </c>
      <c r="G628" s="25">
        <f>'101_transform'!H626</f>
        <v>0</v>
      </c>
    </row>
    <row r="629" spans="1:7" ht="15" x14ac:dyDescent="0.2">
      <c r="A629" s="12" t="str">
        <f t="shared" si="9"/>
        <v>Банк "СКС" (ООО) (3224) 61905</v>
      </c>
      <c r="B629" s="25" t="str">
        <f>'101_transform'!C627</f>
        <v>Банк "СКС" (ООО) (3224)</v>
      </c>
      <c r="C629" s="25" t="str">
        <f>'101_transform'!D627</f>
        <v>61905   A  Земля, временно неиспользуемая в основной деятельности, учитываемая по справедливой стоимости</v>
      </c>
      <c r="D629" s="25">
        <f>'101_transform'!E627</f>
        <v>0</v>
      </c>
      <c r="E629" s="25">
        <f>'101_transform'!F627</f>
        <v>0</v>
      </c>
      <c r="F629" s="25">
        <f>'101_transform'!G627</f>
        <v>0</v>
      </c>
      <c r="G629" s="25">
        <f>'101_transform'!H627</f>
        <v>0</v>
      </c>
    </row>
    <row r="630" spans="1:7" ht="15" x14ac:dyDescent="0.2">
      <c r="A630" s="12" t="str">
        <f t="shared" si="9"/>
        <v>Банк "СКС" (ООО) (3224) 61906</v>
      </c>
      <c r="B630" s="25" t="str">
        <f>'101_transform'!C628</f>
        <v>Банк "СКС" (ООО) (3224)</v>
      </c>
      <c r="C630" s="25" t="str">
        <f>'101_transform'!D628</f>
        <v>61906   A  Земля, временно неиспользуемая в основной деятельности, учитываемая по справедливой стоимости, переданная в аренду</v>
      </c>
      <c r="D630" s="25">
        <f>'101_transform'!E628</f>
        <v>0</v>
      </c>
      <c r="E630" s="25">
        <f>'101_transform'!F628</f>
        <v>0</v>
      </c>
      <c r="F630" s="25">
        <f>'101_transform'!G628</f>
        <v>0</v>
      </c>
      <c r="G630" s="25">
        <f>'101_transform'!H628</f>
        <v>0</v>
      </c>
    </row>
    <row r="631" spans="1:7" ht="15" x14ac:dyDescent="0.2">
      <c r="A631" s="12" t="str">
        <f t="shared" si="9"/>
        <v>Банк "СКС" (ООО) (3224) 61907</v>
      </c>
      <c r="B631" s="25" t="str">
        <f>'101_transform'!C629</f>
        <v>Банк "СКС" (ООО) (3224)</v>
      </c>
      <c r="C631" s="25" t="str">
        <f>'101_transform'!D629</f>
        <v>61907   A  Недвижимость (кроме земли), временно неиспользуемая в основной деятельности, учитываемая по справедливой стоимости</v>
      </c>
      <c r="D631" s="25">
        <f>'101_transform'!E629</f>
        <v>0</v>
      </c>
      <c r="E631" s="25">
        <f>'101_transform'!F629</f>
        <v>0</v>
      </c>
      <c r="F631" s="25">
        <f>'101_transform'!G629</f>
        <v>0</v>
      </c>
      <c r="G631" s="25">
        <f>'101_transform'!H629</f>
        <v>0</v>
      </c>
    </row>
    <row r="632" spans="1:7" ht="15" x14ac:dyDescent="0.2">
      <c r="A632" s="12" t="str">
        <f t="shared" si="9"/>
        <v>Банк "СКС" (ООО) (3224) 61908</v>
      </c>
      <c r="B632" s="25" t="str">
        <f>'101_transform'!C630</f>
        <v>Банк "СКС" (ООО) (3224)</v>
      </c>
      <c r="C632" s="25" t="str">
        <f>'101_transform'!D630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32" s="25">
        <f>'101_transform'!E630</f>
        <v>0</v>
      </c>
      <c r="E632" s="25">
        <f>'101_transform'!F630</f>
        <v>0</v>
      </c>
      <c r="F632" s="25">
        <f>'101_transform'!G630</f>
        <v>0</v>
      </c>
      <c r="G632" s="25">
        <f>'101_transform'!H630</f>
        <v>0</v>
      </c>
    </row>
    <row r="633" spans="1:7" ht="15" x14ac:dyDescent="0.2">
      <c r="A633" s="12" t="str">
        <f t="shared" si="9"/>
        <v>Банк "СКС" (ООО) (3224) 61909</v>
      </c>
      <c r="B633" s="25" t="str">
        <f>'101_transform'!C631</f>
        <v>Банк "СКС" (ООО) (3224)</v>
      </c>
      <c r="C633" s="25" t="str">
        <f>'101_transform'!D631</f>
        <v>61909   П  Амортизация недвижимости (кроме земли), временно неиспользуемой в основной деятельности</v>
      </c>
      <c r="D633" s="25">
        <f>'101_transform'!E631</f>
        <v>0</v>
      </c>
      <c r="E633" s="25">
        <f>'101_transform'!F631</f>
        <v>0</v>
      </c>
      <c r="F633" s="25">
        <f>'101_transform'!G631</f>
        <v>0</v>
      </c>
      <c r="G633" s="25">
        <f>'101_transform'!H631</f>
        <v>0</v>
      </c>
    </row>
    <row r="634" spans="1:7" ht="15" x14ac:dyDescent="0.2">
      <c r="A634" s="12" t="str">
        <f t="shared" si="9"/>
        <v>Банк "СКС" (ООО) (3224) 61910</v>
      </c>
      <c r="B634" s="25" t="str">
        <f>'101_transform'!C632</f>
        <v>Банк "СКС" (ООО) (3224)</v>
      </c>
      <c r="C634" s="25" t="str">
        <f>'101_transform'!D632</f>
        <v>61910   П  Амортизация недвижимости (кроме земли), временно неиспользуемой в основной деятельности, переданной в аренду</v>
      </c>
      <c r="D634" s="25">
        <f>'101_transform'!E632</f>
        <v>0</v>
      </c>
      <c r="E634" s="25">
        <f>'101_transform'!F632</f>
        <v>0</v>
      </c>
      <c r="F634" s="25">
        <f>'101_transform'!G632</f>
        <v>0</v>
      </c>
      <c r="G634" s="25">
        <f>'101_transform'!H632</f>
        <v>0</v>
      </c>
    </row>
    <row r="635" spans="1:7" ht="15" x14ac:dyDescent="0.2">
      <c r="A635" s="12" t="str">
        <f t="shared" si="9"/>
        <v>Банк "СКС" (ООО) (3224) 61911</v>
      </c>
      <c r="B635" s="25" t="str">
        <f>'101_transform'!C633</f>
        <v>Банк "СКС" (ООО) (3224)</v>
      </c>
      <c r="C635" s="25" t="str">
        <f>'101_transform'!D633</f>
        <v>61911   A  Вложения в сооружение (строительство) объектов недвижимости, временно неиспользуемой в основной деятельности</v>
      </c>
      <c r="D635" s="25">
        <f>'101_transform'!E633</f>
        <v>0</v>
      </c>
      <c r="E635" s="25">
        <f>'101_transform'!F633</f>
        <v>0</v>
      </c>
      <c r="F635" s="25">
        <f>'101_transform'!G633</f>
        <v>0</v>
      </c>
      <c r="G635" s="25">
        <f>'101_transform'!H633</f>
        <v>0</v>
      </c>
    </row>
    <row r="636" spans="1:7" ht="15" x14ac:dyDescent="0.2">
      <c r="A636" s="12" t="str">
        <f t="shared" si="9"/>
        <v>Банк "СКС" (ООО) (3224) 61912</v>
      </c>
      <c r="B636" s="25" t="str">
        <f>'101_transform'!C634</f>
        <v>Банк "СКС" (ООО) (3224)</v>
      </c>
      <c r="C636" s="25" t="str">
        <f>'101_transform'!D634</f>
        <v>61912   П  Резервы на возможные потери</v>
      </c>
      <c r="D636" s="25">
        <f>'101_transform'!E634</f>
        <v>0</v>
      </c>
      <c r="E636" s="25">
        <f>'101_transform'!F634</f>
        <v>0</v>
      </c>
      <c r="F636" s="25">
        <f>'101_transform'!G634</f>
        <v>0</v>
      </c>
      <c r="G636" s="25">
        <f>'101_transform'!H634</f>
        <v>0</v>
      </c>
    </row>
    <row r="637" spans="1:7" ht="15" x14ac:dyDescent="0.2">
      <c r="A637" s="12" t="str">
        <f t="shared" si="9"/>
        <v>Банк "СКС" (ООО) (3224) 62001</v>
      </c>
      <c r="B637" s="25" t="str">
        <f>'101_transform'!C635</f>
        <v>Банк "СКС" (ООО) (3224)</v>
      </c>
      <c r="C637" s="25" t="str">
        <f>'101_transform'!D635</f>
        <v>62001   A  Долгосрочные активы, предназначенные для продажи</v>
      </c>
      <c r="D637" s="25">
        <f>'101_transform'!E635</f>
        <v>0</v>
      </c>
      <c r="E637" s="25">
        <f>'101_transform'!F635</f>
        <v>0</v>
      </c>
      <c r="F637" s="25">
        <f>'101_transform'!G635</f>
        <v>0</v>
      </c>
      <c r="G637" s="25">
        <f>'101_transform'!H635</f>
        <v>0</v>
      </c>
    </row>
    <row r="638" spans="1:7" ht="15" x14ac:dyDescent="0.2">
      <c r="A638" s="12" t="str">
        <f t="shared" si="9"/>
        <v>Банк "СКС" (ООО) (3224) 62002</v>
      </c>
      <c r="B638" s="25" t="str">
        <f>'101_transform'!C636</f>
        <v>Банк "СКС" (ООО) (3224)</v>
      </c>
      <c r="C638" s="25" t="str">
        <f>'101_transform'!D636</f>
        <v>62002   П  Резервы на возможные потери</v>
      </c>
      <c r="D638" s="25">
        <f>'101_transform'!E636</f>
        <v>0</v>
      </c>
      <c r="E638" s="25">
        <f>'101_transform'!F636</f>
        <v>0</v>
      </c>
      <c r="F638" s="25">
        <f>'101_transform'!G636</f>
        <v>0</v>
      </c>
      <c r="G638" s="25">
        <f>'101_transform'!H636</f>
        <v>0</v>
      </c>
    </row>
    <row r="639" spans="1:7" ht="15" x14ac:dyDescent="0.2">
      <c r="A639" s="12" t="str">
        <f t="shared" si="9"/>
        <v>Банк "СКС" (ООО) (3224) 62101</v>
      </c>
      <c r="B639" s="25" t="str">
        <f>'101_transform'!C637</f>
        <v>Банк "СКС" (ООО) (3224)</v>
      </c>
      <c r="C639" s="25" t="str">
        <f>'101_transform'!D637</f>
        <v>62101   A  Средства труда, полученные по договорам отступного, залога, назначение которых не определено</v>
      </c>
      <c r="D639" s="25">
        <f>'101_transform'!E637</f>
        <v>0</v>
      </c>
      <c r="E639" s="25">
        <f>'101_transform'!F637</f>
        <v>0</v>
      </c>
      <c r="F639" s="25">
        <f>'101_transform'!G637</f>
        <v>0</v>
      </c>
      <c r="G639" s="25">
        <f>'101_transform'!H637</f>
        <v>0</v>
      </c>
    </row>
    <row r="640" spans="1:7" ht="15" x14ac:dyDescent="0.2">
      <c r="A640" s="12" t="str">
        <f t="shared" si="9"/>
        <v>Банк "СКС" (ООО) (3224) 62102</v>
      </c>
      <c r="B640" s="25" t="str">
        <f>'101_transform'!C638</f>
        <v>Банк "СКС" (ООО) (3224)</v>
      </c>
      <c r="C640" s="25" t="str">
        <f>'101_transform'!D638</f>
        <v>62102   A  Предметы труда, полученные по договорам отступного, залога, назначение которых не определено</v>
      </c>
      <c r="D640" s="25">
        <f>'101_transform'!E638</f>
        <v>0</v>
      </c>
      <c r="E640" s="25">
        <f>'101_transform'!F638</f>
        <v>0</v>
      </c>
      <c r="F640" s="25">
        <f>'101_transform'!G638</f>
        <v>0</v>
      </c>
      <c r="G640" s="25">
        <f>'101_transform'!H638</f>
        <v>0</v>
      </c>
    </row>
    <row r="641" spans="1:7" ht="15" x14ac:dyDescent="0.2">
      <c r="A641" s="12" t="str">
        <f t="shared" si="9"/>
        <v>Банк "СКС" (ООО) (3224) 62103</v>
      </c>
      <c r="B641" s="25" t="str">
        <f>'101_transform'!C639</f>
        <v>Банк "СКС" (ООО) (3224)</v>
      </c>
      <c r="C641" s="25" t="str">
        <f>'101_transform'!D639</f>
        <v>62103   П  Резервы на возможные потери</v>
      </c>
      <c r="D641" s="25">
        <f>'101_transform'!E639</f>
        <v>0</v>
      </c>
      <c r="E641" s="25">
        <f>'101_transform'!F639</f>
        <v>0</v>
      </c>
      <c r="F641" s="25">
        <f>'101_transform'!G639</f>
        <v>0</v>
      </c>
      <c r="G641" s="25">
        <f>'101_transform'!H639</f>
        <v>0</v>
      </c>
    </row>
    <row r="642" spans="1:7" ht="15" x14ac:dyDescent="0.2">
      <c r="A642" s="12" t="str">
        <f t="shared" si="9"/>
        <v>ООО "Банк 131" (3538) 60401</v>
      </c>
      <c r="B642" s="25" t="str">
        <f>'101_transform'!C640</f>
        <v>ООО "Банк 131" (3538)</v>
      </c>
      <c r="C642" s="25" t="str">
        <f>'101_transform'!D640</f>
        <v>60401   A  Основные средства (кроме земли) (c 13.02.2018)_x000D_Категория 1- Здания и сооружения (до 31.12.2002)</v>
      </c>
      <c r="D642" s="25">
        <f>'101_transform'!E640</f>
        <v>2057</v>
      </c>
      <c r="E642" s="25">
        <f>'101_transform'!F640</f>
        <v>0</v>
      </c>
      <c r="F642" s="25">
        <f>'101_transform'!G640</f>
        <v>2057</v>
      </c>
      <c r="G642" s="25">
        <f>'101_transform'!H640</f>
        <v>0</v>
      </c>
    </row>
    <row r="643" spans="1:7" ht="15" x14ac:dyDescent="0.2">
      <c r="A643" s="12" t="str">
        <f t="shared" si="9"/>
        <v>ООО "Банк 131" (3538) 60404</v>
      </c>
      <c r="B643" s="25" t="str">
        <f>'101_transform'!C641</f>
        <v>ООО "Банк 131" (3538)</v>
      </c>
      <c r="C643" s="25" t="str">
        <f>'101_transform'!D641</f>
        <v>60404   A  Земля (c 13.02.2018)</v>
      </c>
      <c r="D643" s="25">
        <f>'101_transform'!E641</f>
        <v>0</v>
      </c>
      <c r="E643" s="25">
        <f>'101_transform'!F641</f>
        <v>0</v>
      </c>
      <c r="F643" s="25">
        <f>'101_transform'!G641</f>
        <v>0</v>
      </c>
      <c r="G643" s="25">
        <f>'101_transform'!H641</f>
        <v>0</v>
      </c>
    </row>
    <row r="644" spans="1:7" ht="15" x14ac:dyDescent="0.2">
      <c r="A644" s="12" t="str">
        <f t="shared" ref="A644:A707" si="10">B644&amp;" "&amp;LEFT(C644,5)</f>
        <v>ООО "Банк 131" (3538) 60405</v>
      </c>
      <c r="B644" s="25" t="str">
        <f>'101_transform'!C642</f>
        <v>ООО "Банк 131" (3538)</v>
      </c>
      <c r="C644" s="25" t="str">
        <f>'101_transform'!D642</f>
        <v>60405   П
A (до 31.01.2003)  Резервы на возможные потери (c 13.02.2018)
Долгосрочно арендуемые основные средства (до 31.01.2003)</v>
      </c>
      <c r="D644" s="25">
        <f>'101_transform'!E642</f>
        <v>0</v>
      </c>
      <c r="E644" s="25">
        <f>'101_transform'!F642</f>
        <v>0</v>
      </c>
      <c r="F644" s="25">
        <f>'101_transform'!G642</f>
        <v>0</v>
      </c>
      <c r="G644" s="25">
        <f>'101_transform'!H642</f>
        <v>0</v>
      </c>
    </row>
    <row r="645" spans="1:7" ht="15" x14ac:dyDescent="0.2">
      <c r="A645" s="12" t="str">
        <f t="shared" si="10"/>
        <v>ООО "Банк 131" (3538) 60414</v>
      </c>
      <c r="B645" s="25" t="str">
        <f>'101_transform'!C643</f>
        <v>ООО "Банк 131" (3538)</v>
      </c>
      <c r="C645" s="25" t="str">
        <f>'101_transform'!D643</f>
        <v>60414   П  Амортизация основных средств (кроме земли) (c 13.02.2018)</v>
      </c>
      <c r="D645" s="25">
        <f>'101_transform'!E643</f>
        <v>0</v>
      </c>
      <c r="E645" s="25">
        <f>'101_transform'!F643</f>
        <v>322</v>
      </c>
      <c r="F645" s="25">
        <f>'101_transform'!G643</f>
        <v>0</v>
      </c>
      <c r="G645" s="25">
        <f>'101_transform'!H643</f>
        <v>447</v>
      </c>
    </row>
    <row r="646" spans="1:7" ht="15" x14ac:dyDescent="0.2">
      <c r="A646" s="12" t="str">
        <f t="shared" si="10"/>
        <v>ООО "Банк 131" (3538) 60415</v>
      </c>
      <c r="B646" s="25" t="str">
        <f>'101_transform'!C644</f>
        <v>ООО "Банк 131" (3538)</v>
      </c>
      <c r="C646" s="25" t="str">
        <f>'101_transform'!D644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46" s="25">
        <f>'101_transform'!E644</f>
        <v>0</v>
      </c>
      <c r="E646" s="25">
        <f>'101_transform'!F644</f>
        <v>0</v>
      </c>
      <c r="F646" s="25">
        <f>'101_transform'!G644</f>
        <v>0</v>
      </c>
      <c r="G646" s="25">
        <f>'101_transform'!H644</f>
        <v>0</v>
      </c>
    </row>
    <row r="647" spans="1:7" ht="15" x14ac:dyDescent="0.2">
      <c r="A647" s="12" t="str">
        <f t="shared" si="10"/>
        <v>ООО "Банк 131" (3538) 61901</v>
      </c>
      <c r="B647" s="25" t="str">
        <f>'101_transform'!C645</f>
        <v>ООО "Банк 131" (3538)</v>
      </c>
      <c r="C647" s="25" t="str">
        <f>'101_transform'!D645</f>
        <v>61901   A  Земля, временно неиспользуемая в основной деятельности</v>
      </c>
      <c r="D647" s="25">
        <f>'101_transform'!E645</f>
        <v>0</v>
      </c>
      <c r="E647" s="25">
        <f>'101_transform'!F645</f>
        <v>0</v>
      </c>
      <c r="F647" s="25">
        <f>'101_transform'!G645</f>
        <v>0</v>
      </c>
      <c r="G647" s="25">
        <f>'101_transform'!H645</f>
        <v>0</v>
      </c>
    </row>
    <row r="648" spans="1:7" ht="15" x14ac:dyDescent="0.2">
      <c r="A648" s="12" t="str">
        <f t="shared" si="10"/>
        <v>ООО "Банк 131" (3538) 61902</v>
      </c>
      <c r="B648" s="25" t="str">
        <f>'101_transform'!C646</f>
        <v>ООО "Банк 131" (3538)</v>
      </c>
      <c r="C648" s="25" t="str">
        <f>'101_transform'!D646</f>
        <v>61902   A  Земля, временно неиспользуемая в основной деятельности, переданная в аренду</v>
      </c>
      <c r="D648" s="25">
        <f>'101_transform'!E646</f>
        <v>0</v>
      </c>
      <c r="E648" s="25">
        <f>'101_transform'!F646</f>
        <v>0</v>
      </c>
      <c r="F648" s="25">
        <f>'101_transform'!G646</f>
        <v>0</v>
      </c>
      <c r="G648" s="25">
        <f>'101_transform'!H646</f>
        <v>0</v>
      </c>
    </row>
    <row r="649" spans="1:7" ht="15" x14ac:dyDescent="0.2">
      <c r="A649" s="12" t="str">
        <f t="shared" si="10"/>
        <v>ООО "Банк 131" (3538) 61903</v>
      </c>
      <c r="B649" s="25" t="str">
        <f>'101_transform'!C647</f>
        <v>ООО "Банк 131" (3538)</v>
      </c>
      <c r="C649" s="25" t="str">
        <f>'101_transform'!D647</f>
        <v>61903   A  Недвижимость (кроме земли), временно неиспользуемая в основной деятельности</v>
      </c>
      <c r="D649" s="25">
        <f>'101_transform'!E647</f>
        <v>0</v>
      </c>
      <c r="E649" s="25">
        <f>'101_transform'!F647</f>
        <v>0</v>
      </c>
      <c r="F649" s="25">
        <f>'101_transform'!G647</f>
        <v>0</v>
      </c>
      <c r="G649" s="25">
        <f>'101_transform'!H647</f>
        <v>0</v>
      </c>
    </row>
    <row r="650" spans="1:7" ht="15" x14ac:dyDescent="0.2">
      <c r="A650" s="12" t="str">
        <f t="shared" si="10"/>
        <v>ООО "Банк 131" (3538) 61904</v>
      </c>
      <c r="B650" s="25" t="str">
        <f>'101_transform'!C648</f>
        <v>ООО "Банк 131" (3538)</v>
      </c>
      <c r="C650" s="25" t="str">
        <f>'101_transform'!D648</f>
        <v>61904   A  Недвижимость (кроме земли), временно неиспользуемая в основной деятельности, переданная в аренду</v>
      </c>
      <c r="D650" s="25">
        <f>'101_transform'!E648</f>
        <v>0</v>
      </c>
      <c r="E650" s="25">
        <f>'101_transform'!F648</f>
        <v>0</v>
      </c>
      <c r="F650" s="25">
        <f>'101_transform'!G648</f>
        <v>0</v>
      </c>
      <c r="G650" s="25">
        <f>'101_transform'!H648</f>
        <v>0</v>
      </c>
    </row>
    <row r="651" spans="1:7" ht="15" x14ac:dyDescent="0.2">
      <c r="A651" s="12" t="str">
        <f t="shared" si="10"/>
        <v>ООО "Банк 131" (3538) 61905</v>
      </c>
      <c r="B651" s="25" t="str">
        <f>'101_transform'!C649</f>
        <v>ООО "Банк 131" (3538)</v>
      </c>
      <c r="C651" s="25" t="str">
        <f>'101_transform'!D649</f>
        <v>61905   A  Земля, временно неиспользуемая в основной деятельности, учитываемая по справедливой стоимости</v>
      </c>
      <c r="D651" s="25">
        <f>'101_transform'!E649</f>
        <v>0</v>
      </c>
      <c r="E651" s="25">
        <f>'101_transform'!F649</f>
        <v>0</v>
      </c>
      <c r="F651" s="25">
        <f>'101_transform'!G649</f>
        <v>0</v>
      </c>
      <c r="G651" s="25">
        <f>'101_transform'!H649</f>
        <v>0</v>
      </c>
    </row>
    <row r="652" spans="1:7" ht="15" x14ac:dyDescent="0.2">
      <c r="A652" s="12" t="str">
        <f t="shared" si="10"/>
        <v>ООО "Банк 131" (3538) 61906</v>
      </c>
      <c r="B652" s="25" t="str">
        <f>'101_transform'!C650</f>
        <v>ООО "Банк 131" (3538)</v>
      </c>
      <c r="C652" s="25" t="str">
        <f>'101_transform'!D650</f>
        <v>61906   A  Земля, временно неиспользуемая в основной деятельности, учитываемая по справедливой стоимости, переданная в аренду</v>
      </c>
      <c r="D652" s="25">
        <f>'101_transform'!E650</f>
        <v>0</v>
      </c>
      <c r="E652" s="25">
        <f>'101_transform'!F650</f>
        <v>0</v>
      </c>
      <c r="F652" s="25">
        <f>'101_transform'!G650</f>
        <v>0</v>
      </c>
      <c r="G652" s="25">
        <f>'101_transform'!H650</f>
        <v>0</v>
      </c>
    </row>
    <row r="653" spans="1:7" ht="15" x14ac:dyDescent="0.2">
      <c r="A653" s="12" t="str">
        <f t="shared" si="10"/>
        <v>ООО "Банк 131" (3538) 61907</v>
      </c>
      <c r="B653" s="25" t="str">
        <f>'101_transform'!C651</f>
        <v>ООО "Банк 131" (3538)</v>
      </c>
      <c r="C653" s="25" t="str">
        <f>'101_transform'!D651</f>
        <v>61907   A  Недвижимость (кроме земли), временно неиспользуемая в основной деятельности, учитываемая по справедливой стоимости</v>
      </c>
      <c r="D653" s="25">
        <f>'101_transform'!E651</f>
        <v>0</v>
      </c>
      <c r="E653" s="25">
        <f>'101_transform'!F651</f>
        <v>0</v>
      </c>
      <c r="F653" s="25">
        <f>'101_transform'!G651</f>
        <v>0</v>
      </c>
      <c r="G653" s="25">
        <f>'101_transform'!H651</f>
        <v>0</v>
      </c>
    </row>
    <row r="654" spans="1:7" ht="15" x14ac:dyDescent="0.2">
      <c r="A654" s="12" t="str">
        <f t="shared" si="10"/>
        <v>ООО "Банк 131" (3538) 61908</v>
      </c>
      <c r="B654" s="25" t="str">
        <f>'101_transform'!C652</f>
        <v>ООО "Банк 131" (3538)</v>
      </c>
      <c r="C654" s="25" t="str">
        <f>'101_transform'!D652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54" s="25">
        <f>'101_transform'!E652</f>
        <v>0</v>
      </c>
      <c r="E654" s="25">
        <f>'101_transform'!F652</f>
        <v>0</v>
      </c>
      <c r="F654" s="25">
        <f>'101_transform'!G652</f>
        <v>0</v>
      </c>
      <c r="G654" s="25">
        <f>'101_transform'!H652</f>
        <v>0</v>
      </c>
    </row>
    <row r="655" spans="1:7" ht="15" x14ac:dyDescent="0.2">
      <c r="A655" s="12" t="str">
        <f t="shared" si="10"/>
        <v>ООО "Банк 131" (3538) 61909</v>
      </c>
      <c r="B655" s="25" t="str">
        <f>'101_transform'!C653</f>
        <v>ООО "Банк 131" (3538)</v>
      </c>
      <c r="C655" s="25" t="str">
        <f>'101_transform'!D653</f>
        <v>61909   П  Амортизация недвижимости (кроме земли), временно неиспользуемой в основной деятельности</v>
      </c>
      <c r="D655" s="25">
        <f>'101_transform'!E653</f>
        <v>0</v>
      </c>
      <c r="E655" s="25">
        <f>'101_transform'!F653</f>
        <v>0</v>
      </c>
      <c r="F655" s="25">
        <f>'101_transform'!G653</f>
        <v>0</v>
      </c>
      <c r="G655" s="25">
        <f>'101_transform'!H653</f>
        <v>0</v>
      </c>
    </row>
    <row r="656" spans="1:7" ht="15" x14ac:dyDescent="0.2">
      <c r="A656" s="12" t="str">
        <f t="shared" si="10"/>
        <v>ООО "Банк 131" (3538) 61910</v>
      </c>
      <c r="B656" s="25" t="str">
        <f>'101_transform'!C654</f>
        <v>ООО "Банк 131" (3538)</v>
      </c>
      <c r="C656" s="25" t="str">
        <f>'101_transform'!D654</f>
        <v>61910   П  Амортизация недвижимости (кроме земли), временно неиспользуемой в основной деятельности, переданной в аренду</v>
      </c>
      <c r="D656" s="25">
        <f>'101_transform'!E654</f>
        <v>0</v>
      </c>
      <c r="E656" s="25">
        <f>'101_transform'!F654</f>
        <v>0</v>
      </c>
      <c r="F656" s="25">
        <f>'101_transform'!G654</f>
        <v>0</v>
      </c>
      <c r="G656" s="25">
        <f>'101_transform'!H654</f>
        <v>0</v>
      </c>
    </row>
    <row r="657" spans="1:7" ht="15" x14ac:dyDescent="0.2">
      <c r="A657" s="12" t="str">
        <f t="shared" si="10"/>
        <v>ООО "Банк 131" (3538) 61911</v>
      </c>
      <c r="B657" s="25" t="str">
        <f>'101_transform'!C655</f>
        <v>ООО "Банк 131" (3538)</v>
      </c>
      <c r="C657" s="25" t="str">
        <f>'101_transform'!D655</f>
        <v>61911   A  Вложения в сооружение (строительство) объектов недвижимости, временно неиспользуемой в основной деятельности</v>
      </c>
      <c r="D657" s="25">
        <f>'101_transform'!E655</f>
        <v>0</v>
      </c>
      <c r="E657" s="25">
        <f>'101_transform'!F655</f>
        <v>0</v>
      </c>
      <c r="F657" s="25">
        <f>'101_transform'!G655</f>
        <v>0</v>
      </c>
      <c r="G657" s="25">
        <f>'101_transform'!H655</f>
        <v>0</v>
      </c>
    </row>
    <row r="658" spans="1:7" ht="15" x14ac:dyDescent="0.2">
      <c r="A658" s="12" t="str">
        <f t="shared" si="10"/>
        <v>ООО "Банк 131" (3538) 61912</v>
      </c>
      <c r="B658" s="25" t="str">
        <f>'101_transform'!C656</f>
        <v>ООО "Банк 131" (3538)</v>
      </c>
      <c r="C658" s="25" t="str">
        <f>'101_transform'!D656</f>
        <v>61912   П  Резервы на возможные потери</v>
      </c>
      <c r="D658" s="25">
        <f>'101_transform'!E656</f>
        <v>0</v>
      </c>
      <c r="E658" s="25">
        <f>'101_transform'!F656</f>
        <v>0</v>
      </c>
      <c r="F658" s="25">
        <f>'101_transform'!G656</f>
        <v>0</v>
      </c>
      <c r="G658" s="25">
        <f>'101_transform'!H656</f>
        <v>0</v>
      </c>
    </row>
    <row r="659" spans="1:7" ht="15" x14ac:dyDescent="0.2">
      <c r="A659" s="12" t="str">
        <f t="shared" si="10"/>
        <v>ООО "Банк 131" (3538) 62001</v>
      </c>
      <c r="B659" s="25" t="str">
        <f>'101_transform'!C657</f>
        <v>ООО "Банк 131" (3538)</v>
      </c>
      <c r="C659" s="25" t="str">
        <f>'101_transform'!D657</f>
        <v>62001   A  Долгосрочные активы, предназначенные для продажи</v>
      </c>
      <c r="D659" s="25">
        <f>'101_transform'!E657</f>
        <v>0</v>
      </c>
      <c r="E659" s="25">
        <f>'101_transform'!F657</f>
        <v>0</v>
      </c>
      <c r="F659" s="25">
        <f>'101_transform'!G657</f>
        <v>0</v>
      </c>
      <c r="G659" s="25">
        <f>'101_transform'!H657</f>
        <v>0</v>
      </c>
    </row>
    <row r="660" spans="1:7" ht="15" x14ac:dyDescent="0.2">
      <c r="A660" s="12" t="str">
        <f t="shared" si="10"/>
        <v>ООО "Банк 131" (3538) 62002</v>
      </c>
      <c r="B660" s="25" t="str">
        <f>'101_transform'!C658</f>
        <v>ООО "Банк 131" (3538)</v>
      </c>
      <c r="C660" s="25" t="str">
        <f>'101_transform'!D658</f>
        <v>62002   П  Резервы на возможные потери</v>
      </c>
      <c r="D660" s="25">
        <f>'101_transform'!E658</f>
        <v>0</v>
      </c>
      <c r="E660" s="25">
        <f>'101_transform'!F658</f>
        <v>0</v>
      </c>
      <c r="F660" s="25">
        <f>'101_transform'!G658</f>
        <v>0</v>
      </c>
      <c r="G660" s="25">
        <f>'101_transform'!H658</f>
        <v>0</v>
      </c>
    </row>
    <row r="661" spans="1:7" ht="15" x14ac:dyDescent="0.2">
      <c r="A661" s="12" t="str">
        <f t="shared" si="10"/>
        <v>ООО "Банк 131" (3538) 62101</v>
      </c>
      <c r="B661" s="25" t="str">
        <f>'101_transform'!C659</f>
        <v>ООО "Банк 131" (3538)</v>
      </c>
      <c r="C661" s="25" t="str">
        <f>'101_transform'!D659</f>
        <v>62101   A  Средства труда, полученные по договорам отступного, залога, назначение которых не определено</v>
      </c>
      <c r="D661" s="25">
        <f>'101_transform'!E659</f>
        <v>0</v>
      </c>
      <c r="E661" s="25">
        <f>'101_transform'!F659</f>
        <v>0</v>
      </c>
      <c r="F661" s="25">
        <f>'101_transform'!G659</f>
        <v>0</v>
      </c>
      <c r="G661" s="25">
        <f>'101_transform'!H659</f>
        <v>0</v>
      </c>
    </row>
    <row r="662" spans="1:7" ht="15" x14ac:dyDescent="0.2">
      <c r="A662" s="12" t="str">
        <f t="shared" si="10"/>
        <v>ООО "Банк 131" (3538) 62102</v>
      </c>
      <c r="B662" s="25" t="str">
        <f>'101_transform'!C660</f>
        <v>ООО "Банк 131" (3538)</v>
      </c>
      <c r="C662" s="25" t="str">
        <f>'101_transform'!D660</f>
        <v>62102   A  Предметы труда, полученные по договорам отступного, залога, назначение которых не определено</v>
      </c>
      <c r="D662" s="25">
        <f>'101_transform'!E660</f>
        <v>0</v>
      </c>
      <c r="E662" s="25">
        <f>'101_transform'!F660</f>
        <v>0</v>
      </c>
      <c r="F662" s="25">
        <f>'101_transform'!G660</f>
        <v>0</v>
      </c>
      <c r="G662" s="25">
        <f>'101_transform'!H660</f>
        <v>0</v>
      </c>
    </row>
    <row r="663" spans="1:7" ht="15" x14ac:dyDescent="0.2">
      <c r="A663" s="12" t="str">
        <f t="shared" si="10"/>
        <v>ООО "Банк 131" (3538) 62103</v>
      </c>
      <c r="B663" s="25" t="str">
        <f>'101_transform'!C661</f>
        <v>ООО "Банк 131" (3538)</v>
      </c>
      <c r="C663" s="25" t="str">
        <f>'101_transform'!D661</f>
        <v>62103   П  Резервы на возможные потери</v>
      </c>
      <c r="D663" s="25">
        <f>'101_transform'!E661</f>
        <v>0</v>
      </c>
      <c r="E663" s="25">
        <f>'101_transform'!F661</f>
        <v>0</v>
      </c>
      <c r="F663" s="25">
        <f>'101_transform'!G661</f>
        <v>0</v>
      </c>
      <c r="G663" s="25">
        <f>'101_transform'!H661</f>
        <v>0</v>
      </c>
    </row>
    <row r="664" spans="1:7" ht="15" x14ac:dyDescent="0.2">
      <c r="A664" s="12" t="str">
        <f t="shared" si="10"/>
        <v>АО "БАНК БЕРЕЙТ" (3505) 60401</v>
      </c>
      <c r="B664" s="25" t="str">
        <f>'101_transform'!C662</f>
        <v>АО "БАНК БЕРЕЙТ" (3505)</v>
      </c>
      <c r="C664" s="25" t="str">
        <f>'101_transform'!D662</f>
        <v>60401   A  Основные средства (кроме земли) (c 13.02.2018)_x000D_Категория 1- Здания и сооружения (до 31.12.2002)</v>
      </c>
      <c r="D664" s="25">
        <f>'101_transform'!E662</f>
        <v>3866</v>
      </c>
      <c r="E664" s="25">
        <f>'101_transform'!F662</f>
        <v>0</v>
      </c>
      <c r="F664" s="25">
        <f>'101_transform'!G662</f>
        <v>3866</v>
      </c>
      <c r="G664" s="25">
        <f>'101_transform'!H662</f>
        <v>0</v>
      </c>
    </row>
    <row r="665" spans="1:7" ht="15" x14ac:dyDescent="0.2">
      <c r="A665" s="12" t="str">
        <f t="shared" si="10"/>
        <v>АО "БАНК БЕРЕЙТ" (3505) 60404</v>
      </c>
      <c r="B665" s="25" t="str">
        <f>'101_transform'!C663</f>
        <v>АО "БАНК БЕРЕЙТ" (3505)</v>
      </c>
      <c r="C665" s="25" t="str">
        <f>'101_transform'!D663</f>
        <v>60404   A  Земля (c 13.02.2018)</v>
      </c>
      <c r="D665" s="25">
        <f>'101_transform'!E663</f>
        <v>0</v>
      </c>
      <c r="E665" s="25">
        <f>'101_transform'!F663</f>
        <v>0</v>
      </c>
      <c r="F665" s="25">
        <f>'101_transform'!G663</f>
        <v>0</v>
      </c>
      <c r="G665" s="25">
        <f>'101_transform'!H663</f>
        <v>0</v>
      </c>
    </row>
    <row r="666" spans="1:7" ht="15" x14ac:dyDescent="0.2">
      <c r="A666" s="12" t="str">
        <f t="shared" si="10"/>
        <v>АО "БАНК БЕРЕЙТ" (3505) 60405</v>
      </c>
      <c r="B666" s="25" t="str">
        <f>'101_transform'!C664</f>
        <v>АО "БАНК БЕРЕЙТ" (3505)</v>
      </c>
      <c r="C666" s="25" t="str">
        <f>'101_transform'!D664</f>
        <v>60405   П
A (до 31.01.2003)  Резервы на возможные потери (c 13.02.2018)
Долгосрочно арендуемые основные средства (до 31.01.2003)</v>
      </c>
      <c r="D666" s="25">
        <f>'101_transform'!E664</f>
        <v>0</v>
      </c>
      <c r="E666" s="25">
        <f>'101_transform'!F664</f>
        <v>0</v>
      </c>
      <c r="F666" s="25">
        <f>'101_transform'!G664</f>
        <v>0</v>
      </c>
      <c r="G666" s="25">
        <f>'101_transform'!H664</f>
        <v>0</v>
      </c>
    </row>
    <row r="667" spans="1:7" ht="15" x14ac:dyDescent="0.2">
      <c r="A667" s="12" t="str">
        <f t="shared" si="10"/>
        <v>АО "БАНК БЕРЕЙТ" (3505) 60414</v>
      </c>
      <c r="B667" s="25" t="str">
        <f>'101_transform'!C665</f>
        <v>АО "БАНК БЕРЕЙТ" (3505)</v>
      </c>
      <c r="C667" s="25" t="str">
        <f>'101_transform'!D665</f>
        <v>60414   П  Амортизация основных средств (кроме земли) (c 13.02.2018)</v>
      </c>
      <c r="D667" s="25">
        <f>'101_transform'!E665</f>
        <v>0</v>
      </c>
      <c r="E667" s="25">
        <f>'101_transform'!F665</f>
        <v>3728</v>
      </c>
      <c r="F667" s="25">
        <f>'101_transform'!G665</f>
        <v>0</v>
      </c>
      <c r="G667" s="25">
        <f>'101_transform'!H665</f>
        <v>3743</v>
      </c>
    </row>
    <row r="668" spans="1:7" ht="15" x14ac:dyDescent="0.2">
      <c r="A668" s="12" t="str">
        <f t="shared" si="10"/>
        <v>АО "БАНК БЕРЕЙТ" (3505) 60415</v>
      </c>
      <c r="B668" s="25" t="str">
        <f>'101_transform'!C666</f>
        <v>АО "БАНК БЕРЕЙТ" (3505)</v>
      </c>
      <c r="C668" s="25" t="str">
        <f>'101_transform'!D666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68" s="25">
        <f>'101_transform'!E666</f>
        <v>0</v>
      </c>
      <c r="E668" s="25">
        <f>'101_transform'!F666</f>
        <v>0</v>
      </c>
      <c r="F668" s="25">
        <f>'101_transform'!G666</f>
        <v>0</v>
      </c>
      <c r="G668" s="25">
        <f>'101_transform'!H666</f>
        <v>0</v>
      </c>
    </row>
    <row r="669" spans="1:7" ht="15" x14ac:dyDescent="0.2">
      <c r="A669" s="12" t="str">
        <f t="shared" si="10"/>
        <v>АО "БАНК БЕРЕЙТ" (3505) 61901</v>
      </c>
      <c r="B669" s="25" t="str">
        <f>'101_transform'!C667</f>
        <v>АО "БАНК БЕРЕЙТ" (3505)</v>
      </c>
      <c r="C669" s="25" t="str">
        <f>'101_transform'!D667</f>
        <v>61901   A  Земля, временно неиспользуемая в основной деятельности</v>
      </c>
      <c r="D669" s="25">
        <f>'101_transform'!E667</f>
        <v>0</v>
      </c>
      <c r="E669" s="25">
        <f>'101_transform'!F667</f>
        <v>0</v>
      </c>
      <c r="F669" s="25">
        <f>'101_transform'!G667</f>
        <v>0</v>
      </c>
      <c r="G669" s="25">
        <f>'101_transform'!H667</f>
        <v>0</v>
      </c>
    </row>
    <row r="670" spans="1:7" ht="15" x14ac:dyDescent="0.2">
      <c r="A670" s="12" t="str">
        <f t="shared" si="10"/>
        <v>АО "БАНК БЕРЕЙТ" (3505) 61902</v>
      </c>
      <c r="B670" s="25" t="str">
        <f>'101_transform'!C668</f>
        <v>АО "БАНК БЕРЕЙТ" (3505)</v>
      </c>
      <c r="C670" s="25" t="str">
        <f>'101_transform'!D668</f>
        <v>61902   A  Земля, временно неиспользуемая в основной деятельности, переданная в аренду</v>
      </c>
      <c r="D670" s="25">
        <f>'101_transform'!E668</f>
        <v>0</v>
      </c>
      <c r="E670" s="25">
        <f>'101_transform'!F668</f>
        <v>0</v>
      </c>
      <c r="F670" s="25">
        <f>'101_transform'!G668</f>
        <v>0</v>
      </c>
      <c r="G670" s="25">
        <f>'101_transform'!H668</f>
        <v>0</v>
      </c>
    </row>
    <row r="671" spans="1:7" ht="15" x14ac:dyDescent="0.2">
      <c r="A671" s="12" t="str">
        <f t="shared" si="10"/>
        <v>АО "БАНК БЕРЕЙТ" (3505) 61903</v>
      </c>
      <c r="B671" s="25" t="str">
        <f>'101_transform'!C669</f>
        <v>АО "БАНК БЕРЕЙТ" (3505)</v>
      </c>
      <c r="C671" s="25" t="str">
        <f>'101_transform'!D669</f>
        <v>61903   A  Недвижимость (кроме земли), временно неиспользуемая в основной деятельности</v>
      </c>
      <c r="D671" s="25">
        <f>'101_transform'!E669</f>
        <v>0</v>
      </c>
      <c r="E671" s="25">
        <f>'101_transform'!F669</f>
        <v>0</v>
      </c>
      <c r="F671" s="25">
        <f>'101_transform'!G669</f>
        <v>0</v>
      </c>
      <c r="G671" s="25">
        <f>'101_transform'!H669</f>
        <v>0</v>
      </c>
    </row>
    <row r="672" spans="1:7" ht="15" x14ac:dyDescent="0.2">
      <c r="A672" s="12" t="str">
        <f t="shared" si="10"/>
        <v>АО "БАНК БЕРЕЙТ" (3505) 61904</v>
      </c>
      <c r="B672" s="25" t="str">
        <f>'101_transform'!C670</f>
        <v>АО "БАНК БЕРЕЙТ" (3505)</v>
      </c>
      <c r="C672" s="25" t="str">
        <f>'101_transform'!D670</f>
        <v>61904   A  Недвижимость (кроме земли), временно неиспользуемая в основной деятельности, переданная в аренду</v>
      </c>
      <c r="D672" s="25">
        <f>'101_transform'!E670</f>
        <v>0</v>
      </c>
      <c r="E672" s="25">
        <f>'101_transform'!F670</f>
        <v>0</v>
      </c>
      <c r="F672" s="25">
        <f>'101_transform'!G670</f>
        <v>0</v>
      </c>
      <c r="G672" s="25">
        <f>'101_transform'!H670</f>
        <v>0</v>
      </c>
    </row>
    <row r="673" spans="1:7" ht="15" x14ac:dyDescent="0.2">
      <c r="A673" s="12" t="str">
        <f t="shared" si="10"/>
        <v>АО "БАНК БЕРЕЙТ" (3505) 61905</v>
      </c>
      <c r="B673" s="25" t="str">
        <f>'101_transform'!C671</f>
        <v>АО "БАНК БЕРЕЙТ" (3505)</v>
      </c>
      <c r="C673" s="25" t="str">
        <f>'101_transform'!D671</f>
        <v>61905   A  Земля, временно неиспользуемая в основной деятельности, учитываемая по справедливой стоимости</v>
      </c>
      <c r="D673" s="25">
        <f>'101_transform'!E671</f>
        <v>0</v>
      </c>
      <c r="E673" s="25">
        <f>'101_transform'!F671</f>
        <v>0</v>
      </c>
      <c r="F673" s="25">
        <f>'101_transform'!G671</f>
        <v>0</v>
      </c>
      <c r="G673" s="25">
        <f>'101_transform'!H671</f>
        <v>0</v>
      </c>
    </row>
    <row r="674" spans="1:7" ht="15" x14ac:dyDescent="0.2">
      <c r="A674" s="12" t="str">
        <f t="shared" si="10"/>
        <v>АО "БАНК БЕРЕЙТ" (3505) 61906</v>
      </c>
      <c r="B674" s="25" t="str">
        <f>'101_transform'!C672</f>
        <v>АО "БАНК БЕРЕЙТ" (3505)</v>
      </c>
      <c r="C674" s="25" t="str">
        <f>'101_transform'!D672</f>
        <v>61906   A  Земля, временно неиспользуемая в основной деятельности, учитываемая по справедливой стоимости, переданная в аренду</v>
      </c>
      <c r="D674" s="25">
        <f>'101_transform'!E672</f>
        <v>0</v>
      </c>
      <c r="E674" s="25">
        <f>'101_transform'!F672</f>
        <v>0</v>
      </c>
      <c r="F674" s="25">
        <f>'101_transform'!G672</f>
        <v>0</v>
      </c>
      <c r="G674" s="25">
        <f>'101_transform'!H672</f>
        <v>0</v>
      </c>
    </row>
    <row r="675" spans="1:7" ht="15" x14ac:dyDescent="0.2">
      <c r="A675" s="12" t="str">
        <f t="shared" si="10"/>
        <v>АО "БАНК БЕРЕЙТ" (3505) 61907</v>
      </c>
      <c r="B675" s="25" t="str">
        <f>'101_transform'!C673</f>
        <v>АО "БАНК БЕРЕЙТ" (3505)</v>
      </c>
      <c r="C675" s="25" t="str">
        <f>'101_transform'!D673</f>
        <v>61907   A  Недвижимость (кроме земли), временно неиспользуемая в основной деятельности, учитываемая по справедливой стоимости</v>
      </c>
      <c r="D675" s="25">
        <f>'101_transform'!E673</f>
        <v>0</v>
      </c>
      <c r="E675" s="25">
        <f>'101_transform'!F673</f>
        <v>0</v>
      </c>
      <c r="F675" s="25">
        <f>'101_transform'!G673</f>
        <v>0</v>
      </c>
      <c r="G675" s="25">
        <f>'101_transform'!H673</f>
        <v>0</v>
      </c>
    </row>
    <row r="676" spans="1:7" ht="15" x14ac:dyDescent="0.2">
      <c r="A676" s="12" t="str">
        <f t="shared" si="10"/>
        <v>АО "БАНК БЕРЕЙТ" (3505) 61908</v>
      </c>
      <c r="B676" s="25" t="str">
        <f>'101_transform'!C674</f>
        <v>АО "БАНК БЕРЕЙТ" (3505)</v>
      </c>
      <c r="C676" s="25" t="str">
        <f>'101_transform'!D674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76" s="25">
        <f>'101_transform'!E674</f>
        <v>0</v>
      </c>
      <c r="E676" s="25">
        <f>'101_transform'!F674</f>
        <v>0</v>
      </c>
      <c r="F676" s="25">
        <f>'101_transform'!G674</f>
        <v>0</v>
      </c>
      <c r="G676" s="25">
        <f>'101_transform'!H674</f>
        <v>0</v>
      </c>
    </row>
    <row r="677" spans="1:7" ht="15" x14ac:dyDescent="0.2">
      <c r="A677" s="12" t="str">
        <f t="shared" si="10"/>
        <v>АО "БАНК БЕРЕЙТ" (3505) 61909</v>
      </c>
      <c r="B677" s="25" t="str">
        <f>'101_transform'!C675</f>
        <v>АО "БАНК БЕРЕЙТ" (3505)</v>
      </c>
      <c r="C677" s="25" t="str">
        <f>'101_transform'!D675</f>
        <v>61909   П  Амортизация недвижимости (кроме земли), временно неиспользуемой в основной деятельности</v>
      </c>
      <c r="D677" s="25">
        <f>'101_transform'!E675</f>
        <v>0</v>
      </c>
      <c r="E677" s="25">
        <f>'101_transform'!F675</f>
        <v>0</v>
      </c>
      <c r="F677" s="25">
        <f>'101_transform'!G675</f>
        <v>0</v>
      </c>
      <c r="G677" s="25">
        <f>'101_transform'!H675</f>
        <v>0</v>
      </c>
    </row>
    <row r="678" spans="1:7" ht="15" x14ac:dyDescent="0.2">
      <c r="A678" s="12" t="str">
        <f t="shared" si="10"/>
        <v>АО "БАНК БЕРЕЙТ" (3505) 61910</v>
      </c>
      <c r="B678" s="25" t="str">
        <f>'101_transform'!C676</f>
        <v>АО "БАНК БЕРЕЙТ" (3505)</v>
      </c>
      <c r="C678" s="25" t="str">
        <f>'101_transform'!D676</f>
        <v>61910   П  Амортизация недвижимости (кроме земли), временно неиспользуемой в основной деятельности, переданной в аренду</v>
      </c>
      <c r="D678" s="25">
        <f>'101_transform'!E676</f>
        <v>0</v>
      </c>
      <c r="E678" s="25">
        <f>'101_transform'!F676</f>
        <v>0</v>
      </c>
      <c r="F678" s="25">
        <f>'101_transform'!G676</f>
        <v>0</v>
      </c>
      <c r="G678" s="25">
        <f>'101_transform'!H676</f>
        <v>0</v>
      </c>
    </row>
    <row r="679" spans="1:7" ht="15" x14ac:dyDescent="0.2">
      <c r="A679" s="12" t="str">
        <f t="shared" si="10"/>
        <v>АО "БАНК БЕРЕЙТ" (3505) 61911</v>
      </c>
      <c r="B679" s="25" t="str">
        <f>'101_transform'!C677</f>
        <v>АО "БАНК БЕРЕЙТ" (3505)</v>
      </c>
      <c r="C679" s="25" t="str">
        <f>'101_transform'!D677</f>
        <v>61911   A  Вложения в сооружение (строительство) объектов недвижимости, временно неиспользуемой в основной деятельности</v>
      </c>
      <c r="D679" s="25">
        <f>'101_transform'!E677</f>
        <v>0</v>
      </c>
      <c r="E679" s="25">
        <f>'101_transform'!F677</f>
        <v>0</v>
      </c>
      <c r="F679" s="25">
        <f>'101_transform'!G677</f>
        <v>0</v>
      </c>
      <c r="G679" s="25">
        <f>'101_transform'!H677</f>
        <v>0</v>
      </c>
    </row>
    <row r="680" spans="1:7" ht="15" x14ac:dyDescent="0.2">
      <c r="A680" s="12" t="str">
        <f t="shared" si="10"/>
        <v>АО "БАНК БЕРЕЙТ" (3505) 61912</v>
      </c>
      <c r="B680" s="25" t="str">
        <f>'101_transform'!C678</f>
        <v>АО "БАНК БЕРЕЙТ" (3505)</v>
      </c>
      <c r="C680" s="25" t="str">
        <f>'101_transform'!D678</f>
        <v>61912   П  Резервы на возможные потери</v>
      </c>
      <c r="D680" s="25">
        <f>'101_transform'!E678</f>
        <v>0</v>
      </c>
      <c r="E680" s="25">
        <f>'101_transform'!F678</f>
        <v>0</v>
      </c>
      <c r="F680" s="25">
        <f>'101_transform'!G678</f>
        <v>0</v>
      </c>
      <c r="G680" s="25">
        <f>'101_transform'!H678</f>
        <v>0</v>
      </c>
    </row>
    <row r="681" spans="1:7" ht="15" x14ac:dyDescent="0.2">
      <c r="A681" s="12" t="str">
        <f t="shared" si="10"/>
        <v>АО "БАНК БЕРЕЙТ" (3505) 62001</v>
      </c>
      <c r="B681" s="25" t="str">
        <f>'101_transform'!C679</f>
        <v>АО "БАНК БЕРЕЙТ" (3505)</v>
      </c>
      <c r="C681" s="25" t="str">
        <f>'101_transform'!D679</f>
        <v>62001   A  Долгосрочные активы, предназначенные для продажи</v>
      </c>
      <c r="D681" s="25">
        <f>'101_transform'!E679</f>
        <v>0</v>
      </c>
      <c r="E681" s="25">
        <f>'101_transform'!F679</f>
        <v>0</v>
      </c>
      <c r="F681" s="25">
        <f>'101_transform'!G679</f>
        <v>0</v>
      </c>
      <c r="G681" s="25">
        <f>'101_transform'!H679</f>
        <v>0</v>
      </c>
    </row>
    <row r="682" spans="1:7" ht="15" x14ac:dyDescent="0.2">
      <c r="A682" s="12" t="str">
        <f t="shared" si="10"/>
        <v>АО "БАНК БЕРЕЙТ" (3505) 62002</v>
      </c>
      <c r="B682" s="25" t="str">
        <f>'101_transform'!C680</f>
        <v>АО "БАНК БЕРЕЙТ" (3505)</v>
      </c>
      <c r="C682" s="25" t="str">
        <f>'101_transform'!D680</f>
        <v>62002   П  Резервы на возможные потери</v>
      </c>
      <c r="D682" s="25">
        <f>'101_transform'!E680</f>
        <v>0</v>
      </c>
      <c r="E682" s="25">
        <f>'101_transform'!F680</f>
        <v>0</v>
      </c>
      <c r="F682" s="25">
        <f>'101_transform'!G680</f>
        <v>0</v>
      </c>
      <c r="G682" s="25">
        <f>'101_transform'!H680</f>
        <v>0</v>
      </c>
    </row>
    <row r="683" spans="1:7" ht="15" x14ac:dyDescent="0.2">
      <c r="A683" s="12" t="str">
        <f t="shared" si="10"/>
        <v>АО "БАНК БЕРЕЙТ" (3505) 62101</v>
      </c>
      <c r="B683" s="25" t="str">
        <f>'101_transform'!C681</f>
        <v>АО "БАНК БЕРЕЙТ" (3505)</v>
      </c>
      <c r="C683" s="25" t="str">
        <f>'101_transform'!D681</f>
        <v>62101   A  Средства труда, полученные по договорам отступного, залога, назначение которых не определено</v>
      </c>
      <c r="D683" s="25">
        <f>'101_transform'!E681</f>
        <v>0</v>
      </c>
      <c r="E683" s="25">
        <f>'101_transform'!F681</f>
        <v>0</v>
      </c>
      <c r="F683" s="25">
        <f>'101_transform'!G681</f>
        <v>0</v>
      </c>
      <c r="G683" s="25">
        <f>'101_transform'!H681</f>
        <v>0</v>
      </c>
    </row>
    <row r="684" spans="1:7" ht="15" x14ac:dyDescent="0.2">
      <c r="A684" s="12" t="str">
        <f t="shared" si="10"/>
        <v>АО "БАНК БЕРЕЙТ" (3505) 62102</v>
      </c>
      <c r="B684" s="25" t="str">
        <f>'101_transform'!C682</f>
        <v>АО "БАНК БЕРЕЙТ" (3505)</v>
      </c>
      <c r="C684" s="25" t="str">
        <f>'101_transform'!D682</f>
        <v>62102   A  Предметы труда, полученные по договорам отступного, залога, назначение которых не определено</v>
      </c>
      <c r="D684" s="25">
        <f>'101_transform'!E682</f>
        <v>0</v>
      </c>
      <c r="E684" s="25">
        <f>'101_transform'!F682</f>
        <v>0</v>
      </c>
      <c r="F684" s="25">
        <f>'101_transform'!G682</f>
        <v>0</v>
      </c>
      <c r="G684" s="25">
        <f>'101_transform'!H682</f>
        <v>0</v>
      </c>
    </row>
    <row r="685" spans="1:7" ht="15" x14ac:dyDescent="0.2">
      <c r="A685" s="12" t="str">
        <f t="shared" si="10"/>
        <v>АО "БАНК БЕРЕЙТ" (3505) 62103</v>
      </c>
      <c r="B685" s="25" t="str">
        <f>'101_transform'!C683</f>
        <v>АО "БАНК БЕРЕЙТ" (3505)</v>
      </c>
      <c r="C685" s="25" t="str">
        <f>'101_transform'!D683</f>
        <v>62103   П  Резервы на возможные потери</v>
      </c>
      <c r="D685" s="25">
        <f>'101_transform'!E683</f>
        <v>0</v>
      </c>
      <c r="E685" s="25">
        <f>'101_transform'!F683</f>
        <v>0</v>
      </c>
      <c r="F685" s="25">
        <f>'101_transform'!G683</f>
        <v>0</v>
      </c>
      <c r="G685" s="25">
        <f>'101_transform'!H683</f>
        <v>0</v>
      </c>
    </row>
    <row r="686" spans="1:7" ht="15" x14ac:dyDescent="0.2">
      <c r="A686" s="12" t="str">
        <f t="shared" si="10"/>
        <v>АО "Банк ДОМ.РФ" (2312) 60401</v>
      </c>
      <c r="B686" s="25" t="str">
        <f>'101_transform'!C684</f>
        <v>АО "Банк ДОМ.РФ" (2312)</v>
      </c>
      <c r="C686" s="25" t="str">
        <f>'101_transform'!D684</f>
        <v>60401   A  Основные средства (кроме земли) (c 13.02.2018)_x000D_Категория 1- Здания и сооружения (до 31.12.2002)</v>
      </c>
      <c r="D686" s="25">
        <f>'101_transform'!E684</f>
        <v>3022591</v>
      </c>
      <c r="E686" s="25">
        <f>'101_transform'!F684</f>
        <v>0</v>
      </c>
      <c r="F686" s="25">
        <f>'101_transform'!G684</f>
        <v>2989642</v>
      </c>
      <c r="G686" s="25">
        <f>'101_transform'!H684</f>
        <v>0</v>
      </c>
    </row>
    <row r="687" spans="1:7" ht="15" x14ac:dyDescent="0.2">
      <c r="A687" s="12" t="str">
        <f t="shared" si="10"/>
        <v>АО "Банк ДОМ.РФ" (2312) 60404</v>
      </c>
      <c r="B687" s="25" t="str">
        <f>'101_transform'!C685</f>
        <v>АО "Банк ДОМ.РФ" (2312)</v>
      </c>
      <c r="C687" s="25" t="str">
        <f>'101_transform'!D685</f>
        <v>60404   A  Земля (c 13.02.2018)</v>
      </c>
      <c r="D687" s="25">
        <f>'101_transform'!E685</f>
        <v>99476</v>
      </c>
      <c r="E687" s="25">
        <f>'101_transform'!F685</f>
        <v>0</v>
      </c>
      <c r="F687" s="25">
        <f>'101_transform'!G685</f>
        <v>99476</v>
      </c>
      <c r="G687" s="25">
        <f>'101_transform'!H685</f>
        <v>0</v>
      </c>
    </row>
    <row r="688" spans="1:7" ht="15" x14ac:dyDescent="0.2">
      <c r="A688" s="12" t="str">
        <f t="shared" si="10"/>
        <v>АО "Банк ДОМ.РФ" (2312) 60405</v>
      </c>
      <c r="B688" s="25" t="str">
        <f>'101_transform'!C686</f>
        <v>АО "Банк ДОМ.РФ" (2312)</v>
      </c>
      <c r="C688" s="25" t="str">
        <f>'101_transform'!D686</f>
        <v>60405   П
A (до 31.01.2003)  Резервы на возможные потери (c 13.02.2018)
Долгосрочно арендуемые основные средства (до 31.01.2003)</v>
      </c>
      <c r="D688" s="25">
        <f>'101_transform'!E686</f>
        <v>0</v>
      </c>
      <c r="E688" s="25">
        <f>'101_transform'!F686</f>
        <v>0</v>
      </c>
      <c r="F688" s="25">
        <f>'101_transform'!G686</f>
        <v>0</v>
      </c>
      <c r="G688" s="25">
        <f>'101_transform'!H686</f>
        <v>0</v>
      </c>
    </row>
    <row r="689" spans="1:7" ht="15" x14ac:dyDescent="0.2">
      <c r="A689" s="12" t="str">
        <f t="shared" si="10"/>
        <v>АО "Банк ДОМ.РФ" (2312) 60414</v>
      </c>
      <c r="B689" s="25" t="str">
        <f>'101_transform'!C687</f>
        <v>АО "Банк ДОМ.РФ" (2312)</v>
      </c>
      <c r="C689" s="25" t="str">
        <f>'101_transform'!D687</f>
        <v>60414   П  Амортизация основных средств (кроме земли) (c 13.02.2018)</v>
      </c>
      <c r="D689" s="25">
        <f>'101_transform'!E687</f>
        <v>0</v>
      </c>
      <c r="E689" s="25">
        <f>'101_transform'!F687</f>
        <v>723790</v>
      </c>
      <c r="F689" s="25">
        <f>'101_transform'!G687</f>
        <v>0</v>
      </c>
      <c r="G689" s="25">
        <f>'101_transform'!H687</f>
        <v>826596</v>
      </c>
    </row>
    <row r="690" spans="1:7" ht="15" x14ac:dyDescent="0.2">
      <c r="A690" s="12" t="str">
        <f t="shared" si="10"/>
        <v>АО "Банк ДОМ.РФ" (2312) 60415</v>
      </c>
      <c r="B690" s="25" t="str">
        <f>'101_transform'!C688</f>
        <v>АО "Банк ДОМ.РФ" (2312)</v>
      </c>
      <c r="C690" s="25" t="str">
        <f>'101_transform'!D688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90" s="25">
        <f>'101_transform'!E688</f>
        <v>116482</v>
      </c>
      <c r="E690" s="25">
        <f>'101_transform'!F688</f>
        <v>0</v>
      </c>
      <c r="F690" s="25">
        <f>'101_transform'!G688</f>
        <v>240291</v>
      </c>
      <c r="G690" s="25">
        <f>'101_transform'!H688</f>
        <v>0</v>
      </c>
    </row>
    <row r="691" spans="1:7" ht="15" x14ac:dyDescent="0.2">
      <c r="A691" s="12" t="str">
        <f t="shared" si="10"/>
        <v>АО "Банк ДОМ.РФ" (2312) 61901</v>
      </c>
      <c r="B691" s="25" t="str">
        <f>'101_transform'!C689</f>
        <v>АО "Банк ДОМ.РФ" (2312)</v>
      </c>
      <c r="C691" s="25" t="str">
        <f>'101_transform'!D689</f>
        <v>61901   A  Земля, временно неиспользуемая в основной деятельности</v>
      </c>
      <c r="D691" s="25">
        <f>'101_transform'!E689</f>
        <v>0</v>
      </c>
      <c r="E691" s="25">
        <f>'101_transform'!F689</f>
        <v>0</v>
      </c>
      <c r="F691" s="25">
        <f>'101_transform'!G689</f>
        <v>0</v>
      </c>
      <c r="G691" s="25">
        <f>'101_transform'!H689</f>
        <v>0</v>
      </c>
    </row>
    <row r="692" spans="1:7" ht="15" x14ac:dyDescent="0.2">
      <c r="A692" s="12" t="str">
        <f t="shared" si="10"/>
        <v>АО "Банк ДОМ.РФ" (2312) 61902</v>
      </c>
      <c r="B692" s="25" t="str">
        <f>'101_transform'!C690</f>
        <v>АО "Банк ДОМ.РФ" (2312)</v>
      </c>
      <c r="C692" s="25" t="str">
        <f>'101_transform'!D690</f>
        <v>61902   A  Земля, временно неиспользуемая в основной деятельности, переданная в аренду</v>
      </c>
      <c r="D692" s="25">
        <f>'101_transform'!E690</f>
        <v>0</v>
      </c>
      <c r="E692" s="25">
        <f>'101_transform'!F690</f>
        <v>0</v>
      </c>
      <c r="F692" s="25">
        <f>'101_transform'!G690</f>
        <v>0</v>
      </c>
      <c r="G692" s="25">
        <f>'101_transform'!H690</f>
        <v>0</v>
      </c>
    </row>
    <row r="693" spans="1:7" ht="15" x14ac:dyDescent="0.2">
      <c r="A693" s="12" t="str">
        <f t="shared" si="10"/>
        <v>АО "Банк ДОМ.РФ" (2312) 61903</v>
      </c>
      <c r="B693" s="25" t="str">
        <f>'101_transform'!C691</f>
        <v>АО "Банк ДОМ.РФ" (2312)</v>
      </c>
      <c r="C693" s="25" t="str">
        <f>'101_transform'!D691</f>
        <v>61903   A  Недвижимость (кроме земли), временно неиспользуемая в основной деятельности</v>
      </c>
      <c r="D693" s="25">
        <f>'101_transform'!E691</f>
        <v>0</v>
      </c>
      <c r="E693" s="25">
        <f>'101_transform'!F691</f>
        <v>0</v>
      </c>
      <c r="F693" s="25">
        <f>'101_transform'!G691</f>
        <v>0</v>
      </c>
      <c r="G693" s="25">
        <f>'101_transform'!H691</f>
        <v>0</v>
      </c>
    </row>
    <row r="694" spans="1:7" ht="15" x14ac:dyDescent="0.2">
      <c r="A694" s="12" t="str">
        <f t="shared" si="10"/>
        <v>АО "Банк ДОМ.РФ" (2312) 61904</v>
      </c>
      <c r="B694" s="25" t="str">
        <f>'101_transform'!C692</f>
        <v>АО "Банк ДОМ.РФ" (2312)</v>
      </c>
      <c r="C694" s="25" t="str">
        <f>'101_transform'!D692</f>
        <v>61904   A  Недвижимость (кроме земли), временно неиспользуемая в основной деятельности, переданная в аренду</v>
      </c>
      <c r="D694" s="25">
        <f>'101_transform'!E692</f>
        <v>0</v>
      </c>
      <c r="E694" s="25">
        <f>'101_transform'!F692</f>
        <v>0</v>
      </c>
      <c r="F694" s="25">
        <f>'101_transform'!G692</f>
        <v>0</v>
      </c>
      <c r="G694" s="25">
        <f>'101_transform'!H692</f>
        <v>0</v>
      </c>
    </row>
    <row r="695" spans="1:7" ht="15" x14ac:dyDescent="0.2">
      <c r="A695" s="12" t="str">
        <f t="shared" si="10"/>
        <v>АО "Банк ДОМ.РФ" (2312) 61905</v>
      </c>
      <c r="B695" s="25" t="str">
        <f>'101_transform'!C693</f>
        <v>АО "Банк ДОМ.РФ" (2312)</v>
      </c>
      <c r="C695" s="25" t="str">
        <f>'101_transform'!D693</f>
        <v>61905   A  Земля, временно неиспользуемая в основной деятельности, учитываемая по справедливой стоимости</v>
      </c>
      <c r="D695" s="25">
        <f>'101_transform'!E693</f>
        <v>587497</v>
      </c>
      <c r="E695" s="25">
        <f>'101_transform'!F693</f>
        <v>0</v>
      </c>
      <c r="F695" s="25">
        <f>'101_transform'!G693</f>
        <v>578915</v>
      </c>
      <c r="G695" s="25">
        <f>'101_transform'!H693</f>
        <v>0</v>
      </c>
    </row>
    <row r="696" spans="1:7" ht="15" x14ac:dyDescent="0.2">
      <c r="A696" s="12" t="str">
        <f t="shared" si="10"/>
        <v>АО "Банк ДОМ.РФ" (2312) 61906</v>
      </c>
      <c r="B696" s="25" t="str">
        <f>'101_transform'!C694</f>
        <v>АО "Банк ДОМ.РФ" (2312)</v>
      </c>
      <c r="C696" s="25" t="str">
        <f>'101_transform'!D694</f>
        <v>61906   A  Земля, временно неиспользуемая в основной деятельности, учитываемая по справедливой стоимости, переданная в аренду</v>
      </c>
      <c r="D696" s="25">
        <f>'101_transform'!E694</f>
        <v>393</v>
      </c>
      <c r="E696" s="25">
        <f>'101_transform'!F694</f>
        <v>0</v>
      </c>
      <c r="F696" s="25">
        <f>'101_transform'!G694</f>
        <v>393</v>
      </c>
      <c r="G696" s="25">
        <f>'101_transform'!H694</f>
        <v>0</v>
      </c>
    </row>
    <row r="697" spans="1:7" ht="15" x14ac:dyDescent="0.2">
      <c r="A697" s="12" t="str">
        <f t="shared" si="10"/>
        <v>АО "Банк ДОМ.РФ" (2312) 61907</v>
      </c>
      <c r="B697" s="25" t="str">
        <f>'101_transform'!C695</f>
        <v>АО "Банк ДОМ.РФ" (2312)</v>
      </c>
      <c r="C697" s="25" t="str">
        <f>'101_transform'!D695</f>
        <v>61907   A  Недвижимость (кроме земли), временно неиспользуемая в основной деятельности, учитываемая по справедливой стоимости</v>
      </c>
      <c r="D697" s="25">
        <f>'101_transform'!E695</f>
        <v>3353879</v>
      </c>
      <c r="E697" s="25">
        <f>'101_transform'!F695</f>
        <v>0</v>
      </c>
      <c r="F697" s="25">
        <f>'101_transform'!G695</f>
        <v>1327799</v>
      </c>
      <c r="G697" s="25">
        <f>'101_transform'!H695</f>
        <v>0</v>
      </c>
    </row>
    <row r="698" spans="1:7" ht="15" x14ac:dyDescent="0.2">
      <c r="A698" s="12" t="str">
        <f t="shared" si="10"/>
        <v>АО "Банк ДОМ.РФ" (2312) 61908</v>
      </c>
      <c r="B698" s="25" t="str">
        <f>'101_transform'!C696</f>
        <v>АО "Банк ДОМ.РФ" (2312)</v>
      </c>
      <c r="C698" s="25" t="str">
        <f>'101_transform'!D696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98" s="25">
        <f>'101_transform'!E696</f>
        <v>139792</v>
      </c>
      <c r="E698" s="25">
        <f>'101_transform'!F696</f>
        <v>0</v>
      </c>
      <c r="F698" s="25">
        <f>'101_transform'!G696</f>
        <v>99372</v>
      </c>
      <c r="G698" s="25">
        <f>'101_transform'!H696</f>
        <v>0</v>
      </c>
    </row>
    <row r="699" spans="1:7" ht="15" x14ac:dyDescent="0.2">
      <c r="A699" s="12" t="str">
        <f t="shared" si="10"/>
        <v>АО "Банк ДОМ.РФ" (2312) 61909</v>
      </c>
      <c r="B699" s="25" t="str">
        <f>'101_transform'!C697</f>
        <v>АО "Банк ДОМ.РФ" (2312)</v>
      </c>
      <c r="C699" s="25" t="str">
        <f>'101_transform'!D697</f>
        <v>61909   П  Амортизация недвижимости (кроме земли), временно неиспользуемой в основной деятельности</v>
      </c>
      <c r="D699" s="25">
        <f>'101_transform'!E697</f>
        <v>0</v>
      </c>
      <c r="E699" s="25">
        <f>'101_transform'!F697</f>
        <v>0</v>
      </c>
      <c r="F699" s="25">
        <f>'101_transform'!G697</f>
        <v>0</v>
      </c>
      <c r="G699" s="25">
        <f>'101_transform'!H697</f>
        <v>0</v>
      </c>
    </row>
    <row r="700" spans="1:7" ht="15" x14ac:dyDescent="0.2">
      <c r="A700" s="12" t="str">
        <f t="shared" si="10"/>
        <v>АО "Банк ДОМ.РФ" (2312) 61910</v>
      </c>
      <c r="B700" s="25" t="str">
        <f>'101_transform'!C698</f>
        <v>АО "Банк ДОМ.РФ" (2312)</v>
      </c>
      <c r="C700" s="25" t="str">
        <f>'101_transform'!D698</f>
        <v>61910   П  Амортизация недвижимости (кроме земли), временно неиспользуемой в основной деятельности, переданной в аренду</v>
      </c>
      <c r="D700" s="25">
        <f>'101_transform'!E698</f>
        <v>0</v>
      </c>
      <c r="E700" s="25">
        <f>'101_transform'!F698</f>
        <v>0</v>
      </c>
      <c r="F700" s="25">
        <f>'101_transform'!G698</f>
        <v>0</v>
      </c>
      <c r="G700" s="25">
        <f>'101_transform'!H698</f>
        <v>0</v>
      </c>
    </row>
    <row r="701" spans="1:7" ht="15" x14ac:dyDescent="0.2">
      <c r="A701" s="12" t="str">
        <f t="shared" si="10"/>
        <v>АО "Банк ДОМ.РФ" (2312) 61911</v>
      </c>
      <c r="B701" s="25" t="str">
        <f>'101_transform'!C699</f>
        <v>АО "Банк ДОМ.РФ" (2312)</v>
      </c>
      <c r="C701" s="25" t="str">
        <f>'101_transform'!D699</f>
        <v>61911   A  Вложения в сооружение (строительство) объектов недвижимости, временно неиспользуемой в основной деятельности</v>
      </c>
      <c r="D701" s="25">
        <f>'101_transform'!E699</f>
        <v>0</v>
      </c>
      <c r="E701" s="25">
        <f>'101_transform'!F699</f>
        <v>0</v>
      </c>
      <c r="F701" s="25">
        <f>'101_transform'!G699</f>
        <v>0</v>
      </c>
      <c r="G701" s="25">
        <f>'101_transform'!H699</f>
        <v>0</v>
      </c>
    </row>
    <row r="702" spans="1:7" ht="15" x14ac:dyDescent="0.2">
      <c r="A702" s="12" t="str">
        <f t="shared" si="10"/>
        <v>АО "Банк ДОМ.РФ" (2312) 61912</v>
      </c>
      <c r="B702" s="25" t="str">
        <f>'101_transform'!C700</f>
        <v>АО "Банк ДОМ.РФ" (2312)</v>
      </c>
      <c r="C702" s="25" t="str">
        <f>'101_transform'!D700</f>
        <v>61912   П  Резервы на возможные потери</v>
      </c>
      <c r="D702" s="25">
        <f>'101_transform'!E700</f>
        <v>0</v>
      </c>
      <c r="E702" s="25">
        <f>'101_transform'!F700</f>
        <v>0</v>
      </c>
      <c r="F702" s="25">
        <f>'101_transform'!G700</f>
        <v>0</v>
      </c>
      <c r="G702" s="25">
        <f>'101_transform'!H700</f>
        <v>0</v>
      </c>
    </row>
    <row r="703" spans="1:7" ht="15" x14ac:dyDescent="0.2">
      <c r="A703" s="12" t="str">
        <f t="shared" si="10"/>
        <v>АО "Банк ДОМ.РФ" (2312) 62001</v>
      </c>
      <c r="B703" s="25" t="str">
        <f>'101_transform'!C701</f>
        <v>АО "Банк ДОМ.РФ" (2312)</v>
      </c>
      <c r="C703" s="25" t="str">
        <f>'101_transform'!D701</f>
        <v>62001   A  Долгосрочные активы, предназначенные для продажи</v>
      </c>
      <c r="D703" s="25">
        <f>'101_transform'!E701</f>
        <v>1617439</v>
      </c>
      <c r="E703" s="25">
        <f>'101_transform'!F701</f>
        <v>0</v>
      </c>
      <c r="F703" s="25">
        <f>'101_transform'!G701</f>
        <v>1409570</v>
      </c>
      <c r="G703" s="25">
        <f>'101_transform'!H701</f>
        <v>0</v>
      </c>
    </row>
    <row r="704" spans="1:7" ht="15" x14ac:dyDescent="0.2">
      <c r="A704" s="12" t="str">
        <f t="shared" si="10"/>
        <v>АО "Банк ДОМ.РФ" (2312) 62002</v>
      </c>
      <c r="B704" s="25" t="str">
        <f>'101_transform'!C702</f>
        <v>АО "Банк ДОМ.РФ" (2312)</v>
      </c>
      <c r="C704" s="25" t="str">
        <f>'101_transform'!D702</f>
        <v>62002   П  Резервы на возможные потери</v>
      </c>
      <c r="D704" s="25">
        <f>'101_transform'!E702</f>
        <v>0</v>
      </c>
      <c r="E704" s="25">
        <f>'101_transform'!F702</f>
        <v>1318</v>
      </c>
      <c r="F704" s="25">
        <f>'101_transform'!G702</f>
        <v>0</v>
      </c>
      <c r="G704" s="25">
        <f>'101_transform'!H702</f>
        <v>979</v>
      </c>
    </row>
    <row r="705" spans="1:7" ht="15" x14ac:dyDescent="0.2">
      <c r="A705" s="12" t="str">
        <f t="shared" si="10"/>
        <v>АО "Банк ДОМ.РФ" (2312) 62101</v>
      </c>
      <c r="B705" s="25" t="str">
        <f>'101_transform'!C703</f>
        <v>АО "Банк ДОМ.РФ" (2312)</v>
      </c>
      <c r="C705" s="25" t="str">
        <f>'101_transform'!D703</f>
        <v>62101   A  Средства труда, полученные по договорам отступного, залога, назначение которых не определено</v>
      </c>
      <c r="D705" s="25">
        <f>'101_transform'!E703</f>
        <v>1084</v>
      </c>
      <c r="E705" s="25">
        <f>'101_transform'!F703</f>
        <v>0</v>
      </c>
      <c r="F705" s="25">
        <f>'101_transform'!G703</f>
        <v>1084</v>
      </c>
      <c r="G705" s="25">
        <f>'101_transform'!H703</f>
        <v>0</v>
      </c>
    </row>
    <row r="706" spans="1:7" ht="15" x14ac:dyDescent="0.2">
      <c r="A706" s="12" t="str">
        <f t="shared" si="10"/>
        <v>АО "Банк ДОМ.РФ" (2312) 62102</v>
      </c>
      <c r="B706" s="25" t="str">
        <f>'101_transform'!C704</f>
        <v>АО "Банк ДОМ.РФ" (2312)</v>
      </c>
      <c r="C706" s="25" t="str">
        <f>'101_transform'!D704</f>
        <v>62102   A  Предметы труда, полученные по договорам отступного, залога, назначение которых не определено</v>
      </c>
      <c r="D706" s="25">
        <f>'101_transform'!E704</f>
        <v>0</v>
      </c>
      <c r="E706" s="25">
        <f>'101_transform'!F704</f>
        <v>0</v>
      </c>
      <c r="F706" s="25">
        <f>'101_transform'!G704</f>
        <v>0</v>
      </c>
      <c r="G706" s="25">
        <f>'101_transform'!H704</f>
        <v>0</v>
      </c>
    </row>
    <row r="707" spans="1:7" ht="15" x14ac:dyDescent="0.2">
      <c r="A707" s="12" t="str">
        <f t="shared" si="10"/>
        <v>АО "Банк ДОМ.РФ" (2312) 62103</v>
      </c>
      <c r="B707" s="25" t="str">
        <f>'101_transform'!C705</f>
        <v>АО "Банк ДОМ.РФ" (2312)</v>
      </c>
      <c r="C707" s="25" t="str">
        <f>'101_transform'!D705</f>
        <v>62103   П  Резервы на возможные потери</v>
      </c>
      <c r="D707" s="25">
        <f>'101_transform'!E705</f>
        <v>0</v>
      </c>
      <c r="E707" s="25">
        <f>'101_transform'!F705</f>
        <v>0</v>
      </c>
      <c r="F707" s="25">
        <f>'101_transform'!G705</f>
        <v>0</v>
      </c>
      <c r="G707" s="25">
        <f>'101_transform'!H705</f>
        <v>0</v>
      </c>
    </row>
    <row r="708" spans="1:7" ht="15" x14ac:dyDescent="0.2">
      <c r="A708" s="12" t="str">
        <f t="shared" ref="A708:A771" si="11">B708&amp;" "&amp;LEFT(C708,5)</f>
        <v>АО "Банк БЖФ" (3138) 60401</v>
      </c>
      <c r="B708" s="25" t="str">
        <f>'101_transform'!C706</f>
        <v>АО "Банк БЖФ" (3138)</v>
      </c>
      <c r="C708" s="25" t="str">
        <f>'101_transform'!D706</f>
        <v>60401   A  Основные средства (кроме земли) (c 13.02.2018)_x000D_Категория 1- Здания и сооружения (до 31.12.2002)</v>
      </c>
      <c r="D708" s="25">
        <f>'101_transform'!E706</f>
        <v>234688</v>
      </c>
      <c r="E708" s="25">
        <f>'101_transform'!F706</f>
        <v>0</v>
      </c>
      <c r="F708" s="25">
        <f>'101_transform'!G706</f>
        <v>274158</v>
      </c>
      <c r="G708" s="25">
        <f>'101_transform'!H706</f>
        <v>0</v>
      </c>
    </row>
    <row r="709" spans="1:7" ht="15" x14ac:dyDescent="0.2">
      <c r="A709" s="12" t="str">
        <f t="shared" si="11"/>
        <v>АО "Банк БЖФ" (3138) 60404</v>
      </c>
      <c r="B709" s="25" t="str">
        <f>'101_transform'!C707</f>
        <v>АО "Банк БЖФ" (3138)</v>
      </c>
      <c r="C709" s="25" t="str">
        <f>'101_transform'!D707</f>
        <v>60404   A  Земля (c 13.02.2018)</v>
      </c>
      <c r="D709" s="25">
        <f>'101_transform'!E707</f>
        <v>0</v>
      </c>
      <c r="E709" s="25">
        <f>'101_transform'!F707</f>
        <v>0</v>
      </c>
      <c r="F709" s="25">
        <f>'101_transform'!G707</f>
        <v>0</v>
      </c>
      <c r="G709" s="25">
        <f>'101_transform'!H707</f>
        <v>0</v>
      </c>
    </row>
    <row r="710" spans="1:7" ht="15" x14ac:dyDescent="0.2">
      <c r="A710" s="12" t="str">
        <f t="shared" si="11"/>
        <v>АО "Банк БЖФ" (3138) 60405</v>
      </c>
      <c r="B710" s="25" t="str">
        <f>'101_transform'!C708</f>
        <v>АО "Банк БЖФ" (3138)</v>
      </c>
      <c r="C710" s="25" t="str">
        <f>'101_transform'!D708</f>
        <v>60405   П
A (до 31.01.2003)  Резервы на возможные потери (c 13.02.2018)
Долгосрочно арендуемые основные средства (до 31.01.2003)</v>
      </c>
      <c r="D710" s="25">
        <f>'101_transform'!E708</f>
        <v>0</v>
      </c>
      <c r="E710" s="25">
        <f>'101_transform'!F708</f>
        <v>0</v>
      </c>
      <c r="F710" s="25">
        <f>'101_transform'!G708</f>
        <v>0</v>
      </c>
      <c r="G710" s="25">
        <f>'101_transform'!H708</f>
        <v>0</v>
      </c>
    </row>
    <row r="711" spans="1:7" ht="15" x14ac:dyDescent="0.2">
      <c r="A711" s="12" t="str">
        <f t="shared" si="11"/>
        <v>АО "Банк БЖФ" (3138) 60414</v>
      </c>
      <c r="B711" s="25" t="str">
        <f>'101_transform'!C709</f>
        <v>АО "Банк БЖФ" (3138)</v>
      </c>
      <c r="C711" s="25" t="str">
        <f>'101_transform'!D709</f>
        <v>60414   П  Амортизация основных средств (кроме земли) (c 13.02.2018)</v>
      </c>
      <c r="D711" s="25">
        <f>'101_transform'!E709</f>
        <v>0</v>
      </c>
      <c r="E711" s="25">
        <f>'101_transform'!F709</f>
        <v>181420</v>
      </c>
      <c r="F711" s="25">
        <f>'101_transform'!G709</f>
        <v>0</v>
      </c>
      <c r="G711" s="25">
        <f>'101_transform'!H709</f>
        <v>184078</v>
      </c>
    </row>
    <row r="712" spans="1:7" ht="15" x14ac:dyDescent="0.2">
      <c r="A712" s="12" t="str">
        <f t="shared" si="11"/>
        <v>АО "Банк БЖФ" (3138) 60415</v>
      </c>
      <c r="B712" s="25" t="str">
        <f>'101_transform'!C710</f>
        <v>АО "Банк БЖФ" (3138)</v>
      </c>
      <c r="C712" s="25" t="str">
        <f>'101_transform'!D710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12" s="25">
        <f>'101_transform'!E710</f>
        <v>1009</v>
      </c>
      <c r="E712" s="25">
        <f>'101_transform'!F710</f>
        <v>0</v>
      </c>
      <c r="F712" s="25">
        <f>'101_transform'!G710</f>
        <v>0</v>
      </c>
      <c r="G712" s="25">
        <f>'101_transform'!H710</f>
        <v>0</v>
      </c>
    </row>
    <row r="713" spans="1:7" ht="15" x14ac:dyDescent="0.2">
      <c r="A713" s="12" t="str">
        <f t="shared" si="11"/>
        <v>АО "Банк БЖФ" (3138) 61901</v>
      </c>
      <c r="B713" s="25" t="str">
        <f>'101_transform'!C711</f>
        <v>АО "Банк БЖФ" (3138)</v>
      </c>
      <c r="C713" s="25" t="str">
        <f>'101_transform'!D711</f>
        <v>61901   A  Земля, временно неиспользуемая в основной деятельности</v>
      </c>
      <c r="D713" s="25">
        <f>'101_transform'!E711</f>
        <v>0</v>
      </c>
      <c r="E713" s="25">
        <f>'101_transform'!F711</f>
        <v>0</v>
      </c>
      <c r="F713" s="25">
        <f>'101_transform'!G711</f>
        <v>0</v>
      </c>
      <c r="G713" s="25">
        <f>'101_transform'!H711</f>
        <v>0</v>
      </c>
    </row>
    <row r="714" spans="1:7" ht="15" x14ac:dyDescent="0.2">
      <c r="A714" s="12" t="str">
        <f t="shared" si="11"/>
        <v>АО "Банк БЖФ" (3138) 61902</v>
      </c>
      <c r="B714" s="25" t="str">
        <f>'101_transform'!C712</f>
        <v>АО "Банк БЖФ" (3138)</v>
      </c>
      <c r="C714" s="25" t="str">
        <f>'101_transform'!D712</f>
        <v>61902   A  Земля, временно неиспользуемая в основной деятельности, переданная в аренду</v>
      </c>
      <c r="D714" s="25">
        <f>'101_transform'!E712</f>
        <v>0</v>
      </c>
      <c r="E714" s="25">
        <f>'101_transform'!F712</f>
        <v>0</v>
      </c>
      <c r="F714" s="25">
        <f>'101_transform'!G712</f>
        <v>0</v>
      </c>
      <c r="G714" s="25">
        <f>'101_transform'!H712</f>
        <v>0</v>
      </c>
    </row>
    <row r="715" spans="1:7" ht="15" x14ac:dyDescent="0.2">
      <c r="A715" s="12" t="str">
        <f t="shared" si="11"/>
        <v>АО "Банк БЖФ" (3138) 61903</v>
      </c>
      <c r="B715" s="25" t="str">
        <f>'101_transform'!C713</f>
        <v>АО "Банк БЖФ" (3138)</v>
      </c>
      <c r="C715" s="25" t="str">
        <f>'101_transform'!D713</f>
        <v>61903   A  Недвижимость (кроме земли), временно неиспользуемая в основной деятельности</v>
      </c>
      <c r="D715" s="25">
        <f>'101_transform'!E713</f>
        <v>0</v>
      </c>
      <c r="E715" s="25">
        <f>'101_transform'!F713</f>
        <v>0</v>
      </c>
      <c r="F715" s="25">
        <f>'101_transform'!G713</f>
        <v>0</v>
      </c>
      <c r="G715" s="25">
        <f>'101_transform'!H713</f>
        <v>0</v>
      </c>
    </row>
    <row r="716" spans="1:7" ht="15" x14ac:dyDescent="0.2">
      <c r="A716" s="12" t="str">
        <f t="shared" si="11"/>
        <v>АО "Банк БЖФ" (3138) 61904</v>
      </c>
      <c r="B716" s="25" t="str">
        <f>'101_transform'!C714</f>
        <v>АО "Банк БЖФ" (3138)</v>
      </c>
      <c r="C716" s="25" t="str">
        <f>'101_transform'!D714</f>
        <v>61904   A  Недвижимость (кроме земли), временно неиспользуемая в основной деятельности, переданная в аренду</v>
      </c>
      <c r="D716" s="25">
        <f>'101_transform'!E714</f>
        <v>0</v>
      </c>
      <c r="E716" s="25">
        <f>'101_transform'!F714</f>
        <v>0</v>
      </c>
      <c r="F716" s="25">
        <f>'101_transform'!G714</f>
        <v>0</v>
      </c>
      <c r="G716" s="25">
        <f>'101_transform'!H714</f>
        <v>0</v>
      </c>
    </row>
    <row r="717" spans="1:7" ht="15" x14ac:dyDescent="0.2">
      <c r="A717" s="12" t="str">
        <f t="shared" si="11"/>
        <v>АО "Банк БЖФ" (3138) 61905</v>
      </c>
      <c r="B717" s="25" t="str">
        <f>'101_transform'!C715</f>
        <v>АО "Банк БЖФ" (3138)</v>
      </c>
      <c r="C717" s="25" t="str">
        <f>'101_transform'!D715</f>
        <v>61905   A  Земля, временно неиспользуемая в основной деятельности, учитываемая по справедливой стоимости</v>
      </c>
      <c r="D717" s="25">
        <f>'101_transform'!E715</f>
        <v>0</v>
      </c>
      <c r="E717" s="25">
        <f>'101_transform'!F715</f>
        <v>0</v>
      </c>
      <c r="F717" s="25">
        <f>'101_transform'!G715</f>
        <v>0</v>
      </c>
      <c r="G717" s="25">
        <f>'101_transform'!H715</f>
        <v>0</v>
      </c>
    </row>
    <row r="718" spans="1:7" ht="15" x14ac:dyDescent="0.2">
      <c r="A718" s="12" t="str">
        <f t="shared" si="11"/>
        <v>АО "Банк БЖФ" (3138) 61906</v>
      </c>
      <c r="B718" s="25" t="str">
        <f>'101_transform'!C716</f>
        <v>АО "Банк БЖФ" (3138)</v>
      </c>
      <c r="C718" s="25" t="str">
        <f>'101_transform'!D716</f>
        <v>61906   A  Земля, временно неиспользуемая в основной деятельности, учитываемая по справедливой стоимости, переданная в аренду</v>
      </c>
      <c r="D718" s="25">
        <f>'101_transform'!E716</f>
        <v>0</v>
      </c>
      <c r="E718" s="25">
        <f>'101_transform'!F716</f>
        <v>0</v>
      </c>
      <c r="F718" s="25">
        <f>'101_transform'!G716</f>
        <v>0</v>
      </c>
      <c r="G718" s="25">
        <f>'101_transform'!H716</f>
        <v>0</v>
      </c>
    </row>
    <row r="719" spans="1:7" ht="15" x14ac:dyDescent="0.2">
      <c r="A719" s="12" t="str">
        <f t="shared" si="11"/>
        <v>АО "Банк БЖФ" (3138) 61907</v>
      </c>
      <c r="B719" s="25" t="str">
        <f>'101_transform'!C717</f>
        <v>АО "Банк БЖФ" (3138)</v>
      </c>
      <c r="C719" s="25" t="str">
        <f>'101_transform'!D717</f>
        <v>61907   A  Недвижимость (кроме земли), временно неиспользуемая в основной деятельности, учитываемая по справедливой стоимости</v>
      </c>
      <c r="D719" s="25">
        <f>'101_transform'!E717</f>
        <v>0</v>
      </c>
      <c r="E719" s="25">
        <f>'101_transform'!F717</f>
        <v>0</v>
      </c>
      <c r="F719" s="25">
        <f>'101_transform'!G717</f>
        <v>0</v>
      </c>
      <c r="G719" s="25">
        <f>'101_transform'!H717</f>
        <v>0</v>
      </c>
    </row>
    <row r="720" spans="1:7" ht="15" x14ac:dyDescent="0.2">
      <c r="A720" s="12" t="str">
        <f t="shared" si="11"/>
        <v>АО "Банк БЖФ" (3138) 61908</v>
      </c>
      <c r="B720" s="25" t="str">
        <f>'101_transform'!C718</f>
        <v>АО "Банк БЖФ" (3138)</v>
      </c>
      <c r="C720" s="25" t="str">
        <f>'101_transform'!D718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20" s="25">
        <f>'101_transform'!E718</f>
        <v>0</v>
      </c>
      <c r="E720" s="25">
        <f>'101_transform'!F718</f>
        <v>0</v>
      </c>
      <c r="F720" s="25">
        <f>'101_transform'!G718</f>
        <v>0</v>
      </c>
      <c r="G720" s="25">
        <f>'101_transform'!H718</f>
        <v>0</v>
      </c>
    </row>
    <row r="721" spans="1:7" ht="15" x14ac:dyDescent="0.2">
      <c r="A721" s="12" t="str">
        <f t="shared" si="11"/>
        <v>АО "Банк БЖФ" (3138) 61909</v>
      </c>
      <c r="B721" s="25" t="str">
        <f>'101_transform'!C719</f>
        <v>АО "Банк БЖФ" (3138)</v>
      </c>
      <c r="C721" s="25" t="str">
        <f>'101_transform'!D719</f>
        <v>61909   П  Амортизация недвижимости (кроме земли), временно неиспользуемой в основной деятельности</v>
      </c>
      <c r="D721" s="25">
        <f>'101_transform'!E719</f>
        <v>0</v>
      </c>
      <c r="E721" s="25">
        <f>'101_transform'!F719</f>
        <v>0</v>
      </c>
      <c r="F721" s="25">
        <f>'101_transform'!G719</f>
        <v>0</v>
      </c>
      <c r="G721" s="25">
        <f>'101_transform'!H719</f>
        <v>0</v>
      </c>
    </row>
    <row r="722" spans="1:7" ht="15" x14ac:dyDescent="0.2">
      <c r="A722" s="12" t="str">
        <f t="shared" si="11"/>
        <v>АО "Банк БЖФ" (3138) 61910</v>
      </c>
      <c r="B722" s="25" t="str">
        <f>'101_transform'!C720</f>
        <v>АО "Банк БЖФ" (3138)</v>
      </c>
      <c r="C722" s="25" t="str">
        <f>'101_transform'!D720</f>
        <v>61910   П  Амортизация недвижимости (кроме земли), временно неиспользуемой в основной деятельности, переданной в аренду</v>
      </c>
      <c r="D722" s="25">
        <f>'101_transform'!E720</f>
        <v>0</v>
      </c>
      <c r="E722" s="25">
        <f>'101_transform'!F720</f>
        <v>0</v>
      </c>
      <c r="F722" s="25">
        <f>'101_transform'!G720</f>
        <v>0</v>
      </c>
      <c r="G722" s="25">
        <f>'101_transform'!H720</f>
        <v>0</v>
      </c>
    </row>
    <row r="723" spans="1:7" ht="15" x14ac:dyDescent="0.2">
      <c r="A723" s="12" t="str">
        <f t="shared" si="11"/>
        <v>АО "Банк БЖФ" (3138) 61911</v>
      </c>
      <c r="B723" s="25" t="str">
        <f>'101_transform'!C721</f>
        <v>АО "Банк БЖФ" (3138)</v>
      </c>
      <c r="C723" s="25" t="str">
        <f>'101_transform'!D721</f>
        <v>61911   A  Вложения в сооружение (строительство) объектов недвижимости, временно неиспользуемой в основной деятельности</v>
      </c>
      <c r="D723" s="25">
        <f>'101_transform'!E721</f>
        <v>0</v>
      </c>
      <c r="E723" s="25">
        <f>'101_transform'!F721</f>
        <v>0</v>
      </c>
      <c r="F723" s="25">
        <f>'101_transform'!G721</f>
        <v>0</v>
      </c>
      <c r="G723" s="25">
        <f>'101_transform'!H721</f>
        <v>0</v>
      </c>
    </row>
    <row r="724" spans="1:7" ht="15" x14ac:dyDescent="0.2">
      <c r="A724" s="12" t="str">
        <f t="shared" si="11"/>
        <v>АО "Банк БЖФ" (3138) 61912</v>
      </c>
      <c r="B724" s="25" t="str">
        <f>'101_transform'!C722</f>
        <v>АО "Банк БЖФ" (3138)</v>
      </c>
      <c r="C724" s="25" t="str">
        <f>'101_transform'!D722</f>
        <v>61912   П  Резервы на возможные потери</v>
      </c>
      <c r="D724" s="25">
        <f>'101_transform'!E722</f>
        <v>0</v>
      </c>
      <c r="E724" s="25">
        <f>'101_transform'!F722</f>
        <v>0</v>
      </c>
      <c r="F724" s="25">
        <f>'101_transform'!G722</f>
        <v>0</v>
      </c>
      <c r="G724" s="25">
        <f>'101_transform'!H722</f>
        <v>0</v>
      </c>
    </row>
    <row r="725" spans="1:7" ht="15" x14ac:dyDescent="0.2">
      <c r="A725" s="12" t="str">
        <f t="shared" si="11"/>
        <v>АО "Банк БЖФ" (3138) 62001</v>
      </c>
      <c r="B725" s="25" t="str">
        <f>'101_transform'!C723</f>
        <v>АО "Банк БЖФ" (3138)</v>
      </c>
      <c r="C725" s="25" t="str">
        <f>'101_transform'!D723</f>
        <v>62001   A  Долгосрочные активы, предназначенные для продажи</v>
      </c>
      <c r="D725" s="25">
        <f>'101_transform'!E723</f>
        <v>175236</v>
      </c>
      <c r="E725" s="25">
        <f>'101_transform'!F723</f>
        <v>0</v>
      </c>
      <c r="F725" s="25">
        <f>'101_transform'!G723</f>
        <v>124879</v>
      </c>
      <c r="G725" s="25">
        <f>'101_transform'!H723</f>
        <v>0</v>
      </c>
    </row>
    <row r="726" spans="1:7" ht="15" x14ac:dyDescent="0.2">
      <c r="A726" s="12" t="str">
        <f t="shared" si="11"/>
        <v>АО "Банк БЖФ" (3138) 62002</v>
      </c>
      <c r="B726" s="25" t="str">
        <f>'101_transform'!C724</f>
        <v>АО "Банк БЖФ" (3138)</v>
      </c>
      <c r="C726" s="25" t="str">
        <f>'101_transform'!D724</f>
        <v>62002   П  Резервы на возможные потери</v>
      </c>
      <c r="D726" s="25">
        <f>'101_transform'!E724</f>
        <v>0</v>
      </c>
      <c r="E726" s="25">
        <f>'101_transform'!F724</f>
        <v>40299</v>
      </c>
      <c r="F726" s="25">
        <f>'101_transform'!G724</f>
        <v>0</v>
      </c>
      <c r="G726" s="25">
        <f>'101_transform'!H724</f>
        <v>33154</v>
      </c>
    </row>
    <row r="727" spans="1:7" ht="15" x14ac:dyDescent="0.2">
      <c r="A727" s="12" t="str">
        <f t="shared" si="11"/>
        <v>АО "Банк БЖФ" (3138) 62101</v>
      </c>
      <c r="B727" s="25" t="str">
        <f>'101_transform'!C725</f>
        <v>АО "Банк БЖФ" (3138)</v>
      </c>
      <c r="C727" s="25" t="str">
        <f>'101_transform'!D725</f>
        <v>62101   A  Средства труда, полученные по договорам отступного, залога, назначение которых не определено</v>
      </c>
      <c r="D727" s="25">
        <f>'101_transform'!E725</f>
        <v>0</v>
      </c>
      <c r="E727" s="25">
        <f>'101_transform'!F725</f>
        <v>0</v>
      </c>
      <c r="F727" s="25">
        <f>'101_transform'!G725</f>
        <v>0</v>
      </c>
      <c r="G727" s="25">
        <f>'101_transform'!H725</f>
        <v>0</v>
      </c>
    </row>
    <row r="728" spans="1:7" ht="15" x14ac:dyDescent="0.2">
      <c r="A728" s="12" t="str">
        <f t="shared" si="11"/>
        <v>АО "Банк БЖФ" (3138) 62102</v>
      </c>
      <c r="B728" s="25" t="str">
        <f>'101_transform'!C726</f>
        <v>АО "Банк БЖФ" (3138)</v>
      </c>
      <c r="C728" s="25" t="str">
        <f>'101_transform'!D726</f>
        <v>62102   A  Предметы труда, полученные по договорам отступного, залога, назначение которых не определено</v>
      </c>
      <c r="D728" s="25">
        <f>'101_transform'!E726</f>
        <v>0</v>
      </c>
      <c r="E728" s="25">
        <f>'101_transform'!F726</f>
        <v>0</v>
      </c>
      <c r="F728" s="25">
        <f>'101_transform'!G726</f>
        <v>0</v>
      </c>
      <c r="G728" s="25">
        <f>'101_transform'!H726</f>
        <v>0</v>
      </c>
    </row>
    <row r="729" spans="1:7" ht="15" x14ac:dyDescent="0.2">
      <c r="A729" s="12" t="str">
        <f t="shared" si="11"/>
        <v>АО "Банк БЖФ" (3138) 62103</v>
      </c>
      <c r="B729" s="25" t="str">
        <f>'101_transform'!C727</f>
        <v>АО "Банк БЖФ" (3138)</v>
      </c>
      <c r="C729" s="25" t="str">
        <f>'101_transform'!D727</f>
        <v>62103   П  Резервы на возможные потери</v>
      </c>
      <c r="D729" s="25">
        <f>'101_transform'!E727</f>
        <v>0</v>
      </c>
      <c r="E729" s="25">
        <f>'101_transform'!F727</f>
        <v>0</v>
      </c>
      <c r="F729" s="25">
        <f>'101_transform'!G727</f>
        <v>0</v>
      </c>
      <c r="G729" s="25">
        <f>'101_transform'!H727</f>
        <v>0</v>
      </c>
    </row>
    <row r="730" spans="1:7" ht="15" x14ac:dyDescent="0.2">
      <c r="A730" s="12" t="str">
        <f t="shared" si="11"/>
        <v>ПАО Банк ЗЕНИТ (3255) 60401</v>
      </c>
      <c r="B730" s="25" t="str">
        <f>'101_transform'!C728</f>
        <v>ПАО Банк ЗЕНИТ (3255)</v>
      </c>
      <c r="C730" s="25" t="str">
        <f>'101_transform'!D728</f>
        <v>60401   A  Основные средства (кроме земли) (c 13.02.2018)_x000D_Категория 1- Здания и сооружения (до 31.12.2002)</v>
      </c>
      <c r="D730" s="25">
        <f>'101_transform'!E728</f>
        <v>3463878</v>
      </c>
      <c r="E730" s="25">
        <f>'101_transform'!F728</f>
        <v>0</v>
      </c>
      <c r="F730" s="25">
        <f>'101_transform'!G728</f>
        <v>3564857</v>
      </c>
      <c r="G730" s="25">
        <f>'101_transform'!H728</f>
        <v>0</v>
      </c>
    </row>
    <row r="731" spans="1:7" ht="15" x14ac:dyDescent="0.2">
      <c r="A731" s="12" t="str">
        <f t="shared" si="11"/>
        <v>ПАО Банк ЗЕНИТ (3255) 60404</v>
      </c>
      <c r="B731" s="25" t="str">
        <f>'101_transform'!C729</f>
        <v>ПАО Банк ЗЕНИТ (3255)</v>
      </c>
      <c r="C731" s="25" t="str">
        <f>'101_transform'!D729</f>
        <v>60404   A  Земля (c 13.02.2018)</v>
      </c>
      <c r="D731" s="25">
        <f>'101_transform'!E729</f>
        <v>110633</v>
      </c>
      <c r="E731" s="25">
        <f>'101_transform'!F729</f>
        <v>0</v>
      </c>
      <c r="F731" s="25">
        <f>'101_transform'!G729</f>
        <v>107839</v>
      </c>
      <c r="G731" s="25">
        <f>'101_transform'!H729</f>
        <v>0</v>
      </c>
    </row>
    <row r="732" spans="1:7" ht="15" x14ac:dyDescent="0.2">
      <c r="A732" s="12" t="str">
        <f t="shared" si="11"/>
        <v>ПАО Банк ЗЕНИТ (3255) 60405</v>
      </c>
      <c r="B732" s="25" t="str">
        <f>'101_transform'!C730</f>
        <v>ПАО Банк ЗЕНИТ (3255)</v>
      </c>
      <c r="C732" s="25" t="str">
        <f>'101_transform'!D730</f>
        <v>60405   П
A (до 31.01.2003)  Резервы на возможные потери (c 13.02.2018)
Долгосрочно арендуемые основные средства (до 31.01.2003)</v>
      </c>
      <c r="D732" s="25">
        <f>'101_transform'!E730</f>
        <v>0</v>
      </c>
      <c r="E732" s="25">
        <f>'101_transform'!F730</f>
        <v>0</v>
      </c>
      <c r="F732" s="25">
        <f>'101_transform'!G730</f>
        <v>0</v>
      </c>
      <c r="G732" s="25">
        <f>'101_transform'!H730</f>
        <v>0</v>
      </c>
    </row>
    <row r="733" spans="1:7" ht="15" x14ac:dyDescent="0.2">
      <c r="A733" s="12" t="str">
        <f t="shared" si="11"/>
        <v>ПАО Банк ЗЕНИТ (3255) 60414</v>
      </c>
      <c r="B733" s="25" t="str">
        <f>'101_transform'!C731</f>
        <v>ПАО Банк ЗЕНИТ (3255)</v>
      </c>
      <c r="C733" s="25" t="str">
        <f>'101_transform'!D731</f>
        <v>60414   П  Амортизация основных средств (кроме земли) (c 13.02.2018)</v>
      </c>
      <c r="D733" s="25">
        <f>'101_transform'!E731</f>
        <v>0</v>
      </c>
      <c r="E733" s="25">
        <f>'101_transform'!F731</f>
        <v>1764669</v>
      </c>
      <c r="F733" s="25">
        <f>'101_transform'!G731</f>
        <v>0</v>
      </c>
      <c r="G733" s="25">
        <f>'101_transform'!H731</f>
        <v>1852309</v>
      </c>
    </row>
    <row r="734" spans="1:7" ht="15" x14ac:dyDescent="0.2">
      <c r="A734" s="12" t="str">
        <f t="shared" si="11"/>
        <v>ПАО Банк ЗЕНИТ (3255) 60415</v>
      </c>
      <c r="B734" s="25" t="str">
        <f>'101_transform'!C732</f>
        <v>ПАО Банк ЗЕНИТ (3255)</v>
      </c>
      <c r="C734" s="25" t="str">
        <f>'101_transform'!D732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34" s="25">
        <f>'101_transform'!E732</f>
        <v>888</v>
      </c>
      <c r="E734" s="25">
        <f>'101_transform'!F732</f>
        <v>0</v>
      </c>
      <c r="F734" s="25">
        <f>'101_transform'!G732</f>
        <v>836</v>
      </c>
      <c r="G734" s="25">
        <f>'101_transform'!H732</f>
        <v>0</v>
      </c>
    </row>
    <row r="735" spans="1:7" ht="15" x14ac:dyDescent="0.2">
      <c r="A735" s="12" t="str">
        <f t="shared" si="11"/>
        <v>ПАО Банк ЗЕНИТ (3255) 61901</v>
      </c>
      <c r="B735" s="25" t="str">
        <f>'101_transform'!C733</f>
        <v>ПАО Банк ЗЕНИТ (3255)</v>
      </c>
      <c r="C735" s="25" t="str">
        <f>'101_transform'!D733</f>
        <v>61901   A  Земля, временно неиспользуемая в основной деятельности</v>
      </c>
      <c r="D735" s="25">
        <f>'101_transform'!E733</f>
        <v>0</v>
      </c>
      <c r="E735" s="25">
        <f>'101_transform'!F733</f>
        <v>0</v>
      </c>
      <c r="F735" s="25">
        <f>'101_transform'!G733</f>
        <v>0</v>
      </c>
      <c r="G735" s="25">
        <f>'101_transform'!H733</f>
        <v>0</v>
      </c>
    </row>
    <row r="736" spans="1:7" ht="15" x14ac:dyDescent="0.2">
      <c r="A736" s="12" t="str">
        <f t="shared" si="11"/>
        <v>ПАО Банк ЗЕНИТ (3255) 61902</v>
      </c>
      <c r="B736" s="25" t="str">
        <f>'101_transform'!C734</f>
        <v>ПАО Банк ЗЕНИТ (3255)</v>
      </c>
      <c r="C736" s="25" t="str">
        <f>'101_transform'!D734</f>
        <v>61902   A  Земля, временно неиспользуемая в основной деятельности, переданная в аренду</v>
      </c>
      <c r="D736" s="25">
        <f>'101_transform'!E734</f>
        <v>0</v>
      </c>
      <c r="E736" s="25">
        <f>'101_transform'!F734</f>
        <v>0</v>
      </c>
      <c r="F736" s="25">
        <f>'101_transform'!G734</f>
        <v>0</v>
      </c>
      <c r="G736" s="25">
        <f>'101_transform'!H734</f>
        <v>0</v>
      </c>
    </row>
    <row r="737" spans="1:7" ht="15" x14ac:dyDescent="0.2">
      <c r="A737" s="12" t="str">
        <f t="shared" si="11"/>
        <v>ПАО Банк ЗЕНИТ (3255) 61903</v>
      </c>
      <c r="B737" s="25" t="str">
        <f>'101_transform'!C735</f>
        <v>ПАО Банк ЗЕНИТ (3255)</v>
      </c>
      <c r="C737" s="25" t="str">
        <f>'101_transform'!D735</f>
        <v>61903   A  Недвижимость (кроме земли), временно неиспользуемая в основной деятельности</v>
      </c>
      <c r="D737" s="25">
        <f>'101_transform'!E735</f>
        <v>0</v>
      </c>
      <c r="E737" s="25">
        <f>'101_transform'!F735</f>
        <v>0</v>
      </c>
      <c r="F737" s="25">
        <f>'101_transform'!G735</f>
        <v>0</v>
      </c>
      <c r="G737" s="25">
        <f>'101_transform'!H735</f>
        <v>0</v>
      </c>
    </row>
    <row r="738" spans="1:7" ht="15" x14ac:dyDescent="0.2">
      <c r="A738" s="12" t="str">
        <f t="shared" si="11"/>
        <v>ПАО Банк ЗЕНИТ (3255) 61904</v>
      </c>
      <c r="B738" s="25" t="str">
        <f>'101_transform'!C736</f>
        <v>ПАО Банк ЗЕНИТ (3255)</v>
      </c>
      <c r="C738" s="25" t="str">
        <f>'101_transform'!D736</f>
        <v>61904   A  Недвижимость (кроме земли), временно неиспользуемая в основной деятельности, переданная в аренду</v>
      </c>
      <c r="D738" s="25">
        <f>'101_transform'!E736</f>
        <v>0</v>
      </c>
      <c r="E738" s="25">
        <f>'101_transform'!F736</f>
        <v>0</v>
      </c>
      <c r="F738" s="25">
        <f>'101_transform'!G736</f>
        <v>0</v>
      </c>
      <c r="G738" s="25">
        <f>'101_transform'!H736</f>
        <v>0</v>
      </c>
    </row>
    <row r="739" spans="1:7" ht="15" x14ac:dyDescent="0.2">
      <c r="A739" s="12" t="str">
        <f t="shared" si="11"/>
        <v>ПАО Банк ЗЕНИТ (3255) 61905</v>
      </c>
      <c r="B739" s="25" t="str">
        <f>'101_transform'!C737</f>
        <v>ПАО Банк ЗЕНИТ (3255)</v>
      </c>
      <c r="C739" s="25" t="str">
        <f>'101_transform'!D737</f>
        <v>61905   A  Земля, временно неиспользуемая в основной деятельности, учитываемая по справедливой стоимости</v>
      </c>
      <c r="D739" s="25">
        <f>'101_transform'!E737</f>
        <v>402</v>
      </c>
      <c r="E739" s="25">
        <f>'101_transform'!F737</f>
        <v>0</v>
      </c>
      <c r="F739" s="25">
        <f>'101_transform'!G737</f>
        <v>402</v>
      </c>
      <c r="G739" s="25">
        <f>'101_transform'!H737</f>
        <v>0</v>
      </c>
    </row>
    <row r="740" spans="1:7" ht="15" x14ac:dyDescent="0.2">
      <c r="A740" s="12" t="str">
        <f t="shared" si="11"/>
        <v>ПАО Банк ЗЕНИТ (3255) 61906</v>
      </c>
      <c r="B740" s="25" t="str">
        <f>'101_transform'!C738</f>
        <v>ПАО Банк ЗЕНИТ (3255)</v>
      </c>
      <c r="C740" s="25" t="str">
        <f>'101_transform'!D738</f>
        <v>61906   A  Земля, временно неиспользуемая в основной деятельности, учитываемая по справедливой стоимости, переданная в аренду</v>
      </c>
      <c r="D740" s="25">
        <f>'101_transform'!E738</f>
        <v>43853</v>
      </c>
      <c r="E740" s="25">
        <f>'101_transform'!F738</f>
        <v>0</v>
      </c>
      <c r="F740" s="25">
        <f>'101_transform'!G738</f>
        <v>43853</v>
      </c>
      <c r="G740" s="25">
        <f>'101_transform'!H738</f>
        <v>0</v>
      </c>
    </row>
    <row r="741" spans="1:7" ht="15" x14ac:dyDescent="0.2">
      <c r="A741" s="12" t="str">
        <f t="shared" si="11"/>
        <v>ПАО Банк ЗЕНИТ (3255) 61907</v>
      </c>
      <c r="B741" s="25" t="str">
        <f>'101_transform'!C739</f>
        <v>ПАО Банк ЗЕНИТ (3255)</v>
      </c>
      <c r="C741" s="25" t="str">
        <f>'101_transform'!D739</f>
        <v>61907   A  Недвижимость (кроме земли), временно неиспользуемая в основной деятельности, учитываемая по справедливой стоимости</v>
      </c>
      <c r="D741" s="25">
        <f>'101_transform'!E739</f>
        <v>24943</v>
      </c>
      <c r="E741" s="25">
        <f>'101_transform'!F739</f>
        <v>0</v>
      </c>
      <c r="F741" s="25">
        <f>'101_transform'!G739</f>
        <v>24943</v>
      </c>
      <c r="G741" s="25">
        <f>'101_transform'!H739</f>
        <v>0</v>
      </c>
    </row>
    <row r="742" spans="1:7" ht="15" x14ac:dyDescent="0.2">
      <c r="A742" s="12" t="str">
        <f t="shared" si="11"/>
        <v>ПАО Банк ЗЕНИТ (3255) 61908</v>
      </c>
      <c r="B742" s="25" t="str">
        <f>'101_transform'!C740</f>
        <v>ПАО Банк ЗЕНИТ (3255)</v>
      </c>
      <c r="C742" s="25" t="str">
        <f>'101_transform'!D740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42" s="25">
        <f>'101_transform'!E740</f>
        <v>554060</v>
      </c>
      <c r="E742" s="25">
        <f>'101_transform'!F740</f>
        <v>0</v>
      </c>
      <c r="F742" s="25">
        <f>'101_transform'!G740</f>
        <v>413134</v>
      </c>
      <c r="G742" s="25">
        <f>'101_transform'!H740</f>
        <v>0</v>
      </c>
    </row>
    <row r="743" spans="1:7" ht="15" x14ac:dyDescent="0.2">
      <c r="A743" s="12" t="str">
        <f t="shared" si="11"/>
        <v>ПАО Банк ЗЕНИТ (3255) 61909</v>
      </c>
      <c r="B743" s="25" t="str">
        <f>'101_transform'!C741</f>
        <v>ПАО Банк ЗЕНИТ (3255)</v>
      </c>
      <c r="C743" s="25" t="str">
        <f>'101_transform'!D741</f>
        <v>61909   П  Амортизация недвижимости (кроме земли), временно неиспользуемой в основной деятельности</v>
      </c>
      <c r="D743" s="25">
        <f>'101_transform'!E741</f>
        <v>0</v>
      </c>
      <c r="E743" s="25">
        <f>'101_transform'!F741</f>
        <v>0</v>
      </c>
      <c r="F743" s="25">
        <f>'101_transform'!G741</f>
        <v>0</v>
      </c>
      <c r="G743" s="25">
        <f>'101_transform'!H741</f>
        <v>0</v>
      </c>
    </row>
    <row r="744" spans="1:7" ht="15" x14ac:dyDescent="0.2">
      <c r="A744" s="12" t="str">
        <f t="shared" si="11"/>
        <v>ПАО Банк ЗЕНИТ (3255) 61910</v>
      </c>
      <c r="B744" s="25" t="str">
        <f>'101_transform'!C742</f>
        <v>ПАО Банк ЗЕНИТ (3255)</v>
      </c>
      <c r="C744" s="25" t="str">
        <f>'101_transform'!D742</f>
        <v>61910   П  Амортизация недвижимости (кроме земли), временно неиспользуемой в основной деятельности, переданной в аренду</v>
      </c>
      <c r="D744" s="25">
        <f>'101_transform'!E742</f>
        <v>0</v>
      </c>
      <c r="E744" s="25">
        <f>'101_transform'!F742</f>
        <v>0</v>
      </c>
      <c r="F744" s="25">
        <f>'101_transform'!G742</f>
        <v>0</v>
      </c>
      <c r="G744" s="25">
        <f>'101_transform'!H742</f>
        <v>0</v>
      </c>
    </row>
    <row r="745" spans="1:7" ht="15" x14ac:dyDescent="0.2">
      <c r="A745" s="12" t="str">
        <f t="shared" si="11"/>
        <v>ПАО Банк ЗЕНИТ (3255) 61911</v>
      </c>
      <c r="B745" s="25" t="str">
        <f>'101_transform'!C743</f>
        <v>ПАО Банк ЗЕНИТ (3255)</v>
      </c>
      <c r="C745" s="25" t="str">
        <f>'101_transform'!D743</f>
        <v>61911   A  Вложения в сооружение (строительство) объектов недвижимости, временно неиспользуемой в основной деятельности</v>
      </c>
      <c r="D745" s="25">
        <f>'101_transform'!E743</f>
        <v>3769</v>
      </c>
      <c r="E745" s="25">
        <f>'101_transform'!F743</f>
        <v>0</v>
      </c>
      <c r="F745" s="25">
        <f>'101_transform'!G743</f>
        <v>0</v>
      </c>
      <c r="G745" s="25">
        <f>'101_transform'!H743</f>
        <v>0</v>
      </c>
    </row>
    <row r="746" spans="1:7" ht="15" x14ac:dyDescent="0.2">
      <c r="A746" s="12" t="str">
        <f t="shared" si="11"/>
        <v>ПАО Банк ЗЕНИТ (3255) 61912</v>
      </c>
      <c r="B746" s="25" t="str">
        <f>'101_transform'!C744</f>
        <v>ПАО Банк ЗЕНИТ (3255)</v>
      </c>
      <c r="C746" s="25" t="str">
        <f>'101_transform'!D744</f>
        <v>61912   П  Резервы на возможные потери</v>
      </c>
      <c r="D746" s="25">
        <f>'101_transform'!E744</f>
        <v>0</v>
      </c>
      <c r="E746" s="25">
        <f>'101_transform'!F744</f>
        <v>0</v>
      </c>
      <c r="F746" s="25">
        <f>'101_transform'!G744</f>
        <v>0</v>
      </c>
      <c r="G746" s="25">
        <f>'101_transform'!H744</f>
        <v>0</v>
      </c>
    </row>
    <row r="747" spans="1:7" ht="15" x14ac:dyDescent="0.2">
      <c r="A747" s="12" t="str">
        <f t="shared" si="11"/>
        <v>ПАО Банк ЗЕНИТ (3255) 62001</v>
      </c>
      <c r="B747" s="25" t="str">
        <f>'101_transform'!C745</f>
        <v>ПАО Банк ЗЕНИТ (3255)</v>
      </c>
      <c r="C747" s="25" t="str">
        <f>'101_transform'!D745</f>
        <v>62001   A  Долгосрочные активы, предназначенные для продажи</v>
      </c>
      <c r="D747" s="25">
        <f>'101_transform'!E745</f>
        <v>783325</v>
      </c>
      <c r="E747" s="25">
        <f>'101_transform'!F745</f>
        <v>0</v>
      </c>
      <c r="F747" s="25">
        <f>'101_transform'!G745</f>
        <v>884493</v>
      </c>
      <c r="G747" s="25">
        <f>'101_transform'!H745</f>
        <v>0</v>
      </c>
    </row>
    <row r="748" spans="1:7" ht="15" x14ac:dyDescent="0.2">
      <c r="A748" s="12" t="str">
        <f t="shared" si="11"/>
        <v>ПАО Банк ЗЕНИТ (3255) 62002</v>
      </c>
      <c r="B748" s="25" t="str">
        <f>'101_transform'!C746</f>
        <v>ПАО Банк ЗЕНИТ (3255)</v>
      </c>
      <c r="C748" s="25" t="str">
        <f>'101_transform'!D746</f>
        <v>62002   П  Резервы на возможные потери</v>
      </c>
      <c r="D748" s="25">
        <f>'101_transform'!E746</f>
        <v>0</v>
      </c>
      <c r="E748" s="25">
        <f>'101_transform'!F746</f>
        <v>87669</v>
      </c>
      <c r="F748" s="25">
        <f>'101_transform'!G746</f>
        <v>0</v>
      </c>
      <c r="G748" s="25">
        <f>'101_transform'!H746</f>
        <v>97013</v>
      </c>
    </row>
    <row r="749" spans="1:7" ht="15" x14ac:dyDescent="0.2">
      <c r="A749" s="12" t="str">
        <f t="shared" si="11"/>
        <v>ПАО Банк ЗЕНИТ (3255) 62101</v>
      </c>
      <c r="B749" s="25" t="str">
        <f>'101_transform'!C747</f>
        <v>ПАО Банк ЗЕНИТ (3255)</v>
      </c>
      <c r="C749" s="25" t="str">
        <f>'101_transform'!D747</f>
        <v>62101   A  Средства труда, полученные по договорам отступного, залога, назначение которых не определено</v>
      </c>
      <c r="D749" s="25">
        <f>'101_transform'!E747</f>
        <v>48330</v>
      </c>
      <c r="E749" s="25">
        <f>'101_transform'!F747</f>
        <v>0</v>
      </c>
      <c r="F749" s="25">
        <f>'101_transform'!G747</f>
        <v>48226</v>
      </c>
      <c r="G749" s="25">
        <f>'101_transform'!H747</f>
        <v>0</v>
      </c>
    </row>
    <row r="750" spans="1:7" ht="15" x14ac:dyDescent="0.2">
      <c r="A750" s="12" t="str">
        <f t="shared" si="11"/>
        <v>ПАО Банк ЗЕНИТ (3255) 62102</v>
      </c>
      <c r="B750" s="25" t="str">
        <f>'101_transform'!C748</f>
        <v>ПАО Банк ЗЕНИТ (3255)</v>
      </c>
      <c r="C750" s="25" t="str">
        <f>'101_transform'!D748</f>
        <v>62102   A  Предметы труда, полученные по договорам отступного, залога, назначение которых не определено</v>
      </c>
      <c r="D750" s="25">
        <f>'101_transform'!E748</f>
        <v>11191</v>
      </c>
      <c r="E750" s="25">
        <f>'101_transform'!F748</f>
        <v>0</v>
      </c>
      <c r="F750" s="25">
        <f>'101_transform'!G748</f>
        <v>11199</v>
      </c>
      <c r="G750" s="25">
        <f>'101_transform'!H748</f>
        <v>0</v>
      </c>
    </row>
    <row r="751" spans="1:7" ht="15" x14ac:dyDescent="0.2">
      <c r="A751" s="12" t="str">
        <f t="shared" si="11"/>
        <v>ПАО Банк ЗЕНИТ (3255) 62103</v>
      </c>
      <c r="B751" s="25" t="str">
        <f>'101_transform'!C749</f>
        <v>ПАО Банк ЗЕНИТ (3255)</v>
      </c>
      <c r="C751" s="25" t="str">
        <f>'101_transform'!D749</f>
        <v>62103   П  Резервы на возможные потери</v>
      </c>
      <c r="D751" s="25">
        <f>'101_transform'!E749</f>
        <v>0</v>
      </c>
      <c r="E751" s="25">
        <f>'101_transform'!F749</f>
        <v>26780</v>
      </c>
      <c r="F751" s="25">
        <f>'101_transform'!G749</f>
        <v>0</v>
      </c>
      <c r="G751" s="25">
        <f>'101_transform'!H749</f>
        <v>26590</v>
      </c>
    </row>
    <row r="752" spans="1:7" ht="15" x14ac:dyDescent="0.2">
      <c r="A752" s="12" t="str">
        <f t="shared" si="11"/>
        <v>АО "Банк Интеза" (2216) 60401</v>
      </c>
      <c r="B752" s="25" t="str">
        <f>'101_transform'!C750</f>
        <v>АО "Банк Интеза" (2216)</v>
      </c>
      <c r="C752" s="25" t="str">
        <f>'101_transform'!D750</f>
        <v>60401   A  Основные средства (кроме земли) (c 13.02.2018)_x000D_Категория 1- Здания и сооружения (до 31.12.2002)</v>
      </c>
      <c r="D752" s="25">
        <f>'101_transform'!E750</f>
        <v>2005778</v>
      </c>
      <c r="E752" s="25">
        <f>'101_transform'!F750</f>
        <v>0</v>
      </c>
      <c r="F752" s="25">
        <f>'101_transform'!G750</f>
        <v>2038710</v>
      </c>
      <c r="G752" s="25">
        <f>'101_transform'!H750</f>
        <v>0</v>
      </c>
    </row>
    <row r="753" spans="1:7" ht="15" x14ac:dyDescent="0.2">
      <c r="A753" s="12" t="str">
        <f t="shared" si="11"/>
        <v>АО "Банк Интеза" (2216) 60404</v>
      </c>
      <c r="B753" s="25" t="str">
        <f>'101_transform'!C751</f>
        <v>АО "Банк Интеза" (2216)</v>
      </c>
      <c r="C753" s="25" t="str">
        <f>'101_transform'!D751</f>
        <v>60404   A  Земля (c 13.02.2018)</v>
      </c>
      <c r="D753" s="25">
        <f>'101_transform'!E751</f>
        <v>0</v>
      </c>
      <c r="E753" s="25">
        <f>'101_transform'!F751</f>
        <v>0</v>
      </c>
      <c r="F753" s="25">
        <f>'101_transform'!G751</f>
        <v>0</v>
      </c>
      <c r="G753" s="25">
        <f>'101_transform'!H751</f>
        <v>0</v>
      </c>
    </row>
    <row r="754" spans="1:7" ht="15" x14ac:dyDescent="0.2">
      <c r="A754" s="12" t="str">
        <f t="shared" si="11"/>
        <v>АО "Банк Интеза" (2216) 60405</v>
      </c>
      <c r="B754" s="25" t="str">
        <f>'101_transform'!C752</f>
        <v>АО "Банк Интеза" (2216)</v>
      </c>
      <c r="C754" s="25" t="str">
        <f>'101_transform'!D752</f>
        <v>60405   П
A (до 31.01.2003)  Резервы на возможные потери (c 13.02.2018)
Долгосрочно арендуемые основные средства (до 31.01.2003)</v>
      </c>
      <c r="D754" s="25">
        <f>'101_transform'!E752</f>
        <v>0</v>
      </c>
      <c r="E754" s="25">
        <f>'101_transform'!F752</f>
        <v>0</v>
      </c>
      <c r="F754" s="25">
        <f>'101_transform'!G752</f>
        <v>0</v>
      </c>
      <c r="G754" s="25">
        <f>'101_transform'!H752</f>
        <v>0</v>
      </c>
    </row>
    <row r="755" spans="1:7" ht="15" x14ac:dyDescent="0.2">
      <c r="A755" s="12" t="str">
        <f t="shared" si="11"/>
        <v>АО "Банк Интеза" (2216) 60414</v>
      </c>
      <c r="B755" s="25" t="str">
        <f>'101_transform'!C753</f>
        <v>АО "Банк Интеза" (2216)</v>
      </c>
      <c r="C755" s="25" t="str">
        <f>'101_transform'!D753</f>
        <v>60414   П  Амортизация основных средств (кроме земли) (c 13.02.2018)</v>
      </c>
      <c r="D755" s="25">
        <f>'101_transform'!E753</f>
        <v>0</v>
      </c>
      <c r="E755" s="25">
        <f>'101_transform'!F753</f>
        <v>1131677</v>
      </c>
      <c r="F755" s="25">
        <f>'101_transform'!G753</f>
        <v>0</v>
      </c>
      <c r="G755" s="25">
        <f>'101_transform'!H753</f>
        <v>1141043</v>
      </c>
    </row>
    <row r="756" spans="1:7" ht="15" x14ac:dyDescent="0.2">
      <c r="A756" s="12" t="str">
        <f t="shared" si="11"/>
        <v>АО "Банк Интеза" (2216) 60415</v>
      </c>
      <c r="B756" s="25" t="str">
        <f>'101_transform'!C754</f>
        <v>АО "Банк Интеза" (2216)</v>
      </c>
      <c r="C756" s="25" t="str">
        <f>'101_transform'!D754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56" s="25">
        <f>'101_transform'!E754</f>
        <v>22371</v>
      </c>
      <c r="E756" s="25">
        <f>'101_transform'!F754</f>
        <v>0</v>
      </c>
      <c r="F756" s="25">
        <f>'101_transform'!G754</f>
        <v>80</v>
      </c>
      <c r="G756" s="25">
        <f>'101_transform'!H754</f>
        <v>0</v>
      </c>
    </row>
    <row r="757" spans="1:7" ht="15" x14ac:dyDescent="0.2">
      <c r="A757" s="12" t="str">
        <f t="shared" si="11"/>
        <v>АО "Банк Интеза" (2216) 61901</v>
      </c>
      <c r="B757" s="25" t="str">
        <f>'101_transform'!C755</f>
        <v>АО "Банк Интеза" (2216)</v>
      </c>
      <c r="C757" s="25" t="str">
        <f>'101_transform'!D755</f>
        <v>61901   A  Земля, временно неиспользуемая в основной деятельности</v>
      </c>
      <c r="D757" s="25">
        <f>'101_transform'!E755</f>
        <v>0</v>
      </c>
      <c r="E757" s="25">
        <f>'101_transform'!F755</f>
        <v>0</v>
      </c>
      <c r="F757" s="25">
        <f>'101_transform'!G755</f>
        <v>0</v>
      </c>
      <c r="G757" s="25">
        <f>'101_transform'!H755</f>
        <v>0</v>
      </c>
    </row>
    <row r="758" spans="1:7" ht="15" x14ac:dyDescent="0.2">
      <c r="A758" s="12" t="str">
        <f t="shared" si="11"/>
        <v>АО "Банк Интеза" (2216) 61902</v>
      </c>
      <c r="B758" s="25" t="str">
        <f>'101_transform'!C756</f>
        <v>АО "Банк Интеза" (2216)</v>
      </c>
      <c r="C758" s="25" t="str">
        <f>'101_transform'!D756</f>
        <v>61902   A  Земля, временно неиспользуемая в основной деятельности, переданная в аренду</v>
      </c>
      <c r="D758" s="25">
        <f>'101_transform'!E756</f>
        <v>0</v>
      </c>
      <c r="E758" s="25">
        <f>'101_transform'!F756</f>
        <v>0</v>
      </c>
      <c r="F758" s="25">
        <f>'101_transform'!G756</f>
        <v>0</v>
      </c>
      <c r="G758" s="25">
        <f>'101_transform'!H756</f>
        <v>0</v>
      </c>
    </row>
    <row r="759" spans="1:7" ht="15" x14ac:dyDescent="0.2">
      <c r="A759" s="12" t="str">
        <f t="shared" si="11"/>
        <v>АО "Банк Интеза" (2216) 61903</v>
      </c>
      <c r="B759" s="25" t="str">
        <f>'101_transform'!C757</f>
        <v>АО "Банк Интеза" (2216)</v>
      </c>
      <c r="C759" s="25" t="str">
        <f>'101_transform'!D757</f>
        <v>61903   A  Недвижимость (кроме земли), временно неиспользуемая в основной деятельности</v>
      </c>
      <c r="D759" s="25">
        <f>'101_transform'!E757</f>
        <v>0</v>
      </c>
      <c r="E759" s="25">
        <f>'101_transform'!F757</f>
        <v>0</v>
      </c>
      <c r="F759" s="25">
        <f>'101_transform'!G757</f>
        <v>0</v>
      </c>
      <c r="G759" s="25">
        <f>'101_transform'!H757</f>
        <v>0</v>
      </c>
    </row>
    <row r="760" spans="1:7" ht="15" x14ac:dyDescent="0.2">
      <c r="A760" s="12" t="str">
        <f t="shared" si="11"/>
        <v>АО "Банк Интеза" (2216) 61904</v>
      </c>
      <c r="B760" s="25" t="str">
        <f>'101_transform'!C758</f>
        <v>АО "Банк Интеза" (2216)</v>
      </c>
      <c r="C760" s="25" t="str">
        <f>'101_transform'!D758</f>
        <v>61904   A  Недвижимость (кроме земли), временно неиспользуемая в основной деятельности, переданная в аренду</v>
      </c>
      <c r="D760" s="25">
        <f>'101_transform'!E758</f>
        <v>0</v>
      </c>
      <c r="E760" s="25">
        <f>'101_transform'!F758</f>
        <v>0</v>
      </c>
      <c r="F760" s="25">
        <f>'101_transform'!G758</f>
        <v>0</v>
      </c>
      <c r="G760" s="25">
        <f>'101_transform'!H758</f>
        <v>0</v>
      </c>
    </row>
    <row r="761" spans="1:7" ht="15" x14ac:dyDescent="0.2">
      <c r="A761" s="12" t="str">
        <f t="shared" si="11"/>
        <v>АО "Банк Интеза" (2216) 61905</v>
      </c>
      <c r="B761" s="25" t="str">
        <f>'101_transform'!C759</f>
        <v>АО "Банк Интеза" (2216)</v>
      </c>
      <c r="C761" s="25" t="str">
        <f>'101_transform'!D759</f>
        <v>61905   A  Земля, временно неиспользуемая в основной деятельности, учитываемая по справедливой стоимости</v>
      </c>
      <c r="D761" s="25">
        <f>'101_transform'!E759</f>
        <v>0</v>
      </c>
      <c r="E761" s="25">
        <f>'101_transform'!F759</f>
        <v>0</v>
      </c>
      <c r="F761" s="25">
        <f>'101_transform'!G759</f>
        <v>0</v>
      </c>
      <c r="G761" s="25">
        <f>'101_transform'!H759</f>
        <v>0</v>
      </c>
    </row>
    <row r="762" spans="1:7" ht="15" x14ac:dyDescent="0.2">
      <c r="A762" s="12" t="str">
        <f t="shared" si="11"/>
        <v>АО "Банк Интеза" (2216) 61906</v>
      </c>
      <c r="B762" s="25" t="str">
        <f>'101_transform'!C760</f>
        <v>АО "Банк Интеза" (2216)</v>
      </c>
      <c r="C762" s="25" t="str">
        <f>'101_transform'!D760</f>
        <v>61906   A  Земля, временно неиспользуемая в основной деятельности, учитываемая по справедливой стоимости, переданная в аренду</v>
      </c>
      <c r="D762" s="25">
        <f>'101_transform'!E760</f>
        <v>0</v>
      </c>
      <c r="E762" s="25">
        <f>'101_transform'!F760</f>
        <v>0</v>
      </c>
      <c r="F762" s="25">
        <f>'101_transform'!G760</f>
        <v>0</v>
      </c>
      <c r="G762" s="25">
        <f>'101_transform'!H760</f>
        <v>0</v>
      </c>
    </row>
    <row r="763" spans="1:7" ht="15" x14ac:dyDescent="0.2">
      <c r="A763" s="12" t="str">
        <f t="shared" si="11"/>
        <v>АО "Банк Интеза" (2216) 61907</v>
      </c>
      <c r="B763" s="25" t="str">
        <f>'101_transform'!C761</f>
        <v>АО "Банк Интеза" (2216)</v>
      </c>
      <c r="C763" s="25" t="str">
        <f>'101_transform'!D761</f>
        <v>61907   A  Недвижимость (кроме земли), временно неиспользуемая в основной деятельности, учитываемая по справедливой стоимости</v>
      </c>
      <c r="D763" s="25">
        <f>'101_transform'!E761</f>
        <v>0</v>
      </c>
      <c r="E763" s="25">
        <f>'101_transform'!F761</f>
        <v>0</v>
      </c>
      <c r="F763" s="25">
        <f>'101_transform'!G761</f>
        <v>0</v>
      </c>
      <c r="G763" s="25">
        <f>'101_transform'!H761</f>
        <v>0</v>
      </c>
    </row>
    <row r="764" spans="1:7" ht="15" x14ac:dyDescent="0.2">
      <c r="A764" s="12" t="str">
        <f t="shared" si="11"/>
        <v>АО "Банк Интеза" (2216) 61908</v>
      </c>
      <c r="B764" s="25" t="str">
        <f>'101_transform'!C762</f>
        <v>АО "Банк Интеза" (2216)</v>
      </c>
      <c r="C764" s="25" t="str">
        <f>'101_transform'!D762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64" s="25">
        <f>'101_transform'!E762</f>
        <v>0</v>
      </c>
      <c r="E764" s="25">
        <f>'101_transform'!F762</f>
        <v>0</v>
      </c>
      <c r="F764" s="25">
        <f>'101_transform'!G762</f>
        <v>0</v>
      </c>
      <c r="G764" s="25">
        <f>'101_transform'!H762</f>
        <v>0</v>
      </c>
    </row>
    <row r="765" spans="1:7" ht="15" x14ac:dyDescent="0.2">
      <c r="A765" s="12" t="str">
        <f t="shared" si="11"/>
        <v>АО "Банк Интеза" (2216) 61909</v>
      </c>
      <c r="B765" s="25" t="str">
        <f>'101_transform'!C763</f>
        <v>АО "Банк Интеза" (2216)</v>
      </c>
      <c r="C765" s="25" t="str">
        <f>'101_transform'!D763</f>
        <v>61909   П  Амортизация недвижимости (кроме земли), временно неиспользуемой в основной деятельности</v>
      </c>
      <c r="D765" s="25">
        <f>'101_transform'!E763</f>
        <v>0</v>
      </c>
      <c r="E765" s="25">
        <f>'101_transform'!F763</f>
        <v>0</v>
      </c>
      <c r="F765" s="25">
        <f>'101_transform'!G763</f>
        <v>0</v>
      </c>
      <c r="G765" s="25">
        <f>'101_transform'!H763</f>
        <v>0</v>
      </c>
    </row>
    <row r="766" spans="1:7" ht="15" x14ac:dyDescent="0.2">
      <c r="A766" s="12" t="str">
        <f t="shared" si="11"/>
        <v>АО "Банк Интеза" (2216) 61910</v>
      </c>
      <c r="B766" s="25" t="str">
        <f>'101_transform'!C764</f>
        <v>АО "Банк Интеза" (2216)</v>
      </c>
      <c r="C766" s="25" t="str">
        <f>'101_transform'!D764</f>
        <v>61910   П  Амортизация недвижимости (кроме земли), временно неиспользуемой в основной деятельности, переданной в аренду</v>
      </c>
      <c r="D766" s="25">
        <f>'101_transform'!E764</f>
        <v>0</v>
      </c>
      <c r="E766" s="25">
        <f>'101_transform'!F764</f>
        <v>0</v>
      </c>
      <c r="F766" s="25">
        <f>'101_transform'!G764</f>
        <v>0</v>
      </c>
      <c r="G766" s="25">
        <f>'101_transform'!H764</f>
        <v>0</v>
      </c>
    </row>
    <row r="767" spans="1:7" ht="15" x14ac:dyDescent="0.2">
      <c r="A767" s="12" t="str">
        <f t="shared" si="11"/>
        <v>АО "Банк Интеза" (2216) 61911</v>
      </c>
      <c r="B767" s="25" t="str">
        <f>'101_transform'!C765</f>
        <v>АО "Банк Интеза" (2216)</v>
      </c>
      <c r="C767" s="25" t="str">
        <f>'101_transform'!D765</f>
        <v>61911   A  Вложения в сооружение (строительство) объектов недвижимости, временно неиспользуемой в основной деятельности</v>
      </c>
      <c r="D767" s="25">
        <f>'101_transform'!E765</f>
        <v>0</v>
      </c>
      <c r="E767" s="25">
        <f>'101_transform'!F765</f>
        <v>0</v>
      </c>
      <c r="F767" s="25">
        <f>'101_transform'!G765</f>
        <v>0</v>
      </c>
      <c r="G767" s="25">
        <f>'101_transform'!H765</f>
        <v>0</v>
      </c>
    </row>
    <row r="768" spans="1:7" ht="15" x14ac:dyDescent="0.2">
      <c r="A768" s="12" t="str">
        <f t="shared" si="11"/>
        <v>АО "Банк Интеза" (2216) 61912</v>
      </c>
      <c r="B768" s="25" t="str">
        <f>'101_transform'!C766</f>
        <v>АО "Банк Интеза" (2216)</v>
      </c>
      <c r="C768" s="25" t="str">
        <f>'101_transform'!D766</f>
        <v>61912   П  Резервы на возможные потери</v>
      </c>
      <c r="D768" s="25">
        <f>'101_transform'!E766</f>
        <v>0</v>
      </c>
      <c r="E768" s="25">
        <f>'101_transform'!F766</f>
        <v>0</v>
      </c>
      <c r="F768" s="25">
        <f>'101_transform'!G766</f>
        <v>0</v>
      </c>
      <c r="G768" s="25">
        <f>'101_transform'!H766</f>
        <v>0</v>
      </c>
    </row>
    <row r="769" spans="1:7" ht="15" x14ac:dyDescent="0.2">
      <c r="A769" s="12" t="str">
        <f t="shared" si="11"/>
        <v>АО "Банк Интеза" (2216) 62001</v>
      </c>
      <c r="B769" s="25" t="str">
        <f>'101_transform'!C767</f>
        <v>АО "Банк Интеза" (2216)</v>
      </c>
      <c r="C769" s="25" t="str">
        <f>'101_transform'!D767</f>
        <v>62001   A  Долгосрочные активы, предназначенные для продажи</v>
      </c>
      <c r="D769" s="25">
        <f>'101_transform'!E767</f>
        <v>175796</v>
      </c>
      <c r="E769" s="25">
        <f>'101_transform'!F767</f>
        <v>0</v>
      </c>
      <c r="F769" s="25">
        <f>'101_transform'!G767</f>
        <v>110739</v>
      </c>
      <c r="G769" s="25">
        <f>'101_transform'!H767</f>
        <v>0</v>
      </c>
    </row>
    <row r="770" spans="1:7" ht="15" x14ac:dyDescent="0.2">
      <c r="A770" s="12" t="str">
        <f t="shared" si="11"/>
        <v>АО "Банк Интеза" (2216) 62002</v>
      </c>
      <c r="B770" s="25" t="str">
        <f>'101_transform'!C768</f>
        <v>АО "Банк Интеза" (2216)</v>
      </c>
      <c r="C770" s="25" t="str">
        <f>'101_transform'!D768</f>
        <v>62002   П  Резервы на возможные потери</v>
      </c>
      <c r="D770" s="25">
        <f>'101_transform'!E768</f>
        <v>0</v>
      </c>
      <c r="E770" s="25">
        <f>'101_transform'!F768</f>
        <v>4554</v>
      </c>
      <c r="F770" s="25">
        <f>'101_transform'!G768</f>
        <v>0</v>
      </c>
      <c r="G770" s="25">
        <f>'101_transform'!H768</f>
        <v>3026</v>
      </c>
    </row>
    <row r="771" spans="1:7" ht="15" x14ac:dyDescent="0.2">
      <c r="A771" s="12" t="str">
        <f t="shared" si="11"/>
        <v>АО "Банк Интеза" (2216) 62101</v>
      </c>
      <c r="B771" s="25" t="str">
        <f>'101_transform'!C769</f>
        <v>АО "Банк Интеза" (2216)</v>
      </c>
      <c r="C771" s="25" t="str">
        <f>'101_transform'!D769</f>
        <v>62101   A  Средства труда, полученные по договорам отступного, залога, назначение которых не определено</v>
      </c>
      <c r="D771" s="25">
        <f>'101_transform'!E769</f>
        <v>0</v>
      </c>
      <c r="E771" s="25">
        <f>'101_transform'!F769</f>
        <v>0</v>
      </c>
      <c r="F771" s="25">
        <f>'101_transform'!G769</f>
        <v>0</v>
      </c>
      <c r="G771" s="25">
        <f>'101_transform'!H769</f>
        <v>0</v>
      </c>
    </row>
    <row r="772" spans="1:7" ht="15" x14ac:dyDescent="0.2">
      <c r="A772" s="12" t="str">
        <f t="shared" ref="A772:A835" si="12">B772&amp;" "&amp;LEFT(C772,5)</f>
        <v>АО "Банк Интеза" (2216) 62102</v>
      </c>
      <c r="B772" s="25" t="str">
        <f>'101_transform'!C770</f>
        <v>АО "Банк Интеза" (2216)</v>
      </c>
      <c r="C772" s="25" t="str">
        <f>'101_transform'!D770</f>
        <v>62102   A  Предметы труда, полученные по договорам отступного, залога, назначение которых не определено</v>
      </c>
      <c r="D772" s="25">
        <f>'101_transform'!E770</f>
        <v>0</v>
      </c>
      <c r="E772" s="25">
        <f>'101_transform'!F770</f>
        <v>0</v>
      </c>
      <c r="F772" s="25">
        <f>'101_transform'!G770</f>
        <v>0</v>
      </c>
      <c r="G772" s="25">
        <f>'101_transform'!H770</f>
        <v>0</v>
      </c>
    </row>
    <row r="773" spans="1:7" ht="15" x14ac:dyDescent="0.2">
      <c r="A773" s="12" t="str">
        <f t="shared" si="12"/>
        <v>АО "Банк Интеза" (2216) 62103</v>
      </c>
      <c r="B773" s="25" t="str">
        <f>'101_transform'!C771</f>
        <v>АО "Банк Интеза" (2216)</v>
      </c>
      <c r="C773" s="25" t="str">
        <f>'101_transform'!D771</f>
        <v>62103   П  Резервы на возможные потери</v>
      </c>
      <c r="D773" s="25">
        <f>'101_transform'!E771</f>
        <v>0</v>
      </c>
      <c r="E773" s="25">
        <f>'101_transform'!F771</f>
        <v>0</v>
      </c>
      <c r="F773" s="25">
        <f>'101_transform'!G771</f>
        <v>0</v>
      </c>
      <c r="G773" s="25">
        <f>'101_transform'!H771</f>
        <v>0</v>
      </c>
    </row>
    <row r="774" spans="1:7" ht="15" x14ac:dyDescent="0.2">
      <c r="A774" s="12" t="str">
        <f t="shared" si="12"/>
        <v>ООО КБЭР "Банк Казани" (708) 60401</v>
      </c>
      <c r="B774" s="25" t="str">
        <f>'101_transform'!C772</f>
        <v>ООО КБЭР "Банк Казани" (708)</v>
      </c>
      <c r="C774" s="25" t="str">
        <f>'101_transform'!D772</f>
        <v>60401   A  Основные средства (кроме земли) (c 13.02.2018)_x000D_Категория 1- Здания и сооружения (до 31.12.2002)</v>
      </c>
      <c r="D774" s="25">
        <f>'101_transform'!E772</f>
        <v>633699</v>
      </c>
      <c r="E774" s="25">
        <f>'101_transform'!F772</f>
        <v>0</v>
      </c>
      <c r="F774" s="25">
        <f>'101_transform'!G772</f>
        <v>492138</v>
      </c>
      <c r="G774" s="25">
        <f>'101_transform'!H772</f>
        <v>0</v>
      </c>
    </row>
    <row r="775" spans="1:7" ht="15" x14ac:dyDescent="0.2">
      <c r="A775" s="12" t="str">
        <f t="shared" si="12"/>
        <v>ООО КБЭР "Банк Казани" (708) 60404</v>
      </c>
      <c r="B775" s="25" t="str">
        <f>'101_transform'!C773</f>
        <v>ООО КБЭР "Банк Казани" (708)</v>
      </c>
      <c r="C775" s="25" t="str">
        <f>'101_transform'!D773</f>
        <v>60404   A  Земля (c 13.02.2018)</v>
      </c>
      <c r="D775" s="25">
        <f>'101_transform'!E773</f>
        <v>85036</v>
      </c>
      <c r="E775" s="25">
        <f>'101_transform'!F773</f>
        <v>0</v>
      </c>
      <c r="F775" s="25">
        <f>'101_transform'!G773</f>
        <v>59220</v>
      </c>
      <c r="G775" s="25">
        <f>'101_transform'!H773</f>
        <v>0</v>
      </c>
    </row>
    <row r="776" spans="1:7" ht="15" x14ac:dyDescent="0.2">
      <c r="A776" s="12" t="str">
        <f t="shared" si="12"/>
        <v>ООО КБЭР "Банк Казани" (708) 60405</v>
      </c>
      <c r="B776" s="25" t="str">
        <f>'101_transform'!C774</f>
        <v>ООО КБЭР "Банк Казани" (708)</v>
      </c>
      <c r="C776" s="25" t="str">
        <f>'101_transform'!D774</f>
        <v>60405   П
A (до 31.01.2003)  Резервы на возможные потери (c 13.02.2018)
Долгосрочно арендуемые основные средства (до 31.01.2003)</v>
      </c>
      <c r="D776" s="25">
        <f>'101_transform'!E774</f>
        <v>0</v>
      </c>
      <c r="E776" s="25">
        <f>'101_transform'!F774</f>
        <v>0</v>
      </c>
      <c r="F776" s="25">
        <f>'101_transform'!G774</f>
        <v>0</v>
      </c>
      <c r="G776" s="25">
        <f>'101_transform'!H774</f>
        <v>0</v>
      </c>
    </row>
    <row r="777" spans="1:7" ht="15" x14ac:dyDescent="0.2">
      <c r="A777" s="12" t="str">
        <f t="shared" si="12"/>
        <v>ООО КБЭР "Банк Казани" (708) 60414</v>
      </c>
      <c r="B777" s="25" t="str">
        <f>'101_transform'!C775</f>
        <v>ООО КБЭР "Банк Казани" (708)</v>
      </c>
      <c r="C777" s="25" t="str">
        <f>'101_transform'!D775</f>
        <v>60414   П  Амортизация основных средств (кроме земли) (c 13.02.2018)</v>
      </c>
      <c r="D777" s="25">
        <f>'101_transform'!E775</f>
        <v>0</v>
      </c>
      <c r="E777" s="25">
        <f>'101_transform'!F775</f>
        <v>304071</v>
      </c>
      <c r="F777" s="25">
        <f>'101_transform'!G775</f>
        <v>0</v>
      </c>
      <c r="G777" s="25">
        <f>'101_transform'!H775</f>
        <v>301248</v>
      </c>
    </row>
    <row r="778" spans="1:7" ht="15" x14ac:dyDescent="0.2">
      <c r="A778" s="12" t="str">
        <f t="shared" si="12"/>
        <v>ООО КБЭР "Банк Казани" (708) 60415</v>
      </c>
      <c r="B778" s="25" t="str">
        <f>'101_transform'!C776</f>
        <v>ООО КБЭР "Банк Казани" (708)</v>
      </c>
      <c r="C778" s="25" t="str">
        <f>'101_transform'!D776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78" s="25">
        <f>'101_transform'!E776</f>
        <v>0</v>
      </c>
      <c r="E778" s="25">
        <f>'101_transform'!F776</f>
        <v>0</v>
      </c>
      <c r="F778" s="25">
        <f>'101_transform'!G776</f>
        <v>0</v>
      </c>
      <c r="G778" s="25">
        <f>'101_transform'!H776</f>
        <v>0</v>
      </c>
    </row>
    <row r="779" spans="1:7" ht="15" x14ac:dyDescent="0.2">
      <c r="A779" s="12" t="str">
        <f t="shared" si="12"/>
        <v>ООО КБЭР "Банк Казани" (708) 61901</v>
      </c>
      <c r="B779" s="25" t="str">
        <f>'101_transform'!C777</f>
        <v>ООО КБЭР "Банк Казани" (708)</v>
      </c>
      <c r="C779" s="25" t="str">
        <f>'101_transform'!D777</f>
        <v>61901   A  Земля, временно неиспользуемая в основной деятельности</v>
      </c>
      <c r="D779" s="25">
        <f>'101_transform'!E777</f>
        <v>0</v>
      </c>
      <c r="E779" s="25">
        <f>'101_transform'!F777</f>
        <v>0</v>
      </c>
      <c r="F779" s="25">
        <f>'101_transform'!G777</f>
        <v>0</v>
      </c>
      <c r="G779" s="25">
        <f>'101_transform'!H777</f>
        <v>0</v>
      </c>
    </row>
    <row r="780" spans="1:7" ht="15" x14ac:dyDescent="0.2">
      <c r="A780" s="12" t="str">
        <f t="shared" si="12"/>
        <v>ООО КБЭР "Банк Казани" (708) 61902</v>
      </c>
      <c r="B780" s="25" t="str">
        <f>'101_transform'!C778</f>
        <v>ООО КБЭР "Банк Казани" (708)</v>
      </c>
      <c r="C780" s="25" t="str">
        <f>'101_transform'!D778</f>
        <v>61902   A  Земля, временно неиспользуемая в основной деятельности, переданная в аренду</v>
      </c>
      <c r="D780" s="25">
        <f>'101_transform'!E778</f>
        <v>0</v>
      </c>
      <c r="E780" s="25">
        <f>'101_transform'!F778</f>
        <v>0</v>
      </c>
      <c r="F780" s="25">
        <f>'101_transform'!G778</f>
        <v>0</v>
      </c>
      <c r="G780" s="25">
        <f>'101_transform'!H778</f>
        <v>0</v>
      </c>
    </row>
    <row r="781" spans="1:7" ht="15" x14ac:dyDescent="0.2">
      <c r="A781" s="12" t="str">
        <f t="shared" si="12"/>
        <v>ООО КБЭР "Банк Казани" (708) 61903</v>
      </c>
      <c r="B781" s="25" t="str">
        <f>'101_transform'!C779</f>
        <v>ООО КБЭР "Банк Казани" (708)</v>
      </c>
      <c r="C781" s="25" t="str">
        <f>'101_transform'!D779</f>
        <v>61903   A  Недвижимость (кроме земли), временно неиспользуемая в основной деятельности</v>
      </c>
      <c r="D781" s="25">
        <f>'101_transform'!E779</f>
        <v>0</v>
      </c>
      <c r="E781" s="25">
        <f>'101_transform'!F779</f>
        <v>0</v>
      </c>
      <c r="F781" s="25">
        <f>'101_transform'!G779</f>
        <v>0</v>
      </c>
      <c r="G781" s="25">
        <f>'101_transform'!H779</f>
        <v>0</v>
      </c>
    </row>
    <row r="782" spans="1:7" ht="15" x14ac:dyDescent="0.2">
      <c r="A782" s="12" t="str">
        <f t="shared" si="12"/>
        <v>ООО КБЭР "Банк Казани" (708) 61904</v>
      </c>
      <c r="B782" s="25" t="str">
        <f>'101_transform'!C780</f>
        <v>ООО КБЭР "Банк Казани" (708)</v>
      </c>
      <c r="C782" s="25" t="str">
        <f>'101_transform'!D780</f>
        <v>61904   A  Недвижимость (кроме земли), временно неиспользуемая в основной деятельности, переданная в аренду</v>
      </c>
      <c r="D782" s="25">
        <f>'101_transform'!E780</f>
        <v>0</v>
      </c>
      <c r="E782" s="25">
        <f>'101_transform'!F780</f>
        <v>0</v>
      </c>
      <c r="F782" s="25">
        <f>'101_transform'!G780</f>
        <v>0</v>
      </c>
      <c r="G782" s="25">
        <f>'101_transform'!H780</f>
        <v>0</v>
      </c>
    </row>
    <row r="783" spans="1:7" ht="15" x14ac:dyDescent="0.2">
      <c r="A783" s="12" t="str">
        <f t="shared" si="12"/>
        <v>ООО КБЭР "Банк Казани" (708) 61905</v>
      </c>
      <c r="B783" s="25" t="str">
        <f>'101_transform'!C781</f>
        <v>ООО КБЭР "Банк Казани" (708)</v>
      </c>
      <c r="C783" s="25" t="str">
        <f>'101_transform'!D781</f>
        <v>61905   A  Земля, временно неиспользуемая в основной деятельности, учитываемая по справедливой стоимости</v>
      </c>
      <c r="D783" s="25">
        <f>'101_transform'!E781</f>
        <v>27653</v>
      </c>
      <c r="E783" s="25">
        <f>'101_transform'!F781</f>
        <v>0</v>
      </c>
      <c r="F783" s="25">
        <f>'101_transform'!G781</f>
        <v>55823</v>
      </c>
      <c r="G783" s="25">
        <f>'101_transform'!H781</f>
        <v>0</v>
      </c>
    </row>
    <row r="784" spans="1:7" ht="15" x14ac:dyDescent="0.2">
      <c r="A784" s="12" t="str">
        <f t="shared" si="12"/>
        <v>ООО КБЭР "Банк Казани" (708) 61906</v>
      </c>
      <c r="B784" s="25" t="str">
        <f>'101_transform'!C782</f>
        <v>ООО КБЭР "Банк Казани" (708)</v>
      </c>
      <c r="C784" s="25" t="str">
        <f>'101_transform'!D782</f>
        <v>61906   A  Земля, временно неиспользуемая в основной деятельности, учитываемая по справедливой стоимости, переданная в аренду</v>
      </c>
      <c r="D784" s="25">
        <f>'101_transform'!E782</f>
        <v>45931</v>
      </c>
      <c r="E784" s="25">
        <f>'101_transform'!F782</f>
        <v>0</v>
      </c>
      <c r="F784" s="25">
        <f>'101_transform'!G782</f>
        <v>45931</v>
      </c>
      <c r="G784" s="25">
        <f>'101_transform'!H782</f>
        <v>0</v>
      </c>
    </row>
    <row r="785" spans="1:7" ht="15" x14ac:dyDescent="0.2">
      <c r="A785" s="12" t="str">
        <f t="shared" si="12"/>
        <v>ООО КБЭР "Банк Казани" (708) 61907</v>
      </c>
      <c r="B785" s="25" t="str">
        <f>'101_transform'!C783</f>
        <v>ООО КБЭР "Банк Казани" (708)</v>
      </c>
      <c r="C785" s="25" t="str">
        <f>'101_transform'!D783</f>
        <v>61907   A  Недвижимость (кроме земли), временно неиспользуемая в основной деятельности, учитываемая по справедливой стоимости</v>
      </c>
      <c r="D785" s="25">
        <f>'101_transform'!E783</f>
        <v>11338</v>
      </c>
      <c r="E785" s="25">
        <f>'101_transform'!F783</f>
        <v>0</v>
      </c>
      <c r="F785" s="25">
        <f>'101_transform'!G783</f>
        <v>6319</v>
      </c>
      <c r="G785" s="25">
        <f>'101_transform'!H783</f>
        <v>0</v>
      </c>
    </row>
    <row r="786" spans="1:7" ht="15" x14ac:dyDescent="0.2">
      <c r="A786" s="12" t="str">
        <f t="shared" si="12"/>
        <v>ООО КБЭР "Банк Казани" (708) 61908</v>
      </c>
      <c r="B786" s="25" t="str">
        <f>'101_transform'!C784</f>
        <v>ООО КБЭР "Банк Казани" (708)</v>
      </c>
      <c r="C786" s="25" t="str">
        <f>'101_transform'!D784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86" s="25">
        <f>'101_transform'!E784</f>
        <v>3194</v>
      </c>
      <c r="E786" s="25">
        <f>'101_transform'!F784</f>
        <v>0</v>
      </c>
      <c r="F786" s="25">
        <f>'101_transform'!G784</f>
        <v>130452</v>
      </c>
      <c r="G786" s="25">
        <f>'101_transform'!H784</f>
        <v>0</v>
      </c>
    </row>
    <row r="787" spans="1:7" ht="15" x14ac:dyDescent="0.2">
      <c r="A787" s="12" t="str">
        <f t="shared" si="12"/>
        <v>ООО КБЭР "Банк Казани" (708) 61909</v>
      </c>
      <c r="B787" s="25" t="str">
        <f>'101_transform'!C785</f>
        <v>ООО КБЭР "Банк Казани" (708)</v>
      </c>
      <c r="C787" s="25" t="str">
        <f>'101_transform'!D785</f>
        <v>61909   П  Амортизация недвижимости (кроме земли), временно неиспользуемой в основной деятельности</v>
      </c>
      <c r="D787" s="25">
        <f>'101_transform'!E785</f>
        <v>0</v>
      </c>
      <c r="E787" s="25">
        <f>'101_transform'!F785</f>
        <v>0</v>
      </c>
      <c r="F787" s="25">
        <f>'101_transform'!G785</f>
        <v>0</v>
      </c>
      <c r="G787" s="25">
        <f>'101_transform'!H785</f>
        <v>0</v>
      </c>
    </row>
    <row r="788" spans="1:7" ht="15" x14ac:dyDescent="0.2">
      <c r="A788" s="12" t="str">
        <f t="shared" si="12"/>
        <v>ООО КБЭР "Банк Казани" (708) 61910</v>
      </c>
      <c r="B788" s="25" t="str">
        <f>'101_transform'!C786</f>
        <v>ООО КБЭР "Банк Казани" (708)</v>
      </c>
      <c r="C788" s="25" t="str">
        <f>'101_transform'!D786</f>
        <v>61910   П  Амортизация недвижимости (кроме земли), временно неиспользуемой в основной деятельности, переданной в аренду</v>
      </c>
      <c r="D788" s="25">
        <f>'101_transform'!E786</f>
        <v>0</v>
      </c>
      <c r="E788" s="25">
        <f>'101_transform'!F786</f>
        <v>0</v>
      </c>
      <c r="F788" s="25">
        <f>'101_transform'!G786</f>
        <v>0</v>
      </c>
      <c r="G788" s="25">
        <f>'101_transform'!H786</f>
        <v>0</v>
      </c>
    </row>
    <row r="789" spans="1:7" ht="15" x14ac:dyDescent="0.2">
      <c r="A789" s="12" t="str">
        <f t="shared" si="12"/>
        <v>ООО КБЭР "Банк Казани" (708) 61911</v>
      </c>
      <c r="B789" s="25" t="str">
        <f>'101_transform'!C787</f>
        <v>ООО КБЭР "Банк Казани" (708)</v>
      </c>
      <c r="C789" s="25" t="str">
        <f>'101_transform'!D787</f>
        <v>61911   A  Вложения в сооружение (строительство) объектов недвижимости, временно неиспользуемой в основной деятельности</v>
      </c>
      <c r="D789" s="25">
        <f>'101_transform'!E787</f>
        <v>0</v>
      </c>
      <c r="E789" s="25">
        <f>'101_transform'!F787</f>
        <v>0</v>
      </c>
      <c r="F789" s="25">
        <f>'101_transform'!G787</f>
        <v>0</v>
      </c>
      <c r="G789" s="25">
        <f>'101_transform'!H787</f>
        <v>0</v>
      </c>
    </row>
    <row r="790" spans="1:7" ht="15" x14ac:dyDescent="0.2">
      <c r="A790" s="12" t="str">
        <f t="shared" si="12"/>
        <v>ООО КБЭР "Банк Казани" (708) 61912</v>
      </c>
      <c r="B790" s="25" t="str">
        <f>'101_transform'!C788</f>
        <v>ООО КБЭР "Банк Казани" (708)</v>
      </c>
      <c r="C790" s="25" t="str">
        <f>'101_transform'!D788</f>
        <v>61912   П  Резервы на возможные потери</v>
      </c>
      <c r="D790" s="25">
        <f>'101_transform'!E788</f>
        <v>0</v>
      </c>
      <c r="E790" s="25">
        <f>'101_transform'!F788</f>
        <v>0</v>
      </c>
      <c r="F790" s="25">
        <f>'101_transform'!G788</f>
        <v>0</v>
      </c>
      <c r="G790" s="25">
        <f>'101_transform'!H788</f>
        <v>0</v>
      </c>
    </row>
    <row r="791" spans="1:7" ht="15" x14ac:dyDescent="0.2">
      <c r="A791" s="12" t="str">
        <f t="shared" si="12"/>
        <v>ООО КБЭР "Банк Казани" (708) 62001</v>
      </c>
      <c r="B791" s="25" t="str">
        <f>'101_transform'!C789</f>
        <v>ООО КБЭР "Банк Казани" (708)</v>
      </c>
      <c r="C791" s="25" t="str">
        <f>'101_transform'!D789</f>
        <v>62001   A  Долгосрочные активы, предназначенные для продажи</v>
      </c>
      <c r="D791" s="25">
        <f>'101_transform'!E789</f>
        <v>136488</v>
      </c>
      <c r="E791" s="25">
        <f>'101_transform'!F789</f>
        <v>0</v>
      </c>
      <c r="F791" s="25">
        <f>'101_transform'!G789</f>
        <v>133326</v>
      </c>
      <c r="G791" s="25">
        <f>'101_transform'!H789</f>
        <v>0</v>
      </c>
    </row>
    <row r="792" spans="1:7" ht="15" x14ac:dyDescent="0.2">
      <c r="A792" s="12" t="str">
        <f t="shared" si="12"/>
        <v>ООО КБЭР "Банк Казани" (708) 62002</v>
      </c>
      <c r="B792" s="25" t="str">
        <f>'101_transform'!C790</f>
        <v>ООО КБЭР "Банк Казани" (708)</v>
      </c>
      <c r="C792" s="25" t="str">
        <f>'101_transform'!D790</f>
        <v>62002   П  Резервы на возможные потери</v>
      </c>
      <c r="D792" s="25">
        <f>'101_transform'!E790</f>
        <v>0</v>
      </c>
      <c r="E792" s="25">
        <f>'101_transform'!F790</f>
        <v>146</v>
      </c>
      <c r="F792" s="25">
        <f>'101_transform'!G790</f>
        <v>0</v>
      </c>
      <c r="G792" s="25">
        <f>'101_transform'!H790</f>
        <v>256</v>
      </c>
    </row>
    <row r="793" spans="1:7" ht="15" x14ac:dyDescent="0.2">
      <c r="A793" s="12" t="str">
        <f t="shared" si="12"/>
        <v>ООО КБЭР "Банк Казани" (708) 62101</v>
      </c>
      <c r="B793" s="25" t="str">
        <f>'101_transform'!C791</f>
        <v>ООО КБЭР "Банк Казани" (708)</v>
      </c>
      <c r="C793" s="25" t="str">
        <f>'101_transform'!D791</f>
        <v>62101   A  Средства труда, полученные по договорам отступного, залога, назначение которых не определено</v>
      </c>
      <c r="D793" s="25">
        <f>'101_transform'!E791</f>
        <v>120251</v>
      </c>
      <c r="E793" s="25">
        <f>'101_transform'!F791</f>
        <v>0</v>
      </c>
      <c r="F793" s="25">
        <f>'101_transform'!G791</f>
        <v>102070</v>
      </c>
      <c r="G793" s="25">
        <f>'101_transform'!H791</f>
        <v>0</v>
      </c>
    </row>
    <row r="794" spans="1:7" ht="15" x14ac:dyDescent="0.2">
      <c r="A794" s="12" t="str">
        <f t="shared" si="12"/>
        <v>ООО КБЭР "Банк Казани" (708) 62102</v>
      </c>
      <c r="B794" s="25" t="str">
        <f>'101_transform'!C792</f>
        <v>ООО КБЭР "Банк Казани" (708)</v>
      </c>
      <c r="C794" s="25" t="str">
        <f>'101_transform'!D792</f>
        <v>62102   A  Предметы труда, полученные по договорам отступного, залога, назначение которых не определено</v>
      </c>
      <c r="D794" s="25">
        <f>'101_transform'!E792</f>
        <v>0</v>
      </c>
      <c r="E794" s="25">
        <f>'101_transform'!F792</f>
        <v>0</v>
      </c>
      <c r="F794" s="25">
        <f>'101_transform'!G792</f>
        <v>0</v>
      </c>
      <c r="G794" s="25">
        <f>'101_transform'!H792</f>
        <v>0</v>
      </c>
    </row>
    <row r="795" spans="1:7" ht="15" x14ac:dyDescent="0.2">
      <c r="A795" s="12" t="str">
        <f t="shared" si="12"/>
        <v>ООО КБЭР "Банк Казани" (708) 62103</v>
      </c>
      <c r="B795" s="25" t="str">
        <f>'101_transform'!C793</f>
        <v>ООО КБЭР "Банк Казани" (708)</v>
      </c>
      <c r="C795" s="25" t="str">
        <f>'101_transform'!D793</f>
        <v>62103   П  Резервы на возможные потери</v>
      </c>
      <c r="D795" s="25">
        <f>'101_transform'!E793</f>
        <v>0</v>
      </c>
      <c r="E795" s="25">
        <f>'101_transform'!F793</f>
        <v>0</v>
      </c>
      <c r="F795" s="25">
        <f>'101_transform'!G793</f>
        <v>0</v>
      </c>
      <c r="G795" s="25">
        <f>'101_transform'!H793</f>
        <v>0</v>
      </c>
    </row>
    <row r="796" spans="1:7" ht="15" x14ac:dyDescent="0.2">
      <c r="A796" s="12" t="str">
        <f t="shared" si="12"/>
        <v>ООО "Банк БКФ" (2684) 60401</v>
      </c>
      <c r="B796" s="25" t="str">
        <f>'101_transform'!C794</f>
        <v>ООО "Банк БКФ" (2684)</v>
      </c>
      <c r="C796" s="25" t="str">
        <f>'101_transform'!D794</f>
        <v>60401   A  Основные средства (кроме земли) (c 13.02.2018)_x000D_Категория 1- Здания и сооружения (до 31.12.2002)</v>
      </c>
      <c r="D796" s="25">
        <f>'101_transform'!E794</f>
        <v>46920</v>
      </c>
      <c r="E796" s="25">
        <f>'101_transform'!F794</f>
        <v>0</v>
      </c>
      <c r="F796" s="25">
        <f>'101_transform'!G794</f>
        <v>46848</v>
      </c>
      <c r="G796" s="25">
        <f>'101_transform'!H794</f>
        <v>0</v>
      </c>
    </row>
    <row r="797" spans="1:7" ht="15" x14ac:dyDescent="0.2">
      <c r="A797" s="12" t="str">
        <f t="shared" si="12"/>
        <v>ООО "Банк БКФ" (2684) 60404</v>
      </c>
      <c r="B797" s="25" t="str">
        <f>'101_transform'!C795</f>
        <v>ООО "Банк БКФ" (2684)</v>
      </c>
      <c r="C797" s="25" t="str">
        <f>'101_transform'!D795</f>
        <v>60404   A  Земля (c 13.02.2018)</v>
      </c>
      <c r="D797" s="25">
        <f>'101_transform'!E795</f>
        <v>0</v>
      </c>
      <c r="E797" s="25">
        <f>'101_transform'!F795</f>
        <v>0</v>
      </c>
      <c r="F797" s="25">
        <f>'101_transform'!G795</f>
        <v>0</v>
      </c>
      <c r="G797" s="25">
        <f>'101_transform'!H795</f>
        <v>0</v>
      </c>
    </row>
    <row r="798" spans="1:7" ht="15" x14ac:dyDescent="0.2">
      <c r="A798" s="12" t="str">
        <f t="shared" si="12"/>
        <v>ООО "Банк БКФ" (2684) 60405</v>
      </c>
      <c r="B798" s="25" t="str">
        <f>'101_transform'!C796</f>
        <v>ООО "Банк БКФ" (2684)</v>
      </c>
      <c r="C798" s="25" t="str">
        <f>'101_transform'!D796</f>
        <v>60405   П
A (до 31.01.2003)  Резервы на возможные потери (c 13.02.2018)
Долгосрочно арендуемые основные средства (до 31.01.2003)</v>
      </c>
      <c r="D798" s="25">
        <f>'101_transform'!E796</f>
        <v>0</v>
      </c>
      <c r="E798" s="25">
        <f>'101_transform'!F796</f>
        <v>0</v>
      </c>
      <c r="F798" s="25">
        <f>'101_transform'!G796</f>
        <v>0</v>
      </c>
      <c r="G798" s="25">
        <f>'101_transform'!H796</f>
        <v>0</v>
      </c>
    </row>
    <row r="799" spans="1:7" ht="15" x14ac:dyDescent="0.2">
      <c r="A799" s="12" t="str">
        <f t="shared" si="12"/>
        <v>ООО "Банк БКФ" (2684) 60414</v>
      </c>
      <c r="B799" s="25" t="str">
        <f>'101_transform'!C797</f>
        <v>ООО "Банк БКФ" (2684)</v>
      </c>
      <c r="C799" s="25" t="str">
        <f>'101_transform'!D797</f>
        <v>60414   П  Амортизация основных средств (кроме земли) (c 13.02.2018)</v>
      </c>
      <c r="D799" s="25">
        <f>'101_transform'!E797</f>
        <v>0</v>
      </c>
      <c r="E799" s="25">
        <f>'101_transform'!F797</f>
        <v>38268</v>
      </c>
      <c r="F799" s="25">
        <f>'101_transform'!G797</f>
        <v>0</v>
      </c>
      <c r="G799" s="25">
        <f>'101_transform'!H797</f>
        <v>39554</v>
      </c>
    </row>
    <row r="800" spans="1:7" ht="15" x14ac:dyDescent="0.2">
      <c r="A800" s="12" t="str">
        <f t="shared" si="12"/>
        <v>ООО "Банк БКФ" (2684) 60415</v>
      </c>
      <c r="B800" s="25" t="str">
        <f>'101_transform'!C798</f>
        <v>ООО "Банк БКФ" (2684)</v>
      </c>
      <c r="C800" s="25" t="str">
        <f>'101_transform'!D798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800" s="25">
        <f>'101_transform'!E798</f>
        <v>424</v>
      </c>
      <c r="E800" s="25">
        <f>'101_transform'!F798</f>
        <v>0</v>
      </c>
      <c r="F800" s="25">
        <f>'101_transform'!G798</f>
        <v>698</v>
      </c>
      <c r="G800" s="25">
        <f>'101_transform'!H798</f>
        <v>0</v>
      </c>
    </row>
    <row r="801" spans="1:7" ht="15" x14ac:dyDescent="0.2">
      <c r="A801" s="12" t="str">
        <f t="shared" si="12"/>
        <v>ООО "Банк БКФ" (2684) 61901</v>
      </c>
      <c r="B801" s="25" t="str">
        <f>'101_transform'!C799</f>
        <v>ООО "Банк БКФ" (2684)</v>
      </c>
      <c r="C801" s="25" t="str">
        <f>'101_transform'!D799</f>
        <v>61901   A  Земля, временно неиспользуемая в основной деятельности</v>
      </c>
      <c r="D801" s="25">
        <f>'101_transform'!E799</f>
        <v>0</v>
      </c>
      <c r="E801" s="25">
        <f>'101_transform'!F799</f>
        <v>0</v>
      </c>
      <c r="F801" s="25">
        <f>'101_transform'!G799</f>
        <v>0</v>
      </c>
      <c r="G801" s="25">
        <f>'101_transform'!H799</f>
        <v>0</v>
      </c>
    </row>
    <row r="802" spans="1:7" ht="15" x14ac:dyDescent="0.2">
      <c r="A802" s="12" t="str">
        <f t="shared" si="12"/>
        <v>ООО "Банк БКФ" (2684) 61902</v>
      </c>
      <c r="B802" s="25" t="str">
        <f>'101_transform'!C800</f>
        <v>ООО "Банк БКФ" (2684)</v>
      </c>
      <c r="C802" s="25" t="str">
        <f>'101_transform'!D800</f>
        <v>61902   A  Земля, временно неиспользуемая в основной деятельности, переданная в аренду</v>
      </c>
      <c r="D802" s="25">
        <f>'101_transform'!E800</f>
        <v>0</v>
      </c>
      <c r="E802" s="25">
        <f>'101_transform'!F800</f>
        <v>0</v>
      </c>
      <c r="F802" s="25">
        <f>'101_transform'!G800</f>
        <v>0</v>
      </c>
      <c r="G802" s="25">
        <f>'101_transform'!H800</f>
        <v>0</v>
      </c>
    </row>
    <row r="803" spans="1:7" ht="15" x14ac:dyDescent="0.2">
      <c r="A803" s="12" t="str">
        <f t="shared" si="12"/>
        <v>ООО "Банк БКФ" (2684) 61903</v>
      </c>
      <c r="B803" s="25" t="str">
        <f>'101_transform'!C801</f>
        <v>ООО "Банк БКФ" (2684)</v>
      </c>
      <c r="C803" s="25" t="str">
        <f>'101_transform'!D801</f>
        <v>61903   A  Недвижимость (кроме земли), временно неиспользуемая в основной деятельности</v>
      </c>
      <c r="D803" s="25">
        <f>'101_transform'!E801</f>
        <v>0</v>
      </c>
      <c r="E803" s="25">
        <f>'101_transform'!F801</f>
        <v>0</v>
      </c>
      <c r="F803" s="25">
        <f>'101_transform'!G801</f>
        <v>0</v>
      </c>
      <c r="G803" s="25">
        <f>'101_transform'!H801</f>
        <v>0</v>
      </c>
    </row>
    <row r="804" spans="1:7" ht="15" x14ac:dyDescent="0.2">
      <c r="A804" s="12" t="str">
        <f t="shared" si="12"/>
        <v>ООО "Банк БКФ" (2684) 61904</v>
      </c>
      <c r="B804" s="25" t="str">
        <f>'101_transform'!C802</f>
        <v>ООО "Банк БКФ" (2684)</v>
      </c>
      <c r="C804" s="25" t="str">
        <f>'101_transform'!D802</f>
        <v>61904   A  Недвижимость (кроме земли), временно неиспользуемая в основной деятельности, переданная в аренду</v>
      </c>
      <c r="D804" s="25">
        <f>'101_transform'!E802</f>
        <v>0</v>
      </c>
      <c r="E804" s="25">
        <f>'101_transform'!F802</f>
        <v>0</v>
      </c>
      <c r="F804" s="25">
        <f>'101_transform'!G802</f>
        <v>0</v>
      </c>
      <c r="G804" s="25">
        <f>'101_transform'!H802</f>
        <v>0</v>
      </c>
    </row>
    <row r="805" spans="1:7" ht="15" x14ac:dyDescent="0.2">
      <c r="A805" s="12" t="str">
        <f t="shared" si="12"/>
        <v>ООО "Банк БКФ" (2684) 61905</v>
      </c>
      <c r="B805" s="25" t="str">
        <f>'101_transform'!C803</f>
        <v>ООО "Банк БКФ" (2684)</v>
      </c>
      <c r="C805" s="25" t="str">
        <f>'101_transform'!D803</f>
        <v>61905   A  Земля, временно неиспользуемая в основной деятельности, учитываемая по справедливой стоимости</v>
      </c>
      <c r="D805" s="25">
        <f>'101_transform'!E803</f>
        <v>195885</v>
      </c>
      <c r="E805" s="25">
        <f>'101_transform'!F803</f>
        <v>0</v>
      </c>
      <c r="F805" s="25">
        <f>'101_transform'!G803</f>
        <v>193849</v>
      </c>
      <c r="G805" s="25">
        <f>'101_transform'!H803</f>
        <v>0</v>
      </c>
    </row>
    <row r="806" spans="1:7" ht="15" x14ac:dyDescent="0.2">
      <c r="A806" s="12" t="str">
        <f t="shared" si="12"/>
        <v>ООО "Банк БКФ" (2684) 61906</v>
      </c>
      <c r="B806" s="25" t="str">
        <f>'101_transform'!C804</f>
        <v>ООО "Банк БКФ" (2684)</v>
      </c>
      <c r="C806" s="25" t="str">
        <f>'101_transform'!D804</f>
        <v>61906   A  Земля, временно неиспользуемая в основной деятельности, учитываемая по справедливой стоимости, переданная в аренду</v>
      </c>
      <c r="D806" s="25">
        <f>'101_transform'!E804</f>
        <v>0</v>
      </c>
      <c r="E806" s="25">
        <f>'101_transform'!F804</f>
        <v>0</v>
      </c>
      <c r="F806" s="25">
        <f>'101_transform'!G804</f>
        <v>0</v>
      </c>
      <c r="G806" s="25">
        <f>'101_transform'!H804</f>
        <v>0</v>
      </c>
    </row>
    <row r="807" spans="1:7" ht="15" x14ac:dyDescent="0.2">
      <c r="A807" s="12" t="str">
        <f t="shared" si="12"/>
        <v>ООО "Банк БКФ" (2684) 61907</v>
      </c>
      <c r="B807" s="25" t="str">
        <f>'101_transform'!C805</f>
        <v>ООО "Банк БКФ" (2684)</v>
      </c>
      <c r="C807" s="25" t="str">
        <f>'101_transform'!D805</f>
        <v>61907   A  Недвижимость (кроме земли), временно неиспользуемая в основной деятельности, учитываемая по справедливой стоимости</v>
      </c>
      <c r="D807" s="25">
        <f>'101_transform'!E805</f>
        <v>424470</v>
      </c>
      <c r="E807" s="25">
        <f>'101_transform'!F805</f>
        <v>0</v>
      </c>
      <c r="F807" s="25">
        <f>'101_transform'!G805</f>
        <v>308631</v>
      </c>
      <c r="G807" s="25">
        <f>'101_transform'!H805</f>
        <v>0</v>
      </c>
    </row>
    <row r="808" spans="1:7" ht="15" x14ac:dyDescent="0.2">
      <c r="A808" s="12" t="str">
        <f t="shared" si="12"/>
        <v>ООО "Банк БКФ" (2684) 61908</v>
      </c>
      <c r="B808" s="25" t="str">
        <f>'101_transform'!C806</f>
        <v>ООО "Банк БКФ" (2684)</v>
      </c>
      <c r="C808" s="25" t="str">
        <f>'101_transform'!D806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808" s="25">
        <f>'101_transform'!E806</f>
        <v>0</v>
      </c>
      <c r="E808" s="25">
        <f>'101_transform'!F806</f>
        <v>0</v>
      </c>
      <c r="F808" s="25">
        <f>'101_transform'!G806</f>
        <v>0</v>
      </c>
      <c r="G808" s="25">
        <f>'101_transform'!H806</f>
        <v>0</v>
      </c>
    </row>
    <row r="809" spans="1:7" ht="15" x14ac:dyDescent="0.2">
      <c r="A809" s="12" t="str">
        <f t="shared" si="12"/>
        <v>ООО "Банк БКФ" (2684) 61909</v>
      </c>
      <c r="B809" s="25" t="str">
        <f>'101_transform'!C807</f>
        <v>ООО "Банк БКФ" (2684)</v>
      </c>
      <c r="C809" s="25" t="str">
        <f>'101_transform'!D807</f>
        <v>61909   П  Амортизация недвижимости (кроме земли), временно неиспользуемой в основной деятельности</v>
      </c>
      <c r="D809" s="25">
        <f>'101_transform'!E807</f>
        <v>0</v>
      </c>
      <c r="E809" s="25">
        <f>'101_transform'!F807</f>
        <v>0</v>
      </c>
      <c r="F809" s="25">
        <f>'101_transform'!G807</f>
        <v>0</v>
      </c>
      <c r="G809" s="25">
        <f>'101_transform'!H807</f>
        <v>0</v>
      </c>
    </row>
    <row r="810" spans="1:7" ht="15" x14ac:dyDescent="0.2">
      <c r="A810" s="12" t="str">
        <f t="shared" si="12"/>
        <v>ООО "Банк БКФ" (2684) 61910</v>
      </c>
      <c r="B810" s="25" t="str">
        <f>'101_transform'!C808</f>
        <v>ООО "Банк БКФ" (2684)</v>
      </c>
      <c r="C810" s="25" t="str">
        <f>'101_transform'!D808</f>
        <v>61910   П  Амортизация недвижимости (кроме земли), временно неиспользуемой в основной деятельности, переданной в аренду</v>
      </c>
      <c r="D810" s="25">
        <f>'101_transform'!E808</f>
        <v>0</v>
      </c>
      <c r="E810" s="25">
        <f>'101_transform'!F808</f>
        <v>0</v>
      </c>
      <c r="F810" s="25">
        <f>'101_transform'!G808</f>
        <v>0</v>
      </c>
      <c r="G810" s="25">
        <f>'101_transform'!H808</f>
        <v>0</v>
      </c>
    </row>
    <row r="811" spans="1:7" ht="15" x14ac:dyDescent="0.2">
      <c r="A811" s="12" t="str">
        <f t="shared" si="12"/>
        <v>ООО "Банк БКФ" (2684) 61911</v>
      </c>
      <c r="B811" s="25" t="str">
        <f>'101_transform'!C809</f>
        <v>ООО "Банк БКФ" (2684)</v>
      </c>
      <c r="C811" s="25" t="str">
        <f>'101_transform'!D809</f>
        <v>61911   A  Вложения в сооружение (строительство) объектов недвижимости, временно неиспользуемой в основной деятельности</v>
      </c>
      <c r="D811" s="25">
        <f>'101_transform'!E809</f>
        <v>0</v>
      </c>
      <c r="E811" s="25">
        <f>'101_transform'!F809</f>
        <v>0</v>
      </c>
      <c r="F811" s="25">
        <f>'101_transform'!G809</f>
        <v>0</v>
      </c>
      <c r="G811" s="25">
        <f>'101_transform'!H809</f>
        <v>0</v>
      </c>
    </row>
    <row r="812" spans="1:7" ht="15" x14ac:dyDescent="0.2">
      <c r="A812" s="12" t="str">
        <f t="shared" si="12"/>
        <v>ООО "Банк БКФ" (2684) 61912</v>
      </c>
      <c r="B812" s="25" t="str">
        <f>'101_transform'!C810</f>
        <v>ООО "Банк БКФ" (2684)</v>
      </c>
      <c r="C812" s="25" t="str">
        <f>'101_transform'!D810</f>
        <v>61912   П  Резервы на возможные потери</v>
      </c>
      <c r="D812" s="25">
        <f>'101_transform'!E810</f>
        <v>0</v>
      </c>
      <c r="E812" s="25">
        <f>'101_transform'!F810</f>
        <v>0</v>
      </c>
      <c r="F812" s="25">
        <f>'101_transform'!G810</f>
        <v>0</v>
      </c>
      <c r="G812" s="25">
        <f>'101_transform'!H810</f>
        <v>0</v>
      </c>
    </row>
    <row r="813" spans="1:7" ht="15" x14ac:dyDescent="0.2">
      <c r="A813" s="12" t="str">
        <f t="shared" si="12"/>
        <v>ООО "Банк БКФ" (2684) 62001</v>
      </c>
      <c r="B813" s="25" t="str">
        <f>'101_transform'!C811</f>
        <v>ООО "Банк БКФ" (2684)</v>
      </c>
      <c r="C813" s="25" t="str">
        <f>'101_transform'!D811</f>
        <v>62001   A  Долгосрочные активы, предназначенные для продажи</v>
      </c>
      <c r="D813" s="25">
        <f>'101_transform'!E811</f>
        <v>6787</v>
      </c>
      <c r="E813" s="25">
        <f>'101_transform'!F811</f>
        <v>0</v>
      </c>
      <c r="F813" s="25">
        <f>'101_transform'!G811</f>
        <v>6787</v>
      </c>
      <c r="G813" s="25">
        <f>'101_transform'!H811</f>
        <v>0</v>
      </c>
    </row>
    <row r="814" spans="1:7" ht="15" x14ac:dyDescent="0.2">
      <c r="A814" s="12" t="str">
        <f t="shared" si="12"/>
        <v>ООО "Банк БКФ" (2684) 62002</v>
      </c>
      <c r="B814" s="25" t="str">
        <f>'101_transform'!C812</f>
        <v>ООО "Банк БКФ" (2684)</v>
      </c>
      <c r="C814" s="25" t="str">
        <f>'101_transform'!D812</f>
        <v>62002   П  Резервы на возможные потери</v>
      </c>
      <c r="D814" s="25">
        <f>'101_transform'!E812</f>
        <v>0</v>
      </c>
      <c r="E814" s="25">
        <f>'101_transform'!F812</f>
        <v>2375</v>
      </c>
      <c r="F814" s="25">
        <f>'101_transform'!G812</f>
        <v>0</v>
      </c>
      <c r="G814" s="25">
        <f>'101_transform'!H812</f>
        <v>2375</v>
      </c>
    </row>
    <row r="815" spans="1:7" ht="15" x14ac:dyDescent="0.2">
      <c r="A815" s="12" t="str">
        <f t="shared" si="12"/>
        <v>ООО "Банк БКФ" (2684) 62101</v>
      </c>
      <c r="B815" s="25" t="str">
        <f>'101_transform'!C813</f>
        <v>ООО "Банк БКФ" (2684)</v>
      </c>
      <c r="C815" s="25" t="str">
        <f>'101_transform'!D813</f>
        <v>62101   A  Средства труда, полученные по договорам отступного, залога, назначение которых не определено</v>
      </c>
      <c r="D815" s="25">
        <f>'101_transform'!E813</f>
        <v>0</v>
      </c>
      <c r="E815" s="25">
        <f>'101_transform'!F813</f>
        <v>0</v>
      </c>
      <c r="F815" s="25">
        <f>'101_transform'!G813</f>
        <v>0</v>
      </c>
      <c r="G815" s="25">
        <f>'101_transform'!H813</f>
        <v>0</v>
      </c>
    </row>
    <row r="816" spans="1:7" ht="15" x14ac:dyDescent="0.2">
      <c r="A816" s="12" t="str">
        <f t="shared" si="12"/>
        <v>ООО "Банк БКФ" (2684) 62102</v>
      </c>
      <c r="B816" s="25" t="str">
        <f>'101_transform'!C814</f>
        <v>ООО "Банк БКФ" (2684)</v>
      </c>
      <c r="C816" s="25" t="str">
        <f>'101_transform'!D814</f>
        <v>62102   A  Предметы труда, полученные по договорам отступного, залога, назначение которых не определено</v>
      </c>
      <c r="D816" s="25">
        <f>'101_transform'!E814</f>
        <v>24912</v>
      </c>
      <c r="E816" s="25">
        <f>'101_transform'!F814</f>
        <v>0</v>
      </c>
      <c r="F816" s="25">
        <f>'101_transform'!G814</f>
        <v>24912</v>
      </c>
      <c r="G816" s="25">
        <f>'101_transform'!H814</f>
        <v>0</v>
      </c>
    </row>
    <row r="817" spans="1:7" ht="15" x14ac:dyDescent="0.2">
      <c r="A817" s="12" t="str">
        <f t="shared" si="12"/>
        <v>ООО "Банк БКФ" (2684) 62103</v>
      </c>
      <c r="B817" s="25" t="str">
        <f>'101_transform'!C815</f>
        <v>ООО "Банк БКФ" (2684)</v>
      </c>
      <c r="C817" s="25" t="str">
        <f>'101_transform'!D815</f>
        <v>62103   П  Резервы на возможные потери</v>
      </c>
      <c r="D817" s="25">
        <f>'101_transform'!E815</f>
        <v>0</v>
      </c>
      <c r="E817" s="25">
        <f>'101_transform'!F815</f>
        <v>24912</v>
      </c>
      <c r="F817" s="25">
        <f>'101_transform'!G815</f>
        <v>0</v>
      </c>
      <c r="G817" s="25">
        <f>'101_transform'!H815</f>
        <v>24912</v>
      </c>
    </row>
    <row r="818" spans="1:7" ht="15" x14ac:dyDescent="0.2">
      <c r="A818" s="12" t="str">
        <f t="shared" si="12"/>
        <v>АО "Банк Кредит Свисс (Москва)" (2494) 60401</v>
      </c>
      <c r="B818" s="25" t="str">
        <f>'101_transform'!C816</f>
        <v>АО "Банк Кредит Свисс (Москва)" (2494)</v>
      </c>
      <c r="C818" s="25" t="str">
        <f>'101_transform'!D816</f>
        <v>60401   A  Основные средства (кроме земли) (c 13.02.2018)_x000D_Категория 1- Здания и сооружения (до 31.12.2002)</v>
      </c>
      <c r="D818" s="25">
        <f>'101_transform'!E816</f>
        <v>456948</v>
      </c>
      <c r="E818" s="25">
        <f>'101_transform'!F816</f>
        <v>0</v>
      </c>
      <c r="F818" s="25">
        <f>'101_transform'!G816</f>
        <v>457866</v>
      </c>
      <c r="G818" s="25">
        <f>'101_transform'!H816</f>
        <v>0</v>
      </c>
    </row>
    <row r="819" spans="1:7" ht="15" x14ac:dyDescent="0.2">
      <c r="A819" s="12" t="str">
        <f t="shared" si="12"/>
        <v>АО "Банк Кредит Свисс (Москва)" (2494) 60404</v>
      </c>
      <c r="B819" s="25" t="str">
        <f>'101_transform'!C817</f>
        <v>АО "Банк Кредит Свисс (Москва)" (2494)</v>
      </c>
      <c r="C819" s="25" t="str">
        <f>'101_transform'!D817</f>
        <v>60404   A  Земля (c 13.02.2018)</v>
      </c>
      <c r="D819" s="25">
        <f>'101_transform'!E817</f>
        <v>0</v>
      </c>
      <c r="E819" s="25">
        <f>'101_transform'!F817</f>
        <v>0</v>
      </c>
      <c r="F819" s="25">
        <f>'101_transform'!G817</f>
        <v>0</v>
      </c>
      <c r="G819" s="25">
        <f>'101_transform'!H817</f>
        <v>0</v>
      </c>
    </row>
    <row r="820" spans="1:7" ht="15" x14ac:dyDescent="0.2">
      <c r="A820" s="12" t="str">
        <f t="shared" si="12"/>
        <v>АО "Банк Кредит Свисс (Москва)" (2494) 60405</v>
      </c>
      <c r="B820" s="25" t="str">
        <f>'101_transform'!C818</f>
        <v>АО "Банк Кредит Свисс (Москва)" (2494)</v>
      </c>
      <c r="C820" s="25" t="str">
        <f>'101_transform'!D818</f>
        <v>60405   П
A (до 31.01.2003)  Резервы на возможные потери (c 13.02.2018)
Долгосрочно арендуемые основные средства (до 31.01.2003)</v>
      </c>
      <c r="D820" s="25">
        <f>'101_transform'!E818</f>
        <v>0</v>
      </c>
      <c r="E820" s="25">
        <f>'101_transform'!F818</f>
        <v>0</v>
      </c>
      <c r="F820" s="25">
        <f>'101_transform'!G818</f>
        <v>0</v>
      </c>
      <c r="G820" s="25">
        <f>'101_transform'!H818</f>
        <v>0</v>
      </c>
    </row>
    <row r="821" spans="1:7" ht="15" x14ac:dyDescent="0.2">
      <c r="A821" s="12" t="str">
        <f t="shared" si="12"/>
        <v>АО "Банк Кредит Свисс (Москва)" (2494) 60414</v>
      </c>
      <c r="B821" s="25" t="str">
        <f>'101_transform'!C819</f>
        <v>АО "Банк Кредит Свисс (Москва)" (2494)</v>
      </c>
      <c r="C821" s="25" t="str">
        <f>'101_transform'!D819</f>
        <v>60414   П  Амортизация основных средств (кроме земли) (c 13.02.2018)</v>
      </c>
      <c r="D821" s="25">
        <f>'101_transform'!E819</f>
        <v>0</v>
      </c>
      <c r="E821" s="25">
        <f>'101_transform'!F819</f>
        <v>336463</v>
      </c>
      <c r="F821" s="25">
        <f>'101_transform'!G819</f>
        <v>0</v>
      </c>
      <c r="G821" s="25">
        <f>'101_transform'!H819</f>
        <v>348157</v>
      </c>
    </row>
    <row r="822" spans="1:7" ht="15" x14ac:dyDescent="0.2">
      <c r="A822" s="12" t="str">
        <f t="shared" si="12"/>
        <v>АО "Банк Кредит Свисс (Москва)" (2494) 60415</v>
      </c>
      <c r="B822" s="25" t="str">
        <f>'101_transform'!C820</f>
        <v>АО "Банк Кредит Свисс (Москва)" (2494)</v>
      </c>
      <c r="C822" s="25" t="str">
        <f>'101_transform'!D820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822" s="25">
        <f>'101_transform'!E820</f>
        <v>0</v>
      </c>
      <c r="E822" s="25">
        <f>'101_transform'!F820</f>
        <v>0</v>
      </c>
      <c r="F822" s="25">
        <f>'101_transform'!G820</f>
        <v>0</v>
      </c>
      <c r="G822" s="25">
        <f>'101_transform'!H820</f>
        <v>0</v>
      </c>
    </row>
    <row r="823" spans="1:7" ht="15" x14ac:dyDescent="0.2">
      <c r="A823" s="12" t="str">
        <f t="shared" si="12"/>
        <v>АО "Банк Кредит Свисс (Москва)" (2494) 61901</v>
      </c>
      <c r="B823" s="25" t="str">
        <f>'101_transform'!C821</f>
        <v>АО "Банк Кредит Свисс (Москва)" (2494)</v>
      </c>
      <c r="C823" s="25" t="str">
        <f>'101_transform'!D821</f>
        <v>61901   A  Земля, временно неиспользуемая в основной деятельности</v>
      </c>
      <c r="D823" s="25">
        <f>'101_transform'!E821</f>
        <v>0</v>
      </c>
      <c r="E823" s="25">
        <f>'101_transform'!F821</f>
        <v>0</v>
      </c>
      <c r="F823" s="25">
        <f>'101_transform'!G821</f>
        <v>0</v>
      </c>
      <c r="G823" s="25">
        <f>'101_transform'!H821</f>
        <v>0</v>
      </c>
    </row>
    <row r="824" spans="1:7" ht="15" x14ac:dyDescent="0.2">
      <c r="A824" s="12" t="str">
        <f t="shared" si="12"/>
        <v>АО "Банк Кредит Свисс (Москва)" (2494) 61902</v>
      </c>
      <c r="B824" s="25" t="str">
        <f>'101_transform'!C822</f>
        <v>АО "Банк Кредит Свисс (Москва)" (2494)</v>
      </c>
      <c r="C824" s="25" t="str">
        <f>'101_transform'!D822</f>
        <v>61902   A  Земля, временно неиспользуемая в основной деятельности, переданная в аренду</v>
      </c>
      <c r="D824" s="25">
        <f>'101_transform'!E822</f>
        <v>0</v>
      </c>
      <c r="E824" s="25">
        <f>'101_transform'!F822</f>
        <v>0</v>
      </c>
      <c r="F824" s="25">
        <f>'101_transform'!G822</f>
        <v>0</v>
      </c>
      <c r="G824" s="25">
        <f>'101_transform'!H822</f>
        <v>0</v>
      </c>
    </row>
    <row r="825" spans="1:7" ht="15" x14ac:dyDescent="0.2">
      <c r="A825" s="12" t="str">
        <f t="shared" si="12"/>
        <v>АО "Банк Кредит Свисс (Москва)" (2494) 61903</v>
      </c>
      <c r="B825" s="25" t="str">
        <f>'101_transform'!C823</f>
        <v>АО "Банк Кредит Свисс (Москва)" (2494)</v>
      </c>
      <c r="C825" s="25" t="str">
        <f>'101_transform'!D823</f>
        <v>61903   A  Недвижимость (кроме земли), временно неиспользуемая в основной деятельности</v>
      </c>
      <c r="D825" s="25">
        <f>'101_transform'!E823</f>
        <v>0</v>
      </c>
      <c r="E825" s="25">
        <f>'101_transform'!F823</f>
        <v>0</v>
      </c>
      <c r="F825" s="25">
        <f>'101_transform'!G823</f>
        <v>0</v>
      </c>
      <c r="G825" s="25">
        <f>'101_transform'!H823</f>
        <v>0</v>
      </c>
    </row>
    <row r="826" spans="1:7" ht="15" x14ac:dyDescent="0.2">
      <c r="A826" s="12" t="str">
        <f t="shared" si="12"/>
        <v>АО "Банк Кредит Свисс (Москва)" (2494) 61904</v>
      </c>
      <c r="B826" s="25" t="str">
        <f>'101_transform'!C824</f>
        <v>АО "Банк Кредит Свисс (Москва)" (2494)</v>
      </c>
      <c r="C826" s="25" t="str">
        <f>'101_transform'!D824</f>
        <v>61904   A  Недвижимость (кроме земли), временно неиспользуемая в основной деятельности, переданная в аренду</v>
      </c>
      <c r="D826" s="25">
        <f>'101_transform'!E824</f>
        <v>0</v>
      </c>
      <c r="E826" s="25">
        <f>'101_transform'!F824</f>
        <v>0</v>
      </c>
      <c r="F826" s="25">
        <f>'101_transform'!G824</f>
        <v>0</v>
      </c>
      <c r="G826" s="25">
        <f>'101_transform'!H824</f>
        <v>0</v>
      </c>
    </row>
    <row r="827" spans="1:7" ht="15" x14ac:dyDescent="0.2">
      <c r="A827" s="12" t="str">
        <f t="shared" si="12"/>
        <v>АО "Банк Кредит Свисс (Москва)" (2494) 61905</v>
      </c>
      <c r="B827" s="25" t="str">
        <f>'101_transform'!C825</f>
        <v>АО "Банк Кредит Свисс (Москва)" (2494)</v>
      </c>
      <c r="C827" s="25" t="str">
        <f>'101_transform'!D825</f>
        <v>61905   A  Земля, временно неиспользуемая в основной деятельности, учитываемая по справедливой стоимости</v>
      </c>
      <c r="D827" s="25">
        <f>'101_transform'!E825</f>
        <v>0</v>
      </c>
      <c r="E827" s="25">
        <f>'101_transform'!F825</f>
        <v>0</v>
      </c>
      <c r="F827" s="25">
        <f>'101_transform'!G825</f>
        <v>0</v>
      </c>
      <c r="G827" s="25">
        <f>'101_transform'!H825</f>
        <v>0</v>
      </c>
    </row>
    <row r="828" spans="1:7" ht="15" x14ac:dyDescent="0.2">
      <c r="A828" s="12" t="str">
        <f t="shared" si="12"/>
        <v>АО "Банк Кредит Свисс (Москва)" (2494) 61906</v>
      </c>
      <c r="B828" s="25" t="str">
        <f>'101_transform'!C826</f>
        <v>АО "Банк Кредит Свисс (Москва)" (2494)</v>
      </c>
      <c r="C828" s="25" t="str">
        <f>'101_transform'!D826</f>
        <v>61906   A  Земля, временно неиспользуемая в основной деятельности, учитываемая по справедливой стоимости, переданная в аренду</v>
      </c>
      <c r="D828" s="25">
        <f>'101_transform'!E826</f>
        <v>0</v>
      </c>
      <c r="E828" s="25">
        <f>'101_transform'!F826</f>
        <v>0</v>
      </c>
      <c r="F828" s="25">
        <f>'101_transform'!G826</f>
        <v>0</v>
      </c>
      <c r="G828" s="25">
        <f>'101_transform'!H826</f>
        <v>0</v>
      </c>
    </row>
    <row r="829" spans="1:7" ht="15" x14ac:dyDescent="0.2">
      <c r="A829" s="12" t="str">
        <f t="shared" si="12"/>
        <v>АО "Банк Кредит Свисс (Москва)" (2494) 61907</v>
      </c>
      <c r="B829" s="25" t="str">
        <f>'101_transform'!C827</f>
        <v>АО "Банк Кредит Свисс (Москва)" (2494)</v>
      </c>
      <c r="C829" s="25" t="str">
        <f>'101_transform'!D827</f>
        <v>61907   A  Недвижимость (кроме земли), временно неиспользуемая в основной деятельности, учитываемая по справедливой стоимости</v>
      </c>
      <c r="D829" s="25">
        <f>'101_transform'!E827</f>
        <v>0</v>
      </c>
      <c r="E829" s="25">
        <f>'101_transform'!F827</f>
        <v>0</v>
      </c>
      <c r="F829" s="25">
        <f>'101_transform'!G827</f>
        <v>0</v>
      </c>
      <c r="G829" s="25">
        <f>'101_transform'!H827</f>
        <v>0</v>
      </c>
    </row>
    <row r="830" spans="1:7" ht="15" x14ac:dyDescent="0.2">
      <c r="A830" s="12" t="str">
        <f t="shared" si="12"/>
        <v>АО "Банк Кредит Свисс (Москва)" (2494) 61908</v>
      </c>
      <c r="B830" s="25" t="str">
        <f>'101_transform'!C828</f>
        <v>АО "Банк Кредит Свисс (Москва)" (2494)</v>
      </c>
      <c r="C830" s="25" t="str">
        <f>'101_transform'!D828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830" s="25">
        <f>'101_transform'!E828</f>
        <v>0</v>
      </c>
      <c r="E830" s="25">
        <f>'101_transform'!F828</f>
        <v>0</v>
      </c>
      <c r="F830" s="25">
        <f>'101_transform'!G828</f>
        <v>0</v>
      </c>
      <c r="G830" s="25">
        <f>'101_transform'!H828</f>
        <v>0</v>
      </c>
    </row>
    <row r="831" spans="1:7" ht="15" x14ac:dyDescent="0.2">
      <c r="A831" s="12" t="str">
        <f t="shared" si="12"/>
        <v>АО "Банк Кредит Свисс (Москва)" (2494) 61909</v>
      </c>
      <c r="B831" s="25" t="str">
        <f>'101_transform'!C829</f>
        <v>АО "Банк Кредит Свисс (Москва)" (2494)</v>
      </c>
      <c r="C831" s="25" t="str">
        <f>'101_transform'!D829</f>
        <v>61909   П  Амортизация недвижимости (кроме земли), временно неиспользуемой в основной деятельности</v>
      </c>
      <c r="D831" s="25">
        <f>'101_transform'!E829</f>
        <v>0</v>
      </c>
      <c r="E831" s="25">
        <f>'101_transform'!F829</f>
        <v>0</v>
      </c>
      <c r="F831" s="25">
        <f>'101_transform'!G829</f>
        <v>0</v>
      </c>
      <c r="G831" s="25">
        <f>'101_transform'!H829</f>
        <v>0</v>
      </c>
    </row>
    <row r="832" spans="1:7" ht="15" x14ac:dyDescent="0.2">
      <c r="A832" s="12" t="str">
        <f t="shared" si="12"/>
        <v>АО "Банк Кредит Свисс (Москва)" (2494) 61910</v>
      </c>
      <c r="B832" s="25" t="str">
        <f>'101_transform'!C830</f>
        <v>АО "Банк Кредит Свисс (Москва)" (2494)</v>
      </c>
      <c r="C832" s="25" t="str">
        <f>'101_transform'!D830</f>
        <v>61910   П  Амортизация недвижимости (кроме земли), временно неиспользуемой в основной деятельности, переданной в аренду</v>
      </c>
      <c r="D832" s="25">
        <f>'101_transform'!E830</f>
        <v>0</v>
      </c>
      <c r="E832" s="25">
        <f>'101_transform'!F830</f>
        <v>0</v>
      </c>
      <c r="F832" s="25">
        <f>'101_transform'!G830</f>
        <v>0</v>
      </c>
      <c r="G832" s="25">
        <f>'101_transform'!H830</f>
        <v>0</v>
      </c>
    </row>
    <row r="833" spans="1:7" ht="15" x14ac:dyDescent="0.2">
      <c r="A833" s="12" t="str">
        <f t="shared" si="12"/>
        <v>АО "Банк Кредит Свисс (Москва)" (2494) 61911</v>
      </c>
      <c r="B833" s="25" t="str">
        <f>'101_transform'!C831</f>
        <v>АО "Банк Кредит Свисс (Москва)" (2494)</v>
      </c>
      <c r="C833" s="25" t="str">
        <f>'101_transform'!D831</f>
        <v>61911   A  Вложения в сооружение (строительство) объектов недвижимости, временно неиспользуемой в основной деятельности</v>
      </c>
      <c r="D833" s="25">
        <f>'101_transform'!E831</f>
        <v>0</v>
      </c>
      <c r="E833" s="25">
        <f>'101_transform'!F831</f>
        <v>0</v>
      </c>
      <c r="F833" s="25">
        <f>'101_transform'!G831</f>
        <v>0</v>
      </c>
      <c r="G833" s="25">
        <f>'101_transform'!H831</f>
        <v>0</v>
      </c>
    </row>
    <row r="834" spans="1:7" ht="15" x14ac:dyDescent="0.2">
      <c r="A834" s="12" t="str">
        <f t="shared" si="12"/>
        <v>АО "Банк Кредит Свисс (Москва)" (2494) 61912</v>
      </c>
      <c r="B834" s="25" t="str">
        <f>'101_transform'!C832</f>
        <v>АО "Банк Кредит Свисс (Москва)" (2494)</v>
      </c>
      <c r="C834" s="25" t="str">
        <f>'101_transform'!D832</f>
        <v>61912   П  Резервы на возможные потери</v>
      </c>
      <c r="D834" s="25">
        <f>'101_transform'!E832</f>
        <v>0</v>
      </c>
      <c r="E834" s="25">
        <f>'101_transform'!F832</f>
        <v>0</v>
      </c>
      <c r="F834" s="25">
        <f>'101_transform'!G832</f>
        <v>0</v>
      </c>
      <c r="G834" s="25">
        <f>'101_transform'!H832</f>
        <v>0</v>
      </c>
    </row>
    <row r="835" spans="1:7" ht="15" x14ac:dyDescent="0.2">
      <c r="A835" s="12" t="str">
        <f t="shared" si="12"/>
        <v>АО "Банк Кредит Свисс (Москва)" (2494) 62001</v>
      </c>
      <c r="B835" s="25" t="str">
        <f>'101_transform'!C833</f>
        <v>АО "Банк Кредит Свисс (Москва)" (2494)</v>
      </c>
      <c r="C835" s="25" t="str">
        <f>'101_transform'!D833</f>
        <v>62001   A  Долгосрочные активы, предназначенные для продажи</v>
      </c>
      <c r="D835" s="25">
        <f>'101_transform'!E833</f>
        <v>0</v>
      </c>
      <c r="E835" s="25">
        <f>'101_transform'!F833</f>
        <v>0</v>
      </c>
      <c r="F835" s="25">
        <f>'101_transform'!G833</f>
        <v>0</v>
      </c>
      <c r="G835" s="25">
        <f>'101_transform'!H833</f>
        <v>0</v>
      </c>
    </row>
    <row r="836" spans="1:7" ht="15" x14ac:dyDescent="0.2">
      <c r="A836" s="12" t="str">
        <f t="shared" ref="A836:A899" si="13">B836&amp;" "&amp;LEFT(C836,5)</f>
        <v>АО "Банк Кредит Свисс (Москва)" (2494) 62002</v>
      </c>
      <c r="B836" s="25" t="str">
        <f>'101_transform'!C834</f>
        <v>АО "Банк Кредит Свисс (Москва)" (2494)</v>
      </c>
      <c r="C836" s="25" t="str">
        <f>'101_transform'!D834</f>
        <v>62002   П  Резервы на возможные потери</v>
      </c>
      <c r="D836" s="25">
        <f>'101_transform'!E834</f>
        <v>0</v>
      </c>
      <c r="E836" s="25">
        <f>'101_transform'!F834</f>
        <v>0</v>
      </c>
      <c r="F836" s="25">
        <f>'101_transform'!G834</f>
        <v>0</v>
      </c>
      <c r="G836" s="25">
        <f>'101_transform'!H834</f>
        <v>0</v>
      </c>
    </row>
    <row r="837" spans="1:7" ht="15" x14ac:dyDescent="0.2">
      <c r="A837" s="12" t="str">
        <f t="shared" si="13"/>
        <v>АО "Банк Кредит Свисс (Москва)" (2494) 62101</v>
      </c>
      <c r="B837" s="25" t="str">
        <f>'101_transform'!C835</f>
        <v>АО "Банк Кредит Свисс (Москва)" (2494)</v>
      </c>
      <c r="C837" s="25" t="str">
        <f>'101_transform'!D835</f>
        <v>62101   A  Средства труда, полученные по договорам отступного, залога, назначение которых не определено</v>
      </c>
      <c r="D837" s="25">
        <f>'101_transform'!E835</f>
        <v>0</v>
      </c>
      <c r="E837" s="25">
        <f>'101_transform'!F835</f>
        <v>0</v>
      </c>
      <c r="F837" s="25">
        <f>'101_transform'!G835</f>
        <v>0</v>
      </c>
      <c r="G837" s="25">
        <f>'101_transform'!H835</f>
        <v>0</v>
      </c>
    </row>
    <row r="838" spans="1:7" ht="15" x14ac:dyDescent="0.2">
      <c r="A838" s="12" t="str">
        <f t="shared" si="13"/>
        <v>АО "Банк Кредит Свисс (Москва)" (2494) 62102</v>
      </c>
      <c r="B838" s="25" t="str">
        <f>'101_transform'!C836</f>
        <v>АО "Банк Кредит Свисс (Москва)" (2494)</v>
      </c>
      <c r="C838" s="25" t="str">
        <f>'101_transform'!D836</f>
        <v>62102   A  Предметы труда, полученные по договорам отступного, залога, назначение которых не определено</v>
      </c>
      <c r="D838" s="25">
        <f>'101_transform'!E836</f>
        <v>0</v>
      </c>
      <c r="E838" s="25">
        <f>'101_transform'!F836</f>
        <v>0</v>
      </c>
      <c r="F838" s="25">
        <f>'101_transform'!G836</f>
        <v>0</v>
      </c>
      <c r="G838" s="25">
        <f>'101_transform'!H836</f>
        <v>0</v>
      </c>
    </row>
    <row r="839" spans="1:7" ht="15" x14ac:dyDescent="0.2">
      <c r="A839" s="12" t="str">
        <f t="shared" si="13"/>
        <v>АО "Банк Кредит Свисс (Москва)" (2494) 62103</v>
      </c>
      <c r="B839" s="25" t="str">
        <f>'101_transform'!C837</f>
        <v>АО "Банк Кредит Свисс (Москва)" (2494)</v>
      </c>
      <c r="C839" s="25" t="str">
        <f>'101_transform'!D837</f>
        <v>62103   П  Резервы на возможные потери</v>
      </c>
      <c r="D839" s="25">
        <f>'101_transform'!E837</f>
        <v>0</v>
      </c>
      <c r="E839" s="25">
        <f>'101_transform'!F837</f>
        <v>0</v>
      </c>
      <c r="F839" s="25">
        <f>'101_transform'!G837</f>
        <v>0</v>
      </c>
      <c r="G839" s="25">
        <f>'101_transform'!H837</f>
        <v>0</v>
      </c>
    </row>
    <row r="840" spans="1:7" ht="15" x14ac:dyDescent="0.2">
      <c r="A840" s="12" t="str">
        <f t="shared" si="13"/>
        <v>ООО Банк Оранжевый (1659) 60401</v>
      </c>
      <c r="B840" s="25" t="str">
        <f>'101_transform'!C838</f>
        <v>ООО Банк Оранжевый (1659)</v>
      </c>
      <c r="C840" s="25" t="str">
        <f>'101_transform'!D838</f>
        <v>60401   A  Основные средства (кроме земли) (c 13.02.2018)_x000D_Категория 1- Здания и сооружения (до 31.12.2002)</v>
      </c>
      <c r="D840" s="25">
        <f>'101_transform'!E838</f>
        <v>238834</v>
      </c>
      <c r="E840" s="25">
        <f>'101_transform'!F838</f>
        <v>0</v>
      </c>
      <c r="F840" s="25">
        <f>'101_transform'!G838</f>
        <v>242307</v>
      </c>
      <c r="G840" s="25">
        <f>'101_transform'!H838</f>
        <v>0</v>
      </c>
    </row>
    <row r="841" spans="1:7" ht="15" x14ac:dyDescent="0.2">
      <c r="A841" s="12" t="str">
        <f t="shared" si="13"/>
        <v>ООО Банк Оранжевый (1659) 60404</v>
      </c>
      <c r="B841" s="25" t="str">
        <f>'101_transform'!C839</f>
        <v>ООО Банк Оранжевый (1659)</v>
      </c>
      <c r="C841" s="25" t="str">
        <f>'101_transform'!D839</f>
        <v>60404   A  Земля (c 13.02.2018)</v>
      </c>
      <c r="D841" s="25">
        <f>'101_transform'!E839</f>
        <v>0</v>
      </c>
      <c r="E841" s="25">
        <f>'101_transform'!F839</f>
        <v>0</v>
      </c>
      <c r="F841" s="25">
        <f>'101_transform'!G839</f>
        <v>0</v>
      </c>
      <c r="G841" s="25">
        <f>'101_transform'!H839</f>
        <v>0</v>
      </c>
    </row>
    <row r="842" spans="1:7" ht="15" x14ac:dyDescent="0.2">
      <c r="A842" s="12" t="str">
        <f t="shared" si="13"/>
        <v>ООО Банк Оранжевый (1659) 60405</v>
      </c>
      <c r="B842" s="25" t="str">
        <f>'101_transform'!C840</f>
        <v>ООО Банк Оранжевый (1659)</v>
      </c>
      <c r="C842" s="25" t="str">
        <f>'101_transform'!D840</f>
        <v>60405   П
A (до 31.01.2003)  Резервы на возможные потери (c 13.02.2018)
Долгосрочно арендуемые основные средства (до 31.01.2003)</v>
      </c>
      <c r="D842" s="25">
        <f>'101_transform'!E840</f>
        <v>0</v>
      </c>
      <c r="E842" s="25">
        <f>'101_transform'!F840</f>
        <v>0</v>
      </c>
      <c r="F842" s="25">
        <f>'101_transform'!G840</f>
        <v>0</v>
      </c>
      <c r="G842" s="25">
        <f>'101_transform'!H840</f>
        <v>0</v>
      </c>
    </row>
    <row r="843" spans="1:7" ht="15" x14ac:dyDescent="0.2">
      <c r="A843" s="12" t="str">
        <f t="shared" si="13"/>
        <v>ООО Банк Оранжевый (1659) 60414</v>
      </c>
      <c r="B843" s="25" t="str">
        <f>'101_transform'!C841</f>
        <v>ООО Банк Оранжевый (1659)</v>
      </c>
      <c r="C843" s="25" t="str">
        <f>'101_transform'!D841</f>
        <v>60414   П  Амортизация основных средств (кроме земли) (c 13.02.2018)</v>
      </c>
      <c r="D843" s="25">
        <f>'101_transform'!E841</f>
        <v>0</v>
      </c>
      <c r="E843" s="25">
        <f>'101_transform'!F841</f>
        <v>109775</v>
      </c>
      <c r="F843" s="25">
        <f>'101_transform'!G841</f>
        <v>0</v>
      </c>
      <c r="G843" s="25">
        <f>'101_transform'!H841</f>
        <v>114336</v>
      </c>
    </row>
    <row r="844" spans="1:7" ht="15" x14ac:dyDescent="0.2">
      <c r="A844" s="12" t="str">
        <f t="shared" si="13"/>
        <v>ООО Банк Оранжевый (1659) 60415</v>
      </c>
      <c r="B844" s="25" t="str">
        <f>'101_transform'!C842</f>
        <v>ООО Банк Оранжевый (1659)</v>
      </c>
      <c r="C844" s="25" t="str">
        <f>'101_transform'!D842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844" s="25">
        <f>'101_transform'!E842</f>
        <v>0</v>
      </c>
      <c r="E844" s="25">
        <f>'101_transform'!F842</f>
        <v>0</v>
      </c>
      <c r="F844" s="25">
        <f>'101_transform'!G842</f>
        <v>0</v>
      </c>
      <c r="G844" s="25">
        <f>'101_transform'!H842</f>
        <v>0</v>
      </c>
    </row>
    <row r="845" spans="1:7" ht="15" x14ac:dyDescent="0.2">
      <c r="A845" s="12" t="str">
        <f t="shared" si="13"/>
        <v>ООО Банк Оранжевый (1659) 61901</v>
      </c>
      <c r="B845" s="25" t="str">
        <f>'101_transform'!C843</f>
        <v>ООО Банк Оранжевый (1659)</v>
      </c>
      <c r="C845" s="25" t="str">
        <f>'101_transform'!D843</f>
        <v>61901   A  Земля, временно неиспользуемая в основной деятельности</v>
      </c>
      <c r="D845" s="25">
        <f>'101_transform'!E843</f>
        <v>0</v>
      </c>
      <c r="E845" s="25">
        <f>'101_transform'!F843</f>
        <v>0</v>
      </c>
      <c r="F845" s="25">
        <f>'101_transform'!G843</f>
        <v>0</v>
      </c>
      <c r="G845" s="25">
        <f>'101_transform'!H843</f>
        <v>0</v>
      </c>
    </row>
    <row r="846" spans="1:7" ht="15" x14ac:dyDescent="0.2">
      <c r="A846" s="12" t="str">
        <f t="shared" si="13"/>
        <v>ООО Банк Оранжевый (1659) 61902</v>
      </c>
      <c r="B846" s="25" t="str">
        <f>'101_transform'!C844</f>
        <v>ООО Банк Оранжевый (1659)</v>
      </c>
      <c r="C846" s="25" t="str">
        <f>'101_transform'!D844</f>
        <v>61902   A  Земля, временно неиспользуемая в основной деятельности, переданная в аренду</v>
      </c>
      <c r="D846" s="25">
        <f>'101_transform'!E844</f>
        <v>0</v>
      </c>
      <c r="E846" s="25">
        <f>'101_transform'!F844</f>
        <v>0</v>
      </c>
      <c r="F846" s="25">
        <f>'101_transform'!G844</f>
        <v>0</v>
      </c>
      <c r="G846" s="25">
        <f>'101_transform'!H844</f>
        <v>0</v>
      </c>
    </row>
    <row r="847" spans="1:7" ht="15" x14ac:dyDescent="0.2">
      <c r="A847" s="12" t="str">
        <f t="shared" si="13"/>
        <v>ООО Банк Оранжевый (1659) 61903</v>
      </c>
      <c r="B847" s="25" t="str">
        <f>'101_transform'!C845</f>
        <v>ООО Банк Оранжевый (1659)</v>
      </c>
      <c r="C847" s="25" t="str">
        <f>'101_transform'!D845</f>
        <v>61903   A  Недвижимость (кроме земли), временно неиспользуемая в основной деятельности</v>
      </c>
      <c r="D847" s="25">
        <f>'101_transform'!E845</f>
        <v>0</v>
      </c>
      <c r="E847" s="25">
        <f>'101_transform'!F845</f>
        <v>0</v>
      </c>
      <c r="F847" s="25">
        <f>'101_transform'!G845</f>
        <v>0</v>
      </c>
      <c r="G847" s="25">
        <f>'101_transform'!H845</f>
        <v>0</v>
      </c>
    </row>
    <row r="848" spans="1:7" ht="15" x14ac:dyDescent="0.2">
      <c r="A848" s="12" t="str">
        <f t="shared" si="13"/>
        <v>ООО Банк Оранжевый (1659) 61904</v>
      </c>
      <c r="B848" s="25" t="str">
        <f>'101_transform'!C846</f>
        <v>ООО Банк Оранжевый (1659)</v>
      </c>
      <c r="C848" s="25" t="str">
        <f>'101_transform'!D846</f>
        <v>61904   A  Недвижимость (кроме земли), временно неиспользуемая в основной деятельности, переданная в аренду</v>
      </c>
      <c r="D848" s="25">
        <f>'101_transform'!E846</f>
        <v>0</v>
      </c>
      <c r="E848" s="25">
        <f>'101_transform'!F846</f>
        <v>0</v>
      </c>
      <c r="F848" s="25">
        <f>'101_transform'!G846</f>
        <v>0</v>
      </c>
      <c r="G848" s="25">
        <f>'101_transform'!H846</f>
        <v>0</v>
      </c>
    </row>
    <row r="849" spans="1:7" ht="15" x14ac:dyDescent="0.2">
      <c r="A849" s="12" t="str">
        <f t="shared" si="13"/>
        <v>ООО Банк Оранжевый (1659) 61905</v>
      </c>
      <c r="B849" s="25" t="str">
        <f>'101_transform'!C847</f>
        <v>ООО Банк Оранжевый (1659)</v>
      </c>
      <c r="C849" s="25" t="str">
        <f>'101_transform'!D847</f>
        <v>61905   A  Земля, временно неиспользуемая в основной деятельности, учитываемая по справедливой стоимости</v>
      </c>
      <c r="D849" s="25">
        <f>'101_transform'!E847</f>
        <v>0</v>
      </c>
      <c r="E849" s="25">
        <f>'101_transform'!F847</f>
        <v>0</v>
      </c>
      <c r="F849" s="25">
        <f>'101_transform'!G847</f>
        <v>0</v>
      </c>
      <c r="G849" s="25">
        <f>'101_transform'!H847</f>
        <v>0</v>
      </c>
    </row>
    <row r="850" spans="1:7" ht="15" x14ac:dyDescent="0.2">
      <c r="A850" s="12" t="str">
        <f t="shared" si="13"/>
        <v>ООО Банк Оранжевый (1659) 61906</v>
      </c>
      <c r="B850" s="25" t="str">
        <f>'101_transform'!C848</f>
        <v>ООО Банк Оранжевый (1659)</v>
      </c>
      <c r="C850" s="25" t="str">
        <f>'101_transform'!D848</f>
        <v>61906   A  Земля, временно неиспользуемая в основной деятельности, учитываемая по справедливой стоимости, переданная в аренду</v>
      </c>
      <c r="D850" s="25">
        <f>'101_transform'!E848</f>
        <v>0</v>
      </c>
      <c r="E850" s="25">
        <f>'101_transform'!F848</f>
        <v>0</v>
      </c>
      <c r="F850" s="25">
        <f>'101_transform'!G848</f>
        <v>0</v>
      </c>
      <c r="G850" s="25">
        <f>'101_transform'!H848</f>
        <v>0</v>
      </c>
    </row>
    <row r="851" spans="1:7" ht="15" x14ac:dyDescent="0.2">
      <c r="A851" s="12" t="str">
        <f t="shared" si="13"/>
        <v>ООО Банк Оранжевый (1659) 61907</v>
      </c>
      <c r="B851" s="25" t="str">
        <f>'101_transform'!C849</f>
        <v>ООО Банк Оранжевый (1659)</v>
      </c>
      <c r="C851" s="25" t="str">
        <f>'101_transform'!D849</f>
        <v>61907   A  Недвижимость (кроме земли), временно неиспользуемая в основной деятельности, учитываемая по справедливой стоимости</v>
      </c>
      <c r="D851" s="25">
        <f>'101_transform'!E849</f>
        <v>0</v>
      </c>
      <c r="E851" s="25">
        <f>'101_transform'!F849</f>
        <v>0</v>
      </c>
      <c r="F851" s="25">
        <f>'101_transform'!G849</f>
        <v>0</v>
      </c>
      <c r="G851" s="25">
        <f>'101_transform'!H849</f>
        <v>0</v>
      </c>
    </row>
    <row r="852" spans="1:7" ht="15" x14ac:dyDescent="0.2">
      <c r="A852" s="12" t="str">
        <f t="shared" si="13"/>
        <v>ООО Банк Оранжевый (1659) 61908</v>
      </c>
      <c r="B852" s="25" t="str">
        <f>'101_transform'!C850</f>
        <v>ООО Банк Оранжевый (1659)</v>
      </c>
      <c r="C852" s="25" t="str">
        <f>'101_transform'!D850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852" s="25">
        <f>'101_transform'!E850</f>
        <v>0</v>
      </c>
      <c r="E852" s="25">
        <f>'101_transform'!F850</f>
        <v>0</v>
      </c>
      <c r="F852" s="25">
        <f>'101_transform'!G850</f>
        <v>0</v>
      </c>
      <c r="G852" s="25">
        <f>'101_transform'!H850</f>
        <v>0</v>
      </c>
    </row>
    <row r="853" spans="1:7" ht="15" x14ac:dyDescent="0.2">
      <c r="A853" s="12" t="str">
        <f t="shared" si="13"/>
        <v>ООО Банк Оранжевый (1659) 61909</v>
      </c>
      <c r="B853" s="25" t="str">
        <f>'101_transform'!C851</f>
        <v>ООО Банк Оранжевый (1659)</v>
      </c>
      <c r="C853" s="25" t="str">
        <f>'101_transform'!D851</f>
        <v>61909   П  Амортизация недвижимости (кроме земли), временно неиспользуемой в основной деятельности</v>
      </c>
      <c r="D853" s="25">
        <f>'101_transform'!E851</f>
        <v>0</v>
      </c>
      <c r="E853" s="25">
        <f>'101_transform'!F851</f>
        <v>0</v>
      </c>
      <c r="F853" s="25">
        <f>'101_transform'!G851</f>
        <v>0</v>
      </c>
      <c r="G853" s="25">
        <f>'101_transform'!H851</f>
        <v>0</v>
      </c>
    </row>
    <row r="854" spans="1:7" ht="15" x14ac:dyDescent="0.2">
      <c r="A854" s="12" t="str">
        <f t="shared" si="13"/>
        <v>ООО Банк Оранжевый (1659) 61910</v>
      </c>
      <c r="B854" s="25" t="str">
        <f>'101_transform'!C852</f>
        <v>ООО Банк Оранжевый (1659)</v>
      </c>
      <c r="C854" s="25" t="str">
        <f>'101_transform'!D852</f>
        <v>61910   П  Амортизация недвижимости (кроме земли), временно неиспользуемой в основной деятельности, переданной в аренду</v>
      </c>
      <c r="D854" s="25">
        <f>'101_transform'!E852</f>
        <v>0</v>
      </c>
      <c r="E854" s="25">
        <f>'101_transform'!F852</f>
        <v>0</v>
      </c>
      <c r="F854" s="25">
        <f>'101_transform'!G852</f>
        <v>0</v>
      </c>
      <c r="G854" s="25">
        <f>'101_transform'!H852</f>
        <v>0</v>
      </c>
    </row>
    <row r="855" spans="1:7" ht="15" x14ac:dyDescent="0.2">
      <c r="A855" s="12" t="str">
        <f t="shared" si="13"/>
        <v>ООО Банк Оранжевый (1659) 61911</v>
      </c>
      <c r="B855" s="25" t="str">
        <f>'101_transform'!C853</f>
        <v>ООО Банк Оранжевый (1659)</v>
      </c>
      <c r="C855" s="25" t="str">
        <f>'101_transform'!D853</f>
        <v>61911   A  Вложения в сооружение (строительство) объектов недвижимости, временно неиспользуемой в основной деятельности</v>
      </c>
      <c r="D855" s="25">
        <f>'101_transform'!E853</f>
        <v>0</v>
      </c>
      <c r="E855" s="25">
        <f>'101_transform'!F853</f>
        <v>0</v>
      </c>
      <c r="F855" s="25">
        <f>'101_transform'!G853</f>
        <v>0</v>
      </c>
      <c r="G855" s="25">
        <f>'101_transform'!H853</f>
        <v>0</v>
      </c>
    </row>
    <row r="856" spans="1:7" ht="15" x14ac:dyDescent="0.2">
      <c r="A856" s="12" t="str">
        <f t="shared" si="13"/>
        <v>ООО Банк Оранжевый (1659) 61912</v>
      </c>
      <c r="B856" s="25" t="str">
        <f>'101_transform'!C854</f>
        <v>ООО Банк Оранжевый (1659)</v>
      </c>
      <c r="C856" s="25" t="str">
        <f>'101_transform'!D854</f>
        <v>61912   П  Резервы на возможные потери</v>
      </c>
      <c r="D856" s="25">
        <f>'101_transform'!E854</f>
        <v>0</v>
      </c>
      <c r="E856" s="25">
        <f>'101_transform'!F854</f>
        <v>0</v>
      </c>
      <c r="F856" s="25">
        <f>'101_transform'!G854</f>
        <v>0</v>
      </c>
      <c r="G856" s="25">
        <f>'101_transform'!H854</f>
        <v>0</v>
      </c>
    </row>
    <row r="857" spans="1:7" ht="15" x14ac:dyDescent="0.2">
      <c r="A857" s="12" t="str">
        <f t="shared" si="13"/>
        <v>ООО Банк Оранжевый (1659) 62001</v>
      </c>
      <c r="B857" s="25" t="str">
        <f>'101_transform'!C855</f>
        <v>ООО Банк Оранжевый (1659)</v>
      </c>
      <c r="C857" s="25" t="str">
        <f>'101_transform'!D855</f>
        <v>62001   A  Долгосрочные активы, предназначенные для продажи</v>
      </c>
      <c r="D857" s="25">
        <f>'101_transform'!E855</f>
        <v>59804</v>
      </c>
      <c r="E857" s="25">
        <f>'101_transform'!F855</f>
        <v>0</v>
      </c>
      <c r="F857" s="25">
        <f>'101_transform'!G855</f>
        <v>157983</v>
      </c>
      <c r="G857" s="25">
        <f>'101_transform'!H855</f>
        <v>0</v>
      </c>
    </row>
    <row r="858" spans="1:7" ht="15" x14ac:dyDescent="0.2">
      <c r="A858" s="12" t="str">
        <f t="shared" si="13"/>
        <v>ООО Банк Оранжевый (1659) 62002</v>
      </c>
      <c r="B858" s="25" t="str">
        <f>'101_transform'!C856</f>
        <v>ООО Банк Оранжевый (1659)</v>
      </c>
      <c r="C858" s="25" t="str">
        <f>'101_transform'!D856</f>
        <v>62002   П  Резервы на возможные потери</v>
      </c>
      <c r="D858" s="25">
        <f>'101_transform'!E856</f>
        <v>0</v>
      </c>
      <c r="E858" s="25">
        <f>'101_transform'!F856</f>
        <v>5964</v>
      </c>
      <c r="F858" s="25">
        <f>'101_transform'!G856</f>
        <v>0</v>
      </c>
      <c r="G858" s="25">
        <f>'101_transform'!H856</f>
        <v>21110</v>
      </c>
    </row>
    <row r="859" spans="1:7" ht="15" x14ac:dyDescent="0.2">
      <c r="A859" s="12" t="str">
        <f t="shared" si="13"/>
        <v>ООО Банк Оранжевый (1659) 62101</v>
      </c>
      <c r="B859" s="25" t="str">
        <f>'101_transform'!C857</f>
        <v>ООО Банк Оранжевый (1659)</v>
      </c>
      <c r="C859" s="25" t="str">
        <f>'101_transform'!D857</f>
        <v>62101   A  Средства труда, полученные по договорам отступного, залога, назначение которых не определено</v>
      </c>
      <c r="D859" s="25">
        <f>'101_transform'!E857</f>
        <v>0</v>
      </c>
      <c r="E859" s="25">
        <f>'101_transform'!F857</f>
        <v>0</v>
      </c>
      <c r="F859" s="25">
        <f>'101_transform'!G857</f>
        <v>0</v>
      </c>
      <c r="G859" s="25">
        <f>'101_transform'!H857</f>
        <v>0</v>
      </c>
    </row>
    <row r="860" spans="1:7" ht="15" x14ac:dyDescent="0.2">
      <c r="A860" s="12" t="str">
        <f t="shared" si="13"/>
        <v>ООО Банк Оранжевый (1659) 62102</v>
      </c>
      <c r="B860" s="25" t="str">
        <f>'101_transform'!C858</f>
        <v>ООО Банк Оранжевый (1659)</v>
      </c>
      <c r="C860" s="25" t="str">
        <f>'101_transform'!D858</f>
        <v>62102   A  Предметы труда, полученные по договорам отступного, залога, назначение которых не определено</v>
      </c>
      <c r="D860" s="25">
        <f>'101_transform'!E858</f>
        <v>4074</v>
      </c>
      <c r="E860" s="25">
        <f>'101_transform'!F858</f>
        <v>0</v>
      </c>
      <c r="F860" s="25">
        <f>'101_transform'!G858</f>
        <v>4074</v>
      </c>
      <c r="G860" s="25">
        <f>'101_transform'!H858</f>
        <v>0</v>
      </c>
    </row>
    <row r="861" spans="1:7" ht="15" x14ac:dyDescent="0.2">
      <c r="A861" s="12" t="str">
        <f t="shared" si="13"/>
        <v>ООО Банк Оранжевый (1659) 62103</v>
      </c>
      <c r="B861" s="25" t="str">
        <f>'101_transform'!C859</f>
        <v>ООО Банк Оранжевый (1659)</v>
      </c>
      <c r="C861" s="25" t="str">
        <f>'101_transform'!D859</f>
        <v>62103   П  Резервы на возможные потери</v>
      </c>
      <c r="D861" s="25">
        <f>'101_transform'!E859</f>
        <v>0</v>
      </c>
      <c r="E861" s="25">
        <f>'101_transform'!F859</f>
        <v>0</v>
      </c>
      <c r="F861" s="25">
        <f>'101_transform'!G859</f>
        <v>0</v>
      </c>
      <c r="G861" s="25">
        <f>'101_transform'!H859</f>
        <v>0</v>
      </c>
    </row>
    <row r="862" spans="1:7" ht="15" x14ac:dyDescent="0.2">
      <c r="A862" s="12" t="str">
        <f t="shared" si="13"/>
        <v>АО "БАНК ОРЕНБУРГ" (3269) 60401</v>
      </c>
      <c r="B862" s="25" t="str">
        <f>'101_transform'!C860</f>
        <v>АО "БАНК ОРЕНБУРГ" (3269)</v>
      </c>
      <c r="C862" s="25" t="str">
        <f>'101_transform'!D860</f>
        <v>60401   A  Основные средства (кроме земли) (c 13.02.2018)_x000D_Категория 1- Здания и сооружения (до 31.12.2002)</v>
      </c>
      <c r="D862" s="25">
        <f>'101_transform'!E860</f>
        <v>535337</v>
      </c>
      <c r="E862" s="25">
        <f>'101_transform'!F860</f>
        <v>0</v>
      </c>
      <c r="F862" s="25">
        <f>'101_transform'!G860</f>
        <v>510915</v>
      </c>
      <c r="G862" s="25">
        <f>'101_transform'!H860</f>
        <v>0</v>
      </c>
    </row>
    <row r="863" spans="1:7" ht="15" x14ac:dyDescent="0.2">
      <c r="A863" s="12" t="str">
        <f t="shared" si="13"/>
        <v>АО "БАНК ОРЕНБУРГ" (3269) 60404</v>
      </c>
      <c r="B863" s="25" t="str">
        <f>'101_transform'!C861</f>
        <v>АО "БАНК ОРЕНБУРГ" (3269)</v>
      </c>
      <c r="C863" s="25" t="str">
        <f>'101_transform'!D861</f>
        <v>60404   A  Земля (c 13.02.2018)</v>
      </c>
      <c r="D863" s="25">
        <f>'101_transform'!E861</f>
        <v>22210</v>
      </c>
      <c r="E863" s="25">
        <f>'101_transform'!F861</f>
        <v>0</v>
      </c>
      <c r="F863" s="25">
        <f>'101_transform'!G861</f>
        <v>22210</v>
      </c>
      <c r="G863" s="25">
        <f>'101_transform'!H861</f>
        <v>0</v>
      </c>
    </row>
    <row r="864" spans="1:7" ht="15" x14ac:dyDescent="0.2">
      <c r="A864" s="12" t="str">
        <f t="shared" si="13"/>
        <v>АО "БАНК ОРЕНБУРГ" (3269) 60405</v>
      </c>
      <c r="B864" s="25" t="str">
        <f>'101_transform'!C862</f>
        <v>АО "БАНК ОРЕНБУРГ" (3269)</v>
      </c>
      <c r="C864" s="25" t="str">
        <f>'101_transform'!D862</f>
        <v>60405   П
A (до 31.01.2003)  Резервы на возможные потери (c 13.02.2018)
Долгосрочно арендуемые основные средства (до 31.01.2003)</v>
      </c>
      <c r="D864" s="25">
        <f>'101_transform'!E862</f>
        <v>0</v>
      </c>
      <c r="E864" s="25">
        <f>'101_transform'!F862</f>
        <v>0</v>
      </c>
      <c r="F864" s="25">
        <f>'101_transform'!G862</f>
        <v>0</v>
      </c>
      <c r="G864" s="25">
        <f>'101_transform'!H862</f>
        <v>0</v>
      </c>
    </row>
    <row r="865" spans="1:7" ht="15" x14ac:dyDescent="0.2">
      <c r="A865" s="12" t="str">
        <f t="shared" si="13"/>
        <v>АО "БАНК ОРЕНБУРГ" (3269) 60414</v>
      </c>
      <c r="B865" s="25" t="str">
        <f>'101_transform'!C863</f>
        <v>АО "БАНК ОРЕНБУРГ" (3269)</v>
      </c>
      <c r="C865" s="25" t="str">
        <f>'101_transform'!D863</f>
        <v>60414   П  Амортизация основных средств (кроме земли) (c 13.02.2018)</v>
      </c>
      <c r="D865" s="25">
        <f>'101_transform'!E863</f>
        <v>0</v>
      </c>
      <c r="E865" s="25">
        <f>'101_transform'!F863</f>
        <v>259627</v>
      </c>
      <c r="F865" s="25">
        <f>'101_transform'!G863</f>
        <v>0</v>
      </c>
      <c r="G865" s="25">
        <f>'101_transform'!H863</f>
        <v>262609</v>
      </c>
    </row>
    <row r="866" spans="1:7" ht="15" x14ac:dyDescent="0.2">
      <c r="A866" s="12" t="str">
        <f t="shared" si="13"/>
        <v>АО "БАНК ОРЕНБУРГ" (3269) 60415</v>
      </c>
      <c r="B866" s="25" t="str">
        <f>'101_transform'!C864</f>
        <v>АО "БАНК ОРЕНБУРГ" (3269)</v>
      </c>
      <c r="C866" s="25" t="str">
        <f>'101_transform'!D864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866" s="25">
        <f>'101_transform'!E864</f>
        <v>967</v>
      </c>
      <c r="E866" s="25">
        <f>'101_transform'!F864</f>
        <v>0</v>
      </c>
      <c r="F866" s="25">
        <f>'101_transform'!G864</f>
        <v>11231</v>
      </c>
      <c r="G866" s="25">
        <f>'101_transform'!H864</f>
        <v>0</v>
      </c>
    </row>
    <row r="867" spans="1:7" ht="15" x14ac:dyDescent="0.2">
      <c r="A867" s="12" t="str">
        <f t="shared" si="13"/>
        <v>АО "БАНК ОРЕНБУРГ" (3269) 61901</v>
      </c>
      <c r="B867" s="25" t="str">
        <f>'101_transform'!C865</f>
        <v>АО "БАНК ОРЕНБУРГ" (3269)</v>
      </c>
      <c r="C867" s="25" t="str">
        <f>'101_transform'!D865</f>
        <v>61901   A  Земля, временно неиспользуемая в основной деятельности</v>
      </c>
      <c r="D867" s="25">
        <f>'101_transform'!E865</f>
        <v>0</v>
      </c>
      <c r="E867" s="25">
        <f>'101_transform'!F865</f>
        <v>0</v>
      </c>
      <c r="F867" s="25">
        <f>'101_transform'!G865</f>
        <v>0</v>
      </c>
      <c r="G867" s="25">
        <f>'101_transform'!H865</f>
        <v>0</v>
      </c>
    </row>
    <row r="868" spans="1:7" ht="15" x14ac:dyDescent="0.2">
      <c r="A868" s="12" t="str">
        <f t="shared" si="13"/>
        <v>АО "БАНК ОРЕНБУРГ" (3269) 61902</v>
      </c>
      <c r="B868" s="25" t="str">
        <f>'101_transform'!C866</f>
        <v>АО "БАНК ОРЕНБУРГ" (3269)</v>
      </c>
      <c r="C868" s="25" t="str">
        <f>'101_transform'!D866</f>
        <v>61902   A  Земля, временно неиспользуемая в основной деятельности, переданная в аренду</v>
      </c>
      <c r="D868" s="25">
        <f>'101_transform'!E866</f>
        <v>0</v>
      </c>
      <c r="E868" s="25">
        <f>'101_transform'!F866</f>
        <v>0</v>
      </c>
      <c r="F868" s="25">
        <f>'101_transform'!G866</f>
        <v>0</v>
      </c>
      <c r="G868" s="25">
        <f>'101_transform'!H866</f>
        <v>0</v>
      </c>
    </row>
    <row r="869" spans="1:7" ht="15" x14ac:dyDescent="0.2">
      <c r="A869" s="12" t="str">
        <f t="shared" si="13"/>
        <v>АО "БАНК ОРЕНБУРГ" (3269) 61903</v>
      </c>
      <c r="B869" s="25" t="str">
        <f>'101_transform'!C867</f>
        <v>АО "БАНК ОРЕНБУРГ" (3269)</v>
      </c>
      <c r="C869" s="25" t="str">
        <f>'101_transform'!D867</f>
        <v>61903   A  Недвижимость (кроме земли), временно неиспользуемая в основной деятельности</v>
      </c>
      <c r="D869" s="25">
        <f>'101_transform'!E867</f>
        <v>0</v>
      </c>
      <c r="E869" s="25">
        <f>'101_transform'!F867</f>
        <v>0</v>
      </c>
      <c r="F869" s="25">
        <f>'101_transform'!G867</f>
        <v>0</v>
      </c>
      <c r="G869" s="25">
        <f>'101_transform'!H867</f>
        <v>0</v>
      </c>
    </row>
    <row r="870" spans="1:7" ht="15" x14ac:dyDescent="0.2">
      <c r="A870" s="12" t="str">
        <f t="shared" si="13"/>
        <v>АО "БАНК ОРЕНБУРГ" (3269) 61904</v>
      </c>
      <c r="B870" s="25" t="str">
        <f>'101_transform'!C868</f>
        <v>АО "БАНК ОРЕНБУРГ" (3269)</v>
      </c>
      <c r="C870" s="25" t="str">
        <f>'101_transform'!D868</f>
        <v>61904   A  Недвижимость (кроме земли), временно неиспользуемая в основной деятельности, переданная в аренду</v>
      </c>
      <c r="D870" s="25">
        <f>'101_transform'!E868</f>
        <v>0</v>
      </c>
      <c r="E870" s="25">
        <f>'101_transform'!F868</f>
        <v>0</v>
      </c>
      <c r="F870" s="25">
        <f>'101_transform'!G868</f>
        <v>0</v>
      </c>
      <c r="G870" s="25">
        <f>'101_transform'!H868</f>
        <v>0</v>
      </c>
    </row>
    <row r="871" spans="1:7" ht="15" x14ac:dyDescent="0.2">
      <c r="A871" s="12" t="str">
        <f t="shared" si="13"/>
        <v>АО "БАНК ОРЕНБУРГ" (3269) 61905</v>
      </c>
      <c r="B871" s="25" t="str">
        <f>'101_transform'!C869</f>
        <v>АО "БАНК ОРЕНБУРГ" (3269)</v>
      </c>
      <c r="C871" s="25" t="str">
        <f>'101_transform'!D869</f>
        <v>61905   A  Земля, временно неиспользуемая в основной деятельности, учитываемая по справедливой стоимости</v>
      </c>
      <c r="D871" s="25">
        <f>'101_transform'!E869</f>
        <v>8702</v>
      </c>
      <c r="E871" s="25">
        <f>'101_transform'!F869</f>
        <v>0</v>
      </c>
      <c r="F871" s="25">
        <f>'101_transform'!G869</f>
        <v>7223</v>
      </c>
      <c r="G871" s="25">
        <f>'101_transform'!H869</f>
        <v>0</v>
      </c>
    </row>
    <row r="872" spans="1:7" ht="15" x14ac:dyDescent="0.2">
      <c r="A872" s="12" t="str">
        <f t="shared" si="13"/>
        <v>АО "БАНК ОРЕНБУРГ" (3269) 61906</v>
      </c>
      <c r="B872" s="25" t="str">
        <f>'101_transform'!C870</f>
        <v>АО "БАНК ОРЕНБУРГ" (3269)</v>
      </c>
      <c r="C872" s="25" t="str">
        <f>'101_transform'!D870</f>
        <v>61906   A  Земля, временно неиспользуемая в основной деятельности, учитываемая по справедливой стоимости, переданная в аренду</v>
      </c>
      <c r="D872" s="25">
        <f>'101_transform'!E870</f>
        <v>0</v>
      </c>
      <c r="E872" s="25">
        <f>'101_transform'!F870</f>
        <v>0</v>
      </c>
      <c r="F872" s="25">
        <f>'101_transform'!G870</f>
        <v>0</v>
      </c>
      <c r="G872" s="25">
        <f>'101_transform'!H870</f>
        <v>0</v>
      </c>
    </row>
    <row r="873" spans="1:7" ht="15" x14ac:dyDescent="0.2">
      <c r="A873" s="12" t="str">
        <f t="shared" si="13"/>
        <v>АО "БАНК ОРЕНБУРГ" (3269) 61907</v>
      </c>
      <c r="B873" s="25" t="str">
        <f>'101_transform'!C871</f>
        <v>АО "БАНК ОРЕНБУРГ" (3269)</v>
      </c>
      <c r="C873" s="25" t="str">
        <f>'101_transform'!D871</f>
        <v>61907   A  Недвижимость (кроме земли), временно неиспользуемая в основной деятельности, учитываемая по справедливой стоимости</v>
      </c>
      <c r="D873" s="25">
        <f>'101_transform'!E871</f>
        <v>38551</v>
      </c>
      <c r="E873" s="25">
        <f>'101_transform'!F871</f>
        <v>0</v>
      </c>
      <c r="F873" s="25">
        <f>'101_transform'!G871</f>
        <v>38551</v>
      </c>
      <c r="G873" s="25">
        <f>'101_transform'!H871</f>
        <v>0</v>
      </c>
    </row>
    <row r="874" spans="1:7" ht="15" x14ac:dyDescent="0.2">
      <c r="A874" s="12" t="str">
        <f t="shared" si="13"/>
        <v>АО "БАНК ОРЕНБУРГ" (3269) 61908</v>
      </c>
      <c r="B874" s="25" t="str">
        <f>'101_transform'!C872</f>
        <v>АО "БАНК ОРЕНБУРГ" (3269)</v>
      </c>
      <c r="C874" s="25" t="str">
        <f>'101_transform'!D872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874" s="25">
        <f>'101_transform'!E872</f>
        <v>24167</v>
      </c>
      <c r="E874" s="25">
        <f>'101_transform'!F872</f>
        <v>0</v>
      </c>
      <c r="F874" s="25">
        <f>'101_transform'!G872</f>
        <v>24167</v>
      </c>
      <c r="G874" s="25">
        <f>'101_transform'!H872</f>
        <v>0</v>
      </c>
    </row>
    <row r="875" spans="1:7" ht="15" x14ac:dyDescent="0.2">
      <c r="A875" s="12" t="str">
        <f t="shared" si="13"/>
        <v>АО "БАНК ОРЕНБУРГ" (3269) 61909</v>
      </c>
      <c r="B875" s="25" t="str">
        <f>'101_transform'!C873</f>
        <v>АО "БАНК ОРЕНБУРГ" (3269)</v>
      </c>
      <c r="C875" s="25" t="str">
        <f>'101_transform'!D873</f>
        <v>61909   П  Амортизация недвижимости (кроме земли), временно неиспользуемой в основной деятельности</v>
      </c>
      <c r="D875" s="25">
        <f>'101_transform'!E873</f>
        <v>0</v>
      </c>
      <c r="E875" s="25">
        <f>'101_transform'!F873</f>
        <v>0</v>
      </c>
      <c r="F875" s="25">
        <f>'101_transform'!G873</f>
        <v>0</v>
      </c>
      <c r="G875" s="25">
        <f>'101_transform'!H873</f>
        <v>0</v>
      </c>
    </row>
    <row r="876" spans="1:7" ht="15" x14ac:dyDescent="0.2">
      <c r="A876" s="12" t="str">
        <f t="shared" si="13"/>
        <v>АО "БАНК ОРЕНБУРГ" (3269) 61910</v>
      </c>
      <c r="B876" s="25" t="str">
        <f>'101_transform'!C874</f>
        <v>АО "БАНК ОРЕНБУРГ" (3269)</v>
      </c>
      <c r="C876" s="25" t="str">
        <f>'101_transform'!D874</f>
        <v>61910   П  Амортизация недвижимости (кроме земли), временно неиспользуемой в основной деятельности, переданной в аренду</v>
      </c>
      <c r="D876" s="25">
        <f>'101_transform'!E874</f>
        <v>0</v>
      </c>
      <c r="E876" s="25">
        <f>'101_transform'!F874</f>
        <v>0</v>
      </c>
      <c r="F876" s="25">
        <f>'101_transform'!G874</f>
        <v>0</v>
      </c>
      <c r="G876" s="25">
        <f>'101_transform'!H874</f>
        <v>0</v>
      </c>
    </row>
    <row r="877" spans="1:7" ht="15" x14ac:dyDescent="0.2">
      <c r="A877" s="12" t="str">
        <f t="shared" si="13"/>
        <v>АО "БАНК ОРЕНБУРГ" (3269) 61911</v>
      </c>
      <c r="B877" s="25" t="str">
        <f>'101_transform'!C875</f>
        <v>АО "БАНК ОРЕНБУРГ" (3269)</v>
      </c>
      <c r="C877" s="25" t="str">
        <f>'101_transform'!D875</f>
        <v>61911   A  Вложения в сооружение (строительство) объектов недвижимости, временно неиспользуемой в основной деятельности</v>
      </c>
      <c r="D877" s="25">
        <f>'101_transform'!E875</f>
        <v>0</v>
      </c>
      <c r="E877" s="25">
        <f>'101_transform'!F875</f>
        <v>0</v>
      </c>
      <c r="F877" s="25">
        <f>'101_transform'!G875</f>
        <v>0</v>
      </c>
      <c r="G877" s="25">
        <f>'101_transform'!H875</f>
        <v>0</v>
      </c>
    </row>
    <row r="878" spans="1:7" ht="15" x14ac:dyDescent="0.2">
      <c r="A878" s="12" t="str">
        <f t="shared" si="13"/>
        <v>АО "БАНК ОРЕНБУРГ" (3269) 61912</v>
      </c>
      <c r="B878" s="25" t="str">
        <f>'101_transform'!C876</f>
        <v>АО "БАНК ОРЕНБУРГ" (3269)</v>
      </c>
      <c r="C878" s="25" t="str">
        <f>'101_transform'!D876</f>
        <v>61912   П  Резервы на возможные потери</v>
      </c>
      <c r="D878" s="25">
        <f>'101_transform'!E876</f>
        <v>0</v>
      </c>
      <c r="E878" s="25">
        <f>'101_transform'!F876</f>
        <v>0</v>
      </c>
      <c r="F878" s="25">
        <f>'101_transform'!G876</f>
        <v>0</v>
      </c>
      <c r="G878" s="25">
        <f>'101_transform'!H876</f>
        <v>0</v>
      </c>
    </row>
    <row r="879" spans="1:7" ht="15" x14ac:dyDescent="0.2">
      <c r="A879" s="12" t="str">
        <f t="shared" si="13"/>
        <v>АО "БАНК ОРЕНБУРГ" (3269) 62001</v>
      </c>
      <c r="B879" s="25" t="str">
        <f>'101_transform'!C877</f>
        <v>АО "БАНК ОРЕНБУРГ" (3269)</v>
      </c>
      <c r="C879" s="25" t="str">
        <f>'101_transform'!D877</f>
        <v>62001   A  Долгосрочные активы, предназначенные для продажи</v>
      </c>
      <c r="D879" s="25">
        <f>'101_transform'!E877</f>
        <v>33880</v>
      </c>
      <c r="E879" s="25">
        <f>'101_transform'!F877</f>
        <v>0</v>
      </c>
      <c r="F879" s="25">
        <f>'101_transform'!G877</f>
        <v>34704</v>
      </c>
      <c r="G879" s="25">
        <f>'101_transform'!H877</f>
        <v>0</v>
      </c>
    </row>
    <row r="880" spans="1:7" ht="15" x14ac:dyDescent="0.2">
      <c r="A880" s="12" t="str">
        <f t="shared" si="13"/>
        <v>АО "БАНК ОРЕНБУРГ" (3269) 62002</v>
      </c>
      <c r="B880" s="25" t="str">
        <f>'101_transform'!C878</f>
        <v>АО "БАНК ОРЕНБУРГ" (3269)</v>
      </c>
      <c r="C880" s="25" t="str">
        <f>'101_transform'!D878</f>
        <v>62002   П  Резервы на возможные потери</v>
      </c>
      <c r="D880" s="25">
        <f>'101_transform'!E878</f>
        <v>0</v>
      </c>
      <c r="E880" s="25">
        <f>'101_transform'!F878</f>
        <v>0</v>
      </c>
      <c r="F880" s="25">
        <f>'101_transform'!G878</f>
        <v>0</v>
      </c>
      <c r="G880" s="25">
        <f>'101_transform'!H878</f>
        <v>0</v>
      </c>
    </row>
    <row r="881" spans="1:7" ht="15" x14ac:dyDescent="0.2">
      <c r="A881" s="12" t="str">
        <f t="shared" si="13"/>
        <v>АО "БАНК ОРЕНБУРГ" (3269) 62101</v>
      </c>
      <c r="B881" s="25" t="str">
        <f>'101_transform'!C879</f>
        <v>АО "БАНК ОРЕНБУРГ" (3269)</v>
      </c>
      <c r="C881" s="25" t="str">
        <f>'101_transform'!D879</f>
        <v>62101   A  Средства труда, полученные по договорам отступного, залога, назначение которых не определено</v>
      </c>
      <c r="D881" s="25">
        <f>'101_transform'!E879</f>
        <v>3002</v>
      </c>
      <c r="E881" s="25">
        <f>'101_transform'!F879</f>
        <v>0</v>
      </c>
      <c r="F881" s="25">
        <f>'101_transform'!G879</f>
        <v>3002</v>
      </c>
      <c r="G881" s="25">
        <f>'101_transform'!H879</f>
        <v>0</v>
      </c>
    </row>
    <row r="882" spans="1:7" ht="15" x14ac:dyDescent="0.2">
      <c r="A882" s="12" t="str">
        <f t="shared" si="13"/>
        <v>АО "БАНК ОРЕНБУРГ" (3269) 62102</v>
      </c>
      <c r="B882" s="25" t="str">
        <f>'101_transform'!C880</f>
        <v>АО "БАНК ОРЕНБУРГ" (3269)</v>
      </c>
      <c r="C882" s="25" t="str">
        <f>'101_transform'!D880</f>
        <v>62102   A  Предметы труда, полученные по договорам отступного, залога, назначение которых не определено</v>
      </c>
      <c r="D882" s="25">
        <f>'101_transform'!E880</f>
        <v>3948</v>
      </c>
      <c r="E882" s="25">
        <f>'101_transform'!F880</f>
        <v>0</v>
      </c>
      <c r="F882" s="25">
        <f>'101_transform'!G880</f>
        <v>3826</v>
      </c>
      <c r="G882" s="25">
        <f>'101_transform'!H880</f>
        <v>0</v>
      </c>
    </row>
    <row r="883" spans="1:7" ht="15" x14ac:dyDescent="0.2">
      <c r="A883" s="12" t="str">
        <f t="shared" si="13"/>
        <v>АО "БАНК ОРЕНБУРГ" (3269) 62103</v>
      </c>
      <c r="B883" s="25" t="str">
        <f>'101_transform'!C881</f>
        <v>АО "БАНК ОРЕНБУРГ" (3269)</v>
      </c>
      <c r="C883" s="25" t="str">
        <f>'101_transform'!D881</f>
        <v>62103   П  Резервы на возможные потери</v>
      </c>
      <c r="D883" s="25">
        <f>'101_transform'!E881</f>
        <v>0</v>
      </c>
      <c r="E883" s="25">
        <f>'101_transform'!F881</f>
        <v>0</v>
      </c>
      <c r="F883" s="25">
        <f>'101_transform'!G881</f>
        <v>0</v>
      </c>
      <c r="G883" s="25">
        <f>'101_transform'!H881</f>
        <v>0</v>
      </c>
    </row>
    <row r="884" spans="1:7" ht="15" x14ac:dyDescent="0.2">
      <c r="A884" s="12" t="str">
        <f t="shared" si="13"/>
        <v>ООО "банк Раунд" (2506) 60401</v>
      </c>
      <c r="B884" s="25" t="str">
        <f>'101_transform'!C882</f>
        <v>ООО "банк Раунд" (2506)</v>
      </c>
      <c r="C884" s="25" t="str">
        <f>'101_transform'!D882</f>
        <v>60401   A  Основные средства (кроме земли) (c 13.02.2018)_x000D_Категория 1- Здания и сооружения (до 31.12.2002)</v>
      </c>
      <c r="D884" s="25">
        <f>'101_transform'!E882</f>
        <v>45220</v>
      </c>
      <c r="E884" s="25">
        <f>'101_transform'!F882</f>
        <v>0</v>
      </c>
      <c r="F884" s="25">
        <f>'101_transform'!G882</f>
        <v>71175</v>
      </c>
      <c r="G884" s="25">
        <f>'101_transform'!H882</f>
        <v>0</v>
      </c>
    </row>
    <row r="885" spans="1:7" ht="15" x14ac:dyDescent="0.2">
      <c r="A885" s="12" t="str">
        <f t="shared" si="13"/>
        <v>ООО "банк Раунд" (2506) 60404</v>
      </c>
      <c r="B885" s="25" t="str">
        <f>'101_transform'!C883</f>
        <v>ООО "банк Раунд" (2506)</v>
      </c>
      <c r="C885" s="25" t="str">
        <f>'101_transform'!D883</f>
        <v>60404   A  Земля (c 13.02.2018)</v>
      </c>
      <c r="D885" s="25">
        <f>'101_transform'!E883</f>
        <v>0</v>
      </c>
      <c r="E885" s="25">
        <f>'101_transform'!F883</f>
        <v>0</v>
      </c>
      <c r="F885" s="25">
        <f>'101_transform'!G883</f>
        <v>0</v>
      </c>
      <c r="G885" s="25">
        <f>'101_transform'!H883</f>
        <v>0</v>
      </c>
    </row>
    <row r="886" spans="1:7" ht="15" x14ac:dyDescent="0.2">
      <c r="A886" s="12" t="str">
        <f t="shared" si="13"/>
        <v>ООО "банк Раунд" (2506) 60405</v>
      </c>
      <c r="B886" s="25" t="str">
        <f>'101_transform'!C884</f>
        <v>ООО "банк Раунд" (2506)</v>
      </c>
      <c r="C886" s="25" t="str">
        <f>'101_transform'!D884</f>
        <v>60405   П
A (до 31.01.2003)  Резервы на возможные потери (c 13.02.2018)
Долгосрочно арендуемые основные средства (до 31.01.2003)</v>
      </c>
      <c r="D886" s="25">
        <f>'101_transform'!E884</f>
        <v>0</v>
      </c>
      <c r="E886" s="25">
        <f>'101_transform'!F884</f>
        <v>0</v>
      </c>
      <c r="F886" s="25">
        <f>'101_transform'!G884</f>
        <v>0</v>
      </c>
      <c r="G886" s="25">
        <f>'101_transform'!H884</f>
        <v>0</v>
      </c>
    </row>
    <row r="887" spans="1:7" ht="15" x14ac:dyDescent="0.2">
      <c r="A887" s="12" t="str">
        <f t="shared" si="13"/>
        <v>ООО "банк Раунд" (2506) 60414</v>
      </c>
      <c r="B887" s="25" t="str">
        <f>'101_transform'!C885</f>
        <v>ООО "банк Раунд" (2506)</v>
      </c>
      <c r="C887" s="25" t="str">
        <f>'101_transform'!D885</f>
        <v>60414   П  Амортизация основных средств (кроме земли) (c 13.02.2018)</v>
      </c>
      <c r="D887" s="25">
        <f>'101_transform'!E885</f>
        <v>0</v>
      </c>
      <c r="E887" s="25">
        <f>'101_transform'!F885</f>
        <v>36092</v>
      </c>
      <c r="F887" s="25">
        <f>'101_transform'!G885</f>
        <v>0</v>
      </c>
      <c r="G887" s="25">
        <f>'101_transform'!H885</f>
        <v>40477</v>
      </c>
    </row>
    <row r="888" spans="1:7" ht="15" x14ac:dyDescent="0.2">
      <c r="A888" s="12" t="str">
        <f t="shared" si="13"/>
        <v>ООО "банк Раунд" (2506) 60415</v>
      </c>
      <c r="B888" s="25" t="str">
        <f>'101_transform'!C886</f>
        <v>ООО "банк Раунд" (2506)</v>
      </c>
      <c r="C888" s="25" t="str">
        <f>'101_transform'!D886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888" s="25">
        <f>'101_transform'!E886</f>
        <v>0</v>
      </c>
      <c r="E888" s="25">
        <f>'101_transform'!F886</f>
        <v>0</v>
      </c>
      <c r="F888" s="25">
        <f>'101_transform'!G886</f>
        <v>0</v>
      </c>
      <c r="G888" s="25">
        <f>'101_transform'!H886</f>
        <v>0</v>
      </c>
    </row>
    <row r="889" spans="1:7" ht="15" x14ac:dyDescent="0.2">
      <c r="A889" s="12" t="str">
        <f t="shared" si="13"/>
        <v>ООО "банк Раунд" (2506) 61901</v>
      </c>
      <c r="B889" s="25" t="str">
        <f>'101_transform'!C887</f>
        <v>ООО "банк Раунд" (2506)</v>
      </c>
      <c r="C889" s="25" t="str">
        <f>'101_transform'!D887</f>
        <v>61901   A  Земля, временно неиспользуемая в основной деятельности</v>
      </c>
      <c r="D889" s="25">
        <f>'101_transform'!E887</f>
        <v>0</v>
      </c>
      <c r="E889" s="25">
        <f>'101_transform'!F887</f>
        <v>0</v>
      </c>
      <c r="F889" s="25">
        <f>'101_transform'!G887</f>
        <v>0</v>
      </c>
      <c r="G889" s="25">
        <f>'101_transform'!H887</f>
        <v>0</v>
      </c>
    </row>
    <row r="890" spans="1:7" ht="15" x14ac:dyDescent="0.2">
      <c r="A890" s="12" t="str">
        <f t="shared" si="13"/>
        <v>ООО "банк Раунд" (2506) 61902</v>
      </c>
      <c r="B890" s="25" t="str">
        <f>'101_transform'!C888</f>
        <v>ООО "банк Раунд" (2506)</v>
      </c>
      <c r="C890" s="25" t="str">
        <f>'101_transform'!D888</f>
        <v>61902   A  Земля, временно неиспользуемая в основной деятельности, переданная в аренду</v>
      </c>
      <c r="D890" s="25">
        <f>'101_transform'!E888</f>
        <v>0</v>
      </c>
      <c r="E890" s="25">
        <f>'101_transform'!F888</f>
        <v>0</v>
      </c>
      <c r="F890" s="25">
        <f>'101_transform'!G888</f>
        <v>0</v>
      </c>
      <c r="G890" s="25">
        <f>'101_transform'!H888</f>
        <v>0</v>
      </c>
    </row>
    <row r="891" spans="1:7" ht="15" x14ac:dyDescent="0.2">
      <c r="A891" s="12" t="str">
        <f t="shared" si="13"/>
        <v>ООО "банк Раунд" (2506) 61903</v>
      </c>
      <c r="B891" s="25" t="str">
        <f>'101_transform'!C889</f>
        <v>ООО "банк Раунд" (2506)</v>
      </c>
      <c r="C891" s="25" t="str">
        <f>'101_transform'!D889</f>
        <v>61903   A  Недвижимость (кроме земли), временно неиспользуемая в основной деятельности</v>
      </c>
      <c r="D891" s="25">
        <f>'101_transform'!E889</f>
        <v>0</v>
      </c>
      <c r="E891" s="25">
        <f>'101_transform'!F889</f>
        <v>0</v>
      </c>
      <c r="F891" s="25">
        <f>'101_transform'!G889</f>
        <v>0</v>
      </c>
      <c r="G891" s="25">
        <f>'101_transform'!H889</f>
        <v>0</v>
      </c>
    </row>
    <row r="892" spans="1:7" ht="15" x14ac:dyDescent="0.2">
      <c r="A892" s="12" t="str">
        <f t="shared" si="13"/>
        <v>ООО "банк Раунд" (2506) 61904</v>
      </c>
      <c r="B892" s="25" t="str">
        <f>'101_transform'!C890</f>
        <v>ООО "банк Раунд" (2506)</v>
      </c>
      <c r="C892" s="25" t="str">
        <f>'101_transform'!D890</f>
        <v>61904   A  Недвижимость (кроме земли), временно неиспользуемая в основной деятельности, переданная в аренду</v>
      </c>
      <c r="D892" s="25">
        <f>'101_transform'!E890</f>
        <v>0</v>
      </c>
      <c r="E892" s="25">
        <f>'101_transform'!F890</f>
        <v>0</v>
      </c>
      <c r="F892" s="25">
        <f>'101_transform'!G890</f>
        <v>0</v>
      </c>
      <c r="G892" s="25">
        <f>'101_transform'!H890</f>
        <v>0</v>
      </c>
    </row>
    <row r="893" spans="1:7" ht="15" x14ac:dyDescent="0.2">
      <c r="A893" s="12" t="str">
        <f t="shared" si="13"/>
        <v>ООО "банк Раунд" (2506) 61905</v>
      </c>
      <c r="B893" s="25" t="str">
        <f>'101_transform'!C891</f>
        <v>ООО "банк Раунд" (2506)</v>
      </c>
      <c r="C893" s="25" t="str">
        <f>'101_transform'!D891</f>
        <v>61905   A  Земля, временно неиспользуемая в основной деятельности, учитываемая по справедливой стоимости</v>
      </c>
      <c r="D893" s="25">
        <f>'101_transform'!E891</f>
        <v>0</v>
      </c>
      <c r="E893" s="25">
        <f>'101_transform'!F891</f>
        <v>0</v>
      </c>
      <c r="F893" s="25">
        <f>'101_transform'!G891</f>
        <v>0</v>
      </c>
      <c r="G893" s="25">
        <f>'101_transform'!H891</f>
        <v>0</v>
      </c>
    </row>
    <row r="894" spans="1:7" ht="15" x14ac:dyDescent="0.2">
      <c r="A894" s="12" t="str">
        <f t="shared" si="13"/>
        <v>ООО "банк Раунд" (2506) 61906</v>
      </c>
      <c r="B894" s="25" t="str">
        <f>'101_transform'!C892</f>
        <v>ООО "банк Раунд" (2506)</v>
      </c>
      <c r="C894" s="25" t="str">
        <f>'101_transform'!D892</f>
        <v>61906   A  Земля, временно неиспользуемая в основной деятельности, учитываемая по справедливой стоимости, переданная в аренду</v>
      </c>
      <c r="D894" s="25">
        <f>'101_transform'!E892</f>
        <v>0</v>
      </c>
      <c r="E894" s="25">
        <f>'101_transform'!F892</f>
        <v>0</v>
      </c>
      <c r="F894" s="25">
        <f>'101_transform'!G892</f>
        <v>0</v>
      </c>
      <c r="G894" s="25">
        <f>'101_transform'!H892</f>
        <v>0</v>
      </c>
    </row>
    <row r="895" spans="1:7" ht="15" x14ac:dyDescent="0.2">
      <c r="A895" s="12" t="str">
        <f t="shared" si="13"/>
        <v>ООО "банк Раунд" (2506) 61907</v>
      </c>
      <c r="B895" s="25" t="str">
        <f>'101_transform'!C893</f>
        <v>ООО "банк Раунд" (2506)</v>
      </c>
      <c r="C895" s="25" t="str">
        <f>'101_transform'!D893</f>
        <v>61907   A  Недвижимость (кроме земли), временно неиспользуемая в основной деятельности, учитываемая по справедливой стоимости</v>
      </c>
      <c r="D895" s="25">
        <f>'101_transform'!E893</f>
        <v>0</v>
      </c>
      <c r="E895" s="25">
        <f>'101_transform'!F893</f>
        <v>0</v>
      </c>
      <c r="F895" s="25">
        <f>'101_transform'!G893</f>
        <v>0</v>
      </c>
      <c r="G895" s="25">
        <f>'101_transform'!H893</f>
        <v>0</v>
      </c>
    </row>
    <row r="896" spans="1:7" ht="15" x14ac:dyDescent="0.2">
      <c r="A896" s="12" t="str">
        <f t="shared" si="13"/>
        <v>ООО "банк Раунд" (2506) 61908</v>
      </c>
      <c r="B896" s="25" t="str">
        <f>'101_transform'!C894</f>
        <v>ООО "банк Раунд" (2506)</v>
      </c>
      <c r="C896" s="25" t="str">
        <f>'101_transform'!D894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896" s="25">
        <f>'101_transform'!E894</f>
        <v>0</v>
      </c>
      <c r="E896" s="25">
        <f>'101_transform'!F894</f>
        <v>0</v>
      </c>
      <c r="F896" s="25">
        <f>'101_transform'!G894</f>
        <v>0</v>
      </c>
      <c r="G896" s="25">
        <f>'101_transform'!H894</f>
        <v>0</v>
      </c>
    </row>
    <row r="897" spans="1:7" ht="15" x14ac:dyDescent="0.2">
      <c r="A897" s="12" t="str">
        <f t="shared" si="13"/>
        <v>ООО "банк Раунд" (2506) 61909</v>
      </c>
      <c r="B897" s="25" t="str">
        <f>'101_transform'!C895</f>
        <v>ООО "банк Раунд" (2506)</v>
      </c>
      <c r="C897" s="25" t="str">
        <f>'101_transform'!D895</f>
        <v>61909   П  Амортизация недвижимости (кроме земли), временно неиспользуемой в основной деятельности</v>
      </c>
      <c r="D897" s="25">
        <f>'101_transform'!E895</f>
        <v>0</v>
      </c>
      <c r="E897" s="25">
        <f>'101_transform'!F895</f>
        <v>0</v>
      </c>
      <c r="F897" s="25">
        <f>'101_transform'!G895</f>
        <v>0</v>
      </c>
      <c r="G897" s="25">
        <f>'101_transform'!H895</f>
        <v>0</v>
      </c>
    </row>
    <row r="898" spans="1:7" ht="15" x14ac:dyDescent="0.2">
      <c r="A898" s="12" t="str">
        <f t="shared" si="13"/>
        <v>ООО "банк Раунд" (2506) 61910</v>
      </c>
      <c r="B898" s="25" t="str">
        <f>'101_transform'!C896</f>
        <v>ООО "банк Раунд" (2506)</v>
      </c>
      <c r="C898" s="25" t="str">
        <f>'101_transform'!D896</f>
        <v>61910   П  Амортизация недвижимости (кроме земли), временно неиспользуемой в основной деятельности, переданной в аренду</v>
      </c>
      <c r="D898" s="25">
        <f>'101_transform'!E896</f>
        <v>0</v>
      </c>
      <c r="E898" s="25">
        <f>'101_transform'!F896</f>
        <v>0</v>
      </c>
      <c r="F898" s="25">
        <f>'101_transform'!G896</f>
        <v>0</v>
      </c>
      <c r="G898" s="25">
        <f>'101_transform'!H896</f>
        <v>0</v>
      </c>
    </row>
    <row r="899" spans="1:7" ht="15" x14ac:dyDescent="0.2">
      <c r="A899" s="12" t="str">
        <f t="shared" si="13"/>
        <v>ООО "банк Раунд" (2506) 61911</v>
      </c>
      <c r="B899" s="25" t="str">
        <f>'101_transform'!C897</f>
        <v>ООО "банк Раунд" (2506)</v>
      </c>
      <c r="C899" s="25" t="str">
        <f>'101_transform'!D897</f>
        <v>61911   A  Вложения в сооружение (строительство) объектов недвижимости, временно неиспользуемой в основной деятельности</v>
      </c>
      <c r="D899" s="25">
        <f>'101_transform'!E897</f>
        <v>0</v>
      </c>
      <c r="E899" s="25">
        <f>'101_transform'!F897</f>
        <v>0</v>
      </c>
      <c r="F899" s="25">
        <f>'101_transform'!G897</f>
        <v>0</v>
      </c>
      <c r="G899" s="25">
        <f>'101_transform'!H897</f>
        <v>0</v>
      </c>
    </row>
    <row r="900" spans="1:7" ht="15" x14ac:dyDescent="0.2">
      <c r="A900" s="12" t="str">
        <f t="shared" ref="A900:A963" si="14">B900&amp;" "&amp;LEFT(C900,5)</f>
        <v>ООО "банк Раунд" (2506) 61912</v>
      </c>
      <c r="B900" s="25" t="str">
        <f>'101_transform'!C898</f>
        <v>ООО "банк Раунд" (2506)</v>
      </c>
      <c r="C900" s="25" t="str">
        <f>'101_transform'!D898</f>
        <v>61912   П  Резервы на возможные потери</v>
      </c>
      <c r="D900" s="25">
        <f>'101_transform'!E898</f>
        <v>0</v>
      </c>
      <c r="E900" s="25">
        <f>'101_transform'!F898</f>
        <v>0</v>
      </c>
      <c r="F900" s="25">
        <f>'101_transform'!G898</f>
        <v>0</v>
      </c>
      <c r="G900" s="25">
        <f>'101_transform'!H898</f>
        <v>0</v>
      </c>
    </row>
    <row r="901" spans="1:7" ht="15" x14ac:dyDescent="0.2">
      <c r="A901" s="12" t="str">
        <f t="shared" si="14"/>
        <v>ООО "банк Раунд" (2506) 62001</v>
      </c>
      <c r="B901" s="25" t="str">
        <f>'101_transform'!C899</f>
        <v>ООО "банк Раунд" (2506)</v>
      </c>
      <c r="C901" s="25" t="str">
        <f>'101_transform'!D899</f>
        <v>62001   A  Долгосрочные активы, предназначенные для продажи</v>
      </c>
      <c r="D901" s="25">
        <f>'101_transform'!E899</f>
        <v>0</v>
      </c>
      <c r="E901" s="25">
        <f>'101_transform'!F899</f>
        <v>0</v>
      </c>
      <c r="F901" s="25">
        <f>'101_transform'!G899</f>
        <v>0</v>
      </c>
      <c r="G901" s="25">
        <f>'101_transform'!H899</f>
        <v>0</v>
      </c>
    </row>
    <row r="902" spans="1:7" ht="15" x14ac:dyDescent="0.2">
      <c r="A902" s="12" t="str">
        <f t="shared" si="14"/>
        <v>ООО "банк Раунд" (2506) 62002</v>
      </c>
      <c r="B902" s="25" t="str">
        <f>'101_transform'!C900</f>
        <v>ООО "банк Раунд" (2506)</v>
      </c>
      <c r="C902" s="25" t="str">
        <f>'101_transform'!D900</f>
        <v>62002   П  Резервы на возможные потери</v>
      </c>
      <c r="D902" s="25">
        <f>'101_transform'!E900</f>
        <v>0</v>
      </c>
      <c r="E902" s="25">
        <f>'101_transform'!F900</f>
        <v>0</v>
      </c>
      <c r="F902" s="25">
        <f>'101_transform'!G900</f>
        <v>0</v>
      </c>
      <c r="G902" s="25">
        <f>'101_transform'!H900</f>
        <v>0</v>
      </c>
    </row>
    <row r="903" spans="1:7" ht="15" x14ac:dyDescent="0.2">
      <c r="A903" s="12" t="str">
        <f t="shared" si="14"/>
        <v>ООО "банк Раунд" (2506) 62101</v>
      </c>
      <c r="B903" s="25" t="str">
        <f>'101_transform'!C901</f>
        <v>ООО "банк Раунд" (2506)</v>
      </c>
      <c r="C903" s="25" t="str">
        <f>'101_transform'!D901</f>
        <v>62101   A  Средства труда, полученные по договорам отступного, залога, назначение которых не определено</v>
      </c>
      <c r="D903" s="25">
        <f>'101_transform'!E901</f>
        <v>0</v>
      </c>
      <c r="E903" s="25">
        <f>'101_transform'!F901</f>
        <v>0</v>
      </c>
      <c r="F903" s="25">
        <f>'101_transform'!G901</f>
        <v>0</v>
      </c>
      <c r="G903" s="25">
        <f>'101_transform'!H901</f>
        <v>0</v>
      </c>
    </row>
    <row r="904" spans="1:7" ht="15" x14ac:dyDescent="0.2">
      <c r="A904" s="12" t="str">
        <f t="shared" si="14"/>
        <v>ООО "банк Раунд" (2506) 62102</v>
      </c>
      <c r="B904" s="25" t="str">
        <f>'101_transform'!C902</f>
        <v>ООО "банк Раунд" (2506)</v>
      </c>
      <c r="C904" s="25" t="str">
        <f>'101_transform'!D902</f>
        <v>62102   A  Предметы труда, полученные по договорам отступного, залога, назначение которых не определено</v>
      </c>
      <c r="D904" s="25">
        <f>'101_transform'!E902</f>
        <v>0</v>
      </c>
      <c r="E904" s="25">
        <f>'101_transform'!F902</f>
        <v>0</v>
      </c>
      <c r="F904" s="25">
        <f>'101_transform'!G902</f>
        <v>0</v>
      </c>
      <c r="G904" s="25">
        <f>'101_transform'!H902</f>
        <v>0</v>
      </c>
    </row>
    <row r="905" spans="1:7" ht="15" x14ac:dyDescent="0.2">
      <c r="A905" s="12" t="str">
        <f t="shared" si="14"/>
        <v>ООО "банк Раунд" (2506) 62103</v>
      </c>
      <c r="B905" s="25" t="str">
        <f>'101_transform'!C903</f>
        <v>ООО "банк Раунд" (2506)</v>
      </c>
      <c r="C905" s="25" t="str">
        <f>'101_transform'!D903</f>
        <v>62103   П  Резервы на возможные потери</v>
      </c>
      <c r="D905" s="25">
        <f>'101_transform'!E903</f>
        <v>0</v>
      </c>
      <c r="E905" s="25">
        <f>'101_transform'!F903</f>
        <v>0</v>
      </c>
      <c r="F905" s="25">
        <f>'101_transform'!G903</f>
        <v>0</v>
      </c>
      <c r="G905" s="25">
        <f>'101_transform'!H903</f>
        <v>0</v>
      </c>
    </row>
    <row r="906" spans="1:7" ht="15" x14ac:dyDescent="0.2">
      <c r="A906" s="12" t="str">
        <f t="shared" si="14"/>
        <v>Банк РМП (АО) (2574) 60401</v>
      </c>
      <c r="B906" s="25" t="str">
        <f>'101_transform'!C904</f>
        <v>Банк РМП (АО) (2574)</v>
      </c>
      <c r="C906" s="25" t="str">
        <f>'101_transform'!D904</f>
        <v>60401   A  Основные средства (кроме земли) (c 13.02.2018)_x000D_Категория 1- Здания и сооружения (до 31.12.2002)</v>
      </c>
      <c r="D906" s="25">
        <f>'101_transform'!E904</f>
        <v>15435</v>
      </c>
      <c r="E906" s="25">
        <f>'101_transform'!F904</f>
        <v>0</v>
      </c>
      <c r="F906" s="25">
        <f>'101_transform'!G904</f>
        <v>16139</v>
      </c>
      <c r="G906" s="25">
        <f>'101_transform'!H904</f>
        <v>0</v>
      </c>
    </row>
    <row r="907" spans="1:7" ht="15" x14ac:dyDescent="0.2">
      <c r="A907" s="12" t="str">
        <f t="shared" si="14"/>
        <v>Банк РМП (АО) (2574) 60404</v>
      </c>
      <c r="B907" s="25" t="str">
        <f>'101_transform'!C905</f>
        <v>Банк РМП (АО) (2574)</v>
      </c>
      <c r="C907" s="25" t="str">
        <f>'101_transform'!D905</f>
        <v>60404   A  Земля (c 13.02.2018)</v>
      </c>
      <c r="D907" s="25">
        <f>'101_transform'!E905</f>
        <v>0</v>
      </c>
      <c r="E907" s="25">
        <f>'101_transform'!F905</f>
        <v>0</v>
      </c>
      <c r="F907" s="25">
        <f>'101_transform'!G905</f>
        <v>0</v>
      </c>
      <c r="G907" s="25">
        <f>'101_transform'!H905</f>
        <v>0</v>
      </c>
    </row>
    <row r="908" spans="1:7" ht="15" x14ac:dyDescent="0.2">
      <c r="A908" s="12" t="str">
        <f t="shared" si="14"/>
        <v>Банк РМП (АО) (2574) 60405</v>
      </c>
      <c r="B908" s="25" t="str">
        <f>'101_transform'!C906</f>
        <v>Банк РМП (АО) (2574)</v>
      </c>
      <c r="C908" s="25" t="str">
        <f>'101_transform'!D906</f>
        <v>60405   П
A (до 31.01.2003)  Резервы на возможные потери (c 13.02.2018)
Долгосрочно арендуемые основные средства (до 31.01.2003)</v>
      </c>
      <c r="D908" s="25">
        <f>'101_transform'!E906</f>
        <v>0</v>
      </c>
      <c r="E908" s="25">
        <f>'101_transform'!F906</f>
        <v>0</v>
      </c>
      <c r="F908" s="25">
        <f>'101_transform'!G906</f>
        <v>0</v>
      </c>
      <c r="G908" s="25">
        <f>'101_transform'!H906</f>
        <v>0</v>
      </c>
    </row>
    <row r="909" spans="1:7" ht="15" x14ac:dyDescent="0.2">
      <c r="A909" s="12" t="str">
        <f t="shared" si="14"/>
        <v>Банк РМП (АО) (2574) 60414</v>
      </c>
      <c r="B909" s="25" t="str">
        <f>'101_transform'!C907</f>
        <v>Банк РМП (АО) (2574)</v>
      </c>
      <c r="C909" s="25" t="str">
        <f>'101_transform'!D907</f>
        <v>60414   П  Амортизация основных средств (кроме земли) (c 13.02.2018)</v>
      </c>
      <c r="D909" s="25">
        <f>'101_transform'!E907</f>
        <v>0</v>
      </c>
      <c r="E909" s="25">
        <f>'101_transform'!F907</f>
        <v>11036</v>
      </c>
      <c r="F909" s="25">
        <f>'101_transform'!G907</f>
        <v>0</v>
      </c>
      <c r="G909" s="25">
        <f>'101_transform'!H907</f>
        <v>11361</v>
      </c>
    </row>
    <row r="910" spans="1:7" ht="15" x14ac:dyDescent="0.2">
      <c r="A910" s="12" t="str">
        <f t="shared" si="14"/>
        <v>Банк РМП (АО) (2574) 60415</v>
      </c>
      <c r="B910" s="25" t="str">
        <f>'101_transform'!C908</f>
        <v>Банк РМП (АО) (2574)</v>
      </c>
      <c r="C910" s="25" t="str">
        <f>'101_transform'!D908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910" s="25">
        <f>'101_transform'!E908</f>
        <v>0</v>
      </c>
      <c r="E910" s="25">
        <f>'101_transform'!F908</f>
        <v>0</v>
      </c>
      <c r="F910" s="25">
        <f>'101_transform'!G908</f>
        <v>0</v>
      </c>
      <c r="G910" s="25">
        <f>'101_transform'!H908</f>
        <v>0</v>
      </c>
    </row>
    <row r="911" spans="1:7" ht="15" x14ac:dyDescent="0.2">
      <c r="A911" s="12" t="str">
        <f t="shared" si="14"/>
        <v>Банк РМП (АО) (2574) 61901</v>
      </c>
      <c r="B911" s="25" t="str">
        <f>'101_transform'!C909</f>
        <v>Банк РМП (АО) (2574)</v>
      </c>
      <c r="C911" s="25" t="str">
        <f>'101_transform'!D909</f>
        <v>61901   A  Земля, временно неиспользуемая в основной деятельности</v>
      </c>
      <c r="D911" s="25">
        <f>'101_transform'!E909</f>
        <v>0</v>
      </c>
      <c r="E911" s="25">
        <f>'101_transform'!F909</f>
        <v>0</v>
      </c>
      <c r="F911" s="25">
        <f>'101_transform'!G909</f>
        <v>0</v>
      </c>
      <c r="G911" s="25">
        <f>'101_transform'!H909</f>
        <v>0</v>
      </c>
    </row>
    <row r="912" spans="1:7" ht="15" x14ac:dyDescent="0.2">
      <c r="A912" s="12" t="str">
        <f t="shared" si="14"/>
        <v>Банк РМП (АО) (2574) 61902</v>
      </c>
      <c r="B912" s="25" t="str">
        <f>'101_transform'!C910</f>
        <v>Банк РМП (АО) (2574)</v>
      </c>
      <c r="C912" s="25" t="str">
        <f>'101_transform'!D910</f>
        <v>61902   A  Земля, временно неиспользуемая в основной деятельности, переданная в аренду</v>
      </c>
      <c r="D912" s="25">
        <f>'101_transform'!E910</f>
        <v>0</v>
      </c>
      <c r="E912" s="25">
        <f>'101_transform'!F910</f>
        <v>0</v>
      </c>
      <c r="F912" s="25">
        <f>'101_transform'!G910</f>
        <v>0</v>
      </c>
      <c r="G912" s="25">
        <f>'101_transform'!H910</f>
        <v>0</v>
      </c>
    </row>
    <row r="913" spans="1:7" ht="15" x14ac:dyDescent="0.2">
      <c r="A913" s="12" t="str">
        <f t="shared" si="14"/>
        <v>Банк РМП (АО) (2574) 61903</v>
      </c>
      <c r="B913" s="25" t="str">
        <f>'101_transform'!C911</f>
        <v>Банк РМП (АО) (2574)</v>
      </c>
      <c r="C913" s="25" t="str">
        <f>'101_transform'!D911</f>
        <v>61903   A  Недвижимость (кроме земли), временно неиспользуемая в основной деятельности</v>
      </c>
      <c r="D913" s="25">
        <f>'101_transform'!E911</f>
        <v>0</v>
      </c>
      <c r="E913" s="25">
        <f>'101_transform'!F911</f>
        <v>0</v>
      </c>
      <c r="F913" s="25">
        <f>'101_transform'!G911</f>
        <v>0</v>
      </c>
      <c r="G913" s="25">
        <f>'101_transform'!H911</f>
        <v>0</v>
      </c>
    </row>
    <row r="914" spans="1:7" ht="15" x14ac:dyDescent="0.2">
      <c r="A914" s="12" t="str">
        <f t="shared" si="14"/>
        <v>Банк РМП (АО) (2574) 61904</v>
      </c>
      <c r="B914" s="25" t="str">
        <f>'101_transform'!C912</f>
        <v>Банк РМП (АО) (2574)</v>
      </c>
      <c r="C914" s="25" t="str">
        <f>'101_transform'!D912</f>
        <v>61904   A  Недвижимость (кроме земли), временно неиспользуемая в основной деятельности, переданная в аренду</v>
      </c>
      <c r="D914" s="25">
        <f>'101_transform'!E912</f>
        <v>0</v>
      </c>
      <c r="E914" s="25">
        <f>'101_transform'!F912</f>
        <v>0</v>
      </c>
      <c r="F914" s="25">
        <f>'101_transform'!G912</f>
        <v>0</v>
      </c>
      <c r="G914" s="25">
        <f>'101_transform'!H912</f>
        <v>0</v>
      </c>
    </row>
    <row r="915" spans="1:7" ht="15" x14ac:dyDescent="0.2">
      <c r="A915" s="12" t="str">
        <f t="shared" si="14"/>
        <v>Банк РМП (АО) (2574) 61905</v>
      </c>
      <c r="B915" s="25" t="str">
        <f>'101_transform'!C913</f>
        <v>Банк РМП (АО) (2574)</v>
      </c>
      <c r="C915" s="25" t="str">
        <f>'101_transform'!D913</f>
        <v>61905   A  Земля, временно неиспользуемая в основной деятельности, учитываемая по справедливой стоимости</v>
      </c>
      <c r="D915" s="25">
        <f>'101_transform'!E913</f>
        <v>0</v>
      </c>
      <c r="E915" s="25">
        <f>'101_transform'!F913</f>
        <v>0</v>
      </c>
      <c r="F915" s="25">
        <f>'101_transform'!G913</f>
        <v>0</v>
      </c>
      <c r="G915" s="25">
        <f>'101_transform'!H913</f>
        <v>0</v>
      </c>
    </row>
    <row r="916" spans="1:7" ht="15" x14ac:dyDescent="0.2">
      <c r="A916" s="12" t="str">
        <f t="shared" si="14"/>
        <v>Банк РМП (АО) (2574) 61906</v>
      </c>
      <c r="B916" s="25" t="str">
        <f>'101_transform'!C914</f>
        <v>Банк РМП (АО) (2574)</v>
      </c>
      <c r="C916" s="25" t="str">
        <f>'101_transform'!D914</f>
        <v>61906   A  Земля, временно неиспользуемая в основной деятельности, учитываемая по справедливой стоимости, переданная в аренду</v>
      </c>
      <c r="D916" s="25">
        <f>'101_transform'!E914</f>
        <v>0</v>
      </c>
      <c r="E916" s="25">
        <f>'101_transform'!F914</f>
        <v>0</v>
      </c>
      <c r="F916" s="25">
        <f>'101_transform'!G914</f>
        <v>0</v>
      </c>
      <c r="G916" s="25">
        <f>'101_transform'!H914</f>
        <v>0</v>
      </c>
    </row>
    <row r="917" spans="1:7" ht="15" x14ac:dyDescent="0.2">
      <c r="A917" s="12" t="str">
        <f t="shared" si="14"/>
        <v>Банк РМП (АО) (2574) 61907</v>
      </c>
      <c r="B917" s="25" t="str">
        <f>'101_transform'!C915</f>
        <v>Банк РМП (АО) (2574)</v>
      </c>
      <c r="C917" s="25" t="str">
        <f>'101_transform'!D915</f>
        <v>61907   A  Недвижимость (кроме земли), временно неиспользуемая в основной деятельности, учитываемая по справедливой стоимости</v>
      </c>
      <c r="D917" s="25">
        <f>'101_transform'!E915</f>
        <v>0</v>
      </c>
      <c r="E917" s="25">
        <f>'101_transform'!F915</f>
        <v>0</v>
      </c>
      <c r="F917" s="25">
        <f>'101_transform'!G915</f>
        <v>0</v>
      </c>
      <c r="G917" s="25">
        <f>'101_transform'!H915</f>
        <v>0</v>
      </c>
    </row>
    <row r="918" spans="1:7" ht="15" x14ac:dyDescent="0.2">
      <c r="A918" s="12" t="str">
        <f t="shared" si="14"/>
        <v>Банк РМП (АО) (2574) 61908</v>
      </c>
      <c r="B918" s="25" t="str">
        <f>'101_transform'!C916</f>
        <v>Банк РМП (АО) (2574)</v>
      </c>
      <c r="C918" s="25" t="str">
        <f>'101_transform'!D916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918" s="25">
        <f>'101_transform'!E916</f>
        <v>0</v>
      </c>
      <c r="E918" s="25">
        <f>'101_transform'!F916</f>
        <v>0</v>
      </c>
      <c r="F918" s="25">
        <f>'101_transform'!G916</f>
        <v>0</v>
      </c>
      <c r="G918" s="25">
        <f>'101_transform'!H916</f>
        <v>0</v>
      </c>
    </row>
    <row r="919" spans="1:7" ht="15" x14ac:dyDescent="0.2">
      <c r="A919" s="12" t="str">
        <f t="shared" si="14"/>
        <v>Банк РМП (АО) (2574) 61909</v>
      </c>
      <c r="B919" s="25" t="str">
        <f>'101_transform'!C917</f>
        <v>Банк РМП (АО) (2574)</v>
      </c>
      <c r="C919" s="25" t="str">
        <f>'101_transform'!D917</f>
        <v>61909   П  Амортизация недвижимости (кроме земли), временно неиспользуемой в основной деятельности</v>
      </c>
      <c r="D919" s="25">
        <f>'101_transform'!E917</f>
        <v>0</v>
      </c>
      <c r="E919" s="25">
        <f>'101_transform'!F917</f>
        <v>0</v>
      </c>
      <c r="F919" s="25">
        <f>'101_transform'!G917</f>
        <v>0</v>
      </c>
      <c r="G919" s="25">
        <f>'101_transform'!H917</f>
        <v>0</v>
      </c>
    </row>
    <row r="920" spans="1:7" ht="15" x14ac:dyDescent="0.2">
      <c r="A920" s="12" t="str">
        <f t="shared" si="14"/>
        <v>Банк РМП (АО) (2574) 61910</v>
      </c>
      <c r="B920" s="25" t="str">
        <f>'101_transform'!C918</f>
        <v>Банк РМП (АО) (2574)</v>
      </c>
      <c r="C920" s="25" t="str">
        <f>'101_transform'!D918</f>
        <v>61910   П  Амортизация недвижимости (кроме земли), временно неиспользуемой в основной деятельности, переданной в аренду</v>
      </c>
      <c r="D920" s="25">
        <f>'101_transform'!E918</f>
        <v>0</v>
      </c>
      <c r="E920" s="25">
        <f>'101_transform'!F918</f>
        <v>0</v>
      </c>
      <c r="F920" s="25">
        <f>'101_transform'!G918</f>
        <v>0</v>
      </c>
      <c r="G920" s="25">
        <f>'101_transform'!H918</f>
        <v>0</v>
      </c>
    </row>
    <row r="921" spans="1:7" ht="15" x14ac:dyDescent="0.2">
      <c r="A921" s="12" t="str">
        <f t="shared" si="14"/>
        <v>Банк РМП (АО) (2574) 61911</v>
      </c>
      <c r="B921" s="25" t="str">
        <f>'101_transform'!C919</f>
        <v>Банк РМП (АО) (2574)</v>
      </c>
      <c r="C921" s="25" t="str">
        <f>'101_transform'!D919</f>
        <v>61911   A  Вложения в сооружение (строительство) объектов недвижимости, временно неиспользуемой в основной деятельности</v>
      </c>
      <c r="D921" s="25">
        <f>'101_transform'!E919</f>
        <v>0</v>
      </c>
      <c r="E921" s="25">
        <f>'101_transform'!F919</f>
        <v>0</v>
      </c>
      <c r="F921" s="25">
        <f>'101_transform'!G919</f>
        <v>0</v>
      </c>
      <c r="G921" s="25">
        <f>'101_transform'!H919</f>
        <v>0</v>
      </c>
    </row>
    <row r="922" spans="1:7" ht="15" x14ac:dyDescent="0.2">
      <c r="A922" s="12" t="str">
        <f t="shared" si="14"/>
        <v>Банк РМП (АО) (2574) 61912</v>
      </c>
      <c r="B922" s="25" t="str">
        <f>'101_transform'!C920</f>
        <v>Банк РМП (АО) (2574)</v>
      </c>
      <c r="C922" s="25" t="str">
        <f>'101_transform'!D920</f>
        <v>61912   П  Резервы на возможные потери</v>
      </c>
      <c r="D922" s="25">
        <f>'101_transform'!E920</f>
        <v>0</v>
      </c>
      <c r="E922" s="25">
        <f>'101_transform'!F920</f>
        <v>0</v>
      </c>
      <c r="F922" s="25">
        <f>'101_transform'!G920</f>
        <v>0</v>
      </c>
      <c r="G922" s="25">
        <f>'101_transform'!H920</f>
        <v>0</v>
      </c>
    </row>
    <row r="923" spans="1:7" ht="15" x14ac:dyDescent="0.2">
      <c r="A923" s="12" t="str">
        <f t="shared" si="14"/>
        <v>Банк РМП (АО) (2574) 62001</v>
      </c>
      <c r="B923" s="25" t="str">
        <f>'101_transform'!C921</f>
        <v>Банк РМП (АО) (2574)</v>
      </c>
      <c r="C923" s="25" t="str">
        <f>'101_transform'!D921</f>
        <v>62001   A  Долгосрочные активы, предназначенные для продажи</v>
      </c>
      <c r="D923" s="25">
        <f>'101_transform'!E921</f>
        <v>0</v>
      </c>
      <c r="E923" s="25">
        <f>'101_transform'!F921</f>
        <v>0</v>
      </c>
      <c r="F923" s="25">
        <f>'101_transform'!G921</f>
        <v>0</v>
      </c>
      <c r="G923" s="25">
        <f>'101_transform'!H921</f>
        <v>0</v>
      </c>
    </row>
    <row r="924" spans="1:7" ht="15" x14ac:dyDescent="0.2">
      <c r="A924" s="12" t="str">
        <f t="shared" si="14"/>
        <v>Банк РМП (АО) (2574) 62002</v>
      </c>
      <c r="B924" s="25" t="str">
        <f>'101_transform'!C922</f>
        <v>Банк РМП (АО) (2574)</v>
      </c>
      <c r="C924" s="25" t="str">
        <f>'101_transform'!D922</f>
        <v>62002   П  Резервы на возможные потери</v>
      </c>
      <c r="D924" s="25">
        <f>'101_transform'!E922</f>
        <v>0</v>
      </c>
      <c r="E924" s="25">
        <f>'101_transform'!F922</f>
        <v>0</v>
      </c>
      <c r="F924" s="25">
        <f>'101_transform'!G922</f>
        <v>0</v>
      </c>
      <c r="G924" s="25">
        <f>'101_transform'!H922</f>
        <v>0</v>
      </c>
    </row>
    <row r="925" spans="1:7" ht="15" x14ac:dyDescent="0.2">
      <c r="A925" s="12" t="str">
        <f t="shared" si="14"/>
        <v>Банк РМП (АО) (2574) 62101</v>
      </c>
      <c r="B925" s="25" t="str">
        <f>'101_transform'!C923</f>
        <v>Банк РМП (АО) (2574)</v>
      </c>
      <c r="C925" s="25" t="str">
        <f>'101_transform'!D923</f>
        <v>62101   A  Средства труда, полученные по договорам отступного, залога, назначение которых не определено</v>
      </c>
      <c r="D925" s="25">
        <f>'101_transform'!E923</f>
        <v>0</v>
      </c>
      <c r="E925" s="25">
        <f>'101_transform'!F923</f>
        <v>0</v>
      </c>
      <c r="F925" s="25">
        <f>'101_transform'!G923</f>
        <v>0</v>
      </c>
      <c r="G925" s="25">
        <f>'101_transform'!H923</f>
        <v>0</v>
      </c>
    </row>
    <row r="926" spans="1:7" ht="15" x14ac:dyDescent="0.2">
      <c r="A926" s="12" t="str">
        <f t="shared" si="14"/>
        <v>Банк РМП (АО) (2574) 62102</v>
      </c>
      <c r="B926" s="25" t="str">
        <f>'101_transform'!C924</f>
        <v>Банк РМП (АО) (2574)</v>
      </c>
      <c r="C926" s="25" t="str">
        <f>'101_transform'!D924</f>
        <v>62102   A  Предметы труда, полученные по договорам отступного, залога, назначение которых не определено</v>
      </c>
      <c r="D926" s="25">
        <f>'101_transform'!E924</f>
        <v>0</v>
      </c>
      <c r="E926" s="25">
        <f>'101_transform'!F924</f>
        <v>0</v>
      </c>
      <c r="F926" s="25">
        <f>'101_transform'!G924</f>
        <v>0</v>
      </c>
      <c r="G926" s="25">
        <f>'101_transform'!H924</f>
        <v>0</v>
      </c>
    </row>
    <row r="927" spans="1:7" ht="15" x14ac:dyDescent="0.2">
      <c r="A927" s="12" t="str">
        <f t="shared" si="14"/>
        <v>Банк РМП (АО) (2574) 62103</v>
      </c>
      <c r="B927" s="25" t="str">
        <f>'101_transform'!C925</f>
        <v>Банк РМП (АО) (2574)</v>
      </c>
      <c r="C927" s="25" t="str">
        <f>'101_transform'!D925</f>
        <v>62103   П  Резервы на возможные потери</v>
      </c>
      <c r="D927" s="25">
        <f>'101_transform'!E925</f>
        <v>0</v>
      </c>
      <c r="E927" s="25">
        <f>'101_transform'!F925</f>
        <v>0</v>
      </c>
      <c r="F927" s="25">
        <f>'101_transform'!G925</f>
        <v>0</v>
      </c>
      <c r="G927" s="25">
        <f>'101_transform'!H925</f>
        <v>0</v>
      </c>
    </row>
    <row r="928" spans="1:7" ht="15" x14ac:dyDescent="0.2">
      <c r="A928" s="12" t="str">
        <f t="shared" si="14"/>
        <v>ООО "Банк РСИ" (3415) 60401</v>
      </c>
      <c r="B928" s="25" t="str">
        <f>'101_transform'!C926</f>
        <v>ООО "Банк РСИ" (3415)</v>
      </c>
      <c r="C928" s="25" t="str">
        <f>'101_transform'!D926</f>
        <v>60401   A  Основные средства (кроме земли) (c 13.02.2018)_x000D_Категория 1- Здания и сооружения (до 31.12.2002)</v>
      </c>
      <c r="D928" s="25">
        <f>'101_transform'!E926</f>
        <v>4090</v>
      </c>
      <c r="E928" s="25">
        <f>'101_transform'!F926</f>
        <v>0</v>
      </c>
      <c r="F928" s="25">
        <f>'101_transform'!G926</f>
        <v>4090</v>
      </c>
      <c r="G928" s="25">
        <f>'101_transform'!H926</f>
        <v>0</v>
      </c>
    </row>
    <row r="929" spans="1:7" ht="15" x14ac:dyDescent="0.2">
      <c r="A929" s="12" t="str">
        <f t="shared" si="14"/>
        <v>ООО "Банк РСИ" (3415) 60404</v>
      </c>
      <c r="B929" s="25" t="str">
        <f>'101_transform'!C927</f>
        <v>ООО "Банк РСИ" (3415)</v>
      </c>
      <c r="C929" s="25" t="str">
        <f>'101_transform'!D927</f>
        <v>60404   A  Земля (c 13.02.2018)</v>
      </c>
      <c r="D929" s="25">
        <f>'101_transform'!E927</f>
        <v>0</v>
      </c>
      <c r="E929" s="25">
        <f>'101_transform'!F927</f>
        <v>0</v>
      </c>
      <c r="F929" s="25">
        <f>'101_transform'!G927</f>
        <v>0</v>
      </c>
      <c r="G929" s="25">
        <f>'101_transform'!H927</f>
        <v>0</v>
      </c>
    </row>
    <row r="930" spans="1:7" ht="15" x14ac:dyDescent="0.2">
      <c r="A930" s="12" t="str">
        <f t="shared" si="14"/>
        <v>ООО "Банк РСИ" (3415) 60405</v>
      </c>
      <c r="B930" s="25" t="str">
        <f>'101_transform'!C928</f>
        <v>ООО "Банк РСИ" (3415)</v>
      </c>
      <c r="C930" s="25" t="str">
        <f>'101_transform'!D928</f>
        <v>60405   П
A (до 31.01.2003)  Резервы на возможные потери (c 13.02.2018)
Долгосрочно арендуемые основные средства (до 31.01.2003)</v>
      </c>
      <c r="D930" s="25">
        <f>'101_transform'!E928</f>
        <v>0</v>
      </c>
      <c r="E930" s="25">
        <f>'101_transform'!F928</f>
        <v>0</v>
      </c>
      <c r="F930" s="25">
        <f>'101_transform'!G928</f>
        <v>0</v>
      </c>
      <c r="G930" s="25">
        <f>'101_transform'!H928</f>
        <v>0</v>
      </c>
    </row>
    <row r="931" spans="1:7" ht="15" x14ac:dyDescent="0.2">
      <c r="A931" s="12" t="str">
        <f t="shared" si="14"/>
        <v>ООО "Банк РСИ" (3415) 60414</v>
      </c>
      <c r="B931" s="25" t="str">
        <f>'101_transform'!C929</f>
        <v>ООО "Банк РСИ" (3415)</v>
      </c>
      <c r="C931" s="25" t="str">
        <f>'101_transform'!D929</f>
        <v>60414   П  Амортизация основных средств (кроме земли) (c 13.02.2018)</v>
      </c>
      <c r="D931" s="25">
        <f>'101_transform'!E929</f>
        <v>0</v>
      </c>
      <c r="E931" s="25">
        <f>'101_transform'!F929</f>
        <v>3724</v>
      </c>
      <c r="F931" s="25">
        <f>'101_transform'!G929</f>
        <v>0</v>
      </c>
      <c r="G931" s="25">
        <f>'101_transform'!H929</f>
        <v>3785</v>
      </c>
    </row>
    <row r="932" spans="1:7" ht="15" x14ac:dyDescent="0.2">
      <c r="A932" s="12" t="str">
        <f t="shared" si="14"/>
        <v>ООО "Банк РСИ" (3415) 60415</v>
      </c>
      <c r="B932" s="25" t="str">
        <f>'101_transform'!C930</f>
        <v>ООО "Банк РСИ" (3415)</v>
      </c>
      <c r="C932" s="25" t="str">
        <f>'101_transform'!D930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932" s="25">
        <f>'101_transform'!E930</f>
        <v>0</v>
      </c>
      <c r="E932" s="25">
        <f>'101_transform'!F930</f>
        <v>0</v>
      </c>
      <c r="F932" s="25">
        <f>'101_transform'!G930</f>
        <v>0</v>
      </c>
      <c r="G932" s="25">
        <f>'101_transform'!H930</f>
        <v>0</v>
      </c>
    </row>
    <row r="933" spans="1:7" ht="15" x14ac:dyDescent="0.2">
      <c r="A933" s="12" t="str">
        <f t="shared" si="14"/>
        <v>ООО "Банк РСИ" (3415) 61901</v>
      </c>
      <c r="B933" s="25" t="str">
        <f>'101_transform'!C931</f>
        <v>ООО "Банк РСИ" (3415)</v>
      </c>
      <c r="C933" s="25" t="str">
        <f>'101_transform'!D931</f>
        <v>61901   A  Земля, временно неиспользуемая в основной деятельности</v>
      </c>
      <c r="D933" s="25">
        <f>'101_transform'!E931</f>
        <v>0</v>
      </c>
      <c r="E933" s="25">
        <f>'101_transform'!F931</f>
        <v>0</v>
      </c>
      <c r="F933" s="25">
        <f>'101_transform'!G931</f>
        <v>0</v>
      </c>
      <c r="G933" s="25">
        <f>'101_transform'!H931</f>
        <v>0</v>
      </c>
    </row>
    <row r="934" spans="1:7" ht="15" x14ac:dyDescent="0.2">
      <c r="A934" s="12" t="str">
        <f t="shared" si="14"/>
        <v>ООО "Банк РСИ" (3415) 61902</v>
      </c>
      <c r="B934" s="25" t="str">
        <f>'101_transform'!C932</f>
        <v>ООО "Банк РСИ" (3415)</v>
      </c>
      <c r="C934" s="25" t="str">
        <f>'101_transform'!D932</f>
        <v>61902   A  Земля, временно неиспользуемая в основной деятельности, переданная в аренду</v>
      </c>
      <c r="D934" s="25">
        <f>'101_transform'!E932</f>
        <v>0</v>
      </c>
      <c r="E934" s="25">
        <f>'101_transform'!F932</f>
        <v>0</v>
      </c>
      <c r="F934" s="25">
        <f>'101_transform'!G932</f>
        <v>0</v>
      </c>
      <c r="G934" s="25">
        <f>'101_transform'!H932</f>
        <v>0</v>
      </c>
    </row>
    <row r="935" spans="1:7" ht="15" x14ac:dyDescent="0.2">
      <c r="A935" s="12" t="str">
        <f t="shared" si="14"/>
        <v>ООО "Банк РСИ" (3415) 61903</v>
      </c>
      <c r="B935" s="25" t="str">
        <f>'101_transform'!C933</f>
        <v>ООО "Банк РСИ" (3415)</v>
      </c>
      <c r="C935" s="25" t="str">
        <f>'101_transform'!D933</f>
        <v>61903   A  Недвижимость (кроме земли), временно неиспользуемая в основной деятельности</v>
      </c>
      <c r="D935" s="25">
        <f>'101_transform'!E933</f>
        <v>0</v>
      </c>
      <c r="E935" s="25">
        <f>'101_transform'!F933</f>
        <v>0</v>
      </c>
      <c r="F935" s="25">
        <f>'101_transform'!G933</f>
        <v>0</v>
      </c>
      <c r="G935" s="25">
        <f>'101_transform'!H933</f>
        <v>0</v>
      </c>
    </row>
    <row r="936" spans="1:7" ht="15" x14ac:dyDescent="0.2">
      <c r="A936" s="12" t="str">
        <f t="shared" si="14"/>
        <v>ООО "Банк РСИ" (3415) 61904</v>
      </c>
      <c r="B936" s="25" t="str">
        <f>'101_transform'!C934</f>
        <v>ООО "Банк РСИ" (3415)</v>
      </c>
      <c r="C936" s="25" t="str">
        <f>'101_transform'!D934</f>
        <v>61904   A  Недвижимость (кроме земли), временно неиспользуемая в основной деятельности, переданная в аренду</v>
      </c>
      <c r="D936" s="25">
        <f>'101_transform'!E934</f>
        <v>0</v>
      </c>
      <c r="E936" s="25">
        <f>'101_transform'!F934</f>
        <v>0</v>
      </c>
      <c r="F936" s="25">
        <f>'101_transform'!G934</f>
        <v>0</v>
      </c>
      <c r="G936" s="25">
        <f>'101_transform'!H934</f>
        <v>0</v>
      </c>
    </row>
    <row r="937" spans="1:7" ht="15" x14ac:dyDescent="0.2">
      <c r="A937" s="12" t="str">
        <f t="shared" si="14"/>
        <v>ООО "Банк РСИ" (3415) 61905</v>
      </c>
      <c r="B937" s="25" t="str">
        <f>'101_transform'!C935</f>
        <v>ООО "Банк РСИ" (3415)</v>
      </c>
      <c r="C937" s="25" t="str">
        <f>'101_transform'!D935</f>
        <v>61905   A  Земля, временно неиспользуемая в основной деятельности, учитываемая по справедливой стоимости</v>
      </c>
      <c r="D937" s="25">
        <f>'101_transform'!E935</f>
        <v>0</v>
      </c>
      <c r="E937" s="25">
        <f>'101_transform'!F935</f>
        <v>0</v>
      </c>
      <c r="F937" s="25">
        <f>'101_transform'!G935</f>
        <v>0</v>
      </c>
      <c r="G937" s="25">
        <f>'101_transform'!H935</f>
        <v>0</v>
      </c>
    </row>
    <row r="938" spans="1:7" ht="15" x14ac:dyDescent="0.2">
      <c r="A938" s="12" t="str">
        <f t="shared" si="14"/>
        <v>ООО "Банк РСИ" (3415) 61906</v>
      </c>
      <c r="B938" s="25" t="str">
        <f>'101_transform'!C936</f>
        <v>ООО "Банк РСИ" (3415)</v>
      </c>
      <c r="C938" s="25" t="str">
        <f>'101_transform'!D936</f>
        <v>61906   A  Земля, временно неиспользуемая в основной деятельности, учитываемая по справедливой стоимости, переданная в аренду</v>
      </c>
      <c r="D938" s="25">
        <f>'101_transform'!E936</f>
        <v>0</v>
      </c>
      <c r="E938" s="25">
        <f>'101_transform'!F936</f>
        <v>0</v>
      </c>
      <c r="F938" s="25">
        <f>'101_transform'!G936</f>
        <v>0</v>
      </c>
      <c r="G938" s="25">
        <f>'101_transform'!H936</f>
        <v>0</v>
      </c>
    </row>
    <row r="939" spans="1:7" ht="15" x14ac:dyDescent="0.2">
      <c r="A939" s="12" t="str">
        <f t="shared" si="14"/>
        <v>ООО "Банк РСИ" (3415) 61907</v>
      </c>
      <c r="B939" s="25" t="str">
        <f>'101_transform'!C937</f>
        <v>ООО "Банк РСИ" (3415)</v>
      </c>
      <c r="C939" s="25" t="str">
        <f>'101_transform'!D937</f>
        <v>61907   A  Недвижимость (кроме земли), временно неиспользуемая в основной деятельности, учитываемая по справедливой стоимости</v>
      </c>
      <c r="D939" s="25">
        <f>'101_transform'!E937</f>
        <v>0</v>
      </c>
      <c r="E939" s="25">
        <f>'101_transform'!F937</f>
        <v>0</v>
      </c>
      <c r="F939" s="25">
        <f>'101_transform'!G937</f>
        <v>0</v>
      </c>
      <c r="G939" s="25">
        <f>'101_transform'!H937</f>
        <v>0</v>
      </c>
    </row>
    <row r="940" spans="1:7" ht="15" x14ac:dyDescent="0.2">
      <c r="A940" s="12" t="str">
        <f t="shared" si="14"/>
        <v>ООО "Банк РСИ" (3415) 61908</v>
      </c>
      <c r="B940" s="25" t="str">
        <f>'101_transform'!C938</f>
        <v>ООО "Банк РСИ" (3415)</v>
      </c>
      <c r="C940" s="25" t="str">
        <f>'101_transform'!D938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940" s="25">
        <f>'101_transform'!E938</f>
        <v>0</v>
      </c>
      <c r="E940" s="25">
        <f>'101_transform'!F938</f>
        <v>0</v>
      </c>
      <c r="F940" s="25">
        <f>'101_transform'!G938</f>
        <v>0</v>
      </c>
      <c r="G940" s="25">
        <f>'101_transform'!H938</f>
        <v>0</v>
      </c>
    </row>
    <row r="941" spans="1:7" ht="15" x14ac:dyDescent="0.2">
      <c r="A941" s="12" t="str">
        <f t="shared" si="14"/>
        <v>ООО "Банк РСИ" (3415) 61909</v>
      </c>
      <c r="B941" s="25" t="str">
        <f>'101_transform'!C939</f>
        <v>ООО "Банк РСИ" (3415)</v>
      </c>
      <c r="C941" s="25" t="str">
        <f>'101_transform'!D939</f>
        <v>61909   П  Амортизация недвижимости (кроме земли), временно неиспользуемой в основной деятельности</v>
      </c>
      <c r="D941" s="25">
        <f>'101_transform'!E939</f>
        <v>0</v>
      </c>
      <c r="E941" s="25">
        <f>'101_transform'!F939</f>
        <v>0</v>
      </c>
      <c r="F941" s="25">
        <f>'101_transform'!G939</f>
        <v>0</v>
      </c>
      <c r="G941" s="25">
        <f>'101_transform'!H939</f>
        <v>0</v>
      </c>
    </row>
    <row r="942" spans="1:7" ht="15" x14ac:dyDescent="0.2">
      <c r="A942" s="12" t="str">
        <f t="shared" si="14"/>
        <v>ООО "Банк РСИ" (3415) 61910</v>
      </c>
      <c r="B942" s="25" t="str">
        <f>'101_transform'!C940</f>
        <v>ООО "Банк РСИ" (3415)</v>
      </c>
      <c r="C942" s="25" t="str">
        <f>'101_transform'!D940</f>
        <v>61910   П  Амортизация недвижимости (кроме земли), временно неиспользуемой в основной деятельности, переданной в аренду</v>
      </c>
      <c r="D942" s="25">
        <f>'101_transform'!E940</f>
        <v>0</v>
      </c>
      <c r="E942" s="25">
        <f>'101_transform'!F940</f>
        <v>0</v>
      </c>
      <c r="F942" s="25">
        <f>'101_transform'!G940</f>
        <v>0</v>
      </c>
      <c r="G942" s="25">
        <f>'101_transform'!H940</f>
        <v>0</v>
      </c>
    </row>
    <row r="943" spans="1:7" ht="15" x14ac:dyDescent="0.2">
      <c r="A943" s="12" t="str">
        <f t="shared" si="14"/>
        <v>ООО "Банк РСИ" (3415) 61911</v>
      </c>
      <c r="B943" s="25" t="str">
        <f>'101_transform'!C941</f>
        <v>ООО "Банк РСИ" (3415)</v>
      </c>
      <c r="C943" s="25" t="str">
        <f>'101_transform'!D941</f>
        <v>61911   A  Вложения в сооружение (строительство) объектов недвижимости, временно неиспользуемой в основной деятельности</v>
      </c>
      <c r="D943" s="25">
        <f>'101_transform'!E941</f>
        <v>0</v>
      </c>
      <c r="E943" s="25">
        <f>'101_transform'!F941</f>
        <v>0</v>
      </c>
      <c r="F943" s="25">
        <f>'101_transform'!G941</f>
        <v>0</v>
      </c>
      <c r="G943" s="25">
        <f>'101_transform'!H941</f>
        <v>0</v>
      </c>
    </row>
    <row r="944" spans="1:7" ht="15" x14ac:dyDescent="0.2">
      <c r="A944" s="12" t="str">
        <f t="shared" si="14"/>
        <v>ООО "Банк РСИ" (3415) 61912</v>
      </c>
      <c r="B944" s="25" t="str">
        <f>'101_transform'!C942</f>
        <v>ООО "Банк РСИ" (3415)</v>
      </c>
      <c r="C944" s="25" t="str">
        <f>'101_transform'!D942</f>
        <v>61912   П  Резервы на возможные потери</v>
      </c>
      <c r="D944" s="25">
        <f>'101_transform'!E942</f>
        <v>0</v>
      </c>
      <c r="E944" s="25">
        <f>'101_transform'!F942</f>
        <v>0</v>
      </c>
      <c r="F944" s="25">
        <f>'101_transform'!G942</f>
        <v>0</v>
      </c>
      <c r="G944" s="25">
        <f>'101_transform'!H942</f>
        <v>0</v>
      </c>
    </row>
    <row r="945" spans="1:7" ht="15" x14ac:dyDescent="0.2">
      <c r="A945" s="12" t="str">
        <f t="shared" si="14"/>
        <v>ООО "Банк РСИ" (3415) 62001</v>
      </c>
      <c r="B945" s="25" t="str">
        <f>'101_transform'!C943</f>
        <v>ООО "Банк РСИ" (3415)</v>
      </c>
      <c r="C945" s="25" t="str">
        <f>'101_transform'!D943</f>
        <v>62001   A  Долгосрочные активы, предназначенные для продажи</v>
      </c>
      <c r="D945" s="25">
        <f>'101_transform'!E943</f>
        <v>0</v>
      </c>
      <c r="E945" s="25">
        <f>'101_transform'!F943</f>
        <v>0</v>
      </c>
      <c r="F945" s="25">
        <f>'101_transform'!G943</f>
        <v>0</v>
      </c>
      <c r="G945" s="25">
        <f>'101_transform'!H943</f>
        <v>0</v>
      </c>
    </row>
    <row r="946" spans="1:7" ht="15" x14ac:dyDescent="0.2">
      <c r="A946" s="12" t="str">
        <f t="shared" si="14"/>
        <v>ООО "Банк РСИ" (3415) 62002</v>
      </c>
      <c r="B946" s="25" t="str">
        <f>'101_transform'!C944</f>
        <v>ООО "Банк РСИ" (3415)</v>
      </c>
      <c r="C946" s="25" t="str">
        <f>'101_transform'!D944</f>
        <v>62002   П  Резервы на возможные потери</v>
      </c>
      <c r="D946" s="25">
        <f>'101_transform'!E944</f>
        <v>0</v>
      </c>
      <c r="E946" s="25">
        <f>'101_transform'!F944</f>
        <v>0</v>
      </c>
      <c r="F946" s="25">
        <f>'101_transform'!G944</f>
        <v>0</v>
      </c>
      <c r="G946" s="25">
        <f>'101_transform'!H944</f>
        <v>0</v>
      </c>
    </row>
    <row r="947" spans="1:7" ht="15" x14ac:dyDescent="0.2">
      <c r="A947" s="12" t="str">
        <f t="shared" si="14"/>
        <v>ООО "Банк РСИ" (3415) 62101</v>
      </c>
      <c r="B947" s="25" t="str">
        <f>'101_transform'!C945</f>
        <v>ООО "Банк РСИ" (3415)</v>
      </c>
      <c r="C947" s="25" t="str">
        <f>'101_transform'!D945</f>
        <v>62101   A  Средства труда, полученные по договорам отступного, залога, назначение которых не определено</v>
      </c>
      <c r="D947" s="25">
        <f>'101_transform'!E945</f>
        <v>0</v>
      </c>
      <c r="E947" s="25">
        <f>'101_transform'!F945</f>
        <v>0</v>
      </c>
      <c r="F947" s="25">
        <f>'101_transform'!G945</f>
        <v>0</v>
      </c>
      <c r="G947" s="25">
        <f>'101_transform'!H945</f>
        <v>0</v>
      </c>
    </row>
    <row r="948" spans="1:7" ht="15" x14ac:dyDescent="0.2">
      <c r="A948" s="12" t="str">
        <f t="shared" si="14"/>
        <v>ООО "Банк РСИ" (3415) 62102</v>
      </c>
      <c r="B948" s="25" t="str">
        <f>'101_transform'!C946</f>
        <v>ООО "Банк РСИ" (3415)</v>
      </c>
      <c r="C948" s="25" t="str">
        <f>'101_transform'!D946</f>
        <v>62102   A  Предметы труда, полученные по договорам отступного, залога, назначение которых не определено</v>
      </c>
      <c r="D948" s="25">
        <f>'101_transform'!E946</f>
        <v>0</v>
      </c>
      <c r="E948" s="25">
        <f>'101_transform'!F946</f>
        <v>0</v>
      </c>
      <c r="F948" s="25">
        <f>'101_transform'!G946</f>
        <v>0</v>
      </c>
      <c r="G948" s="25">
        <f>'101_transform'!H946</f>
        <v>0</v>
      </c>
    </row>
    <row r="949" spans="1:7" ht="15" x14ac:dyDescent="0.2">
      <c r="A949" s="12" t="str">
        <f t="shared" si="14"/>
        <v>ООО "Банк РСИ" (3415) 62103</v>
      </c>
      <c r="B949" s="25" t="str">
        <f>'101_transform'!C947</f>
        <v>ООО "Банк РСИ" (3415)</v>
      </c>
      <c r="C949" s="25" t="str">
        <f>'101_transform'!D947</f>
        <v>62103   П  Резервы на возможные потери</v>
      </c>
      <c r="D949" s="25">
        <f>'101_transform'!E947</f>
        <v>0</v>
      </c>
      <c r="E949" s="25">
        <f>'101_transform'!F947</f>
        <v>0</v>
      </c>
      <c r="F949" s="25">
        <f>'101_transform'!G947</f>
        <v>0</v>
      </c>
      <c r="G949" s="25">
        <f>'101_transform'!H947</f>
        <v>0</v>
      </c>
    </row>
    <row r="950" spans="1:7" ht="15" x14ac:dyDescent="0.2">
      <c r="A950" s="12" t="str">
        <f t="shared" si="14"/>
        <v>АО "БАНК СГБ" (2816) 60401</v>
      </c>
      <c r="B950" s="25" t="str">
        <f>'101_transform'!C948</f>
        <v>АО "БАНК СГБ" (2816)</v>
      </c>
      <c r="C950" s="25" t="str">
        <f>'101_transform'!D948</f>
        <v>60401   A  Основные средства (кроме земли) (c 13.02.2018)_x000D_Категория 1- Здания и сооружения (до 31.12.2002)</v>
      </c>
      <c r="D950" s="25">
        <f>'101_transform'!E948</f>
        <v>1687150</v>
      </c>
      <c r="E950" s="25">
        <f>'101_transform'!F948</f>
        <v>0</v>
      </c>
      <c r="F950" s="25">
        <f>'101_transform'!G948</f>
        <v>1676695</v>
      </c>
      <c r="G950" s="25">
        <f>'101_transform'!H948</f>
        <v>0</v>
      </c>
    </row>
    <row r="951" spans="1:7" ht="15" x14ac:dyDescent="0.2">
      <c r="A951" s="12" t="str">
        <f t="shared" si="14"/>
        <v>АО "БАНК СГБ" (2816) 60404</v>
      </c>
      <c r="B951" s="25" t="str">
        <f>'101_transform'!C949</f>
        <v>АО "БАНК СГБ" (2816)</v>
      </c>
      <c r="C951" s="25" t="str">
        <f>'101_transform'!D949</f>
        <v>60404   A  Земля (c 13.02.2018)</v>
      </c>
      <c r="D951" s="25">
        <f>'101_transform'!E949</f>
        <v>57699</v>
      </c>
      <c r="E951" s="25">
        <f>'101_transform'!F949</f>
        <v>0</v>
      </c>
      <c r="F951" s="25">
        <f>'101_transform'!G949</f>
        <v>59032</v>
      </c>
      <c r="G951" s="25">
        <f>'101_transform'!H949</f>
        <v>0</v>
      </c>
    </row>
    <row r="952" spans="1:7" ht="15" x14ac:dyDescent="0.2">
      <c r="A952" s="12" t="str">
        <f t="shared" si="14"/>
        <v>АО "БАНК СГБ" (2816) 60405</v>
      </c>
      <c r="B952" s="25" t="str">
        <f>'101_transform'!C950</f>
        <v>АО "БАНК СГБ" (2816)</v>
      </c>
      <c r="C952" s="25" t="str">
        <f>'101_transform'!D950</f>
        <v>60405   П
A (до 31.01.2003)  Резервы на возможные потери (c 13.02.2018)
Долгосрочно арендуемые основные средства (до 31.01.2003)</v>
      </c>
      <c r="D952" s="25">
        <f>'101_transform'!E950</f>
        <v>0</v>
      </c>
      <c r="E952" s="25">
        <f>'101_transform'!F950</f>
        <v>1022</v>
      </c>
      <c r="F952" s="25">
        <f>'101_transform'!G950</f>
        <v>0</v>
      </c>
      <c r="G952" s="25">
        <f>'101_transform'!H950</f>
        <v>1016</v>
      </c>
    </row>
    <row r="953" spans="1:7" ht="15" x14ac:dyDescent="0.2">
      <c r="A953" s="12" t="str">
        <f t="shared" si="14"/>
        <v>АО "БАНК СГБ" (2816) 60414</v>
      </c>
      <c r="B953" s="25" t="str">
        <f>'101_transform'!C951</f>
        <v>АО "БАНК СГБ" (2816)</v>
      </c>
      <c r="C953" s="25" t="str">
        <f>'101_transform'!D951</f>
        <v>60414   П  Амортизация основных средств (кроме земли) (c 13.02.2018)</v>
      </c>
      <c r="D953" s="25">
        <f>'101_transform'!E951</f>
        <v>0</v>
      </c>
      <c r="E953" s="25">
        <f>'101_transform'!F951</f>
        <v>968864</v>
      </c>
      <c r="F953" s="25">
        <f>'101_transform'!G951</f>
        <v>0</v>
      </c>
      <c r="G953" s="25">
        <f>'101_transform'!H951</f>
        <v>970607</v>
      </c>
    </row>
    <row r="954" spans="1:7" ht="15" x14ac:dyDescent="0.2">
      <c r="A954" s="12" t="str">
        <f t="shared" si="14"/>
        <v>АО "БАНК СГБ" (2816) 60415</v>
      </c>
      <c r="B954" s="25" t="str">
        <f>'101_transform'!C952</f>
        <v>АО "БАНК СГБ" (2816)</v>
      </c>
      <c r="C954" s="25" t="str">
        <f>'101_transform'!D952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954" s="25">
        <f>'101_transform'!E952</f>
        <v>6970</v>
      </c>
      <c r="E954" s="25">
        <f>'101_transform'!F952</f>
        <v>0</v>
      </c>
      <c r="F954" s="25">
        <f>'101_transform'!G952</f>
        <v>4817</v>
      </c>
      <c r="G954" s="25">
        <f>'101_transform'!H952</f>
        <v>0</v>
      </c>
    </row>
    <row r="955" spans="1:7" ht="15" x14ac:dyDescent="0.2">
      <c r="A955" s="12" t="str">
        <f t="shared" si="14"/>
        <v>АО "БАНК СГБ" (2816) 61901</v>
      </c>
      <c r="B955" s="25" t="str">
        <f>'101_transform'!C953</f>
        <v>АО "БАНК СГБ" (2816)</v>
      </c>
      <c r="C955" s="25" t="str">
        <f>'101_transform'!D953</f>
        <v>61901   A  Земля, временно неиспользуемая в основной деятельности</v>
      </c>
      <c r="D955" s="25">
        <f>'101_transform'!E953</f>
        <v>0</v>
      </c>
      <c r="E955" s="25">
        <f>'101_transform'!F953</f>
        <v>0</v>
      </c>
      <c r="F955" s="25">
        <f>'101_transform'!G953</f>
        <v>0</v>
      </c>
      <c r="G955" s="25">
        <f>'101_transform'!H953</f>
        <v>0</v>
      </c>
    </row>
    <row r="956" spans="1:7" ht="15" x14ac:dyDescent="0.2">
      <c r="A956" s="12" t="str">
        <f t="shared" si="14"/>
        <v>АО "БАНК СГБ" (2816) 61902</v>
      </c>
      <c r="B956" s="25" t="str">
        <f>'101_transform'!C954</f>
        <v>АО "БАНК СГБ" (2816)</v>
      </c>
      <c r="C956" s="25" t="str">
        <f>'101_transform'!D954</f>
        <v>61902   A  Земля, временно неиспользуемая в основной деятельности, переданная в аренду</v>
      </c>
      <c r="D956" s="25">
        <f>'101_transform'!E954</f>
        <v>0</v>
      </c>
      <c r="E956" s="25">
        <f>'101_transform'!F954</f>
        <v>0</v>
      </c>
      <c r="F956" s="25">
        <f>'101_transform'!G954</f>
        <v>0</v>
      </c>
      <c r="G956" s="25">
        <f>'101_transform'!H954</f>
        <v>0</v>
      </c>
    </row>
    <row r="957" spans="1:7" ht="15" x14ac:dyDescent="0.2">
      <c r="A957" s="12" t="str">
        <f t="shared" si="14"/>
        <v>АО "БАНК СГБ" (2816) 61903</v>
      </c>
      <c r="B957" s="25" t="str">
        <f>'101_transform'!C955</f>
        <v>АО "БАНК СГБ" (2816)</v>
      </c>
      <c r="C957" s="25" t="str">
        <f>'101_transform'!D955</f>
        <v>61903   A  Недвижимость (кроме земли), временно неиспользуемая в основной деятельности</v>
      </c>
      <c r="D957" s="25">
        <f>'101_transform'!E955</f>
        <v>0</v>
      </c>
      <c r="E957" s="25">
        <f>'101_transform'!F955</f>
        <v>0</v>
      </c>
      <c r="F957" s="25">
        <f>'101_transform'!G955</f>
        <v>0</v>
      </c>
      <c r="G957" s="25">
        <f>'101_transform'!H955</f>
        <v>0</v>
      </c>
    </row>
    <row r="958" spans="1:7" ht="15" x14ac:dyDescent="0.2">
      <c r="A958" s="12" t="str">
        <f t="shared" si="14"/>
        <v>АО "БАНК СГБ" (2816) 61904</v>
      </c>
      <c r="B958" s="25" t="str">
        <f>'101_transform'!C956</f>
        <v>АО "БАНК СГБ" (2816)</v>
      </c>
      <c r="C958" s="25" t="str">
        <f>'101_transform'!D956</f>
        <v>61904   A  Недвижимость (кроме земли), временно неиспользуемая в основной деятельности, переданная в аренду</v>
      </c>
      <c r="D958" s="25">
        <f>'101_transform'!E956</f>
        <v>0</v>
      </c>
      <c r="E958" s="25">
        <f>'101_transform'!F956</f>
        <v>0</v>
      </c>
      <c r="F958" s="25">
        <f>'101_transform'!G956</f>
        <v>0</v>
      </c>
      <c r="G958" s="25">
        <f>'101_transform'!H956</f>
        <v>0</v>
      </c>
    </row>
    <row r="959" spans="1:7" ht="15" x14ac:dyDescent="0.2">
      <c r="A959" s="12" t="str">
        <f t="shared" si="14"/>
        <v>АО "БАНК СГБ" (2816) 61905</v>
      </c>
      <c r="B959" s="25" t="str">
        <f>'101_transform'!C957</f>
        <v>АО "БАНК СГБ" (2816)</v>
      </c>
      <c r="C959" s="25" t="str">
        <f>'101_transform'!D957</f>
        <v>61905   A  Земля, временно неиспользуемая в основной деятельности, учитываемая по справедливой стоимости</v>
      </c>
      <c r="D959" s="25">
        <f>'101_transform'!E957</f>
        <v>7490</v>
      </c>
      <c r="E959" s="25">
        <f>'101_transform'!F957</f>
        <v>0</v>
      </c>
      <c r="F959" s="25">
        <f>'101_transform'!G957</f>
        <v>2683</v>
      </c>
      <c r="G959" s="25">
        <f>'101_transform'!H957</f>
        <v>0</v>
      </c>
    </row>
    <row r="960" spans="1:7" ht="15" x14ac:dyDescent="0.2">
      <c r="A960" s="12" t="str">
        <f t="shared" si="14"/>
        <v>АО "БАНК СГБ" (2816) 61906</v>
      </c>
      <c r="B960" s="25" t="str">
        <f>'101_transform'!C958</f>
        <v>АО "БАНК СГБ" (2816)</v>
      </c>
      <c r="C960" s="25" t="str">
        <f>'101_transform'!D958</f>
        <v>61906   A  Земля, временно неиспользуемая в основной деятельности, учитываемая по справедливой стоимости, переданная в аренду</v>
      </c>
      <c r="D960" s="25">
        <f>'101_transform'!E958</f>
        <v>1151</v>
      </c>
      <c r="E960" s="25">
        <f>'101_transform'!F958</f>
        <v>0</v>
      </c>
      <c r="F960" s="25">
        <f>'101_transform'!G958</f>
        <v>2819</v>
      </c>
      <c r="G960" s="25">
        <f>'101_transform'!H958</f>
        <v>0</v>
      </c>
    </row>
    <row r="961" spans="1:7" ht="15" x14ac:dyDescent="0.2">
      <c r="A961" s="12" t="str">
        <f t="shared" si="14"/>
        <v>АО "БАНК СГБ" (2816) 61907</v>
      </c>
      <c r="B961" s="25" t="str">
        <f>'101_transform'!C959</f>
        <v>АО "БАНК СГБ" (2816)</v>
      </c>
      <c r="C961" s="25" t="str">
        <f>'101_transform'!D959</f>
        <v>61907   A  Недвижимость (кроме земли), временно неиспользуемая в основной деятельности, учитываемая по справедливой стоимости</v>
      </c>
      <c r="D961" s="25">
        <f>'101_transform'!E959</f>
        <v>9590</v>
      </c>
      <c r="E961" s="25">
        <f>'101_transform'!F959</f>
        <v>0</v>
      </c>
      <c r="F961" s="25">
        <f>'101_transform'!G959</f>
        <v>14829</v>
      </c>
      <c r="G961" s="25">
        <f>'101_transform'!H959</f>
        <v>0</v>
      </c>
    </row>
    <row r="962" spans="1:7" ht="15" x14ac:dyDescent="0.2">
      <c r="A962" s="12" t="str">
        <f t="shared" si="14"/>
        <v>АО "БАНК СГБ" (2816) 61908</v>
      </c>
      <c r="B962" s="25" t="str">
        <f>'101_transform'!C960</f>
        <v>АО "БАНК СГБ" (2816)</v>
      </c>
      <c r="C962" s="25" t="str">
        <f>'101_transform'!D960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962" s="25">
        <f>'101_transform'!E960</f>
        <v>70312</v>
      </c>
      <c r="E962" s="25">
        <f>'101_transform'!F960</f>
        <v>0</v>
      </c>
      <c r="F962" s="25">
        <f>'101_transform'!G960</f>
        <v>70312</v>
      </c>
      <c r="G962" s="25">
        <f>'101_transform'!H960</f>
        <v>0</v>
      </c>
    </row>
    <row r="963" spans="1:7" ht="15" x14ac:dyDescent="0.2">
      <c r="A963" s="12" t="str">
        <f t="shared" si="14"/>
        <v>АО "БАНК СГБ" (2816) 61909</v>
      </c>
      <c r="B963" s="25" t="str">
        <f>'101_transform'!C961</f>
        <v>АО "БАНК СГБ" (2816)</v>
      </c>
      <c r="C963" s="25" t="str">
        <f>'101_transform'!D961</f>
        <v>61909   П  Амортизация недвижимости (кроме земли), временно неиспользуемой в основной деятельности</v>
      </c>
      <c r="D963" s="25">
        <f>'101_transform'!E961</f>
        <v>0</v>
      </c>
      <c r="E963" s="25">
        <f>'101_transform'!F961</f>
        <v>0</v>
      </c>
      <c r="F963" s="25">
        <f>'101_transform'!G961</f>
        <v>0</v>
      </c>
      <c r="G963" s="25">
        <f>'101_transform'!H961</f>
        <v>0</v>
      </c>
    </row>
    <row r="964" spans="1:7" ht="15" x14ac:dyDescent="0.2">
      <c r="A964" s="12" t="str">
        <f t="shared" ref="A964:A1027" si="15">B964&amp;" "&amp;LEFT(C964,5)</f>
        <v>АО "БАНК СГБ" (2816) 61910</v>
      </c>
      <c r="B964" s="25" t="str">
        <f>'101_transform'!C962</f>
        <v>АО "БАНК СГБ" (2816)</v>
      </c>
      <c r="C964" s="25" t="str">
        <f>'101_transform'!D962</f>
        <v>61910   П  Амортизация недвижимости (кроме земли), временно неиспользуемой в основной деятельности, переданной в аренду</v>
      </c>
      <c r="D964" s="25">
        <f>'101_transform'!E962</f>
        <v>0</v>
      </c>
      <c r="E964" s="25">
        <f>'101_transform'!F962</f>
        <v>0</v>
      </c>
      <c r="F964" s="25">
        <f>'101_transform'!G962</f>
        <v>0</v>
      </c>
      <c r="G964" s="25">
        <f>'101_transform'!H962</f>
        <v>0</v>
      </c>
    </row>
    <row r="965" spans="1:7" ht="15" x14ac:dyDescent="0.2">
      <c r="A965" s="12" t="str">
        <f t="shared" si="15"/>
        <v>АО "БАНК СГБ" (2816) 61911</v>
      </c>
      <c r="B965" s="25" t="str">
        <f>'101_transform'!C963</f>
        <v>АО "БАНК СГБ" (2816)</v>
      </c>
      <c r="C965" s="25" t="str">
        <f>'101_transform'!D963</f>
        <v>61911   A  Вложения в сооружение (строительство) объектов недвижимости, временно неиспользуемой в основной деятельности</v>
      </c>
      <c r="D965" s="25">
        <f>'101_transform'!E963</f>
        <v>0</v>
      </c>
      <c r="E965" s="25">
        <f>'101_transform'!F963</f>
        <v>0</v>
      </c>
      <c r="F965" s="25">
        <f>'101_transform'!G963</f>
        <v>0</v>
      </c>
      <c r="G965" s="25">
        <f>'101_transform'!H963</f>
        <v>0</v>
      </c>
    </row>
    <row r="966" spans="1:7" ht="15" x14ac:dyDescent="0.2">
      <c r="A966" s="12" t="str">
        <f t="shared" si="15"/>
        <v>АО "БАНК СГБ" (2816) 61912</v>
      </c>
      <c r="B966" s="25" t="str">
        <f>'101_transform'!C964</f>
        <v>АО "БАНК СГБ" (2816)</v>
      </c>
      <c r="C966" s="25" t="str">
        <f>'101_transform'!D964</f>
        <v>61912   П  Резервы на возможные потери</v>
      </c>
      <c r="D966" s="25">
        <f>'101_transform'!E964</f>
        <v>0</v>
      </c>
      <c r="E966" s="25">
        <f>'101_transform'!F964</f>
        <v>0</v>
      </c>
      <c r="F966" s="25">
        <f>'101_transform'!G964</f>
        <v>0</v>
      </c>
      <c r="G966" s="25">
        <f>'101_transform'!H964</f>
        <v>0</v>
      </c>
    </row>
    <row r="967" spans="1:7" ht="15" x14ac:dyDescent="0.2">
      <c r="A967" s="12" t="str">
        <f t="shared" si="15"/>
        <v>АО "БАНК СГБ" (2816) 62001</v>
      </c>
      <c r="B967" s="25" t="str">
        <f>'101_transform'!C965</f>
        <v>АО "БАНК СГБ" (2816)</v>
      </c>
      <c r="C967" s="25" t="str">
        <f>'101_transform'!D965</f>
        <v>62001   A  Долгосрочные активы, предназначенные для продажи</v>
      </c>
      <c r="D967" s="25">
        <f>'101_transform'!E965</f>
        <v>41764</v>
      </c>
      <c r="E967" s="25">
        <f>'101_transform'!F965</f>
        <v>0</v>
      </c>
      <c r="F967" s="25">
        <f>'101_transform'!G965</f>
        <v>40575</v>
      </c>
      <c r="G967" s="25">
        <f>'101_transform'!H965</f>
        <v>0</v>
      </c>
    </row>
    <row r="968" spans="1:7" ht="15" x14ac:dyDescent="0.2">
      <c r="A968" s="12" t="str">
        <f t="shared" si="15"/>
        <v>АО "БАНК СГБ" (2816) 62002</v>
      </c>
      <c r="B968" s="25" t="str">
        <f>'101_transform'!C966</f>
        <v>АО "БАНК СГБ" (2816)</v>
      </c>
      <c r="C968" s="25" t="str">
        <f>'101_transform'!D966</f>
        <v>62002   П  Резервы на возможные потери</v>
      </c>
      <c r="D968" s="25">
        <f>'101_transform'!E966</f>
        <v>0</v>
      </c>
      <c r="E968" s="25">
        <f>'101_transform'!F966</f>
        <v>0</v>
      </c>
      <c r="F968" s="25">
        <f>'101_transform'!G966</f>
        <v>0</v>
      </c>
      <c r="G968" s="25">
        <f>'101_transform'!H966</f>
        <v>0</v>
      </c>
    </row>
    <row r="969" spans="1:7" ht="15" x14ac:dyDescent="0.2">
      <c r="A969" s="12" t="str">
        <f t="shared" si="15"/>
        <v>АО "БАНК СГБ" (2816) 62101</v>
      </c>
      <c r="B969" s="25" t="str">
        <f>'101_transform'!C967</f>
        <v>АО "БАНК СГБ" (2816)</v>
      </c>
      <c r="C969" s="25" t="str">
        <f>'101_transform'!D967</f>
        <v>62101   A  Средства труда, полученные по договорам отступного, залога, назначение которых не определено</v>
      </c>
      <c r="D969" s="25">
        <f>'101_transform'!E967</f>
        <v>0</v>
      </c>
      <c r="E969" s="25">
        <f>'101_transform'!F967</f>
        <v>0</v>
      </c>
      <c r="F969" s="25">
        <f>'101_transform'!G967</f>
        <v>0</v>
      </c>
      <c r="G969" s="25">
        <f>'101_transform'!H967</f>
        <v>0</v>
      </c>
    </row>
    <row r="970" spans="1:7" ht="15" x14ac:dyDescent="0.2">
      <c r="A970" s="12" t="str">
        <f t="shared" si="15"/>
        <v>АО "БАНК СГБ" (2816) 62102</v>
      </c>
      <c r="B970" s="25" t="str">
        <f>'101_transform'!C968</f>
        <v>АО "БАНК СГБ" (2816)</v>
      </c>
      <c r="C970" s="25" t="str">
        <f>'101_transform'!D968</f>
        <v>62102   A  Предметы труда, полученные по договорам отступного, залога, назначение которых не определено</v>
      </c>
      <c r="D970" s="25">
        <f>'101_transform'!E968</f>
        <v>0</v>
      </c>
      <c r="E970" s="25">
        <f>'101_transform'!F968</f>
        <v>0</v>
      </c>
      <c r="F970" s="25">
        <f>'101_transform'!G968</f>
        <v>0</v>
      </c>
      <c r="G970" s="25">
        <f>'101_transform'!H968</f>
        <v>0</v>
      </c>
    </row>
    <row r="971" spans="1:7" ht="15" x14ac:dyDescent="0.2">
      <c r="A971" s="12" t="str">
        <f t="shared" si="15"/>
        <v>АО "БАНК СГБ" (2816) 62103</v>
      </c>
      <c r="B971" s="25" t="str">
        <f>'101_transform'!C969</f>
        <v>АО "БАНК СГБ" (2816)</v>
      </c>
      <c r="C971" s="25" t="str">
        <f>'101_transform'!D969</f>
        <v>62103   П  Резервы на возможные потери</v>
      </c>
      <c r="D971" s="25">
        <f>'101_transform'!E969</f>
        <v>0</v>
      </c>
      <c r="E971" s="25">
        <f>'101_transform'!F969</f>
        <v>0</v>
      </c>
      <c r="F971" s="25">
        <f>'101_transform'!G969</f>
        <v>0</v>
      </c>
      <c r="G971" s="25">
        <f>'101_transform'!H969</f>
        <v>0</v>
      </c>
    </row>
    <row r="972" spans="1:7" ht="15" x14ac:dyDescent="0.2">
      <c r="A972" s="12" t="str">
        <f t="shared" si="15"/>
        <v>АО "Банк ФИНАМ" (2799) 60401</v>
      </c>
      <c r="B972" s="25" t="str">
        <f>'101_transform'!C970</f>
        <v>АО "Банк ФИНАМ" (2799)</v>
      </c>
      <c r="C972" s="25" t="str">
        <f>'101_transform'!D970</f>
        <v>60401   A  Основные средства (кроме земли) (c 13.02.2018)_x000D_Категория 1- Здания и сооружения (до 31.12.2002)</v>
      </c>
      <c r="D972" s="25">
        <f>'101_transform'!E970</f>
        <v>32705</v>
      </c>
      <c r="E972" s="25">
        <f>'101_transform'!F970</f>
        <v>0</v>
      </c>
      <c r="F972" s="25">
        <f>'101_transform'!G970</f>
        <v>33939</v>
      </c>
      <c r="G972" s="25">
        <f>'101_transform'!H970</f>
        <v>0</v>
      </c>
    </row>
    <row r="973" spans="1:7" ht="15" x14ac:dyDescent="0.2">
      <c r="A973" s="12" t="str">
        <f t="shared" si="15"/>
        <v>АО "Банк ФИНАМ" (2799) 60404</v>
      </c>
      <c r="B973" s="25" t="str">
        <f>'101_transform'!C971</f>
        <v>АО "Банк ФИНАМ" (2799)</v>
      </c>
      <c r="C973" s="25" t="str">
        <f>'101_transform'!D971</f>
        <v>60404   A  Земля (c 13.02.2018)</v>
      </c>
      <c r="D973" s="25">
        <f>'101_transform'!E971</f>
        <v>0</v>
      </c>
      <c r="E973" s="25">
        <f>'101_transform'!F971</f>
        <v>0</v>
      </c>
      <c r="F973" s="25">
        <f>'101_transform'!G971</f>
        <v>0</v>
      </c>
      <c r="G973" s="25">
        <f>'101_transform'!H971</f>
        <v>0</v>
      </c>
    </row>
    <row r="974" spans="1:7" ht="15" x14ac:dyDescent="0.2">
      <c r="A974" s="12" t="str">
        <f t="shared" si="15"/>
        <v>АО "Банк ФИНАМ" (2799) 60405</v>
      </c>
      <c r="B974" s="25" t="str">
        <f>'101_transform'!C972</f>
        <v>АО "Банк ФИНАМ" (2799)</v>
      </c>
      <c r="C974" s="25" t="str">
        <f>'101_transform'!D972</f>
        <v>60405   П
A (до 31.01.2003)  Резервы на возможные потери (c 13.02.2018)
Долгосрочно арендуемые основные средства (до 31.01.2003)</v>
      </c>
      <c r="D974" s="25">
        <f>'101_transform'!E972</f>
        <v>0</v>
      </c>
      <c r="E974" s="25">
        <f>'101_transform'!F972</f>
        <v>0</v>
      </c>
      <c r="F974" s="25">
        <f>'101_transform'!G972</f>
        <v>0</v>
      </c>
      <c r="G974" s="25">
        <f>'101_transform'!H972</f>
        <v>0</v>
      </c>
    </row>
    <row r="975" spans="1:7" ht="15" x14ac:dyDescent="0.2">
      <c r="A975" s="12" t="str">
        <f t="shared" si="15"/>
        <v>АО "Банк ФИНАМ" (2799) 60414</v>
      </c>
      <c r="B975" s="25" t="str">
        <f>'101_transform'!C973</f>
        <v>АО "Банк ФИНАМ" (2799)</v>
      </c>
      <c r="C975" s="25" t="str">
        <f>'101_transform'!D973</f>
        <v>60414   П  Амортизация основных средств (кроме земли) (c 13.02.2018)</v>
      </c>
      <c r="D975" s="25">
        <f>'101_transform'!E973</f>
        <v>0</v>
      </c>
      <c r="E975" s="25">
        <f>'101_transform'!F973</f>
        <v>20864</v>
      </c>
      <c r="F975" s="25">
        <f>'101_transform'!G973</f>
        <v>0</v>
      </c>
      <c r="G975" s="25">
        <f>'101_transform'!H973</f>
        <v>21236</v>
      </c>
    </row>
    <row r="976" spans="1:7" ht="15" x14ac:dyDescent="0.2">
      <c r="A976" s="12" t="str">
        <f t="shared" si="15"/>
        <v>АО "Банк ФИНАМ" (2799) 60415</v>
      </c>
      <c r="B976" s="25" t="str">
        <f>'101_transform'!C974</f>
        <v>АО "Банк ФИНАМ" (2799)</v>
      </c>
      <c r="C976" s="25" t="str">
        <f>'101_transform'!D974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976" s="25">
        <f>'101_transform'!E974</f>
        <v>466</v>
      </c>
      <c r="E976" s="25">
        <f>'101_transform'!F974</f>
        <v>0</v>
      </c>
      <c r="F976" s="25">
        <f>'101_transform'!G974</f>
        <v>0</v>
      </c>
      <c r="G976" s="25">
        <f>'101_transform'!H974</f>
        <v>0</v>
      </c>
    </row>
    <row r="977" spans="1:7" ht="15" x14ac:dyDescent="0.2">
      <c r="A977" s="12" t="str">
        <f t="shared" si="15"/>
        <v>АО "Банк ФИНАМ" (2799) 61901</v>
      </c>
      <c r="B977" s="25" t="str">
        <f>'101_transform'!C975</f>
        <v>АО "Банк ФИНАМ" (2799)</v>
      </c>
      <c r="C977" s="25" t="str">
        <f>'101_transform'!D975</f>
        <v>61901   A  Земля, временно неиспользуемая в основной деятельности</v>
      </c>
      <c r="D977" s="25">
        <f>'101_transform'!E975</f>
        <v>0</v>
      </c>
      <c r="E977" s="25">
        <f>'101_transform'!F975</f>
        <v>0</v>
      </c>
      <c r="F977" s="25">
        <f>'101_transform'!G975</f>
        <v>0</v>
      </c>
      <c r="G977" s="25">
        <f>'101_transform'!H975</f>
        <v>0</v>
      </c>
    </row>
    <row r="978" spans="1:7" ht="15" x14ac:dyDescent="0.2">
      <c r="A978" s="12" t="str">
        <f t="shared" si="15"/>
        <v>АО "Банк ФИНАМ" (2799) 61902</v>
      </c>
      <c r="B978" s="25" t="str">
        <f>'101_transform'!C976</f>
        <v>АО "Банк ФИНАМ" (2799)</v>
      </c>
      <c r="C978" s="25" t="str">
        <f>'101_transform'!D976</f>
        <v>61902   A  Земля, временно неиспользуемая в основной деятельности, переданная в аренду</v>
      </c>
      <c r="D978" s="25">
        <f>'101_transform'!E976</f>
        <v>0</v>
      </c>
      <c r="E978" s="25">
        <f>'101_transform'!F976</f>
        <v>0</v>
      </c>
      <c r="F978" s="25">
        <f>'101_transform'!G976</f>
        <v>0</v>
      </c>
      <c r="G978" s="25">
        <f>'101_transform'!H976</f>
        <v>0</v>
      </c>
    </row>
    <row r="979" spans="1:7" ht="15" x14ac:dyDescent="0.2">
      <c r="A979" s="12" t="str">
        <f t="shared" si="15"/>
        <v>АО "Банк ФИНАМ" (2799) 61903</v>
      </c>
      <c r="B979" s="25" t="str">
        <f>'101_transform'!C977</f>
        <v>АО "Банк ФИНАМ" (2799)</v>
      </c>
      <c r="C979" s="25" t="str">
        <f>'101_transform'!D977</f>
        <v>61903   A  Недвижимость (кроме земли), временно неиспользуемая в основной деятельности</v>
      </c>
      <c r="D979" s="25">
        <f>'101_transform'!E977</f>
        <v>0</v>
      </c>
      <c r="E979" s="25">
        <f>'101_transform'!F977</f>
        <v>0</v>
      </c>
      <c r="F979" s="25">
        <f>'101_transform'!G977</f>
        <v>0</v>
      </c>
      <c r="G979" s="25">
        <f>'101_transform'!H977</f>
        <v>0</v>
      </c>
    </row>
    <row r="980" spans="1:7" ht="15" x14ac:dyDescent="0.2">
      <c r="A980" s="12" t="str">
        <f t="shared" si="15"/>
        <v>АО "Банк ФИНАМ" (2799) 61904</v>
      </c>
      <c r="B980" s="25" t="str">
        <f>'101_transform'!C978</f>
        <v>АО "Банк ФИНАМ" (2799)</v>
      </c>
      <c r="C980" s="25" t="str">
        <f>'101_transform'!D978</f>
        <v>61904   A  Недвижимость (кроме земли), временно неиспользуемая в основной деятельности, переданная в аренду</v>
      </c>
      <c r="D980" s="25">
        <f>'101_transform'!E978</f>
        <v>0</v>
      </c>
      <c r="E980" s="25">
        <f>'101_transform'!F978</f>
        <v>0</v>
      </c>
      <c r="F980" s="25">
        <f>'101_transform'!G978</f>
        <v>0</v>
      </c>
      <c r="G980" s="25">
        <f>'101_transform'!H978</f>
        <v>0</v>
      </c>
    </row>
    <row r="981" spans="1:7" ht="15" x14ac:dyDescent="0.2">
      <c r="A981" s="12" t="str">
        <f t="shared" si="15"/>
        <v>АО "Банк ФИНАМ" (2799) 61905</v>
      </c>
      <c r="B981" s="25" t="str">
        <f>'101_transform'!C979</f>
        <v>АО "Банк ФИНАМ" (2799)</v>
      </c>
      <c r="C981" s="25" t="str">
        <f>'101_transform'!D979</f>
        <v>61905   A  Земля, временно неиспользуемая в основной деятельности, учитываемая по справедливой стоимости</v>
      </c>
      <c r="D981" s="25">
        <f>'101_transform'!E979</f>
        <v>0</v>
      </c>
      <c r="E981" s="25">
        <f>'101_transform'!F979</f>
        <v>0</v>
      </c>
      <c r="F981" s="25">
        <f>'101_transform'!G979</f>
        <v>0</v>
      </c>
      <c r="G981" s="25">
        <f>'101_transform'!H979</f>
        <v>0</v>
      </c>
    </row>
    <row r="982" spans="1:7" ht="15" x14ac:dyDescent="0.2">
      <c r="A982" s="12" t="str">
        <f t="shared" si="15"/>
        <v>АО "Банк ФИНАМ" (2799) 61906</v>
      </c>
      <c r="B982" s="25" t="str">
        <f>'101_transform'!C980</f>
        <v>АО "Банк ФИНАМ" (2799)</v>
      </c>
      <c r="C982" s="25" t="str">
        <f>'101_transform'!D980</f>
        <v>61906   A  Земля, временно неиспользуемая в основной деятельности, учитываемая по справедливой стоимости, переданная в аренду</v>
      </c>
      <c r="D982" s="25">
        <f>'101_transform'!E980</f>
        <v>0</v>
      </c>
      <c r="E982" s="25">
        <f>'101_transform'!F980</f>
        <v>0</v>
      </c>
      <c r="F982" s="25">
        <f>'101_transform'!G980</f>
        <v>0</v>
      </c>
      <c r="G982" s="25">
        <f>'101_transform'!H980</f>
        <v>0</v>
      </c>
    </row>
    <row r="983" spans="1:7" ht="15" x14ac:dyDescent="0.2">
      <c r="A983" s="12" t="str">
        <f t="shared" si="15"/>
        <v>АО "Банк ФИНАМ" (2799) 61907</v>
      </c>
      <c r="B983" s="25" t="str">
        <f>'101_transform'!C981</f>
        <v>АО "Банк ФИНАМ" (2799)</v>
      </c>
      <c r="C983" s="25" t="str">
        <f>'101_transform'!D981</f>
        <v>61907   A  Недвижимость (кроме земли), временно неиспользуемая в основной деятельности, учитываемая по справедливой стоимости</v>
      </c>
      <c r="D983" s="25">
        <f>'101_transform'!E981</f>
        <v>0</v>
      </c>
      <c r="E983" s="25">
        <f>'101_transform'!F981</f>
        <v>0</v>
      </c>
      <c r="F983" s="25">
        <f>'101_transform'!G981</f>
        <v>0</v>
      </c>
      <c r="G983" s="25">
        <f>'101_transform'!H981</f>
        <v>0</v>
      </c>
    </row>
    <row r="984" spans="1:7" ht="15" x14ac:dyDescent="0.2">
      <c r="A984" s="12" t="str">
        <f t="shared" si="15"/>
        <v>АО "Банк ФИНАМ" (2799) 61908</v>
      </c>
      <c r="B984" s="25" t="str">
        <f>'101_transform'!C982</f>
        <v>АО "Банк ФИНАМ" (2799)</v>
      </c>
      <c r="C984" s="25" t="str">
        <f>'101_transform'!D982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984" s="25">
        <f>'101_transform'!E982</f>
        <v>0</v>
      </c>
      <c r="E984" s="25">
        <f>'101_transform'!F982</f>
        <v>0</v>
      </c>
      <c r="F984" s="25">
        <f>'101_transform'!G982</f>
        <v>0</v>
      </c>
      <c r="G984" s="25">
        <f>'101_transform'!H982</f>
        <v>0</v>
      </c>
    </row>
    <row r="985" spans="1:7" ht="15" x14ac:dyDescent="0.2">
      <c r="A985" s="12" t="str">
        <f t="shared" si="15"/>
        <v>АО "Банк ФИНАМ" (2799) 61909</v>
      </c>
      <c r="B985" s="25" t="str">
        <f>'101_transform'!C983</f>
        <v>АО "Банк ФИНАМ" (2799)</v>
      </c>
      <c r="C985" s="25" t="str">
        <f>'101_transform'!D983</f>
        <v>61909   П  Амортизация недвижимости (кроме земли), временно неиспользуемой в основной деятельности</v>
      </c>
      <c r="D985" s="25">
        <f>'101_transform'!E983</f>
        <v>0</v>
      </c>
      <c r="E985" s="25">
        <f>'101_transform'!F983</f>
        <v>0</v>
      </c>
      <c r="F985" s="25">
        <f>'101_transform'!G983</f>
        <v>0</v>
      </c>
      <c r="G985" s="25">
        <f>'101_transform'!H983</f>
        <v>0</v>
      </c>
    </row>
    <row r="986" spans="1:7" ht="15" x14ac:dyDescent="0.2">
      <c r="A986" s="12" t="str">
        <f t="shared" si="15"/>
        <v>АО "Банк ФИНАМ" (2799) 61910</v>
      </c>
      <c r="B986" s="25" t="str">
        <f>'101_transform'!C984</f>
        <v>АО "Банк ФИНАМ" (2799)</v>
      </c>
      <c r="C986" s="25" t="str">
        <f>'101_transform'!D984</f>
        <v>61910   П  Амортизация недвижимости (кроме земли), временно неиспользуемой в основной деятельности, переданной в аренду</v>
      </c>
      <c r="D986" s="25">
        <f>'101_transform'!E984</f>
        <v>0</v>
      </c>
      <c r="E986" s="25">
        <f>'101_transform'!F984</f>
        <v>0</v>
      </c>
      <c r="F986" s="25">
        <f>'101_transform'!G984</f>
        <v>0</v>
      </c>
      <c r="G986" s="25">
        <f>'101_transform'!H984</f>
        <v>0</v>
      </c>
    </row>
    <row r="987" spans="1:7" ht="15" x14ac:dyDescent="0.2">
      <c r="A987" s="12" t="str">
        <f t="shared" si="15"/>
        <v>АО "Банк ФИНАМ" (2799) 61911</v>
      </c>
      <c r="B987" s="25" t="str">
        <f>'101_transform'!C985</f>
        <v>АО "Банк ФИНАМ" (2799)</v>
      </c>
      <c r="C987" s="25" t="str">
        <f>'101_transform'!D985</f>
        <v>61911   A  Вложения в сооружение (строительство) объектов недвижимости, временно неиспользуемой в основной деятельности</v>
      </c>
      <c r="D987" s="25">
        <f>'101_transform'!E985</f>
        <v>0</v>
      </c>
      <c r="E987" s="25">
        <f>'101_transform'!F985</f>
        <v>0</v>
      </c>
      <c r="F987" s="25">
        <f>'101_transform'!G985</f>
        <v>0</v>
      </c>
      <c r="G987" s="25">
        <f>'101_transform'!H985</f>
        <v>0</v>
      </c>
    </row>
    <row r="988" spans="1:7" ht="15" x14ac:dyDescent="0.2">
      <c r="A988" s="12" t="str">
        <f t="shared" si="15"/>
        <v>АО "Банк ФИНАМ" (2799) 61912</v>
      </c>
      <c r="B988" s="25" t="str">
        <f>'101_transform'!C986</f>
        <v>АО "Банк ФИНАМ" (2799)</v>
      </c>
      <c r="C988" s="25" t="str">
        <f>'101_transform'!D986</f>
        <v>61912   П  Резервы на возможные потери</v>
      </c>
      <c r="D988" s="25">
        <f>'101_transform'!E986</f>
        <v>0</v>
      </c>
      <c r="E988" s="25">
        <f>'101_transform'!F986</f>
        <v>0</v>
      </c>
      <c r="F988" s="25">
        <f>'101_transform'!G986</f>
        <v>0</v>
      </c>
      <c r="G988" s="25">
        <f>'101_transform'!H986</f>
        <v>0</v>
      </c>
    </row>
    <row r="989" spans="1:7" ht="15" x14ac:dyDescent="0.2">
      <c r="A989" s="12" t="str">
        <f t="shared" si="15"/>
        <v>АО "Банк ФИНАМ" (2799) 62001</v>
      </c>
      <c r="B989" s="25" t="str">
        <f>'101_transform'!C987</f>
        <v>АО "Банк ФИНАМ" (2799)</v>
      </c>
      <c r="C989" s="25" t="str">
        <f>'101_transform'!D987</f>
        <v>62001   A  Долгосрочные активы, предназначенные для продажи</v>
      </c>
      <c r="D989" s="25">
        <f>'101_transform'!E987</f>
        <v>0</v>
      </c>
      <c r="E989" s="25">
        <f>'101_transform'!F987</f>
        <v>0</v>
      </c>
      <c r="F989" s="25">
        <f>'101_transform'!G987</f>
        <v>0</v>
      </c>
      <c r="G989" s="25">
        <f>'101_transform'!H987</f>
        <v>0</v>
      </c>
    </row>
    <row r="990" spans="1:7" ht="15" x14ac:dyDescent="0.2">
      <c r="A990" s="12" t="str">
        <f t="shared" si="15"/>
        <v>АО "Банк ФИНАМ" (2799) 62002</v>
      </c>
      <c r="B990" s="25" t="str">
        <f>'101_transform'!C988</f>
        <v>АО "Банк ФИНАМ" (2799)</v>
      </c>
      <c r="C990" s="25" t="str">
        <f>'101_transform'!D988</f>
        <v>62002   П  Резервы на возможные потери</v>
      </c>
      <c r="D990" s="25">
        <f>'101_transform'!E988</f>
        <v>0</v>
      </c>
      <c r="E990" s="25">
        <f>'101_transform'!F988</f>
        <v>0</v>
      </c>
      <c r="F990" s="25">
        <f>'101_transform'!G988</f>
        <v>0</v>
      </c>
      <c r="G990" s="25">
        <f>'101_transform'!H988</f>
        <v>0</v>
      </c>
    </row>
    <row r="991" spans="1:7" ht="15" x14ac:dyDescent="0.2">
      <c r="A991" s="12" t="str">
        <f t="shared" si="15"/>
        <v>АО "Банк ФИНАМ" (2799) 62101</v>
      </c>
      <c r="B991" s="25" t="str">
        <f>'101_transform'!C989</f>
        <v>АО "Банк ФИНАМ" (2799)</v>
      </c>
      <c r="C991" s="25" t="str">
        <f>'101_transform'!D989</f>
        <v>62101   A  Средства труда, полученные по договорам отступного, залога, назначение которых не определено</v>
      </c>
      <c r="D991" s="25">
        <f>'101_transform'!E989</f>
        <v>0</v>
      </c>
      <c r="E991" s="25">
        <f>'101_transform'!F989</f>
        <v>0</v>
      </c>
      <c r="F991" s="25">
        <f>'101_transform'!G989</f>
        <v>0</v>
      </c>
      <c r="G991" s="25">
        <f>'101_transform'!H989</f>
        <v>0</v>
      </c>
    </row>
    <row r="992" spans="1:7" ht="15" x14ac:dyDescent="0.2">
      <c r="A992" s="12" t="str">
        <f t="shared" si="15"/>
        <v>АО "Банк ФИНАМ" (2799) 62102</v>
      </c>
      <c r="B992" s="25" t="str">
        <f>'101_transform'!C990</f>
        <v>АО "Банк ФИНАМ" (2799)</v>
      </c>
      <c r="C992" s="25" t="str">
        <f>'101_transform'!D990</f>
        <v>62102   A  Предметы труда, полученные по договорам отступного, залога, назначение которых не определено</v>
      </c>
      <c r="D992" s="25">
        <f>'101_transform'!E990</f>
        <v>0</v>
      </c>
      <c r="E992" s="25">
        <f>'101_transform'!F990</f>
        <v>0</v>
      </c>
      <c r="F992" s="25">
        <f>'101_transform'!G990</f>
        <v>0</v>
      </c>
      <c r="G992" s="25">
        <f>'101_transform'!H990</f>
        <v>0</v>
      </c>
    </row>
    <row r="993" spans="1:7" ht="15" x14ac:dyDescent="0.2">
      <c r="A993" s="12" t="str">
        <f t="shared" si="15"/>
        <v>АО "Банк ФИНАМ" (2799) 62103</v>
      </c>
      <c r="B993" s="25" t="str">
        <f>'101_transform'!C991</f>
        <v>АО "Банк ФИНАМ" (2799)</v>
      </c>
      <c r="C993" s="25" t="str">
        <f>'101_transform'!D991</f>
        <v>62103   П  Резервы на возможные потери</v>
      </c>
      <c r="D993" s="25">
        <f>'101_transform'!E991</f>
        <v>0</v>
      </c>
      <c r="E993" s="25">
        <f>'101_transform'!F991</f>
        <v>0</v>
      </c>
      <c r="F993" s="25">
        <f>'101_transform'!G991</f>
        <v>0</v>
      </c>
      <c r="G993" s="25">
        <f>'101_transform'!H991</f>
        <v>0</v>
      </c>
    </row>
    <row r="994" spans="1:7" ht="15" x14ac:dyDescent="0.2">
      <c r="A994" s="12" t="str">
        <f t="shared" si="15"/>
        <v>АО "Банк ЧБРР" (3527) 60401</v>
      </c>
      <c r="B994" s="25" t="str">
        <f>'101_transform'!C992</f>
        <v>АО "Банк ЧБРР" (3527)</v>
      </c>
      <c r="C994" s="25" t="str">
        <f>'101_transform'!D992</f>
        <v>60401   A  Основные средства (кроме земли) (c 13.02.2018)_x000D_Категория 1- Здания и сооружения (до 31.12.2002)</v>
      </c>
      <c r="D994" s="25">
        <f>'101_transform'!E992</f>
        <v>238211</v>
      </c>
      <c r="E994" s="25">
        <f>'101_transform'!F992</f>
        <v>0</v>
      </c>
      <c r="F994" s="25">
        <f>'101_transform'!G992</f>
        <v>239846</v>
      </c>
      <c r="G994" s="25">
        <f>'101_transform'!H992</f>
        <v>0</v>
      </c>
    </row>
    <row r="995" spans="1:7" ht="15" x14ac:dyDescent="0.2">
      <c r="A995" s="12" t="str">
        <f t="shared" si="15"/>
        <v>АО "Банк ЧБРР" (3527) 60404</v>
      </c>
      <c r="B995" s="25" t="str">
        <f>'101_transform'!C993</f>
        <v>АО "Банк ЧБРР" (3527)</v>
      </c>
      <c r="C995" s="25" t="str">
        <f>'101_transform'!D993</f>
        <v>60404   A  Земля (c 13.02.2018)</v>
      </c>
      <c r="D995" s="25">
        <f>'101_transform'!E993</f>
        <v>0</v>
      </c>
      <c r="E995" s="25">
        <f>'101_transform'!F993</f>
        <v>0</v>
      </c>
      <c r="F995" s="25">
        <f>'101_transform'!G993</f>
        <v>0</v>
      </c>
      <c r="G995" s="25">
        <f>'101_transform'!H993</f>
        <v>0</v>
      </c>
    </row>
    <row r="996" spans="1:7" ht="15" x14ac:dyDescent="0.2">
      <c r="A996" s="12" t="str">
        <f t="shared" si="15"/>
        <v>АО "Банк ЧБРР" (3527) 60405</v>
      </c>
      <c r="B996" s="25" t="str">
        <f>'101_transform'!C994</f>
        <v>АО "Банк ЧБРР" (3527)</v>
      </c>
      <c r="C996" s="25" t="str">
        <f>'101_transform'!D994</f>
        <v>60405   П
A (до 31.01.2003)  Резервы на возможные потери (c 13.02.2018)
Долгосрочно арендуемые основные средства (до 31.01.2003)</v>
      </c>
      <c r="D996" s="25">
        <f>'101_transform'!E994</f>
        <v>0</v>
      </c>
      <c r="E996" s="25">
        <f>'101_transform'!F994</f>
        <v>195</v>
      </c>
      <c r="F996" s="25">
        <f>'101_transform'!G994</f>
        <v>0</v>
      </c>
      <c r="G996" s="25">
        <f>'101_transform'!H994</f>
        <v>195</v>
      </c>
    </row>
    <row r="997" spans="1:7" ht="15" x14ac:dyDescent="0.2">
      <c r="A997" s="12" t="str">
        <f t="shared" si="15"/>
        <v>АО "Банк ЧБРР" (3527) 60414</v>
      </c>
      <c r="B997" s="25" t="str">
        <f>'101_transform'!C995</f>
        <v>АО "Банк ЧБРР" (3527)</v>
      </c>
      <c r="C997" s="25" t="str">
        <f>'101_transform'!D995</f>
        <v>60414   П  Амортизация основных средств (кроме земли) (c 13.02.2018)</v>
      </c>
      <c r="D997" s="25">
        <f>'101_transform'!E995</f>
        <v>0</v>
      </c>
      <c r="E997" s="25">
        <f>'101_transform'!F995</f>
        <v>100020</v>
      </c>
      <c r="F997" s="25">
        <f>'101_transform'!G995</f>
        <v>0</v>
      </c>
      <c r="G997" s="25">
        <f>'101_transform'!H995</f>
        <v>102782</v>
      </c>
    </row>
    <row r="998" spans="1:7" ht="15" x14ac:dyDescent="0.2">
      <c r="A998" s="12" t="str">
        <f t="shared" si="15"/>
        <v>АО "Банк ЧБРР" (3527) 60415</v>
      </c>
      <c r="B998" s="25" t="str">
        <f>'101_transform'!C996</f>
        <v>АО "Банк ЧБРР" (3527)</v>
      </c>
      <c r="C998" s="25" t="str">
        <f>'101_transform'!D996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998" s="25">
        <f>'101_transform'!E996</f>
        <v>328</v>
      </c>
      <c r="E998" s="25">
        <f>'101_transform'!F996</f>
        <v>0</v>
      </c>
      <c r="F998" s="25">
        <f>'101_transform'!G996</f>
        <v>391</v>
      </c>
      <c r="G998" s="25">
        <f>'101_transform'!H996</f>
        <v>0</v>
      </c>
    </row>
    <row r="999" spans="1:7" ht="15" x14ac:dyDescent="0.2">
      <c r="A999" s="12" t="str">
        <f t="shared" si="15"/>
        <v>АО "Банк ЧБРР" (3527) 61901</v>
      </c>
      <c r="B999" s="25" t="str">
        <f>'101_transform'!C997</f>
        <v>АО "Банк ЧБРР" (3527)</v>
      </c>
      <c r="C999" s="25" t="str">
        <f>'101_transform'!D997</f>
        <v>61901   A  Земля, временно неиспользуемая в основной деятельности</v>
      </c>
      <c r="D999" s="25">
        <f>'101_transform'!E997</f>
        <v>0</v>
      </c>
      <c r="E999" s="25">
        <f>'101_transform'!F997</f>
        <v>0</v>
      </c>
      <c r="F999" s="25">
        <f>'101_transform'!G997</f>
        <v>0</v>
      </c>
      <c r="G999" s="25">
        <f>'101_transform'!H997</f>
        <v>0</v>
      </c>
    </row>
    <row r="1000" spans="1:7" ht="15" x14ac:dyDescent="0.2">
      <c r="A1000" s="12" t="str">
        <f t="shared" si="15"/>
        <v>АО "Банк ЧБРР" (3527) 61902</v>
      </c>
      <c r="B1000" s="25" t="str">
        <f>'101_transform'!C998</f>
        <v>АО "Банк ЧБРР" (3527)</v>
      </c>
      <c r="C1000" s="25" t="str">
        <f>'101_transform'!D998</f>
        <v>61902   A  Земля, временно неиспользуемая в основной деятельности, переданная в аренду</v>
      </c>
      <c r="D1000" s="25">
        <f>'101_transform'!E998</f>
        <v>0</v>
      </c>
      <c r="E1000" s="25">
        <f>'101_transform'!F998</f>
        <v>0</v>
      </c>
      <c r="F1000" s="25">
        <f>'101_transform'!G998</f>
        <v>0</v>
      </c>
      <c r="G1000" s="25">
        <f>'101_transform'!H998</f>
        <v>0</v>
      </c>
    </row>
    <row r="1001" spans="1:7" ht="15" x14ac:dyDescent="0.2">
      <c r="A1001" s="12" t="str">
        <f t="shared" si="15"/>
        <v>АО "Банк ЧБРР" (3527) 61903</v>
      </c>
      <c r="B1001" s="25" t="str">
        <f>'101_transform'!C999</f>
        <v>АО "Банк ЧБРР" (3527)</v>
      </c>
      <c r="C1001" s="25" t="str">
        <f>'101_transform'!D999</f>
        <v>61903   A  Недвижимость (кроме земли), временно неиспользуемая в основной деятельности</v>
      </c>
      <c r="D1001" s="25">
        <f>'101_transform'!E999</f>
        <v>35552</v>
      </c>
      <c r="E1001" s="25">
        <f>'101_transform'!F999</f>
        <v>0</v>
      </c>
      <c r="F1001" s="25">
        <f>'101_transform'!G999</f>
        <v>35552</v>
      </c>
      <c r="G1001" s="25">
        <f>'101_transform'!H999</f>
        <v>0</v>
      </c>
    </row>
    <row r="1002" spans="1:7" ht="15" x14ac:dyDescent="0.2">
      <c r="A1002" s="12" t="str">
        <f t="shared" si="15"/>
        <v>АО "Банк ЧБРР" (3527) 61904</v>
      </c>
      <c r="B1002" s="25" t="str">
        <f>'101_transform'!C1000</f>
        <v>АО "Банк ЧБРР" (3527)</v>
      </c>
      <c r="C1002" s="25" t="str">
        <f>'101_transform'!D1000</f>
        <v>61904   A  Недвижимость (кроме земли), временно неиспользуемая в основной деятельности, переданная в аренду</v>
      </c>
      <c r="D1002" s="25">
        <f>'101_transform'!E1000</f>
        <v>7353</v>
      </c>
      <c r="E1002" s="25">
        <f>'101_transform'!F1000</f>
        <v>0</v>
      </c>
      <c r="F1002" s="25">
        <f>'101_transform'!G1000</f>
        <v>5871</v>
      </c>
      <c r="G1002" s="25">
        <f>'101_transform'!H1000</f>
        <v>0</v>
      </c>
    </row>
    <row r="1003" spans="1:7" ht="15" x14ac:dyDescent="0.2">
      <c r="A1003" s="12" t="str">
        <f t="shared" si="15"/>
        <v>АО "Банк ЧБРР" (3527) 61905</v>
      </c>
      <c r="B1003" s="25" t="str">
        <f>'101_transform'!C1001</f>
        <v>АО "Банк ЧБРР" (3527)</v>
      </c>
      <c r="C1003" s="25" t="str">
        <f>'101_transform'!D1001</f>
        <v>61905   A  Земля, временно неиспользуемая в основной деятельности, учитываемая по справедливой стоимости</v>
      </c>
      <c r="D1003" s="25">
        <f>'101_transform'!E1001</f>
        <v>0</v>
      </c>
      <c r="E1003" s="25">
        <f>'101_transform'!F1001</f>
        <v>0</v>
      </c>
      <c r="F1003" s="25">
        <f>'101_transform'!G1001</f>
        <v>0</v>
      </c>
      <c r="G1003" s="25">
        <f>'101_transform'!H1001</f>
        <v>0</v>
      </c>
    </row>
    <row r="1004" spans="1:7" ht="15" x14ac:dyDescent="0.2">
      <c r="A1004" s="12" t="str">
        <f t="shared" si="15"/>
        <v>АО "Банк ЧБРР" (3527) 61906</v>
      </c>
      <c r="B1004" s="25" t="str">
        <f>'101_transform'!C1002</f>
        <v>АО "Банк ЧБРР" (3527)</v>
      </c>
      <c r="C1004" s="25" t="str">
        <f>'101_transform'!D1002</f>
        <v>61906   A  Земля, временно неиспользуемая в основной деятельности, учитываемая по справедливой стоимости, переданная в аренду</v>
      </c>
      <c r="D1004" s="25">
        <f>'101_transform'!E1002</f>
        <v>0</v>
      </c>
      <c r="E1004" s="25">
        <f>'101_transform'!F1002</f>
        <v>0</v>
      </c>
      <c r="F1004" s="25">
        <f>'101_transform'!G1002</f>
        <v>0</v>
      </c>
      <c r="G1004" s="25">
        <f>'101_transform'!H1002</f>
        <v>0</v>
      </c>
    </row>
    <row r="1005" spans="1:7" ht="15" x14ac:dyDescent="0.2">
      <c r="A1005" s="12" t="str">
        <f t="shared" si="15"/>
        <v>АО "Банк ЧБРР" (3527) 61907</v>
      </c>
      <c r="B1005" s="25" t="str">
        <f>'101_transform'!C1003</f>
        <v>АО "Банк ЧБРР" (3527)</v>
      </c>
      <c r="C1005" s="25" t="str">
        <f>'101_transform'!D1003</f>
        <v>61907   A  Недвижимость (кроме земли), временно неиспользуемая в основной деятельности, учитываемая по справедливой стоимости</v>
      </c>
      <c r="D1005" s="25">
        <f>'101_transform'!E1003</f>
        <v>0</v>
      </c>
      <c r="E1005" s="25">
        <f>'101_transform'!F1003</f>
        <v>0</v>
      </c>
      <c r="F1005" s="25">
        <f>'101_transform'!G1003</f>
        <v>0</v>
      </c>
      <c r="G1005" s="25">
        <f>'101_transform'!H1003</f>
        <v>0</v>
      </c>
    </row>
    <row r="1006" spans="1:7" ht="15" x14ac:dyDescent="0.2">
      <c r="A1006" s="12" t="str">
        <f t="shared" si="15"/>
        <v>АО "Банк ЧБРР" (3527) 61908</v>
      </c>
      <c r="B1006" s="25" t="str">
        <f>'101_transform'!C1004</f>
        <v>АО "Банк ЧБРР" (3527)</v>
      </c>
      <c r="C1006" s="25" t="str">
        <f>'101_transform'!D1004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006" s="25">
        <f>'101_transform'!E1004</f>
        <v>0</v>
      </c>
      <c r="E1006" s="25">
        <f>'101_transform'!F1004</f>
        <v>0</v>
      </c>
      <c r="F1006" s="25">
        <f>'101_transform'!G1004</f>
        <v>0</v>
      </c>
      <c r="G1006" s="25">
        <f>'101_transform'!H1004</f>
        <v>0</v>
      </c>
    </row>
    <row r="1007" spans="1:7" ht="15" x14ac:dyDescent="0.2">
      <c r="A1007" s="12" t="str">
        <f t="shared" si="15"/>
        <v>АО "Банк ЧБРР" (3527) 61909</v>
      </c>
      <c r="B1007" s="25" t="str">
        <f>'101_transform'!C1005</f>
        <v>АО "Банк ЧБРР" (3527)</v>
      </c>
      <c r="C1007" s="25" t="str">
        <f>'101_transform'!D1005</f>
        <v>61909   П  Амортизация недвижимости (кроме земли), временно неиспользуемой в основной деятельности</v>
      </c>
      <c r="D1007" s="25">
        <f>'101_transform'!E1005</f>
        <v>0</v>
      </c>
      <c r="E1007" s="25">
        <f>'101_transform'!F1005</f>
        <v>2645</v>
      </c>
      <c r="F1007" s="25">
        <f>'101_transform'!G1005</f>
        <v>0</v>
      </c>
      <c r="G1007" s="25">
        <f>'101_transform'!H1005</f>
        <v>2763</v>
      </c>
    </row>
    <row r="1008" spans="1:7" ht="15" x14ac:dyDescent="0.2">
      <c r="A1008" s="12" t="str">
        <f t="shared" si="15"/>
        <v>АО "Банк ЧБРР" (3527) 61910</v>
      </c>
      <c r="B1008" s="25" t="str">
        <f>'101_transform'!C1006</f>
        <v>АО "Банк ЧБРР" (3527)</v>
      </c>
      <c r="C1008" s="25" t="str">
        <f>'101_transform'!D1006</f>
        <v>61910   П  Амортизация недвижимости (кроме земли), временно неиспользуемой в основной деятельности, переданной в аренду</v>
      </c>
      <c r="D1008" s="25">
        <f>'101_transform'!E1006</f>
        <v>0</v>
      </c>
      <c r="E1008" s="25">
        <f>'101_transform'!F1006</f>
        <v>1255</v>
      </c>
      <c r="F1008" s="25">
        <f>'101_transform'!G1006</f>
        <v>0</v>
      </c>
      <c r="G1008" s="25">
        <f>'101_transform'!H1006</f>
        <v>1022</v>
      </c>
    </row>
    <row r="1009" spans="1:7" ht="15" x14ac:dyDescent="0.2">
      <c r="A1009" s="12" t="str">
        <f t="shared" si="15"/>
        <v>АО "Банк ЧБРР" (3527) 61911</v>
      </c>
      <c r="B1009" s="25" t="str">
        <f>'101_transform'!C1007</f>
        <v>АО "Банк ЧБРР" (3527)</v>
      </c>
      <c r="C1009" s="25" t="str">
        <f>'101_transform'!D1007</f>
        <v>61911   A  Вложения в сооружение (строительство) объектов недвижимости, временно неиспользуемой в основной деятельности</v>
      </c>
      <c r="D1009" s="25">
        <f>'101_transform'!E1007</f>
        <v>0</v>
      </c>
      <c r="E1009" s="25">
        <f>'101_transform'!F1007</f>
        <v>0</v>
      </c>
      <c r="F1009" s="25">
        <f>'101_transform'!G1007</f>
        <v>0</v>
      </c>
      <c r="G1009" s="25">
        <f>'101_transform'!H1007</f>
        <v>0</v>
      </c>
    </row>
    <row r="1010" spans="1:7" ht="15" x14ac:dyDescent="0.2">
      <c r="A1010" s="12" t="str">
        <f t="shared" si="15"/>
        <v>АО "Банк ЧБРР" (3527) 61912</v>
      </c>
      <c r="B1010" s="25" t="str">
        <f>'101_transform'!C1008</f>
        <v>АО "Банк ЧБРР" (3527)</v>
      </c>
      <c r="C1010" s="25" t="str">
        <f>'101_transform'!D1008</f>
        <v>61912   П  Резервы на возможные потери</v>
      </c>
      <c r="D1010" s="25">
        <f>'101_transform'!E1008</f>
        <v>0</v>
      </c>
      <c r="E1010" s="25">
        <f>'101_transform'!F1008</f>
        <v>37481</v>
      </c>
      <c r="F1010" s="25">
        <f>'101_transform'!G1008</f>
        <v>0</v>
      </c>
      <c r="G1010" s="25">
        <f>'101_transform'!H1008</f>
        <v>36426</v>
      </c>
    </row>
    <row r="1011" spans="1:7" ht="15" x14ac:dyDescent="0.2">
      <c r="A1011" s="12" t="str">
        <f t="shared" si="15"/>
        <v>АО "Банк ЧБРР" (3527) 62001</v>
      </c>
      <c r="B1011" s="25" t="str">
        <f>'101_transform'!C1009</f>
        <v>АО "Банк ЧБРР" (3527)</v>
      </c>
      <c r="C1011" s="25" t="str">
        <f>'101_transform'!D1009</f>
        <v>62001   A  Долгосрочные активы, предназначенные для продажи</v>
      </c>
      <c r="D1011" s="25">
        <f>'101_transform'!E1009</f>
        <v>0</v>
      </c>
      <c r="E1011" s="25">
        <f>'101_transform'!F1009</f>
        <v>0</v>
      </c>
      <c r="F1011" s="25">
        <f>'101_transform'!G1009</f>
        <v>0</v>
      </c>
      <c r="G1011" s="25">
        <f>'101_transform'!H1009</f>
        <v>0</v>
      </c>
    </row>
    <row r="1012" spans="1:7" ht="15" x14ac:dyDescent="0.2">
      <c r="A1012" s="12" t="str">
        <f t="shared" si="15"/>
        <v>АО "Банк ЧБРР" (3527) 62002</v>
      </c>
      <c r="B1012" s="25" t="str">
        <f>'101_transform'!C1010</f>
        <v>АО "Банк ЧБРР" (3527)</v>
      </c>
      <c r="C1012" s="25" t="str">
        <f>'101_transform'!D1010</f>
        <v>62002   П  Резервы на возможные потери</v>
      </c>
      <c r="D1012" s="25">
        <f>'101_transform'!E1010</f>
        <v>0</v>
      </c>
      <c r="E1012" s="25">
        <f>'101_transform'!F1010</f>
        <v>0</v>
      </c>
      <c r="F1012" s="25">
        <f>'101_transform'!G1010</f>
        <v>0</v>
      </c>
      <c r="G1012" s="25">
        <f>'101_transform'!H1010</f>
        <v>0</v>
      </c>
    </row>
    <row r="1013" spans="1:7" ht="15" x14ac:dyDescent="0.2">
      <c r="A1013" s="12" t="str">
        <f t="shared" si="15"/>
        <v>АО "Банк ЧБРР" (3527) 62101</v>
      </c>
      <c r="B1013" s="25" t="str">
        <f>'101_transform'!C1011</f>
        <v>АО "Банк ЧБРР" (3527)</v>
      </c>
      <c r="C1013" s="25" t="str">
        <f>'101_transform'!D1011</f>
        <v>62101   A  Средства труда, полученные по договорам отступного, залога, назначение которых не определено</v>
      </c>
      <c r="D1013" s="25">
        <f>'101_transform'!E1011</f>
        <v>0</v>
      </c>
      <c r="E1013" s="25">
        <f>'101_transform'!F1011</f>
        <v>0</v>
      </c>
      <c r="F1013" s="25">
        <f>'101_transform'!G1011</f>
        <v>0</v>
      </c>
      <c r="G1013" s="25">
        <f>'101_transform'!H1011</f>
        <v>0</v>
      </c>
    </row>
    <row r="1014" spans="1:7" ht="15" x14ac:dyDescent="0.2">
      <c r="A1014" s="12" t="str">
        <f t="shared" si="15"/>
        <v>АО "Банк ЧБРР" (3527) 62102</v>
      </c>
      <c r="B1014" s="25" t="str">
        <f>'101_transform'!C1012</f>
        <v>АО "Банк ЧБРР" (3527)</v>
      </c>
      <c r="C1014" s="25" t="str">
        <f>'101_transform'!D1012</f>
        <v>62102   A  Предметы труда, полученные по договорам отступного, залога, назначение которых не определено</v>
      </c>
      <c r="D1014" s="25">
        <f>'101_transform'!E1012</f>
        <v>0</v>
      </c>
      <c r="E1014" s="25">
        <f>'101_transform'!F1012</f>
        <v>0</v>
      </c>
      <c r="F1014" s="25">
        <f>'101_transform'!G1012</f>
        <v>0</v>
      </c>
      <c r="G1014" s="25">
        <f>'101_transform'!H1012</f>
        <v>0</v>
      </c>
    </row>
    <row r="1015" spans="1:7" ht="15" x14ac:dyDescent="0.2">
      <c r="A1015" s="12" t="str">
        <f t="shared" si="15"/>
        <v>АО "Банк ЧБРР" (3527) 62103</v>
      </c>
      <c r="B1015" s="25" t="str">
        <f>'101_transform'!C1013</f>
        <v>АО "Банк ЧБРР" (3527)</v>
      </c>
      <c r="C1015" s="25" t="str">
        <f>'101_transform'!D1013</f>
        <v>62103   П  Резервы на возможные потери</v>
      </c>
      <c r="D1015" s="25">
        <f>'101_transform'!E1013</f>
        <v>0</v>
      </c>
      <c r="E1015" s="25">
        <f>'101_transform'!F1013</f>
        <v>0</v>
      </c>
      <c r="F1015" s="25">
        <f>'101_transform'!G1013</f>
        <v>0</v>
      </c>
      <c r="G1015" s="25">
        <f>'101_transform'!H1013</f>
        <v>0</v>
      </c>
    </row>
    <row r="1016" spans="1:7" ht="15" x14ac:dyDescent="0.2">
      <c r="A1016" s="12" t="str">
        <f t="shared" si="15"/>
        <v>ББР Банк (АО) (2929) 60401</v>
      </c>
      <c r="B1016" s="25" t="str">
        <f>'101_transform'!C1014</f>
        <v>ББР Банк (АО) (2929)</v>
      </c>
      <c r="C1016" s="25" t="str">
        <f>'101_transform'!D1014</f>
        <v>60401   A  Основные средства (кроме земли) (c 13.02.2018)_x000D_Категория 1- Здания и сооружения (до 31.12.2002)</v>
      </c>
      <c r="D1016" s="25">
        <f>'101_transform'!E1014</f>
        <v>1506199</v>
      </c>
      <c r="E1016" s="25">
        <f>'101_transform'!F1014</f>
        <v>0</v>
      </c>
      <c r="F1016" s="25">
        <f>'101_transform'!G1014</f>
        <v>1509745</v>
      </c>
      <c r="G1016" s="25">
        <f>'101_transform'!H1014</f>
        <v>0</v>
      </c>
    </row>
    <row r="1017" spans="1:7" ht="15" x14ac:dyDescent="0.2">
      <c r="A1017" s="12" t="str">
        <f t="shared" si="15"/>
        <v>ББР Банк (АО) (2929) 60404</v>
      </c>
      <c r="B1017" s="25" t="str">
        <f>'101_transform'!C1015</f>
        <v>ББР Банк (АО) (2929)</v>
      </c>
      <c r="C1017" s="25" t="str">
        <f>'101_transform'!D1015</f>
        <v>60404   A  Земля (c 13.02.2018)</v>
      </c>
      <c r="D1017" s="25">
        <f>'101_transform'!E1015</f>
        <v>100116</v>
      </c>
      <c r="E1017" s="25">
        <f>'101_transform'!F1015</f>
        <v>0</v>
      </c>
      <c r="F1017" s="25">
        <f>'101_transform'!G1015</f>
        <v>100116</v>
      </c>
      <c r="G1017" s="25">
        <f>'101_transform'!H1015</f>
        <v>0</v>
      </c>
    </row>
    <row r="1018" spans="1:7" ht="15" x14ac:dyDescent="0.2">
      <c r="A1018" s="12" t="str">
        <f t="shared" si="15"/>
        <v>ББР Банк (АО) (2929) 60405</v>
      </c>
      <c r="B1018" s="25" t="str">
        <f>'101_transform'!C1016</f>
        <v>ББР Банк (АО) (2929)</v>
      </c>
      <c r="C1018" s="25" t="str">
        <f>'101_transform'!D1016</f>
        <v>60405   П
A (до 31.01.2003)  Резервы на возможные потери (c 13.02.2018)
Долгосрочно арендуемые основные средства (до 31.01.2003)</v>
      </c>
      <c r="D1018" s="25">
        <f>'101_transform'!E1016</f>
        <v>0</v>
      </c>
      <c r="E1018" s="25">
        <f>'101_transform'!F1016</f>
        <v>0</v>
      </c>
      <c r="F1018" s="25">
        <f>'101_transform'!G1016</f>
        <v>0</v>
      </c>
      <c r="G1018" s="25">
        <f>'101_transform'!H1016</f>
        <v>0</v>
      </c>
    </row>
    <row r="1019" spans="1:7" ht="15" x14ac:dyDescent="0.2">
      <c r="A1019" s="12" t="str">
        <f t="shared" si="15"/>
        <v>ББР Банк (АО) (2929) 60414</v>
      </c>
      <c r="B1019" s="25" t="str">
        <f>'101_transform'!C1017</f>
        <v>ББР Банк (АО) (2929)</v>
      </c>
      <c r="C1019" s="25" t="str">
        <f>'101_transform'!D1017</f>
        <v>60414   П  Амортизация основных средств (кроме земли) (c 13.02.2018)</v>
      </c>
      <c r="D1019" s="25">
        <f>'101_transform'!E1017</f>
        <v>0</v>
      </c>
      <c r="E1019" s="25">
        <f>'101_transform'!F1017</f>
        <v>482536</v>
      </c>
      <c r="F1019" s="25">
        <f>'101_transform'!G1017</f>
        <v>0</v>
      </c>
      <c r="G1019" s="25">
        <f>'101_transform'!H1017</f>
        <v>497142</v>
      </c>
    </row>
    <row r="1020" spans="1:7" ht="15" x14ac:dyDescent="0.2">
      <c r="A1020" s="12" t="str">
        <f t="shared" si="15"/>
        <v>ББР Банк (АО) (2929) 60415</v>
      </c>
      <c r="B1020" s="25" t="str">
        <f>'101_transform'!C1018</f>
        <v>ББР Банк (АО) (2929)</v>
      </c>
      <c r="C1020" s="25" t="str">
        <f>'101_transform'!D1018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020" s="25">
        <f>'101_transform'!E1018</f>
        <v>1448</v>
      </c>
      <c r="E1020" s="25">
        <f>'101_transform'!F1018</f>
        <v>0</v>
      </c>
      <c r="F1020" s="25">
        <f>'101_transform'!G1018</f>
        <v>1881</v>
      </c>
      <c r="G1020" s="25">
        <f>'101_transform'!H1018</f>
        <v>0</v>
      </c>
    </row>
    <row r="1021" spans="1:7" ht="15" x14ac:dyDescent="0.2">
      <c r="A1021" s="12" t="str">
        <f t="shared" si="15"/>
        <v>ББР Банк (АО) (2929) 61901</v>
      </c>
      <c r="B1021" s="25" t="str">
        <f>'101_transform'!C1019</f>
        <v>ББР Банк (АО) (2929)</v>
      </c>
      <c r="C1021" s="25" t="str">
        <f>'101_transform'!D1019</f>
        <v>61901   A  Земля, временно неиспользуемая в основной деятельности</v>
      </c>
      <c r="D1021" s="25">
        <f>'101_transform'!E1019</f>
        <v>0</v>
      </c>
      <c r="E1021" s="25">
        <f>'101_transform'!F1019</f>
        <v>0</v>
      </c>
      <c r="F1021" s="25">
        <f>'101_transform'!G1019</f>
        <v>0</v>
      </c>
      <c r="G1021" s="25">
        <f>'101_transform'!H1019</f>
        <v>0</v>
      </c>
    </row>
    <row r="1022" spans="1:7" ht="15" x14ac:dyDescent="0.2">
      <c r="A1022" s="12" t="str">
        <f t="shared" si="15"/>
        <v>ББР Банк (АО) (2929) 61902</v>
      </c>
      <c r="B1022" s="25" t="str">
        <f>'101_transform'!C1020</f>
        <v>ББР Банк (АО) (2929)</v>
      </c>
      <c r="C1022" s="25" t="str">
        <f>'101_transform'!D1020</f>
        <v>61902   A  Земля, временно неиспользуемая в основной деятельности, переданная в аренду</v>
      </c>
      <c r="D1022" s="25">
        <f>'101_transform'!E1020</f>
        <v>0</v>
      </c>
      <c r="E1022" s="25">
        <f>'101_transform'!F1020</f>
        <v>0</v>
      </c>
      <c r="F1022" s="25">
        <f>'101_transform'!G1020</f>
        <v>0</v>
      </c>
      <c r="G1022" s="25">
        <f>'101_transform'!H1020</f>
        <v>0</v>
      </c>
    </row>
    <row r="1023" spans="1:7" ht="15" x14ac:dyDescent="0.2">
      <c r="A1023" s="12" t="str">
        <f t="shared" si="15"/>
        <v>ББР Банк (АО) (2929) 61903</v>
      </c>
      <c r="B1023" s="25" t="str">
        <f>'101_transform'!C1021</f>
        <v>ББР Банк (АО) (2929)</v>
      </c>
      <c r="C1023" s="25" t="str">
        <f>'101_transform'!D1021</f>
        <v>61903   A  Недвижимость (кроме земли), временно неиспользуемая в основной деятельности</v>
      </c>
      <c r="D1023" s="25">
        <f>'101_transform'!E1021</f>
        <v>0</v>
      </c>
      <c r="E1023" s="25">
        <f>'101_transform'!F1021</f>
        <v>0</v>
      </c>
      <c r="F1023" s="25">
        <f>'101_transform'!G1021</f>
        <v>0</v>
      </c>
      <c r="G1023" s="25">
        <f>'101_transform'!H1021</f>
        <v>0</v>
      </c>
    </row>
    <row r="1024" spans="1:7" ht="15" x14ac:dyDescent="0.2">
      <c r="A1024" s="12" t="str">
        <f t="shared" si="15"/>
        <v>ББР Банк (АО) (2929) 61904</v>
      </c>
      <c r="B1024" s="25" t="str">
        <f>'101_transform'!C1022</f>
        <v>ББР Банк (АО) (2929)</v>
      </c>
      <c r="C1024" s="25" t="str">
        <f>'101_transform'!D1022</f>
        <v>61904   A  Недвижимость (кроме земли), временно неиспользуемая в основной деятельности, переданная в аренду</v>
      </c>
      <c r="D1024" s="25">
        <f>'101_transform'!E1022</f>
        <v>0</v>
      </c>
      <c r="E1024" s="25">
        <f>'101_transform'!F1022</f>
        <v>0</v>
      </c>
      <c r="F1024" s="25">
        <f>'101_transform'!G1022</f>
        <v>0</v>
      </c>
      <c r="G1024" s="25">
        <f>'101_transform'!H1022</f>
        <v>0</v>
      </c>
    </row>
    <row r="1025" spans="1:7" ht="15" x14ac:dyDescent="0.2">
      <c r="A1025" s="12" t="str">
        <f t="shared" si="15"/>
        <v>ББР Банк (АО) (2929) 61905</v>
      </c>
      <c r="B1025" s="25" t="str">
        <f>'101_transform'!C1023</f>
        <v>ББР Банк (АО) (2929)</v>
      </c>
      <c r="C1025" s="25" t="str">
        <f>'101_transform'!D1023</f>
        <v>61905   A  Земля, временно неиспользуемая в основной деятельности, учитываемая по справедливой стоимости</v>
      </c>
      <c r="D1025" s="25">
        <f>'101_transform'!E1023</f>
        <v>0</v>
      </c>
      <c r="E1025" s="25">
        <f>'101_transform'!F1023</f>
        <v>0</v>
      </c>
      <c r="F1025" s="25">
        <f>'101_transform'!G1023</f>
        <v>0</v>
      </c>
      <c r="G1025" s="25">
        <f>'101_transform'!H1023</f>
        <v>0</v>
      </c>
    </row>
    <row r="1026" spans="1:7" ht="15" x14ac:dyDescent="0.2">
      <c r="A1026" s="12" t="str">
        <f t="shared" si="15"/>
        <v>ББР Банк (АО) (2929) 61906</v>
      </c>
      <c r="B1026" s="25" t="str">
        <f>'101_transform'!C1024</f>
        <v>ББР Банк (АО) (2929)</v>
      </c>
      <c r="C1026" s="25" t="str">
        <f>'101_transform'!D1024</f>
        <v>61906   A  Земля, временно неиспользуемая в основной деятельности, учитываемая по справедливой стоимости, переданная в аренду</v>
      </c>
      <c r="D1026" s="25">
        <f>'101_transform'!E1024</f>
        <v>0</v>
      </c>
      <c r="E1026" s="25">
        <f>'101_transform'!F1024</f>
        <v>0</v>
      </c>
      <c r="F1026" s="25">
        <f>'101_transform'!G1024</f>
        <v>0</v>
      </c>
      <c r="G1026" s="25">
        <f>'101_transform'!H1024</f>
        <v>0</v>
      </c>
    </row>
    <row r="1027" spans="1:7" ht="15" x14ac:dyDescent="0.2">
      <c r="A1027" s="12" t="str">
        <f t="shared" si="15"/>
        <v>ББР Банк (АО) (2929) 61907</v>
      </c>
      <c r="B1027" s="25" t="str">
        <f>'101_transform'!C1025</f>
        <v>ББР Банк (АО) (2929)</v>
      </c>
      <c r="C1027" s="25" t="str">
        <f>'101_transform'!D1025</f>
        <v>61907   A  Недвижимость (кроме земли), временно неиспользуемая в основной деятельности, учитываемая по справедливой стоимости</v>
      </c>
      <c r="D1027" s="25">
        <f>'101_transform'!E1025</f>
        <v>31636</v>
      </c>
      <c r="E1027" s="25">
        <f>'101_transform'!F1025</f>
        <v>0</v>
      </c>
      <c r="F1027" s="25">
        <f>'101_transform'!G1025</f>
        <v>31636</v>
      </c>
      <c r="G1027" s="25">
        <f>'101_transform'!H1025</f>
        <v>0</v>
      </c>
    </row>
    <row r="1028" spans="1:7" ht="15" x14ac:dyDescent="0.2">
      <c r="A1028" s="12" t="str">
        <f t="shared" ref="A1028:A1091" si="16">B1028&amp;" "&amp;LEFT(C1028,5)</f>
        <v>ББР Банк (АО) (2929) 61908</v>
      </c>
      <c r="B1028" s="25" t="str">
        <f>'101_transform'!C1026</f>
        <v>ББР Банк (АО) (2929)</v>
      </c>
      <c r="C1028" s="25" t="str">
        <f>'101_transform'!D1026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028" s="25">
        <f>'101_transform'!E1026</f>
        <v>0</v>
      </c>
      <c r="E1028" s="25">
        <f>'101_transform'!F1026</f>
        <v>0</v>
      </c>
      <c r="F1028" s="25">
        <f>'101_transform'!G1026</f>
        <v>0</v>
      </c>
      <c r="G1028" s="25">
        <f>'101_transform'!H1026</f>
        <v>0</v>
      </c>
    </row>
    <row r="1029" spans="1:7" ht="15" x14ac:dyDescent="0.2">
      <c r="A1029" s="12" t="str">
        <f t="shared" si="16"/>
        <v>ББР Банк (АО) (2929) 61909</v>
      </c>
      <c r="B1029" s="25" t="str">
        <f>'101_transform'!C1027</f>
        <v>ББР Банк (АО) (2929)</v>
      </c>
      <c r="C1029" s="25" t="str">
        <f>'101_transform'!D1027</f>
        <v>61909   П  Амортизация недвижимости (кроме земли), временно неиспользуемой в основной деятельности</v>
      </c>
      <c r="D1029" s="25">
        <f>'101_transform'!E1027</f>
        <v>0</v>
      </c>
      <c r="E1029" s="25">
        <f>'101_transform'!F1027</f>
        <v>0</v>
      </c>
      <c r="F1029" s="25">
        <f>'101_transform'!G1027</f>
        <v>0</v>
      </c>
      <c r="G1029" s="25">
        <f>'101_transform'!H1027</f>
        <v>0</v>
      </c>
    </row>
    <row r="1030" spans="1:7" ht="15" x14ac:dyDescent="0.2">
      <c r="A1030" s="12" t="str">
        <f t="shared" si="16"/>
        <v>ББР Банк (АО) (2929) 61910</v>
      </c>
      <c r="B1030" s="25" t="str">
        <f>'101_transform'!C1028</f>
        <v>ББР Банк (АО) (2929)</v>
      </c>
      <c r="C1030" s="25" t="str">
        <f>'101_transform'!D1028</f>
        <v>61910   П  Амортизация недвижимости (кроме земли), временно неиспользуемой в основной деятельности, переданной в аренду</v>
      </c>
      <c r="D1030" s="25">
        <f>'101_transform'!E1028</f>
        <v>0</v>
      </c>
      <c r="E1030" s="25">
        <f>'101_transform'!F1028</f>
        <v>0</v>
      </c>
      <c r="F1030" s="25">
        <f>'101_transform'!G1028</f>
        <v>0</v>
      </c>
      <c r="G1030" s="25">
        <f>'101_transform'!H1028</f>
        <v>0</v>
      </c>
    </row>
    <row r="1031" spans="1:7" ht="15" x14ac:dyDescent="0.2">
      <c r="A1031" s="12" t="str">
        <f t="shared" si="16"/>
        <v>ББР Банк (АО) (2929) 61911</v>
      </c>
      <c r="B1031" s="25" t="str">
        <f>'101_transform'!C1029</f>
        <v>ББР Банк (АО) (2929)</v>
      </c>
      <c r="C1031" s="25" t="str">
        <f>'101_transform'!D1029</f>
        <v>61911   A  Вложения в сооружение (строительство) объектов недвижимости, временно неиспользуемой в основной деятельности</v>
      </c>
      <c r="D1031" s="25">
        <f>'101_transform'!E1029</f>
        <v>0</v>
      </c>
      <c r="E1031" s="25">
        <f>'101_transform'!F1029</f>
        <v>0</v>
      </c>
      <c r="F1031" s="25">
        <f>'101_transform'!G1029</f>
        <v>0</v>
      </c>
      <c r="G1031" s="25">
        <f>'101_transform'!H1029</f>
        <v>0</v>
      </c>
    </row>
    <row r="1032" spans="1:7" ht="15" x14ac:dyDescent="0.2">
      <c r="A1032" s="12" t="str">
        <f t="shared" si="16"/>
        <v>ББР Банк (АО) (2929) 61912</v>
      </c>
      <c r="B1032" s="25" t="str">
        <f>'101_transform'!C1030</f>
        <v>ББР Банк (АО) (2929)</v>
      </c>
      <c r="C1032" s="25" t="str">
        <f>'101_transform'!D1030</f>
        <v>61912   П  Резервы на возможные потери</v>
      </c>
      <c r="D1032" s="25">
        <f>'101_transform'!E1030</f>
        <v>0</v>
      </c>
      <c r="E1032" s="25">
        <f>'101_transform'!F1030</f>
        <v>0</v>
      </c>
      <c r="F1032" s="25">
        <f>'101_transform'!G1030</f>
        <v>0</v>
      </c>
      <c r="G1032" s="25">
        <f>'101_transform'!H1030</f>
        <v>0</v>
      </c>
    </row>
    <row r="1033" spans="1:7" ht="15" x14ac:dyDescent="0.2">
      <c r="A1033" s="12" t="str">
        <f t="shared" si="16"/>
        <v>ББР Банк (АО) (2929) 62001</v>
      </c>
      <c r="B1033" s="25" t="str">
        <f>'101_transform'!C1031</f>
        <v>ББР Банк (АО) (2929)</v>
      </c>
      <c r="C1033" s="25" t="str">
        <f>'101_transform'!D1031</f>
        <v>62001   A  Долгосрочные активы, предназначенные для продажи</v>
      </c>
      <c r="D1033" s="25">
        <f>'101_transform'!E1031</f>
        <v>2009893</v>
      </c>
      <c r="E1033" s="25">
        <f>'101_transform'!F1031</f>
        <v>0</v>
      </c>
      <c r="F1033" s="25">
        <f>'101_transform'!G1031</f>
        <v>1959360</v>
      </c>
      <c r="G1033" s="25">
        <f>'101_transform'!H1031</f>
        <v>0</v>
      </c>
    </row>
    <row r="1034" spans="1:7" ht="15" x14ac:dyDescent="0.2">
      <c r="A1034" s="12" t="str">
        <f t="shared" si="16"/>
        <v>ББР Банк (АО) (2929) 62002</v>
      </c>
      <c r="B1034" s="25" t="str">
        <f>'101_transform'!C1032</f>
        <v>ББР Банк (АО) (2929)</v>
      </c>
      <c r="C1034" s="25" t="str">
        <f>'101_transform'!D1032</f>
        <v>62002   П  Резервы на возможные потери</v>
      </c>
      <c r="D1034" s="25">
        <f>'101_transform'!E1032</f>
        <v>0</v>
      </c>
      <c r="E1034" s="25">
        <f>'101_transform'!F1032</f>
        <v>444522</v>
      </c>
      <c r="F1034" s="25">
        <f>'101_transform'!G1032</f>
        <v>0</v>
      </c>
      <c r="G1034" s="25">
        <f>'101_transform'!H1032</f>
        <v>586402</v>
      </c>
    </row>
    <row r="1035" spans="1:7" ht="15" x14ac:dyDescent="0.2">
      <c r="A1035" s="12" t="str">
        <f t="shared" si="16"/>
        <v>ББР Банк (АО) (2929) 62101</v>
      </c>
      <c r="B1035" s="25" t="str">
        <f>'101_transform'!C1033</f>
        <v>ББР Банк (АО) (2929)</v>
      </c>
      <c r="C1035" s="25" t="str">
        <f>'101_transform'!D1033</f>
        <v>62101   A  Средства труда, полученные по договорам отступного, залога, назначение которых не определено</v>
      </c>
      <c r="D1035" s="25">
        <f>'101_transform'!E1033</f>
        <v>0</v>
      </c>
      <c r="E1035" s="25">
        <f>'101_transform'!F1033</f>
        <v>0</v>
      </c>
      <c r="F1035" s="25">
        <f>'101_transform'!G1033</f>
        <v>14347</v>
      </c>
      <c r="G1035" s="25">
        <f>'101_transform'!H1033</f>
        <v>0</v>
      </c>
    </row>
    <row r="1036" spans="1:7" ht="15" x14ac:dyDescent="0.2">
      <c r="A1036" s="12" t="str">
        <f t="shared" si="16"/>
        <v>ББР Банк (АО) (2929) 62102</v>
      </c>
      <c r="B1036" s="25" t="str">
        <f>'101_transform'!C1034</f>
        <v>ББР Банк (АО) (2929)</v>
      </c>
      <c r="C1036" s="25" t="str">
        <f>'101_transform'!D1034</f>
        <v>62102   A  Предметы труда, полученные по договорам отступного, залога, назначение которых не определено</v>
      </c>
      <c r="D1036" s="25">
        <f>'101_transform'!E1034</f>
        <v>12085</v>
      </c>
      <c r="E1036" s="25">
        <f>'101_transform'!F1034</f>
        <v>0</v>
      </c>
      <c r="F1036" s="25">
        <f>'101_transform'!G1034</f>
        <v>12085</v>
      </c>
      <c r="G1036" s="25">
        <f>'101_transform'!H1034</f>
        <v>0</v>
      </c>
    </row>
    <row r="1037" spans="1:7" ht="15" x14ac:dyDescent="0.2">
      <c r="A1037" s="12" t="str">
        <f t="shared" si="16"/>
        <v>ББР Банк (АО) (2929) 62103</v>
      </c>
      <c r="B1037" s="25" t="str">
        <f>'101_transform'!C1035</f>
        <v>ББР Банк (АО) (2929)</v>
      </c>
      <c r="C1037" s="25" t="str">
        <f>'101_transform'!D1035</f>
        <v>62103   П  Резервы на возможные потери</v>
      </c>
      <c r="D1037" s="25">
        <f>'101_transform'!E1035</f>
        <v>0</v>
      </c>
      <c r="E1037" s="25">
        <f>'101_transform'!F1035</f>
        <v>2943</v>
      </c>
      <c r="F1037" s="25">
        <f>'101_transform'!G1035</f>
        <v>0</v>
      </c>
      <c r="G1037" s="25">
        <f>'101_transform'!H1035</f>
        <v>18576</v>
      </c>
    </row>
    <row r="1038" spans="1:7" ht="15" x14ac:dyDescent="0.2">
      <c r="A1038" s="12" t="str">
        <f t="shared" si="16"/>
        <v>АО УКБ "Белгородсоцбанк" (760) 60401</v>
      </c>
      <c r="B1038" s="25" t="str">
        <f>'101_transform'!C1036</f>
        <v>АО УКБ "Белгородсоцбанк" (760)</v>
      </c>
      <c r="C1038" s="25" t="str">
        <f>'101_transform'!D1036</f>
        <v>60401   A  Основные средства (кроме земли) (c 13.02.2018)_x000D_Категория 1- Здания и сооружения (до 31.12.2002)</v>
      </c>
      <c r="D1038" s="25">
        <f>'101_transform'!E1036</f>
        <v>108398</v>
      </c>
      <c r="E1038" s="25">
        <f>'101_transform'!F1036</f>
        <v>0</v>
      </c>
      <c r="F1038" s="25">
        <f>'101_transform'!G1036</f>
        <v>108398</v>
      </c>
      <c r="G1038" s="25">
        <f>'101_transform'!H1036</f>
        <v>0</v>
      </c>
    </row>
    <row r="1039" spans="1:7" ht="15" x14ac:dyDescent="0.2">
      <c r="A1039" s="12" t="str">
        <f t="shared" si="16"/>
        <v>АО УКБ "Белгородсоцбанк" (760) 60404</v>
      </c>
      <c r="B1039" s="25" t="str">
        <f>'101_transform'!C1037</f>
        <v>АО УКБ "Белгородсоцбанк" (760)</v>
      </c>
      <c r="C1039" s="25" t="str">
        <f>'101_transform'!D1037</f>
        <v>60404   A  Земля (c 13.02.2018)</v>
      </c>
      <c r="D1039" s="25">
        <f>'101_transform'!E1037</f>
        <v>3468</v>
      </c>
      <c r="E1039" s="25">
        <f>'101_transform'!F1037</f>
        <v>0</v>
      </c>
      <c r="F1039" s="25">
        <f>'101_transform'!G1037</f>
        <v>3468</v>
      </c>
      <c r="G1039" s="25">
        <f>'101_transform'!H1037</f>
        <v>0</v>
      </c>
    </row>
    <row r="1040" spans="1:7" ht="15" x14ac:dyDescent="0.2">
      <c r="A1040" s="12" t="str">
        <f t="shared" si="16"/>
        <v>АО УКБ "Белгородсоцбанк" (760) 60405</v>
      </c>
      <c r="B1040" s="25" t="str">
        <f>'101_transform'!C1038</f>
        <v>АО УКБ "Белгородсоцбанк" (760)</v>
      </c>
      <c r="C1040" s="25" t="str">
        <f>'101_transform'!D1038</f>
        <v>60405   П
A (до 31.01.2003)  Резервы на возможные потери (c 13.02.2018)
Долгосрочно арендуемые основные средства (до 31.01.2003)</v>
      </c>
      <c r="D1040" s="25">
        <f>'101_transform'!E1038</f>
        <v>0</v>
      </c>
      <c r="E1040" s="25">
        <f>'101_transform'!F1038</f>
        <v>0</v>
      </c>
      <c r="F1040" s="25">
        <f>'101_transform'!G1038</f>
        <v>0</v>
      </c>
      <c r="G1040" s="25">
        <f>'101_transform'!H1038</f>
        <v>0</v>
      </c>
    </row>
    <row r="1041" spans="1:7" ht="15" x14ac:dyDescent="0.2">
      <c r="A1041" s="12" t="str">
        <f t="shared" si="16"/>
        <v>АО УКБ "Белгородсоцбанк" (760) 60414</v>
      </c>
      <c r="B1041" s="25" t="str">
        <f>'101_transform'!C1039</f>
        <v>АО УКБ "Белгородсоцбанк" (760)</v>
      </c>
      <c r="C1041" s="25" t="str">
        <f>'101_transform'!D1039</f>
        <v>60414   П  Амортизация основных средств (кроме земли) (c 13.02.2018)</v>
      </c>
      <c r="D1041" s="25">
        <f>'101_transform'!E1039</f>
        <v>0</v>
      </c>
      <c r="E1041" s="25">
        <f>'101_transform'!F1039</f>
        <v>45443</v>
      </c>
      <c r="F1041" s="25">
        <f>'101_transform'!G1039</f>
        <v>0</v>
      </c>
      <c r="G1041" s="25">
        <f>'101_transform'!H1039</f>
        <v>47381</v>
      </c>
    </row>
    <row r="1042" spans="1:7" ht="15" x14ac:dyDescent="0.2">
      <c r="A1042" s="12" t="str">
        <f t="shared" si="16"/>
        <v>АО УКБ "Белгородсоцбанк" (760) 60415</v>
      </c>
      <c r="B1042" s="25" t="str">
        <f>'101_transform'!C1040</f>
        <v>АО УКБ "Белгородсоцбанк" (760)</v>
      </c>
      <c r="C1042" s="25" t="str">
        <f>'101_transform'!D1040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042" s="25">
        <f>'101_transform'!E1040</f>
        <v>24</v>
      </c>
      <c r="E1042" s="25">
        <f>'101_transform'!F1040</f>
        <v>0</v>
      </c>
      <c r="F1042" s="25">
        <f>'101_transform'!G1040</f>
        <v>24</v>
      </c>
      <c r="G1042" s="25">
        <f>'101_transform'!H1040</f>
        <v>0</v>
      </c>
    </row>
    <row r="1043" spans="1:7" ht="15" x14ac:dyDescent="0.2">
      <c r="A1043" s="12" t="str">
        <f t="shared" si="16"/>
        <v>АО УКБ "Белгородсоцбанк" (760) 61901</v>
      </c>
      <c r="B1043" s="25" t="str">
        <f>'101_transform'!C1041</f>
        <v>АО УКБ "Белгородсоцбанк" (760)</v>
      </c>
      <c r="C1043" s="25" t="str">
        <f>'101_transform'!D1041</f>
        <v>61901   A  Земля, временно неиспользуемая в основной деятельности</v>
      </c>
      <c r="D1043" s="25">
        <f>'101_transform'!E1041</f>
        <v>0</v>
      </c>
      <c r="E1043" s="25">
        <f>'101_transform'!F1041</f>
        <v>0</v>
      </c>
      <c r="F1043" s="25">
        <f>'101_transform'!G1041</f>
        <v>0</v>
      </c>
      <c r="G1043" s="25">
        <f>'101_transform'!H1041</f>
        <v>0</v>
      </c>
    </row>
    <row r="1044" spans="1:7" ht="15" x14ac:dyDescent="0.2">
      <c r="A1044" s="12" t="str">
        <f t="shared" si="16"/>
        <v>АО УКБ "Белгородсоцбанк" (760) 61902</v>
      </c>
      <c r="B1044" s="25" t="str">
        <f>'101_transform'!C1042</f>
        <v>АО УКБ "Белгородсоцбанк" (760)</v>
      </c>
      <c r="C1044" s="25" t="str">
        <f>'101_transform'!D1042</f>
        <v>61902   A  Земля, временно неиспользуемая в основной деятельности, переданная в аренду</v>
      </c>
      <c r="D1044" s="25">
        <f>'101_transform'!E1042</f>
        <v>0</v>
      </c>
      <c r="E1044" s="25">
        <f>'101_transform'!F1042</f>
        <v>0</v>
      </c>
      <c r="F1044" s="25">
        <f>'101_transform'!G1042</f>
        <v>0</v>
      </c>
      <c r="G1044" s="25">
        <f>'101_transform'!H1042</f>
        <v>0</v>
      </c>
    </row>
    <row r="1045" spans="1:7" ht="15" x14ac:dyDescent="0.2">
      <c r="A1045" s="12" t="str">
        <f t="shared" si="16"/>
        <v>АО УКБ "Белгородсоцбанк" (760) 61903</v>
      </c>
      <c r="B1045" s="25" t="str">
        <f>'101_transform'!C1043</f>
        <v>АО УКБ "Белгородсоцбанк" (760)</v>
      </c>
      <c r="C1045" s="25" t="str">
        <f>'101_transform'!D1043</f>
        <v>61903   A  Недвижимость (кроме земли), временно неиспользуемая в основной деятельности</v>
      </c>
      <c r="D1045" s="25">
        <f>'101_transform'!E1043</f>
        <v>0</v>
      </c>
      <c r="E1045" s="25">
        <f>'101_transform'!F1043</f>
        <v>0</v>
      </c>
      <c r="F1045" s="25">
        <f>'101_transform'!G1043</f>
        <v>0</v>
      </c>
      <c r="G1045" s="25">
        <f>'101_transform'!H1043</f>
        <v>0</v>
      </c>
    </row>
    <row r="1046" spans="1:7" ht="15" x14ac:dyDescent="0.2">
      <c r="A1046" s="12" t="str">
        <f t="shared" si="16"/>
        <v>АО УКБ "Белгородсоцбанк" (760) 61904</v>
      </c>
      <c r="B1046" s="25" t="str">
        <f>'101_transform'!C1044</f>
        <v>АО УКБ "Белгородсоцбанк" (760)</v>
      </c>
      <c r="C1046" s="25" t="str">
        <f>'101_transform'!D1044</f>
        <v>61904   A  Недвижимость (кроме земли), временно неиспользуемая в основной деятельности, переданная в аренду</v>
      </c>
      <c r="D1046" s="25">
        <f>'101_transform'!E1044</f>
        <v>0</v>
      </c>
      <c r="E1046" s="25">
        <f>'101_transform'!F1044</f>
        <v>0</v>
      </c>
      <c r="F1046" s="25">
        <f>'101_transform'!G1044</f>
        <v>0</v>
      </c>
      <c r="G1046" s="25">
        <f>'101_transform'!H1044</f>
        <v>0</v>
      </c>
    </row>
    <row r="1047" spans="1:7" ht="15" x14ac:dyDescent="0.2">
      <c r="A1047" s="12" t="str">
        <f t="shared" si="16"/>
        <v>АО УКБ "Белгородсоцбанк" (760) 61905</v>
      </c>
      <c r="B1047" s="25" t="str">
        <f>'101_transform'!C1045</f>
        <v>АО УКБ "Белгородсоцбанк" (760)</v>
      </c>
      <c r="C1047" s="25" t="str">
        <f>'101_transform'!D1045</f>
        <v>61905   A  Земля, временно неиспользуемая в основной деятельности, учитываемая по справедливой стоимости</v>
      </c>
      <c r="D1047" s="25">
        <f>'101_transform'!E1045</f>
        <v>0</v>
      </c>
      <c r="E1047" s="25">
        <f>'101_transform'!F1045</f>
        <v>0</v>
      </c>
      <c r="F1047" s="25">
        <f>'101_transform'!G1045</f>
        <v>0</v>
      </c>
      <c r="G1047" s="25">
        <f>'101_transform'!H1045</f>
        <v>0</v>
      </c>
    </row>
    <row r="1048" spans="1:7" ht="15" x14ac:dyDescent="0.2">
      <c r="A1048" s="12" t="str">
        <f t="shared" si="16"/>
        <v>АО УКБ "Белгородсоцбанк" (760) 61906</v>
      </c>
      <c r="B1048" s="25" t="str">
        <f>'101_transform'!C1046</f>
        <v>АО УКБ "Белгородсоцбанк" (760)</v>
      </c>
      <c r="C1048" s="25" t="str">
        <f>'101_transform'!D1046</f>
        <v>61906   A  Земля, временно неиспользуемая в основной деятельности, учитываемая по справедливой стоимости, переданная в аренду</v>
      </c>
      <c r="D1048" s="25">
        <f>'101_transform'!E1046</f>
        <v>0</v>
      </c>
      <c r="E1048" s="25">
        <f>'101_transform'!F1046</f>
        <v>0</v>
      </c>
      <c r="F1048" s="25">
        <f>'101_transform'!G1046</f>
        <v>0</v>
      </c>
      <c r="G1048" s="25">
        <f>'101_transform'!H1046</f>
        <v>0</v>
      </c>
    </row>
    <row r="1049" spans="1:7" ht="15" x14ac:dyDescent="0.2">
      <c r="A1049" s="12" t="str">
        <f t="shared" si="16"/>
        <v>АО УКБ "Белгородсоцбанк" (760) 61907</v>
      </c>
      <c r="B1049" s="25" t="str">
        <f>'101_transform'!C1047</f>
        <v>АО УКБ "Белгородсоцбанк" (760)</v>
      </c>
      <c r="C1049" s="25" t="str">
        <f>'101_transform'!D1047</f>
        <v>61907   A  Недвижимость (кроме земли), временно неиспользуемая в основной деятельности, учитываемая по справедливой стоимости</v>
      </c>
      <c r="D1049" s="25">
        <f>'101_transform'!E1047</f>
        <v>0</v>
      </c>
      <c r="E1049" s="25">
        <f>'101_transform'!F1047</f>
        <v>0</v>
      </c>
      <c r="F1049" s="25">
        <f>'101_transform'!G1047</f>
        <v>0</v>
      </c>
      <c r="G1049" s="25">
        <f>'101_transform'!H1047</f>
        <v>0</v>
      </c>
    </row>
    <row r="1050" spans="1:7" ht="15" x14ac:dyDescent="0.2">
      <c r="A1050" s="12" t="str">
        <f t="shared" si="16"/>
        <v>АО УКБ "Белгородсоцбанк" (760) 61908</v>
      </c>
      <c r="B1050" s="25" t="str">
        <f>'101_transform'!C1048</f>
        <v>АО УКБ "Белгородсоцбанк" (760)</v>
      </c>
      <c r="C1050" s="25" t="str">
        <f>'101_transform'!D1048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050" s="25">
        <f>'101_transform'!E1048</f>
        <v>0</v>
      </c>
      <c r="E1050" s="25">
        <f>'101_transform'!F1048</f>
        <v>0</v>
      </c>
      <c r="F1050" s="25">
        <f>'101_transform'!G1048</f>
        <v>0</v>
      </c>
      <c r="G1050" s="25">
        <f>'101_transform'!H1048</f>
        <v>0</v>
      </c>
    </row>
    <row r="1051" spans="1:7" ht="15" x14ac:dyDescent="0.2">
      <c r="A1051" s="12" t="str">
        <f t="shared" si="16"/>
        <v>АО УКБ "Белгородсоцбанк" (760) 61909</v>
      </c>
      <c r="B1051" s="25" t="str">
        <f>'101_transform'!C1049</f>
        <v>АО УКБ "Белгородсоцбанк" (760)</v>
      </c>
      <c r="C1051" s="25" t="str">
        <f>'101_transform'!D1049</f>
        <v>61909   П  Амортизация недвижимости (кроме земли), временно неиспользуемой в основной деятельности</v>
      </c>
      <c r="D1051" s="25">
        <f>'101_transform'!E1049</f>
        <v>0</v>
      </c>
      <c r="E1051" s="25">
        <f>'101_transform'!F1049</f>
        <v>0</v>
      </c>
      <c r="F1051" s="25">
        <f>'101_transform'!G1049</f>
        <v>0</v>
      </c>
      <c r="G1051" s="25">
        <f>'101_transform'!H1049</f>
        <v>0</v>
      </c>
    </row>
    <row r="1052" spans="1:7" ht="15" x14ac:dyDescent="0.2">
      <c r="A1052" s="12" t="str">
        <f t="shared" si="16"/>
        <v>АО УКБ "Белгородсоцбанк" (760) 61910</v>
      </c>
      <c r="B1052" s="25" t="str">
        <f>'101_transform'!C1050</f>
        <v>АО УКБ "Белгородсоцбанк" (760)</v>
      </c>
      <c r="C1052" s="25" t="str">
        <f>'101_transform'!D1050</f>
        <v>61910   П  Амортизация недвижимости (кроме земли), временно неиспользуемой в основной деятельности, переданной в аренду</v>
      </c>
      <c r="D1052" s="25">
        <f>'101_transform'!E1050</f>
        <v>0</v>
      </c>
      <c r="E1052" s="25">
        <f>'101_transform'!F1050</f>
        <v>0</v>
      </c>
      <c r="F1052" s="25">
        <f>'101_transform'!G1050</f>
        <v>0</v>
      </c>
      <c r="G1052" s="25">
        <f>'101_transform'!H1050</f>
        <v>0</v>
      </c>
    </row>
    <row r="1053" spans="1:7" ht="15" x14ac:dyDescent="0.2">
      <c r="A1053" s="12" t="str">
        <f t="shared" si="16"/>
        <v>АО УКБ "Белгородсоцбанк" (760) 61911</v>
      </c>
      <c r="B1053" s="25" t="str">
        <f>'101_transform'!C1051</f>
        <v>АО УКБ "Белгородсоцбанк" (760)</v>
      </c>
      <c r="C1053" s="25" t="str">
        <f>'101_transform'!D1051</f>
        <v>61911   A  Вложения в сооружение (строительство) объектов недвижимости, временно неиспользуемой в основной деятельности</v>
      </c>
      <c r="D1053" s="25">
        <f>'101_transform'!E1051</f>
        <v>0</v>
      </c>
      <c r="E1053" s="25">
        <f>'101_transform'!F1051</f>
        <v>0</v>
      </c>
      <c r="F1053" s="25">
        <f>'101_transform'!G1051</f>
        <v>0</v>
      </c>
      <c r="G1053" s="25">
        <f>'101_transform'!H1051</f>
        <v>0</v>
      </c>
    </row>
    <row r="1054" spans="1:7" ht="15" x14ac:dyDescent="0.2">
      <c r="A1054" s="12" t="str">
        <f t="shared" si="16"/>
        <v>АО УКБ "Белгородсоцбанк" (760) 61912</v>
      </c>
      <c r="B1054" s="25" t="str">
        <f>'101_transform'!C1052</f>
        <v>АО УКБ "Белгородсоцбанк" (760)</v>
      </c>
      <c r="C1054" s="25" t="str">
        <f>'101_transform'!D1052</f>
        <v>61912   П  Резервы на возможные потери</v>
      </c>
      <c r="D1054" s="25">
        <f>'101_transform'!E1052</f>
        <v>0</v>
      </c>
      <c r="E1054" s="25">
        <f>'101_transform'!F1052</f>
        <v>0</v>
      </c>
      <c r="F1054" s="25">
        <f>'101_transform'!G1052</f>
        <v>0</v>
      </c>
      <c r="G1054" s="25">
        <f>'101_transform'!H1052</f>
        <v>0</v>
      </c>
    </row>
    <row r="1055" spans="1:7" ht="15" x14ac:dyDescent="0.2">
      <c r="A1055" s="12" t="str">
        <f t="shared" si="16"/>
        <v>АО УКБ "Белгородсоцбанк" (760) 62001</v>
      </c>
      <c r="B1055" s="25" t="str">
        <f>'101_transform'!C1053</f>
        <v>АО УКБ "Белгородсоцбанк" (760)</v>
      </c>
      <c r="C1055" s="25" t="str">
        <f>'101_transform'!D1053</f>
        <v>62001   A  Долгосрочные активы, предназначенные для продажи</v>
      </c>
      <c r="D1055" s="25">
        <f>'101_transform'!E1053</f>
        <v>0</v>
      </c>
      <c r="E1055" s="25">
        <f>'101_transform'!F1053</f>
        <v>0</v>
      </c>
      <c r="F1055" s="25">
        <f>'101_transform'!G1053</f>
        <v>0</v>
      </c>
      <c r="G1055" s="25">
        <f>'101_transform'!H1053</f>
        <v>0</v>
      </c>
    </row>
    <row r="1056" spans="1:7" ht="15" x14ac:dyDescent="0.2">
      <c r="A1056" s="12" t="str">
        <f t="shared" si="16"/>
        <v>АО УКБ "Белгородсоцбанк" (760) 62002</v>
      </c>
      <c r="B1056" s="25" t="str">
        <f>'101_transform'!C1054</f>
        <v>АО УКБ "Белгородсоцбанк" (760)</v>
      </c>
      <c r="C1056" s="25" t="str">
        <f>'101_transform'!D1054</f>
        <v>62002   П  Резервы на возможные потери</v>
      </c>
      <c r="D1056" s="25">
        <f>'101_transform'!E1054</f>
        <v>0</v>
      </c>
      <c r="E1056" s="25">
        <f>'101_transform'!F1054</f>
        <v>0</v>
      </c>
      <c r="F1056" s="25">
        <f>'101_transform'!G1054</f>
        <v>0</v>
      </c>
      <c r="G1056" s="25">
        <f>'101_transform'!H1054</f>
        <v>0</v>
      </c>
    </row>
    <row r="1057" spans="1:7" ht="15" x14ac:dyDescent="0.2">
      <c r="A1057" s="12" t="str">
        <f t="shared" si="16"/>
        <v>АО УКБ "Белгородсоцбанк" (760) 62101</v>
      </c>
      <c r="B1057" s="25" t="str">
        <f>'101_transform'!C1055</f>
        <v>АО УКБ "Белгородсоцбанк" (760)</v>
      </c>
      <c r="C1057" s="25" t="str">
        <f>'101_transform'!D1055</f>
        <v>62101   A  Средства труда, полученные по договорам отступного, залога, назначение которых не определено</v>
      </c>
      <c r="D1057" s="25">
        <f>'101_transform'!E1055</f>
        <v>0</v>
      </c>
      <c r="E1057" s="25">
        <f>'101_transform'!F1055</f>
        <v>0</v>
      </c>
      <c r="F1057" s="25">
        <f>'101_transform'!G1055</f>
        <v>0</v>
      </c>
      <c r="G1057" s="25">
        <f>'101_transform'!H1055</f>
        <v>0</v>
      </c>
    </row>
    <row r="1058" spans="1:7" ht="15" x14ac:dyDescent="0.2">
      <c r="A1058" s="12" t="str">
        <f t="shared" si="16"/>
        <v>АО УКБ "Белгородсоцбанк" (760) 62102</v>
      </c>
      <c r="B1058" s="25" t="str">
        <f>'101_transform'!C1056</f>
        <v>АО УКБ "Белгородсоцбанк" (760)</v>
      </c>
      <c r="C1058" s="25" t="str">
        <f>'101_transform'!D1056</f>
        <v>62102   A  Предметы труда, полученные по договорам отступного, залога, назначение которых не определено</v>
      </c>
      <c r="D1058" s="25">
        <f>'101_transform'!E1056</f>
        <v>0</v>
      </c>
      <c r="E1058" s="25">
        <f>'101_transform'!F1056</f>
        <v>0</v>
      </c>
      <c r="F1058" s="25">
        <f>'101_transform'!G1056</f>
        <v>0</v>
      </c>
      <c r="G1058" s="25">
        <f>'101_transform'!H1056</f>
        <v>0</v>
      </c>
    </row>
    <row r="1059" spans="1:7" ht="15" x14ac:dyDescent="0.2">
      <c r="A1059" s="12" t="str">
        <f t="shared" si="16"/>
        <v>АО УКБ "Белгородсоцбанк" (760) 62103</v>
      </c>
      <c r="B1059" s="25" t="str">
        <f>'101_transform'!C1057</f>
        <v>АО УКБ "Белгородсоцбанк" (760)</v>
      </c>
      <c r="C1059" s="25" t="str">
        <f>'101_transform'!D1057</f>
        <v>62103   П  Резервы на возможные потери</v>
      </c>
      <c r="D1059" s="25">
        <f>'101_transform'!E1057</f>
        <v>0</v>
      </c>
      <c r="E1059" s="25">
        <f>'101_transform'!F1057</f>
        <v>0</v>
      </c>
      <c r="F1059" s="25">
        <f>'101_transform'!G1057</f>
        <v>0</v>
      </c>
      <c r="G1059" s="25">
        <f>'101_transform'!H1057</f>
        <v>0</v>
      </c>
    </row>
    <row r="1060" spans="1:7" ht="15" x14ac:dyDescent="0.2">
      <c r="A1060" s="12" t="str">
        <f t="shared" si="16"/>
        <v>ПАО "Бест Эффортс Банк" (435) 60401</v>
      </c>
      <c r="B1060" s="25" t="str">
        <f>'101_transform'!C1058</f>
        <v>ПАО "Бест Эффортс Банк" (435)</v>
      </c>
      <c r="C1060" s="25" t="str">
        <f>'101_transform'!D1058</f>
        <v>60401   A  Основные средства (кроме земли) (c 13.02.2018)_x000D_Категория 1- Здания и сооружения (до 31.12.2002)</v>
      </c>
      <c r="D1060" s="25">
        <f>'101_transform'!E1058</f>
        <v>72623</v>
      </c>
      <c r="E1060" s="25">
        <f>'101_transform'!F1058</f>
        <v>0</v>
      </c>
      <c r="F1060" s="25">
        <f>'101_transform'!G1058</f>
        <v>74012</v>
      </c>
      <c r="G1060" s="25">
        <f>'101_transform'!H1058</f>
        <v>0</v>
      </c>
    </row>
    <row r="1061" spans="1:7" ht="15" x14ac:dyDescent="0.2">
      <c r="A1061" s="12" t="str">
        <f t="shared" si="16"/>
        <v>ПАО "Бест Эффортс Банк" (435) 60404</v>
      </c>
      <c r="B1061" s="25" t="str">
        <f>'101_transform'!C1059</f>
        <v>ПАО "Бест Эффортс Банк" (435)</v>
      </c>
      <c r="C1061" s="25" t="str">
        <f>'101_transform'!D1059</f>
        <v>60404   A  Земля (c 13.02.2018)</v>
      </c>
      <c r="D1061" s="25">
        <f>'101_transform'!E1059</f>
        <v>0</v>
      </c>
      <c r="E1061" s="25">
        <f>'101_transform'!F1059</f>
        <v>0</v>
      </c>
      <c r="F1061" s="25">
        <f>'101_transform'!G1059</f>
        <v>0</v>
      </c>
      <c r="G1061" s="25">
        <f>'101_transform'!H1059</f>
        <v>0</v>
      </c>
    </row>
    <row r="1062" spans="1:7" ht="15" x14ac:dyDescent="0.2">
      <c r="A1062" s="12" t="str">
        <f t="shared" si="16"/>
        <v>ПАО "Бест Эффортс Банк" (435) 60405</v>
      </c>
      <c r="B1062" s="25" t="str">
        <f>'101_transform'!C1060</f>
        <v>ПАО "Бест Эффортс Банк" (435)</v>
      </c>
      <c r="C1062" s="25" t="str">
        <f>'101_transform'!D1060</f>
        <v>60405   П
A (до 31.01.2003)  Резервы на возможные потери (c 13.02.2018)
Долгосрочно арендуемые основные средства (до 31.01.2003)</v>
      </c>
      <c r="D1062" s="25">
        <f>'101_transform'!E1060</f>
        <v>0</v>
      </c>
      <c r="E1062" s="25">
        <f>'101_transform'!F1060</f>
        <v>0</v>
      </c>
      <c r="F1062" s="25">
        <f>'101_transform'!G1060</f>
        <v>0</v>
      </c>
      <c r="G1062" s="25">
        <f>'101_transform'!H1060</f>
        <v>0</v>
      </c>
    </row>
    <row r="1063" spans="1:7" ht="15" x14ac:dyDescent="0.2">
      <c r="A1063" s="12" t="str">
        <f t="shared" si="16"/>
        <v>ПАО "Бест Эффортс Банк" (435) 60414</v>
      </c>
      <c r="B1063" s="25" t="str">
        <f>'101_transform'!C1061</f>
        <v>ПАО "Бест Эффортс Банк" (435)</v>
      </c>
      <c r="C1063" s="25" t="str">
        <f>'101_transform'!D1061</f>
        <v>60414   П  Амортизация основных средств (кроме земли) (c 13.02.2018)</v>
      </c>
      <c r="D1063" s="25">
        <f>'101_transform'!E1061</f>
        <v>0</v>
      </c>
      <c r="E1063" s="25">
        <f>'101_transform'!F1061</f>
        <v>10772</v>
      </c>
      <c r="F1063" s="25">
        <f>'101_transform'!G1061</f>
        <v>0</v>
      </c>
      <c r="G1063" s="25">
        <f>'101_transform'!H1061</f>
        <v>11828</v>
      </c>
    </row>
    <row r="1064" spans="1:7" ht="15" x14ac:dyDescent="0.2">
      <c r="A1064" s="12" t="str">
        <f t="shared" si="16"/>
        <v>ПАО "Бест Эффортс Банк" (435) 60415</v>
      </c>
      <c r="B1064" s="25" t="str">
        <f>'101_transform'!C1062</f>
        <v>ПАО "Бест Эффортс Банк" (435)</v>
      </c>
      <c r="C1064" s="25" t="str">
        <f>'101_transform'!D1062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064" s="25">
        <f>'101_transform'!E1062</f>
        <v>0</v>
      </c>
      <c r="E1064" s="25">
        <f>'101_transform'!F1062</f>
        <v>0</v>
      </c>
      <c r="F1064" s="25">
        <f>'101_transform'!G1062</f>
        <v>0</v>
      </c>
      <c r="G1064" s="25">
        <f>'101_transform'!H1062</f>
        <v>0</v>
      </c>
    </row>
    <row r="1065" spans="1:7" ht="15" x14ac:dyDescent="0.2">
      <c r="A1065" s="12" t="str">
        <f t="shared" si="16"/>
        <v>ПАО "Бест Эффортс Банк" (435) 61901</v>
      </c>
      <c r="B1065" s="25" t="str">
        <f>'101_transform'!C1063</f>
        <v>ПАО "Бест Эффортс Банк" (435)</v>
      </c>
      <c r="C1065" s="25" t="str">
        <f>'101_transform'!D1063</f>
        <v>61901   A  Земля, временно неиспользуемая в основной деятельности</v>
      </c>
      <c r="D1065" s="25">
        <f>'101_transform'!E1063</f>
        <v>0</v>
      </c>
      <c r="E1065" s="25">
        <f>'101_transform'!F1063</f>
        <v>0</v>
      </c>
      <c r="F1065" s="25">
        <f>'101_transform'!G1063</f>
        <v>0</v>
      </c>
      <c r="G1065" s="25">
        <f>'101_transform'!H1063</f>
        <v>0</v>
      </c>
    </row>
    <row r="1066" spans="1:7" ht="15" x14ac:dyDescent="0.2">
      <c r="A1066" s="12" t="str">
        <f t="shared" si="16"/>
        <v>ПАО "Бест Эффортс Банк" (435) 61902</v>
      </c>
      <c r="B1066" s="25" t="str">
        <f>'101_transform'!C1064</f>
        <v>ПАО "Бест Эффортс Банк" (435)</v>
      </c>
      <c r="C1066" s="25" t="str">
        <f>'101_transform'!D1064</f>
        <v>61902   A  Земля, временно неиспользуемая в основной деятельности, переданная в аренду</v>
      </c>
      <c r="D1066" s="25">
        <f>'101_transform'!E1064</f>
        <v>0</v>
      </c>
      <c r="E1066" s="25">
        <f>'101_transform'!F1064</f>
        <v>0</v>
      </c>
      <c r="F1066" s="25">
        <f>'101_transform'!G1064</f>
        <v>0</v>
      </c>
      <c r="G1066" s="25">
        <f>'101_transform'!H1064</f>
        <v>0</v>
      </c>
    </row>
    <row r="1067" spans="1:7" ht="15" x14ac:dyDescent="0.2">
      <c r="A1067" s="12" t="str">
        <f t="shared" si="16"/>
        <v>ПАО "Бест Эффортс Банк" (435) 61903</v>
      </c>
      <c r="B1067" s="25" t="str">
        <f>'101_transform'!C1065</f>
        <v>ПАО "Бест Эффортс Банк" (435)</v>
      </c>
      <c r="C1067" s="25" t="str">
        <f>'101_transform'!D1065</f>
        <v>61903   A  Недвижимость (кроме земли), временно неиспользуемая в основной деятельности</v>
      </c>
      <c r="D1067" s="25">
        <f>'101_transform'!E1065</f>
        <v>0</v>
      </c>
      <c r="E1067" s="25">
        <f>'101_transform'!F1065</f>
        <v>0</v>
      </c>
      <c r="F1067" s="25">
        <f>'101_transform'!G1065</f>
        <v>0</v>
      </c>
      <c r="G1067" s="25">
        <f>'101_transform'!H1065</f>
        <v>0</v>
      </c>
    </row>
    <row r="1068" spans="1:7" ht="15" x14ac:dyDescent="0.2">
      <c r="A1068" s="12" t="str">
        <f t="shared" si="16"/>
        <v>ПАО "Бест Эффортс Банк" (435) 61904</v>
      </c>
      <c r="B1068" s="25" t="str">
        <f>'101_transform'!C1066</f>
        <v>ПАО "Бест Эффортс Банк" (435)</v>
      </c>
      <c r="C1068" s="25" t="str">
        <f>'101_transform'!D1066</f>
        <v>61904   A  Недвижимость (кроме земли), временно неиспользуемая в основной деятельности, переданная в аренду</v>
      </c>
      <c r="D1068" s="25">
        <f>'101_transform'!E1066</f>
        <v>0</v>
      </c>
      <c r="E1068" s="25">
        <f>'101_transform'!F1066</f>
        <v>0</v>
      </c>
      <c r="F1068" s="25">
        <f>'101_transform'!G1066</f>
        <v>0</v>
      </c>
      <c r="G1068" s="25">
        <f>'101_transform'!H1066</f>
        <v>0</v>
      </c>
    </row>
    <row r="1069" spans="1:7" ht="15" x14ac:dyDescent="0.2">
      <c r="A1069" s="12" t="str">
        <f t="shared" si="16"/>
        <v>ПАО "Бест Эффортс Банк" (435) 61905</v>
      </c>
      <c r="B1069" s="25" t="str">
        <f>'101_transform'!C1067</f>
        <v>ПАО "Бест Эффортс Банк" (435)</v>
      </c>
      <c r="C1069" s="25" t="str">
        <f>'101_transform'!D1067</f>
        <v>61905   A  Земля, временно неиспользуемая в основной деятельности, учитываемая по справедливой стоимости</v>
      </c>
      <c r="D1069" s="25">
        <f>'101_transform'!E1067</f>
        <v>0</v>
      </c>
      <c r="E1069" s="25">
        <f>'101_transform'!F1067</f>
        <v>0</v>
      </c>
      <c r="F1069" s="25">
        <f>'101_transform'!G1067</f>
        <v>0</v>
      </c>
      <c r="G1069" s="25">
        <f>'101_transform'!H1067</f>
        <v>0</v>
      </c>
    </row>
    <row r="1070" spans="1:7" ht="15" x14ac:dyDescent="0.2">
      <c r="A1070" s="12" t="str">
        <f t="shared" si="16"/>
        <v>ПАО "Бест Эффортс Банк" (435) 61906</v>
      </c>
      <c r="B1070" s="25" t="str">
        <f>'101_transform'!C1068</f>
        <v>ПАО "Бест Эффортс Банк" (435)</v>
      </c>
      <c r="C1070" s="25" t="str">
        <f>'101_transform'!D1068</f>
        <v>61906   A  Земля, временно неиспользуемая в основной деятельности, учитываемая по справедливой стоимости, переданная в аренду</v>
      </c>
      <c r="D1070" s="25">
        <f>'101_transform'!E1068</f>
        <v>0</v>
      </c>
      <c r="E1070" s="25">
        <f>'101_transform'!F1068</f>
        <v>0</v>
      </c>
      <c r="F1070" s="25">
        <f>'101_transform'!G1068</f>
        <v>0</v>
      </c>
      <c r="G1070" s="25">
        <f>'101_transform'!H1068</f>
        <v>0</v>
      </c>
    </row>
    <row r="1071" spans="1:7" ht="15" x14ac:dyDescent="0.2">
      <c r="A1071" s="12" t="str">
        <f t="shared" si="16"/>
        <v>ПАО "Бест Эффортс Банк" (435) 61907</v>
      </c>
      <c r="B1071" s="25" t="str">
        <f>'101_transform'!C1069</f>
        <v>ПАО "Бест Эффортс Банк" (435)</v>
      </c>
      <c r="C1071" s="25" t="str">
        <f>'101_transform'!D1069</f>
        <v>61907   A  Недвижимость (кроме земли), временно неиспользуемая в основной деятельности, учитываемая по справедливой стоимости</v>
      </c>
      <c r="D1071" s="25">
        <f>'101_transform'!E1069</f>
        <v>0</v>
      </c>
      <c r="E1071" s="25">
        <f>'101_transform'!F1069</f>
        <v>0</v>
      </c>
      <c r="F1071" s="25">
        <f>'101_transform'!G1069</f>
        <v>0</v>
      </c>
      <c r="G1071" s="25">
        <f>'101_transform'!H1069</f>
        <v>0</v>
      </c>
    </row>
    <row r="1072" spans="1:7" ht="15" x14ac:dyDescent="0.2">
      <c r="A1072" s="12" t="str">
        <f t="shared" si="16"/>
        <v>ПАО "Бест Эффортс Банк" (435) 61908</v>
      </c>
      <c r="B1072" s="25" t="str">
        <f>'101_transform'!C1070</f>
        <v>ПАО "Бест Эффортс Банк" (435)</v>
      </c>
      <c r="C1072" s="25" t="str">
        <f>'101_transform'!D1070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072" s="25">
        <f>'101_transform'!E1070</f>
        <v>0</v>
      </c>
      <c r="E1072" s="25">
        <f>'101_transform'!F1070</f>
        <v>0</v>
      </c>
      <c r="F1072" s="25">
        <f>'101_transform'!G1070</f>
        <v>0</v>
      </c>
      <c r="G1072" s="25">
        <f>'101_transform'!H1070</f>
        <v>0</v>
      </c>
    </row>
    <row r="1073" spans="1:7" ht="15" x14ac:dyDescent="0.2">
      <c r="A1073" s="12" t="str">
        <f t="shared" si="16"/>
        <v>ПАО "Бест Эффортс Банк" (435) 61909</v>
      </c>
      <c r="B1073" s="25" t="str">
        <f>'101_transform'!C1071</f>
        <v>ПАО "Бест Эффортс Банк" (435)</v>
      </c>
      <c r="C1073" s="25" t="str">
        <f>'101_transform'!D1071</f>
        <v>61909   П  Амортизация недвижимости (кроме земли), временно неиспользуемой в основной деятельности</v>
      </c>
      <c r="D1073" s="25">
        <f>'101_transform'!E1071</f>
        <v>0</v>
      </c>
      <c r="E1073" s="25">
        <f>'101_transform'!F1071</f>
        <v>0</v>
      </c>
      <c r="F1073" s="25">
        <f>'101_transform'!G1071</f>
        <v>0</v>
      </c>
      <c r="G1073" s="25">
        <f>'101_transform'!H1071</f>
        <v>0</v>
      </c>
    </row>
    <row r="1074" spans="1:7" ht="15" x14ac:dyDescent="0.2">
      <c r="A1074" s="12" t="str">
        <f t="shared" si="16"/>
        <v>ПАО "Бест Эффортс Банк" (435) 61910</v>
      </c>
      <c r="B1074" s="25" t="str">
        <f>'101_transform'!C1072</f>
        <v>ПАО "Бест Эффортс Банк" (435)</v>
      </c>
      <c r="C1074" s="25" t="str">
        <f>'101_transform'!D1072</f>
        <v>61910   П  Амортизация недвижимости (кроме земли), временно неиспользуемой в основной деятельности, переданной в аренду</v>
      </c>
      <c r="D1074" s="25">
        <f>'101_transform'!E1072</f>
        <v>0</v>
      </c>
      <c r="E1074" s="25">
        <f>'101_transform'!F1072</f>
        <v>0</v>
      </c>
      <c r="F1074" s="25">
        <f>'101_transform'!G1072</f>
        <v>0</v>
      </c>
      <c r="G1074" s="25">
        <f>'101_transform'!H1072</f>
        <v>0</v>
      </c>
    </row>
    <row r="1075" spans="1:7" ht="15" x14ac:dyDescent="0.2">
      <c r="A1075" s="12" t="str">
        <f t="shared" si="16"/>
        <v>ПАО "Бест Эффортс Банк" (435) 61911</v>
      </c>
      <c r="B1075" s="25" t="str">
        <f>'101_transform'!C1073</f>
        <v>ПАО "Бест Эффортс Банк" (435)</v>
      </c>
      <c r="C1075" s="25" t="str">
        <f>'101_transform'!D1073</f>
        <v>61911   A  Вложения в сооружение (строительство) объектов недвижимости, временно неиспользуемой в основной деятельности</v>
      </c>
      <c r="D1075" s="25">
        <f>'101_transform'!E1073</f>
        <v>0</v>
      </c>
      <c r="E1075" s="25">
        <f>'101_transform'!F1073</f>
        <v>0</v>
      </c>
      <c r="F1075" s="25">
        <f>'101_transform'!G1073</f>
        <v>0</v>
      </c>
      <c r="G1075" s="25">
        <f>'101_transform'!H1073</f>
        <v>0</v>
      </c>
    </row>
    <row r="1076" spans="1:7" ht="15" x14ac:dyDescent="0.2">
      <c r="A1076" s="12" t="str">
        <f t="shared" si="16"/>
        <v>ПАО "Бест Эффортс Банк" (435) 61912</v>
      </c>
      <c r="B1076" s="25" t="str">
        <f>'101_transform'!C1074</f>
        <v>ПАО "Бест Эффортс Банк" (435)</v>
      </c>
      <c r="C1076" s="25" t="str">
        <f>'101_transform'!D1074</f>
        <v>61912   П  Резервы на возможные потери</v>
      </c>
      <c r="D1076" s="25">
        <f>'101_transform'!E1074</f>
        <v>0</v>
      </c>
      <c r="E1076" s="25">
        <f>'101_transform'!F1074</f>
        <v>0</v>
      </c>
      <c r="F1076" s="25">
        <f>'101_transform'!G1074</f>
        <v>0</v>
      </c>
      <c r="G1076" s="25">
        <f>'101_transform'!H1074</f>
        <v>0</v>
      </c>
    </row>
    <row r="1077" spans="1:7" ht="15" x14ac:dyDescent="0.2">
      <c r="A1077" s="12" t="str">
        <f t="shared" si="16"/>
        <v>ПАО "Бест Эффортс Банк" (435) 62001</v>
      </c>
      <c r="B1077" s="25" t="str">
        <f>'101_transform'!C1075</f>
        <v>ПАО "Бест Эффортс Банк" (435)</v>
      </c>
      <c r="C1077" s="25" t="str">
        <f>'101_transform'!D1075</f>
        <v>62001   A  Долгосрочные активы, предназначенные для продажи</v>
      </c>
      <c r="D1077" s="25">
        <f>'101_transform'!E1075</f>
        <v>0</v>
      </c>
      <c r="E1077" s="25">
        <f>'101_transform'!F1075</f>
        <v>0</v>
      </c>
      <c r="F1077" s="25">
        <f>'101_transform'!G1075</f>
        <v>0</v>
      </c>
      <c r="G1077" s="25">
        <f>'101_transform'!H1075</f>
        <v>0</v>
      </c>
    </row>
    <row r="1078" spans="1:7" ht="15" x14ac:dyDescent="0.2">
      <c r="A1078" s="12" t="str">
        <f t="shared" si="16"/>
        <v>ПАО "Бест Эффортс Банк" (435) 62002</v>
      </c>
      <c r="B1078" s="25" t="str">
        <f>'101_transform'!C1076</f>
        <v>ПАО "Бест Эффортс Банк" (435)</v>
      </c>
      <c r="C1078" s="25" t="str">
        <f>'101_transform'!D1076</f>
        <v>62002   П  Резервы на возможные потери</v>
      </c>
      <c r="D1078" s="25">
        <f>'101_transform'!E1076</f>
        <v>0</v>
      </c>
      <c r="E1078" s="25">
        <f>'101_transform'!F1076</f>
        <v>0</v>
      </c>
      <c r="F1078" s="25">
        <f>'101_transform'!G1076</f>
        <v>0</v>
      </c>
      <c r="G1078" s="25">
        <f>'101_transform'!H1076</f>
        <v>0</v>
      </c>
    </row>
    <row r="1079" spans="1:7" ht="15" x14ac:dyDescent="0.2">
      <c r="A1079" s="12" t="str">
        <f t="shared" si="16"/>
        <v>ПАО "Бест Эффортс Банк" (435) 62101</v>
      </c>
      <c r="B1079" s="25" t="str">
        <f>'101_transform'!C1077</f>
        <v>ПАО "Бест Эффортс Банк" (435)</v>
      </c>
      <c r="C1079" s="25" t="str">
        <f>'101_transform'!D1077</f>
        <v>62101   A  Средства труда, полученные по договорам отступного, залога, назначение которых не определено</v>
      </c>
      <c r="D1079" s="25">
        <f>'101_transform'!E1077</f>
        <v>0</v>
      </c>
      <c r="E1079" s="25">
        <f>'101_transform'!F1077</f>
        <v>0</v>
      </c>
      <c r="F1079" s="25">
        <f>'101_transform'!G1077</f>
        <v>0</v>
      </c>
      <c r="G1079" s="25">
        <f>'101_transform'!H1077</f>
        <v>0</v>
      </c>
    </row>
    <row r="1080" spans="1:7" ht="15" x14ac:dyDescent="0.2">
      <c r="A1080" s="12" t="str">
        <f t="shared" si="16"/>
        <v>ПАО "Бест Эффортс Банк" (435) 62102</v>
      </c>
      <c r="B1080" s="25" t="str">
        <f>'101_transform'!C1078</f>
        <v>ПАО "Бест Эффортс Банк" (435)</v>
      </c>
      <c r="C1080" s="25" t="str">
        <f>'101_transform'!D1078</f>
        <v>62102   A  Предметы труда, полученные по договорам отступного, залога, назначение которых не определено</v>
      </c>
      <c r="D1080" s="25">
        <f>'101_transform'!E1078</f>
        <v>0</v>
      </c>
      <c r="E1080" s="25">
        <f>'101_transform'!F1078</f>
        <v>0</v>
      </c>
      <c r="F1080" s="25">
        <f>'101_transform'!G1078</f>
        <v>0</v>
      </c>
      <c r="G1080" s="25">
        <f>'101_transform'!H1078</f>
        <v>0</v>
      </c>
    </row>
    <row r="1081" spans="1:7" ht="15" x14ac:dyDescent="0.2">
      <c r="A1081" s="12" t="str">
        <f t="shared" si="16"/>
        <v>ПАО "Бест Эффортс Банк" (435) 62103</v>
      </c>
      <c r="B1081" s="25" t="str">
        <f>'101_transform'!C1079</f>
        <v>ПАО "Бест Эффортс Банк" (435)</v>
      </c>
      <c r="C1081" s="25" t="str">
        <f>'101_transform'!D1079</f>
        <v>62103   П  Резервы на возможные потери</v>
      </c>
      <c r="D1081" s="25">
        <f>'101_transform'!E1079</f>
        <v>0</v>
      </c>
      <c r="E1081" s="25">
        <f>'101_transform'!F1079</f>
        <v>0</v>
      </c>
      <c r="F1081" s="25">
        <f>'101_transform'!G1079</f>
        <v>0</v>
      </c>
      <c r="G1081" s="25">
        <f>'101_transform'!H1079</f>
        <v>0</v>
      </c>
    </row>
    <row r="1082" spans="1:7" ht="15" x14ac:dyDescent="0.2">
      <c r="A1082" s="12" t="str">
        <f t="shared" si="16"/>
        <v>"БСТ-БАНК" АО (2883) 60401</v>
      </c>
      <c r="B1082" s="25" t="str">
        <f>'101_transform'!C1080</f>
        <v>"БСТ-БАНК" АО (2883)</v>
      </c>
      <c r="C1082" s="25" t="str">
        <f>'101_transform'!D1080</f>
        <v>60401   A  Основные средства (кроме земли) (c 13.02.2018)_x000D_Категория 1- Здания и сооружения (до 31.12.2002)</v>
      </c>
      <c r="D1082" s="25">
        <f>'101_transform'!E1080</f>
        <v>23473</v>
      </c>
      <c r="E1082" s="25">
        <f>'101_transform'!F1080</f>
        <v>0</v>
      </c>
      <c r="F1082" s="25">
        <f>'101_transform'!G1080</f>
        <v>22652</v>
      </c>
      <c r="G1082" s="25">
        <f>'101_transform'!H1080</f>
        <v>0</v>
      </c>
    </row>
    <row r="1083" spans="1:7" ht="15" x14ac:dyDescent="0.2">
      <c r="A1083" s="12" t="str">
        <f t="shared" si="16"/>
        <v>"БСТ-БАНК" АО (2883) 60404</v>
      </c>
      <c r="B1083" s="25" t="str">
        <f>'101_transform'!C1081</f>
        <v>"БСТ-БАНК" АО (2883)</v>
      </c>
      <c r="C1083" s="25" t="str">
        <f>'101_transform'!D1081</f>
        <v>60404   A  Земля (c 13.02.2018)</v>
      </c>
      <c r="D1083" s="25">
        <f>'101_transform'!E1081</f>
        <v>0</v>
      </c>
      <c r="E1083" s="25">
        <f>'101_transform'!F1081</f>
        <v>0</v>
      </c>
      <c r="F1083" s="25">
        <f>'101_transform'!G1081</f>
        <v>0</v>
      </c>
      <c r="G1083" s="25">
        <f>'101_transform'!H1081</f>
        <v>0</v>
      </c>
    </row>
    <row r="1084" spans="1:7" ht="15" x14ac:dyDescent="0.2">
      <c r="A1084" s="12" t="str">
        <f t="shared" si="16"/>
        <v>"БСТ-БАНК" АО (2883) 60405</v>
      </c>
      <c r="B1084" s="25" t="str">
        <f>'101_transform'!C1082</f>
        <v>"БСТ-БАНК" АО (2883)</v>
      </c>
      <c r="C1084" s="25" t="str">
        <f>'101_transform'!D1082</f>
        <v>60405   П
A (до 31.01.2003)  Резервы на возможные потери (c 13.02.2018)
Долгосрочно арендуемые основные средства (до 31.01.2003)</v>
      </c>
      <c r="D1084" s="25">
        <f>'101_transform'!E1082</f>
        <v>0</v>
      </c>
      <c r="E1084" s="25">
        <f>'101_transform'!F1082</f>
        <v>0</v>
      </c>
      <c r="F1084" s="25">
        <f>'101_transform'!G1082</f>
        <v>0</v>
      </c>
      <c r="G1084" s="25">
        <f>'101_transform'!H1082</f>
        <v>0</v>
      </c>
    </row>
    <row r="1085" spans="1:7" ht="15" x14ac:dyDescent="0.2">
      <c r="A1085" s="12" t="str">
        <f t="shared" si="16"/>
        <v>"БСТ-БАНК" АО (2883) 60414</v>
      </c>
      <c r="B1085" s="25" t="str">
        <f>'101_transform'!C1083</f>
        <v>"БСТ-БАНК" АО (2883)</v>
      </c>
      <c r="C1085" s="25" t="str">
        <f>'101_transform'!D1083</f>
        <v>60414   П  Амортизация основных средств (кроме земли) (c 13.02.2018)</v>
      </c>
      <c r="D1085" s="25">
        <f>'101_transform'!E1083</f>
        <v>0</v>
      </c>
      <c r="E1085" s="25">
        <f>'101_transform'!F1083</f>
        <v>19741</v>
      </c>
      <c r="F1085" s="25">
        <f>'101_transform'!G1083</f>
        <v>0</v>
      </c>
      <c r="G1085" s="25">
        <f>'101_transform'!H1083</f>
        <v>19270</v>
      </c>
    </row>
    <row r="1086" spans="1:7" ht="15" x14ac:dyDescent="0.2">
      <c r="A1086" s="12" t="str">
        <f t="shared" si="16"/>
        <v>"БСТ-БАНК" АО (2883) 60415</v>
      </c>
      <c r="B1086" s="25" t="str">
        <f>'101_transform'!C1084</f>
        <v>"БСТ-БАНК" АО (2883)</v>
      </c>
      <c r="C1086" s="25" t="str">
        <f>'101_transform'!D1084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086" s="25">
        <f>'101_transform'!E1084</f>
        <v>0</v>
      </c>
      <c r="E1086" s="25">
        <f>'101_transform'!F1084</f>
        <v>0</v>
      </c>
      <c r="F1086" s="25">
        <f>'101_transform'!G1084</f>
        <v>0</v>
      </c>
      <c r="G1086" s="25">
        <f>'101_transform'!H1084</f>
        <v>0</v>
      </c>
    </row>
    <row r="1087" spans="1:7" ht="15" x14ac:dyDescent="0.2">
      <c r="A1087" s="12" t="str">
        <f t="shared" si="16"/>
        <v>"БСТ-БАНК" АО (2883) 61901</v>
      </c>
      <c r="B1087" s="25" t="str">
        <f>'101_transform'!C1085</f>
        <v>"БСТ-БАНК" АО (2883)</v>
      </c>
      <c r="C1087" s="25" t="str">
        <f>'101_transform'!D1085</f>
        <v>61901   A  Земля, временно неиспользуемая в основной деятельности</v>
      </c>
      <c r="D1087" s="25">
        <f>'101_transform'!E1085</f>
        <v>0</v>
      </c>
      <c r="E1087" s="25">
        <f>'101_transform'!F1085</f>
        <v>0</v>
      </c>
      <c r="F1087" s="25">
        <f>'101_transform'!G1085</f>
        <v>0</v>
      </c>
      <c r="G1087" s="25">
        <f>'101_transform'!H1085</f>
        <v>0</v>
      </c>
    </row>
    <row r="1088" spans="1:7" ht="15" x14ac:dyDescent="0.2">
      <c r="A1088" s="12" t="str">
        <f t="shared" si="16"/>
        <v>"БСТ-БАНК" АО (2883) 61902</v>
      </c>
      <c r="B1088" s="25" t="str">
        <f>'101_transform'!C1086</f>
        <v>"БСТ-БАНК" АО (2883)</v>
      </c>
      <c r="C1088" s="25" t="str">
        <f>'101_transform'!D1086</f>
        <v>61902   A  Земля, временно неиспользуемая в основной деятельности, переданная в аренду</v>
      </c>
      <c r="D1088" s="25">
        <f>'101_transform'!E1086</f>
        <v>0</v>
      </c>
      <c r="E1088" s="25">
        <f>'101_transform'!F1086</f>
        <v>0</v>
      </c>
      <c r="F1088" s="25">
        <f>'101_transform'!G1086</f>
        <v>0</v>
      </c>
      <c r="G1088" s="25">
        <f>'101_transform'!H1086</f>
        <v>0</v>
      </c>
    </row>
    <row r="1089" spans="1:7" ht="15" x14ac:dyDescent="0.2">
      <c r="A1089" s="12" t="str">
        <f t="shared" si="16"/>
        <v>"БСТ-БАНК" АО (2883) 61903</v>
      </c>
      <c r="B1089" s="25" t="str">
        <f>'101_transform'!C1087</f>
        <v>"БСТ-БАНК" АО (2883)</v>
      </c>
      <c r="C1089" s="25" t="str">
        <f>'101_transform'!D1087</f>
        <v>61903   A  Недвижимость (кроме земли), временно неиспользуемая в основной деятельности</v>
      </c>
      <c r="D1089" s="25">
        <f>'101_transform'!E1087</f>
        <v>0</v>
      </c>
      <c r="E1089" s="25">
        <f>'101_transform'!F1087</f>
        <v>0</v>
      </c>
      <c r="F1089" s="25">
        <f>'101_transform'!G1087</f>
        <v>0</v>
      </c>
      <c r="G1089" s="25">
        <f>'101_transform'!H1087</f>
        <v>0</v>
      </c>
    </row>
    <row r="1090" spans="1:7" ht="15" x14ac:dyDescent="0.2">
      <c r="A1090" s="12" t="str">
        <f t="shared" si="16"/>
        <v>"БСТ-БАНК" АО (2883) 61904</v>
      </c>
      <c r="B1090" s="25" t="str">
        <f>'101_transform'!C1088</f>
        <v>"БСТ-БАНК" АО (2883)</v>
      </c>
      <c r="C1090" s="25" t="str">
        <f>'101_transform'!D1088</f>
        <v>61904   A  Недвижимость (кроме земли), временно неиспользуемая в основной деятельности, переданная в аренду</v>
      </c>
      <c r="D1090" s="25">
        <f>'101_transform'!E1088</f>
        <v>0</v>
      </c>
      <c r="E1090" s="25">
        <f>'101_transform'!F1088</f>
        <v>0</v>
      </c>
      <c r="F1090" s="25">
        <f>'101_transform'!G1088</f>
        <v>0</v>
      </c>
      <c r="G1090" s="25">
        <f>'101_transform'!H1088</f>
        <v>0</v>
      </c>
    </row>
    <row r="1091" spans="1:7" ht="15" x14ac:dyDescent="0.2">
      <c r="A1091" s="12" t="str">
        <f t="shared" si="16"/>
        <v>"БСТ-БАНК" АО (2883) 61905</v>
      </c>
      <c r="B1091" s="25" t="str">
        <f>'101_transform'!C1089</f>
        <v>"БСТ-БАНК" АО (2883)</v>
      </c>
      <c r="C1091" s="25" t="str">
        <f>'101_transform'!D1089</f>
        <v>61905   A  Земля, временно неиспользуемая в основной деятельности, учитываемая по справедливой стоимости</v>
      </c>
      <c r="D1091" s="25">
        <f>'101_transform'!E1089</f>
        <v>0</v>
      </c>
      <c r="E1091" s="25">
        <f>'101_transform'!F1089</f>
        <v>0</v>
      </c>
      <c r="F1091" s="25">
        <f>'101_transform'!G1089</f>
        <v>0</v>
      </c>
      <c r="G1091" s="25">
        <f>'101_transform'!H1089</f>
        <v>0</v>
      </c>
    </row>
    <row r="1092" spans="1:7" ht="15" x14ac:dyDescent="0.2">
      <c r="A1092" s="12" t="str">
        <f t="shared" ref="A1092:A1155" si="17">B1092&amp;" "&amp;LEFT(C1092,5)</f>
        <v>"БСТ-БАНК" АО (2883) 61906</v>
      </c>
      <c r="B1092" s="25" t="str">
        <f>'101_transform'!C1090</f>
        <v>"БСТ-БАНК" АО (2883)</v>
      </c>
      <c r="C1092" s="25" t="str">
        <f>'101_transform'!D1090</f>
        <v>61906   A  Земля, временно неиспользуемая в основной деятельности, учитываемая по справедливой стоимости, переданная в аренду</v>
      </c>
      <c r="D1092" s="25">
        <f>'101_transform'!E1090</f>
        <v>3495</v>
      </c>
      <c r="E1092" s="25">
        <f>'101_transform'!F1090</f>
        <v>0</v>
      </c>
      <c r="F1092" s="25">
        <f>'101_transform'!G1090</f>
        <v>4330</v>
      </c>
      <c r="G1092" s="25">
        <f>'101_transform'!H1090</f>
        <v>0</v>
      </c>
    </row>
    <row r="1093" spans="1:7" ht="15" x14ac:dyDescent="0.2">
      <c r="A1093" s="12" t="str">
        <f t="shared" si="17"/>
        <v>"БСТ-БАНК" АО (2883) 61907</v>
      </c>
      <c r="B1093" s="25" t="str">
        <f>'101_transform'!C1091</f>
        <v>"БСТ-БАНК" АО (2883)</v>
      </c>
      <c r="C1093" s="25" t="str">
        <f>'101_transform'!D1091</f>
        <v>61907   A  Недвижимость (кроме земли), временно неиспользуемая в основной деятельности, учитываемая по справедливой стоимости</v>
      </c>
      <c r="D1093" s="25">
        <f>'101_transform'!E1091</f>
        <v>17080</v>
      </c>
      <c r="E1093" s="25">
        <f>'101_transform'!F1091</f>
        <v>0</v>
      </c>
      <c r="F1093" s="25">
        <f>'101_transform'!G1091</f>
        <v>8180</v>
      </c>
      <c r="G1093" s="25">
        <f>'101_transform'!H1091</f>
        <v>0</v>
      </c>
    </row>
    <row r="1094" spans="1:7" ht="15" x14ac:dyDescent="0.2">
      <c r="A1094" s="12" t="str">
        <f t="shared" si="17"/>
        <v>"БСТ-БАНК" АО (2883) 61908</v>
      </c>
      <c r="B1094" s="25" t="str">
        <f>'101_transform'!C1092</f>
        <v>"БСТ-БАНК" АО (2883)</v>
      </c>
      <c r="C1094" s="25" t="str">
        <f>'101_transform'!D1092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094" s="25">
        <f>'101_transform'!E1092</f>
        <v>75825</v>
      </c>
      <c r="E1094" s="25">
        <f>'101_transform'!F1092</f>
        <v>0</v>
      </c>
      <c r="F1094" s="25">
        <f>'101_transform'!G1092</f>
        <v>73300</v>
      </c>
      <c r="G1094" s="25">
        <f>'101_transform'!H1092</f>
        <v>0</v>
      </c>
    </row>
    <row r="1095" spans="1:7" ht="15" x14ac:dyDescent="0.2">
      <c r="A1095" s="12" t="str">
        <f t="shared" si="17"/>
        <v>"БСТ-БАНК" АО (2883) 61909</v>
      </c>
      <c r="B1095" s="25" t="str">
        <f>'101_transform'!C1093</f>
        <v>"БСТ-БАНК" АО (2883)</v>
      </c>
      <c r="C1095" s="25" t="str">
        <f>'101_transform'!D1093</f>
        <v>61909   П  Амортизация недвижимости (кроме земли), временно неиспользуемой в основной деятельности</v>
      </c>
      <c r="D1095" s="25">
        <f>'101_transform'!E1093</f>
        <v>0</v>
      </c>
      <c r="E1095" s="25">
        <f>'101_transform'!F1093</f>
        <v>0</v>
      </c>
      <c r="F1095" s="25">
        <f>'101_transform'!G1093</f>
        <v>0</v>
      </c>
      <c r="G1095" s="25">
        <f>'101_transform'!H1093</f>
        <v>0</v>
      </c>
    </row>
    <row r="1096" spans="1:7" ht="15" x14ac:dyDescent="0.2">
      <c r="A1096" s="12" t="str">
        <f t="shared" si="17"/>
        <v>"БСТ-БАНК" АО (2883) 61910</v>
      </c>
      <c r="B1096" s="25" t="str">
        <f>'101_transform'!C1094</f>
        <v>"БСТ-БАНК" АО (2883)</v>
      </c>
      <c r="C1096" s="25" t="str">
        <f>'101_transform'!D1094</f>
        <v>61910   П  Амортизация недвижимости (кроме земли), временно неиспользуемой в основной деятельности, переданной в аренду</v>
      </c>
      <c r="D1096" s="25">
        <f>'101_transform'!E1094</f>
        <v>0</v>
      </c>
      <c r="E1096" s="25">
        <f>'101_transform'!F1094</f>
        <v>0</v>
      </c>
      <c r="F1096" s="25">
        <f>'101_transform'!G1094</f>
        <v>0</v>
      </c>
      <c r="G1096" s="25">
        <f>'101_transform'!H1094</f>
        <v>0</v>
      </c>
    </row>
    <row r="1097" spans="1:7" ht="15" x14ac:dyDescent="0.2">
      <c r="A1097" s="12" t="str">
        <f t="shared" si="17"/>
        <v>"БСТ-БАНК" АО (2883) 61911</v>
      </c>
      <c r="B1097" s="25" t="str">
        <f>'101_transform'!C1095</f>
        <v>"БСТ-БАНК" АО (2883)</v>
      </c>
      <c r="C1097" s="25" t="str">
        <f>'101_transform'!D1095</f>
        <v>61911   A  Вложения в сооружение (строительство) объектов недвижимости, временно неиспользуемой в основной деятельности</v>
      </c>
      <c r="D1097" s="25">
        <f>'101_transform'!E1095</f>
        <v>0</v>
      </c>
      <c r="E1097" s="25">
        <f>'101_transform'!F1095</f>
        <v>0</v>
      </c>
      <c r="F1097" s="25">
        <f>'101_transform'!G1095</f>
        <v>0</v>
      </c>
      <c r="G1097" s="25">
        <f>'101_transform'!H1095</f>
        <v>0</v>
      </c>
    </row>
    <row r="1098" spans="1:7" ht="15" x14ac:dyDescent="0.2">
      <c r="A1098" s="12" t="str">
        <f t="shared" si="17"/>
        <v>"БСТ-БАНК" АО (2883) 61912</v>
      </c>
      <c r="B1098" s="25" t="str">
        <f>'101_transform'!C1096</f>
        <v>"БСТ-БАНК" АО (2883)</v>
      </c>
      <c r="C1098" s="25" t="str">
        <f>'101_transform'!D1096</f>
        <v>61912   П  Резервы на возможные потери</v>
      </c>
      <c r="D1098" s="25">
        <f>'101_transform'!E1096</f>
        <v>0</v>
      </c>
      <c r="E1098" s="25">
        <f>'101_transform'!F1096</f>
        <v>0</v>
      </c>
      <c r="F1098" s="25">
        <f>'101_transform'!G1096</f>
        <v>0</v>
      </c>
      <c r="G1098" s="25">
        <f>'101_transform'!H1096</f>
        <v>0</v>
      </c>
    </row>
    <row r="1099" spans="1:7" ht="15" x14ac:dyDescent="0.2">
      <c r="A1099" s="12" t="str">
        <f t="shared" si="17"/>
        <v>"БСТ-БАНК" АО (2883) 62001</v>
      </c>
      <c r="B1099" s="25" t="str">
        <f>'101_transform'!C1097</f>
        <v>"БСТ-БАНК" АО (2883)</v>
      </c>
      <c r="C1099" s="25" t="str">
        <f>'101_transform'!D1097</f>
        <v>62001   A  Долгосрочные активы, предназначенные для продажи</v>
      </c>
      <c r="D1099" s="25">
        <f>'101_transform'!E1097</f>
        <v>102030</v>
      </c>
      <c r="E1099" s="25">
        <f>'101_transform'!F1097</f>
        <v>0</v>
      </c>
      <c r="F1099" s="25">
        <f>'101_transform'!G1097</f>
        <v>94832</v>
      </c>
      <c r="G1099" s="25">
        <f>'101_transform'!H1097</f>
        <v>0</v>
      </c>
    </row>
    <row r="1100" spans="1:7" ht="15" x14ac:dyDescent="0.2">
      <c r="A1100" s="12" t="str">
        <f t="shared" si="17"/>
        <v>"БСТ-БАНК" АО (2883) 62002</v>
      </c>
      <c r="B1100" s="25" t="str">
        <f>'101_transform'!C1098</f>
        <v>"БСТ-БАНК" АО (2883)</v>
      </c>
      <c r="C1100" s="25" t="str">
        <f>'101_transform'!D1098</f>
        <v>62002   П  Резервы на возможные потери</v>
      </c>
      <c r="D1100" s="25">
        <f>'101_transform'!E1098</f>
        <v>0</v>
      </c>
      <c r="E1100" s="25">
        <f>'101_transform'!F1098</f>
        <v>0</v>
      </c>
      <c r="F1100" s="25">
        <f>'101_transform'!G1098</f>
        <v>0</v>
      </c>
      <c r="G1100" s="25">
        <f>'101_transform'!H1098</f>
        <v>0</v>
      </c>
    </row>
    <row r="1101" spans="1:7" ht="15" x14ac:dyDescent="0.2">
      <c r="A1101" s="12" t="str">
        <f t="shared" si="17"/>
        <v>"БСТ-БАНК" АО (2883) 62101</v>
      </c>
      <c r="B1101" s="25" t="str">
        <f>'101_transform'!C1099</f>
        <v>"БСТ-БАНК" АО (2883)</v>
      </c>
      <c r="C1101" s="25" t="str">
        <f>'101_transform'!D1099</f>
        <v>62101   A  Средства труда, полученные по договорам отступного, залога, назначение которых не определено</v>
      </c>
      <c r="D1101" s="25">
        <f>'101_transform'!E1099</f>
        <v>0</v>
      </c>
      <c r="E1101" s="25">
        <f>'101_transform'!F1099</f>
        <v>0</v>
      </c>
      <c r="F1101" s="25">
        <f>'101_transform'!G1099</f>
        <v>0</v>
      </c>
      <c r="G1101" s="25">
        <f>'101_transform'!H1099</f>
        <v>0</v>
      </c>
    </row>
    <row r="1102" spans="1:7" ht="15" x14ac:dyDescent="0.2">
      <c r="A1102" s="12" t="str">
        <f t="shared" si="17"/>
        <v>"БСТ-БАНК" АО (2883) 62102</v>
      </c>
      <c r="B1102" s="25" t="str">
        <f>'101_transform'!C1100</f>
        <v>"БСТ-БАНК" АО (2883)</v>
      </c>
      <c r="C1102" s="25" t="str">
        <f>'101_transform'!D1100</f>
        <v>62102   A  Предметы труда, полученные по договорам отступного, залога, назначение которых не определено</v>
      </c>
      <c r="D1102" s="25">
        <f>'101_transform'!E1100</f>
        <v>0</v>
      </c>
      <c r="E1102" s="25">
        <f>'101_transform'!F1100</f>
        <v>0</v>
      </c>
      <c r="F1102" s="25">
        <f>'101_transform'!G1100</f>
        <v>0</v>
      </c>
      <c r="G1102" s="25">
        <f>'101_transform'!H1100</f>
        <v>0</v>
      </c>
    </row>
    <row r="1103" spans="1:7" ht="15" x14ac:dyDescent="0.2">
      <c r="A1103" s="12" t="str">
        <f t="shared" si="17"/>
        <v>"БСТ-БАНК" АО (2883) 62103</v>
      </c>
      <c r="B1103" s="25" t="str">
        <f>'101_transform'!C1101</f>
        <v>"БСТ-БАНК" АО (2883)</v>
      </c>
      <c r="C1103" s="25" t="str">
        <f>'101_transform'!D1101</f>
        <v>62103   П  Резервы на возможные потери</v>
      </c>
      <c r="D1103" s="25">
        <f>'101_transform'!E1101</f>
        <v>0</v>
      </c>
      <c r="E1103" s="25">
        <f>'101_transform'!F1101</f>
        <v>0</v>
      </c>
      <c r="F1103" s="25">
        <f>'101_transform'!G1101</f>
        <v>0</v>
      </c>
      <c r="G1103" s="25">
        <f>'101_transform'!H1101</f>
        <v>0</v>
      </c>
    </row>
    <row r="1104" spans="1:7" ht="15" x14ac:dyDescent="0.2">
      <c r="A1104" s="12" t="str">
        <f t="shared" si="17"/>
        <v>АО "БКС Банк" (101) 60401</v>
      </c>
      <c r="B1104" s="25" t="str">
        <f>'101_transform'!C1102</f>
        <v>АО "БКС Банк" (101)</v>
      </c>
      <c r="C1104" s="25" t="str">
        <f>'101_transform'!D1102</f>
        <v>60401   A  Основные средства (кроме земли) (c 13.02.2018)_x000D_Категория 1- Здания и сооружения (до 31.12.2002)</v>
      </c>
      <c r="D1104" s="25">
        <f>'101_transform'!E1102</f>
        <v>316902</v>
      </c>
      <c r="E1104" s="25">
        <f>'101_transform'!F1102</f>
        <v>0</v>
      </c>
      <c r="F1104" s="25">
        <f>'101_transform'!G1102</f>
        <v>287615</v>
      </c>
      <c r="G1104" s="25">
        <f>'101_transform'!H1102</f>
        <v>0</v>
      </c>
    </row>
    <row r="1105" spans="1:7" ht="15" x14ac:dyDescent="0.2">
      <c r="A1105" s="12" t="str">
        <f t="shared" si="17"/>
        <v>АО "БКС Банк" (101) 60404</v>
      </c>
      <c r="B1105" s="25" t="str">
        <f>'101_transform'!C1103</f>
        <v>АО "БКС Банк" (101)</v>
      </c>
      <c r="C1105" s="25" t="str">
        <f>'101_transform'!D1103</f>
        <v>60404   A  Земля (c 13.02.2018)</v>
      </c>
      <c r="D1105" s="25">
        <f>'101_transform'!E1103</f>
        <v>3575</v>
      </c>
      <c r="E1105" s="25">
        <f>'101_transform'!F1103</f>
        <v>0</v>
      </c>
      <c r="F1105" s="25">
        <f>'101_transform'!G1103</f>
        <v>3575</v>
      </c>
      <c r="G1105" s="25">
        <f>'101_transform'!H1103</f>
        <v>0</v>
      </c>
    </row>
    <row r="1106" spans="1:7" ht="15" x14ac:dyDescent="0.2">
      <c r="A1106" s="12" t="str">
        <f t="shared" si="17"/>
        <v>АО "БКС Банк" (101) 60405</v>
      </c>
      <c r="B1106" s="25" t="str">
        <f>'101_transform'!C1104</f>
        <v>АО "БКС Банк" (101)</v>
      </c>
      <c r="C1106" s="25" t="str">
        <f>'101_transform'!D1104</f>
        <v>60405   П
A (до 31.01.2003)  Резервы на возможные потери (c 13.02.2018)
Долгосрочно арендуемые основные средства (до 31.01.2003)</v>
      </c>
      <c r="D1106" s="25">
        <f>'101_transform'!E1104</f>
        <v>0</v>
      </c>
      <c r="E1106" s="25">
        <f>'101_transform'!F1104</f>
        <v>0</v>
      </c>
      <c r="F1106" s="25">
        <f>'101_transform'!G1104</f>
        <v>0</v>
      </c>
      <c r="G1106" s="25">
        <f>'101_transform'!H1104</f>
        <v>0</v>
      </c>
    </row>
    <row r="1107" spans="1:7" ht="15" x14ac:dyDescent="0.2">
      <c r="A1107" s="12" t="str">
        <f t="shared" si="17"/>
        <v>АО "БКС Банк" (101) 60414</v>
      </c>
      <c r="B1107" s="25" t="str">
        <f>'101_transform'!C1105</f>
        <v>АО "БКС Банк" (101)</v>
      </c>
      <c r="C1107" s="25" t="str">
        <f>'101_transform'!D1105</f>
        <v>60414   П  Амортизация основных средств (кроме земли) (c 13.02.2018)</v>
      </c>
      <c r="D1107" s="25">
        <f>'101_transform'!E1105</f>
        <v>0</v>
      </c>
      <c r="E1107" s="25">
        <f>'101_transform'!F1105</f>
        <v>209284</v>
      </c>
      <c r="F1107" s="25">
        <f>'101_transform'!G1105</f>
        <v>0</v>
      </c>
      <c r="G1107" s="25">
        <f>'101_transform'!H1105</f>
        <v>190494</v>
      </c>
    </row>
    <row r="1108" spans="1:7" ht="15" x14ac:dyDescent="0.2">
      <c r="A1108" s="12" t="str">
        <f t="shared" si="17"/>
        <v>АО "БКС Банк" (101) 60415</v>
      </c>
      <c r="B1108" s="25" t="str">
        <f>'101_transform'!C1106</f>
        <v>АО "БКС Банк" (101)</v>
      </c>
      <c r="C1108" s="25" t="str">
        <f>'101_transform'!D1106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108" s="25">
        <f>'101_transform'!E1106</f>
        <v>0</v>
      </c>
      <c r="E1108" s="25">
        <f>'101_transform'!F1106</f>
        <v>0</v>
      </c>
      <c r="F1108" s="25">
        <f>'101_transform'!G1106</f>
        <v>0</v>
      </c>
      <c r="G1108" s="25">
        <f>'101_transform'!H1106</f>
        <v>0</v>
      </c>
    </row>
    <row r="1109" spans="1:7" ht="15" x14ac:dyDescent="0.2">
      <c r="A1109" s="12" t="str">
        <f t="shared" si="17"/>
        <v>АО "БКС Банк" (101) 61901</v>
      </c>
      <c r="B1109" s="25" t="str">
        <f>'101_transform'!C1107</f>
        <v>АО "БКС Банк" (101)</v>
      </c>
      <c r="C1109" s="25" t="str">
        <f>'101_transform'!D1107</f>
        <v>61901   A  Земля, временно неиспользуемая в основной деятельности</v>
      </c>
      <c r="D1109" s="25">
        <f>'101_transform'!E1107</f>
        <v>0</v>
      </c>
      <c r="E1109" s="25">
        <f>'101_transform'!F1107</f>
        <v>0</v>
      </c>
      <c r="F1109" s="25">
        <f>'101_transform'!G1107</f>
        <v>0</v>
      </c>
      <c r="G1109" s="25">
        <f>'101_transform'!H1107</f>
        <v>0</v>
      </c>
    </row>
    <row r="1110" spans="1:7" ht="15" x14ac:dyDescent="0.2">
      <c r="A1110" s="12" t="str">
        <f t="shared" si="17"/>
        <v>АО "БКС Банк" (101) 61902</v>
      </c>
      <c r="B1110" s="25" t="str">
        <f>'101_transform'!C1108</f>
        <v>АО "БКС Банк" (101)</v>
      </c>
      <c r="C1110" s="25" t="str">
        <f>'101_transform'!D1108</f>
        <v>61902   A  Земля, временно неиспользуемая в основной деятельности, переданная в аренду</v>
      </c>
      <c r="D1110" s="25">
        <f>'101_transform'!E1108</f>
        <v>0</v>
      </c>
      <c r="E1110" s="25">
        <f>'101_transform'!F1108</f>
        <v>0</v>
      </c>
      <c r="F1110" s="25">
        <f>'101_transform'!G1108</f>
        <v>0</v>
      </c>
      <c r="G1110" s="25">
        <f>'101_transform'!H1108</f>
        <v>0</v>
      </c>
    </row>
    <row r="1111" spans="1:7" ht="15" x14ac:dyDescent="0.2">
      <c r="A1111" s="12" t="str">
        <f t="shared" si="17"/>
        <v>АО "БКС Банк" (101) 61903</v>
      </c>
      <c r="B1111" s="25" t="str">
        <f>'101_transform'!C1109</f>
        <v>АО "БКС Банк" (101)</v>
      </c>
      <c r="C1111" s="25" t="str">
        <f>'101_transform'!D1109</f>
        <v>61903   A  Недвижимость (кроме земли), временно неиспользуемая в основной деятельности</v>
      </c>
      <c r="D1111" s="25">
        <f>'101_transform'!E1109</f>
        <v>0</v>
      </c>
      <c r="E1111" s="25">
        <f>'101_transform'!F1109</f>
        <v>0</v>
      </c>
      <c r="F1111" s="25">
        <f>'101_transform'!G1109</f>
        <v>0</v>
      </c>
      <c r="G1111" s="25">
        <f>'101_transform'!H1109</f>
        <v>0</v>
      </c>
    </row>
    <row r="1112" spans="1:7" ht="15" x14ac:dyDescent="0.2">
      <c r="A1112" s="12" t="str">
        <f t="shared" si="17"/>
        <v>АО "БКС Банк" (101) 61904</v>
      </c>
      <c r="B1112" s="25" t="str">
        <f>'101_transform'!C1110</f>
        <v>АО "БКС Банк" (101)</v>
      </c>
      <c r="C1112" s="25" t="str">
        <f>'101_transform'!D1110</f>
        <v>61904   A  Недвижимость (кроме земли), временно неиспользуемая в основной деятельности, переданная в аренду</v>
      </c>
      <c r="D1112" s="25">
        <f>'101_transform'!E1110</f>
        <v>0</v>
      </c>
      <c r="E1112" s="25">
        <f>'101_transform'!F1110</f>
        <v>0</v>
      </c>
      <c r="F1112" s="25">
        <f>'101_transform'!G1110</f>
        <v>0</v>
      </c>
      <c r="G1112" s="25">
        <f>'101_transform'!H1110</f>
        <v>0</v>
      </c>
    </row>
    <row r="1113" spans="1:7" ht="15" x14ac:dyDescent="0.2">
      <c r="A1113" s="12" t="str">
        <f t="shared" si="17"/>
        <v>АО "БКС Банк" (101) 61905</v>
      </c>
      <c r="B1113" s="25" t="str">
        <f>'101_transform'!C1111</f>
        <v>АО "БКС Банк" (101)</v>
      </c>
      <c r="C1113" s="25" t="str">
        <f>'101_transform'!D1111</f>
        <v>61905   A  Земля, временно неиспользуемая в основной деятельности, учитываемая по справедливой стоимости</v>
      </c>
      <c r="D1113" s="25">
        <f>'101_transform'!E1111</f>
        <v>0</v>
      </c>
      <c r="E1113" s="25">
        <f>'101_transform'!F1111</f>
        <v>0</v>
      </c>
      <c r="F1113" s="25">
        <f>'101_transform'!G1111</f>
        <v>0</v>
      </c>
      <c r="G1113" s="25">
        <f>'101_transform'!H1111</f>
        <v>0</v>
      </c>
    </row>
    <row r="1114" spans="1:7" ht="15" x14ac:dyDescent="0.2">
      <c r="A1114" s="12" t="str">
        <f t="shared" si="17"/>
        <v>АО "БКС Банк" (101) 61906</v>
      </c>
      <c r="B1114" s="25" t="str">
        <f>'101_transform'!C1112</f>
        <v>АО "БКС Банк" (101)</v>
      </c>
      <c r="C1114" s="25" t="str">
        <f>'101_transform'!D1112</f>
        <v>61906   A  Земля, временно неиспользуемая в основной деятельности, учитываемая по справедливой стоимости, переданная в аренду</v>
      </c>
      <c r="D1114" s="25">
        <f>'101_transform'!E1112</f>
        <v>0</v>
      </c>
      <c r="E1114" s="25">
        <f>'101_transform'!F1112</f>
        <v>0</v>
      </c>
      <c r="F1114" s="25">
        <f>'101_transform'!G1112</f>
        <v>0</v>
      </c>
      <c r="G1114" s="25">
        <f>'101_transform'!H1112</f>
        <v>0</v>
      </c>
    </row>
    <row r="1115" spans="1:7" ht="15" x14ac:dyDescent="0.2">
      <c r="A1115" s="12" t="str">
        <f t="shared" si="17"/>
        <v>АО "БКС Банк" (101) 61907</v>
      </c>
      <c r="B1115" s="25" t="str">
        <f>'101_transform'!C1113</f>
        <v>АО "БКС Банк" (101)</v>
      </c>
      <c r="C1115" s="25" t="str">
        <f>'101_transform'!D1113</f>
        <v>61907   A  Недвижимость (кроме земли), временно неиспользуемая в основной деятельности, учитываемая по справедливой стоимости</v>
      </c>
      <c r="D1115" s="25">
        <f>'101_transform'!E1113</f>
        <v>0</v>
      </c>
      <c r="E1115" s="25">
        <f>'101_transform'!F1113</f>
        <v>0</v>
      </c>
      <c r="F1115" s="25">
        <f>'101_transform'!G1113</f>
        <v>0</v>
      </c>
      <c r="G1115" s="25">
        <f>'101_transform'!H1113</f>
        <v>0</v>
      </c>
    </row>
    <row r="1116" spans="1:7" ht="15" x14ac:dyDescent="0.2">
      <c r="A1116" s="12" t="str">
        <f t="shared" si="17"/>
        <v>АО "БКС Банк" (101) 61908</v>
      </c>
      <c r="B1116" s="25" t="str">
        <f>'101_transform'!C1114</f>
        <v>АО "БКС Банк" (101)</v>
      </c>
      <c r="C1116" s="25" t="str">
        <f>'101_transform'!D1114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116" s="25">
        <f>'101_transform'!E1114</f>
        <v>0</v>
      </c>
      <c r="E1116" s="25">
        <f>'101_transform'!F1114</f>
        <v>0</v>
      </c>
      <c r="F1116" s="25">
        <f>'101_transform'!G1114</f>
        <v>0</v>
      </c>
      <c r="G1116" s="25">
        <f>'101_transform'!H1114</f>
        <v>0</v>
      </c>
    </row>
    <row r="1117" spans="1:7" ht="15" x14ac:dyDescent="0.2">
      <c r="A1117" s="12" t="str">
        <f t="shared" si="17"/>
        <v>АО "БКС Банк" (101) 61909</v>
      </c>
      <c r="B1117" s="25" t="str">
        <f>'101_transform'!C1115</f>
        <v>АО "БКС Банк" (101)</v>
      </c>
      <c r="C1117" s="25" t="str">
        <f>'101_transform'!D1115</f>
        <v>61909   П  Амортизация недвижимости (кроме земли), временно неиспользуемой в основной деятельности</v>
      </c>
      <c r="D1117" s="25">
        <f>'101_transform'!E1115</f>
        <v>0</v>
      </c>
      <c r="E1117" s="25">
        <f>'101_transform'!F1115</f>
        <v>0</v>
      </c>
      <c r="F1117" s="25">
        <f>'101_transform'!G1115</f>
        <v>0</v>
      </c>
      <c r="G1117" s="25">
        <f>'101_transform'!H1115</f>
        <v>0</v>
      </c>
    </row>
    <row r="1118" spans="1:7" ht="15" x14ac:dyDescent="0.2">
      <c r="A1118" s="12" t="str">
        <f t="shared" si="17"/>
        <v>АО "БКС Банк" (101) 61910</v>
      </c>
      <c r="B1118" s="25" t="str">
        <f>'101_transform'!C1116</f>
        <v>АО "БКС Банк" (101)</v>
      </c>
      <c r="C1118" s="25" t="str">
        <f>'101_transform'!D1116</f>
        <v>61910   П  Амортизация недвижимости (кроме земли), временно неиспользуемой в основной деятельности, переданной в аренду</v>
      </c>
      <c r="D1118" s="25">
        <f>'101_transform'!E1116</f>
        <v>0</v>
      </c>
      <c r="E1118" s="25">
        <f>'101_transform'!F1116</f>
        <v>0</v>
      </c>
      <c r="F1118" s="25">
        <f>'101_transform'!G1116</f>
        <v>0</v>
      </c>
      <c r="G1118" s="25">
        <f>'101_transform'!H1116</f>
        <v>0</v>
      </c>
    </row>
    <row r="1119" spans="1:7" ht="15" x14ac:dyDescent="0.2">
      <c r="A1119" s="12" t="str">
        <f t="shared" si="17"/>
        <v>АО "БКС Банк" (101) 61911</v>
      </c>
      <c r="B1119" s="25" t="str">
        <f>'101_transform'!C1117</f>
        <v>АО "БКС Банк" (101)</v>
      </c>
      <c r="C1119" s="25" t="str">
        <f>'101_transform'!D1117</f>
        <v>61911   A  Вложения в сооружение (строительство) объектов недвижимости, временно неиспользуемой в основной деятельности</v>
      </c>
      <c r="D1119" s="25">
        <f>'101_transform'!E1117</f>
        <v>0</v>
      </c>
      <c r="E1119" s="25">
        <f>'101_transform'!F1117</f>
        <v>0</v>
      </c>
      <c r="F1119" s="25">
        <f>'101_transform'!G1117</f>
        <v>0</v>
      </c>
      <c r="G1119" s="25">
        <f>'101_transform'!H1117</f>
        <v>0</v>
      </c>
    </row>
    <row r="1120" spans="1:7" ht="15" x14ac:dyDescent="0.2">
      <c r="A1120" s="12" t="str">
        <f t="shared" si="17"/>
        <v>АО "БКС Банк" (101) 61912</v>
      </c>
      <c r="B1120" s="25" t="str">
        <f>'101_transform'!C1118</f>
        <v>АО "БКС Банк" (101)</v>
      </c>
      <c r="C1120" s="25" t="str">
        <f>'101_transform'!D1118</f>
        <v>61912   П  Резервы на возможные потери</v>
      </c>
      <c r="D1120" s="25">
        <f>'101_transform'!E1118</f>
        <v>0</v>
      </c>
      <c r="E1120" s="25">
        <f>'101_transform'!F1118</f>
        <v>0</v>
      </c>
      <c r="F1120" s="25">
        <f>'101_transform'!G1118</f>
        <v>0</v>
      </c>
      <c r="G1120" s="25">
        <f>'101_transform'!H1118</f>
        <v>0</v>
      </c>
    </row>
    <row r="1121" spans="1:7" ht="15" x14ac:dyDescent="0.2">
      <c r="A1121" s="12" t="str">
        <f t="shared" si="17"/>
        <v>АО "БКС Банк" (101) 62001</v>
      </c>
      <c r="B1121" s="25" t="str">
        <f>'101_transform'!C1119</f>
        <v>АО "БКС Банк" (101)</v>
      </c>
      <c r="C1121" s="25" t="str">
        <f>'101_transform'!D1119</f>
        <v>62001   A  Долгосрочные активы, предназначенные для продажи</v>
      </c>
      <c r="D1121" s="25">
        <f>'101_transform'!E1119</f>
        <v>0</v>
      </c>
      <c r="E1121" s="25">
        <f>'101_transform'!F1119</f>
        <v>0</v>
      </c>
      <c r="F1121" s="25">
        <f>'101_transform'!G1119</f>
        <v>0</v>
      </c>
      <c r="G1121" s="25">
        <f>'101_transform'!H1119</f>
        <v>0</v>
      </c>
    </row>
    <row r="1122" spans="1:7" ht="15" x14ac:dyDescent="0.2">
      <c r="A1122" s="12" t="str">
        <f t="shared" si="17"/>
        <v>АО "БКС Банк" (101) 62002</v>
      </c>
      <c r="B1122" s="25" t="str">
        <f>'101_transform'!C1120</f>
        <v>АО "БКС Банк" (101)</v>
      </c>
      <c r="C1122" s="25" t="str">
        <f>'101_transform'!D1120</f>
        <v>62002   П  Резервы на возможные потери</v>
      </c>
      <c r="D1122" s="25">
        <f>'101_transform'!E1120</f>
        <v>0</v>
      </c>
      <c r="E1122" s="25">
        <f>'101_transform'!F1120</f>
        <v>0</v>
      </c>
      <c r="F1122" s="25">
        <f>'101_transform'!G1120</f>
        <v>0</v>
      </c>
      <c r="G1122" s="25">
        <f>'101_transform'!H1120</f>
        <v>0</v>
      </c>
    </row>
    <row r="1123" spans="1:7" ht="15" x14ac:dyDescent="0.2">
      <c r="A1123" s="12" t="str">
        <f t="shared" si="17"/>
        <v>АО "БКС Банк" (101) 62101</v>
      </c>
      <c r="B1123" s="25" t="str">
        <f>'101_transform'!C1121</f>
        <v>АО "БКС Банк" (101)</v>
      </c>
      <c r="C1123" s="25" t="str">
        <f>'101_transform'!D1121</f>
        <v>62101   A  Средства труда, полученные по договорам отступного, залога, назначение которых не определено</v>
      </c>
      <c r="D1123" s="25">
        <f>'101_transform'!E1121</f>
        <v>0</v>
      </c>
      <c r="E1123" s="25">
        <f>'101_transform'!F1121</f>
        <v>0</v>
      </c>
      <c r="F1123" s="25">
        <f>'101_transform'!G1121</f>
        <v>0</v>
      </c>
      <c r="G1123" s="25">
        <f>'101_transform'!H1121</f>
        <v>0</v>
      </c>
    </row>
    <row r="1124" spans="1:7" ht="15" x14ac:dyDescent="0.2">
      <c r="A1124" s="12" t="str">
        <f t="shared" si="17"/>
        <v>АО "БКС Банк" (101) 62102</v>
      </c>
      <c r="B1124" s="25" t="str">
        <f>'101_transform'!C1122</f>
        <v>АО "БКС Банк" (101)</v>
      </c>
      <c r="C1124" s="25" t="str">
        <f>'101_transform'!D1122</f>
        <v>62102   A  Предметы труда, полученные по договорам отступного, залога, назначение которых не определено</v>
      </c>
      <c r="D1124" s="25">
        <f>'101_transform'!E1122</f>
        <v>0</v>
      </c>
      <c r="E1124" s="25">
        <f>'101_transform'!F1122</f>
        <v>0</v>
      </c>
      <c r="F1124" s="25">
        <f>'101_transform'!G1122</f>
        <v>0</v>
      </c>
      <c r="G1124" s="25">
        <f>'101_transform'!H1122</f>
        <v>0</v>
      </c>
    </row>
    <row r="1125" spans="1:7" ht="15" x14ac:dyDescent="0.2">
      <c r="A1125" s="12" t="str">
        <f t="shared" si="17"/>
        <v>АО "БКС Банк" (101) 62103</v>
      </c>
      <c r="B1125" s="25" t="str">
        <f>'101_transform'!C1123</f>
        <v>АО "БКС Банк" (101)</v>
      </c>
      <c r="C1125" s="25" t="str">
        <f>'101_transform'!D1123</f>
        <v>62103   П  Резервы на возможные потери</v>
      </c>
      <c r="D1125" s="25">
        <f>'101_transform'!E1123</f>
        <v>0</v>
      </c>
      <c r="E1125" s="25">
        <f>'101_transform'!F1123</f>
        <v>0</v>
      </c>
      <c r="F1125" s="25">
        <f>'101_transform'!G1123</f>
        <v>0</v>
      </c>
      <c r="G1125" s="25">
        <f>'101_transform'!H1123</f>
        <v>0</v>
      </c>
    </row>
    <row r="1126" spans="1:7" ht="15" x14ac:dyDescent="0.2">
      <c r="A1126" s="12" t="str">
        <f t="shared" si="17"/>
        <v>ООО "Бланк банк" (2368) 60401</v>
      </c>
      <c r="B1126" s="25" t="str">
        <f>'101_transform'!C1124</f>
        <v>ООО "Бланк банк" (2368)</v>
      </c>
      <c r="C1126" s="25" t="str">
        <f>'101_transform'!D1124</f>
        <v>60401   A  Основные средства (кроме земли) (c 13.02.2018)_x000D_Категория 1- Здания и сооружения (до 31.12.2002)</v>
      </c>
      <c r="D1126" s="25">
        <f>'101_transform'!E1124</f>
        <v>23618</v>
      </c>
      <c r="E1126" s="25">
        <f>'101_transform'!F1124</f>
        <v>0</v>
      </c>
      <c r="F1126" s="25">
        <f>'101_transform'!G1124</f>
        <v>26301</v>
      </c>
      <c r="G1126" s="25">
        <f>'101_transform'!H1124</f>
        <v>0</v>
      </c>
    </row>
    <row r="1127" spans="1:7" ht="15" x14ac:dyDescent="0.2">
      <c r="A1127" s="12" t="str">
        <f t="shared" si="17"/>
        <v>ООО "Бланк банк" (2368) 60404</v>
      </c>
      <c r="B1127" s="25" t="str">
        <f>'101_transform'!C1125</f>
        <v>ООО "Бланк банк" (2368)</v>
      </c>
      <c r="C1127" s="25" t="str">
        <f>'101_transform'!D1125</f>
        <v>60404   A  Земля (c 13.02.2018)</v>
      </c>
      <c r="D1127" s="25">
        <f>'101_transform'!E1125</f>
        <v>0</v>
      </c>
      <c r="E1127" s="25">
        <f>'101_transform'!F1125</f>
        <v>0</v>
      </c>
      <c r="F1127" s="25">
        <f>'101_transform'!G1125</f>
        <v>0</v>
      </c>
      <c r="G1127" s="25">
        <f>'101_transform'!H1125</f>
        <v>0</v>
      </c>
    </row>
    <row r="1128" spans="1:7" ht="15" x14ac:dyDescent="0.2">
      <c r="A1128" s="12" t="str">
        <f t="shared" si="17"/>
        <v>ООО "Бланк банк" (2368) 60405</v>
      </c>
      <c r="B1128" s="25" t="str">
        <f>'101_transform'!C1126</f>
        <v>ООО "Бланк банк" (2368)</v>
      </c>
      <c r="C1128" s="25" t="str">
        <f>'101_transform'!D1126</f>
        <v>60405   П
A (до 31.01.2003)  Резервы на возможные потери (c 13.02.2018)
Долгосрочно арендуемые основные средства (до 31.01.2003)</v>
      </c>
      <c r="D1128" s="25">
        <f>'101_transform'!E1126</f>
        <v>0</v>
      </c>
      <c r="E1128" s="25">
        <f>'101_transform'!F1126</f>
        <v>0</v>
      </c>
      <c r="F1128" s="25">
        <f>'101_transform'!G1126</f>
        <v>0</v>
      </c>
      <c r="G1128" s="25">
        <f>'101_transform'!H1126</f>
        <v>0</v>
      </c>
    </row>
    <row r="1129" spans="1:7" ht="15" x14ac:dyDescent="0.2">
      <c r="A1129" s="12" t="str">
        <f t="shared" si="17"/>
        <v>ООО "Бланк банк" (2368) 60414</v>
      </c>
      <c r="B1129" s="25" t="str">
        <f>'101_transform'!C1127</f>
        <v>ООО "Бланк банк" (2368)</v>
      </c>
      <c r="C1129" s="25" t="str">
        <f>'101_transform'!D1127</f>
        <v>60414   П  Амортизация основных средств (кроме земли) (c 13.02.2018)</v>
      </c>
      <c r="D1129" s="25">
        <f>'101_transform'!E1127</f>
        <v>0</v>
      </c>
      <c r="E1129" s="25">
        <f>'101_transform'!F1127</f>
        <v>16254</v>
      </c>
      <c r="F1129" s="25">
        <f>'101_transform'!G1127</f>
        <v>0</v>
      </c>
      <c r="G1129" s="25">
        <f>'101_transform'!H1127</f>
        <v>17931</v>
      </c>
    </row>
    <row r="1130" spans="1:7" ht="15" x14ac:dyDescent="0.2">
      <c r="A1130" s="12" t="str">
        <f t="shared" si="17"/>
        <v>ООО "Бланк банк" (2368) 60415</v>
      </c>
      <c r="B1130" s="25" t="str">
        <f>'101_transform'!C1128</f>
        <v>ООО "Бланк банк" (2368)</v>
      </c>
      <c r="C1130" s="25" t="str">
        <f>'101_transform'!D1128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130" s="25">
        <f>'101_transform'!E1128</f>
        <v>0</v>
      </c>
      <c r="E1130" s="25">
        <f>'101_transform'!F1128</f>
        <v>0</v>
      </c>
      <c r="F1130" s="25">
        <f>'101_transform'!G1128</f>
        <v>0</v>
      </c>
      <c r="G1130" s="25">
        <f>'101_transform'!H1128</f>
        <v>0</v>
      </c>
    </row>
    <row r="1131" spans="1:7" ht="15" x14ac:dyDescent="0.2">
      <c r="A1131" s="12" t="str">
        <f t="shared" si="17"/>
        <v>ООО "Бланк банк" (2368) 61901</v>
      </c>
      <c r="B1131" s="25" t="str">
        <f>'101_transform'!C1129</f>
        <v>ООО "Бланк банк" (2368)</v>
      </c>
      <c r="C1131" s="25" t="str">
        <f>'101_transform'!D1129</f>
        <v>61901   A  Земля, временно неиспользуемая в основной деятельности</v>
      </c>
      <c r="D1131" s="25">
        <f>'101_transform'!E1129</f>
        <v>0</v>
      </c>
      <c r="E1131" s="25">
        <f>'101_transform'!F1129</f>
        <v>0</v>
      </c>
      <c r="F1131" s="25">
        <f>'101_transform'!G1129</f>
        <v>0</v>
      </c>
      <c r="G1131" s="25">
        <f>'101_transform'!H1129</f>
        <v>0</v>
      </c>
    </row>
    <row r="1132" spans="1:7" ht="15" x14ac:dyDescent="0.2">
      <c r="A1132" s="12" t="str">
        <f t="shared" si="17"/>
        <v>ООО "Бланк банк" (2368) 61902</v>
      </c>
      <c r="B1132" s="25" t="str">
        <f>'101_transform'!C1130</f>
        <v>ООО "Бланк банк" (2368)</v>
      </c>
      <c r="C1132" s="25" t="str">
        <f>'101_transform'!D1130</f>
        <v>61902   A  Земля, временно неиспользуемая в основной деятельности, переданная в аренду</v>
      </c>
      <c r="D1132" s="25">
        <f>'101_transform'!E1130</f>
        <v>0</v>
      </c>
      <c r="E1132" s="25">
        <f>'101_transform'!F1130</f>
        <v>0</v>
      </c>
      <c r="F1132" s="25">
        <f>'101_transform'!G1130</f>
        <v>0</v>
      </c>
      <c r="G1132" s="25">
        <f>'101_transform'!H1130</f>
        <v>0</v>
      </c>
    </row>
    <row r="1133" spans="1:7" ht="15" x14ac:dyDescent="0.2">
      <c r="A1133" s="12" t="str">
        <f t="shared" si="17"/>
        <v>ООО "Бланк банк" (2368) 61903</v>
      </c>
      <c r="B1133" s="25" t="str">
        <f>'101_transform'!C1131</f>
        <v>ООО "Бланк банк" (2368)</v>
      </c>
      <c r="C1133" s="25" t="str">
        <f>'101_transform'!D1131</f>
        <v>61903   A  Недвижимость (кроме земли), временно неиспользуемая в основной деятельности</v>
      </c>
      <c r="D1133" s="25">
        <f>'101_transform'!E1131</f>
        <v>0</v>
      </c>
      <c r="E1133" s="25">
        <f>'101_transform'!F1131</f>
        <v>0</v>
      </c>
      <c r="F1133" s="25">
        <f>'101_transform'!G1131</f>
        <v>0</v>
      </c>
      <c r="G1133" s="25">
        <f>'101_transform'!H1131</f>
        <v>0</v>
      </c>
    </row>
    <row r="1134" spans="1:7" ht="15" x14ac:dyDescent="0.2">
      <c r="A1134" s="12" t="str">
        <f t="shared" si="17"/>
        <v>ООО "Бланк банк" (2368) 61904</v>
      </c>
      <c r="B1134" s="25" t="str">
        <f>'101_transform'!C1132</f>
        <v>ООО "Бланк банк" (2368)</v>
      </c>
      <c r="C1134" s="25" t="str">
        <f>'101_transform'!D1132</f>
        <v>61904   A  Недвижимость (кроме земли), временно неиспользуемая в основной деятельности, переданная в аренду</v>
      </c>
      <c r="D1134" s="25">
        <f>'101_transform'!E1132</f>
        <v>0</v>
      </c>
      <c r="E1134" s="25">
        <f>'101_transform'!F1132</f>
        <v>0</v>
      </c>
      <c r="F1134" s="25">
        <f>'101_transform'!G1132</f>
        <v>0</v>
      </c>
      <c r="G1134" s="25">
        <f>'101_transform'!H1132</f>
        <v>0</v>
      </c>
    </row>
    <row r="1135" spans="1:7" ht="15" x14ac:dyDescent="0.2">
      <c r="A1135" s="12" t="str">
        <f t="shared" si="17"/>
        <v>ООО "Бланк банк" (2368) 61905</v>
      </c>
      <c r="B1135" s="25" t="str">
        <f>'101_transform'!C1133</f>
        <v>ООО "Бланк банк" (2368)</v>
      </c>
      <c r="C1135" s="25" t="str">
        <f>'101_transform'!D1133</f>
        <v>61905   A  Земля, временно неиспользуемая в основной деятельности, учитываемая по справедливой стоимости</v>
      </c>
      <c r="D1135" s="25">
        <f>'101_transform'!E1133</f>
        <v>0</v>
      </c>
      <c r="E1135" s="25">
        <f>'101_transform'!F1133</f>
        <v>0</v>
      </c>
      <c r="F1135" s="25">
        <f>'101_transform'!G1133</f>
        <v>0</v>
      </c>
      <c r="G1135" s="25">
        <f>'101_transform'!H1133</f>
        <v>0</v>
      </c>
    </row>
    <row r="1136" spans="1:7" ht="15" x14ac:dyDescent="0.2">
      <c r="A1136" s="12" t="str">
        <f t="shared" si="17"/>
        <v>ООО "Бланк банк" (2368) 61906</v>
      </c>
      <c r="B1136" s="25" t="str">
        <f>'101_transform'!C1134</f>
        <v>ООО "Бланк банк" (2368)</v>
      </c>
      <c r="C1136" s="25" t="str">
        <f>'101_transform'!D1134</f>
        <v>61906   A  Земля, временно неиспользуемая в основной деятельности, учитываемая по справедливой стоимости, переданная в аренду</v>
      </c>
      <c r="D1136" s="25">
        <f>'101_transform'!E1134</f>
        <v>0</v>
      </c>
      <c r="E1136" s="25">
        <f>'101_transform'!F1134</f>
        <v>0</v>
      </c>
      <c r="F1136" s="25">
        <f>'101_transform'!G1134</f>
        <v>0</v>
      </c>
      <c r="G1136" s="25">
        <f>'101_transform'!H1134</f>
        <v>0</v>
      </c>
    </row>
    <row r="1137" spans="1:7" ht="15" x14ac:dyDescent="0.2">
      <c r="A1137" s="12" t="str">
        <f t="shared" si="17"/>
        <v>ООО "Бланк банк" (2368) 61907</v>
      </c>
      <c r="B1137" s="25" t="str">
        <f>'101_transform'!C1135</f>
        <v>ООО "Бланк банк" (2368)</v>
      </c>
      <c r="C1137" s="25" t="str">
        <f>'101_transform'!D1135</f>
        <v>61907   A  Недвижимость (кроме земли), временно неиспользуемая в основной деятельности, учитываемая по справедливой стоимости</v>
      </c>
      <c r="D1137" s="25">
        <f>'101_transform'!E1135</f>
        <v>0</v>
      </c>
      <c r="E1137" s="25">
        <f>'101_transform'!F1135</f>
        <v>0</v>
      </c>
      <c r="F1137" s="25">
        <f>'101_transform'!G1135</f>
        <v>0</v>
      </c>
      <c r="G1137" s="25">
        <f>'101_transform'!H1135</f>
        <v>0</v>
      </c>
    </row>
    <row r="1138" spans="1:7" ht="15" x14ac:dyDescent="0.2">
      <c r="A1138" s="12" t="str">
        <f t="shared" si="17"/>
        <v>ООО "Бланк банк" (2368) 61908</v>
      </c>
      <c r="B1138" s="25" t="str">
        <f>'101_transform'!C1136</f>
        <v>ООО "Бланк банк" (2368)</v>
      </c>
      <c r="C1138" s="25" t="str">
        <f>'101_transform'!D1136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138" s="25">
        <f>'101_transform'!E1136</f>
        <v>0</v>
      </c>
      <c r="E1138" s="25">
        <f>'101_transform'!F1136</f>
        <v>0</v>
      </c>
      <c r="F1138" s="25">
        <f>'101_transform'!G1136</f>
        <v>0</v>
      </c>
      <c r="G1138" s="25">
        <f>'101_transform'!H1136</f>
        <v>0</v>
      </c>
    </row>
    <row r="1139" spans="1:7" ht="15" x14ac:dyDescent="0.2">
      <c r="A1139" s="12" t="str">
        <f t="shared" si="17"/>
        <v>ООО "Бланк банк" (2368) 61909</v>
      </c>
      <c r="B1139" s="25" t="str">
        <f>'101_transform'!C1137</f>
        <v>ООО "Бланк банк" (2368)</v>
      </c>
      <c r="C1139" s="25" t="str">
        <f>'101_transform'!D1137</f>
        <v>61909   П  Амортизация недвижимости (кроме земли), временно неиспользуемой в основной деятельности</v>
      </c>
      <c r="D1139" s="25">
        <f>'101_transform'!E1137</f>
        <v>0</v>
      </c>
      <c r="E1139" s="25">
        <f>'101_transform'!F1137</f>
        <v>0</v>
      </c>
      <c r="F1139" s="25">
        <f>'101_transform'!G1137</f>
        <v>0</v>
      </c>
      <c r="G1139" s="25">
        <f>'101_transform'!H1137</f>
        <v>0</v>
      </c>
    </row>
    <row r="1140" spans="1:7" ht="15" x14ac:dyDescent="0.2">
      <c r="A1140" s="12" t="str">
        <f t="shared" si="17"/>
        <v>ООО "Бланк банк" (2368) 61910</v>
      </c>
      <c r="B1140" s="25" t="str">
        <f>'101_transform'!C1138</f>
        <v>ООО "Бланк банк" (2368)</v>
      </c>
      <c r="C1140" s="25" t="str">
        <f>'101_transform'!D1138</f>
        <v>61910   П  Амортизация недвижимости (кроме земли), временно неиспользуемой в основной деятельности, переданной в аренду</v>
      </c>
      <c r="D1140" s="25">
        <f>'101_transform'!E1138</f>
        <v>0</v>
      </c>
      <c r="E1140" s="25">
        <f>'101_transform'!F1138</f>
        <v>0</v>
      </c>
      <c r="F1140" s="25">
        <f>'101_transform'!G1138</f>
        <v>0</v>
      </c>
      <c r="G1140" s="25">
        <f>'101_transform'!H1138</f>
        <v>0</v>
      </c>
    </row>
    <row r="1141" spans="1:7" ht="15" x14ac:dyDescent="0.2">
      <c r="A1141" s="12" t="str">
        <f t="shared" si="17"/>
        <v>ООО "Бланк банк" (2368) 61911</v>
      </c>
      <c r="B1141" s="25" t="str">
        <f>'101_transform'!C1139</f>
        <v>ООО "Бланк банк" (2368)</v>
      </c>
      <c r="C1141" s="25" t="str">
        <f>'101_transform'!D1139</f>
        <v>61911   A  Вложения в сооружение (строительство) объектов недвижимости, временно неиспользуемой в основной деятельности</v>
      </c>
      <c r="D1141" s="25">
        <f>'101_transform'!E1139</f>
        <v>0</v>
      </c>
      <c r="E1141" s="25">
        <f>'101_transform'!F1139</f>
        <v>0</v>
      </c>
      <c r="F1141" s="25">
        <f>'101_transform'!G1139</f>
        <v>0</v>
      </c>
      <c r="G1141" s="25">
        <f>'101_transform'!H1139</f>
        <v>0</v>
      </c>
    </row>
    <row r="1142" spans="1:7" ht="15" x14ac:dyDescent="0.2">
      <c r="A1142" s="12" t="str">
        <f t="shared" si="17"/>
        <v>ООО "Бланк банк" (2368) 61912</v>
      </c>
      <c r="B1142" s="25" t="str">
        <f>'101_transform'!C1140</f>
        <v>ООО "Бланк банк" (2368)</v>
      </c>
      <c r="C1142" s="25" t="str">
        <f>'101_transform'!D1140</f>
        <v>61912   П  Резервы на возможные потери</v>
      </c>
      <c r="D1142" s="25">
        <f>'101_transform'!E1140</f>
        <v>0</v>
      </c>
      <c r="E1142" s="25">
        <f>'101_transform'!F1140</f>
        <v>0</v>
      </c>
      <c r="F1142" s="25">
        <f>'101_transform'!G1140</f>
        <v>0</v>
      </c>
      <c r="G1142" s="25">
        <f>'101_transform'!H1140</f>
        <v>0</v>
      </c>
    </row>
    <row r="1143" spans="1:7" ht="15" x14ac:dyDescent="0.2">
      <c r="A1143" s="12" t="str">
        <f t="shared" si="17"/>
        <v>ООО "Бланк банк" (2368) 62001</v>
      </c>
      <c r="B1143" s="25" t="str">
        <f>'101_transform'!C1141</f>
        <v>ООО "Бланк банк" (2368)</v>
      </c>
      <c r="C1143" s="25" t="str">
        <f>'101_transform'!D1141</f>
        <v>62001   A  Долгосрочные активы, предназначенные для продажи</v>
      </c>
      <c r="D1143" s="25">
        <f>'101_transform'!E1141</f>
        <v>0</v>
      </c>
      <c r="E1143" s="25">
        <f>'101_transform'!F1141</f>
        <v>0</v>
      </c>
      <c r="F1143" s="25">
        <f>'101_transform'!G1141</f>
        <v>0</v>
      </c>
      <c r="G1143" s="25">
        <f>'101_transform'!H1141</f>
        <v>0</v>
      </c>
    </row>
    <row r="1144" spans="1:7" ht="15" x14ac:dyDescent="0.2">
      <c r="A1144" s="12" t="str">
        <f t="shared" si="17"/>
        <v>ООО "Бланк банк" (2368) 62002</v>
      </c>
      <c r="B1144" s="25" t="str">
        <f>'101_transform'!C1142</f>
        <v>ООО "Бланк банк" (2368)</v>
      </c>
      <c r="C1144" s="25" t="str">
        <f>'101_transform'!D1142</f>
        <v>62002   П  Резервы на возможные потери</v>
      </c>
      <c r="D1144" s="25">
        <f>'101_transform'!E1142</f>
        <v>0</v>
      </c>
      <c r="E1144" s="25">
        <f>'101_transform'!F1142</f>
        <v>0</v>
      </c>
      <c r="F1144" s="25">
        <f>'101_transform'!G1142</f>
        <v>0</v>
      </c>
      <c r="G1144" s="25">
        <f>'101_transform'!H1142</f>
        <v>0</v>
      </c>
    </row>
    <row r="1145" spans="1:7" ht="15" x14ac:dyDescent="0.2">
      <c r="A1145" s="12" t="str">
        <f t="shared" si="17"/>
        <v>ООО "Бланк банк" (2368) 62101</v>
      </c>
      <c r="B1145" s="25" t="str">
        <f>'101_transform'!C1143</f>
        <v>ООО "Бланк банк" (2368)</v>
      </c>
      <c r="C1145" s="25" t="str">
        <f>'101_transform'!D1143</f>
        <v>62101   A  Средства труда, полученные по договорам отступного, залога, назначение которых не определено</v>
      </c>
      <c r="D1145" s="25">
        <f>'101_transform'!E1143</f>
        <v>0</v>
      </c>
      <c r="E1145" s="25">
        <f>'101_transform'!F1143</f>
        <v>0</v>
      </c>
      <c r="F1145" s="25">
        <f>'101_transform'!G1143</f>
        <v>0</v>
      </c>
      <c r="G1145" s="25">
        <f>'101_transform'!H1143</f>
        <v>0</v>
      </c>
    </row>
    <row r="1146" spans="1:7" ht="15" x14ac:dyDescent="0.2">
      <c r="A1146" s="12" t="str">
        <f t="shared" si="17"/>
        <v>ООО "Бланк банк" (2368) 62102</v>
      </c>
      <c r="B1146" s="25" t="str">
        <f>'101_transform'!C1144</f>
        <v>ООО "Бланк банк" (2368)</v>
      </c>
      <c r="C1146" s="25" t="str">
        <f>'101_transform'!D1144</f>
        <v>62102   A  Предметы труда, полученные по договорам отступного, залога, назначение которых не определено</v>
      </c>
      <c r="D1146" s="25">
        <f>'101_transform'!E1144</f>
        <v>0</v>
      </c>
      <c r="E1146" s="25">
        <f>'101_transform'!F1144</f>
        <v>0</v>
      </c>
      <c r="F1146" s="25">
        <f>'101_transform'!G1144</f>
        <v>0</v>
      </c>
      <c r="G1146" s="25">
        <f>'101_transform'!H1144</f>
        <v>0</v>
      </c>
    </row>
    <row r="1147" spans="1:7" ht="15" x14ac:dyDescent="0.2">
      <c r="A1147" s="12" t="str">
        <f t="shared" si="17"/>
        <v>ООО "Бланк банк" (2368) 62103</v>
      </c>
      <c r="B1147" s="25" t="str">
        <f>'101_transform'!C1145</f>
        <v>ООО "Бланк банк" (2368)</v>
      </c>
      <c r="C1147" s="25" t="str">
        <f>'101_transform'!D1145</f>
        <v>62103   П  Резервы на возможные потери</v>
      </c>
      <c r="D1147" s="25">
        <f>'101_transform'!E1145</f>
        <v>0</v>
      </c>
      <c r="E1147" s="25">
        <f>'101_transform'!F1145</f>
        <v>0</v>
      </c>
      <c r="F1147" s="25">
        <f>'101_transform'!G1145</f>
        <v>0</v>
      </c>
      <c r="G1147" s="25">
        <f>'101_transform'!H1145</f>
        <v>0</v>
      </c>
    </row>
    <row r="1148" spans="1:7" ht="15" x14ac:dyDescent="0.2">
      <c r="A1148" s="12" t="str">
        <f t="shared" si="17"/>
        <v>АО "БМ-Банк" (2748) 60401</v>
      </c>
      <c r="B1148" s="25" t="str">
        <f>'101_transform'!C1146</f>
        <v>АО "БМ-Банк" (2748)</v>
      </c>
      <c r="C1148" s="25" t="str">
        <f>'101_transform'!D1146</f>
        <v>60401   A  Основные средства (кроме земли) (c 13.02.2018)_x000D_Категория 1- Здания и сооружения (до 31.12.2002)</v>
      </c>
      <c r="D1148" s="25">
        <f>'101_transform'!E1146</f>
        <v>165039</v>
      </c>
      <c r="E1148" s="25">
        <f>'101_transform'!F1146</f>
        <v>0</v>
      </c>
      <c r="F1148" s="25">
        <f>'101_transform'!G1146</f>
        <v>4535455</v>
      </c>
      <c r="G1148" s="25">
        <f>'101_transform'!H1146</f>
        <v>0</v>
      </c>
    </row>
    <row r="1149" spans="1:7" ht="15" x14ac:dyDescent="0.2">
      <c r="A1149" s="12" t="str">
        <f t="shared" si="17"/>
        <v>АО "БМ-Банк" (2748) 60404</v>
      </c>
      <c r="B1149" s="25" t="str">
        <f>'101_transform'!C1147</f>
        <v>АО "БМ-Банк" (2748)</v>
      </c>
      <c r="C1149" s="25" t="str">
        <f>'101_transform'!D1147</f>
        <v>60404   A  Земля (c 13.02.2018)</v>
      </c>
      <c r="D1149" s="25">
        <f>'101_transform'!E1147</f>
        <v>0</v>
      </c>
      <c r="E1149" s="25">
        <f>'101_transform'!F1147</f>
        <v>0</v>
      </c>
      <c r="F1149" s="25">
        <f>'101_transform'!G1147</f>
        <v>256226</v>
      </c>
      <c r="G1149" s="25">
        <f>'101_transform'!H1147</f>
        <v>0</v>
      </c>
    </row>
    <row r="1150" spans="1:7" ht="15" x14ac:dyDescent="0.2">
      <c r="A1150" s="12" t="str">
        <f t="shared" si="17"/>
        <v>АО "БМ-Банк" (2748) 60405</v>
      </c>
      <c r="B1150" s="25" t="str">
        <f>'101_transform'!C1148</f>
        <v>АО "БМ-Банк" (2748)</v>
      </c>
      <c r="C1150" s="25" t="str">
        <f>'101_transform'!D1148</f>
        <v>60405   П
A (до 31.01.2003)  Резервы на возможные потери (c 13.02.2018)
Долгосрочно арендуемые основные средства (до 31.01.2003)</v>
      </c>
      <c r="D1150" s="25">
        <f>'101_transform'!E1148</f>
        <v>0</v>
      </c>
      <c r="E1150" s="25">
        <f>'101_transform'!F1148</f>
        <v>0</v>
      </c>
      <c r="F1150" s="25">
        <f>'101_transform'!G1148</f>
        <v>0</v>
      </c>
      <c r="G1150" s="25">
        <f>'101_transform'!H1148</f>
        <v>0</v>
      </c>
    </row>
    <row r="1151" spans="1:7" ht="15" x14ac:dyDescent="0.2">
      <c r="A1151" s="12" t="str">
        <f t="shared" si="17"/>
        <v>АО "БМ-Банк" (2748) 60414</v>
      </c>
      <c r="B1151" s="25" t="str">
        <f>'101_transform'!C1149</f>
        <v>АО "БМ-Банк" (2748)</v>
      </c>
      <c r="C1151" s="25" t="str">
        <f>'101_transform'!D1149</f>
        <v>60414   П  Амортизация основных средств (кроме земли) (c 13.02.2018)</v>
      </c>
      <c r="D1151" s="25">
        <f>'101_transform'!E1149</f>
        <v>0</v>
      </c>
      <c r="E1151" s="25">
        <f>'101_transform'!F1149</f>
        <v>125030</v>
      </c>
      <c r="F1151" s="25">
        <f>'101_transform'!G1149</f>
        <v>0</v>
      </c>
      <c r="G1151" s="25">
        <f>'101_transform'!H1149</f>
        <v>1354133</v>
      </c>
    </row>
    <row r="1152" spans="1:7" ht="15" x14ac:dyDescent="0.2">
      <c r="A1152" s="12" t="str">
        <f t="shared" si="17"/>
        <v>АО "БМ-Банк" (2748) 60415</v>
      </c>
      <c r="B1152" s="25" t="str">
        <f>'101_transform'!C1150</f>
        <v>АО "БМ-Банк" (2748)</v>
      </c>
      <c r="C1152" s="25" t="str">
        <f>'101_transform'!D1150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152" s="25">
        <f>'101_transform'!E1150</f>
        <v>22050</v>
      </c>
      <c r="E1152" s="25">
        <f>'101_transform'!F1150</f>
        <v>0</v>
      </c>
      <c r="F1152" s="25">
        <f>'101_transform'!G1150</f>
        <v>23720</v>
      </c>
      <c r="G1152" s="25">
        <f>'101_transform'!H1150</f>
        <v>0</v>
      </c>
    </row>
    <row r="1153" spans="1:7" ht="15" x14ac:dyDescent="0.2">
      <c r="A1153" s="12" t="str">
        <f t="shared" si="17"/>
        <v>АО "БМ-Банк" (2748) 61901</v>
      </c>
      <c r="B1153" s="25" t="str">
        <f>'101_transform'!C1151</f>
        <v>АО "БМ-Банк" (2748)</v>
      </c>
      <c r="C1153" s="25" t="str">
        <f>'101_transform'!D1151</f>
        <v>61901   A  Земля, временно неиспользуемая в основной деятельности</v>
      </c>
      <c r="D1153" s="25">
        <f>'101_transform'!E1151</f>
        <v>0</v>
      </c>
      <c r="E1153" s="25">
        <f>'101_transform'!F1151</f>
        <v>0</v>
      </c>
      <c r="F1153" s="25">
        <f>'101_transform'!G1151</f>
        <v>0</v>
      </c>
      <c r="G1153" s="25">
        <f>'101_transform'!H1151</f>
        <v>0</v>
      </c>
    </row>
    <row r="1154" spans="1:7" ht="15" x14ac:dyDescent="0.2">
      <c r="A1154" s="12" t="str">
        <f t="shared" si="17"/>
        <v>АО "БМ-Банк" (2748) 61902</v>
      </c>
      <c r="B1154" s="25" t="str">
        <f>'101_transform'!C1152</f>
        <v>АО "БМ-Банк" (2748)</v>
      </c>
      <c r="C1154" s="25" t="str">
        <f>'101_transform'!D1152</f>
        <v>61902   A  Земля, временно неиспользуемая в основной деятельности, переданная в аренду</v>
      </c>
      <c r="D1154" s="25">
        <f>'101_transform'!E1152</f>
        <v>0</v>
      </c>
      <c r="E1154" s="25">
        <f>'101_transform'!F1152</f>
        <v>0</v>
      </c>
      <c r="F1154" s="25">
        <f>'101_transform'!G1152</f>
        <v>0</v>
      </c>
      <c r="G1154" s="25">
        <f>'101_transform'!H1152</f>
        <v>0</v>
      </c>
    </row>
    <row r="1155" spans="1:7" ht="15" x14ac:dyDescent="0.2">
      <c r="A1155" s="12" t="str">
        <f t="shared" si="17"/>
        <v>АО "БМ-Банк" (2748) 61903</v>
      </c>
      <c r="B1155" s="25" t="str">
        <f>'101_transform'!C1153</f>
        <v>АО "БМ-Банк" (2748)</v>
      </c>
      <c r="C1155" s="25" t="str">
        <f>'101_transform'!D1153</f>
        <v>61903   A  Недвижимость (кроме земли), временно неиспользуемая в основной деятельности</v>
      </c>
      <c r="D1155" s="25">
        <f>'101_transform'!E1153</f>
        <v>0</v>
      </c>
      <c r="E1155" s="25">
        <f>'101_transform'!F1153</f>
        <v>0</v>
      </c>
      <c r="F1155" s="25">
        <f>'101_transform'!G1153</f>
        <v>0</v>
      </c>
      <c r="G1155" s="25">
        <f>'101_transform'!H1153</f>
        <v>0</v>
      </c>
    </row>
    <row r="1156" spans="1:7" ht="15" x14ac:dyDescent="0.2">
      <c r="A1156" s="12" t="str">
        <f t="shared" ref="A1156:A1219" si="18">B1156&amp;" "&amp;LEFT(C1156,5)</f>
        <v>АО "БМ-Банк" (2748) 61904</v>
      </c>
      <c r="B1156" s="25" t="str">
        <f>'101_transform'!C1154</f>
        <v>АО "БМ-Банк" (2748)</v>
      </c>
      <c r="C1156" s="25" t="str">
        <f>'101_transform'!D1154</f>
        <v>61904   A  Недвижимость (кроме земли), временно неиспользуемая в основной деятельности, переданная в аренду</v>
      </c>
      <c r="D1156" s="25">
        <f>'101_transform'!E1154</f>
        <v>0</v>
      </c>
      <c r="E1156" s="25">
        <f>'101_transform'!F1154</f>
        <v>0</v>
      </c>
      <c r="F1156" s="25">
        <f>'101_transform'!G1154</f>
        <v>0</v>
      </c>
      <c r="G1156" s="25">
        <f>'101_transform'!H1154</f>
        <v>0</v>
      </c>
    </row>
    <row r="1157" spans="1:7" ht="15" x14ac:dyDescent="0.2">
      <c r="A1157" s="12" t="str">
        <f t="shared" si="18"/>
        <v>АО "БМ-Банк" (2748) 61905</v>
      </c>
      <c r="B1157" s="25" t="str">
        <f>'101_transform'!C1155</f>
        <v>АО "БМ-Банк" (2748)</v>
      </c>
      <c r="C1157" s="25" t="str">
        <f>'101_transform'!D1155</f>
        <v>61905   A  Земля, временно неиспользуемая в основной деятельности, учитываемая по справедливой стоимости</v>
      </c>
      <c r="D1157" s="25">
        <f>'101_transform'!E1155</f>
        <v>2471406</v>
      </c>
      <c r="E1157" s="25">
        <f>'101_transform'!F1155</f>
        <v>0</v>
      </c>
      <c r="F1157" s="25">
        <f>'101_transform'!G1155</f>
        <v>2669435</v>
      </c>
      <c r="G1157" s="25">
        <f>'101_transform'!H1155</f>
        <v>0</v>
      </c>
    </row>
    <row r="1158" spans="1:7" ht="15" x14ac:dyDescent="0.2">
      <c r="A1158" s="12" t="str">
        <f t="shared" si="18"/>
        <v>АО "БМ-Банк" (2748) 61906</v>
      </c>
      <c r="B1158" s="25" t="str">
        <f>'101_transform'!C1156</f>
        <v>АО "БМ-Банк" (2748)</v>
      </c>
      <c r="C1158" s="25" t="str">
        <f>'101_transform'!D1156</f>
        <v>61906   A  Земля, временно неиспользуемая в основной деятельности, учитываемая по справедливой стоимости, переданная в аренду</v>
      </c>
      <c r="D1158" s="25">
        <f>'101_transform'!E1156</f>
        <v>79485</v>
      </c>
      <c r="E1158" s="25">
        <f>'101_transform'!F1156</f>
        <v>0</v>
      </c>
      <c r="F1158" s="25">
        <f>'101_transform'!G1156</f>
        <v>240926</v>
      </c>
      <c r="G1158" s="25">
        <f>'101_transform'!H1156</f>
        <v>0</v>
      </c>
    </row>
    <row r="1159" spans="1:7" ht="15" x14ac:dyDescent="0.2">
      <c r="A1159" s="12" t="str">
        <f t="shared" si="18"/>
        <v>АО "БМ-Банк" (2748) 61907</v>
      </c>
      <c r="B1159" s="25" t="str">
        <f>'101_transform'!C1157</f>
        <v>АО "БМ-Банк" (2748)</v>
      </c>
      <c r="C1159" s="25" t="str">
        <f>'101_transform'!D1157</f>
        <v>61907   A  Недвижимость (кроме земли), временно неиспользуемая в основной деятельности, учитываемая по справедливой стоимости</v>
      </c>
      <c r="D1159" s="25">
        <f>'101_transform'!E1157</f>
        <v>0</v>
      </c>
      <c r="E1159" s="25">
        <f>'101_transform'!F1157</f>
        <v>0</v>
      </c>
      <c r="F1159" s="25">
        <f>'101_transform'!G1157</f>
        <v>254394</v>
      </c>
      <c r="G1159" s="25">
        <f>'101_transform'!H1157</f>
        <v>0</v>
      </c>
    </row>
    <row r="1160" spans="1:7" ht="15" x14ac:dyDescent="0.2">
      <c r="A1160" s="12" t="str">
        <f t="shared" si="18"/>
        <v>АО "БМ-Банк" (2748) 61908</v>
      </c>
      <c r="B1160" s="25" t="str">
        <f>'101_transform'!C1158</f>
        <v>АО "БМ-Банк" (2748)</v>
      </c>
      <c r="C1160" s="25" t="str">
        <f>'101_transform'!D1158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160" s="25">
        <f>'101_transform'!E1158</f>
        <v>0</v>
      </c>
      <c r="E1160" s="25">
        <f>'101_transform'!F1158</f>
        <v>0</v>
      </c>
      <c r="F1160" s="25">
        <f>'101_transform'!G1158</f>
        <v>1964088</v>
      </c>
      <c r="G1160" s="25">
        <f>'101_transform'!H1158</f>
        <v>0</v>
      </c>
    </row>
    <row r="1161" spans="1:7" ht="15" x14ac:dyDescent="0.2">
      <c r="A1161" s="12" t="str">
        <f t="shared" si="18"/>
        <v>АО "БМ-Банк" (2748) 61909</v>
      </c>
      <c r="B1161" s="25" t="str">
        <f>'101_transform'!C1159</f>
        <v>АО "БМ-Банк" (2748)</v>
      </c>
      <c r="C1161" s="25" t="str">
        <f>'101_transform'!D1159</f>
        <v>61909   П  Амортизация недвижимости (кроме земли), временно неиспользуемой в основной деятельности</v>
      </c>
      <c r="D1161" s="25">
        <f>'101_transform'!E1159</f>
        <v>0</v>
      </c>
      <c r="E1161" s="25">
        <f>'101_transform'!F1159</f>
        <v>0</v>
      </c>
      <c r="F1161" s="25">
        <f>'101_transform'!G1159</f>
        <v>0</v>
      </c>
      <c r="G1161" s="25">
        <f>'101_transform'!H1159</f>
        <v>0</v>
      </c>
    </row>
    <row r="1162" spans="1:7" ht="15" x14ac:dyDescent="0.2">
      <c r="A1162" s="12" t="str">
        <f t="shared" si="18"/>
        <v>АО "БМ-Банк" (2748) 61910</v>
      </c>
      <c r="B1162" s="25" t="str">
        <f>'101_transform'!C1160</f>
        <v>АО "БМ-Банк" (2748)</v>
      </c>
      <c r="C1162" s="25" t="str">
        <f>'101_transform'!D1160</f>
        <v>61910   П  Амортизация недвижимости (кроме земли), временно неиспользуемой в основной деятельности, переданной в аренду</v>
      </c>
      <c r="D1162" s="25">
        <f>'101_transform'!E1160</f>
        <v>0</v>
      </c>
      <c r="E1162" s="25">
        <f>'101_transform'!F1160</f>
        <v>0</v>
      </c>
      <c r="F1162" s="25">
        <f>'101_transform'!G1160</f>
        <v>0</v>
      </c>
      <c r="G1162" s="25">
        <f>'101_transform'!H1160</f>
        <v>0</v>
      </c>
    </row>
    <row r="1163" spans="1:7" ht="15" x14ac:dyDescent="0.2">
      <c r="A1163" s="12" t="str">
        <f t="shared" si="18"/>
        <v>АО "БМ-Банк" (2748) 61911</v>
      </c>
      <c r="B1163" s="25" t="str">
        <f>'101_transform'!C1161</f>
        <v>АО "БМ-Банк" (2748)</v>
      </c>
      <c r="C1163" s="25" t="str">
        <f>'101_transform'!D1161</f>
        <v>61911   A  Вложения в сооружение (строительство) объектов недвижимости, временно неиспользуемой в основной деятельности</v>
      </c>
      <c r="D1163" s="25">
        <f>'101_transform'!E1161</f>
        <v>214516</v>
      </c>
      <c r="E1163" s="25">
        <f>'101_transform'!F1161</f>
        <v>0</v>
      </c>
      <c r="F1163" s="25">
        <f>'101_transform'!G1161</f>
        <v>286056</v>
      </c>
      <c r="G1163" s="25">
        <f>'101_transform'!H1161</f>
        <v>0</v>
      </c>
    </row>
    <row r="1164" spans="1:7" ht="15" x14ac:dyDescent="0.2">
      <c r="A1164" s="12" t="str">
        <f t="shared" si="18"/>
        <v>АО "БМ-Банк" (2748) 61912</v>
      </c>
      <c r="B1164" s="25" t="str">
        <f>'101_transform'!C1162</f>
        <v>АО "БМ-Банк" (2748)</v>
      </c>
      <c r="C1164" s="25" t="str">
        <f>'101_transform'!D1162</f>
        <v>61912   П  Резервы на возможные потери</v>
      </c>
      <c r="D1164" s="25">
        <f>'101_transform'!E1162</f>
        <v>0</v>
      </c>
      <c r="E1164" s="25">
        <f>'101_transform'!F1162</f>
        <v>160886</v>
      </c>
      <c r="F1164" s="25">
        <f>'101_transform'!G1162</f>
        <v>0</v>
      </c>
      <c r="G1164" s="25">
        <f>'101_transform'!H1162</f>
        <v>161508</v>
      </c>
    </row>
    <row r="1165" spans="1:7" ht="15" x14ac:dyDescent="0.2">
      <c r="A1165" s="12" t="str">
        <f t="shared" si="18"/>
        <v>АО "БМ-Банк" (2748) 62001</v>
      </c>
      <c r="B1165" s="25" t="str">
        <f>'101_transform'!C1163</f>
        <v>АО "БМ-Банк" (2748)</v>
      </c>
      <c r="C1165" s="25" t="str">
        <f>'101_transform'!D1163</f>
        <v>62001   A  Долгосрочные активы, предназначенные для продажи</v>
      </c>
      <c r="D1165" s="25">
        <f>'101_transform'!E1163</f>
        <v>221371</v>
      </c>
      <c r="E1165" s="25">
        <f>'101_transform'!F1163</f>
        <v>0</v>
      </c>
      <c r="F1165" s="25">
        <f>'101_transform'!G1163</f>
        <v>111301</v>
      </c>
      <c r="G1165" s="25">
        <f>'101_transform'!H1163</f>
        <v>0</v>
      </c>
    </row>
    <row r="1166" spans="1:7" ht="15" x14ac:dyDescent="0.2">
      <c r="A1166" s="12" t="str">
        <f t="shared" si="18"/>
        <v>АО "БМ-Банк" (2748) 62002</v>
      </c>
      <c r="B1166" s="25" t="str">
        <f>'101_transform'!C1164</f>
        <v>АО "БМ-Банк" (2748)</v>
      </c>
      <c r="C1166" s="25" t="str">
        <f>'101_transform'!D1164</f>
        <v>62002   П  Резервы на возможные потери</v>
      </c>
      <c r="D1166" s="25">
        <f>'101_transform'!E1164</f>
        <v>0</v>
      </c>
      <c r="E1166" s="25">
        <f>'101_transform'!F1164</f>
        <v>455</v>
      </c>
      <c r="F1166" s="25">
        <f>'101_transform'!G1164</f>
        <v>0</v>
      </c>
      <c r="G1166" s="25">
        <f>'101_transform'!H1164</f>
        <v>455</v>
      </c>
    </row>
    <row r="1167" spans="1:7" ht="15" x14ac:dyDescent="0.2">
      <c r="A1167" s="12" t="str">
        <f t="shared" si="18"/>
        <v>АО "БМ-Банк" (2748) 62101</v>
      </c>
      <c r="B1167" s="25" t="str">
        <f>'101_transform'!C1165</f>
        <v>АО "БМ-Банк" (2748)</v>
      </c>
      <c r="C1167" s="25" t="str">
        <f>'101_transform'!D1165</f>
        <v>62101   A  Средства труда, полученные по договорам отступного, залога, назначение которых не определено</v>
      </c>
      <c r="D1167" s="25">
        <f>'101_transform'!E1165</f>
        <v>0</v>
      </c>
      <c r="E1167" s="25">
        <f>'101_transform'!F1165</f>
        <v>0</v>
      </c>
      <c r="F1167" s="25">
        <f>'101_transform'!G1165</f>
        <v>59742</v>
      </c>
      <c r="G1167" s="25">
        <f>'101_transform'!H1165</f>
        <v>0</v>
      </c>
    </row>
    <row r="1168" spans="1:7" ht="15" x14ac:dyDescent="0.2">
      <c r="A1168" s="12" t="str">
        <f t="shared" si="18"/>
        <v>АО "БМ-Банк" (2748) 62102</v>
      </c>
      <c r="B1168" s="25" t="str">
        <f>'101_transform'!C1166</f>
        <v>АО "БМ-Банк" (2748)</v>
      </c>
      <c r="C1168" s="25" t="str">
        <f>'101_transform'!D1166</f>
        <v>62102   A  Предметы труда, полученные по договорам отступного, залога, назначение которых не определено</v>
      </c>
      <c r="D1168" s="25">
        <f>'101_transform'!E1166</f>
        <v>0</v>
      </c>
      <c r="E1168" s="25">
        <f>'101_transform'!F1166</f>
        <v>0</v>
      </c>
      <c r="F1168" s="25">
        <f>'101_transform'!G1166</f>
        <v>2270</v>
      </c>
      <c r="G1168" s="25">
        <f>'101_transform'!H1166</f>
        <v>0</v>
      </c>
    </row>
    <row r="1169" spans="1:7" ht="15" x14ac:dyDescent="0.2">
      <c r="A1169" s="12" t="str">
        <f t="shared" si="18"/>
        <v>АО "БМ-Банк" (2748) 62103</v>
      </c>
      <c r="B1169" s="25" t="str">
        <f>'101_transform'!C1167</f>
        <v>АО "БМ-Банк" (2748)</v>
      </c>
      <c r="C1169" s="25" t="str">
        <f>'101_transform'!D1167</f>
        <v>62103   П  Резервы на возможные потери</v>
      </c>
      <c r="D1169" s="25">
        <f>'101_transform'!E1167</f>
        <v>0</v>
      </c>
      <c r="E1169" s="25">
        <f>'101_transform'!F1167</f>
        <v>0</v>
      </c>
      <c r="F1169" s="25">
        <f>'101_transform'!G1167</f>
        <v>0</v>
      </c>
      <c r="G1169" s="25">
        <f>'101_transform'!H1167</f>
        <v>0</v>
      </c>
    </row>
    <row r="1170" spans="1:7" ht="15" x14ac:dyDescent="0.2">
      <c r="A1170" s="12" t="str">
        <f t="shared" si="18"/>
        <v>"БМВ Банк" ООО (3482) 60401</v>
      </c>
      <c r="B1170" s="25" t="str">
        <f>'101_transform'!C1168</f>
        <v>"БМВ Банк" ООО (3482)</v>
      </c>
      <c r="C1170" s="25" t="str">
        <f>'101_transform'!D1168</f>
        <v>60401   A  Основные средства (кроме земли) (c 13.02.2018)_x000D_Категория 1- Здания и сооружения (до 31.12.2002)</v>
      </c>
      <c r="D1170" s="25">
        <f>'101_transform'!E1168</f>
        <v>65400</v>
      </c>
      <c r="E1170" s="25">
        <f>'101_transform'!F1168</f>
        <v>0</v>
      </c>
      <c r="F1170" s="25">
        <f>'101_transform'!G1168</f>
        <v>60113</v>
      </c>
      <c r="G1170" s="25">
        <f>'101_transform'!H1168</f>
        <v>0</v>
      </c>
    </row>
    <row r="1171" spans="1:7" ht="15" x14ac:dyDescent="0.2">
      <c r="A1171" s="12" t="str">
        <f t="shared" si="18"/>
        <v>"БМВ Банк" ООО (3482) 60404</v>
      </c>
      <c r="B1171" s="25" t="str">
        <f>'101_transform'!C1169</f>
        <v>"БМВ Банк" ООО (3482)</v>
      </c>
      <c r="C1171" s="25" t="str">
        <f>'101_transform'!D1169</f>
        <v>60404   A  Земля (c 13.02.2018)</v>
      </c>
      <c r="D1171" s="25">
        <f>'101_transform'!E1169</f>
        <v>0</v>
      </c>
      <c r="E1171" s="25">
        <f>'101_transform'!F1169</f>
        <v>0</v>
      </c>
      <c r="F1171" s="25">
        <f>'101_transform'!G1169</f>
        <v>0</v>
      </c>
      <c r="G1171" s="25">
        <f>'101_transform'!H1169</f>
        <v>0</v>
      </c>
    </row>
    <row r="1172" spans="1:7" ht="15" x14ac:dyDescent="0.2">
      <c r="A1172" s="12" t="str">
        <f t="shared" si="18"/>
        <v>"БМВ Банк" ООО (3482) 60405</v>
      </c>
      <c r="B1172" s="25" t="str">
        <f>'101_transform'!C1170</f>
        <v>"БМВ Банк" ООО (3482)</v>
      </c>
      <c r="C1172" s="25" t="str">
        <f>'101_transform'!D1170</f>
        <v>60405   П
A (до 31.01.2003)  Резервы на возможные потери (c 13.02.2018)
Долгосрочно арендуемые основные средства (до 31.01.2003)</v>
      </c>
      <c r="D1172" s="25">
        <f>'101_transform'!E1170</f>
        <v>0</v>
      </c>
      <c r="E1172" s="25">
        <f>'101_transform'!F1170</f>
        <v>0</v>
      </c>
      <c r="F1172" s="25">
        <f>'101_transform'!G1170</f>
        <v>0</v>
      </c>
      <c r="G1172" s="25">
        <f>'101_transform'!H1170</f>
        <v>0</v>
      </c>
    </row>
    <row r="1173" spans="1:7" ht="15" x14ac:dyDescent="0.2">
      <c r="A1173" s="12" t="str">
        <f t="shared" si="18"/>
        <v>"БМВ Банк" ООО (3482) 60414</v>
      </c>
      <c r="B1173" s="25" t="str">
        <f>'101_transform'!C1171</f>
        <v>"БМВ Банк" ООО (3482)</v>
      </c>
      <c r="C1173" s="25" t="str">
        <f>'101_transform'!D1171</f>
        <v>60414   П  Амортизация основных средств (кроме земли) (c 13.02.2018)</v>
      </c>
      <c r="D1173" s="25">
        <f>'101_transform'!E1171</f>
        <v>0</v>
      </c>
      <c r="E1173" s="25">
        <f>'101_transform'!F1171</f>
        <v>58750</v>
      </c>
      <c r="F1173" s="25">
        <f>'101_transform'!G1171</f>
        <v>0</v>
      </c>
      <c r="G1173" s="25">
        <f>'101_transform'!H1171</f>
        <v>54842</v>
      </c>
    </row>
    <row r="1174" spans="1:7" ht="15" x14ac:dyDescent="0.2">
      <c r="A1174" s="12" t="str">
        <f t="shared" si="18"/>
        <v>"БМВ Банк" ООО (3482) 60415</v>
      </c>
      <c r="B1174" s="25" t="str">
        <f>'101_transform'!C1172</f>
        <v>"БМВ Банк" ООО (3482)</v>
      </c>
      <c r="C1174" s="25" t="str">
        <f>'101_transform'!D1172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174" s="25">
        <f>'101_transform'!E1172</f>
        <v>0</v>
      </c>
      <c r="E1174" s="25">
        <f>'101_transform'!F1172</f>
        <v>0</v>
      </c>
      <c r="F1174" s="25">
        <f>'101_transform'!G1172</f>
        <v>0</v>
      </c>
      <c r="G1174" s="25">
        <f>'101_transform'!H1172</f>
        <v>0</v>
      </c>
    </row>
    <row r="1175" spans="1:7" ht="15" x14ac:dyDescent="0.2">
      <c r="A1175" s="12" t="str">
        <f t="shared" si="18"/>
        <v>"БМВ Банк" ООО (3482) 61901</v>
      </c>
      <c r="B1175" s="25" t="str">
        <f>'101_transform'!C1173</f>
        <v>"БМВ Банк" ООО (3482)</v>
      </c>
      <c r="C1175" s="25" t="str">
        <f>'101_transform'!D1173</f>
        <v>61901   A  Земля, временно неиспользуемая в основной деятельности</v>
      </c>
      <c r="D1175" s="25">
        <f>'101_transform'!E1173</f>
        <v>0</v>
      </c>
      <c r="E1175" s="25">
        <f>'101_transform'!F1173</f>
        <v>0</v>
      </c>
      <c r="F1175" s="25">
        <f>'101_transform'!G1173</f>
        <v>0</v>
      </c>
      <c r="G1175" s="25">
        <f>'101_transform'!H1173</f>
        <v>0</v>
      </c>
    </row>
    <row r="1176" spans="1:7" ht="15" x14ac:dyDescent="0.2">
      <c r="A1176" s="12" t="str">
        <f t="shared" si="18"/>
        <v>"БМВ Банк" ООО (3482) 61902</v>
      </c>
      <c r="B1176" s="25" t="str">
        <f>'101_transform'!C1174</f>
        <v>"БМВ Банк" ООО (3482)</v>
      </c>
      <c r="C1176" s="25" t="str">
        <f>'101_transform'!D1174</f>
        <v>61902   A  Земля, временно неиспользуемая в основной деятельности, переданная в аренду</v>
      </c>
      <c r="D1176" s="25">
        <f>'101_transform'!E1174</f>
        <v>0</v>
      </c>
      <c r="E1176" s="25">
        <f>'101_transform'!F1174</f>
        <v>0</v>
      </c>
      <c r="F1176" s="25">
        <f>'101_transform'!G1174</f>
        <v>0</v>
      </c>
      <c r="G1176" s="25">
        <f>'101_transform'!H1174</f>
        <v>0</v>
      </c>
    </row>
    <row r="1177" spans="1:7" ht="15" x14ac:dyDescent="0.2">
      <c r="A1177" s="12" t="str">
        <f t="shared" si="18"/>
        <v>"БМВ Банк" ООО (3482) 61903</v>
      </c>
      <c r="B1177" s="25" t="str">
        <f>'101_transform'!C1175</f>
        <v>"БМВ Банк" ООО (3482)</v>
      </c>
      <c r="C1177" s="25" t="str">
        <f>'101_transform'!D1175</f>
        <v>61903   A  Недвижимость (кроме земли), временно неиспользуемая в основной деятельности</v>
      </c>
      <c r="D1177" s="25">
        <f>'101_transform'!E1175</f>
        <v>0</v>
      </c>
      <c r="E1177" s="25">
        <f>'101_transform'!F1175</f>
        <v>0</v>
      </c>
      <c r="F1177" s="25">
        <f>'101_transform'!G1175</f>
        <v>0</v>
      </c>
      <c r="G1177" s="25">
        <f>'101_transform'!H1175</f>
        <v>0</v>
      </c>
    </row>
    <row r="1178" spans="1:7" ht="15" x14ac:dyDescent="0.2">
      <c r="A1178" s="12" t="str">
        <f t="shared" si="18"/>
        <v>"БМВ Банк" ООО (3482) 61904</v>
      </c>
      <c r="B1178" s="25" t="str">
        <f>'101_transform'!C1176</f>
        <v>"БМВ Банк" ООО (3482)</v>
      </c>
      <c r="C1178" s="25" t="str">
        <f>'101_transform'!D1176</f>
        <v>61904   A  Недвижимость (кроме земли), временно неиспользуемая в основной деятельности, переданная в аренду</v>
      </c>
      <c r="D1178" s="25">
        <f>'101_transform'!E1176</f>
        <v>0</v>
      </c>
      <c r="E1178" s="25">
        <f>'101_transform'!F1176</f>
        <v>0</v>
      </c>
      <c r="F1178" s="25">
        <f>'101_transform'!G1176</f>
        <v>0</v>
      </c>
      <c r="G1178" s="25">
        <f>'101_transform'!H1176</f>
        <v>0</v>
      </c>
    </row>
    <row r="1179" spans="1:7" ht="15" x14ac:dyDescent="0.2">
      <c r="A1179" s="12" t="str">
        <f t="shared" si="18"/>
        <v>"БМВ Банк" ООО (3482) 61905</v>
      </c>
      <c r="B1179" s="25" t="str">
        <f>'101_transform'!C1177</f>
        <v>"БМВ Банк" ООО (3482)</v>
      </c>
      <c r="C1179" s="25" t="str">
        <f>'101_transform'!D1177</f>
        <v>61905   A  Земля, временно неиспользуемая в основной деятельности, учитываемая по справедливой стоимости</v>
      </c>
      <c r="D1179" s="25">
        <f>'101_transform'!E1177</f>
        <v>0</v>
      </c>
      <c r="E1179" s="25">
        <f>'101_transform'!F1177</f>
        <v>0</v>
      </c>
      <c r="F1179" s="25">
        <f>'101_transform'!G1177</f>
        <v>0</v>
      </c>
      <c r="G1179" s="25">
        <f>'101_transform'!H1177</f>
        <v>0</v>
      </c>
    </row>
    <row r="1180" spans="1:7" ht="15" x14ac:dyDescent="0.2">
      <c r="A1180" s="12" t="str">
        <f t="shared" si="18"/>
        <v>"БМВ Банк" ООО (3482) 61906</v>
      </c>
      <c r="B1180" s="25" t="str">
        <f>'101_transform'!C1178</f>
        <v>"БМВ Банк" ООО (3482)</v>
      </c>
      <c r="C1180" s="25" t="str">
        <f>'101_transform'!D1178</f>
        <v>61906   A  Земля, временно неиспользуемая в основной деятельности, учитываемая по справедливой стоимости, переданная в аренду</v>
      </c>
      <c r="D1180" s="25">
        <f>'101_transform'!E1178</f>
        <v>0</v>
      </c>
      <c r="E1180" s="25">
        <f>'101_transform'!F1178</f>
        <v>0</v>
      </c>
      <c r="F1180" s="25">
        <f>'101_transform'!G1178</f>
        <v>0</v>
      </c>
      <c r="G1180" s="25">
        <f>'101_transform'!H1178</f>
        <v>0</v>
      </c>
    </row>
    <row r="1181" spans="1:7" ht="15" x14ac:dyDescent="0.2">
      <c r="A1181" s="12" t="str">
        <f t="shared" si="18"/>
        <v>"БМВ Банк" ООО (3482) 61907</v>
      </c>
      <c r="B1181" s="25" t="str">
        <f>'101_transform'!C1179</f>
        <v>"БМВ Банк" ООО (3482)</v>
      </c>
      <c r="C1181" s="25" t="str">
        <f>'101_transform'!D1179</f>
        <v>61907   A  Недвижимость (кроме земли), временно неиспользуемая в основной деятельности, учитываемая по справедливой стоимости</v>
      </c>
      <c r="D1181" s="25">
        <f>'101_transform'!E1179</f>
        <v>0</v>
      </c>
      <c r="E1181" s="25">
        <f>'101_transform'!F1179</f>
        <v>0</v>
      </c>
      <c r="F1181" s="25">
        <f>'101_transform'!G1179</f>
        <v>0</v>
      </c>
      <c r="G1181" s="25">
        <f>'101_transform'!H1179</f>
        <v>0</v>
      </c>
    </row>
    <row r="1182" spans="1:7" ht="15" x14ac:dyDescent="0.2">
      <c r="A1182" s="12" t="str">
        <f t="shared" si="18"/>
        <v>"БМВ Банк" ООО (3482) 61908</v>
      </c>
      <c r="B1182" s="25" t="str">
        <f>'101_transform'!C1180</f>
        <v>"БМВ Банк" ООО (3482)</v>
      </c>
      <c r="C1182" s="25" t="str">
        <f>'101_transform'!D1180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182" s="25">
        <f>'101_transform'!E1180</f>
        <v>0</v>
      </c>
      <c r="E1182" s="25">
        <f>'101_transform'!F1180</f>
        <v>0</v>
      </c>
      <c r="F1182" s="25">
        <f>'101_transform'!G1180</f>
        <v>0</v>
      </c>
      <c r="G1182" s="25">
        <f>'101_transform'!H1180</f>
        <v>0</v>
      </c>
    </row>
    <row r="1183" spans="1:7" ht="15" x14ac:dyDescent="0.2">
      <c r="A1183" s="12" t="str">
        <f t="shared" si="18"/>
        <v>"БМВ Банк" ООО (3482) 61909</v>
      </c>
      <c r="B1183" s="25" t="str">
        <f>'101_transform'!C1181</f>
        <v>"БМВ Банк" ООО (3482)</v>
      </c>
      <c r="C1183" s="25" t="str">
        <f>'101_transform'!D1181</f>
        <v>61909   П  Амортизация недвижимости (кроме земли), временно неиспользуемой в основной деятельности</v>
      </c>
      <c r="D1183" s="25">
        <f>'101_transform'!E1181</f>
        <v>0</v>
      </c>
      <c r="E1183" s="25">
        <f>'101_transform'!F1181</f>
        <v>0</v>
      </c>
      <c r="F1183" s="25">
        <f>'101_transform'!G1181</f>
        <v>0</v>
      </c>
      <c r="G1183" s="25">
        <f>'101_transform'!H1181</f>
        <v>0</v>
      </c>
    </row>
    <row r="1184" spans="1:7" ht="15" x14ac:dyDescent="0.2">
      <c r="A1184" s="12" t="str">
        <f t="shared" si="18"/>
        <v>"БМВ Банк" ООО (3482) 61910</v>
      </c>
      <c r="B1184" s="25" t="str">
        <f>'101_transform'!C1182</f>
        <v>"БМВ Банк" ООО (3482)</v>
      </c>
      <c r="C1184" s="25" t="str">
        <f>'101_transform'!D1182</f>
        <v>61910   П  Амортизация недвижимости (кроме земли), временно неиспользуемой в основной деятельности, переданной в аренду</v>
      </c>
      <c r="D1184" s="25">
        <f>'101_transform'!E1182</f>
        <v>0</v>
      </c>
      <c r="E1184" s="25">
        <f>'101_transform'!F1182</f>
        <v>0</v>
      </c>
      <c r="F1184" s="25">
        <f>'101_transform'!G1182</f>
        <v>0</v>
      </c>
      <c r="G1184" s="25">
        <f>'101_transform'!H1182</f>
        <v>0</v>
      </c>
    </row>
    <row r="1185" spans="1:7" ht="15" x14ac:dyDescent="0.2">
      <c r="A1185" s="12" t="str">
        <f t="shared" si="18"/>
        <v>"БМВ Банк" ООО (3482) 61911</v>
      </c>
      <c r="B1185" s="25" t="str">
        <f>'101_transform'!C1183</f>
        <v>"БМВ Банк" ООО (3482)</v>
      </c>
      <c r="C1185" s="25" t="str">
        <f>'101_transform'!D1183</f>
        <v>61911   A  Вложения в сооружение (строительство) объектов недвижимости, временно неиспользуемой в основной деятельности</v>
      </c>
      <c r="D1185" s="25">
        <f>'101_transform'!E1183</f>
        <v>0</v>
      </c>
      <c r="E1185" s="25">
        <f>'101_transform'!F1183</f>
        <v>0</v>
      </c>
      <c r="F1185" s="25">
        <f>'101_transform'!G1183</f>
        <v>0</v>
      </c>
      <c r="G1185" s="25">
        <f>'101_transform'!H1183</f>
        <v>0</v>
      </c>
    </row>
    <row r="1186" spans="1:7" ht="15" x14ac:dyDescent="0.2">
      <c r="A1186" s="12" t="str">
        <f t="shared" si="18"/>
        <v>"БМВ Банк" ООО (3482) 61912</v>
      </c>
      <c r="B1186" s="25" t="str">
        <f>'101_transform'!C1184</f>
        <v>"БМВ Банк" ООО (3482)</v>
      </c>
      <c r="C1186" s="25" t="str">
        <f>'101_transform'!D1184</f>
        <v>61912   П  Резервы на возможные потери</v>
      </c>
      <c r="D1186" s="25">
        <f>'101_transform'!E1184</f>
        <v>0</v>
      </c>
      <c r="E1186" s="25">
        <f>'101_transform'!F1184</f>
        <v>0</v>
      </c>
      <c r="F1186" s="25">
        <f>'101_transform'!G1184</f>
        <v>0</v>
      </c>
      <c r="G1186" s="25">
        <f>'101_transform'!H1184</f>
        <v>0</v>
      </c>
    </row>
    <row r="1187" spans="1:7" ht="15" x14ac:dyDescent="0.2">
      <c r="A1187" s="12" t="str">
        <f t="shared" si="18"/>
        <v>"БМВ Банк" ООО (3482) 62001</v>
      </c>
      <c r="B1187" s="25" t="str">
        <f>'101_transform'!C1185</f>
        <v>"БМВ Банк" ООО (3482)</v>
      </c>
      <c r="C1187" s="25" t="str">
        <f>'101_transform'!D1185</f>
        <v>62001   A  Долгосрочные активы, предназначенные для продажи</v>
      </c>
      <c r="D1187" s="25">
        <f>'101_transform'!E1185</f>
        <v>11804</v>
      </c>
      <c r="E1187" s="25">
        <f>'101_transform'!F1185</f>
        <v>0</v>
      </c>
      <c r="F1187" s="25">
        <f>'101_transform'!G1185</f>
        <v>16922</v>
      </c>
      <c r="G1187" s="25">
        <f>'101_transform'!H1185</f>
        <v>0</v>
      </c>
    </row>
    <row r="1188" spans="1:7" ht="15" x14ac:dyDescent="0.2">
      <c r="A1188" s="12" t="str">
        <f t="shared" si="18"/>
        <v>"БМВ Банк" ООО (3482) 62002</v>
      </c>
      <c r="B1188" s="25" t="str">
        <f>'101_transform'!C1186</f>
        <v>"БМВ Банк" ООО (3482)</v>
      </c>
      <c r="C1188" s="25" t="str">
        <f>'101_transform'!D1186</f>
        <v>62002   П  Резервы на возможные потери</v>
      </c>
      <c r="D1188" s="25">
        <f>'101_transform'!E1186</f>
        <v>0</v>
      </c>
      <c r="E1188" s="25">
        <f>'101_transform'!F1186</f>
        <v>235</v>
      </c>
      <c r="F1188" s="25">
        <f>'101_transform'!G1186</f>
        <v>0</v>
      </c>
      <c r="G1188" s="25">
        <f>'101_transform'!H1186</f>
        <v>458</v>
      </c>
    </row>
    <row r="1189" spans="1:7" ht="15" x14ac:dyDescent="0.2">
      <c r="A1189" s="12" t="str">
        <f t="shared" si="18"/>
        <v>"БМВ Банк" ООО (3482) 62101</v>
      </c>
      <c r="B1189" s="25" t="str">
        <f>'101_transform'!C1187</f>
        <v>"БМВ Банк" ООО (3482)</v>
      </c>
      <c r="C1189" s="25" t="str">
        <f>'101_transform'!D1187</f>
        <v>62101   A  Средства труда, полученные по договорам отступного, залога, назначение которых не определено</v>
      </c>
      <c r="D1189" s="25">
        <f>'101_transform'!E1187</f>
        <v>0</v>
      </c>
      <c r="E1189" s="25">
        <f>'101_transform'!F1187</f>
        <v>0</v>
      </c>
      <c r="F1189" s="25">
        <f>'101_transform'!G1187</f>
        <v>0</v>
      </c>
      <c r="G1189" s="25">
        <f>'101_transform'!H1187</f>
        <v>0</v>
      </c>
    </row>
    <row r="1190" spans="1:7" ht="15" x14ac:dyDescent="0.2">
      <c r="A1190" s="12" t="str">
        <f t="shared" si="18"/>
        <v>"БМВ Банк" ООО (3482) 62102</v>
      </c>
      <c r="B1190" s="25" t="str">
        <f>'101_transform'!C1188</f>
        <v>"БМВ Банк" ООО (3482)</v>
      </c>
      <c r="C1190" s="25" t="str">
        <f>'101_transform'!D1188</f>
        <v>62102   A  Предметы труда, полученные по договорам отступного, залога, назначение которых не определено</v>
      </c>
      <c r="D1190" s="25">
        <f>'101_transform'!E1188</f>
        <v>0</v>
      </c>
      <c r="E1190" s="25">
        <f>'101_transform'!F1188</f>
        <v>0</v>
      </c>
      <c r="F1190" s="25">
        <f>'101_transform'!G1188</f>
        <v>0</v>
      </c>
      <c r="G1190" s="25">
        <f>'101_transform'!H1188</f>
        <v>0</v>
      </c>
    </row>
    <row r="1191" spans="1:7" ht="15" x14ac:dyDescent="0.2">
      <c r="A1191" s="12" t="str">
        <f t="shared" si="18"/>
        <v>"БМВ Банк" ООО (3482) 62103</v>
      </c>
      <c r="B1191" s="25" t="str">
        <f>'101_transform'!C1189</f>
        <v>"БМВ Банк" ООО (3482)</v>
      </c>
      <c r="C1191" s="25" t="str">
        <f>'101_transform'!D1189</f>
        <v>62103   П  Резервы на возможные потери</v>
      </c>
      <c r="D1191" s="25">
        <f>'101_transform'!E1189</f>
        <v>0</v>
      </c>
      <c r="E1191" s="25">
        <f>'101_transform'!F1189</f>
        <v>0</v>
      </c>
      <c r="F1191" s="25">
        <f>'101_transform'!G1189</f>
        <v>0</v>
      </c>
      <c r="G1191" s="25">
        <f>'101_transform'!H1189</f>
        <v>0</v>
      </c>
    </row>
    <row r="1192" spans="1:7" ht="15" x14ac:dyDescent="0.2">
      <c r="A1192" s="12" t="str">
        <f t="shared" si="18"/>
        <v>"БНП ПАРИБА БАНК" АО (3407) 60401</v>
      </c>
      <c r="B1192" s="25" t="str">
        <f>'101_transform'!C1190</f>
        <v>"БНП ПАРИБА БАНК" АО (3407)</v>
      </c>
      <c r="C1192" s="25" t="str">
        <f>'101_transform'!D1190</f>
        <v>60401   A  Основные средства (кроме земли) (c 13.02.2018)_x000D_Категория 1- Здания и сооружения (до 31.12.2002)</v>
      </c>
      <c r="D1192" s="25">
        <f>'101_transform'!E1190</f>
        <v>189383</v>
      </c>
      <c r="E1192" s="25">
        <f>'101_transform'!F1190</f>
        <v>0</v>
      </c>
      <c r="F1192" s="25">
        <f>'101_transform'!G1190</f>
        <v>179169</v>
      </c>
      <c r="G1192" s="25">
        <f>'101_transform'!H1190</f>
        <v>0</v>
      </c>
    </row>
    <row r="1193" spans="1:7" ht="15" x14ac:dyDescent="0.2">
      <c r="A1193" s="12" t="str">
        <f t="shared" si="18"/>
        <v>"БНП ПАРИБА БАНК" АО (3407) 60404</v>
      </c>
      <c r="B1193" s="25" t="str">
        <f>'101_transform'!C1191</f>
        <v>"БНП ПАРИБА БАНК" АО (3407)</v>
      </c>
      <c r="C1193" s="25" t="str">
        <f>'101_transform'!D1191</f>
        <v>60404   A  Земля (c 13.02.2018)</v>
      </c>
      <c r="D1193" s="25">
        <f>'101_transform'!E1191</f>
        <v>0</v>
      </c>
      <c r="E1193" s="25">
        <f>'101_transform'!F1191</f>
        <v>0</v>
      </c>
      <c r="F1193" s="25">
        <f>'101_transform'!G1191</f>
        <v>0</v>
      </c>
      <c r="G1193" s="25">
        <f>'101_transform'!H1191</f>
        <v>0</v>
      </c>
    </row>
    <row r="1194" spans="1:7" ht="15" x14ac:dyDescent="0.2">
      <c r="A1194" s="12" t="str">
        <f t="shared" si="18"/>
        <v>"БНП ПАРИБА БАНК" АО (3407) 60405</v>
      </c>
      <c r="B1194" s="25" t="str">
        <f>'101_transform'!C1192</f>
        <v>"БНП ПАРИБА БАНК" АО (3407)</v>
      </c>
      <c r="C1194" s="25" t="str">
        <f>'101_transform'!D1192</f>
        <v>60405   П
A (до 31.01.2003)  Резервы на возможные потери (c 13.02.2018)
Долгосрочно арендуемые основные средства (до 31.01.2003)</v>
      </c>
      <c r="D1194" s="25">
        <f>'101_transform'!E1192</f>
        <v>0</v>
      </c>
      <c r="E1194" s="25">
        <f>'101_transform'!F1192</f>
        <v>0</v>
      </c>
      <c r="F1194" s="25">
        <f>'101_transform'!G1192</f>
        <v>0</v>
      </c>
      <c r="G1194" s="25">
        <f>'101_transform'!H1192</f>
        <v>0</v>
      </c>
    </row>
    <row r="1195" spans="1:7" ht="15" x14ac:dyDescent="0.2">
      <c r="A1195" s="12" t="str">
        <f t="shared" si="18"/>
        <v>"БНП ПАРИБА БАНК" АО (3407) 60414</v>
      </c>
      <c r="B1195" s="25" t="str">
        <f>'101_transform'!C1193</f>
        <v>"БНП ПАРИБА БАНК" АО (3407)</v>
      </c>
      <c r="C1195" s="25" t="str">
        <f>'101_transform'!D1193</f>
        <v>60414   П  Амортизация основных средств (кроме земли) (c 13.02.2018)</v>
      </c>
      <c r="D1195" s="25">
        <f>'101_transform'!E1193</f>
        <v>0</v>
      </c>
      <c r="E1195" s="25">
        <f>'101_transform'!F1193</f>
        <v>163889</v>
      </c>
      <c r="F1195" s="25">
        <f>'101_transform'!G1193</f>
        <v>0</v>
      </c>
      <c r="G1195" s="25">
        <f>'101_transform'!H1193</f>
        <v>146023</v>
      </c>
    </row>
    <row r="1196" spans="1:7" ht="15" x14ac:dyDescent="0.2">
      <c r="A1196" s="12" t="str">
        <f t="shared" si="18"/>
        <v>"БНП ПАРИБА БАНК" АО (3407) 60415</v>
      </c>
      <c r="B1196" s="25" t="str">
        <f>'101_transform'!C1194</f>
        <v>"БНП ПАРИБА БАНК" АО (3407)</v>
      </c>
      <c r="C1196" s="25" t="str">
        <f>'101_transform'!D1194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196" s="25">
        <f>'101_transform'!E1194</f>
        <v>18060</v>
      </c>
      <c r="E1196" s="25">
        <f>'101_transform'!F1194</f>
        <v>0</v>
      </c>
      <c r="F1196" s="25">
        <f>'101_transform'!G1194</f>
        <v>22613</v>
      </c>
      <c r="G1196" s="25">
        <f>'101_transform'!H1194</f>
        <v>0</v>
      </c>
    </row>
    <row r="1197" spans="1:7" ht="15" x14ac:dyDescent="0.2">
      <c r="A1197" s="12" t="str">
        <f t="shared" si="18"/>
        <v>"БНП ПАРИБА БАНК" АО (3407) 61901</v>
      </c>
      <c r="B1197" s="25" t="str">
        <f>'101_transform'!C1195</f>
        <v>"БНП ПАРИБА БАНК" АО (3407)</v>
      </c>
      <c r="C1197" s="25" t="str">
        <f>'101_transform'!D1195</f>
        <v>61901   A  Земля, временно неиспользуемая в основной деятельности</v>
      </c>
      <c r="D1197" s="25">
        <f>'101_transform'!E1195</f>
        <v>0</v>
      </c>
      <c r="E1197" s="25">
        <f>'101_transform'!F1195</f>
        <v>0</v>
      </c>
      <c r="F1197" s="25">
        <f>'101_transform'!G1195</f>
        <v>0</v>
      </c>
      <c r="G1197" s="25">
        <f>'101_transform'!H1195</f>
        <v>0</v>
      </c>
    </row>
    <row r="1198" spans="1:7" ht="15" x14ac:dyDescent="0.2">
      <c r="A1198" s="12" t="str">
        <f t="shared" si="18"/>
        <v>"БНП ПАРИБА БАНК" АО (3407) 61902</v>
      </c>
      <c r="B1198" s="25" t="str">
        <f>'101_transform'!C1196</f>
        <v>"БНП ПАРИБА БАНК" АО (3407)</v>
      </c>
      <c r="C1198" s="25" t="str">
        <f>'101_transform'!D1196</f>
        <v>61902   A  Земля, временно неиспользуемая в основной деятельности, переданная в аренду</v>
      </c>
      <c r="D1198" s="25">
        <f>'101_transform'!E1196</f>
        <v>0</v>
      </c>
      <c r="E1198" s="25">
        <f>'101_transform'!F1196</f>
        <v>0</v>
      </c>
      <c r="F1198" s="25">
        <f>'101_transform'!G1196</f>
        <v>0</v>
      </c>
      <c r="G1198" s="25">
        <f>'101_transform'!H1196</f>
        <v>0</v>
      </c>
    </row>
    <row r="1199" spans="1:7" ht="15" x14ac:dyDescent="0.2">
      <c r="A1199" s="12" t="str">
        <f t="shared" si="18"/>
        <v>"БНП ПАРИБА БАНК" АО (3407) 61903</v>
      </c>
      <c r="B1199" s="25" t="str">
        <f>'101_transform'!C1197</f>
        <v>"БНП ПАРИБА БАНК" АО (3407)</v>
      </c>
      <c r="C1199" s="25" t="str">
        <f>'101_transform'!D1197</f>
        <v>61903   A  Недвижимость (кроме земли), временно неиспользуемая в основной деятельности</v>
      </c>
      <c r="D1199" s="25">
        <f>'101_transform'!E1197</f>
        <v>0</v>
      </c>
      <c r="E1199" s="25">
        <f>'101_transform'!F1197</f>
        <v>0</v>
      </c>
      <c r="F1199" s="25">
        <f>'101_transform'!G1197</f>
        <v>0</v>
      </c>
      <c r="G1199" s="25">
        <f>'101_transform'!H1197</f>
        <v>0</v>
      </c>
    </row>
    <row r="1200" spans="1:7" ht="15" x14ac:dyDescent="0.2">
      <c r="A1200" s="12" t="str">
        <f t="shared" si="18"/>
        <v>"БНП ПАРИБА БАНК" АО (3407) 61904</v>
      </c>
      <c r="B1200" s="25" t="str">
        <f>'101_transform'!C1198</f>
        <v>"БНП ПАРИБА БАНК" АО (3407)</v>
      </c>
      <c r="C1200" s="25" t="str">
        <f>'101_transform'!D1198</f>
        <v>61904   A  Недвижимость (кроме земли), временно неиспользуемая в основной деятельности, переданная в аренду</v>
      </c>
      <c r="D1200" s="25">
        <f>'101_transform'!E1198</f>
        <v>0</v>
      </c>
      <c r="E1200" s="25">
        <f>'101_transform'!F1198</f>
        <v>0</v>
      </c>
      <c r="F1200" s="25">
        <f>'101_transform'!G1198</f>
        <v>0</v>
      </c>
      <c r="G1200" s="25">
        <f>'101_transform'!H1198</f>
        <v>0</v>
      </c>
    </row>
    <row r="1201" spans="1:7" ht="15" x14ac:dyDescent="0.2">
      <c r="A1201" s="12" t="str">
        <f t="shared" si="18"/>
        <v>"БНП ПАРИБА БАНК" АО (3407) 61905</v>
      </c>
      <c r="B1201" s="25" t="str">
        <f>'101_transform'!C1199</f>
        <v>"БНП ПАРИБА БАНК" АО (3407)</v>
      </c>
      <c r="C1201" s="25" t="str">
        <f>'101_transform'!D1199</f>
        <v>61905   A  Земля, временно неиспользуемая в основной деятельности, учитываемая по справедливой стоимости</v>
      </c>
      <c r="D1201" s="25">
        <f>'101_transform'!E1199</f>
        <v>0</v>
      </c>
      <c r="E1201" s="25">
        <f>'101_transform'!F1199</f>
        <v>0</v>
      </c>
      <c r="F1201" s="25">
        <f>'101_transform'!G1199</f>
        <v>0</v>
      </c>
      <c r="G1201" s="25">
        <f>'101_transform'!H1199</f>
        <v>0</v>
      </c>
    </row>
    <row r="1202" spans="1:7" ht="15" x14ac:dyDescent="0.2">
      <c r="A1202" s="12" t="str">
        <f t="shared" si="18"/>
        <v>"БНП ПАРИБА БАНК" АО (3407) 61906</v>
      </c>
      <c r="B1202" s="25" t="str">
        <f>'101_transform'!C1200</f>
        <v>"БНП ПАРИБА БАНК" АО (3407)</v>
      </c>
      <c r="C1202" s="25" t="str">
        <f>'101_transform'!D1200</f>
        <v>61906   A  Земля, временно неиспользуемая в основной деятельности, учитываемая по справедливой стоимости, переданная в аренду</v>
      </c>
      <c r="D1202" s="25">
        <f>'101_transform'!E1200</f>
        <v>0</v>
      </c>
      <c r="E1202" s="25">
        <f>'101_transform'!F1200</f>
        <v>0</v>
      </c>
      <c r="F1202" s="25">
        <f>'101_transform'!G1200</f>
        <v>0</v>
      </c>
      <c r="G1202" s="25">
        <f>'101_transform'!H1200</f>
        <v>0</v>
      </c>
    </row>
    <row r="1203" spans="1:7" ht="15" x14ac:dyDescent="0.2">
      <c r="A1203" s="12" t="str">
        <f t="shared" si="18"/>
        <v>"БНП ПАРИБА БАНК" АО (3407) 61907</v>
      </c>
      <c r="B1203" s="25" t="str">
        <f>'101_transform'!C1201</f>
        <v>"БНП ПАРИБА БАНК" АО (3407)</v>
      </c>
      <c r="C1203" s="25" t="str">
        <f>'101_transform'!D1201</f>
        <v>61907   A  Недвижимость (кроме земли), временно неиспользуемая в основной деятельности, учитываемая по справедливой стоимости</v>
      </c>
      <c r="D1203" s="25">
        <f>'101_transform'!E1201</f>
        <v>0</v>
      </c>
      <c r="E1203" s="25">
        <f>'101_transform'!F1201</f>
        <v>0</v>
      </c>
      <c r="F1203" s="25">
        <f>'101_transform'!G1201</f>
        <v>0</v>
      </c>
      <c r="G1203" s="25">
        <f>'101_transform'!H1201</f>
        <v>0</v>
      </c>
    </row>
    <row r="1204" spans="1:7" ht="15" x14ac:dyDescent="0.2">
      <c r="A1204" s="12" t="str">
        <f t="shared" si="18"/>
        <v>"БНП ПАРИБА БАНК" АО (3407) 61908</v>
      </c>
      <c r="B1204" s="25" t="str">
        <f>'101_transform'!C1202</f>
        <v>"БНП ПАРИБА БАНК" АО (3407)</v>
      </c>
      <c r="C1204" s="25" t="str">
        <f>'101_transform'!D1202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204" s="25">
        <f>'101_transform'!E1202</f>
        <v>0</v>
      </c>
      <c r="E1204" s="25">
        <f>'101_transform'!F1202</f>
        <v>0</v>
      </c>
      <c r="F1204" s="25">
        <f>'101_transform'!G1202</f>
        <v>0</v>
      </c>
      <c r="G1204" s="25">
        <f>'101_transform'!H1202</f>
        <v>0</v>
      </c>
    </row>
    <row r="1205" spans="1:7" ht="15" x14ac:dyDescent="0.2">
      <c r="A1205" s="12" t="str">
        <f t="shared" si="18"/>
        <v>"БНП ПАРИБА БАНК" АО (3407) 61909</v>
      </c>
      <c r="B1205" s="25" t="str">
        <f>'101_transform'!C1203</f>
        <v>"БНП ПАРИБА БАНК" АО (3407)</v>
      </c>
      <c r="C1205" s="25" t="str">
        <f>'101_transform'!D1203</f>
        <v>61909   П  Амортизация недвижимости (кроме земли), временно неиспользуемой в основной деятельности</v>
      </c>
      <c r="D1205" s="25">
        <f>'101_transform'!E1203</f>
        <v>0</v>
      </c>
      <c r="E1205" s="25">
        <f>'101_transform'!F1203</f>
        <v>0</v>
      </c>
      <c r="F1205" s="25">
        <f>'101_transform'!G1203</f>
        <v>0</v>
      </c>
      <c r="G1205" s="25">
        <f>'101_transform'!H1203</f>
        <v>0</v>
      </c>
    </row>
    <row r="1206" spans="1:7" ht="15" x14ac:dyDescent="0.2">
      <c r="A1206" s="12" t="str">
        <f t="shared" si="18"/>
        <v>"БНП ПАРИБА БАНК" АО (3407) 61910</v>
      </c>
      <c r="B1206" s="25" t="str">
        <f>'101_transform'!C1204</f>
        <v>"БНП ПАРИБА БАНК" АО (3407)</v>
      </c>
      <c r="C1206" s="25" t="str">
        <f>'101_transform'!D1204</f>
        <v>61910   П  Амортизация недвижимости (кроме земли), временно неиспользуемой в основной деятельности, переданной в аренду</v>
      </c>
      <c r="D1206" s="25">
        <f>'101_transform'!E1204</f>
        <v>0</v>
      </c>
      <c r="E1206" s="25">
        <f>'101_transform'!F1204</f>
        <v>0</v>
      </c>
      <c r="F1206" s="25">
        <f>'101_transform'!G1204</f>
        <v>0</v>
      </c>
      <c r="G1206" s="25">
        <f>'101_transform'!H1204</f>
        <v>0</v>
      </c>
    </row>
    <row r="1207" spans="1:7" ht="15" x14ac:dyDescent="0.2">
      <c r="A1207" s="12" t="str">
        <f t="shared" si="18"/>
        <v>"БНП ПАРИБА БАНК" АО (3407) 61911</v>
      </c>
      <c r="B1207" s="25" t="str">
        <f>'101_transform'!C1205</f>
        <v>"БНП ПАРИБА БАНК" АО (3407)</v>
      </c>
      <c r="C1207" s="25" t="str">
        <f>'101_transform'!D1205</f>
        <v>61911   A  Вложения в сооружение (строительство) объектов недвижимости, временно неиспользуемой в основной деятельности</v>
      </c>
      <c r="D1207" s="25">
        <f>'101_transform'!E1205</f>
        <v>0</v>
      </c>
      <c r="E1207" s="25">
        <f>'101_transform'!F1205</f>
        <v>0</v>
      </c>
      <c r="F1207" s="25">
        <f>'101_transform'!G1205</f>
        <v>0</v>
      </c>
      <c r="G1207" s="25">
        <f>'101_transform'!H1205</f>
        <v>0</v>
      </c>
    </row>
    <row r="1208" spans="1:7" ht="15" x14ac:dyDescent="0.2">
      <c r="A1208" s="12" t="str">
        <f t="shared" si="18"/>
        <v>"БНП ПАРИБА БАНК" АО (3407) 61912</v>
      </c>
      <c r="B1208" s="25" t="str">
        <f>'101_transform'!C1206</f>
        <v>"БНП ПАРИБА БАНК" АО (3407)</v>
      </c>
      <c r="C1208" s="25" t="str">
        <f>'101_transform'!D1206</f>
        <v>61912   П  Резервы на возможные потери</v>
      </c>
      <c r="D1208" s="25">
        <f>'101_transform'!E1206</f>
        <v>0</v>
      </c>
      <c r="E1208" s="25">
        <f>'101_transform'!F1206</f>
        <v>0</v>
      </c>
      <c r="F1208" s="25">
        <f>'101_transform'!G1206</f>
        <v>0</v>
      </c>
      <c r="G1208" s="25">
        <f>'101_transform'!H1206</f>
        <v>0</v>
      </c>
    </row>
    <row r="1209" spans="1:7" ht="15" x14ac:dyDescent="0.2">
      <c r="A1209" s="12" t="str">
        <f t="shared" si="18"/>
        <v>"БНП ПАРИБА БАНК" АО (3407) 62001</v>
      </c>
      <c r="B1209" s="25" t="str">
        <f>'101_transform'!C1207</f>
        <v>"БНП ПАРИБА БАНК" АО (3407)</v>
      </c>
      <c r="C1209" s="25" t="str">
        <f>'101_transform'!D1207</f>
        <v>62001   A  Долгосрочные активы, предназначенные для продажи</v>
      </c>
      <c r="D1209" s="25">
        <f>'101_transform'!E1207</f>
        <v>0</v>
      </c>
      <c r="E1209" s="25">
        <f>'101_transform'!F1207</f>
        <v>0</v>
      </c>
      <c r="F1209" s="25">
        <f>'101_transform'!G1207</f>
        <v>0</v>
      </c>
      <c r="G1209" s="25">
        <f>'101_transform'!H1207</f>
        <v>0</v>
      </c>
    </row>
    <row r="1210" spans="1:7" ht="15" x14ac:dyDescent="0.2">
      <c r="A1210" s="12" t="str">
        <f t="shared" si="18"/>
        <v>"БНП ПАРИБА БАНК" АО (3407) 62002</v>
      </c>
      <c r="B1210" s="25" t="str">
        <f>'101_transform'!C1208</f>
        <v>"БНП ПАРИБА БАНК" АО (3407)</v>
      </c>
      <c r="C1210" s="25" t="str">
        <f>'101_transform'!D1208</f>
        <v>62002   П  Резервы на возможные потери</v>
      </c>
      <c r="D1210" s="25">
        <f>'101_transform'!E1208</f>
        <v>0</v>
      </c>
      <c r="E1210" s="25">
        <f>'101_transform'!F1208</f>
        <v>0</v>
      </c>
      <c r="F1210" s="25">
        <f>'101_transform'!G1208</f>
        <v>0</v>
      </c>
      <c r="G1210" s="25">
        <f>'101_transform'!H1208</f>
        <v>0</v>
      </c>
    </row>
    <row r="1211" spans="1:7" ht="15" x14ac:dyDescent="0.2">
      <c r="A1211" s="12" t="str">
        <f t="shared" si="18"/>
        <v>"БНП ПАРИБА БАНК" АО (3407) 62101</v>
      </c>
      <c r="B1211" s="25" t="str">
        <f>'101_transform'!C1209</f>
        <v>"БНП ПАРИБА БАНК" АО (3407)</v>
      </c>
      <c r="C1211" s="25" t="str">
        <f>'101_transform'!D1209</f>
        <v>62101   A  Средства труда, полученные по договорам отступного, залога, назначение которых не определено</v>
      </c>
      <c r="D1211" s="25">
        <f>'101_transform'!E1209</f>
        <v>0</v>
      </c>
      <c r="E1211" s="25">
        <f>'101_transform'!F1209</f>
        <v>0</v>
      </c>
      <c r="F1211" s="25">
        <f>'101_transform'!G1209</f>
        <v>0</v>
      </c>
      <c r="G1211" s="25">
        <f>'101_transform'!H1209</f>
        <v>0</v>
      </c>
    </row>
    <row r="1212" spans="1:7" ht="15" x14ac:dyDescent="0.2">
      <c r="A1212" s="12" t="str">
        <f t="shared" si="18"/>
        <v>"БНП ПАРИБА БАНК" АО (3407) 62102</v>
      </c>
      <c r="B1212" s="25" t="str">
        <f>'101_transform'!C1210</f>
        <v>"БНП ПАРИБА БАНК" АО (3407)</v>
      </c>
      <c r="C1212" s="25" t="str">
        <f>'101_transform'!D1210</f>
        <v>62102   A  Предметы труда, полученные по договорам отступного, залога, назначение которых не определено</v>
      </c>
      <c r="D1212" s="25">
        <f>'101_transform'!E1210</f>
        <v>0</v>
      </c>
      <c r="E1212" s="25">
        <f>'101_transform'!F1210</f>
        <v>0</v>
      </c>
      <c r="F1212" s="25">
        <f>'101_transform'!G1210</f>
        <v>0</v>
      </c>
      <c r="G1212" s="25">
        <f>'101_transform'!H1210</f>
        <v>0</v>
      </c>
    </row>
    <row r="1213" spans="1:7" ht="15" x14ac:dyDescent="0.2">
      <c r="A1213" s="12" t="str">
        <f t="shared" si="18"/>
        <v>"БНП ПАРИБА БАНК" АО (3407) 62103</v>
      </c>
      <c r="B1213" s="25" t="str">
        <f>'101_transform'!C1211</f>
        <v>"БНП ПАРИБА БАНК" АО (3407)</v>
      </c>
      <c r="C1213" s="25" t="str">
        <f>'101_transform'!D1211</f>
        <v>62103   П  Резервы на возможные потери</v>
      </c>
      <c r="D1213" s="25">
        <f>'101_transform'!E1211</f>
        <v>0</v>
      </c>
      <c r="E1213" s="25">
        <f>'101_transform'!F1211</f>
        <v>0</v>
      </c>
      <c r="F1213" s="25">
        <f>'101_transform'!G1211</f>
        <v>0</v>
      </c>
      <c r="G1213" s="25">
        <f>'101_transform'!H1211</f>
        <v>0</v>
      </c>
    </row>
    <row r="1214" spans="1:7" ht="15" x14ac:dyDescent="0.2">
      <c r="A1214" s="12" t="str">
        <f t="shared" si="18"/>
        <v>"Братский АНКБ" АО (1144) 60401</v>
      </c>
      <c r="B1214" s="25" t="str">
        <f>'101_transform'!C1212</f>
        <v>"Братский АНКБ" АО (1144)</v>
      </c>
      <c r="C1214" s="25" t="str">
        <f>'101_transform'!D1212</f>
        <v>60401   A  Основные средства (кроме земли) (c 13.02.2018)_x000D_Категория 1- Здания и сооружения (до 31.12.2002)</v>
      </c>
      <c r="D1214" s="25">
        <f>'101_transform'!E1212</f>
        <v>181428</v>
      </c>
      <c r="E1214" s="25">
        <f>'101_transform'!F1212</f>
        <v>0</v>
      </c>
      <c r="F1214" s="25">
        <f>'101_transform'!G1212</f>
        <v>182552</v>
      </c>
      <c r="G1214" s="25">
        <f>'101_transform'!H1212</f>
        <v>0</v>
      </c>
    </row>
    <row r="1215" spans="1:7" ht="15" x14ac:dyDescent="0.2">
      <c r="A1215" s="12" t="str">
        <f t="shared" si="18"/>
        <v>"Братский АНКБ" АО (1144) 60404</v>
      </c>
      <c r="B1215" s="25" t="str">
        <f>'101_transform'!C1213</f>
        <v>"Братский АНКБ" АО (1144)</v>
      </c>
      <c r="C1215" s="25" t="str">
        <f>'101_transform'!D1213</f>
        <v>60404   A  Земля (c 13.02.2018)</v>
      </c>
      <c r="D1215" s="25">
        <f>'101_transform'!E1213</f>
        <v>6856</v>
      </c>
      <c r="E1215" s="25">
        <f>'101_transform'!F1213</f>
        <v>0</v>
      </c>
      <c r="F1215" s="25">
        <f>'101_transform'!G1213</f>
        <v>6856</v>
      </c>
      <c r="G1215" s="25">
        <f>'101_transform'!H1213</f>
        <v>0</v>
      </c>
    </row>
    <row r="1216" spans="1:7" ht="15" x14ac:dyDescent="0.2">
      <c r="A1216" s="12" t="str">
        <f t="shared" si="18"/>
        <v>"Братский АНКБ" АО (1144) 60405</v>
      </c>
      <c r="B1216" s="25" t="str">
        <f>'101_transform'!C1214</f>
        <v>"Братский АНКБ" АО (1144)</v>
      </c>
      <c r="C1216" s="25" t="str">
        <f>'101_transform'!D1214</f>
        <v>60405   П
A (до 31.01.2003)  Резервы на возможные потери (c 13.02.2018)
Долгосрочно арендуемые основные средства (до 31.01.2003)</v>
      </c>
      <c r="D1216" s="25">
        <f>'101_transform'!E1214</f>
        <v>0</v>
      </c>
      <c r="E1216" s="25">
        <f>'101_transform'!F1214</f>
        <v>0</v>
      </c>
      <c r="F1216" s="25">
        <f>'101_transform'!G1214</f>
        <v>0</v>
      </c>
      <c r="G1216" s="25">
        <f>'101_transform'!H1214</f>
        <v>0</v>
      </c>
    </row>
    <row r="1217" spans="1:7" ht="15" x14ac:dyDescent="0.2">
      <c r="A1217" s="12" t="str">
        <f t="shared" si="18"/>
        <v>"Братский АНКБ" АО (1144) 60414</v>
      </c>
      <c r="B1217" s="25" t="str">
        <f>'101_transform'!C1215</f>
        <v>"Братский АНКБ" АО (1144)</v>
      </c>
      <c r="C1217" s="25" t="str">
        <f>'101_transform'!D1215</f>
        <v>60414   П  Амортизация основных средств (кроме земли) (c 13.02.2018)</v>
      </c>
      <c r="D1217" s="25">
        <f>'101_transform'!E1215</f>
        <v>0</v>
      </c>
      <c r="E1217" s="25">
        <f>'101_transform'!F1215</f>
        <v>58631</v>
      </c>
      <c r="F1217" s="25">
        <f>'101_transform'!G1215</f>
        <v>0</v>
      </c>
      <c r="G1217" s="25">
        <f>'101_transform'!H1215</f>
        <v>61522</v>
      </c>
    </row>
    <row r="1218" spans="1:7" ht="15" x14ac:dyDescent="0.2">
      <c r="A1218" s="12" t="str">
        <f t="shared" si="18"/>
        <v>"Братский АНКБ" АО (1144) 60415</v>
      </c>
      <c r="B1218" s="25" t="str">
        <f>'101_transform'!C1216</f>
        <v>"Братский АНКБ" АО (1144)</v>
      </c>
      <c r="C1218" s="25" t="str">
        <f>'101_transform'!D1216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218" s="25">
        <f>'101_transform'!E1216</f>
        <v>1907</v>
      </c>
      <c r="E1218" s="25">
        <f>'101_transform'!F1216</f>
        <v>0</v>
      </c>
      <c r="F1218" s="25">
        <f>'101_transform'!G1216</f>
        <v>0</v>
      </c>
      <c r="G1218" s="25">
        <f>'101_transform'!H1216</f>
        <v>0</v>
      </c>
    </row>
    <row r="1219" spans="1:7" ht="15" x14ac:dyDescent="0.2">
      <c r="A1219" s="12" t="str">
        <f t="shared" si="18"/>
        <v>"Братский АНКБ" АО (1144) 61901</v>
      </c>
      <c r="B1219" s="25" t="str">
        <f>'101_transform'!C1217</f>
        <v>"Братский АНКБ" АО (1144)</v>
      </c>
      <c r="C1219" s="25" t="str">
        <f>'101_transform'!D1217</f>
        <v>61901   A  Земля, временно неиспользуемая в основной деятельности</v>
      </c>
      <c r="D1219" s="25">
        <f>'101_transform'!E1217</f>
        <v>0</v>
      </c>
      <c r="E1219" s="25">
        <f>'101_transform'!F1217</f>
        <v>0</v>
      </c>
      <c r="F1219" s="25">
        <f>'101_transform'!G1217</f>
        <v>0</v>
      </c>
      <c r="G1219" s="25">
        <f>'101_transform'!H1217</f>
        <v>0</v>
      </c>
    </row>
    <row r="1220" spans="1:7" ht="15" x14ac:dyDescent="0.2">
      <c r="A1220" s="12" t="str">
        <f t="shared" ref="A1220:A1283" si="19">B1220&amp;" "&amp;LEFT(C1220,5)</f>
        <v>"Братский АНКБ" АО (1144) 61902</v>
      </c>
      <c r="B1220" s="25" t="str">
        <f>'101_transform'!C1218</f>
        <v>"Братский АНКБ" АО (1144)</v>
      </c>
      <c r="C1220" s="25" t="str">
        <f>'101_transform'!D1218</f>
        <v>61902   A  Земля, временно неиспользуемая в основной деятельности, переданная в аренду</v>
      </c>
      <c r="D1220" s="25">
        <f>'101_transform'!E1218</f>
        <v>0</v>
      </c>
      <c r="E1220" s="25">
        <f>'101_transform'!F1218</f>
        <v>0</v>
      </c>
      <c r="F1220" s="25">
        <f>'101_transform'!G1218</f>
        <v>1368</v>
      </c>
      <c r="G1220" s="25">
        <f>'101_transform'!H1218</f>
        <v>0</v>
      </c>
    </row>
    <row r="1221" spans="1:7" ht="15" x14ac:dyDescent="0.2">
      <c r="A1221" s="12" t="str">
        <f t="shared" si="19"/>
        <v>"Братский АНКБ" АО (1144) 61903</v>
      </c>
      <c r="B1221" s="25" t="str">
        <f>'101_transform'!C1219</f>
        <v>"Братский АНКБ" АО (1144)</v>
      </c>
      <c r="C1221" s="25" t="str">
        <f>'101_transform'!D1219</f>
        <v>61903   A  Недвижимость (кроме земли), временно неиспользуемая в основной деятельности</v>
      </c>
      <c r="D1221" s="25">
        <f>'101_transform'!E1219</f>
        <v>0</v>
      </c>
      <c r="E1221" s="25">
        <f>'101_transform'!F1219</f>
        <v>0</v>
      </c>
      <c r="F1221" s="25">
        <f>'101_transform'!G1219</f>
        <v>0</v>
      </c>
      <c r="G1221" s="25">
        <f>'101_transform'!H1219</f>
        <v>0</v>
      </c>
    </row>
    <row r="1222" spans="1:7" ht="15" x14ac:dyDescent="0.2">
      <c r="A1222" s="12" t="str">
        <f t="shared" si="19"/>
        <v>"Братский АНКБ" АО (1144) 61904</v>
      </c>
      <c r="B1222" s="25" t="str">
        <f>'101_transform'!C1220</f>
        <v>"Братский АНКБ" АО (1144)</v>
      </c>
      <c r="C1222" s="25" t="str">
        <f>'101_transform'!D1220</f>
        <v>61904   A  Недвижимость (кроме земли), временно неиспользуемая в основной деятельности, переданная в аренду</v>
      </c>
      <c r="D1222" s="25">
        <f>'101_transform'!E1220</f>
        <v>0</v>
      </c>
      <c r="E1222" s="25">
        <f>'101_transform'!F1220</f>
        <v>0</v>
      </c>
      <c r="F1222" s="25">
        <f>'101_transform'!G1220</f>
        <v>24236</v>
      </c>
      <c r="G1222" s="25">
        <f>'101_transform'!H1220</f>
        <v>0</v>
      </c>
    </row>
    <row r="1223" spans="1:7" ht="15" x14ac:dyDescent="0.2">
      <c r="A1223" s="12" t="str">
        <f t="shared" si="19"/>
        <v>"Братский АНКБ" АО (1144) 61905</v>
      </c>
      <c r="B1223" s="25" t="str">
        <f>'101_transform'!C1221</f>
        <v>"Братский АНКБ" АО (1144)</v>
      </c>
      <c r="C1223" s="25" t="str">
        <f>'101_transform'!D1221</f>
        <v>61905   A  Земля, временно неиспользуемая в основной деятельности, учитываемая по справедливой стоимости</v>
      </c>
      <c r="D1223" s="25">
        <f>'101_transform'!E1221</f>
        <v>0</v>
      </c>
      <c r="E1223" s="25">
        <f>'101_transform'!F1221</f>
        <v>0</v>
      </c>
      <c r="F1223" s="25">
        <f>'101_transform'!G1221</f>
        <v>0</v>
      </c>
      <c r="G1223" s="25">
        <f>'101_transform'!H1221</f>
        <v>0</v>
      </c>
    </row>
    <row r="1224" spans="1:7" ht="15" x14ac:dyDescent="0.2">
      <c r="A1224" s="12" t="str">
        <f t="shared" si="19"/>
        <v>"Братский АНКБ" АО (1144) 61906</v>
      </c>
      <c r="B1224" s="25" t="str">
        <f>'101_transform'!C1222</f>
        <v>"Братский АНКБ" АО (1144)</v>
      </c>
      <c r="C1224" s="25" t="str">
        <f>'101_transform'!D1222</f>
        <v>61906   A  Земля, временно неиспользуемая в основной деятельности, учитываемая по справедливой стоимости, переданная в аренду</v>
      </c>
      <c r="D1224" s="25">
        <f>'101_transform'!E1222</f>
        <v>0</v>
      </c>
      <c r="E1224" s="25">
        <f>'101_transform'!F1222</f>
        <v>0</v>
      </c>
      <c r="F1224" s="25">
        <f>'101_transform'!G1222</f>
        <v>0</v>
      </c>
      <c r="G1224" s="25">
        <f>'101_transform'!H1222</f>
        <v>0</v>
      </c>
    </row>
    <row r="1225" spans="1:7" ht="15" x14ac:dyDescent="0.2">
      <c r="A1225" s="12" t="str">
        <f t="shared" si="19"/>
        <v>"Братский АНКБ" АО (1144) 61907</v>
      </c>
      <c r="B1225" s="25" t="str">
        <f>'101_transform'!C1223</f>
        <v>"Братский АНКБ" АО (1144)</v>
      </c>
      <c r="C1225" s="25" t="str">
        <f>'101_transform'!D1223</f>
        <v>61907   A  Недвижимость (кроме земли), временно неиспользуемая в основной деятельности, учитываемая по справедливой стоимости</v>
      </c>
      <c r="D1225" s="25">
        <f>'101_transform'!E1223</f>
        <v>0</v>
      </c>
      <c r="E1225" s="25">
        <f>'101_transform'!F1223</f>
        <v>0</v>
      </c>
      <c r="F1225" s="25">
        <f>'101_transform'!G1223</f>
        <v>0</v>
      </c>
      <c r="G1225" s="25">
        <f>'101_transform'!H1223</f>
        <v>0</v>
      </c>
    </row>
    <row r="1226" spans="1:7" ht="15" x14ac:dyDescent="0.2">
      <c r="A1226" s="12" t="str">
        <f t="shared" si="19"/>
        <v>"Братский АНКБ" АО (1144) 61908</v>
      </c>
      <c r="B1226" s="25" t="str">
        <f>'101_transform'!C1224</f>
        <v>"Братский АНКБ" АО (1144)</v>
      </c>
      <c r="C1226" s="25" t="str">
        <f>'101_transform'!D1224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226" s="25">
        <f>'101_transform'!E1224</f>
        <v>0</v>
      </c>
      <c r="E1226" s="25">
        <f>'101_transform'!F1224</f>
        <v>0</v>
      </c>
      <c r="F1226" s="25">
        <f>'101_transform'!G1224</f>
        <v>0</v>
      </c>
      <c r="G1226" s="25">
        <f>'101_transform'!H1224</f>
        <v>0</v>
      </c>
    </row>
    <row r="1227" spans="1:7" ht="15" x14ac:dyDescent="0.2">
      <c r="A1227" s="12" t="str">
        <f t="shared" si="19"/>
        <v>"Братский АНКБ" АО (1144) 61909</v>
      </c>
      <c r="B1227" s="25" t="str">
        <f>'101_transform'!C1225</f>
        <v>"Братский АНКБ" АО (1144)</v>
      </c>
      <c r="C1227" s="25" t="str">
        <f>'101_transform'!D1225</f>
        <v>61909   П  Амортизация недвижимости (кроме земли), временно неиспользуемой в основной деятельности</v>
      </c>
      <c r="D1227" s="25">
        <f>'101_transform'!E1225</f>
        <v>0</v>
      </c>
      <c r="E1227" s="25">
        <f>'101_transform'!F1225</f>
        <v>0</v>
      </c>
      <c r="F1227" s="25">
        <f>'101_transform'!G1225</f>
        <v>0</v>
      </c>
      <c r="G1227" s="25">
        <f>'101_transform'!H1225</f>
        <v>0</v>
      </c>
    </row>
    <row r="1228" spans="1:7" ht="15" x14ac:dyDescent="0.2">
      <c r="A1228" s="12" t="str">
        <f t="shared" si="19"/>
        <v>"Братский АНКБ" АО (1144) 61910</v>
      </c>
      <c r="B1228" s="25" t="str">
        <f>'101_transform'!C1226</f>
        <v>"Братский АНКБ" АО (1144)</v>
      </c>
      <c r="C1228" s="25" t="str">
        <f>'101_transform'!D1226</f>
        <v>61910   П  Амортизация недвижимости (кроме земли), временно неиспользуемой в основной деятельности, переданной в аренду</v>
      </c>
      <c r="D1228" s="25">
        <f>'101_transform'!E1226</f>
        <v>0</v>
      </c>
      <c r="E1228" s="25">
        <f>'101_transform'!F1226</f>
        <v>0</v>
      </c>
      <c r="F1228" s="25">
        <f>'101_transform'!G1226</f>
        <v>0</v>
      </c>
      <c r="G1228" s="25">
        <f>'101_transform'!H1226</f>
        <v>89</v>
      </c>
    </row>
    <row r="1229" spans="1:7" ht="15" x14ac:dyDescent="0.2">
      <c r="A1229" s="12" t="str">
        <f t="shared" si="19"/>
        <v>"Братский АНКБ" АО (1144) 61911</v>
      </c>
      <c r="B1229" s="25" t="str">
        <f>'101_transform'!C1227</f>
        <v>"Братский АНКБ" АО (1144)</v>
      </c>
      <c r="C1229" s="25" t="str">
        <f>'101_transform'!D1227</f>
        <v>61911   A  Вложения в сооружение (строительство) объектов недвижимости, временно неиспользуемой в основной деятельности</v>
      </c>
      <c r="D1229" s="25">
        <f>'101_transform'!E1227</f>
        <v>0</v>
      </c>
      <c r="E1229" s="25">
        <f>'101_transform'!F1227</f>
        <v>0</v>
      </c>
      <c r="F1229" s="25">
        <f>'101_transform'!G1227</f>
        <v>0</v>
      </c>
      <c r="G1229" s="25">
        <f>'101_transform'!H1227</f>
        <v>0</v>
      </c>
    </row>
    <row r="1230" spans="1:7" ht="15" x14ac:dyDescent="0.2">
      <c r="A1230" s="12" t="str">
        <f t="shared" si="19"/>
        <v>"Братский АНКБ" АО (1144) 61912</v>
      </c>
      <c r="B1230" s="25" t="str">
        <f>'101_transform'!C1228</f>
        <v>"Братский АНКБ" АО (1144)</v>
      </c>
      <c r="C1230" s="25" t="str">
        <f>'101_transform'!D1228</f>
        <v>61912   П  Резервы на возможные потери</v>
      </c>
      <c r="D1230" s="25">
        <f>'101_transform'!E1228</f>
        <v>0</v>
      </c>
      <c r="E1230" s="25">
        <f>'101_transform'!F1228</f>
        <v>0</v>
      </c>
      <c r="F1230" s="25">
        <f>'101_transform'!G1228</f>
        <v>0</v>
      </c>
      <c r="G1230" s="25">
        <f>'101_transform'!H1228</f>
        <v>3653</v>
      </c>
    </row>
    <row r="1231" spans="1:7" ht="15" x14ac:dyDescent="0.2">
      <c r="A1231" s="12" t="str">
        <f t="shared" si="19"/>
        <v>"Братский АНКБ" АО (1144) 62001</v>
      </c>
      <c r="B1231" s="25" t="str">
        <f>'101_transform'!C1229</f>
        <v>"Братский АНКБ" АО (1144)</v>
      </c>
      <c r="C1231" s="25" t="str">
        <f>'101_transform'!D1229</f>
        <v>62001   A  Долгосрочные активы, предназначенные для продажи</v>
      </c>
      <c r="D1231" s="25">
        <f>'101_transform'!E1229</f>
        <v>6715</v>
      </c>
      <c r="E1231" s="25">
        <f>'101_transform'!F1229</f>
        <v>0</v>
      </c>
      <c r="F1231" s="25">
        <f>'101_transform'!G1229</f>
        <v>1520</v>
      </c>
      <c r="G1231" s="25">
        <f>'101_transform'!H1229</f>
        <v>0</v>
      </c>
    </row>
    <row r="1232" spans="1:7" ht="15" x14ac:dyDescent="0.2">
      <c r="A1232" s="12" t="str">
        <f t="shared" si="19"/>
        <v>"Братский АНКБ" АО (1144) 62002</v>
      </c>
      <c r="B1232" s="25" t="str">
        <f>'101_transform'!C1230</f>
        <v>"Братский АНКБ" АО (1144)</v>
      </c>
      <c r="C1232" s="25" t="str">
        <f>'101_transform'!D1230</f>
        <v>62002   П  Резервы на возможные потери</v>
      </c>
      <c r="D1232" s="25">
        <f>'101_transform'!E1230</f>
        <v>0</v>
      </c>
      <c r="E1232" s="25">
        <f>'101_transform'!F1230</f>
        <v>3897</v>
      </c>
      <c r="F1232" s="25">
        <f>'101_transform'!G1230</f>
        <v>0</v>
      </c>
      <c r="G1232" s="25">
        <f>'101_transform'!H1230</f>
        <v>152</v>
      </c>
    </row>
    <row r="1233" spans="1:7" ht="15" x14ac:dyDescent="0.2">
      <c r="A1233" s="12" t="str">
        <f t="shared" si="19"/>
        <v>"Братский АНКБ" АО (1144) 62101</v>
      </c>
      <c r="B1233" s="25" t="str">
        <f>'101_transform'!C1231</f>
        <v>"Братский АНКБ" АО (1144)</v>
      </c>
      <c r="C1233" s="25" t="str">
        <f>'101_transform'!D1231</f>
        <v>62101   A  Средства труда, полученные по договорам отступного, залога, назначение которых не определено</v>
      </c>
      <c r="D1233" s="25">
        <f>'101_transform'!E1231</f>
        <v>10906</v>
      </c>
      <c r="E1233" s="25">
        <f>'101_transform'!F1231</f>
        <v>0</v>
      </c>
      <c r="F1233" s="25">
        <f>'101_transform'!G1231</f>
        <v>29005</v>
      </c>
      <c r="G1233" s="25">
        <f>'101_transform'!H1231</f>
        <v>0</v>
      </c>
    </row>
    <row r="1234" spans="1:7" ht="15" x14ac:dyDescent="0.2">
      <c r="A1234" s="12" t="str">
        <f t="shared" si="19"/>
        <v>"Братский АНКБ" АО (1144) 62102</v>
      </c>
      <c r="B1234" s="25" t="str">
        <f>'101_transform'!C1232</f>
        <v>"Братский АНКБ" АО (1144)</v>
      </c>
      <c r="C1234" s="25" t="str">
        <f>'101_transform'!D1232</f>
        <v>62102   A  Предметы труда, полученные по договорам отступного, залога, назначение которых не определено</v>
      </c>
      <c r="D1234" s="25">
        <f>'101_transform'!E1232</f>
        <v>0</v>
      </c>
      <c r="E1234" s="25">
        <f>'101_transform'!F1232</f>
        <v>0</v>
      </c>
      <c r="F1234" s="25">
        <f>'101_transform'!G1232</f>
        <v>0</v>
      </c>
      <c r="G1234" s="25">
        <f>'101_transform'!H1232</f>
        <v>0</v>
      </c>
    </row>
    <row r="1235" spans="1:7" ht="15" x14ac:dyDescent="0.2">
      <c r="A1235" s="12" t="str">
        <f t="shared" si="19"/>
        <v>"Братский АНКБ" АО (1144) 62103</v>
      </c>
      <c r="B1235" s="25" t="str">
        <f>'101_transform'!C1233</f>
        <v>"Братский АНКБ" АО (1144)</v>
      </c>
      <c r="C1235" s="25" t="str">
        <f>'101_transform'!D1233</f>
        <v>62103   П  Резервы на возможные потери</v>
      </c>
      <c r="D1235" s="25">
        <f>'101_transform'!E1233</f>
        <v>0</v>
      </c>
      <c r="E1235" s="25">
        <f>'101_transform'!F1233</f>
        <v>4441</v>
      </c>
      <c r="F1235" s="25">
        <f>'101_transform'!G1233</f>
        <v>0</v>
      </c>
      <c r="G1235" s="25">
        <f>'101_transform'!H1233</f>
        <v>4886</v>
      </c>
    </row>
    <row r="1236" spans="1:7" ht="15" x14ac:dyDescent="0.2">
      <c r="A1236" s="12" t="str">
        <f t="shared" si="19"/>
        <v>ПАО "БыстроБанк" (1745) 60401</v>
      </c>
      <c r="B1236" s="25" t="str">
        <f>'101_transform'!C1234</f>
        <v>ПАО "БыстроБанк" (1745)</v>
      </c>
      <c r="C1236" s="25" t="str">
        <f>'101_transform'!D1234</f>
        <v>60401   A  Основные средства (кроме земли) (c 13.02.2018)_x000D_Категория 1- Здания и сооружения (до 31.12.2002)</v>
      </c>
      <c r="D1236" s="25">
        <f>'101_transform'!E1234</f>
        <v>436084</v>
      </c>
      <c r="E1236" s="25">
        <f>'101_transform'!F1234</f>
        <v>0</v>
      </c>
      <c r="F1236" s="25">
        <f>'101_transform'!G1234</f>
        <v>433819</v>
      </c>
      <c r="G1236" s="25">
        <f>'101_transform'!H1234</f>
        <v>0</v>
      </c>
    </row>
    <row r="1237" spans="1:7" ht="15" x14ac:dyDescent="0.2">
      <c r="A1237" s="12" t="str">
        <f t="shared" si="19"/>
        <v>ПАО "БыстроБанк" (1745) 60404</v>
      </c>
      <c r="B1237" s="25" t="str">
        <f>'101_transform'!C1235</f>
        <v>ПАО "БыстроБанк" (1745)</v>
      </c>
      <c r="C1237" s="25" t="str">
        <f>'101_transform'!D1235</f>
        <v>60404   A  Земля (c 13.02.2018)</v>
      </c>
      <c r="D1237" s="25">
        <f>'101_transform'!E1235</f>
        <v>175</v>
      </c>
      <c r="E1237" s="25">
        <f>'101_transform'!F1235</f>
        <v>0</v>
      </c>
      <c r="F1237" s="25">
        <f>'101_transform'!G1235</f>
        <v>175</v>
      </c>
      <c r="G1237" s="25">
        <f>'101_transform'!H1235</f>
        <v>0</v>
      </c>
    </row>
    <row r="1238" spans="1:7" ht="15" x14ac:dyDescent="0.2">
      <c r="A1238" s="12" t="str">
        <f t="shared" si="19"/>
        <v>ПАО "БыстроБанк" (1745) 60405</v>
      </c>
      <c r="B1238" s="25" t="str">
        <f>'101_transform'!C1236</f>
        <v>ПАО "БыстроБанк" (1745)</v>
      </c>
      <c r="C1238" s="25" t="str">
        <f>'101_transform'!D1236</f>
        <v>60405   П
A (до 31.01.2003)  Резервы на возможные потери (c 13.02.2018)
Долгосрочно арендуемые основные средства (до 31.01.2003)</v>
      </c>
      <c r="D1238" s="25">
        <f>'101_transform'!E1236</f>
        <v>0</v>
      </c>
      <c r="E1238" s="25">
        <f>'101_transform'!F1236</f>
        <v>0</v>
      </c>
      <c r="F1238" s="25">
        <f>'101_transform'!G1236</f>
        <v>0</v>
      </c>
      <c r="G1238" s="25">
        <f>'101_transform'!H1236</f>
        <v>0</v>
      </c>
    </row>
    <row r="1239" spans="1:7" ht="15" x14ac:dyDescent="0.2">
      <c r="A1239" s="12" t="str">
        <f t="shared" si="19"/>
        <v>ПАО "БыстроБанк" (1745) 60414</v>
      </c>
      <c r="B1239" s="25" t="str">
        <f>'101_transform'!C1237</f>
        <v>ПАО "БыстроБанк" (1745)</v>
      </c>
      <c r="C1239" s="25" t="str">
        <f>'101_transform'!D1237</f>
        <v>60414   П  Амортизация основных средств (кроме земли) (c 13.02.2018)</v>
      </c>
      <c r="D1239" s="25">
        <f>'101_transform'!E1237</f>
        <v>0</v>
      </c>
      <c r="E1239" s="25">
        <f>'101_transform'!F1237</f>
        <v>154399</v>
      </c>
      <c r="F1239" s="25">
        <f>'101_transform'!G1237</f>
        <v>0</v>
      </c>
      <c r="G1239" s="25">
        <f>'101_transform'!H1237</f>
        <v>157616</v>
      </c>
    </row>
    <row r="1240" spans="1:7" ht="15" x14ac:dyDescent="0.2">
      <c r="A1240" s="12" t="str">
        <f t="shared" si="19"/>
        <v>ПАО "БыстроБанк" (1745) 60415</v>
      </c>
      <c r="B1240" s="25" t="str">
        <f>'101_transform'!C1238</f>
        <v>ПАО "БыстроБанк" (1745)</v>
      </c>
      <c r="C1240" s="25" t="str">
        <f>'101_transform'!D1238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240" s="25">
        <f>'101_transform'!E1238</f>
        <v>0</v>
      </c>
      <c r="E1240" s="25">
        <f>'101_transform'!F1238</f>
        <v>0</v>
      </c>
      <c r="F1240" s="25">
        <f>'101_transform'!G1238</f>
        <v>0</v>
      </c>
      <c r="G1240" s="25">
        <f>'101_transform'!H1238</f>
        <v>0</v>
      </c>
    </row>
    <row r="1241" spans="1:7" ht="15" x14ac:dyDescent="0.2">
      <c r="A1241" s="12" t="str">
        <f t="shared" si="19"/>
        <v>ПАО "БыстроБанк" (1745) 61901</v>
      </c>
      <c r="B1241" s="25" t="str">
        <f>'101_transform'!C1239</f>
        <v>ПАО "БыстроБанк" (1745)</v>
      </c>
      <c r="C1241" s="25" t="str">
        <f>'101_transform'!D1239</f>
        <v>61901   A  Земля, временно неиспользуемая в основной деятельности</v>
      </c>
      <c r="D1241" s="25">
        <f>'101_transform'!E1239</f>
        <v>0</v>
      </c>
      <c r="E1241" s="25">
        <f>'101_transform'!F1239</f>
        <v>0</v>
      </c>
      <c r="F1241" s="25">
        <f>'101_transform'!G1239</f>
        <v>0</v>
      </c>
      <c r="G1241" s="25">
        <f>'101_transform'!H1239</f>
        <v>0</v>
      </c>
    </row>
    <row r="1242" spans="1:7" ht="15" x14ac:dyDescent="0.2">
      <c r="A1242" s="12" t="str">
        <f t="shared" si="19"/>
        <v>ПАО "БыстроБанк" (1745) 61902</v>
      </c>
      <c r="B1242" s="25" t="str">
        <f>'101_transform'!C1240</f>
        <v>ПАО "БыстроБанк" (1745)</v>
      </c>
      <c r="C1242" s="25" t="str">
        <f>'101_transform'!D1240</f>
        <v>61902   A  Земля, временно неиспользуемая в основной деятельности, переданная в аренду</v>
      </c>
      <c r="D1242" s="25">
        <f>'101_transform'!E1240</f>
        <v>0</v>
      </c>
      <c r="E1242" s="25">
        <f>'101_transform'!F1240</f>
        <v>0</v>
      </c>
      <c r="F1242" s="25">
        <f>'101_transform'!G1240</f>
        <v>0</v>
      </c>
      <c r="G1242" s="25">
        <f>'101_transform'!H1240</f>
        <v>0</v>
      </c>
    </row>
    <row r="1243" spans="1:7" ht="15" x14ac:dyDescent="0.2">
      <c r="A1243" s="12" t="str">
        <f t="shared" si="19"/>
        <v>ПАО "БыстроБанк" (1745) 61903</v>
      </c>
      <c r="B1243" s="25" t="str">
        <f>'101_transform'!C1241</f>
        <v>ПАО "БыстроБанк" (1745)</v>
      </c>
      <c r="C1243" s="25" t="str">
        <f>'101_transform'!D1241</f>
        <v>61903   A  Недвижимость (кроме земли), временно неиспользуемая в основной деятельности</v>
      </c>
      <c r="D1243" s="25">
        <f>'101_transform'!E1241</f>
        <v>0</v>
      </c>
      <c r="E1243" s="25">
        <f>'101_transform'!F1241</f>
        <v>0</v>
      </c>
      <c r="F1243" s="25">
        <f>'101_transform'!G1241</f>
        <v>0</v>
      </c>
      <c r="G1243" s="25">
        <f>'101_transform'!H1241</f>
        <v>0</v>
      </c>
    </row>
    <row r="1244" spans="1:7" ht="15" x14ac:dyDescent="0.2">
      <c r="A1244" s="12" t="str">
        <f t="shared" si="19"/>
        <v>ПАО "БыстроБанк" (1745) 61904</v>
      </c>
      <c r="B1244" s="25" t="str">
        <f>'101_transform'!C1242</f>
        <v>ПАО "БыстроБанк" (1745)</v>
      </c>
      <c r="C1244" s="25" t="str">
        <f>'101_transform'!D1242</f>
        <v>61904   A  Недвижимость (кроме земли), временно неиспользуемая в основной деятельности, переданная в аренду</v>
      </c>
      <c r="D1244" s="25">
        <f>'101_transform'!E1242</f>
        <v>0</v>
      </c>
      <c r="E1244" s="25">
        <f>'101_transform'!F1242</f>
        <v>0</v>
      </c>
      <c r="F1244" s="25">
        <f>'101_transform'!G1242</f>
        <v>0</v>
      </c>
      <c r="G1244" s="25">
        <f>'101_transform'!H1242</f>
        <v>0</v>
      </c>
    </row>
    <row r="1245" spans="1:7" ht="15" x14ac:dyDescent="0.2">
      <c r="A1245" s="12" t="str">
        <f t="shared" si="19"/>
        <v>ПАО "БыстроБанк" (1745) 61905</v>
      </c>
      <c r="B1245" s="25" t="str">
        <f>'101_transform'!C1243</f>
        <v>ПАО "БыстроБанк" (1745)</v>
      </c>
      <c r="C1245" s="25" t="str">
        <f>'101_transform'!D1243</f>
        <v>61905   A  Земля, временно неиспользуемая в основной деятельности, учитываемая по справедливой стоимости</v>
      </c>
      <c r="D1245" s="25">
        <f>'101_transform'!E1243</f>
        <v>4384</v>
      </c>
      <c r="E1245" s="25">
        <f>'101_transform'!F1243</f>
        <v>0</v>
      </c>
      <c r="F1245" s="25">
        <f>'101_transform'!G1243</f>
        <v>4384</v>
      </c>
      <c r="G1245" s="25">
        <f>'101_transform'!H1243</f>
        <v>0</v>
      </c>
    </row>
    <row r="1246" spans="1:7" ht="15" x14ac:dyDescent="0.2">
      <c r="A1246" s="12" t="str">
        <f t="shared" si="19"/>
        <v>ПАО "БыстроБанк" (1745) 61906</v>
      </c>
      <c r="B1246" s="25" t="str">
        <f>'101_transform'!C1244</f>
        <v>ПАО "БыстроБанк" (1745)</v>
      </c>
      <c r="C1246" s="25" t="str">
        <f>'101_transform'!D1244</f>
        <v>61906   A  Земля, временно неиспользуемая в основной деятельности, учитываемая по справедливой стоимости, переданная в аренду</v>
      </c>
      <c r="D1246" s="25">
        <f>'101_transform'!E1244</f>
        <v>0</v>
      </c>
      <c r="E1246" s="25">
        <f>'101_transform'!F1244</f>
        <v>0</v>
      </c>
      <c r="F1246" s="25">
        <f>'101_transform'!G1244</f>
        <v>0</v>
      </c>
      <c r="G1246" s="25">
        <f>'101_transform'!H1244</f>
        <v>0</v>
      </c>
    </row>
    <row r="1247" spans="1:7" ht="15" x14ac:dyDescent="0.2">
      <c r="A1247" s="12" t="str">
        <f t="shared" si="19"/>
        <v>ПАО "БыстроБанк" (1745) 61907</v>
      </c>
      <c r="B1247" s="25" t="str">
        <f>'101_transform'!C1245</f>
        <v>ПАО "БыстроБанк" (1745)</v>
      </c>
      <c r="C1247" s="25" t="str">
        <f>'101_transform'!D1245</f>
        <v>61907   A  Недвижимость (кроме земли), временно неиспользуемая в основной деятельности, учитываемая по справедливой стоимости</v>
      </c>
      <c r="D1247" s="25">
        <f>'101_transform'!E1245</f>
        <v>423</v>
      </c>
      <c r="E1247" s="25">
        <f>'101_transform'!F1245</f>
        <v>0</v>
      </c>
      <c r="F1247" s="25">
        <f>'101_transform'!G1245</f>
        <v>423</v>
      </c>
      <c r="G1247" s="25">
        <f>'101_transform'!H1245</f>
        <v>0</v>
      </c>
    </row>
    <row r="1248" spans="1:7" ht="15" x14ac:dyDescent="0.2">
      <c r="A1248" s="12" t="str">
        <f t="shared" si="19"/>
        <v>ПАО "БыстроБанк" (1745) 61908</v>
      </c>
      <c r="B1248" s="25" t="str">
        <f>'101_transform'!C1246</f>
        <v>ПАО "БыстроБанк" (1745)</v>
      </c>
      <c r="C1248" s="25" t="str">
        <f>'101_transform'!D1246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248" s="25">
        <f>'101_transform'!E1246</f>
        <v>70515</v>
      </c>
      <c r="E1248" s="25">
        <f>'101_transform'!F1246</f>
        <v>0</v>
      </c>
      <c r="F1248" s="25">
        <f>'101_transform'!G1246</f>
        <v>70515</v>
      </c>
      <c r="G1248" s="25">
        <f>'101_transform'!H1246</f>
        <v>0</v>
      </c>
    </row>
    <row r="1249" spans="1:7" ht="15" x14ac:dyDescent="0.2">
      <c r="A1249" s="12" t="str">
        <f t="shared" si="19"/>
        <v>ПАО "БыстроБанк" (1745) 61909</v>
      </c>
      <c r="B1249" s="25" t="str">
        <f>'101_transform'!C1247</f>
        <v>ПАО "БыстроБанк" (1745)</v>
      </c>
      <c r="C1249" s="25" t="str">
        <f>'101_transform'!D1247</f>
        <v>61909   П  Амортизация недвижимости (кроме земли), временно неиспользуемой в основной деятельности</v>
      </c>
      <c r="D1249" s="25">
        <f>'101_transform'!E1247</f>
        <v>0</v>
      </c>
      <c r="E1249" s="25">
        <f>'101_transform'!F1247</f>
        <v>0</v>
      </c>
      <c r="F1249" s="25">
        <f>'101_transform'!G1247</f>
        <v>0</v>
      </c>
      <c r="G1249" s="25">
        <f>'101_transform'!H1247</f>
        <v>0</v>
      </c>
    </row>
    <row r="1250" spans="1:7" ht="15" x14ac:dyDescent="0.2">
      <c r="A1250" s="12" t="str">
        <f t="shared" si="19"/>
        <v>ПАО "БыстроБанк" (1745) 61910</v>
      </c>
      <c r="B1250" s="25" t="str">
        <f>'101_transform'!C1248</f>
        <v>ПАО "БыстроБанк" (1745)</v>
      </c>
      <c r="C1250" s="25" t="str">
        <f>'101_transform'!D1248</f>
        <v>61910   П  Амортизация недвижимости (кроме земли), временно неиспользуемой в основной деятельности, переданной в аренду</v>
      </c>
      <c r="D1250" s="25">
        <f>'101_transform'!E1248</f>
        <v>0</v>
      </c>
      <c r="E1250" s="25">
        <f>'101_transform'!F1248</f>
        <v>0</v>
      </c>
      <c r="F1250" s="25">
        <f>'101_transform'!G1248</f>
        <v>0</v>
      </c>
      <c r="G1250" s="25">
        <f>'101_transform'!H1248</f>
        <v>0</v>
      </c>
    </row>
    <row r="1251" spans="1:7" ht="15" x14ac:dyDescent="0.2">
      <c r="A1251" s="12" t="str">
        <f t="shared" si="19"/>
        <v>ПАО "БыстроБанк" (1745) 61911</v>
      </c>
      <c r="B1251" s="25" t="str">
        <f>'101_transform'!C1249</f>
        <v>ПАО "БыстроБанк" (1745)</v>
      </c>
      <c r="C1251" s="25" t="str">
        <f>'101_transform'!D1249</f>
        <v>61911   A  Вложения в сооружение (строительство) объектов недвижимости, временно неиспользуемой в основной деятельности</v>
      </c>
      <c r="D1251" s="25">
        <f>'101_transform'!E1249</f>
        <v>0</v>
      </c>
      <c r="E1251" s="25">
        <f>'101_transform'!F1249</f>
        <v>0</v>
      </c>
      <c r="F1251" s="25">
        <f>'101_transform'!G1249</f>
        <v>0</v>
      </c>
      <c r="G1251" s="25">
        <f>'101_transform'!H1249</f>
        <v>0</v>
      </c>
    </row>
    <row r="1252" spans="1:7" ht="15" x14ac:dyDescent="0.2">
      <c r="A1252" s="12" t="str">
        <f t="shared" si="19"/>
        <v>ПАО "БыстроБанк" (1745) 61912</v>
      </c>
      <c r="B1252" s="25" t="str">
        <f>'101_transform'!C1250</f>
        <v>ПАО "БыстроБанк" (1745)</v>
      </c>
      <c r="C1252" s="25" t="str">
        <f>'101_transform'!D1250</f>
        <v>61912   П  Резервы на возможные потери</v>
      </c>
      <c r="D1252" s="25">
        <f>'101_transform'!E1250</f>
        <v>0</v>
      </c>
      <c r="E1252" s="25">
        <f>'101_transform'!F1250</f>
        <v>0</v>
      </c>
      <c r="F1252" s="25">
        <f>'101_transform'!G1250</f>
        <v>0</v>
      </c>
      <c r="G1252" s="25">
        <f>'101_transform'!H1250</f>
        <v>0</v>
      </c>
    </row>
    <row r="1253" spans="1:7" ht="15" x14ac:dyDescent="0.2">
      <c r="A1253" s="12" t="str">
        <f t="shared" si="19"/>
        <v>ПАО "БыстроБанк" (1745) 62001</v>
      </c>
      <c r="B1253" s="25" t="str">
        <f>'101_transform'!C1251</f>
        <v>ПАО "БыстроБанк" (1745)</v>
      </c>
      <c r="C1253" s="25" t="str">
        <f>'101_transform'!D1251</f>
        <v>62001   A  Долгосрочные активы, предназначенные для продажи</v>
      </c>
      <c r="D1253" s="25">
        <f>'101_transform'!E1251</f>
        <v>35762</v>
      </c>
      <c r="E1253" s="25">
        <f>'101_transform'!F1251</f>
        <v>0</v>
      </c>
      <c r="F1253" s="25">
        <f>'101_transform'!G1251</f>
        <v>29461</v>
      </c>
      <c r="G1253" s="25">
        <f>'101_transform'!H1251</f>
        <v>0</v>
      </c>
    </row>
    <row r="1254" spans="1:7" ht="15" x14ac:dyDescent="0.2">
      <c r="A1254" s="12" t="str">
        <f t="shared" si="19"/>
        <v>ПАО "БыстроБанк" (1745) 62002</v>
      </c>
      <c r="B1254" s="25" t="str">
        <f>'101_transform'!C1252</f>
        <v>ПАО "БыстроБанк" (1745)</v>
      </c>
      <c r="C1254" s="25" t="str">
        <f>'101_transform'!D1252</f>
        <v>62002   П  Резервы на возможные потери</v>
      </c>
      <c r="D1254" s="25">
        <f>'101_transform'!E1252</f>
        <v>0</v>
      </c>
      <c r="E1254" s="25">
        <f>'101_transform'!F1252</f>
        <v>7031</v>
      </c>
      <c r="F1254" s="25">
        <f>'101_transform'!G1252</f>
        <v>0</v>
      </c>
      <c r="G1254" s="25">
        <f>'101_transform'!H1252</f>
        <v>7178</v>
      </c>
    </row>
    <row r="1255" spans="1:7" ht="15" x14ac:dyDescent="0.2">
      <c r="A1255" s="12" t="str">
        <f t="shared" si="19"/>
        <v>ПАО "БыстроБанк" (1745) 62101</v>
      </c>
      <c r="B1255" s="25" t="str">
        <f>'101_transform'!C1253</f>
        <v>ПАО "БыстроБанк" (1745)</v>
      </c>
      <c r="C1255" s="25" t="str">
        <f>'101_transform'!D1253</f>
        <v>62101   A  Средства труда, полученные по договорам отступного, залога, назначение которых не определено</v>
      </c>
      <c r="D1255" s="25">
        <f>'101_transform'!E1253</f>
        <v>4772</v>
      </c>
      <c r="E1255" s="25">
        <f>'101_transform'!F1253</f>
        <v>0</v>
      </c>
      <c r="F1255" s="25">
        <f>'101_transform'!G1253</f>
        <v>5322</v>
      </c>
      <c r="G1255" s="25">
        <f>'101_transform'!H1253</f>
        <v>0</v>
      </c>
    </row>
    <row r="1256" spans="1:7" ht="15" x14ac:dyDescent="0.2">
      <c r="A1256" s="12" t="str">
        <f t="shared" si="19"/>
        <v>ПАО "БыстроБанк" (1745) 62102</v>
      </c>
      <c r="B1256" s="25" t="str">
        <f>'101_transform'!C1254</f>
        <v>ПАО "БыстроБанк" (1745)</v>
      </c>
      <c r="C1256" s="25" t="str">
        <f>'101_transform'!D1254</f>
        <v>62102   A  Предметы труда, полученные по договорам отступного, залога, назначение которых не определено</v>
      </c>
      <c r="D1256" s="25">
        <f>'101_transform'!E1254</f>
        <v>0</v>
      </c>
      <c r="E1256" s="25">
        <f>'101_transform'!F1254</f>
        <v>0</v>
      </c>
      <c r="F1256" s="25">
        <f>'101_transform'!G1254</f>
        <v>0</v>
      </c>
      <c r="G1256" s="25">
        <f>'101_transform'!H1254</f>
        <v>0</v>
      </c>
    </row>
    <row r="1257" spans="1:7" ht="15" x14ac:dyDescent="0.2">
      <c r="A1257" s="12" t="str">
        <f t="shared" si="19"/>
        <v>ПАО "БыстроБанк" (1745) 62103</v>
      </c>
      <c r="B1257" s="25" t="str">
        <f>'101_transform'!C1255</f>
        <v>ПАО "БыстроБанк" (1745)</v>
      </c>
      <c r="C1257" s="25" t="str">
        <f>'101_transform'!D1255</f>
        <v>62103   П  Резервы на возможные потери</v>
      </c>
      <c r="D1257" s="25">
        <f>'101_transform'!E1255</f>
        <v>0</v>
      </c>
      <c r="E1257" s="25">
        <f>'101_transform'!F1255</f>
        <v>28</v>
      </c>
      <c r="F1257" s="25">
        <f>'101_transform'!G1255</f>
        <v>0</v>
      </c>
      <c r="G1257" s="25">
        <f>'101_transform'!H1255</f>
        <v>45</v>
      </c>
    </row>
    <row r="1258" spans="1:7" ht="15" x14ac:dyDescent="0.2">
      <c r="A1258" s="12" t="str">
        <f t="shared" si="19"/>
        <v>АКБ "БЭНК ОФ ЧАЙНА" (АО) (2309) 60401</v>
      </c>
      <c r="B1258" s="25" t="str">
        <f>'101_transform'!C1256</f>
        <v>АКБ "БЭНК ОФ ЧАЙНА" (АО) (2309)</v>
      </c>
      <c r="C1258" s="25" t="str">
        <f>'101_transform'!D1256</f>
        <v>60401   A  Основные средства (кроме земли) (c 13.02.2018)_x000D_Категория 1- Здания и сооружения (до 31.12.2002)</v>
      </c>
      <c r="D1258" s="25">
        <f>'101_transform'!E1256</f>
        <v>1146856</v>
      </c>
      <c r="E1258" s="25">
        <f>'101_transform'!F1256</f>
        <v>0</v>
      </c>
      <c r="F1258" s="25">
        <f>'101_transform'!G1256</f>
        <v>1146856</v>
      </c>
      <c r="G1258" s="25">
        <f>'101_transform'!H1256</f>
        <v>0</v>
      </c>
    </row>
    <row r="1259" spans="1:7" ht="15" x14ac:dyDescent="0.2">
      <c r="A1259" s="12" t="str">
        <f t="shared" si="19"/>
        <v>АКБ "БЭНК ОФ ЧАЙНА" (АО) (2309) 60404</v>
      </c>
      <c r="B1259" s="25" t="str">
        <f>'101_transform'!C1257</f>
        <v>АКБ "БЭНК ОФ ЧАЙНА" (АО) (2309)</v>
      </c>
      <c r="C1259" s="25" t="str">
        <f>'101_transform'!D1257</f>
        <v>60404   A  Земля (c 13.02.2018)</v>
      </c>
      <c r="D1259" s="25">
        <f>'101_transform'!E1257</f>
        <v>0</v>
      </c>
      <c r="E1259" s="25">
        <f>'101_transform'!F1257</f>
        <v>0</v>
      </c>
      <c r="F1259" s="25">
        <f>'101_transform'!G1257</f>
        <v>0</v>
      </c>
      <c r="G1259" s="25">
        <f>'101_transform'!H1257</f>
        <v>0</v>
      </c>
    </row>
    <row r="1260" spans="1:7" ht="15" x14ac:dyDescent="0.2">
      <c r="A1260" s="12" t="str">
        <f t="shared" si="19"/>
        <v>АКБ "БЭНК ОФ ЧАЙНА" (АО) (2309) 60405</v>
      </c>
      <c r="B1260" s="25" t="str">
        <f>'101_transform'!C1258</f>
        <v>АКБ "БЭНК ОФ ЧАЙНА" (АО) (2309)</v>
      </c>
      <c r="C1260" s="25" t="str">
        <f>'101_transform'!D1258</f>
        <v>60405   П
A (до 31.01.2003)  Резервы на возможные потери (c 13.02.2018)
Долгосрочно арендуемые основные средства (до 31.01.2003)</v>
      </c>
      <c r="D1260" s="25">
        <f>'101_transform'!E1258</f>
        <v>0</v>
      </c>
      <c r="E1260" s="25">
        <f>'101_transform'!F1258</f>
        <v>0</v>
      </c>
      <c r="F1260" s="25">
        <f>'101_transform'!G1258</f>
        <v>0</v>
      </c>
      <c r="G1260" s="25">
        <f>'101_transform'!H1258</f>
        <v>0</v>
      </c>
    </row>
    <row r="1261" spans="1:7" ht="15" x14ac:dyDescent="0.2">
      <c r="A1261" s="12" t="str">
        <f t="shared" si="19"/>
        <v>АКБ "БЭНК ОФ ЧАЙНА" (АО) (2309) 60414</v>
      </c>
      <c r="B1261" s="25" t="str">
        <f>'101_transform'!C1259</f>
        <v>АКБ "БЭНК ОФ ЧАЙНА" (АО) (2309)</v>
      </c>
      <c r="C1261" s="25" t="str">
        <f>'101_transform'!D1259</f>
        <v>60414   П  Амортизация основных средств (кроме земли) (c 13.02.2018)</v>
      </c>
      <c r="D1261" s="25">
        <f>'101_transform'!E1259</f>
        <v>0</v>
      </c>
      <c r="E1261" s="25">
        <f>'101_transform'!F1259</f>
        <v>189078</v>
      </c>
      <c r="F1261" s="25">
        <f>'101_transform'!G1259</f>
        <v>0</v>
      </c>
      <c r="G1261" s="25">
        <f>'101_transform'!H1259</f>
        <v>195345</v>
      </c>
    </row>
    <row r="1262" spans="1:7" ht="15" x14ac:dyDescent="0.2">
      <c r="A1262" s="12" t="str">
        <f t="shared" si="19"/>
        <v>АКБ "БЭНК ОФ ЧАЙНА" (АО) (2309) 60415</v>
      </c>
      <c r="B1262" s="25" t="str">
        <f>'101_transform'!C1260</f>
        <v>АКБ "БЭНК ОФ ЧАЙНА" (АО) (2309)</v>
      </c>
      <c r="C1262" s="25" t="str">
        <f>'101_transform'!D1260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262" s="25">
        <f>'101_transform'!E1260</f>
        <v>0</v>
      </c>
      <c r="E1262" s="25">
        <f>'101_transform'!F1260</f>
        <v>0</v>
      </c>
      <c r="F1262" s="25">
        <f>'101_transform'!G1260</f>
        <v>0</v>
      </c>
      <c r="G1262" s="25">
        <f>'101_transform'!H1260</f>
        <v>0</v>
      </c>
    </row>
    <row r="1263" spans="1:7" ht="15" x14ac:dyDescent="0.2">
      <c r="A1263" s="12" t="str">
        <f t="shared" si="19"/>
        <v>АКБ "БЭНК ОФ ЧАЙНА" (АО) (2309) 61901</v>
      </c>
      <c r="B1263" s="25" t="str">
        <f>'101_transform'!C1261</f>
        <v>АКБ "БЭНК ОФ ЧАЙНА" (АО) (2309)</v>
      </c>
      <c r="C1263" s="25" t="str">
        <f>'101_transform'!D1261</f>
        <v>61901   A  Земля, временно неиспользуемая в основной деятельности</v>
      </c>
      <c r="D1263" s="25">
        <f>'101_transform'!E1261</f>
        <v>0</v>
      </c>
      <c r="E1263" s="25">
        <f>'101_transform'!F1261</f>
        <v>0</v>
      </c>
      <c r="F1263" s="25">
        <f>'101_transform'!G1261</f>
        <v>0</v>
      </c>
      <c r="G1263" s="25">
        <f>'101_transform'!H1261</f>
        <v>0</v>
      </c>
    </row>
    <row r="1264" spans="1:7" ht="15" x14ac:dyDescent="0.2">
      <c r="A1264" s="12" t="str">
        <f t="shared" si="19"/>
        <v>АКБ "БЭНК ОФ ЧАЙНА" (АО) (2309) 61902</v>
      </c>
      <c r="B1264" s="25" t="str">
        <f>'101_transform'!C1262</f>
        <v>АКБ "БЭНК ОФ ЧАЙНА" (АО) (2309)</v>
      </c>
      <c r="C1264" s="25" t="str">
        <f>'101_transform'!D1262</f>
        <v>61902   A  Земля, временно неиспользуемая в основной деятельности, переданная в аренду</v>
      </c>
      <c r="D1264" s="25">
        <f>'101_transform'!E1262</f>
        <v>0</v>
      </c>
      <c r="E1264" s="25">
        <f>'101_transform'!F1262</f>
        <v>0</v>
      </c>
      <c r="F1264" s="25">
        <f>'101_transform'!G1262</f>
        <v>0</v>
      </c>
      <c r="G1264" s="25">
        <f>'101_transform'!H1262</f>
        <v>0</v>
      </c>
    </row>
    <row r="1265" spans="1:7" ht="15" x14ac:dyDescent="0.2">
      <c r="A1265" s="12" t="str">
        <f t="shared" si="19"/>
        <v>АКБ "БЭНК ОФ ЧАЙНА" (АО) (2309) 61903</v>
      </c>
      <c r="B1265" s="25" t="str">
        <f>'101_transform'!C1263</f>
        <v>АКБ "БЭНК ОФ ЧАЙНА" (АО) (2309)</v>
      </c>
      <c r="C1265" s="25" t="str">
        <f>'101_transform'!D1263</f>
        <v>61903   A  Недвижимость (кроме земли), временно неиспользуемая в основной деятельности</v>
      </c>
      <c r="D1265" s="25">
        <f>'101_transform'!E1263</f>
        <v>0</v>
      </c>
      <c r="E1265" s="25">
        <f>'101_transform'!F1263</f>
        <v>0</v>
      </c>
      <c r="F1265" s="25">
        <f>'101_transform'!G1263</f>
        <v>0</v>
      </c>
      <c r="G1265" s="25">
        <f>'101_transform'!H1263</f>
        <v>0</v>
      </c>
    </row>
    <row r="1266" spans="1:7" ht="15" x14ac:dyDescent="0.2">
      <c r="A1266" s="12" t="str">
        <f t="shared" si="19"/>
        <v>АКБ "БЭНК ОФ ЧАЙНА" (АО) (2309) 61904</v>
      </c>
      <c r="B1266" s="25" t="str">
        <f>'101_transform'!C1264</f>
        <v>АКБ "БЭНК ОФ ЧАЙНА" (АО) (2309)</v>
      </c>
      <c r="C1266" s="25" t="str">
        <f>'101_transform'!D1264</f>
        <v>61904   A  Недвижимость (кроме земли), временно неиспользуемая в основной деятельности, переданная в аренду</v>
      </c>
      <c r="D1266" s="25">
        <f>'101_transform'!E1264</f>
        <v>0</v>
      </c>
      <c r="E1266" s="25">
        <f>'101_transform'!F1264</f>
        <v>0</v>
      </c>
      <c r="F1266" s="25">
        <f>'101_transform'!G1264</f>
        <v>0</v>
      </c>
      <c r="G1266" s="25">
        <f>'101_transform'!H1264</f>
        <v>0</v>
      </c>
    </row>
    <row r="1267" spans="1:7" ht="15" x14ac:dyDescent="0.2">
      <c r="A1267" s="12" t="str">
        <f t="shared" si="19"/>
        <v>АКБ "БЭНК ОФ ЧАЙНА" (АО) (2309) 61905</v>
      </c>
      <c r="B1267" s="25" t="str">
        <f>'101_transform'!C1265</f>
        <v>АКБ "БЭНК ОФ ЧАЙНА" (АО) (2309)</v>
      </c>
      <c r="C1267" s="25" t="str">
        <f>'101_transform'!D1265</f>
        <v>61905   A  Земля, временно неиспользуемая в основной деятельности, учитываемая по справедливой стоимости</v>
      </c>
      <c r="D1267" s="25">
        <f>'101_transform'!E1265</f>
        <v>0</v>
      </c>
      <c r="E1267" s="25">
        <f>'101_transform'!F1265</f>
        <v>0</v>
      </c>
      <c r="F1267" s="25">
        <f>'101_transform'!G1265</f>
        <v>0</v>
      </c>
      <c r="G1267" s="25">
        <f>'101_transform'!H1265</f>
        <v>0</v>
      </c>
    </row>
    <row r="1268" spans="1:7" ht="15" x14ac:dyDescent="0.2">
      <c r="A1268" s="12" t="str">
        <f t="shared" si="19"/>
        <v>АКБ "БЭНК ОФ ЧАЙНА" (АО) (2309) 61906</v>
      </c>
      <c r="B1268" s="25" t="str">
        <f>'101_transform'!C1266</f>
        <v>АКБ "БЭНК ОФ ЧАЙНА" (АО) (2309)</v>
      </c>
      <c r="C1268" s="25" t="str">
        <f>'101_transform'!D1266</f>
        <v>61906   A  Земля, временно неиспользуемая в основной деятельности, учитываемая по справедливой стоимости, переданная в аренду</v>
      </c>
      <c r="D1268" s="25">
        <f>'101_transform'!E1266</f>
        <v>0</v>
      </c>
      <c r="E1268" s="25">
        <f>'101_transform'!F1266</f>
        <v>0</v>
      </c>
      <c r="F1268" s="25">
        <f>'101_transform'!G1266</f>
        <v>0</v>
      </c>
      <c r="G1268" s="25">
        <f>'101_transform'!H1266</f>
        <v>0</v>
      </c>
    </row>
    <row r="1269" spans="1:7" ht="15" x14ac:dyDescent="0.2">
      <c r="A1269" s="12" t="str">
        <f t="shared" si="19"/>
        <v>АКБ "БЭНК ОФ ЧАЙНА" (АО) (2309) 61907</v>
      </c>
      <c r="B1269" s="25" t="str">
        <f>'101_transform'!C1267</f>
        <v>АКБ "БЭНК ОФ ЧАЙНА" (АО) (2309)</v>
      </c>
      <c r="C1269" s="25" t="str">
        <f>'101_transform'!D1267</f>
        <v>61907   A  Недвижимость (кроме земли), временно неиспользуемая в основной деятельности, учитываемая по справедливой стоимости</v>
      </c>
      <c r="D1269" s="25">
        <f>'101_transform'!E1267</f>
        <v>0</v>
      </c>
      <c r="E1269" s="25">
        <f>'101_transform'!F1267</f>
        <v>0</v>
      </c>
      <c r="F1269" s="25">
        <f>'101_transform'!G1267</f>
        <v>0</v>
      </c>
      <c r="G1269" s="25">
        <f>'101_transform'!H1267</f>
        <v>0</v>
      </c>
    </row>
    <row r="1270" spans="1:7" ht="15" x14ac:dyDescent="0.2">
      <c r="A1270" s="12" t="str">
        <f t="shared" si="19"/>
        <v>АКБ "БЭНК ОФ ЧАЙНА" (АО) (2309) 61908</v>
      </c>
      <c r="B1270" s="25" t="str">
        <f>'101_transform'!C1268</f>
        <v>АКБ "БЭНК ОФ ЧАЙНА" (АО) (2309)</v>
      </c>
      <c r="C1270" s="25" t="str">
        <f>'101_transform'!D1268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270" s="25">
        <f>'101_transform'!E1268</f>
        <v>0</v>
      </c>
      <c r="E1270" s="25">
        <f>'101_transform'!F1268</f>
        <v>0</v>
      </c>
      <c r="F1270" s="25">
        <f>'101_transform'!G1268</f>
        <v>0</v>
      </c>
      <c r="G1270" s="25">
        <f>'101_transform'!H1268</f>
        <v>0</v>
      </c>
    </row>
    <row r="1271" spans="1:7" ht="15" x14ac:dyDescent="0.2">
      <c r="A1271" s="12" t="str">
        <f t="shared" si="19"/>
        <v>АКБ "БЭНК ОФ ЧАЙНА" (АО) (2309) 61909</v>
      </c>
      <c r="B1271" s="25" t="str">
        <f>'101_transform'!C1269</f>
        <v>АКБ "БЭНК ОФ ЧАЙНА" (АО) (2309)</v>
      </c>
      <c r="C1271" s="25" t="str">
        <f>'101_transform'!D1269</f>
        <v>61909   П  Амортизация недвижимости (кроме земли), временно неиспользуемой в основной деятельности</v>
      </c>
      <c r="D1271" s="25">
        <f>'101_transform'!E1269</f>
        <v>0</v>
      </c>
      <c r="E1271" s="25">
        <f>'101_transform'!F1269</f>
        <v>0</v>
      </c>
      <c r="F1271" s="25">
        <f>'101_transform'!G1269</f>
        <v>0</v>
      </c>
      <c r="G1271" s="25">
        <f>'101_transform'!H1269</f>
        <v>0</v>
      </c>
    </row>
    <row r="1272" spans="1:7" ht="15" x14ac:dyDescent="0.2">
      <c r="A1272" s="12" t="str">
        <f t="shared" si="19"/>
        <v>АКБ "БЭНК ОФ ЧАЙНА" (АО) (2309) 61910</v>
      </c>
      <c r="B1272" s="25" t="str">
        <f>'101_transform'!C1270</f>
        <v>АКБ "БЭНК ОФ ЧАЙНА" (АО) (2309)</v>
      </c>
      <c r="C1272" s="25" t="str">
        <f>'101_transform'!D1270</f>
        <v>61910   П  Амортизация недвижимости (кроме земли), временно неиспользуемой в основной деятельности, переданной в аренду</v>
      </c>
      <c r="D1272" s="25">
        <f>'101_transform'!E1270</f>
        <v>0</v>
      </c>
      <c r="E1272" s="25">
        <f>'101_transform'!F1270</f>
        <v>0</v>
      </c>
      <c r="F1272" s="25">
        <f>'101_transform'!G1270</f>
        <v>0</v>
      </c>
      <c r="G1272" s="25">
        <f>'101_transform'!H1270</f>
        <v>0</v>
      </c>
    </row>
    <row r="1273" spans="1:7" ht="15" x14ac:dyDescent="0.2">
      <c r="A1273" s="12" t="str">
        <f t="shared" si="19"/>
        <v>АКБ "БЭНК ОФ ЧАЙНА" (АО) (2309) 61911</v>
      </c>
      <c r="B1273" s="25" t="str">
        <f>'101_transform'!C1271</f>
        <v>АКБ "БЭНК ОФ ЧАЙНА" (АО) (2309)</v>
      </c>
      <c r="C1273" s="25" t="str">
        <f>'101_transform'!D1271</f>
        <v>61911   A  Вложения в сооружение (строительство) объектов недвижимости, временно неиспользуемой в основной деятельности</v>
      </c>
      <c r="D1273" s="25">
        <f>'101_transform'!E1271</f>
        <v>0</v>
      </c>
      <c r="E1273" s="25">
        <f>'101_transform'!F1271</f>
        <v>0</v>
      </c>
      <c r="F1273" s="25">
        <f>'101_transform'!G1271</f>
        <v>0</v>
      </c>
      <c r="G1273" s="25">
        <f>'101_transform'!H1271</f>
        <v>0</v>
      </c>
    </row>
    <row r="1274" spans="1:7" ht="15" x14ac:dyDescent="0.2">
      <c r="A1274" s="12" t="str">
        <f t="shared" si="19"/>
        <v>АКБ "БЭНК ОФ ЧАЙНА" (АО) (2309) 61912</v>
      </c>
      <c r="B1274" s="25" t="str">
        <f>'101_transform'!C1272</f>
        <v>АКБ "БЭНК ОФ ЧАЙНА" (АО) (2309)</v>
      </c>
      <c r="C1274" s="25" t="str">
        <f>'101_transform'!D1272</f>
        <v>61912   П  Резервы на возможные потери</v>
      </c>
      <c r="D1274" s="25">
        <f>'101_transform'!E1272</f>
        <v>0</v>
      </c>
      <c r="E1274" s="25">
        <f>'101_transform'!F1272</f>
        <v>0</v>
      </c>
      <c r="F1274" s="25">
        <f>'101_transform'!G1272</f>
        <v>0</v>
      </c>
      <c r="G1274" s="25">
        <f>'101_transform'!H1272</f>
        <v>0</v>
      </c>
    </row>
    <row r="1275" spans="1:7" ht="15" x14ac:dyDescent="0.2">
      <c r="A1275" s="12" t="str">
        <f t="shared" si="19"/>
        <v>АКБ "БЭНК ОФ ЧАЙНА" (АО) (2309) 62001</v>
      </c>
      <c r="B1275" s="25" t="str">
        <f>'101_transform'!C1273</f>
        <v>АКБ "БЭНК ОФ ЧАЙНА" (АО) (2309)</v>
      </c>
      <c r="C1275" s="25" t="str">
        <f>'101_transform'!D1273</f>
        <v>62001   A  Долгосрочные активы, предназначенные для продажи</v>
      </c>
      <c r="D1275" s="25">
        <f>'101_transform'!E1273</f>
        <v>0</v>
      </c>
      <c r="E1275" s="25">
        <f>'101_transform'!F1273</f>
        <v>0</v>
      </c>
      <c r="F1275" s="25">
        <f>'101_transform'!G1273</f>
        <v>0</v>
      </c>
      <c r="G1275" s="25">
        <f>'101_transform'!H1273</f>
        <v>0</v>
      </c>
    </row>
    <row r="1276" spans="1:7" ht="15" x14ac:dyDescent="0.2">
      <c r="A1276" s="12" t="str">
        <f t="shared" si="19"/>
        <v>АКБ "БЭНК ОФ ЧАЙНА" (АО) (2309) 62002</v>
      </c>
      <c r="B1276" s="25" t="str">
        <f>'101_transform'!C1274</f>
        <v>АКБ "БЭНК ОФ ЧАЙНА" (АО) (2309)</v>
      </c>
      <c r="C1276" s="25" t="str">
        <f>'101_transform'!D1274</f>
        <v>62002   П  Резервы на возможные потери</v>
      </c>
      <c r="D1276" s="25">
        <f>'101_transform'!E1274</f>
        <v>0</v>
      </c>
      <c r="E1276" s="25">
        <f>'101_transform'!F1274</f>
        <v>0</v>
      </c>
      <c r="F1276" s="25">
        <f>'101_transform'!G1274</f>
        <v>0</v>
      </c>
      <c r="G1276" s="25">
        <f>'101_transform'!H1274</f>
        <v>0</v>
      </c>
    </row>
    <row r="1277" spans="1:7" ht="15" x14ac:dyDescent="0.2">
      <c r="A1277" s="12" t="str">
        <f t="shared" si="19"/>
        <v>АКБ "БЭНК ОФ ЧАЙНА" (АО) (2309) 62101</v>
      </c>
      <c r="B1277" s="25" t="str">
        <f>'101_transform'!C1275</f>
        <v>АКБ "БЭНК ОФ ЧАЙНА" (АО) (2309)</v>
      </c>
      <c r="C1277" s="25" t="str">
        <f>'101_transform'!D1275</f>
        <v>62101   A  Средства труда, полученные по договорам отступного, залога, назначение которых не определено</v>
      </c>
      <c r="D1277" s="25">
        <f>'101_transform'!E1275</f>
        <v>0</v>
      </c>
      <c r="E1277" s="25">
        <f>'101_transform'!F1275</f>
        <v>0</v>
      </c>
      <c r="F1277" s="25">
        <f>'101_transform'!G1275</f>
        <v>0</v>
      </c>
      <c r="G1277" s="25">
        <f>'101_transform'!H1275</f>
        <v>0</v>
      </c>
    </row>
    <row r="1278" spans="1:7" ht="15" x14ac:dyDescent="0.2">
      <c r="A1278" s="12" t="str">
        <f t="shared" si="19"/>
        <v>АКБ "БЭНК ОФ ЧАЙНА" (АО) (2309) 62102</v>
      </c>
      <c r="B1278" s="25" t="str">
        <f>'101_transform'!C1276</f>
        <v>АКБ "БЭНК ОФ ЧАЙНА" (АО) (2309)</v>
      </c>
      <c r="C1278" s="25" t="str">
        <f>'101_transform'!D1276</f>
        <v>62102   A  Предметы труда, полученные по договорам отступного, залога, назначение которых не определено</v>
      </c>
      <c r="D1278" s="25">
        <f>'101_transform'!E1276</f>
        <v>0</v>
      </c>
      <c r="E1278" s="25">
        <f>'101_transform'!F1276</f>
        <v>0</v>
      </c>
      <c r="F1278" s="25">
        <f>'101_transform'!G1276</f>
        <v>0</v>
      </c>
      <c r="G1278" s="25">
        <f>'101_transform'!H1276</f>
        <v>0</v>
      </c>
    </row>
    <row r="1279" spans="1:7" ht="15" x14ac:dyDescent="0.2">
      <c r="A1279" s="12" t="str">
        <f t="shared" si="19"/>
        <v>АКБ "БЭНК ОФ ЧАЙНА" (АО) (2309) 62103</v>
      </c>
      <c r="B1279" s="25" t="str">
        <f>'101_transform'!C1277</f>
        <v>АКБ "БЭНК ОФ ЧАЙНА" (АО) (2309)</v>
      </c>
      <c r="C1279" s="25" t="str">
        <f>'101_transform'!D1277</f>
        <v>62103   П  Резервы на возможные потери</v>
      </c>
      <c r="D1279" s="25">
        <f>'101_transform'!E1277</f>
        <v>0</v>
      </c>
      <c r="E1279" s="25">
        <f>'101_transform'!F1277</f>
        <v>0</v>
      </c>
      <c r="F1279" s="25">
        <f>'101_transform'!G1277</f>
        <v>0</v>
      </c>
      <c r="G1279" s="25">
        <f>'101_transform'!H1277</f>
        <v>0</v>
      </c>
    </row>
    <row r="1280" spans="1:7" ht="15" x14ac:dyDescent="0.2">
      <c r="A1280" s="12" t="str">
        <f t="shared" si="19"/>
        <v>ООО "Вайлдберриз Банк" (841) 60401</v>
      </c>
      <c r="B1280" s="25" t="str">
        <f>'101_transform'!C1278</f>
        <v>ООО "Вайлдберриз Банк" (841)</v>
      </c>
      <c r="C1280" s="25" t="str">
        <f>'101_transform'!D1278</f>
        <v>60401   A  Основные средства (кроме земли) (c 13.02.2018)_x000D_Категория 1- Здания и сооружения (до 31.12.2002)</v>
      </c>
      <c r="D1280" s="25">
        <f>'101_transform'!E1278</f>
        <v>9968</v>
      </c>
      <c r="E1280" s="25">
        <f>'101_transform'!F1278</f>
        <v>0</v>
      </c>
      <c r="F1280" s="25">
        <f>'101_transform'!G1278</f>
        <v>10039</v>
      </c>
      <c r="G1280" s="25">
        <f>'101_transform'!H1278</f>
        <v>0</v>
      </c>
    </row>
    <row r="1281" spans="1:7" ht="15" x14ac:dyDescent="0.2">
      <c r="A1281" s="12" t="str">
        <f t="shared" si="19"/>
        <v>ООО "Вайлдберриз Банк" (841) 60404</v>
      </c>
      <c r="B1281" s="25" t="str">
        <f>'101_transform'!C1279</f>
        <v>ООО "Вайлдберриз Банк" (841)</v>
      </c>
      <c r="C1281" s="25" t="str">
        <f>'101_transform'!D1279</f>
        <v>60404   A  Земля (c 13.02.2018)</v>
      </c>
      <c r="D1281" s="25">
        <f>'101_transform'!E1279</f>
        <v>0</v>
      </c>
      <c r="E1281" s="25">
        <f>'101_transform'!F1279</f>
        <v>0</v>
      </c>
      <c r="F1281" s="25">
        <f>'101_transform'!G1279</f>
        <v>0</v>
      </c>
      <c r="G1281" s="25">
        <f>'101_transform'!H1279</f>
        <v>0</v>
      </c>
    </row>
    <row r="1282" spans="1:7" ht="15" x14ac:dyDescent="0.2">
      <c r="A1282" s="12" t="str">
        <f t="shared" si="19"/>
        <v>ООО "Вайлдберриз Банк" (841) 60405</v>
      </c>
      <c r="B1282" s="25" t="str">
        <f>'101_transform'!C1280</f>
        <v>ООО "Вайлдберриз Банк" (841)</v>
      </c>
      <c r="C1282" s="25" t="str">
        <f>'101_transform'!D1280</f>
        <v>60405   П
A (до 31.01.2003)  Резервы на возможные потери (c 13.02.2018)
Долгосрочно арендуемые основные средства (до 31.01.2003)</v>
      </c>
      <c r="D1282" s="25">
        <f>'101_transform'!E1280</f>
        <v>0</v>
      </c>
      <c r="E1282" s="25">
        <f>'101_transform'!F1280</f>
        <v>0</v>
      </c>
      <c r="F1282" s="25">
        <f>'101_transform'!G1280</f>
        <v>0</v>
      </c>
      <c r="G1282" s="25">
        <f>'101_transform'!H1280</f>
        <v>0</v>
      </c>
    </row>
    <row r="1283" spans="1:7" ht="15" x14ac:dyDescent="0.2">
      <c r="A1283" s="12" t="str">
        <f t="shared" si="19"/>
        <v>ООО "Вайлдберриз Банк" (841) 60414</v>
      </c>
      <c r="B1283" s="25" t="str">
        <f>'101_transform'!C1281</f>
        <v>ООО "Вайлдберриз Банк" (841)</v>
      </c>
      <c r="C1283" s="25" t="str">
        <f>'101_transform'!D1281</f>
        <v>60414   П  Амортизация основных средств (кроме земли) (c 13.02.2018)</v>
      </c>
      <c r="D1283" s="25">
        <f>'101_transform'!E1281</f>
        <v>0</v>
      </c>
      <c r="E1283" s="25">
        <f>'101_transform'!F1281</f>
        <v>8387</v>
      </c>
      <c r="F1283" s="25">
        <f>'101_transform'!G1281</f>
        <v>0</v>
      </c>
      <c r="G1283" s="25">
        <f>'101_transform'!H1281</f>
        <v>8607</v>
      </c>
    </row>
    <row r="1284" spans="1:7" ht="15" x14ac:dyDescent="0.2">
      <c r="A1284" s="12" t="str">
        <f t="shared" ref="A1284:A1347" si="20">B1284&amp;" "&amp;LEFT(C1284,5)</f>
        <v>ООО "Вайлдберриз Банк" (841) 60415</v>
      </c>
      <c r="B1284" s="25" t="str">
        <f>'101_transform'!C1282</f>
        <v>ООО "Вайлдберриз Банк" (841)</v>
      </c>
      <c r="C1284" s="25" t="str">
        <f>'101_transform'!D1282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284" s="25">
        <f>'101_transform'!E1282</f>
        <v>0</v>
      </c>
      <c r="E1284" s="25">
        <f>'101_transform'!F1282</f>
        <v>0</v>
      </c>
      <c r="F1284" s="25">
        <f>'101_transform'!G1282</f>
        <v>0</v>
      </c>
      <c r="G1284" s="25">
        <f>'101_transform'!H1282</f>
        <v>0</v>
      </c>
    </row>
    <row r="1285" spans="1:7" ht="15" x14ac:dyDescent="0.2">
      <c r="A1285" s="12" t="str">
        <f t="shared" si="20"/>
        <v>ООО "Вайлдберриз Банк" (841) 61901</v>
      </c>
      <c r="B1285" s="25" t="str">
        <f>'101_transform'!C1283</f>
        <v>ООО "Вайлдберриз Банк" (841)</v>
      </c>
      <c r="C1285" s="25" t="str">
        <f>'101_transform'!D1283</f>
        <v>61901   A  Земля, временно неиспользуемая в основной деятельности</v>
      </c>
      <c r="D1285" s="25">
        <f>'101_transform'!E1283</f>
        <v>0</v>
      </c>
      <c r="E1285" s="25">
        <f>'101_transform'!F1283</f>
        <v>0</v>
      </c>
      <c r="F1285" s="25">
        <f>'101_transform'!G1283</f>
        <v>0</v>
      </c>
      <c r="G1285" s="25">
        <f>'101_transform'!H1283</f>
        <v>0</v>
      </c>
    </row>
    <row r="1286" spans="1:7" ht="15" x14ac:dyDescent="0.2">
      <c r="A1286" s="12" t="str">
        <f t="shared" si="20"/>
        <v>ООО "Вайлдберриз Банк" (841) 61902</v>
      </c>
      <c r="B1286" s="25" t="str">
        <f>'101_transform'!C1284</f>
        <v>ООО "Вайлдберриз Банк" (841)</v>
      </c>
      <c r="C1286" s="25" t="str">
        <f>'101_transform'!D1284</f>
        <v>61902   A  Земля, временно неиспользуемая в основной деятельности, переданная в аренду</v>
      </c>
      <c r="D1286" s="25">
        <f>'101_transform'!E1284</f>
        <v>0</v>
      </c>
      <c r="E1286" s="25">
        <f>'101_transform'!F1284</f>
        <v>0</v>
      </c>
      <c r="F1286" s="25">
        <f>'101_transform'!G1284</f>
        <v>0</v>
      </c>
      <c r="G1286" s="25">
        <f>'101_transform'!H1284</f>
        <v>0</v>
      </c>
    </row>
    <row r="1287" spans="1:7" ht="15" x14ac:dyDescent="0.2">
      <c r="A1287" s="12" t="str">
        <f t="shared" si="20"/>
        <v>ООО "Вайлдберриз Банк" (841) 61903</v>
      </c>
      <c r="B1287" s="25" t="str">
        <f>'101_transform'!C1285</f>
        <v>ООО "Вайлдберриз Банк" (841)</v>
      </c>
      <c r="C1287" s="25" t="str">
        <f>'101_transform'!D1285</f>
        <v>61903   A  Недвижимость (кроме земли), временно неиспользуемая в основной деятельности</v>
      </c>
      <c r="D1287" s="25">
        <f>'101_transform'!E1285</f>
        <v>0</v>
      </c>
      <c r="E1287" s="25">
        <f>'101_transform'!F1285</f>
        <v>0</v>
      </c>
      <c r="F1287" s="25">
        <f>'101_transform'!G1285</f>
        <v>0</v>
      </c>
      <c r="G1287" s="25">
        <f>'101_transform'!H1285</f>
        <v>0</v>
      </c>
    </row>
    <row r="1288" spans="1:7" ht="15" x14ac:dyDescent="0.2">
      <c r="A1288" s="12" t="str">
        <f t="shared" si="20"/>
        <v>ООО "Вайлдберриз Банк" (841) 61904</v>
      </c>
      <c r="B1288" s="25" t="str">
        <f>'101_transform'!C1286</f>
        <v>ООО "Вайлдберриз Банк" (841)</v>
      </c>
      <c r="C1288" s="25" t="str">
        <f>'101_transform'!D1286</f>
        <v>61904   A  Недвижимость (кроме земли), временно неиспользуемая в основной деятельности, переданная в аренду</v>
      </c>
      <c r="D1288" s="25">
        <f>'101_transform'!E1286</f>
        <v>0</v>
      </c>
      <c r="E1288" s="25">
        <f>'101_transform'!F1286</f>
        <v>0</v>
      </c>
      <c r="F1288" s="25">
        <f>'101_transform'!G1286</f>
        <v>0</v>
      </c>
      <c r="G1288" s="25">
        <f>'101_transform'!H1286</f>
        <v>0</v>
      </c>
    </row>
    <row r="1289" spans="1:7" ht="15" x14ac:dyDescent="0.2">
      <c r="A1289" s="12" t="str">
        <f t="shared" si="20"/>
        <v>ООО "Вайлдберриз Банк" (841) 61905</v>
      </c>
      <c r="B1289" s="25" t="str">
        <f>'101_transform'!C1287</f>
        <v>ООО "Вайлдберриз Банк" (841)</v>
      </c>
      <c r="C1289" s="25" t="str">
        <f>'101_transform'!D1287</f>
        <v>61905   A  Земля, временно неиспользуемая в основной деятельности, учитываемая по справедливой стоимости</v>
      </c>
      <c r="D1289" s="25">
        <f>'101_transform'!E1287</f>
        <v>0</v>
      </c>
      <c r="E1289" s="25">
        <f>'101_transform'!F1287</f>
        <v>0</v>
      </c>
      <c r="F1289" s="25">
        <f>'101_transform'!G1287</f>
        <v>0</v>
      </c>
      <c r="G1289" s="25">
        <f>'101_transform'!H1287</f>
        <v>0</v>
      </c>
    </row>
    <row r="1290" spans="1:7" ht="15" x14ac:dyDescent="0.2">
      <c r="A1290" s="12" t="str">
        <f t="shared" si="20"/>
        <v>ООО "Вайлдберриз Банк" (841) 61906</v>
      </c>
      <c r="B1290" s="25" t="str">
        <f>'101_transform'!C1288</f>
        <v>ООО "Вайлдберриз Банк" (841)</v>
      </c>
      <c r="C1290" s="25" t="str">
        <f>'101_transform'!D1288</f>
        <v>61906   A  Земля, временно неиспользуемая в основной деятельности, учитываемая по справедливой стоимости, переданная в аренду</v>
      </c>
      <c r="D1290" s="25">
        <f>'101_transform'!E1288</f>
        <v>0</v>
      </c>
      <c r="E1290" s="25">
        <f>'101_transform'!F1288</f>
        <v>0</v>
      </c>
      <c r="F1290" s="25">
        <f>'101_transform'!G1288</f>
        <v>0</v>
      </c>
      <c r="G1290" s="25">
        <f>'101_transform'!H1288</f>
        <v>0</v>
      </c>
    </row>
    <row r="1291" spans="1:7" ht="15" x14ac:dyDescent="0.2">
      <c r="A1291" s="12" t="str">
        <f t="shared" si="20"/>
        <v>ООО "Вайлдберриз Банк" (841) 61907</v>
      </c>
      <c r="B1291" s="25" t="str">
        <f>'101_transform'!C1289</f>
        <v>ООО "Вайлдберриз Банк" (841)</v>
      </c>
      <c r="C1291" s="25" t="str">
        <f>'101_transform'!D1289</f>
        <v>61907   A  Недвижимость (кроме земли), временно неиспользуемая в основной деятельности, учитываемая по справедливой стоимости</v>
      </c>
      <c r="D1291" s="25">
        <f>'101_transform'!E1289</f>
        <v>0</v>
      </c>
      <c r="E1291" s="25">
        <f>'101_transform'!F1289</f>
        <v>0</v>
      </c>
      <c r="F1291" s="25">
        <f>'101_transform'!G1289</f>
        <v>0</v>
      </c>
      <c r="G1291" s="25">
        <f>'101_transform'!H1289</f>
        <v>0</v>
      </c>
    </row>
    <row r="1292" spans="1:7" ht="15" x14ac:dyDescent="0.2">
      <c r="A1292" s="12" t="str">
        <f t="shared" si="20"/>
        <v>ООО "Вайлдберриз Банк" (841) 61908</v>
      </c>
      <c r="B1292" s="25" t="str">
        <f>'101_transform'!C1290</f>
        <v>ООО "Вайлдберриз Банк" (841)</v>
      </c>
      <c r="C1292" s="25" t="str">
        <f>'101_transform'!D1290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292" s="25">
        <f>'101_transform'!E1290</f>
        <v>0</v>
      </c>
      <c r="E1292" s="25">
        <f>'101_transform'!F1290</f>
        <v>0</v>
      </c>
      <c r="F1292" s="25">
        <f>'101_transform'!G1290</f>
        <v>0</v>
      </c>
      <c r="G1292" s="25">
        <f>'101_transform'!H1290</f>
        <v>0</v>
      </c>
    </row>
    <row r="1293" spans="1:7" ht="15" x14ac:dyDescent="0.2">
      <c r="A1293" s="12" t="str">
        <f t="shared" si="20"/>
        <v>ООО "Вайлдберриз Банк" (841) 61909</v>
      </c>
      <c r="B1293" s="25" t="str">
        <f>'101_transform'!C1291</f>
        <v>ООО "Вайлдберриз Банк" (841)</v>
      </c>
      <c r="C1293" s="25" t="str">
        <f>'101_transform'!D1291</f>
        <v>61909   П  Амортизация недвижимости (кроме земли), временно неиспользуемой в основной деятельности</v>
      </c>
      <c r="D1293" s="25">
        <f>'101_transform'!E1291</f>
        <v>0</v>
      </c>
      <c r="E1293" s="25">
        <f>'101_transform'!F1291</f>
        <v>0</v>
      </c>
      <c r="F1293" s="25">
        <f>'101_transform'!G1291</f>
        <v>0</v>
      </c>
      <c r="G1293" s="25">
        <f>'101_transform'!H1291</f>
        <v>0</v>
      </c>
    </row>
    <row r="1294" spans="1:7" ht="15" x14ac:dyDescent="0.2">
      <c r="A1294" s="12" t="str">
        <f t="shared" si="20"/>
        <v>ООО "Вайлдберриз Банк" (841) 61910</v>
      </c>
      <c r="B1294" s="25" t="str">
        <f>'101_transform'!C1292</f>
        <v>ООО "Вайлдберриз Банк" (841)</v>
      </c>
      <c r="C1294" s="25" t="str">
        <f>'101_transform'!D1292</f>
        <v>61910   П  Амортизация недвижимости (кроме земли), временно неиспользуемой в основной деятельности, переданной в аренду</v>
      </c>
      <c r="D1294" s="25">
        <f>'101_transform'!E1292</f>
        <v>0</v>
      </c>
      <c r="E1294" s="25">
        <f>'101_transform'!F1292</f>
        <v>0</v>
      </c>
      <c r="F1294" s="25">
        <f>'101_transform'!G1292</f>
        <v>0</v>
      </c>
      <c r="G1294" s="25">
        <f>'101_transform'!H1292</f>
        <v>0</v>
      </c>
    </row>
    <row r="1295" spans="1:7" ht="15" x14ac:dyDescent="0.2">
      <c r="A1295" s="12" t="str">
        <f t="shared" si="20"/>
        <v>ООО "Вайлдберриз Банк" (841) 61911</v>
      </c>
      <c r="B1295" s="25" t="str">
        <f>'101_transform'!C1293</f>
        <v>ООО "Вайлдберриз Банк" (841)</v>
      </c>
      <c r="C1295" s="25" t="str">
        <f>'101_transform'!D1293</f>
        <v>61911   A  Вложения в сооружение (строительство) объектов недвижимости, временно неиспользуемой в основной деятельности</v>
      </c>
      <c r="D1295" s="25">
        <f>'101_transform'!E1293</f>
        <v>0</v>
      </c>
      <c r="E1295" s="25">
        <f>'101_transform'!F1293</f>
        <v>0</v>
      </c>
      <c r="F1295" s="25">
        <f>'101_transform'!G1293</f>
        <v>0</v>
      </c>
      <c r="G1295" s="25">
        <f>'101_transform'!H1293</f>
        <v>0</v>
      </c>
    </row>
    <row r="1296" spans="1:7" ht="15" x14ac:dyDescent="0.2">
      <c r="A1296" s="12" t="str">
        <f t="shared" si="20"/>
        <v>ООО "Вайлдберриз Банк" (841) 61912</v>
      </c>
      <c r="B1296" s="25" t="str">
        <f>'101_transform'!C1294</f>
        <v>ООО "Вайлдберриз Банк" (841)</v>
      </c>
      <c r="C1296" s="25" t="str">
        <f>'101_transform'!D1294</f>
        <v>61912   П  Резервы на возможные потери</v>
      </c>
      <c r="D1296" s="25">
        <f>'101_transform'!E1294</f>
        <v>0</v>
      </c>
      <c r="E1296" s="25">
        <f>'101_transform'!F1294</f>
        <v>0</v>
      </c>
      <c r="F1296" s="25">
        <f>'101_transform'!G1294</f>
        <v>0</v>
      </c>
      <c r="G1296" s="25">
        <f>'101_transform'!H1294</f>
        <v>0</v>
      </c>
    </row>
    <row r="1297" spans="1:7" ht="15" x14ac:dyDescent="0.2">
      <c r="A1297" s="12" t="str">
        <f t="shared" si="20"/>
        <v>ООО "Вайлдберриз Банк" (841) 62001</v>
      </c>
      <c r="B1297" s="25" t="str">
        <f>'101_transform'!C1295</f>
        <v>ООО "Вайлдберриз Банк" (841)</v>
      </c>
      <c r="C1297" s="25" t="str">
        <f>'101_transform'!D1295</f>
        <v>62001   A  Долгосрочные активы, предназначенные для продажи</v>
      </c>
      <c r="D1297" s="25">
        <f>'101_transform'!E1295</f>
        <v>0</v>
      </c>
      <c r="E1297" s="25">
        <f>'101_transform'!F1295</f>
        <v>0</v>
      </c>
      <c r="F1297" s="25">
        <f>'101_transform'!G1295</f>
        <v>0</v>
      </c>
      <c r="G1297" s="25">
        <f>'101_transform'!H1295</f>
        <v>0</v>
      </c>
    </row>
    <row r="1298" spans="1:7" ht="15" x14ac:dyDescent="0.2">
      <c r="A1298" s="12" t="str">
        <f t="shared" si="20"/>
        <v>ООО "Вайлдберриз Банк" (841) 62002</v>
      </c>
      <c r="B1298" s="25" t="str">
        <f>'101_transform'!C1296</f>
        <v>ООО "Вайлдберриз Банк" (841)</v>
      </c>
      <c r="C1298" s="25" t="str">
        <f>'101_transform'!D1296</f>
        <v>62002   П  Резервы на возможные потери</v>
      </c>
      <c r="D1298" s="25">
        <f>'101_transform'!E1296</f>
        <v>0</v>
      </c>
      <c r="E1298" s="25">
        <f>'101_transform'!F1296</f>
        <v>0</v>
      </c>
      <c r="F1298" s="25">
        <f>'101_transform'!G1296</f>
        <v>0</v>
      </c>
      <c r="G1298" s="25">
        <f>'101_transform'!H1296</f>
        <v>0</v>
      </c>
    </row>
    <row r="1299" spans="1:7" ht="15" x14ac:dyDescent="0.2">
      <c r="A1299" s="12" t="str">
        <f t="shared" si="20"/>
        <v>ООО "Вайлдберриз Банк" (841) 62101</v>
      </c>
      <c r="B1299" s="25" t="str">
        <f>'101_transform'!C1297</f>
        <v>ООО "Вайлдберриз Банк" (841)</v>
      </c>
      <c r="C1299" s="25" t="str">
        <f>'101_transform'!D1297</f>
        <v>62101   A  Средства труда, полученные по договорам отступного, залога, назначение которых не определено</v>
      </c>
      <c r="D1299" s="25">
        <f>'101_transform'!E1297</f>
        <v>0</v>
      </c>
      <c r="E1299" s="25">
        <f>'101_transform'!F1297</f>
        <v>0</v>
      </c>
      <c r="F1299" s="25">
        <f>'101_transform'!G1297</f>
        <v>0</v>
      </c>
      <c r="G1299" s="25">
        <f>'101_transform'!H1297</f>
        <v>0</v>
      </c>
    </row>
    <row r="1300" spans="1:7" ht="15" x14ac:dyDescent="0.2">
      <c r="A1300" s="12" t="str">
        <f t="shared" si="20"/>
        <v>ООО "Вайлдберриз Банк" (841) 62102</v>
      </c>
      <c r="B1300" s="25" t="str">
        <f>'101_transform'!C1298</f>
        <v>ООО "Вайлдберриз Банк" (841)</v>
      </c>
      <c r="C1300" s="25" t="str">
        <f>'101_transform'!D1298</f>
        <v>62102   A  Предметы труда, полученные по договорам отступного, залога, назначение которых не определено</v>
      </c>
      <c r="D1300" s="25">
        <f>'101_transform'!E1298</f>
        <v>0</v>
      </c>
      <c r="E1300" s="25">
        <f>'101_transform'!F1298</f>
        <v>0</v>
      </c>
      <c r="F1300" s="25">
        <f>'101_transform'!G1298</f>
        <v>0</v>
      </c>
      <c r="G1300" s="25">
        <f>'101_transform'!H1298</f>
        <v>0</v>
      </c>
    </row>
    <row r="1301" spans="1:7" ht="15" x14ac:dyDescent="0.2">
      <c r="A1301" s="12" t="str">
        <f t="shared" si="20"/>
        <v>ООО "Вайлдберриз Банк" (841) 62103</v>
      </c>
      <c r="B1301" s="25" t="str">
        <f>'101_transform'!C1299</f>
        <v>ООО "Вайлдберриз Банк" (841)</v>
      </c>
      <c r="C1301" s="25" t="str">
        <f>'101_transform'!D1299</f>
        <v>62103   П  Резервы на возможные потери</v>
      </c>
      <c r="D1301" s="25">
        <f>'101_transform'!E1299</f>
        <v>0</v>
      </c>
      <c r="E1301" s="25">
        <f>'101_transform'!F1299</f>
        <v>0</v>
      </c>
      <c r="F1301" s="25">
        <f>'101_transform'!G1299</f>
        <v>0</v>
      </c>
      <c r="G1301" s="25">
        <f>'101_transform'!H1299</f>
        <v>0</v>
      </c>
    </row>
    <row r="1302" spans="1:7" ht="15" x14ac:dyDescent="0.2">
      <c r="A1302" s="12" t="str">
        <f t="shared" si="20"/>
        <v>АО КБ "ВАКОБАНК" (1291) 60401</v>
      </c>
      <c r="B1302" s="25" t="str">
        <f>'101_transform'!C1300</f>
        <v>АО КБ "ВАКОБАНК" (1291)</v>
      </c>
      <c r="C1302" s="25" t="str">
        <f>'101_transform'!D1300</f>
        <v>60401   A  Основные средства (кроме земли) (c 13.02.2018)_x000D_Категория 1- Здания и сооружения (до 31.12.2002)</v>
      </c>
      <c r="D1302" s="25">
        <f>'101_transform'!E1300</f>
        <v>60893</v>
      </c>
      <c r="E1302" s="25">
        <f>'101_transform'!F1300</f>
        <v>0</v>
      </c>
      <c r="F1302" s="25">
        <f>'101_transform'!G1300</f>
        <v>60893</v>
      </c>
      <c r="G1302" s="25">
        <f>'101_transform'!H1300</f>
        <v>0</v>
      </c>
    </row>
    <row r="1303" spans="1:7" ht="15" x14ac:dyDescent="0.2">
      <c r="A1303" s="12" t="str">
        <f t="shared" si="20"/>
        <v>АО КБ "ВАКОБАНК" (1291) 60404</v>
      </c>
      <c r="B1303" s="25" t="str">
        <f>'101_transform'!C1301</f>
        <v>АО КБ "ВАКОБАНК" (1291)</v>
      </c>
      <c r="C1303" s="25" t="str">
        <f>'101_transform'!D1301</f>
        <v>60404   A  Земля (c 13.02.2018)</v>
      </c>
      <c r="D1303" s="25">
        <f>'101_transform'!E1301</f>
        <v>0</v>
      </c>
      <c r="E1303" s="25">
        <f>'101_transform'!F1301</f>
        <v>0</v>
      </c>
      <c r="F1303" s="25">
        <f>'101_transform'!G1301</f>
        <v>0</v>
      </c>
      <c r="G1303" s="25">
        <f>'101_transform'!H1301</f>
        <v>0</v>
      </c>
    </row>
    <row r="1304" spans="1:7" ht="15" x14ac:dyDescent="0.2">
      <c r="A1304" s="12" t="str">
        <f t="shared" si="20"/>
        <v>АО КБ "ВАКОБАНК" (1291) 60405</v>
      </c>
      <c r="B1304" s="25" t="str">
        <f>'101_transform'!C1302</f>
        <v>АО КБ "ВАКОБАНК" (1291)</v>
      </c>
      <c r="C1304" s="25" t="str">
        <f>'101_transform'!D1302</f>
        <v>60405   П
A (до 31.01.2003)  Резервы на возможные потери (c 13.02.2018)
Долгосрочно арендуемые основные средства (до 31.01.2003)</v>
      </c>
      <c r="D1304" s="25">
        <f>'101_transform'!E1302</f>
        <v>0</v>
      </c>
      <c r="E1304" s="25">
        <f>'101_transform'!F1302</f>
        <v>0</v>
      </c>
      <c r="F1304" s="25">
        <f>'101_transform'!G1302</f>
        <v>0</v>
      </c>
      <c r="G1304" s="25">
        <f>'101_transform'!H1302</f>
        <v>0</v>
      </c>
    </row>
    <row r="1305" spans="1:7" ht="15" x14ac:dyDescent="0.2">
      <c r="A1305" s="12" t="str">
        <f t="shared" si="20"/>
        <v>АО КБ "ВАКОБАНК" (1291) 60414</v>
      </c>
      <c r="B1305" s="25" t="str">
        <f>'101_transform'!C1303</f>
        <v>АО КБ "ВАКОБАНК" (1291)</v>
      </c>
      <c r="C1305" s="25" t="str">
        <f>'101_transform'!D1303</f>
        <v>60414   П  Амортизация основных средств (кроме земли) (c 13.02.2018)</v>
      </c>
      <c r="D1305" s="25">
        <f>'101_transform'!E1303</f>
        <v>0</v>
      </c>
      <c r="E1305" s="25">
        <f>'101_transform'!F1303</f>
        <v>19659</v>
      </c>
      <c r="F1305" s="25">
        <f>'101_transform'!G1303</f>
        <v>0</v>
      </c>
      <c r="G1305" s="25">
        <f>'101_transform'!H1303</f>
        <v>19818</v>
      </c>
    </row>
    <row r="1306" spans="1:7" ht="15" x14ac:dyDescent="0.2">
      <c r="A1306" s="12" t="str">
        <f t="shared" si="20"/>
        <v>АО КБ "ВАКОБАНК" (1291) 60415</v>
      </c>
      <c r="B1306" s="25" t="str">
        <f>'101_transform'!C1304</f>
        <v>АО КБ "ВАКОБАНК" (1291)</v>
      </c>
      <c r="C1306" s="25" t="str">
        <f>'101_transform'!D1304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306" s="25">
        <f>'101_transform'!E1304</f>
        <v>58</v>
      </c>
      <c r="E1306" s="25">
        <f>'101_transform'!F1304</f>
        <v>0</v>
      </c>
      <c r="F1306" s="25">
        <f>'101_transform'!G1304</f>
        <v>58</v>
      </c>
      <c r="G1306" s="25">
        <f>'101_transform'!H1304</f>
        <v>0</v>
      </c>
    </row>
    <row r="1307" spans="1:7" ht="15" x14ac:dyDescent="0.2">
      <c r="A1307" s="12" t="str">
        <f t="shared" si="20"/>
        <v>АО КБ "ВАКОБАНК" (1291) 61901</v>
      </c>
      <c r="B1307" s="25" t="str">
        <f>'101_transform'!C1305</f>
        <v>АО КБ "ВАКОБАНК" (1291)</v>
      </c>
      <c r="C1307" s="25" t="str">
        <f>'101_transform'!D1305</f>
        <v>61901   A  Земля, временно неиспользуемая в основной деятельности</v>
      </c>
      <c r="D1307" s="25">
        <f>'101_transform'!E1305</f>
        <v>0</v>
      </c>
      <c r="E1307" s="25">
        <f>'101_transform'!F1305</f>
        <v>0</v>
      </c>
      <c r="F1307" s="25">
        <f>'101_transform'!G1305</f>
        <v>0</v>
      </c>
      <c r="G1307" s="25">
        <f>'101_transform'!H1305</f>
        <v>0</v>
      </c>
    </row>
    <row r="1308" spans="1:7" ht="15" x14ac:dyDescent="0.2">
      <c r="A1308" s="12" t="str">
        <f t="shared" si="20"/>
        <v>АО КБ "ВАКОБАНК" (1291) 61902</v>
      </c>
      <c r="B1308" s="25" t="str">
        <f>'101_transform'!C1306</f>
        <v>АО КБ "ВАКОБАНК" (1291)</v>
      </c>
      <c r="C1308" s="25" t="str">
        <f>'101_transform'!D1306</f>
        <v>61902   A  Земля, временно неиспользуемая в основной деятельности, переданная в аренду</v>
      </c>
      <c r="D1308" s="25">
        <f>'101_transform'!E1306</f>
        <v>0</v>
      </c>
      <c r="E1308" s="25">
        <f>'101_transform'!F1306</f>
        <v>0</v>
      </c>
      <c r="F1308" s="25">
        <f>'101_transform'!G1306</f>
        <v>0</v>
      </c>
      <c r="G1308" s="25">
        <f>'101_transform'!H1306</f>
        <v>0</v>
      </c>
    </row>
    <row r="1309" spans="1:7" ht="15" x14ac:dyDescent="0.2">
      <c r="A1309" s="12" t="str">
        <f t="shared" si="20"/>
        <v>АО КБ "ВАКОБАНК" (1291) 61903</v>
      </c>
      <c r="B1309" s="25" t="str">
        <f>'101_transform'!C1307</f>
        <v>АО КБ "ВАКОБАНК" (1291)</v>
      </c>
      <c r="C1309" s="25" t="str">
        <f>'101_transform'!D1307</f>
        <v>61903   A  Недвижимость (кроме земли), временно неиспользуемая в основной деятельности</v>
      </c>
      <c r="D1309" s="25">
        <f>'101_transform'!E1307</f>
        <v>0</v>
      </c>
      <c r="E1309" s="25">
        <f>'101_transform'!F1307</f>
        <v>0</v>
      </c>
      <c r="F1309" s="25">
        <f>'101_transform'!G1307</f>
        <v>0</v>
      </c>
      <c r="G1309" s="25">
        <f>'101_transform'!H1307</f>
        <v>0</v>
      </c>
    </row>
    <row r="1310" spans="1:7" ht="15" x14ac:dyDescent="0.2">
      <c r="A1310" s="12" t="str">
        <f t="shared" si="20"/>
        <v>АО КБ "ВАКОБАНК" (1291) 61904</v>
      </c>
      <c r="B1310" s="25" t="str">
        <f>'101_transform'!C1308</f>
        <v>АО КБ "ВАКОБАНК" (1291)</v>
      </c>
      <c r="C1310" s="25" t="str">
        <f>'101_transform'!D1308</f>
        <v>61904   A  Недвижимость (кроме земли), временно неиспользуемая в основной деятельности, переданная в аренду</v>
      </c>
      <c r="D1310" s="25">
        <f>'101_transform'!E1308</f>
        <v>4522</v>
      </c>
      <c r="E1310" s="25">
        <f>'101_transform'!F1308</f>
        <v>0</v>
      </c>
      <c r="F1310" s="25">
        <f>'101_transform'!G1308</f>
        <v>4522</v>
      </c>
      <c r="G1310" s="25">
        <f>'101_transform'!H1308</f>
        <v>0</v>
      </c>
    </row>
    <row r="1311" spans="1:7" ht="15" x14ac:dyDescent="0.2">
      <c r="A1311" s="12" t="str">
        <f t="shared" si="20"/>
        <v>АО КБ "ВАКОБАНК" (1291) 61905</v>
      </c>
      <c r="B1311" s="25" t="str">
        <f>'101_transform'!C1309</f>
        <v>АО КБ "ВАКОБАНК" (1291)</v>
      </c>
      <c r="C1311" s="25" t="str">
        <f>'101_transform'!D1309</f>
        <v>61905   A  Земля, временно неиспользуемая в основной деятельности, учитываемая по справедливой стоимости</v>
      </c>
      <c r="D1311" s="25">
        <f>'101_transform'!E1309</f>
        <v>0</v>
      </c>
      <c r="E1311" s="25">
        <f>'101_transform'!F1309</f>
        <v>0</v>
      </c>
      <c r="F1311" s="25">
        <f>'101_transform'!G1309</f>
        <v>0</v>
      </c>
      <c r="G1311" s="25">
        <f>'101_transform'!H1309</f>
        <v>0</v>
      </c>
    </row>
    <row r="1312" spans="1:7" ht="15" x14ac:dyDescent="0.2">
      <c r="A1312" s="12" t="str">
        <f t="shared" si="20"/>
        <v>АО КБ "ВАКОБАНК" (1291) 61906</v>
      </c>
      <c r="B1312" s="25" t="str">
        <f>'101_transform'!C1310</f>
        <v>АО КБ "ВАКОБАНК" (1291)</v>
      </c>
      <c r="C1312" s="25" t="str">
        <f>'101_transform'!D1310</f>
        <v>61906   A  Земля, временно неиспользуемая в основной деятельности, учитываемая по справедливой стоимости, переданная в аренду</v>
      </c>
      <c r="D1312" s="25">
        <f>'101_transform'!E1310</f>
        <v>0</v>
      </c>
      <c r="E1312" s="25">
        <f>'101_transform'!F1310</f>
        <v>0</v>
      </c>
      <c r="F1312" s="25">
        <f>'101_transform'!G1310</f>
        <v>0</v>
      </c>
      <c r="G1312" s="25">
        <f>'101_transform'!H1310</f>
        <v>0</v>
      </c>
    </row>
    <row r="1313" spans="1:7" ht="15" x14ac:dyDescent="0.2">
      <c r="A1313" s="12" t="str">
        <f t="shared" si="20"/>
        <v>АО КБ "ВАКОБАНК" (1291) 61907</v>
      </c>
      <c r="B1313" s="25" t="str">
        <f>'101_transform'!C1311</f>
        <v>АО КБ "ВАКОБАНК" (1291)</v>
      </c>
      <c r="C1313" s="25" t="str">
        <f>'101_transform'!D1311</f>
        <v>61907   A  Недвижимость (кроме земли), временно неиспользуемая в основной деятельности, учитываемая по справедливой стоимости</v>
      </c>
      <c r="D1313" s="25">
        <f>'101_transform'!E1311</f>
        <v>0</v>
      </c>
      <c r="E1313" s="25">
        <f>'101_transform'!F1311</f>
        <v>0</v>
      </c>
      <c r="F1313" s="25">
        <f>'101_transform'!G1311</f>
        <v>0</v>
      </c>
      <c r="G1313" s="25">
        <f>'101_transform'!H1311</f>
        <v>0</v>
      </c>
    </row>
    <row r="1314" spans="1:7" ht="15" x14ac:dyDescent="0.2">
      <c r="A1314" s="12" t="str">
        <f t="shared" si="20"/>
        <v>АО КБ "ВАКОБАНК" (1291) 61908</v>
      </c>
      <c r="B1314" s="25" t="str">
        <f>'101_transform'!C1312</f>
        <v>АО КБ "ВАКОБАНК" (1291)</v>
      </c>
      <c r="C1314" s="25" t="str">
        <f>'101_transform'!D1312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314" s="25">
        <f>'101_transform'!E1312</f>
        <v>0</v>
      </c>
      <c r="E1314" s="25">
        <f>'101_transform'!F1312</f>
        <v>0</v>
      </c>
      <c r="F1314" s="25">
        <f>'101_transform'!G1312</f>
        <v>0</v>
      </c>
      <c r="G1314" s="25">
        <f>'101_transform'!H1312</f>
        <v>0</v>
      </c>
    </row>
    <row r="1315" spans="1:7" ht="15" x14ac:dyDescent="0.2">
      <c r="A1315" s="12" t="str">
        <f t="shared" si="20"/>
        <v>АО КБ "ВАКОБАНК" (1291) 61909</v>
      </c>
      <c r="B1315" s="25" t="str">
        <f>'101_transform'!C1313</f>
        <v>АО КБ "ВАКОБАНК" (1291)</v>
      </c>
      <c r="C1315" s="25" t="str">
        <f>'101_transform'!D1313</f>
        <v>61909   П  Амортизация недвижимости (кроме земли), временно неиспользуемой в основной деятельности</v>
      </c>
      <c r="D1315" s="25">
        <f>'101_transform'!E1313</f>
        <v>0</v>
      </c>
      <c r="E1315" s="25">
        <f>'101_transform'!F1313</f>
        <v>0</v>
      </c>
      <c r="F1315" s="25">
        <f>'101_transform'!G1313</f>
        <v>0</v>
      </c>
      <c r="G1315" s="25">
        <f>'101_transform'!H1313</f>
        <v>0</v>
      </c>
    </row>
    <row r="1316" spans="1:7" ht="15" x14ac:dyDescent="0.2">
      <c r="A1316" s="12" t="str">
        <f t="shared" si="20"/>
        <v>АО КБ "ВАКОБАНК" (1291) 61910</v>
      </c>
      <c r="B1316" s="25" t="str">
        <f>'101_transform'!C1314</f>
        <v>АО КБ "ВАКОБАНК" (1291)</v>
      </c>
      <c r="C1316" s="25" t="str">
        <f>'101_transform'!D1314</f>
        <v>61910   П  Амортизация недвижимости (кроме земли), временно неиспользуемой в основной деятельности, переданной в аренду</v>
      </c>
      <c r="D1316" s="25">
        <f>'101_transform'!E1314</f>
        <v>0</v>
      </c>
      <c r="E1316" s="25">
        <f>'101_transform'!F1314</f>
        <v>1059</v>
      </c>
      <c r="F1316" s="25">
        <f>'101_transform'!G1314</f>
        <v>0</v>
      </c>
      <c r="G1316" s="25">
        <f>'101_transform'!H1314</f>
        <v>1109</v>
      </c>
    </row>
    <row r="1317" spans="1:7" ht="15" x14ac:dyDescent="0.2">
      <c r="A1317" s="12" t="str">
        <f t="shared" si="20"/>
        <v>АО КБ "ВАКОБАНК" (1291) 61911</v>
      </c>
      <c r="B1317" s="25" t="str">
        <f>'101_transform'!C1315</f>
        <v>АО КБ "ВАКОБАНК" (1291)</v>
      </c>
      <c r="C1317" s="25" t="str">
        <f>'101_transform'!D1315</f>
        <v>61911   A  Вложения в сооружение (строительство) объектов недвижимости, временно неиспользуемой в основной деятельности</v>
      </c>
      <c r="D1317" s="25">
        <f>'101_transform'!E1315</f>
        <v>0</v>
      </c>
      <c r="E1317" s="25">
        <f>'101_transform'!F1315</f>
        <v>0</v>
      </c>
      <c r="F1317" s="25">
        <f>'101_transform'!G1315</f>
        <v>0</v>
      </c>
      <c r="G1317" s="25">
        <f>'101_transform'!H1315</f>
        <v>0</v>
      </c>
    </row>
    <row r="1318" spans="1:7" ht="15" x14ac:dyDescent="0.2">
      <c r="A1318" s="12" t="str">
        <f t="shared" si="20"/>
        <v>АО КБ "ВАКОБАНК" (1291) 61912</v>
      </c>
      <c r="B1318" s="25" t="str">
        <f>'101_transform'!C1316</f>
        <v>АО КБ "ВАКОБАНК" (1291)</v>
      </c>
      <c r="C1318" s="25" t="str">
        <f>'101_transform'!D1316</f>
        <v>61912   П  Резервы на возможные потери</v>
      </c>
      <c r="D1318" s="25">
        <f>'101_transform'!E1316</f>
        <v>0</v>
      </c>
      <c r="E1318" s="25">
        <f>'101_transform'!F1316</f>
        <v>2597</v>
      </c>
      <c r="F1318" s="25">
        <f>'101_transform'!G1316</f>
        <v>0</v>
      </c>
      <c r="G1318" s="25">
        <f>'101_transform'!H1316</f>
        <v>2560</v>
      </c>
    </row>
    <row r="1319" spans="1:7" ht="15" x14ac:dyDescent="0.2">
      <c r="A1319" s="12" t="str">
        <f t="shared" si="20"/>
        <v>АО КБ "ВАКОБАНК" (1291) 62001</v>
      </c>
      <c r="B1319" s="25" t="str">
        <f>'101_transform'!C1317</f>
        <v>АО КБ "ВАКОБАНК" (1291)</v>
      </c>
      <c r="C1319" s="25" t="str">
        <f>'101_transform'!D1317</f>
        <v>62001   A  Долгосрочные активы, предназначенные для продажи</v>
      </c>
      <c r="D1319" s="25">
        <f>'101_transform'!E1317</f>
        <v>60163</v>
      </c>
      <c r="E1319" s="25">
        <f>'101_transform'!F1317</f>
        <v>0</v>
      </c>
      <c r="F1319" s="25">
        <f>'101_transform'!G1317</f>
        <v>60163</v>
      </c>
      <c r="G1319" s="25">
        <f>'101_transform'!H1317</f>
        <v>0</v>
      </c>
    </row>
    <row r="1320" spans="1:7" ht="15" x14ac:dyDescent="0.2">
      <c r="A1320" s="12" t="str">
        <f t="shared" si="20"/>
        <v>АО КБ "ВАКОБАНК" (1291) 62002</v>
      </c>
      <c r="B1320" s="25" t="str">
        <f>'101_transform'!C1318</f>
        <v>АО КБ "ВАКОБАНК" (1291)</v>
      </c>
      <c r="C1320" s="25" t="str">
        <f>'101_transform'!D1318</f>
        <v>62002   П  Резервы на возможные потери</v>
      </c>
      <c r="D1320" s="25">
        <f>'101_transform'!E1318</f>
        <v>0</v>
      </c>
      <c r="E1320" s="25">
        <f>'101_transform'!F1318</f>
        <v>60163</v>
      </c>
      <c r="F1320" s="25">
        <f>'101_transform'!G1318</f>
        <v>0</v>
      </c>
      <c r="G1320" s="25">
        <f>'101_transform'!H1318</f>
        <v>60163</v>
      </c>
    </row>
    <row r="1321" spans="1:7" ht="15" x14ac:dyDescent="0.2">
      <c r="A1321" s="12" t="str">
        <f t="shared" si="20"/>
        <v>АО КБ "ВАКОБАНК" (1291) 62101</v>
      </c>
      <c r="B1321" s="25" t="str">
        <f>'101_transform'!C1319</f>
        <v>АО КБ "ВАКОБАНК" (1291)</v>
      </c>
      <c r="C1321" s="25" t="str">
        <f>'101_transform'!D1319</f>
        <v>62101   A  Средства труда, полученные по договорам отступного, залога, назначение которых не определено</v>
      </c>
      <c r="D1321" s="25">
        <f>'101_transform'!E1319</f>
        <v>0</v>
      </c>
      <c r="E1321" s="25">
        <f>'101_transform'!F1319</f>
        <v>0</v>
      </c>
      <c r="F1321" s="25">
        <f>'101_transform'!G1319</f>
        <v>0</v>
      </c>
      <c r="G1321" s="25">
        <f>'101_transform'!H1319</f>
        <v>0</v>
      </c>
    </row>
    <row r="1322" spans="1:7" ht="15" x14ac:dyDescent="0.2">
      <c r="A1322" s="12" t="str">
        <f t="shared" si="20"/>
        <v>АО КБ "ВАКОБАНК" (1291) 62102</v>
      </c>
      <c r="B1322" s="25" t="str">
        <f>'101_transform'!C1320</f>
        <v>АО КБ "ВАКОБАНК" (1291)</v>
      </c>
      <c r="C1322" s="25" t="str">
        <f>'101_transform'!D1320</f>
        <v>62102   A  Предметы труда, полученные по договорам отступного, залога, назначение которых не определено</v>
      </c>
      <c r="D1322" s="25">
        <f>'101_transform'!E1320</f>
        <v>0</v>
      </c>
      <c r="E1322" s="25">
        <f>'101_transform'!F1320</f>
        <v>0</v>
      </c>
      <c r="F1322" s="25">
        <f>'101_transform'!G1320</f>
        <v>0</v>
      </c>
      <c r="G1322" s="25">
        <f>'101_transform'!H1320</f>
        <v>0</v>
      </c>
    </row>
    <row r="1323" spans="1:7" ht="15" x14ac:dyDescent="0.2">
      <c r="A1323" s="12" t="str">
        <f t="shared" si="20"/>
        <v>АО КБ "ВАКОБАНК" (1291) 62103</v>
      </c>
      <c r="B1323" s="25" t="str">
        <f>'101_transform'!C1321</f>
        <v>АО КБ "ВАКОБАНК" (1291)</v>
      </c>
      <c r="C1323" s="25" t="str">
        <f>'101_transform'!D1321</f>
        <v>62103   П  Резервы на возможные потери</v>
      </c>
      <c r="D1323" s="25">
        <f>'101_transform'!E1321</f>
        <v>0</v>
      </c>
      <c r="E1323" s="25">
        <f>'101_transform'!F1321</f>
        <v>0</v>
      </c>
      <c r="F1323" s="25">
        <f>'101_transform'!G1321</f>
        <v>0</v>
      </c>
      <c r="G1323" s="25">
        <f>'101_transform'!H1321</f>
        <v>0</v>
      </c>
    </row>
    <row r="1324" spans="1:7" ht="15" x14ac:dyDescent="0.2">
      <c r="A1324" s="12" t="str">
        <f t="shared" si="20"/>
        <v>АО "Великие Луки банк" (598) 60401</v>
      </c>
      <c r="B1324" s="25" t="str">
        <f>'101_transform'!C1322</f>
        <v>АО "Великие Луки банк" (598)</v>
      </c>
      <c r="C1324" s="25" t="str">
        <f>'101_transform'!D1322</f>
        <v>60401   A  Основные средства (кроме земли) (c 13.02.2018)_x000D_Категория 1- Здания и сооружения (до 31.12.2002)</v>
      </c>
      <c r="D1324" s="25">
        <f>'101_transform'!E1322</f>
        <v>53746</v>
      </c>
      <c r="E1324" s="25">
        <f>'101_transform'!F1322</f>
        <v>0</v>
      </c>
      <c r="F1324" s="25">
        <f>'101_transform'!G1322</f>
        <v>37308</v>
      </c>
      <c r="G1324" s="25">
        <f>'101_transform'!H1322</f>
        <v>0</v>
      </c>
    </row>
    <row r="1325" spans="1:7" ht="15" x14ac:dyDescent="0.2">
      <c r="A1325" s="12" t="str">
        <f t="shared" si="20"/>
        <v>АО "Великие Луки банк" (598) 60404</v>
      </c>
      <c r="B1325" s="25" t="str">
        <f>'101_transform'!C1323</f>
        <v>АО "Великие Луки банк" (598)</v>
      </c>
      <c r="C1325" s="25" t="str">
        <f>'101_transform'!D1323</f>
        <v>60404   A  Земля (c 13.02.2018)</v>
      </c>
      <c r="D1325" s="25">
        <f>'101_transform'!E1323</f>
        <v>0</v>
      </c>
      <c r="E1325" s="25">
        <f>'101_transform'!F1323</f>
        <v>0</v>
      </c>
      <c r="F1325" s="25">
        <f>'101_transform'!G1323</f>
        <v>0</v>
      </c>
      <c r="G1325" s="25">
        <f>'101_transform'!H1323</f>
        <v>0</v>
      </c>
    </row>
    <row r="1326" spans="1:7" ht="15" x14ac:dyDescent="0.2">
      <c r="A1326" s="12" t="str">
        <f t="shared" si="20"/>
        <v>АО "Великие Луки банк" (598) 60405</v>
      </c>
      <c r="B1326" s="25" t="str">
        <f>'101_transform'!C1324</f>
        <v>АО "Великие Луки банк" (598)</v>
      </c>
      <c r="C1326" s="25" t="str">
        <f>'101_transform'!D1324</f>
        <v>60405   П
A (до 31.01.2003)  Резервы на возможные потери (c 13.02.2018)
Долгосрочно арендуемые основные средства (до 31.01.2003)</v>
      </c>
      <c r="D1326" s="25">
        <f>'101_transform'!E1324</f>
        <v>0</v>
      </c>
      <c r="E1326" s="25">
        <f>'101_transform'!F1324</f>
        <v>2</v>
      </c>
      <c r="F1326" s="25">
        <f>'101_transform'!G1324</f>
        <v>0</v>
      </c>
      <c r="G1326" s="25">
        <f>'101_transform'!H1324</f>
        <v>0</v>
      </c>
    </row>
    <row r="1327" spans="1:7" ht="15" x14ac:dyDescent="0.2">
      <c r="A1327" s="12" t="str">
        <f t="shared" si="20"/>
        <v>АО "Великие Луки банк" (598) 60414</v>
      </c>
      <c r="B1327" s="25" t="str">
        <f>'101_transform'!C1325</f>
        <v>АО "Великие Луки банк" (598)</v>
      </c>
      <c r="C1327" s="25" t="str">
        <f>'101_transform'!D1325</f>
        <v>60414   П  Амортизация основных средств (кроме земли) (c 13.02.2018)</v>
      </c>
      <c r="D1327" s="25">
        <f>'101_transform'!E1325</f>
        <v>0</v>
      </c>
      <c r="E1327" s="25">
        <f>'101_transform'!F1325</f>
        <v>30532</v>
      </c>
      <c r="F1327" s="25">
        <f>'101_transform'!G1325</f>
        <v>0</v>
      </c>
      <c r="G1327" s="25">
        <f>'101_transform'!H1325</f>
        <v>24821</v>
      </c>
    </row>
    <row r="1328" spans="1:7" ht="15" x14ac:dyDescent="0.2">
      <c r="A1328" s="12" t="str">
        <f t="shared" si="20"/>
        <v>АО "Великие Луки банк" (598) 60415</v>
      </c>
      <c r="B1328" s="25" t="str">
        <f>'101_transform'!C1326</f>
        <v>АО "Великие Луки банк" (598)</v>
      </c>
      <c r="C1328" s="25" t="str">
        <f>'101_transform'!D1326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328" s="25">
        <f>'101_transform'!E1326</f>
        <v>0</v>
      </c>
      <c r="E1328" s="25">
        <f>'101_transform'!F1326</f>
        <v>0</v>
      </c>
      <c r="F1328" s="25">
        <f>'101_transform'!G1326</f>
        <v>0</v>
      </c>
      <c r="G1328" s="25">
        <f>'101_transform'!H1326</f>
        <v>0</v>
      </c>
    </row>
    <row r="1329" spans="1:7" ht="15" x14ac:dyDescent="0.2">
      <c r="A1329" s="12" t="str">
        <f t="shared" si="20"/>
        <v>АО "Великие Луки банк" (598) 61901</v>
      </c>
      <c r="B1329" s="25" t="str">
        <f>'101_transform'!C1327</f>
        <v>АО "Великие Луки банк" (598)</v>
      </c>
      <c r="C1329" s="25" t="str">
        <f>'101_transform'!D1327</f>
        <v>61901   A  Земля, временно неиспользуемая в основной деятельности</v>
      </c>
      <c r="D1329" s="25">
        <f>'101_transform'!E1327</f>
        <v>0</v>
      </c>
      <c r="E1329" s="25">
        <f>'101_transform'!F1327</f>
        <v>0</v>
      </c>
      <c r="F1329" s="25">
        <f>'101_transform'!G1327</f>
        <v>0</v>
      </c>
      <c r="G1329" s="25">
        <f>'101_transform'!H1327</f>
        <v>0</v>
      </c>
    </row>
    <row r="1330" spans="1:7" ht="15" x14ac:dyDescent="0.2">
      <c r="A1330" s="12" t="str">
        <f t="shared" si="20"/>
        <v>АО "Великие Луки банк" (598) 61902</v>
      </c>
      <c r="B1330" s="25" t="str">
        <f>'101_transform'!C1328</f>
        <v>АО "Великие Луки банк" (598)</v>
      </c>
      <c r="C1330" s="25" t="str">
        <f>'101_transform'!D1328</f>
        <v>61902   A  Земля, временно неиспользуемая в основной деятельности, переданная в аренду</v>
      </c>
      <c r="D1330" s="25">
        <f>'101_transform'!E1328</f>
        <v>0</v>
      </c>
      <c r="E1330" s="25">
        <f>'101_transform'!F1328</f>
        <v>0</v>
      </c>
      <c r="F1330" s="25">
        <f>'101_transform'!G1328</f>
        <v>0</v>
      </c>
      <c r="G1330" s="25">
        <f>'101_transform'!H1328</f>
        <v>0</v>
      </c>
    </row>
    <row r="1331" spans="1:7" ht="15" x14ac:dyDescent="0.2">
      <c r="A1331" s="12" t="str">
        <f t="shared" si="20"/>
        <v>АО "Великие Луки банк" (598) 61903</v>
      </c>
      <c r="B1331" s="25" t="str">
        <f>'101_transform'!C1329</f>
        <v>АО "Великие Луки банк" (598)</v>
      </c>
      <c r="C1331" s="25" t="str">
        <f>'101_transform'!D1329</f>
        <v>61903   A  Недвижимость (кроме земли), временно неиспользуемая в основной деятельности</v>
      </c>
      <c r="D1331" s="25">
        <f>'101_transform'!E1329</f>
        <v>0</v>
      </c>
      <c r="E1331" s="25">
        <f>'101_transform'!F1329</f>
        <v>0</v>
      </c>
      <c r="F1331" s="25">
        <f>'101_transform'!G1329</f>
        <v>0</v>
      </c>
      <c r="G1331" s="25">
        <f>'101_transform'!H1329</f>
        <v>0</v>
      </c>
    </row>
    <row r="1332" spans="1:7" ht="15" x14ac:dyDescent="0.2">
      <c r="A1332" s="12" t="str">
        <f t="shared" si="20"/>
        <v>АО "Великие Луки банк" (598) 61904</v>
      </c>
      <c r="B1332" s="25" t="str">
        <f>'101_transform'!C1330</f>
        <v>АО "Великие Луки банк" (598)</v>
      </c>
      <c r="C1332" s="25" t="str">
        <f>'101_transform'!D1330</f>
        <v>61904   A  Недвижимость (кроме земли), временно неиспользуемая в основной деятельности, переданная в аренду</v>
      </c>
      <c r="D1332" s="25">
        <f>'101_transform'!E1330</f>
        <v>0</v>
      </c>
      <c r="E1332" s="25">
        <f>'101_transform'!F1330</f>
        <v>0</v>
      </c>
      <c r="F1332" s="25">
        <f>'101_transform'!G1330</f>
        <v>0</v>
      </c>
      <c r="G1332" s="25">
        <f>'101_transform'!H1330</f>
        <v>0</v>
      </c>
    </row>
    <row r="1333" spans="1:7" ht="15" x14ac:dyDescent="0.2">
      <c r="A1333" s="12" t="str">
        <f t="shared" si="20"/>
        <v>АО "Великие Луки банк" (598) 61905</v>
      </c>
      <c r="B1333" s="25" t="str">
        <f>'101_transform'!C1331</f>
        <v>АО "Великие Луки банк" (598)</v>
      </c>
      <c r="C1333" s="25" t="str">
        <f>'101_transform'!D1331</f>
        <v>61905   A  Земля, временно неиспользуемая в основной деятельности, учитываемая по справедливой стоимости</v>
      </c>
      <c r="D1333" s="25">
        <f>'101_transform'!E1331</f>
        <v>0</v>
      </c>
      <c r="E1333" s="25">
        <f>'101_transform'!F1331</f>
        <v>0</v>
      </c>
      <c r="F1333" s="25">
        <f>'101_transform'!G1331</f>
        <v>0</v>
      </c>
      <c r="G1333" s="25">
        <f>'101_transform'!H1331</f>
        <v>0</v>
      </c>
    </row>
    <row r="1334" spans="1:7" ht="15" x14ac:dyDescent="0.2">
      <c r="A1334" s="12" t="str">
        <f t="shared" si="20"/>
        <v>АО "Великие Луки банк" (598) 61906</v>
      </c>
      <c r="B1334" s="25" t="str">
        <f>'101_transform'!C1332</f>
        <v>АО "Великие Луки банк" (598)</v>
      </c>
      <c r="C1334" s="25" t="str">
        <f>'101_transform'!D1332</f>
        <v>61906   A  Земля, временно неиспользуемая в основной деятельности, учитываемая по справедливой стоимости, переданная в аренду</v>
      </c>
      <c r="D1334" s="25">
        <f>'101_transform'!E1332</f>
        <v>0</v>
      </c>
      <c r="E1334" s="25">
        <f>'101_transform'!F1332</f>
        <v>0</v>
      </c>
      <c r="F1334" s="25">
        <f>'101_transform'!G1332</f>
        <v>0</v>
      </c>
      <c r="G1334" s="25">
        <f>'101_transform'!H1332</f>
        <v>0</v>
      </c>
    </row>
    <row r="1335" spans="1:7" ht="15" x14ac:dyDescent="0.2">
      <c r="A1335" s="12" t="str">
        <f t="shared" si="20"/>
        <v>АО "Великие Луки банк" (598) 61907</v>
      </c>
      <c r="B1335" s="25" t="str">
        <f>'101_transform'!C1333</f>
        <v>АО "Великие Луки банк" (598)</v>
      </c>
      <c r="C1335" s="25" t="str">
        <f>'101_transform'!D1333</f>
        <v>61907   A  Недвижимость (кроме земли), временно неиспользуемая в основной деятельности, учитываемая по справедливой стоимости</v>
      </c>
      <c r="D1335" s="25">
        <f>'101_transform'!E1333</f>
        <v>0</v>
      </c>
      <c r="E1335" s="25">
        <f>'101_transform'!F1333</f>
        <v>0</v>
      </c>
      <c r="F1335" s="25">
        <f>'101_transform'!G1333</f>
        <v>0</v>
      </c>
      <c r="G1335" s="25">
        <f>'101_transform'!H1333</f>
        <v>0</v>
      </c>
    </row>
    <row r="1336" spans="1:7" ht="15" x14ac:dyDescent="0.2">
      <c r="A1336" s="12" t="str">
        <f t="shared" si="20"/>
        <v>АО "Великие Луки банк" (598) 61908</v>
      </c>
      <c r="B1336" s="25" t="str">
        <f>'101_transform'!C1334</f>
        <v>АО "Великие Луки банк" (598)</v>
      </c>
      <c r="C1336" s="25" t="str">
        <f>'101_transform'!D1334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336" s="25">
        <f>'101_transform'!E1334</f>
        <v>0</v>
      </c>
      <c r="E1336" s="25">
        <f>'101_transform'!F1334</f>
        <v>0</v>
      </c>
      <c r="F1336" s="25">
        <f>'101_transform'!G1334</f>
        <v>0</v>
      </c>
      <c r="G1336" s="25">
        <f>'101_transform'!H1334</f>
        <v>0</v>
      </c>
    </row>
    <row r="1337" spans="1:7" ht="15" x14ac:dyDescent="0.2">
      <c r="A1337" s="12" t="str">
        <f t="shared" si="20"/>
        <v>АО "Великие Луки банк" (598) 61909</v>
      </c>
      <c r="B1337" s="25" t="str">
        <f>'101_transform'!C1335</f>
        <v>АО "Великие Луки банк" (598)</v>
      </c>
      <c r="C1337" s="25" t="str">
        <f>'101_transform'!D1335</f>
        <v>61909   П  Амортизация недвижимости (кроме земли), временно неиспользуемой в основной деятельности</v>
      </c>
      <c r="D1337" s="25">
        <f>'101_transform'!E1335</f>
        <v>0</v>
      </c>
      <c r="E1337" s="25">
        <f>'101_transform'!F1335</f>
        <v>0</v>
      </c>
      <c r="F1337" s="25">
        <f>'101_transform'!G1335</f>
        <v>0</v>
      </c>
      <c r="G1337" s="25">
        <f>'101_transform'!H1335</f>
        <v>0</v>
      </c>
    </row>
    <row r="1338" spans="1:7" ht="15" x14ac:dyDescent="0.2">
      <c r="A1338" s="12" t="str">
        <f t="shared" si="20"/>
        <v>АО "Великие Луки банк" (598) 61910</v>
      </c>
      <c r="B1338" s="25" t="str">
        <f>'101_transform'!C1336</f>
        <v>АО "Великие Луки банк" (598)</v>
      </c>
      <c r="C1338" s="25" t="str">
        <f>'101_transform'!D1336</f>
        <v>61910   П  Амортизация недвижимости (кроме земли), временно неиспользуемой в основной деятельности, переданной в аренду</v>
      </c>
      <c r="D1338" s="25">
        <f>'101_transform'!E1336</f>
        <v>0</v>
      </c>
      <c r="E1338" s="25">
        <f>'101_transform'!F1336</f>
        <v>0</v>
      </c>
      <c r="F1338" s="25">
        <f>'101_transform'!G1336</f>
        <v>0</v>
      </c>
      <c r="G1338" s="25">
        <f>'101_transform'!H1336</f>
        <v>0</v>
      </c>
    </row>
    <row r="1339" spans="1:7" ht="15" x14ac:dyDescent="0.2">
      <c r="A1339" s="12" t="str">
        <f t="shared" si="20"/>
        <v>АО "Великие Луки банк" (598) 61911</v>
      </c>
      <c r="B1339" s="25" t="str">
        <f>'101_transform'!C1337</f>
        <v>АО "Великие Луки банк" (598)</v>
      </c>
      <c r="C1339" s="25" t="str">
        <f>'101_transform'!D1337</f>
        <v>61911   A  Вложения в сооружение (строительство) объектов недвижимости, временно неиспользуемой в основной деятельности</v>
      </c>
      <c r="D1339" s="25">
        <f>'101_transform'!E1337</f>
        <v>0</v>
      </c>
      <c r="E1339" s="25">
        <f>'101_transform'!F1337</f>
        <v>0</v>
      </c>
      <c r="F1339" s="25">
        <f>'101_transform'!G1337</f>
        <v>0</v>
      </c>
      <c r="G1339" s="25">
        <f>'101_transform'!H1337</f>
        <v>0</v>
      </c>
    </row>
    <row r="1340" spans="1:7" ht="15" x14ac:dyDescent="0.2">
      <c r="A1340" s="12" t="str">
        <f t="shared" si="20"/>
        <v>АО "Великие Луки банк" (598) 61912</v>
      </c>
      <c r="B1340" s="25" t="str">
        <f>'101_transform'!C1338</f>
        <v>АО "Великие Луки банк" (598)</v>
      </c>
      <c r="C1340" s="25" t="str">
        <f>'101_transform'!D1338</f>
        <v>61912   П  Резервы на возможные потери</v>
      </c>
      <c r="D1340" s="25">
        <f>'101_transform'!E1338</f>
        <v>0</v>
      </c>
      <c r="E1340" s="25">
        <f>'101_transform'!F1338</f>
        <v>0</v>
      </c>
      <c r="F1340" s="25">
        <f>'101_transform'!G1338</f>
        <v>0</v>
      </c>
      <c r="G1340" s="25">
        <f>'101_transform'!H1338</f>
        <v>0</v>
      </c>
    </row>
    <row r="1341" spans="1:7" ht="15" x14ac:dyDescent="0.2">
      <c r="A1341" s="12" t="str">
        <f t="shared" si="20"/>
        <v>АО "Великие Луки банк" (598) 62001</v>
      </c>
      <c r="B1341" s="25" t="str">
        <f>'101_transform'!C1339</f>
        <v>АО "Великие Луки банк" (598)</v>
      </c>
      <c r="C1341" s="25" t="str">
        <f>'101_transform'!D1339</f>
        <v>62001   A  Долгосрочные активы, предназначенные для продажи</v>
      </c>
      <c r="D1341" s="25">
        <f>'101_transform'!E1339</f>
        <v>34625</v>
      </c>
      <c r="E1341" s="25">
        <f>'101_transform'!F1339</f>
        <v>0</v>
      </c>
      <c r="F1341" s="25">
        <f>'101_transform'!G1339</f>
        <v>33453</v>
      </c>
      <c r="G1341" s="25">
        <f>'101_transform'!H1339</f>
        <v>0</v>
      </c>
    </row>
    <row r="1342" spans="1:7" ht="15" x14ac:dyDescent="0.2">
      <c r="A1342" s="12" t="str">
        <f t="shared" si="20"/>
        <v>АО "Великие Луки банк" (598) 62002</v>
      </c>
      <c r="B1342" s="25" t="str">
        <f>'101_transform'!C1340</f>
        <v>АО "Великие Луки банк" (598)</v>
      </c>
      <c r="C1342" s="25" t="str">
        <f>'101_transform'!D1340</f>
        <v>62002   П  Резервы на возможные потери</v>
      </c>
      <c r="D1342" s="25">
        <f>'101_transform'!E1340</f>
        <v>0</v>
      </c>
      <c r="E1342" s="25">
        <f>'101_transform'!F1340</f>
        <v>7341</v>
      </c>
      <c r="F1342" s="25">
        <f>'101_transform'!G1340</f>
        <v>0</v>
      </c>
      <c r="G1342" s="25">
        <f>'101_transform'!H1340</f>
        <v>8151</v>
      </c>
    </row>
    <row r="1343" spans="1:7" ht="15" x14ac:dyDescent="0.2">
      <c r="A1343" s="12" t="str">
        <f t="shared" si="20"/>
        <v>АО "Великие Луки банк" (598) 62101</v>
      </c>
      <c r="B1343" s="25" t="str">
        <f>'101_transform'!C1341</f>
        <v>АО "Великие Луки банк" (598)</v>
      </c>
      <c r="C1343" s="25" t="str">
        <f>'101_transform'!D1341</f>
        <v>62101   A  Средства труда, полученные по договорам отступного, залога, назначение которых не определено</v>
      </c>
      <c r="D1343" s="25">
        <f>'101_transform'!E1341</f>
        <v>0</v>
      </c>
      <c r="E1343" s="25">
        <f>'101_transform'!F1341</f>
        <v>0</v>
      </c>
      <c r="F1343" s="25">
        <f>'101_transform'!G1341</f>
        <v>0</v>
      </c>
      <c r="G1343" s="25">
        <f>'101_transform'!H1341</f>
        <v>0</v>
      </c>
    </row>
    <row r="1344" spans="1:7" ht="15" x14ac:dyDescent="0.2">
      <c r="A1344" s="12" t="str">
        <f t="shared" si="20"/>
        <v>АО "Великие Луки банк" (598) 62102</v>
      </c>
      <c r="B1344" s="25" t="str">
        <f>'101_transform'!C1342</f>
        <v>АО "Великие Луки банк" (598)</v>
      </c>
      <c r="C1344" s="25" t="str">
        <f>'101_transform'!D1342</f>
        <v>62102   A  Предметы труда, полученные по договорам отступного, залога, назначение которых не определено</v>
      </c>
      <c r="D1344" s="25">
        <f>'101_transform'!E1342</f>
        <v>0</v>
      </c>
      <c r="E1344" s="25">
        <f>'101_transform'!F1342</f>
        <v>0</v>
      </c>
      <c r="F1344" s="25">
        <f>'101_transform'!G1342</f>
        <v>0</v>
      </c>
      <c r="G1344" s="25">
        <f>'101_transform'!H1342</f>
        <v>0</v>
      </c>
    </row>
    <row r="1345" spans="1:7" ht="15" x14ac:dyDescent="0.2">
      <c r="A1345" s="12" t="str">
        <f t="shared" si="20"/>
        <v>АО "Великие Луки банк" (598) 62103</v>
      </c>
      <c r="B1345" s="25" t="str">
        <f>'101_transform'!C1343</f>
        <v>АО "Великие Луки банк" (598)</v>
      </c>
      <c r="C1345" s="25" t="str">
        <f>'101_transform'!D1343</f>
        <v>62103   П  Резервы на возможные потери</v>
      </c>
      <c r="D1345" s="25">
        <f>'101_transform'!E1343</f>
        <v>0</v>
      </c>
      <c r="E1345" s="25">
        <f>'101_transform'!F1343</f>
        <v>0</v>
      </c>
      <c r="F1345" s="25">
        <f>'101_transform'!G1343</f>
        <v>0</v>
      </c>
      <c r="G1345" s="25">
        <f>'101_transform'!H1343</f>
        <v>0</v>
      </c>
    </row>
    <row r="1346" spans="1:7" ht="15" x14ac:dyDescent="0.2">
      <c r="A1346" s="12" t="str">
        <f t="shared" si="20"/>
        <v>АО Банк "Венец" (524) 60401</v>
      </c>
      <c r="B1346" s="25" t="str">
        <f>'101_transform'!C1344</f>
        <v>АО Банк "Венец" (524)</v>
      </c>
      <c r="C1346" s="25" t="str">
        <f>'101_transform'!D1344</f>
        <v>60401   A  Основные средства (кроме земли) (c 13.02.2018)_x000D_Категория 1- Здания и сооружения (до 31.12.2002)</v>
      </c>
      <c r="D1346" s="25">
        <f>'101_transform'!E1344</f>
        <v>211059</v>
      </c>
      <c r="E1346" s="25">
        <f>'101_transform'!F1344</f>
        <v>0</v>
      </c>
      <c r="F1346" s="25">
        <f>'101_transform'!G1344</f>
        <v>208604</v>
      </c>
      <c r="G1346" s="25">
        <f>'101_transform'!H1344</f>
        <v>0</v>
      </c>
    </row>
    <row r="1347" spans="1:7" ht="15" x14ac:dyDescent="0.2">
      <c r="A1347" s="12" t="str">
        <f t="shared" si="20"/>
        <v>АО Банк "Венец" (524) 60404</v>
      </c>
      <c r="B1347" s="25" t="str">
        <f>'101_transform'!C1345</f>
        <v>АО Банк "Венец" (524)</v>
      </c>
      <c r="C1347" s="25" t="str">
        <f>'101_transform'!D1345</f>
        <v>60404   A  Земля (c 13.02.2018)</v>
      </c>
      <c r="D1347" s="25">
        <f>'101_transform'!E1345</f>
        <v>17420</v>
      </c>
      <c r="E1347" s="25">
        <f>'101_transform'!F1345</f>
        <v>0</v>
      </c>
      <c r="F1347" s="25">
        <f>'101_transform'!G1345</f>
        <v>15815</v>
      </c>
      <c r="G1347" s="25">
        <f>'101_transform'!H1345</f>
        <v>0</v>
      </c>
    </row>
    <row r="1348" spans="1:7" ht="15" x14ac:dyDescent="0.2">
      <c r="A1348" s="12" t="str">
        <f t="shared" ref="A1348:A1411" si="21">B1348&amp;" "&amp;LEFT(C1348,5)</f>
        <v>АО Банк "Венец" (524) 60405</v>
      </c>
      <c r="B1348" s="25" t="str">
        <f>'101_transform'!C1346</f>
        <v>АО Банк "Венец" (524)</v>
      </c>
      <c r="C1348" s="25" t="str">
        <f>'101_transform'!D1346</f>
        <v>60405   П
A (до 31.01.2003)  Резервы на возможные потери (c 13.02.2018)
Долгосрочно арендуемые основные средства (до 31.01.2003)</v>
      </c>
      <c r="D1348" s="25">
        <f>'101_transform'!E1346</f>
        <v>0</v>
      </c>
      <c r="E1348" s="25">
        <f>'101_transform'!F1346</f>
        <v>0</v>
      </c>
      <c r="F1348" s="25">
        <f>'101_transform'!G1346</f>
        <v>0</v>
      </c>
      <c r="G1348" s="25">
        <f>'101_transform'!H1346</f>
        <v>0</v>
      </c>
    </row>
    <row r="1349" spans="1:7" ht="15" x14ac:dyDescent="0.2">
      <c r="A1349" s="12" t="str">
        <f t="shared" si="21"/>
        <v>АО Банк "Венец" (524) 60414</v>
      </c>
      <c r="B1349" s="25" t="str">
        <f>'101_transform'!C1347</f>
        <v>АО Банк "Венец" (524)</v>
      </c>
      <c r="C1349" s="25" t="str">
        <f>'101_transform'!D1347</f>
        <v>60414   П  Амортизация основных средств (кроме земли) (c 13.02.2018)</v>
      </c>
      <c r="D1349" s="25">
        <f>'101_transform'!E1347</f>
        <v>0</v>
      </c>
      <c r="E1349" s="25">
        <f>'101_transform'!F1347</f>
        <v>72717</v>
      </c>
      <c r="F1349" s="25">
        <f>'101_transform'!G1347</f>
        <v>0</v>
      </c>
      <c r="G1349" s="25">
        <f>'101_transform'!H1347</f>
        <v>73797</v>
      </c>
    </row>
    <row r="1350" spans="1:7" ht="15" x14ac:dyDescent="0.2">
      <c r="A1350" s="12" t="str">
        <f t="shared" si="21"/>
        <v>АО Банк "Венец" (524) 60415</v>
      </c>
      <c r="B1350" s="25" t="str">
        <f>'101_transform'!C1348</f>
        <v>АО Банк "Венец" (524)</v>
      </c>
      <c r="C1350" s="25" t="str">
        <f>'101_transform'!D1348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350" s="25">
        <f>'101_transform'!E1348</f>
        <v>0</v>
      </c>
      <c r="E1350" s="25">
        <f>'101_transform'!F1348</f>
        <v>0</v>
      </c>
      <c r="F1350" s="25">
        <f>'101_transform'!G1348</f>
        <v>0</v>
      </c>
      <c r="G1350" s="25">
        <f>'101_transform'!H1348</f>
        <v>0</v>
      </c>
    </row>
    <row r="1351" spans="1:7" ht="15" x14ac:dyDescent="0.2">
      <c r="A1351" s="12" t="str">
        <f t="shared" si="21"/>
        <v>АО Банк "Венец" (524) 61901</v>
      </c>
      <c r="B1351" s="25" t="str">
        <f>'101_transform'!C1349</f>
        <v>АО Банк "Венец" (524)</v>
      </c>
      <c r="C1351" s="25" t="str">
        <f>'101_transform'!D1349</f>
        <v>61901   A  Земля, временно неиспользуемая в основной деятельности</v>
      </c>
      <c r="D1351" s="25">
        <f>'101_transform'!E1349</f>
        <v>0</v>
      </c>
      <c r="E1351" s="25">
        <f>'101_transform'!F1349</f>
        <v>0</v>
      </c>
      <c r="F1351" s="25">
        <f>'101_transform'!G1349</f>
        <v>0</v>
      </c>
      <c r="G1351" s="25">
        <f>'101_transform'!H1349</f>
        <v>0</v>
      </c>
    </row>
    <row r="1352" spans="1:7" ht="15" x14ac:dyDescent="0.2">
      <c r="A1352" s="12" t="str">
        <f t="shared" si="21"/>
        <v>АО Банк "Венец" (524) 61902</v>
      </c>
      <c r="B1352" s="25" t="str">
        <f>'101_transform'!C1350</f>
        <v>АО Банк "Венец" (524)</v>
      </c>
      <c r="C1352" s="25" t="str">
        <f>'101_transform'!D1350</f>
        <v>61902   A  Земля, временно неиспользуемая в основной деятельности, переданная в аренду</v>
      </c>
      <c r="D1352" s="25">
        <f>'101_transform'!E1350</f>
        <v>0</v>
      </c>
      <c r="E1352" s="25">
        <f>'101_transform'!F1350</f>
        <v>0</v>
      </c>
      <c r="F1352" s="25">
        <f>'101_transform'!G1350</f>
        <v>0</v>
      </c>
      <c r="G1352" s="25">
        <f>'101_transform'!H1350</f>
        <v>0</v>
      </c>
    </row>
    <row r="1353" spans="1:7" ht="15" x14ac:dyDescent="0.2">
      <c r="A1353" s="12" t="str">
        <f t="shared" si="21"/>
        <v>АО Банк "Венец" (524) 61903</v>
      </c>
      <c r="B1353" s="25" t="str">
        <f>'101_transform'!C1351</f>
        <v>АО Банк "Венец" (524)</v>
      </c>
      <c r="C1353" s="25" t="str">
        <f>'101_transform'!D1351</f>
        <v>61903   A  Недвижимость (кроме земли), временно неиспользуемая в основной деятельности</v>
      </c>
      <c r="D1353" s="25">
        <f>'101_transform'!E1351</f>
        <v>0</v>
      </c>
      <c r="E1353" s="25">
        <f>'101_transform'!F1351</f>
        <v>0</v>
      </c>
      <c r="F1353" s="25">
        <f>'101_transform'!G1351</f>
        <v>0</v>
      </c>
      <c r="G1353" s="25">
        <f>'101_transform'!H1351</f>
        <v>0</v>
      </c>
    </row>
    <row r="1354" spans="1:7" ht="15" x14ac:dyDescent="0.2">
      <c r="A1354" s="12" t="str">
        <f t="shared" si="21"/>
        <v>АО Банк "Венец" (524) 61904</v>
      </c>
      <c r="B1354" s="25" t="str">
        <f>'101_transform'!C1352</f>
        <v>АО Банк "Венец" (524)</v>
      </c>
      <c r="C1354" s="25" t="str">
        <f>'101_transform'!D1352</f>
        <v>61904   A  Недвижимость (кроме земли), временно неиспользуемая в основной деятельности, переданная в аренду</v>
      </c>
      <c r="D1354" s="25">
        <f>'101_transform'!E1352</f>
        <v>0</v>
      </c>
      <c r="E1354" s="25">
        <f>'101_transform'!F1352</f>
        <v>0</v>
      </c>
      <c r="F1354" s="25">
        <f>'101_transform'!G1352</f>
        <v>0</v>
      </c>
      <c r="G1354" s="25">
        <f>'101_transform'!H1352</f>
        <v>0</v>
      </c>
    </row>
    <row r="1355" spans="1:7" ht="15" x14ac:dyDescent="0.2">
      <c r="A1355" s="12" t="str">
        <f t="shared" si="21"/>
        <v>АО Банк "Венец" (524) 61905</v>
      </c>
      <c r="B1355" s="25" t="str">
        <f>'101_transform'!C1353</f>
        <v>АО Банк "Венец" (524)</v>
      </c>
      <c r="C1355" s="25" t="str">
        <f>'101_transform'!D1353</f>
        <v>61905   A  Земля, временно неиспользуемая в основной деятельности, учитываемая по справедливой стоимости</v>
      </c>
      <c r="D1355" s="25">
        <f>'101_transform'!E1353</f>
        <v>0</v>
      </c>
      <c r="E1355" s="25">
        <f>'101_transform'!F1353</f>
        <v>0</v>
      </c>
      <c r="F1355" s="25">
        <f>'101_transform'!G1353</f>
        <v>0</v>
      </c>
      <c r="G1355" s="25">
        <f>'101_transform'!H1353</f>
        <v>0</v>
      </c>
    </row>
    <row r="1356" spans="1:7" ht="15" x14ac:dyDescent="0.2">
      <c r="A1356" s="12" t="str">
        <f t="shared" si="21"/>
        <v>АО Банк "Венец" (524) 61906</v>
      </c>
      <c r="B1356" s="25" t="str">
        <f>'101_transform'!C1354</f>
        <v>АО Банк "Венец" (524)</v>
      </c>
      <c r="C1356" s="25" t="str">
        <f>'101_transform'!D1354</f>
        <v>61906   A  Земля, временно неиспользуемая в основной деятельности, учитываемая по справедливой стоимости, переданная в аренду</v>
      </c>
      <c r="D1356" s="25">
        <f>'101_transform'!E1354</f>
        <v>0</v>
      </c>
      <c r="E1356" s="25">
        <f>'101_transform'!F1354</f>
        <v>0</v>
      </c>
      <c r="F1356" s="25">
        <f>'101_transform'!G1354</f>
        <v>0</v>
      </c>
      <c r="G1356" s="25">
        <f>'101_transform'!H1354</f>
        <v>0</v>
      </c>
    </row>
    <row r="1357" spans="1:7" ht="15" x14ac:dyDescent="0.2">
      <c r="A1357" s="12" t="str">
        <f t="shared" si="21"/>
        <v>АО Банк "Венец" (524) 61907</v>
      </c>
      <c r="B1357" s="25" t="str">
        <f>'101_transform'!C1355</f>
        <v>АО Банк "Венец" (524)</v>
      </c>
      <c r="C1357" s="25" t="str">
        <f>'101_transform'!D1355</f>
        <v>61907   A  Недвижимость (кроме земли), временно неиспользуемая в основной деятельности, учитываемая по справедливой стоимости</v>
      </c>
      <c r="D1357" s="25">
        <f>'101_transform'!E1355</f>
        <v>0</v>
      </c>
      <c r="E1357" s="25">
        <f>'101_transform'!F1355</f>
        <v>0</v>
      </c>
      <c r="F1357" s="25">
        <f>'101_transform'!G1355</f>
        <v>0</v>
      </c>
      <c r="G1357" s="25">
        <f>'101_transform'!H1355</f>
        <v>0</v>
      </c>
    </row>
    <row r="1358" spans="1:7" ht="15" x14ac:dyDescent="0.2">
      <c r="A1358" s="12" t="str">
        <f t="shared" si="21"/>
        <v>АО Банк "Венец" (524) 61908</v>
      </c>
      <c r="B1358" s="25" t="str">
        <f>'101_transform'!C1356</f>
        <v>АО Банк "Венец" (524)</v>
      </c>
      <c r="C1358" s="25" t="str">
        <f>'101_transform'!D1356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358" s="25">
        <f>'101_transform'!E1356</f>
        <v>0</v>
      </c>
      <c r="E1358" s="25">
        <f>'101_transform'!F1356</f>
        <v>0</v>
      </c>
      <c r="F1358" s="25">
        <f>'101_transform'!G1356</f>
        <v>0</v>
      </c>
      <c r="G1358" s="25">
        <f>'101_transform'!H1356</f>
        <v>0</v>
      </c>
    </row>
    <row r="1359" spans="1:7" ht="15" x14ac:dyDescent="0.2">
      <c r="A1359" s="12" t="str">
        <f t="shared" si="21"/>
        <v>АО Банк "Венец" (524) 61909</v>
      </c>
      <c r="B1359" s="25" t="str">
        <f>'101_transform'!C1357</f>
        <v>АО Банк "Венец" (524)</v>
      </c>
      <c r="C1359" s="25" t="str">
        <f>'101_transform'!D1357</f>
        <v>61909   П  Амортизация недвижимости (кроме земли), временно неиспользуемой в основной деятельности</v>
      </c>
      <c r="D1359" s="25">
        <f>'101_transform'!E1357</f>
        <v>0</v>
      </c>
      <c r="E1359" s="25">
        <f>'101_transform'!F1357</f>
        <v>0</v>
      </c>
      <c r="F1359" s="25">
        <f>'101_transform'!G1357</f>
        <v>0</v>
      </c>
      <c r="G1359" s="25">
        <f>'101_transform'!H1357</f>
        <v>0</v>
      </c>
    </row>
    <row r="1360" spans="1:7" ht="15" x14ac:dyDescent="0.2">
      <c r="A1360" s="12" t="str">
        <f t="shared" si="21"/>
        <v>АО Банк "Венец" (524) 61910</v>
      </c>
      <c r="B1360" s="25" t="str">
        <f>'101_transform'!C1358</f>
        <v>АО Банк "Венец" (524)</v>
      </c>
      <c r="C1360" s="25" t="str">
        <f>'101_transform'!D1358</f>
        <v>61910   П  Амортизация недвижимости (кроме земли), временно неиспользуемой в основной деятельности, переданной в аренду</v>
      </c>
      <c r="D1360" s="25">
        <f>'101_transform'!E1358</f>
        <v>0</v>
      </c>
      <c r="E1360" s="25">
        <f>'101_transform'!F1358</f>
        <v>0</v>
      </c>
      <c r="F1360" s="25">
        <f>'101_transform'!G1358</f>
        <v>0</v>
      </c>
      <c r="G1360" s="25">
        <f>'101_transform'!H1358</f>
        <v>0</v>
      </c>
    </row>
    <row r="1361" spans="1:7" ht="15" x14ac:dyDescent="0.2">
      <c r="A1361" s="12" t="str">
        <f t="shared" si="21"/>
        <v>АО Банк "Венец" (524) 61911</v>
      </c>
      <c r="B1361" s="25" t="str">
        <f>'101_transform'!C1359</f>
        <v>АО Банк "Венец" (524)</v>
      </c>
      <c r="C1361" s="25" t="str">
        <f>'101_transform'!D1359</f>
        <v>61911   A  Вложения в сооружение (строительство) объектов недвижимости, временно неиспользуемой в основной деятельности</v>
      </c>
      <c r="D1361" s="25">
        <f>'101_transform'!E1359</f>
        <v>0</v>
      </c>
      <c r="E1361" s="25">
        <f>'101_transform'!F1359</f>
        <v>0</v>
      </c>
      <c r="F1361" s="25">
        <f>'101_transform'!G1359</f>
        <v>0</v>
      </c>
      <c r="G1361" s="25">
        <f>'101_transform'!H1359</f>
        <v>0</v>
      </c>
    </row>
    <row r="1362" spans="1:7" ht="15" x14ac:dyDescent="0.2">
      <c r="A1362" s="12" t="str">
        <f t="shared" si="21"/>
        <v>АО Банк "Венец" (524) 61912</v>
      </c>
      <c r="B1362" s="25" t="str">
        <f>'101_transform'!C1360</f>
        <v>АО Банк "Венец" (524)</v>
      </c>
      <c r="C1362" s="25" t="str">
        <f>'101_transform'!D1360</f>
        <v>61912   П  Резервы на возможные потери</v>
      </c>
      <c r="D1362" s="25">
        <f>'101_transform'!E1360</f>
        <v>0</v>
      </c>
      <c r="E1362" s="25">
        <f>'101_transform'!F1360</f>
        <v>0</v>
      </c>
      <c r="F1362" s="25">
        <f>'101_transform'!G1360</f>
        <v>0</v>
      </c>
      <c r="G1362" s="25">
        <f>'101_transform'!H1360</f>
        <v>0</v>
      </c>
    </row>
    <row r="1363" spans="1:7" ht="15" x14ac:dyDescent="0.2">
      <c r="A1363" s="12" t="str">
        <f t="shared" si="21"/>
        <v>АО Банк "Венец" (524) 62001</v>
      </c>
      <c r="B1363" s="25" t="str">
        <f>'101_transform'!C1361</f>
        <v>АО Банк "Венец" (524)</v>
      </c>
      <c r="C1363" s="25" t="str">
        <f>'101_transform'!D1361</f>
        <v>62001   A  Долгосрочные активы, предназначенные для продажи</v>
      </c>
      <c r="D1363" s="25">
        <f>'101_transform'!E1361</f>
        <v>58603</v>
      </c>
      <c r="E1363" s="25">
        <f>'101_transform'!F1361</f>
        <v>0</v>
      </c>
      <c r="F1363" s="25">
        <f>'101_transform'!G1361</f>
        <v>57813</v>
      </c>
      <c r="G1363" s="25">
        <f>'101_transform'!H1361</f>
        <v>0</v>
      </c>
    </row>
    <row r="1364" spans="1:7" ht="15" x14ac:dyDescent="0.2">
      <c r="A1364" s="12" t="str">
        <f t="shared" si="21"/>
        <v>АО Банк "Венец" (524) 62002</v>
      </c>
      <c r="B1364" s="25" t="str">
        <f>'101_transform'!C1362</f>
        <v>АО Банк "Венец" (524)</v>
      </c>
      <c r="C1364" s="25" t="str">
        <f>'101_transform'!D1362</f>
        <v>62002   П  Резервы на возможные потери</v>
      </c>
      <c r="D1364" s="25">
        <f>'101_transform'!E1362</f>
        <v>0</v>
      </c>
      <c r="E1364" s="25">
        <f>'101_transform'!F1362</f>
        <v>295</v>
      </c>
      <c r="F1364" s="25">
        <f>'101_transform'!G1362</f>
        <v>0</v>
      </c>
      <c r="G1364" s="25">
        <f>'101_transform'!H1362</f>
        <v>295</v>
      </c>
    </row>
    <row r="1365" spans="1:7" ht="15" x14ac:dyDescent="0.2">
      <c r="A1365" s="12" t="str">
        <f t="shared" si="21"/>
        <v>АО Банк "Венец" (524) 62101</v>
      </c>
      <c r="B1365" s="25" t="str">
        <f>'101_transform'!C1363</f>
        <v>АО Банк "Венец" (524)</v>
      </c>
      <c r="C1365" s="25" t="str">
        <f>'101_transform'!D1363</f>
        <v>62101   A  Средства труда, полученные по договорам отступного, залога, назначение которых не определено</v>
      </c>
      <c r="D1365" s="25">
        <f>'101_transform'!E1363</f>
        <v>1498</v>
      </c>
      <c r="E1365" s="25">
        <f>'101_transform'!F1363</f>
        <v>0</v>
      </c>
      <c r="F1365" s="25">
        <f>'101_transform'!G1363</f>
        <v>1498</v>
      </c>
      <c r="G1365" s="25">
        <f>'101_transform'!H1363</f>
        <v>0</v>
      </c>
    </row>
    <row r="1366" spans="1:7" ht="15" x14ac:dyDescent="0.2">
      <c r="A1366" s="12" t="str">
        <f t="shared" si="21"/>
        <v>АО Банк "Венец" (524) 62102</v>
      </c>
      <c r="B1366" s="25" t="str">
        <f>'101_transform'!C1364</f>
        <v>АО Банк "Венец" (524)</v>
      </c>
      <c r="C1366" s="25" t="str">
        <f>'101_transform'!D1364</f>
        <v>62102   A  Предметы труда, полученные по договорам отступного, залога, назначение которых не определено</v>
      </c>
      <c r="D1366" s="25">
        <f>'101_transform'!E1364</f>
        <v>48</v>
      </c>
      <c r="E1366" s="25">
        <f>'101_transform'!F1364</f>
        <v>0</v>
      </c>
      <c r="F1366" s="25">
        <f>'101_transform'!G1364</f>
        <v>48</v>
      </c>
      <c r="G1366" s="25">
        <f>'101_transform'!H1364</f>
        <v>0</v>
      </c>
    </row>
    <row r="1367" spans="1:7" ht="15" x14ac:dyDescent="0.2">
      <c r="A1367" s="12" t="str">
        <f t="shared" si="21"/>
        <v>АО Банк "Венец" (524) 62103</v>
      </c>
      <c r="B1367" s="25" t="str">
        <f>'101_transform'!C1365</f>
        <v>АО Банк "Венец" (524)</v>
      </c>
      <c r="C1367" s="25" t="str">
        <f>'101_transform'!D1365</f>
        <v>62103   П  Резервы на возможные потери</v>
      </c>
      <c r="D1367" s="25">
        <f>'101_transform'!E1365</f>
        <v>0</v>
      </c>
      <c r="E1367" s="25">
        <f>'101_transform'!F1365</f>
        <v>0</v>
      </c>
      <c r="F1367" s="25">
        <f>'101_transform'!G1365</f>
        <v>0</v>
      </c>
      <c r="G1367" s="25">
        <f>'101_transform'!H1365</f>
        <v>0</v>
      </c>
    </row>
    <row r="1368" spans="1:7" ht="15" x14ac:dyDescent="0.2">
      <c r="A1368" s="12" t="str">
        <f t="shared" si="21"/>
        <v>АО "КАБ "Викинг" (2) 60401</v>
      </c>
      <c r="B1368" s="25" t="str">
        <f>'101_transform'!C1366</f>
        <v>АО "КАБ "Викинг" (2)</v>
      </c>
      <c r="C1368" s="25" t="str">
        <f>'101_transform'!D1366</f>
        <v>60401   A  Основные средства (кроме земли) (c 13.02.2018)_x000D_Категория 1- Здания и сооружения (до 31.12.2002)</v>
      </c>
      <c r="D1368" s="25">
        <f>'101_transform'!E1366</f>
        <v>5406</v>
      </c>
      <c r="E1368" s="25">
        <f>'101_transform'!F1366</f>
        <v>0</v>
      </c>
      <c r="F1368" s="25">
        <f>'101_transform'!G1366</f>
        <v>5406</v>
      </c>
      <c r="G1368" s="25">
        <f>'101_transform'!H1366</f>
        <v>0</v>
      </c>
    </row>
    <row r="1369" spans="1:7" ht="15" x14ac:dyDescent="0.2">
      <c r="A1369" s="12" t="str">
        <f t="shared" si="21"/>
        <v>АО "КАБ "Викинг" (2) 60404</v>
      </c>
      <c r="B1369" s="25" t="str">
        <f>'101_transform'!C1367</f>
        <v>АО "КАБ "Викинг" (2)</v>
      </c>
      <c r="C1369" s="25" t="str">
        <f>'101_transform'!D1367</f>
        <v>60404   A  Земля (c 13.02.2018)</v>
      </c>
      <c r="D1369" s="25">
        <f>'101_transform'!E1367</f>
        <v>0</v>
      </c>
      <c r="E1369" s="25">
        <f>'101_transform'!F1367</f>
        <v>0</v>
      </c>
      <c r="F1369" s="25">
        <f>'101_transform'!G1367</f>
        <v>0</v>
      </c>
      <c r="G1369" s="25">
        <f>'101_transform'!H1367</f>
        <v>0</v>
      </c>
    </row>
    <row r="1370" spans="1:7" ht="15" x14ac:dyDescent="0.2">
      <c r="A1370" s="12" t="str">
        <f t="shared" si="21"/>
        <v>АО "КАБ "Викинг" (2) 60405</v>
      </c>
      <c r="B1370" s="25" t="str">
        <f>'101_transform'!C1368</f>
        <v>АО "КАБ "Викинг" (2)</v>
      </c>
      <c r="C1370" s="25" t="str">
        <f>'101_transform'!D1368</f>
        <v>60405   П
A (до 31.01.2003)  Резервы на возможные потери (c 13.02.2018)
Долгосрочно арендуемые основные средства (до 31.01.2003)</v>
      </c>
      <c r="D1370" s="25">
        <f>'101_transform'!E1368</f>
        <v>0</v>
      </c>
      <c r="E1370" s="25">
        <f>'101_transform'!F1368</f>
        <v>0</v>
      </c>
      <c r="F1370" s="25">
        <f>'101_transform'!G1368</f>
        <v>0</v>
      </c>
      <c r="G1370" s="25">
        <f>'101_transform'!H1368</f>
        <v>0</v>
      </c>
    </row>
    <row r="1371" spans="1:7" ht="15" x14ac:dyDescent="0.2">
      <c r="A1371" s="12" t="str">
        <f t="shared" si="21"/>
        <v>АО "КАБ "Викинг" (2) 60414</v>
      </c>
      <c r="B1371" s="25" t="str">
        <f>'101_transform'!C1369</f>
        <v>АО "КАБ "Викинг" (2)</v>
      </c>
      <c r="C1371" s="25" t="str">
        <f>'101_transform'!D1369</f>
        <v>60414   П  Амортизация основных средств (кроме земли) (c 13.02.2018)</v>
      </c>
      <c r="D1371" s="25">
        <f>'101_transform'!E1369</f>
        <v>0</v>
      </c>
      <c r="E1371" s="25">
        <f>'101_transform'!F1369</f>
        <v>4282</v>
      </c>
      <c r="F1371" s="25">
        <f>'101_transform'!G1369</f>
        <v>0</v>
      </c>
      <c r="G1371" s="25">
        <f>'101_transform'!H1369</f>
        <v>4460</v>
      </c>
    </row>
    <row r="1372" spans="1:7" ht="15" x14ac:dyDescent="0.2">
      <c r="A1372" s="12" t="str">
        <f t="shared" si="21"/>
        <v>АО "КАБ "Викинг" (2) 60415</v>
      </c>
      <c r="B1372" s="25" t="str">
        <f>'101_transform'!C1370</f>
        <v>АО "КАБ "Викинг" (2)</v>
      </c>
      <c r="C1372" s="25" t="str">
        <f>'101_transform'!D1370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372" s="25">
        <f>'101_transform'!E1370</f>
        <v>0</v>
      </c>
      <c r="E1372" s="25">
        <f>'101_transform'!F1370</f>
        <v>0</v>
      </c>
      <c r="F1372" s="25">
        <f>'101_transform'!G1370</f>
        <v>0</v>
      </c>
      <c r="G1372" s="25">
        <f>'101_transform'!H1370</f>
        <v>0</v>
      </c>
    </row>
    <row r="1373" spans="1:7" ht="15" x14ac:dyDescent="0.2">
      <c r="A1373" s="12" t="str">
        <f t="shared" si="21"/>
        <v>АО "КАБ "Викинг" (2) 61901</v>
      </c>
      <c r="B1373" s="25" t="str">
        <f>'101_transform'!C1371</f>
        <v>АО "КАБ "Викинг" (2)</v>
      </c>
      <c r="C1373" s="25" t="str">
        <f>'101_transform'!D1371</f>
        <v>61901   A  Земля, временно неиспользуемая в основной деятельности</v>
      </c>
      <c r="D1373" s="25">
        <f>'101_transform'!E1371</f>
        <v>0</v>
      </c>
      <c r="E1373" s="25">
        <f>'101_transform'!F1371</f>
        <v>0</v>
      </c>
      <c r="F1373" s="25">
        <f>'101_transform'!G1371</f>
        <v>0</v>
      </c>
      <c r="G1373" s="25">
        <f>'101_transform'!H1371</f>
        <v>0</v>
      </c>
    </row>
    <row r="1374" spans="1:7" ht="15" x14ac:dyDescent="0.2">
      <c r="A1374" s="12" t="str">
        <f t="shared" si="21"/>
        <v>АО "КАБ "Викинг" (2) 61902</v>
      </c>
      <c r="B1374" s="25" t="str">
        <f>'101_transform'!C1372</f>
        <v>АО "КАБ "Викинг" (2)</v>
      </c>
      <c r="C1374" s="25" t="str">
        <f>'101_transform'!D1372</f>
        <v>61902   A  Земля, временно неиспользуемая в основной деятельности, переданная в аренду</v>
      </c>
      <c r="D1374" s="25">
        <f>'101_transform'!E1372</f>
        <v>0</v>
      </c>
      <c r="E1374" s="25">
        <f>'101_transform'!F1372</f>
        <v>0</v>
      </c>
      <c r="F1374" s="25">
        <f>'101_transform'!G1372</f>
        <v>0</v>
      </c>
      <c r="G1374" s="25">
        <f>'101_transform'!H1372</f>
        <v>0</v>
      </c>
    </row>
    <row r="1375" spans="1:7" ht="15" x14ac:dyDescent="0.2">
      <c r="A1375" s="12" t="str">
        <f t="shared" si="21"/>
        <v>АО "КАБ "Викинг" (2) 61903</v>
      </c>
      <c r="B1375" s="25" t="str">
        <f>'101_transform'!C1373</f>
        <v>АО "КАБ "Викинг" (2)</v>
      </c>
      <c r="C1375" s="25" t="str">
        <f>'101_transform'!D1373</f>
        <v>61903   A  Недвижимость (кроме земли), временно неиспользуемая в основной деятельности</v>
      </c>
      <c r="D1375" s="25">
        <f>'101_transform'!E1373</f>
        <v>0</v>
      </c>
      <c r="E1375" s="25">
        <f>'101_transform'!F1373</f>
        <v>0</v>
      </c>
      <c r="F1375" s="25">
        <f>'101_transform'!G1373</f>
        <v>0</v>
      </c>
      <c r="G1375" s="25">
        <f>'101_transform'!H1373</f>
        <v>0</v>
      </c>
    </row>
    <row r="1376" spans="1:7" ht="15" x14ac:dyDescent="0.2">
      <c r="A1376" s="12" t="str">
        <f t="shared" si="21"/>
        <v>АО "КАБ "Викинг" (2) 61904</v>
      </c>
      <c r="B1376" s="25" t="str">
        <f>'101_transform'!C1374</f>
        <v>АО "КАБ "Викинг" (2)</v>
      </c>
      <c r="C1376" s="25" t="str">
        <f>'101_transform'!D1374</f>
        <v>61904   A  Недвижимость (кроме земли), временно неиспользуемая в основной деятельности, переданная в аренду</v>
      </c>
      <c r="D1376" s="25">
        <f>'101_transform'!E1374</f>
        <v>0</v>
      </c>
      <c r="E1376" s="25">
        <f>'101_transform'!F1374</f>
        <v>0</v>
      </c>
      <c r="F1376" s="25">
        <f>'101_transform'!G1374</f>
        <v>0</v>
      </c>
      <c r="G1376" s="25">
        <f>'101_transform'!H1374</f>
        <v>0</v>
      </c>
    </row>
    <row r="1377" spans="1:7" ht="15" x14ac:dyDescent="0.2">
      <c r="A1377" s="12" t="str">
        <f t="shared" si="21"/>
        <v>АО "КАБ "Викинг" (2) 61905</v>
      </c>
      <c r="B1377" s="25" t="str">
        <f>'101_transform'!C1375</f>
        <v>АО "КАБ "Викинг" (2)</v>
      </c>
      <c r="C1377" s="25" t="str">
        <f>'101_transform'!D1375</f>
        <v>61905   A  Земля, временно неиспользуемая в основной деятельности, учитываемая по справедливой стоимости</v>
      </c>
      <c r="D1377" s="25">
        <f>'101_transform'!E1375</f>
        <v>455468</v>
      </c>
      <c r="E1377" s="25">
        <f>'101_transform'!F1375</f>
        <v>0</v>
      </c>
      <c r="F1377" s="25">
        <f>'101_transform'!G1375</f>
        <v>452870</v>
      </c>
      <c r="G1377" s="25">
        <f>'101_transform'!H1375</f>
        <v>0</v>
      </c>
    </row>
    <row r="1378" spans="1:7" ht="15" x14ac:dyDescent="0.2">
      <c r="A1378" s="12" t="str">
        <f t="shared" si="21"/>
        <v>АО "КАБ "Викинг" (2) 61906</v>
      </c>
      <c r="B1378" s="25" t="str">
        <f>'101_transform'!C1376</f>
        <v>АО "КАБ "Викинг" (2)</v>
      </c>
      <c r="C1378" s="25" t="str">
        <f>'101_transform'!D1376</f>
        <v>61906   A  Земля, временно неиспользуемая в основной деятельности, учитываемая по справедливой стоимости, переданная в аренду</v>
      </c>
      <c r="D1378" s="25">
        <f>'101_transform'!E1376</f>
        <v>0</v>
      </c>
      <c r="E1378" s="25">
        <f>'101_transform'!F1376</f>
        <v>0</v>
      </c>
      <c r="F1378" s="25">
        <f>'101_transform'!G1376</f>
        <v>0</v>
      </c>
      <c r="G1378" s="25">
        <f>'101_transform'!H1376</f>
        <v>0</v>
      </c>
    </row>
    <row r="1379" spans="1:7" ht="15" x14ac:dyDescent="0.2">
      <c r="A1379" s="12" t="str">
        <f t="shared" si="21"/>
        <v>АО "КАБ "Викинг" (2) 61907</v>
      </c>
      <c r="B1379" s="25" t="str">
        <f>'101_transform'!C1377</f>
        <v>АО "КАБ "Викинг" (2)</v>
      </c>
      <c r="C1379" s="25" t="str">
        <f>'101_transform'!D1377</f>
        <v>61907   A  Недвижимость (кроме земли), временно неиспользуемая в основной деятельности, учитываемая по справедливой стоимости</v>
      </c>
      <c r="D1379" s="25">
        <f>'101_transform'!E1377</f>
        <v>0</v>
      </c>
      <c r="E1379" s="25">
        <f>'101_transform'!F1377</f>
        <v>0</v>
      </c>
      <c r="F1379" s="25">
        <f>'101_transform'!G1377</f>
        <v>0</v>
      </c>
      <c r="G1379" s="25">
        <f>'101_transform'!H1377</f>
        <v>0</v>
      </c>
    </row>
    <row r="1380" spans="1:7" ht="15" x14ac:dyDescent="0.2">
      <c r="A1380" s="12" t="str">
        <f t="shared" si="21"/>
        <v>АО "КАБ "Викинг" (2) 61908</v>
      </c>
      <c r="B1380" s="25" t="str">
        <f>'101_transform'!C1378</f>
        <v>АО "КАБ "Викинг" (2)</v>
      </c>
      <c r="C1380" s="25" t="str">
        <f>'101_transform'!D1378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380" s="25">
        <f>'101_transform'!E1378</f>
        <v>6592</v>
      </c>
      <c r="E1380" s="25">
        <f>'101_transform'!F1378</f>
        <v>0</v>
      </c>
      <c r="F1380" s="25">
        <f>'101_transform'!G1378</f>
        <v>5500</v>
      </c>
      <c r="G1380" s="25">
        <f>'101_transform'!H1378</f>
        <v>0</v>
      </c>
    </row>
    <row r="1381" spans="1:7" ht="15" x14ac:dyDescent="0.2">
      <c r="A1381" s="12" t="str">
        <f t="shared" si="21"/>
        <v>АО "КАБ "Викинг" (2) 61909</v>
      </c>
      <c r="B1381" s="25" t="str">
        <f>'101_transform'!C1379</f>
        <v>АО "КАБ "Викинг" (2)</v>
      </c>
      <c r="C1381" s="25" t="str">
        <f>'101_transform'!D1379</f>
        <v>61909   П  Амортизация недвижимости (кроме земли), временно неиспользуемой в основной деятельности</v>
      </c>
      <c r="D1381" s="25">
        <f>'101_transform'!E1379</f>
        <v>0</v>
      </c>
      <c r="E1381" s="25">
        <f>'101_transform'!F1379</f>
        <v>0</v>
      </c>
      <c r="F1381" s="25">
        <f>'101_transform'!G1379</f>
        <v>0</v>
      </c>
      <c r="G1381" s="25">
        <f>'101_transform'!H1379</f>
        <v>0</v>
      </c>
    </row>
    <row r="1382" spans="1:7" ht="15" x14ac:dyDescent="0.2">
      <c r="A1382" s="12" t="str">
        <f t="shared" si="21"/>
        <v>АО "КАБ "Викинг" (2) 61910</v>
      </c>
      <c r="B1382" s="25" t="str">
        <f>'101_transform'!C1380</f>
        <v>АО "КАБ "Викинг" (2)</v>
      </c>
      <c r="C1382" s="25" t="str">
        <f>'101_transform'!D1380</f>
        <v>61910   П  Амортизация недвижимости (кроме земли), временно неиспользуемой в основной деятельности, переданной в аренду</v>
      </c>
      <c r="D1382" s="25">
        <f>'101_transform'!E1380</f>
        <v>0</v>
      </c>
      <c r="E1382" s="25">
        <f>'101_transform'!F1380</f>
        <v>0</v>
      </c>
      <c r="F1382" s="25">
        <f>'101_transform'!G1380</f>
        <v>0</v>
      </c>
      <c r="G1382" s="25">
        <f>'101_transform'!H1380</f>
        <v>0</v>
      </c>
    </row>
    <row r="1383" spans="1:7" ht="15" x14ac:dyDescent="0.2">
      <c r="A1383" s="12" t="str">
        <f t="shared" si="21"/>
        <v>АО "КАБ "Викинг" (2) 61911</v>
      </c>
      <c r="B1383" s="25" t="str">
        <f>'101_transform'!C1381</f>
        <v>АО "КАБ "Викинг" (2)</v>
      </c>
      <c r="C1383" s="25" t="str">
        <f>'101_transform'!D1381</f>
        <v>61911   A  Вложения в сооружение (строительство) объектов недвижимости, временно неиспользуемой в основной деятельности</v>
      </c>
      <c r="D1383" s="25">
        <f>'101_transform'!E1381</f>
        <v>0</v>
      </c>
      <c r="E1383" s="25">
        <f>'101_transform'!F1381</f>
        <v>0</v>
      </c>
      <c r="F1383" s="25">
        <f>'101_transform'!G1381</f>
        <v>0</v>
      </c>
      <c r="G1383" s="25">
        <f>'101_transform'!H1381</f>
        <v>0</v>
      </c>
    </row>
    <row r="1384" spans="1:7" ht="15" x14ac:dyDescent="0.2">
      <c r="A1384" s="12" t="str">
        <f t="shared" si="21"/>
        <v>АО "КАБ "Викинг" (2) 61912</v>
      </c>
      <c r="B1384" s="25" t="str">
        <f>'101_transform'!C1382</f>
        <v>АО "КАБ "Викинг" (2)</v>
      </c>
      <c r="C1384" s="25" t="str">
        <f>'101_transform'!D1382</f>
        <v>61912   П  Резервы на возможные потери</v>
      </c>
      <c r="D1384" s="25">
        <f>'101_transform'!E1382</f>
        <v>0</v>
      </c>
      <c r="E1384" s="25">
        <f>'101_transform'!F1382</f>
        <v>0</v>
      </c>
      <c r="F1384" s="25">
        <f>'101_transform'!G1382</f>
        <v>0</v>
      </c>
      <c r="G1384" s="25">
        <f>'101_transform'!H1382</f>
        <v>0</v>
      </c>
    </row>
    <row r="1385" spans="1:7" ht="15" x14ac:dyDescent="0.2">
      <c r="A1385" s="12" t="str">
        <f t="shared" si="21"/>
        <v>АО "КАБ "Викинг" (2) 62001</v>
      </c>
      <c r="B1385" s="25" t="str">
        <f>'101_transform'!C1383</f>
        <v>АО "КАБ "Викинг" (2)</v>
      </c>
      <c r="C1385" s="25" t="str">
        <f>'101_transform'!D1383</f>
        <v>62001   A  Долгосрочные активы, предназначенные для продажи</v>
      </c>
      <c r="D1385" s="25">
        <f>'101_transform'!E1383</f>
        <v>14370</v>
      </c>
      <c r="E1385" s="25">
        <f>'101_transform'!F1383</f>
        <v>0</v>
      </c>
      <c r="F1385" s="25">
        <f>'101_transform'!G1383</f>
        <v>14370</v>
      </c>
      <c r="G1385" s="25">
        <f>'101_transform'!H1383</f>
        <v>0</v>
      </c>
    </row>
    <row r="1386" spans="1:7" ht="15" x14ac:dyDescent="0.2">
      <c r="A1386" s="12" t="str">
        <f t="shared" si="21"/>
        <v>АО "КАБ "Викинг" (2) 62002</v>
      </c>
      <c r="B1386" s="25" t="str">
        <f>'101_transform'!C1384</f>
        <v>АО "КАБ "Викинг" (2)</v>
      </c>
      <c r="C1386" s="25" t="str">
        <f>'101_transform'!D1384</f>
        <v>62002   П  Резервы на возможные потери</v>
      </c>
      <c r="D1386" s="25">
        <f>'101_transform'!E1384</f>
        <v>0</v>
      </c>
      <c r="E1386" s="25">
        <f>'101_transform'!F1384</f>
        <v>2874</v>
      </c>
      <c r="F1386" s="25">
        <f>'101_transform'!G1384</f>
        <v>0</v>
      </c>
      <c r="G1386" s="25">
        <f>'101_transform'!H1384</f>
        <v>5030</v>
      </c>
    </row>
    <row r="1387" spans="1:7" ht="15" x14ac:dyDescent="0.2">
      <c r="A1387" s="12" t="str">
        <f t="shared" si="21"/>
        <v>АО "КАБ "Викинг" (2) 62101</v>
      </c>
      <c r="B1387" s="25" t="str">
        <f>'101_transform'!C1385</f>
        <v>АО "КАБ "Викинг" (2)</v>
      </c>
      <c r="C1387" s="25" t="str">
        <f>'101_transform'!D1385</f>
        <v>62101   A  Средства труда, полученные по договорам отступного, залога, назначение которых не определено</v>
      </c>
      <c r="D1387" s="25">
        <f>'101_transform'!E1385</f>
        <v>0</v>
      </c>
      <c r="E1387" s="25">
        <f>'101_transform'!F1385</f>
        <v>0</v>
      </c>
      <c r="F1387" s="25">
        <f>'101_transform'!G1385</f>
        <v>0</v>
      </c>
      <c r="G1387" s="25">
        <f>'101_transform'!H1385</f>
        <v>0</v>
      </c>
    </row>
    <row r="1388" spans="1:7" ht="15" x14ac:dyDescent="0.2">
      <c r="A1388" s="12" t="str">
        <f t="shared" si="21"/>
        <v>АО "КАБ "Викинг" (2) 62102</v>
      </c>
      <c r="B1388" s="25" t="str">
        <f>'101_transform'!C1386</f>
        <v>АО "КАБ "Викинг" (2)</v>
      </c>
      <c r="C1388" s="25" t="str">
        <f>'101_transform'!D1386</f>
        <v>62102   A  Предметы труда, полученные по договорам отступного, залога, назначение которых не определено</v>
      </c>
      <c r="D1388" s="25">
        <f>'101_transform'!E1386</f>
        <v>0</v>
      </c>
      <c r="E1388" s="25">
        <f>'101_transform'!F1386</f>
        <v>0</v>
      </c>
      <c r="F1388" s="25">
        <f>'101_transform'!G1386</f>
        <v>0</v>
      </c>
      <c r="G1388" s="25">
        <f>'101_transform'!H1386</f>
        <v>0</v>
      </c>
    </row>
    <row r="1389" spans="1:7" ht="15" x14ac:dyDescent="0.2">
      <c r="A1389" s="12" t="str">
        <f t="shared" si="21"/>
        <v>АО "КАБ "Викинг" (2) 62103</v>
      </c>
      <c r="B1389" s="25" t="str">
        <f>'101_transform'!C1387</f>
        <v>АО "КАБ "Викинг" (2)</v>
      </c>
      <c r="C1389" s="25" t="str">
        <f>'101_transform'!D1387</f>
        <v>62103   П  Резервы на возможные потери</v>
      </c>
      <c r="D1389" s="25">
        <f>'101_transform'!E1387</f>
        <v>0</v>
      </c>
      <c r="E1389" s="25">
        <f>'101_transform'!F1387</f>
        <v>0</v>
      </c>
      <c r="F1389" s="25">
        <f>'101_transform'!G1387</f>
        <v>0</v>
      </c>
      <c r="G1389" s="25">
        <f>'101_transform'!H1387</f>
        <v>0</v>
      </c>
    </row>
    <row r="1390" spans="1:7" ht="15" x14ac:dyDescent="0.2">
      <c r="A1390" s="12" t="str">
        <f t="shared" si="21"/>
        <v>ПАО "Витабанк" (356) 60401</v>
      </c>
      <c r="B1390" s="25" t="str">
        <f>'101_transform'!C1388</f>
        <v>ПАО "Витабанк" (356)</v>
      </c>
      <c r="C1390" s="25" t="str">
        <f>'101_transform'!D1388</f>
        <v>60401   A  Основные средства (кроме земли) (c 13.02.2018)_x000D_Категория 1- Здания и сооружения (до 31.12.2002)</v>
      </c>
      <c r="D1390" s="25">
        <f>'101_transform'!E1388</f>
        <v>108592</v>
      </c>
      <c r="E1390" s="25">
        <f>'101_transform'!F1388</f>
        <v>0</v>
      </c>
      <c r="F1390" s="25">
        <f>'101_transform'!G1388</f>
        <v>108910</v>
      </c>
      <c r="G1390" s="25">
        <f>'101_transform'!H1388</f>
        <v>0</v>
      </c>
    </row>
    <row r="1391" spans="1:7" ht="15" x14ac:dyDescent="0.2">
      <c r="A1391" s="12" t="str">
        <f t="shared" si="21"/>
        <v>ПАО "Витабанк" (356) 60404</v>
      </c>
      <c r="B1391" s="25" t="str">
        <f>'101_transform'!C1389</f>
        <v>ПАО "Витабанк" (356)</v>
      </c>
      <c r="C1391" s="25" t="str">
        <f>'101_transform'!D1389</f>
        <v>60404   A  Земля (c 13.02.2018)</v>
      </c>
      <c r="D1391" s="25">
        <f>'101_transform'!E1389</f>
        <v>0</v>
      </c>
      <c r="E1391" s="25">
        <f>'101_transform'!F1389</f>
        <v>0</v>
      </c>
      <c r="F1391" s="25">
        <f>'101_transform'!G1389</f>
        <v>0</v>
      </c>
      <c r="G1391" s="25">
        <f>'101_transform'!H1389</f>
        <v>0</v>
      </c>
    </row>
    <row r="1392" spans="1:7" ht="15" x14ac:dyDescent="0.2">
      <c r="A1392" s="12" t="str">
        <f t="shared" si="21"/>
        <v>ПАО "Витабанк" (356) 60405</v>
      </c>
      <c r="B1392" s="25" t="str">
        <f>'101_transform'!C1390</f>
        <v>ПАО "Витабанк" (356)</v>
      </c>
      <c r="C1392" s="25" t="str">
        <f>'101_transform'!D1390</f>
        <v>60405   П
A (до 31.01.2003)  Резервы на возможные потери (c 13.02.2018)
Долгосрочно арендуемые основные средства (до 31.01.2003)</v>
      </c>
      <c r="D1392" s="25">
        <f>'101_transform'!E1390</f>
        <v>0</v>
      </c>
      <c r="E1392" s="25">
        <f>'101_transform'!F1390</f>
        <v>0</v>
      </c>
      <c r="F1392" s="25">
        <f>'101_transform'!G1390</f>
        <v>0</v>
      </c>
      <c r="G1392" s="25">
        <f>'101_transform'!H1390</f>
        <v>0</v>
      </c>
    </row>
    <row r="1393" spans="1:7" ht="15" x14ac:dyDescent="0.2">
      <c r="A1393" s="12" t="str">
        <f t="shared" si="21"/>
        <v>ПАО "Витабанк" (356) 60414</v>
      </c>
      <c r="B1393" s="25" t="str">
        <f>'101_transform'!C1391</f>
        <v>ПАО "Витабанк" (356)</v>
      </c>
      <c r="C1393" s="25" t="str">
        <f>'101_transform'!D1391</f>
        <v>60414   П  Амортизация основных средств (кроме земли) (c 13.02.2018)</v>
      </c>
      <c r="D1393" s="25">
        <f>'101_transform'!E1391</f>
        <v>0</v>
      </c>
      <c r="E1393" s="25">
        <f>'101_transform'!F1391</f>
        <v>82361</v>
      </c>
      <c r="F1393" s="25">
        <f>'101_transform'!G1391</f>
        <v>0</v>
      </c>
      <c r="G1393" s="25">
        <f>'101_transform'!H1391</f>
        <v>84161</v>
      </c>
    </row>
    <row r="1394" spans="1:7" ht="15" x14ac:dyDescent="0.2">
      <c r="A1394" s="12" t="str">
        <f t="shared" si="21"/>
        <v>ПАО "Витабанк" (356) 60415</v>
      </c>
      <c r="B1394" s="25" t="str">
        <f>'101_transform'!C1392</f>
        <v>ПАО "Витабанк" (356)</v>
      </c>
      <c r="C1394" s="25" t="str">
        <f>'101_transform'!D1392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394" s="25">
        <f>'101_transform'!E1392</f>
        <v>0</v>
      </c>
      <c r="E1394" s="25">
        <f>'101_transform'!F1392</f>
        <v>0</v>
      </c>
      <c r="F1394" s="25">
        <f>'101_transform'!G1392</f>
        <v>1797</v>
      </c>
      <c r="G1394" s="25">
        <f>'101_transform'!H1392</f>
        <v>0</v>
      </c>
    </row>
    <row r="1395" spans="1:7" ht="15" x14ac:dyDescent="0.2">
      <c r="A1395" s="12" t="str">
        <f t="shared" si="21"/>
        <v>ПАО "Витабанк" (356) 61901</v>
      </c>
      <c r="B1395" s="25" t="str">
        <f>'101_transform'!C1393</f>
        <v>ПАО "Витабанк" (356)</v>
      </c>
      <c r="C1395" s="25" t="str">
        <f>'101_transform'!D1393</f>
        <v>61901   A  Земля, временно неиспользуемая в основной деятельности</v>
      </c>
      <c r="D1395" s="25">
        <f>'101_transform'!E1393</f>
        <v>0</v>
      </c>
      <c r="E1395" s="25">
        <f>'101_transform'!F1393</f>
        <v>0</v>
      </c>
      <c r="F1395" s="25">
        <f>'101_transform'!G1393</f>
        <v>0</v>
      </c>
      <c r="G1395" s="25">
        <f>'101_transform'!H1393</f>
        <v>0</v>
      </c>
    </row>
    <row r="1396" spans="1:7" ht="15" x14ac:dyDescent="0.2">
      <c r="A1396" s="12" t="str">
        <f t="shared" si="21"/>
        <v>ПАО "Витабанк" (356) 61902</v>
      </c>
      <c r="B1396" s="25" t="str">
        <f>'101_transform'!C1394</f>
        <v>ПАО "Витабанк" (356)</v>
      </c>
      <c r="C1396" s="25" t="str">
        <f>'101_transform'!D1394</f>
        <v>61902   A  Земля, временно неиспользуемая в основной деятельности, переданная в аренду</v>
      </c>
      <c r="D1396" s="25">
        <f>'101_transform'!E1394</f>
        <v>0</v>
      </c>
      <c r="E1396" s="25">
        <f>'101_transform'!F1394</f>
        <v>0</v>
      </c>
      <c r="F1396" s="25">
        <f>'101_transform'!G1394</f>
        <v>0</v>
      </c>
      <c r="G1396" s="25">
        <f>'101_transform'!H1394</f>
        <v>0</v>
      </c>
    </row>
    <row r="1397" spans="1:7" ht="15" x14ac:dyDescent="0.2">
      <c r="A1397" s="12" t="str">
        <f t="shared" si="21"/>
        <v>ПАО "Витабанк" (356) 61903</v>
      </c>
      <c r="B1397" s="25" t="str">
        <f>'101_transform'!C1395</f>
        <v>ПАО "Витабанк" (356)</v>
      </c>
      <c r="C1397" s="25" t="str">
        <f>'101_transform'!D1395</f>
        <v>61903   A  Недвижимость (кроме земли), временно неиспользуемая в основной деятельности</v>
      </c>
      <c r="D1397" s="25">
        <f>'101_transform'!E1395</f>
        <v>0</v>
      </c>
      <c r="E1397" s="25">
        <f>'101_transform'!F1395</f>
        <v>0</v>
      </c>
      <c r="F1397" s="25">
        <f>'101_transform'!G1395</f>
        <v>0</v>
      </c>
      <c r="G1397" s="25">
        <f>'101_transform'!H1395</f>
        <v>0</v>
      </c>
    </row>
    <row r="1398" spans="1:7" ht="15" x14ac:dyDescent="0.2">
      <c r="A1398" s="12" t="str">
        <f t="shared" si="21"/>
        <v>ПАО "Витабанк" (356) 61904</v>
      </c>
      <c r="B1398" s="25" t="str">
        <f>'101_transform'!C1396</f>
        <v>ПАО "Витабанк" (356)</v>
      </c>
      <c r="C1398" s="25" t="str">
        <f>'101_transform'!D1396</f>
        <v>61904   A  Недвижимость (кроме земли), временно неиспользуемая в основной деятельности, переданная в аренду</v>
      </c>
      <c r="D1398" s="25">
        <f>'101_transform'!E1396</f>
        <v>0</v>
      </c>
      <c r="E1398" s="25">
        <f>'101_transform'!F1396</f>
        <v>0</v>
      </c>
      <c r="F1398" s="25">
        <f>'101_transform'!G1396</f>
        <v>0</v>
      </c>
      <c r="G1398" s="25">
        <f>'101_transform'!H1396</f>
        <v>0</v>
      </c>
    </row>
    <row r="1399" spans="1:7" ht="15" x14ac:dyDescent="0.2">
      <c r="A1399" s="12" t="str">
        <f t="shared" si="21"/>
        <v>ПАО "Витабанк" (356) 61905</v>
      </c>
      <c r="B1399" s="25" t="str">
        <f>'101_transform'!C1397</f>
        <v>ПАО "Витабанк" (356)</v>
      </c>
      <c r="C1399" s="25" t="str">
        <f>'101_transform'!D1397</f>
        <v>61905   A  Земля, временно неиспользуемая в основной деятельности, учитываемая по справедливой стоимости</v>
      </c>
      <c r="D1399" s="25">
        <f>'101_transform'!E1397</f>
        <v>0</v>
      </c>
      <c r="E1399" s="25">
        <f>'101_transform'!F1397</f>
        <v>0</v>
      </c>
      <c r="F1399" s="25">
        <f>'101_transform'!G1397</f>
        <v>0</v>
      </c>
      <c r="G1399" s="25">
        <f>'101_transform'!H1397</f>
        <v>0</v>
      </c>
    </row>
    <row r="1400" spans="1:7" ht="15" x14ac:dyDescent="0.2">
      <c r="A1400" s="12" t="str">
        <f t="shared" si="21"/>
        <v>ПАО "Витабанк" (356) 61906</v>
      </c>
      <c r="B1400" s="25" t="str">
        <f>'101_transform'!C1398</f>
        <v>ПАО "Витабанк" (356)</v>
      </c>
      <c r="C1400" s="25" t="str">
        <f>'101_transform'!D1398</f>
        <v>61906   A  Земля, временно неиспользуемая в основной деятельности, учитываемая по справедливой стоимости, переданная в аренду</v>
      </c>
      <c r="D1400" s="25">
        <f>'101_transform'!E1398</f>
        <v>0</v>
      </c>
      <c r="E1400" s="25">
        <f>'101_transform'!F1398</f>
        <v>0</v>
      </c>
      <c r="F1400" s="25">
        <f>'101_transform'!G1398</f>
        <v>0</v>
      </c>
      <c r="G1400" s="25">
        <f>'101_transform'!H1398</f>
        <v>0</v>
      </c>
    </row>
    <row r="1401" spans="1:7" ht="15" x14ac:dyDescent="0.2">
      <c r="A1401" s="12" t="str">
        <f t="shared" si="21"/>
        <v>ПАО "Витабанк" (356) 61907</v>
      </c>
      <c r="B1401" s="25" t="str">
        <f>'101_transform'!C1399</f>
        <v>ПАО "Витабанк" (356)</v>
      </c>
      <c r="C1401" s="25" t="str">
        <f>'101_transform'!D1399</f>
        <v>61907   A  Недвижимость (кроме земли), временно неиспользуемая в основной деятельности, учитываемая по справедливой стоимости</v>
      </c>
      <c r="D1401" s="25">
        <f>'101_transform'!E1399</f>
        <v>0</v>
      </c>
      <c r="E1401" s="25">
        <f>'101_transform'!F1399</f>
        <v>0</v>
      </c>
      <c r="F1401" s="25">
        <f>'101_transform'!G1399</f>
        <v>0</v>
      </c>
      <c r="G1401" s="25">
        <f>'101_transform'!H1399</f>
        <v>0</v>
      </c>
    </row>
    <row r="1402" spans="1:7" ht="15" x14ac:dyDescent="0.2">
      <c r="A1402" s="12" t="str">
        <f t="shared" si="21"/>
        <v>ПАО "Витабанк" (356) 61908</v>
      </c>
      <c r="B1402" s="25" t="str">
        <f>'101_transform'!C1400</f>
        <v>ПАО "Витабанк" (356)</v>
      </c>
      <c r="C1402" s="25" t="str">
        <f>'101_transform'!D1400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402" s="25">
        <f>'101_transform'!E1400</f>
        <v>0</v>
      </c>
      <c r="E1402" s="25">
        <f>'101_transform'!F1400</f>
        <v>0</v>
      </c>
      <c r="F1402" s="25">
        <f>'101_transform'!G1400</f>
        <v>0</v>
      </c>
      <c r="G1402" s="25">
        <f>'101_transform'!H1400</f>
        <v>0</v>
      </c>
    </row>
    <row r="1403" spans="1:7" ht="15" x14ac:dyDescent="0.2">
      <c r="A1403" s="12" t="str">
        <f t="shared" si="21"/>
        <v>ПАО "Витабанк" (356) 61909</v>
      </c>
      <c r="B1403" s="25" t="str">
        <f>'101_transform'!C1401</f>
        <v>ПАО "Витабанк" (356)</v>
      </c>
      <c r="C1403" s="25" t="str">
        <f>'101_transform'!D1401</f>
        <v>61909   П  Амортизация недвижимости (кроме земли), временно неиспользуемой в основной деятельности</v>
      </c>
      <c r="D1403" s="25">
        <f>'101_transform'!E1401</f>
        <v>0</v>
      </c>
      <c r="E1403" s="25">
        <f>'101_transform'!F1401</f>
        <v>0</v>
      </c>
      <c r="F1403" s="25">
        <f>'101_transform'!G1401</f>
        <v>0</v>
      </c>
      <c r="G1403" s="25">
        <f>'101_transform'!H1401</f>
        <v>0</v>
      </c>
    </row>
    <row r="1404" spans="1:7" ht="15" x14ac:dyDescent="0.2">
      <c r="A1404" s="12" t="str">
        <f t="shared" si="21"/>
        <v>ПАО "Витабанк" (356) 61910</v>
      </c>
      <c r="B1404" s="25" t="str">
        <f>'101_transform'!C1402</f>
        <v>ПАО "Витабанк" (356)</v>
      </c>
      <c r="C1404" s="25" t="str">
        <f>'101_transform'!D1402</f>
        <v>61910   П  Амортизация недвижимости (кроме земли), временно неиспользуемой в основной деятельности, переданной в аренду</v>
      </c>
      <c r="D1404" s="25">
        <f>'101_transform'!E1402</f>
        <v>0</v>
      </c>
      <c r="E1404" s="25">
        <f>'101_transform'!F1402</f>
        <v>0</v>
      </c>
      <c r="F1404" s="25">
        <f>'101_transform'!G1402</f>
        <v>0</v>
      </c>
      <c r="G1404" s="25">
        <f>'101_transform'!H1402</f>
        <v>0</v>
      </c>
    </row>
    <row r="1405" spans="1:7" ht="15" x14ac:dyDescent="0.2">
      <c r="A1405" s="12" t="str">
        <f t="shared" si="21"/>
        <v>ПАО "Витабанк" (356) 61911</v>
      </c>
      <c r="B1405" s="25" t="str">
        <f>'101_transform'!C1403</f>
        <v>ПАО "Витабанк" (356)</v>
      </c>
      <c r="C1405" s="25" t="str">
        <f>'101_transform'!D1403</f>
        <v>61911   A  Вложения в сооружение (строительство) объектов недвижимости, временно неиспользуемой в основной деятельности</v>
      </c>
      <c r="D1405" s="25">
        <f>'101_transform'!E1403</f>
        <v>0</v>
      </c>
      <c r="E1405" s="25">
        <f>'101_transform'!F1403</f>
        <v>0</v>
      </c>
      <c r="F1405" s="25">
        <f>'101_transform'!G1403</f>
        <v>0</v>
      </c>
      <c r="G1405" s="25">
        <f>'101_transform'!H1403</f>
        <v>0</v>
      </c>
    </row>
    <row r="1406" spans="1:7" ht="15" x14ac:dyDescent="0.2">
      <c r="A1406" s="12" t="str">
        <f t="shared" si="21"/>
        <v>ПАО "Витабанк" (356) 61912</v>
      </c>
      <c r="B1406" s="25" t="str">
        <f>'101_transform'!C1404</f>
        <v>ПАО "Витабанк" (356)</v>
      </c>
      <c r="C1406" s="25" t="str">
        <f>'101_transform'!D1404</f>
        <v>61912   П  Резервы на возможные потери</v>
      </c>
      <c r="D1406" s="25">
        <f>'101_transform'!E1404</f>
        <v>0</v>
      </c>
      <c r="E1406" s="25">
        <f>'101_transform'!F1404</f>
        <v>0</v>
      </c>
      <c r="F1406" s="25">
        <f>'101_transform'!G1404</f>
        <v>0</v>
      </c>
      <c r="G1406" s="25">
        <f>'101_transform'!H1404</f>
        <v>0</v>
      </c>
    </row>
    <row r="1407" spans="1:7" ht="15" x14ac:dyDescent="0.2">
      <c r="A1407" s="12" t="str">
        <f t="shared" si="21"/>
        <v>ПАО "Витабанк" (356) 62001</v>
      </c>
      <c r="B1407" s="25" t="str">
        <f>'101_transform'!C1405</f>
        <v>ПАО "Витабанк" (356)</v>
      </c>
      <c r="C1407" s="25" t="str">
        <f>'101_transform'!D1405</f>
        <v>62001   A  Долгосрочные активы, предназначенные для продажи</v>
      </c>
      <c r="D1407" s="25">
        <f>'101_transform'!E1405</f>
        <v>178293</v>
      </c>
      <c r="E1407" s="25">
        <f>'101_transform'!F1405</f>
        <v>0</v>
      </c>
      <c r="F1407" s="25">
        <f>'101_transform'!G1405</f>
        <v>129765</v>
      </c>
      <c r="G1407" s="25">
        <f>'101_transform'!H1405</f>
        <v>0</v>
      </c>
    </row>
    <row r="1408" spans="1:7" ht="15" x14ac:dyDescent="0.2">
      <c r="A1408" s="12" t="str">
        <f t="shared" si="21"/>
        <v>ПАО "Витабанк" (356) 62002</v>
      </c>
      <c r="B1408" s="25" t="str">
        <f>'101_transform'!C1406</f>
        <v>ПАО "Витабанк" (356)</v>
      </c>
      <c r="C1408" s="25" t="str">
        <f>'101_transform'!D1406</f>
        <v>62002   П  Резервы на возможные потери</v>
      </c>
      <c r="D1408" s="25">
        <f>'101_transform'!E1406</f>
        <v>0</v>
      </c>
      <c r="E1408" s="25">
        <f>'101_transform'!F1406</f>
        <v>64593</v>
      </c>
      <c r="F1408" s="25">
        <f>'101_transform'!G1406</f>
        <v>0</v>
      </c>
      <c r="G1408" s="25">
        <f>'101_transform'!H1406</f>
        <v>40595</v>
      </c>
    </row>
    <row r="1409" spans="1:7" ht="15" x14ac:dyDescent="0.2">
      <c r="A1409" s="12" t="str">
        <f t="shared" si="21"/>
        <v>ПАО "Витабанк" (356) 62101</v>
      </c>
      <c r="B1409" s="25" t="str">
        <f>'101_transform'!C1407</f>
        <v>ПАО "Витабанк" (356)</v>
      </c>
      <c r="C1409" s="25" t="str">
        <f>'101_transform'!D1407</f>
        <v>62101   A  Средства труда, полученные по договорам отступного, залога, назначение которых не определено</v>
      </c>
      <c r="D1409" s="25">
        <f>'101_transform'!E1407</f>
        <v>0</v>
      </c>
      <c r="E1409" s="25">
        <f>'101_transform'!F1407</f>
        <v>0</v>
      </c>
      <c r="F1409" s="25">
        <f>'101_transform'!G1407</f>
        <v>0</v>
      </c>
      <c r="G1409" s="25">
        <f>'101_transform'!H1407</f>
        <v>0</v>
      </c>
    </row>
    <row r="1410" spans="1:7" ht="15" x14ac:dyDescent="0.2">
      <c r="A1410" s="12" t="str">
        <f t="shared" si="21"/>
        <v>ПАО "Витабанк" (356) 62102</v>
      </c>
      <c r="B1410" s="25" t="str">
        <f>'101_transform'!C1408</f>
        <v>ПАО "Витабанк" (356)</v>
      </c>
      <c r="C1410" s="25" t="str">
        <f>'101_transform'!D1408</f>
        <v>62102   A  Предметы труда, полученные по договорам отступного, залога, назначение которых не определено</v>
      </c>
      <c r="D1410" s="25">
        <f>'101_transform'!E1408</f>
        <v>0</v>
      </c>
      <c r="E1410" s="25">
        <f>'101_transform'!F1408</f>
        <v>0</v>
      </c>
      <c r="F1410" s="25">
        <f>'101_transform'!G1408</f>
        <v>0</v>
      </c>
      <c r="G1410" s="25">
        <f>'101_transform'!H1408</f>
        <v>0</v>
      </c>
    </row>
    <row r="1411" spans="1:7" ht="15" x14ac:dyDescent="0.2">
      <c r="A1411" s="12" t="str">
        <f t="shared" si="21"/>
        <v>ПАО "Витабанк" (356) 62103</v>
      </c>
      <c r="B1411" s="25" t="str">
        <f>'101_transform'!C1409</f>
        <v>ПАО "Витабанк" (356)</v>
      </c>
      <c r="C1411" s="25" t="str">
        <f>'101_transform'!D1409</f>
        <v>62103   П  Резервы на возможные потери</v>
      </c>
      <c r="D1411" s="25">
        <f>'101_transform'!E1409</f>
        <v>0</v>
      </c>
      <c r="E1411" s="25">
        <f>'101_transform'!F1409</f>
        <v>0</v>
      </c>
      <c r="F1411" s="25">
        <f>'101_transform'!G1409</f>
        <v>0</v>
      </c>
      <c r="G1411" s="25">
        <f>'101_transform'!H1409</f>
        <v>0</v>
      </c>
    </row>
    <row r="1412" spans="1:7" ht="15" x14ac:dyDescent="0.2">
      <c r="A1412" s="12" t="str">
        <f t="shared" ref="A1412:A1475" si="22">B1412&amp;" "&amp;LEFT(C1412,5)</f>
        <v>АО "ВЛАДБИЗНЕСБАНК" (903) 60401</v>
      </c>
      <c r="B1412" s="25" t="str">
        <f>'101_transform'!C1410</f>
        <v>АО "ВЛАДБИЗНЕСБАНК" (903)</v>
      </c>
      <c r="C1412" s="25" t="str">
        <f>'101_transform'!D1410</f>
        <v>60401   A  Основные средства (кроме земли) (c 13.02.2018)_x000D_Категория 1- Здания и сооружения (до 31.12.2002)</v>
      </c>
      <c r="D1412" s="25">
        <f>'101_transform'!E1410</f>
        <v>150431</v>
      </c>
      <c r="E1412" s="25">
        <f>'101_transform'!F1410</f>
        <v>0</v>
      </c>
      <c r="F1412" s="25">
        <f>'101_transform'!G1410</f>
        <v>150377</v>
      </c>
      <c r="G1412" s="25">
        <f>'101_transform'!H1410</f>
        <v>0</v>
      </c>
    </row>
    <row r="1413" spans="1:7" ht="15" x14ac:dyDescent="0.2">
      <c r="A1413" s="12" t="str">
        <f t="shared" si="22"/>
        <v>АО "ВЛАДБИЗНЕСБАНК" (903) 60404</v>
      </c>
      <c r="B1413" s="25" t="str">
        <f>'101_transform'!C1411</f>
        <v>АО "ВЛАДБИЗНЕСБАНК" (903)</v>
      </c>
      <c r="C1413" s="25" t="str">
        <f>'101_transform'!D1411</f>
        <v>60404   A  Земля (c 13.02.2018)</v>
      </c>
      <c r="D1413" s="25">
        <f>'101_transform'!E1411</f>
        <v>11439</v>
      </c>
      <c r="E1413" s="25">
        <f>'101_transform'!F1411</f>
        <v>0</v>
      </c>
      <c r="F1413" s="25">
        <f>'101_transform'!G1411</f>
        <v>11439</v>
      </c>
      <c r="G1413" s="25">
        <f>'101_transform'!H1411</f>
        <v>0</v>
      </c>
    </row>
    <row r="1414" spans="1:7" ht="15" x14ac:dyDescent="0.2">
      <c r="A1414" s="12" t="str">
        <f t="shared" si="22"/>
        <v>АО "ВЛАДБИЗНЕСБАНК" (903) 60405</v>
      </c>
      <c r="B1414" s="25" t="str">
        <f>'101_transform'!C1412</f>
        <v>АО "ВЛАДБИЗНЕСБАНК" (903)</v>
      </c>
      <c r="C1414" s="25" t="str">
        <f>'101_transform'!D1412</f>
        <v>60405   П
A (до 31.01.2003)  Резервы на возможные потери (c 13.02.2018)
Долгосрочно арендуемые основные средства (до 31.01.2003)</v>
      </c>
      <c r="D1414" s="25">
        <f>'101_transform'!E1412</f>
        <v>0</v>
      </c>
      <c r="E1414" s="25">
        <f>'101_transform'!F1412</f>
        <v>0</v>
      </c>
      <c r="F1414" s="25">
        <f>'101_transform'!G1412</f>
        <v>0</v>
      </c>
      <c r="G1414" s="25">
        <f>'101_transform'!H1412</f>
        <v>0</v>
      </c>
    </row>
    <row r="1415" spans="1:7" ht="15" x14ac:dyDescent="0.2">
      <c r="A1415" s="12" t="str">
        <f t="shared" si="22"/>
        <v>АО "ВЛАДБИЗНЕСБАНК" (903) 60414</v>
      </c>
      <c r="B1415" s="25" t="str">
        <f>'101_transform'!C1413</f>
        <v>АО "ВЛАДБИЗНЕСБАНК" (903)</v>
      </c>
      <c r="C1415" s="25" t="str">
        <f>'101_transform'!D1413</f>
        <v>60414   П  Амортизация основных средств (кроме земли) (c 13.02.2018)</v>
      </c>
      <c r="D1415" s="25">
        <f>'101_transform'!E1413</f>
        <v>0</v>
      </c>
      <c r="E1415" s="25">
        <f>'101_transform'!F1413</f>
        <v>33884</v>
      </c>
      <c r="F1415" s="25">
        <f>'101_transform'!G1413</f>
        <v>0</v>
      </c>
      <c r="G1415" s="25">
        <f>'101_transform'!H1413</f>
        <v>35218</v>
      </c>
    </row>
    <row r="1416" spans="1:7" ht="15" x14ac:dyDescent="0.2">
      <c r="A1416" s="12" t="str">
        <f t="shared" si="22"/>
        <v>АО "ВЛАДБИЗНЕСБАНК" (903) 60415</v>
      </c>
      <c r="B1416" s="25" t="str">
        <f>'101_transform'!C1414</f>
        <v>АО "ВЛАДБИЗНЕСБАНК" (903)</v>
      </c>
      <c r="C1416" s="25" t="str">
        <f>'101_transform'!D1414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416" s="25">
        <f>'101_transform'!E1414</f>
        <v>75</v>
      </c>
      <c r="E1416" s="25">
        <f>'101_transform'!F1414</f>
        <v>0</v>
      </c>
      <c r="F1416" s="25">
        <f>'101_transform'!G1414</f>
        <v>528</v>
      </c>
      <c r="G1416" s="25">
        <f>'101_transform'!H1414</f>
        <v>0</v>
      </c>
    </row>
    <row r="1417" spans="1:7" ht="15" x14ac:dyDescent="0.2">
      <c r="A1417" s="12" t="str">
        <f t="shared" si="22"/>
        <v>АО "ВЛАДБИЗНЕСБАНК" (903) 61901</v>
      </c>
      <c r="B1417" s="25" t="str">
        <f>'101_transform'!C1415</f>
        <v>АО "ВЛАДБИЗНЕСБАНК" (903)</v>
      </c>
      <c r="C1417" s="25" t="str">
        <f>'101_transform'!D1415</f>
        <v>61901   A  Земля, временно неиспользуемая в основной деятельности</v>
      </c>
      <c r="D1417" s="25">
        <f>'101_transform'!E1415</f>
        <v>0</v>
      </c>
      <c r="E1417" s="25">
        <f>'101_transform'!F1415</f>
        <v>0</v>
      </c>
      <c r="F1417" s="25">
        <f>'101_transform'!G1415</f>
        <v>0</v>
      </c>
      <c r="G1417" s="25">
        <f>'101_transform'!H1415</f>
        <v>0</v>
      </c>
    </row>
    <row r="1418" spans="1:7" ht="15" x14ac:dyDescent="0.2">
      <c r="A1418" s="12" t="str">
        <f t="shared" si="22"/>
        <v>АО "ВЛАДБИЗНЕСБАНК" (903) 61902</v>
      </c>
      <c r="B1418" s="25" t="str">
        <f>'101_transform'!C1416</f>
        <v>АО "ВЛАДБИЗНЕСБАНК" (903)</v>
      </c>
      <c r="C1418" s="25" t="str">
        <f>'101_transform'!D1416</f>
        <v>61902   A  Земля, временно неиспользуемая в основной деятельности, переданная в аренду</v>
      </c>
      <c r="D1418" s="25">
        <f>'101_transform'!E1416</f>
        <v>0</v>
      </c>
      <c r="E1418" s="25">
        <f>'101_transform'!F1416</f>
        <v>0</v>
      </c>
      <c r="F1418" s="25">
        <f>'101_transform'!G1416</f>
        <v>0</v>
      </c>
      <c r="G1418" s="25">
        <f>'101_transform'!H1416</f>
        <v>0</v>
      </c>
    </row>
    <row r="1419" spans="1:7" ht="15" x14ac:dyDescent="0.2">
      <c r="A1419" s="12" t="str">
        <f t="shared" si="22"/>
        <v>АО "ВЛАДБИЗНЕСБАНК" (903) 61903</v>
      </c>
      <c r="B1419" s="25" t="str">
        <f>'101_transform'!C1417</f>
        <v>АО "ВЛАДБИЗНЕСБАНК" (903)</v>
      </c>
      <c r="C1419" s="25" t="str">
        <f>'101_transform'!D1417</f>
        <v>61903   A  Недвижимость (кроме земли), временно неиспользуемая в основной деятельности</v>
      </c>
      <c r="D1419" s="25">
        <f>'101_transform'!E1417</f>
        <v>0</v>
      </c>
      <c r="E1419" s="25">
        <f>'101_transform'!F1417</f>
        <v>0</v>
      </c>
      <c r="F1419" s="25">
        <f>'101_transform'!G1417</f>
        <v>0</v>
      </c>
      <c r="G1419" s="25">
        <f>'101_transform'!H1417</f>
        <v>0</v>
      </c>
    </row>
    <row r="1420" spans="1:7" ht="15" x14ac:dyDescent="0.2">
      <c r="A1420" s="12" t="str">
        <f t="shared" si="22"/>
        <v>АО "ВЛАДБИЗНЕСБАНК" (903) 61904</v>
      </c>
      <c r="B1420" s="25" t="str">
        <f>'101_transform'!C1418</f>
        <v>АО "ВЛАДБИЗНЕСБАНК" (903)</v>
      </c>
      <c r="C1420" s="25" t="str">
        <f>'101_transform'!D1418</f>
        <v>61904   A  Недвижимость (кроме земли), временно неиспользуемая в основной деятельности, переданная в аренду</v>
      </c>
      <c r="D1420" s="25">
        <f>'101_transform'!E1418</f>
        <v>0</v>
      </c>
      <c r="E1420" s="25">
        <f>'101_transform'!F1418</f>
        <v>0</v>
      </c>
      <c r="F1420" s="25">
        <f>'101_transform'!G1418</f>
        <v>0</v>
      </c>
      <c r="G1420" s="25">
        <f>'101_transform'!H1418</f>
        <v>0</v>
      </c>
    </row>
    <row r="1421" spans="1:7" ht="15" x14ac:dyDescent="0.2">
      <c r="A1421" s="12" t="str">
        <f t="shared" si="22"/>
        <v>АО "ВЛАДБИЗНЕСБАНК" (903) 61905</v>
      </c>
      <c r="B1421" s="25" t="str">
        <f>'101_transform'!C1419</f>
        <v>АО "ВЛАДБИЗНЕСБАНК" (903)</v>
      </c>
      <c r="C1421" s="25" t="str">
        <f>'101_transform'!D1419</f>
        <v>61905   A  Земля, временно неиспользуемая в основной деятельности, учитываемая по справедливой стоимости</v>
      </c>
      <c r="D1421" s="25">
        <f>'101_transform'!E1419</f>
        <v>1317</v>
      </c>
      <c r="E1421" s="25">
        <f>'101_transform'!F1419</f>
        <v>0</v>
      </c>
      <c r="F1421" s="25">
        <f>'101_transform'!G1419</f>
        <v>0</v>
      </c>
      <c r="G1421" s="25">
        <f>'101_transform'!H1419</f>
        <v>0</v>
      </c>
    </row>
    <row r="1422" spans="1:7" ht="15" x14ac:dyDescent="0.2">
      <c r="A1422" s="12" t="str">
        <f t="shared" si="22"/>
        <v>АО "ВЛАДБИЗНЕСБАНК" (903) 61906</v>
      </c>
      <c r="B1422" s="25" t="str">
        <f>'101_transform'!C1420</f>
        <v>АО "ВЛАДБИЗНЕСБАНК" (903)</v>
      </c>
      <c r="C1422" s="25" t="str">
        <f>'101_transform'!D1420</f>
        <v>61906   A  Земля, временно неиспользуемая в основной деятельности, учитываемая по справедливой стоимости, переданная в аренду</v>
      </c>
      <c r="D1422" s="25">
        <f>'101_transform'!E1420</f>
        <v>0</v>
      </c>
      <c r="E1422" s="25">
        <f>'101_transform'!F1420</f>
        <v>0</v>
      </c>
      <c r="F1422" s="25">
        <f>'101_transform'!G1420</f>
        <v>0</v>
      </c>
      <c r="G1422" s="25">
        <f>'101_transform'!H1420</f>
        <v>0</v>
      </c>
    </row>
    <row r="1423" spans="1:7" ht="15" x14ac:dyDescent="0.2">
      <c r="A1423" s="12" t="str">
        <f t="shared" si="22"/>
        <v>АО "ВЛАДБИЗНЕСБАНК" (903) 61907</v>
      </c>
      <c r="B1423" s="25" t="str">
        <f>'101_transform'!C1421</f>
        <v>АО "ВЛАДБИЗНЕСБАНК" (903)</v>
      </c>
      <c r="C1423" s="25" t="str">
        <f>'101_transform'!D1421</f>
        <v>61907   A  Недвижимость (кроме земли), временно неиспользуемая в основной деятельности, учитываемая по справедливой стоимости</v>
      </c>
      <c r="D1423" s="25">
        <f>'101_transform'!E1421</f>
        <v>1232</v>
      </c>
      <c r="E1423" s="25">
        <f>'101_transform'!F1421</f>
        <v>0</v>
      </c>
      <c r="F1423" s="25">
        <f>'101_transform'!G1421</f>
        <v>1232</v>
      </c>
      <c r="G1423" s="25">
        <f>'101_transform'!H1421</f>
        <v>0</v>
      </c>
    </row>
    <row r="1424" spans="1:7" ht="15" x14ac:dyDescent="0.2">
      <c r="A1424" s="12" t="str">
        <f t="shared" si="22"/>
        <v>АО "ВЛАДБИЗНЕСБАНК" (903) 61908</v>
      </c>
      <c r="B1424" s="25" t="str">
        <f>'101_transform'!C1422</f>
        <v>АО "ВЛАДБИЗНЕСБАНК" (903)</v>
      </c>
      <c r="C1424" s="25" t="str">
        <f>'101_transform'!D1422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424" s="25">
        <f>'101_transform'!E1422</f>
        <v>6195</v>
      </c>
      <c r="E1424" s="25">
        <f>'101_transform'!F1422</f>
        <v>0</v>
      </c>
      <c r="F1424" s="25">
        <f>'101_transform'!G1422</f>
        <v>6195</v>
      </c>
      <c r="G1424" s="25">
        <f>'101_transform'!H1422</f>
        <v>0</v>
      </c>
    </row>
    <row r="1425" spans="1:7" ht="15" x14ac:dyDescent="0.2">
      <c r="A1425" s="12" t="str">
        <f t="shared" si="22"/>
        <v>АО "ВЛАДБИЗНЕСБАНК" (903) 61909</v>
      </c>
      <c r="B1425" s="25" t="str">
        <f>'101_transform'!C1423</f>
        <v>АО "ВЛАДБИЗНЕСБАНК" (903)</v>
      </c>
      <c r="C1425" s="25" t="str">
        <f>'101_transform'!D1423</f>
        <v>61909   П  Амортизация недвижимости (кроме земли), временно неиспользуемой в основной деятельности</v>
      </c>
      <c r="D1425" s="25">
        <f>'101_transform'!E1423</f>
        <v>0</v>
      </c>
      <c r="E1425" s="25">
        <f>'101_transform'!F1423</f>
        <v>0</v>
      </c>
      <c r="F1425" s="25">
        <f>'101_transform'!G1423</f>
        <v>0</v>
      </c>
      <c r="G1425" s="25">
        <f>'101_transform'!H1423</f>
        <v>0</v>
      </c>
    </row>
    <row r="1426" spans="1:7" ht="15" x14ac:dyDescent="0.2">
      <c r="A1426" s="12" t="str">
        <f t="shared" si="22"/>
        <v>АО "ВЛАДБИЗНЕСБАНК" (903) 61910</v>
      </c>
      <c r="B1426" s="25" t="str">
        <f>'101_transform'!C1424</f>
        <v>АО "ВЛАДБИЗНЕСБАНК" (903)</v>
      </c>
      <c r="C1426" s="25" t="str">
        <f>'101_transform'!D1424</f>
        <v>61910   П  Амортизация недвижимости (кроме земли), временно неиспользуемой в основной деятельности, переданной в аренду</v>
      </c>
      <c r="D1426" s="25">
        <f>'101_transform'!E1424</f>
        <v>0</v>
      </c>
      <c r="E1426" s="25">
        <f>'101_transform'!F1424</f>
        <v>0</v>
      </c>
      <c r="F1426" s="25">
        <f>'101_transform'!G1424</f>
        <v>0</v>
      </c>
      <c r="G1426" s="25">
        <f>'101_transform'!H1424</f>
        <v>0</v>
      </c>
    </row>
    <row r="1427" spans="1:7" ht="15" x14ac:dyDescent="0.2">
      <c r="A1427" s="12" t="str">
        <f t="shared" si="22"/>
        <v>АО "ВЛАДБИЗНЕСБАНК" (903) 61911</v>
      </c>
      <c r="B1427" s="25" t="str">
        <f>'101_transform'!C1425</f>
        <v>АО "ВЛАДБИЗНЕСБАНК" (903)</v>
      </c>
      <c r="C1427" s="25" t="str">
        <f>'101_transform'!D1425</f>
        <v>61911   A  Вложения в сооружение (строительство) объектов недвижимости, временно неиспользуемой в основной деятельности</v>
      </c>
      <c r="D1427" s="25">
        <f>'101_transform'!E1425</f>
        <v>0</v>
      </c>
      <c r="E1427" s="25">
        <f>'101_transform'!F1425</f>
        <v>0</v>
      </c>
      <c r="F1427" s="25">
        <f>'101_transform'!G1425</f>
        <v>0</v>
      </c>
      <c r="G1427" s="25">
        <f>'101_transform'!H1425</f>
        <v>0</v>
      </c>
    </row>
    <row r="1428" spans="1:7" ht="15" x14ac:dyDescent="0.2">
      <c r="A1428" s="12" t="str">
        <f t="shared" si="22"/>
        <v>АО "ВЛАДБИЗНЕСБАНК" (903) 61912</v>
      </c>
      <c r="B1428" s="25" t="str">
        <f>'101_transform'!C1426</f>
        <v>АО "ВЛАДБИЗНЕСБАНК" (903)</v>
      </c>
      <c r="C1428" s="25" t="str">
        <f>'101_transform'!D1426</f>
        <v>61912   П  Резервы на возможные потери</v>
      </c>
      <c r="D1428" s="25">
        <f>'101_transform'!E1426</f>
        <v>0</v>
      </c>
      <c r="E1428" s="25">
        <f>'101_transform'!F1426</f>
        <v>0</v>
      </c>
      <c r="F1428" s="25">
        <f>'101_transform'!G1426</f>
        <v>0</v>
      </c>
      <c r="G1428" s="25">
        <f>'101_transform'!H1426</f>
        <v>0</v>
      </c>
    </row>
    <row r="1429" spans="1:7" ht="15" x14ac:dyDescent="0.2">
      <c r="A1429" s="12" t="str">
        <f t="shared" si="22"/>
        <v>АО "ВЛАДБИЗНЕСБАНК" (903) 62001</v>
      </c>
      <c r="B1429" s="25" t="str">
        <f>'101_transform'!C1427</f>
        <v>АО "ВЛАДБИЗНЕСБАНК" (903)</v>
      </c>
      <c r="C1429" s="25" t="str">
        <f>'101_transform'!D1427</f>
        <v>62001   A  Долгосрочные активы, предназначенные для продажи</v>
      </c>
      <c r="D1429" s="25">
        <f>'101_transform'!E1427</f>
        <v>0</v>
      </c>
      <c r="E1429" s="25">
        <f>'101_transform'!F1427</f>
        <v>0</v>
      </c>
      <c r="F1429" s="25">
        <f>'101_transform'!G1427</f>
        <v>0</v>
      </c>
      <c r="G1429" s="25">
        <f>'101_transform'!H1427</f>
        <v>0</v>
      </c>
    </row>
    <row r="1430" spans="1:7" ht="15" x14ac:dyDescent="0.2">
      <c r="A1430" s="12" t="str">
        <f t="shared" si="22"/>
        <v>АО "ВЛАДБИЗНЕСБАНК" (903) 62002</v>
      </c>
      <c r="B1430" s="25" t="str">
        <f>'101_transform'!C1428</f>
        <v>АО "ВЛАДБИЗНЕСБАНК" (903)</v>
      </c>
      <c r="C1430" s="25" t="str">
        <f>'101_transform'!D1428</f>
        <v>62002   П  Резервы на возможные потери</v>
      </c>
      <c r="D1430" s="25">
        <f>'101_transform'!E1428</f>
        <v>0</v>
      </c>
      <c r="E1430" s="25">
        <f>'101_transform'!F1428</f>
        <v>0</v>
      </c>
      <c r="F1430" s="25">
        <f>'101_transform'!G1428</f>
        <v>0</v>
      </c>
      <c r="G1430" s="25">
        <f>'101_transform'!H1428</f>
        <v>0</v>
      </c>
    </row>
    <row r="1431" spans="1:7" ht="15" x14ac:dyDescent="0.2">
      <c r="A1431" s="12" t="str">
        <f t="shared" si="22"/>
        <v>АО "ВЛАДБИЗНЕСБАНК" (903) 62101</v>
      </c>
      <c r="B1431" s="25" t="str">
        <f>'101_transform'!C1429</f>
        <v>АО "ВЛАДБИЗНЕСБАНК" (903)</v>
      </c>
      <c r="C1431" s="25" t="str">
        <f>'101_transform'!D1429</f>
        <v>62101   A  Средства труда, полученные по договорам отступного, залога, назначение которых не определено</v>
      </c>
      <c r="D1431" s="25">
        <f>'101_transform'!E1429</f>
        <v>0</v>
      </c>
      <c r="E1431" s="25">
        <f>'101_transform'!F1429</f>
        <v>0</v>
      </c>
      <c r="F1431" s="25">
        <f>'101_transform'!G1429</f>
        <v>0</v>
      </c>
      <c r="G1431" s="25">
        <f>'101_transform'!H1429</f>
        <v>0</v>
      </c>
    </row>
    <row r="1432" spans="1:7" ht="15" x14ac:dyDescent="0.2">
      <c r="A1432" s="12" t="str">
        <f t="shared" si="22"/>
        <v>АО "ВЛАДБИЗНЕСБАНК" (903) 62102</v>
      </c>
      <c r="B1432" s="25" t="str">
        <f>'101_transform'!C1430</f>
        <v>АО "ВЛАДБИЗНЕСБАНК" (903)</v>
      </c>
      <c r="C1432" s="25" t="str">
        <f>'101_transform'!D1430</f>
        <v>62102   A  Предметы труда, полученные по договорам отступного, залога, назначение которых не определено</v>
      </c>
      <c r="D1432" s="25">
        <f>'101_transform'!E1430</f>
        <v>0</v>
      </c>
      <c r="E1432" s="25">
        <f>'101_transform'!F1430</f>
        <v>0</v>
      </c>
      <c r="F1432" s="25">
        <f>'101_transform'!G1430</f>
        <v>0</v>
      </c>
      <c r="G1432" s="25">
        <f>'101_transform'!H1430</f>
        <v>0</v>
      </c>
    </row>
    <row r="1433" spans="1:7" ht="15" x14ac:dyDescent="0.2">
      <c r="A1433" s="12" t="str">
        <f t="shared" si="22"/>
        <v>АО "ВЛАДБИЗНЕСБАНК" (903) 62103</v>
      </c>
      <c r="B1433" s="25" t="str">
        <f>'101_transform'!C1431</f>
        <v>АО "ВЛАДБИЗНЕСБАНК" (903)</v>
      </c>
      <c r="C1433" s="25" t="str">
        <f>'101_transform'!D1431</f>
        <v>62103   П  Резервы на возможные потери</v>
      </c>
      <c r="D1433" s="25">
        <f>'101_transform'!E1431</f>
        <v>0</v>
      </c>
      <c r="E1433" s="25">
        <f>'101_transform'!F1431</f>
        <v>0</v>
      </c>
      <c r="F1433" s="25">
        <f>'101_transform'!G1431</f>
        <v>0</v>
      </c>
      <c r="G1433" s="25">
        <f>'101_transform'!H1431</f>
        <v>0</v>
      </c>
    </row>
    <row r="1434" spans="1:7" ht="15" x14ac:dyDescent="0.2">
      <c r="A1434" s="12" t="str">
        <f t="shared" si="22"/>
        <v>ООО КБ "ВНЕШФИНБАНК" (3173) 60401</v>
      </c>
      <c r="B1434" s="25" t="str">
        <f>'101_transform'!C1432</f>
        <v>ООО КБ "ВНЕШФИНБАНК" (3173)</v>
      </c>
      <c r="C1434" s="25" t="str">
        <f>'101_transform'!D1432</f>
        <v>60401   A  Основные средства (кроме земли) (c 13.02.2018)_x000D_Категория 1- Здания и сооружения (до 31.12.2002)</v>
      </c>
      <c r="D1434" s="25">
        <f>'101_transform'!E1432</f>
        <v>31933</v>
      </c>
      <c r="E1434" s="25">
        <f>'101_transform'!F1432</f>
        <v>0</v>
      </c>
      <c r="F1434" s="25">
        <f>'101_transform'!G1432</f>
        <v>31833</v>
      </c>
      <c r="G1434" s="25">
        <f>'101_transform'!H1432</f>
        <v>0</v>
      </c>
    </row>
    <row r="1435" spans="1:7" ht="15" x14ac:dyDescent="0.2">
      <c r="A1435" s="12" t="str">
        <f t="shared" si="22"/>
        <v>ООО КБ "ВНЕШФИНБАНК" (3173) 60404</v>
      </c>
      <c r="B1435" s="25" t="str">
        <f>'101_transform'!C1433</f>
        <v>ООО КБ "ВНЕШФИНБАНК" (3173)</v>
      </c>
      <c r="C1435" s="25" t="str">
        <f>'101_transform'!D1433</f>
        <v>60404   A  Земля (c 13.02.2018)</v>
      </c>
      <c r="D1435" s="25">
        <f>'101_transform'!E1433</f>
        <v>0</v>
      </c>
      <c r="E1435" s="25">
        <f>'101_transform'!F1433</f>
        <v>0</v>
      </c>
      <c r="F1435" s="25">
        <f>'101_transform'!G1433</f>
        <v>0</v>
      </c>
      <c r="G1435" s="25">
        <f>'101_transform'!H1433</f>
        <v>0</v>
      </c>
    </row>
    <row r="1436" spans="1:7" ht="15" x14ac:dyDescent="0.2">
      <c r="A1436" s="12" t="str">
        <f t="shared" si="22"/>
        <v>ООО КБ "ВНЕШФИНБАНК" (3173) 60405</v>
      </c>
      <c r="B1436" s="25" t="str">
        <f>'101_transform'!C1434</f>
        <v>ООО КБ "ВНЕШФИНБАНК" (3173)</v>
      </c>
      <c r="C1436" s="25" t="str">
        <f>'101_transform'!D1434</f>
        <v>60405   П
A (до 31.01.2003)  Резервы на возможные потери (c 13.02.2018)
Долгосрочно арендуемые основные средства (до 31.01.2003)</v>
      </c>
      <c r="D1436" s="25">
        <f>'101_transform'!E1434</f>
        <v>0</v>
      </c>
      <c r="E1436" s="25">
        <f>'101_transform'!F1434</f>
        <v>0</v>
      </c>
      <c r="F1436" s="25">
        <f>'101_transform'!G1434</f>
        <v>0</v>
      </c>
      <c r="G1436" s="25">
        <f>'101_transform'!H1434</f>
        <v>0</v>
      </c>
    </row>
    <row r="1437" spans="1:7" ht="15" x14ac:dyDescent="0.2">
      <c r="A1437" s="12" t="str">
        <f t="shared" si="22"/>
        <v>ООО КБ "ВНЕШФИНБАНК" (3173) 60414</v>
      </c>
      <c r="B1437" s="25" t="str">
        <f>'101_transform'!C1435</f>
        <v>ООО КБ "ВНЕШФИНБАНК" (3173)</v>
      </c>
      <c r="C1437" s="25" t="str">
        <f>'101_transform'!D1435</f>
        <v>60414   П  Амортизация основных средств (кроме земли) (c 13.02.2018)</v>
      </c>
      <c r="D1437" s="25">
        <f>'101_transform'!E1435</f>
        <v>0</v>
      </c>
      <c r="E1437" s="25">
        <f>'101_transform'!F1435</f>
        <v>21115</v>
      </c>
      <c r="F1437" s="25">
        <f>'101_transform'!G1435</f>
        <v>0</v>
      </c>
      <c r="G1437" s="25">
        <f>'101_transform'!H1435</f>
        <v>22106</v>
      </c>
    </row>
    <row r="1438" spans="1:7" ht="15" x14ac:dyDescent="0.2">
      <c r="A1438" s="12" t="str">
        <f t="shared" si="22"/>
        <v>ООО КБ "ВНЕШФИНБАНК" (3173) 60415</v>
      </c>
      <c r="B1438" s="25" t="str">
        <f>'101_transform'!C1436</f>
        <v>ООО КБ "ВНЕШФИНБАНК" (3173)</v>
      </c>
      <c r="C1438" s="25" t="str">
        <f>'101_transform'!D1436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438" s="25">
        <f>'101_transform'!E1436</f>
        <v>0</v>
      </c>
      <c r="E1438" s="25">
        <f>'101_transform'!F1436</f>
        <v>0</v>
      </c>
      <c r="F1438" s="25">
        <f>'101_transform'!G1436</f>
        <v>0</v>
      </c>
      <c r="G1438" s="25">
        <f>'101_transform'!H1436</f>
        <v>0</v>
      </c>
    </row>
    <row r="1439" spans="1:7" ht="15" x14ac:dyDescent="0.2">
      <c r="A1439" s="12" t="str">
        <f t="shared" si="22"/>
        <v>ООО КБ "ВНЕШФИНБАНК" (3173) 61901</v>
      </c>
      <c r="B1439" s="25" t="str">
        <f>'101_transform'!C1437</f>
        <v>ООО КБ "ВНЕШФИНБАНК" (3173)</v>
      </c>
      <c r="C1439" s="25" t="str">
        <f>'101_transform'!D1437</f>
        <v>61901   A  Земля, временно неиспользуемая в основной деятельности</v>
      </c>
      <c r="D1439" s="25">
        <f>'101_transform'!E1437</f>
        <v>0</v>
      </c>
      <c r="E1439" s="25">
        <f>'101_transform'!F1437</f>
        <v>0</v>
      </c>
      <c r="F1439" s="25">
        <f>'101_transform'!G1437</f>
        <v>0</v>
      </c>
      <c r="G1439" s="25">
        <f>'101_transform'!H1437</f>
        <v>0</v>
      </c>
    </row>
    <row r="1440" spans="1:7" ht="15" x14ac:dyDescent="0.2">
      <c r="A1440" s="12" t="str">
        <f t="shared" si="22"/>
        <v>ООО КБ "ВНЕШФИНБАНК" (3173) 61902</v>
      </c>
      <c r="B1440" s="25" t="str">
        <f>'101_transform'!C1438</f>
        <v>ООО КБ "ВНЕШФИНБАНК" (3173)</v>
      </c>
      <c r="C1440" s="25" t="str">
        <f>'101_transform'!D1438</f>
        <v>61902   A  Земля, временно неиспользуемая в основной деятельности, переданная в аренду</v>
      </c>
      <c r="D1440" s="25">
        <f>'101_transform'!E1438</f>
        <v>0</v>
      </c>
      <c r="E1440" s="25">
        <f>'101_transform'!F1438</f>
        <v>0</v>
      </c>
      <c r="F1440" s="25">
        <f>'101_transform'!G1438</f>
        <v>0</v>
      </c>
      <c r="G1440" s="25">
        <f>'101_transform'!H1438</f>
        <v>0</v>
      </c>
    </row>
    <row r="1441" spans="1:7" ht="15" x14ac:dyDescent="0.2">
      <c r="A1441" s="12" t="str">
        <f t="shared" si="22"/>
        <v>ООО КБ "ВНЕШФИНБАНК" (3173) 61903</v>
      </c>
      <c r="B1441" s="25" t="str">
        <f>'101_transform'!C1439</f>
        <v>ООО КБ "ВНЕШФИНБАНК" (3173)</v>
      </c>
      <c r="C1441" s="25" t="str">
        <f>'101_transform'!D1439</f>
        <v>61903   A  Недвижимость (кроме земли), временно неиспользуемая в основной деятельности</v>
      </c>
      <c r="D1441" s="25">
        <f>'101_transform'!E1439</f>
        <v>0</v>
      </c>
      <c r="E1441" s="25">
        <f>'101_transform'!F1439</f>
        <v>0</v>
      </c>
      <c r="F1441" s="25">
        <f>'101_transform'!G1439</f>
        <v>0</v>
      </c>
      <c r="G1441" s="25">
        <f>'101_transform'!H1439</f>
        <v>0</v>
      </c>
    </row>
    <row r="1442" spans="1:7" ht="15" x14ac:dyDescent="0.2">
      <c r="A1442" s="12" t="str">
        <f t="shared" si="22"/>
        <v>ООО КБ "ВНЕШФИНБАНК" (3173) 61904</v>
      </c>
      <c r="B1442" s="25" t="str">
        <f>'101_transform'!C1440</f>
        <v>ООО КБ "ВНЕШФИНБАНК" (3173)</v>
      </c>
      <c r="C1442" s="25" t="str">
        <f>'101_transform'!D1440</f>
        <v>61904   A  Недвижимость (кроме земли), временно неиспользуемая в основной деятельности, переданная в аренду</v>
      </c>
      <c r="D1442" s="25">
        <f>'101_transform'!E1440</f>
        <v>0</v>
      </c>
      <c r="E1442" s="25">
        <f>'101_transform'!F1440</f>
        <v>0</v>
      </c>
      <c r="F1442" s="25">
        <f>'101_transform'!G1440</f>
        <v>0</v>
      </c>
      <c r="G1442" s="25">
        <f>'101_transform'!H1440</f>
        <v>0</v>
      </c>
    </row>
    <row r="1443" spans="1:7" ht="15" x14ac:dyDescent="0.2">
      <c r="A1443" s="12" t="str">
        <f t="shared" si="22"/>
        <v>ООО КБ "ВНЕШФИНБАНК" (3173) 61905</v>
      </c>
      <c r="B1443" s="25" t="str">
        <f>'101_transform'!C1441</f>
        <v>ООО КБ "ВНЕШФИНБАНК" (3173)</v>
      </c>
      <c r="C1443" s="25" t="str">
        <f>'101_transform'!D1441</f>
        <v>61905   A  Земля, временно неиспользуемая в основной деятельности, учитываемая по справедливой стоимости</v>
      </c>
      <c r="D1443" s="25">
        <f>'101_transform'!E1441</f>
        <v>0</v>
      </c>
      <c r="E1443" s="25">
        <f>'101_transform'!F1441</f>
        <v>0</v>
      </c>
      <c r="F1443" s="25">
        <f>'101_transform'!G1441</f>
        <v>0</v>
      </c>
      <c r="G1443" s="25">
        <f>'101_transform'!H1441</f>
        <v>0</v>
      </c>
    </row>
    <row r="1444" spans="1:7" ht="15" x14ac:dyDescent="0.2">
      <c r="A1444" s="12" t="str">
        <f t="shared" si="22"/>
        <v>ООО КБ "ВНЕШФИНБАНК" (3173) 61906</v>
      </c>
      <c r="B1444" s="25" t="str">
        <f>'101_transform'!C1442</f>
        <v>ООО КБ "ВНЕШФИНБАНК" (3173)</v>
      </c>
      <c r="C1444" s="25" t="str">
        <f>'101_transform'!D1442</f>
        <v>61906   A  Земля, временно неиспользуемая в основной деятельности, учитываемая по справедливой стоимости, переданная в аренду</v>
      </c>
      <c r="D1444" s="25">
        <f>'101_transform'!E1442</f>
        <v>0</v>
      </c>
      <c r="E1444" s="25">
        <f>'101_transform'!F1442</f>
        <v>0</v>
      </c>
      <c r="F1444" s="25">
        <f>'101_transform'!G1442</f>
        <v>0</v>
      </c>
      <c r="G1444" s="25">
        <f>'101_transform'!H1442</f>
        <v>0</v>
      </c>
    </row>
    <row r="1445" spans="1:7" ht="15" x14ac:dyDescent="0.2">
      <c r="A1445" s="12" t="str">
        <f t="shared" si="22"/>
        <v>ООО КБ "ВНЕШФИНБАНК" (3173) 61907</v>
      </c>
      <c r="B1445" s="25" t="str">
        <f>'101_transform'!C1443</f>
        <v>ООО КБ "ВНЕШФИНБАНК" (3173)</v>
      </c>
      <c r="C1445" s="25" t="str">
        <f>'101_transform'!D1443</f>
        <v>61907   A  Недвижимость (кроме земли), временно неиспользуемая в основной деятельности, учитываемая по справедливой стоимости</v>
      </c>
      <c r="D1445" s="25">
        <f>'101_transform'!E1443</f>
        <v>0</v>
      </c>
      <c r="E1445" s="25">
        <f>'101_transform'!F1443</f>
        <v>0</v>
      </c>
      <c r="F1445" s="25">
        <f>'101_transform'!G1443</f>
        <v>0</v>
      </c>
      <c r="G1445" s="25">
        <f>'101_transform'!H1443</f>
        <v>0</v>
      </c>
    </row>
    <row r="1446" spans="1:7" ht="15" x14ac:dyDescent="0.2">
      <c r="A1446" s="12" t="str">
        <f t="shared" si="22"/>
        <v>ООО КБ "ВНЕШФИНБАНК" (3173) 61908</v>
      </c>
      <c r="B1446" s="25" t="str">
        <f>'101_transform'!C1444</f>
        <v>ООО КБ "ВНЕШФИНБАНК" (3173)</v>
      </c>
      <c r="C1446" s="25" t="str">
        <f>'101_transform'!D1444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446" s="25">
        <f>'101_transform'!E1444</f>
        <v>0</v>
      </c>
      <c r="E1446" s="25">
        <f>'101_transform'!F1444</f>
        <v>0</v>
      </c>
      <c r="F1446" s="25">
        <f>'101_transform'!G1444</f>
        <v>0</v>
      </c>
      <c r="G1446" s="25">
        <f>'101_transform'!H1444</f>
        <v>0</v>
      </c>
    </row>
    <row r="1447" spans="1:7" ht="15" x14ac:dyDescent="0.2">
      <c r="A1447" s="12" t="str">
        <f t="shared" si="22"/>
        <v>ООО КБ "ВНЕШФИНБАНК" (3173) 61909</v>
      </c>
      <c r="B1447" s="25" t="str">
        <f>'101_transform'!C1445</f>
        <v>ООО КБ "ВНЕШФИНБАНК" (3173)</v>
      </c>
      <c r="C1447" s="25" t="str">
        <f>'101_transform'!D1445</f>
        <v>61909   П  Амортизация недвижимости (кроме земли), временно неиспользуемой в основной деятельности</v>
      </c>
      <c r="D1447" s="25">
        <f>'101_transform'!E1445</f>
        <v>0</v>
      </c>
      <c r="E1447" s="25">
        <f>'101_transform'!F1445</f>
        <v>0</v>
      </c>
      <c r="F1447" s="25">
        <f>'101_transform'!G1445</f>
        <v>0</v>
      </c>
      <c r="G1447" s="25">
        <f>'101_transform'!H1445</f>
        <v>0</v>
      </c>
    </row>
    <row r="1448" spans="1:7" ht="15" x14ac:dyDescent="0.2">
      <c r="A1448" s="12" t="str">
        <f t="shared" si="22"/>
        <v>ООО КБ "ВНЕШФИНБАНК" (3173) 61910</v>
      </c>
      <c r="B1448" s="25" t="str">
        <f>'101_transform'!C1446</f>
        <v>ООО КБ "ВНЕШФИНБАНК" (3173)</v>
      </c>
      <c r="C1448" s="25" t="str">
        <f>'101_transform'!D1446</f>
        <v>61910   П  Амортизация недвижимости (кроме земли), временно неиспользуемой в основной деятельности, переданной в аренду</v>
      </c>
      <c r="D1448" s="25">
        <f>'101_transform'!E1446</f>
        <v>0</v>
      </c>
      <c r="E1448" s="25">
        <f>'101_transform'!F1446</f>
        <v>0</v>
      </c>
      <c r="F1448" s="25">
        <f>'101_transform'!G1446</f>
        <v>0</v>
      </c>
      <c r="G1448" s="25">
        <f>'101_transform'!H1446</f>
        <v>0</v>
      </c>
    </row>
    <row r="1449" spans="1:7" ht="15" x14ac:dyDescent="0.2">
      <c r="A1449" s="12" t="str">
        <f t="shared" si="22"/>
        <v>ООО КБ "ВНЕШФИНБАНК" (3173) 61911</v>
      </c>
      <c r="B1449" s="25" t="str">
        <f>'101_transform'!C1447</f>
        <v>ООО КБ "ВНЕШФИНБАНК" (3173)</v>
      </c>
      <c r="C1449" s="25" t="str">
        <f>'101_transform'!D1447</f>
        <v>61911   A  Вложения в сооружение (строительство) объектов недвижимости, временно неиспользуемой в основной деятельности</v>
      </c>
      <c r="D1449" s="25">
        <f>'101_transform'!E1447</f>
        <v>0</v>
      </c>
      <c r="E1449" s="25">
        <f>'101_transform'!F1447</f>
        <v>0</v>
      </c>
      <c r="F1449" s="25">
        <f>'101_transform'!G1447</f>
        <v>0</v>
      </c>
      <c r="G1449" s="25">
        <f>'101_transform'!H1447</f>
        <v>0</v>
      </c>
    </row>
    <row r="1450" spans="1:7" ht="15" x14ac:dyDescent="0.2">
      <c r="A1450" s="12" t="str">
        <f t="shared" si="22"/>
        <v>ООО КБ "ВНЕШФИНБАНК" (3173) 61912</v>
      </c>
      <c r="B1450" s="25" t="str">
        <f>'101_transform'!C1448</f>
        <v>ООО КБ "ВНЕШФИНБАНК" (3173)</v>
      </c>
      <c r="C1450" s="25" t="str">
        <f>'101_transform'!D1448</f>
        <v>61912   П  Резервы на возможные потери</v>
      </c>
      <c r="D1450" s="25">
        <f>'101_transform'!E1448</f>
        <v>0</v>
      </c>
      <c r="E1450" s="25">
        <f>'101_transform'!F1448</f>
        <v>0</v>
      </c>
      <c r="F1450" s="25">
        <f>'101_transform'!G1448</f>
        <v>0</v>
      </c>
      <c r="G1450" s="25">
        <f>'101_transform'!H1448</f>
        <v>0</v>
      </c>
    </row>
    <row r="1451" spans="1:7" ht="15" x14ac:dyDescent="0.2">
      <c r="A1451" s="12" t="str">
        <f t="shared" si="22"/>
        <v>ООО КБ "ВНЕШФИНБАНК" (3173) 62001</v>
      </c>
      <c r="B1451" s="25" t="str">
        <f>'101_transform'!C1449</f>
        <v>ООО КБ "ВНЕШФИНБАНК" (3173)</v>
      </c>
      <c r="C1451" s="25" t="str">
        <f>'101_transform'!D1449</f>
        <v>62001   A  Долгосрочные активы, предназначенные для продажи</v>
      </c>
      <c r="D1451" s="25">
        <f>'101_transform'!E1449</f>
        <v>0</v>
      </c>
      <c r="E1451" s="25">
        <f>'101_transform'!F1449</f>
        <v>0</v>
      </c>
      <c r="F1451" s="25">
        <f>'101_transform'!G1449</f>
        <v>0</v>
      </c>
      <c r="G1451" s="25">
        <f>'101_transform'!H1449</f>
        <v>0</v>
      </c>
    </row>
    <row r="1452" spans="1:7" ht="15" x14ac:dyDescent="0.2">
      <c r="A1452" s="12" t="str">
        <f t="shared" si="22"/>
        <v>ООО КБ "ВНЕШФИНБАНК" (3173) 62002</v>
      </c>
      <c r="B1452" s="25" t="str">
        <f>'101_transform'!C1450</f>
        <v>ООО КБ "ВНЕШФИНБАНК" (3173)</v>
      </c>
      <c r="C1452" s="25" t="str">
        <f>'101_transform'!D1450</f>
        <v>62002   П  Резервы на возможные потери</v>
      </c>
      <c r="D1452" s="25">
        <f>'101_transform'!E1450</f>
        <v>0</v>
      </c>
      <c r="E1452" s="25">
        <f>'101_transform'!F1450</f>
        <v>0</v>
      </c>
      <c r="F1452" s="25">
        <f>'101_transform'!G1450</f>
        <v>0</v>
      </c>
      <c r="G1452" s="25">
        <f>'101_transform'!H1450</f>
        <v>0</v>
      </c>
    </row>
    <row r="1453" spans="1:7" ht="15" x14ac:dyDescent="0.2">
      <c r="A1453" s="12" t="str">
        <f t="shared" si="22"/>
        <v>ООО КБ "ВНЕШФИНБАНК" (3173) 62101</v>
      </c>
      <c r="B1453" s="25" t="str">
        <f>'101_transform'!C1451</f>
        <v>ООО КБ "ВНЕШФИНБАНК" (3173)</v>
      </c>
      <c r="C1453" s="25" t="str">
        <f>'101_transform'!D1451</f>
        <v>62101   A  Средства труда, полученные по договорам отступного, залога, назначение которых не определено</v>
      </c>
      <c r="D1453" s="25">
        <f>'101_transform'!E1451</f>
        <v>0</v>
      </c>
      <c r="E1453" s="25">
        <f>'101_transform'!F1451</f>
        <v>0</v>
      </c>
      <c r="F1453" s="25">
        <f>'101_transform'!G1451</f>
        <v>0</v>
      </c>
      <c r="G1453" s="25">
        <f>'101_transform'!H1451</f>
        <v>0</v>
      </c>
    </row>
    <row r="1454" spans="1:7" ht="15" x14ac:dyDescent="0.2">
      <c r="A1454" s="12" t="str">
        <f t="shared" si="22"/>
        <v>ООО КБ "ВНЕШФИНБАНК" (3173) 62102</v>
      </c>
      <c r="B1454" s="25" t="str">
        <f>'101_transform'!C1452</f>
        <v>ООО КБ "ВНЕШФИНБАНК" (3173)</v>
      </c>
      <c r="C1454" s="25" t="str">
        <f>'101_transform'!D1452</f>
        <v>62102   A  Предметы труда, полученные по договорам отступного, залога, назначение которых не определено</v>
      </c>
      <c r="D1454" s="25">
        <f>'101_transform'!E1452</f>
        <v>0</v>
      </c>
      <c r="E1454" s="25">
        <f>'101_transform'!F1452</f>
        <v>0</v>
      </c>
      <c r="F1454" s="25">
        <f>'101_transform'!G1452</f>
        <v>0</v>
      </c>
      <c r="G1454" s="25">
        <f>'101_transform'!H1452</f>
        <v>0</v>
      </c>
    </row>
    <row r="1455" spans="1:7" ht="15" x14ac:dyDescent="0.2">
      <c r="A1455" s="12" t="str">
        <f t="shared" si="22"/>
        <v>ООО КБ "ВНЕШФИНБАНК" (3173) 62103</v>
      </c>
      <c r="B1455" s="25" t="str">
        <f>'101_transform'!C1453</f>
        <v>ООО КБ "ВНЕШФИНБАНК" (3173)</v>
      </c>
      <c r="C1455" s="25" t="str">
        <f>'101_transform'!D1453</f>
        <v>62103   П  Резервы на возможные потери</v>
      </c>
      <c r="D1455" s="25">
        <f>'101_transform'!E1453</f>
        <v>0</v>
      </c>
      <c r="E1455" s="25">
        <f>'101_transform'!F1453</f>
        <v>0</v>
      </c>
      <c r="F1455" s="25">
        <f>'101_transform'!G1453</f>
        <v>0</v>
      </c>
      <c r="G1455" s="25">
        <f>'101_transform'!H1453</f>
        <v>0</v>
      </c>
    </row>
    <row r="1456" spans="1:7" ht="15" x14ac:dyDescent="0.2">
      <c r="A1456" s="12" t="str">
        <f t="shared" si="22"/>
        <v>АО "Банк "Вологжанин" (1896) 60401</v>
      </c>
      <c r="B1456" s="25" t="str">
        <f>'101_transform'!C1454</f>
        <v>АО "Банк "Вологжанин" (1896)</v>
      </c>
      <c r="C1456" s="25" t="str">
        <f>'101_transform'!D1454</f>
        <v>60401   A  Основные средства (кроме земли) (c 13.02.2018)_x000D_Категория 1- Здания и сооружения (до 31.12.2002)</v>
      </c>
      <c r="D1456" s="25">
        <f>'101_transform'!E1454</f>
        <v>193589</v>
      </c>
      <c r="E1456" s="25">
        <f>'101_transform'!F1454</f>
        <v>0</v>
      </c>
      <c r="F1456" s="25">
        <f>'101_transform'!G1454</f>
        <v>195173</v>
      </c>
      <c r="G1456" s="25">
        <f>'101_transform'!H1454</f>
        <v>0</v>
      </c>
    </row>
    <row r="1457" spans="1:7" ht="15" x14ac:dyDescent="0.2">
      <c r="A1457" s="12" t="str">
        <f t="shared" si="22"/>
        <v>АО "Банк "Вологжанин" (1896) 60404</v>
      </c>
      <c r="B1457" s="25" t="str">
        <f>'101_transform'!C1455</f>
        <v>АО "Банк "Вологжанин" (1896)</v>
      </c>
      <c r="C1457" s="25" t="str">
        <f>'101_transform'!D1455</f>
        <v>60404   A  Земля (c 13.02.2018)</v>
      </c>
      <c r="D1457" s="25">
        <f>'101_transform'!E1455</f>
        <v>34072</v>
      </c>
      <c r="E1457" s="25">
        <f>'101_transform'!F1455</f>
        <v>0</v>
      </c>
      <c r="F1457" s="25">
        <f>'101_transform'!G1455</f>
        <v>34072</v>
      </c>
      <c r="G1457" s="25">
        <f>'101_transform'!H1455</f>
        <v>0</v>
      </c>
    </row>
    <row r="1458" spans="1:7" ht="15" x14ac:dyDescent="0.2">
      <c r="A1458" s="12" t="str">
        <f t="shared" si="22"/>
        <v>АО "Банк "Вологжанин" (1896) 60405</v>
      </c>
      <c r="B1458" s="25" t="str">
        <f>'101_transform'!C1456</f>
        <v>АО "Банк "Вологжанин" (1896)</v>
      </c>
      <c r="C1458" s="25" t="str">
        <f>'101_transform'!D1456</f>
        <v>60405   П
A (до 31.01.2003)  Резервы на возможные потери (c 13.02.2018)
Долгосрочно арендуемые основные средства (до 31.01.2003)</v>
      </c>
      <c r="D1458" s="25">
        <f>'101_transform'!E1456</f>
        <v>0</v>
      </c>
      <c r="E1458" s="25">
        <f>'101_transform'!F1456</f>
        <v>657</v>
      </c>
      <c r="F1458" s="25">
        <f>'101_transform'!G1456</f>
        <v>0</v>
      </c>
      <c r="G1458" s="25">
        <f>'101_transform'!H1456</f>
        <v>579</v>
      </c>
    </row>
    <row r="1459" spans="1:7" ht="15" x14ac:dyDescent="0.2">
      <c r="A1459" s="12" t="str">
        <f t="shared" si="22"/>
        <v>АО "Банк "Вологжанин" (1896) 60414</v>
      </c>
      <c r="B1459" s="25" t="str">
        <f>'101_transform'!C1457</f>
        <v>АО "Банк "Вологжанин" (1896)</v>
      </c>
      <c r="C1459" s="25" t="str">
        <f>'101_transform'!D1457</f>
        <v>60414   П  Амортизация основных средств (кроме земли) (c 13.02.2018)</v>
      </c>
      <c r="D1459" s="25">
        <f>'101_transform'!E1457</f>
        <v>0</v>
      </c>
      <c r="E1459" s="25">
        <f>'101_transform'!F1457</f>
        <v>35373</v>
      </c>
      <c r="F1459" s="25">
        <f>'101_transform'!G1457</f>
        <v>0</v>
      </c>
      <c r="G1459" s="25">
        <f>'101_transform'!H1457</f>
        <v>39067</v>
      </c>
    </row>
    <row r="1460" spans="1:7" ht="15" x14ac:dyDescent="0.2">
      <c r="A1460" s="12" t="str">
        <f t="shared" si="22"/>
        <v>АО "Банк "Вологжанин" (1896) 60415</v>
      </c>
      <c r="B1460" s="25" t="str">
        <f>'101_transform'!C1458</f>
        <v>АО "Банк "Вологжанин" (1896)</v>
      </c>
      <c r="C1460" s="25" t="str">
        <f>'101_transform'!D1458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460" s="25">
        <f>'101_transform'!E1458</f>
        <v>0</v>
      </c>
      <c r="E1460" s="25">
        <f>'101_transform'!F1458</f>
        <v>0</v>
      </c>
      <c r="F1460" s="25">
        <f>'101_transform'!G1458</f>
        <v>0</v>
      </c>
      <c r="G1460" s="25">
        <f>'101_transform'!H1458</f>
        <v>0</v>
      </c>
    </row>
    <row r="1461" spans="1:7" ht="15" x14ac:dyDescent="0.2">
      <c r="A1461" s="12" t="str">
        <f t="shared" si="22"/>
        <v>АО "Банк "Вологжанин" (1896) 61901</v>
      </c>
      <c r="B1461" s="25" t="str">
        <f>'101_transform'!C1459</f>
        <v>АО "Банк "Вологжанин" (1896)</v>
      </c>
      <c r="C1461" s="25" t="str">
        <f>'101_transform'!D1459</f>
        <v>61901   A  Земля, временно неиспользуемая в основной деятельности</v>
      </c>
      <c r="D1461" s="25">
        <f>'101_transform'!E1459</f>
        <v>0</v>
      </c>
      <c r="E1461" s="25">
        <f>'101_transform'!F1459</f>
        <v>0</v>
      </c>
      <c r="F1461" s="25">
        <f>'101_transform'!G1459</f>
        <v>0</v>
      </c>
      <c r="G1461" s="25">
        <f>'101_transform'!H1459</f>
        <v>0</v>
      </c>
    </row>
    <row r="1462" spans="1:7" ht="15" x14ac:dyDescent="0.2">
      <c r="A1462" s="12" t="str">
        <f t="shared" si="22"/>
        <v>АО "Банк "Вологжанин" (1896) 61902</v>
      </c>
      <c r="B1462" s="25" t="str">
        <f>'101_transform'!C1460</f>
        <v>АО "Банк "Вологжанин" (1896)</v>
      </c>
      <c r="C1462" s="25" t="str">
        <f>'101_transform'!D1460</f>
        <v>61902   A  Земля, временно неиспользуемая в основной деятельности, переданная в аренду</v>
      </c>
      <c r="D1462" s="25">
        <f>'101_transform'!E1460</f>
        <v>0</v>
      </c>
      <c r="E1462" s="25">
        <f>'101_transform'!F1460</f>
        <v>0</v>
      </c>
      <c r="F1462" s="25">
        <f>'101_transform'!G1460</f>
        <v>0</v>
      </c>
      <c r="G1462" s="25">
        <f>'101_transform'!H1460</f>
        <v>0</v>
      </c>
    </row>
    <row r="1463" spans="1:7" ht="15" x14ac:dyDescent="0.2">
      <c r="A1463" s="12" t="str">
        <f t="shared" si="22"/>
        <v>АО "Банк "Вологжанин" (1896) 61903</v>
      </c>
      <c r="B1463" s="25" t="str">
        <f>'101_transform'!C1461</f>
        <v>АО "Банк "Вологжанин" (1896)</v>
      </c>
      <c r="C1463" s="25" t="str">
        <f>'101_transform'!D1461</f>
        <v>61903   A  Недвижимость (кроме земли), временно неиспользуемая в основной деятельности</v>
      </c>
      <c r="D1463" s="25">
        <f>'101_transform'!E1461</f>
        <v>0</v>
      </c>
      <c r="E1463" s="25">
        <f>'101_transform'!F1461</f>
        <v>0</v>
      </c>
      <c r="F1463" s="25">
        <f>'101_transform'!G1461</f>
        <v>0</v>
      </c>
      <c r="G1463" s="25">
        <f>'101_transform'!H1461</f>
        <v>0</v>
      </c>
    </row>
    <row r="1464" spans="1:7" ht="15" x14ac:dyDescent="0.2">
      <c r="A1464" s="12" t="str">
        <f t="shared" si="22"/>
        <v>АО "Банк "Вологжанин" (1896) 61904</v>
      </c>
      <c r="B1464" s="25" t="str">
        <f>'101_transform'!C1462</f>
        <v>АО "Банк "Вологжанин" (1896)</v>
      </c>
      <c r="C1464" s="25" t="str">
        <f>'101_transform'!D1462</f>
        <v>61904   A  Недвижимость (кроме земли), временно неиспользуемая в основной деятельности, переданная в аренду</v>
      </c>
      <c r="D1464" s="25">
        <f>'101_transform'!E1462</f>
        <v>0</v>
      </c>
      <c r="E1464" s="25">
        <f>'101_transform'!F1462</f>
        <v>0</v>
      </c>
      <c r="F1464" s="25">
        <f>'101_transform'!G1462</f>
        <v>0</v>
      </c>
      <c r="G1464" s="25">
        <f>'101_transform'!H1462</f>
        <v>0</v>
      </c>
    </row>
    <row r="1465" spans="1:7" ht="15" x14ac:dyDescent="0.2">
      <c r="A1465" s="12" t="str">
        <f t="shared" si="22"/>
        <v>АО "Банк "Вологжанин" (1896) 61905</v>
      </c>
      <c r="B1465" s="25" t="str">
        <f>'101_transform'!C1463</f>
        <v>АО "Банк "Вологжанин" (1896)</v>
      </c>
      <c r="C1465" s="25" t="str">
        <f>'101_transform'!D1463</f>
        <v>61905   A  Земля, временно неиспользуемая в основной деятельности, учитываемая по справедливой стоимости</v>
      </c>
      <c r="D1465" s="25">
        <f>'101_transform'!E1463</f>
        <v>12235</v>
      </c>
      <c r="E1465" s="25">
        <f>'101_transform'!F1463</f>
        <v>0</v>
      </c>
      <c r="F1465" s="25">
        <f>'101_transform'!G1463</f>
        <v>12199</v>
      </c>
      <c r="G1465" s="25">
        <f>'101_transform'!H1463</f>
        <v>0</v>
      </c>
    </row>
    <row r="1466" spans="1:7" ht="15" x14ac:dyDescent="0.2">
      <c r="A1466" s="12" t="str">
        <f t="shared" si="22"/>
        <v>АО "Банк "Вологжанин" (1896) 61906</v>
      </c>
      <c r="B1466" s="25" t="str">
        <f>'101_transform'!C1464</f>
        <v>АО "Банк "Вологжанин" (1896)</v>
      </c>
      <c r="C1466" s="25" t="str">
        <f>'101_transform'!D1464</f>
        <v>61906   A  Земля, временно неиспользуемая в основной деятельности, учитываемая по справедливой стоимости, переданная в аренду</v>
      </c>
      <c r="D1466" s="25">
        <f>'101_transform'!E1464</f>
        <v>0</v>
      </c>
      <c r="E1466" s="25">
        <f>'101_transform'!F1464</f>
        <v>0</v>
      </c>
      <c r="F1466" s="25">
        <f>'101_transform'!G1464</f>
        <v>0</v>
      </c>
      <c r="G1466" s="25">
        <f>'101_transform'!H1464</f>
        <v>0</v>
      </c>
    </row>
    <row r="1467" spans="1:7" ht="15" x14ac:dyDescent="0.2">
      <c r="A1467" s="12" t="str">
        <f t="shared" si="22"/>
        <v>АО "Банк "Вологжанин" (1896) 61907</v>
      </c>
      <c r="B1467" s="25" t="str">
        <f>'101_transform'!C1465</f>
        <v>АО "Банк "Вологжанин" (1896)</v>
      </c>
      <c r="C1467" s="25" t="str">
        <f>'101_transform'!D1465</f>
        <v>61907   A  Недвижимость (кроме земли), временно неиспользуемая в основной деятельности, учитываемая по справедливой стоимости</v>
      </c>
      <c r="D1467" s="25">
        <f>'101_transform'!E1465</f>
        <v>63095</v>
      </c>
      <c r="E1467" s="25">
        <f>'101_transform'!F1465</f>
        <v>0</v>
      </c>
      <c r="F1467" s="25">
        <f>'101_transform'!G1465</f>
        <v>60978</v>
      </c>
      <c r="G1467" s="25">
        <f>'101_transform'!H1465</f>
        <v>0</v>
      </c>
    </row>
    <row r="1468" spans="1:7" ht="15" x14ac:dyDescent="0.2">
      <c r="A1468" s="12" t="str">
        <f t="shared" si="22"/>
        <v>АО "Банк "Вологжанин" (1896) 61908</v>
      </c>
      <c r="B1468" s="25" t="str">
        <f>'101_transform'!C1466</f>
        <v>АО "Банк "Вологжанин" (1896)</v>
      </c>
      <c r="C1468" s="25" t="str">
        <f>'101_transform'!D1466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468" s="25">
        <f>'101_transform'!E1466</f>
        <v>0</v>
      </c>
      <c r="E1468" s="25">
        <f>'101_transform'!F1466</f>
        <v>0</v>
      </c>
      <c r="F1468" s="25">
        <f>'101_transform'!G1466</f>
        <v>0</v>
      </c>
      <c r="G1468" s="25">
        <f>'101_transform'!H1466</f>
        <v>0</v>
      </c>
    </row>
    <row r="1469" spans="1:7" ht="15" x14ac:dyDescent="0.2">
      <c r="A1469" s="12" t="str">
        <f t="shared" si="22"/>
        <v>АО "Банк "Вологжанин" (1896) 61909</v>
      </c>
      <c r="B1469" s="25" t="str">
        <f>'101_transform'!C1467</f>
        <v>АО "Банк "Вологжанин" (1896)</v>
      </c>
      <c r="C1469" s="25" t="str">
        <f>'101_transform'!D1467</f>
        <v>61909   П  Амортизация недвижимости (кроме земли), временно неиспользуемой в основной деятельности</v>
      </c>
      <c r="D1469" s="25">
        <f>'101_transform'!E1467</f>
        <v>0</v>
      </c>
      <c r="E1469" s="25">
        <f>'101_transform'!F1467</f>
        <v>0</v>
      </c>
      <c r="F1469" s="25">
        <f>'101_transform'!G1467</f>
        <v>0</v>
      </c>
      <c r="G1469" s="25">
        <f>'101_transform'!H1467</f>
        <v>0</v>
      </c>
    </row>
    <row r="1470" spans="1:7" ht="15" x14ac:dyDescent="0.2">
      <c r="A1470" s="12" t="str">
        <f t="shared" si="22"/>
        <v>АО "Банк "Вологжанин" (1896) 61910</v>
      </c>
      <c r="B1470" s="25" t="str">
        <f>'101_transform'!C1468</f>
        <v>АО "Банк "Вологжанин" (1896)</v>
      </c>
      <c r="C1470" s="25" t="str">
        <f>'101_transform'!D1468</f>
        <v>61910   П  Амортизация недвижимости (кроме земли), временно неиспользуемой в основной деятельности, переданной в аренду</v>
      </c>
      <c r="D1470" s="25">
        <f>'101_transform'!E1468</f>
        <v>0</v>
      </c>
      <c r="E1470" s="25">
        <f>'101_transform'!F1468</f>
        <v>0</v>
      </c>
      <c r="F1470" s="25">
        <f>'101_transform'!G1468</f>
        <v>0</v>
      </c>
      <c r="G1470" s="25">
        <f>'101_transform'!H1468</f>
        <v>0</v>
      </c>
    </row>
    <row r="1471" spans="1:7" ht="15" x14ac:dyDescent="0.2">
      <c r="A1471" s="12" t="str">
        <f t="shared" si="22"/>
        <v>АО "Банк "Вологжанин" (1896) 61911</v>
      </c>
      <c r="B1471" s="25" t="str">
        <f>'101_transform'!C1469</f>
        <v>АО "Банк "Вологжанин" (1896)</v>
      </c>
      <c r="C1471" s="25" t="str">
        <f>'101_transform'!D1469</f>
        <v>61911   A  Вложения в сооружение (строительство) объектов недвижимости, временно неиспользуемой в основной деятельности</v>
      </c>
      <c r="D1471" s="25">
        <f>'101_transform'!E1469</f>
        <v>0</v>
      </c>
      <c r="E1471" s="25">
        <f>'101_transform'!F1469</f>
        <v>0</v>
      </c>
      <c r="F1471" s="25">
        <f>'101_transform'!G1469</f>
        <v>0</v>
      </c>
      <c r="G1471" s="25">
        <f>'101_transform'!H1469</f>
        <v>0</v>
      </c>
    </row>
    <row r="1472" spans="1:7" ht="15" x14ac:dyDescent="0.2">
      <c r="A1472" s="12" t="str">
        <f t="shared" si="22"/>
        <v>АО "Банк "Вологжанин" (1896) 61912</v>
      </c>
      <c r="B1472" s="25" t="str">
        <f>'101_transform'!C1470</f>
        <v>АО "Банк "Вологжанин" (1896)</v>
      </c>
      <c r="C1472" s="25" t="str">
        <f>'101_transform'!D1470</f>
        <v>61912   П  Резервы на возможные потери</v>
      </c>
      <c r="D1472" s="25">
        <f>'101_transform'!E1470</f>
        <v>0</v>
      </c>
      <c r="E1472" s="25">
        <f>'101_transform'!F1470</f>
        <v>0</v>
      </c>
      <c r="F1472" s="25">
        <f>'101_transform'!G1470</f>
        <v>0</v>
      </c>
      <c r="G1472" s="25">
        <f>'101_transform'!H1470</f>
        <v>0</v>
      </c>
    </row>
    <row r="1473" spans="1:7" ht="15" x14ac:dyDescent="0.2">
      <c r="A1473" s="12" t="str">
        <f t="shared" si="22"/>
        <v>АО "Банк "Вологжанин" (1896) 62001</v>
      </c>
      <c r="B1473" s="25" t="str">
        <f>'101_transform'!C1471</f>
        <v>АО "Банк "Вологжанин" (1896)</v>
      </c>
      <c r="C1473" s="25" t="str">
        <f>'101_transform'!D1471</f>
        <v>62001   A  Долгосрочные активы, предназначенные для продажи</v>
      </c>
      <c r="D1473" s="25">
        <f>'101_transform'!E1471</f>
        <v>0</v>
      </c>
      <c r="E1473" s="25">
        <f>'101_transform'!F1471</f>
        <v>0</v>
      </c>
      <c r="F1473" s="25">
        <f>'101_transform'!G1471</f>
        <v>0</v>
      </c>
      <c r="G1473" s="25">
        <f>'101_transform'!H1471</f>
        <v>0</v>
      </c>
    </row>
    <row r="1474" spans="1:7" ht="15" x14ac:dyDescent="0.2">
      <c r="A1474" s="12" t="str">
        <f t="shared" si="22"/>
        <v>АО "Банк "Вологжанин" (1896) 62002</v>
      </c>
      <c r="B1474" s="25" t="str">
        <f>'101_transform'!C1472</f>
        <v>АО "Банк "Вологжанин" (1896)</v>
      </c>
      <c r="C1474" s="25" t="str">
        <f>'101_transform'!D1472</f>
        <v>62002   П  Резервы на возможные потери</v>
      </c>
      <c r="D1474" s="25">
        <f>'101_transform'!E1472</f>
        <v>0</v>
      </c>
      <c r="E1474" s="25">
        <f>'101_transform'!F1472</f>
        <v>0</v>
      </c>
      <c r="F1474" s="25">
        <f>'101_transform'!G1472</f>
        <v>0</v>
      </c>
      <c r="G1474" s="25">
        <f>'101_transform'!H1472</f>
        <v>0</v>
      </c>
    </row>
    <row r="1475" spans="1:7" ht="15" x14ac:dyDescent="0.2">
      <c r="A1475" s="12" t="str">
        <f t="shared" si="22"/>
        <v>АО "Банк "Вологжанин" (1896) 62101</v>
      </c>
      <c r="B1475" s="25" t="str">
        <f>'101_transform'!C1473</f>
        <v>АО "Банк "Вологжанин" (1896)</v>
      </c>
      <c r="C1475" s="25" t="str">
        <f>'101_transform'!D1473</f>
        <v>62101   A  Средства труда, полученные по договорам отступного, залога, назначение которых не определено</v>
      </c>
      <c r="D1475" s="25">
        <f>'101_transform'!E1473</f>
        <v>22602</v>
      </c>
      <c r="E1475" s="25">
        <f>'101_transform'!F1473</f>
        <v>0</v>
      </c>
      <c r="F1475" s="25">
        <f>'101_transform'!G1473</f>
        <v>20804</v>
      </c>
      <c r="G1475" s="25">
        <f>'101_transform'!H1473</f>
        <v>0</v>
      </c>
    </row>
    <row r="1476" spans="1:7" ht="15" x14ac:dyDescent="0.2">
      <c r="A1476" s="12" t="str">
        <f t="shared" ref="A1476:A1539" si="23">B1476&amp;" "&amp;LEFT(C1476,5)</f>
        <v>АО "Банк "Вологжанин" (1896) 62102</v>
      </c>
      <c r="B1476" s="25" t="str">
        <f>'101_transform'!C1474</f>
        <v>АО "Банк "Вологжанин" (1896)</v>
      </c>
      <c r="C1476" s="25" t="str">
        <f>'101_transform'!D1474</f>
        <v>62102   A  Предметы труда, полученные по договорам отступного, залога, назначение которых не определено</v>
      </c>
      <c r="D1476" s="25">
        <f>'101_transform'!E1474</f>
        <v>0</v>
      </c>
      <c r="E1476" s="25">
        <f>'101_transform'!F1474</f>
        <v>0</v>
      </c>
      <c r="F1476" s="25">
        <f>'101_transform'!G1474</f>
        <v>0</v>
      </c>
      <c r="G1476" s="25">
        <f>'101_transform'!H1474</f>
        <v>0</v>
      </c>
    </row>
    <row r="1477" spans="1:7" ht="15" x14ac:dyDescent="0.2">
      <c r="A1477" s="12" t="str">
        <f t="shared" si="23"/>
        <v>АО "Банк "Вологжанин" (1896) 62103</v>
      </c>
      <c r="B1477" s="25" t="str">
        <f>'101_transform'!C1475</f>
        <v>АО "Банк "Вологжанин" (1896)</v>
      </c>
      <c r="C1477" s="25" t="str">
        <f>'101_transform'!D1475</f>
        <v>62103   П  Резервы на возможные потери</v>
      </c>
      <c r="D1477" s="25">
        <f>'101_transform'!E1475</f>
        <v>0</v>
      </c>
      <c r="E1477" s="25">
        <f>'101_transform'!F1475</f>
        <v>0</v>
      </c>
      <c r="F1477" s="25">
        <f>'101_transform'!G1475</f>
        <v>0</v>
      </c>
      <c r="G1477" s="25">
        <f>'101_transform'!H1475</f>
        <v>2075</v>
      </c>
    </row>
    <row r="1478" spans="1:7" ht="15" x14ac:dyDescent="0.2">
      <c r="A1478" s="12" t="str">
        <f t="shared" si="23"/>
        <v>ПАО КБ "Восточный" (1460) 60401</v>
      </c>
      <c r="B1478" s="25" t="str">
        <f>'101_transform'!C1476</f>
        <v>ПАО КБ "Восточный" (1460)</v>
      </c>
      <c r="C1478" s="25" t="str">
        <f>'101_transform'!D1476</f>
        <v>60401   A  Основные средства (кроме земли) (c 13.02.2018)_x000D_Категория 1- Здания и сооружения (до 31.12.2002)</v>
      </c>
      <c r="D1478" s="25">
        <f>'101_transform'!E1476</f>
        <v>11820040</v>
      </c>
      <c r="E1478" s="25">
        <f>'101_transform'!F1476</f>
        <v>0</v>
      </c>
      <c r="F1478" s="25">
        <f>'101_transform'!G1476</f>
        <v>9745216</v>
      </c>
      <c r="G1478" s="25">
        <f>'101_transform'!H1476</f>
        <v>0</v>
      </c>
    </row>
    <row r="1479" spans="1:7" ht="15" x14ac:dyDescent="0.2">
      <c r="A1479" s="12" t="str">
        <f t="shared" si="23"/>
        <v>ПАО КБ "Восточный" (1460) 60404</v>
      </c>
      <c r="B1479" s="25" t="str">
        <f>'101_transform'!C1477</f>
        <v>ПАО КБ "Восточный" (1460)</v>
      </c>
      <c r="C1479" s="25" t="str">
        <f>'101_transform'!D1477</f>
        <v>60404   A  Земля (c 13.02.2018)</v>
      </c>
      <c r="D1479" s="25">
        <f>'101_transform'!E1477</f>
        <v>8658</v>
      </c>
      <c r="E1479" s="25">
        <f>'101_transform'!F1477</f>
        <v>0</v>
      </c>
      <c r="F1479" s="25">
        <f>'101_transform'!G1477</f>
        <v>8658</v>
      </c>
      <c r="G1479" s="25">
        <f>'101_transform'!H1477</f>
        <v>0</v>
      </c>
    </row>
    <row r="1480" spans="1:7" ht="15" x14ac:dyDescent="0.2">
      <c r="A1480" s="12" t="str">
        <f t="shared" si="23"/>
        <v>ПАО КБ "Восточный" (1460) 60405</v>
      </c>
      <c r="B1480" s="25" t="str">
        <f>'101_transform'!C1478</f>
        <v>ПАО КБ "Восточный" (1460)</v>
      </c>
      <c r="C1480" s="25" t="str">
        <f>'101_transform'!D1478</f>
        <v>60405   П
A (до 31.01.2003)  Резервы на возможные потери (c 13.02.2018)
Долгосрочно арендуемые основные средства (до 31.01.2003)</v>
      </c>
      <c r="D1480" s="25">
        <f>'101_transform'!E1478</f>
        <v>0</v>
      </c>
      <c r="E1480" s="25">
        <f>'101_transform'!F1478</f>
        <v>270</v>
      </c>
      <c r="F1480" s="25">
        <f>'101_transform'!G1478</f>
        <v>0</v>
      </c>
      <c r="G1480" s="25">
        <f>'101_transform'!H1478</f>
        <v>237</v>
      </c>
    </row>
    <row r="1481" spans="1:7" ht="15" x14ac:dyDescent="0.2">
      <c r="A1481" s="12" t="str">
        <f t="shared" si="23"/>
        <v>ПАО КБ "Восточный" (1460) 60414</v>
      </c>
      <c r="B1481" s="25" t="str">
        <f>'101_transform'!C1479</f>
        <v>ПАО КБ "Восточный" (1460)</v>
      </c>
      <c r="C1481" s="25" t="str">
        <f>'101_transform'!D1479</f>
        <v>60414   П  Амортизация основных средств (кроме земли) (c 13.02.2018)</v>
      </c>
      <c r="D1481" s="25">
        <f>'101_transform'!E1479</f>
        <v>0</v>
      </c>
      <c r="E1481" s="25">
        <f>'101_transform'!F1479</f>
        <v>5943187</v>
      </c>
      <c r="F1481" s="25">
        <f>'101_transform'!G1479</f>
        <v>0</v>
      </c>
      <c r="G1481" s="25">
        <f>'101_transform'!H1479</f>
        <v>5073345</v>
      </c>
    </row>
    <row r="1482" spans="1:7" ht="15" x14ac:dyDescent="0.2">
      <c r="A1482" s="12" t="str">
        <f t="shared" si="23"/>
        <v>ПАО КБ "Восточный" (1460) 60415</v>
      </c>
      <c r="B1482" s="25" t="str">
        <f>'101_transform'!C1480</f>
        <v>ПАО КБ "Восточный" (1460)</v>
      </c>
      <c r="C1482" s="25" t="str">
        <f>'101_transform'!D1480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482" s="25">
        <f>'101_transform'!E1480</f>
        <v>1222</v>
      </c>
      <c r="E1482" s="25">
        <f>'101_transform'!F1480</f>
        <v>0</v>
      </c>
      <c r="F1482" s="25">
        <f>'101_transform'!G1480</f>
        <v>455</v>
      </c>
      <c r="G1482" s="25">
        <f>'101_transform'!H1480</f>
        <v>0</v>
      </c>
    </row>
    <row r="1483" spans="1:7" ht="15" x14ac:dyDescent="0.2">
      <c r="A1483" s="12" t="str">
        <f t="shared" si="23"/>
        <v>ПАО КБ "Восточный" (1460) 61901</v>
      </c>
      <c r="B1483" s="25" t="str">
        <f>'101_transform'!C1481</f>
        <v>ПАО КБ "Восточный" (1460)</v>
      </c>
      <c r="C1483" s="25" t="str">
        <f>'101_transform'!D1481</f>
        <v>61901   A  Земля, временно неиспользуемая в основной деятельности</v>
      </c>
      <c r="D1483" s="25">
        <f>'101_transform'!E1481</f>
        <v>0</v>
      </c>
      <c r="E1483" s="25">
        <f>'101_transform'!F1481</f>
        <v>0</v>
      </c>
      <c r="F1483" s="25">
        <f>'101_transform'!G1481</f>
        <v>0</v>
      </c>
      <c r="G1483" s="25">
        <f>'101_transform'!H1481</f>
        <v>0</v>
      </c>
    </row>
    <row r="1484" spans="1:7" ht="15" x14ac:dyDescent="0.2">
      <c r="A1484" s="12" t="str">
        <f t="shared" si="23"/>
        <v>ПАО КБ "Восточный" (1460) 61902</v>
      </c>
      <c r="B1484" s="25" t="str">
        <f>'101_transform'!C1482</f>
        <v>ПАО КБ "Восточный" (1460)</v>
      </c>
      <c r="C1484" s="25" t="str">
        <f>'101_transform'!D1482</f>
        <v>61902   A  Земля, временно неиспользуемая в основной деятельности, переданная в аренду</v>
      </c>
      <c r="D1484" s="25">
        <f>'101_transform'!E1482</f>
        <v>0</v>
      </c>
      <c r="E1484" s="25">
        <f>'101_transform'!F1482</f>
        <v>0</v>
      </c>
      <c r="F1484" s="25">
        <f>'101_transform'!G1482</f>
        <v>0</v>
      </c>
      <c r="G1484" s="25">
        <f>'101_transform'!H1482</f>
        <v>0</v>
      </c>
    </row>
    <row r="1485" spans="1:7" ht="15" x14ac:dyDescent="0.2">
      <c r="A1485" s="12" t="str">
        <f t="shared" si="23"/>
        <v>ПАО КБ "Восточный" (1460) 61903</v>
      </c>
      <c r="B1485" s="25" t="str">
        <f>'101_transform'!C1483</f>
        <v>ПАО КБ "Восточный" (1460)</v>
      </c>
      <c r="C1485" s="25" t="str">
        <f>'101_transform'!D1483</f>
        <v>61903   A  Недвижимость (кроме земли), временно неиспользуемая в основной деятельности</v>
      </c>
      <c r="D1485" s="25">
        <f>'101_transform'!E1483</f>
        <v>0</v>
      </c>
      <c r="E1485" s="25">
        <f>'101_transform'!F1483</f>
        <v>0</v>
      </c>
      <c r="F1485" s="25">
        <f>'101_transform'!G1483</f>
        <v>0</v>
      </c>
      <c r="G1485" s="25">
        <f>'101_transform'!H1483</f>
        <v>0</v>
      </c>
    </row>
    <row r="1486" spans="1:7" ht="15" x14ac:dyDescent="0.2">
      <c r="A1486" s="12" t="str">
        <f t="shared" si="23"/>
        <v>ПАО КБ "Восточный" (1460) 61904</v>
      </c>
      <c r="B1486" s="25" t="str">
        <f>'101_transform'!C1484</f>
        <v>ПАО КБ "Восточный" (1460)</v>
      </c>
      <c r="C1486" s="25" t="str">
        <f>'101_transform'!D1484</f>
        <v>61904   A  Недвижимость (кроме земли), временно неиспользуемая в основной деятельности, переданная в аренду</v>
      </c>
      <c r="D1486" s="25">
        <f>'101_transform'!E1484</f>
        <v>0</v>
      </c>
      <c r="E1486" s="25">
        <f>'101_transform'!F1484</f>
        <v>0</v>
      </c>
      <c r="F1486" s="25">
        <f>'101_transform'!G1484</f>
        <v>0</v>
      </c>
      <c r="G1486" s="25">
        <f>'101_transform'!H1484</f>
        <v>0</v>
      </c>
    </row>
    <row r="1487" spans="1:7" ht="15" x14ac:dyDescent="0.2">
      <c r="A1487" s="12" t="str">
        <f t="shared" si="23"/>
        <v>ПАО КБ "Восточный" (1460) 61905</v>
      </c>
      <c r="B1487" s="25" t="str">
        <f>'101_transform'!C1485</f>
        <v>ПАО КБ "Восточный" (1460)</v>
      </c>
      <c r="C1487" s="25" t="str">
        <f>'101_transform'!D1485</f>
        <v>61905   A  Земля, временно неиспользуемая в основной деятельности, учитываемая по справедливой стоимости</v>
      </c>
      <c r="D1487" s="25">
        <f>'101_transform'!E1485</f>
        <v>817547</v>
      </c>
      <c r="E1487" s="25">
        <f>'101_transform'!F1485</f>
        <v>0</v>
      </c>
      <c r="F1487" s="25">
        <f>'101_transform'!G1485</f>
        <v>693813</v>
      </c>
      <c r="G1487" s="25">
        <f>'101_transform'!H1485</f>
        <v>0</v>
      </c>
    </row>
    <row r="1488" spans="1:7" ht="15" x14ac:dyDescent="0.2">
      <c r="A1488" s="12" t="str">
        <f t="shared" si="23"/>
        <v>ПАО КБ "Восточный" (1460) 61906</v>
      </c>
      <c r="B1488" s="25" t="str">
        <f>'101_transform'!C1486</f>
        <v>ПАО КБ "Восточный" (1460)</v>
      </c>
      <c r="C1488" s="25" t="str">
        <f>'101_transform'!D1486</f>
        <v>61906   A  Земля, временно неиспользуемая в основной деятельности, учитываемая по справедливой стоимости, переданная в аренду</v>
      </c>
      <c r="D1488" s="25">
        <f>'101_transform'!E1486</f>
        <v>1156148</v>
      </c>
      <c r="E1488" s="25">
        <f>'101_transform'!F1486</f>
        <v>0</v>
      </c>
      <c r="F1488" s="25">
        <f>'101_transform'!G1486</f>
        <v>975881</v>
      </c>
      <c r="G1488" s="25">
        <f>'101_transform'!H1486</f>
        <v>0</v>
      </c>
    </row>
    <row r="1489" spans="1:7" ht="15" x14ac:dyDescent="0.2">
      <c r="A1489" s="12" t="str">
        <f t="shared" si="23"/>
        <v>ПАО КБ "Восточный" (1460) 61907</v>
      </c>
      <c r="B1489" s="25" t="str">
        <f>'101_transform'!C1487</f>
        <v>ПАО КБ "Восточный" (1460)</v>
      </c>
      <c r="C1489" s="25" t="str">
        <f>'101_transform'!D1487</f>
        <v>61907   A  Недвижимость (кроме земли), временно неиспользуемая в основной деятельности, учитываемая по справедливой стоимости</v>
      </c>
      <c r="D1489" s="25">
        <f>'101_transform'!E1487</f>
        <v>4220837</v>
      </c>
      <c r="E1489" s="25">
        <f>'101_transform'!F1487</f>
        <v>0</v>
      </c>
      <c r="F1489" s="25">
        <f>'101_transform'!G1487</f>
        <v>3264122</v>
      </c>
      <c r="G1489" s="25">
        <f>'101_transform'!H1487</f>
        <v>0</v>
      </c>
    </row>
    <row r="1490" spans="1:7" ht="15" x14ac:dyDescent="0.2">
      <c r="A1490" s="12" t="str">
        <f t="shared" si="23"/>
        <v>ПАО КБ "Восточный" (1460) 61908</v>
      </c>
      <c r="B1490" s="25" t="str">
        <f>'101_transform'!C1488</f>
        <v>ПАО КБ "Восточный" (1460)</v>
      </c>
      <c r="C1490" s="25" t="str">
        <f>'101_transform'!D1488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490" s="25">
        <f>'101_transform'!E1488</f>
        <v>1467301</v>
      </c>
      <c r="E1490" s="25">
        <f>'101_transform'!F1488</f>
        <v>0</v>
      </c>
      <c r="F1490" s="25">
        <f>'101_transform'!G1488</f>
        <v>1284662</v>
      </c>
      <c r="G1490" s="25">
        <f>'101_transform'!H1488</f>
        <v>0</v>
      </c>
    </row>
    <row r="1491" spans="1:7" ht="15" x14ac:dyDescent="0.2">
      <c r="A1491" s="12" t="str">
        <f t="shared" si="23"/>
        <v>ПАО КБ "Восточный" (1460) 61909</v>
      </c>
      <c r="B1491" s="25" t="str">
        <f>'101_transform'!C1489</f>
        <v>ПАО КБ "Восточный" (1460)</v>
      </c>
      <c r="C1491" s="25" t="str">
        <f>'101_transform'!D1489</f>
        <v>61909   П  Амортизация недвижимости (кроме земли), временно неиспользуемой в основной деятельности</v>
      </c>
      <c r="D1491" s="25">
        <f>'101_transform'!E1489</f>
        <v>0</v>
      </c>
      <c r="E1491" s="25">
        <f>'101_transform'!F1489</f>
        <v>0</v>
      </c>
      <c r="F1491" s="25">
        <f>'101_transform'!G1489</f>
        <v>0</v>
      </c>
      <c r="G1491" s="25">
        <f>'101_transform'!H1489</f>
        <v>0</v>
      </c>
    </row>
    <row r="1492" spans="1:7" ht="15" x14ac:dyDescent="0.2">
      <c r="A1492" s="12" t="str">
        <f t="shared" si="23"/>
        <v>ПАО КБ "Восточный" (1460) 61910</v>
      </c>
      <c r="B1492" s="25" t="str">
        <f>'101_transform'!C1490</f>
        <v>ПАО КБ "Восточный" (1460)</v>
      </c>
      <c r="C1492" s="25" t="str">
        <f>'101_transform'!D1490</f>
        <v>61910   П  Амортизация недвижимости (кроме земли), временно неиспользуемой в основной деятельности, переданной в аренду</v>
      </c>
      <c r="D1492" s="25">
        <f>'101_transform'!E1490</f>
        <v>0</v>
      </c>
      <c r="E1492" s="25">
        <f>'101_transform'!F1490</f>
        <v>0</v>
      </c>
      <c r="F1492" s="25">
        <f>'101_transform'!G1490</f>
        <v>0</v>
      </c>
      <c r="G1492" s="25">
        <f>'101_transform'!H1490</f>
        <v>0</v>
      </c>
    </row>
    <row r="1493" spans="1:7" ht="15" x14ac:dyDescent="0.2">
      <c r="A1493" s="12" t="str">
        <f t="shared" si="23"/>
        <v>ПАО КБ "Восточный" (1460) 61911</v>
      </c>
      <c r="B1493" s="25" t="str">
        <f>'101_transform'!C1491</f>
        <v>ПАО КБ "Восточный" (1460)</v>
      </c>
      <c r="C1493" s="25" t="str">
        <f>'101_transform'!D1491</f>
        <v>61911   A  Вложения в сооружение (строительство) объектов недвижимости, временно неиспользуемой в основной деятельности</v>
      </c>
      <c r="D1493" s="25">
        <f>'101_transform'!E1491</f>
        <v>70349</v>
      </c>
      <c r="E1493" s="25">
        <f>'101_transform'!F1491</f>
        <v>0</v>
      </c>
      <c r="F1493" s="25">
        <f>'101_transform'!G1491</f>
        <v>3833</v>
      </c>
      <c r="G1493" s="25">
        <f>'101_transform'!H1491</f>
        <v>0</v>
      </c>
    </row>
    <row r="1494" spans="1:7" ht="15" x14ac:dyDescent="0.2">
      <c r="A1494" s="12" t="str">
        <f t="shared" si="23"/>
        <v>ПАО КБ "Восточный" (1460) 61912</v>
      </c>
      <c r="B1494" s="25" t="str">
        <f>'101_transform'!C1492</f>
        <v>ПАО КБ "Восточный" (1460)</v>
      </c>
      <c r="C1494" s="25" t="str">
        <f>'101_transform'!D1492</f>
        <v>61912   П  Резервы на возможные потери</v>
      </c>
      <c r="D1494" s="25">
        <f>'101_transform'!E1492</f>
        <v>0</v>
      </c>
      <c r="E1494" s="25">
        <f>'101_transform'!F1492</f>
        <v>18138</v>
      </c>
      <c r="F1494" s="25">
        <f>'101_transform'!G1492</f>
        <v>0</v>
      </c>
      <c r="G1494" s="25">
        <f>'101_transform'!H1492</f>
        <v>0</v>
      </c>
    </row>
    <row r="1495" spans="1:7" ht="15" x14ac:dyDescent="0.2">
      <c r="A1495" s="12" t="str">
        <f t="shared" si="23"/>
        <v>ПАО КБ "Восточный" (1460) 62001</v>
      </c>
      <c r="B1495" s="25" t="str">
        <f>'101_transform'!C1493</f>
        <v>ПАО КБ "Восточный" (1460)</v>
      </c>
      <c r="C1495" s="25" t="str">
        <f>'101_transform'!D1493</f>
        <v>62001   A  Долгосрочные активы, предназначенные для продажи</v>
      </c>
      <c r="D1495" s="25">
        <f>'101_transform'!E1493</f>
        <v>2325521</v>
      </c>
      <c r="E1495" s="25">
        <f>'101_transform'!F1493</f>
        <v>0</v>
      </c>
      <c r="F1495" s="25">
        <f>'101_transform'!G1493</f>
        <v>2242208</v>
      </c>
      <c r="G1495" s="25">
        <f>'101_transform'!H1493</f>
        <v>0</v>
      </c>
    </row>
    <row r="1496" spans="1:7" ht="15" x14ac:dyDescent="0.2">
      <c r="A1496" s="12" t="str">
        <f t="shared" si="23"/>
        <v>ПАО КБ "Восточный" (1460) 62002</v>
      </c>
      <c r="B1496" s="25" t="str">
        <f>'101_transform'!C1494</f>
        <v>ПАО КБ "Восточный" (1460)</v>
      </c>
      <c r="C1496" s="25" t="str">
        <f>'101_transform'!D1494</f>
        <v>62002   П  Резервы на возможные потери</v>
      </c>
      <c r="D1496" s="25">
        <f>'101_transform'!E1494</f>
        <v>0</v>
      </c>
      <c r="E1496" s="25">
        <f>'101_transform'!F1494</f>
        <v>101811</v>
      </c>
      <c r="F1496" s="25">
        <f>'101_transform'!G1494</f>
        <v>0</v>
      </c>
      <c r="G1496" s="25">
        <f>'101_transform'!H1494</f>
        <v>90463</v>
      </c>
    </row>
    <row r="1497" spans="1:7" ht="15" x14ac:dyDescent="0.2">
      <c r="A1497" s="12" t="str">
        <f t="shared" si="23"/>
        <v>ПАО КБ "Восточный" (1460) 62101</v>
      </c>
      <c r="B1497" s="25" t="str">
        <f>'101_transform'!C1495</f>
        <v>ПАО КБ "Восточный" (1460)</v>
      </c>
      <c r="C1497" s="25" t="str">
        <f>'101_transform'!D1495</f>
        <v>62101   A  Средства труда, полученные по договорам отступного, залога, назначение которых не определено</v>
      </c>
      <c r="D1497" s="25">
        <f>'101_transform'!E1495</f>
        <v>375</v>
      </c>
      <c r="E1497" s="25">
        <f>'101_transform'!F1495</f>
        <v>0</v>
      </c>
      <c r="F1497" s="25">
        <f>'101_transform'!G1495</f>
        <v>375</v>
      </c>
      <c r="G1497" s="25">
        <f>'101_transform'!H1495</f>
        <v>0</v>
      </c>
    </row>
    <row r="1498" spans="1:7" ht="15" x14ac:dyDescent="0.2">
      <c r="A1498" s="12" t="str">
        <f t="shared" si="23"/>
        <v>ПАО КБ "Восточный" (1460) 62102</v>
      </c>
      <c r="B1498" s="25" t="str">
        <f>'101_transform'!C1496</f>
        <v>ПАО КБ "Восточный" (1460)</v>
      </c>
      <c r="C1498" s="25" t="str">
        <f>'101_transform'!D1496</f>
        <v>62102   A  Предметы труда, полученные по договорам отступного, залога, назначение которых не определено</v>
      </c>
      <c r="D1498" s="25">
        <f>'101_transform'!E1496</f>
        <v>0</v>
      </c>
      <c r="E1498" s="25">
        <f>'101_transform'!F1496</f>
        <v>0</v>
      </c>
      <c r="F1498" s="25">
        <f>'101_transform'!G1496</f>
        <v>0</v>
      </c>
      <c r="G1498" s="25">
        <f>'101_transform'!H1496</f>
        <v>0</v>
      </c>
    </row>
    <row r="1499" spans="1:7" ht="15" x14ac:dyDescent="0.2">
      <c r="A1499" s="12" t="str">
        <f t="shared" si="23"/>
        <v>ПАО КБ "Восточный" (1460) 62103</v>
      </c>
      <c r="B1499" s="25" t="str">
        <f>'101_transform'!C1497</f>
        <v>ПАО КБ "Восточный" (1460)</v>
      </c>
      <c r="C1499" s="25" t="str">
        <f>'101_transform'!D1497</f>
        <v>62103   П  Резервы на возможные потери</v>
      </c>
      <c r="D1499" s="25">
        <f>'101_transform'!E1497</f>
        <v>0</v>
      </c>
      <c r="E1499" s="25">
        <f>'101_transform'!F1497</f>
        <v>282</v>
      </c>
      <c r="F1499" s="25">
        <f>'101_transform'!G1497</f>
        <v>0</v>
      </c>
      <c r="G1499" s="25">
        <f>'101_transform'!H1497</f>
        <v>282</v>
      </c>
    </row>
    <row r="1500" spans="1:7" ht="15" x14ac:dyDescent="0.2">
      <c r="A1500" s="12" t="str">
        <f t="shared" si="23"/>
        <v>Банк "ВБРР" (АО) (3287) 60401</v>
      </c>
      <c r="B1500" s="25" t="str">
        <f>'101_transform'!C1498</f>
        <v>Банк "ВБРР" (АО) (3287)</v>
      </c>
      <c r="C1500" s="25" t="str">
        <f>'101_transform'!D1498</f>
        <v>60401   A  Основные средства (кроме земли) (c 13.02.2018)_x000D_Категория 1- Здания и сооружения (до 31.12.2002)</v>
      </c>
      <c r="D1500" s="25">
        <f>'101_transform'!E1498</f>
        <v>3313461</v>
      </c>
      <c r="E1500" s="25">
        <f>'101_transform'!F1498</f>
        <v>0</v>
      </c>
      <c r="F1500" s="25">
        <f>'101_transform'!G1498</f>
        <v>3300784</v>
      </c>
      <c r="G1500" s="25">
        <f>'101_transform'!H1498</f>
        <v>0</v>
      </c>
    </row>
    <row r="1501" spans="1:7" ht="15" x14ac:dyDescent="0.2">
      <c r="A1501" s="12" t="str">
        <f t="shared" si="23"/>
        <v>Банк "ВБРР" (АО) (3287) 60404</v>
      </c>
      <c r="B1501" s="25" t="str">
        <f>'101_transform'!C1499</f>
        <v>Банк "ВБРР" (АО) (3287)</v>
      </c>
      <c r="C1501" s="25" t="str">
        <f>'101_transform'!D1499</f>
        <v>60404   A  Земля (c 13.02.2018)</v>
      </c>
      <c r="D1501" s="25">
        <f>'101_transform'!E1499</f>
        <v>67189</v>
      </c>
      <c r="E1501" s="25">
        <f>'101_transform'!F1499</f>
        <v>0</v>
      </c>
      <c r="F1501" s="25">
        <f>'101_transform'!G1499</f>
        <v>67189</v>
      </c>
      <c r="G1501" s="25">
        <f>'101_transform'!H1499</f>
        <v>0</v>
      </c>
    </row>
    <row r="1502" spans="1:7" ht="15" x14ac:dyDescent="0.2">
      <c r="A1502" s="12" t="str">
        <f t="shared" si="23"/>
        <v>Банк "ВБРР" (АО) (3287) 60405</v>
      </c>
      <c r="B1502" s="25" t="str">
        <f>'101_transform'!C1500</f>
        <v>Банк "ВБРР" (АО) (3287)</v>
      </c>
      <c r="C1502" s="25" t="str">
        <f>'101_transform'!D1500</f>
        <v>60405   П
A (до 31.01.2003)  Резервы на возможные потери (c 13.02.2018)
Долгосрочно арендуемые основные средства (до 31.01.2003)</v>
      </c>
      <c r="D1502" s="25">
        <f>'101_transform'!E1500</f>
        <v>0</v>
      </c>
      <c r="E1502" s="25">
        <f>'101_transform'!F1500</f>
        <v>0</v>
      </c>
      <c r="F1502" s="25">
        <f>'101_transform'!G1500</f>
        <v>0</v>
      </c>
      <c r="G1502" s="25">
        <f>'101_transform'!H1500</f>
        <v>0</v>
      </c>
    </row>
    <row r="1503" spans="1:7" ht="15" x14ac:dyDescent="0.2">
      <c r="A1503" s="12" t="str">
        <f t="shared" si="23"/>
        <v>Банк "ВБРР" (АО) (3287) 60414</v>
      </c>
      <c r="B1503" s="25" t="str">
        <f>'101_transform'!C1501</f>
        <v>Банк "ВБРР" (АО) (3287)</v>
      </c>
      <c r="C1503" s="25" t="str">
        <f>'101_transform'!D1501</f>
        <v>60414   П  Амортизация основных средств (кроме земли) (c 13.02.2018)</v>
      </c>
      <c r="D1503" s="25">
        <f>'101_transform'!E1501</f>
        <v>0</v>
      </c>
      <c r="E1503" s="25">
        <f>'101_transform'!F1501</f>
        <v>1788055</v>
      </c>
      <c r="F1503" s="25">
        <f>'101_transform'!G1501</f>
        <v>0</v>
      </c>
      <c r="G1503" s="25">
        <f>'101_transform'!H1501</f>
        <v>1850252</v>
      </c>
    </row>
    <row r="1504" spans="1:7" ht="15" x14ac:dyDescent="0.2">
      <c r="A1504" s="12" t="str">
        <f t="shared" si="23"/>
        <v>Банк "ВБРР" (АО) (3287) 60415</v>
      </c>
      <c r="B1504" s="25" t="str">
        <f>'101_transform'!C1502</f>
        <v>Банк "ВБРР" (АО) (3287)</v>
      </c>
      <c r="C1504" s="25" t="str">
        <f>'101_transform'!D1502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504" s="25">
        <f>'101_transform'!E1502</f>
        <v>28173</v>
      </c>
      <c r="E1504" s="25">
        <f>'101_transform'!F1502</f>
        <v>0</v>
      </c>
      <c r="F1504" s="25">
        <f>'101_transform'!G1502</f>
        <v>31302</v>
      </c>
      <c r="G1504" s="25">
        <f>'101_transform'!H1502</f>
        <v>0</v>
      </c>
    </row>
    <row r="1505" spans="1:7" ht="15" x14ac:dyDescent="0.2">
      <c r="A1505" s="12" t="str">
        <f t="shared" si="23"/>
        <v>Банк "ВБРР" (АО) (3287) 61901</v>
      </c>
      <c r="B1505" s="25" t="str">
        <f>'101_transform'!C1503</f>
        <v>Банк "ВБРР" (АО) (3287)</v>
      </c>
      <c r="C1505" s="25" t="str">
        <f>'101_transform'!D1503</f>
        <v>61901   A  Земля, временно неиспользуемая в основной деятельности</v>
      </c>
      <c r="D1505" s="25">
        <f>'101_transform'!E1503</f>
        <v>0</v>
      </c>
      <c r="E1505" s="25">
        <f>'101_transform'!F1503</f>
        <v>0</v>
      </c>
      <c r="F1505" s="25">
        <f>'101_transform'!G1503</f>
        <v>0</v>
      </c>
      <c r="G1505" s="25">
        <f>'101_transform'!H1503</f>
        <v>0</v>
      </c>
    </row>
    <row r="1506" spans="1:7" ht="15" x14ac:dyDescent="0.2">
      <c r="A1506" s="12" t="str">
        <f t="shared" si="23"/>
        <v>Банк "ВБРР" (АО) (3287) 61902</v>
      </c>
      <c r="B1506" s="25" t="str">
        <f>'101_transform'!C1504</f>
        <v>Банк "ВБРР" (АО) (3287)</v>
      </c>
      <c r="C1506" s="25" t="str">
        <f>'101_transform'!D1504</f>
        <v>61902   A  Земля, временно неиспользуемая в основной деятельности, переданная в аренду</v>
      </c>
      <c r="D1506" s="25">
        <f>'101_transform'!E1504</f>
        <v>0</v>
      </c>
      <c r="E1506" s="25">
        <f>'101_transform'!F1504</f>
        <v>0</v>
      </c>
      <c r="F1506" s="25">
        <f>'101_transform'!G1504</f>
        <v>0</v>
      </c>
      <c r="G1506" s="25">
        <f>'101_transform'!H1504</f>
        <v>0</v>
      </c>
    </row>
    <row r="1507" spans="1:7" ht="15" x14ac:dyDescent="0.2">
      <c r="A1507" s="12" t="str">
        <f t="shared" si="23"/>
        <v>Банк "ВБРР" (АО) (3287) 61903</v>
      </c>
      <c r="B1507" s="25" t="str">
        <f>'101_transform'!C1505</f>
        <v>Банк "ВБРР" (АО) (3287)</v>
      </c>
      <c r="C1507" s="25" t="str">
        <f>'101_transform'!D1505</f>
        <v>61903   A  Недвижимость (кроме земли), временно неиспользуемая в основной деятельности</v>
      </c>
      <c r="D1507" s="25">
        <f>'101_transform'!E1505</f>
        <v>0</v>
      </c>
      <c r="E1507" s="25">
        <f>'101_transform'!F1505</f>
        <v>0</v>
      </c>
      <c r="F1507" s="25">
        <f>'101_transform'!G1505</f>
        <v>0</v>
      </c>
      <c r="G1507" s="25">
        <f>'101_transform'!H1505</f>
        <v>0</v>
      </c>
    </row>
    <row r="1508" spans="1:7" ht="15" x14ac:dyDescent="0.2">
      <c r="A1508" s="12" t="str">
        <f t="shared" si="23"/>
        <v>Банк "ВБРР" (АО) (3287) 61904</v>
      </c>
      <c r="B1508" s="25" t="str">
        <f>'101_transform'!C1506</f>
        <v>Банк "ВБРР" (АО) (3287)</v>
      </c>
      <c r="C1508" s="25" t="str">
        <f>'101_transform'!D1506</f>
        <v>61904   A  Недвижимость (кроме земли), временно неиспользуемая в основной деятельности, переданная в аренду</v>
      </c>
      <c r="D1508" s="25">
        <f>'101_transform'!E1506</f>
        <v>0</v>
      </c>
      <c r="E1508" s="25">
        <f>'101_transform'!F1506</f>
        <v>0</v>
      </c>
      <c r="F1508" s="25">
        <f>'101_transform'!G1506</f>
        <v>0</v>
      </c>
      <c r="G1508" s="25">
        <f>'101_transform'!H1506</f>
        <v>0</v>
      </c>
    </row>
    <row r="1509" spans="1:7" ht="15" x14ac:dyDescent="0.2">
      <c r="A1509" s="12" t="str">
        <f t="shared" si="23"/>
        <v>Банк "ВБРР" (АО) (3287) 61905</v>
      </c>
      <c r="B1509" s="25" t="str">
        <f>'101_transform'!C1507</f>
        <v>Банк "ВБРР" (АО) (3287)</v>
      </c>
      <c r="C1509" s="25" t="str">
        <f>'101_transform'!D1507</f>
        <v>61905   A  Земля, временно неиспользуемая в основной деятельности, учитываемая по справедливой стоимости</v>
      </c>
      <c r="D1509" s="25">
        <f>'101_transform'!E1507</f>
        <v>3041</v>
      </c>
      <c r="E1509" s="25">
        <f>'101_transform'!F1507</f>
        <v>0</v>
      </c>
      <c r="F1509" s="25">
        <f>'101_transform'!G1507</f>
        <v>3041</v>
      </c>
      <c r="G1509" s="25">
        <f>'101_transform'!H1507</f>
        <v>0</v>
      </c>
    </row>
    <row r="1510" spans="1:7" ht="15" x14ac:dyDescent="0.2">
      <c r="A1510" s="12" t="str">
        <f t="shared" si="23"/>
        <v>Банк "ВБРР" (АО) (3287) 61906</v>
      </c>
      <c r="B1510" s="25" t="str">
        <f>'101_transform'!C1508</f>
        <v>Банк "ВБРР" (АО) (3287)</v>
      </c>
      <c r="C1510" s="25" t="str">
        <f>'101_transform'!D1508</f>
        <v>61906   A  Земля, временно неиспользуемая в основной деятельности, учитываемая по справедливой стоимости, переданная в аренду</v>
      </c>
      <c r="D1510" s="25">
        <f>'101_transform'!E1508</f>
        <v>0</v>
      </c>
      <c r="E1510" s="25">
        <f>'101_transform'!F1508</f>
        <v>0</v>
      </c>
      <c r="F1510" s="25">
        <f>'101_transform'!G1508</f>
        <v>0</v>
      </c>
      <c r="G1510" s="25">
        <f>'101_transform'!H1508</f>
        <v>0</v>
      </c>
    </row>
    <row r="1511" spans="1:7" ht="15" x14ac:dyDescent="0.2">
      <c r="A1511" s="12" t="str">
        <f t="shared" si="23"/>
        <v>Банк "ВБРР" (АО) (3287) 61907</v>
      </c>
      <c r="B1511" s="25" t="str">
        <f>'101_transform'!C1509</f>
        <v>Банк "ВБРР" (АО) (3287)</v>
      </c>
      <c r="C1511" s="25" t="str">
        <f>'101_transform'!D1509</f>
        <v>61907   A  Недвижимость (кроме земли), временно неиспользуемая в основной деятельности, учитываемая по справедливой стоимости</v>
      </c>
      <c r="D1511" s="25">
        <f>'101_transform'!E1509</f>
        <v>11691</v>
      </c>
      <c r="E1511" s="25">
        <f>'101_transform'!F1509</f>
        <v>0</v>
      </c>
      <c r="F1511" s="25">
        <f>'101_transform'!G1509</f>
        <v>11691</v>
      </c>
      <c r="G1511" s="25">
        <f>'101_transform'!H1509</f>
        <v>0</v>
      </c>
    </row>
    <row r="1512" spans="1:7" ht="15" x14ac:dyDescent="0.2">
      <c r="A1512" s="12" t="str">
        <f t="shared" si="23"/>
        <v>Банк "ВБРР" (АО) (3287) 61908</v>
      </c>
      <c r="B1512" s="25" t="str">
        <f>'101_transform'!C1510</f>
        <v>Банк "ВБРР" (АО) (3287)</v>
      </c>
      <c r="C1512" s="25" t="str">
        <f>'101_transform'!D1510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512" s="25">
        <f>'101_transform'!E1510</f>
        <v>0</v>
      </c>
      <c r="E1512" s="25">
        <f>'101_transform'!F1510</f>
        <v>0</v>
      </c>
      <c r="F1512" s="25">
        <f>'101_transform'!G1510</f>
        <v>0</v>
      </c>
      <c r="G1512" s="25">
        <f>'101_transform'!H1510</f>
        <v>0</v>
      </c>
    </row>
    <row r="1513" spans="1:7" ht="15" x14ac:dyDescent="0.2">
      <c r="A1513" s="12" t="str">
        <f t="shared" si="23"/>
        <v>Банк "ВБРР" (АО) (3287) 61909</v>
      </c>
      <c r="B1513" s="25" t="str">
        <f>'101_transform'!C1511</f>
        <v>Банк "ВБРР" (АО) (3287)</v>
      </c>
      <c r="C1513" s="25" t="str">
        <f>'101_transform'!D1511</f>
        <v>61909   П  Амортизация недвижимости (кроме земли), временно неиспользуемой в основной деятельности</v>
      </c>
      <c r="D1513" s="25">
        <f>'101_transform'!E1511</f>
        <v>0</v>
      </c>
      <c r="E1513" s="25">
        <f>'101_transform'!F1511</f>
        <v>0</v>
      </c>
      <c r="F1513" s="25">
        <f>'101_transform'!G1511</f>
        <v>0</v>
      </c>
      <c r="G1513" s="25">
        <f>'101_transform'!H1511</f>
        <v>0</v>
      </c>
    </row>
    <row r="1514" spans="1:7" ht="15" x14ac:dyDescent="0.2">
      <c r="A1514" s="12" t="str">
        <f t="shared" si="23"/>
        <v>Банк "ВБРР" (АО) (3287) 61910</v>
      </c>
      <c r="B1514" s="25" t="str">
        <f>'101_transform'!C1512</f>
        <v>Банк "ВБРР" (АО) (3287)</v>
      </c>
      <c r="C1514" s="25" t="str">
        <f>'101_transform'!D1512</f>
        <v>61910   П  Амортизация недвижимости (кроме земли), временно неиспользуемой в основной деятельности, переданной в аренду</v>
      </c>
      <c r="D1514" s="25">
        <f>'101_transform'!E1512</f>
        <v>0</v>
      </c>
      <c r="E1514" s="25">
        <f>'101_transform'!F1512</f>
        <v>0</v>
      </c>
      <c r="F1514" s="25">
        <f>'101_transform'!G1512</f>
        <v>0</v>
      </c>
      <c r="G1514" s="25">
        <f>'101_transform'!H1512</f>
        <v>0</v>
      </c>
    </row>
    <row r="1515" spans="1:7" ht="15" x14ac:dyDescent="0.2">
      <c r="A1515" s="12" t="str">
        <f t="shared" si="23"/>
        <v>Банк "ВБРР" (АО) (3287) 61911</v>
      </c>
      <c r="B1515" s="25" t="str">
        <f>'101_transform'!C1513</f>
        <v>Банк "ВБРР" (АО) (3287)</v>
      </c>
      <c r="C1515" s="25" t="str">
        <f>'101_transform'!D1513</f>
        <v>61911   A  Вложения в сооружение (строительство) объектов недвижимости, временно неиспользуемой в основной деятельности</v>
      </c>
      <c r="D1515" s="25">
        <f>'101_transform'!E1513</f>
        <v>0</v>
      </c>
      <c r="E1515" s="25">
        <f>'101_transform'!F1513</f>
        <v>0</v>
      </c>
      <c r="F1515" s="25">
        <f>'101_transform'!G1513</f>
        <v>0</v>
      </c>
      <c r="G1515" s="25">
        <f>'101_transform'!H1513</f>
        <v>0</v>
      </c>
    </row>
    <row r="1516" spans="1:7" ht="15" x14ac:dyDescent="0.2">
      <c r="A1516" s="12" t="str">
        <f t="shared" si="23"/>
        <v>Банк "ВБРР" (АО) (3287) 61912</v>
      </c>
      <c r="B1516" s="25" t="str">
        <f>'101_transform'!C1514</f>
        <v>Банк "ВБРР" (АО) (3287)</v>
      </c>
      <c r="C1516" s="25" t="str">
        <f>'101_transform'!D1514</f>
        <v>61912   П  Резервы на возможные потери</v>
      </c>
      <c r="D1516" s="25">
        <f>'101_transform'!E1514</f>
        <v>0</v>
      </c>
      <c r="E1516" s="25">
        <f>'101_transform'!F1514</f>
        <v>0</v>
      </c>
      <c r="F1516" s="25">
        <f>'101_transform'!G1514</f>
        <v>0</v>
      </c>
      <c r="G1516" s="25">
        <f>'101_transform'!H1514</f>
        <v>0</v>
      </c>
    </row>
    <row r="1517" spans="1:7" ht="15" x14ac:dyDescent="0.2">
      <c r="A1517" s="12" t="str">
        <f t="shared" si="23"/>
        <v>Банк "ВБРР" (АО) (3287) 62001</v>
      </c>
      <c r="B1517" s="25" t="str">
        <f>'101_transform'!C1515</f>
        <v>Банк "ВБРР" (АО) (3287)</v>
      </c>
      <c r="C1517" s="25" t="str">
        <f>'101_transform'!D1515</f>
        <v>62001   A  Долгосрочные активы, предназначенные для продажи</v>
      </c>
      <c r="D1517" s="25">
        <f>'101_transform'!E1515</f>
        <v>0</v>
      </c>
      <c r="E1517" s="25">
        <f>'101_transform'!F1515</f>
        <v>0</v>
      </c>
      <c r="F1517" s="25">
        <f>'101_transform'!G1515</f>
        <v>0</v>
      </c>
      <c r="G1517" s="25">
        <f>'101_transform'!H1515</f>
        <v>0</v>
      </c>
    </row>
    <row r="1518" spans="1:7" ht="15" x14ac:dyDescent="0.2">
      <c r="A1518" s="12" t="str">
        <f t="shared" si="23"/>
        <v>Банк "ВБРР" (АО) (3287) 62002</v>
      </c>
      <c r="B1518" s="25" t="str">
        <f>'101_transform'!C1516</f>
        <v>Банк "ВБРР" (АО) (3287)</v>
      </c>
      <c r="C1518" s="25" t="str">
        <f>'101_transform'!D1516</f>
        <v>62002   П  Резервы на возможные потери</v>
      </c>
      <c r="D1518" s="25">
        <f>'101_transform'!E1516</f>
        <v>0</v>
      </c>
      <c r="E1518" s="25">
        <f>'101_transform'!F1516</f>
        <v>0</v>
      </c>
      <c r="F1518" s="25">
        <f>'101_transform'!G1516</f>
        <v>0</v>
      </c>
      <c r="G1518" s="25">
        <f>'101_transform'!H1516</f>
        <v>0</v>
      </c>
    </row>
    <row r="1519" spans="1:7" ht="15" x14ac:dyDescent="0.2">
      <c r="A1519" s="12" t="str">
        <f t="shared" si="23"/>
        <v>Банк "ВБРР" (АО) (3287) 62101</v>
      </c>
      <c r="B1519" s="25" t="str">
        <f>'101_transform'!C1517</f>
        <v>Банк "ВБРР" (АО) (3287)</v>
      </c>
      <c r="C1519" s="25" t="str">
        <f>'101_transform'!D1517</f>
        <v>62101   A  Средства труда, полученные по договорам отступного, залога, назначение которых не определено</v>
      </c>
      <c r="D1519" s="25">
        <f>'101_transform'!E1517</f>
        <v>1575</v>
      </c>
      <c r="E1519" s="25">
        <f>'101_transform'!F1517</f>
        <v>0</v>
      </c>
      <c r="F1519" s="25">
        <f>'101_transform'!G1517</f>
        <v>1575</v>
      </c>
      <c r="G1519" s="25">
        <f>'101_transform'!H1517</f>
        <v>0</v>
      </c>
    </row>
    <row r="1520" spans="1:7" ht="15" x14ac:dyDescent="0.2">
      <c r="A1520" s="12" t="str">
        <f t="shared" si="23"/>
        <v>Банк "ВБРР" (АО) (3287) 62102</v>
      </c>
      <c r="B1520" s="25" t="str">
        <f>'101_transform'!C1518</f>
        <v>Банк "ВБРР" (АО) (3287)</v>
      </c>
      <c r="C1520" s="25" t="str">
        <f>'101_transform'!D1518</f>
        <v>62102   A  Предметы труда, полученные по договорам отступного, залога, назначение которых не определено</v>
      </c>
      <c r="D1520" s="25">
        <f>'101_transform'!E1518</f>
        <v>522</v>
      </c>
      <c r="E1520" s="25">
        <f>'101_transform'!F1518</f>
        <v>0</v>
      </c>
      <c r="F1520" s="25">
        <f>'101_transform'!G1518</f>
        <v>522</v>
      </c>
      <c r="G1520" s="25">
        <f>'101_transform'!H1518</f>
        <v>0</v>
      </c>
    </row>
    <row r="1521" spans="1:7" ht="15" x14ac:dyDescent="0.2">
      <c r="A1521" s="12" t="str">
        <f t="shared" si="23"/>
        <v>Банк "ВБРР" (АО) (3287) 62103</v>
      </c>
      <c r="B1521" s="25" t="str">
        <f>'101_transform'!C1519</f>
        <v>Банк "ВБРР" (АО) (3287)</v>
      </c>
      <c r="C1521" s="25" t="str">
        <f>'101_transform'!D1519</f>
        <v>62103   П  Резервы на возможные потери</v>
      </c>
      <c r="D1521" s="25">
        <f>'101_transform'!E1519</f>
        <v>0</v>
      </c>
      <c r="E1521" s="25">
        <f>'101_transform'!F1519</f>
        <v>1573</v>
      </c>
      <c r="F1521" s="25">
        <f>'101_transform'!G1519</f>
        <v>0</v>
      </c>
      <c r="G1521" s="25">
        <f>'101_transform'!H1519</f>
        <v>1573</v>
      </c>
    </row>
    <row r="1522" spans="1:7" ht="15" x14ac:dyDescent="0.2">
      <c r="A1522" s="12" t="str">
        <f t="shared" si="23"/>
        <v>Банк ВТБ (ПАО) (1000) 60401</v>
      </c>
      <c r="B1522" s="25" t="str">
        <f>'101_transform'!C1520</f>
        <v>Банк ВТБ (ПАО) (1000)</v>
      </c>
      <c r="C1522" s="25" t="str">
        <f>'101_transform'!D1520</f>
        <v>60401   A  Основные средства (кроме земли) (c 13.02.2018)_x000D_Категория 1- Здания и сооружения (до 31.12.2002)</v>
      </c>
      <c r="D1522" s="25">
        <f>'101_transform'!E1520</f>
        <v>194530067</v>
      </c>
      <c r="E1522" s="25">
        <f>'101_transform'!F1520</f>
        <v>0</v>
      </c>
      <c r="F1522" s="25">
        <f>'101_transform'!G1520</f>
        <v>199486068</v>
      </c>
      <c r="G1522" s="25">
        <f>'101_transform'!H1520</f>
        <v>0</v>
      </c>
    </row>
    <row r="1523" spans="1:7" ht="15" x14ac:dyDescent="0.2">
      <c r="A1523" s="12" t="str">
        <f t="shared" si="23"/>
        <v>Банк ВТБ (ПАО) (1000) 60404</v>
      </c>
      <c r="B1523" s="25" t="str">
        <f>'101_transform'!C1521</f>
        <v>Банк ВТБ (ПАО) (1000)</v>
      </c>
      <c r="C1523" s="25" t="str">
        <f>'101_transform'!D1521</f>
        <v>60404   A  Земля (c 13.02.2018)</v>
      </c>
      <c r="D1523" s="25">
        <f>'101_transform'!E1521</f>
        <v>1512063</v>
      </c>
      <c r="E1523" s="25">
        <f>'101_transform'!F1521</f>
        <v>0</v>
      </c>
      <c r="F1523" s="25">
        <f>'101_transform'!G1521</f>
        <v>1512063</v>
      </c>
      <c r="G1523" s="25">
        <f>'101_transform'!H1521</f>
        <v>0</v>
      </c>
    </row>
    <row r="1524" spans="1:7" ht="15" x14ac:dyDescent="0.2">
      <c r="A1524" s="12" t="str">
        <f t="shared" si="23"/>
        <v>Банк ВТБ (ПАО) (1000) 60405</v>
      </c>
      <c r="B1524" s="25" t="str">
        <f>'101_transform'!C1522</f>
        <v>Банк ВТБ (ПАО) (1000)</v>
      </c>
      <c r="C1524" s="25" t="str">
        <f>'101_transform'!D1522</f>
        <v>60405   П
A (до 31.01.2003)  Резервы на возможные потери (c 13.02.2018)
Долгосрочно арендуемые основные средства (до 31.01.2003)</v>
      </c>
      <c r="D1524" s="25">
        <f>'101_transform'!E1522</f>
        <v>0</v>
      </c>
      <c r="E1524" s="25">
        <f>'101_transform'!F1522</f>
        <v>11974</v>
      </c>
      <c r="F1524" s="25">
        <f>'101_transform'!G1522</f>
        <v>0</v>
      </c>
      <c r="G1524" s="25">
        <f>'101_transform'!H1522</f>
        <v>11974</v>
      </c>
    </row>
    <row r="1525" spans="1:7" ht="15" x14ac:dyDescent="0.2">
      <c r="A1525" s="12" t="str">
        <f t="shared" si="23"/>
        <v>Банк ВТБ (ПАО) (1000) 60414</v>
      </c>
      <c r="B1525" s="25" t="str">
        <f>'101_transform'!C1523</f>
        <v>Банк ВТБ (ПАО) (1000)</v>
      </c>
      <c r="C1525" s="25" t="str">
        <f>'101_transform'!D1523</f>
        <v>60414   П  Амортизация основных средств (кроме земли) (c 13.02.2018)</v>
      </c>
      <c r="D1525" s="25">
        <f>'101_transform'!E1523</f>
        <v>0</v>
      </c>
      <c r="E1525" s="25">
        <f>'101_transform'!F1523</f>
        <v>53443219</v>
      </c>
      <c r="F1525" s="25">
        <f>'101_transform'!G1523</f>
        <v>0</v>
      </c>
      <c r="G1525" s="25">
        <f>'101_transform'!H1523</f>
        <v>57067613</v>
      </c>
    </row>
    <row r="1526" spans="1:7" ht="15" x14ac:dyDescent="0.2">
      <c r="A1526" s="12" t="str">
        <f t="shared" si="23"/>
        <v>Банк ВТБ (ПАО) (1000) 60415</v>
      </c>
      <c r="B1526" s="25" t="str">
        <f>'101_transform'!C1524</f>
        <v>Банк ВТБ (ПАО) (1000)</v>
      </c>
      <c r="C1526" s="25" t="str">
        <f>'101_transform'!D1524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526" s="25">
        <f>'101_transform'!E1524</f>
        <v>85655157</v>
      </c>
      <c r="E1526" s="25">
        <f>'101_transform'!F1524</f>
        <v>0</v>
      </c>
      <c r="F1526" s="25">
        <f>'101_transform'!G1524</f>
        <v>90912876</v>
      </c>
      <c r="G1526" s="25">
        <f>'101_transform'!H1524</f>
        <v>0</v>
      </c>
    </row>
    <row r="1527" spans="1:7" ht="15" x14ac:dyDescent="0.2">
      <c r="A1527" s="12" t="str">
        <f t="shared" si="23"/>
        <v>Банк ВТБ (ПАО) (1000) 61901</v>
      </c>
      <c r="B1527" s="25" t="str">
        <f>'101_transform'!C1525</f>
        <v>Банк ВТБ (ПАО) (1000)</v>
      </c>
      <c r="C1527" s="25" t="str">
        <f>'101_transform'!D1525</f>
        <v>61901   A  Земля, временно неиспользуемая в основной деятельности</v>
      </c>
      <c r="D1527" s="25">
        <f>'101_transform'!E1525</f>
        <v>0</v>
      </c>
      <c r="E1527" s="25">
        <f>'101_transform'!F1525</f>
        <v>0</v>
      </c>
      <c r="F1527" s="25">
        <f>'101_transform'!G1525</f>
        <v>0</v>
      </c>
      <c r="G1527" s="25">
        <f>'101_transform'!H1525</f>
        <v>0</v>
      </c>
    </row>
    <row r="1528" spans="1:7" ht="15" x14ac:dyDescent="0.2">
      <c r="A1528" s="12" t="str">
        <f t="shared" si="23"/>
        <v>Банк ВТБ (ПАО) (1000) 61902</v>
      </c>
      <c r="B1528" s="25" t="str">
        <f>'101_transform'!C1526</f>
        <v>Банк ВТБ (ПАО) (1000)</v>
      </c>
      <c r="C1528" s="25" t="str">
        <f>'101_transform'!D1526</f>
        <v>61902   A  Земля, временно неиспользуемая в основной деятельности, переданная в аренду</v>
      </c>
      <c r="D1528" s="25">
        <f>'101_transform'!E1526</f>
        <v>0</v>
      </c>
      <c r="E1528" s="25">
        <f>'101_transform'!F1526</f>
        <v>0</v>
      </c>
      <c r="F1528" s="25">
        <f>'101_transform'!G1526</f>
        <v>0</v>
      </c>
      <c r="G1528" s="25">
        <f>'101_transform'!H1526</f>
        <v>0</v>
      </c>
    </row>
    <row r="1529" spans="1:7" ht="15" x14ac:dyDescent="0.2">
      <c r="A1529" s="12" t="str">
        <f t="shared" si="23"/>
        <v>Банк ВТБ (ПАО) (1000) 61903</v>
      </c>
      <c r="B1529" s="25" t="str">
        <f>'101_transform'!C1527</f>
        <v>Банк ВТБ (ПАО) (1000)</v>
      </c>
      <c r="C1529" s="25" t="str">
        <f>'101_transform'!D1527</f>
        <v>61903   A  Недвижимость (кроме земли), временно неиспользуемая в основной деятельности</v>
      </c>
      <c r="D1529" s="25">
        <f>'101_transform'!E1527</f>
        <v>0</v>
      </c>
      <c r="E1529" s="25">
        <f>'101_transform'!F1527</f>
        <v>0</v>
      </c>
      <c r="F1529" s="25">
        <f>'101_transform'!G1527</f>
        <v>0</v>
      </c>
      <c r="G1529" s="25">
        <f>'101_transform'!H1527</f>
        <v>0</v>
      </c>
    </row>
    <row r="1530" spans="1:7" ht="15" x14ac:dyDescent="0.2">
      <c r="A1530" s="12" t="str">
        <f t="shared" si="23"/>
        <v>Банк ВТБ (ПАО) (1000) 61904</v>
      </c>
      <c r="B1530" s="25" t="str">
        <f>'101_transform'!C1528</f>
        <v>Банк ВТБ (ПАО) (1000)</v>
      </c>
      <c r="C1530" s="25" t="str">
        <f>'101_transform'!D1528</f>
        <v>61904   A  Недвижимость (кроме земли), временно неиспользуемая в основной деятельности, переданная в аренду</v>
      </c>
      <c r="D1530" s="25">
        <f>'101_transform'!E1528</f>
        <v>0</v>
      </c>
      <c r="E1530" s="25">
        <f>'101_transform'!F1528</f>
        <v>0</v>
      </c>
      <c r="F1530" s="25">
        <f>'101_transform'!G1528</f>
        <v>0</v>
      </c>
      <c r="G1530" s="25">
        <f>'101_transform'!H1528</f>
        <v>0</v>
      </c>
    </row>
    <row r="1531" spans="1:7" ht="15" x14ac:dyDescent="0.2">
      <c r="A1531" s="12" t="str">
        <f t="shared" si="23"/>
        <v>Банк ВТБ (ПАО) (1000) 61905</v>
      </c>
      <c r="B1531" s="25" t="str">
        <f>'101_transform'!C1529</f>
        <v>Банк ВТБ (ПАО) (1000)</v>
      </c>
      <c r="C1531" s="25" t="str">
        <f>'101_transform'!D1529</f>
        <v>61905   A  Земля, временно неиспользуемая в основной деятельности, учитываемая по справедливой стоимости</v>
      </c>
      <c r="D1531" s="25">
        <f>'101_transform'!E1529</f>
        <v>9639478</v>
      </c>
      <c r="E1531" s="25">
        <f>'101_transform'!F1529</f>
        <v>0</v>
      </c>
      <c r="F1531" s="25">
        <f>'101_transform'!G1529</f>
        <v>9061507</v>
      </c>
      <c r="G1531" s="25">
        <f>'101_transform'!H1529</f>
        <v>0</v>
      </c>
    </row>
    <row r="1532" spans="1:7" ht="15" x14ac:dyDescent="0.2">
      <c r="A1532" s="12" t="str">
        <f t="shared" si="23"/>
        <v>Банк ВТБ (ПАО) (1000) 61906</v>
      </c>
      <c r="B1532" s="25" t="str">
        <f>'101_transform'!C1530</f>
        <v>Банк ВТБ (ПАО) (1000)</v>
      </c>
      <c r="C1532" s="25" t="str">
        <f>'101_transform'!D1530</f>
        <v>61906   A  Земля, временно неиспользуемая в основной деятельности, учитываемая по справедливой стоимости, переданная в аренду</v>
      </c>
      <c r="D1532" s="25">
        <f>'101_transform'!E1530</f>
        <v>1143396</v>
      </c>
      <c r="E1532" s="25">
        <f>'101_transform'!F1530</f>
        <v>0</v>
      </c>
      <c r="F1532" s="25">
        <f>'101_transform'!G1530</f>
        <v>1139877</v>
      </c>
      <c r="G1532" s="25">
        <f>'101_transform'!H1530</f>
        <v>0</v>
      </c>
    </row>
    <row r="1533" spans="1:7" ht="15" x14ac:dyDescent="0.2">
      <c r="A1533" s="12" t="str">
        <f t="shared" si="23"/>
        <v>Банк ВТБ (ПАО) (1000) 61907</v>
      </c>
      <c r="B1533" s="25" t="str">
        <f>'101_transform'!C1531</f>
        <v>Банк ВТБ (ПАО) (1000)</v>
      </c>
      <c r="C1533" s="25" t="str">
        <f>'101_transform'!D1531</f>
        <v>61907   A  Недвижимость (кроме земли), временно неиспользуемая в основной деятельности, учитываемая по справедливой стоимости</v>
      </c>
      <c r="D1533" s="25">
        <f>'101_transform'!E1531</f>
        <v>10955962</v>
      </c>
      <c r="E1533" s="25">
        <f>'101_transform'!F1531</f>
        <v>0</v>
      </c>
      <c r="F1533" s="25">
        <f>'101_transform'!G1531</f>
        <v>9316237</v>
      </c>
      <c r="G1533" s="25">
        <f>'101_transform'!H1531</f>
        <v>0</v>
      </c>
    </row>
    <row r="1534" spans="1:7" ht="15" x14ac:dyDescent="0.2">
      <c r="A1534" s="12" t="str">
        <f t="shared" si="23"/>
        <v>Банк ВТБ (ПАО) (1000) 61908</v>
      </c>
      <c r="B1534" s="25" t="str">
        <f>'101_transform'!C1532</f>
        <v>Банк ВТБ (ПАО) (1000)</v>
      </c>
      <c r="C1534" s="25" t="str">
        <f>'101_transform'!D1532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534" s="25">
        <f>'101_transform'!E1532</f>
        <v>4222008</v>
      </c>
      <c r="E1534" s="25">
        <f>'101_transform'!F1532</f>
        <v>0</v>
      </c>
      <c r="F1534" s="25">
        <f>'101_transform'!G1532</f>
        <v>5240237</v>
      </c>
      <c r="G1534" s="25">
        <f>'101_transform'!H1532</f>
        <v>0</v>
      </c>
    </row>
    <row r="1535" spans="1:7" ht="15" x14ac:dyDescent="0.2">
      <c r="A1535" s="12" t="str">
        <f t="shared" si="23"/>
        <v>Банк ВТБ (ПАО) (1000) 61909</v>
      </c>
      <c r="B1535" s="25" t="str">
        <f>'101_transform'!C1533</f>
        <v>Банк ВТБ (ПАО) (1000)</v>
      </c>
      <c r="C1535" s="25" t="str">
        <f>'101_transform'!D1533</f>
        <v>61909   П  Амортизация недвижимости (кроме земли), временно неиспользуемой в основной деятельности</v>
      </c>
      <c r="D1535" s="25">
        <f>'101_transform'!E1533</f>
        <v>0</v>
      </c>
      <c r="E1535" s="25">
        <f>'101_transform'!F1533</f>
        <v>0</v>
      </c>
      <c r="F1535" s="25">
        <f>'101_transform'!G1533</f>
        <v>0</v>
      </c>
      <c r="G1535" s="25">
        <f>'101_transform'!H1533</f>
        <v>0</v>
      </c>
    </row>
    <row r="1536" spans="1:7" ht="15" x14ac:dyDescent="0.2">
      <c r="A1536" s="12" t="str">
        <f t="shared" si="23"/>
        <v>Банк ВТБ (ПАО) (1000) 61910</v>
      </c>
      <c r="B1536" s="25" t="str">
        <f>'101_transform'!C1534</f>
        <v>Банк ВТБ (ПАО) (1000)</v>
      </c>
      <c r="C1536" s="25" t="str">
        <f>'101_transform'!D1534</f>
        <v>61910   П  Амортизация недвижимости (кроме земли), временно неиспользуемой в основной деятельности, переданной в аренду</v>
      </c>
      <c r="D1536" s="25">
        <f>'101_transform'!E1534</f>
        <v>0</v>
      </c>
      <c r="E1536" s="25">
        <f>'101_transform'!F1534</f>
        <v>0</v>
      </c>
      <c r="F1536" s="25">
        <f>'101_transform'!G1534</f>
        <v>0</v>
      </c>
      <c r="G1536" s="25">
        <f>'101_transform'!H1534</f>
        <v>0</v>
      </c>
    </row>
    <row r="1537" spans="1:7" ht="15" x14ac:dyDescent="0.2">
      <c r="A1537" s="12" t="str">
        <f t="shared" si="23"/>
        <v>Банк ВТБ (ПАО) (1000) 61911</v>
      </c>
      <c r="B1537" s="25" t="str">
        <f>'101_transform'!C1535</f>
        <v>Банк ВТБ (ПАО) (1000)</v>
      </c>
      <c r="C1537" s="25" t="str">
        <f>'101_transform'!D1535</f>
        <v>61911   A  Вложения в сооружение (строительство) объектов недвижимости, временно неиспользуемой в основной деятельности</v>
      </c>
      <c r="D1537" s="25">
        <f>'101_transform'!E1535</f>
        <v>2692276</v>
      </c>
      <c r="E1537" s="25">
        <f>'101_transform'!F1535</f>
        <v>0</v>
      </c>
      <c r="F1537" s="25">
        <f>'101_transform'!G1535</f>
        <v>2958915</v>
      </c>
      <c r="G1537" s="25">
        <f>'101_transform'!H1535</f>
        <v>0</v>
      </c>
    </row>
    <row r="1538" spans="1:7" ht="15" x14ac:dyDescent="0.2">
      <c r="A1538" s="12" t="str">
        <f t="shared" si="23"/>
        <v>Банк ВТБ (ПАО) (1000) 61912</v>
      </c>
      <c r="B1538" s="25" t="str">
        <f>'101_transform'!C1536</f>
        <v>Банк ВТБ (ПАО) (1000)</v>
      </c>
      <c r="C1538" s="25" t="str">
        <f>'101_transform'!D1536</f>
        <v>61912   П  Резервы на возможные потери</v>
      </c>
      <c r="D1538" s="25">
        <f>'101_transform'!E1536</f>
        <v>0</v>
      </c>
      <c r="E1538" s="25">
        <f>'101_transform'!F1536</f>
        <v>323265</v>
      </c>
      <c r="F1538" s="25">
        <f>'101_transform'!G1536</f>
        <v>0</v>
      </c>
      <c r="G1538" s="25">
        <f>'101_transform'!H1536</f>
        <v>325762</v>
      </c>
    </row>
    <row r="1539" spans="1:7" ht="15" x14ac:dyDescent="0.2">
      <c r="A1539" s="12" t="str">
        <f t="shared" si="23"/>
        <v>Банк ВТБ (ПАО) (1000) 62001</v>
      </c>
      <c r="B1539" s="25" t="str">
        <f>'101_transform'!C1537</f>
        <v>Банк ВТБ (ПАО) (1000)</v>
      </c>
      <c r="C1539" s="25" t="str">
        <f>'101_transform'!D1537</f>
        <v>62001   A  Долгосрочные активы, предназначенные для продажи</v>
      </c>
      <c r="D1539" s="25">
        <f>'101_transform'!E1537</f>
        <v>0</v>
      </c>
      <c r="E1539" s="25">
        <f>'101_transform'!F1537</f>
        <v>0</v>
      </c>
      <c r="F1539" s="25">
        <f>'101_transform'!G1537</f>
        <v>0</v>
      </c>
      <c r="G1539" s="25">
        <f>'101_transform'!H1537</f>
        <v>0</v>
      </c>
    </row>
    <row r="1540" spans="1:7" ht="15" x14ac:dyDescent="0.2">
      <c r="A1540" s="12" t="str">
        <f t="shared" ref="A1540:A1603" si="24">B1540&amp;" "&amp;LEFT(C1540,5)</f>
        <v>Банк ВТБ (ПАО) (1000) 62002</v>
      </c>
      <c r="B1540" s="25" t="str">
        <f>'101_transform'!C1538</f>
        <v>Банк ВТБ (ПАО) (1000)</v>
      </c>
      <c r="C1540" s="25" t="str">
        <f>'101_transform'!D1538</f>
        <v>62002   П  Резервы на возможные потери</v>
      </c>
      <c r="D1540" s="25">
        <f>'101_transform'!E1538</f>
        <v>0</v>
      </c>
      <c r="E1540" s="25">
        <f>'101_transform'!F1538</f>
        <v>0</v>
      </c>
      <c r="F1540" s="25">
        <f>'101_transform'!G1538</f>
        <v>0</v>
      </c>
      <c r="G1540" s="25">
        <f>'101_transform'!H1538</f>
        <v>0</v>
      </c>
    </row>
    <row r="1541" spans="1:7" ht="15" x14ac:dyDescent="0.2">
      <c r="A1541" s="12" t="str">
        <f t="shared" si="24"/>
        <v>Банк ВТБ (ПАО) (1000) 62101</v>
      </c>
      <c r="B1541" s="25" t="str">
        <f>'101_transform'!C1539</f>
        <v>Банк ВТБ (ПАО) (1000)</v>
      </c>
      <c r="C1541" s="25" t="str">
        <f>'101_transform'!D1539</f>
        <v>62101   A  Средства труда, полученные по договорам отступного, залога, назначение которых не определено</v>
      </c>
      <c r="D1541" s="25">
        <f>'101_transform'!E1539</f>
        <v>1124701</v>
      </c>
      <c r="E1541" s="25">
        <f>'101_transform'!F1539</f>
        <v>0</v>
      </c>
      <c r="F1541" s="25">
        <f>'101_transform'!G1539</f>
        <v>1082509</v>
      </c>
      <c r="G1541" s="25">
        <f>'101_transform'!H1539</f>
        <v>0</v>
      </c>
    </row>
    <row r="1542" spans="1:7" ht="15" x14ac:dyDescent="0.2">
      <c r="A1542" s="12" t="str">
        <f t="shared" si="24"/>
        <v>Банк ВТБ (ПАО) (1000) 62102</v>
      </c>
      <c r="B1542" s="25" t="str">
        <f>'101_transform'!C1540</f>
        <v>Банк ВТБ (ПАО) (1000)</v>
      </c>
      <c r="C1542" s="25" t="str">
        <f>'101_transform'!D1540</f>
        <v>62102   A  Предметы труда, полученные по договорам отступного, залога, назначение которых не определено</v>
      </c>
      <c r="D1542" s="25">
        <f>'101_transform'!E1540</f>
        <v>3992</v>
      </c>
      <c r="E1542" s="25">
        <f>'101_transform'!F1540</f>
        <v>0</v>
      </c>
      <c r="F1542" s="25">
        <f>'101_transform'!G1540</f>
        <v>3513</v>
      </c>
      <c r="G1542" s="25">
        <f>'101_transform'!H1540</f>
        <v>0</v>
      </c>
    </row>
    <row r="1543" spans="1:7" ht="15" x14ac:dyDescent="0.2">
      <c r="A1543" s="12" t="str">
        <f t="shared" si="24"/>
        <v>Банк ВТБ (ПАО) (1000) 62103</v>
      </c>
      <c r="B1543" s="25" t="str">
        <f>'101_transform'!C1541</f>
        <v>Банк ВТБ (ПАО) (1000)</v>
      </c>
      <c r="C1543" s="25" t="str">
        <f>'101_transform'!D1541</f>
        <v>62103   П  Резервы на возможные потери</v>
      </c>
      <c r="D1543" s="25">
        <f>'101_transform'!E1541</f>
        <v>0</v>
      </c>
      <c r="E1543" s="25">
        <f>'101_transform'!F1541</f>
        <v>35900</v>
      </c>
      <c r="F1543" s="25">
        <f>'101_transform'!G1541</f>
        <v>0</v>
      </c>
      <c r="G1543" s="25">
        <f>'101_transform'!H1541</f>
        <v>43066</v>
      </c>
    </row>
    <row r="1544" spans="1:7" ht="15" x14ac:dyDescent="0.2">
      <c r="A1544" s="12" t="str">
        <f t="shared" si="24"/>
        <v>АО "ВУЗ-банк" (1557) 60401</v>
      </c>
      <c r="B1544" s="25" t="str">
        <f>'101_transform'!C1542</f>
        <v>АО "ВУЗ-банк" (1557)</v>
      </c>
      <c r="C1544" s="25" t="str">
        <f>'101_transform'!D1542</f>
        <v>60401   A  Основные средства (кроме земли) (c 13.02.2018)_x000D_Категория 1- Здания и сооружения (до 31.12.2002)</v>
      </c>
      <c r="D1544" s="25">
        <f>'101_transform'!E1542</f>
        <v>306761</v>
      </c>
      <c r="E1544" s="25">
        <f>'101_transform'!F1542</f>
        <v>0</v>
      </c>
      <c r="F1544" s="25">
        <f>'101_transform'!G1542</f>
        <v>309579</v>
      </c>
      <c r="G1544" s="25">
        <f>'101_transform'!H1542</f>
        <v>0</v>
      </c>
    </row>
    <row r="1545" spans="1:7" ht="15" x14ac:dyDescent="0.2">
      <c r="A1545" s="12" t="str">
        <f t="shared" si="24"/>
        <v>АО "ВУЗ-банк" (1557) 60404</v>
      </c>
      <c r="B1545" s="25" t="str">
        <f>'101_transform'!C1543</f>
        <v>АО "ВУЗ-банк" (1557)</v>
      </c>
      <c r="C1545" s="25" t="str">
        <f>'101_transform'!D1543</f>
        <v>60404   A  Земля (c 13.02.2018)</v>
      </c>
      <c r="D1545" s="25">
        <f>'101_transform'!E1543</f>
        <v>0</v>
      </c>
      <c r="E1545" s="25">
        <f>'101_transform'!F1543</f>
        <v>0</v>
      </c>
      <c r="F1545" s="25">
        <f>'101_transform'!G1543</f>
        <v>0</v>
      </c>
      <c r="G1545" s="25">
        <f>'101_transform'!H1543</f>
        <v>0</v>
      </c>
    </row>
    <row r="1546" spans="1:7" ht="15" x14ac:dyDescent="0.2">
      <c r="A1546" s="12" t="str">
        <f t="shared" si="24"/>
        <v>АО "ВУЗ-банк" (1557) 60405</v>
      </c>
      <c r="B1546" s="25" t="str">
        <f>'101_transform'!C1544</f>
        <v>АО "ВУЗ-банк" (1557)</v>
      </c>
      <c r="C1546" s="25" t="str">
        <f>'101_transform'!D1544</f>
        <v>60405   П
A (до 31.01.2003)  Резервы на возможные потери (c 13.02.2018)
Долгосрочно арендуемые основные средства (до 31.01.2003)</v>
      </c>
      <c r="D1546" s="25">
        <f>'101_transform'!E1544</f>
        <v>0</v>
      </c>
      <c r="E1546" s="25">
        <f>'101_transform'!F1544</f>
        <v>0</v>
      </c>
      <c r="F1546" s="25">
        <f>'101_transform'!G1544</f>
        <v>0</v>
      </c>
      <c r="G1546" s="25">
        <f>'101_transform'!H1544</f>
        <v>0</v>
      </c>
    </row>
    <row r="1547" spans="1:7" ht="15" x14ac:dyDescent="0.2">
      <c r="A1547" s="12" t="str">
        <f t="shared" si="24"/>
        <v>АО "ВУЗ-банк" (1557) 60414</v>
      </c>
      <c r="B1547" s="25" t="str">
        <f>'101_transform'!C1545</f>
        <v>АО "ВУЗ-банк" (1557)</v>
      </c>
      <c r="C1547" s="25" t="str">
        <f>'101_transform'!D1545</f>
        <v>60414   П  Амортизация основных средств (кроме земли) (c 13.02.2018)</v>
      </c>
      <c r="D1547" s="25">
        <f>'101_transform'!E1545</f>
        <v>0</v>
      </c>
      <c r="E1547" s="25">
        <f>'101_transform'!F1545</f>
        <v>216273</v>
      </c>
      <c r="F1547" s="25">
        <f>'101_transform'!G1545</f>
        <v>0</v>
      </c>
      <c r="G1547" s="25">
        <f>'101_transform'!H1545</f>
        <v>218066</v>
      </c>
    </row>
    <row r="1548" spans="1:7" ht="15" x14ac:dyDescent="0.2">
      <c r="A1548" s="12" t="str">
        <f t="shared" si="24"/>
        <v>АО "ВУЗ-банк" (1557) 60415</v>
      </c>
      <c r="B1548" s="25" t="str">
        <f>'101_transform'!C1546</f>
        <v>АО "ВУЗ-банк" (1557)</v>
      </c>
      <c r="C1548" s="25" t="str">
        <f>'101_transform'!D1546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548" s="25">
        <f>'101_transform'!E1546</f>
        <v>215</v>
      </c>
      <c r="E1548" s="25">
        <f>'101_transform'!F1546</f>
        <v>0</v>
      </c>
      <c r="F1548" s="25">
        <f>'101_transform'!G1546</f>
        <v>237</v>
      </c>
      <c r="G1548" s="25">
        <f>'101_transform'!H1546</f>
        <v>0</v>
      </c>
    </row>
    <row r="1549" spans="1:7" ht="15" x14ac:dyDescent="0.2">
      <c r="A1549" s="12" t="str">
        <f t="shared" si="24"/>
        <v>АО "ВУЗ-банк" (1557) 61901</v>
      </c>
      <c r="B1549" s="25" t="str">
        <f>'101_transform'!C1547</f>
        <v>АО "ВУЗ-банк" (1557)</v>
      </c>
      <c r="C1549" s="25" t="str">
        <f>'101_transform'!D1547</f>
        <v>61901   A  Земля, временно неиспользуемая в основной деятельности</v>
      </c>
      <c r="D1549" s="25">
        <f>'101_transform'!E1547</f>
        <v>0</v>
      </c>
      <c r="E1549" s="25">
        <f>'101_transform'!F1547</f>
        <v>0</v>
      </c>
      <c r="F1549" s="25">
        <f>'101_transform'!G1547</f>
        <v>0</v>
      </c>
      <c r="G1549" s="25">
        <f>'101_transform'!H1547</f>
        <v>0</v>
      </c>
    </row>
    <row r="1550" spans="1:7" ht="15" x14ac:dyDescent="0.2">
      <c r="A1550" s="12" t="str">
        <f t="shared" si="24"/>
        <v>АО "ВУЗ-банк" (1557) 61902</v>
      </c>
      <c r="B1550" s="25" t="str">
        <f>'101_transform'!C1548</f>
        <v>АО "ВУЗ-банк" (1557)</v>
      </c>
      <c r="C1550" s="25" t="str">
        <f>'101_transform'!D1548</f>
        <v>61902   A  Земля, временно неиспользуемая в основной деятельности, переданная в аренду</v>
      </c>
      <c r="D1550" s="25">
        <f>'101_transform'!E1548</f>
        <v>0</v>
      </c>
      <c r="E1550" s="25">
        <f>'101_transform'!F1548</f>
        <v>0</v>
      </c>
      <c r="F1550" s="25">
        <f>'101_transform'!G1548</f>
        <v>0</v>
      </c>
      <c r="G1550" s="25">
        <f>'101_transform'!H1548</f>
        <v>0</v>
      </c>
    </row>
    <row r="1551" spans="1:7" ht="15" x14ac:dyDescent="0.2">
      <c r="A1551" s="12" t="str">
        <f t="shared" si="24"/>
        <v>АО "ВУЗ-банк" (1557) 61903</v>
      </c>
      <c r="B1551" s="25" t="str">
        <f>'101_transform'!C1549</f>
        <v>АО "ВУЗ-банк" (1557)</v>
      </c>
      <c r="C1551" s="25" t="str">
        <f>'101_transform'!D1549</f>
        <v>61903   A  Недвижимость (кроме земли), временно неиспользуемая в основной деятельности</v>
      </c>
      <c r="D1551" s="25">
        <f>'101_transform'!E1549</f>
        <v>0</v>
      </c>
      <c r="E1551" s="25">
        <f>'101_transform'!F1549</f>
        <v>0</v>
      </c>
      <c r="F1551" s="25">
        <f>'101_transform'!G1549</f>
        <v>0</v>
      </c>
      <c r="G1551" s="25">
        <f>'101_transform'!H1549</f>
        <v>0</v>
      </c>
    </row>
    <row r="1552" spans="1:7" ht="15" x14ac:dyDescent="0.2">
      <c r="A1552" s="12" t="str">
        <f t="shared" si="24"/>
        <v>АО "ВУЗ-банк" (1557) 61904</v>
      </c>
      <c r="B1552" s="25" t="str">
        <f>'101_transform'!C1550</f>
        <v>АО "ВУЗ-банк" (1557)</v>
      </c>
      <c r="C1552" s="25" t="str">
        <f>'101_transform'!D1550</f>
        <v>61904   A  Недвижимость (кроме земли), временно неиспользуемая в основной деятельности, переданная в аренду</v>
      </c>
      <c r="D1552" s="25">
        <f>'101_transform'!E1550</f>
        <v>0</v>
      </c>
      <c r="E1552" s="25">
        <f>'101_transform'!F1550</f>
        <v>0</v>
      </c>
      <c r="F1552" s="25">
        <f>'101_transform'!G1550</f>
        <v>0</v>
      </c>
      <c r="G1552" s="25">
        <f>'101_transform'!H1550</f>
        <v>0</v>
      </c>
    </row>
    <row r="1553" spans="1:7" ht="15" x14ac:dyDescent="0.2">
      <c r="A1553" s="12" t="str">
        <f t="shared" si="24"/>
        <v>АО "ВУЗ-банк" (1557) 61905</v>
      </c>
      <c r="B1553" s="25" t="str">
        <f>'101_transform'!C1551</f>
        <v>АО "ВУЗ-банк" (1557)</v>
      </c>
      <c r="C1553" s="25" t="str">
        <f>'101_transform'!D1551</f>
        <v>61905   A  Земля, временно неиспользуемая в основной деятельности, учитываемая по справедливой стоимости</v>
      </c>
      <c r="D1553" s="25">
        <f>'101_transform'!E1551</f>
        <v>0</v>
      </c>
      <c r="E1553" s="25">
        <f>'101_transform'!F1551</f>
        <v>0</v>
      </c>
      <c r="F1553" s="25">
        <f>'101_transform'!G1551</f>
        <v>0</v>
      </c>
      <c r="G1553" s="25">
        <f>'101_transform'!H1551</f>
        <v>0</v>
      </c>
    </row>
    <row r="1554" spans="1:7" ht="15" x14ac:dyDescent="0.2">
      <c r="A1554" s="12" t="str">
        <f t="shared" si="24"/>
        <v>АО "ВУЗ-банк" (1557) 61906</v>
      </c>
      <c r="B1554" s="25" t="str">
        <f>'101_transform'!C1552</f>
        <v>АО "ВУЗ-банк" (1557)</v>
      </c>
      <c r="C1554" s="25" t="str">
        <f>'101_transform'!D1552</f>
        <v>61906   A  Земля, временно неиспользуемая в основной деятельности, учитываемая по справедливой стоимости, переданная в аренду</v>
      </c>
      <c r="D1554" s="25">
        <f>'101_transform'!E1552</f>
        <v>0</v>
      </c>
      <c r="E1554" s="25">
        <f>'101_transform'!F1552</f>
        <v>0</v>
      </c>
      <c r="F1554" s="25">
        <f>'101_transform'!G1552</f>
        <v>0</v>
      </c>
      <c r="G1554" s="25">
        <f>'101_transform'!H1552</f>
        <v>0</v>
      </c>
    </row>
    <row r="1555" spans="1:7" ht="15" x14ac:dyDescent="0.2">
      <c r="A1555" s="12" t="str">
        <f t="shared" si="24"/>
        <v>АО "ВУЗ-банк" (1557) 61907</v>
      </c>
      <c r="B1555" s="25" t="str">
        <f>'101_transform'!C1553</f>
        <v>АО "ВУЗ-банк" (1557)</v>
      </c>
      <c r="C1555" s="25" t="str">
        <f>'101_transform'!D1553</f>
        <v>61907   A  Недвижимость (кроме земли), временно неиспользуемая в основной деятельности, учитываемая по справедливой стоимости</v>
      </c>
      <c r="D1555" s="25">
        <f>'101_transform'!E1553</f>
        <v>0</v>
      </c>
      <c r="E1555" s="25">
        <f>'101_transform'!F1553</f>
        <v>0</v>
      </c>
      <c r="F1555" s="25">
        <f>'101_transform'!G1553</f>
        <v>0</v>
      </c>
      <c r="G1555" s="25">
        <f>'101_transform'!H1553</f>
        <v>0</v>
      </c>
    </row>
    <row r="1556" spans="1:7" ht="15" x14ac:dyDescent="0.2">
      <c r="A1556" s="12" t="str">
        <f t="shared" si="24"/>
        <v>АО "ВУЗ-банк" (1557) 61908</v>
      </c>
      <c r="B1556" s="25" t="str">
        <f>'101_transform'!C1554</f>
        <v>АО "ВУЗ-банк" (1557)</v>
      </c>
      <c r="C1556" s="25" t="str">
        <f>'101_transform'!D1554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556" s="25">
        <f>'101_transform'!E1554</f>
        <v>0</v>
      </c>
      <c r="E1556" s="25">
        <f>'101_transform'!F1554</f>
        <v>0</v>
      </c>
      <c r="F1556" s="25">
        <f>'101_transform'!G1554</f>
        <v>0</v>
      </c>
      <c r="G1556" s="25">
        <f>'101_transform'!H1554</f>
        <v>0</v>
      </c>
    </row>
    <row r="1557" spans="1:7" ht="15" x14ac:dyDescent="0.2">
      <c r="A1557" s="12" t="str">
        <f t="shared" si="24"/>
        <v>АО "ВУЗ-банк" (1557) 61909</v>
      </c>
      <c r="B1557" s="25" t="str">
        <f>'101_transform'!C1555</f>
        <v>АО "ВУЗ-банк" (1557)</v>
      </c>
      <c r="C1557" s="25" t="str">
        <f>'101_transform'!D1555</f>
        <v>61909   П  Амортизация недвижимости (кроме земли), временно неиспользуемой в основной деятельности</v>
      </c>
      <c r="D1557" s="25">
        <f>'101_transform'!E1555</f>
        <v>0</v>
      </c>
      <c r="E1557" s="25">
        <f>'101_transform'!F1555</f>
        <v>0</v>
      </c>
      <c r="F1557" s="25">
        <f>'101_transform'!G1555</f>
        <v>0</v>
      </c>
      <c r="G1557" s="25">
        <f>'101_transform'!H1555</f>
        <v>0</v>
      </c>
    </row>
    <row r="1558" spans="1:7" ht="15" x14ac:dyDescent="0.2">
      <c r="A1558" s="12" t="str">
        <f t="shared" si="24"/>
        <v>АО "ВУЗ-банк" (1557) 61910</v>
      </c>
      <c r="B1558" s="25" t="str">
        <f>'101_transform'!C1556</f>
        <v>АО "ВУЗ-банк" (1557)</v>
      </c>
      <c r="C1558" s="25" t="str">
        <f>'101_transform'!D1556</f>
        <v>61910   П  Амортизация недвижимости (кроме земли), временно неиспользуемой в основной деятельности, переданной в аренду</v>
      </c>
      <c r="D1558" s="25">
        <f>'101_transform'!E1556</f>
        <v>0</v>
      </c>
      <c r="E1558" s="25">
        <f>'101_transform'!F1556</f>
        <v>0</v>
      </c>
      <c r="F1558" s="25">
        <f>'101_transform'!G1556</f>
        <v>0</v>
      </c>
      <c r="G1558" s="25">
        <f>'101_transform'!H1556</f>
        <v>0</v>
      </c>
    </row>
    <row r="1559" spans="1:7" ht="15" x14ac:dyDescent="0.2">
      <c r="A1559" s="12" t="str">
        <f t="shared" si="24"/>
        <v>АО "ВУЗ-банк" (1557) 61911</v>
      </c>
      <c r="B1559" s="25" t="str">
        <f>'101_transform'!C1557</f>
        <v>АО "ВУЗ-банк" (1557)</v>
      </c>
      <c r="C1559" s="25" t="str">
        <f>'101_transform'!D1557</f>
        <v>61911   A  Вложения в сооружение (строительство) объектов недвижимости, временно неиспользуемой в основной деятельности</v>
      </c>
      <c r="D1559" s="25">
        <f>'101_transform'!E1557</f>
        <v>0</v>
      </c>
      <c r="E1559" s="25">
        <f>'101_transform'!F1557</f>
        <v>0</v>
      </c>
      <c r="F1559" s="25">
        <f>'101_transform'!G1557</f>
        <v>0</v>
      </c>
      <c r="G1559" s="25">
        <f>'101_transform'!H1557</f>
        <v>0</v>
      </c>
    </row>
    <row r="1560" spans="1:7" ht="15" x14ac:dyDescent="0.2">
      <c r="A1560" s="12" t="str">
        <f t="shared" si="24"/>
        <v>АО "ВУЗ-банк" (1557) 61912</v>
      </c>
      <c r="B1560" s="25" t="str">
        <f>'101_transform'!C1558</f>
        <v>АО "ВУЗ-банк" (1557)</v>
      </c>
      <c r="C1560" s="25" t="str">
        <f>'101_transform'!D1558</f>
        <v>61912   П  Резервы на возможные потери</v>
      </c>
      <c r="D1560" s="25">
        <f>'101_transform'!E1558</f>
        <v>0</v>
      </c>
      <c r="E1560" s="25">
        <f>'101_transform'!F1558</f>
        <v>0</v>
      </c>
      <c r="F1560" s="25">
        <f>'101_transform'!G1558</f>
        <v>0</v>
      </c>
      <c r="G1560" s="25">
        <f>'101_transform'!H1558</f>
        <v>0</v>
      </c>
    </row>
    <row r="1561" spans="1:7" ht="15" x14ac:dyDescent="0.2">
      <c r="A1561" s="12" t="str">
        <f t="shared" si="24"/>
        <v>АО "ВУЗ-банк" (1557) 62001</v>
      </c>
      <c r="B1561" s="25" t="str">
        <f>'101_transform'!C1559</f>
        <v>АО "ВУЗ-банк" (1557)</v>
      </c>
      <c r="C1561" s="25" t="str">
        <f>'101_transform'!D1559</f>
        <v>62001   A  Долгосрочные активы, предназначенные для продажи</v>
      </c>
      <c r="D1561" s="25">
        <f>'101_transform'!E1559</f>
        <v>133198</v>
      </c>
      <c r="E1561" s="25">
        <f>'101_transform'!F1559</f>
        <v>0</v>
      </c>
      <c r="F1561" s="25">
        <f>'101_transform'!G1559</f>
        <v>132585</v>
      </c>
      <c r="G1561" s="25">
        <f>'101_transform'!H1559</f>
        <v>0</v>
      </c>
    </row>
    <row r="1562" spans="1:7" ht="15" x14ac:dyDescent="0.2">
      <c r="A1562" s="12" t="str">
        <f t="shared" si="24"/>
        <v>АО "ВУЗ-банк" (1557) 62002</v>
      </c>
      <c r="B1562" s="25" t="str">
        <f>'101_transform'!C1560</f>
        <v>АО "ВУЗ-банк" (1557)</v>
      </c>
      <c r="C1562" s="25" t="str">
        <f>'101_transform'!D1560</f>
        <v>62002   П  Резервы на возможные потери</v>
      </c>
      <c r="D1562" s="25">
        <f>'101_transform'!E1560</f>
        <v>0</v>
      </c>
      <c r="E1562" s="25">
        <f>'101_transform'!F1560</f>
        <v>0</v>
      </c>
      <c r="F1562" s="25">
        <f>'101_transform'!G1560</f>
        <v>0</v>
      </c>
      <c r="G1562" s="25">
        <f>'101_transform'!H1560</f>
        <v>0</v>
      </c>
    </row>
    <row r="1563" spans="1:7" ht="15" x14ac:dyDescent="0.2">
      <c r="A1563" s="12" t="str">
        <f t="shared" si="24"/>
        <v>АО "ВУЗ-банк" (1557) 62101</v>
      </c>
      <c r="B1563" s="25" t="str">
        <f>'101_transform'!C1561</f>
        <v>АО "ВУЗ-банк" (1557)</v>
      </c>
      <c r="C1563" s="25" t="str">
        <f>'101_transform'!D1561</f>
        <v>62101   A  Средства труда, полученные по договорам отступного, залога, назначение которых не определено</v>
      </c>
      <c r="D1563" s="25">
        <f>'101_transform'!E1561</f>
        <v>0</v>
      </c>
      <c r="E1563" s="25">
        <f>'101_transform'!F1561</f>
        <v>0</v>
      </c>
      <c r="F1563" s="25">
        <f>'101_transform'!G1561</f>
        <v>0</v>
      </c>
      <c r="G1563" s="25">
        <f>'101_transform'!H1561</f>
        <v>0</v>
      </c>
    </row>
    <row r="1564" spans="1:7" ht="15" x14ac:dyDescent="0.2">
      <c r="A1564" s="12" t="str">
        <f t="shared" si="24"/>
        <v>АО "ВУЗ-банк" (1557) 62102</v>
      </c>
      <c r="B1564" s="25" t="str">
        <f>'101_transform'!C1562</f>
        <v>АО "ВУЗ-банк" (1557)</v>
      </c>
      <c r="C1564" s="25" t="str">
        <f>'101_transform'!D1562</f>
        <v>62102   A  Предметы труда, полученные по договорам отступного, залога, назначение которых не определено</v>
      </c>
      <c r="D1564" s="25">
        <f>'101_transform'!E1562</f>
        <v>0</v>
      </c>
      <c r="E1564" s="25">
        <f>'101_transform'!F1562</f>
        <v>0</v>
      </c>
      <c r="F1564" s="25">
        <f>'101_transform'!G1562</f>
        <v>0</v>
      </c>
      <c r="G1564" s="25">
        <f>'101_transform'!H1562</f>
        <v>0</v>
      </c>
    </row>
    <row r="1565" spans="1:7" ht="15" x14ac:dyDescent="0.2">
      <c r="A1565" s="12" t="str">
        <f t="shared" si="24"/>
        <v>АО "ВУЗ-банк" (1557) 62103</v>
      </c>
      <c r="B1565" s="25" t="str">
        <f>'101_transform'!C1563</f>
        <v>АО "ВУЗ-банк" (1557)</v>
      </c>
      <c r="C1565" s="25" t="str">
        <f>'101_transform'!D1563</f>
        <v>62103   П  Резервы на возможные потери</v>
      </c>
      <c r="D1565" s="25">
        <f>'101_transform'!E1563</f>
        <v>0</v>
      </c>
      <c r="E1565" s="25">
        <f>'101_transform'!F1563</f>
        <v>0</v>
      </c>
      <c r="F1565" s="25">
        <f>'101_transform'!G1563</f>
        <v>0</v>
      </c>
      <c r="G1565" s="25">
        <f>'101_transform'!H1563</f>
        <v>0</v>
      </c>
    </row>
    <row r="1566" spans="1:7" ht="15" x14ac:dyDescent="0.2">
      <c r="A1566" s="12" t="str">
        <f t="shared" si="24"/>
        <v>Банк "Вятич" (ПАО) (2796) 60401</v>
      </c>
      <c r="B1566" s="25" t="str">
        <f>'101_transform'!C1564</f>
        <v>Банк "Вятич" (ПАО) (2796)</v>
      </c>
      <c r="C1566" s="25" t="str">
        <f>'101_transform'!D1564</f>
        <v>60401   A  Основные средства (кроме земли) (c 13.02.2018)_x000D_Категория 1- Здания и сооружения (до 31.12.2002)</v>
      </c>
      <c r="D1566" s="25">
        <f>'101_transform'!E1564</f>
        <v>29474</v>
      </c>
      <c r="E1566" s="25">
        <f>'101_transform'!F1564</f>
        <v>0</v>
      </c>
      <c r="F1566" s="25">
        <f>'101_transform'!G1564</f>
        <v>29474</v>
      </c>
      <c r="G1566" s="25">
        <f>'101_transform'!H1564</f>
        <v>0</v>
      </c>
    </row>
    <row r="1567" spans="1:7" ht="15" x14ac:dyDescent="0.2">
      <c r="A1567" s="12" t="str">
        <f t="shared" si="24"/>
        <v>Банк "Вятич" (ПАО) (2796) 60404</v>
      </c>
      <c r="B1567" s="25" t="str">
        <f>'101_transform'!C1565</f>
        <v>Банк "Вятич" (ПАО) (2796)</v>
      </c>
      <c r="C1567" s="25" t="str">
        <f>'101_transform'!D1565</f>
        <v>60404   A  Земля (c 13.02.2018)</v>
      </c>
      <c r="D1567" s="25">
        <f>'101_transform'!E1565</f>
        <v>0</v>
      </c>
      <c r="E1567" s="25">
        <f>'101_transform'!F1565</f>
        <v>0</v>
      </c>
      <c r="F1567" s="25">
        <f>'101_transform'!G1565</f>
        <v>0</v>
      </c>
      <c r="G1567" s="25">
        <f>'101_transform'!H1565</f>
        <v>0</v>
      </c>
    </row>
    <row r="1568" spans="1:7" ht="15" x14ac:dyDescent="0.2">
      <c r="A1568" s="12" t="str">
        <f t="shared" si="24"/>
        <v>Банк "Вятич" (ПАО) (2796) 60405</v>
      </c>
      <c r="B1568" s="25" t="str">
        <f>'101_transform'!C1566</f>
        <v>Банк "Вятич" (ПАО) (2796)</v>
      </c>
      <c r="C1568" s="25" t="str">
        <f>'101_transform'!D1566</f>
        <v>60405   П
A (до 31.01.2003)  Резервы на возможные потери (c 13.02.2018)
Долгосрочно арендуемые основные средства (до 31.01.2003)</v>
      </c>
      <c r="D1568" s="25">
        <f>'101_transform'!E1566</f>
        <v>0</v>
      </c>
      <c r="E1568" s="25">
        <f>'101_transform'!F1566</f>
        <v>0</v>
      </c>
      <c r="F1568" s="25">
        <f>'101_transform'!G1566</f>
        <v>0</v>
      </c>
      <c r="G1568" s="25">
        <f>'101_transform'!H1566</f>
        <v>0</v>
      </c>
    </row>
    <row r="1569" spans="1:7" ht="15" x14ac:dyDescent="0.2">
      <c r="A1569" s="12" t="str">
        <f t="shared" si="24"/>
        <v>Банк "Вятич" (ПАО) (2796) 60414</v>
      </c>
      <c r="B1569" s="25" t="str">
        <f>'101_transform'!C1567</f>
        <v>Банк "Вятич" (ПАО) (2796)</v>
      </c>
      <c r="C1569" s="25" t="str">
        <f>'101_transform'!D1567</f>
        <v>60414   П  Амортизация основных средств (кроме земли) (c 13.02.2018)</v>
      </c>
      <c r="D1569" s="25">
        <f>'101_transform'!E1567</f>
        <v>0</v>
      </c>
      <c r="E1569" s="25">
        <f>'101_transform'!F1567</f>
        <v>18178</v>
      </c>
      <c r="F1569" s="25">
        <f>'101_transform'!G1567</f>
        <v>0</v>
      </c>
      <c r="G1569" s="25">
        <f>'101_transform'!H1567</f>
        <v>18461</v>
      </c>
    </row>
    <row r="1570" spans="1:7" ht="15" x14ac:dyDescent="0.2">
      <c r="A1570" s="12" t="str">
        <f t="shared" si="24"/>
        <v>Банк "Вятич" (ПАО) (2796) 60415</v>
      </c>
      <c r="B1570" s="25" t="str">
        <f>'101_transform'!C1568</f>
        <v>Банк "Вятич" (ПАО) (2796)</v>
      </c>
      <c r="C1570" s="25" t="str">
        <f>'101_transform'!D1568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570" s="25">
        <f>'101_transform'!E1568</f>
        <v>126</v>
      </c>
      <c r="E1570" s="25">
        <f>'101_transform'!F1568</f>
        <v>0</v>
      </c>
      <c r="F1570" s="25">
        <f>'101_transform'!G1568</f>
        <v>126</v>
      </c>
      <c r="G1570" s="25">
        <f>'101_transform'!H1568</f>
        <v>0</v>
      </c>
    </row>
    <row r="1571" spans="1:7" ht="15" x14ac:dyDescent="0.2">
      <c r="A1571" s="12" t="str">
        <f t="shared" si="24"/>
        <v>Банк "Вятич" (ПАО) (2796) 61901</v>
      </c>
      <c r="B1571" s="25" t="str">
        <f>'101_transform'!C1569</f>
        <v>Банк "Вятич" (ПАО) (2796)</v>
      </c>
      <c r="C1571" s="25" t="str">
        <f>'101_transform'!D1569</f>
        <v>61901   A  Земля, временно неиспользуемая в основной деятельности</v>
      </c>
      <c r="D1571" s="25">
        <f>'101_transform'!E1569</f>
        <v>0</v>
      </c>
      <c r="E1571" s="25">
        <f>'101_transform'!F1569</f>
        <v>0</v>
      </c>
      <c r="F1571" s="25">
        <f>'101_transform'!G1569</f>
        <v>0</v>
      </c>
      <c r="G1571" s="25">
        <f>'101_transform'!H1569</f>
        <v>0</v>
      </c>
    </row>
    <row r="1572" spans="1:7" ht="15" x14ac:dyDescent="0.2">
      <c r="A1572" s="12" t="str">
        <f t="shared" si="24"/>
        <v>Банк "Вятич" (ПАО) (2796) 61902</v>
      </c>
      <c r="B1572" s="25" t="str">
        <f>'101_transform'!C1570</f>
        <v>Банк "Вятич" (ПАО) (2796)</v>
      </c>
      <c r="C1572" s="25" t="str">
        <f>'101_transform'!D1570</f>
        <v>61902   A  Земля, временно неиспользуемая в основной деятельности, переданная в аренду</v>
      </c>
      <c r="D1572" s="25">
        <f>'101_transform'!E1570</f>
        <v>0</v>
      </c>
      <c r="E1572" s="25">
        <f>'101_transform'!F1570</f>
        <v>0</v>
      </c>
      <c r="F1572" s="25">
        <f>'101_transform'!G1570</f>
        <v>0</v>
      </c>
      <c r="G1572" s="25">
        <f>'101_transform'!H1570</f>
        <v>0</v>
      </c>
    </row>
    <row r="1573" spans="1:7" ht="15" x14ac:dyDescent="0.2">
      <c r="A1573" s="12" t="str">
        <f t="shared" si="24"/>
        <v>Банк "Вятич" (ПАО) (2796) 61903</v>
      </c>
      <c r="B1573" s="25" t="str">
        <f>'101_transform'!C1571</f>
        <v>Банк "Вятич" (ПАО) (2796)</v>
      </c>
      <c r="C1573" s="25" t="str">
        <f>'101_transform'!D1571</f>
        <v>61903   A  Недвижимость (кроме земли), временно неиспользуемая в основной деятельности</v>
      </c>
      <c r="D1573" s="25">
        <f>'101_transform'!E1571</f>
        <v>0</v>
      </c>
      <c r="E1573" s="25">
        <f>'101_transform'!F1571</f>
        <v>0</v>
      </c>
      <c r="F1573" s="25">
        <f>'101_transform'!G1571</f>
        <v>0</v>
      </c>
      <c r="G1573" s="25">
        <f>'101_transform'!H1571</f>
        <v>0</v>
      </c>
    </row>
    <row r="1574" spans="1:7" ht="15" x14ac:dyDescent="0.2">
      <c r="A1574" s="12" t="str">
        <f t="shared" si="24"/>
        <v>Банк "Вятич" (ПАО) (2796) 61904</v>
      </c>
      <c r="B1574" s="25" t="str">
        <f>'101_transform'!C1572</f>
        <v>Банк "Вятич" (ПАО) (2796)</v>
      </c>
      <c r="C1574" s="25" t="str">
        <f>'101_transform'!D1572</f>
        <v>61904   A  Недвижимость (кроме земли), временно неиспользуемая в основной деятельности, переданная в аренду</v>
      </c>
      <c r="D1574" s="25">
        <f>'101_transform'!E1572</f>
        <v>0</v>
      </c>
      <c r="E1574" s="25">
        <f>'101_transform'!F1572</f>
        <v>0</v>
      </c>
      <c r="F1574" s="25">
        <f>'101_transform'!G1572</f>
        <v>0</v>
      </c>
      <c r="G1574" s="25">
        <f>'101_transform'!H1572</f>
        <v>0</v>
      </c>
    </row>
    <row r="1575" spans="1:7" ht="15" x14ac:dyDescent="0.2">
      <c r="A1575" s="12" t="str">
        <f t="shared" si="24"/>
        <v>Банк "Вятич" (ПАО) (2796) 61905</v>
      </c>
      <c r="B1575" s="25" t="str">
        <f>'101_transform'!C1573</f>
        <v>Банк "Вятич" (ПАО) (2796)</v>
      </c>
      <c r="C1575" s="25" t="str">
        <f>'101_transform'!D1573</f>
        <v>61905   A  Земля, временно неиспользуемая в основной деятельности, учитываемая по справедливой стоимости</v>
      </c>
      <c r="D1575" s="25">
        <f>'101_transform'!E1573</f>
        <v>0</v>
      </c>
      <c r="E1575" s="25">
        <f>'101_transform'!F1573</f>
        <v>0</v>
      </c>
      <c r="F1575" s="25">
        <f>'101_transform'!G1573</f>
        <v>0</v>
      </c>
      <c r="G1575" s="25">
        <f>'101_transform'!H1573</f>
        <v>0</v>
      </c>
    </row>
    <row r="1576" spans="1:7" ht="15" x14ac:dyDescent="0.2">
      <c r="A1576" s="12" t="str">
        <f t="shared" si="24"/>
        <v>Банк "Вятич" (ПАО) (2796) 61906</v>
      </c>
      <c r="B1576" s="25" t="str">
        <f>'101_transform'!C1574</f>
        <v>Банк "Вятич" (ПАО) (2796)</v>
      </c>
      <c r="C1576" s="25" t="str">
        <f>'101_transform'!D1574</f>
        <v>61906   A  Земля, временно неиспользуемая в основной деятельности, учитываемая по справедливой стоимости, переданная в аренду</v>
      </c>
      <c r="D1576" s="25">
        <f>'101_transform'!E1574</f>
        <v>0</v>
      </c>
      <c r="E1576" s="25">
        <f>'101_transform'!F1574</f>
        <v>0</v>
      </c>
      <c r="F1576" s="25">
        <f>'101_transform'!G1574</f>
        <v>0</v>
      </c>
      <c r="G1576" s="25">
        <f>'101_transform'!H1574</f>
        <v>0</v>
      </c>
    </row>
    <row r="1577" spans="1:7" ht="15" x14ac:dyDescent="0.2">
      <c r="A1577" s="12" t="str">
        <f t="shared" si="24"/>
        <v>Банк "Вятич" (ПАО) (2796) 61907</v>
      </c>
      <c r="B1577" s="25" t="str">
        <f>'101_transform'!C1575</f>
        <v>Банк "Вятич" (ПАО) (2796)</v>
      </c>
      <c r="C1577" s="25" t="str">
        <f>'101_transform'!D1575</f>
        <v>61907   A  Недвижимость (кроме земли), временно неиспользуемая в основной деятельности, учитываемая по справедливой стоимости</v>
      </c>
      <c r="D1577" s="25">
        <f>'101_transform'!E1575</f>
        <v>0</v>
      </c>
      <c r="E1577" s="25">
        <f>'101_transform'!F1575</f>
        <v>0</v>
      </c>
      <c r="F1577" s="25">
        <f>'101_transform'!G1575</f>
        <v>0</v>
      </c>
      <c r="G1577" s="25">
        <f>'101_transform'!H1575</f>
        <v>0</v>
      </c>
    </row>
    <row r="1578" spans="1:7" ht="15" x14ac:dyDescent="0.2">
      <c r="A1578" s="12" t="str">
        <f t="shared" si="24"/>
        <v>Банк "Вятич" (ПАО) (2796) 61908</v>
      </c>
      <c r="B1578" s="25" t="str">
        <f>'101_transform'!C1576</f>
        <v>Банк "Вятич" (ПАО) (2796)</v>
      </c>
      <c r="C1578" s="25" t="str">
        <f>'101_transform'!D1576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578" s="25">
        <f>'101_transform'!E1576</f>
        <v>0</v>
      </c>
      <c r="E1578" s="25">
        <f>'101_transform'!F1576</f>
        <v>0</v>
      </c>
      <c r="F1578" s="25">
        <f>'101_transform'!G1576</f>
        <v>0</v>
      </c>
      <c r="G1578" s="25">
        <f>'101_transform'!H1576</f>
        <v>0</v>
      </c>
    </row>
    <row r="1579" spans="1:7" ht="15" x14ac:dyDescent="0.2">
      <c r="A1579" s="12" t="str">
        <f t="shared" si="24"/>
        <v>Банк "Вятич" (ПАО) (2796) 61909</v>
      </c>
      <c r="B1579" s="25" t="str">
        <f>'101_transform'!C1577</f>
        <v>Банк "Вятич" (ПАО) (2796)</v>
      </c>
      <c r="C1579" s="25" t="str">
        <f>'101_transform'!D1577</f>
        <v>61909   П  Амортизация недвижимости (кроме земли), временно неиспользуемой в основной деятельности</v>
      </c>
      <c r="D1579" s="25">
        <f>'101_transform'!E1577</f>
        <v>0</v>
      </c>
      <c r="E1579" s="25">
        <f>'101_transform'!F1577</f>
        <v>0</v>
      </c>
      <c r="F1579" s="25">
        <f>'101_transform'!G1577</f>
        <v>0</v>
      </c>
      <c r="G1579" s="25">
        <f>'101_transform'!H1577</f>
        <v>0</v>
      </c>
    </row>
    <row r="1580" spans="1:7" ht="15" x14ac:dyDescent="0.2">
      <c r="A1580" s="12" t="str">
        <f t="shared" si="24"/>
        <v>Банк "Вятич" (ПАО) (2796) 61910</v>
      </c>
      <c r="B1580" s="25" t="str">
        <f>'101_transform'!C1578</f>
        <v>Банк "Вятич" (ПАО) (2796)</v>
      </c>
      <c r="C1580" s="25" t="str">
        <f>'101_transform'!D1578</f>
        <v>61910   П  Амортизация недвижимости (кроме земли), временно неиспользуемой в основной деятельности, переданной в аренду</v>
      </c>
      <c r="D1580" s="25">
        <f>'101_transform'!E1578</f>
        <v>0</v>
      </c>
      <c r="E1580" s="25">
        <f>'101_transform'!F1578</f>
        <v>0</v>
      </c>
      <c r="F1580" s="25">
        <f>'101_transform'!G1578</f>
        <v>0</v>
      </c>
      <c r="G1580" s="25">
        <f>'101_transform'!H1578</f>
        <v>0</v>
      </c>
    </row>
    <row r="1581" spans="1:7" ht="15" x14ac:dyDescent="0.2">
      <c r="A1581" s="12" t="str">
        <f t="shared" si="24"/>
        <v>Банк "Вятич" (ПАО) (2796) 61911</v>
      </c>
      <c r="B1581" s="25" t="str">
        <f>'101_transform'!C1579</f>
        <v>Банк "Вятич" (ПАО) (2796)</v>
      </c>
      <c r="C1581" s="25" t="str">
        <f>'101_transform'!D1579</f>
        <v>61911   A  Вложения в сооружение (строительство) объектов недвижимости, временно неиспользуемой в основной деятельности</v>
      </c>
      <c r="D1581" s="25">
        <f>'101_transform'!E1579</f>
        <v>0</v>
      </c>
      <c r="E1581" s="25">
        <f>'101_transform'!F1579</f>
        <v>0</v>
      </c>
      <c r="F1581" s="25">
        <f>'101_transform'!G1579</f>
        <v>0</v>
      </c>
      <c r="G1581" s="25">
        <f>'101_transform'!H1579</f>
        <v>0</v>
      </c>
    </row>
    <row r="1582" spans="1:7" ht="15" x14ac:dyDescent="0.2">
      <c r="A1582" s="12" t="str">
        <f t="shared" si="24"/>
        <v>Банк "Вятич" (ПАО) (2796) 61912</v>
      </c>
      <c r="B1582" s="25" t="str">
        <f>'101_transform'!C1580</f>
        <v>Банк "Вятич" (ПАО) (2796)</v>
      </c>
      <c r="C1582" s="25" t="str">
        <f>'101_transform'!D1580</f>
        <v>61912   П  Резервы на возможные потери</v>
      </c>
      <c r="D1582" s="25">
        <f>'101_transform'!E1580</f>
        <v>0</v>
      </c>
      <c r="E1582" s="25">
        <f>'101_transform'!F1580</f>
        <v>0</v>
      </c>
      <c r="F1582" s="25">
        <f>'101_transform'!G1580</f>
        <v>0</v>
      </c>
      <c r="G1582" s="25">
        <f>'101_transform'!H1580</f>
        <v>0</v>
      </c>
    </row>
    <row r="1583" spans="1:7" ht="15" x14ac:dyDescent="0.2">
      <c r="A1583" s="12" t="str">
        <f t="shared" si="24"/>
        <v>Банк "Вятич" (ПАО) (2796) 62001</v>
      </c>
      <c r="B1583" s="25" t="str">
        <f>'101_transform'!C1581</f>
        <v>Банк "Вятич" (ПАО) (2796)</v>
      </c>
      <c r="C1583" s="25" t="str">
        <f>'101_transform'!D1581</f>
        <v>62001   A  Долгосрочные активы, предназначенные для продажи</v>
      </c>
      <c r="D1583" s="25">
        <f>'101_transform'!E1581</f>
        <v>0</v>
      </c>
      <c r="E1583" s="25">
        <f>'101_transform'!F1581</f>
        <v>0</v>
      </c>
      <c r="F1583" s="25">
        <f>'101_transform'!G1581</f>
        <v>0</v>
      </c>
      <c r="G1583" s="25">
        <f>'101_transform'!H1581</f>
        <v>0</v>
      </c>
    </row>
    <row r="1584" spans="1:7" ht="15" x14ac:dyDescent="0.2">
      <c r="A1584" s="12" t="str">
        <f t="shared" si="24"/>
        <v>Банк "Вятич" (ПАО) (2796) 62002</v>
      </c>
      <c r="B1584" s="25" t="str">
        <f>'101_transform'!C1582</f>
        <v>Банк "Вятич" (ПАО) (2796)</v>
      </c>
      <c r="C1584" s="25" t="str">
        <f>'101_transform'!D1582</f>
        <v>62002   П  Резервы на возможные потери</v>
      </c>
      <c r="D1584" s="25">
        <f>'101_transform'!E1582</f>
        <v>0</v>
      </c>
      <c r="E1584" s="25">
        <f>'101_transform'!F1582</f>
        <v>0</v>
      </c>
      <c r="F1584" s="25">
        <f>'101_transform'!G1582</f>
        <v>0</v>
      </c>
      <c r="G1584" s="25">
        <f>'101_transform'!H1582</f>
        <v>0</v>
      </c>
    </row>
    <row r="1585" spans="1:7" ht="15" x14ac:dyDescent="0.2">
      <c r="A1585" s="12" t="str">
        <f t="shared" si="24"/>
        <v>Банк "Вятич" (ПАО) (2796) 62101</v>
      </c>
      <c r="B1585" s="25" t="str">
        <f>'101_transform'!C1583</f>
        <v>Банк "Вятич" (ПАО) (2796)</v>
      </c>
      <c r="C1585" s="25" t="str">
        <f>'101_transform'!D1583</f>
        <v>62101   A  Средства труда, полученные по договорам отступного, залога, назначение которых не определено</v>
      </c>
      <c r="D1585" s="25">
        <f>'101_transform'!E1583</f>
        <v>0</v>
      </c>
      <c r="E1585" s="25">
        <f>'101_transform'!F1583</f>
        <v>0</v>
      </c>
      <c r="F1585" s="25">
        <f>'101_transform'!G1583</f>
        <v>0</v>
      </c>
      <c r="G1585" s="25">
        <f>'101_transform'!H1583</f>
        <v>0</v>
      </c>
    </row>
    <row r="1586" spans="1:7" ht="15" x14ac:dyDescent="0.2">
      <c r="A1586" s="12" t="str">
        <f t="shared" si="24"/>
        <v>Банк "Вятич" (ПАО) (2796) 62102</v>
      </c>
      <c r="B1586" s="25" t="str">
        <f>'101_transform'!C1584</f>
        <v>Банк "Вятич" (ПАО) (2796)</v>
      </c>
      <c r="C1586" s="25" t="str">
        <f>'101_transform'!D1584</f>
        <v>62102   A  Предметы труда, полученные по договорам отступного, залога, назначение которых не определено</v>
      </c>
      <c r="D1586" s="25">
        <f>'101_transform'!E1584</f>
        <v>0</v>
      </c>
      <c r="E1586" s="25">
        <f>'101_transform'!F1584</f>
        <v>0</v>
      </c>
      <c r="F1586" s="25">
        <f>'101_transform'!G1584</f>
        <v>0</v>
      </c>
      <c r="G1586" s="25">
        <f>'101_transform'!H1584</f>
        <v>0</v>
      </c>
    </row>
    <row r="1587" spans="1:7" ht="15" x14ac:dyDescent="0.2">
      <c r="A1587" s="12" t="str">
        <f t="shared" si="24"/>
        <v>Банк "Вятич" (ПАО) (2796) 62103</v>
      </c>
      <c r="B1587" s="25" t="str">
        <f>'101_transform'!C1585</f>
        <v>Банк "Вятич" (ПАО) (2796)</v>
      </c>
      <c r="C1587" s="25" t="str">
        <f>'101_transform'!D1585</f>
        <v>62103   П  Резервы на возможные потери</v>
      </c>
      <c r="D1587" s="25">
        <f>'101_transform'!E1585</f>
        <v>0</v>
      </c>
      <c r="E1587" s="25">
        <f>'101_transform'!F1585</f>
        <v>0</v>
      </c>
      <c r="F1587" s="25">
        <f>'101_transform'!G1585</f>
        <v>0</v>
      </c>
      <c r="G1587" s="25">
        <f>'101_transform'!H1585</f>
        <v>0</v>
      </c>
    </row>
    <row r="1588" spans="1:7" ht="15" x14ac:dyDescent="0.2">
      <c r="A1588" s="12" t="str">
        <f t="shared" si="24"/>
        <v>АО "Газнефтьбанк" (3223) 60401</v>
      </c>
      <c r="B1588" s="25" t="str">
        <f>'101_transform'!C1586</f>
        <v>АО "Газнефтьбанк" (3223)</v>
      </c>
      <c r="C1588" s="25" t="str">
        <f>'101_transform'!D1586</f>
        <v>60401   A  Основные средства (кроме земли) (c 13.02.2018)_x000D_Категория 1- Здания и сооружения (до 31.12.2002)</v>
      </c>
      <c r="D1588" s="25">
        <f>'101_transform'!E1586</f>
        <v>117871</v>
      </c>
      <c r="E1588" s="25">
        <f>'101_transform'!F1586</f>
        <v>0</v>
      </c>
      <c r="F1588" s="25">
        <f>'101_transform'!G1586</f>
        <v>98930</v>
      </c>
      <c r="G1588" s="25">
        <f>'101_transform'!H1586</f>
        <v>0</v>
      </c>
    </row>
    <row r="1589" spans="1:7" ht="15" x14ac:dyDescent="0.2">
      <c r="A1589" s="12" t="str">
        <f t="shared" si="24"/>
        <v>АО "Газнефтьбанк" (3223) 60404</v>
      </c>
      <c r="B1589" s="25" t="str">
        <f>'101_transform'!C1587</f>
        <v>АО "Газнефтьбанк" (3223)</v>
      </c>
      <c r="C1589" s="25" t="str">
        <f>'101_transform'!D1587</f>
        <v>60404   A  Земля (c 13.02.2018)</v>
      </c>
      <c r="D1589" s="25">
        <f>'101_transform'!E1587</f>
        <v>0</v>
      </c>
      <c r="E1589" s="25">
        <f>'101_transform'!F1587</f>
        <v>0</v>
      </c>
      <c r="F1589" s="25">
        <f>'101_transform'!G1587</f>
        <v>0</v>
      </c>
      <c r="G1589" s="25">
        <f>'101_transform'!H1587</f>
        <v>0</v>
      </c>
    </row>
    <row r="1590" spans="1:7" ht="15" x14ac:dyDescent="0.2">
      <c r="A1590" s="12" t="str">
        <f t="shared" si="24"/>
        <v>АО "Газнефтьбанк" (3223) 60405</v>
      </c>
      <c r="B1590" s="25" t="str">
        <f>'101_transform'!C1588</f>
        <v>АО "Газнефтьбанк" (3223)</v>
      </c>
      <c r="C1590" s="25" t="str">
        <f>'101_transform'!D1588</f>
        <v>60405   П
A (до 31.01.2003)  Резервы на возможные потери (c 13.02.2018)
Долгосрочно арендуемые основные средства (до 31.01.2003)</v>
      </c>
      <c r="D1590" s="25">
        <f>'101_transform'!E1588</f>
        <v>0</v>
      </c>
      <c r="E1590" s="25">
        <f>'101_transform'!F1588</f>
        <v>0</v>
      </c>
      <c r="F1590" s="25">
        <f>'101_transform'!G1588</f>
        <v>0</v>
      </c>
      <c r="G1590" s="25">
        <f>'101_transform'!H1588</f>
        <v>0</v>
      </c>
    </row>
    <row r="1591" spans="1:7" ht="15" x14ac:dyDescent="0.2">
      <c r="A1591" s="12" t="str">
        <f t="shared" si="24"/>
        <v>АО "Газнефтьбанк" (3223) 60414</v>
      </c>
      <c r="B1591" s="25" t="str">
        <f>'101_transform'!C1589</f>
        <v>АО "Газнефтьбанк" (3223)</v>
      </c>
      <c r="C1591" s="25" t="str">
        <f>'101_transform'!D1589</f>
        <v>60414   П  Амортизация основных средств (кроме земли) (c 13.02.2018)</v>
      </c>
      <c r="D1591" s="25">
        <f>'101_transform'!E1589</f>
        <v>0</v>
      </c>
      <c r="E1591" s="25">
        <f>'101_transform'!F1589</f>
        <v>28784</v>
      </c>
      <c r="F1591" s="25">
        <f>'101_transform'!G1589</f>
        <v>0</v>
      </c>
      <c r="G1591" s="25">
        <f>'101_transform'!H1589</f>
        <v>28681</v>
      </c>
    </row>
    <row r="1592" spans="1:7" ht="15" x14ac:dyDescent="0.2">
      <c r="A1592" s="12" t="str">
        <f t="shared" si="24"/>
        <v>АО "Газнефтьбанк" (3223) 60415</v>
      </c>
      <c r="B1592" s="25" t="str">
        <f>'101_transform'!C1590</f>
        <v>АО "Газнефтьбанк" (3223)</v>
      </c>
      <c r="C1592" s="25" t="str">
        <f>'101_transform'!D1590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592" s="25">
        <f>'101_transform'!E1590</f>
        <v>0</v>
      </c>
      <c r="E1592" s="25">
        <f>'101_transform'!F1590</f>
        <v>0</v>
      </c>
      <c r="F1592" s="25">
        <f>'101_transform'!G1590</f>
        <v>0</v>
      </c>
      <c r="G1592" s="25">
        <f>'101_transform'!H1590</f>
        <v>0</v>
      </c>
    </row>
    <row r="1593" spans="1:7" ht="15" x14ac:dyDescent="0.2">
      <c r="A1593" s="12" t="str">
        <f t="shared" si="24"/>
        <v>АО "Газнефтьбанк" (3223) 61901</v>
      </c>
      <c r="B1593" s="25" t="str">
        <f>'101_transform'!C1591</f>
        <v>АО "Газнефтьбанк" (3223)</v>
      </c>
      <c r="C1593" s="25" t="str">
        <f>'101_transform'!D1591</f>
        <v>61901   A  Земля, временно неиспользуемая в основной деятельности</v>
      </c>
      <c r="D1593" s="25">
        <f>'101_transform'!E1591</f>
        <v>0</v>
      </c>
      <c r="E1593" s="25">
        <f>'101_transform'!F1591</f>
        <v>0</v>
      </c>
      <c r="F1593" s="25">
        <f>'101_transform'!G1591</f>
        <v>0</v>
      </c>
      <c r="G1593" s="25">
        <f>'101_transform'!H1591</f>
        <v>0</v>
      </c>
    </row>
    <row r="1594" spans="1:7" ht="15" x14ac:dyDescent="0.2">
      <c r="A1594" s="12" t="str">
        <f t="shared" si="24"/>
        <v>АО "Газнефтьбанк" (3223) 61902</v>
      </c>
      <c r="B1594" s="25" t="str">
        <f>'101_transform'!C1592</f>
        <v>АО "Газнефтьбанк" (3223)</v>
      </c>
      <c r="C1594" s="25" t="str">
        <f>'101_transform'!D1592</f>
        <v>61902   A  Земля, временно неиспользуемая в основной деятельности, переданная в аренду</v>
      </c>
      <c r="D1594" s="25">
        <f>'101_transform'!E1592</f>
        <v>0</v>
      </c>
      <c r="E1594" s="25">
        <f>'101_transform'!F1592</f>
        <v>0</v>
      </c>
      <c r="F1594" s="25">
        <f>'101_transform'!G1592</f>
        <v>0</v>
      </c>
      <c r="G1594" s="25">
        <f>'101_transform'!H1592</f>
        <v>0</v>
      </c>
    </row>
    <row r="1595" spans="1:7" ht="15" x14ac:dyDescent="0.2">
      <c r="A1595" s="12" t="str">
        <f t="shared" si="24"/>
        <v>АО "Газнефтьбанк" (3223) 61903</v>
      </c>
      <c r="B1595" s="25" t="str">
        <f>'101_transform'!C1593</f>
        <v>АО "Газнефтьбанк" (3223)</v>
      </c>
      <c r="C1595" s="25" t="str">
        <f>'101_transform'!D1593</f>
        <v>61903   A  Недвижимость (кроме земли), временно неиспользуемая в основной деятельности</v>
      </c>
      <c r="D1595" s="25">
        <f>'101_transform'!E1593</f>
        <v>0</v>
      </c>
      <c r="E1595" s="25">
        <f>'101_transform'!F1593</f>
        <v>0</v>
      </c>
      <c r="F1595" s="25">
        <f>'101_transform'!G1593</f>
        <v>0</v>
      </c>
      <c r="G1595" s="25">
        <f>'101_transform'!H1593</f>
        <v>0</v>
      </c>
    </row>
    <row r="1596" spans="1:7" ht="15" x14ac:dyDescent="0.2">
      <c r="A1596" s="12" t="str">
        <f t="shared" si="24"/>
        <v>АО "Газнефтьбанк" (3223) 61904</v>
      </c>
      <c r="B1596" s="25" t="str">
        <f>'101_transform'!C1594</f>
        <v>АО "Газнефтьбанк" (3223)</v>
      </c>
      <c r="C1596" s="25" t="str">
        <f>'101_transform'!D1594</f>
        <v>61904   A  Недвижимость (кроме земли), временно неиспользуемая в основной деятельности, переданная в аренду</v>
      </c>
      <c r="D1596" s="25">
        <f>'101_transform'!E1594</f>
        <v>0</v>
      </c>
      <c r="E1596" s="25">
        <f>'101_transform'!F1594</f>
        <v>0</v>
      </c>
      <c r="F1596" s="25">
        <f>'101_transform'!G1594</f>
        <v>0</v>
      </c>
      <c r="G1596" s="25">
        <f>'101_transform'!H1594</f>
        <v>0</v>
      </c>
    </row>
    <row r="1597" spans="1:7" ht="15" x14ac:dyDescent="0.2">
      <c r="A1597" s="12" t="str">
        <f t="shared" si="24"/>
        <v>АО "Газнефтьбанк" (3223) 61905</v>
      </c>
      <c r="B1597" s="25" t="str">
        <f>'101_transform'!C1595</f>
        <v>АО "Газнефтьбанк" (3223)</v>
      </c>
      <c r="C1597" s="25" t="str">
        <f>'101_transform'!D1595</f>
        <v>61905   A  Земля, временно неиспользуемая в основной деятельности, учитываемая по справедливой стоимости</v>
      </c>
      <c r="D1597" s="25">
        <f>'101_transform'!E1595</f>
        <v>338</v>
      </c>
      <c r="E1597" s="25">
        <f>'101_transform'!F1595</f>
        <v>0</v>
      </c>
      <c r="F1597" s="25">
        <f>'101_transform'!G1595</f>
        <v>0</v>
      </c>
      <c r="G1597" s="25">
        <f>'101_transform'!H1595</f>
        <v>0</v>
      </c>
    </row>
    <row r="1598" spans="1:7" ht="15" x14ac:dyDescent="0.2">
      <c r="A1598" s="12" t="str">
        <f t="shared" si="24"/>
        <v>АО "Газнефтьбанк" (3223) 61906</v>
      </c>
      <c r="B1598" s="25" t="str">
        <f>'101_transform'!C1596</f>
        <v>АО "Газнефтьбанк" (3223)</v>
      </c>
      <c r="C1598" s="25" t="str">
        <f>'101_transform'!D1596</f>
        <v>61906   A  Земля, временно неиспользуемая в основной деятельности, учитываемая по справедливой стоимости, переданная в аренду</v>
      </c>
      <c r="D1598" s="25">
        <f>'101_transform'!E1596</f>
        <v>0</v>
      </c>
      <c r="E1598" s="25">
        <f>'101_transform'!F1596</f>
        <v>0</v>
      </c>
      <c r="F1598" s="25">
        <f>'101_transform'!G1596</f>
        <v>0</v>
      </c>
      <c r="G1598" s="25">
        <f>'101_transform'!H1596</f>
        <v>0</v>
      </c>
    </row>
    <row r="1599" spans="1:7" ht="15" x14ac:dyDescent="0.2">
      <c r="A1599" s="12" t="str">
        <f t="shared" si="24"/>
        <v>АО "Газнефтьбанк" (3223) 61907</v>
      </c>
      <c r="B1599" s="25" t="str">
        <f>'101_transform'!C1597</f>
        <v>АО "Газнефтьбанк" (3223)</v>
      </c>
      <c r="C1599" s="25" t="str">
        <f>'101_transform'!D1597</f>
        <v>61907   A  Недвижимость (кроме земли), временно неиспользуемая в основной деятельности, учитываемая по справедливой стоимости</v>
      </c>
      <c r="D1599" s="25">
        <f>'101_transform'!E1597</f>
        <v>34867</v>
      </c>
      <c r="E1599" s="25">
        <f>'101_transform'!F1597</f>
        <v>0</v>
      </c>
      <c r="F1599" s="25">
        <f>'101_transform'!G1597</f>
        <v>25257</v>
      </c>
      <c r="G1599" s="25">
        <f>'101_transform'!H1597</f>
        <v>0</v>
      </c>
    </row>
    <row r="1600" spans="1:7" ht="15" x14ac:dyDescent="0.2">
      <c r="A1600" s="12" t="str">
        <f t="shared" si="24"/>
        <v>АО "Газнефтьбанк" (3223) 61908</v>
      </c>
      <c r="B1600" s="25" t="str">
        <f>'101_transform'!C1598</f>
        <v>АО "Газнефтьбанк" (3223)</v>
      </c>
      <c r="C1600" s="25" t="str">
        <f>'101_transform'!D1598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600" s="25">
        <f>'101_transform'!E1598</f>
        <v>17934</v>
      </c>
      <c r="E1600" s="25">
        <f>'101_transform'!F1598</f>
        <v>0</v>
      </c>
      <c r="F1600" s="25">
        <f>'101_transform'!G1598</f>
        <v>0</v>
      </c>
      <c r="G1600" s="25">
        <f>'101_transform'!H1598</f>
        <v>0</v>
      </c>
    </row>
    <row r="1601" spans="1:7" ht="15" x14ac:dyDescent="0.2">
      <c r="A1601" s="12" t="str">
        <f t="shared" si="24"/>
        <v>АО "Газнефтьбанк" (3223) 61909</v>
      </c>
      <c r="B1601" s="25" t="str">
        <f>'101_transform'!C1599</f>
        <v>АО "Газнефтьбанк" (3223)</v>
      </c>
      <c r="C1601" s="25" t="str">
        <f>'101_transform'!D1599</f>
        <v>61909   П  Амортизация недвижимости (кроме земли), временно неиспользуемой в основной деятельности</v>
      </c>
      <c r="D1601" s="25">
        <f>'101_transform'!E1599</f>
        <v>0</v>
      </c>
      <c r="E1601" s="25">
        <f>'101_transform'!F1599</f>
        <v>0</v>
      </c>
      <c r="F1601" s="25">
        <f>'101_transform'!G1599</f>
        <v>0</v>
      </c>
      <c r="G1601" s="25">
        <f>'101_transform'!H1599</f>
        <v>0</v>
      </c>
    </row>
    <row r="1602" spans="1:7" ht="15" x14ac:dyDescent="0.2">
      <c r="A1602" s="12" t="str">
        <f t="shared" si="24"/>
        <v>АО "Газнефтьбанк" (3223) 61910</v>
      </c>
      <c r="B1602" s="25" t="str">
        <f>'101_transform'!C1600</f>
        <v>АО "Газнефтьбанк" (3223)</v>
      </c>
      <c r="C1602" s="25" t="str">
        <f>'101_transform'!D1600</f>
        <v>61910   П  Амортизация недвижимости (кроме земли), временно неиспользуемой в основной деятельности, переданной в аренду</v>
      </c>
      <c r="D1602" s="25">
        <f>'101_transform'!E1600</f>
        <v>0</v>
      </c>
      <c r="E1602" s="25">
        <f>'101_transform'!F1600</f>
        <v>0</v>
      </c>
      <c r="F1602" s="25">
        <f>'101_transform'!G1600</f>
        <v>0</v>
      </c>
      <c r="G1602" s="25">
        <f>'101_transform'!H1600</f>
        <v>0</v>
      </c>
    </row>
    <row r="1603" spans="1:7" ht="15" x14ac:dyDescent="0.2">
      <c r="A1603" s="12" t="str">
        <f t="shared" si="24"/>
        <v>АО "Газнефтьбанк" (3223) 61911</v>
      </c>
      <c r="B1603" s="25" t="str">
        <f>'101_transform'!C1601</f>
        <v>АО "Газнефтьбанк" (3223)</v>
      </c>
      <c r="C1603" s="25" t="str">
        <f>'101_transform'!D1601</f>
        <v>61911   A  Вложения в сооружение (строительство) объектов недвижимости, временно неиспользуемой в основной деятельности</v>
      </c>
      <c r="D1603" s="25">
        <f>'101_transform'!E1601</f>
        <v>0</v>
      </c>
      <c r="E1603" s="25">
        <f>'101_transform'!F1601</f>
        <v>0</v>
      </c>
      <c r="F1603" s="25">
        <f>'101_transform'!G1601</f>
        <v>0</v>
      </c>
      <c r="G1603" s="25">
        <f>'101_transform'!H1601</f>
        <v>0</v>
      </c>
    </row>
    <row r="1604" spans="1:7" ht="15" x14ac:dyDescent="0.2">
      <c r="A1604" s="12" t="str">
        <f t="shared" ref="A1604:A1667" si="25">B1604&amp;" "&amp;LEFT(C1604,5)</f>
        <v>АО "Газнефтьбанк" (3223) 61912</v>
      </c>
      <c r="B1604" s="25" t="str">
        <f>'101_transform'!C1602</f>
        <v>АО "Газнефтьбанк" (3223)</v>
      </c>
      <c r="C1604" s="25" t="str">
        <f>'101_transform'!D1602</f>
        <v>61912   П  Резервы на возможные потери</v>
      </c>
      <c r="D1604" s="25">
        <f>'101_transform'!E1602</f>
        <v>0</v>
      </c>
      <c r="E1604" s="25">
        <f>'101_transform'!F1602</f>
        <v>0</v>
      </c>
      <c r="F1604" s="25">
        <f>'101_transform'!G1602</f>
        <v>0</v>
      </c>
      <c r="G1604" s="25">
        <f>'101_transform'!H1602</f>
        <v>0</v>
      </c>
    </row>
    <row r="1605" spans="1:7" ht="15" x14ac:dyDescent="0.2">
      <c r="A1605" s="12" t="str">
        <f t="shared" si="25"/>
        <v>АО "Газнефтьбанк" (3223) 62001</v>
      </c>
      <c r="B1605" s="25" t="str">
        <f>'101_transform'!C1603</f>
        <v>АО "Газнефтьбанк" (3223)</v>
      </c>
      <c r="C1605" s="25" t="str">
        <f>'101_transform'!D1603</f>
        <v>62001   A  Долгосрочные активы, предназначенные для продажи</v>
      </c>
      <c r="D1605" s="25">
        <f>'101_transform'!E1603</f>
        <v>162649</v>
      </c>
      <c r="E1605" s="25">
        <f>'101_transform'!F1603</f>
        <v>0</v>
      </c>
      <c r="F1605" s="25">
        <f>'101_transform'!G1603</f>
        <v>121369</v>
      </c>
      <c r="G1605" s="25">
        <f>'101_transform'!H1603</f>
        <v>0</v>
      </c>
    </row>
    <row r="1606" spans="1:7" ht="15" x14ac:dyDescent="0.2">
      <c r="A1606" s="12" t="str">
        <f t="shared" si="25"/>
        <v>АО "Газнефтьбанк" (3223) 62002</v>
      </c>
      <c r="B1606" s="25" t="str">
        <f>'101_transform'!C1604</f>
        <v>АО "Газнефтьбанк" (3223)</v>
      </c>
      <c r="C1606" s="25" t="str">
        <f>'101_transform'!D1604</f>
        <v>62002   П  Резервы на возможные потери</v>
      </c>
      <c r="D1606" s="25">
        <f>'101_transform'!E1604</f>
        <v>0</v>
      </c>
      <c r="E1606" s="25">
        <f>'101_transform'!F1604</f>
        <v>0</v>
      </c>
      <c r="F1606" s="25">
        <f>'101_transform'!G1604</f>
        <v>0</v>
      </c>
      <c r="G1606" s="25">
        <f>'101_transform'!H1604</f>
        <v>0</v>
      </c>
    </row>
    <row r="1607" spans="1:7" ht="15" x14ac:dyDescent="0.2">
      <c r="A1607" s="12" t="str">
        <f t="shared" si="25"/>
        <v>АО "Газнефтьбанк" (3223) 62101</v>
      </c>
      <c r="B1607" s="25" t="str">
        <f>'101_transform'!C1605</f>
        <v>АО "Газнефтьбанк" (3223)</v>
      </c>
      <c r="C1607" s="25" t="str">
        <f>'101_transform'!D1605</f>
        <v>62101   A  Средства труда, полученные по договорам отступного, залога, назначение которых не определено</v>
      </c>
      <c r="D1607" s="25">
        <f>'101_transform'!E1605</f>
        <v>0</v>
      </c>
      <c r="E1607" s="25">
        <f>'101_transform'!F1605</f>
        <v>0</v>
      </c>
      <c r="F1607" s="25">
        <f>'101_transform'!G1605</f>
        <v>0</v>
      </c>
      <c r="G1607" s="25">
        <f>'101_transform'!H1605</f>
        <v>0</v>
      </c>
    </row>
    <row r="1608" spans="1:7" ht="15" x14ac:dyDescent="0.2">
      <c r="A1608" s="12" t="str">
        <f t="shared" si="25"/>
        <v>АО "Газнефтьбанк" (3223) 62102</v>
      </c>
      <c r="B1608" s="25" t="str">
        <f>'101_transform'!C1606</f>
        <v>АО "Газнефтьбанк" (3223)</v>
      </c>
      <c r="C1608" s="25" t="str">
        <f>'101_transform'!D1606</f>
        <v>62102   A  Предметы труда, полученные по договорам отступного, залога, назначение которых не определено</v>
      </c>
      <c r="D1608" s="25">
        <f>'101_transform'!E1606</f>
        <v>0</v>
      </c>
      <c r="E1608" s="25">
        <f>'101_transform'!F1606</f>
        <v>0</v>
      </c>
      <c r="F1608" s="25">
        <f>'101_transform'!G1606</f>
        <v>0</v>
      </c>
      <c r="G1608" s="25">
        <f>'101_transform'!H1606</f>
        <v>0</v>
      </c>
    </row>
    <row r="1609" spans="1:7" ht="15" x14ac:dyDescent="0.2">
      <c r="A1609" s="12" t="str">
        <f t="shared" si="25"/>
        <v>АО "Газнефтьбанк" (3223) 62103</v>
      </c>
      <c r="B1609" s="25" t="str">
        <f>'101_transform'!C1607</f>
        <v>АО "Газнефтьбанк" (3223)</v>
      </c>
      <c r="C1609" s="25" t="str">
        <f>'101_transform'!D1607</f>
        <v>62103   П  Резервы на возможные потери</v>
      </c>
      <c r="D1609" s="25">
        <f>'101_transform'!E1607</f>
        <v>0</v>
      </c>
      <c r="E1609" s="25">
        <f>'101_transform'!F1607</f>
        <v>0</v>
      </c>
      <c r="F1609" s="25">
        <f>'101_transform'!G1607</f>
        <v>0</v>
      </c>
      <c r="G1609" s="25">
        <f>'101_transform'!H1607</f>
        <v>0</v>
      </c>
    </row>
    <row r="1610" spans="1:7" ht="15" x14ac:dyDescent="0.2">
      <c r="A1610" s="12" t="str">
        <f t="shared" si="25"/>
        <v>Банк ГПБ (АО) (354) 60401</v>
      </c>
      <c r="B1610" s="25" t="str">
        <f>'101_transform'!C1608</f>
        <v>Банк ГПБ (АО) (354)</v>
      </c>
      <c r="C1610" s="25" t="str">
        <f>'101_transform'!D1608</f>
        <v>60401   A  Основные средства (кроме земли) (c 13.02.2018)_x000D_Категория 1- Здания и сооружения (до 31.12.2002)</v>
      </c>
      <c r="D1610" s="25">
        <f>'101_transform'!E1608</f>
        <v>63976571</v>
      </c>
      <c r="E1610" s="25">
        <f>'101_transform'!F1608</f>
        <v>0</v>
      </c>
      <c r="F1610" s="25">
        <f>'101_transform'!G1608</f>
        <v>64583103</v>
      </c>
      <c r="G1610" s="25">
        <f>'101_transform'!H1608</f>
        <v>0</v>
      </c>
    </row>
    <row r="1611" spans="1:7" ht="15" x14ac:dyDescent="0.2">
      <c r="A1611" s="12" t="str">
        <f t="shared" si="25"/>
        <v>Банк ГПБ (АО) (354) 60404</v>
      </c>
      <c r="B1611" s="25" t="str">
        <f>'101_transform'!C1609</f>
        <v>Банк ГПБ (АО) (354)</v>
      </c>
      <c r="C1611" s="25" t="str">
        <f>'101_transform'!D1609</f>
        <v>60404   A  Земля (c 13.02.2018)</v>
      </c>
      <c r="D1611" s="25">
        <f>'101_transform'!E1609</f>
        <v>547864</v>
      </c>
      <c r="E1611" s="25">
        <f>'101_transform'!F1609</f>
        <v>0</v>
      </c>
      <c r="F1611" s="25">
        <f>'101_transform'!G1609</f>
        <v>552303</v>
      </c>
      <c r="G1611" s="25">
        <f>'101_transform'!H1609</f>
        <v>0</v>
      </c>
    </row>
    <row r="1612" spans="1:7" ht="15" x14ac:dyDescent="0.2">
      <c r="A1612" s="12" t="str">
        <f t="shared" si="25"/>
        <v>Банк ГПБ (АО) (354) 60405</v>
      </c>
      <c r="B1612" s="25" t="str">
        <f>'101_transform'!C1610</f>
        <v>Банк ГПБ (АО) (354)</v>
      </c>
      <c r="C1612" s="25" t="str">
        <f>'101_transform'!D1610</f>
        <v>60405   П
A (до 31.01.2003)  Резервы на возможные потери (c 13.02.2018)
Долгосрочно арендуемые основные средства (до 31.01.2003)</v>
      </c>
      <c r="D1612" s="25">
        <f>'101_transform'!E1610</f>
        <v>0</v>
      </c>
      <c r="E1612" s="25">
        <f>'101_transform'!F1610</f>
        <v>840143</v>
      </c>
      <c r="F1612" s="25">
        <f>'101_transform'!G1610</f>
        <v>0</v>
      </c>
      <c r="G1612" s="25">
        <f>'101_transform'!H1610</f>
        <v>898747</v>
      </c>
    </row>
    <row r="1613" spans="1:7" ht="15" x14ac:dyDescent="0.2">
      <c r="A1613" s="12" t="str">
        <f t="shared" si="25"/>
        <v>Банк ГПБ (АО) (354) 60414</v>
      </c>
      <c r="B1613" s="25" t="str">
        <f>'101_transform'!C1611</f>
        <v>Банк ГПБ (АО) (354)</v>
      </c>
      <c r="C1613" s="25" t="str">
        <f>'101_transform'!D1611</f>
        <v>60414   П  Амортизация основных средств (кроме земли) (c 13.02.2018)</v>
      </c>
      <c r="D1613" s="25">
        <f>'101_transform'!E1611</f>
        <v>0</v>
      </c>
      <c r="E1613" s="25">
        <f>'101_transform'!F1611</f>
        <v>21343951</v>
      </c>
      <c r="F1613" s="25">
        <f>'101_transform'!G1611</f>
        <v>0</v>
      </c>
      <c r="G1613" s="25">
        <f>'101_transform'!H1611</f>
        <v>22384601</v>
      </c>
    </row>
    <row r="1614" spans="1:7" ht="15" x14ac:dyDescent="0.2">
      <c r="A1614" s="12" t="str">
        <f t="shared" si="25"/>
        <v>Банк ГПБ (АО) (354) 60415</v>
      </c>
      <c r="B1614" s="25" t="str">
        <f>'101_transform'!C1612</f>
        <v>Банк ГПБ (АО) (354)</v>
      </c>
      <c r="C1614" s="25" t="str">
        <f>'101_transform'!D1612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614" s="25">
        <f>'101_transform'!E1612</f>
        <v>15865110</v>
      </c>
      <c r="E1614" s="25">
        <f>'101_transform'!F1612</f>
        <v>0</v>
      </c>
      <c r="F1614" s="25">
        <f>'101_transform'!G1612</f>
        <v>17515263</v>
      </c>
      <c r="G1614" s="25">
        <f>'101_transform'!H1612</f>
        <v>0</v>
      </c>
    </row>
    <row r="1615" spans="1:7" ht="15" x14ac:dyDescent="0.2">
      <c r="A1615" s="12" t="str">
        <f t="shared" si="25"/>
        <v>Банк ГПБ (АО) (354) 61901</v>
      </c>
      <c r="B1615" s="25" t="str">
        <f>'101_transform'!C1613</f>
        <v>Банк ГПБ (АО) (354)</v>
      </c>
      <c r="C1615" s="25" t="str">
        <f>'101_transform'!D1613</f>
        <v>61901   A  Земля, временно неиспользуемая в основной деятельности</v>
      </c>
      <c r="D1615" s="25">
        <f>'101_transform'!E1613</f>
        <v>71358</v>
      </c>
      <c r="E1615" s="25">
        <f>'101_transform'!F1613</f>
        <v>0</v>
      </c>
      <c r="F1615" s="25">
        <f>'101_transform'!G1613</f>
        <v>71358</v>
      </c>
      <c r="G1615" s="25">
        <f>'101_transform'!H1613</f>
        <v>0</v>
      </c>
    </row>
    <row r="1616" spans="1:7" ht="15" x14ac:dyDescent="0.2">
      <c r="A1616" s="12" t="str">
        <f t="shared" si="25"/>
        <v>Банк ГПБ (АО) (354) 61902</v>
      </c>
      <c r="B1616" s="25" t="str">
        <f>'101_transform'!C1614</f>
        <v>Банк ГПБ (АО) (354)</v>
      </c>
      <c r="C1616" s="25" t="str">
        <f>'101_transform'!D1614</f>
        <v>61902   A  Земля, временно неиспользуемая в основной деятельности, переданная в аренду</v>
      </c>
      <c r="D1616" s="25">
        <f>'101_transform'!E1614</f>
        <v>0</v>
      </c>
      <c r="E1616" s="25">
        <f>'101_transform'!F1614</f>
        <v>0</v>
      </c>
      <c r="F1616" s="25">
        <f>'101_transform'!G1614</f>
        <v>0</v>
      </c>
      <c r="G1616" s="25">
        <f>'101_transform'!H1614</f>
        <v>0</v>
      </c>
    </row>
    <row r="1617" spans="1:7" ht="15" x14ac:dyDescent="0.2">
      <c r="A1617" s="12" t="str">
        <f t="shared" si="25"/>
        <v>Банк ГПБ (АО) (354) 61903</v>
      </c>
      <c r="B1617" s="25" t="str">
        <f>'101_transform'!C1615</f>
        <v>Банк ГПБ (АО) (354)</v>
      </c>
      <c r="C1617" s="25" t="str">
        <f>'101_transform'!D1615</f>
        <v>61903   A  Недвижимость (кроме земли), временно неиспользуемая в основной деятельности</v>
      </c>
      <c r="D1617" s="25">
        <f>'101_transform'!E1615</f>
        <v>4338</v>
      </c>
      <c r="E1617" s="25">
        <f>'101_transform'!F1615</f>
        <v>0</v>
      </c>
      <c r="F1617" s="25">
        <f>'101_transform'!G1615</f>
        <v>4338</v>
      </c>
      <c r="G1617" s="25">
        <f>'101_transform'!H1615</f>
        <v>0</v>
      </c>
    </row>
    <row r="1618" spans="1:7" ht="15" x14ac:dyDescent="0.2">
      <c r="A1618" s="12" t="str">
        <f t="shared" si="25"/>
        <v>Банк ГПБ (АО) (354) 61904</v>
      </c>
      <c r="B1618" s="25" t="str">
        <f>'101_transform'!C1616</f>
        <v>Банк ГПБ (АО) (354)</v>
      </c>
      <c r="C1618" s="25" t="str">
        <f>'101_transform'!D1616</f>
        <v>61904   A  Недвижимость (кроме земли), временно неиспользуемая в основной деятельности, переданная в аренду</v>
      </c>
      <c r="D1618" s="25">
        <f>'101_transform'!E1616</f>
        <v>94250</v>
      </c>
      <c r="E1618" s="25">
        <f>'101_transform'!F1616</f>
        <v>0</v>
      </c>
      <c r="F1618" s="25">
        <f>'101_transform'!G1616</f>
        <v>94250</v>
      </c>
      <c r="G1618" s="25">
        <f>'101_transform'!H1616</f>
        <v>0</v>
      </c>
    </row>
    <row r="1619" spans="1:7" ht="15" x14ac:dyDescent="0.2">
      <c r="A1619" s="12" t="str">
        <f t="shared" si="25"/>
        <v>Банк ГПБ (АО) (354) 61905</v>
      </c>
      <c r="B1619" s="25" t="str">
        <f>'101_transform'!C1617</f>
        <v>Банк ГПБ (АО) (354)</v>
      </c>
      <c r="C1619" s="25" t="str">
        <f>'101_transform'!D1617</f>
        <v>61905   A  Земля, временно неиспользуемая в основной деятельности, учитываемая по справедливой стоимости</v>
      </c>
      <c r="D1619" s="25">
        <f>'101_transform'!E1617</f>
        <v>0</v>
      </c>
      <c r="E1619" s="25">
        <f>'101_transform'!F1617</f>
        <v>0</v>
      </c>
      <c r="F1619" s="25">
        <f>'101_transform'!G1617</f>
        <v>0</v>
      </c>
      <c r="G1619" s="25">
        <f>'101_transform'!H1617</f>
        <v>0</v>
      </c>
    </row>
    <row r="1620" spans="1:7" ht="15" x14ac:dyDescent="0.2">
      <c r="A1620" s="12" t="str">
        <f t="shared" si="25"/>
        <v>Банк ГПБ (АО) (354) 61906</v>
      </c>
      <c r="B1620" s="25" t="str">
        <f>'101_transform'!C1618</f>
        <v>Банк ГПБ (АО) (354)</v>
      </c>
      <c r="C1620" s="25" t="str">
        <f>'101_transform'!D1618</f>
        <v>61906   A  Земля, временно неиспользуемая в основной деятельности, учитываемая по справедливой стоимости, переданная в аренду</v>
      </c>
      <c r="D1620" s="25">
        <f>'101_transform'!E1618</f>
        <v>0</v>
      </c>
      <c r="E1620" s="25">
        <f>'101_transform'!F1618</f>
        <v>0</v>
      </c>
      <c r="F1620" s="25">
        <f>'101_transform'!G1618</f>
        <v>0</v>
      </c>
      <c r="G1620" s="25">
        <f>'101_transform'!H1618</f>
        <v>0</v>
      </c>
    </row>
    <row r="1621" spans="1:7" ht="15" x14ac:dyDescent="0.2">
      <c r="A1621" s="12" t="str">
        <f t="shared" si="25"/>
        <v>Банк ГПБ (АО) (354) 61907</v>
      </c>
      <c r="B1621" s="25" t="str">
        <f>'101_transform'!C1619</f>
        <v>Банк ГПБ (АО) (354)</v>
      </c>
      <c r="C1621" s="25" t="str">
        <f>'101_transform'!D1619</f>
        <v>61907   A  Недвижимость (кроме земли), временно неиспользуемая в основной деятельности, учитываемая по справедливой стоимости</v>
      </c>
      <c r="D1621" s="25">
        <f>'101_transform'!E1619</f>
        <v>0</v>
      </c>
      <c r="E1621" s="25">
        <f>'101_transform'!F1619</f>
        <v>0</v>
      </c>
      <c r="F1621" s="25">
        <f>'101_transform'!G1619</f>
        <v>0</v>
      </c>
      <c r="G1621" s="25">
        <f>'101_transform'!H1619</f>
        <v>0</v>
      </c>
    </row>
    <row r="1622" spans="1:7" ht="15" x14ac:dyDescent="0.2">
      <c r="A1622" s="12" t="str">
        <f t="shared" si="25"/>
        <v>Банк ГПБ (АО) (354) 61908</v>
      </c>
      <c r="B1622" s="25" t="str">
        <f>'101_transform'!C1620</f>
        <v>Банк ГПБ (АО) (354)</v>
      </c>
      <c r="C1622" s="25" t="str">
        <f>'101_transform'!D1620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622" s="25">
        <f>'101_transform'!E1620</f>
        <v>0</v>
      </c>
      <c r="E1622" s="25">
        <f>'101_transform'!F1620</f>
        <v>0</v>
      </c>
      <c r="F1622" s="25">
        <f>'101_transform'!G1620</f>
        <v>0</v>
      </c>
      <c r="G1622" s="25">
        <f>'101_transform'!H1620</f>
        <v>0</v>
      </c>
    </row>
    <row r="1623" spans="1:7" ht="15" x14ac:dyDescent="0.2">
      <c r="A1623" s="12" t="str">
        <f t="shared" si="25"/>
        <v>Банк ГПБ (АО) (354) 61909</v>
      </c>
      <c r="B1623" s="25" t="str">
        <f>'101_transform'!C1621</f>
        <v>Банк ГПБ (АО) (354)</v>
      </c>
      <c r="C1623" s="25" t="str">
        <f>'101_transform'!D1621</f>
        <v>61909   П  Амортизация недвижимости (кроме земли), временно неиспользуемой в основной деятельности</v>
      </c>
      <c r="D1623" s="25">
        <f>'101_transform'!E1621</f>
        <v>0</v>
      </c>
      <c r="E1623" s="25">
        <f>'101_transform'!F1621</f>
        <v>199</v>
      </c>
      <c r="F1623" s="25">
        <f>'101_transform'!G1621</f>
        <v>0</v>
      </c>
      <c r="G1623" s="25">
        <f>'101_transform'!H1621</f>
        <v>199</v>
      </c>
    </row>
    <row r="1624" spans="1:7" ht="15" x14ac:dyDescent="0.2">
      <c r="A1624" s="12" t="str">
        <f t="shared" si="25"/>
        <v>Банк ГПБ (АО) (354) 61910</v>
      </c>
      <c r="B1624" s="25" t="str">
        <f>'101_transform'!C1622</f>
        <v>Банк ГПБ (АО) (354)</v>
      </c>
      <c r="C1624" s="25" t="str">
        <f>'101_transform'!D1622</f>
        <v>61910   П  Амортизация недвижимости (кроме земли), временно неиспользуемой в основной деятельности, переданной в аренду</v>
      </c>
      <c r="D1624" s="25">
        <f>'101_transform'!E1622</f>
        <v>0</v>
      </c>
      <c r="E1624" s="25">
        <f>'101_transform'!F1622</f>
        <v>26671</v>
      </c>
      <c r="F1624" s="25">
        <f>'101_transform'!G1622</f>
        <v>0</v>
      </c>
      <c r="G1624" s="25">
        <f>'101_transform'!H1622</f>
        <v>27487</v>
      </c>
    </row>
    <row r="1625" spans="1:7" ht="15" x14ac:dyDescent="0.2">
      <c r="A1625" s="12" t="str">
        <f t="shared" si="25"/>
        <v>Банк ГПБ (АО) (354) 61911</v>
      </c>
      <c r="B1625" s="25" t="str">
        <f>'101_transform'!C1623</f>
        <v>Банк ГПБ (АО) (354)</v>
      </c>
      <c r="C1625" s="25" t="str">
        <f>'101_transform'!D1623</f>
        <v>61911   A  Вложения в сооружение (строительство) объектов недвижимости, временно неиспользуемой в основной деятельности</v>
      </c>
      <c r="D1625" s="25">
        <f>'101_transform'!E1623</f>
        <v>525</v>
      </c>
      <c r="E1625" s="25">
        <f>'101_transform'!F1623</f>
        <v>0</v>
      </c>
      <c r="F1625" s="25">
        <f>'101_transform'!G1623</f>
        <v>525</v>
      </c>
      <c r="G1625" s="25">
        <f>'101_transform'!H1623</f>
        <v>0</v>
      </c>
    </row>
    <row r="1626" spans="1:7" ht="15" x14ac:dyDescent="0.2">
      <c r="A1626" s="12" t="str">
        <f t="shared" si="25"/>
        <v>Банк ГПБ (АО) (354) 61912</v>
      </c>
      <c r="B1626" s="25" t="str">
        <f>'101_transform'!C1624</f>
        <v>Банк ГПБ (АО) (354)</v>
      </c>
      <c r="C1626" s="25" t="str">
        <f>'101_transform'!D1624</f>
        <v>61912   П  Резервы на возможные потери</v>
      </c>
      <c r="D1626" s="25">
        <f>'101_transform'!E1624</f>
        <v>0</v>
      </c>
      <c r="E1626" s="25">
        <f>'101_transform'!F1624</f>
        <v>96011</v>
      </c>
      <c r="F1626" s="25">
        <f>'101_transform'!G1624</f>
        <v>0</v>
      </c>
      <c r="G1626" s="25">
        <f>'101_transform'!H1624</f>
        <v>95686</v>
      </c>
    </row>
    <row r="1627" spans="1:7" ht="15" x14ac:dyDescent="0.2">
      <c r="A1627" s="12" t="str">
        <f t="shared" si="25"/>
        <v>Банк ГПБ (АО) (354) 62001</v>
      </c>
      <c r="B1627" s="25" t="str">
        <f>'101_transform'!C1625</f>
        <v>Банк ГПБ (АО) (354)</v>
      </c>
      <c r="C1627" s="25" t="str">
        <f>'101_transform'!D1625</f>
        <v>62001   A  Долгосрочные активы, предназначенные для продажи</v>
      </c>
      <c r="D1627" s="25">
        <f>'101_transform'!E1625</f>
        <v>564073</v>
      </c>
      <c r="E1627" s="25">
        <f>'101_transform'!F1625</f>
        <v>0</v>
      </c>
      <c r="F1627" s="25">
        <f>'101_transform'!G1625</f>
        <v>815412</v>
      </c>
      <c r="G1627" s="25">
        <f>'101_transform'!H1625</f>
        <v>0</v>
      </c>
    </row>
    <row r="1628" spans="1:7" ht="15" x14ac:dyDescent="0.2">
      <c r="A1628" s="12" t="str">
        <f t="shared" si="25"/>
        <v>Банк ГПБ (АО) (354) 62002</v>
      </c>
      <c r="B1628" s="25" t="str">
        <f>'101_transform'!C1626</f>
        <v>Банк ГПБ (АО) (354)</v>
      </c>
      <c r="C1628" s="25" t="str">
        <f>'101_transform'!D1626</f>
        <v>62002   П  Резервы на возможные потери</v>
      </c>
      <c r="D1628" s="25">
        <f>'101_transform'!E1626</f>
        <v>0</v>
      </c>
      <c r="E1628" s="25">
        <f>'101_transform'!F1626</f>
        <v>60819</v>
      </c>
      <c r="F1628" s="25">
        <f>'101_transform'!G1626</f>
        <v>0</v>
      </c>
      <c r="G1628" s="25">
        <f>'101_transform'!H1626</f>
        <v>49044</v>
      </c>
    </row>
    <row r="1629" spans="1:7" ht="15" x14ac:dyDescent="0.2">
      <c r="A1629" s="12" t="str">
        <f t="shared" si="25"/>
        <v>Банк ГПБ (АО) (354) 62101</v>
      </c>
      <c r="B1629" s="25" t="str">
        <f>'101_transform'!C1627</f>
        <v>Банк ГПБ (АО) (354)</v>
      </c>
      <c r="C1629" s="25" t="str">
        <f>'101_transform'!D1627</f>
        <v>62101   A  Средства труда, полученные по договорам отступного, залога, назначение которых не определено</v>
      </c>
      <c r="D1629" s="25">
        <f>'101_transform'!E1627</f>
        <v>0</v>
      </c>
      <c r="E1629" s="25">
        <f>'101_transform'!F1627</f>
        <v>0</v>
      </c>
      <c r="F1629" s="25">
        <f>'101_transform'!G1627</f>
        <v>0</v>
      </c>
      <c r="G1629" s="25">
        <f>'101_transform'!H1627</f>
        <v>0</v>
      </c>
    </row>
    <row r="1630" spans="1:7" ht="15" x14ac:dyDescent="0.2">
      <c r="A1630" s="12" t="str">
        <f t="shared" si="25"/>
        <v>Банк ГПБ (АО) (354) 62102</v>
      </c>
      <c r="B1630" s="25" t="str">
        <f>'101_transform'!C1628</f>
        <v>Банк ГПБ (АО) (354)</v>
      </c>
      <c r="C1630" s="25" t="str">
        <f>'101_transform'!D1628</f>
        <v>62102   A  Предметы труда, полученные по договорам отступного, залога, назначение которых не определено</v>
      </c>
      <c r="D1630" s="25">
        <f>'101_transform'!E1628</f>
        <v>0</v>
      </c>
      <c r="E1630" s="25">
        <f>'101_transform'!F1628</f>
        <v>0</v>
      </c>
      <c r="F1630" s="25">
        <f>'101_transform'!G1628</f>
        <v>0</v>
      </c>
      <c r="G1630" s="25">
        <f>'101_transform'!H1628</f>
        <v>0</v>
      </c>
    </row>
    <row r="1631" spans="1:7" ht="15" x14ac:dyDescent="0.2">
      <c r="A1631" s="12" t="str">
        <f t="shared" si="25"/>
        <v>Банк ГПБ (АО) (354) 62103</v>
      </c>
      <c r="B1631" s="25" t="str">
        <f>'101_transform'!C1629</f>
        <v>Банк ГПБ (АО) (354)</v>
      </c>
      <c r="C1631" s="25" t="str">
        <f>'101_transform'!D1629</f>
        <v>62103   П  Резервы на возможные потери</v>
      </c>
      <c r="D1631" s="25">
        <f>'101_transform'!E1629</f>
        <v>0</v>
      </c>
      <c r="E1631" s="25">
        <f>'101_transform'!F1629</f>
        <v>0</v>
      </c>
      <c r="F1631" s="25">
        <f>'101_transform'!G1629</f>
        <v>0</v>
      </c>
      <c r="G1631" s="25">
        <f>'101_transform'!H1629</f>
        <v>0</v>
      </c>
    </row>
    <row r="1632" spans="1:7" ht="15" x14ac:dyDescent="0.2">
      <c r="A1632" s="12" t="str">
        <f t="shared" si="25"/>
        <v>ООО КБ "ГТ банк" (665) 60401</v>
      </c>
      <c r="B1632" s="25" t="str">
        <f>'101_transform'!C1630</f>
        <v>ООО КБ "ГТ банк" (665)</v>
      </c>
      <c r="C1632" s="25" t="str">
        <f>'101_transform'!D1630</f>
        <v>60401   A  Основные средства (кроме земли) (c 13.02.2018)_x000D_Категория 1- Здания и сооружения (до 31.12.2002)</v>
      </c>
      <c r="D1632" s="25">
        <f>'101_transform'!E1630</f>
        <v>351102</v>
      </c>
      <c r="E1632" s="25">
        <f>'101_transform'!F1630</f>
        <v>0</v>
      </c>
      <c r="F1632" s="25">
        <f>'101_transform'!G1630</f>
        <v>350943</v>
      </c>
      <c r="G1632" s="25">
        <f>'101_transform'!H1630</f>
        <v>0</v>
      </c>
    </row>
    <row r="1633" spans="1:7" ht="15" x14ac:dyDescent="0.2">
      <c r="A1633" s="12" t="str">
        <f t="shared" si="25"/>
        <v>ООО КБ "ГТ банк" (665) 60404</v>
      </c>
      <c r="B1633" s="25" t="str">
        <f>'101_transform'!C1631</f>
        <v>ООО КБ "ГТ банк" (665)</v>
      </c>
      <c r="C1633" s="25" t="str">
        <f>'101_transform'!D1631</f>
        <v>60404   A  Земля (c 13.02.2018)</v>
      </c>
      <c r="D1633" s="25">
        <f>'101_transform'!E1631</f>
        <v>50163</v>
      </c>
      <c r="E1633" s="25">
        <f>'101_transform'!F1631</f>
        <v>0</v>
      </c>
      <c r="F1633" s="25">
        <f>'101_transform'!G1631</f>
        <v>50163</v>
      </c>
      <c r="G1633" s="25">
        <f>'101_transform'!H1631</f>
        <v>0</v>
      </c>
    </row>
    <row r="1634" spans="1:7" ht="15" x14ac:dyDescent="0.2">
      <c r="A1634" s="12" t="str">
        <f t="shared" si="25"/>
        <v>ООО КБ "ГТ банк" (665) 60405</v>
      </c>
      <c r="B1634" s="25" t="str">
        <f>'101_transform'!C1632</f>
        <v>ООО КБ "ГТ банк" (665)</v>
      </c>
      <c r="C1634" s="25" t="str">
        <f>'101_transform'!D1632</f>
        <v>60405   П
A (до 31.01.2003)  Резервы на возможные потери (c 13.02.2018)
Долгосрочно арендуемые основные средства (до 31.01.2003)</v>
      </c>
      <c r="D1634" s="25">
        <f>'101_transform'!E1632</f>
        <v>0</v>
      </c>
      <c r="E1634" s="25">
        <f>'101_transform'!F1632</f>
        <v>0</v>
      </c>
      <c r="F1634" s="25">
        <f>'101_transform'!G1632</f>
        <v>0</v>
      </c>
      <c r="G1634" s="25">
        <f>'101_transform'!H1632</f>
        <v>0</v>
      </c>
    </row>
    <row r="1635" spans="1:7" ht="15" x14ac:dyDescent="0.2">
      <c r="A1635" s="12" t="str">
        <f t="shared" si="25"/>
        <v>ООО КБ "ГТ банк" (665) 60414</v>
      </c>
      <c r="B1635" s="25" t="str">
        <f>'101_transform'!C1633</f>
        <v>ООО КБ "ГТ банк" (665)</v>
      </c>
      <c r="C1635" s="25" t="str">
        <f>'101_transform'!D1633</f>
        <v>60414   П  Амортизация основных средств (кроме земли) (c 13.02.2018)</v>
      </c>
      <c r="D1635" s="25">
        <f>'101_transform'!E1633</f>
        <v>0</v>
      </c>
      <c r="E1635" s="25">
        <f>'101_transform'!F1633</f>
        <v>50617</v>
      </c>
      <c r="F1635" s="25">
        <f>'101_transform'!G1633</f>
        <v>0</v>
      </c>
      <c r="G1635" s="25">
        <f>'101_transform'!H1633</f>
        <v>52895</v>
      </c>
    </row>
    <row r="1636" spans="1:7" ht="15" x14ac:dyDescent="0.2">
      <c r="A1636" s="12" t="str">
        <f t="shared" si="25"/>
        <v>ООО КБ "ГТ банк" (665) 60415</v>
      </c>
      <c r="B1636" s="25" t="str">
        <f>'101_transform'!C1634</f>
        <v>ООО КБ "ГТ банк" (665)</v>
      </c>
      <c r="C1636" s="25" t="str">
        <f>'101_transform'!D1634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636" s="25">
        <f>'101_transform'!E1634</f>
        <v>0</v>
      </c>
      <c r="E1636" s="25">
        <f>'101_transform'!F1634</f>
        <v>0</v>
      </c>
      <c r="F1636" s="25">
        <f>'101_transform'!G1634</f>
        <v>0</v>
      </c>
      <c r="G1636" s="25">
        <f>'101_transform'!H1634</f>
        <v>0</v>
      </c>
    </row>
    <row r="1637" spans="1:7" ht="15" x14ac:dyDescent="0.2">
      <c r="A1637" s="12" t="str">
        <f t="shared" si="25"/>
        <v>ООО КБ "ГТ банк" (665) 61901</v>
      </c>
      <c r="B1637" s="25" t="str">
        <f>'101_transform'!C1635</f>
        <v>ООО КБ "ГТ банк" (665)</v>
      </c>
      <c r="C1637" s="25" t="str">
        <f>'101_transform'!D1635</f>
        <v>61901   A  Земля, временно неиспользуемая в основной деятельности</v>
      </c>
      <c r="D1637" s="25">
        <f>'101_transform'!E1635</f>
        <v>0</v>
      </c>
      <c r="E1637" s="25">
        <f>'101_transform'!F1635</f>
        <v>0</v>
      </c>
      <c r="F1637" s="25">
        <f>'101_transform'!G1635</f>
        <v>0</v>
      </c>
      <c r="G1637" s="25">
        <f>'101_transform'!H1635</f>
        <v>0</v>
      </c>
    </row>
    <row r="1638" spans="1:7" ht="15" x14ac:dyDescent="0.2">
      <c r="A1638" s="12" t="str">
        <f t="shared" si="25"/>
        <v>ООО КБ "ГТ банк" (665) 61902</v>
      </c>
      <c r="B1638" s="25" t="str">
        <f>'101_transform'!C1636</f>
        <v>ООО КБ "ГТ банк" (665)</v>
      </c>
      <c r="C1638" s="25" t="str">
        <f>'101_transform'!D1636</f>
        <v>61902   A  Земля, временно неиспользуемая в основной деятельности, переданная в аренду</v>
      </c>
      <c r="D1638" s="25">
        <f>'101_transform'!E1636</f>
        <v>0</v>
      </c>
      <c r="E1638" s="25">
        <f>'101_transform'!F1636</f>
        <v>0</v>
      </c>
      <c r="F1638" s="25">
        <f>'101_transform'!G1636</f>
        <v>0</v>
      </c>
      <c r="G1638" s="25">
        <f>'101_transform'!H1636</f>
        <v>0</v>
      </c>
    </row>
    <row r="1639" spans="1:7" ht="15" x14ac:dyDescent="0.2">
      <c r="A1639" s="12" t="str">
        <f t="shared" si="25"/>
        <v>ООО КБ "ГТ банк" (665) 61903</v>
      </c>
      <c r="B1639" s="25" t="str">
        <f>'101_transform'!C1637</f>
        <v>ООО КБ "ГТ банк" (665)</v>
      </c>
      <c r="C1639" s="25" t="str">
        <f>'101_transform'!D1637</f>
        <v>61903   A  Недвижимость (кроме земли), временно неиспользуемая в основной деятельности</v>
      </c>
      <c r="D1639" s="25">
        <f>'101_transform'!E1637</f>
        <v>0</v>
      </c>
      <c r="E1639" s="25">
        <f>'101_transform'!F1637</f>
        <v>0</v>
      </c>
      <c r="F1639" s="25">
        <f>'101_transform'!G1637</f>
        <v>0</v>
      </c>
      <c r="G1639" s="25">
        <f>'101_transform'!H1637</f>
        <v>0</v>
      </c>
    </row>
    <row r="1640" spans="1:7" ht="15" x14ac:dyDescent="0.2">
      <c r="A1640" s="12" t="str">
        <f t="shared" si="25"/>
        <v>ООО КБ "ГТ банк" (665) 61904</v>
      </c>
      <c r="B1640" s="25" t="str">
        <f>'101_transform'!C1638</f>
        <v>ООО КБ "ГТ банк" (665)</v>
      </c>
      <c r="C1640" s="25" t="str">
        <f>'101_transform'!D1638</f>
        <v>61904   A  Недвижимость (кроме земли), временно неиспользуемая в основной деятельности, переданная в аренду</v>
      </c>
      <c r="D1640" s="25">
        <f>'101_transform'!E1638</f>
        <v>0</v>
      </c>
      <c r="E1640" s="25">
        <f>'101_transform'!F1638</f>
        <v>0</v>
      </c>
      <c r="F1640" s="25">
        <f>'101_transform'!G1638</f>
        <v>0</v>
      </c>
      <c r="G1640" s="25">
        <f>'101_transform'!H1638</f>
        <v>0</v>
      </c>
    </row>
    <row r="1641" spans="1:7" ht="15" x14ac:dyDescent="0.2">
      <c r="A1641" s="12" t="str">
        <f t="shared" si="25"/>
        <v>ООО КБ "ГТ банк" (665) 61905</v>
      </c>
      <c r="B1641" s="25" t="str">
        <f>'101_transform'!C1639</f>
        <v>ООО КБ "ГТ банк" (665)</v>
      </c>
      <c r="C1641" s="25" t="str">
        <f>'101_transform'!D1639</f>
        <v>61905   A  Земля, временно неиспользуемая в основной деятельности, учитываемая по справедливой стоимости</v>
      </c>
      <c r="D1641" s="25">
        <f>'101_transform'!E1639</f>
        <v>0</v>
      </c>
      <c r="E1641" s="25">
        <f>'101_transform'!F1639</f>
        <v>0</v>
      </c>
      <c r="F1641" s="25">
        <f>'101_transform'!G1639</f>
        <v>0</v>
      </c>
      <c r="G1641" s="25">
        <f>'101_transform'!H1639</f>
        <v>0</v>
      </c>
    </row>
    <row r="1642" spans="1:7" ht="15" x14ac:dyDescent="0.2">
      <c r="A1642" s="12" t="str">
        <f t="shared" si="25"/>
        <v>ООО КБ "ГТ банк" (665) 61906</v>
      </c>
      <c r="B1642" s="25" t="str">
        <f>'101_transform'!C1640</f>
        <v>ООО КБ "ГТ банк" (665)</v>
      </c>
      <c r="C1642" s="25" t="str">
        <f>'101_transform'!D1640</f>
        <v>61906   A  Земля, временно неиспользуемая в основной деятельности, учитываемая по справедливой стоимости, переданная в аренду</v>
      </c>
      <c r="D1642" s="25">
        <f>'101_transform'!E1640</f>
        <v>28593</v>
      </c>
      <c r="E1642" s="25">
        <f>'101_transform'!F1640</f>
        <v>0</v>
      </c>
      <c r="F1642" s="25">
        <f>'101_transform'!G1640</f>
        <v>28593</v>
      </c>
      <c r="G1642" s="25">
        <f>'101_transform'!H1640</f>
        <v>0</v>
      </c>
    </row>
    <row r="1643" spans="1:7" ht="15" x14ac:dyDescent="0.2">
      <c r="A1643" s="12" t="str">
        <f t="shared" si="25"/>
        <v>ООО КБ "ГТ банк" (665) 61907</v>
      </c>
      <c r="B1643" s="25" t="str">
        <f>'101_transform'!C1641</f>
        <v>ООО КБ "ГТ банк" (665)</v>
      </c>
      <c r="C1643" s="25" t="str">
        <f>'101_transform'!D1641</f>
        <v>61907   A  Недвижимость (кроме земли), временно неиспользуемая в основной деятельности, учитываемая по справедливой стоимости</v>
      </c>
      <c r="D1643" s="25">
        <f>'101_transform'!E1641</f>
        <v>0</v>
      </c>
      <c r="E1643" s="25">
        <f>'101_transform'!F1641</f>
        <v>0</v>
      </c>
      <c r="F1643" s="25">
        <f>'101_transform'!G1641</f>
        <v>0</v>
      </c>
      <c r="G1643" s="25">
        <f>'101_transform'!H1641</f>
        <v>0</v>
      </c>
    </row>
    <row r="1644" spans="1:7" ht="15" x14ac:dyDescent="0.2">
      <c r="A1644" s="12" t="str">
        <f t="shared" si="25"/>
        <v>ООО КБ "ГТ банк" (665) 61908</v>
      </c>
      <c r="B1644" s="25" t="str">
        <f>'101_transform'!C1642</f>
        <v>ООО КБ "ГТ банк" (665)</v>
      </c>
      <c r="C1644" s="25" t="str">
        <f>'101_transform'!D1642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644" s="25">
        <f>'101_transform'!E1642</f>
        <v>69241</v>
      </c>
      <c r="E1644" s="25">
        <f>'101_transform'!F1642</f>
        <v>0</v>
      </c>
      <c r="F1644" s="25">
        <f>'101_transform'!G1642</f>
        <v>69241</v>
      </c>
      <c r="G1644" s="25">
        <f>'101_transform'!H1642</f>
        <v>0</v>
      </c>
    </row>
    <row r="1645" spans="1:7" ht="15" x14ac:dyDescent="0.2">
      <c r="A1645" s="12" t="str">
        <f t="shared" si="25"/>
        <v>ООО КБ "ГТ банк" (665) 61909</v>
      </c>
      <c r="B1645" s="25" t="str">
        <f>'101_transform'!C1643</f>
        <v>ООО КБ "ГТ банк" (665)</v>
      </c>
      <c r="C1645" s="25" t="str">
        <f>'101_transform'!D1643</f>
        <v>61909   П  Амортизация недвижимости (кроме земли), временно неиспользуемой в основной деятельности</v>
      </c>
      <c r="D1645" s="25">
        <f>'101_transform'!E1643</f>
        <v>0</v>
      </c>
      <c r="E1645" s="25">
        <f>'101_transform'!F1643</f>
        <v>0</v>
      </c>
      <c r="F1645" s="25">
        <f>'101_transform'!G1643</f>
        <v>0</v>
      </c>
      <c r="G1645" s="25">
        <f>'101_transform'!H1643</f>
        <v>0</v>
      </c>
    </row>
    <row r="1646" spans="1:7" ht="15" x14ac:dyDescent="0.2">
      <c r="A1646" s="12" t="str">
        <f t="shared" si="25"/>
        <v>ООО КБ "ГТ банк" (665) 61910</v>
      </c>
      <c r="B1646" s="25" t="str">
        <f>'101_transform'!C1644</f>
        <v>ООО КБ "ГТ банк" (665)</v>
      </c>
      <c r="C1646" s="25" t="str">
        <f>'101_transform'!D1644</f>
        <v>61910   П  Амортизация недвижимости (кроме земли), временно неиспользуемой в основной деятельности, переданной в аренду</v>
      </c>
      <c r="D1646" s="25">
        <f>'101_transform'!E1644</f>
        <v>0</v>
      </c>
      <c r="E1646" s="25">
        <f>'101_transform'!F1644</f>
        <v>0</v>
      </c>
      <c r="F1646" s="25">
        <f>'101_transform'!G1644</f>
        <v>0</v>
      </c>
      <c r="G1646" s="25">
        <f>'101_transform'!H1644</f>
        <v>0</v>
      </c>
    </row>
    <row r="1647" spans="1:7" ht="15" x14ac:dyDescent="0.2">
      <c r="A1647" s="12" t="str">
        <f t="shared" si="25"/>
        <v>ООО КБ "ГТ банк" (665) 61911</v>
      </c>
      <c r="B1647" s="25" t="str">
        <f>'101_transform'!C1645</f>
        <v>ООО КБ "ГТ банк" (665)</v>
      </c>
      <c r="C1647" s="25" t="str">
        <f>'101_transform'!D1645</f>
        <v>61911   A  Вложения в сооружение (строительство) объектов недвижимости, временно неиспользуемой в основной деятельности</v>
      </c>
      <c r="D1647" s="25">
        <f>'101_transform'!E1645</f>
        <v>0</v>
      </c>
      <c r="E1647" s="25">
        <f>'101_transform'!F1645</f>
        <v>0</v>
      </c>
      <c r="F1647" s="25">
        <f>'101_transform'!G1645</f>
        <v>0</v>
      </c>
      <c r="G1647" s="25">
        <f>'101_transform'!H1645</f>
        <v>0</v>
      </c>
    </row>
    <row r="1648" spans="1:7" ht="15" x14ac:dyDescent="0.2">
      <c r="A1648" s="12" t="str">
        <f t="shared" si="25"/>
        <v>ООО КБ "ГТ банк" (665) 61912</v>
      </c>
      <c r="B1648" s="25" t="str">
        <f>'101_transform'!C1646</f>
        <v>ООО КБ "ГТ банк" (665)</v>
      </c>
      <c r="C1648" s="25" t="str">
        <f>'101_transform'!D1646</f>
        <v>61912   П  Резервы на возможные потери</v>
      </c>
      <c r="D1648" s="25">
        <f>'101_transform'!E1646</f>
        <v>0</v>
      </c>
      <c r="E1648" s="25">
        <f>'101_transform'!F1646</f>
        <v>0</v>
      </c>
      <c r="F1648" s="25">
        <f>'101_transform'!G1646</f>
        <v>0</v>
      </c>
      <c r="G1648" s="25">
        <f>'101_transform'!H1646</f>
        <v>0</v>
      </c>
    </row>
    <row r="1649" spans="1:7" ht="15" x14ac:dyDescent="0.2">
      <c r="A1649" s="12" t="str">
        <f t="shared" si="25"/>
        <v>ООО КБ "ГТ банк" (665) 62001</v>
      </c>
      <c r="B1649" s="25" t="str">
        <f>'101_transform'!C1647</f>
        <v>ООО КБ "ГТ банк" (665)</v>
      </c>
      <c r="C1649" s="25" t="str">
        <f>'101_transform'!D1647</f>
        <v>62001   A  Долгосрочные активы, предназначенные для продажи</v>
      </c>
      <c r="D1649" s="25">
        <f>'101_transform'!E1647</f>
        <v>452504</v>
      </c>
      <c r="E1649" s="25">
        <f>'101_transform'!F1647</f>
        <v>0</v>
      </c>
      <c r="F1649" s="25">
        <f>'101_transform'!G1647</f>
        <v>280589</v>
      </c>
      <c r="G1649" s="25">
        <f>'101_transform'!H1647</f>
        <v>0</v>
      </c>
    </row>
    <row r="1650" spans="1:7" ht="15" x14ac:dyDescent="0.2">
      <c r="A1650" s="12" t="str">
        <f t="shared" si="25"/>
        <v>ООО КБ "ГТ банк" (665) 62002</v>
      </c>
      <c r="B1650" s="25" t="str">
        <f>'101_transform'!C1648</f>
        <v>ООО КБ "ГТ банк" (665)</v>
      </c>
      <c r="C1650" s="25" t="str">
        <f>'101_transform'!D1648</f>
        <v>62002   П  Резервы на возможные потери</v>
      </c>
      <c r="D1650" s="25">
        <f>'101_transform'!E1648</f>
        <v>0</v>
      </c>
      <c r="E1650" s="25">
        <f>'101_transform'!F1648</f>
        <v>27376</v>
      </c>
      <c r="F1650" s="25">
        <f>'101_transform'!G1648</f>
        <v>0</v>
      </c>
      <c r="G1650" s="25">
        <f>'101_transform'!H1648</f>
        <v>44388</v>
      </c>
    </row>
    <row r="1651" spans="1:7" ht="15" x14ac:dyDescent="0.2">
      <c r="A1651" s="12" t="str">
        <f t="shared" si="25"/>
        <v>ООО КБ "ГТ банк" (665) 62101</v>
      </c>
      <c r="B1651" s="25" t="str">
        <f>'101_transform'!C1649</f>
        <v>ООО КБ "ГТ банк" (665)</v>
      </c>
      <c r="C1651" s="25" t="str">
        <f>'101_transform'!D1649</f>
        <v>62101   A  Средства труда, полученные по договорам отступного, залога, назначение которых не определено</v>
      </c>
      <c r="D1651" s="25">
        <f>'101_transform'!E1649</f>
        <v>0</v>
      </c>
      <c r="E1651" s="25">
        <f>'101_transform'!F1649</f>
        <v>0</v>
      </c>
      <c r="F1651" s="25">
        <f>'101_transform'!G1649</f>
        <v>0</v>
      </c>
      <c r="G1651" s="25">
        <f>'101_transform'!H1649</f>
        <v>0</v>
      </c>
    </row>
    <row r="1652" spans="1:7" ht="15" x14ac:dyDescent="0.2">
      <c r="A1652" s="12" t="str">
        <f t="shared" si="25"/>
        <v>ООО КБ "ГТ банк" (665) 62102</v>
      </c>
      <c r="B1652" s="25" t="str">
        <f>'101_transform'!C1650</f>
        <v>ООО КБ "ГТ банк" (665)</v>
      </c>
      <c r="C1652" s="25" t="str">
        <f>'101_transform'!D1650</f>
        <v>62102   A  Предметы труда, полученные по договорам отступного, залога, назначение которых не определено</v>
      </c>
      <c r="D1652" s="25">
        <f>'101_transform'!E1650</f>
        <v>0</v>
      </c>
      <c r="E1652" s="25">
        <f>'101_transform'!F1650</f>
        <v>0</v>
      </c>
      <c r="F1652" s="25">
        <f>'101_transform'!G1650</f>
        <v>0</v>
      </c>
      <c r="G1652" s="25">
        <f>'101_transform'!H1650</f>
        <v>0</v>
      </c>
    </row>
    <row r="1653" spans="1:7" ht="15" x14ac:dyDescent="0.2">
      <c r="A1653" s="12" t="str">
        <f t="shared" si="25"/>
        <v>ООО КБ "ГТ банк" (665) 62103</v>
      </c>
      <c r="B1653" s="25" t="str">
        <f>'101_transform'!C1651</f>
        <v>ООО КБ "ГТ банк" (665)</v>
      </c>
      <c r="C1653" s="25" t="str">
        <f>'101_transform'!D1651</f>
        <v>62103   П  Резервы на возможные потери</v>
      </c>
      <c r="D1653" s="25">
        <f>'101_transform'!E1651</f>
        <v>0</v>
      </c>
      <c r="E1653" s="25">
        <f>'101_transform'!F1651</f>
        <v>0</v>
      </c>
      <c r="F1653" s="25">
        <f>'101_transform'!G1651</f>
        <v>0</v>
      </c>
      <c r="G1653" s="25">
        <f>'101_transform'!H1651</f>
        <v>0</v>
      </c>
    </row>
    <row r="1654" spans="1:7" ht="15" x14ac:dyDescent="0.2">
      <c r="A1654" s="12" t="str">
        <f t="shared" si="25"/>
        <v>АО "Газэнергобанк" (3252) 60401</v>
      </c>
      <c r="B1654" s="25" t="str">
        <f>'101_transform'!C1652</f>
        <v>АО "Газэнергобанк" (3252)</v>
      </c>
      <c r="C1654" s="25" t="str">
        <f>'101_transform'!D1652</f>
        <v>60401   A  Основные средства (кроме земли) (c 13.02.2018)_x000D_Категория 1- Здания и сооружения (до 31.12.2002)</v>
      </c>
      <c r="D1654" s="25">
        <f>'101_transform'!E1652</f>
        <v>989600</v>
      </c>
      <c r="E1654" s="25">
        <f>'101_transform'!F1652</f>
        <v>0</v>
      </c>
      <c r="F1654" s="25">
        <f>'101_transform'!G1652</f>
        <v>1032267</v>
      </c>
      <c r="G1654" s="25">
        <f>'101_transform'!H1652</f>
        <v>0</v>
      </c>
    </row>
    <row r="1655" spans="1:7" ht="15" x14ac:dyDescent="0.2">
      <c r="A1655" s="12" t="str">
        <f t="shared" si="25"/>
        <v>АО "Газэнергобанк" (3252) 60404</v>
      </c>
      <c r="B1655" s="25" t="str">
        <f>'101_transform'!C1653</f>
        <v>АО "Газэнергобанк" (3252)</v>
      </c>
      <c r="C1655" s="25" t="str">
        <f>'101_transform'!D1653</f>
        <v>60404   A  Земля (c 13.02.2018)</v>
      </c>
      <c r="D1655" s="25">
        <f>'101_transform'!E1653</f>
        <v>14263</v>
      </c>
      <c r="E1655" s="25">
        <f>'101_transform'!F1653</f>
        <v>0</v>
      </c>
      <c r="F1655" s="25">
        <f>'101_transform'!G1653</f>
        <v>14263</v>
      </c>
      <c r="G1655" s="25">
        <f>'101_transform'!H1653</f>
        <v>0</v>
      </c>
    </row>
    <row r="1656" spans="1:7" ht="15" x14ac:dyDescent="0.2">
      <c r="A1656" s="12" t="str">
        <f t="shared" si="25"/>
        <v>АО "Газэнергобанк" (3252) 60405</v>
      </c>
      <c r="B1656" s="25" t="str">
        <f>'101_transform'!C1654</f>
        <v>АО "Газэнергобанк" (3252)</v>
      </c>
      <c r="C1656" s="25" t="str">
        <f>'101_transform'!D1654</f>
        <v>60405   П
A (до 31.01.2003)  Резервы на возможные потери (c 13.02.2018)
Долгосрочно арендуемые основные средства (до 31.01.2003)</v>
      </c>
      <c r="D1656" s="25">
        <f>'101_transform'!E1654</f>
        <v>0</v>
      </c>
      <c r="E1656" s="25">
        <f>'101_transform'!F1654</f>
        <v>0</v>
      </c>
      <c r="F1656" s="25">
        <f>'101_transform'!G1654</f>
        <v>0</v>
      </c>
      <c r="G1656" s="25">
        <f>'101_transform'!H1654</f>
        <v>0</v>
      </c>
    </row>
    <row r="1657" spans="1:7" ht="15" x14ac:dyDescent="0.2">
      <c r="A1657" s="12" t="str">
        <f t="shared" si="25"/>
        <v>АО "Газэнергобанк" (3252) 60414</v>
      </c>
      <c r="B1657" s="25" t="str">
        <f>'101_transform'!C1655</f>
        <v>АО "Газэнергобанк" (3252)</v>
      </c>
      <c r="C1657" s="25" t="str">
        <f>'101_transform'!D1655</f>
        <v>60414   П  Амортизация основных средств (кроме земли) (c 13.02.2018)</v>
      </c>
      <c r="D1657" s="25">
        <f>'101_transform'!E1655</f>
        <v>0</v>
      </c>
      <c r="E1657" s="25">
        <f>'101_transform'!F1655</f>
        <v>577021</v>
      </c>
      <c r="F1657" s="25">
        <f>'101_transform'!G1655</f>
        <v>0</v>
      </c>
      <c r="G1657" s="25">
        <f>'101_transform'!H1655</f>
        <v>596794</v>
      </c>
    </row>
    <row r="1658" spans="1:7" ht="15" x14ac:dyDescent="0.2">
      <c r="A1658" s="12" t="str">
        <f t="shared" si="25"/>
        <v>АО "Газэнергобанк" (3252) 60415</v>
      </c>
      <c r="B1658" s="25" t="str">
        <f>'101_transform'!C1656</f>
        <v>АО "Газэнергобанк" (3252)</v>
      </c>
      <c r="C1658" s="25" t="str">
        <f>'101_transform'!D1656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658" s="25">
        <f>'101_transform'!E1656</f>
        <v>71</v>
      </c>
      <c r="E1658" s="25">
        <f>'101_transform'!F1656</f>
        <v>0</v>
      </c>
      <c r="F1658" s="25">
        <f>'101_transform'!G1656</f>
        <v>0</v>
      </c>
      <c r="G1658" s="25">
        <f>'101_transform'!H1656</f>
        <v>0</v>
      </c>
    </row>
    <row r="1659" spans="1:7" ht="15" x14ac:dyDescent="0.2">
      <c r="A1659" s="12" t="str">
        <f t="shared" si="25"/>
        <v>АО "Газэнергобанк" (3252) 61901</v>
      </c>
      <c r="B1659" s="25" t="str">
        <f>'101_transform'!C1657</f>
        <v>АО "Газэнергобанк" (3252)</v>
      </c>
      <c r="C1659" s="25" t="str">
        <f>'101_transform'!D1657</f>
        <v>61901   A  Земля, временно неиспользуемая в основной деятельности</v>
      </c>
      <c r="D1659" s="25">
        <f>'101_transform'!E1657</f>
        <v>0</v>
      </c>
      <c r="E1659" s="25">
        <f>'101_transform'!F1657</f>
        <v>0</v>
      </c>
      <c r="F1659" s="25">
        <f>'101_transform'!G1657</f>
        <v>0</v>
      </c>
      <c r="G1659" s="25">
        <f>'101_transform'!H1657</f>
        <v>0</v>
      </c>
    </row>
    <row r="1660" spans="1:7" ht="15" x14ac:dyDescent="0.2">
      <c r="A1660" s="12" t="str">
        <f t="shared" si="25"/>
        <v>АО "Газэнергобанк" (3252) 61902</v>
      </c>
      <c r="B1660" s="25" t="str">
        <f>'101_transform'!C1658</f>
        <v>АО "Газэнергобанк" (3252)</v>
      </c>
      <c r="C1660" s="25" t="str">
        <f>'101_transform'!D1658</f>
        <v>61902   A  Земля, временно неиспользуемая в основной деятельности, переданная в аренду</v>
      </c>
      <c r="D1660" s="25">
        <f>'101_transform'!E1658</f>
        <v>0</v>
      </c>
      <c r="E1660" s="25">
        <f>'101_transform'!F1658</f>
        <v>0</v>
      </c>
      <c r="F1660" s="25">
        <f>'101_transform'!G1658</f>
        <v>0</v>
      </c>
      <c r="G1660" s="25">
        <f>'101_transform'!H1658</f>
        <v>0</v>
      </c>
    </row>
    <row r="1661" spans="1:7" ht="15" x14ac:dyDescent="0.2">
      <c r="A1661" s="12" t="str">
        <f t="shared" si="25"/>
        <v>АО "Газэнергобанк" (3252) 61903</v>
      </c>
      <c r="B1661" s="25" t="str">
        <f>'101_transform'!C1659</f>
        <v>АО "Газэнергобанк" (3252)</v>
      </c>
      <c r="C1661" s="25" t="str">
        <f>'101_transform'!D1659</f>
        <v>61903   A  Недвижимость (кроме земли), временно неиспользуемая в основной деятельности</v>
      </c>
      <c r="D1661" s="25">
        <f>'101_transform'!E1659</f>
        <v>0</v>
      </c>
      <c r="E1661" s="25">
        <f>'101_transform'!F1659</f>
        <v>0</v>
      </c>
      <c r="F1661" s="25">
        <f>'101_transform'!G1659</f>
        <v>0</v>
      </c>
      <c r="G1661" s="25">
        <f>'101_transform'!H1659</f>
        <v>0</v>
      </c>
    </row>
    <row r="1662" spans="1:7" ht="15" x14ac:dyDescent="0.2">
      <c r="A1662" s="12" t="str">
        <f t="shared" si="25"/>
        <v>АО "Газэнергобанк" (3252) 61904</v>
      </c>
      <c r="B1662" s="25" t="str">
        <f>'101_transform'!C1660</f>
        <v>АО "Газэнергобанк" (3252)</v>
      </c>
      <c r="C1662" s="25" t="str">
        <f>'101_transform'!D1660</f>
        <v>61904   A  Недвижимость (кроме земли), временно неиспользуемая в основной деятельности, переданная в аренду</v>
      </c>
      <c r="D1662" s="25">
        <f>'101_transform'!E1660</f>
        <v>0</v>
      </c>
      <c r="E1662" s="25">
        <f>'101_transform'!F1660</f>
        <v>0</v>
      </c>
      <c r="F1662" s="25">
        <f>'101_transform'!G1660</f>
        <v>0</v>
      </c>
      <c r="G1662" s="25">
        <f>'101_transform'!H1660</f>
        <v>0</v>
      </c>
    </row>
    <row r="1663" spans="1:7" ht="15" x14ac:dyDescent="0.2">
      <c r="A1663" s="12" t="str">
        <f t="shared" si="25"/>
        <v>АО "Газэнергобанк" (3252) 61905</v>
      </c>
      <c r="B1663" s="25" t="str">
        <f>'101_transform'!C1661</f>
        <v>АО "Газэнергобанк" (3252)</v>
      </c>
      <c r="C1663" s="25" t="str">
        <f>'101_transform'!D1661</f>
        <v>61905   A  Земля, временно неиспользуемая в основной деятельности, учитываемая по справедливой стоимости</v>
      </c>
      <c r="D1663" s="25">
        <f>'101_transform'!E1661</f>
        <v>5772</v>
      </c>
      <c r="E1663" s="25">
        <f>'101_transform'!F1661</f>
        <v>0</v>
      </c>
      <c r="F1663" s="25">
        <f>'101_transform'!G1661</f>
        <v>5772</v>
      </c>
      <c r="G1663" s="25">
        <f>'101_transform'!H1661</f>
        <v>0</v>
      </c>
    </row>
    <row r="1664" spans="1:7" ht="15" x14ac:dyDescent="0.2">
      <c r="A1664" s="12" t="str">
        <f t="shared" si="25"/>
        <v>АО "Газэнергобанк" (3252) 61906</v>
      </c>
      <c r="B1664" s="25" t="str">
        <f>'101_transform'!C1662</f>
        <v>АО "Газэнергобанк" (3252)</v>
      </c>
      <c r="C1664" s="25" t="str">
        <f>'101_transform'!D1662</f>
        <v>61906   A  Земля, временно неиспользуемая в основной деятельности, учитываемая по справедливой стоимости, переданная в аренду</v>
      </c>
      <c r="D1664" s="25">
        <f>'101_transform'!E1662</f>
        <v>0</v>
      </c>
      <c r="E1664" s="25">
        <f>'101_transform'!F1662</f>
        <v>0</v>
      </c>
      <c r="F1664" s="25">
        <f>'101_transform'!G1662</f>
        <v>0</v>
      </c>
      <c r="G1664" s="25">
        <f>'101_transform'!H1662</f>
        <v>0</v>
      </c>
    </row>
    <row r="1665" spans="1:7" ht="15" x14ac:dyDescent="0.2">
      <c r="A1665" s="12" t="str">
        <f t="shared" si="25"/>
        <v>АО "Газэнергобанк" (3252) 61907</v>
      </c>
      <c r="B1665" s="25" t="str">
        <f>'101_transform'!C1663</f>
        <v>АО "Газэнергобанк" (3252)</v>
      </c>
      <c r="C1665" s="25" t="str">
        <f>'101_transform'!D1663</f>
        <v>61907   A  Недвижимость (кроме земли), временно неиспользуемая в основной деятельности, учитываемая по справедливой стоимости</v>
      </c>
      <c r="D1665" s="25">
        <f>'101_transform'!E1663</f>
        <v>0</v>
      </c>
      <c r="E1665" s="25">
        <f>'101_transform'!F1663</f>
        <v>0</v>
      </c>
      <c r="F1665" s="25">
        <f>'101_transform'!G1663</f>
        <v>0</v>
      </c>
      <c r="G1665" s="25">
        <f>'101_transform'!H1663</f>
        <v>0</v>
      </c>
    </row>
    <row r="1666" spans="1:7" ht="15" x14ac:dyDescent="0.2">
      <c r="A1666" s="12" t="str">
        <f t="shared" si="25"/>
        <v>АО "Газэнергобанк" (3252) 61908</v>
      </c>
      <c r="B1666" s="25" t="str">
        <f>'101_transform'!C1664</f>
        <v>АО "Газэнергобанк" (3252)</v>
      </c>
      <c r="C1666" s="25" t="str">
        <f>'101_transform'!D1664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666" s="25">
        <f>'101_transform'!E1664</f>
        <v>4569</v>
      </c>
      <c r="E1666" s="25">
        <f>'101_transform'!F1664</f>
        <v>0</v>
      </c>
      <c r="F1666" s="25">
        <f>'101_transform'!G1664</f>
        <v>4569</v>
      </c>
      <c r="G1666" s="25">
        <f>'101_transform'!H1664</f>
        <v>0</v>
      </c>
    </row>
    <row r="1667" spans="1:7" ht="15" x14ac:dyDescent="0.2">
      <c r="A1667" s="12" t="str">
        <f t="shared" si="25"/>
        <v>АО "Газэнергобанк" (3252) 61909</v>
      </c>
      <c r="B1667" s="25" t="str">
        <f>'101_transform'!C1665</f>
        <v>АО "Газэнергобанк" (3252)</v>
      </c>
      <c r="C1667" s="25" t="str">
        <f>'101_transform'!D1665</f>
        <v>61909   П  Амортизация недвижимости (кроме земли), временно неиспользуемой в основной деятельности</v>
      </c>
      <c r="D1667" s="25">
        <f>'101_transform'!E1665</f>
        <v>0</v>
      </c>
      <c r="E1667" s="25">
        <f>'101_transform'!F1665</f>
        <v>0</v>
      </c>
      <c r="F1667" s="25">
        <f>'101_transform'!G1665</f>
        <v>0</v>
      </c>
      <c r="G1667" s="25">
        <f>'101_transform'!H1665</f>
        <v>0</v>
      </c>
    </row>
    <row r="1668" spans="1:7" ht="15" x14ac:dyDescent="0.2">
      <c r="A1668" s="12" t="str">
        <f t="shared" ref="A1668:A1731" si="26">B1668&amp;" "&amp;LEFT(C1668,5)</f>
        <v>АО "Газэнергобанк" (3252) 61910</v>
      </c>
      <c r="B1668" s="25" t="str">
        <f>'101_transform'!C1666</f>
        <v>АО "Газэнергобанк" (3252)</v>
      </c>
      <c r="C1668" s="25" t="str">
        <f>'101_transform'!D1666</f>
        <v>61910   П  Амортизация недвижимости (кроме земли), временно неиспользуемой в основной деятельности, переданной в аренду</v>
      </c>
      <c r="D1668" s="25">
        <f>'101_transform'!E1666</f>
        <v>0</v>
      </c>
      <c r="E1668" s="25">
        <f>'101_transform'!F1666</f>
        <v>0</v>
      </c>
      <c r="F1668" s="25">
        <f>'101_transform'!G1666</f>
        <v>0</v>
      </c>
      <c r="G1668" s="25">
        <f>'101_transform'!H1666</f>
        <v>0</v>
      </c>
    </row>
    <row r="1669" spans="1:7" ht="15" x14ac:dyDescent="0.2">
      <c r="A1669" s="12" t="str">
        <f t="shared" si="26"/>
        <v>АО "Газэнергобанк" (3252) 61911</v>
      </c>
      <c r="B1669" s="25" t="str">
        <f>'101_transform'!C1667</f>
        <v>АО "Газэнергобанк" (3252)</v>
      </c>
      <c r="C1669" s="25" t="str">
        <f>'101_transform'!D1667</f>
        <v>61911   A  Вложения в сооружение (строительство) объектов недвижимости, временно неиспользуемой в основной деятельности</v>
      </c>
      <c r="D1669" s="25">
        <f>'101_transform'!E1667</f>
        <v>0</v>
      </c>
      <c r="E1669" s="25">
        <f>'101_transform'!F1667</f>
        <v>0</v>
      </c>
      <c r="F1669" s="25">
        <f>'101_transform'!G1667</f>
        <v>0</v>
      </c>
      <c r="G1669" s="25">
        <f>'101_transform'!H1667</f>
        <v>0</v>
      </c>
    </row>
    <row r="1670" spans="1:7" ht="15" x14ac:dyDescent="0.2">
      <c r="A1670" s="12" t="str">
        <f t="shared" si="26"/>
        <v>АО "Газэнергобанк" (3252) 61912</v>
      </c>
      <c r="B1670" s="25" t="str">
        <f>'101_transform'!C1668</f>
        <v>АО "Газэнергобанк" (3252)</v>
      </c>
      <c r="C1670" s="25" t="str">
        <f>'101_transform'!D1668</f>
        <v>61912   П  Резервы на возможные потери</v>
      </c>
      <c r="D1670" s="25">
        <f>'101_transform'!E1668</f>
        <v>0</v>
      </c>
      <c r="E1670" s="25">
        <f>'101_transform'!F1668</f>
        <v>0</v>
      </c>
      <c r="F1670" s="25">
        <f>'101_transform'!G1668</f>
        <v>0</v>
      </c>
      <c r="G1670" s="25">
        <f>'101_transform'!H1668</f>
        <v>0</v>
      </c>
    </row>
    <row r="1671" spans="1:7" ht="15" x14ac:dyDescent="0.2">
      <c r="A1671" s="12" t="str">
        <f t="shared" si="26"/>
        <v>АО "Газэнергобанк" (3252) 62001</v>
      </c>
      <c r="B1671" s="25" t="str">
        <f>'101_transform'!C1669</f>
        <v>АО "Газэнергобанк" (3252)</v>
      </c>
      <c r="C1671" s="25" t="str">
        <f>'101_transform'!D1669</f>
        <v>62001   A  Долгосрочные активы, предназначенные для продажи</v>
      </c>
      <c r="D1671" s="25">
        <f>'101_transform'!E1669</f>
        <v>13430</v>
      </c>
      <c r="E1671" s="25">
        <f>'101_transform'!F1669</f>
        <v>0</v>
      </c>
      <c r="F1671" s="25">
        <f>'101_transform'!G1669</f>
        <v>13430</v>
      </c>
      <c r="G1671" s="25">
        <f>'101_transform'!H1669</f>
        <v>0</v>
      </c>
    </row>
    <row r="1672" spans="1:7" ht="15" x14ac:dyDescent="0.2">
      <c r="A1672" s="12" t="str">
        <f t="shared" si="26"/>
        <v>АО "Газэнергобанк" (3252) 62002</v>
      </c>
      <c r="B1672" s="25" t="str">
        <f>'101_transform'!C1670</f>
        <v>АО "Газэнергобанк" (3252)</v>
      </c>
      <c r="C1672" s="25" t="str">
        <f>'101_transform'!D1670</f>
        <v>62002   П  Резервы на возможные потери</v>
      </c>
      <c r="D1672" s="25">
        <f>'101_transform'!E1670</f>
        <v>0</v>
      </c>
      <c r="E1672" s="25">
        <f>'101_transform'!F1670</f>
        <v>0</v>
      </c>
      <c r="F1672" s="25">
        <f>'101_transform'!G1670</f>
        <v>0</v>
      </c>
      <c r="G1672" s="25">
        <f>'101_transform'!H1670</f>
        <v>0</v>
      </c>
    </row>
    <row r="1673" spans="1:7" ht="15" x14ac:dyDescent="0.2">
      <c r="A1673" s="12" t="str">
        <f t="shared" si="26"/>
        <v>АО "Газэнергобанк" (3252) 62101</v>
      </c>
      <c r="B1673" s="25" t="str">
        <f>'101_transform'!C1671</f>
        <v>АО "Газэнергобанк" (3252)</v>
      </c>
      <c r="C1673" s="25" t="str">
        <f>'101_transform'!D1671</f>
        <v>62101   A  Средства труда, полученные по договорам отступного, залога, назначение которых не определено</v>
      </c>
      <c r="D1673" s="25">
        <f>'101_transform'!E1671</f>
        <v>0</v>
      </c>
      <c r="E1673" s="25">
        <f>'101_transform'!F1671</f>
        <v>0</v>
      </c>
      <c r="F1673" s="25">
        <f>'101_transform'!G1671</f>
        <v>0</v>
      </c>
      <c r="G1673" s="25">
        <f>'101_transform'!H1671</f>
        <v>0</v>
      </c>
    </row>
    <row r="1674" spans="1:7" ht="15" x14ac:dyDescent="0.2">
      <c r="A1674" s="12" t="str">
        <f t="shared" si="26"/>
        <v>АО "Газэнергобанк" (3252) 62102</v>
      </c>
      <c r="B1674" s="25" t="str">
        <f>'101_transform'!C1672</f>
        <v>АО "Газэнергобанк" (3252)</v>
      </c>
      <c r="C1674" s="25" t="str">
        <f>'101_transform'!D1672</f>
        <v>62102   A  Предметы труда, полученные по договорам отступного, залога, назначение которых не определено</v>
      </c>
      <c r="D1674" s="25">
        <f>'101_transform'!E1672</f>
        <v>0</v>
      </c>
      <c r="E1674" s="25">
        <f>'101_transform'!F1672</f>
        <v>0</v>
      </c>
      <c r="F1674" s="25">
        <f>'101_transform'!G1672</f>
        <v>0</v>
      </c>
      <c r="G1674" s="25">
        <f>'101_transform'!H1672</f>
        <v>0</v>
      </c>
    </row>
    <row r="1675" spans="1:7" ht="15" x14ac:dyDescent="0.2">
      <c r="A1675" s="12" t="str">
        <f t="shared" si="26"/>
        <v>АО "Газэнергобанк" (3252) 62103</v>
      </c>
      <c r="B1675" s="25" t="str">
        <f>'101_transform'!C1673</f>
        <v>АО "Газэнергобанк" (3252)</v>
      </c>
      <c r="C1675" s="25" t="str">
        <f>'101_transform'!D1673</f>
        <v>62103   П  Резервы на возможные потери</v>
      </c>
      <c r="D1675" s="25">
        <f>'101_transform'!E1673</f>
        <v>0</v>
      </c>
      <c r="E1675" s="25">
        <f>'101_transform'!F1673</f>
        <v>0</v>
      </c>
      <c r="F1675" s="25">
        <f>'101_transform'!G1673</f>
        <v>0</v>
      </c>
      <c r="G1675" s="25">
        <f>'101_transform'!H1673</f>
        <v>0</v>
      </c>
    </row>
    <row r="1676" spans="1:7" ht="15" x14ac:dyDescent="0.2">
      <c r="A1676" s="12" t="str">
        <f t="shared" si="26"/>
        <v>КБ "Гарант-Инвест" (АО) (2576) 60401</v>
      </c>
      <c r="B1676" s="25" t="str">
        <f>'101_transform'!C1674</f>
        <v>КБ "Гарант-Инвест" (АО) (2576)</v>
      </c>
      <c r="C1676" s="25" t="str">
        <f>'101_transform'!D1674</f>
        <v>60401   A  Основные средства (кроме земли) (c 13.02.2018)_x000D_Категория 1- Здания и сооружения (до 31.12.2002)</v>
      </c>
      <c r="D1676" s="25">
        <f>'101_transform'!E1674</f>
        <v>28149</v>
      </c>
      <c r="E1676" s="25">
        <f>'101_transform'!F1674</f>
        <v>0</v>
      </c>
      <c r="F1676" s="25">
        <f>'101_transform'!G1674</f>
        <v>28270</v>
      </c>
      <c r="G1676" s="25">
        <f>'101_transform'!H1674</f>
        <v>0</v>
      </c>
    </row>
    <row r="1677" spans="1:7" ht="15" x14ac:dyDescent="0.2">
      <c r="A1677" s="12" t="str">
        <f t="shared" si="26"/>
        <v>КБ "Гарант-Инвест" (АО) (2576) 60404</v>
      </c>
      <c r="B1677" s="25" t="str">
        <f>'101_transform'!C1675</f>
        <v>КБ "Гарант-Инвест" (АО) (2576)</v>
      </c>
      <c r="C1677" s="25" t="str">
        <f>'101_transform'!D1675</f>
        <v>60404   A  Земля (c 13.02.2018)</v>
      </c>
      <c r="D1677" s="25">
        <f>'101_transform'!E1675</f>
        <v>0</v>
      </c>
      <c r="E1677" s="25">
        <f>'101_transform'!F1675</f>
        <v>0</v>
      </c>
      <c r="F1677" s="25">
        <f>'101_transform'!G1675</f>
        <v>0</v>
      </c>
      <c r="G1677" s="25">
        <f>'101_transform'!H1675</f>
        <v>0</v>
      </c>
    </row>
    <row r="1678" spans="1:7" ht="15" x14ac:dyDescent="0.2">
      <c r="A1678" s="12" t="str">
        <f t="shared" si="26"/>
        <v>КБ "Гарант-Инвест" (АО) (2576) 60405</v>
      </c>
      <c r="B1678" s="25" t="str">
        <f>'101_transform'!C1676</f>
        <v>КБ "Гарант-Инвест" (АО) (2576)</v>
      </c>
      <c r="C1678" s="25" t="str">
        <f>'101_transform'!D1676</f>
        <v>60405   П
A (до 31.01.2003)  Резервы на возможные потери (c 13.02.2018)
Долгосрочно арендуемые основные средства (до 31.01.2003)</v>
      </c>
      <c r="D1678" s="25">
        <f>'101_transform'!E1676</f>
        <v>0</v>
      </c>
      <c r="E1678" s="25">
        <f>'101_transform'!F1676</f>
        <v>157</v>
      </c>
      <c r="F1678" s="25">
        <f>'101_transform'!G1676</f>
        <v>0</v>
      </c>
      <c r="G1678" s="25">
        <f>'101_transform'!H1676</f>
        <v>157</v>
      </c>
    </row>
    <row r="1679" spans="1:7" ht="15" x14ac:dyDescent="0.2">
      <c r="A1679" s="12" t="str">
        <f t="shared" si="26"/>
        <v>КБ "Гарант-Инвест" (АО) (2576) 60414</v>
      </c>
      <c r="B1679" s="25" t="str">
        <f>'101_transform'!C1677</f>
        <v>КБ "Гарант-Инвест" (АО) (2576)</v>
      </c>
      <c r="C1679" s="25" t="str">
        <f>'101_transform'!D1677</f>
        <v>60414   П  Амортизация основных средств (кроме земли) (c 13.02.2018)</v>
      </c>
      <c r="D1679" s="25">
        <f>'101_transform'!E1677</f>
        <v>0</v>
      </c>
      <c r="E1679" s="25">
        <f>'101_transform'!F1677</f>
        <v>21734</v>
      </c>
      <c r="F1679" s="25">
        <f>'101_transform'!G1677</f>
        <v>0</v>
      </c>
      <c r="G1679" s="25">
        <f>'101_transform'!H1677</f>
        <v>22289</v>
      </c>
    </row>
    <row r="1680" spans="1:7" ht="15" x14ac:dyDescent="0.2">
      <c r="A1680" s="12" t="str">
        <f t="shared" si="26"/>
        <v>КБ "Гарант-Инвест" (АО) (2576) 60415</v>
      </c>
      <c r="B1680" s="25" t="str">
        <f>'101_transform'!C1678</f>
        <v>КБ "Гарант-Инвест" (АО) (2576)</v>
      </c>
      <c r="C1680" s="25" t="str">
        <f>'101_transform'!D1678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680" s="25">
        <f>'101_transform'!E1678</f>
        <v>865</v>
      </c>
      <c r="E1680" s="25">
        <f>'101_transform'!F1678</f>
        <v>0</v>
      </c>
      <c r="F1680" s="25">
        <f>'101_transform'!G1678</f>
        <v>903</v>
      </c>
      <c r="G1680" s="25">
        <f>'101_transform'!H1678</f>
        <v>0</v>
      </c>
    </row>
    <row r="1681" spans="1:7" ht="15" x14ac:dyDescent="0.2">
      <c r="A1681" s="12" t="str">
        <f t="shared" si="26"/>
        <v>КБ "Гарант-Инвест" (АО) (2576) 61901</v>
      </c>
      <c r="B1681" s="25" t="str">
        <f>'101_transform'!C1679</f>
        <v>КБ "Гарант-Инвест" (АО) (2576)</v>
      </c>
      <c r="C1681" s="25" t="str">
        <f>'101_transform'!D1679</f>
        <v>61901   A  Земля, временно неиспользуемая в основной деятельности</v>
      </c>
      <c r="D1681" s="25">
        <f>'101_transform'!E1679</f>
        <v>0</v>
      </c>
      <c r="E1681" s="25">
        <f>'101_transform'!F1679</f>
        <v>0</v>
      </c>
      <c r="F1681" s="25">
        <f>'101_transform'!G1679</f>
        <v>0</v>
      </c>
      <c r="G1681" s="25">
        <f>'101_transform'!H1679</f>
        <v>0</v>
      </c>
    </row>
    <row r="1682" spans="1:7" ht="15" x14ac:dyDescent="0.2">
      <c r="A1682" s="12" t="str">
        <f t="shared" si="26"/>
        <v>КБ "Гарант-Инвест" (АО) (2576) 61902</v>
      </c>
      <c r="B1682" s="25" t="str">
        <f>'101_transform'!C1680</f>
        <v>КБ "Гарант-Инвест" (АО) (2576)</v>
      </c>
      <c r="C1682" s="25" t="str">
        <f>'101_transform'!D1680</f>
        <v>61902   A  Земля, временно неиспользуемая в основной деятельности, переданная в аренду</v>
      </c>
      <c r="D1682" s="25">
        <f>'101_transform'!E1680</f>
        <v>0</v>
      </c>
      <c r="E1682" s="25">
        <f>'101_transform'!F1680</f>
        <v>0</v>
      </c>
      <c r="F1682" s="25">
        <f>'101_transform'!G1680</f>
        <v>0</v>
      </c>
      <c r="G1682" s="25">
        <f>'101_transform'!H1680</f>
        <v>0</v>
      </c>
    </row>
    <row r="1683" spans="1:7" ht="15" x14ac:dyDescent="0.2">
      <c r="A1683" s="12" t="str">
        <f t="shared" si="26"/>
        <v>КБ "Гарант-Инвест" (АО) (2576) 61903</v>
      </c>
      <c r="B1683" s="25" t="str">
        <f>'101_transform'!C1681</f>
        <v>КБ "Гарант-Инвест" (АО) (2576)</v>
      </c>
      <c r="C1683" s="25" t="str">
        <f>'101_transform'!D1681</f>
        <v>61903   A  Недвижимость (кроме земли), временно неиспользуемая в основной деятельности</v>
      </c>
      <c r="D1683" s="25">
        <f>'101_transform'!E1681</f>
        <v>0</v>
      </c>
      <c r="E1683" s="25">
        <f>'101_transform'!F1681</f>
        <v>0</v>
      </c>
      <c r="F1683" s="25">
        <f>'101_transform'!G1681</f>
        <v>0</v>
      </c>
      <c r="G1683" s="25">
        <f>'101_transform'!H1681</f>
        <v>0</v>
      </c>
    </row>
    <row r="1684" spans="1:7" ht="15" x14ac:dyDescent="0.2">
      <c r="A1684" s="12" t="str">
        <f t="shared" si="26"/>
        <v>КБ "Гарант-Инвест" (АО) (2576) 61904</v>
      </c>
      <c r="B1684" s="25" t="str">
        <f>'101_transform'!C1682</f>
        <v>КБ "Гарант-Инвест" (АО) (2576)</v>
      </c>
      <c r="C1684" s="25" t="str">
        <f>'101_transform'!D1682</f>
        <v>61904   A  Недвижимость (кроме земли), временно неиспользуемая в основной деятельности, переданная в аренду</v>
      </c>
      <c r="D1684" s="25">
        <f>'101_transform'!E1682</f>
        <v>0</v>
      </c>
      <c r="E1684" s="25">
        <f>'101_transform'!F1682</f>
        <v>0</v>
      </c>
      <c r="F1684" s="25">
        <f>'101_transform'!G1682</f>
        <v>0</v>
      </c>
      <c r="G1684" s="25">
        <f>'101_transform'!H1682</f>
        <v>0</v>
      </c>
    </row>
    <row r="1685" spans="1:7" ht="15" x14ac:dyDescent="0.2">
      <c r="A1685" s="12" t="str">
        <f t="shared" si="26"/>
        <v>КБ "Гарант-Инвест" (АО) (2576) 61905</v>
      </c>
      <c r="B1685" s="25" t="str">
        <f>'101_transform'!C1683</f>
        <v>КБ "Гарант-Инвест" (АО) (2576)</v>
      </c>
      <c r="C1685" s="25" t="str">
        <f>'101_transform'!D1683</f>
        <v>61905   A  Земля, временно неиспользуемая в основной деятельности, учитываемая по справедливой стоимости</v>
      </c>
      <c r="D1685" s="25">
        <f>'101_transform'!E1683</f>
        <v>0</v>
      </c>
      <c r="E1685" s="25">
        <f>'101_transform'!F1683</f>
        <v>0</v>
      </c>
      <c r="F1685" s="25">
        <f>'101_transform'!G1683</f>
        <v>0</v>
      </c>
      <c r="G1685" s="25">
        <f>'101_transform'!H1683</f>
        <v>0</v>
      </c>
    </row>
    <row r="1686" spans="1:7" ht="15" x14ac:dyDescent="0.2">
      <c r="A1686" s="12" t="str">
        <f t="shared" si="26"/>
        <v>КБ "Гарант-Инвест" (АО) (2576) 61906</v>
      </c>
      <c r="B1686" s="25" t="str">
        <f>'101_transform'!C1684</f>
        <v>КБ "Гарант-Инвест" (АО) (2576)</v>
      </c>
      <c r="C1686" s="25" t="str">
        <f>'101_transform'!D1684</f>
        <v>61906   A  Земля, временно неиспользуемая в основной деятельности, учитываемая по справедливой стоимости, переданная в аренду</v>
      </c>
      <c r="D1686" s="25">
        <f>'101_transform'!E1684</f>
        <v>0</v>
      </c>
      <c r="E1686" s="25">
        <f>'101_transform'!F1684</f>
        <v>0</v>
      </c>
      <c r="F1686" s="25">
        <f>'101_transform'!G1684</f>
        <v>0</v>
      </c>
      <c r="G1686" s="25">
        <f>'101_transform'!H1684</f>
        <v>0</v>
      </c>
    </row>
    <row r="1687" spans="1:7" ht="15" x14ac:dyDescent="0.2">
      <c r="A1687" s="12" t="str">
        <f t="shared" si="26"/>
        <v>КБ "Гарант-Инвест" (АО) (2576) 61907</v>
      </c>
      <c r="B1687" s="25" t="str">
        <f>'101_transform'!C1685</f>
        <v>КБ "Гарант-Инвест" (АО) (2576)</v>
      </c>
      <c r="C1687" s="25" t="str">
        <f>'101_transform'!D1685</f>
        <v>61907   A  Недвижимость (кроме земли), временно неиспользуемая в основной деятельности, учитываемая по справедливой стоимости</v>
      </c>
      <c r="D1687" s="25">
        <f>'101_transform'!E1685</f>
        <v>0</v>
      </c>
      <c r="E1687" s="25">
        <f>'101_transform'!F1685</f>
        <v>0</v>
      </c>
      <c r="F1687" s="25">
        <f>'101_transform'!G1685</f>
        <v>0</v>
      </c>
      <c r="G1687" s="25">
        <f>'101_transform'!H1685</f>
        <v>0</v>
      </c>
    </row>
    <row r="1688" spans="1:7" ht="15" x14ac:dyDescent="0.2">
      <c r="A1688" s="12" t="str">
        <f t="shared" si="26"/>
        <v>КБ "Гарант-Инвест" (АО) (2576) 61908</v>
      </c>
      <c r="B1688" s="25" t="str">
        <f>'101_transform'!C1686</f>
        <v>КБ "Гарант-Инвест" (АО) (2576)</v>
      </c>
      <c r="C1688" s="25" t="str">
        <f>'101_transform'!D1686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688" s="25">
        <f>'101_transform'!E1686</f>
        <v>0</v>
      </c>
      <c r="E1688" s="25">
        <f>'101_transform'!F1686</f>
        <v>0</v>
      </c>
      <c r="F1688" s="25">
        <f>'101_transform'!G1686</f>
        <v>0</v>
      </c>
      <c r="G1688" s="25">
        <f>'101_transform'!H1686</f>
        <v>0</v>
      </c>
    </row>
    <row r="1689" spans="1:7" ht="15" x14ac:dyDescent="0.2">
      <c r="A1689" s="12" t="str">
        <f t="shared" si="26"/>
        <v>КБ "Гарант-Инвест" (АО) (2576) 61909</v>
      </c>
      <c r="B1689" s="25" t="str">
        <f>'101_transform'!C1687</f>
        <v>КБ "Гарант-Инвест" (АО) (2576)</v>
      </c>
      <c r="C1689" s="25" t="str">
        <f>'101_transform'!D1687</f>
        <v>61909   П  Амортизация недвижимости (кроме земли), временно неиспользуемой в основной деятельности</v>
      </c>
      <c r="D1689" s="25">
        <f>'101_transform'!E1687</f>
        <v>0</v>
      </c>
      <c r="E1689" s="25">
        <f>'101_transform'!F1687</f>
        <v>0</v>
      </c>
      <c r="F1689" s="25">
        <f>'101_transform'!G1687</f>
        <v>0</v>
      </c>
      <c r="G1689" s="25">
        <f>'101_transform'!H1687</f>
        <v>0</v>
      </c>
    </row>
    <row r="1690" spans="1:7" ht="15" x14ac:dyDescent="0.2">
      <c r="A1690" s="12" t="str">
        <f t="shared" si="26"/>
        <v>КБ "Гарант-Инвест" (АО) (2576) 61910</v>
      </c>
      <c r="B1690" s="25" t="str">
        <f>'101_transform'!C1688</f>
        <v>КБ "Гарант-Инвест" (АО) (2576)</v>
      </c>
      <c r="C1690" s="25" t="str">
        <f>'101_transform'!D1688</f>
        <v>61910   П  Амортизация недвижимости (кроме земли), временно неиспользуемой в основной деятельности, переданной в аренду</v>
      </c>
      <c r="D1690" s="25">
        <f>'101_transform'!E1688</f>
        <v>0</v>
      </c>
      <c r="E1690" s="25">
        <f>'101_transform'!F1688</f>
        <v>0</v>
      </c>
      <c r="F1690" s="25">
        <f>'101_transform'!G1688</f>
        <v>0</v>
      </c>
      <c r="G1690" s="25">
        <f>'101_transform'!H1688</f>
        <v>0</v>
      </c>
    </row>
    <row r="1691" spans="1:7" ht="15" x14ac:dyDescent="0.2">
      <c r="A1691" s="12" t="str">
        <f t="shared" si="26"/>
        <v>КБ "Гарант-Инвест" (АО) (2576) 61911</v>
      </c>
      <c r="B1691" s="25" t="str">
        <f>'101_transform'!C1689</f>
        <v>КБ "Гарант-Инвест" (АО) (2576)</v>
      </c>
      <c r="C1691" s="25" t="str">
        <f>'101_transform'!D1689</f>
        <v>61911   A  Вложения в сооружение (строительство) объектов недвижимости, временно неиспользуемой в основной деятельности</v>
      </c>
      <c r="D1691" s="25">
        <f>'101_transform'!E1689</f>
        <v>0</v>
      </c>
      <c r="E1691" s="25">
        <f>'101_transform'!F1689</f>
        <v>0</v>
      </c>
      <c r="F1691" s="25">
        <f>'101_transform'!G1689</f>
        <v>0</v>
      </c>
      <c r="G1691" s="25">
        <f>'101_transform'!H1689</f>
        <v>0</v>
      </c>
    </row>
    <row r="1692" spans="1:7" ht="15" x14ac:dyDescent="0.2">
      <c r="A1692" s="12" t="str">
        <f t="shared" si="26"/>
        <v>КБ "Гарант-Инвест" (АО) (2576) 61912</v>
      </c>
      <c r="B1692" s="25" t="str">
        <f>'101_transform'!C1690</f>
        <v>КБ "Гарант-Инвест" (АО) (2576)</v>
      </c>
      <c r="C1692" s="25" t="str">
        <f>'101_transform'!D1690</f>
        <v>61912   П  Резервы на возможные потери</v>
      </c>
      <c r="D1692" s="25">
        <f>'101_transform'!E1690</f>
        <v>0</v>
      </c>
      <c r="E1692" s="25">
        <f>'101_transform'!F1690</f>
        <v>0</v>
      </c>
      <c r="F1692" s="25">
        <f>'101_transform'!G1690</f>
        <v>0</v>
      </c>
      <c r="G1692" s="25">
        <f>'101_transform'!H1690</f>
        <v>0</v>
      </c>
    </row>
    <row r="1693" spans="1:7" ht="15" x14ac:dyDescent="0.2">
      <c r="A1693" s="12" t="str">
        <f t="shared" si="26"/>
        <v>КБ "Гарант-Инвест" (АО) (2576) 62001</v>
      </c>
      <c r="B1693" s="25" t="str">
        <f>'101_transform'!C1691</f>
        <v>КБ "Гарант-Инвест" (АО) (2576)</v>
      </c>
      <c r="C1693" s="25" t="str">
        <f>'101_transform'!D1691</f>
        <v>62001   A  Долгосрочные активы, предназначенные для продажи</v>
      </c>
      <c r="D1693" s="25">
        <f>'101_transform'!E1691</f>
        <v>47960</v>
      </c>
      <c r="E1693" s="25">
        <f>'101_transform'!F1691</f>
        <v>0</v>
      </c>
      <c r="F1693" s="25">
        <f>'101_transform'!G1691</f>
        <v>47960</v>
      </c>
      <c r="G1693" s="25">
        <f>'101_transform'!H1691</f>
        <v>0</v>
      </c>
    </row>
    <row r="1694" spans="1:7" ht="15" x14ac:dyDescent="0.2">
      <c r="A1694" s="12" t="str">
        <f t="shared" si="26"/>
        <v>КБ "Гарант-Инвест" (АО) (2576) 62002</v>
      </c>
      <c r="B1694" s="25" t="str">
        <f>'101_transform'!C1692</f>
        <v>КБ "Гарант-Инвест" (АО) (2576)</v>
      </c>
      <c r="C1694" s="25" t="str">
        <f>'101_transform'!D1692</f>
        <v>62002   П  Резервы на возможные потери</v>
      </c>
      <c r="D1694" s="25">
        <f>'101_transform'!E1692</f>
        <v>0</v>
      </c>
      <c r="E1694" s="25">
        <f>'101_transform'!F1692</f>
        <v>16786</v>
      </c>
      <c r="F1694" s="25">
        <f>'101_transform'!G1692</f>
        <v>0</v>
      </c>
      <c r="G1694" s="25">
        <f>'101_transform'!H1692</f>
        <v>16786</v>
      </c>
    </row>
    <row r="1695" spans="1:7" ht="15" x14ac:dyDescent="0.2">
      <c r="A1695" s="12" t="str">
        <f t="shared" si="26"/>
        <v>КБ "Гарант-Инвест" (АО) (2576) 62101</v>
      </c>
      <c r="B1695" s="25" t="str">
        <f>'101_transform'!C1693</f>
        <v>КБ "Гарант-Инвест" (АО) (2576)</v>
      </c>
      <c r="C1695" s="25" t="str">
        <f>'101_transform'!D1693</f>
        <v>62101   A  Средства труда, полученные по договорам отступного, залога, назначение которых не определено</v>
      </c>
      <c r="D1695" s="25">
        <f>'101_transform'!E1693</f>
        <v>0</v>
      </c>
      <c r="E1695" s="25">
        <f>'101_transform'!F1693</f>
        <v>0</v>
      </c>
      <c r="F1695" s="25">
        <f>'101_transform'!G1693</f>
        <v>0</v>
      </c>
      <c r="G1695" s="25">
        <f>'101_transform'!H1693</f>
        <v>0</v>
      </c>
    </row>
    <row r="1696" spans="1:7" ht="15" x14ac:dyDescent="0.2">
      <c r="A1696" s="12" t="str">
        <f t="shared" si="26"/>
        <v>КБ "Гарант-Инвест" (АО) (2576) 62102</v>
      </c>
      <c r="B1696" s="25" t="str">
        <f>'101_transform'!C1694</f>
        <v>КБ "Гарант-Инвест" (АО) (2576)</v>
      </c>
      <c r="C1696" s="25" t="str">
        <f>'101_transform'!D1694</f>
        <v>62102   A  Предметы труда, полученные по договорам отступного, залога, назначение которых не определено</v>
      </c>
      <c r="D1696" s="25">
        <f>'101_transform'!E1694</f>
        <v>0</v>
      </c>
      <c r="E1696" s="25">
        <f>'101_transform'!F1694</f>
        <v>0</v>
      </c>
      <c r="F1696" s="25">
        <f>'101_transform'!G1694</f>
        <v>0</v>
      </c>
      <c r="G1696" s="25">
        <f>'101_transform'!H1694</f>
        <v>0</v>
      </c>
    </row>
    <row r="1697" spans="1:7" ht="15" x14ac:dyDescent="0.2">
      <c r="A1697" s="12" t="str">
        <f t="shared" si="26"/>
        <v>КБ "Гарант-Инвест" (АО) (2576) 62103</v>
      </c>
      <c r="B1697" s="25" t="str">
        <f>'101_transform'!C1695</f>
        <v>КБ "Гарант-Инвест" (АО) (2576)</v>
      </c>
      <c r="C1697" s="25" t="str">
        <f>'101_transform'!D1695</f>
        <v>62103   П  Резервы на возможные потери</v>
      </c>
      <c r="D1697" s="25">
        <f>'101_transform'!E1695</f>
        <v>0</v>
      </c>
      <c r="E1697" s="25">
        <f>'101_transform'!F1695</f>
        <v>0</v>
      </c>
      <c r="F1697" s="25">
        <f>'101_transform'!G1695</f>
        <v>0</v>
      </c>
      <c r="G1697" s="25">
        <f>'101_transform'!H1695</f>
        <v>0</v>
      </c>
    </row>
    <row r="1698" spans="1:7" ht="15" x14ac:dyDescent="0.2">
      <c r="A1698" s="12" t="str">
        <f t="shared" si="26"/>
        <v>АО "ГЕНБАНК" (2490) 60401</v>
      </c>
      <c r="B1698" s="25" t="str">
        <f>'101_transform'!C1696</f>
        <v>АО "ГЕНБАНК" (2490)</v>
      </c>
      <c r="C1698" s="25" t="str">
        <f>'101_transform'!D1696</f>
        <v>60401   A  Основные средства (кроме земли) (c 13.02.2018)_x000D_Категория 1- Здания и сооружения (до 31.12.2002)</v>
      </c>
      <c r="D1698" s="25">
        <f>'101_transform'!E1696</f>
        <v>1421352</v>
      </c>
      <c r="E1698" s="25">
        <f>'101_transform'!F1696</f>
        <v>0</v>
      </c>
      <c r="F1698" s="25">
        <f>'101_transform'!G1696</f>
        <v>1378873</v>
      </c>
      <c r="G1698" s="25">
        <f>'101_transform'!H1696</f>
        <v>0</v>
      </c>
    </row>
    <row r="1699" spans="1:7" ht="15" x14ac:dyDescent="0.2">
      <c r="A1699" s="12" t="str">
        <f t="shared" si="26"/>
        <v>АО "ГЕНБАНК" (2490) 60404</v>
      </c>
      <c r="B1699" s="25" t="str">
        <f>'101_transform'!C1697</f>
        <v>АО "ГЕНБАНК" (2490)</v>
      </c>
      <c r="C1699" s="25" t="str">
        <f>'101_transform'!D1697</f>
        <v>60404   A  Земля (c 13.02.2018)</v>
      </c>
      <c r="D1699" s="25">
        <f>'101_transform'!E1697</f>
        <v>0</v>
      </c>
      <c r="E1699" s="25">
        <f>'101_transform'!F1697</f>
        <v>0</v>
      </c>
      <c r="F1699" s="25">
        <f>'101_transform'!G1697</f>
        <v>0</v>
      </c>
      <c r="G1699" s="25">
        <f>'101_transform'!H1697</f>
        <v>0</v>
      </c>
    </row>
    <row r="1700" spans="1:7" ht="15" x14ac:dyDescent="0.2">
      <c r="A1700" s="12" t="str">
        <f t="shared" si="26"/>
        <v>АО "ГЕНБАНК" (2490) 60405</v>
      </c>
      <c r="B1700" s="25" t="str">
        <f>'101_transform'!C1698</f>
        <v>АО "ГЕНБАНК" (2490)</v>
      </c>
      <c r="C1700" s="25" t="str">
        <f>'101_transform'!D1698</f>
        <v>60405   П
A (до 31.01.2003)  Резервы на возможные потери (c 13.02.2018)
Долгосрочно арендуемые основные средства (до 31.01.2003)</v>
      </c>
      <c r="D1700" s="25">
        <f>'101_transform'!E1698</f>
        <v>0</v>
      </c>
      <c r="E1700" s="25">
        <f>'101_transform'!F1698</f>
        <v>0</v>
      </c>
      <c r="F1700" s="25">
        <f>'101_transform'!G1698</f>
        <v>0</v>
      </c>
      <c r="G1700" s="25">
        <f>'101_transform'!H1698</f>
        <v>0</v>
      </c>
    </row>
    <row r="1701" spans="1:7" ht="15" x14ac:dyDescent="0.2">
      <c r="A1701" s="12" t="str">
        <f t="shared" si="26"/>
        <v>АО "ГЕНБАНК" (2490) 60414</v>
      </c>
      <c r="B1701" s="25" t="str">
        <f>'101_transform'!C1699</f>
        <v>АО "ГЕНБАНК" (2490)</v>
      </c>
      <c r="C1701" s="25" t="str">
        <f>'101_transform'!D1699</f>
        <v>60414   П  Амортизация основных средств (кроме земли) (c 13.02.2018)</v>
      </c>
      <c r="D1701" s="25">
        <f>'101_transform'!E1699</f>
        <v>0</v>
      </c>
      <c r="E1701" s="25">
        <f>'101_transform'!F1699</f>
        <v>779598</v>
      </c>
      <c r="F1701" s="25">
        <f>'101_transform'!G1699</f>
        <v>0</v>
      </c>
      <c r="G1701" s="25">
        <f>'101_transform'!H1699</f>
        <v>724194</v>
      </c>
    </row>
    <row r="1702" spans="1:7" ht="15" x14ac:dyDescent="0.2">
      <c r="A1702" s="12" t="str">
        <f t="shared" si="26"/>
        <v>АО "ГЕНБАНК" (2490) 60415</v>
      </c>
      <c r="B1702" s="25" t="str">
        <f>'101_transform'!C1700</f>
        <v>АО "ГЕНБАНК" (2490)</v>
      </c>
      <c r="C1702" s="25" t="str">
        <f>'101_transform'!D1700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702" s="25">
        <f>'101_transform'!E1700</f>
        <v>475</v>
      </c>
      <c r="E1702" s="25">
        <f>'101_transform'!F1700</f>
        <v>0</v>
      </c>
      <c r="F1702" s="25">
        <f>'101_transform'!G1700</f>
        <v>264</v>
      </c>
      <c r="G1702" s="25">
        <f>'101_transform'!H1700</f>
        <v>0</v>
      </c>
    </row>
    <row r="1703" spans="1:7" ht="15" x14ac:dyDescent="0.2">
      <c r="A1703" s="12" t="str">
        <f t="shared" si="26"/>
        <v>АО "ГЕНБАНК" (2490) 61901</v>
      </c>
      <c r="B1703" s="25" t="str">
        <f>'101_transform'!C1701</f>
        <v>АО "ГЕНБАНК" (2490)</v>
      </c>
      <c r="C1703" s="25" t="str">
        <f>'101_transform'!D1701</f>
        <v>61901   A  Земля, временно неиспользуемая в основной деятельности</v>
      </c>
      <c r="D1703" s="25">
        <f>'101_transform'!E1701</f>
        <v>0</v>
      </c>
      <c r="E1703" s="25">
        <f>'101_transform'!F1701</f>
        <v>0</v>
      </c>
      <c r="F1703" s="25">
        <f>'101_transform'!G1701</f>
        <v>0</v>
      </c>
      <c r="G1703" s="25">
        <f>'101_transform'!H1701</f>
        <v>0</v>
      </c>
    </row>
    <row r="1704" spans="1:7" ht="15" x14ac:dyDescent="0.2">
      <c r="A1704" s="12" t="str">
        <f t="shared" si="26"/>
        <v>АО "ГЕНБАНК" (2490) 61902</v>
      </c>
      <c r="B1704" s="25" t="str">
        <f>'101_transform'!C1702</f>
        <v>АО "ГЕНБАНК" (2490)</v>
      </c>
      <c r="C1704" s="25" t="str">
        <f>'101_transform'!D1702</f>
        <v>61902   A  Земля, временно неиспользуемая в основной деятельности, переданная в аренду</v>
      </c>
      <c r="D1704" s="25">
        <f>'101_transform'!E1702</f>
        <v>0</v>
      </c>
      <c r="E1704" s="25">
        <f>'101_transform'!F1702</f>
        <v>0</v>
      </c>
      <c r="F1704" s="25">
        <f>'101_transform'!G1702</f>
        <v>0</v>
      </c>
      <c r="G1704" s="25">
        <f>'101_transform'!H1702</f>
        <v>0</v>
      </c>
    </row>
    <row r="1705" spans="1:7" ht="15" x14ac:dyDescent="0.2">
      <c r="A1705" s="12" t="str">
        <f t="shared" si="26"/>
        <v>АО "ГЕНБАНК" (2490) 61903</v>
      </c>
      <c r="B1705" s="25" t="str">
        <f>'101_transform'!C1703</f>
        <v>АО "ГЕНБАНК" (2490)</v>
      </c>
      <c r="C1705" s="25" t="str">
        <f>'101_transform'!D1703</f>
        <v>61903   A  Недвижимость (кроме земли), временно неиспользуемая в основной деятельности</v>
      </c>
      <c r="D1705" s="25">
        <f>'101_transform'!E1703</f>
        <v>0</v>
      </c>
      <c r="E1705" s="25">
        <f>'101_transform'!F1703</f>
        <v>0</v>
      </c>
      <c r="F1705" s="25">
        <f>'101_transform'!G1703</f>
        <v>0</v>
      </c>
      <c r="G1705" s="25">
        <f>'101_transform'!H1703</f>
        <v>0</v>
      </c>
    </row>
    <row r="1706" spans="1:7" ht="15" x14ac:dyDescent="0.2">
      <c r="A1706" s="12" t="str">
        <f t="shared" si="26"/>
        <v>АО "ГЕНБАНК" (2490) 61904</v>
      </c>
      <c r="B1706" s="25" t="str">
        <f>'101_transform'!C1704</f>
        <v>АО "ГЕНБАНК" (2490)</v>
      </c>
      <c r="C1706" s="25" t="str">
        <f>'101_transform'!D1704</f>
        <v>61904   A  Недвижимость (кроме земли), временно неиспользуемая в основной деятельности, переданная в аренду</v>
      </c>
      <c r="D1706" s="25">
        <f>'101_transform'!E1704</f>
        <v>52421</v>
      </c>
      <c r="E1706" s="25">
        <f>'101_transform'!F1704</f>
        <v>0</v>
      </c>
      <c r="F1706" s="25">
        <f>'101_transform'!G1704</f>
        <v>52421</v>
      </c>
      <c r="G1706" s="25">
        <f>'101_transform'!H1704</f>
        <v>0</v>
      </c>
    </row>
    <row r="1707" spans="1:7" ht="15" x14ac:dyDescent="0.2">
      <c r="A1707" s="12" t="str">
        <f t="shared" si="26"/>
        <v>АО "ГЕНБАНК" (2490) 61905</v>
      </c>
      <c r="B1707" s="25" t="str">
        <f>'101_transform'!C1705</f>
        <v>АО "ГЕНБАНК" (2490)</v>
      </c>
      <c r="C1707" s="25" t="str">
        <f>'101_transform'!D1705</f>
        <v>61905   A  Земля, временно неиспользуемая в основной деятельности, учитываемая по справедливой стоимости</v>
      </c>
      <c r="D1707" s="25">
        <f>'101_transform'!E1705</f>
        <v>0</v>
      </c>
      <c r="E1707" s="25">
        <f>'101_transform'!F1705</f>
        <v>0</v>
      </c>
      <c r="F1707" s="25">
        <f>'101_transform'!G1705</f>
        <v>0</v>
      </c>
      <c r="G1707" s="25">
        <f>'101_transform'!H1705</f>
        <v>0</v>
      </c>
    </row>
    <row r="1708" spans="1:7" ht="15" x14ac:dyDescent="0.2">
      <c r="A1708" s="12" t="str">
        <f t="shared" si="26"/>
        <v>АО "ГЕНБАНК" (2490) 61906</v>
      </c>
      <c r="B1708" s="25" t="str">
        <f>'101_transform'!C1706</f>
        <v>АО "ГЕНБАНК" (2490)</v>
      </c>
      <c r="C1708" s="25" t="str">
        <f>'101_transform'!D1706</f>
        <v>61906   A  Земля, временно неиспользуемая в основной деятельности, учитываемая по справедливой стоимости, переданная в аренду</v>
      </c>
      <c r="D1708" s="25">
        <f>'101_transform'!E1706</f>
        <v>0</v>
      </c>
      <c r="E1708" s="25">
        <f>'101_transform'!F1706</f>
        <v>0</v>
      </c>
      <c r="F1708" s="25">
        <f>'101_transform'!G1706</f>
        <v>0</v>
      </c>
      <c r="G1708" s="25">
        <f>'101_transform'!H1706</f>
        <v>0</v>
      </c>
    </row>
    <row r="1709" spans="1:7" ht="15" x14ac:dyDescent="0.2">
      <c r="A1709" s="12" t="str">
        <f t="shared" si="26"/>
        <v>АО "ГЕНБАНК" (2490) 61907</v>
      </c>
      <c r="B1709" s="25" t="str">
        <f>'101_transform'!C1707</f>
        <v>АО "ГЕНБАНК" (2490)</v>
      </c>
      <c r="C1709" s="25" t="str">
        <f>'101_transform'!D1707</f>
        <v>61907   A  Недвижимость (кроме земли), временно неиспользуемая в основной деятельности, учитываемая по справедливой стоимости</v>
      </c>
      <c r="D1709" s="25">
        <f>'101_transform'!E1707</f>
        <v>0</v>
      </c>
      <c r="E1709" s="25">
        <f>'101_transform'!F1707</f>
        <v>0</v>
      </c>
      <c r="F1709" s="25">
        <f>'101_transform'!G1707</f>
        <v>0</v>
      </c>
      <c r="G1709" s="25">
        <f>'101_transform'!H1707</f>
        <v>0</v>
      </c>
    </row>
    <row r="1710" spans="1:7" ht="15" x14ac:dyDescent="0.2">
      <c r="A1710" s="12" t="str">
        <f t="shared" si="26"/>
        <v>АО "ГЕНБАНК" (2490) 61908</v>
      </c>
      <c r="B1710" s="25" t="str">
        <f>'101_transform'!C1708</f>
        <v>АО "ГЕНБАНК" (2490)</v>
      </c>
      <c r="C1710" s="25" t="str">
        <f>'101_transform'!D1708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710" s="25">
        <f>'101_transform'!E1708</f>
        <v>0</v>
      </c>
      <c r="E1710" s="25">
        <f>'101_transform'!F1708</f>
        <v>0</v>
      </c>
      <c r="F1710" s="25">
        <f>'101_transform'!G1708</f>
        <v>0</v>
      </c>
      <c r="G1710" s="25">
        <f>'101_transform'!H1708</f>
        <v>0</v>
      </c>
    </row>
    <row r="1711" spans="1:7" ht="15" x14ac:dyDescent="0.2">
      <c r="A1711" s="12" t="str">
        <f t="shared" si="26"/>
        <v>АО "ГЕНБАНК" (2490) 61909</v>
      </c>
      <c r="B1711" s="25" t="str">
        <f>'101_transform'!C1709</f>
        <v>АО "ГЕНБАНК" (2490)</v>
      </c>
      <c r="C1711" s="25" t="str">
        <f>'101_transform'!D1709</f>
        <v>61909   П  Амортизация недвижимости (кроме земли), временно неиспользуемой в основной деятельности</v>
      </c>
      <c r="D1711" s="25">
        <f>'101_transform'!E1709</f>
        <v>0</v>
      </c>
      <c r="E1711" s="25">
        <f>'101_transform'!F1709</f>
        <v>0</v>
      </c>
      <c r="F1711" s="25">
        <f>'101_transform'!G1709</f>
        <v>0</v>
      </c>
      <c r="G1711" s="25">
        <f>'101_transform'!H1709</f>
        <v>0</v>
      </c>
    </row>
    <row r="1712" spans="1:7" ht="15" x14ac:dyDescent="0.2">
      <c r="A1712" s="12" t="str">
        <f t="shared" si="26"/>
        <v>АО "ГЕНБАНК" (2490) 61910</v>
      </c>
      <c r="B1712" s="25" t="str">
        <f>'101_transform'!C1710</f>
        <v>АО "ГЕНБАНК" (2490)</v>
      </c>
      <c r="C1712" s="25" t="str">
        <f>'101_transform'!D1710</f>
        <v>61910   П  Амортизация недвижимости (кроме земли), временно неиспользуемой в основной деятельности, переданной в аренду</v>
      </c>
      <c r="D1712" s="25">
        <f>'101_transform'!E1710</f>
        <v>0</v>
      </c>
      <c r="E1712" s="25">
        <f>'101_transform'!F1710</f>
        <v>2857</v>
      </c>
      <c r="F1712" s="25">
        <f>'101_transform'!G1710</f>
        <v>0</v>
      </c>
      <c r="G1712" s="25">
        <f>'101_transform'!H1710</f>
        <v>3439</v>
      </c>
    </row>
    <row r="1713" spans="1:7" ht="15" x14ac:dyDescent="0.2">
      <c r="A1713" s="12" t="str">
        <f t="shared" si="26"/>
        <v>АО "ГЕНБАНК" (2490) 61911</v>
      </c>
      <c r="B1713" s="25" t="str">
        <f>'101_transform'!C1711</f>
        <v>АО "ГЕНБАНК" (2490)</v>
      </c>
      <c r="C1713" s="25" t="str">
        <f>'101_transform'!D1711</f>
        <v>61911   A  Вложения в сооружение (строительство) объектов недвижимости, временно неиспользуемой в основной деятельности</v>
      </c>
      <c r="D1713" s="25">
        <f>'101_transform'!E1711</f>
        <v>0</v>
      </c>
      <c r="E1713" s="25">
        <f>'101_transform'!F1711</f>
        <v>0</v>
      </c>
      <c r="F1713" s="25">
        <f>'101_transform'!G1711</f>
        <v>0</v>
      </c>
      <c r="G1713" s="25">
        <f>'101_transform'!H1711</f>
        <v>0</v>
      </c>
    </row>
    <row r="1714" spans="1:7" ht="15" x14ac:dyDescent="0.2">
      <c r="A1714" s="12" t="str">
        <f t="shared" si="26"/>
        <v>АО "ГЕНБАНК" (2490) 61912</v>
      </c>
      <c r="B1714" s="25" t="str">
        <f>'101_transform'!C1712</f>
        <v>АО "ГЕНБАНК" (2490)</v>
      </c>
      <c r="C1714" s="25" t="str">
        <f>'101_transform'!D1712</f>
        <v>61912   П  Резервы на возможные потери</v>
      </c>
      <c r="D1714" s="25">
        <f>'101_transform'!E1712</f>
        <v>0</v>
      </c>
      <c r="E1714" s="25">
        <f>'101_transform'!F1712</f>
        <v>6397</v>
      </c>
      <c r="F1714" s="25">
        <f>'101_transform'!G1712</f>
        <v>0</v>
      </c>
      <c r="G1714" s="25">
        <f>'101_transform'!H1712</f>
        <v>6397</v>
      </c>
    </row>
    <row r="1715" spans="1:7" ht="15" x14ac:dyDescent="0.2">
      <c r="A1715" s="12" t="str">
        <f t="shared" si="26"/>
        <v>АО "ГЕНБАНК" (2490) 62001</v>
      </c>
      <c r="B1715" s="25" t="str">
        <f>'101_transform'!C1713</f>
        <v>АО "ГЕНБАНК" (2490)</v>
      </c>
      <c r="C1715" s="25" t="str">
        <f>'101_transform'!D1713</f>
        <v>62001   A  Долгосрочные активы, предназначенные для продажи</v>
      </c>
      <c r="D1715" s="25">
        <f>'101_transform'!E1713</f>
        <v>984986</v>
      </c>
      <c r="E1715" s="25">
        <f>'101_transform'!F1713</f>
        <v>0</v>
      </c>
      <c r="F1715" s="25">
        <f>'101_transform'!G1713</f>
        <v>202059</v>
      </c>
      <c r="G1715" s="25">
        <f>'101_transform'!H1713</f>
        <v>0</v>
      </c>
    </row>
    <row r="1716" spans="1:7" ht="15" x14ac:dyDescent="0.2">
      <c r="A1716" s="12" t="str">
        <f t="shared" si="26"/>
        <v>АО "ГЕНБАНК" (2490) 62002</v>
      </c>
      <c r="B1716" s="25" t="str">
        <f>'101_transform'!C1714</f>
        <v>АО "ГЕНБАНК" (2490)</v>
      </c>
      <c r="C1716" s="25" t="str">
        <f>'101_transform'!D1714</f>
        <v>62002   П  Резервы на возможные потери</v>
      </c>
      <c r="D1716" s="25">
        <f>'101_transform'!E1714</f>
        <v>0</v>
      </c>
      <c r="E1716" s="25">
        <f>'101_transform'!F1714</f>
        <v>11528</v>
      </c>
      <c r="F1716" s="25">
        <f>'101_transform'!G1714</f>
        <v>0</v>
      </c>
      <c r="G1716" s="25">
        <f>'101_transform'!H1714</f>
        <v>6987</v>
      </c>
    </row>
    <row r="1717" spans="1:7" ht="15" x14ac:dyDescent="0.2">
      <c r="A1717" s="12" t="str">
        <f t="shared" si="26"/>
        <v>АО "ГЕНБАНК" (2490) 62101</v>
      </c>
      <c r="B1717" s="25" t="str">
        <f>'101_transform'!C1715</f>
        <v>АО "ГЕНБАНК" (2490)</v>
      </c>
      <c r="C1717" s="25" t="str">
        <f>'101_transform'!D1715</f>
        <v>62101   A  Средства труда, полученные по договорам отступного, залога, назначение которых не определено</v>
      </c>
      <c r="D1717" s="25">
        <f>'101_transform'!E1715</f>
        <v>0</v>
      </c>
      <c r="E1717" s="25">
        <f>'101_transform'!F1715</f>
        <v>0</v>
      </c>
      <c r="F1717" s="25">
        <f>'101_transform'!G1715</f>
        <v>0</v>
      </c>
      <c r="G1717" s="25">
        <f>'101_transform'!H1715</f>
        <v>0</v>
      </c>
    </row>
    <row r="1718" spans="1:7" ht="15" x14ac:dyDescent="0.2">
      <c r="A1718" s="12" t="str">
        <f t="shared" si="26"/>
        <v>АО "ГЕНБАНК" (2490) 62102</v>
      </c>
      <c r="B1718" s="25" t="str">
        <f>'101_transform'!C1716</f>
        <v>АО "ГЕНБАНК" (2490)</v>
      </c>
      <c r="C1718" s="25" t="str">
        <f>'101_transform'!D1716</f>
        <v>62102   A  Предметы труда, полученные по договорам отступного, залога, назначение которых не определено</v>
      </c>
      <c r="D1718" s="25">
        <f>'101_transform'!E1716</f>
        <v>0</v>
      </c>
      <c r="E1718" s="25">
        <f>'101_transform'!F1716</f>
        <v>0</v>
      </c>
      <c r="F1718" s="25">
        <f>'101_transform'!G1716</f>
        <v>0</v>
      </c>
      <c r="G1718" s="25">
        <f>'101_transform'!H1716</f>
        <v>0</v>
      </c>
    </row>
    <row r="1719" spans="1:7" ht="15" x14ac:dyDescent="0.2">
      <c r="A1719" s="12" t="str">
        <f t="shared" si="26"/>
        <v>АО "ГЕНБАНК" (2490) 62103</v>
      </c>
      <c r="B1719" s="25" t="str">
        <f>'101_transform'!C1717</f>
        <v>АО "ГЕНБАНК" (2490)</v>
      </c>
      <c r="C1719" s="25" t="str">
        <f>'101_transform'!D1717</f>
        <v>62103   П  Резервы на возможные потери</v>
      </c>
      <c r="D1719" s="25">
        <f>'101_transform'!E1717</f>
        <v>0</v>
      </c>
      <c r="E1719" s="25">
        <f>'101_transform'!F1717</f>
        <v>0</v>
      </c>
      <c r="F1719" s="25">
        <f>'101_transform'!G1717</f>
        <v>0</v>
      </c>
      <c r="G1719" s="25">
        <f>'101_transform'!H1717</f>
        <v>0</v>
      </c>
    </row>
    <row r="1720" spans="1:7" ht="15" x14ac:dyDescent="0.2">
      <c r="A1720" s="12" t="str">
        <f t="shared" si="26"/>
        <v>ООО КБ "Гефест" (1046) 60401</v>
      </c>
      <c r="B1720" s="25" t="str">
        <f>'101_transform'!C1718</f>
        <v>ООО КБ "Гефест" (1046)</v>
      </c>
      <c r="C1720" s="25" t="str">
        <f>'101_transform'!D1718</f>
        <v>60401   A  Основные средства (кроме земли) (c 13.02.2018)_x000D_Категория 1- Здания и сооружения (до 31.12.2002)</v>
      </c>
      <c r="D1720" s="25">
        <f>'101_transform'!E1718</f>
        <v>13654</v>
      </c>
      <c r="E1720" s="25">
        <f>'101_transform'!F1718</f>
        <v>0</v>
      </c>
      <c r="F1720" s="25">
        <f>'101_transform'!G1718</f>
        <v>13654</v>
      </c>
      <c r="G1720" s="25">
        <f>'101_transform'!H1718</f>
        <v>0</v>
      </c>
    </row>
    <row r="1721" spans="1:7" ht="15" x14ac:dyDescent="0.2">
      <c r="A1721" s="12" t="str">
        <f t="shared" si="26"/>
        <v>ООО КБ "Гефест" (1046) 60404</v>
      </c>
      <c r="B1721" s="25" t="str">
        <f>'101_transform'!C1719</f>
        <v>ООО КБ "Гефест" (1046)</v>
      </c>
      <c r="C1721" s="25" t="str">
        <f>'101_transform'!D1719</f>
        <v>60404   A  Земля (c 13.02.2018)</v>
      </c>
      <c r="D1721" s="25">
        <f>'101_transform'!E1719</f>
        <v>5518</v>
      </c>
      <c r="E1721" s="25">
        <f>'101_transform'!F1719</f>
        <v>0</v>
      </c>
      <c r="F1721" s="25">
        <f>'101_transform'!G1719</f>
        <v>5518</v>
      </c>
      <c r="G1721" s="25">
        <f>'101_transform'!H1719</f>
        <v>0</v>
      </c>
    </row>
    <row r="1722" spans="1:7" ht="15" x14ac:dyDescent="0.2">
      <c r="A1722" s="12" t="str">
        <f t="shared" si="26"/>
        <v>ООО КБ "Гефест" (1046) 60405</v>
      </c>
      <c r="B1722" s="25" t="str">
        <f>'101_transform'!C1720</f>
        <v>ООО КБ "Гефест" (1046)</v>
      </c>
      <c r="C1722" s="25" t="str">
        <f>'101_transform'!D1720</f>
        <v>60405   П
A (до 31.01.2003)  Резервы на возможные потери (c 13.02.2018)
Долгосрочно арендуемые основные средства (до 31.01.2003)</v>
      </c>
      <c r="D1722" s="25">
        <f>'101_transform'!E1720</f>
        <v>0</v>
      </c>
      <c r="E1722" s="25">
        <f>'101_transform'!F1720</f>
        <v>0</v>
      </c>
      <c r="F1722" s="25">
        <f>'101_transform'!G1720</f>
        <v>0</v>
      </c>
      <c r="G1722" s="25">
        <f>'101_transform'!H1720</f>
        <v>0</v>
      </c>
    </row>
    <row r="1723" spans="1:7" ht="15" x14ac:dyDescent="0.2">
      <c r="A1723" s="12" t="str">
        <f t="shared" si="26"/>
        <v>ООО КБ "Гефест" (1046) 60414</v>
      </c>
      <c r="B1723" s="25" t="str">
        <f>'101_transform'!C1721</f>
        <v>ООО КБ "Гефест" (1046)</v>
      </c>
      <c r="C1723" s="25" t="str">
        <f>'101_transform'!D1721</f>
        <v>60414   П  Амортизация основных средств (кроме земли) (c 13.02.2018)</v>
      </c>
      <c r="D1723" s="25">
        <f>'101_transform'!E1721</f>
        <v>0</v>
      </c>
      <c r="E1723" s="25">
        <f>'101_transform'!F1721</f>
        <v>6246</v>
      </c>
      <c r="F1723" s="25">
        <f>'101_transform'!G1721</f>
        <v>0</v>
      </c>
      <c r="G1723" s="25">
        <f>'101_transform'!H1721</f>
        <v>6370</v>
      </c>
    </row>
    <row r="1724" spans="1:7" ht="15" x14ac:dyDescent="0.2">
      <c r="A1724" s="12" t="str">
        <f t="shared" si="26"/>
        <v>ООО КБ "Гефест" (1046) 60415</v>
      </c>
      <c r="B1724" s="25" t="str">
        <f>'101_transform'!C1722</f>
        <v>ООО КБ "Гефест" (1046)</v>
      </c>
      <c r="C1724" s="25" t="str">
        <f>'101_transform'!D1722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724" s="25">
        <f>'101_transform'!E1722</f>
        <v>0</v>
      </c>
      <c r="E1724" s="25">
        <f>'101_transform'!F1722</f>
        <v>0</v>
      </c>
      <c r="F1724" s="25">
        <f>'101_transform'!G1722</f>
        <v>0</v>
      </c>
      <c r="G1724" s="25">
        <f>'101_transform'!H1722</f>
        <v>0</v>
      </c>
    </row>
    <row r="1725" spans="1:7" ht="15" x14ac:dyDescent="0.2">
      <c r="A1725" s="12" t="str">
        <f t="shared" si="26"/>
        <v>ООО КБ "Гефест" (1046) 61901</v>
      </c>
      <c r="B1725" s="25" t="str">
        <f>'101_transform'!C1723</f>
        <v>ООО КБ "Гефест" (1046)</v>
      </c>
      <c r="C1725" s="25" t="str">
        <f>'101_transform'!D1723</f>
        <v>61901   A  Земля, временно неиспользуемая в основной деятельности</v>
      </c>
      <c r="D1725" s="25">
        <f>'101_transform'!E1723</f>
        <v>0</v>
      </c>
      <c r="E1725" s="25">
        <f>'101_transform'!F1723</f>
        <v>0</v>
      </c>
      <c r="F1725" s="25">
        <f>'101_transform'!G1723</f>
        <v>0</v>
      </c>
      <c r="G1725" s="25">
        <f>'101_transform'!H1723</f>
        <v>0</v>
      </c>
    </row>
    <row r="1726" spans="1:7" ht="15" x14ac:dyDescent="0.2">
      <c r="A1726" s="12" t="str">
        <f t="shared" si="26"/>
        <v>ООО КБ "Гефест" (1046) 61902</v>
      </c>
      <c r="B1726" s="25" t="str">
        <f>'101_transform'!C1724</f>
        <v>ООО КБ "Гефест" (1046)</v>
      </c>
      <c r="C1726" s="25" t="str">
        <f>'101_transform'!D1724</f>
        <v>61902   A  Земля, временно неиспользуемая в основной деятельности, переданная в аренду</v>
      </c>
      <c r="D1726" s="25">
        <f>'101_transform'!E1724</f>
        <v>0</v>
      </c>
      <c r="E1726" s="25">
        <f>'101_transform'!F1724</f>
        <v>0</v>
      </c>
      <c r="F1726" s="25">
        <f>'101_transform'!G1724</f>
        <v>0</v>
      </c>
      <c r="G1726" s="25">
        <f>'101_transform'!H1724</f>
        <v>0</v>
      </c>
    </row>
    <row r="1727" spans="1:7" ht="15" x14ac:dyDescent="0.2">
      <c r="A1727" s="12" t="str">
        <f t="shared" si="26"/>
        <v>ООО КБ "Гефест" (1046) 61903</v>
      </c>
      <c r="B1727" s="25" t="str">
        <f>'101_transform'!C1725</f>
        <v>ООО КБ "Гефест" (1046)</v>
      </c>
      <c r="C1727" s="25" t="str">
        <f>'101_transform'!D1725</f>
        <v>61903   A  Недвижимость (кроме земли), временно неиспользуемая в основной деятельности</v>
      </c>
      <c r="D1727" s="25">
        <f>'101_transform'!E1725</f>
        <v>0</v>
      </c>
      <c r="E1727" s="25">
        <f>'101_transform'!F1725</f>
        <v>0</v>
      </c>
      <c r="F1727" s="25">
        <f>'101_transform'!G1725</f>
        <v>0</v>
      </c>
      <c r="G1727" s="25">
        <f>'101_transform'!H1725</f>
        <v>0</v>
      </c>
    </row>
    <row r="1728" spans="1:7" ht="15" x14ac:dyDescent="0.2">
      <c r="A1728" s="12" t="str">
        <f t="shared" si="26"/>
        <v>ООО КБ "Гефест" (1046) 61904</v>
      </c>
      <c r="B1728" s="25" t="str">
        <f>'101_transform'!C1726</f>
        <v>ООО КБ "Гефест" (1046)</v>
      </c>
      <c r="C1728" s="25" t="str">
        <f>'101_transform'!D1726</f>
        <v>61904   A  Недвижимость (кроме земли), временно неиспользуемая в основной деятельности, переданная в аренду</v>
      </c>
      <c r="D1728" s="25">
        <f>'101_transform'!E1726</f>
        <v>0</v>
      </c>
      <c r="E1728" s="25">
        <f>'101_transform'!F1726</f>
        <v>0</v>
      </c>
      <c r="F1728" s="25">
        <f>'101_transform'!G1726</f>
        <v>0</v>
      </c>
      <c r="G1728" s="25">
        <f>'101_transform'!H1726</f>
        <v>0</v>
      </c>
    </row>
    <row r="1729" spans="1:7" ht="15" x14ac:dyDescent="0.2">
      <c r="A1729" s="12" t="str">
        <f t="shared" si="26"/>
        <v>ООО КБ "Гефест" (1046) 61905</v>
      </c>
      <c r="B1729" s="25" t="str">
        <f>'101_transform'!C1727</f>
        <v>ООО КБ "Гефест" (1046)</v>
      </c>
      <c r="C1729" s="25" t="str">
        <f>'101_transform'!D1727</f>
        <v>61905   A  Земля, временно неиспользуемая в основной деятельности, учитываемая по справедливой стоимости</v>
      </c>
      <c r="D1729" s="25">
        <f>'101_transform'!E1727</f>
        <v>98235</v>
      </c>
      <c r="E1729" s="25">
        <f>'101_transform'!F1727</f>
        <v>0</v>
      </c>
      <c r="F1729" s="25">
        <f>'101_transform'!G1727</f>
        <v>98235</v>
      </c>
      <c r="G1729" s="25">
        <f>'101_transform'!H1727</f>
        <v>0</v>
      </c>
    </row>
    <row r="1730" spans="1:7" ht="15" x14ac:dyDescent="0.2">
      <c r="A1730" s="12" t="str">
        <f t="shared" si="26"/>
        <v>ООО КБ "Гефест" (1046) 61906</v>
      </c>
      <c r="B1730" s="25" t="str">
        <f>'101_transform'!C1728</f>
        <v>ООО КБ "Гефест" (1046)</v>
      </c>
      <c r="C1730" s="25" t="str">
        <f>'101_transform'!D1728</f>
        <v>61906   A  Земля, временно неиспользуемая в основной деятельности, учитываемая по справедливой стоимости, переданная в аренду</v>
      </c>
      <c r="D1730" s="25">
        <f>'101_transform'!E1728</f>
        <v>0</v>
      </c>
      <c r="E1730" s="25">
        <f>'101_transform'!F1728</f>
        <v>0</v>
      </c>
      <c r="F1730" s="25">
        <f>'101_transform'!G1728</f>
        <v>0</v>
      </c>
      <c r="G1730" s="25">
        <f>'101_transform'!H1728</f>
        <v>0</v>
      </c>
    </row>
    <row r="1731" spans="1:7" ht="15" x14ac:dyDescent="0.2">
      <c r="A1731" s="12" t="str">
        <f t="shared" si="26"/>
        <v>ООО КБ "Гефест" (1046) 61907</v>
      </c>
      <c r="B1731" s="25" t="str">
        <f>'101_transform'!C1729</f>
        <v>ООО КБ "Гефест" (1046)</v>
      </c>
      <c r="C1731" s="25" t="str">
        <f>'101_transform'!D1729</f>
        <v>61907   A  Недвижимость (кроме земли), временно неиспользуемая в основной деятельности, учитываемая по справедливой стоимости</v>
      </c>
      <c r="D1731" s="25">
        <f>'101_transform'!E1729</f>
        <v>0</v>
      </c>
      <c r="E1731" s="25">
        <f>'101_transform'!F1729</f>
        <v>0</v>
      </c>
      <c r="F1731" s="25">
        <f>'101_transform'!G1729</f>
        <v>0</v>
      </c>
      <c r="G1731" s="25">
        <f>'101_transform'!H1729</f>
        <v>0</v>
      </c>
    </row>
    <row r="1732" spans="1:7" ht="15" x14ac:dyDescent="0.2">
      <c r="A1732" s="12" t="str">
        <f t="shared" ref="A1732:A1795" si="27">B1732&amp;" "&amp;LEFT(C1732,5)</f>
        <v>ООО КБ "Гефест" (1046) 61908</v>
      </c>
      <c r="B1732" s="25" t="str">
        <f>'101_transform'!C1730</f>
        <v>ООО КБ "Гефест" (1046)</v>
      </c>
      <c r="C1732" s="25" t="str">
        <f>'101_transform'!D1730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732" s="25">
        <f>'101_transform'!E1730</f>
        <v>0</v>
      </c>
      <c r="E1732" s="25">
        <f>'101_transform'!F1730</f>
        <v>0</v>
      </c>
      <c r="F1732" s="25">
        <f>'101_transform'!G1730</f>
        <v>0</v>
      </c>
      <c r="G1732" s="25">
        <f>'101_transform'!H1730</f>
        <v>0</v>
      </c>
    </row>
    <row r="1733" spans="1:7" ht="15" x14ac:dyDescent="0.2">
      <c r="A1733" s="12" t="str">
        <f t="shared" si="27"/>
        <v>ООО КБ "Гефест" (1046) 61909</v>
      </c>
      <c r="B1733" s="25" t="str">
        <f>'101_transform'!C1731</f>
        <v>ООО КБ "Гефест" (1046)</v>
      </c>
      <c r="C1733" s="25" t="str">
        <f>'101_transform'!D1731</f>
        <v>61909   П  Амортизация недвижимости (кроме земли), временно неиспользуемой в основной деятельности</v>
      </c>
      <c r="D1733" s="25">
        <f>'101_transform'!E1731</f>
        <v>0</v>
      </c>
      <c r="E1733" s="25">
        <f>'101_transform'!F1731</f>
        <v>0</v>
      </c>
      <c r="F1733" s="25">
        <f>'101_transform'!G1731</f>
        <v>0</v>
      </c>
      <c r="G1733" s="25">
        <f>'101_transform'!H1731</f>
        <v>0</v>
      </c>
    </row>
    <row r="1734" spans="1:7" ht="15" x14ac:dyDescent="0.2">
      <c r="A1734" s="12" t="str">
        <f t="shared" si="27"/>
        <v>ООО КБ "Гефест" (1046) 61910</v>
      </c>
      <c r="B1734" s="25" t="str">
        <f>'101_transform'!C1732</f>
        <v>ООО КБ "Гефест" (1046)</v>
      </c>
      <c r="C1734" s="25" t="str">
        <f>'101_transform'!D1732</f>
        <v>61910   П  Амортизация недвижимости (кроме земли), временно неиспользуемой в основной деятельности, переданной в аренду</v>
      </c>
      <c r="D1734" s="25">
        <f>'101_transform'!E1732</f>
        <v>0</v>
      </c>
      <c r="E1734" s="25">
        <f>'101_transform'!F1732</f>
        <v>0</v>
      </c>
      <c r="F1734" s="25">
        <f>'101_transform'!G1732</f>
        <v>0</v>
      </c>
      <c r="G1734" s="25">
        <f>'101_transform'!H1732</f>
        <v>0</v>
      </c>
    </row>
    <row r="1735" spans="1:7" ht="15" x14ac:dyDescent="0.2">
      <c r="A1735" s="12" t="str">
        <f t="shared" si="27"/>
        <v>ООО КБ "Гефест" (1046) 61911</v>
      </c>
      <c r="B1735" s="25" t="str">
        <f>'101_transform'!C1733</f>
        <v>ООО КБ "Гефест" (1046)</v>
      </c>
      <c r="C1735" s="25" t="str">
        <f>'101_transform'!D1733</f>
        <v>61911   A  Вложения в сооружение (строительство) объектов недвижимости, временно неиспользуемой в основной деятельности</v>
      </c>
      <c r="D1735" s="25">
        <f>'101_transform'!E1733</f>
        <v>0</v>
      </c>
      <c r="E1735" s="25">
        <f>'101_transform'!F1733</f>
        <v>0</v>
      </c>
      <c r="F1735" s="25">
        <f>'101_transform'!G1733</f>
        <v>0</v>
      </c>
      <c r="G1735" s="25">
        <f>'101_transform'!H1733</f>
        <v>0</v>
      </c>
    </row>
    <row r="1736" spans="1:7" ht="15" x14ac:dyDescent="0.2">
      <c r="A1736" s="12" t="str">
        <f t="shared" si="27"/>
        <v>ООО КБ "Гефест" (1046) 61912</v>
      </c>
      <c r="B1736" s="25" t="str">
        <f>'101_transform'!C1734</f>
        <v>ООО КБ "Гефест" (1046)</v>
      </c>
      <c r="C1736" s="25" t="str">
        <f>'101_transform'!D1734</f>
        <v>61912   П  Резервы на возможные потери</v>
      </c>
      <c r="D1736" s="25">
        <f>'101_transform'!E1734</f>
        <v>0</v>
      </c>
      <c r="E1736" s="25">
        <f>'101_transform'!F1734</f>
        <v>0</v>
      </c>
      <c r="F1736" s="25">
        <f>'101_transform'!G1734</f>
        <v>0</v>
      </c>
      <c r="G1736" s="25">
        <f>'101_transform'!H1734</f>
        <v>0</v>
      </c>
    </row>
    <row r="1737" spans="1:7" ht="15" x14ac:dyDescent="0.2">
      <c r="A1737" s="12" t="str">
        <f t="shared" si="27"/>
        <v>ООО КБ "Гефест" (1046) 62001</v>
      </c>
      <c r="B1737" s="25" t="str">
        <f>'101_transform'!C1735</f>
        <v>ООО КБ "Гефест" (1046)</v>
      </c>
      <c r="C1737" s="25" t="str">
        <f>'101_transform'!D1735</f>
        <v>62001   A  Долгосрочные активы, предназначенные для продажи</v>
      </c>
      <c r="D1737" s="25">
        <f>'101_transform'!E1735</f>
        <v>0</v>
      </c>
      <c r="E1737" s="25">
        <f>'101_transform'!F1735</f>
        <v>0</v>
      </c>
      <c r="F1737" s="25">
        <f>'101_transform'!G1735</f>
        <v>0</v>
      </c>
      <c r="G1737" s="25">
        <f>'101_transform'!H1735</f>
        <v>0</v>
      </c>
    </row>
    <row r="1738" spans="1:7" ht="15" x14ac:dyDescent="0.2">
      <c r="A1738" s="12" t="str">
        <f t="shared" si="27"/>
        <v>ООО КБ "Гефест" (1046) 62002</v>
      </c>
      <c r="B1738" s="25" t="str">
        <f>'101_transform'!C1736</f>
        <v>ООО КБ "Гефест" (1046)</v>
      </c>
      <c r="C1738" s="25" t="str">
        <f>'101_transform'!D1736</f>
        <v>62002   П  Резервы на возможные потери</v>
      </c>
      <c r="D1738" s="25">
        <f>'101_transform'!E1736</f>
        <v>0</v>
      </c>
      <c r="E1738" s="25">
        <f>'101_transform'!F1736</f>
        <v>0</v>
      </c>
      <c r="F1738" s="25">
        <f>'101_transform'!G1736</f>
        <v>0</v>
      </c>
      <c r="G1738" s="25">
        <f>'101_transform'!H1736</f>
        <v>0</v>
      </c>
    </row>
    <row r="1739" spans="1:7" ht="15" x14ac:dyDescent="0.2">
      <c r="A1739" s="12" t="str">
        <f t="shared" si="27"/>
        <v>ООО КБ "Гефест" (1046) 62101</v>
      </c>
      <c r="B1739" s="25" t="str">
        <f>'101_transform'!C1737</f>
        <v>ООО КБ "Гефест" (1046)</v>
      </c>
      <c r="C1739" s="25" t="str">
        <f>'101_transform'!D1737</f>
        <v>62101   A  Средства труда, полученные по договорам отступного, залога, назначение которых не определено</v>
      </c>
      <c r="D1739" s="25">
        <f>'101_transform'!E1737</f>
        <v>0</v>
      </c>
      <c r="E1739" s="25">
        <f>'101_transform'!F1737</f>
        <v>0</v>
      </c>
      <c r="F1739" s="25">
        <f>'101_transform'!G1737</f>
        <v>0</v>
      </c>
      <c r="G1739" s="25">
        <f>'101_transform'!H1737</f>
        <v>0</v>
      </c>
    </row>
    <row r="1740" spans="1:7" ht="15" x14ac:dyDescent="0.2">
      <c r="A1740" s="12" t="str">
        <f t="shared" si="27"/>
        <v>ООО КБ "Гефест" (1046) 62102</v>
      </c>
      <c r="B1740" s="25" t="str">
        <f>'101_transform'!C1738</f>
        <v>ООО КБ "Гефест" (1046)</v>
      </c>
      <c r="C1740" s="25" t="str">
        <f>'101_transform'!D1738</f>
        <v>62102   A  Предметы труда, полученные по договорам отступного, залога, назначение которых не определено</v>
      </c>
      <c r="D1740" s="25">
        <f>'101_transform'!E1738</f>
        <v>0</v>
      </c>
      <c r="E1740" s="25">
        <f>'101_transform'!F1738</f>
        <v>0</v>
      </c>
      <c r="F1740" s="25">
        <f>'101_transform'!G1738</f>
        <v>0</v>
      </c>
      <c r="G1740" s="25">
        <f>'101_transform'!H1738</f>
        <v>0</v>
      </c>
    </row>
    <row r="1741" spans="1:7" ht="15" x14ac:dyDescent="0.2">
      <c r="A1741" s="12" t="str">
        <f t="shared" si="27"/>
        <v>ООО КБ "Гефест" (1046) 62103</v>
      </c>
      <c r="B1741" s="25" t="str">
        <f>'101_transform'!C1739</f>
        <v>ООО КБ "Гефест" (1046)</v>
      </c>
      <c r="C1741" s="25" t="str">
        <f>'101_transform'!D1739</f>
        <v>62103   П  Резервы на возможные потери</v>
      </c>
      <c r="D1741" s="25">
        <f>'101_transform'!E1739</f>
        <v>0</v>
      </c>
      <c r="E1741" s="25">
        <f>'101_transform'!F1739</f>
        <v>0</v>
      </c>
      <c r="F1741" s="25">
        <f>'101_transform'!G1739</f>
        <v>0</v>
      </c>
      <c r="G1741" s="25">
        <f>'101_transform'!H1739</f>
        <v>0</v>
      </c>
    </row>
    <row r="1742" spans="1:7" ht="15" x14ac:dyDescent="0.2">
      <c r="A1742" s="12" t="str">
        <f t="shared" si="27"/>
        <v>Банк Глобус (АО) (2438) 60401</v>
      </c>
      <c r="B1742" s="25" t="str">
        <f>'101_transform'!C1740</f>
        <v>Банк Глобус (АО) (2438)</v>
      </c>
      <c r="C1742" s="25" t="str">
        <f>'101_transform'!D1740</f>
        <v>60401   A  Основные средства (кроме земли) (c 13.02.2018)_x000D_Категория 1- Здания и сооружения (до 31.12.2002)</v>
      </c>
      <c r="D1742" s="25">
        <f>'101_transform'!E1740</f>
        <v>18878</v>
      </c>
      <c r="E1742" s="25">
        <f>'101_transform'!F1740</f>
        <v>0</v>
      </c>
      <c r="F1742" s="25">
        <f>'101_transform'!G1740</f>
        <v>19256</v>
      </c>
      <c r="G1742" s="25">
        <f>'101_transform'!H1740</f>
        <v>0</v>
      </c>
    </row>
    <row r="1743" spans="1:7" ht="15" x14ac:dyDescent="0.2">
      <c r="A1743" s="12" t="str">
        <f t="shared" si="27"/>
        <v>Банк Глобус (АО) (2438) 60404</v>
      </c>
      <c r="B1743" s="25" t="str">
        <f>'101_transform'!C1741</f>
        <v>Банк Глобус (АО) (2438)</v>
      </c>
      <c r="C1743" s="25" t="str">
        <f>'101_transform'!D1741</f>
        <v>60404   A  Земля (c 13.02.2018)</v>
      </c>
      <c r="D1743" s="25">
        <f>'101_transform'!E1741</f>
        <v>0</v>
      </c>
      <c r="E1743" s="25">
        <f>'101_transform'!F1741</f>
        <v>0</v>
      </c>
      <c r="F1743" s="25">
        <f>'101_transform'!G1741</f>
        <v>0</v>
      </c>
      <c r="G1743" s="25">
        <f>'101_transform'!H1741</f>
        <v>0</v>
      </c>
    </row>
    <row r="1744" spans="1:7" ht="15" x14ac:dyDescent="0.2">
      <c r="A1744" s="12" t="str">
        <f t="shared" si="27"/>
        <v>Банк Глобус (АО) (2438) 60405</v>
      </c>
      <c r="B1744" s="25" t="str">
        <f>'101_transform'!C1742</f>
        <v>Банк Глобус (АО) (2438)</v>
      </c>
      <c r="C1744" s="25" t="str">
        <f>'101_transform'!D1742</f>
        <v>60405   П
A (до 31.01.2003)  Резервы на возможные потери (c 13.02.2018)
Долгосрочно арендуемые основные средства (до 31.01.2003)</v>
      </c>
      <c r="D1744" s="25">
        <f>'101_transform'!E1742</f>
        <v>0</v>
      </c>
      <c r="E1744" s="25">
        <f>'101_transform'!F1742</f>
        <v>0</v>
      </c>
      <c r="F1744" s="25">
        <f>'101_transform'!G1742</f>
        <v>0</v>
      </c>
      <c r="G1744" s="25">
        <f>'101_transform'!H1742</f>
        <v>0</v>
      </c>
    </row>
    <row r="1745" spans="1:7" ht="15" x14ac:dyDescent="0.2">
      <c r="A1745" s="12" t="str">
        <f t="shared" si="27"/>
        <v>Банк Глобус (АО) (2438) 60414</v>
      </c>
      <c r="B1745" s="25" t="str">
        <f>'101_transform'!C1743</f>
        <v>Банк Глобус (АО) (2438)</v>
      </c>
      <c r="C1745" s="25" t="str">
        <f>'101_transform'!D1743</f>
        <v>60414   П  Амортизация основных средств (кроме земли) (c 13.02.2018)</v>
      </c>
      <c r="D1745" s="25">
        <f>'101_transform'!E1743</f>
        <v>0</v>
      </c>
      <c r="E1745" s="25">
        <f>'101_transform'!F1743</f>
        <v>7709</v>
      </c>
      <c r="F1745" s="25">
        <f>'101_transform'!G1743</f>
        <v>0</v>
      </c>
      <c r="G1745" s="25">
        <f>'101_transform'!H1743</f>
        <v>8529</v>
      </c>
    </row>
    <row r="1746" spans="1:7" ht="15" x14ac:dyDescent="0.2">
      <c r="A1746" s="12" t="str">
        <f t="shared" si="27"/>
        <v>Банк Глобус (АО) (2438) 60415</v>
      </c>
      <c r="B1746" s="25" t="str">
        <f>'101_transform'!C1744</f>
        <v>Банк Глобус (АО) (2438)</v>
      </c>
      <c r="C1746" s="25" t="str">
        <f>'101_transform'!D1744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746" s="25">
        <f>'101_transform'!E1744</f>
        <v>0</v>
      </c>
      <c r="E1746" s="25">
        <f>'101_transform'!F1744</f>
        <v>0</v>
      </c>
      <c r="F1746" s="25">
        <f>'101_transform'!G1744</f>
        <v>0</v>
      </c>
      <c r="G1746" s="25">
        <f>'101_transform'!H1744</f>
        <v>0</v>
      </c>
    </row>
    <row r="1747" spans="1:7" ht="15" x14ac:dyDescent="0.2">
      <c r="A1747" s="12" t="str">
        <f t="shared" si="27"/>
        <v>Банк Глобус (АО) (2438) 61901</v>
      </c>
      <c r="B1747" s="25" t="str">
        <f>'101_transform'!C1745</f>
        <v>Банк Глобус (АО) (2438)</v>
      </c>
      <c r="C1747" s="25" t="str">
        <f>'101_transform'!D1745</f>
        <v>61901   A  Земля, временно неиспользуемая в основной деятельности</v>
      </c>
      <c r="D1747" s="25">
        <f>'101_transform'!E1745</f>
        <v>0</v>
      </c>
      <c r="E1747" s="25">
        <f>'101_transform'!F1745</f>
        <v>0</v>
      </c>
      <c r="F1747" s="25">
        <f>'101_transform'!G1745</f>
        <v>0</v>
      </c>
      <c r="G1747" s="25">
        <f>'101_transform'!H1745</f>
        <v>0</v>
      </c>
    </row>
    <row r="1748" spans="1:7" ht="15" x14ac:dyDescent="0.2">
      <c r="A1748" s="12" t="str">
        <f t="shared" si="27"/>
        <v>Банк Глобус (АО) (2438) 61902</v>
      </c>
      <c r="B1748" s="25" t="str">
        <f>'101_transform'!C1746</f>
        <v>Банк Глобус (АО) (2438)</v>
      </c>
      <c r="C1748" s="25" t="str">
        <f>'101_transform'!D1746</f>
        <v>61902   A  Земля, временно неиспользуемая в основной деятельности, переданная в аренду</v>
      </c>
      <c r="D1748" s="25">
        <f>'101_transform'!E1746</f>
        <v>0</v>
      </c>
      <c r="E1748" s="25">
        <f>'101_transform'!F1746</f>
        <v>0</v>
      </c>
      <c r="F1748" s="25">
        <f>'101_transform'!G1746</f>
        <v>0</v>
      </c>
      <c r="G1748" s="25">
        <f>'101_transform'!H1746</f>
        <v>0</v>
      </c>
    </row>
    <row r="1749" spans="1:7" ht="15" x14ac:dyDescent="0.2">
      <c r="A1749" s="12" t="str">
        <f t="shared" si="27"/>
        <v>Банк Глобус (АО) (2438) 61903</v>
      </c>
      <c r="B1749" s="25" t="str">
        <f>'101_transform'!C1747</f>
        <v>Банк Глобус (АО) (2438)</v>
      </c>
      <c r="C1749" s="25" t="str">
        <f>'101_transform'!D1747</f>
        <v>61903   A  Недвижимость (кроме земли), временно неиспользуемая в основной деятельности</v>
      </c>
      <c r="D1749" s="25">
        <f>'101_transform'!E1747</f>
        <v>0</v>
      </c>
      <c r="E1749" s="25">
        <f>'101_transform'!F1747</f>
        <v>0</v>
      </c>
      <c r="F1749" s="25">
        <f>'101_transform'!G1747</f>
        <v>0</v>
      </c>
      <c r="G1749" s="25">
        <f>'101_transform'!H1747</f>
        <v>0</v>
      </c>
    </row>
    <row r="1750" spans="1:7" ht="15" x14ac:dyDescent="0.2">
      <c r="A1750" s="12" t="str">
        <f t="shared" si="27"/>
        <v>Банк Глобус (АО) (2438) 61904</v>
      </c>
      <c r="B1750" s="25" t="str">
        <f>'101_transform'!C1748</f>
        <v>Банк Глобус (АО) (2438)</v>
      </c>
      <c r="C1750" s="25" t="str">
        <f>'101_transform'!D1748</f>
        <v>61904   A  Недвижимость (кроме земли), временно неиспользуемая в основной деятельности, переданная в аренду</v>
      </c>
      <c r="D1750" s="25">
        <f>'101_transform'!E1748</f>
        <v>0</v>
      </c>
      <c r="E1750" s="25">
        <f>'101_transform'!F1748</f>
        <v>0</v>
      </c>
      <c r="F1750" s="25">
        <f>'101_transform'!G1748</f>
        <v>0</v>
      </c>
      <c r="G1750" s="25">
        <f>'101_transform'!H1748</f>
        <v>0</v>
      </c>
    </row>
    <row r="1751" spans="1:7" ht="15" x14ac:dyDescent="0.2">
      <c r="A1751" s="12" t="str">
        <f t="shared" si="27"/>
        <v>Банк Глобус (АО) (2438) 61905</v>
      </c>
      <c r="B1751" s="25" t="str">
        <f>'101_transform'!C1749</f>
        <v>Банк Глобус (АО) (2438)</v>
      </c>
      <c r="C1751" s="25" t="str">
        <f>'101_transform'!D1749</f>
        <v>61905   A  Земля, временно неиспользуемая в основной деятельности, учитываемая по справедливой стоимости</v>
      </c>
      <c r="D1751" s="25">
        <f>'101_transform'!E1749</f>
        <v>0</v>
      </c>
      <c r="E1751" s="25">
        <f>'101_transform'!F1749</f>
        <v>0</v>
      </c>
      <c r="F1751" s="25">
        <f>'101_transform'!G1749</f>
        <v>0</v>
      </c>
      <c r="G1751" s="25">
        <f>'101_transform'!H1749</f>
        <v>0</v>
      </c>
    </row>
    <row r="1752" spans="1:7" ht="15" x14ac:dyDescent="0.2">
      <c r="A1752" s="12" t="str">
        <f t="shared" si="27"/>
        <v>Банк Глобус (АО) (2438) 61906</v>
      </c>
      <c r="B1752" s="25" t="str">
        <f>'101_transform'!C1750</f>
        <v>Банк Глобус (АО) (2438)</v>
      </c>
      <c r="C1752" s="25" t="str">
        <f>'101_transform'!D1750</f>
        <v>61906   A  Земля, временно неиспользуемая в основной деятельности, учитываемая по справедливой стоимости, переданная в аренду</v>
      </c>
      <c r="D1752" s="25">
        <f>'101_transform'!E1750</f>
        <v>0</v>
      </c>
      <c r="E1752" s="25">
        <f>'101_transform'!F1750</f>
        <v>0</v>
      </c>
      <c r="F1752" s="25">
        <f>'101_transform'!G1750</f>
        <v>0</v>
      </c>
      <c r="G1752" s="25">
        <f>'101_transform'!H1750</f>
        <v>0</v>
      </c>
    </row>
    <row r="1753" spans="1:7" ht="15" x14ac:dyDescent="0.2">
      <c r="A1753" s="12" t="str">
        <f t="shared" si="27"/>
        <v>Банк Глобус (АО) (2438) 61907</v>
      </c>
      <c r="B1753" s="25" t="str">
        <f>'101_transform'!C1751</f>
        <v>Банк Глобус (АО) (2438)</v>
      </c>
      <c r="C1753" s="25" t="str">
        <f>'101_transform'!D1751</f>
        <v>61907   A  Недвижимость (кроме земли), временно неиспользуемая в основной деятельности, учитываемая по справедливой стоимости</v>
      </c>
      <c r="D1753" s="25">
        <f>'101_transform'!E1751</f>
        <v>0</v>
      </c>
      <c r="E1753" s="25">
        <f>'101_transform'!F1751</f>
        <v>0</v>
      </c>
      <c r="F1753" s="25">
        <f>'101_transform'!G1751</f>
        <v>0</v>
      </c>
      <c r="G1753" s="25">
        <f>'101_transform'!H1751</f>
        <v>0</v>
      </c>
    </row>
    <row r="1754" spans="1:7" ht="15" x14ac:dyDescent="0.2">
      <c r="A1754" s="12" t="str">
        <f t="shared" si="27"/>
        <v>Банк Глобус (АО) (2438) 61908</v>
      </c>
      <c r="B1754" s="25" t="str">
        <f>'101_transform'!C1752</f>
        <v>Банк Глобус (АО) (2438)</v>
      </c>
      <c r="C1754" s="25" t="str">
        <f>'101_transform'!D1752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754" s="25">
        <f>'101_transform'!E1752</f>
        <v>0</v>
      </c>
      <c r="E1754" s="25">
        <f>'101_transform'!F1752</f>
        <v>0</v>
      </c>
      <c r="F1754" s="25">
        <f>'101_transform'!G1752</f>
        <v>0</v>
      </c>
      <c r="G1754" s="25">
        <f>'101_transform'!H1752</f>
        <v>0</v>
      </c>
    </row>
    <row r="1755" spans="1:7" ht="15" x14ac:dyDescent="0.2">
      <c r="A1755" s="12" t="str">
        <f t="shared" si="27"/>
        <v>Банк Глобус (АО) (2438) 61909</v>
      </c>
      <c r="B1755" s="25" t="str">
        <f>'101_transform'!C1753</f>
        <v>Банк Глобус (АО) (2438)</v>
      </c>
      <c r="C1755" s="25" t="str">
        <f>'101_transform'!D1753</f>
        <v>61909   П  Амортизация недвижимости (кроме земли), временно неиспользуемой в основной деятельности</v>
      </c>
      <c r="D1755" s="25">
        <f>'101_transform'!E1753</f>
        <v>0</v>
      </c>
      <c r="E1755" s="25">
        <f>'101_transform'!F1753</f>
        <v>0</v>
      </c>
      <c r="F1755" s="25">
        <f>'101_transform'!G1753</f>
        <v>0</v>
      </c>
      <c r="G1755" s="25">
        <f>'101_transform'!H1753</f>
        <v>0</v>
      </c>
    </row>
    <row r="1756" spans="1:7" ht="15" x14ac:dyDescent="0.2">
      <c r="A1756" s="12" t="str">
        <f t="shared" si="27"/>
        <v>Банк Глобус (АО) (2438) 61910</v>
      </c>
      <c r="B1756" s="25" t="str">
        <f>'101_transform'!C1754</f>
        <v>Банк Глобус (АО) (2438)</v>
      </c>
      <c r="C1756" s="25" t="str">
        <f>'101_transform'!D1754</f>
        <v>61910   П  Амортизация недвижимости (кроме земли), временно неиспользуемой в основной деятельности, переданной в аренду</v>
      </c>
      <c r="D1756" s="25">
        <f>'101_transform'!E1754</f>
        <v>0</v>
      </c>
      <c r="E1756" s="25">
        <f>'101_transform'!F1754</f>
        <v>0</v>
      </c>
      <c r="F1756" s="25">
        <f>'101_transform'!G1754</f>
        <v>0</v>
      </c>
      <c r="G1756" s="25">
        <f>'101_transform'!H1754</f>
        <v>0</v>
      </c>
    </row>
    <row r="1757" spans="1:7" ht="15" x14ac:dyDescent="0.2">
      <c r="A1757" s="12" t="str">
        <f t="shared" si="27"/>
        <v>Банк Глобус (АО) (2438) 61911</v>
      </c>
      <c r="B1757" s="25" t="str">
        <f>'101_transform'!C1755</f>
        <v>Банк Глобус (АО) (2438)</v>
      </c>
      <c r="C1757" s="25" t="str">
        <f>'101_transform'!D1755</f>
        <v>61911   A  Вложения в сооружение (строительство) объектов недвижимости, временно неиспользуемой в основной деятельности</v>
      </c>
      <c r="D1757" s="25">
        <f>'101_transform'!E1755</f>
        <v>0</v>
      </c>
      <c r="E1757" s="25">
        <f>'101_transform'!F1755</f>
        <v>0</v>
      </c>
      <c r="F1757" s="25">
        <f>'101_transform'!G1755</f>
        <v>0</v>
      </c>
      <c r="G1757" s="25">
        <f>'101_transform'!H1755</f>
        <v>0</v>
      </c>
    </row>
    <row r="1758" spans="1:7" ht="15" x14ac:dyDescent="0.2">
      <c r="A1758" s="12" t="str">
        <f t="shared" si="27"/>
        <v>Банк Глобус (АО) (2438) 61912</v>
      </c>
      <c r="B1758" s="25" t="str">
        <f>'101_transform'!C1756</f>
        <v>Банк Глобус (АО) (2438)</v>
      </c>
      <c r="C1758" s="25" t="str">
        <f>'101_transform'!D1756</f>
        <v>61912   П  Резервы на возможные потери</v>
      </c>
      <c r="D1758" s="25">
        <f>'101_transform'!E1756</f>
        <v>0</v>
      </c>
      <c r="E1758" s="25">
        <f>'101_transform'!F1756</f>
        <v>0</v>
      </c>
      <c r="F1758" s="25">
        <f>'101_transform'!G1756</f>
        <v>0</v>
      </c>
      <c r="G1758" s="25">
        <f>'101_transform'!H1756</f>
        <v>0</v>
      </c>
    </row>
    <row r="1759" spans="1:7" ht="15" x14ac:dyDescent="0.2">
      <c r="A1759" s="12" t="str">
        <f t="shared" si="27"/>
        <v>Банк Глобус (АО) (2438) 62001</v>
      </c>
      <c r="B1759" s="25" t="str">
        <f>'101_transform'!C1757</f>
        <v>Банк Глобус (АО) (2438)</v>
      </c>
      <c r="C1759" s="25" t="str">
        <f>'101_transform'!D1757</f>
        <v>62001   A  Долгосрочные активы, предназначенные для продажи</v>
      </c>
      <c r="D1759" s="25">
        <f>'101_transform'!E1757</f>
        <v>0</v>
      </c>
      <c r="E1759" s="25">
        <f>'101_transform'!F1757</f>
        <v>0</v>
      </c>
      <c r="F1759" s="25">
        <f>'101_transform'!G1757</f>
        <v>0</v>
      </c>
      <c r="G1759" s="25">
        <f>'101_transform'!H1757</f>
        <v>0</v>
      </c>
    </row>
    <row r="1760" spans="1:7" ht="15" x14ac:dyDescent="0.2">
      <c r="A1760" s="12" t="str">
        <f t="shared" si="27"/>
        <v>Банк Глобус (АО) (2438) 62002</v>
      </c>
      <c r="B1760" s="25" t="str">
        <f>'101_transform'!C1758</f>
        <v>Банк Глобус (АО) (2438)</v>
      </c>
      <c r="C1760" s="25" t="str">
        <f>'101_transform'!D1758</f>
        <v>62002   П  Резервы на возможные потери</v>
      </c>
      <c r="D1760" s="25">
        <f>'101_transform'!E1758</f>
        <v>0</v>
      </c>
      <c r="E1760" s="25">
        <f>'101_transform'!F1758</f>
        <v>0</v>
      </c>
      <c r="F1760" s="25">
        <f>'101_transform'!G1758</f>
        <v>0</v>
      </c>
      <c r="G1760" s="25">
        <f>'101_transform'!H1758</f>
        <v>0</v>
      </c>
    </row>
    <row r="1761" spans="1:7" ht="15" x14ac:dyDescent="0.2">
      <c r="A1761" s="12" t="str">
        <f t="shared" si="27"/>
        <v>Банк Глобус (АО) (2438) 62101</v>
      </c>
      <c r="B1761" s="25" t="str">
        <f>'101_transform'!C1759</f>
        <v>Банк Глобус (АО) (2438)</v>
      </c>
      <c r="C1761" s="25" t="str">
        <f>'101_transform'!D1759</f>
        <v>62101   A  Средства труда, полученные по договорам отступного, залога, назначение которых не определено</v>
      </c>
      <c r="D1761" s="25">
        <f>'101_transform'!E1759</f>
        <v>0</v>
      </c>
      <c r="E1761" s="25">
        <f>'101_transform'!F1759</f>
        <v>0</v>
      </c>
      <c r="F1761" s="25">
        <f>'101_transform'!G1759</f>
        <v>0</v>
      </c>
      <c r="G1761" s="25">
        <f>'101_transform'!H1759</f>
        <v>0</v>
      </c>
    </row>
    <row r="1762" spans="1:7" ht="15" x14ac:dyDescent="0.2">
      <c r="A1762" s="12" t="str">
        <f t="shared" si="27"/>
        <v>Банк Глобус (АО) (2438) 62102</v>
      </c>
      <c r="B1762" s="25" t="str">
        <f>'101_transform'!C1760</f>
        <v>Банк Глобус (АО) (2438)</v>
      </c>
      <c r="C1762" s="25" t="str">
        <f>'101_transform'!D1760</f>
        <v>62102   A  Предметы труда, полученные по договорам отступного, залога, назначение которых не определено</v>
      </c>
      <c r="D1762" s="25">
        <f>'101_transform'!E1760</f>
        <v>0</v>
      </c>
      <c r="E1762" s="25">
        <f>'101_transform'!F1760</f>
        <v>0</v>
      </c>
      <c r="F1762" s="25">
        <f>'101_transform'!G1760</f>
        <v>0</v>
      </c>
      <c r="G1762" s="25">
        <f>'101_transform'!H1760</f>
        <v>0</v>
      </c>
    </row>
    <row r="1763" spans="1:7" ht="15" x14ac:dyDescent="0.2">
      <c r="A1763" s="12" t="str">
        <f t="shared" si="27"/>
        <v>Банк Глобус (АО) (2438) 62103</v>
      </c>
      <c r="B1763" s="25" t="str">
        <f>'101_transform'!C1761</f>
        <v>Банк Глобус (АО) (2438)</v>
      </c>
      <c r="C1763" s="25" t="str">
        <f>'101_transform'!D1761</f>
        <v>62103   П  Резервы на возможные потери</v>
      </c>
      <c r="D1763" s="25">
        <f>'101_transform'!E1761</f>
        <v>0</v>
      </c>
      <c r="E1763" s="25">
        <f>'101_transform'!F1761</f>
        <v>0</v>
      </c>
      <c r="F1763" s="25">
        <f>'101_transform'!G1761</f>
        <v>0</v>
      </c>
      <c r="G1763" s="25">
        <f>'101_transform'!H1761</f>
        <v>0</v>
      </c>
    </row>
    <row r="1764" spans="1:7" ht="15" x14ac:dyDescent="0.2">
      <c r="A1764" s="12" t="str">
        <f t="shared" si="27"/>
        <v>ООО "Голдман Сакс Банк" (3490) 60401</v>
      </c>
      <c r="B1764" s="25" t="str">
        <f>'101_transform'!C1762</f>
        <v>ООО "Голдман Сакс Банк" (3490)</v>
      </c>
      <c r="C1764" s="25" t="str">
        <f>'101_transform'!D1762</f>
        <v>60401   A  Основные средства (кроме земли) (c 13.02.2018)_x000D_Категория 1- Здания и сооружения (до 31.12.2002)</v>
      </c>
      <c r="D1764" s="25">
        <f>'101_transform'!E1762</f>
        <v>344590</v>
      </c>
      <c r="E1764" s="25">
        <f>'101_transform'!F1762</f>
        <v>0</v>
      </c>
      <c r="F1764" s="25">
        <f>'101_transform'!G1762</f>
        <v>349676</v>
      </c>
      <c r="G1764" s="25">
        <f>'101_transform'!H1762</f>
        <v>0</v>
      </c>
    </row>
    <row r="1765" spans="1:7" ht="15" x14ac:dyDescent="0.2">
      <c r="A1765" s="12" t="str">
        <f t="shared" si="27"/>
        <v>ООО "Голдман Сакс Банк" (3490) 60404</v>
      </c>
      <c r="B1765" s="25" t="str">
        <f>'101_transform'!C1763</f>
        <v>ООО "Голдман Сакс Банк" (3490)</v>
      </c>
      <c r="C1765" s="25" t="str">
        <f>'101_transform'!D1763</f>
        <v>60404   A  Земля (c 13.02.2018)</v>
      </c>
      <c r="D1765" s="25">
        <f>'101_transform'!E1763</f>
        <v>0</v>
      </c>
      <c r="E1765" s="25">
        <f>'101_transform'!F1763</f>
        <v>0</v>
      </c>
      <c r="F1765" s="25">
        <f>'101_transform'!G1763</f>
        <v>0</v>
      </c>
      <c r="G1765" s="25">
        <f>'101_transform'!H1763</f>
        <v>0</v>
      </c>
    </row>
    <row r="1766" spans="1:7" ht="15" x14ac:dyDescent="0.2">
      <c r="A1766" s="12" t="str">
        <f t="shared" si="27"/>
        <v>ООО "Голдман Сакс Банк" (3490) 60405</v>
      </c>
      <c r="B1766" s="25" t="str">
        <f>'101_transform'!C1764</f>
        <v>ООО "Голдман Сакс Банк" (3490)</v>
      </c>
      <c r="C1766" s="25" t="str">
        <f>'101_transform'!D1764</f>
        <v>60405   П
A (до 31.01.2003)  Резервы на возможные потери (c 13.02.2018)
Долгосрочно арендуемые основные средства (до 31.01.2003)</v>
      </c>
      <c r="D1766" s="25">
        <f>'101_transform'!E1764</f>
        <v>0</v>
      </c>
      <c r="E1766" s="25">
        <f>'101_transform'!F1764</f>
        <v>168</v>
      </c>
      <c r="F1766" s="25">
        <f>'101_transform'!G1764</f>
        <v>0</v>
      </c>
      <c r="G1766" s="25">
        <f>'101_transform'!H1764</f>
        <v>140</v>
      </c>
    </row>
    <row r="1767" spans="1:7" ht="15" x14ac:dyDescent="0.2">
      <c r="A1767" s="12" t="str">
        <f t="shared" si="27"/>
        <v>ООО "Голдман Сакс Банк" (3490) 60414</v>
      </c>
      <c r="B1767" s="25" t="str">
        <f>'101_transform'!C1765</f>
        <v>ООО "Голдман Сакс Банк" (3490)</v>
      </c>
      <c r="C1767" s="25" t="str">
        <f>'101_transform'!D1765</f>
        <v>60414   П  Амортизация основных средств (кроме земли) (c 13.02.2018)</v>
      </c>
      <c r="D1767" s="25">
        <f>'101_transform'!E1765</f>
        <v>0</v>
      </c>
      <c r="E1767" s="25">
        <f>'101_transform'!F1765</f>
        <v>261297</v>
      </c>
      <c r="F1767" s="25">
        <f>'101_transform'!G1765</f>
        <v>0</v>
      </c>
      <c r="G1767" s="25">
        <f>'101_transform'!H1765</f>
        <v>275090</v>
      </c>
    </row>
    <row r="1768" spans="1:7" ht="15" x14ac:dyDescent="0.2">
      <c r="A1768" s="12" t="str">
        <f t="shared" si="27"/>
        <v>ООО "Голдман Сакс Банк" (3490) 60415</v>
      </c>
      <c r="B1768" s="25" t="str">
        <f>'101_transform'!C1766</f>
        <v>ООО "Голдман Сакс Банк" (3490)</v>
      </c>
      <c r="C1768" s="25" t="str">
        <f>'101_transform'!D1766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768" s="25">
        <f>'101_transform'!E1766</f>
        <v>1903</v>
      </c>
      <c r="E1768" s="25">
        <f>'101_transform'!F1766</f>
        <v>0</v>
      </c>
      <c r="F1768" s="25">
        <f>'101_transform'!G1766</f>
        <v>223</v>
      </c>
      <c r="G1768" s="25">
        <f>'101_transform'!H1766</f>
        <v>0</v>
      </c>
    </row>
    <row r="1769" spans="1:7" ht="15" x14ac:dyDescent="0.2">
      <c r="A1769" s="12" t="str">
        <f t="shared" si="27"/>
        <v>ООО "Голдман Сакс Банк" (3490) 61901</v>
      </c>
      <c r="B1769" s="25" t="str">
        <f>'101_transform'!C1767</f>
        <v>ООО "Голдман Сакс Банк" (3490)</v>
      </c>
      <c r="C1769" s="25" t="str">
        <f>'101_transform'!D1767</f>
        <v>61901   A  Земля, временно неиспользуемая в основной деятельности</v>
      </c>
      <c r="D1769" s="25">
        <f>'101_transform'!E1767</f>
        <v>0</v>
      </c>
      <c r="E1769" s="25">
        <f>'101_transform'!F1767</f>
        <v>0</v>
      </c>
      <c r="F1769" s="25">
        <f>'101_transform'!G1767</f>
        <v>0</v>
      </c>
      <c r="G1769" s="25">
        <f>'101_transform'!H1767</f>
        <v>0</v>
      </c>
    </row>
    <row r="1770" spans="1:7" ht="15" x14ac:dyDescent="0.2">
      <c r="A1770" s="12" t="str">
        <f t="shared" si="27"/>
        <v>ООО "Голдман Сакс Банк" (3490) 61902</v>
      </c>
      <c r="B1770" s="25" t="str">
        <f>'101_transform'!C1768</f>
        <v>ООО "Голдман Сакс Банк" (3490)</v>
      </c>
      <c r="C1770" s="25" t="str">
        <f>'101_transform'!D1768</f>
        <v>61902   A  Земля, временно неиспользуемая в основной деятельности, переданная в аренду</v>
      </c>
      <c r="D1770" s="25">
        <f>'101_transform'!E1768</f>
        <v>0</v>
      </c>
      <c r="E1770" s="25">
        <f>'101_transform'!F1768</f>
        <v>0</v>
      </c>
      <c r="F1770" s="25">
        <f>'101_transform'!G1768</f>
        <v>0</v>
      </c>
      <c r="G1770" s="25">
        <f>'101_transform'!H1768</f>
        <v>0</v>
      </c>
    </row>
    <row r="1771" spans="1:7" ht="15" x14ac:dyDescent="0.2">
      <c r="A1771" s="12" t="str">
        <f t="shared" si="27"/>
        <v>ООО "Голдман Сакс Банк" (3490) 61903</v>
      </c>
      <c r="B1771" s="25" t="str">
        <f>'101_transform'!C1769</f>
        <v>ООО "Голдман Сакс Банк" (3490)</v>
      </c>
      <c r="C1771" s="25" t="str">
        <f>'101_transform'!D1769</f>
        <v>61903   A  Недвижимость (кроме земли), временно неиспользуемая в основной деятельности</v>
      </c>
      <c r="D1771" s="25">
        <f>'101_transform'!E1769</f>
        <v>0</v>
      </c>
      <c r="E1771" s="25">
        <f>'101_transform'!F1769</f>
        <v>0</v>
      </c>
      <c r="F1771" s="25">
        <f>'101_transform'!G1769</f>
        <v>0</v>
      </c>
      <c r="G1771" s="25">
        <f>'101_transform'!H1769</f>
        <v>0</v>
      </c>
    </row>
    <row r="1772" spans="1:7" ht="15" x14ac:dyDescent="0.2">
      <c r="A1772" s="12" t="str">
        <f t="shared" si="27"/>
        <v>ООО "Голдман Сакс Банк" (3490) 61904</v>
      </c>
      <c r="B1772" s="25" t="str">
        <f>'101_transform'!C1770</f>
        <v>ООО "Голдман Сакс Банк" (3490)</v>
      </c>
      <c r="C1772" s="25" t="str">
        <f>'101_transform'!D1770</f>
        <v>61904   A  Недвижимость (кроме земли), временно неиспользуемая в основной деятельности, переданная в аренду</v>
      </c>
      <c r="D1772" s="25">
        <f>'101_transform'!E1770</f>
        <v>0</v>
      </c>
      <c r="E1772" s="25">
        <f>'101_transform'!F1770</f>
        <v>0</v>
      </c>
      <c r="F1772" s="25">
        <f>'101_transform'!G1770</f>
        <v>0</v>
      </c>
      <c r="G1772" s="25">
        <f>'101_transform'!H1770</f>
        <v>0</v>
      </c>
    </row>
    <row r="1773" spans="1:7" ht="15" x14ac:dyDescent="0.2">
      <c r="A1773" s="12" t="str">
        <f t="shared" si="27"/>
        <v>ООО "Голдман Сакс Банк" (3490) 61905</v>
      </c>
      <c r="B1773" s="25" t="str">
        <f>'101_transform'!C1771</f>
        <v>ООО "Голдман Сакс Банк" (3490)</v>
      </c>
      <c r="C1773" s="25" t="str">
        <f>'101_transform'!D1771</f>
        <v>61905   A  Земля, временно неиспользуемая в основной деятельности, учитываемая по справедливой стоимости</v>
      </c>
      <c r="D1773" s="25">
        <f>'101_transform'!E1771</f>
        <v>0</v>
      </c>
      <c r="E1773" s="25">
        <f>'101_transform'!F1771</f>
        <v>0</v>
      </c>
      <c r="F1773" s="25">
        <f>'101_transform'!G1771</f>
        <v>0</v>
      </c>
      <c r="G1773" s="25">
        <f>'101_transform'!H1771</f>
        <v>0</v>
      </c>
    </row>
    <row r="1774" spans="1:7" ht="15" x14ac:dyDescent="0.2">
      <c r="A1774" s="12" t="str">
        <f t="shared" si="27"/>
        <v>ООО "Голдман Сакс Банк" (3490) 61906</v>
      </c>
      <c r="B1774" s="25" t="str">
        <f>'101_transform'!C1772</f>
        <v>ООО "Голдман Сакс Банк" (3490)</v>
      </c>
      <c r="C1774" s="25" t="str">
        <f>'101_transform'!D1772</f>
        <v>61906   A  Земля, временно неиспользуемая в основной деятельности, учитываемая по справедливой стоимости, переданная в аренду</v>
      </c>
      <c r="D1774" s="25">
        <f>'101_transform'!E1772</f>
        <v>0</v>
      </c>
      <c r="E1774" s="25">
        <f>'101_transform'!F1772</f>
        <v>0</v>
      </c>
      <c r="F1774" s="25">
        <f>'101_transform'!G1772</f>
        <v>0</v>
      </c>
      <c r="G1774" s="25">
        <f>'101_transform'!H1772</f>
        <v>0</v>
      </c>
    </row>
    <row r="1775" spans="1:7" ht="15" x14ac:dyDescent="0.2">
      <c r="A1775" s="12" t="str">
        <f t="shared" si="27"/>
        <v>ООО "Голдман Сакс Банк" (3490) 61907</v>
      </c>
      <c r="B1775" s="25" t="str">
        <f>'101_transform'!C1773</f>
        <v>ООО "Голдман Сакс Банк" (3490)</v>
      </c>
      <c r="C1775" s="25" t="str">
        <f>'101_transform'!D1773</f>
        <v>61907   A  Недвижимость (кроме земли), временно неиспользуемая в основной деятельности, учитываемая по справедливой стоимости</v>
      </c>
      <c r="D1775" s="25">
        <f>'101_transform'!E1773</f>
        <v>0</v>
      </c>
      <c r="E1775" s="25">
        <f>'101_transform'!F1773</f>
        <v>0</v>
      </c>
      <c r="F1775" s="25">
        <f>'101_transform'!G1773</f>
        <v>0</v>
      </c>
      <c r="G1775" s="25">
        <f>'101_transform'!H1773</f>
        <v>0</v>
      </c>
    </row>
    <row r="1776" spans="1:7" ht="15" x14ac:dyDescent="0.2">
      <c r="A1776" s="12" t="str">
        <f t="shared" si="27"/>
        <v>ООО "Голдман Сакс Банк" (3490) 61908</v>
      </c>
      <c r="B1776" s="25" t="str">
        <f>'101_transform'!C1774</f>
        <v>ООО "Голдман Сакс Банк" (3490)</v>
      </c>
      <c r="C1776" s="25" t="str">
        <f>'101_transform'!D1774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776" s="25">
        <f>'101_transform'!E1774</f>
        <v>0</v>
      </c>
      <c r="E1776" s="25">
        <f>'101_transform'!F1774</f>
        <v>0</v>
      </c>
      <c r="F1776" s="25">
        <f>'101_transform'!G1774</f>
        <v>0</v>
      </c>
      <c r="G1776" s="25">
        <f>'101_transform'!H1774</f>
        <v>0</v>
      </c>
    </row>
    <row r="1777" spans="1:7" ht="15" x14ac:dyDescent="0.2">
      <c r="A1777" s="12" t="str">
        <f t="shared" si="27"/>
        <v>ООО "Голдман Сакс Банк" (3490) 61909</v>
      </c>
      <c r="B1777" s="25" t="str">
        <f>'101_transform'!C1775</f>
        <v>ООО "Голдман Сакс Банк" (3490)</v>
      </c>
      <c r="C1777" s="25" t="str">
        <f>'101_transform'!D1775</f>
        <v>61909   П  Амортизация недвижимости (кроме земли), временно неиспользуемой в основной деятельности</v>
      </c>
      <c r="D1777" s="25">
        <f>'101_transform'!E1775</f>
        <v>0</v>
      </c>
      <c r="E1777" s="25">
        <f>'101_transform'!F1775</f>
        <v>0</v>
      </c>
      <c r="F1777" s="25">
        <f>'101_transform'!G1775</f>
        <v>0</v>
      </c>
      <c r="G1777" s="25">
        <f>'101_transform'!H1775</f>
        <v>0</v>
      </c>
    </row>
    <row r="1778" spans="1:7" ht="15" x14ac:dyDescent="0.2">
      <c r="A1778" s="12" t="str">
        <f t="shared" si="27"/>
        <v>ООО "Голдман Сакс Банк" (3490) 61910</v>
      </c>
      <c r="B1778" s="25" t="str">
        <f>'101_transform'!C1776</f>
        <v>ООО "Голдман Сакс Банк" (3490)</v>
      </c>
      <c r="C1778" s="25" t="str">
        <f>'101_transform'!D1776</f>
        <v>61910   П  Амортизация недвижимости (кроме земли), временно неиспользуемой в основной деятельности, переданной в аренду</v>
      </c>
      <c r="D1778" s="25">
        <f>'101_transform'!E1776</f>
        <v>0</v>
      </c>
      <c r="E1778" s="25">
        <f>'101_transform'!F1776</f>
        <v>0</v>
      </c>
      <c r="F1778" s="25">
        <f>'101_transform'!G1776</f>
        <v>0</v>
      </c>
      <c r="G1778" s="25">
        <f>'101_transform'!H1776</f>
        <v>0</v>
      </c>
    </row>
    <row r="1779" spans="1:7" ht="15" x14ac:dyDescent="0.2">
      <c r="A1779" s="12" t="str">
        <f t="shared" si="27"/>
        <v>ООО "Голдман Сакс Банк" (3490) 61911</v>
      </c>
      <c r="B1779" s="25" t="str">
        <f>'101_transform'!C1777</f>
        <v>ООО "Голдман Сакс Банк" (3490)</v>
      </c>
      <c r="C1779" s="25" t="str">
        <f>'101_transform'!D1777</f>
        <v>61911   A  Вложения в сооружение (строительство) объектов недвижимости, временно неиспользуемой в основной деятельности</v>
      </c>
      <c r="D1779" s="25">
        <f>'101_transform'!E1777</f>
        <v>0</v>
      </c>
      <c r="E1779" s="25">
        <f>'101_transform'!F1777</f>
        <v>0</v>
      </c>
      <c r="F1779" s="25">
        <f>'101_transform'!G1777</f>
        <v>0</v>
      </c>
      <c r="G1779" s="25">
        <f>'101_transform'!H1777</f>
        <v>0</v>
      </c>
    </row>
    <row r="1780" spans="1:7" ht="15" x14ac:dyDescent="0.2">
      <c r="A1780" s="12" t="str">
        <f t="shared" si="27"/>
        <v>ООО "Голдман Сакс Банк" (3490) 61912</v>
      </c>
      <c r="B1780" s="25" t="str">
        <f>'101_transform'!C1778</f>
        <v>ООО "Голдман Сакс Банк" (3490)</v>
      </c>
      <c r="C1780" s="25" t="str">
        <f>'101_transform'!D1778</f>
        <v>61912   П  Резервы на возможные потери</v>
      </c>
      <c r="D1780" s="25">
        <f>'101_transform'!E1778</f>
        <v>0</v>
      </c>
      <c r="E1780" s="25">
        <f>'101_transform'!F1778</f>
        <v>0</v>
      </c>
      <c r="F1780" s="25">
        <f>'101_transform'!G1778</f>
        <v>0</v>
      </c>
      <c r="G1780" s="25">
        <f>'101_transform'!H1778</f>
        <v>0</v>
      </c>
    </row>
    <row r="1781" spans="1:7" ht="15" x14ac:dyDescent="0.2">
      <c r="A1781" s="12" t="str">
        <f t="shared" si="27"/>
        <v>ООО "Голдман Сакс Банк" (3490) 62001</v>
      </c>
      <c r="B1781" s="25" t="str">
        <f>'101_transform'!C1779</f>
        <v>ООО "Голдман Сакс Банк" (3490)</v>
      </c>
      <c r="C1781" s="25" t="str">
        <f>'101_transform'!D1779</f>
        <v>62001   A  Долгосрочные активы, предназначенные для продажи</v>
      </c>
      <c r="D1781" s="25">
        <f>'101_transform'!E1779</f>
        <v>0</v>
      </c>
      <c r="E1781" s="25">
        <f>'101_transform'!F1779</f>
        <v>0</v>
      </c>
      <c r="F1781" s="25">
        <f>'101_transform'!G1779</f>
        <v>0</v>
      </c>
      <c r="G1781" s="25">
        <f>'101_transform'!H1779</f>
        <v>0</v>
      </c>
    </row>
    <row r="1782" spans="1:7" ht="15" x14ac:dyDescent="0.2">
      <c r="A1782" s="12" t="str">
        <f t="shared" si="27"/>
        <v>ООО "Голдман Сакс Банк" (3490) 62002</v>
      </c>
      <c r="B1782" s="25" t="str">
        <f>'101_transform'!C1780</f>
        <v>ООО "Голдман Сакс Банк" (3490)</v>
      </c>
      <c r="C1782" s="25" t="str">
        <f>'101_transform'!D1780</f>
        <v>62002   П  Резервы на возможные потери</v>
      </c>
      <c r="D1782" s="25">
        <f>'101_transform'!E1780</f>
        <v>0</v>
      </c>
      <c r="E1782" s="25">
        <f>'101_transform'!F1780</f>
        <v>0</v>
      </c>
      <c r="F1782" s="25">
        <f>'101_transform'!G1780</f>
        <v>0</v>
      </c>
      <c r="G1782" s="25">
        <f>'101_transform'!H1780</f>
        <v>0</v>
      </c>
    </row>
    <row r="1783" spans="1:7" ht="15" x14ac:dyDescent="0.2">
      <c r="A1783" s="12" t="str">
        <f t="shared" si="27"/>
        <v>ООО "Голдман Сакс Банк" (3490) 62101</v>
      </c>
      <c r="B1783" s="25" t="str">
        <f>'101_transform'!C1781</f>
        <v>ООО "Голдман Сакс Банк" (3490)</v>
      </c>
      <c r="C1783" s="25" t="str">
        <f>'101_transform'!D1781</f>
        <v>62101   A  Средства труда, полученные по договорам отступного, залога, назначение которых не определено</v>
      </c>
      <c r="D1783" s="25">
        <f>'101_transform'!E1781</f>
        <v>0</v>
      </c>
      <c r="E1783" s="25">
        <f>'101_transform'!F1781</f>
        <v>0</v>
      </c>
      <c r="F1783" s="25">
        <f>'101_transform'!G1781</f>
        <v>0</v>
      </c>
      <c r="G1783" s="25">
        <f>'101_transform'!H1781</f>
        <v>0</v>
      </c>
    </row>
    <row r="1784" spans="1:7" ht="15" x14ac:dyDescent="0.2">
      <c r="A1784" s="12" t="str">
        <f t="shared" si="27"/>
        <v>ООО "Голдман Сакс Банк" (3490) 62102</v>
      </c>
      <c r="B1784" s="25" t="str">
        <f>'101_transform'!C1782</f>
        <v>ООО "Голдман Сакс Банк" (3490)</v>
      </c>
      <c r="C1784" s="25" t="str">
        <f>'101_transform'!D1782</f>
        <v>62102   A  Предметы труда, полученные по договорам отступного, залога, назначение которых не определено</v>
      </c>
      <c r="D1784" s="25">
        <f>'101_transform'!E1782</f>
        <v>0</v>
      </c>
      <c r="E1784" s="25">
        <f>'101_transform'!F1782</f>
        <v>0</v>
      </c>
      <c r="F1784" s="25">
        <f>'101_transform'!G1782</f>
        <v>0</v>
      </c>
      <c r="G1784" s="25">
        <f>'101_transform'!H1782</f>
        <v>0</v>
      </c>
    </row>
    <row r="1785" spans="1:7" ht="15" x14ac:dyDescent="0.2">
      <c r="A1785" s="12" t="str">
        <f t="shared" si="27"/>
        <v>ООО "Голдман Сакс Банк" (3490) 62103</v>
      </c>
      <c r="B1785" s="25" t="str">
        <f>'101_transform'!C1783</f>
        <v>ООО "Голдман Сакс Банк" (3490)</v>
      </c>
      <c r="C1785" s="25" t="str">
        <f>'101_transform'!D1783</f>
        <v>62103   П  Резервы на возможные потери</v>
      </c>
      <c r="D1785" s="25">
        <f>'101_transform'!E1783</f>
        <v>0</v>
      </c>
      <c r="E1785" s="25">
        <f>'101_transform'!F1783</f>
        <v>0</v>
      </c>
      <c r="F1785" s="25">
        <f>'101_transform'!G1783</f>
        <v>0</v>
      </c>
      <c r="G1785" s="25">
        <f>'101_transform'!H1783</f>
        <v>0</v>
      </c>
    </row>
    <row r="1786" spans="1:7" ht="15" x14ac:dyDescent="0.2">
      <c r="A1786" s="12" t="str">
        <f t="shared" si="27"/>
        <v>АО "ГОРБАНК" (2982) 60401</v>
      </c>
      <c r="B1786" s="25" t="str">
        <f>'101_transform'!C1784</f>
        <v>АО "ГОРБАНК" (2982)</v>
      </c>
      <c r="C1786" s="25" t="str">
        <f>'101_transform'!D1784</f>
        <v>60401   A  Основные средства (кроме земли) (c 13.02.2018)_x000D_Категория 1- Здания и сооружения (до 31.12.2002)</v>
      </c>
      <c r="D1786" s="25">
        <f>'101_transform'!E1784</f>
        <v>736989</v>
      </c>
      <c r="E1786" s="25">
        <f>'101_transform'!F1784</f>
        <v>0</v>
      </c>
      <c r="F1786" s="25">
        <f>'101_transform'!G1784</f>
        <v>730535</v>
      </c>
      <c r="G1786" s="25">
        <f>'101_transform'!H1784</f>
        <v>0</v>
      </c>
    </row>
    <row r="1787" spans="1:7" ht="15" x14ac:dyDescent="0.2">
      <c r="A1787" s="12" t="str">
        <f t="shared" si="27"/>
        <v>АО "ГОРБАНК" (2982) 60404</v>
      </c>
      <c r="B1787" s="25" t="str">
        <f>'101_transform'!C1785</f>
        <v>АО "ГОРБАНК" (2982)</v>
      </c>
      <c r="C1787" s="25" t="str">
        <f>'101_transform'!D1785</f>
        <v>60404   A  Земля (c 13.02.2018)</v>
      </c>
      <c r="D1787" s="25">
        <f>'101_transform'!E1785</f>
        <v>162835</v>
      </c>
      <c r="E1787" s="25">
        <f>'101_transform'!F1785</f>
        <v>0</v>
      </c>
      <c r="F1787" s="25">
        <f>'101_transform'!G1785</f>
        <v>162835</v>
      </c>
      <c r="G1787" s="25">
        <f>'101_transform'!H1785</f>
        <v>0</v>
      </c>
    </row>
    <row r="1788" spans="1:7" ht="15" x14ac:dyDescent="0.2">
      <c r="A1788" s="12" t="str">
        <f t="shared" si="27"/>
        <v>АО "ГОРБАНК" (2982) 60405</v>
      </c>
      <c r="B1788" s="25" t="str">
        <f>'101_transform'!C1786</f>
        <v>АО "ГОРБАНК" (2982)</v>
      </c>
      <c r="C1788" s="25" t="str">
        <f>'101_transform'!D1786</f>
        <v>60405   П
A (до 31.01.2003)  Резервы на возможные потери (c 13.02.2018)
Долгосрочно арендуемые основные средства (до 31.01.2003)</v>
      </c>
      <c r="D1788" s="25">
        <f>'101_transform'!E1786</f>
        <v>0</v>
      </c>
      <c r="E1788" s="25">
        <f>'101_transform'!F1786</f>
        <v>0</v>
      </c>
      <c r="F1788" s="25">
        <f>'101_transform'!G1786</f>
        <v>0</v>
      </c>
      <c r="G1788" s="25">
        <f>'101_transform'!H1786</f>
        <v>0</v>
      </c>
    </row>
    <row r="1789" spans="1:7" ht="15" x14ac:dyDescent="0.2">
      <c r="A1789" s="12" t="str">
        <f t="shared" si="27"/>
        <v>АО "ГОРБАНК" (2982) 60414</v>
      </c>
      <c r="B1789" s="25" t="str">
        <f>'101_transform'!C1787</f>
        <v>АО "ГОРБАНК" (2982)</v>
      </c>
      <c r="C1789" s="25" t="str">
        <f>'101_transform'!D1787</f>
        <v>60414   П  Амортизация основных средств (кроме земли) (c 13.02.2018)</v>
      </c>
      <c r="D1789" s="25">
        <f>'101_transform'!E1787</f>
        <v>0</v>
      </c>
      <c r="E1789" s="25">
        <f>'101_transform'!F1787</f>
        <v>186560</v>
      </c>
      <c r="F1789" s="25">
        <f>'101_transform'!G1787</f>
        <v>0</v>
      </c>
      <c r="G1789" s="25">
        <f>'101_transform'!H1787</f>
        <v>183939</v>
      </c>
    </row>
    <row r="1790" spans="1:7" ht="15" x14ac:dyDescent="0.2">
      <c r="A1790" s="12" t="str">
        <f t="shared" si="27"/>
        <v>АО "ГОРБАНК" (2982) 60415</v>
      </c>
      <c r="B1790" s="25" t="str">
        <f>'101_transform'!C1788</f>
        <v>АО "ГОРБАНК" (2982)</v>
      </c>
      <c r="C1790" s="25" t="str">
        <f>'101_transform'!D1788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790" s="25">
        <f>'101_transform'!E1788</f>
        <v>0</v>
      </c>
      <c r="E1790" s="25">
        <f>'101_transform'!F1788</f>
        <v>0</v>
      </c>
      <c r="F1790" s="25">
        <f>'101_transform'!G1788</f>
        <v>0</v>
      </c>
      <c r="G1790" s="25">
        <f>'101_transform'!H1788</f>
        <v>0</v>
      </c>
    </row>
    <row r="1791" spans="1:7" ht="15" x14ac:dyDescent="0.2">
      <c r="A1791" s="12" t="str">
        <f t="shared" si="27"/>
        <v>АО "ГОРБАНК" (2982) 61901</v>
      </c>
      <c r="B1791" s="25" t="str">
        <f>'101_transform'!C1789</f>
        <v>АО "ГОРБАНК" (2982)</v>
      </c>
      <c r="C1791" s="25" t="str">
        <f>'101_transform'!D1789</f>
        <v>61901   A  Земля, временно неиспользуемая в основной деятельности</v>
      </c>
      <c r="D1791" s="25">
        <f>'101_transform'!E1789</f>
        <v>0</v>
      </c>
      <c r="E1791" s="25">
        <f>'101_transform'!F1789</f>
        <v>0</v>
      </c>
      <c r="F1791" s="25">
        <f>'101_transform'!G1789</f>
        <v>0</v>
      </c>
      <c r="G1791" s="25">
        <f>'101_transform'!H1789</f>
        <v>0</v>
      </c>
    </row>
    <row r="1792" spans="1:7" ht="15" x14ac:dyDescent="0.2">
      <c r="A1792" s="12" t="str">
        <f t="shared" si="27"/>
        <v>АО "ГОРБАНК" (2982) 61902</v>
      </c>
      <c r="B1792" s="25" t="str">
        <f>'101_transform'!C1790</f>
        <v>АО "ГОРБАНК" (2982)</v>
      </c>
      <c r="C1792" s="25" t="str">
        <f>'101_transform'!D1790</f>
        <v>61902   A  Земля, временно неиспользуемая в основной деятельности, переданная в аренду</v>
      </c>
      <c r="D1792" s="25">
        <f>'101_transform'!E1790</f>
        <v>0</v>
      </c>
      <c r="E1792" s="25">
        <f>'101_transform'!F1790</f>
        <v>0</v>
      </c>
      <c r="F1792" s="25">
        <f>'101_transform'!G1790</f>
        <v>0</v>
      </c>
      <c r="G1792" s="25">
        <f>'101_transform'!H1790</f>
        <v>0</v>
      </c>
    </row>
    <row r="1793" spans="1:7" ht="15" x14ac:dyDescent="0.2">
      <c r="A1793" s="12" t="str">
        <f t="shared" si="27"/>
        <v>АО "ГОРБАНК" (2982) 61903</v>
      </c>
      <c r="B1793" s="25" t="str">
        <f>'101_transform'!C1791</f>
        <v>АО "ГОРБАНК" (2982)</v>
      </c>
      <c r="C1793" s="25" t="str">
        <f>'101_transform'!D1791</f>
        <v>61903   A  Недвижимость (кроме земли), временно неиспользуемая в основной деятельности</v>
      </c>
      <c r="D1793" s="25">
        <f>'101_transform'!E1791</f>
        <v>0</v>
      </c>
      <c r="E1793" s="25">
        <f>'101_transform'!F1791</f>
        <v>0</v>
      </c>
      <c r="F1793" s="25">
        <f>'101_transform'!G1791</f>
        <v>0</v>
      </c>
      <c r="G1793" s="25">
        <f>'101_transform'!H1791</f>
        <v>0</v>
      </c>
    </row>
    <row r="1794" spans="1:7" ht="15" x14ac:dyDescent="0.2">
      <c r="A1794" s="12" t="str">
        <f t="shared" si="27"/>
        <v>АО "ГОРБАНК" (2982) 61904</v>
      </c>
      <c r="B1794" s="25" t="str">
        <f>'101_transform'!C1792</f>
        <v>АО "ГОРБАНК" (2982)</v>
      </c>
      <c r="C1794" s="25" t="str">
        <f>'101_transform'!D1792</f>
        <v>61904   A  Недвижимость (кроме земли), временно неиспользуемая в основной деятельности, переданная в аренду</v>
      </c>
      <c r="D1794" s="25">
        <f>'101_transform'!E1792</f>
        <v>0</v>
      </c>
      <c r="E1794" s="25">
        <f>'101_transform'!F1792</f>
        <v>0</v>
      </c>
      <c r="F1794" s="25">
        <f>'101_transform'!G1792</f>
        <v>0</v>
      </c>
      <c r="G1794" s="25">
        <f>'101_transform'!H1792</f>
        <v>0</v>
      </c>
    </row>
    <row r="1795" spans="1:7" ht="15" x14ac:dyDescent="0.2">
      <c r="A1795" s="12" t="str">
        <f t="shared" si="27"/>
        <v>АО "ГОРБАНК" (2982) 61905</v>
      </c>
      <c r="B1795" s="25" t="str">
        <f>'101_transform'!C1793</f>
        <v>АО "ГОРБАНК" (2982)</v>
      </c>
      <c r="C1795" s="25" t="str">
        <f>'101_transform'!D1793</f>
        <v>61905   A  Земля, временно неиспользуемая в основной деятельности, учитываемая по справедливой стоимости</v>
      </c>
      <c r="D1795" s="25">
        <f>'101_transform'!E1793</f>
        <v>0</v>
      </c>
      <c r="E1795" s="25">
        <f>'101_transform'!F1793</f>
        <v>0</v>
      </c>
      <c r="F1795" s="25">
        <f>'101_transform'!G1793</f>
        <v>0</v>
      </c>
      <c r="G1795" s="25">
        <f>'101_transform'!H1793</f>
        <v>0</v>
      </c>
    </row>
    <row r="1796" spans="1:7" ht="15" x14ac:dyDescent="0.2">
      <c r="A1796" s="12" t="str">
        <f t="shared" ref="A1796:A1859" si="28">B1796&amp;" "&amp;LEFT(C1796,5)</f>
        <v>АО "ГОРБАНК" (2982) 61906</v>
      </c>
      <c r="B1796" s="25" t="str">
        <f>'101_transform'!C1794</f>
        <v>АО "ГОРБАНК" (2982)</v>
      </c>
      <c r="C1796" s="25" t="str">
        <f>'101_transform'!D1794</f>
        <v>61906   A  Земля, временно неиспользуемая в основной деятельности, учитываемая по справедливой стоимости, переданная в аренду</v>
      </c>
      <c r="D1796" s="25">
        <f>'101_transform'!E1794</f>
        <v>0</v>
      </c>
      <c r="E1796" s="25">
        <f>'101_transform'!F1794</f>
        <v>0</v>
      </c>
      <c r="F1796" s="25">
        <f>'101_transform'!G1794</f>
        <v>0</v>
      </c>
      <c r="G1796" s="25">
        <f>'101_transform'!H1794</f>
        <v>0</v>
      </c>
    </row>
    <row r="1797" spans="1:7" ht="15" x14ac:dyDescent="0.2">
      <c r="A1797" s="12" t="str">
        <f t="shared" si="28"/>
        <v>АО "ГОРБАНК" (2982) 61907</v>
      </c>
      <c r="B1797" s="25" t="str">
        <f>'101_transform'!C1795</f>
        <v>АО "ГОРБАНК" (2982)</v>
      </c>
      <c r="C1797" s="25" t="str">
        <f>'101_transform'!D1795</f>
        <v>61907   A  Недвижимость (кроме земли), временно неиспользуемая в основной деятельности, учитываемая по справедливой стоимости</v>
      </c>
      <c r="D1797" s="25">
        <f>'101_transform'!E1795</f>
        <v>0</v>
      </c>
      <c r="E1797" s="25">
        <f>'101_transform'!F1795</f>
        <v>0</v>
      </c>
      <c r="F1797" s="25">
        <f>'101_transform'!G1795</f>
        <v>0</v>
      </c>
      <c r="G1797" s="25">
        <f>'101_transform'!H1795</f>
        <v>0</v>
      </c>
    </row>
    <row r="1798" spans="1:7" ht="15" x14ac:dyDescent="0.2">
      <c r="A1798" s="12" t="str">
        <f t="shared" si="28"/>
        <v>АО "ГОРБАНК" (2982) 61908</v>
      </c>
      <c r="B1798" s="25" t="str">
        <f>'101_transform'!C1796</f>
        <v>АО "ГОРБАНК" (2982)</v>
      </c>
      <c r="C1798" s="25" t="str">
        <f>'101_transform'!D1796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798" s="25">
        <f>'101_transform'!E1796</f>
        <v>0</v>
      </c>
      <c r="E1798" s="25">
        <f>'101_transform'!F1796</f>
        <v>0</v>
      </c>
      <c r="F1798" s="25">
        <f>'101_transform'!G1796</f>
        <v>0</v>
      </c>
      <c r="G1798" s="25">
        <f>'101_transform'!H1796</f>
        <v>0</v>
      </c>
    </row>
    <row r="1799" spans="1:7" ht="15" x14ac:dyDescent="0.2">
      <c r="A1799" s="12" t="str">
        <f t="shared" si="28"/>
        <v>АО "ГОРБАНК" (2982) 61909</v>
      </c>
      <c r="B1799" s="25" t="str">
        <f>'101_transform'!C1797</f>
        <v>АО "ГОРБАНК" (2982)</v>
      </c>
      <c r="C1799" s="25" t="str">
        <f>'101_transform'!D1797</f>
        <v>61909   П  Амортизация недвижимости (кроме земли), временно неиспользуемой в основной деятельности</v>
      </c>
      <c r="D1799" s="25">
        <f>'101_transform'!E1797</f>
        <v>0</v>
      </c>
      <c r="E1799" s="25">
        <f>'101_transform'!F1797</f>
        <v>0</v>
      </c>
      <c r="F1799" s="25">
        <f>'101_transform'!G1797</f>
        <v>0</v>
      </c>
      <c r="G1799" s="25">
        <f>'101_transform'!H1797</f>
        <v>0</v>
      </c>
    </row>
    <row r="1800" spans="1:7" ht="15" x14ac:dyDescent="0.2">
      <c r="A1800" s="12" t="str">
        <f t="shared" si="28"/>
        <v>АО "ГОРБАНК" (2982) 61910</v>
      </c>
      <c r="B1800" s="25" t="str">
        <f>'101_transform'!C1798</f>
        <v>АО "ГОРБАНК" (2982)</v>
      </c>
      <c r="C1800" s="25" t="str">
        <f>'101_transform'!D1798</f>
        <v>61910   П  Амортизация недвижимости (кроме земли), временно неиспользуемой в основной деятельности, переданной в аренду</v>
      </c>
      <c r="D1800" s="25">
        <f>'101_transform'!E1798</f>
        <v>0</v>
      </c>
      <c r="E1800" s="25">
        <f>'101_transform'!F1798</f>
        <v>0</v>
      </c>
      <c r="F1800" s="25">
        <f>'101_transform'!G1798</f>
        <v>0</v>
      </c>
      <c r="G1800" s="25">
        <f>'101_transform'!H1798</f>
        <v>0</v>
      </c>
    </row>
    <row r="1801" spans="1:7" ht="15" x14ac:dyDescent="0.2">
      <c r="A1801" s="12" t="str">
        <f t="shared" si="28"/>
        <v>АО "ГОРБАНК" (2982) 61911</v>
      </c>
      <c r="B1801" s="25" t="str">
        <f>'101_transform'!C1799</f>
        <v>АО "ГОРБАНК" (2982)</v>
      </c>
      <c r="C1801" s="25" t="str">
        <f>'101_transform'!D1799</f>
        <v>61911   A  Вложения в сооружение (строительство) объектов недвижимости, временно неиспользуемой в основной деятельности</v>
      </c>
      <c r="D1801" s="25">
        <f>'101_transform'!E1799</f>
        <v>0</v>
      </c>
      <c r="E1801" s="25">
        <f>'101_transform'!F1799</f>
        <v>0</v>
      </c>
      <c r="F1801" s="25">
        <f>'101_transform'!G1799</f>
        <v>0</v>
      </c>
      <c r="G1801" s="25">
        <f>'101_transform'!H1799</f>
        <v>0</v>
      </c>
    </row>
    <row r="1802" spans="1:7" ht="15" x14ac:dyDescent="0.2">
      <c r="A1802" s="12" t="str">
        <f t="shared" si="28"/>
        <v>АО "ГОРБАНК" (2982) 61912</v>
      </c>
      <c r="B1802" s="25" t="str">
        <f>'101_transform'!C1800</f>
        <v>АО "ГОРБАНК" (2982)</v>
      </c>
      <c r="C1802" s="25" t="str">
        <f>'101_transform'!D1800</f>
        <v>61912   П  Резервы на возможные потери</v>
      </c>
      <c r="D1802" s="25">
        <f>'101_transform'!E1800</f>
        <v>0</v>
      </c>
      <c r="E1802" s="25">
        <f>'101_transform'!F1800</f>
        <v>0</v>
      </c>
      <c r="F1802" s="25">
        <f>'101_transform'!G1800</f>
        <v>0</v>
      </c>
      <c r="G1802" s="25">
        <f>'101_transform'!H1800</f>
        <v>0</v>
      </c>
    </row>
    <row r="1803" spans="1:7" ht="15" x14ac:dyDescent="0.2">
      <c r="A1803" s="12" t="str">
        <f t="shared" si="28"/>
        <v>АО "ГОРБАНК" (2982) 62001</v>
      </c>
      <c r="B1803" s="25" t="str">
        <f>'101_transform'!C1801</f>
        <v>АО "ГОРБАНК" (2982)</v>
      </c>
      <c r="C1803" s="25" t="str">
        <f>'101_transform'!D1801</f>
        <v>62001   A  Долгосрочные активы, предназначенные для продажи</v>
      </c>
      <c r="D1803" s="25">
        <f>'101_transform'!E1801</f>
        <v>0</v>
      </c>
      <c r="E1803" s="25">
        <f>'101_transform'!F1801</f>
        <v>0</v>
      </c>
      <c r="F1803" s="25">
        <f>'101_transform'!G1801</f>
        <v>0</v>
      </c>
      <c r="G1803" s="25">
        <f>'101_transform'!H1801</f>
        <v>0</v>
      </c>
    </row>
    <row r="1804" spans="1:7" ht="15" x14ac:dyDescent="0.2">
      <c r="A1804" s="12" t="str">
        <f t="shared" si="28"/>
        <v>АО "ГОРБАНК" (2982) 62002</v>
      </c>
      <c r="B1804" s="25" t="str">
        <f>'101_transform'!C1802</f>
        <v>АО "ГОРБАНК" (2982)</v>
      </c>
      <c r="C1804" s="25" t="str">
        <f>'101_transform'!D1802</f>
        <v>62002   П  Резервы на возможные потери</v>
      </c>
      <c r="D1804" s="25">
        <f>'101_transform'!E1802</f>
        <v>0</v>
      </c>
      <c r="E1804" s="25">
        <f>'101_transform'!F1802</f>
        <v>0</v>
      </c>
      <c r="F1804" s="25">
        <f>'101_transform'!G1802</f>
        <v>0</v>
      </c>
      <c r="G1804" s="25">
        <f>'101_transform'!H1802</f>
        <v>0</v>
      </c>
    </row>
    <row r="1805" spans="1:7" ht="15" x14ac:dyDescent="0.2">
      <c r="A1805" s="12" t="str">
        <f t="shared" si="28"/>
        <v>АО "ГОРБАНК" (2982) 62101</v>
      </c>
      <c r="B1805" s="25" t="str">
        <f>'101_transform'!C1803</f>
        <v>АО "ГОРБАНК" (2982)</v>
      </c>
      <c r="C1805" s="25" t="str">
        <f>'101_transform'!D1803</f>
        <v>62101   A  Средства труда, полученные по договорам отступного, залога, назначение которых не определено</v>
      </c>
      <c r="D1805" s="25">
        <f>'101_transform'!E1803</f>
        <v>0</v>
      </c>
      <c r="E1805" s="25">
        <f>'101_transform'!F1803</f>
        <v>0</v>
      </c>
      <c r="F1805" s="25">
        <f>'101_transform'!G1803</f>
        <v>0</v>
      </c>
      <c r="G1805" s="25">
        <f>'101_transform'!H1803</f>
        <v>0</v>
      </c>
    </row>
    <row r="1806" spans="1:7" ht="15" x14ac:dyDescent="0.2">
      <c r="A1806" s="12" t="str">
        <f t="shared" si="28"/>
        <v>АО "ГОРБАНК" (2982) 62102</v>
      </c>
      <c r="B1806" s="25" t="str">
        <f>'101_transform'!C1804</f>
        <v>АО "ГОРБАНК" (2982)</v>
      </c>
      <c r="C1806" s="25" t="str">
        <f>'101_transform'!D1804</f>
        <v>62102   A  Предметы труда, полученные по договорам отступного, залога, назначение которых не определено</v>
      </c>
      <c r="D1806" s="25">
        <f>'101_transform'!E1804</f>
        <v>0</v>
      </c>
      <c r="E1806" s="25">
        <f>'101_transform'!F1804</f>
        <v>0</v>
      </c>
      <c r="F1806" s="25">
        <f>'101_transform'!G1804</f>
        <v>0</v>
      </c>
      <c r="G1806" s="25">
        <f>'101_transform'!H1804</f>
        <v>0</v>
      </c>
    </row>
    <row r="1807" spans="1:7" ht="15" x14ac:dyDescent="0.2">
      <c r="A1807" s="12" t="str">
        <f t="shared" si="28"/>
        <v>АО "ГОРБАНК" (2982) 62103</v>
      </c>
      <c r="B1807" s="25" t="str">
        <f>'101_transform'!C1805</f>
        <v>АО "ГОРБАНК" (2982)</v>
      </c>
      <c r="C1807" s="25" t="str">
        <f>'101_transform'!D1805</f>
        <v>62103   П  Резервы на возможные потери</v>
      </c>
      <c r="D1807" s="25">
        <f>'101_transform'!E1805</f>
        <v>0</v>
      </c>
      <c r="E1807" s="25">
        <f>'101_transform'!F1805</f>
        <v>0</v>
      </c>
      <c r="F1807" s="25">
        <f>'101_transform'!G1805</f>
        <v>0</v>
      </c>
      <c r="G1807" s="25">
        <f>'101_transform'!H1805</f>
        <v>0</v>
      </c>
    </row>
    <row r="1808" spans="1:7" ht="15" x14ac:dyDescent="0.2">
      <c r="A1808" s="12" t="str">
        <f t="shared" si="28"/>
        <v>АО "ГУТА-БАНК" (256) 60401</v>
      </c>
      <c r="B1808" s="25" t="str">
        <f>'101_transform'!C1806</f>
        <v>АО "ГУТА-БАНК" (256)</v>
      </c>
      <c r="C1808" s="25" t="str">
        <f>'101_transform'!D1806</f>
        <v>60401   A  Основные средства (кроме земли) (c 13.02.2018)_x000D_Категория 1- Здания и сооружения (до 31.12.2002)</v>
      </c>
      <c r="D1808" s="25">
        <f>'101_transform'!E1806</f>
        <v>209704</v>
      </c>
      <c r="E1808" s="25">
        <f>'101_transform'!F1806</f>
        <v>0</v>
      </c>
      <c r="F1808" s="25">
        <f>'101_transform'!G1806</f>
        <v>199050</v>
      </c>
      <c r="G1808" s="25">
        <f>'101_transform'!H1806</f>
        <v>0</v>
      </c>
    </row>
    <row r="1809" spans="1:7" ht="15" x14ac:dyDescent="0.2">
      <c r="A1809" s="12" t="str">
        <f t="shared" si="28"/>
        <v>АО "ГУТА-БАНК" (256) 60404</v>
      </c>
      <c r="B1809" s="25" t="str">
        <f>'101_transform'!C1807</f>
        <v>АО "ГУТА-БАНК" (256)</v>
      </c>
      <c r="C1809" s="25" t="str">
        <f>'101_transform'!D1807</f>
        <v>60404   A  Земля (c 13.02.2018)</v>
      </c>
      <c r="D1809" s="25">
        <f>'101_transform'!E1807</f>
        <v>0</v>
      </c>
      <c r="E1809" s="25">
        <f>'101_transform'!F1807</f>
        <v>0</v>
      </c>
      <c r="F1809" s="25">
        <f>'101_transform'!G1807</f>
        <v>0</v>
      </c>
      <c r="G1809" s="25">
        <f>'101_transform'!H1807</f>
        <v>0</v>
      </c>
    </row>
    <row r="1810" spans="1:7" ht="15" x14ac:dyDescent="0.2">
      <c r="A1810" s="12" t="str">
        <f t="shared" si="28"/>
        <v>АО "ГУТА-БАНК" (256) 60405</v>
      </c>
      <c r="B1810" s="25" t="str">
        <f>'101_transform'!C1808</f>
        <v>АО "ГУТА-БАНК" (256)</v>
      </c>
      <c r="C1810" s="25" t="str">
        <f>'101_transform'!D1808</f>
        <v>60405   П
A (до 31.01.2003)  Резервы на возможные потери (c 13.02.2018)
Долгосрочно арендуемые основные средства (до 31.01.2003)</v>
      </c>
      <c r="D1810" s="25">
        <f>'101_transform'!E1808</f>
        <v>0</v>
      </c>
      <c r="E1810" s="25">
        <f>'101_transform'!F1808</f>
        <v>0</v>
      </c>
      <c r="F1810" s="25">
        <f>'101_transform'!G1808</f>
        <v>0</v>
      </c>
      <c r="G1810" s="25">
        <f>'101_transform'!H1808</f>
        <v>0</v>
      </c>
    </row>
    <row r="1811" spans="1:7" ht="15" x14ac:dyDescent="0.2">
      <c r="A1811" s="12" t="str">
        <f t="shared" si="28"/>
        <v>АО "ГУТА-БАНК" (256) 60414</v>
      </c>
      <c r="B1811" s="25" t="str">
        <f>'101_transform'!C1809</f>
        <v>АО "ГУТА-БАНК" (256)</v>
      </c>
      <c r="C1811" s="25" t="str">
        <f>'101_transform'!D1809</f>
        <v>60414   П  Амортизация основных средств (кроме земли) (c 13.02.2018)</v>
      </c>
      <c r="D1811" s="25">
        <f>'101_transform'!E1809</f>
        <v>0</v>
      </c>
      <c r="E1811" s="25">
        <f>'101_transform'!F1809</f>
        <v>137656</v>
      </c>
      <c r="F1811" s="25">
        <f>'101_transform'!G1809</f>
        <v>0</v>
      </c>
      <c r="G1811" s="25">
        <f>'101_transform'!H1809</f>
        <v>136779</v>
      </c>
    </row>
    <row r="1812" spans="1:7" ht="15" x14ac:dyDescent="0.2">
      <c r="A1812" s="12" t="str">
        <f t="shared" si="28"/>
        <v>АО "ГУТА-БАНК" (256) 60415</v>
      </c>
      <c r="B1812" s="25" t="str">
        <f>'101_transform'!C1810</f>
        <v>АО "ГУТА-БАНК" (256)</v>
      </c>
      <c r="C1812" s="25" t="str">
        <f>'101_transform'!D1810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812" s="25">
        <f>'101_transform'!E1810</f>
        <v>188</v>
      </c>
      <c r="E1812" s="25">
        <f>'101_transform'!F1810</f>
        <v>0</v>
      </c>
      <c r="F1812" s="25">
        <f>'101_transform'!G1810</f>
        <v>188</v>
      </c>
      <c r="G1812" s="25">
        <f>'101_transform'!H1810</f>
        <v>0</v>
      </c>
    </row>
    <row r="1813" spans="1:7" ht="15" x14ac:dyDescent="0.2">
      <c r="A1813" s="12" t="str">
        <f t="shared" si="28"/>
        <v>АО "ГУТА-БАНК" (256) 61901</v>
      </c>
      <c r="B1813" s="25" t="str">
        <f>'101_transform'!C1811</f>
        <v>АО "ГУТА-БАНК" (256)</v>
      </c>
      <c r="C1813" s="25" t="str">
        <f>'101_transform'!D1811</f>
        <v>61901   A  Земля, временно неиспользуемая в основной деятельности</v>
      </c>
      <c r="D1813" s="25">
        <f>'101_transform'!E1811</f>
        <v>0</v>
      </c>
      <c r="E1813" s="25">
        <f>'101_transform'!F1811</f>
        <v>0</v>
      </c>
      <c r="F1813" s="25">
        <f>'101_transform'!G1811</f>
        <v>0</v>
      </c>
      <c r="G1813" s="25">
        <f>'101_transform'!H1811</f>
        <v>0</v>
      </c>
    </row>
    <row r="1814" spans="1:7" ht="15" x14ac:dyDescent="0.2">
      <c r="A1814" s="12" t="str">
        <f t="shared" si="28"/>
        <v>АО "ГУТА-БАНК" (256) 61902</v>
      </c>
      <c r="B1814" s="25" t="str">
        <f>'101_transform'!C1812</f>
        <v>АО "ГУТА-БАНК" (256)</v>
      </c>
      <c r="C1814" s="25" t="str">
        <f>'101_transform'!D1812</f>
        <v>61902   A  Земля, временно неиспользуемая в основной деятельности, переданная в аренду</v>
      </c>
      <c r="D1814" s="25">
        <f>'101_transform'!E1812</f>
        <v>0</v>
      </c>
      <c r="E1814" s="25">
        <f>'101_transform'!F1812</f>
        <v>0</v>
      </c>
      <c r="F1814" s="25">
        <f>'101_transform'!G1812</f>
        <v>0</v>
      </c>
      <c r="G1814" s="25">
        <f>'101_transform'!H1812</f>
        <v>0</v>
      </c>
    </row>
    <row r="1815" spans="1:7" ht="15" x14ac:dyDescent="0.2">
      <c r="A1815" s="12" t="str">
        <f t="shared" si="28"/>
        <v>АО "ГУТА-БАНК" (256) 61903</v>
      </c>
      <c r="B1815" s="25" t="str">
        <f>'101_transform'!C1813</f>
        <v>АО "ГУТА-БАНК" (256)</v>
      </c>
      <c r="C1815" s="25" t="str">
        <f>'101_transform'!D1813</f>
        <v>61903   A  Недвижимость (кроме земли), временно неиспользуемая в основной деятельности</v>
      </c>
      <c r="D1815" s="25">
        <f>'101_transform'!E1813</f>
        <v>0</v>
      </c>
      <c r="E1815" s="25">
        <f>'101_transform'!F1813</f>
        <v>0</v>
      </c>
      <c r="F1815" s="25">
        <f>'101_transform'!G1813</f>
        <v>0</v>
      </c>
      <c r="G1815" s="25">
        <f>'101_transform'!H1813</f>
        <v>0</v>
      </c>
    </row>
    <row r="1816" spans="1:7" ht="15" x14ac:dyDescent="0.2">
      <c r="A1816" s="12" t="str">
        <f t="shared" si="28"/>
        <v>АО "ГУТА-БАНК" (256) 61904</v>
      </c>
      <c r="B1816" s="25" t="str">
        <f>'101_transform'!C1814</f>
        <v>АО "ГУТА-БАНК" (256)</v>
      </c>
      <c r="C1816" s="25" t="str">
        <f>'101_transform'!D1814</f>
        <v>61904   A  Недвижимость (кроме земли), временно неиспользуемая в основной деятельности, переданная в аренду</v>
      </c>
      <c r="D1816" s="25">
        <f>'101_transform'!E1814</f>
        <v>0</v>
      </c>
      <c r="E1816" s="25">
        <f>'101_transform'!F1814</f>
        <v>0</v>
      </c>
      <c r="F1816" s="25">
        <f>'101_transform'!G1814</f>
        <v>0</v>
      </c>
      <c r="G1816" s="25">
        <f>'101_transform'!H1814</f>
        <v>0</v>
      </c>
    </row>
    <row r="1817" spans="1:7" ht="15" x14ac:dyDescent="0.2">
      <c r="A1817" s="12" t="str">
        <f t="shared" si="28"/>
        <v>АО "ГУТА-БАНК" (256) 61905</v>
      </c>
      <c r="B1817" s="25" t="str">
        <f>'101_transform'!C1815</f>
        <v>АО "ГУТА-БАНК" (256)</v>
      </c>
      <c r="C1817" s="25" t="str">
        <f>'101_transform'!D1815</f>
        <v>61905   A  Земля, временно неиспользуемая в основной деятельности, учитываемая по справедливой стоимости</v>
      </c>
      <c r="D1817" s="25">
        <f>'101_transform'!E1815</f>
        <v>0</v>
      </c>
      <c r="E1817" s="25">
        <f>'101_transform'!F1815</f>
        <v>0</v>
      </c>
      <c r="F1817" s="25">
        <f>'101_transform'!G1815</f>
        <v>0</v>
      </c>
      <c r="G1817" s="25">
        <f>'101_transform'!H1815</f>
        <v>0</v>
      </c>
    </row>
    <row r="1818" spans="1:7" ht="15" x14ac:dyDescent="0.2">
      <c r="A1818" s="12" t="str">
        <f t="shared" si="28"/>
        <v>АО "ГУТА-БАНК" (256) 61906</v>
      </c>
      <c r="B1818" s="25" t="str">
        <f>'101_transform'!C1816</f>
        <v>АО "ГУТА-БАНК" (256)</v>
      </c>
      <c r="C1818" s="25" t="str">
        <f>'101_transform'!D1816</f>
        <v>61906   A  Земля, временно неиспользуемая в основной деятельности, учитываемая по справедливой стоимости, переданная в аренду</v>
      </c>
      <c r="D1818" s="25">
        <f>'101_transform'!E1816</f>
        <v>0</v>
      </c>
      <c r="E1818" s="25">
        <f>'101_transform'!F1816</f>
        <v>0</v>
      </c>
      <c r="F1818" s="25">
        <f>'101_transform'!G1816</f>
        <v>0</v>
      </c>
      <c r="G1818" s="25">
        <f>'101_transform'!H1816</f>
        <v>0</v>
      </c>
    </row>
    <row r="1819" spans="1:7" ht="15" x14ac:dyDescent="0.2">
      <c r="A1819" s="12" t="str">
        <f t="shared" si="28"/>
        <v>АО "ГУТА-БАНК" (256) 61907</v>
      </c>
      <c r="B1819" s="25" t="str">
        <f>'101_transform'!C1817</f>
        <v>АО "ГУТА-БАНК" (256)</v>
      </c>
      <c r="C1819" s="25" t="str">
        <f>'101_transform'!D1817</f>
        <v>61907   A  Недвижимость (кроме земли), временно неиспользуемая в основной деятельности, учитываемая по справедливой стоимости</v>
      </c>
      <c r="D1819" s="25">
        <f>'101_transform'!E1817</f>
        <v>0</v>
      </c>
      <c r="E1819" s="25">
        <f>'101_transform'!F1817</f>
        <v>0</v>
      </c>
      <c r="F1819" s="25">
        <f>'101_transform'!G1817</f>
        <v>0</v>
      </c>
      <c r="G1819" s="25">
        <f>'101_transform'!H1817</f>
        <v>0</v>
      </c>
    </row>
    <row r="1820" spans="1:7" ht="15" x14ac:dyDescent="0.2">
      <c r="A1820" s="12" t="str">
        <f t="shared" si="28"/>
        <v>АО "ГУТА-БАНК" (256) 61908</v>
      </c>
      <c r="B1820" s="25" t="str">
        <f>'101_transform'!C1818</f>
        <v>АО "ГУТА-БАНК" (256)</v>
      </c>
      <c r="C1820" s="25" t="str">
        <f>'101_transform'!D1818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820" s="25">
        <f>'101_transform'!E1818</f>
        <v>0</v>
      </c>
      <c r="E1820" s="25">
        <f>'101_transform'!F1818</f>
        <v>0</v>
      </c>
      <c r="F1820" s="25">
        <f>'101_transform'!G1818</f>
        <v>0</v>
      </c>
      <c r="G1820" s="25">
        <f>'101_transform'!H1818</f>
        <v>0</v>
      </c>
    </row>
    <row r="1821" spans="1:7" ht="15" x14ac:dyDescent="0.2">
      <c r="A1821" s="12" t="str">
        <f t="shared" si="28"/>
        <v>АО "ГУТА-БАНК" (256) 61909</v>
      </c>
      <c r="B1821" s="25" t="str">
        <f>'101_transform'!C1819</f>
        <v>АО "ГУТА-БАНК" (256)</v>
      </c>
      <c r="C1821" s="25" t="str">
        <f>'101_transform'!D1819</f>
        <v>61909   П  Амортизация недвижимости (кроме земли), временно неиспользуемой в основной деятельности</v>
      </c>
      <c r="D1821" s="25">
        <f>'101_transform'!E1819</f>
        <v>0</v>
      </c>
      <c r="E1821" s="25">
        <f>'101_transform'!F1819</f>
        <v>0</v>
      </c>
      <c r="F1821" s="25">
        <f>'101_transform'!G1819</f>
        <v>0</v>
      </c>
      <c r="G1821" s="25">
        <f>'101_transform'!H1819</f>
        <v>0</v>
      </c>
    </row>
    <row r="1822" spans="1:7" ht="15" x14ac:dyDescent="0.2">
      <c r="A1822" s="12" t="str">
        <f t="shared" si="28"/>
        <v>АО "ГУТА-БАНК" (256) 61910</v>
      </c>
      <c r="B1822" s="25" t="str">
        <f>'101_transform'!C1820</f>
        <v>АО "ГУТА-БАНК" (256)</v>
      </c>
      <c r="C1822" s="25" t="str">
        <f>'101_transform'!D1820</f>
        <v>61910   П  Амортизация недвижимости (кроме земли), временно неиспользуемой в основной деятельности, переданной в аренду</v>
      </c>
      <c r="D1822" s="25">
        <f>'101_transform'!E1820</f>
        <v>0</v>
      </c>
      <c r="E1822" s="25">
        <f>'101_transform'!F1820</f>
        <v>0</v>
      </c>
      <c r="F1822" s="25">
        <f>'101_transform'!G1820</f>
        <v>0</v>
      </c>
      <c r="G1822" s="25">
        <f>'101_transform'!H1820</f>
        <v>0</v>
      </c>
    </row>
    <row r="1823" spans="1:7" ht="15" x14ac:dyDescent="0.2">
      <c r="A1823" s="12" t="str">
        <f t="shared" si="28"/>
        <v>АО "ГУТА-БАНК" (256) 61911</v>
      </c>
      <c r="B1823" s="25" t="str">
        <f>'101_transform'!C1821</f>
        <v>АО "ГУТА-БАНК" (256)</v>
      </c>
      <c r="C1823" s="25" t="str">
        <f>'101_transform'!D1821</f>
        <v>61911   A  Вложения в сооружение (строительство) объектов недвижимости, временно неиспользуемой в основной деятельности</v>
      </c>
      <c r="D1823" s="25">
        <f>'101_transform'!E1821</f>
        <v>0</v>
      </c>
      <c r="E1823" s="25">
        <f>'101_transform'!F1821</f>
        <v>0</v>
      </c>
      <c r="F1823" s="25">
        <f>'101_transform'!G1821</f>
        <v>0</v>
      </c>
      <c r="G1823" s="25">
        <f>'101_transform'!H1821</f>
        <v>0</v>
      </c>
    </row>
    <row r="1824" spans="1:7" ht="15" x14ac:dyDescent="0.2">
      <c r="A1824" s="12" t="str">
        <f t="shared" si="28"/>
        <v>АО "ГУТА-БАНК" (256) 61912</v>
      </c>
      <c r="B1824" s="25" t="str">
        <f>'101_transform'!C1822</f>
        <v>АО "ГУТА-БАНК" (256)</v>
      </c>
      <c r="C1824" s="25" t="str">
        <f>'101_transform'!D1822</f>
        <v>61912   П  Резервы на возможные потери</v>
      </c>
      <c r="D1824" s="25">
        <f>'101_transform'!E1822</f>
        <v>0</v>
      </c>
      <c r="E1824" s="25">
        <f>'101_transform'!F1822</f>
        <v>0</v>
      </c>
      <c r="F1824" s="25">
        <f>'101_transform'!G1822</f>
        <v>0</v>
      </c>
      <c r="G1824" s="25">
        <f>'101_transform'!H1822</f>
        <v>0</v>
      </c>
    </row>
    <row r="1825" spans="1:7" ht="15" x14ac:dyDescent="0.2">
      <c r="A1825" s="12" t="str">
        <f t="shared" si="28"/>
        <v>АО "ГУТА-БАНК" (256) 62001</v>
      </c>
      <c r="B1825" s="25" t="str">
        <f>'101_transform'!C1823</f>
        <v>АО "ГУТА-БАНК" (256)</v>
      </c>
      <c r="C1825" s="25" t="str">
        <f>'101_transform'!D1823</f>
        <v>62001   A  Долгосрочные активы, предназначенные для продажи</v>
      </c>
      <c r="D1825" s="25">
        <f>'101_transform'!E1823</f>
        <v>20939</v>
      </c>
      <c r="E1825" s="25">
        <f>'101_transform'!F1823</f>
        <v>0</v>
      </c>
      <c r="F1825" s="25">
        <f>'101_transform'!G1823</f>
        <v>20939</v>
      </c>
      <c r="G1825" s="25">
        <f>'101_transform'!H1823</f>
        <v>0</v>
      </c>
    </row>
    <row r="1826" spans="1:7" ht="15" x14ac:dyDescent="0.2">
      <c r="A1826" s="12" t="str">
        <f t="shared" si="28"/>
        <v>АО "ГУТА-БАНК" (256) 62002</v>
      </c>
      <c r="B1826" s="25" t="str">
        <f>'101_transform'!C1824</f>
        <v>АО "ГУТА-БАНК" (256)</v>
      </c>
      <c r="C1826" s="25" t="str">
        <f>'101_transform'!D1824</f>
        <v>62002   П  Резервы на возможные потери</v>
      </c>
      <c r="D1826" s="25">
        <f>'101_transform'!E1824</f>
        <v>0</v>
      </c>
      <c r="E1826" s="25">
        <f>'101_transform'!F1824</f>
        <v>15035</v>
      </c>
      <c r="F1826" s="25">
        <f>'101_transform'!G1824</f>
        <v>0</v>
      </c>
      <c r="G1826" s="25">
        <f>'101_transform'!H1824</f>
        <v>15035</v>
      </c>
    </row>
    <row r="1827" spans="1:7" ht="15" x14ac:dyDescent="0.2">
      <c r="A1827" s="12" t="str">
        <f t="shared" si="28"/>
        <v>АО "ГУТА-БАНК" (256) 62101</v>
      </c>
      <c r="B1827" s="25" t="str">
        <f>'101_transform'!C1825</f>
        <v>АО "ГУТА-БАНК" (256)</v>
      </c>
      <c r="C1827" s="25" t="str">
        <f>'101_transform'!D1825</f>
        <v>62101   A  Средства труда, полученные по договорам отступного, залога, назначение которых не определено</v>
      </c>
      <c r="D1827" s="25">
        <f>'101_transform'!E1825</f>
        <v>0</v>
      </c>
      <c r="E1827" s="25">
        <f>'101_transform'!F1825</f>
        <v>0</v>
      </c>
      <c r="F1827" s="25">
        <f>'101_transform'!G1825</f>
        <v>0</v>
      </c>
      <c r="G1827" s="25">
        <f>'101_transform'!H1825</f>
        <v>0</v>
      </c>
    </row>
    <row r="1828" spans="1:7" ht="15" x14ac:dyDescent="0.2">
      <c r="A1828" s="12" t="str">
        <f t="shared" si="28"/>
        <v>АО "ГУТА-БАНК" (256) 62102</v>
      </c>
      <c r="B1828" s="25" t="str">
        <f>'101_transform'!C1826</f>
        <v>АО "ГУТА-БАНК" (256)</v>
      </c>
      <c r="C1828" s="25" t="str">
        <f>'101_transform'!D1826</f>
        <v>62102   A  Предметы труда, полученные по договорам отступного, залога, назначение которых не определено</v>
      </c>
      <c r="D1828" s="25">
        <f>'101_transform'!E1826</f>
        <v>0</v>
      </c>
      <c r="E1828" s="25">
        <f>'101_transform'!F1826</f>
        <v>0</v>
      </c>
      <c r="F1828" s="25">
        <f>'101_transform'!G1826</f>
        <v>0</v>
      </c>
      <c r="G1828" s="25">
        <f>'101_transform'!H1826</f>
        <v>0</v>
      </c>
    </row>
    <row r="1829" spans="1:7" ht="15" x14ac:dyDescent="0.2">
      <c r="A1829" s="12" t="str">
        <f t="shared" si="28"/>
        <v>АО "ГУТА-БАНК" (256) 62103</v>
      </c>
      <c r="B1829" s="25" t="str">
        <f>'101_transform'!C1827</f>
        <v>АО "ГУТА-БАНК" (256)</v>
      </c>
      <c r="C1829" s="25" t="str">
        <f>'101_transform'!D1827</f>
        <v>62103   П  Резервы на возможные потери</v>
      </c>
      <c r="D1829" s="25">
        <f>'101_transform'!E1827</f>
        <v>0</v>
      </c>
      <c r="E1829" s="25">
        <f>'101_transform'!F1827</f>
        <v>0</v>
      </c>
      <c r="F1829" s="25">
        <f>'101_transform'!G1827</f>
        <v>0</v>
      </c>
      <c r="G1829" s="25">
        <f>'101_transform'!H1827</f>
        <v>0</v>
      </c>
    </row>
    <row r="1830" spans="1:7" ht="15" x14ac:dyDescent="0.2">
      <c r="A1830" s="12" t="str">
        <f t="shared" si="28"/>
        <v>ООО МИБ "ДАЛЕНА" (1948) 60401</v>
      </c>
      <c r="B1830" s="25" t="str">
        <f>'101_transform'!C1828</f>
        <v>ООО МИБ "ДАЛЕНА" (1948)</v>
      </c>
      <c r="C1830" s="25" t="str">
        <f>'101_transform'!D1828</f>
        <v>60401   A  Основные средства (кроме земли) (c 13.02.2018)_x000D_Категория 1- Здания и сооружения (до 31.12.2002)</v>
      </c>
      <c r="D1830" s="25">
        <f>'101_transform'!E1828</f>
        <v>49896</v>
      </c>
      <c r="E1830" s="25">
        <f>'101_transform'!F1828</f>
        <v>0</v>
      </c>
      <c r="F1830" s="25">
        <f>'101_transform'!G1828</f>
        <v>50252</v>
      </c>
      <c r="G1830" s="25">
        <f>'101_transform'!H1828</f>
        <v>0</v>
      </c>
    </row>
    <row r="1831" spans="1:7" ht="15" x14ac:dyDescent="0.2">
      <c r="A1831" s="12" t="str">
        <f t="shared" si="28"/>
        <v>ООО МИБ "ДАЛЕНА" (1948) 60404</v>
      </c>
      <c r="B1831" s="25" t="str">
        <f>'101_transform'!C1829</f>
        <v>ООО МИБ "ДАЛЕНА" (1948)</v>
      </c>
      <c r="C1831" s="25" t="str">
        <f>'101_transform'!D1829</f>
        <v>60404   A  Земля (c 13.02.2018)</v>
      </c>
      <c r="D1831" s="25">
        <f>'101_transform'!E1829</f>
        <v>0</v>
      </c>
      <c r="E1831" s="25">
        <f>'101_transform'!F1829</f>
        <v>0</v>
      </c>
      <c r="F1831" s="25">
        <f>'101_transform'!G1829</f>
        <v>0</v>
      </c>
      <c r="G1831" s="25">
        <f>'101_transform'!H1829</f>
        <v>0</v>
      </c>
    </row>
    <row r="1832" spans="1:7" ht="15" x14ac:dyDescent="0.2">
      <c r="A1832" s="12" t="str">
        <f t="shared" si="28"/>
        <v>ООО МИБ "ДАЛЕНА" (1948) 60405</v>
      </c>
      <c r="B1832" s="25" t="str">
        <f>'101_transform'!C1830</f>
        <v>ООО МИБ "ДАЛЕНА" (1948)</v>
      </c>
      <c r="C1832" s="25" t="str">
        <f>'101_transform'!D1830</f>
        <v>60405   П
A (до 31.01.2003)  Резервы на возможные потери (c 13.02.2018)
Долгосрочно арендуемые основные средства (до 31.01.2003)</v>
      </c>
      <c r="D1832" s="25">
        <f>'101_transform'!E1830</f>
        <v>0</v>
      </c>
      <c r="E1832" s="25">
        <f>'101_transform'!F1830</f>
        <v>0</v>
      </c>
      <c r="F1832" s="25">
        <f>'101_transform'!G1830</f>
        <v>0</v>
      </c>
      <c r="G1832" s="25">
        <f>'101_transform'!H1830</f>
        <v>0</v>
      </c>
    </row>
    <row r="1833" spans="1:7" ht="15" x14ac:dyDescent="0.2">
      <c r="A1833" s="12" t="str">
        <f t="shared" si="28"/>
        <v>ООО МИБ "ДАЛЕНА" (1948) 60414</v>
      </c>
      <c r="B1833" s="25" t="str">
        <f>'101_transform'!C1831</f>
        <v>ООО МИБ "ДАЛЕНА" (1948)</v>
      </c>
      <c r="C1833" s="25" t="str">
        <f>'101_transform'!D1831</f>
        <v>60414   П  Амортизация основных средств (кроме земли) (c 13.02.2018)</v>
      </c>
      <c r="D1833" s="25">
        <f>'101_transform'!E1831</f>
        <v>0</v>
      </c>
      <c r="E1833" s="25">
        <f>'101_transform'!F1831</f>
        <v>21652</v>
      </c>
      <c r="F1833" s="25">
        <f>'101_transform'!G1831</f>
        <v>0</v>
      </c>
      <c r="G1833" s="25">
        <f>'101_transform'!H1831</f>
        <v>21928</v>
      </c>
    </row>
    <row r="1834" spans="1:7" ht="15" x14ac:dyDescent="0.2">
      <c r="A1834" s="12" t="str">
        <f t="shared" si="28"/>
        <v>ООО МИБ "ДАЛЕНА" (1948) 60415</v>
      </c>
      <c r="B1834" s="25" t="str">
        <f>'101_transform'!C1832</f>
        <v>ООО МИБ "ДАЛЕНА" (1948)</v>
      </c>
      <c r="C1834" s="25" t="str">
        <f>'101_transform'!D1832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834" s="25">
        <f>'101_transform'!E1832</f>
        <v>0</v>
      </c>
      <c r="E1834" s="25">
        <f>'101_transform'!F1832</f>
        <v>0</v>
      </c>
      <c r="F1834" s="25">
        <f>'101_transform'!G1832</f>
        <v>0</v>
      </c>
      <c r="G1834" s="25">
        <f>'101_transform'!H1832</f>
        <v>0</v>
      </c>
    </row>
    <row r="1835" spans="1:7" ht="15" x14ac:dyDescent="0.2">
      <c r="A1835" s="12" t="str">
        <f t="shared" si="28"/>
        <v>ООО МИБ "ДАЛЕНА" (1948) 61901</v>
      </c>
      <c r="B1835" s="25" t="str">
        <f>'101_transform'!C1833</f>
        <v>ООО МИБ "ДАЛЕНА" (1948)</v>
      </c>
      <c r="C1835" s="25" t="str">
        <f>'101_transform'!D1833</f>
        <v>61901   A  Земля, временно неиспользуемая в основной деятельности</v>
      </c>
      <c r="D1835" s="25">
        <f>'101_transform'!E1833</f>
        <v>0</v>
      </c>
      <c r="E1835" s="25">
        <f>'101_transform'!F1833</f>
        <v>0</v>
      </c>
      <c r="F1835" s="25">
        <f>'101_transform'!G1833</f>
        <v>0</v>
      </c>
      <c r="G1835" s="25">
        <f>'101_transform'!H1833</f>
        <v>0</v>
      </c>
    </row>
    <row r="1836" spans="1:7" ht="15" x14ac:dyDescent="0.2">
      <c r="A1836" s="12" t="str">
        <f t="shared" si="28"/>
        <v>ООО МИБ "ДАЛЕНА" (1948) 61902</v>
      </c>
      <c r="B1836" s="25" t="str">
        <f>'101_transform'!C1834</f>
        <v>ООО МИБ "ДАЛЕНА" (1948)</v>
      </c>
      <c r="C1836" s="25" t="str">
        <f>'101_transform'!D1834</f>
        <v>61902   A  Земля, временно неиспользуемая в основной деятельности, переданная в аренду</v>
      </c>
      <c r="D1836" s="25">
        <f>'101_transform'!E1834</f>
        <v>0</v>
      </c>
      <c r="E1836" s="25">
        <f>'101_transform'!F1834</f>
        <v>0</v>
      </c>
      <c r="F1836" s="25">
        <f>'101_transform'!G1834</f>
        <v>0</v>
      </c>
      <c r="G1836" s="25">
        <f>'101_transform'!H1834</f>
        <v>0</v>
      </c>
    </row>
    <row r="1837" spans="1:7" ht="15" x14ac:dyDescent="0.2">
      <c r="A1837" s="12" t="str">
        <f t="shared" si="28"/>
        <v>ООО МИБ "ДАЛЕНА" (1948) 61903</v>
      </c>
      <c r="B1837" s="25" t="str">
        <f>'101_transform'!C1835</f>
        <v>ООО МИБ "ДАЛЕНА" (1948)</v>
      </c>
      <c r="C1837" s="25" t="str">
        <f>'101_transform'!D1835</f>
        <v>61903   A  Недвижимость (кроме земли), временно неиспользуемая в основной деятельности</v>
      </c>
      <c r="D1837" s="25">
        <f>'101_transform'!E1835</f>
        <v>0</v>
      </c>
      <c r="E1837" s="25">
        <f>'101_transform'!F1835</f>
        <v>0</v>
      </c>
      <c r="F1837" s="25">
        <f>'101_transform'!G1835</f>
        <v>0</v>
      </c>
      <c r="G1837" s="25">
        <f>'101_transform'!H1835</f>
        <v>0</v>
      </c>
    </row>
    <row r="1838" spans="1:7" ht="15" x14ac:dyDescent="0.2">
      <c r="A1838" s="12" t="str">
        <f t="shared" si="28"/>
        <v>ООО МИБ "ДАЛЕНА" (1948) 61904</v>
      </c>
      <c r="B1838" s="25" t="str">
        <f>'101_transform'!C1836</f>
        <v>ООО МИБ "ДАЛЕНА" (1948)</v>
      </c>
      <c r="C1838" s="25" t="str">
        <f>'101_transform'!D1836</f>
        <v>61904   A  Недвижимость (кроме земли), временно неиспользуемая в основной деятельности, переданная в аренду</v>
      </c>
      <c r="D1838" s="25">
        <f>'101_transform'!E1836</f>
        <v>0</v>
      </c>
      <c r="E1838" s="25">
        <f>'101_transform'!F1836</f>
        <v>0</v>
      </c>
      <c r="F1838" s="25">
        <f>'101_transform'!G1836</f>
        <v>0</v>
      </c>
      <c r="G1838" s="25">
        <f>'101_transform'!H1836</f>
        <v>0</v>
      </c>
    </row>
    <row r="1839" spans="1:7" ht="15" x14ac:dyDescent="0.2">
      <c r="A1839" s="12" t="str">
        <f t="shared" si="28"/>
        <v>ООО МИБ "ДАЛЕНА" (1948) 61905</v>
      </c>
      <c r="B1839" s="25" t="str">
        <f>'101_transform'!C1837</f>
        <v>ООО МИБ "ДАЛЕНА" (1948)</v>
      </c>
      <c r="C1839" s="25" t="str">
        <f>'101_transform'!D1837</f>
        <v>61905   A  Земля, временно неиспользуемая в основной деятельности, учитываемая по справедливой стоимости</v>
      </c>
      <c r="D1839" s="25">
        <f>'101_transform'!E1837</f>
        <v>0</v>
      </c>
      <c r="E1839" s="25">
        <f>'101_transform'!F1837</f>
        <v>0</v>
      </c>
      <c r="F1839" s="25">
        <f>'101_transform'!G1837</f>
        <v>0</v>
      </c>
      <c r="G1839" s="25">
        <f>'101_transform'!H1837</f>
        <v>0</v>
      </c>
    </row>
    <row r="1840" spans="1:7" ht="15" x14ac:dyDescent="0.2">
      <c r="A1840" s="12" t="str">
        <f t="shared" si="28"/>
        <v>ООО МИБ "ДАЛЕНА" (1948) 61906</v>
      </c>
      <c r="B1840" s="25" t="str">
        <f>'101_transform'!C1838</f>
        <v>ООО МИБ "ДАЛЕНА" (1948)</v>
      </c>
      <c r="C1840" s="25" t="str">
        <f>'101_transform'!D1838</f>
        <v>61906   A  Земля, временно неиспользуемая в основной деятельности, учитываемая по справедливой стоимости, переданная в аренду</v>
      </c>
      <c r="D1840" s="25">
        <f>'101_transform'!E1838</f>
        <v>0</v>
      </c>
      <c r="E1840" s="25">
        <f>'101_transform'!F1838</f>
        <v>0</v>
      </c>
      <c r="F1840" s="25">
        <f>'101_transform'!G1838</f>
        <v>0</v>
      </c>
      <c r="G1840" s="25">
        <f>'101_transform'!H1838</f>
        <v>0</v>
      </c>
    </row>
    <row r="1841" spans="1:7" ht="15" x14ac:dyDescent="0.2">
      <c r="A1841" s="12" t="str">
        <f t="shared" si="28"/>
        <v>ООО МИБ "ДАЛЕНА" (1948) 61907</v>
      </c>
      <c r="B1841" s="25" t="str">
        <f>'101_transform'!C1839</f>
        <v>ООО МИБ "ДАЛЕНА" (1948)</v>
      </c>
      <c r="C1841" s="25" t="str">
        <f>'101_transform'!D1839</f>
        <v>61907   A  Недвижимость (кроме земли), временно неиспользуемая в основной деятельности, учитываемая по справедливой стоимости</v>
      </c>
      <c r="D1841" s="25">
        <f>'101_transform'!E1839</f>
        <v>0</v>
      </c>
      <c r="E1841" s="25">
        <f>'101_transform'!F1839</f>
        <v>0</v>
      </c>
      <c r="F1841" s="25">
        <f>'101_transform'!G1839</f>
        <v>0</v>
      </c>
      <c r="G1841" s="25">
        <f>'101_transform'!H1839</f>
        <v>0</v>
      </c>
    </row>
    <row r="1842" spans="1:7" ht="15" x14ac:dyDescent="0.2">
      <c r="A1842" s="12" t="str">
        <f t="shared" si="28"/>
        <v>ООО МИБ "ДАЛЕНА" (1948) 61908</v>
      </c>
      <c r="B1842" s="25" t="str">
        <f>'101_transform'!C1840</f>
        <v>ООО МИБ "ДАЛЕНА" (1948)</v>
      </c>
      <c r="C1842" s="25" t="str">
        <f>'101_transform'!D1840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842" s="25">
        <f>'101_transform'!E1840</f>
        <v>0</v>
      </c>
      <c r="E1842" s="25">
        <f>'101_transform'!F1840</f>
        <v>0</v>
      </c>
      <c r="F1842" s="25">
        <f>'101_transform'!G1840</f>
        <v>0</v>
      </c>
      <c r="G1842" s="25">
        <f>'101_transform'!H1840</f>
        <v>0</v>
      </c>
    </row>
    <row r="1843" spans="1:7" ht="15" x14ac:dyDescent="0.2">
      <c r="A1843" s="12" t="str">
        <f t="shared" si="28"/>
        <v>ООО МИБ "ДАЛЕНА" (1948) 61909</v>
      </c>
      <c r="B1843" s="25" t="str">
        <f>'101_transform'!C1841</f>
        <v>ООО МИБ "ДАЛЕНА" (1948)</v>
      </c>
      <c r="C1843" s="25" t="str">
        <f>'101_transform'!D1841</f>
        <v>61909   П  Амортизация недвижимости (кроме земли), временно неиспользуемой в основной деятельности</v>
      </c>
      <c r="D1843" s="25">
        <f>'101_transform'!E1841</f>
        <v>0</v>
      </c>
      <c r="E1843" s="25">
        <f>'101_transform'!F1841</f>
        <v>0</v>
      </c>
      <c r="F1843" s="25">
        <f>'101_transform'!G1841</f>
        <v>0</v>
      </c>
      <c r="G1843" s="25">
        <f>'101_transform'!H1841</f>
        <v>0</v>
      </c>
    </row>
    <row r="1844" spans="1:7" ht="15" x14ac:dyDescent="0.2">
      <c r="A1844" s="12" t="str">
        <f t="shared" si="28"/>
        <v>ООО МИБ "ДАЛЕНА" (1948) 61910</v>
      </c>
      <c r="B1844" s="25" t="str">
        <f>'101_transform'!C1842</f>
        <v>ООО МИБ "ДАЛЕНА" (1948)</v>
      </c>
      <c r="C1844" s="25" t="str">
        <f>'101_transform'!D1842</f>
        <v>61910   П  Амортизация недвижимости (кроме земли), временно неиспользуемой в основной деятельности, переданной в аренду</v>
      </c>
      <c r="D1844" s="25">
        <f>'101_transform'!E1842</f>
        <v>0</v>
      </c>
      <c r="E1844" s="25">
        <f>'101_transform'!F1842</f>
        <v>0</v>
      </c>
      <c r="F1844" s="25">
        <f>'101_transform'!G1842</f>
        <v>0</v>
      </c>
      <c r="G1844" s="25">
        <f>'101_transform'!H1842</f>
        <v>0</v>
      </c>
    </row>
    <row r="1845" spans="1:7" ht="15" x14ac:dyDescent="0.2">
      <c r="A1845" s="12" t="str">
        <f t="shared" si="28"/>
        <v>ООО МИБ "ДАЛЕНА" (1948) 61911</v>
      </c>
      <c r="B1845" s="25" t="str">
        <f>'101_transform'!C1843</f>
        <v>ООО МИБ "ДАЛЕНА" (1948)</v>
      </c>
      <c r="C1845" s="25" t="str">
        <f>'101_transform'!D1843</f>
        <v>61911   A  Вложения в сооружение (строительство) объектов недвижимости, временно неиспользуемой в основной деятельности</v>
      </c>
      <c r="D1845" s="25">
        <f>'101_transform'!E1843</f>
        <v>0</v>
      </c>
      <c r="E1845" s="25">
        <f>'101_transform'!F1843</f>
        <v>0</v>
      </c>
      <c r="F1845" s="25">
        <f>'101_transform'!G1843</f>
        <v>0</v>
      </c>
      <c r="G1845" s="25">
        <f>'101_transform'!H1843</f>
        <v>0</v>
      </c>
    </row>
    <row r="1846" spans="1:7" ht="15" x14ac:dyDescent="0.2">
      <c r="A1846" s="12" t="str">
        <f t="shared" si="28"/>
        <v>ООО МИБ "ДАЛЕНА" (1948) 61912</v>
      </c>
      <c r="B1846" s="25" t="str">
        <f>'101_transform'!C1844</f>
        <v>ООО МИБ "ДАЛЕНА" (1948)</v>
      </c>
      <c r="C1846" s="25" t="str">
        <f>'101_transform'!D1844</f>
        <v>61912   П  Резервы на возможные потери</v>
      </c>
      <c r="D1846" s="25">
        <f>'101_transform'!E1844</f>
        <v>0</v>
      </c>
      <c r="E1846" s="25">
        <f>'101_transform'!F1844</f>
        <v>0</v>
      </c>
      <c r="F1846" s="25">
        <f>'101_transform'!G1844</f>
        <v>0</v>
      </c>
      <c r="G1846" s="25">
        <f>'101_transform'!H1844</f>
        <v>0</v>
      </c>
    </row>
    <row r="1847" spans="1:7" ht="15" x14ac:dyDescent="0.2">
      <c r="A1847" s="12" t="str">
        <f t="shared" si="28"/>
        <v>ООО МИБ "ДАЛЕНА" (1948) 62001</v>
      </c>
      <c r="B1847" s="25" t="str">
        <f>'101_transform'!C1845</f>
        <v>ООО МИБ "ДАЛЕНА" (1948)</v>
      </c>
      <c r="C1847" s="25" t="str">
        <f>'101_transform'!D1845</f>
        <v>62001   A  Долгосрочные активы, предназначенные для продажи</v>
      </c>
      <c r="D1847" s="25">
        <f>'101_transform'!E1845</f>
        <v>0</v>
      </c>
      <c r="E1847" s="25">
        <f>'101_transform'!F1845</f>
        <v>0</v>
      </c>
      <c r="F1847" s="25">
        <f>'101_transform'!G1845</f>
        <v>0</v>
      </c>
      <c r="G1847" s="25">
        <f>'101_transform'!H1845</f>
        <v>0</v>
      </c>
    </row>
    <row r="1848" spans="1:7" ht="15" x14ac:dyDescent="0.2">
      <c r="A1848" s="12" t="str">
        <f t="shared" si="28"/>
        <v>ООО МИБ "ДАЛЕНА" (1948) 62002</v>
      </c>
      <c r="B1848" s="25" t="str">
        <f>'101_transform'!C1846</f>
        <v>ООО МИБ "ДАЛЕНА" (1948)</v>
      </c>
      <c r="C1848" s="25" t="str">
        <f>'101_transform'!D1846</f>
        <v>62002   П  Резервы на возможные потери</v>
      </c>
      <c r="D1848" s="25">
        <f>'101_transform'!E1846</f>
        <v>0</v>
      </c>
      <c r="E1848" s="25">
        <f>'101_transform'!F1846</f>
        <v>0</v>
      </c>
      <c r="F1848" s="25">
        <f>'101_transform'!G1846</f>
        <v>0</v>
      </c>
      <c r="G1848" s="25">
        <f>'101_transform'!H1846</f>
        <v>0</v>
      </c>
    </row>
    <row r="1849" spans="1:7" ht="15" x14ac:dyDescent="0.2">
      <c r="A1849" s="12" t="str">
        <f t="shared" si="28"/>
        <v>ООО МИБ "ДАЛЕНА" (1948) 62101</v>
      </c>
      <c r="B1849" s="25" t="str">
        <f>'101_transform'!C1847</f>
        <v>ООО МИБ "ДАЛЕНА" (1948)</v>
      </c>
      <c r="C1849" s="25" t="str">
        <f>'101_transform'!D1847</f>
        <v>62101   A  Средства труда, полученные по договорам отступного, залога, назначение которых не определено</v>
      </c>
      <c r="D1849" s="25">
        <f>'101_transform'!E1847</f>
        <v>0</v>
      </c>
      <c r="E1849" s="25">
        <f>'101_transform'!F1847</f>
        <v>0</v>
      </c>
      <c r="F1849" s="25">
        <f>'101_transform'!G1847</f>
        <v>0</v>
      </c>
      <c r="G1849" s="25">
        <f>'101_transform'!H1847</f>
        <v>0</v>
      </c>
    </row>
    <row r="1850" spans="1:7" ht="15" x14ac:dyDescent="0.2">
      <c r="A1850" s="12" t="str">
        <f t="shared" si="28"/>
        <v>ООО МИБ "ДАЛЕНА" (1948) 62102</v>
      </c>
      <c r="B1850" s="25" t="str">
        <f>'101_transform'!C1848</f>
        <v>ООО МИБ "ДАЛЕНА" (1948)</v>
      </c>
      <c r="C1850" s="25" t="str">
        <f>'101_transform'!D1848</f>
        <v>62102   A  Предметы труда, полученные по договорам отступного, залога, назначение которых не определено</v>
      </c>
      <c r="D1850" s="25">
        <f>'101_transform'!E1848</f>
        <v>0</v>
      </c>
      <c r="E1850" s="25">
        <f>'101_transform'!F1848</f>
        <v>0</v>
      </c>
      <c r="F1850" s="25">
        <f>'101_transform'!G1848</f>
        <v>0</v>
      </c>
      <c r="G1850" s="25">
        <f>'101_transform'!H1848</f>
        <v>0</v>
      </c>
    </row>
    <row r="1851" spans="1:7" ht="15" x14ac:dyDescent="0.2">
      <c r="A1851" s="12" t="str">
        <f t="shared" si="28"/>
        <v>ООО МИБ "ДАЛЕНА" (1948) 62103</v>
      </c>
      <c r="B1851" s="25" t="str">
        <f>'101_transform'!C1849</f>
        <v>ООО МИБ "ДАЛЕНА" (1948)</v>
      </c>
      <c r="C1851" s="25" t="str">
        <f>'101_transform'!D1849</f>
        <v>62103   П  Резервы на возможные потери</v>
      </c>
      <c r="D1851" s="25">
        <f>'101_transform'!E1849</f>
        <v>0</v>
      </c>
      <c r="E1851" s="25">
        <f>'101_transform'!F1849</f>
        <v>0</v>
      </c>
      <c r="F1851" s="25">
        <f>'101_transform'!G1849</f>
        <v>0</v>
      </c>
      <c r="G1851" s="25">
        <f>'101_transform'!H1849</f>
        <v>0</v>
      </c>
    </row>
    <row r="1852" spans="1:7" ht="15" x14ac:dyDescent="0.2">
      <c r="A1852" s="12" t="str">
        <f t="shared" si="28"/>
        <v>АО "Дальневосточный банк" (843) 60401</v>
      </c>
      <c r="B1852" s="25" t="str">
        <f>'101_transform'!C1850</f>
        <v>АО "Дальневосточный банк" (843)</v>
      </c>
      <c r="C1852" s="25" t="str">
        <f>'101_transform'!D1850</f>
        <v>60401   A  Основные средства (кроме земли) (c 13.02.2018)_x000D_Категория 1- Здания и сооружения (до 31.12.2002)</v>
      </c>
      <c r="D1852" s="25">
        <f>'101_transform'!E1850</f>
        <v>1442516</v>
      </c>
      <c r="E1852" s="25">
        <f>'101_transform'!F1850</f>
        <v>0</v>
      </c>
      <c r="F1852" s="25">
        <f>'101_transform'!G1850</f>
        <v>1487055</v>
      </c>
      <c r="G1852" s="25">
        <f>'101_transform'!H1850</f>
        <v>0</v>
      </c>
    </row>
    <row r="1853" spans="1:7" ht="15" x14ac:dyDescent="0.2">
      <c r="A1853" s="12" t="str">
        <f t="shared" si="28"/>
        <v>АО "Дальневосточный банк" (843) 60404</v>
      </c>
      <c r="B1853" s="25" t="str">
        <f>'101_transform'!C1851</f>
        <v>АО "Дальневосточный банк" (843)</v>
      </c>
      <c r="C1853" s="25" t="str">
        <f>'101_transform'!D1851</f>
        <v>60404   A  Земля (c 13.02.2018)</v>
      </c>
      <c r="D1853" s="25">
        <f>'101_transform'!E1851</f>
        <v>4289</v>
      </c>
      <c r="E1853" s="25">
        <f>'101_transform'!F1851</f>
        <v>0</v>
      </c>
      <c r="F1853" s="25">
        <f>'101_transform'!G1851</f>
        <v>4289</v>
      </c>
      <c r="G1853" s="25">
        <f>'101_transform'!H1851</f>
        <v>0</v>
      </c>
    </row>
    <row r="1854" spans="1:7" ht="15" x14ac:dyDescent="0.2">
      <c r="A1854" s="12" t="str">
        <f t="shared" si="28"/>
        <v>АО "Дальневосточный банк" (843) 60405</v>
      </c>
      <c r="B1854" s="25" t="str">
        <f>'101_transform'!C1852</f>
        <v>АО "Дальневосточный банк" (843)</v>
      </c>
      <c r="C1854" s="25" t="str">
        <f>'101_transform'!D1852</f>
        <v>60405   П
A (до 31.01.2003)  Резервы на возможные потери (c 13.02.2018)
Долгосрочно арендуемые основные средства (до 31.01.2003)</v>
      </c>
      <c r="D1854" s="25">
        <f>'101_transform'!E1852</f>
        <v>0</v>
      </c>
      <c r="E1854" s="25">
        <f>'101_transform'!F1852</f>
        <v>52</v>
      </c>
      <c r="F1854" s="25">
        <f>'101_transform'!G1852</f>
        <v>0</v>
      </c>
      <c r="G1854" s="25">
        <f>'101_transform'!H1852</f>
        <v>105</v>
      </c>
    </row>
    <row r="1855" spans="1:7" ht="15" x14ac:dyDescent="0.2">
      <c r="A1855" s="12" t="str">
        <f t="shared" si="28"/>
        <v>АО "Дальневосточный банк" (843) 60414</v>
      </c>
      <c r="B1855" s="25" t="str">
        <f>'101_transform'!C1853</f>
        <v>АО "Дальневосточный банк" (843)</v>
      </c>
      <c r="C1855" s="25" t="str">
        <f>'101_transform'!D1853</f>
        <v>60414   П  Амортизация основных средств (кроме земли) (c 13.02.2018)</v>
      </c>
      <c r="D1855" s="25">
        <f>'101_transform'!E1853</f>
        <v>0</v>
      </c>
      <c r="E1855" s="25">
        <f>'101_transform'!F1853</f>
        <v>482422</v>
      </c>
      <c r="F1855" s="25">
        <f>'101_transform'!G1853</f>
        <v>0</v>
      </c>
      <c r="G1855" s="25">
        <f>'101_transform'!H1853</f>
        <v>501729</v>
      </c>
    </row>
    <row r="1856" spans="1:7" ht="15" x14ac:dyDescent="0.2">
      <c r="A1856" s="12" t="str">
        <f t="shared" si="28"/>
        <v>АО "Дальневосточный банк" (843) 60415</v>
      </c>
      <c r="B1856" s="25" t="str">
        <f>'101_transform'!C1854</f>
        <v>АО "Дальневосточный банк" (843)</v>
      </c>
      <c r="C1856" s="25" t="str">
        <f>'101_transform'!D1854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856" s="25">
        <f>'101_transform'!E1854</f>
        <v>19783</v>
      </c>
      <c r="E1856" s="25">
        <f>'101_transform'!F1854</f>
        <v>0</v>
      </c>
      <c r="F1856" s="25">
        <f>'101_transform'!G1854</f>
        <v>5161</v>
      </c>
      <c r="G1856" s="25">
        <f>'101_transform'!H1854</f>
        <v>0</v>
      </c>
    </row>
    <row r="1857" spans="1:7" ht="15" x14ac:dyDescent="0.2">
      <c r="A1857" s="12" t="str">
        <f t="shared" si="28"/>
        <v>АО "Дальневосточный банк" (843) 61901</v>
      </c>
      <c r="B1857" s="25" t="str">
        <f>'101_transform'!C1855</f>
        <v>АО "Дальневосточный банк" (843)</v>
      </c>
      <c r="C1857" s="25" t="str">
        <f>'101_transform'!D1855</f>
        <v>61901   A  Земля, временно неиспользуемая в основной деятельности</v>
      </c>
      <c r="D1857" s="25">
        <f>'101_transform'!E1855</f>
        <v>0</v>
      </c>
      <c r="E1857" s="25">
        <f>'101_transform'!F1855</f>
        <v>0</v>
      </c>
      <c r="F1857" s="25">
        <f>'101_transform'!G1855</f>
        <v>0</v>
      </c>
      <c r="G1857" s="25">
        <f>'101_transform'!H1855</f>
        <v>0</v>
      </c>
    </row>
    <row r="1858" spans="1:7" ht="15" x14ac:dyDescent="0.2">
      <c r="A1858" s="12" t="str">
        <f t="shared" si="28"/>
        <v>АО "Дальневосточный банк" (843) 61902</v>
      </c>
      <c r="B1858" s="25" t="str">
        <f>'101_transform'!C1856</f>
        <v>АО "Дальневосточный банк" (843)</v>
      </c>
      <c r="C1858" s="25" t="str">
        <f>'101_transform'!D1856</f>
        <v>61902   A  Земля, временно неиспользуемая в основной деятельности, переданная в аренду</v>
      </c>
      <c r="D1858" s="25">
        <f>'101_transform'!E1856</f>
        <v>0</v>
      </c>
      <c r="E1858" s="25">
        <f>'101_transform'!F1856</f>
        <v>0</v>
      </c>
      <c r="F1858" s="25">
        <f>'101_transform'!G1856</f>
        <v>0</v>
      </c>
      <c r="G1858" s="25">
        <f>'101_transform'!H1856</f>
        <v>0</v>
      </c>
    </row>
    <row r="1859" spans="1:7" ht="15" x14ac:dyDescent="0.2">
      <c r="A1859" s="12" t="str">
        <f t="shared" si="28"/>
        <v>АО "Дальневосточный банк" (843) 61903</v>
      </c>
      <c r="B1859" s="25" t="str">
        <f>'101_transform'!C1857</f>
        <v>АО "Дальневосточный банк" (843)</v>
      </c>
      <c r="C1859" s="25" t="str">
        <f>'101_transform'!D1857</f>
        <v>61903   A  Недвижимость (кроме земли), временно неиспользуемая в основной деятельности</v>
      </c>
      <c r="D1859" s="25">
        <f>'101_transform'!E1857</f>
        <v>0</v>
      </c>
      <c r="E1859" s="25">
        <f>'101_transform'!F1857</f>
        <v>0</v>
      </c>
      <c r="F1859" s="25">
        <f>'101_transform'!G1857</f>
        <v>0</v>
      </c>
      <c r="G1859" s="25">
        <f>'101_transform'!H1857</f>
        <v>0</v>
      </c>
    </row>
    <row r="1860" spans="1:7" ht="15" x14ac:dyDescent="0.2">
      <c r="A1860" s="12" t="str">
        <f t="shared" ref="A1860:A1923" si="29">B1860&amp;" "&amp;LEFT(C1860,5)</f>
        <v>АО "Дальневосточный банк" (843) 61904</v>
      </c>
      <c r="B1860" s="25" t="str">
        <f>'101_transform'!C1858</f>
        <v>АО "Дальневосточный банк" (843)</v>
      </c>
      <c r="C1860" s="25" t="str">
        <f>'101_transform'!D1858</f>
        <v>61904   A  Недвижимость (кроме земли), временно неиспользуемая в основной деятельности, переданная в аренду</v>
      </c>
      <c r="D1860" s="25">
        <f>'101_transform'!E1858</f>
        <v>0</v>
      </c>
      <c r="E1860" s="25">
        <f>'101_transform'!F1858</f>
        <v>0</v>
      </c>
      <c r="F1860" s="25">
        <f>'101_transform'!G1858</f>
        <v>0</v>
      </c>
      <c r="G1860" s="25">
        <f>'101_transform'!H1858</f>
        <v>0</v>
      </c>
    </row>
    <row r="1861" spans="1:7" ht="15" x14ac:dyDescent="0.2">
      <c r="A1861" s="12" t="str">
        <f t="shared" si="29"/>
        <v>АО "Дальневосточный банк" (843) 61905</v>
      </c>
      <c r="B1861" s="25" t="str">
        <f>'101_transform'!C1859</f>
        <v>АО "Дальневосточный банк" (843)</v>
      </c>
      <c r="C1861" s="25" t="str">
        <f>'101_transform'!D1859</f>
        <v>61905   A  Земля, временно неиспользуемая в основной деятельности, учитываемая по справедливой стоимости</v>
      </c>
      <c r="D1861" s="25">
        <f>'101_transform'!E1859</f>
        <v>0</v>
      </c>
      <c r="E1861" s="25">
        <f>'101_transform'!F1859</f>
        <v>0</v>
      </c>
      <c r="F1861" s="25">
        <f>'101_transform'!G1859</f>
        <v>0</v>
      </c>
      <c r="G1861" s="25">
        <f>'101_transform'!H1859</f>
        <v>0</v>
      </c>
    </row>
    <row r="1862" spans="1:7" ht="15" x14ac:dyDescent="0.2">
      <c r="A1862" s="12" t="str">
        <f t="shared" si="29"/>
        <v>АО "Дальневосточный банк" (843) 61906</v>
      </c>
      <c r="B1862" s="25" t="str">
        <f>'101_transform'!C1860</f>
        <v>АО "Дальневосточный банк" (843)</v>
      </c>
      <c r="C1862" s="25" t="str">
        <f>'101_transform'!D1860</f>
        <v>61906   A  Земля, временно неиспользуемая в основной деятельности, учитываемая по справедливой стоимости, переданная в аренду</v>
      </c>
      <c r="D1862" s="25">
        <f>'101_transform'!E1860</f>
        <v>0</v>
      </c>
      <c r="E1862" s="25">
        <f>'101_transform'!F1860</f>
        <v>0</v>
      </c>
      <c r="F1862" s="25">
        <f>'101_transform'!G1860</f>
        <v>0</v>
      </c>
      <c r="G1862" s="25">
        <f>'101_transform'!H1860</f>
        <v>0</v>
      </c>
    </row>
    <row r="1863" spans="1:7" ht="15" x14ac:dyDescent="0.2">
      <c r="A1863" s="12" t="str">
        <f t="shared" si="29"/>
        <v>АО "Дальневосточный банк" (843) 61907</v>
      </c>
      <c r="B1863" s="25" t="str">
        <f>'101_transform'!C1861</f>
        <v>АО "Дальневосточный банк" (843)</v>
      </c>
      <c r="C1863" s="25" t="str">
        <f>'101_transform'!D1861</f>
        <v>61907   A  Недвижимость (кроме земли), временно неиспользуемая в основной деятельности, учитываемая по справедливой стоимости</v>
      </c>
      <c r="D1863" s="25">
        <f>'101_transform'!E1861</f>
        <v>48275</v>
      </c>
      <c r="E1863" s="25">
        <f>'101_transform'!F1861</f>
        <v>0</v>
      </c>
      <c r="F1863" s="25">
        <f>'101_transform'!G1861</f>
        <v>48275</v>
      </c>
      <c r="G1863" s="25">
        <f>'101_transform'!H1861</f>
        <v>0</v>
      </c>
    </row>
    <row r="1864" spans="1:7" ht="15" x14ac:dyDescent="0.2">
      <c r="A1864" s="12" t="str">
        <f t="shared" si="29"/>
        <v>АО "Дальневосточный банк" (843) 61908</v>
      </c>
      <c r="B1864" s="25" t="str">
        <f>'101_transform'!C1862</f>
        <v>АО "Дальневосточный банк" (843)</v>
      </c>
      <c r="C1864" s="25" t="str">
        <f>'101_transform'!D1862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864" s="25">
        <f>'101_transform'!E1862</f>
        <v>0</v>
      </c>
      <c r="E1864" s="25">
        <f>'101_transform'!F1862</f>
        <v>0</v>
      </c>
      <c r="F1864" s="25">
        <f>'101_transform'!G1862</f>
        <v>0</v>
      </c>
      <c r="G1864" s="25">
        <f>'101_transform'!H1862</f>
        <v>0</v>
      </c>
    </row>
    <row r="1865" spans="1:7" ht="15" x14ac:dyDescent="0.2">
      <c r="A1865" s="12" t="str">
        <f t="shared" si="29"/>
        <v>АО "Дальневосточный банк" (843) 61909</v>
      </c>
      <c r="B1865" s="25" t="str">
        <f>'101_transform'!C1863</f>
        <v>АО "Дальневосточный банк" (843)</v>
      </c>
      <c r="C1865" s="25" t="str">
        <f>'101_transform'!D1863</f>
        <v>61909   П  Амортизация недвижимости (кроме земли), временно неиспользуемой в основной деятельности</v>
      </c>
      <c r="D1865" s="25">
        <f>'101_transform'!E1863</f>
        <v>0</v>
      </c>
      <c r="E1865" s="25">
        <f>'101_transform'!F1863</f>
        <v>0</v>
      </c>
      <c r="F1865" s="25">
        <f>'101_transform'!G1863</f>
        <v>0</v>
      </c>
      <c r="G1865" s="25">
        <f>'101_transform'!H1863</f>
        <v>0</v>
      </c>
    </row>
    <row r="1866" spans="1:7" ht="15" x14ac:dyDescent="0.2">
      <c r="A1866" s="12" t="str">
        <f t="shared" si="29"/>
        <v>АО "Дальневосточный банк" (843) 61910</v>
      </c>
      <c r="B1866" s="25" t="str">
        <f>'101_transform'!C1864</f>
        <v>АО "Дальневосточный банк" (843)</v>
      </c>
      <c r="C1866" s="25" t="str">
        <f>'101_transform'!D1864</f>
        <v>61910   П  Амортизация недвижимости (кроме земли), временно неиспользуемой в основной деятельности, переданной в аренду</v>
      </c>
      <c r="D1866" s="25">
        <f>'101_transform'!E1864</f>
        <v>0</v>
      </c>
      <c r="E1866" s="25">
        <f>'101_transform'!F1864</f>
        <v>0</v>
      </c>
      <c r="F1866" s="25">
        <f>'101_transform'!G1864</f>
        <v>0</v>
      </c>
      <c r="G1866" s="25">
        <f>'101_transform'!H1864</f>
        <v>0</v>
      </c>
    </row>
    <row r="1867" spans="1:7" ht="15" x14ac:dyDescent="0.2">
      <c r="A1867" s="12" t="str">
        <f t="shared" si="29"/>
        <v>АО "Дальневосточный банк" (843) 61911</v>
      </c>
      <c r="B1867" s="25" t="str">
        <f>'101_transform'!C1865</f>
        <v>АО "Дальневосточный банк" (843)</v>
      </c>
      <c r="C1867" s="25" t="str">
        <f>'101_transform'!D1865</f>
        <v>61911   A  Вложения в сооружение (строительство) объектов недвижимости, временно неиспользуемой в основной деятельности</v>
      </c>
      <c r="D1867" s="25">
        <f>'101_transform'!E1865</f>
        <v>0</v>
      </c>
      <c r="E1867" s="25">
        <f>'101_transform'!F1865</f>
        <v>0</v>
      </c>
      <c r="F1867" s="25">
        <f>'101_transform'!G1865</f>
        <v>0</v>
      </c>
      <c r="G1867" s="25">
        <f>'101_transform'!H1865</f>
        <v>0</v>
      </c>
    </row>
    <row r="1868" spans="1:7" ht="15" x14ac:dyDescent="0.2">
      <c r="A1868" s="12" t="str">
        <f t="shared" si="29"/>
        <v>АО "Дальневосточный банк" (843) 61912</v>
      </c>
      <c r="B1868" s="25" t="str">
        <f>'101_transform'!C1866</f>
        <v>АО "Дальневосточный банк" (843)</v>
      </c>
      <c r="C1868" s="25" t="str">
        <f>'101_transform'!D1866</f>
        <v>61912   П  Резервы на возможные потери</v>
      </c>
      <c r="D1868" s="25">
        <f>'101_transform'!E1866</f>
        <v>0</v>
      </c>
      <c r="E1868" s="25">
        <f>'101_transform'!F1866</f>
        <v>0</v>
      </c>
      <c r="F1868" s="25">
        <f>'101_transform'!G1866</f>
        <v>0</v>
      </c>
      <c r="G1868" s="25">
        <f>'101_transform'!H1866</f>
        <v>0</v>
      </c>
    </row>
    <row r="1869" spans="1:7" ht="15" x14ac:dyDescent="0.2">
      <c r="A1869" s="12" t="str">
        <f t="shared" si="29"/>
        <v>АО "Дальневосточный банк" (843) 62001</v>
      </c>
      <c r="B1869" s="25" t="str">
        <f>'101_transform'!C1867</f>
        <v>АО "Дальневосточный банк" (843)</v>
      </c>
      <c r="C1869" s="25" t="str">
        <f>'101_transform'!D1867</f>
        <v>62001   A  Долгосрочные активы, предназначенные для продажи</v>
      </c>
      <c r="D1869" s="25">
        <f>'101_transform'!E1867</f>
        <v>6167</v>
      </c>
      <c r="E1869" s="25">
        <f>'101_transform'!F1867</f>
        <v>0</v>
      </c>
      <c r="F1869" s="25">
        <f>'101_transform'!G1867</f>
        <v>407</v>
      </c>
      <c r="G1869" s="25">
        <f>'101_transform'!H1867</f>
        <v>0</v>
      </c>
    </row>
    <row r="1870" spans="1:7" ht="15" x14ac:dyDescent="0.2">
      <c r="A1870" s="12" t="str">
        <f t="shared" si="29"/>
        <v>АО "Дальневосточный банк" (843) 62002</v>
      </c>
      <c r="B1870" s="25" t="str">
        <f>'101_transform'!C1868</f>
        <v>АО "Дальневосточный банк" (843)</v>
      </c>
      <c r="C1870" s="25" t="str">
        <f>'101_transform'!D1868</f>
        <v>62002   П  Резервы на возможные потери</v>
      </c>
      <c r="D1870" s="25">
        <f>'101_transform'!E1868</f>
        <v>0</v>
      </c>
      <c r="E1870" s="25">
        <f>'101_transform'!F1868</f>
        <v>0</v>
      </c>
      <c r="F1870" s="25">
        <f>'101_transform'!G1868</f>
        <v>0</v>
      </c>
      <c r="G1870" s="25">
        <f>'101_transform'!H1868</f>
        <v>0</v>
      </c>
    </row>
    <row r="1871" spans="1:7" ht="15" x14ac:dyDescent="0.2">
      <c r="A1871" s="12" t="str">
        <f t="shared" si="29"/>
        <v>АО "Дальневосточный банк" (843) 62101</v>
      </c>
      <c r="B1871" s="25" t="str">
        <f>'101_transform'!C1869</f>
        <v>АО "Дальневосточный банк" (843)</v>
      </c>
      <c r="C1871" s="25" t="str">
        <f>'101_transform'!D1869</f>
        <v>62101   A  Средства труда, полученные по договорам отступного, залога, назначение которых не определено</v>
      </c>
      <c r="D1871" s="25">
        <f>'101_transform'!E1869</f>
        <v>1042</v>
      </c>
      <c r="E1871" s="25">
        <f>'101_transform'!F1869</f>
        <v>0</v>
      </c>
      <c r="F1871" s="25">
        <f>'101_transform'!G1869</f>
        <v>1042</v>
      </c>
      <c r="G1871" s="25">
        <f>'101_transform'!H1869</f>
        <v>0</v>
      </c>
    </row>
    <row r="1872" spans="1:7" ht="15" x14ac:dyDescent="0.2">
      <c r="A1872" s="12" t="str">
        <f t="shared" si="29"/>
        <v>АО "Дальневосточный банк" (843) 62102</v>
      </c>
      <c r="B1872" s="25" t="str">
        <f>'101_transform'!C1870</f>
        <v>АО "Дальневосточный банк" (843)</v>
      </c>
      <c r="C1872" s="25" t="str">
        <f>'101_transform'!D1870</f>
        <v>62102   A  Предметы труда, полученные по договорам отступного, залога, назначение которых не определено</v>
      </c>
      <c r="D1872" s="25">
        <f>'101_transform'!E1870</f>
        <v>0</v>
      </c>
      <c r="E1872" s="25">
        <f>'101_transform'!F1870</f>
        <v>0</v>
      </c>
      <c r="F1872" s="25">
        <f>'101_transform'!G1870</f>
        <v>0</v>
      </c>
      <c r="G1872" s="25">
        <f>'101_transform'!H1870</f>
        <v>0</v>
      </c>
    </row>
    <row r="1873" spans="1:7" ht="15" x14ac:dyDescent="0.2">
      <c r="A1873" s="12" t="str">
        <f t="shared" si="29"/>
        <v>АО "Дальневосточный банк" (843) 62103</v>
      </c>
      <c r="B1873" s="25" t="str">
        <f>'101_transform'!C1871</f>
        <v>АО "Дальневосточный банк" (843)</v>
      </c>
      <c r="C1873" s="25" t="str">
        <f>'101_transform'!D1871</f>
        <v>62103   П  Резервы на возможные потери</v>
      </c>
      <c r="D1873" s="25">
        <f>'101_transform'!E1871</f>
        <v>0</v>
      </c>
      <c r="E1873" s="25">
        <f>'101_transform'!F1871</f>
        <v>104</v>
      </c>
      <c r="F1873" s="25">
        <f>'101_transform'!G1871</f>
        <v>0</v>
      </c>
      <c r="G1873" s="25">
        <f>'101_transform'!H1871</f>
        <v>104</v>
      </c>
    </row>
    <row r="1874" spans="1:7" ht="15" x14ac:dyDescent="0.2">
      <c r="A1874" s="12" t="str">
        <f t="shared" si="29"/>
        <v>АО "Датабанк" (646) 60401</v>
      </c>
      <c r="B1874" s="25" t="str">
        <f>'101_transform'!C1872</f>
        <v>АО "Датабанк" (646)</v>
      </c>
      <c r="C1874" s="25" t="str">
        <f>'101_transform'!D1872</f>
        <v>60401   A  Основные средства (кроме земли) (c 13.02.2018)_x000D_Категория 1- Здания и сооружения (до 31.12.2002)</v>
      </c>
      <c r="D1874" s="25">
        <f>'101_transform'!E1872</f>
        <v>620903</v>
      </c>
      <c r="E1874" s="25">
        <f>'101_transform'!F1872</f>
        <v>0</v>
      </c>
      <c r="F1874" s="25">
        <f>'101_transform'!G1872</f>
        <v>622424</v>
      </c>
      <c r="G1874" s="25">
        <f>'101_transform'!H1872</f>
        <v>0</v>
      </c>
    </row>
    <row r="1875" spans="1:7" ht="15" x14ac:dyDescent="0.2">
      <c r="A1875" s="12" t="str">
        <f t="shared" si="29"/>
        <v>АО "Датабанк" (646) 60404</v>
      </c>
      <c r="B1875" s="25" t="str">
        <f>'101_transform'!C1873</f>
        <v>АО "Датабанк" (646)</v>
      </c>
      <c r="C1875" s="25" t="str">
        <f>'101_transform'!D1873</f>
        <v>60404   A  Земля (c 13.02.2018)</v>
      </c>
      <c r="D1875" s="25">
        <f>'101_transform'!E1873</f>
        <v>3304</v>
      </c>
      <c r="E1875" s="25">
        <f>'101_transform'!F1873</f>
        <v>0</v>
      </c>
      <c r="F1875" s="25">
        <f>'101_transform'!G1873</f>
        <v>3304</v>
      </c>
      <c r="G1875" s="25">
        <f>'101_transform'!H1873</f>
        <v>0</v>
      </c>
    </row>
    <row r="1876" spans="1:7" ht="15" x14ac:dyDescent="0.2">
      <c r="A1876" s="12" t="str">
        <f t="shared" si="29"/>
        <v>АО "Датабанк" (646) 60405</v>
      </c>
      <c r="B1876" s="25" t="str">
        <f>'101_transform'!C1874</f>
        <v>АО "Датабанк" (646)</v>
      </c>
      <c r="C1876" s="25" t="str">
        <f>'101_transform'!D1874</f>
        <v>60405   П
A (до 31.01.2003)  Резервы на возможные потери (c 13.02.2018)
Долгосрочно арендуемые основные средства (до 31.01.2003)</v>
      </c>
      <c r="D1876" s="25">
        <f>'101_transform'!E1874</f>
        <v>0</v>
      </c>
      <c r="E1876" s="25">
        <f>'101_transform'!F1874</f>
        <v>0</v>
      </c>
      <c r="F1876" s="25">
        <f>'101_transform'!G1874</f>
        <v>0</v>
      </c>
      <c r="G1876" s="25">
        <f>'101_transform'!H1874</f>
        <v>0</v>
      </c>
    </row>
    <row r="1877" spans="1:7" ht="15" x14ac:dyDescent="0.2">
      <c r="A1877" s="12" t="str">
        <f t="shared" si="29"/>
        <v>АО "Датабанк" (646) 60414</v>
      </c>
      <c r="B1877" s="25" t="str">
        <f>'101_transform'!C1875</f>
        <v>АО "Датабанк" (646)</v>
      </c>
      <c r="C1877" s="25" t="str">
        <f>'101_transform'!D1875</f>
        <v>60414   П  Амортизация основных средств (кроме земли) (c 13.02.2018)</v>
      </c>
      <c r="D1877" s="25">
        <f>'101_transform'!E1875</f>
        <v>0</v>
      </c>
      <c r="E1877" s="25">
        <f>'101_transform'!F1875</f>
        <v>353332</v>
      </c>
      <c r="F1877" s="25">
        <f>'101_transform'!G1875</f>
        <v>0</v>
      </c>
      <c r="G1877" s="25">
        <f>'101_transform'!H1875</f>
        <v>365704</v>
      </c>
    </row>
    <row r="1878" spans="1:7" ht="15" x14ac:dyDescent="0.2">
      <c r="A1878" s="12" t="str">
        <f t="shared" si="29"/>
        <v>АО "Датабанк" (646) 60415</v>
      </c>
      <c r="B1878" s="25" t="str">
        <f>'101_transform'!C1876</f>
        <v>АО "Датабанк" (646)</v>
      </c>
      <c r="C1878" s="25" t="str">
        <f>'101_transform'!D1876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878" s="25">
        <f>'101_transform'!E1876</f>
        <v>5593</v>
      </c>
      <c r="E1878" s="25">
        <f>'101_transform'!F1876</f>
        <v>0</v>
      </c>
      <c r="F1878" s="25">
        <f>'101_transform'!G1876</f>
        <v>5593</v>
      </c>
      <c r="G1878" s="25">
        <f>'101_transform'!H1876</f>
        <v>0</v>
      </c>
    </row>
    <row r="1879" spans="1:7" ht="15" x14ac:dyDescent="0.2">
      <c r="A1879" s="12" t="str">
        <f t="shared" si="29"/>
        <v>АО "Датабанк" (646) 61901</v>
      </c>
      <c r="B1879" s="25" t="str">
        <f>'101_transform'!C1877</f>
        <v>АО "Датабанк" (646)</v>
      </c>
      <c r="C1879" s="25" t="str">
        <f>'101_transform'!D1877</f>
        <v>61901   A  Земля, временно неиспользуемая в основной деятельности</v>
      </c>
      <c r="D1879" s="25">
        <f>'101_transform'!E1877</f>
        <v>0</v>
      </c>
      <c r="E1879" s="25">
        <f>'101_transform'!F1877</f>
        <v>0</v>
      </c>
      <c r="F1879" s="25">
        <f>'101_transform'!G1877</f>
        <v>0</v>
      </c>
      <c r="G1879" s="25">
        <f>'101_transform'!H1877</f>
        <v>0</v>
      </c>
    </row>
    <row r="1880" spans="1:7" ht="15" x14ac:dyDescent="0.2">
      <c r="A1880" s="12" t="str">
        <f t="shared" si="29"/>
        <v>АО "Датабанк" (646) 61902</v>
      </c>
      <c r="B1880" s="25" t="str">
        <f>'101_transform'!C1878</f>
        <v>АО "Датабанк" (646)</v>
      </c>
      <c r="C1880" s="25" t="str">
        <f>'101_transform'!D1878</f>
        <v>61902   A  Земля, временно неиспользуемая в основной деятельности, переданная в аренду</v>
      </c>
      <c r="D1880" s="25">
        <f>'101_transform'!E1878</f>
        <v>0</v>
      </c>
      <c r="E1880" s="25">
        <f>'101_transform'!F1878</f>
        <v>0</v>
      </c>
      <c r="F1880" s="25">
        <f>'101_transform'!G1878</f>
        <v>0</v>
      </c>
      <c r="G1880" s="25">
        <f>'101_transform'!H1878</f>
        <v>0</v>
      </c>
    </row>
    <row r="1881" spans="1:7" ht="15" x14ac:dyDescent="0.2">
      <c r="A1881" s="12" t="str">
        <f t="shared" si="29"/>
        <v>АО "Датабанк" (646) 61903</v>
      </c>
      <c r="B1881" s="25" t="str">
        <f>'101_transform'!C1879</f>
        <v>АО "Датабанк" (646)</v>
      </c>
      <c r="C1881" s="25" t="str">
        <f>'101_transform'!D1879</f>
        <v>61903   A  Недвижимость (кроме земли), временно неиспользуемая в основной деятельности</v>
      </c>
      <c r="D1881" s="25">
        <f>'101_transform'!E1879</f>
        <v>0</v>
      </c>
      <c r="E1881" s="25">
        <f>'101_transform'!F1879</f>
        <v>0</v>
      </c>
      <c r="F1881" s="25">
        <f>'101_transform'!G1879</f>
        <v>0</v>
      </c>
      <c r="G1881" s="25">
        <f>'101_transform'!H1879</f>
        <v>0</v>
      </c>
    </row>
    <row r="1882" spans="1:7" ht="15" x14ac:dyDescent="0.2">
      <c r="A1882" s="12" t="str">
        <f t="shared" si="29"/>
        <v>АО "Датабанк" (646) 61904</v>
      </c>
      <c r="B1882" s="25" t="str">
        <f>'101_transform'!C1880</f>
        <v>АО "Датабанк" (646)</v>
      </c>
      <c r="C1882" s="25" t="str">
        <f>'101_transform'!D1880</f>
        <v>61904   A  Недвижимость (кроме земли), временно неиспользуемая в основной деятельности, переданная в аренду</v>
      </c>
      <c r="D1882" s="25">
        <f>'101_transform'!E1880</f>
        <v>0</v>
      </c>
      <c r="E1882" s="25">
        <f>'101_transform'!F1880</f>
        <v>0</v>
      </c>
      <c r="F1882" s="25">
        <f>'101_transform'!G1880</f>
        <v>0</v>
      </c>
      <c r="G1882" s="25">
        <f>'101_transform'!H1880</f>
        <v>0</v>
      </c>
    </row>
    <row r="1883" spans="1:7" ht="15" x14ac:dyDescent="0.2">
      <c r="A1883" s="12" t="str">
        <f t="shared" si="29"/>
        <v>АО "Датабанк" (646) 61905</v>
      </c>
      <c r="B1883" s="25" t="str">
        <f>'101_transform'!C1881</f>
        <v>АО "Датабанк" (646)</v>
      </c>
      <c r="C1883" s="25" t="str">
        <f>'101_transform'!D1881</f>
        <v>61905   A  Земля, временно неиспользуемая в основной деятельности, учитываемая по справедливой стоимости</v>
      </c>
      <c r="D1883" s="25">
        <f>'101_transform'!E1881</f>
        <v>0</v>
      </c>
      <c r="E1883" s="25">
        <f>'101_transform'!F1881</f>
        <v>0</v>
      </c>
      <c r="F1883" s="25">
        <f>'101_transform'!G1881</f>
        <v>0</v>
      </c>
      <c r="G1883" s="25">
        <f>'101_transform'!H1881</f>
        <v>0</v>
      </c>
    </row>
    <row r="1884" spans="1:7" ht="15" x14ac:dyDescent="0.2">
      <c r="A1884" s="12" t="str">
        <f t="shared" si="29"/>
        <v>АО "Датабанк" (646) 61906</v>
      </c>
      <c r="B1884" s="25" t="str">
        <f>'101_transform'!C1882</f>
        <v>АО "Датабанк" (646)</v>
      </c>
      <c r="C1884" s="25" t="str">
        <f>'101_transform'!D1882</f>
        <v>61906   A  Земля, временно неиспользуемая в основной деятельности, учитываемая по справедливой стоимости, переданная в аренду</v>
      </c>
      <c r="D1884" s="25">
        <f>'101_transform'!E1882</f>
        <v>0</v>
      </c>
      <c r="E1884" s="25">
        <f>'101_transform'!F1882</f>
        <v>0</v>
      </c>
      <c r="F1884" s="25">
        <f>'101_transform'!G1882</f>
        <v>0</v>
      </c>
      <c r="G1884" s="25">
        <f>'101_transform'!H1882</f>
        <v>0</v>
      </c>
    </row>
    <row r="1885" spans="1:7" ht="15" x14ac:dyDescent="0.2">
      <c r="A1885" s="12" t="str">
        <f t="shared" si="29"/>
        <v>АО "Датабанк" (646) 61907</v>
      </c>
      <c r="B1885" s="25" t="str">
        <f>'101_transform'!C1883</f>
        <v>АО "Датабанк" (646)</v>
      </c>
      <c r="C1885" s="25" t="str">
        <f>'101_transform'!D1883</f>
        <v>61907   A  Недвижимость (кроме земли), временно неиспользуемая в основной деятельности, учитываемая по справедливой стоимости</v>
      </c>
      <c r="D1885" s="25">
        <f>'101_transform'!E1883</f>
        <v>0</v>
      </c>
      <c r="E1885" s="25">
        <f>'101_transform'!F1883</f>
        <v>0</v>
      </c>
      <c r="F1885" s="25">
        <f>'101_transform'!G1883</f>
        <v>0</v>
      </c>
      <c r="G1885" s="25">
        <f>'101_transform'!H1883</f>
        <v>0</v>
      </c>
    </row>
    <row r="1886" spans="1:7" ht="15" x14ac:dyDescent="0.2">
      <c r="A1886" s="12" t="str">
        <f t="shared" si="29"/>
        <v>АО "Датабанк" (646) 61908</v>
      </c>
      <c r="B1886" s="25" t="str">
        <f>'101_transform'!C1884</f>
        <v>АО "Датабанк" (646)</v>
      </c>
      <c r="C1886" s="25" t="str">
        <f>'101_transform'!D1884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886" s="25">
        <f>'101_transform'!E1884</f>
        <v>0</v>
      </c>
      <c r="E1886" s="25">
        <f>'101_transform'!F1884</f>
        <v>0</v>
      </c>
      <c r="F1886" s="25">
        <f>'101_transform'!G1884</f>
        <v>0</v>
      </c>
      <c r="G1886" s="25">
        <f>'101_transform'!H1884</f>
        <v>0</v>
      </c>
    </row>
    <row r="1887" spans="1:7" ht="15" x14ac:dyDescent="0.2">
      <c r="A1887" s="12" t="str">
        <f t="shared" si="29"/>
        <v>АО "Датабанк" (646) 61909</v>
      </c>
      <c r="B1887" s="25" t="str">
        <f>'101_transform'!C1885</f>
        <v>АО "Датабанк" (646)</v>
      </c>
      <c r="C1887" s="25" t="str">
        <f>'101_transform'!D1885</f>
        <v>61909   П  Амортизация недвижимости (кроме земли), временно неиспользуемой в основной деятельности</v>
      </c>
      <c r="D1887" s="25">
        <f>'101_transform'!E1885</f>
        <v>0</v>
      </c>
      <c r="E1887" s="25">
        <f>'101_transform'!F1885</f>
        <v>0</v>
      </c>
      <c r="F1887" s="25">
        <f>'101_transform'!G1885</f>
        <v>0</v>
      </c>
      <c r="G1887" s="25">
        <f>'101_transform'!H1885</f>
        <v>0</v>
      </c>
    </row>
    <row r="1888" spans="1:7" ht="15" x14ac:dyDescent="0.2">
      <c r="A1888" s="12" t="str">
        <f t="shared" si="29"/>
        <v>АО "Датабанк" (646) 61910</v>
      </c>
      <c r="B1888" s="25" t="str">
        <f>'101_transform'!C1886</f>
        <v>АО "Датабанк" (646)</v>
      </c>
      <c r="C1888" s="25" t="str">
        <f>'101_transform'!D1886</f>
        <v>61910   П  Амортизация недвижимости (кроме земли), временно неиспользуемой в основной деятельности, переданной в аренду</v>
      </c>
      <c r="D1888" s="25">
        <f>'101_transform'!E1886</f>
        <v>0</v>
      </c>
      <c r="E1888" s="25">
        <f>'101_transform'!F1886</f>
        <v>0</v>
      </c>
      <c r="F1888" s="25">
        <f>'101_transform'!G1886</f>
        <v>0</v>
      </c>
      <c r="G1888" s="25">
        <f>'101_transform'!H1886</f>
        <v>0</v>
      </c>
    </row>
    <row r="1889" spans="1:7" ht="15" x14ac:dyDescent="0.2">
      <c r="A1889" s="12" t="str">
        <f t="shared" si="29"/>
        <v>АО "Датабанк" (646) 61911</v>
      </c>
      <c r="B1889" s="25" t="str">
        <f>'101_transform'!C1887</f>
        <v>АО "Датабанк" (646)</v>
      </c>
      <c r="C1889" s="25" t="str">
        <f>'101_transform'!D1887</f>
        <v>61911   A  Вложения в сооружение (строительство) объектов недвижимости, временно неиспользуемой в основной деятельности</v>
      </c>
      <c r="D1889" s="25">
        <f>'101_transform'!E1887</f>
        <v>0</v>
      </c>
      <c r="E1889" s="25">
        <f>'101_transform'!F1887</f>
        <v>0</v>
      </c>
      <c r="F1889" s="25">
        <f>'101_transform'!G1887</f>
        <v>0</v>
      </c>
      <c r="G1889" s="25">
        <f>'101_transform'!H1887</f>
        <v>0</v>
      </c>
    </row>
    <row r="1890" spans="1:7" ht="15" x14ac:dyDescent="0.2">
      <c r="A1890" s="12" t="str">
        <f t="shared" si="29"/>
        <v>АО "Датабанк" (646) 61912</v>
      </c>
      <c r="B1890" s="25" t="str">
        <f>'101_transform'!C1888</f>
        <v>АО "Датабанк" (646)</v>
      </c>
      <c r="C1890" s="25" t="str">
        <f>'101_transform'!D1888</f>
        <v>61912   П  Резервы на возможные потери</v>
      </c>
      <c r="D1890" s="25">
        <f>'101_transform'!E1888</f>
        <v>0</v>
      </c>
      <c r="E1890" s="25">
        <f>'101_transform'!F1888</f>
        <v>0</v>
      </c>
      <c r="F1890" s="25">
        <f>'101_transform'!G1888</f>
        <v>0</v>
      </c>
      <c r="G1890" s="25">
        <f>'101_transform'!H1888</f>
        <v>0</v>
      </c>
    </row>
    <row r="1891" spans="1:7" ht="15" x14ac:dyDescent="0.2">
      <c r="A1891" s="12" t="str">
        <f t="shared" si="29"/>
        <v>АО "Датабанк" (646) 62001</v>
      </c>
      <c r="B1891" s="25" t="str">
        <f>'101_transform'!C1889</f>
        <v>АО "Датабанк" (646)</v>
      </c>
      <c r="C1891" s="25" t="str">
        <f>'101_transform'!D1889</f>
        <v>62001   A  Долгосрочные активы, предназначенные для продажи</v>
      </c>
      <c r="D1891" s="25">
        <f>'101_transform'!E1889</f>
        <v>73201</v>
      </c>
      <c r="E1891" s="25">
        <f>'101_transform'!F1889</f>
        <v>0</v>
      </c>
      <c r="F1891" s="25">
        <f>'101_transform'!G1889</f>
        <v>68532</v>
      </c>
      <c r="G1891" s="25">
        <f>'101_transform'!H1889</f>
        <v>0</v>
      </c>
    </row>
    <row r="1892" spans="1:7" ht="15" x14ac:dyDescent="0.2">
      <c r="A1892" s="12" t="str">
        <f t="shared" si="29"/>
        <v>АО "Датабанк" (646) 62002</v>
      </c>
      <c r="B1892" s="25" t="str">
        <f>'101_transform'!C1890</f>
        <v>АО "Датабанк" (646)</v>
      </c>
      <c r="C1892" s="25" t="str">
        <f>'101_transform'!D1890</f>
        <v>62002   П  Резервы на возможные потери</v>
      </c>
      <c r="D1892" s="25">
        <f>'101_transform'!E1890</f>
        <v>0</v>
      </c>
      <c r="E1892" s="25">
        <f>'101_transform'!F1890</f>
        <v>9658</v>
      </c>
      <c r="F1892" s="25">
        <f>'101_transform'!G1890</f>
        <v>0</v>
      </c>
      <c r="G1892" s="25">
        <f>'101_transform'!H1890</f>
        <v>14759</v>
      </c>
    </row>
    <row r="1893" spans="1:7" ht="15" x14ac:dyDescent="0.2">
      <c r="A1893" s="12" t="str">
        <f t="shared" si="29"/>
        <v>АО "Датабанк" (646) 62101</v>
      </c>
      <c r="B1893" s="25" t="str">
        <f>'101_transform'!C1891</f>
        <v>АО "Датабанк" (646)</v>
      </c>
      <c r="C1893" s="25" t="str">
        <f>'101_transform'!D1891</f>
        <v>62101   A  Средства труда, полученные по договорам отступного, залога, назначение которых не определено</v>
      </c>
      <c r="D1893" s="25">
        <f>'101_transform'!E1891</f>
        <v>0</v>
      </c>
      <c r="E1893" s="25">
        <f>'101_transform'!F1891</f>
        <v>0</v>
      </c>
      <c r="F1893" s="25">
        <f>'101_transform'!G1891</f>
        <v>0</v>
      </c>
      <c r="G1893" s="25">
        <f>'101_transform'!H1891</f>
        <v>0</v>
      </c>
    </row>
    <row r="1894" spans="1:7" ht="15" x14ac:dyDescent="0.2">
      <c r="A1894" s="12" t="str">
        <f t="shared" si="29"/>
        <v>АО "Датабанк" (646) 62102</v>
      </c>
      <c r="B1894" s="25" t="str">
        <f>'101_transform'!C1892</f>
        <v>АО "Датабанк" (646)</v>
      </c>
      <c r="C1894" s="25" t="str">
        <f>'101_transform'!D1892</f>
        <v>62102   A  Предметы труда, полученные по договорам отступного, залога, назначение которых не определено</v>
      </c>
      <c r="D1894" s="25">
        <f>'101_transform'!E1892</f>
        <v>0</v>
      </c>
      <c r="E1894" s="25">
        <f>'101_transform'!F1892</f>
        <v>0</v>
      </c>
      <c r="F1894" s="25">
        <f>'101_transform'!G1892</f>
        <v>0</v>
      </c>
      <c r="G1894" s="25">
        <f>'101_transform'!H1892</f>
        <v>0</v>
      </c>
    </row>
    <row r="1895" spans="1:7" ht="15" x14ac:dyDescent="0.2">
      <c r="A1895" s="12" t="str">
        <f t="shared" si="29"/>
        <v>АО "Датабанк" (646) 62103</v>
      </c>
      <c r="B1895" s="25" t="str">
        <f>'101_transform'!C1893</f>
        <v>АО "Датабанк" (646)</v>
      </c>
      <c r="C1895" s="25" t="str">
        <f>'101_transform'!D1893</f>
        <v>62103   П  Резервы на возможные потери</v>
      </c>
      <c r="D1895" s="25">
        <f>'101_transform'!E1893</f>
        <v>0</v>
      </c>
      <c r="E1895" s="25">
        <f>'101_transform'!F1893</f>
        <v>0</v>
      </c>
      <c r="F1895" s="25">
        <f>'101_transform'!G1893</f>
        <v>0</v>
      </c>
      <c r="G1895" s="25">
        <f>'101_transform'!H1893</f>
        <v>0</v>
      </c>
    </row>
    <row r="1896" spans="1:7" ht="15" x14ac:dyDescent="0.2">
      <c r="A1896" s="12" t="str">
        <f t="shared" si="29"/>
        <v>АО "Денизбанк Москва" (3330) 60401</v>
      </c>
      <c r="B1896" s="25" t="str">
        <f>'101_transform'!C1894</f>
        <v>АО "Денизбанк Москва" (3330)</v>
      </c>
      <c r="C1896" s="25" t="str">
        <f>'101_transform'!D1894</f>
        <v>60401   A  Основные средства (кроме земли) (c 13.02.2018)_x000D_Категория 1- Здания и сооружения (до 31.12.2002)</v>
      </c>
      <c r="D1896" s="25">
        <f>'101_transform'!E1894</f>
        <v>46297</v>
      </c>
      <c r="E1896" s="25">
        <f>'101_transform'!F1894</f>
        <v>0</v>
      </c>
      <c r="F1896" s="25">
        <f>'101_transform'!G1894</f>
        <v>46690</v>
      </c>
      <c r="G1896" s="25">
        <f>'101_transform'!H1894</f>
        <v>0</v>
      </c>
    </row>
    <row r="1897" spans="1:7" ht="15" x14ac:dyDescent="0.2">
      <c r="A1897" s="12" t="str">
        <f t="shared" si="29"/>
        <v>АО "Денизбанк Москва" (3330) 60404</v>
      </c>
      <c r="B1897" s="25" t="str">
        <f>'101_transform'!C1895</f>
        <v>АО "Денизбанк Москва" (3330)</v>
      </c>
      <c r="C1897" s="25" t="str">
        <f>'101_transform'!D1895</f>
        <v>60404   A  Земля (c 13.02.2018)</v>
      </c>
      <c r="D1897" s="25">
        <f>'101_transform'!E1895</f>
        <v>0</v>
      </c>
      <c r="E1897" s="25">
        <f>'101_transform'!F1895</f>
        <v>0</v>
      </c>
      <c r="F1897" s="25">
        <f>'101_transform'!G1895</f>
        <v>0</v>
      </c>
      <c r="G1897" s="25">
        <f>'101_transform'!H1895</f>
        <v>0</v>
      </c>
    </row>
    <row r="1898" spans="1:7" ht="15" x14ac:dyDescent="0.2">
      <c r="A1898" s="12" t="str">
        <f t="shared" si="29"/>
        <v>АО "Денизбанк Москва" (3330) 60405</v>
      </c>
      <c r="B1898" s="25" t="str">
        <f>'101_transform'!C1896</f>
        <v>АО "Денизбанк Москва" (3330)</v>
      </c>
      <c r="C1898" s="25" t="str">
        <f>'101_transform'!D1896</f>
        <v>60405   П
A (до 31.01.2003)  Резервы на возможные потери (c 13.02.2018)
Долгосрочно арендуемые основные средства (до 31.01.2003)</v>
      </c>
      <c r="D1898" s="25">
        <f>'101_transform'!E1896</f>
        <v>0</v>
      </c>
      <c r="E1898" s="25">
        <f>'101_transform'!F1896</f>
        <v>0</v>
      </c>
      <c r="F1898" s="25">
        <f>'101_transform'!G1896</f>
        <v>0</v>
      </c>
      <c r="G1898" s="25">
        <f>'101_transform'!H1896</f>
        <v>0</v>
      </c>
    </row>
    <row r="1899" spans="1:7" ht="15" x14ac:dyDescent="0.2">
      <c r="A1899" s="12" t="str">
        <f t="shared" si="29"/>
        <v>АО "Денизбанк Москва" (3330) 60414</v>
      </c>
      <c r="B1899" s="25" t="str">
        <f>'101_transform'!C1897</f>
        <v>АО "Денизбанк Москва" (3330)</v>
      </c>
      <c r="C1899" s="25" t="str">
        <f>'101_transform'!D1897</f>
        <v>60414   П  Амортизация основных средств (кроме земли) (c 13.02.2018)</v>
      </c>
      <c r="D1899" s="25">
        <f>'101_transform'!E1897</f>
        <v>0</v>
      </c>
      <c r="E1899" s="25">
        <f>'101_transform'!F1897</f>
        <v>42263</v>
      </c>
      <c r="F1899" s="25">
        <f>'101_transform'!G1897</f>
        <v>0</v>
      </c>
      <c r="G1899" s="25">
        <f>'101_transform'!H1897</f>
        <v>42363</v>
      </c>
    </row>
    <row r="1900" spans="1:7" ht="15" x14ac:dyDescent="0.2">
      <c r="A1900" s="12" t="str">
        <f t="shared" si="29"/>
        <v>АО "Денизбанк Москва" (3330) 60415</v>
      </c>
      <c r="B1900" s="25" t="str">
        <f>'101_transform'!C1898</f>
        <v>АО "Денизбанк Москва" (3330)</v>
      </c>
      <c r="C1900" s="25" t="str">
        <f>'101_transform'!D1898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900" s="25">
        <f>'101_transform'!E1898</f>
        <v>0</v>
      </c>
      <c r="E1900" s="25">
        <f>'101_transform'!F1898</f>
        <v>0</v>
      </c>
      <c r="F1900" s="25">
        <f>'101_transform'!G1898</f>
        <v>70100</v>
      </c>
      <c r="G1900" s="25">
        <f>'101_transform'!H1898</f>
        <v>0</v>
      </c>
    </row>
    <row r="1901" spans="1:7" ht="15" x14ac:dyDescent="0.2">
      <c r="A1901" s="12" t="str">
        <f t="shared" si="29"/>
        <v>АО "Денизбанк Москва" (3330) 61901</v>
      </c>
      <c r="B1901" s="25" t="str">
        <f>'101_transform'!C1899</f>
        <v>АО "Денизбанк Москва" (3330)</v>
      </c>
      <c r="C1901" s="25" t="str">
        <f>'101_transform'!D1899</f>
        <v>61901   A  Земля, временно неиспользуемая в основной деятельности</v>
      </c>
      <c r="D1901" s="25">
        <f>'101_transform'!E1899</f>
        <v>0</v>
      </c>
      <c r="E1901" s="25">
        <f>'101_transform'!F1899</f>
        <v>0</v>
      </c>
      <c r="F1901" s="25">
        <f>'101_transform'!G1899</f>
        <v>0</v>
      </c>
      <c r="G1901" s="25">
        <f>'101_transform'!H1899</f>
        <v>0</v>
      </c>
    </row>
    <row r="1902" spans="1:7" ht="15" x14ac:dyDescent="0.2">
      <c r="A1902" s="12" t="str">
        <f t="shared" si="29"/>
        <v>АО "Денизбанк Москва" (3330) 61902</v>
      </c>
      <c r="B1902" s="25" t="str">
        <f>'101_transform'!C1900</f>
        <v>АО "Денизбанк Москва" (3330)</v>
      </c>
      <c r="C1902" s="25" t="str">
        <f>'101_transform'!D1900</f>
        <v>61902   A  Земля, временно неиспользуемая в основной деятельности, переданная в аренду</v>
      </c>
      <c r="D1902" s="25">
        <f>'101_transform'!E1900</f>
        <v>0</v>
      </c>
      <c r="E1902" s="25">
        <f>'101_transform'!F1900</f>
        <v>0</v>
      </c>
      <c r="F1902" s="25">
        <f>'101_transform'!G1900</f>
        <v>0</v>
      </c>
      <c r="G1902" s="25">
        <f>'101_transform'!H1900</f>
        <v>0</v>
      </c>
    </row>
    <row r="1903" spans="1:7" ht="15" x14ac:dyDescent="0.2">
      <c r="A1903" s="12" t="str">
        <f t="shared" si="29"/>
        <v>АО "Денизбанк Москва" (3330) 61903</v>
      </c>
      <c r="B1903" s="25" t="str">
        <f>'101_transform'!C1901</f>
        <v>АО "Денизбанк Москва" (3330)</v>
      </c>
      <c r="C1903" s="25" t="str">
        <f>'101_transform'!D1901</f>
        <v>61903   A  Недвижимость (кроме земли), временно неиспользуемая в основной деятельности</v>
      </c>
      <c r="D1903" s="25">
        <f>'101_transform'!E1901</f>
        <v>0</v>
      </c>
      <c r="E1903" s="25">
        <f>'101_transform'!F1901</f>
        <v>0</v>
      </c>
      <c r="F1903" s="25">
        <f>'101_transform'!G1901</f>
        <v>0</v>
      </c>
      <c r="G1903" s="25">
        <f>'101_transform'!H1901</f>
        <v>0</v>
      </c>
    </row>
    <row r="1904" spans="1:7" ht="15" x14ac:dyDescent="0.2">
      <c r="A1904" s="12" t="str">
        <f t="shared" si="29"/>
        <v>АО "Денизбанк Москва" (3330) 61904</v>
      </c>
      <c r="B1904" s="25" t="str">
        <f>'101_transform'!C1902</f>
        <v>АО "Денизбанк Москва" (3330)</v>
      </c>
      <c r="C1904" s="25" t="str">
        <f>'101_transform'!D1902</f>
        <v>61904   A  Недвижимость (кроме земли), временно неиспользуемая в основной деятельности, переданная в аренду</v>
      </c>
      <c r="D1904" s="25">
        <f>'101_transform'!E1902</f>
        <v>0</v>
      </c>
      <c r="E1904" s="25">
        <f>'101_transform'!F1902</f>
        <v>0</v>
      </c>
      <c r="F1904" s="25">
        <f>'101_transform'!G1902</f>
        <v>0</v>
      </c>
      <c r="G1904" s="25">
        <f>'101_transform'!H1902</f>
        <v>0</v>
      </c>
    </row>
    <row r="1905" spans="1:7" ht="15" x14ac:dyDescent="0.2">
      <c r="A1905" s="12" t="str">
        <f t="shared" si="29"/>
        <v>АО "Денизбанк Москва" (3330) 61905</v>
      </c>
      <c r="B1905" s="25" t="str">
        <f>'101_transform'!C1903</f>
        <v>АО "Денизбанк Москва" (3330)</v>
      </c>
      <c r="C1905" s="25" t="str">
        <f>'101_transform'!D1903</f>
        <v>61905   A  Земля, временно неиспользуемая в основной деятельности, учитываемая по справедливой стоимости</v>
      </c>
      <c r="D1905" s="25">
        <f>'101_transform'!E1903</f>
        <v>0</v>
      </c>
      <c r="E1905" s="25">
        <f>'101_transform'!F1903</f>
        <v>0</v>
      </c>
      <c r="F1905" s="25">
        <f>'101_transform'!G1903</f>
        <v>0</v>
      </c>
      <c r="G1905" s="25">
        <f>'101_transform'!H1903</f>
        <v>0</v>
      </c>
    </row>
    <row r="1906" spans="1:7" ht="15" x14ac:dyDescent="0.2">
      <c r="A1906" s="12" t="str">
        <f t="shared" si="29"/>
        <v>АО "Денизбанк Москва" (3330) 61906</v>
      </c>
      <c r="B1906" s="25" t="str">
        <f>'101_transform'!C1904</f>
        <v>АО "Денизбанк Москва" (3330)</v>
      </c>
      <c r="C1906" s="25" t="str">
        <f>'101_transform'!D1904</f>
        <v>61906   A  Земля, временно неиспользуемая в основной деятельности, учитываемая по справедливой стоимости, переданная в аренду</v>
      </c>
      <c r="D1906" s="25">
        <f>'101_transform'!E1904</f>
        <v>0</v>
      </c>
      <c r="E1906" s="25">
        <f>'101_transform'!F1904</f>
        <v>0</v>
      </c>
      <c r="F1906" s="25">
        <f>'101_transform'!G1904</f>
        <v>0</v>
      </c>
      <c r="G1906" s="25">
        <f>'101_transform'!H1904</f>
        <v>0</v>
      </c>
    </row>
    <row r="1907" spans="1:7" ht="15" x14ac:dyDescent="0.2">
      <c r="A1907" s="12" t="str">
        <f t="shared" si="29"/>
        <v>АО "Денизбанк Москва" (3330) 61907</v>
      </c>
      <c r="B1907" s="25" t="str">
        <f>'101_transform'!C1905</f>
        <v>АО "Денизбанк Москва" (3330)</v>
      </c>
      <c r="C1907" s="25" t="str">
        <f>'101_transform'!D1905</f>
        <v>61907   A  Недвижимость (кроме земли), временно неиспользуемая в основной деятельности, учитываемая по справедливой стоимости</v>
      </c>
      <c r="D1907" s="25">
        <f>'101_transform'!E1905</f>
        <v>0</v>
      </c>
      <c r="E1907" s="25">
        <f>'101_transform'!F1905</f>
        <v>0</v>
      </c>
      <c r="F1907" s="25">
        <f>'101_transform'!G1905</f>
        <v>0</v>
      </c>
      <c r="G1907" s="25">
        <f>'101_transform'!H1905</f>
        <v>0</v>
      </c>
    </row>
    <row r="1908" spans="1:7" ht="15" x14ac:dyDescent="0.2">
      <c r="A1908" s="12" t="str">
        <f t="shared" si="29"/>
        <v>АО "Денизбанк Москва" (3330) 61908</v>
      </c>
      <c r="B1908" s="25" t="str">
        <f>'101_transform'!C1906</f>
        <v>АО "Денизбанк Москва" (3330)</v>
      </c>
      <c r="C1908" s="25" t="str">
        <f>'101_transform'!D1906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908" s="25">
        <f>'101_transform'!E1906</f>
        <v>0</v>
      </c>
      <c r="E1908" s="25">
        <f>'101_transform'!F1906</f>
        <v>0</v>
      </c>
      <c r="F1908" s="25">
        <f>'101_transform'!G1906</f>
        <v>0</v>
      </c>
      <c r="G1908" s="25">
        <f>'101_transform'!H1906</f>
        <v>0</v>
      </c>
    </row>
    <row r="1909" spans="1:7" ht="15" x14ac:dyDescent="0.2">
      <c r="A1909" s="12" t="str">
        <f t="shared" si="29"/>
        <v>АО "Денизбанк Москва" (3330) 61909</v>
      </c>
      <c r="B1909" s="25" t="str">
        <f>'101_transform'!C1907</f>
        <v>АО "Денизбанк Москва" (3330)</v>
      </c>
      <c r="C1909" s="25" t="str">
        <f>'101_transform'!D1907</f>
        <v>61909   П  Амортизация недвижимости (кроме земли), временно неиспользуемой в основной деятельности</v>
      </c>
      <c r="D1909" s="25">
        <f>'101_transform'!E1907</f>
        <v>0</v>
      </c>
      <c r="E1909" s="25">
        <f>'101_transform'!F1907</f>
        <v>0</v>
      </c>
      <c r="F1909" s="25">
        <f>'101_transform'!G1907</f>
        <v>0</v>
      </c>
      <c r="G1909" s="25">
        <f>'101_transform'!H1907</f>
        <v>0</v>
      </c>
    </row>
    <row r="1910" spans="1:7" ht="15" x14ac:dyDescent="0.2">
      <c r="A1910" s="12" t="str">
        <f t="shared" si="29"/>
        <v>АО "Денизбанк Москва" (3330) 61910</v>
      </c>
      <c r="B1910" s="25" t="str">
        <f>'101_transform'!C1908</f>
        <v>АО "Денизбанк Москва" (3330)</v>
      </c>
      <c r="C1910" s="25" t="str">
        <f>'101_transform'!D1908</f>
        <v>61910   П  Амортизация недвижимости (кроме земли), временно неиспользуемой в основной деятельности, переданной в аренду</v>
      </c>
      <c r="D1910" s="25">
        <f>'101_transform'!E1908</f>
        <v>0</v>
      </c>
      <c r="E1910" s="25">
        <f>'101_transform'!F1908</f>
        <v>0</v>
      </c>
      <c r="F1910" s="25">
        <f>'101_transform'!G1908</f>
        <v>0</v>
      </c>
      <c r="G1910" s="25">
        <f>'101_transform'!H1908</f>
        <v>0</v>
      </c>
    </row>
    <row r="1911" spans="1:7" ht="15" x14ac:dyDescent="0.2">
      <c r="A1911" s="12" t="str">
        <f t="shared" si="29"/>
        <v>АО "Денизбанк Москва" (3330) 61911</v>
      </c>
      <c r="B1911" s="25" t="str">
        <f>'101_transform'!C1909</f>
        <v>АО "Денизбанк Москва" (3330)</v>
      </c>
      <c r="C1911" s="25" t="str">
        <f>'101_transform'!D1909</f>
        <v>61911   A  Вложения в сооружение (строительство) объектов недвижимости, временно неиспользуемой в основной деятельности</v>
      </c>
      <c r="D1911" s="25">
        <f>'101_transform'!E1909</f>
        <v>0</v>
      </c>
      <c r="E1911" s="25">
        <f>'101_transform'!F1909</f>
        <v>0</v>
      </c>
      <c r="F1911" s="25">
        <f>'101_transform'!G1909</f>
        <v>0</v>
      </c>
      <c r="G1911" s="25">
        <f>'101_transform'!H1909</f>
        <v>0</v>
      </c>
    </row>
    <row r="1912" spans="1:7" ht="15" x14ac:dyDescent="0.2">
      <c r="A1912" s="12" t="str">
        <f t="shared" si="29"/>
        <v>АО "Денизбанк Москва" (3330) 61912</v>
      </c>
      <c r="B1912" s="25" t="str">
        <f>'101_transform'!C1910</f>
        <v>АО "Денизбанк Москва" (3330)</v>
      </c>
      <c r="C1912" s="25" t="str">
        <f>'101_transform'!D1910</f>
        <v>61912   П  Резервы на возможные потери</v>
      </c>
      <c r="D1912" s="25">
        <f>'101_transform'!E1910</f>
        <v>0</v>
      </c>
      <c r="E1912" s="25">
        <f>'101_transform'!F1910</f>
        <v>0</v>
      </c>
      <c r="F1912" s="25">
        <f>'101_transform'!G1910</f>
        <v>0</v>
      </c>
      <c r="G1912" s="25">
        <f>'101_transform'!H1910</f>
        <v>0</v>
      </c>
    </row>
    <row r="1913" spans="1:7" ht="15" x14ac:dyDescent="0.2">
      <c r="A1913" s="12" t="str">
        <f t="shared" si="29"/>
        <v>АО "Денизбанк Москва" (3330) 62001</v>
      </c>
      <c r="B1913" s="25" t="str">
        <f>'101_transform'!C1911</f>
        <v>АО "Денизбанк Москва" (3330)</v>
      </c>
      <c r="C1913" s="25" t="str">
        <f>'101_transform'!D1911</f>
        <v>62001   A  Долгосрочные активы, предназначенные для продажи</v>
      </c>
      <c r="D1913" s="25">
        <f>'101_transform'!E1911</f>
        <v>409275</v>
      </c>
      <c r="E1913" s="25">
        <f>'101_transform'!F1911</f>
        <v>0</v>
      </c>
      <c r="F1913" s="25">
        <f>'101_transform'!G1911</f>
        <v>264346</v>
      </c>
      <c r="G1913" s="25">
        <f>'101_transform'!H1911</f>
        <v>0</v>
      </c>
    </row>
    <row r="1914" spans="1:7" ht="15" x14ac:dyDescent="0.2">
      <c r="A1914" s="12" t="str">
        <f t="shared" si="29"/>
        <v>АО "Денизбанк Москва" (3330) 62002</v>
      </c>
      <c r="B1914" s="25" t="str">
        <f>'101_transform'!C1912</f>
        <v>АО "Денизбанк Москва" (3330)</v>
      </c>
      <c r="C1914" s="25" t="str">
        <f>'101_transform'!D1912</f>
        <v>62002   П  Резервы на возможные потери</v>
      </c>
      <c r="D1914" s="25">
        <f>'101_transform'!E1912</f>
        <v>0</v>
      </c>
      <c r="E1914" s="25">
        <f>'101_transform'!F1912</f>
        <v>0</v>
      </c>
      <c r="F1914" s="25">
        <f>'101_transform'!G1912</f>
        <v>0</v>
      </c>
      <c r="G1914" s="25">
        <f>'101_transform'!H1912</f>
        <v>0</v>
      </c>
    </row>
    <row r="1915" spans="1:7" ht="15" x14ac:dyDescent="0.2">
      <c r="A1915" s="12" t="str">
        <f t="shared" si="29"/>
        <v>АО "Денизбанк Москва" (3330) 62101</v>
      </c>
      <c r="B1915" s="25" t="str">
        <f>'101_transform'!C1913</f>
        <v>АО "Денизбанк Москва" (3330)</v>
      </c>
      <c r="C1915" s="25" t="str">
        <f>'101_transform'!D1913</f>
        <v>62101   A  Средства труда, полученные по договорам отступного, залога, назначение которых не определено</v>
      </c>
      <c r="D1915" s="25">
        <f>'101_transform'!E1913</f>
        <v>0</v>
      </c>
      <c r="E1915" s="25">
        <f>'101_transform'!F1913</f>
        <v>0</v>
      </c>
      <c r="F1915" s="25">
        <f>'101_transform'!G1913</f>
        <v>0</v>
      </c>
      <c r="G1915" s="25">
        <f>'101_transform'!H1913</f>
        <v>0</v>
      </c>
    </row>
    <row r="1916" spans="1:7" ht="15" x14ac:dyDescent="0.2">
      <c r="A1916" s="12" t="str">
        <f t="shared" si="29"/>
        <v>АО "Денизбанк Москва" (3330) 62102</v>
      </c>
      <c r="B1916" s="25" t="str">
        <f>'101_transform'!C1914</f>
        <v>АО "Денизбанк Москва" (3330)</v>
      </c>
      <c r="C1916" s="25" t="str">
        <f>'101_transform'!D1914</f>
        <v>62102   A  Предметы труда, полученные по договорам отступного, залога, назначение которых не определено</v>
      </c>
      <c r="D1916" s="25">
        <f>'101_transform'!E1914</f>
        <v>0</v>
      </c>
      <c r="E1916" s="25">
        <f>'101_transform'!F1914</f>
        <v>0</v>
      </c>
      <c r="F1916" s="25">
        <f>'101_transform'!G1914</f>
        <v>0</v>
      </c>
      <c r="G1916" s="25">
        <f>'101_transform'!H1914</f>
        <v>0</v>
      </c>
    </row>
    <row r="1917" spans="1:7" ht="15" x14ac:dyDescent="0.2">
      <c r="A1917" s="12" t="str">
        <f t="shared" si="29"/>
        <v>АО "Денизбанк Москва" (3330) 62103</v>
      </c>
      <c r="B1917" s="25" t="str">
        <f>'101_transform'!C1915</f>
        <v>АО "Денизбанк Москва" (3330)</v>
      </c>
      <c r="C1917" s="25" t="str">
        <f>'101_transform'!D1915</f>
        <v>62103   П  Резервы на возможные потери</v>
      </c>
      <c r="D1917" s="25">
        <f>'101_transform'!E1915</f>
        <v>0</v>
      </c>
      <c r="E1917" s="25">
        <f>'101_transform'!F1915</f>
        <v>0</v>
      </c>
      <c r="F1917" s="25">
        <f>'101_transform'!G1915</f>
        <v>0</v>
      </c>
      <c r="G1917" s="25">
        <f>'101_transform'!H1915</f>
        <v>0</v>
      </c>
    </row>
    <row r="1918" spans="1:7" ht="15" x14ac:dyDescent="0.2">
      <c r="A1918" s="12" t="str">
        <f t="shared" si="29"/>
        <v>АКБ "Держава" ПАО (2738) 60401</v>
      </c>
      <c r="B1918" s="25" t="str">
        <f>'101_transform'!C1916</f>
        <v>АКБ "Держава" ПАО (2738)</v>
      </c>
      <c r="C1918" s="25" t="str">
        <f>'101_transform'!D1916</f>
        <v>60401   A  Основные средства (кроме земли) (c 13.02.2018)_x000D_Категория 1- Здания и сооружения (до 31.12.2002)</v>
      </c>
      <c r="D1918" s="25">
        <f>'101_transform'!E1916</f>
        <v>25172</v>
      </c>
      <c r="E1918" s="25">
        <f>'101_transform'!F1916</f>
        <v>0</v>
      </c>
      <c r="F1918" s="25">
        <f>'101_transform'!G1916</f>
        <v>25172</v>
      </c>
      <c r="G1918" s="25">
        <f>'101_transform'!H1916</f>
        <v>0</v>
      </c>
    </row>
    <row r="1919" spans="1:7" ht="15" x14ac:dyDescent="0.2">
      <c r="A1919" s="12" t="str">
        <f t="shared" si="29"/>
        <v>АКБ "Держава" ПАО (2738) 60404</v>
      </c>
      <c r="B1919" s="25" t="str">
        <f>'101_transform'!C1917</f>
        <v>АКБ "Держава" ПАО (2738)</v>
      </c>
      <c r="C1919" s="25" t="str">
        <f>'101_transform'!D1917</f>
        <v>60404   A  Земля (c 13.02.2018)</v>
      </c>
      <c r="D1919" s="25">
        <f>'101_transform'!E1917</f>
        <v>0</v>
      </c>
      <c r="E1919" s="25">
        <f>'101_transform'!F1917</f>
        <v>0</v>
      </c>
      <c r="F1919" s="25">
        <f>'101_transform'!G1917</f>
        <v>0</v>
      </c>
      <c r="G1919" s="25">
        <f>'101_transform'!H1917</f>
        <v>0</v>
      </c>
    </row>
    <row r="1920" spans="1:7" ht="15" x14ac:dyDescent="0.2">
      <c r="A1920" s="12" t="str">
        <f t="shared" si="29"/>
        <v>АКБ "Держава" ПАО (2738) 60405</v>
      </c>
      <c r="B1920" s="25" t="str">
        <f>'101_transform'!C1918</f>
        <v>АКБ "Держава" ПАО (2738)</v>
      </c>
      <c r="C1920" s="25" t="str">
        <f>'101_transform'!D1918</f>
        <v>60405   П
A (до 31.01.2003)  Резервы на возможные потери (c 13.02.2018)
Долгосрочно арендуемые основные средства (до 31.01.2003)</v>
      </c>
      <c r="D1920" s="25">
        <f>'101_transform'!E1918</f>
        <v>0</v>
      </c>
      <c r="E1920" s="25">
        <f>'101_transform'!F1918</f>
        <v>0</v>
      </c>
      <c r="F1920" s="25">
        <f>'101_transform'!G1918</f>
        <v>0</v>
      </c>
      <c r="G1920" s="25">
        <f>'101_transform'!H1918</f>
        <v>0</v>
      </c>
    </row>
    <row r="1921" spans="1:7" ht="15" x14ac:dyDescent="0.2">
      <c r="A1921" s="12" t="str">
        <f t="shared" si="29"/>
        <v>АКБ "Держава" ПАО (2738) 60414</v>
      </c>
      <c r="B1921" s="25" t="str">
        <f>'101_transform'!C1919</f>
        <v>АКБ "Держава" ПАО (2738)</v>
      </c>
      <c r="C1921" s="25" t="str">
        <f>'101_transform'!D1919</f>
        <v>60414   П  Амортизация основных средств (кроме земли) (c 13.02.2018)</v>
      </c>
      <c r="D1921" s="25">
        <f>'101_transform'!E1919</f>
        <v>0</v>
      </c>
      <c r="E1921" s="25">
        <f>'101_transform'!F1919</f>
        <v>22056</v>
      </c>
      <c r="F1921" s="25">
        <f>'101_transform'!G1919</f>
        <v>0</v>
      </c>
      <c r="G1921" s="25">
        <f>'101_transform'!H1919</f>
        <v>22233</v>
      </c>
    </row>
    <row r="1922" spans="1:7" ht="15" x14ac:dyDescent="0.2">
      <c r="A1922" s="12" t="str">
        <f t="shared" si="29"/>
        <v>АКБ "Держава" ПАО (2738) 60415</v>
      </c>
      <c r="B1922" s="25" t="str">
        <f>'101_transform'!C1920</f>
        <v>АКБ "Держава" ПАО (2738)</v>
      </c>
      <c r="C1922" s="25" t="str">
        <f>'101_transform'!D1920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922" s="25">
        <f>'101_transform'!E1920</f>
        <v>0</v>
      </c>
      <c r="E1922" s="25">
        <f>'101_transform'!F1920</f>
        <v>0</v>
      </c>
      <c r="F1922" s="25">
        <f>'101_transform'!G1920</f>
        <v>0</v>
      </c>
      <c r="G1922" s="25">
        <f>'101_transform'!H1920</f>
        <v>0</v>
      </c>
    </row>
    <row r="1923" spans="1:7" ht="15" x14ac:dyDescent="0.2">
      <c r="A1923" s="12" t="str">
        <f t="shared" si="29"/>
        <v>АКБ "Держава" ПАО (2738) 61901</v>
      </c>
      <c r="B1923" s="25" t="str">
        <f>'101_transform'!C1921</f>
        <v>АКБ "Держава" ПАО (2738)</v>
      </c>
      <c r="C1923" s="25" t="str">
        <f>'101_transform'!D1921</f>
        <v>61901   A  Земля, временно неиспользуемая в основной деятельности</v>
      </c>
      <c r="D1923" s="25">
        <f>'101_transform'!E1921</f>
        <v>0</v>
      </c>
      <c r="E1923" s="25">
        <f>'101_transform'!F1921</f>
        <v>0</v>
      </c>
      <c r="F1923" s="25">
        <f>'101_transform'!G1921</f>
        <v>0</v>
      </c>
      <c r="G1923" s="25">
        <f>'101_transform'!H1921</f>
        <v>0</v>
      </c>
    </row>
    <row r="1924" spans="1:7" ht="15" x14ac:dyDescent="0.2">
      <c r="A1924" s="12" t="str">
        <f t="shared" ref="A1924:A1987" si="30">B1924&amp;" "&amp;LEFT(C1924,5)</f>
        <v>АКБ "Держава" ПАО (2738) 61902</v>
      </c>
      <c r="B1924" s="25" t="str">
        <f>'101_transform'!C1922</f>
        <v>АКБ "Держава" ПАО (2738)</v>
      </c>
      <c r="C1924" s="25" t="str">
        <f>'101_transform'!D1922</f>
        <v>61902   A  Земля, временно неиспользуемая в основной деятельности, переданная в аренду</v>
      </c>
      <c r="D1924" s="25">
        <f>'101_transform'!E1922</f>
        <v>0</v>
      </c>
      <c r="E1924" s="25">
        <f>'101_transform'!F1922</f>
        <v>0</v>
      </c>
      <c r="F1924" s="25">
        <f>'101_transform'!G1922</f>
        <v>0</v>
      </c>
      <c r="G1924" s="25">
        <f>'101_transform'!H1922</f>
        <v>0</v>
      </c>
    </row>
    <row r="1925" spans="1:7" ht="15" x14ac:dyDescent="0.2">
      <c r="A1925" s="12" t="str">
        <f t="shared" si="30"/>
        <v>АКБ "Держава" ПАО (2738) 61903</v>
      </c>
      <c r="B1925" s="25" t="str">
        <f>'101_transform'!C1923</f>
        <v>АКБ "Держава" ПАО (2738)</v>
      </c>
      <c r="C1925" s="25" t="str">
        <f>'101_transform'!D1923</f>
        <v>61903   A  Недвижимость (кроме земли), временно неиспользуемая в основной деятельности</v>
      </c>
      <c r="D1925" s="25">
        <f>'101_transform'!E1923</f>
        <v>0</v>
      </c>
      <c r="E1925" s="25">
        <f>'101_transform'!F1923</f>
        <v>0</v>
      </c>
      <c r="F1925" s="25">
        <f>'101_transform'!G1923</f>
        <v>0</v>
      </c>
      <c r="G1925" s="25">
        <f>'101_transform'!H1923</f>
        <v>0</v>
      </c>
    </row>
    <row r="1926" spans="1:7" ht="15" x14ac:dyDescent="0.2">
      <c r="A1926" s="12" t="str">
        <f t="shared" si="30"/>
        <v>АКБ "Держава" ПАО (2738) 61904</v>
      </c>
      <c r="B1926" s="25" t="str">
        <f>'101_transform'!C1924</f>
        <v>АКБ "Держава" ПАО (2738)</v>
      </c>
      <c r="C1926" s="25" t="str">
        <f>'101_transform'!D1924</f>
        <v>61904   A  Недвижимость (кроме земли), временно неиспользуемая в основной деятельности, переданная в аренду</v>
      </c>
      <c r="D1926" s="25">
        <f>'101_transform'!E1924</f>
        <v>0</v>
      </c>
      <c r="E1926" s="25">
        <f>'101_transform'!F1924</f>
        <v>0</v>
      </c>
      <c r="F1926" s="25">
        <f>'101_transform'!G1924</f>
        <v>0</v>
      </c>
      <c r="G1926" s="25">
        <f>'101_transform'!H1924</f>
        <v>0</v>
      </c>
    </row>
    <row r="1927" spans="1:7" ht="15" x14ac:dyDescent="0.2">
      <c r="A1927" s="12" t="str">
        <f t="shared" si="30"/>
        <v>АКБ "Держава" ПАО (2738) 61905</v>
      </c>
      <c r="B1927" s="25" t="str">
        <f>'101_transform'!C1925</f>
        <v>АКБ "Держава" ПАО (2738)</v>
      </c>
      <c r="C1927" s="25" t="str">
        <f>'101_transform'!D1925</f>
        <v>61905   A  Земля, временно неиспользуемая в основной деятельности, учитываемая по справедливой стоимости</v>
      </c>
      <c r="D1927" s="25">
        <f>'101_transform'!E1925</f>
        <v>0</v>
      </c>
      <c r="E1927" s="25">
        <f>'101_transform'!F1925</f>
        <v>0</v>
      </c>
      <c r="F1927" s="25">
        <f>'101_transform'!G1925</f>
        <v>0</v>
      </c>
      <c r="G1927" s="25">
        <f>'101_transform'!H1925</f>
        <v>0</v>
      </c>
    </row>
    <row r="1928" spans="1:7" ht="15" x14ac:dyDescent="0.2">
      <c r="A1928" s="12" t="str">
        <f t="shared" si="30"/>
        <v>АКБ "Держава" ПАО (2738) 61906</v>
      </c>
      <c r="B1928" s="25" t="str">
        <f>'101_transform'!C1926</f>
        <v>АКБ "Держава" ПАО (2738)</v>
      </c>
      <c r="C1928" s="25" t="str">
        <f>'101_transform'!D1926</f>
        <v>61906   A  Земля, временно неиспользуемая в основной деятельности, учитываемая по справедливой стоимости, переданная в аренду</v>
      </c>
      <c r="D1928" s="25">
        <f>'101_transform'!E1926</f>
        <v>0</v>
      </c>
      <c r="E1928" s="25">
        <f>'101_transform'!F1926</f>
        <v>0</v>
      </c>
      <c r="F1928" s="25">
        <f>'101_transform'!G1926</f>
        <v>0</v>
      </c>
      <c r="G1928" s="25">
        <f>'101_transform'!H1926</f>
        <v>0</v>
      </c>
    </row>
    <row r="1929" spans="1:7" ht="15" x14ac:dyDescent="0.2">
      <c r="A1929" s="12" t="str">
        <f t="shared" si="30"/>
        <v>АКБ "Держава" ПАО (2738) 61907</v>
      </c>
      <c r="B1929" s="25" t="str">
        <f>'101_transform'!C1927</f>
        <v>АКБ "Держава" ПАО (2738)</v>
      </c>
      <c r="C1929" s="25" t="str">
        <f>'101_transform'!D1927</f>
        <v>61907   A  Недвижимость (кроме земли), временно неиспользуемая в основной деятельности, учитываемая по справедливой стоимости</v>
      </c>
      <c r="D1929" s="25">
        <f>'101_transform'!E1927</f>
        <v>0</v>
      </c>
      <c r="E1929" s="25">
        <f>'101_transform'!F1927</f>
        <v>0</v>
      </c>
      <c r="F1929" s="25">
        <f>'101_transform'!G1927</f>
        <v>0</v>
      </c>
      <c r="G1929" s="25">
        <f>'101_transform'!H1927</f>
        <v>0</v>
      </c>
    </row>
    <row r="1930" spans="1:7" ht="15" x14ac:dyDescent="0.2">
      <c r="A1930" s="12" t="str">
        <f t="shared" si="30"/>
        <v>АКБ "Держава" ПАО (2738) 61908</v>
      </c>
      <c r="B1930" s="25" t="str">
        <f>'101_transform'!C1928</f>
        <v>АКБ "Держава" ПАО (2738)</v>
      </c>
      <c r="C1930" s="25" t="str">
        <f>'101_transform'!D1928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930" s="25">
        <f>'101_transform'!E1928</f>
        <v>0</v>
      </c>
      <c r="E1930" s="25">
        <f>'101_transform'!F1928</f>
        <v>0</v>
      </c>
      <c r="F1930" s="25">
        <f>'101_transform'!G1928</f>
        <v>0</v>
      </c>
      <c r="G1930" s="25">
        <f>'101_transform'!H1928</f>
        <v>0</v>
      </c>
    </row>
    <row r="1931" spans="1:7" ht="15" x14ac:dyDescent="0.2">
      <c r="A1931" s="12" t="str">
        <f t="shared" si="30"/>
        <v>АКБ "Держава" ПАО (2738) 61909</v>
      </c>
      <c r="B1931" s="25" t="str">
        <f>'101_transform'!C1929</f>
        <v>АКБ "Держава" ПАО (2738)</v>
      </c>
      <c r="C1931" s="25" t="str">
        <f>'101_transform'!D1929</f>
        <v>61909   П  Амортизация недвижимости (кроме земли), временно неиспользуемой в основной деятельности</v>
      </c>
      <c r="D1931" s="25">
        <f>'101_transform'!E1929</f>
        <v>0</v>
      </c>
      <c r="E1931" s="25">
        <f>'101_transform'!F1929</f>
        <v>0</v>
      </c>
      <c r="F1931" s="25">
        <f>'101_transform'!G1929</f>
        <v>0</v>
      </c>
      <c r="G1931" s="25">
        <f>'101_transform'!H1929</f>
        <v>0</v>
      </c>
    </row>
    <row r="1932" spans="1:7" ht="15" x14ac:dyDescent="0.2">
      <c r="A1932" s="12" t="str">
        <f t="shared" si="30"/>
        <v>АКБ "Держава" ПАО (2738) 61910</v>
      </c>
      <c r="B1932" s="25" t="str">
        <f>'101_transform'!C1930</f>
        <v>АКБ "Держава" ПАО (2738)</v>
      </c>
      <c r="C1932" s="25" t="str">
        <f>'101_transform'!D1930</f>
        <v>61910   П  Амортизация недвижимости (кроме земли), временно неиспользуемой в основной деятельности, переданной в аренду</v>
      </c>
      <c r="D1932" s="25">
        <f>'101_transform'!E1930</f>
        <v>0</v>
      </c>
      <c r="E1932" s="25">
        <f>'101_transform'!F1930</f>
        <v>0</v>
      </c>
      <c r="F1932" s="25">
        <f>'101_transform'!G1930</f>
        <v>0</v>
      </c>
      <c r="G1932" s="25">
        <f>'101_transform'!H1930</f>
        <v>0</v>
      </c>
    </row>
    <row r="1933" spans="1:7" ht="15" x14ac:dyDescent="0.2">
      <c r="A1933" s="12" t="str">
        <f t="shared" si="30"/>
        <v>АКБ "Держава" ПАО (2738) 61911</v>
      </c>
      <c r="B1933" s="25" t="str">
        <f>'101_transform'!C1931</f>
        <v>АКБ "Держава" ПАО (2738)</v>
      </c>
      <c r="C1933" s="25" t="str">
        <f>'101_transform'!D1931</f>
        <v>61911   A  Вложения в сооружение (строительство) объектов недвижимости, временно неиспользуемой в основной деятельности</v>
      </c>
      <c r="D1933" s="25">
        <f>'101_transform'!E1931</f>
        <v>0</v>
      </c>
      <c r="E1933" s="25">
        <f>'101_transform'!F1931</f>
        <v>0</v>
      </c>
      <c r="F1933" s="25">
        <f>'101_transform'!G1931</f>
        <v>0</v>
      </c>
      <c r="G1933" s="25">
        <f>'101_transform'!H1931</f>
        <v>0</v>
      </c>
    </row>
    <row r="1934" spans="1:7" ht="15" x14ac:dyDescent="0.2">
      <c r="A1934" s="12" t="str">
        <f t="shared" si="30"/>
        <v>АКБ "Держава" ПАО (2738) 61912</v>
      </c>
      <c r="B1934" s="25" t="str">
        <f>'101_transform'!C1932</f>
        <v>АКБ "Держава" ПАО (2738)</v>
      </c>
      <c r="C1934" s="25" t="str">
        <f>'101_transform'!D1932</f>
        <v>61912   П  Резервы на возможные потери</v>
      </c>
      <c r="D1934" s="25">
        <f>'101_transform'!E1932</f>
        <v>0</v>
      </c>
      <c r="E1934" s="25">
        <f>'101_transform'!F1932</f>
        <v>0</v>
      </c>
      <c r="F1934" s="25">
        <f>'101_transform'!G1932</f>
        <v>0</v>
      </c>
      <c r="G1934" s="25">
        <f>'101_transform'!H1932</f>
        <v>0</v>
      </c>
    </row>
    <row r="1935" spans="1:7" ht="15" x14ac:dyDescent="0.2">
      <c r="A1935" s="12" t="str">
        <f t="shared" si="30"/>
        <v>АКБ "Держава" ПАО (2738) 62001</v>
      </c>
      <c r="B1935" s="25" t="str">
        <f>'101_transform'!C1933</f>
        <v>АКБ "Держава" ПАО (2738)</v>
      </c>
      <c r="C1935" s="25" t="str">
        <f>'101_transform'!D1933</f>
        <v>62001   A  Долгосрочные активы, предназначенные для продажи</v>
      </c>
      <c r="D1935" s="25">
        <f>'101_transform'!E1933</f>
        <v>74072</v>
      </c>
      <c r="E1935" s="25">
        <f>'101_transform'!F1933</f>
        <v>0</v>
      </c>
      <c r="F1935" s="25">
        <f>'101_transform'!G1933</f>
        <v>46641</v>
      </c>
      <c r="G1935" s="25">
        <f>'101_transform'!H1933</f>
        <v>0</v>
      </c>
    </row>
    <row r="1936" spans="1:7" ht="15" x14ac:dyDescent="0.2">
      <c r="A1936" s="12" t="str">
        <f t="shared" si="30"/>
        <v>АКБ "Держава" ПАО (2738) 62002</v>
      </c>
      <c r="B1936" s="25" t="str">
        <f>'101_transform'!C1934</f>
        <v>АКБ "Держава" ПАО (2738)</v>
      </c>
      <c r="C1936" s="25" t="str">
        <f>'101_transform'!D1934</f>
        <v>62002   П  Резервы на возможные потери</v>
      </c>
      <c r="D1936" s="25">
        <f>'101_transform'!E1934</f>
        <v>0</v>
      </c>
      <c r="E1936" s="25">
        <f>'101_transform'!F1934</f>
        <v>22814</v>
      </c>
      <c r="F1936" s="25">
        <f>'101_transform'!G1934</f>
        <v>0</v>
      </c>
      <c r="G1936" s="25">
        <f>'101_transform'!H1934</f>
        <v>14292</v>
      </c>
    </row>
    <row r="1937" spans="1:7" ht="15" x14ac:dyDescent="0.2">
      <c r="A1937" s="12" t="str">
        <f t="shared" si="30"/>
        <v>АКБ "Держава" ПАО (2738) 62101</v>
      </c>
      <c r="B1937" s="25" t="str">
        <f>'101_transform'!C1935</f>
        <v>АКБ "Держава" ПАО (2738)</v>
      </c>
      <c r="C1937" s="25" t="str">
        <f>'101_transform'!D1935</f>
        <v>62101   A  Средства труда, полученные по договорам отступного, залога, назначение которых не определено</v>
      </c>
      <c r="D1937" s="25">
        <f>'101_transform'!E1935</f>
        <v>0</v>
      </c>
      <c r="E1937" s="25">
        <f>'101_transform'!F1935</f>
        <v>0</v>
      </c>
      <c r="F1937" s="25">
        <f>'101_transform'!G1935</f>
        <v>0</v>
      </c>
      <c r="G1937" s="25">
        <f>'101_transform'!H1935</f>
        <v>0</v>
      </c>
    </row>
    <row r="1938" spans="1:7" ht="15" x14ac:dyDescent="0.2">
      <c r="A1938" s="12" t="str">
        <f t="shared" si="30"/>
        <v>АКБ "Держава" ПАО (2738) 62102</v>
      </c>
      <c r="B1938" s="25" t="str">
        <f>'101_transform'!C1936</f>
        <v>АКБ "Держава" ПАО (2738)</v>
      </c>
      <c r="C1938" s="25" t="str">
        <f>'101_transform'!D1936</f>
        <v>62102   A  Предметы труда, полученные по договорам отступного, залога, назначение которых не определено</v>
      </c>
      <c r="D1938" s="25">
        <f>'101_transform'!E1936</f>
        <v>0</v>
      </c>
      <c r="E1938" s="25">
        <f>'101_transform'!F1936</f>
        <v>0</v>
      </c>
      <c r="F1938" s="25">
        <f>'101_transform'!G1936</f>
        <v>0</v>
      </c>
      <c r="G1938" s="25">
        <f>'101_transform'!H1936</f>
        <v>0</v>
      </c>
    </row>
    <row r="1939" spans="1:7" ht="15" x14ac:dyDescent="0.2">
      <c r="A1939" s="12" t="str">
        <f t="shared" si="30"/>
        <v>АКБ "Держава" ПАО (2738) 62103</v>
      </c>
      <c r="B1939" s="25" t="str">
        <f>'101_transform'!C1937</f>
        <v>АКБ "Держава" ПАО (2738)</v>
      </c>
      <c r="C1939" s="25" t="str">
        <f>'101_transform'!D1937</f>
        <v>62103   П  Резервы на возможные потери</v>
      </c>
      <c r="D1939" s="25">
        <f>'101_transform'!E1937</f>
        <v>0</v>
      </c>
      <c r="E1939" s="25">
        <f>'101_transform'!F1937</f>
        <v>0</v>
      </c>
      <c r="F1939" s="25">
        <f>'101_transform'!G1937</f>
        <v>0</v>
      </c>
      <c r="G1939" s="25">
        <f>'101_transform'!H1937</f>
        <v>0</v>
      </c>
    </row>
    <row r="1940" spans="1:7" ht="15" x14ac:dyDescent="0.2">
      <c r="A1940" s="12" t="str">
        <f t="shared" si="30"/>
        <v>КБ "Дж.П. Морган Банк Интернешнл" (ООО) (2629) 60401</v>
      </c>
      <c r="B1940" s="25" t="str">
        <f>'101_transform'!C1938</f>
        <v>КБ "Дж.П. Морган Банк Интернешнл" (ООО) (2629)</v>
      </c>
      <c r="C1940" s="25" t="str">
        <f>'101_transform'!D1938</f>
        <v>60401   A  Основные средства (кроме земли) (c 13.02.2018)_x000D_Категория 1- Здания и сооружения (до 31.12.2002)</v>
      </c>
      <c r="D1940" s="25">
        <f>'101_transform'!E1938</f>
        <v>420127</v>
      </c>
      <c r="E1940" s="25">
        <f>'101_transform'!F1938</f>
        <v>0</v>
      </c>
      <c r="F1940" s="25">
        <f>'101_transform'!G1938</f>
        <v>421433</v>
      </c>
      <c r="G1940" s="25">
        <f>'101_transform'!H1938</f>
        <v>0</v>
      </c>
    </row>
    <row r="1941" spans="1:7" ht="15" x14ac:dyDescent="0.2">
      <c r="A1941" s="12" t="str">
        <f t="shared" si="30"/>
        <v>КБ "Дж.П. Морган Банк Интернешнл" (ООО) (2629) 60404</v>
      </c>
      <c r="B1941" s="25" t="str">
        <f>'101_transform'!C1939</f>
        <v>КБ "Дж.П. Морган Банк Интернешнл" (ООО) (2629)</v>
      </c>
      <c r="C1941" s="25" t="str">
        <f>'101_transform'!D1939</f>
        <v>60404   A  Земля (c 13.02.2018)</v>
      </c>
      <c r="D1941" s="25">
        <f>'101_transform'!E1939</f>
        <v>0</v>
      </c>
      <c r="E1941" s="25">
        <f>'101_transform'!F1939</f>
        <v>0</v>
      </c>
      <c r="F1941" s="25">
        <f>'101_transform'!G1939</f>
        <v>0</v>
      </c>
      <c r="G1941" s="25">
        <f>'101_transform'!H1939</f>
        <v>0</v>
      </c>
    </row>
    <row r="1942" spans="1:7" ht="15" x14ac:dyDescent="0.2">
      <c r="A1942" s="12" t="str">
        <f t="shared" si="30"/>
        <v>КБ "Дж.П. Морган Банк Интернешнл" (ООО) (2629) 60405</v>
      </c>
      <c r="B1942" s="25" t="str">
        <f>'101_transform'!C1940</f>
        <v>КБ "Дж.П. Морган Банк Интернешнл" (ООО) (2629)</v>
      </c>
      <c r="C1942" s="25" t="str">
        <f>'101_transform'!D1940</f>
        <v>60405   П
A (до 31.01.2003)  Резервы на возможные потери (c 13.02.2018)
Долгосрочно арендуемые основные средства (до 31.01.2003)</v>
      </c>
      <c r="D1942" s="25">
        <f>'101_transform'!E1940</f>
        <v>0</v>
      </c>
      <c r="E1942" s="25">
        <f>'101_transform'!F1940</f>
        <v>0</v>
      </c>
      <c r="F1942" s="25">
        <f>'101_transform'!G1940</f>
        <v>0</v>
      </c>
      <c r="G1942" s="25">
        <f>'101_transform'!H1940</f>
        <v>0</v>
      </c>
    </row>
    <row r="1943" spans="1:7" ht="15" x14ac:dyDescent="0.2">
      <c r="A1943" s="12" t="str">
        <f t="shared" si="30"/>
        <v>КБ "Дж.П. Морган Банк Интернешнл" (ООО) (2629) 60414</v>
      </c>
      <c r="B1943" s="25" t="str">
        <f>'101_transform'!C1941</f>
        <v>КБ "Дж.П. Морган Банк Интернешнл" (ООО) (2629)</v>
      </c>
      <c r="C1943" s="25" t="str">
        <f>'101_transform'!D1941</f>
        <v>60414   П  Амортизация основных средств (кроме земли) (c 13.02.2018)</v>
      </c>
      <c r="D1943" s="25">
        <f>'101_transform'!E1941</f>
        <v>0</v>
      </c>
      <c r="E1943" s="25">
        <f>'101_transform'!F1941</f>
        <v>268725</v>
      </c>
      <c r="F1943" s="25">
        <f>'101_transform'!G1941</f>
        <v>0</v>
      </c>
      <c r="G1943" s="25">
        <f>'101_transform'!H1941</f>
        <v>288169</v>
      </c>
    </row>
    <row r="1944" spans="1:7" ht="15" x14ac:dyDescent="0.2">
      <c r="A1944" s="12" t="str">
        <f t="shared" si="30"/>
        <v>КБ "Дж.П. Морган Банк Интернешнл" (ООО) (2629) 60415</v>
      </c>
      <c r="B1944" s="25" t="str">
        <f>'101_transform'!C1942</f>
        <v>КБ "Дж.П. Морган Банк Интернешнл" (ООО) (2629)</v>
      </c>
      <c r="C1944" s="25" t="str">
        <f>'101_transform'!D1942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944" s="25">
        <f>'101_transform'!E1942</f>
        <v>0</v>
      </c>
      <c r="E1944" s="25">
        <f>'101_transform'!F1942</f>
        <v>0</v>
      </c>
      <c r="F1944" s="25">
        <f>'101_transform'!G1942</f>
        <v>6246</v>
      </c>
      <c r="G1944" s="25">
        <f>'101_transform'!H1942</f>
        <v>0</v>
      </c>
    </row>
    <row r="1945" spans="1:7" ht="15" x14ac:dyDescent="0.2">
      <c r="A1945" s="12" t="str">
        <f t="shared" si="30"/>
        <v>КБ "Дж.П. Морган Банк Интернешнл" (ООО) (2629) 61901</v>
      </c>
      <c r="B1945" s="25" t="str">
        <f>'101_transform'!C1943</f>
        <v>КБ "Дж.П. Морган Банк Интернешнл" (ООО) (2629)</v>
      </c>
      <c r="C1945" s="25" t="str">
        <f>'101_transform'!D1943</f>
        <v>61901   A  Земля, временно неиспользуемая в основной деятельности</v>
      </c>
      <c r="D1945" s="25">
        <f>'101_transform'!E1943</f>
        <v>0</v>
      </c>
      <c r="E1945" s="25">
        <f>'101_transform'!F1943</f>
        <v>0</v>
      </c>
      <c r="F1945" s="25">
        <f>'101_transform'!G1943</f>
        <v>0</v>
      </c>
      <c r="G1945" s="25">
        <f>'101_transform'!H1943</f>
        <v>0</v>
      </c>
    </row>
    <row r="1946" spans="1:7" ht="15" x14ac:dyDescent="0.2">
      <c r="A1946" s="12" t="str">
        <f t="shared" si="30"/>
        <v>КБ "Дж.П. Морган Банк Интернешнл" (ООО) (2629) 61902</v>
      </c>
      <c r="B1946" s="25" t="str">
        <f>'101_transform'!C1944</f>
        <v>КБ "Дж.П. Морган Банк Интернешнл" (ООО) (2629)</v>
      </c>
      <c r="C1946" s="25" t="str">
        <f>'101_transform'!D1944</f>
        <v>61902   A  Земля, временно неиспользуемая в основной деятельности, переданная в аренду</v>
      </c>
      <c r="D1946" s="25">
        <f>'101_transform'!E1944</f>
        <v>0</v>
      </c>
      <c r="E1946" s="25">
        <f>'101_transform'!F1944</f>
        <v>0</v>
      </c>
      <c r="F1946" s="25">
        <f>'101_transform'!G1944</f>
        <v>0</v>
      </c>
      <c r="G1946" s="25">
        <f>'101_transform'!H1944</f>
        <v>0</v>
      </c>
    </row>
    <row r="1947" spans="1:7" ht="15" x14ac:dyDescent="0.2">
      <c r="A1947" s="12" t="str">
        <f t="shared" si="30"/>
        <v>КБ "Дж.П. Морган Банк Интернешнл" (ООО) (2629) 61903</v>
      </c>
      <c r="B1947" s="25" t="str">
        <f>'101_transform'!C1945</f>
        <v>КБ "Дж.П. Морган Банк Интернешнл" (ООО) (2629)</v>
      </c>
      <c r="C1947" s="25" t="str">
        <f>'101_transform'!D1945</f>
        <v>61903   A  Недвижимость (кроме земли), временно неиспользуемая в основной деятельности</v>
      </c>
      <c r="D1947" s="25">
        <f>'101_transform'!E1945</f>
        <v>0</v>
      </c>
      <c r="E1947" s="25">
        <f>'101_transform'!F1945</f>
        <v>0</v>
      </c>
      <c r="F1947" s="25">
        <f>'101_transform'!G1945</f>
        <v>0</v>
      </c>
      <c r="G1947" s="25">
        <f>'101_transform'!H1945</f>
        <v>0</v>
      </c>
    </row>
    <row r="1948" spans="1:7" ht="15" x14ac:dyDescent="0.2">
      <c r="A1948" s="12" t="str">
        <f t="shared" si="30"/>
        <v>КБ "Дж.П. Морган Банк Интернешнл" (ООО) (2629) 61904</v>
      </c>
      <c r="B1948" s="25" t="str">
        <f>'101_transform'!C1946</f>
        <v>КБ "Дж.П. Морган Банк Интернешнл" (ООО) (2629)</v>
      </c>
      <c r="C1948" s="25" t="str">
        <f>'101_transform'!D1946</f>
        <v>61904   A  Недвижимость (кроме земли), временно неиспользуемая в основной деятельности, переданная в аренду</v>
      </c>
      <c r="D1948" s="25">
        <f>'101_transform'!E1946</f>
        <v>0</v>
      </c>
      <c r="E1948" s="25">
        <f>'101_transform'!F1946</f>
        <v>0</v>
      </c>
      <c r="F1948" s="25">
        <f>'101_transform'!G1946</f>
        <v>0</v>
      </c>
      <c r="G1948" s="25">
        <f>'101_transform'!H1946</f>
        <v>0</v>
      </c>
    </row>
    <row r="1949" spans="1:7" ht="15" x14ac:dyDescent="0.2">
      <c r="A1949" s="12" t="str">
        <f t="shared" si="30"/>
        <v>КБ "Дж.П. Морган Банк Интернешнл" (ООО) (2629) 61905</v>
      </c>
      <c r="B1949" s="25" t="str">
        <f>'101_transform'!C1947</f>
        <v>КБ "Дж.П. Морган Банк Интернешнл" (ООО) (2629)</v>
      </c>
      <c r="C1949" s="25" t="str">
        <f>'101_transform'!D1947</f>
        <v>61905   A  Земля, временно неиспользуемая в основной деятельности, учитываемая по справедливой стоимости</v>
      </c>
      <c r="D1949" s="25">
        <f>'101_transform'!E1947</f>
        <v>0</v>
      </c>
      <c r="E1949" s="25">
        <f>'101_transform'!F1947</f>
        <v>0</v>
      </c>
      <c r="F1949" s="25">
        <f>'101_transform'!G1947</f>
        <v>0</v>
      </c>
      <c r="G1949" s="25">
        <f>'101_transform'!H1947</f>
        <v>0</v>
      </c>
    </row>
    <row r="1950" spans="1:7" ht="15" x14ac:dyDescent="0.2">
      <c r="A1950" s="12" t="str">
        <f t="shared" si="30"/>
        <v>КБ "Дж.П. Морган Банк Интернешнл" (ООО) (2629) 61906</v>
      </c>
      <c r="B1950" s="25" t="str">
        <f>'101_transform'!C1948</f>
        <v>КБ "Дж.П. Морган Банк Интернешнл" (ООО) (2629)</v>
      </c>
      <c r="C1950" s="25" t="str">
        <f>'101_transform'!D1948</f>
        <v>61906   A  Земля, временно неиспользуемая в основной деятельности, учитываемая по справедливой стоимости, переданная в аренду</v>
      </c>
      <c r="D1950" s="25">
        <f>'101_transform'!E1948</f>
        <v>0</v>
      </c>
      <c r="E1950" s="25">
        <f>'101_transform'!F1948</f>
        <v>0</v>
      </c>
      <c r="F1950" s="25">
        <f>'101_transform'!G1948</f>
        <v>0</v>
      </c>
      <c r="G1950" s="25">
        <f>'101_transform'!H1948</f>
        <v>0</v>
      </c>
    </row>
    <row r="1951" spans="1:7" ht="15" x14ac:dyDescent="0.2">
      <c r="A1951" s="12" t="str">
        <f t="shared" si="30"/>
        <v>КБ "Дж.П. Морган Банк Интернешнл" (ООО) (2629) 61907</v>
      </c>
      <c r="B1951" s="25" t="str">
        <f>'101_transform'!C1949</f>
        <v>КБ "Дж.П. Морган Банк Интернешнл" (ООО) (2629)</v>
      </c>
      <c r="C1951" s="25" t="str">
        <f>'101_transform'!D1949</f>
        <v>61907   A  Недвижимость (кроме земли), временно неиспользуемая в основной деятельности, учитываемая по справедливой стоимости</v>
      </c>
      <c r="D1951" s="25">
        <f>'101_transform'!E1949</f>
        <v>0</v>
      </c>
      <c r="E1951" s="25">
        <f>'101_transform'!F1949</f>
        <v>0</v>
      </c>
      <c r="F1951" s="25">
        <f>'101_transform'!G1949</f>
        <v>0</v>
      </c>
      <c r="G1951" s="25">
        <f>'101_transform'!H1949</f>
        <v>0</v>
      </c>
    </row>
    <row r="1952" spans="1:7" ht="15" x14ac:dyDescent="0.2">
      <c r="A1952" s="12" t="str">
        <f t="shared" si="30"/>
        <v>КБ "Дж.П. Морган Банк Интернешнл" (ООО) (2629) 61908</v>
      </c>
      <c r="B1952" s="25" t="str">
        <f>'101_transform'!C1950</f>
        <v>КБ "Дж.П. Морган Банк Интернешнл" (ООО) (2629)</v>
      </c>
      <c r="C1952" s="25" t="str">
        <f>'101_transform'!D1950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952" s="25">
        <f>'101_transform'!E1950</f>
        <v>0</v>
      </c>
      <c r="E1952" s="25">
        <f>'101_transform'!F1950</f>
        <v>0</v>
      </c>
      <c r="F1952" s="25">
        <f>'101_transform'!G1950</f>
        <v>0</v>
      </c>
      <c r="G1952" s="25">
        <f>'101_transform'!H1950</f>
        <v>0</v>
      </c>
    </row>
    <row r="1953" spans="1:7" ht="15" x14ac:dyDescent="0.2">
      <c r="A1953" s="12" t="str">
        <f t="shared" si="30"/>
        <v>КБ "Дж.П. Морган Банк Интернешнл" (ООО) (2629) 61909</v>
      </c>
      <c r="B1953" s="25" t="str">
        <f>'101_transform'!C1951</f>
        <v>КБ "Дж.П. Морган Банк Интернешнл" (ООО) (2629)</v>
      </c>
      <c r="C1953" s="25" t="str">
        <f>'101_transform'!D1951</f>
        <v>61909   П  Амортизация недвижимости (кроме земли), временно неиспользуемой в основной деятельности</v>
      </c>
      <c r="D1953" s="25">
        <f>'101_transform'!E1951</f>
        <v>0</v>
      </c>
      <c r="E1953" s="25">
        <f>'101_transform'!F1951</f>
        <v>0</v>
      </c>
      <c r="F1953" s="25">
        <f>'101_transform'!G1951</f>
        <v>0</v>
      </c>
      <c r="G1953" s="25">
        <f>'101_transform'!H1951</f>
        <v>0</v>
      </c>
    </row>
    <row r="1954" spans="1:7" ht="15" x14ac:dyDescent="0.2">
      <c r="A1954" s="12" t="str">
        <f t="shared" si="30"/>
        <v>КБ "Дж.П. Морган Банк Интернешнл" (ООО) (2629) 61910</v>
      </c>
      <c r="B1954" s="25" t="str">
        <f>'101_transform'!C1952</f>
        <v>КБ "Дж.П. Морган Банк Интернешнл" (ООО) (2629)</v>
      </c>
      <c r="C1954" s="25" t="str">
        <f>'101_transform'!D1952</f>
        <v>61910   П  Амортизация недвижимости (кроме земли), временно неиспользуемой в основной деятельности, переданной в аренду</v>
      </c>
      <c r="D1954" s="25">
        <f>'101_transform'!E1952</f>
        <v>0</v>
      </c>
      <c r="E1954" s="25">
        <f>'101_transform'!F1952</f>
        <v>0</v>
      </c>
      <c r="F1954" s="25">
        <f>'101_transform'!G1952</f>
        <v>0</v>
      </c>
      <c r="G1954" s="25">
        <f>'101_transform'!H1952</f>
        <v>0</v>
      </c>
    </row>
    <row r="1955" spans="1:7" ht="15" x14ac:dyDescent="0.2">
      <c r="A1955" s="12" t="str">
        <f t="shared" si="30"/>
        <v>КБ "Дж.П. Морган Банк Интернешнл" (ООО) (2629) 61911</v>
      </c>
      <c r="B1955" s="25" t="str">
        <f>'101_transform'!C1953</f>
        <v>КБ "Дж.П. Морган Банк Интернешнл" (ООО) (2629)</v>
      </c>
      <c r="C1955" s="25" t="str">
        <f>'101_transform'!D1953</f>
        <v>61911   A  Вложения в сооружение (строительство) объектов недвижимости, временно неиспользуемой в основной деятельности</v>
      </c>
      <c r="D1955" s="25">
        <f>'101_transform'!E1953</f>
        <v>0</v>
      </c>
      <c r="E1955" s="25">
        <f>'101_transform'!F1953</f>
        <v>0</v>
      </c>
      <c r="F1955" s="25">
        <f>'101_transform'!G1953</f>
        <v>0</v>
      </c>
      <c r="G1955" s="25">
        <f>'101_transform'!H1953</f>
        <v>0</v>
      </c>
    </row>
    <row r="1956" spans="1:7" ht="15" x14ac:dyDescent="0.2">
      <c r="A1956" s="12" t="str">
        <f t="shared" si="30"/>
        <v>КБ "Дж.П. Морган Банк Интернешнл" (ООО) (2629) 61912</v>
      </c>
      <c r="B1956" s="25" t="str">
        <f>'101_transform'!C1954</f>
        <v>КБ "Дж.П. Морган Банк Интернешнл" (ООО) (2629)</v>
      </c>
      <c r="C1956" s="25" t="str">
        <f>'101_transform'!D1954</f>
        <v>61912   П  Резервы на возможные потери</v>
      </c>
      <c r="D1956" s="25">
        <f>'101_transform'!E1954</f>
        <v>0</v>
      </c>
      <c r="E1956" s="25">
        <f>'101_transform'!F1954</f>
        <v>0</v>
      </c>
      <c r="F1956" s="25">
        <f>'101_transform'!G1954</f>
        <v>0</v>
      </c>
      <c r="G1956" s="25">
        <f>'101_transform'!H1954</f>
        <v>0</v>
      </c>
    </row>
    <row r="1957" spans="1:7" ht="15" x14ac:dyDescent="0.2">
      <c r="A1957" s="12" t="str">
        <f t="shared" si="30"/>
        <v>КБ "Дж.П. Морган Банк Интернешнл" (ООО) (2629) 62001</v>
      </c>
      <c r="B1957" s="25" t="str">
        <f>'101_transform'!C1955</f>
        <v>КБ "Дж.П. Морган Банк Интернешнл" (ООО) (2629)</v>
      </c>
      <c r="C1957" s="25" t="str">
        <f>'101_transform'!D1955</f>
        <v>62001   A  Долгосрочные активы, предназначенные для продажи</v>
      </c>
      <c r="D1957" s="25">
        <f>'101_transform'!E1955</f>
        <v>0</v>
      </c>
      <c r="E1957" s="25">
        <f>'101_transform'!F1955</f>
        <v>0</v>
      </c>
      <c r="F1957" s="25">
        <f>'101_transform'!G1955</f>
        <v>0</v>
      </c>
      <c r="G1957" s="25">
        <f>'101_transform'!H1955</f>
        <v>0</v>
      </c>
    </row>
    <row r="1958" spans="1:7" ht="15" x14ac:dyDescent="0.2">
      <c r="A1958" s="12" t="str">
        <f t="shared" si="30"/>
        <v>КБ "Дж.П. Морган Банк Интернешнл" (ООО) (2629) 62002</v>
      </c>
      <c r="B1958" s="25" t="str">
        <f>'101_transform'!C1956</f>
        <v>КБ "Дж.П. Морган Банк Интернешнл" (ООО) (2629)</v>
      </c>
      <c r="C1958" s="25" t="str">
        <f>'101_transform'!D1956</f>
        <v>62002   П  Резервы на возможные потери</v>
      </c>
      <c r="D1958" s="25">
        <f>'101_transform'!E1956</f>
        <v>0</v>
      </c>
      <c r="E1958" s="25">
        <f>'101_transform'!F1956</f>
        <v>0</v>
      </c>
      <c r="F1958" s="25">
        <f>'101_transform'!G1956</f>
        <v>0</v>
      </c>
      <c r="G1958" s="25">
        <f>'101_transform'!H1956</f>
        <v>0</v>
      </c>
    </row>
    <row r="1959" spans="1:7" ht="15" x14ac:dyDescent="0.2">
      <c r="A1959" s="12" t="str">
        <f t="shared" si="30"/>
        <v>КБ "Дж.П. Морган Банк Интернешнл" (ООО) (2629) 62101</v>
      </c>
      <c r="B1959" s="25" t="str">
        <f>'101_transform'!C1957</f>
        <v>КБ "Дж.П. Морган Банк Интернешнл" (ООО) (2629)</v>
      </c>
      <c r="C1959" s="25" t="str">
        <f>'101_transform'!D1957</f>
        <v>62101   A  Средства труда, полученные по договорам отступного, залога, назначение которых не определено</v>
      </c>
      <c r="D1959" s="25">
        <f>'101_transform'!E1957</f>
        <v>0</v>
      </c>
      <c r="E1959" s="25">
        <f>'101_transform'!F1957</f>
        <v>0</v>
      </c>
      <c r="F1959" s="25">
        <f>'101_transform'!G1957</f>
        <v>0</v>
      </c>
      <c r="G1959" s="25">
        <f>'101_transform'!H1957</f>
        <v>0</v>
      </c>
    </row>
    <row r="1960" spans="1:7" ht="15" x14ac:dyDescent="0.2">
      <c r="A1960" s="12" t="str">
        <f t="shared" si="30"/>
        <v>КБ "Дж.П. Морган Банк Интернешнл" (ООО) (2629) 62102</v>
      </c>
      <c r="B1960" s="25" t="str">
        <f>'101_transform'!C1958</f>
        <v>КБ "Дж.П. Морган Банк Интернешнл" (ООО) (2629)</v>
      </c>
      <c r="C1960" s="25" t="str">
        <f>'101_transform'!D1958</f>
        <v>62102   A  Предметы труда, полученные по договорам отступного, залога, назначение которых не определено</v>
      </c>
      <c r="D1960" s="25">
        <f>'101_transform'!E1958</f>
        <v>0</v>
      </c>
      <c r="E1960" s="25">
        <f>'101_transform'!F1958</f>
        <v>0</v>
      </c>
      <c r="F1960" s="25">
        <f>'101_transform'!G1958</f>
        <v>0</v>
      </c>
      <c r="G1960" s="25">
        <f>'101_transform'!H1958</f>
        <v>0</v>
      </c>
    </row>
    <row r="1961" spans="1:7" ht="15" x14ac:dyDescent="0.2">
      <c r="A1961" s="12" t="str">
        <f t="shared" si="30"/>
        <v>КБ "Дж.П. Морган Банк Интернешнл" (ООО) (2629) 62103</v>
      </c>
      <c r="B1961" s="25" t="str">
        <f>'101_transform'!C1959</f>
        <v>КБ "Дж.П. Морган Банк Интернешнл" (ООО) (2629)</v>
      </c>
      <c r="C1961" s="25" t="str">
        <f>'101_transform'!D1959</f>
        <v>62103   П  Резервы на возможные потери</v>
      </c>
      <c r="D1961" s="25">
        <f>'101_transform'!E1959</f>
        <v>0</v>
      </c>
      <c r="E1961" s="25">
        <f>'101_transform'!F1959</f>
        <v>0</v>
      </c>
      <c r="F1961" s="25">
        <f>'101_transform'!G1959</f>
        <v>0</v>
      </c>
      <c r="G1961" s="25">
        <f>'101_transform'!H1959</f>
        <v>0</v>
      </c>
    </row>
    <row r="1962" spans="1:7" ht="15" x14ac:dyDescent="0.2">
      <c r="A1962" s="12" t="str">
        <f t="shared" si="30"/>
        <v>Джей энд Ти Банк (АО) (3061) 60401</v>
      </c>
      <c r="B1962" s="25" t="str">
        <f>'101_transform'!C1960</f>
        <v>Джей энд Ти Банк (АО) (3061)</v>
      </c>
      <c r="C1962" s="25" t="str">
        <f>'101_transform'!D1960</f>
        <v>60401   A  Основные средства (кроме земли) (c 13.02.2018)_x000D_Категория 1- Здания и сооружения (до 31.12.2002)</v>
      </c>
      <c r="D1962" s="25">
        <f>'101_transform'!E1960</f>
        <v>102367</v>
      </c>
      <c r="E1962" s="25">
        <f>'101_transform'!F1960</f>
        <v>0</v>
      </c>
      <c r="F1962" s="25">
        <f>'101_transform'!G1960</f>
        <v>103965</v>
      </c>
      <c r="G1962" s="25">
        <f>'101_transform'!H1960</f>
        <v>0</v>
      </c>
    </row>
    <row r="1963" spans="1:7" ht="15" x14ac:dyDescent="0.2">
      <c r="A1963" s="12" t="str">
        <f t="shared" si="30"/>
        <v>Джей энд Ти Банк (АО) (3061) 60404</v>
      </c>
      <c r="B1963" s="25" t="str">
        <f>'101_transform'!C1961</f>
        <v>Джей энд Ти Банк (АО) (3061)</v>
      </c>
      <c r="C1963" s="25" t="str">
        <f>'101_transform'!D1961</f>
        <v>60404   A  Земля (c 13.02.2018)</v>
      </c>
      <c r="D1963" s="25">
        <f>'101_transform'!E1961</f>
        <v>0</v>
      </c>
      <c r="E1963" s="25">
        <f>'101_transform'!F1961</f>
        <v>0</v>
      </c>
      <c r="F1963" s="25">
        <f>'101_transform'!G1961</f>
        <v>0</v>
      </c>
      <c r="G1963" s="25">
        <f>'101_transform'!H1961</f>
        <v>0</v>
      </c>
    </row>
    <row r="1964" spans="1:7" ht="15" x14ac:dyDescent="0.2">
      <c r="A1964" s="12" t="str">
        <f t="shared" si="30"/>
        <v>Джей энд Ти Банк (АО) (3061) 60405</v>
      </c>
      <c r="B1964" s="25" t="str">
        <f>'101_transform'!C1962</f>
        <v>Джей энд Ти Банк (АО) (3061)</v>
      </c>
      <c r="C1964" s="25" t="str">
        <f>'101_transform'!D1962</f>
        <v>60405   П
A (до 31.01.2003)  Резервы на возможные потери (c 13.02.2018)
Долгосрочно арендуемые основные средства (до 31.01.2003)</v>
      </c>
      <c r="D1964" s="25">
        <f>'101_transform'!E1962</f>
        <v>0</v>
      </c>
      <c r="E1964" s="25">
        <f>'101_transform'!F1962</f>
        <v>0</v>
      </c>
      <c r="F1964" s="25">
        <f>'101_transform'!G1962</f>
        <v>0</v>
      </c>
      <c r="G1964" s="25">
        <f>'101_transform'!H1962</f>
        <v>0</v>
      </c>
    </row>
    <row r="1965" spans="1:7" ht="15" x14ac:dyDescent="0.2">
      <c r="A1965" s="12" t="str">
        <f t="shared" si="30"/>
        <v>Джей энд Ти Банк (АО) (3061) 60414</v>
      </c>
      <c r="B1965" s="25" t="str">
        <f>'101_transform'!C1963</f>
        <v>Джей энд Ти Банк (АО) (3061)</v>
      </c>
      <c r="C1965" s="25" t="str">
        <f>'101_transform'!D1963</f>
        <v>60414   П  Амортизация основных средств (кроме земли) (c 13.02.2018)</v>
      </c>
      <c r="D1965" s="25">
        <f>'101_transform'!E1963</f>
        <v>0</v>
      </c>
      <c r="E1965" s="25">
        <f>'101_transform'!F1963</f>
        <v>44762</v>
      </c>
      <c r="F1965" s="25">
        <f>'101_transform'!G1963</f>
        <v>0</v>
      </c>
      <c r="G1965" s="25">
        <f>'101_transform'!H1963</f>
        <v>47250</v>
      </c>
    </row>
    <row r="1966" spans="1:7" ht="15" x14ac:dyDescent="0.2">
      <c r="A1966" s="12" t="str">
        <f t="shared" si="30"/>
        <v>Джей энд Ти Банк (АО) (3061) 60415</v>
      </c>
      <c r="B1966" s="25" t="str">
        <f>'101_transform'!C1964</f>
        <v>Джей энд Ти Банк (АО) (3061)</v>
      </c>
      <c r="C1966" s="25" t="str">
        <f>'101_transform'!D1964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966" s="25">
        <f>'101_transform'!E1964</f>
        <v>0</v>
      </c>
      <c r="E1966" s="25">
        <f>'101_transform'!F1964</f>
        <v>0</v>
      </c>
      <c r="F1966" s="25">
        <f>'101_transform'!G1964</f>
        <v>0</v>
      </c>
      <c r="G1966" s="25">
        <f>'101_transform'!H1964</f>
        <v>0</v>
      </c>
    </row>
    <row r="1967" spans="1:7" ht="15" x14ac:dyDescent="0.2">
      <c r="A1967" s="12" t="str">
        <f t="shared" si="30"/>
        <v>Джей энд Ти Банк (АО) (3061) 61901</v>
      </c>
      <c r="B1967" s="25" t="str">
        <f>'101_transform'!C1965</f>
        <v>Джей энд Ти Банк (АО) (3061)</v>
      </c>
      <c r="C1967" s="25" t="str">
        <f>'101_transform'!D1965</f>
        <v>61901   A  Земля, временно неиспользуемая в основной деятельности</v>
      </c>
      <c r="D1967" s="25">
        <f>'101_transform'!E1965</f>
        <v>0</v>
      </c>
      <c r="E1967" s="25">
        <f>'101_transform'!F1965</f>
        <v>0</v>
      </c>
      <c r="F1967" s="25">
        <f>'101_transform'!G1965</f>
        <v>0</v>
      </c>
      <c r="G1967" s="25">
        <f>'101_transform'!H1965</f>
        <v>0</v>
      </c>
    </row>
    <row r="1968" spans="1:7" ht="15" x14ac:dyDescent="0.2">
      <c r="A1968" s="12" t="str">
        <f t="shared" si="30"/>
        <v>Джей энд Ти Банк (АО) (3061) 61902</v>
      </c>
      <c r="B1968" s="25" t="str">
        <f>'101_transform'!C1966</f>
        <v>Джей энд Ти Банк (АО) (3061)</v>
      </c>
      <c r="C1968" s="25" t="str">
        <f>'101_transform'!D1966</f>
        <v>61902   A  Земля, временно неиспользуемая в основной деятельности, переданная в аренду</v>
      </c>
      <c r="D1968" s="25">
        <f>'101_transform'!E1966</f>
        <v>0</v>
      </c>
      <c r="E1968" s="25">
        <f>'101_transform'!F1966</f>
        <v>0</v>
      </c>
      <c r="F1968" s="25">
        <f>'101_transform'!G1966</f>
        <v>0</v>
      </c>
      <c r="G1968" s="25">
        <f>'101_transform'!H1966</f>
        <v>0</v>
      </c>
    </row>
    <row r="1969" spans="1:7" ht="15" x14ac:dyDescent="0.2">
      <c r="A1969" s="12" t="str">
        <f t="shared" si="30"/>
        <v>Джей энд Ти Банк (АО) (3061) 61903</v>
      </c>
      <c r="B1969" s="25" t="str">
        <f>'101_transform'!C1967</f>
        <v>Джей энд Ти Банк (АО) (3061)</v>
      </c>
      <c r="C1969" s="25" t="str">
        <f>'101_transform'!D1967</f>
        <v>61903   A  Недвижимость (кроме земли), временно неиспользуемая в основной деятельности</v>
      </c>
      <c r="D1969" s="25">
        <f>'101_transform'!E1967</f>
        <v>0</v>
      </c>
      <c r="E1969" s="25">
        <f>'101_transform'!F1967</f>
        <v>0</v>
      </c>
      <c r="F1969" s="25">
        <f>'101_transform'!G1967</f>
        <v>0</v>
      </c>
      <c r="G1969" s="25">
        <f>'101_transform'!H1967</f>
        <v>0</v>
      </c>
    </row>
    <row r="1970" spans="1:7" ht="15" x14ac:dyDescent="0.2">
      <c r="A1970" s="12" t="str">
        <f t="shared" si="30"/>
        <v>Джей энд Ти Банк (АО) (3061) 61904</v>
      </c>
      <c r="B1970" s="25" t="str">
        <f>'101_transform'!C1968</f>
        <v>Джей энд Ти Банк (АО) (3061)</v>
      </c>
      <c r="C1970" s="25" t="str">
        <f>'101_transform'!D1968</f>
        <v>61904   A  Недвижимость (кроме земли), временно неиспользуемая в основной деятельности, переданная в аренду</v>
      </c>
      <c r="D1970" s="25">
        <f>'101_transform'!E1968</f>
        <v>0</v>
      </c>
      <c r="E1970" s="25">
        <f>'101_transform'!F1968</f>
        <v>0</v>
      </c>
      <c r="F1970" s="25">
        <f>'101_transform'!G1968</f>
        <v>0</v>
      </c>
      <c r="G1970" s="25">
        <f>'101_transform'!H1968</f>
        <v>0</v>
      </c>
    </row>
    <row r="1971" spans="1:7" ht="15" x14ac:dyDescent="0.2">
      <c r="A1971" s="12" t="str">
        <f t="shared" si="30"/>
        <v>Джей энд Ти Банк (АО) (3061) 61905</v>
      </c>
      <c r="B1971" s="25" t="str">
        <f>'101_transform'!C1969</f>
        <v>Джей энд Ти Банк (АО) (3061)</v>
      </c>
      <c r="C1971" s="25" t="str">
        <f>'101_transform'!D1969</f>
        <v>61905   A  Земля, временно неиспользуемая в основной деятельности, учитываемая по справедливой стоимости</v>
      </c>
      <c r="D1971" s="25">
        <f>'101_transform'!E1969</f>
        <v>0</v>
      </c>
      <c r="E1971" s="25">
        <f>'101_transform'!F1969</f>
        <v>0</v>
      </c>
      <c r="F1971" s="25">
        <f>'101_transform'!G1969</f>
        <v>0</v>
      </c>
      <c r="G1971" s="25">
        <f>'101_transform'!H1969</f>
        <v>0</v>
      </c>
    </row>
    <row r="1972" spans="1:7" ht="15" x14ac:dyDescent="0.2">
      <c r="A1972" s="12" t="str">
        <f t="shared" si="30"/>
        <v>Джей энд Ти Банк (АО) (3061) 61906</v>
      </c>
      <c r="B1972" s="25" t="str">
        <f>'101_transform'!C1970</f>
        <v>Джей энд Ти Банк (АО) (3061)</v>
      </c>
      <c r="C1972" s="25" t="str">
        <f>'101_transform'!D1970</f>
        <v>61906   A  Земля, временно неиспользуемая в основной деятельности, учитываемая по справедливой стоимости, переданная в аренду</v>
      </c>
      <c r="D1972" s="25">
        <f>'101_transform'!E1970</f>
        <v>0</v>
      </c>
      <c r="E1972" s="25">
        <f>'101_transform'!F1970</f>
        <v>0</v>
      </c>
      <c r="F1972" s="25">
        <f>'101_transform'!G1970</f>
        <v>0</v>
      </c>
      <c r="G1972" s="25">
        <f>'101_transform'!H1970</f>
        <v>0</v>
      </c>
    </row>
    <row r="1973" spans="1:7" ht="15" x14ac:dyDescent="0.2">
      <c r="A1973" s="12" t="str">
        <f t="shared" si="30"/>
        <v>Джей энд Ти Банк (АО) (3061) 61907</v>
      </c>
      <c r="B1973" s="25" t="str">
        <f>'101_transform'!C1971</f>
        <v>Джей энд Ти Банк (АО) (3061)</v>
      </c>
      <c r="C1973" s="25" t="str">
        <f>'101_transform'!D1971</f>
        <v>61907   A  Недвижимость (кроме земли), временно неиспользуемая в основной деятельности, учитываемая по справедливой стоимости</v>
      </c>
      <c r="D1973" s="25">
        <f>'101_transform'!E1971</f>
        <v>0</v>
      </c>
      <c r="E1973" s="25">
        <f>'101_transform'!F1971</f>
        <v>0</v>
      </c>
      <c r="F1973" s="25">
        <f>'101_transform'!G1971</f>
        <v>0</v>
      </c>
      <c r="G1973" s="25">
        <f>'101_transform'!H1971</f>
        <v>0</v>
      </c>
    </row>
    <row r="1974" spans="1:7" ht="15" x14ac:dyDescent="0.2">
      <c r="A1974" s="12" t="str">
        <f t="shared" si="30"/>
        <v>Джей энд Ти Банк (АО) (3061) 61908</v>
      </c>
      <c r="B1974" s="25" t="str">
        <f>'101_transform'!C1972</f>
        <v>Джей энд Ти Банк (АО) (3061)</v>
      </c>
      <c r="C1974" s="25" t="str">
        <f>'101_transform'!D1972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974" s="25">
        <f>'101_transform'!E1972</f>
        <v>0</v>
      </c>
      <c r="E1974" s="25">
        <f>'101_transform'!F1972</f>
        <v>0</v>
      </c>
      <c r="F1974" s="25">
        <f>'101_transform'!G1972</f>
        <v>0</v>
      </c>
      <c r="G1974" s="25">
        <f>'101_transform'!H1972</f>
        <v>0</v>
      </c>
    </row>
    <row r="1975" spans="1:7" ht="15" x14ac:dyDescent="0.2">
      <c r="A1975" s="12" t="str">
        <f t="shared" si="30"/>
        <v>Джей энд Ти Банк (АО) (3061) 61909</v>
      </c>
      <c r="B1975" s="25" t="str">
        <f>'101_transform'!C1973</f>
        <v>Джей энд Ти Банк (АО) (3061)</v>
      </c>
      <c r="C1975" s="25" t="str">
        <f>'101_transform'!D1973</f>
        <v>61909   П  Амортизация недвижимости (кроме земли), временно неиспользуемой в основной деятельности</v>
      </c>
      <c r="D1975" s="25">
        <f>'101_transform'!E1973</f>
        <v>0</v>
      </c>
      <c r="E1975" s="25">
        <f>'101_transform'!F1973</f>
        <v>0</v>
      </c>
      <c r="F1975" s="25">
        <f>'101_transform'!G1973</f>
        <v>0</v>
      </c>
      <c r="G1975" s="25">
        <f>'101_transform'!H1973</f>
        <v>0</v>
      </c>
    </row>
    <row r="1976" spans="1:7" ht="15" x14ac:dyDescent="0.2">
      <c r="A1976" s="12" t="str">
        <f t="shared" si="30"/>
        <v>Джей энд Ти Банк (АО) (3061) 61910</v>
      </c>
      <c r="B1976" s="25" t="str">
        <f>'101_transform'!C1974</f>
        <v>Джей энд Ти Банк (АО) (3061)</v>
      </c>
      <c r="C1976" s="25" t="str">
        <f>'101_transform'!D1974</f>
        <v>61910   П  Амортизация недвижимости (кроме земли), временно неиспользуемой в основной деятельности, переданной в аренду</v>
      </c>
      <c r="D1976" s="25">
        <f>'101_transform'!E1974</f>
        <v>0</v>
      </c>
      <c r="E1976" s="25">
        <f>'101_transform'!F1974</f>
        <v>0</v>
      </c>
      <c r="F1976" s="25">
        <f>'101_transform'!G1974</f>
        <v>0</v>
      </c>
      <c r="G1976" s="25">
        <f>'101_transform'!H1974</f>
        <v>0</v>
      </c>
    </row>
    <row r="1977" spans="1:7" ht="15" x14ac:dyDescent="0.2">
      <c r="A1977" s="12" t="str">
        <f t="shared" si="30"/>
        <v>Джей энд Ти Банк (АО) (3061) 61911</v>
      </c>
      <c r="B1977" s="25" t="str">
        <f>'101_transform'!C1975</f>
        <v>Джей энд Ти Банк (АО) (3061)</v>
      </c>
      <c r="C1977" s="25" t="str">
        <f>'101_transform'!D1975</f>
        <v>61911   A  Вложения в сооружение (строительство) объектов недвижимости, временно неиспользуемой в основной деятельности</v>
      </c>
      <c r="D1977" s="25">
        <f>'101_transform'!E1975</f>
        <v>0</v>
      </c>
      <c r="E1977" s="25">
        <f>'101_transform'!F1975</f>
        <v>0</v>
      </c>
      <c r="F1977" s="25">
        <f>'101_transform'!G1975</f>
        <v>0</v>
      </c>
      <c r="G1977" s="25">
        <f>'101_transform'!H1975</f>
        <v>0</v>
      </c>
    </row>
    <row r="1978" spans="1:7" ht="15" x14ac:dyDescent="0.2">
      <c r="A1978" s="12" t="str">
        <f t="shared" si="30"/>
        <v>Джей энд Ти Банк (АО) (3061) 61912</v>
      </c>
      <c r="B1978" s="25" t="str">
        <f>'101_transform'!C1976</f>
        <v>Джей энд Ти Банк (АО) (3061)</v>
      </c>
      <c r="C1978" s="25" t="str">
        <f>'101_transform'!D1976</f>
        <v>61912   П  Резервы на возможные потери</v>
      </c>
      <c r="D1978" s="25">
        <f>'101_transform'!E1976</f>
        <v>0</v>
      </c>
      <c r="E1978" s="25">
        <f>'101_transform'!F1976</f>
        <v>0</v>
      </c>
      <c r="F1978" s="25">
        <f>'101_transform'!G1976</f>
        <v>0</v>
      </c>
      <c r="G1978" s="25">
        <f>'101_transform'!H1976</f>
        <v>0</v>
      </c>
    </row>
    <row r="1979" spans="1:7" ht="15" x14ac:dyDescent="0.2">
      <c r="A1979" s="12" t="str">
        <f t="shared" si="30"/>
        <v>Джей энд Ти Банк (АО) (3061) 62001</v>
      </c>
      <c r="B1979" s="25" t="str">
        <f>'101_transform'!C1977</f>
        <v>Джей энд Ти Банк (АО) (3061)</v>
      </c>
      <c r="C1979" s="25" t="str">
        <f>'101_transform'!D1977</f>
        <v>62001   A  Долгосрочные активы, предназначенные для продажи</v>
      </c>
      <c r="D1979" s="25">
        <f>'101_transform'!E1977</f>
        <v>214397</v>
      </c>
      <c r="E1979" s="25">
        <f>'101_transform'!F1977</f>
        <v>0</v>
      </c>
      <c r="F1979" s="25">
        <f>'101_transform'!G1977</f>
        <v>186015</v>
      </c>
      <c r="G1979" s="25">
        <f>'101_transform'!H1977</f>
        <v>0</v>
      </c>
    </row>
    <row r="1980" spans="1:7" ht="15" x14ac:dyDescent="0.2">
      <c r="A1980" s="12" t="str">
        <f t="shared" si="30"/>
        <v>Джей энд Ти Банк (АО) (3061) 62002</v>
      </c>
      <c r="B1980" s="25" t="str">
        <f>'101_transform'!C1978</f>
        <v>Джей энд Ти Банк (АО) (3061)</v>
      </c>
      <c r="C1980" s="25" t="str">
        <f>'101_transform'!D1978</f>
        <v>62002   П  Резервы на возможные потери</v>
      </c>
      <c r="D1980" s="25">
        <f>'101_transform'!E1978</f>
        <v>0</v>
      </c>
      <c r="E1980" s="25">
        <f>'101_transform'!F1978</f>
        <v>2764</v>
      </c>
      <c r="F1980" s="25">
        <f>'101_transform'!G1978</f>
        <v>0</v>
      </c>
      <c r="G1980" s="25">
        <f>'101_transform'!H1978</f>
        <v>20515</v>
      </c>
    </row>
    <row r="1981" spans="1:7" ht="15" x14ac:dyDescent="0.2">
      <c r="A1981" s="12" t="str">
        <f t="shared" si="30"/>
        <v>Джей энд Ти Банк (АО) (3061) 62101</v>
      </c>
      <c r="B1981" s="25" t="str">
        <f>'101_transform'!C1979</f>
        <v>Джей энд Ти Банк (АО) (3061)</v>
      </c>
      <c r="C1981" s="25" t="str">
        <f>'101_transform'!D1979</f>
        <v>62101   A  Средства труда, полученные по договорам отступного, залога, назначение которых не определено</v>
      </c>
      <c r="D1981" s="25">
        <f>'101_transform'!E1979</f>
        <v>0</v>
      </c>
      <c r="E1981" s="25">
        <f>'101_transform'!F1979</f>
        <v>0</v>
      </c>
      <c r="F1981" s="25">
        <f>'101_transform'!G1979</f>
        <v>0</v>
      </c>
      <c r="G1981" s="25">
        <f>'101_transform'!H1979</f>
        <v>0</v>
      </c>
    </row>
    <row r="1982" spans="1:7" ht="15" x14ac:dyDescent="0.2">
      <c r="A1982" s="12" t="str">
        <f t="shared" si="30"/>
        <v>Джей энд Ти Банк (АО) (3061) 62102</v>
      </c>
      <c r="B1982" s="25" t="str">
        <f>'101_transform'!C1980</f>
        <v>Джей энд Ти Банк (АО) (3061)</v>
      </c>
      <c r="C1982" s="25" t="str">
        <f>'101_transform'!D1980</f>
        <v>62102   A  Предметы труда, полученные по договорам отступного, залога, назначение которых не определено</v>
      </c>
      <c r="D1982" s="25">
        <f>'101_transform'!E1980</f>
        <v>0</v>
      </c>
      <c r="E1982" s="25">
        <f>'101_transform'!F1980</f>
        <v>0</v>
      </c>
      <c r="F1982" s="25">
        <f>'101_transform'!G1980</f>
        <v>0</v>
      </c>
      <c r="G1982" s="25">
        <f>'101_transform'!H1980</f>
        <v>0</v>
      </c>
    </row>
    <row r="1983" spans="1:7" ht="15" x14ac:dyDescent="0.2">
      <c r="A1983" s="12" t="str">
        <f t="shared" si="30"/>
        <v>Джей энд Ти Банк (АО) (3061) 62103</v>
      </c>
      <c r="B1983" s="25" t="str">
        <f>'101_transform'!C1981</f>
        <v>Джей энд Ти Банк (АО) (3061)</v>
      </c>
      <c r="C1983" s="25" t="str">
        <f>'101_transform'!D1981</f>
        <v>62103   П  Резервы на возможные потери</v>
      </c>
      <c r="D1983" s="25">
        <f>'101_transform'!E1981</f>
        <v>0</v>
      </c>
      <c r="E1983" s="25">
        <f>'101_transform'!F1981</f>
        <v>0</v>
      </c>
      <c r="F1983" s="25">
        <f>'101_transform'!G1981</f>
        <v>0</v>
      </c>
      <c r="G1983" s="25">
        <f>'101_transform'!H1981</f>
        <v>0</v>
      </c>
    </row>
    <row r="1984" spans="1:7" ht="15" x14ac:dyDescent="0.2">
      <c r="A1984" s="12" t="str">
        <f t="shared" si="30"/>
        <v>ООО "Дойче Банк" (3328) 60401</v>
      </c>
      <c r="B1984" s="25" t="str">
        <f>'101_transform'!C1982</f>
        <v>ООО "Дойче Банк" (3328)</v>
      </c>
      <c r="C1984" s="25" t="str">
        <f>'101_transform'!D1982</f>
        <v>60401   A  Основные средства (кроме земли) (c 13.02.2018)_x000D_Категория 1- Здания и сооружения (до 31.12.2002)</v>
      </c>
      <c r="D1984" s="25">
        <f>'101_transform'!E1982</f>
        <v>625663</v>
      </c>
      <c r="E1984" s="25">
        <f>'101_transform'!F1982</f>
        <v>0</v>
      </c>
      <c r="F1984" s="25">
        <f>'101_transform'!G1982</f>
        <v>625765</v>
      </c>
      <c r="G1984" s="25">
        <f>'101_transform'!H1982</f>
        <v>0</v>
      </c>
    </row>
    <row r="1985" spans="1:7" ht="15" x14ac:dyDescent="0.2">
      <c r="A1985" s="12" t="str">
        <f t="shared" si="30"/>
        <v>ООО "Дойче Банк" (3328) 60404</v>
      </c>
      <c r="B1985" s="25" t="str">
        <f>'101_transform'!C1983</f>
        <v>ООО "Дойче Банк" (3328)</v>
      </c>
      <c r="C1985" s="25" t="str">
        <f>'101_transform'!D1983</f>
        <v>60404   A  Земля (c 13.02.2018)</v>
      </c>
      <c r="D1985" s="25">
        <f>'101_transform'!E1983</f>
        <v>0</v>
      </c>
      <c r="E1985" s="25">
        <f>'101_transform'!F1983</f>
        <v>0</v>
      </c>
      <c r="F1985" s="25">
        <f>'101_transform'!G1983</f>
        <v>0</v>
      </c>
      <c r="G1985" s="25">
        <f>'101_transform'!H1983</f>
        <v>0</v>
      </c>
    </row>
    <row r="1986" spans="1:7" ht="15" x14ac:dyDescent="0.2">
      <c r="A1986" s="12" t="str">
        <f t="shared" si="30"/>
        <v>ООО "Дойче Банк" (3328) 60405</v>
      </c>
      <c r="B1986" s="25" t="str">
        <f>'101_transform'!C1984</f>
        <v>ООО "Дойче Банк" (3328)</v>
      </c>
      <c r="C1986" s="25" t="str">
        <f>'101_transform'!D1984</f>
        <v>60405   П
A (до 31.01.2003)  Резервы на возможные потери (c 13.02.2018)
Долгосрочно арендуемые основные средства (до 31.01.2003)</v>
      </c>
      <c r="D1986" s="25">
        <f>'101_transform'!E1984</f>
        <v>0</v>
      </c>
      <c r="E1986" s="25">
        <f>'101_transform'!F1984</f>
        <v>0</v>
      </c>
      <c r="F1986" s="25">
        <f>'101_transform'!G1984</f>
        <v>0</v>
      </c>
      <c r="G1986" s="25">
        <f>'101_transform'!H1984</f>
        <v>0</v>
      </c>
    </row>
    <row r="1987" spans="1:7" ht="15" x14ac:dyDescent="0.2">
      <c r="A1987" s="12" t="str">
        <f t="shared" si="30"/>
        <v>ООО "Дойче Банк" (3328) 60414</v>
      </c>
      <c r="B1987" s="25" t="str">
        <f>'101_transform'!C1985</f>
        <v>ООО "Дойче Банк" (3328)</v>
      </c>
      <c r="C1987" s="25" t="str">
        <f>'101_transform'!D1985</f>
        <v>60414   П  Амортизация основных средств (кроме земли) (c 13.02.2018)</v>
      </c>
      <c r="D1987" s="25">
        <f>'101_transform'!E1985</f>
        <v>0</v>
      </c>
      <c r="E1987" s="25">
        <f>'101_transform'!F1985</f>
        <v>534374</v>
      </c>
      <c r="F1987" s="25">
        <f>'101_transform'!G1985</f>
        <v>0</v>
      </c>
      <c r="G1987" s="25">
        <f>'101_transform'!H1985</f>
        <v>556697</v>
      </c>
    </row>
    <row r="1988" spans="1:7" ht="15" x14ac:dyDescent="0.2">
      <c r="A1988" s="12" t="str">
        <f t="shared" ref="A1988:A2051" si="31">B1988&amp;" "&amp;LEFT(C1988,5)</f>
        <v>ООО "Дойче Банк" (3328) 60415</v>
      </c>
      <c r="B1988" s="25" t="str">
        <f>'101_transform'!C1986</f>
        <v>ООО "Дойче Банк" (3328)</v>
      </c>
      <c r="C1988" s="25" t="str">
        <f>'101_transform'!D1986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1988" s="25">
        <f>'101_transform'!E1986</f>
        <v>0</v>
      </c>
      <c r="E1988" s="25">
        <f>'101_transform'!F1986</f>
        <v>0</v>
      </c>
      <c r="F1988" s="25">
        <f>'101_transform'!G1986</f>
        <v>0</v>
      </c>
      <c r="G1988" s="25">
        <f>'101_transform'!H1986</f>
        <v>0</v>
      </c>
    </row>
    <row r="1989" spans="1:7" ht="15" x14ac:dyDescent="0.2">
      <c r="A1989" s="12" t="str">
        <f t="shared" si="31"/>
        <v>ООО "Дойче Банк" (3328) 61901</v>
      </c>
      <c r="B1989" s="25" t="str">
        <f>'101_transform'!C1987</f>
        <v>ООО "Дойче Банк" (3328)</v>
      </c>
      <c r="C1989" s="25" t="str">
        <f>'101_transform'!D1987</f>
        <v>61901   A  Земля, временно неиспользуемая в основной деятельности</v>
      </c>
      <c r="D1989" s="25">
        <f>'101_transform'!E1987</f>
        <v>0</v>
      </c>
      <c r="E1989" s="25">
        <f>'101_transform'!F1987</f>
        <v>0</v>
      </c>
      <c r="F1989" s="25">
        <f>'101_transform'!G1987</f>
        <v>0</v>
      </c>
      <c r="G1989" s="25">
        <f>'101_transform'!H1987</f>
        <v>0</v>
      </c>
    </row>
    <row r="1990" spans="1:7" ht="15" x14ac:dyDescent="0.2">
      <c r="A1990" s="12" t="str">
        <f t="shared" si="31"/>
        <v>ООО "Дойче Банк" (3328) 61902</v>
      </c>
      <c r="B1990" s="25" t="str">
        <f>'101_transform'!C1988</f>
        <v>ООО "Дойче Банк" (3328)</v>
      </c>
      <c r="C1990" s="25" t="str">
        <f>'101_transform'!D1988</f>
        <v>61902   A  Земля, временно неиспользуемая в основной деятельности, переданная в аренду</v>
      </c>
      <c r="D1990" s="25">
        <f>'101_transform'!E1988</f>
        <v>0</v>
      </c>
      <c r="E1990" s="25">
        <f>'101_transform'!F1988</f>
        <v>0</v>
      </c>
      <c r="F1990" s="25">
        <f>'101_transform'!G1988</f>
        <v>0</v>
      </c>
      <c r="G1990" s="25">
        <f>'101_transform'!H1988</f>
        <v>0</v>
      </c>
    </row>
    <row r="1991" spans="1:7" ht="15" x14ac:dyDescent="0.2">
      <c r="A1991" s="12" t="str">
        <f t="shared" si="31"/>
        <v>ООО "Дойче Банк" (3328) 61903</v>
      </c>
      <c r="B1991" s="25" t="str">
        <f>'101_transform'!C1989</f>
        <v>ООО "Дойче Банк" (3328)</v>
      </c>
      <c r="C1991" s="25" t="str">
        <f>'101_transform'!D1989</f>
        <v>61903   A  Недвижимость (кроме земли), временно неиспользуемая в основной деятельности</v>
      </c>
      <c r="D1991" s="25">
        <f>'101_transform'!E1989</f>
        <v>0</v>
      </c>
      <c r="E1991" s="25">
        <f>'101_transform'!F1989</f>
        <v>0</v>
      </c>
      <c r="F1991" s="25">
        <f>'101_transform'!G1989</f>
        <v>0</v>
      </c>
      <c r="G1991" s="25">
        <f>'101_transform'!H1989</f>
        <v>0</v>
      </c>
    </row>
    <row r="1992" spans="1:7" ht="15" x14ac:dyDescent="0.2">
      <c r="A1992" s="12" t="str">
        <f t="shared" si="31"/>
        <v>ООО "Дойче Банк" (3328) 61904</v>
      </c>
      <c r="B1992" s="25" t="str">
        <f>'101_transform'!C1990</f>
        <v>ООО "Дойче Банк" (3328)</v>
      </c>
      <c r="C1992" s="25" t="str">
        <f>'101_transform'!D1990</f>
        <v>61904   A  Недвижимость (кроме земли), временно неиспользуемая в основной деятельности, переданная в аренду</v>
      </c>
      <c r="D1992" s="25">
        <f>'101_transform'!E1990</f>
        <v>0</v>
      </c>
      <c r="E1992" s="25">
        <f>'101_transform'!F1990</f>
        <v>0</v>
      </c>
      <c r="F1992" s="25">
        <f>'101_transform'!G1990</f>
        <v>0</v>
      </c>
      <c r="G1992" s="25">
        <f>'101_transform'!H1990</f>
        <v>0</v>
      </c>
    </row>
    <row r="1993" spans="1:7" ht="15" x14ac:dyDescent="0.2">
      <c r="A1993" s="12" t="str">
        <f t="shared" si="31"/>
        <v>ООО "Дойче Банк" (3328) 61905</v>
      </c>
      <c r="B1993" s="25" t="str">
        <f>'101_transform'!C1991</f>
        <v>ООО "Дойче Банк" (3328)</v>
      </c>
      <c r="C1993" s="25" t="str">
        <f>'101_transform'!D1991</f>
        <v>61905   A  Земля, временно неиспользуемая в основной деятельности, учитываемая по справедливой стоимости</v>
      </c>
      <c r="D1993" s="25">
        <f>'101_transform'!E1991</f>
        <v>0</v>
      </c>
      <c r="E1993" s="25">
        <f>'101_transform'!F1991</f>
        <v>0</v>
      </c>
      <c r="F1993" s="25">
        <f>'101_transform'!G1991</f>
        <v>0</v>
      </c>
      <c r="G1993" s="25">
        <f>'101_transform'!H1991</f>
        <v>0</v>
      </c>
    </row>
    <row r="1994" spans="1:7" ht="15" x14ac:dyDescent="0.2">
      <c r="A1994" s="12" t="str">
        <f t="shared" si="31"/>
        <v>ООО "Дойче Банк" (3328) 61906</v>
      </c>
      <c r="B1994" s="25" t="str">
        <f>'101_transform'!C1992</f>
        <v>ООО "Дойче Банк" (3328)</v>
      </c>
      <c r="C1994" s="25" t="str">
        <f>'101_transform'!D1992</f>
        <v>61906   A  Земля, временно неиспользуемая в основной деятельности, учитываемая по справедливой стоимости, переданная в аренду</v>
      </c>
      <c r="D1994" s="25">
        <f>'101_transform'!E1992</f>
        <v>0</v>
      </c>
      <c r="E1994" s="25">
        <f>'101_transform'!F1992</f>
        <v>0</v>
      </c>
      <c r="F1994" s="25">
        <f>'101_transform'!G1992</f>
        <v>0</v>
      </c>
      <c r="G1994" s="25">
        <f>'101_transform'!H1992</f>
        <v>0</v>
      </c>
    </row>
    <row r="1995" spans="1:7" ht="15" x14ac:dyDescent="0.2">
      <c r="A1995" s="12" t="str">
        <f t="shared" si="31"/>
        <v>ООО "Дойче Банк" (3328) 61907</v>
      </c>
      <c r="B1995" s="25" t="str">
        <f>'101_transform'!C1993</f>
        <v>ООО "Дойче Банк" (3328)</v>
      </c>
      <c r="C1995" s="25" t="str">
        <f>'101_transform'!D1993</f>
        <v>61907   A  Недвижимость (кроме земли), временно неиспользуемая в основной деятельности, учитываемая по справедливой стоимости</v>
      </c>
      <c r="D1995" s="25">
        <f>'101_transform'!E1993</f>
        <v>0</v>
      </c>
      <c r="E1995" s="25">
        <f>'101_transform'!F1993</f>
        <v>0</v>
      </c>
      <c r="F1995" s="25">
        <f>'101_transform'!G1993</f>
        <v>0</v>
      </c>
      <c r="G1995" s="25">
        <f>'101_transform'!H1993</f>
        <v>0</v>
      </c>
    </row>
    <row r="1996" spans="1:7" ht="15" x14ac:dyDescent="0.2">
      <c r="A1996" s="12" t="str">
        <f t="shared" si="31"/>
        <v>ООО "Дойче Банк" (3328) 61908</v>
      </c>
      <c r="B1996" s="25" t="str">
        <f>'101_transform'!C1994</f>
        <v>ООО "Дойче Банк" (3328)</v>
      </c>
      <c r="C1996" s="25" t="str">
        <f>'101_transform'!D1994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1996" s="25">
        <f>'101_transform'!E1994</f>
        <v>0</v>
      </c>
      <c r="E1996" s="25">
        <f>'101_transform'!F1994</f>
        <v>0</v>
      </c>
      <c r="F1996" s="25">
        <f>'101_transform'!G1994</f>
        <v>0</v>
      </c>
      <c r="G1996" s="25">
        <f>'101_transform'!H1994</f>
        <v>0</v>
      </c>
    </row>
    <row r="1997" spans="1:7" ht="15" x14ac:dyDescent="0.2">
      <c r="A1997" s="12" t="str">
        <f t="shared" si="31"/>
        <v>ООО "Дойче Банк" (3328) 61909</v>
      </c>
      <c r="B1997" s="25" t="str">
        <f>'101_transform'!C1995</f>
        <v>ООО "Дойче Банк" (3328)</v>
      </c>
      <c r="C1997" s="25" t="str">
        <f>'101_transform'!D1995</f>
        <v>61909   П  Амортизация недвижимости (кроме земли), временно неиспользуемой в основной деятельности</v>
      </c>
      <c r="D1997" s="25">
        <f>'101_transform'!E1995</f>
        <v>0</v>
      </c>
      <c r="E1997" s="25">
        <f>'101_transform'!F1995</f>
        <v>0</v>
      </c>
      <c r="F1997" s="25">
        <f>'101_transform'!G1995</f>
        <v>0</v>
      </c>
      <c r="G1997" s="25">
        <f>'101_transform'!H1995</f>
        <v>0</v>
      </c>
    </row>
    <row r="1998" spans="1:7" ht="15" x14ac:dyDescent="0.2">
      <c r="A1998" s="12" t="str">
        <f t="shared" si="31"/>
        <v>ООО "Дойче Банк" (3328) 61910</v>
      </c>
      <c r="B1998" s="25" t="str">
        <f>'101_transform'!C1996</f>
        <v>ООО "Дойче Банк" (3328)</v>
      </c>
      <c r="C1998" s="25" t="str">
        <f>'101_transform'!D1996</f>
        <v>61910   П  Амортизация недвижимости (кроме земли), временно неиспользуемой в основной деятельности, переданной в аренду</v>
      </c>
      <c r="D1998" s="25">
        <f>'101_transform'!E1996</f>
        <v>0</v>
      </c>
      <c r="E1998" s="25">
        <f>'101_transform'!F1996</f>
        <v>0</v>
      </c>
      <c r="F1998" s="25">
        <f>'101_transform'!G1996</f>
        <v>0</v>
      </c>
      <c r="G1998" s="25">
        <f>'101_transform'!H1996</f>
        <v>0</v>
      </c>
    </row>
    <row r="1999" spans="1:7" ht="15" x14ac:dyDescent="0.2">
      <c r="A1999" s="12" t="str">
        <f t="shared" si="31"/>
        <v>ООО "Дойче Банк" (3328) 61911</v>
      </c>
      <c r="B1999" s="25" t="str">
        <f>'101_transform'!C1997</f>
        <v>ООО "Дойче Банк" (3328)</v>
      </c>
      <c r="C1999" s="25" t="str">
        <f>'101_transform'!D1997</f>
        <v>61911   A  Вложения в сооружение (строительство) объектов недвижимости, временно неиспользуемой в основной деятельности</v>
      </c>
      <c r="D1999" s="25">
        <f>'101_transform'!E1997</f>
        <v>0</v>
      </c>
      <c r="E1999" s="25">
        <f>'101_transform'!F1997</f>
        <v>0</v>
      </c>
      <c r="F1999" s="25">
        <f>'101_transform'!G1997</f>
        <v>0</v>
      </c>
      <c r="G1999" s="25">
        <f>'101_transform'!H1997</f>
        <v>0</v>
      </c>
    </row>
    <row r="2000" spans="1:7" ht="15" x14ac:dyDescent="0.2">
      <c r="A2000" s="12" t="str">
        <f t="shared" si="31"/>
        <v>ООО "Дойче Банк" (3328) 61912</v>
      </c>
      <c r="B2000" s="25" t="str">
        <f>'101_transform'!C1998</f>
        <v>ООО "Дойче Банк" (3328)</v>
      </c>
      <c r="C2000" s="25" t="str">
        <f>'101_transform'!D1998</f>
        <v>61912   П  Резервы на возможные потери</v>
      </c>
      <c r="D2000" s="25">
        <f>'101_transform'!E1998</f>
        <v>0</v>
      </c>
      <c r="E2000" s="25">
        <f>'101_transform'!F1998</f>
        <v>0</v>
      </c>
      <c r="F2000" s="25">
        <f>'101_transform'!G1998</f>
        <v>0</v>
      </c>
      <c r="G2000" s="25">
        <f>'101_transform'!H1998</f>
        <v>0</v>
      </c>
    </row>
    <row r="2001" spans="1:7" ht="15" x14ac:dyDescent="0.2">
      <c r="A2001" s="12" t="str">
        <f t="shared" si="31"/>
        <v>ООО "Дойче Банк" (3328) 62001</v>
      </c>
      <c r="B2001" s="25" t="str">
        <f>'101_transform'!C1999</f>
        <v>ООО "Дойче Банк" (3328)</v>
      </c>
      <c r="C2001" s="25" t="str">
        <f>'101_transform'!D1999</f>
        <v>62001   A  Долгосрочные активы, предназначенные для продажи</v>
      </c>
      <c r="D2001" s="25">
        <f>'101_transform'!E1999</f>
        <v>0</v>
      </c>
      <c r="E2001" s="25">
        <f>'101_transform'!F1999</f>
        <v>0</v>
      </c>
      <c r="F2001" s="25">
        <f>'101_transform'!G1999</f>
        <v>0</v>
      </c>
      <c r="G2001" s="25">
        <f>'101_transform'!H1999</f>
        <v>0</v>
      </c>
    </row>
    <row r="2002" spans="1:7" ht="15" x14ac:dyDescent="0.2">
      <c r="A2002" s="12" t="str">
        <f t="shared" si="31"/>
        <v>ООО "Дойче Банк" (3328) 62002</v>
      </c>
      <c r="B2002" s="25" t="str">
        <f>'101_transform'!C2000</f>
        <v>ООО "Дойче Банк" (3328)</v>
      </c>
      <c r="C2002" s="25" t="str">
        <f>'101_transform'!D2000</f>
        <v>62002   П  Резервы на возможные потери</v>
      </c>
      <c r="D2002" s="25">
        <f>'101_transform'!E2000</f>
        <v>0</v>
      </c>
      <c r="E2002" s="25">
        <f>'101_transform'!F2000</f>
        <v>0</v>
      </c>
      <c r="F2002" s="25">
        <f>'101_transform'!G2000</f>
        <v>0</v>
      </c>
      <c r="G2002" s="25">
        <f>'101_transform'!H2000</f>
        <v>0</v>
      </c>
    </row>
    <row r="2003" spans="1:7" ht="15" x14ac:dyDescent="0.2">
      <c r="A2003" s="12" t="str">
        <f t="shared" si="31"/>
        <v>ООО "Дойче Банк" (3328) 62101</v>
      </c>
      <c r="B2003" s="25" t="str">
        <f>'101_transform'!C2001</f>
        <v>ООО "Дойче Банк" (3328)</v>
      </c>
      <c r="C2003" s="25" t="str">
        <f>'101_transform'!D2001</f>
        <v>62101   A  Средства труда, полученные по договорам отступного, залога, назначение которых не определено</v>
      </c>
      <c r="D2003" s="25">
        <f>'101_transform'!E2001</f>
        <v>0</v>
      </c>
      <c r="E2003" s="25">
        <f>'101_transform'!F2001</f>
        <v>0</v>
      </c>
      <c r="F2003" s="25">
        <f>'101_transform'!G2001</f>
        <v>0</v>
      </c>
      <c r="G2003" s="25">
        <f>'101_transform'!H2001</f>
        <v>0</v>
      </c>
    </row>
    <row r="2004" spans="1:7" ht="15" x14ac:dyDescent="0.2">
      <c r="A2004" s="12" t="str">
        <f t="shared" si="31"/>
        <v>ООО "Дойче Банк" (3328) 62102</v>
      </c>
      <c r="B2004" s="25" t="str">
        <f>'101_transform'!C2002</f>
        <v>ООО "Дойче Банк" (3328)</v>
      </c>
      <c r="C2004" s="25" t="str">
        <f>'101_transform'!D2002</f>
        <v>62102   A  Предметы труда, полученные по договорам отступного, залога, назначение которых не определено</v>
      </c>
      <c r="D2004" s="25">
        <f>'101_transform'!E2002</f>
        <v>0</v>
      </c>
      <c r="E2004" s="25">
        <f>'101_transform'!F2002</f>
        <v>0</v>
      </c>
      <c r="F2004" s="25">
        <f>'101_transform'!G2002</f>
        <v>0</v>
      </c>
      <c r="G2004" s="25">
        <f>'101_transform'!H2002</f>
        <v>0</v>
      </c>
    </row>
    <row r="2005" spans="1:7" ht="15" x14ac:dyDescent="0.2">
      <c r="A2005" s="12" t="str">
        <f t="shared" si="31"/>
        <v>ООО "Дойче Банк" (3328) 62103</v>
      </c>
      <c r="B2005" s="25" t="str">
        <f>'101_transform'!C2003</f>
        <v>ООО "Дойче Банк" (3328)</v>
      </c>
      <c r="C2005" s="25" t="str">
        <f>'101_transform'!D2003</f>
        <v>62103   П  Резервы на возможные потери</v>
      </c>
      <c r="D2005" s="25">
        <f>'101_transform'!E2003</f>
        <v>0</v>
      </c>
      <c r="E2005" s="25">
        <f>'101_transform'!F2003</f>
        <v>0</v>
      </c>
      <c r="F2005" s="25">
        <f>'101_transform'!G2003</f>
        <v>0</v>
      </c>
      <c r="G2005" s="25">
        <f>'101_transform'!H2003</f>
        <v>0</v>
      </c>
    </row>
    <row r="2006" spans="1:7" ht="15" x14ac:dyDescent="0.2">
      <c r="A2006" s="12" t="str">
        <f t="shared" si="31"/>
        <v>КБ "Долинск" (АО) (857) 60401</v>
      </c>
      <c r="B2006" s="25" t="str">
        <f>'101_transform'!C2004</f>
        <v>КБ "Долинск" (АО) (857)</v>
      </c>
      <c r="C2006" s="25" t="str">
        <f>'101_transform'!D2004</f>
        <v>60401   A  Основные средства (кроме земли) (c 13.02.2018)_x000D_Категория 1- Здания и сооружения (до 31.12.2002)</v>
      </c>
      <c r="D2006" s="25">
        <f>'101_transform'!E2004</f>
        <v>269128</v>
      </c>
      <c r="E2006" s="25">
        <f>'101_transform'!F2004</f>
        <v>0</v>
      </c>
      <c r="F2006" s="25">
        <f>'101_transform'!G2004</f>
        <v>270147</v>
      </c>
      <c r="G2006" s="25">
        <f>'101_transform'!H2004</f>
        <v>0</v>
      </c>
    </row>
    <row r="2007" spans="1:7" ht="15" x14ac:dyDescent="0.2">
      <c r="A2007" s="12" t="str">
        <f t="shared" si="31"/>
        <v>КБ "Долинск" (АО) (857) 60404</v>
      </c>
      <c r="B2007" s="25" t="str">
        <f>'101_transform'!C2005</f>
        <v>КБ "Долинск" (АО) (857)</v>
      </c>
      <c r="C2007" s="25" t="str">
        <f>'101_transform'!D2005</f>
        <v>60404   A  Земля (c 13.02.2018)</v>
      </c>
      <c r="D2007" s="25">
        <f>'101_transform'!E2005</f>
        <v>30380</v>
      </c>
      <c r="E2007" s="25">
        <f>'101_transform'!F2005</f>
        <v>0</v>
      </c>
      <c r="F2007" s="25">
        <f>'101_transform'!G2005</f>
        <v>30380</v>
      </c>
      <c r="G2007" s="25">
        <f>'101_transform'!H2005</f>
        <v>0</v>
      </c>
    </row>
    <row r="2008" spans="1:7" ht="15" x14ac:dyDescent="0.2">
      <c r="A2008" s="12" t="str">
        <f t="shared" si="31"/>
        <v>КБ "Долинск" (АО) (857) 60405</v>
      </c>
      <c r="B2008" s="25" t="str">
        <f>'101_transform'!C2006</f>
        <v>КБ "Долинск" (АО) (857)</v>
      </c>
      <c r="C2008" s="25" t="str">
        <f>'101_transform'!D2006</f>
        <v>60405   П
A (до 31.01.2003)  Резервы на возможные потери (c 13.02.2018)
Долгосрочно арендуемые основные средства (до 31.01.2003)</v>
      </c>
      <c r="D2008" s="25">
        <f>'101_transform'!E2006</f>
        <v>0</v>
      </c>
      <c r="E2008" s="25">
        <f>'101_transform'!F2006</f>
        <v>0</v>
      </c>
      <c r="F2008" s="25">
        <f>'101_transform'!G2006</f>
        <v>0</v>
      </c>
      <c r="G2008" s="25">
        <f>'101_transform'!H2006</f>
        <v>0</v>
      </c>
    </row>
    <row r="2009" spans="1:7" ht="15" x14ac:dyDescent="0.2">
      <c r="A2009" s="12" t="str">
        <f t="shared" si="31"/>
        <v>КБ "Долинск" (АО) (857) 60414</v>
      </c>
      <c r="B2009" s="25" t="str">
        <f>'101_transform'!C2007</f>
        <v>КБ "Долинск" (АО) (857)</v>
      </c>
      <c r="C2009" s="25" t="str">
        <f>'101_transform'!D2007</f>
        <v>60414   П  Амортизация основных средств (кроме земли) (c 13.02.2018)</v>
      </c>
      <c r="D2009" s="25">
        <f>'101_transform'!E2007</f>
        <v>0</v>
      </c>
      <c r="E2009" s="25">
        <f>'101_transform'!F2007</f>
        <v>106398</v>
      </c>
      <c r="F2009" s="25">
        <f>'101_transform'!G2007</f>
        <v>0</v>
      </c>
      <c r="G2009" s="25">
        <f>'101_transform'!H2007</f>
        <v>109319</v>
      </c>
    </row>
    <row r="2010" spans="1:7" ht="15" x14ac:dyDescent="0.2">
      <c r="A2010" s="12" t="str">
        <f t="shared" si="31"/>
        <v>КБ "Долинск" (АО) (857) 60415</v>
      </c>
      <c r="B2010" s="25" t="str">
        <f>'101_transform'!C2008</f>
        <v>КБ "Долинск" (АО) (857)</v>
      </c>
      <c r="C2010" s="25" t="str">
        <f>'101_transform'!D2008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010" s="25">
        <f>'101_transform'!E2008</f>
        <v>0</v>
      </c>
      <c r="E2010" s="25">
        <f>'101_transform'!F2008</f>
        <v>0</v>
      </c>
      <c r="F2010" s="25">
        <f>'101_transform'!G2008</f>
        <v>0</v>
      </c>
      <c r="G2010" s="25">
        <f>'101_transform'!H2008</f>
        <v>0</v>
      </c>
    </row>
    <row r="2011" spans="1:7" ht="15" x14ac:dyDescent="0.2">
      <c r="A2011" s="12" t="str">
        <f t="shared" si="31"/>
        <v>КБ "Долинск" (АО) (857) 61901</v>
      </c>
      <c r="B2011" s="25" t="str">
        <f>'101_transform'!C2009</f>
        <v>КБ "Долинск" (АО) (857)</v>
      </c>
      <c r="C2011" s="25" t="str">
        <f>'101_transform'!D2009</f>
        <v>61901   A  Земля, временно неиспользуемая в основной деятельности</v>
      </c>
      <c r="D2011" s="25">
        <f>'101_transform'!E2009</f>
        <v>0</v>
      </c>
      <c r="E2011" s="25">
        <f>'101_transform'!F2009</f>
        <v>0</v>
      </c>
      <c r="F2011" s="25">
        <f>'101_transform'!G2009</f>
        <v>0</v>
      </c>
      <c r="G2011" s="25">
        <f>'101_transform'!H2009</f>
        <v>0</v>
      </c>
    </row>
    <row r="2012" spans="1:7" ht="15" x14ac:dyDescent="0.2">
      <c r="A2012" s="12" t="str">
        <f t="shared" si="31"/>
        <v>КБ "Долинск" (АО) (857) 61902</v>
      </c>
      <c r="B2012" s="25" t="str">
        <f>'101_transform'!C2010</f>
        <v>КБ "Долинск" (АО) (857)</v>
      </c>
      <c r="C2012" s="25" t="str">
        <f>'101_transform'!D2010</f>
        <v>61902   A  Земля, временно неиспользуемая в основной деятельности, переданная в аренду</v>
      </c>
      <c r="D2012" s="25">
        <f>'101_transform'!E2010</f>
        <v>0</v>
      </c>
      <c r="E2012" s="25">
        <f>'101_transform'!F2010</f>
        <v>0</v>
      </c>
      <c r="F2012" s="25">
        <f>'101_transform'!G2010</f>
        <v>0</v>
      </c>
      <c r="G2012" s="25">
        <f>'101_transform'!H2010</f>
        <v>0</v>
      </c>
    </row>
    <row r="2013" spans="1:7" ht="15" x14ac:dyDescent="0.2">
      <c r="A2013" s="12" t="str">
        <f t="shared" si="31"/>
        <v>КБ "Долинск" (АО) (857) 61903</v>
      </c>
      <c r="B2013" s="25" t="str">
        <f>'101_transform'!C2011</f>
        <v>КБ "Долинск" (АО) (857)</v>
      </c>
      <c r="C2013" s="25" t="str">
        <f>'101_transform'!D2011</f>
        <v>61903   A  Недвижимость (кроме земли), временно неиспользуемая в основной деятельности</v>
      </c>
      <c r="D2013" s="25">
        <f>'101_transform'!E2011</f>
        <v>0</v>
      </c>
      <c r="E2013" s="25">
        <f>'101_transform'!F2011</f>
        <v>0</v>
      </c>
      <c r="F2013" s="25">
        <f>'101_transform'!G2011</f>
        <v>0</v>
      </c>
      <c r="G2013" s="25">
        <f>'101_transform'!H2011</f>
        <v>0</v>
      </c>
    </row>
    <row r="2014" spans="1:7" ht="15" x14ac:dyDescent="0.2">
      <c r="A2014" s="12" t="str">
        <f t="shared" si="31"/>
        <v>КБ "Долинск" (АО) (857) 61904</v>
      </c>
      <c r="B2014" s="25" t="str">
        <f>'101_transform'!C2012</f>
        <v>КБ "Долинск" (АО) (857)</v>
      </c>
      <c r="C2014" s="25" t="str">
        <f>'101_transform'!D2012</f>
        <v>61904   A  Недвижимость (кроме земли), временно неиспользуемая в основной деятельности, переданная в аренду</v>
      </c>
      <c r="D2014" s="25">
        <f>'101_transform'!E2012</f>
        <v>0</v>
      </c>
      <c r="E2014" s="25">
        <f>'101_transform'!F2012</f>
        <v>0</v>
      </c>
      <c r="F2014" s="25">
        <f>'101_transform'!G2012</f>
        <v>0</v>
      </c>
      <c r="G2014" s="25">
        <f>'101_transform'!H2012</f>
        <v>0</v>
      </c>
    </row>
    <row r="2015" spans="1:7" ht="15" x14ac:dyDescent="0.2">
      <c r="A2015" s="12" t="str">
        <f t="shared" si="31"/>
        <v>КБ "Долинск" (АО) (857) 61905</v>
      </c>
      <c r="B2015" s="25" t="str">
        <f>'101_transform'!C2013</f>
        <v>КБ "Долинск" (АО) (857)</v>
      </c>
      <c r="C2015" s="25" t="str">
        <f>'101_transform'!D2013</f>
        <v>61905   A  Земля, временно неиспользуемая в основной деятельности, учитываемая по справедливой стоимости</v>
      </c>
      <c r="D2015" s="25">
        <f>'101_transform'!E2013</f>
        <v>0</v>
      </c>
      <c r="E2015" s="25">
        <f>'101_transform'!F2013</f>
        <v>0</v>
      </c>
      <c r="F2015" s="25">
        <f>'101_transform'!G2013</f>
        <v>0</v>
      </c>
      <c r="G2015" s="25">
        <f>'101_transform'!H2013</f>
        <v>0</v>
      </c>
    </row>
    <row r="2016" spans="1:7" ht="15" x14ac:dyDescent="0.2">
      <c r="A2016" s="12" t="str">
        <f t="shared" si="31"/>
        <v>КБ "Долинск" (АО) (857) 61906</v>
      </c>
      <c r="B2016" s="25" t="str">
        <f>'101_transform'!C2014</f>
        <v>КБ "Долинск" (АО) (857)</v>
      </c>
      <c r="C2016" s="25" t="str">
        <f>'101_transform'!D2014</f>
        <v>61906   A  Земля, временно неиспользуемая в основной деятельности, учитываемая по справедливой стоимости, переданная в аренду</v>
      </c>
      <c r="D2016" s="25">
        <f>'101_transform'!E2014</f>
        <v>0</v>
      </c>
      <c r="E2016" s="25">
        <f>'101_transform'!F2014</f>
        <v>0</v>
      </c>
      <c r="F2016" s="25">
        <f>'101_transform'!G2014</f>
        <v>0</v>
      </c>
      <c r="G2016" s="25">
        <f>'101_transform'!H2014</f>
        <v>0</v>
      </c>
    </row>
    <row r="2017" spans="1:7" ht="15" x14ac:dyDescent="0.2">
      <c r="A2017" s="12" t="str">
        <f t="shared" si="31"/>
        <v>КБ "Долинск" (АО) (857) 61907</v>
      </c>
      <c r="B2017" s="25" t="str">
        <f>'101_transform'!C2015</f>
        <v>КБ "Долинск" (АО) (857)</v>
      </c>
      <c r="C2017" s="25" t="str">
        <f>'101_transform'!D2015</f>
        <v>61907   A  Недвижимость (кроме земли), временно неиспользуемая в основной деятельности, учитываемая по справедливой стоимости</v>
      </c>
      <c r="D2017" s="25">
        <f>'101_transform'!E2015</f>
        <v>0</v>
      </c>
      <c r="E2017" s="25">
        <f>'101_transform'!F2015</f>
        <v>0</v>
      </c>
      <c r="F2017" s="25">
        <f>'101_transform'!G2015</f>
        <v>0</v>
      </c>
      <c r="G2017" s="25">
        <f>'101_transform'!H2015</f>
        <v>0</v>
      </c>
    </row>
    <row r="2018" spans="1:7" ht="15" x14ac:dyDescent="0.2">
      <c r="A2018" s="12" t="str">
        <f t="shared" si="31"/>
        <v>КБ "Долинск" (АО) (857) 61908</v>
      </c>
      <c r="B2018" s="25" t="str">
        <f>'101_transform'!C2016</f>
        <v>КБ "Долинск" (АО) (857)</v>
      </c>
      <c r="C2018" s="25" t="str">
        <f>'101_transform'!D2016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018" s="25">
        <f>'101_transform'!E2016</f>
        <v>0</v>
      </c>
      <c r="E2018" s="25">
        <f>'101_transform'!F2016</f>
        <v>0</v>
      </c>
      <c r="F2018" s="25">
        <f>'101_transform'!G2016</f>
        <v>0</v>
      </c>
      <c r="G2018" s="25">
        <f>'101_transform'!H2016</f>
        <v>0</v>
      </c>
    </row>
    <row r="2019" spans="1:7" ht="15" x14ac:dyDescent="0.2">
      <c r="A2019" s="12" t="str">
        <f t="shared" si="31"/>
        <v>КБ "Долинск" (АО) (857) 61909</v>
      </c>
      <c r="B2019" s="25" t="str">
        <f>'101_transform'!C2017</f>
        <v>КБ "Долинск" (АО) (857)</v>
      </c>
      <c r="C2019" s="25" t="str">
        <f>'101_transform'!D2017</f>
        <v>61909   П  Амортизация недвижимости (кроме земли), временно неиспользуемой в основной деятельности</v>
      </c>
      <c r="D2019" s="25">
        <f>'101_transform'!E2017</f>
        <v>0</v>
      </c>
      <c r="E2019" s="25">
        <f>'101_transform'!F2017</f>
        <v>0</v>
      </c>
      <c r="F2019" s="25">
        <f>'101_transform'!G2017</f>
        <v>0</v>
      </c>
      <c r="G2019" s="25">
        <f>'101_transform'!H2017</f>
        <v>0</v>
      </c>
    </row>
    <row r="2020" spans="1:7" ht="15" x14ac:dyDescent="0.2">
      <c r="A2020" s="12" t="str">
        <f t="shared" si="31"/>
        <v>КБ "Долинск" (АО) (857) 61910</v>
      </c>
      <c r="B2020" s="25" t="str">
        <f>'101_transform'!C2018</f>
        <v>КБ "Долинск" (АО) (857)</v>
      </c>
      <c r="C2020" s="25" t="str">
        <f>'101_transform'!D2018</f>
        <v>61910   П  Амортизация недвижимости (кроме земли), временно неиспользуемой в основной деятельности, переданной в аренду</v>
      </c>
      <c r="D2020" s="25">
        <f>'101_transform'!E2018</f>
        <v>0</v>
      </c>
      <c r="E2020" s="25">
        <f>'101_transform'!F2018</f>
        <v>0</v>
      </c>
      <c r="F2020" s="25">
        <f>'101_transform'!G2018</f>
        <v>0</v>
      </c>
      <c r="G2020" s="25">
        <f>'101_transform'!H2018</f>
        <v>0</v>
      </c>
    </row>
    <row r="2021" spans="1:7" ht="15" x14ac:dyDescent="0.2">
      <c r="A2021" s="12" t="str">
        <f t="shared" si="31"/>
        <v>КБ "Долинск" (АО) (857) 61911</v>
      </c>
      <c r="B2021" s="25" t="str">
        <f>'101_transform'!C2019</f>
        <v>КБ "Долинск" (АО) (857)</v>
      </c>
      <c r="C2021" s="25" t="str">
        <f>'101_transform'!D2019</f>
        <v>61911   A  Вложения в сооружение (строительство) объектов недвижимости, временно неиспользуемой в основной деятельности</v>
      </c>
      <c r="D2021" s="25">
        <f>'101_transform'!E2019</f>
        <v>0</v>
      </c>
      <c r="E2021" s="25">
        <f>'101_transform'!F2019</f>
        <v>0</v>
      </c>
      <c r="F2021" s="25">
        <f>'101_transform'!G2019</f>
        <v>0</v>
      </c>
      <c r="G2021" s="25">
        <f>'101_transform'!H2019</f>
        <v>0</v>
      </c>
    </row>
    <row r="2022" spans="1:7" ht="15" x14ac:dyDescent="0.2">
      <c r="A2022" s="12" t="str">
        <f t="shared" si="31"/>
        <v>КБ "Долинск" (АО) (857) 61912</v>
      </c>
      <c r="B2022" s="25" t="str">
        <f>'101_transform'!C2020</f>
        <v>КБ "Долинск" (АО) (857)</v>
      </c>
      <c r="C2022" s="25" t="str">
        <f>'101_transform'!D2020</f>
        <v>61912   П  Резервы на возможные потери</v>
      </c>
      <c r="D2022" s="25">
        <f>'101_transform'!E2020</f>
        <v>0</v>
      </c>
      <c r="E2022" s="25">
        <f>'101_transform'!F2020</f>
        <v>0</v>
      </c>
      <c r="F2022" s="25">
        <f>'101_transform'!G2020</f>
        <v>0</v>
      </c>
      <c r="G2022" s="25">
        <f>'101_transform'!H2020</f>
        <v>0</v>
      </c>
    </row>
    <row r="2023" spans="1:7" ht="15" x14ac:dyDescent="0.2">
      <c r="A2023" s="12" t="str">
        <f t="shared" si="31"/>
        <v>КБ "Долинск" (АО) (857) 62001</v>
      </c>
      <c r="B2023" s="25" t="str">
        <f>'101_transform'!C2021</f>
        <v>КБ "Долинск" (АО) (857)</v>
      </c>
      <c r="C2023" s="25" t="str">
        <f>'101_transform'!D2021</f>
        <v>62001   A  Долгосрочные активы, предназначенные для продажи</v>
      </c>
      <c r="D2023" s="25">
        <f>'101_transform'!E2021</f>
        <v>0</v>
      </c>
      <c r="E2023" s="25">
        <f>'101_transform'!F2021</f>
        <v>0</v>
      </c>
      <c r="F2023" s="25">
        <f>'101_transform'!G2021</f>
        <v>0</v>
      </c>
      <c r="G2023" s="25">
        <f>'101_transform'!H2021</f>
        <v>0</v>
      </c>
    </row>
    <row r="2024" spans="1:7" ht="15" x14ac:dyDescent="0.2">
      <c r="A2024" s="12" t="str">
        <f t="shared" si="31"/>
        <v>КБ "Долинск" (АО) (857) 62002</v>
      </c>
      <c r="B2024" s="25" t="str">
        <f>'101_transform'!C2022</f>
        <v>КБ "Долинск" (АО) (857)</v>
      </c>
      <c r="C2024" s="25" t="str">
        <f>'101_transform'!D2022</f>
        <v>62002   П  Резервы на возможные потери</v>
      </c>
      <c r="D2024" s="25">
        <f>'101_transform'!E2022</f>
        <v>0</v>
      </c>
      <c r="E2024" s="25">
        <f>'101_transform'!F2022</f>
        <v>0</v>
      </c>
      <c r="F2024" s="25">
        <f>'101_transform'!G2022</f>
        <v>0</v>
      </c>
      <c r="G2024" s="25">
        <f>'101_transform'!H2022</f>
        <v>0</v>
      </c>
    </row>
    <row r="2025" spans="1:7" ht="15" x14ac:dyDescent="0.2">
      <c r="A2025" s="12" t="str">
        <f t="shared" si="31"/>
        <v>КБ "Долинск" (АО) (857) 62101</v>
      </c>
      <c r="B2025" s="25" t="str">
        <f>'101_transform'!C2023</f>
        <v>КБ "Долинск" (АО) (857)</v>
      </c>
      <c r="C2025" s="25" t="str">
        <f>'101_transform'!D2023</f>
        <v>62101   A  Средства труда, полученные по договорам отступного, залога, назначение которых не определено</v>
      </c>
      <c r="D2025" s="25">
        <f>'101_transform'!E2023</f>
        <v>0</v>
      </c>
      <c r="E2025" s="25">
        <f>'101_transform'!F2023</f>
        <v>0</v>
      </c>
      <c r="F2025" s="25">
        <f>'101_transform'!G2023</f>
        <v>0</v>
      </c>
      <c r="G2025" s="25">
        <f>'101_transform'!H2023</f>
        <v>0</v>
      </c>
    </row>
    <row r="2026" spans="1:7" ht="15" x14ac:dyDescent="0.2">
      <c r="A2026" s="12" t="str">
        <f t="shared" si="31"/>
        <v>КБ "Долинск" (АО) (857) 62102</v>
      </c>
      <c r="B2026" s="25" t="str">
        <f>'101_transform'!C2024</f>
        <v>КБ "Долинск" (АО) (857)</v>
      </c>
      <c r="C2026" s="25" t="str">
        <f>'101_transform'!D2024</f>
        <v>62102   A  Предметы труда, полученные по договорам отступного, залога, назначение которых не определено</v>
      </c>
      <c r="D2026" s="25">
        <f>'101_transform'!E2024</f>
        <v>0</v>
      </c>
      <c r="E2026" s="25">
        <f>'101_transform'!F2024</f>
        <v>0</v>
      </c>
      <c r="F2026" s="25">
        <f>'101_transform'!G2024</f>
        <v>0</v>
      </c>
      <c r="G2026" s="25">
        <f>'101_transform'!H2024</f>
        <v>0</v>
      </c>
    </row>
    <row r="2027" spans="1:7" ht="15" x14ac:dyDescent="0.2">
      <c r="A2027" s="12" t="str">
        <f t="shared" si="31"/>
        <v>КБ "Долинск" (АО) (857) 62103</v>
      </c>
      <c r="B2027" s="25" t="str">
        <f>'101_transform'!C2025</f>
        <v>КБ "Долинск" (АО) (857)</v>
      </c>
      <c r="C2027" s="25" t="str">
        <f>'101_transform'!D2025</f>
        <v>62103   П  Резервы на возможные потери</v>
      </c>
      <c r="D2027" s="25">
        <f>'101_transform'!E2025</f>
        <v>0</v>
      </c>
      <c r="E2027" s="25">
        <f>'101_transform'!F2025</f>
        <v>0</v>
      </c>
      <c r="F2027" s="25">
        <f>'101_transform'!G2025</f>
        <v>0</v>
      </c>
      <c r="G2027" s="25">
        <f>'101_transform'!H2025</f>
        <v>0</v>
      </c>
    </row>
    <row r="2028" spans="1:7" ht="15" x14ac:dyDescent="0.2">
      <c r="A2028" s="12" t="str">
        <f t="shared" si="31"/>
        <v>ПАО "Донкомбанк" (492) 60401</v>
      </c>
      <c r="B2028" s="25" t="str">
        <f>'101_transform'!C2026</f>
        <v>ПАО "Донкомбанк" (492)</v>
      </c>
      <c r="C2028" s="25" t="str">
        <f>'101_transform'!D2026</f>
        <v>60401   A  Основные средства (кроме земли) (c 13.02.2018)_x000D_Категория 1- Здания и сооружения (до 31.12.2002)</v>
      </c>
      <c r="D2028" s="25">
        <f>'101_transform'!E2026</f>
        <v>56683</v>
      </c>
      <c r="E2028" s="25">
        <f>'101_transform'!F2026</f>
        <v>0</v>
      </c>
      <c r="F2028" s="25">
        <f>'101_transform'!G2026</f>
        <v>57741</v>
      </c>
      <c r="G2028" s="25">
        <f>'101_transform'!H2026</f>
        <v>0</v>
      </c>
    </row>
    <row r="2029" spans="1:7" ht="15" x14ac:dyDescent="0.2">
      <c r="A2029" s="12" t="str">
        <f t="shared" si="31"/>
        <v>ПАО "Донкомбанк" (492) 60404</v>
      </c>
      <c r="B2029" s="25" t="str">
        <f>'101_transform'!C2027</f>
        <v>ПАО "Донкомбанк" (492)</v>
      </c>
      <c r="C2029" s="25" t="str">
        <f>'101_transform'!D2027</f>
        <v>60404   A  Земля (c 13.02.2018)</v>
      </c>
      <c r="D2029" s="25">
        <f>'101_transform'!E2027</f>
        <v>0</v>
      </c>
      <c r="E2029" s="25">
        <f>'101_transform'!F2027</f>
        <v>0</v>
      </c>
      <c r="F2029" s="25">
        <f>'101_transform'!G2027</f>
        <v>0</v>
      </c>
      <c r="G2029" s="25">
        <f>'101_transform'!H2027</f>
        <v>0</v>
      </c>
    </row>
    <row r="2030" spans="1:7" ht="15" x14ac:dyDescent="0.2">
      <c r="A2030" s="12" t="str">
        <f t="shared" si="31"/>
        <v>ПАО "Донкомбанк" (492) 60405</v>
      </c>
      <c r="B2030" s="25" t="str">
        <f>'101_transform'!C2028</f>
        <v>ПАО "Донкомбанк" (492)</v>
      </c>
      <c r="C2030" s="25" t="str">
        <f>'101_transform'!D2028</f>
        <v>60405   П
A (до 31.01.2003)  Резервы на возможные потери (c 13.02.2018)
Долгосрочно арендуемые основные средства (до 31.01.2003)</v>
      </c>
      <c r="D2030" s="25">
        <f>'101_transform'!E2028</f>
        <v>0</v>
      </c>
      <c r="E2030" s="25">
        <f>'101_transform'!F2028</f>
        <v>0</v>
      </c>
      <c r="F2030" s="25">
        <f>'101_transform'!G2028</f>
        <v>0</v>
      </c>
      <c r="G2030" s="25">
        <f>'101_transform'!H2028</f>
        <v>0</v>
      </c>
    </row>
    <row r="2031" spans="1:7" ht="15" x14ac:dyDescent="0.2">
      <c r="A2031" s="12" t="str">
        <f t="shared" si="31"/>
        <v>ПАО "Донкомбанк" (492) 60414</v>
      </c>
      <c r="B2031" s="25" t="str">
        <f>'101_transform'!C2029</f>
        <v>ПАО "Донкомбанк" (492)</v>
      </c>
      <c r="C2031" s="25" t="str">
        <f>'101_transform'!D2029</f>
        <v>60414   П  Амортизация основных средств (кроме земли) (c 13.02.2018)</v>
      </c>
      <c r="D2031" s="25">
        <f>'101_transform'!E2029</f>
        <v>0</v>
      </c>
      <c r="E2031" s="25">
        <f>'101_transform'!F2029</f>
        <v>41480</v>
      </c>
      <c r="F2031" s="25">
        <f>'101_transform'!G2029</f>
        <v>0</v>
      </c>
      <c r="G2031" s="25">
        <f>'101_transform'!H2029</f>
        <v>42311</v>
      </c>
    </row>
    <row r="2032" spans="1:7" ht="15" x14ac:dyDescent="0.2">
      <c r="A2032" s="12" t="str">
        <f t="shared" si="31"/>
        <v>ПАО "Донкомбанк" (492) 60415</v>
      </c>
      <c r="B2032" s="25" t="str">
        <f>'101_transform'!C2030</f>
        <v>ПАО "Донкомбанк" (492)</v>
      </c>
      <c r="C2032" s="25" t="str">
        <f>'101_transform'!D2030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032" s="25">
        <f>'101_transform'!E2030</f>
        <v>0</v>
      </c>
      <c r="E2032" s="25">
        <f>'101_transform'!F2030</f>
        <v>0</v>
      </c>
      <c r="F2032" s="25">
        <f>'101_transform'!G2030</f>
        <v>0</v>
      </c>
      <c r="G2032" s="25">
        <f>'101_transform'!H2030</f>
        <v>0</v>
      </c>
    </row>
    <row r="2033" spans="1:7" ht="15" x14ac:dyDescent="0.2">
      <c r="A2033" s="12" t="str">
        <f t="shared" si="31"/>
        <v>ПАО "Донкомбанк" (492) 61901</v>
      </c>
      <c r="B2033" s="25" t="str">
        <f>'101_transform'!C2031</f>
        <v>ПАО "Донкомбанк" (492)</v>
      </c>
      <c r="C2033" s="25" t="str">
        <f>'101_transform'!D2031</f>
        <v>61901   A  Земля, временно неиспользуемая в основной деятельности</v>
      </c>
      <c r="D2033" s="25">
        <f>'101_transform'!E2031</f>
        <v>0</v>
      </c>
      <c r="E2033" s="25">
        <f>'101_transform'!F2031</f>
        <v>0</v>
      </c>
      <c r="F2033" s="25">
        <f>'101_transform'!G2031</f>
        <v>0</v>
      </c>
      <c r="G2033" s="25">
        <f>'101_transform'!H2031</f>
        <v>0</v>
      </c>
    </row>
    <row r="2034" spans="1:7" ht="15" x14ac:dyDescent="0.2">
      <c r="A2034" s="12" t="str">
        <f t="shared" si="31"/>
        <v>ПАО "Донкомбанк" (492) 61902</v>
      </c>
      <c r="B2034" s="25" t="str">
        <f>'101_transform'!C2032</f>
        <v>ПАО "Донкомбанк" (492)</v>
      </c>
      <c r="C2034" s="25" t="str">
        <f>'101_transform'!D2032</f>
        <v>61902   A  Земля, временно неиспользуемая в основной деятельности, переданная в аренду</v>
      </c>
      <c r="D2034" s="25">
        <f>'101_transform'!E2032</f>
        <v>0</v>
      </c>
      <c r="E2034" s="25">
        <f>'101_transform'!F2032</f>
        <v>0</v>
      </c>
      <c r="F2034" s="25">
        <f>'101_transform'!G2032</f>
        <v>0</v>
      </c>
      <c r="G2034" s="25">
        <f>'101_transform'!H2032</f>
        <v>0</v>
      </c>
    </row>
    <row r="2035" spans="1:7" ht="15" x14ac:dyDescent="0.2">
      <c r="A2035" s="12" t="str">
        <f t="shared" si="31"/>
        <v>ПАО "Донкомбанк" (492) 61903</v>
      </c>
      <c r="B2035" s="25" t="str">
        <f>'101_transform'!C2033</f>
        <v>ПАО "Донкомбанк" (492)</v>
      </c>
      <c r="C2035" s="25" t="str">
        <f>'101_transform'!D2033</f>
        <v>61903   A  Недвижимость (кроме земли), временно неиспользуемая в основной деятельности</v>
      </c>
      <c r="D2035" s="25">
        <f>'101_transform'!E2033</f>
        <v>0</v>
      </c>
      <c r="E2035" s="25">
        <f>'101_transform'!F2033</f>
        <v>0</v>
      </c>
      <c r="F2035" s="25">
        <f>'101_transform'!G2033</f>
        <v>0</v>
      </c>
      <c r="G2035" s="25">
        <f>'101_transform'!H2033</f>
        <v>0</v>
      </c>
    </row>
    <row r="2036" spans="1:7" ht="15" x14ac:dyDescent="0.2">
      <c r="A2036" s="12" t="str">
        <f t="shared" si="31"/>
        <v>ПАО "Донкомбанк" (492) 61904</v>
      </c>
      <c r="B2036" s="25" t="str">
        <f>'101_transform'!C2034</f>
        <v>ПАО "Донкомбанк" (492)</v>
      </c>
      <c r="C2036" s="25" t="str">
        <f>'101_transform'!D2034</f>
        <v>61904   A  Недвижимость (кроме земли), временно неиспользуемая в основной деятельности, переданная в аренду</v>
      </c>
      <c r="D2036" s="25">
        <f>'101_transform'!E2034</f>
        <v>0</v>
      </c>
      <c r="E2036" s="25">
        <f>'101_transform'!F2034</f>
        <v>0</v>
      </c>
      <c r="F2036" s="25">
        <f>'101_transform'!G2034</f>
        <v>0</v>
      </c>
      <c r="G2036" s="25">
        <f>'101_transform'!H2034</f>
        <v>0</v>
      </c>
    </row>
    <row r="2037" spans="1:7" ht="15" x14ac:dyDescent="0.2">
      <c r="A2037" s="12" t="str">
        <f t="shared" si="31"/>
        <v>ПАО "Донкомбанк" (492) 61905</v>
      </c>
      <c r="B2037" s="25" t="str">
        <f>'101_transform'!C2035</f>
        <v>ПАО "Донкомбанк" (492)</v>
      </c>
      <c r="C2037" s="25" t="str">
        <f>'101_transform'!D2035</f>
        <v>61905   A  Земля, временно неиспользуемая в основной деятельности, учитываемая по справедливой стоимости</v>
      </c>
      <c r="D2037" s="25">
        <f>'101_transform'!E2035</f>
        <v>12000</v>
      </c>
      <c r="E2037" s="25">
        <f>'101_transform'!F2035</f>
        <v>0</v>
      </c>
      <c r="F2037" s="25">
        <f>'101_transform'!G2035</f>
        <v>12000</v>
      </c>
      <c r="G2037" s="25">
        <f>'101_transform'!H2035</f>
        <v>0</v>
      </c>
    </row>
    <row r="2038" spans="1:7" ht="15" x14ac:dyDescent="0.2">
      <c r="A2038" s="12" t="str">
        <f t="shared" si="31"/>
        <v>ПАО "Донкомбанк" (492) 61906</v>
      </c>
      <c r="B2038" s="25" t="str">
        <f>'101_transform'!C2036</f>
        <v>ПАО "Донкомбанк" (492)</v>
      </c>
      <c r="C2038" s="25" t="str">
        <f>'101_transform'!D2036</f>
        <v>61906   A  Земля, временно неиспользуемая в основной деятельности, учитываемая по справедливой стоимости, переданная в аренду</v>
      </c>
      <c r="D2038" s="25">
        <f>'101_transform'!E2036</f>
        <v>0</v>
      </c>
      <c r="E2038" s="25">
        <f>'101_transform'!F2036</f>
        <v>0</v>
      </c>
      <c r="F2038" s="25">
        <f>'101_transform'!G2036</f>
        <v>0</v>
      </c>
      <c r="G2038" s="25">
        <f>'101_transform'!H2036</f>
        <v>0</v>
      </c>
    </row>
    <row r="2039" spans="1:7" ht="15" x14ac:dyDescent="0.2">
      <c r="A2039" s="12" t="str">
        <f t="shared" si="31"/>
        <v>ПАО "Донкомбанк" (492) 61907</v>
      </c>
      <c r="B2039" s="25" t="str">
        <f>'101_transform'!C2037</f>
        <v>ПАО "Донкомбанк" (492)</v>
      </c>
      <c r="C2039" s="25" t="str">
        <f>'101_transform'!D2037</f>
        <v>61907   A  Недвижимость (кроме земли), временно неиспользуемая в основной деятельности, учитываемая по справедливой стоимости</v>
      </c>
      <c r="D2039" s="25">
        <f>'101_transform'!E2037</f>
        <v>80700</v>
      </c>
      <c r="E2039" s="25">
        <f>'101_transform'!F2037</f>
        <v>0</v>
      </c>
      <c r="F2039" s="25">
        <f>'101_transform'!G2037</f>
        <v>62400</v>
      </c>
      <c r="G2039" s="25">
        <f>'101_transform'!H2037</f>
        <v>0</v>
      </c>
    </row>
    <row r="2040" spans="1:7" ht="15" x14ac:dyDescent="0.2">
      <c r="A2040" s="12" t="str">
        <f t="shared" si="31"/>
        <v>ПАО "Донкомбанк" (492) 61908</v>
      </c>
      <c r="B2040" s="25" t="str">
        <f>'101_transform'!C2038</f>
        <v>ПАО "Донкомбанк" (492)</v>
      </c>
      <c r="C2040" s="25" t="str">
        <f>'101_transform'!D2038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040" s="25">
        <f>'101_transform'!E2038</f>
        <v>50654</v>
      </c>
      <c r="E2040" s="25">
        <f>'101_transform'!F2038</f>
        <v>0</v>
      </c>
      <c r="F2040" s="25">
        <f>'101_transform'!G2038</f>
        <v>0</v>
      </c>
      <c r="G2040" s="25">
        <f>'101_transform'!H2038</f>
        <v>0</v>
      </c>
    </row>
    <row r="2041" spans="1:7" ht="15" x14ac:dyDescent="0.2">
      <c r="A2041" s="12" t="str">
        <f t="shared" si="31"/>
        <v>ПАО "Донкомбанк" (492) 61909</v>
      </c>
      <c r="B2041" s="25" t="str">
        <f>'101_transform'!C2039</f>
        <v>ПАО "Донкомбанк" (492)</v>
      </c>
      <c r="C2041" s="25" t="str">
        <f>'101_transform'!D2039</f>
        <v>61909   П  Амортизация недвижимости (кроме земли), временно неиспользуемой в основной деятельности</v>
      </c>
      <c r="D2041" s="25">
        <f>'101_transform'!E2039</f>
        <v>0</v>
      </c>
      <c r="E2041" s="25">
        <f>'101_transform'!F2039</f>
        <v>0</v>
      </c>
      <c r="F2041" s="25">
        <f>'101_transform'!G2039</f>
        <v>0</v>
      </c>
      <c r="G2041" s="25">
        <f>'101_transform'!H2039</f>
        <v>0</v>
      </c>
    </row>
    <row r="2042" spans="1:7" ht="15" x14ac:dyDescent="0.2">
      <c r="A2042" s="12" t="str">
        <f t="shared" si="31"/>
        <v>ПАО "Донкомбанк" (492) 61910</v>
      </c>
      <c r="B2042" s="25" t="str">
        <f>'101_transform'!C2040</f>
        <v>ПАО "Донкомбанк" (492)</v>
      </c>
      <c r="C2042" s="25" t="str">
        <f>'101_transform'!D2040</f>
        <v>61910   П  Амортизация недвижимости (кроме земли), временно неиспользуемой в основной деятельности, переданной в аренду</v>
      </c>
      <c r="D2042" s="25">
        <f>'101_transform'!E2040</f>
        <v>0</v>
      </c>
      <c r="E2042" s="25">
        <f>'101_transform'!F2040</f>
        <v>0</v>
      </c>
      <c r="F2042" s="25">
        <f>'101_transform'!G2040</f>
        <v>0</v>
      </c>
      <c r="G2042" s="25">
        <f>'101_transform'!H2040</f>
        <v>0</v>
      </c>
    </row>
    <row r="2043" spans="1:7" ht="15" x14ac:dyDescent="0.2">
      <c r="A2043" s="12" t="str">
        <f t="shared" si="31"/>
        <v>ПАО "Донкомбанк" (492) 61911</v>
      </c>
      <c r="B2043" s="25" t="str">
        <f>'101_transform'!C2041</f>
        <v>ПАО "Донкомбанк" (492)</v>
      </c>
      <c r="C2043" s="25" t="str">
        <f>'101_transform'!D2041</f>
        <v>61911   A  Вложения в сооружение (строительство) объектов недвижимости, временно неиспользуемой в основной деятельности</v>
      </c>
      <c r="D2043" s="25">
        <f>'101_transform'!E2041</f>
        <v>0</v>
      </c>
      <c r="E2043" s="25">
        <f>'101_transform'!F2041</f>
        <v>0</v>
      </c>
      <c r="F2043" s="25">
        <f>'101_transform'!G2041</f>
        <v>0</v>
      </c>
      <c r="G2043" s="25">
        <f>'101_transform'!H2041</f>
        <v>0</v>
      </c>
    </row>
    <row r="2044" spans="1:7" ht="15" x14ac:dyDescent="0.2">
      <c r="A2044" s="12" t="str">
        <f t="shared" si="31"/>
        <v>ПАО "Донкомбанк" (492) 61912</v>
      </c>
      <c r="B2044" s="25" t="str">
        <f>'101_transform'!C2042</f>
        <v>ПАО "Донкомбанк" (492)</v>
      </c>
      <c r="C2044" s="25" t="str">
        <f>'101_transform'!D2042</f>
        <v>61912   П  Резервы на возможные потери</v>
      </c>
      <c r="D2044" s="25">
        <f>'101_transform'!E2042</f>
        <v>0</v>
      </c>
      <c r="E2044" s="25">
        <f>'101_transform'!F2042</f>
        <v>0</v>
      </c>
      <c r="F2044" s="25">
        <f>'101_transform'!G2042</f>
        <v>0</v>
      </c>
      <c r="G2044" s="25">
        <f>'101_transform'!H2042</f>
        <v>0</v>
      </c>
    </row>
    <row r="2045" spans="1:7" ht="15" x14ac:dyDescent="0.2">
      <c r="A2045" s="12" t="str">
        <f t="shared" si="31"/>
        <v>ПАО "Донкомбанк" (492) 62001</v>
      </c>
      <c r="B2045" s="25" t="str">
        <f>'101_transform'!C2043</f>
        <v>ПАО "Донкомбанк" (492)</v>
      </c>
      <c r="C2045" s="25" t="str">
        <f>'101_transform'!D2043</f>
        <v>62001   A  Долгосрочные активы, предназначенные для продажи</v>
      </c>
      <c r="D2045" s="25">
        <f>'101_transform'!E2043</f>
        <v>258610</v>
      </c>
      <c r="E2045" s="25">
        <f>'101_transform'!F2043</f>
        <v>0</v>
      </c>
      <c r="F2045" s="25">
        <f>'101_transform'!G2043</f>
        <v>226040</v>
      </c>
      <c r="G2045" s="25">
        <f>'101_transform'!H2043</f>
        <v>0</v>
      </c>
    </row>
    <row r="2046" spans="1:7" ht="15" x14ac:dyDescent="0.2">
      <c r="A2046" s="12" t="str">
        <f t="shared" si="31"/>
        <v>ПАО "Донкомбанк" (492) 62002</v>
      </c>
      <c r="B2046" s="25" t="str">
        <f>'101_transform'!C2044</f>
        <v>ПАО "Донкомбанк" (492)</v>
      </c>
      <c r="C2046" s="25" t="str">
        <f>'101_transform'!D2044</f>
        <v>62002   П  Резервы на возможные потери</v>
      </c>
      <c r="D2046" s="25">
        <f>'101_transform'!E2044</f>
        <v>0</v>
      </c>
      <c r="E2046" s="25">
        <f>'101_transform'!F2044</f>
        <v>0</v>
      </c>
      <c r="F2046" s="25">
        <f>'101_transform'!G2044</f>
        <v>0</v>
      </c>
      <c r="G2046" s="25">
        <f>'101_transform'!H2044</f>
        <v>0</v>
      </c>
    </row>
    <row r="2047" spans="1:7" ht="15" x14ac:dyDescent="0.2">
      <c r="A2047" s="12" t="str">
        <f t="shared" si="31"/>
        <v>ПАО "Донкомбанк" (492) 62101</v>
      </c>
      <c r="B2047" s="25" t="str">
        <f>'101_transform'!C2045</f>
        <v>ПАО "Донкомбанк" (492)</v>
      </c>
      <c r="C2047" s="25" t="str">
        <f>'101_transform'!D2045</f>
        <v>62101   A  Средства труда, полученные по договорам отступного, залога, назначение которых не определено</v>
      </c>
      <c r="D2047" s="25">
        <f>'101_transform'!E2045</f>
        <v>0</v>
      </c>
      <c r="E2047" s="25">
        <f>'101_transform'!F2045</f>
        <v>0</v>
      </c>
      <c r="F2047" s="25">
        <f>'101_transform'!G2045</f>
        <v>0</v>
      </c>
      <c r="G2047" s="25">
        <f>'101_transform'!H2045</f>
        <v>0</v>
      </c>
    </row>
    <row r="2048" spans="1:7" ht="15" x14ac:dyDescent="0.2">
      <c r="A2048" s="12" t="str">
        <f t="shared" si="31"/>
        <v>ПАО "Донкомбанк" (492) 62102</v>
      </c>
      <c r="B2048" s="25" t="str">
        <f>'101_transform'!C2046</f>
        <v>ПАО "Донкомбанк" (492)</v>
      </c>
      <c r="C2048" s="25" t="str">
        <f>'101_transform'!D2046</f>
        <v>62102   A  Предметы труда, полученные по договорам отступного, залога, назначение которых не определено</v>
      </c>
      <c r="D2048" s="25">
        <f>'101_transform'!E2046</f>
        <v>0</v>
      </c>
      <c r="E2048" s="25">
        <f>'101_transform'!F2046</f>
        <v>0</v>
      </c>
      <c r="F2048" s="25">
        <f>'101_transform'!G2046</f>
        <v>0</v>
      </c>
      <c r="G2048" s="25">
        <f>'101_transform'!H2046</f>
        <v>0</v>
      </c>
    </row>
    <row r="2049" spans="1:7" ht="15" x14ac:dyDescent="0.2">
      <c r="A2049" s="12" t="str">
        <f t="shared" si="31"/>
        <v>ПАО "Донкомбанк" (492) 62103</v>
      </c>
      <c r="B2049" s="25" t="str">
        <f>'101_transform'!C2047</f>
        <v>ПАО "Донкомбанк" (492)</v>
      </c>
      <c r="C2049" s="25" t="str">
        <f>'101_transform'!D2047</f>
        <v>62103   П  Резервы на возможные потери</v>
      </c>
      <c r="D2049" s="25">
        <f>'101_transform'!E2047</f>
        <v>0</v>
      </c>
      <c r="E2049" s="25">
        <f>'101_transform'!F2047</f>
        <v>0</v>
      </c>
      <c r="F2049" s="25">
        <f>'101_transform'!G2047</f>
        <v>0</v>
      </c>
      <c r="G2049" s="25">
        <f>'101_transform'!H2047</f>
        <v>0</v>
      </c>
    </row>
    <row r="2050" spans="1:7" ht="15" x14ac:dyDescent="0.2">
      <c r="A2050" s="12" t="str">
        <f t="shared" si="31"/>
        <v>МКБ "Дон-Тексбанк" ООО (1818) 60401</v>
      </c>
      <c r="B2050" s="25" t="str">
        <f>'101_transform'!C2048</f>
        <v>МКБ "Дон-Тексбанк" ООО (1818)</v>
      </c>
      <c r="C2050" s="25" t="str">
        <f>'101_transform'!D2048</f>
        <v>60401   A  Основные средства (кроме земли) (c 13.02.2018)_x000D_Категория 1- Здания и сооружения (до 31.12.2002)</v>
      </c>
      <c r="D2050" s="25">
        <f>'101_transform'!E2048</f>
        <v>156835</v>
      </c>
      <c r="E2050" s="25">
        <f>'101_transform'!F2048</f>
        <v>0</v>
      </c>
      <c r="F2050" s="25">
        <f>'101_transform'!G2048</f>
        <v>119801</v>
      </c>
      <c r="G2050" s="25">
        <f>'101_transform'!H2048</f>
        <v>0</v>
      </c>
    </row>
    <row r="2051" spans="1:7" ht="15" x14ac:dyDescent="0.2">
      <c r="A2051" s="12" t="str">
        <f t="shared" si="31"/>
        <v>МКБ "Дон-Тексбанк" ООО (1818) 60404</v>
      </c>
      <c r="B2051" s="25" t="str">
        <f>'101_transform'!C2049</f>
        <v>МКБ "Дон-Тексбанк" ООО (1818)</v>
      </c>
      <c r="C2051" s="25" t="str">
        <f>'101_transform'!D2049</f>
        <v>60404   A  Земля (c 13.02.2018)</v>
      </c>
      <c r="D2051" s="25">
        <f>'101_transform'!E2049</f>
        <v>24231</v>
      </c>
      <c r="E2051" s="25">
        <f>'101_transform'!F2049</f>
        <v>0</v>
      </c>
      <c r="F2051" s="25">
        <f>'101_transform'!G2049</f>
        <v>15959</v>
      </c>
      <c r="G2051" s="25">
        <f>'101_transform'!H2049</f>
        <v>0</v>
      </c>
    </row>
    <row r="2052" spans="1:7" ht="15" x14ac:dyDescent="0.2">
      <c r="A2052" s="12" t="str">
        <f t="shared" ref="A2052:A2115" si="32">B2052&amp;" "&amp;LEFT(C2052,5)</f>
        <v>МКБ "Дон-Тексбанк" ООО (1818) 60405</v>
      </c>
      <c r="B2052" s="25" t="str">
        <f>'101_transform'!C2050</f>
        <v>МКБ "Дон-Тексбанк" ООО (1818)</v>
      </c>
      <c r="C2052" s="25" t="str">
        <f>'101_transform'!D2050</f>
        <v>60405   П
A (до 31.01.2003)  Резервы на возможные потери (c 13.02.2018)
Долгосрочно арендуемые основные средства (до 31.01.2003)</v>
      </c>
      <c r="D2052" s="25">
        <f>'101_transform'!E2050</f>
        <v>0</v>
      </c>
      <c r="E2052" s="25">
        <f>'101_transform'!F2050</f>
        <v>0</v>
      </c>
      <c r="F2052" s="25">
        <f>'101_transform'!G2050</f>
        <v>0</v>
      </c>
      <c r="G2052" s="25">
        <f>'101_transform'!H2050</f>
        <v>0</v>
      </c>
    </row>
    <row r="2053" spans="1:7" ht="15" x14ac:dyDescent="0.2">
      <c r="A2053" s="12" t="str">
        <f t="shared" si="32"/>
        <v>МКБ "Дон-Тексбанк" ООО (1818) 60414</v>
      </c>
      <c r="B2053" s="25" t="str">
        <f>'101_transform'!C2051</f>
        <v>МКБ "Дон-Тексбанк" ООО (1818)</v>
      </c>
      <c r="C2053" s="25" t="str">
        <f>'101_transform'!D2051</f>
        <v>60414   П  Амортизация основных средств (кроме земли) (c 13.02.2018)</v>
      </c>
      <c r="D2053" s="25">
        <f>'101_transform'!E2051</f>
        <v>0</v>
      </c>
      <c r="E2053" s="25">
        <f>'101_transform'!F2051</f>
        <v>22813</v>
      </c>
      <c r="F2053" s="25">
        <f>'101_transform'!G2051</f>
        <v>0</v>
      </c>
      <c r="G2053" s="25">
        <f>'101_transform'!H2051</f>
        <v>21537</v>
      </c>
    </row>
    <row r="2054" spans="1:7" ht="15" x14ac:dyDescent="0.2">
      <c r="A2054" s="12" t="str">
        <f t="shared" si="32"/>
        <v>МКБ "Дон-Тексбанк" ООО (1818) 60415</v>
      </c>
      <c r="B2054" s="25" t="str">
        <f>'101_transform'!C2052</f>
        <v>МКБ "Дон-Тексбанк" ООО (1818)</v>
      </c>
      <c r="C2054" s="25" t="str">
        <f>'101_transform'!D2052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054" s="25">
        <f>'101_transform'!E2052</f>
        <v>0</v>
      </c>
      <c r="E2054" s="25">
        <f>'101_transform'!F2052</f>
        <v>0</v>
      </c>
      <c r="F2054" s="25">
        <f>'101_transform'!G2052</f>
        <v>0</v>
      </c>
      <c r="G2054" s="25">
        <f>'101_transform'!H2052</f>
        <v>0</v>
      </c>
    </row>
    <row r="2055" spans="1:7" ht="15" x14ac:dyDescent="0.2">
      <c r="A2055" s="12" t="str">
        <f t="shared" si="32"/>
        <v>МКБ "Дон-Тексбанк" ООО (1818) 61901</v>
      </c>
      <c r="B2055" s="25" t="str">
        <f>'101_transform'!C2053</f>
        <v>МКБ "Дон-Тексбанк" ООО (1818)</v>
      </c>
      <c r="C2055" s="25" t="str">
        <f>'101_transform'!D2053</f>
        <v>61901   A  Земля, временно неиспользуемая в основной деятельности</v>
      </c>
      <c r="D2055" s="25">
        <f>'101_transform'!E2053</f>
        <v>0</v>
      </c>
      <c r="E2055" s="25">
        <f>'101_transform'!F2053</f>
        <v>0</v>
      </c>
      <c r="F2055" s="25">
        <f>'101_transform'!G2053</f>
        <v>0</v>
      </c>
      <c r="G2055" s="25">
        <f>'101_transform'!H2053</f>
        <v>0</v>
      </c>
    </row>
    <row r="2056" spans="1:7" ht="15" x14ac:dyDescent="0.2">
      <c r="A2056" s="12" t="str">
        <f t="shared" si="32"/>
        <v>МКБ "Дон-Тексбанк" ООО (1818) 61902</v>
      </c>
      <c r="B2056" s="25" t="str">
        <f>'101_transform'!C2054</f>
        <v>МКБ "Дон-Тексбанк" ООО (1818)</v>
      </c>
      <c r="C2056" s="25" t="str">
        <f>'101_transform'!D2054</f>
        <v>61902   A  Земля, временно неиспользуемая в основной деятельности, переданная в аренду</v>
      </c>
      <c r="D2056" s="25">
        <f>'101_transform'!E2054</f>
        <v>0</v>
      </c>
      <c r="E2056" s="25">
        <f>'101_transform'!F2054</f>
        <v>0</v>
      </c>
      <c r="F2056" s="25">
        <f>'101_transform'!G2054</f>
        <v>0</v>
      </c>
      <c r="G2056" s="25">
        <f>'101_transform'!H2054</f>
        <v>0</v>
      </c>
    </row>
    <row r="2057" spans="1:7" ht="15" x14ac:dyDescent="0.2">
      <c r="A2057" s="12" t="str">
        <f t="shared" si="32"/>
        <v>МКБ "Дон-Тексбанк" ООО (1818) 61903</v>
      </c>
      <c r="B2057" s="25" t="str">
        <f>'101_transform'!C2055</f>
        <v>МКБ "Дон-Тексбанк" ООО (1818)</v>
      </c>
      <c r="C2057" s="25" t="str">
        <f>'101_transform'!D2055</f>
        <v>61903   A  Недвижимость (кроме земли), временно неиспользуемая в основной деятельности</v>
      </c>
      <c r="D2057" s="25">
        <f>'101_transform'!E2055</f>
        <v>0</v>
      </c>
      <c r="E2057" s="25">
        <f>'101_transform'!F2055</f>
        <v>0</v>
      </c>
      <c r="F2057" s="25">
        <f>'101_transform'!G2055</f>
        <v>0</v>
      </c>
      <c r="G2057" s="25">
        <f>'101_transform'!H2055</f>
        <v>0</v>
      </c>
    </row>
    <row r="2058" spans="1:7" ht="15" x14ac:dyDescent="0.2">
      <c r="A2058" s="12" t="str">
        <f t="shared" si="32"/>
        <v>МКБ "Дон-Тексбанк" ООО (1818) 61904</v>
      </c>
      <c r="B2058" s="25" t="str">
        <f>'101_transform'!C2056</f>
        <v>МКБ "Дон-Тексбанк" ООО (1818)</v>
      </c>
      <c r="C2058" s="25" t="str">
        <f>'101_transform'!D2056</f>
        <v>61904   A  Недвижимость (кроме земли), временно неиспользуемая в основной деятельности, переданная в аренду</v>
      </c>
      <c r="D2058" s="25">
        <f>'101_transform'!E2056</f>
        <v>0</v>
      </c>
      <c r="E2058" s="25">
        <f>'101_transform'!F2056</f>
        <v>0</v>
      </c>
      <c r="F2058" s="25">
        <f>'101_transform'!G2056</f>
        <v>0</v>
      </c>
      <c r="G2058" s="25">
        <f>'101_transform'!H2056</f>
        <v>0</v>
      </c>
    </row>
    <row r="2059" spans="1:7" ht="15" x14ac:dyDescent="0.2">
      <c r="A2059" s="12" t="str">
        <f t="shared" si="32"/>
        <v>МКБ "Дон-Тексбанк" ООО (1818) 61905</v>
      </c>
      <c r="B2059" s="25" t="str">
        <f>'101_transform'!C2057</f>
        <v>МКБ "Дон-Тексбанк" ООО (1818)</v>
      </c>
      <c r="C2059" s="25" t="str">
        <f>'101_transform'!D2057</f>
        <v>61905   A  Земля, временно неиспользуемая в основной деятельности, учитываемая по справедливой стоимости</v>
      </c>
      <c r="D2059" s="25">
        <f>'101_transform'!E2057</f>
        <v>0</v>
      </c>
      <c r="E2059" s="25">
        <f>'101_transform'!F2057</f>
        <v>0</v>
      </c>
      <c r="F2059" s="25">
        <f>'101_transform'!G2057</f>
        <v>0</v>
      </c>
      <c r="G2059" s="25">
        <f>'101_transform'!H2057</f>
        <v>0</v>
      </c>
    </row>
    <row r="2060" spans="1:7" ht="15" x14ac:dyDescent="0.2">
      <c r="A2060" s="12" t="str">
        <f t="shared" si="32"/>
        <v>МКБ "Дон-Тексбанк" ООО (1818) 61906</v>
      </c>
      <c r="B2060" s="25" t="str">
        <f>'101_transform'!C2058</f>
        <v>МКБ "Дон-Тексбанк" ООО (1818)</v>
      </c>
      <c r="C2060" s="25" t="str">
        <f>'101_transform'!D2058</f>
        <v>61906   A  Земля, временно неиспользуемая в основной деятельности, учитываемая по справедливой стоимости, переданная в аренду</v>
      </c>
      <c r="D2060" s="25">
        <f>'101_transform'!E2058</f>
        <v>0</v>
      </c>
      <c r="E2060" s="25">
        <f>'101_transform'!F2058</f>
        <v>0</v>
      </c>
      <c r="F2060" s="25">
        <f>'101_transform'!G2058</f>
        <v>0</v>
      </c>
      <c r="G2060" s="25">
        <f>'101_transform'!H2058</f>
        <v>0</v>
      </c>
    </row>
    <row r="2061" spans="1:7" ht="15" x14ac:dyDescent="0.2">
      <c r="A2061" s="12" t="str">
        <f t="shared" si="32"/>
        <v>МКБ "Дон-Тексбанк" ООО (1818) 61907</v>
      </c>
      <c r="B2061" s="25" t="str">
        <f>'101_transform'!C2059</f>
        <v>МКБ "Дон-Тексбанк" ООО (1818)</v>
      </c>
      <c r="C2061" s="25" t="str">
        <f>'101_transform'!D2059</f>
        <v>61907   A  Недвижимость (кроме земли), временно неиспользуемая в основной деятельности, учитываемая по справедливой стоимости</v>
      </c>
      <c r="D2061" s="25">
        <f>'101_transform'!E2059</f>
        <v>0</v>
      </c>
      <c r="E2061" s="25">
        <f>'101_transform'!F2059</f>
        <v>0</v>
      </c>
      <c r="F2061" s="25">
        <f>'101_transform'!G2059</f>
        <v>0</v>
      </c>
      <c r="G2061" s="25">
        <f>'101_transform'!H2059</f>
        <v>0</v>
      </c>
    </row>
    <row r="2062" spans="1:7" ht="15" x14ac:dyDescent="0.2">
      <c r="A2062" s="12" t="str">
        <f t="shared" si="32"/>
        <v>МКБ "Дон-Тексбанк" ООО (1818) 61908</v>
      </c>
      <c r="B2062" s="25" t="str">
        <f>'101_transform'!C2060</f>
        <v>МКБ "Дон-Тексбанк" ООО (1818)</v>
      </c>
      <c r="C2062" s="25" t="str">
        <f>'101_transform'!D2060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062" s="25">
        <f>'101_transform'!E2060</f>
        <v>0</v>
      </c>
      <c r="E2062" s="25">
        <f>'101_transform'!F2060</f>
        <v>0</v>
      </c>
      <c r="F2062" s="25">
        <f>'101_transform'!G2060</f>
        <v>0</v>
      </c>
      <c r="G2062" s="25">
        <f>'101_transform'!H2060</f>
        <v>0</v>
      </c>
    </row>
    <row r="2063" spans="1:7" ht="15" x14ac:dyDescent="0.2">
      <c r="A2063" s="12" t="str">
        <f t="shared" si="32"/>
        <v>МКБ "Дон-Тексбанк" ООО (1818) 61909</v>
      </c>
      <c r="B2063" s="25" t="str">
        <f>'101_transform'!C2061</f>
        <v>МКБ "Дон-Тексбанк" ООО (1818)</v>
      </c>
      <c r="C2063" s="25" t="str">
        <f>'101_transform'!D2061</f>
        <v>61909   П  Амортизация недвижимости (кроме земли), временно неиспользуемой в основной деятельности</v>
      </c>
      <c r="D2063" s="25">
        <f>'101_transform'!E2061</f>
        <v>0</v>
      </c>
      <c r="E2063" s="25">
        <f>'101_transform'!F2061</f>
        <v>0</v>
      </c>
      <c r="F2063" s="25">
        <f>'101_transform'!G2061</f>
        <v>0</v>
      </c>
      <c r="G2063" s="25">
        <f>'101_transform'!H2061</f>
        <v>0</v>
      </c>
    </row>
    <row r="2064" spans="1:7" ht="15" x14ac:dyDescent="0.2">
      <c r="A2064" s="12" t="str">
        <f t="shared" si="32"/>
        <v>МКБ "Дон-Тексбанк" ООО (1818) 61910</v>
      </c>
      <c r="B2064" s="25" t="str">
        <f>'101_transform'!C2062</f>
        <v>МКБ "Дон-Тексбанк" ООО (1818)</v>
      </c>
      <c r="C2064" s="25" t="str">
        <f>'101_transform'!D2062</f>
        <v>61910   П  Амортизация недвижимости (кроме земли), временно неиспользуемой в основной деятельности, переданной в аренду</v>
      </c>
      <c r="D2064" s="25">
        <f>'101_transform'!E2062</f>
        <v>0</v>
      </c>
      <c r="E2064" s="25">
        <f>'101_transform'!F2062</f>
        <v>0</v>
      </c>
      <c r="F2064" s="25">
        <f>'101_transform'!G2062</f>
        <v>0</v>
      </c>
      <c r="G2064" s="25">
        <f>'101_transform'!H2062</f>
        <v>0</v>
      </c>
    </row>
    <row r="2065" spans="1:7" ht="15" x14ac:dyDescent="0.2">
      <c r="A2065" s="12" t="str">
        <f t="shared" si="32"/>
        <v>МКБ "Дон-Тексбанк" ООО (1818) 61911</v>
      </c>
      <c r="B2065" s="25" t="str">
        <f>'101_transform'!C2063</f>
        <v>МКБ "Дон-Тексбанк" ООО (1818)</v>
      </c>
      <c r="C2065" s="25" t="str">
        <f>'101_transform'!D2063</f>
        <v>61911   A  Вложения в сооружение (строительство) объектов недвижимости, временно неиспользуемой в основной деятельности</v>
      </c>
      <c r="D2065" s="25">
        <f>'101_transform'!E2063</f>
        <v>0</v>
      </c>
      <c r="E2065" s="25">
        <f>'101_transform'!F2063</f>
        <v>0</v>
      </c>
      <c r="F2065" s="25">
        <f>'101_transform'!G2063</f>
        <v>0</v>
      </c>
      <c r="G2065" s="25">
        <f>'101_transform'!H2063</f>
        <v>0</v>
      </c>
    </row>
    <row r="2066" spans="1:7" ht="15" x14ac:dyDescent="0.2">
      <c r="A2066" s="12" t="str">
        <f t="shared" si="32"/>
        <v>МКБ "Дон-Тексбанк" ООО (1818) 61912</v>
      </c>
      <c r="B2066" s="25" t="str">
        <f>'101_transform'!C2064</f>
        <v>МКБ "Дон-Тексбанк" ООО (1818)</v>
      </c>
      <c r="C2066" s="25" t="str">
        <f>'101_transform'!D2064</f>
        <v>61912   П  Резервы на возможные потери</v>
      </c>
      <c r="D2066" s="25">
        <f>'101_transform'!E2064</f>
        <v>0</v>
      </c>
      <c r="E2066" s="25">
        <f>'101_transform'!F2064</f>
        <v>0</v>
      </c>
      <c r="F2066" s="25">
        <f>'101_transform'!G2064</f>
        <v>0</v>
      </c>
      <c r="G2066" s="25">
        <f>'101_transform'!H2064</f>
        <v>0</v>
      </c>
    </row>
    <row r="2067" spans="1:7" ht="15" x14ac:dyDescent="0.2">
      <c r="A2067" s="12" t="str">
        <f t="shared" si="32"/>
        <v>МКБ "Дон-Тексбанк" ООО (1818) 62001</v>
      </c>
      <c r="B2067" s="25" t="str">
        <f>'101_transform'!C2065</f>
        <v>МКБ "Дон-Тексбанк" ООО (1818)</v>
      </c>
      <c r="C2067" s="25" t="str">
        <f>'101_transform'!D2065</f>
        <v>62001   A  Долгосрочные активы, предназначенные для продажи</v>
      </c>
      <c r="D2067" s="25">
        <f>'101_transform'!E2065</f>
        <v>1825</v>
      </c>
      <c r="E2067" s="25">
        <f>'101_transform'!F2065</f>
        <v>0</v>
      </c>
      <c r="F2067" s="25">
        <f>'101_transform'!G2065</f>
        <v>1825</v>
      </c>
      <c r="G2067" s="25">
        <f>'101_transform'!H2065</f>
        <v>0</v>
      </c>
    </row>
    <row r="2068" spans="1:7" ht="15" x14ac:dyDescent="0.2">
      <c r="A2068" s="12" t="str">
        <f t="shared" si="32"/>
        <v>МКБ "Дон-Тексбанк" ООО (1818) 62002</v>
      </c>
      <c r="B2068" s="25" t="str">
        <f>'101_transform'!C2066</f>
        <v>МКБ "Дон-Тексбанк" ООО (1818)</v>
      </c>
      <c r="C2068" s="25" t="str">
        <f>'101_transform'!D2066</f>
        <v>62002   П  Резервы на возможные потери</v>
      </c>
      <c r="D2068" s="25">
        <f>'101_transform'!E2066</f>
        <v>0</v>
      </c>
      <c r="E2068" s="25">
        <f>'101_transform'!F2066</f>
        <v>0</v>
      </c>
      <c r="F2068" s="25">
        <f>'101_transform'!G2066</f>
        <v>0</v>
      </c>
      <c r="G2068" s="25">
        <f>'101_transform'!H2066</f>
        <v>0</v>
      </c>
    </row>
    <row r="2069" spans="1:7" ht="15" x14ac:dyDescent="0.2">
      <c r="A2069" s="12" t="str">
        <f t="shared" si="32"/>
        <v>МКБ "Дон-Тексбанк" ООО (1818) 62101</v>
      </c>
      <c r="B2069" s="25" t="str">
        <f>'101_transform'!C2067</f>
        <v>МКБ "Дон-Тексбанк" ООО (1818)</v>
      </c>
      <c r="C2069" s="25" t="str">
        <f>'101_transform'!D2067</f>
        <v>62101   A  Средства труда, полученные по договорам отступного, залога, назначение которых не определено</v>
      </c>
      <c r="D2069" s="25">
        <f>'101_transform'!E2067</f>
        <v>0</v>
      </c>
      <c r="E2069" s="25">
        <f>'101_transform'!F2067</f>
        <v>0</v>
      </c>
      <c r="F2069" s="25">
        <f>'101_transform'!G2067</f>
        <v>0</v>
      </c>
      <c r="G2069" s="25">
        <f>'101_transform'!H2067</f>
        <v>0</v>
      </c>
    </row>
    <row r="2070" spans="1:7" ht="15" x14ac:dyDescent="0.2">
      <c r="A2070" s="12" t="str">
        <f t="shared" si="32"/>
        <v>МКБ "Дон-Тексбанк" ООО (1818) 62102</v>
      </c>
      <c r="B2070" s="25" t="str">
        <f>'101_transform'!C2068</f>
        <v>МКБ "Дон-Тексбанк" ООО (1818)</v>
      </c>
      <c r="C2070" s="25" t="str">
        <f>'101_transform'!D2068</f>
        <v>62102   A  Предметы труда, полученные по договорам отступного, залога, назначение которых не определено</v>
      </c>
      <c r="D2070" s="25">
        <f>'101_transform'!E2068</f>
        <v>52</v>
      </c>
      <c r="E2070" s="25">
        <f>'101_transform'!F2068</f>
        <v>0</v>
      </c>
      <c r="F2070" s="25">
        <f>'101_transform'!G2068</f>
        <v>52</v>
      </c>
      <c r="G2070" s="25">
        <f>'101_transform'!H2068</f>
        <v>0</v>
      </c>
    </row>
    <row r="2071" spans="1:7" ht="15" x14ac:dyDescent="0.2">
      <c r="A2071" s="12" t="str">
        <f t="shared" si="32"/>
        <v>МКБ "Дон-Тексбанк" ООО (1818) 62103</v>
      </c>
      <c r="B2071" s="25" t="str">
        <f>'101_transform'!C2069</f>
        <v>МКБ "Дон-Тексбанк" ООО (1818)</v>
      </c>
      <c r="C2071" s="25" t="str">
        <f>'101_transform'!D2069</f>
        <v>62103   П  Резервы на возможные потери</v>
      </c>
      <c r="D2071" s="25">
        <f>'101_transform'!E2069</f>
        <v>0</v>
      </c>
      <c r="E2071" s="25">
        <f>'101_transform'!F2069</f>
        <v>39</v>
      </c>
      <c r="F2071" s="25">
        <f>'101_transform'!G2069</f>
        <v>0</v>
      </c>
      <c r="G2071" s="25">
        <f>'101_transform'!H2069</f>
        <v>39</v>
      </c>
    </row>
    <row r="2072" spans="1:7" ht="15" x14ac:dyDescent="0.2">
      <c r="A2072" s="12" t="str">
        <f t="shared" si="32"/>
        <v>ООО КБ "Дружба" (990) 60401</v>
      </c>
      <c r="B2072" s="25" t="str">
        <f>'101_transform'!C2070</f>
        <v>ООО КБ "Дружба" (990)</v>
      </c>
      <c r="C2072" s="25" t="str">
        <f>'101_transform'!D2070</f>
        <v>60401   A  Основные средства (кроме земли) (c 13.02.2018)_x000D_Категория 1- Здания и сооружения (до 31.12.2002)</v>
      </c>
      <c r="D2072" s="25">
        <f>'101_transform'!E2070</f>
        <v>7233</v>
      </c>
      <c r="E2072" s="25">
        <f>'101_transform'!F2070</f>
        <v>0</v>
      </c>
      <c r="F2072" s="25">
        <f>'101_transform'!G2070</f>
        <v>7233</v>
      </c>
      <c r="G2072" s="25">
        <f>'101_transform'!H2070</f>
        <v>0</v>
      </c>
    </row>
    <row r="2073" spans="1:7" ht="15" x14ac:dyDescent="0.2">
      <c r="A2073" s="12" t="str">
        <f t="shared" si="32"/>
        <v>ООО КБ "Дружба" (990) 60404</v>
      </c>
      <c r="B2073" s="25" t="str">
        <f>'101_transform'!C2071</f>
        <v>ООО КБ "Дружба" (990)</v>
      </c>
      <c r="C2073" s="25" t="str">
        <f>'101_transform'!D2071</f>
        <v>60404   A  Земля (c 13.02.2018)</v>
      </c>
      <c r="D2073" s="25">
        <f>'101_transform'!E2071</f>
        <v>0</v>
      </c>
      <c r="E2073" s="25">
        <f>'101_transform'!F2071</f>
        <v>0</v>
      </c>
      <c r="F2073" s="25">
        <f>'101_transform'!G2071</f>
        <v>0</v>
      </c>
      <c r="G2073" s="25">
        <f>'101_transform'!H2071</f>
        <v>0</v>
      </c>
    </row>
    <row r="2074" spans="1:7" ht="15" x14ac:dyDescent="0.2">
      <c r="A2074" s="12" t="str">
        <f t="shared" si="32"/>
        <v>ООО КБ "Дружба" (990) 60405</v>
      </c>
      <c r="B2074" s="25" t="str">
        <f>'101_transform'!C2072</f>
        <v>ООО КБ "Дружба" (990)</v>
      </c>
      <c r="C2074" s="25" t="str">
        <f>'101_transform'!D2072</f>
        <v>60405   П
A (до 31.01.2003)  Резервы на возможные потери (c 13.02.2018)
Долгосрочно арендуемые основные средства (до 31.01.2003)</v>
      </c>
      <c r="D2074" s="25">
        <f>'101_transform'!E2072</f>
        <v>0</v>
      </c>
      <c r="E2074" s="25">
        <f>'101_transform'!F2072</f>
        <v>0</v>
      </c>
      <c r="F2074" s="25">
        <f>'101_transform'!G2072</f>
        <v>0</v>
      </c>
      <c r="G2074" s="25">
        <f>'101_transform'!H2072</f>
        <v>0</v>
      </c>
    </row>
    <row r="2075" spans="1:7" ht="15" x14ac:dyDescent="0.2">
      <c r="A2075" s="12" t="str">
        <f t="shared" si="32"/>
        <v>ООО КБ "Дружба" (990) 60414</v>
      </c>
      <c r="B2075" s="25" t="str">
        <f>'101_transform'!C2073</f>
        <v>ООО КБ "Дружба" (990)</v>
      </c>
      <c r="C2075" s="25" t="str">
        <f>'101_transform'!D2073</f>
        <v>60414   П  Амортизация основных средств (кроме земли) (c 13.02.2018)</v>
      </c>
      <c r="D2075" s="25">
        <f>'101_transform'!E2073</f>
        <v>0</v>
      </c>
      <c r="E2075" s="25">
        <f>'101_transform'!F2073</f>
        <v>4928</v>
      </c>
      <c r="F2075" s="25">
        <f>'101_transform'!G2073</f>
        <v>0</v>
      </c>
      <c r="G2075" s="25">
        <f>'101_transform'!H2073</f>
        <v>5252</v>
      </c>
    </row>
    <row r="2076" spans="1:7" ht="15" x14ac:dyDescent="0.2">
      <c r="A2076" s="12" t="str">
        <f t="shared" si="32"/>
        <v>ООО КБ "Дружба" (990) 60415</v>
      </c>
      <c r="B2076" s="25" t="str">
        <f>'101_transform'!C2074</f>
        <v>ООО КБ "Дружба" (990)</v>
      </c>
      <c r="C2076" s="25" t="str">
        <f>'101_transform'!D2074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076" s="25">
        <f>'101_transform'!E2074</f>
        <v>0</v>
      </c>
      <c r="E2076" s="25">
        <f>'101_transform'!F2074</f>
        <v>0</v>
      </c>
      <c r="F2076" s="25">
        <f>'101_transform'!G2074</f>
        <v>0</v>
      </c>
      <c r="G2076" s="25">
        <f>'101_transform'!H2074</f>
        <v>0</v>
      </c>
    </row>
    <row r="2077" spans="1:7" ht="15" x14ac:dyDescent="0.2">
      <c r="A2077" s="12" t="str">
        <f t="shared" si="32"/>
        <v>ООО КБ "Дружба" (990) 61901</v>
      </c>
      <c r="B2077" s="25" t="str">
        <f>'101_transform'!C2075</f>
        <v>ООО КБ "Дружба" (990)</v>
      </c>
      <c r="C2077" s="25" t="str">
        <f>'101_transform'!D2075</f>
        <v>61901   A  Земля, временно неиспользуемая в основной деятельности</v>
      </c>
      <c r="D2077" s="25">
        <f>'101_transform'!E2075</f>
        <v>0</v>
      </c>
      <c r="E2077" s="25">
        <f>'101_transform'!F2075</f>
        <v>0</v>
      </c>
      <c r="F2077" s="25">
        <f>'101_transform'!G2075</f>
        <v>0</v>
      </c>
      <c r="G2077" s="25">
        <f>'101_transform'!H2075</f>
        <v>0</v>
      </c>
    </row>
    <row r="2078" spans="1:7" ht="15" x14ac:dyDescent="0.2">
      <c r="A2078" s="12" t="str">
        <f t="shared" si="32"/>
        <v>ООО КБ "Дружба" (990) 61902</v>
      </c>
      <c r="B2078" s="25" t="str">
        <f>'101_transform'!C2076</f>
        <v>ООО КБ "Дружба" (990)</v>
      </c>
      <c r="C2078" s="25" t="str">
        <f>'101_transform'!D2076</f>
        <v>61902   A  Земля, временно неиспользуемая в основной деятельности, переданная в аренду</v>
      </c>
      <c r="D2078" s="25">
        <f>'101_transform'!E2076</f>
        <v>0</v>
      </c>
      <c r="E2078" s="25">
        <f>'101_transform'!F2076</f>
        <v>0</v>
      </c>
      <c r="F2078" s="25">
        <f>'101_transform'!G2076</f>
        <v>0</v>
      </c>
      <c r="G2078" s="25">
        <f>'101_transform'!H2076</f>
        <v>0</v>
      </c>
    </row>
    <row r="2079" spans="1:7" ht="15" x14ac:dyDescent="0.2">
      <c r="A2079" s="12" t="str">
        <f t="shared" si="32"/>
        <v>ООО КБ "Дружба" (990) 61903</v>
      </c>
      <c r="B2079" s="25" t="str">
        <f>'101_transform'!C2077</f>
        <v>ООО КБ "Дружба" (990)</v>
      </c>
      <c r="C2079" s="25" t="str">
        <f>'101_transform'!D2077</f>
        <v>61903   A  Недвижимость (кроме земли), временно неиспользуемая в основной деятельности</v>
      </c>
      <c r="D2079" s="25">
        <f>'101_transform'!E2077</f>
        <v>0</v>
      </c>
      <c r="E2079" s="25">
        <f>'101_transform'!F2077</f>
        <v>0</v>
      </c>
      <c r="F2079" s="25">
        <f>'101_transform'!G2077</f>
        <v>0</v>
      </c>
      <c r="G2079" s="25">
        <f>'101_transform'!H2077</f>
        <v>0</v>
      </c>
    </row>
    <row r="2080" spans="1:7" ht="15" x14ac:dyDescent="0.2">
      <c r="A2080" s="12" t="str">
        <f t="shared" si="32"/>
        <v>ООО КБ "Дружба" (990) 61904</v>
      </c>
      <c r="B2080" s="25" t="str">
        <f>'101_transform'!C2078</f>
        <v>ООО КБ "Дружба" (990)</v>
      </c>
      <c r="C2080" s="25" t="str">
        <f>'101_transform'!D2078</f>
        <v>61904   A  Недвижимость (кроме земли), временно неиспользуемая в основной деятельности, переданная в аренду</v>
      </c>
      <c r="D2080" s="25">
        <f>'101_transform'!E2078</f>
        <v>0</v>
      </c>
      <c r="E2080" s="25">
        <f>'101_transform'!F2078</f>
        <v>0</v>
      </c>
      <c r="F2080" s="25">
        <f>'101_transform'!G2078</f>
        <v>0</v>
      </c>
      <c r="G2080" s="25">
        <f>'101_transform'!H2078</f>
        <v>0</v>
      </c>
    </row>
    <row r="2081" spans="1:7" ht="15" x14ac:dyDescent="0.2">
      <c r="A2081" s="12" t="str">
        <f t="shared" si="32"/>
        <v>ООО КБ "Дружба" (990) 61905</v>
      </c>
      <c r="B2081" s="25" t="str">
        <f>'101_transform'!C2079</f>
        <v>ООО КБ "Дружба" (990)</v>
      </c>
      <c r="C2081" s="25" t="str">
        <f>'101_transform'!D2079</f>
        <v>61905   A  Земля, временно неиспользуемая в основной деятельности, учитываемая по справедливой стоимости</v>
      </c>
      <c r="D2081" s="25">
        <f>'101_transform'!E2079</f>
        <v>0</v>
      </c>
      <c r="E2081" s="25">
        <f>'101_transform'!F2079</f>
        <v>0</v>
      </c>
      <c r="F2081" s="25">
        <f>'101_transform'!G2079</f>
        <v>0</v>
      </c>
      <c r="G2081" s="25">
        <f>'101_transform'!H2079</f>
        <v>0</v>
      </c>
    </row>
    <row r="2082" spans="1:7" ht="15" x14ac:dyDescent="0.2">
      <c r="A2082" s="12" t="str">
        <f t="shared" si="32"/>
        <v>ООО КБ "Дружба" (990) 61906</v>
      </c>
      <c r="B2082" s="25" t="str">
        <f>'101_transform'!C2080</f>
        <v>ООО КБ "Дружба" (990)</v>
      </c>
      <c r="C2082" s="25" t="str">
        <f>'101_transform'!D2080</f>
        <v>61906   A  Земля, временно неиспользуемая в основной деятельности, учитываемая по справедливой стоимости, переданная в аренду</v>
      </c>
      <c r="D2082" s="25">
        <f>'101_transform'!E2080</f>
        <v>0</v>
      </c>
      <c r="E2082" s="25">
        <f>'101_transform'!F2080</f>
        <v>0</v>
      </c>
      <c r="F2082" s="25">
        <f>'101_transform'!G2080</f>
        <v>0</v>
      </c>
      <c r="G2082" s="25">
        <f>'101_transform'!H2080</f>
        <v>0</v>
      </c>
    </row>
    <row r="2083" spans="1:7" ht="15" x14ac:dyDescent="0.2">
      <c r="A2083" s="12" t="str">
        <f t="shared" si="32"/>
        <v>ООО КБ "Дружба" (990) 61907</v>
      </c>
      <c r="B2083" s="25" t="str">
        <f>'101_transform'!C2081</f>
        <v>ООО КБ "Дружба" (990)</v>
      </c>
      <c r="C2083" s="25" t="str">
        <f>'101_transform'!D2081</f>
        <v>61907   A  Недвижимость (кроме земли), временно неиспользуемая в основной деятельности, учитываемая по справедливой стоимости</v>
      </c>
      <c r="D2083" s="25">
        <f>'101_transform'!E2081</f>
        <v>0</v>
      </c>
      <c r="E2083" s="25">
        <f>'101_transform'!F2081</f>
        <v>0</v>
      </c>
      <c r="F2083" s="25">
        <f>'101_transform'!G2081</f>
        <v>0</v>
      </c>
      <c r="G2083" s="25">
        <f>'101_transform'!H2081</f>
        <v>0</v>
      </c>
    </row>
    <row r="2084" spans="1:7" ht="15" x14ac:dyDescent="0.2">
      <c r="A2084" s="12" t="str">
        <f t="shared" si="32"/>
        <v>ООО КБ "Дружба" (990) 61908</v>
      </c>
      <c r="B2084" s="25" t="str">
        <f>'101_transform'!C2082</f>
        <v>ООО КБ "Дружба" (990)</v>
      </c>
      <c r="C2084" s="25" t="str">
        <f>'101_transform'!D2082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084" s="25">
        <f>'101_transform'!E2082</f>
        <v>0</v>
      </c>
      <c r="E2084" s="25">
        <f>'101_transform'!F2082</f>
        <v>0</v>
      </c>
      <c r="F2084" s="25">
        <f>'101_transform'!G2082</f>
        <v>0</v>
      </c>
      <c r="G2084" s="25">
        <f>'101_transform'!H2082</f>
        <v>0</v>
      </c>
    </row>
    <row r="2085" spans="1:7" ht="15" x14ac:dyDescent="0.2">
      <c r="A2085" s="12" t="str">
        <f t="shared" si="32"/>
        <v>ООО КБ "Дружба" (990) 61909</v>
      </c>
      <c r="B2085" s="25" t="str">
        <f>'101_transform'!C2083</f>
        <v>ООО КБ "Дружба" (990)</v>
      </c>
      <c r="C2085" s="25" t="str">
        <f>'101_transform'!D2083</f>
        <v>61909   П  Амортизация недвижимости (кроме земли), временно неиспользуемой в основной деятельности</v>
      </c>
      <c r="D2085" s="25">
        <f>'101_transform'!E2083</f>
        <v>0</v>
      </c>
      <c r="E2085" s="25">
        <f>'101_transform'!F2083</f>
        <v>0</v>
      </c>
      <c r="F2085" s="25">
        <f>'101_transform'!G2083</f>
        <v>0</v>
      </c>
      <c r="G2085" s="25">
        <f>'101_transform'!H2083</f>
        <v>0</v>
      </c>
    </row>
    <row r="2086" spans="1:7" ht="15" x14ac:dyDescent="0.2">
      <c r="A2086" s="12" t="str">
        <f t="shared" si="32"/>
        <v>ООО КБ "Дружба" (990) 61910</v>
      </c>
      <c r="B2086" s="25" t="str">
        <f>'101_transform'!C2084</f>
        <v>ООО КБ "Дружба" (990)</v>
      </c>
      <c r="C2086" s="25" t="str">
        <f>'101_transform'!D2084</f>
        <v>61910   П  Амортизация недвижимости (кроме земли), временно неиспользуемой в основной деятельности, переданной в аренду</v>
      </c>
      <c r="D2086" s="25">
        <f>'101_transform'!E2084</f>
        <v>0</v>
      </c>
      <c r="E2086" s="25">
        <f>'101_transform'!F2084</f>
        <v>0</v>
      </c>
      <c r="F2086" s="25">
        <f>'101_transform'!G2084</f>
        <v>0</v>
      </c>
      <c r="G2086" s="25">
        <f>'101_transform'!H2084</f>
        <v>0</v>
      </c>
    </row>
    <row r="2087" spans="1:7" ht="15" x14ac:dyDescent="0.2">
      <c r="A2087" s="12" t="str">
        <f t="shared" si="32"/>
        <v>ООО КБ "Дружба" (990) 61911</v>
      </c>
      <c r="B2087" s="25" t="str">
        <f>'101_transform'!C2085</f>
        <v>ООО КБ "Дружба" (990)</v>
      </c>
      <c r="C2087" s="25" t="str">
        <f>'101_transform'!D2085</f>
        <v>61911   A  Вложения в сооружение (строительство) объектов недвижимости, временно неиспользуемой в основной деятельности</v>
      </c>
      <c r="D2087" s="25">
        <f>'101_transform'!E2085</f>
        <v>0</v>
      </c>
      <c r="E2087" s="25">
        <f>'101_transform'!F2085</f>
        <v>0</v>
      </c>
      <c r="F2087" s="25">
        <f>'101_transform'!G2085</f>
        <v>0</v>
      </c>
      <c r="G2087" s="25">
        <f>'101_transform'!H2085</f>
        <v>0</v>
      </c>
    </row>
    <row r="2088" spans="1:7" ht="15" x14ac:dyDescent="0.2">
      <c r="A2088" s="12" t="str">
        <f t="shared" si="32"/>
        <v>ООО КБ "Дружба" (990) 61912</v>
      </c>
      <c r="B2088" s="25" t="str">
        <f>'101_transform'!C2086</f>
        <v>ООО КБ "Дружба" (990)</v>
      </c>
      <c r="C2088" s="25" t="str">
        <f>'101_transform'!D2086</f>
        <v>61912   П  Резервы на возможные потери</v>
      </c>
      <c r="D2088" s="25">
        <f>'101_transform'!E2086</f>
        <v>0</v>
      </c>
      <c r="E2088" s="25">
        <f>'101_transform'!F2086</f>
        <v>0</v>
      </c>
      <c r="F2088" s="25">
        <f>'101_transform'!G2086</f>
        <v>0</v>
      </c>
      <c r="G2088" s="25">
        <f>'101_transform'!H2086</f>
        <v>0</v>
      </c>
    </row>
    <row r="2089" spans="1:7" ht="15" x14ac:dyDescent="0.2">
      <c r="A2089" s="12" t="str">
        <f t="shared" si="32"/>
        <v>ООО КБ "Дружба" (990) 62001</v>
      </c>
      <c r="B2089" s="25" t="str">
        <f>'101_transform'!C2087</f>
        <v>ООО КБ "Дружба" (990)</v>
      </c>
      <c r="C2089" s="25" t="str">
        <f>'101_transform'!D2087</f>
        <v>62001   A  Долгосрочные активы, предназначенные для продажи</v>
      </c>
      <c r="D2089" s="25">
        <f>'101_transform'!E2087</f>
        <v>23962</v>
      </c>
      <c r="E2089" s="25">
        <f>'101_transform'!F2087</f>
        <v>0</v>
      </c>
      <c r="F2089" s="25">
        <f>'101_transform'!G2087</f>
        <v>23450</v>
      </c>
      <c r="G2089" s="25">
        <f>'101_transform'!H2087</f>
        <v>0</v>
      </c>
    </row>
    <row r="2090" spans="1:7" ht="15" x14ac:dyDescent="0.2">
      <c r="A2090" s="12" t="str">
        <f t="shared" si="32"/>
        <v>ООО КБ "Дружба" (990) 62002</v>
      </c>
      <c r="B2090" s="25" t="str">
        <f>'101_transform'!C2088</f>
        <v>ООО КБ "Дружба" (990)</v>
      </c>
      <c r="C2090" s="25" t="str">
        <f>'101_transform'!D2088</f>
        <v>62002   П  Резервы на возможные потери</v>
      </c>
      <c r="D2090" s="25">
        <f>'101_transform'!E2088</f>
        <v>0</v>
      </c>
      <c r="E2090" s="25">
        <f>'101_transform'!F2088</f>
        <v>0</v>
      </c>
      <c r="F2090" s="25">
        <f>'101_transform'!G2088</f>
        <v>0</v>
      </c>
      <c r="G2090" s="25">
        <f>'101_transform'!H2088</f>
        <v>1529</v>
      </c>
    </row>
    <row r="2091" spans="1:7" ht="15" x14ac:dyDescent="0.2">
      <c r="A2091" s="12" t="str">
        <f t="shared" si="32"/>
        <v>ООО КБ "Дружба" (990) 62101</v>
      </c>
      <c r="B2091" s="25" t="str">
        <f>'101_transform'!C2089</f>
        <v>ООО КБ "Дружба" (990)</v>
      </c>
      <c r="C2091" s="25" t="str">
        <f>'101_transform'!D2089</f>
        <v>62101   A  Средства труда, полученные по договорам отступного, залога, назначение которых не определено</v>
      </c>
      <c r="D2091" s="25">
        <f>'101_transform'!E2089</f>
        <v>0</v>
      </c>
      <c r="E2091" s="25">
        <f>'101_transform'!F2089</f>
        <v>0</v>
      </c>
      <c r="F2091" s="25">
        <f>'101_transform'!G2089</f>
        <v>0</v>
      </c>
      <c r="G2091" s="25">
        <f>'101_transform'!H2089</f>
        <v>0</v>
      </c>
    </row>
    <row r="2092" spans="1:7" ht="15" x14ac:dyDescent="0.2">
      <c r="A2092" s="12" t="str">
        <f t="shared" si="32"/>
        <v>ООО КБ "Дружба" (990) 62102</v>
      </c>
      <c r="B2092" s="25" t="str">
        <f>'101_transform'!C2090</f>
        <v>ООО КБ "Дружба" (990)</v>
      </c>
      <c r="C2092" s="25" t="str">
        <f>'101_transform'!D2090</f>
        <v>62102   A  Предметы труда, полученные по договорам отступного, залога, назначение которых не определено</v>
      </c>
      <c r="D2092" s="25">
        <f>'101_transform'!E2090</f>
        <v>0</v>
      </c>
      <c r="E2092" s="25">
        <f>'101_transform'!F2090</f>
        <v>0</v>
      </c>
      <c r="F2092" s="25">
        <f>'101_transform'!G2090</f>
        <v>0</v>
      </c>
      <c r="G2092" s="25">
        <f>'101_transform'!H2090</f>
        <v>0</v>
      </c>
    </row>
    <row r="2093" spans="1:7" ht="15" x14ac:dyDescent="0.2">
      <c r="A2093" s="12" t="str">
        <f t="shared" si="32"/>
        <v>ООО КБ "Дружба" (990) 62103</v>
      </c>
      <c r="B2093" s="25" t="str">
        <f>'101_transform'!C2091</f>
        <v>ООО КБ "Дружба" (990)</v>
      </c>
      <c r="C2093" s="25" t="str">
        <f>'101_transform'!D2091</f>
        <v>62103   П  Резервы на возможные потери</v>
      </c>
      <c r="D2093" s="25">
        <f>'101_transform'!E2091</f>
        <v>0</v>
      </c>
      <c r="E2093" s="25">
        <f>'101_transform'!F2091</f>
        <v>0</v>
      </c>
      <c r="F2093" s="25">
        <f>'101_transform'!G2091</f>
        <v>0</v>
      </c>
      <c r="G2093" s="25">
        <f>'101_transform'!H2091</f>
        <v>0</v>
      </c>
    </row>
    <row r="2094" spans="1:7" ht="15" x14ac:dyDescent="0.2">
      <c r="A2094" s="12" t="str">
        <f t="shared" si="32"/>
        <v>АО ЕАТПБанк (1765) 60401</v>
      </c>
      <c r="B2094" s="25" t="str">
        <f>'101_transform'!C2092</f>
        <v>АО ЕАТПБанк (1765)</v>
      </c>
      <c r="C2094" s="25" t="str">
        <f>'101_transform'!D2092</f>
        <v>60401   A  Основные средства (кроме земли) (c 13.02.2018)_x000D_Категория 1- Здания и сооружения (до 31.12.2002)</v>
      </c>
      <c r="D2094" s="25">
        <f>'101_transform'!E2092</f>
        <v>144855</v>
      </c>
      <c r="E2094" s="25">
        <f>'101_transform'!F2092</f>
        <v>0</v>
      </c>
      <c r="F2094" s="25">
        <f>'101_transform'!G2092</f>
        <v>145194</v>
      </c>
      <c r="G2094" s="25">
        <f>'101_transform'!H2092</f>
        <v>0</v>
      </c>
    </row>
    <row r="2095" spans="1:7" ht="15" x14ac:dyDescent="0.2">
      <c r="A2095" s="12" t="str">
        <f t="shared" si="32"/>
        <v>АО ЕАТПБанк (1765) 60404</v>
      </c>
      <c r="B2095" s="25" t="str">
        <f>'101_transform'!C2093</f>
        <v>АО ЕАТПБанк (1765)</v>
      </c>
      <c r="C2095" s="25" t="str">
        <f>'101_transform'!D2093</f>
        <v>60404   A  Земля (c 13.02.2018)</v>
      </c>
      <c r="D2095" s="25">
        <f>'101_transform'!E2093</f>
        <v>1306</v>
      </c>
      <c r="E2095" s="25">
        <f>'101_transform'!F2093</f>
        <v>0</v>
      </c>
      <c r="F2095" s="25">
        <f>'101_transform'!G2093</f>
        <v>1306</v>
      </c>
      <c r="G2095" s="25">
        <f>'101_transform'!H2093</f>
        <v>0</v>
      </c>
    </row>
    <row r="2096" spans="1:7" ht="15" x14ac:dyDescent="0.2">
      <c r="A2096" s="12" t="str">
        <f t="shared" si="32"/>
        <v>АО ЕАТПБанк (1765) 60405</v>
      </c>
      <c r="B2096" s="25" t="str">
        <f>'101_transform'!C2094</f>
        <v>АО ЕАТПБанк (1765)</v>
      </c>
      <c r="C2096" s="25" t="str">
        <f>'101_transform'!D2094</f>
        <v>60405   П
A (до 31.01.2003)  Резервы на возможные потери (c 13.02.2018)
Долгосрочно арендуемые основные средства (до 31.01.2003)</v>
      </c>
      <c r="D2096" s="25">
        <f>'101_transform'!E2094</f>
        <v>0</v>
      </c>
      <c r="E2096" s="25">
        <f>'101_transform'!F2094</f>
        <v>0</v>
      </c>
      <c r="F2096" s="25">
        <f>'101_transform'!G2094</f>
        <v>0</v>
      </c>
      <c r="G2096" s="25">
        <f>'101_transform'!H2094</f>
        <v>0</v>
      </c>
    </row>
    <row r="2097" spans="1:7" ht="15" x14ac:dyDescent="0.2">
      <c r="A2097" s="12" t="str">
        <f t="shared" si="32"/>
        <v>АО ЕАТПБанк (1765) 60414</v>
      </c>
      <c r="B2097" s="25" t="str">
        <f>'101_transform'!C2095</f>
        <v>АО ЕАТПБанк (1765)</v>
      </c>
      <c r="C2097" s="25" t="str">
        <f>'101_transform'!D2095</f>
        <v>60414   П  Амортизация основных средств (кроме земли) (c 13.02.2018)</v>
      </c>
      <c r="D2097" s="25">
        <f>'101_transform'!E2095</f>
        <v>0</v>
      </c>
      <c r="E2097" s="25">
        <f>'101_transform'!F2095</f>
        <v>47826</v>
      </c>
      <c r="F2097" s="25">
        <f>'101_transform'!G2095</f>
        <v>0</v>
      </c>
      <c r="G2097" s="25">
        <f>'101_transform'!H2095</f>
        <v>48312</v>
      </c>
    </row>
    <row r="2098" spans="1:7" ht="15" x14ac:dyDescent="0.2">
      <c r="A2098" s="12" t="str">
        <f t="shared" si="32"/>
        <v>АО ЕАТПБанк (1765) 60415</v>
      </c>
      <c r="B2098" s="25" t="str">
        <f>'101_transform'!C2096</f>
        <v>АО ЕАТПБанк (1765)</v>
      </c>
      <c r="C2098" s="25" t="str">
        <f>'101_transform'!D2096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098" s="25">
        <f>'101_transform'!E2096</f>
        <v>0</v>
      </c>
      <c r="E2098" s="25">
        <f>'101_transform'!F2096</f>
        <v>0</v>
      </c>
      <c r="F2098" s="25">
        <f>'101_transform'!G2096</f>
        <v>0</v>
      </c>
      <c r="G2098" s="25">
        <f>'101_transform'!H2096</f>
        <v>0</v>
      </c>
    </row>
    <row r="2099" spans="1:7" ht="15" x14ac:dyDescent="0.2">
      <c r="A2099" s="12" t="str">
        <f t="shared" si="32"/>
        <v>АО ЕАТПБанк (1765) 61901</v>
      </c>
      <c r="B2099" s="25" t="str">
        <f>'101_transform'!C2097</f>
        <v>АО ЕАТПБанк (1765)</v>
      </c>
      <c r="C2099" s="25" t="str">
        <f>'101_transform'!D2097</f>
        <v>61901   A  Земля, временно неиспользуемая в основной деятельности</v>
      </c>
      <c r="D2099" s="25">
        <f>'101_transform'!E2097</f>
        <v>0</v>
      </c>
      <c r="E2099" s="25">
        <f>'101_transform'!F2097</f>
        <v>0</v>
      </c>
      <c r="F2099" s="25">
        <f>'101_transform'!G2097</f>
        <v>0</v>
      </c>
      <c r="G2099" s="25">
        <f>'101_transform'!H2097</f>
        <v>0</v>
      </c>
    </row>
    <row r="2100" spans="1:7" ht="15" x14ac:dyDescent="0.2">
      <c r="A2100" s="12" t="str">
        <f t="shared" si="32"/>
        <v>АО ЕАТПБанк (1765) 61902</v>
      </c>
      <c r="B2100" s="25" t="str">
        <f>'101_transform'!C2098</f>
        <v>АО ЕАТПБанк (1765)</v>
      </c>
      <c r="C2100" s="25" t="str">
        <f>'101_transform'!D2098</f>
        <v>61902   A  Земля, временно неиспользуемая в основной деятельности, переданная в аренду</v>
      </c>
      <c r="D2100" s="25">
        <f>'101_transform'!E2098</f>
        <v>0</v>
      </c>
      <c r="E2100" s="25">
        <f>'101_transform'!F2098</f>
        <v>0</v>
      </c>
      <c r="F2100" s="25">
        <f>'101_transform'!G2098</f>
        <v>0</v>
      </c>
      <c r="G2100" s="25">
        <f>'101_transform'!H2098</f>
        <v>0</v>
      </c>
    </row>
    <row r="2101" spans="1:7" ht="15" x14ac:dyDescent="0.2">
      <c r="A2101" s="12" t="str">
        <f t="shared" si="32"/>
        <v>АО ЕАТПБанк (1765) 61903</v>
      </c>
      <c r="B2101" s="25" t="str">
        <f>'101_transform'!C2099</f>
        <v>АО ЕАТПБанк (1765)</v>
      </c>
      <c r="C2101" s="25" t="str">
        <f>'101_transform'!D2099</f>
        <v>61903   A  Недвижимость (кроме земли), временно неиспользуемая в основной деятельности</v>
      </c>
      <c r="D2101" s="25">
        <f>'101_transform'!E2099</f>
        <v>0</v>
      </c>
      <c r="E2101" s="25">
        <f>'101_transform'!F2099</f>
        <v>0</v>
      </c>
      <c r="F2101" s="25">
        <f>'101_transform'!G2099</f>
        <v>0</v>
      </c>
      <c r="G2101" s="25">
        <f>'101_transform'!H2099</f>
        <v>0</v>
      </c>
    </row>
    <row r="2102" spans="1:7" ht="15" x14ac:dyDescent="0.2">
      <c r="A2102" s="12" t="str">
        <f t="shared" si="32"/>
        <v>АО ЕАТПБанк (1765) 61904</v>
      </c>
      <c r="B2102" s="25" t="str">
        <f>'101_transform'!C2100</f>
        <v>АО ЕАТПБанк (1765)</v>
      </c>
      <c r="C2102" s="25" t="str">
        <f>'101_transform'!D2100</f>
        <v>61904   A  Недвижимость (кроме земли), временно неиспользуемая в основной деятельности, переданная в аренду</v>
      </c>
      <c r="D2102" s="25">
        <f>'101_transform'!E2100</f>
        <v>0</v>
      </c>
      <c r="E2102" s="25">
        <f>'101_transform'!F2100</f>
        <v>0</v>
      </c>
      <c r="F2102" s="25">
        <f>'101_transform'!G2100</f>
        <v>0</v>
      </c>
      <c r="G2102" s="25">
        <f>'101_transform'!H2100</f>
        <v>0</v>
      </c>
    </row>
    <row r="2103" spans="1:7" ht="15" x14ac:dyDescent="0.2">
      <c r="A2103" s="12" t="str">
        <f t="shared" si="32"/>
        <v>АО ЕАТПБанк (1765) 61905</v>
      </c>
      <c r="B2103" s="25" t="str">
        <f>'101_transform'!C2101</f>
        <v>АО ЕАТПБанк (1765)</v>
      </c>
      <c r="C2103" s="25" t="str">
        <f>'101_transform'!D2101</f>
        <v>61905   A  Земля, временно неиспользуемая в основной деятельности, учитываемая по справедливой стоимости</v>
      </c>
      <c r="D2103" s="25">
        <f>'101_transform'!E2101</f>
        <v>0</v>
      </c>
      <c r="E2103" s="25">
        <f>'101_transform'!F2101</f>
        <v>0</v>
      </c>
      <c r="F2103" s="25">
        <f>'101_transform'!G2101</f>
        <v>0</v>
      </c>
      <c r="G2103" s="25">
        <f>'101_transform'!H2101</f>
        <v>0</v>
      </c>
    </row>
    <row r="2104" spans="1:7" ht="15" x14ac:dyDescent="0.2">
      <c r="A2104" s="12" t="str">
        <f t="shared" si="32"/>
        <v>АО ЕАТПБанк (1765) 61906</v>
      </c>
      <c r="B2104" s="25" t="str">
        <f>'101_transform'!C2102</f>
        <v>АО ЕАТПБанк (1765)</v>
      </c>
      <c r="C2104" s="25" t="str">
        <f>'101_transform'!D2102</f>
        <v>61906   A  Земля, временно неиспользуемая в основной деятельности, учитываемая по справедливой стоимости, переданная в аренду</v>
      </c>
      <c r="D2104" s="25">
        <f>'101_transform'!E2102</f>
        <v>0</v>
      </c>
      <c r="E2104" s="25">
        <f>'101_transform'!F2102</f>
        <v>0</v>
      </c>
      <c r="F2104" s="25">
        <f>'101_transform'!G2102</f>
        <v>0</v>
      </c>
      <c r="G2104" s="25">
        <f>'101_transform'!H2102</f>
        <v>0</v>
      </c>
    </row>
    <row r="2105" spans="1:7" ht="15" x14ac:dyDescent="0.2">
      <c r="A2105" s="12" t="str">
        <f t="shared" si="32"/>
        <v>АО ЕАТПБанк (1765) 61907</v>
      </c>
      <c r="B2105" s="25" t="str">
        <f>'101_transform'!C2103</f>
        <v>АО ЕАТПБанк (1765)</v>
      </c>
      <c r="C2105" s="25" t="str">
        <f>'101_transform'!D2103</f>
        <v>61907   A  Недвижимость (кроме земли), временно неиспользуемая в основной деятельности, учитываемая по справедливой стоимости</v>
      </c>
      <c r="D2105" s="25">
        <f>'101_transform'!E2103</f>
        <v>0</v>
      </c>
      <c r="E2105" s="25">
        <f>'101_transform'!F2103</f>
        <v>0</v>
      </c>
      <c r="F2105" s="25">
        <f>'101_transform'!G2103</f>
        <v>0</v>
      </c>
      <c r="G2105" s="25">
        <f>'101_transform'!H2103</f>
        <v>0</v>
      </c>
    </row>
    <row r="2106" spans="1:7" ht="15" x14ac:dyDescent="0.2">
      <c r="A2106" s="12" t="str">
        <f t="shared" si="32"/>
        <v>АО ЕАТПБанк (1765) 61908</v>
      </c>
      <c r="B2106" s="25" t="str">
        <f>'101_transform'!C2104</f>
        <v>АО ЕАТПБанк (1765)</v>
      </c>
      <c r="C2106" s="25" t="str">
        <f>'101_transform'!D2104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106" s="25">
        <f>'101_transform'!E2104</f>
        <v>0</v>
      </c>
      <c r="E2106" s="25">
        <f>'101_transform'!F2104</f>
        <v>0</v>
      </c>
      <c r="F2106" s="25">
        <f>'101_transform'!G2104</f>
        <v>0</v>
      </c>
      <c r="G2106" s="25">
        <f>'101_transform'!H2104</f>
        <v>0</v>
      </c>
    </row>
    <row r="2107" spans="1:7" ht="15" x14ac:dyDescent="0.2">
      <c r="A2107" s="12" t="str">
        <f t="shared" si="32"/>
        <v>АО ЕАТПБанк (1765) 61909</v>
      </c>
      <c r="B2107" s="25" t="str">
        <f>'101_transform'!C2105</f>
        <v>АО ЕАТПБанк (1765)</v>
      </c>
      <c r="C2107" s="25" t="str">
        <f>'101_transform'!D2105</f>
        <v>61909   П  Амортизация недвижимости (кроме земли), временно неиспользуемой в основной деятельности</v>
      </c>
      <c r="D2107" s="25">
        <f>'101_transform'!E2105</f>
        <v>0</v>
      </c>
      <c r="E2107" s="25">
        <f>'101_transform'!F2105</f>
        <v>0</v>
      </c>
      <c r="F2107" s="25">
        <f>'101_transform'!G2105</f>
        <v>0</v>
      </c>
      <c r="G2107" s="25">
        <f>'101_transform'!H2105</f>
        <v>0</v>
      </c>
    </row>
    <row r="2108" spans="1:7" ht="15" x14ac:dyDescent="0.2">
      <c r="A2108" s="12" t="str">
        <f t="shared" si="32"/>
        <v>АО ЕАТПБанк (1765) 61910</v>
      </c>
      <c r="B2108" s="25" t="str">
        <f>'101_transform'!C2106</f>
        <v>АО ЕАТПБанк (1765)</v>
      </c>
      <c r="C2108" s="25" t="str">
        <f>'101_transform'!D2106</f>
        <v>61910   П  Амортизация недвижимости (кроме земли), временно неиспользуемой в основной деятельности, переданной в аренду</v>
      </c>
      <c r="D2108" s="25">
        <f>'101_transform'!E2106</f>
        <v>0</v>
      </c>
      <c r="E2108" s="25">
        <f>'101_transform'!F2106</f>
        <v>0</v>
      </c>
      <c r="F2108" s="25">
        <f>'101_transform'!G2106</f>
        <v>0</v>
      </c>
      <c r="G2108" s="25">
        <f>'101_transform'!H2106</f>
        <v>0</v>
      </c>
    </row>
    <row r="2109" spans="1:7" ht="15" x14ac:dyDescent="0.2">
      <c r="A2109" s="12" t="str">
        <f t="shared" si="32"/>
        <v>АО ЕАТПБанк (1765) 61911</v>
      </c>
      <c r="B2109" s="25" t="str">
        <f>'101_transform'!C2107</f>
        <v>АО ЕАТПБанк (1765)</v>
      </c>
      <c r="C2109" s="25" t="str">
        <f>'101_transform'!D2107</f>
        <v>61911   A  Вложения в сооружение (строительство) объектов недвижимости, временно неиспользуемой в основной деятельности</v>
      </c>
      <c r="D2109" s="25">
        <f>'101_transform'!E2107</f>
        <v>0</v>
      </c>
      <c r="E2109" s="25">
        <f>'101_transform'!F2107</f>
        <v>0</v>
      </c>
      <c r="F2109" s="25">
        <f>'101_transform'!G2107</f>
        <v>0</v>
      </c>
      <c r="G2109" s="25">
        <f>'101_transform'!H2107</f>
        <v>0</v>
      </c>
    </row>
    <row r="2110" spans="1:7" ht="15" x14ac:dyDescent="0.2">
      <c r="A2110" s="12" t="str">
        <f t="shared" si="32"/>
        <v>АО ЕАТПБанк (1765) 61912</v>
      </c>
      <c r="B2110" s="25" t="str">
        <f>'101_transform'!C2108</f>
        <v>АО ЕАТПБанк (1765)</v>
      </c>
      <c r="C2110" s="25" t="str">
        <f>'101_transform'!D2108</f>
        <v>61912   П  Резервы на возможные потери</v>
      </c>
      <c r="D2110" s="25">
        <f>'101_transform'!E2108</f>
        <v>0</v>
      </c>
      <c r="E2110" s="25">
        <f>'101_transform'!F2108</f>
        <v>0</v>
      </c>
      <c r="F2110" s="25">
        <f>'101_transform'!G2108</f>
        <v>0</v>
      </c>
      <c r="G2110" s="25">
        <f>'101_transform'!H2108</f>
        <v>0</v>
      </c>
    </row>
    <row r="2111" spans="1:7" ht="15" x14ac:dyDescent="0.2">
      <c r="A2111" s="12" t="str">
        <f t="shared" si="32"/>
        <v>АО ЕАТПБанк (1765) 62001</v>
      </c>
      <c r="B2111" s="25" t="str">
        <f>'101_transform'!C2109</f>
        <v>АО ЕАТПБанк (1765)</v>
      </c>
      <c r="C2111" s="25" t="str">
        <f>'101_transform'!D2109</f>
        <v>62001   A  Долгосрочные активы, предназначенные для продажи</v>
      </c>
      <c r="D2111" s="25">
        <f>'101_transform'!E2109</f>
        <v>5800</v>
      </c>
      <c r="E2111" s="25">
        <f>'101_transform'!F2109</f>
        <v>0</v>
      </c>
      <c r="F2111" s="25">
        <f>'101_transform'!G2109</f>
        <v>5800</v>
      </c>
      <c r="G2111" s="25">
        <f>'101_transform'!H2109</f>
        <v>0</v>
      </c>
    </row>
    <row r="2112" spans="1:7" ht="15" x14ac:dyDescent="0.2">
      <c r="A2112" s="12" t="str">
        <f t="shared" si="32"/>
        <v>АО ЕАТПБанк (1765) 62002</v>
      </c>
      <c r="B2112" s="25" t="str">
        <f>'101_transform'!C2110</f>
        <v>АО ЕАТПБанк (1765)</v>
      </c>
      <c r="C2112" s="25" t="str">
        <f>'101_transform'!D2110</f>
        <v>62002   П  Резервы на возможные потери</v>
      </c>
      <c r="D2112" s="25">
        <f>'101_transform'!E2110</f>
        <v>0</v>
      </c>
      <c r="E2112" s="25">
        <f>'101_transform'!F2110</f>
        <v>870</v>
      </c>
      <c r="F2112" s="25">
        <f>'101_transform'!G2110</f>
        <v>0</v>
      </c>
      <c r="G2112" s="25">
        <f>'101_transform'!H2110</f>
        <v>870</v>
      </c>
    </row>
    <row r="2113" spans="1:7" ht="15" x14ac:dyDescent="0.2">
      <c r="A2113" s="12" t="str">
        <f t="shared" si="32"/>
        <v>АО ЕАТПБанк (1765) 62101</v>
      </c>
      <c r="B2113" s="25" t="str">
        <f>'101_transform'!C2111</f>
        <v>АО ЕАТПБанк (1765)</v>
      </c>
      <c r="C2113" s="25" t="str">
        <f>'101_transform'!D2111</f>
        <v>62101   A  Средства труда, полученные по договорам отступного, залога, назначение которых не определено</v>
      </c>
      <c r="D2113" s="25">
        <f>'101_transform'!E2111</f>
        <v>0</v>
      </c>
      <c r="E2113" s="25">
        <f>'101_transform'!F2111</f>
        <v>0</v>
      </c>
      <c r="F2113" s="25">
        <f>'101_transform'!G2111</f>
        <v>0</v>
      </c>
      <c r="G2113" s="25">
        <f>'101_transform'!H2111</f>
        <v>0</v>
      </c>
    </row>
    <row r="2114" spans="1:7" ht="15" x14ac:dyDescent="0.2">
      <c r="A2114" s="12" t="str">
        <f t="shared" si="32"/>
        <v>АО ЕАТПБанк (1765) 62102</v>
      </c>
      <c r="B2114" s="25" t="str">
        <f>'101_transform'!C2112</f>
        <v>АО ЕАТПБанк (1765)</v>
      </c>
      <c r="C2114" s="25" t="str">
        <f>'101_transform'!D2112</f>
        <v>62102   A  Предметы труда, полученные по договорам отступного, залога, назначение которых не определено</v>
      </c>
      <c r="D2114" s="25">
        <f>'101_transform'!E2112</f>
        <v>0</v>
      </c>
      <c r="E2114" s="25">
        <f>'101_transform'!F2112</f>
        <v>0</v>
      </c>
      <c r="F2114" s="25">
        <f>'101_transform'!G2112</f>
        <v>0</v>
      </c>
      <c r="G2114" s="25">
        <f>'101_transform'!H2112</f>
        <v>0</v>
      </c>
    </row>
    <row r="2115" spans="1:7" ht="15" x14ac:dyDescent="0.2">
      <c r="A2115" s="12" t="str">
        <f t="shared" si="32"/>
        <v>АО ЕАТПБанк (1765) 62103</v>
      </c>
      <c r="B2115" s="25" t="str">
        <f>'101_transform'!C2113</f>
        <v>АО ЕАТПБанк (1765)</v>
      </c>
      <c r="C2115" s="25" t="str">
        <f>'101_transform'!D2113</f>
        <v>62103   П  Резервы на возможные потери</v>
      </c>
      <c r="D2115" s="25">
        <f>'101_transform'!E2113</f>
        <v>0</v>
      </c>
      <c r="E2115" s="25">
        <f>'101_transform'!F2113</f>
        <v>0</v>
      </c>
      <c r="F2115" s="25">
        <f>'101_transform'!G2113</f>
        <v>0</v>
      </c>
      <c r="G2115" s="25">
        <f>'101_transform'!H2113</f>
        <v>0</v>
      </c>
    </row>
    <row r="2116" spans="1:7" ht="15" x14ac:dyDescent="0.2">
      <c r="A2116" s="12" t="str">
        <f t="shared" ref="A2116:A2179" si="33">B2116&amp;" "&amp;LEFT(C2116,5)</f>
        <v>АО КИБ "ЕВРОАЛЬЯНС" (1781) 60401</v>
      </c>
      <c r="B2116" s="25" t="str">
        <f>'101_transform'!C2114</f>
        <v>АО КИБ "ЕВРОАЛЬЯНС" (1781)</v>
      </c>
      <c r="C2116" s="25" t="str">
        <f>'101_transform'!D2114</f>
        <v>60401   A  Основные средства (кроме земли) (c 13.02.2018)_x000D_Категория 1- Здания и сооружения (до 31.12.2002)</v>
      </c>
      <c r="D2116" s="25">
        <f>'101_transform'!E2114</f>
        <v>226103</v>
      </c>
      <c r="E2116" s="25">
        <f>'101_transform'!F2114</f>
        <v>0</v>
      </c>
      <c r="F2116" s="25">
        <f>'101_transform'!G2114</f>
        <v>223589</v>
      </c>
      <c r="G2116" s="25">
        <f>'101_transform'!H2114</f>
        <v>0</v>
      </c>
    </row>
    <row r="2117" spans="1:7" ht="15" x14ac:dyDescent="0.2">
      <c r="A2117" s="12" t="str">
        <f t="shared" si="33"/>
        <v>АО КИБ "ЕВРОАЛЬЯНС" (1781) 60404</v>
      </c>
      <c r="B2117" s="25" t="str">
        <f>'101_transform'!C2115</f>
        <v>АО КИБ "ЕВРОАЛЬЯНС" (1781)</v>
      </c>
      <c r="C2117" s="25" t="str">
        <f>'101_transform'!D2115</f>
        <v>60404   A  Земля (c 13.02.2018)</v>
      </c>
      <c r="D2117" s="25">
        <f>'101_transform'!E2115</f>
        <v>3699</v>
      </c>
      <c r="E2117" s="25">
        <f>'101_transform'!F2115</f>
        <v>0</v>
      </c>
      <c r="F2117" s="25">
        <f>'101_transform'!G2115</f>
        <v>3699</v>
      </c>
      <c r="G2117" s="25">
        <f>'101_transform'!H2115</f>
        <v>0</v>
      </c>
    </row>
    <row r="2118" spans="1:7" ht="15" x14ac:dyDescent="0.2">
      <c r="A2118" s="12" t="str">
        <f t="shared" si="33"/>
        <v>АО КИБ "ЕВРОАЛЬЯНС" (1781) 60405</v>
      </c>
      <c r="B2118" s="25" t="str">
        <f>'101_transform'!C2116</f>
        <v>АО КИБ "ЕВРОАЛЬЯНС" (1781)</v>
      </c>
      <c r="C2118" s="25" t="str">
        <f>'101_transform'!D2116</f>
        <v>60405   П
A (до 31.01.2003)  Резервы на возможные потери (c 13.02.2018)
Долгосрочно арендуемые основные средства (до 31.01.2003)</v>
      </c>
      <c r="D2118" s="25">
        <f>'101_transform'!E2116</f>
        <v>0</v>
      </c>
      <c r="E2118" s="25">
        <f>'101_transform'!F2116</f>
        <v>0</v>
      </c>
      <c r="F2118" s="25">
        <f>'101_transform'!G2116</f>
        <v>0</v>
      </c>
      <c r="G2118" s="25">
        <f>'101_transform'!H2116</f>
        <v>0</v>
      </c>
    </row>
    <row r="2119" spans="1:7" ht="15" x14ac:dyDescent="0.2">
      <c r="A2119" s="12" t="str">
        <f t="shared" si="33"/>
        <v>АО КИБ "ЕВРОАЛЬЯНС" (1781) 60414</v>
      </c>
      <c r="B2119" s="25" t="str">
        <f>'101_transform'!C2117</f>
        <v>АО КИБ "ЕВРОАЛЬЯНС" (1781)</v>
      </c>
      <c r="C2119" s="25" t="str">
        <f>'101_transform'!D2117</f>
        <v>60414   П  Амортизация основных средств (кроме земли) (c 13.02.2018)</v>
      </c>
      <c r="D2119" s="25">
        <f>'101_transform'!E2117</f>
        <v>0</v>
      </c>
      <c r="E2119" s="25">
        <f>'101_transform'!F2117</f>
        <v>61354</v>
      </c>
      <c r="F2119" s="25">
        <f>'101_transform'!G2117</f>
        <v>0</v>
      </c>
      <c r="G2119" s="25">
        <f>'101_transform'!H2117</f>
        <v>61739</v>
      </c>
    </row>
    <row r="2120" spans="1:7" ht="15" x14ac:dyDescent="0.2">
      <c r="A2120" s="12" t="str">
        <f t="shared" si="33"/>
        <v>АО КИБ "ЕВРОАЛЬЯНС" (1781) 60415</v>
      </c>
      <c r="B2120" s="25" t="str">
        <f>'101_transform'!C2118</f>
        <v>АО КИБ "ЕВРОАЛЬЯНС" (1781)</v>
      </c>
      <c r="C2120" s="25" t="str">
        <f>'101_transform'!D2118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120" s="25">
        <f>'101_transform'!E2118</f>
        <v>1868</v>
      </c>
      <c r="E2120" s="25">
        <f>'101_transform'!F2118</f>
        <v>0</v>
      </c>
      <c r="F2120" s="25">
        <f>'101_transform'!G2118</f>
        <v>1267</v>
      </c>
      <c r="G2120" s="25">
        <f>'101_transform'!H2118</f>
        <v>0</v>
      </c>
    </row>
    <row r="2121" spans="1:7" ht="15" x14ac:dyDescent="0.2">
      <c r="A2121" s="12" t="str">
        <f t="shared" si="33"/>
        <v>АО КИБ "ЕВРОАЛЬЯНС" (1781) 61901</v>
      </c>
      <c r="B2121" s="25" t="str">
        <f>'101_transform'!C2119</f>
        <v>АО КИБ "ЕВРОАЛЬЯНС" (1781)</v>
      </c>
      <c r="C2121" s="25" t="str">
        <f>'101_transform'!D2119</f>
        <v>61901   A  Земля, временно неиспользуемая в основной деятельности</v>
      </c>
      <c r="D2121" s="25">
        <f>'101_transform'!E2119</f>
        <v>0</v>
      </c>
      <c r="E2121" s="25">
        <f>'101_transform'!F2119</f>
        <v>0</v>
      </c>
      <c r="F2121" s="25">
        <f>'101_transform'!G2119</f>
        <v>0</v>
      </c>
      <c r="G2121" s="25">
        <f>'101_transform'!H2119</f>
        <v>0</v>
      </c>
    </row>
    <row r="2122" spans="1:7" ht="15" x14ac:dyDescent="0.2">
      <c r="A2122" s="12" t="str">
        <f t="shared" si="33"/>
        <v>АО КИБ "ЕВРОАЛЬЯНС" (1781) 61902</v>
      </c>
      <c r="B2122" s="25" t="str">
        <f>'101_transform'!C2120</f>
        <v>АО КИБ "ЕВРОАЛЬЯНС" (1781)</v>
      </c>
      <c r="C2122" s="25" t="str">
        <f>'101_transform'!D2120</f>
        <v>61902   A  Земля, временно неиспользуемая в основной деятельности, переданная в аренду</v>
      </c>
      <c r="D2122" s="25">
        <f>'101_transform'!E2120</f>
        <v>0</v>
      </c>
      <c r="E2122" s="25">
        <f>'101_transform'!F2120</f>
        <v>0</v>
      </c>
      <c r="F2122" s="25">
        <f>'101_transform'!G2120</f>
        <v>0</v>
      </c>
      <c r="G2122" s="25">
        <f>'101_transform'!H2120</f>
        <v>0</v>
      </c>
    </row>
    <row r="2123" spans="1:7" ht="15" x14ac:dyDescent="0.2">
      <c r="A2123" s="12" t="str">
        <f t="shared" si="33"/>
        <v>АО КИБ "ЕВРОАЛЬЯНС" (1781) 61903</v>
      </c>
      <c r="B2123" s="25" t="str">
        <f>'101_transform'!C2121</f>
        <v>АО КИБ "ЕВРОАЛЬЯНС" (1781)</v>
      </c>
      <c r="C2123" s="25" t="str">
        <f>'101_transform'!D2121</f>
        <v>61903   A  Недвижимость (кроме земли), временно неиспользуемая в основной деятельности</v>
      </c>
      <c r="D2123" s="25">
        <f>'101_transform'!E2121</f>
        <v>0</v>
      </c>
      <c r="E2123" s="25">
        <f>'101_transform'!F2121</f>
        <v>0</v>
      </c>
      <c r="F2123" s="25">
        <f>'101_transform'!G2121</f>
        <v>0</v>
      </c>
      <c r="G2123" s="25">
        <f>'101_transform'!H2121</f>
        <v>0</v>
      </c>
    </row>
    <row r="2124" spans="1:7" ht="15" x14ac:dyDescent="0.2">
      <c r="A2124" s="12" t="str">
        <f t="shared" si="33"/>
        <v>АО КИБ "ЕВРОАЛЬЯНС" (1781) 61904</v>
      </c>
      <c r="B2124" s="25" t="str">
        <f>'101_transform'!C2122</f>
        <v>АО КИБ "ЕВРОАЛЬЯНС" (1781)</v>
      </c>
      <c r="C2124" s="25" t="str">
        <f>'101_transform'!D2122</f>
        <v>61904   A  Недвижимость (кроме земли), временно неиспользуемая в основной деятельности, переданная в аренду</v>
      </c>
      <c r="D2124" s="25">
        <f>'101_transform'!E2122</f>
        <v>0</v>
      </c>
      <c r="E2124" s="25">
        <f>'101_transform'!F2122</f>
        <v>0</v>
      </c>
      <c r="F2124" s="25">
        <f>'101_transform'!G2122</f>
        <v>0</v>
      </c>
      <c r="G2124" s="25">
        <f>'101_transform'!H2122</f>
        <v>0</v>
      </c>
    </row>
    <row r="2125" spans="1:7" ht="15" x14ac:dyDescent="0.2">
      <c r="A2125" s="12" t="str">
        <f t="shared" si="33"/>
        <v>АО КИБ "ЕВРОАЛЬЯНС" (1781) 61905</v>
      </c>
      <c r="B2125" s="25" t="str">
        <f>'101_transform'!C2123</f>
        <v>АО КИБ "ЕВРОАЛЬЯНС" (1781)</v>
      </c>
      <c r="C2125" s="25" t="str">
        <f>'101_transform'!D2123</f>
        <v>61905   A  Земля, временно неиспользуемая в основной деятельности, учитываемая по справедливой стоимости</v>
      </c>
      <c r="D2125" s="25">
        <f>'101_transform'!E2123</f>
        <v>9280</v>
      </c>
      <c r="E2125" s="25">
        <f>'101_transform'!F2123</f>
        <v>0</v>
      </c>
      <c r="F2125" s="25">
        <f>'101_transform'!G2123</f>
        <v>9280</v>
      </c>
      <c r="G2125" s="25">
        <f>'101_transform'!H2123</f>
        <v>0</v>
      </c>
    </row>
    <row r="2126" spans="1:7" ht="15" x14ac:dyDescent="0.2">
      <c r="A2126" s="12" t="str">
        <f t="shared" si="33"/>
        <v>АО КИБ "ЕВРОАЛЬЯНС" (1781) 61906</v>
      </c>
      <c r="B2126" s="25" t="str">
        <f>'101_transform'!C2124</f>
        <v>АО КИБ "ЕВРОАЛЬЯНС" (1781)</v>
      </c>
      <c r="C2126" s="25" t="str">
        <f>'101_transform'!D2124</f>
        <v>61906   A  Земля, временно неиспользуемая в основной деятельности, учитываемая по справедливой стоимости, переданная в аренду</v>
      </c>
      <c r="D2126" s="25">
        <f>'101_transform'!E2124</f>
        <v>0</v>
      </c>
      <c r="E2126" s="25">
        <f>'101_transform'!F2124</f>
        <v>0</v>
      </c>
      <c r="F2126" s="25">
        <f>'101_transform'!G2124</f>
        <v>0</v>
      </c>
      <c r="G2126" s="25">
        <f>'101_transform'!H2124</f>
        <v>0</v>
      </c>
    </row>
    <row r="2127" spans="1:7" ht="15" x14ac:dyDescent="0.2">
      <c r="A2127" s="12" t="str">
        <f t="shared" si="33"/>
        <v>АО КИБ "ЕВРОАЛЬЯНС" (1781) 61907</v>
      </c>
      <c r="B2127" s="25" t="str">
        <f>'101_transform'!C2125</f>
        <v>АО КИБ "ЕВРОАЛЬЯНС" (1781)</v>
      </c>
      <c r="C2127" s="25" t="str">
        <f>'101_transform'!D2125</f>
        <v>61907   A  Недвижимость (кроме земли), временно неиспользуемая в основной деятельности, учитываемая по справедливой стоимости</v>
      </c>
      <c r="D2127" s="25">
        <f>'101_transform'!E2125</f>
        <v>109188</v>
      </c>
      <c r="E2127" s="25">
        <f>'101_transform'!F2125</f>
        <v>0</v>
      </c>
      <c r="F2127" s="25">
        <f>'101_transform'!G2125</f>
        <v>109188</v>
      </c>
      <c r="G2127" s="25">
        <f>'101_transform'!H2125</f>
        <v>0</v>
      </c>
    </row>
    <row r="2128" spans="1:7" ht="15" x14ac:dyDescent="0.2">
      <c r="A2128" s="12" t="str">
        <f t="shared" si="33"/>
        <v>АО КИБ "ЕВРОАЛЬЯНС" (1781) 61908</v>
      </c>
      <c r="B2128" s="25" t="str">
        <f>'101_transform'!C2126</f>
        <v>АО КИБ "ЕВРОАЛЬЯНС" (1781)</v>
      </c>
      <c r="C2128" s="25" t="str">
        <f>'101_transform'!D2126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128" s="25">
        <f>'101_transform'!E2126</f>
        <v>25025</v>
      </c>
      <c r="E2128" s="25">
        <f>'101_transform'!F2126</f>
        <v>0</v>
      </c>
      <c r="F2128" s="25">
        <f>'101_transform'!G2126</f>
        <v>25025</v>
      </c>
      <c r="G2128" s="25">
        <f>'101_transform'!H2126</f>
        <v>0</v>
      </c>
    </row>
    <row r="2129" spans="1:7" ht="15" x14ac:dyDescent="0.2">
      <c r="A2129" s="12" t="str">
        <f t="shared" si="33"/>
        <v>АО КИБ "ЕВРОАЛЬЯНС" (1781) 61909</v>
      </c>
      <c r="B2129" s="25" t="str">
        <f>'101_transform'!C2127</f>
        <v>АО КИБ "ЕВРОАЛЬЯНС" (1781)</v>
      </c>
      <c r="C2129" s="25" t="str">
        <f>'101_transform'!D2127</f>
        <v>61909   П  Амортизация недвижимости (кроме земли), временно неиспользуемой в основной деятельности</v>
      </c>
      <c r="D2129" s="25">
        <f>'101_transform'!E2127</f>
        <v>0</v>
      </c>
      <c r="E2129" s="25">
        <f>'101_transform'!F2127</f>
        <v>0</v>
      </c>
      <c r="F2129" s="25">
        <f>'101_transform'!G2127</f>
        <v>0</v>
      </c>
      <c r="G2129" s="25">
        <f>'101_transform'!H2127</f>
        <v>0</v>
      </c>
    </row>
    <row r="2130" spans="1:7" ht="15" x14ac:dyDescent="0.2">
      <c r="A2130" s="12" t="str">
        <f t="shared" si="33"/>
        <v>АО КИБ "ЕВРОАЛЬЯНС" (1781) 61910</v>
      </c>
      <c r="B2130" s="25" t="str">
        <f>'101_transform'!C2128</f>
        <v>АО КИБ "ЕВРОАЛЬЯНС" (1781)</v>
      </c>
      <c r="C2130" s="25" t="str">
        <f>'101_transform'!D2128</f>
        <v>61910   П  Амортизация недвижимости (кроме земли), временно неиспользуемой в основной деятельности, переданной в аренду</v>
      </c>
      <c r="D2130" s="25">
        <f>'101_transform'!E2128</f>
        <v>0</v>
      </c>
      <c r="E2130" s="25">
        <f>'101_transform'!F2128</f>
        <v>0</v>
      </c>
      <c r="F2130" s="25">
        <f>'101_transform'!G2128</f>
        <v>0</v>
      </c>
      <c r="G2130" s="25">
        <f>'101_transform'!H2128</f>
        <v>0</v>
      </c>
    </row>
    <row r="2131" spans="1:7" ht="15" x14ac:dyDescent="0.2">
      <c r="A2131" s="12" t="str">
        <f t="shared" si="33"/>
        <v>АО КИБ "ЕВРОАЛЬЯНС" (1781) 61911</v>
      </c>
      <c r="B2131" s="25" t="str">
        <f>'101_transform'!C2129</f>
        <v>АО КИБ "ЕВРОАЛЬЯНС" (1781)</v>
      </c>
      <c r="C2131" s="25" t="str">
        <f>'101_transform'!D2129</f>
        <v>61911   A  Вложения в сооружение (строительство) объектов недвижимости, временно неиспользуемой в основной деятельности</v>
      </c>
      <c r="D2131" s="25">
        <f>'101_transform'!E2129</f>
        <v>0</v>
      </c>
      <c r="E2131" s="25">
        <f>'101_transform'!F2129</f>
        <v>0</v>
      </c>
      <c r="F2131" s="25">
        <f>'101_transform'!G2129</f>
        <v>0</v>
      </c>
      <c r="G2131" s="25">
        <f>'101_transform'!H2129</f>
        <v>0</v>
      </c>
    </row>
    <row r="2132" spans="1:7" ht="15" x14ac:dyDescent="0.2">
      <c r="A2132" s="12" t="str">
        <f t="shared" si="33"/>
        <v>АО КИБ "ЕВРОАЛЬЯНС" (1781) 61912</v>
      </c>
      <c r="B2132" s="25" t="str">
        <f>'101_transform'!C2130</f>
        <v>АО КИБ "ЕВРОАЛЬЯНС" (1781)</v>
      </c>
      <c r="C2132" s="25" t="str">
        <f>'101_transform'!D2130</f>
        <v>61912   П  Резервы на возможные потери</v>
      </c>
      <c r="D2132" s="25">
        <f>'101_transform'!E2130</f>
        <v>0</v>
      </c>
      <c r="E2132" s="25">
        <f>'101_transform'!F2130</f>
        <v>0</v>
      </c>
      <c r="F2132" s="25">
        <f>'101_transform'!G2130</f>
        <v>0</v>
      </c>
      <c r="G2132" s="25">
        <f>'101_transform'!H2130</f>
        <v>0</v>
      </c>
    </row>
    <row r="2133" spans="1:7" ht="15" x14ac:dyDescent="0.2">
      <c r="A2133" s="12" t="str">
        <f t="shared" si="33"/>
        <v>АО КИБ "ЕВРОАЛЬЯНС" (1781) 62001</v>
      </c>
      <c r="B2133" s="25" t="str">
        <f>'101_transform'!C2131</f>
        <v>АО КИБ "ЕВРОАЛЬЯНС" (1781)</v>
      </c>
      <c r="C2133" s="25" t="str">
        <f>'101_transform'!D2131</f>
        <v>62001   A  Долгосрочные активы, предназначенные для продажи</v>
      </c>
      <c r="D2133" s="25">
        <f>'101_transform'!E2131</f>
        <v>0</v>
      </c>
      <c r="E2133" s="25">
        <f>'101_transform'!F2131</f>
        <v>0</v>
      </c>
      <c r="F2133" s="25">
        <f>'101_transform'!G2131</f>
        <v>0</v>
      </c>
      <c r="G2133" s="25">
        <f>'101_transform'!H2131</f>
        <v>0</v>
      </c>
    </row>
    <row r="2134" spans="1:7" ht="15" x14ac:dyDescent="0.2">
      <c r="A2134" s="12" t="str">
        <f t="shared" si="33"/>
        <v>АО КИБ "ЕВРОАЛЬЯНС" (1781) 62002</v>
      </c>
      <c r="B2134" s="25" t="str">
        <f>'101_transform'!C2132</f>
        <v>АО КИБ "ЕВРОАЛЬЯНС" (1781)</v>
      </c>
      <c r="C2134" s="25" t="str">
        <f>'101_transform'!D2132</f>
        <v>62002   П  Резервы на возможные потери</v>
      </c>
      <c r="D2134" s="25">
        <f>'101_transform'!E2132</f>
        <v>0</v>
      </c>
      <c r="E2134" s="25">
        <f>'101_transform'!F2132</f>
        <v>0</v>
      </c>
      <c r="F2134" s="25">
        <f>'101_transform'!G2132</f>
        <v>0</v>
      </c>
      <c r="G2134" s="25">
        <f>'101_transform'!H2132</f>
        <v>0</v>
      </c>
    </row>
    <row r="2135" spans="1:7" ht="15" x14ac:dyDescent="0.2">
      <c r="A2135" s="12" t="str">
        <f t="shared" si="33"/>
        <v>АО КИБ "ЕВРОАЛЬЯНС" (1781) 62101</v>
      </c>
      <c r="B2135" s="25" t="str">
        <f>'101_transform'!C2133</f>
        <v>АО КИБ "ЕВРОАЛЬЯНС" (1781)</v>
      </c>
      <c r="C2135" s="25" t="str">
        <f>'101_transform'!D2133</f>
        <v>62101   A  Средства труда, полученные по договорам отступного, залога, назначение которых не определено</v>
      </c>
      <c r="D2135" s="25">
        <f>'101_transform'!E2133</f>
        <v>3889</v>
      </c>
      <c r="E2135" s="25">
        <f>'101_transform'!F2133</f>
        <v>0</v>
      </c>
      <c r="F2135" s="25">
        <f>'101_transform'!G2133</f>
        <v>3889</v>
      </c>
      <c r="G2135" s="25">
        <f>'101_transform'!H2133</f>
        <v>0</v>
      </c>
    </row>
    <row r="2136" spans="1:7" ht="15" x14ac:dyDescent="0.2">
      <c r="A2136" s="12" t="str">
        <f t="shared" si="33"/>
        <v>АО КИБ "ЕВРОАЛЬЯНС" (1781) 62102</v>
      </c>
      <c r="B2136" s="25" t="str">
        <f>'101_transform'!C2134</f>
        <v>АО КИБ "ЕВРОАЛЬЯНС" (1781)</v>
      </c>
      <c r="C2136" s="25" t="str">
        <f>'101_transform'!D2134</f>
        <v>62102   A  Предметы труда, полученные по договорам отступного, залога, назначение которых не определено</v>
      </c>
      <c r="D2136" s="25">
        <f>'101_transform'!E2134</f>
        <v>668</v>
      </c>
      <c r="E2136" s="25">
        <f>'101_transform'!F2134</f>
        <v>0</v>
      </c>
      <c r="F2136" s="25">
        <f>'101_transform'!G2134</f>
        <v>668</v>
      </c>
      <c r="G2136" s="25">
        <f>'101_transform'!H2134</f>
        <v>0</v>
      </c>
    </row>
    <row r="2137" spans="1:7" ht="15" x14ac:dyDescent="0.2">
      <c r="A2137" s="12" t="str">
        <f t="shared" si="33"/>
        <v>АО КИБ "ЕВРОАЛЬЯНС" (1781) 62103</v>
      </c>
      <c r="B2137" s="25" t="str">
        <f>'101_transform'!C2135</f>
        <v>АО КИБ "ЕВРОАЛЬЯНС" (1781)</v>
      </c>
      <c r="C2137" s="25" t="str">
        <f>'101_transform'!D2135</f>
        <v>62103   П  Резервы на возможные потери</v>
      </c>
      <c r="D2137" s="25">
        <f>'101_transform'!E2135</f>
        <v>0</v>
      </c>
      <c r="E2137" s="25">
        <f>'101_transform'!F2135</f>
        <v>0</v>
      </c>
      <c r="F2137" s="25">
        <f>'101_transform'!G2135</f>
        <v>0</v>
      </c>
      <c r="G2137" s="25">
        <f>'101_transform'!H2135</f>
        <v>0</v>
      </c>
    </row>
    <row r="2138" spans="1:7" ht="15" x14ac:dyDescent="0.2">
      <c r="A2138" s="12" t="str">
        <f t="shared" si="33"/>
        <v>АО АКБ "ЕВРОФИНАНС МОСНАРБАНК" (2402) 60401</v>
      </c>
      <c r="B2138" s="25" t="str">
        <f>'101_transform'!C2136</f>
        <v>АО АКБ "ЕВРОФИНАНС МОСНАРБАНК" (2402)</v>
      </c>
      <c r="C2138" s="25" t="str">
        <f>'101_transform'!D2136</f>
        <v>60401   A  Основные средства (кроме земли) (c 13.02.2018)_x000D_Категория 1- Здания и сооружения (до 31.12.2002)</v>
      </c>
      <c r="D2138" s="25">
        <f>'101_transform'!E2136</f>
        <v>0</v>
      </c>
      <c r="E2138" s="25">
        <f>'101_transform'!F2136</f>
        <v>0</v>
      </c>
      <c r="F2138" s="25">
        <f>'101_transform'!G2136</f>
        <v>0</v>
      </c>
      <c r="G2138" s="25">
        <f>'101_transform'!H2136</f>
        <v>0</v>
      </c>
    </row>
    <row r="2139" spans="1:7" ht="15" x14ac:dyDescent="0.2">
      <c r="A2139" s="12" t="str">
        <f t="shared" si="33"/>
        <v>АО АКБ "ЕВРОФИНАНС МОСНАРБАНК" (2402) 60404</v>
      </c>
      <c r="B2139" s="25" t="str">
        <f>'101_transform'!C2137</f>
        <v>АО АКБ "ЕВРОФИНАНС МОСНАРБАНК" (2402)</v>
      </c>
      <c r="C2139" s="25" t="str">
        <f>'101_transform'!D2137</f>
        <v>60404   A  Земля (c 13.02.2018)</v>
      </c>
      <c r="D2139" s="25">
        <f>'101_transform'!E2137</f>
        <v>0</v>
      </c>
      <c r="E2139" s="25">
        <f>'101_transform'!F2137</f>
        <v>0</v>
      </c>
      <c r="F2139" s="25">
        <f>'101_transform'!G2137</f>
        <v>0</v>
      </c>
      <c r="G2139" s="25">
        <f>'101_transform'!H2137</f>
        <v>0</v>
      </c>
    </row>
    <row r="2140" spans="1:7" ht="15" x14ac:dyDescent="0.2">
      <c r="A2140" s="12" t="str">
        <f t="shared" si="33"/>
        <v>АО АКБ "ЕВРОФИНАНС МОСНАРБАНК" (2402) 60405</v>
      </c>
      <c r="B2140" s="25" t="str">
        <f>'101_transform'!C2138</f>
        <v>АО АКБ "ЕВРОФИНАНС МОСНАРБАНК" (2402)</v>
      </c>
      <c r="C2140" s="25" t="str">
        <f>'101_transform'!D2138</f>
        <v>60405   П
A (до 31.01.2003)  Резервы на возможные потери (c 13.02.2018)
Долгосрочно арендуемые основные средства (до 31.01.2003)</v>
      </c>
      <c r="D2140" s="25">
        <f>'101_transform'!E2138</f>
        <v>0</v>
      </c>
      <c r="E2140" s="25">
        <f>'101_transform'!F2138</f>
        <v>0</v>
      </c>
      <c r="F2140" s="25">
        <f>'101_transform'!G2138</f>
        <v>0</v>
      </c>
      <c r="G2140" s="25">
        <f>'101_transform'!H2138</f>
        <v>0</v>
      </c>
    </row>
    <row r="2141" spans="1:7" ht="15" x14ac:dyDescent="0.2">
      <c r="A2141" s="12" t="str">
        <f t="shared" si="33"/>
        <v>АО АКБ "ЕВРОФИНАНС МОСНАРБАНК" (2402) 60414</v>
      </c>
      <c r="B2141" s="25" t="str">
        <f>'101_transform'!C2139</f>
        <v>АО АКБ "ЕВРОФИНАНС МОСНАРБАНК" (2402)</v>
      </c>
      <c r="C2141" s="25" t="str">
        <f>'101_transform'!D2139</f>
        <v>60414   П  Амортизация основных средств (кроме земли) (c 13.02.2018)</v>
      </c>
      <c r="D2141" s="25">
        <f>'101_transform'!E2139</f>
        <v>0</v>
      </c>
      <c r="E2141" s="25">
        <f>'101_transform'!F2139</f>
        <v>0</v>
      </c>
      <c r="F2141" s="25">
        <f>'101_transform'!G2139</f>
        <v>0</v>
      </c>
      <c r="G2141" s="25">
        <f>'101_transform'!H2139</f>
        <v>0</v>
      </c>
    </row>
    <row r="2142" spans="1:7" ht="15" x14ac:dyDescent="0.2">
      <c r="A2142" s="12" t="str">
        <f t="shared" si="33"/>
        <v>АО АКБ "ЕВРОФИНАНС МОСНАРБАНК" (2402) 60415</v>
      </c>
      <c r="B2142" s="25" t="str">
        <f>'101_transform'!C2140</f>
        <v>АО АКБ "ЕВРОФИНАНС МОСНАРБАНК" (2402)</v>
      </c>
      <c r="C2142" s="25" t="str">
        <f>'101_transform'!D2140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142" s="25">
        <f>'101_transform'!E2140</f>
        <v>0</v>
      </c>
      <c r="E2142" s="25">
        <f>'101_transform'!F2140</f>
        <v>0</v>
      </c>
      <c r="F2142" s="25">
        <f>'101_transform'!G2140</f>
        <v>0</v>
      </c>
      <c r="G2142" s="25">
        <f>'101_transform'!H2140</f>
        <v>0</v>
      </c>
    </row>
    <row r="2143" spans="1:7" ht="15" x14ac:dyDescent="0.2">
      <c r="A2143" s="12" t="str">
        <f t="shared" si="33"/>
        <v>АО АКБ "ЕВРОФИНАНС МОСНАРБАНК" (2402) 61901</v>
      </c>
      <c r="B2143" s="25" t="str">
        <f>'101_transform'!C2141</f>
        <v>АО АКБ "ЕВРОФИНАНС МОСНАРБАНК" (2402)</v>
      </c>
      <c r="C2143" s="25" t="str">
        <f>'101_transform'!D2141</f>
        <v>61901   A  Земля, временно неиспользуемая в основной деятельности</v>
      </c>
      <c r="D2143" s="25">
        <f>'101_transform'!E2141</f>
        <v>0</v>
      </c>
      <c r="E2143" s="25">
        <f>'101_transform'!F2141</f>
        <v>0</v>
      </c>
      <c r="F2143" s="25">
        <f>'101_transform'!G2141</f>
        <v>0</v>
      </c>
      <c r="G2143" s="25">
        <f>'101_transform'!H2141</f>
        <v>0</v>
      </c>
    </row>
    <row r="2144" spans="1:7" ht="15" x14ac:dyDescent="0.2">
      <c r="A2144" s="12" t="str">
        <f t="shared" si="33"/>
        <v>АО АКБ "ЕВРОФИНАНС МОСНАРБАНК" (2402) 61902</v>
      </c>
      <c r="B2144" s="25" t="str">
        <f>'101_transform'!C2142</f>
        <v>АО АКБ "ЕВРОФИНАНС МОСНАРБАНК" (2402)</v>
      </c>
      <c r="C2144" s="25" t="str">
        <f>'101_transform'!D2142</f>
        <v>61902   A  Земля, временно неиспользуемая в основной деятельности, переданная в аренду</v>
      </c>
      <c r="D2144" s="25">
        <f>'101_transform'!E2142</f>
        <v>0</v>
      </c>
      <c r="E2144" s="25">
        <f>'101_transform'!F2142</f>
        <v>0</v>
      </c>
      <c r="F2144" s="25">
        <f>'101_transform'!G2142</f>
        <v>0</v>
      </c>
      <c r="G2144" s="25">
        <f>'101_transform'!H2142</f>
        <v>0</v>
      </c>
    </row>
    <row r="2145" spans="1:7" ht="15" x14ac:dyDescent="0.2">
      <c r="A2145" s="12" t="str">
        <f t="shared" si="33"/>
        <v>АО АКБ "ЕВРОФИНАНС МОСНАРБАНК" (2402) 61903</v>
      </c>
      <c r="B2145" s="25" t="str">
        <f>'101_transform'!C2143</f>
        <v>АО АКБ "ЕВРОФИНАНС МОСНАРБАНК" (2402)</v>
      </c>
      <c r="C2145" s="25" t="str">
        <f>'101_transform'!D2143</f>
        <v>61903   A  Недвижимость (кроме земли), временно неиспользуемая в основной деятельности</v>
      </c>
      <c r="D2145" s="25">
        <f>'101_transform'!E2143</f>
        <v>0</v>
      </c>
      <c r="E2145" s="25">
        <f>'101_transform'!F2143</f>
        <v>0</v>
      </c>
      <c r="F2145" s="25">
        <f>'101_transform'!G2143</f>
        <v>0</v>
      </c>
      <c r="G2145" s="25">
        <f>'101_transform'!H2143</f>
        <v>0</v>
      </c>
    </row>
    <row r="2146" spans="1:7" ht="15" x14ac:dyDescent="0.2">
      <c r="A2146" s="12" t="str">
        <f t="shared" si="33"/>
        <v>АО АКБ "ЕВРОФИНАНС МОСНАРБАНК" (2402) 61904</v>
      </c>
      <c r="B2146" s="25" t="str">
        <f>'101_transform'!C2144</f>
        <v>АО АКБ "ЕВРОФИНАНС МОСНАРБАНК" (2402)</v>
      </c>
      <c r="C2146" s="25" t="str">
        <f>'101_transform'!D2144</f>
        <v>61904   A  Недвижимость (кроме земли), временно неиспользуемая в основной деятельности, переданная в аренду</v>
      </c>
      <c r="D2146" s="25">
        <f>'101_transform'!E2144</f>
        <v>0</v>
      </c>
      <c r="E2146" s="25">
        <f>'101_transform'!F2144</f>
        <v>0</v>
      </c>
      <c r="F2146" s="25">
        <f>'101_transform'!G2144</f>
        <v>0</v>
      </c>
      <c r="G2146" s="25">
        <f>'101_transform'!H2144</f>
        <v>0</v>
      </c>
    </row>
    <row r="2147" spans="1:7" ht="15" x14ac:dyDescent="0.2">
      <c r="A2147" s="12" t="str">
        <f t="shared" si="33"/>
        <v>АО АКБ "ЕВРОФИНАНС МОСНАРБАНК" (2402) 61905</v>
      </c>
      <c r="B2147" s="25" t="str">
        <f>'101_transform'!C2145</f>
        <v>АО АКБ "ЕВРОФИНАНС МОСНАРБАНК" (2402)</v>
      </c>
      <c r="C2147" s="25" t="str">
        <f>'101_transform'!D2145</f>
        <v>61905   A  Земля, временно неиспользуемая в основной деятельности, учитываемая по справедливой стоимости</v>
      </c>
      <c r="D2147" s="25">
        <f>'101_transform'!E2145</f>
        <v>0</v>
      </c>
      <c r="E2147" s="25">
        <f>'101_transform'!F2145</f>
        <v>0</v>
      </c>
      <c r="F2147" s="25">
        <f>'101_transform'!G2145</f>
        <v>0</v>
      </c>
      <c r="G2147" s="25">
        <f>'101_transform'!H2145</f>
        <v>0</v>
      </c>
    </row>
    <row r="2148" spans="1:7" ht="15" x14ac:dyDescent="0.2">
      <c r="A2148" s="12" t="str">
        <f t="shared" si="33"/>
        <v>АО АКБ "ЕВРОФИНАНС МОСНАРБАНК" (2402) 61906</v>
      </c>
      <c r="B2148" s="25" t="str">
        <f>'101_transform'!C2146</f>
        <v>АО АКБ "ЕВРОФИНАНС МОСНАРБАНК" (2402)</v>
      </c>
      <c r="C2148" s="25" t="str">
        <f>'101_transform'!D2146</f>
        <v>61906   A  Земля, временно неиспользуемая в основной деятельности, учитываемая по справедливой стоимости, переданная в аренду</v>
      </c>
      <c r="D2148" s="25">
        <f>'101_transform'!E2146</f>
        <v>0</v>
      </c>
      <c r="E2148" s="25">
        <f>'101_transform'!F2146</f>
        <v>0</v>
      </c>
      <c r="F2148" s="25">
        <f>'101_transform'!G2146</f>
        <v>0</v>
      </c>
      <c r="G2148" s="25">
        <f>'101_transform'!H2146</f>
        <v>0</v>
      </c>
    </row>
    <row r="2149" spans="1:7" ht="15" x14ac:dyDescent="0.2">
      <c r="A2149" s="12" t="str">
        <f t="shared" si="33"/>
        <v>АО АКБ "ЕВРОФИНАНС МОСНАРБАНК" (2402) 61907</v>
      </c>
      <c r="B2149" s="25" t="str">
        <f>'101_transform'!C2147</f>
        <v>АО АКБ "ЕВРОФИНАНС МОСНАРБАНК" (2402)</v>
      </c>
      <c r="C2149" s="25" t="str">
        <f>'101_transform'!D2147</f>
        <v>61907   A  Недвижимость (кроме земли), временно неиспользуемая в основной деятельности, учитываемая по справедливой стоимости</v>
      </c>
      <c r="D2149" s="25">
        <f>'101_transform'!E2147</f>
        <v>0</v>
      </c>
      <c r="E2149" s="25">
        <f>'101_transform'!F2147</f>
        <v>0</v>
      </c>
      <c r="F2149" s="25">
        <f>'101_transform'!G2147</f>
        <v>0</v>
      </c>
      <c r="G2149" s="25">
        <f>'101_transform'!H2147</f>
        <v>0</v>
      </c>
    </row>
    <row r="2150" spans="1:7" ht="15" x14ac:dyDescent="0.2">
      <c r="A2150" s="12" t="str">
        <f t="shared" si="33"/>
        <v>АО АКБ "ЕВРОФИНАНС МОСНАРБАНК" (2402) 61908</v>
      </c>
      <c r="B2150" s="25" t="str">
        <f>'101_transform'!C2148</f>
        <v>АО АКБ "ЕВРОФИНАНС МОСНАРБАНК" (2402)</v>
      </c>
      <c r="C2150" s="25" t="str">
        <f>'101_transform'!D2148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150" s="25">
        <f>'101_transform'!E2148</f>
        <v>0</v>
      </c>
      <c r="E2150" s="25">
        <f>'101_transform'!F2148</f>
        <v>0</v>
      </c>
      <c r="F2150" s="25">
        <f>'101_transform'!G2148</f>
        <v>0</v>
      </c>
      <c r="G2150" s="25">
        <f>'101_transform'!H2148</f>
        <v>0</v>
      </c>
    </row>
    <row r="2151" spans="1:7" ht="15" x14ac:dyDescent="0.2">
      <c r="A2151" s="12" t="str">
        <f t="shared" si="33"/>
        <v>АО АКБ "ЕВРОФИНАНС МОСНАРБАНК" (2402) 61909</v>
      </c>
      <c r="B2151" s="25" t="str">
        <f>'101_transform'!C2149</f>
        <v>АО АКБ "ЕВРОФИНАНС МОСНАРБАНК" (2402)</v>
      </c>
      <c r="C2151" s="25" t="str">
        <f>'101_transform'!D2149</f>
        <v>61909   П  Амортизация недвижимости (кроме земли), временно неиспользуемой в основной деятельности</v>
      </c>
      <c r="D2151" s="25">
        <f>'101_transform'!E2149</f>
        <v>0</v>
      </c>
      <c r="E2151" s="25">
        <f>'101_transform'!F2149</f>
        <v>0</v>
      </c>
      <c r="F2151" s="25">
        <f>'101_transform'!G2149</f>
        <v>0</v>
      </c>
      <c r="G2151" s="25">
        <f>'101_transform'!H2149</f>
        <v>0</v>
      </c>
    </row>
    <row r="2152" spans="1:7" ht="15" x14ac:dyDescent="0.2">
      <c r="A2152" s="12" t="str">
        <f t="shared" si="33"/>
        <v>АО АКБ "ЕВРОФИНАНС МОСНАРБАНК" (2402) 61910</v>
      </c>
      <c r="B2152" s="25" t="str">
        <f>'101_transform'!C2150</f>
        <v>АО АКБ "ЕВРОФИНАНС МОСНАРБАНК" (2402)</v>
      </c>
      <c r="C2152" s="25" t="str">
        <f>'101_transform'!D2150</f>
        <v>61910   П  Амортизация недвижимости (кроме земли), временно неиспользуемой в основной деятельности, переданной в аренду</v>
      </c>
      <c r="D2152" s="25">
        <f>'101_transform'!E2150</f>
        <v>0</v>
      </c>
      <c r="E2152" s="25">
        <f>'101_transform'!F2150</f>
        <v>0</v>
      </c>
      <c r="F2152" s="25">
        <f>'101_transform'!G2150</f>
        <v>0</v>
      </c>
      <c r="G2152" s="25">
        <f>'101_transform'!H2150</f>
        <v>0</v>
      </c>
    </row>
    <row r="2153" spans="1:7" ht="15" x14ac:dyDescent="0.2">
      <c r="A2153" s="12" t="str">
        <f t="shared" si="33"/>
        <v>АО АКБ "ЕВРОФИНАНС МОСНАРБАНК" (2402) 61911</v>
      </c>
      <c r="B2153" s="25" t="str">
        <f>'101_transform'!C2151</f>
        <v>АО АКБ "ЕВРОФИНАНС МОСНАРБАНК" (2402)</v>
      </c>
      <c r="C2153" s="25" t="str">
        <f>'101_transform'!D2151</f>
        <v>61911   A  Вложения в сооружение (строительство) объектов недвижимости, временно неиспользуемой в основной деятельности</v>
      </c>
      <c r="D2153" s="25">
        <f>'101_transform'!E2151</f>
        <v>0</v>
      </c>
      <c r="E2153" s="25">
        <f>'101_transform'!F2151</f>
        <v>0</v>
      </c>
      <c r="F2153" s="25">
        <f>'101_transform'!G2151</f>
        <v>0</v>
      </c>
      <c r="G2153" s="25">
        <f>'101_transform'!H2151</f>
        <v>0</v>
      </c>
    </row>
    <row r="2154" spans="1:7" ht="15" x14ac:dyDescent="0.2">
      <c r="A2154" s="12" t="str">
        <f t="shared" si="33"/>
        <v>АО АКБ "ЕВРОФИНАНС МОСНАРБАНК" (2402) 61912</v>
      </c>
      <c r="B2154" s="25" t="str">
        <f>'101_transform'!C2152</f>
        <v>АО АКБ "ЕВРОФИНАНС МОСНАРБАНК" (2402)</v>
      </c>
      <c r="C2154" s="25" t="str">
        <f>'101_transform'!D2152</f>
        <v>61912   П  Резервы на возможные потери</v>
      </c>
      <c r="D2154" s="25">
        <f>'101_transform'!E2152</f>
        <v>0</v>
      </c>
      <c r="E2154" s="25">
        <f>'101_transform'!F2152</f>
        <v>0</v>
      </c>
      <c r="F2154" s="25">
        <f>'101_transform'!G2152</f>
        <v>0</v>
      </c>
      <c r="G2154" s="25">
        <f>'101_transform'!H2152</f>
        <v>0</v>
      </c>
    </row>
    <row r="2155" spans="1:7" ht="15" x14ac:dyDescent="0.2">
      <c r="A2155" s="12" t="str">
        <f t="shared" si="33"/>
        <v>АО АКБ "ЕВРОФИНАНС МОСНАРБАНК" (2402) 62001</v>
      </c>
      <c r="B2155" s="25" t="str">
        <f>'101_transform'!C2153</f>
        <v>АО АКБ "ЕВРОФИНАНС МОСНАРБАНК" (2402)</v>
      </c>
      <c r="C2155" s="25" t="str">
        <f>'101_transform'!D2153</f>
        <v>62001   A  Долгосрочные активы, предназначенные для продажи</v>
      </c>
      <c r="D2155" s="25">
        <f>'101_transform'!E2153</f>
        <v>0</v>
      </c>
      <c r="E2155" s="25">
        <f>'101_transform'!F2153</f>
        <v>0</v>
      </c>
      <c r="F2155" s="25">
        <f>'101_transform'!G2153</f>
        <v>0</v>
      </c>
      <c r="G2155" s="25">
        <f>'101_transform'!H2153</f>
        <v>0</v>
      </c>
    </row>
    <row r="2156" spans="1:7" ht="15" x14ac:dyDescent="0.2">
      <c r="A2156" s="12" t="str">
        <f t="shared" si="33"/>
        <v>АО АКБ "ЕВРОФИНАНС МОСНАРБАНК" (2402) 62002</v>
      </c>
      <c r="B2156" s="25" t="str">
        <f>'101_transform'!C2154</f>
        <v>АО АКБ "ЕВРОФИНАНС МОСНАРБАНК" (2402)</v>
      </c>
      <c r="C2156" s="25" t="str">
        <f>'101_transform'!D2154</f>
        <v>62002   П  Резервы на возможные потери</v>
      </c>
      <c r="D2156" s="25">
        <f>'101_transform'!E2154</f>
        <v>0</v>
      </c>
      <c r="E2156" s="25">
        <f>'101_transform'!F2154</f>
        <v>0</v>
      </c>
      <c r="F2156" s="25">
        <f>'101_transform'!G2154</f>
        <v>0</v>
      </c>
      <c r="G2156" s="25">
        <f>'101_transform'!H2154</f>
        <v>0</v>
      </c>
    </row>
    <row r="2157" spans="1:7" ht="15" x14ac:dyDescent="0.2">
      <c r="A2157" s="12" t="str">
        <f t="shared" si="33"/>
        <v>АО АКБ "ЕВРОФИНАНС МОСНАРБАНК" (2402) 62101</v>
      </c>
      <c r="B2157" s="25" t="str">
        <f>'101_transform'!C2155</f>
        <v>АО АКБ "ЕВРОФИНАНС МОСНАРБАНК" (2402)</v>
      </c>
      <c r="C2157" s="25" t="str">
        <f>'101_transform'!D2155</f>
        <v>62101   A  Средства труда, полученные по договорам отступного, залога, назначение которых не определено</v>
      </c>
      <c r="D2157" s="25">
        <f>'101_transform'!E2155</f>
        <v>0</v>
      </c>
      <c r="E2157" s="25">
        <f>'101_transform'!F2155</f>
        <v>0</v>
      </c>
      <c r="F2157" s="25">
        <f>'101_transform'!G2155</f>
        <v>0</v>
      </c>
      <c r="G2157" s="25">
        <f>'101_transform'!H2155</f>
        <v>0</v>
      </c>
    </row>
    <row r="2158" spans="1:7" ht="15" x14ac:dyDescent="0.2">
      <c r="A2158" s="12" t="str">
        <f t="shared" si="33"/>
        <v>АО АКБ "ЕВРОФИНАНС МОСНАРБАНК" (2402) 62102</v>
      </c>
      <c r="B2158" s="25" t="str">
        <f>'101_transform'!C2156</f>
        <v>АО АКБ "ЕВРОФИНАНС МОСНАРБАНК" (2402)</v>
      </c>
      <c r="C2158" s="25" t="str">
        <f>'101_transform'!D2156</f>
        <v>62102   A  Предметы труда, полученные по договорам отступного, залога, назначение которых не определено</v>
      </c>
      <c r="D2158" s="25">
        <f>'101_transform'!E2156</f>
        <v>0</v>
      </c>
      <c r="E2158" s="25">
        <f>'101_transform'!F2156</f>
        <v>0</v>
      </c>
      <c r="F2158" s="25">
        <f>'101_transform'!G2156</f>
        <v>0</v>
      </c>
      <c r="G2158" s="25">
        <f>'101_transform'!H2156</f>
        <v>0</v>
      </c>
    </row>
    <row r="2159" spans="1:7" ht="15" x14ac:dyDescent="0.2">
      <c r="A2159" s="12" t="str">
        <f t="shared" si="33"/>
        <v>АО АКБ "ЕВРОФИНАНС МОСНАРБАНК" (2402) 62103</v>
      </c>
      <c r="B2159" s="25" t="str">
        <f>'101_transform'!C2157</f>
        <v>АО АКБ "ЕВРОФИНАНС МОСНАРБАНК" (2402)</v>
      </c>
      <c r="C2159" s="25" t="str">
        <f>'101_transform'!D2157</f>
        <v>62103   П  Резервы на возможные потери</v>
      </c>
      <c r="D2159" s="25">
        <f>'101_transform'!E2157</f>
        <v>0</v>
      </c>
      <c r="E2159" s="25">
        <f>'101_transform'!F2157</f>
        <v>0</v>
      </c>
      <c r="F2159" s="25">
        <f>'101_transform'!G2157</f>
        <v>0</v>
      </c>
      <c r="G2159" s="25">
        <f>'101_transform'!H2157</f>
        <v>0</v>
      </c>
    </row>
    <row r="2160" spans="1:7" ht="15" x14ac:dyDescent="0.2">
      <c r="A2160" s="12" t="str">
        <f t="shared" si="33"/>
        <v>ПАО "Банк "Екатеринбург" (3161) 60401</v>
      </c>
      <c r="B2160" s="25" t="str">
        <f>'101_transform'!C2158</f>
        <v>ПАО "Банк "Екатеринбург" (3161)</v>
      </c>
      <c r="C2160" s="25" t="str">
        <f>'101_transform'!D2158</f>
        <v>60401   A  Основные средства (кроме земли) (c 13.02.2018)_x000D_Категория 1- Здания и сооружения (до 31.12.2002)</v>
      </c>
      <c r="D2160" s="25">
        <f>'101_transform'!E2158</f>
        <v>193490</v>
      </c>
      <c r="E2160" s="25">
        <f>'101_transform'!F2158</f>
        <v>0</v>
      </c>
      <c r="F2160" s="25">
        <f>'101_transform'!G2158</f>
        <v>197330</v>
      </c>
      <c r="G2160" s="25">
        <f>'101_transform'!H2158</f>
        <v>0</v>
      </c>
    </row>
    <row r="2161" spans="1:7" ht="15" x14ac:dyDescent="0.2">
      <c r="A2161" s="12" t="str">
        <f t="shared" si="33"/>
        <v>ПАО "Банк "Екатеринбург" (3161) 60404</v>
      </c>
      <c r="B2161" s="25" t="str">
        <f>'101_transform'!C2159</f>
        <v>ПАО "Банк "Екатеринбург" (3161)</v>
      </c>
      <c r="C2161" s="25" t="str">
        <f>'101_transform'!D2159</f>
        <v>60404   A  Земля (c 13.02.2018)</v>
      </c>
      <c r="D2161" s="25">
        <f>'101_transform'!E2159</f>
        <v>3762</v>
      </c>
      <c r="E2161" s="25">
        <f>'101_transform'!F2159</f>
        <v>0</v>
      </c>
      <c r="F2161" s="25">
        <f>'101_transform'!G2159</f>
        <v>3762</v>
      </c>
      <c r="G2161" s="25">
        <f>'101_transform'!H2159</f>
        <v>0</v>
      </c>
    </row>
    <row r="2162" spans="1:7" ht="15" x14ac:dyDescent="0.2">
      <c r="A2162" s="12" t="str">
        <f t="shared" si="33"/>
        <v>ПАО "Банк "Екатеринбург" (3161) 60405</v>
      </c>
      <c r="B2162" s="25" t="str">
        <f>'101_transform'!C2160</f>
        <v>ПАО "Банк "Екатеринбург" (3161)</v>
      </c>
      <c r="C2162" s="25" t="str">
        <f>'101_transform'!D2160</f>
        <v>60405   П
A (до 31.01.2003)  Резервы на возможные потери (c 13.02.2018)
Долгосрочно арендуемые основные средства (до 31.01.2003)</v>
      </c>
      <c r="D2162" s="25">
        <f>'101_transform'!E2160</f>
        <v>0</v>
      </c>
      <c r="E2162" s="25">
        <f>'101_transform'!F2160</f>
        <v>0</v>
      </c>
      <c r="F2162" s="25">
        <f>'101_transform'!G2160</f>
        <v>0</v>
      </c>
      <c r="G2162" s="25">
        <f>'101_transform'!H2160</f>
        <v>0</v>
      </c>
    </row>
    <row r="2163" spans="1:7" ht="15" x14ac:dyDescent="0.2">
      <c r="A2163" s="12" t="str">
        <f t="shared" si="33"/>
        <v>ПАО "Банк "Екатеринбург" (3161) 60414</v>
      </c>
      <c r="B2163" s="25" t="str">
        <f>'101_transform'!C2161</f>
        <v>ПАО "Банк "Екатеринбург" (3161)</v>
      </c>
      <c r="C2163" s="25" t="str">
        <f>'101_transform'!D2161</f>
        <v>60414   П  Амортизация основных средств (кроме земли) (c 13.02.2018)</v>
      </c>
      <c r="D2163" s="25">
        <f>'101_transform'!E2161</f>
        <v>0</v>
      </c>
      <c r="E2163" s="25">
        <f>'101_transform'!F2161</f>
        <v>93794</v>
      </c>
      <c r="F2163" s="25">
        <f>'101_transform'!G2161</f>
        <v>0</v>
      </c>
      <c r="G2163" s="25">
        <f>'101_transform'!H2161</f>
        <v>96359</v>
      </c>
    </row>
    <row r="2164" spans="1:7" ht="15" x14ac:dyDescent="0.2">
      <c r="A2164" s="12" t="str">
        <f t="shared" si="33"/>
        <v>ПАО "Банк "Екатеринбург" (3161) 60415</v>
      </c>
      <c r="B2164" s="25" t="str">
        <f>'101_transform'!C2162</f>
        <v>ПАО "Банк "Екатеринбург" (3161)</v>
      </c>
      <c r="C2164" s="25" t="str">
        <f>'101_transform'!D2162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164" s="25">
        <f>'101_transform'!E2162</f>
        <v>0</v>
      </c>
      <c r="E2164" s="25">
        <f>'101_transform'!F2162</f>
        <v>0</v>
      </c>
      <c r="F2164" s="25">
        <f>'101_transform'!G2162</f>
        <v>0</v>
      </c>
      <c r="G2164" s="25">
        <f>'101_transform'!H2162</f>
        <v>0</v>
      </c>
    </row>
    <row r="2165" spans="1:7" ht="15" x14ac:dyDescent="0.2">
      <c r="A2165" s="12" t="str">
        <f t="shared" si="33"/>
        <v>ПАО "Банк "Екатеринбург" (3161) 61901</v>
      </c>
      <c r="B2165" s="25" t="str">
        <f>'101_transform'!C2163</f>
        <v>ПАО "Банк "Екатеринбург" (3161)</v>
      </c>
      <c r="C2165" s="25" t="str">
        <f>'101_transform'!D2163</f>
        <v>61901   A  Земля, временно неиспользуемая в основной деятельности</v>
      </c>
      <c r="D2165" s="25">
        <f>'101_transform'!E2163</f>
        <v>0</v>
      </c>
      <c r="E2165" s="25">
        <f>'101_transform'!F2163</f>
        <v>0</v>
      </c>
      <c r="F2165" s="25">
        <f>'101_transform'!G2163</f>
        <v>0</v>
      </c>
      <c r="G2165" s="25">
        <f>'101_transform'!H2163</f>
        <v>0</v>
      </c>
    </row>
    <row r="2166" spans="1:7" ht="15" x14ac:dyDescent="0.2">
      <c r="A2166" s="12" t="str">
        <f t="shared" si="33"/>
        <v>ПАО "Банк "Екатеринбург" (3161) 61902</v>
      </c>
      <c r="B2166" s="25" t="str">
        <f>'101_transform'!C2164</f>
        <v>ПАО "Банк "Екатеринбург" (3161)</v>
      </c>
      <c r="C2166" s="25" t="str">
        <f>'101_transform'!D2164</f>
        <v>61902   A  Земля, временно неиспользуемая в основной деятельности, переданная в аренду</v>
      </c>
      <c r="D2166" s="25">
        <f>'101_transform'!E2164</f>
        <v>0</v>
      </c>
      <c r="E2166" s="25">
        <f>'101_transform'!F2164</f>
        <v>0</v>
      </c>
      <c r="F2166" s="25">
        <f>'101_transform'!G2164</f>
        <v>0</v>
      </c>
      <c r="G2166" s="25">
        <f>'101_transform'!H2164</f>
        <v>0</v>
      </c>
    </row>
    <row r="2167" spans="1:7" ht="15" x14ac:dyDescent="0.2">
      <c r="A2167" s="12" t="str">
        <f t="shared" si="33"/>
        <v>ПАО "Банк "Екатеринбург" (3161) 61903</v>
      </c>
      <c r="B2167" s="25" t="str">
        <f>'101_transform'!C2165</f>
        <v>ПАО "Банк "Екатеринбург" (3161)</v>
      </c>
      <c r="C2167" s="25" t="str">
        <f>'101_transform'!D2165</f>
        <v>61903   A  Недвижимость (кроме земли), временно неиспользуемая в основной деятельности</v>
      </c>
      <c r="D2167" s="25">
        <f>'101_transform'!E2165</f>
        <v>0</v>
      </c>
      <c r="E2167" s="25">
        <f>'101_transform'!F2165</f>
        <v>0</v>
      </c>
      <c r="F2167" s="25">
        <f>'101_transform'!G2165</f>
        <v>0</v>
      </c>
      <c r="G2167" s="25">
        <f>'101_transform'!H2165</f>
        <v>0</v>
      </c>
    </row>
    <row r="2168" spans="1:7" ht="15" x14ac:dyDescent="0.2">
      <c r="A2168" s="12" t="str">
        <f t="shared" si="33"/>
        <v>ПАО "Банк "Екатеринбург" (3161) 61904</v>
      </c>
      <c r="B2168" s="25" t="str">
        <f>'101_transform'!C2166</f>
        <v>ПАО "Банк "Екатеринбург" (3161)</v>
      </c>
      <c r="C2168" s="25" t="str">
        <f>'101_transform'!D2166</f>
        <v>61904   A  Недвижимость (кроме земли), временно неиспользуемая в основной деятельности, переданная в аренду</v>
      </c>
      <c r="D2168" s="25">
        <f>'101_transform'!E2166</f>
        <v>0</v>
      </c>
      <c r="E2168" s="25">
        <f>'101_transform'!F2166</f>
        <v>0</v>
      </c>
      <c r="F2168" s="25">
        <f>'101_transform'!G2166</f>
        <v>0</v>
      </c>
      <c r="G2168" s="25">
        <f>'101_transform'!H2166</f>
        <v>0</v>
      </c>
    </row>
    <row r="2169" spans="1:7" ht="15" x14ac:dyDescent="0.2">
      <c r="A2169" s="12" t="str">
        <f t="shared" si="33"/>
        <v>ПАО "Банк "Екатеринбург" (3161) 61905</v>
      </c>
      <c r="B2169" s="25" t="str">
        <f>'101_transform'!C2167</f>
        <v>ПАО "Банк "Екатеринбург" (3161)</v>
      </c>
      <c r="C2169" s="25" t="str">
        <f>'101_transform'!D2167</f>
        <v>61905   A  Земля, временно неиспользуемая в основной деятельности, учитываемая по справедливой стоимости</v>
      </c>
      <c r="D2169" s="25">
        <f>'101_transform'!E2167</f>
        <v>0</v>
      </c>
      <c r="E2169" s="25">
        <f>'101_transform'!F2167</f>
        <v>0</v>
      </c>
      <c r="F2169" s="25">
        <f>'101_transform'!G2167</f>
        <v>0</v>
      </c>
      <c r="G2169" s="25">
        <f>'101_transform'!H2167</f>
        <v>0</v>
      </c>
    </row>
    <row r="2170" spans="1:7" ht="15" x14ac:dyDescent="0.2">
      <c r="A2170" s="12" t="str">
        <f t="shared" si="33"/>
        <v>ПАО "Банк "Екатеринбург" (3161) 61906</v>
      </c>
      <c r="B2170" s="25" t="str">
        <f>'101_transform'!C2168</f>
        <v>ПАО "Банк "Екатеринбург" (3161)</v>
      </c>
      <c r="C2170" s="25" t="str">
        <f>'101_transform'!D2168</f>
        <v>61906   A  Земля, временно неиспользуемая в основной деятельности, учитываемая по справедливой стоимости, переданная в аренду</v>
      </c>
      <c r="D2170" s="25">
        <f>'101_transform'!E2168</f>
        <v>0</v>
      </c>
      <c r="E2170" s="25">
        <f>'101_transform'!F2168</f>
        <v>0</v>
      </c>
      <c r="F2170" s="25">
        <f>'101_transform'!G2168</f>
        <v>0</v>
      </c>
      <c r="G2170" s="25">
        <f>'101_transform'!H2168</f>
        <v>0</v>
      </c>
    </row>
    <row r="2171" spans="1:7" ht="15" x14ac:dyDescent="0.2">
      <c r="A2171" s="12" t="str">
        <f t="shared" si="33"/>
        <v>ПАО "Банк "Екатеринбург" (3161) 61907</v>
      </c>
      <c r="B2171" s="25" t="str">
        <f>'101_transform'!C2169</f>
        <v>ПАО "Банк "Екатеринбург" (3161)</v>
      </c>
      <c r="C2171" s="25" t="str">
        <f>'101_transform'!D2169</f>
        <v>61907   A  Недвижимость (кроме земли), временно неиспользуемая в основной деятельности, учитываемая по справедливой стоимости</v>
      </c>
      <c r="D2171" s="25">
        <f>'101_transform'!E2169</f>
        <v>0</v>
      </c>
      <c r="E2171" s="25">
        <f>'101_transform'!F2169</f>
        <v>0</v>
      </c>
      <c r="F2171" s="25">
        <f>'101_transform'!G2169</f>
        <v>0</v>
      </c>
      <c r="G2171" s="25">
        <f>'101_transform'!H2169</f>
        <v>0</v>
      </c>
    </row>
    <row r="2172" spans="1:7" ht="15" x14ac:dyDescent="0.2">
      <c r="A2172" s="12" t="str">
        <f t="shared" si="33"/>
        <v>ПАО "Банк "Екатеринбург" (3161) 61908</v>
      </c>
      <c r="B2172" s="25" t="str">
        <f>'101_transform'!C2170</f>
        <v>ПАО "Банк "Екатеринбург" (3161)</v>
      </c>
      <c r="C2172" s="25" t="str">
        <f>'101_transform'!D2170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172" s="25">
        <f>'101_transform'!E2170</f>
        <v>26719</v>
      </c>
      <c r="E2172" s="25">
        <f>'101_transform'!F2170</f>
        <v>0</v>
      </c>
      <c r="F2172" s="25">
        <f>'101_transform'!G2170</f>
        <v>0</v>
      </c>
      <c r="G2172" s="25">
        <f>'101_transform'!H2170</f>
        <v>0</v>
      </c>
    </row>
    <row r="2173" spans="1:7" ht="15" x14ac:dyDescent="0.2">
      <c r="A2173" s="12" t="str">
        <f t="shared" si="33"/>
        <v>ПАО "Банк "Екатеринбург" (3161) 61909</v>
      </c>
      <c r="B2173" s="25" t="str">
        <f>'101_transform'!C2171</f>
        <v>ПАО "Банк "Екатеринбург" (3161)</v>
      </c>
      <c r="C2173" s="25" t="str">
        <f>'101_transform'!D2171</f>
        <v>61909   П  Амортизация недвижимости (кроме земли), временно неиспользуемой в основной деятельности</v>
      </c>
      <c r="D2173" s="25">
        <f>'101_transform'!E2171</f>
        <v>0</v>
      </c>
      <c r="E2173" s="25">
        <f>'101_transform'!F2171</f>
        <v>0</v>
      </c>
      <c r="F2173" s="25">
        <f>'101_transform'!G2171</f>
        <v>0</v>
      </c>
      <c r="G2173" s="25">
        <f>'101_transform'!H2171</f>
        <v>0</v>
      </c>
    </row>
    <row r="2174" spans="1:7" ht="15" x14ac:dyDescent="0.2">
      <c r="A2174" s="12" t="str">
        <f t="shared" si="33"/>
        <v>ПАО "Банк "Екатеринбург" (3161) 61910</v>
      </c>
      <c r="B2174" s="25" t="str">
        <f>'101_transform'!C2172</f>
        <v>ПАО "Банк "Екатеринбург" (3161)</v>
      </c>
      <c r="C2174" s="25" t="str">
        <f>'101_transform'!D2172</f>
        <v>61910   П  Амортизация недвижимости (кроме земли), временно неиспользуемой в основной деятельности, переданной в аренду</v>
      </c>
      <c r="D2174" s="25">
        <f>'101_transform'!E2172</f>
        <v>0</v>
      </c>
      <c r="E2174" s="25">
        <f>'101_transform'!F2172</f>
        <v>0</v>
      </c>
      <c r="F2174" s="25">
        <f>'101_transform'!G2172</f>
        <v>0</v>
      </c>
      <c r="G2174" s="25">
        <f>'101_transform'!H2172</f>
        <v>0</v>
      </c>
    </row>
    <row r="2175" spans="1:7" ht="15" x14ac:dyDescent="0.2">
      <c r="A2175" s="12" t="str">
        <f t="shared" si="33"/>
        <v>ПАО "Банк "Екатеринбург" (3161) 61911</v>
      </c>
      <c r="B2175" s="25" t="str">
        <f>'101_transform'!C2173</f>
        <v>ПАО "Банк "Екатеринбург" (3161)</v>
      </c>
      <c r="C2175" s="25" t="str">
        <f>'101_transform'!D2173</f>
        <v>61911   A  Вложения в сооружение (строительство) объектов недвижимости, временно неиспользуемой в основной деятельности</v>
      </c>
      <c r="D2175" s="25">
        <f>'101_transform'!E2173</f>
        <v>0</v>
      </c>
      <c r="E2175" s="25">
        <f>'101_transform'!F2173</f>
        <v>0</v>
      </c>
      <c r="F2175" s="25">
        <f>'101_transform'!G2173</f>
        <v>0</v>
      </c>
      <c r="G2175" s="25">
        <f>'101_transform'!H2173</f>
        <v>0</v>
      </c>
    </row>
    <row r="2176" spans="1:7" ht="15" x14ac:dyDescent="0.2">
      <c r="A2176" s="12" t="str">
        <f t="shared" si="33"/>
        <v>ПАО "Банк "Екатеринбург" (3161) 61912</v>
      </c>
      <c r="B2176" s="25" t="str">
        <f>'101_transform'!C2174</f>
        <v>ПАО "Банк "Екатеринбург" (3161)</v>
      </c>
      <c r="C2176" s="25" t="str">
        <f>'101_transform'!D2174</f>
        <v>61912   П  Резервы на возможные потери</v>
      </c>
      <c r="D2176" s="25">
        <f>'101_transform'!E2174</f>
        <v>0</v>
      </c>
      <c r="E2176" s="25">
        <f>'101_transform'!F2174</f>
        <v>0</v>
      </c>
      <c r="F2176" s="25">
        <f>'101_transform'!G2174</f>
        <v>0</v>
      </c>
      <c r="G2176" s="25">
        <f>'101_transform'!H2174</f>
        <v>0</v>
      </c>
    </row>
    <row r="2177" spans="1:7" ht="15" x14ac:dyDescent="0.2">
      <c r="A2177" s="12" t="str">
        <f t="shared" si="33"/>
        <v>ПАО "Банк "Екатеринбург" (3161) 62001</v>
      </c>
      <c r="B2177" s="25" t="str">
        <f>'101_transform'!C2175</f>
        <v>ПАО "Банк "Екатеринбург" (3161)</v>
      </c>
      <c r="C2177" s="25" t="str">
        <f>'101_transform'!D2175</f>
        <v>62001   A  Долгосрочные активы, предназначенные для продажи</v>
      </c>
      <c r="D2177" s="25">
        <f>'101_transform'!E2175</f>
        <v>16892</v>
      </c>
      <c r="E2177" s="25">
        <f>'101_transform'!F2175</f>
        <v>0</v>
      </c>
      <c r="F2177" s="25">
        <f>'101_transform'!G2175</f>
        <v>7594</v>
      </c>
      <c r="G2177" s="25">
        <f>'101_transform'!H2175</f>
        <v>0</v>
      </c>
    </row>
    <row r="2178" spans="1:7" ht="15" x14ac:dyDescent="0.2">
      <c r="A2178" s="12" t="str">
        <f t="shared" si="33"/>
        <v>ПАО "Банк "Екатеринбург" (3161) 62002</v>
      </c>
      <c r="B2178" s="25" t="str">
        <f>'101_transform'!C2176</f>
        <v>ПАО "Банк "Екатеринбург" (3161)</v>
      </c>
      <c r="C2178" s="25" t="str">
        <f>'101_transform'!D2176</f>
        <v>62002   П  Резервы на возможные потери</v>
      </c>
      <c r="D2178" s="25">
        <f>'101_transform'!E2176</f>
        <v>0</v>
      </c>
      <c r="E2178" s="25">
        <f>'101_transform'!F2176</f>
        <v>13</v>
      </c>
      <c r="F2178" s="25">
        <f>'101_transform'!G2176</f>
        <v>0</v>
      </c>
      <c r="G2178" s="25">
        <f>'101_transform'!H2176</f>
        <v>13</v>
      </c>
    </row>
    <row r="2179" spans="1:7" ht="15" x14ac:dyDescent="0.2">
      <c r="A2179" s="12" t="str">
        <f t="shared" si="33"/>
        <v>ПАО "Банк "Екатеринбург" (3161) 62101</v>
      </c>
      <c r="B2179" s="25" t="str">
        <f>'101_transform'!C2177</f>
        <v>ПАО "Банк "Екатеринбург" (3161)</v>
      </c>
      <c r="C2179" s="25" t="str">
        <f>'101_transform'!D2177</f>
        <v>62101   A  Средства труда, полученные по договорам отступного, залога, назначение которых не определено</v>
      </c>
      <c r="D2179" s="25">
        <f>'101_transform'!E2177</f>
        <v>0</v>
      </c>
      <c r="E2179" s="25">
        <f>'101_transform'!F2177</f>
        <v>0</v>
      </c>
      <c r="F2179" s="25">
        <f>'101_transform'!G2177</f>
        <v>0</v>
      </c>
      <c r="G2179" s="25">
        <f>'101_transform'!H2177</f>
        <v>0</v>
      </c>
    </row>
    <row r="2180" spans="1:7" ht="15" x14ac:dyDescent="0.2">
      <c r="A2180" s="12" t="str">
        <f t="shared" ref="A2180:A2243" si="34">B2180&amp;" "&amp;LEFT(C2180,5)</f>
        <v>ПАО "Банк "Екатеринбург" (3161) 62102</v>
      </c>
      <c r="B2180" s="25" t="str">
        <f>'101_transform'!C2178</f>
        <v>ПАО "Банк "Екатеринбург" (3161)</v>
      </c>
      <c r="C2180" s="25" t="str">
        <f>'101_transform'!D2178</f>
        <v>62102   A  Предметы труда, полученные по договорам отступного, залога, назначение которых не определено</v>
      </c>
      <c r="D2180" s="25">
        <f>'101_transform'!E2178</f>
        <v>0</v>
      </c>
      <c r="E2180" s="25">
        <f>'101_transform'!F2178</f>
        <v>0</v>
      </c>
      <c r="F2180" s="25">
        <f>'101_transform'!G2178</f>
        <v>0</v>
      </c>
      <c r="G2180" s="25">
        <f>'101_transform'!H2178</f>
        <v>0</v>
      </c>
    </row>
    <row r="2181" spans="1:7" ht="15" x14ac:dyDescent="0.2">
      <c r="A2181" s="12" t="str">
        <f t="shared" si="34"/>
        <v>ПАО "Банк "Екатеринбург" (3161) 62103</v>
      </c>
      <c r="B2181" s="25" t="str">
        <f>'101_transform'!C2179</f>
        <v>ПАО "Банк "Екатеринбург" (3161)</v>
      </c>
      <c r="C2181" s="25" t="str">
        <f>'101_transform'!D2179</f>
        <v>62103   П  Резервы на возможные потери</v>
      </c>
      <c r="D2181" s="25">
        <f>'101_transform'!E2179</f>
        <v>0</v>
      </c>
      <c r="E2181" s="25">
        <f>'101_transform'!F2179</f>
        <v>0</v>
      </c>
      <c r="F2181" s="25">
        <f>'101_transform'!G2179</f>
        <v>0</v>
      </c>
      <c r="G2181" s="25">
        <f>'101_transform'!H2179</f>
        <v>0</v>
      </c>
    </row>
    <row r="2182" spans="1:7" ht="15" x14ac:dyDescent="0.2">
      <c r="A2182" s="12" t="str">
        <f t="shared" si="34"/>
        <v>АО АИКБ "Енисейский объединенный банк" (2645) 60401</v>
      </c>
      <c r="B2182" s="25" t="str">
        <f>'101_transform'!C2180</f>
        <v>АО АИКБ "Енисейский объединенный банк" (2645)</v>
      </c>
      <c r="C2182" s="25" t="str">
        <f>'101_transform'!D2180</f>
        <v>60401   A  Основные средства (кроме земли) (c 13.02.2018)_x000D_Категория 1- Здания и сооружения (до 31.12.2002)</v>
      </c>
      <c r="D2182" s="25">
        <f>'101_transform'!E2180</f>
        <v>456063</v>
      </c>
      <c r="E2182" s="25">
        <f>'101_transform'!F2180</f>
        <v>0</v>
      </c>
      <c r="F2182" s="25">
        <f>'101_transform'!G2180</f>
        <v>427957</v>
      </c>
      <c r="G2182" s="25">
        <f>'101_transform'!H2180</f>
        <v>0</v>
      </c>
    </row>
    <row r="2183" spans="1:7" ht="15" x14ac:dyDescent="0.2">
      <c r="A2183" s="12" t="str">
        <f t="shared" si="34"/>
        <v>АО АИКБ "Енисейский объединенный банк" (2645) 60404</v>
      </c>
      <c r="B2183" s="25" t="str">
        <f>'101_transform'!C2181</f>
        <v>АО АИКБ "Енисейский объединенный банк" (2645)</v>
      </c>
      <c r="C2183" s="25" t="str">
        <f>'101_transform'!D2181</f>
        <v>60404   A  Земля (c 13.02.2018)</v>
      </c>
      <c r="D2183" s="25">
        <f>'101_transform'!E2181</f>
        <v>2655</v>
      </c>
      <c r="E2183" s="25">
        <f>'101_transform'!F2181</f>
        <v>0</v>
      </c>
      <c r="F2183" s="25">
        <f>'101_transform'!G2181</f>
        <v>2533</v>
      </c>
      <c r="G2183" s="25">
        <f>'101_transform'!H2181</f>
        <v>0</v>
      </c>
    </row>
    <row r="2184" spans="1:7" ht="15" x14ac:dyDescent="0.2">
      <c r="A2184" s="12" t="str">
        <f t="shared" si="34"/>
        <v>АО АИКБ "Енисейский объединенный банк" (2645) 60405</v>
      </c>
      <c r="B2184" s="25" t="str">
        <f>'101_transform'!C2182</f>
        <v>АО АИКБ "Енисейский объединенный банк" (2645)</v>
      </c>
      <c r="C2184" s="25" t="str">
        <f>'101_transform'!D2182</f>
        <v>60405   П
A (до 31.01.2003)  Резервы на возможные потери (c 13.02.2018)
Долгосрочно арендуемые основные средства (до 31.01.2003)</v>
      </c>
      <c r="D2184" s="25">
        <f>'101_transform'!E2182</f>
        <v>0</v>
      </c>
      <c r="E2184" s="25">
        <f>'101_transform'!F2182</f>
        <v>0</v>
      </c>
      <c r="F2184" s="25">
        <f>'101_transform'!G2182</f>
        <v>0</v>
      </c>
      <c r="G2184" s="25">
        <f>'101_transform'!H2182</f>
        <v>0</v>
      </c>
    </row>
    <row r="2185" spans="1:7" ht="15" x14ac:dyDescent="0.2">
      <c r="A2185" s="12" t="str">
        <f t="shared" si="34"/>
        <v>АО АИКБ "Енисейский объединенный банк" (2645) 60414</v>
      </c>
      <c r="B2185" s="25" t="str">
        <f>'101_transform'!C2183</f>
        <v>АО АИКБ "Енисейский объединенный банк" (2645)</v>
      </c>
      <c r="C2185" s="25" t="str">
        <f>'101_transform'!D2183</f>
        <v>60414   П  Амортизация основных средств (кроме земли) (c 13.02.2018)</v>
      </c>
      <c r="D2185" s="25">
        <f>'101_transform'!E2183</f>
        <v>0</v>
      </c>
      <c r="E2185" s="25">
        <f>'101_transform'!F2183</f>
        <v>118668</v>
      </c>
      <c r="F2185" s="25">
        <f>'101_transform'!G2183</f>
        <v>0</v>
      </c>
      <c r="G2185" s="25">
        <f>'101_transform'!H2183</f>
        <v>113840</v>
      </c>
    </row>
    <row r="2186" spans="1:7" ht="15" x14ac:dyDescent="0.2">
      <c r="A2186" s="12" t="str">
        <f t="shared" si="34"/>
        <v>АО АИКБ "Енисейский объединенный банк" (2645) 60415</v>
      </c>
      <c r="B2186" s="25" t="str">
        <f>'101_transform'!C2184</f>
        <v>АО АИКБ "Енисейский объединенный банк" (2645)</v>
      </c>
      <c r="C2186" s="25" t="str">
        <f>'101_transform'!D2184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186" s="25">
        <f>'101_transform'!E2184</f>
        <v>506</v>
      </c>
      <c r="E2186" s="25">
        <f>'101_transform'!F2184</f>
        <v>0</v>
      </c>
      <c r="F2186" s="25">
        <f>'101_transform'!G2184</f>
        <v>529</v>
      </c>
      <c r="G2186" s="25">
        <f>'101_transform'!H2184</f>
        <v>0</v>
      </c>
    </row>
    <row r="2187" spans="1:7" ht="15" x14ac:dyDescent="0.2">
      <c r="A2187" s="12" t="str">
        <f t="shared" si="34"/>
        <v>АО АИКБ "Енисейский объединенный банк" (2645) 61901</v>
      </c>
      <c r="B2187" s="25" t="str">
        <f>'101_transform'!C2185</f>
        <v>АО АИКБ "Енисейский объединенный банк" (2645)</v>
      </c>
      <c r="C2187" s="25" t="str">
        <f>'101_transform'!D2185</f>
        <v>61901   A  Земля, временно неиспользуемая в основной деятельности</v>
      </c>
      <c r="D2187" s="25">
        <f>'101_transform'!E2185</f>
        <v>0</v>
      </c>
      <c r="E2187" s="25">
        <f>'101_transform'!F2185</f>
        <v>0</v>
      </c>
      <c r="F2187" s="25">
        <f>'101_transform'!G2185</f>
        <v>0</v>
      </c>
      <c r="G2187" s="25">
        <f>'101_transform'!H2185</f>
        <v>0</v>
      </c>
    </row>
    <row r="2188" spans="1:7" ht="15" x14ac:dyDescent="0.2">
      <c r="A2188" s="12" t="str">
        <f t="shared" si="34"/>
        <v>АО АИКБ "Енисейский объединенный банк" (2645) 61902</v>
      </c>
      <c r="B2188" s="25" t="str">
        <f>'101_transform'!C2186</f>
        <v>АО АИКБ "Енисейский объединенный банк" (2645)</v>
      </c>
      <c r="C2188" s="25" t="str">
        <f>'101_transform'!D2186</f>
        <v>61902   A  Земля, временно неиспользуемая в основной деятельности, переданная в аренду</v>
      </c>
      <c r="D2188" s="25">
        <f>'101_transform'!E2186</f>
        <v>0</v>
      </c>
      <c r="E2188" s="25">
        <f>'101_transform'!F2186</f>
        <v>0</v>
      </c>
      <c r="F2188" s="25">
        <f>'101_transform'!G2186</f>
        <v>0</v>
      </c>
      <c r="G2188" s="25">
        <f>'101_transform'!H2186</f>
        <v>0</v>
      </c>
    </row>
    <row r="2189" spans="1:7" ht="15" x14ac:dyDescent="0.2">
      <c r="A2189" s="12" t="str">
        <f t="shared" si="34"/>
        <v>АО АИКБ "Енисейский объединенный банк" (2645) 61903</v>
      </c>
      <c r="B2189" s="25" t="str">
        <f>'101_transform'!C2187</f>
        <v>АО АИКБ "Енисейский объединенный банк" (2645)</v>
      </c>
      <c r="C2189" s="25" t="str">
        <f>'101_transform'!D2187</f>
        <v>61903   A  Недвижимость (кроме земли), временно неиспользуемая в основной деятельности</v>
      </c>
      <c r="D2189" s="25">
        <f>'101_transform'!E2187</f>
        <v>0</v>
      </c>
      <c r="E2189" s="25">
        <f>'101_transform'!F2187</f>
        <v>0</v>
      </c>
      <c r="F2189" s="25">
        <f>'101_transform'!G2187</f>
        <v>0</v>
      </c>
      <c r="G2189" s="25">
        <f>'101_transform'!H2187</f>
        <v>0</v>
      </c>
    </row>
    <row r="2190" spans="1:7" ht="15" x14ac:dyDescent="0.2">
      <c r="A2190" s="12" t="str">
        <f t="shared" si="34"/>
        <v>АО АИКБ "Енисейский объединенный банк" (2645) 61904</v>
      </c>
      <c r="B2190" s="25" t="str">
        <f>'101_transform'!C2188</f>
        <v>АО АИКБ "Енисейский объединенный банк" (2645)</v>
      </c>
      <c r="C2190" s="25" t="str">
        <f>'101_transform'!D2188</f>
        <v>61904   A  Недвижимость (кроме земли), временно неиспользуемая в основной деятельности, переданная в аренду</v>
      </c>
      <c r="D2190" s="25">
        <f>'101_transform'!E2188</f>
        <v>0</v>
      </c>
      <c r="E2190" s="25">
        <f>'101_transform'!F2188</f>
        <v>0</v>
      </c>
      <c r="F2190" s="25">
        <f>'101_transform'!G2188</f>
        <v>0</v>
      </c>
      <c r="G2190" s="25">
        <f>'101_transform'!H2188</f>
        <v>0</v>
      </c>
    </row>
    <row r="2191" spans="1:7" ht="15" x14ac:dyDescent="0.2">
      <c r="A2191" s="12" t="str">
        <f t="shared" si="34"/>
        <v>АО АИКБ "Енисейский объединенный банк" (2645) 61905</v>
      </c>
      <c r="B2191" s="25" t="str">
        <f>'101_transform'!C2189</f>
        <v>АО АИКБ "Енисейский объединенный банк" (2645)</v>
      </c>
      <c r="C2191" s="25" t="str">
        <f>'101_transform'!D2189</f>
        <v>61905   A  Земля, временно неиспользуемая в основной деятельности, учитываемая по справедливой стоимости</v>
      </c>
      <c r="D2191" s="25">
        <f>'101_transform'!E2189</f>
        <v>858</v>
      </c>
      <c r="E2191" s="25">
        <f>'101_transform'!F2189</f>
        <v>0</v>
      </c>
      <c r="F2191" s="25">
        <f>'101_transform'!G2189</f>
        <v>817</v>
      </c>
      <c r="G2191" s="25">
        <f>'101_transform'!H2189</f>
        <v>0</v>
      </c>
    </row>
    <row r="2192" spans="1:7" ht="15" x14ac:dyDescent="0.2">
      <c r="A2192" s="12" t="str">
        <f t="shared" si="34"/>
        <v>АО АИКБ "Енисейский объединенный банк" (2645) 61906</v>
      </c>
      <c r="B2192" s="25" t="str">
        <f>'101_transform'!C2190</f>
        <v>АО АИКБ "Енисейский объединенный банк" (2645)</v>
      </c>
      <c r="C2192" s="25" t="str">
        <f>'101_transform'!D2190</f>
        <v>61906   A  Земля, временно неиспользуемая в основной деятельности, учитываемая по справедливой стоимости, переданная в аренду</v>
      </c>
      <c r="D2192" s="25">
        <f>'101_transform'!E2190</f>
        <v>0</v>
      </c>
      <c r="E2192" s="25">
        <f>'101_transform'!F2190</f>
        <v>0</v>
      </c>
      <c r="F2192" s="25">
        <f>'101_transform'!G2190</f>
        <v>0</v>
      </c>
      <c r="G2192" s="25">
        <f>'101_transform'!H2190</f>
        <v>0</v>
      </c>
    </row>
    <row r="2193" spans="1:7" ht="15" x14ac:dyDescent="0.2">
      <c r="A2193" s="12" t="str">
        <f t="shared" si="34"/>
        <v>АО АИКБ "Енисейский объединенный банк" (2645) 61907</v>
      </c>
      <c r="B2193" s="25" t="str">
        <f>'101_transform'!C2191</f>
        <v>АО АИКБ "Енисейский объединенный банк" (2645)</v>
      </c>
      <c r="C2193" s="25" t="str">
        <f>'101_transform'!D2191</f>
        <v>61907   A  Недвижимость (кроме земли), временно неиспользуемая в основной деятельности, учитываемая по справедливой стоимости</v>
      </c>
      <c r="D2193" s="25">
        <f>'101_transform'!E2191</f>
        <v>0</v>
      </c>
      <c r="E2193" s="25">
        <f>'101_transform'!F2191</f>
        <v>0</v>
      </c>
      <c r="F2193" s="25">
        <f>'101_transform'!G2191</f>
        <v>0</v>
      </c>
      <c r="G2193" s="25">
        <f>'101_transform'!H2191</f>
        <v>0</v>
      </c>
    </row>
    <row r="2194" spans="1:7" ht="15" x14ac:dyDescent="0.2">
      <c r="A2194" s="12" t="str">
        <f t="shared" si="34"/>
        <v>АО АИКБ "Енисейский объединенный банк" (2645) 61908</v>
      </c>
      <c r="B2194" s="25" t="str">
        <f>'101_transform'!C2192</f>
        <v>АО АИКБ "Енисейский объединенный банк" (2645)</v>
      </c>
      <c r="C2194" s="25" t="str">
        <f>'101_transform'!D2192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194" s="25">
        <f>'101_transform'!E2192</f>
        <v>0</v>
      </c>
      <c r="E2194" s="25">
        <f>'101_transform'!F2192</f>
        <v>0</v>
      </c>
      <c r="F2194" s="25">
        <f>'101_transform'!G2192</f>
        <v>0</v>
      </c>
      <c r="G2194" s="25">
        <f>'101_transform'!H2192</f>
        <v>0</v>
      </c>
    </row>
    <row r="2195" spans="1:7" ht="15" x14ac:dyDescent="0.2">
      <c r="A2195" s="12" t="str">
        <f t="shared" si="34"/>
        <v>АО АИКБ "Енисейский объединенный банк" (2645) 61909</v>
      </c>
      <c r="B2195" s="25" t="str">
        <f>'101_transform'!C2193</f>
        <v>АО АИКБ "Енисейский объединенный банк" (2645)</v>
      </c>
      <c r="C2195" s="25" t="str">
        <f>'101_transform'!D2193</f>
        <v>61909   П  Амортизация недвижимости (кроме земли), временно неиспользуемой в основной деятельности</v>
      </c>
      <c r="D2195" s="25">
        <f>'101_transform'!E2193</f>
        <v>0</v>
      </c>
      <c r="E2195" s="25">
        <f>'101_transform'!F2193</f>
        <v>0</v>
      </c>
      <c r="F2195" s="25">
        <f>'101_transform'!G2193</f>
        <v>0</v>
      </c>
      <c r="G2195" s="25">
        <f>'101_transform'!H2193</f>
        <v>0</v>
      </c>
    </row>
    <row r="2196" spans="1:7" ht="15" x14ac:dyDescent="0.2">
      <c r="A2196" s="12" t="str">
        <f t="shared" si="34"/>
        <v>АО АИКБ "Енисейский объединенный банк" (2645) 61910</v>
      </c>
      <c r="B2196" s="25" t="str">
        <f>'101_transform'!C2194</f>
        <v>АО АИКБ "Енисейский объединенный банк" (2645)</v>
      </c>
      <c r="C2196" s="25" t="str">
        <f>'101_transform'!D2194</f>
        <v>61910   П  Амортизация недвижимости (кроме земли), временно неиспользуемой в основной деятельности, переданной в аренду</v>
      </c>
      <c r="D2196" s="25">
        <f>'101_transform'!E2194</f>
        <v>0</v>
      </c>
      <c r="E2196" s="25">
        <f>'101_transform'!F2194</f>
        <v>0</v>
      </c>
      <c r="F2196" s="25">
        <f>'101_transform'!G2194</f>
        <v>0</v>
      </c>
      <c r="G2196" s="25">
        <f>'101_transform'!H2194</f>
        <v>0</v>
      </c>
    </row>
    <row r="2197" spans="1:7" ht="15" x14ac:dyDescent="0.2">
      <c r="A2197" s="12" t="str">
        <f t="shared" si="34"/>
        <v>АО АИКБ "Енисейский объединенный банк" (2645) 61911</v>
      </c>
      <c r="B2197" s="25" t="str">
        <f>'101_transform'!C2195</f>
        <v>АО АИКБ "Енисейский объединенный банк" (2645)</v>
      </c>
      <c r="C2197" s="25" t="str">
        <f>'101_transform'!D2195</f>
        <v>61911   A  Вложения в сооружение (строительство) объектов недвижимости, временно неиспользуемой в основной деятельности</v>
      </c>
      <c r="D2197" s="25">
        <f>'101_transform'!E2195</f>
        <v>0</v>
      </c>
      <c r="E2197" s="25">
        <f>'101_transform'!F2195</f>
        <v>0</v>
      </c>
      <c r="F2197" s="25">
        <f>'101_transform'!G2195</f>
        <v>0</v>
      </c>
      <c r="G2197" s="25">
        <f>'101_transform'!H2195</f>
        <v>0</v>
      </c>
    </row>
    <row r="2198" spans="1:7" ht="15" x14ac:dyDescent="0.2">
      <c r="A2198" s="12" t="str">
        <f t="shared" si="34"/>
        <v>АО АИКБ "Енисейский объединенный банк" (2645) 61912</v>
      </c>
      <c r="B2198" s="25" t="str">
        <f>'101_transform'!C2196</f>
        <v>АО АИКБ "Енисейский объединенный банк" (2645)</v>
      </c>
      <c r="C2198" s="25" t="str">
        <f>'101_transform'!D2196</f>
        <v>61912   П  Резервы на возможные потери</v>
      </c>
      <c r="D2198" s="25">
        <f>'101_transform'!E2196</f>
        <v>0</v>
      </c>
      <c r="E2198" s="25">
        <f>'101_transform'!F2196</f>
        <v>0</v>
      </c>
      <c r="F2198" s="25">
        <f>'101_transform'!G2196</f>
        <v>0</v>
      </c>
      <c r="G2198" s="25">
        <f>'101_transform'!H2196</f>
        <v>0</v>
      </c>
    </row>
    <row r="2199" spans="1:7" ht="15" x14ac:dyDescent="0.2">
      <c r="A2199" s="12" t="str">
        <f t="shared" si="34"/>
        <v>АО АИКБ "Енисейский объединенный банк" (2645) 62001</v>
      </c>
      <c r="B2199" s="25" t="str">
        <f>'101_transform'!C2197</f>
        <v>АО АИКБ "Енисейский объединенный банк" (2645)</v>
      </c>
      <c r="C2199" s="25" t="str">
        <f>'101_transform'!D2197</f>
        <v>62001   A  Долгосрочные активы, предназначенные для продажи</v>
      </c>
      <c r="D2199" s="25">
        <f>'101_transform'!E2197</f>
        <v>62540</v>
      </c>
      <c r="E2199" s="25">
        <f>'101_transform'!F2197</f>
        <v>0</v>
      </c>
      <c r="F2199" s="25">
        <f>'101_transform'!G2197</f>
        <v>62540</v>
      </c>
      <c r="G2199" s="25">
        <f>'101_transform'!H2197</f>
        <v>0</v>
      </c>
    </row>
    <row r="2200" spans="1:7" ht="15" x14ac:dyDescent="0.2">
      <c r="A2200" s="12" t="str">
        <f t="shared" si="34"/>
        <v>АО АИКБ "Енисейский объединенный банк" (2645) 62002</v>
      </c>
      <c r="B2200" s="25" t="str">
        <f>'101_transform'!C2198</f>
        <v>АО АИКБ "Енисейский объединенный банк" (2645)</v>
      </c>
      <c r="C2200" s="25" t="str">
        <f>'101_transform'!D2198</f>
        <v>62002   П  Резервы на возможные потери</v>
      </c>
      <c r="D2200" s="25">
        <f>'101_transform'!E2198</f>
        <v>0</v>
      </c>
      <c r="E2200" s="25">
        <f>'101_transform'!F2198</f>
        <v>0</v>
      </c>
      <c r="F2200" s="25">
        <f>'101_transform'!G2198</f>
        <v>0</v>
      </c>
      <c r="G2200" s="25">
        <f>'101_transform'!H2198</f>
        <v>0</v>
      </c>
    </row>
    <row r="2201" spans="1:7" ht="15" x14ac:dyDescent="0.2">
      <c r="A2201" s="12" t="str">
        <f t="shared" si="34"/>
        <v>АО АИКБ "Енисейский объединенный банк" (2645) 62101</v>
      </c>
      <c r="B2201" s="25" t="str">
        <f>'101_transform'!C2199</f>
        <v>АО АИКБ "Енисейский объединенный банк" (2645)</v>
      </c>
      <c r="C2201" s="25" t="str">
        <f>'101_transform'!D2199</f>
        <v>62101   A  Средства труда, полученные по договорам отступного, залога, назначение которых не определено</v>
      </c>
      <c r="D2201" s="25">
        <f>'101_transform'!E2199</f>
        <v>0</v>
      </c>
      <c r="E2201" s="25">
        <f>'101_transform'!F2199</f>
        <v>0</v>
      </c>
      <c r="F2201" s="25">
        <f>'101_transform'!G2199</f>
        <v>0</v>
      </c>
      <c r="G2201" s="25">
        <f>'101_transform'!H2199</f>
        <v>0</v>
      </c>
    </row>
    <row r="2202" spans="1:7" ht="15" x14ac:dyDescent="0.2">
      <c r="A2202" s="12" t="str">
        <f t="shared" si="34"/>
        <v>АО АИКБ "Енисейский объединенный банк" (2645) 62102</v>
      </c>
      <c r="B2202" s="25" t="str">
        <f>'101_transform'!C2200</f>
        <v>АО АИКБ "Енисейский объединенный банк" (2645)</v>
      </c>
      <c r="C2202" s="25" t="str">
        <f>'101_transform'!D2200</f>
        <v>62102   A  Предметы труда, полученные по договорам отступного, залога, назначение которых не определено</v>
      </c>
      <c r="D2202" s="25">
        <f>'101_transform'!E2200</f>
        <v>0</v>
      </c>
      <c r="E2202" s="25">
        <f>'101_transform'!F2200</f>
        <v>0</v>
      </c>
      <c r="F2202" s="25">
        <f>'101_transform'!G2200</f>
        <v>0</v>
      </c>
      <c r="G2202" s="25">
        <f>'101_transform'!H2200</f>
        <v>0</v>
      </c>
    </row>
    <row r="2203" spans="1:7" ht="15" x14ac:dyDescent="0.2">
      <c r="A2203" s="12" t="str">
        <f t="shared" si="34"/>
        <v>АО АИКБ "Енисейский объединенный банк" (2645) 62103</v>
      </c>
      <c r="B2203" s="25" t="str">
        <f>'101_transform'!C2201</f>
        <v>АО АИКБ "Енисейский объединенный банк" (2645)</v>
      </c>
      <c r="C2203" s="25" t="str">
        <f>'101_transform'!D2201</f>
        <v>62103   П  Резервы на возможные потери</v>
      </c>
      <c r="D2203" s="25">
        <f>'101_transform'!E2201</f>
        <v>0</v>
      </c>
      <c r="E2203" s="25">
        <f>'101_transform'!F2201</f>
        <v>0</v>
      </c>
      <c r="F2203" s="25">
        <f>'101_transform'!G2201</f>
        <v>0</v>
      </c>
      <c r="G2203" s="25">
        <f>'101_transform'!H2201</f>
        <v>0</v>
      </c>
    </row>
    <row r="2204" spans="1:7" ht="15" x14ac:dyDescent="0.2">
      <c r="A2204" s="12" t="str">
        <f t="shared" si="34"/>
        <v>АО БАНК "Ермак" (1809) 60401</v>
      </c>
      <c r="B2204" s="25" t="str">
        <f>'101_transform'!C2202</f>
        <v>АО БАНК "Ермак" (1809)</v>
      </c>
      <c r="C2204" s="25" t="str">
        <f>'101_transform'!D2202</f>
        <v>60401   A  Основные средства (кроме земли) (c 13.02.2018)_x000D_Категория 1- Здания и сооружения (до 31.12.2002)</v>
      </c>
      <c r="D2204" s="25">
        <f>'101_transform'!E2202</f>
        <v>212137</v>
      </c>
      <c r="E2204" s="25">
        <f>'101_transform'!F2202</f>
        <v>0</v>
      </c>
      <c r="F2204" s="25">
        <f>'101_transform'!G2202</f>
        <v>212656</v>
      </c>
      <c r="G2204" s="25">
        <f>'101_transform'!H2202</f>
        <v>0</v>
      </c>
    </row>
    <row r="2205" spans="1:7" ht="15" x14ac:dyDescent="0.2">
      <c r="A2205" s="12" t="str">
        <f t="shared" si="34"/>
        <v>АО БАНК "Ермак" (1809) 60404</v>
      </c>
      <c r="B2205" s="25" t="str">
        <f>'101_transform'!C2203</f>
        <v>АО БАНК "Ермак" (1809)</v>
      </c>
      <c r="C2205" s="25" t="str">
        <f>'101_transform'!D2203</f>
        <v>60404   A  Земля (c 13.02.2018)</v>
      </c>
      <c r="D2205" s="25">
        <f>'101_transform'!E2203</f>
        <v>590</v>
      </c>
      <c r="E2205" s="25">
        <f>'101_transform'!F2203</f>
        <v>0</v>
      </c>
      <c r="F2205" s="25">
        <f>'101_transform'!G2203</f>
        <v>590</v>
      </c>
      <c r="G2205" s="25">
        <f>'101_transform'!H2203</f>
        <v>0</v>
      </c>
    </row>
    <row r="2206" spans="1:7" ht="15" x14ac:dyDescent="0.2">
      <c r="A2206" s="12" t="str">
        <f t="shared" si="34"/>
        <v>АО БАНК "Ермак" (1809) 60405</v>
      </c>
      <c r="B2206" s="25" t="str">
        <f>'101_transform'!C2204</f>
        <v>АО БАНК "Ермак" (1809)</v>
      </c>
      <c r="C2206" s="25" t="str">
        <f>'101_transform'!D2204</f>
        <v>60405   П
A (до 31.01.2003)  Резервы на возможные потери (c 13.02.2018)
Долгосрочно арендуемые основные средства (до 31.01.2003)</v>
      </c>
      <c r="D2206" s="25">
        <f>'101_transform'!E2204</f>
        <v>0</v>
      </c>
      <c r="E2206" s="25">
        <f>'101_transform'!F2204</f>
        <v>0</v>
      </c>
      <c r="F2206" s="25">
        <f>'101_transform'!G2204</f>
        <v>0</v>
      </c>
      <c r="G2206" s="25">
        <f>'101_transform'!H2204</f>
        <v>0</v>
      </c>
    </row>
    <row r="2207" spans="1:7" ht="15" x14ac:dyDescent="0.2">
      <c r="A2207" s="12" t="str">
        <f t="shared" si="34"/>
        <v>АО БАНК "Ермак" (1809) 60414</v>
      </c>
      <c r="B2207" s="25" t="str">
        <f>'101_transform'!C2205</f>
        <v>АО БАНК "Ермак" (1809)</v>
      </c>
      <c r="C2207" s="25" t="str">
        <f>'101_transform'!D2205</f>
        <v>60414   П  Амортизация основных средств (кроме земли) (c 13.02.2018)</v>
      </c>
      <c r="D2207" s="25">
        <f>'101_transform'!E2205</f>
        <v>0</v>
      </c>
      <c r="E2207" s="25">
        <f>'101_transform'!F2205</f>
        <v>90828</v>
      </c>
      <c r="F2207" s="25">
        <f>'101_transform'!G2205</f>
        <v>0</v>
      </c>
      <c r="G2207" s="25">
        <f>'101_transform'!H2205</f>
        <v>93481</v>
      </c>
    </row>
    <row r="2208" spans="1:7" ht="15" x14ac:dyDescent="0.2">
      <c r="A2208" s="12" t="str">
        <f t="shared" si="34"/>
        <v>АО БАНК "Ермак" (1809) 60415</v>
      </c>
      <c r="B2208" s="25" t="str">
        <f>'101_transform'!C2206</f>
        <v>АО БАНК "Ермак" (1809)</v>
      </c>
      <c r="C2208" s="25" t="str">
        <f>'101_transform'!D2206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208" s="25">
        <f>'101_transform'!E2206</f>
        <v>181</v>
      </c>
      <c r="E2208" s="25">
        <f>'101_transform'!F2206</f>
        <v>0</v>
      </c>
      <c r="F2208" s="25">
        <f>'101_transform'!G2206</f>
        <v>0</v>
      </c>
      <c r="G2208" s="25">
        <f>'101_transform'!H2206</f>
        <v>0</v>
      </c>
    </row>
    <row r="2209" spans="1:7" ht="15" x14ac:dyDescent="0.2">
      <c r="A2209" s="12" t="str">
        <f t="shared" si="34"/>
        <v>АО БАНК "Ермак" (1809) 61901</v>
      </c>
      <c r="B2209" s="25" t="str">
        <f>'101_transform'!C2207</f>
        <v>АО БАНК "Ермак" (1809)</v>
      </c>
      <c r="C2209" s="25" t="str">
        <f>'101_transform'!D2207</f>
        <v>61901   A  Земля, временно неиспользуемая в основной деятельности</v>
      </c>
      <c r="D2209" s="25">
        <f>'101_transform'!E2207</f>
        <v>0</v>
      </c>
      <c r="E2209" s="25">
        <f>'101_transform'!F2207</f>
        <v>0</v>
      </c>
      <c r="F2209" s="25">
        <f>'101_transform'!G2207</f>
        <v>0</v>
      </c>
      <c r="G2209" s="25">
        <f>'101_transform'!H2207</f>
        <v>0</v>
      </c>
    </row>
    <row r="2210" spans="1:7" ht="15" x14ac:dyDescent="0.2">
      <c r="A2210" s="12" t="str">
        <f t="shared" si="34"/>
        <v>АО БАНК "Ермак" (1809) 61902</v>
      </c>
      <c r="B2210" s="25" t="str">
        <f>'101_transform'!C2208</f>
        <v>АО БАНК "Ермак" (1809)</v>
      </c>
      <c r="C2210" s="25" t="str">
        <f>'101_transform'!D2208</f>
        <v>61902   A  Земля, временно неиспользуемая в основной деятельности, переданная в аренду</v>
      </c>
      <c r="D2210" s="25">
        <f>'101_transform'!E2208</f>
        <v>0</v>
      </c>
      <c r="E2210" s="25">
        <f>'101_transform'!F2208</f>
        <v>0</v>
      </c>
      <c r="F2210" s="25">
        <f>'101_transform'!G2208</f>
        <v>0</v>
      </c>
      <c r="G2210" s="25">
        <f>'101_transform'!H2208</f>
        <v>0</v>
      </c>
    </row>
    <row r="2211" spans="1:7" ht="15" x14ac:dyDescent="0.2">
      <c r="A2211" s="12" t="str">
        <f t="shared" si="34"/>
        <v>АО БАНК "Ермак" (1809) 61903</v>
      </c>
      <c r="B2211" s="25" t="str">
        <f>'101_transform'!C2209</f>
        <v>АО БАНК "Ермак" (1809)</v>
      </c>
      <c r="C2211" s="25" t="str">
        <f>'101_transform'!D2209</f>
        <v>61903   A  Недвижимость (кроме земли), временно неиспользуемая в основной деятельности</v>
      </c>
      <c r="D2211" s="25">
        <f>'101_transform'!E2209</f>
        <v>0</v>
      </c>
      <c r="E2211" s="25">
        <f>'101_transform'!F2209</f>
        <v>0</v>
      </c>
      <c r="F2211" s="25">
        <f>'101_transform'!G2209</f>
        <v>0</v>
      </c>
      <c r="G2211" s="25">
        <f>'101_transform'!H2209</f>
        <v>0</v>
      </c>
    </row>
    <row r="2212" spans="1:7" ht="15" x14ac:dyDescent="0.2">
      <c r="A2212" s="12" t="str">
        <f t="shared" si="34"/>
        <v>АО БАНК "Ермак" (1809) 61904</v>
      </c>
      <c r="B2212" s="25" t="str">
        <f>'101_transform'!C2210</f>
        <v>АО БАНК "Ермак" (1809)</v>
      </c>
      <c r="C2212" s="25" t="str">
        <f>'101_transform'!D2210</f>
        <v>61904   A  Недвижимость (кроме земли), временно неиспользуемая в основной деятельности, переданная в аренду</v>
      </c>
      <c r="D2212" s="25">
        <f>'101_transform'!E2210</f>
        <v>0</v>
      </c>
      <c r="E2212" s="25">
        <f>'101_transform'!F2210</f>
        <v>0</v>
      </c>
      <c r="F2212" s="25">
        <f>'101_transform'!G2210</f>
        <v>0</v>
      </c>
      <c r="G2212" s="25">
        <f>'101_transform'!H2210</f>
        <v>0</v>
      </c>
    </row>
    <row r="2213" spans="1:7" ht="15" x14ac:dyDescent="0.2">
      <c r="A2213" s="12" t="str">
        <f t="shared" si="34"/>
        <v>АО БАНК "Ермак" (1809) 61905</v>
      </c>
      <c r="B2213" s="25" t="str">
        <f>'101_transform'!C2211</f>
        <v>АО БАНК "Ермак" (1809)</v>
      </c>
      <c r="C2213" s="25" t="str">
        <f>'101_transform'!D2211</f>
        <v>61905   A  Земля, временно неиспользуемая в основной деятельности, учитываемая по справедливой стоимости</v>
      </c>
      <c r="D2213" s="25">
        <f>'101_transform'!E2211</f>
        <v>4966</v>
      </c>
      <c r="E2213" s="25">
        <f>'101_transform'!F2211</f>
        <v>0</v>
      </c>
      <c r="F2213" s="25">
        <f>'101_transform'!G2211</f>
        <v>4966</v>
      </c>
      <c r="G2213" s="25">
        <f>'101_transform'!H2211</f>
        <v>0</v>
      </c>
    </row>
    <row r="2214" spans="1:7" ht="15" x14ac:dyDescent="0.2">
      <c r="A2214" s="12" t="str">
        <f t="shared" si="34"/>
        <v>АО БАНК "Ермак" (1809) 61906</v>
      </c>
      <c r="B2214" s="25" t="str">
        <f>'101_transform'!C2212</f>
        <v>АО БАНК "Ермак" (1809)</v>
      </c>
      <c r="C2214" s="25" t="str">
        <f>'101_transform'!D2212</f>
        <v>61906   A  Земля, временно неиспользуемая в основной деятельности, учитываемая по справедливой стоимости, переданная в аренду</v>
      </c>
      <c r="D2214" s="25">
        <f>'101_transform'!E2212</f>
        <v>0</v>
      </c>
      <c r="E2214" s="25">
        <f>'101_transform'!F2212</f>
        <v>0</v>
      </c>
      <c r="F2214" s="25">
        <f>'101_transform'!G2212</f>
        <v>0</v>
      </c>
      <c r="G2214" s="25">
        <f>'101_transform'!H2212</f>
        <v>0</v>
      </c>
    </row>
    <row r="2215" spans="1:7" ht="15" x14ac:dyDescent="0.2">
      <c r="A2215" s="12" t="str">
        <f t="shared" si="34"/>
        <v>АО БАНК "Ермак" (1809) 61907</v>
      </c>
      <c r="B2215" s="25" t="str">
        <f>'101_transform'!C2213</f>
        <v>АО БАНК "Ермак" (1809)</v>
      </c>
      <c r="C2215" s="25" t="str">
        <f>'101_transform'!D2213</f>
        <v>61907   A  Недвижимость (кроме земли), временно неиспользуемая в основной деятельности, учитываемая по справедливой стоимости</v>
      </c>
      <c r="D2215" s="25">
        <f>'101_transform'!E2213</f>
        <v>37023</v>
      </c>
      <c r="E2215" s="25">
        <f>'101_transform'!F2213</f>
        <v>0</v>
      </c>
      <c r="F2215" s="25">
        <f>'101_transform'!G2213</f>
        <v>37023</v>
      </c>
      <c r="G2215" s="25">
        <f>'101_transform'!H2213</f>
        <v>0</v>
      </c>
    </row>
    <row r="2216" spans="1:7" ht="15" x14ac:dyDescent="0.2">
      <c r="A2216" s="12" t="str">
        <f t="shared" si="34"/>
        <v>АО БАНК "Ермак" (1809) 61908</v>
      </c>
      <c r="B2216" s="25" t="str">
        <f>'101_transform'!C2214</f>
        <v>АО БАНК "Ермак" (1809)</v>
      </c>
      <c r="C2216" s="25" t="str">
        <f>'101_transform'!D2214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216" s="25">
        <f>'101_transform'!E2214</f>
        <v>5540</v>
      </c>
      <c r="E2216" s="25">
        <f>'101_transform'!F2214</f>
        <v>0</v>
      </c>
      <c r="F2216" s="25">
        <f>'101_transform'!G2214</f>
        <v>5540</v>
      </c>
      <c r="G2216" s="25">
        <f>'101_transform'!H2214</f>
        <v>0</v>
      </c>
    </row>
    <row r="2217" spans="1:7" ht="15" x14ac:dyDescent="0.2">
      <c r="A2217" s="12" t="str">
        <f t="shared" si="34"/>
        <v>АО БАНК "Ермак" (1809) 61909</v>
      </c>
      <c r="B2217" s="25" t="str">
        <f>'101_transform'!C2215</f>
        <v>АО БАНК "Ермак" (1809)</v>
      </c>
      <c r="C2217" s="25" t="str">
        <f>'101_transform'!D2215</f>
        <v>61909   П  Амортизация недвижимости (кроме земли), временно неиспользуемой в основной деятельности</v>
      </c>
      <c r="D2217" s="25">
        <f>'101_transform'!E2215</f>
        <v>0</v>
      </c>
      <c r="E2217" s="25">
        <f>'101_transform'!F2215</f>
        <v>0</v>
      </c>
      <c r="F2217" s="25">
        <f>'101_transform'!G2215</f>
        <v>0</v>
      </c>
      <c r="G2217" s="25">
        <f>'101_transform'!H2215</f>
        <v>0</v>
      </c>
    </row>
    <row r="2218" spans="1:7" ht="15" x14ac:dyDescent="0.2">
      <c r="A2218" s="12" t="str">
        <f t="shared" si="34"/>
        <v>АО БАНК "Ермак" (1809) 61910</v>
      </c>
      <c r="B2218" s="25" t="str">
        <f>'101_transform'!C2216</f>
        <v>АО БАНК "Ермак" (1809)</v>
      </c>
      <c r="C2218" s="25" t="str">
        <f>'101_transform'!D2216</f>
        <v>61910   П  Амортизация недвижимости (кроме земли), временно неиспользуемой в основной деятельности, переданной в аренду</v>
      </c>
      <c r="D2218" s="25">
        <f>'101_transform'!E2216</f>
        <v>0</v>
      </c>
      <c r="E2218" s="25">
        <f>'101_transform'!F2216</f>
        <v>0</v>
      </c>
      <c r="F2218" s="25">
        <f>'101_transform'!G2216</f>
        <v>0</v>
      </c>
      <c r="G2218" s="25">
        <f>'101_transform'!H2216</f>
        <v>0</v>
      </c>
    </row>
    <row r="2219" spans="1:7" ht="15" x14ac:dyDescent="0.2">
      <c r="A2219" s="12" t="str">
        <f t="shared" si="34"/>
        <v>АО БАНК "Ермак" (1809) 61911</v>
      </c>
      <c r="B2219" s="25" t="str">
        <f>'101_transform'!C2217</f>
        <v>АО БАНК "Ермак" (1809)</v>
      </c>
      <c r="C2219" s="25" t="str">
        <f>'101_transform'!D2217</f>
        <v>61911   A  Вложения в сооружение (строительство) объектов недвижимости, временно неиспользуемой в основной деятельности</v>
      </c>
      <c r="D2219" s="25">
        <f>'101_transform'!E2217</f>
        <v>0</v>
      </c>
      <c r="E2219" s="25">
        <f>'101_transform'!F2217</f>
        <v>0</v>
      </c>
      <c r="F2219" s="25">
        <f>'101_transform'!G2217</f>
        <v>0</v>
      </c>
      <c r="G2219" s="25">
        <f>'101_transform'!H2217</f>
        <v>0</v>
      </c>
    </row>
    <row r="2220" spans="1:7" ht="15" x14ac:dyDescent="0.2">
      <c r="A2220" s="12" t="str">
        <f t="shared" si="34"/>
        <v>АО БАНК "Ермак" (1809) 61912</v>
      </c>
      <c r="B2220" s="25" t="str">
        <f>'101_transform'!C2218</f>
        <v>АО БАНК "Ермак" (1809)</v>
      </c>
      <c r="C2220" s="25" t="str">
        <f>'101_transform'!D2218</f>
        <v>61912   П  Резервы на возможные потери</v>
      </c>
      <c r="D2220" s="25">
        <f>'101_transform'!E2218</f>
        <v>0</v>
      </c>
      <c r="E2220" s="25">
        <f>'101_transform'!F2218</f>
        <v>0</v>
      </c>
      <c r="F2220" s="25">
        <f>'101_transform'!G2218</f>
        <v>0</v>
      </c>
      <c r="G2220" s="25">
        <f>'101_transform'!H2218</f>
        <v>0</v>
      </c>
    </row>
    <row r="2221" spans="1:7" ht="15" x14ac:dyDescent="0.2">
      <c r="A2221" s="12" t="str">
        <f t="shared" si="34"/>
        <v>АО БАНК "Ермак" (1809) 62001</v>
      </c>
      <c r="B2221" s="25" t="str">
        <f>'101_transform'!C2219</f>
        <v>АО БАНК "Ермак" (1809)</v>
      </c>
      <c r="C2221" s="25" t="str">
        <f>'101_transform'!D2219</f>
        <v>62001   A  Долгосрочные активы, предназначенные для продажи</v>
      </c>
      <c r="D2221" s="25">
        <f>'101_transform'!E2219</f>
        <v>77424</v>
      </c>
      <c r="E2221" s="25">
        <f>'101_transform'!F2219</f>
        <v>0</v>
      </c>
      <c r="F2221" s="25">
        <f>'101_transform'!G2219</f>
        <v>72813</v>
      </c>
      <c r="G2221" s="25">
        <f>'101_transform'!H2219</f>
        <v>0</v>
      </c>
    </row>
    <row r="2222" spans="1:7" ht="15" x14ac:dyDescent="0.2">
      <c r="A2222" s="12" t="str">
        <f t="shared" si="34"/>
        <v>АО БАНК "Ермак" (1809) 62002</v>
      </c>
      <c r="B2222" s="25" t="str">
        <f>'101_transform'!C2220</f>
        <v>АО БАНК "Ермак" (1809)</v>
      </c>
      <c r="C2222" s="25" t="str">
        <f>'101_transform'!D2220</f>
        <v>62002   П  Резервы на возможные потери</v>
      </c>
      <c r="D2222" s="25">
        <f>'101_transform'!E2220</f>
        <v>0</v>
      </c>
      <c r="E2222" s="25">
        <f>'101_transform'!F2220</f>
        <v>3939</v>
      </c>
      <c r="F2222" s="25">
        <f>'101_transform'!G2220</f>
        <v>0</v>
      </c>
      <c r="G2222" s="25">
        <f>'101_transform'!H2220</f>
        <v>1754</v>
      </c>
    </row>
    <row r="2223" spans="1:7" ht="15" x14ac:dyDescent="0.2">
      <c r="A2223" s="12" t="str">
        <f t="shared" si="34"/>
        <v>АО БАНК "Ермак" (1809) 62101</v>
      </c>
      <c r="B2223" s="25" t="str">
        <f>'101_transform'!C2221</f>
        <v>АО БАНК "Ермак" (1809)</v>
      </c>
      <c r="C2223" s="25" t="str">
        <f>'101_transform'!D2221</f>
        <v>62101   A  Средства труда, полученные по договорам отступного, залога, назначение которых не определено</v>
      </c>
      <c r="D2223" s="25">
        <f>'101_transform'!E2221</f>
        <v>0</v>
      </c>
      <c r="E2223" s="25">
        <f>'101_transform'!F2221</f>
        <v>0</v>
      </c>
      <c r="F2223" s="25">
        <f>'101_transform'!G2221</f>
        <v>0</v>
      </c>
      <c r="G2223" s="25">
        <f>'101_transform'!H2221</f>
        <v>0</v>
      </c>
    </row>
    <row r="2224" spans="1:7" ht="15" x14ac:dyDescent="0.2">
      <c r="A2224" s="12" t="str">
        <f t="shared" si="34"/>
        <v>АО БАНК "Ермак" (1809) 62102</v>
      </c>
      <c r="B2224" s="25" t="str">
        <f>'101_transform'!C2222</f>
        <v>АО БАНК "Ермак" (1809)</v>
      </c>
      <c r="C2224" s="25" t="str">
        <f>'101_transform'!D2222</f>
        <v>62102   A  Предметы труда, полученные по договорам отступного, залога, назначение которых не определено</v>
      </c>
      <c r="D2224" s="25">
        <f>'101_transform'!E2222</f>
        <v>40</v>
      </c>
      <c r="E2224" s="25">
        <f>'101_transform'!F2222</f>
        <v>0</v>
      </c>
      <c r="F2224" s="25">
        <f>'101_transform'!G2222</f>
        <v>40</v>
      </c>
      <c r="G2224" s="25">
        <f>'101_transform'!H2222</f>
        <v>0</v>
      </c>
    </row>
    <row r="2225" spans="1:7" ht="15" x14ac:dyDescent="0.2">
      <c r="A2225" s="12" t="str">
        <f t="shared" si="34"/>
        <v>АО БАНК "Ермак" (1809) 62103</v>
      </c>
      <c r="B2225" s="25" t="str">
        <f>'101_transform'!C2223</f>
        <v>АО БАНК "Ермак" (1809)</v>
      </c>
      <c r="C2225" s="25" t="str">
        <f>'101_transform'!D2223</f>
        <v>62103   П  Резервы на возможные потери</v>
      </c>
      <c r="D2225" s="25">
        <f>'101_transform'!E2223</f>
        <v>0</v>
      </c>
      <c r="E2225" s="25">
        <f>'101_transform'!F2223</f>
        <v>0</v>
      </c>
      <c r="F2225" s="25">
        <f>'101_transform'!G2223</f>
        <v>0</v>
      </c>
      <c r="G2225" s="25">
        <f>'101_transform'!H2223</f>
        <v>0</v>
      </c>
    </row>
    <row r="2226" spans="1:7" ht="15" x14ac:dyDescent="0.2">
      <c r="A2226" s="12" t="str">
        <f t="shared" si="34"/>
        <v>ООО "ЖИВАГО БАНК" (2065) 60401</v>
      </c>
      <c r="B2226" s="25" t="str">
        <f>'101_transform'!C2224</f>
        <v>ООО "ЖИВАГО БАНК" (2065)</v>
      </c>
      <c r="C2226" s="25" t="str">
        <f>'101_transform'!D2224</f>
        <v>60401   A  Основные средства (кроме земли) (c 13.02.2018)_x000D_Категория 1- Здания и сооружения (до 31.12.2002)</v>
      </c>
      <c r="D2226" s="25">
        <f>'101_transform'!E2224</f>
        <v>48567</v>
      </c>
      <c r="E2226" s="25">
        <f>'101_transform'!F2224</f>
        <v>0</v>
      </c>
      <c r="F2226" s="25">
        <f>'101_transform'!G2224</f>
        <v>41588</v>
      </c>
      <c r="G2226" s="25">
        <f>'101_transform'!H2224</f>
        <v>0</v>
      </c>
    </row>
    <row r="2227" spans="1:7" ht="15" x14ac:dyDescent="0.2">
      <c r="A2227" s="12" t="str">
        <f t="shared" si="34"/>
        <v>ООО "ЖИВАГО БАНК" (2065) 60404</v>
      </c>
      <c r="B2227" s="25" t="str">
        <f>'101_transform'!C2225</f>
        <v>ООО "ЖИВАГО БАНК" (2065)</v>
      </c>
      <c r="C2227" s="25" t="str">
        <f>'101_transform'!D2225</f>
        <v>60404   A  Земля (c 13.02.2018)</v>
      </c>
      <c r="D2227" s="25">
        <f>'101_transform'!E2225</f>
        <v>0</v>
      </c>
      <c r="E2227" s="25">
        <f>'101_transform'!F2225</f>
        <v>0</v>
      </c>
      <c r="F2227" s="25">
        <f>'101_transform'!G2225</f>
        <v>0</v>
      </c>
      <c r="G2227" s="25">
        <f>'101_transform'!H2225</f>
        <v>0</v>
      </c>
    </row>
    <row r="2228" spans="1:7" ht="15" x14ac:dyDescent="0.2">
      <c r="A2228" s="12" t="str">
        <f t="shared" si="34"/>
        <v>ООО "ЖИВАГО БАНК" (2065) 60405</v>
      </c>
      <c r="B2228" s="25" t="str">
        <f>'101_transform'!C2226</f>
        <v>ООО "ЖИВАГО БАНК" (2065)</v>
      </c>
      <c r="C2228" s="25" t="str">
        <f>'101_transform'!D2226</f>
        <v>60405   П
A (до 31.01.2003)  Резервы на возможные потери (c 13.02.2018)
Долгосрочно арендуемые основные средства (до 31.01.2003)</v>
      </c>
      <c r="D2228" s="25">
        <f>'101_transform'!E2226</f>
        <v>0</v>
      </c>
      <c r="E2228" s="25">
        <f>'101_transform'!F2226</f>
        <v>0</v>
      </c>
      <c r="F2228" s="25">
        <f>'101_transform'!G2226</f>
        <v>0</v>
      </c>
      <c r="G2228" s="25">
        <f>'101_transform'!H2226</f>
        <v>0</v>
      </c>
    </row>
    <row r="2229" spans="1:7" ht="15" x14ac:dyDescent="0.2">
      <c r="A2229" s="12" t="str">
        <f t="shared" si="34"/>
        <v>ООО "ЖИВАГО БАНК" (2065) 60414</v>
      </c>
      <c r="B2229" s="25" t="str">
        <f>'101_transform'!C2227</f>
        <v>ООО "ЖИВАГО БАНК" (2065)</v>
      </c>
      <c r="C2229" s="25" t="str">
        <f>'101_transform'!D2227</f>
        <v>60414   П  Амортизация основных средств (кроме земли) (c 13.02.2018)</v>
      </c>
      <c r="D2229" s="25">
        <f>'101_transform'!E2227</f>
        <v>0</v>
      </c>
      <c r="E2229" s="25">
        <f>'101_transform'!F2227</f>
        <v>35006</v>
      </c>
      <c r="F2229" s="25">
        <f>'101_transform'!G2227</f>
        <v>0</v>
      </c>
      <c r="G2229" s="25">
        <f>'101_transform'!H2227</f>
        <v>27507</v>
      </c>
    </row>
    <row r="2230" spans="1:7" ht="15" x14ac:dyDescent="0.2">
      <c r="A2230" s="12" t="str">
        <f t="shared" si="34"/>
        <v>ООО "ЖИВАГО БАНК" (2065) 60415</v>
      </c>
      <c r="B2230" s="25" t="str">
        <f>'101_transform'!C2228</f>
        <v>ООО "ЖИВАГО БАНК" (2065)</v>
      </c>
      <c r="C2230" s="25" t="str">
        <f>'101_transform'!D2228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230" s="25">
        <f>'101_transform'!E2228</f>
        <v>0</v>
      </c>
      <c r="E2230" s="25">
        <f>'101_transform'!F2228</f>
        <v>0</v>
      </c>
      <c r="F2230" s="25">
        <f>'101_transform'!G2228</f>
        <v>0</v>
      </c>
      <c r="G2230" s="25">
        <f>'101_transform'!H2228</f>
        <v>0</v>
      </c>
    </row>
    <row r="2231" spans="1:7" ht="15" x14ac:dyDescent="0.2">
      <c r="A2231" s="12" t="str">
        <f t="shared" si="34"/>
        <v>ООО "ЖИВАГО БАНК" (2065) 61901</v>
      </c>
      <c r="B2231" s="25" t="str">
        <f>'101_transform'!C2229</f>
        <v>ООО "ЖИВАГО БАНК" (2065)</v>
      </c>
      <c r="C2231" s="25" t="str">
        <f>'101_transform'!D2229</f>
        <v>61901   A  Земля, временно неиспользуемая в основной деятельности</v>
      </c>
      <c r="D2231" s="25">
        <f>'101_transform'!E2229</f>
        <v>0</v>
      </c>
      <c r="E2231" s="25">
        <f>'101_transform'!F2229</f>
        <v>0</v>
      </c>
      <c r="F2231" s="25">
        <f>'101_transform'!G2229</f>
        <v>0</v>
      </c>
      <c r="G2231" s="25">
        <f>'101_transform'!H2229</f>
        <v>0</v>
      </c>
    </row>
    <row r="2232" spans="1:7" ht="15" x14ac:dyDescent="0.2">
      <c r="A2232" s="12" t="str">
        <f t="shared" si="34"/>
        <v>ООО "ЖИВАГО БАНК" (2065) 61902</v>
      </c>
      <c r="B2232" s="25" t="str">
        <f>'101_transform'!C2230</f>
        <v>ООО "ЖИВАГО БАНК" (2065)</v>
      </c>
      <c r="C2232" s="25" t="str">
        <f>'101_transform'!D2230</f>
        <v>61902   A  Земля, временно неиспользуемая в основной деятельности, переданная в аренду</v>
      </c>
      <c r="D2232" s="25">
        <f>'101_transform'!E2230</f>
        <v>0</v>
      </c>
      <c r="E2232" s="25">
        <f>'101_transform'!F2230</f>
        <v>0</v>
      </c>
      <c r="F2232" s="25">
        <f>'101_transform'!G2230</f>
        <v>0</v>
      </c>
      <c r="G2232" s="25">
        <f>'101_transform'!H2230</f>
        <v>0</v>
      </c>
    </row>
    <row r="2233" spans="1:7" ht="15" x14ac:dyDescent="0.2">
      <c r="A2233" s="12" t="str">
        <f t="shared" si="34"/>
        <v>ООО "ЖИВАГО БАНК" (2065) 61903</v>
      </c>
      <c r="B2233" s="25" t="str">
        <f>'101_transform'!C2231</f>
        <v>ООО "ЖИВАГО БАНК" (2065)</v>
      </c>
      <c r="C2233" s="25" t="str">
        <f>'101_transform'!D2231</f>
        <v>61903   A  Недвижимость (кроме земли), временно неиспользуемая в основной деятельности</v>
      </c>
      <c r="D2233" s="25">
        <f>'101_transform'!E2231</f>
        <v>0</v>
      </c>
      <c r="E2233" s="25">
        <f>'101_transform'!F2231</f>
        <v>0</v>
      </c>
      <c r="F2233" s="25">
        <f>'101_transform'!G2231</f>
        <v>0</v>
      </c>
      <c r="G2233" s="25">
        <f>'101_transform'!H2231</f>
        <v>0</v>
      </c>
    </row>
    <row r="2234" spans="1:7" ht="15" x14ac:dyDescent="0.2">
      <c r="A2234" s="12" t="str">
        <f t="shared" si="34"/>
        <v>ООО "ЖИВАГО БАНК" (2065) 61904</v>
      </c>
      <c r="B2234" s="25" t="str">
        <f>'101_transform'!C2232</f>
        <v>ООО "ЖИВАГО БАНК" (2065)</v>
      </c>
      <c r="C2234" s="25" t="str">
        <f>'101_transform'!D2232</f>
        <v>61904   A  Недвижимость (кроме земли), временно неиспользуемая в основной деятельности, переданная в аренду</v>
      </c>
      <c r="D2234" s="25">
        <f>'101_transform'!E2232</f>
        <v>0</v>
      </c>
      <c r="E2234" s="25">
        <f>'101_transform'!F2232</f>
        <v>0</v>
      </c>
      <c r="F2234" s="25">
        <f>'101_transform'!G2232</f>
        <v>0</v>
      </c>
      <c r="G2234" s="25">
        <f>'101_transform'!H2232</f>
        <v>0</v>
      </c>
    </row>
    <row r="2235" spans="1:7" ht="15" x14ac:dyDescent="0.2">
      <c r="A2235" s="12" t="str">
        <f t="shared" si="34"/>
        <v>ООО "ЖИВАГО БАНК" (2065) 61905</v>
      </c>
      <c r="B2235" s="25" t="str">
        <f>'101_transform'!C2233</f>
        <v>ООО "ЖИВАГО БАНК" (2065)</v>
      </c>
      <c r="C2235" s="25" t="str">
        <f>'101_transform'!D2233</f>
        <v>61905   A  Земля, временно неиспользуемая в основной деятельности, учитываемая по справедливой стоимости</v>
      </c>
      <c r="D2235" s="25">
        <f>'101_transform'!E2233</f>
        <v>0</v>
      </c>
      <c r="E2235" s="25">
        <f>'101_transform'!F2233</f>
        <v>0</v>
      </c>
      <c r="F2235" s="25">
        <f>'101_transform'!G2233</f>
        <v>0</v>
      </c>
      <c r="G2235" s="25">
        <f>'101_transform'!H2233</f>
        <v>0</v>
      </c>
    </row>
    <row r="2236" spans="1:7" ht="15" x14ac:dyDescent="0.2">
      <c r="A2236" s="12" t="str">
        <f t="shared" si="34"/>
        <v>ООО "ЖИВАГО БАНК" (2065) 61906</v>
      </c>
      <c r="B2236" s="25" t="str">
        <f>'101_transform'!C2234</f>
        <v>ООО "ЖИВАГО БАНК" (2065)</v>
      </c>
      <c r="C2236" s="25" t="str">
        <f>'101_transform'!D2234</f>
        <v>61906   A  Земля, временно неиспользуемая в основной деятельности, учитываемая по справедливой стоимости, переданная в аренду</v>
      </c>
      <c r="D2236" s="25">
        <f>'101_transform'!E2234</f>
        <v>0</v>
      </c>
      <c r="E2236" s="25">
        <f>'101_transform'!F2234</f>
        <v>0</v>
      </c>
      <c r="F2236" s="25">
        <f>'101_transform'!G2234</f>
        <v>0</v>
      </c>
      <c r="G2236" s="25">
        <f>'101_transform'!H2234</f>
        <v>0</v>
      </c>
    </row>
    <row r="2237" spans="1:7" ht="15" x14ac:dyDescent="0.2">
      <c r="A2237" s="12" t="str">
        <f t="shared" si="34"/>
        <v>ООО "ЖИВАГО БАНК" (2065) 61907</v>
      </c>
      <c r="B2237" s="25" t="str">
        <f>'101_transform'!C2235</f>
        <v>ООО "ЖИВАГО БАНК" (2065)</v>
      </c>
      <c r="C2237" s="25" t="str">
        <f>'101_transform'!D2235</f>
        <v>61907   A  Недвижимость (кроме земли), временно неиспользуемая в основной деятельности, учитываемая по справедливой стоимости</v>
      </c>
      <c r="D2237" s="25">
        <f>'101_transform'!E2235</f>
        <v>0</v>
      </c>
      <c r="E2237" s="25">
        <f>'101_transform'!F2235</f>
        <v>0</v>
      </c>
      <c r="F2237" s="25">
        <f>'101_transform'!G2235</f>
        <v>0</v>
      </c>
      <c r="G2237" s="25">
        <f>'101_transform'!H2235</f>
        <v>0</v>
      </c>
    </row>
    <row r="2238" spans="1:7" ht="15" x14ac:dyDescent="0.2">
      <c r="A2238" s="12" t="str">
        <f t="shared" si="34"/>
        <v>ООО "ЖИВАГО БАНК" (2065) 61908</v>
      </c>
      <c r="B2238" s="25" t="str">
        <f>'101_transform'!C2236</f>
        <v>ООО "ЖИВАГО БАНК" (2065)</v>
      </c>
      <c r="C2238" s="25" t="str">
        <f>'101_transform'!D2236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238" s="25">
        <f>'101_transform'!E2236</f>
        <v>0</v>
      </c>
      <c r="E2238" s="25">
        <f>'101_transform'!F2236</f>
        <v>0</v>
      </c>
      <c r="F2238" s="25">
        <f>'101_transform'!G2236</f>
        <v>0</v>
      </c>
      <c r="G2238" s="25">
        <f>'101_transform'!H2236</f>
        <v>0</v>
      </c>
    </row>
    <row r="2239" spans="1:7" ht="15" x14ac:dyDescent="0.2">
      <c r="A2239" s="12" t="str">
        <f t="shared" si="34"/>
        <v>ООО "ЖИВАГО БАНК" (2065) 61909</v>
      </c>
      <c r="B2239" s="25" t="str">
        <f>'101_transform'!C2237</f>
        <v>ООО "ЖИВАГО БАНК" (2065)</v>
      </c>
      <c r="C2239" s="25" t="str">
        <f>'101_transform'!D2237</f>
        <v>61909   П  Амортизация недвижимости (кроме земли), временно неиспользуемой в основной деятельности</v>
      </c>
      <c r="D2239" s="25">
        <f>'101_transform'!E2237</f>
        <v>0</v>
      </c>
      <c r="E2239" s="25">
        <f>'101_transform'!F2237</f>
        <v>0</v>
      </c>
      <c r="F2239" s="25">
        <f>'101_transform'!G2237</f>
        <v>0</v>
      </c>
      <c r="G2239" s="25">
        <f>'101_transform'!H2237</f>
        <v>0</v>
      </c>
    </row>
    <row r="2240" spans="1:7" ht="15" x14ac:dyDescent="0.2">
      <c r="A2240" s="12" t="str">
        <f t="shared" si="34"/>
        <v>ООО "ЖИВАГО БАНК" (2065) 61910</v>
      </c>
      <c r="B2240" s="25" t="str">
        <f>'101_transform'!C2238</f>
        <v>ООО "ЖИВАГО БАНК" (2065)</v>
      </c>
      <c r="C2240" s="25" t="str">
        <f>'101_transform'!D2238</f>
        <v>61910   П  Амортизация недвижимости (кроме земли), временно неиспользуемой в основной деятельности, переданной в аренду</v>
      </c>
      <c r="D2240" s="25">
        <f>'101_transform'!E2238</f>
        <v>0</v>
      </c>
      <c r="E2240" s="25">
        <f>'101_transform'!F2238</f>
        <v>0</v>
      </c>
      <c r="F2240" s="25">
        <f>'101_transform'!G2238</f>
        <v>0</v>
      </c>
      <c r="G2240" s="25">
        <f>'101_transform'!H2238</f>
        <v>0</v>
      </c>
    </row>
    <row r="2241" spans="1:7" ht="15" x14ac:dyDescent="0.2">
      <c r="A2241" s="12" t="str">
        <f t="shared" si="34"/>
        <v>ООО "ЖИВАГО БАНК" (2065) 61911</v>
      </c>
      <c r="B2241" s="25" t="str">
        <f>'101_transform'!C2239</f>
        <v>ООО "ЖИВАГО БАНК" (2065)</v>
      </c>
      <c r="C2241" s="25" t="str">
        <f>'101_transform'!D2239</f>
        <v>61911   A  Вложения в сооружение (строительство) объектов недвижимости, временно неиспользуемой в основной деятельности</v>
      </c>
      <c r="D2241" s="25">
        <f>'101_transform'!E2239</f>
        <v>0</v>
      </c>
      <c r="E2241" s="25">
        <f>'101_transform'!F2239</f>
        <v>0</v>
      </c>
      <c r="F2241" s="25">
        <f>'101_transform'!G2239</f>
        <v>0</v>
      </c>
      <c r="G2241" s="25">
        <f>'101_transform'!H2239</f>
        <v>0</v>
      </c>
    </row>
    <row r="2242" spans="1:7" ht="15" x14ac:dyDescent="0.2">
      <c r="A2242" s="12" t="str">
        <f t="shared" si="34"/>
        <v>ООО "ЖИВАГО БАНК" (2065) 61912</v>
      </c>
      <c r="B2242" s="25" t="str">
        <f>'101_transform'!C2240</f>
        <v>ООО "ЖИВАГО БАНК" (2065)</v>
      </c>
      <c r="C2242" s="25" t="str">
        <f>'101_transform'!D2240</f>
        <v>61912   П  Резервы на возможные потери</v>
      </c>
      <c r="D2242" s="25">
        <f>'101_transform'!E2240</f>
        <v>0</v>
      </c>
      <c r="E2242" s="25">
        <f>'101_transform'!F2240</f>
        <v>0</v>
      </c>
      <c r="F2242" s="25">
        <f>'101_transform'!G2240</f>
        <v>0</v>
      </c>
      <c r="G2242" s="25">
        <f>'101_transform'!H2240</f>
        <v>0</v>
      </c>
    </row>
    <row r="2243" spans="1:7" ht="15" x14ac:dyDescent="0.2">
      <c r="A2243" s="12" t="str">
        <f t="shared" si="34"/>
        <v>ООО "ЖИВАГО БАНК" (2065) 62001</v>
      </c>
      <c r="B2243" s="25" t="str">
        <f>'101_transform'!C2241</f>
        <v>ООО "ЖИВАГО БАНК" (2065)</v>
      </c>
      <c r="C2243" s="25" t="str">
        <f>'101_transform'!D2241</f>
        <v>62001   A  Долгосрочные активы, предназначенные для продажи</v>
      </c>
      <c r="D2243" s="25">
        <f>'101_transform'!E2241</f>
        <v>72281</v>
      </c>
      <c r="E2243" s="25">
        <f>'101_transform'!F2241</f>
        <v>0</v>
      </c>
      <c r="F2243" s="25">
        <f>'101_transform'!G2241</f>
        <v>70521</v>
      </c>
      <c r="G2243" s="25">
        <f>'101_transform'!H2241</f>
        <v>0</v>
      </c>
    </row>
    <row r="2244" spans="1:7" ht="15" x14ac:dyDescent="0.2">
      <c r="A2244" s="12" t="str">
        <f t="shared" ref="A2244:A2307" si="35">B2244&amp;" "&amp;LEFT(C2244,5)</f>
        <v>ООО "ЖИВАГО БАНК" (2065) 62002</v>
      </c>
      <c r="B2244" s="25" t="str">
        <f>'101_transform'!C2242</f>
        <v>ООО "ЖИВАГО БАНК" (2065)</v>
      </c>
      <c r="C2244" s="25" t="str">
        <f>'101_transform'!D2242</f>
        <v>62002   П  Резервы на возможные потери</v>
      </c>
      <c r="D2244" s="25">
        <f>'101_transform'!E2242</f>
        <v>0</v>
      </c>
      <c r="E2244" s="25">
        <f>'101_transform'!F2242</f>
        <v>0</v>
      </c>
      <c r="F2244" s="25">
        <f>'101_transform'!G2242</f>
        <v>0</v>
      </c>
      <c r="G2244" s="25">
        <f>'101_transform'!H2242</f>
        <v>0</v>
      </c>
    </row>
    <row r="2245" spans="1:7" ht="15" x14ac:dyDescent="0.2">
      <c r="A2245" s="12" t="str">
        <f t="shared" si="35"/>
        <v>ООО "ЖИВАГО БАНК" (2065) 62101</v>
      </c>
      <c r="B2245" s="25" t="str">
        <f>'101_transform'!C2243</f>
        <v>ООО "ЖИВАГО БАНК" (2065)</v>
      </c>
      <c r="C2245" s="25" t="str">
        <f>'101_transform'!D2243</f>
        <v>62101   A  Средства труда, полученные по договорам отступного, залога, назначение которых не определено</v>
      </c>
      <c r="D2245" s="25">
        <f>'101_transform'!E2243</f>
        <v>28</v>
      </c>
      <c r="E2245" s="25">
        <f>'101_transform'!F2243</f>
        <v>0</v>
      </c>
      <c r="F2245" s="25">
        <f>'101_transform'!G2243</f>
        <v>0</v>
      </c>
      <c r="G2245" s="25">
        <f>'101_transform'!H2243</f>
        <v>0</v>
      </c>
    </row>
    <row r="2246" spans="1:7" ht="15" x14ac:dyDescent="0.2">
      <c r="A2246" s="12" t="str">
        <f t="shared" si="35"/>
        <v>ООО "ЖИВАГО БАНК" (2065) 62102</v>
      </c>
      <c r="B2246" s="25" t="str">
        <f>'101_transform'!C2244</f>
        <v>ООО "ЖИВАГО БАНК" (2065)</v>
      </c>
      <c r="C2246" s="25" t="str">
        <f>'101_transform'!D2244</f>
        <v>62102   A  Предметы труда, полученные по договорам отступного, залога, назначение которых не определено</v>
      </c>
      <c r="D2246" s="25">
        <f>'101_transform'!E2244</f>
        <v>0</v>
      </c>
      <c r="E2246" s="25">
        <f>'101_transform'!F2244</f>
        <v>0</v>
      </c>
      <c r="F2246" s="25">
        <f>'101_transform'!G2244</f>
        <v>0</v>
      </c>
      <c r="G2246" s="25">
        <f>'101_transform'!H2244</f>
        <v>0</v>
      </c>
    </row>
    <row r="2247" spans="1:7" ht="15" x14ac:dyDescent="0.2">
      <c r="A2247" s="12" t="str">
        <f t="shared" si="35"/>
        <v>ООО "ЖИВАГО БАНК" (2065) 62103</v>
      </c>
      <c r="B2247" s="25" t="str">
        <f>'101_transform'!C2245</f>
        <v>ООО "ЖИВАГО БАНК" (2065)</v>
      </c>
      <c r="C2247" s="25" t="str">
        <f>'101_transform'!D2245</f>
        <v>62103   П  Резервы на возможные потери</v>
      </c>
      <c r="D2247" s="25">
        <f>'101_transform'!E2245</f>
        <v>0</v>
      </c>
      <c r="E2247" s="25">
        <f>'101_transform'!F2245</f>
        <v>0</v>
      </c>
      <c r="F2247" s="25">
        <f>'101_transform'!G2245</f>
        <v>0</v>
      </c>
      <c r="G2247" s="25">
        <f>'101_transform'!H2245</f>
        <v>0</v>
      </c>
    </row>
    <row r="2248" spans="1:7" ht="15" x14ac:dyDescent="0.2">
      <c r="A2248" s="12" t="str">
        <f t="shared" si="35"/>
        <v>ПАО "Запсибкомбанк" (918) 60401</v>
      </c>
      <c r="B2248" s="25" t="str">
        <f>'101_transform'!C2246</f>
        <v>ПАО "Запсибкомбанк" (918)</v>
      </c>
      <c r="C2248" s="25" t="str">
        <f>'101_transform'!D2246</f>
        <v>60401   A  Основные средства (кроме земли) (c 13.02.2018)_x000D_Категория 1- Здания и сооружения (до 31.12.2002)</v>
      </c>
      <c r="D2248" s="25">
        <f>'101_transform'!E2246</f>
        <v>3135568</v>
      </c>
      <c r="E2248" s="25">
        <f>'101_transform'!F2246</f>
        <v>0</v>
      </c>
      <c r="F2248" s="25">
        <f>'101_transform'!G2246</f>
        <v>2688628</v>
      </c>
      <c r="G2248" s="25">
        <f>'101_transform'!H2246</f>
        <v>0</v>
      </c>
    </row>
    <row r="2249" spans="1:7" ht="15" x14ac:dyDescent="0.2">
      <c r="A2249" s="12" t="str">
        <f t="shared" si="35"/>
        <v>ПАО "Запсибкомбанк" (918) 60404</v>
      </c>
      <c r="B2249" s="25" t="str">
        <f>'101_transform'!C2247</f>
        <v>ПАО "Запсибкомбанк" (918)</v>
      </c>
      <c r="C2249" s="25" t="str">
        <f>'101_transform'!D2247</f>
        <v>60404   A  Земля (c 13.02.2018)</v>
      </c>
      <c r="D2249" s="25">
        <f>'101_transform'!E2247</f>
        <v>52052</v>
      </c>
      <c r="E2249" s="25">
        <f>'101_transform'!F2247</f>
        <v>0</v>
      </c>
      <c r="F2249" s="25">
        <f>'101_transform'!G2247</f>
        <v>49280</v>
      </c>
      <c r="G2249" s="25">
        <f>'101_transform'!H2247</f>
        <v>0</v>
      </c>
    </row>
    <row r="2250" spans="1:7" ht="15" x14ac:dyDescent="0.2">
      <c r="A2250" s="12" t="str">
        <f t="shared" si="35"/>
        <v>ПАО "Запсибкомбанк" (918) 60405</v>
      </c>
      <c r="B2250" s="25" t="str">
        <f>'101_transform'!C2248</f>
        <v>ПАО "Запсибкомбанк" (918)</v>
      </c>
      <c r="C2250" s="25" t="str">
        <f>'101_transform'!D2248</f>
        <v>60405   П
A (до 31.01.2003)  Резервы на возможные потери (c 13.02.2018)
Долгосрочно арендуемые основные средства (до 31.01.2003)</v>
      </c>
      <c r="D2250" s="25">
        <f>'101_transform'!E2248</f>
        <v>0</v>
      </c>
      <c r="E2250" s="25">
        <f>'101_transform'!F2248</f>
        <v>9485</v>
      </c>
      <c r="F2250" s="25">
        <f>'101_transform'!G2248</f>
        <v>0</v>
      </c>
      <c r="G2250" s="25">
        <f>'101_transform'!H2248</f>
        <v>9343</v>
      </c>
    </row>
    <row r="2251" spans="1:7" ht="15" x14ac:dyDescent="0.2">
      <c r="A2251" s="12" t="str">
        <f t="shared" si="35"/>
        <v>ПАО "Запсибкомбанк" (918) 60414</v>
      </c>
      <c r="B2251" s="25" t="str">
        <f>'101_transform'!C2249</f>
        <v>ПАО "Запсибкомбанк" (918)</v>
      </c>
      <c r="C2251" s="25" t="str">
        <f>'101_transform'!D2249</f>
        <v>60414   П  Амортизация основных средств (кроме земли) (c 13.02.2018)</v>
      </c>
      <c r="D2251" s="25">
        <f>'101_transform'!E2249</f>
        <v>0</v>
      </c>
      <c r="E2251" s="25">
        <f>'101_transform'!F2249</f>
        <v>1016541</v>
      </c>
      <c r="F2251" s="25">
        <f>'101_transform'!G2249</f>
        <v>0</v>
      </c>
      <c r="G2251" s="25">
        <f>'101_transform'!H2249</f>
        <v>781617</v>
      </c>
    </row>
    <row r="2252" spans="1:7" ht="15" x14ac:dyDescent="0.2">
      <c r="A2252" s="12" t="str">
        <f t="shared" si="35"/>
        <v>ПАО "Запсибкомбанк" (918) 60415</v>
      </c>
      <c r="B2252" s="25" t="str">
        <f>'101_transform'!C2250</f>
        <v>ПАО "Запсибкомбанк" (918)</v>
      </c>
      <c r="C2252" s="25" t="str">
        <f>'101_transform'!D2250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252" s="25">
        <f>'101_transform'!E2250</f>
        <v>11836</v>
      </c>
      <c r="E2252" s="25">
        <f>'101_transform'!F2250</f>
        <v>0</v>
      </c>
      <c r="F2252" s="25">
        <f>'101_transform'!G2250</f>
        <v>0</v>
      </c>
      <c r="G2252" s="25">
        <f>'101_transform'!H2250</f>
        <v>0</v>
      </c>
    </row>
    <row r="2253" spans="1:7" ht="15" x14ac:dyDescent="0.2">
      <c r="A2253" s="12" t="str">
        <f t="shared" si="35"/>
        <v>ПАО "Запсибкомбанк" (918) 61901</v>
      </c>
      <c r="B2253" s="25" t="str">
        <f>'101_transform'!C2251</f>
        <v>ПАО "Запсибкомбанк" (918)</v>
      </c>
      <c r="C2253" s="25" t="str">
        <f>'101_transform'!D2251</f>
        <v>61901   A  Земля, временно неиспользуемая в основной деятельности</v>
      </c>
      <c r="D2253" s="25">
        <f>'101_transform'!E2251</f>
        <v>0</v>
      </c>
      <c r="E2253" s="25">
        <f>'101_transform'!F2251</f>
        <v>0</v>
      </c>
      <c r="F2253" s="25">
        <f>'101_transform'!G2251</f>
        <v>0</v>
      </c>
      <c r="G2253" s="25">
        <f>'101_transform'!H2251</f>
        <v>0</v>
      </c>
    </row>
    <row r="2254" spans="1:7" ht="15" x14ac:dyDescent="0.2">
      <c r="A2254" s="12" t="str">
        <f t="shared" si="35"/>
        <v>ПАО "Запсибкомбанк" (918) 61902</v>
      </c>
      <c r="B2254" s="25" t="str">
        <f>'101_transform'!C2252</f>
        <v>ПАО "Запсибкомбанк" (918)</v>
      </c>
      <c r="C2254" s="25" t="str">
        <f>'101_transform'!D2252</f>
        <v>61902   A  Земля, временно неиспользуемая в основной деятельности, переданная в аренду</v>
      </c>
      <c r="D2254" s="25">
        <f>'101_transform'!E2252</f>
        <v>0</v>
      </c>
      <c r="E2254" s="25">
        <f>'101_transform'!F2252</f>
        <v>0</v>
      </c>
      <c r="F2254" s="25">
        <f>'101_transform'!G2252</f>
        <v>0</v>
      </c>
      <c r="G2254" s="25">
        <f>'101_transform'!H2252</f>
        <v>0</v>
      </c>
    </row>
    <row r="2255" spans="1:7" ht="15" x14ac:dyDescent="0.2">
      <c r="A2255" s="12" t="str">
        <f t="shared" si="35"/>
        <v>ПАО "Запсибкомбанк" (918) 61903</v>
      </c>
      <c r="B2255" s="25" t="str">
        <f>'101_transform'!C2253</f>
        <v>ПАО "Запсибкомбанк" (918)</v>
      </c>
      <c r="C2255" s="25" t="str">
        <f>'101_transform'!D2253</f>
        <v>61903   A  Недвижимость (кроме земли), временно неиспользуемая в основной деятельности</v>
      </c>
      <c r="D2255" s="25">
        <f>'101_transform'!E2253</f>
        <v>0</v>
      </c>
      <c r="E2255" s="25">
        <f>'101_transform'!F2253</f>
        <v>0</v>
      </c>
      <c r="F2255" s="25">
        <f>'101_transform'!G2253</f>
        <v>0</v>
      </c>
      <c r="G2255" s="25">
        <f>'101_transform'!H2253</f>
        <v>0</v>
      </c>
    </row>
    <row r="2256" spans="1:7" ht="15" x14ac:dyDescent="0.2">
      <c r="A2256" s="12" t="str">
        <f t="shared" si="35"/>
        <v>ПАО "Запсибкомбанк" (918) 61904</v>
      </c>
      <c r="B2256" s="25" t="str">
        <f>'101_transform'!C2254</f>
        <v>ПАО "Запсибкомбанк" (918)</v>
      </c>
      <c r="C2256" s="25" t="str">
        <f>'101_transform'!D2254</f>
        <v>61904   A  Недвижимость (кроме земли), временно неиспользуемая в основной деятельности, переданная в аренду</v>
      </c>
      <c r="D2256" s="25">
        <f>'101_transform'!E2254</f>
        <v>0</v>
      </c>
      <c r="E2256" s="25">
        <f>'101_transform'!F2254</f>
        <v>0</v>
      </c>
      <c r="F2256" s="25">
        <f>'101_transform'!G2254</f>
        <v>0</v>
      </c>
      <c r="G2256" s="25">
        <f>'101_transform'!H2254</f>
        <v>0</v>
      </c>
    </row>
    <row r="2257" spans="1:7" ht="15" x14ac:dyDescent="0.2">
      <c r="A2257" s="12" t="str">
        <f t="shared" si="35"/>
        <v>ПАО "Запсибкомбанк" (918) 61905</v>
      </c>
      <c r="B2257" s="25" t="str">
        <f>'101_transform'!C2255</f>
        <v>ПАО "Запсибкомбанк" (918)</v>
      </c>
      <c r="C2257" s="25" t="str">
        <f>'101_transform'!D2255</f>
        <v>61905   A  Земля, временно неиспользуемая в основной деятельности, учитываемая по справедливой стоимости</v>
      </c>
      <c r="D2257" s="25">
        <f>'101_transform'!E2255</f>
        <v>0</v>
      </c>
      <c r="E2257" s="25">
        <f>'101_transform'!F2255</f>
        <v>0</v>
      </c>
      <c r="F2257" s="25">
        <f>'101_transform'!G2255</f>
        <v>0</v>
      </c>
      <c r="G2257" s="25">
        <f>'101_transform'!H2255</f>
        <v>0</v>
      </c>
    </row>
    <row r="2258" spans="1:7" ht="15" x14ac:dyDescent="0.2">
      <c r="A2258" s="12" t="str">
        <f t="shared" si="35"/>
        <v>ПАО "Запсибкомбанк" (918) 61906</v>
      </c>
      <c r="B2258" s="25" t="str">
        <f>'101_transform'!C2256</f>
        <v>ПАО "Запсибкомбанк" (918)</v>
      </c>
      <c r="C2258" s="25" t="str">
        <f>'101_transform'!D2256</f>
        <v>61906   A  Земля, временно неиспользуемая в основной деятельности, учитываемая по справедливой стоимости, переданная в аренду</v>
      </c>
      <c r="D2258" s="25">
        <f>'101_transform'!E2256</f>
        <v>0</v>
      </c>
      <c r="E2258" s="25">
        <f>'101_transform'!F2256</f>
        <v>0</v>
      </c>
      <c r="F2258" s="25">
        <f>'101_transform'!G2256</f>
        <v>0</v>
      </c>
      <c r="G2258" s="25">
        <f>'101_transform'!H2256</f>
        <v>0</v>
      </c>
    </row>
    <row r="2259" spans="1:7" ht="15" x14ac:dyDescent="0.2">
      <c r="A2259" s="12" t="str">
        <f t="shared" si="35"/>
        <v>ПАО "Запсибкомбанк" (918) 61907</v>
      </c>
      <c r="B2259" s="25" t="str">
        <f>'101_transform'!C2257</f>
        <v>ПАО "Запсибкомбанк" (918)</v>
      </c>
      <c r="C2259" s="25" t="str">
        <f>'101_transform'!D2257</f>
        <v>61907   A  Недвижимость (кроме земли), временно неиспользуемая в основной деятельности, учитываемая по справедливой стоимости</v>
      </c>
      <c r="D2259" s="25">
        <f>'101_transform'!E2257</f>
        <v>3308</v>
      </c>
      <c r="E2259" s="25">
        <f>'101_transform'!F2257</f>
        <v>0</v>
      </c>
      <c r="F2259" s="25">
        <f>'101_transform'!G2257</f>
        <v>0</v>
      </c>
      <c r="G2259" s="25">
        <f>'101_transform'!H2257</f>
        <v>0</v>
      </c>
    </row>
    <row r="2260" spans="1:7" ht="15" x14ac:dyDescent="0.2">
      <c r="A2260" s="12" t="str">
        <f t="shared" si="35"/>
        <v>ПАО "Запсибкомбанк" (918) 61908</v>
      </c>
      <c r="B2260" s="25" t="str">
        <f>'101_transform'!C2258</f>
        <v>ПАО "Запсибкомбанк" (918)</v>
      </c>
      <c r="C2260" s="25" t="str">
        <f>'101_transform'!D2258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260" s="25">
        <f>'101_transform'!E2258</f>
        <v>11817</v>
      </c>
      <c r="E2260" s="25">
        <f>'101_transform'!F2258</f>
        <v>0</v>
      </c>
      <c r="F2260" s="25">
        <f>'101_transform'!G2258</f>
        <v>11817</v>
      </c>
      <c r="G2260" s="25">
        <f>'101_transform'!H2258</f>
        <v>0</v>
      </c>
    </row>
    <row r="2261" spans="1:7" ht="15" x14ac:dyDescent="0.2">
      <c r="A2261" s="12" t="str">
        <f t="shared" si="35"/>
        <v>ПАО "Запсибкомбанк" (918) 61909</v>
      </c>
      <c r="B2261" s="25" t="str">
        <f>'101_transform'!C2259</f>
        <v>ПАО "Запсибкомбанк" (918)</v>
      </c>
      <c r="C2261" s="25" t="str">
        <f>'101_transform'!D2259</f>
        <v>61909   П  Амортизация недвижимости (кроме земли), временно неиспользуемой в основной деятельности</v>
      </c>
      <c r="D2261" s="25">
        <f>'101_transform'!E2259</f>
        <v>0</v>
      </c>
      <c r="E2261" s="25">
        <f>'101_transform'!F2259</f>
        <v>0</v>
      </c>
      <c r="F2261" s="25">
        <f>'101_transform'!G2259</f>
        <v>0</v>
      </c>
      <c r="G2261" s="25">
        <f>'101_transform'!H2259</f>
        <v>0</v>
      </c>
    </row>
    <row r="2262" spans="1:7" ht="15" x14ac:dyDescent="0.2">
      <c r="A2262" s="12" t="str">
        <f t="shared" si="35"/>
        <v>ПАО "Запсибкомбанк" (918) 61910</v>
      </c>
      <c r="B2262" s="25" t="str">
        <f>'101_transform'!C2260</f>
        <v>ПАО "Запсибкомбанк" (918)</v>
      </c>
      <c r="C2262" s="25" t="str">
        <f>'101_transform'!D2260</f>
        <v>61910   П  Амортизация недвижимости (кроме земли), временно неиспользуемой в основной деятельности, переданной в аренду</v>
      </c>
      <c r="D2262" s="25">
        <f>'101_transform'!E2260</f>
        <v>0</v>
      </c>
      <c r="E2262" s="25">
        <f>'101_transform'!F2260</f>
        <v>0</v>
      </c>
      <c r="F2262" s="25">
        <f>'101_transform'!G2260</f>
        <v>0</v>
      </c>
      <c r="G2262" s="25">
        <f>'101_transform'!H2260</f>
        <v>0</v>
      </c>
    </row>
    <row r="2263" spans="1:7" ht="15" x14ac:dyDescent="0.2">
      <c r="A2263" s="12" t="str">
        <f t="shared" si="35"/>
        <v>ПАО "Запсибкомбанк" (918) 61911</v>
      </c>
      <c r="B2263" s="25" t="str">
        <f>'101_transform'!C2261</f>
        <v>ПАО "Запсибкомбанк" (918)</v>
      </c>
      <c r="C2263" s="25" t="str">
        <f>'101_transform'!D2261</f>
        <v>61911   A  Вложения в сооружение (строительство) объектов недвижимости, временно неиспользуемой в основной деятельности</v>
      </c>
      <c r="D2263" s="25">
        <f>'101_transform'!E2261</f>
        <v>0</v>
      </c>
      <c r="E2263" s="25">
        <f>'101_transform'!F2261</f>
        <v>0</v>
      </c>
      <c r="F2263" s="25">
        <f>'101_transform'!G2261</f>
        <v>0</v>
      </c>
      <c r="G2263" s="25">
        <f>'101_transform'!H2261</f>
        <v>0</v>
      </c>
    </row>
    <row r="2264" spans="1:7" ht="15" x14ac:dyDescent="0.2">
      <c r="A2264" s="12" t="str">
        <f t="shared" si="35"/>
        <v>ПАО "Запсибкомбанк" (918) 61912</v>
      </c>
      <c r="B2264" s="25" t="str">
        <f>'101_transform'!C2262</f>
        <v>ПАО "Запсибкомбанк" (918)</v>
      </c>
      <c r="C2264" s="25" t="str">
        <f>'101_transform'!D2262</f>
        <v>61912   П  Резервы на возможные потери</v>
      </c>
      <c r="D2264" s="25">
        <f>'101_transform'!E2262</f>
        <v>0</v>
      </c>
      <c r="E2264" s="25">
        <f>'101_transform'!F2262</f>
        <v>0</v>
      </c>
      <c r="F2264" s="25">
        <f>'101_transform'!G2262</f>
        <v>0</v>
      </c>
      <c r="G2264" s="25">
        <f>'101_transform'!H2262</f>
        <v>0</v>
      </c>
    </row>
    <row r="2265" spans="1:7" ht="15" x14ac:dyDescent="0.2">
      <c r="A2265" s="12" t="str">
        <f t="shared" si="35"/>
        <v>ПАО "Запсибкомбанк" (918) 62001</v>
      </c>
      <c r="B2265" s="25" t="str">
        <f>'101_transform'!C2263</f>
        <v>ПАО "Запсибкомбанк" (918)</v>
      </c>
      <c r="C2265" s="25" t="str">
        <f>'101_transform'!D2263</f>
        <v>62001   A  Долгосрочные активы, предназначенные для продажи</v>
      </c>
      <c r="D2265" s="25">
        <f>'101_transform'!E2263</f>
        <v>40405</v>
      </c>
      <c r="E2265" s="25">
        <f>'101_transform'!F2263</f>
        <v>0</v>
      </c>
      <c r="F2265" s="25">
        <f>'101_transform'!G2263</f>
        <v>115630</v>
      </c>
      <c r="G2265" s="25">
        <f>'101_transform'!H2263</f>
        <v>0</v>
      </c>
    </row>
    <row r="2266" spans="1:7" ht="15" x14ac:dyDescent="0.2">
      <c r="A2266" s="12" t="str">
        <f t="shared" si="35"/>
        <v>ПАО "Запсибкомбанк" (918) 62002</v>
      </c>
      <c r="B2266" s="25" t="str">
        <f>'101_transform'!C2264</f>
        <v>ПАО "Запсибкомбанк" (918)</v>
      </c>
      <c r="C2266" s="25" t="str">
        <f>'101_transform'!D2264</f>
        <v>62002   П  Резервы на возможные потери</v>
      </c>
      <c r="D2266" s="25">
        <f>'101_transform'!E2264</f>
        <v>0</v>
      </c>
      <c r="E2266" s="25">
        <f>'101_transform'!F2264</f>
        <v>2137</v>
      </c>
      <c r="F2266" s="25">
        <f>'101_transform'!G2264</f>
        <v>0</v>
      </c>
      <c r="G2266" s="25">
        <f>'101_transform'!H2264</f>
        <v>1400</v>
      </c>
    </row>
    <row r="2267" spans="1:7" ht="15" x14ac:dyDescent="0.2">
      <c r="A2267" s="12" t="str">
        <f t="shared" si="35"/>
        <v>ПАО "Запсибкомбанк" (918) 62101</v>
      </c>
      <c r="B2267" s="25" t="str">
        <f>'101_transform'!C2265</f>
        <v>ПАО "Запсибкомбанк" (918)</v>
      </c>
      <c r="C2267" s="25" t="str">
        <f>'101_transform'!D2265</f>
        <v>62101   A  Средства труда, полученные по договорам отступного, залога, назначение которых не определено</v>
      </c>
      <c r="D2267" s="25">
        <f>'101_transform'!E2265</f>
        <v>116102</v>
      </c>
      <c r="E2267" s="25">
        <f>'101_transform'!F2265</f>
        <v>0</v>
      </c>
      <c r="F2267" s="25">
        <f>'101_transform'!G2265</f>
        <v>88083</v>
      </c>
      <c r="G2267" s="25">
        <f>'101_transform'!H2265</f>
        <v>0</v>
      </c>
    </row>
    <row r="2268" spans="1:7" ht="15" x14ac:dyDescent="0.2">
      <c r="A2268" s="12" t="str">
        <f t="shared" si="35"/>
        <v>ПАО "Запсибкомбанк" (918) 62102</v>
      </c>
      <c r="B2268" s="25" t="str">
        <f>'101_transform'!C2266</f>
        <v>ПАО "Запсибкомбанк" (918)</v>
      </c>
      <c r="C2268" s="25" t="str">
        <f>'101_transform'!D2266</f>
        <v>62102   A  Предметы труда, полученные по договорам отступного, залога, назначение которых не определено</v>
      </c>
      <c r="D2268" s="25">
        <f>'101_transform'!E2266</f>
        <v>0</v>
      </c>
      <c r="E2268" s="25">
        <f>'101_transform'!F2266</f>
        <v>0</v>
      </c>
      <c r="F2268" s="25">
        <f>'101_transform'!G2266</f>
        <v>0</v>
      </c>
      <c r="G2268" s="25">
        <f>'101_transform'!H2266</f>
        <v>0</v>
      </c>
    </row>
    <row r="2269" spans="1:7" ht="15" x14ac:dyDescent="0.2">
      <c r="A2269" s="12" t="str">
        <f t="shared" si="35"/>
        <v>ПАО "Запсибкомбанк" (918) 62103</v>
      </c>
      <c r="B2269" s="25" t="str">
        <f>'101_transform'!C2267</f>
        <v>ПАО "Запсибкомбанк" (918)</v>
      </c>
      <c r="C2269" s="25" t="str">
        <f>'101_transform'!D2267</f>
        <v>62103   П  Резервы на возможные потери</v>
      </c>
      <c r="D2269" s="25">
        <f>'101_transform'!E2267</f>
        <v>0</v>
      </c>
      <c r="E2269" s="25">
        <f>'101_transform'!F2267</f>
        <v>35818</v>
      </c>
      <c r="F2269" s="25">
        <f>'101_transform'!G2267</f>
        <v>0</v>
      </c>
      <c r="G2269" s="25">
        <f>'101_transform'!H2267</f>
        <v>25768</v>
      </c>
    </row>
    <row r="2270" spans="1:7" ht="15" x14ac:dyDescent="0.2">
      <c r="A2270" s="12" t="str">
        <f t="shared" si="35"/>
        <v>"Банк Заречье" (АО) (817) 60401</v>
      </c>
      <c r="B2270" s="25" t="str">
        <f>'101_transform'!C2268</f>
        <v>"Банк Заречье" (АО) (817)</v>
      </c>
      <c r="C2270" s="25" t="str">
        <f>'101_transform'!D2268</f>
        <v>60401   A  Основные средства (кроме земли) (c 13.02.2018)_x000D_Категория 1- Здания и сооружения (до 31.12.2002)</v>
      </c>
      <c r="D2270" s="25">
        <f>'101_transform'!E2268</f>
        <v>372511</v>
      </c>
      <c r="E2270" s="25">
        <f>'101_transform'!F2268</f>
        <v>0</v>
      </c>
      <c r="F2270" s="25">
        <f>'101_transform'!G2268</f>
        <v>352409</v>
      </c>
      <c r="G2270" s="25">
        <f>'101_transform'!H2268</f>
        <v>0</v>
      </c>
    </row>
    <row r="2271" spans="1:7" ht="15" x14ac:dyDescent="0.2">
      <c r="A2271" s="12" t="str">
        <f t="shared" si="35"/>
        <v>"Банк Заречье" (АО) (817) 60404</v>
      </c>
      <c r="B2271" s="25" t="str">
        <f>'101_transform'!C2269</f>
        <v>"Банк Заречье" (АО) (817)</v>
      </c>
      <c r="C2271" s="25" t="str">
        <f>'101_transform'!D2269</f>
        <v>60404   A  Земля (c 13.02.2018)</v>
      </c>
      <c r="D2271" s="25">
        <f>'101_transform'!E2269</f>
        <v>219837</v>
      </c>
      <c r="E2271" s="25">
        <f>'101_transform'!F2269</f>
        <v>0</v>
      </c>
      <c r="F2271" s="25">
        <f>'101_transform'!G2269</f>
        <v>19880</v>
      </c>
      <c r="G2271" s="25">
        <f>'101_transform'!H2269</f>
        <v>0</v>
      </c>
    </row>
    <row r="2272" spans="1:7" ht="15" x14ac:dyDescent="0.2">
      <c r="A2272" s="12" t="str">
        <f t="shared" si="35"/>
        <v>"Банк Заречье" (АО) (817) 60405</v>
      </c>
      <c r="B2272" s="25" t="str">
        <f>'101_transform'!C2270</f>
        <v>"Банк Заречье" (АО) (817)</v>
      </c>
      <c r="C2272" s="25" t="str">
        <f>'101_transform'!D2270</f>
        <v>60405   П
A (до 31.01.2003)  Резервы на возможные потери (c 13.02.2018)
Долгосрочно арендуемые основные средства (до 31.01.2003)</v>
      </c>
      <c r="D2272" s="25">
        <f>'101_transform'!E2270</f>
        <v>0</v>
      </c>
      <c r="E2272" s="25">
        <f>'101_transform'!F2270</f>
        <v>0</v>
      </c>
      <c r="F2272" s="25">
        <f>'101_transform'!G2270</f>
        <v>0</v>
      </c>
      <c r="G2272" s="25">
        <f>'101_transform'!H2270</f>
        <v>0</v>
      </c>
    </row>
    <row r="2273" spans="1:7" ht="15" x14ac:dyDescent="0.2">
      <c r="A2273" s="12" t="str">
        <f t="shared" si="35"/>
        <v>"Банк Заречье" (АО) (817) 60414</v>
      </c>
      <c r="B2273" s="25" t="str">
        <f>'101_transform'!C2271</f>
        <v>"Банк Заречье" (АО) (817)</v>
      </c>
      <c r="C2273" s="25" t="str">
        <f>'101_transform'!D2271</f>
        <v>60414   П  Амортизация основных средств (кроме земли) (c 13.02.2018)</v>
      </c>
      <c r="D2273" s="25">
        <f>'101_transform'!E2271</f>
        <v>0</v>
      </c>
      <c r="E2273" s="25">
        <f>'101_transform'!F2271</f>
        <v>114559</v>
      </c>
      <c r="F2273" s="25">
        <f>'101_transform'!G2271</f>
        <v>0</v>
      </c>
      <c r="G2273" s="25">
        <f>'101_transform'!H2271</f>
        <v>110489</v>
      </c>
    </row>
    <row r="2274" spans="1:7" ht="15" x14ac:dyDescent="0.2">
      <c r="A2274" s="12" t="str">
        <f t="shared" si="35"/>
        <v>"Банк Заречье" (АО) (817) 60415</v>
      </c>
      <c r="B2274" s="25" t="str">
        <f>'101_transform'!C2272</f>
        <v>"Банк Заречье" (АО) (817)</v>
      </c>
      <c r="C2274" s="25" t="str">
        <f>'101_transform'!D2272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274" s="25">
        <f>'101_transform'!E2272</f>
        <v>7579</v>
      </c>
      <c r="E2274" s="25">
        <f>'101_transform'!F2272</f>
        <v>0</v>
      </c>
      <c r="F2274" s="25">
        <f>'101_transform'!G2272</f>
        <v>6556</v>
      </c>
      <c r="G2274" s="25">
        <f>'101_transform'!H2272</f>
        <v>0</v>
      </c>
    </row>
    <row r="2275" spans="1:7" ht="15" x14ac:dyDescent="0.2">
      <c r="A2275" s="12" t="str">
        <f t="shared" si="35"/>
        <v>"Банк Заречье" (АО) (817) 61901</v>
      </c>
      <c r="B2275" s="25" t="str">
        <f>'101_transform'!C2273</f>
        <v>"Банк Заречье" (АО) (817)</v>
      </c>
      <c r="C2275" s="25" t="str">
        <f>'101_transform'!D2273</f>
        <v>61901   A  Земля, временно неиспользуемая в основной деятельности</v>
      </c>
      <c r="D2275" s="25">
        <f>'101_transform'!E2273</f>
        <v>0</v>
      </c>
      <c r="E2275" s="25">
        <f>'101_transform'!F2273</f>
        <v>0</v>
      </c>
      <c r="F2275" s="25">
        <f>'101_transform'!G2273</f>
        <v>0</v>
      </c>
      <c r="G2275" s="25">
        <f>'101_transform'!H2273</f>
        <v>0</v>
      </c>
    </row>
    <row r="2276" spans="1:7" ht="15" x14ac:dyDescent="0.2">
      <c r="A2276" s="12" t="str">
        <f t="shared" si="35"/>
        <v>"Банк Заречье" (АО) (817) 61902</v>
      </c>
      <c r="B2276" s="25" t="str">
        <f>'101_transform'!C2274</f>
        <v>"Банк Заречье" (АО) (817)</v>
      </c>
      <c r="C2276" s="25" t="str">
        <f>'101_transform'!D2274</f>
        <v>61902   A  Земля, временно неиспользуемая в основной деятельности, переданная в аренду</v>
      </c>
      <c r="D2276" s="25">
        <f>'101_transform'!E2274</f>
        <v>0</v>
      </c>
      <c r="E2276" s="25">
        <f>'101_transform'!F2274</f>
        <v>0</v>
      </c>
      <c r="F2276" s="25">
        <f>'101_transform'!G2274</f>
        <v>0</v>
      </c>
      <c r="G2276" s="25">
        <f>'101_transform'!H2274</f>
        <v>0</v>
      </c>
    </row>
    <row r="2277" spans="1:7" ht="15" x14ac:dyDescent="0.2">
      <c r="A2277" s="12" t="str">
        <f t="shared" si="35"/>
        <v>"Банк Заречье" (АО) (817) 61903</v>
      </c>
      <c r="B2277" s="25" t="str">
        <f>'101_transform'!C2275</f>
        <v>"Банк Заречье" (АО) (817)</v>
      </c>
      <c r="C2277" s="25" t="str">
        <f>'101_transform'!D2275</f>
        <v>61903   A  Недвижимость (кроме земли), временно неиспользуемая в основной деятельности</v>
      </c>
      <c r="D2277" s="25">
        <f>'101_transform'!E2275</f>
        <v>0</v>
      </c>
      <c r="E2277" s="25">
        <f>'101_transform'!F2275</f>
        <v>0</v>
      </c>
      <c r="F2277" s="25">
        <f>'101_transform'!G2275</f>
        <v>0</v>
      </c>
      <c r="G2277" s="25">
        <f>'101_transform'!H2275</f>
        <v>0</v>
      </c>
    </row>
    <row r="2278" spans="1:7" ht="15" x14ac:dyDescent="0.2">
      <c r="A2278" s="12" t="str">
        <f t="shared" si="35"/>
        <v>"Банк Заречье" (АО) (817) 61904</v>
      </c>
      <c r="B2278" s="25" t="str">
        <f>'101_transform'!C2276</f>
        <v>"Банк Заречье" (АО) (817)</v>
      </c>
      <c r="C2278" s="25" t="str">
        <f>'101_transform'!D2276</f>
        <v>61904   A  Недвижимость (кроме земли), временно неиспользуемая в основной деятельности, переданная в аренду</v>
      </c>
      <c r="D2278" s="25">
        <f>'101_transform'!E2276</f>
        <v>0</v>
      </c>
      <c r="E2278" s="25">
        <f>'101_transform'!F2276</f>
        <v>0</v>
      </c>
      <c r="F2278" s="25">
        <f>'101_transform'!G2276</f>
        <v>0</v>
      </c>
      <c r="G2278" s="25">
        <f>'101_transform'!H2276</f>
        <v>0</v>
      </c>
    </row>
    <row r="2279" spans="1:7" ht="15" x14ac:dyDescent="0.2">
      <c r="A2279" s="12" t="str">
        <f t="shared" si="35"/>
        <v>"Банк Заречье" (АО) (817) 61905</v>
      </c>
      <c r="B2279" s="25" t="str">
        <f>'101_transform'!C2277</f>
        <v>"Банк Заречье" (АО) (817)</v>
      </c>
      <c r="C2279" s="25" t="str">
        <f>'101_transform'!D2277</f>
        <v>61905   A  Земля, временно неиспользуемая в основной деятельности, учитываемая по справедливой стоимости</v>
      </c>
      <c r="D2279" s="25">
        <f>'101_transform'!E2277</f>
        <v>59317</v>
      </c>
      <c r="E2279" s="25">
        <f>'101_transform'!F2277</f>
        <v>0</v>
      </c>
      <c r="F2279" s="25">
        <f>'101_transform'!G2277</f>
        <v>214066</v>
      </c>
      <c r="G2279" s="25">
        <f>'101_transform'!H2277</f>
        <v>0</v>
      </c>
    </row>
    <row r="2280" spans="1:7" ht="15" x14ac:dyDescent="0.2">
      <c r="A2280" s="12" t="str">
        <f t="shared" si="35"/>
        <v>"Банк Заречье" (АО) (817) 61906</v>
      </c>
      <c r="B2280" s="25" t="str">
        <f>'101_transform'!C2278</f>
        <v>"Банк Заречье" (АО) (817)</v>
      </c>
      <c r="C2280" s="25" t="str">
        <f>'101_transform'!D2278</f>
        <v>61906   A  Земля, временно неиспользуемая в основной деятельности, учитываемая по справедливой стоимости, переданная в аренду</v>
      </c>
      <c r="D2280" s="25">
        <f>'101_transform'!E2278</f>
        <v>0</v>
      </c>
      <c r="E2280" s="25">
        <f>'101_transform'!F2278</f>
        <v>0</v>
      </c>
      <c r="F2280" s="25">
        <f>'101_transform'!G2278</f>
        <v>0</v>
      </c>
      <c r="G2280" s="25">
        <f>'101_transform'!H2278</f>
        <v>0</v>
      </c>
    </row>
    <row r="2281" spans="1:7" ht="15" x14ac:dyDescent="0.2">
      <c r="A2281" s="12" t="str">
        <f t="shared" si="35"/>
        <v>"Банк Заречье" (АО) (817) 61907</v>
      </c>
      <c r="B2281" s="25" t="str">
        <f>'101_transform'!C2279</f>
        <v>"Банк Заречье" (АО) (817)</v>
      </c>
      <c r="C2281" s="25" t="str">
        <f>'101_transform'!D2279</f>
        <v>61907   A  Недвижимость (кроме земли), временно неиспользуемая в основной деятельности, учитываемая по справедливой стоимости</v>
      </c>
      <c r="D2281" s="25">
        <f>'101_transform'!E2279</f>
        <v>191592</v>
      </c>
      <c r="E2281" s="25">
        <f>'101_transform'!F2279</f>
        <v>0</v>
      </c>
      <c r="F2281" s="25">
        <f>'101_transform'!G2279</f>
        <v>192738</v>
      </c>
      <c r="G2281" s="25">
        <f>'101_transform'!H2279</f>
        <v>0</v>
      </c>
    </row>
    <row r="2282" spans="1:7" ht="15" x14ac:dyDescent="0.2">
      <c r="A2282" s="12" t="str">
        <f t="shared" si="35"/>
        <v>"Банк Заречье" (АО) (817) 61908</v>
      </c>
      <c r="B2282" s="25" t="str">
        <f>'101_transform'!C2280</f>
        <v>"Банк Заречье" (АО) (817)</v>
      </c>
      <c r="C2282" s="25" t="str">
        <f>'101_transform'!D2280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282" s="25">
        <f>'101_transform'!E2280</f>
        <v>0</v>
      </c>
      <c r="E2282" s="25">
        <f>'101_transform'!F2280</f>
        <v>0</v>
      </c>
      <c r="F2282" s="25">
        <f>'101_transform'!G2280</f>
        <v>0</v>
      </c>
      <c r="G2282" s="25">
        <f>'101_transform'!H2280</f>
        <v>0</v>
      </c>
    </row>
    <row r="2283" spans="1:7" ht="15" x14ac:dyDescent="0.2">
      <c r="A2283" s="12" t="str">
        <f t="shared" si="35"/>
        <v>"Банк Заречье" (АО) (817) 61909</v>
      </c>
      <c r="B2283" s="25" t="str">
        <f>'101_transform'!C2281</f>
        <v>"Банк Заречье" (АО) (817)</v>
      </c>
      <c r="C2283" s="25" t="str">
        <f>'101_transform'!D2281</f>
        <v>61909   П  Амортизация недвижимости (кроме земли), временно неиспользуемой в основной деятельности</v>
      </c>
      <c r="D2283" s="25">
        <f>'101_transform'!E2281</f>
        <v>0</v>
      </c>
      <c r="E2283" s="25">
        <f>'101_transform'!F2281</f>
        <v>0</v>
      </c>
      <c r="F2283" s="25">
        <f>'101_transform'!G2281</f>
        <v>0</v>
      </c>
      <c r="G2283" s="25">
        <f>'101_transform'!H2281</f>
        <v>0</v>
      </c>
    </row>
    <row r="2284" spans="1:7" ht="15" x14ac:dyDescent="0.2">
      <c r="A2284" s="12" t="str">
        <f t="shared" si="35"/>
        <v>"Банк Заречье" (АО) (817) 61910</v>
      </c>
      <c r="B2284" s="25" t="str">
        <f>'101_transform'!C2282</f>
        <v>"Банк Заречье" (АО) (817)</v>
      </c>
      <c r="C2284" s="25" t="str">
        <f>'101_transform'!D2282</f>
        <v>61910   П  Амортизация недвижимости (кроме земли), временно неиспользуемой в основной деятельности, переданной в аренду</v>
      </c>
      <c r="D2284" s="25">
        <f>'101_transform'!E2282</f>
        <v>0</v>
      </c>
      <c r="E2284" s="25">
        <f>'101_transform'!F2282</f>
        <v>0</v>
      </c>
      <c r="F2284" s="25">
        <f>'101_transform'!G2282</f>
        <v>0</v>
      </c>
      <c r="G2284" s="25">
        <f>'101_transform'!H2282</f>
        <v>0</v>
      </c>
    </row>
    <row r="2285" spans="1:7" ht="15" x14ac:dyDescent="0.2">
      <c r="A2285" s="12" t="str">
        <f t="shared" si="35"/>
        <v>"Банк Заречье" (АО) (817) 61911</v>
      </c>
      <c r="B2285" s="25" t="str">
        <f>'101_transform'!C2283</f>
        <v>"Банк Заречье" (АО) (817)</v>
      </c>
      <c r="C2285" s="25" t="str">
        <f>'101_transform'!D2283</f>
        <v>61911   A  Вложения в сооружение (строительство) объектов недвижимости, временно неиспользуемой в основной деятельности</v>
      </c>
      <c r="D2285" s="25">
        <f>'101_transform'!E2283</f>
        <v>0</v>
      </c>
      <c r="E2285" s="25">
        <f>'101_transform'!F2283</f>
        <v>0</v>
      </c>
      <c r="F2285" s="25">
        <f>'101_transform'!G2283</f>
        <v>0</v>
      </c>
      <c r="G2285" s="25">
        <f>'101_transform'!H2283</f>
        <v>0</v>
      </c>
    </row>
    <row r="2286" spans="1:7" ht="15" x14ac:dyDescent="0.2">
      <c r="A2286" s="12" t="str">
        <f t="shared" si="35"/>
        <v>"Банк Заречье" (АО) (817) 61912</v>
      </c>
      <c r="B2286" s="25" t="str">
        <f>'101_transform'!C2284</f>
        <v>"Банк Заречье" (АО) (817)</v>
      </c>
      <c r="C2286" s="25" t="str">
        <f>'101_transform'!D2284</f>
        <v>61912   П  Резервы на возможные потери</v>
      </c>
      <c r="D2286" s="25">
        <f>'101_transform'!E2284</f>
        <v>0</v>
      </c>
      <c r="E2286" s="25">
        <f>'101_transform'!F2284</f>
        <v>0</v>
      </c>
      <c r="F2286" s="25">
        <f>'101_transform'!G2284</f>
        <v>0</v>
      </c>
      <c r="G2286" s="25">
        <f>'101_transform'!H2284</f>
        <v>0</v>
      </c>
    </row>
    <row r="2287" spans="1:7" ht="15" x14ac:dyDescent="0.2">
      <c r="A2287" s="12" t="str">
        <f t="shared" si="35"/>
        <v>"Банк Заречье" (АО) (817) 62001</v>
      </c>
      <c r="B2287" s="25" t="str">
        <f>'101_transform'!C2285</f>
        <v>"Банк Заречье" (АО) (817)</v>
      </c>
      <c r="C2287" s="25" t="str">
        <f>'101_transform'!D2285</f>
        <v>62001   A  Долгосрочные активы, предназначенные для продажи</v>
      </c>
      <c r="D2287" s="25">
        <f>'101_transform'!E2285</f>
        <v>1345</v>
      </c>
      <c r="E2287" s="25">
        <f>'101_transform'!F2285</f>
        <v>0</v>
      </c>
      <c r="F2287" s="25">
        <f>'101_transform'!G2285</f>
        <v>1345</v>
      </c>
      <c r="G2287" s="25">
        <f>'101_transform'!H2285</f>
        <v>0</v>
      </c>
    </row>
    <row r="2288" spans="1:7" ht="15" x14ac:dyDescent="0.2">
      <c r="A2288" s="12" t="str">
        <f t="shared" si="35"/>
        <v>"Банк Заречье" (АО) (817) 62002</v>
      </c>
      <c r="B2288" s="25" t="str">
        <f>'101_transform'!C2286</f>
        <v>"Банк Заречье" (АО) (817)</v>
      </c>
      <c r="C2288" s="25" t="str">
        <f>'101_transform'!D2286</f>
        <v>62002   П  Резервы на возможные потери</v>
      </c>
      <c r="D2288" s="25">
        <f>'101_transform'!E2286</f>
        <v>0</v>
      </c>
      <c r="E2288" s="25">
        <f>'101_transform'!F2286</f>
        <v>0</v>
      </c>
      <c r="F2288" s="25">
        <f>'101_transform'!G2286</f>
        <v>0</v>
      </c>
      <c r="G2288" s="25">
        <f>'101_transform'!H2286</f>
        <v>0</v>
      </c>
    </row>
    <row r="2289" spans="1:7" ht="15" x14ac:dyDescent="0.2">
      <c r="A2289" s="12" t="str">
        <f t="shared" si="35"/>
        <v>"Банк Заречье" (АО) (817) 62101</v>
      </c>
      <c r="B2289" s="25" t="str">
        <f>'101_transform'!C2287</f>
        <v>"Банк Заречье" (АО) (817)</v>
      </c>
      <c r="C2289" s="25" t="str">
        <f>'101_transform'!D2287</f>
        <v>62101   A  Средства труда, полученные по договорам отступного, залога, назначение которых не определено</v>
      </c>
      <c r="D2289" s="25">
        <f>'101_transform'!E2287</f>
        <v>0</v>
      </c>
      <c r="E2289" s="25">
        <f>'101_transform'!F2287</f>
        <v>0</v>
      </c>
      <c r="F2289" s="25">
        <f>'101_transform'!G2287</f>
        <v>0</v>
      </c>
      <c r="G2289" s="25">
        <f>'101_transform'!H2287</f>
        <v>0</v>
      </c>
    </row>
    <row r="2290" spans="1:7" ht="15" x14ac:dyDescent="0.2">
      <c r="A2290" s="12" t="str">
        <f t="shared" si="35"/>
        <v>"Банк Заречье" (АО) (817) 62102</v>
      </c>
      <c r="B2290" s="25" t="str">
        <f>'101_transform'!C2288</f>
        <v>"Банк Заречье" (АО) (817)</v>
      </c>
      <c r="C2290" s="25" t="str">
        <f>'101_transform'!D2288</f>
        <v>62102   A  Предметы труда, полученные по договорам отступного, залога, назначение которых не определено</v>
      </c>
      <c r="D2290" s="25">
        <f>'101_transform'!E2288</f>
        <v>0</v>
      </c>
      <c r="E2290" s="25">
        <f>'101_transform'!F2288</f>
        <v>0</v>
      </c>
      <c r="F2290" s="25">
        <f>'101_transform'!G2288</f>
        <v>0</v>
      </c>
      <c r="G2290" s="25">
        <f>'101_transform'!H2288</f>
        <v>0</v>
      </c>
    </row>
    <row r="2291" spans="1:7" ht="15" x14ac:dyDescent="0.2">
      <c r="A2291" s="12" t="str">
        <f t="shared" si="35"/>
        <v>"Банк Заречье" (АО) (817) 62103</v>
      </c>
      <c r="B2291" s="25" t="str">
        <f>'101_transform'!C2289</f>
        <v>"Банк Заречье" (АО) (817)</v>
      </c>
      <c r="C2291" s="25" t="str">
        <f>'101_transform'!D2289</f>
        <v>62103   П  Резервы на возможные потери</v>
      </c>
      <c r="D2291" s="25">
        <f>'101_transform'!E2289</f>
        <v>0</v>
      </c>
      <c r="E2291" s="25">
        <f>'101_transform'!F2289</f>
        <v>0</v>
      </c>
      <c r="F2291" s="25">
        <f>'101_transform'!G2289</f>
        <v>0</v>
      </c>
      <c r="G2291" s="25">
        <f>'101_transform'!H2289</f>
        <v>0</v>
      </c>
    </row>
    <row r="2292" spans="1:7" ht="15" x14ac:dyDescent="0.2">
      <c r="A2292" s="12" t="str">
        <f t="shared" si="35"/>
        <v>ООО "ЗЕМКОМБАНК" (574) 60401</v>
      </c>
      <c r="B2292" s="25" t="str">
        <f>'101_transform'!C2290</f>
        <v>ООО "ЗЕМКОМБАНК" (574)</v>
      </c>
      <c r="C2292" s="25" t="str">
        <f>'101_transform'!D2290</f>
        <v>60401   A  Основные средства (кроме земли) (c 13.02.2018)_x000D_Категория 1- Здания и сооружения (до 31.12.2002)</v>
      </c>
      <c r="D2292" s="25">
        <f>'101_transform'!E2290</f>
        <v>30976</v>
      </c>
      <c r="E2292" s="25">
        <f>'101_transform'!F2290</f>
        <v>0</v>
      </c>
      <c r="F2292" s="25">
        <f>'101_transform'!G2290</f>
        <v>30976</v>
      </c>
      <c r="G2292" s="25">
        <f>'101_transform'!H2290</f>
        <v>0</v>
      </c>
    </row>
    <row r="2293" spans="1:7" ht="15" x14ac:dyDescent="0.2">
      <c r="A2293" s="12" t="str">
        <f t="shared" si="35"/>
        <v>ООО "ЗЕМКОМБАНК" (574) 60404</v>
      </c>
      <c r="B2293" s="25" t="str">
        <f>'101_transform'!C2291</f>
        <v>ООО "ЗЕМКОМБАНК" (574)</v>
      </c>
      <c r="C2293" s="25" t="str">
        <f>'101_transform'!D2291</f>
        <v>60404   A  Земля (c 13.02.2018)</v>
      </c>
      <c r="D2293" s="25">
        <f>'101_transform'!E2291</f>
        <v>69</v>
      </c>
      <c r="E2293" s="25">
        <f>'101_transform'!F2291</f>
        <v>0</v>
      </c>
      <c r="F2293" s="25">
        <f>'101_transform'!G2291</f>
        <v>69</v>
      </c>
      <c r="G2293" s="25">
        <f>'101_transform'!H2291</f>
        <v>0</v>
      </c>
    </row>
    <row r="2294" spans="1:7" ht="15" x14ac:dyDescent="0.2">
      <c r="A2294" s="12" t="str">
        <f t="shared" si="35"/>
        <v>ООО "ЗЕМКОМБАНК" (574) 60405</v>
      </c>
      <c r="B2294" s="25" t="str">
        <f>'101_transform'!C2292</f>
        <v>ООО "ЗЕМКОМБАНК" (574)</v>
      </c>
      <c r="C2294" s="25" t="str">
        <f>'101_transform'!D2292</f>
        <v>60405   П
A (до 31.01.2003)  Резервы на возможные потери (c 13.02.2018)
Долгосрочно арендуемые основные средства (до 31.01.2003)</v>
      </c>
      <c r="D2294" s="25">
        <f>'101_transform'!E2292</f>
        <v>0</v>
      </c>
      <c r="E2294" s="25">
        <f>'101_transform'!F2292</f>
        <v>0</v>
      </c>
      <c r="F2294" s="25">
        <f>'101_transform'!G2292</f>
        <v>0</v>
      </c>
      <c r="G2294" s="25">
        <f>'101_transform'!H2292</f>
        <v>0</v>
      </c>
    </row>
    <row r="2295" spans="1:7" ht="15" x14ac:dyDescent="0.2">
      <c r="A2295" s="12" t="str">
        <f t="shared" si="35"/>
        <v>ООО "ЗЕМКОМБАНК" (574) 60414</v>
      </c>
      <c r="B2295" s="25" t="str">
        <f>'101_transform'!C2293</f>
        <v>ООО "ЗЕМКОМБАНК" (574)</v>
      </c>
      <c r="C2295" s="25" t="str">
        <f>'101_transform'!D2293</f>
        <v>60414   П  Амортизация основных средств (кроме земли) (c 13.02.2018)</v>
      </c>
      <c r="D2295" s="25">
        <f>'101_transform'!E2293</f>
        <v>0</v>
      </c>
      <c r="E2295" s="25">
        <f>'101_transform'!F2293</f>
        <v>17898</v>
      </c>
      <c r="F2295" s="25">
        <f>'101_transform'!G2293</f>
        <v>0</v>
      </c>
      <c r="G2295" s="25">
        <f>'101_transform'!H2293</f>
        <v>18206</v>
      </c>
    </row>
    <row r="2296" spans="1:7" ht="15" x14ac:dyDescent="0.2">
      <c r="A2296" s="12" t="str">
        <f t="shared" si="35"/>
        <v>ООО "ЗЕМКОМБАНК" (574) 60415</v>
      </c>
      <c r="B2296" s="25" t="str">
        <f>'101_transform'!C2294</f>
        <v>ООО "ЗЕМКОМБАНК" (574)</v>
      </c>
      <c r="C2296" s="25" t="str">
        <f>'101_transform'!D2294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296" s="25">
        <f>'101_transform'!E2294</f>
        <v>0</v>
      </c>
      <c r="E2296" s="25">
        <f>'101_transform'!F2294</f>
        <v>0</v>
      </c>
      <c r="F2296" s="25">
        <f>'101_transform'!G2294</f>
        <v>0</v>
      </c>
      <c r="G2296" s="25">
        <f>'101_transform'!H2294</f>
        <v>0</v>
      </c>
    </row>
    <row r="2297" spans="1:7" ht="15" x14ac:dyDescent="0.2">
      <c r="A2297" s="12" t="str">
        <f t="shared" si="35"/>
        <v>ООО "ЗЕМКОМБАНК" (574) 61901</v>
      </c>
      <c r="B2297" s="25" t="str">
        <f>'101_transform'!C2295</f>
        <v>ООО "ЗЕМКОМБАНК" (574)</v>
      </c>
      <c r="C2297" s="25" t="str">
        <f>'101_transform'!D2295</f>
        <v>61901   A  Земля, временно неиспользуемая в основной деятельности</v>
      </c>
      <c r="D2297" s="25">
        <f>'101_transform'!E2295</f>
        <v>0</v>
      </c>
      <c r="E2297" s="25">
        <f>'101_transform'!F2295</f>
        <v>0</v>
      </c>
      <c r="F2297" s="25">
        <f>'101_transform'!G2295</f>
        <v>0</v>
      </c>
      <c r="G2297" s="25">
        <f>'101_transform'!H2295</f>
        <v>0</v>
      </c>
    </row>
    <row r="2298" spans="1:7" ht="15" x14ac:dyDescent="0.2">
      <c r="A2298" s="12" t="str">
        <f t="shared" si="35"/>
        <v>ООО "ЗЕМКОМБАНК" (574) 61902</v>
      </c>
      <c r="B2298" s="25" t="str">
        <f>'101_transform'!C2296</f>
        <v>ООО "ЗЕМКОМБАНК" (574)</v>
      </c>
      <c r="C2298" s="25" t="str">
        <f>'101_transform'!D2296</f>
        <v>61902   A  Земля, временно неиспользуемая в основной деятельности, переданная в аренду</v>
      </c>
      <c r="D2298" s="25">
        <f>'101_transform'!E2296</f>
        <v>0</v>
      </c>
      <c r="E2298" s="25">
        <f>'101_transform'!F2296</f>
        <v>0</v>
      </c>
      <c r="F2298" s="25">
        <f>'101_transform'!G2296</f>
        <v>0</v>
      </c>
      <c r="G2298" s="25">
        <f>'101_transform'!H2296</f>
        <v>0</v>
      </c>
    </row>
    <row r="2299" spans="1:7" ht="15" x14ac:dyDescent="0.2">
      <c r="A2299" s="12" t="str">
        <f t="shared" si="35"/>
        <v>ООО "ЗЕМКОМБАНК" (574) 61903</v>
      </c>
      <c r="B2299" s="25" t="str">
        <f>'101_transform'!C2297</f>
        <v>ООО "ЗЕМКОМБАНК" (574)</v>
      </c>
      <c r="C2299" s="25" t="str">
        <f>'101_transform'!D2297</f>
        <v>61903   A  Недвижимость (кроме земли), временно неиспользуемая в основной деятельности</v>
      </c>
      <c r="D2299" s="25">
        <f>'101_transform'!E2297</f>
        <v>0</v>
      </c>
      <c r="E2299" s="25">
        <f>'101_transform'!F2297</f>
        <v>0</v>
      </c>
      <c r="F2299" s="25">
        <f>'101_transform'!G2297</f>
        <v>0</v>
      </c>
      <c r="G2299" s="25">
        <f>'101_transform'!H2297</f>
        <v>0</v>
      </c>
    </row>
    <row r="2300" spans="1:7" ht="15" x14ac:dyDescent="0.2">
      <c r="A2300" s="12" t="str">
        <f t="shared" si="35"/>
        <v>ООО "ЗЕМКОМБАНК" (574) 61904</v>
      </c>
      <c r="B2300" s="25" t="str">
        <f>'101_transform'!C2298</f>
        <v>ООО "ЗЕМКОМБАНК" (574)</v>
      </c>
      <c r="C2300" s="25" t="str">
        <f>'101_transform'!D2298</f>
        <v>61904   A  Недвижимость (кроме земли), временно неиспользуемая в основной деятельности, переданная в аренду</v>
      </c>
      <c r="D2300" s="25">
        <f>'101_transform'!E2298</f>
        <v>0</v>
      </c>
      <c r="E2300" s="25">
        <f>'101_transform'!F2298</f>
        <v>0</v>
      </c>
      <c r="F2300" s="25">
        <f>'101_transform'!G2298</f>
        <v>0</v>
      </c>
      <c r="G2300" s="25">
        <f>'101_transform'!H2298</f>
        <v>0</v>
      </c>
    </row>
    <row r="2301" spans="1:7" ht="15" x14ac:dyDescent="0.2">
      <c r="A2301" s="12" t="str">
        <f t="shared" si="35"/>
        <v>ООО "ЗЕМКОМБАНК" (574) 61905</v>
      </c>
      <c r="B2301" s="25" t="str">
        <f>'101_transform'!C2299</f>
        <v>ООО "ЗЕМКОМБАНК" (574)</v>
      </c>
      <c r="C2301" s="25" t="str">
        <f>'101_transform'!D2299</f>
        <v>61905   A  Земля, временно неиспользуемая в основной деятельности, учитываемая по справедливой стоимости</v>
      </c>
      <c r="D2301" s="25">
        <f>'101_transform'!E2299</f>
        <v>0</v>
      </c>
      <c r="E2301" s="25">
        <f>'101_transform'!F2299</f>
        <v>0</v>
      </c>
      <c r="F2301" s="25">
        <f>'101_transform'!G2299</f>
        <v>0</v>
      </c>
      <c r="G2301" s="25">
        <f>'101_transform'!H2299</f>
        <v>0</v>
      </c>
    </row>
    <row r="2302" spans="1:7" ht="15" x14ac:dyDescent="0.2">
      <c r="A2302" s="12" t="str">
        <f t="shared" si="35"/>
        <v>ООО "ЗЕМКОМБАНК" (574) 61906</v>
      </c>
      <c r="B2302" s="25" t="str">
        <f>'101_transform'!C2300</f>
        <v>ООО "ЗЕМКОМБАНК" (574)</v>
      </c>
      <c r="C2302" s="25" t="str">
        <f>'101_transform'!D2300</f>
        <v>61906   A  Земля, временно неиспользуемая в основной деятельности, учитываемая по справедливой стоимости, переданная в аренду</v>
      </c>
      <c r="D2302" s="25">
        <f>'101_transform'!E2300</f>
        <v>25516</v>
      </c>
      <c r="E2302" s="25">
        <f>'101_transform'!F2300</f>
        <v>0</v>
      </c>
      <c r="F2302" s="25">
        <f>'101_transform'!G2300</f>
        <v>25516</v>
      </c>
      <c r="G2302" s="25">
        <f>'101_transform'!H2300</f>
        <v>0</v>
      </c>
    </row>
    <row r="2303" spans="1:7" ht="15" x14ac:dyDescent="0.2">
      <c r="A2303" s="12" t="str">
        <f t="shared" si="35"/>
        <v>ООО "ЗЕМКОМБАНК" (574) 61907</v>
      </c>
      <c r="B2303" s="25" t="str">
        <f>'101_transform'!C2301</f>
        <v>ООО "ЗЕМКОМБАНК" (574)</v>
      </c>
      <c r="C2303" s="25" t="str">
        <f>'101_transform'!D2301</f>
        <v>61907   A  Недвижимость (кроме земли), временно неиспользуемая в основной деятельности, учитываемая по справедливой стоимости</v>
      </c>
      <c r="D2303" s="25">
        <f>'101_transform'!E2301</f>
        <v>0</v>
      </c>
      <c r="E2303" s="25">
        <f>'101_transform'!F2301</f>
        <v>0</v>
      </c>
      <c r="F2303" s="25">
        <f>'101_transform'!G2301</f>
        <v>0</v>
      </c>
      <c r="G2303" s="25">
        <f>'101_transform'!H2301</f>
        <v>0</v>
      </c>
    </row>
    <row r="2304" spans="1:7" ht="15" x14ac:dyDescent="0.2">
      <c r="A2304" s="12" t="str">
        <f t="shared" si="35"/>
        <v>ООО "ЗЕМКОМБАНК" (574) 61908</v>
      </c>
      <c r="B2304" s="25" t="str">
        <f>'101_transform'!C2302</f>
        <v>ООО "ЗЕМКОМБАНК" (574)</v>
      </c>
      <c r="C2304" s="25" t="str">
        <f>'101_transform'!D2302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304" s="25">
        <f>'101_transform'!E2302</f>
        <v>6000</v>
      </c>
      <c r="E2304" s="25">
        <f>'101_transform'!F2302</f>
        <v>0</v>
      </c>
      <c r="F2304" s="25">
        <f>'101_transform'!G2302</f>
        <v>6000</v>
      </c>
      <c r="G2304" s="25">
        <f>'101_transform'!H2302</f>
        <v>0</v>
      </c>
    </row>
    <row r="2305" spans="1:7" ht="15" x14ac:dyDescent="0.2">
      <c r="A2305" s="12" t="str">
        <f t="shared" si="35"/>
        <v>ООО "ЗЕМКОМБАНК" (574) 61909</v>
      </c>
      <c r="B2305" s="25" t="str">
        <f>'101_transform'!C2303</f>
        <v>ООО "ЗЕМКОМБАНК" (574)</v>
      </c>
      <c r="C2305" s="25" t="str">
        <f>'101_transform'!D2303</f>
        <v>61909   П  Амортизация недвижимости (кроме земли), временно неиспользуемой в основной деятельности</v>
      </c>
      <c r="D2305" s="25">
        <f>'101_transform'!E2303</f>
        <v>0</v>
      </c>
      <c r="E2305" s="25">
        <f>'101_transform'!F2303</f>
        <v>0</v>
      </c>
      <c r="F2305" s="25">
        <f>'101_transform'!G2303</f>
        <v>0</v>
      </c>
      <c r="G2305" s="25">
        <f>'101_transform'!H2303</f>
        <v>0</v>
      </c>
    </row>
    <row r="2306" spans="1:7" ht="15" x14ac:dyDescent="0.2">
      <c r="A2306" s="12" t="str">
        <f t="shared" si="35"/>
        <v>ООО "ЗЕМКОМБАНК" (574) 61910</v>
      </c>
      <c r="B2306" s="25" t="str">
        <f>'101_transform'!C2304</f>
        <v>ООО "ЗЕМКОМБАНК" (574)</v>
      </c>
      <c r="C2306" s="25" t="str">
        <f>'101_transform'!D2304</f>
        <v>61910   П  Амортизация недвижимости (кроме земли), временно неиспользуемой в основной деятельности, переданной в аренду</v>
      </c>
      <c r="D2306" s="25">
        <f>'101_transform'!E2304</f>
        <v>0</v>
      </c>
      <c r="E2306" s="25">
        <f>'101_transform'!F2304</f>
        <v>0</v>
      </c>
      <c r="F2306" s="25">
        <f>'101_transform'!G2304</f>
        <v>0</v>
      </c>
      <c r="G2306" s="25">
        <f>'101_transform'!H2304</f>
        <v>0</v>
      </c>
    </row>
    <row r="2307" spans="1:7" ht="15" x14ac:dyDescent="0.2">
      <c r="A2307" s="12" t="str">
        <f t="shared" si="35"/>
        <v>ООО "ЗЕМКОМБАНК" (574) 61911</v>
      </c>
      <c r="B2307" s="25" t="str">
        <f>'101_transform'!C2305</f>
        <v>ООО "ЗЕМКОМБАНК" (574)</v>
      </c>
      <c r="C2307" s="25" t="str">
        <f>'101_transform'!D2305</f>
        <v>61911   A  Вложения в сооружение (строительство) объектов недвижимости, временно неиспользуемой в основной деятельности</v>
      </c>
      <c r="D2307" s="25">
        <f>'101_transform'!E2305</f>
        <v>0</v>
      </c>
      <c r="E2307" s="25">
        <f>'101_transform'!F2305</f>
        <v>0</v>
      </c>
      <c r="F2307" s="25">
        <f>'101_transform'!G2305</f>
        <v>0</v>
      </c>
      <c r="G2307" s="25">
        <f>'101_transform'!H2305</f>
        <v>0</v>
      </c>
    </row>
    <row r="2308" spans="1:7" ht="15" x14ac:dyDescent="0.2">
      <c r="A2308" s="12" t="str">
        <f t="shared" ref="A2308:A2371" si="36">B2308&amp;" "&amp;LEFT(C2308,5)</f>
        <v>ООО "ЗЕМКОМБАНК" (574) 61912</v>
      </c>
      <c r="B2308" s="25" t="str">
        <f>'101_transform'!C2306</f>
        <v>ООО "ЗЕМКОМБАНК" (574)</v>
      </c>
      <c r="C2308" s="25" t="str">
        <f>'101_transform'!D2306</f>
        <v>61912   П  Резервы на возможные потери</v>
      </c>
      <c r="D2308" s="25">
        <f>'101_transform'!E2306</f>
        <v>0</v>
      </c>
      <c r="E2308" s="25">
        <f>'101_transform'!F2306</f>
        <v>0</v>
      </c>
      <c r="F2308" s="25">
        <f>'101_transform'!G2306</f>
        <v>0</v>
      </c>
      <c r="G2308" s="25">
        <f>'101_transform'!H2306</f>
        <v>0</v>
      </c>
    </row>
    <row r="2309" spans="1:7" ht="15" x14ac:dyDescent="0.2">
      <c r="A2309" s="12" t="str">
        <f t="shared" si="36"/>
        <v>ООО "ЗЕМКОМБАНК" (574) 62001</v>
      </c>
      <c r="B2309" s="25" t="str">
        <f>'101_transform'!C2307</f>
        <v>ООО "ЗЕМКОМБАНК" (574)</v>
      </c>
      <c r="C2309" s="25" t="str">
        <f>'101_transform'!D2307</f>
        <v>62001   A  Долгосрочные активы, предназначенные для продажи</v>
      </c>
      <c r="D2309" s="25">
        <f>'101_transform'!E2307</f>
        <v>53527</v>
      </c>
      <c r="E2309" s="25">
        <f>'101_transform'!F2307</f>
        <v>0</v>
      </c>
      <c r="F2309" s="25">
        <f>'101_transform'!G2307</f>
        <v>53527</v>
      </c>
      <c r="G2309" s="25">
        <f>'101_transform'!H2307</f>
        <v>0</v>
      </c>
    </row>
    <row r="2310" spans="1:7" ht="15" x14ac:dyDescent="0.2">
      <c r="A2310" s="12" t="str">
        <f t="shared" si="36"/>
        <v>ООО "ЗЕМКОМБАНК" (574) 62002</v>
      </c>
      <c r="B2310" s="25" t="str">
        <f>'101_transform'!C2308</f>
        <v>ООО "ЗЕМКОМБАНК" (574)</v>
      </c>
      <c r="C2310" s="25" t="str">
        <f>'101_transform'!D2308</f>
        <v>62002   П  Резервы на возможные потери</v>
      </c>
      <c r="D2310" s="25">
        <f>'101_transform'!E2308</f>
        <v>0</v>
      </c>
      <c r="E2310" s="25">
        <f>'101_transform'!F2308</f>
        <v>47617</v>
      </c>
      <c r="F2310" s="25">
        <f>'101_transform'!G2308</f>
        <v>0</v>
      </c>
      <c r="G2310" s="25">
        <f>'101_transform'!H2308</f>
        <v>47933</v>
      </c>
    </row>
    <row r="2311" spans="1:7" ht="15" x14ac:dyDescent="0.2">
      <c r="A2311" s="12" t="str">
        <f t="shared" si="36"/>
        <v>ООО "ЗЕМКОМБАНК" (574) 62101</v>
      </c>
      <c r="B2311" s="25" t="str">
        <f>'101_transform'!C2309</f>
        <v>ООО "ЗЕМКОМБАНК" (574)</v>
      </c>
      <c r="C2311" s="25" t="str">
        <f>'101_transform'!D2309</f>
        <v>62101   A  Средства труда, полученные по договорам отступного, залога, назначение которых не определено</v>
      </c>
      <c r="D2311" s="25">
        <f>'101_transform'!E2309</f>
        <v>0</v>
      </c>
      <c r="E2311" s="25">
        <f>'101_transform'!F2309</f>
        <v>0</v>
      </c>
      <c r="F2311" s="25">
        <f>'101_transform'!G2309</f>
        <v>0</v>
      </c>
      <c r="G2311" s="25">
        <f>'101_transform'!H2309</f>
        <v>0</v>
      </c>
    </row>
    <row r="2312" spans="1:7" ht="15" x14ac:dyDescent="0.2">
      <c r="A2312" s="12" t="str">
        <f t="shared" si="36"/>
        <v>ООО "ЗЕМКОМБАНК" (574) 62102</v>
      </c>
      <c r="B2312" s="25" t="str">
        <f>'101_transform'!C2310</f>
        <v>ООО "ЗЕМКОМБАНК" (574)</v>
      </c>
      <c r="C2312" s="25" t="str">
        <f>'101_transform'!D2310</f>
        <v>62102   A  Предметы труда, полученные по договорам отступного, залога, назначение которых не определено</v>
      </c>
      <c r="D2312" s="25">
        <f>'101_transform'!E2310</f>
        <v>0</v>
      </c>
      <c r="E2312" s="25">
        <f>'101_transform'!F2310</f>
        <v>0</v>
      </c>
      <c r="F2312" s="25">
        <f>'101_transform'!G2310</f>
        <v>0</v>
      </c>
      <c r="G2312" s="25">
        <f>'101_transform'!H2310</f>
        <v>0</v>
      </c>
    </row>
    <row r="2313" spans="1:7" ht="15" x14ac:dyDescent="0.2">
      <c r="A2313" s="12" t="str">
        <f t="shared" si="36"/>
        <v>ООО "ЗЕМКОМБАНК" (574) 62103</v>
      </c>
      <c r="B2313" s="25" t="str">
        <f>'101_transform'!C2311</f>
        <v>ООО "ЗЕМКОМБАНК" (574)</v>
      </c>
      <c r="C2313" s="25" t="str">
        <f>'101_transform'!D2311</f>
        <v>62103   П  Резервы на возможные потери</v>
      </c>
      <c r="D2313" s="25">
        <f>'101_transform'!E2311</f>
        <v>0</v>
      </c>
      <c r="E2313" s="25">
        <f>'101_transform'!F2311</f>
        <v>0</v>
      </c>
      <c r="F2313" s="25">
        <f>'101_transform'!G2311</f>
        <v>0</v>
      </c>
      <c r="G2313" s="25">
        <f>'101_transform'!H2311</f>
        <v>0</v>
      </c>
    </row>
    <row r="2314" spans="1:7" ht="15" x14ac:dyDescent="0.2">
      <c r="A2314" s="12" t="str">
        <f t="shared" si="36"/>
        <v>ООО "Земский банк" (2900) 60401</v>
      </c>
      <c r="B2314" s="25" t="str">
        <f>'101_transform'!C2312</f>
        <v>ООО "Земский банк" (2900)</v>
      </c>
      <c r="C2314" s="25" t="str">
        <f>'101_transform'!D2312</f>
        <v>60401   A  Основные средства (кроме земли) (c 13.02.2018)_x000D_Категория 1- Здания и сооружения (до 31.12.2002)</v>
      </c>
      <c r="D2314" s="25">
        <f>'101_transform'!E2312</f>
        <v>339751</v>
      </c>
      <c r="E2314" s="25">
        <f>'101_transform'!F2312</f>
        <v>0</v>
      </c>
      <c r="F2314" s="25">
        <f>'101_transform'!G2312</f>
        <v>335289</v>
      </c>
      <c r="G2314" s="25">
        <f>'101_transform'!H2312</f>
        <v>0</v>
      </c>
    </row>
    <row r="2315" spans="1:7" ht="15" x14ac:dyDescent="0.2">
      <c r="A2315" s="12" t="str">
        <f t="shared" si="36"/>
        <v>ООО "Земский банк" (2900) 60404</v>
      </c>
      <c r="B2315" s="25" t="str">
        <f>'101_transform'!C2313</f>
        <v>ООО "Земский банк" (2900)</v>
      </c>
      <c r="C2315" s="25" t="str">
        <f>'101_transform'!D2313</f>
        <v>60404   A  Земля (c 13.02.2018)</v>
      </c>
      <c r="D2315" s="25">
        <f>'101_transform'!E2313</f>
        <v>11781</v>
      </c>
      <c r="E2315" s="25">
        <f>'101_transform'!F2313</f>
        <v>0</v>
      </c>
      <c r="F2315" s="25">
        <f>'101_transform'!G2313</f>
        <v>11781</v>
      </c>
      <c r="G2315" s="25">
        <f>'101_transform'!H2313</f>
        <v>0</v>
      </c>
    </row>
    <row r="2316" spans="1:7" ht="15" x14ac:dyDescent="0.2">
      <c r="A2316" s="12" t="str">
        <f t="shared" si="36"/>
        <v>ООО "Земский банк" (2900) 60405</v>
      </c>
      <c r="B2316" s="25" t="str">
        <f>'101_transform'!C2314</f>
        <v>ООО "Земский банк" (2900)</v>
      </c>
      <c r="C2316" s="25" t="str">
        <f>'101_transform'!D2314</f>
        <v>60405   П
A (до 31.01.2003)  Резервы на возможные потери (c 13.02.2018)
Долгосрочно арендуемые основные средства (до 31.01.2003)</v>
      </c>
      <c r="D2316" s="25">
        <f>'101_transform'!E2314</f>
        <v>0</v>
      </c>
      <c r="E2316" s="25">
        <f>'101_transform'!F2314</f>
        <v>0</v>
      </c>
      <c r="F2316" s="25">
        <f>'101_transform'!G2314</f>
        <v>0</v>
      </c>
      <c r="G2316" s="25">
        <f>'101_transform'!H2314</f>
        <v>0</v>
      </c>
    </row>
    <row r="2317" spans="1:7" ht="15" x14ac:dyDescent="0.2">
      <c r="A2317" s="12" t="str">
        <f t="shared" si="36"/>
        <v>ООО "Земский банк" (2900) 60414</v>
      </c>
      <c r="B2317" s="25" t="str">
        <f>'101_transform'!C2315</f>
        <v>ООО "Земский банк" (2900)</v>
      </c>
      <c r="C2317" s="25" t="str">
        <f>'101_transform'!D2315</f>
        <v>60414   П  Амортизация основных средств (кроме земли) (c 13.02.2018)</v>
      </c>
      <c r="D2317" s="25">
        <f>'101_transform'!E2315</f>
        <v>0</v>
      </c>
      <c r="E2317" s="25">
        <f>'101_transform'!F2315</f>
        <v>120758</v>
      </c>
      <c r="F2317" s="25">
        <f>'101_transform'!G2315</f>
        <v>0</v>
      </c>
      <c r="G2317" s="25">
        <f>'101_transform'!H2315</f>
        <v>120565</v>
      </c>
    </row>
    <row r="2318" spans="1:7" ht="15" x14ac:dyDescent="0.2">
      <c r="A2318" s="12" t="str">
        <f t="shared" si="36"/>
        <v>ООО "Земский банк" (2900) 60415</v>
      </c>
      <c r="B2318" s="25" t="str">
        <f>'101_transform'!C2316</f>
        <v>ООО "Земский банк" (2900)</v>
      </c>
      <c r="C2318" s="25" t="str">
        <f>'101_transform'!D2316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318" s="25">
        <f>'101_transform'!E2316</f>
        <v>0</v>
      </c>
      <c r="E2318" s="25">
        <f>'101_transform'!F2316</f>
        <v>0</v>
      </c>
      <c r="F2318" s="25">
        <f>'101_transform'!G2316</f>
        <v>0</v>
      </c>
      <c r="G2318" s="25">
        <f>'101_transform'!H2316</f>
        <v>0</v>
      </c>
    </row>
    <row r="2319" spans="1:7" ht="15" x14ac:dyDescent="0.2">
      <c r="A2319" s="12" t="str">
        <f t="shared" si="36"/>
        <v>ООО "Земский банк" (2900) 61901</v>
      </c>
      <c r="B2319" s="25" t="str">
        <f>'101_transform'!C2317</f>
        <v>ООО "Земский банк" (2900)</v>
      </c>
      <c r="C2319" s="25" t="str">
        <f>'101_transform'!D2317</f>
        <v>61901   A  Земля, временно неиспользуемая в основной деятельности</v>
      </c>
      <c r="D2319" s="25">
        <f>'101_transform'!E2317</f>
        <v>0</v>
      </c>
      <c r="E2319" s="25">
        <f>'101_transform'!F2317</f>
        <v>0</v>
      </c>
      <c r="F2319" s="25">
        <f>'101_transform'!G2317</f>
        <v>0</v>
      </c>
      <c r="G2319" s="25">
        <f>'101_transform'!H2317</f>
        <v>0</v>
      </c>
    </row>
    <row r="2320" spans="1:7" ht="15" x14ac:dyDescent="0.2">
      <c r="A2320" s="12" t="str">
        <f t="shared" si="36"/>
        <v>ООО "Земский банк" (2900) 61902</v>
      </c>
      <c r="B2320" s="25" t="str">
        <f>'101_transform'!C2318</f>
        <v>ООО "Земский банк" (2900)</v>
      </c>
      <c r="C2320" s="25" t="str">
        <f>'101_transform'!D2318</f>
        <v>61902   A  Земля, временно неиспользуемая в основной деятельности, переданная в аренду</v>
      </c>
      <c r="D2320" s="25">
        <f>'101_transform'!E2318</f>
        <v>0</v>
      </c>
      <c r="E2320" s="25">
        <f>'101_transform'!F2318</f>
        <v>0</v>
      </c>
      <c r="F2320" s="25">
        <f>'101_transform'!G2318</f>
        <v>0</v>
      </c>
      <c r="G2320" s="25">
        <f>'101_transform'!H2318</f>
        <v>0</v>
      </c>
    </row>
    <row r="2321" spans="1:7" ht="15" x14ac:dyDescent="0.2">
      <c r="A2321" s="12" t="str">
        <f t="shared" si="36"/>
        <v>ООО "Земский банк" (2900) 61903</v>
      </c>
      <c r="B2321" s="25" t="str">
        <f>'101_transform'!C2319</f>
        <v>ООО "Земский банк" (2900)</v>
      </c>
      <c r="C2321" s="25" t="str">
        <f>'101_transform'!D2319</f>
        <v>61903   A  Недвижимость (кроме земли), временно неиспользуемая в основной деятельности</v>
      </c>
      <c r="D2321" s="25">
        <f>'101_transform'!E2319</f>
        <v>0</v>
      </c>
      <c r="E2321" s="25">
        <f>'101_transform'!F2319</f>
        <v>0</v>
      </c>
      <c r="F2321" s="25">
        <f>'101_transform'!G2319</f>
        <v>0</v>
      </c>
      <c r="G2321" s="25">
        <f>'101_transform'!H2319</f>
        <v>0</v>
      </c>
    </row>
    <row r="2322" spans="1:7" ht="15" x14ac:dyDescent="0.2">
      <c r="A2322" s="12" t="str">
        <f t="shared" si="36"/>
        <v>ООО "Земский банк" (2900) 61904</v>
      </c>
      <c r="B2322" s="25" t="str">
        <f>'101_transform'!C2320</f>
        <v>ООО "Земский банк" (2900)</v>
      </c>
      <c r="C2322" s="25" t="str">
        <f>'101_transform'!D2320</f>
        <v>61904   A  Недвижимость (кроме земли), временно неиспользуемая в основной деятельности, переданная в аренду</v>
      </c>
      <c r="D2322" s="25">
        <f>'101_transform'!E2320</f>
        <v>0</v>
      </c>
      <c r="E2322" s="25">
        <f>'101_transform'!F2320</f>
        <v>0</v>
      </c>
      <c r="F2322" s="25">
        <f>'101_transform'!G2320</f>
        <v>0</v>
      </c>
      <c r="G2322" s="25">
        <f>'101_transform'!H2320</f>
        <v>0</v>
      </c>
    </row>
    <row r="2323" spans="1:7" ht="15" x14ac:dyDescent="0.2">
      <c r="A2323" s="12" t="str">
        <f t="shared" si="36"/>
        <v>ООО "Земский банк" (2900) 61905</v>
      </c>
      <c r="B2323" s="25" t="str">
        <f>'101_transform'!C2321</f>
        <v>ООО "Земский банк" (2900)</v>
      </c>
      <c r="C2323" s="25" t="str">
        <f>'101_transform'!D2321</f>
        <v>61905   A  Земля, временно неиспользуемая в основной деятельности, учитываемая по справедливой стоимости</v>
      </c>
      <c r="D2323" s="25">
        <f>'101_transform'!E2321</f>
        <v>1779</v>
      </c>
      <c r="E2323" s="25">
        <f>'101_transform'!F2321</f>
        <v>0</v>
      </c>
      <c r="F2323" s="25">
        <f>'101_transform'!G2321</f>
        <v>7187</v>
      </c>
      <c r="G2323" s="25">
        <f>'101_transform'!H2321</f>
        <v>0</v>
      </c>
    </row>
    <row r="2324" spans="1:7" ht="15" x14ac:dyDescent="0.2">
      <c r="A2324" s="12" t="str">
        <f t="shared" si="36"/>
        <v>ООО "Земский банк" (2900) 61906</v>
      </c>
      <c r="B2324" s="25" t="str">
        <f>'101_transform'!C2322</f>
        <v>ООО "Земский банк" (2900)</v>
      </c>
      <c r="C2324" s="25" t="str">
        <f>'101_transform'!D2322</f>
        <v>61906   A  Земля, временно неиспользуемая в основной деятельности, учитываемая по справедливой стоимости, переданная в аренду</v>
      </c>
      <c r="D2324" s="25">
        <f>'101_transform'!E2322</f>
        <v>28804</v>
      </c>
      <c r="E2324" s="25">
        <f>'101_transform'!F2322</f>
        <v>0</v>
      </c>
      <c r="F2324" s="25">
        <f>'101_transform'!G2322</f>
        <v>23396</v>
      </c>
      <c r="G2324" s="25">
        <f>'101_transform'!H2322</f>
        <v>0</v>
      </c>
    </row>
    <row r="2325" spans="1:7" ht="15" x14ac:dyDescent="0.2">
      <c r="A2325" s="12" t="str">
        <f t="shared" si="36"/>
        <v>ООО "Земский банк" (2900) 61907</v>
      </c>
      <c r="B2325" s="25" t="str">
        <f>'101_transform'!C2323</f>
        <v>ООО "Земский банк" (2900)</v>
      </c>
      <c r="C2325" s="25" t="str">
        <f>'101_transform'!D2323</f>
        <v>61907   A  Недвижимость (кроме земли), временно неиспользуемая в основной деятельности, учитываемая по справедливой стоимости</v>
      </c>
      <c r="D2325" s="25">
        <f>'101_transform'!E2323</f>
        <v>0</v>
      </c>
      <c r="E2325" s="25">
        <f>'101_transform'!F2323</f>
        <v>0</v>
      </c>
      <c r="F2325" s="25">
        <f>'101_transform'!G2323</f>
        <v>66313</v>
      </c>
      <c r="G2325" s="25">
        <f>'101_transform'!H2323</f>
        <v>0</v>
      </c>
    </row>
    <row r="2326" spans="1:7" ht="15" x14ac:dyDescent="0.2">
      <c r="A2326" s="12" t="str">
        <f t="shared" si="36"/>
        <v>ООО "Земский банк" (2900) 61908</v>
      </c>
      <c r="B2326" s="25" t="str">
        <f>'101_transform'!C2324</f>
        <v>ООО "Земский банк" (2900)</v>
      </c>
      <c r="C2326" s="25" t="str">
        <f>'101_transform'!D2324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326" s="25">
        <f>'101_transform'!E2324</f>
        <v>345249</v>
      </c>
      <c r="E2326" s="25">
        <f>'101_transform'!F2324</f>
        <v>0</v>
      </c>
      <c r="F2326" s="25">
        <f>'101_transform'!G2324</f>
        <v>278937</v>
      </c>
      <c r="G2326" s="25">
        <f>'101_transform'!H2324</f>
        <v>0</v>
      </c>
    </row>
    <row r="2327" spans="1:7" ht="15" x14ac:dyDescent="0.2">
      <c r="A2327" s="12" t="str">
        <f t="shared" si="36"/>
        <v>ООО "Земский банк" (2900) 61909</v>
      </c>
      <c r="B2327" s="25" t="str">
        <f>'101_transform'!C2325</f>
        <v>ООО "Земский банк" (2900)</v>
      </c>
      <c r="C2327" s="25" t="str">
        <f>'101_transform'!D2325</f>
        <v>61909   П  Амортизация недвижимости (кроме земли), временно неиспользуемой в основной деятельности</v>
      </c>
      <c r="D2327" s="25">
        <f>'101_transform'!E2325</f>
        <v>0</v>
      </c>
      <c r="E2327" s="25">
        <f>'101_transform'!F2325</f>
        <v>0</v>
      </c>
      <c r="F2327" s="25">
        <f>'101_transform'!G2325</f>
        <v>0</v>
      </c>
      <c r="G2327" s="25">
        <f>'101_transform'!H2325</f>
        <v>0</v>
      </c>
    </row>
    <row r="2328" spans="1:7" ht="15" x14ac:dyDescent="0.2">
      <c r="A2328" s="12" t="str">
        <f t="shared" si="36"/>
        <v>ООО "Земский банк" (2900) 61910</v>
      </c>
      <c r="B2328" s="25" t="str">
        <f>'101_transform'!C2326</f>
        <v>ООО "Земский банк" (2900)</v>
      </c>
      <c r="C2328" s="25" t="str">
        <f>'101_transform'!D2326</f>
        <v>61910   П  Амортизация недвижимости (кроме земли), временно неиспользуемой в основной деятельности, переданной в аренду</v>
      </c>
      <c r="D2328" s="25">
        <f>'101_transform'!E2326</f>
        <v>0</v>
      </c>
      <c r="E2328" s="25">
        <f>'101_transform'!F2326</f>
        <v>0</v>
      </c>
      <c r="F2328" s="25">
        <f>'101_transform'!G2326</f>
        <v>0</v>
      </c>
      <c r="G2328" s="25">
        <f>'101_transform'!H2326</f>
        <v>0</v>
      </c>
    </row>
    <row r="2329" spans="1:7" ht="15" x14ac:dyDescent="0.2">
      <c r="A2329" s="12" t="str">
        <f t="shared" si="36"/>
        <v>ООО "Земский банк" (2900) 61911</v>
      </c>
      <c r="B2329" s="25" t="str">
        <f>'101_transform'!C2327</f>
        <v>ООО "Земский банк" (2900)</v>
      </c>
      <c r="C2329" s="25" t="str">
        <f>'101_transform'!D2327</f>
        <v>61911   A  Вложения в сооружение (строительство) объектов недвижимости, временно неиспользуемой в основной деятельности</v>
      </c>
      <c r="D2329" s="25">
        <f>'101_transform'!E2327</f>
        <v>34503</v>
      </c>
      <c r="E2329" s="25">
        <f>'101_transform'!F2327</f>
        <v>0</v>
      </c>
      <c r="F2329" s="25">
        <f>'101_transform'!G2327</f>
        <v>34503</v>
      </c>
      <c r="G2329" s="25">
        <f>'101_transform'!H2327</f>
        <v>0</v>
      </c>
    </row>
    <row r="2330" spans="1:7" ht="15" x14ac:dyDescent="0.2">
      <c r="A2330" s="12" t="str">
        <f t="shared" si="36"/>
        <v>ООО "Земский банк" (2900) 61912</v>
      </c>
      <c r="B2330" s="25" t="str">
        <f>'101_transform'!C2328</f>
        <v>ООО "Земский банк" (2900)</v>
      </c>
      <c r="C2330" s="25" t="str">
        <f>'101_transform'!D2328</f>
        <v>61912   П  Резервы на возможные потери</v>
      </c>
      <c r="D2330" s="25">
        <f>'101_transform'!E2328</f>
        <v>0</v>
      </c>
      <c r="E2330" s="25">
        <f>'101_transform'!F2328</f>
        <v>12076</v>
      </c>
      <c r="F2330" s="25">
        <f>'101_transform'!G2328</f>
        <v>0</v>
      </c>
      <c r="G2330" s="25">
        <f>'101_transform'!H2328</f>
        <v>12076</v>
      </c>
    </row>
    <row r="2331" spans="1:7" ht="15" x14ac:dyDescent="0.2">
      <c r="A2331" s="12" t="str">
        <f t="shared" si="36"/>
        <v>ООО "Земский банк" (2900) 62001</v>
      </c>
      <c r="B2331" s="25" t="str">
        <f>'101_transform'!C2329</f>
        <v>ООО "Земский банк" (2900)</v>
      </c>
      <c r="C2331" s="25" t="str">
        <f>'101_transform'!D2329</f>
        <v>62001   A  Долгосрочные активы, предназначенные для продажи</v>
      </c>
      <c r="D2331" s="25">
        <f>'101_transform'!E2329</f>
        <v>15923</v>
      </c>
      <c r="E2331" s="25">
        <f>'101_transform'!F2329</f>
        <v>0</v>
      </c>
      <c r="F2331" s="25">
        <f>'101_transform'!G2329</f>
        <v>15564</v>
      </c>
      <c r="G2331" s="25">
        <f>'101_transform'!H2329</f>
        <v>0</v>
      </c>
    </row>
    <row r="2332" spans="1:7" ht="15" x14ac:dyDescent="0.2">
      <c r="A2332" s="12" t="str">
        <f t="shared" si="36"/>
        <v>ООО "Земский банк" (2900) 62002</v>
      </c>
      <c r="B2332" s="25" t="str">
        <f>'101_transform'!C2330</f>
        <v>ООО "Земский банк" (2900)</v>
      </c>
      <c r="C2332" s="25" t="str">
        <f>'101_transform'!D2330</f>
        <v>62002   П  Резервы на возможные потери</v>
      </c>
      <c r="D2332" s="25">
        <f>'101_transform'!E2330</f>
        <v>0</v>
      </c>
      <c r="E2332" s="25">
        <f>'101_transform'!F2330</f>
        <v>0</v>
      </c>
      <c r="F2332" s="25">
        <f>'101_transform'!G2330</f>
        <v>0</v>
      </c>
      <c r="G2332" s="25">
        <f>'101_transform'!H2330</f>
        <v>0</v>
      </c>
    </row>
    <row r="2333" spans="1:7" ht="15" x14ac:dyDescent="0.2">
      <c r="A2333" s="12" t="str">
        <f t="shared" si="36"/>
        <v>ООО "Земский банк" (2900) 62101</v>
      </c>
      <c r="B2333" s="25" t="str">
        <f>'101_transform'!C2331</f>
        <v>ООО "Земский банк" (2900)</v>
      </c>
      <c r="C2333" s="25" t="str">
        <f>'101_transform'!D2331</f>
        <v>62101   A  Средства труда, полученные по договорам отступного, залога, назначение которых не определено</v>
      </c>
      <c r="D2333" s="25">
        <f>'101_transform'!E2331</f>
        <v>0</v>
      </c>
      <c r="E2333" s="25">
        <f>'101_transform'!F2331</f>
        <v>0</v>
      </c>
      <c r="F2333" s="25">
        <f>'101_transform'!G2331</f>
        <v>0</v>
      </c>
      <c r="G2333" s="25">
        <f>'101_transform'!H2331</f>
        <v>0</v>
      </c>
    </row>
    <row r="2334" spans="1:7" ht="15" x14ac:dyDescent="0.2">
      <c r="A2334" s="12" t="str">
        <f t="shared" si="36"/>
        <v>ООО "Земский банк" (2900) 62102</v>
      </c>
      <c r="B2334" s="25" t="str">
        <f>'101_transform'!C2332</f>
        <v>ООО "Земский банк" (2900)</v>
      </c>
      <c r="C2334" s="25" t="str">
        <f>'101_transform'!D2332</f>
        <v>62102   A  Предметы труда, полученные по договорам отступного, залога, назначение которых не определено</v>
      </c>
      <c r="D2334" s="25">
        <f>'101_transform'!E2332</f>
        <v>0</v>
      </c>
      <c r="E2334" s="25">
        <f>'101_transform'!F2332</f>
        <v>0</v>
      </c>
      <c r="F2334" s="25">
        <f>'101_transform'!G2332</f>
        <v>0</v>
      </c>
      <c r="G2334" s="25">
        <f>'101_transform'!H2332</f>
        <v>0</v>
      </c>
    </row>
    <row r="2335" spans="1:7" ht="15" x14ac:dyDescent="0.2">
      <c r="A2335" s="12" t="str">
        <f t="shared" si="36"/>
        <v>ООО "Земский банк" (2900) 62103</v>
      </c>
      <c r="B2335" s="25" t="str">
        <f>'101_transform'!C2333</f>
        <v>ООО "Земский банк" (2900)</v>
      </c>
      <c r="C2335" s="25" t="str">
        <f>'101_transform'!D2333</f>
        <v>62103   П  Резервы на возможные потери</v>
      </c>
      <c r="D2335" s="25">
        <f>'101_transform'!E2333</f>
        <v>0</v>
      </c>
      <c r="E2335" s="25">
        <f>'101_transform'!F2333</f>
        <v>0</v>
      </c>
      <c r="F2335" s="25">
        <f>'101_transform'!G2333</f>
        <v>0</v>
      </c>
      <c r="G2335" s="25">
        <f>'101_transform'!H2333</f>
        <v>0</v>
      </c>
    </row>
    <row r="2336" spans="1:7" ht="15" x14ac:dyDescent="0.2">
      <c r="A2336" s="12" t="str">
        <f t="shared" si="36"/>
        <v>"ЗИРААТ БАНК (МОСКВА)" (АО) (2559) 60401</v>
      </c>
      <c r="B2336" s="25" t="str">
        <f>'101_transform'!C2334</f>
        <v>"ЗИРААТ БАНК (МОСКВА)" (АО) (2559)</v>
      </c>
      <c r="C2336" s="25" t="str">
        <f>'101_transform'!D2334</f>
        <v>60401   A  Основные средства (кроме земли) (c 13.02.2018)_x000D_Категория 1- Здания и сооружения (до 31.12.2002)</v>
      </c>
      <c r="D2336" s="25">
        <f>'101_transform'!E2334</f>
        <v>177047</v>
      </c>
      <c r="E2336" s="25">
        <f>'101_transform'!F2334</f>
        <v>0</v>
      </c>
      <c r="F2336" s="25">
        <f>'101_transform'!G2334</f>
        <v>176980</v>
      </c>
      <c r="G2336" s="25">
        <f>'101_transform'!H2334</f>
        <v>0</v>
      </c>
    </row>
    <row r="2337" spans="1:7" ht="15" x14ac:dyDescent="0.2">
      <c r="A2337" s="12" t="str">
        <f t="shared" si="36"/>
        <v>"ЗИРААТ БАНК (МОСКВА)" (АО) (2559) 60404</v>
      </c>
      <c r="B2337" s="25" t="str">
        <f>'101_transform'!C2335</f>
        <v>"ЗИРААТ БАНК (МОСКВА)" (АО) (2559)</v>
      </c>
      <c r="C2337" s="25" t="str">
        <f>'101_transform'!D2335</f>
        <v>60404   A  Земля (c 13.02.2018)</v>
      </c>
      <c r="D2337" s="25">
        <f>'101_transform'!E2335</f>
        <v>0</v>
      </c>
      <c r="E2337" s="25">
        <f>'101_transform'!F2335</f>
        <v>0</v>
      </c>
      <c r="F2337" s="25">
        <f>'101_transform'!G2335</f>
        <v>0</v>
      </c>
      <c r="G2337" s="25">
        <f>'101_transform'!H2335</f>
        <v>0</v>
      </c>
    </row>
    <row r="2338" spans="1:7" ht="15" x14ac:dyDescent="0.2">
      <c r="A2338" s="12" t="str">
        <f t="shared" si="36"/>
        <v>"ЗИРААТ БАНК (МОСКВА)" (АО) (2559) 60405</v>
      </c>
      <c r="B2338" s="25" t="str">
        <f>'101_transform'!C2336</f>
        <v>"ЗИРААТ БАНК (МОСКВА)" (АО) (2559)</v>
      </c>
      <c r="C2338" s="25" t="str">
        <f>'101_transform'!D2336</f>
        <v>60405   П
A (до 31.01.2003)  Резервы на возможные потери (c 13.02.2018)
Долгосрочно арендуемые основные средства (до 31.01.2003)</v>
      </c>
      <c r="D2338" s="25">
        <f>'101_transform'!E2336</f>
        <v>0</v>
      </c>
      <c r="E2338" s="25">
        <f>'101_transform'!F2336</f>
        <v>0</v>
      </c>
      <c r="F2338" s="25">
        <f>'101_transform'!G2336</f>
        <v>0</v>
      </c>
      <c r="G2338" s="25">
        <f>'101_transform'!H2336</f>
        <v>0</v>
      </c>
    </row>
    <row r="2339" spans="1:7" ht="15" x14ac:dyDescent="0.2">
      <c r="A2339" s="12" t="str">
        <f t="shared" si="36"/>
        <v>"ЗИРААТ БАНК (МОСКВА)" (АО) (2559) 60414</v>
      </c>
      <c r="B2339" s="25" t="str">
        <f>'101_transform'!C2337</f>
        <v>"ЗИРААТ БАНК (МОСКВА)" (АО) (2559)</v>
      </c>
      <c r="C2339" s="25" t="str">
        <f>'101_transform'!D2337</f>
        <v>60414   П  Амортизация основных средств (кроме земли) (c 13.02.2018)</v>
      </c>
      <c r="D2339" s="25">
        <f>'101_transform'!E2337</f>
        <v>0</v>
      </c>
      <c r="E2339" s="25">
        <f>'101_transform'!F2337</f>
        <v>59327</v>
      </c>
      <c r="F2339" s="25">
        <f>'101_transform'!G2337</f>
        <v>0</v>
      </c>
      <c r="G2339" s="25">
        <f>'101_transform'!H2337</f>
        <v>60863</v>
      </c>
    </row>
    <row r="2340" spans="1:7" ht="15" x14ac:dyDescent="0.2">
      <c r="A2340" s="12" t="str">
        <f t="shared" si="36"/>
        <v>"ЗИРААТ БАНК (МОСКВА)" (АО) (2559) 60415</v>
      </c>
      <c r="B2340" s="25" t="str">
        <f>'101_transform'!C2338</f>
        <v>"ЗИРААТ БАНК (МОСКВА)" (АО) (2559)</v>
      </c>
      <c r="C2340" s="25" t="str">
        <f>'101_transform'!D2338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340" s="25">
        <f>'101_transform'!E2338</f>
        <v>1539</v>
      </c>
      <c r="E2340" s="25">
        <f>'101_transform'!F2338</f>
        <v>0</v>
      </c>
      <c r="F2340" s="25">
        <f>'101_transform'!G2338</f>
        <v>21640</v>
      </c>
      <c r="G2340" s="25">
        <f>'101_transform'!H2338</f>
        <v>0</v>
      </c>
    </row>
    <row r="2341" spans="1:7" ht="15" x14ac:dyDescent="0.2">
      <c r="A2341" s="12" t="str">
        <f t="shared" si="36"/>
        <v>"ЗИРААТ БАНК (МОСКВА)" (АО) (2559) 61901</v>
      </c>
      <c r="B2341" s="25" t="str">
        <f>'101_transform'!C2339</f>
        <v>"ЗИРААТ БАНК (МОСКВА)" (АО) (2559)</v>
      </c>
      <c r="C2341" s="25" t="str">
        <f>'101_transform'!D2339</f>
        <v>61901   A  Земля, временно неиспользуемая в основной деятельности</v>
      </c>
      <c r="D2341" s="25">
        <f>'101_transform'!E2339</f>
        <v>0</v>
      </c>
      <c r="E2341" s="25">
        <f>'101_transform'!F2339</f>
        <v>0</v>
      </c>
      <c r="F2341" s="25">
        <f>'101_transform'!G2339</f>
        <v>0</v>
      </c>
      <c r="G2341" s="25">
        <f>'101_transform'!H2339</f>
        <v>0</v>
      </c>
    </row>
    <row r="2342" spans="1:7" ht="15" x14ac:dyDescent="0.2">
      <c r="A2342" s="12" t="str">
        <f t="shared" si="36"/>
        <v>"ЗИРААТ БАНК (МОСКВА)" (АО) (2559) 61902</v>
      </c>
      <c r="B2342" s="25" t="str">
        <f>'101_transform'!C2340</f>
        <v>"ЗИРААТ БАНК (МОСКВА)" (АО) (2559)</v>
      </c>
      <c r="C2342" s="25" t="str">
        <f>'101_transform'!D2340</f>
        <v>61902   A  Земля, временно неиспользуемая в основной деятельности, переданная в аренду</v>
      </c>
      <c r="D2342" s="25">
        <f>'101_transform'!E2340</f>
        <v>0</v>
      </c>
      <c r="E2342" s="25">
        <f>'101_transform'!F2340</f>
        <v>0</v>
      </c>
      <c r="F2342" s="25">
        <f>'101_transform'!G2340</f>
        <v>0</v>
      </c>
      <c r="G2342" s="25">
        <f>'101_transform'!H2340</f>
        <v>0</v>
      </c>
    </row>
    <row r="2343" spans="1:7" ht="15" x14ac:dyDescent="0.2">
      <c r="A2343" s="12" t="str">
        <f t="shared" si="36"/>
        <v>"ЗИРААТ БАНК (МОСКВА)" (АО) (2559) 61903</v>
      </c>
      <c r="B2343" s="25" t="str">
        <f>'101_transform'!C2341</f>
        <v>"ЗИРААТ БАНК (МОСКВА)" (АО) (2559)</v>
      </c>
      <c r="C2343" s="25" t="str">
        <f>'101_transform'!D2341</f>
        <v>61903   A  Недвижимость (кроме земли), временно неиспользуемая в основной деятельности</v>
      </c>
      <c r="D2343" s="25">
        <f>'101_transform'!E2341</f>
        <v>0</v>
      </c>
      <c r="E2343" s="25">
        <f>'101_transform'!F2341</f>
        <v>0</v>
      </c>
      <c r="F2343" s="25">
        <f>'101_transform'!G2341</f>
        <v>0</v>
      </c>
      <c r="G2343" s="25">
        <f>'101_transform'!H2341</f>
        <v>0</v>
      </c>
    </row>
    <row r="2344" spans="1:7" ht="15" x14ac:dyDescent="0.2">
      <c r="A2344" s="12" t="str">
        <f t="shared" si="36"/>
        <v>"ЗИРААТ БАНК (МОСКВА)" (АО) (2559) 61904</v>
      </c>
      <c r="B2344" s="25" t="str">
        <f>'101_transform'!C2342</f>
        <v>"ЗИРААТ БАНК (МОСКВА)" (АО) (2559)</v>
      </c>
      <c r="C2344" s="25" t="str">
        <f>'101_transform'!D2342</f>
        <v>61904   A  Недвижимость (кроме земли), временно неиспользуемая в основной деятельности, переданная в аренду</v>
      </c>
      <c r="D2344" s="25">
        <f>'101_transform'!E2342</f>
        <v>0</v>
      </c>
      <c r="E2344" s="25">
        <f>'101_transform'!F2342</f>
        <v>0</v>
      </c>
      <c r="F2344" s="25">
        <f>'101_transform'!G2342</f>
        <v>0</v>
      </c>
      <c r="G2344" s="25">
        <f>'101_transform'!H2342</f>
        <v>0</v>
      </c>
    </row>
    <row r="2345" spans="1:7" ht="15" x14ac:dyDescent="0.2">
      <c r="A2345" s="12" t="str">
        <f t="shared" si="36"/>
        <v>"ЗИРААТ БАНК (МОСКВА)" (АО) (2559) 61905</v>
      </c>
      <c r="B2345" s="25" t="str">
        <f>'101_transform'!C2343</f>
        <v>"ЗИРААТ БАНК (МОСКВА)" (АО) (2559)</v>
      </c>
      <c r="C2345" s="25" t="str">
        <f>'101_transform'!D2343</f>
        <v>61905   A  Земля, временно неиспользуемая в основной деятельности, учитываемая по справедливой стоимости</v>
      </c>
      <c r="D2345" s="25">
        <f>'101_transform'!E2343</f>
        <v>0</v>
      </c>
      <c r="E2345" s="25">
        <f>'101_transform'!F2343</f>
        <v>0</v>
      </c>
      <c r="F2345" s="25">
        <f>'101_transform'!G2343</f>
        <v>0</v>
      </c>
      <c r="G2345" s="25">
        <f>'101_transform'!H2343</f>
        <v>0</v>
      </c>
    </row>
    <row r="2346" spans="1:7" ht="15" x14ac:dyDescent="0.2">
      <c r="A2346" s="12" t="str">
        <f t="shared" si="36"/>
        <v>"ЗИРААТ БАНК (МОСКВА)" (АО) (2559) 61906</v>
      </c>
      <c r="B2346" s="25" t="str">
        <f>'101_transform'!C2344</f>
        <v>"ЗИРААТ БАНК (МОСКВА)" (АО) (2559)</v>
      </c>
      <c r="C2346" s="25" t="str">
        <f>'101_transform'!D2344</f>
        <v>61906   A  Земля, временно неиспользуемая в основной деятельности, учитываемая по справедливой стоимости, переданная в аренду</v>
      </c>
      <c r="D2346" s="25">
        <f>'101_transform'!E2344</f>
        <v>0</v>
      </c>
      <c r="E2346" s="25">
        <f>'101_transform'!F2344</f>
        <v>0</v>
      </c>
      <c r="F2346" s="25">
        <f>'101_transform'!G2344</f>
        <v>0</v>
      </c>
      <c r="G2346" s="25">
        <f>'101_transform'!H2344</f>
        <v>0</v>
      </c>
    </row>
    <row r="2347" spans="1:7" ht="15" x14ac:dyDescent="0.2">
      <c r="A2347" s="12" t="str">
        <f t="shared" si="36"/>
        <v>"ЗИРААТ БАНК (МОСКВА)" (АО) (2559) 61907</v>
      </c>
      <c r="B2347" s="25" t="str">
        <f>'101_transform'!C2345</f>
        <v>"ЗИРААТ БАНК (МОСКВА)" (АО) (2559)</v>
      </c>
      <c r="C2347" s="25" t="str">
        <f>'101_transform'!D2345</f>
        <v>61907   A  Недвижимость (кроме земли), временно неиспользуемая в основной деятельности, учитываемая по справедливой стоимости</v>
      </c>
      <c r="D2347" s="25">
        <f>'101_transform'!E2345</f>
        <v>0</v>
      </c>
      <c r="E2347" s="25">
        <f>'101_transform'!F2345</f>
        <v>0</v>
      </c>
      <c r="F2347" s="25">
        <f>'101_transform'!G2345</f>
        <v>0</v>
      </c>
      <c r="G2347" s="25">
        <f>'101_transform'!H2345</f>
        <v>0</v>
      </c>
    </row>
    <row r="2348" spans="1:7" ht="15" x14ac:dyDescent="0.2">
      <c r="A2348" s="12" t="str">
        <f t="shared" si="36"/>
        <v>"ЗИРААТ БАНК (МОСКВА)" (АО) (2559) 61908</v>
      </c>
      <c r="B2348" s="25" t="str">
        <f>'101_transform'!C2346</f>
        <v>"ЗИРААТ БАНК (МОСКВА)" (АО) (2559)</v>
      </c>
      <c r="C2348" s="25" t="str">
        <f>'101_transform'!D2346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348" s="25">
        <f>'101_transform'!E2346</f>
        <v>0</v>
      </c>
      <c r="E2348" s="25">
        <f>'101_transform'!F2346</f>
        <v>0</v>
      </c>
      <c r="F2348" s="25">
        <f>'101_transform'!G2346</f>
        <v>0</v>
      </c>
      <c r="G2348" s="25">
        <f>'101_transform'!H2346</f>
        <v>0</v>
      </c>
    </row>
    <row r="2349" spans="1:7" ht="15" x14ac:dyDescent="0.2">
      <c r="A2349" s="12" t="str">
        <f t="shared" si="36"/>
        <v>"ЗИРААТ БАНК (МОСКВА)" (АО) (2559) 61909</v>
      </c>
      <c r="B2349" s="25" t="str">
        <f>'101_transform'!C2347</f>
        <v>"ЗИРААТ БАНК (МОСКВА)" (АО) (2559)</v>
      </c>
      <c r="C2349" s="25" t="str">
        <f>'101_transform'!D2347</f>
        <v>61909   П  Амортизация недвижимости (кроме земли), временно неиспользуемой в основной деятельности</v>
      </c>
      <c r="D2349" s="25">
        <f>'101_transform'!E2347</f>
        <v>0</v>
      </c>
      <c r="E2349" s="25">
        <f>'101_transform'!F2347</f>
        <v>0</v>
      </c>
      <c r="F2349" s="25">
        <f>'101_transform'!G2347</f>
        <v>0</v>
      </c>
      <c r="G2349" s="25">
        <f>'101_transform'!H2347</f>
        <v>0</v>
      </c>
    </row>
    <row r="2350" spans="1:7" ht="15" x14ac:dyDescent="0.2">
      <c r="A2350" s="12" t="str">
        <f t="shared" si="36"/>
        <v>"ЗИРААТ БАНК (МОСКВА)" (АО) (2559) 61910</v>
      </c>
      <c r="B2350" s="25" t="str">
        <f>'101_transform'!C2348</f>
        <v>"ЗИРААТ БАНК (МОСКВА)" (АО) (2559)</v>
      </c>
      <c r="C2350" s="25" t="str">
        <f>'101_transform'!D2348</f>
        <v>61910   П  Амортизация недвижимости (кроме земли), временно неиспользуемой в основной деятельности, переданной в аренду</v>
      </c>
      <c r="D2350" s="25">
        <f>'101_transform'!E2348</f>
        <v>0</v>
      </c>
      <c r="E2350" s="25">
        <f>'101_transform'!F2348</f>
        <v>0</v>
      </c>
      <c r="F2350" s="25">
        <f>'101_transform'!G2348</f>
        <v>0</v>
      </c>
      <c r="G2350" s="25">
        <f>'101_transform'!H2348</f>
        <v>0</v>
      </c>
    </row>
    <row r="2351" spans="1:7" ht="15" x14ac:dyDescent="0.2">
      <c r="A2351" s="12" t="str">
        <f t="shared" si="36"/>
        <v>"ЗИРААТ БАНК (МОСКВА)" (АО) (2559) 61911</v>
      </c>
      <c r="B2351" s="25" t="str">
        <f>'101_transform'!C2349</f>
        <v>"ЗИРААТ БАНК (МОСКВА)" (АО) (2559)</v>
      </c>
      <c r="C2351" s="25" t="str">
        <f>'101_transform'!D2349</f>
        <v>61911   A  Вложения в сооружение (строительство) объектов недвижимости, временно неиспользуемой в основной деятельности</v>
      </c>
      <c r="D2351" s="25">
        <f>'101_transform'!E2349</f>
        <v>0</v>
      </c>
      <c r="E2351" s="25">
        <f>'101_transform'!F2349</f>
        <v>0</v>
      </c>
      <c r="F2351" s="25">
        <f>'101_transform'!G2349</f>
        <v>0</v>
      </c>
      <c r="G2351" s="25">
        <f>'101_transform'!H2349</f>
        <v>0</v>
      </c>
    </row>
    <row r="2352" spans="1:7" ht="15" x14ac:dyDescent="0.2">
      <c r="A2352" s="12" t="str">
        <f t="shared" si="36"/>
        <v>"ЗИРААТ БАНК (МОСКВА)" (АО) (2559) 61912</v>
      </c>
      <c r="B2352" s="25" t="str">
        <f>'101_transform'!C2350</f>
        <v>"ЗИРААТ БАНК (МОСКВА)" (АО) (2559)</v>
      </c>
      <c r="C2352" s="25" t="str">
        <f>'101_transform'!D2350</f>
        <v>61912   П  Резервы на возможные потери</v>
      </c>
      <c r="D2352" s="25">
        <f>'101_transform'!E2350</f>
        <v>0</v>
      </c>
      <c r="E2352" s="25">
        <f>'101_transform'!F2350</f>
        <v>0</v>
      </c>
      <c r="F2352" s="25">
        <f>'101_transform'!G2350</f>
        <v>0</v>
      </c>
      <c r="G2352" s="25">
        <f>'101_transform'!H2350</f>
        <v>0</v>
      </c>
    </row>
    <row r="2353" spans="1:7" ht="15" x14ac:dyDescent="0.2">
      <c r="A2353" s="12" t="str">
        <f t="shared" si="36"/>
        <v>"ЗИРААТ БАНК (МОСКВА)" (АО) (2559) 62001</v>
      </c>
      <c r="B2353" s="25" t="str">
        <f>'101_transform'!C2351</f>
        <v>"ЗИРААТ БАНК (МОСКВА)" (АО) (2559)</v>
      </c>
      <c r="C2353" s="25" t="str">
        <f>'101_transform'!D2351</f>
        <v>62001   A  Долгосрочные активы, предназначенные для продажи</v>
      </c>
      <c r="D2353" s="25">
        <f>'101_transform'!E2351</f>
        <v>0</v>
      </c>
      <c r="E2353" s="25">
        <f>'101_transform'!F2351</f>
        <v>0</v>
      </c>
      <c r="F2353" s="25">
        <f>'101_transform'!G2351</f>
        <v>0</v>
      </c>
      <c r="G2353" s="25">
        <f>'101_transform'!H2351</f>
        <v>0</v>
      </c>
    </row>
    <row r="2354" spans="1:7" ht="15" x14ac:dyDescent="0.2">
      <c r="A2354" s="12" t="str">
        <f t="shared" si="36"/>
        <v>"ЗИРААТ БАНК (МОСКВА)" (АО) (2559) 62002</v>
      </c>
      <c r="B2354" s="25" t="str">
        <f>'101_transform'!C2352</f>
        <v>"ЗИРААТ БАНК (МОСКВА)" (АО) (2559)</v>
      </c>
      <c r="C2354" s="25" t="str">
        <f>'101_transform'!D2352</f>
        <v>62002   П  Резервы на возможные потери</v>
      </c>
      <c r="D2354" s="25">
        <f>'101_transform'!E2352</f>
        <v>0</v>
      </c>
      <c r="E2354" s="25">
        <f>'101_transform'!F2352</f>
        <v>0</v>
      </c>
      <c r="F2354" s="25">
        <f>'101_transform'!G2352</f>
        <v>0</v>
      </c>
      <c r="G2354" s="25">
        <f>'101_transform'!H2352</f>
        <v>0</v>
      </c>
    </row>
    <row r="2355" spans="1:7" ht="15" x14ac:dyDescent="0.2">
      <c r="A2355" s="12" t="str">
        <f t="shared" si="36"/>
        <v>"ЗИРААТ БАНК (МОСКВА)" (АО) (2559) 62101</v>
      </c>
      <c r="B2355" s="25" t="str">
        <f>'101_transform'!C2353</f>
        <v>"ЗИРААТ БАНК (МОСКВА)" (АО) (2559)</v>
      </c>
      <c r="C2355" s="25" t="str">
        <f>'101_transform'!D2353</f>
        <v>62101   A  Средства труда, полученные по договорам отступного, залога, назначение которых не определено</v>
      </c>
      <c r="D2355" s="25">
        <f>'101_transform'!E2353</f>
        <v>0</v>
      </c>
      <c r="E2355" s="25">
        <f>'101_transform'!F2353</f>
        <v>0</v>
      </c>
      <c r="F2355" s="25">
        <f>'101_transform'!G2353</f>
        <v>0</v>
      </c>
      <c r="G2355" s="25">
        <f>'101_transform'!H2353</f>
        <v>0</v>
      </c>
    </row>
    <row r="2356" spans="1:7" ht="15" x14ac:dyDescent="0.2">
      <c r="A2356" s="12" t="str">
        <f t="shared" si="36"/>
        <v>"ЗИРААТ БАНК (МОСКВА)" (АО) (2559) 62102</v>
      </c>
      <c r="B2356" s="25" t="str">
        <f>'101_transform'!C2354</f>
        <v>"ЗИРААТ БАНК (МОСКВА)" (АО) (2559)</v>
      </c>
      <c r="C2356" s="25" t="str">
        <f>'101_transform'!D2354</f>
        <v>62102   A  Предметы труда, полученные по договорам отступного, залога, назначение которых не определено</v>
      </c>
      <c r="D2356" s="25">
        <f>'101_transform'!E2354</f>
        <v>0</v>
      </c>
      <c r="E2356" s="25">
        <f>'101_transform'!F2354</f>
        <v>0</v>
      </c>
      <c r="F2356" s="25">
        <f>'101_transform'!G2354</f>
        <v>0</v>
      </c>
      <c r="G2356" s="25">
        <f>'101_transform'!H2354</f>
        <v>0</v>
      </c>
    </row>
    <row r="2357" spans="1:7" ht="15" x14ac:dyDescent="0.2">
      <c r="A2357" s="12" t="str">
        <f t="shared" si="36"/>
        <v>"ЗИРААТ БАНК (МОСКВА)" (АО) (2559) 62103</v>
      </c>
      <c r="B2357" s="25" t="str">
        <f>'101_transform'!C2355</f>
        <v>"ЗИРААТ БАНК (МОСКВА)" (АО) (2559)</v>
      </c>
      <c r="C2357" s="25" t="str">
        <f>'101_transform'!D2355</f>
        <v>62103   П  Резервы на возможные потери</v>
      </c>
      <c r="D2357" s="25">
        <f>'101_transform'!E2355</f>
        <v>0</v>
      </c>
      <c r="E2357" s="25">
        <f>'101_transform'!F2355</f>
        <v>0</v>
      </c>
      <c r="F2357" s="25">
        <f>'101_transform'!G2355</f>
        <v>0</v>
      </c>
      <c r="G2357" s="25">
        <f>'101_transform'!H2355</f>
        <v>0</v>
      </c>
    </row>
    <row r="2358" spans="1:7" ht="15" x14ac:dyDescent="0.2">
      <c r="A2358" s="12" t="str">
        <f t="shared" si="36"/>
        <v>АО "ИК Банк" (1732) 60401</v>
      </c>
      <c r="B2358" s="25" t="str">
        <f>'101_transform'!C2356</f>
        <v>АО "ИК Банк" (1732)</v>
      </c>
      <c r="C2358" s="25" t="str">
        <f>'101_transform'!D2356</f>
        <v>60401   A  Основные средства (кроме земли) (c 13.02.2018)_x000D_Категория 1- Здания и сооружения (до 31.12.2002)</v>
      </c>
      <c r="D2358" s="25">
        <f>'101_transform'!E2356</f>
        <v>89897</v>
      </c>
      <c r="E2358" s="25">
        <f>'101_transform'!F2356</f>
        <v>0</v>
      </c>
      <c r="F2358" s="25">
        <f>'101_transform'!G2356</f>
        <v>268986</v>
      </c>
      <c r="G2358" s="25">
        <f>'101_transform'!H2356</f>
        <v>0</v>
      </c>
    </row>
    <row r="2359" spans="1:7" ht="15" x14ac:dyDescent="0.2">
      <c r="A2359" s="12" t="str">
        <f t="shared" si="36"/>
        <v>АО "ИК Банк" (1732) 60404</v>
      </c>
      <c r="B2359" s="25" t="str">
        <f>'101_transform'!C2357</f>
        <v>АО "ИК Банк" (1732)</v>
      </c>
      <c r="C2359" s="25" t="str">
        <f>'101_transform'!D2357</f>
        <v>60404   A  Земля (c 13.02.2018)</v>
      </c>
      <c r="D2359" s="25">
        <f>'101_transform'!E2357</f>
        <v>0</v>
      </c>
      <c r="E2359" s="25">
        <f>'101_transform'!F2357</f>
        <v>0</v>
      </c>
      <c r="F2359" s="25">
        <f>'101_transform'!G2357</f>
        <v>20287</v>
      </c>
      <c r="G2359" s="25">
        <f>'101_transform'!H2357</f>
        <v>0</v>
      </c>
    </row>
    <row r="2360" spans="1:7" ht="15" x14ac:dyDescent="0.2">
      <c r="A2360" s="12" t="str">
        <f t="shared" si="36"/>
        <v>АО "ИК Банк" (1732) 60405</v>
      </c>
      <c r="B2360" s="25" t="str">
        <f>'101_transform'!C2358</f>
        <v>АО "ИК Банк" (1732)</v>
      </c>
      <c r="C2360" s="25" t="str">
        <f>'101_transform'!D2358</f>
        <v>60405   П
A (до 31.01.2003)  Резервы на возможные потери (c 13.02.2018)
Долгосрочно арендуемые основные средства (до 31.01.2003)</v>
      </c>
      <c r="D2360" s="25">
        <f>'101_transform'!E2358</f>
        <v>0</v>
      </c>
      <c r="E2360" s="25">
        <f>'101_transform'!F2358</f>
        <v>0</v>
      </c>
      <c r="F2360" s="25">
        <f>'101_transform'!G2358</f>
        <v>0</v>
      </c>
      <c r="G2360" s="25">
        <f>'101_transform'!H2358</f>
        <v>0</v>
      </c>
    </row>
    <row r="2361" spans="1:7" ht="15" x14ac:dyDescent="0.2">
      <c r="A2361" s="12" t="str">
        <f t="shared" si="36"/>
        <v>АО "ИК Банк" (1732) 60414</v>
      </c>
      <c r="B2361" s="25" t="str">
        <f>'101_transform'!C2359</f>
        <v>АО "ИК Банк" (1732)</v>
      </c>
      <c r="C2361" s="25" t="str">
        <f>'101_transform'!D2359</f>
        <v>60414   П  Амортизация основных средств (кроме земли) (c 13.02.2018)</v>
      </c>
      <c r="D2361" s="25">
        <f>'101_transform'!E2359</f>
        <v>0</v>
      </c>
      <c r="E2361" s="25">
        <f>'101_transform'!F2359</f>
        <v>73264</v>
      </c>
      <c r="F2361" s="25">
        <f>'101_transform'!G2359</f>
        <v>0</v>
      </c>
      <c r="G2361" s="25">
        <f>'101_transform'!H2359</f>
        <v>76195</v>
      </c>
    </row>
    <row r="2362" spans="1:7" ht="15" x14ac:dyDescent="0.2">
      <c r="A2362" s="12" t="str">
        <f t="shared" si="36"/>
        <v>АО "ИК Банк" (1732) 60415</v>
      </c>
      <c r="B2362" s="25" t="str">
        <f>'101_transform'!C2360</f>
        <v>АО "ИК Банк" (1732)</v>
      </c>
      <c r="C2362" s="25" t="str">
        <f>'101_transform'!D2360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362" s="25">
        <f>'101_transform'!E2360</f>
        <v>0</v>
      </c>
      <c r="E2362" s="25">
        <f>'101_transform'!F2360</f>
        <v>0</v>
      </c>
      <c r="F2362" s="25">
        <f>'101_transform'!G2360</f>
        <v>0</v>
      </c>
      <c r="G2362" s="25">
        <f>'101_transform'!H2360</f>
        <v>0</v>
      </c>
    </row>
    <row r="2363" spans="1:7" ht="15" x14ac:dyDescent="0.2">
      <c r="A2363" s="12" t="str">
        <f t="shared" si="36"/>
        <v>АО "ИК Банк" (1732) 61901</v>
      </c>
      <c r="B2363" s="25" t="str">
        <f>'101_transform'!C2361</f>
        <v>АО "ИК Банк" (1732)</v>
      </c>
      <c r="C2363" s="25" t="str">
        <f>'101_transform'!D2361</f>
        <v>61901   A  Земля, временно неиспользуемая в основной деятельности</v>
      </c>
      <c r="D2363" s="25">
        <f>'101_transform'!E2361</f>
        <v>0</v>
      </c>
      <c r="E2363" s="25">
        <f>'101_transform'!F2361</f>
        <v>0</v>
      </c>
      <c r="F2363" s="25">
        <f>'101_transform'!G2361</f>
        <v>0</v>
      </c>
      <c r="G2363" s="25">
        <f>'101_transform'!H2361</f>
        <v>0</v>
      </c>
    </row>
    <row r="2364" spans="1:7" ht="15" x14ac:dyDescent="0.2">
      <c r="A2364" s="12" t="str">
        <f t="shared" si="36"/>
        <v>АО "ИК Банк" (1732) 61902</v>
      </c>
      <c r="B2364" s="25" t="str">
        <f>'101_transform'!C2362</f>
        <v>АО "ИК Банк" (1732)</v>
      </c>
      <c r="C2364" s="25" t="str">
        <f>'101_transform'!D2362</f>
        <v>61902   A  Земля, временно неиспользуемая в основной деятельности, переданная в аренду</v>
      </c>
      <c r="D2364" s="25">
        <f>'101_transform'!E2362</f>
        <v>0</v>
      </c>
      <c r="E2364" s="25">
        <f>'101_transform'!F2362</f>
        <v>0</v>
      </c>
      <c r="F2364" s="25">
        <f>'101_transform'!G2362</f>
        <v>0</v>
      </c>
      <c r="G2364" s="25">
        <f>'101_transform'!H2362</f>
        <v>0</v>
      </c>
    </row>
    <row r="2365" spans="1:7" ht="15" x14ac:dyDescent="0.2">
      <c r="A2365" s="12" t="str">
        <f t="shared" si="36"/>
        <v>АО "ИК Банк" (1732) 61903</v>
      </c>
      <c r="B2365" s="25" t="str">
        <f>'101_transform'!C2363</f>
        <v>АО "ИК Банк" (1732)</v>
      </c>
      <c r="C2365" s="25" t="str">
        <f>'101_transform'!D2363</f>
        <v>61903   A  Недвижимость (кроме земли), временно неиспользуемая в основной деятельности</v>
      </c>
      <c r="D2365" s="25">
        <f>'101_transform'!E2363</f>
        <v>0</v>
      </c>
      <c r="E2365" s="25">
        <f>'101_transform'!F2363</f>
        <v>0</v>
      </c>
      <c r="F2365" s="25">
        <f>'101_transform'!G2363</f>
        <v>0</v>
      </c>
      <c r="G2365" s="25">
        <f>'101_transform'!H2363</f>
        <v>0</v>
      </c>
    </row>
    <row r="2366" spans="1:7" ht="15" x14ac:dyDescent="0.2">
      <c r="A2366" s="12" t="str">
        <f t="shared" si="36"/>
        <v>АО "ИК Банк" (1732) 61904</v>
      </c>
      <c r="B2366" s="25" t="str">
        <f>'101_transform'!C2364</f>
        <v>АО "ИК Банк" (1732)</v>
      </c>
      <c r="C2366" s="25" t="str">
        <f>'101_transform'!D2364</f>
        <v>61904   A  Недвижимость (кроме земли), временно неиспользуемая в основной деятельности, переданная в аренду</v>
      </c>
      <c r="D2366" s="25">
        <f>'101_transform'!E2364</f>
        <v>0</v>
      </c>
      <c r="E2366" s="25">
        <f>'101_transform'!F2364</f>
        <v>0</v>
      </c>
      <c r="F2366" s="25">
        <f>'101_transform'!G2364</f>
        <v>0</v>
      </c>
      <c r="G2366" s="25">
        <f>'101_transform'!H2364</f>
        <v>0</v>
      </c>
    </row>
    <row r="2367" spans="1:7" ht="15" x14ac:dyDescent="0.2">
      <c r="A2367" s="12" t="str">
        <f t="shared" si="36"/>
        <v>АО "ИК Банк" (1732) 61905</v>
      </c>
      <c r="B2367" s="25" t="str">
        <f>'101_transform'!C2365</f>
        <v>АО "ИК Банк" (1732)</v>
      </c>
      <c r="C2367" s="25" t="str">
        <f>'101_transform'!D2365</f>
        <v>61905   A  Земля, временно неиспользуемая в основной деятельности, учитываемая по справедливой стоимости</v>
      </c>
      <c r="D2367" s="25">
        <f>'101_transform'!E2365</f>
        <v>0</v>
      </c>
      <c r="E2367" s="25">
        <f>'101_transform'!F2365</f>
        <v>0</v>
      </c>
      <c r="F2367" s="25">
        <f>'101_transform'!G2365</f>
        <v>0</v>
      </c>
      <c r="G2367" s="25">
        <f>'101_transform'!H2365</f>
        <v>0</v>
      </c>
    </row>
    <row r="2368" spans="1:7" ht="15" x14ac:dyDescent="0.2">
      <c r="A2368" s="12" t="str">
        <f t="shared" si="36"/>
        <v>АО "ИК Банк" (1732) 61906</v>
      </c>
      <c r="B2368" s="25" t="str">
        <f>'101_transform'!C2366</f>
        <v>АО "ИК Банк" (1732)</v>
      </c>
      <c r="C2368" s="25" t="str">
        <f>'101_transform'!D2366</f>
        <v>61906   A  Земля, временно неиспользуемая в основной деятельности, учитываемая по справедливой стоимости, переданная в аренду</v>
      </c>
      <c r="D2368" s="25">
        <f>'101_transform'!E2366</f>
        <v>0</v>
      </c>
      <c r="E2368" s="25">
        <f>'101_transform'!F2366</f>
        <v>0</v>
      </c>
      <c r="F2368" s="25">
        <f>'101_transform'!G2366</f>
        <v>0</v>
      </c>
      <c r="G2368" s="25">
        <f>'101_transform'!H2366</f>
        <v>0</v>
      </c>
    </row>
    <row r="2369" spans="1:7" ht="15" x14ac:dyDescent="0.2">
      <c r="A2369" s="12" t="str">
        <f t="shared" si="36"/>
        <v>АО "ИК Банк" (1732) 61907</v>
      </c>
      <c r="B2369" s="25" t="str">
        <f>'101_transform'!C2367</f>
        <v>АО "ИК Банк" (1732)</v>
      </c>
      <c r="C2369" s="25" t="str">
        <f>'101_transform'!D2367</f>
        <v>61907   A  Недвижимость (кроме земли), временно неиспользуемая в основной деятельности, учитываемая по справедливой стоимости</v>
      </c>
      <c r="D2369" s="25">
        <f>'101_transform'!E2367</f>
        <v>0</v>
      </c>
      <c r="E2369" s="25">
        <f>'101_transform'!F2367</f>
        <v>0</v>
      </c>
      <c r="F2369" s="25">
        <f>'101_transform'!G2367</f>
        <v>0</v>
      </c>
      <c r="G2369" s="25">
        <f>'101_transform'!H2367</f>
        <v>0</v>
      </c>
    </row>
    <row r="2370" spans="1:7" ht="15" x14ac:dyDescent="0.2">
      <c r="A2370" s="12" t="str">
        <f t="shared" si="36"/>
        <v>АО "ИК Банк" (1732) 61908</v>
      </c>
      <c r="B2370" s="25" t="str">
        <f>'101_transform'!C2368</f>
        <v>АО "ИК Банк" (1732)</v>
      </c>
      <c r="C2370" s="25" t="str">
        <f>'101_transform'!D2368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370" s="25">
        <f>'101_transform'!E2368</f>
        <v>0</v>
      </c>
      <c r="E2370" s="25">
        <f>'101_transform'!F2368</f>
        <v>0</v>
      </c>
      <c r="F2370" s="25">
        <f>'101_transform'!G2368</f>
        <v>0</v>
      </c>
      <c r="G2370" s="25">
        <f>'101_transform'!H2368</f>
        <v>0</v>
      </c>
    </row>
    <row r="2371" spans="1:7" ht="15" x14ac:dyDescent="0.2">
      <c r="A2371" s="12" t="str">
        <f t="shared" si="36"/>
        <v>АО "ИК Банк" (1732) 61909</v>
      </c>
      <c r="B2371" s="25" t="str">
        <f>'101_transform'!C2369</f>
        <v>АО "ИК Банк" (1732)</v>
      </c>
      <c r="C2371" s="25" t="str">
        <f>'101_transform'!D2369</f>
        <v>61909   П  Амортизация недвижимости (кроме земли), временно неиспользуемой в основной деятельности</v>
      </c>
      <c r="D2371" s="25">
        <f>'101_transform'!E2369</f>
        <v>0</v>
      </c>
      <c r="E2371" s="25">
        <f>'101_transform'!F2369</f>
        <v>0</v>
      </c>
      <c r="F2371" s="25">
        <f>'101_transform'!G2369</f>
        <v>0</v>
      </c>
      <c r="G2371" s="25">
        <f>'101_transform'!H2369</f>
        <v>0</v>
      </c>
    </row>
    <row r="2372" spans="1:7" ht="15" x14ac:dyDescent="0.2">
      <c r="A2372" s="12" t="str">
        <f t="shared" ref="A2372:A2435" si="37">B2372&amp;" "&amp;LEFT(C2372,5)</f>
        <v>АО "ИК Банк" (1732) 61910</v>
      </c>
      <c r="B2372" s="25" t="str">
        <f>'101_transform'!C2370</f>
        <v>АО "ИК Банк" (1732)</v>
      </c>
      <c r="C2372" s="25" t="str">
        <f>'101_transform'!D2370</f>
        <v>61910   П  Амортизация недвижимости (кроме земли), временно неиспользуемой в основной деятельности, переданной в аренду</v>
      </c>
      <c r="D2372" s="25">
        <f>'101_transform'!E2370</f>
        <v>0</v>
      </c>
      <c r="E2372" s="25">
        <f>'101_transform'!F2370</f>
        <v>0</v>
      </c>
      <c r="F2372" s="25">
        <f>'101_transform'!G2370</f>
        <v>0</v>
      </c>
      <c r="G2372" s="25">
        <f>'101_transform'!H2370</f>
        <v>0</v>
      </c>
    </row>
    <row r="2373" spans="1:7" ht="15" x14ac:dyDescent="0.2">
      <c r="A2373" s="12" t="str">
        <f t="shared" si="37"/>
        <v>АО "ИК Банк" (1732) 61911</v>
      </c>
      <c r="B2373" s="25" t="str">
        <f>'101_transform'!C2371</f>
        <v>АО "ИК Банк" (1732)</v>
      </c>
      <c r="C2373" s="25" t="str">
        <f>'101_transform'!D2371</f>
        <v>61911   A  Вложения в сооружение (строительство) объектов недвижимости, временно неиспользуемой в основной деятельности</v>
      </c>
      <c r="D2373" s="25">
        <f>'101_transform'!E2371</f>
        <v>0</v>
      </c>
      <c r="E2373" s="25">
        <f>'101_transform'!F2371</f>
        <v>0</v>
      </c>
      <c r="F2373" s="25">
        <f>'101_transform'!G2371</f>
        <v>0</v>
      </c>
      <c r="G2373" s="25">
        <f>'101_transform'!H2371</f>
        <v>0</v>
      </c>
    </row>
    <row r="2374" spans="1:7" ht="15" x14ac:dyDescent="0.2">
      <c r="A2374" s="12" t="str">
        <f t="shared" si="37"/>
        <v>АО "ИК Банк" (1732) 61912</v>
      </c>
      <c r="B2374" s="25" t="str">
        <f>'101_transform'!C2372</f>
        <v>АО "ИК Банк" (1732)</v>
      </c>
      <c r="C2374" s="25" t="str">
        <f>'101_transform'!D2372</f>
        <v>61912   П  Резервы на возможные потери</v>
      </c>
      <c r="D2374" s="25">
        <f>'101_transform'!E2372</f>
        <v>0</v>
      </c>
      <c r="E2374" s="25">
        <f>'101_transform'!F2372</f>
        <v>0</v>
      </c>
      <c r="F2374" s="25">
        <f>'101_transform'!G2372</f>
        <v>0</v>
      </c>
      <c r="G2374" s="25">
        <f>'101_transform'!H2372</f>
        <v>0</v>
      </c>
    </row>
    <row r="2375" spans="1:7" ht="15" x14ac:dyDescent="0.2">
      <c r="A2375" s="12" t="str">
        <f t="shared" si="37"/>
        <v>АО "ИК Банк" (1732) 62001</v>
      </c>
      <c r="B2375" s="25" t="str">
        <f>'101_transform'!C2373</f>
        <v>АО "ИК Банк" (1732)</v>
      </c>
      <c r="C2375" s="25" t="str">
        <f>'101_transform'!D2373</f>
        <v>62001   A  Долгосрочные активы, предназначенные для продажи</v>
      </c>
      <c r="D2375" s="25">
        <f>'101_transform'!E2373</f>
        <v>0</v>
      </c>
      <c r="E2375" s="25">
        <f>'101_transform'!F2373</f>
        <v>0</v>
      </c>
      <c r="F2375" s="25">
        <f>'101_transform'!G2373</f>
        <v>0</v>
      </c>
      <c r="G2375" s="25">
        <f>'101_transform'!H2373</f>
        <v>0</v>
      </c>
    </row>
    <row r="2376" spans="1:7" ht="15" x14ac:dyDescent="0.2">
      <c r="A2376" s="12" t="str">
        <f t="shared" si="37"/>
        <v>АО "ИК Банк" (1732) 62002</v>
      </c>
      <c r="B2376" s="25" t="str">
        <f>'101_transform'!C2374</f>
        <v>АО "ИК Банк" (1732)</v>
      </c>
      <c r="C2376" s="25" t="str">
        <f>'101_transform'!D2374</f>
        <v>62002   П  Резервы на возможные потери</v>
      </c>
      <c r="D2376" s="25">
        <f>'101_transform'!E2374</f>
        <v>0</v>
      </c>
      <c r="E2376" s="25">
        <f>'101_transform'!F2374</f>
        <v>0</v>
      </c>
      <c r="F2376" s="25">
        <f>'101_transform'!G2374</f>
        <v>0</v>
      </c>
      <c r="G2376" s="25">
        <f>'101_transform'!H2374</f>
        <v>0</v>
      </c>
    </row>
    <row r="2377" spans="1:7" ht="15" x14ac:dyDescent="0.2">
      <c r="A2377" s="12" t="str">
        <f t="shared" si="37"/>
        <v>АО "ИК Банк" (1732) 62101</v>
      </c>
      <c r="B2377" s="25" t="str">
        <f>'101_transform'!C2375</f>
        <v>АО "ИК Банк" (1732)</v>
      </c>
      <c r="C2377" s="25" t="str">
        <f>'101_transform'!D2375</f>
        <v>62101   A  Средства труда, полученные по договорам отступного, залога, назначение которых не определено</v>
      </c>
      <c r="D2377" s="25">
        <f>'101_transform'!E2375</f>
        <v>0</v>
      </c>
      <c r="E2377" s="25">
        <f>'101_transform'!F2375</f>
        <v>0</v>
      </c>
      <c r="F2377" s="25">
        <f>'101_transform'!G2375</f>
        <v>0</v>
      </c>
      <c r="G2377" s="25">
        <f>'101_transform'!H2375</f>
        <v>0</v>
      </c>
    </row>
    <row r="2378" spans="1:7" ht="15" x14ac:dyDescent="0.2">
      <c r="A2378" s="12" t="str">
        <f t="shared" si="37"/>
        <v>АО "ИК Банк" (1732) 62102</v>
      </c>
      <c r="B2378" s="25" t="str">
        <f>'101_transform'!C2376</f>
        <v>АО "ИК Банк" (1732)</v>
      </c>
      <c r="C2378" s="25" t="str">
        <f>'101_transform'!D2376</f>
        <v>62102   A  Предметы труда, полученные по договорам отступного, залога, назначение которых не определено</v>
      </c>
      <c r="D2378" s="25">
        <f>'101_transform'!E2376</f>
        <v>0</v>
      </c>
      <c r="E2378" s="25">
        <f>'101_transform'!F2376</f>
        <v>0</v>
      </c>
      <c r="F2378" s="25">
        <f>'101_transform'!G2376</f>
        <v>0</v>
      </c>
      <c r="G2378" s="25">
        <f>'101_transform'!H2376</f>
        <v>0</v>
      </c>
    </row>
    <row r="2379" spans="1:7" ht="15" x14ac:dyDescent="0.2">
      <c r="A2379" s="12" t="str">
        <f t="shared" si="37"/>
        <v>АО "ИК Банк" (1732) 62103</v>
      </c>
      <c r="B2379" s="25" t="str">
        <f>'101_transform'!C2377</f>
        <v>АО "ИК Банк" (1732)</v>
      </c>
      <c r="C2379" s="25" t="str">
        <f>'101_transform'!D2377</f>
        <v>62103   П  Резервы на возможные потери</v>
      </c>
      <c r="D2379" s="25">
        <f>'101_transform'!E2377</f>
        <v>0</v>
      </c>
      <c r="E2379" s="25">
        <f>'101_transform'!F2377</f>
        <v>0</v>
      </c>
      <c r="F2379" s="25">
        <f>'101_transform'!G2377</f>
        <v>0</v>
      </c>
      <c r="G2379" s="25">
        <f>'101_transform'!H2377</f>
        <v>0</v>
      </c>
    </row>
    <row r="2380" spans="1:7" ht="15" x14ac:dyDescent="0.2">
      <c r="A2380" s="12" t="str">
        <f t="shared" si="37"/>
        <v>ООО "Икано Банк" (3519) 60401</v>
      </c>
      <c r="B2380" s="25" t="str">
        <f>'101_transform'!C2378</f>
        <v>ООО "Икано Банк" (3519)</v>
      </c>
      <c r="C2380" s="25" t="str">
        <f>'101_transform'!D2378</f>
        <v>60401   A  Основные средства (кроме земли) (c 13.02.2018)_x000D_Категория 1- Здания и сооружения (до 31.12.2002)</v>
      </c>
      <c r="D2380" s="25">
        <f>'101_transform'!E2378</f>
        <v>15068</v>
      </c>
      <c r="E2380" s="25">
        <f>'101_transform'!F2378</f>
        <v>0</v>
      </c>
      <c r="F2380" s="25">
        <f>'101_transform'!G2378</f>
        <v>15344</v>
      </c>
      <c r="G2380" s="25">
        <f>'101_transform'!H2378</f>
        <v>0</v>
      </c>
    </row>
    <row r="2381" spans="1:7" ht="15" x14ac:dyDescent="0.2">
      <c r="A2381" s="12" t="str">
        <f t="shared" si="37"/>
        <v>ООО "Икано Банк" (3519) 60404</v>
      </c>
      <c r="B2381" s="25" t="str">
        <f>'101_transform'!C2379</f>
        <v>ООО "Икано Банк" (3519)</v>
      </c>
      <c r="C2381" s="25" t="str">
        <f>'101_transform'!D2379</f>
        <v>60404   A  Земля (c 13.02.2018)</v>
      </c>
      <c r="D2381" s="25">
        <f>'101_transform'!E2379</f>
        <v>0</v>
      </c>
      <c r="E2381" s="25">
        <f>'101_transform'!F2379</f>
        <v>0</v>
      </c>
      <c r="F2381" s="25">
        <f>'101_transform'!G2379</f>
        <v>0</v>
      </c>
      <c r="G2381" s="25">
        <f>'101_transform'!H2379</f>
        <v>0</v>
      </c>
    </row>
    <row r="2382" spans="1:7" ht="15" x14ac:dyDescent="0.2">
      <c r="A2382" s="12" t="str">
        <f t="shared" si="37"/>
        <v>ООО "Икано Банк" (3519) 60405</v>
      </c>
      <c r="B2382" s="25" t="str">
        <f>'101_transform'!C2380</f>
        <v>ООО "Икано Банк" (3519)</v>
      </c>
      <c r="C2382" s="25" t="str">
        <f>'101_transform'!D2380</f>
        <v>60405   П
A (до 31.01.2003)  Резервы на возможные потери (c 13.02.2018)
Долгосрочно арендуемые основные средства (до 31.01.2003)</v>
      </c>
      <c r="D2382" s="25">
        <f>'101_transform'!E2380</f>
        <v>0</v>
      </c>
      <c r="E2382" s="25">
        <f>'101_transform'!F2380</f>
        <v>0</v>
      </c>
      <c r="F2382" s="25">
        <f>'101_transform'!G2380</f>
        <v>0</v>
      </c>
      <c r="G2382" s="25">
        <f>'101_transform'!H2380</f>
        <v>0</v>
      </c>
    </row>
    <row r="2383" spans="1:7" ht="15" x14ac:dyDescent="0.2">
      <c r="A2383" s="12" t="str">
        <f t="shared" si="37"/>
        <v>ООО "Икано Банк" (3519) 60414</v>
      </c>
      <c r="B2383" s="25" t="str">
        <f>'101_transform'!C2381</f>
        <v>ООО "Икано Банк" (3519)</v>
      </c>
      <c r="C2383" s="25" t="str">
        <f>'101_transform'!D2381</f>
        <v>60414   П  Амортизация основных средств (кроме земли) (c 13.02.2018)</v>
      </c>
      <c r="D2383" s="25">
        <f>'101_transform'!E2381</f>
        <v>0</v>
      </c>
      <c r="E2383" s="25">
        <f>'101_transform'!F2381</f>
        <v>8710</v>
      </c>
      <c r="F2383" s="25">
        <f>'101_transform'!G2381</f>
        <v>0</v>
      </c>
      <c r="G2383" s="25">
        <f>'101_transform'!H2381</f>
        <v>9793</v>
      </c>
    </row>
    <row r="2384" spans="1:7" ht="15" x14ac:dyDescent="0.2">
      <c r="A2384" s="12" t="str">
        <f t="shared" si="37"/>
        <v>ООО "Икано Банк" (3519) 60415</v>
      </c>
      <c r="B2384" s="25" t="str">
        <f>'101_transform'!C2382</f>
        <v>ООО "Икано Банк" (3519)</v>
      </c>
      <c r="C2384" s="25" t="str">
        <f>'101_transform'!D2382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384" s="25">
        <f>'101_transform'!E2382</f>
        <v>11324</v>
      </c>
      <c r="E2384" s="25">
        <f>'101_transform'!F2382</f>
        <v>0</v>
      </c>
      <c r="F2384" s="25">
        <f>'101_transform'!G2382</f>
        <v>11661</v>
      </c>
      <c r="G2384" s="25">
        <f>'101_transform'!H2382</f>
        <v>0</v>
      </c>
    </row>
    <row r="2385" spans="1:7" ht="15" x14ac:dyDescent="0.2">
      <c r="A2385" s="12" t="str">
        <f t="shared" si="37"/>
        <v>ООО "Икано Банк" (3519) 61901</v>
      </c>
      <c r="B2385" s="25" t="str">
        <f>'101_transform'!C2383</f>
        <v>ООО "Икано Банк" (3519)</v>
      </c>
      <c r="C2385" s="25" t="str">
        <f>'101_transform'!D2383</f>
        <v>61901   A  Земля, временно неиспользуемая в основной деятельности</v>
      </c>
      <c r="D2385" s="25">
        <f>'101_transform'!E2383</f>
        <v>0</v>
      </c>
      <c r="E2385" s="25">
        <f>'101_transform'!F2383</f>
        <v>0</v>
      </c>
      <c r="F2385" s="25">
        <f>'101_transform'!G2383</f>
        <v>0</v>
      </c>
      <c r="G2385" s="25">
        <f>'101_transform'!H2383</f>
        <v>0</v>
      </c>
    </row>
    <row r="2386" spans="1:7" ht="15" x14ac:dyDescent="0.2">
      <c r="A2386" s="12" t="str">
        <f t="shared" si="37"/>
        <v>ООО "Икано Банк" (3519) 61902</v>
      </c>
      <c r="B2386" s="25" t="str">
        <f>'101_transform'!C2384</f>
        <v>ООО "Икано Банк" (3519)</v>
      </c>
      <c r="C2386" s="25" t="str">
        <f>'101_transform'!D2384</f>
        <v>61902   A  Земля, временно неиспользуемая в основной деятельности, переданная в аренду</v>
      </c>
      <c r="D2386" s="25">
        <f>'101_transform'!E2384</f>
        <v>0</v>
      </c>
      <c r="E2386" s="25">
        <f>'101_transform'!F2384</f>
        <v>0</v>
      </c>
      <c r="F2386" s="25">
        <f>'101_transform'!G2384</f>
        <v>0</v>
      </c>
      <c r="G2386" s="25">
        <f>'101_transform'!H2384</f>
        <v>0</v>
      </c>
    </row>
    <row r="2387" spans="1:7" ht="15" x14ac:dyDescent="0.2">
      <c r="A2387" s="12" t="str">
        <f t="shared" si="37"/>
        <v>ООО "Икано Банк" (3519) 61903</v>
      </c>
      <c r="B2387" s="25" t="str">
        <f>'101_transform'!C2385</f>
        <v>ООО "Икано Банк" (3519)</v>
      </c>
      <c r="C2387" s="25" t="str">
        <f>'101_transform'!D2385</f>
        <v>61903   A  Недвижимость (кроме земли), временно неиспользуемая в основной деятельности</v>
      </c>
      <c r="D2387" s="25">
        <f>'101_transform'!E2385</f>
        <v>0</v>
      </c>
      <c r="E2387" s="25">
        <f>'101_transform'!F2385</f>
        <v>0</v>
      </c>
      <c r="F2387" s="25">
        <f>'101_transform'!G2385</f>
        <v>0</v>
      </c>
      <c r="G2387" s="25">
        <f>'101_transform'!H2385</f>
        <v>0</v>
      </c>
    </row>
    <row r="2388" spans="1:7" ht="15" x14ac:dyDescent="0.2">
      <c r="A2388" s="12" t="str">
        <f t="shared" si="37"/>
        <v>ООО "Икано Банк" (3519) 61904</v>
      </c>
      <c r="B2388" s="25" t="str">
        <f>'101_transform'!C2386</f>
        <v>ООО "Икано Банк" (3519)</v>
      </c>
      <c r="C2388" s="25" t="str">
        <f>'101_transform'!D2386</f>
        <v>61904   A  Недвижимость (кроме земли), временно неиспользуемая в основной деятельности, переданная в аренду</v>
      </c>
      <c r="D2388" s="25">
        <f>'101_transform'!E2386</f>
        <v>0</v>
      </c>
      <c r="E2388" s="25">
        <f>'101_transform'!F2386</f>
        <v>0</v>
      </c>
      <c r="F2388" s="25">
        <f>'101_transform'!G2386</f>
        <v>0</v>
      </c>
      <c r="G2388" s="25">
        <f>'101_transform'!H2386</f>
        <v>0</v>
      </c>
    </row>
    <row r="2389" spans="1:7" ht="15" x14ac:dyDescent="0.2">
      <c r="A2389" s="12" t="str">
        <f t="shared" si="37"/>
        <v>ООО "Икано Банк" (3519) 61905</v>
      </c>
      <c r="B2389" s="25" t="str">
        <f>'101_transform'!C2387</f>
        <v>ООО "Икано Банк" (3519)</v>
      </c>
      <c r="C2389" s="25" t="str">
        <f>'101_transform'!D2387</f>
        <v>61905   A  Земля, временно неиспользуемая в основной деятельности, учитываемая по справедливой стоимости</v>
      </c>
      <c r="D2389" s="25">
        <f>'101_transform'!E2387</f>
        <v>0</v>
      </c>
      <c r="E2389" s="25">
        <f>'101_transform'!F2387</f>
        <v>0</v>
      </c>
      <c r="F2389" s="25">
        <f>'101_transform'!G2387</f>
        <v>0</v>
      </c>
      <c r="G2389" s="25">
        <f>'101_transform'!H2387</f>
        <v>0</v>
      </c>
    </row>
    <row r="2390" spans="1:7" ht="15" x14ac:dyDescent="0.2">
      <c r="A2390" s="12" t="str">
        <f t="shared" si="37"/>
        <v>ООО "Икано Банк" (3519) 61906</v>
      </c>
      <c r="B2390" s="25" t="str">
        <f>'101_transform'!C2388</f>
        <v>ООО "Икано Банк" (3519)</v>
      </c>
      <c r="C2390" s="25" t="str">
        <f>'101_transform'!D2388</f>
        <v>61906   A  Земля, временно неиспользуемая в основной деятельности, учитываемая по справедливой стоимости, переданная в аренду</v>
      </c>
      <c r="D2390" s="25">
        <f>'101_transform'!E2388</f>
        <v>0</v>
      </c>
      <c r="E2390" s="25">
        <f>'101_transform'!F2388</f>
        <v>0</v>
      </c>
      <c r="F2390" s="25">
        <f>'101_transform'!G2388</f>
        <v>0</v>
      </c>
      <c r="G2390" s="25">
        <f>'101_transform'!H2388</f>
        <v>0</v>
      </c>
    </row>
    <row r="2391" spans="1:7" ht="15" x14ac:dyDescent="0.2">
      <c r="A2391" s="12" t="str">
        <f t="shared" si="37"/>
        <v>ООО "Икано Банк" (3519) 61907</v>
      </c>
      <c r="B2391" s="25" t="str">
        <f>'101_transform'!C2389</f>
        <v>ООО "Икано Банк" (3519)</v>
      </c>
      <c r="C2391" s="25" t="str">
        <f>'101_transform'!D2389</f>
        <v>61907   A  Недвижимость (кроме земли), временно неиспользуемая в основной деятельности, учитываемая по справедливой стоимости</v>
      </c>
      <c r="D2391" s="25">
        <f>'101_transform'!E2389</f>
        <v>0</v>
      </c>
      <c r="E2391" s="25">
        <f>'101_transform'!F2389</f>
        <v>0</v>
      </c>
      <c r="F2391" s="25">
        <f>'101_transform'!G2389</f>
        <v>0</v>
      </c>
      <c r="G2391" s="25">
        <f>'101_transform'!H2389</f>
        <v>0</v>
      </c>
    </row>
    <row r="2392" spans="1:7" ht="15" x14ac:dyDescent="0.2">
      <c r="A2392" s="12" t="str">
        <f t="shared" si="37"/>
        <v>ООО "Икано Банк" (3519) 61908</v>
      </c>
      <c r="B2392" s="25" t="str">
        <f>'101_transform'!C2390</f>
        <v>ООО "Икано Банк" (3519)</v>
      </c>
      <c r="C2392" s="25" t="str">
        <f>'101_transform'!D2390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392" s="25">
        <f>'101_transform'!E2390</f>
        <v>0</v>
      </c>
      <c r="E2392" s="25">
        <f>'101_transform'!F2390</f>
        <v>0</v>
      </c>
      <c r="F2392" s="25">
        <f>'101_transform'!G2390</f>
        <v>0</v>
      </c>
      <c r="G2392" s="25">
        <f>'101_transform'!H2390</f>
        <v>0</v>
      </c>
    </row>
    <row r="2393" spans="1:7" ht="15" x14ac:dyDescent="0.2">
      <c r="A2393" s="12" t="str">
        <f t="shared" si="37"/>
        <v>ООО "Икано Банк" (3519) 61909</v>
      </c>
      <c r="B2393" s="25" t="str">
        <f>'101_transform'!C2391</f>
        <v>ООО "Икано Банк" (3519)</v>
      </c>
      <c r="C2393" s="25" t="str">
        <f>'101_transform'!D2391</f>
        <v>61909   П  Амортизация недвижимости (кроме земли), временно неиспользуемой в основной деятельности</v>
      </c>
      <c r="D2393" s="25">
        <f>'101_transform'!E2391</f>
        <v>0</v>
      </c>
      <c r="E2393" s="25">
        <f>'101_transform'!F2391</f>
        <v>0</v>
      </c>
      <c r="F2393" s="25">
        <f>'101_transform'!G2391</f>
        <v>0</v>
      </c>
      <c r="G2393" s="25">
        <f>'101_transform'!H2391</f>
        <v>0</v>
      </c>
    </row>
    <row r="2394" spans="1:7" ht="15" x14ac:dyDescent="0.2">
      <c r="A2394" s="12" t="str">
        <f t="shared" si="37"/>
        <v>ООО "Икано Банк" (3519) 61910</v>
      </c>
      <c r="B2394" s="25" t="str">
        <f>'101_transform'!C2392</f>
        <v>ООО "Икано Банк" (3519)</v>
      </c>
      <c r="C2394" s="25" t="str">
        <f>'101_transform'!D2392</f>
        <v>61910   П  Амортизация недвижимости (кроме земли), временно неиспользуемой в основной деятельности, переданной в аренду</v>
      </c>
      <c r="D2394" s="25">
        <f>'101_transform'!E2392</f>
        <v>0</v>
      </c>
      <c r="E2394" s="25">
        <f>'101_transform'!F2392</f>
        <v>0</v>
      </c>
      <c r="F2394" s="25">
        <f>'101_transform'!G2392</f>
        <v>0</v>
      </c>
      <c r="G2394" s="25">
        <f>'101_transform'!H2392</f>
        <v>0</v>
      </c>
    </row>
    <row r="2395" spans="1:7" ht="15" x14ac:dyDescent="0.2">
      <c r="A2395" s="12" t="str">
        <f t="shared" si="37"/>
        <v>ООО "Икано Банк" (3519) 61911</v>
      </c>
      <c r="B2395" s="25" t="str">
        <f>'101_transform'!C2393</f>
        <v>ООО "Икано Банк" (3519)</v>
      </c>
      <c r="C2395" s="25" t="str">
        <f>'101_transform'!D2393</f>
        <v>61911   A  Вложения в сооружение (строительство) объектов недвижимости, временно неиспользуемой в основной деятельности</v>
      </c>
      <c r="D2395" s="25">
        <f>'101_transform'!E2393</f>
        <v>0</v>
      </c>
      <c r="E2395" s="25">
        <f>'101_transform'!F2393</f>
        <v>0</v>
      </c>
      <c r="F2395" s="25">
        <f>'101_transform'!G2393</f>
        <v>0</v>
      </c>
      <c r="G2395" s="25">
        <f>'101_transform'!H2393</f>
        <v>0</v>
      </c>
    </row>
    <row r="2396" spans="1:7" ht="15" x14ac:dyDescent="0.2">
      <c r="A2396" s="12" t="str">
        <f t="shared" si="37"/>
        <v>ООО "Икано Банк" (3519) 61912</v>
      </c>
      <c r="B2396" s="25" t="str">
        <f>'101_transform'!C2394</f>
        <v>ООО "Икано Банк" (3519)</v>
      </c>
      <c r="C2396" s="25" t="str">
        <f>'101_transform'!D2394</f>
        <v>61912   П  Резервы на возможные потери</v>
      </c>
      <c r="D2396" s="25">
        <f>'101_transform'!E2394</f>
        <v>0</v>
      </c>
      <c r="E2396" s="25">
        <f>'101_transform'!F2394</f>
        <v>0</v>
      </c>
      <c r="F2396" s="25">
        <f>'101_transform'!G2394</f>
        <v>0</v>
      </c>
      <c r="G2396" s="25">
        <f>'101_transform'!H2394</f>
        <v>0</v>
      </c>
    </row>
    <row r="2397" spans="1:7" ht="15" x14ac:dyDescent="0.2">
      <c r="A2397" s="12" t="str">
        <f t="shared" si="37"/>
        <v>ООО "Икано Банк" (3519) 62001</v>
      </c>
      <c r="B2397" s="25" t="str">
        <f>'101_transform'!C2395</f>
        <v>ООО "Икано Банк" (3519)</v>
      </c>
      <c r="C2397" s="25" t="str">
        <f>'101_transform'!D2395</f>
        <v>62001   A  Долгосрочные активы, предназначенные для продажи</v>
      </c>
      <c r="D2397" s="25">
        <f>'101_transform'!E2395</f>
        <v>0</v>
      </c>
      <c r="E2397" s="25">
        <f>'101_transform'!F2395</f>
        <v>0</v>
      </c>
      <c r="F2397" s="25">
        <f>'101_transform'!G2395</f>
        <v>0</v>
      </c>
      <c r="G2397" s="25">
        <f>'101_transform'!H2395</f>
        <v>0</v>
      </c>
    </row>
    <row r="2398" spans="1:7" ht="15" x14ac:dyDescent="0.2">
      <c r="A2398" s="12" t="str">
        <f t="shared" si="37"/>
        <v>ООО "Икано Банк" (3519) 62002</v>
      </c>
      <c r="B2398" s="25" t="str">
        <f>'101_transform'!C2396</f>
        <v>ООО "Икано Банк" (3519)</v>
      </c>
      <c r="C2398" s="25" t="str">
        <f>'101_transform'!D2396</f>
        <v>62002   П  Резервы на возможные потери</v>
      </c>
      <c r="D2398" s="25">
        <f>'101_transform'!E2396</f>
        <v>0</v>
      </c>
      <c r="E2398" s="25">
        <f>'101_transform'!F2396</f>
        <v>0</v>
      </c>
      <c r="F2398" s="25">
        <f>'101_transform'!G2396</f>
        <v>0</v>
      </c>
      <c r="G2398" s="25">
        <f>'101_transform'!H2396</f>
        <v>0</v>
      </c>
    </row>
    <row r="2399" spans="1:7" ht="15" x14ac:dyDescent="0.2">
      <c r="A2399" s="12" t="str">
        <f t="shared" si="37"/>
        <v>ООО "Икано Банк" (3519) 62101</v>
      </c>
      <c r="B2399" s="25" t="str">
        <f>'101_transform'!C2397</f>
        <v>ООО "Икано Банк" (3519)</v>
      </c>
      <c r="C2399" s="25" t="str">
        <f>'101_transform'!D2397</f>
        <v>62101   A  Средства труда, полученные по договорам отступного, залога, назначение которых не определено</v>
      </c>
      <c r="D2399" s="25">
        <f>'101_transform'!E2397</f>
        <v>0</v>
      </c>
      <c r="E2399" s="25">
        <f>'101_transform'!F2397</f>
        <v>0</v>
      </c>
      <c r="F2399" s="25">
        <f>'101_transform'!G2397</f>
        <v>0</v>
      </c>
      <c r="G2399" s="25">
        <f>'101_transform'!H2397</f>
        <v>0</v>
      </c>
    </row>
    <row r="2400" spans="1:7" ht="15" x14ac:dyDescent="0.2">
      <c r="A2400" s="12" t="str">
        <f t="shared" si="37"/>
        <v>ООО "Икано Банк" (3519) 62102</v>
      </c>
      <c r="B2400" s="25" t="str">
        <f>'101_transform'!C2398</f>
        <v>ООО "Икано Банк" (3519)</v>
      </c>
      <c r="C2400" s="25" t="str">
        <f>'101_transform'!D2398</f>
        <v>62102   A  Предметы труда, полученные по договорам отступного, залога, назначение которых не определено</v>
      </c>
      <c r="D2400" s="25">
        <f>'101_transform'!E2398</f>
        <v>0</v>
      </c>
      <c r="E2400" s="25">
        <f>'101_transform'!F2398</f>
        <v>0</v>
      </c>
      <c r="F2400" s="25">
        <f>'101_transform'!G2398</f>
        <v>0</v>
      </c>
      <c r="G2400" s="25">
        <f>'101_transform'!H2398</f>
        <v>0</v>
      </c>
    </row>
    <row r="2401" spans="1:7" ht="15" x14ac:dyDescent="0.2">
      <c r="A2401" s="12" t="str">
        <f t="shared" si="37"/>
        <v>ООО "Икано Банк" (3519) 62103</v>
      </c>
      <c r="B2401" s="25" t="str">
        <f>'101_transform'!C2399</f>
        <v>ООО "Икано Банк" (3519)</v>
      </c>
      <c r="C2401" s="25" t="str">
        <f>'101_transform'!D2399</f>
        <v>62103   П  Резервы на возможные потери</v>
      </c>
      <c r="D2401" s="25">
        <f>'101_transform'!E2399</f>
        <v>0</v>
      </c>
      <c r="E2401" s="25">
        <f>'101_transform'!F2399</f>
        <v>0</v>
      </c>
      <c r="F2401" s="25">
        <f>'101_transform'!G2399</f>
        <v>0</v>
      </c>
      <c r="G2401" s="25">
        <f>'101_transform'!H2399</f>
        <v>0</v>
      </c>
    </row>
    <row r="2402" spans="1:7" ht="15" x14ac:dyDescent="0.2">
      <c r="A2402" s="12" t="str">
        <f t="shared" si="37"/>
        <v>ООО "Инбанк" (1829) 60401</v>
      </c>
      <c r="B2402" s="25" t="str">
        <f>'101_transform'!C2400</f>
        <v>ООО "Инбанк" (1829)</v>
      </c>
      <c r="C2402" s="25" t="str">
        <f>'101_transform'!D2400</f>
        <v>60401   A  Основные средства (кроме земли) (c 13.02.2018)_x000D_Категория 1- Здания и сооружения (до 31.12.2002)</v>
      </c>
      <c r="D2402" s="25">
        <f>'101_transform'!E2400</f>
        <v>35077</v>
      </c>
      <c r="E2402" s="25">
        <f>'101_transform'!F2400</f>
        <v>0</v>
      </c>
      <c r="F2402" s="25">
        <f>'101_transform'!G2400</f>
        <v>35077</v>
      </c>
      <c r="G2402" s="25">
        <f>'101_transform'!H2400</f>
        <v>0</v>
      </c>
    </row>
    <row r="2403" spans="1:7" ht="15" x14ac:dyDescent="0.2">
      <c r="A2403" s="12" t="str">
        <f t="shared" si="37"/>
        <v>ООО "Инбанк" (1829) 60404</v>
      </c>
      <c r="B2403" s="25" t="str">
        <f>'101_transform'!C2401</f>
        <v>ООО "Инбанк" (1829)</v>
      </c>
      <c r="C2403" s="25" t="str">
        <f>'101_transform'!D2401</f>
        <v>60404   A  Земля (c 13.02.2018)</v>
      </c>
      <c r="D2403" s="25">
        <f>'101_transform'!E2401</f>
        <v>0</v>
      </c>
      <c r="E2403" s="25">
        <f>'101_transform'!F2401</f>
        <v>0</v>
      </c>
      <c r="F2403" s="25">
        <f>'101_transform'!G2401</f>
        <v>0</v>
      </c>
      <c r="G2403" s="25">
        <f>'101_transform'!H2401</f>
        <v>0</v>
      </c>
    </row>
    <row r="2404" spans="1:7" ht="15" x14ac:dyDescent="0.2">
      <c r="A2404" s="12" t="str">
        <f t="shared" si="37"/>
        <v>ООО "Инбанк" (1829) 60405</v>
      </c>
      <c r="B2404" s="25" t="str">
        <f>'101_transform'!C2402</f>
        <v>ООО "Инбанк" (1829)</v>
      </c>
      <c r="C2404" s="25" t="str">
        <f>'101_transform'!D2402</f>
        <v>60405   П
A (до 31.01.2003)  Резервы на возможные потери (c 13.02.2018)
Долгосрочно арендуемые основные средства (до 31.01.2003)</v>
      </c>
      <c r="D2404" s="25">
        <f>'101_transform'!E2402</f>
        <v>0</v>
      </c>
      <c r="E2404" s="25">
        <f>'101_transform'!F2402</f>
        <v>0</v>
      </c>
      <c r="F2404" s="25">
        <f>'101_transform'!G2402</f>
        <v>0</v>
      </c>
      <c r="G2404" s="25">
        <f>'101_transform'!H2402</f>
        <v>0</v>
      </c>
    </row>
    <row r="2405" spans="1:7" ht="15" x14ac:dyDescent="0.2">
      <c r="A2405" s="12" t="str">
        <f t="shared" si="37"/>
        <v>ООО "Инбанк" (1829) 60414</v>
      </c>
      <c r="B2405" s="25" t="str">
        <f>'101_transform'!C2403</f>
        <v>ООО "Инбанк" (1829)</v>
      </c>
      <c r="C2405" s="25" t="str">
        <f>'101_transform'!D2403</f>
        <v>60414   П  Амортизация основных средств (кроме земли) (c 13.02.2018)</v>
      </c>
      <c r="D2405" s="25">
        <f>'101_transform'!E2403</f>
        <v>0</v>
      </c>
      <c r="E2405" s="25">
        <f>'101_transform'!F2403</f>
        <v>31592</v>
      </c>
      <c r="F2405" s="25">
        <f>'101_transform'!G2403</f>
        <v>0</v>
      </c>
      <c r="G2405" s="25">
        <f>'101_transform'!H2403</f>
        <v>32407</v>
      </c>
    </row>
    <row r="2406" spans="1:7" ht="15" x14ac:dyDescent="0.2">
      <c r="A2406" s="12" t="str">
        <f t="shared" si="37"/>
        <v>ООО "Инбанк" (1829) 60415</v>
      </c>
      <c r="B2406" s="25" t="str">
        <f>'101_transform'!C2404</f>
        <v>ООО "Инбанк" (1829)</v>
      </c>
      <c r="C2406" s="25" t="str">
        <f>'101_transform'!D2404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406" s="25">
        <f>'101_transform'!E2404</f>
        <v>0</v>
      </c>
      <c r="E2406" s="25">
        <f>'101_transform'!F2404</f>
        <v>0</v>
      </c>
      <c r="F2406" s="25">
        <f>'101_transform'!G2404</f>
        <v>0</v>
      </c>
      <c r="G2406" s="25">
        <f>'101_transform'!H2404</f>
        <v>0</v>
      </c>
    </row>
    <row r="2407" spans="1:7" ht="15" x14ac:dyDescent="0.2">
      <c r="A2407" s="12" t="str">
        <f t="shared" si="37"/>
        <v>ООО "Инбанк" (1829) 61901</v>
      </c>
      <c r="B2407" s="25" t="str">
        <f>'101_transform'!C2405</f>
        <v>ООО "Инбанк" (1829)</v>
      </c>
      <c r="C2407" s="25" t="str">
        <f>'101_transform'!D2405</f>
        <v>61901   A  Земля, временно неиспользуемая в основной деятельности</v>
      </c>
      <c r="D2407" s="25">
        <f>'101_transform'!E2405</f>
        <v>0</v>
      </c>
      <c r="E2407" s="25">
        <f>'101_transform'!F2405</f>
        <v>0</v>
      </c>
      <c r="F2407" s="25">
        <f>'101_transform'!G2405</f>
        <v>0</v>
      </c>
      <c r="G2407" s="25">
        <f>'101_transform'!H2405</f>
        <v>0</v>
      </c>
    </row>
    <row r="2408" spans="1:7" ht="15" x14ac:dyDescent="0.2">
      <c r="A2408" s="12" t="str">
        <f t="shared" si="37"/>
        <v>ООО "Инбанк" (1829) 61902</v>
      </c>
      <c r="B2408" s="25" t="str">
        <f>'101_transform'!C2406</f>
        <v>ООО "Инбанк" (1829)</v>
      </c>
      <c r="C2408" s="25" t="str">
        <f>'101_transform'!D2406</f>
        <v>61902   A  Земля, временно неиспользуемая в основной деятельности, переданная в аренду</v>
      </c>
      <c r="D2408" s="25">
        <f>'101_transform'!E2406</f>
        <v>0</v>
      </c>
      <c r="E2408" s="25">
        <f>'101_transform'!F2406</f>
        <v>0</v>
      </c>
      <c r="F2408" s="25">
        <f>'101_transform'!G2406</f>
        <v>0</v>
      </c>
      <c r="G2408" s="25">
        <f>'101_transform'!H2406</f>
        <v>0</v>
      </c>
    </row>
    <row r="2409" spans="1:7" ht="15" x14ac:dyDescent="0.2">
      <c r="A2409" s="12" t="str">
        <f t="shared" si="37"/>
        <v>ООО "Инбанк" (1829) 61903</v>
      </c>
      <c r="B2409" s="25" t="str">
        <f>'101_transform'!C2407</f>
        <v>ООО "Инбанк" (1829)</v>
      </c>
      <c r="C2409" s="25" t="str">
        <f>'101_transform'!D2407</f>
        <v>61903   A  Недвижимость (кроме земли), временно неиспользуемая в основной деятельности</v>
      </c>
      <c r="D2409" s="25">
        <f>'101_transform'!E2407</f>
        <v>0</v>
      </c>
      <c r="E2409" s="25">
        <f>'101_transform'!F2407</f>
        <v>0</v>
      </c>
      <c r="F2409" s="25">
        <f>'101_transform'!G2407</f>
        <v>0</v>
      </c>
      <c r="G2409" s="25">
        <f>'101_transform'!H2407</f>
        <v>0</v>
      </c>
    </row>
    <row r="2410" spans="1:7" ht="15" x14ac:dyDescent="0.2">
      <c r="A2410" s="12" t="str">
        <f t="shared" si="37"/>
        <v>ООО "Инбанк" (1829) 61904</v>
      </c>
      <c r="B2410" s="25" t="str">
        <f>'101_transform'!C2408</f>
        <v>ООО "Инбанк" (1829)</v>
      </c>
      <c r="C2410" s="25" t="str">
        <f>'101_transform'!D2408</f>
        <v>61904   A  Недвижимость (кроме земли), временно неиспользуемая в основной деятельности, переданная в аренду</v>
      </c>
      <c r="D2410" s="25">
        <f>'101_transform'!E2408</f>
        <v>0</v>
      </c>
      <c r="E2410" s="25">
        <f>'101_transform'!F2408</f>
        <v>0</v>
      </c>
      <c r="F2410" s="25">
        <f>'101_transform'!G2408</f>
        <v>0</v>
      </c>
      <c r="G2410" s="25">
        <f>'101_transform'!H2408</f>
        <v>0</v>
      </c>
    </row>
    <row r="2411" spans="1:7" ht="15" x14ac:dyDescent="0.2">
      <c r="A2411" s="12" t="str">
        <f t="shared" si="37"/>
        <v>ООО "Инбанк" (1829) 61905</v>
      </c>
      <c r="B2411" s="25" t="str">
        <f>'101_transform'!C2409</f>
        <v>ООО "Инбанк" (1829)</v>
      </c>
      <c r="C2411" s="25" t="str">
        <f>'101_transform'!D2409</f>
        <v>61905   A  Земля, временно неиспользуемая в основной деятельности, учитываемая по справедливой стоимости</v>
      </c>
      <c r="D2411" s="25">
        <f>'101_transform'!E2409</f>
        <v>0</v>
      </c>
      <c r="E2411" s="25">
        <f>'101_transform'!F2409</f>
        <v>0</v>
      </c>
      <c r="F2411" s="25">
        <f>'101_transform'!G2409</f>
        <v>0</v>
      </c>
      <c r="G2411" s="25">
        <f>'101_transform'!H2409</f>
        <v>0</v>
      </c>
    </row>
    <row r="2412" spans="1:7" ht="15" x14ac:dyDescent="0.2">
      <c r="A2412" s="12" t="str">
        <f t="shared" si="37"/>
        <v>ООО "Инбанк" (1829) 61906</v>
      </c>
      <c r="B2412" s="25" t="str">
        <f>'101_transform'!C2410</f>
        <v>ООО "Инбанк" (1829)</v>
      </c>
      <c r="C2412" s="25" t="str">
        <f>'101_transform'!D2410</f>
        <v>61906   A  Земля, временно неиспользуемая в основной деятельности, учитываемая по справедливой стоимости, переданная в аренду</v>
      </c>
      <c r="D2412" s="25">
        <f>'101_transform'!E2410</f>
        <v>0</v>
      </c>
      <c r="E2412" s="25">
        <f>'101_transform'!F2410</f>
        <v>0</v>
      </c>
      <c r="F2412" s="25">
        <f>'101_transform'!G2410</f>
        <v>0</v>
      </c>
      <c r="G2412" s="25">
        <f>'101_transform'!H2410</f>
        <v>0</v>
      </c>
    </row>
    <row r="2413" spans="1:7" ht="15" x14ac:dyDescent="0.2">
      <c r="A2413" s="12" t="str">
        <f t="shared" si="37"/>
        <v>ООО "Инбанк" (1829) 61907</v>
      </c>
      <c r="B2413" s="25" t="str">
        <f>'101_transform'!C2411</f>
        <v>ООО "Инбанк" (1829)</v>
      </c>
      <c r="C2413" s="25" t="str">
        <f>'101_transform'!D2411</f>
        <v>61907   A  Недвижимость (кроме земли), временно неиспользуемая в основной деятельности, учитываемая по справедливой стоимости</v>
      </c>
      <c r="D2413" s="25">
        <f>'101_transform'!E2411</f>
        <v>0</v>
      </c>
      <c r="E2413" s="25">
        <f>'101_transform'!F2411</f>
        <v>0</v>
      </c>
      <c r="F2413" s="25">
        <f>'101_transform'!G2411</f>
        <v>0</v>
      </c>
      <c r="G2413" s="25">
        <f>'101_transform'!H2411</f>
        <v>0</v>
      </c>
    </row>
    <row r="2414" spans="1:7" ht="15" x14ac:dyDescent="0.2">
      <c r="A2414" s="12" t="str">
        <f t="shared" si="37"/>
        <v>ООО "Инбанк" (1829) 61908</v>
      </c>
      <c r="B2414" s="25" t="str">
        <f>'101_transform'!C2412</f>
        <v>ООО "Инбанк" (1829)</v>
      </c>
      <c r="C2414" s="25" t="str">
        <f>'101_transform'!D2412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414" s="25">
        <f>'101_transform'!E2412</f>
        <v>0</v>
      </c>
      <c r="E2414" s="25">
        <f>'101_transform'!F2412</f>
        <v>0</v>
      </c>
      <c r="F2414" s="25">
        <f>'101_transform'!G2412</f>
        <v>0</v>
      </c>
      <c r="G2414" s="25">
        <f>'101_transform'!H2412</f>
        <v>0</v>
      </c>
    </row>
    <row r="2415" spans="1:7" ht="15" x14ac:dyDescent="0.2">
      <c r="A2415" s="12" t="str">
        <f t="shared" si="37"/>
        <v>ООО "Инбанк" (1829) 61909</v>
      </c>
      <c r="B2415" s="25" t="str">
        <f>'101_transform'!C2413</f>
        <v>ООО "Инбанк" (1829)</v>
      </c>
      <c r="C2415" s="25" t="str">
        <f>'101_transform'!D2413</f>
        <v>61909   П  Амортизация недвижимости (кроме земли), временно неиспользуемой в основной деятельности</v>
      </c>
      <c r="D2415" s="25">
        <f>'101_transform'!E2413</f>
        <v>0</v>
      </c>
      <c r="E2415" s="25">
        <f>'101_transform'!F2413</f>
        <v>0</v>
      </c>
      <c r="F2415" s="25">
        <f>'101_transform'!G2413</f>
        <v>0</v>
      </c>
      <c r="G2415" s="25">
        <f>'101_transform'!H2413</f>
        <v>0</v>
      </c>
    </row>
    <row r="2416" spans="1:7" ht="15" x14ac:dyDescent="0.2">
      <c r="A2416" s="12" t="str">
        <f t="shared" si="37"/>
        <v>ООО "Инбанк" (1829) 61910</v>
      </c>
      <c r="B2416" s="25" t="str">
        <f>'101_transform'!C2414</f>
        <v>ООО "Инбанк" (1829)</v>
      </c>
      <c r="C2416" s="25" t="str">
        <f>'101_transform'!D2414</f>
        <v>61910   П  Амортизация недвижимости (кроме земли), временно неиспользуемой в основной деятельности, переданной в аренду</v>
      </c>
      <c r="D2416" s="25">
        <f>'101_transform'!E2414</f>
        <v>0</v>
      </c>
      <c r="E2416" s="25">
        <f>'101_transform'!F2414</f>
        <v>0</v>
      </c>
      <c r="F2416" s="25">
        <f>'101_transform'!G2414</f>
        <v>0</v>
      </c>
      <c r="G2416" s="25">
        <f>'101_transform'!H2414</f>
        <v>0</v>
      </c>
    </row>
    <row r="2417" spans="1:7" ht="15" x14ac:dyDescent="0.2">
      <c r="A2417" s="12" t="str">
        <f t="shared" si="37"/>
        <v>ООО "Инбанк" (1829) 61911</v>
      </c>
      <c r="B2417" s="25" t="str">
        <f>'101_transform'!C2415</f>
        <v>ООО "Инбанк" (1829)</v>
      </c>
      <c r="C2417" s="25" t="str">
        <f>'101_transform'!D2415</f>
        <v>61911   A  Вложения в сооружение (строительство) объектов недвижимости, временно неиспользуемой в основной деятельности</v>
      </c>
      <c r="D2417" s="25">
        <f>'101_transform'!E2415</f>
        <v>0</v>
      </c>
      <c r="E2417" s="25">
        <f>'101_transform'!F2415</f>
        <v>0</v>
      </c>
      <c r="F2417" s="25">
        <f>'101_transform'!G2415</f>
        <v>0</v>
      </c>
      <c r="G2417" s="25">
        <f>'101_transform'!H2415</f>
        <v>0</v>
      </c>
    </row>
    <row r="2418" spans="1:7" ht="15" x14ac:dyDescent="0.2">
      <c r="A2418" s="12" t="str">
        <f t="shared" si="37"/>
        <v>ООО "Инбанк" (1829) 61912</v>
      </c>
      <c r="B2418" s="25" t="str">
        <f>'101_transform'!C2416</f>
        <v>ООО "Инбанк" (1829)</v>
      </c>
      <c r="C2418" s="25" t="str">
        <f>'101_transform'!D2416</f>
        <v>61912   П  Резервы на возможные потери</v>
      </c>
      <c r="D2418" s="25">
        <f>'101_transform'!E2416</f>
        <v>0</v>
      </c>
      <c r="E2418" s="25">
        <f>'101_transform'!F2416</f>
        <v>0</v>
      </c>
      <c r="F2418" s="25">
        <f>'101_transform'!G2416</f>
        <v>0</v>
      </c>
      <c r="G2418" s="25">
        <f>'101_transform'!H2416</f>
        <v>0</v>
      </c>
    </row>
    <row r="2419" spans="1:7" ht="15" x14ac:dyDescent="0.2">
      <c r="A2419" s="12" t="str">
        <f t="shared" si="37"/>
        <v>ООО "Инбанк" (1829) 62001</v>
      </c>
      <c r="B2419" s="25" t="str">
        <f>'101_transform'!C2417</f>
        <v>ООО "Инбанк" (1829)</v>
      </c>
      <c r="C2419" s="25" t="str">
        <f>'101_transform'!D2417</f>
        <v>62001   A  Долгосрочные активы, предназначенные для продажи</v>
      </c>
      <c r="D2419" s="25">
        <f>'101_transform'!E2417</f>
        <v>0</v>
      </c>
      <c r="E2419" s="25">
        <f>'101_transform'!F2417</f>
        <v>0</v>
      </c>
      <c r="F2419" s="25">
        <f>'101_transform'!G2417</f>
        <v>0</v>
      </c>
      <c r="G2419" s="25">
        <f>'101_transform'!H2417</f>
        <v>0</v>
      </c>
    </row>
    <row r="2420" spans="1:7" ht="15" x14ac:dyDescent="0.2">
      <c r="A2420" s="12" t="str">
        <f t="shared" si="37"/>
        <v>ООО "Инбанк" (1829) 62002</v>
      </c>
      <c r="B2420" s="25" t="str">
        <f>'101_transform'!C2418</f>
        <v>ООО "Инбанк" (1829)</v>
      </c>
      <c r="C2420" s="25" t="str">
        <f>'101_transform'!D2418</f>
        <v>62002   П  Резервы на возможные потери</v>
      </c>
      <c r="D2420" s="25">
        <f>'101_transform'!E2418</f>
        <v>0</v>
      </c>
      <c r="E2420" s="25">
        <f>'101_transform'!F2418</f>
        <v>0</v>
      </c>
      <c r="F2420" s="25">
        <f>'101_transform'!G2418</f>
        <v>0</v>
      </c>
      <c r="G2420" s="25">
        <f>'101_transform'!H2418</f>
        <v>0</v>
      </c>
    </row>
    <row r="2421" spans="1:7" ht="15" x14ac:dyDescent="0.2">
      <c r="A2421" s="12" t="str">
        <f t="shared" si="37"/>
        <v>ООО "Инбанк" (1829) 62101</v>
      </c>
      <c r="B2421" s="25" t="str">
        <f>'101_transform'!C2419</f>
        <v>ООО "Инбанк" (1829)</v>
      </c>
      <c r="C2421" s="25" t="str">
        <f>'101_transform'!D2419</f>
        <v>62101   A  Средства труда, полученные по договорам отступного, залога, назначение которых не определено</v>
      </c>
      <c r="D2421" s="25">
        <f>'101_transform'!E2419</f>
        <v>0</v>
      </c>
      <c r="E2421" s="25">
        <f>'101_transform'!F2419</f>
        <v>0</v>
      </c>
      <c r="F2421" s="25">
        <f>'101_transform'!G2419</f>
        <v>0</v>
      </c>
      <c r="G2421" s="25">
        <f>'101_transform'!H2419</f>
        <v>0</v>
      </c>
    </row>
    <row r="2422" spans="1:7" ht="15" x14ac:dyDescent="0.2">
      <c r="A2422" s="12" t="str">
        <f t="shared" si="37"/>
        <v>ООО "Инбанк" (1829) 62102</v>
      </c>
      <c r="B2422" s="25" t="str">
        <f>'101_transform'!C2420</f>
        <v>ООО "Инбанк" (1829)</v>
      </c>
      <c r="C2422" s="25" t="str">
        <f>'101_transform'!D2420</f>
        <v>62102   A  Предметы труда, полученные по договорам отступного, залога, назначение которых не определено</v>
      </c>
      <c r="D2422" s="25">
        <f>'101_transform'!E2420</f>
        <v>0</v>
      </c>
      <c r="E2422" s="25">
        <f>'101_transform'!F2420</f>
        <v>0</v>
      </c>
      <c r="F2422" s="25">
        <f>'101_transform'!G2420</f>
        <v>0</v>
      </c>
      <c r="G2422" s="25">
        <f>'101_transform'!H2420</f>
        <v>0</v>
      </c>
    </row>
    <row r="2423" spans="1:7" ht="15" x14ac:dyDescent="0.2">
      <c r="A2423" s="12" t="str">
        <f t="shared" si="37"/>
        <v>ООО "Инбанк" (1829) 62103</v>
      </c>
      <c r="B2423" s="25" t="str">
        <f>'101_transform'!C2421</f>
        <v>ООО "Инбанк" (1829)</v>
      </c>
      <c r="C2423" s="25" t="str">
        <f>'101_transform'!D2421</f>
        <v>62103   П  Резервы на возможные потери</v>
      </c>
      <c r="D2423" s="25">
        <f>'101_transform'!E2421</f>
        <v>0</v>
      </c>
      <c r="E2423" s="25">
        <f>'101_transform'!F2421</f>
        <v>0</v>
      </c>
      <c r="F2423" s="25">
        <f>'101_transform'!G2421</f>
        <v>0</v>
      </c>
      <c r="G2423" s="25">
        <f>'101_transform'!H2421</f>
        <v>0</v>
      </c>
    </row>
    <row r="2424" spans="1:7" ht="15" x14ac:dyDescent="0.2">
      <c r="A2424" s="12" t="str">
        <f t="shared" si="37"/>
        <v>ИНВЕСТТОРГБАНК АО (2763) 60401</v>
      </c>
      <c r="B2424" s="25" t="str">
        <f>'101_transform'!C2422</f>
        <v>ИНВЕСТТОРГБАНК АО (2763)</v>
      </c>
      <c r="C2424" s="25" t="str">
        <f>'101_transform'!D2422</f>
        <v>60401   A  Основные средства (кроме земли) (c 13.02.2018)_x000D_Категория 1- Здания и сооружения (до 31.12.2002)</v>
      </c>
      <c r="D2424" s="25">
        <f>'101_transform'!E2422</f>
        <v>973000</v>
      </c>
      <c r="E2424" s="25">
        <f>'101_transform'!F2422</f>
        <v>0</v>
      </c>
      <c r="F2424" s="25">
        <f>'101_transform'!G2422</f>
        <v>957331</v>
      </c>
      <c r="G2424" s="25">
        <f>'101_transform'!H2422</f>
        <v>0</v>
      </c>
    </row>
    <row r="2425" spans="1:7" ht="15" x14ac:dyDescent="0.2">
      <c r="A2425" s="12" t="str">
        <f t="shared" si="37"/>
        <v>ИНВЕСТТОРГБАНК АО (2763) 60404</v>
      </c>
      <c r="B2425" s="25" t="str">
        <f>'101_transform'!C2423</f>
        <v>ИНВЕСТТОРГБАНК АО (2763)</v>
      </c>
      <c r="C2425" s="25" t="str">
        <f>'101_transform'!D2423</f>
        <v>60404   A  Земля (c 13.02.2018)</v>
      </c>
      <c r="D2425" s="25">
        <f>'101_transform'!E2423</f>
        <v>6840</v>
      </c>
      <c r="E2425" s="25">
        <f>'101_transform'!F2423</f>
        <v>0</v>
      </c>
      <c r="F2425" s="25">
        <f>'101_transform'!G2423</f>
        <v>6840</v>
      </c>
      <c r="G2425" s="25">
        <f>'101_transform'!H2423</f>
        <v>0</v>
      </c>
    </row>
    <row r="2426" spans="1:7" ht="15" x14ac:dyDescent="0.2">
      <c r="A2426" s="12" t="str">
        <f t="shared" si="37"/>
        <v>ИНВЕСТТОРГБАНК АО (2763) 60405</v>
      </c>
      <c r="B2426" s="25" t="str">
        <f>'101_transform'!C2424</f>
        <v>ИНВЕСТТОРГБАНК АО (2763)</v>
      </c>
      <c r="C2426" s="25" t="str">
        <f>'101_transform'!D2424</f>
        <v>60405   П
A (до 31.01.2003)  Резервы на возможные потери (c 13.02.2018)
Долгосрочно арендуемые основные средства (до 31.01.2003)</v>
      </c>
      <c r="D2426" s="25">
        <f>'101_transform'!E2424</f>
        <v>0</v>
      </c>
      <c r="E2426" s="25">
        <f>'101_transform'!F2424</f>
        <v>0</v>
      </c>
      <c r="F2426" s="25">
        <f>'101_transform'!G2424</f>
        <v>0</v>
      </c>
      <c r="G2426" s="25">
        <f>'101_transform'!H2424</f>
        <v>0</v>
      </c>
    </row>
    <row r="2427" spans="1:7" ht="15" x14ac:dyDescent="0.2">
      <c r="A2427" s="12" t="str">
        <f t="shared" si="37"/>
        <v>ИНВЕСТТОРГБАНК АО (2763) 60414</v>
      </c>
      <c r="B2427" s="25" t="str">
        <f>'101_transform'!C2425</f>
        <v>ИНВЕСТТОРГБАНК АО (2763)</v>
      </c>
      <c r="C2427" s="25" t="str">
        <f>'101_transform'!D2425</f>
        <v>60414   П  Амортизация основных средств (кроме земли) (c 13.02.2018)</v>
      </c>
      <c r="D2427" s="25">
        <f>'101_transform'!E2425</f>
        <v>0</v>
      </c>
      <c r="E2427" s="25">
        <f>'101_transform'!F2425</f>
        <v>457972</v>
      </c>
      <c r="F2427" s="25">
        <f>'101_transform'!G2425</f>
        <v>0</v>
      </c>
      <c r="G2427" s="25">
        <f>'101_transform'!H2425</f>
        <v>464144</v>
      </c>
    </row>
    <row r="2428" spans="1:7" ht="15" x14ac:dyDescent="0.2">
      <c r="A2428" s="12" t="str">
        <f t="shared" si="37"/>
        <v>ИНВЕСТТОРГБАНК АО (2763) 60415</v>
      </c>
      <c r="B2428" s="25" t="str">
        <f>'101_transform'!C2426</f>
        <v>ИНВЕСТТОРГБАНК АО (2763)</v>
      </c>
      <c r="C2428" s="25" t="str">
        <f>'101_transform'!D2426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428" s="25">
        <f>'101_transform'!E2426</f>
        <v>2942</v>
      </c>
      <c r="E2428" s="25">
        <f>'101_transform'!F2426</f>
        <v>0</v>
      </c>
      <c r="F2428" s="25">
        <f>'101_transform'!G2426</f>
        <v>0</v>
      </c>
      <c r="G2428" s="25">
        <f>'101_transform'!H2426</f>
        <v>0</v>
      </c>
    </row>
    <row r="2429" spans="1:7" ht="15" x14ac:dyDescent="0.2">
      <c r="A2429" s="12" t="str">
        <f t="shared" si="37"/>
        <v>ИНВЕСТТОРГБАНК АО (2763) 61901</v>
      </c>
      <c r="B2429" s="25" t="str">
        <f>'101_transform'!C2427</f>
        <v>ИНВЕСТТОРГБАНК АО (2763)</v>
      </c>
      <c r="C2429" s="25" t="str">
        <f>'101_transform'!D2427</f>
        <v>61901   A  Земля, временно неиспользуемая в основной деятельности</v>
      </c>
      <c r="D2429" s="25">
        <f>'101_transform'!E2427</f>
        <v>0</v>
      </c>
      <c r="E2429" s="25">
        <f>'101_transform'!F2427</f>
        <v>0</v>
      </c>
      <c r="F2429" s="25">
        <f>'101_transform'!G2427</f>
        <v>0</v>
      </c>
      <c r="G2429" s="25">
        <f>'101_transform'!H2427</f>
        <v>0</v>
      </c>
    </row>
    <row r="2430" spans="1:7" ht="15" x14ac:dyDescent="0.2">
      <c r="A2430" s="12" t="str">
        <f t="shared" si="37"/>
        <v>ИНВЕСТТОРГБАНК АО (2763) 61902</v>
      </c>
      <c r="B2430" s="25" t="str">
        <f>'101_transform'!C2428</f>
        <v>ИНВЕСТТОРГБАНК АО (2763)</v>
      </c>
      <c r="C2430" s="25" t="str">
        <f>'101_transform'!D2428</f>
        <v>61902   A  Земля, временно неиспользуемая в основной деятельности, переданная в аренду</v>
      </c>
      <c r="D2430" s="25">
        <f>'101_transform'!E2428</f>
        <v>0</v>
      </c>
      <c r="E2430" s="25">
        <f>'101_transform'!F2428</f>
        <v>0</v>
      </c>
      <c r="F2430" s="25">
        <f>'101_transform'!G2428</f>
        <v>0</v>
      </c>
      <c r="G2430" s="25">
        <f>'101_transform'!H2428</f>
        <v>0</v>
      </c>
    </row>
    <row r="2431" spans="1:7" ht="15" x14ac:dyDescent="0.2">
      <c r="A2431" s="12" t="str">
        <f t="shared" si="37"/>
        <v>ИНВЕСТТОРГБАНК АО (2763) 61903</v>
      </c>
      <c r="B2431" s="25" t="str">
        <f>'101_transform'!C2429</f>
        <v>ИНВЕСТТОРГБАНК АО (2763)</v>
      </c>
      <c r="C2431" s="25" t="str">
        <f>'101_transform'!D2429</f>
        <v>61903   A  Недвижимость (кроме земли), временно неиспользуемая в основной деятельности</v>
      </c>
      <c r="D2431" s="25">
        <f>'101_transform'!E2429</f>
        <v>0</v>
      </c>
      <c r="E2431" s="25">
        <f>'101_transform'!F2429</f>
        <v>0</v>
      </c>
      <c r="F2431" s="25">
        <f>'101_transform'!G2429</f>
        <v>0</v>
      </c>
      <c r="G2431" s="25">
        <f>'101_transform'!H2429</f>
        <v>0</v>
      </c>
    </row>
    <row r="2432" spans="1:7" ht="15" x14ac:dyDescent="0.2">
      <c r="A2432" s="12" t="str">
        <f t="shared" si="37"/>
        <v>ИНВЕСТТОРГБАНК АО (2763) 61904</v>
      </c>
      <c r="B2432" s="25" t="str">
        <f>'101_transform'!C2430</f>
        <v>ИНВЕСТТОРГБАНК АО (2763)</v>
      </c>
      <c r="C2432" s="25" t="str">
        <f>'101_transform'!D2430</f>
        <v>61904   A  Недвижимость (кроме земли), временно неиспользуемая в основной деятельности, переданная в аренду</v>
      </c>
      <c r="D2432" s="25">
        <f>'101_transform'!E2430</f>
        <v>0</v>
      </c>
      <c r="E2432" s="25">
        <f>'101_transform'!F2430</f>
        <v>0</v>
      </c>
      <c r="F2432" s="25">
        <f>'101_transform'!G2430</f>
        <v>0</v>
      </c>
      <c r="G2432" s="25">
        <f>'101_transform'!H2430</f>
        <v>0</v>
      </c>
    </row>
    <row r="2433" spans="1:7" ht="15" x14ac:dyDescent="0.2">
      <c r="A2433" s="12" t="str">
        <f t="shared" si="37"/>
        <v>ИНВЕСТТОРГБАНК АО (2763) 61905</v>
      </c>
      <c r="B2433" s="25" t="str">
        <f>'101_transform'!C2431</f>
        <v>ИНВЕСТТОРГБАНК АО (2763)</v>
      </c>
      <c r="C2433" s="25" t="str">
        <f>'101_transform'!D2431</f>
        <v>61905   A  Земля, временно неиспользуемая в основной деятельности, учитываемая по справедливой стоимости</v>
      </c>
      <c r="D2433" s="25">
        <f>'101_transform'!E2431</f>
        <v>632902</v>
      </c>
      <c r="E2433" s="25">
        <f>'101_transform'!F2431</f>
        <v>0</v>
      </c>
      <c r="F2433" s="25">
        <f>'101_transform'!G2431</f>
        <v>657803</v>
      </c>
      <c r="G2433" s="25">
        <f>'101_transform'!H2431</f>
        <v>0</v>
      </c>
    </row>
    <row r="2434" spans="1:7" ht="15" x14ac:dyDescent="0.2">
      <c r="A2434" s="12" t="str">
        <f t="shared" si="37"/>
        <v>ИНВЕСТТОРГБАНК АО (2763) 61906</v>
      </c>
      <c r="B2434" s="25" t="str">
        <f>'101_transform'!C2432</f>
        <v>ИНВЕСТТОРГБАНК АО (2763)</v>
      </c>
      <c r="C2434" s="25" t="str">
        <f>'101_transform'!D2432</f>
        <v>61906   A  Земля, временно неиспользуемая в основной деятельности, учитываемая по справедливой стоимости, переданная в аренду</v>
      </c>
      <c r="D2434" s="25">
        <f>'101_transform'!E2432</f>
        <v>13875</v>
      </c>
      <c r="E2434" s="25">
        <f>'101_transform'!F2432</f>
        <v>0</v>
      </c>
      <c r="F2434" s="25">
        <f>'101_transform'!G2432</f>
        <v>11059</v>
      </c>
      <c r="G2434" s="25">
        <f>'101_transform'!H2432</f>
        <v>0</v>
      </c>
    </row>
    <row r="2435" spans="1:7" ht="15" x14ac:dyDescent="0.2">
      <c r="A2435" s="12" t="str">
        <f t="shared" si="37"/>
        <v>ИНВЕСТТОРГБАНК АО (2763) 61907</v>
      </c>
      <c r="B2435" s="25" t="str">
        <f>'101_transform'!C2433</f>
        <v>ИНВЕСТТОРГБАНК АО (2763)</v>
      </c>
      <c r="C2435" s="25" t="str">
        <f>'101_transform'!D2433</f>
        <v>61907   A  Недвижимость (кроме земли), временно неиспользуемая в основной деятельности, учитываемая по справедливой стоимости</v>
      </c>
      <c r="D2435" s="25">
        <f>'101_transform'!E2433</f>
        <v>1926247</v>
      </c>
      <c r="E2435" s="25">
        <f>'101_transform'!F2433</f>
        <v>0</v>
      </c>
      <c r="F2435" s="25">
        <f>'101_transform'!G2433</f>
        <v>1951141</v>
      </c>
      <c r="G2435" s="25">
        <f>'101_transform'!H2433</f>
        <v>0</v>
      </c>
    </row>
    <row r="2436" spans="1:7" ht="15" x14ac:dyDescent="0.2">
      <c r="A2436" s="12" t="str">
        <f t="shared" ref="A2436:A2499" si="38">B2436&amp;" "&amp;LEFT(C2436,5)</f>
        <v>ИНВЕСТТОРГБАНК АО (2763) 61908</v>
      </c>
      <c r="B2436" s="25" t="str">
        <f>'101_transform'!C2434</f>
        <v>ИНВЕСТТОРГБАНК АО (2763)</v>
      </c>
      <c r="C2436" s="25" t="str">
        <f>'101_transform'!D2434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436" s="25">
        <f>'101_transform'!E2434</f>
        <v>302986</v>
      </c>
      <c r="E2436" s="25">
        <f>'101_transform'!F2434</f>
        <v>0</v>
      </c>
      <c r="F2436" s="25">
        <f>'101_transform'!G2434</f>
        <v>349953</v>
      </c>
      <c r="G2436" s="25">
        <f>'101_transform'!H2434</f>
        <v>0</v>
      </c>
    </row>
    <row r="2437" spans="1:7" ht="15" x14ac:dyDescent="0.2">
      <c r="A2437" s="12" t="str">
        <f t="shared" si="38"/>
        <v>ИНВЕСТТОРГБАНК АО (2763) 61909</v>
      </c>
      <c r="B2437" s="25" t="str">
        <f>'101_transform'!C2435</f>
        <v>ИНВЕСТТОРГБАНК АО (2763)</v>
      </c>
      <c r="C2437" s="25" t="str">
        <f>'101_transform'!D2435</f>
        <v>61909   П  Амортизация недвижимости (кроме земли), временно неиспользуемой в основной деятельности</v>
      </c>
      <c r="D2437" s="25">
        <f>'101_transform'!E2435</f>
        <v>0</v>
      </c>
      <c r="E2437" s="25">
        <f>'101_transform'!F2435</f>
        <v>0</v>
      </c>
      <c r="F2437" s="25">
        <f>'101_transform'!G2435</f>
        <v>0</v>
      </c>
      <c r="G2437" s="25">
        <f>'101_transform'!H2435</f>
        <v>0</v>
      </c>
    </row>
    <row r="2438" spans="1:7" ht="15" x14ac:dyDescent="0.2">
      <c r="A2438" s="12" t="str">
        <f t="shared" si="38"/>
        <v>ИНВЕСТТОРГБАНК АО (2763) 61910</v>
      </c>
      <c r="B2438" s="25" t="str">
        <f>'101_transform'!C2436</f>
        <v>ИНВЕСТТОРГБАНК АО (2763)</v>
      </c>
      <c r="C2438" s="25" t="str">
        <f>'101_transform'!D2436</f>
        <v>61910   П  Амортизация недвижимости (кроме земли), временно неиспользуемой в основной деятельности, переданной в аренду</v>
      </c>
      <c r="D2438" s="25">
        <f>'101_transform'!E2436</f>
        <v>0</v>
      </c>
      <c r="E2438" s="25">
        <f>'101_transform'!F2436</f>
        <v>0</v>
      </c>
      <c r="F2438" s="25">
        <f>'101_transform'!G2436</f>
        <v>0</v>
      </c>
      <c r="G2438" s="25">
        <f>'101_transform'!H2436</f>
        <v>0</v>
      </c>
    </row>
    <row r="2439" spans="1:7" ht="15" x14ac:dyDescent="0.2">
      <c r="A2439" s="12" t="str">
        <f t="shared" si="38"/>
        <v>ИНВЕСТТОРГБАНК АО (2763) 61911</v>
      </c>
      <c r="B2439" s="25" t="str">
        <f>'101_transform'!C2437</f>
        <v>ИНВЕСТТОРГБАНК АО (2763)</v>
      </c>
      <c r="C2439" s="25" t="str">
        <f>'101_transform'!D2437</f>
        <v>61911   A  Вложения в сооружение (строительство) объектов недвижимости, временно неиспользуемой в основной деятельности</v>
      </c>
      <c r="D2439" s="25">
        <f>'101_transform'!E2437</f>
        <v>287</v>
      </c>
      <c r="E2439" s="25">
        <f>'101_transform'!F2437</f>
        <v>0</v>
      </c>
      <c r="F2439" s="25">
        <f>'101_transform'!G2437</f>
        <v>1663</v>
      </c>
      <c r="G2439" s="25">
        <f>'101_transform'!H2437</f>
        <v>0</v>
      </c>
    </row>
    <row r="2440" spans="1:7" ht="15" x14ac:dyDescent="0.2">
      <c r="A2440" s="12" t="str">
        <f t="shared" si="38"/>
        <v>ИНВЕСТТОРГБАНК АО (2763) 61912</v>
      </c>
      <c r="B2440" s="25" t="str">
        <f>'101_transform'!C2438</f>
        <v>ИНВЕСТТОРГБАНК АО (2763)</v>
      </c>
      <c r="C2440" s="25" t="str">
        <f>'101_transform'!D2438</f>
        <v>61912   П  Резервы на возможные потери</v>
      </c>
      <c r="D2440" s="25">
        <f>'101_transform'!E2438</f>
        <v>0</v>
      </c>
      <c r="E2440" s="25">
        <f>'101_transform'!F2438</f>
        <v>0</v>
      </c>
      <c r="F2440" s="25">
        <f>'101_transform'!G2438</f>
        <v>0</v>
      </c>
      <c r="G2440" s="25">
        <f>'101_transform'!H2438</f>
        <v>0</v>
      </c>
    </row>
    <row r="2441" spans="1:7" ht="15" x14ac:dyDescent="0.2">
      <c r="A2441" s="12" t="str">
        <f t="shared" si="38"/>
        <v>ИНВЕСТТОРГБАНК АО (2763) 62001</v>
      </c>
      <c r="B2441" s="25" t="str">
        <f>'101_transform'!C2439</f>
        <v>ИНВЕСТТОРГБАНК АО (2763)</v>
      </c>
      <c r="C2441" s="25" t="str">
        <f>'101_transform'!D2439</f>
        <v>62001   A  Долгосрочные активы, предназначенные для продажи</v>
      </c>
      <c r="D2441" s="25">
        <f>'101_transform'!E2439</f>
        <v>11246</v>
      </c>
      <c r="E2441" s="25">
        <f>'101_transform'!F2439</f>
        <v>0</v>
      </c>
      <c r="F2441" s="25">
        <f>'101_transform'!G2439</f>
        <v>4470</v>
      </c>
      <c r="G2441" s="25">
        <f>'101_transform'!H2439</f>
        <v>0</v>
      </c>
    </row>
    <row r="2442" spans="1:7" ht="15" x14ac:dyDescent="0.2">
      <c r="A2442" s="12" t="str">
        <f t="shared" si="38"/>
        <v>ИНВЕСТТОРГБАНК АО (2763) 62002</v>
      </c>
      <c r="B2442" s="25" t="str">
        <f>'101_transform'!C2440</f>
        <v>ИНВЕСТТОРГБАНК АО (2763)</v>
      </c>
      <c r="C2442" s="25" t="str">
        <f>'101_transform'!D2440</f>
        <v>62002   П  Резервы на возможные потери</v>
      </c>
      <c r="D2442" s="25">
        <f>'101_transform'!E2440</f>
        <v>0</v>
      </c>
      <c r="E2442" s="25">
        <f>'101_transform'!F2440</f>
        <v>0</v>
      </c>
      <c r="F2442" s="25">
        <f>'101_transform'!G2440</f>
        <v>0</v>
      </c>
      <c r="G2442" s="25">
        <f>'101_transform'!H2440</f>
        <v>0</v>
      </c>
    </row>
    <row r="2443" spans="1:7" ht="15" x14ac:dyDescent="0.2">
      <c r="A2443" s="12" t="str">
        <f t="shared" si="38"/>
        <v>ИНВЕСТТОРГБАНК АО (2763) 62101</v>
      </c>
      <c r="B2443" s="25" t="str">
        <f>'101_transform'!C2441</f>
        <v>ИНВЕСТТОРГБАНК АО (2763)</v>
      </c>
      <c r="C2443" s="25" t="str">
        <f>'101_transform'!D2441</f>
        <v>62101   A  Средства труда, полученные по договорам отступного, залога, назначение которых не определено</v>
      </c>
      <c r="D2443" s="25">
        <f>'101_transform'!E2441</f>
        <v>41803</v>
      </c>
      <c r="E2443" s="25">
        <f>'101_transform'!F2441</f>
        <v>0</v>
      </c>
      <c r="F2443" s="25">
        <f>'101_transform'!G2441</f>
        <v>40663</v>
      </c>
      <c r="G2443" s="25">
        <f>'101_transform'!H2441</f>
        <v>0</v>
      </c>
    </row>
    <row r="2444" spans="1:7" ht="15" x14ac:dyDescent="0.2">
      <c r="A2444" s="12" t="str">
        <f t="shared" si="38"/>
        <v>ИНВЕСТТОРГБАНК АО (2763) 62102</v>
      </c>
      <c r="B2444" s="25" t="str">
        <f>'101_transform'!C2442</f>
        <v>ИНВЕСТТОРГБАНК АО (2763)</v>
      </c>
      <c r="C2444" s="25" t="str">
        <f>'101_transform'!D2442</f>
        <v>62102   A  Предметы труда, полученные по договорам отступного, залога, назначение которых не определено</v>
      </c>
      <c r="D2444" s="25">
        <f>'101_transform'!E2442</f>
        <v>11809</v>
      </c>
      <c r="E2444" s="25">
        <f>'101_transform'!F2442</f>
        <v>0</v>
      </c>
      <c r="F2444" s="25">
        <f>'101_transform'!G2442</f>
        <v>11484</v>
      </c>
      <c r="G2444" s="25">
        <f>'101_transform'!H2442</f>
        <v>0</v>
      </c>
    </row>
    <row r="2445" spans="1:7" ht="15" x14ac:dyDescent="0.2">
      <c r="A2445" s="12" t="str">
        <f t="shared" si="38"/>
        <v>ИНВЕСТТОРГБАНК АО (2763) 62103</v>
      </c>
      <c r="B2445" s="25" t="str">
        <f>'101_transform'!C2443</f>
        <v>ИНВЕСТТОРГБАНК АО (2763)</v>
      </c>
      <c r="C2445" s="25" t="str">
        <f>'101_transform'!D2443</f>
        <v>62103   П  Резервы на возможные потери</v>
      </c>
      <c r="D2445" s="25">
        <f>'101_transform'!E2443</f>
        <v>0</v>
      </c>
      <c r="E2445" s="25">
        <f>'101_transform'!F2443</f>
        <v>0</v>
      </c>
      <c r="F2445" s="25">
        <f>'101_transform'!G2443</f>
        <v>0</v>
      </c>
      <c r="G2445" s="25">
        <f>'101_transform'!H2443</f>
        <v>0</v>
      </c>
    </row>
    <row r="2446" spans="1:7" ht="15" x14ac:dyDescent="0.2">
      <c r="A2446" s="12" t="str">
        <f t="shared" si="38"/>
        <v>ИНГ БАНК (ЕВРАЗИЯ) АО (2495) 60401</v>
      </c>
      <c r="B2446" s="25" t="str">
        <f>'101_transform'!C2444</f>
        <v>ИНГ БАНК (ЕВРАЗИЯ) АО (2495)</v>
      </c>
      <c r="C2446" s="25" t="str">
        <f>'101_transform'!D2444</f>
        <v>60401   A  Основные средства (кроме земли) (c 13.02.2018)_x000D_Категория 1- Здания и сооружения (до 31.12.2002)</v>
      </c>
      <c r="D2446" s="25">
        <f>'101_transform'!E2444</f>
        <v>1053706</v>
      </c>
      <c r="E2446" s="25">
        <f>'101_transform'!F2444</f>
        <v>0</v>
      </c>
      <c r="F2446" s="25">
        <f>'101_transform'!G2444</f>
        <v>1045755</v>
      </c>
      <c r="G2446" s="25">
        <f>'101_transform'!H2444</f>
        <v>0</v>
      </c>
    </row>
    <row r="2447" spans="1:7" ht="15" x14ac:dyDescent="0.2">
      <c r="A2447" s="12" t="str">
        <f t="shared" si="38"/>
        <v>ИНГ БАНК (ЕВРАЗИЯ) АО (2495) 60404</v>
      </c>
      <c r="B2447" s="25" t="str">
        <f>'101_transform'!C2445</f>
        <v>ИНГ БАНК (ЕВРАЗИЯ) АО (2495)</v>
      </c>
      <c r="C2447" s="25" t="str">
        <f>'101_transform'!D2445</f>
        <v>60404   A  Земля (c 13.02.2018)</v>
      </c>
      <c r="D2447" s="25">
        <f>'101_transform'!E2445</f>
        <v>0</v>
      </c>
      <c r="E2447" s="25">
        <f>'101_transform'!F2445</f>
        <v>0</v>
      </c>
      <c r="F2447" s="25">
        <f>'101_transform'!G2445</f>
        <v>0</v>
      </c>
      <c r="G2447" s="25">
        <f>'101_transform'!H2445</f>
        <v>0</v>
      </c>
    </row>
    <row r="2448" spans="1:7" ht="15" x14ac:dyDescent="0.2">
      <c r="A2448" s="12" t="str">
        <f t="shared" si="38"/>
        <v>ИНГ БАНК (ЕВРАЗИЯ) АО (2495) 60405</v>
      </c>
      <c r="B2448" s="25" t="str">
        <f>'101_transform'!C2446</f>
        <v>ИНГ БАНК (ЕВРАЗИЯ) АО (2495)</v>
      </c>
      <c r="C2448" s="25" t="str">
        <f>'101_transform'!D2446</f>
        <v>60405   П
A (до 31.01.2003)  Резервы на возможные потери (c 13.02.2018)
Долгосрочно арендуемые основные средства (до 31.01.2003)</v>
      </c>
      <c r="D2448" s="25">
        <f>'101_transform'!E2446</f>
        <v>0</v>
      </c>
      <c r="E2448" s="25">
        <f>'101_transform'!F2446</f>
        <v>0</v>
      </c>
      <c r="F2448" s="25">
        <f>'101_transform'!G2446</f>
        <v>0</v>
      </c>
      <c r="G2448" s="25">
        <f>'101_transform'!H2446</f>
        <v>0</v>
      </c>
    </row>
    <row r="2449" spans="1:7" ht="15" x14ac:dyDescent="0.2">
      <c r="A2449" s="12" t="str">
        <f t="shared" si="38"/>
        <v>ИНГ БАНК (ЕВРАЗИЯ) АО (2495) 60414</v>
      </c>
      <c r="B2449" s="25" t="str">
        <f>'101_transform'!C2447</f>
        <v>ИНГ БАНК (ЕВРАЗИЯ) АО (2495)</v>
      </c>
      <c r="C2449" s="25" t="str">
        <f>'101_transform'!D2447</f>
        <v>60414   П  Амортизация основных средств (кроме земли) (c 13.02.2018)</v>
      </c>
      <c r="D2449" s="25">
        <f>'101_transform'!E2447</f>
        <v>0</v>
      </c>
      <c r="E2449" s="25">
        <f>'101_transform'!F2447</f>
        <v>728814</v>
      </c>
      <c r="F2449" s="25">
        <f>'101_transform'!G2447</f>
        <v>0</v>
      </c>
      <c r="G2449" s="25">
        <f>'101_transform'!H2447</f>
        <v>738187</v>
      </c>
    </row>
    <row r="2450" spans="1:7" ht="15" x14ac:dyDescent="0.2">
      <c r="A2450" s="12" t="str">
        <f t="shared" si="38"/>
        <v>ИНГ БАНК (ЕВРАЗИЯ) АО (2495) 60415</v>
      </c>
      <c r="B2450" s="25" t="str">
        <f>'101_transform'!C2448</f>
        <v>ИНГ БАНК (ЕВРАЗИЯ) АО (2495)</v>
      </c>
      <c r="C2450" s="25" t="str">
        <f>'101_transform'!D2448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450" s="25">
        <f>'101_transform'!E2448</f>
        <v>0</v>
      </c>
      <c r="E2450" s="25">
        <f>'101_transform'!F2448</f>
        <v>0</v>
      </c>
      <c r="F2450" s="25">
        <f>'101_transform'!G2448</f>
        <v>0</v>
      </c>
      <c r="G2450" s="25">
        <f>'101_transform'!H2448</f>
        <v>0</v>
      </c>
    </row>
    <row r="2451" spans="1:7" ht="15" x14ac:dyDescent="0.2">
      <c r="A2451" s="12" t="str">
        <f t="shared" si="38"/>
        <v>ИНГ БАНК (ЕВРАЗИЯ) АО (2495) 61901</v>
      </c>
      <c r="B2451" s="25" t="str">
        <f>'101_transform'!C2449</f>
        <v>ИНГ БАНК (ЕВРАЗИЯ) АО (2495)</v>
      </c>
      <c r="C2451" s="25" t="str">
        <f>'101_transform'!D2449</f>
        <v>61901   A  Земля, временно неиспользуемая в основной деятельности</v>
      </c>
      <c r="D2451" s="25">
        <f>'101_transform'!E2449</f>
        <v>0</v>
      </c>
      <c r="E2451" s="25">
        <f>'101_transform'!F2449</f>
        <v>0</v>
      </c>
      <c r="F2451" s="25">
        <f>'101_transform'!G2449</f>
        <v>0</v>
      </c>
      <c r="G2451" s="25">
        <f>'101_transform'!H2449</f>
        <v>0</v>
      </c>
    </row>
    <row r="2452" spans="1:7" ht="15" x14ac:dyDescent="0.2">
      <c r="A2452" s="12" t="str">
        <f t="shared" si="38"/>
        <v>ИНГ БАНК (ЕВРАЗИЯ) АО (2495) 61902</v>
      </c>
      <c r="B2452" s="25" t="str">
        <f>'101_transform'!C2450</f>
        <v>ИНГ БАНК (ЕВРАЗИЯ) АО (2495)</v>
      </c>
      <c r="C2452" s="25" t="str">
        <f>'101_transform'!D2450</f>
        <v>61902   A  Земля, временно неиспользуемая в основной деятельности, переданная в аренду</v>
      </c>
      <c r="D2452" s="25">
        <f>'101_transform'!E2450</f>
        <v>0</v>
      </c>
      <c r="E2452" s="25">
        <f>'101_transform'!F2450</f>
        <v>0</v>
      </c>
      <c r="F2452" s="25">
        <f>'101_transform'!G2450</f>
        <v>0</v>
      </c>
      <c r="G2452" s="25">
        <f>'101_transform'!H2450</f>
        <v>0</v>
      </c>
    </row>
    <row r="2453" spans="1:7" ht="15" x14ac:dyDescent="0.2">
      <c r="A2453" s="12" t="str">
        <f t="shared" si="38"/>
        <v>ИНГ БАНК (ЕВРАЗИЯ) АО (2495) 61903</v>
      </c>
      <c r="B2453" s="25" t="str">
        <f>'101_transform'!C2451</f>
        <v>ИНГ БАНК (ЕВРАЗИЯ) АО (2495)</v>
      </c>
      <c r="C2453" s="25" t="str">
        <f>'101_transform'!D2451</f>
        <v>61903   A  Недвижимость (кроме земли), временно неиспользуемая в основной деятельности</v>
      </c>
      <c r="D2453" s="25">
        <f>'101_transform'!E2451</f>
        <v>0</v>
      </c>
      <c r="E2453" s="25">
        <f>'101_transform'!F2451</f>
        <v>0</v>
      </c>
      <c r="F2453" s="25">
        <f>'101_transform'!G2451</f>
        <v>0</v>
      </c>
      <c r="G2453" s="25">
        <f>'101_transform'!H2451</f>
        <v>0</v>
      </c>
    </row>
    <row r="2454" spans="1:7" ht="15" x14ac:dyDescent="0.2">
      <c r="A2454" s="12" t="str">
        <f t="shared" si="38"/>
        <v>ИНГ БАНК (ЕВРАЗИЯ) АО (2495) 61904</v>
      </c>
      <c r="B2454" s="25" t="str">
        <f>'101_transform'!C2452</f>
        <v>ИНГ БАНК (ЕВРАЗИЯ) АО (2495)</v>
      </c>
      <c r="C2454" s="25" t="str">
        <f>'101_transform'!D2452</f>
        <v>61904   A  Недвижимость (кроме земли), временно неиспользуемая в основной деятельности, переданная в аренду</v>
      </c>
      <c r="D2454" s="25">
        <f>'101_transform'!E2452</f>
        <v>0</v>
      </c>
      <c r="E2454" s="25">
        <f>'101_transform'!F2452</f>
        <v>0</v>
      </c>
      <c r="F2454" s="25">
        <f>'101_transform'!G2452</f>
        <v>0</v>
      </c>
      <c r="G2454" s="25">
        <f>'101_transform'!H2452</f>
        <v>0</v>
      </c>
    </row>
    <row r="2455" spans="1:7" ht="15" x14ac:dyDescent="0.2">
      <c r="A2455" s="12" t="str">
        <f t="shared" si="38"/>
        <v>ИНГ БАНК (ЕВРАЗИЯ) АО (2495) 61905</v>
      </c>
      <c r="B2455" s="25" t="str">
        <f>'101_transform'!C2453</f>
        <v>ИНГ БАНК (ЕВРАЗИЯ) АО (2495)</v>
      </c>
      <c r="C2455" s="25" t="str">
        <f>'101_transform'!D2453</f>
        <v>61905   A  Земля, временно неиспользуемая в основной деятельности, учитываемая по справедливой стоимости</v>
      </c>
      <c r="D2455" s="25">
        <f>'101_transform'!E2453</f>
        <v>0</v>
      </c>
      <c r="E2455" s="25">
        <f>'101_transform'!F2453</f>
        <v>0</v>
      </c>
      <c r="F2455" s="25">
        <f>'101_transform'!G2453</f>
        <v>0</v>
      </c>
      <c r="G2455" s="25">
        <f>'101_transform'!H2453</f>
        <v>0</v>
      </c>
    </row>
    <row r="2456" spans="1:7" ht="15" x14ac:dyDescent="0.2">
      <c r="A2456" s="12" t="str">
        <f t="shared" si="38"/>
        <v>ИНГ БАНК (ЕВРАЗИЯ) АО (2495) 61906</v>
      </c>
      <c r="B2456" s="25" t="str">
        <f>'101_transform'!C2454</f>
        <v>ИНГ БАНК (ЕВРАЗИЯ) АО (2495)</v>
      </c>
      <c r="C2456" s="25" t="str">
        <f>'101_transform'!D2454</f>
        <v>61906   A  Земля, временно неиспользуемая в основной деятельности, учитываемая по справедливой стоимости, переданная в аренду</v>
      </c>
      <c r="D2456" s="25">
        <f>'101_transform'!E2454</f>
        <v>0</v>
      </c>
      <c r="E2456" s="25">
        <f>'101_transform'!F2454</f>
        <v>0</v>
      </c>
      <c r="F2456" s="25">
        <f>'101_transform'!G2454</f>
        <v>0</v>
      </c>
      <c r="G2456" s="25">
        <f>'101_transform'!H2454</f>
        <v>0</v>
      </c>
    </row>
    <row r="2457" spans="1:7" ht="15" x14ac:dyDescent="0.2">
      <c r="A2457" s="12" t="str">
        <f t="shared" si="38"/>
        <v>ИНГ БАНК (ЕВРАЗИЯ) АО (2495) 61907</v>
      </c>
      <c r="B2457" s="25" t="str">
        <f>'101_transform'!C2455</f>
        <v>ИНГ БАНК (ЕВРАЗИЯ) АО (2495)</v>
      </c>
      <c r="C2457" s="25" t="str">
        <f>'101_transform'!D2455</f>
        <v>61907   A  Недвижимость (кроме земли), временно неиспользуемая в основной деятельности, учитываемая по справедливой стоимости</v>
      </c>
      <c r="D2457" s="25">
        <f>'101_transform'!E2455</f>
        <v>0</v>
      </c>
      <c r="E2457" s="25">
        <f>'101_transform'!F2455</f>
        <v>0</v>
      </c>
      <c r="F2457" s="25">
        <f>'101_transform'!G2455</f>
        <v>0</v>
      </c>
      <c r="G2457" s="25">
        <f>'101_transform'!H2455</f>
        <v>0</v>
      </c>
    </row>
    <row r="2458" spans="1:7" ht="15" x14ac:dyDescent="0.2">
      <c r="A2458" s="12" t="str">
        <f t="shared" si="38"/>
        <v>ИНГ БАНК (ЕВРАЗИЯ) АО (2495) 61908</v>
      </c>
      <c r="B2458" s="25" t="str">
        <f>'101_transform'!C2456</f>
        <v>ИНГ БАНК (ЕВРАЗИЯ) АО (2495)</v>
      </c>
      <c r="C2458" s="25" t="str">
        <f>'101_transform'!D2456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458" s="25">
        <f>'101_transform'!E2456</f>
        <v>0</v>
      </c>
      <c r="E2458" s="25">
        <f>'101_transform'!F2456</f>
        <v>0</v>
      </c>
      <c r="F2458" s="25">
        <f>'101_transform'!G2456</f>
        <v>0</v>
      </c>
      <c r="G2458" s="25">
        <f>'101_transform'!H2456</f>
        <v>0</v>
      </c>
    </row>
    <row r="2459" spans="1:7" ht="15" x14ac:dyDescent="0.2">
      <c r="A2459" s="12" t="str">
        <f t="shared" si="38"/>
        <v>ИНГ БАНК (ЕВРАЗИЯ) АО (2495) 61909</v>
      </c>
      <c r="B2459" s="25" t="str">
        <f>'101_transform'!C2457</f>
        <v>ИНГ БАНК (ЕВРАЗИЯ) АО (2495)</v>
      </c>
      <c r="C2459" s="25" t="str">
        <f>'101_transform'!D2457</f>
        <v>61909   П  Амортизация недвижимости (кроме земли), временно неиспользуемой в основной деятельности</v>
      </c>
      <c r="D2459" s="25">
        <f>'101_transform'!E2457</f>
        <v>0</v>
      </c>
      <c r="E2459" s="25">
        <f>'101_transform'!F2457</f>
        <v>0</v>
      </c>
      <c r="F2459" s="25">
        <f>'101_transform'!G2457</f>
        <v>0</v>
      </c>
      <c r="G2459" s="25">
        <f>'101_transform'!H2457</f>
        <v>0</v>
      </c>
    </row>
    <row r="2460" spans="1:7" ht="15" x14ac:dyDescent="0.2">
      <c r="A2460" s="12" t="str">
        <f t="shared" si="38"/>
        <v>ИНГ БАНК (ЕВРАЗИЯ) АО (2495) 61910</v>
      </c>
      <c r="B2460" s="25" t="str">
        <f>'101_transform'!C2458</f>
        <v>ИНГ БАНК (ЕВРАЗИЯ) АО (2495)</v>
      </c>
      <c r="C2460" s="25" t="str">
        <f>'101_transform'!D2458</f>
        <v>61910   П  Амортизация недвижимости (кроме земли), временно неиспользуемой в основной деятельности, переданной в аренду</v>
      </c>
      <c r="D2460" s="25">
        <f>'101_transform'!E2458</f>
        <v>0</v>
      </c>
      <c r="E2460" s="25">
        <f>'101_transform'!F2458</f>
        <v>0</v>
      </c>
      <c r="F2460" s="25">
        <f>'101_transform'!G2458</f>
        <v>0</v>
      </c>
      <c r="G2460" s="25">
        <f>'101_transform'!H2458</f>
        <v>0</v>
      </c>
    </row>
    <row r="2461" spans="1:7" ht="15" x14ac:dyDescent="0.2">
      <c r="A2461" s="12" t="str">
        <f t="shared" si="38"/>
        <v>ИНГ БАНК (ЕВРАЗИЯ) АО (2495) 61911</v>
      </c>
      <c r="B2461" s="25" t="str">
        <f>'101_transform'!C2459</f>
        <v>ИНГ БАНК (ЕВРАЗИЯ) АО (2495)</v>
      </c>
      <c r="C2461" s="25" t="str">
        <f>'101_transform'!D2459</f>
        <v>61911   A  Вложения в сооружение (строительство) объектов недвижимости, временно неиспользуемой в основной деятельности</v>
      </c>
      <c r="D2461" s="25">
        <f>'101_transform'!E2459</f>
        <v>0</v>
      </c>
      <c r="E2461" s="25">
        <f>'101_transform'!F2459</f>
        <v>0</v>
      </c>
      <c r="F2461" s="25">
        <f>'101_transform'!G2459</f>
        <v>0</v>
      </c>
      <c r="G2461" s="25">
        <f>'101_transform'!H2459</f>
        <v>0</v>
      </c>
    </row>
    <row r="2462" spans="1:7" ht="15" x14ac:dyDescent="0.2">
      <c r="A2462" s="12" t="str">
        <f t="shared" si="38"/>
        <v>ИНГ БАНК (ЕВРАЗИЯ) АО (2495) 61912</v>
      </c>
      <c r="B2462" s="25" t="str">
        <f>'101_transform'!C2460</f>
        <v>ИНГ БАНК (ЕВРАЗИЯ) АО (2495)</v>
      </c>
      <c r="C2462" s="25" t="str">
        <f>'101_transform'!D2460</f>
        <v>61912   П  Резервы на возможные потери</v>
      </c>
      <c r="D2462" s="25">
        <f>'101_transform'!E2460</f>
        <v>0</v>
      </c>
      <c r="E2462" s="25">
        <f>'101_transform'!F2460</f>
        <v>0</v>
      </c>
      <c r="F2462" s="25">
        <f>'101_transform'!G2460</f>
        <v>0</v>
      </c>
      <c r="G2462" s="25">
        <f>'101_transform'!H2460</f>
        <v>0</v>
      </c>
    </row>
    <row r="2463" spans="1:7" ht="15" x14ac:dyDescent="0.2">
      <c r="A2463" s="12" t="str">
        <f t="shared" si="38"/>
        <v>ИНГ БАНК (ЕВРАЗИЯ) АО (2495) 62001</v>
      </c>
      <c r="B2463" s="25" t="str">
        <f>'101_transform'!C2461</f>
        <v>ИНГ БАНК (ЕВРАЗИЯ) АО (2495)</v>
      </c>
      <c r="C2463" s="25" t="str">
        <f>'101_transform'!D2461</f>
        <v>62001   A  Долгосрочные активы, предназначенные для продажи</v>
      </c>
      <c r="D2463" s="25">
        <f>'101_transform'!E2461</f>
        <v>0</v>
      </c>
      <c r="E2463" s="25">
        <f>'101_transform'!F2461</f>
        <v>0</v>
      </c>
      <c r="F2463" s="25">
        <f>'101_transform'!G2461</f>
        <v>0</v>
      </c>
      <c r="G2463" s="25">
        <f>'101_transform'!H2461</f>
        <v>0</v>
      </c>
    </row>
    <row r="2464" spans="1:7" ht="15" x14ac:dyDescent="0.2">
      <c r="A2464" s="12" t="str">
        <f t="shared" si="38"/>
        <v>ИНГ БАНК (ЕВРАЗИЯ) АО (2495) 62002</v>
      </c>
      <c r="B2464" s="25" t="str">
        <f>'101_transform'!C2462</f>
        <v>ИНГ БАНК (ЕВРАЗИЯ) АО (2495)</v>
      </c>
      <c r="C2464" s="25" t="str">
        <f>'101_transform'!D2462</f>
        <v>62002   П  Резервы на возможные потери</v>
      </c>
      <c r="D2464" s="25">
        <f>'101_transform'!E2462</f>
        <v>0</v>
      </c>
      <c r="E2464" s="25">
        <f>'101_transform'!F2462</f>
        <v>0</v>
      </c>
      <c r="F2464" s="25">
        <f>'101_transform'!G2462</f>
        <v>0</v>
      </c>
      <c r="G2464" s="25">
        <f>'101_transform'!H2462</f>
        <v>0</v>
      </c>
    </row>
    <row r="2465" spans="1:7" ht="15" x14ac:dyDescent="0.2">
      <c r="A2465" s="12" t="str">
        <f t="shared" si="38"/>
        <v>ИНГ БАНК (ЕВРАЗИЯ) АО (2495) 62101</v>
      </c>
      <c r="B2465" s="25" t="str">
        <f>'101_transform'!C2463</f>
        <v>ИНГ БАНК (ЕВРАЗИЯ) АО (2495)</v>
      </c>
      <c r="C2465" s="25" t="str">
        <f>'101_transform'!D2463</f>
        <v>62101   A  Средства труда, полученные по договорам отступного, залога, назначение которых не определено</v>
      </c>
      <c r="D2465" s="25">
        <f>'101_transform'!E2463</f>
        <v>0</v>
      </c>
      <c r="E2465" s="25">
        <f>'101_transform'!F2463</f>
        <v>0</v>
      </c>
      <c r="F2465" s="25">
        <f>'101_transform'!G2463</f>
        <v>0</v>
      </c>
      <c r="G2465" s="25">
        <f>'101_transform'!H2463</f>
        <v>0</v>
      </c>
    </row>
    <row r="2466" spans="1:7" ht="15" x14ac:dyDescent="0.2">
      <c r="A2466" s="12" t="str">
        <f t="shared" si="38"/>
        <v>ИНГ БАНК (ЕВРАЗИЯ) АО (2495) 62102</v>
      </c>
      <c r="B2466" s="25" t="str">
        <f>'101_transform'!C2464</f>
        <v>ИНГ БАНК (ЕВРАЗИЯ) АО (2495)</v>
      </c>
      <c r="C2466" s="25" t="str">
        <f>'101_transform'!D2464</f>
        <v>62102   A  Предметы труда, полученные по договорам отступного, залога, назначение которых не определено</v>
      </c>
      <c r="D2466" s="25">
        <f>'101_transform'!E2464</f>
        <v>0</v>
      </c>
      <c r="E2466" s="25">
        <f>'101_transform'!F2464</f>
        <v>0</v>
      </c>
      <c r="F2466" s="25">
        <f>'101_transform'!G2464</f>
        <v>0</v>
      </c>
      <c r="G2466" s="25">
        <f>'101_transform'!H2464</f>
        <v>0</v>
      </c>
    </row>
    <row r="2467" spans="1:7" ht="15" x14ac:dyDescent="0.2">
      <c r="A2467" s="12" t="str">
        <f t="shared" si="38"/>
        <v>ИНГ БАНК (ЕВРАЗИЯ) АО (2495) 62103</v>
      </c>
      <c r="B2467" s="25" t="str">
        <f>'101_transform'!C2465</f>
        <v>ИНГ БАНК (ЕВРАЗИЯ) АО (2495)</v>
      </c>
      <c r="C2467" s="25" t="str">
        <f>'101_transform'!D2465</f>
        <v>62103   П  Резервы на возможные потери</v>
      </c>
      <c r="D2467" s="25">
        <f>'101_transform'!E2465</f>
        <v>0</v>
      </c>
      <c r="E2467" s="25">
        <f>'101_transform'!F2465</f>
        <v>0</v>
      </c>
      <c r="F2467" s="25">
        <f>'101_transform'!G2465</f>
        <v>0</v>
      </c>
      <c r="G2467" s="25">
        <f>'101_transform'!H2465</f>
        <v>0</v>
      </c>
    </row>
    <row r="2468" spans="1:7" ht="15" x14ac:dyDescent="0.2">
      <c r="A2468" s="12" t="str">
        <f t="shared" si="38"/>
        <v>Банк ИПБ (АО) (600) 60401</v>
      </c>
      <c r="B2468" s="25" t="str">
        <f>'101_transform'!C2466</f>
        <v>Банк ИПБ (АО) (600)</v>
      </c>
      <c r="C2468" s="25" t="str">
        <f>'101_transform'!D2466</f>
        <v>60401   A  Основные средства (кроме земли) (c 13.02.2018)_x000D_Категория 1- Здания и сооружения (до 31.12.2002)</v>
      </c>
      <c r="D2468" s="25">
        <f>'101_transform'!E2466</f>
        <v>938234</v>
      </c>
      <c r="E2468" s="25">
        <f>'101_transform'!F2466</f>
        <v>0</v>
      </c>
      <c r="F2468" s="25">
        <f>'101_transform'!G2466</f>
        <v>944468</v>
      </c>
      <c r="G2468" s="25">
        <f>'101_transform'!H2466</f>
        <v>0</v>
      </c>
    </row>
    <row r="2469" spans="1:7" ht="15" x14ac:dyDescent="0.2">
      <c r="A2469" s="12" t="str">
        <f t="shared" si="38"/>
        <v>Банк ИПБ (АО) (600) 60404</v>
      </c>
      <c r="B2469" s="25" t="str">
        <f>'101_transform'!C2467</f>
        <v>Банк ИПБ (АО) (600)</v>
      </c>
      <c r="C2469" s="25" t="str">
        <f>'101_transform'!D2467</f>
        <v>60404   A  Земля (c 13.02.2018)</v>
      </c>
      <c r="D2469" s="25">
        <f>'101_transform'!E2467</f>
        <v>0</v>
      </c>
      <c r="E2469" s="25">
        <f>'101_transform'!F2467</f>
        <v>0</v>
      </c>
      <c r="F2469" s="25">
        <f>'101_transform'!G2467</f>
        <v>0</v>
      </c>
      <c r="G2469" s="25">
        <f>'101_transform'!H2467</f>
        <v>0</v>
      </c>
    </row>
    <row r="2470" spans="1:7" ht="15" x14ac:dyDescent="0.2">
      <c r="A2470" s="12" t="str">
        <f t="shared" si="38"/>
        <v>Банк ИПБ (АО) (600) 60405</v>
      </c>
      <c r="B2470" s="25" t="str">
        <f>'101_transform'!C2468</f>
        <v>Банк ИПБ (АО) (600)</v>
      </c>
      <c r="C2470" s="25" t="str">
        <f>'101_transform'!D2468</f>
        <v>60405   П
A (до 31.01.2003)  Резервы на возможные потери (c 13.02.2018)
Долгосрочно арендуемые основные средства (до 31.01.2003)</v>
      </c>
      <c r="D2470" s="25">
        <f>'101_transform'!E2468</f>
        <v>0</v>
      </c>
      <c r="E2470" s="25">
        <f>'101_transform'!F2468</f>
        <v>0</v>
      </c>
      <c r="F2470" s="25">
        <f>'101_transform'!G2468</f>
        <v>0</v>
      </c>
      <c r="G2470" s="25">
        <f>'101_transform'!H2468</f>
        <v>0</v>
      </c>
    </row>
    <row r="2471" spans="1:7" ht="15" x14ac:dyDescent="0.2">
      <c r="A2471" s="12" t="str">
        <f t="shared" si="38"/>
        <v>Банк ИПБ (АО) (600) 60414</v>
      </c>
      <c r="B2471" s="25" t="str">
        <f>'101_transform'!C2469</f>
        <v>Банк ИПБ (АО) (600)</v>
      </c>
      <c r="C2471" s="25" t="str">
        <f>'101_transform'!D2469</f>
        <v>60414   П  Амортизация основных средств (кроме земли) (c 13.02.2018)</v>
      </c>
      <c r="D2471" s="25">
        <f>'101_transform'!E2469</f>
        <v>0</v>
      </c>
      <c r="E2471" s="25">
        <f>'101_transform'!F2469</f>
        <v>425460</v>
      </c>
      <c r="F2471" s="25">
        <f>'101_transform'!G2469</f>
        <v>0</v>
      </c>
      <c r="G2471" s="25">
        <f>'101_transform'!H2469</f>
        <v>433183</v>
      </c>
    </row>
    <row r="2472" spans="1:7" ht="15" x14ac:dyDescent="0.2">
      <c r="A2472" s="12" t="str">
        <f t="shared" si="38"/>
        <v>Банк ИПБ (АО) (600) 60415</v>
      </c>
      <c r="B2472" s="25" t="str">
        <f>'101_transform'!C2470</f>
        <v>Банк ИПБ (АО) (600)</v>
      </c>
      <c r="C2472" s="25" t="str">
        <f>'101_transform'!D2470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472" s="25">
        <f>'101_transform'!E2470</f>
        <v>0</v>
      </c>
      <c r="E2472" s="25">
        <f>'101_transform'!F2470</f>
        <v>0</v>
      </c>
      <c r="F2472" s="25">
        <f>'101_transform'!G2470</f>
        <v>0</v>
      </c>
      <c r="G2472" s="25">
        <f>'101_transform'!H2470</f>
        <v>0</v>
      </c>
    </row>
    <row r="2473" spans="1:7" ht="15" x14ac:dyDescent="0.2">
      <c r="A2473" s="12" t="str">
        <f t="shared" si="38"/>
        <v>Банк ИПБ (АО) (600) 61901</v>
      </c>
      <c r="B2473" s="25" t="str">
        <f>'101_transform'!C2471</f>
        <v>Банк ИПБ (АО) (600)</v>
      </c>
      <c r="C2473" s="25" t="str">
        <f>'101_transform'!D2471</f>
        <v>61901   A  Земля, временно неиспользуемая в основной деятельности</v>
      </c>
      <c r="D2473" s="25">
        <f>'101_transform'!E2471</f>
        <v>0</v>
      </c>
      <c r="E2473" s="25">
        <f>'101_transform'!F2471</f>
        <v>0</v>
      </c>
      <c r="F2473" s="25">
        <f>'101_transform'!G2471</f>
        <v>0</v>
      </c>
      <c r="G2473" s="25">
        <f>'101_transform'!H2471</f>
        <v>0</v>
      </c>
    </row>
    <row r="2474" spans="1:7" ht="15" x14ac:dyDescent="0.2">
      <c r="A2474" s="12" t="str">
        <f t="shared" si="38"/>
        <v>Банк ИПБ (АО) (600) 61902</v>
      </c>
      <c r="B2474" s="25" t="str">
        <f>'101_transform'!C2472</f>
        <v>Банк ИПБ (АО) (600)</v>
      </c>
      <c r="C2474" s="25" t="str">
        <f>'101_transform'!D2472</f>
        <v>61902   A  Земля, временно неиспользуемая в основной деятельности, переданная в аренду</v>
      </c>
      <c r="D2474" s="25">
        <f>'101_transform'!E2472</f>
        <v>0</v>
      </c>
      <c r="E2474" s="25">
        <f>'101_transform'!F2472</f>
        <v>0</v>
      </c>
      <c r="F2474" s="25">
        <f>'101_transform'!G2472</f>
        <v>0</v>
      </c>
      <c r="G2474" s="25">
        <f>'101_transform'!H2472</f>
        <v>0</v>
      </c>
    </row>
    <row r="2475" spans="1:7" ht="15" x14ac:dyDescent="0.2">
      <c r="A2475" s="12" t="str">
        <f t="shared" si="38"/>
        <v>Банк ИПБ (АО) (600) 61903</v>
      </c>
      <c r="B2475" s="25" t="str">
        <f>'101_transform'!C2473</f>
        <v>Банк ИПБ (АО) (600)</v>
      </c>
      <c r="C2475" s="25" t="str">
        <f>'101_transform'!D2473</f>
        <v>61903   A  Недвижимость (кроме земли), временно неиспользуемая в основной деятельности</v>
      </c>
      <c r="D2475" s="25">
        <f>'101_transform'!E2473</f>
        <v>0</v>
      </c>
      <c r="E2475" s="25">
        <f>'101_transform'!F2473</f>
        <v>0</v>
      </c>
      <c r="F2475" s="25">
        <f>'101_transform'!G2473</f>
        <v>0</v>
      </c>
      <c r="G2475" s="25">
        <f>'101_transform'!H2473</f>
        <v>0</v>
      </c>
    </row>
    <row r="2476" spans="1:7" ht="15" x14ac:dyDescent="0.2">
      <c r="A2476" s="12" t="str">
        <f t="shared" si="38"/>
        <v>Банк ИПБ (АО) (600) 61904</v>
      </c>
      <c r="B2476" s="25" t="str">
        <f>'101_transform'!C2474</f>
        <v>Банк ИПБ (АО) (600)</v>
      </c>
      <c r="C2476" s="25" t="str">
        <f>'101_transform'!D2474</f>
        <v>61904   A  Недвижимость (кроме земли), временно неиспользуемая в основной деятельности, переданная в аренду</v>
      </c>
      <c r="D2476" s="25">
        <f>'101_transform'!E2474</f>
        <v>0</v>
      </c>
      <c r="E2476" s="25">
        <f>'101_transform'!F2474</f>
        <v>0</v>
      </c>
      <c r="F2476" s="25">
        <f>'101_transform'!G2474</f>
        <v>0</v>
      </c>
      <c r="G2476" s="25">
        <f>'101_transform'!H2474</f>
        <v>0</v>
      </c>
    </row>
    <row r="2477" spans="1:7" ht="15" x14ac:dyDescent="0.2">
      <c r="A2477" s="12" t="str">
        <f t="shared" si="38"/>
        <v>Банк ИПБ (АО) (600) 61905</v>
      </c>
      <c r="B2477" s="25" t="str">
        <f>'101_transform'!C2475</f>
        <v>Банк ИПБ (АО) (600)</v>
      </c>
      <c r="C2477" s="25" t="str">
        <f>'101_transform'!D2475</f>
        <v>61905   A  Земля, временно неиспользуемая в основной деятельности, учитываемая по справедливой стоимости</v>
      </c>
      <c r="D2477" s="25">
        <f>'101_transform'!E2475</f>
        <v>92269</v>
      </c>
      <c r="E2477" s="25">
        <f>'101_transform'!F2475</f>
        <v>0</v>
      </c>
      <c r="F2477" s="25">
        <f>'101_transform'!G2475</f>
        <v>92269</v>
      </c>
      <c r="G2477" s="25">
        <f>'101_transform'!H2475</f>
        <v>0</v>
      </c>
    </row>
    <row r="2478" spans="1:7" ht="15" x14ac:dyDescent="0.2">
      <c r="A2478" s="12" t="str">
        <f t="shared" si="38"/>
        <v>Банк ИПБ (АО) (600) 61906</v>
      </c>
      <c r="B2478" s="25" t="str">
        <f>'101_transform'!C2476</f>
        <v>Банк ИПБ (АО) (600)</v>
      </c>
      <c r="C2478" s="25" t="str">
        <f>'101_transform'!D2476</f>
        <v>61906   A  Земля, временно неиспользуемая в основной деятельности, учитываемая по справедливой стоимости, переданная в аренду</v>
      </c>
      <c r="D2478" s="25">
        <f>'101_transform'!E2476</f>
        <v>0</v>
      </c>
      <c r="E2478" s="25">
        <f>'101_transform'!F2476</f>
        <v>0</v>
      </c>
      <c r="F2478" s="25">
        <f>'101_transform'!G2476</f>
        <v>0</v>
      </c>
      <c r="G2478" s="25">
        <f>'101_transform'!H2476</f>
        <v>0</v>
      </c>
    </row>
    <row r="2479" spans="1:7" ht="15" x14ac:dyDescent="0.2">
      <c r="A2479" s="12" t="str">
        <f t="shared" si="38"/>
        <v>Банк ИПБ (АО) (600) 61907</v>
      </c>
      <c r="B2479" s="25" t="str">
        <f>'101_transform'!C2477</f>
        <v>Банк ИПБ (АО) (600)</v>
      </c>
      <c r="C2479" s="25" t="str">
        <f>'101_transform'!D2477</f>
        <v>61907   A  Недвижимость (кроме земли), временно неиспользуемая в основной деятельности, учитываемая по справедливой стоимости</v>
      </c>
      <c r="D2479" s="25">
        <f>'101_transform'!E2477</f>
        <v>0</v>
      </c>
      <c r="E2479" s="25">
        <f>'101_transform'!F2477</f>
        <v>0</v>
      </c>
      <c r="F2479" s="25">
        <f>'101_transform'!G2477</f>
        <v>0</v>
      </c>
      <c r="G2479" s="25">
        <f>'101_transform'!H2477</f>
        <v>0</v>
      </c>
    </row>
    <row r="2480" spans="1:7" ht="15" x14ac:dyDescent="0.2">
      <c r="A2480" s="12" t="str">
        <f t="shared" si="38"/>
        <v>Банк ИПБ (АО) (600) 61908</v>
      </c>
      <c r="B2480" s="25" t="str">
        <f>'101_transform'!C2478</f>
        <v>Банк ИПБ (АО) (600)</v>
      </c>
      <c r="C2480" s="25" t="str">
        <f>'101_transform'!D2478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480" s="25">
        <f>'101_transform'!E2478</f>
        <v>66853</v>
      </c>
      <c r="E2480" s="25">
        <f>'101_transform'!F2478</f>
        <v>0</v>
      </c>
      <c r="F2480" s="25">
        <f>'101_transform'!G2478</f>
        <v>66853</v>
      </c>
      <c r="G2480" s="25">
        <f>'101_transform'!H2478</f>
        <v>0</v>
      </c>
    </row>
    <row r="2481" spans="1:7" ht="15" x14ac:dyDescent="0.2">
      <c r="A2481" s="12" t="str">
        <f t="shared" si="38"/>
        <v>Банк ИПБ (АО) (600) 61909</v>
      </c>
      <c r="B2481" s="25" t="str">
        <f>'101_transform'!C2479</f>
        <v>Банк ИПБ (АО) (600)</v>
      </c>
      <c r="C2481" s="25" t="str">
        <f>'101_transform'!D2479</f>
        <v>61909   П  Амортизация недвижимости (кроме земли), временно неиспользуемой в основной деятельности</v>
      </c>
      <c r="D2481" s="25">
        <f>'101_transform'!E2479</f>
        <v>0</v>
      </c>
      <c r="E2481" s="25">
        <f>'101_transform'!F2479</f>
        <v>0</v>
      </c>
      <c r="F2481" s="25">
        <f>'101_transform'!G2479</f>
        <v>0</v>
      </c>
      <c r="G2481" s="25">
        <f>'101_transform'!H2479</f>
        <v>0</v>
      </c>
    </row>
    <row r="2482" spans="1:7" ht="15" x14ac:dyDescent="0.2">
      <c r="A2482" s="12" t="str">
        <f t="shared" si="38"/>
        <v>Банк ИПБ (АО) (600) 61910</v>
      </c>
      <c r="B2482" s="25" t="str">
        <f>'101_transform'!C2480</f>
        <v>Банк ИПБ (АО) (600)</v>
      </c>
      <c r="C2482" s="25" t="str">
        <f>'101_transform'!D2480</f>
        <v>61910   П  Амортизация недвижимости (кроме земли), временно неиспользуемой в основной деятельности, переданной в аренду</v>
      </c>
      <c r="D2482" s="25">
        <f>'101_transform'!E2480</f>
        <v>0</v>
      </c>
      <c r="E2482" s="25">
        <f>'101_transform'!F2480</f>
        <v>0</v>
      </c>
      <c r="F2482" s="25">
        <f>'101_transform'!G2480</f>
        <v>0</v>
      </c>
      <c r="G2482" s="25">
        <f>'101_transform'!H2480</f>
        <v>0</v>
      </c>
    </row>
    <row r="2483" spans="1:7" ht="15" x14ac:dyDescent="0.2">
      <c r="A2483" s="12" t="str">
        <f t="shared" si="38"/>
        <v>Банк ИПБ (АО) (600) 61911</v>
      </c>
      <c r="B2483" s="25" t="str">
        <f>'101_transform'!C2481</f>
        <v>Банк ИПБ (АО) (600)</v>
      </c>
      <c r="C2483" s="25" t="str">
        <f>'101_transform'!D2481</f>
        <v>61911   A  Вложения в сооружение (строительство) объектов недвижимости, временно неиспользуемой в основной деятельности</v>
      </c>
      <c r="D2483" s="25">
        <f>'101_transform'!E2481</f>
        <v>0</v>
      </c>
      <c r="E2483" s="25">
        <f>'101_transform'!F2481</f>
        <v>0</v>
      </c>
      <c r="F2483" s="25">
        <f>'101_transform'!G2481</f>
        <v>0</v>
      </c>
      <c r="G2483" s="25">
        <f>'101_transform'!H2481</f>
        <v>0</v>
      </c>
    </row>
    <row r="2484" spans="1:7" ht="15" x14ac:dyDescent="0.2">
      <c r="A2484" s="12" t="str">
        <f t="shared" si="38"/>
        <v>Банк ИПБ (АО) (600) 61912</v>
      </c>
      <c r="B2484" s="25" t="str">
        <f>'101_transform'!C2482</f>
        <v>Банк ИПБ (АО) (600)</v>
      </c>
      <c r="C2484" s="25" t="str">
        <f>'101_transform'!D2482</f>
        <v>61912   П  Резервы на возможные потери</v>
      </c>
      <c r="D2484" s="25">
        <f>'101_transform'!E2482</f>
        <v>0</v>
      </c>
      <c r="E2484" s="25">
        <f>'101_transform'!F2482</f>
        <v>0</v>
      </c>
      <c r="F2484" s="25">
        <f>'101_transform'!G2482</f>
        <v>0</v>
      </c>
      <c r="G2484" s="25">
        <f>'101_transform'!H2482</f>
        <v>0</v>
      </c>
    </row>
    <row r="2485" spans="1:7" ht="15" x14ac:dyDescent="0.2">
      <c r="A2485" s="12" t="str">
        <f t="shared" si="38"/>
        <v>Банк ИПБ (АО) (600) 62001</v>
      </c>
      <c r="B2485" s="25" t="str">
        <f>'101_transform'!C2483</f>
        <v>Банк ИПБ (АО) (600)</v>
      </c>
      <c r="C2485" s="25" t="str">
        <f>'101_transform'!D2483</f>
        <v>62001   A  Долгосрочные активы, предназначенные для продажи</v>
      </c>
      <c r="D2485" s="25">
        <f>'101_transform'!E2483</f>
        <v>43759</v>
      </c>
      <c r="E2485" s="25">
        <f>'101_transform'!F2483</f>
        <v>0</v>
      </c>
      <c r="F2485" s="25">
        <f>'101_transform'!G2483</f>
        <v>43759</v>
      </c>
      <c r="G2485" s="25">
        <f>'101_transform'!H2483</f>
        <v>0</v>
      </c>
    </row>
    <row r="2486" spans="1:7" ht="15" x14ac:dyDescent="0.2">
      <c r="A2486" s="12" t="str">
        <f t="shared" si="38"/>
        <v>Банк ИПБ (АО) (600) 62002</v>
      </c>
      <c r="B2486" s="25" t="str">
        <f>'101_transform'!C2484</f>
        <v>Банк ИПБ (АО) (600)</v>
      </c>
      <c r="C2486" s="25" t="str">
        <f>'101_transform'!D2484</f>
        <v>62002   П  Резервы на возможные потери</v>
      </c>
      <c r="D2486" s="25">
        <f>'101_transform'!E2484</f>
        <v>0</v>
      </c>
      <c r="E2486" s="25">
        <f>'101_transform'!F2484</f>
        <v>4662</v>
      </c>
      <c r="F2486" s="25">
        <f>'101_transform'!G2484</f>
        <v>0</v>
      </c>
      <c r="G2486" s="25">
        <f>'101_transform'!H2484</f>
        <v>4701</v>
      </c>
    </row>
    <row r="2487" spans="1:7" ht="15" x14ac:dyDescent="0.2">
      <c r="A2487" s="12" t="str">
        <f t="shared" si="38"/>
        <v>Банк ИПБ (АО) (600) 62101</v>
      </c>
      <c r="B2487" s="25" t="str">
        <f>'101_transform'!C2485</f>
        <v>Банк ИПБ (АО) (600)</v>
      </c>
      <c r="C2487" s="25" t="str">
        <f>'101_transform'!D2485</f>
        <v>62101   A  Средства труда, полученные по договорам отступного, залога, назначение которых не определено</v>
      </c>
      <c r="D2487" s="25">
        <f>'101_transform'!E2485</f>
        <v>0</v>
      </c>
      <c r="E2487" s="25">
        <f>'101_transform'!F2485</f>
        <v>0</v>
      </c>
      <c r="F2487" s="25">
        <f>'101_transform'!G2485</f>
        <v>0</v>
      </c>
      <c r="G2487" s="25">
        <f>'101_transform'!H2485</f>
        <v>0</v>
      </c>
    </row>
    <row r="2488" spans="1:7" ht="15" x14ac:dyDescent="0.2">
      <c r="A2488" s="12" t="str">
        <f t="shared" si="38"/>
        <v>Банк ИПБ (АО) (600) 62102</v>
      </c>
      <c r="B2488" s="25" t="str">
        <f>'101_transform'!C2486</f>
        <v>Банк ИПБ (АО) (600)</v>
      </c>
      <c r="C2488" s="25" t="str">
        <f>'101_transform'!D2486</f>
        <v>62102   A  Предметы труда, полученные по договорам отступного, залога, назначение которых не определено</v>
      </c>
      <c r="D2488" s="25">
        <f>'101_transform'!E2486</f>
        <v>0</v>
      </c>
      <c r="E2488" s="25">
        <f>'101_transform'!F2486</f>
        <v>0</v>
      </c>
      <c r="F2488" s="25">
        <f>'101_transform'!G2486</f>
        <v>0</v>
      </c>
      <c r="G2488" s="25">
        <f>'101_transform'!H2486</f>
        <v>0</v>
      </c>
    </row>
    <row r="2489" spans="1:7" ht="15" x14ac:dyDescent="0.2">
      <c r="A2489" s="12" t="str">
        <f t="shared" si="38"/>
        <v>Банк ИПБ (АО) (600) 62103</v>
      </c>
      <c r="B2489" s="25" t="str">
        <f>'101_transform'!C2487</f>
        <v>Банк ИПБ (АО) (600)</v>
      </c>
      <c r="C2489" s="25" t="str">
        <f>'101_transform'!D2487</f>
        <v>62103   П  Резервы на возможные потери</v>
      </c>
      <c r="D2489" s="25">
        <f>'101_transform'!E2487</f>
        <v>0</v>
      </c>
      <c r="E2489" s="25">
        <f>'101_transform'!F2487</f>
        <v>0</v>
      </c>
      <c r="F2489" s="25">
        <f>'101_transform'!G2487</f>
        <v>0</v>
      </c>
      <c r="G2489" s="25">
        <f>'101_transform'!H2487</f>
        <v>0</v>
      </c>
    </row>
    <row r="2490" spans="1:7" ht="15" x14ac:dyDescent="0.2">
      <c r="A2490" s="12" t="str">
        <f t="shared" si="38"/>
        <v>АО КБ "ИС Банк" (3175) 60401</v>
      </c>
      <c r="B2490" s="25" t="str">
        <f>'101_transform'!C2488</f>
        <v>АО КБ "ИС Банк" (3175)</v>
      </c>
      <c r="C2490" s="25" t="str">
        <f>'101_transform'!D2488</f>
        <v>60401   A  Основные средства (кроме земли) (c 13.02.2018)_x000D_Категория 1- Здания и сооружения (до 31.12.2002)</v>
      </c>
      <c r="D2490" s="25">
        <f>'101_transform'!E2488</f>
        <v>69087</v>
      </c>
      <c r="E2490" s="25">
        <f>'101_transform'!F2488</f>
        <v>0</v>
      </c>
      <c r="F2490" s="25">
        <f>'101_transform'!G2488</f>
        <v>69472</v>
      </c>
      <c r="G2490" s="25">
        <f>'101_transform'!H2488</f>
        <v>0</v>
      </c>
    </row>
    <row r="2491" spans="1:7" ht="15" x14ac:dyDescent="0.2">
      <c r="A2491" s="12" t="str">
        <f t="shared" si="38"/>
        <v>АО КБ "ИС Банк" (3175) 60404</v>
      </c>
      <c r="B2491" s="25" t="str">
        <f>'101_transform'!C2489</f>
        <v>АО КБ "ИС Банк" (3175)</v>
      </c>
      <c r="C2491" s="25" t="str">
        <f>'101_transform'!D2489</f>
        <v>60404   A  Земля (c 13.02.2018)</v>
      </c>
      <c r="D2491" s="25">
        <f>'101_transform'!E2489</f>
        <v>0</v>
      </c>
      <c r="E2491" s="25">
        <f>'101_transform'!F2489</f>
        <v>0</v>
      </c>
      <c r="F2491" s="25">
        <f>'101_transform'!G2489</f>
        <v>0</v>
      </c>
      <c r="G2491" s="25">
        <f>'101_transform'!H2489</f>
        <v>0</v>
      </c>
    </row>
    <row r="2492" spans="1:7" ht="15" x14ac:dyDescent="0.2">
      <c r="A2492" s="12" t="str">
        <f t="shared" si="38"/>
        <v>АО КБ "ИС Банк" (3175) 60405</v>
      </c>
      <c r="B2492" s="25" t="str">
        <f>'101_transform'!C2490</f>
        <v>АО КБ "ИС Банк" (3175)</v>
      </c>
      <c r="C2492" s="25" t="str">
        <f>'101_transform'!D2490</f>
        <v>60405   П
A (до 31.01.2003)  Резервы на возможные потери (c 13.02.2018)
Долгосрочно арендуемые основные средства (до 31.01.2003)</v>
      </c>
      <c r="D2492" s="25">
        <f>'101_transform'!E2490</f>
        <v>0</v>
      </c>
      <c r="E2492" s="25">
        <f>'101_transform'!F2490</f>
        <v>0</v>
      </c>
      <c r="F2492" s="25">
        <f>'101_transform'!G2490</f>
        <v>0</v>
      </c>
      <c r="G2492" s="25">
        <f>'101_transform'!H2490</f>
        <v>0</v>
      </c>
    </row>
    <row r="2493" spans="1:7" ht="15" x14ac:dyDescent="0.2">
      <c r="A2493" s="12" t="str">
        <f t="shared" si="38"/>
        <v>АО КБ "ИС Банк" (3175) 60414</v>
      </c>
      <c r="B2493" s="25" t="str">
        <f>'101_transform'!C2491</f>
        <v>АО КБ "ИС Банк" (3175)</v>
      </c>
      <c r="C2493" s="25" t="str">
        <f>'101_transform'!D2491</f>
        <v>60414   П  Амортизация основных средств (кроме земли) (c 13.02.2018)</v>
      </c>
      <c r="D2493" s="25">
        <f>'101_transform'!E2491</f>
        <v>0</v>
      </c>
      <c r="E2493" s="25">
        <f>'101_transform'!F2491</f>
        <v>36664</v>
      </c>
      <c r="F2493" s="25">
        <f>'101_transform'!G2491</f>
        <v>0</v>
      </c>
      <c r="G2493" s="25">
        <f>'101_transform'!H2491</f>
        <v>39283</v>
      </c>
    </row>
    <row r="2494" spans="1:7" ht="15" x14ac:dyDescent="0.2">
      <c r="A2494" s="12" t="str">
        <f t="shared" si="38"/>
        <v>АО КБ "ИС Банк" (3175) 60415</v>
      </c>
      <c r="B2494" s="25" t="str">
        <f>'101_transform'!C2492</f>
        <v>АО КБ "ИС Банк" (3175)</v>
      </c>
      <c r="C2494" s="25" t="str">
        <f>'101_transform'!D2492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494" s="25">
        <f>'101_transform'!E2492</f>
        <v>0</v>
      </c>
      <c r="E2494" s="25">
        <f>'101_transform'!F2492</f>
        <v>0</v>
      </c>
      <c r="F2494" s="25">
        <f>'101_transform'!G2492</f>
        <v>0</v>
      </c>
      <c r="G2494" s="25">
        <f>'101_transform'!H2492</f>
        <v>0</v>
      </c>
    </row>
    <row r="2495" spans="1:7" ht="15" x14ac:dyDescent="0.2">
      <c r="A2495" s="12" t="str">
        <f t="shared" si="38"/>
        <v>АО КБ "ИС Банк" (3175) 61901</v>
      </c>
      <c r="B2495" s="25" t="str">
        <f>'101_transform'!C2493</f>
        <v>АО КБ "ИС Банк" (3175)</v>
      </c>
      <c r="C2495" s="25" t="str">
        <f>'101_transform'!D2493</f>
        <v>61901   A  Земля, временно неиспользуемая в основной деятельности</v>
      </c>
      <c r="D2495" s="25">
        <f>'101_transform'!E2493</f>
        <v>0</v>
      </c>
      <c r="E2495" s="25">
        <f>'101_transform'!F2493</f>
        <v>0</v>
      </c>
      <c r="F2495" s="25">
        <f>'101_transform'!G2493</f>
        <v>0</v>
      </c>
      <c r="G2495" s="25">
        <f>'101_transform'!H2493</f>
        <v>0</v>
      </c>
    </row>
    <row r="2496" spans="1:7" ht="15" x14ac:dyDescent="0.2">
      <c r="A2496" s="12" t="str">
        <f t="shared" si="38"/>
        <v>АО КБ "ИС Банк" (3175) 61902</v>
      </c>
      <c r="B2496" s="25" t="str">
        <f>'101_transform'!C2494</f>
        <v>АО КБ "ИС Банк" (3175)</v>
      </c>
      <c r="C2496" s="25" t="str">
        <f>'101_transform'!D2494</f>
        <v>61902   A  Земля, временно неиспользуемая в основной деятельности, переданная в аренду</v>
      </c>
      <c r="D2496" s="25">
        <f>'101_transform'!E2494</f>
        <v>0</v>
      </c>
      <c r="E2496" s="25">
        <f>'101_transform'!F2494</f>
        <v>0</v>
      </c>
      <c r="F2496" s="25">
        <f>'101_transform'!G2494</f>
        <v>0</v>
      </c>
      <c r="G2496" s="25">
        <f>'101_transform'!H2494</f>
        <v>0</v>
      </c>
    </row>
    <row r="2497" spans="1:7" ht="15" x14ac:dyDescent="0.2">
      <c r="A2497" s="12" t="str">
        <f t="shared" si="38"/>
        <v>АО КБ "ИС Банк" (3175) 61903</v>
      </c>
      <c r="B2497" s="25" t="str">
        <f>'101_transform'!C2495</f>
        <v>АО КБ "ИС Банк" (3175)</v>
      </c>
      <c r="C2497" s="25" t="str">
        <f>'101_transform'!D2495</f>
        <v>61903   A  Недвижимость (кроме земли), временно неиспользуемая в основной деятельности</v>
      </c>
      <c r="D2497" s="25">
        <f>'101_transform'!E2495</f>
        <v>0</v>
      </c>
      <c r="E2497" s="25">
        <f>'101_transform'!F2495</f>
        <v>0</v>
      </c>
      <c r="F2497" s="25">
        <f>'101_transform'!G2495</f>
        <v>0</v>
      </c>
      <c r="G2497" s="25">
        <f>'101_transform'!H2495</f>
        <v>0</v>
      </c>
    </row>
    <row r="2498" spans="1:7" ht="15" x14ac:dyDescent="0.2">
      <c r="A2498" s="12" t="str">
        <f t="shared" si="38"/>
        <v>АО КБ "ИС Банк" (3175) 61904</v>
      </c>
      <c r="B2498" s="25" t="str">
        <f>'101_transform'!C2496</f>
        <v>АО КБ "ИС Банк" (3175)</v>
      </c>
      <c r="C2498" s="25" t="str">
        <f>'101_transform'!D2496</f>
        <v>61904   A  Недвижимость (кроме земли), временно неиспользуемая в основной деятельности, переданная в аренду</v>
      </c>
      <c r="D2498" s="25">
        <f>'101_transform'!E2496</f>
        <v>0</v>
      </c>
      <c r="E2498" s="25">
        <f>'101_transform'!F2496</f>
        <v>0</v>
      </c>
      <c r="F2498" s="25">
        <f>'101_transform'!G2496</f>
        <v>0</v>
      </c>
      <c r="G2498" s="25">
        <f>'101_transform'!H2496</f>
        <v>0</v>
      </c>
    </row>
    <row r="2499" spans="1:7" ht="15" x14ac:dyDescent="0.2">
      <c r="A2499" s="12" t="str">
        <f t="shared" si="38"/>
        <v>АО КБ "ИС Банк" (3175) 61905</v>
      </c>
      <c r="B2499" s="25" t="str">
        <f>'101_transform'!C2497</f>
        <v>АО КБ "ИС Банк" (3175)</v>
      </c>
      <c r="C2499" s="25" t="str">
        <f>'101_transform'!D2497</f>
        <v>61905   A  Земля, временно неиспользуемая в основной деятельности, учитываемая по справедливой стоимости</v>
      </c>
      <c r="D2499" s="25">
        <f>'101_transform'!E2497</f>
        <v>0</v>
      </c>
      <c r="E2499" s="25">
        <f>'101_transform'!F2497</f>
        <v>0</v>
      </c>
      <c r="F2499" s="25">
        <f>'101_transform'!G2497</f>
        <v>0</v>
      </c>
      <c r="G2499" s="25">
        <f>'101_transform'!H2497</f>
        <v>0</v>
      </c>
    </row>
    <row r="2500" spans="1:7" ht="15" x14ac:dyDescent="0.2">
      <c r="A2500" s="12" t="str">
        <f t="shared" ref="A2500:A2563" si="39">B2500&amp;" "&amp;LEFT(C2500,5)</f>
        <v>АО КБ "ИС Банк" (3175) 61906</v>
      </c>
      <c r="B2500" s="25" t="str">
        <f>'101_transform'!C2498</f>
        <v>АО КБ "ИС Банк" (3175)</v>
      </c>
      <c r="C2500" s="25" t="str">
        <f>'101_transform'!D2498</f>
        <v>61906   A  Земля, временно неиспользуемая в основной деятельности, учитываемая по справедливой стоимости, переданная в аренду</v>
      </c>
      <c r="D2500" s="25">
        <f>'101_transform'!E2498</f>
        <v>0</v>
      </c>
      <c r="E2500" s="25">
        <f>'101_transform'!F2498</f>
        <v>0</v>
      </c>
      <c r="F2500" s="25">
        <f>'101_transform'!G2498</f>
        <v>0</v>
      </c>
      <c r="G2500" s="25">
        <f>'101_transform'!H2498</f>
        <v>0</v>
      </c>
    </row>
    <row r="2501" spans="1:7" ht="15" x14ac:dyDescent="0.2">
      <c r="A2501" s="12" t="str">
        <f t="shared" si="39"/>
        <v>АО КБ "ИС Банк" (3175) 61907</v>
      </c>
      <c r="B2501" s="25" t="str">
        <f>'101_transform'!C2499</f>
        <v>АО КБ "ИС Банк" (3175)</v>
      </c>
      <c r="C2501" s="25" t="str">
        <f>'101_transform'!D2499</f>
        <v>61907   A  Недвижимость (кроме земли), временно неиспользуемая в основной деятельности, учитываемая по справедливой стоимости</v>
      </c>
      <c r="D2501" s="25">
        <f>'101_transform'!E2499</f>
        <v>0</v>
      </c>
      <c r="E2501" s="25">
        <f>'101_transform'!F2499</f>
        <v>0</v>
      </c>
      <c r="F2501" s="25">
        <f>'101_transform'!G2499</f>
        <v>0</v>
      </c>
      <c r="G2501" s="25">
        <f>'101_transform'!H2499</f>
        <v>0</v>
      </c>
    </row>
    <row r="2502" spans="1:7" ht="15" x14ac:dyDescent="0.2">
      <c r="A2502" s="12" t="str">
        <f t="shared" si="39"/>
        <v>АО КБ "ИС Банк" (3175) 61908</v>
      </c>
      <c r="B2502" s="25" t="str">
        <f>'101_transform'!C2500</f>
        <v>АО КБ "ИС Банк" (3175)</v>
      </c>
      <c r="C2502" s="25" t="str">
        <f>'101_transform'!D2500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502" s="25">
        <f>'101_transform'!E2500</f>
        <v>0</v>
      </c>
      <c r="E2502" s="25">
        <f>'101_transform'!F2500</f>
        <v>0</v>
      </c>
      <c r="F2502" s="25">
        <f>'101_transform'!G2500</f>
        <v>0</v>
      </c>
      <c r="G2502" s="25">
        <f>'101_transform'!H2500</f>
        <v>0</v>
      </c>
    </row>
    <row r="2503" spans="1:7" ht="15" x14ac:dyDescent="0.2">
      <c r="A2503" s="12" t="str">
        <f t="shared" si="39"/>
        <v>АО КБ "ИС Банк" (3175) 61909</v>
      </c>
      <c r="B2503" s="25" t="str">
        <f>'101_transform'!C2501</f>
        <v>АО КБ "ИС Банк" (3175)</v>
      </c>
      <c r="C2503" s="25" t="str">
        <f>'101_transform'!D2501</f>
        <v>61909   П  Амортизация недвижимости (кроме земли), временно неиспользуемой в основной деятельности</v>
      </c>
      <c r="D2503" s="25">
        <f>'101_transform'!E2501</f>
        <v>0</v>
      </c>
      <c r="E2503" s="25">
        <f>'101_transform'!F2501</f>
        <v>0</v>
      </c>
      <c r="F2503" s="25">
        <f>'101_transform'!G2501</f>
        <v>0</v>
      </c>
      <c r="G2503" s="25">
        <f>'101_transform'!H2501</f>
        <v>0</v>
      </c>
    </row>
    <row r="2504" spans="1:7" ht="15" x14ac:dyDescent="0.2">
      <c r="A2504" s="12" t="str">
        <f t="shared" si="39"/>
        <v>АО КБ "ИС Банк" (3175) 61910</v>
      </c>
      <c r="B2504" s="25" t="str">
        <f>'101_transform'!C2502</f>
        <v>АО КБ "ИС Банк" (3175)</v>
      </c>
      <c r="C2504" s="25" t="str">
        <f>'101_transform'!D2502</f>
        <v>61910   П  Амортизация недвижимости (кроме земли), временно неиспользуемой в основной деятельности, переданной в аренду</v>
      </c>
      <c r="D2504" s="25">
        <f>'101_transform'!E2502</f>
        <v>0</v>
      </c>
      <c r="E2504" s="25">
        <f>'101_transform'!F2502</f>
        <v>0</v>
      </c>
      <c r="F2504" s="25">
        <f>'101_transform'!G2502</f>
        <v>0</v>
      </c>
      <c r="G2504" s="25">
        <f>'101_transform'!H2502</f>
        <v>0</v>
      </c>
    </row>
    <row r="2505" spans="1:7" ht="15" x14ac:dyDescent="0.2">
      <c r="A2505" s="12" t="str">
        <f t="shared" si="39"/>
        <v>АО КБ "ИС Банк" (3175) 61911</v>
      </c>
      <c r="B2505" s="25" t="str">
        <f>'101_transform'!C2503</f>
        <v>АО КБ "ИС Банк" (3175)</v>
      </c>
      <c r="C2505" s="25" t="str">
        <f>'101_transform'!D2503</f>
        <v>61911   A  Вложения в сооружение (строительство) объектов недвижимости, временно неиспользуемой в основной деятельности</v>
      </c>
      <c r="D2505" s="25">
        <f>'101_transform'!E2503</f>
        <v>0</v>
      </c>
      <c r="E2505" s="25">
        <f>'101_transform'!F2503</f>
        <v>0</v>
      </c>
      <c r="F2505" s="25">
        <f>'101_transform'!G2503</f>
        <v>0</v>
      </c>
      <c r="G2505" s="25">
        <f>'101_transform'!H2503</f>
        <v>0</v>
      </c>
    </row>
    <row r="2506" spans="1:7" ht="15" x14ac:dyDescent="0.2">
      <c r="A2506" s="12" t="str">
        <f t="shared" si="39"/>
        <v>АО КБ "ИС Банк" (3175) 61912</v>
      </c>
      <c r="B2506" s="25" t="str">
        <f>'101_transform'!C2504</f>
        <v>АО КБ "ИС Банк" (3175)</v>
      </c>
      <c r="C2506" s="25" t="str">
        <f>'101_transform'!D2504</f>
        <v>61912   П  Резервы на возможные потери</v>
      </c>
      <c r="D2506" s="25">
        <f>'101_transform'!E2504</f>
        <v>0</v>
      </c>
      <c r="E2506" s="25">
        <f>'101_transform'!F2504</f>
        <v>0</v>
      </c>
      <c r="F2506" s="25">
        <f>'101_transform'!G2504</f>
        <v>0</v>
      </c>
      <c r="G2506" s="25">
        <f>'101_transform'!H2504</f>
        <v>0</v>
      </c>
    </row>
    <row r="2507" spans="1:7" ht="15" x14ac:dyDescent="0.2">
      <c r="A2507" s="12" t="str">
        <f t="shared" si="39"/>
        <v>АО КБ "ИС Банк" (3175) 62001</v>
      </c>
      <c r="B2507" s="25" t="str">
        <f>'101_transform'!C2505</f>
        <v>АО КБ "ИС Банк" (3175)</v>
      </c>
      <c r="C2507" s="25" t="str">
        <f>'101_transform'!D2505</f>
        <v>62001   A  Долгосрочные активы, предназначенные для продажи</v>
      </c>
      <c r="D2507" s="25">
        <f>'101_transform'!E2505</f>
        <v>0</v>
      </c>
      <c r="E2507" s="25">
        <f>'101_transform'!F2505</f>
        <v>0</v>
      </c>
      <c r="F2507" s="25">
        <f>'101_transform'!G2505</f>
        <v>0</v>
      </c>
      <c r="G2507" s="25">
        <f>'101_transform'!H2505</f>
        <v>0</v>
      </c>
    </row>
    <row r="2508" spans="1:7" ht="15" x14ac:dyDescent="0.2">
      <c r="A2508" s="12" t="str">
        <f t="shared" si="39"/>
        <v>АО КБ "ИС Банк" (3175) 62002</v>
      </c>
      <c r="B2508" s="25" t="str">
        <f>'101_transform'!C2506</f>
        <v>АО КБ "ИС Банк" (3175)</v>
      </c>
      <c r="C2508" s="25" t="str">
        <f>'101_transform'!D2506</f>
        <v>62002   П  Резервы на возможные потери</v>
      </c>
      <c r="D2508" s="25">
        <f>'101_transform'!E2506</f>
        <v>0</v>
      </c>
      <c r="E2508" s="25">
        <f>'101_transform'!F2506</f>
        <v>0</v>
      </c>
      <c r="F2508" s="25">
        <f>'101_transform'!G2506</f>
        <v>0</v>
      </c>
      <c r="G2508" s="25">
        <f>'101_transform'!H2506</f>
        <v>0</v>
      </c>
    </row>
    <row r="2509" spans="1:7" ht="15" x14ac:dyDescent="0.2">
      <c r="A2509" s="12" t="str">
        <f t="shared" si="39"/>
        <v>АО КБ "ИС Банк" (3175) 62101</v>
      </c>
      <c r="B2509" s="25" t="str">
        <f>'101_transform'!C2507</f>
        <v>АО КБ "ИС Банк" (3175)</v>
      </c>
      <c r="C2509" s="25" t="str">
        <f>'101_transform'!D2507</f>
        <v>62101   A  Средства труда, полученные по договорам отступного, залога, назначение которых не определено</v>
      </c>
      <c r="D2509" s="25">
        <f>'101_transform'!E2507</f>
        <v>0</v>
      </c>
      <c r="E2509" s="25">
        <f>'101_transform'!F2507</f>
        <v>0</v>
      </c>
      <c r="F2509" s="25">
        <f>'101_transform'!G2507</f>
        <v>0</v>
      </c>
      <c r="G2509" s="25">
        <f>'101_transform'!H2507</f>
        <v>0</v>
      </c>
    </row>
    <row r="2510" spans="1:7" ht="15" x14ac:dyDescent="0.2">
      <c r="A2510" s="12" t="str">
        <f t="shared" si="39"/>
        <v>АО КБ "ИС Банк" (3175) 62102</v>
      </c>
      <c r="B2510" s="25" t="str">
        <f>'101_transform'!C2508</f>
        <v>АО КБ "ИС Банк" (3175)</v>
      </c>
      <c r="C2510" s="25" t="str">
        <f>'101_transform'!D2508</f>
        <v>62102   A  Предметы труда, полученные по договорам отступного, залога, назначение которых не определено</v>
      </c>
      <c r="D2510" s="25">
        <f>'101_transform'!E2508</f>
        <v>0</v>
      </c>
      <c r="E2510" s="25">
        <f>'101_transform'!F2508</f>
        <v>0</v>
      </c>
      <c r="F2510" s="25">
        <f>'101_transform'!G2508</f>
        <v>0</v>
      </c>
      <c r="G2510" s="25">
        <f>'101_transform'!H2508</f>
        <v>0</v>
      </c>
    </row>
    <row r="2511" spans="1:7" ht="15" x14ac:dyDescent="0.2">
      <c r="A2511" s="12" t="str">
        <f t="shared" si="39"/>
        <v>АО КБ "ИС Банк" (3175) 62103</v>
      </c>
      <c r="B2511" s="25" t="str">
        <f>'101_transform'!C2509</f>
        <v>АО КБ "ИС Банк" (3175)</v>
      </c>
      <c r="C2511" s="25" t="str">
        <f>'101_transform'!D2509</f>
        <v>62103   П  Резервы на возможные потери</v>
      </c>
      <c r="D2511" s="25">
        <f>'101_transform'!E2509</f>
        <v>0</v>
      </c>
      <c r="E2511" s="25">
        <f>'101_transform'!F2509</f>
        <v>0</v>
      </c>
      <c r="F2511" s="25">
        <f>'101_transform'!G2509</f>
        <v>0</v>
      </c>
      <c r="G2511" s="25">
        <f>'101_transform'!H2509</f>
        <v>0</v>
      </c>
    </row>
    <row r="2512" spans="1:7" ht="15" x14ac:dyDescent="0.2">
      <c r="A2512" s="12" t="str">
        <f t="shared" si="39"/>
        <v>АО "ИТ Банк" (2609) 60401</v>
      </c>
      <c r="B2512" s="25" t="str">
        <f>'101_transform'!C2510</f>
        <v>АО "ИТ Банк" (2609)</v>
      </c>
      <c r="C2512" s="25" t="str">
        <f>'101_transform'!D2510</f>
        <v>60401   A  Основные средства (кроме земли) (c 13.02.2018)_x000D_Категория 1- Здания и сооружения (до 31.12.2002)</v>
      </c>
      <c r="D2512" s="25">
        <f>'101_transform'!E2510</f>
        <v>265232</v>
      </c>
      <c r="E2512" s="25">
        <f>'101_transform'!F2510</f>
        <v>0</v>
      </c>
      <c r="F2512" s="25">
        <f>'101_transform'!G2510</f>
        <v>264751</v>
      </c>
      <c r="G2512" s="25">
        <f>'101_transform'!H2510</f>
        <v>0</v>
      </c>
    </row>
    <row r="2513" spans="1:7" ht="15" x14ac:dyDescent="0.2">
      <c r="A2513" s="12" t="str">
        <f t="shared" si="39"/>
        <v>АО "ИТ Банк" (2609) 60404</v>
      </c>
      <c r="B2513" s="25" t="str">
        <f>'101_transform'!C2511</f>
        <v>АО "ИТ Банк" (2609)</v>
      </c>
      <c r="C2513" s="25" t="str">
        <f>'101_transform'!D2511</f>
        <v>60404   A  Земля (c 13.02.2018)</v>
      </c>
      <c r="D2513" s="25">
        <f>'101_transform'!E2511</f>
        <v>17269</v>
      </c>
      <c r="E2513" s="25">
        <f>'101_transform'!F2511</f>
        <v>0</v>
      </c>
      <c r="F2513" s="25">
        <f>'101_transform'!G2511</f>
        <v>17269</v>
      </c>
      <c r="G2513" s="25">
        <f>'101_transform'!H2511</f>
        <v>0</v>
      </c>
    </row>
    <row r="2514" spans="1:7" ht="15" x14ac:dyDescent="0.2">
      <c r="A2514" s="12" t="str">
        <f t="shared" si="39"/>
        <v>АО "ИТ Банк" (2609) 60405</v>
      </c>
      <c r="B2514" s="25" t="str">
        <f>'101_transform'!C2512</f>
        <v>АО "ИТ Банк" (2609)</v>
      </c>
      <c r="C2514" s="25" t="str">
        <f>'101_transform'!D2512</f>
        <v>60405   П
A (до 31.01.2003)  Резервы на возможные потери (c 13.02.2018)
Долгосрочно арендуемые основные средства (до 31.01.2003)</v>
      </c>
      <c r="D2514" s="25">
        <f>'101_transform'!E2512</f>
        <v>0</v>
      </c>
      <c r="E2514" s="25">
        <f>'101_transform'!F2512</f>
        <v>0</v>
      </c>
      <c r="F2514" s="25">
        <f>'101_transform'!G2512</f>
        <v>0</v>
      </c>
      <c r="G2514" s="25">
        <f>'101_transform'!H2512</f>
        <v>0</v>
      </c>
    </row>
    <row r="2515" spans="1:7" ht="15" x14ac:dyDescent="0.2">
      <c r="A2515" s="12" t="str">
        <f t="shared" si="39"/>
        <v>АО "ИТ Банк" (2609) 60414</v>
      </c>
      <c r="B2515" s="25" t="str">
        <f>'101_transform'!C2513</f>
        <v>АО "ИТ Банк" (2609)</v>
      </c>
      <c r="C2515" s="25" t="str">
        <f>'101_transform'!D2513</f>
        <v>60414   П  Амортизация основных средств (кроме земли) (c 13.02.2018)</v>
      </c>
      <c r="D2515" s="25">
        <f>'101_transform'!E2513</f>
        <v>0</v>
      </c>
      <c r="E2515" s="25">
        <f>'101_transform'!F2513</f>
        <v>102319</v>
      </c>
      <c r="F2515" s="25">
        <f>'101_transform'!G2513</f>
        <v>0</v>
      </c>
      <c r="G2515" s="25">
        <f>'101_transform'!H2513</f>
        <v>102853</v>
      </c>
    </row>
    <row r="2516" spans="1:7" ht="15" x14ac:dyDescent="0.2">
      <c r="A2516" s="12" t="str">
        <f t="shared" si="39"/>
        <v>АО "ИТ Банк" (2609) 60415</v>
      </c>
      <c r="B2516" s="25" t="str">
        <f>'101_transform'!C2514</f>
        <v>АО "ИТ Банк" (2609)</v>
      </c>
      <c r="C2516" s="25" t="str">
        <f>'101_transform'!D2514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516" s="25">
        <f>'101_transform'!E2514</f>
        <v>0</v>
      </c>
      <c r="E2516" s="25">
        <f>'101_transform'!F2514</f>
        <v>0</v>
      </c>
      <c r="F2516" s="25">
        <f>'101_transform'!G2514</f>
        <v>275</v>
      </c>
      <c r="G2516" s="25">
        <f>'101_transform'!H2514</f>
        <v>0</v>
      </c>
    </row>
    <row r="2517" spans="1:7" ht="15" x14ac:dyDescent="0.2">
      <c r="A2517" s="12" t="str">
        <f t="shared" si="39"/>
        <v>АО "ИТ Банк" (2609) 61901</v>
      </c>
      <c r="B2517" s="25" t="str">
        <f>'101_transform'!C2515</f>
        <v>АО "ИТ Банк" (2609)</v>
      </c>
      <c r="C2517" s="25" t="str">
        <f>'101_transform'!D2515</f>
        <v>61901   A  Земля, временно неиспользуемая в основной деятельности</v>
      </c>
      <c r="D2517" s="25">
        <f>'101_transform'!E2515</f>
        <v>0</v>
      </c>
      <c r="E2517" s="25">
        <f>'101_transform'!F2515</f>
        <v>0</v>
      </c>
      <c r="F2517" s="25">
        <f>'101_transform'!G2515</f>
        <v>0</v>
      </c>
      <c r="G2517" s="25">
        <f>'101_transform'!H2515</f>
        <v>0</v>
      </c>
    </row>
    <row r="2518" spans="1:7" ht="15" x14ac:dyDescent="0.2">
      <c r="A2518" s="12" t="str">
        <f t="shared" si="39"/>
        <v>АО "ИТ Банк" (2609) 61902</v>
      </c>
      <c r="B2518" s="25" t="str">
        <f>'101_transform'!C2516</f>
        <v>АО "ИТ Банк" (2609)</v>
      </c>
      <c r="C2518" s="25" t="str">
        <f>'101_transform'!D2516</f>
        <v>61902   A  Земля, временно неиспользуемая в основной деятельности, переданная в аренду</v>
      </c>
      <c r="D2518" s="25">
        <f>'101_transform'!E2516</f>
        <v>0</v>
      </c>
      <c r="E2518" s="25">
        <f>'101_transform'!F2516</f>
        <v>0</v>
      </c>
      <c r="F2518" s="25">
        <f>'101_transform'!G2516</f>
        <v>0</v>
      </c>
      <c r="G2518" s="25">
        <f>'101_transform'!H2516</f>
        <v>0</v>
      </c>
    </row>
    <row r="2519" spans="1:7" ht="15" x14ac:dyDescent="0.2">
      <c r="A2519" s="12" t="str">
        <f t="shared" si="39"/>
        <v>АО "ИТ Банк" (2609) 61903</v>
      </c>
      <c r="B2519" s="25" t="str">
        <f>'101_transform'!C2517</f>
        <v>АО "ИТ Банк" (2609)</v>
      </c>
      <c r="C2519" s="25" t="str">
        <f>'101_transform'!D2517</f>
        <v>61903   A  Недвижимость (кроме земли), временно неиспользуемая в основной деятельности</v>
      </c>
      <c r="D2519" s="25">
        <f>'101_transform'!E2517</f>
        <v>0</v>
      </c>
      <c r="E2519" s="25">
        <f>'101_transform'!F2517</f>
        <v>0</v>
      </c>
      <c r="F2519" s="25">
        <f>'101_transform'!G2517</f>
        <v>0</v>
      </c>
      <c r="G2519" s="25">
        <f>'101_transform'!H2517</f>
        <v>0</v>
      </c>
    </row>
    <row r="2520" spans="1:7" ht="15" x14ac:dyDescent="0.2">
      <c r="A2520" s="12" t="str">
        <f t="shared" si="39"/>
        <v>АО "ИТ Банк" (2609) 61904</v>
      </c>
      <c r="B2520" s="25" t="str">
        <f>'101_transform'!C2518</f>
        <v>АО "ИТ Банк" (2609)</v>
      </c>
      <c r="C2520" s="25" t="str">
        <f>'101_transform'!D2518</f>
        <v>61904   A  Недвижимость (кроме земли), временно неиспользуемая в основной деятельности, переданная в аренду</v>
      </c>
      <c r="D2520" s="25">
        <f>'101_transform'!E2518</f>
        <v>0</v>
      </c>
      <c r="E2520" s="25">
        <f>'101_transform'!F2518</f>
        <v>0</v>
      </c>
      <c r="F2520" s="25">
        <f>'101_transform'!G2518</f>
        <v>0</v>
      </c>
      <c r="G2520" s="25">
        <f>'101_transform'!H2518</f>
        <v>0</v>
      </c>
    </row>
    <row r="2521" spans="1:7" ht="15" x14ac:dyDescent="0.2">
      <c r="A2521" s="12" t="str">
        <f t="shared" si="39"/>
        <v>АО "ИТ Банк" (2609) 61905</v>
      </c>
      <c r="B2521" s="25" t="str">
        <f>'101_transform'!C2519</f>
        <v>АО "ИТ Банк" (2609)</v>
      </c>
      <c r="C2521" s="25" t="str">
        <f>'101_transform'!D2519</f>
        <v>61905   A  Земля, временно неиспользуемая в основной деятельности, учитываемая по справедливой стоимости</v>
      </c>
      <c r="D2521" s="25">
        <f>'101_transform'!E2519</f>
        <v>1300</v>
      </c>
      <c r="E2521" s="25">
        <f>'101_transform'!F2519</f>
        <v>0</v>
      </c>
      <c r="F2521" s="25">
        <f>'101_transform'!G2519</f>
        <v>1300</v>
      </c>
      <c r="G2521" s="25">
        <f>'101_transform'!H2519</f>
        <v>0</v>
      </c>
    </row>
    <row r="2522" spans="1:7" ht="15" x14ac:dyDescent="0.2">
      <c r="A2522" s="12" t="str">
        <f t="shared" si="39"/>
        <v>АО "ИТ Банк" (2609) 61906</v>
      </c>
      <c r="B2522" s="25" t="str">
        <f>'101_transform'!C2520</f>
        <v>АО "ИТ Банк" (2609)</v>
      </c>
      <c r="C2522" s="25" t="str">
        <f>'101_transform'!D2520</f>
        <v>61906   A  Земля, временно неиспользуемая в основной деятельности, учитываемая по справедливой стоимости, переданная в аренду</v>
      </c>
      <c r="D2522" s="25">
        <f>'101_transform'!E2520</f>
        <v>0</v>
      </c>
      <c r="E2522" s="25">
        <f>'101_transform'!F2520</f>
        <v>0</v>
      </c>
      <c r="F2522" s="25">
        <f>'101_transform'!G2520</f>
        <v>0</v>
      </c>
      <c r="G2522" s="25">
        <f>'101_transform'!H2520</f>
        <v>0</v>
      </c>
    </row>
    <row r="2523" spans="1:7" ht="15" x14ac:dyDescent="0.2">
      <c r="A2523" s="12" t="str">
        <f t="shared" si="39"/>
        <v>АО "ИТ Банк" (2609) 61907</v>
      </c>
      <c r="B2523" s="25" t="str">
        <f>'101_transform'!C2521</f>
        <v>АО "ИТ Банк" (2609)</v>
      </c>
      <c r="C2523" s="25" t="str">
        <f>'101_transform'!D2521</f>
        <v>61907   A  Недвижимость (кроме земли), временно неиспользуемая в основной деятельности, учитываемая по справедливой стоимости</v>
      </c>
      <c r="D2523" s="25">
        <f>'101_transform'!E2521</f>
        <v>0</v>
      </c>
      <c r="E2523" s="25">
        <f>'101_transform'!F2521</f>
        <v>0</v>
      </c>
      <c r="F2523" s="25">
        <f>'101_transform'!G2521</f>
        <v>3583</v>
      </c>
      <c r="G2523" s="25">
        <f>'101_transform'!H2521</f>
        <v>0</v>
      </c>
    </row>
    <row r="2524" spans="1:7" ht="15" x14ac:dyDescent="0.2">
      <c r="A2524" s="12" t="str">
        <f t="shared" si="39"/>
        <v>АО "ИТ Банк" (2609) 61908</v>
      </c>
      <c r="B2524" s="25" t="str">
        <f>'101_transform'!C2522</f>
        <v>АО "ИТ Банк" (2609)</v>
      </c>
      <c r="C2524" s="25" t="str">
        <f>'101_transform'!D2522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524" s="25">
        <f>'101_transform'!E2522</f>
        <v>13379</v>
      </c>
      <c r="E2524" s="25">
        <f>'101_transform'!F2522</f>
        <v>0</v>
      </c>
      <c r="F2524" s="25">
        <f>'101_transform'!G2522</f>
        <v>9796</v>
      </c>
      <c r="G2524" s="25">
        <f>'101_transform'!H2522</f>
        <v>0</v>
      </c>
    </row>
    <row r="2525" spans="1:7" ht="15" x14ac:dyDescent="0.2">
      <c r="A2525" s="12" t="str">
        <f t="shared" si="39"/>
        <v>АО "ИТ Банк" (2609) 61909</v>
      </c>
      <c r="B2525" s="25" t="str">
        <f>'101_transform'!C2523</f>
        <v>АО "ИТ Банк" (2609)</v>
      </c>
      <c r="C2525" s="25" t="str">
        <f>'101_transform'!D2523</f>
        <v>61909   П  Амортизация недвижимости (кроме земли), временно неиспользуемой в основной деятельности</v>
      </c>
      <c r="D2525" s="25">
        <f>'101_transform'!E2523</f>
        <v>0</v>
      </c>
      <c r="E2525" s="25">
        <f>'101_transform'!F2523</f>
        <v>0</v>
      </c>
      <c r="F2525" s="25">
        <f>'101_transform'!G2523</f>
        <v>0</v>
      </c>
      <c r="G2525" s="25">
        <f>'101_transform'!H2523</f>
        <v>0</v>
      </c>
    </row>
    <row r="2526" spans="1:7" ht="15" x14ac:dyDescent="0.2">
      <c r="A2526" s="12" t="str">
        <f t="shared" si="39"/>
        <v>АО "ИТ Банк" (2609) 61910</v>
      </c>
      <c r="B2526" s="25" t="str">
        <f>'101_transform'!C2524</f>
        <v>АО "ИТ Банк" (2609)</v>
      </c>
      <c r="C2526" s="25" t="str">
        <f>'101_transform'!D2524</f>
        <v>61910   П  Амортизация недвижимости (кроме земли), временно неиспользуемой в основной деятельности, переданной в аренду</v>
      </c>
      <c r="D2526" s="25">
        <f>'101_transform'!E2524</f>
        <v>0</v>
      </c>
      <c r="E2526" s="25">
        <f>'101_transform'!F2524</f>
        <v>0</v>
      </c>
      <c r="F2526" s="25">
        <f>'101_transform'!G2524</f>
        <v>0</v>
      </c>
      <c r="G2526" s="25">
        <f>'101_transform'!H2524</f>
        <v>0</v>
      </c>
    </row>
    <row r="2527" spans="1:7" ht="15" x14ac:dyDescent="0.2">
      <c r="A2527" s="12" t="str">
        <f t="shared" si="39"/>
        <v>АО "ИТ Банк" (2609) 61911</v>
      </c>
      <c r="B2527" s="25" t="str">
        <f>'101_transform'!C2525</f>
        <v>АО "ИТ Банк" (2609)</v>
      </c>
      <c r="C2527" s="25" t="str">
        <f>'101_transform'!D2525</f>
        <v>61911   A  Вложения в сооружение (строительство) объектов недвижимости, временно неиспользуемой в основной деятельности</v>
      </c>
      <c r="D2527" s="25">
        <f>'101_transform'!E2525</f>
        <v>0</v>
      </c>
      <c r="E2527" s="25">
        <f>'101_transform'!F2525</f>
        <v>0</v>
      </c>
      <c r="F2527" s="25">
        <f>'101_transform'!G2525</f>
        <v>0</v>
      </c>
      <c r="G2527" s="25">
        <f>'101_transform'!H2525</f>
        <v>0</v>
      </c>
    </row>
    <row r="2528" spans="1:7" ht="15" x14ac:dyDescent="0.2">
      <c r="A2528" s="12" t="str">
        <f t="shared" si="39"/>
        <v>АО "ИТ Банк" (2609) 61912</v>
      </c>
      <c r="B2528" s="25" t="str">
        <f>'101_transform'!C2526</f>
        <v>АО "ИТ Банк" (2609)</v>
      </c>
      <c r="C2528" s="25" t="str">
        <f>'101_transform'!D2526</f>
        <v>61912   П  Резервы на возможные потери</v>
      </c>
      <c r="D2528" s="25">
        <f>'101_transform'!E2526</f>
        <v>0</v>
      </c>
      <c r="E2528" s="25">
        <f>'101_transform'!F2526</f>
        <v>0</v>
      </c>
      <c r="F2528" s="25">
        <f>'101_transform'!G2526</f>
        <v>0</v>
      </c>
      <c r="G2528" s="25">
        <f>'101_transform'!H2526</f>
        <v>0</v>
      </c>
    </row>
    <row r="2529" spans="1:7" ht="15" x14ac:dyDescent="0.2">
      <c r="A2529" s="12" t="str">
        <f t="shared" si="39"/>
        <v>АО "ИТ Банк" (2609) 62001</v>
      </c>
      <c r="B2529" s="25" t="str">
        <f>'101_transform'!C2527</f>
        <v>АО "ИТ Банк" (2609)</v>
      </c>
      <c r="C2529" s="25" t="str">
        <f>'101_transform'!D2527</f>
        <v>62001   A  Долгосрочные активы, предназначенные для продажи</v>
      </c>
      <c r="D2529" s="25">
        <f>'101_transform'!E2527</f>
        <v>0</v>
      </c>
      <c r="E2529" s="25">
        <f>'101_transform'!F2527</f>
        <v>0</v>
      </c>
      <c r="F2529" s="25">
        <f>'101_transform'!G2527</f>
        <v>0</v>
      </c>
      <c r="G2529" s="25">
        <f>'101_transform'!H2527</f>
        <v>0</v>
      </c>
    </row>
    <row r="2530" spans="1:7" ht="15" x14ac:dyDescent="0.2">
      <c r="A2530" s="12" t="str">
        <f t="shared" si="39"/>
        <v>АО "ИТ Банк" (2609) 62002</v>
      </c>
      <c r="B2530" s="25" t="str">
        <f>'101_transform'!C2528</f>
        <v>АО "ИТ Банк" (2609)</v>
      </c>
      <c r="C2530" s="25" t="str">
        <f>'101_transform'!D2528</f>
        <v>62002   П  Резервы на возможные потери</v>
      </c>
      <c r="D2530" s="25">
        <f>'101_transform'!E2528</f>
        <v>0</v>
      </c>
      <c r="E2530" s="25">
        <f>'101_transform'!F2528</f>
        <v>0</v>
      </c>
      <c r="F2530" s="25">
        <f>'101_transform'!G2528</f>
        <v>0</v>
      </c>
      <c r="G2530" s="25">
        <f>'101_transform'!H2528</f>
        <v>0</v>
      </c>
    </row>
    <row r="2531" spans="1:7" ht="15" x14ac:dyDescent="0.2">
      <c r="A2531" s="12" t="str">
        <f t="shared" si="39"/>
        <v>АО "ИТ Банк" (2609) 62101</v>
      </c>
      <c r="B2531" s="25" t="str">
        <f>'101_transform'!C2529</f>
        <v>АО "ИТ Банк" (2609)</v>
      </c>
      <c r="C2531" s="25" t="str">
        <f>'101_transform'!D2529</f>
        <v>62101   A  Средства труда, полученные по договорам отступного, залога, назначение которых не определено</v>
      </c>
      <c r="D2531" s="25">
        <f>'101_transform'!E2529</f>
        <v>0</v>
      </c>
      <c r="E2531" s="25">
        <f>'101_transform'!F2529</f>
        <v>0</v>
      </c>
      <c r="F2531" s="25">
        <f>'101_transform'!G2529</f>
        <v>0</v>
      </c>
      <c r="G2531" s="25">
        <f>'101_transform'!H2529</f>
        <v>0</v>
      </c>
    </row>
    <row r="2532" spans="1:7" ht="15" x14ac:dyDescent="0.2">
      <c r="A2532" s="12" t="str">
        <f t="shared" si="39"/>
        <v>АО "ИТ Банк" (2609) 62102</v>
      </c>
      <c r="B2532" s="25" t="str">
        <f>'101_transform'!C2530</f>
        <v>АО "ИТ Банк" (2609)</v>
      </c>
      <c r="C2532" s="25" t="str">
        <f>'101_transform'!D2530</f>
        <v>62102   A  Предметы труда, полученные по договорам отступного, залога, назначение которых не определено</v>
      </c>
      <c r="D2532" s="25">
        <f>'101_transform'!E2530</f>
        <v>0</v>
      </c>
      <c r="E2532" s="25">
        <f>'101_transform'!F2530</f>
        <v>0</v>
      </c>
      <c r="F2532" s="25">
        <f>'101_transform'!G2530</f>
        <v>0</v>
      </c>
      <c r="G2532" s="25">
        <f>'101_transform'!H2530</f>
        <v>0</v>
      </c>
    </row>
    <row r="2533" spans="1:7" ht="15" x14ac:dyDescent="0.2">
      <c r="A2533" s="12" t="str">
        <f t="shared" si="39"/>
        <v>АО "ИТ Банк" (2609) 62103</v>
      </c>
      <c r="B2533" s="25" t="str">
        <f>'101_transform'!C2531</f>
        <v>АО "ИТ Банк" (2609)</v>
      </c>
      <c r="C2533" s="25" t="str">
        <f>'101_transform'!D2531</f>
        <v>62103   П  Резервы на возможные потери</v>
      </c>
      <c r="D2533" s="25">
        <f>'101_transform'!E2531</f>
        <v>0</v>
      </c>
      <c r="E2533" s="25">
        <f>'101_transform'!F2531</f>
        <v>0</v>
      </c>
      <c r="F2533" s="25">
        <f>'101_transform'!G2531</f>
        <v>0</v>
      </c>
      <c r="G2533" s="25">
        <f>'101_transform'!H2531</f>
        <v>0</v>
      </c>
    </row>
    <row r="2534" spans="1:7" ht="15" x14ac:dyDescent="0.2">
      <c r="A2534" s="12" t="str">
        <f t="shared" si="39"/>
        <v>Банк "ИТУРУП" (ООО) (2390) 60401</v>
      </c>
      <c r="B2534" s="25" t="str">
        <f>'101_transform'!C2532</f>
        <v>Банк "ИТУРУП" (ООО) (2390)</v>
      </c>
      <c r="C2534" s="25" t="str">
        <f>'101_transform'!D2532</f>
        <v>60401   A  Основные средства (кроме земли) (c 13.02.2018)_x000D_Категория 1- Здания и сооружения (до 31.12.2002)</v>
      </c>
      <c r="D2534" s="25">
        <f>'101_transform'!E2532</f>
        <v>226232</v>
      </c>
      <c r="E2534" s="25">
        <f>'101_transform'!F2532</f>
        <v>0</v>
      </c>
      <c r="F2534" s="25">
        <f>'101_transform'!G2532</f>
        <v>228379</v>
      </c>
      <c r="G2534" s="25">
        <f>'101_transform'!H2532</f>
        <v>0</v>
      </c>
    </row>
    <row r="2535" spans="1:7" ht="15" x14ac:dyDescent="0.2">
      <c r="A2535" s="12" t="str">
        <f t="shared" si="39"/>
        <v>Банк "ИТУРУП" (ООО) (2390) 60404</v>
      </c>
      <c r="B2535" s="25" t="str">
        <f>'101_transform'!C2533</f>
        <v>Банк "ИТУРУП" (ООО) (2390)</v>
      </c>
      <c r="C2535" s="25" t="str">
        <f>'101_transform'!D2533</f>
        <v>60404   A  Земля (c 13.02.2018)</v>
      </c>
      <c r="D2535" s="25">
        <f>'101_transform'!E2533</f>
        <v>0</v>
      </c>
      <c r="E2535" s="25">
        <f>'101_transform'!F2533</f>
        <v>0</v>
      </c>
      <c r="F2535" s="25">
        <f>'101_transform'!G2533</f>
        <v>0</v>
      </c>
      <c r="G2535" s="25">
        <f>'101_transform'!H2533</f>
        <v>0</v>
      </c>
    </row>
    <row r="2536" spans="1:7" ht="15" x14ac:dyDescent="0.2">
      <c r="A2536" s="12" t="str">
        <f t="shared" si="39"/>
        <v>Банк "ИТУРУП" (ООО) (2390) 60405</v>
      </c>
      <c r="B2536" s="25" t="str">
        <f>'101_transform'!C2534</f>
        <v>Банк "ИТУРУП" (ООО) (2390)</v>
      </c>
      <c r="C2536" s="25" t="str">
        <f>'101_transform'!D2534</f>
        <v>60405   П
A (до 31.01.2003)  Резервы на возможные потери (c 13.02.2018)
Долгосрочно арендуемые основные средства (до 31.01.2003)</v>
      </c>
      <c r="D2536" s="25">
        <f>'101_transform'!E2534</f>
        <v>0</v>
      </c>
      <c r="E2536" s="25">
        <f>'101_transform'!F2534</f>
        <v>0</v>
      </c>
      <c r="F2536" s="25">
        <f>'101_transform'!G2534</f>
        <v>0</v>
      </c>
      <c r="G2536" s="25">
        <f>'101_transform'!H2534</f>
        <v>0</v>
      </c>
    </row>
    <row r="2537" spans="1:7" ht="15" x14ac:dyDescent="0.2">
      <c r="A2537" s="12" t="str">
        <f t="shared" si="39"/>
        <v>Банк "ИТУРУП" (ООО) (2390) 60414</v>
      </c>
      <c r="B2537" s="25" t="str">
        <f>'101_transform'!C2535</f>
        <v>Банк "ИТУРУП" (ООО) (2390)</v>
      </c>
      <c r="C2537" s="25" t="str">
        <f>'101_transform'!D2535</f>
        <v>60414   П  Амортизация основных средств (кроме земли) (c 13.02.2018)</v>
      </c>
      <c r="D2537" s="25">
        <f>'101_transform'!E2535</f>
        <v>0</v>
      </c>
      <c r="E2537" s="25">
        <f>'101_transform'!F2535</f>
        <v>22617</v>
      </c>
      <c r="F2537" s="25">
        <f>'101_transform'!G2535</f>
        <v>0</v>
      </c>
      <c r="G2537" s="25">
        <f>'101_transform'!H2535</f>
        <v>27045</v>
      </c>
    </row>
    <row r="2538" spans="1:7" ht="15" x14ac:dyDescent="0.2">
      <c r="A2538" s="12" t="str">
        <f t="shared" si="39"/>
        <v>Банк "ИТУРУП" (ООО) (2390) 60415</v>
      </c>
      <c r="B2538" s="25" t="str">
        <f>'101_transform'!C2536</f>
        <v>Банк "ИТУРУП" (ООО) (2390)</v>
      </c>
      <c r="C2538" s="25" t="str">
        <f>'101_transform'!D2536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538" s="25">
        <f>'101_transform'!E2536</f>
        <v>3413</v>
      </c>
      <c r="E2538" s="25">
        <f>'101_transform'!F2536</f>
        <v>0</v>
      </c>
      <c r="F2538" s="25">
        <f>'101_transform'!G2536</f>
        <v>2144</v>
      </c>
      <c r="G2538" s="25">
        <f>'101_transform'!H2536</f>
        <v>0</v>
      </c>
    </row>
    <row r="2539" spans="1:7" ht="15" x14ac:dyDescent="0.2">
      <c r="A2539" s="12" t="str">
        <f t="shared" si="39"/>
        <v>Банк "ИТУРУП" (ООО) (2390) 61901</v>
      </c>
      <c r="B2539" s="25" t="str">
        <f>'101_transform'!C2537</f>
        <v>Банк "ИТУРУП" (ООО) (2390)</v>
      </c>
      <c r="C2539" s="25" t="str">
        <f>'101_transform'!D2537</f>
        <v>61901   A  Земля, временно неиспользуемая в основной деятельности</v>
      </c>
      <c r="D2539" s="25">
        <f>'101_transform'!E2537</f>
        <v>0</v>
      </c>
      <c r="E2539" s="25">
        <f>'101_transform'!F2537</f>
        <v>0</v>
      </c>
      <c r="F2539" s="25">
        <f>'101_transform'!G2537</f>
        <v>0</v>
      </c>
      <c r="G2539" s="25">
        <f>'101_transform'!H2537</f>
        <v>0</v>
      </c>
    </row>
    <row r="2540" spans="1:7" ht="15" x14ac:dyDescent="0.2">
      <c r="A2540" s="12" t="str">
        <f t="shared" si="39"/>
        <v>Банк "ИТУРУП" (ООО) (2390) 61902</v>
      </c>
      <c r="B2540" s="25" t="str">
        <f>'101_transform'!C2538</f>
        <v>Банк "ИТУРУП" (ООО) (2390)</v>
      </c>
      <c r="C2540" s="25" t="str">
        <f>'101_transform'!D2538</f>
        <v>61902   A  Земля, временно неиспользуемая в основной деятельности, переданная в аренду</v>
      </c>
      <c r="D2540" s="25">
        <f>'101_transform'!E2538</f>
        <v>0</v>
      </c>
      <c r="E2540" s="25">
        <f>'101_transform'!F2538</f>
        <v>0</v>
      </c>
      <c r="F2540" s="25">
        <f>'101_transform'!G2538</f>
        <v>0</v>
      </c>
      <c r="G2540" s="25">
        <f>'101_transform'!H2538</f>
        <v>0</v>
      </c>
    </row>
    <row r="2541" spans="1:7" ht="15" x14ac:dyDescent="0.2">
      <c r="A2541" s="12" t="str">
        <f t="shared" si="39"/>
        <v>Банк "ИТУРУП" (ООО) (2390) 61903</v>
      </c>
      <c r="B2541" s="25" t="str">
        <f>'101_transform'!C2539</f>
        <v>Банк "ИТУРУП" (ООО) (2390)</v>
      </c>
      <c r="C2541" s="25" t="str">
        <f>'101_transform'!D2539</f>
        <v>61903   A  Недвижимость (кроме земли), временно неиспользуемая в основной деятельности</v>
      </c>
      <c r="D2541" s="25">
        <f>'101_transform'!E2539</f>
        <v>0</v>
      </c>
      <c r="E2541" s="25">
        <f>'101_transform'!F2539</f>
        <v>0</v>
      </c>
      <c r="F2541" s="25">
        <f>'101_transform'!G2539</f>
        <v>0</v>
      </c>
      <c r="G2541" s="25">
        <f>'101_transform'!H2539</f>
        <v>0</v>
      </c>
    </row>
    <row r="2542" spans="1:7" ht="15" x14ac:dyDescent="0.2">
      <c r="A2542" s="12" t="str">
        <f t="shared" si="39"/>
        <v>Банк "ИТУРУП" (ООО) (2390) 61904</v>
      </c>
      <c r="B2542" s="25" t="str">
        <f>'101_transform'!C2540</f>
        <v>Банк "ИТУРУП" (ООО) (2390)</v>
      </c>
      <c r="C2542" s="25" t="str">
        <f>'101_transform'!D2540</f>
        <v>61904   A  Недвижимость (кроме земли), временно неиспользуемая в основной деятельности, переданная в аренду</v>
      </c>
      <c r="D2542" s="25">
        <f>'101_transform'!E2540</f>
        <v>0</v>
      </c>
      <c r="E2542" s="25">
        <f>'101_transform'!F2540</f>
        <v>0</v>
      </c>
      <c r="F2542" s="25">
        <f>'101_transform'!G2540</f>
        <v>0</v>
      </c>
      <c r="G2542" s="25">
        <f>'101_transform'!H2540</f>
        <v>0</v>
      </c>
    </row>
    <row r="2543" spans="1:7" ht="15" x14ac:dyDescent="0.2">
      <c r="A2543" s="12" t="str">
        <f t="shared" si="39"/>
        <v>Банк "ИТУРУП" (ООО) (2390) 61905</v>
      </c>
      <c r="B2543" s="25" t="str">
        <f>'101_transform'!C2541</f>
        <v>Банк "ИТУРУП" (ООО) (2390)</v>
      </c>
      <c r="C2543" s="25" t="str">
        <f>'101_transform'!D2541</f>
        <v>61905   A  Земля, временно неиспользуемая в основной деятельности, учитываемая по справедливой стоимости</v>
      </c>
      <c r="D2543" s="25">
        <f>'101_transform'!E2541</f>
        <v>0</v>
      </c>
      <c r="E2543" s="25">
        <f>'101_transform'!F2541</f>
        <v>0</v>
      </c>
      <c r="F2543" s="25">
        <f>'101_transform'!G2541</f>
        <v>0</v>
      </c>
      <c r="G2543" s="25">
        <f>'101_transform'!H2541</f>
        <v>0</v>
      </c>
    </row>
    <row r="2544" spans="1:7" ht="15" x14ac:dyDescent="0.2">
      <c r="A2544" s="12" t="str">
        <f t="shared" si="39"/>
        <v>Банк "ИТУРУП" (ООО) (2390) 61906</v>
      </c>
      <c r="B2544" s="25" t="str">
        <f>'101_transform'!C2542</f>
        <v>Банк "ИТУРУП" (ООО) (2390)</v>
      </c>
      <c r="C2544" s="25" t="str">
        <f>'101_transform'!D2542</f>
        <v>61906   A  Земля, временно неиспользуемая в основной деятельности, учитываемая по справедливой стоимости, переданная в аренду</v>
      </c>
      <c r="D2544" s="25">
        <f>'101_transform'!E2542</f>
        <v>0</v>
      </c>
      <c r="E2544" s="25">
        <f>'101_transform'!F2542</f>
        <v>0</v>
      </c>
      <c r="F2544" s="25">
        <f>'101_transform'!G2542</f>
        <v>0</v>
      </c>
      <c r="G2544" s="25">
        <f>'101_transform'!H2542</f>
        <v>0</v>
      </c>
    </row>
    <row r="2545" spans="1:7" ht="15" x14ac:dyDescent="0.2">
      <c r="A2545" s="12" t="str">
        <f t="shared" si="39"/>
        <v>Банк "ИТУРУП" (ООО) (2390) 61907</v>
      </c>
      <c r="B2545" s="25" t="str">
        <f>'101_transform'!C2543</f>
        <v>Банк "ИТУРУП" (ООО) (2390)</v>
      </c>
      <c r="C2545" s="25" t="str">
        <f>'101_transform'!D2543</f>
        <v>61907   A  Недвижимость (кроме земли), временно неиспользуемая в основной деятельности, учитываемая по справедливой стоимости</v>
      </c>
      <c r="D2545" s="25">
        <f>'101_transform'!E2543</f>
        <v>0</v>
      </c>
      <c r="E2545" s="25">
        <f>'101_transform'!F2543</f>
        <v>0</v>
      </c>
      <c r="F2545" s="25">
        <f>'101_transform'!G2543</f>
        <v>0</v>
      </c>
      <c r="G2545" s="25">
        <f>'101_transform'!H2543</f>
        <v>0</v>
      </c>
    </row>
    <row r="2546" spans="1:7" ht="15" x14ac:dyDescent="0.2">
      <c r="A2546" s="12" t="str">
        <f t="shared" si="39"/>
        <v>Банк "ИТУРУП" (ООО) (2390) 61908</v>
      </c>
      <c r="B2546" s="25" t="str">
        <f>'101_transform'!C2544</f>
        <v>Банк "ИТУРУП" (ООО) (2390)</v>
      </c>
      <c r="C2546" s="25" t="str">
        <f>'101_transform'!D2544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546" s="25">
        <f>'101_transform'!E2544</f>
        <v>0</v>
      </c>
      <c r="E2546" s="25">
        <f>'101_transform'!F2544</f>
        <v>0</v>
      </c>
      <c r="F2546" s="25">
        <f>'101_transform'!G2544</f>
        <v>0</v>
      </c>
      <c r="G2546" s="25">
        <f>'101_transform'!H2544</f>
        <v>0</v>
      </c>
    </row>
    <row r="2547" spans="1:7" ht="15" x14ac:dyDescent="0.2">
      <c r="A2547" s="12" t="str">
        <f t="shared" si="39"/>
        <v>Банк "ИТУРУП" (ООО) (2390) 61909</v>
      </c>
      <c r="B2547" s="25" t="str">
        <f>'101_transform'!C2545</f>
        <v>Банк "ИТУРУП" (ООО) (2390)</v>
      </c>
      <c r="C2547" s="25" t="str">
        <f>'101_transform'!D2545</f>
        <v>61909   П  Амортизация недвижимости (кроме земли), временно неиспользуемой в основной деятельности</v>
      </c>
      <c r="D2547" s="25">
        <f>'101_transform'!E2545</f>
        <v>0</v>
      </c>
      <c r="E2547" s="25">
        <f>'101_transform'!F2545</f>
        <v>0</v>
      </c>
      <c r="F2547" s="25">
        <f>'101_transform'!G2545</f>
        <v>0</v>
      </c>
      <c r="G2547" s="25">
        <f>'101_transform'!H2545</f>
        <v>0</v>
      </c>
    </row>
    <row r="2548" spans="1:7" ht="15" x14ac:dyDescent="0.2">
      <c r="A2548" s="12" t="str">
        <f t="shared" si="39"/>
        <v>Банк "ИТУРУП" (ООО) (2390) 61910</v>
      </c>
      <c r="B2548" s="25" t="str">
        <f>'101_transform'!C2546</f>
        <v>Банк "ИТУРУП" (ООО) (2390)</v>
      </c>
      <c r="C2548" s="25" t="str">
        <f>'101_transform'!D2546</f>
        <v>61910   П  Амортизация недвижимости (кроме земли), временно неиспользуемой в основной деятельности, переданной в аренду</v>
      </c>
      <c r="D2548" s="25">
        <f>'101_transform'!E2546</f>
        <v>0</v>
      </c>
      <c r="E2548" s="25">
        <f>'101_transform'!F2546</f>
        <v>0</v>
      </c>
      <c r="F2548" s="25">
        <f>'101_transform'!G2546</f>
        <v>0</v>
      </c>
      <c r="G2548" s="25">
        <f>'101_transform'!H2546</f>
        <v>0</v>
      </c>
    </row>
    <row r="2549" spans="1:7" ht="15" x14ac:dyDescent="0.2">
      <c r="A2549" s="12" t="str">
        <f t="shared" si="39"/>
        <v>Банк "ИТУРУП" (ООО) (2390) 61911</v>
      </c>
      <c r="B2549" s="25" t="str">
        <f>'101_transform'!C2547</f>
        <v>Банк "ИТУРУП" (ООО) (2390)</v>
      </c>
      <c r="C2549" s="25" t="str">
        <f>'101_transform'!D2547</f>
        <v>61911   A  Вложения в сооружение (строительство) объектов недвижимости, временно неиспользуемой в основной деятельности</v>
      </c>
      <c r="D2549" s="25">
        <f>'101_transform'!E2547</f>
        <v>0</v>
      </c>
      <c r="E2549" s="25">
        <f>'101_transform'!F2547</f>
        <v>0</v>
      </c>
      <c r="F2549" s="25">
        <f>'101_transform'!G2547</f>
        <v>0</v>
      </c>
      <c r="G2549" s="25">
        <f>'101_transform'!H2547</f>
        <v>0</v>
      </c>
    </row>
    <row r="2550" spans="1:7" ht="15" x14ac:dyDescent="0.2">
      <c r="A2550" s="12" t="str">
        <f t="shared" si="39"/>
        <v>Банк "ИТУРУП" (ООО) (2390) 61912</v>
      </c>
      <c r="B2550" s="25" t="str">
        <f>'101_transform'!C2548</f>
        <v>Банк "ИТУРУП" (ООО) (2390)</v>
      </c>
      <c r="C2550" s="25" t="str">
        <f>'101_transform'!D2548</f>
        <v>61912   П  Резервы на возможные потери</v>
      </c>
      <c r="D2550" s="25">
        <f>'101_transform'!E2548</f>
        <v>0</v>
      </c>
      <c r="E2550" s="25">
        <f>'101_transform'!F2548</f>
        <v>0</v>
      </c>
      <c r="F2550" s="25">
        <f>'101_transform'!G2548</f>
        <v>0</v>
      </c>
      <c r="G2550" s="25">
        <f>'101_transform'!H2548</f>
        <v>0</v>
      </c>
    </row>
    <row r="2551" spans="1:7" ht="15" x14ac:dyDescent="0.2">
      <c r="A2551" s="12" t="str">
        <f t="shared" si="39"/>
        <v>Банк "ИТУРУП" (ООО) (2390) 62001</v>
      </c>
      <c r="B2551" s="25" t="str">
        <f>'101_transform'!C2549</f>
        <v>Банк "ИТУРУП" (ООО) (2390)</v>
      </c>
      <c r="C2551" s="25" t="str">
        <f>'101_transform'!D2549</f>
        <v>62001   A  Долгосрочные активы, предназначенные для продажи</v>
      </c>
      <c r="D2551" s="25">
        <f>'101_transform'!E2549</f>
        <v>0</v>
      </c>
      <c r="E2551" s="25">
        <f>'101_transform'!F2549</f>
        <v>0</v>
      </c>
      <c r="F2551" s="25">
        <f>'101_transform'!G2549</f>
        <v>0</v>
      </c>
      <c r="G2551" s="25">
        <f>'101_transform'!H2549</f>
        <v>0</v>
      </c>
    </row>
    <row r="2552" spans="1:7" ht="15" x14ac:dyDescent="0.2">
      <c r="A2552" s="12" t="str">
        <f t="shared" si="39"/>
        <v>Банк "ИТУРУП" (ООО) (2390) 62002</v>
      </c>
      <c r="B2552" s="25" t="str">
        <f>'101_transform'!C2550</f>
        <v>Банк "ИТУРУП" (ООО) (2390)</v>
      </c>
      <c r="C2552" s="25" t="str">
        <f>'101_transform'!D2550</f>
        <v>62002   П  Резервы на возможные потери</v>
      </c>
      <c r="D2552" s="25">
        <f>'101_transform'!E2550</f>
        <v>0</v>
      </c>
      <c r="E2552" s="25">
        <f>'101_transform'!F2550</f>
        <v>0</v>
      </c>
      <c r="F2552" s="25">
        <f>'101_transform'!G2550</f>
        <v>0</v>
      </c>
      <c r="G2552" s="25">
        <f>'101_transform'!H2550</f>
        <v>0</v>
      </c>
    </row>
    <row r="2553" spans="1:7" ht="15" x14ac:dyDescent="0.2">
      <c r="A2553" s="12" t="str">
        <f t="shared" si="39"/>
        <v>Банк "ИТУРУП" (ООО) (2390) 62101</v>
      </c>
      <c r="B2553" s="25" t="str">
        <f>'101_transform'!C2551</f>
        <v>Банк "ИТУРУП" (ООО) (2390)</v>
      </c>
      <c r="C2553" s="25" t="str">
        <f>'101_transform'!D2551</f>
        <v>62101   A  Средства труда, полученные по договорам отступного, залога, назначение которых не определено</v>
      </c>
      <c r="D2553" s="25">
        <f>'101_transform'!E2551</f>
        <v>0</v>
      </c>
      <c r="E2553" s="25">
        <f>'101_transform'!F2551</f>
        <v>0</v>
      </c>
      <c r="F2553" s="25">
        <f>'101_transform'!G2551</f>
        <v>0</v>
      </c>
      <c r="G2553" s="25">
        <f>'101_transform'!H2551</f>
        <v>0</v>
      </c>
    </row>
    <row r="2554" spans="1:7" ht="15" x14ac:dyDescent="0.2">
      <c r="A2554" s="12" t="str">
        <f t="shared" si="39"/>
        <v>Банк "ИТУРУП" (ООО) (2390) 62102</v>
      </c>
      <c r="B2554" s="25" t="str">
        <f>'101_transform'!C2552</f>
        <v>Банк "ИТУРУП" (ООО) (2390)</v>
      </c>
      <c r="C2554" s="25" t="str">
        <f>'101_transform'!D2552</f>
        <v>62102   A  Предметы труда, полученные по договорам отступного, залога, назначение которых не определено</v>
      </c>
      <c r="D2554" s="25">
        <f>'101_transform'!E2552</f>
        <v>0</v>
      </c>
      <c r="E2554" s="25">
        <f>'101_transform'!F2552</f>
        <v>0</v>
      </c>
      <c r="F2554" s="25">
        <f>'101_transform'!G2552</f>
        <v>0</v>
      </c>
      <c r="G2554" s="25">
        <f>'101_transform'!H2552</f>
        <v>0</v>
      </c>
    </row>
    <row r="2555" spans="1:7" ht="15" x14ac:dyDescent="0.2">
      <c r="A2555" s="12" t="str">
        <f t="shared" si="39"/>
        <v>Банк "ИТУРУП" (ООО) (2390) 62103</v>
      </c>
      <c r="B2555" s="25" t="str">
        <f>'101_transform'!C2553</f>
        <v>Банк "ИТУРУП" (ООО) (2390)</v>
      </c>
      <c r="C2555" s="25" t="str">
        <f>'101_transform'!D2553</f>
        <v>62103   П  Резервы на возможные потери</v>
      </c>
      <c r="D2555" s="25">
        <f>'101_transform'!E2553</f>
        <v>0</v>
      </c>
      <c r="E2555" s="25">
        <f>'101_transform'!F2553</f>
        <v>0</v>
      </c>
      <c r="F2555" s="25">
        <f>'101_transform'!G2553</f>
        <v>0</v>
      </c>
      <c r="G2555" s="25">
        <f>'101_transform'!H2553</f>
        <v>0</v>
      </c>
    </row>
    <row r="2556" spans="1:7" ht="15" x14ac:dyDescent="0.2">
      <c r="A2556" s="12" t="str">
        <f t="shared" si="39"/>
        <v>АО "ИШБАНК" (2867) 60401</v>
      </c>
      <c r="B2556" s="25" t="str">
        <f>'101_transform'!C2554</f>
        <v>АО "ИШБАНК" (2867)</v>
      </c>
      <c r="C2556" s="25" t="str">
        <f>'101_transform'!D2554</f>
        <v>60401   A  Основные средства (кроме земли) (c 13.02.2018)_x000D_Категория 1- Здания и сооружения (до 31.12.2002)</v>
      </c>
      <c r="D2556" s="25">
        <f>'101_transform'!E2554</f>
        <v>460708</v>
      </c>
      <c r="E2556" s="25">
        <f>'101_transform'!F2554</f>
        <v>0</v>
      </c>
      <c r="F2556" s="25">
        <f>'101_transform'!G2554</f>
        <v>468539</v>
      </c>
      <c r="G2556" s="25">
        <f>'101_transform'!H2554</f>
        <v>0</v>
      </c>
    </row>
    <row r="2557" spans="1:7" ht="15" x14ac:dyDescent="0.2">
      <c r="A2557" s="12" t="str">
        <f t="shared" si="39"/>
        <v>АО "ИШБАНК" (2867) 60404</v>
      </c>
      <c r="B2557" s="25" t="str">
        <f>'101_transform'!C2555</f>
        <v>АО "ИШБАНК" (2867)</v>
      </c>
      <c r="C2557" s="25" t="str">
        <f>'101_transform'!D2555</f>
        <v>60404   A  Земля (c 13.02.2018)</v>
      </c>
      <c r="D2557" s="25">
        <f>'101_transform'!E2555</f>
        <v>0</v>
      </c>
      <c r="E2557" s="25">
        <f>'101_transform'!F2555</f>
        <v>0</v>
      </c>
      <c r="F2557" s="25">
        <f>'101_transform'!G2555</f>
        <v>0</v>
      </c>
      <c r="G2557" s="25">
        <f>'101_transform'!H2555</f>
        <v>0</v>
      </c>
    </row>
    <row r="2558" spans="1:7" ht="15" x14ac:dyDescent="0.2">
      <c r="A2558" s="12" t="str">
        <f t="shared" si="39"/>
        <v>АО "ИШБАНК" (2867) 60405</v>
      </c>
      <c r="B2558" s="25" t="str">
        <f>'101_transform'!C2556</f>
        <v>АО "ИШБАНК" (2867)</v>
      </c>
      <c r="C2558" s="25" t="str">
        <f>'101_transform'!D2556</f>
        <v>60405   П
A (до 31.01.2003)  Резервы на возможные потери (c 13.02.2018)
Долгосрочно арендуемые основные средства (до 31.01.2003)</v>
      </c>
      <c r="D2558" s="25">
        <f>'101_transform'!E2556</f>
        <v>0</v>
      </c>
      <c r="E2558" s="25">
        <f>'101_transform'!F2556</f>
        <v>0</v>
      </c>
      <c r="F2558" s="25">
        <f>'101_transform'!G2556</f>
        <v>0</v>
      </c>
      <c r="G2558" s="25">
        <f>'101_transform'!H2556</f>
        <v>0</v>
      </c>
    </row>
    <row r="2559" spans="1:7" ht="15" x14ac:dyDescent="0.2">
      <c r="A2559" s="12" t="str">
        <f t="shared" si="39"/>
        <v>АО "ИШБАНК" (2867) 60414</v>
      </c>
      <c r="B2559" s="25" t="str">
        <f>'101_transform'!C2557</f>
        <v>АО "ИШБАНК" (2867)</v>
      </c>
      <c r="C2559" s="25" t="str">
        <f>'101_transform'!D2557</f>
        <v>60414   П  Амортизация основных средств (кроме земли) (c 13.02.2018)</v>
      </c>
      <c r="D2559" s="25">
        <f>'101_transform'!E2557</f>
        <v>0</v>
      </c>
      <c r="E2559" s="25">
        <f>'101_transform'!F2557</f>
        <v>207144</v>
      </c>
      <c r="F2559" s="25">
        <f>'101_transform'!G2557</f>
        <v>0</v>
      </c>
      <c r="G2559" s="25">
        <f>'101_transform'!H2557</f>
        <v>211120</v>
      </c>
    </row>
    <row r="2560" spans="1:7" ht="15" x14ac:dyDescent="0.2">
      <c r="A2560" s="12" t="str">
        <f t="shared" si="39"/>
        <v>АО "ИШБАНК" (2867) 60415</v>
      </c>
      <c r="B2560" s="25" t="str">
        <f>'101_transform'!C2558</f>
        <v>АО "ИШБАНК" (2867)</v>
      </c>
      <c r="C2560" s="25" t="str">
        <f>'101_transform'!D2558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560" s="25">
        <f>'101_transform'!E2558</f>
        <v>4290</v>
      </c>
      <c r="E2560" s="25">
        <f>'101_transform'!F2558</f>
        <v>0</v>
      </c>
      <c r="F2560" s="25">
        <f>'101_transform'!G2558</f>
        <v>7588</v>
      </c>
      <c r="G2560" s="25">
        <f>'101_transform'!H2558</f>
        <v>0</v>
      </c>
    </row>
    <row r="2561" spans="1:7" ht="15" x14ac:dyDescent="0.2">
      <c r="A2561" s="12" t="str">
        <f t="shared" si="39"/>
        <v>АО "ИШБАНК" (2867) 61901</v>
      </c>
      <c r="B2561" s="25" t="str">
        <f>'101_transform'!C2559</f>
        <v>АО "ИШБАНК" (2867)</v>
      </c>
      <c r="C2561" s="25" t="str">
        <f>'101_transform'!D2559</f>
        <v>61901   A  Земля, временно неиспользуемая в основной деятельности</v>
      </c>
      <c r="D2561" s="25">
        <f>'101_transform'!E2559</f>
        <v>0</v>
      </c>
      <c r="E2561" s="25">
        <f>'101_transform'!F2559</f>
        <v>0</v>
      </c>
      <c r="F2561" s="25">
        <f>'101_transform'!G2559</f>
        <v>0</v>
      </c>
      <c r="G2561" s="25">
        <f>'101_transform'!H2559</f>
        <v>0</v>
      </c>
    </row>
    <row r="2562" spans="1:7" ht="15" x14ac:dyDescent="0.2">
      <c r="A2562" s="12" t="str">
        <f t="shared" si="39"/>
        <v>АО "ИШБАНК" (2867) 61902</v>
      </c>
      <c r="B2562" s="25" t="str">
        <f>'101_transform'!C2560</f>
        <v>АО "ИШБАНК" (2867)</v>
      </c>
      <c r="C2562" s="25" t="str">
        <f>'101_transform'!D2560</f>
        <v>61902   A  Земля, временно неиспользуемая в основной деятельности, переданная в аренду</v>
      </c>
      <c r="D2562" s="25">
        <f>'101_transform'!E2560</f>
        <v>0</v>
      </c>
      <c r="E2562" s="25">
        <f>'101_transform'!F2560</f>
        <v>0</v>
      </c>
      <c r="F2562" s="25">
        <f>'101_transform'!G2560</f>
        <v>0</v>
      </c>
      <c r="G2562" s="25">
        <f>'101_transform'!H2560</f>
        <v>0</v>
      </c>
    </row>
    <row r="2563" spans="1:7" ht="15" x14ac:dyDescent="0.2">
      <c r="A2563" s="12" t="str">
        <f t="shared" si="39"/>
        <v>АО "ИШБАНК" (2867) 61903</v>
      </c>
      <c r="B2563" s="25" t="str">
        <f>'101_transform'!C2561</f>
        <v>АО "ИШБАНК" (2867)</v>
      </c>
      <c r="C2563" s="25" t="str">
        <f>'101_transform'!D2561</f>
        <v>61903   A  Недвижимость (кроме земли), временно неиспользуемая в основной деятельности</v>
      </c>
      <c r="D2563" s="25">
        <f>'101_transform'!E2561</f>
        <v>0</v>
      </c>
      <c r="E2563" s="25">
        <f>'101_transform'!F2561</f>
        <v>0</v>
      </c>
      <c r="F2563" s="25">
        <f>'101_transform'!G2561</f>
        <v>0</v>
      </c>
      <c r="G2563" s="25">
        <f>'101_transform'!H2561</f>
        <v>0</v>
      </c>
    </row>
    <row r="2564" spans="1:7" ht="15" x14ac:dyDescent="0.2">
      <c r="A2564" s="12" t="str">
        <f t="shared" ref="A2564:A2627" si="40">B2564&amp;" "&amp;LEFT(C2564,5)</f>
        <v>АО "ИШБАНК" (2867) 61904</v>
      </c>
      <c r="B2564" s="25" t="str">
        <f>'101_transform'!C2562</f>
        <v>АО "ИШБАНК" (2867)</v>
      </c>
      <c r="C2564" s="25" t="str">
        <f>'101_transform'!D2562</f>
        <v>61904   A  Недвижимость (кроме земли), временно неиспользуемая в основной деятельности, переданная в аренду</v>
      </c>
      <c r="D2564" s="25">
        <f>'101_transform'!E2562</f>
        <v>0</v>
      </c>
      <c r="E2564" s="25">
        <f>'101_transform'!F2562</f>
        <v>0</v>
      </c>
      <c r="F2564" s="25">
        <f>'101_transform'!G2562</f>
        <v>0</v>
      </c>
      <c r="G2564" s="25">
        <f>'101_transform'!H2562</f>
        <v>0</v>
      </c>
    </row>
    <row r="2565" spans="1:7" ht="15" x14ac:dyDescent="0.2">
      <c r="A2565" s="12" t="str">
        <f t="shared" si="40"/>
        <v>АО "ИШБАНК" (2867) 61905</v>
      </c>
      <c r="B2565" s="25" t="str">
        <f>'101_transform'!C2563</f>
        <v>АО "ИШБАНК" (2867)</v>
      </c>
      <c r="C2565" s="25" t="str">
        <f>'101_transform'!D2563</f>
        <v>61905   A  Земля, временно неиспользуемая в основной деятельности, учитываемая по справедливой стоимости</v>
      </c>
      <c r="D2565" s="25">
        <f>'101_transform'!E2563</f>
        <v>0</v>
      </c>
      <c r="E2565" s="25">
        <f>'101_transform'!F2563</f>
        <v>0</v>
      </c>
      <c r="F2565" s="25">
        <f>'101_transform'!G2563</f>
        <v>0</v>
      </c>
      <c r="G2565" s="25">
        <f>'101_transform'!H2563</f>
        <v>0</v>
      </c>
    </row>
    <row r="2566" spans="1:7" ht="15" x14ac:dyDescent="0.2">
      <c r="A2566" s="12" t="str">
        <f t="shared" si="40"/>
        <v>АО "ИШБАНК" (2867) 61906</v>
      </c>
      <c r="B2566" s="25" t="str">
        <f>'101_transform'!C2564</f>
        <v>АО "ИШБАНК" (2867)</v>
      </c>
      <c r="C2566" s="25" t="str">
        <f>'101_transform'!D2564</f>
        <v>61906   A  Земля, временно неиспользуемая в основной деятельности, учитываемая по справедливой стоимости, переданная в аренду</v>
      </c>
      <c r="D2566" s="25">
        <f>'101_transform'!E2564</f>
        <v>0</v>
      </c>
      <c r="E2566" s="25">
        <f>'101_transform'!F2564</f>
        <v>0</v>
      </c>
      <c r="F2566" s="25">
        <f>'101_transform'!G2564</f>
        <v>0</v>
      </c>
      <c r="G2566" s="25">
        <f>'101_transform'!H2564</f>
        <v>0</v>
      </c>
    </row>
    <row r="2567" spans="1:7" ht="15" x14ac:dyDescent="0.2">
      <c r="A2567" s="12" t="str">
        <f t="shared" si="40"/>
        <v>АО "ИШБАНК" (2867) 61907</v>
      </c>
      <c r="B2567" s="25" t="str">
        <f>'101_transform'!C2565</f>
        <v>АО "ИШБАНК" (2867)</v>
      </c>
      <c r="C2567" s="25" t="str">
        <f>'101_transform'!D2565</f>
        <v>61907   A  Недвижимость (кроме земли), временно неиспользуемая в основной деятельности, учитываемая по справедливой стоимости</v>
      </c>
      <c r="D2567" s="25">
        <f>'101_transform'!E2565</f>
        <v>0</v>
      </c>
      <c r="E2567" s="25">
        <f>'101_transform'!F2565</f>
        <v>0</v>
      </c>
      <c r="F2567" s="25">
        <f>'101_transform'!G2565</f>
        <v>0</v>
      </c>
      <c r="G2567" s="25">
        <f>'101_transform'!H2565</f>
        <v>0</v>
      </c>
    </row>
    <row r="2568" spans="1:7" ht="15" x14ac:dyDescent="0.2">
      <c r="A2568" s="12" t="str">
        <f t="shared" si="40"/>
        <v>АО "ИШБАНК" (2867) 61908</v>
      </c>
      <c r="B2568" s="25" t="str">
        <f>'101_transform'!C2566</f>
        <v>АО "ИШБАНК" (2867)</v>
      </c>
      <c r="C2568" s="25" t="str">
        <f>'101_transform'!D2566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568" s="25">
        <f>'101_transform'!E2566</f>
        <v>0</v>
      </c>
      <c r="E2568" s="25">
        <f>'101_transform'!F2566</f>
        <v>0</v>
      </c>
      <c r="F2568" s="25">
        <f>'101_transform'!G2566</f>
        <v>0</v>
      </c>
      <c r="G2568" s="25">
        <f>'101_transform'!H2566</f>
        <v>0</v>
      </c>
    </row>
    <row r="2569" spans="1:7" ht="15" x14ac:dyDescent="0.2">
      <c r="A2569" s="12" t="str">
        <f t="shared" si="40"/>
        <v>АО "ИШБАНК" (2867) 61909</v>
      </c>
      <c r="B2569" s="25" t="str">
        <f>'101_transform'!C2567</f>
        <v>АО "ИШБАНК" (2867)</v>
      </c>
      <c r="C2569" s="25" t="str">
        <f>'101_transform'!D2567</f>
        <v>61909   П  Амортизация недвижимости (кроме земли), временно неиспользуемой в основной деятельности</v>
      </c>
      <c r="D2569" s="25">
        <f>'101_transform'!E2567</f>
        <v>0</v>
      </c>
      <c r="E2569" s="25">
        <f>'101_transform'!F2567</f>
        <v>0</v>
      </c>
      <c r="F2569" s="25">
        <f>'101_transform'!G2567</f>
        <v>0</v>
      </c>
      <c r="G2569" s="25">
        <f>'101_transform'!H2567</f>
        <v>0</v>
      </c>
    </row>
    <row r="2570" spans="1:7" ht="15" x14ac:dyDescent="0.2">
      <c r="A2570" s="12" t="str">
        <f t="shared" si="40"/>
        <v>АО "ИШБАНК" (2867) 61910</v>
      </c>
      <c r="B2570" s="25" t="str">
        <f>'101_transform'!C2568</f>
        <v>АО "ИШБАНК" (2867)</v>
      </c>
      <c r="C2570" s="25" t="str">
        <f>'101_transform'!D2568</f>
        <v>61910   П  Амортизация недвижимости (кроме земли), временно неиспользуемой в основной деятельности, переданной в аренду</v>
      </c>
      <c r="D2570" s="25">
        <f>'101_transform'!E2568</f>
        <v>0</v>
      </c>
      <c r="E2570" s="25">
        <f>'101_transform'!F2568</f>
        <v>0</v>
      </c>
      <c r="F2570" s="25">
        <f>'101_transform'!G2568</f>
        <v>0</v>
      </c>
      <c r="G2570" s="25">
        <f>'101_transform'!H2568</f>
        <v>0</v>
      </c>
    </row>
    <row r="2571" spans="1:7" ht="15" x14ac:dyDescent="0.2">
      <c r="A2571" s="12" t="str">
        <f t="shared" si="40"/>
        <v>АО "ИШБАНК" (2867) 61911</v>
      </c>
      <c r="B2571" s="25" t="str">
        <f>'101_transform'!C2569</f>
        <v>АО "ИШБАНК" (2867)</v>
      </c>
      <c r="C2571" s="25" t="str">
        <f>'101_transform'!D2569</f>
        <v>61911   A  Вложения в сооружение (строительство) объектов недвижимости, временно неиспользуемой в основной деятельности</v>
      </c>
      <c r="D2571" s="25">
        <f>'101_transform'!E2569</f>
        <v>0</v>
      </c>
      <c r="E2571" s="25">
        <f>'101_transform'!F2569</f>
        <v>0</v>
      </c>
      <c r="F2571" s="25">
        <f>'101_transform'!G2569</f>
        <v>0</v>
      </c>
      <c r="G2571" s="25">
        <f>'101_transform'!H2569</f>
        <v>0</v>
      </c>
    </row>
    <row r="2572" spans="1:7" ht="15" x14ac:dyDescent="0.2">
      <c r="A2572" s="12" t="str">
        <f t="shared" si="40"/>
        <v>АО "ИШБАНК" (2867) 61912</v>
      </c>
      <c r="B2572" s="25" t="str">
        <f>'101_transform'!C2570</f>
        <v>АО "ИШБАНК" (2867)</v>
      </c>
      <c r="C2572" s="25" t="str">
        <f>'101_transform'!D2570</f>
        <v>61912   П  Резервы на возможные потери</v>
      </c>
      <c r="D2572" s="25">
        <f>'101_transform'!E2570</f>
        <v>0</v>
      </c>
      <c r="E2572" s="25">
        <f>'101_transform'!F2570</f>
        <v>0</v>
      </c>
      <c r="F2572" s="25">
        <f>'101_transform'!G2570</f>
        <v>0</v>
      </c>
      <c r="G2572" s="25">
        <f>'101_transform'!H2570</f>
        <v>0</v>
      </c>
    </row>
    <row r="2573" spans="1:7" ht="15" x14ac:dyDescent="0.2">
      <c r="A2573" s="12" t="str">
        <f t="shared" si="40"/>
        <v>АО "ИШБАНК" (2867) 62001</v>
      </c>
      <c r="B2573" s="25" t="str">
        <f>'101_transform'!C2571</f>
        <v>АО "ИШБАНК" (2867)</v>
      </c>
      <c r="C2573" s="25" t="str">
        <f>'101_transform'!D2571</f>
        <v>62001   A  Долгосрочные активы, предназначенные для продажи</v>
      </c>
      <c r="D2573" s="25">
        <f>'101_transform'!E2571</f>
        <v>39778</v>
      </c>
      <c r="E2573" s="25">
        <f>'101_transform'!F2571</f>
        <v>0</v>
      </c>
      <c r="F2573" s="25">
        <f>'101_transform'!G2571</f>
        <v>34978</v>
      </c>
      <c r="G2573" s="25">
        <f>'101_transform'!H2571</f>
        <v>0</v>
      </c>
    </row>
    <row r="2574" spans="1:7" ht="15" x14ac:dyDescent="0.2">
      <c r="A2574" s="12" t="str">
        <f t="shared" si="40"/>
        <v>АО "ИШБАНК" (2867) 62002</v>
      </c>
      <c r="B2574" s="25" t="str">
        <f>'101_transform'!C2572</f>
        <v>АО "ИШБАНК" (2867)</v>
      </c>
      <c r="C2574" s="25" t="str">
        <f>'101_transform'!D2572</f>
        <v>62002   П  Резервы на возможные потери</v>
      </c>
      <c r="D2574" s="25">
        <f>'101_transform'!E2572</f>
        <v>0</v>
      </c>
      <c r="E2574" s="25">
        <f>'101_transform'!F2572</f>
        <v>2</v>
      </c>
      <c r="F2574" s="25">
        <f>'101_transform'!G2572</f>
        <v>0</v>
      </c>
      <c r="G2574" s="25">
        <f>'101_transform'!H2572</f>
        <v>4</v>
      </c>
    </row>
    <row r="2575" spans="1:7" ht="15" x14ac:dyDescent="0.2">
      <c r="A2575" s="12" t="str">
        <f t="shared" si="40"/>
        <v>АО "ИШБАНК" (2867) 62101</v>
      </c>
      <c r="B2575" s="25" t="str">
        <f>'101_transform'!C2573</f>
        <v>АО "ИШБАНК" (2867)</v>
      </c>
      <c r="C2575" s="25" t="str">
        <f>'101_transform'!D2573</f>
        <v>62101   A  Средства труда, полученные по договорам отступного, залога, назначение которых не определено</v>
      </c>
      <c r="D2575" s="25">
        <f>'101_transform'!E2573</f>
        <v>0</v>
      </c>
      <c r="E2575" s="25">
        <f>'101_transform'!F2573</f>
        <v>0</v>
      </c>
      <c r="F2575" s="25">
        <f>'101_transform'!G2573</f>
        <v>0</v>
      </c>
      <c r="G2575" s="25">
        <f>'101_transform'!H2573</f>
        <v>0</v>
      </c>
    </row>
    <row r="2576" spans="1:7" ht="15" x14ac:dyDescent="0.2">
      <c r="A2576" s="12" t="str">
        <f t="shared" si="40"/>
        <v>АО "ИШБАНК" (2867) 62102</v>
      </c>
      <c r="B2576" s="25" t="str">
        <f>'101_transform'!C2574</f>
        <v>АО "ИШБАНК" (2867)</v>
      </c>
      <c r="C2576" s="25" t="str">
        <f>'101_transform'!D2574</f>
        <v>62102   A  Предметы труда, полученные по договорам отступного, залога, назначение которых не определено</v>
      </c>
      <c r="D2576" s="25">
        <f>'101_transform'!E2574</f>
        <v>16</v>
      </c>
      <c r="E2576" s="25">
        <f>'101_transform'!F2574</f>
        <v>0</v>
      </c>
      <c r="F2576" s="25">
        <f>'101_transform'!G2574</f>
        <v>16</v>
      </c>
      <c r="G2576" s="25">
        <f>'101_transform'!H2574</f>
        <v>0</v>
      </c>
    </row>
    <row r="2577" spans="1:7" ht="15" x14ac:dyDescent="0.2">
      <c r="A2577" s="12" t="str">
        <f t="shared" si="40"/>
        <v>АО "ИШБАНК" (2867) 62103</v>
      </c>
      <c r="B2577" s="25" t="str">
        <f>'101_transform'!C2575</f>
        <v>АО "ИШБАНК" (2867)</v>
      </c>
      <c r="C2577" s="25" t="str">
        <f>'101_transform'!D2575</f>
        <v>62103   П  Резервы на возможные потери</v>
      </c>
      <c r="D2577" s="25">
        <f>'101_transform'!E2575</f>
        <v>0</v>
      </c>
      <c r="E2577" s="25">
        <f>'101_transform'!F2575</f>
        <v>0</v>
      </c>
      <c r="F2577" s="25">
        <f>'101_transform'!G2575</f>
        <v>0</v>
      </c>
      <c r="G2577" s="25">
        <f>'101_transform'!H2575</f>
        <v>0</v>
      </c>
    </row>
    <row r="2578" spans="1:7" ht="15" x14ac:dyDescent="0.2">
      <c r="A2578" s="12" t="str">
        <f t="shared" si="40"/>
        <v>Банк "Йошкар-Ола" (ПАО) (2802) 60401</v>
      </c>
      <c r="B2578" s="25" t="str">
        <f>'101_transform'!C2576</f>
        <v>Банк "Йошкар-Ола" (ПАО) (2802)</v>
      </c>
      <c r="C2578" s="25" t="str">
        <f>'101_transform'!D2576</f>
        <v>60401   A  Основные средства (кроме земли) (c 13.02.2018)_x000D_Категория 1- Здания и сооружения (до 31.12.2002)</v>
      </c>
      <c r="D2578" s="25">
        <f>'101_transform'!E2576</f>
        <v>137940</v>
      </c>
      <c r="E2578" s="25">
        <f>'101_transform'!F2576</f>
        <v>0</v>
      </c>
      <c r="F2578" s="25">
        <f>'101_transform'!G2576</f>
        <v>137940</v>
      </c>
      <c r="G2578" s="25">
        <f>'101_transform'!H2576</f>
        <v>0</v>
      </c>
    </row>
    <row r="2579" spans="1:7" ht="15" x14ac:dyDescent="0.2">
      <c r="A2579" s="12" t="str">
        <f t="shared" si="40"/>
        <v>Банк "Йошкар-Ола" (ПАО) (2802) 60404</v>
      </c>
      <c r="B2579" s="25" t="str">
        <f>'101_transform'!C2577</f>
        <v>Банк "Йошкар-Ола" (ПАО) (2802)</v>
      </c>
      <c r="C2579" s="25" t="str">
        <f>'101_transform'!D2577</f>
        <v>60404   A  Земля (c 13.02.2018)</v>
      </c>
      <c r="D2579" s="25">
        <f>'101_transform'!E2577</f>
        <v>1292</v>
      </c>
      <c r="E2579" s="25">
        <f>'101_transform'!F2577</f>
        <v>0</v>
      </c>
      <c r="F2579" s="25">
        <f>'101_transform'!G2577</f>
        <v>1292</v>
      </c>
      <c r="G2579" s="25">
        <f>'101_transform'!H2577</f>
        <v>0</v>
      </c>
    </row>
    <row r="2580" spans="1:7" ht="15" x14ac:dyDescent="0.2">
      <c r="A2580" s="12" t="str">
        <f t="shared" si="40"/>
        <v>Банк "Йошкар-Ола" (ПАО) (2802) 60405</v>
      </c>
      <c r="B2580" s="25" t="str">
        <f>'101_transform'!C2578</f>
        <v>Банк "Йошкар-Ола" (ПАО) (2802)</v>
      </c>
      <c r="C2580" s="25" t="str">
        <f>'101_transform'!D2578</f>
        <v>60405   П
A (до 31.01.2003)  Резервы на возможные потери (c 13.02.2018)
Долгосрочно арендуемые основные средства (до 31.01.2003)</v>
      </c>
      <c r="D2580" s="25">
        <f>'101_transform'!E2578</f>
        <v>0</v>
      </c>
      <c r="E2580" s="25">
        <f>'101_transform'!F2578</f>
        <v>0</v>
      </c>
      <c r="F2580" s="25">
        <f>'101_transform'!G2578</f>
        <v>0</v>
      </c>
      <c r="G2580" s="25">
        <f>'101_transform'!H2578</f>
        <v>0</v>
      </c>
    </row>
    <row r="2581" spans="1:7" ht="15" x14ac:dyDescent="0.2">
      <c r="A2581" s="12" t="str">
        <f t="shared" si="40"/>
        <v>Банк "Йошкар-Ола" (ПАО) (2802) 60414</v>
      </c>
      <c r="B2581" s="25" t="str">
        <f>'101_transform'!C2579</f>
        <v>Банк "Йошкар-Ола" (ПАО) (2802)</v>
      </c>
      <c r="C2581" s="25" t="str">
        <f>'101_transform'!D2579</f>
        <v>60414   П  Амортизация основных средств (кроме земли) (c 13.02.2018)</v>
      </c>
      <c r="D2581" s="25">
        <f>'101_transform'!E2579</f>
        <v>0</v>
      </c>
      <c r="E2581" s="25">
        <f>'101_transform'!F2579</f>
        <v>62542</v>
      </c>
      <c r="F2581" s="25">
        <f>'101_transform'!G2579</f>
        <v>0</v>
      </c>
      <c r="G2581" s="25">
        <f>'101_transform'!H2579</f>
        <v>63909</v>
      </c>
    </row>
    <row r="2582" spans="1:7" ht="15" x14ac:dyDescent="0.2">
      <c r="A2582" s="12" t="str">
        <f t="shared" si="40"/>
        <v>Банк "Йошкар-Ола" (ПАО) (2802) 60415</v>
      </c>
      <c r="B2582" s="25" t="str">
        <f>'101_transform'!C2580</f>
        <v>Банк "Йошкар-Ола" (ПАО) (2802)</v>
      </c>
      <c r="C2582" s="25" t="str">
        <f>'101_transform'!D2580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582" s="25">
        <f>'101_transform'!E2580</f>
        <v>0</v>
      </c>
      <c r="E2582" s="25">
        <f>'101_transform'!F2580</f>
        <v>0</v>
      </c>
      <c r="F2582" s="25">
        <f>'101_transform'!G2580</f>
        <v>0</v>
      </c>
      <c r="G2582" s="25">
        <f>'101_transform'!H2580</f>
        <v>0</v>
      </c>
    </row>
    <row r="2583" spans="1:7" ht="15" x14ac:dyDescent="0.2">
      <c r="A2583" s="12" t="str">
        <f t="shared" si="40"/>
        <v>Банк "Йошкар-Ола" (ПАО) (2802) 61901</v>
      </c>
      <c r="B2583" s="25" t="str">
        <f>'101_transform'!C2581</f>
        <v>Банк "Йошкар-Ола" (ПАО) (2802)</v>
      </c>
      <c r="C2583" s="25" t="str">
        <f>'101_transform'!D2581</f>
        <v>61901   A  Земля, временно неиспользуемая в основной деятельности</v>
      </c>
      <c r="D2583" s="25">
        <f>'101_transform'!E2581</f>
        <v>0</v>
      </c>
      <c r="E2583" s="25">
        <f>'101_transform'!F2581</f>
        <v>0</v>
      </c>
      <c r="F2583" s="25">
        <f>'101_transform'!G2581</f>
        <v>0</v>
      </c>
      <c r="G2583" s="25">
        <f>'101_transform'!H2581</f>
        <v>0</v>
      </c>
    </row>
    <row r="2584" spans="1:7" ht="15" x14ac:dyDescent="0.2">
      <c r="A2584" s="12" t="str">
        <f t="shared" si="40"/>
        <v>Банк "Йошкар-Ола" (ПАО) (2802) 61902</v>
      </c>
      <c r="B2584" s="25" t="str">
        <f>'101_transform'!C2582</f>
        <v>Банк "Йошкар-Ола" (ПАО) (2802)</v>
      </c>
      <c r="C2584" s="25" t="str">
        <f>'101_transform'!D2582</f>
        <v>61902   A  Земля, временно неиспользуемая в основной деятельности, переданная в аренду</v>
      </c>
      <c r="D2584" s="25">
        <f>'101_transform'!E2582</f>
        <v>0</v>
      </c>
      <c r="E2584" s="25">
        <f>'101_transform'!F2582</f>
        <v>0</v>
      </c>
      <c r="F2584" s="25">
        <f>'101_transform'!G2582</f>
        <v>0</v>
      </c>
      <c r="G2584" s="25">
        <f>'101_transform'!H2582</f>
        <v>0</v>
      </c>
    </row>
    <row r="2585" spans="1:7" ht="15" x14ac:dyDescent="0.2">
      <c r="A2585" s="12" t="str">
        <f t="shared" si="40"/>
        <v>Банк "Йошкар-Ола" (ПАО) (2802) 61903</v>
      </c>
      <c r="B2585" s="25" t="str">
        <f>'101_transform'!C2583</f>
        <v>Банк "Йошкар-Ола" (ПАО) (2802)</v>
      </c>
      <c r="C2585" s="25" t="str">
        <f>'101_transform'!D2583</f>
        <v>61903   A  Недвижимость (кроме земли), временно неиспользуемая в основной деятельности</v>
      </c>
      <c r="D2585" s="25">
        <f>'101_transform'!E2583</f>
        <v>0</v>
      </c>
      <c r="E2585" s="25">
        <f>'101_transform'!F2583</f>
        <v>0</v>
      </c>
      <c r="F2585" s="25">
        <f>'101_transform'!G2583</f>
        <v>0</v>
      </c>
      <c r="G2585" s="25">
        <f>'101_transform'!H2583</f>
        <v>0</v>
      </c>
    </row>
    <row r="2586" spans="1:7" ht="15" x14ac:dyDescent="0.2">
      <c r="A2586" s="12" t="str">
        <f t="shared" si="40"/>
        <v>Банк "Йошкар-Ола" (ПАО) (2802) 61904</v>
      </c>
      <c r="B2586" s="25" t="str">
        <f>'101_transform'!C2584</f>
        <v>Банк "Йошкар-Ола" (ПАО) (2802)</v>
      </c>
      <c r="C2586" s="25" t="str">
        <f>'101_transform'!D2584</f>
        <v>61904   A  Недвижимость (кроме земли), временно неиспользуемая в основной деятельности, переданная в аренду</v>
      </c>
      <c r="D2586" s="25">
        <f>'101_transform'!E2584</f>
        <v>0</v>
      </c>
      <c r="E2586" s="25">
        <f>'101_transform'!F2584</f>
        <v>0</v>
      </c>
      <c r="F2586" s="25">
        <f>'101_transform'!G2584</f>
        <v>0</v>
      </c>
      <c r="G2586" s="25">
        <f>'101_transform'!H2584</f>
        <v>0</v>
      </c>
    </row>
    <row r="2587" spans="1:7" ht="15" x14ac:dyDescent="0.2">
      <c r="A2587" s="12" t="str">
        <f t="shared" si="40"/>
        <v>Банк "Йошкар-Ола" (ПАО) (2802) 61905</v>
      </c>
      <c r="B2587" s="25" t="str">
        <f>'101_transform'!C2585</f>
        <v>Банк "Йошкар-Ола" (ПАО) (2802)</v>
      </c>
      <c r="C2587" s="25" t="str">
        <f>'101_transform'!D2585</f>
        <v>61905   A  Земля, временно неиспользуемая в основной деятельности, учитываемая по справедливой стоимости</v>
      </c>
      <c r="D2587" s="25">
        <f>'101_transform'!E2585</f>
        <v>41</v>
      </c>
      <c r="E2587" s="25">
        <f>'101_transform'!F2585</f>
        <v>0</v>
      </c>
      <c r="F2587" s="25">
        <f>'101_transform'!G2585</f>
        <v>41</v>
      </c>
      <c r="G2587" s="25">
        <f>'101_transform'!H2585</f>
        <v>0</v>
      </c>
    </row>
    <row r="2588" spans="1:7" ht="15" x14ac:dyDescent="0.2">
      <c r="A2588" s="12" t="str">
        <f t="shared" si="40"/>
        <v>Банк "Йошкар-Ола" (ПАО) (2802) 61906</v>
      </c>
      <c r="B2588" s="25" t="str">
        <f>'101_transform'!C2586</f>
        <v>Банк "Йошкар-Ола" (ПАО) (2802)</v>
      </c>
      <c r="C2588" s="25" t="str">
        <f>'101_transform'!D2586</f>
        <v>61906   A  Земля, временно неиспользуемая в основной деятельности, учитываемая по справедливой стоимости, переданная в аренду</v>
      </c>
      <c r="D2588" s="25">
        <f>'101_transform'!E2586</f>
        <v>0</v>
      </c>
      <c r="E2588" s="25">
        <f>'101_transform'!F2586</f>
        <v>0</v>
      </c>
      <c r="F2588" s="25">
        <f>'101_transform'!G2586</f>
        <v>0</v>
      </c>
      <c r="G2588" s="25">
        <f>'101_transform'!H2586</f>
        <v>0</v>
      </c>
    </row>
    <row r="2589" spans="1:7" ht="15" x14ac:dyDescent="0.2">
      <c r="A2589" s="12" t="str">
        <f t="shared" si="40"/>
        <v>Банк "Йошкар-Ола" (ПАО) (2802) 61907</v>
      </c>
      <c r="B2589" s="25" t="str">
        <f>'101_transform'!C2587</f>
        <v>Банк "Йошкар-Ола" (ПАО) (2802)</v>
      </c>
      <c r="C2589" s="25" t="str">
        <f>'101_transform'!D2587</f>
        <v>61907   A  Недвижимость (кроме земли), временно неиспользуемая в основной деятельности, учитываемая по справедливой стоимости</v>
      </c>
      <c r="D2589" s="25">
        <f>'101_transform'!E2587</f>
        <v>298</v>
      </c>
      <c r="E2589" s="25">
        <f>'101_transform'!F2587</f>
        <v>0</v>
      </c>
      <c r="F2589" s="25">
        <f>'101_transform'!G2587</f>
        <v>298</v>
      </c>
      <c r="G2589" s="25">
        <f>'101_transform'!H2587</f>
        <v>0</v>
      </c>
    </row>
    <row r="2590" spans="1:7" ht="15" x14ac:dyDescent="0.2">
      <c r="A2590" s="12" t="str">
        <f t="shared" si="40"/>
        <v>Банк "Йошкар-Ола" (ПАО) (2802) 61908</v>
      </c>
      <c r="B2590" s="25" t="str">
        <f>'101_transform'!C2588</f>
        <v>Банк "Йошкар-Ола" (ПАО) (2802)</v>
      </c>
      <c r="C2590" s="25" t="str">
        <f>'101_transform'!D2588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590" s="25">
        <f>'101_transform'!E2588</f>
        <v>0</v>
      </c>
      <c r="E2590" s="25">
        <f>'101_transform'!F2588</f>
        <v>0</v>
      </c>
      <c r="F2590" s="25">
        <f>'101_transform'!G2588</f>
        <v>0</v>
      </c>
      <c r="G2590" s="25">
        <f>'101_transform'!H2588</f>
        <v>0</v>
      </c>
    </row>
    <row r="2591" spans="1:7" ht="15" x14ac:dyDescent="0.2">
      <c r="A2591" s="12" t="str">
        <f t="shared" si="40"/>
        <v>Банк "Йошкар-Ола" (ПАО) (2802) 61909</v>
      </c>
      <c r="B2591" s="25" t="str">
        <f>'101_transform'!C2589</f>
        <v>Банк "Йошкар-Ола" (ПАО) (2802)</v>
      </c>
      <c r="C2591" s="25" t="str">
        <f>'101_transform'!D2589</f>
        <v>61909   П  Амортизация недвижимости (кроме земли), временно неиспользуемой в основной деятельности</v>
      </c>
      <c r="D2591" s="25">
        <f>'101_transform'!E2589</f>
        <v>0</v>
      </c>
      <c r="E2591" s="25">
        <f>'101_transform'!F2589</f>
        <v>0</v>
      </c>
      <c r="F2591" s="25">
        <f>'101_transform'!G2589</f>
        <v>0</v>
      </c>
      <c r="G2591" s="25">
        <f>'101_transform'!H2589</f>
        <v>0</v>
      </c>
    </row>
    <row r="2592" spans="1:7" ht="15" x14ac:dyDescent="0.2">
      <c r="A2592" s="12" t="str">
        <f t="shared" si="40"/>
        <v>Банк "Йошкар-Ола" (ПАО) (2802) 61910</v>
      </c>
      <c r="B2592" s="25" t="str">
        <f>'101_transform'!C2590</f>
        <v>Банк "Йошкар-Ола" (ПАО) (2802)</v>
      </c>
      <c r="C2592" s="25" t="str">
        <f>'101_transform'!D2590</f>
        <v>61910   П  Амортизация недвижимости (кроме земли), временно неиспользуемой в основной деятельности, переданной в аренду</v>
      </c>
      <c r="D2592" s="25">
        <f>'101_transform'!E2590</f>
        <v>0</v>
      </c>
      <c r="E2592" s="25">
        <f>'101_transform'!F2590</f>
        <v>0</v>
      </c>
      <c r="F2592" s="25">
        <f>'101_transform'!G2590</f>
        <v>0</v>
      </c>
      <c r="G2592" s="25">
        <f>'101_transform'!H2590</f>
        <v>0</v>
      </c>
    </row>
    <row r="2593" spans="1:7" ht="15" x14ac:dyDescent="0.2">
      <c r="A2593" s="12" t="str">
        <f t="shared" si="40"/>
        <v>Банк "Йошкар-Ола" (ПАО) (2802) 61911</v>
      </c>
      <c r="B2593" s="25" t="str">
        <f>'101_transform'!C2591</f>
        <v>Банк "Йошкар-Ола" (ПАО) (2802)</v>
      </c>
      <c r="C2593" s="25" t="str">
        <f>'101_transform'!D2591</f>
        <v>61911   A  Вложения в сооружение (строительство) объектов недвижимости, временно неиспользуемой в основной деятельности</v>
      </c>
      <c r="D2593" s="25">
        <f>'101_transform'!E2591</f>
        <v>0</v>
      </c>
      <c r="E2593" s="25">
        <f>'101_transform'!F2591</f>
        <v>0</v>
      </c>
      <c r="F2593" s="25">
        <f>'101_transform'!G2591</f>
        <v>0</v>
      </c>
      <c r="G2593" s="25">
        <f>'101_transform'!H2591</f>
        <v>0</v>
      </c>
    </row>
    <row r="2594" spans="1:7" ht="15" x14ac:dyDescent="0.2">
      <c r="A2594" s="12" t="str">
        <f t="shared" si="40"/>
        <v>Банк "Йошкар-Ола" (ПАО) (2802) 61912</v>
      </c>
      <c r="B2594" s="25" t="str">
        <f>'101_transform'!C2592</f>
        <v>Банк "Йошкар-Ола" (ПАО) (2802)</v>
      </c>
      <c r="C2594" s="25" t="str">
        <f>'101_transform'!D2592</f>
        <v>61912   П  Резервы на возможные потери</v>
      </c>
      <c r="D2594" s="25">
        <f>'101_transform'!E2592</f>
        <v>0</v>
      </c>
      <c r="E2594" s="25">
        <f>'101_transform'!F2592</f>
        <v>0</v>
      </c>
      <c r="F2594" s="25">
        <f>'101_transform'!G2592</f>
        <v>0</v>
      </c>
      <c r="G2594" s="25">
        <f>'101_transform'!H2592</f>
        <v>0</v>
      </c>
    </row>
    <row r="2595" spans="1:7" ht="15" x14ac:dyDescent="0.2">
      <c r="A2595" s="12" t="str">
        <f t="shared" si="40"/>
        <v>Банк "Йошкар-Ола" (ПАО) (2802) 62001</v>
      </c>
      <c r="B2595" s="25" t="str">
        <f>'101_transform'!C2593</f>
        <v>Банк "Йошкар-Ола" (ПАО) (2802)</v>
      </c>
      <c r="C2595" s="25" t="str">
        <f>'101_transform'!D2593</f>
        <v>62001   A  Долгосрочные активы, предназначенные для продажи</v>
      </c>
      <c r="D2595" s="25">
        <f>'101_transform'!E2593</f>
        <v>17669</v>
      </c>
      <c r="E2595" s="25">
        <f>'101_transform'!F2593</f>
        <v>0</v>
      </c>
      <c r="F2595" s="25">
        <f>'101_transform'!G2593</f>
        <v>16770</v>
      </c>
      <c r="G2595" s="25">
        <f>'101_transform'!H2593</f>
        <v>0</v>
      </c>
    </row>
    <row r="2596" spans="1:7" ht="15" x14ac:dyDescent="0.2">
      <c r="A2596" s="12" t="str">
        <f t="shared" si="40"/>
        <v>Банк "Йошкар-Ола" (ПАО) (2802) 62002</v>
      </c>
      <c r="B2596" s="25" t="str">
        <f>'101_transform'!C2594</f>
        <v>Банк "Йошкар-Ола" (ПАО) (2802)</v>
      </c>
      <c r="C2596" s="25" t="str">
        <f>'101_transform'!D2594</f>
        <v>62002   П  Резервы на возможные потери</v>
      </c>
      <c r="D2596" s="25">
        <f>'101_transform'!E2594</f>
        <v>0</v>
      </c>
      <c r="E2596" s="25">
        <f>'101_transform'!F2594</f>
        <v>0</v>
      </c>
      <c r="F2596" s="25">
        <f>'101_transform'!G2594</f>
        <v>0</v>
      </c>
      <c r="G2596" s="25">
        <f>'101_transform'!H2594</f>
        <v>0</v>
      </c>
    </row>
    <row r="2597" spans="1:7" ht="15" x14ac:dyDescent="0.2">
      <c r="A2597" s="12" t="str">
        <f t="shared" si="40"/>
        <v>Банк "Йошкар-Ола" (ПАО) (2802) 62101</v>
      </c>
      <c r="B2597" s="25" t="str">
        <f>'101_transform'!C2595</f>
        <v>Банк "Йошкар-Ола" (ПАО) (2802)</v>
      </c>
      <c r="C2597" s="25" t="str">
        <f>'101_transform'!D2595</f>
        <v>62101   A  Средства труда, полученные по договорам отступного, залога, назначение которых не определено</v>
      </c>
      <c r="D2597" s="25">
        <f>'101_transform'!E2595</f>
        <v>0</v>
      </c>
      <c r="E2597" s="25">
        <f>'101_transform'!F2595</f>
        <v>0</v>
      </c>
      <c r="F2597" s="25">
        <f>'101_transform'!G2595</f>
        <v>0</v>
      </c>
      <c r="G2597" s="25">
        <f>'101_transform'!H2595</f>
        <v>0</v>
      </c>
    </row>
    <row r="2598" spans="1:7" ht="15" x14ac:dyDescent="0.2">
      <c r="A2598" s="12" t="str">
        <f t="shared" si="40"/>
        <v>Банк "Йошкар-Ола" (ПАО) (2802) 62102</v>
      </c>
      <c r="B2598" s="25" t="str">
        <f>'101_transform'!C2596</f>
        <v>Банк "Йошкар-Ола" (ПАО) (2802)</v>
      </c>
      <c r="C2598" s="25" t="str">
        <f>'101_transform'!D2596</f>
        <v>62102   A  Предметы труда, полученные по договорам отступного, залога, назначение которых не определено</v>
      </c>
      <c r="D2598" s="25">
        <f>'101_transform'!E2596</f>
        <v>0</v>
      </c>
      <c r="E2598" s="25">
        <f>'101_transform'!F2596</f>
        <v>0</v>
      </c>
      <c r="F2598" s="25">
        <f>'101_transform'!G2596</f>
        <v>0</v>
      </c>
      <c r="G2598" s="25">
        <f>'101_transform'!H2596</f>
        <v>0</v>
      </c>
    </row>
    <row r="2599" spans="1:7" ht="15" x14ac:dyDescent="0.2">
      <c r="A2599" s="12" t="str">
        <f t="shared" si="40"/>
        <v>Банк "Йошкар-Ола" (ПАО) (2802) 62103</v>
      </c>
      <c r="B2599" s="25" t="str">
        <f>'101_transform'!C2597</f>
        <v>Банк "Йошкар-Ола" (ПАО) (2802)</v>
      </c>
      <c r="C2599" s="25" t="str">
        <f>'101_transform'!D2597</f>
        <v>62103   П  Резервы на возможные потери</v>
      </c>
      <c r="D2599" s="25">
        <f>'101_transform'!E2597</f>
        <v>0</v>
      </c>
      <c r="E2599" s="25">
        <f>'101_transform'!F2597</f>
        <v>0</v>
      </c>
      <c r="F2599" s="25">
        <f>'101_transform'!G2597</f>
        <v>0</v>
      </c>
      <c r="G2599" s="25">
        <f>'101_transform'!H2597</f>
        <v>0</v>
      </c>
    </row>
    <row r="2600" spans="1:7" ht="15" x14ac:dyDescent="0.2">
      <c r="A2600" s="12" t="str">
        <f t="shared" si="40"/>
        <v>ООО КБ "Калуга" (1151) 60401</v>
      </c>
      <c r="B2600" s="25" t="str">
        <f>'101_transform'!C2598</f>
        <v>ООО КБ "Калуга" (1151)</v>
      </c>
      <c r="C2600" s="25" t="str">
        <f>'101_transform'!D2598</f>
        <v>60401   A  Основные средства (кроме земли) (c 13.02.2018)_x000D_Категория 1- Здания и сооружения (до 31.12.2002)</v>
      </c>
      <c r="D2600" s="25">
        <f>'101_transform'!E2598</f>
        <v>87023</v>
      </c>
      <c r="E2600" s="25">
        <f>'101_transform'!F2598</f>
        <v>0</v>
      </c>
      <c r="F2600" s="25">
        <f>'101_transform'!G2598</f>
        <v>87023</v>
      </c>
      <c r="G2600" s="25">
        <f>'101_transform'!H2598</f>
        <v>0</v>
      </c>
    </row>
    <row r="2601" spans="1:7" ht="15" x14ac:dyDescent="0.2">
      <c r="A2601" s="12" t="str">
        <f t="shared" si="40"/>
        <v>ООО КБ "Калуга" (1151) 60404</v>
      </c>
      <c r="B2601" s="25" t="str">
        <f>'101_transform'!C2599</f>
        <v>ООО КБ "Калуга" (1151)</v>
      </c>
      <c r="C2601" s="25" t="str">
        <f>'101_transform'!D2599</f>
        <v>60404   A  Земля (c 13.02.2018)</v>
      </c>
      <c r="D2601" s="25">
        <f>'101_transform'!E2599</f>
        <v>168</v>
      </c>
      <c r="E2601" s="25">
        <f>'101_transform'!F2599</f>
        <v>0</v>
      </c>
      <c r="F2601" s="25">
        <f>'101_transform'!G2599</f>
        <v>168</v>
      </c>
      <c r="G2601" s="25">
        <f>'101_transform'!H2599</f>
        <v>0</v>
      </c>
    </row>
    <row r="2602" spans="1:7" ht="15" x14ac:dyDescent="0.2">
      <c r="A2602" s="12" t="str">
        <f t="shared" si="40"/>
        <v>ООО КБ "Калуга" (1151) 60405</v>
      </c>
      <c r="B2602" s="25" t="str">
        <f>'101_transform'!C2600</f>
        <v>ООО КБ "Калуга" (1151)</v>
      </c>
      <c r="C2602" s="25" t="str">
        <f>'101_transform'!D2600</f>
        <v>60405   П
A (до 31.01.2003)  Резервы на возможные потери (c 13.02.2018)
Долгосрочно арендуемые основные средства (до 31.01.2003)</v>
      </c>
      <c r="D2602" s="25">
        <f>'101_transform'!E2600</f>
        <v>0</v>
      </c>
      <c r="E2602" s="25">
        <f>'101_transform'!F2600</f>
        <v>0</v>
      </c>
      <c r="F2602" s="25">
        <f>'101_transform'!G2600</f>
        <v>0</v>
      </c>
      <c r="G2602" s="25">
        <f>'101_transform'!H2600</f>
        <v>0</v>
      </c>
    </row>
    <row r="2603" spans="1:7" ht="15" x14ac:dyDescent="0.2">
      <c r="A2603" s="12" t="str">
        <f t="shared" si="40"/>
        <v>ООО КБ "Калуга" (1151) 60414</v>
      </c>
      <c r="B2603" s="25" t="str">
        <f>'101_transform'!C2601</f>
        <v>ООО КБ "Калуга" (1151)</v>
      </c>
      <c r="C2603" s="25" t="str">
        <f>'101_transform'!D2601</f>
        <v>60414   П  Амортизация основных средств (кроме земли) (c 13.02.2018)</v>
      </c>
      <c r="D2603" s="25">
        <f>'101_transform'!E2601</f>
        <v>0</v>
      </c>
      <c r="E2603" s="25">
        <f>'101_transform'!F2601</f>
        <v>28923</v>
      </c>
      <c r="F2603" s="25">
        <f>'101_transform'!G2601</f>
        <v>0</v>
      </c>
      <c r="G2603" s="25">
        <f>'101_transform'!H2601</f>
        <v>29750</v>
      </c>
    </row>
    <row r="2604" spans="1:7" ht="15" x14ac:dyDescent="0.2">
      <c r="A2604" s="12" t="str">
        <f t="shared" si="40"/>
        <v>ООО КБ "Калуга" (1151) 60415</v>
      </c>
      <c r="B2604" s="25" t="str">
        <f>'101_transform'!C2602</f>
        <v>ООО КБ "Калуга" (1151)</v>
      </c>
      <c r="C2604" s="25" t="str">
        <f>'101_transform'!D2602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604" s="25">
        <f>'101_transform'!E2602</f>
        <v>0</v>
      </c>
      <c r="E2604" s="25">
        <f>'101_transform'!F2602</f>
        <v>0</v>
      </c>
      <c r="F2604" s="25">
        <f>'101_transform'!G2602</f>
        <v>0</v>
      </c>
      <c r="G2604" s="25">
        <f>'101_transform'!H2602</f>
        <v>0</v>
      </c>
    </row>
    <row r="2605" spans="1:7" ht="15" x14ac:dyDescent="0.2">
      <c r="A2605" s="12" t="str">
        <f t="shared" si="40"/>
        <v>ООО КБ "Калуга" (1151) 61901</v>
      </c>
      <c r="B2605" s="25" t="str">
        <f>'101_transform'!C2603</f>
        <v>ООО КБ "Калуга" (1151)</v>
      </c>
      <c r="C2605" s="25" t="str">
        <f>'101_transform'!D2603</f>
        <v>61901   A  Земля, временно неиспользуемая в основной деятельности</v>
      </c>
      <c r="D2605" s="25">
        <f>'101_transform'!E2603</f>
        <v>0</v>
      </c>
      <c r="E2605" s="25">
        <f>'101_transform'!F2603</f>
        <v>0</v>
      </c>
      <c r="F2605" s="25">
        <f>'101_transform'!G2603</f>
        <v>0</v>
      </c>
      <c r="G2605" s="25">
        <f>'101_transform'!H2603</f>
        <v>0</v>
      </c>
    </row>
    <row r="2606" spans="1:7" ht="15" x14ac:dyDescent="0.2">
      <c r="A2606" s="12" t="str">
        <f t="shared" si="40"/>
        <v>ООО КБ "Калуга" (1151) 61902</v>
      </c>
      <c r="B2606" s="25" t="str">
        <f>'101_transform'!C2604</f>
        <v>ООО КБ "Калуга" (1151)</v>
      </c>
      <c r="C2606" s="25" t="str">
        <f>'101_transform'!D2604</f>
        <v>61902   A  Земля, временно неиспользуемая в основной деятельности, переданная в аренду</v>
      </c>
      <c r="D2606" s="25">
        <f>'101_transform'!E2604</f>
        <v>0</v>
      </c>
      <c r="E2606" s="25">
        <f>'101_transform'!F2604</f>
        <v>0</v>
      </c>
      <c r="F2606" s="25">
        <f>'101_transform'!G2604</f>
        <v>0</v>
      </c>
      <c r="G2606" s="25">
        <f>'101_transform'!H2604</f>
        <v>0</v>
      </c>
    </row>
    <row r="2607" spans="1:7" ht="15" x14ac:dyDescent="0.2">
      <c r="A2607" s="12" t="str">
        <f t="shared" si="40"/>
        <v>ООО КБ "Калуга" (1151) 61903</v>
      </c>
      <c r="B2607" s="25" t="str">
        <f>'101_transform'!C2605</f>
        <v>ООО КБ "Калуга" (1151)</v>
      </c>
      <c r="C2607" s="25" t="str">
        <f>'101_transform'!D2605</f>
        <v>61903   A  Недвижимость (кроме земли), временно неиспользуемая в основной деятельности</v>
      </c>
      <c r="D2607" s="25">
        <f>'101_transform'!E2605</f>
        <v>0</v>
      </c>
      <c r="E2607" s="25">
        <f>'101_transform'!F2605</f>
        <v>0</v>
      </c>
      <c r="F2607" s="25">
        <f>'101_transform'!G2605</f>
        <v>0</v>
      </c>
      <c r="G2607" s="25">
        <f>'101_transform'!H2605</f>
        <v>0</v>
      </c>
    </row>
    <row r="2608" spans="1:7" ht="15" x14ac:dyDescent="0.2">
      <c r="A2608" s="12" t="str">
        <f t="shared" si="40"/>
        <v>ООО КБ "Калуга" (1151) 61904</v>
      </c>
      <c r="B2608" s="25" t="str">
        <f>'101_transform'!C2606</f>
        <v>ООО КБ "Калуга" (1151)</v>
      </c>
      <c r="C2608" s="25" t="str">
        <f>'101_transform'!D2606</f>
        <v>61904   A  Недвижимость (кроме земли), временно неиспользуемая в основной деятельности, переданная в аренду</v>
      </c>
      <c r="D2608" s="25">
        <f>'101_transform'!E2606</f>
        <v>0</v>
      </c>
      <c r="E2608" s="25">
        <f>'101_transform'!F2606</f>
        <v>0</v>
      </c>
      <c r="F2608" s="25">
        <f>'101_transform'!G2606</f>
        <v>0</v>
      </c>
      <c r="G2608" s="25">
        <f>'101_transform'!H2606</f>
        <v>0</v>
      </c>
    </row>
    <row r="2609" spans="1:7" ht="15" x14ac:dyDescent="0.2">
      <c r="A2609" s="12" t="str">
        <f t="shared" si="40"/>
        <v>ООО КБ "Калуга" (1151) 61905</v>
      </c>
      <c r="B2609" s="25" t="str">
        <f>'101_transform'!C2607</f>
        <v>ООО КБ "Калуга" (1151)</v>
      </c>
      <c r="C2609" s="25" t="str">
        <f>'101_transform'!D2607</f>
        <v>61905   A  Земля, временно неиспользуемая в основной деятельности, учитываемая по справедливой стоимости</v>
      </c>
      <c r="D2609" s="25">
        <f>'101_transform'!E2607</f>
        <v>0</v>
      </c>
      <c r="E2609" s="25">
        <f>'101_transform'!F2607</f>
        <v>0</v>
      </c>
      <c r="F2609" s="25">
        <f>'101_transform'!G2607</f>
        <v>0</v>
      </c>
      <c r="G2609" s="25">
        <f>'101_transform'!H2607</f>
        <v>0</v>
      </c>
    </row>
    <row r="2610" spans="1:7" ht="15" x14ac:dyDescent="0.2">
      <c r="A2610" s="12" t="str">
        <f t="shared" si="40"/>
        <v>ООО КБ "Калуга" (1151) 61906</v>
      </c>
      <c r="B2610" s="25" t="str">
        <f>'101_transform'!C2608</f>
        <v>ООО КБ "Калуга" (1151)</v>
      </c>
      <c r="C2610" s="25" t="str">
        <f>'101_transform'!D2608</f>
        <v>61906   A  Земля, временно неиспользуемая в основной деятельности, учитываемая по справедливой стоимости, переданная в аренду</v>
      </c>
      <c r="D2610" s="25">
        <f>'101_transform'!E2608</f>
        <v>0</v>
      </c>
      <c r="E2610" s="25">
        <f>'101_transform'!F2608</f>
        <v>0</v>
      </c>
      <c r="F2610" s="25">
        <f>'101_transform'!G2608</f>
        <v>0</v>
      </c>
      <c r="G2610" s="25">
        <f>'101_transform'!H2608</f>
        <v>0</v>
      </c>
    </row>
    <row r="2611" spans="1:7" ht="15" x14ac:dyDescent="0.2">
      <c r="A2611" s="12" t="str">
        <f t="shared" si="40"/>
        <v>ООО КБ "Калуга" (1151) 61907</v>
      </c>
      <c r="B2611" s="25" t="str">
        <f>'101_transform'!C2609</f>
        <v>ООО КБ "Калуга" (1151)</v>
      </c>
      <c r="C2611" s="25" t="str">
        <f>'101_transform'!D2609</f>
        <v>61907   A  Недвижимость (кроме земли), временно неиспользуемая в основной деятельности, учитываемая по справедливой стоимости</v>
      </c>
      <c r="D2611" s="25">
        <f>'101_transform'!E2609</f>
        <v>0</v>
      </c>
      <c r="E2611" s="25">
        <f>'101_transform'!F2609</f>
        <v>0</v>
      </c>
      <c r="F2611" s="25">
        <f>'101_transform'!G2609</f>
        <v>0</v>
      </c>
      <c r="G2611" s="25">
        <f>'101_transform'!H2609</f>
        <v>0</v>
      </c>
    </row>
    <row r="2612" spans="1:7" ht="15" x14ac:dyDescent="0.2">
      <c r="A2612" s="12" t="str">
        <f t="shared" si="40"/>
        <v>ООО КБ "Калуга" (1151) 61908</v>
      </c>
      <c r="B2612" s="25" t="str">
        <f>'101_transform'!C2610</f>
        <v>ООО КБ "Калуга" (1151)</v>
      </c>
      <c r="C2612" s="25" t="str">
        <f>'101_transform'!D2610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612" s="25">
        <f>'101_transform'!E2610</f>
        <v>0</v>
      </c>
      <c r="E2612" s="25">
        <f>'101_transform'!F2610</f>
        <v>0</v>
      </c>
      <c r="F2612" s="25">
        <f>'101_transform'!G2610</f>
        <v>0</v>
      </c>
      <c r="G2612" s="25">
        <f>'101_transform'!H2610</f>
        <v>0</v>
      </c>
    </row>
    <row r="2613" spans="1:7" ht="15" x14ac:dyDescent="0.2">
      <c r="A2613" s="12" t="str">
        <f t="shared" si="40"/>
        <v>ООО КБ "Калуга" (1151) 61909</v>
      </c>
      <c r="B2613" s="25" t="str">
        <f>'101_transform'!C2611</f>
        <v>ООО КБ "Калуга" (1151)</v>
      </c>
      <c r="C2613" s="25" t="str">
        <f>'101_transform'!D2611</f>
        <v>61909   П  Амортизация недвижимости (кроме земли), временно неиспользуемой в основной деятельности</v>
      </c>
      <c r="D2613" s="25">
        <f>'101_transform'!E2611</f>
        <v>0</v>
      </c>
      <c r="E2613" s="25">
        <f>'101_transform'!F2611</f>
        <v>0</v>
      </c>
      <c r="F2613" s="25">
        <f>'101_transform'!G2611</f>
        <v>0</v>
      </c>
      <c r="G2613" s="25">
        <f>'101_transform'!H2611</f>
        <v>0</v>
      </c>
    </row>
    <row r="2614" spans="1:7" ht="15" x14ac:dyDescent="0.2">
      <c r="A2614" s="12" t="str">
        <f t="shared" si="40"/>
        <v>ООО КБ "Калуга" (1151) 61910</v>
      </c>
      <c r="B2614" s="25" t="str">
        <f>'101_transform'!C2612</f>
        <v>ООО КБ "Калуга" (1151)</v>
      </c>
      <c r="C2614" s="25" t="str">
        <f>'101_transform'!D2612</f>
        <v>61910   П  Амортизация недвижимости (кроме земли), временно неиспользуемой в основной деятельности, переданной в аренду</v>
      </c>
      <c r="D2614" s="25">
        <f>'101_transform'!E2612</f>
        <v>0</v>
      </c>
      <c r="E2614" s="25">
        <f>'101_transform'!F2612</f>
        <v>0</v>
      </c>
      <c r="F2614" s="25">
        <f>'101_transform'!G2612</f>
        <v>0</v>
      </c>
      <c r="G2614" s="25">
        <f>'101_transform'!H2612</f>
        <v>0</v>
      </c>
    </row>
    <row r="2615" spans="1:7" ht="15" x14ac:dyDescent="0.2">
      <c r="A2615" s="12" t="str">
        <f t="shared" si="40"/>
        <v>ООО КБ "Калуга" (1151) 61911</v>
      </c>
      <c r="B2615" s="25" t="str">
        <f>'101_transform'!C2613</f>
        <v>ООО КБ "Калуга" (1151)</v>
      </c>
      <c r="C2615" s="25" t="str">
        <f>'101_transform'!D2613</f>
        <v>61911   A  Вложения в сооружение (строительство) объектов недвижимости, временно неиспользуемой в основной деятельности</v>
      </c>
      <c r="D2615" s="25">
        <f>'101_transform'!E2613</f>
        <v>0</v>
      </c>
      <c r="E2615" s="25">
        <f>'101_transform'!F2613</f>
        <v>0</v>
      </c>
      <c r="F2615" s="25">
        <f>'101_transform'!G2613</f>
        <v>0</v>
      </c>
      <c r="G2615" s="25">
        <f>'101_transform'!H2613</f>
        <v>0</v>
      </c>
    </row>
    <row r="2616" spans="1:7" ht="15" x14ac:dyDescent="0.2">
      <c r="A2616" s="12" t="str">
        <f t="shared" si="40"/>
        <v>ООО КБ "Калуга" (1151) 61912</v>
      </c>
      <c r="B2616" s="25" t="str">
        <f>'101_transform'!C2614</f>
        <v>ООО КБ "Калуга" (1151)</v>
      </c>
      <c r="C2616" s="25" t="str">
        <f>'101_transform'!D2614</f>
        <v>61912   П  Резервы на возможные потери</v>
      </c>
      <c r="D2616" s="25">
        <f>'101_transform'!E2614</f>
        <v>0</v>
      </c>
      <c r="E2616" s="25">
        <f>'101_transform'!F2614</f>
        <v>0</v>
      </c>
      <c r="F2616" s="25">
        <f>'101_transform'!G2614</f>
        <v>0</v>
      </c>
      <c r="G2616" s="25">
        <f>'101_transform'!H2614</f>
        <v>0</v>
      </c>
    </row>
    <row r="2617" spans="1:7" ht="15" x14ac:dyDescent="0.2">
      <c r="A2617" s="12" t="str">
        <f t="shared" si="40"/>
        <v>ООО КБ "Калуга" (1151) 62001</v>
      </c>
      <c r="B2617" s="25" t="str">
        <f>'101_transform'!C2615</f>
        <v>ООО КБ "Калуга" (1151)</v>
      </c>
      <c r="C2617" s="25" t="str">
        <f>'101_transform'!D2615</f>
        <v>62001   A  Долгосрочные активы, предназначенные для продажи</v>
      </c>
      <c r="D2617" s="25">
        <f>'101_transform'!E2615</f>
        <v>43530</v>
      </c>
      <c r="E2617" s="25">
        <f>'101_transform'!F2615</f>
        <v>0</v>
      </c>
      <c r="F2617" s="25">
        <f>'101_transform'!G2615</f>
        <v>42334</v>
      </c>
      <c r="G2617" s="25">
        <f>'101_transform'!H2615</f>
        <v>0</v>
      </c>
    </row>
    <row r="2618" spans="1:7" ht="15" x14ac:dyDescent="0.2">
      <c r="A2618" s="12" t="str">
        <f t="shared" si="40"/>
        <v>ООО КБ "Калуга" (1151) 62002</v>
      </c>
      <c r="B2618" s="25" t="str">
        <f>'101_transform'!C2616</f>
        <v>ООО КБ "Калуга" (1151)</v>
      </c>
      <c r="C2618" s="25" t="str">
        <f>'101_transform'!D2616</f>
        <v>62002   П  Резервы на возможные потери</v>
      </c>
      <c r="D2618" s="25">
        <f>'101_transform'!E2616</f>
        <v>0</v>
      </c>
      <c r="E2618" s="25">
        <f>'101_transform'!F2616</f>
        <v>0</v>
      </c>
      <c r="F2618" s="25">
        <f>'101_transform'!G2616</f>
        <v>0</v>
      </c>
      <c r="G2618" s="25">
        <f>'101_transform'!H2616</f>
        <v>0</v>
      </c>
    </row>
    <row r="2619" spans="1:7" ht="15" x14ac:dyDescent="0.2">
      <c r="A2619" s="12" t="str">
        <f t="shared" si="40"/>
        <v>ООО КБ "Калуга" (1151) 62101</v>
      </c>
      <c r="B2619" s="25" t="str">
        <f>'101_transform'!C2617</f>
        <v>ООО КБ "Калуга" (1151)</v>
      </c>
      <c r="C2619" s="25" t="str">
        <f>'101_transform'!D2617</f>
        <v>62101   A  Средства труда, полученные по договорам отступного, залога, назначение которых не определено</v>
      </c>
      <c r="D2619" s="25">
        <f>'101_transform'!E2617</f>
        <v>0</v>
      </c>
      <c r="E2619" s="25">
        <f>'101_transform'!F2617</f>
        <v>0</v>
      </c>
      <c r="F2619" s="25">
        <f>'101_transform'!G2617</f>
        <v>0</v>
      </c>
      <c r="G2619" s="25">
        <f>'101_transform'!H2617</f>
        <v>0</v>
      </c>
    </row>
    <row r="2620" spans="1:7" ht="15" x14ac:dyDescent="0.2">
      <c r="A2620" s="12" t="str">
        <f t="shared" si="40"/>
        <v>ООО КБ "Калуга" (1151) 62102</v>
      </c>
      <c r="B2620" s="25" t="str">
        <f>'101_transform'!C2618</f>
        <v>ООО КБ "Калуга" (1151)</v>
      </c>
      <c r="C2620" s="25" t="str">
        <f>'101_transform'!D2618</f>
        <v>62102   A  Предметы труда, полученные по договорам отступного, залога, назначение которых не определено</v>
      </c>
      <c r="D2620" s="25">
        <f>'101_transform'!E2618</f>
        <v>0</v>
      </c>
      <c r="E2620" s="25">
        <f>'101_transform'!F2618</f>
        <v>0</v>
      </c>
      <c r="F2620" s="25">
        <f>'101_transform'!G2618</f>
        <v>0</v>
      </c>
      <c r="G2620" s="25">
        <f>'101_transform'!H2618</f>
        <v>0</v>
      </c>
    </row>
    <row r="2621" spans="1:7" ht="15" x14ac:dyDescent="0.2">
      <c r="A2621" s="12" t="str">
        <f t="shared" si="40"/>
        <v>ООО КБ "Калуга" (1151) 62103</v>
      </c>
      <c r="B2621" s="25" t="str">
        <f>'101_transform'!C2619</f>
        <v>ООО КБ "Калуга" (1151)</v>
      </c>
      <c r="C2621" s="25" t="str">
        <f>'101_transform'!D2619</f>
        <v>62103   П  Резервы на возможные потери</v>
      </c>
      <c r="D2621" s="25">
        <f>'101_transform'!E2619</f>
        <v>0</v>
      </c>
      <c r="E2621" s="25">
        <f>'101_transform'!F2619</f>
        <v>0</v>
      </c>
      <c r="F2621" s="25">
        <f>'101_transform'!G2619</f>
        <v>0</v>
      </c>
      <c r="G2621" s="25">
        <f>'101_transform'!H2619</f>
        <v>0</v>
      </c>
    </row>
    <row r="2622" spans="1:7" ht="15" x14ac:dyDescent="0.2">
      <c r="A2622" s="12" t="str">
        <f t="shared" si="40"/>
        <v>ООО "Камкомбанк" (438) 60401</v>
      </c>
      <c r="B2622" s="25" t="str">
        <f>'101_transform'!C2620</f>
        <v>ООО "Камкомбанк" (438)</v>
      </c>
      <c r="C2622" s="25" t="str">
        <f>'101_transform'!D2620</f>
        <v>60401   A  Основные средства (кроме земли) (c 13.02.2018)_x000D_Категория 1- Здания и сооружения (до 31.12.2002)</v>
      </c>
      <c r="D2622" s="25">
        <f>'101_transform'!E2620</f>
        <v>291691</v>
      </c>
      <c r="E2622" s="25">
        <f>'101_transform'!F2620</f>
        <v>0</v>
      </c>
      <c r="F2622" s="25">
        <f>'101_transform'!G2620</f>
        <v>291702</v>
      </c>
      <c r="G2622" s="25">
        <f>'101_transform'!H2620</f>
        <v>0</v>
      </c>
    </row>
    <row r="2623" spans="1:7" ht="15" x14ac:dyDescent="0.2">
      <c r="A2623" s="12" t="str">
        <f t="shared" si="40"/>
        <v>ООО "Камкомбанк" (438) 60404</v>
      </c>
      <c r="B2623" s="25" t="str">
        <f>'101_transform'!C2621</f>
        <v>ООО "Камкомбанк" (438)</v>
      </c>
      <c r="C2623" s="25" t="str">
        <f>'101_transform'!D2621</f>
        <v>60404   A  Земля (c 13.02.2018)</v>
      </c>
      <c r="D2623" s="25">
        <f>'101_transform'!E2621</f>
        <v>7663</v>
      </c>
      <c r="E2623" s="25">
        <f>'101_transform'!F2621</f>
        <v>0</v>
      </c>
      <c r="F2623" s="25">
        <f>'101_transform'!G2621</f>
        <v>7663</v>
      </c>
      <c r="G2623" s="25">
        <f>'101_transform'!H2621</f>
        <v>0</v>
      </c>
    </row>
    <row r="2624" spans="1:7" ht="15" x14ac:dyDescent="0.2">
      <c r="A2624" s="12" t="str">
        <f t="shared" si="40"/>
        <v>ООО "Камкомбанк" (438) 60405</v>
      </c>
      <c r="B2624" s="25" t="str">
        <f>'101_transform'!C2622</f>
        <v>ООО "Камкомбанк" (438)</v>
      </c>
      <c r="C2624" s="25" t="str">
        <f>'101_transform'!D2622</f>
        <v>60405   П
A (до 31.01.2003)  Резервы на возможные потери (c 13.02.2018)
Долгосрочно арендуемые основные средства (до 31.01.2003)</v>
      </c>
      <c r="D2624" s="25">
        <f>'101_transform'!E2622</f>
        <v>0</v>
      </c>
      <c r="E2624" s="25">
        <f>'101_transform'!F2622</f>
        <v>0</v>
      </c>
      <c r="F2624" s="25">
        <f>'101_transform'!G2622</f>
        <v>0</v>
      </c>
      <c r="G2624" s="25">
        <f>'101_transform'!H2622</f>
        <v>0</v>
      </c>
    </row>
    <row r="2625" spans="1:7" ht="15" x14ac:dyDescent="0.2">
      <c r="A2625" s="12" t="str">
        <f t="shared" si="40"/>
        <v>ООО "Камкомбанк" (438) 60414</v>
      </c>
      <c r="B2625" s="25" t="str">
        <f>'101_transform'!C2623</f>
        <v>ООО "Камкомбанк" (438)</v>
      </c>
      <c r="C2625" s="25" t="str">
        <f>'101_transform'!D2623</f>
        <v>60414   П  Амортизация основных средств (кроме земли) (c 13.02.2018)</v>
      </c>
      <c r="D2625" s="25">
        <f>'101_transform'!E2623</f>
        <v>0</v>
      </c>
      <c r="E2625" s="25">
        <f>'101_transform'!F2623</f>
        <v>105936</v>
      </c>
      <c r="F2625" s="25">
        <f>'101_transform'!G2623</f>
        <v>0</v>
      </c>
      <c r="G2625" s="25">
        <f>'101_transform'!H2623</f>
        <v>108672</v>
      </c>
    </row>
    <row r="2626" spans="1:7" ht="15" x14ac:dyDescent="0.2">
      <c r="A2626" s="12" t="str">
        <f t="shared" si="40"/>
        <v>ООО "Камкомбанк" (438) 60415</v>
      </c>
      <c r="B2626" s="25" t="str">
        <f>'101_transform'!C2624</f>
        <v>ООО "Камкомбанк" (438)</v>
      </c>
      <c r="C2626" s="25" t="str">
        <f>'101_transform'!D2624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626" s="25">
        <f>'101_transform'!E2624</f>
        <v>0</v>
      </c>
      <c r="E2626" s="25">
        <f>'101_transform'!F2624</f>
        <v>0</v>
      </c>
      <c r="F2626" s="25">
        <f>'101_transform'!G2624</f>
        <v>0</v>
      </c>
      <c r="G2626" s="25">
        <f>'101_transform'!H2624</f>
        <v>0</v>
      </c>
    </row>
    <row r="2627" spans="1:7" ht="15" x14ac:dyDescent="0.2">
      <c r="A2627" s="12" t="str">
        <f t="shared" si="40"/>
        <v>ООО "Камкомбанк" (438) 61901</v>
      </c>
      <c r="B2627" s="25" t="str">
        <f>'101_transform'!C2625</f>
        <v>ООО "Камкомбанк" (438)</v>
      </c>
      <c r="C2627" s="25" t="str">
        <f>'101_transform'!D2625</f>
        <v>61901   A  Земля, временно неиспользуемая в основной деятельности</v>
      </c>
      <c r="D2627" s="25">
        <f>'101_transform'!E2625</f>
        <v>0</v>
      </c>
      <c r="E2627" s="25">
        <f>'101_transform'!F2625</f>
        <v>0</v>
      </c>
      <c r="F2627" s="25">
        <f>'101_transform'!G2625</f>
        <v>0</v>
      </c>
      <c r="G2627" s="25">
        <f>'101_transform'!H2625</f>
        <v>0</v>
      </c>
    </row>
    <row r="2628" spans="1:7" ht="15" x14ac:dyDescent="0.2">
      <c r="A2628" s="12" t="str">
        <f t="shared" ref="A2628:A2691" si="41">B2628&amp;" "&amp;LEFT(C2628,5)</f>
        <v>ООО "Камкомбанк" (438) 61902</v>
      </c>
      <c r="B2628" s="25" t="str">
        <f>'101_transform'!C2626</f>
        <v>ООО "Камкомбанк" (438)</v>
      </c>
      <c r="C2628" s="25" t="str">
        <f>'101_transform'!D2626</f>
        <v>61902   A  Земля, временно неиспользуемая в основной деятельности, переданная в аренду</v>
      </c>
      <c r="D2628" s="25">
        <f>'101_transform'!E2626</f>
        <v>0</v>
      </c>
      <c r="E2628" s="25">
        <f>'101_transform'!F2626</f>
        <v>0</v>
      </c>
      <c r="F2628" s="25">
        <f>'101_transform'!G2626</f>
        <v>0</v>
      </c>
      <c r="G2628" s="25">
        <f>'101_transform'!H2626</f>
        <v>0</v>
      </c>
    </row>
    <row r="2629" spans="1:7" ht="15" x14ac:dyDescent="0.2">
      <c r="A2629" s="12" t="str">
        <f t="shared" si="41"/>
        <v>ООО "Камкомбанк" (438) 61903</v>
      </c>
      <c r="B2629" s="25" t="str">
        <f>'101_transform'!C2627</f>
        <v>ООО "Камкомбанк" (438)</v>
      </c>
      <c r="C2629" s="25" t="str">
        <f>'101_transform'!D2627</f>
        <v>61903   A  Недвижимость (кроме земли), временно неиспользуемая в основной деятельности</v>
      </c>
      <c r="D2629" s="25">
        <f>'101_transform'!E2627</f>
        <v>0</v>
      </c>
      <c r="E2629" s="25">
        <f>'101_transform'!F2627</f>
        <v>0</v>
      </c>
      <c r="F2629" s="25">
        <f>'101_transform'!G2627</f>
        <v>0</v>
      </c>
      <c r="G2629" s="25">
        <f>'101_transform'!H2627</f>
        <v>0</v>
      </c>
    </row>
    <row r="2630" spans="1:7" ht="15" x14ac:dyDescent="0.2">
      <c r="A2630" s="12" t="str">
        <f t="shared" si="41"/>
        <v>ООО "Камкомбанк" (438) 61904</v>
      </c>
      <c r="B2630" s="25" t="str">
        <f>'101_transform'!C2628</f>
        <v>ООО "Камкомбанк" (438)</v>
      </c>
      <c r="C2630" s="25" t="str">
        <f>'101_transform'!D2628</f>
        <v>61904   A  Недвижимость (кроме земли), временно неиспользуемая в основной деятельности, переданная в аренду</v>
      </c>
      <c r="D2630" s="25">
        <f>'101_transform'!E2628</f>
        <v>0</v>
      </c>
      <c r="E2630" s="25">
        <f>'101_transform'!F2628</f>
        <v>0</v>
      </c>
      <c r="F2630" s="25">
        <f>'101_transform'!G2628</f>
        <v>0</v>
      </c>
      <c r="G2630" s="25">
        <f>'101_transform'!H2628</f>
        <v>0</v>
      </c>
    </row>
    <row r="2631" spans="1:7" ht="15" x14ac:dyDescent="0.2">
      <c r="A2631" s="12" t="str">
        <f t="shared" si="41"/>
        <v>ООО "Камкомбанк" (438) 61905</v>
      </c>
      <c r="B2631" s="25" t="str">
        <f>'101_transform'!C2629</f>
        <v>ООО "Камкомбанк" (438)</v>
      </c>
      <c r="C2631" s="25" t="str">
        <f>'101_transform'!D2629</f>
        <v>61905   A  Земля, временно неиспользуемая в основной деятельности, учитываемая по справедливой стоимости</v>
      </c>
      <c r="D2631" s="25">
        <f>'101_transform'!E2629</f>
        <v>0</v>
      </c>
      <c r="E2631" s="25">
        <f>'101_transform'!F2629</f>
        <v>0</v>
      </c>
      <c r="F2631" s="25">
        <f>'101_transform'!G2629</f>
        <v>0</v>
      </c>
      <c r="G2631" s="25">
        <f>'101_transform'!H2629</f>
        <v>0</v>
      </c>
    </row>
    <row r="2632" spans="1:7" ht="15" x14ac:dyDescent="0.2">
      <c r="A2632" s="12" t="str">
        <f t="shared" si="41"/>
        <v>ООО "Камкомбанк" (438) 61906</v>
      </c>
      <c r="B2632" s="25" t="str">
        <f>'101_transform'!C2630</f>
        <v>ООО "Камкомбанк" (438)</v>
      </c>
      <c r="C2632" s="25" t="str">
        <f>'101_transform'!D2630</f>
        <v>61906   A  Земля, временно неиспользуемая в основной деятельности, учитываемая по справедливой стоимости, переданная в аренду</v>
      </c>
      <c r="D2632" s="25">
        <f>'101_transform'!E2630</f>
        <v>7100</v>
      </c>
      <c r="E2632" s="25">
        <f>'101_transform'!F2630</f>
        <v>0</v>
      </c>
      <c r="F2632" s="25">
        <f>'101_transform'!G2630</f>
        <v>0</v>
      </c>
      <c r="G2632" s="25">
        <f>'101_transform'!H2630</f>
        <v>0</v>
      </c>
    </row>
    <row r="2633" spans="1:7" ht="15" x14ac:dyDescent="0.2">
      <c r="A2633" s="12" t="str">
        <f t="shared" si="41"/>
        <v>ООО "Камкомбанк" (438) 61907</v>
      </c>
      <c r="B2633" s="25" t="str">
        <f>'101_transform'!C2631</f>
        <v>ООО "Камкомбанк" (438)</v>
      </c>
      <c r="C2633" s="25" t="str">
        <f>'101_transform'!D2631</f>
        <v>61907   A  Недвижимость (кроме земли), временно неиспользуемая в основной деятельности, учитываемая по справедливой стоимости</v>
      </c>
      <c r="D2633" s="25">
        <f>'101_transform'!E2631</f>
        <v>0</v>
      </c>
      <c r="E2633" s="25">
        <f>'101_transform'!F2631</f>
        <v>0</v>
      </c>
      <c r="F2633" s="25">
        <f>'101_transform'!G2631</f>
        <v>0</v>
      </c>
      <c r="G2633" s="25">
        <f>'101_transform'!H2631</f>
        <v>0</v>
      </c>
    </row>
    <row r="2634" spans="1:7" ht="15" x14ac:dyDescent="0.2">
      <c r="A2634" s="12" t="str">
        <f t="shared" si="41"/>
        <v>ООО "Камкомбанк" (438) 61908</v>
      </c>
      <c r="B2634" s="25" t="str">
        <f>'101_transform'!C2632</f>
        <v>ООО "Камкомбанк" (438)</v>
      </c>
      <c r="C2634" s="25" t="str">
        <f>'101_transform'!D2632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634" s="25">
        <f>'101_transform'!E2632</f>
        <v>15692</v>
      </c>
      <c r="E2634" s="25">
        <f>'101_transform'!F2632</f>
        <v>0</v>
      </c>
      <c r="F2634" s="25">
        <f>'101_transform'!G2632</f>
        <v>1592</v>
      </c>
      <c r="G2634" s="25">
        <f>'101_transform'!H2632</f>
        <v>0</v>
      </c>
    </row>
    <row r="2635" spans="1:7" ht="15" x14ac:dyDescent="0.2">
      <c r="A2635" s="12" t="str">
        <f t="shared" si="41"/>
        <v>ООО "Камкомбанк" (438) 61909</v>
      </c>
      <c r="B2635" s="25" t="str">
        <f>'101_transform'!C2633</f>
        <v>ООО "Камкомбанк" (438)</v>
      </c>
      <c r="C2635" s="25" t="str">
        <f>'101_transform'!D2633</f>
        <v>61909   П  Амортизация недвижимости (кроме земли), временно неиспользуемой в основной деятельности</v>
      </c>
      <c r="D2635" s="25">
        <f>'101_transform'!E2633</f>
        <v>0</v>
      </c>
      <c r="E2635" s="25">
        <f>'101_transform'!F2633</f>
        <v>0</v>
      </c>
      <c r="F2635" s="25">
        <f>'101_transform'!G2633</f>
        <v>0</v>
      </c>
      <c r="G2635" s="25">
        <f>'101_transform'!H2633</f>
        <v>0</v>
      </c>
    </row>
    <row r="2636" spans="1:7" ht="15" x14ac:dyDescent="0.2">
      <c r="A2636" s="12" t="str">
        <f t="shared" si="41"/>
        <v>ООО "Камкомбанк" (438) 61910</v>
      </c>
      <c r="B2636" s="25" t="str">
        <f>'101_transform'!C2634</f>
        <v>ООО "Камкомбанк" (438)</v>
      </c>
      <c r="C2636" s="25" t="str">
        <f>'101_transform'!D2634</f>
        <v>61910   П  Амортизация недвижимости (кроме земли), временно неиспользуемой в основной деятельности, переданной в аренду</v>
      </c>
      <c r="D2636" s="25">
        <f>'101_transform'!E2634</f>
        <v>0</v>
      </c>
      <c r="E2636" s="25">
        <f>'101_transform'!F2634</f>
        <v>0</v>
      </c>
      <c r="F2636" s="25">
        <f>'101_transform'!G2634</f>
        <v>0</v>
      </c>
      <c r="G2636" s="25">
        <f>'101_transform'!H2634</f>
        <v>0</v>
      </c>
    </row>
    <row r="2637" spans="1:7" ht="15" x14ac:dyDescent="0.2">
      <c r="A2637" s="12" t="str">
        <f t="shared" si="41"/>
        <v>ООО "Камкомбанк" (438) 61911</v>
      </c>
      <c r="B2637" s="25" t="str">
        <f>'101_transform'!C2635</f>
        <v>ООО "Камкомбанк" (438)</v>
      </c>
      <c r="C2637" s="25" t="str">
        <f>'101_transform'!D2635</f>
        <v>61911   A  Вложения в сооружение (строительство) объектов недвижимости, временно неиспользуемой в основной деятельности</v>
      </c>
      <c r="D2637" s="25">
        <f>'101_transform'!E2635</f>
        <v>0</v>
      </c>
      <c r="E2637" s="25">
        <f>'101_transform'!F2635</f>
        <v>0</v>
      </c>
      <c r="F2637" s="25">
        <f>'101_transform'!G2635</f>
        <v>0</v>
      </c>
      <c r="G2637" s="25">
        <f>'101_transform'!H2635</f>
        <v>0</v>
      </c>
    </row>
    <row r="2638" spans="1:7" ht="15" x14ac:dyDescent="0.2">
      <c r="A2638" s="12" t="str">
        <f t="shared" si="41"/>
        <v>ООО "Камкомбанк" (438) 61912</v>
      </c>
      <c r="B2638" s="25" t="str">
        <f>'101_transform'!C2636</f>
        <v>ООО "Камкомбанк" (438)</v>
      </c>
      <c r="C2638" s="25" t="str">
        <f>'101_transform'!D2636</f>
        <v>61912   П  Резервы на возможные потери</v>
      </c>
      <c r="D2638" s="25">
        <f>'101_transform'!E2636</f>
        <v>0</v>
      </c>
      <c r="E2638" s="25">
        <f>'101_transform'!F2636</f>
        <v>0</v>
      </c>
      <c r="F2638" s="25">
        <f>'101_transform'!G2636</f>
        <v>0</v>
      </c>
      <c r="G2638" s="25">
        <f>'101_transform'!H2636</f>
        <v>0</v>
      </c>
    </row>
    <row r="2639" spans="1:7" ht="15" x14ac:dyDescent="0.2">
      <c r="A2639" s="12" t="str">
        <f t="shared" si="41"/>
        <v>ООО "Камкомбанк" (438) 62001</v>
      </c>
      <c r="B2639" s="25" t="str">
        <f>'101_transform'!C2637</f>
        <v>ООО "Камкомбанк" (438)</v>
      </c>
      <c r="C2639" s="25" t="str">
        <f>'101_transform'!D2637</f>
        <v>62001   A  Долгосрочные активы, предназначенные для продажи</v>
      </c>
      <c r="D2639" s="25">
        <f>'101_transform'!E2637</f>
        <v>138906</v>
      </c>
      <c r="E2639" s="25">
        <f>'101_transform'!F2637</f>
        <v>0</v>
      </c>
      <c r="F2639" s="25">
        <f>'101_transform'!G2637</f>
        <v>136657</v>
      </c>
      <c r="G2639" s="25">
        <f>'101_transform'!H2637</f>
        <v>0</v>
      </c>
    </row>
    <row r="2640" spans="1:7" ht="15" x14ac:dyDescent="0.2">
      <c r="A2640" s="12" t="str">
        <f t="shared" si="41"/>
        <v>ООО "Камкомбанк" (438) 62002</v>
      </c>
      <c r="B2640" s="25" t="str">
        <f>'101_transform'!C2638</f>
        <v>ООО "Камкомбанк" (438)</v>
      </c>
      <c r="C2640" s="25" t="str">
        <f>'101_transform'!D2638</f>
        <v>62002   П  Резервы на возможные потери</v>
      </c>
      <c r="D2640" s="25">
        <f>'101_transform'!E2638</f>
        <v>0</v>
      </c>
      <c r="E2640" s="25">
        <f>'101_transform'!F2638</f>
        <v>2368</v>
      </c>
      <c r="F2640" s="25">
        <f>'101_transform'!G2638</f>
        <v>0</v>
      </c>
      <c r="G2640" s="25">
        <f>'101_transform'!H2638</f>
        <v>2710</v>
      </c>
    </row>
    <row r="2641" spans="1:7" ht="15" x14ac:dyDescent="0.2">
      <c r="A2641" s="12" t="str">
        <f t="shared" si="41"/>
        <v>ООО "Камкомбанк" (438) 62101</v>
      </c>
      <c r="B2641" s="25" t="str">
        <f>'101_transform'!C2639</f>
        <v>ООО "Камкомбанк" (438)</v>
      </c>
      <c r="C2641" s="25" t="str">
        <f>'101_transform'!D2639</f>
        <v>62101   A  Средства труда, полученные по договорам отступного, залога, назначение которых не определено</v>
      </c>
      <c r="D2641" s="25">
        <f>'101_transform'!E2639</f>
        <v>23397</v>
      </c>
      <c r="E2641" s="25">
        <f>'101_transform'!F2639</f>
        <v>0</v>
      </c>
      <c r="F2641" s="25">
        <f>'101_transform'!G2639</f>
        <v>0</v>
      </c>
      <c r="G2641" s="25">
        <f>'101_transform'!H2639</f>
        <v>0</v>
      </c>
    </row>
    <row r="2642" spans="1:7" ht="15" x14ac:dyDescent="0.2">
      <c r="A2642" s="12" t="str">
        <f t="shared" si="41"/>
        <v>ООО "Камкомбанк" (438) 62102</v>
      </c>
      <c r="B2642" s="25" t="str">
        <f>'101_transform'!C2640</f>
        <v>ООО "Камкомбанк" (438)</v>
      </c>
      <c r="C2642" s="25" t="str">
        <f>'101_transform'!D2640</f>
        <v>62102   A  Предметы труда, полученные по договорам отступного, залога, назначение которых не определено</v>
      </c>
      <c r="D2642" s="25">
        <f>'101_transform'!E2640</f>
        <v>0</v>
      </c>
      <c r="E2642" s="25">
        <f>'101_transform'!F2640</f>
        <v>0</v>
      </c>
      <c r="F2642" s="25">
        <f>'101_transform'!G2640</f>
        <v>0</v>
      </c>
      <c r="G2642" s="25">
        <f>'101_transform'!H2640</f>
        <v>0</v>
      </c>
    </row>
    <row r="2643" spans="1:7" ht="15" x14ac:dyDescent="0.2">
      <c r="A2643" s="12" t="str">
        <f t="shared" si="41"/>
        <v>ООО "Камкомбанк" (438) 62103</v>
      </c>
      <c r="B2643" s="25" t="str">
        <f>'101_transform'!C2641</f>
        <v>ООО "Камкомбанк" (438)</v>
      </c>
      <c r="C2643" s="25" t="str">
        <f>'101_transform'!D2641</f>
        <v>62103   П  Резервы на возможные потери</v>
      </c>
      <c r="D2643" s="25">
        <f>'101_transform'!E2641</f>
        <v>0</v>
      </c>
      <c r="E2643" s="25">
        <f>'101_transform'!F2641</f>
        <v>0</v>
      </c>
      <c r="F2643" s="25">
        <f>'101_transform'!G2641</f>
        <v>0</v>
      </c>
      <c r="G2643" s="25">
        <f>'101_transform'!H2641</f>
        <v>0</v>
      </c>
    </row>
    <row r="2644" spans="1:7" ht="15" x14ac:dyDescent="0.2">
      <c r="A2644" s="12" t="str">
        <f t="shared" si="41"/>
        <v>АО АБ "Капитал" (575) 60401</v>
      </c>
      <c r="B2644" s="25" t="str">
        <f>'101_transform'!C2642</f>
        <v>АО АБ "Капитал" (575)</v>
      </c>
      <c r="C2644" s="25" t="str">
        <f>'101_transform'!D2642</f>
        <v>60401   A  Основные средства (кроме земли) (c 13.02.2018)_x000D_Категория 1- Здания и сооружения (до 31.12.2002)</v>
      </c>
      <c r="D2644" s="25">
        <f>'101_transform'!E2642</f>
        <v>81111</v>
      </c>
      <c r="E2644" s="25">
        <f>'101_transform'!F2642</f>
        <v>0</v>
      </c>
      <c r="F2644" s="25">
        <f>'101_transform'!G2642</f>
        <v>80200</v>
      </c>
      <c r="G2644" s="25">
        <f>'101_transform'!H2642</f>
        <v>0</v>
      </c>
    </row>
    <row r="2645" spans="1:7" ht="15" x14ac:dyDescent="0.2">
      <c r="A2645" s="12" t="str">
        <f t="shared" si="41"/>
        <v>АО АБ "Капитал" (575) 60404</v>
      </c>
      <c r="B2645" s="25" t="str">
        <f>'101_transform'!C2643</f>
        <v>АО АБ "Капитал" (575)</v>
      </c>
      <c r="C2645" s="25" t="str">
        <f>'101_transform'!D2643</f>
        <v>60404   A  Земля (c 13.02.2018)</v>
      </c>
      <c r="D2645" s="25">
        <f>'101_transform'!E2643</f>
        <v>0</v>
      </c>
      <c r="E2645" s="25">
        <f>'101_transform'!F2643</f>
        <v>0</v>
      </c>
      <c r="F2645" s="25">
        <f>'101_transform'!G2643</f>
        <v>0</v>
      </c>
      <c r="G2645" s="25">
        <f>'101_transform'!H2643</f>
        <v>0</v>
      </c>
    </row>
    <row r="2646" spans="1:7" ht="15" x14ac:dyDescent="0.2">
      <c r="A2646" s="12" t="str">
        <f t="shared" si="41"/>
        <v>АО АБ "Капитал" (575) 60405</v>
      </c>
      <c r="B2646" s="25" t="str">
        <f>'101_transform'!C2644</f>
        <v>АО АБ "Капитал" (575)</v>
      </c>
      <c r="C2646" s="25" t="str">
        <f>'101_transform'!D2644</f>
        <v>60405   П
A (до 31.01.2003)  Резервы на возможные потери (c 13.02.2018)
Долгосрочно арендуемые основные средства (до 31.01.2003)</v>
      </c>
      <c r="D2646" s="25">
        <f>'101_transform'!E2644</f>
        <v>0</v>
      </c>
      <c r="E2646" s="25">
        <f>'101_transform'!F2644</f>
        <v>0</v>
      </c>
      <c r="F2646" s="25">
        <f>'101_transform'!G2644</f>
        <v>0</v>
      </c>
      <c r="G2646" s="25">
        <f>'101_transform'!H2644</f>
        <v>0</v>
      </c>
    </row>
    <row r="2647" spans="1:7" ht="15" x14ac:dyDescent="0.2">
      <c r="A2647" s="12" t="str">
        <f t="shared" si="41"/>
        <v>АО АБ "Капитал" (575) 60414</v>
      </c>
      <c r="B2647" s="25" t="str">
        <f>'101_transform'!C2645</f>
        <v>АО АБ "Капитал" (575)</v>
      </c>
      <c r="C2647" s="25" t="str">
        <f>'101_transform'!D2645</f>
        <v>60414   П  Амортизация основных средств (кроме земли) (c 13.02.2018)</v>
      </c>
      <c r="D2647" s="25">
        <f>'101_transform'!E2645</f>
        <v>0</v>
      </c>
      <c r="E2647" s="25">
        <f>'101_transform'!F2645</f>
        <v>6720</v>
      </c>
      <c r="F2647" s="25">
        <f>'101_transform'!G2645</f>
        <v>0</v>
      </c>
      <c r="G2647" s="25">
        <f>'101_transform'!H2645</f>
        <v>6876</v>
      </c>
    </row>
    <row r="2648" spans="1:7" ht="15" x14ac:dyDescent="0.2">
      <c r="A2648" s="12" t="str">
        <f t="shared" si="41"/>
        <v>АО АБ "Капитал" (575) 60415</v>
      </c>
      <c r="B2648" s="25" t="str">
        <f>'101_transform'!C2646</f>
        <v>АО АБ "Капитал" (575)</v>
      </c>
      <c r="C2648" s="25" t="str">
        <f>'101_transform'!D2646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648" s="25">
        <f>'101_transform'!E2646</f>
        <v>0</v>
      </c>
      <c r="E2648" s="25">
        <f>'101_transform'!F2646</f>
        <v>0</v>
      </c>
      <c r="F2648" s="25">
        <f>'101_transform'!G2646</f>
        <v>0</v>
      </c>
      <c r="G2648" s="25">
        <f>'101_transform'!H2646</f>
        <v>0</v>
      </c>
    </row>
    <row r="2649" spans="1:7" ht="15" x14ac:dyDescent="0.2">
      <c r="A2649" s="12" t="str">
        <f t="shared" si="41"/>
        <v>АО АБ "Капитал" (575) 61901</v>
      </c>
      <c r="B2649" s="25" t="str">
        <f>'101_transform'!C2647</f>
        <v>АО АБ "Капитал" (575)</v>
      </c>
      <c r="C2649" s="25" t="str">
        <f>'101_transform'!D2647</f>
        <v>61901   A  Земля, временно неиспользуемая в основной деятельности</v>
      </c>
      <c r="D2649" s="25">
        <f>'101_transform'!E2647</f>
        <v>0</v>
      </c>
      <c r="E2649" s="25">
        <f>'101_transform'!F2647</f>
        <v>0</v>
      </c>
      <c r="F2649" s="25">
        <f>'101_transform'!G2647</f>
        <v>0</v>
      </c>
      <c r="G2649" s="25">
        <f>'101_transform'!H2647</f>
        <v>0</v>
      </c>
    </row>
    <row r="2650" spans="1:7" ht="15" x14ac:dyDescent="0.2">
      <c r="A2650" s="12" t="str">
        <f t="shared" si="41"/>
        <v>АО АБ "Капитал" (575) 61902</v>
      </c>
      <c r="B2650" s="25" t="str">
        <f>'101_transform'!C2648</f>
        <v>АО АБ "Капитал" (575)</v>
      </c>
      <c r="C2650" s="25" t="str">
        <f>'101_transform'!D2648</f>
        <v>61902   A  Земля, временно неиспользуемая в основной деятельности, переданная в аренду</v>
      </c>
      <c r="D2650" s="25">
        <f>'101_transform'!E2648</f>
        <v>0</v>
      </c>
      <c r="E2650" s="25">
        <f>'101_transform'!F2648</f>
        <v>0</v>
      </c>
      <c r="F2650" s="25">
        <f>'101_transform'!G2648</f>
        <v>0</v>
      </c>
      <c r="G2650" s="25">
        <f>'101_transform'!H2648</f>
        <v>0</v>
      </c>
    </row>
    <row r="2651" spans="1:7" ht="15" x14ac:dyDescent="0.2">
      <c r="A2651" s="12" t="str">
        <f t="shared" si="41"/>
        <v>АО АБ "Капитал" (575) 61903</v>
      </c>
      <c r="B2651" s="25" t="str">
        <f>'101_transform'!C2649</f>
        <v>АО АБ "Капитал" (575)</v>
      </c>
      <c r="C2651" s="25" t="str">
        <f>'101_transform'!D2649</f>
        <v>61903   A  Недвижимость (кроме земли), временно неиспользуемая в основной деятельности</v>
      </c>
      <c r="D2651" s="25">
        <f>'101_transform'!E2649</f>
        <v>0</v>
      </c>
      <c r="E2651" s="25">
        <f>'101_transform'!F2649</f>
        <v>0</v>
      </c>
      <c r="F2651" s="25">
        <f>'101_transform'!G2649</f>
        <v>0</v>
      </c>
      <c r="G2651" s="25">
        <f>'101_transform'!H2649</f>
        <v>0</v>
      </c>
    </row>
    <row r="2652" spans="1:7" ht="15" x14ac:dyDescent="0.2">
      <c r="A2652" s="12" t="str">
        <f t="shared" si="41"/>
        <v>АО АБ "Капитал" (575) 61904</v>
      </c>
      <c r="B2652" s="25" t="str">
        <f>'101_transform'!C2650</f>
        <v>АО АБ "Капитал" (575)</v>
      </c>
      <c r="C2652" s="25" t="str">
        <f>'101_transform'!D2650</f>
        <v>61904   A  Недвижимость (кроме земли), временно неиспользуемая в основной деятельности, переданная в аренду</v>
      </c>
      <c r="D2652" s="25">
        <f>'101_transform'!E2650</f>
        <v>0</v>
      </c>
      <c r="E2652" s="25">
        <f>'101_transform'!F2650</f>
        <v>0</v>
      </c>
      <c r="F2652" s="25">
        <f>'101_transform'!G2650</f>
        <v>0</v>
      </c>
      <c r="G2652" s="25">
        <f>'101_transform'!H2650</f>
        <v>0</v>
      </c>
    </row>
    <row r="2653" spans="1:7" ht="15" x14ac:dyDescent="0.2">
      <c r="A2653" s="12" t="str">
        <f t="shared" si="41"/>
        <v>АО АБ "Капитал" (575) 61905</v>
      </c>
      <c r="B2653" s="25" t="str">
        <f>'101_transform'!C2651</f>
        <v>АО АБ "Капитал" (575)</v>
      </c>
      <c r="C2653" s="25" t="str">
        <f>'101_transform'!D2651</f>
        <v>61905   A  Земля, временно неиспользуемая в основной деятельности, учитываемая по справедливой стоимости</v>
      </c>
      <c r="D2653" s="25">
        <f>'101_transform'!E2651</f>
        <v>0</v>
      </c>
      <c r="E2653" s="25">
        <f>'101_transform'!F2651</f>
        <v>0</v>
      </c>
      <c r="F2653" s="25">
        <f>'101_transform'!G2651</f>
        <v>0</v>
      </c>
      <c r="G2653" s="25">
        <f>'101_transform'!H2651</f>
        <v>0</v>
      </c>
    </row>
    <row r="2654" spans="1:7" ht="15" x14ac:dyDescent="0.2">
      <c r="A2654" s="12" t="str">
        <f t="shared" si="41"/>
        <v>АО АБ "Капитал" (575) 61906</v>
      </c>
      <c r="B2654" s="25" t="str">
        <f>'101_transform'!C2652</f>
        <v>АО АБ "Капитал" (575)</v>
      </c>
      <c r="C2654" s="25" t="str">
        <f>'101_transform'!D2652</f>
        <v>61906   A  Земля, временно неиспользуемая в основной деятельности, учитываемая по справедливой стоимости, переданная в аренду</v>
      </c>
      <c r="D2654" s="25">
        <f>'101_transform'!E2652</f>
        <v>0</v>
      </c>
      <c r="E2654" s="25">
        <f>'101_transform'!F2652</f>
        <v>0</v>
      </c>
      <c r="F2654" s="25">
        <f>'101_transform'!G2652</f>
        <v>0</v>
      </c>
      <c r="G2654" s="25">
        <f>'101_transform'!H2652</f>
        <v>0</v>
      </c>
    </row>
    <row r="2655" spans="1:7" ht="15" x14ac:dyDescent="0.2">
      <c r="A2655" s="12" t="str">
        <f t="shared" si="41"/>
        <v>АО АБ "Капитал" (575) 61907</v>
      </c>
      <c r="B2655" s="25" t="str">
        <f>'101_transform'!C2653</f>
        <v>АО АБ "Капитал" (575)</v>
      </c>
      <c r="C2655" s="25" t="str">
        <f>'101_transform'!D2653</f>
        <v>61907   A  Недвижимость (кроме земли), временно неиспользуемая в основной деятельности, учитываемая по справедливой стоимости</v>
      </c>
      <c r="D2655" s="25">
        <f>'101_transform'!E2653</f>
        <v>0</v>
      </c>
      <c r="E2655" s="25">
        <f>'101_transform'!F2653</f>
        <v>0</v>
      </c>
      <c r="F2655" s="25">
        <f>'101_transform'!G2653</f>
        <v>0</v>
      </c>
      <c r="G2655" s="25">
        <f>'101_transform'!H2653</f>
        <v>0</v>
      </c>
    </row>
    <row r="2656" spans="1:7" ht="15" x14ac:dyDescent="0.2">
      <c r="A2656" s="12" t="str">
        <f t="shared" si="41"/>
        <v>АО АБ "Капитал" (575) 61908</v>
      </c>
      <c r="B2656" s="25" t="str">
        <f>'101_transform'!C2654</f>
        <v>АО АБ "Капитал" (575)</v>
      </c>
      <c r="C2656" s="25" t="str">
        <f>'101_transform'!D2654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656" s="25">
        <f>'101_transform'!E2654</f>
        <v>15347</v>
      </c>
      <c r="E2656" s="25">
        <f>'101_transform'!F2654</f>
        <v>0</v>
      </c>
      <c r="F2656" s="25">
        <f>'101_transform'!G2654</f>
        <v>15347</v>
      </c>
      <c r="G2656" s="25">
        <f>'101_transform'!H2654</f>
        <v>0</v>
      </c>
    </row>
    <row r="2657" spans="1:7" ht="15" x14ac:dyDescent="0.2">
      <c r="A2657" s="12" t="str">
        <f t="shared" si="41"/>
        <v>АО АБ "Капитал" (575) 61909</v>
      </c>
      <c r="B2657" s="25" t="str">
        <f>'101_transform'!C2655</f>
        <v>АО АБ "Капитал" (575)</v>
      </c>
      <c r="C2657" s="25" t="str">
        <f>'101_transform'!D2655</f>
        <v>61909   П  Амортизация недвижимости (кроме земли), временно неиспользуемой в основной деятельности</v>
      </c>
      <c r="D2657" s="25">
        <f>'101_transform'!E2655</f>
        <v>0</v>
      </c>
      <c r="E2657" s="25">
        <f>'101_transform'!F2655</f>
        <v>0</v>
      </c>
      <c r="F2657" s="25">
        <f>'101_transform'!G2655</f>
        <v>0</v>
      </c>
      <c r="G2657" s="25">
        <f>'101_transform'!H2655</f>
        <v>0</v>
      </c>
    </row>
    <row r="2658" spans="1:7" ht="15" x14ac:dyDescent="0.2">
      <c r="A2658" s="12" t="str">
        <f t="shared" si="41"/>
        <v>АО АБ "Капитал" (575) 61910</v>
      </c>
      <c r="B2658" s="25" t="str">
        <f>'101_transform'!C2656</f>
        <v>АО АБ "Капитал" (575)</v>
      </c>
      <c r="C2658" s="25" t="str">
        <f>'101_transform'!D2656</f>
        <v>61910   П  Амортизация недвижимости (кроме земли), временно неиспользуемой в основной деятельности, переданной в аренду</v>
      </c>
      <c r="D2658" s="25">
        <f>'101_transform'!E2656</f>
        <v>0</v>
      </c>
      <c r="E2658" s="25">
        <f>'101_transform'!F2656</f>
        <v>0</v>
      </c>
      <c r="F2658" s="25">
        <f>'101_transform'!G2656</f>
        <v>0</v>
      </c>
      <c r="G2658" s="25">
        <f>'101_transform'!H2656</f>
        <v>0</v>
      </c>
    </row>
    <row r="2659" spans="1:7" ht="15" x14ac:dyDescent="0.2">
      <c r="A2659" s="12" t="str">
        <f t="shared" si="41"/>
        <v>АО АБ "Капитал" (575) 61911</v>
      </c>
      <c r="B2659" s="25" t="str">
        <f>'101_transform'!C2657</f>
        <v>АО АБ "Капитал" (575)</v>
      </c>
      <c r="C2659" s="25" t="str">
        <f>'101_transform'!D2657</f>
        <v>61911   A  Вложения в сооружение (строительство) объектов недвижимости, временно неиспользуемой в основной деятельности</v>
      </c>
      <c r="D2659" s="25">
        <f>'101_transform'!E2657</f>
        <v>0</v>
      </c>
      <c r="E2659" s="25">
        <f>'101_transform'!F2657</f>
        <v>0</v>
      </c>
      <c r="F2659" s="25">
        <f>'101_transform'!G2657</f>
        <v>0</v>
      </c>
      <c r="G2659" s="25">
        <f>'101_transform'!H2657</f>
        <v>0</v>
      </c>
    </row>
    <row r="2660" spans="1:7" ht="15" x14ac:dyDescent="0.2">
      <c r="A2660" s="12" t="str">
        <f t="shared" si="41"/>
        <v>АО АБ "Капитал" (575) 61912</v>
      </c>
      <c r="B2660" s="25" t="str">
        <f>'101_transform'!C2658</f>
        <v>АО АБ "Капитал" (575)</v>
      </c>
      <c r="C2660" s="25" t="str">
        <f>'101_transform'!D2658</f>
        <v>61912   П  Резервы на возможные потери</v>
      </c>
      <c r="D2660" s="25">
        <f>'101_transform'!E2658</f>
        <v>0</v>
      </c>
      <c r="E2660" s="25">
        <f>'101_transform'!F2658</f>
        <v>0</v>
      </c>
      <c r="F2660" s="25">
        <f>'101_transform'!G2658</f>
        <v>0</v>
      </c>
      <c r="G2660" s="25">
        <f>'101_transform'!H2658</f>
        <v>0</v>
      </c>
    </row>
    <row r="2661" spans="1:7" ht="15" x14ac:dyDescent="0.2">
      <c r="A2661" s="12" t="str">
        <f t="shared" si="41"/>
        <v>АО АБ "Капитал" (575) 62001</v>
      </c>
      <c r="B2661" s="25" t="str">
        <f>'101_transform'!C2659</f>
        <v>АО АБ "Капитал" (575)</v>
      </c>
      <c r="C2661" s="25" t="str">
        <f>'101_transform'!D2659</f>
        <v>62001   A  Долгосрочные активы, предназначенные для продажи</v>
      </c>
      <c r="D2661" s="25">
        <f>'101_transform'!E2659</f>
        <v>8804</v>
      </c>
      <c r="E2661" s="25">
        <f>'101_transform'!F2659</f>
        <v>0</v>
      </c>
      <c r="F2661" s="25">
        <f>'101_transform'!G2659</f>
        <v>8804</v>
      </c>
      <c r="G2661" s="25">
        <f>'101_transform'!H2659</f>
        <v>0</v>
      </c>
    </row>
    <row r="2662" spans="1:7" ht="15" x14ac:dyDescent="0.2">
      <c r="A2662" s="12" t="str">
        <f t="shared" si="41"/>
        <v>АО АБ "Капитал" (575) 62002</v>
      </c>
      <c r="B2662" s="25" t="str">
        <f>'101_transform'!C2660</f>
        <v>АО АБ "Капитал" (575)</v>
      </c>
      <c r="C2662" s="25" t="str">
        <f>'101_transform'!D2660</f>
        <v>62002   П  Резервы на возможные потери</v>
      </c>
      <c r="D2662" s="25">
        <f>'101_transform'!E2660</f>
        <v>0</v>
      </c>
      <c r="E2662" s="25">
        <f>'101_transform'!F2660</f>
        <v>0</v>
      </c>
      <c r="F2662" s="25">
        <f>'101_transform'!G2660</f>
        <v>0</v>
      </c>
      <c r="G2662" s="25">
        <f>'101_transform'!H2660</f>
        <v>0</v>
      </c>
    </row>
    <row r="2663" spans="1:7" ht="15" x14ac:dyDescent="0.2">
      <c r="A2663" s="12" t="str">
        <f t="shared" si="41"/>
        <v>АО АБ "Капитал" (575) 62101</v>
      </c>
      <c r="B2663" s="25" t="str">
        <f>'101_transform'!C2661</f>
        <v>АО АБ "Капитал" (575)</v>
      </c>
      <c r="C2663" s="25" t="str">
        <f>'101_transform'!D2661</f>
        <v>62101   A  Средства труда, полученные по договорам отступного, залога, назначение которых не определено</v>
      </c>
      <c r="D2663" s="25">
        <f>'101_transform'!E2661</f>
        <v>0</v>
      </c>
      <c r="E2663" s="25">
        <f>'101_transform'!F2661</f>
        <v>0</v>
      </c>
      <c r="F2663" s="25">
        <f>'101_transform'!G2661</f>
        <v>0</v>
      </c>
      <c r="G2663" s="25">
        <f>'101_transform'!H2661</f>
        <v>0</v>
      </c>
    </row>
    <row r="2664" spans="1:7" ht="15" x14ac:dyDescent="0.2">
      <c r="A2664" s="12" t="str">
        <f t="shared" si="41"/>
        <v>АО АБ "Капитал" (575) 62102</v>
      </c>
      <c r="B2664" s="25" t="str">
        <f>'101_transform'!C2662</f>
        <v>АО АБ "Капитал" (575)</v>
      </c>
      <c r="C2664" s="25" t="str">
        <f>'101_transform'!D2662</f>
        <v>62102   A  Предметы труда, полученные по договорам отступного, залога, назначение которых не определено</v>
      </c>
      <c r="D2664" s="25">
        <f>'101_transform'!E2662</f>
        <v>0</v>
      </c>
      <c r="E2664" s="25">
        <f>'101_transform'!F2662</f>
        <v>0</v>
      </c>
      <c r="F2664" s="25">
        <f>'101_transform'!G2662</f>
        <v>0</v>
      </c>
      <c r="G2664" s="25">
        <f>'101_transform'!H2662</f>
        <v>0</v>
      </c>
    </row>
    <row r="2665" spans="1:7" ht="15" x14ac:dyDescent="0.2">
      <c r="A2665" s="12" t="str">
        <f t="shared" si="41"/>
        <v>АО АБ "Капитал" (575) 62103</v>
      </c>
      <c r="B2665" s="25" t="str">
        <f>'101_transform'!C2663</f>
        <v>АО АБ "Капитал" (575)</v>
      </c>
      <c r="C2665" s="25" t="str">
        <f>'101_transform'!D2663</f>
        <v>62103   П  Резервы на возможные потери</v>
      </c>
      <c r="D2665" s="25">
        <f>'101_transform'!E2663</f>
        <v>0</v>
      </c>
      <c r="E2665" s="25">
        <f>'101_transform'!F2663</f>
        <v>0</v>
      </c>
      <c r="F2665" s="25">
        <f>'101_transform'!G2663</f>
        <v>0</v>
      </c>
      <c r="G2665" s="25">
        <f>'101_transform'!H2663</f>
        <v>0</v>
      </c>
    </row>
    <row r="2666" spans="1:7" ht="15" x14ac:dyDescent="0.2">
      <c r="A2666" s="12" t="str">
        <f t="shared" si="41"/>
        <v>ПАО "КВАНТ МОБАЙЛ БАНК" (1189) 60401</v>
      </c>
      <c r="B2666" s="25" t="str">
        <f>'101_transform'!C2664</f>
        <v>ПАО "КВАНТ МОБАЙЛ БАНК" (1189)</v>
      </c>
      <c r="C2666" s="25" t="str">
        <f>'101_transform'!D2664</f>
        <v>60401   A  Основные средства (кроме земли) (c 13.02.2018)_x000D_Категория 1- Здания и сооружения (до 31.12.2002)</v>
      </c>
      <c r="D2666" s="25">
        <f>'101_transform'!E2664</f>
        <v>841230</v>
      </c>
      <c r="E2666" s="25">
        <f>'101_transform'!F2664</f>
        <v>0</v>
      </c>
      <c r="F2666" s="25">
        <f>'101_transform'!G2664</f>
        <v>839719</v>
      </c>
      <c r="G2666" s="25">
        <f>'101_transform'!H2664</f>
        <v>0</v>
      </c>
    </row>
    <row r="2667" spans="1:7" ht="15" x14ac:dyDescent="0.2">
      <c r="A2667" s="12" t="str">
        <f t="shared" si="41"/>
        <v>ПАО "КВАНТ МОБАЙЛ БАНК" (1189) 60404</v>
      </c>
      <c r="B2667" s="25" t="str">
        <f>'101_transform'!C2665</f>
        <v>ПАО "КВАНТ МОБАЙЛ БАНК" (1189)</v>
      </c>
      <c r="C2667" s="25" t="str">
        <f>'101_transform'!D2665</f>
        <v>60404   A  Земля (c 13.02.2018)</v>
      </c>
      <c r="D2667" s="25">
        <f>'101_transform'!E2665</f>
        <v>28470</v>
      </c>
      <c r="E2667" s="25">
        <f>'101_transform'!F2665</f>
        <v>0</v>
      </c>
      <c r="F2667" s="25">
        <f>'101_transform'!G2665</f>
        <v>28470</v>
      </c>
      <c r="G2667" s="25">
        <f>'101_transform'!H2665</f>
        <v>0</v>
      </c>
    </row>
    <row r="2668" spans="1:7" ht="15" x14ac:dyDescent="0.2">
      <c r="A2668" s="12" t="str">
        <f t="shared" si="41"/>
        <v>ПАО "КВАНТ МОБАЙЛ БАНК" (1189) 60405</v>
      </c>
      <c r="B2668" s="25" t="str">
        <f>'101_transform'!C2666</f>
        <v>ПАО "КВАНТ МОБАЙЛ БАНК" (1189)</v>
      </c>
      <c r="C2668" s="25" t="str">
        <f>'101_transform'!D2666</f>
        <v>60405   П
A (до 31.01.2003)  Резервы на возможные потери (c 13.02.2018)
Долгосрочно арендуемые основные средства (до 31.01.2003)</v>
      </c>
      <c r="D2668" s="25">
        <f>'101_transform'!E2666</f>
        <v>0</v>
      </c>
      <c r="E2668" s="25">
        <f>'101_transform'!F2666</f>
        <v>0</v>
      </c>
      <c r="F2668" s="25">
        <f>'101_transform'!G2666</f>
        <v>0</v>
      </c>
      <c r="G2668" s="25">
        <f>'101_transform'!H2666</f>
        <v>0</v>
      </c>
    </row>
    <row r="2669" spans="1:7" ht="15" x14ac:dyDescent="0.2">
      <c r="A2669" s="12" t="str">
        <f t="shared" si="41"/>
        <v>ПАО "КВАНТ МОБАЙЛ БАНК" (1189) 60414</v>
      </c>
      <c r="B2669" s="25" t="str">
        <f>'101_transform'!C2667</f>
        <v>ПАО "КВАНТ МОБАЙЛ БАНК" (1189)</v>
      </c>
      <c r="C2669" s="25" t="str">
        <f>'101_transform'!D2667</f>
        <v>60414   П  Амортизация основных средств (кроме земли) (c 13.02.2018)</v>
      </c>
      <c r="D2669" s="25">
        <f>'101_transform'!E2667</f>
        <v>0</v>
      </c>
      <c r="E2669" s="25">
        <f>'101_transform'!F2667</f>
        <v>196690</v>
      </c>
      <c r="F2669" s="25">
        <f>'101_transform'!G2667</f>
        <v>0</v>
      </c>
      <c r="G2669" s="25">
        <f>'101_transform'!H2667</f>
        <v>207882</v>
      </c>
    </row>
    <row r="2670" spans="1:7" ht="15" x14ac:dyDescent="0.2">
      <c r="A2670" s="12" t="str">
        <f t="shared" si="41"/>
        <v>ПАО "КВАНТ МОБАЙЛ БАНК" (1189) 60415</v>
      </c>
      <c r="B2670" s="25" t="str">
        <f>'101_transform'!C2668</f>
        <v>ПАО "КВАНТ МОБАЙЛ БАНК" (1189)</v>
      </c>
      <c r="C2670" s="25" t="str">
        <f>'101_transform'!D2668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670" s="25">
        <f>'101_transform'!E2668</f>
        <v>0</v>
      </c>
      <c r="E2670" s="25">
        <f>'101_transform'!F2668</f>
        <v>0</v>
      </c>
      <c r="F2670" s="25">
        <f>'101_transform'!G2668</f>
        <v>6227</v>
      </c>
      <c r="G2670" s="25">
        <f>'101_transform'!H2668</f>
        <v>0</v>
      </c>
    </row>
    <row r="2671" spans="1:7" ht="15" x14ac:dyDescent="0.2">
      <c r="A2671" s="12" t="str">
        <f t="shared" si="41"/>
        <v>ПАО "КВАНТ МОБАЙЛ БАНК" (1189) 61901</v>
      </c>
      <c r="B2671" s="25" t="str">
        <f>'101_transform'!C2669</f>
        <v>ПАО "КВАНТ МОБАЙЛ БАНК" (1189)</v>
      </c>
      <c r="C2671" s="25" t="str">
        <f>'101_transform'!D2669</f>
        <v>61901   A  Земля, временно неиспользуемая в основной деятельности</v>
      </c>
      <c r="D2671" s="25">
        <f>'101_transform'!E2669</f>
        <v>0</v>
      </c>
      <c r="E2671" s="25">
        <f>'101_transform'!F2669</f>
        <v>0</v>
      </c>
      <c r="F2671" s="25">
        <f>'101_transform'!G2669</f>
        <v>0</v>
      </c>
      <c r="G2671" s="25">
        <f>'101_transform'!H2669</f>
        <v>0</v>
      </c>
    </row>
    <row r="2672" spans="1:7" ht="15" x14ac:dyDescent="0.2">
      <c r="A2672" s="12" t="str">
        <f t="shared" si="41"/>
        <v>ПАО "КВАНТ МОБАЙЛ БАНК" (1189) 61902</v>
      </c>
      <c r="B2672" s="25" t="str">
        <f>'101_transform'!C2670</f>
        <v>ПАО "КВАНТ МОБАЙЛ БАНК" (1189)</v>
      </c>
      <c r="C2672" s="25" t="str">
        <f>'101_transform'!D2670</f>
        <v>61902   A  Земля, временно неиспользуемая в основной деятельности, переданная в аренду</v>
      </c>
      <c r="D2672" s="25">
        <f>'101_transform'!E2670</f>
        <v>0</v>
      </c>
      <c r="E2672" s="25">
        <f>'101_transform'!F2670</f>
        <v>0</v>
      </c>
      <c r="F2672" s="25">
        <f>'101_transform'!G2670</f>
        <v>0</v>
      </c>
      <c r="G2672" s="25">
        <f>'101_transform'!H2670</f>
        <v>0</v>
      </c>
    </row>
    <row r="2673" spans="1:7" ht="15" x14ac:dyDescent="0.2">
      <c r="A2673" s="12" t="str">
        <f t="shared" si="41"/>
        <v>ПАО "КВАНТ МОБАЙЛ БАНК" (1189) 61903</v>
      </c>
      <c r="B2673" s="25" t="str">
        <f>'101_transform'!C2671</f>
        <v>ПАО "КВАНТ МОБАЙЛ БАНК" (1189)</v>
      </c>
      <c r="C2673" s="25" t="str">
        <f>'101_transform'!D2671</f>
        <v>61903   A  Недвижимость (кроме земли), временно неиспользуемая в основной деятельности</v>
      </c>
      <c r="D2673" s="25">
        <f>'101_transform'!E2671</f>
        <v>0</v>
      </c>
      <c r="E2673" s="25">
        <f>'101_transform'!F2671</f>
        <v>0</v>
      </c>
      <c r="F2673" s="25">
        <f>'101_transform'!G2671</f>
        <v>0</v>
      </c>
      <c r="G2673" s="25">
        <f>'101_transform'!H2671</f>
        <v>0</v>
      </c>
    </row>
    <row r="2674" spans="1:7" ht="15" x14ac:dyDescent="0.2">
      <c r="A2674" s="12" t="str">
        <f t="shared" si="41"/>
        <v>ПАО "КВАНТ МОБАЙЛ БАНК" (1189) 61904</v>
      </c>
      <c r="B2674" s="25" t="str">
        <f>'101_transform'!C2672</f>
        <v>ПАО "КВАНТ МОБАЙЛ БАНК" (1189)</v>
      </c>
      <c r="C2674" s="25" t="str">
        <f>'101_transform'!D2672</f>
        <v>61904   A  Недвижимость (кроме земли), временно неиспользуемая в основной деятельности, переданная в аренду</v>
      </c>
      <c r="D2674" s="25">
        <f>'101_transform'!E2672</f>
        <v>0</v>
      </c>
      <c r="E2674" s="25">
        <f>'101_transform'!F2672</f>
        <v>0</v>
      </c>
      <c r="F2674" s="25">
        <f>'101_transform'!G2672</f>
        <v>0</v>
      </c>
      <c r="G2674" s="25">
        <f>'101_transform'!H2672</f>
        <v>0</v>
      </c>
    </row>
    <row r="2675" spans="1:7" ht="15" x14ac:dyDescent="0.2">
      <c r="A2675" s="12" t="str">
        <f t="shared" si="41"/>
        <v>ПАО "КВАНТ МОБАЙЛ БАНК" (1189) 61905</v>
      </c>
      <c r="B2675" s="25" t="str">
        <f>'101_transform'!C2673</f>
        <v>ПАО "КВАНТ МОБАЙЛ БАНК" (1189)</v>
      </c>
      <c r="C2675" s="25" t="str">
        <f>'101_transform'!D2673</f>
        <v>61905   A  Земля, временно неиспользуемая в основной деятельности, учитываемая по справедливой стоимости</v>
      </c>
      <c r="D2675" s="25">
        <f>'101_transform'!E2673</f>
        <v>0</v>
      </c>
      <c r="E2675" s="25">
        <f>'101_transform'!F2673</f>
        <v>0</v>
      </c>
      <c r="F2675" s="25">
        <f>'101_transform'!G2673</f>
        <v>0</v>
      </c>
      <c r="G2675" s="25">
        <f>'101_transform'!H2673</f>
        <v>0</v>
      </c>
    </row>
    <row r="2676" spans="1:7" ht="15" x14ac:dyDescent="0.2">
      <c r="A2676" s="12" t="str">
        <f t="shared" si="41"/>
        <v>ПАО "КВАНТ МОБАЙЛ БАНК" (1189) 61906</v>
      </c>
      <c r="B2676" s="25" t="str">
        <f>'101_transform'!C2674</f>
        <v>ПАО "КВАНТ МОБАЙЛ БАНК" (1189)</v>
      </c>
      <c r="C2676" s="25" t="str">
        <f>'101_transform'!D2674</f>
        <v>61906   A  Земля, временно неиспользуемая в основной деятельности, учитываемая по справедливой стоимости, переданная в аренду</v>
      </c>
      <c r="D2676" s="25">
        <f>'101_transform'!E2674</f>
        <v>0</v>
      </c>
      <c r="E2676" s="25">
        <f>'101_transform'!F2674</f>
        <v>0</v>
      </c>
      <c r="F2676" s="25">
        <f>'101_transform'!G2674</f>
        <v>0</v>
      </c>
      <c r="G2676" s="25">
        <f>'101_transform'!H2674</f>
        <v>0</v>
      </c>
    </row>
    <row r="2677" spans="1:7" ht="15" x14ac:dyDescent="0.2">
      <c r="A2677" s="12" t="str">
        <f t="shared" si="41"/>
        <v>ПАО "КВАНТ МОБАЙЛ БАНК" (1189) 61907</v>
      </c>
      <c r="B2677" s="25" t="str">
        <f>'101_transform'!C2675</f>
        <v>ПАО "КВАНТ МОБАЙЛ БАНК" (1189)</v>
      </c>
      <c r="C2677" s="25" t="str">
        <f>'101_transform'!D2675</f>
        <v>61907   A  Недвижимость (кроме земли), временно неиспользуемая в основной деятельности, учитываемая по справедливой стоимости</v>
      </c>
      <c r="D2677" s="25">
        <f>'101_transform'!E2675</f>
        <v>0</v>
      </c>
      <c r="E2677" s="25">
        <f>'101_transform'!F2675</f>
        <v>0</v>
      </c>
      <c r="F2677" s="25">
        <f>'101_transform'!G2675</f>
        <v>0</v>
      </c>
      <c r="G2677" s="25">
        <f>'101_transform'!H2675</f>
        <v>0</v>
      </c>
    </row>
    <row r="2678" spans="1:7" ht="15" x14ac:dyDescent="0.2">
      <c r="A2678" s="12" t="str">
        <f t="shared" si="41"/>
        <v>ПАО "КВАНТ МОБАЙЛ БАНК" (1189) 61908</v>
      </c>
      <c r="B2678" s="25" t="str">
        <f>'101_transform'!C2676</f>
        <v>ПАО "КВАНТ МОБАЙЛ БАНК" (1189)</v>
      </c>
      <c r="C2678" s="25" t="str">
        <f>'101_transform'!D2676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678" s="25">
        <f>'101_transform'!E2676</f>
        <v>0</v>
      </c>
      <c r="E2678" s="25">
        <f>'101_transform'!F2676</f>
        <v>0</v>
      </c>
      <c r="F2678" s="25">
        <f>'101_transform'!G2676</f>
        <v>0</v>
      </c>
      <c r="G2678" s="25">
        <f>'101_transform'!H2676</f>
        <v>0</v>
      </c>
    </row>
    <row r="2679" spans="1:7" ht="15" x14ac:dyDescent="0.2">
      <c r="A2679" s="12" t="str">
        <f t="shared" si="41"/>
        <v>ПАО "КВАНТ МОБАЙЛ БАНК" (1189) 61909</v>
      </c>
      <c r="B2679" s="25" t="str">
        <f>'101_transform'!C2677</f>
        <v>ПАО "КВАНТ МОБАЙЛ БАНК" (1189)</v>
      </c>
      <c r="C2679" s="25" t="str">
        <f>'101_transform'!D2677</f>
        <v>61909   П  Амортизация недвижимости (кроме земли), временно неиспользуемой в основной деятельности</v>
      </c>
      <c r="D2679" s="25">
        <f>'101_transform'!E2677</f>
        <v>0</v>
      </c>
      <c r="E2679" s="25">
        <f>'101_transform'!F2677</f>
        <v>0</v>
      </c>
      <c r="F2679" s="25">
        <f>'101_transform'!G2677</f>
        <v>0</v>
      </c>
      <c r="G2679" s="25">
        <f>'101_transform'!H2677</f>
        <v>0</v>
      </c>
    </row>
    <row r="2680" spans="1:7" ht="15" x14ac:dyDescent="0.2">
      <c r="A2680" s="12" t="str">
        <f t="shared" si="41"/>
        <v>ПАО "КВАНТ МОБАЙЛ БАНК" (1189) 61910</v>
      </c>
      <c r="B2680" s="25" t="str">
        <f>'101_transform'!C2678</f>
        <v>ПАО "КВАНТ МОБАЙЛ БАНК" (1189)</v>
      </c>
      <c r="C2680" s="25" t="str">
        <f>'101_transform'!D2678</f>
        <v>61910   П  Амортизация недвижимости (кроме земли), временно неиспользуемой в основной деятельности, переданной в аренду</v>
      </c>
      <c r="D2680" s="25">
        <f>'101_transform'!E2678</f>
        <v>0</v>
      </c>
      <c r="E2680" s="25">
        <f>'101_transform'!F2678</f>
        <v>0</v>
      </c>
      <c r="F2680" s="25">
        <f>'101_transform'!G2678</f>
        <v>0</v>
      </c>
      <c r="G2680" s="25">
        <f>'101_transform'!H2678</f>
        <v>0</v>
      </c>
    </row>
    <row r="2681" spans="1:7" ht="15" x14ac:dyDescent="0.2">
      <c r="A2681" s="12" t="str">
        <f t="shared" si="41"/>
        <v>ПАО "КВАНТ МОБАЙЛ БАНК" (1189) 61911</v>
      </c>
      <c r="B2681" s="25" t="str">
        <f>'101_transform'!C2679</f>
        <v>ПАО "КВАНТ МОБАЙЛ БАНК" (1189)</v>
      </c>
      <c r="C2681" s="25" t="str">
        <f>'101_transform'!D2679</f>
        <v>61911   A  Вложения в сооружение (строительство) объектов недвижимости, временно неиспользуемой в основной деятельности</v>
      </c>
      <c r="D2681" s="25">
        <f>'101_transform'!E2679</f>
        <v>0</v>
      </c>
      <c r="E2681" s="25">
        <f>'101_transform'!F2679</f>
        <v>0</v>
      </c>
      <c r="F2681" s="25">
        <f>'101_transform'!G2679</f>
        <v>0</v>
      </c>
      <c r="G2681" s="25">
        <f>'101_transform'!H2679</f>
        <v>0</v>
      </c>
    </row>
    <row r="2682" spans="1:7" ht="15" x14ac:dyDescent="0.2">
      <c r="A2682" s="12" t="str">
        <f t="shared" si="41"/>
        <v>ПАО "КВАНТ МОБАЙЛ БАНК" (1189) 61912</v>
      </c>
      <c r="B2682" s="25" t="str">
        <f>'101_transform'!C2680</f>
        <v>ПАО "КВАНТ МОБАЙЛ БАНК" (1189)</v>
      </c>
      <c r="C2682" s="25" t="str">
        <f>'101_transform'!D2680</f>
        <v>61912   П  Резервы на возможные потери</v>
      </c>
      <c r="D2682" s="25">
        <f>'101_transform'!E2680</f>
        <v>0</v>
      </c>
      <c r="E2682" s="25">
        <f>'101_transform'!F2680</f>
        <v>0</v>
      </c>
      <c r="F2682" s="25">
        <f>'101_transform'!G2680</f>
        <v>0</v>
      </c>
      <c r="G2682" s="25">
        <f>'101_transform'!H2680</f>
        <v>0</v>
      </c>
    </row>
    <row r="2683" spans="1:7" ht="15" x14ac:dyDescent="0.2">
      <c r="A2683" s="12" t="str">
        <f t="shared" si="41"/>
        <v>ПАО "КВАНТ МОБАЙЛ БАНК" (1189) 62001</v>
      </c>
      <c r="B2683" s="25" t="str">
        <f>'101_transform'!C2681</f>
        <v>ПАО "КВАНТ МОБАЙЛ БАНК" (1189)</v>
      </c>
      <c r="C2683" s="25" t="str">
        <f>'101_transform'!D2681</f>
        <v>62001   A  Долгосрочные активы, предназначенные для продажи</v>
      </c>
      <c r="D2683" s="25">
        <f>'101_transform'!E2681</f>
        <v>185963</v>
      </c>
      <c r="E2683" s="25">
        <f>'101_transform'!F2681</f>
        <v>0</v>
      </c>
      <c r="F2683" s="25">
        <f>'101_transform'!G2681</f>
        <v>182391</v>
      </c>
      <c r="G2683" s="25">
        <f>'101_transform'!H2681</f>
        <v>0</v>
      </c>
    </row>
    <row r="2684" spans="1:7" ht="15" x14ac:dyDescent="0.2">
      <c r="A2684" s="12" t="str">
        <f t="shared" si="41"/>
        <v>ПАО "КВАНТ МОБАЙЛ БАНК" (1189) 62002</v>
      </c>
      <c r="B2684" s="25" t="str">
        <f>'101_transform'!C2682</f>
        <v>ПАО "КВАНТ МОБАЙЛ БАНК" (1189)</v>
      </c>
      <c r="C2684" s="25" t="str">
        <f>'101_transform'!D2682</f>
        <v>62002   П  Резервы на возможные потери</v>
      </c>
      <c r="D2684" s="25">
        <f>'101_transform'!E2682</f>
        <v>0</v>
      </c>
      <c r="E2684" s="25">
        <f>'101_transform'!F2682</f>
        <v>0</v>
      </c>
      <c r="F2684" s="25">
        <f>'101_transform'!G2682</f>
        <v>0</v>
      </c>
      <c r="G2684" s="25">
        <f>'101_transform'!H2682</f>
        <v>0</v>
      </c>
    </row>
    <row r="2685" spans="1:7" ht="15" x14ac:dyDescent="0.2">
      <c r="A2685" s="12" t="str">
        <f t="shared" si="41"/>
        <v>ПАО "КВАНТ МОБАЙЛ БАНК" (1189) 62101</v>
      </c>
      <c r="B2685" s="25" t="str">
        <f>'101_transform'!C2683</f>
        <v>ПАО "КВАНТ МОБАЙЛ БАНК" (1189)</v>
      </c>
      <c r="C2685" s="25" t="str">
        <f>'101_transform'!D2683</f>
        <v>62101   A  Средства труда, полученные по договорам отступного, залога, назначение которых не определено</v>
      </c>
      <c r="D2685" s="25">
        <f>'101_transform'!E2683</f>
        <v>55946</v>
      </c>
      <c r="E2685" s="25">
        <f>'101_transform'!F2683</f>
        <v>0</v>
      </c>
      <c r="F2685" s="25">
        <f>'101_transform'!G2683</f>
        <v>91115</v>
      </c>
      <c r="G2685" s="25">
        <f>'101_transform'!H2683</f>
        <v>0</v>
      </c>
    </row>
    <row r="2686" spans="1:7" ht="15" x14ac:dyDescent="0.2">
      <c r="A2686" s="12" t="str">
        <f t="shared" si="41"/>
        <v>ПАО "КВАНТ МОБАЙЛ БАНК" (1189) 62102</v>
      </c>
      <c r="B2686" s="25" t="str">
        <f>'101_transform'!C2684</f>
        <v>ПАО "КВАНТ МОБАЙЛ БАНК" (1189)</v>
      </c>
      <c r="C2686" s="25" t="str">
        <f>'101_transform'!D2684</f>
        <v>62102   A  Предметы труда, полученные по договорам отступного, залога, назначение которых не определено</v>
      </c>
      <c r="D2686" s="25">
        <f>'101_transform'!E2684</f>
        <v>0</v>
      </c>
      <c r="E2686" s="25">
        <f>'101_transform'!F2684</f>
        <v>0</v>
      </c>
      <c r="F2686" s="25">
        <f>'101_transform'!G2684</f>
        <v>0</v>
      </c>
      <c r="G2686" s="25">
        <f>'101_transform'!H2684</f>
        <v>0</v>
      </c>
    </row>
    <row r="2687" spans="1:7" ht="15" x14ac:dyDescent="0.2">
      <c r="A2687" s="12" t="str">
        <f t="shared" si="41"/>
        <v>ПАО "КВАНТ МОБАЙЛ БАНК" (1189) 62103</v>
      </c>
      <c r="B2687" s="25" t="str">
        <f>'101_transform'!C2685</f>
        <v>ПАО "КВАНТ МОБАЙЛ БАНК" (1189)</v>
      </c>
      <c r="C2687" s="25" t="str">
        <f>'101_transform'!D2685</f>
        <v>62103   П  Резервы на возможные потери</v>
      </c>
      <c r="D2687" s="25">
        <f>'101_transform'!E2685</f>
        <v>0</v>
      </c>
      <c r="E2687" s="25">
        <f>'101_transform'!F2685</f>
        <v>6437</v>
      </c>
      <c r="F2687" s="25">
        <f>'101_transform'!G2685</f>
        <v>0</v>
      </c>
      <c r="G2687" s="25">
        <f>'101_transform'!H2685</f>
        <v>3790</v>
      </c>
    </row>
    <row r="2688" spans="1:7" ht="15" x14ac:dyDescent="0.2">
      <c r="A2688" s="12" t="str">
        <f t="shared" si="41"/>
        <v>ООО КБ "Кетовский" (842) 60401</v>
      </c>
      <c r="B2688" s="25" t="str">
        <f>'101_transform'!C2686</f>
        <v>ООО КБ "Кетовский" (842)</v>
      </c>
      <c r="C2688" s="25" t="str">
        <f>'101_transform'!D2686</f>
        <v>60401   A  Основные средства (кроме земли) (c 13.02.2018)_x000D_Категория 1- Здания и сооружения (до 31.12.2002)</v>
      </c>
      <c r="D2688" s="25">
        <f>'101_transform'!E2686</f>
        <v>91426</v>
      </c>
      <c r="E2688" s="25">
        <f>'101_transform'!F2686</f>
        <v>0</v>
      </c>
      <c r="F2688" s="25">
        <f>'101_transform'!G2686</f>
        <v>61223</v>
      </c>
      <c r="G2688" s="25">
        <f>'101_transform'!H2686</f>
        <v>0</v>
      </c>
    </row>
    <row r="2689" spans="1:7" ht="15" x14ac:dyDescent="0.2">
      <c r="A2689" s="12" t="str">
        <f t="shared" si="41"/>
        <v>ООО КБ "Кетовский" (842) 60404</v>
      </c>
      <c r="B2689" s="25" t="str">
        <f>'101_transform'!C2687</f>
        <v>ООО КБ "Кетовский" (842)</v>
      </c>
      <c r="C2689" s="25" t="str">
        <f>'101_transform'!D2687</f>
        <v>60404   A  Земля (c 13.02.2018)</v>
      </c>
      <c r="D2689" s="25">
        <f>'101_transform'!E2687</f>
        <v>0</v>
      </c>
      <c r="E2689" s="25">
        <f>'101_transform'!F2687</f>
        <v>0</v>
      </c>
      <c r="F2689" s="25">
        <f>'101_transform'!G2687</f>
        <v>0</v>
      </c>
      <c r="G2689" s="25">
        <f>'101_transform'!H2687</f>
        <v>0</v>
      </c>
    </row>
    <row r="2690" spans="1:7" ht="15" x14ac:dyDescent="0.2">
      <c r="A2690" s="12" t="str">
        <f t="shared" si="41"/>
        <v>ООО КБ "Кетовский" (842) 60405</v>
      </c>
      <c r="B2690" s="25" t="str">
        <f>'101_transform'!C2688</f>
        <v>ООО КБ "Кетовский" (842)</v>
      </c>
      <c r="C2690" s="25" t="str">
        <f>'101_transform'!D2688</f>
        <v>60405   П
A (до 31.01.2003)  Резервы на возможные потери (c 13.02.2018)
Долгосрочно арендуемые основные средства (до 31.01.2003)</v>
      </c>
      <c r="D2690" s="25">
        <f>'101_transform'!E2688</f>
        <v>0</v>
      </c>
      <c r="E2690" s="25">
        <f>'101_transform'!F2688</f>
        <v>0</v>
      </c>
      <c r="F2690" s="25">
        <f>'101_transform'!G2688</f>
        <v>0</v>
      </c>
      <c r="G2690" s="25">
        <f>'101_transform'!H2688</f>
        <v>0</v>
      </c>
    </row>
    <row r="2691" spans="1:7" ht="15" x14ac:dyDescent="0.2">
      <c r="A2691" s="12" t="str">
        <f t="shared" si="41"/>
        <v>ООО КБ "Кетовский" (842) 60414</v>
      </c>
      <c r="B2691" s="25" t="str">
        <f>'101_transform'!C2689</f>
        <v>ООО КБ "Кетовский" (842)</v>
      </c>
      <c r="C2691" s="25" t="str">
        <f>'101_transform'!D2689</f>
        <v>60414   П  Амортизация основных средств (кроме земли) (c 13.02.2018)</v>
      </c>
      <c r="D2691" s="25">
        <f>'101_transform'!E2689</f>
        <v>0</v>
      </c>
      <c r="E2691" s="25">
        <f>'101_transform'!F2689</f>
        <v>40650</v>
      </c>
      <c r="F2691" s="25">
        <f>'101_transform'!G2689</f>
        <v>0</v>
      </c>
      <c r="G2691" s="25">
        <f>'101_transform'!H2689</f>
        <v>29458</v>
      </c>
    </row>
    <row r="2692" spans="1:7" ht="15" x14ac:dyDescent="0.2">
      <c r="A2692" s="12" t="str">
        <f t="shared" ref="A2692:A2755" si="42">B2692&amp;" "&amp;LEFT(C2692,5)</f>
        <v>ООО КБ "Кетовский" (842) 60415</v>
      </c>
      <c r="B2692" s="25" t="str">
        <f>'101_transform'!C2690</f>
        <v>ООО КБ "Кетовский" (842)</v>
      </c>
      <c r="C2692" s="25" t="str">
        <f>'101_transform'!D2690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692" s="25">
        <f>'101_transform'!E2690</f>
        <v>0</v>
      </c>
      <c r="E2692" s="25">
        <f>'101_transform'!F2690</f>
        <v>0</v>
      </c>
      <c r="F2692" s="25">
        <f>'101_transform'!G2690</f>
        <v>0</v>
      </c>
      <c r="G2692" s="25">
        <f>'101_transform'!H2690</f>
        <v>0</v>
      </c>
    </row>
    <row r="2693" spans="1:7" ht="15" x14ac:dyDescent="0.2">
      <c r="A2693" s="12" t="str">
        <f t="shared" si="42"/>
        <v>ООО КБ "Кетовский" (842) 61901</v>
      </c>
      <c r="B2693" s="25" t="str">
        <f>'101_transform'!C2691</f>
        <v>ООО КБ "Кетовский" (842)</v>
      </c>
      <c r="C2693" s="25" t="str">
        <f>'101_transform'!D2691</f>
        <v>61901   A  Земля, временно неиспользуемая в основной деятельности</v>
      </c>
      <c r="D2693" s="25">
        <f>'101_transform'!E2691</f>
        <v>0</v>
      </c>
      <c r="E2693" s="25">
        <f>'101_transform'!F2691</f>
        <v>0</v>
      </c>
      <c r="F2693" s="25">
        <f>'101_transform'!G2691</f>
        <v>0</v>
      </c>
      <c r="G2693" s="25">
        <f>'101_transform'!H2691</f>
        <v>0</v>
      </c>
    </row>
    <row r="2694" spans="1:7" ht="15" x14ac:dyDescent="0.2">
      <c r="A2694" s="12" t="str">
        <f t="shared" si="42"/>
        <v>ООО КБ "Кетовский" (842) 61902</v>
      </c>
      <c r="B2694" s="25" t="str">
        <f>'101_transform'!C2692</f>
        <v>ООО КБ "Кетовский" (842)</v>
      </c>
      <c r="C2694" s="25" t="str">
        <f>'101_transform'!D2692</f>
        <v>61902   A  Земля, временно неиспользуемая в основной деятельности, переданная в аренду</v>
      </c>
      <c r="D2694" s="25">
        <f>'101_transform'!E2692</f>
        <v>0</v>
      </c>
      <c r="E2694" s="25">
        <f>'101_transform'!F2692</f>
        <v>0</v>
      </c>
      <c r="F2694" s="25">
        <f>'101_transform'!G2692</f>
        <v>0</v>
      </c>
      <c r="G2694" s="25">
        <f>'101_transform'!H2692</f>
        <v>0</v>
      </c>
    </row>
    <row r="2695" spans="1:7" ht="15" x14ac:dyDescent="0.2">
      <c r="A2695" s="12" t="str">
        <f t="shared" si="42"/>
        <v>ООО КБ "Кетовский" (842) 61903</v>
      </c>
      <c r="B2695" s="25" t="str">
        <f>'101_transform'!C2693</f>
        <v>ООО КБ "Кетовский" (842)</v>
      </c>
      <c r="C2695" s="25" t="str">
        <f>'101_transform'!D2693</f>
        <v>61903   A  Недвижимость (кроме земли), временно неиспользуемая в основной деятельности</v>
      </c>
      <c r="D2695" s="25">
        <f>'101_transform'!E2693</f>
        <v>0</v>
      </c>
      <c r="E2695" s="25">
        <f>'101_transform'!F2693</f>
        <v>0</v>
      </c>
      <c r="F2695" s="25">
        <f>'101_transform'!G2693</f>
        <v>0</v>
      </c>
      <c r="G2695" s="25">
        <f>'101_transform'!H2693</f>
        <v>0</v>
      </c>
    </row>
    <row r="2696" spans="1:7" ht="15" x14ac:dyDescent="0.2">
      <c r="A2696" s="12" t="str">
        <f t="shared" si="42"/>
        <v>ООО КБ "Кетовский" (842) 61904</v>
      </c>
      <c r="B2696" s="25" t="str">
        <f>'101_transform'!C2694</f>
        <v>ООО КБ "Кетовский" (842)</v>
      </c>
      <c r="C2696" s="25" t="str">
        <f>'101_transform'!D2694</f>
        <v>61904   A  Недвижимость (кроме земли), временно неиспользуемая в основной деятельности, переданная в аренду</v>
      </c>
      <c r="D2696" s="25">
        <f>'101_transform'!E2694</f>
        <v>0</v>
      </c>
      <c r="E2696" s="25">
        <f>'101_transform'!F2694</f>
        <v>0</v>
      </c>
      <c r="F2696" s="25">
        <f>'101_transform'!G2694</f>
        <v>0</v>
      </c>
      <c r="G2696" s="25">
        <f>'101_transform'!H2694</f>
        <v>0</v>
      </c>
    </row>
    <row r="2697" spans="1:7" ht="15" x14ac:dyDescent="0.2">
      <c r="A2697" s="12" t="str">
        <f t="shared" si="42"/>
        <v>ООО КБ "Кетовский" (842) 61905</v>
      </c>
      <c r="B2697" s="25" t="str">
        <f>'101_transform'!C2695</f>
        <v>ООО КБ "Кетовский" (842)</v>
      </c>
      <c r="C2697" s="25" t="str">
        <f>'101_transform'!D2695</f>
        <v>61905   A  Земля, временно неиспользуемая в основной деятельности, учитываемая по справедливой стоимости</v>
      </c>
      <c r="D2697" s="25">
        <f>'101_transform'!E2695</f>
        <v>0</v>
      </c>
      <c r="E2697" s="25">
        <f>'101_transform'!F2695</f>
        <v>0</v>
      </c>
      <c r="F2697" s="25">
        <f>'101_transform'!G2695</f>
        <v>0</v>
      </c>
      <c r="G2697" s="25">
        <f>'101_transform'!H2695</f>
        <v>0</v>
      </c>
    </row>
    <row r="2698" spans="1:7" ht="15" x14ac:dyDescent="0.2">
      <c r="A2698" s="12" t="str">
        <f t="shared" si="42"/>
        <v>ООО КБ "Кетовский" (842) 61906</v>
      </c>
      <c r="B2698" s="25" t="str">
        <f>'101_transform'!C2696</f>
        <v>ООО КБ "Кетовский" (842)</v>
      </c>
      <c r="C2698" s="25" t="str">
        <f>'101_transform'!D2696</f>
        <v>61906   A  Земля, временно неиспользуемая в основной деятельности, учитываемая по справедливой стоимости, переданная в аренду</v>
      </c>
      <c r="D2698" s="25">
        <f>'101_transform'!E2696</f>
        <v>0</v>
      </c>
      <c r="E2698" s="25">
        <f>'101_transform'!F2696</f>
        <v>0</v>
      </c>
      <c r="F2698" s="25">
        <f>'101_transform'!G2696</f>
        <v>0</v>
      </c>
      <c r="G2698" s="25">
        <f>'101_transform'!H2696</f>
        <v>0</v>
      </c>
    </row>
    <row r="2699" spans="1:7" ht="15" x14ac:dyDescent="0.2">
      <c r="A2699" s="12" t="str">
        <f t="shared" si="42"/>
        <v>ООО КБ "Кетовский" (842) 61907</v>
      </c>
      <c r="B2699" s="25" t="str">
        <f>'101_transform'!C2697</f>
        <v>ООО КБ "Кетовский" (842)</v>
      </c>
      <c r="C2699" s="25" t="str">
        <f>'101_transform'!D2697</f>
        <v>61907   A  Недвижимость (кроме земли), временно неиспользуемая в основной деятельности, учитываемая по справедливой стоимости</v>
      </c>
      <c r="D2699" s="25">
        <f>'101_transform'!E2697</f>
        <v>0</v>
      </c>
      <c r="E2699" s="25">
        <f>'101_transform'!F2697</f>
        <v>0</v>
      </c>
      <c r="F2699" s="25">
        <f>'101_transform'!G2697</f>
        <v>0</v>
      </c>
      <c r="G2699" s="25">
        <f>'101_transform'!H2697</f>
        <v>0</v>
      </c>
    </row>
    <row r="2700" spans="1:7" ht="15" x14ac:dyDescent="0.2">
      <c r="A2700" s="12" t="str">
        <f t="shared" si="42"/>
        <v>ООО КБ "Кетовский" (842) 61908</v>
      </c>
      <c r="B2700" s="25" t="str">
        <f>'101_transform'!C2698</f>
        <v>ООО КБ "Кетовский" (842)</v>
      </c>
      <c r="C2700" s="25" t="str">
        <f>'101_transform'!D2698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700" s="25">
        <f>'101_transform'!E2698</f>
        <v>0</v>
      </c>
      <c r="E2700" s="25">
        <f>'101_transform'!F2698</f>
        <v>0</v>
      </c>
      <c r="F2700" s="25">
        <f>'101_transform'!G2698</f>
        <v>0</v>
      </c>
      <c r="G2700" s="25">
        <f>'101_transform'!H2698</f>
        <v>0</v>
      </c>
    </row>
    <row r="2701" spans="1:7" ht="15" x14ac:dyDescent="0.2">
      <c r="A2701" s="12" t="str">
        <f t="shared" si="42"/>
        <v>ООО КБ "Кетовский" (842) 61909</v>
      </c>
      <c r="B2701" s="25" t="str">
        <f>'101_transform'!C2699</f>
        <v>ООО КБ "Кетовский" (842)</v>
      </c>
      <c r="C2701" s="25" t="str">
        <f>'101_transform'!D2699</f>
        <v>61909   П  Амортизация недвижимости (кроме земли), временно неиспользуемой в основной деятельности</v>
      </c>
      <c r="D2701" s="25">
        <f>'101_transform'!E2699</f>
        <v>0</v>
      </c>
      <c r="E2701" s="25">
        <f>'101_transform'!F2699</f>
        <v>0</v>
      </c>
      <c r="F2701" s="25">
        <f>'101_transform'!G2699</f>
        <v>0</v>
      </c>
      <c r="G2701" s="25">
        <f>'101_transform'!H2699</f>
        <v>0</v>
      </c>
    </row>
    <row r="2702" spans="1:7" ht="15" x14ac:dyDescent="0.2">
      <c r="A2702" s="12" t="str">
        <f t="shared" si="42"/>
        <v>ООО КБ "Кетовский" (842) 61910</v>
      </c>
      <c r="B2702" s="25" t="str">
        <f>'101_transform'!C2700</f>
        <v>ООО КБ "Кетовский" (842)</v>
      </c>
      <c r="C2702" s="25" t="str">
        <f>'101_transform'!D2700</f>
        <v>61910   П  Амортизация недвижимости (кроме земли), временно неиспользуемой в основной деятельности, переданной в аренду</v>
      </c>
      <c r="D2702" s="25">
        <f>'101_transform'!E2700</f>
        <v>0</v>
      </c>
      <c r="E2702" s="25">
        <f>'101_transform'!F2700</f>
        <v>0</v>
      </c>
      <c r="F2702" s="25">
        <f>'101_transform'!G2700</f>
        <v>0</v>
      </c>
      <c r="G2702" s="25">
        <f>'101_transform'!H2700</f>
        <v>0</v>
      </c>
    </row>
    <row r="2703" spans="1:7" ht="15" x14ac:dyDescent="0.2">
      <c r="A2703" s="12" t="str">
        <f t="shared" si="42"/>
        <v>ООО КБ "Кетовский" (842) 61911</v>
      </c>
      <c r="B2703" s="25" t="str">
        <f>'101_transform'!C2701</f>
        <v>ООО КБ "Кетовский" (842)</v>
      </c>
      <c r="C2703" s="25" t="str">
        <f>'101_transform'!D2701</f>
        <v>61911   A  Вложения в сооружение (строительство) объектов недвижимости, временно неиспользуемой в основной деятельности</v>
      </c>
      <c r="D2703" s="25">
        <f>'101_transform'!E2701</f>
        <v>0</v>
      </c>
      <c r="E2703" s="25">
        <f>'101_transform'!F2701</f>
        <v>0</v>
      </c>
      <c r="F2703" s="25">
        <f>'101_transform'!G2701</f>
        <v>0</v>
      </c>
      <c r="G2703" s="25">
        <f>'101_transform'!H2701</f>
        <v>0</v>
      </c>
    </row>
    <row r="2704" spans="1:7" ht="15" x14ac:dyDescent="0.2">
      <c r="A2704" s="12" t="str">
        <f t="shared" si="42"/>
        <v>ООО КБ "Кетовский" (842) 61912</v>
      </c>
      <c r="B2704" s="25" t="str">
        <f>'101_transform'!C2702</f>
        <v>ООО КБ "Кетовский" (842)</v>
      </c>
      <c r="C2704" s="25" t="str">
        <f>'101_transform'!D2702</f>
        <v>61912   П  Резервы на возможные потери</v>
      </c>
      <c r="D2704" s="25">
        <f>'101_transform'!E2702</f>
        <v>0</v>
      </c>
      <c r="E2704" s="25">
        <f>'101_transform'!F2702</f>
        <v>0</v>
      </c>
      <c r="F2704" s="25">
        <f>'101_transform'!G2702</f>
        <v>0</v>
      </c>
      <c r="G2704" s="25">
        <f>'101_transform'!H2702</f>
        <v>0</v>
      </c>
    </row>
    <row r="2705" spans="1:7" ht="15" x14ac:dyDescent="0.2">
      <c r="A2705" s="12" t="str">
        <f t="shared" si="42"/>
        <v>ООО КБ "Кетовский" (842) 62001</v>
      </c>
      <c r="B2705" s="25" t="str">
        <f>'101_transform'!C2703</f>
        <v>ООО КБ "Кетовский" (842)</v>
      </c>
      <c r="C2705" s="25" t="str">
        <f>'101_transform'!D2703</f>
        <v>62001   A  Долгосрочные активы, предназначенные для продажи</v>
      </c>
      <c r="D2705" s="25">
        <f>'101_transform'!E2703</f>
        <v>32728</v>
      </c>
      <c r="E2705" s="25">
        <f>'101_transform'!F2703</f>
        <v>0</v>
      </c>
      <c r="F2705" s="25">
        <f>'101_transform'!G2703</f>
        <v>32728</v>
      </c>
      <c r="G2705" s="25">
        <f>'101_transform'!H2703</f>
        <v>0</v>
      </c>
    </row>
    <row r="2706" spans="1:7" ht="15" x14ac:dyDescent="0.2">
      <c r="A2706" s="12" t="str">
        <f t="shared" si="42"/>
        <v>ООО КБ "Кетовский" (842) 62002</v>
      </c>
      <c r="B2706" s="25" t="str">
        <f>'101_transform'!C2704</f>
        <v>ООО КБ "Кетовский" (842)</v>
      </c>
      <c r="C2706" s="25" t="str">
        <f>'101_transform'!D2704</f>
        <v>62002   П  Резервы на возможные потери</v>
      </c>
      <c r="D2706" s="25">
        <f>'101_transform'!E2704</f>
        <v>0</v>
      </c>
      <c r="E2706" s="25">
        <f>'101_transform'!F2704</f>
        <v>15537</v>
      </c>
      <c r="F2706" s="25">
        <f>'101_transform'!G2704</f>
        <v>0</v>
      </c>
      <c r="G2706" s="25">
        <f>'101_transform'!H2704</f>
        <v>15537</v>
      </c>
    </row>
    <row r="2707" spans="1:7" ht="15" x14ac:dyDescent="0.2">
      <c r="A2707" s="12" t="str">
        <f t="shared" si="42"/>
        <v>ООО КБ "Кетовский" (842) 62101</v>
      </c>
      <c r="B2707" s="25" t="str">
        <f>'101_transform'!C2705</f>
        <v>ООО КБ "Кетовский" (842)</v>
      </c>
      <c r="C2707" s="25" t="str">
        <f>'101_transform'!D2705</f>
        <v>62101   A  Средства труда, полученные по договорам отступного, залога, назначение которых не определено</v>
      </c>
      <c r="D2707" s="25">
        <f>'101_transform'!E2705</f>
        <v>0</v>
      </c>
      <c r="E2707" s="25">
        <f>'101_transform'!F2705</f>
        <v>0</v>
      </c>
      <c r="F2707" s="25">
        <f>'101_transform'!G2705</f>
        <v>0</v>
      </c>
      <c r="G2707" s="25">
        <f>'101_transform'!H2705</f>
        <v>0</v>
      </c>
    </row>
    <row r="2708" spans="1:7" ht="15" x14ac:dyDescent="0.2">
      <c r="A2708" s="12" t="str">
        <f t="shared" si="42"/>
        <v>ООО КБ "Кетовский" (842) 62102</v>
      </c>
      <c r="B2708" s="25" t="str">
        <f>'101_transform'!C2706</f>
        <v>ООО КБ "Кетовский" (842)</v>
      </c>
      <c r="C2708" s="25" t="str">
        <f>'101_transform'!D2706</f>
        <v>62102   A  Предметы труда, полученные по договорам отступного, залога, назначение которых не определено</v>
      </c>
      <c r="D2708" s="25">
        <f>'101_transform'!E2706</f>
        <v>0</v>
      </c>
      <c r="E2708" s="25">
        <f>'101_transform'!F2706</f>
        <v>0</v>
      </c>
      <c r="F2708" s="25">
        <f>'101_transform'!G2706</f>
        <v>0</v>
      </c>
      <c r="G2708" s="25">
        <f>'101_transform'!H2706</f>
        <v>0</v>
      </c>
    </row>
    <row r="2709" spans="1:7" ht="15" x14ac:dyDescent="0.2">
      <c r="A2709" s="12" t="str">
        <f t="shared" si="42"/>
        <v>ООО КБ "Кетовский" (842) 62103</v>
      </c>
      <c r="B2709" s="25" t="str">
        <f>'101_transform'!C2707</f>
        <v>ООО КБ "Кетовский" (842)</v>
      </c>
      <c r="C2709" s="25" t="str">
        <f>'101_transform'!D2707</f>
        <v>62103   П  Резервы на возможные потери</v>
      </c>
      <c r="D2709" s="25">
        <f>'101_transform'!E2707</f>
        <v>0</v>
      </c>
      <c r="E2709" s="25">
        <f>'101_transform'!F2707</f>
        <v>0</v>
      </c>
      <c r="F2709" s="25">
        <f>'101_transform'!G2707</f>
        <v>0</v>
      </c>
      <c r="G2709" s="25">
        <f>'101_transform'!H2707</f>
        <v>0</v>
      </c>
    </row>
    <row r="2710" spans="1:7" ht="15" x14ac:dyDescent="0.2">
      <c r="A2710" s="12" t="str">
        <f t="shared" si="42"/>
        <v>КИВИ Банк (АО) (2241) 60401</v>
      </c>
      <c r="B2710" s="25" t="str">
        <f>'101_transform'!C2708</f>
        <v>КИВИ Банк (АО) (2241)</v>
      </c>
      <c r="C2710" s="25" t="str">
        <f>'101_transform'!D2708</f>
        <v>60401   A  Основные средства (кроме земли) (c 13.02.2018)_x000D_Категория 1- Здания и сооружения (до 31.12.2002)</v>
      </c>
      <c r="D2710" s="25">
        <f>'101_transform'!E2708</f>
        <v>802131</v>
      </c>
      <c r="E2710" s="25">
        <f>'101_transform'!F2708</f>
        <v>0</v>
      </c>
      <c r="F2710" s="25">
        <f>'101_transform'!G2708</f>
        <v>805641</v>
      </c>
      <c r="G2710" s="25">
        <f>'101_transform'!H2708</f>
        <v>0</v>
      </c>
    </row>
    <row r="2711" spans="1:7" ht="15" x14ac:dyDescent="0.2">
      <c r="A2711" s="12" t="str">
        <f t="shared" si="42"/>
        <v>КИВИ Банк (АО) (2241) 60404</v>
      </c>
      <c r="B2711" s="25" t="str">
        <f>'101_transform'!C2709</f>
        <v>КИВИ Банк (АО) (2241)</v>
      </c>
      <c r="C2711" s="25" t="str">
        <f>'101_transform'!D2709</f>
        <v>60404   A  Земля (c 13.02.2018)</v>
      </c>
      <c r="D2711" s="25">
        <f>'101_transform'!E2709</f>
        <v>0</v>
      </c>
      <c r="E2711" s="25">
        <f>'101_transform'!F2709</f>
        <v>0</v>
      </c>
      <c r="F2711" s="25">
        <f>'101_transform'!G2709</f>
        <v>0</v>
      </c>
      <c r="G2711" s="25">
        <f>'101_transform'!H2709</f>
        <v>0</v>
      </c>
    </row>
    <row r="2712" spans="1:7" ht="15" x14ac:dyDescent="0.2">
      <c r="A2712" s="12" t="str">
        <f t="shared" si="42"/>
        <v>КИВИ Банк (АО) (2241) 60405</v>
      </c>
      <c r="B2712" s="25" t="str">
        <f>'101_transform'!C2710</f>
        <v>КИВИ Банк (АО) (2241)</v>
      </c>
      <c r="C2712" s="25" t="str">
        <f>'101_transform'!D2710</f>
        <v>60405   П
A (до 31.01.2003)  Резервы на возможные потери (c 13.02.2018)
Долгосрочно арендуемые основные средства (до 31.01.2003)</v>
      </c>
      <c r="D2712" s="25">
        <f>'101_transform'!E2710</f>
        <v>0</v>
      </c>
      <c r="E2712" s="25">
        <f>'101_transform'!F2710</f>
        <v>0</v>
      </c>
      <c r="F2712" s="25">
        <f>'101_transform'!G2710</f>
        <v>0</v>
      </c>
      <c r="G2712" s="25">
        <f>'101_transform'!H2710</f>
        <v>0</v>
      </c>
    </row>
    <row r="2713" spans="1:7" ht="15" x14ac:dyDescent="0.2">
      <c r="A2713" s="12" t="str">
        <f t="shared" si="42"/>
        <v>КИВИ Банк (АО) (2241) 60414</v>
      </c>
      <c r="B2713" s="25" t="str">
        <f>'101_transform'!C2711</f>
        <v>КИВИ Банк (АО) (2241)</v>
      </c>
      <c r="C2713" s="25" t="str">
        <f>'101_transform'!D2711</f>
        <v>60414   П  Амортизация основных средств (кроме земли) (c 13.02.2018)</v>
      </c>
      <c r="D2713" s="25">
        <f>'101_transform'!E2711</f>
        <v>0</v>
      </c>
      <c r="E2713" s="25">
        <f>'101_transform'!F2711</f>
        <v>392836</v>
      </c>
      <c r="F2713" s="25">
        <f>'101_transform'!G2711</f>
        <v>0</v>
      </c>
      <c r="G2713" s="25">
        <f>'101_transform'!H2711</f>
        <v>450264</v>
      </c>
    </row>
    <row r="2714" spans="1:7" ht="15" x14ac:dyDescent="0.2">
      <c r="A2714" s="12" t="str">
        <f t="shared" si="42"/>
        <v>КИВИ Банк (АО) (2241) 60415</v>
      </c>
      <c r="B2714" s="25" t="str">
        <f>'101_transform'!C2712</f>
        <v>КИВИ Банк (АО) (2241)</v>
      </c>
      <c r="C2714" s="25" t="str">
        <f>'101_transform'!D2712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714" s="25">
        <f>'101_transform'!E2712</f>
        <v>3398</v>
      </c>
      <c r="E2714" s="25">
        <f>'101_transform'!F2712</f>
        <v>0</v>
      </c>
      <c r="F2714" s="25">
        <f>'101_transform'!G2712</f>
        <v>3398</v>
      </c>
      <c r="G2714" s="25">
        <f>'101_transform'!H2712</f>
        <v>0</v>
      </c>
    </row>
    <row r="2715" spans="1:7" ht="15" x14ac:dyDescent="0.2">
      <c r="A2715" s="12" t="str">
        <f t="shared" si="42"/>
        <v>КИВИ Банк (АО) (2241) 61901</v>
      </c>
      <c r="B2715" s="25" t="str">
        <f>'101_transform'!C2713</f>
        <v>КИВИ Банк (АО) (2241)</v>
      </c>
      <c r="C2715" s="25" t="str">
        <f>'101_transform'!D2713</f>
        <v>61901   A  Земля, временно неиспользуемая в основной деятельности</v>
      </c>
      <c r="D2715" s="25">
        <f>'101_transform'!E2713</f>
        <v>0</v>
      </c>
      <c r="E2715" s="25">
        <f>'101_transform'!F2713</f>
        <v>0</v>
      </c>
      <c r="F2715" s="25">
        <f>'101_transform'!G2713</f>
        <v>0</v>
      </c>
      <c r="G2715" s="25">
        <f>'101_transform'!H2713</f>
        <v>0</v>
      </c>
    </row>
    <row r="2716" spans="1:7" ht="15" x14ac:dyDescent="0.2">
      <c r="A2716" s="12" t="str">
        <f t="shared" si="42"/>
        <v>КИВИ Банк (АО) (2241) 61902</v>
      </c>
      <c r="B2716" s="25" t="str">
        <f>'101_transform'!C2714</f>
        <v>КИВИ Банк (АО) (2241)</v>
      </c>
      <c r="C2716" s="25" t="str">
        <f>'101_transform'!D2714</f>
        <v>61902   A  Земля, временно неиспользуемая в основной деятельности, переданная в аренду</v>
      </c>
      <c r="D2716" s="25">
        <f>'101_transform'!E2714</f>
        <v>0</v>
      </c>
      <c r="E2716" s="25">
        <f>'101_transform'!F2714</f>
        <v>0</v>
      </c>
      <c r="F2716" s="25">
        <f>'101_transform'!G2714</f>
        <v>0</v>
      </c>
      <c r="G2716" s="25">
        <f>'101_transform'!H2714</f>
        <v>0</v>
      </c>
    </row>
    <row r="2717" spans="1:7" ht="15" x14ac:dyDescent="0.2">
      <c r="A2717" s="12" t="str">
        <f t="shared" si="42"/>
        <v>КИВИ Банк (АО) (2241) 61903</v>
      </c>
      <c r="B2717" s="25" t="str">
        <f>'101_transform'!C2715</f>
        <v>КИВИ Банк (АО) (2241)</v>
      </c>
      <c r="C2717" s="25" t="str">
        <f>'101_transform'!D2715</f>
        <v>61903   A  Недвижимость (кроме земли), временно неиспользуемая в основной деятельности</v>
      </c>
      <c r="D2717" s="25">
        <f>'101_transform'!E2715</f>
        <v>0</v>
      </c>
      <c r="E2717" s="25">
        <f>'101_transform'!F2715</f>
        <v>0</v>
      </c>
      <c r="F2717" s="25">
        <f>'101_transform'!G2715</f>
        <v>0</v>
      </c>
      <c r="G2717" s="25">
        <f>'101_transform'!H2715</f>
        <v>0</v>
      </c>
    </row>
    <row r="2718" spans="1:7" ht="15" x14ac:dyDescent="0.2">
      <c r="A2718" s="12" t="str">
        <f t="shared" si="42"/>
        <v>КИВИ Банк (АО) (2241) 61904</v>
      </c>
      <c r="B2718" s="25" t="str">
        <f>'101_transform'!C2716</f>
        <v>КИВИ Банк (АО) (2241)</v>
      </c>
      <c r="C2718" s="25" t="str">
        <f>'101_transform'!D2716</f>
        <v>61904   A  Недвижимость (кроме земли), временно неиспользуемая в основной деятельности, переданная в аренду</v>
      </c>
      <c r="D2718" s="25">
        <f>'101_transform'!E2716</f>
        <v>0</v>
      </c>
      <c r="E2718" s="25">
        <f>'101_transform'!F2716</f>
        <v>0</v>
      </c>
      <c r="F2718" s="25">
        <f>'101_transform'!G2716</f>
        <v>0</v>
      </c>
      <c r="G2718" s="25">
        <f>'101_transform'!H2716</f>
        <v>0</v>
      </c>
    </row>
    <row r="2719" spans="1:7" ht="15" x14ac:dyDescent="0.2">
      <c r="A2719" s="12" t="str">
        <f t="shared" si="42"/>
        <v>КИВИ Банк (АО) (2241) 61905</v>
      </c>
      <c r="B2719" s="25" t="str">
        <f>'101_transform'!C2717</f>
        <v>КИВИ Банк (АО) (2241)</v>
      </c>
      <c r="C2719" s="25" t="str">
        <f>'101_transform'!D2717</f>
        <v>61905   A  Земля, временно неиспользуемая в основной деятельности, учитываемая по справедливой стоимости</v>
      </c>
      <c r="D2719" s="25">
        <f>'101_transform'!E2717</f>
        <v>0</v>
      </c>
      <c r="E2719" s="25">
        <f>'101_transform'!F2717</f>
        <v>0</v>
      </c>
      <c r="F2719" s="25">
        <f>'101_transform'!G2717</f>
        <v>0</v>
      </c>
      <c r="G2719" s="25">
        <f>'101_transform'!H2717</f>
        <v>0</v>
      </c>
    </row>
    <row r="2720" spans="1:7" ht="15" x14ac:dyDescent="0.2">
      <c r="A2720" s="12" t="str">
        <f t="shared" si="42"/>
        <v>КИВИ Банк (АО) (2241) 61906</v>
      </c>
      <c r="B2720" s="25" t="str">
        <f>'101_transform'!C2718</f>
        <v>КИВИ Банк (АО) (2241)</v>
      </c>
      <c r="C2720" s="25" t="str">
        <f>'101_transform'!D2718</f>
        <v>61906   A  Земля, временно неиспользуемая в основной деятельности, учитываемая по справедливой стоимости, переданная в аренду</v>
      </c>
      <c r="D2720" s="25">
        <f>'101_transform'!E2718</f>
        <v>0</v>
      </c>
      <c r="E2720" s="25">
        <f>'101_transform'!F2718</f>
        <v>0</v>
      </c>
      <c r="F2720" s="25">
        <f>'101_transform'!G2718</f>
        <v>0</v>
      </c>
      <c r="G2720" s="25">
        <f>'101_transform'!H2718</f>
        <v>0</v>
      </c>
    </row>
    <row r="2721" spans="1:7" ht="15" x14ac:dyDescent="0.2">
      <c r="A2721" s="12" t="str">
        <f t="shared" si="42"/>
        <v>КИВИ Банк (АО) (2241) 61907</v>
      </c>
      <c r="B2721" s="25" t="str">
        <f>'101_transform'!C2719</f>
        <v>КИВИ Банк (АО) (2241)</v>
      </c>
      <c r="C2721" s="25" t="str">
        <f>'101_transform'!D2719</f>
        <v>61907   A  Недвижимость (кроме земли), временно неиспользуемая в основной деятельности, учитываемая по справедливой стоимости</v>
      </c>
      <c r="D2721" s="25">
        <f>'101_transform'!E2719</f>
        <v>0</v>
      </c>
      <c r="E2721" s="25">
        <f>'101_transform'!F2719</f>
        <v>0</v>
      </c>
      <c r="F2721" s="25">
        <f>'101_transform'!G2719</f>
        <v>0</v>
      </c>
      <c r="G2721" s="25">
        <f>'101_transform'!H2719</f>
        <v>0</v>
      </c>
    </row>
    <row r="2722" spans="1:7" ht="15" x14ac:dyDescent="0.2">
      <c r="A2722" s="12" t="str">
        <f t="shared" si="42"/>
        <v>КИВИ Банк (АО) (2241) 61908</v>
      </c>
      <c r="B2722" s="25" t="str">
        <f>'101_transform'!C2720</f>
        <v>КИВИ Банк (АО) (2241)</v>
      </c>
      <c r="C2722" s="25" t="str">
        <f>'101_transform'!D2720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722" s="25">
        <f>'101_transform'!E2720</f>
        <v>0</v>
      </c>
      <c r="E2722" s="25">
        <f>'101_transform'!F2720</f>
        <v>0</v>
      </c>
      <c r="F2722" s="25">
        <f>'101_transform'!G2720</f>
        <v>0</v>
      </c>
      <c r="G2722" s="25">
        <f>'101_transform'!H2720</f>
        <v>0</v>
      </c>
    </row>
    <row r="2723" spans="1:7" ht="15" x14ac:dyDescent="0.2">
      <c r="A2723" s="12" t="str">
        <f t="shared" si="42"/>
        <v>КИВИ Банк (АО) (2241) 61909</v>
      </c>
      <c r="B2723" s="25" t="str">
        <f>'101_transform'!C2721</f>
        <v>КИВИ Банк (АО) (2241)</v>
      </c>
      <c r="C2723" s="25" t="str">
        <f>'101_transform'!D2721</f>
        <v>61909   П  Амортизация недвижимости (кроме земли), временно неиспользуемой в основной деятельности</v>
      </c>
      <c r="D2723" s="25">
        <f>'101_transform'!E2721</f>
        <v>0</v>
      </c>
      <c r="E2723" s="25">
        <f>'101_transform'!F2721</f>
        <v>0</v>
      </c>
      <c r="F2723" s="25">
        <f>'101_transform'!G2721</f>
        <v>0</v>
      </c>
      <c r="G2723" s="25">
        <f>'101_transform'!H2721</f>
        <v>0</v>
      </c>
    </row>
    <row r="2724" spans="1:7" ht="15" x14ac:dyDescent="0.2">
      <c r="A2724" s="12" t="str">
        <f t="shared" si="42"/>
        <v>КИВИ Банк (АО) (2241) 61910</v>
      </c>
      <c r="B2724" s="25" t="str">
        <f>'101_transform'!C2722</f>
        <v>КИВИ Банк (АО) (2241)</v>
      </c>
      <c r="C2724" s="25" t="str">
        <f>'101_transform'!D2722</f>
        <v>61910   П  Амортизация недвижимости (кроме земли), временно неиспользуемой в основной деятельности, переданной в аренду</v>
      </c>
      <c r="D2724" s="25">
        <f>'101_transform'!E2722</f>
        <v>0</v>
      </c>
      <c r="E2724" s="25">
        <f>'101_transform'!F2722</f>
        <v>0</v>
      </c>
      <c r="F2724" s="25">
        <f>'101_transform'!G2722</f>
        <v>0</v>
      </c>
      <c r="G2724" s="25">
        <f>'101_transform'!H2722</f>
        <v>0</v>
      </c>
    </row>
    <row r="2725" spans="1:7" ht="15" x14ac:dyDescent="0.2">
      <c r="A2725" s="12" t="str">
        <f t="shared" si="42"/>
        <v>КИВИ Банк (АО) (2241) 61911</v>
      </c>
      <c r="B2725" s="25" t="str">
        <f>'101_transform'!C2723</f>
        <v>КИВИ Банк (АО) (2241)</v>
      </c>
      <c r="C2725" s="25" t="str">
        <f>'101_transform'!D2723</f>
        <v>61911   A  Вложения в сооружение (строительство) объектов недвижимости, временно неиспользуемой в основной деятельности</v>
      </c>
      <c r="D2725" s="25">
        <f>'101_transform'!E2723</f>
        <v>0</v>
      </c>
      <c r="E2725" s="25">
        <f>'101_transform'!F2723</f>
        <v>0</v>
      </c>
      <c r="F2725" s="25">
        <f>'101_transform'!G2723</f>
        <v>0</v>
      </c>
      <c r="G2725" s="25">
        <f>'101_transform'!H2723</f>
        <v>0</v>
      </c>
    </row>
    <row r="2726" spans="1:7" ht="15" x14ac:dyDescent="0.2">
      <c r="A2726" s="12" t="str">
        <f t="shared" si="42"/>
        <v>КИВИ Банк (АО) (2241) 61912</v>
      </c>
      <c r="B2726" s="25" t="str">
        <f>'101_transform'!C2724</f>
        <v>КИВИ Банк (АО) (2241)</v>
      </c>
      <c r="C2726" s="25" t="str">
        <f>'101_transform'!D2724</f>
        <v>61912   П  Резервы на возможные потери</v>
      </c>
      <c r="D2726" s="25">
        <f>'101_transform'!E2724</f>
        <v>0</v>
      </c>
      <c r="E2726" s="25">
        <f>'101_transform'!F2724</f>
        <v>0</v>
      </c>
      <c r="F2726" s="25">
        <f>'101_transform'!G2724</f>
        <v>0</v>
      </c>
      <c r="G2726" s="25">
        <f>'101_transform'!H2724</f>
        <v>0</v>
      </c>
    </row>
    <row r="2727" spans="1:7" ht="15" x14ac:dyDescent="0.2">
      <c r="A2727" s="12" t="str">
        <f t="shared" si="42"/>
        <v>КИВИ Банк (АО) (2241) 62001</v>
      </c>
      <c r="B2727" s="25" t="str">
        <f>'101_transform'!C2725</f>
        <v>КИВИ Банк (АО) (2241)</v>
      </c>
      <c r="C2727" s="25" t="str">
        <f>'101_transform'!D2725</f>
        <v>62001   A  Долгосрочные активы, предназначенные для продажи</v>
      </c>
      <c r="D2727" s="25">
        <f>'101_transform'!E2725</f>
        <v>0</v>
      </c>
      <c r="E2727" s="25">
        <f>'101_transform'!F2725</f>
        <v>0</v>
      </c>
      <c r="F2727" s="25">
        <f>'101_transform'!G2725</f>
        <v>0</v>
      </c>
      <c r="G2727" s="25">
        <f>'101_transform'!H2725</f>
        <v>0</v>
      </c>
    </row>
    <row r="2728" spans="1:7" ht="15" x14ac:dyDescent="0.2">
      <c r="A2728" s="12" t="str">
        <f t="shared" si="42"/>
        <v>КИВИ Банк (АО) (2241) 62002</v>
      </c>
      <c r="B2728" s="25" t="str">
        <f>'101_transform'!C2726</f>
        <v>КИВИ Банк (АО) (2241)</v>
      </c>
      <c r="C2728" s="25" t="str">
        <f>'101_transform'!D2726</f>
        <v>62002   П  Резервы на возможные потери</v>
      </c>
      <c r="D2728" s="25">
        <f>'101_transform'!E2726</f>
        <v>0</v>
      </c>
      <c r="E2728" s="25">
        <f>'101_transform'!F2726</f>
        <v>0</v>
      </c>
      <c r="F2728" s="25">
        <f>'101_transform'!G2726</f>
        <v>0</v>
      </c>
      <c r="G2728" s="25">
        <f>'101_transform'!H2726</f>
        <v>0</v>
      </c>
    </row>
    <row r="2729" spans="1:7" ht="15" x14ac:dyDescent="0.2">
      <c r="A2729" s="12" t="str">
        <f t="shared" si="42"/>
        <v>КИВИ Банк (АО) (2241) 62101</v>
      </c>
      <c r="B2729" s="25" t="str">
        <f>'101_transform'!C2727</f>
        <v>КИВИ Банк (АО) (2241)</v>
      </c>
      <c r="C2729" s="25" t="str">
        <f>'101_transform'!D2727</f>
        <v>62101   A  Средства труда, полученные по договорам отступного, залога, назначение которых не определено</v>
      </c>
      <c r="D2729" s="25">
        <f>'101_transform'!E2727</f>
        <v>0</v>
      </c>
      <c r="E2729" s="25">
        <f>'101_transform'!F2727</f>
        <v>0</v>
      </c>
      <c r="F2729" s="25">
        <f>'101_transform'!G2727</f>
        <v>0</v>
      </c>
      <c r="G2729" s="25">
        <f>'101_transform'!H2727</f>
        <v>0</v>
      </c>
    </row>
    <row r="2730" spans="1:7" ht="15" x14ac:dyDescent="0.2">
      <c r="A2730" s="12" t="str">
        <f t="shared" si="42"/>
        <v>КИВИ Банк (АО) (2241) 62102</v>
      </c>
      <c r="B2730" s="25" t="str">
        <f>'101_transform'!C2728</f>
        <v>КИВИ Банк (АО) (2241)</v>
      </c>
      <c r="C2730" s="25" t="str">
        <f>'101_transform'!D2728</f>
        <v>62102   A  Предметы труда, полученные по договорам отступного, залога, назначение которых не определено</v>
      </c>
      <c r="D2730" s="25">
        <f>'101_transform'!E2728</f>
        <v>0</v>
      </c>
      <c r="E2730" s="25">
        <f>'101_transform'!F2728</f>
        <v>0</v>
      </c>
      <c r="F2730" s="25">
        <f>'101_transform'!G2728</f>
        <v>0</v>
      </c>
      <c r="G2730" s="25">
        <f>'101_transform'!H2728</f>
        <v>0</v>
      </c>
    </row>
    <row r="2731" spans="1:7" ht="15" x14ac:dyDescent="0.2">
      <c r="A2731" s="12" t="str">
        <f t="shared" si="42"/>
        <v>КИВИ Банк (АО) (2241) 62103</v>
      </c>
      <c r="B2731" s="25" t="str">
        <f>'101_transform'!C2729</f>
        <v>КИВИ Банк (АО) (2241)</v>
      </c>
      <c r="C2731" s="25" t="str">
        <f>'101_transform'!D2729</f>
        <v>62103   П  Резервы на возможные потери</v>
      </c>
      <c r="D2731" s="25">
        <f>'101_transform'!E2729</f>
        <v>0</v>
      </c>
      <c r="E2731" s="25">
        <f>'101_transform'!F2729</f>
        <v>0</v>
      </c>
      <c r="F2731" s="25">
        <f>'101_transform'!G2729</f>
        <v>0</v>
      </c>
      <c r="G2731" s="25">
        <f>'101_transform'!H2729</f>
        <v>0</v>
      </c>
    </row>
    <row r="2732" spans="1:7" ht="15" x14ac:dyDescent="0.2">
      <c r="A2732" s="12" t="str">
        <f t="shared" si="42"/>
        <v>АО "Классик Эконом Банк" (3298) 60401</v>
      </c>
      <c r="B2732" s="25" t="str">
        <f>'101_transform'!C2730</f>
        <v>АО "Классик Эконом Банк" (3298)</v>
      </c>
      <c r="C2732" s="25" t="str">
        <f>'101_transform'!D2730</f>
        <v>60401   A  Основные средства (кроме земли) (c 13.02.2018)_x000D_Категория 1- Здания и сооружения (до 31.12.2002)</v>
      </c>
      <c r="D2732" s="25">
        <f>'101_transform'!E2730</f>
        <v>127080</v>
      </c>
      <c r="E2732" s="25">
        <f>'101_transform'!F2730</f>
        <v>0</v>
      </c>
      <c r="F2732" s="25">
        <f>'101_transform'!G2730</f>
        <v>127080</v>
      </c>
      <c r="G2732" s="25">
        <f>'101_transform'!H2730</f>
        <v>0</v>
      </c>
    </row>
    <row r="2733" spans="1:7" ht="15" x14ac:dyDescent="0.2">
      <c r="A2733" s="12" t="str">
        <f t="shared" si="42"/>
        <v>АО "Классик Эконом Банк" (3298) 60404</v>
      </c>
      <c r="B2733" s="25" t="str">
        <f>'101_transform'!C2731</f>
        <v>АО "Классик Эконом Банк" (3298)</v>
      </c>
      <c r="C2733" s="25" t="str">
        <f>'101_transform'!D2731</f>
        <v>60404   A  Земля (c 13.02.2018)</v>
      </c>
      <c r="D2733" s="25">
        <f>'101_transform'!E2731</f>
        <v>286</v>
      </c>
      <c r="E2733" s="25">
        <f>'101_transform'!F2731</f>
        <v>0</v>
      </c>
      <c r="F2733" s="25">
        <f>'101_transform'!G2731</f>
        <v>286</v>
      </c>
      <c r="G2733" s="25">
        <f>'101_transform'!H2731</f>
        <v>0</v>
      </c>
    </row>
    <row r="2734" spans="1:7" ht="15" x14ac:dyDescent="0.2">
      <c r="A2734" s="12" t="str">
        <f t="shared" si="42"/>
        <v>АО "Классик Эконом Банк" (3298) 60405</v>
      </c>
      <c r="B2734" s="25" t="str">
        <f>'101_transform'!C2732</f>
        <v>АО "Классик Эконом Банк" (3298)</v>
      </c>
      <c r="C2734" s="25" t="str">
        <f>'101_transform'!D2732</f>
        <v>60405   П
A (до 31.01.2003)  Резервы на возможные потери (c 13.02.2018)
Долгосрочно арендуемые основные средства (до 31.01.2003)</v>
      </c>
      <c r="D2734" s="25">
        <f>'101_transform'!E2732</f>
        <v>0</v>
      </c>
      <c r="E2734" s="25">
        <f>'101_transform'!F2732</f>
        <v>0</v>
      </c>
      <c r="F2734" s="25">
        <f>'101_transform'!G2732</f>
        <v>0</v>
      </c>
      <c r="G2734" s="25">
        <f>'101_transform'!H2732</f>
        <v>0</v>
      </c>
    </row>
    <row r="2735" spans="1:7" ht="15" x14ac:dyDescent="0.2">
      <c r="A2735" s="12" t="str">
        <f t="shared" si="42"/>
        <v>АО "Классик Эконом Банк" (3298) 60414</v>
      </c>
      <c r="B2735" s="25" t="str">
        <f>'101_transform'!C2733</f>
        <v>АО "Классик Эконом Банк" (3298)</v>
      </c>
      <c r="C2735" s="25" t="str">
        <f>'101_transform'!D2733</f>
        <v>60414   П  Амортизация основных средств (кроме земли) (c 13.02.2018)</v>
      </c>
      <c r="D2735" s="25">
        <f>'101_transform'!E2733</f>
        <v>0</v>
      </c>
      <c r="E2735" s="25">
        <f>'101_transform'!F2733</f>
        <v>85122</v>
      </c>
      <c r="F2735" s="25">
        <f>'101_transform'!G2733</f>
        <v>0</v>
      </c>
      <c r="G2735" s="25">
        <f>'101_transform'!H2733</f>
        <v>86339</v>
      </c>
    </row>
    <row r="2736" spans="1:7" ht="15" x14ac:dyDescent="0.2">
      <c r="A2736" s="12" t="str">
        <f t="shared" si="42"/>
        <v>АО "Классик Эконом Банк" (3298) 60415</v>
      </c>
      <c r="B2736" s="25" t="str">
        <f>'101_transform'!C2734</f>
        <v>АО "Классик Эконом Банк" (3298)</v>
      </c>
      <c r="C2736" s="25" t="str">
        <f>'101_transform'!D2734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736" s="25">
        <f>'101_transform'!E2734</f>
        <v>0</v>
      </c>
      <c r="E2736" s="25">
        <f>'101_transform'!F2734</f>
        <v>0</v>
      </c>
      <c r="F2736" s="25">
        <f>'101_transform'!G2734</f>
        <v>0</v>
      </c>
      <c r="G2736" s="25">
        <f>'101_transform'!H2734</f>
        <v>0</v>
      </c>
    </row>
    <row r="2737" spans="1:7" ht="15" x14ac:dyDescent="0.2">
      <c r="A2737" s="12" t="str">
        <f t="shared" si="42"/>
        <v>АО "Классик Эконом Банк" (3298) 61901</v>
      </c>
      <c r="B2737" s="25" t="str">
        <f>'101_transform'!C2735</f>
        <v>АО "Классик Эконом Банк" (3298)</v>
      </c>
      <c r="C2737" s="25" t="str">
        <f>'101_transform'!D2735</f>
        <v>61901   A  Земля, временно неиспользуемая в основной деятельности</v>
      </c>
      <c r="D2737" s="25">
        <f>'101_transform'!E2735</f>
        <v>0</v>
      </c>
      <c r="E2737" s="25">
        <f>'101_transform'!F2735</f>
        <v>0</v>
      </c>
      <c r="F2737" s="25">
        <f>'101_transform'!G2735</f>
        <v>0</v>
      </c>
      <c r="G2737" s="25">
        <f>'101_transform'!H2735</f>
        <v>0</v>
      </c>
    </row>
    <row r="2738" spans="1:7" ht="15" x14ac:dyDescent="0.2">
      <c r="A2738" s="12" t="str">
        <f t="shared" si="42"/>
        <v>АО "Классик Эконом Банк" (3298) 61902</v>
      </c>
      <c r="B2738" s="25" t="str">
        <f>'101_transform'!C2736</f>
        <v>АО "Классик Эконом Банк" (3298)</v>
      </c>
      <c r="C2738" s="25" t="str">
        <f>'101_transform'!D2736</f>
        <v>61902   A  Земля, временно неиспользуемая в основной деятельности, переданная в аренду</v>
      </c>
      <c r="D2738" s="25">
        <f>'101_transform'!E2736</f>
        <v>0</v>
      </c>
      <c r="E2738" s="25">
        <f>'101_transform'!F2736</f>
        <v>0</v>
      </c>
      <c r="F2738" s="25">
        <f>'101_transform'!G2736</f>
        <v>0</v>
      </c>
      <c r="G2738" s="25">
        <f>'101_transform'!H2736</f>
        <v>0</v>
      </c>
    </row>
    <row r="2739" spans="1:7" ht="15" x14ac:dyDescent="0.2">
      <c r="A2739" s="12" t="str">
        <f t="shared" si="42"/>
        <v>АО "Классик Эконом Банк" (3298) 61903</v>
      </c>
      <c r="B2739" s="25" t="str">
        <f>'101_transform'!C2737</f>
        <v>АО "Классик Эконом Банк" (3298)</v>
      </c>
      <c r="C2739" s="25" t="str">
        <f>'101_transform'!D2737</f>
        <v>61903   A  Недвижимость (кроме земли), временно неиспользуемая в основной деятельности</v>
      </c>
      <c r="D2739" s="25">
        <f>'101_transform'!E2737</f>
        <v>0</v>
      </c>
      <c r="E2739" s="25">
        <f>'101_transform'!F2737</f>
        <v>0</v>
      </c>
      <c r="F2739" s="25">
        <f>'101_transform'!G2737</f>
        <v>0</v>
      </c>
      <c r="G2739" s="25">
        <f>'101_transform'!H2737</f>
        <v>0</v>
      </c>
    </row>
    <row r="2740" spans="1:7" ht="15" x14ac:dyDescent="0.2">
      <c r="A2740" s="12" t="str">
        <f t="shared" si="42"/>
        <v>АО "Классик Эконом Банк" (3298) 61904</v>
      </c>
      <c r="B2740" s="25" t="str">
        <f>'101_transform'!C2738</f>
        <v>АО "Классик Эконом Банк" (3298)</v>
      </c>
      <c r="C2740" s="25" t="str">
        <f>'101_transform'!D2738</f>
        <v>61904   A  Недвижимость (кроме земли), временно неиспользуемая в основной деятельности, переданная в аренду</v>
      </c>
      <c r="D2740" s="25">
        <f>'101_transform'!E2738</f>
        <v>0</v>
      </c>
      <c r="E2740" s="25">
        <f>'101_transform'!F2738</f>
        <v>0</v>
      </c>
      <c r="F2740" s="25">
        <f>'101_transform'!G2738</f>
        <v>0</v>
      </c>
      <c r="G2740" s="25">
        <f>'101_transform'!H2738</f>
        <v>0</v>
      </c>
    </row>
    <row r="2741" spans="1:7" ht="15" x14ac:dyDescent="0.2">
      <c r="A2741" s="12" t="str">
        <f t="shared" si="42"/>
        <v>АО "Классик Эконом Банк" (3298) 61905</v>
      </c>
      <c r="B2741" s="25" t="str">
        <f>'101_transform'!C2739</f>
        <v>АО "Классик Эконом Банк" (3298)</v>
      </c>
      <c r="C2741" s="25" t="str">
        <f>'101_transform'!D2739</f>
        <v>61905   A  Земля, временно неиспользуемая в основной деятельности, учитываемая по справедливой стоимости</v>
      </c>
      <c r="D2741" s="25">
        <f>'101_transform'!E2739</f>
        <v>0</v>
      </c>
      <c r="E2741" s="25">
        <f>'101_transform'!F2739</f>
        <v>0</v>
      </c>
      <c r="F2741" s="25">
        <f>'101_transform'!G2739</f>
        <v>0</v>
      </c>
      <c r="G2741" s="25">
        <f>'101_transform'!H2739</f>
        <v>0</v>
      </c>
    </row>
    <row r="2742" spans="1:7" ht="15" x14ac:dyDescent="0.2">
      <c r="A2742" s="12" t="str">
        <f t="shared" si="42"/>
        <v>АО "Классик Эконом Банк" (3298) 61906</v>
      </c>
      <c r="B2742" s="25" t="str">
        <f>'101_transform'!C2740</f>
        <v>АО "Классик Эконом Банк" (3298)</v>
      </c>
      <c r="C2742" s="25" t="str">
        <f>'101_transform'!D2740</f>
        <v>61906   A  Земля, временно неиспользуемая в основной деятельности, учитываемая по справедливой стоимости, переданная в аренду</v>
      </c>
      <c r="D2742" s="25">
        <f>'101_transform'!E2740</f>
        <v>0</v>
      </c>
      <c r="E2742" s="25">
        <f>'101_transform'!F2740</f>
        <v>0</v>
      </c>
      <c r="F2742" s="25">
        <f>'101_transform'!G2740</f>
        <v>0</v>
      </c>
      <c r="G2742" s="25">
        <f>'101_transform'!H2740</f>
        <v>0</v>
      </c>
    </row>
    <row r="2743" spans="1:7" ht="15" x14ac:dyDescent="0.2">
      <c r="A2743" s="12" t="str">
        <f t="shared" si="42"/>
        <v>АО "Классик Эконом Банк" (3298) 61907</v>
      </c>
      <c r="B2743" s="25" t="str">
        <f>'101_transform'!C2741</f>
        <v>АО "Классик Эконом Банк" (3298)</v>
      </c>
      <c r="C2743" s="25" t="str">
        <f>'101_transform'!D2741</f>
        <v>61907   A  Недвижимость (кроме земли), временно неиспользуемая в основной деятельности, учитываемая по справедливой стоимости</v>
      </c>
      <c r="D2743" s="25">
        <f>'101_transform'!E2741</f>
        <v>0</v>
      </c>
      <c r="E2743" s="25">
        <f>'101_transform'!F2741</f>
        <v>0</v>
      </c>
      <c r="F2743" s="25">
        <f>'101_transform'!G2741</f>
        <v>0</v>
      </c>
      <c r="G2743" s="25">
        <f>'101_transform'!H2741</f>
        <v>0</v>
      </c>
    </row>
    <row r="2744" spans="1:7" ht="15" x14ac:dyDescent="0.2">
      <c r="A2744" s="12" t="str">
        <f t="shared" si="42"/>
        <v>АО "Классик Эконом Банк" (3298) 61908</v>
      </c>
      <c r="B2744" s="25" t="str">
        <f>'101_transform'!C2742</f>
        <v>АО "Классик Эконом Банк" (3298)</v>
      </c>
      <c r="C2744" s="25" t="str">
        <f>'101_transform'!D2742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744" s="25">
        <f>'101_transform'!E2742</f>
        <v>0</v>
      </c>
      <c r="E2744" s="25">
        <f>'101_transform'!F2742</f>
        <v>0</v>
      </c>
      <c r="F2744" s="25">
        <f>'101_transform'!G2742</f>
        <v>0</v>
      </c>
      <c r="G2744" s="25">
        <f>'101_transform'!H2742</f>
        <v>0</v>
      </c>
    </row>
    <row r="2745" spans="1:7" ht="15" x14ac:dyDescent="0.2">
      <c r="A2745" s="12" t="str">
        <f t="shared" si="42"/>
        <v>АО "Классик Эконом Банк" (3298) 61909</v>
      </c>
      <c r="B2745" s="25" t="str">
        <f>'101_transform'!C2743</f>
        <v>АО "Классик Эконом Банк" (3298)</v>
      </c>
      <c r="C2745" s="25" t="str">
        <f>'101_transform'!D2743</f>
        <v>61909   П  Амортизация недвижимости (кроме земли), временно неиспользуемой в основной деятельности</v>
      </c>
      <c r="D2745" s="25">
        <f>'101_transform'!E2743</f>
        <v>0</v>
      </c>
      <c r="E2745" s="25">
        <f>'101_transform'!F2743</f>
        <v>0</v>
      </c>
      <c r="F2745" s="25">
        <f>'101_transform'!G2743</f>
        <v>0</v>
      </c>
      <c r="G2745" s="25">
        <f>'101_transform'!H2743</f>
        <v>0</v>
      </c>
    </row>
    <row r="2746" spans="1:7" ht="15" x14ac:dyDescent="0.2">
      <c r="A2746" s="12" t="str">
        <f t="shared" si="42"/>
        <v>АО "Классик Эконом Банк" (3298) 61910</v>
      </c>
      <c r="B2746" s="25" t="str">
        <f>'101_transform'!C2744</f>
        <v>АО "Классик Эконом Банк" (3298)</v>
      </c>
      <c r="C2746" s="25" t="str">
        <f>'101_transform'!D2744</f>
        <v>61910   П  Амортизация недвижимости (кроме земли), временно неиспользуемой в основной деятельности, переданной в аренду</v>
      </c>
      <c r="D2746" s="25">
        <f>'101_transform'!E2744</f>
        <v>0</v>
      </c>
      <c r="E2746" s="25">
        <f>'101_transform'!F2744</f>
        <v>0</v>
      </c>
      <c r="F2746" s="25">
        <f>'101_transform'!G2744</f>
        <v>0</v>
      </c>
      <c r="G2746" s="25">
        <f>'101_transform'!H2744</f>
        <v>0</v>
      </c>
    </row>
    <row r="2747" spans="1:7" ht="15" x14ac:dyDescent="0.2">
      <c r="A2747" s="12" t="str">
        <f t="shared" si="42"/>
        <v>АО "Классик Эконом Банк" (3298) 61911</v>
      </c>
      <c r="B2747" s="25" t="str">
        <f>'101_transform'!C2745</f>
        <v>АО "Классик Эконом Банк" (3298)</v>
      </c>
      <c r="C2747" s="25" t="str">
        <f>'101_transform'!D2745</f>
        <v>61911   A  Вложения в сооружение (строительство) объектов недвижимости, временно неиспользуемой в основной деятельности</v>
      </c>
      <c r="D2747" s="25">
        <f>'101_transform'!E2745</f>
        <v>0</v>
      </c>
      <c r="E2747" s="25">
        <f>'101_transform'!F2745</f>
        <v>0</v>
      </c>
      <c r="F2747" s="25">
        <f>'101_transform'!G2745</f>
        <v>0</v>
      </c>
      <c r="G2747" s="25">
        <f>'101_transform'!H2745</f>
        <v>0</v>
      </c>
    </row>
    <row r="2748" spans="1:7" ht="15" x14ac:dyDescent="0.2">
      <c r="A2748" s="12" t="str">
        <f t="shared" si="42"/>
        <v>АО "Классик Эконом Банк" (3298) 61912</v>
      </c>
      <c r="B2748" s="25" t="str">
        <f>'101_transform'!C2746</f>
        <v>АО "Классик Эконом Банк" (3298)</v>
      </c>
      <c r="C2748" s="25" t="str">
        <f>'101_transform'!D2746</f>
        <v>61912   П  Резервы на возможные потери</v>
      </c>
      <c r="D2748" s="25">
        <f>'101_transform'!E2746</f>
        <v>0</v>
      </c>
      <c r="E2748" s="25">
        <f>'101_transform'!F2746</f>
        <v>0</v>
      </c>
      <c r="F2748" s="25">
        <f>'101_transform'!G2746</f>
        <v>0</v>
      </c>
      <c r="G2748" s="25">
        <f>'101_transform'!H2746</f>
        <v>0</v>
      </c>
    </row>
    <row r="2749" spans="1:7" ht="15" x14ac:dyDescent="0.2">
      <c r="A2749" s="12" t="str">
        <f t="shared" si="42"/>
        <v>АО "Классик Эконом Банк" (3298) 62001</v>
      </c>
      <c r="B2749" s="25" t="str">
        <f>'101_transform'!C2747</f>
        <v>АО "Классик Эконом Банк" (3298)</v>
      </c>
      <c r="C2749" s="25" t="str">
        <f>'101_transform'!D2747</f>
        <v>62001   A  Долгосрочные активы, предназначенные для продажи</v>
      </c>
      <c r="D2749" s="25">
        <f>'101_transform'!E2747</f>
        <v>125202</v>
      </c>
      <c r="E2749" s="25">
        <f>'101_transform'!F2747</f>
        <v>0</v>
      </c>
      <c r="F2749" s="25">
        <f>'101_transform'!G2747</f>
        <v>125202</v>
      </c>
      <c r="G2749" s="25">
        <f>'101_transform'!H2747</f>
        <v>0</v>
      </c>
    </row>
    <row r="2750" spans="1:7" ht="15" x14ac:dyDescent="0.2">
      <c r="A2750" s="12" t="str">
        <f t="shared" si="42"/>
        <v>АО "Классик Эконом Банк" (3298) 62002</v>
      </c>
      <c r="B2750" s="25" t="str">
        <f>'101_transform'!C2748</f>
        <v>АО "Классик Эконом Банк" (3298)</v>
      </c>
      <c r="C2750" s="25" t="str">
        <f>'101_transform'!D2748</f>
        <v>62002   П  Резервы на возможные потери</v>
      </c>
      <c r="D2750" s="25">
        <f>'101_transform'!E2748</f>
        <v>0</v>
      </c>
      <c r="E2750" s="25">
        <f>'101_transform'!F2748</f>
        <v>35098</v>
      </c>
      <c r="F2750" s="25">
        <f>'101_transform'!G2748</f>
        <v>0</v>
      </c>
      <c r="G2750" s="25">
        <f>'101_transform'!H2748</f>
        <v>41961</v>
      </c>
    </row>
    <row r="2751" spans="1:7" ht="15" x14ac:dyDescent="0.2">
      <c r="A2751" s="12" t="str">
        <f t="shared" si="42"/>
        <v>АО "Классик Эконом Банк" (3298) 62101</v>
      </c>
      <c r="B2751" s="25" t="str">
        <f>'101_transform'!C2749</f>
        <v>АО "Классик Эконом Банк" (3298)</v>
      </c>
      <c r="C2751" s="25" t="str">
        <f>'101_transform'!D2749</f>
        <v>62101   A  Средства труда, полученные по договорам отступного, залога, назначение которых не определено</v>
      </c>
      <c r="D2751" s="25">
        <f>'101_transform'!E2749</f>
        <v>0</v>
      </c>
      <c r="E2751" s="25">
        <f>'101_transform'!F2749</f>
        <v>0</v>
      </c>
      <c r="F2751" s="25">
        <f>'101_transform'!G2749</f>
        <v>0</v>
      </c>
      <c r="G2751" s="25">
        <f>'101_transform'!H2749</f>
        <v>0</v>
      </c>
    </row>
    <row r="2752" spans="1:7" ht="15" x14ac:dyDescent="0.2">
      <c r="A2752" s="12" t="str">
        <f t="shared" si="42"/>
        <v>АО "Классик Эконом Банк" (3298) 62102</v>
      </c>
      <c r="B2752" s="25" t="str">
        <f>'101_transform'!C2750</f>
        <v>АО "Классик Эконом Банк" (3298)</v>
      </c>
      <c r="C2752" s="25" t="str">
        <f>'101_transform'!D2750</f>
        <v>62102   A  Предметы труда, полученные по договорам отступного, залога, назначение которых не определено</v>
      </c>
      <c r="D2752" s="25">
        <f>'101_transform'!E2750</f>
        <v>0</v>
      </c>
      <c r="E2752" s="25">
        <f>'101_transform'!F2750</f>
        <v>0</v>
      </c>
      <c r="F2752" s="25">
        <f>'101_transform'!G2750</f>
        <v>0</v>
      </c>
      <c r="G2752" s="25">
        <f>'101_transform'!H2750</f>
        <v>0</v>
      </c>
    </row>
    <row r="2753" spans="1:7" ht="15" x14ac:dyDescent="0.2">
      <c r="A2753" s="12" t="str">
        <f t="shared" si="42"/>
        <v>АО "Классик Эконом Банк" (3298) 62103</v>
      </c>
      <c r="B2753" s="25" t="str">
        <f>'101_transform'!C2751</f>
        <v>АО "Классик Эконом Банк" (3298)</v>
      </c>
      <c r="C2753" s="25" t="str">
        <f>'101_transform'!D2751</f>
        <v>62103   П  Резервы на возможные потери</v>
      </c>
      <c r="D2753" s="25">
        <f>'101_transform'!E2751</f>
        <v>0</v>
      </c>
      <c r="E2753" s="25">
        <f>'101_transform'!F2751</f>
        <v>0</v>
      </c>
      <c r="F2753" s="25">
        <f>'101_transform'!G2751</f>
        <v>0</v>
      </c>
      <c r="G2753" s="25">
        <f>'101_transform'!H2751</f>
        <v>0</v>
      </c>
    </row>
    <row r="2754" spans="1:7" ht="15" x14ac:dyDescent="0.2">
      <c r="A2754" s="12" t="str">
        <f t="shared" si="42"/>
        <v>ООО КБ "КОЛЬЦО УРАЛА" (65) 60401</v>
      </c>
      <c r="B2754" s="25" t="str">
        <f>'101_transform'!C2752</f>
        <v>ООО КБ "КОЛЬЦО УРАЛА" (65)</v>
      </c>
      <c r="C2754" s="25" t="str">
        <f>'101_transform'!D2752</f>
        <v>60401   A  Основные средства (кроме земли) (c 13.02.2018)_x000D_Категория 1- Здания и сооружения (до 31.12.2002)</v>
      </c>
      <c r="D2754" s="25">
        <f>'101_transform'!E2752</f>
        <v>2078245</v>
      </c>
      <c r="E2754" s="25">
        <f>'101_transform'!F2752</f>
        <v>0</v>
      </c>
      <c r="F2754" s="25">
        <f>'101_transform'!G2752</f>
        <v>2073114</v>
      </c>
      <c r="G2754" s="25">
        <f>'101_transform'!H2752</f>
        <v>0</v>
      </c>
    </row>
    <row r="2755" spans="1:7" ht="15" x14ac:dyDescent="0.2">
      <c r="A2755" s="12" t="str">
        <f t="shared" si="42"/>
        <v>ООО КБ "КОЛЬЦО УРАЛА" (65) 60404</v>
      </c>
      <c r="B2755" s="25" t="str">
        <f>'101_transform'!C2753</f>
        <v>ООО КБ "КОЛЬЦО УРАЛА" (65)</v>
      </c>
      <c r="C2755" s="25" t="str">
        <f>'101_transform'!D2753</f>
        <v>60404   A  Земля (c 13.02.2018)</v>
      </c>
      <c r="D2755" s="25">
        <f>'101_transform'!E2753</f>
        <v>25000</v>
      </c>
      <c r="E2755" s="25">
        <f>'101_transform'!F2753</f>
        <v>0</v>
      </c>
      <c r="F2755" s="25">
        <f>'101_transform'!G2753</f>
        <v>25000</v>
      </c>
      <c r="G2755" s="25">
        <f>'101_transform'!H2753</f>
        <v>0</v>
      </c>
    </row>
    <row r="2756" spans="1:7" ht="15" x14ac:dyDescent="0.2">
      <c r="A2756" s="12" t="str">
        <f t="shared" ref="A2756:A2819" si="43">B2756&amp;" "&amp;LEFT(C2756,5)</f>
        <v>ООО КБ "КОЛЬЦО УРАЛА" (65) 60405</v>
      </c>
      <c r="B2756" s="25" t="str">
        <f>'101_transform'!C2754</f>
        <v>ООО КБ "КОЛЬЦО УРАЛА" (65)</v>
      </c>
      <c r="C2756" s="25" t="str">
        <f>'101_transform'!D2754</f>
        <v>60405   П
A (до 31.01.2003)  Резервы на возможные потери (c 13.02.2018)
Долгосрочно арендуемые основные средства (до 31.01.2003)</v>
      </c>
      <c r="D2756" s="25">
        <f>'101_transform'!E2754</f>
        <v>0</v>
      </c>
      <c r="E2756" s="25">
        <f>'101_transform'!F2754</f>
        <v>0</v>
      </c>
      <c r="F2756" s="25">
        <f>'101_transform'!G2754</f>
        <v>0</v>
      </c>
      <c r="G2756" s="25">
        <f>'101_transform'!H2754</f>
        <v>0</v>
      </c>
    </row>
    <row r="2757" spans="1:7" ht="15" x14ac:dyDescent="0.2">
      <c r="A2757" s="12" t="str">
        <f t="shared" si="43"/>
        <v>ООО КБ "КОЛЬЦО УРАЛА" (65) 60414</v>
      </c>
      <c r="B2757" s="25" t="str">
        <f>'101_transform'!C2755</f>
        <v>ООО КБ "КОЛЬЦО УРАЛА" (65)</v>
      </c>
      <c r="C2757" s="25" t="str">
        <f>'101_transform'!D2755</f>
        <v>60414   П  Амортизация основных средств (кроме земли) (c 13.02.2018)</v>
      </c>
      <c r="D2757" s="25">
        <f>'101_transform'!E2755</f>
        <v>0</v>
      </c>
      <c r="E2757" s="25">
        <f>'101_transform'!F2755</f>
        <v>841301</v>
      </c>
      <c r="F2757" s="25">
        <f>'101_transform'!G2755</f>
        <v>0</v>
      </c>
      <c r="G2757" s="25">
        <f>'101_transform'!H2755</f>
        <v>870944</v>
      </c>
    </row>
    <row r="2758" spans="1:7" ht="15" x14ac:dyDescent="0.2">
      <c r="A2758" s="12" t="str">
        <f t="shared" si="43"/>
        <v>ООО КБ "КОЛЬЦО УРАЛА" (65) 60415</v>
      </c>
      <c r="B2758" s="25" t="str">
        <f>'101_transform'!C2756</f>
        <v>ООО КБ "КОЛЬЦО УРАЛА" (65)</v>
      </c>
      <c r="C2758" s="25" t="str">
        <f>'101_transform'!D2756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758" s="25">
        <f>'101_transform'!E2756</f>
        <v>32905</v>
      </c>
      <c r="E2758" s="25">
        <f>'101_transform'!F2756</f>
        <v>0</v>
      </c>
      <c r="F2758" s="25">
        <f>'101_transform'!G2756</f>
        <v>18406</v>
      </c>
      <c r="G2758" s="25">
        <f>'101_transform'!H2756</f>
        <v>0</v>
      </c>
    </row>
    <row r="2759" spans="1:7" ht="15" x14ac:dyDescent="0.2">
      <c r="A2759" s="12" t="str">
        <f t="shared" si="43"/>
        <v>ООО КБ "КОЛЬЦО УРАЛА" (65) 61901</v>
      </c>
      <c r="B2759" s="25" t="str">
        <f>'101_transform'!C2757</f>
        <v>ООО КБ "КОЛЬЦО УРАЛА" (65)</v>
      </c>
      <c r="C2759" s="25" t="str">
        <f>'101_transform'!D2757</f>
        <v>61901   A  Земля, временно неиспользуемая в основной деятельности</v>
      </c>
      <c r="D2759" s="25">
        <f>'101_transform'!E2757</f>
        <v>0</v>
      </c>
      <c r="E2759" s="25">
        <f>'101_transform'!F2757</f>
        <v>0</v>
      </c>
      <c r="F2759" s="25">
        <f>'101_transform'!G2757</f>
        <v>0</v>
      </c>
      <c r="G2759" s="25">
        <f>'101_transform'!H2757</f>
        <v>0</v>
      </c>
    </row>
    <row r="2760" spans="1:7" ht="15" x14ac:dyDescent="0.2">
      <c r="A2760" s="12" t="str">
        <f t="shared" si="43"/>
        <v>ООО КБ "КОЛЬЦО УРАЛА" (65) 61902</v>
      </c>
      <c r="B2760" s="25" t="str">
        <f>'101_transform'!C2758</f>
        <v>ООО КБ "КОЛЬЦО УРАЛА" (65)</v>
      </c>
      <c r="C2760" s="25" t="str">
        <f>'101_transform'!D2758</f>
        <v>61902   A  Земля, временно неиспользуемая в основной деятельности, переданная в аренду</v>
      </c>
      <c r="D2760" s="25">
        <f>'101_transform'!E2758</f>
        <v>0</v>
      </c>
      <c r="E2760" s="25">
        <f>'101_transform'!F2758</f>
        <v>0</v>
      </c>
      <c r="F2760" s="25">
        <f>'101_transform'!G2758</f>
        <v>0</v>
      </c>
      <c r="G2760" s="25">
        <f>'101_transform'!H2758</f>
        <v>0</v>
      </c>
    </row>
    <row r="2761" spans="1:7" ht="15" x14ac:dyDescent="0.2">
      <c r="A2761" s="12" t="str">
        <f t="shared" si="43"/>
        <v>ООО КБ "КОЛЬЦО УРАЛА" (65) 61903</v>
      </c>
      <c r="B2761" s="25" t="str">
        <f>'101_transform'!C2759</f>
        <v>ООО КБ "КОЛЬЦО УРАЛА" (65)</v>
      </c>
      <c r="C2761" s="25" t="str">
        <f>'101_transform'!D2759</f>
        <v>61903   A  Недвижимость (кроме земли), временно неиспользуемая в основной деятельности</v>
      </c>
      <c r="D2761" s="25">
        <f>'101_transform'!E2759</f>
        <v>0</v>
      </c>
      <c r="E2761" s="25">
        <f>'101_transform'!F2759</f>
        <v>0</v>
      </c>
      <c r="F2761" s="25">
        <f>'101_transform'!G2759</f>
        <v>0</v>
      </c>
      <c r="G2761" s="25">
        <f>'101_transform'!H2759</f>
        <v>0</v>
      </c>
    </row>
    <row r="2762" spans="1:7" ht="15" x14ac:dyDescent="0.2">
      <c r="A2762" s="12" t="str">
        <f t="shared" si="43"/>
        <v>ООО КБ "КОЛЬЦО УРАЛА" (65) 61904</v>
      </c>
      <c r="B2762" s="25" t="str">
        <f>'101_transform'!C2760</f>
        <v>ООО КБ "КОЛЬЦО УРАЛА" (65)</v>
      </c>
      <c r="C2762" s="25" t="str">
        <f>'101_transform'!D2760</f>
        <v>61904   A  Недвижимость (кроме земли), временно неиспользуемая в основной деятельности, переданная в аренду</v>
      </c>
      <c r="D2762" s="25">
        <f>'101_transform'!E2760</f>
        <v>0</v>
      </c>
      <c r="E2762" s="25">
        <f>'101_transform'!F2760</f>
        <v>0</v>
      </c>
      <c r="F2762" s="25">
        <f>'101_transform'!G2760</f>
        <v>0</v>
      </c>
      <c r="G2762" s="25">
        <f>'101_transform'!H2760</f>
        <v>0</v>
      </c>
    </row>
    <row r="2763" spans="1:7" ht="15" x14ac:dyDescent="0.2">
      <c r="A2763" s="12" t="str">
        <f t="shared" si="43"/>
        <v>ООО КБ "КОЛЬЦО УРАЛА" (65) 61905</v>
      </c>
      <c r="B2763" s="25" t="str">
        <f>'101_transform'!C2761</f>
        <v>ООО КБ "КОЛЬЦО УРАЛА" (65)</v>
      </c>
      <c r="C2763" s="25" t="str">
        <f>'101_transform'!D2761</f>
        <v>61905   A  Земля, временно неиспользуемая в основной деятельности, учитываемая по справедливой стоимости</v>
      </c>
      <c r="D2763" s="25">
        <f>'101_transform'!E2761</f>
        <v>101780</v>
      </c>
      <c r="E2763" s="25">
        <f>'101_transform'!F2761</f>
        <v>0</v>
      </c>
      <c r="F2763" s="25">
        <f>'101_transform'!G2761</f>
        <v>0</v>
      </c>
      <c r="G2763" s="25">
        <f>'101_transform'!H2761</f>
        <v>0</v>
      </c>
    </row>
    <row r="2764" spans="1:7" ht="15" x14ac:dyDescent="0.2">
      <c r="A2764" s="12" t="str">
        <f t="shared" si="43"/>
        <v>ООО КБ "КОЛЬЦО УРАЛА" (65) 61906</v>
      </c>
      <c r="B2764" s="25" t="str">
        <f>'101_transform'!C2762</f>
        <v>ООО КБ "КОЛЬЦО УРАЛА" (65)</v>
      </c>
      <c r="C2764" s="25" t="str">
        <f>'101_transform'!D2762</f>
        <v>61906   A  Земля, временно неиспользуемая в основной деятельности, учитываемая по справедливой стоимости, переданная в аренду</v>
      </c>
      <c r="D2764" s="25">
        <f>'101_transform'!E2762</f>
        <v>1596</v>
      </c>
      <c r="E2764" s="25">
        <f>'101_transform'!F2762</f>
        <v>0</v>
      </c>
      <c r="F2764" s="25">
        <f>'101_transform'!G2762</f>
        <v>0</v>
      </c>
      <c r="G2764" s="25">
        <f>'101_transform'!H2762</f>
        <v>0</v>
      </c>
    </row>
    <row r="2765" spans="1:7" ht="15" x14ac:dyDescent="0.2">
      <c r="A2765" s="12" t="str">
        <f t="shared" si="43"/>
        <v>ООО КБ "КОЛЬЦО УРАЛА" (65) 61907</v>
      </c>
      <c r="B2765" s="25" t="str">
        <f>'101_transform'!C2763</f>
        <v>ООО КБ "КОЛЬЦО УРАЛА" (65)</v>
      </c>
      <c r="C2765" s="25" t="str">
        <f>'101_transform'!D2763</f>
        <v>61907   A  Недвижимость (кроме земли), временно неиспользуемая в основной деятельности, учитываемая по справедливой стоимости</v>
      </c>
      <c r="D2765" s="25">
        <f>'101_transform'!E2763</f>
        <v>0</v>
      </c>
      <c r="E2765" s="25">
        <f>'101_transform'!F2763</f>
        <v>0</v>
      </c>
      <c r="F2765" s="25">
        <f>'101_transform'!G2763</f>
        <v>0</v>
      </c>
      <c r="G2765" s="25">
        <f>'101_transform'!H2763</f>
        <v>0</v>
      </c>
    </row>
    <row r="2766" spans="1:7" ht="15" x14ac:dyDescent="0.2">
      <c r="A2766" s="12" t="str">
        <f t="shared" si="43"/>
        <v>ООО КБ "КОЛЬЦО УРАЛА" (65) 61908</v>
      </c>
      <c r="B2766" s="25" t="str">
        <f>'101_transform'!C2764</f>
        <v>ООО КБ "КОЛЬЦО УРАЛА" (65)</v>
      </c>
      <c r="C2766" s="25" t="str">
        <f>'101_transform'!D2764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766" s="25">
        <f>'101_transform'!E2764</f>
        <v>531062</v>
      </c>
      <c r="E2766" s="25">
        <f>'101_transform'!F2764</f>
        <v>0</v>
      </c>
      <c r="F2766" s="25">
        <f>'101_transform'!G2764</f>
        <v>0</v>
      </c>
      <c r="G2766" s="25">
        <f>'101_transform'!H2764</f>
        <v>0</v>
      </c>
    </row>
    <row r="2767" spans="1:7" ht="15" x14ac:dyDescent="0.2">
      <c r="A2767" s="12" t="str">
        <f t="shared" si="43"/>
        <v>ООО КБ "КОЛЬЦО УРАЛА" (65) 61909</v>
      </c>
      <c r="B2767" s="25" t="str">
        <f>'101_transform'!C2765</f>
        <v>ООО КБ "КОЛЬЦО УРАЛА" (65)</v>
      </c>
      <c r="C2767" s="25" t="str">
        <f>'101_transform'!D2765</f>
        <v>61909   П  Амортизация недвижимости (кроме земли), временно неиспользуемой в основной деятельности</v>
      </c>
      <c r="D2767" s="25">
        <f>'101_transform'!E2765</f>
        <v>0</v>
      </c>
      <c r="E2767" s="25">
        <f>'101_transform'!F2765</f>
        <v>0</v>
      </c>
      <c r="F2767" s="25">
        <f>'101_transform'!G2765</f>
        <v>0</v>
      </c>
      <c r="G2767" s="25">
        <f>'101_transform'!H2765</f>
        <v>0</v>
      </c>
    </row>
    <row r="2768" spans="1:7" ht="15" x14ac:dyDescent="0.2">
      <c r="A2768" s="12" t="str">
        <f t="shared" si="43"/>
        <v>ООО КБ "КОЛЬЦО УРАЛА" (65) 61910</v>
      </c>
      <c r="B2768" s="25" t="str">
        <f>'101_transform'!C2766</f>
        <v>ООО КБ "КОЛЬЦО УРАЛА" (65)</v>
      </c>
      <c r="C2768" s="25" t="str">
        <f>'101_transform'!D2766</f>
        <v>61910   П  Амортизация недвижимости (кроме земли), временно неиспользуемой в основной деятельности, переданной в аренду</v>
      </c>
      <c r="D2768" s="25">
        <f>'101_transform'!E2766</f>
        <v>0</v>
      </c>
      <c r="E2768" s="25">
        <f>'101_transform'!F2766</f>
        <v>0</v>
      </c>
      <c r="F2768" s="25">
        <f>'101_transform'!G2766</f>
        <v>0</v>
      </c>
      <c r="G2768" s="25">
        <f>'101_transform'!H2766</f>
        <v>0</v>
      </c>
    </row>
    <row r="2769" spans="1:7" ht="15" x14ac:dyDescent="0.2">
      <c r="A2769" s="12" t="str">
        <f t="shared" si="43"/>
        <v>ООО КБ "КОЛЬЦО УРАЛА" (65) 61911</v>
      </c>
      <c r="B2769" s="25" t="str">
        <f>'101_transform'!C2767</f>
        <v>ООО КБ "КОЛЬЦО УРАЛА" (65)</v>
      </c>
      <c r="C2769" s="25" t="str">
        <f>'101_transform'!D2767</f>
        <v>61911   A  Вложения в сооружение (строительство) объектов недвижимости, временно неиспользуемой в основной деятельности</v>
      </c>
      <c r="D2769" s="25">
        <f>'101_transform'!E2767</f>
        <v>0</v>
      </c>
      <c r="E2769" s="25">
        <f>'101_transform'!F2767</f>
        <v>0</v>
      </c>
      <c r="F2769" s="25">
        <f>'101_transform'!G2767</f>
        <v>0</v>
      </c>
      <c r="G2769" s="25">
        <f>'101_transform'!H2767</f>
        <v>0</v>
      </c>
    </row>
    <row r="2770" spans="1:7" ht="15" x14ac:dyDescent="0.2">
      <c r="A2770" s="12" t="str">
        <f t="shared" si="43"/>
        <v>ООО КБ "КОЛЬЦО УРАЛА" (65) 61912</v>
      </c>
      <c r="B2770" s="25" t="str">
        <f>'101_transform'!C2768</f>
        <v>ООО КБ "КОЛЬЦО УРАЛА" (65)</v>
      </c>
      <c r="C2770" s="25" t="str">
        <f>'101_transform'!D2768</f>
        <v>61912   П  Резервы на возможные потери</v>
      </c>
      <c r="D2770" s="25">
        <f>'101_transform'!E2768</f>
        <v>0</v>
      </c>
      <c r="E2770" s="25">
        <f>'101_transform'!F2768</f>
        <v>0</v>
      </c>
      <c r="F2770" s="25">
        <f>'101_transform'!G2768</f>
        <v>0</v>
      </c>
      <c r="G2770" s="25">
        <f>'101_transform'!H2768</f>
        <v>0</v>
      </c>
    </row>
    <row r="2771" spans="1:7" ht="15" x14ac:dyDescent="0.2">
      <c r="A2771" s="12" t="str">
        <f t="shared" si="43"/>
        <v>ООО КБ "КОЛЬЦО УРАЛА" (65) 62001</v>
      </c>
      <c r="B2771" s="25" t="str">
        <f>'101_transform'!C2769</f>
        <v>ООО КБ "КОЛЬЦО УРАЛА" (65)</v>
      </c>
      <c r="C2771" s="25" t="str">
        <f>'101_transform'!D2769</f>
        <v>62001   A  Долгосрочные активы, предназначенные для продажи</v>
      </c>
      <c r="D2771" s="25">
        <f>'101_transform'!E2769</f>
        <v>40613</v>
      </c>
      <c r="E2771" s="25">
        <f>'101_transform'!F2769</f>
        <v>0</v>
      </c>
      <c r="F2771" s="25">
        <f>'101_transform'!G2769</f>
        <v>2878</v>
      </c>
      <c r="G2771" s="25">
        <f>'101_transform'!H2769</f>
        <v>0</v>
      </c>
    </row>
    <row r="2772" spans="1:7" ht="15" x14ac:dyDescent="0.2">
      <c r="A2772" s="12" t="str">
        <f t="shared" si="43"/>
        <v>ООО КБ "КОЛЬЦО УРАЛА" (65) 62002</v>
      </c>
      <c r="B2772" s="25" t="str">
        <f>'101_transform'!C2770</f>
        <v>ООО КБ "КОЛЬЦО УРАЛА" (65)</v>
      </c>
      <c r="C2772" s="25" t="str">
        <f>'101_transform'!D2770</f>
        <v>62002   П  Резервы на возможные потери</v>
      </c>
      <c r="D2772" s="25">
        <f>'101_transform'!E2770</f>
        <v>0</v>
      </c>
      <c r="E2772" s="25">
        <f>'101_transform'!F2770</f>
        <v>0</v>
      </c>
      <c r="F2772" s="25">
        <f>'101_transform'!G2770</f>
        <v>0</v>
      </c>
      <c r="G2772" s="25">
        <f>'101_transform'!H2770</f>
        <v>0</v>
      </c>
    </row>
    <row r="2773" spans="1:7" ht="15" x14ac:dyDescent="0.2">
      <c r="A2773" s="12" t="str">
        <f t="shared" si="43"/>
        <v>ООО КБ "КОЛЬЦО УРАЛА" (65) 62101</v>
      </c>
      <c r="B2773" s="25" t="str">
        <f>'101_transform'!C2771</f>
        <v>ООО КБ "КОЛЬЦО УРАЛА" (65)</v>
      </c>
      <c r="C2773" s="25" t="str">
        <f>'101_transform'!D2771</f>
        <v>62101   A  Средства труда, полученные по договорам отступного, залога, назначение которых не определено</v>
      </c>
      <c r="D2773" s="25">
        <f>'101_transform'!E2771</f>
        <v>0</v>
      </c>
      <c r="E2773" s="25">
        <f>'101_transform'!F2771</f>
        <v>0</v>
      </c>
      <c r="F2773" s="25">
        <f>'101_transform'!G2771</f>
        <v>0</v>
      </c>
      <c r="G2773" s="25">
        <f>'101_transform'!H2771</f>
        <v>0</v>
      </c>
    </row>
    <row r="2774" spans="1:7" ht="15" x14ac:dyDescent="0.2">
      <c r="A2774" s="12" t="str">
        <f t="shared" si="43"/>
        <v>ООО КБ "КОЛЬЦО УРАЛА" (65) 62102</v>
      </c>
      <c r="B2774" s="25" t="str">
        <f>'101_transform'!C2772</f>
        <v>ООО КБ "КОЛЬЦО УРАЛА" (65)</v>
      </c>
      <c r="C2774" s="25" t="str">
        <f>'101_transform'!D2772</f>
        <v>62102   A  Предметы труда, полученные по договорам отступного, залога, назначение которых не определено</v>
      </c>
      <c r="D2774" s="25">
        <f>'101_transform'!E2772</f>
        <v>0</v>
      </c>
      <c r="E2774" s="25">
        <f>'101_transform'!F2772</f>
        <v>0</v>
      </c>
      <c r="F2774" s="25">
        <f>'101_transform'!G2772</f>
        <v>0</v>
      </c>
      <c r="G2774" s="25">
        <f>'101_transform'!H2772</f>
        <v>0</v>
      </c>
    </row>
    <row r="2775" spans="1:7" ht="15" x14ac:dyDescent="0.2">
      <c r="A2775" s="12" t="str">
        <f t="shared" si="43"/>
        <v>ООО КБ "КОЛЬЦО УРАЛА" (65) 62103</v>
      </c>
      <c r="B2775" s="25" t="str">
        <f>'101_transform'!C2773</f>
        <v>ООО КБ "КОЛЬЦО УРАЛА" (65)</v>
      </c>
      <c r="C2775" s="25" t="str">
        <f>'101_transform'!D2773</f>
        <v>62103   П  Резервы на возможные потери</v>
      </c>
      <c r="D2775" s="25">
        <f>'101_transform'!E2773</f>
        <v>0</v>
      </c>
      <c r="E2775" s="25">
        <f>'101_transform'!F2773</f>
        <v>0</v>
      </c>
      <c r="F2775" s="25">
        <f>'101_transform'!G2773</f>
        <v>0</v>
      </c>
      <c r="G2775" s="25">
        <f>'101_transform'!H2773</f>
        <v>0</v>
      </c>
    </row>
    <row r="2776" spans="1:7" ht="15" x14ac:dyDescent="0.2">
      <c r="A2776" s="12" t="str">
        <f t="shared" si="43"/>
        <v>АО "КОММЕРЦБАНК (ЕВРАЗИЯ)" (3333) 60401</v>
      </c>
      <c r="B2776" s="25" t="str">
        <f>'101_transform'!C2774</f>
        <v>АО "КОММЕРЦБАНК (ЕВРАЗИЯ)" (3333)</v>
      </c>
      <c r="C2776" s="25" t="str">
        <f>'101_transform'!D2774</f>
        <v>60401   A  Основные средства (кроме земли) (c 13.02.2018)_x000D_Категория 1- Здания и сооружения (до 31.12.2002)</v>
      </c>
      <c r="D2776" s="25">
        <f>'101_transform'!E2774</f>
        <v>211586</v>
      </c>
      <c r="E2776" s="25">
        <f>'101_transform'!F2774</f>
        <v>0</v>
      </c>
      <c r="F2776" s="25">
        <f>'101_transform'!G2774</f>
        <v>226882</v>
      </c>
      <c r="G2776" s="25">
        <f>'101_transform'!H2774</f>
        <v>0</v>
      </c>
    </row>
    <row r="2777" spans="1:7" ht="15" x14ac:dyDescent="0.2">
      <c r="A2777" s="12" t="str">
        <f t="shared" si="43"/>
        <v>АО "КОММЕРЦБАНК (ЕВРАЗИЯ)" (3333) 60404</v>
      </c>
      <c r="B2777" s="25" t="str">
        <f>'101_transform'!C2775</f>
        <v>АО "КОММЕРЦБАНК (ЕВРАЗИЯ)" (3333)</v>
      </c>
      <c r="C2777" s="25" t="str">
        <f>'101_transform'!D2775</f>
        <v>60404   A  Земля (c 13.02.2018)</v>
      </c>
      <c r="D2777" s="25">
        <f>'101_transform'!E2775</f>
        <v>0</v>
      </c>
      <c r="E2777" s="25">
        <f>'101_transform'!F2775</f>
        <v>0</v>
      </c>
      <c r="F2777" s="25">
        <f>'101_transform'!G2775</f>
        <v>0</v>
      </c>
      <c r="G2777" s="25">
        <f>'101_transform'!H2775</f>
        <v>0</v>
      </c>
    </row>
    <row r="2778" spans="1:7" ht="15" x14ac:dyDescent="0.2">
      <c r="A2778" s="12" t="str">
        <f t="shared" si="43"/>
        <v>АО "КОММЕРЦБАНК (ЕВРАЗИЯ)" (3333) 60405</v>
      </c>
      <c r="B2778" s="25" t="str">
        <f>'101_transform'!C2776</f>
        <v>АО "КОММЕРЦБАНК (ЕВРАЗИЯ)" (3333)</v>
      </c>
      <c r="C2778" s="25" t="str">
        <f>'101_transform'!D2776</f>
        <v>60405   П
A (до 31.01.2003)  Резервы на возможные потери (c 13.02.2018)
Долгосрочно арендуемые основные средства (до 31.01.2003)</v>
      </c>
      <c r="D2778" s="25">
        <f>'101_transform'!E2776</f>
        <v>0</v>
      </c>
      <c r="E2778" s="25">
        <f>'101_transform'!F2776</f>
        <v>0</v>
      </c>
      <c r="F2778" s="25">
        <f>'101_transform'!G2776</f>
        <v>0</v>
      </c>
      <c r="G2778" s="25">
        <f>'101_transform'!H2776</f>
        <v>0</v>
      </c>
    </row>
    <row r="2779" spans="1:7" ht="15" x14ac:dyDescent="0.2">
      <c r="A2779" s="12" t="str">
        <f t="shared" si="43"/>
        <v>АО "КОММЕРЦБАНК (ЕВРАЗИЯ)" (3333) 60414</v>
      </c>
      <c r="B2779" s="25" t="str">
        <f>'101_transform'!C2777</f>
        <v>АО "КОММЕРЦБАНК (ЕВРАЗИЯ)" (3333)</v>
      </c>
      <c r="C2779" s="25" t="str">
        <f>'101_transform'!D2777</f>
        <v>60414   П  Амортизация основных средств (кроме земли) (c 13.02.2018)</v>
      </c>
      <c r="D2779" s="25">
        <f>'101_transform'!E2777</f>
        <v>0</v>
      </c>
      <c r="E2779" s="25">
        <f>'101_transform'!F2777</f>
        <v>184896</v>
      </c>
      <c r="F2779" s="25">
        <f>'101_transform'!G2777</f>
        <v>0</v>
      </c>
      <c r="G2779" s="25">
        <f>'101_transform'!H2777</f>
        <v>189369</v>
      </c>
    </row>
    <row r="2780" spans="1:7" ht="15" x14ac:dyDescent="0.2">
      <c r="A2780" s="12" t="str">
        <f t="shared" si="43"/>
        <v>АО "КОММЕРЦБАНК (ЕВРАЗИЯ)" (3333) 60415</v>
      </c>
      <c r="B2780" s="25" t="str">
        <f>'101_transform'!C2778</f>
        <v>АО "КОММЕРЦБАНК (ЕВРАЗИЯ)" (3333)</v>
      </c>
      <c r="C2780" s="25" t="str">
        <f>'101_transform'!D2778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780" s="25">
        <f>'101_transform'!E2778</f>
        <v>986</v>
      </c>
      <c r="E2780" s="25">
        <f>'101_transform'!F2778</f>
        <v>0</v>
      </c>
      <c r="F2780" s="25">
        <f>'101_transform'!G2778</f>
        <v>986</v>
      </c>
      <c r="G2780" s="25">
        <f>'101_transform'!H2778</f>
        <v>0</v>
      </c>
    </row>
    <row r="2781" spans="1:7" ht="15" x14ac:dyDescent="0.2">
      <c r="A2781" s="12" t="str">
        <f t="shared" si="43"/>
        <v>АО "КОММЕРЦБАНК (ЕВРАЗИЯ)" (3333) 61901</v>
      </c>
      <c r="B2781" s="25" t="str">
        <f>'101_transform'!C2779</f>
        <v>АО "КОММЕРЦБАНК (ЕВРАЗИЯ)" (3333)</v>
      </c>
      <c r="C2781" s="25" t="str">
        <f>'101_transform'!D2779</f>
        <v>61901   A  Земля, временно неиспользуемая в основной деятельности</v>
      </c>
      <c r="D2781" s="25">
        <f>'101_transform'!E2779</f>
        <v>0</v>
      </c>
      <c r="E2781" s="25">
        <f>'101_transform'!F2779</f>
        <v>0</v>
      </c>
      <c r="F2781" s="25">
        <f>'101_transform'!G2779</f>
        <v>0</v>
      </c>
      <c r="G2781" s="25">
        <f>'101_transform'!H2779</f>
        <v>0</v>
      </c>
    </row>
    <row r="2782" spans="1:7" ht="15" x14ac:dyDescent="0.2">
      <c r="A2782" s="12" t="str">
        <f t="shared" si="43"/>
        <v>АО "КОММЕРЦБАНК (ЕВРАЗИЯ)" (3333) 61902</v>
      </c>
      <c r="B2782" s="25" t="str">
        <f>'101_transform'!C2780</f>
        <v>АО "КОММЕРЦБАНК (ЕВРАЗИЯ)" (3333)</v>
      </c>
      <c r="C2782" s="25" t="str">
        <f>'101_transform'!D2780</f>
        <v>61902   A  Земля, временно неиспользуемая в основной деятельности, переданная в аренду</v>
      </c>
      <c r="D2782" s="25">
        <f>'101_transform'!E2780</f>
        <v>0</v>
      </c>
      <c r="E2782" s="25">
        <f>'101_transform'!F2780</f>
        <v>0</v>
      </c>
      <c r="F2782" s="25">
        <f>'101_transform'!G2780</f>
        <v>0</v>
      </c>
      <c r="G2782" s="25">
        <f>'101_transform'!H2780</f>
        <v>0</v>
      </c>
    </row>
    <row r="2783" spans="1:7" ht="15" x14ac:dyDescent="0.2">
      <c r="A2783" s="12" t="str">
        <f t="shared" si="43"/>
        <v>АО "КОММЕРЦБАНК (ЕВРАЗИЯ)" (3333) 61903</v>
      </c>
      <c r="B2783" s="25" t="str">
        <f>'101_transform'!C2781</f>
        <v>АО "КОММЕРЦБАНК (ЕВРАЗИЯ)" (3333)</v>
      </c>
      <c r="C2783" s="25" t="str">
        <f>'101_transform'!D2781</f>
        <v>61903   A  Недвижимость (кроме земли), временно неиспользуемая в основной деятельности</v>
      </c>
      <c r="D2783" s="25">
        <f>'101_transform'!E2781</f>
        <v>0</v>
      </c>
      <c r="E2783" s="25">
        <f>'101_transform'!F2781</f>
        <v>0</v>
      </c>
      <c r="F2783" s="25">
        <f>'101_transform'!G2781</f>
        <v>0</v>
      </c>
      <c r="G2783" s="25">
        <f>'101_transform'!H2781</f>
        <v>0</v>
      </c>
    </row>
    <row r="2784" spans="1:7" ht="15" x14ac:dyDescent="0.2">
      <c r="A2784" s="12" t="str">
        <f t="shared" si="43"/>
        <v>АО "КОММЕРЦБАНК (ЕВРАЗИЯ)" (3333) 61904</v>
      </c>
      <c r="B2784" s="25" t="str">
        <f>'101_transform'!C2782</f>
        <v>АО "КОММЕРЦБАНК (ЕВРАЗИЯ)" (3333)</v>
      </c>
      <c r="C2784" s="25" t="str">
        <f>'101_transform'!D2782</f>
        <v>61904   A  Недвижимость (кроме земли), временно неиспользуемая в основной деятельности, переданная в аренду</v>
      </c>
      <c r="D2784" s="25">
        <f>'101_transform'!E2782</f>
        <v>0</v>
      </c>
      <c r="E2784" s="25">
        <f>'101_transform'!F2782</f>
        <v>0</v>
      </c>
      <c r="F2784" s="25">
        <f>'101_transform'!G2782</f>
        <v>0</v>
      </c>
      <c r="G2784" s="25">
        <f>'101_transform'!H2782</f>
        <v>0</v>
      </c>
    </row>
    <row r="2785" spans="1:7" ht="15" x14ac:dyDescent="0.2">
      <c r="A2785" s="12" t="str">
        <f t="shared" si="43"/>
        <v>АО "КОММЕРЦБАНК (ЕВРАЗИЯ)" (3333) 61905</v>
      </c>
      <c r="B2785" s="25" t="str">
        <f>'101_transform'!C2783</f>
        <v>АО "КОММЕРЦБАНК (ЕВРАЗИЯ)" (3333)</v>
      </c>
      <c r="C2785" s="25" t="str">
        <f>'101_transform'!D2783</f>
        <v>61905   A  Земля, временно неиспользуемая в основной деятельности, учитываемая по справедливой стоимости</v>
      </c>
      <c r="D2785" s="25">
        <f>'101_transform'!E2783</f>
        <v>0</v>
      </c>
      <c r="E2785" s="25">
        <f>'101_transform'!F2783</f>
        <v>0</v>
      </c>
      <c r="F2785" s="25">
        <f>'101_transform'!G2783</f>
        <v>0</v>
      </c>
      <c r="G2785" s="25">
        <f>'101_transform'!H2783</f>
        <v>0</v>
      </c>
    </row>
    <row r="2786" spans="1:7" ht="15" x14ac:dyDescent="0.2">
      <c r="A2786" s="12" t="str">
        <f t="shared" si="43"/>
        <v>АО "КОММЕРЦБАНК (ЕВРАЗИЯ)" (3333) 61906</v>
      </c>
      <c r="B2786" s="25" t="str">
        <f>'101_transform'!C2784</f>
        <v>АО "КОММЕРЦБАНК (ЕВРАЗИЯ)" (3333)</v>
      </c>
      <c r="C2786" s="25" t="str">
        <f>'101_transform'!D2784</f>
        <v>61906   A  Земля, временно неиспользуемая в основной деятельности, учитываемая по справедливой стоимости, переданная в аренду</v>
      </c>
      <c r="D2786" s="25">
        <f>'101_transform'!E2784</f>
        <v>0</v>
      </c>
      <c r="E2786" s="25">
        <f>'101_transform'!F2784</f>
        <v>0</v>
      </c>
      <c r="F2786" s="25">
        <f>'101_transform'!G2784</f>
        <v>0</v>
      </c>
      <c r="G2786" s="25">
        <f>'101_transform'!H2784</f>
        <v>0</v>
      </c>
    </row>
    <row r="2787" spans="1:7" ht="15" x14ac:dyDescent="0.2">
      <c r="A2787" s="12" t="str">
        <f t="shared" si="43"/>
        <v>АО "КОММЕРЦБАНК (ЕВРАЗИЯ)" (3333) 61907</v>
      </c>
      <c r="B2787" s="25" t="str">
        <f>'101_transform'!C2785</f>
        <v>АО "КОММЕРЦБАНК (ЕВРАЗИЯ)" (3333)</v>
      </c>
      <c r="C2787" s="25" t="str">
        <f>'101_transform'!D2785</f>
        <v>61907   A  Недвижимость (кроме земли), временно неиспользуемая в основной деятельности, учитываемая по справедливой стоимости</v>
      </c>
      <c r="D2787" s="25">
        <f>'101_transform'!E2785</f>
        <v>0</v>
      </c>
      <c r="E2787" s="25">
        <f>'101_transform'!F2785</f>
        <v>0</v>
      </c>
      <c r="F2787" s="25">
        <f>'101_transform'!G2785</f>
        <v>0</v>
      </c>
      <c r="G2787" s="25">
        <f>'101_transform'!H2785</f>
        <v>0</v>
      </c>
    </row>
    <row r="2788" spans="1:7" ht="15" x14ac:dyDescent="0.2">
      <c r="A2788" s="12" t="str">
        <f t="shared" si="43"/>
        <v>АО "КОММЕРЦБАНК (ЕВРАЗИЯ)" (3333) 61908</v>
      </c>
      <c r="B2788" s="25" t="str">
        <f>'101_transform'!C2786</f>
        <v>АО "КОММЕРЦБАНК (ЕВРАЗИЯ)" (3333)</v>
      </c>
      <c r="C2788" s="25" t="str">
        <f>'101_transform'!D2786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788" s="25">
        <f>'101_transform'!E2786</f>
        <v>0</v>
      </c>
      <c r="E2788" s="25">
        <f>'101_transform'!F2786</f>
        <v>0</v>
      </c>
      <c r="F2788" s="25">
        <f>'101_transform'!G2786</f>
        <v>0</v>
      </c>
      <c r="G2788" s="25">
        <f>'101_transform'!H2786</f>
        <v>0</v>
      </c>
    </row>
    <row r="2789" spans="1:7" ht="15" x14ac:dyDescent="0.2">
      <c r="A2789" s="12" t="str">
        <f t="shared" si="43"/>
        <v>АО "КОММЕРЦБАНК (ЕВРАЗИЯ)" (3333) 61909</v>
      </c>
      <c r="B2789" s="25" t="str">
        <f>'101_transform'!C2787</f>
        <v>АО "КОММЕРЦБАНК (ЕВРАЗИЯ)" (3333)</v>
      </c>
      <c r="C2789" s="25" t="str">
        <f>'101_transform'!D2787</f>
        <v>61909   П  Амортизация недвижимости (кроме земли), временно неиспользуемой в основной деятельности</v>
      </c>
      <c r="D2789" s="25">
        <f>'101_transform'!E2787</f>
        <v>0</v>
      </c>
      <c r="E2789" s="25">
        <f>'101_transform'!F2787</f>
        <v>0</v>
      </c>
      <c r="F2789" s="25">
        <f>'101_transform'!G2787</f>
        <v>0</v>
      </c>
      <c r="G2789" s="25">
        <f>'101_transform'!H2787</f>
        <v>0</v>
      </c>
    </row>
    <row r="2790" spans="1:7" ht="15" x14ac:dyDescent="0.2">
      <c r="A2790" s="12" t="str">
        <f t="shared" si="43"/>
        <v>АО "КОММЕРЦБАНК (ЕВРАЗИЯ)" (3333) 61910</v>
      </c>
      <c r="B2790" s="25" t="str">
        <f>'101_transform'!C2788</f>
        <v>АО "КОММЕРЦБАНК (ЕВРАЗИЯ)" (3333)</v>
      </c>
      <c r="C2790" s="25" t="str">
        <f>'101_transform'!D2788</f>
        <v>61910   П  Амортизация недвижимости (кроме земли), временно неиспользуемой в основной деятельности, переданной в аренду</v>
      </c>
      <c r="D2790" s="25">
        <f>'101_transform'!E2788</f>
        <v>0</v>
      </c>
      <c r="E2790" s="25">
        <f>'101_transform'!F2788</f>
        <v>0</v>
      </c>
      <c r="F2790" s="25">
        <f>'101_transform'!G2788</f>
        <v>0</v>
      </c>
      <c r="G2790" s="25">
        <f>'101_transform'!H2788</f>
        <v>0</v>
      </c>
    </row>
    <row r="2791" spans="1:7" ht="15" x14ac:dyDescent="0.2">
      <c r="A2791" s="12" t="str">
        <f t="shared" si="43"/>
        <v>АО "КОММЕРЦБАНК (ЕВРАЗИЯ)" (3333) 61911</v>
      </c>
      <c r="B2791" s="25" t="str">
        <f>'101_transform'!C2789</f>
        <v>АО "КОММЕРЦБАНК (ЕВРАЗИЯ)" (3333)</v>
      </c>
      <c r="C2791" s="25" t="str">
        <f>'101_transform'!D2789</f>
        <v>61911   A  Вложения в сооружение (строительство) объектов недвижимости, временно неиспользуемой в основной деятельности</v>
      </c>
      <c r="D2791" s="25">
        <f>'101_transform'!E2789</f>
        <v>0</v>
      </c>
      <c r="E2791" s="25">
        <f>'101_transform'!F2789</f>
        <v>0</v>
      </c>
      <c r="F2791" s="25">
        <f>'101_transform'!G2789</f>
        <v>0</v>
      </c>
      <c r="G2791" s="25">
        <f>'101_transform'!H2789</f>
        <v>0</v>
      </c>
    </row>
    <row r="2792" spans="1:7" ht="15" x14ac:dyDescent="0.2">
      <c r="A2792" s="12" t="str">
        <f t="shared" si="43"/>
        <v>АО "КОММЕРЦБАНК (ЕВРАЗИЯ)" (3333) 61912</v>
      </c>
      <c r="B2792" s="25" t="str">
        <f>'101_transform'!C2790</f>
        <v>АО "КОММЕРЦБАНК (ЕВРАЗИЯ)" (3333)</v>
      </c>
      <c r="C2792" s="25" t="str">
        <f>'101_transform'!D2790</f>
        <v>61912   П  Резервы на возможные потери</v>
      </c>
      <c r="D2792" s="25">
        <f>'101_transform'!E2790</f>
        <v>0</v>
      </c>
      <c r="E2792" s="25">
        <f>'101_transform'!F2790</f>
        <v>0</v>
      </c>
      <c r="F2792" s="25">
        <f>'101_transform'!G2790</f>
        <v>0</v>
      </c>
      <c r="G2792" s="25">
        <f>'101_transform'!H2790</f>
        <v>0</v>
      </c>
    </row>
    <row r="2793" spans="1:7" ht="15" x14ac:dyDescent="0.2">
      <c r="A2793" s="12" t="str">
        <f t="shared" si="43"/>
        <v>АО "КОММЕРЦБАНК (ЕВРАЗИЯ)" (3333) 62001</v>
      </c>
      <c r="B2793" s="25" t="str">
        <f>'101_transform'!C2791</f>
        <v>АО "КОММЕРЦБАНК (ЕВРАЗИЯ)" (3333)</v>
      </c>
      <c r="C2793" s="25" t="str">
        <f>'101_transform'!D2791</f>
        <v>62001   A  Долгосрочные активы, предназначенные для продажи</v>
      </c>
      <c r="D2793" s="25">
        <f>'101_transform'!E2791</f>
        <v>0</v>
      </c>
      <c r="E2793" s="25">
        <f>'101_transform'!F2791</f>
        <v>0</v>
      </c>
      <c r="F2793" s="25">
        <f>'101_transform'!G2791</f>
        <v>0</v>
      </c>
      <c r="G2793" s="25">
        <f>'101_transform'!H2791</f>
        <v>0</v>
      </c>
    </row>
    <row r="2794" spans="1:7" ht="15" x14ac:dyDescent="0.2">
      <c r="A2794" s="12" t="str">
        <f t="shared" si="43"/>
        <v>АО "КОММЕРЦБАНК (ЕВРАЗИЯ)" (3333) 62002</v>
      </c>
      <c r="B2794" s="25" t="str">
        <f>'101_transform'!C2792</f>
        <v>АО "КОММЕРЦБАНК (ЕВРАЗИЯ)" (3333)</v>
      </c>
      <c r="C2794" s="25" t="str">
        <f>'101_transform'!D2792</f>
        <v>62002   П  Резервы на возможные потери</v>
      </c>
      <c r="D2794" s="25">
        <f>'101_transform'!E2792</f>
        <v>0</v>
      </c>
      <c r="E2794" s="25">
        <f>'101_transform'!F2792</f>
        <v>0</v>
      </c>
      <c r="F2794" s="25">
        <f>'101_transform'!G2792</f>
        <v>0</v>
      </c>
      <c r="G2794" s="25">
        <f>'101_transform'!H2792</f>
        <v>0</v>
      </c>
    </row>
    <row r="2795" spans="1:7" ht="15" x14ac:dyDescent="0.2">
      <c r="A2795" s="12" t="str">
        <f t="shared" si="43"/>
        <v>АО "КОММЕРЦБАНК (ЕВРАЗИЯ)" (3333) 62101</v>
      </c>
      <c r="B2795" s="25" t="str">
        <f>'101_transform'!C2793</f>
        <v>АО "КОММЕРЦБАНК (ЕВРАЗИЯ)" (3333)</v>
      </c>
      <c r="C2795" s="25" t="str">
        <f>'101_transform'!D2793</f>
        <v>62101   A  Средства труда, полученные по договорам отступного, залога, назначение которых не определено</v>
      </c>
      <c r="D2795" s="25">
        <f>'101_transform'!E2793</f>
        <v>0</v>
      </c>
      <c r="E2795" s="25">
        <f>'101_transform'!F2793</f>
        <v>0</v>
      </c>
      <c r="F2795" s="25">
        <f>'101_transform'!G2793</f>
        <v>0</v>
      </c>
      <c r="G2795" s="25">
        <f>'101_transform'!H2793</f>
        <v>0</v>
      </c>
    </row>
    <row r="2796" spans="1:7" ht="15" x14ac:dyDescent="0.2">
      <c r="A2796" s="12" t="str">
        <f t="shared" si="43"/>
        <v>АО "КОММЕРЦБАНК (ЕВРАЗИЯ)" (3333) 62102</v>
      </c>
      <c r="B2796" s="25" t="str">
        <f>'101_transform'!C2794</f>
        <v>АО "КОММЕРЦБАНК (ЕВРАЗИЯ)" (3333)</v>
      </c>
      <c r="C2796" s="25" t="str">
        <f>'101_transform'!D2794</f>
        <v>62102   A  Предметы труда, полученные по договорам отступного, залога, назначение которых не определено</v>
      </c>
      <c r="D2796" s="25">
        <f>'101_transform'!E2794</f>
        <v>0</v>
      </c>
      <c r="E2796" s="25">
        <f>'101_transform'!F2794</f>
        <v>0</v>
      </c>
      <c r="F2796" s="25">
        <f>'101_transform'!G2794</f>
        <v>0</v>
      </c>
      <c r="G2796" s="25">
        <f>'101_transform'!H2794</f>
        <v>0</v>
      </c>
    </row>
    <row r="2797" spans="1:7" ht="15" x14ac:dyDescent="0.2">
      <c r="A2797" s="12" t="str">
        <f t="shared" si="43"/>
        <v>АО "КОММЕРЦБАНК (ЕВРАЗИЯ)" (3333) 62103</v>
      </c>
      <c r="B2797" s="25" t="str">
        <f>'101_transform'!C2795</f>
        <v>АО "КОММЕРЦБАНК (ЕВРАЗИЯ)" (3333)</v>
      </c>
      <c r="C2797" s="25" t="str">
        <f>'101_transform'!D2795</f>
        <v>62103   П  Резервы на возможные потери</v>
      </c>
      <c r="D2797" s="25">
        <f>'101_transform'!E2795</f>
        <v>0</v>
      </c>
      <c r="E2797" s="25">
        <f>'101_transform'!F2795</f>
        <v>0</v>
      </c>
      <c r="F2797" s="25">
        <f>'101_transform'!G2795</f>
        <v>0</v>
      </c>
      <c r="G2797" s="25">
        <f>'101_transform'!H2795</f>
        <v>0</v>
      </c>
    </row>
    <row r="2798" spans="1:7" ht="15" x14ac:dyDescent="0.2">
      <c r="A2798" s="12" t="str">
        <f t="shared" si="43"/>
        <v>"Коммерческий Индо Банк" ООО (3446) 60401</v>
      </c>
      <c r="B2798" s="25" t="str">
        <f>'101_transform'!C2796</f>
        <v>"Коммерческий Индо Банк" ООО (3446)</v>
      </c>
      <c r="C2798" s="25" t="str">
        <f>'101_transform'!D2796</f>
        <v>60401   A  Основные средства (кроме земли) (c 13.02.2018)_x000D_Категория 1- Здания и сооружения (до 31.12.2002)</v>
      </c>
      <c r="D2798" s="25">
        <f>'101_transform'!E2796</f>
        <v>9854</v>
      </c>
      <c r="E2798" s="25">
        <f>'101_transform'!F2796</f>
        <v>0</v>
      </c>
      <c r="F2798" s="25">
        <f>'101_transform'!G2796</f>
        <v>10008</v>
      </c>
      <c r="G2798" s="25">
        <f>'101_transform'!H2796</f>
        <v>0</v>
      </c>
    </row>
    <row r="2799" spans="1:7" ht="15" x14ac:dyDescent="0.2">
      <c r="A2799" s="12" t="str">
        <f t="shared" si="43"/>
        <v>"Коммерческий Индо Банк" ООО (3446) 60404</v>
      </c>
      <c r="B2799" s="25" t="str">
        <f>'101_transform'!C2797</f>
        <v>"Коммерческий Индо Банк" ООО (3446)</v>
      </c>
      <c r="C2799" s="25" t="str">
        <f>'101_transform'!D2797</f>
        <v>60404   A  Земля (c 13.02.2018)</v>
      </c>
      <c r="D2799" s="25">
        <f>'101_transform'!E2797</f>
        <v>0</v>
      </c>
      <c r="E2799" s="25">
        <f>'101_transform'!F2797</f>
        <v>0</v>
      </c>
      <c r="F2799" s="25">
        <f>'101_transform'!G2797</f>
        <v>0</v>
      </c>
      <c r="G2799" s="25">
        <f>'101_transform'!H2797</f>
        <v>0</v>
      </c>
    </row>
    <row r="2800" spans="1:7" ht="15" x14ac:dyDescent="0.2">
      <c r="A2800" s="12" t="str">
        <f t="shared" si="43"/>
        <v>"Коммерческий Индо Банк" ООО (3446) 60405</v>
      </c>
      <c r="B2800" s="25" t="str">
        <f>'101_transform'!C2798</f>
        <v>"Коммерческий Индо Банк" ООО (3446)</v>
      </c>
      <c r="C2800" s="25" t="str">
        <f>'101_transform'!D2798</f>
        <v>60405   П
A (до 31.01.2003)  Резервы на возможные потери (c 13.02.2018)
Долгосрочно арендуемые основные средства (до 31.01.2003)</v>
      </c>
      <c r="D2800" s="25">
        <f>'101_transform'!E2798</f>
        <v>0</v>
      </c>
      <c r="E2800" s="25">
        <f>'101_transform'!F2798</f>
        <v>0</v>
      </c>
      <c r="F2800" s="25">
        <f>'101_transform'!G2798</f>
        <v>0</v>
      </c>
      <c r="G2800" s="25">
        <f>'101_transform'!H2798</f>
        <v>0</v>
      </c>
    </row>
    <row r="2801" spans="1:7" ht="15" x14ac:dyDescent="0.2">
      <c r="A2801" s="12" t="str">
        <f t="shared" si="43"/>
        <v>"Коммерческий Индо Банк" ООО (3446) 60414</v>
      </c>
      <c r="B2801" s="25" t="str">
        <f>'101_transform'!C2799</f>
        <v>"Коммерческий Индо Банк" ООО (3446)</v>
      </c>
      <c r="C2801" s="25" t="str">
        <f>'101_transform'!D2799</f>
        <v>60414   П  Амортизация основных средств (кроме земли) (c 13.02.2018)</v>
      </c>
      <c r="D2801" s="25">
        <f>'101_transform'!E2799</f>
        <v>0</v>
      </c>
      <c r="E2801" s="25">
        <f>'101_transform'!F2799</f>
        <v>8034</v>
      </c>
      <c r="F2801" s="25">
        <f>'101_transform'!G2799</f>
        <v>0</v>
      </c>
      <c r="G2801" s="25">
        <f>'101_transform'!H2799</f>
        <v>7888</v>
      </c>
    </row>
    <row r="2802" spans="1:7" ht="15" x14ac:dyDescent="0.2">
      <c r="A2802" s="12" t="str">
        <f t="shared" si="43"/>
        <v>"Коммерческий Индо Банк" ООО (3446) 60415</v>
      </c>
      <c r="B2802" s="25" t="str">
        <f>'101_transform'!C2800</f>
        <v>"Коммерческий Индо Банк" ООО (3446)</v>
      </c>
      <c r="C2802" s="25" t="str">
        <f>'101_transform'!D2800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802" s="25">
        <f>'101_transform'!E2800</f>
        <v>0</v>
      </c>
      <c r="E2802" s="25">
        <f>'101_transform'!F2800</f>
        <v>0</v>
      </c>
      <c r="F2802" s="25">
        <f>'101_transform'!G2800</f>
        <v>0</v>
      </c>
      <c r="G2802" s="25">
        <f>'101_transform'!H2800</f>
        <v>0</v>
      </c>
    </row>
    <row r="2803" spans="1:7" ht="15" x14ac:dyDescent="0.2">
      <c r="A2803" s="12" t="str">
        <f t="shared" si="43"/>
        <v>"Коммерческий Индо Банк" ООО (3446) 61901</v>
      </c>
      <c r="B2803" s="25" t="str">
        <f>'101_transform'!C2801</f>
        <v>"Коммерческий Индо Банк" ООО (3446)</v>
      </c>
      <c r="C2803" s="25" t="str">
        <f>'101_transform'!D2801</f>
        <v>61901   A  Земля, временно неиспользуемая в основной деятельности</v>
      </c>
      <c r="D2803" s="25">
        <f>'101_transform'!E2801</f>
        <v>0</v>
      </c>
      <c r="E2803" s="25">
        <f>'101_transform'!F2801</f>
        <v>0</v>
      </c>
      <c r="F2803" s="25">
        <f>'101_transform'!G2801</f>
        <v>0</v>
      </c>
      <c r="G2803" s="25">
        <f>'101_transform'!H2801</f>
        <v>0</v>
      </c>
    </row>
    <row r="2804" spans="1:7" ht="15" x14ac:dyDescent="0.2">
      <c r="A2804" s="12" t="str">
        <f t="shared" si="43"/>
        <v>"Коммерческий Индо Банк" ООО (3446) 61902</v>
      </c>
      <c r="B2804" s="25" t="str">
        <f>'101_transform'!C2802</f>
        <v>"Коммерческий Индо Банк" ООО (3446)</v>
      </c>
      <c r="C2804" s="25" t="str">
        <f>'101_transform'!D2802</f>
        <v>61902   A  Земля, временно неиспользуемая в основной деятельности, переданная в аренду</v>
      </c>
      <c r="D2804" s="25">
        <f>'101_transform'!E2802</f>
        <v>0</v>
      </c>
      <c r="E2804" s="25">
        <f>'101_transform'!F2802</f>
        <v>0</v>
      </c>
      <c r="F2804" s="25">
        <f>'101_transform'!G2802</f>
        <v>0</v>
      </c>
      <c r="G2804" s="25">
        <f>'101_transform'!H2802</f>
        <v>0</v>
      </c>
    </row>
    <row r="2805" spans="1:7" ht="15" x14ac:dyDescent="0.2">
      <c r="A2805" s="12" t="str">
        <f t="shared" si="43"/>
        <v>"Коммерческий Индо Банк" ООО (3446) 61903</v>
      </c>
      <c r="B2805" s="25" t="str">
        <f>'101_transform'!C2803</f>
        <v>"Коммерческий Индо Банк" ООО (3446)</v>
      </c>
      <c r="C2805" s="25" t="str">
        <f>'101_transform'!D2803</f>
        <v>61903   A  Недвижимость (кроме земли), временно неиспользуемая в основной деятельности</v>
      </c>
      <c r="D2805" s="25">
        <f>'101_transform'!E2803</f>
        <v>0</v>
      </c>
      <c r="E2805" s="25">
        <f>'101_transform'!F2803</f>
        <v>0</v>
      </c>
      <c r="F2805" s="25">
        <f>'101_transform'!G2803</f>
        <v>0</v>
      </c>
      <c r="G2805" s="25">
        <f>'101_transform'!H2803</f>
        <v>0</v>
      </c>
    </row>
    <row r="2806" spans="1:7" ht="15" x14ac:dyDescent="0.2">
      <c r="A2806" s="12" t="str">
        <f t="shared" si="43"/>
        <v>"Коммерческий Индо Банк" ООО (3446) 61904</v>
      </c>
      <c r="B2806" s="25" t="str">
        <f>'101_transform'!C2804</f>
        <v>"Коммерческий Индо Банк" ООО (3446)</v>
      </c>
      <c r="C2806" s="25" t="str">
        <f>'101_transform'!D2804</f>
        <v>61904   A  Недвижимость (кроме земли), временно неиспользуемая в основной деятельности, переданная в аренду</v>
      </c>
      <c r="D2806" s="25">
        <f>'101_transform'!E2804</f>
        <v>0</v>
      </c>
      <c r="E2806" s="25">
        <f>'101_transform'!F2804</f>
        <v>0</v>
      </c>
      <c r="F2806" s="25">
        <f>'101_transform'!G2804</f>
        <v>0</v>
      </c>
      <c r="G2806" s="25">
        <f>'101_transform'!H2804</f>
        <v>0</v>
      </c>
    </row>
    <row r="2807" spans="1:7" ht="15" x14ac:dyDescent="0.2">
      <c r="A2807" s="12" t="str">
        <f t="shared" si="43"/>
        <v>"Коммерческий Индо Банк" ООО (3446) 61905</v>
      </c>
      <c r="B2807" s="25" t="str">
        <f>'101_transform'!C2805</f>
        <v>"Коммерческий Индо Банк" ООО (3446)</v>
      </c>
      <c r="C2807" s="25" t="str">
        <f>'101_transform'!D2805</f>
        <v>61905   A  Земля, временно неиспользуемая в основной деятельности, учитываемая по справедливой стоимости</v>
      </c>
      <c r="D2807" s="25">
        <f>'101_transform'!E2805</f>
        <v>0</v>
      </c>
      <c r="E2807" s="25">
        <f>'101_transform'!F2805</f>
        <v>0</v>
      </c>
      <c r="F2807" s="25">
        <f>'101_transform'!G2805</f>
        <v>0</v>
      </c>
      <c r="G2807" s="25">
        <f>'101_transform'!H2805</f>
        <v>0</v>
      </c>
    </row>
    <row r="2808" spans="1:7" ht="15" x14ac:dyDescent="0.2">
      <c r="A2808" s="12" t="str">
        <f t="shared" si="43"/>
        <v>"Коммерческий Индо Банк" ООО (3446) 61906</v>
      </c>
      <c r="B2808" s="25" t="str">
        <f>'101_transform'!C2806</f>
        <v>"Коммерческий Индо Банк" ООО (3446)</v>
      </c>
      <c r="C2808" s="25" t="str">
        <f>'101_transform'!D2806</f>
        <v>61906   A  Земля, временно неиспользуемая в основной деятельности, учитываемая по справедливой стоимости, переданная в аренду</v>
      </c>
      <c r="D2808" s="25">
        <f>'101_transform'!E2806</f>
        <v>0</v>
      </c>
      <c r="E2808" s="25">
        <f>'101_transform'!F2806</f>
        <v>0</v>
      </c>
      <c r="F2808" s="25">
        <f>'101_transform'!G2806</f>
        <v>0</v>
      </c>
      <c r="G2808" s="25">
        <f>'101_transform'!H2806</f>
        <v>0</v>
      </c>
    </row>
    <row r="2809" spans="1:7" ht="15" x14ac:dyDescent="0.2">
      <c r="A2809" s="12" t="str">
        <f t="shared" si="43"/>
        <v>"Коммерческий Индо Банк" ООО (3446) 61907</v>
      </c>
      <c r="B2809" s="25" t="str">
        <f>'101_transform'!C2807</f>
        <v>"Коммерческий Индо Банк" ООО (3446)</v>
      </c>
      <c r="C2809" s="25" t="str">
        <f>'101_transform'!D2807</f>
        <v>61907   A  Недвижимость (кроме земли), временно неиспользуемая в основной деятельности, учитываемая по справедливой стоимости</v>
      </c>
      <c r="D2809" s="25">
        <f>'101_transform'!E2807</f>
        <v>0</v>
      </c>
      <c r="E2809" s="25">
        <f>'101_transform'!F2807</f>
        <v>0</v>
      </c>
      <c r="F2809" s="25">
        <f>'101_transform'!G2807</f>
        <v>0</v>
      </c>
      <c r="G2809" s="25">
        <f>'101_transform'!H2807</f>
        <v>0</v>
      </c>
    </row>
    <row r="2810" spans="1:7" ht="15" x14ac:dyDescent="0.2">
      <c r="A2810" s="12" t="str">
        <f t="shared" si="43"/>
        <v>"Коммерческий Индо Банк" ООО (3446) 61908</v>
      </c>
      <c r="B2810" s="25" t="str">
        <f>'101_transform'!C2808</f>
        <v>"Коммерческий Индо Банк" ООО (3446)</v>
      </c>
      <c r="C2810" s="25" t="str">
        <f>'101_transform'!D2808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810" s="25">
        <f>'101_transform'!E2808</f>
        <v>0</v>
      </c>
      <c r="E2810" s="25">
        <f>'101_transform'!F2808</f>
        <v>0</v>
      </c>
      <c r="F2810" s="25">
        <f>'101_transform'!G2808</f>
        <v>0</v>
      </c>
      <c r="G2810" s="25">
        <f>'101_transform'!H2808</f>
        <v>0</v>
      </c>
    </row>
    <row r="2811" spans="1:7" ht="15" x14ac:dyDescent="0.2">
      <c r="A2811" s="12" t="str">
        <f t="shared" si="43"/>
        <v>"Коммерческий Индо Банк" ООО (3446) 61909</v>
      </c>
      <c r="B2811" s="25" t="str">
        <f>'101_transform'!C2809</f>
        <v>"Коммерческий Индо Банк" ООО (3446)</v>
      </c>
      <c r="C2811" s="25" t="str">
        <f>'101_transform'!D2809</f>
        <v>61909   П  Амортизация недвижимости (кроме земли), временно неиспользуемой в основной деятельности</v>
      </c>
      <c r="D2811" s="25">
        <f>'101_transform'!E2809</f>
        <v>0</v>
      </c>
      <c r="E2811" s="25">
        <f>'101_transform'!F2809</f>
        <v>0</v>
      </c>
      <c r="F2811" s="25">
        <f>'101_transform'!G2809</f>
        <v>0</v>
      </c>
      <c r="G2811" s="25">
        <f>'101_transform'!H2809</f>
        <v>0</v>
      </c>
    </row>
    <row r="2812" spans="1:7" ht="15" x14ac:dyDescent="0.2">
      <c r="A2812" s="12" t="str">
        <f t="shared" si="43"/>
        <v>"Коммерческий Индо Банк" ООО (3446) 61910</v>
      </c>
      <c r="B2812" s="25" t="str">
        <f>'101_transform'!C2810</f>
        <v>"Коммерческий Индо Банк" ООО (3446)</v>
      </c>
      <c r="C2812" s="25" t="str">
        <f>'101_transform'!D2810</f>
        <v>61910   П  Амортизация недвижимости (кроме земли), временно неиспользуемой в основной деятельности, переданной в аренду</v>
      </c>
      <c r="D2812" s="25">
        <f>'101_transform'!E2810</f>
        <v>0</v>
      </c>
      <c r="E2812" s="25">
        <f>'101_transform'!F2810</f>
        <v>0</v>
      </c>
      <c r="F2812" s="25">
        <f>'101_transform'!G2810</f>
        <v>0</v>
      </c>
      <c r="G2812" s="25">
        <f>'101_transform'!H2810</f>
        <v>0</v>
      </c>
    </row>
    <row r="2813" spans="1:7" ht="15" x14ac:dyDescent="0.2">
      <c r="A2813" s="12" t="str">
        <f t="shared" si="43"/>
        <v>"Коммерческий Индо Банк" ООО (3446) 61911</v>
      </c>
      <c r="B2813" s="25" t="str">
        <f>'101_transform'!C2811</f>
        <v>"Коммерческий Индо Банк" ООО (3446)</v>
      </c>
      <c r="C2813" s="25" t="str">
        <f>'101_transform'!D2811</f>
        <v>61911   A  Вложения в сооружение (строительство) объектов недвижимости, временно неиспользуемой в основной деятельности</v>
      </c>
      <c r="D2813" s="25">
        <f>'101_transform'!E2811</f>
        <v>0</v>
      </c>
      <c r="E2813" s="25">
        <f>'101_transform'!F2811</f>
        <v>0</v>
      </c>
      <c r="F2813" s="25">
        <f>'101_transform'!G2811</f>
        <v>0</v>
      </c>
      <c r="G2813" s="25">
        <f>'101_transform'!H2811</f>
        <v>0</v>
      </c>
    </row>
    <row r="2814" spans="1:7" ht="15" x14ac:dyDescent="0.2">
      <c r="A2814" s="12" t="str">
        <f t="shared" si="43"/>
        <v>"Коммерческий Индо Банк" ООО (3446) 61912</v>
      </c>
      <c r="B2814" s="25" t="str">
        <f>'101_transform'!C2812</f>
        <v>"Коммерческий Индо Банк" ООО (3446)</v>
      </c>
      <c r="C2814" s="25" t="str">
        <f>'101_transform'!D2812</f>
        <v>61912   П  Резервы на возможные потери</v>
      </c>
      <c r="D2814" s="25">
        <f>'101_transform'!E2812</f>
        <v>0</v>
      </c>
      <c r="E2814" s="25">
        <f>'101_transform'!F2812</f>
        <v>0</v>
      </c>
      <c r="F2814" s="25">
        <f>'101_transform'!G2812</f>
        <v>0</v>
      </c>
      <c r="G2814" s="25">
        <f>'101_transform'!H2812</f>
        <v>0</v>
      </c>
    </row>
    <row r="2815" spans="1:7" ht="15" x14ac:dyDescent="0.2">
      <c r="A2815" s="12" t="str">
        <f t="shared" si="43"/>
        <v>"Коммерческий Индо Банк" ООО (3446) 62001</v>
      </c>
      <c r="B2815" s="25" t="str">
        <f>'101_transform'!C2813</f>
        <v>"Коммерческий Индо Банк" ООО (3446)</v>
      </c>
      <c r="C2815" s="25" t="str">
        <f>'101_transform'!D2813</f>
        <v>62001   A  Долгосрочные активы, предназначенные для продажи</v>
      </c>
      <c r="D2815" s="25">
        <f>'101_transform'!E2813</f>
        <v>0</v>
      </c>
      <c r="E2815" s="25">
        <f>'101_transform'!F2813</f>
        <v>0</v>
      </c>
      <c r="F2815" s="25">
        <f>'101_transform'!G2813</f>
        <v>0</v>
      </c>
      <c r="G2815" s="25">
        <f>'101_transform'!H2813</f>
        <v>0</v>
      </c>
    </row>
    <row r="2816" spans="1:7" ht="15" x14ac:dyDescent="0.2">
      <c r="A2816" s="12" t="str">
        <f t="shared" si="43"/>
        <v>"Коммерческий Индо Банк" ООО (3446) 62002</v>
      </c>
      <c r="B2816" s="25" t="str">
        <f>'101_transform'!C2814</f>
        <v>"Коммерческий Индо Банк" ООО (3446)</v>
      </c>
      <c r="C2816" s="25" t="str">
        <f>'101_transform'!D2814</f>
        <v>62002   П  Резервы на возможные потери</v>
      </c>
      <c r="D2816" s="25">
        <f>'101_transform'!E2814</f>
        <v>0</v>
      </c>
      <c r="E2816" s="25">
        <f>'101_transform'!F2814</f>
        <v>0</v>
      </c>
      <c r="F2816" s="25">
        <f>'101_transform'!G2814</f>
        <v>0</v>
      </c>
      <c r="G2816" s="25">
        <f>'101_transform'!H2814</f>
        <v>0</v>
      </c>
    </row>
    <row r="2817" spans="1:7" ht="15" x14ac:dyDescent="0.2">
      <c r="A2817" s="12" t="str">
        <f t="shared" si="43"/>
        <v>"Коммерческий Индо Банк" ООО (3446) 62101</v>
      </c>
      <c r="B2817" s="25" t="str">
        <f>'101_transform'!C2815</f>
        <v>"Коммерческий Индо Банк" ООО (3446)</v>
      </c>
      <c r="C2817" s="25" t="str">
        <f>'101_transform'!D2815</f>
        <v>62101   A  Средства труда, полученные по договорам отступного, залога, назначение которых не определено</v>
      </c>
      <c r="D2817" s="25">
        <f>'101_transform'!E2815</f>
        <v>0</v>
      </c>
      <c r="E2817" s="25">
        <f>'101_transform'!F2815</f>
        <v>0</v>
      </c>
      <c r="F2817" s="25">
        <f>'101_transform'!G2815</f>
        <v>0</v>
      </c>
      <c r="G2817" s="25">
        <f>'101_transform'!H2815</f>
        <v>0</v>
      </c>
    </row>
    <row r="2818" spans="1:7" ht="15" x14ac:dyDescent="0.2">
      <c r="A2818" s="12" t="str">
        <f t="shared" si="43"/>
        <v>"Коммерческий Индо Банк" ООО (3446) 62102</v>
      </c>
      <c r="B2818" s="25" t="str">
        <f>'101_transform'!C2816</f>
        <v>"Коммерческий Индо Банк" ООО (3446)</v>
      </c>
      <c r="C2818" s="25" t="str">
        <f>'101_transform'!D2816</f>
        <v>62102   A  Предметы труда, полученные по договорам отступного, залога, назначение которых не определено</v>
      </c>
      <c r="D2818" s="25">
        <f>'101_transform'!E2816</f>
        <v>0</v>
      </c>
      <c r="E2818" s="25">
        <f>'101_transform'!F2816</f>
        <v>0</v>
      </c>
      <c r="F2818" s="25">
        <f>'101_transform'!G2816</f>
        <v>0</v>
      </c>
      <c r="G2818" s="25">
        <f>'101_transform'!H2816</f>
        <v>0</v>
      </c>
    </row>
    <row r="2819" spans="1:7" ht="15" x14ac:dyDescent="0.2">
      <c r="A2819" s="12" t="str">
        <f t="shared" si="43"/>
        <v>"Коммерческий Индо Банк" ООО (3446) 62103</v>
      </c>
      <c r="B2819" s="25" t="str">
        <f>'101_transform'!C2817</f>
        <v>"Коммерческий Индо Банк" ООО (3446)</v>
      </c>
      <c r="C2819" s="25" t="str">
        <f>'101_transform'!D2817</f>
        <v>62103   П  Резервы на возможные потери</v>
      </c>
      <c r="D2819" s="25">
        <f>'101_transform'!E2817</f>
        <v>0</v>
      </c>
      <c r="E2819" s="25">
        <f>'101_transform'!F2817</f>
        <v>0</v>
      </c>
      <c r="F2819" s="25">
        <f>'101_transform'!G2817</f>
        <v>0</v>
      </c>
      <c r="G2819" s="25">
        <f>'101_transform'!H2817</f>
        <v>0</v>
      </c>
    </row>
    <row r="2820" spans="1:7" ht="15" x14ac:dyDescent="0.2">
      <c r="A2820" s="12" t="str">
        <f t="shared" ref="A2820:A2883" si="44">B2820&amp;" "&amp;LEFT(C2820,5)</f>
        <v>АО Банк "ККБ" (1087) 60401</v>
      </c>
      <c r="B2820" s="25" t="str">
        <f>'101_transform'!C2818</f>
        <v>АО Банк "ККБ" (1087)</v>
      </c>
      <c r="C2820" s="25" t="str">
        <f>'101_transform'!D2818</f>
        <v>60401   A  Основные средства (кроме земли) (c 13.02.2018)_x000D_Категория 1- Здания и сооружения (до 31.12.2002)</v>
      </c>
      <c r="D2820" s="25">
        <f>'101_transform'!E2818</f>
        <v>230458</v>
      </c>
      <c r="E2820" s="25">
        <f>'101_transform'!F2818</f>
        <v>0</v>
      </c>
      <c r="F2820" s="25">
        <f>'101_transform'!G2818</f>
        <v>219894</v>
      </c>
      <c r="G2820" s="25">
        <f>'101_transform'!H2818</f>
        <v>0</v>
      </c>
    </row>
    <row r="2821" spans="1:7" ht="15" x14ac:dyDescent="0.2">
      <c r="A2821" s="12" t="str">
        <f t="shared" si="44"/>
        <v>АО Банк "ККБ" (1087) 60404</v>
      </c>
      <c r="B2821" s="25" t="str">
        <f>'101_transform'!C2819</f>
        <v>АО Банк "ККБ" (1087)</v>
      </c>
      <c r="C2821" s="25" t="str">
        <f>'101_transform'!D2819</f>
        <v>60404   A  Земля (c 13.02.2018)</v>
      </c>
      <c r="D2821" s="25">
        <f>'101_transform'!E2819</f>
        <v>13060</v>
      </c>
      <c r="E2821" s="25">
        <f>'101_transform'!F2819</f>
        <v>0</v>
      </c>
      <c r="F2821" s="25">
        <f>'101_transform'!G2819</f>
        <v>13060</v>
      </c>
      <c r="G2821" s="25">
        <f>'101_transform'!H2819</f>
        <v>0</v>
      </c>
    </row>
    <row r="2822" spans="1:7" ht="15" x14ac:dyDescent="0.2">
      <c r="A2822" s="12" t="str">
        <f t="shared" si="44"/>
        <v>АО Банк "ККБ" (1087) 60405</v>
      </c>
      <c r="B2822" s="25" t="str">
        <f>'101_transform'!C2820</f>
        <v>АО Банк "ККБ" (1087)</v>
      </c>
      <c r="C2822" s="25" t="str">
        <f>'101_transform'!D2820</f>
        <v>60405   П
A (до 31.01.2003)  Резервы на возможные потери (c 13.02.2018)
Долгосрочно арендуемые основные средства (до 31.01.2003)</v>
      </c>
      <c r="D2822" s="25">
        <f>'101_transform'!E2820</f>
        <v>0</v>
      </c>
      <c r="E2822" s="25">
        <f>'101_transform'!F2820</f>
        <v>0</v>
      </c>
      <c r="F2822" s="25">
        <f>'101_transform'!G2820</f>
        <v>0</v>
      </c>
      <c r="G2822" s="25">
        <f>'101_transform'!H2820</f>
        <v>0</v>
      </c>
    </row>
    <row r="2823" spans="1:7" ht="15" x14ac:dyDescent="0.2">
      <c r="A2823" s="12" t="str">
        <f t="shared" si="44"/>
        <v>АО Банк "ККБ" (1087) 60414</v>
      </c>
      <c r="B2823" s="25" t="str">
        <f>'101_transform'!C2821</f>
        <v>АО Банк "ККБ" (1087)</v>
      </c>
      <c r="C2823" s="25" t="str">
        <f>'101_transform'!D2821</f>
        <v>60414   П  Амортизация основных средств (кроме земли) (c 13.02.2018)</v>
      </c>
      <c r="D2823" s="25">
        <f>'101_transform'!E2821</f>
        <v>0</v>
      </c>
      <c r="E2823" s="25">
        <f>'101_transform'!F2821</f>
        <v>76870</v>
      </c>
      <c r="F2823" s="25">
        <f>'101_transform'!G2821</f>
        <v>0</v>
      </c>
      <c r="G2823" s="25">
        <f>'101_transform'!H2821</f>
        <v>71707</v>
      </c>
    </row>
    <row r="2824" spans="1:7" ht="15" x14ac:dyDescent="0.2">
      <c r="A2824" s="12" t="str">
        <f t="shared" si="44"/>
        <v>АО Банк "ККБ" (1087) 60415</v>
      </c>
      <c r="B2824" s="25" t="str">
        <f>'101_transform'!C2822</f>
        <v>АО Банк "ККБ" (1087)</v>
      </c>
      <c r="C2824" s="25" t="str">
        <f>'101_transform'!D2822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824" s="25">
        <f>'101_transform'!E2822</f>
        <v>0</v>
      </c>
      <c r="E2824" s="25">
        <f>'101_transform'!F2822</f>
        <v>0</v>
      </c>
      <c r="F2824" s="25">
        <f>'101_transform'!G2822</f>
        <v>0</v>
      </c>
      <c r="G2824" s="25">
        <f>'101_transform'!H2822</f>
        <v>0</v>
      </c>
    </row>
    <row r="2825" spans="1:7" ht="15" x14ac:dyDescent="0.2">
      <c r="A2825" s="12" t="str">
        <f t="shared" si="44"/>
        <v>АО Банк "ККБ" (1087) 61901</v>
      </c>
      <c r="B2825" s="25" t="str">
        <f>'101_transform'!C2823</f>
        <v>АО Банк "ККБ" (1087)</v>
      </c>
      <c r="C2825" s="25" t="str">
        <f>'101_transform'!D2823</f>
        <v>61901   A  Земля, временно неиспользуемая в основной деятельности</v>
      </c>
      <c r="D2825" s="25">
        <f>'101_transform'!E2823</f>
        <v>0</v>
      </c>
      <c r="E2825" s="25">
        <f>'101_transform'!F2823</f>
        <v>0</v>
      </c>
      <c r="F2825" s="25">
        <f>'101_transform'!G2823</f>
        <v>0</v>
      </c>
      <c r="G2825" s="25">
        <f>'101_transform'!H2823</f>
        <v>0</v>
      </c>
    </row>
    <row r="2826" spans="1:7" ht="15" x14ac:dyDescent="0.2">
      <c r="A2826" s="12" t="str">
        <f t="shared" si="44"/>
        <v>АО Банк "ККБ" (1087) 61902</v>
      </c>
      <c r="B2826" s="25" t="str">
        <f>'101_transform'!C2824</f>
        <v>АО Банк "ККБ" (1087)</v>
      </c>
      <c r="C2826" s="25" t="str">
        <f>'101_transform'!D2824</f>
        <v>61902   A  Земля, временно неиспользуемая в основной деятельности, переданная в аренду</v>
      </c>
      <c r="D2826" s="25">
        <f>'101_transform'!E2824</f>
        <v>0</v>
      </c>
      <c r="E2826" s="25">
        <f>'101_transform'!F2824</f>
        <v>0</v>
      </c>
      <c r="F2826" s="25">
        <f>'101_transform'!G2824</f>
        <v>0</v>
      </c>
      <c r="G2826" s="25">
        <f>'101_transform'!H2824</f>
        <v>0</v>
      </c>
    </row>
    <row r="2827" spans="1:7" ht="15" x14ac:dyDescent="0.2">
      <c r="A2827" s="12" t="str">
        <f t="shared" si="44"/>
        <v>АО Банк "ККБ" (1087) 61903</v>
      </c>
      <c r="B2827" s="25" t="str">
        <f>'101_transform'!C2825</f>
        <v>АО Банк "ККБ" (1087)</v>
      </c>
      <c r="C2827" s="25" t="str">
        <f>'101_transform'!D2825</f>
        <v>61903   A  Недвижимость (кроме земли), временно неиспользуемая в основной деятельности</v>
      </c>
      <c r="D2827" s="25">
        <f>'101_transform'!E2825</f>
        <v>0</v>
      </c>
      <c r="E2827" s="25">
        <f>'101_transform'!F2825</f>
        <v>0</v>
      </c>
      <c r="F2827" s="25">
        <f>'101_transform'!G2825</f>
        <v>0</v>
      </c>
      <c r="G2827" s="25">
        <f>'101_transform'!H2825</f>
        <v>0</v>
      </c>
    </row>
    <row r="2828" spans="1:7" ht="15" x14ac:dyDescent="0.2">
      <c r="A2828" s="12" t="str">
        <f t="shared" si="44"/>
        <v>АО Банк "ККБ" (1087) 61904</v>
      </c>
      <c r="B2828" s="25" t="str">
        <f>'101_transform'!C2826</f>
        <v>АО Банк "ККБ" (1087)</v>
      </c>
      <c r="C2828" s="25" t="str">
        <f>'101_transform'!D2826</f>
        <v>61904   A  Недвижимость (кроме земли), временно неиспользуемая в основной деятельности, переданная в аренду</v>
      </c>
      <c r="D2828" s="25">
        <f>'101_transform'!E2826</f>
        <v>0</v>
      </c>
      <c r="E2828" s="25">
        <f>'101_transform'!F2826</f>
        <v>0</v>
      </c>
      <c r="F2828" s="25">
        <f>'101_transform'!G2826</f>
        <v>0</v>
      </c>
      <c r="G2828" s="25">
        <f>'101_transform'!H2826</f>
        <v>0</v>
      </c>
    </row>
    <row r="2829" spans="1:7" ht="15" x14ac:dyDescent="0.2">
      <c r="A2829" s="12" t="str">
        <f t="shared" si="44"/>
        <v>АО Банк "ККБ" (1087) 61905</v>
      </c>
      <c r="B2829" s="25" t="str">
        <f>'101_transform'!C2827</f>
        <v>АО Банк "ККБ" (1087)</v>
      </c>
      <c r="C2829" s="25" t="str">
        <f>'101_transform'!D2827</f>
        <v>61905   A  Земля, временно неиспользуемая в основной деятельности, учитываемая по справедливой стоимости</v>
      </c>
      <c r="D2829" s="25">
        <f>'101_transform'!E2827</f>
        <v>0</v>
      </c>
      <c r="E2829" s="25">
        <f>'101_transform'!F2827</f>
        <v>0</v>
      </c>
      <c r="F2829" s="25">
        <f>'101_transform'!G2827</f>
        <v>0</v>
      </c>
      <c r="G2829" s="25">
        <f>'101_transform'!H2827</f>
        <v>0</v>
      </c>
    </row>
    <row r="2830" spans="1:7" ht="15" x14ac:dyDescent="0.2">
      <c r="A2830" s="12" t="str">
        <f t="shared" si="44"/>
        <v>АО Банк "ККБ" (1087) 61906</v>
      </c>
      <c r="B2830" s="25" t="str">
        <f>'101_transform'!C2828</f>
        <v>АО Банк "ККБ" (1087)</v>
      </c>
      <c r="C2830" s="25" t="str">
        <f>'101_transform'!D2828</f>
        <v>61906   A  Земля, временно неиспользуемая в основной деятельности, учитываемая по справедливой стоимости, переданная в аренду</v>
      </c>
      <c r="D2830" s="25">
        <f>'101_transform'!E2828</f>
        <v>0</v>
      </c>
      <c r="E2830" s="25">
        <f>'101_transform'!F2828</f>
        <v>0</v>
      </c>
      <c r="F2830" s="25">
        <f>'101_transform'!G2828</f>
        <v>0</v>
      </c>
      <c r="G2830" s="25">
        <f>'101_transform'!H2828</f>
        <v>0</v>
      </c>
    </row>
    <row r="2831" spans="1:7" ht="15" x14ac:dyDescent="0.2">
      <c r="A2831" s="12" t="str">
        <f t="shared" si="44"/>
        <v>АО Банк "ККБ" (1087) 61907</v>
      </c>
      <c r="B2831" s="25" t="str">
        <f>'101_transform'!C2829</f>
        <v>АО Банк "ККБ" (1087)</v>
      </c>
      <c r="C2831" s="25" t="str">
        <f>'101_transform'!D2829</f>
        <v>61907   A  Недвижимость (кроме земли), временно неиспользуемая в основной деятельности, учитываемая по справедливой стоимости</v>
      </c>
      <c r="D2831" s="25">
        <f>'101_transform'!E2829</f>
        <v>0</v>
      </c>
      <c r="E2831" s="25">
        <f>'101_transform'!F2829</f>
        <v>0</v>
      </c>
      <c r="F2831" s="25">
        <f>'101_transform'!G2829</f>
        <v>0</v>
      </c>
      <c r="G2831" s="25">
        <f>'101_transform'!H2829</f>
        <v>0</v>
      </c>
    </row>
    <row r="2832" spans="1:7" ht="15" x14ac:dyDescent="0.2">
      <c r="A2832" s="12" t="str">
        <f t="shared" si="44"/>
        <v>АО Банк "ККБ" (1087) 61908</v>
      </c>
      <c r="B2832" s="25" t="str">
        <f>'101_transform'!C2830</f>
        <v>АО Банк "ККБ" (1087)</v>
      </c>
      <c r="C2832" s="25" t="str">
        <f>'101_transform'!D2830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832" s="25">
        <f>'101_transform'!E2830</f>
        <v>0</v>
      </c>
      <c r="E2832" s="25">
        <f>'101_transform'!F2830</f>
        <v>0</v>
      </c>
      <c r="F2832" s="25">
        <f>'101_transform'!G2830</f>
        <v>0</v>
      </c>
      <c r="G2832" s="25">
        <f>'101_transform'!H2830</f>
        <v>0</v>
      </c>
    </row>
    <row r="2833" spans="1:7" ht="15" x14ac:dyDescent="0.2">
      <c r="A2833" s="12" t="str">
        <f t="shared" si="44"/>
        <v>АО Банк "ККБ" (1087) 61909</v>
      </c>
      <c r="B2833" s="25" t="str">
        <f>'101_transform'!C2831</f>
        <v>АО Банк "ККБ" (1087)</v>
      </c>
      <c r="C2833" s="25" t="str">
        <f>'101_transform'!D2831</f>
        <v>61909   П  Амортизация недвижимости (кроме земли), временно неиспользуемой в основной деятельности</v>
      </c>
      <c r="D2833" s="25">
        <f>'101_transform'!E2831</f>
        <v>0</v>
      </c>
      <c r="E2833" s="25">
        <f>'101_transform'!F2831</f>
        <v>0</v>
      </c>
      <c r="F2833" s="25">
        <f>'101_transform'!G2831</f>
        <v>0</v>
      </c>
      <c r="G2833" s="25">
        <f>'101_transform'!H2831</f>
        <v>0</v>
      </c>
    </row>
    <row r="2834" spans="1:7" ht="15" x14ac:dyDescent="0.2">
      <c r="A2834" s="12" t="str">
        <f t="shared" si="44"/>
        <v>АО Банк "ККБ" (1087) 61910</v>
      </c>
      <c r="B2834" s="25" t="str">
        <f>'101_transform'!C2832</f>
        <v>АО Банк "ККБ" (1087)</v>
      </c>
      <c r="C2834" s="25" t="str">
        <f>'101_transform'!D2832</f>
        <v>61910   П  Амортизация недвижимости (кроме земли), временно неиспользуемой в основной деятельности, переданной в аренду</v>
      </c>
      <c r="D2834" s="25">
        <f>'101_transform'!E2832</f>
        <v>0</v>
      </c>
      <c r="E2834" s="25">
        <f>'101_transform'!F2832</f>
        <v>0</v>
      </c>
      <c r="F2834" s="25">
        <f>'101_transform'!G2832</f>
        <v>0</v>
      </c>
      <c r="G2834" s="25">
        <f>'101_transform'!H2832</f>
        <v>0</v>
      </c>
    </row>
    <row r="2835" spans="1:7" ht="15" x14ac:dyDescent="0.2">
      <c r="A2835" s="12" t="str">
        <f t="shared" si="44"/>
        <v>АО Банк "ККБ" (1087) 61911</v>
      </c>
      <c r="B2835" s="25" t="str">
        <f>'101_transform'!C2833</f>
        <v>АО Банк "ККБ" (1087)</v>
      </c>
      <c r="C2835" s="25" t="str">
        <f>'101_transform'!D2833</f>
        <v>61911   A  Вложения в сооружение (строительство) объектов недвижимости, временно неиспользуемой в основной деятельности</v>
      </c>
      <c r="D2835" s="25">
        <f>'101_transform'!E2833</f>
        <v>0</v>
      </c>
      <c r="E2835" s="25">
        <f>'101_transform'!F2833</f>
        <v>0</v>
      </c>
      <c r="F2835" s="25">
        <f>'101_transform'!G2833</f>
        <v>0</v>
      </c>
      <c r="G2835" s="25">
        <f>'101_transform'!H2833</f>
        <v>0</v>
      </c>
    </row>
    <row r="2836" spans="1:7" ht="15" x14ac:dyDescent="0.2">
      <c r="A2836" s="12" t="str">
        <f t="shared" si="44"/>
        <v>АО Банк "ККБ" (1087) 61912</v>
      </c>
      <c r="B2836" s="25" t="str">
        <f>'101_transform'!C2834</f>
        <v>АО Банк "ККБ" (1087)</v>
      </c>
      <c r="C2836" s="25" t="str">
        <f>'101_transform'!D2834</f>
        <v>61912   П  Резервы на возможные потери</v>
      </c>
      <c r="D2836" s="25">
        <f>'101_transform'!E2834</f>
        <v>0</v>
      </c>
      <c r="E2836" s="25">
        <f>'101_transform'!F2834</f>
        <v>0</v>
      </c>
      <c r="F2836" s="25">
        <f>'101_transform'!G2834</f>
        <v>0</v>
      </c>
      <c r="G2836" s="25">
        <f>'101_transform'!H2834</f>
        <v>0</v>
      </c>
    </row>
    <row r="2837" spans="1:7" ht="15" x14ac:dyDescent="0.2">
      <c r="A2837" s="12" t="str">
        <f t="shared" si="44"/>
        <v>АО Банк "ККБ" (1087) 62001</v>
      </c>
      <c r="B2837" s="25" t="str">
        <f>'101_transform'!C2835</f>
        <v>АО Банк "ККБ" (1087)</v>
      </c>
      <c r="C2837" s="25" t="str">
        <f>'101_transform'!D2835</f>
        <v>62001   A  Долгосрочные активы, предназначенные для продажи</v>
      </c>
      <c r="D2837" s="25">
        <f>'101_transform'!E2835</f>
        <v>0</v>
      </c>
      <c r="E2837" s="25">
        <f>'101_transform'!F2835</f>
        <v>0</v>
      </c>
      <c r="F2837" s="25">
        <f>'101_transform'!G2835</f>
        <v>0</v>
      </c>
      <c r="G2837" s="25">
        <f>'101_transform'!H2835</f>
        <v>0</v>
      </c>
    </row>
    <row r="2838" spans="1:7" ht="15" x14ac:dyDescent="0.2">
      <c r="A2838" s="12" t="str">
        <f t="shared" si="44"/>
        <v>АО Банк "ККБ" (1087) 62002</v>
      </c>
      <c r="B2838" s="25" t="str">
        <f>'101_transform'!C2836</f>
        <v>АО Банк "ККБ" (1087)</v>
      </c>
      <c r="C2838" s="25" t="str">
        <f>'101_transform'!D2836</f>
        <v>62002   П  Резервы на возможные потери</v>
      </c>
      <c r="D2838" s="25">
        <f>'101_transform'!E2836</f>
        <v>0</v>
      </c>
      <c r="E2838" s="25">
        <f>'101_transform'!F2836</f>
        <v>0</v>
      </c>
      <c r="F2838" s="25">
        <f>'101_transform'!G2836</f>
        <v>0</v>
      </c>
      <c r="G2838" s="25">
        <f>'101_transform'!H2836</f>
        <v>0</v>
      </c>
    </row>
    <row r="2839" spans="1:7" ht="15" x14ac:dyDescent="0.2">
      <c r="A2839" s="12" t="str">
        <f t="shared" si="44"/>
        <v>АО Банк "ККБ" (1087) 62101</v>
      </c>
      <c r="B2839" s="25" t="str">
        <f>'101_transform'!C2837</f>
        <v>АО Банк "ККБ" (1087)</v>
      </c>
      <c r="C2839" s="25" t="str">
        <f>'101_transform'!D2837</f>
        <v>62101   A  Средства труда, полученные по договорам отступного, залога, назначение которых не определено</v>
      </c>
      <c r="D2839" s="25">
        <f>'101_transform'!E2837</f>
        <v>0</v>
      </c>
      <c r="E2839" s="25">
        <f>'101_transform'!F2837</f>
        <v>0</v>
      </c>
      <c r="F2839" s="25">
        <f>'101_transform'!G2837</f>
        <v>0</v>
      </c>
      <c r="G2839" s="25">
        <f>'101_transform'!H2837</f>
        <v>0</v>
      </c>
    </row>
    <row r="2840" spans="1:7" ht="15" x14ac:dyDescent="0.2">
      <c r="A2840" s="12" t="str">
        <f t="shared" si="44"/>
        <v>АО Банк "ККБ" (1087) 62102</v>
      </c>
      <c r="B2840" s="25" t="str">
        <f>'101_transform'!C2838</f>
        <v>АО Банк "ККБ" (1087)</v>
      </c>
      <c r="C2840" s="25" t="str">
        <f>'101_transform'!D2838</f>
        <v>62102   A  Предметы труда, полученные по договорам отступного, залога, назначение которых не определено</v>
      </c>
      <c r="D2840" s="25">
        <f>'101_transform'!E2838</f>
        <v>0</v>
      </c>
      <c r="E2840" s="25">
        <f>'101_transform'!F2838</f>
        <v>0</v>
      </c>
      <c r="F2840" s="25">
        <f>'101_transform'!G2838</f>
        <v>0</v>
      </c>
      <c r="G2840" s="25">
        <f>'101_transform'!H2838</f>
        <v>0</v>
      </c>
    </row>
    <row r="2841" spans="1:7" ht="15" x14ac:dyDescent="0.2">
      <c r="A2841" s="12" t="str">
        <f t="shared" si="44"/>
        <v>АО Банк "ККБ" (1087) 62103</v>
      </c>
      <c r="B2841" s="25" t="str">
        <f>'101_transform'!C2839</f>
        <v>АО Банк "ККБ" (1087)</v>
      </c>
      <c r="C2841" s="25" t="str">
        <f>'101_transform'!D2839</f>
        <v>62103   П  Резервы на возможные потери</v>
      </c>
      <c r="D2841" s="25">
        <f>'101_transform'!E2839</f>
        <v>0</v>
      </c>
      <c r="E2841" s="25">
        <f>'101_transform'!F2839</f>
        <v>0</v>
      </c>
      <c r="F2841" s="25">
        <f>'101_transform'!G2839</f>
        <v>0</v>
      </c>
      <c r="G2841" s="25">
        <f>'101_transform'!H2839</f>
        <v>0</v>
      </c>
    </row>
    <row r="2842" spans="1:7" ht="15" x14ac:dyDescent="0.2">
      <c r="A2842" s="12" t="str">
        <f t="shared" si="44"/>
        <v>КБ "Континенталь" ООО (3184) 60401</v>
      </c>
      <c r="B2842" s="25" t="str">
        <f>'101_transform'!C2840</f>
        <v>КБ "Континенталь" ООО (3184)</v>
      </c>
      <c r="C2842" s="25" t="str">
        <f>'101_transform'!D2840</f>
        <v>60401   A  Основные средства (кроме земли) (c 13.02.2018)_x000D_Категория 1- Здания и сооружения (до 31.12.2002)</v>
      </c>
      <c r="D2842" s="25">
        <f>'101_transform'!E2840</f>
        <v>61672</v>
      </c>
      <c r="E2842" s="25">
        <f>'101_transform'!F2840</f>
        <v>0</v>
      </c>
      <c r="F2842" s="25">
        <f>'101_transform'!G2840</f>
        <v>61672</v>
      </c>
      <c r="G2842" s="25">
        <f>'101_transform'!H2840</f>
        <v>0</v>
      </c>
    </row>
    <row r="2843" spans="1:7" ht="15" x14ac:dyDescent="0.2">
      <c r="A2843" s="12" t="str">
        <f t="shared" si="44"/>
        <v>КБ "Континенталь" ООО (3184) 60404</v>
      </c>
      <c r="B2843" s="25" t="str">
        <f>'101_transform'!C2841</f>
        <v>КБ "Континенталь" ООО (3184)</v>
      </c>
      <c r="C2843" s="25" t="str">
        <f>'101_transform'!D2841</f>
        <v>60404   A  Земля (c 13.02.2018)</v>
      </c>
      <c r="D2843" s="25">
        <f>'101_transform'!E2841</f>
        <v>5759</v>
      </c>
      <c r="E2843" s="25">
        <f>'101_transform'!F2841</f>
        <v>0</v>
      </c>
      <c r="F2843" s="25">
        <f>'101_transform'!G2841</f>
        <v>5759</v>
      </c>
      <c r="G2843" s="25">
        <f>'101_transform'!H2841</f>
        <v>0</v>
      </c>
    </row>
    <row r="2844" spans="1:7" ht="15" x14ac:dyDescent="0.2">
      <c r="A2844" s="12" t="str">
        <f t="shared" si="44"/>
        <v>КБ "Континенталь" ООО (3184) 60405</v>
      </c>
      <c r="B2844" s="25" t="str">
        <f>'101_transform'!C2842</f>
        <v>КБ "Континенталь" ООО (3184)</v>
      </c>
      <c r="C2844" s="25" t="str">
        <f>'101_transform'!D2842</f>
        <v>60405   П
A (до 31.01.2003)  Резервы на возможные потери (c 13.02.2018)
Долгосрочно арендуемые основные средства (до 31.01.2003)</v>
      </c>
      <c r="D2844" s="25">
        <f>'101_transform'!E2842</f>
        <v>0</v>
      </c>
      <c r="E2844" s="25">
        <f>'101_transform'!F2842</f>
        <v>0</v>
      </c>
      <c r="F2844" s="25">
        <f>'101_transform'!G2842</f>
        <v>0</v>
      </c>
      <c r="G2844" s="25">
        <f>'101_transform'!H2842</f>
        <v>0</v>
      </c>
    </row>
    <row r="2845" spans="1:7" ht="15" x14ac:dyDescent="0.2">
      <c r="A2845" s="12" t="str">
        <f t="shared" si="44"/>
        <v>КБ "Континенталь" ООО (3184) 60414</v>
      </c>
      <c r="B2845" s="25" t="str">
        <f>'101_transform'!C2843</f>
        <v>КБ "Континенталь" ООО (3184)</v>
      </c>
      <c r="C2845" s="25" t="str">
        <f>'101_transform'!D2843</f>
        <v>60414   П  Амортизация основных средств (кроме земли) (c 13.02.2018)</v>
      </c>
      <c r="D2845" s="25">
        <f>'101_transform'!E2843</f>
        <v>0</v>
      </c>
      <c r="E2845" s="25">
        <f>'101_transform'!F2843</f>
        <v>21273</v>
      </c>
      <c r="F2845" s="25">
        <f>'101_transform'!G2843</f>
        <v>0</v>
      </c>
      <c r="G2845" s="25">
        <f>'101_transform'!H2843</f>
        <v>21859</v>
      </c>
    </row>
    <row r="2846" spans="1:7" ht="15" x14ac:dyDescent="0.2">
      <c r="A2846" s="12" t="str">
        <f t="shared" si="44"/>
        <v>КБ "Континенталь" ООО (3184) 60415</v>
      </c>
      <c r="B2846" s="25" t="str">
        <f>'101_transform'!C2844</f>
        <v>КБ "Континенталь" ООО (3184)</v>
      </c>
      <c r="C2846" s="25" t="str">
        <f>'101_transform'!D2844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846" s="25">
        <f>'101_transform'!E2844</f>
        <v>0</v>
      </c>
      <c r="E2846" s="25">
        <f>'101_transform'!F2844</f>
        <v>0</v>
      </c>
      <c r="F2846" s="25">
        <f>'101_transform'!G2844</f>
        <v>0</v>
      </c>
      <c r="G2846" s="25">
        <f>'101_transform'!H2844</f>
        <v>0</v>
      </c>
    </row>
    <row r="2847" spans="1:7" ht="15" x14ac:dyDescent="0.2">
      <c r="A2847" s="12" t="str">
        <f t="shared" si="44"/>
        <v>КБ "Континенталь" ООО (3184) 61901</v>
      </c>
      <c r="B2847" s="25" t="str">
        <f>'101_transform'!C2845</f>
        <v>КБ "Континенталь" ООО (3184)</v>
      </c>
      <c r="C2847" s="25" t="str">
        <f>'101_transform'!D2845</f>
        <v>61901   A  Земля, временно неиспользуемая в основной деятельности</v>
      </c>
      <c r="D2847" s="25">
        <f>'101_transform'!E2845</f>
        <v>0</v>
      </c>
      <c r="E2847" s="25">
        <f>'101_transform'!F2845</f>
        <v>0</v>
      </c>
      <c r="F2847" s="25">
        <f>'101_transform'!G2845</f>
        <v>0</v>
      </c>
      <c r="G2847" s="25">
        <f>'101_transform'!H2845</f>
        <v>0</v>
      </c>
    </row>
    <row r="2848" spans="1:7" ht="15" x14ac:dyDescent="0.2">
      <c r="A2848" s="12" t="str">
        <f t="shared" si="44"/>
        <v>КБ "Континенталь" ООО (3184) 61902</v>
      </c>
      <c r="B2848" s="25" t="str">
        <f>'101_transform'!C2846</f>
        <v>КБ "Континенталь" ООО (3184)</v>
      </c>
      <c r="C2848" s="25" t="str">
        <f>'101_transform'!D2846</f>
        <v>61902   A  Земля, временно неиспользуемая в основной деятельности, переданная в аренду</v>
      </c>
      <c r="D2848" s="25">
        <f>'101_transform'!E2846</f>
        <v>0</v>
      </c>
      <c r="E2848" s="25">
        <f>'101_transform'!F2846</f>
        <v>0</v>
      </c>
      <c r="F2848" s="25">
        <f>'101_transform'!G2846</f>
        <v>0</v>
      </c>
      <c r="G2848" s="25">
        <f>'101_transform'!H2846</f>
        <v>0</v>
      </c>
    </row>
    <row r="2849" spans="1:7" ht="15" x14ac:dyDescent="0.2">
      <c r="A2849" s="12" t="str">
        <f t="shared" si="44"/>
        <v>КБ "Континенталь" ООО (3184) 61903</v>
      </c>
      <c r="B2849" s="25" t="str">
        <f>'101_transform'!C2847</f>
        <v>КБ "Континенталь" ООО (3184)</v>
      </c>
      <c r="C2849" s="25" t="str">
        <f>'101_transform'!D2847</f>
        <v>61903   A  Недвижимость (кроме земли), временно неиспользуемая в основной деятельности</v>
      </c>
      <c r="D2849" s="25">
        <f>'101_transform'!E2847</f>
        <v>0</v>
      </c>
      <c r="E2849" s="25">
        <f>'101_transform'!F2847</f>
        <v>0</v>
      </c>
      <c r="F2849" s="25">
        <f>'101_transform'!G2847</f>
        <v>0</v>
      </c>
      <c r="G2849" s="25">
        <f>'101_transform'!H2847</f>
        <v>0</v>
      </c>
    </row>
    <row r="2850" spans="1:7" ht="15" x14ac:dyDescent="0.2">
      <c r="A2850" s="12" t="str">
        <f t="shared" si="44"/>
        <v>КБ "Континенталь" ООО (3184) 61904</v>
      </c>
      <c r="B2850" s="25" t="str">
        <f>'101_transform'!C2848</f>
        <v>КБ "Континенталь" ООО (3184)</v>
      </c>
      <c r="C2850" s="25" t="str">
        <f>'101_transform'!D2848</f>
        <v>61904   A  Недвижимость (кроме земли), временно неиспользуемая в основной деятельности, переданная в аренду</v>
      </c>
      <c r="D2850" s="25">
        <f>'101_transform'!E2848</f>
        <v>0</v>
      </c>
      <c r="E2850" s="25">
        <f>'101_transform'!F2848</f>
        <v>0</v>
      </c>
      <c r="F2850" s="25">
        <f>'101_transform'!G2848</f>
        <v>0</v>
      </c>
      <c r="G2850" s="25">
        <f>'101_transform'!H2848</f>
        <v>0</v>
      </c>
    </row>
    <row r="2851" spans="1:7" ht="15" x14ac:dyDescent="0.2">
      <c r="A2851" s="12" t="str">
        <f t="shared" si="44"/>
        <v>КБ "Континенталь" ООО (3184) 61905</v>
      </c>
      <c r="B2851" s="25" t="str">
        <f>'101_transform'!C2849</f>
        <v>КБ "Континенталь" ООО (3184)</v>
      </c>
      <c r="C2851" s="25" t="str">
        <f>'101_transform'!D2849</f>
        <v>61905   A  Земля, временно неиспользуемая в основной деятельности, учитываемая по справедливой стоимости</v>
      </c>
      <c r="D2851" s="25">
        <f>'101_transform'!E2849</f>
        <v>748</v>
      </c>
      <c r="E2851" s="25">
        <f>'101_transform'!F2849</f>
        <v>0</v>
      </c>
      <c r="F2851" s="25">
        <f>'101_transform'!G2849</f>
        <v>748</v>
      </c>
      <c r="G2851" s="25">
        <f>'101_transform'!H2849</f>
        <v>0</v>
      </c>
    </row>
    <row r="2852" spans="1:7" ht="15" x14ac:dyDescent="0.2">
      <c r="A2852" s="12" t="str">
        <f t="shared" si="44"/>
        <v>КБ "Континенталь" ООО (3184) 61906</v>
      </c>
      <c r="B2852" s="25" t="str">
        <f>'101_transform'!C2850</f>
        <v>КБ "Континенталь" ООО (3184)</v>
      </c>
      <c r="C2852" s="25" t="str">
        <f>'101_transform'!D2850</f>
        <v>61906   A  Земля, временно неиспользуемая в основной деятельности, учитываемая по справедливой стоимости, переданная в аренду</v>
      </c>
      <c r="D2852" s="25">
        <f>'101_transform'!E2850</f>
        <v>1136</v>
      </c>
      <c r="E2852" s="25">
        <f>'101_transform'!F2850</f>
        <v>0</v>
      </c>
      <c r="F2852" s="25">
        <f>'101_transform'!G2850</f>
        <v>1136</v>
      </c>
      <c r="G2852" s="25">
        <f>'101_transform'!H2850</f>
        <v>0</v>
      </c>
    </row>
    <row r="2853" spans="1:7" ht="15" x14ac:dyDescent="0.2">
      <c r="A2853" s="12" t="str">
        <f t="shared" si="44"/>
        <v>КБ "Континенталь" ООО (3184) 61907</v>
      </c>
      <c r="B2853" s="25" t="str">
        <f>'101_transform'!C2851</f>
        <v>КБ "Континенталь" ООО (3184)</v>
      </c>
      <c r="C2853" s="25" t="str">
        <f>'101_transform'!D2851</f>
        <v>61907   A  Недвижимость (кроме земли), временно неиспользуемая в основной деятельности, учитываемая по справедливой стоимости</v>
      </c>
      <c r="D2853" s="25">
        <f>'101_transform'!E2851</f>
        <v>9795</v>
      </c>
      <c r="E2853" s="25">
        <f>'101_transform'!F2851</f>
        <v>0</v>
      </c>
      <c r="F2853" s="25">
        <f>'101_transform'!G2851</f>
        <v>9795</v>
      </c>
      <c r="G2853" s="25">
        <f>'101_transform'!H2851</f>
        <v>0</v>
      </c>
    </row>
    <row r="2854" spans="1:7" ht="15" x14ac:dyDescent="0.2">
      <c r="A2854" s="12" t="str">
        <f t="shared" si="44"/>
        <v>КБ "Континенталь" ООО (3184) 61908</v>
      </c>
      <c r="B2854" s="25" t="str">
        <f>'101_transform'!C2852</f>
        <v>КБ "Континенталь" ООО (3184)</v>
      </c>
      <c r="C2854" s="25" t="str">
        <f>'101_transform'!D2852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854" s="25">
        <f>'101_transform'!E2852</f>
        <v>17530</v>
      </c>
      <c r="E2854" s="25">
        <f>'101_transform'!F2852</f>
        <v>0</v>
      </c>
      <c r="F2854" s="25">
        <f>'101_transform'!G2852</f>
        <v>17530</v>
      </c>
      <c r="G2854" s="25">
        <f>'101_transform'!H2852</f>
        <v>0</v>
      </c>
    </row>
    <row r="2855" spans="1:7" ht="15" x14ac:dyDescent="0.2">
      <c r="A2855" s="12" t="str">
        <f t="shared" si="44"/>
        <v>КБ "Континенталь" ООО (3184) 61909</v>
      </c>
      <c r="B2855" s="25" t="str">
        <f>'101_transform'!C2853</f>
        <v>КБ "Континенталь" ООО (3184)</v>
      </c>
      <c r="C2855" s="25" t="str">
        <f>'101_transform'!D2853</f>
        <v>61909   П  Амортизация недвижимости (кроме земли), временно неиспользуемой в основной деятельности</v>
      </c>
      <c r="D2855" s="25">
        <f>'101_transform'!E2853</f>
        <v>0</v>
      </c>
      <c r="E2855" s="25">
        <f>'101_transform'!F2853</f>
        <v>0</v>
      </c>
      <c r="F2855" s="25">
        <f>'101_transform'!G2853</f>
        <v>0</v>
      </c>
      <c r="G2855" s="25">
        <f>'101_transform'!H2853</f>
        <v>0</v>
      </c>
    </row>
    <row r="2856" spans="1:7" ht="15" x14ac:dyDescent="0.2">
      <c r="A2856" s="12" t="str">
        <f t="shared" si="44"/>
        <v>КБ "Континенталь" ООО (3184) 61910</v>
      </c>
      <c r="B2856" s="25" t="str">
        <f>'101_transform'!C2854</f>
        <v>КБ "Континенталь" ООО (3184)</v>
      </c>
      <c r="C2856" s="25" t="str">
        <f>'101_transform'!D2854</f>
        <v>61910   П  Амортизация недвижимости (кроме земли), временно неиспользуемой в основной деятельности, переданной в аренду</v>
      </c>
      <c r="D2856" s="25">
        <f>'101_transform'!E2854</f>
        <v>0</v>
      </c>
      <c r="E2856" s="25">
        <f>'101_transform'!F2854</f>
        <v>0</v>
      </c>
      <c r="F2856" s="25">
        <f>'101_transform'!G2854</f>
        <v>0</v>
      </c>
      <c r="G2856" s="25">
        <f>'101_transform'!H2854</f>
        <v>0</v>
      </c>
    </row>
    <row r="2857" spans="1:7" ht="15" x14ac:dyDescent="0.2">
      <c r="A2857" s="12" t="str">
        <f t="shared" si="44"/>
        <v>КБ "Континенталь" ООО (3184) 61911</v>
      </c>
      <c r="B2857" s="25" t="str">
        <f>'101_transform'!C2855</f>
        <v>КБ "Континенталь" ООО (3184)</v>
      </c>
      <c r="C2857" s="25" t="str">
        <f>'101_transform'!D2855</f>
        <v>61911   A  Вложения в сооружение (строительство) объектов недвижимости, временно неиспользуемой в основной деятельности</v>
      </c>
      <c r="D2857" s="25">
        <f>'101_transform'!E2855</f>
        <v>0</v>
      </c>
      <c r="E2857" s="25">
        <f>'101_transform'!F2855</f>
        <v>0</v>
      </c>
      <c r="F2857" s="25">
        <f>'101_transform'!G2855</f>
        <v>0</v>
      </c>
      <c r="G2857" s="25">
        <f>'101_transform'!H2855</f>
        <v>0</v>
      </c>
    </row>
    <row r="2858" spans="1:7" ht="15" x14ac:dyDescent="0.2">
      <c r="A2858" s="12" t="str">
        <f t="shared" si="44"/>
        <v>КБ "Континенталь" ООО (3184) 61912</v>
      </c>
      <c r="B2858" s="25" t="str">
        <f>'101_transform'!C2856</f>
        <v>КБ "Континенталь" ООО (3184)</v>
      </c>
      <c r="C2858" s="25" t="str">
        <f>'101_transform'!D2856</f>
        <v>61912   П  Резервы на возможные потери</v>
      </c>
      <c r="D2858" s="25">
        <f>'101_transform'!E2856</f>
        <v>0</v>
      </c>
      <c r="E2858" s="25">
        <f>'101_transform'!F2856</f>
        <v>0</v>
      </c>
      <c r="F2858" s="25">
        <f>'101_transform'!G2856</f>
        <v>0</v>
      </c>
      <c r="G2858" s="25">
        <f>'101_transform'!H2856</f>
        <v>0</v>
      </c>
    </row>
    <row r="2859" spans="1:7" ht="15" x14ac:dyDescent="0.2">
      <c r="A2859" s="12" t="str">
        <f t="shared" si="44"/>
        <v>КБ "Континенталь" ООО (3184) 62001</v>
      </c>
      <c r="B2859" s="25" t="str">
        <f>'101_transform'!C2857</f>
        <v>КБ "Континенталь" ООО (3184)</v>
      </c>
      <c r="C2859" s="25" t="str">
        <f>'101_transform'!D2857</f>
        <v>62001   A  Долгосрочные активы, предназначенные для продажи</v>
      </c>
      <c r="D2859" s="25">
        <f>'101_transform'!E2857</f>
        <v>18247</v>
      </c>
      <c r="E2859" s="25">
        <f>'101_transform'!F2857</f>
        <v>0</v>
      </c>
      <c r="F2859" s="25">
        <f>'101_transform'!G2857</f>
        <v>18247</v>
      </c>
      <c r="G2859" s="25">
        <f>'101_transform'!H2857</f>
        <v>0</v>
      </c>
    </row>
    <row r="2860" spans="1:7" ht="15" x14ac:dyDescent="0.2">
      <c r="A2860" s="12" t="str">
        <f t="shared" si="44"/>
        <v>КБ "Континенталь" ООО (3184) 62002</v>
      </c>
      <c r="B2860" s="25" t="str">
        <f>'101_transform'!C2858</f>
        <v>КБ "Континенталь" ООО (3184)</v>
      </c>
      <c r="C2860" s="25" t="str">
        <f>'101_transform'!D2858</f>
        <v>62002   П  Резервы на возможные потери</v>
      </c>
      <c r="D2860" s="25">
        <f>'101_transform'!E2858</f>
        <v>0</v>
      </c>
      <c r="E2860" s="25">
        <f>'101_transform'!F2858</f>
        <v>0</v>
      </c>
      <c r="F2860" s="25">
        <f>'101_transform'!G2858</f>
        <v>0</v>
      </c>
      <c r="G2860" s="25">
        <f>'101_transform'!H2858</f>
        <v>0</v>
      </c>
    </row>
    <row r="2861" spans="1:7" ht="15" x14ac:dyDescent="0.2">
      <c r="A2861" s="12" t="str">
        <f t="shared" si="44"/>
        <v>КБ "Континенталь" ООО (3184) 62101</v>
      </c>
      <c r="B2861" s="25" t="str">
        <f>'101_transform'!C2859</f>
        <v>КБ "Континенталь" ООО (3184)</v>
      </c>
      <c r="C2861" s="25" t="str">
        <f>'101_transform'!D2859</f>
        <v>62101   A  Средства труда, полученные по договорам отступного, залога, назначение которых не определено</v>
      </c>
      <c r="D2861" s="25">
        <f>'101_transform'!E2859</f>
        <v>0</v>
      </c>
      <c r="E2861" s="25">
        <f>'101_transform'!F2859</f>
        <v>0</v>
      </c>
      <c r="F2861" s="25">
        <f>'101_transform'!G2859</f>
        <v>0</v>
      </c>
      <c r="G2861" s="25">
        <f>'101_transform'!H2859</f>
        <v>0</v>
      </c>
    </row>
    <row r="2862" spans="1:7" ht="15" x14ac:dyDescent="0.2">
      <c r="A2862" s="12" t="str">
        <f t="shared" si="44"/>
        <v>КБ "Континенталь" ООО (3184) 62102</v>
      </c>
      <c r="B2862" s="25" t="str">
        <f>'101_transform'!C2860</f>
        <v>КБ "Континенталь" ООО (3184)</v>
      </c>
      <c r="C2862" s="25" t="str">
        <f>'101_transform'!D2860</f>
        <v>62102   A  Предметы труда, полученные по договорам отступного, залога, назначение которых не определено</v>
      </c>
      <c r="D2862" s="25">
        <f>'101_transform'!E2860</f>
        <v>0</v>
      </c>
      <c r="E2862" s="25">
        <f>'101_transform'!F2860</f>
        <v>0</v>
      </c>
      <c r="F2862" s="25">
        <f>'101_transform'!G2860</f>
        <v>0</v>
      </c>
      <c r="G2862" s="25">
        <f>'101_transform'!H2860</f>
        <v>0</v>
      </c>
    </row>
    <row r="2863" spans="1:7" ht="15" x14ac:dyDescent="0.2">
      <c r="A2863" s="12" t="str">
        <f t="shared" si="44"/>
        <v>КБ "Континенталь" ООО (3184) 62103</v>
      </c>
      <c r="B2863" s="25" t="str">
        <f>'101_transform'!C2861</f>
        <v>КБ "Континенталь" ООО (3184)</v>
      </c>
      <c r="C2863" s="25" t="str">
        <f>'101_transform'!D2861</f>
        <v>62103   П  Резервы на возможные потери</v>
      </c>
      <c r="D2863" s="25">
        <f>'101_transform'!E2861</f>
        <v>0</v>
      </c>
      <c r="E2863" s="25">
        <f>'101_transform'!F2861</f>
        <v>0</v>
      </c>
      <c r="F2863" s="25">
        <f>'101_transform'!G2861</f>
        <v>0</v>
      </c>
      <c r="G2863" s="25">
        <f>'101_transform'!H2861</f>
        <v>0</v>
      </c>
    </row>
    <row r="2864" spans="1:7" ht="15" x14ac:dyDescent="0.2">
      <c r="A2864" s="12" t="str">
        <f t="shared" si="44"/>
        <v>АО КБ "КОСМОС" (2245) 60401</v>
      </c>
      <c r="B2864" s="25" t="str">
        <f>'101_transform'!C2862</f>
        <v>АО КБ "КОСМОС" (2245)</v>
      </c>
      <c r="C2864" s="25" t="str">
        <f>'101_transform'!D2862</f>
        <v>60401   A  Основные средства (кроме земли) (c 13.02.2018)_x000D_Категория 1- Здания и сооружения (до 31.12.2002)</v>
      </c>
      <c r="D2864" s="25">
        <f>'101_transform'!E2862</f>
        <v>4927</v>
      </c>
      <c r="E2864" s="25">
        <f>'101_transform'!F2862</f>
        <v>0</v>
      </c>
      <c r="F2864" s="25">
        <f>'101_transform'!G2862</f>
        <v>4690</v>
      </c>
      <c r="G2864" s="25">
        <f>'101_transform'!H2862</f>
        <v>0</v>
      </c>
    </row>
    <row r="2865" spans="1:7" ht="15" x14ac:dyDescent="0.2">
      <c r="A2865" s="12" t="str">
        <f t="shared" si="44"/>
        <v>АО КБ "КОСМОС" (2245) 60404</v>
      </c>
      <c r="B2865" s="25" t="str">
        <f>'101_transform'!C2863</f>
        <v>АО КБ "КОСМОС" (2245)</v>
      </c>
      <c r="C2865" s="25" t="str">
        <f>'101_transform'!D2863</f>
        <v>60404   A  Земля (c 13.02.2018)</v>
      </c>
      <c r="D2865" s="25">
        <f>'101_transform'!E2863</f>
        <v>0</v>
      </c>
      <c r="E2865" s="25">
        <f>'101_transform'!F2863</f>
        <v>0</v>
      </c>
      <c r="F2865" s="25">
        <f>'101_transform'!G2863</f>
        <v>0</v>
      </c>
      <c r="G2865" s="25">
        <f>'101_transform'!H2863</f>
        <v>0</v>
      </c>
    </row>
    <row r="2866" spans="1:7" ht="15" x14ac:dyDescent="0.2">
      <c r="A2866" s="12" t="str">
        <f t="shared" si="44"/>
        <v>АО КБ "КОСМОС" (2245) 60405</v>
      </c>
      <c r="B2866" s="25" t="str">
        <f>'101_transform'!C2864</f>
        <v>АО КБ "КОСМОС" (2245)</v>
      </c>
      <c r="C2866" s="25" t="str">
        <f>'101_transform'!D2864</f>
        <v>60405   П
A (до 31.01.2003)  Резервы на возможные потери (c 13.02.2018)
Долгосрочно арендуемые основные средства (до 31.01.2003)</v>
      </c>
      <c r="D2866" s="25">
        <f>'101_transform'!E2864</f>
        <v>0</v>
      </c>
      <c r="E2866" s="25">
        <f>'101_transform'!F2864</f>
        <v>0</v>
      </c>
      <c r="F2866" s="25">
        <f>'101_transform'!G2864</f>
        <v>0</v>
      </c>
      <c r="G2866" s="25">
        <f>'101_transform'!H2864</f>
        <v>0</v>
      </c>
    </row>
    <row r="2867" spans="1:7" ht="15" x14ac:dyDescent="0.2">
      <c r="A2867" s="12" t="str">
        <f t="shared" si="44"/>
        <v>АО КБ "КОСМОС" (2245) 60414</v>
      </c>
      <c r="B2867" s="25" t="str">
        <f>'101_transform'!C2865</f>
        <v>АО КБ "КОСМОС" (2245)</v>
      </c>
      <c r="C2867" s="25" t="str">
        <f>'101_transform'!D2865</f>
        <v>60414   П  Амортизация основных средств (кроме земли) (c 13.02.2018)</v>
      </c>
      <c r="D2867" s="25">
        <f>'101_transform'!E2865</f>
        <v>0</v>
      </c>
      <c r="E2867" s="25">
        <f>'101_transform'!F2865</f>
        <v>4610</v>
      </c>
      <c r="F2867" s="25">
        <f>'101_transform'!G2865</f>
        <v>0</v>
      </c>
      <c r="G2867" s="25">
        <f>'101_transform'!H2865</f>
        <v>4422</v>
      </c>
    </row>
    <row r="2868" spans="1:7" ht="15" x14ac:dyDescent="0.2">
      <c r="A2868" s="12" t="str">
        <f t="shared" si="44"/>
        <v>АО КБ "КОСМОС" (2245) 60415</v>
      </c>
      <c r="B2868" s="25" t="str">
        <f>'101_transform'!C2866</f>
        <v>АО КБ "КОСМОС" (2245)</v>
      </c>
      <c r="C2868" s="25" t="str">
        <f>'101_transform'!D2866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868" s="25">
        <f>'101_transform'!E2866</f>
        <v>0</v>
      </c>
      <c r="E2868" s="25">
        <f>'101_transform'!F2866</f>
        <v>0</v>
      </c>
      <c r="F2868" s="25">
        <f>'101_transform'!G2866</f>
        <v>0</v>
      </c>
      <c r="G2868" s="25">
        <f>'101_transform'!H2866</f>
        <v>0</v>
      </c>
    </row>
    <row r="2869" spans="1:7" ht="15" x14ac:dyDescent="0.2">
      <c r="A2869" s="12" t="str">
        <f t="shared" si="44"/>
        <v>АО КБ "КОСМОС" (2245) 61901</v>
      </c>
      <c r="B2869" s="25" t="str">
        <f>'101_transform'!C2867</f>
        <v>АО КБ "КОСМОС" (2245)</v>
      </c>
      <c r="C2869" s="25" t="str">
        <f>'101_transform'!D2867</f>
        <v>61901   A  Земля, временно неиспользуемая в основной деятельности</v>
      </c>
      <c r="D2869" s="25">
        <f>'101_transform'!E2867</f>
        <v>0</v>
      </c>
      <c r="E2869" s="25">
        <f>'101_transform'!F2867</f>
        <v>0</v>
      </c>
      <c r="F2869" s="25">
        <f>'101_transform'!G2867</f>
        <v>0</v>
      </c>
      <c r="G2869" s="25">
        <f>'101_transform'!H2867</f>
        <v>0</v>
      </c>
    </row>
    <row r="2870" spans="1:7" ht="15" x14ac:dyDescent="0.2">
      <c r="A2870" s="12" t="str">
        <f t="shared" si="44"/>
        <v>АО КБ "КОСМОС" (2245) 61902</v>
      </c>
      <c r="B2870" s="25" t="str">
        <f>'101_transform'!C2868</f>
        <v>АО КБ "КОСМОС" (2245)</v>
      </c>
      <c r="C2870" s="25" t="str">
        <f>'101_transform'!D2868</f>
        <v>61902   A  Земля, временно неиспользуемая в основной деятельности, переданная в аренду</v>
      </c>
      <c r="D2870" s="25">
        <f>'101_transform'!E2868</f>
        <v>0</v>
      </c>
      <c r="E2870" s="25">
        <f>'101_transform'!F2868</f>
        <v>0</v>
      </c>
      <c r="F2870" s="25">
        <f>'101_transform'!G2868</f>
        <v>0</v>
      </c>
      <c r="G2870" s="25">
        <f>'101_transform'!H2868</f>
        <v>0</v>
      </c>
    </row>
    <row r="2871" spans="1:7" ht="15" x14ac:dyDescent="0.2">
      <c r="A2871" s="12" t="str">
        <f t="shared" si="44"/>
        <v>АО КБ "КОСМОС" (2245) 61903</v>
      </c>
      <c r="B2871" s="25" t="str">
        <f>'101_transform'!C2869</f>
        <v>АО КБ "КОСМОС" (2245)</v>
      </c>
      <c r="C2871" s="25" t="str">
        <f>'101_transform'!D2869</f>
        <v>61903   A  Недвижимость (кроме земли), временно неиспользуемая в основной деятельности</v>
      </c>
      <c r="D2871" s="25">
        <f>'101_transform'!E2869</f>
        <v>0</v>
      </c>
      <c r="E2871" s="25">
        <f>'101_transform'!F2869</f>
        <v>0</v>
      </c>
      <c r="F2871" s="25">
        <f>'101_transform'!G2869</f>
        <v>0</v>
      </c>
      <c r="G2871" s="25">
        <f>'101_transform'!H2869</f>
        <v>0</v>
      </c>
    </row>
    <row r="2872" spans="1:7" ht="15" x14ac:dyDescent="0.2">
      <c r="A2872" s="12" t="str">
        <f t="shared" si="44"/>
        <v>АО КБ "КОСМОС" (2245) 61904</v>
      </c>
      <c r="B2872" s="25" t="str">
        <f>'101_transform'!C2870</f>
        <v>АО КБ "КОСМОС" (2245)</v>
      </c>
      <c r="C2872" s="25" t="str">
        <f>'101_transform'!D2870</f>
        <v>61904   A  Недвижимость (кроме земли), временно неиспользуемая в основной деятельности, переданная в аренду</v>
      </c>
      <c r="D2872" s="25">
        <f>'101_transform'!E2870</f>
        <v>0</v>
      </c>
      <c r="E2872" s="25">
        <f>'101_transform'!F2870</f>
        <v>0</v>
      </c>
      <c r="F2872" s="25">
        <f>'101_transform'!G2870</f>
        <v>0</v>
      </c>
      <c r="G2872" s="25">
        <f>'101_transform'!H2870</f>
        <v>0</v>
      </c>
    </row>
    <row r="2873" spans="1:7" ht="15" x14ac:dyDescent="0.2">
      <c r="A2873" s="12" t="str">
        <f t="shared" si="44"/>
        <v>АО КБ "КОСМОС" (2245) 61905</v>
      </c>
      <c r="B2873" s="25" t="str">
        <f>'101_transform'!C2871</f>
        <v>АО КБ "КОСМОС" (2245)</v>
      </c>
      <c r="C2873" s="25" t="str">
        <f>'101_transform'!D2871</f>
        <v>61905   A  Земля, временно неиспользуемая в основной деятельности, учитываемая по справедливой стоимости</v>
      </c>
      <c r="D2873" s="25">
        <f>'101_transform'!E2871</f>
        <v>0</v>
      </c>
      <c r="E2873" s="25">
        <f>'101_transform'!F2871</f>
        <v>0</v>
      </c>
      <c r="F2873" s="25">
        <f>'101_transform'!G2871</f>
        <v>0</v>
      </c>
      <c r="G2873" s="25">
        <f>'101_transform'!H2871</f>
        <v>0</v>
      </c>
    </row>
    <row r="2874" spans="1:7" ht="15" x14ac:dyDescent="0.2">
      <c r="A2874" s="12" t="str">
        <f t="shared" si="44"/>
        <v>АО КБ "КОСМОС" (2245) 61906</v>
      </c>
      <c r="B2874" s="25" t="str">
        <f>'101_transform'!C2872</f>
        <v>АО КБ "КОСМОС" (2245)</v>
      </c>
      <c r="C2874" s="25" t="str">
        <f>'101_transform'!D2872</f>
        <v>61906   A  Земля, временно неиспользуемая в основной деятельности, учитываемая по справедливой стоимости, переданная в аренду</v>
      </c>
      <c r="D2874" s="25">
        <f>'101_transform'!E2872</f>
        <v>0</v>
      </c>
      <c r="E2874" s="25">
        <f>'101_transform'!F2872</f>
        <v>0</v>
      </c>
      <c r="F2874" s="25">
        <f>'101_transform'!G2872</f>
        <v>0</v>
      </c>
      <c r="G2874" s="25">
        <f>'101_transform'!H2872</f>
        <v>0</v>
      </c>
    </row>
    <row r="2875" spans="1:7" ht="15" x14ac:dyDescent="0.2">
      <c r="A2875" s="12" t="str">
        <f t="shared" si="44"/>
        <v>АО КБ "КОСМОС" (2245) 61907</v>
      </c>
      <c r="B2875" s="25" t="str">
        <f>'101_transform'!C2873</f>
        <v>АО КБ "КОСМОС" (2245)</v>
      </c>
      <c r="C2875" s="25" t="str">
        <f>'101_transform'!D2873</f>
        <v>61907   A  Недвижимость (кроме земли), временно неиспользуемая в основной деятельности, учитываемая по справедливой стоимости</v>
      </c>
      <c r="D2875" s="25">
        <f>'101_transform'!E2873</f>
        <v>0</v>
      </c>
      <c r="E2875" s="25">
        <f>'101_transform'!F2873</f>
        <v>0</v>
      </c>
      <c r="F2875" s="25">
        <f>'101_transform'!G2873</f>
        <v>0</v>
      </c>
      <c r="G2875" s="25">
        <f>'101_transform'!H2873</f>
        <v>0</v>
      </c>
    </row>
    <row r="2876" spans="1:7" ht="15" x14ac:dyDescent="0.2">
      <c r="A2876" s="12" t="str">
        <f t="shared" si="44"/>
        <v>АО КБ "КОСМОС" (2245) 61908</v>
      </c>
      <c r="B2876" s="25" t="str">
        <f>'101_transform'!C2874</f>
        <v>АО КБ "КОСМОС" (2245)</v>
      </c>
      <c r="C2876" s="25" t="str">
        <f>'101_transform'!D2874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876" s="25">
        <f>'101_transform'!E2874</f>
        <v>0</v>
      </c>
      <c r="E2876" s="25">
        <f>'101_transform'!F2874</f>
        <v>0</v>
      </c>
      <c r="F2876" s="25">
        <f>'101_transform'!G2874</f>
        <v>0</v>
      </c>
      <c r="G2876" s="25">
        <f>'101_transform'!H2874</f>
        <v>0</v>
      </c>
    </row>
    <row r="2877" spans="1:7" ht="15" x14ac:dyDescent="0.2">
      <c r="A2877" s="12" t="str">
        <f t="shared" si="44"/>
        <v>АО КБ "КОСМОС" (2245) 61909</v>
      </c>
      <c r="B2877" s="25" t="str">
        <f>'101_transform'!C2875</f>
        <v>АО КБ "КОСМОС" (2245)</v>
      </c>
      <c r="C2877" s="25" t="str">
        <f>'101_transform'!D2875</f>
        <v>61909   П  Амортизация недвижимости (кроме земли), временно неиспользуемой в основной деятельности</v>
      </c>
      <c r="D2877" s="25">
        <f>'101_transform'!E2875</f>
        <v>0</v>
      </c>
      <c r="E2877" s="25">
        <f>'101_transform'!F2875</f>
        <v>0</v>
      </c>
      <c r="F2877" s="25">
        <f>'101_transform'!G2875</f>
        <v>0</v>
      </c>
      <c r="G2877" s="25">
        <f>'101_transform'!H2875</f>
        <v>0</v>
      </c>
    </row>
    <row r="2878" spans="1:7" ht="15" x14ac:dyDescent="0.2">
      <c r="A2878" s="12" t="str">
        <f t="shared" si="44"/>
        <v>АО КБ "КОСМОС" (2245) 61910</v>
      </c>
      <c r="B2878" s="25" t="str">
        <f>'101_transform'!C2876</f>
        <v>АО КБ "КОСМОС" (2245)</v>
      </c>
      <c r="C2878" s="25" t="str">
        <f>'101_transform'!D2876</f>
        <v>61910   П  Амортизация недвижимости (кроме земли), временно неиспользуемой в основной деятельности, переданной в аренду</v>
      </c>
      <c r="D2878" s="25">
        <f>'101_transform'!E2876</f>
        <v>0</v>
      </c>
      <c r="E2878" s="25">
        <f>'101_transform'!F2876</f>
        <v>0</v>
      </c>
      <c r="F2878" s="25">
        <f>'101_transform'!G2876</f>
        <v>0</v>
      </c>
      <c r="G2878" s="25">
        <f>'101_transform'!H2876</f>
        <v>0</v>
      </c>
    </row>
    <row r="2879" spans="1:7" ht="15" x14ac:dyDescent="0.2">
      <c r="A2879" s="12" t="str">
        <f t="shared" si="44"/>
        <v>АО КБ "КОСМОС" (2245) 61911</v>
      </c>
      <c r="B2879" s="25" t="str">
        <f>'101_transform'!C2877</f>
        <v>АО КБ "КОСМОС" (2245)</v>
      </c>
      <c r="C2879" s="25" t="str">
        <f>'101_transform'!D2877</f>
        <v>61911   A  Вложения в сооружение (строительство) объектов недвижимости, временно неиспользуемой в основной деятельности</v>
      </c>
      <c r="D2879" s="25">
        <f>'101_transform'!E2877</f>
        <v>0</v>
      </c>
      <c r="E2879" s="25">
        <f>'101_transform'!F2877</f>
        <v>0</v>
      </c>
      <c r="F2879" s="25">
        <f>'101_transform'!G2877</f>
        <v>0</v>
      </c>
      <c r="G2879" s="25">
        <f>'101_transform'!H2877</f>
        <v>0</v>
      </c>
    </row>
    <row r="2880" spans="1:7" ht="15" x14ac:dyDescent="0.2">
      <c r="A2880" s="12" t="str">
        <f t="shared" si="44"/>
        <v>АО КБ "КОСМОС" (2245) 61912</v>
      </c>
      <c r="B2880" s="25" t="str">
        <f>'101_transform'!C2878</f>
        <v>АО КБ "КОСМОС" (2245)</v>
      </c>
      <c r="C2880" s="25" t="str">
        <f>'101_transform'!D2878</f>
        <v>61912   П  Резервы на возможные потери</v>
      </c>
      <c r="D2880" s="25">
        <f>'101_transform'!E2878</f>
        <v>0</v>
      </c>
      <c r="E2880" s="25">
        <f>'101_transform'!F2878</f>
        <v>0</v>
      </c>
      <c r="F2880" s="25">
        <f>'101_transform'!G2878</f>
        <v>0</v>
      </c>
      <c r="G2880" s="25">
        <f>'101_transform'!H2878</f>
        <v>0</v>
      </c>
    </row>
    <row r="2881" spans="1:7" ht="15" x14ac:dyDescent="0.2">
      <c r="A2881" s="12" t="str">
        <f t="shared" si="44"/>
        <v>АО КБ "КОСМОС" (2245) 62001</v>
      </c>
      <c r="B2881" s="25" t="str">
        <f>'101_transform'!C2879</f>
        <v>АО КБ "КОСМОС" (2245)</v>
      </c>
      <c r="C2881" s="25" t="str">
        <f>'101_transform'!D2879</f>
        <v>62001   A  Долгосрочные активы, предназначенные для продажи</v>
      </c>
      <c r="D2881" s="25">
        <f>'101_transform'!E2879</f>
        <v>0</v>
      </c>
      <c r="E2881" s="25">
        <f>'101_transform'!F2879</f>
        <v>0</v>
      </c>
      <c r="F2881" s="25">
        <f>'101_transform'!G2879</f>
        <v>0</v>
      </c>
      <c r="G2881" s="25">
        <f>'101_transform'!H2879</f>
        <v>0</v>
      </c>
    </row>
    <row r="2882" spans="1:7" ht="15" x14ac:dyDescent="0.2">
      <c r="A2882" s="12" t="str">
        <f t="shared" si="44"/>
        <v>АО КБ "КОСМОС" (2245) 62002</v>
      </c>
      <c r="B2882" s="25" t="str">
        <f>'101_transform'!C2880</f>
        <v>АО КБ "КОСМОС" (2245)</v>
      </c>
      <c r="C2882" s="25" t="str">
        <f>'101_transform'!D2880</f>
        <v>62002   П  Резервы на возможные потери</v>
      </c>
      <c r="D2882" s="25">
        <f>'101_transform'!E2880</f>
        <v>0</v>
      </c>
      <c r="E2882" s="25">
        <f>'101_transform'!F2880</f>
        <v>0</v>
      </c>
      <c r="F2882" s="25">
        <f>'101_transform'!G2880</f>
        <v>0</v>
      </c>
      <c r="G2882" s="25">
        <f>'101_transform'!H2880</f>
        <v>0</v>
      </c>
    </row>
    <row r="2883" spans="1:7" ht="15" x14ac:dyDescent="0.2">
      <c r="A2883" s="12" t="str">
        <f t="shared" si="44"/>
        <v>АО КБ "КОСМОС" (2245) 62101</v>
      </c>
      <c r="B2883" s="25" t="str">
        <f>'101_transform'!C2881</f>
        <v>АО КБ "КОСМОС" (2245)</v>
      </c>
      <c r="C2883" s="25" t="str">
        <f>'101_transform'!D2881</f>
        <v>62101   A  Средства труда, полученные по договорам отступного, залога, назначение которых не определено</v>
      </c>
      <c r="D2883" s="25">
        <f>'101_transform'!E2881</f>
        <v>0</v>
      </c>
      <c r="E2883" s="25">
        <f>'101_transform'!F2881</f>
        <v>0</v>
      </c>
      <c r="F2883" s="25">
        <f>'101_transform'!G2881</f>
        <v>0</v>
      </c>
      <c r="G2883" s="25">
        <f>'101_transform'!H2881</f>
        <v>0</v>
      </c>
    </row>
    <row r="2884" spans="1:7" ht="15" x14ac:dyDescent="0.2">
      <c r="A2884" s="12" t="str">
        <f t="shared" ref="A2884:A2947" si="45">B2884&amp;" "&amp;LEFT(C2884,5)</f>
        <v>АО КБ "КОСМОС" (2245) 62102</v>
      </c>
      <c r="B2884" s="25" t="str">
        <f>'101_transform'!C2882</f>
        <v>АО КБ "КОСМОС" (2245)</v>
      </c>
      <c r="C2884" s="25" t="str">
        <f>'101_transform'!D2882</f>
        <v>62102   A  Предметы труда, полученные по договорам отступного, залога, назначение которых не определено</v>
      </c>
      <c r="D2884" s="25">
        <f>'101_transform'!E2882</f>
        <v>0</v>
      </c>
      <c r="E2884" s="25">
        <f>'101_transform'!F2882</f>
        <v>0</v>
      </c>
      <c r="F2884" s="25">
        <f>'101_transform'!G2882</f>
        <v>0</v>
      </c>
      <c r="G2884" s="25">
        <f>'101_transform'!H2882</f>
        <v>0</v>
      </c>
    </row>
    <row r="2885" spans="1:7" ht="15" x14ac:dyDescent="0.2">
      <c r="A2885" s="12" t="str">
        <f t="shared" si="45"/>
        <v>АО КБ "КОСМОС" (2245) 62103</v>
      </c>
      <c r="B2885" s="25" t="str">
        <f>'101_transform'!C2883</f>
        <v>АО КБ "КОСМОС" (2245)</v>
      </c>
      <c r="C2885" s="25" t="str">
        <f>'101_transform'!D2883</f>
        <v>62103   П  Резервы на возможные потери</v>
      </c>
      <c r="D2885" s="25">
        <f>'101_transform'!E2883</f>
        <v>0</v>
      </c>
      <c r="E2885" s="25">
        <f>'101_transform'!F2883</f>
        <v>0</v>
      </c>
      <c r="F2885" s="25">
        <f>'101_transform'!G2883</f>
        <v>0</v>
      </c>
      <c r="G2885" s="25">
        <f>'101_transform'!H2883</f>
        <v>0</v>
      </c>
    </row>
    <row r="2886" spans="1:7" ht="15" x14ac:dyDescent="0.2">
      <c r="A2886" s="12" t="str">
        <f t="shared" si="45"/>
        <v>ООО "Костромаселькомбанк" (1115) 60401</v>
      </c>
      <c r="B2886" s="25" t="str">
        <f>'101_transform'!C2884</f>
        <v>ООО "Костромаселькомбанк" (1115)</v>
      </c>
      <c r="C2886" s="25" t="str">
        <f>'101_transform'!D2884</f>
        <v>60401   A  Основные средства (кроме земли) (c 13.02.2018)_x000D_Категория 1- Здания и сооружения (до 31.12.2002)</v>
      </c>
      <c r="D2886" s="25">
        <f>'101_transform'!E2884</f>
        <v>104175</v>
      </c>
      <c r="E2886" s="25">
        <f>'101_transform'!F2884</f>
        <v>0</v>
      </c>
      <c r="F2886" s="25">
        <f>'101_transform'!G2884</f>
        <v>104387</v>
      </c>
      <c r="G2886" s="25">
        <f>'101_transform'!H2884</f>
        <v>0</v>
      </c>
    </row>
    <row r="2887" spans="1:7" ht="15" x14ac:dyDescent="0.2">
      <c r="A2887" s="12" t="str">
        <f t="shared" si="45"/>
        <v>ООО "Костромаселькомбанк" (1115) 60404</v>
      </c>
      <c r="B2887" s="25" t="str">
        <f>'101_transform'!C2885</f>
        <v>ООО "Костромаселькомбанк" (1115)</v>
      </c>
      <c r="C2887" s="25" t="str">
        <f>'101_transform'!D2885</f>
        <v>60404   A  Земля (c 13.02.2018)</v>
      </c>
      <c r="D2887" s="25">
        <f>'101_transform'!E2885</f>
        <v>840</v>
      </c>
      <c r="E2887" s="25">
        <f>'101_transform'!F2885</f>
        <v>0</v>
      </c>
      <c r="F2887" s="25">
        <f>'101_transform'!G2885</f>
        <v>840</v>
      </c>
      <c r="G2887" s="25">
        <f>'101_transform'!H2885</f>
        <v>0</v>
      </c>
    </row>
    <row r="2888" spans="1:7" ht="15" x14ac:dyDescent="0.2">
      <c r="A2888" s="12" t="str">
        <f t="shared" si="45"/>
        <v>ООО "Костромаселькомбанк" (1115) 60405</v>
      </c>
      <c r="B2888" s="25" t="str">
        <f>'101_transform'!C2886</f>
        <v>ООО "Костромаселькомбанк" (1115)</v>
      </c>
      <c r="C2888" s="25" t="str">
        <f>'101_transform'!D2886</f>
        <v>60405   П
A (до 31.01.2003)  Резервы на возможные потери (c 13.02.2018)
Долгосрочно арендуемые основные средства (до 31.01.2003)</v>
      </c>
      <c r="D2888" s="25">
        <f>'101_transform'!E2886</f>
        <v>0</v>
      </c>
      <c r="E2888" s="25">
        <f>'101_transform'!F2886</f>
        <v>0</v>
      </c>
      <c r="F2888" s="25">
        <f>'101_transform'!G2886</f>
        <v>0</v>
      </c>
      <c r="G2888" s="25">
        <f>'101_transform'!H2886</f>
        <v>0</v>
      </c>
    </row>
    <row r="2889" spans="1:7" ht="15" x14ac:dyDescent="0.2">
      <c r="A2889" s="12" t="str">
        <f t="shared" si="45"/>
        <v>ООО "Костромаселькомбанк" (1115) 60414</v>
      </c>
      <c r="B2889" s="25" t="str">
        <f>'101_transform'!C2887</f>
        <v>ООО "Костромаселькомбанк" (1115)</v>
      </c>
      <c r="C2889" s="25" t="str">
        <f>'101_transform'!D2887</f>
        <v>60414   П  Амортизация основных средств (кроме земли) (c 13.02.2018)</v>
      </c>
      <c r="D2889" s="25">
        <f>'101_transform'!E2887</f>
        <v>0</v>
      </c>
      <c r="E2889" s="25">
        <f>'101_transform'!F2887</f>
        <v>55627</v>
      </c>
      <c r="F2889" s="25">
        <f>'101_transform'!G2887</f>
        <v>0</v>
      </c>
      <c r="G2889" s="25">
        <f>'101_transform'!H2887</f>
        <v>56453</v>
      </c>
    </row>
    <row r="2890" spans="1:7" ht="15" x14ac:dyDescent="0.2">
      <c r="A2890" s="12" t="str">
        <f t="shared" si="45"/>
        <v>ООО "Костромаселькомбанк" (1115) 60415</v>
      </c>
      <c r="B2890" s="25" t="str">
        <f>'101_transform'!C2888</f>
        <v>ООО "Костромаселькомбанк" (1115)</v>
      </c>
      <c r="C2890" s="25" t="str">
        <f>'101_transform'!D2888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890" s="25">
        <f>'101_transform'!E2888</f>
        <v>130</v>
      </c>
      <c r="E2890" s="25">
        <f>'101_transform'!F2888</f>
        <v>0</v>
      </c>
      <c r="F2890" s="25">
        <f>'101_transform'!G2888</f>
        <v>0</v>
      </c>
      <c r="G2890" s="25">
        <f>'101_transform'!H2888</f>
        <v>0</v>
      </c>
    </row>
    <row r="2891" spans="1:7" ht="15" x14ac:dyDescent="0.2">
      <c r="A2891" s="12" t="str">
        <f t="shared" si="45"/>
        <v>ООО "Костромаселькомбанк" (1115) 61901</v>
      </c>
      <c r="B2891" s="25" t="str">
        <f>'101_transform'!C2889</f>
        <v>ООО "Костромаселькомбанк" (1115)</v>
      </c>
      <c r="C2891" s="25" t="str">
        <f>'101_transform'!D2889</f>
        <v>61901   A  Земля, временно неиспользуемая в основной деятельности</v>
      </c>
      <c r="D2891" s="25">
        <f>'101_transform'!E2889</f>
        <v>0</v>
      </c>
      <c r="E2891" s="25">
        <f>'101_transform'!F2889</f>
        <v>0</v>
      </c>
      <c r="F2891" s="25">
        <f>'101_transform'!G2889</f>
        <v>0</v>
      </c>
      <c r="G2891" s="25">
        <f>'101_transform'!H2889</f>
        <v>0</v>
      </c>
    </row>
    <row r="2892" spans="1:7" ht="15" x14ac:dyDescent="0.2">
      <c r="A2892" s="12" t="str">
        <f t="shared" si="45"/>
        <v>ООО "Костромаселькомбанк" (1115) 61902</v>
      </c>
      <c r="B2892" s="25" t="str">
        <f>'101_transform'!C2890</f>
        <v>ООО "Костромаселькомбанк" (1115)</v>
      </c>
      <c r="C2892" s="25" t="str">
        <f>'101_transform'!D2890</f>
        <v>61902   A  Земля, временно неиспользуемая в основной деятельности, переданная в аренду</v>
      </c>
      <c r="D2892" s="25">
        <f>'101_transform'!E2890</f>
        <v>0</v>
      </c>
      <c r="E2892" s="25">
        <f>'101_transform'!F2890</f>
        <v>0</v>
      </c>
      <c r="F2892" s="25">
        <f>'101_transform'!G2890</f>
        <v>0</v>
      </c>
      <c r="G2892" s="25">
        <f>'101_transform'!H2890</f>
        <v>0</v>
      </c>
    </row>
    <row r="2893" spans="1:7" ht="15" x14ac:dyDescent="0.2">
      <c r="A2893" s="12" t="str">
        <f t="shared" si="45"/>
        <v>ООО "Костромаселькомбанк" (1115) 61903</v>
      </c>
      <c r="B2893" s="25" t="str">
        <f>'101_transform'!C2891</f>
        <v>ООО "Костромаселькомбанк" (1115)</v>
      </c>
      <c r="C2893" s="25" t="str">
        <f>'101_transform'!D2891</f>
        <v>61903   A  Недвижимость (кроме земли), временно неиспользуемая в основной деятельности</v>
      </c>
      <c r="D2893" s="25">
        <f>'101_transform'!E2891</f>
        <v>0</v>
      </c>
      <c r="E2893" s="25">
        <f>'101_transform'!F2891</f>
        <v>0</v>
      </c>
      <c r="F2893" s="25">
        <f>'101_transform'!G2891</f>
        <v>0</v>
      </c>
      <c r="G2893" s="25">
        <f>'101_transform'!H2891</f>
        <v>0</v>
      </c>
    </row>
    <row r="2894" spans="1:7" ht="15" x14ac:dyDescent="0.2">
      <c r="A2894" s="12" t="str">
        <f t="shared" si="45"/>
        <v>ООО "Костромаселькомбанк" (1115) 61904</v>
      </c>
      <c r="B2894" s="25" t="str">
        <f>'101_transform'!C2892</f>
        <v>ООО "Костромаселькомбанк" (1115)</v>
      </c>
      <c r="C2894" s="25" t="str">
        <f>'101_transform'!D2892</f>
        <v>61904   A  Недвижимость (кроме земли), временно неиспользуемая в основной деятельности, переданная в аренду</v>
      </c>
      <c r="D2894" s="25">
        <f>'101_transform'!E2892</f>
        <v>0</v>
      </c>
      <c r="E2894" s="25">
        <f>'101_transform'!F2892</f>
        <v>0</v>
      </c>
      <c r="F2894" s="25">
        <f>'101_transform'!G2892</f>
        <v>0</v>
      </c>
      <c r="G2894" s="25">
        <f>'101_transform'!H2892</f>
        <v>0</v>
      </c>
    </row>
    <row r="2895" spans="1:7" ht="15" x14ac:dyDescent="0.2">
      <c r="A2895" s="12" t="str">
        <f t="shared" si="45"/>
        <v>ООО "Костромаселькомбанк" (1115) 61905</v>
      </c>
      <c r="B2895" s="25" t="str">
        <f>'101_transform'!C2893</f>
        <v>ООО "Костромаселькомбанк" (1115)</v>
      </c>
      <c r="C2895" s="25" t="str">
        <f>'101_transform'!D2893</f>
        <v>61905   A  Земля, временно неиспользуемая в основной деятельности, учитываемая по справедливой стоимости</v>
      </c>
      <c r="D2895" s="25">
        <f>'101_transform'!E2893</f>
        <v>0</v>
      </c>
      <c r="E2895" s="25">
        <f>'101_transform'!F2893</f>
        <v>0</v>
      </c>
      <c r="F2895" s="25">
        <f>'101_transform'!G2893</f>
        <v>0</v>
      </c>
      <c r="G2895" s="25">
        <f>'101_transform'!H2893</f>
        <v>0</v>
      </c>
    </row>
    <row r="2896" spans="1:7" ht="15" x14ac:dyDescent="0.2">
      <c r="A2896" s="12" t="str">
        <f t="shared" si="45"/>
        <v>ООО "Костромаселькомбанк" (1115) 61906</v>
      </c>
      <c r="B2896" s="25" t="str">
        <f>'101_transform'!C2894</f>
        <v>ООО "Костромаселькомбанк" (1115)</v>
      </c>
      <c r="C2896" s="25" t="str">
        <f>'101_transform'!D2894</f>
        <v>61906   A  Земля, временно неиспользуемая в основной деятельности, учитываемая по справедливой стоимости, переданная в аренду</v>
      </c>
      <c r="D2896" s="25">
        <f>'101_transform'!E2894</f>
        <v>0</v>
      </c>
      <c r="E2896" s="25">
        <f>'101_transform'!F2894</f>
        <v>0</v>
      </c>
      <c r="F2896" s="25">
        <f>'101_transform'!G2894</f>
        <v>0</v>
      </c>
      <c r="G2896" s="25">
        <f>'101_transform'!H2894</f>
        <v>0</v>
      </c>
    </row>
    <row r="2897" spans="1:7" ht="15" x14ac:dyDescent="0.2">
      <c r="A2897" s="12" t="str">
        <f t="shared" si="45"/>
        <v>ООО "Костромаселькомбанк" (1115) 61907</v>
      </c>
      <c r="B2897" s="25" t="str">
        <f>'101_transform'!C2895</f>
        <v>ООО "Костромаселькомбанк" (1115)</v>
      </c>
      <c r="C2897" s="25" t="str">
        <f>'101_transform'!D2895</f>
        <v>61907   A  Недвижимость (кроме земли), временно неиспользуемая в основной деятельности, учитываемая по справедливой стоимости</v>
      </c>
      <c r="D2897" s="25">
        <f>'101_transform'!E2895</f>
        <v>0</v>
      </c>
      <c r="E2897" s="25">
        <f>'101_transform'!F2895</f>
        <v>0</v>
      </c>
      <c r="F2897" s="25">
        <f>'101_transform'!G2895</f>
        <v>0</v>
      </c>
      <c r="G2897" s="25">
        <f>'101_transform'!H2895</f>
        <v>0</v>
      </c>
    </row>
    <row r="2898" spans="1:7" ht="15" x14ac:dyDescent="0.2">
      <c r="A2898" s="12" t="str">
        <f t="shared" si="45"/>
        <v>ООО "Костромаселькомбанк" (1115) 61908</v>
      </c>
      <c r="B2898" s="25" t="str">
        <f>'101_transform'!C2896</f>
        <v>ООО "Костромаселькомбанк" (1115)</v>
      </c>
      <c r="C2898" s="25" t="str">
        <f>'101_transform'!D2896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898" s="25">
        <f>'101_transform'!E2896</f>
        <v>0</v>
      </c>
      <c r="E2898" s="25">
        <f>'101_transform'!F2896</f>
        <v>0</v>
      </c>
      <c r="F2898" s="25">
        <f>'101_transform'!G2896</f>
        <v>0</v>
      </c>
      <c r="G2898" s="25">
        <f>'101_transform'!H2896</f>
        <v>0</v>
      </c>
    </row>
    <row r="2899" spans="1:7" ht="15" x14ac:dyDescent="0.2">
      <c r="A2899" s="12" t="str">
        <f t="shared" si="45"/>
        <v>ООО "Костромаселькомбанк" (1115) 61909</v>
      </c>
      <c r="B2899" s="25" t="str">
        <f>'101_transform'!C2897</f>
        <v>ООО "Костромаселькомбанк" (1115)</v>
      </c>
      <c r="C2899" s="25" t="str">
        <f>'101_transform'!D2897</f>
        <v>61909   П  Амортизация недвижимости (кроме земли), временно неиспользуемой в основной деятельности</v>
      </c>
      <c r="D2899" s="25">
        <f>'101_transform'!E2897</f>
        <v>0</v>
      </c>
      <c r="E2899" s="25">
        <f>'101_transform'!F2897</f>
        <v>0</v>
      </c>
      <c r="F2899" s="25">
        <f>'101_transform'!G2897</f>
        <v>0</v>
      </c>
      <c r="G2899" s="25">
        <f>'101_transform'!H2897</f>
        <v>0</v>
      </c>
    </row>
    <row r="2900" spans="1:7" ht="15" x14ac:dyDescent="0.2">
      <c r="A2900" s="12" t="str">
        <f t="shared" si="45"/>
        <v>ООО "Костромаселькомбанк" (1115) 61910</v>
      </c>
      <c r="B2900" s="25" t="str">
        <f>'101_transform'!C2898</f>
        <v>ООО "Костромаселькомбанк" (1115)</v>
      </c>
      <c r="C2900" s="25" t="str">
        <f>'101_transform'!D2898</f>
        <v>61910   П  Амортизация недвижимости (кроме земли), временно неиспользуемой в основной деятельности, переданной в аренду</v>
      </c>
      <c r="D2900" s="25">
        <f>'101_transform'!E2898</f>
        <v>0</v>
      </c>
      <c r="E2900" s="25">
        <f>'101_transform'!F2898</f>
        <v>0</v>
      </c>
      <c r="F2900" s="25">
        <f>'101_transform'!G2898</f>
        <v>0</v>
      </c>
      <c r="G2900" s="25">
        <f>'101_transform'!H2898</f>
        <v>0</v>
      </c>
    </row>
    <row r="2901" spans="1:7" ht="15" x14ac:dyDescent="0.2">
      <c r="A2901" s="12" t="str">
        <f t="shared" si="45"/>
        <v>ООО "Костромаселькомбанк" (1115) 61911</v>
      </c>
      <c r="B2901" s="25" t="str">
        <f>'101_transform'!C2899</f>
        <v>ООО "Костромаселькомбанк" (1115)</v>
      </c>
      <c r="C2901" s="25" t="str">
        <f>'101_transform'!D2899</f>
        <v>61911   A  Вложения в сооружение (строительство) объектов недвижимости, временно неиспользуемой в основной деятельности</v>
      </c>
      <c r="D2901" s="25">
        <f>'101_transform'!E2899</f>
        <v>0</v>
      </c>
      <c r="E2901" s="25">
        <f>'101_transform'!F2899</f>
        <v>0</v>
      </c>
      <c r="F2901" s="25">
        <f>'101_transform'!G2899</f>
        <v>0</v>
      </c>
      <c r="G2901" s="25">
        <f>'101_transform'!H2899</f>
        <v>0</v>
      </c>
    </row>
    <row r="2902" spans="1:7" ht="15" x14ac:dyDescent="0.2">
      <c r="A2902" s="12" t="str">
        <f t="shared" si="45"/>
        <v>ООО "Костромаселькомбанк" (1115) 61912</v>
      </c>
      <c r="B2902" s="25" t="str">
        <f>'101_transform'!C2900</f>
        <v>ООО "Костромаселькомбанк" (1115)</v>
      </c>
      <c r="C2902" s="25" t="str">
        <f>'101_transform'!D2900</f>
        <v>61912   П  Резервы на возможные потери</v>
      </c>
      <c r="D2902" s="25">
        <f>'101_transform'!E2900</f>
        <v>0</v>
      </c>
      <c r="E2902" s="25">
        <f>'101_transform'!F2900</f>
        <v>0</v>
      </c>
      <c r="F2902" s="25">
        <f>'101_transform'!G2900</f>
        <v>0</v>
      </c>
      <c r="G2902" s="25">
        <f>'101_transform'!H2900</f>
        <v>0</v>
      </c>
    </row>
    <row r="2903" spans="1:7" ht="15" x14ac:dyDescent="0.2">
      <c r="A2903" s="12" t="str">
        <f t="shared" si="45"/>
        <v>ООО "Костромаселькомбанк" (1115) 62001</v>
      </c>
      <c r="B2903" s="25" t="str">
        <f>'101_transform'!C2901</f>
        <v>ООО "Костромаселькомбанк" (1115)</v>
      </c>
      <c r="C2903" s="25" t="str">
        <f>'101_transform'!D2901</f>
        <v>62001   A  Долгосрочные активы, предназначенные для продажи</v>
      </c>
      <c r="D2903" s="25">
        <f>'101_transform'!E2901</f>
        <v>49418</v>
      </c>
      <c r="E2903" s="25">
        <f>'101_transform'!F2901</f>
        <v>0</v>
      </c>
      <c r="F2903" s="25">
        <f>'101_transform'!G2901</f>
        <v>47599</v>
      </c>
      <c r="G2903" s="25">
        <f>'101_transform'!H2901</f>
        <v>0</v>
      </c>
    </row>
    <row r="2904" spans="1:7" ht="15" x14ac:dyDescent="0.2">
      <c r="A2904" s="12" t="str">
        <f t="shared" si="45"/>
        <v>ООО "Костромаселькомбанк" (1115) 62002</v>
      </c>
      <c r="B2904" s="25" t="str">
        <f>'101_transform'!C2902</f>
        <v>ООО "Костромаселькомбанк" (1115)</v>
      </c>
      <c r="C2904" s="25" t="str">
        <f>'101_transform'!D2902</f>
        <v>62002   П  Резервы на возможные потери</v>
      </c>
      <c r="D2904" s="25">
        <f>'101_transform'!E2902</f>
        <v>0</v>
      </c>
      <c r="E2904" s="25">
        <f>'101_transform'!F2902</f>
        <v>9805</v>
      </c>
      <c r="F2904" s="25">
        <f>'101_transform'!G2902</f>
        <v>0</v>
      </c>
      <c r="G2904" s="25">
        <f>'101_transform'!H2902</f>
        <v>9895</v>
      </c>
    </row>
    <row r="2905" spans="1:7" ht="15" x14ac:dyDescent="0.2">
      <c r="A2905" s="12" t="str">
        <f t="shared" si="45"/>
        <v>ООО "Костромаселькомбанк" (1115) 62101</v>
      </c>
      <c r="B2905" s="25" t="str">
        <f>'101_transform'!C2903</f>
        <v>ООО "Костромаселькомбанк" (1115)</v>
      </c>
      <c r="C2905" s="25" t="str">
        <f>'101_transform'!D2903</f>
        <v>62101   A  Средства труда, полученные по договорам отступного, залога, назначение которых не определено</v>
      </c>
      <c r="D2905" s="25">
        <f>'101_transform'!E2903</f>
        <v>0</v>
      </c>
      <c r="E2905" s="25">
        <f>'101_transform'!F2903</f>
        <v>0</v>
      </c>
      <c r="F2905" s="25">
        <f>'101_transform'!G2903</f>
        <v>0</v>
      </c>
      <c r="G2905" s="25">
        <f>'101_transform'!H2903</f>
        <v>0</v>
      </c>
    </row>
    <row r="2906" spans="1:7" ht="15" x14ac:dyDescent="0.2">
      <c r="A2906" s="12" t="str">
        <f t="shared" si="45"/>
        <v>ООО "Костромаселькомбанк" (1115) 62102</v>
      </c>
      <c r="B2906" s="25" t="str">
        <f>'101_transform'!C2904</f>
        <v>ООО "Костромаселькомбанк" (1115)</v>
      </c>
      <c r="C2906" s="25" t="str">
        <f>'101_transform'!D2904</f>
        <v>62102   A  Предметы труда, полученные по договорам отступного, залога, назначение которых не определено</v>
      </c>
      <c r="D2906" s="25">
        <f>'101_transform'!E2904</f>
        <v>3168</v>
      </c>
      <c r="E2906" s="25">
        <f>'101_transform'!F2904</f>
        <v>0</v>
      </c>
      <c r="F2906" s="25">
        <f>'101_transform'!G2904</f>
        <v>3168</v>
      </c>
      <c r="G2906" s="25">
        <f>'101_transform'!H2904</f>
        <v>0</v>
      </c>
    </row>
    <row r="2907" spans="1:7" ht="15" x14ac:dyDescent="0.2">
      <c r="A2907" s="12" t="str">
        <f t="shared" si="45"/>
        <v>ООО "Костромаселькомбанк" (1115) 62103</v>
      </c>
      <c r="B2907" s="25" t="str">
        <f>'101_transform'!C2905</f>
        <v>ООО "Костромаселькомбанк" (1115)</v>
      </c>
      <c r="C2907" s="25" t="str">
        <f>'101_transform'!D2905</f>
        <v>62103   П  Резервы на возможные потери</v>
      </c>
      <c r="D2907" s="25">
        <f>'101_transform'!E2905</f>
        <v>0</v>
      </c>
      <c r="E2907" s="25">
        <f>'101_transform'!F2905</f>
        <v>2024</v>
      </c>
      <c r="F2907" s="25">
        <f>'101_transform'!G2905</f>
        <v>0</v>
      </c>
      <c r="G2907" s="25">
        <f>'101_transform'!H2905</f>
        <v>2024</v>
      </c>
    </row>
    <row r="2908" spans="1:7" ht="15" x14ac:dyDescent="0.2">
      <c r="A2908" s="12" t="str">
        <f t="shared" si="45"/>
        <v>АО "КОШЕЛЕВ-БАНК" (3300) 60401</v>
      </c>
      <c r="B2908" s="25" t="str">
        <f>'101_transform'!C2906</f>
        <v>АО "КОШЕЛЕВ-БАНК" (3300)</v>
      </c>
      <c r="C2908" s="25" t="str">
        <f>'101_transform'!D2906</f>
        <v>60401   A  Основные средства (кроме земли) (c 13.02.2018)_x000D_Категория 1- Здания и сооружения (до 31.12.2002)</v>
      </c>
      <c r="D2908" s="25">
        <f>'101_transform'!E2906</f>
        <v>101306</v>
      </c>
      <c r="E2908" s="25">
        <f>'101_transform'!F2906</f>
        <v>0</v>
      </c>
      <c r="F2908" s="25">
        <f>'101_transform'!G2906</f>
        <v>105174</v>
      </c>
      <c r="G2908" s="25">
        <f>'101_transform'!H2906</f>
        <v>0</v>
      </c>
    </row>
    <row r="2909" spans="1:7" ht="15" x14ac:dyDescent="0.2">
      <c r="A2909" s="12" t="str">
        <f t="shared" si="45"/>
        <v>АО "КОШЕЛЕВ-БАНК" (3300) 60404</v>
      </c>
      <c r="B2909" s="25" t="str">
        <f>'101_transform'!C2907</f>
        <v>АО "КОШЕЛЕВ-БАНК" (3300)</v>
      </c>
      <c r="C2909" s="25" t="str">
        <f>'101_transform'!D2907</f>
        <v>60404   A  Земля (c 13.02.2018)</v>
      </c>
      <c r="D2909" s="25">
        <f>'101_transform'!E2907</f>
        <v>0</v>
      </c>
      <c r="E2909" s="25">
        <f>'101_transform'!F2907</f>
        <v>0</v>
      </c>
      <c r="F2909" s="25">
        <f>'101_transform'!G2907</f>
        <v>0</v>
      </c>
      <c r="G2909" s="25">
        <f>'101_transform'!H2907</f>
        <v>0</v>
      </c>
    </row>
    <row r="2910" spans="1:7" ht="15" x14ac:dyDescent="0.2">
      <c r="A2910" s="12" t="str">
        <f t="shared" si="45"/>
        <v>АО "КОШЕЛЕВ-БАНК" (3300) 60405</v>
      </c>
      <c r="B2910" s="25" t="str">
        <f>'101_transform'!C2908</f>
        <v>АО "КОШЕЛЕВ-БАНК" (3300)</v>
      </c>
      <c r="C2910" s="25" t="str">
        <f>'101_transform'!D2908</f>
        <v>60405   П
A (до 31.01.2003)  Резервы на возможные потери (c 13.02.2018)
Долгосрочно арендуемые основные средства (до 31.01.2003)</v>
      </c>
      <c r="D2910" s="25">
        <f>'101_transform'!E2908</f>
        <v>0</v>
      </c>
      <c r="E2910" s="25">
        <f>'101_transform'!F2908</f>
        <v>0</v>
      </c>
      <c r="F2910" s="25">
        <f>'101_transform'!G2908</f>
        <v>0</v>
      </c>
      <c r="G2910" s="25">
        <f>'101_transform'!H2908</f>
        <v>0</v>
      </c>
    </row>
    <row r="2911" spans="1:7" ht="15" x14ac:dyDescent="0.2">
      <c r="A2911" s="12" t="str">
        <f t="shared" si="45"/>
        <v>АО "КОШЕЛЕВ-БАНК" (3300) 60414</v>
      </c>
      <c r="B2911" s="25" t="str">
        <f>'101_transform'!C2909</f>
        <v>АО "КОШЕЛЕВ-БАНК" (3300)</v>
      </c>
      <c r="C2911" s="25" t="str">
        <f>'101_transform'!D2909</f>
        <v>60414   П  Амортизация основных средств (кроме земли) (c 13.02.2018)</v>
      </c>
      <c r="D2911" s="25">
        <f>'101_transform'!E2909</f>
        <v>0</v>
      </c>
      <c r="E2911" s="25">
        <f>'101_transform'!F2909</f>
        <v>63602</v>
      </c>
      <c r="F2911" s="25">
        <f>'101_transform'!G2909</f>
        <v>0</v>
      </c>
      <c r="G2911" s="25">
        <f>'101_transform'!H2909</f>
        <v>66791</v>
      </c>
    </row>
    <row r="2912" spans="1:7" ht="15" x14ac:dyDescent="0.2">
      <c r="A2912" s="12" t="str">
        <f t="shared" si="45"/>
        <v>АО "КОШЕЛЕВ-БАНК" (3300) 60415</v>
      </c>
      <c r="B2912" s="25" t="str">
        <f>'101_transform'!C2910</f>
        <v>АО "КОШЕЛЕВ-БАНК" (3300)</v>
      </c>
      <c r="C2912" s="25" t="str">
        <f>'101_transform'!D2910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912" s="25">
        <f>'101_transform'!E2910</f>
        <v>0</v>
      </c>
      <c r="E2912" s="25">
        <f>'101_transform'!F2910</f>
        <v>0</v>
      </c>
      <c r="F2912" s="25">
        <f>'101_transform'!G2910</f>
        <v>670</v>
      </c>
      <c r="G2912" s="25">
        <f>'101_transform'!H2910</f>
        <v>0</v>
      </c>
    </row>
    <row r="2913" spans="1:7" ht="15" x14ac:dyDescent="0.2">
      <c r="A2913" s="12" t="str">
        <f t="shared" si="45"/>
        <v>АО "КОШЕЛЕВ-БАНК" (3300) 61901</v>
      </c>
      <c r="B2913" s="25" t="str">
        <f>'101_transform'!C2911</f>
        <v>АО "КОШЕЛЕВ-БАНК" (3300)</v>
      </c>
      <c r="C2913" s="25" t="str">
        <f>'101_transform'!D2911</f>
        <v>61901   A  Земля, временно неиспользуемая в основной деятельности</v>
      </c>
      <c r="D2913" s="25">
        <f>'101_transform'!E2911</f>
        <v>0</v>
      </c>
      <c r="E2913" s="25">
        <f>'101_transform'!F2911</f>
        <v>0</v>
      </c>
      <c r="F2913" s="25">
        <f>'101_transform'!G2911</f>
        <v>0</v>
      </c>
      <c r="G2913" s="25">
        <f>'101_transform'!H2911</f>
        <v>0</v>
      </c>
    </row>
    <row r="2914" spans="1:7" ht="15" x14ac:dyDescent="0.2">
      <c r="A2914" s="12" t="str">
        <f t="shared" si="45"/>
        <v>АО "КОШЕЛЕВ-БАНК" (3300) 61902</v>
      </c>
      <c r="B2914" s="25" t="str">
        <f>'101_transform'!C2912</f>
        <v>АО "КОШЕЛЕВ-БАНК" (3300)</v>
      </c>
      <c r="C2914" s="25" t="str">
        <f>'101_transform'!D2912</f>
        <v>61902   A  Земля, временно неиспользуемая в основной деятельности, переданная в аренду</v>
      </c>
      <c r="D2914" s="25">
        <f>'101_transform'!E2912</f>
        <v>0</v>
      </c>
      <c r="E2914" s="25">
        <f>'101_transform'!F2912</f>
        <v>0</v>
      </c>
      <c r="F2914" s="25">
        <f>'101_transform'!G2912</f>
        <v>0</v>
      </c>
      <c r="G2914" s="25">
        <f>'101_transform'!H2912</f>
        <v>0</v>
      </c>
    </row>
    <row r="2915" spans="1:7" ht="15" x14ac:dyDescent="0.2">
      <c r="A2915" s="12" t="str">
        <f t="shared" si="45"/>
        <v>АО "КОШЕЛЕВ-БАНК" (3300) 61903</v>
      </c>
      <c r="B2915" s="25" t="str">
        <f>'101_transform'!C2913</f>
        <v>АО "КОШЕЛЕВ-БАНК" (3300)</v>
      </c>
      <c r="C2915" s="25" t="str">
        <f>'101_transform'!D2913</f>
        <v>61903   A  Недвижимость (кроме земли), временно неиспользуемая в основной деятельности</v>
      </c>
      <c r="D2915" s="25">
        <f>'101_transform'!E2913</f>
        <v>0</v>
      </c>
      <c r="E2915" s="25">
        <f>'101_transform'!F2913</f>
        <v>0</v>
      </c>
      <c r="F2915" s="25">
        <f>'101_transform'!G2913</f>
        <v>0</v>
      </c>
      <c r="G2915" s="25">
        <f>'101_transform'!H2913</f>
        <v>0</v>
      </c>
    </row>
    <row r="2916" spans="1:7" ht="15" x14ac:dyDescent="0.2">
      <c r="A2916" s="12" t="str">
        <f t="shared" si="45"/>
        <v>АО "КОШЕЛЕВ-БАНК" (3300) 61904</v>
      </c>
      <c r="B2916" s="25" t="str">
        <f>'101_transform'!C2914</f>
        <v>АО "КОШЕЛЕВ-БАНК" (3300)</v>
      </c>
      <c r="C2916" s="25" t="str">
        <f>'101_transform'!D2914</f>
        <v>61904   A  Недвижимость (кроме земли), временно неиспользуемая в основной деятельности, переданная в аренду</v>
      </c>
      <c r="D2916" s="25">
        <f>'101_transform'!E2914</f>
        <v>0</v>
      </c>
      <c r="E2916" s="25">
        <f>'101_transform'!F2914</f>
        <v>0</v>
      </c>
      <c r="F2916" s="25">
        <f>'101_transform'!G2914</f>
        <v>0</v>
      </c>
      <c r="G2916" s="25">
        <f>'101_transform'!H2914</f>
        <v>0</v>
      </c>
    </row>
    <row r="2917" spans="1:7" ht="15" x14ac:dyDescent="0.2">
      <c r="A2917" s="12" t="str">
        <f t="shared" si="45"/>
        <v>АО "КОШЕЛЕВ-БАНК" (3300) 61905</v>
      </c>
      <c r="B2917" s="25" t="str">
        <f>'101_transform'!C2915</f>
        <v>АО "КОШЕЛЕВ-БАНК" (3300)</v>
      </c>
      <c r="C2917" s="25" t="str">
        <f>'101_transform'!D2915</f>
        <v>61905   A  Земля, временно неиспользуемая в основной деятельности, учитываемая по справедливой стоимости</v>
      </c>
      <c r="D2917" s="25">
        <f>'101_transform'!E2915</f>
        <v>0</v>
      </c>
      <c r="E2917" s="25">
        <f>'101_transform'!F2915</f>
        <v>0</v>
      </c>
      <c r="F2917" s="25">
        <f>'101_transform'!G2915</f>
        <v>0</v>
      </c>
      <c r="G2917" s="25">
        <f>'101_transform'!H2915</f>
        <v>0</v>
      </c>
    </row>
    <row r="2918" spans="1:7" ht="15" x14ac:dyDescent="0.2">
      <c r="A2918" s="12" t="str">
        <f t="shared" si="45"/>
        <v>АО "КОШЕЛЕВ-БАНК" (3300) 61906</v>
      </c>
      <c r="B2918" s="25" t="str">
        <f>'101_transform'!C2916</f>
        <v>АО "КОШЕЛЕВ-БАНК" (3300)</v>
      </c>
      <c r="C2918" s="25" t="str">
        <f>'101_transform'!D2916</f>
        <v>61906   A  Земля, временно неиспользуемая в основной деятельности, учитываемая по справедливой стоимости, переданная в аренду</v>
      </c>
      <c r="D2918" s="25">
        <f>'101_transform'!E2916</f>
        <v>0</v>
      </c>
      <c r="E2918" s="25">
        <f>'101_transform'!F2916</f>
        <v>0</v>
      </c>
      <c r="F2918" s="25">
        <f>'101_transform'!G2916</f>
        <v>0</v>
      </c>
      <c r="G2918" s="25">
        <f>'101_transform'!H2916</f>
        <v>0</v>
      </c>
    </row>
    <row r="2919" spans="1:7" ht="15" x14ac:dyDescent="0.2">
      <c r="A2919" s="12" t="str">
        <f t="shared" si="45"/>
        <v>АО "КОШЕЛЕВ-БАНК" (3300) 61907</v>
      </c>
      <c r="B2919" s="25" t="str">
        <f>'101_transform'!C2917</f>
        <v>АО "КОШЕЛЕВ-БАНК" (3300)</v>
      </c>
      <c r="C2919" s="25" t="str">
        <f>'101_transform'!D2917</f>
        <v>61907   A  Недвижимость (кроме земли), временно неиспользуемая в основной деятельности, учитываемая по справедливой стоимости</v>
      </c>
      <c r="D2919" s="25">
        <f>'101_transform'!E2917</f>
        <v>0</v>
      </c>
      <c r="E2919" s="25">
        <f>'101_transform'!F2917</f>
        <v>0</v>
      </c>
      <c r="F2919" s="25">
        <f>'101_transform'!G2917</f>
        <v>0</v>
      </c>
      <c r="G2919" s="25">
        <f>'101_transform'!H2917</f>
        <v>0</v>
      </c>
    </row>
    <row r="2920" spans="1:7" ht="15" x14ac:dyDescent="0.2">
      <c r="A2920" s="12" t="str">
        <f t="shared" si="45"/>
        <v>АО "КОШЕЛЕВ-БАНК" (3300) 61908</v>
      </c>
      <c r="B2920" s="25" t="str">
        <f>'101_transform'!C2918</f>
        <v>АО "КОШЕЛЕВ-БАНК" (3300)</v>
      </c>
      <c r="C2920" s="25" t="str">
        <f>'101_transform'!D2918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920" s="25">
        <f>'101_transform'!E2918</f>
        <v>0</v>
      </c>
      <c r="E2920" s="25">
        <f>'101_transform'!F2918</f>
        <v>0</v>
      </c>
      <c r="F2920" s="25">
        <f>'101_transform'!G2918</f>
        <v>0</v>
      </c>
      <c r="G2920" s="25">
        <f>'101_transform'!H2918</f>
        <v>0</v>
      </c>
    </row>
    <row r="2921" spans="1:7" ht="15" x14ac:dyDescent="0.2">
      <c r="A2921" s="12" t="str">
        <f t="shared" si="45"/>
        <v>АО "КОШЕЛЕВ-БАНК" (3300) 61909</v>
      </c>
      <c r="B2921" s="25" t="str">
        <f>'101_transform'!C2919</f>
        <v>АО "КОШЕЛЕВ-БАНК" (3300)</v>
      </c>
      <c r="C2921" s="25" t="str">
        <f>'101_transform'!D2919</f>
        <v>61909   П  Амортизация недвижимости (кроме земли), временно неиспользуемой в основной деятельности</v>
      </c>
      <c r="D2921" s="25">
        <f>'101_transform'!E2919</f>
        <v>0</v>
      </c>
      <c r="E2921" s="25">
        <f>'101_transform'!F2919</f>
        <v>0</v>
      </c>
      <c r="F2921" s="25">
        <f>'101_transform'!G2919</f>
        <v>0</v>
      </c>
      <c r="G2921" s="25">
        <f>'101_transform'!H2919</f>
        <v>0</v>
      </c>
    </row>
    <row r="2922" spans="1:7" ht="15" x14ac:dyDescent="0.2">
      <c r="A2922" s="12" t="str">
        <f t="shared" si="45"/>
        <v>АО "КОШЕЛЕВ-БАНК" (3300) 61910</v>
      </c>
      <c r="B2922" s="25" t="str">
        <f>'101_transform'!C2920</f>
        <v>АО "КОШЕЛЕВ-БАНК" (3300)</v>
      </c>
      <c r="C2922" s="25" t="str">
        <f>'101_transform'!D2920</f>
        <v>61910   П  Амортизация недвижимости (кроме земли), временно неиспользуемой в основной деятельности, переданной в аренду</v>
      </c>
      <c r="D2922" s="25">
        <f>'101_transform'!E2920</f>
        <v>0</v>
      </c>
      <c r="E2922" s="25">
        <f>'101_transform'!F2920</f>
        <v>0</v>
      </c>
      <c r="F2922" s="25">
        <f>'101_transform'!G2920</f>
        <v>0</v>
      </c>
      <c r="G2922" s="25">
        <f>'101_transform'!H2920</f>
        <v>0</v>
      </c>
    </row>
    <row r="2923" spans="1:7" ht="15" x14ac:dyDescent="0.2">
      <c r="A2923" s="12" t="str">
        <f t="shared" si="45"/>
        <v>АО "КОШЕЛЕВ-БАНК" (3300) 61911</v>
      </c>
      <c r="B2923" s="25" t="str">
        <f>'101_transform'!C2921</f>
        <v>АО "КОШЕЛЕВ-БАНК" (3300)</v>
      </c>
      <c r="C2923" s="25" t="str">
        <f>'101_transform'!D2921</f>
        <v>61911   A  Вложения в сооружение (строительство) объектов недвижимости, временно неиспользуемой в основной деятельности</v>
      </c>
      <c r="D2923" s="25">
        <f>'101_transform'!E2921</f>
        <v>0</v>
      </c>
      <c r="E2923" s="25">
        <f>'101_transform'!F2921</f>
        <v>0</v>
      </c>
      <c r="F2923" s="25">
        <f>'101_transform'!G2921</f>
        <v>0</v>
      </c>
      <c r="G2923" s="25">
        <f>'101_transform'!H2921</f>
        <v>0</v>
      </c>
    </row>
    <row r="2924" spans="1:7" ht="15" x14ac:dyDescent="0.2">
      <c r="A2924" s="12" t="str">
        <f t="shared" si="45"/>
        <v>АО "КОШЕЛЕВ-БАНК" (3300) 61912</v>
      </c>
      <c r="B2924" s="25" t="str">
        <f>'101_transform'!C2922</f>
        <v>АО "КОШЕЛЕВ-БАНК" (3300)</v>
      </c>
      <c r="C2924" s="25" t="str">
        <f>'101_transform'!D2922</f>
        <v>61912   П  Резервы на возможные потери</v>
      </c>
      <c r="D2924" s="25">
        <f>'101_transform'!E2922</f>
        <v>0</v>
      </c>
      <c r="E2924" s="25">
        <f>'101_transform'!F2922</f>
        <v>0</v>
      </c>
      <c r="F2924" s="25">
        <f>'101_transform'!G2922</f>
        <v>0</v>
      </c>
      <c r="G2924" s="25">
        <f>'101_transform'!H2922</f>
        <v>0</v>
      </c>
    </row>
    <row r="2925" spans="1:7" ht="15" x14ac:dyDescent="0.2">
      <c r="A2925" s="12" t="str">
        <f t="shared" si="45"/>
        <v>АО "КОШЕЛЕВ-БАНК" (3300) 62001</v>
      </c>
      <c r="B2925" s="25" t="str">
        <f>'101_transform'!C2923</f>
        <v>АО "КОШЕЛЕВ-БАНК" (3300)</v>
      </c>
      <c r="C2925" s="25" t="str">
        <f>'101_transform'!D2923</f>
        <v>62001   A  Долгосрочные активы, предназначенные для продажи</v>
      </c>
      <c r="D2925" s="25">
        <f>'101_transform'!E2923</f>
        <v>4592</v>
      </c>
      <c r="E2925" s="25">
        <f>'101_transform'!F2923</f>
        <v>0</v>
      </c>
      <c r="F2925" s="25">
        <f>'101_transform'!G2923</f>
        <v>3629</v>
      </c>
      <c r="G2925" s="25">
        <f>'101_transform'!H2923</f>
        <v>0</v>
      </c>
    </row>
    <row r="2926" spans="1:7" ht="15" x14ac:dyDescent="0.2">
      <c r="A2926" s="12" t="str">
        <f t="shared" si="45"/>
        <v>АО "КОШЕЛЕВ-БАНК" (3300) 62002</v>
      </c>
      <c r="B2926" s="25" t="str">
        <f>'101_transform'!C2924</f>
        <v>АО "КОШЕЛЕВ-БАНК" (3300)</v>
      </c>
      <c r="C2926" s="25" t="str">
        <f>'101_transform'!D2924</f>
        <v>62002   П  Резервы на возможные потери</v>
      </c>
      <c r="D2926" s="25">
        <f>'101_transform'!E2924</f>
        <v>0</v>
      </c>
      <c r="E2926" s="25">
        <f>'101_transform'!F2924</f>
        <v>0</v>
      </c>
      <c r="F2926" s="25">
        <f>'101_transform'!G2924</f>
        <v>0</v>
      </c>
      <c r="G2926" s="25">
        <f>'101_transform'!H2924</f>
        <v>0</v>
      </c>
    </row>
    <row r="2927" spans="1:7" ht="15" x14ac:dyDescent="0.2">
      <c r="A2927" s="12" t="str">
        <f t="shared" si="45"/>
        <v>АО "КОШЕЛЕВ-БАНК" (3300) 62101</v>
      </c>
      <c r="B2927" s="25" t="str">
        <f>'101_transform'!C2925</f>
        <v>АО "КОШЕЛЕВ-БАНК" (3300)</v>
      </c>
      <c r="C2927" s="25" t="str">
        <f>'101_transform'!D2925</f>
        <v>62101   A  Средства труда, полученные по договорам отступного, залога, назначение которых не определено</v>
      </c>
      <c r="D2927" s="25">
        <f>'101_transform'!E2925</f>
        <v>0</v>
      </c>
      <c r="E2927" s="25">
        <f>'101_transform'!F2925</f>
        <v>0</v>
      </c>
      <c r="F2927" s="25">
        <f>'101_transform'!G2925</f>
        <v>17286</v>
      </c>
      <c r="G2927" s="25">
        <f>'101_transform'!H2925</f>
        <v>0</v>
      </c>
    </row>
    <row r="2928" spans="1:7" ht="15" x14ac:dyDescent="0.2">
      <c r="A2928" s="12" t="str">
        <f t="shared" si="45"/>
        <v>АО "КОШЕЛЕВ-БАНК" (3300) 62102</v>
      </c>
      <c r="B2928" s="25" t="str">
        <f>'101_transform'!C2926</f>
        <v>АО "КОШЕЛЕВ-БАНК" (3300)</v>
      </c>
      <c r="C2928" s="25" t="str">
        <f>'101_transform'!D2926</f>
        <v>62102   A  Предметы труда, полученные по договорам отступного, залога, назначение которых не определено</v>
      </c>
      <c r="D2928" s="25">
        <f>'101_transform'!E2926</f>
        <v>0</v>
      </c>
      <c r="E2928" s="25">
        <f>'101_transform'!F2926</f>
        <v>0</v>
      </c>
      <c r="F2928" s="25">
        <f>'101_transform'!G2926</f>
        <v>0</v>
      </c>
      <c r="G2928" s="25">
        <f>'101_transform'!H2926</f>
        <v>0</v>
      </c>
    </row>
    <row r="2929" spans="1:7" ht="15" x14ac:dyDescent="0.2">
      <c r="A2929" s="12" t="str">
        <f t="shared" si="45"/>
        <v>АО "КОШЕЛЕВ-БАНК" (3300) 62103</v>
      </c>
      <c r="B2929" s="25" t="str">
        <f>'101_transform'!C2927</f>
        <v>АО "КОШЕЛЕВ-БАНК" (3300)</v>
      </c>
      <c r="C2929" s="25" t="str">
        <f>'101_transform'!D2927</f>
        <v>62103   П  Резервы на возможные потери</v>
      </c>
      <c r="D2929" s="25">
        <f>'101_transform'!E2927</f>
        <v>0</v>
      </c>
      <c r="E2929" s="25">
        <f>'101_transform'!F2927</f>
        <v>0</v>
      </c>
      <c r="F2929" s="25">
        <f>'101_transform'!G2927</f>
        <v>0</v>
      </c>
      <c r="G2929" s="25">
        <f>'101_transform'!H2927</f>
        <v>0</v>
      </c>
    </row>
    <row r="2930" spans="1:7" ht="15" x14ac:dyDescent="0.2">
      <c r="A2930" s="12" t="str">
        <f t="shared" si="45"/>
        <v>Креди Агриколь КИБ АО (1680) 60401</v>
      </c>
      <c r="B2930" s="25" t="str">
        <f>'101_transform'!C2928</f>
        <v>Креди Агриколь КИБ АО (1680)</v>
      </c>
      <c r="C2930" s="25" t="str">
        <f>'101_transform'!D2928</f>
        <v>60401   A  Основные средства (кроме земли) (c 13.02.2018)_x000D_Категория 1- Здания и сооружения (до 31.12.2002)</v>
      </c>
      <c r="D2930" s="25">
        <f>'101_transform'!E2928</f>
        <v>962805</v>
      </c>
      <c r="E2930" s="25">
        <f>'101_transform'!F2928</f>
        <v>0</v>
      </c>
      <c r="F2930" s="25">
        <f>'101_transform'!G2928</f>
        <v>964643</v>
      </c>
      <c r="G2930" s="25">
        <f>'101_transform'!H2928</f>
        <v>0</v>
      </c>
    </row>
    <row r="2931" spans="1:7" ht="15" x14ac:dyDescent="0.2">
      <c r="A2931" s="12" t="str">
        <f t="shared" si="45"/>
        <v>Креди Агриколь КИБ АО (1680) 60404</v>
      </c>
      <c r="B2931" s="25" t="str">
        <f>'101_transform'!C2929</f>
        <v>Креди Агриколь КИБ АО (1680)</v>
      </c>
      <c r="C2931" s="25" t="str">
        <f>'101_transform'!D2929</f>
        <v>60404   A  Земля (c 13.02.2018)</v>
      </c>
      <c r="D2931" s="25">
        <f>'101_transform'!E2929</f>
        <v>0</v>
      </c>
      <c r="E2931" s="25">
        <f>'101_transform'!F2929</f>
        <v>0</v>
      </c>
      <c r="F2931" s="25">
        <f>'101_transform'!G2929</f>
        <v>0</v>
      </c>
      <c r="G2931" s="25">
        <f>'101_transform'!H2929</f>
        <v>0</v>
      </c>
    </row>
    <row r="2932" spans="1:7" ht="15" x14ac:dyDescent="0.2">
      <c r="A2932" s="12" t="str">
        <f t="shared" si="45"/>
        <v>Креди Агриколь КИБ АО (1680) 60405</v>
      </c>
      <c r="B2932" s="25" t="str">
        <f>'101_transform'!C2930</f>
        <v>Креди Агриколь КИБ АО (1680)</v>
      </c>
      <c r="C2932" s="25" t="str">
        <f>'101_transform'!D2930</f>
        <v>60405   П
A (до 31.01.2003)  Резервы на возможные потери (c 13.02.2018)
Долгосрочно арендуемые основные средства (до 31.01.2003)</v>
      </c>
      <c r="D2932" s="25">
        <f>'101_transform'!E2930</f>
        <v>0</v>
      </c>
      <c r="E2932" s="25">
        <f>'101_transform'!F2930</f>
        <v>0</v>
      </c>
      <c r="F2932" s="25">
        <f>'101_transform'!G2930</f>
        <v>0</v>
      </c>
      <c r="G2932" s="25">
        <f>'101_transform'!H2930</f>
        <v>0</v>
      </c>
    </row>
    <row r="2933" spans="1:7" ht="15" x14ac:dyDescent="0.2">
      <c r="A2933" s="12" t="str">
        <f t="shared" si="45"/>
        <v>Креди Агриколь КИБ АО (1680) 60414</v>
      </c>
      <c r="B2933" s="25" t="str">
        <f>'101_transform'!C2931</f>
        <v>Креди Агриколь КИБ АО (1680)</v>
      </c>
      <c r="C2933" s="25" t="str">
        <f>'101_transform'!D2931</f>
        <v>60414   П  Амортизация основных средств (кроме земли) (c 13.02.2018)</v>
      </c>
      <c r="D2933" s="25">
        <f>'101_transform'!E2931</f>
        <v>0</v>
      </c>
      <c r="E2933" s="25">
        <f>'101_transform'!F2931</f>
        <v>341953</v>
      </c>
      <c r="F2933" s="25">
        <f>'101_transform'!G2931</f>
        <v>0</v>
      </c>
      <c r="G2933" s="25">
        <f>'101_transform'!H2931</f>
        <v>348493</v>
      </c>
    </row>
    <row r="2934" spans="1:7" ht="15" x14ac:dyDescent="0.2">
      <c r="A2934" s="12" t="str">
        <f t="shared" si="45"/>
        <v>Креди Агриколь КИБ АО (1680) 60415</v>
      </c>
      <c r="B2934" s="25" t="str">
        <f>'101_transform'!C2932</f>
        <v>Креди Агриколь КИБ АО (1680)</v>
      </c>
      <c r="C2934" s="25" t="str">
        <f>'101_transform'!D2932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934" s="25">
        <f>'101_transform'!E2932</f>
        <v>0</v>
      </c>
      <c r="E2934" s="25">
        <f>'101_transform'!F2932</f>
        <v>0</v>
      </c>
      <c r="F2934" s="25">
        <f>'101_transform'!G2932</f>
        <v>0</v>
      </c>
      <c r="G2934" s="25">
        <f>'101_transform'!H2932</f>
        <v>0</v>
      </c>
    </row>
    <row r="2935" spans="1:7" ht="15" x14ac:dyDescent="0.2">
      <c r="A2935" s="12" t="str">
        <f t="shared" si="45"/>
        <v>Креди Агриколь КИБ АО (1680) 61901</v>
      </c>
      <c r="B2935" s="25" t="str">
        <f>'101_transform'!C2933</f>
        <v>Креди Агриколь КИБ АО (1680)</v>
      </c>
      <c r="C2935" s="25" t="str">
        <f>'101_transform'!D2933</f>
        <v>61901   A  Земля, временно неиспользуемая в основной деятельности</v>
      </c>
      <c r="D2935" s="25">
        <f>'101_transform'!E2933</f>
        <v>0</v>
      </c>
      <c r="E2935" s="25">
        <f>'101_transform'!F2933</f>
        <v>0</v>
      </c>
      <c r="F2935" s="25">
        <f>'101_transform'!G2933</f>
        <v>0</v>
      </c>
      <c r="G2935" s="25">
        <f>'101_transform'!H2933</f>
        <v>0</v>
      </c>
    </row>
    <row r="2936" spans="1:7" ht="15" x14ac:dyDescent="0.2">
      <c r="A2936" s="12" t="str">
        <f t="shared" si="45"/>
        <v>Креди Агриколь КИБ АО (1680) 61902</v>
      </c>
      <c r="B2936" s="25" t="str">
        <f>'101_transform'!C2934</f>
        <v>Креди Агриколь КИБ АО (1680)</v>
      </c>
      <c r="C2936" s="25" t="str">
        <f>'101_transform'!D2934</f>
        <v>61902   A  Земля, временно неиспользуемая в основной деятельности, переданная в аренду</v>
      </c>
      <c r="D2936" s="25">
        <f>'101_transform'!E2934</f>
        <v>0</v>
      </c>
      <c r="E2936" s="25">
        <f>'101_transform'!F2934</f>
        <v>0</v>
      </c>
      <c r="F2936" s="25">
        <f>'101_transform'!G2934</f>
        <v>0</v>
      </c>
      <c r="G2936" s="25">
        <f>'101_transform'!H2934</f>
        <v>0</v>
      </c>
    </row>
    <row r="2937" spans="1:7" ht="15" x14ac:dyDescent="0.2">
      <c r="A2937" s="12" t="str">
        <f t="shared" si="45"/>
        <v>Креди Агриколь КИБ АО (1680) 61903</v>
      </c>
      <c r="B2937" s="25" t="str">
        <f>'101_transform'!C2935</f>
        <v>Креди Агриколь КИБ АО (1680)</v>
      </c>
      <c r="C2937" s="25" t="str">
        <f>'101_transform'!D2935</f>
        <v>61903   A  Недвижимость (кроме земли), временно неиспользуемая в основной деятельности</v>
      </c>
      <c r="D2937" s="25">
        <f>'101_transform'!E2935</f>
        <v>0</v>
      </c>
      <c r="E2937" s="25">
        <f>'101_transform'!F2935</f>
        <v>0</v>
      </c>
      <c r="F2937" s="25">
        <f>'101_transform'!G2935</f>
        <v>0</v>
      </c>
      <c r="G2937" s="25">
        <f>'101_transform'!H2935</f>
        <v>0</v>
      </c>
    </row>
    <row r="2938" spans="1:7" ht="15" x14ac:dyDescent="0.2">
      <c r="A2938" s="12" t="str">
        <f t="shared" si="45"/>
        <v>Креди Агриколь КИБ АО (1680) 61904</v>
      </c>
      <c r="B2938" s="25" t="str">
        <f>'101_transform'!C2936</f>
        <v>Креди Агриколь КИБ АО (1680)</v>
      </c>
      <c r="C2938" s="25" t="str">
        <f>'101_transform'!D2936</f>
        <v>61904   A  Недвижимость (кроме земли), временно неиспользуемая в основной деятельности, переданная в аренду</v>
      </c>
      <c r="D2938" s="25">
        <f>'101_transform'!E2936</f>
        <v>0</v>
      </c>
      <c r="E2938" s="25">
        <f>'101_transform'!F2936</f>
        <v>0</v>
      </c>
      <c r="F2938" s="25">
        <f>'101_transform'!G2936</f>
        <v>0</v>
      </c>
      <c r="G2938" s="25">
        <f>'101_transform'!H2936</f>
        <v>0</v>
      </c>
    </row>
    <row r="2939" spans="1:7" ht="15" x14ac:dyDescent="0.2">
      <c r="A2939" s="12" t="str">
        <f t="shared" si="45"/>
        <v>Креди Агриколь КИБ АО (1680) 61905</v>
      </c>
      <c r="B2939" s="25" t="str">
        <f>'101_transform'!C2937</f>
        <v>Креди Агриколь КИБ АО (1680)</v>
      </c>
      <c r="C2939" s="25" t="str">
        <f>'101_transform'!D2937</f>
        <v>61905   A  Земля, временно неиспользуемая в основной деятельности, учитываемая по справедливой стоимости</v>
      </c>
      <c r="D2939" s="25">
        <f>'101_transform'!E2937</f>
        <v>0</v>
      </c>
      <c r="E2939" s="25">
        <f>'101_transform'!F2937</f>
        <v>0</v>
      </c>
      <c r="F2939" s="25">
        <f>'101_transform'!G2937</f>
        <v>0</v>
      </c>
      <c r="G2939" s="25">
        <f>'101_transform'!H2937</f>
        <v>0</v>
      </c>
    </row>
    <row r="2940" spans="1:7" ht="15" x14ac:dyDescent="0.2">
      <c r="A2940" s="12" t="str">
        <f t="shared" si="45"/>
        <v>Креди Агриколь КИБ АО (1680) 61906</v>
      </c>
      <c r="B2940" s="25" t="str">
        <f>'101_transform'!C2938</f>
        <v>Креди Агриколь КИБ АО (1680)</v>
      </c>
      <c r="C2940" s="25" t="str">
        <f>'101_transform'!D2938</f>
        <v>61906   A  Земля, временно неиспользуемая в основной деятельности, учитываемая по справедливой стоимости, переданная в аренду</v>
      </c>
      <c r="D2940" s="25">
        <f>'101_transform'!E2938</f>
        <v>0</v>
      </c>
      <c r="E2940" s="25">
        <f>'101_transform'!F2938</f>
        <v>0</v>
      </c>
      <c r="F2940" s="25">
        <f>'101_transform'!G2938</f>
        <v>0</v>
      </c>
      <c r="G2940" s="25">
        <f>'101_transform'!H2938</f>
        <v>0</v>
      </c>
    </row>
    <row r="2941" spans="1:7" ht="15" x14ac:dyDescent="0.2">
      <c r="A2941" s="12" t="str">
        <f t="shared" si="45"/>
        <v>Креди Агриколь КИБ АО (1680) 61907</v>
      </c>
      <c r="B2941" s="25" t="str">
        <f>'101_transform'!C2939</f>
        <v>Креди Агриколь КИБ АО (1680)</v>
      </c>
      <c r="C2941" s="25" t="str">
        <f>'101_transform'!D2939</f>
        <v>61907   A  Недвижимость (кроме земли), временно неиспользуемая в основной деятельности, учитываемая по справедливой стоимости</v>
      </c>
      <c r="D2941" s="25">
        <f>'101_transform'!E2939</f>
        <v>0</v>
      </c>
      <c r="E2941" s="25">
        <f>'101_transform'!F2939</f>
        <v>0</v>
      </c>
      <c r="F2941" s="25">
        <f>'101_transform'!G2939</f>
        <v>0</v>
      </c>
      <c r="G2941" s="25">
        <f>'101_transform'!H2939</f>
        <v>0</v>
      </c>
    </row>
    <row r="2942" spans="1:7" ht="15" x14ac:dyDescent="0.2">
      <c r="A2942" s="12" t="str">
        <f t="shared" si="45"/>
        <v>Креди Агриколь КИБ АО (1680) 61908</v>
      </c>
      <c r="B2942" s="25" t="str">
        <f>'101_transform'!C2940</f>
        <v>Креди Агриколь КИБ АО (1680)</v>
      </c>
      <c r="C2942" s="25" t="str">
        <f>'101_transform'!D2940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942" s="25">
        <f>'101_transform'!E2940</f>
        <v>0</v>
      </c>
      <c r="E2942" s="25">
        <f>'101_transform'!F2940</f>
        <v>0</v>
      </c>
      <c r="F2942" s="25">
        <f>'101_transform'!G2940</f>
        <v>0</v>
      </c>
      <c r="G2942" s="25">
        <f>'101_transform'!H2940</f>
        <v>0</v>
      </c>
    </row>
    <row r="2943" spans="1:7" ht="15" x14ac:dyDescent="0.2">
      <c r="A2943" s="12" t="str">
        <f t="shared" si="45"/>
        <v>Креди Агриколь КИБ АО (1680) 61909</v>
      </c>
      <c r="B2943" s="25" t="str">
        <f>'101_transform'!C2941</f>
        <v>Креди Агриколь КИБ АО (1680)</v>
      </c>
      <c r="C2943" s="25" t="str">
        <f>'101_transform'!D2941</f>
        <v>61909   П  Амортизация недвижимости (кроме земли), временно неиспользуемой в основной деятельности</v>
      </c>
      <c r="D2943" s="25">
        <f>'101_transform'!E2941</f>
        <v>0</v>
      </c>
      <c r="E2943" s="25">
        <f>'101_transform'!F2941</f>
        <v>0</v>
      </c>
      <c r="F2943" s="25">
        <f>'101_transform'!G2941</f>
        <v>0</v>
      </c>
      <c r="G2943" s="25">
        <f>'101_transform'!H2941</f>
        <v>0</v>
      </c>
    </row>
    <row r="2944" spans="1:7" ht="15" x14ac:dyDescent="0.2">
      <c r="A2944" s="12" t="str">
        <f t="shared" si="45"/>
        <v>Креди Агриколь КИБ АО (1680) 61910</v>
      </c>
      <c r="B2944" s="25" t="str">
        <f>'101_transform'!C2942</f>
        <v>Креди Агриколь КИБ АО (1680)</v>
      </c>
      <c r="C2944" s="25" t="str">
        <f>'101_transform'!D2942</f>
        <v>61910   П  Амортизация недвижимости (кроме земли), временно неиспользуемой в основной деятельности, переданной в аренду</v>
      </c>
      <c r="D2944" s="25">
        <f>'101_transform'!E2942</f>
        <v>0</v>
      </c>
      <c r="E2944" s="25">
        <f>'101_transform'!F2942</f>
        <v>0</v>
      </c>
      <c r="F2944" s="25">
        <f>'101_transform'!G2942</f>
        <v>0</v>
      </c>
      <c r="G2944" s="25">
        <f>'101_transform'!H2942</f>
        <v>0</v>
      </c>
    </row>
    <row r="2945" spans="1:7" ht="15" x14ac:dyDescent="0.2">
      <c r="A2945" s="12" t="str">
        <f t="shared" si="45"/>
        <v>Креди Агриколь КИБ АО (1680) 61911</v>
      </c>
      <c r="B2945" s="25" t="str">
        <f>'101_transform'!C2943</f>
        <v>Креди Агриколь КИБ АО (1680)</v>
      </c>
      <c r="C2945" s="25" t="str">
        <f>'101_transform'!D2943</f>
        <v>61911   A  Вложения в сооружение (строительство) объектов недвижимости, временно неиспользуемой в основной деятельности</v>
      </c>
      <c r="D2945" s="25">
        <f>'101_transform'!E2943</f>
        <v>0</v>
      </c>
      <c r="E2945" s="25">
        <f>'101_transform'!F2943</f>
        <v>0</v>
      </c>
      <c r="F2945" s="25">
        <f>'101_transform'!G2943</f>
        <v>0</v>
      </c>
      <c r="G2945" s="25">
        <f>'101_transform'!H2943</f>
        <v>0</v>
      </c>
    </row>
    <row r="2946" spans="1:7" ht="15" x14ac:dyDescent="0.2">
      <c r="A2946" s="12" t="str">
        <f t="shared" si="45"/>
        <v>Креди Агриколь КИБ АО (1680) 61912</v>
      </c>
      <c r="B2946" s="25" t="str">
        <f>'101_transform'!C2944</f>
        <v>Креди Агриколь КИБ АО (1680)</v>
      </c>
      <c r="C2946" s="25" t="str">
        <f>'101_transform'!D2944</f>
        <v>61912   П  Резервы на возможные потери</v>
      </c>
      <c r="D2946" s="25">
        <f>'101_transform'!E2944</f>
        <v>0</v>
      </c>
      <c r="E2946" s="25">
        <f>'101_transform'!F2944</f>
        <v>0</v>
      </c>
      <c r="F2946" s="25">
        <f>'101_transform'!G2944</f>
        <v>0</v>
      </c>
      <c r="G2946" s="25">
        <f>'101_transform'!H2944</f>
        <v>0</v>
      </c>
    </row>
    <row r="2947" spans="1:7" ht="15" x14ac:dyDescent="0.2">
      <c r="A2947" s="12" t="str">
        <f t="shared" si="45"/>
        <v>Креди Агриколь КИБ АО (1680) 62001</v>
      </c>
      <c r="B2947" s="25" t="str">
        <f>'101_transform'!C2945</f>
        <v>Креди Агриколь КИБ АО (1680)</v>
      </c>
      <c r="C2947" s="25" t="str">
        <f>'101_transform'!D2945</f>
        <v>62001   A  Долгосрочные активы, предназначенные для продажи</v>
      </c>
      <c r="D2947" s="25">
        <f>'101_transform'!E2945</f>
        <v>0</v>
      </c>
      <c r="E2947" s="25">
        <f>'101_transform'!F2945</f>
        <v>0</v>
      </c>
      <c r="F2947" s="25">
        <f>'101_transform'!G2945</f>
        <v>0</v>
      </c>
      <c r="G2947" s="25">
        <f>'101_transform'!H2945</f>
        <v>0</v>
      </c>
    </row>
    <row r="2948" spans="1:7" ht="15" x14ac:dyDescent="0.2">
      <c r="A2948" s="12" t="str">
        <f t="shared" ref="A2948:A3011" si="46">B2948&amp;" "&amp;LEFT(C2948,5)</f>
        <v>Креди Агриколь КИБ АО (1680) 62002</v>
      </c>
      <c r="B2948" s="25" t="str">
        <f>'101_transform'!C2946</f>
        <v>Креди Агриколь КИБ АО (1680)</v>
      </c>
      <c r="C2948" s="25" t="str">
        <f>'101_transform'!D2946</f>
        <v>62002   П  Резервы на возможные потери</v>
      </c>
      <c r="D2948" s="25">
        <f>'101_transform'!E2946</f>
        <v>0</v>
      </c>
      <c r="E2948" s="25">
        <f>'101_transform'!F2946</f>
        <v>0</v>
      </c>
      <c r="F2948" s="25">
        <f>'101_transform'!G2946</f>
        <v>0</v>
      </c>
      <c r="G2948" s="25">
        <f>'101_transform'!H2946</f>
        <v>0</v>
      </c>
    </row>
    <row r="2949" spans="1:7" ht="15" x14ac:dyDescent="0.2">
      <c r="A2949" s="12" t="str">
        <f t="shared" si="46"/>
        <v>Креди Агриколь КИБ АО (1680) 62101</v>
      </c>
      <c r="B2949" s="25" t="str">
        <f>'101_transform'!C2947</f>
        <v>Креди Агриколь КИБ АО (1680)</v>
      </c>
      <c r="C2949" s="25" t="str">
        <f>'101_transform'!D2947</f>
        <v>62101   A  Средства труда, полученные по договорам отступного, залога, назначение которых не определено</v>
      </c>
      <c r="D2949" s="25">
        <f>'101_transform'!E2947</f>
        <v>0</v>
      </c>
      <c r="E2949" s="25">
        <f>'101_transform'!F2947</f>
        <v>0</v>
      </c>
      <c r="F2949" s="25">
        <f>'101_transform'!G2947</f>
        <v>0</v>
      </c>
      <c r="G2949" s="25">
        <f>'101_transform'!H2947</f>
        <v>0</v>
      </c>
    </row>
    <row r="2950" spans="1:7" ht="15" x14ac:dyDescent="0.2">
      <c r="A2950" s="12" t="str">
        <f t="shared" si="46"/>
        <v>Креди Агриколь КИБ АО (1680) 62102</v>
      </c>
      <c r="B2950" s="25" t="str">
        <f>'101_transform'!C2948</f>
        <v>Креди Агриколь КИБ АО (1680)</v>
      </c>
      <c r="C2950" s="25" t="str">
        <f>'101_transform'!D2948</f>
        <v>62102   A  Предметы труда, полученные по договорам отступного, залога, назначение которых не определено</v>
      </c>
      <c r="D2950" s="25">
        <f>'101_transform'!E2948</f>
        <v>0</v>
      </c>
      <c r="E2950" s="25">
        <f>'101_transform'!F2948</f>
        <v>0</v>
      </c>
      <c r="F2950" s="25">
        <f>'101_transform'!G2948</f>
        <v>0</v>
      </c>
      <c r="G2950" s="25">
        <f>'101_transform'!H2948</f>
        <v>0</v>
      </c>
    </row>
    <row r="2951" spans="1:7" ht="15" x14ac:dyDescent="0.2">
      <c r="A2951" s="12" t="str">
        <f t="shared" si="46"/>
        <v>Креди Агриколь КИБ АО (1680) 62103</v>
      </c>
      <c r="B2951" s="25" t="str">
        <f>'101_transform'!C2949</f>
        <v>Креди Агриколь КИБ АО (1680)</v>
      </c>
      <c r="C2951" s="25" t="str">
        <f>'101_transform'!D2949</f>
        <v>62103   П  Резервы на возможные потери</v>
      </c>
      <c r="D2951" s="25">
        <f>'101_transform'!E2949</f>
        <v>0</v>
      </c>
      <c r="E2951" s="25">
        <f>'101_transform'!F2949</f>
        <v>0</v>
      </c>
      <c r="F2951" s="25">
        <f>'101_transform'!G2949</f>
        <v>0</v>
      </c>
      <c r="G2951" s="25">
        <f>'101_transform'!H2949</f>
        <v>0</v>
      </c>
    </row>
    <row r="2952" spans="1:7" ht="15" x14ac:dyDescent="0.2">
      <c r="A2952" s="12" t="str">
        <f t="shared" si="46"/>
        <v>АО "Кредит Европа Банк (Россия)" (3311) 60401</v>
      </c>
      <c r="B2952" s="25" t="str">
        <f>'101_transform'!C2950</f>
        <v>АО "Кредит Европа Банк (Россия)" (3311)</v>
      </c>
      <c r="C2952" s="25" t="str">
        <f>'101_transform'!D2950</f>
        <v>60401   A  Основные средства (кроме земли) (c 13.02.2018)_x000D_Категория 1- Здания и сооружения (до 31.12.2002)</v>
      </c>
      <c r="D2952" s="25">
        <f>'101_transform'!E2950</f>
        <v>1670805</v>
      </c>
      <c r="E2952" s="25">
        <f>'101_transform'!F2950</f>
        <v>0</v>
      </c>
      <c r="F2952" s="25">
        <f>'101_transform'!G2950</f>
        <v>1704787</v>
      </c>
      <c r="G2952" s="25">
        <f>'101_transform'!H2950</f>
        <v>0</v>
      </c>
    </row>
    <row r="2953" spans="1:7" ht="15" x14ac:dyDescent="0.2">
      <c r="A2953" s="12" t="str">
        <f t="shared" si="46"/>
        <v>АО "Кредит Европа Банк (Россия)" (3311) 60404</v>
      </c>
      <c r="B2953" s="25" t="str">
        <f>'101_transform'!C2951</f>
        <v>АО "Кредит Европа Банк (Россия)" (3311)</v>
      </c>
      <c r="C2953" s="25" t="str">
        <f>'101_transform'!D2951</f>
        <v>60404   A  Земля (c 13.02.2018)</v>
      </c>
      <c r="D2953" s="25">
        <f>'101_transform'!E2951</f>
        <v>0</v>
      </c>
      <c r="E2953" s="25">
        <f>'101_transform'!F2951</f>
        <v>0</v>
      </c>
      <c r="F2953" s="25">
        <f>'101_transform'!G2951</f>
        <v>0</v>
      </c>
      <c r="G2953" s="25">
        <f>'101_transform'!H2951</f>
        <v>0</v>
      </c>
    </row>
    <row r="2954" spans="1:7" ht="15" x14ac:dyDescent="0.2">
      <c r="A2954" s="12" t="str">
        <f t="shared" si="46"/>
        <v>АО "Кредит Европа Банк (Россия)" (3311) 60405</v>
      </c>
      <c r="B2954" s="25" t="str">
        <f>'101_transform'!C2952</f>
        <v>АО "Кредит Европа Банк (Россия)" (3311)</v>
      </c>
      <c r="C2954" s="25" t="str">
        <f>'101_transform'!D2952</f>
        <v>60405   П
A (до 31.01.2003)  Резервы на возможные потери (c 13.02.2018)
Долгосрочно арендуемые основные средства (до 31.01.2003)</v>
      </c>
      <c r="D2954" s="25">
        <f>'101_transform'!E2952</f>
        <v>0</v>
      </c>
      <c r="E2954" s="25">
        <f>'101_transform'!F2952</f>
        <v>0</v>
      </c>
      <c r="F2954" s="25">
        <f>'101_transform'!G2952</f>
        <v>0</v>
      </c>
      <c r="G2954" s="25">
        <f>'101_transform'!H2952</f>
        <v>0</v>
      </c>
    </row>
    <row r="2955" spans="1:7" ht="15" x14ac:dyDescent="0.2">
      <c r="A2955" s="12" t="str">
        <f t="shared" si="46"/>
        <v>АО "Кредит Европа Банк (Россия)" (3311) 60414</v>
      </c>
      <c r="B2955" s="25" t="str">
        <f>'101_transform'!C2953</f>
        <v>АО "Кредит Европа Банк (Россия)" (3311)</v>
      </c>
      <c r="C2955" s="25" t="str">
        <f>'101_transform'!D2953</f>
        <v>60414   П  Амортизация основных средств (кроме земли) (c 13.02.2018)</v>
      </c>
      <c r="D2955" s="25">
        <f>'101_transform'!E2953</f>
        <v>0</v>
      </c>
      <c r="E2955" s="25">
        <f>'101_transform'!F2953</f>
        <v>1519928</v>
      </c>
      <c r="F2955" s="25">
        <f>'101_transform'!G2953</f>
        <v>0</v>
      </c>
      <c r="G2955" s="25">
        <f>'101_transform'!H2953</f>
        <v>1548529</v>
      </c>
    </row>
    <row r="2956" spans="1:7" ht="15" x14ac:dyDescent="0.2">
      <c r="A2956" s="12" t="str">
        <f t="shared" si="46"/>
        <v>АО "Кредит Европа Банк (Россия)" (3311) 60415</v>
      </c>
      <c r="B2956" s="25" t="str">
        <f>'101_transform'!C2954</f>
        <v>АО "Кредит Европа Банк (Россия)" (3311)</v>
      </c>
      <c r="C2956" s="25" t="str">
        <f>'101_transform'!D2954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956" s="25">
        <f>'101_transform'!E2954</f>
        <v>0</v>
      </c>
      <c r="E2956" s="25">
        <f>'101_transform'!F2954</f>
        <v>0</v>
      </c>
      <c r="F2956" s="25">
        <f>'101_transform'!G2954</f>
        <v>0</v>
      </c>
      <c r="G2956" s="25">
        <f>'101_transform'!H2954</f>
        <v>0</v>
      </c>
    </row>
    <row r="2957" spans="1:7" ht="15" x14ac:dyDescent="0.2">
      <c r="A2957" s="12" t="str">
        <f t="shared" si="46"/>
        <v>АО "Кредит Европа Банк (Россия)" (3311) 61901</v>
      </c>
      <c r="B2957" s="25" t="str">
        <f>'101_transform'!C2955</f>
        <v>АО "Кредит Европа Банк (Россия)" (3311)</v>
      </c>
      <c r="C2957" s="25" t="str">
        <f>'101_transform'!D2955</f>
        <v>61901   A  Земля, временно неиспользуемая в основной деятельности</v>
      </c>
      <c r="D2957" s="25">
        <f>'101_transform'!E2955</f>
        <v>0</v>
      </c>
      <c r="E2957" s="25">
        <f>'101_transform'!F2955</f>
        <v>0</v>
      </c>
      <c r="F2957" s="25">
        <f>'101_transform'!G2955</f>
        <v>0</v>
      </c>
      <c r="G2957" s="25">
        <f>'101_transform'!H2955</f>
        <v>0</v>
      </c>
    </row>
    <row r="2958" spans="1:7" ht="15" x14ac:dyDescent="0.2">
      <c r="A2958" s="12" t="str">
        <f t="shared" si="46"/>
        <v>АО "Кредит Европа Банк (Россия)" (3311) 61902</v>
      </c>
      <c r="B2958" s="25" t="str">
        <f>'101_transform'!C2956</f>
        <v>АО "Кредит Европа Банк (Россия)" (3311)</v>
      </c>
      <c r="C2958" s="25" t="str">
        <f>'101_transform'!D2956</f>
        <v>61902   A  Земля, временно неиспользуемая в основной деятельности, переданная в аренду</v>
      </c>
      <c r="D2958" s="25">
        <f>'101_transform'!E2956</f>
        <v>0</v>
      </c>
      <c r="E2958" s="25">
        <f>'101_transform'!F2956</f>
        <v>0</v>
      </c>
      <c r="F2958" s="25">
        <f>'101_transform'!G2956</f>
        <v>0</v>
      </c>
      <c r="G2958" s="25">
        <f>'101_transform'!H2956</f>
        <v>0</v>
      </c>
    </row>
    <row r="2959" spans="1:7" ht="15" x14ac:dyDescent="0.2">
      <c r="A2959" s="12" t="str">
        <f t="shared" si="46"/>
        <v>АО "Кредит Европа Банк (Россия)" (3311) 61903</v>
      </c>
      <c r="B2959" s="25" t="str">
        <f>'101_transform'!C2957</f>
        <v>АО "Кредит Европа Банк (Россия)" (3311)</v>
      </c>
      <c r="C2959" s="25" t="str">
        <f>'101_transform'!D2957</f>
        <v>61903   A  Недвижимость (кроме земли), временно неиспользуемая в основной деятельности</v>
      </c>
      <c r="D2959" s="25">
        <f>'101_transform'!E2957</f>
        <v>0</v>
      </c>
      <c r="E2959" s="25">
        <f>'101_transform'!F2957</f>
        <v>0</v>
      </c>
      <c r="F2959" s="25">
        <f>'101_transform'!G2957</f>
        <v>0</v>
      </c>
      <c r="G2959" s="25">
        <f>'101_transform'!H2957</f>
        <v>0</v>
      </c>
    </row>
    <row r="2960" spans="1:7" ht="15" x14ac:dyDescent="0.2">
      <c r="A2960" s="12" t="str">
        <f t="shared" si="46"/>
        <v>АО "Кредит Европа Банк (Россия)" (3311) 61904</v>
      </c>
      <c r="B2960" s="25" t="str">
        <f>'101_transform'!C2958</f>
        <v>АО "Кредит Европа Банк (Россия)" (3311)</v>
      </c>
      <c r="C2960" s="25" t="str">
        <f>'101_transform'!D2958</f>
        <v>61904   A  Недвижимость (кроме земли), временно неиспользуемая в основной деятельности, переданная в аренду</v>
      </c>
      <c r="D2960" s="25">
        <f>'101_transform'!E2958</f>
        <v>0</v>
      </c>
      <c r="E2960" s="25">
        <f>'101_transform'!F2958</f>
        <v>0</v>
      </c>
      <c r="F2960" s="25">
        <f>'101_transform'!G2958</f>
        <v>0</v>
      </c>
      <c r="G2960" s="25">
        <f>'101_transform'!H2958</f>
        <v>0</v>
      </c>
    </row>
    <row r="2961" spans="1:7" ht="15" x14ac:dyDescent="0.2">
      <c r="A2961" s="12" t="str">
        <f t="shared" si="46"/>
        <v>АО "Кредит Европа Банк (Россия)" (3311) 61905</v>
      </c>
      <c r="B2961" s="25" t="str">
        <f>'101_transform'!C2959</f>
        <v>АО "Кредит Европа Банк (Россия)" (3311)</v>
      </c>
      <c r="C2961" s="25" t="str">
        <f>'101_transform'!D2959</f>
        <v>61905   A  Земля, временно неиспользуемая в основной деятельности, учитываемая по справедливой стоимости</v>
      </c>
      <c r="D2961" s="25">
        <f>'101_transform'!E2959</f>
        <v>0</v>
      </c>
      <c r="E2961" s="25">
        <f>'101_transform'!F2959</f>
        <v>0</v>
      </c>
      <c r="F2961" s="25">
        <f>'101_transform'!G2959</f>
        <v>0</v>
      </c>
      <c r="G2961" s="25">
        <f>'101_transform'!H2959</f>
        <v>0</v>
      </c>
    </row>
    <row r="2962" spans="1:7" ht="15" x14ac:dyDescent="0.2">
      <c r="A2962" s="12" t="str">
        <f t="shared" si="46"/>
        <v>АО "Кредит Европа Банк (Россия)" (3311) 61906</v>
      </c>
      <c r="B2962" s="25" t="str">
        <f>'101_transform'!C2960</f>
        <v>АО "Кредит Европа Банк (Россия)" (3311)</v>
      </c>
      <c r="C2962" s="25" t="str">
        <f>'101_transform'!D2960</f>
        <v>61906   A  Земля, временно неиспользуемая в основной деятельности, учитываемая по справедливой стоимости, переданная в аренду</v>
      </c>
      <c r="D2962" s="25">
        <f>'101_transform'!E2960</f>
        <v>0</v>
      </c>
      <c r="E2962" s="25">
        <f>'101_transform'!F2960</f>
        <v>0</v>
      </c>
      <c r="F2962" s="25">
        <f>'101_transform'!G2960</f>
        <v>0</v>
      </c>
      <c r="G2962" s="25">
        <f>'101_transform'!H2960</f>
        <v>0</v>
      </c>
    </row>
    <row r="2963" spans="1:7" ht="15" x14ac:dyDescent="0.2">
      <c r="A2963" s="12" t="str">
        <f t="shared" si="46"/>
        <v>АО "Кредит Европа Банк (Россия)" (3311) 61907</v>
      </c>
      <c r="B2963" s="25" t="str">
        <f>'101_transform'!C2961</f>
        <v>АО "Кредит Европа Банк (Россия)" (3311)</v>
      </c>
      <c r="C2963" s="25" t="str">
        <f>'101_transform'!D2961</f>
        <v>61907   A  Недвижимость (кроме земли), временно неиспользуемая в основной деятельности, учитываемая по справедливой стоимости</v>
      </c>
      <c r="D2963" s="25">
        <f>'101_transform'!E2961</f>
        <v>0</v>
      </c>
      <c r="E2963" s="25">
        <f>'101_transform'!F2961</f>
        <v>0</v>
      </c>
      <c r="F2963" s="25">
        <f>'101_transform'!G2961</f>
        <v>0</v>
      </c>
      <c r="G2963" s="25">
        <f>'101_transform'!H2961</f>
        <v>0</v>
      </c>
    </row>
    <row r="2964" spans="1:7" ht="15" x14ac:dyDescent="0.2">
      <c r="A2964" s="12" t="str">
        <f t="shared" si="46"/>
        <v>АО "Кредит Европа Банк (Россия)" (3311) 61908</v>
      </c>
      <c r="B2964" s="25" t="str">
        <f>'101_transform'!C2962</f>
        <v>АО "Кредит Европа Банк (Россия)" (3311)</v>
      </c>
      <c r="C2964" s="25" t="str">
        <f>'101_transform'!D2962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964" s="25">
        <f>'101_transform'!E2962</f>
        <v>0</v>
      </c>
      <c r="E2964" s="25">
        <f>'101_transform'!F2962</f>
        <v>0</v>
      </c>
      <c r="F2964" s="25">
        <f>'101_transform'!G2962</f>
        <v>0</v>
      </c>
      <c r="G2964" s="25">
        <f>'101_transform'!H2962</f>
        <v>0</v>
      </c>
    </row>
    <row r="2965" spans="1:7" ht="15" x14ac:dyDescent="0.2">
      <c r="A2965" s="12" t="str">
        <f t="shared" si="46"/>
        <v>АО "Кредит Европа Банк (Россия)" (3311) 61909</v>
      </c>
      <c r="B2965" s="25" t="str">
        <f>'101_transform'!C2963</f>
        <v>АО "Кредит Европа Банк (Россия)" (3311)</v>
      </c>
      <c r="C2965" s="25" t="str">
        <f>'101_transform'!D2963</f>
        <v>61909   П  Амортизация недвижимости (кроме земли), временно неиспользуемой в основной деятельности</v>
      </c>
      <c r="D2965" s="25">
        <f>'101_transform'!E2963</f>
        <v>0</v>
      </c>
      <c r="E2965" s="25">
        <f>'101_transform'!F2963</f>
        <v>0</v>
      </c>
      <c r="F2965" s="25">
        <f>'101_transform'!G2963</f>
        <v>0</v>
      </c>
      <c r="G2965" s="25">
        <f>'101_transform'!H2963</f>
        <v>0</v>
      </c>
    </row>
    <row r="2966" spans="1:7" ht="15" x14ac:dyDescent="0.2">
      <c r="A2966" s="12" t="str">
        <f t="shared" si="46"/>
        <v>АО "Кредит Европа Банк (Россия)" (3311) 61910</v>
      </c>
      <c r="B2966" s="25" t="str">
        <f>'101_transform'!C2964</f>
        <v>АО "Кредит Европа Банк (Россия)" (3311)</v>
      </c>
      <c r="C2966" s="25" t="str">
        <f>'101_transform'!D2964</f>
        <v>61910   П  Амортизация недвижимости (кроме земли), временно неиспользуемой в основной деятельности, переданной в аренду</v>
      </c>
      <c r="D2966" s="25">
        <f>'101_transform'!E2964</f>
        <v>0</v>
      </c>
      <c r="E2966" s="25">
        <f>'101_transform'!F2964</f>
        <v>0</v>
      </c>
      <c r="F2966" s="25">
        <f>'101_transform'!G2964</f>
        <v>0</v>
      </c>
      <c r="G2966" s="25">
        <f>'101_transform'!H2964</f>
        <v>0</v>
      </c>
    </row>
    <row r="2967" spans="1:7" ht="15" x14ac:dyDescent="0.2">
      <c r="A2967" s="12" t="str">
        <f t="shared" si="46"/>
        <v>АО "Кредит Европа Банк (Россия)" (3311) 61911</v>
      </c>
      <c r="B2967" s="25" t="str">
        <f>'101_transform'!C2965</f>
        <v>АО "Кредит Европа Банк (Россия)" (3311)</v>
      </c>
      <c r="C2967" s="25" t="str">
        <f>'101_transform'!D2965</f>
        <v>61911   A  Вложения в сооружение (строительство) объектов недвижимости, временно неиспользуемой в основной деятельности</v>
      </c>
      <c r="D2967" s="25">
        <f>'101_transform'!E2965</f>
        <v>0</v>
      </c>
      <c r="E2967" s="25">
        <f>'101_transform'!F2965</f>
        <v>0</v>
      </c>
      <c r="F2967" s="25">
        <f>'101_transform'!G2965</f>
        <v>0</v>
      </c>
      <c r="G2967" s="25">
        <f>'101_transform'!H2965</f>
        <v>0</v>
      </c>
    </row>
    <row r="2968" spans="1:7" ht="15" x14ac:dyDescent="0.2">
      <c r="A2968" s="12" t="str">
        <f t="shared" si="46"/>
        <v>АО "Кредит Европа Банк (Россия)" (3311) 61912</v>
      </c>
      <c r="B2968" s="25" t="str">
        <f>'101_transform'!C2966</f>
        <v>АО "Кредит Европа Банк (Россия)" (3311)</v>
      </c>
      <c r="C2968" s="25" t="str">
        <f>'101_transform'!D2966</f>
        <v>61912   П  Резервы на возможные потери</v>
      </c>
      <c r="D2968" s="25">
        <f>'101_transform'!E2966</f>
        <v>0</v>
      </c>
      <c r="E2968" s="25">
        <f>'101_transform'!F2966</f>
        <v>0</v>
      </c>
      <c r="F2968" s="25">
        <f>'101_transform'!G2966</f>
        <v>0</v>
      </c>
      <c r="G2968" s="25">
        <f>'101_transform'!H2966</f>
        <v>0</v>
      </c>
    </row>
    <row r="2969" spans="1:7" ht="15" x14ac:dyDescent="0.2">
      <c r="A2969" s="12" t="str">
        <f t="shared" si="46"/>
        <v>АО "Кредит Европа Банк (Россия)" (3311) 62001</v>
      </c>
      <c r="B2969" s="25" t="str">
        <f>'101_transform'!C2967</f>
        <v>АО "Кредит Европа Банк (Россия)" (3311)</v>
      </c>
      <c r="C2969" s="25" t="str">
        <f>'101_transform'!D2967</f>
        <v>62001   A  Долгосрочные активы, предназначенные для продажи</v>
      </c>
      <c r="D2969" s="25">
        <f>'101_transform'!E2967</f>
        <v>1720842</v>
      </c>
      <c r="E2969" s="25">
        <f>'101_transform'!F2967</f>
        <v>0</v>
      </c>
      <c r="F2969" s="25">
        <f>'101_transform'!G2967</f>
        <v>1790788</v>
      </c>
      <c r="G2969" s="25">
        <f>'101_transform'!H2967</f>
        <v>0</v>
      </c>
    </row>
    <row r="2970" spans="1:7" ht="15" x14ac:dyDescent="0.2">
      <c r="A2970" s="12" t="str">
        <f t="shared" si="46"/>
        <v>АО "Кредит Европа Банк (Россия)" (3311) 62002</v>
      </c>
      <c r="B2970" s="25" t="str">
        <f>'101_transform'!C2968</f>
        <v>АО "Кредит Европа Банк (Россия)" (3311)</v>
      </c>
      <c r="C2970" s="25" t="str">
        <f>'101_transform'!D2968</f>
        <v>62002   П  Резервы на возможные потери</v>
      </c>
      <c r="D2970" s="25">
        <f>'101_transform'!E2968</f>
        <v>0</v>
      </c>
      <c r="E2970" s="25">
        <f>'101_transform'!F2968</f>
        <v>92612</v>
      </c>
      <c r="F2970" s="25">
        <f>'101_transform'!G2968</f>
        <v>0</v>
      </c>
      <c r="G2970" s="25">
        <f>'101_transform'!H2968</f>
        <v>110877</v>
      </c>
    </row>
    <row r="2971" spans="1:7" ht="15" x14ac:dyDescent="0.2">
      <c r="A2971" s="12" t="str">
        <f t="shared" si="46"/>
        <v>АО "Кредит Европа Банк (Россия)" (3311) 62101</v>
      </c>
      <c r="B2971" s="25" t="str">
        <f>'101_transform'!C2969</f>
        <v>АО "Кредит Европа Банк (Россия)" (3311)</v>
      </c>
      <c r="C2971" s="25" t="str">
        <f>'101_transform'!D2969</f>
        <v>62101   A  Средства труда, полученные по договорам отступного, залога, назначение которых не определено</v>
      </c>
      <c r="D2971" s="25">
        <f>'101_transform'!E2969</f>
        <v>0</v>
      </c>
      <c r="E2971" s="25">
        <f>'101_transform'!F2969</f>
        <v>0</v>
      </c>
      <c r="F2971" s="25">
        <f>'101_transform'!G2969</f>
        <v>0</v>
      </c>
      <c r="G2971" s="25">
        <f>'101_transform'!H2969</f>
        <v>0</v>
      </c>
    </row>
    <row r="2972" spans="1:7" ht="15" x14ac:dyDescent="0.2">
      <c r="A2972" s="12" t="str">
        <f t="shared" si="46"/>
        <v>АО "Кредит Европа Банк (Россия)" (3311) 62102</v>
      </c>
      <c r="B2972" s="25" t="str">
        <f>'101_transform'!C2970</f>
        <v>АО "Кредит Европа Банк (Россия)" (3311)</v>
      </c>
      <c r="C2972" s="25" t="str">
        <f>'101_transform'!D2970</f>
        <v>62102   A  Предметы труда, полученные по договорам отступного, залога, назначение которых не определено</v>
      </c>
      <c r="D2972" s="25">
        <f>'101_transform'!E2970</f>
        <v>0</v>
      </c>
      <c r="E2972" s="25">
        <f>'101_transform'!F2970</f>
        <v>0</v>
      </c>
      <c r="F2972" s="25">
        <f>'101_transform'!G2970</f>
        <v>0</v>
      </c>
      <c r="G2972" s="25">
        <f>'101_transform'!H2970</f>
        <v>0</v>
      </c>
    </row>
    <row r="2973" spans="1:7" ht="15" x14ac:dyDescent="0.2">
      <c r="A2973" s="12" t="str">
        <f t="shared" si="46"/>
        <v>АО "Кредит Европа Банк (Россия)" (3311) 62103</v>
      </c>
      <c r="B2973" s="25" t="str">
        <f>'101_transform'!C2971</f>
        <v>АО "Кредит Европа Банк (Россия)" (3311)</v>
      </c>
      <c r="C2973" s="25" t="str">
        <f>'101_transform'!D2971</f>
        <v>62103   П  Резервы на возможные потери</v>
      </c>
      <c r="D2973" s="25">
        <f>'101_transform'!E2971</f>
        <v>0</v>
      </c>
      <c r="E2973" s="25">
        <f>'101_transform'!F2971</f>
        <v>0</v>
      </c>
      <c r="F2973" s="25">
        <f>'101_transform'!G2971</f>
        <v>0</v>
      </c>
      <c r="G2973" s="25">
        <f>'101_transform'!H2971</f>
        <v>0</v>
      </c>
    </row>
    <row r="2974" spans="1:7" ht="15" x14ac:dyDescent="0.2">
      <c r="A2974" s="12" t="str">
        <f t="shared" si="46"/>
        <v>Банк "КУБ" (АО) (2584) 60401</v>
      </c>
      <c r="B2974" s="25" t="str">
        <f>'101_transform'!C2972</f>
        <v>Банк "КУБ" (АО) (2584)</v>
      </c>
      <c r="C2974" s="25" t="str">
        <f>'101_transform'!D2972</f>
        <v>60401   A  Основные средства (кроме земли) (c 13.02.2018)_x000D_Категория 1- Здания и сооружения (до 31.12.2002)</v>
      </c>
      <c r="D2974" s="25">
        <f>'101_transform'!E2972</f>
        <v>780619</v>
      </c>
      <c r="E2974" s="25">
        <f>'101_transform'!F2972</f>
        <v>0</v>
      </c>
      <c r="F2974" s="25">
        <f>'101_transform'!G2972</f>
        <v>787369</v>
      </c>
      <c r="G2974" s="25">
        <f>'101_transform'!H2972</f>
        <v>0</v>
      </c>
    </row>
    <row r="2975" spans="1:7" ht="15" x14ac:dyDescent="0.2">
      <c r="A2975" s="12" t="str">
        <f t="shared" si="46"/>
        <v>Банк "КУБ" (АО) (2584) 60404</v>
      </c>
      <c r="B2975" s="25" t="str">
        <f>'101_transform'!C2973</f>
        <v>Банк "КУБ" (АО) (2584)</v>
      </c>
      <c r="C2975" s="25" t="str">
        <f>'101_transform'!D2973</f>
        <v>60404   A  Земля (c 13.02.2018)</v>
      </c>
      <c r="D2975" s="25">
        <f>'101_transform'!E2973</f>
        <v>4040</v>
      </c>
      <c r="E2975" s="25">
        <f>'101_transform'!F2973</f>
        <v>0</v>
      </c>
      <c r="F2975" s="25">
        <f>'101_transform'!G2973</f>
        <v>4040</v>
      </c>
      <c r="G2975" s="25">
        <f>'101_transform'!H2973</f>
        <v>0</v>
      </c>
    </row>
    <row r="2976" spans="1:7" ht="15" x14ac:dyDescent="0.2">
      <c r="A2976" s="12" t="str">
        <f t="shared" si="46"/>
        <v>Банк "КУБ" (АО) (2584) 60405</v>
      </c>
      <c r="B2976" s="25" t="str">
        <f>'101_transform'!C2974</f>
        <v>Банк "КУБ" (АО) (2584)</v>
      </c>
      <c r="C2976" s="25" t="str">
        <f>'101_transform'!D2974</f>
        <v>60405   П
A (до 31.01.2003)  Резервы на возможные потери (c 13.02.2018)
Долгосрочно арендуемые основные средства (до 31.01.2003)</v>
      </c>
      <c r="D2976" s="25">
        <f>'101_transform'!E2974</f>
        <v>0</v>
      </c>
      <c r="E2976" s="25">
        <f>'101_transform'!F2974</f>
        <v>0</v>
      </c>
      <c r="F2976" s="25">
        <f>'101_transform'!G2974</f>
        <v>0</v>
      </c>
      <c r="G2976" s="25">
        <f>'101_transform'!H2974</f>
        <v>0</v>
      </c>
    </row>
    <row r="2977" spans="1:7" ht="15" x14ac:dyDescent="0.2">
      <c r="A2977" s="12" t="str">
        <f t="shared" si="46"/>
        <v>Банк "КУБ" (АО) (2584) 60414</v>
      </c>
      <c r="B2977" s="25" t="str">
        <f>'101_transform'!C2975</f>
        <v>Банк "КУБ" (АО) (2584)</v>
      </c>
      <c r="C2977" s="25" t="str">
        <f>'101_transform'!D2975</f>
        <v>60414   П  Амортизация основных средств (кроме земли) (c 13.02.2018)</v>
      </c>
      <c r="D2977" s="25">
        <f>'101_transform'!E2975</f>
        <v>0</v>
      </c>
      <c r="E2977" s="25">
        <f>'101_transform'!F2975</f>
        <v>336777</v>
      </c>
      <c r="F2977" s="25">
        <f>'101_transform'!G2975</f>
        <v>0</v>
      </c>
      <c r="G2977" s="25">
        <f>'101_transform'!H2975</f>
        <v>347410</v>
      </c>
    </row>
    <row r="2978" spans="1:7" ht="15" x14ac:dyDescent="0.2">
      <c r="A2978" s="12" t="str">
        <f t="shared" si="46"/>
        <v>Банк "КУБ" (АО) (2584) 60415</v>
      </c>
      <c r="B2978" s="25" t="str">
        <f>'101_transform'!C2976</f>
        <v>Банк "КУБ" (АО) (2584)</v>
      </c>
      <c r="C2978" s="25" t="str">
        <f>'101_transform'!D2976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2978" s="25">
        <f>'101_transform'!E2976</f>
        <v>10777</v>
      </c>
      <c r="E2978" s="25">
        <f>'101_transform'!F2976</f>
        <v>0</v>
      </c>
      <c r="F2978" s="25">
        <f>'101_transform'!G2976</f>
        <v>13267</v>
      </c>
      <c r="G2978" s="25">
        <f>'101_transform'!H2976</f>
        <v>0</v>
      </c>
    </row>
    <row r="2979" spans="1:7" ht="15" x14ac:dyDescent="0.2">
      <c r="A2979" s="12" t="str">
        <f t="shared" si="46"/>
        <v>Банк "КУБ" (АО) (2584) 61901</v>
      </c>
      <c r="B2979" s="25" t="str">
        <f>'101_transform'!C2977</f>
        <v>Банк "КУБ" (АО) (2584)</v>
      </c>
      <c r="C2979" s="25" t="str">
        <f>'101_transform'!D2977</f>
        <v>61901   A  Земля, временно неиспользуемая в основной деятельности</v>
      </c>
      <c r="D2979" s="25">
        <f>'101_transform'!E2977</f>
        <v>0</v>
      </c>
      <c r="E2979" s="25">
        <f>'101_transform'!F2977</f>
        <v>0</v>
      </c>
      <c r="F2979" s="25">
        <f>'101_transform'!G2977</f>
        <v>0</v>
      </c>
      <c r="G2979" s="25">
        <f>'101_transform'!H2977</f>
        <v>0</v>
      </c>
    </row>
    <row r="2980" spans="1:7" ht="15" x14ac:dyDescent="0.2">
      <c r="A2980" s="12" t="str">
        <f t="shared" si="46"/>
        <v>Банк "КУБ" (АО) (2584) 61902</v>
      </c>
      <c r="B2980" s="25" t="str">
        <f>'101_transform'!C2978</f>
        <v>Банк "КУБ" (АО) (2584)</v>
      </c>
      <c r="C2980" s="25" t="str">
        <f>'101_transform'!D2978</f>
        <v>61902   A  Земля, временно неиспользуемая в основной деятельности, переданная в аренду</v>
      </c>
      <c r="D2980" s="25">
        <f>'101_transform'!E2978</f>
        <v>0</v>
      </c>
      <c r="E2980" s="25">
        <f>'101_transform'!F2978</f>
        <v>0</v>
      </c>
      <c r="F2980" s="25">
        <f>'101_transform'!G2978</f>
        <v>0</v>
      </c>
      <c r="G2980" s="25">
        <f>'101_transform'!H2978</f>
        <v>0</v>
      </c>
    </row>
    <row r="2981" spans="1:7" ht="15" x14ac:dyDescent="0.2">
      <c r="A2981" s="12" t="str">
        <f t="shared" si="46"/>
        <v>Банк "КУБ" (АО) (2584) 61903</v>
      </c>
      <c r="B2981" s="25" t="str">
        <f>'101_transform'!C2979</f>
        <v>Банк "КУБ" (АО) (2584)</v>
      </c>
      <c r="C2981" s="25" t="str">
        <f>'101_transform'!D2979</f>
        <v>61903   A  Недвижимость (кроме земли), временно неиспользуемая в основной деятельности</v>
      </c>
      <c r="D2981" s="25">
        <f>'101_transform'!E2979</f>
        <v>0</v>
      </c>
      <c r="E2981" s="25">
        <f>'101_transform'!F2979</f>
        <v>0</v>
      </c>
      <c r="F2981" s="25">
        <f>'101_transform'!G2979</f>
        <v>0</v>
      </c>
      <c r="G2981" s="25">
        <f>'101_transform'!H2979</f>
        <v>0</v>
      </c>
    </row>
    <row r="2982" spans="1:7" ht="15" x14ac:dyDescent="0.2">
      <c r="A2982" s="12" t="str">
        <f t="shared" si="46"/>
        <v>Банк "КУБ" (АО) (2584) 61904</v>
      </c>
      <c r="B2982" s="25" t="str">
        <f>'101_transform'!C2980</f>
        <v>Банк "КУБ" (АО) (2584)</v>
      </c>
      <c r="C2982" s="25" t="str">
        <f>'101_transform'!D2980</f>
        <v>61904   A  Недвижимость (кроме земли), временно неиспользуемая в основной деятельности, переданная в аренду</v>
      </c>
      <c r="D2982" s="25">
        <f>'101_transform'!E2980</f>
        <v>0</v>
      </c>
      <c r="E2982" s="25">
        <f>'101_transform'!F2980</f>
        <v>0</v>
      </c>
      <c r="F2982" s="25">
        <f>'101_transform'!G2980</f>
        <v>0</v>
      </c>
      <c r="G2982" s="25">
        <f>'101_transform'!H2980</f>
        <v>0</v>
      </c>
    </row>
    <row r="2983" spans="1:7" ht="15" x14ac:dyDescent="0.2">
      <c r="A2983" s="12" t="str">
        <f t="shared" si="46"/>
        <v>Банк "КУБ" (АО) (2584) 61905</v>
      </c>
      <c r="B2983" s="25" t="str">
        <f>'101_transform'!C2981</f>
        <v>Банк "КУБ" (АО) (2584)</v>
      </c>
      <c r="C2983" s="25" t="str">
        <f>'101_transform'!D2981</f>
        <v>61905   A  Земля, временно неиспользуемая в основной деятельности, учитываемая по справедливой стоимости</v>
      </c>
      <c r="D2983" s="25">
        <f>'101_transform'!E2981</f>
        <v>11498</v>
      </c>
      <c r="E2983" s="25">
        <f>'101_transform'!F2981</f>
        <v>0</v>
      </c>
      <c r="F2983" s="25">
        <f>'101_transform'!G2981</f>
        <v>11498</v>
      </c>
      <c r="G2983" s="25">
        <f>'101_transform'!H2981</f>
        <v>0</v>
      </c>
    </row>
    <row r="2984" spans="1:7" ht="15" x14ac:dyDescent="0.2">
      <c r="A2984" s="12" t="str">
        <f t="shared" si="46"/>
        <v>Банк "КУБ" (АО) (2584) 61906</v>
      </c>
      <c r="B2984" s="25" t="str">
        <f>'101_transform'!C2982</f>
        <v>Банк "КУБ" (АО) (2584)</v>
      </c>
      <c r="C2984" s="25" t="str">
        <f>'101_transform'!D2982</f>
        <v>61906   A  Земля, временно неиспользуемая в основной деятельности, учитываемая по справедливой стоимости, переданная в аренду</v>
      </c>
      <c r="D2984" s="25">
        <f>'101_transform'!E2982</f>
        <v>0</v>
      </c>
      <c r="E2984" s="25">
        <f>'101_transform'!F2982</f>
        <v>0</v>
      </c>
      <c r="F2984" s="25">
        <f>'101_transform'!G2982</f>
        <v>0</v>
      </c>
      <c r="G2984" s="25">
        <f>'101_transform'!H2982</f>
        <v>0</v>
      </c>
    </row>
    <row r="2985" spans="1:7" ht="15" x14ac:dyDescent="0.2">
      <c r="A2985" s="12" t="str">
        <f t="shared" si="46"/>
        <v>Банк "КУБ" (АО) (2584) 61907</v>
      </c>
      <c r="B2985" s="25" t="str">
        <f>'101_transform'!C2983</f>
        <v>Банк "КУБ" (АО) (2584)</v>
      </c>
      <c r="C2985" s="25" t="str">
        <f>'101_transform'!D2983</f>
        <v>61907   A  Недвижимость (кроме земли), временно неиспользуемая в основной деятельности, учитываемая по справедливой стоимости</v>
      </c>
      <c r="D2985" s="25">
        <f>'101_transform'!E2983</f>
        <v>0</v>
      </c>
      <c r="E2985" s="25">
        <f>'101_transform'!F2983</f>
        <v>0</v>
      </c>
      <c r="F2985" s="25">
        <f>'101_transform'!G2983</f>
        <v>0</v>
      </c>
      <c r="G2985" s="25">
        <f>'101_transform'!H2983</f>
        <v>0</v>
      </c>
    </row>
    <row r="2986" spans="1:7" ht="15" x14ac:dyDescent="0.2">
      <c r="A2986" s="12" t="str">
        <f t="shared" si="46"/>
        <v>Банк "КУБ" (АО) (2584) 61908</v>
      </c>
      <c r="B2986" s="25" t="str">
        <f>'101_transform'!C2984</f>
        <v>Банк "КУБ" (АО) (2584)</v>
      </c>
      <c r="C2986" s="25" t="str">
        <f>'101_transform'!D2984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2986" s="25">
        <f>'101_transform'!E2984</f>
        <v>174764</v>
      </c>
      <c r="E2986" s="25">
        <f>'101_transform'!F2984</f>
        <v>0</v>
      </c>
      <c r="F2986" s="25">
        <f>'101_transform'!G2984</f>
        <v>174764</v>
      </c>
      <c r="G2986" s="25">
        <f>'101_transform'!H2984</f>
        <v>0</v>
      </c>
    </row>
    <row r="2987" spans="1:7" ht="15" x14ac:dyDescent="0.2">
      <c r="A2987" s="12" t="str">
        <f t="shared" si="46"/>
        <v>Банк "КУБ" (АО) (2584) 61909</v>
      </c>
      <c r="B2987" s="25" t="str">
        <f>'101_transform'!C2985</f>
        <v>Банк "КУБ" (АО) (2584)</v>
      </c>
      <c r="C2987" s="25" t="str">
        <f>'101_transform'!D2985</f>
        <v>61909   П  Амортизация недвижимости (кроме земли), временно неиспользуемой в основной деятельности</v>
      </c>
      <c r="D2987" s="25">
        <f>'101_transform'!E2985</f>
        <v>0</v>
      </c>
      <c r="E2987" s="25">
        <f>'101_transform'!F2985</f>
        <v>0</v>
      </c>
      <c r="F2987" s="25">
        <f>'101_transform'!G2985</f>
        <v>0</v>
      </c>
      <c r="G2987" s="25">
        <f>'101_transform'!H2985</f>
        <v>0</v>
      </c>
    </row>
    <row r="2988" spans="1:7" ht="15" x14ac:dyDescent="0.2">
      <c r="A2988" s="12" t="str">
        <f t="shared" si="46"/>
        <v>Банк "КУБ" (АО) (2584) 61910</v>
      </c>
      <c r="B2988" s="25" t="str">
        <f>'101_transform'!C2986</f>
        <v>Банк "КУБ" (АО) (2584)</v>
      </c>
      <c r="C2988" s="25" t="str">
        <f>'101_transform'!D2986</f>
        <v>61910   П  Амортизация недвижимости (кроме земли), временно неиспользуемой в основной деятельности, переданной в аренду</v>
      </c>
      <c r="D2988" s="25">
        <f>'101_transform'!E2986</f>
        <v>0</v>
      </c>
      <c r="E2988" s="25">
        <f>'101_transform'!F2986</f>
        <v>0</v>
      </c>
      <c r="F2988" s="25">
        <f>'101_transform'!G2986</f>
        <v>0</v>
      </c>
      <c r="G2988" s="25">
        <f>'101_transform'!H2986</f>
        <v>0</v>
      </c>
    </row>
    <row r="2989" spans="1:7" ht="15" x14ac:dyDescent="0.2">
      <c r="A2989" s="12" t="str">
        <f t="shared" si="46"/>
        <v>Банк "КУБ" (АО) (2584) 61911</v>
      </c>
      <c r="B2989" s="25" t="str">
        <f>'101_transform'!C2987</f>
        <v>Банк "КУБ" (АО) (2584)</v>
      </c>
      <c r="C2989" s="25" t="str">
        <f>'101_transform'!D2987</f>
        <v>61911   A  Вложения в сооружение (строительство) объектов недвижимости, временно неиспользуемой в основной деятельности</v>
      </c>
      <c r="D2989" s="25">
        <f>'101_transform'!E2987</f>
        <v>23719</v>
      </c>
      <c r="E2989" s="25">
        <f>'101_transform'!F2987</f>
        <v>0</v>
      </c>
      <c r="F2989" s="25">
        <f>'101_transform'!G2987</f>
        <v>23719</v>
      </c>
      <c r="G2989" s="25">
        <f>'101_transform'!H2987</f>
        <v>0</v>
      </c>
    </row>
    <row r="2990" spans="1:7" ht="15" x14ac:dyDescent="0.2">
      <c r="A2990" s="12" t="str">
        <f t="shared" si="46"/>
        <v>Банк "КУБ" (АО) (2584) 61912</v>
      </c>
      <c r="B2990" s="25" t="str">
        <f>'101_transform'!C2988</f>
        <v>Банк "КУБ" (АО) (2584)</v>
      </c>
      <c r="C2990" s="25" t="str">
        <f>'101_transform'!D2988</f>
        <v>61912   П  Резервы на возможные потери</v>
      </c>
      <c r="D2990" s="25">
        <f>'101_transform'!E2988</f>
        <v>0</v>
      </c>
      <c r="E2990" s="25">
        <f>'101_transform'!F2988</f>
        <v>0</v>
      </c>
      <c r="F2990" s="25">
        <f>'101_transform'!G2988</f>
        <v>0</v>
      </c>
      <c r="G2990" s="25">
        <f>'101_transform'!H2988</f>
        <v>0</v>
      </c>
    </row>
    <row r="2991" spans="1:7" ht="15" x14ac:dyDescent="0.2">
      <c r="A2991" s="12" t="str">
        <f t="shared" si="46"/>
        <v>Банк "КУБ" (АО) (2584) 62001</v>
      </c>
      <c r="B2991" s="25" t="str">
        <f>'101_transform'!C2989</f>
        <v>Банк "КУБ" (АО) (2584)</v>
      </c>
      <c r="C2991" s="25" t="str">
        <f>'101_transform'!D2989</f>
        <v>62001   A  Долгосрочные активы, предназначенные для продажи</v>
      </c>
      <c r="D2991" s="25">
        <f>'101_transform'!E2989</f>
        <v>158562</v>
      </c>
      <c r="E2991" s="25">
        <f>'101_transform'!F2989</f>
        <v>0</v>
      </c>
      <c r="F2991" s="25">
        <f>'101_transform'!G2989</f>
        <v>117505</v>
      </c>
      <c r="G2991" s="25">
        <f>'101_transform'!H2989</f>
        <v>0</v>
      </c>
    </row>
    <row r="2992" spans="1:7" ht="15" x14ac:dyDescent="0.2">
      <c r="A2992" s="12" t="str">
        <f t="shared" si="46"/>
        <v>Банк "КУБ" (АО) (2584) 62002</v>
      </c>
      <c r="B2992" s="25" t="str">
        <f>'101_transform'!C2990</f>
        <v>Банк "КУБ" (АО) (2584)</v>
      </c>
      <c r="C2992" s="25" t="str">
        <f>'101_transform'!D2990</f>
        <v>62002   П  Резервы на возможные потери</v>
      </c>
      <c r="D2992" s="25">
        <f>'101_transform'!E2990</f>
        <v>0</v>
      </c>
      <c r="E2992" s="25">
        <f>'101_transform'!F2990</f>
        <v>141222</v>
      </c>
      <c r="F2992" s="25">
        <f>'101_transform'!G2990</f>
        <v>0</v>
      </c>
      <c r="G2992" s="25">
        <f>'101_transform'!H2990</f>
        <v>110849</v>
      </c>
    </row>
    <row r="2993" spans="1:7" ht="15" x14ac:dyDescent="0.2">
      <c r="A2993" s="12" t="str">
        <f t="shared" si="46"/>
        <v>Банк "КУБ" (АО) (2584) 62101</v>
      </c>
      <c r="B2993" s="25" t="str">
        <f>'101_transform'!C2991</f>
        <v>Банк "КУБ" (АО) (2584)</v>
      </c>
      <c r="C2993" s="25" t="str">
        <f>'101_transform'!D2991</f>
        <v>62101   A  Средства труда, полученные по договорам отступного, залога, назначение которых не определено</v>
      </c>
      <c r="D2993" s="25">
        <f>'101_transform'!E2991</f>
        <v>0</v>
      </c>
      <c r="E2993" s="25">
        <f>'101_transform'!F2991</f>
        <v>0</v>
      </c>
      <c r="F2993" s="25">
        <f>'101_transform'!G2991</f>
        <v>0</v>
      </c>
      <c r="G2993" s="25">
        <f>'101_transform'!H2991</f>
        <v>0</v>
      </c>
    </row>
    <row r="2994" spans="1:7" ht="15" x14ac:dyDescent="0.2">
      <c r="A2994" s="12" t="str">
        <f t="shared" si="46"/>
        <v>Банк "КУБ" (АО) (2584) 62102</v>
      </c>
      <c r="B2994" s="25" t="str">
        <f>'101_transform'!C2992</f>
        <v>Банк "КУБ" (АО) (2584)</v>
      </c>
      <c r="C2994" s="25" t="str">
        <f>'101_transform'!D2992</f>
        <v>62102   A  Предметы труда, полученные по договорам отступного, залога, назначение которых не определено</v>
      </c>
      <c r="D2994" s="25">
        <f>'101_transform'!E2992</f>
        <v>0</v>
      </c>
      <c r="E2994" s="25">
        <f>'101_transform'!F2992</f>
        <v>0</v>
      </c>
      <c r="F2994" s="25">
        <f>'101_transform'!G2992</f>
        <v>0</v>
      </c>
      <c r="G2994" s="25">
        <f>'101_transform'!H2992</f>
        <v>0</v>
      </c>
    </row>
    <row r="2995" spans="1:7" ht="15" x14ac:dyDescent="0.2">
      <c r="A2995" s="12" t="str">
        <f t="shared" si="46"/>
        <v>Банк "КУБ" (АО) (2584) 62103</v>
      </c>
      <c r="B2995" s="25" t="str">
        <f>'101_transform'!C2993</f>
        <v>Банк "КУБ" (АО) (2584)</v>
      </c>
      <c r="C2995" s="25" t="str">
        <f>'101_transform'!D2993</f>
        <v>62103   П  Резервы на возможные потери</v>
      </c>
      <c r="D2995" s="25">
        <f>'101_transform'!E2993</f>
        <v>0</v>
      </c>
      <c r="E2995" s="25">
        <f>'101_transform'!F2993</f>
        <v>0</v>
      </c>
      <c r="F2995" s="25">
        <f>'101_transform'!G2993</f>
        <v>0</v>
      </c>
      <c r="G2995" s="25">
        <f>'101_transform'!H2993</f>
        <v>0</v>
      </c>
    </row>
    <row r="2996" spans="1:7" ht="15" x14ac:dyDescent="0.2">
      <c r="A2996" s="12" t="str">
        <f t="shared" si="46"/>
        <v>"Банк Кремлевский" ООО (2905) 60401</v>
      </c>
      <c r="B2996" s="25" t="str">
        <f>'101_transform'!C2994</f>
        <v>"Банк Кремлевский" ООО (2905)</v>
      </c>
      <c r="C2996" s="25" t="str">
        <f>'101_transform'!D2994</f>
        <v>60401   A  Основные средства (кроме земли) (c 13.02.2018)_x000D_Категория 1- Здания и сооружения (до 31.12.2002)</v>
      </c>
      <c r="D2996" s="25">
        <f>'101_transform'!E2994</f>
        <v>61438</v>
      </c>
      <c r="E2996" s="25">
        <f>'101_transform'!F2994</f>
        <v>0</v>
      </c>
      <c r="F2996" s="25">
        <f>'101_transform'!G2994</f>
        <v>64755</v>
      </c>
      <c r="G2996" s="25">
        <f>'101_transform'!H2994</f>
        <v>0</v>
      </c>
    </row>
    <row r="2997" spans="1:7" ht="15" x14ac:dyDescent="0.2">
      <c r="A2997" s="12" t="str">
        <f t="shared" si="46"/>
        <v>"Банк Кремлевский" ООО (2905) 60404</v>
      </c>
      <c r="B2997" s="25" t="str">
        <f>'101_transform'!C2995</f>
        <v>"Банк Кремлевский" ООО (2905)</v>
      </c>
      <c r="C2997" s="25" t="str">
        <f>'101_transform'!D2995</f>
        <v>60404   A  Земля (c 13.02.2018)</v>
      </c>
      <c r="D2997" s="25">
        <f>'101_transform'!E2995</f>
        <v>0</v>
      </c>
      <c r="E2997" s="25">
        <f>'101_transform'!F2995</f>
        <v>0</v>
      </c>
      <c r="F2997" s="25">
        <f>'101_transform'!G2995</f>
        <v>0</v>
      </c>
      <c r="G2997" s="25">
        <f>'101_transform'!H2995</f>
        <v>0</v>
      </c>
    </row>
    <row r="2998" spans="1:7" ht="15" x14ac:dyDescent="0.2">
      <c r="A2998" s="12" t="str">
        <f t="shared" si="46"/>
        <v>"Банк Кремлевский" ООО (2905) 60405</v>
      </c>
      <c r="B2998" s="25" t="str">
        <f>'101_transform'!C2996</f>
        <v>"Банк Кремлевский" ООО (2905)</v>
      </c>
      <c r="C2998" s="25" t="str">
        <f>'101_transform'!D2996</f>
        <v>60405   П
A (до 31.01.2003)  Резервы на возможные потери (c 13.02.2018)
Долгосрочно арендуемые основные средства (до 31.01.2003)</v>
      </c>
      <c r="D2998" s="25">
        <f>'101_transform'!E2996</f>
        <v>0</v>
      </c>
      <c r="E2998" s="25">
        <f>'101_transform'!F2996</f>
        <v>0</v>
      </c>
      <c r="F2998" s="25">
        <f>'101_transform'!G2996</f>
        <v>0</v>
      </c>
      <c r="G2998" s="25">
        <f>'101_transform'!H2996</f>
        <v>0</v>
      </c>
    </row>
    <row r="2999" spans="1:7" ht="15" x14ac:dyDescent="0.2">
      <c r="A2999" s="12" t="str">
        <f t="shared" si="46"/>
        <v>"Банк Кремлевский" ООО (2905) 60414</v>
      </c>
      <c r="B2999" s="25" t="str">
        <f>'101_transform'!C2997</f>
        <v>"Банк Кремлевский" ООО (2905)</v>
      </c>
      <c r="C2999" s="25" t="str">
        <f>'101_transform'!D2997</f>
        <v>60414   П  Амортизация основных средств (кроме земли) (c 13.02.2018)</v>
      </c>
      <c r="D2999" s="25">
        <f>'101_transform'!E2997</f>
        <v>0</v>
      </c>
      <c r="E2999" s="25">
        <f>'101_transform'!F2997</f>
        <v>34312</v>
      </c>
      <c r="F2999" s="25">
        <f>'101_transform'!G2997</f>
        <v>0</v>
      </c>
      <c r="G2999" s="25">
        <f>'101_transform'!H2997</f>
        <v>36116</v>
      </c>
    </row>
    <row r="3000" spans="1:7" ht="15" x14ac:dyDescent="0.2">
      <c r="A3000" s="12" t="str">
        <f t="shared" si="46"/>
        <v>"Банк Кремлевский" ООО (2905) 60415</v>
      </c>
      <c r="B3000" s="25" t="str">
        <f>'101_transform'!C2998</f>
        <v>"Банк Кремлевский" ООО (2905)</v>
      </c>
      <c r="C3000" s="25" t="str">
        <f>'101_transform'!D2998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000" s="25">
        <f>'101_transform'!E2998</f>
        <v>0</v>
      </c>
      <c r="E3000" s="25">
        <f>'101_transform'!F2998</f>
        <v>0</v>
      </c>
      <c r="F3000" s="25">
        <f>'101_transform'!G2998</f>
        <v>0</v>
      </c>
      <c r="G3000" s="25">
        <f>'101_transform'!H2998</f>
        <v>0</v>
      </c>
    </row>
    <row r="3001" spans="1:7" ht="15" x14ac:dyDescent="0.2">
      <c r="A3001" s="12" t="str">
        <f t="shared" si="46"/>
        <v>"Банк Кремлевский" ООО (2905) 61901</v>
      </c>
      <c r="B3001" s="25" t="str">
        <f>'101_transform'!C2999</f>
        <v>"Банк Кремлевский" ООО (2905)</v>
      </c>
      <c r="C3001" s="25" t="str">
        <f>'101_transform'!D2999</f>
        <v>61901   A  Земля, временно неиспользуемая в основной деятельности</v>
      </c>
      <c r="D3001" s="25">
        <f>'101_transform'!E2999</f>
        <v>0</v>
      </c>
      <c r="E3001" s="25">
        <f>'101_transform'!F2999</f>
        <v>0</v>
      </c>
      <c r="F3001" s="25">
        <f>'101_transform'!G2999</f>
        <v>0</v>
      </c>
      <c r="G3001" s="25">
        <f>'101_transform'!H2999</f>
        <v>0</v>
      </c>
    </row>
    <row r="3002" spans="1:7" ht="15" x14ac:dyDescent="0.2">
      <c r="A3002" s="12" t="str">
        <f t="shared" si="46"/>
        <v>"Банк Кремлевский" ООО (2905) 61902</v>
      </c>
      <c r="B3002" s="25" t="str">
        <f>'101_transform'!C3000</f>
        <v>"Банк Кремлевский" ООО (2905)</v>
      </c>
      <c r="C3002" s="25" t="str">
        <f>'101_transform'!D3000</f>
        <v>61902   A  Земля, временно неиспользуемая в основной деятельности, переданная в аренду</v>
      </c>
      <c r="D3002" s="25">
        <f>'101_transform'!E3000</f>
        <v>0</v>
      </c>
      <c r="E3002" s="25">
        <f>'101_transform'!F3000</f>
        <v>0</v>
      </c>
      <c r="F3002" s="25">
        <f>'101_transform'!G3000</f>
        <v>0</v>
      </c>
      <c r="G3002" s="25">
        <f>'101_transform'!H3000</f>
        <v>0</v>
      </c>
    </row>
    <row r="3003" spans="1:7" ht="15" x14ac:dyDescent="0.2">
      <c r="A3003" s="12" t="str">
        <f t="shared" si="46"/>
        <v>"Банк Кремлевский" ООО (2905) 61903</v>
      </c>
      <c r="B3003" s="25" t="str">
        <f>'101_transform'!C3001</f>
        <v>"Банк Кремлевский" ООО (2905)</v>
      </c>
      <c r="C3003" s="25" t="str">
        <f>'101_transform'!D3001</f>
        <v>61903   A  Недвижимость (кроме земли), временно неиспользуемая в основной деятельности</v>
      </c>
      <c r="D3003" s="25">
        <f>'101_transform'!E3001</f>
        <v>0</v>
      </c>
      <c r="E3003" s="25">
        <f>'101_transform'!F3001</f>
        <v>0</v>
      </c>
      <c r="F3003" s="25">
        <f>'101_transform'!G3001</f>
        <v>0</v>
      </c>
      <c r="G3003" s="25">
        <f>'101_transform'!H3001</f>
        <v>0</v>
      </c>
    </row>
    <row r="3004" spans="1:7" ht="15" x14ac:dyDescent="0.2">
      <c r="A3004" s="12" t="str">
        <f t="shared" si="46"/>
        <v>"Банк Кремлевский" ООО (2905) 61904</v>
      </c>
      <c r="B3004" s="25" t="str">
        <f>'101_transform'!C3002</f>
        <v>"Банк Кремлевский" ООО (2905)</v>
      </c>
      <c r="C3004" s="25" t="str">
        <f>'101_transform'!D3002</f>
        <v>61904   A  Недвижимость (кроме земли), временно неиспользуемая в основной деятельности, переданная в аренду</v>
      </c>
      <c r="D3004" s="25">
        <f>'101_transform'!E3002</f>
        <v>0</v>
      </c>
      <c r="E3004" s="25">
        <f>'101_transform'!F3002</f>
        <v>0</v>
      </c>
      <c r="F3004" s="25">
        <f>'101_transform'!G3002</f>
        <v>0</v>
      </c>
      <c r="G3004" s="25">
        <f>'101_transform'!H3002</f>
        <v>0</v>
      </c>
    </row>
    <row r="3005" spans="1:7" ht="15" x14ac:dyDescent="0.2">
      <c r="A3005" s="12" t="str">
        <f t="shared" si="46"/>
        <v>"Банк Кремлевский" ООО (2905) 61905</v>
      </c>
      <c r="B3005" s="25" t="str">
        <f>'101_transform'!C3003</f>
        <v>"Банк Кремлевский" ООО (2905)</v>
      </c>
      <c r="C3005" s="25" t="str">
        <f>'101_transform'!D3003</f>
        <v>61905   A  Земля, временно неиспользуемая в основной деятельности, учитываемая по справедливой стоимости</v>
      </c>
      <c r="D3005" s="25">
        <f>'101_transform'!E3003</f>
        <v>0</v>
      </c>
      <c r="E3005" s="25">
        <f>'101_transform'!F3003</f>
        <v>0</v>
      </c>
      <c r="F3005" s="25">
        <f>'101_transform'!G3003</f>
        <v>0</v>
      </c>
      <c r="G3005" s="25">
        <f>'101_transform'!H3003</f>
        <v>0</v>
      </c>
    </row>
    <row r="3006" spans="1:7" ht="15" x14ac:dyDescent="0.2">
      <c r="A3006" s="12" t="str">
        <f t="shared" si="46"/>
        <v>"Банк Кремлевский" ООО (2905) 61906</v>
      </c>
      <c r="B3006" s="25" t="str">
        <f>'101_transform'!C3004</f>
        <v>"Банк Кремлевский" ООО (2905)</v>
      </c>
      <c r="C3006" s="25" t="str">
        <f>'101_transform'!D3004</f>
        <v>61906   A  Земля, временно неиспользуемая в основной деятельности, учитываемая по справедливой стоимости, переданная в аренду</v>
      </c>
      <c r="D3006" s="25">
        <f>'101_transform'!E3004</f>
        <v>0</v>
      </c>
      <c r="E3006" s="25">
        <f>'101_transform'!F3004</f>
        <v>0</v>
      </c>
      <c r="F3006" s="25">
        <f>'101_transform'!G3004</f>
        <v>0</v>
      </c>
      <c r="G3006" s="25">
        <f>'101_transform'!H3004</f>
        <v>0</v>
      </c>
    </row>
    <row r="3007" spans="1:7" ht="15" x14ac:dyDescent="0.2">
      <c r="A3007" s="12" t="str">
        <f t="shared" si="46"/>
        <v>"Банк Кремлевский" ООО (2905) 61907</v>
      </c>
      <c r="B3007" s="25" t="str">
        <f>'101_transform'!C3005</f>
        <v>"Банк Кремлевский" ООО (2905)</v>
      </c>
      <c r="C3007" s="25" t="str">
        <f>'101_transform'!D3005</f>
        <v>61907   A  Недвижимость (кроме земли), временно неиспользуемая в основной деятельности, учитываемая по справедливой стоимости</v>
      </c>
      <c r="D3007" s="25">
        <f>'101_transform'!E3005</f>
        <v>0</v>
      </c>
      <c r="E3007" s="25">
        <f>'101_transform'!F3005</f>
        <v>0</v>
      </c>
      <c r="F3007" s="25">
        <f>'101_transform'!G3005</f>
        <v>0</v>
      </c>
      <c r="G3007" s="25">
        <f>'101_transform'!H3005</f>
        <v>0</v>
      </c>
    </row>
    <row r="3008" spans="1:7" ht="15" x14ac:dyDescent="0.2">
      <c r="A3008" s="12" t="str">
        <f t="shared" si="46"/>
        <v>"Банк Кремлевский" ООО (2905) 61908</v>
      </c>
      <c r="B3008" s="25" t="str">
        <f>'101_transform'!C3006</f>
        <v>"Банк Кремлевский" ООО (2905)</v>
      </c>
      <c r="C3008" s="25" t="str">
        <f>'101_transform'!D3006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008" s="25">
        <f>'101_transform'!E3006</f>
        <v>0</v>
      </c>
      <c r="E3008" s="25">
        <f>'101_transform'!F3006</f>
        <v>0</v>
      </c>
      <c r="F3008" s="25">
        <f>'101_transform'!G3006</f>
        <v>0</v>
      </c>
      <c r="G3008" s="25">
        <f>'101_transform'!H3006</f>
        <v>0</v>
      </c>
    </row>
    <row r="3009" spans="1:7" ht="15" x14ac:dyDescent="0.2">
      <c r="A3009" s="12" t="str">
        <f t="shared" si="46"/>
        <v>"Банк Кремлевский" ООО (2905) 61909</v>
      </c>
      <c r="B3009" s="25" t="str">
        <f>'101_transform'!C3007</f>
        <v>"Банк Кремлевский" ООО (2905)</v>
      </c>
      <c r="C3009" s="25" t="str">
        <f>'101_transform'!D3007</f>
        <v>61909   П  Амортизация недвижимости (кроме земли), временно неиспользуемой в основной деятельности</v>
      </c>
      <c r="D3009" s="25">
        <f>'101_transform'!E3007</f>
        <v>0</v>
      </c>
      <c r="E3009" s="25">
        <f>'101_transform'!F3007</f>
        <v>0</v>
      </c>
      <c r="F3009" s="25">
        <f>'101_transform'!G3007</f>
        <v>0</v>
      </c>
      <c r="G3009" s="25">
        <f>'101_transform'!H3007</f>
        <v>0</v>
      </c>
    </row>
    <row r="3010" spans="1:7" ht="15" x14ac:dyDescent="0.2">
      <c r="A3010" s="12" t="str">
        <f t="shared" si="46"/>
        <v>"Банк Кремлевский" ООО (2905) 61910</v>
      </c>
      <c r="B3010" s="25" t="str">
        <f>'101_transform'!C3008</f>
        <v>"Банк Кремлевский" ООО (2905)</v>
      </c>
      <c r="C3010" s="25" t="str">
        <f>'101_transform'!D3008</f>
        <v>61910   П  Амортизация недвижимости (кроме земли), временно неиспользуемой в основной деятельности, переданной в аренду</v>
      </c>
      <c r="D3010" s="25">
        <f>'101_transform'!E3008</f>
        <v>0</v>
      </c>
      <c r="E3010" s="25">
        <f>'101_transform'!F3008</f>
        <v>0</v>
      </c>
      <c r="F3010" s="25">
        <f>'101_transform'!G3008</f>
        <v>0</v>
      </c>
      <c r="G3010" s="25">
        <f>'101_transform'!H3008</f>
        <v>0</v>
      </c>
    </row>
    <row r="3011" spans="1:7" ht="15" x14ac:dyDescent="0.2">
      <c r="A3011" s="12" t="str">
        <f t="shared" si="46"/>
        <v>"Банк Кремлевский" ООО (2905) 61911</v>
      </c>
      <c r="B3011" s="25" t="str">
        <f>'101_transform'!C3009</f>
        <v>"Банк Кремлевский" ООО (2905)</v>
      </c>
      <c r="C3011" s="25" t="str">
        <f>'101_transform'!D3009</f>
        <v>61911   A  Вложения в сооружение (строительство) объектов недвижимости, временно неиспользуемой в основной деятельности</v>
      </c>
      <c r="D3011" s="25">
        <f>'101_transform'!E3009</f>
        <v>0</v>
      </c>
      <c r="E3011" s="25">
        <f>'101_transform'!F3009</f>
        <v>0</v>
      </c>
      <c r="F3011" s="25">
        <f>'101_transform'!G3009</f>
        <v>0</v>
      </c>
      <c r="G3011" s="25">
        <f>'101_transform'!H3009</f>
        <v>0</v>
      </c>
    </row>
    <row r="3012" spans="1:7" ht="15" x14ac:dyDescent="0.2">
      <c r="A3012" s="12" t="str">
        <f t="shared" ref="A3012:A3075" si="47">B3012&amp;" "&amp;LEFT(C3012,5)</f>
        <v>"Банк Кремлевский" ООО (2905) 61912</v>
      </c>
      <c r="B3012" s="25" t="str">
        <f>'101_transform'!C3010</f>
        <v>"Банк Кремлевский" ООО (2905)</v>
      </c>
      <c r="C3012" s="25" t="str">
        <f>'101_transform'!D3010</f>
        <v>61912   П  Резервы на возможные потери</v>
      </c>
      <c r="D3012" s="25">
        <f>'101_transform'!E3010</f>
        <v>0</v>
      </c>
      <c r="E3012" s="25">
        <f>'101_transform'!F3010</f>
        <v>0</v>
      </c>
      <c r="F3012" s="25">
        <f>'101_transform'!G3010</f>
        <v>0</v>
      </c>
      <c r="G3012" s="25">
        <f>'101_transform'!H3010</f>
        <v>0</v>
      </c>
    </row>
    <row r="3013" spans="1:7" ht="15" x14ac:dyDescent="0.2">
      <c r="A3013" s="12" t="str">
        <f t="shared" si="47"/>
        <v>"Банк Кремлевский" ООО (2905) 62001</v>
      </c>
      <c r="B3013" s="25" t="str">
        <f>'101_transform'!C3011</f>
        <v>"Банк Кремлевский" ООО (2905)</v>
      </c>
      <c r="C3013" s="25" t="str">
        <f>'101_transform'!D3011</f>
        <v>62001   A  Долгосрочные активы, предназначенные для продажи</v>
      </c>
      <c r="D3013" s="25">
        <f>'101_transform'!E3011</f>
        <v>16201</v>
      </c>
      <c r="E3013" s="25">
        <f>'101_transform'!F3011</f>
        <v>0</v>
      </c>
      <c r="F3013" s="25">
        <f>'101_transform'!G3011</f>
        <v>15151</v>
      </c>
      <c r="G3013" s="25">
        <f>'101_transform'!H3011</f>
        <v>0</v>
      </c>
    </row>
    <row r="3014" spans="1:7" ht="15" x14ac:dyDescent="0.2">
      <c r="A3014" s="12" t="str">
        <f t="shared" si="47"/>
        <v>"Банк Кремлевский" ООО (2905) 62002</v>
      </c>
      <c r="B3014" s="25" t="str">
        <f>'101_transform'!C3012</f>
        <v>"Банк Кремлевский" ООО (2905)</v>
      </c>
      <c r="C3014" s="25" t="str">
        <f>'101_transform'!D3012</f>
        <v>62002   П  Резервы на возможные потери</v>
      </c>
      <c r="D3014" s="25">
        <f>'101_transform'!E3012</f>
        <v>0</v>
      </c>
      <c r="E3014" s="25">
        <f>'101_transform'!F3012</f>
        <v>1340</v>
      </c>
      <c r="F3014" s="25">
        <f>'101_transform'!G3012</f>
        <v>0</v>
      </c>
      <c r="G3014" s="25">
        <f>'101_transform'!H3012</f>
        <v>1340</v>
      </c>
    </row>
    <row r="3015" spans="1:7" ht="15" x14ac:dyDescent="0.2">
      <c r="A3015" s="12" t="str">
        <f t="shared" si="47"/>
        <v>"Банк Кремлевский" ООО (2905) 62101</v>
      </c>
      <c r="B3015" s="25" t="str">
        <f>'101_transform'!C3013</f>
        <v>"Банк Кремлевский" ООО (2905)</v>
      </c>
      <c r="C3015" s="25" t="str">
        <f>'101_transform'!D3013</f>
        <v>62101   A  Средства труда, полученные по договорам отступного, залога, назначение которых не определено</v>
      </c>
      <c r="D3015" s="25">
        <f>'101_transform'!E3013</f>
        <v>0</v>
      </c>
      <c r="E3015" s="25">
        <f>'101_transform'!F3013</f>
        <v>0</v>
      </c>
      <c r="F3015" s="25">
        <f>'101_transform'!G3013</f>
        <v>0</v>
      </c>
      <c r="G3015" s="25">
        <f>'101_transform'!H3013</f>
        <v>0</v>
      </c>
    </row>
    <row r="3016" spans="1:7" ht="15" x14ac:dyDescent="0.2">
      <c r="A3016" s="12" t="str">
        <f t="shared" si="47"/>
        <v>"Банк Кремлевский" ООО (2905) 62102</v>
      </c>
      <c r="B3016" s="25" t="str">
        <f>'101_transform'!C3014</f>
        <v>"Банк Кремлевский" ООО (2905)</v>
      </c>
      <c r="C3016" s="25" t="str">
        <f>'101_transform'!D3014</f>
        <v>62102   A  Предметы труда, полученные по договорам отступного, залога, назначение которых не определено</v>
      </c>
      <c r="D3016" s="25">
        <f>'101_transform'!E3014</f>
        <v>0</v>
      </c>
      <c r="E3016" s="25">
        <f>'101_transform'!F3014</f>
        <v>0</v>
      </c>
      <c r="F3016" s="25">
        <f>'101_transform'!G3014</f>
        <v>0</v>
      </c>
      <c r="G3016" s="25">
        <f>'101_transform'!H3014</f>
        <v>0</v>
      </c>
    </row>
    <row r="3017" spans="1:7" ht="15" x14ac:dyDescent="0.2">
      <c r="A3017" s="12" t="str">
        <f t="shared" si="47"/>
        <v>"Банк Кремлевский" ООО (2905) 62103</v>
      </c>
      <c r="B3017" s="25" t="str">
        <f>'101_transform'!C3015</f>
        <v>"Банк Кремлевский" ООО (2905)</v>
      </c>
      <c r="C3017" s="25" t="str">
        <f>'101_transform'!D3015</f>
        <v>62103   П  Резервы на возможные потери</v>
      </c>
      <c r="D3017" s="25">
        <f>'101_transform'!E3015</f>
        <v>0</v>
      </c>
      <c r="E3017" s="25">
        <f>'101_transform'!F3015</f>
        <v>0</v>
      </c>
      <c r="F3017" s="25">
        <f>'101_transform'!G3015</f>
        <v>0</v>
      </c>
      <c r="G3017" s="25">
        <f>'101_transform'!H3015</f>
        <v>0</v>
      </c>
    </row>
    <row r="3018" spans="1:7" ht="15" x14ac:dyDescent="0.2">
      <c r="A3018" s="12" t="str">
        <f t="shared" si="47"/>
        <v>КБ "Крокус-Банк" (ООО) (2682) 60401</v>
      </c>
      <c r="B3018" s="25" t="str">
        <f>'101_transform'!C3016</f>
        <v>КБ "Крокус-Банк" (ООО) (2682)</v>
      </c>
      <c r="C3018" s="25" t="str">
        <f>'101_transform'!D3016</f>
        <v>60401   A  Основные средства (кроме земли) (c 13.02.2018)_x000D_Категория 1- Здания и сооружения (до 31.12.2002)</v>
      </c>
      <c r="D3018" s="25">
        <f>'101_transform'!E3016</f>
        <v>46753</v>
      </c>
      <c r="E3018" s="25">
        <f>'101_transform'!F3016</f>
        <v>0</v>
      </c>
      <c r="F3018" s="25">
        <f>'101_transform'!G3016</f>
        <v>46353</v>
      </c>
      <c r="G3018" s="25">
        <f>'101_transform'!H3016</f>
        <v>0</v>
      </c>
    </row>
    <row r="3019" spans="1:7" ht="15" x14ac:dyDescent="0.2">
      <c r="A3019" s="12" t="str">
        <f t="shared" si="47"/>
        <v>КБ "Крокус-Банк" (ООО) (2682) 60404</v>
      </c>
      <c r="B3019" s="25" t="str">
        <f>'101_transform'!C3017</f>
        <v>КБ "Крокус-Банк" (ООО) (2682)</v>
      </c>
      <c r="C3019" s="25" t="str">
        <f>'101_transform'!D3017</f>
        <v>60404   A  Земля (c 13.02.2018)</v>
      </c>
      <c r="D3019" s="25">
        <f>'101_transform'!E3017</f>
        <v>0</v>
      </c>
      <c r="E3019" s="25">
        <f>'101_transform'!F3017</f>
        <v>0</v>
      </c>
      <c r="F3019" s="25">
        <f>'101_transform'!G3017</f>
        <v>0</v>
      </c>
      <c r="G3019" s="25">
        <f>'101_transform'!H3017</f>
        <v>0</v>
      </c>
    </row>
    <row r="3020" spans="1:7" ht="15" x14ac:dyDescent="0.2">
      <c r="A3020" s="12" t="str">
        <f t="shared" si="47"/>
        <v>КБ "Крокус-Банк" (ООО) (2682) 60405</v>
      </c>
      <c r="B3020" s="25" t="str">
        <f>'101_transform'!C3018</f>
        <v>КБ "Крокус-Банк" (ООО) (2682)</v>
      </c>
      <c r="C3020" s="25" t="str">
        <f>'101_transform'!D3018</f>
        <v>60405   П
A (до 31.01.2003)  Резервы на возможные потери (c 13.02.2018)
Долгосрочно арендуемые основные средства (до 31.01.2003)</v>
      </c>
      <c r="D3020" s="25">
        <f>'101_transform'!E3018</f>
        <v>0</v>
      </c>
      <c r="E3020" s="25">
        <f>'101_transform'!F3018</f>
        <v>0</v>
      </c>
      <c r="F3020" s="25">
        <f>'101_transform'!G3018</f>
        <v>0</v>
      </c>
      <c r="G3020" s="25">
        <f>'101_transform'!H3018</f>
        <v>0</v>
      </c>
    </row>
    <row r="3021" spans="1:7" ht="15" x14ac:dyDescent="0.2">
      <c r="A3021" s="12" t="str">
        <f t="shared" si="47"/>
        <v>КБ "Крокус-Банк" (ООО) (2682) 60414</v>
      </c>
      <c r="B3021" s="25" t="str">
        <f>'101_transform'!C3019</f>
        <v>КБ "Крокус-Банк" (ООО) (2682)</v>
      </c>
      <c r="C3021" s="25" t="str">
        <f>'101_transform'!D3019</f>
        <v>60414   П  Амортизация основных средств (кроме земли) (c 13.02.2018)</v>
      </c>
      <c r="D3021" s="25">
        <f>'101_transform'!E3019</f>
        <v>0</v>
      </c>
      <c r="E3021" s="25">
        <f>'101_transform'!F3019</f>
        <v>24025</v>
      </c>
      <c r="F3021" s="25">
        <f>'101_transform'!G3019</f>
        <v>0</v>
      </c>
      <c r="G3021" s="25">
        <f>'101_transform'!H3019</f>
        <v>24651</v>
      </c>
    </row>
    <row r="3022" spans="1:7" ht="15" x14ac:dyDescent="0.2">
      <c r="A3022" s="12" t="str">
        <f t="shared" si="47"/>
        <v>КБ "Крокус-Банк" (ООО) (2682) 60415</v>
      </c>
      <c r="B3022" s="25" t="str">
        <f>'101_transform'!C3020</f>
        <v>КБ "Крокус-Банк" (ООО) (2682)</v>
      </c>
      <c r="C3022" s="25" t="str">
        <f>'101_transform'!D3020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022" s="25">
        <f>'101_transform'!E3020</f>
        <v>0</v>
      </c>
      <c r="E3022" s="25">
        <f>'101_transform'!F3020</f>
        <v>0</v>
      </c>
      <c r="F3022" s="25">
        <f>'101_transform'!G3020</f>
        <v>672</v>
      </c>
      <c r="G3022" s="25">
        <f>'101_transform'!H3020</f>
        <v>0</v>
      </c>
    </row>
    <row r="3023" spans="1:7" ht="15" x14ac:dyDescent="0.2">
      <c r="A3023" s="12" t="str">
        <f t="shared" si="47"/>
        <v>КБ "Крокус-Банк" (ООО) (2682) 61901</v>
      </c>
      <c r="B3023" s="25" t="str">
        <f>'101_transform'!C3021</f>
        <v>КБ "Крокус-Банк" (ООО) (2682)</v>
      </c>
      <c r="C3023" s="25" t="str">
        <f>'101_transform'!D3021</f>
        <v>61901   A  Земля, временно неиспользуемая в основной деятельности</v>
      </c>
      <c r="D3023" s="25">
        <f>'101_transform'!E3021</f>
        <v>0</v>
      </c>
      <c r="E3023" s="25">
        <f>'101_transform'!F3021</f>
        <v>0</v>
      </c>
      <c r="F3023" s="25">
        <f>'101_transform'!G3021</f>
        <v>0</v>
      </c>
      <c r="G3023" s="25">
        <f>'101_transform'!H3021</f>
        <v>0</v>
      </c>
    </row>
    <row r="3024" spans="1:7" ht="15" x14ac:dyDescent="0.2">
      <c r="A3024" s="12" t="str">
        <f t="shared" si="47"/>
        <v>КБ "Крокус-Банк" (ООО) (2682) 61902</v>
      </c>
      <c r="B3024" s="25" t="str">
        <f>'101_transform'!C3022</f>
        <v>КБ "Крокус-Банк" (ООО) (2682)</v>
      </c>
      <c r="C3024" s="25" t="str">
        <f>'101_transform'!D3022</f>
        <v>61902   A  Земля, временно неиспользуемая в основной деятельности, переданная в аренду</v>
      </c>
      <c r="D3024" s="25">
        <f>'101_transform'!E3022</f>
        <v>0</v>
      </c>
      <c r="E3024" s="25">
        <f>'101_transform'!F3022</f>
        <v>0</v>
      </c>
      <c r="F3024" s="25">
        <f>'101_transform'!G3022</f>
        <v>0</v>
      </c>
      <c r="G3024" s="25">
        <f>'101_transform'!H3022</f>
        <v>0</v>
      </c>
    </row>
    <row r="3025" spans="1:7" ht="15" x14ac:dyDescent="0.2">
      <c r="A3025" s="12" t="str">
        <f t="shared" si="47"/>
        <v>КБ "Крокус-Банк" (ООО) (2682) 61903</v>
      </c>
      <c r="B3025" s="25" t="str">
        <f>'101_transform'!C3023</f>
        <v>КБ "Крокус-Банк" (ООО) (2682)</v>
      </c>
      <c r="C3025" s="25" t="str">
        <f>'101_transform'!D3023</f>
        <v>61903   A  Недвижимость (кроме земли), временно неиспользуемая в основной деятельности</v>
      </c>
      <c r="D3025" s="25">
        <f>'101_transform'!E3023</f>
        <v>0</v>
      </c>
      <c r="E3025" s="25">
        <f>'101_transform'!F3023</f>
        <v>0</v>
      </c>
      <c r="F3025" s="25">
        <f>'101_transform'!G3023</f>
        <v>0</v>
      </c>
      <c r="G3025" s="25">
        <f>'101_transform'!H3023</f>
        <v>0</v>
      </c>
    </row>
    <row r="3026" spans="1:7" ht="15" x14ac:dyDescent="0.2">
      <c r="A3026" s="12" t="str">
        <f t="shared" si="47"/>
        <v>КБ "Крокус-Банк" (ООО) (2682) 61904</v>
      </c>
      <c r="B3026" s="25" t="str">
        <f>'101_transform'!C3024</f>
        <v>КБ "Крокус-Банк" (ООО) (2682)</v>
      </c>
      <c r="C3026" s="25" t="str">
        <f>'101_transform'!D3024</f>
        <v>61904   A  Недвижимость (кроме земли), временно неиспользуемая в основной деятельности, переданная в аренду</v>
      </c>
      <c r="D3026" s="25">
        <f>'101_transform'!E3024</f>
        <v>0</v>
      </c>
      <c r="E3026" s="25">
        <f>'101_transform'!F3024</f>
        <v>0</v>
      </c>
      <c r="F3026" s="25">
        <f>'101_transform'!G3024</f>
        <v>0</v>
      </c>
      <c r="G3026" s="25">
        <f>'101_transform'!H3024</f>
        <v>0</v>
      </c>
    </row>
    <row r="3027" spans="1:7" ht="15" x14ac:dyDescent="0.2">
      <c r="A3027" s="12" t="str">
        <f t="shared" si="47"/>
        <v>КБ "Крокус-Банк" (ООО) (2682) 61905</v>
      </c>
      <c r="B3027" s="25" t="str">
        <f>'101_transform'!C3025</f>
        <v>КБ "Крокус-Банк" (ООО) (2682)</v>
      </c>
      <c r="C3027" s="25" t="str">
        <f>'101_transform'!D3025</f>
        <v>61905   A  Земля, временно неиспользуемая в основной деятельности, учитываемая по справедливой стоимости</v>
      </c>
      <c r="D3027" s="25">
        <f>'101_transform'!E3025</f>
        <v>0</v>
      </c>
      <c r="E3027" s="25">
        <f>'101_transform'!F3025</f>
        <v>0</v>
      </c>
      <c r="F3027" s="25">
        <f>'101_transform'!G3025</f>
        <v>0</v>
      </c>
      <c r="G3027" s="25">
        <f>'101_transform'!H3025</f>
        <v>0</v>
      </c>
    </row>
    <row r="3028" spans="1:7" ht="15" x14ac:dyDescent="0.2">
      <c r="A3028" s="12" t="str">
        <f t="shared" si="47"/>
        <v>КБ "Крокус-Банк" (ООО) (2682) 61906</v>
      </c>
      <c r="B3028" s="25" t="str">
        <f>'101_transform'!C3026</f>
        <v>КБ "Крокус-Банк" (ООО) (2682)</v>
      </c>
      <c r="C3028" s="25" t="str">
        <f>'101_transform'!D3026</f>
        <v>61906   A  Земля, временно неиспользуемая в основной деятельности, учитываемая по справедливой стоимости, переданная в аренду</v>
      </c>
      <c r="D3028" s="25">
        <f>'101_transform'!E3026</f>
        <v>0</v>
      </c>
      <c r="E3028" s="25">
        <f>'101_transform'!F3026</f>
        <v>0</v>
      </c>
      <c r="F3028" s="25">
        <f>'101_transform'!G3026</f>
        <v>0</v>
      </c>
      <c r="G3028" s="25">
        <f>'101_transform'!H3026</f>
        <v>0</v>
      </c>
    </row>
    <row r="3029" spans="1:7" ht="15" x14ac:dyDescent="0.2">
      <c r="A3029" s="12" t="str">
        <f t="shared" si="47"/>
        <v>КБ "Крокус-Банк" (ООО) (2682) 61907</v>
      </c>
      <c r="B3029" s="25" t="str">
        <f>'101_transform'!C3027</f>
        <v>КБ "Крокус-Банк" (ООО) (2682)</v>
      </c>
      <c r="C3029" s="25" t="str">
        <f>'101_transform'!D3027</f>
        <v>61907   A  Недвижимость (кроме земли), временно неиспользуемая в основной деятельности, учитываемая по справедливой стоимости</v>
      </c>
      <c r="D3029" s="25">
        <f>'101_transform'!E3027</f>
        <v>0</v>
      </c>
      <c r="E3029" s="25">
        <f>'101_transform'!F3027</f>
        <v>0</v>
      </c>
      <c r="F3029" s="25">
        <f>'101_transform'!G3027</f>
        <v>0</v>
      </c>
      <c r="G3029" s="25">
        <f>'101_transform'!H3027</f>
        <v>0</v>
      </c>
    </row>
    <row r="3030" spans="1:7" ht="15" x14ac:dyDescent="0.2">
      <c r="A3030" s="12" t="str">
        <f t="shared" si="47"/>
        <v>КБ "Крокус-Банк" (ООО) (2682) 61908</v>
      </c>
      <c r="B3030" s="25" t="str">
        <f>'101_transform'!C3028</f>
        <v>КБ "Крокус-Банк" (ООО) (2682)</v>
      </c>
      <c r="C3030" s="25" t="str">
        <f>'101_transform'!D3028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030" s="25">
        <f>'101_transform'!E3028</f>
        <v>0</v>
      </c>
      <c r="E3030" s="25">
        <f>'101_transform'!F3028</f>
        <v>0</v>
      </c>
      <c r="F3030" s="25">
        <f>'101_transform'!G3028</f>
        <v>0</v>
      </c>
      <c r="G3030" s="25">
        <f>'101_transform'!H3028</f>
        <v>0</v>
      </c>
    </row>
    <row r="3031" spans="1:7" ht="15" x14ac:dyDescent="0.2">
      <c r="A3031" s="12" t="str">
        <f t="shared" si="47"/>
        <v>КБ "Крокус-Банк" (ООО) (2682) 61909</v>
      </c>
      <c r="B3031" s="25" t="str">
        <f>'101_transform'!C3029</f>
        <v>КБ "Крокус-Банк" (ООО) (2682)</v>
      </c>
      <c r="C3031" s="25" t="str">
        <f>'101_transform'!D3029</f>
        <v>61909   П  Амортизация недвижимости (кроме земли), временно неиспользуемой в основной деятельности</v>
      </c>
      <c r="D3031" s="25">
        <f>'101_transform'!E3029</f>
        <v>0</v>
      </c>
      <c r="E3031" s="25">
        <f>'101_transform'!F3029</f>
        <v>0</v>
      </c>
      <c r="F3031" s="25">
        <f>'101_transform'!G3029</f>
        <v>0</v>
      </c>
      <c r="G3031" s="25">
        <f>'101_transform'!H3029</f>
        <v>0</v>
      </c>
    </row>
    <row r="3032" spans="1:7" ht="15" x14ac:dyDescent="0.2">
      <c r="A3032" s="12" t="str">
        <f t="shared" si="47"/>
        <v>КБ "Крокус-Банк" (ООО) (2682) 61910</v>
      </c>
      <c r="B3032" s="25" t="str">
        <f>'101_transform'!C3030</f>
        <v>КБ "Крокус-Банк" (ООО) (2682)</v>
      </c>
      <c r="C3032" s="25" t="str">
        <f>'101_transform'!D3030</f>
        <v>61910   П  Амортизация недвижимости (кроме земли), временно неиспользуемой в основной деятельности, переданной в аренду</v>
      </c>
      <c r="D3032" s="25">
        <f>'101_transform'!E3030</f>
        <v>0</v>
      </c>
      <c r="E3032" s="25">
        <f>'101_transform'!F3030</f>
        <v>0</v>
      </c>
      <c r="F3032" s="25">
        <f>'101_transform'!G3030</f>
        <v>0</v>
      </c>
      <c r="G3032" s="25">
        <f>'101_transform'!H3030</f>
        <v>0</v>
      </c>
    </row>
    <row r="3033" spans="1:7" ht="15" x14ac:dyDescent="0.2">
      <c r="A3033" s="12" t="str">
        <f t="shared" si="47"/>
        <v>КБ "Крокус-Банк" (ООО) (2682) 61911</v>
      </c>
      <c r="B3033" s="25" t="str">
        <f>'101_transform'!C3031</f>
        <v>КБ "Крокус-Банк" (ООО) (2682)</v>
      </c>
      <c r="C3033" s="25" t="str">
        <f>'101_transform'!D3031</f>
        <v>61911   A  Вложения в сооружение (строительство) объектов недвижимости, временно неиспользуемой в основной деятельности</v>
      </c>
      <c r="D3033" s="25">
        <f>'101_transform'!E3031</f>
        <v>0</v>
      </c>
      <c r="E3033" s="25">
        <f>'101_transform'!F3031</f>
        <v>0</v>
      </c>
      <c r="F3033" s="25">
        <f>'101_transform'!G3031</f>
        <v>0</v>
      </c>
      <c r="G3033" s="25">
        <f>'101_transform'!H3031</f>
        <v>0</v>
      </c>
    </row>
    <row r="3034" spans="1:7" ht="15" x14ac:dyDescent="0.2">
      <c r="A3034" s="12" t="str">
        <f t="shared" si="47"/>
        <v>КБ "Крокус-Банк" (ООО) (2682) 61912</v>
      </c>
      <c r="B3034" s="25" t="str">
        <f>'101_transform'!C3032</f>
        <v>КБ "Крокус-Банк" (ООО) (2682)</v>
      </c>
      <c r="C3034" s="25" t="str">
        <f>'101_transform'!D3032</f>
        <v>61912   П  Резервы на возможные потери</v>
      </c>
      <c r="D3034" s="25">
        <f>'101_transform'!E3032</f>
        <v>0</v>
      </c>
      <c r="E3034" s="25">
        <f>'101_transform'!F3032</f>
        <v>0</v>
      </c>
      <c r="F3034" s="25">
        <f>'101_transform'!G3032</f>
        <v>0</v>
      </c>
      <c r="G3034" s="25">
        <f>'101_transform'!H3032</f>
        <v>0</v>
      </c>
    </row>
    <row r="3035" spans="1:7" ht="15" x14ac:dyDescent="0.2">
      <c r="A3035" s="12" t="str">
        <f t="shared" si="47"/>
        <v>КБ "Крокус-Банк" (ООО) (2682) 62001</v>
      </c>
      <c r="B3035" s="25" t="str">
        <f>'101_transform'!C3033</f>
        <v>КБ "Крокус-Банк" (ООО) (2682)</v>
      </c>
      <c r="C3035" s="25" t="str">
        <f>'101_transform'!D3033</f>
        <v>62001   A  Долгосрочные активы, предназначенные для продажи</v>
      </c>
      <c r="D3035" s="25">
        <f>'101_transform'!E3033</f>
        <v>0</v>
      </c>
      <c r="E3035" s="25">
        <f>'101_transform'!F3033</f>
        <v>0</v>
      </c>
      <c r="F3035" s="25">
        <f>'101_transform'!G3033</f>
        <v>0</v>
      </c>
      <c r="G3035" s="25">
        <f>'101_transform'!H3033</f>
        <v>0</v>
      </c>
    </row>
    <row r="3036" spans="1:7" ht="15" x14ac:dyDescent="0.2">
      <c r="A3036" s="12" t="str">
        <f t="shared" si="47"/>
        <v>КБ "Крокус-Банк" (ООО) (2682) 62002</v>
      </c>
      <c r="B3036" s="25" t="str">
        <f>'101_transform'!C3034</f>
        <v>КБ "Крокус-Банк" (ООО) (2682)</v>
      </c>
      <c r="C3036" s="25" t="str">
        <f>'101_transform'!D3034</f>
        <v>62002   П  Резервы на возможные потери</v>
      </c>
      <c r="D3036" s="25">
        <f>'101_transform'!E3034</f>
        <v>0</v>
      </c>
      <c r="E3036" s="25">
        <f>'101_transform'!F3034</f>
        <v>0</v>
      </c>
      <c r="F3036" s="25">
        <f>'101_transform'!G3034</f>
        <v>0</v>
      </c>
      <c r="G3036" s="25">
        <f>'101_transform'!H3034</f>
        <v>0</v>
      </c>
    </row>
    <row r="3037" spans="1:7" ht="15" x14ac:dyDescent="0.2">
      <c r="A3037" s="12" t="str">
        <f t="shared" si="47"/>
        <v>КБ "Крокус-Банк" (ООО) (2682) 62101</v>
      </c>
      <c r="B3037" s="25" t="str">
        <f>'101_transform'!C3035</f>
        <v>КБ "Крокус-Банк" (ООО) (2682)</v>
      </c>
      <c r="C3037" s="25" t="str">
        <f>'101_transform'!D3035</f>
        <v>62101   A  Средства труда, полученные по договорам отступного, залога, назначение которых не определено</v>
      </c>
      <c r="D3037" s="25">
        <f>'101_transform'!E3035</f>
        <v>0</v>
      </c>
      <c r="E3037" s="25">
        <f>'101_transform'!F3035</f>
        <v>0</v>
      </c>
      <c r="F3037" s="25">
        <f>'101_transform'!G3035</f>
        <v>0</v>
      </c>
      <c r="G3037" s="25">
        <f>'101_transform'!H3035</f>
        <v>0</v>
      </c>
    </row>
    <row r="3038" spans="1:7" ht="15" x14ac:dyDescent="0.2">
      <c r="A3038" s="12" t="str">
        <f t="shared" si="47"/>
        <v>КБ "Крокус-Банк" (ООО) (2682) 62102</v>
      </c>
      <c r="B3038" s="25" t="str">
        <f>'101_transform'!C3036</f>
        <v>КБ "Крокус-Банк" (ООО) (2682)</v>
      </c>
      <c r="C3038" s="25" t="str">
        <f>'101_transform'!D3036</f>
        <v>62102   A  Предметы труда, полученные по договорам отступного, залога, назначение которых не определено</v>
      </c>
      <c r="D3038" s="25">
        <f>'101_transform'!E3036</f>
        <v>0</v>
      </c>
      <c r="E3038" s="25">
        <f>'101_transform'!F3036</f>
        <v>0</v>
      </c>
      <c r="F3038" s="25">
        <f>'101_transform'!G3036</f>
        <v>0</v>
      </c>
      <c r="G3038" s="25">
        <f>'101_transform'!H3036</f>
        <v>0</v>
      </c>
    </row>
    <row r="3039" spans="1:7" ht="15" x14ac:dyDescent="0.2">
      <c r="A3039" s="12" t="str">
        <f t="shared" si="47"/>
        <v>КБ "Крокус-Банк" (ООО) (2682) 62103</v>
      </c>
      <c r="B3039" s="25" t="str">
        <f>'101_transform'!C3037</f>
        <v>КБ "Крокус-Банк" (ООО) (2682)</v>
      </c>
      <c r="C3039" s="25" t="str">
        <f>'101_transform'!D3037</f>
        <v>62103   П  Резервы на возможные потери</v>
      </c>
      <c r="D3039" s="25">
        <f>'101_transform'!E3037</f>
        <v>0</v>
      </c>
      <c r="E3039" s="25">
        <f>'101_transform'!F3037</f>
        <v>0</v>
      </c>
      <c r="F3039" s="25">
        <f>'101_transform'!G3037</f>
        <v>0</v>
      </c>
      <c r="G3039" s="25">
        <f>'101_transform'!H3037</f>
        <v>0</v>
      </c>
    </row>
    <row r="3040" spans="1:7" ht="15" x14ac:dyDescent="0.2">
      <c r="A3040" s="12" t="str">
        <f t="shared" si="47"/>
        <v>ООО "Крона-Банк" (2499) 60401</v>
      </c>
      <c r="B3040" s="25" t="str">
        <f>'101_transform'!C3038</f>
        <v>ООО "Крона-Банк" (2499)</v>
      </c>
      <c r="C3040" s="25" t="str">
        <f>'101_transform'!D3038</f>
        <v>60401   A  Основные средства (кроме земли) (c 13.02.2018)_x000D_Категория 1- Здания и сооружения (до 31.12.2002)</v>
      </c>
      <c r="D3040" s="25">
        <f>'101_transform'!E3038</f>
        <v>105466</v>
      </c>
      <c r="E3040" s="25">
        <f>'101_transform'!F3038</f>
        <v>0</v>
      </c>
      <c r="F3040" s="25">
        <f>'101_transform'!G3038</f>
        <v>105466</v>
      </c>
      <c r="G3040" s="25">
        <f>'101_transform'!H3038</f>
        <v>0</v>
      </c>
    </row>
    <row r="3041" spans="1:7" ht="15" x14ac:dyDescent="0.2">
      <c r="A3041" s="12" t="str">
        <f t="shared" si="47"/>
        <v>ООО "Крона-Банк" (2499) 60404</v>
      </c>
      <c r="B3041" s="25" t="str">
        <f>'101_transform'!C3039</f>
        <v>ООО "Крона-Банк" (2499)</v>
      </c>
      <c r="C3041" s="25" t="str">
        <f>'101_transform'!D3039</f>
        <v>60404   A  Земля (c 13.02.2018)</v>
      </c>
      <c r="D3041" s="25">
        <f>'101_transform'!E3039</f>
        <v>0</v>
      </c>
      <c r="E3041" s="25">
        <f>'101_transform'!F3039</f>
        <v>0</v>
      </c>
      <c r="F3041" s="25">
        <f>'101_transform'!G3039</f>
        <v>0</v>
      </c>
      <c r="G3041" s="25">
        <f>'101_transform'!H3039</f>
        <v>0</v>
      </c>
    </row>
    <row r="3042" spans="1:7" ht="15" x14ac:dyDescent="0.2">
      <c r="A3042" s="12" t="str">
        <f t="shared" si="47"/>
        <v>ООО "Крона-Банк" (2499) 60405</v>
      </c>
      <c r="B3042" s="25" t="str">
        <f>'101_transform'!C3040</f>
        <v>ООО "Крона-Банк" (2499)</v>
      </c>
      <c r="C3042" s="25" t="str">
        <f>'101_transform'!D3040</f>
        <v>60405   П
A (до 31.01.2003)  Резервы на возможные потери (c 13.02.2018)
Долгосрочно арендуемые основные средства (до 31.01.2003)</v>
      </c>
      <c r="D3042" s="25">
        <f>'101_transform'!E3040</f>
        <v>0</v>
      </c>
      <c r="E3042" s="25">
        <f>'101_transform'!F3040</f>
        <v>0</v>
      </c>
      <c r="F3042" s="25">
        <f>'101_transform'!G3040</f>
        <v>0</v>
      </c>
      <c r="G3042" s="25">
        <f>'101_transform'!H3040</f>
        <v>0</v>
      </c>
    </row>
    <row r="3043" spans="1:7" ht="15" x14ac:dyDescent="0.2">
      <c r="A3043" s="12" t="str">
        <f t="shared" si="47"/>
        <v>ООО "Крона-Банк" (2499) 60414</v>
      </c>
      <c r="B3043" s="25" t="str">
        <f>'101_transform'!C3041</f>
        <v>ООО "Крона-Банк" (2499)</v>
      </c>
      <c r="C3043" s="25" t="str">
        <f>'101_transform'!D3041</f>
        <v>60414   П  Амортизация основных средств (кроме земли) (c 13.02.2018)</v>
      </c>
      <c r="D3043" s="25">
        <f>'101_transform'!E3041</f>
        <v>0</v>
      </c>
      <c r="E3043" s="25">
        <f>'101_transform'!F3041</f>
        <v>49452</v>
      </c>
      <c r="F3043" s="25">
        <f>'101_transform'!G3041</f>
        <v>0</v>
      </c>
      <c r="G3043" s="25">
        <f>'101_transform'!H3041</f>
        <v>50765</v>
      </c>
    </row>
    <row r="3044" spans="1:7" ht="15" x14ac:dyDescent="0.2">
      <c r="A3044" s="12" t="str">
        <f t="shared" si="47"/>
        <v>ООО "Крона-Банк" (2499) 60415</v>
      </c>
      <c r="B3044" s="25" t="str">
        <f>'101_transform'!C3042</f>
        <v>ООО "Крона-Банк" (2499)</v>
      </c>
      <c r="C3044" s="25" t="str">
        <f>'101_transform'!D3042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044" s="25">
        <f>'101_transform'!E3042</f>
        <v>0</v>
      </c>
      <c r="E3044" s="25">
        <f>'101_transform'!F3042</f>
        <v>0</v>
      </c>
      <c r="F3044" s="25">
        <f>'101_transform'!G3042</f>
        <v>0</v>
      </c>
      <c r="G3044" s="25">
        <f>'101_transform'!H3042</f>
        <v>0</v>
      </c>
    </row>
    <row r="3045" spans="1:7" ht="15" x14ac:dyDescent="0.2">
      <c r="A3045" s="12" t="str">
        <f t="shared" si="47"/>
        <v>ООО "Крона-Банк" (2499) 61901</v>
      </c>
      <c r="B3045" s="25" t="str">
        <f>'101_transform'!C3043</f>
        <v>ООО "Крона-Банк" (2499)</v>
      </c>
      <c r="C3045" s="25" t="str">
        <f>'101_transform'!D3043</f>
        <v>61901   A  Земля, временно неиспользуемая в основной деятельности</v>
      </c>
      <c r="D3045" s="25">
        <f>'101_transform'!E3043</f>
        <v>0</v>
      </c>
      <c r="E3045" s="25">
        <f>'101_transform'!F3043</f>
        <v>0</v>
      </c>
      <c r="F3045" s="25">
        <f>'101_transform'!G3043</f>
        <v>0</v>
      </c>
      <c r="G3045" s="25">
        <f>'101_transform'!H3043</f>
        <v>0</v>
      </c>
    </row>
    <row r="3046" spans="1:7" ht="15" x14ac:dyDescent="0.2">
      <c r="A3046" s="12" t="str">
        <f t="shared" si="47"/>
        <v>ООО "Крона-Банк" (2499) 61902</v>
      </c>
      <c r="B3046" s="25" t="str">
        <f>'101_transform'!C3044</f>
        <v>ООО "Крона-Банк" (2499)</v>
      </c>
      <c r="C3046" s="25" t="str">
        <f>'101_transform'!D3044</f>
        <v>61902   A  Земля, временно неиспользуемая в основной деятельности, переданная в аренду</v>
      </c>
      <c r="D3046" s="25">
        <f>'101_transform'!E3044</f>
        <v>0</v>
      </c>
      <c r="E3046" s="25">
        <f>'101_transform'!F3044</f>
        <v>0</v>
      </c>
      <c r="F3046" s="25">
        <f>'101_transform'!G3044</f>
        <v>0</v>
      </c>
      <c r="G3046" s="25">
        <f>'101_transform'!H3044</f>
        <v>0</v>
      </c>
    </row>
    <row r="3047" spans="1:7" ht="15" x14ac:dyDescent="0.2">
      <c r="A3047" s="12" t="str">
        <f t="shared" si="47"/>
        <v>ООО "Крона-Банк" (2499) 61903</v>
      </c>
      <c r="B3047" s="25" t="str">
        <f>'101_transform'!C3045</f>
        <v>ООО "Крона-Банк" (2499)</v>
      </c>
      <c r="C3047" s="25" t="str">
        <f>'101_transform'!D3045</f>
        <v>61903   A  Недвижимость (кроме земли), временно неиспользуемая в основной деятельности</v>
      </c>
      <c r="D3047" s="25">
        <f>'101_transform'!E3045</f>
        <v>0</v>
      </c>
      <c r="E3047" s="25">
        <f>'101_transform'!F3045</f>
        <v>0</v>
      </c>
      <c r="F3047" s="25">
        <f>'101_transform'!G3045</f>
        <v>0</v>
      </c>
      <c r="G3047" s="25">
        <f>'101_transform'!H3045</f>
        <v>0</v>
      </c>
    </row>
    <row r="3048" spans="1:7" ht="15" x14ac:dyDescent="0.2">
      <c r="A3048" s="12" t="str">
        <f t="shared" si="47"/>
        <v>ООО "Крона-Банк" (2499) 61904</v>
      </c>
      <c r="B3048" s="25" t="str">
        <f>'101_transform'!C3046</f>
        <v>ООО "Крона-Банк" (2499)</v>
      </c>
      <c r="C3048" s="25" t="str">
        <f>'101_transform'!D3046</f>
        <v>61904   A  Недвижимость (кроме земли), временно неиспользуемая в основной деятельности, переданная в аренду</v>
      </c>
      <c r="D3048" s="25">
        <f>'101_transform'!E3046</f>
        <v>2441</v>
      </c>
      <c r="E3048" s="25">
        <f>'101_transform'!F3046</f>
        <v>0</v>
      </c>
      <c r="F3048" s="25">
        <f>'101_transform'!G3046</f>
        <v>0</v>
      </c>
      <c r="G3048" s="25">
        <f>'101_transform'!H3046</f>
        <v>0</v>
      </c>
    </row>
    <row r="3049" spans="1:7" ht="15" x14ac:dyDescent="0.2">
      <c r="A3049" s="12" t="str">
        <f t="shared" si="47"/>
        <v>ООО "Крона-Банк" (2499) 61905</v>
      </c>
      <c r="B3049" s="25" t="str">
        <f>'101_transform'!C3047</f>
        <v>ООО "Крона-Банк" (2499)</v>
      </c>
      <c r="C3049" s="25" t="str">
        <f>'101_transform'!D3047</f>
        <v>61905   A  Земля, временно неиспользуемая в основной деятельности, учитываемая по справедливой стоимости</v>
      </c>
      <c r="D3049" s="25">
        <f>'101_transform'!E3047</f>
        <v>0</v>
      </c>
      <c r="E3049" s="25">
        <f>'101_transform'!F3047</f>
        <v>0</v>
      </c>
      <c r="F3049" s="25">
        <f>'101_transform'!G3047</f>
        <v>0</v>
      </c>
      <c r="G3049" s="25">
        <f>'101_transform'!H3047</f>
        <v>0</v>
      </c>
    </row>
    <row r="3050" spans="1:7" ht="15" x14ac:dyDescent="0.2">
      <c r="A3050" s="12" t="str">
        <f t="shared" si="47"/>
        <v>ООО "Крона-Банк" (2499) 61906</v>
      </c>
      <c r="B3050" s="25" t="str">
        <f>'101_transform'!C3048</f>
        <v>ООО "Крона-Банк" (2499)</v>
      </c>
      <c r="C3050" s="25" t="str">
        <f>'101_transform'!D3048</f>
        <v>61906   A  Земля, временно неиспользуемая в основной деятельности, учитываемая по справедливой стоимости, переданная в аренду</v>
      </c>
      <c r="D3050" s="25">
        <f>'101_transform'!E3048</f>
        <v>0</v>
      </c>
      <c r="E3050" s="25">
        <f>'101_transform'!F3048</f>
        <v>0</v>
      </c>
      <c r="F3050" s="25">
        <f>'101_transform'!G3048</f>
        <v>0</v>
      </c>
      <c r="G3050" s="25">
        <f>'101_transform'!H3048</f>
        <v>0</v>
      </c>
    </row>
    <row r="3051" spans="1:7" ht="15" x14ac:dyDescent="0.2">
      <c r="A3051" s="12" t="str">
        <f t="shared" si="47"/>
        <v>ООО "Крона-Банк" (2499) 61907</v>
      </c>
      <c r="B3051" s="25" t="str">
        <f>'101_transform'!C3049</f>
        <v>ООО "Крона-Банк" (2499)</v>
      </c>
      <c r="C3051" s="25" t="str">
        <f>'101_transform'!D3049</f>
        <v>61907   A  Недвижимость (кроме земли), временно неиспользуемая в основной деятельности, учитываемая по справедливой стоимости</v>
      </c>
      <c r="D3051" s="25">
        <f>'101_transform'!E3049</f>
        <v>0</v>
      </c>
      <c r="E3051" s="25">
        <f>'101_transform'!F3049</f>
        <v>0</v>
      </c>
      <c r="F3051" s="25">
        <f>'101_transform'!G3049</f>
        <v>0</v>
      </c>
      <c r="G3051" s="25">
        <f>'101_transform'!H3049</f>
        <v>0</v>
      </c>
    </row>
    <row r="3052" spans="1:7" ht="15" x14ac:dyDescent="0.2">
      <c r="A3052" s="12" t="str">
        <f t="shared" si="47"/>
        <v>ООО "Крона-Банк" (2499) 61908</v>
      </c>
      <c r="B3052" s="25" t="str">
        <f>'101_transform'!C3050</f>
        <v>ООО "Крона-Банк" (2499)</v>
      </c>
      <c r="C3052" s="25" t="str">
        <f>'101_transform'!D3050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052" s="25">
        <f>'101_transform'!E3050</f>
        <v>0</v>
      </c>
      <c r="E3052" s="25">
        <f>'101_transform'!F3050</f>
        <v>0</v>
      </c>
      <c r="F3052" s="25">
        <f>'101_transform'!G3050</f>
        <v>0</v>
      </c>
      <c r="G3052" s="25">
        <f>'101_transform'!H3050</f>
        <v>0</v>
      </c>
    </row>
    <row r="3053" spans="1:7" ht="15" x14ac:dyDescent="0.2">
      <c r="A3053" s="12" t="str">
        <f t="shared" si="47"/>
        <v>ООО "Крона-Банк" (2499) 61909</v>
      </c>
      <c r="B3053" s="25" t="str">
        <f>'101_transform'!C3051</f>
        <v>ООО "Крона-Банк" (2499)</v>
      </c>
      <c r="C3053" s="25" t="str">
        <f>'101_transform'!D3051</f>
        <v>61909   П  Амортизация недвижимости (кроме земли), временно неиспользуемой в основной деятельности</v>
      </c>
      <c r="D3053" s="25">
        <f>'101_transform'!E3051</f>
        <v>0</v>
      </c>
      <c r="E3053" s="25">
        <f>'101_transform'!F3051</f>
        <v>0</v>
      </c>
      <c r="F3053" s="25">
        <f>'101_transform'!G3051</f>
        <v>0</v>
      </c>
      <c r="G3053" s="25">
        <f>'101_transform'!H3051</f>
        <v>0</v>
      </c>
    </row>
    <row r="3054" spans="1:7" ht="15" x14ac:dyDescent="0.2">
      <c r="A3054" s="12" t="str">
        <f t="shared" si="47"/>
        <v>ООО "Крона-Банк" (2499) 61910</v>
      </c>
      <c r="B3054" s="25" t="str">
        <f>'101_transform'!C3052</f>
        <v>ООО "Крона-Банк" (2499)</v>
      </c>
      <c r="C3054" s="25" t="str">
        <f>'101_transform'!D3052</f>
        <v>61910   П  Амортизация недвижимости (кроме земли), временно неиспользуемой в основной деятельности, переданной в аренду</v>
      </c>
      <c r="D3054" s="25">
        <f>'101_transform'!E3052</f>
        <v>0</v>
      </c>
      <c r="E3054" s="25">
        <f>'101_transform'!F3052</f>
        <v>1228</v>
      </c>
      <c r="F3054" s="25">
        <f>'101_transform'!G3052</f>
        <v>0</v>
      </c>
      <c r="G3054" s="25">
        <f>'101_transform'!H3052</f>
        <v>0</v>
      </c>
    </row>
    <row r="3055" spans="1:7" ht="15" x14ac:dyDescent="0.2">
      <c r="A3055" s="12" t="str">
        <f t="shared" si="47"/>
        <v>ООО "Крона-Банк" (2499) 61911</v>
      </c>
      <c r="B3055" s="25" t="str">
        <f>'101_transform'!C3053</f>
        <v>ООО "Крона-Банк" (2499)</v>
      </c>
      <c r="C3055" s="25" t="str">
        <f>'101_transform'!D3053</f>
        <v>61911   A  Вложения в сооружение (строительство) объектов недвижимости, временно неиспользуемой в основной деятельности</v>
      </c>
      <c r="D3055" s="25">
        <f>'101_transform'!E3053</f>
        <v>0</v>
      </c>
      <c r="E3055" s="25">
        <f>'101_transform'!F3053</f>
        <v>0</v>
      </c>
      <c r="F3055" s="25">
        <f>'101_transform'!G3053</f>
        <v>0</v>
      </c>
      <c r="G3055" s="25">
        <f>'101_transform'!H3053</f>
        <v>0</v>
      </c>
    </row>
    <row r="3056" spans="1:7" ht="15" x14ac:dyDescent="0.2">
      <c r="A3056" s="12" t="str">
        <f t="shared" si="47"/>
        <v>ООО "Крона-Банк" (2499) 61912</v>
      </c>
      <c r="B3056" s="25" t="str">
        <f>'101_transform'!C3054</f>
        <v>ООО "Крона-Банк" (2499)</v>
      </c>
      <c r="C3056" s="25" t="str">
        <f>'101_transform'!D3054</f>
        <v>61912   П  Резервы на возможные потери</v>
      </c>
      <c r="D3056" s="25">
        <f>'101_transform'!E3054</f>
        <v>0</v>
      </c>
      <c r="E3056" s="25">
        <f>'101_transform'!F3054</f>
        <v>1213</v>
      </c>
      <c r="F3056" s="25">
        <f>'101_transform'!G3054</f>
        <v>0</v>
      </c>
      <c r="G3056" s="25">
        <f>'101_transform'!H3054</f>
        <v>0</v>
      </c>
    </row>
    <row r="3057" spans="1:7" ht="15" x14ac:dyDescent="0.2">
      <c r="A3057" s="12" t="str">
        <f t="shared" si="47"/>
        <v>ООО "Крона-Банк" (2499) 62001</v>
      </c>
      <c r="B3057" s="25" t="str">
        <f>'101_transform'!C3055</f>
        <v>ООО "Крона-Банк" (2499)</v>
      </c>
      <c r="C3057" s="25" t="str">
        <f>'101_transform'!D3055</f>
        <v>62001   A  Долгосрочные активы, предназначенные для продажи</v>
      </c>
      <c r="D3057" s="25">
        <f>'101_transform'!E3055</f>
        <v>119125</v>
      </c>
      <c r="E3057" s="25">
        <f>'101_transform'!F3055</f>
        <v>0</v>
      </c>
      <c r="F3057" s="25">
        <f>'101_transform'!G3055</f>
        <v>120290</v>
      </c>
      <c r="G3057" s="25">
        <f>'101_transform'!H3055</f>
        <v>0</v>
      </c>
    </row>
    <row r="3058" spans="1:7" ht="15" x14ac:dyDescent="0.2">
      <c r="A3058" s="12" t="str">
        <f t="shared" si="47"/>
        <v>ООО "Крона-Банк" (2499) 62002</v>
      </c>
      <c r="B3058" s="25" t="str">
        <f>'101_transform'!C3056</f>
        <v>ООО "Крона-Банк" (2499)</v>
      </c>
      <c r="C3058" s="25" t="str">
        <f>'101_transform'!D3056</f>
        <v>62002   П  Резервы на возможные потери</v>
      </c>
      <c r="D3058" s="25">
        <f>'101_transform'!E3056</f>
        <v>0</v>
      </c>
      <c r="E3058" s="25">
        <f>'101_transform'!F3056</f>
        <v>20286</v>
      </c>
      <c r="F3058" s="25">
        <f>'101_transform'!G3056</f>
        <v>0</v>
      </c>
      <c r="G3058" s="25">
        <f>'101_transform'!H3056</f>
        <v>23660</v>
      </c>
    </row>
    <row r="3059" spans="1:7" ht="15" x14ac:dyDescent="0.2">
      <c r="A3059" s="12" t="str">
        <f t="shared" si="47"/>
        <v>ООО "Крона-Банк" (2499) 62101</v>
      </c>
      <c r="B3059" s="25" t="str">
        <f>'101_transform'!C3057</f>
        <v>ООО "Крона-Банк" (2499)</v>
      </c>
      <c r="C3059" s="25" t="str">
        <f>'101_transform'!D3057</f>
        <v>62101   A  Средства труда, полученные по договорам отступного, залога, назначение которых не определено</v>
      </c>
      <c r="D3059" s="25">
        <f>'101_transform'!E3057</f>
        <v>0</v>
      </c>
      <c r="E3059" s="25">
        <f>'101_transform'!F3057</f>
        <v>0</v>
      </c>
      <c r="F3059" s="25">
        <f>'101_transform'!G3057</f>
        <v>0</v>
      </c>
      <c r="G3059" s="25">
        <f>'101_transform'!H3057</f>
        <v>0</v>
      </c>
    </row>
    <row r="3060" spans="1:7" ht="15" x14ac:dyDescent="0.2">
      <c r="A3060" s="12" t="str">
        <f t="shared" si="47"/>
        <v>ООО "Крона-Банк" (2499) 62102</v>
      </c>
      <c r="B3060" s="25" t="str">
        <f>'101_transform'!C3058</f>
        <v>ООО "Крона-Банк" (2499)</v>
      </c>
      <c r="C3060" s="25" t="str">
        <f>'101_transform'!D3058</f>
        <v>62102   A  Предметы труда, полученные по договорам отступного, залога, назначение которых не определено</v>
      </c>
      <c r="D3060" s="25">
        <f>'101_transform'!E3058</f>
        <v>3205</v>
      </c>
      <c r="E3060" s="25">
        <f>'101_transform'!F3058</f>
        <v>0</v>
      </c>
      <c r="F3060" s="25">
        <f>'101_transform'!G3058</f>
        <v>3175</v>
      </c>
      <c r="G3060" s="25">
        <f>'101_transform'!H3058</f>
        <v>0</v>
      </c>
    </row>
    <row r="3061" spans="1:7" ht="15" x14ac:dyDescent="0.2">
      <c r="A3061" s="12" t="str">
        <f t="shared" si="47"/>
        <v>ООО "Крона-Банк" (2499) 62103</v>
      </c>
      <c r="B3061" s="25" t="str">
        <f>'101_transform'!C3059</f>
        <v>ООО "Крона-Банк" (2499)</v>
      </c>
      <c r="C3061" s="25" t="str">
        <f>'101_transform'!D3059</f>
        <v>62103   П  Резервы на возможные потери</v>
      </c>
      <c r="D3061" s="25">
        <f>'101_transform'!E3059</f>
        <v>0</v>
      </c>
      <c r="E3061" s="25">
        <f>'101_transform'!F3059</f>
        <v>1121</v>
      </c>
      <c r="F3061" s="25">
        <f>'101_transform'!G3059</f>
        <v>0</v>
      </c>
      <c r="G3061" s="25">
        <f>'101_transform'!H3059</f>
        <v>1588</v>
      </c>
    </row>
    <row r="3062" spans="1:7" ht="15" x14ac:dyDescent="0.2">
      <c r="A3062" s="12" t="str">
        <f t="shared" si="47"/>
        <v>АО "Кросна-Банк" (2607) 60401</v>
      </c>
      <c r="B3062" s="25" t="str">
        <f>'101_transform'!C3060</f>
        <v>АО "Кросна-Банк" (2607)</v>
      </c>
      <c r="C3062" s="25" t="str">
        <f>'101_transform'!D3060</f>
        <v>60401   A  Основные средства (кроме земли) (c 13.02.2018)_x000D_Категория 1- Здания и сооружения (до 31.12.2002)</v>
      </c>
      <c r="D3062" s="25">
        <f>'101_transform'!E3060</f>
        <v>10695</v>
      </c>
      <c r="E3062" s="25">
        <f>'101_transform'!F3060</f>
        <v>0</v>
      </c>
      <c r="F3062" s="25">
        <f>'101_transform'!G3060</f>
        <v>12002</v>
      </c>
      <c r="G3062" s="25">
        <f>'101_transform'!H3060</f>
        <v>0</v>
      </c>
    </row>
    <row r="3063" spans="1:7" ht="15" x14ac:dyDescent="0.2">
      <c r="A3063" s="12" t="str">
        <f t="shared" si="47"/>
        <v>АО "Кросна-Банк" (2607) 60404</v>
      </c>
      <c r="B3063" s="25" t="str">
        <f>'101_transform'!C3061</f>
        <v>АО "Кросна-Банк" (2607)</v>
      </c>
      <c r="C3063" s="25" t="str">
        <f>'101_transform'!D3061</f>
        <v>60404   A  Земля (c 13.02.2018)</v>
      </c>
      <c r="D3063" s="25">
        <f>'101_transform'!E3061</f>
        <v>0</v>
      </c>
      <c r="E3063" s="25">
        <f>'101_transform'!F3061</f>
        <v>0</v>
      </c>
      <c r="F3063" s="25">
        <f>'101_transform'!G3061</f>
        <v>0</v>
      </c>
      <c r="G3063" s="25">
        <f>'101_transform'!H3061</f>
        <v>0</v>
      </c>
    </row>
    <row r="3064" spans="1:7" ht="15" x14ac:dyDescent="0.2">
      <c r="A3064" s="12" t="str">
        <f t="shared" si="47"/>
        <v>АО "Кросна-Банк" (2607) 60405</v>
      </c>
      <c r="B3064" s="25" t="str">
        <f>'101_transform'!C3062</f>
        <v>АО "Кросна-Банк" (2607)</v>
      </c>
      <c r="C3064" s="25" t="str">
        <f>'101_transform'!D3062</f>
        <v>60405   П
A (до 31.01.2003)  Резервы на возможные потери (c 13.02.2018)
Долгосрочно арендуемые основные средства (до 31.01.2003)</v>
      </c>
      <c r="D3064" s="25">
        <f>'101_transform'!E3062</f>
        <v>0</v>
      </c>
      <c r="E3064" s="25">
        <f>'101_transform'!F3062</f>
        <v>0</v>
      </c>
      <c r="F3064" s="25">
        <f>'101_transform'!G3062</f>
        <v>0</v>
      </c>
      <c r="G3064" s="25">
        <f>'101_transform'!H3062</f>
        <v>0</v>
      </c>
    </row>
    <row r="3065" spans="1:7" ht="15" x14ac:dyDescent="0.2">
      <c r="A3065" s="12" t="str">
        <f t="shared" si="47"/>
        <v>АО "Кросна-Банк" (2607) 60414</v>
      </c>
      <c r="B3065" s="25" t="str">
        <f>'101_transform'!C3063</f>
        <v>АО "Кросна-Банк" (2607)</v>
      </c>
      <c r="C3065" s="25" t="str">
        <f>'101_transform'!D3063</f>
        <v>60414   П  Амортизация основных средств (кроме земли) (c 13.02.2018)</v>
      </c>
      <c r="D3065" s="25">
        <f>'101_transform'!E3063</f>
        <v>0</v>
      </c>
      <c r="E3065" s="25">
        <f>'101_transform'!F3063</f>
        <v>8984</v>
      </c>
      <c r="F3065" s="25">
        <f>'101_transform'!G3063</f>
        <v>0</v>
      </c>
      <c r="G3065" s="25">
        <f>'101_transform'!H3063</f>
        <v>9196</v>
      </c>
    </row>
    <row r="3066" spans="1:7" ht="15" x14ac:dyDescent="0.2">
      <c r="A3066" s="12" t="str">
        <f t="shared" si="47"/>
        <v>АО "Кросна-Банк" (2607) 60415</v>
      </c>
      <c r="B3066" s="25" t="str">
        <f>'101_transform'!C3064</f>
        <v>АО "Кросна-Банк" (2607)</v>
      </c>
      <c r="C3066" s="25" t="str">
        <f>'101_transform'!D3064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066" s="25">
        <f>'101_transform'!E3064</f>
        <v>0</v>
      </c>
      <c r="E3066" s="25">
        <f>'101_transform'!F3064</f>
        <v>0</v>
      </c>
      <c r="F3066" s="25">
        <f>'101_transform'!G3064</f>
        <v>0</v>
      </c>
      <c r="G3066" s="25">
        <f>'101_transform'!H3064</f>
        <v>0</v>
      </c>
    </row>
    <row r="3067" spans="1:7" ht="15" x14ac:dyDescent="0.2">
      <c r="A3067" s="12" t="str">
        <f t="shared" si="47"/>
        <v>АО "Кросна-Банк" (2607) 61901</v>
      </c>
      <c r="B3067" s="25" t="str">
        <f>'101_transform'!C3065</f>
        <v>АО "Кросна-Банк" (2607)</v>
      </c>
      <c r="C3067" s="25" t="str">
        <f>'101_transform'!D3065</f>
        <v>61901   A  Земля, временно неиспользуемая в основной деятельности</v>
      </c>
      <c r="D3067" s="25">
        <f>'101_transform'!E3065</f>
        <v>0</v>
      </c>
      <c r="E3067" s="25">
        <f>'101_transform'!F3065</f>
        <v>0</v>
      </c>
      <c r="F3067" s="25">
        <f>'101_transform'!G3065</f>
        <v>0</v>
      </c>
      <c r="G3067" s="25">
        <f>'101_transform'!H3065</f>
        <v>0</v>
      </c>
    </row>
    <row r="3068" spans="1:7" ht="15" x14ac:dyDescent="0.2">
      <c r="A3068" s="12" t="str">
        <f t="shared" si="47"/>
        <v>АО "Кросна-Банк" (2607) 61902</v>
      </c>
      <c r="B3068" s="25" t="str">
        <f>'101_transform'!C3066</f>
        <v>АО "Кросна-Банк" (2607)</v>
      </c>
      <c r="C3068" s="25" t="str">
        <f>'101_transform'!D3066</f>
        <v>61902   A  Земля, временно неиспользуемая в основной деятельности, переданная в аренду</v>
      </c>
      <c r="D3068" s="25">
        <f>'101_transform'!E3066</f>
        <v>0</v>
      </c>
      <c r="E3068" s="25">
        <f>'101_transform'!F3066</f>
        <v>0</v>
      </c>
      <c r="F3068" s="25">
        <f>'101_transform'!G3066</f>
        <v>0</v>
      </c>
      <c r="G3068" s="25">
        <f>'101_transform'!H3066</f>
        <v>0</v>
      </c>
    </row>
    <row r="3069" spans="1:7" ht="15" x14ac:dyDescent="0.2">
      <c r="A3069" s="12" t="str">
        <f t="shared" si="47"/>
        <v>АО "Кросна-Банк" (2607) 61903</v>
      </c>
      <c r="B3069" s="25" t="str">
        <f>'101_transform'!C3067</f>
        <v>АО "Кросна-Банк" (2607)</v>
      </c>
      <c r="C3069" s="25" t="str">
        <f>'101_transform'!D3067</f>
        <v>61903   A  Недвижимость (кроме земли), временно неиспользуемая в основной деятельности</v>
      </c>
      <c r="D3069" s="25">
        <f>'101_transform'!E3067</f>
        <v>0</v>
      </c>
      <c r="E3069" s="25">
        <f>'101_transform'!F3067</f>
        <v>0</v>
      </c>
      <c r="F3069" s="25">
        <f>'101_transform'!G3067</f>
        <v>0</v>
      </c>
      <c r="G3069" s="25">
        <f>'101_transform'!H3067</f>
        <v>0</v>
      </c>
    </row>
    <row r="3070" spans="1:7" ht="15" x14ac:dyDescent="0.2">
      <c r="A3070" s="12" t="str">
        <f t="shared" si="47"/>
        <v>АО "Кросна-Банк" (2607) 61904</v>
      </c>
      <c r="B3070" s="25" t="str">
        <f>'101_transform'!C3068</f>
        <v>АО "Кросна-Банк" (2607)</v>
      </c>
      <c r="C3070" s="25" t="str">
        <f>'101_transform'!D3068</f>
        <v>61904   A  Недвижимость (кроме земли), временно неиспользуемая в основной деятельности, переданная в аренду</v>
      </c>
      <c r="D3070" s="25">
        <f>'101_transform'!E3068</f>
        <v>0</v>
      </c>
      <c r="E3070" s="25">
        <f>'101_transform'!F3068</f>
        <v>0</v>
      </c>
      <c r="F3070" s="25">
        <f>'101_transform'!G3068</f>
        <v>0</v>
      </c>
      <c r="G3070" s="25">
        <f>'101_transform'!H3068</f>
        <v>0</v>
      </c>
    </row>
    <row r="3071" spans="1:7" ht="15" x14ac:dyDescent="0.2">
      <c r="A3071" s="12" t="str">
        <f t="shared" si="47"/>
        <v>АО "Кросна-Банк" (2607) 61905</v>
      </c>
      <c r="B3071" s="25" t="str">
        <f>'101_transform'!C3069</f>
        <v>АО "Кросна-Банк" (2607)</v>
      </c>
      <c r="C3071" s="25" t="str">
        <f>'101_transform'!D3069</f>
        <v>61905   A  Земля, временно неиспользуемая в основной деятельности, учитываемая по справедливой стоимости</v>
      </c>
      <c r="D3071" s="25">
        <f>'101_transform'!E3069</f>
        <v>0</v>
      </c>
      <c r="E3071" s="25">
        <f>'101_transform'!F3069</f>
        <v>0</v>
      </c>
      <c r="F3071" s="25">
        <f>'101_transform'!G3069</f>
        <v>0</v>
      </c>
      <c r="G3071" s="25">
        <f>'101_transform'!H3069</f>
        <v>0</v>
      </c>
    </row>
    <row r="3072" spans="1:7" ht="15" x14ac:dyDescent="0.2">
      <c r="A3072" s="12" t="str">
        <f t="shared" si="47"/>
        <v>АО "Кросна-Банк" (2607) 61906</v>
      </c>
      <c r="B3072" s="25" t="str">
        <f>'101_transform'!C3070</f>
        <v>АО "Кросна-Банк" (2607)</v>
      </c>
      <c r="C3072" s="25" t="str">
        <f>'101_transform'!D3070</f>
        <v>61906   A  Земля, временно неиспользуемая в основной деятельности, учитываемая по справедливой стоимости, переданная в аренду</v>
      </c>
      <c r="D3072" s="25">
        <f>'101_transform'!E3070</f>
        <v>0</v>
      </c>
      <c r="E3072" s="25">
        <f>'101_transform'!F3070</f>
        <v>0</v>
      </c>
      <c r="F3072" s="25">
        <f>'101_transform'!G3070</f>
        <v>0</v>
      </c>
      <c r="G3072" s="25">
        <f>'101_transform'!H3070</f>
        <v>0</v>
      </c>
    </row>
    <row r="3073" spans="1:7" ht="15" x14ac:dyDescent="0.2">
      <c r="A3073" s="12" t="str">
        <f t="shared" si="47"/>
        <v>АО "Кросна-Банк" (2607) 61907</v>
      </c>
      <c r="B3073" s="25" t="str">
        <f>'101_transform'!C3071</f>
        <v>АО "Кросна-Банк" (2607)</v>
      </c>
      <c r="C3073" s="25" t="str">
        <f>'101_transform'!D3071</f>
        <v>61907   A  Недвижимость (кроме земли), временно неиспользуемая в основной деятельности, учитываемая по справедливой стоимости</v>
      </c>
      <c r="D3073" s="25">
        <f>'101_transform'!E3071</f>
        <v>136703</v>
      </c>
      <c r="E3073" s="25">
        <f>'101_transform'!F3071</f>
        <v>0</v>
      </c>
      <c r="F3073" s="25">
        <f>'101_transform'!G3071</f>
        <v>126592</v>
      </c>
      <c r="G3073" s="25">
        <f>'101_transform'!H3071</f>
        <v>0</v>
      </c>
    </row>
    <row r="3074" spans="1:7" ht="15" x14ac:dyDescent="0.2">
      <c r="A3074" s="12" t="str">
        <f t="shared" si="47"/>
        <v>АО "Кросна-Банк" (2607) 61908</v>
      </c>
      <c r="B3074" s="25" t="str">
        <f>'101_transform'!C3072</f>
        <v>АО "Кросна-Банк" (2607)</v>
      </c>
      <c r="C3074" s="25" t="str">
        <f>'101_transform'!D3072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074" s="25">
        <f>'101_transform'!E3072</f>
        <v>0</v>
      </c>
      <c r="E3074" s="25">
        <f>'101_transform'!F3072</f>
        <v>0</v>
      </c>
      <c r="F3074" s="25">
        <f>'101_transform'!G3072</f>
        <v>0</v>
      </c>
      <c r="G3074" s="25">
        <f>'101_transform'!H3072</f>
        <v>0</v>
      </c>
    </row>
    <row r="3075" spans="1:7" ht="15" x14ac:dyDescent="0.2">
      <c r="A3075" s="12" t="str">
        <f t="shared" si="47"/>
        <v>АО "Кросна-Банк" (2607) 61909</v>
      </c>
      <c r="B3075" s="25" t="str">
        <f>'101_transform'!C3073</f>
        <v>АО "Кросна-Банк" (2607)</v>
      </c>
      <c r="C3075" s="25" t="str">
        <f>'101_transform'!D3073</f>
        <v>61909   П  Амортизация недвижимости (кроме земли), временно неиспользуемой в основной деятельности</v>
      </c>
      <c r="D3075" s="25">
        <f>'101_transform'!E3073</f>
        <v>0</v>
      </c>
      <c r="E3075" s="25">
        <f>'101_transform'!F3073</f>
        <v>0</v>
      </c>
      <c r="F3075" s="25">
        <f>'101_transform'!G3073</f>
        <v>0</v>
      </c>
      <c r="G3075" s="25">
        <f>'101_transform'!H3073</f>
        <v>0</v>
      </c>
    </row>
    <row r="3076" spans="1:7" ht="15" x14ac:dyDescent="0.2">
      <c r="A3076" s="12" t="str">
        <f t="shared" ref="A3076:A3139" si="48">B3076&amp;" "&amp;LEFT(C3076,5)</f>
        <v>АО "Кросна-Банк" (2607) 61910</v>
      </c>
      <c r="B3076" s="25" t="str">
        <f>'101_transform'!C3074</f>
        <v>АО "Кросна-Банк" (2607)</v>
      </c>
      <c r="C3076" s="25" t="str">
        <f>'101_transform'!D3074</f>
        <v>61910   П  Амортизация недвижимости (кроме земли), временно неиспользуемой в основной деятельности, переданной в аренду</v>
      </c>
      <c r="D3076" s="25">
        <f>'101_transform'!E3074</f>
        <v>0</v>
      </c>
      <c r="E3076" s="25">
        <f>'101_transform'!F3074</f>
        <v>0</v>
      </c>
      <c r="F3076" s="25">
        <f>'101_transform'!G3074</f>
        <v>0</v>
      </c>
      <c r="G3076" s="25">
        <f>'101_transform'!H3074</f>
        <v>0</v>
      </c>
    </row>
    <row r="3077" spans="1:7" ht="15" x14ac:dyDescent="0.2">
      <c r="A3077" s="12" t="str">
        <f t="shared" si="48"/>
        <v>АО "Кросна-Банк" (2607) 61911</v>
      </c>
      <c r="B3077" s="25" t="str">
        <f>'101_transform'!C3075</f>
        <v>АО "Кросна-Банк" (2607)</v>
      </c>
      <c r="C3077" s="25" t="str">
        <f>'101_transform'!D3075</f>
        <v>61911   A  Вложения в сооружение (строительство) объектов недвижимости, временно неиспользуемой в основной деятельности</v>
      </c>
      <c r="D3077" s="25">
        <f>'101_transform'!E3075</f>
        <v>0</v>
      </c>
      <c r="E3077" s="25">
        <f>'101_transform'!F3075</f>
        <v>0</v>
      </c>
      <c r="F3077" s="25">
        <f>'101_transform'!G3075</f>
        <v>0</v>
      </c>
      <c r="G3077" s="25">
        <f>'101_transform'!H3075</f>
        <v>0</v>
      </c>
    </row>
    <row r="3078" spans="1:7" ht="15" x14ac:dyDescent="0.2">
      <c r="A3078" s="12" t="str">
        <f t="shared" si="48"/>
        <v>АО "Кросна-Банк" (2607) 61912</v>
      </c>
      <c r="B3078" s="25" t="str">
        <f>'101_transform'!C3076</f>
        <v>АО "Кросна-Банк" (2607)</v>
      </c>
      <c r="C3078" s="25" t="str">
        <f>'101_transform'!D3076</f>
        <v>61912   П  Резервы на возможные потери</v>
      </c>
      <c r="D3078" s="25">
        <f>'101_transform'!E3076</f>
        <v>0</v>
      </c>
      <c r="E3078" s="25">
        <f>'101_transform'!F3076</f>
        <v>0</v>
      </c>
      <c r="F3078" s="25">
        <f>'101_transform'!G3076</f>
        <v>0</v>
      </c>
      <c r="G3078" s="25">
        <f>'101_transform'!H3076</f>
        <v>0</v>
      </c>
    </row>
    <row r="3079" spans="1:7" ht="15" x14ac:dyDescent="0.2">
      <c r="A3079" s="12" t="str">
        <f t="shared" si="48"/>
        <v>АО "Кросна-Банк" (2607) 62001</v>
      </c>
      <c r="B3079" s="25" t="str">
        <f>'101_transform'!C3077</f>
        <v>АО "Кросна-Банк" (2607)</v>
      </c>
      <c r="C3079" s="25" t="str">
        <f>'101_transform'!D3077</f>
        <v>62001   A  Долгосрочные активы, предназначенные для продажи</v>
      </c>
      <c r="D3079" s="25">
        <f>'101_transform'!E3077</f>
        <v>0</v>
      </c>
      <c r="E3079" s="25">
        <f>'101_transform'!F3077</f>
        <v>0</v>
      </c>
      <c r="F3079" s="25">
        <f>'101_transform'!G3077</f>
        <v>0</v>
      </c>
      <c r="G3079" s="25">
        <f>'101_transform'!H3077</f>
        <v>0</v>
      </c>
    </row>
    <row r="3080" spans="1:7" ht="15" x14ac:dyDescent="0.2">
      <c r="A3080" s="12" t="str">
        <f t="shared" si="48"/>
        <v>АО "Кросна-Банк" (2607) 62002</v>
      </c>
      <c r="B3080" s="25" t="str">
        <f>'101_transform'!C3078</f>
        <v>АО "Кросна-Банк" (2607)</v>
      </c>
      <c r="C3080" s="25" t="str">
        <f>'101_transform'!D3078</f>
        <v>62002   П  Резервы на возможные потери</v>
      </c>
      <c r="D3080" s="25">
        <f>'101_transform'!E3078</f>
        <v>0</v>
      </c>
      <c r="E3080" s="25">
        <f>'101_transform'!F3078</f>
        <v>0</v>
      </c>
      <c r="F3080" s="25">
        <f>'101_transform'!G3078</f>
        <v>0</v>
      </c>
      <c r="G3080" s="25">
        <f>'101_transform'!H3078</f>
        <v>0</v>
      </c>
    </row>
    <row r="3081" spans="1:7" ht="15" x14ac:dyDescent="0.2">
      <c r="A3081" s="12" t="str">
        <f t="shared" si="48"/>
        <v>АО "Кросна-Банк" (2607) 62101</v>
      </c>
      <c r="B3081" s="25" t="str">
        <f>'101_transform'!C3079</f>
        <v>АО "Кросна-Банк" (2607)</v>
      </c>
      <c r="C3081" s="25" t="str">
        <f>'101_transform'!D3079</f>
        <v>62101   A  Средства труда, полученные по договорам отступного, залога, назначение которых не определено</v>
      </c>
      <c r="D3081" s="25">
        <f>'101_transform'!E3079</f>
        <v>0</v>
      </c>
      <c r="E3081" s="25">
        <f>'101_transform'!F3079</f>
        <v>0</v>
      </c>
      <c r="F3081" s="25">
        <f>'101_transform'!G3079</f>
        <v>0</v>
      </c>
      <c r="G3081" s="25">
        <f>'101_transform'!H3079</f>
        <v>0</v>
      </c>
    </row>
    <row r="3082" spans="1:7" ht="15" x14ac:dyDescent="0.2">
      <c r="A3082" s="12" t="str">
        <f t="shared" si="48"/>
        <v>АО "Кросна-Банк" (2607) 62102</v>
      </c>
      <c r="B3082" s="25" t="str">
        <f>'101_transform'!C3080</f>
        <v>АО "Кросна-Банк" (2607)</v>
      </c>
      <c r="C3082" s="25" t="str">
        <f>'101_transform'!D3080</f>
        <v>62102   A  Предметы труда, полученные по договорам отступного, залога, назначение которых не определено</v>
      </c>
      <c r="D3082" s="25">
        <f>'101_transform'!E3080</f>
        <v>0</v>
      </c>
      <c r="E3082" s="25">
        <f>'101_transform'!F3080</f>
        <v>0</v>
      </c>
      <c r="F3082" s="25">
        <f>'101_transform'!G3080</f>
        <v>0</v>
      </c>
      <c r="G3082" s="25">
        <f>'101_transform'!H3080</f>
        <v>0</v>
      </c>
    </row>
    <row r="3083" spans="1:7" ht="15" x14ac:dyDescent="0.2">
      <c r="A3083" s="12" t="str">
        <f t="shared" si="48"/>
        <v>АО "Кросна-Банк" (2607) 62103</v>
      </c>
      <c r="B3083" s="25" t="str">
        <f>'101_transform'!C3081</f>
        <v>АО "Кросна-Банк" (2607)</v>
      </c>
      <c r="C3083" s="25" t="str">
        <f>'101_transform'!D3081</f>
        <v>62103   П  Резервы на возможные потери</v>
      </c>
      <c r="D3083" s="25">
        <f>'101_transform'!E3081</f>
        <v>0</v>
      </c>
      <c r="E3083" s="25">
        <f>'101_transform'!F3081</f>
        <v>0</v>
      </c>
      <c r="F3083" s="25">
        <f>'101_transform'!G3081</f>
        <v>0</v>
      </c>
      <c r="G3083" s="25">
        <f>'101_transform'!H3081</f>
        <v>0</v>
      </c>
    </row>
    <row r="3084" spans="1:7" ht="15" x14ac:dyDescent="0.2">
      <c r="A3084" s="12" t="str">
        <f t="shared" si="48"/>
        <v>КБ "Кубань Кредит" ООО (2518) 60401</v>
      </c>
      <c r="B3084" s="25" t="str">
        <f>'101_transform'!C3082</f>
        <v>КБ "Кубань Кредит" ООО (2518)</v>
      </c>
      <c r="C3084" s="25" t="str">
        <f>'101_transform'!D3082</f>
        <v>60401   A  Основные средства (кроме земли) (c 13.02.2018)_x000D_Категория 1- Здания и сооружения (до 31.12.2002)</v>
      </c>
      <c r="D3084" s="25">
        <f>'101_transform'!E3082</f>
        <v>6371535</v>
      </c>
      <c r="E3084" s="25">
        <f>'101_transform'!F3082</f>
        <v>0</v>
      </c>
      <c r="F3084" s="25">
        <f>'101_transform'!G3082</f>
        <v>6392629</v>
      </c>
      <c r="G3084" s="25">
        <f>'101_transform'!H3082</f>
        <v>0</v>
      </c>
    </row>
    <row r="3085" spans="1:7" ht="15" x14ac:dyDescent="0.2">
      <c r="A3085" s="12" t="str">
        <f t="shared" si="48"/>
        <v>КБ "Кубань Кредит" ООО (2518) 60404</v>
      </c>
      <c r="B3085" s="25" t="str">
        <f>'101_transform'!C3083</f>
        <v>КБ "Кубань Кредит" ООО (2518)</v>
      </c>
      <c r="C3085" s="25" t="str">
        <f>'101_transform'!D3083</f>
        <v>60404   A  Земля (c 13.02.2018)</v>
      </c>
      <c r="D3085" s="25">
        <f>'101_transform'!E3083</f>
        <v>207657</v>
      </c>
      <c r="E3085" s="25">
        <f>'101_transform'!F3083</f>
        <v>0</v>
      </c>
      <c r="F3085" s="25">
        <f>'101_transform'!G3083</f>
        <v>207657</v>
      </c>
      <c r="G3085" s="25">
        <f>'101_transform'!H3083</f>
        <v>0</v>
      </c>
    </row>
    <row r="3086" spans="1:7" ht="15" x14ac:dyDescent="0.2">
      <c r="A3086" s="12" t="str">
        <f t="shared" si="48"/>
        <v>КБ "Кубань Кредит" ООО (2518) 60405</v>
      </c>
      <c r="B3086" s="25" t="str">
        <f>'101_transform'!C3084</f>
        <v>КБ "Кубань Кредит" ООО (2518)</v>
      </c>
      <c r="C3086" s="25" t="str">
        <f>'101_transform'!D3084</f>
        <v>60405   П
A (до 31.01.2003)  Резервы на возможные потери (c 13.02.2018)
Долгосрочно арендуемые основные средства (до 31.01.2003)</v>
      </c>
      <c r="D3086" s="25">
        <f>'101_transform'!E3084</f>
        <v>0</v>
      </c>
      <c r="E3086" s="25">
        <f>'101_transform'!F3084</f>
        <v>0</v>
      </c>
      <c r="F3086" s="25">
        <f>'101_transform'!G3084</f>
        <v>0</v>
      </c>
      <c r="G3086" s="25">
        <f>'101_transform'!H3084</f>
        <v>0</v>
      </c>
    </row>
    <row r="3087" spans="1:7" ht="15" x14ac:dyDescent="0.2">
      <c r="A3087" s="12" t="str">
        <f t="shared" si="48"/>
        <v>КБ "Кубань Кредит" ООО (2518) 60414</v>
      </c>
      <c r="B3087" s="25" t="str">
        <f>'101_transform'!C3085</f>
        <v>КБ "Кубань Кредит" ООО (2518)</v>
      </c>
      <c r="C3087" s="25" t="str">
        <f>'101_transform'!D3085</f>
        <v>60414   П  Амортизация основных средств (кроме земли) (c 13.02.2018)</v>
      </c>
      <c r="D3087" s="25">
        <f>'101_transform'!E3085</f>
        <v>0</v>
      </c>
      <c r="E3087" s="25">
        <f>'101_transform'!F3085</f>
        <v>1586349</v>
      </c>
      <c r="F3087" s="25">
        <f>'101_transform'!G3085</f>
        <v>0</v>
      </c>
      <c r="G3087" s="25">
        <f>'101_transform'!H3085</f>
        <v>1617084</v>
      </c>
    </row>
    <row r="3088" spans="1:7" ht="15" x14ac:dyDescent="0.2">
      <c r="A3088" s="12" t="str">
        <f t="shared" si="48"/>
        <v>КБ "Кубань Кредит" ООО (2518) 60415</v>
      </c>
      <c r="B3088" s="25" t="str">
        <f>'101_transform'!C3086</f>
        <v>КБ "Кубань Кредит" ООО (2518)</v>
      </c>
      <c r="C3088" s="25" t="str">
        <f>'101_transform'!D3086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088" s="25">
        <f>'101_transform'!E3086</f>
        <v>64736</v>
      </c>
      <c r="E3088" s="25">
        <f>'101_transform'!F3086</f>
        <v>0</v>
      </c>
      <c r="F3088" s="25">
        <f>'101_transform'!G3086</f>
        <v>55197</v>
      </c>
      <c r="G3088" s="25">
        <f>'101_transform'!H3086</f>
        <v>0</v>
      </c>
    </row>
    <row r="3089" spans="1:7" ht="15" x14ac:dyDescent="0.2">
      <c r="A3089" s="12" t="str">
        <f t="shared" si="48"/>
        <v>КБ "Кубань Кредит" ООО (2518) 61901</v>
      </c>
      <c r="B3089" s="25" t="str">
        <f>'101_transform'!C3087</f>
        <v>КБ "Кубань Кредит" ООО (2518)</v>
      </c>
      <c r="C3089" s="25" t="str">
        <f>'101_transform'!D3087</f>
        <v>61901   A  Земля, временно неиспользуемая в основной деятельности</v>
      </c>
      <c r="D3089" s="25">
        <f>'101_transform'!E3087</f>
        <v>0</v>
      </c>
      <c r="E3089" s="25">
        <f>'101_transform'!F3087</f>
        <v>0</v>
      </c>
      <c r="F3089" s="25">
        <f>'101_transform'!G3087</f>
        <v>0</v>
      </c>
      <c r="G3089" s="25">
        <f>'101_transform'!H3087</f>
        <v>0</v>
      </c>
    </row>
    <row r="3090" spans="1:7" ht="15" x14ac:dyDescent="0.2">
      <c r="A3090" s="12" t="str">
        <f t="shared" si="48"/>
        <v>КБ "Кубань Кредит" ООО (2518) 61902</v>
      </c>
      <c r="B3090" s="25" t="str">
        <f>'101_transform'!C3088</f>
        <v>КБ "Кубань Кредит" ООО (2518)</v>
      </c>
      <c r="C3090" s="25" t="str">
        <f>'101_transform'!D3088</f>
        <v>61902   A  Земля, временно неиспользуемая в основной деятельности, переданная в аренду</v>
      </c>
      <c r="D3090" s="25">
        <f>'101_transform'!E3088</f>
        <v>0</v>
      </c>
      <c r="E3090" s="25">
        <f>'101_transform'!F3088</f>
        <v>0</v>
      </c>
      <c r="F3090" s="25">
        <f>'101_transform'!G3088</f>
        <v>0</v>
      </c>
      <c r="G3090" s="25">
        <f>'101_transform'!H3088</f>
        <v>0</v>
      </c>
    </row>
    <row r="3091" spans="1:7" ht="15" x14ac:dyDescent="0.2">
      <c r="A3091" s="12" t="str">
        <f t="shared" si="48"/>
        <v>КБ "Кубань Кредит" ООО (2518) 61903</v>
      </c>
      <c r="B3091" s="25" t="str">
        <f>'101_transform'!C3089</f>
        <v>КБ "Кубань Кредит" ООО (2518)</v>
      </c>
      <c r="C3091" s="25" t="str">
        <f>'101_transform'!D3089</f>
        <v>61903   A  Недвижимость (кроме земли), временно неиспользуемая в основной деятельности</v>
      </c>
      <c r="D3091" s="25">
        <f>'101_transform'!E3089</f>
        <v>0</v>
      </c>
      <c r="E3091" s="25">
        <f>'101_transform'!F3089</f>
        <v>0</v>
      </c>
      <c r="F3091" s="25">
        <f>'101_transform'!G3089</f>
        <v>0</v>
      </c>
      <c r="G3091" s="25">
        <f>'101_transform'!H3089</f>
        <v>0</v>
      </c>
    </row>
    <row r="3092" spans="1:7" ht="15" x14ac:dyDescent="0.2">
      <c r="A3092" s="12" t="str">
        <f t="shared" si="48"/>
        <v>КБ "Кубань Кредит" ООО (2518) 61904</v>
      </c>
      <c r="B3092" s="25" t="str">
        <f>'101_transform'!C3090</f>
        <v>КБ "Кубань Кредит" ООО (2518)</v>
      </c>
      <c r="C3092" s="25" t="str">
        <f>'101_transform'!D3090</f>
        <v>61904   A  Недвижимость (кроме земли), временно неиспользуемая в основной деятельности, переданная в аренду</v>
      </c>
      <c r="D3092" s="25">
        <f>'101_transform'!E3090</f>
        <v>0</v>
      </c>
      <c r="E3092" s="25">
        <f>'101_transform'!F3090</f>
        <v>0</v>
      </c>
      <c r="F3092" s="25">
        <f>'101_transform'!G3090</f>
        <v>0</v>
      </c>
      <c r="G3092" s="25">
        <f>'101_transform'!H3090</f>
        <v>0</v>
      </c>
    </row>
    <row r="3093" spans="1:7" ht="15" x14ac:dyDescent="0.2">
      <c r="A3093" s="12" t="str">
        <f t="shared" si="48"/>
        <v>КБ "Кубань Кредит" ООО (2518) 61905</v>
      </c>
      <c r="B3093" s="25" t="str">
        <f>'101_transform'!C3091</f>
        <v>КБ "Кубань Кредит" ООО (2518)</v>
      </c>
      <c r="C3093" s="25" t="str">
        <f>'101_transform'!D3091</f>
        <v>61905   A  Земля, временно неиспользуемая в основной деятельности, учитываемая по справедливой стоимости</v>
      </c>
      <c r="D3093" s="25">
        <f>'101_transform'!E3091</f>
        <v>17</v>
      </c>
      <c r="E3093" s="25">
        <f>'101_transform'!F3091</f>
        <v>0</v>
      </c>
      <c r="F3093" s="25">
        <f>'101_transform'!G3091</f>
        <v>17</v>
      </c>
      <c r="G3093" s="25">
        <f>'101_transform'!H3091</f>
        <v>0</v>
      </c>
    </row>
    <row r="3094" spans="1:7" ht="15" x14ac:dyDescent="0.2">
      <c r="A3094" s="12" t="str">
        <f t="shared" si="48"/>
        <v>КБ "Кубань Кредит" ООО (2518) 61906</v>
      </c>
      <c r="B3094" s="25" t="str">
        <f>'101_transform'!C3092</f>
        <v>КБ "Кубань Кредит" ООО (2518)</v>
      </c>
      <c r="C3094" s="25" t="str">
        <f>'101_transform'!D3092</f>
        <v>61906   A  Земля, временно неиспользуемая в основной деятельности, учитываемая по справедливой стоимости, переданная в аренду</v>
      </c>
      <c r="D3094" s="25">
        <f>'101_transform'!E3092</f>
        <v>384185</v>
      </c>
      <c r="E3094" s="25">
        <f>'101_transform'!F3092</f>
        <v>0</v>
      </c>
      <c r="F3094" s="25">
        <f>'101_transform'!G3092</f>
        <v>384185</v>
      </c>
      <c r="G3094" s="25">
        <f>'101_transform'!H3092</f>
        <v>0</v>
      </c>
    </row>
    <row r="3095" spans="1:7" ht="15" x14ac:dyDescent="0.2">
      <c r="A3095" s="12" t="str">
        <f t="shared" si="48"/>
        <v>КБ "Кубань Кредит" ООО (2518) 61907</v>
      </c>
      <c r="B3095" s="25" t="str">
        <f>'101_transform'!C3093</f>
        <v>КБ "Кубань Кредит" ООО (2518)</v>
      </c>
      <c r="C3095" s="25" t="str">
        <f>'101_transform'!D3093</f>
        <v>61907   A  Недвижимость (кроме земли), временно неиспользуемая в основной деятельности, учитываемая по справедливой стоимости</v>
      </c>
      <c r="D3095" s="25">
        <f>'101_transform'!E3093</f>
        <v>12570</v>
      </c>
      <c r="E3095" s="25">
        <f>'101_transform'!F3093</f>
        <v>0</v>
      </c>
      <c r="F3095" s="25">
        <f>'101_transform'!G3093</f>
        <v>6758</v>
      </c>
      <c r="G3095" s="25">
        <f>'101_transform'!H3093</f>
        <v>0</v>
      </c>
    </row>
    <row r="3096" spans="1:7" ht="15" x14ac:dyDescent="0.2">
      <c r="A3096" s="12" t="str">
        <f t="shared" si="48"/>
        <v>КБ "Кубань Кредит" ООО (2518) 61908</v>
      </c>
      <c r="B3096" s="25" t="str">
        <f>'101_transform'!C3094</f>
        <v>КБ "Кубань Кредит" ООО (2518)</v>
      </c>
      <c r="C3096" s="25" t="str">
        <f>'101_transform'!D3094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096" s="25">
        <f>'101_transform'!E3094</f>
        <v>123822</v>
      </c>
      <c r="E3096" s="25">
        <f>'101_transform'!F3094</f>
        <v>0</v>
      </c>
      <c r="F3096" s="25">
        <f>'101_transform'!G3094</f>
        <v>47040</v>
      </c>
      <c r="G3096" s="25">
        <f>'101_transform'!H3094</f>
        <v>0</v>
      </c>
    </row>
    <row r="3097" spans="1:7" ht="15" x14ac:dyDescent="0.2">
      <c r="A3097" s="12" t="str">
        <f t="shared" si="48"/>
        <v>КБ "Кубань Кредит" ООО (2518) 61909</v>
      </c>
      <c r="B3097" s="25" t="str">
        <f>'101_transform'!C3095</f>
        <v>КБ "Кубань Кредит" ООО (2518)</v>
      </c>
      <c r="C3097" s="25" t="str">
        <f>'101_transform'!D3095</f>
        <v>61909   П  Амортизация недвижимости (кроме земли), временно неиспользуемой в основной деятельности</v>
      </c>
      <c r="D3097" s="25">
        <f>'101_transform'!E3095</f>
        <v>0</v>
      </c>
      <c r="E3097" s="25">
        <f>'101_transform'!F3095</f>
        <v>0</v>
      </c>
      <c r="F3097" s="25">
        <f>'101_transform'!G3095</f>
        <v>0</v>
      </c>
      <c r="G3097" s="25">
        <f>'101_transform'!H3095</f>
        <v>0</v>
      </c>
    </row>
    <row r="3098" spans="1:7" ht="15" x14ac:dyDescent="0.2">
      <c r="A3098" s="12" t="str">
        <f t="shared" si="48"/>
        <v>КБ "Кубань Кредит" ООО (2518) 61910</v>
      </c>
      <c r="B3098" s="25" t="str">
        <f>'101_transform'!C3096</f>
        <v>КБ "Кубань Кредит" ООО (2518)</v>
      </c>
      <c r="C3098" s="25" t="str">
        <f>'101_transform'!D3096</f>
        <v>61910   П  Амортизация недвижимости (кроме земли), временно неиспользуемой в основной деятельности, переданной в аренду</v>
      </c>
      <c r="D3098" s="25">
        <f>'101_transform'!E3096</f>
        <v>0</v>
      </c>
      <c r="E3098" s="25">
        <f>'101_transform'!F3096</f>
        <v>0</v>
      </c>
      <c r="F3098" s="25">
        <f>'101_transform'!G3096</f>
        <v>0</v>
      </c>
      <c r="G3098" s="25">
        <f>'101_transform'!H3096</f>
        <v>0</v>
      </c>
    </row>
    <row r="3099" spans="1:7" ht="15" x14ac:dyDescent="0.2">
      <c r="A3099" s="12" t="str">
        <f t="shared" si="48"/>
        <v>КБ "Кубань Кредит" ООО (2518) 61911</v>
      </c>
      <c r="B3099" s="25" t="str">
        <f>'101_transform'!C3097</f>
        <v>КБ "Кубань Кредит" ООО (2518)</v>
      </c>
      <c r="C3099" s="25" t="str">
        <f>'101_transform'!D3097</f>
        <v>61911   A  Вложения в сооружение (строительство) объектов недвижимости, временно неиспользуемой в основной деятельности</v>
      </c>
      <c r="D3099" s="25">
        <f>'101_transform'!E3097</f>
        <v>0</v>
      </c>
      <c r="E3099" s="25">
        <f>'101_transform'!F3097</f>
        <v>0</v>
      </c>
      <c r="F3099" s="25">
        <f>'101_transform'!G3097</f>
        <v>0</v>
      </c>
      <c r="G3099" s="25">
        <f>'101_transform'!H3097</f>
        <v>0</v>
      </c>
    </row>
    <row r="3100" spans="1:7" ht="15" x14ac:dyDescent="0.2">
      <c r="A3100" s="12" t="str">
        <f t="shared" si="48"/>
        <v>КБ "Кубань Кредит" ООО (2518) 61912</v>
      </c>
      <c r="B3100" s="25" t="str">
        <f>'101_transform'!C3098</f>
        <v>КБ "Кубань Кредит" ООО (2518)</v>
      </c>
      <c r="C3100" s="25" t="str">
        <f>'101_transform'!D3098</f>
        <v>61912   П  Резервы на возможные потери</v>
      </c>
      <c r="D3100" s="25">
        <f>'101_transform'!E3098</f>
        <v>0</v>
      </c>
      <c r="E3100" s="25">
        <f>'101_transform'!F3098</f>
        <v>0</v>
      </c>
      <c r="F3100" s="25">
        <f>'101_transform'!G3098</f>
        <v>0</v>
      </c>
      <c r="G3100" s="25">
        <f>'101_transform'!H3098</f>
        <v>0</v>
      </c>
    </row>
    <row r="3101" spans="1:7" ht="15" x14ac:dyDescent="0.2">
      <c r="A3101" s="12" t="str">
        <f t="shared" si="48"/>
        <v>КБ "Кубань Кредит" ООО (2518) 62001</v>
      </c>
      <c r="B3101" s="25" t="str">
        <f>'101_transform'!C3099</f>
        <v>КБ "Кубань Кредит" ООО (2518)</v>
      </c>
      <c r="C3101" s="25" t="str">
        <f>'101_transform'!D3099</f>
        <v>62001   A  Долгосрочные активы, предназначенные для продажи</v>
      </c>
      <c r="D3101" s="25">
        <f>'101_transform'!E3099</f>
        <v>64361</v>
      </c>
      <c r="E3101" s="25">
        <f>'101_transform'!F3099</f>
        <v>0</v>
      </c>
      <c r="F3101" s="25">
        <f>'101_transform'!G3099</f>
        <v>64361</v>
      </c>
      <c r="G3101" s="25">
        <f>'101_transform'!H3099</f>
        <v>0</v>
      </c>
    </row>
    <row r="3102" spans="1:7" ht="15" x14ac:dyDescent="0.2">
      <c r="A3102" s="12" t="str">
        <f t="shared" si="48"/>
        <v>КБ "Кубань Кредит" ООО (2518) 62002</v>
      </c>
      <c r="B3102" s="25" t="str">
        <f>'101_transform'!C3100</f>
        <v>КБ "Кубань Кредит" ООО (2518)</v>
      </c>
      <c r="C3102" s="25" t="str">
        <f>'101_transform'!D3100</f>
        <v>62002   П  Резервы на возможные потери</v>
      </c>
      <c r="D3102" s="25">
        <f>'101_transform'!E3100</f>
        <v>0</v>
      </c>
      <c r="E3102" s="25">
        <f>'101_transform'!F3100</f>
        <v>10261</v>
      </c>
      <c r="F3102" s="25">
        <f>'101_transform'!G3100</f>
        <v>0</v>
      </c>
      <c r="G3102" s="25">
        <f>'101_transform'!H3100</f>
        <v>10261</v>
      </c>
    </row>
    <row r="3103" spans="1:7" ht="15" x14ac:dyDescent="0.2">
      <c r="A3103" s="12" t="str">
        <f t="shared" si="48"/>
        <v>КБ "Кубань Кредит" ООО (2518) 62101</v>
      </c>
      <c r="B3103" s="25" t="str">
        <f>'101_transform'!C3101</f>
        <v>КБ "Кубань Кредит" ООО (2518)</v>
      </c>
      <c r="C3103" s="25" t="str">
        <f>'101_transform'!D3101</f>
        <v>62101   A  Средства труда, полученные по договорам отступного, залога, назначение которых не определено</v>
      </c>
      <c r="D3103" s="25">
        <f>'101_transform'!E3101</f>
        <v>0</v>
      </c>
      <c r="E3103" s="25">
        <f>'101_transform'!F3101</f>
        <v>0</v>
      </c>
      <c r="F3103" s="25">
        <f>'101_transform'!G3101</f>
        <v>0</v>
      </c>
      <c r="G3103" s="25">
        <f>'101_transform'!H3101</f>
        <v>0</v>
      </c>
    </row>
    <row r="3104" spans="1:7" ht="15" x14ac:dyDescent="0.2">
      <c r="A3104" s="12" t="str">
        <f t="shared" si="48"/>
        <v>КБ "Кубань Кредит" ООО (2518) 62102</v>
      </c>
      <c r="B3104" s="25" t="str">
        <f>'101_transform'!C3102</f>
        <v>КБ "Кубань Кредит" ООО (2518)</v>
      </c>
      <c r="C3104" s="25" t="str">
        <f>'101_transform'!D3102</f>
        <v>62102   A  Предметы труда, полученные по договорам отступного, залога, назначение которых не определено</v>
      </c>
      <c r="D3104" s="25">
        <f>'101_transform'!E3102</f>
        <v>0</v>
      </c>
      <c r="E3104" s="25">
        <f>'101_transform'!F3102</f>
        <v>0</v>
      </c>
      <c r="F3104" s="25">
        <f>'101_transform'!G3102</f>
        <v>0</v>
      </c>
      <c r="G3104" s="25">
        <f>'101_transform'!H3102</f>
        <v>0</v>
      </c>
    </row>
    <row r="3105" spans="1:7" ht="15" x14ac:dyDescent="0.2">
      <c r="A3105" s="12" t="str">
        <f t="shared" si="48"/>
        <v>КБ "Кубань Кредит" ООО (2518) 62103</v>
      </c>
      <c r="B3105" s="25" t="str">
        <f>'101_transform'!C3103</f>
        <v>КБ "Кубань Кредит" ООО (2518)</v>
      </c>
      <c r="C3105" s="25" t="str">
        <f>'101_transform'!D3103</f>
        <v>62103   П  Резервы на возможные потери</v>
      </c>
      <c r="D3105" s="25">
        <f>'101_transform'!E3103</f>
        <v>0</v>
      </c>
      <c r="E3105" s="25">
        <f>'101_transform'!F3103</f>
        <v>0</v>
      </c>
      <c r="F3105" s="25">
        <f>'101_transform'!G3103</f>
        <v>0</v>
      </c>
      <c r="G3105" s="25">
        <f>'101_transform'!H3103</f>
        <v>0</v>
      </c>
    </row>
    <row r="3106" spans="1:7" ht="15" x14ac:dyDescent="0.2">
      <c r="A3106" s="12" t="str">
        <f t="shared" si="48"/>
        <v>АО "Кубаньторгбанк" (478) 60401</v>
      </c>
      <c r="B3106" s="25" t="str">
        <f>'101_transform'!C3104</f>
        <v>АО "Кубаньторгбанк" (478)</v>
      </c>
      <c r="C3106" s="25" t="str">
        <f>'101_transform'!D3104</f>
        <v>60401   A  Основные средства (кроме земли) (c 13.02.2018)_x000D_Категория 1- Здания и сооружения (до 31.12.2002)</v>
      </c>
      <c r="D3106" s="25">
        <f>'101_transform'!E3104</f>
        <v>31691</v>
      </c>
      <c r="E3106" s="25">
        <f>'101_transform'!F3104</f>
        <v>0</v>
      </c>
      <c r="F3106" s="25">
        <f>'101_transform'!G3104</f>
        <v>31680</v>
      </c>
      <c r="G3106" s="25">
        <f>'101_transform'!H3104</f>
        <v>0</v>
      </c>
    </row>
    <row r="3107" spans="1:7" ht="15" x14ac:dyDescent="0.2">
      <c r="A3107" s="12" t="str">
        <f t="shared" si="48"/>
        <v>АО "Кубаньторгбанк" (478) 60404</v>
      </c>
      <c r="B3107" s="25" t="str">
        <f>'101_transform'!C3105</f>
        <v>АО "Кубаньторгбанк" (478)</v>
      </c>
      <c r="C3107" s="25" t="str">
        <f>'101_transform'!D3105</f>
        <v>60404   A  Земля (c 13.02.2018)</v>
      </c>
      <c r="D3107" s="25">
        <f>'101_transform'!E3105</f>
        <v>0</v>
      </c>
      <c r="E3107" s="25">
        <f>'101_transform'!F3105</f>
        <v>0</v>
      </c>
      <c r="F3107" s="25">
        <f>'101_transform'!G3105</f>
        <v>0</v>
      </c>
      <c r="G3107" s="25">
        <f>'101_transform'!H3105</f>
        <v>0</v>
      </c>
    </row>
    <row r="3108" spans="1:7" ht="15" x14ac:dyDescent="0.2">
      <c r="A3108" s="12" t="str">
        <f t="shared" si="48"/>
        <v>АО "Кубаньторгбанк" (478) 60405</v>
      </c>
      <c r="B3108" s="25" t="str">
        <f>'101_transform'!C3106</f>
        <v>АО "Кубаньторгбанк" (478)</v>
      </c>
      <c r="C3108" s="25" t="str">
        <f>'101_transform'!D3106</f>
        <v>60405   П
A (до 31.01.2003)  Резервы на возможные потери (c 13.02.2018)
Долгосрочно арендуемые основные средства (до 31.01.2003)</v>
      </c>
      <c r="D3108" s="25">
        <f>'101_transform'!E3106</f>
        <v>0</v>
      </c>
      <c r="E3108" s="25">
        <f>'101_transform'!F3106</f>
        <v>0</v>
      </c>
      <c r="F3108" s="25">
        <f>'101_transform'!G3106</f>
        <v>0</v>
      </c>
      <c r="G3108" s="25">
        <f>'101_transform'!H3106</f>
        <v>0</v>
      </c>
    </row>
    <row r="3109" spans="1:7" ht="15" x14ac:dyDescent="0.2">
      <c r="A3109" s="12" t="str">
        <f t="shared" si="48"/>
        <v>АО "Кубаньторгбанк" (478) 60414</v>
      </c>
      <c r="B3109" s="25" t="str">
        <f>'101_transform'!C3107</f>
        <v>АО "Кубаньторгбанк" (478)</v>
      </c>
      <c r="C3109" s="25" t="str">
        <f>'101_transform'!D3107</f>
        <v>60414   П  Амортизация основных средств (кроме земли) (c 13.02.2018)</v>
      </c>
      <c r="D3109" s="25">
        <f>'101_transform'!E3107</f>
        <v>0</v>
      </c>
      <c r="E3109" s="25">
        <f>'101_transform'!F3107</f>
        <v>22733</v>
      </c>
      <c r="F3109" s="25">
        <f>'101_transform'!G3107</f>
        <v>0</v>
      </c>
      <c r="G3109" s="25">
        <f>'101_transform'!H3107</f>
        <v>23292</v>
      </c>
    </row>
    <row r="3110" spans="1:7" ht="15" x14ac:dyDescent="0.2">
      <c r="A3110" s="12" t="str">
        <f t="shared" si="48"/>
        <v>АО "Кубаньторгбанк" (478) 60415</v>
      </c>
      <c r="B3110" s="25" t="str">
        <f>'101_transform'!C3108</f>
        <v>АО "Кубаньторгбанк" (478)</v>
      </c>
      <c r="C3110" s="25" t="str">
        <f>'101_transform'!D3108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110" s="25">
        <f>'101_transform'!E3108</f>
        <v>0</v>
      </c>
      <c r="E3110" s="25">
        <f>'101_transform'!F3108</f>
        <v>0</v>
      </c>
      <c r="F3110" s="25">
        <f>'101_transform'!G3108</f>
        <v>0</v>
      </c>
      <c r="G3110" s="25">
        <f>'101_transform'!H3108</f>
        <v>0</v>
      </c>
    </row>
    <row r="3111" spans="1:7" ht="15" x14ac:dyDescent="0.2">
      <c r="A3111" s="12" t="str">
        <f t="shared" si="48"/>
        <v>АО "Кубаньторгбанк" (478) 61901</v>
      </c>
      <c r="B3111" s="25" t="str">
        <f>'101_transform'!C3109</f>
        <v>АО "Кубаньторгбанк" (478)</v>
      </c>
      <c r="C3111" s="25" t="str">
        <f>'101_transform'!D3109</f>
        <v>61901   A  Земля, временно неиспользуемая в основной деятельности</v>
      </c>
      <c r="D3111" s="25">
        <f>'101_transform'!E3109</f>
        <v>0</v>
      </c>
      <c r="E3111" s="25">
        <f>'101_transform'!F3109</f>
        <v>0</v>
      </c>
      <c r="F3111" s="25">
        <f>'101_transform'!G3109</f>
        <v>0</v>
      </c>
      <c r="G3111" s="25">
        <f>'101_transform'!H3109</f>
        <v>0</v>
      </c>
    </row>
    <row r="3112" spans="1:7" ht="15" x14ac:dyDescent="0.2">
      <c r="A3112" s="12" t="str">
        <f t="shared" si="48"/>
        <v>АО "Кубаньторгбанк" (478) 61902</v>
      </c>
      <c r="B3112" s="25" t="str">
        <f>'101_transform'!C3110</f>
        <v>АО "Кубаньторгбанк" (478)</v>
      </c>
      <c r="C3112" s="25" t="str">
        <f>'101_transform'!D3110</f>
        <v>61902   A  Земля, временно неиспользуемая в основной деятельности, переданная в аренду</v>
      </c>
      <c r="D3112" s="25">
        <f>'101_transform'!E3110</f>
        <v>0</v>
      </c>
      <c r="E3112" s="25">
        <f>'101_transform'!F3110</f>
        <v>0</v>
      </c>
      <c r="F3112" s="25">
        <f>'101_transform'!G3110</f>
        <v>0</v>
      </c>
      <c r="G3112" s="25">
        <f>'101_transform'!H3110</f>
        <v>0</v>
      </c>
    </row>
    <row r="3113" spans="1:7" ht="15" x14ac:dyDescent="0.2">
      <c r="A3113" s="12" t="str">
        <f t="shared" si="48"/>
        <v>АО "Кубаньторгбанк" (478) 61903</v>
      </c>
      <c r="B3113" s="25" t="str">
        <f>'101_transform'!C3111</f>
        <v>АО "Кубаньторгбанк" (478)</v>
      </c>
      <c r="C3113" s="25" t="str">
        <f>'101_transform'!D3111</f>
        <v>61903   A  Недвижимость (кроме земли), временно неиспользуемая в основной деятельности</v>
      </c>
      <c r="D3113" s="25">
        <f>'101_transform'!E3111</f>
        <v>0</v>
      </c>
      <c r="E3113" s="25">
        <f>'101_transform'!F3111</f>
        <v>0</v>
      </c>
      <c r="F3113" s="25">
        <f>'101_transform'!G3111</f>
        <v>0</v>
      </c>
      <c r="G3113" s="25">
        <f>'101_transform'!H3111</f>
        <v>0</v>
      </c>
    </row>
    <row r="3114" spans="1:7" ht="15" x14ac:dyDescent="0.2">
      <c r="A3114" s="12" t="str">
        <f t="shared" si="48"/>
        <v>АО "Кубаньторгбанк" (478) 61904</v>
      </c>
      <c r="B3114" s="25" t="str">
        <f>'101_transform'!C3112</f>
        <v>АО "Кубаньторгбанк" (478)</v>
      </c>
      <c r="C3114" s="25" t="str">
        <f>'101_transform'!D3112</f>
        <v>61904   A  Недвижимость (кроме земли), временно неиспользуемая в основной деятельности, переданная в аренду</v>
      </c>
      <c r="D3114" s="25">
        <f>'101_transform'!E3112</f>
        <v>0</v>
      </c>
      <c r="E3114" s="25">
        <f>'101_transform'!F3112</f>
        <v>0</v>
      </c>
      <c r="F3114" s="25">
        <f>'101_transform'!G3112</f>
        <v>0</v>
      </c>
      <c r="G3114" s="25">
        <f>'101_transform'!H3112</f>
        <v>0</v>
      </c>
    </row>
    <row r="3115" spans="1:7" ht="15" x14ac:dyDescent="0.2">
      <c r="A3115" s="12" t="str">
        <f t="shared" si="48"/>
        <v>АО "Кубаньторгбанк" (478) 61905</v>
      </c>
      <c r="B3115" s="25" t="str">
        <f>'101_transform'!C3113</f>
        <v>АО "Кубаньторгбанк" (478)</v>
      </c>
      <c r="C3115" s="25" t="str">
        <f>'101_transform'!D3113</f>
        <v>61905   A  Земля, временно неиспользуемая в основной деятельности, учитываемая по справедливой стоимости</v>
      </c>
      <c r="D3115" s="25">
        <f>'101_transform'!E3113</f>
        <v>0</v>
      </c>
      <c r="E3115" s="25">
        <f>'101_transform'!F3113</f>
        <v>0</v>
      </c>
      <c r="F3115" s="25">
        <f>'101_transform'!G3113</f>
        <v>0</v>
      </c>
      <c r="G3115" s="25">
        <f>'101_transform'!H3113</f>
        <v>0</v>
      </c>
    </row>
    <row r="3116" spans="1:7" ht="15" x14ac:dyDescent="0.2">
      <c r="A3116" s="12" t="str">
        <f t="shared" si="48"/>
        <v>АО "Кубаньторгбанк" (478) 61906</v>
      </c>
      <c r="B3116" s="25" t="str">
        <f>'101_transform'!C3114</f>
        <v>АО "Кубаньторгбанк" (478)</v>
      </c>
      <c r="C3116" s="25" t="str">
        <f>'101_transform'!D3114</f>
        <v>61906   A  Земля, временно неиспользуемая в основной деятельности, учитываемая по справедливой стоимости, переданная в аренду</v>
      </c>
      <c r="D3116" s="25">
        <f>'101_transform'!E3114</f>
        <v>0</v>
      </c>
      <c r="E3116" s="25">
        <f>'101_transform'!F3114</f>
        <v>0</v>
      </c>
      <c r="F3116" s="25">
        <f>'101_transform'!G3114</f>
        <v>0</v>
      </c>
      <c r="G3116" s="25">
        <f>'101_transform'!H3114</f>
        <v>0</v>
      </c>
    </row>
    <row r="3117" spans="1:7" ht="15" x14ac:dyDescent="0.2">
      <c r="A3117" s="12" t="str">
        <f t="shared" si="48"/>
        <v>АО "Кубаньторгбанк" (478) 61907</v>
      </c>
      <c r="B3117" s="25" t="str">
        <f>'101_transform'!C3115</f>
        <v>АО "Кубаньторгбанк" (478)</v>
      </c>
      <c r="C3117" s="25" t="str">
        <f>'101_transform'!D3115</f>
        <v>61907   A  Недвижимость (кроме земли), временно неиспользуемая в основной деятельности, учитываемая по справедливой стоимости</v>
      </c>
      <c r="D3117" s="25">
        <f>'101_transform'!E3115</f>
        <v>0</v>
      </c>
      <c r="E3117" s="25">
        <f>'101_transform'!F3115</f>
        <v>0</v>
      </c>
      <c r="F3117" s="25">
        <f>'101_transform'!G3115</f>
        <v>0</v>
      </c>
      <c r="G3117" s="25">
        <f>'101_transform'!H3115</f>
        <v>0</v>
      </c>
    </row>
    <row r="3118" spans="1:7" ht="15" x14ac:dyDescent="0.2">
      <c r="A3118" s="12" t="str">
        <f t="shared" si="48"/>
        <v>АО "Кубаньторгбанк" (478) 61908</v>
      </c>
      <c r="B3118" s="25" t="str">
        <f>'101_transform'!C3116</f>
        <v>АО "Кубаньторгбанк" (478)</v>
      </c>
      <c r="C3118" s="25" t="str">
        <f>'101_transform'!D3116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118" s="25">
        <f>'101_transform'!E3116</f>
        <v>0</v>
      </c>
      <c r="E3118" s="25">
        <f>'101_transform'!F3116</f>
        <v>0</v>
      </c>
      <c r="F3118" s="25">
        <f>'101_transform'!G3116</f>
        <v>0</v>
      </c>
      <c r="G3118" s="25">
        <f>'101_transform'!H3116</f>
        <v>0</v>
      </c>
    </row>
    <row r="3119" spans="1:7" ht="15" x14ac:dyDescent="0.2">
      <c r="A3119" s="12" t="str">
        <f t="shared" si="48"/>
        <v>АО "Кубаньторгбанк" (478) 61909</v>
      </c>
      <c r="B3119" s="25" t="str">
        <f>'101_transform'!C3117</f>
        <v>АО "Кубаньторгбанк" (478)</v>
      </c>
      <c r="C3119" s="25" t="str">
        <f>'101_transform'!D3117</f>
        <v>61909   П  Амортизация недвижимости (кроме земли), временно неиспользуемой в основной деятельности</v>
      </c>
      <c r="D3119" s="25">
        <f>'101_transform'!E3117</f>
        <v>0</v>
      </c>
      <c r="E3119" s="25">
        <f>'101_transform'!F3117</f>
        <v>0</v>
      </c>
      <c r="F3119" s="25">
        <f>'101_transform'!G3117</f>
        <v>0</v>
      </c>
      <c r="G3119" s="25">
        <f>'101_transform'!H3117</f>
        <v>0</v>
      </c>
    </row>
    <row r="3120" spans="1:7" ht="15" x14ac:dyDescent="0.2">
      <c r="A3120" s="12" t="str">
        <f t="shared" si="48"/>
        <v>АО "Кубаньторгбанк" (478) 61910</v>
      </c>
      <c r="B3120" s="25" t="str">
        <f>'101_transform'!C3118</f>
        <v>АО "Кубаньторгбанк" (478)</v>
      </c>
      <c r="C3120" s="25" t="str">
        <f>'101_transform'!D3118</f>
        <v>61910   П  Амортизация недвижимости (кроме земли), временно неиспользуемой в основной деятельности, переданной в аренду</v>
      </c>
      <c r="D3120" s="25">
        <f>'101_transform'!E3118</f>
        <v>0</v>
      </c>
      <c r="E3120" s="25">
        <f>'101_transform'!F3118</f>
        <v>0</v>
      </c>
      <c r="F3120" s="25">
        <f>'101_transform'!G3118</f>
        <v>0</v>
      </c>
      <c r="G3120" s="25">
        <f>'101_transform'!H3118</f>
        <v>0</v>
      </c>
    </row>
    <row r="3121" spans="1:7" ht="15" x14ac:dyDescent="0.2">
      <c r="A3121" s="12" t="str">
        <f t="shared" si="48"/>
        <v>АО "Кубаньторгбанк" (478) 61911</v>
      </c>
      <c r="B3121" s="25" t="str">
        <f>'101_transform'!C3119</f>
        <v>АО "Кубаньторгбанк" (478)</v>
      </c>
      <c r="C3121" s="25" t="str">
        <f>'101_transform'!D3119</f>
        <v>61911   A  Вложения в сооружение (строительство) объектов недвижимости, временно неиспользуемой в основной деятельности</v>
      </c>
      <c r="D3121" s="25">
        <f>'101_transform'!E3119</f>
        <v>0</v>
      </c>
      <c r="E3121" s="25">
        <f>'101_transform'!F3119</f>
        <v>0</v>
      </c>
      <c r="F3121" s="25">
        <f>'101_transform'!G3119</f>
        <v>0</v>
      </c>
      <c r="G3121" s="25">
        <f>'101_transform'!H3119</f>
        <v>0</v>
      </c>
    </row>
    <row r="3122" spans="1:7" ht="15" x14ac:dyDescent="0.2">
      <c r="A3122" s="12" t="str">
        <f t="shared" si="48"/>
        <v>АО "Кубаньторгбанк" (478) 61912</v>
      </c>
      <c r="B3122" s="25" t="str">
        <f>'101_transform'!C3120</f>
        <v>АО "Кубаньторгбанк" (478)</v>
      </c>
      <c r="C3122" s="25" t="str">
        <f>'101_transform'!D3120</f>
        <v>61912   П  Резервы на возможные потери</v>
      </c>
      <c r="D3122" s="25">
        <f>'101_transform'!E3120</f>
        <v>0</v>
      </c>
      <c r="E3122" s="25">
        <f>'101_transform'!F3120</f>
        <v>0</v>
      </c>
      <c r="F3122" s="25">
        <f>'101_transform'!G3120</f>
        <v>0</v>
      </c>
      <c r="G3122" s="25">
        <f>'101_transform'!H3120</f>
        <v>0</v>
      </c>
    </row>
    <row r="3123" spans="1:7" ht="15" x14ac:dyDescent="0.2">
      <c r="A3123" s="12" t="str">
        <f t="shared" si="48"/>
        <v>АО "Кубаньторгбанк" (478) 62001</v>
      </c>
      <c r="B3123" s="25" t="str">
        <f>'101_transform'!C3121</f>
        <v>АО "Кубаньторгбанк" (478)</v>
      </c>
      <c r="C3123" s="25" t="str">
        <f>'101_transform'!D3121</f>
        <v>62001   A  Долгосрочные активы, предназначенные для продажи</v>
      </c>
      <c r="D3123" s="25">
        <f>'101_transform'!E3121</f>
        <v>9000</v>
      </c>
      <c r="E3123" s="25">
        <f>'101_transform'!F3121</f>
        <v>0</v>
      </c>
      <c r="F3123" s="25">
        <f>'101_transform'!G3121</f>
        <v>9000</v>
      </c>
      <c r="G3123" s="25">
        <f>'101_transform'!H3121</f>
        <v>0</v>
      </c>
    </row>
    <row r="3124" spans="1:7" ht="15" x14ac:dyDescent="0.2">
      <c r="A3124" s="12" t="str">
        <f t="shared" si="48"/>
        <v>АО "Кубаньторгбанк" (478) 62002</v>
      </c>
      <c r="B3124" s="25" t="str">
        <f>'101_transform'!C3122</f>
        <v>АО "Кубаньторгбанк" (478)</v>
      </c>
      <c r="C3124" s="25" t="str">
        <f>'101_transform'!D3122</f>
        <v>62002   П  Резервы на возможные потери</v>
      </c>
      <c r="D3124" s="25">
        <f>'101_transform'!E3122</f>
        <v>0</v>
      </c>
      <c r="E3124" s="25">
        <f>'101_transform'!F3122</f>
        <v>900</v>
      </c>
      <c r="F3124" s="25">
        <f>'101_transform'!G3122</f>
        <v>0</v>
      </c>
      <c r="G3124" s="25">
        <f>'101_transform'!H3122</f>
        <v>900</v>
      </c>
    </row>
    <row r="3125" spans="1:7" ht="15" x14ac:dyDescent="0.2">
      <c r="A3125" s="12" t="str">
        <f t="shared" si="48"/>
        <v>АО "Кубаньторгбанк" (478) 62101</v>
      </c>
      <c r="B3125" s="25" t="str">
        <f>'101_transform'!C3123</f>
        <v>АО "Кубаньторгбанк" (478)</v>
      </c>
      <c r="C3125" s="25" t="str">
        <f>'101_transform'!D3123</f>
        <v>62101   A  Средства труда, полученные по договорам отступного, залога, назначение которых не определено</v>
      </c>
      <c r="D3125" s="25">
        <f>'101_transform'!E3123</f>
        <v>0</v>
      </c>
      <c r="E3125" s="25">
        <f>'101_transform'!F3123</f>
        <v>0</v>
      </c>
      <c r="F3125" s="25">
        <f>'101_transform'!G3123</f>
        <v>0</v>
      </c>
      <c r="G3125" s="25">
        <f>'101_transform'!H3123</f>
        <v>0</v>
      </c>
    </row>
    <row r="3126" spans="1:7" ht="15" x14ac:dyDescent="0.2">
      <c r="A3126" s="12" t="str">
        <f t="shared" si="48"/>
        <v>АО "Кубаньторгбанк" (478) 62102</v>
      </c>
      <c r="B3126" s="25" t="str">
        <f>'101_transform'!C3124</f>
        <v>АО "Кубаньторгбанк" (478)</v>
      </c>
      <c r="C3126" s="25" t="str">
        <f>'101_transform'!D3124</f>
        <v>62102   A  Предметы труда, полученные по договорам отступного, залога, назначение которых не определено</v>
      </c>
      <c r="D3126" s="25">
        <f>'101_transform'!E3124</f>
        <v>0</v>
      </c>
      <c r="E3126" s="25">
        <f>'101_transform'!F3124</f>
        <v>0</v>
      </c>
      <c r="F3126" s="25">
        <f>'101_transform'!G3124</f>
        <v>0</v>
      </c>
      <c r="G3126" s="25">
        <f>'101_transform'!H3124</f>
        <v>0</v>
      </c>
    </row>
    <row r="3127" spans="1:7" ht="15" x14ac:dyDescent="0.2">
      <c r="A3127" s="12" t="str">
        <f t="shared" si="48"/>
        <v>АО "Кубаньторгбанк" (478) 62103</v>
      </c>
      <c r="B3127" s="25" t="str">
        <f>'101_transform'!C3125</f>
        <v>АО "Кубаньторгбанк" (478)</v>
      </c>
      <c r="C3127" s="25" t="str">
        <f>'101_transform'!D3125</f>
        <v>62103   П  Резервы на возможные потери</v>
      </c>
      <c r="D3127" s="25">
        <f>'101_transform'!E3125</f>
        <v>0</v>
      </c>
      <c r="E3127" s="25">
        <f>'101_transform'!F3125</f>
        <v>0</v>
      </c>
      <c r="F3127" s="25">
        <f>'101_transform'!G3125</f>
        <v>0</v>
      </c>
      <c r="G3127" s="25">
        <f>'101_transform'!H3125</f>
        <v>0</v>
      </c>
    </row>
    <row r="3128" spans="1:7" ht="15" x14ac:dyDescent="0.2">
      <c r="A3128" s="12" t="str">
        <f t="shared" si="48"/>
        <v>АКБ "Кузбассхимбанк" (ПАО) (2868) 60401</v>
      </c>
      <c r="B3128" s="25" t="str">
        <f>'101_transform'!C3126</f>
        <v>АКБ "Кузбассхимбанк" (ПАО) (2868)</v>
      </c>
      <c r="C3128" s="25" t="str">
        <f>'101_transform'!D3126</f>
        <v>60401   A  Основные средства (кроме земли) (c 13.02.2018)_x000D_Категория 1- Здания и сооружения (до 31.12.2002)</v>
      </c>
      <c r="D3128" s="25">
        <f>'101_transform'!E3126</f>
        <v>103598</v>
      </c>
      <c r="E3128" s="25">
        <f>'101_transform'!F3126</f>
        <v>0</v>
      </c>
      <c r="F3128" s="25">
        <f>'101_transform'!G3126</f>
        <v>104311</v>
      </c>
      <c r="G3128" s="25">
        <f>'101_transform'!H3126</f>
        <v>0</v>
      </c>
    </row>
    <row r="3129" spans="1:7" ht="15" x14ac:dyDescent="0.2">
      <c r="A3129" s="12" t="str">
        <f t="shared" si="48"/>
        <v>АКБ "Кузбассхимбанк" (ПАО) (2868) 60404</v>
      </c>
      <c r="B3129" s="25" t="str">
        <f>'101_transform'!C3127</f>
        <v>АКБ "Кузбассхимбанк" (ПАО) (2868)</v>
      </c>
      <c r="C3129" s="25" t="str">
        <f>'101_transform'!D3127</f>
        <v>60404   A  Земля (c 13.02.2018)</v>
      </c>
      <c r="D3129" s="25">
        <f>'101_transform'!E3127</f>
        <v>8180</v>
      </c>
      <c r="E3129" s="25">
        <f>'101_transform'!F3127</f>
        <v>0</v>
      </c>
      <c r="F3129" s="25">
        <f>'101_transform'!G3127</f>
        <v>8180</v>
      </c>
      <c r="G3129" s="25">
        <f>'101_transform'!H3127</f>
        <v>0</v>
      </c>
    </row>
    <row r="3130" spans="1:7" ht="15" x14ac:dyDescent="0.2">
      <c r="A3130" s="12" t="str">
        <f t="shared" si="48"/>
        <v>АКБ "Кузбассхимбанк" (ПАО) (2868) 60405</v>
      </c>
      <c r="B3130" s="25" t="str">
        <f>'101_transform'!C3128</f>
        <v>АКБ "Кузбассхимбанк" (ПАО) (2868)</v>
      </c>
      <c r="C3130" s="25" t="str">
        <f>'101_transform'!D3128</f>
        <v>60405   П
A (до 31.01.2003)  Резервы на возможные потери (c 13.02.2018)
Долгосрочно арендуемые основные средства (до 31.01.2003)</v>
      </c>
      <c r="D3130" s="25">
        <f>'101_transform'!E3128</f>
        <v>0</v>
      </c>
      <c r="E3130" s="25">
        <f>'101_transform'!F3128</f>
        <v>358</v>
      </c>
      <c r="F3130" s="25">
        <f>'101_transform'!G3128</f>
        <v>0</v>
      </c>
      <c r="G3130" s="25">
        <f>'101_transform'!H3128</f>
        <v>0</v>
      </c>
    </row>
    <row r="3131" spans="1:7" ht="15" x14ac:dyDescent="0.2">
      <c r="A3131" s="12" t="str">
        <f t="shared" si="48"/>
        <v>АКБ "Кузбассхимбанк" (ПАО) (2868) 60414</v>
      </c>
      <c r="B3131" s="25" t="str">
        <f>'101_transform'!C3129</f>
        <v>АКБ "Кузбассхимбанк" (ПАО) (2868)</v>
      </c>
      <c r="C3131" s="25" t="str">
        <f>'101_transform'!D3129</f>
        <v>60414   П  Амортизация основных средств (кроме земли) (c 13.02.2018)</v>
      </c>
      <c r="D3131" s="25">
        <f>'101_transform'!E3129</f>
        <v>0</v>
      </c>
      <c r="E3131" s="25">
        <f>'101_transform'!F3129</f>
        <v>9412</v>
      </c>
      <c r="F3131" s="25">
        <f>'101_transform'!G3129</f>
        <v>0</v>
      </c>
      <c r="G3131" s="25">
        <f>'101_transform'!H3129</f>
        <v>10546</v>
      </c>
    </row>
    <row r="3132" spans="1:7" ht="15" x14ac:dyDescent="0.2">
      <c r="A3132" s="12" t="str">
        <f t="shared" si="48"/>
        <v>АКБ "Кузбассхимбанк" (ПАО) (2868) 60415</v>
      </c>
      <c r="B3132" s="25" t="str">
        <f>'101_transform'!C3130</f>
        <v>АКБ "Кузбассхимбанк" (ПАО) (2868)</v>
      </c>
      <c r="C3132" s="25" t="str">
        <f>'101_transform'!D3130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132" s="25">
        <f>'101_transform'!E3130</f>
        <v>439</v>
      </c>
      <c r="E3132" s="25">
        <f>'101_transform'!F3130</f>
        <v>0</v>
      </c>
      <c r="F3132" s="25">
        <f>'101_transform'!G3130</f>
        <v>200</v>
      </c>
      <c r="G3132" s="25">
        <f>'101_transform'!H3130</f>
        <v>0</v>
      </c>
    </row>
    <row r="3133" spans="1:7" ht="15" x14ac:dyDescent="0.2">
      <c r="A3133" s="12" t="str">
        <f t="shared" si="48"/>
        <v>АКБ "Кузбассхимбанк" (ПАО) (2868) 61901</v>
      </c>
      <c r="B3133" s="25" t="str">
        <f>'101_transform'!C3131</f>
        <v>АКБ "Кузбассхимбанк" (ПАО) (2868)</v>
      </c>
      <c r="C3133" s="25" t="str">
        <f>'101_transform'!D3131</f>
        <v>61901   A  Земля, временно неиспользуемая в основной деятельности</v>
      </c>
      <c r="D3133" s="25">
        <f>'101_transform'!E3131</f>
        <v>15536</v>
      </c>
      <c r="E3133" s="25">
        <f>'101_transform'!F3131</f>
        <v>0</v>
      </c>
      <c r="F3133" s="25">
        <f>'101_transform'!G3131</f>
        <v>15536</v>
      </c>
      <c r="G3133" s="25">
        <f>'101_transform'!H3131</f>
        <v>0</v>
      </c>
    </row>
    <row r="3134" spans="1:7" ht="15" x14ac:dyDescent="0.2">
      <c r="A3134" s="12" t="str">
        <f t="shared" si="48"/>
        <v>АКБ "Кузбассхимбанк" (ПАО) (2868) 61902</v>
      </c>
      <c r="B3134" s="25" t="str">
        <f>'101_transform'!C3132</f>
        <v>АКБ "Кузбассхимбанк" (ПАО) (2868)</v>
      </c>
      <c r="C3134" s="25" t="str">
        <f>'101_transform'!D3132</f>
        <v>61902   A  Земля, временно неиспользуемая в основной деятельности, переданная в аренду</v>
      </c>
      <c r="D3134" s="25">
        <f>'101_transform'!E3132</f>
        <v>0</v>
      </c>
      <c r="E3134" s="25">
        <f>'101_transform'!F3132</f>
        <v>0</v>
      </c>
      <c r="F3134" s="25">
        <f>'101_transform'!G3132</f>
        <v>0</v>
      </c>
      <c r="G3134" s="25">
        <f>'101_transform'!H3132</f>
        <v>0</v>
      </c>
    </row>
    <row r="3135" spans="1:7" ht="15" x14ac:dyDescent="0.2">
      <c r="A3135" s="12" t="str">
        <f t="shared" si="48"/>
        <v>АКБ "Кузбассхимбанк" (ПАО) (2868) 61903</v>
      </c>
      <c r="B3135" s="25" t="str">
        <f>'101_transform'!C3133</f>
        <v>АКБ "Кузбассхимбанк" (ПАО) (2868)</v>
      </c>
      <c r="C3135" s="25" t="str">
        <f>'101_transform'!D3133</f>
        <v>61903   A  Недвижимость (кроме земли), временно неиспользуемая в основной деятельности</v>
      </c>
      <c r="D3135" s="25">
        <f>'101_transform'!E3133</f>
        <v>3</v>
      </c>
      <c r="E3135" s="25">
        <f>'101_transform'!F3133</f>
        <v>0</v>
      </c>
      <c r="F3135" s="25">
        <f>'101_transform'!G3133</f>
        <v>0</v>
      </c>
      <c r="G3135" s="25">
        <f>'101_transform'!H3133</f>
        <v>0</v>
      </c>
    </row>
    <row r="3136" spans="1:7" ht="15" x14ac:dyDescent="0.2">
      <c r="A3136" s="12" t="str">
        <f t="shared" si="48"/>
        <v>АКБ "Кузбассхимбанк" (ПАО) (2868) 61904</v>
      </c>
      <c r="B3136" s="25" t="str">
        <f>'101_transform'!C3134</f>
        <v>АКБ "Кузбассхимбанк" (ПАО) (2868)</v>
      </c>
      <c r="C3136" s="25" t="str">
        <f>'101_transform'!D3134</f>
        <v>61904   A  Недвижимость (кроме земли), временно неиспользуемая в основной деятельности, переданная в аренду</v>
      </c>
      <c r="D3136" s="25">
        <f>'101_transform'!E3134</f>
        <v>0</v>
      </c>
      <c r="E3136" s="25">
        <f>'101_transform'!F3134</f>
        <v>0</v>
      </c>
      <c r="F3136" s="25">
        <f>'101_transform'!G3134</f>
        <v>0</v>
      </c>
      <c r="G3136" s="25">
        <f>'101_transform'!H3134</f>
        <v>0</v>
      </c>
    </row>
    <row r="3137" spans="1:7" ht="15" x14ac:dyDescent="0.2">
      <c r="A3137" s="12" t="str">
        <f t="shared" si="48"/>
        <v>АКБ "Кузбассхимбанк" (ПАО) (2868) 61905</v>
      </c>
      <c r="B3137" s="25" t="str">
        <f>'101_transform'!C3135</f>
        <v>АКБ "Кузбассхимбанк" (ПАО) (2868)</v>
      </c>
      <c r="C3137" s="25" t="str">
        <f>'101_transform'!D3135</f>
        <v>61905   A  Земля, временно неиспользуемая в основной деятельности, учитываемая по справедливой стоимости</v>
      </c>
      <c r="D3137" s="25">
        <f>'101_transform'!E3135</f>
        <v>99654</v>
      </c>
      <c r="E3137" s="25">
        <f>'101_transform'!F3135</f>
        <v>0</v>
      </c>
      <c r="F3137" s="25">
        <f>'101_transform'!G3135</f>
        <v>99654</v>
      </c>
      <c r="G3137" s="25">
        <f>'101_transform'!H3135</f>
        <v>0</v>
      </c>
    </row>
    <row r="3138" spans="1:7" ht="15" x14ac:dyDescent="0.2">
      <c r="A3138" s="12" t="str">
        <f t="shared" si="48"/>
        <v>АКБ "Кузбассхимбанк" (ПАО) (2868) 61906</v>
      </c>
      <c r="B3138" s="25" t="str">
        <f>'101_transform'!C3136</f>
        <v>АКБ "Кузбассхимбанк" (ПАО) (2868)</v>
      </c>
      <c r="C3138" s="25" t="str">
        <f>'101_transform'!D3136</f>
        <v>61906   A  Земля, временно неиспользуемая в основной деятельности, учитываемая по справедливой стоимости, переданная в аренду</v>
      </c>
      <c r="D3138" s="25">
        <f>'101_transform'!E3136</f>
        <v>15191</v>
      </c>
      <c r="E3138" s="25">
        <f>'101_transform'!F3136</f>
        <v>0</v>
      </c>
      <c r="F3138" s="25">
        <f>'101_transform'!G3136</f>
        <v>15191</v>
      </c>
      <c r="G3138" s="25">
        <f>'101_transform'!H3136</f>
        <v>0</v>
      </c>
    </row>
    <row r="3139" spans="1:7" ht="15" x14ac:dyDescent="0.2">
      <c r="A3139" s="12" t="str">
        <f t="shared" si="48"/>
        <v>АКБ "Кузбассхимбанк" (ПАО) (2868) 61907</v>
      </c>
      <c r="B3139" s="25" t="str">
        <f>'101_transform'!C3137</f>
        <v>АКБ "Кузбассхимбанк" (ПАО) (2868)</v>
      </c>
      <c r="C3139" s="25" t="str">
        <f>'101_transform'!D3137</f>
        <v>61907   A  Недвижимость (кроме земли), временно неиспользуемая в основной деятельности, учитываемая по справедливой стоимости</v>
      </c>
      <c r="D3139" s="25">
        <f>'101_transform'!E3137</f>
        <v>0</v>
      </c>
      <c r="E3139" s="25">
        <f>'101_transform'!F3137</f>
        <v>0</v>
      </c>
      <c r="F3139" s="25">
        <f>'101_transform'!G3137</f>
        <v>0</v>
      </c>
      <c r="G3139" s="25">
        <f>'101_transform'!H3137</f>
        <v>0</v>
      </c>
    </row>
    <row r="3140" spans="1:7" ht="15" x14ac:dyDescent="0.2">
      <c r="A3140" s="12" t="str">
        <f t="shared" ref="A3140:A3203" si="49">B3140&amp;" "&amp;LEFT(C3140,5)</f>
        <v>АКБ "Кузбассхимбанк" (ПАО) (2868) 61908</v>
      </c>
      <c r="B3140" s="25" t="str">
        <f>'101_transform'!C3138</f>
        <v>АКБ "Кузбассхимбанк" (ПАО) (2868)</v>
      </c>
      <c r="C3140" s="25" t="str">
        <f>'101_transform'!D3138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140" s="25">
        <f>'101_transform'!E3138</f>
        <v>127034</v>
      </c>
      <c r="E3140" s="25">
        <f>'101_transform'!F3138</f>
        <v>0</v>
      </c>
      <c r="F3140" s="25">
        <f>'101_transform'!G3138</f>
        <v>127034</v>
      </c>
      <c r="G3140" s="25">
        <f>'101_transform'!H3138</f>
        <v>0</v>
      </c>
    </row>
    <row r="3141" spans="1:7" ht="15" x14ac:dyDescent="0.2">
      <c r="A3141" s="12" t="str">
        <f t="shared" si="49"/>
        <v>АКБ "Кузбассхимбанк" (ПАО) (2868) 61909</v>
      </c>
      <c r="B3141" s="25" t="str">
        <f>'101_transform'!C3139</f>
        <v>АКБ "Кузбассхимбанк" (ПАО) (2868)</v>
      </c>
      <c r="C3141" s="25" t="str">
        <f>'101_transform'!D3139</f>
        <v>61909   П  Амортизация недвижимости (кроме земли), временно неиспользуемой в основной деятельности</v>
      </c>
      <c r="D3141" s="25">
        <f>'101_transform'!E3139</f>
        <v>0</v>
      </c>
      <c r="E3141" s="25">
        <f>'101_transform'!F3139</f>
        <v>3</v>
      </c>
      <c r="F3141" s="25">
        <f>'101_transform'!G3139</f>
        <v>0</v>
      </c>
      <c r="G3141" s="25">
        <f>'101_transform'!H3139</f>
        <v>0</v>
      </c>
    </row>
    <row r="3142" spans="1:7" ht="15" x14ac:dyDescent="0.2">
      <c r="A3142" s="12" t="str">
        <f t="shared" si="49"/>
        <v>АКБ "Кузбассхимбанк" (ПАО) (2868) 61910</v>
      </c>
      <c r="B3142" s="25" t="str">
        <f>'101_transform'!C3140</f>
        <v>АКБ "Кузбассхимбанк" (ПАО) (2868)</v>
      </c>
      <c r="C3142" s="25" t="str">
        <f>'101_transform'!D3140</f>
        <v>61910   П  Амортизация недвижимости (кроме земли), временно неиспользуемой в основной деятельности, переданной в аренду</v>
      </c>
      <c r="D3142" s="25">
        <f>'101_transform'!E3140</f>
        <v>0</v>
      </c>
      <c r="E3142" s="25">
        <f>'101_transform'!F3140</f>
        <v>0</v>
      </c>
      <c r="F3142" s="25">
        <f>'101_transform'!G3140</f>
        <v>0</v>
      </c>
      <c r="G3142" s="25">
        <f>'101_transform'!H3140</f>
        <v>0</v>
      </c>
    </row>
    <row r="3143" spans="1:7" ht="15" x14ac:dyDescent="0.2">
      <c r="A3143" s="12" t="str">
        <f t="shared" si="49"/>
        <v>АКБ "Кузбассхимбанк" (ПАО) (2868) 61911</v>
      </c>
      <c r="B3143" s="25" t="str">
        <f>'101_transform'!C3141</f>
        <v>АКБ "Кузбассхимбанк" (ПАО) (2868)</v>
      </c>
      <c r="C3143" s="25" t="str">
        <f>'101_transform'!D3141</f>
        <v>61911   A  Вложения в сооружение (строительство) объектов недвижимости, временно неиспользуемой в основной деятельности</v>
      </c>
      <c r="D3143" s="25">
        <f>'101_transform'!E3141</f>
        <v>0</v>
      </c>
      <c r="E3143" s="25">
        <f>'101_transform'!F3141</f>
        <v>0</v>
      </c>
      <c r="F3143" s="25">
        <f>'101_transform'!G3141</f>
        <v>0</v>
      </c>
      <c r="G3143" s="25">
        <f>'101_transform'!H3141</f>
        <v>0</v>
      </c>
    </row>
    <row r="3144" spans="1:7" ht="15" x14ac:dyDescent="0.2">
      <c r="A3144" s="12" t="str">
        <f t="shared" si="49"/>
        <v>АКБ "Кузбассхимбанк" (ПАО) (2868) 61912</v>
      </c>
      <c r="B3144" s="25" t="str">
        <f>'101_transform'!C3142</f>
        <v>АКБ "Кузбассхимбанк" (ПАО) (2868)</v>
      </c>
      <c r="C3144" s="25" t="str">
        <f>'101_transform'!D3142</f>
        <v>61912   П  Резервы на возможные потери</v>
      </c>
      <c r="D3144" s="25">
        <f>'101_transform'!E3142</f>
        <v>0</v>
      </c>
      <c r="E3144" s="25">
        <f>'101_transform'!F3142</f>
        <v>0</v>
      </c>
      <c r="F3144" s="25">
        <f>'101_transform'!G3142</f>
        <v>0</v>
      </c>
      <c r="G3144" s="25">
        <f>'101_transform'!H3142</f>
        <v>0</v>
      </c>
    </row>
    <row r="3145" spans="1:7" ht="15" x14ac:dyDescent="0.2">
      <c r="A3145" s="12" t="str">
        <f t="shared" si="49"/>
        <v>АКБ "Кузбассхимбанк" (ПАО) (2868) 62001</v>
      </c>
      <c r="B3145" s="25" t="str">
        <f>'101_transform'!C3143</f>
        <v>АКБ "Кузбассхимбанк" (ПАО) (2868)</v>
      </c>
      <c r="C3145" s="25" t="str">
        <f>'101_transform'!D3143</f>
        <v>62001   A  Долгосрочные активы, предназначенные для продажи</v>
      </c>
      <c r="D3145" s="25">
        <f>'101_transform'!E3143</f>
        <v>1942</v>
      </c>
      <c r="E3145" s="25">
        <f>'101_transform'!F3143</f>
        <v>0</v>
      </c>
      <c r="F3145" s="25">
        <f>'101_transform'!G3143</f>
        <v>0</v>
      </c>
      <c r="G3145" s="25">
        <f>'101_transform'!H3143</f>
        <v>0</v>
      </c>
    </row>
    <row r="3146" spans="1:7" ht="15" x14ac:dyDescent="0.2">
      <c r="A3146" s="12" t="str">
        <f t="shared" si="49"/>
        <v>АКБ "Кузбассхимбанк" (ПАО) (2868) 62002</v>
      </c>
      <c r="B3146" s="25" t="str">
        <f>'101_transform'!C3144</f>
        <v>АКБ "Кузбассхимбанк" (ПАО) (2868)</v>
      </c>
      <c r="C3146" s="25" t="str">
        <f>'101_transform'!D3144</f>
        <v>62002   П  Резервы на возможные потери</v>
      </c>
      <c r="D3146" s="25">
        <f>'101_transform'!E3144</f>
        <v>0</v>
      </c>
      <c r="E3146" s="25">
        <f>'101_transform'!F3144</f>
        <v>388</v>
      </c>
      <c r="F3146" s="25">
        <f>'101_transform'!G3144</f>
        <v>0</v>
      </c>
      <c r="G3146" s="25">
        <f>'101_transform'!H3144</f>
        <v>0</v>
      </c>
    </row>
    <row r="3147" spans="1:7" ht="15" x14ac:dyDescent="0.2">
      <c r="A3147" s="12" t="str">
        <f t="shared" si="49"/>
        <v>АКБ "Кузбассхимбанк" (ПАО) (2868) 62101</v>
      </c>
      <c r="B3147" s="25" t="str">
        <f>'101_transform'!C3145</f>
        <v>АКБ "Кузбассхимбанк" (ПАО) (2868)</v>
      </c>
      <c r="C3147" s="25" t="str">
        <f>'101_transform'!D3145</f>
        <v>62101   A  Средства труда, полученные по договорам отступного, залога, назначение которых не определено</v>
      </c>
      <c r="D3147" s="25">
        <f>'101_transform'!E3145</f>
        <v>0</v>
      </c>
      <c r="E3147" s="25">
        <f>'101_transform'!F3145</f>
        <v>0</v>
      </c>
      <c r="F3147" s="25">
        <f>'101_transform'!G3145</f>
        <v>0</v>
      </c>
      <c r="G3147" s="25">
        <f>'101_transform'!H3145</f>
        <v>0</v>
      </c>
    </row>
    <row r="3148" spans="1:7" ht="15" x14ac:dyDescent="0.2">
      <c r="A3148" s="12" t="str">
        <f t="shared" si="49"/>
        <v>АКБ "Кузбассхимбанк" (ПАО) (2868) 62102</v>
      </c>
      <c r="B3148" s="25" t="str">
        <f>'101_transform'!C3146</f>
        <v>АКБ "Кузбассхимбанк" (ПАО) (2868)</v>
      </c>
      <c r="C3148" s="25" t="str">
        <f>'101_transform'!D3146</f>
        <v>62102   A  Предметы труда, полученные по договорам отступного, залога, назначение которых не определено</v>
      </c>
      <c r="D3148" s="25">
        <f>'101_transform'!E3146</f>
        <v>0</v>
      </c>
      <c r="E3148" s="25">
        <f>'101_transform'!F3146</f>
        <v>0</v>
      </c>
      <c r="F3148" s="25">
        <f>'101_transform'!G3146</f>
        <v>0</v>
      </c>
      <c r="G3148" s="25">
        <f>'101_transform'!H3146</f>
        <v>0</v>
      </c>
    </row>
    <row r="3149" spans="1:7" ht="15" x14ac:dyDescent="0.2">
      <c r="A3149" s="12" t="str">
        <f t="shared" si="49"/>
        <v>АКБ "Кузбассхимбанк" (ПАО) (2868) 62103</v>
      </c>
      <c r="B3149" s="25" t="str">
        <f>'101_transform'!C3147</f>
        <v>АКБ "Кузбассхимбанк" (ПАО) (2868)</v>
      </c>
      <c r="C3149" s="25" t="str">
        <f>'101_transform'!D3147</f>
        <v>62103   П  Резервы на возможные потери</v>
      </c>
      <c r="D3149" s="25">
        <f>'101_transform'!E3147</f>
        <v>0</v>
      </c>
      <c r="E3149" s="25">
        <f>'101_transform'!F3147</f>
        <v>0</v>
      </c>
      <c r="F3149" s="25">
        <f>'101_transform'!G3147</f>
        <v>0</v>
      </c>
      <c r="G3149" s="25">
        <f>'101_transform'!H3147</f>
        <v>0</v>
      </c>
    </row>
    <row r="3150" spans="1:7" ht="15" x14ac:dyDescent="0.2">
      <c r="A3150" s="12" t="str">
        <f t="shared" si="49"/>
        <v>АО "Кузнецкбизнесбанк" (1158) 60401</v>
      </c>
      <c r="B3150" s="25" t="str">
        <f>'101_transform'!C3148</f>
        <v>АО "Кузнецкбизнесбанк" (1158)</v>
      </c>
      <c r="C3150" s="25" t="str">
        <f>'101_transform'!D3148</f>
        <v>60401   A  Основные средства (кроме земли) (c 13.02.2018)_x000D_Категория 1- Здания и сооружения (до 31.12.2002)</v>
      </c>
      <c r="D3150" s="25">
        <f>'101_transform'!E3148</f>
        <v>506452</v>
      </c>
      <c r="E3150" s="25">
        <f>'101_transform'!F3148</f>
        <v>0</v>
      </c>
      <c r="F3150" s="25">
        <f>'101_transform'!G3148</f>
        <v>493092</v>
      </c>
      <c r="G3150" s="25">
        <f>'101_transform'!H3148</f>
        <v>0</v>
      </c>
    </row>
    <row r="3151" spans="1:7" ht="15" x14ac:dyDescent="0.2">
      <c r="A3151" s="12" t="str">
        <f t="shared" si="49"/>
        <v>АО "Кузнецкбизнесбанк" (1158) 60404</v>
      </c>
      <c r="B3151" s="25" t="str">
        <f>'101_transform'!C3149</f>
        <v>АО "Кузнецкбизнесбанк" (1158)</v>
      </c>
      <c r="C3151" s="25" t="str">
        <f>'101_transform'!D3149</f>
        <v>60404   A  Земля (c 13.02.2018)</v>
      </c>
      <c r="D3151" s="25">
        <f>'101_transform'!E3149</f>
        <v>9858</v>
      </c>
      <c r="E3151" s="25">
        <f>'101_transform'!F3149</f>
        <v>0</v>
      </c>
      <c r="F3151" s="25">
        <f>'101_transform'!G3149</f>
        <v>9858</v>
      </c>
      <c r="G3151" s="25">
        <f>'101_transform'!H3149</f>
        <v>0</v>
      </c>
    </row>
    <row r="3152" spans="1:7" ht="15" x14ac:dyDescent="0.2">
      <c r="A3152" s="12" t="str">
        <f t="shared" si="49"/>
        <v>АО "Кузнецкбизнесбанк" (1158) 60405</v>
      </c>
      <c r="B3152" s="25" t="str">
        <f>'101_transform'!C3150</f>
        <v>АО "Кузнецкбизнесбанк" (1158)</v>
      </c>
      <c r="C3152" s="25" t="str">
        <f>'101_transform'!D3150</f>
        <v>60405   П
A (до 31.01.2003)  Резервы на возможные потери (c 13.02.2018)
Долгосрочно арендуемые основные средства (до 31.01.2003)</v>
      </c>
      <c r="D3152" s="25">
        <f>'101_transform'!E3150</f>
        <v>0</v>
      </c>
      <c r="E3152" s="25">
        <f>'101_transform'!F3150</f>
        <v>959</v>
      </c>
      <c r="F3152" s="25">
        <f>'101_transform'!G3150</f>
        <v>0</v>
      </c>
      <c r="G3152" s="25">
        <f>'101_transform'!H3150</f>
        <v>945</v>
      </c>
    </row>
    <row r="3153" spans="1:7" ht="15" x14ac:dyDescent="0.2">
      <c r="A3153" s="12" t="str">
        <f t="shared" si="49"/>
        <v>АО "Кузнецкбизнесбанк" (1158) 60414</v>
      </c>
      <c r="B3153" s="25" t="str">
        <f>'101_transform'!C3151</f>
        <v>АО "Кузнецкбизнесбанк" (1158)</v>
      </c>
      <c r="C3153" s="25" t="str">
        <f>'101_transform'!D3151</f>
        <v>60414   П  Амортизация основных средств (кроме земли) (c 13.02.2018)</v>
      </c>
      <c r="D3153" s="25">
        <f>'101_transform'!E3151</f>
        <v>0</v>
      </c>
      <c r="E3153" s="25">
        <f>'101_transform'!F3151</f>
        <v>267499</v>
      </c>
      <c r="F3153" s="25">
        <f>'101_transform'!G3151</f>
        <v>0</v>
      </c>
      <c r="G3153" s="25">
        <f>'101_transform'!H3151</f>
        <v>269354</v>
      </c>
    </row>
    <row r="3154" spans="1:7" ht="15" x14ac:dyDescent="0.2">
      <c r="A3154" s="12" t="str">
        <f t="shared" si="49"/>
        <v>АО "Кузнецкбизнесбанк" (1158) 60415</v>
      </c>
      <c r="B3154" s="25" t="str">
        <f>'101_transform'!C3152</f>
        <v>АО "Кузнецкбизнесбанк" (1158)</v>
      </c>
      <c r="C3154" s="25" t="str">
        <f>'101_transform'!D3152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154" s="25">
        <f>'101_transform'!E3152</f>
        <v>3261</v>
      </c>
      <c r="E3154" s="25">
        <f>'101_transform'!F3152</f>
        <v>0</v>
      </c>
      <c r="F3154" s="25">
        <f>'101_transform'!G3152</f>
        <v>1773</v>
      </c>
      <c r="G3154" s="25">
        <f>'101_transform'!H3152</f>
        <v>0</v>
      </c>
    </row>
    <row r="3155" spans="1:7" ht="15" x14ac:dyDescent="0.2">
      <c r="A3155" s="12" t="str">
        <f t="shared" si="49"/>
        <v>АО "Кузнецкбизнесбанк" (1158) 61901</v>
      </c>
      <c r="B3155" s="25" t="str">
        <f>'101_transform'!C3153</f>
        <v>АО "Кузнецкбизнесбанк" (1158)</v>
      </c>
      <c r="C3155" s="25" t="str">
        <f>'101_transform'!D3153</f>
        <v>61901   A  Земля, временно неиспользуемая в основной деятельности</v>
      </c>
      <c r="D3155" s="25">
        <f>'101_transform'!E3153</f>
        <v>0</v>
      </c>
      <c r="E3155" s="25">
        <f>'101_transform'!F3153</f>
        <v>0</v>
      </c>
      <c r="F3155" s="25">
        <f>'101_transform'!G3153</f>
        <v>0</v>
      </c>
      <c r="G3155" s="25">
        <f>'101_transform'!H3153</f>
        <v>0</v>
      </c>
    </row>
    <row r="3156" spans="1:7" ht="15" x14ac:dyDescent="0.2">
      <c r="A3156" s="12" t="str">
        <f t="shared" si="49"/>
        <v>АО "Кузнецкбизнесбанк" (1158) 61902</v>
      </c>
      <c r="B3156" s="25" t="str">
        <f>'101_transform'!C3154</f>
        <v>АО "Кузнецкбизнесбанк" (1158)</v>
      </c>
      <c r="C3156" s="25" t="str">
        <f>'101_transform'!D3154</f>
        <v>61902   A  Земля, временно неиспользуемая в основной деятельности, переданная в аренду</v>
      </c>
      <c r="D3156" s="25">
        <f>'101_transform'!E3154</f>
        <v>0</v>
      </c>
      <c r="E3156" s="25">
        <f>'101_transform'!F3154</f>
        <v>0</v>
      </c>
      <c r="F3156" s="25">
        <f>'101_transform'!G3154</f>
        <v>0</v>
      </c>
      <c r="G3156" s="25">
        <f>'101_transform'!H3154</f>
        <v>0</v>
      </c>
    </row>
    <row r="3157" spans="1:7" ht="15" x14ac:dyDescent="0.2">
      <c r="A3157" s="12" t="str">
        <f t="shared" si="49"/>
        <v>АО "Кузнецкбизнесбанк" (1158) 61903</v>
      </c>
      <c r="B3157" s="25" t="str">
        <f>'101_transform'!C3155</f>
        <v>АО "Кузнецкбизнесбанк" (1158)</v>
      </c>
      <c r="C3157" s="25" t="str">
        <f>'101_transform'!D3155</f>
        <v>61903   A  Недвижимость (кроме земли), временно неиспользуемая в основной деятельности</v>
      </c>
      <c r="D3157" s="25">
        <f>'101_transform'!E3155</f>
        <v>0</v>
      </c>
      <c r="E3157" s="25">
        <f>'101_transform'!F3155</f>
        <v>0</v>
      </c>
      <c r="F3157" s="25">
        <f>'101_transform'!G3155</f>
        <v>0</v>
      </c>
      <c r="G3157" s="25">
        <f>'101_transform'!H3155</f>
        <v>0</v>
      </c>
    </row>
    <row r="3158" spans="1:7" ht="15" x14ac:dyDescent="0.2">
      <c r="A3158" s="12" t="str">
        <f t="shared" si="49"/>
        <v>АО "Кузнецкбизнесбанк" (1158) 61904</v>
      </c>
      <c r="B3158" s="25" t="str">
        <f>'101_transform'!C3156</f>
        <v>АО "Кузнецкбизнесбанк" (1158)</v>
      </c>
      <c r="C3158" s="25" t="str">
        <f>'101_transform'!D3156</f>
        <v>61904   A  Недвижимость (кроме земли), временно неиспользуемая в основной деятельности, переданная в аренду</v>
      </c>
      <c r="D3158" s="25">
        <f>'101_transform'!E3156</f>
        <v>0</v>
      </c>
      <c r="E3158" s="25">
        <f>'101_transform'!F3156</f>
        <v>0</v>
      </c>
      <c r="F3158" s="25">
        <f>'101_transform'!G3156</f>
        <v>0</v>
      </c>
      <c r="G3158" s="25">
        <f>'101_transform'!H3156</f>
        <v>0</v>
      </c>
    </row>
    <row r="3159" spans="1:7" ht="15" x14ac:dyDescent="0.2">
      <c r="A3159" s="12" t="str">
        <f t="shared" si="49"/>
        <v>АО "Кузнецкбизнесбанк" (1158) 61905</v>
      </c>
      <c r="B3159" s="25" t="str">
        <f>'101_transform'!C3157</f>
        <v>АО "Кузнецкбизнесбанк" (1158)</v>
      </c>
      <c r="C3159" s="25" t="str">
        <f>'101_transform'!D3157</f>
        <v>61905   A  Земля, временно неиспользуемая в основной деятельности, учитываемая по справедливой стоимости</v>
      </c>
      <c r="D3159" s="25">
        <f>'101_transform'!E3157</f>
        <v>0</v>
      </c>
      <c r="E3159" s="25">
        <f>'101_transform'!F3157</f>
        <v>0</v>
      </c>
      <c r="F3159" s="25">
        <f>'101_transform'!G3157</f>
        <v>0</v>
      </c>
      <c r="G3159" s="25">
        <f>'101_transform'!H3157</f>
        <v>0</v>
      </c>
    </row>
    <row r="3160" spans="1:7" ht="15" x14ac:dyDescent="0.2">
      <c r="A3160" s="12" t="str">
        <f t="shared" si="49"/>
        <v>АО "Кузнецкбизнесбанк" (1158) 61906</v>
      </c>
      <c r="B3160" s="25" t="str">
        <f>'101_transform'!C3158</f>
        <v>АО "Кузнецкбизнесбанк" (1158)</v>
      </c>
      <c r="C3160" s="25" t="str">
        <f>'101_transform'!D3158</f>
        <v>61906   A  Земля, временно неиспользуемая в основной деятельности, учитываемая по справедливой стоимости, переданная в аренду</v>
      </c>
      <c r="D3160" s="25">
        <f>'101_transform'!E3158</f>
        <v>0</v>
      </c>
      <c r="E3160" s="25">
        <f>'101_transform'!F3158</f>
        <v>0</v>
      </c>
      <c r="F3160" s="25">
        <f>'101_transform'!G3158</f>
        <v>0</v>
      </c>
      <c r="G3160" s="25">
        <f>'101_transform'!H3158</f>
        <v>0</v>
      </c>
    </row>
    <row r="3161" spans="1:7" ht="15" x14ac:dyDescent="0.2">
      <c r="A3161" s="12" t="str">
        <f t="shared" si="49"/>
        <v>АО "Кузнецкбизнесбанк" (1158) 61907</v>
      </c>
      <c r="B3161" s="25" t="str">
        <f>'101_transform'!C3159</f>
        <v>АО "Кузнецкбизнесбанк" (1158)</v>
      </c>
      <c r="C3161" s="25" t="str">
        <f>'101_transform'!D3159</f>
        <v>61907   A  Недвижимость (кроме земли), временно неиспользуемая в основной деятельности, учитываемая по справедливой стоимости</v>
      </c>
      <c r="D3161" s="25">
        <f>'101_transform'!E3159</f>
        <v>0</v>
      </c>
      <c r="E3161" s="25">
        <f>'101_transform'!F3159</f>
        <v>0</v>
      </c>
      <c r="F3161" s="25">
        <f>'101_transform'!G3159</f>
        <v>12731</v>
      </c>
      <c r="G3161" s="25">
        <f>'101_transform'!H3159</f>
        <v>0</v>
      </c>
    </row>
    <row r="3162" spans="1:7" ht="15" x14ac:dyDescent="0.2">
      <c r="A3162" s="12" t="str">
        <f t="shared" si="49"/>
        <v>АО "Кузнецкбизнесбанк" (1158) 61908</v>
      </c>
      <c r="B3162" s="25" t="str">
        <f>'101_transform'!C3160</f>
        <v>АО "Кузнецкбизнесбанк" (1158)</v>
      </c>
      <c r="C3162" s="25" t="str">
        <f>'101_transform'!D3160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162" s="25">
        <f>'101_transform'!E3160</f>
        <v>27898</v>
      </c>
      <c r="E3162" s="25">
        <f>'101_transform'!F3160</f>
        <v>0</v>
      </c>
      <c r="F3162" s="25">
        <f>'101_transform'!G3160</f>
        <v>27898</v>
      </c>
      <c r="G3162" s="25">
        <f>'101_transform'!H3160</f>
        <v>0</v>
      </c>
    </row>
    <row r="3163" spans="1:7" ht="15" x14ac:dyDescent="0.2">
      <c r="A3163" s="12" t="str">
        <f t="shared" si="49"/>
        <v>АО "Кузнецкбизнесбанк" (1158) 61909</v>
      </c>
      <c r="B3163" s="25" t="str">
        <f>'101_transform'!C3161</f>
        <v>АО "Кузнецкбизнесбанк" (1158)</v>
      </c>
      <c r="C3163" s="25" t="str">
        <f>'101_transform'!D3161</f>
        <v>61909   П  Амортизация недвижимости (кроме земли), временно неиспользуемой в основной деятельности</v>
      </c>
      <c r="D3163" s="25">
        <f>'101_transform'!E3161</f>
        <v>0</v>
      </c>
      <c r="E3163" s="25">
        <f>'101_transform'!F3161</f>
        <v>0</v>
      </c>
      <c r="F3163" s="25">
        <f>'101_transform'!G3161</f>
        <v>0</v>
      </c>
      <c r="G3163" s="25">
        <f>'101_transform'!H3161</f>
        <v>0</v>
      </c>
    </row>
    <row r="3164" spans="1:7" ht="15" x14ac:dyDescent="0.2">
      <c r="A3164" s="12" t="str">
        <f t="shared" si="49"/>
        <v>АО "Кузнецкбизнесбанк" (1158) 61910</v>
      </c>
      <c r="B3164" s="25" t="str">
        <f>'101_transform'!C3162</f>
        <v>АО "Кузнецкбизнесбанк" (1158)</v>
      </c>
      <c r="C3164" s="25" t="str">
        <f>'101_transform'!D3162</f>
        <v>61910   П  Амортизация недвижимости (кроме земли), временно неиспользуемой в основной деятельности, переданной в аренду</v>
      </c>
      <c r="D3164" s="25">
        <f>'101_transform'!E3162</f>
        <v>0</v>
      </c>
      <c r="E3164" s="25">
        <f>'101_transform'!F3162</f>
        <v>0</v>
      </c>
      <c r="F3164" s="25">
        <f>'101_transform'!G3162</f>
        <v>0</v>
      </c>
      <c r="G3164" s="25">
        <f>'101_transform'!H3162</f>
        <v>0</v>
      </c>
    </row>
    <row r="3165" spans="1:7" ht="15" x14ac:dyDescent="0.2">
      <c r="A3165" s="12" t="str">
        <f t="shared" si="49"/>
        <v>АО "Кузнецкбизнесбанк" (1158) 61911</v>
      </c>
      <c r="B3165" s="25" t="str">
        <f>'101_transform'!C3163</f>
        <v>АО "Кузнецкбизнесбанк" (1158)</v>
      </c>
      <c r="C3165" s="25" t="str">
        <f>'101_transform'!D3163</f>
        <v>61911   A  Вложения в сооружение (строительство) объектов недвижимости, временно неиспользуемой в основной деятельности</v>
      </c>
      <c r="D3165" s="25">
        <f>'101_transform'!E3163</f>
        <v>0</v>
      </c>
      <c r="E3165" s="25">
        <f>'101_transform'!F3163</f>
        <v>0</v>
      </c>
      <c r="F3165" s="25">
        <f>'101_transform'!G3163</f>
        <v>0</v>
      </c>
      <c r="G3165" s="25">
        <f>'101_transform'!H3163</f>
        <v>0</v>
      </c>
    </row>
    <row r="3166" spans="1:7" ht="15" x14ac:dyDescent="0.2">
      <c r="A3166" s="12" t="str">
        <f t="shared" si="49"/>
        <v>АО "Кузнецкбизнесбанк" (1158) 61912</v>
      </c>
      <c r="B3166" s="25" t="str">
        <f>'101_transform'!C3164</f>
        <v>АО "Кузнецкбизнесбанк" (1158)</v>
      </c>
      <c r="C3166" s="25" t="str">
        <f>'101_transform'!D3164</f>
        <v>61912   П  Резервы на возможные потери</v>
      </c>
      <c r="D3166" s="25">
        <f>'101_transform'!E3164</f>
        <v>0</v>
      </c>
      <c r="E3166" s="25">
        <f>'101_transform'!F3164</f>
        <v>0</v>
      </c>
      <c r="F3166" s="25">
        <f>'101_transform'!G3164</f>
        <v>0</v>
      </c>
      <c r="G3166" s="25">
        <f>'101_transform'!H3164</f>
        <v>0</v>
      </c>
    </row>
    <row r="3167" spans="1:7" ht="15" x14ac:dyDescent="0.2">
      <c r="A3167" s="12" t="str">
        <f t="shared" si="49"/>
        <v>АО "Кузнецкбизнесбанк" (1158) 62001</v>
      </c>
      <c r="B3167" s="25" t="str">
        <f>'101_transform'!C3165</f>
        <v>АО "Кузнецкбизнесбанк" (1158)</v>
      </c>
      <c r="C3167" s="25" t="str">
        <f>'101_transform'!D3165</f>
        <v>62001   A  Долгосрочные активы, предназначенные для продажи</v>
      </c>
      <c r="D3167" s="25">
        <f>'101_transform'!E3165</f>
        <v>1412</v>
      </c>
      <c r="E3167" s="25">
        <f>'101_transform'!F3165</f>
        <v>0</v>
      </c>
      <c r="F3167" s="25">
        <f>'101_transform'!G3165</f>
        <v>1412</v>
      </c>
      <c r="G3167" s="25">
        <f>'101_transform'!H3165</f>
        <v>0</v>
      </c>
    </row>
    <row r="3168" spans="1:7" ht="15" x14ac:dyDescent="0.2">
      <c r="A3168" s="12" t="str">
        <f t="shared" si="49"/>
        <v>АО "Кузнецкбизнесбанк" (1158) 62002</v>
      </c>
      <c r="B3168" s="25" t="str">
        <f>'101_transform'!C3166</f>
        <v>АО "Кузнецкбизнесбанк" (1158)</v>
      </c>
      <c r="C3168" s="25" t="str">
        <f>'101_transform'!D3166</f>
        <v>62002   П  Резервы на возможные потери</v>
      </c>
      <c r="D3168" s="25">
        <f>'101_transform'!E3166</f>
        <v>0</v>
      </c>
      <c r="E3168" s="25">
        <f>'101_transform'!F3166</f>
        <v>141</v>
      </c>
      <c r="F3168" s="25">
        <f>'101_transform'!G3166</f>
        <v>0</v>
      </c>
      <c r="G3168" s="25">
        <f>'101_transform'!H3166</f>
        <v>282</v>
      </c>
    </row>
    <row r="3169" spans="1:7" ht="15" x14ac:dyDescent="0.2">
      <c r="A3169" s="12" t="str">
        <f t="shared" si="49"/>
        <v>АО "Кузнецкбизнесбанк" (1158) 62101</v>
      </c>
      <c r="B3169" s="25" t="str">
        <f>'101_transform'!C3167</f>
        <v>АО "Кузнецкбизнесбанк" (1158)</v>
      </c>
      <c r="C3169" s="25" t="str">
        <f>'101_transform'!D3167</f>
        <v>62101   A  Средства труда, полученные по договорам отступного, залога, назначение которых не определено</v>
      </c>
      <c r="D3169" s="25">
        <f>'101_transform'!E3167</f>
        <v>0</v>
      </c>
      <c r="E3169" s="25">
        <f>'101_transform'!F3167</f>
        <v>0</v>
      </c>
      <c r="F3169" s="25">
        <f>'101_transform'!G3167</f>
        <v>18640</v>
      </c>
      <c r="G3169" s="25">
        <f>'101_transform'!H3167</f>
        <v>0</v>
      </c>
    </row>
    <row r="3170" spans="1:7" ht="15" x14ac:dyDescent="0.2">
      <c r="A3170" s="12" t="str">
        <f t="shared" si="49"/>
        <v>АО "Кузнецкбизнесбанк" (1158) 62102</v>
      </c>
      <c r="B3170" s="25" t="str">
        <f>'101_transform'!C3168</f>
        <v>АО "Кузнецкбизнесбанк" (1158)</v>
      </c>
      <c r="C3170" s="25" t="str">
        <f>'101_transform'!D3168</f>
        <v>62102   A  Предметы труда, полученные по договорам отступного, залога, назначение которых не определено</v>
      </c>
      <c r="D3170" s="25">
        <f>'101_transform'!E3168</f>
        <v>0</v>
      </c>
      <c r="E3170" s="25">
        <f>'101_transform'!F3168</f>
        <v>0</v>
      </c>
      <c r="F3170" s="25">
        <f>'101_transform'!G3168</f>
        <v>0</v>
      </c>
      <c r="G3170" s="25">
        <f>'101_transform'!H3168</f>
        <v>0</v>
      </c>
    </row>
    <row r="3171" spans="1:7" ht="15" x14ac:dyDescent="0.2">
      <c r="A3171" s="12" t="str">
        <f t="shared" si="49"/>
        <v>АО "Кузнецкбизнесбанк" (1158) 62103</v>
      </c>
      <c r="B3171" s="25" t="str">
        <f>'101_transform'!C3169</f>
        <v>АО "Кузнецкбизнесбанк" (1158)</v>
      </c>
      <c r="C3171" s="25" t="str">
        <f>'101_transform'!D3169</f>
        <v>62103   П  Резервы на возможные потери</v>
      </c>
      <c r="D3171" s="25">
        <f>'101_transform'!E3169</f>
        <v>0</v>
      </c>
      <c r="E3171" s="25">
        <f>'101_transform'!F3169</f>
        <v>0</v>
      </c>
      <c r="F3171" s="25">
        <f>'101_transform'!G3169</f>
        <v>0</v>
      </c>
      <c r="G3171" s="25">
        <f>'101_transform'!H3169</f>
        <v>0</v>
      </c>
    </row>
    <row r="3172" spans="1:7" ht="15" x14ac:dyDescent="0.2">
      <c r="A3172" s="12" t="str">
        <f t="shared" si="49"/>
        <v>ПАО Банк "Кузнецкий" (609) 60401</v>
      </c>
      <c r="B3172" s="25" t="str">
        <f>'101_transform'!C3170</f>
        <v>ПАО Банк "Кузнецкий" (609)</v>
      </c>
      <c r="C3172" s="25" t="str">
        <f>'101_transform'!D3170</f>
        <v>60401   A  Основные средства (кроме земли) (c 13.02.2018)_x000D_Категория 1- Здания и сооружения (до 31.12.2002)</v>
      </c>
      <c r="D3172" s="25">
        <f>'101_transform'!E3170</f>
        <v>342924</v>
      </c>
      <c r="E3172" s="25">
        <f>'101_transform'!F3170</f>
        <v>0</v>
      </c>
      <c r="F3172" s="25">
        <f>'101_transform'!G3170</f>
        <v>309265</v>
      </c>
      <c r="G3172" s="25">
        <f>'101_transform'!H3170</f>
        <v>0</v>
      </c>
    </row>
    <row r="3173" spans="1:7" ht="15" x14ac:dyDescent="0.2">
      <c r="A3173" s="12" t="str">
        <f t="shared" si="49"/>
        <v>ПАО Банк "Кузнецкий" (609) 60404</v>
      </c>
      <c r="B3173" s="25" t="str">
        <f>'101_transform'!C3171</f>
        <v>ПАО Банк "Кузнецкий" (609)</v>
      </c>
      <c r="C3173" s="25" t="str">
        <f>'101_transform'!D3171</f>
        <v>60404   A  Земля (c 13.02.2018)</v>
      </c>
      <c r="D3173" s="25">
        <f>'101_transform'!E3171</f>
        <v>0</v>
      </c>
      <c r="E3173" s="25">
        <f>'101_transform'!F3171</f>
        <v>0</v>
      </c>
      <c r="F3173" s="25">
        <f>'101_transform'!G3171</f>
        <v>0</v>
      </c>
      <c r="G3173" s="25">
        <f>'101_transform'!H3171</f>
        <v>0</v>
      </c>
    </row>
    <row r="3174" spans="1:7" ht="15" x14ac:dyDescent="0.2">
      <c r="A3174" s="12" t="str">
        <f t="shared" si="49"/>
        <v>ПАО Банк "Кузнецкий" (609) 60405</v>
      </c>
      <c r="B3174" s="25" t="str">
        <f>'101_transform'!C3172</f>
        <v>ПАО Банк "Кузнецкий" (609)</v>
      </c>
      <c r="C3174" s="25" t="str">
        <f>'101_transform'!D3172</f>
        <v>60405   П
A (до 31.01.2003)  Резервы на возможные потери (c 13.02.2018)
Долгосрочно арендуемые основные средства (до 31.01.2003)</v>
      </c>
      <c r="D3174" s="25">
        <f>'101_transform'!E3172</f>
        <v>0</v>
      </c>
      <c r="E3174" s="25">
        <f>'101_transform'!F3172</f>
        <v>70</v>
      </c>
      <c r="F3174" s="25">
        <f>'101_transform'!G3172</f>
        <v>0</v>
      </c>
      <c r="G3174" s="25">
        <f>'101_transform'!H3172</f>
        <v>70</v>
      </c>
    </row>
    <row r="3175" spans="1:7" ht="15" x14ac:dyDescent="0.2">
      <c r="A3175" s="12" t="str">
        <f t="shared" si="49"/>
        <v>ПАО Банк "Кузнецкий" (609) 60414</v>
      </c>
      <c r="B3175" s="25" t="str">
        <f>'101_transform'!C3173</f>
        <v>ПАО Банк "Кузнецкий" (609)</v>
      </c>
      <c r="C3175" s="25" t="str">
        <f>'101_transform'!D3173</f>
        <v>60414   П  Амортизация основных средств (кроме земли) (c 13.02.2018)</v>
      </c>
      <c r="D3175" s="25">
        <f>'101_transform'!E3173</f>
        <v>0</v>
      </c>
      <c r="E3175" s="25">
        <f>'101_transform'!F3173</f>
        <v>173781</v>
      </c>
      <c r="F3175" s="25">
        <f>'101_transform'!G3173</f>
        <v>0</v>
      </c>
      <c r="G3175" s="25">
        <f>'101_transform'!H3173</f>
        <v>167582</v>
      </c>
    </row>
    <row r="3176" spans="1:7" ht="15" x14ac:dyDescent="0.2">
      <c r="A3176" s="12" t="str">
        <f t="shared" si="49"/>
        <v>ПАО Банк "Кузнецкий" (609) 60415</v>
      </c>
      <c r="B3176" s="25" t="str">
        <f>'101_transform'!C3174</f>
        <v>ПАО Банк "Кузнецкий" (609)</v>
      </c>
      <c r="C3176" s="25" t="str">
        <f>'101_transform'!D3174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176" s="25">
        <f>'101_transform'!E3174</f>
        <v>949</v>
      </c>
      <c r="E3176" s="25">
        <f>'101_transform'!F3174</f>
        <v>0</v>
      </c>
      <c r="F3176" s="25">
        <f>'101_transform'!G3174</f>
        <v>152</v>
      </c>
      <c r="G3176" s="25">
        <f>'101_transform'!H3174</f>
        <v>0</v>
      </c>
    </row>
    <row r="3177" spans="1:7" ht="15" x14ac:dyDescent="0.2">
      <c r="A3177" s="12" t="str">
        <f t="shared" si="49"/>
        <v>ПАО Банк "Кузнецкий" (609) 61901</v>
      </c>
      <c r="B3177" s="25" t="str">
        <f>'101_transform'!C3175</f>
        <v>ПАО Банк "Кузнецкий" (609)</v>
      </c>
      <c r="C3177" s="25" t="str">
        <f>'101_transform'!D3175</f>
        <v>61901   A  Земля, временно неиспользуемая в основной деятельности</v>
      </c>
      <c r="D3177" s="25">
        <f>'101_transform'!E3175</f>
        <v>0</v>
      </c>
      <c r="E3177" s="25">
        <f>'101_transform'!F3175</f>
        <v>0</v>
      </c>
      <c r="F3177" s="25">
        <f>'101_transform'!G3175</f>
        <v>0</v>
      </c>
      <c r="G3177" s="25">
        <f>'101_transform'!H3175</f>
        <v>0</v>
      </c>
    </row>
    <row r="3178" spans="1:7" ht="15" x14ac:dyDescent="0.2">
      <c r="A3178" s="12" t="str">
        <f t="shared" si="49"/>
        <v>ПАО Банк "Кузнецкий" (609) 61902</v>
      </c>
      <c r="B3178" s="25" t="str">
        <f>'101_transform'!C3176</f>
        <v>ПАО Банк "Кузнецкий" (609)</v>
      </c>
      <c r="C3178" s="25" t="str">
        <f>'101_transform'!D3176</f>
        <v>61902   A  Земля, временно неиспользуемая в основной деятельности, переданная в аренду</v>
      </c>
      <c r="D3178" s="25">
        <f>'101_transform'!E3176</f>
        <v>0</v>
      </c>
      <c r="E3178" s="25">
        <f>'101_transform'!F3176</f>
        <v>0</v>
      </c>
      <c r="F3178" s="25">
        <f>'101_transform'!G3176</f>
        <v>0</v>
      </c>
      <c r="G3178" s="25">
        <f>'101_transform'!H3176</f>
        <v>0</v>
      </c>
    </row>
    <row r="3179" spans="1:7" ht="15" x14ac:dyDescent="0.2">
      <c r="A3179" s="12" t="str">
        <f t="shared" si="49"/>
        <v>ПАО Банк "Кузнецкий" (609) 61903</v>
      </c>
      <c r="B3179" s="25" t="str">
        <f>'101_transform'!C3177</f>
        <v>ПАО Банк "Кузнецкий" (609)</v>
      </c>
      <c r="C3179" s="25" t="str">
        <f>'101_transform'!D3177</f>
        <v>61903   A  Недвижимость (кроме земли), временно неиспользуемая в основной деятельности</v>
      </c>
      <c r="D3179" s="25">
        <f>'101_transform'!E3177</f>
        <v>0</v>
      </c>
      <c r="E3179" s="25">
        <f>'101_transform'!F3177</f>
        <v>0</v>
      </c>
      <c r="F3179" s="25">
        <f>'101_transform'!G3177</f>
        <v>0</v>
      </c>
      <c r="G3179" s="25">
        <f>'101_transform'!H3177</f>
        <v>0</v>
      </c>
    </row>
    <row r="3180" spans="1:7" ht="15" x14ac:dyDescent="0.2">
      <c r="A3180" s="12" t="str">
        <f t="shared" si="49"/>
        <v>ПАО Банк "Кузнецкий" (609) 61904</v>
      </c>
      <c r="B3180" s="25" t="str">
        <f>'101_transform'!C3178</f>
        <v>ПАО Банк "Кузнецкий" (609)</v>
      </c>
      <c r="C3180" s="25" t="str">
        <f>'101_transform'!D3178</f>
        <v>61904   A  Недвижимость (кроме земли), временно неиспользуемая в основной деятельности, переданная в аренду</v>
      </c>
      <c r="D3180" s="25">
        <f>'101_transform'!E3178</f>
        <v>0</v>
      </c>
      <c r="E3180" s="25">
        <f>'101_transform'!F3178</f>
        <v>0</v>
      </c>
      <c r="F3180" s="25">
        <f>'101_transform'!G3178</f>
        <v>0</v>
      </c>
      <c r="G3180" s="25">
        <f>'101_transform'!H3178</f>
        <v>0</v>
      </c>
    </row>
    <row r="3181" spans="1:7" ht="15" x14ac:dyDescent="0.2">
      <c r="A3181" s="12" t="str">
        <f t="shared" si="49"/>
        <v>ПАО Банк "Кузнецкий" (609) 61905</v>
      </c>
      <c r="B3181" s="25" t="str">
        <f>'101_transform'!C3179</f>
        <v>ПАО Банк "Кузнецкий" (609)</v>
      </c>
      <c r="C3181" s="25" t="str">
        <f>'101_transform'!D3179</f>
        <v>61905   A  Земля, временно неиспользуемая в основной деятельности, учитываемая по справедливой стоимости</v>
      </c>
      <c r="D3181" s="25">
        <f>'101_transform'!E3179</f>
        <v>51</v>
      </c>
      <c r="E3181" s="25">
        <f>'101_transform'!F3179</f>
        <v>0</v>
      </c>
      <c r="F3181" s="25">
        <f>'101_transform'!G3179</f>
        <v>51</v>
      </c>
      <c r="G3181" s="25">
        <f>'101_transform'!H3179</f>
        <v>0</v>
      </c>
    </row>
    <row r="3182" spans="1:7" ht="15" x14ac:dyDescent="0.2">
      <c r="A3182" s="12" t="str">
        <f t="shared" si="49"/>
        <v>ПАО Банк "Кузнецкий" (609) 61906</v>
      </c>
      <c r="B3182" s="25" t="str">
        <f>'101_transform'!C3180</f>
        <v>ПАО Банк "Кузнецкий" (609)</v>
      </c>
      <c r="C3182" s="25" t="str">
        <f>'101_transform'!D3180</f>
        <v>61906   A  Земля, временно неиспользуемая в основной деятельности, учитываемая по справедливой стоимости, переданная в аренду</v>
      </c>
      <c r="D3182" s="25">
        <f>'101_transform'!E3180</f>
        <v>612</v>
      </c>
      <c r="E3182" s="25">
        <f>'101_transform'!F3180</f>
        <v>0</v>
      </c>
      <c r="F3182" s="25">
        <f>'101_transform'!G3180</f>
        <v>612</v>
      </c>
      <c r="G3182" s="25">
        <f>'101_transform'!H3180</f>
        <v>0</v>
      </c>
    </row>
    <row r="3183" spans="1:7" ht="15" x14ac:dyDescent="0.2">
      <c r="A3183" s="12" t="str">
        <f t="shared" si="49"/>
        <v>ПАО Банк "Кузнецкий" (609) 61907</v>
      </c>
      <c r="B3183" s="25" t="str">
        <f>'101_transform'!C3181</f>
        <v>ПАО Банк "Кузнецкий" (609)</v>
      </c>
      <c r="C3183" s="25" t="str">
        <f>'101_transform'!D3181</f>
        <v>61907   A  Недвижимость (кроме земли), временно неиспользуемая в основной деятельности, учитываемая по справедливой стоимости</v>
      </c>
      <c r="D3183" s="25">
        <f>'101_transform'!E3181</f>
        <v>1829</v>
      </c>
      <c r="E3183" s="25">
        <f>'101_transform'!F3181</f>
        <v>0</v>
      </c>
      <c r="F3183" s="25">
        <f>'101_transform'!G3181</f>
        <v>1829</v>
      </c>
      <c r="G3183" s="25">
        <f>'101_transform'!H3181</f>
        <v>0</v>
      </c>
    </row>
    <row r="3184" spans="1:7" ht="15" x14ac:dyDescent="0.2">
      <c r="A3184" s="12" t="str">
        <f t="shared" si="49"/>
        <v>ПАО Банк "Кузнецкий" (609) 61908</v>
      </c>
      <c r="B3184" s="25" t="str">
        <f>'101_transform'!C3182</f>
        <v>ПАО Банк "Кузнецкий" (609)</v>
      </c>
      <c r="C3184" s="25" t="str">
        <f>'101_transform'!D3182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184" s="25">
        <f>'101_transform'!E3182</f>
        <v>32654</v>
      </c>
      <c r="E3184" s="25">
        <f>'101_transform'!F3182</f>
        <v>0</v>
      </c>
      <c r="F3184" s="25">
        <f>'101_transform'!G3182</f>
        <v>32654</v>
      </c>
      <c r="G3184" s="25">
        <f>'101_transform'!H3182</f>
        <v>0</v>
      </c>
    </row>
    <row r="3185" spans="1:7" ht="15" x14ac:dyDescent="0.2">
      <c r="A3185" s="12" t="str">
        <f t="shared" si="49"/>
        <v>ПАО Банк "Кузнецкий" (609) 61909</v>
      </c>
      <c r="B3185" s="25" t="str">
        <f>'101_transform'!C3183</f>
        <v>ПАО Банк "Кузнецкий" (609)</v>
      </c>
      <c r="C3185" s="25" t="str">
        <f>'101_transform'!D3183</f>
        <v>61909   П  Амортизация недвижимости (кроме земли), временно неиспользуемой в основной деятельности</v>
      </c>
      <c r="D3185" s="25">
        <f>'101_transform'!E3183</f>
        <v>0</v>
      </c>
      <c r="E3185" s="25">
        <f>'101_transform'!F3183</f>
        <v>0</v>
      </c>
      <c r="F3185" s="25">
        <f>'101_transform'!G3183</f>
        <v>0</v>
      </c>
      <c r="G3185" s="25">
        <f>'101_transform'!H3183</f>
        <v>0</v>
      </c>
    </row>
    <row r="3186" spans="1:7" ht="15" x14ac:dyDescent="0.2">
      <c r="A3186" s="12" t="str">
        <f t="shared" si="49"/>
        <v>ПАО Банк "Кузнецкий" (609) 61910</v>
      </c>
      <c r="B3186" s="25" t="str">
        <f>'101_transform'!C3184</f>
        <v>ПАО Банк "Кузнецкий" (609)</v>
      </c>
      <c r="C3186" s="25" t="str">
        <f>'101_transform'!D3184</f>
        <v>61910   П  Амортизация недвижимости (кроме земли), временно неиспользуемой в основной деятельности, переданной в аренду</v>
      </c>
      <c r="D3186" s="25">
        <f>'101_transform'!E3184</f>
        <v>0</v>
      </c>
      <c r="E3186" s="25">
        <f>'101_transform'!F3184</f>
        <v>0</v>
      </c>
      <c r="F3186" s="25">
        <f>'101_transform'!G3184</f>
        <v>0</v>
      </c>
      <c r="G3186" s="25">
        <f>'101_transform'!H3184</f>
        <v>0</v>
      </c>
    </row>
    <row r="3187" spans="1:7" ht="15" x14ac:dyDescent="0.2">
      <c r="A3187" s="12" t="str">
        <f t="shared" si="49"/>
        <v>ПАО Банк "Кузнецкий" (609) 61911</v>
      </c>
      <c r="B3187" s="25" t="str">
        <f>'101_transform'!C3185</f>
        <v>ПАО Банк "Кузнецкий" (609)</v>
      </c>
      <c r="C3187" s="25" t="str">
        <f>'101_transform'!D3185</f>
        <v>61911   A  Вложения в сооружение (строительство) объектов недвижимости, временно неиспользуемой в основной деятельности</v>
      </c>
      <c r="D3187" s="25">
        <f>'101_transform'!E3185</f>
        <v>12091</v>
      </c>
      <c r="E3187" s="25">
        <f>'101_transform'!F3185</f>
        <v>0</v>
      </c>
      <c r="F3187" s="25">
        <f>'101_transform'!G3185</f>
        <v>12091</v>
      </c>
      <c r="G3187" s="25">
        <f>'101_transform'!H3185</f>
        <v>0</v>
      </c>
    </row>
    <row r="3188" spans="1:7" ht="15" x14ac:dyDescent="0.2">
      <c r="A3188" s="12" t="str">
        <f t="shared" si="49"/>
        <v>ПАО Банк "Кузнецкий" (609) 61912</v>
      </c>
      <c r="B3188" s="25" t="str">
        <f>'101_transform'!C3186</f>
        <v>ПАО Банк "Кузнецкий" (609)</v>
      </c>
      <c r="C3188" s="25" t="str">
        <f>'101_transform'!D3186</f>
        <v>61912   П  Резервы на возможные потери</v>
      </c>
      <c r="D3188" s="25">
        <f>'101_transform'!E3186</f>
        <v>0</v>
      </c>
      <c r="E3188" s="25">
        <f>'101_transform'!F3186</f>
        <v>0</v>
      </c>
      <c r="F3188" s="25">
        <f>'101_transform'!G3186</f>
        <v>0</v>
      </c>
      <c r="G3188" s="25">
        <f>'101_transform'!H3186</f>
        <v>0</v>
      </c>
    </row>
    <row r="3189" spans="1:7" ht="15" x14ac:dyDescent="0.2">
      <c r="A3189" s="12" t="str">
        <f t="shared" si="49"/>
        <v>ПАО Банк "Кузнецкий" (609) 62001</v>
      </c>
      <c r="B3189" s="25" t="str">
        <f>'101_transform'!C3187</f>
        <v>ПАО Банк "Кузнецкий" (609)</v>
      </c>
      <c r="C3189" s="25" t="str">
        <f>'101_transform'!D3187</f>
        <v>62001   A  Долгосрочные активы, предназначенные для продажи</v>
      </c>
      <c r="D3189" s="25">
        <f>'101_transform'!E3187</f>
        <v>104562</v>
      </c>
      <c r="E3189" s="25">
        <f>'101_transform'!F3187</f>
        <v>0</v>
      </c>
      <c r="F3189" s="25">
        <f>'101_transform'!G3187</f>
        <v>76298</v>
      </c>
      <c r="G3189" s="25">
        <f>'101_transform'!H3187</f>
        <v>0</v>
      </c>
    </row>
    <row r="3190" spans="1:7" ht="15" x14ac:dyDescent="0.2">
      <c r="A3190" s="12" t="str">
        <f t="shared" si="49"/>
        <v>ПАО Банк "Кузнецкий" (609) 62002</v>
      </c>
      <c r="B3190" s="25" t="str">
        <f>'101_transform'!C3188</f>
        <v>ПАО Банк "Кузнецкий" (609)</v>
      </c>
      <c r="C3190" s="25" t="str">
        <f>'101_transform'!D3188</f>
        <v>62002   П  Резервы на возможные потери</v>
      </c>
      <c r="D3190" s="25">
        <f>'101_transform'!E3188</f>
        <v>0</v>
      </c>
      <c r="E3190" s="25">
        <f>'101_transform'!F3188</f>
        <v>40658</v>
      </c>
      <c r="F3190" s="25">
        <f>'101_transform'!G3188</f>
        <v>0</v>
      </c>
      <c r="G3190" s="25">
        <f>'101_transform'!H3188</f>
        <v>40623</v>
      </c>
    </row>
    <row r="3191" spans="1:7" ht="15" x14ac:dyDescent="0.2">
      <c r="A3191" s="12" t="str">
        <f t="shared" si="49"/>
        <v>ПАО Банк "Кузнецкий" (609) 62101</v>
      </c>
      <c r="B3191" s="25" t="str">
        <f>'101_transform'!C3189</f>
        <v>ПАО Банк "Кузнецкий" (609)</v>
      </c>
      <c r="C3191" s="25" t="str">
        <f>'101_transform'!D3189</f>
        <v>62101   A  Средства труда, полученные по договорам отступного, залога, назначение которых не определено</v>
      </c>
      <c r="D3191" s="25">
        <f>'101_transform'!E3189</f>
        <v>1433</v>
      </c>
      <c r="E3191" s="25">
        <f>'101_transform'!F3189</f>
        <v>0</v>
      </c>
      <c r="F3191" s="25">
        <f>'101_transform'!G3189</f>
        <v>1433</v>
      </c>
      <c r="G3191" s="25">
        <f>'101_transform'!H3189</f>
        <v>0</v>
      </c>
    </row>
    <row r="3192" spans="1:7" ht="15" x14ac:dyDescent="0.2">
      <c r="A3192" s="12" t="str">
        <f t="shared" si="49"/>
        <v>ПАО Банк "Кузнецкий" (609) 62102</v>
      </c>
      <c r="B3192" s="25" t="str">
        <f>'101_transform'!C3190</f>
        <v>ПАО Банк "Кузнецкий" (609)</v>
      </c>
      <c r="C3192" s="25" t="str">
        <f>'101_transform'!D3190</f>
        <v>62102   A  Предметы труда, полученные по договорам отступного, залога, назначение которых не определено</v>
      </c>
      <c r="D3192" s="25">
        <f>'101_transform'!E3190</f>
        <v>96</v>
      </c>
      <c r="E3192" s="25">
        <f>'101_transform'!F3190</f>
        <v>0</v>
      </c>
      <c r="F3192" s="25">
        <f>'101_transform'!G3190</f>
        <v>96</v>
      </c>
      <c r="G3192" s="25">
        <f>'101_transform'!H3190</f>
        <v>0</v>
      </c>
    </row>
    <row r="3193" spans="1:7" ht="15" x14ac:dyDescent="0.2">
      <c r="A3193" s="12" t="str">
        <f t="shared" si="49"/>
        <v>ПАО Банк "Кузнецкий" (609) 62103</v>
      </c>
      <c r="B3193" s="25" t="str">
        <f>'101_transform'!C3191</f>
        <v>ПАО Банк "Кузнецкий" (609)</v>
      </c>
      <c r="C3193" s="25" t="str">
        <f>'101_transform'!D3191</f>
        <v>62103   П  Резервы на возможные потери</v>
      </c>
      <c r="D3193" s="25">
        <f>'101_transform'!E3191</f>
        <v>0</v>
      </c>
      <c r="E3193" s="25">
        <f>'101_transform'!F3191</f>
        <v>1171</v>
      </c>
      <c r="F3193" s="25">
        <f>'101_transform'!G3191</f>
        <v>0</v>
      </c>
      <c r="G3193" s="25">
        <f>'101_transform'!H3191</f>
        <v>1171</v>
      </c>
    </row>
    <row r="3194" spans="1:7" ht="15" x14ac:dyDescent="0.2">
      <c r="A3194" s="12" t="str">
        <f t="shared" si="49"/>
        <v>ООО БАНК "КУРГАН" (2568) 60401</v>
      </c>
      <c r="B3194" s="25" t="str">
        <f>'101_transform'!C3192</f>
        <v>ООО БАНК "КУРГАН" (2568)</v>
      </c>
      <c r="C3194" s="25" t="str">
        <f>'101_transform'!D3192</f>
        <v>60401   A  Основные средства (кроме земли) (c 13.02.2018)_x000D_Категория 1- Здания и сооружения (до 31.12.2002)</v>
      </c>
      <c r="D3194" s="25">
        <f>'101_transform'!E3192</f>
        <v>77312</v>
      </c>
      <c r="E3194" s="25">
        <f>'101_transform'!F3192</f>
        <v>0</v>
      </c>
      <c r="F3194" s="25">
        <f>'101_transform'!G3192</f>
        <v>77173</v>
      </c>
      <c r="G3194" s="25">
        <f>'101_transform'!H3192</f>
        <v>0</v>
      </c>
    </row>
    <row r="3195" spans="1:7" ht="15" x14ac:dyDescent="0.2">
      <c r="A3195" s="12" t="str">
        <f t="shared" si="49"/>
        <v>ООО БАНК "КУРГАН" (2568) 60404</v>
      </c>
      <c r="B3195" s="25" t="str">
        <f>'101_transform'!C3193</f>
        <v>ООО БАНК "КУРГАН" (2568)</v>
      </c>
      <c r="C3195" s="25" t="str">
        <f>'101_transform'!D3193</f>
        <v>60404   A  Земля (c 13.02.2018)</v>
      </c>
      <c r="D3195" s="25">
        <f>'101_transform'!E3193</f>
        <v>4571</v>
      </c>
      <c r="E3195" s="25">
        <f>'101_transform'!F3193</f>
        <v>0</v>
      </c>
      <c r="F3195" s="25">
        <f>'101_transform'!G3193</f>
        <v>4571</v>
      </c>
      <c r="G3195" s="25">
        <f>'101_transform'!H3193</f>
        <v>0</v>
      </c>
    </row>
    <row r="3196" spans="1:7" ht="15" x14ac:dyDescent="0.2">
      <c r="A3196" s="12" t="str">
        <f t="shared" si="49"/>
        <v>ООО БАНК "КУРГАН" (2568) 60405</v>
      </c>
      <c r="B3196" s="25" t="str">
        <f>'101_transform'!C3194</f>
        <v>ООО БАНК "КУРГАН" (2568)</v>
      </c>
      <c r="C3196" s="25" t="str">
        <f>'101_transform'!D3194</f>
        <v>60405   П
A (до 31.01.2003)  Резервы на возможные потери (c 13.02.2018)
Долгосрочно арендуемые основные средства (до 31.01.2003)</v>
      </c>
      <c r="D3196" s="25">
        <f>'101_transform'!E3194</f>
        <v>0</v>
      </c>
      <c r="E3196" s="25">
        <f>'101_transform'!F3194</f>
        <v>0</v>
      </c>
      <c r="F3196" s="25">
        <f>'101_transform'!G3194</f>
        <v>0</v>
      </c>
      <c r="G3196" s="25">
        <f>'101_transform'!H3194</f>
        <v>0</v>
      </c>
    </row>
    <row r="3197" spans="1:7" ht="15" x14ac:dyDescent="0.2">
      <c r="A3197" s="12" t="str">
        <f t="shared" si="49"/>
        <v>ООО БАНК "КУРГАН" (2568) 60414</v>
      </c>
      <c r="B3197" s="25" t="str">
        <f>'101_transform'!C3195</f>
        <v>ООО БАНК "КУРГАН" (2568)</v>
      </c>
      <c r="C3197" s="25" t="str">
        <f>'101_transform'!D3195</f>
        <v>60414   П  Амортизация основных средств (кроме земли) (c 13.02.2018)</v>
      </c>
      <c r="D3197" s="25">
        <f>'101_transform'!E3195</f>
        <v>0</v>
      </c>
      <c r="E3197" s="25">
        <f>'101_transform'!F3195</f>
        <v>28017</v>
      </c>
      <c r="F3197" s="25">
        <f>'101_transform'!G3195</f>
        <v>0</v>
      </c>
      <c r="G3197" s="25">
        <f>'101_transform'!H3195</f>
        <v>29050</v>
      </c>
    </row>
    <row r="3198" spans="1:7" ht="15" x14ac:dyDescent="0.2">
      <c r="A3198" s="12" t="str">
        <f t="shared" si="49"/>
        <v>ООО БАНК "КУРГАН" (2568) 60415</v>
      </c>
      <c r="B3198" s="25" t="str">
        <f>'101_transform'!C3196</f>
        <v>ООО БАНК "КУРГАН" (2568)</v>
      </c>
      <c r="C3198" s="25" t="str">
        <f>'101_transform'!D3196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198" s="25">
        <f>'101_transform'!E3196</f>
        <v>0</v>
      </c>
      <c r="E3198" s="25">
        <f>'101_transform'!F3196</f>
        <v>0</v>
      </c>
      <c r="F3198" s="25">
        <f>'101_transform'!G3196</f>
        <v>759</v>
      </c>
      <c r="G3198" s="25">
        <f>'101_transform'!H3196</f>
        <v>0</v>
      </c>
    </row>
    <row r="3199" spans="1:7" ht="15" x14ac:dyDescent="0.2">
      <c r="A3199" s="12" t="str">
        <f t="shared" si="49"/>
        <v>ООО БАНК "КУРГАН" (2568) 61901</v>
      </c>
      <c r="B3199" s="25" t="str">
        <f>'101_transform'!C3197</f>
        <v>ООО БАНК "КУРГАН" (2568)</v>
      </c>
      <c r="C3199" s="25" t="str">
        <f>'101_transform'!D3197</f>
        <v>61901   A  Земля, временно неиспользуемая в основной деятельности</v>
      </c>
      <c r="D3199" s="25">
        <f>'101_transform'!E3197</f>
        <v>0</v>
      </c>
      <c r="E3199" s="25">
        <f>'101_transform'!F3197</f>
        <v>0</v>
      </c>
      <c r="F3199" s="25">
        <f>'101_transform'!G3197</f>
        <v>0</v>
      </c>
      <c r="G3199" s="25">
        <f>'101_transform'!H3197</f>
        <v>0</v>
      </c>
    </row>
    <row r="3200" spans="1:7" ht="15" x14ac:dyDescent="0.2">
      <c r="A3200" s="12" t="str">
        <f t="shared" si="49"/>
        <v>ООО БАНК "КУРГАН" (2568) 61902</v>
      </c>
      <c r="B3200" s="25" t="str">
        <f>'101_transform'!C3198</f>
        <v>ООО БАНК "КУРГАН" (2568)</v>
      </c>
      <c r="C3200" s="25" t="str">
        <f>'101_transform'!D3198</f>
        <v>61902   A  Земля, временно неиспользуемая в основной деятельности, переданная в аренду</v>
      </c>
      <c r="D3200" s="25">
        <f>'101_transform'!E3198</f>
        <v>0</v>
      </c>
      <c r="E3200" s="25">
        <f>'101_transform'!F3198</f>
        <v>0</v>
      </c>
      <c r="F3200" s="25">
        <f>'101_transform'!G3198</f>
        <v>0</v>
      </c>
      <c r="G3200" s="25">
        <f>'101_transform'!H3198</f>
        <v>0</v>
      </c>
    </row>
    <row r="3201" spans="1:7" ht="15" x14ac:dyDescent="0.2">
      <c r="A3201" s="12" t="str">
        <f t="shared" si="49"/>
        <v>ООО БАНК "КУРГАН" (2568) 61903</v>
      </c>
      <c r="B3201" s="25" t="str">
        <f>'101_transform'!C3199</f>
        <v>ООО БАНК "КУРГАН" (2568)</v>
      </c>
      <c r="C3201" s="25" t="str">
        <f>'101_transform'!D3199</f>
        <v>61903   A  Недвижимость (кроме земли), временно неиспользуемая в основной деятельности</v>
      </c>
      <c r="D3201" s="25">
        <f>'101_transform'!E3199</f>
        <v>0</v>
      </c>
      <c r="E3201" s="25">
        <f>'101_transform'!F3199</f>
        <v>0</v>
      </c>
      <c r="F3201" s="25">
        <f>'101_transform'!G3199</f>
        <v>0</v>
      </c>
      <c r="G3201" s="25">
        <f>'101_transform'!H3199</f>
        <v>0</v>
      </c>
    </row>
    <row r="3202" spans="1:7" ht="15" x14ac:dyDescent="0.2">
      <c r="A3202" s="12" t="str">
        <f t="shared" si="49"/>
        <v>ООО БАНК "КУРГАН" (2568) 61904</v>
      </c>
      <c r="B3202" s="25" t="str">
        <f>'101_transform'!C3200</f>
        <v>ООО БАНК "КУРГАН" (2568)</v>
      </c>
      <c r="C3202" s="25" t="str">
        <f>'101_transform'!D3200</f>
        <v>61904   A  Недвижимость (кроме земли), временно неиспользуемая в основной деятельности, переданная в аренду</v>
      </c>
      <c r="D3202" s="25">
        <f>'101_transform'!E3200</f>
        <v>0</v>
      </c>
      <c r="E3202" s="25">
        <f>'101_transform'!F3200</f>
        <v>0</v>
      </c>
      <c r="F3202" s="25">
        <f>'101_transform'!G3200</f>
        <v>0</v>
      </c>
      <c r="G3202" s="25">
        <f>'101_transform'!H3200</f>
        <v>0</v>
      </c>
    </row>
    <row r="3203" spans="1:7" ht="15" x14ac:dyDescent="0.2">
      <c r="A3203" s="12" t="str">
        <f t="shared" si="49"/>
        <v>ООО БАНК "КУРГАН" (2568) 61905</v>
      </c>
      <c r="B3203" s="25" t="str">
        <f>'101_transform'!C3201</f>
        <v>ООО БАНК "КУРГАН" (2568)</v>
      </c>
      <c r="C3203" s="25" t="str">
        <f>'101_transform'!D3201</f>
        <v>61905   A  Земля, временно неиспользуемая в основной деятельности, учитываемая по справедливой стоимости</v>
      </c>
      <c r="D3203" s="25">
        <f>'101_transform'!E3201</f>
        <v>0</v>
      </c>
      <c r="E3203" s="25">
        <f>'101_transform'!F3201</f>
        <v>0</v>
      </c>
      <c r="F3203" s="25">
        <f>'101_transform'!G3201</f>
        <v>0</v>
      </c>
      <c r="G3203" s="25">
        <f>'101_transform'!H3201</f>
        <v>0</v>
      </c>
    </row>
    <row r="3204" spans="1:7" ht="15" x14ac:dyDescent="0.2">
      <c r="A3204" s="12" t="str">
        <f t="shared" ref="A3204:A3267" si="50">B3204&amp;" "&amp;LEFT(C3204,5)</f>
        <v>ООО БАНК "КУРГАН" (2568) 61906</v>
      </c>
      <c r="B3204" s="25" t="str">
        <f>'101_transform'!C3202</f>
        <v>ООО БАНК "КУРГАН" (2568)</v>
      </c>
      <c r="C3204" s="25" t="str">
        <f>'101_transform'!D3202</f>
        <v>61906   A  Земля, временно неиспользуемая в основной деятельности, учитываемая по справедливой стоимости, переданная в аренду</v>
      </c>
      <c r="D3204" s="25">
        <f>'101_transform'!E3202</f>
        <v>0</v>
      </c>
      <c r="E3204" s="25">
        <f>'101_transform'!F3202</f>
        <v>0</v>
      </c>
      <c r="F3204" s="25">
        <f>'101_transform'!G3202</f>
        <v>0</v>
      </c>
      <c r="G3204" s="25">
        <f>'101_transform'!H3202</f>
        <v>0</v>
      </c>
    </row>
    <row r="3205" spans="1:7" ht="15" x14ac:dyDescent="0.2">
      <c r="A3205" s="12" t="str">
        <f t="shared" si="50"/>
        <v>ООО БАНК "КУРГАН" (2568) 61907</v>
      </c>
      <c r="B3205" s="25" t="str">
        <f>'101_transform'!C3203</f>
        <v>ООО БАНК "КУРГАН" (2568)</v>
      </c>
      <c r="C3205" s="25" t="str">
        <f>'101_transform'!D3203</f>
        <v>61907   A  Недвижимость (кроме земли), временно неиспользуемая в основной деятельности, учитываемая по справедливой стоимости</v>
      </c>
      <c r="D3205" s="25">
        <f>'101_transform'!E3203</f>
        <v>0</v>
      </c>
      <c r="E3205" s="25">
        <f>'101_transform'!F3203</f>
        <v>0</v>
      </c>
      <c r="F3205" s="25">
        <f>'101_transform'!G3203</f>
        <v>0</v>
      </c>
      <c r="G3205" s="25">
        <f>'101_transform'!H3203</f>
        <v>0</v>
      </c>
    </row>
    <row r="3206" spans="1:7" ht="15" x14ac:dyDescent="0.2">
      <c r="A3206" s="12" t="str">
        <f t="shared" si="50"/>
        <v>ООО БАНК "КУРГАН" (2568) 61908</v>
      </c>
      <c r="B3206" s="25" t="str">
        <f>'101_transform'!C3204</f>
        <v>ООО БАНК "КУРГАН" (2568)</v>
      </c>
      <c r="C3206" s="25" t="str">
        <f>'101_transform'!D3204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206" s="25">
        <f>'101_transform'!E3204</f>
        <v>0</v>
      </c>
      <c r="E3206" s="25">
        <f>'101_transform'!F3204</f>
        <v>0</v>
      </c>
      <c r="F3206" s="25">
        <f>'101_transform'!G3204</f>
        <v>0</v>
      </c>
      <c r="G3206" s="25">
        <f>'101_transform'!H3204</f>
        <v>0</v>
      </c>
    </row>
    <row r="3207" spans="1:7" ht="15" x14ac:dyDescent="0.2">
      <c r="A3207" s="12" t="str">
        <f t="shared" si="50"/>
        <v>ООО БАНК "КУРГАН" (2568) 61909</v>
      </c>
      <c r="B3207" s="25" t="str">
        <f>'101_transform'!C3205</f>
        <v>ООО БАНК "КУРГАН" (2568)</v>
      </c>
      <c r="C3207" s="25" t="str">
        <f>'101_transform'!D3205</f>
        <v>61909   П  Амортизация недвижимости (кроме земли), временно неиспользуемой в основной деятельности</v>
      </c>
      <c r="D3207" s="25">
        <f>'101_transform'!E3205</f>
        <v>0</v>
      </c>
      <c r="E3207" s="25">
        <f>'101_transform'!F3205</f>
        <v>0</v>
      </c>
      <c r="F3207" s="25">
        <f>'101_transform'!G3205</f>
        <v>0</v>
      </c>
      <c r="G3207" s="25">
        <f>'101_transform'!H3205</f>
        <v>0</v>
      </c>
    </row>
    <row r="3208" spans="1:7" ht="15" x14ac:dyDescent="0.2">
      <c r="A3208" s="12" t="str">
        <f t="shared" si="50"/>
        <v>ООО БАНК "КУРГАН" (2568) 61910</v>
      </c>
      <c r="B3208" s="25" t="str">
        <f>'101_transform'!C3206</f>
        <v>ООО БАНК "КУРГАН" (2568)</v>
      </c>
      <c r="C3208" s="25" t="str">
        <f>'101_transform'!D3206</f>
        <v>61910   П  Амортизация недвижимости (кроме земли), временно неиспользуемой в основной деятельности, переданной в аренду</v>
      </c>
      <c r="D3208" s="25">
        <f>'101_transform'!E3206</f>
        <v>0</v>
      </c>
      <c r="E3208" s="25">
        <f>'101_transform'!F3206</f>
        <v>0</v>
      </c>
      <c r="F3208" s="25">
        <f>'101_transform'!G3206</f>
        <v>0</v>
      </c>
      <c r="G3208" s="25">
        <f>'101_transform'!H3206</f>
        <v>0</v>
      </c>
    </row>
    <row r="3209" spans="1:7" ht="15" x14ac:dyDescent="0.2">
      <c r="A3209" s="12" t="str">
        <f t="shared" si="50"/>
        <v>ООО БАНК "КУРГАН" (2568) 61911</v>
      </c>
      <c r="B3209" s="25" t="str">
        <f>'101_transform'!C3207</f>
        <v>ООО БАНК "КУРГАН" (2568)</v>
      </c>
      <c r="C3209" s="25" t="str">
        <f>'101_transform'!D3207</f>
        <v>61911   A  Вложения в сооружение (строительство) объектов недвижимости, временно неиспользуемой в основной деятельности</v>
      </c>
      <c r="D3209" s="25">
        <f>'101_transform'!E3207</f>
        <v>0</v>
      </c>
      <c r="E3209" s="25">
        <f>'101_transform'!F3207</f>
        <v>0</v>
      </c>
      <c r="F3209" s="25">
        <f>'101_transform'!G3207</f>
        <v>0</v>
      </c>
      <c r="G3209" s="25">
        <f>'101_transform'!H3207</f>
        <v>0</v>
      </c>
    </row>
    <row r="3210" spans="1:7" ht="15" x14ac:dyDescent="0.2">
      <c r="A3210" s="12" t="str">
        <f t="shared" si="50"/>
        <v>ООО БАНК "КУРГАН" (2568) 61912</v>
      </c>
      <c r="B3210" s="25" t="str">
        <f>'101_transform'!C3208</f>
        <v>ООО БАНК "КУРГАН" (2568)</v>
      </c>
      <c r="C3210" s="25" t="str">
        <f>'101_transform'!D3208</f>
        <v>61912   П  Резервы на возможные потери</v>
      </c>
      <c r="D3210" s="25">
        <f>'101_transform'!E3208</f>
        <v>0</v>
      </c>
      <c r="E3210" s="25">
        <f>'101_transform'!F3208</f>
        <v>0</v>
      </c>
      <c r="F3210" s="25">
        <f>'101_transform'!G3208</f>
        <v>0</v>
      </c>
      <c r="G3210" s="25">
        <f>'101_transform'!H3208</f>
        <v>0</v>
      </c>
    </row>
    <row r="3211" spans="1:7" ht="15" x14ac:dyDescent="0.2">
      <c r="A3211" s="12" t="str">
        <f t="shared" si="50"/>
        <v>ООО БАНК "КУРГАН" (2568) 62001</v>
      </c>
      <c r="B3211" s="25" t="str">
        <f>'101_transform'!C3209</f>
        <v>ООО БАНК "КУРГАН" (2568)</v>
      </c>
      <c r="C3211" s="25" t="str">
        <f>'101_transform'!D3209</f>
        <v>62001   A  Долгосрочные активы, предназначенные для продажи</v>
      </c>
      <c r="D3211" s="25">
        <f>'101_transform'!E3209</f>
        <v>5000</v>
      </c>
      <c r="E3211" s="25">
        <f>'101_transform'!F3209</f>
        <v>0</v>
      </c>
      <c r="F3211" s="25">
        <f>'101_transform'!G3209</f>
        <v>0</v>
      </c>
      <c r="G3211" s="25">
        <f>'101_transform'!H3209</f>
        <v>0</v>
      </c>
    </row>
    <row r="3212" spans="1:7" ht="15" x14ac:dyDescent="0.2">
      <c r="A3212" s="12" t="str">
        <f t="shared" si="50"/>
        <v>ООО БАНК "КУРГАН" (2568) 62002</v>
      </c>
      <c r="B3212" s="25" t="str">
        <f>'101_transform'!C3210</f>
        <v>ООО БАНК "КУРГАН" (2568)</v>
      </c>
      <c r="C3212" s="25" t="str">
        <f>'101_transform'!D3210</f>
        <v>62002   П  Резервы на возможные потери</v>
      </c>
      <c r="D3212" s="25">
        <f>'101_transform'!E3210</f>
        <v>0</v>
      </c>
      <c r="E3212" s="25">
        <f>'101_transform'!F3210</f>
        <v>0</v>
      </c>
      <c r="F3212" s="25">
        <f>'101_transform'!G3210</f>
        <v>0</v>
      </c>
      <c r="G3212" s="25">
        <f>'101_transform'!H3210</f>
        <v>0</v>
      </c>
    </row>
    <row r="3213" spans="1:7" ht="15" x14ac:dyDescent="0.2">
      <c r="A3213" s="12" t="str">
        <f t="shared" si="50"/>
        <v>ООО БАНК "КУРГАН" (2568) 62101</v>
      </c>
      <c r="B3213" s="25" t="str">
        <f>'101_transform'!C3211</f>
        <v>ООО БАНК "КУРГАН" (2568)</v>
      </c>
      <c r="C3213" s="25" t="str">
        <f>'101_transform'!D3211</f>
        <v>62101   A  Средства труда, полученные по договорам отступного, залога, назначение которых не определено</v>
      </c>
      <c r="D3213" s="25">
        <f>'101_transform'!E3211</f>
        <v>0</v>
      </c>
      <c r="E3213" s="25">
        <f>'101_transform'!F3211</f>
        <v>0</v>
      </c>
      <c r="F3213" s="25">
        <f>'101_transform'!G3211</f>
        <v>0</v>
      </c>
      <c r="G3213" s="25">
        <f>'101_transform'!H3211</f>
        <v>0</v>
      </c>
    </row>
    <row r="3214" spans="1:7" ht="15" x14ac:dyDescent="0.2">
      <c r="A3214" s="12" t="str">
        <f t="shared" si="50"/>
        <v>ООО БАНК "КУРГАН" (2568) 62102</v>
      </c>
      <c r="B3214" s="25" t="str">
        <f>'101_transform'!C3212</f>
        <v>ООО БАНК "КУРГАН" (2568)</v>
      </c>
      <c r="C3214" s="25" t="str">
        <f>'101_transform'!D3212</f>
        <v>62102   A  Предметы труда, полученные по договорам отступного, залога, назначение которых не определено</v>
      </c>
      <c r="D3214" s="25">
        <f>'101_transform'!E3212</f>
        <v>218</v>
      </c>
      <c r="E3214" s="25">
        <f>'101_transform'!F3212</f>
        <v>0</v>
      </c>
      <c r="F3214" s="25">
        <f>'101_transform'!G3212</f>
        <v>0</v>
      </c>
      <c r="G3214" s="25">
        <f>'101_transform'!H3212</f>
        <v>0</v>
      </c>
    </row>
    <row r="3215" spans="1:7" ht="15" x14ac:dyDescent="0.2">
      <c r="A3215" s="12" t="str">
        <f t="shared" si="50"/>
        <v>ООО БАНК "КУРГАН" (2568) 62103</v>
      </c>
      <c r="B3215" s="25" t="str">
        <f>'101_transform'!C3213</f>
        <v>ООО БАНК "КУРГАН" (2568)</v>
      </c>
      <c r="C3215" s="25" t="str">
        <f>'101_transform'!D3213</f>
        <v>62103   П  Резервы на возможные потери</v>
      </c>
      <c r="D3215" s="25">
        <f>'101_transform'!E3213</f>
        <v>0</v>
      </c>
      <c r="E3215" s="25">
        <f>'101_transform'!F3213</f>
        <v>0</v>
      </c>
      <c r="F3215" s="25">
        <f>'101_transform'!G3213</f>
        <v>0</v>
      </c>
      <c r="G3215" s="25">
        <f>'101_transform'!H3213</f>
        <v>0</v>
      </c>
    </row>
    <row r="3216" spans="1:7" ht="15" x14ac:dyDescent="0.2">
      <c r="A3216" s="12" t="str">
        <f t="shared" si="50"/>
        <v>ООО "КЭБ ЭйчЭнБи Банк" (3525) 60401</v>
      </c>
      <c r="B3216" s="25" t="str">
        <f>'101_transform'!C3214</f>
        <v>ООО "КЭБ ЭйчЭнБи Банк" (3525)</v>
      </c>
      <c r="C3216" s="25" t="str">
        <f>'101_transform'!D3214</f>
        <v>60401   A  Основные средства (кроме земли) (c 13.02.2018)_x000D_Категория 1- Здания и сооружения (до 31.12.2002)</v>
      </c>
      <c r="D3216" s="25">
        <f>'101_transform'!E3214</f>
        <v>9845</v>
      </c>
      <c r="E3216" s="25">
        <f>'101_transform'!F3214</f>
        <v>0</v>
      </c>
      <c r="F3216" s="25">
        <f>'101_transform'!G3214</f>
        <v>10884</v>
      </c>
      <c r="G3216" s="25">
        <f>'101_transform'!H3214</f>
        <v>0</v>
      </c>
    </row>
    <row r="3217" spans="1:7" ht="15" x14ac:dyDescent="0.2">
      <c r="A3217" s="12" t="str">
        <f t="shared" si="50"/>
        <v>ООО "КЭБ ЭйчЭнБи Банк" (3525) 60404</v>
      </c>
      <c r="B3217" s="25" t="str">
        <f>'101_transform'!C3215</f>
        <v>ООО "КЭБ ЭйчЭнБи Банк" (3525)</v>
      </c>
      <c r="C3217" s="25" t="str">
        <f>'101_transform'!D3215</f>
        <v>60404   A  Земля (c 13.02.2018)</v>
      </c>
      <c r="D3217" s="25">
        <f>'101_transform'!E3215</f>
        <v>0</v>
      </c>
      <c r="E3217" s="25">
        <f>'101_transform'!F3215</f>
        <v>0</v>
      </c>
      <c r="F3217" s="25">
        <f>'101_transform'!G3215</f>
        <v>0</v>
      </c>
      <c r="G3217" s="25">
        <f>'101_transform'!H3215</f>
        <v>0</v>
      </c>
    </row>
    <row r="3218" spans="1:7" ht="15" x14ac:dyDescent="0.2">
      <c r="A3218" s="12" t="str">
        <f t="shared" si="50"/>
        <v>ООО "КЭБ ЭйчЭнБи Банк" (3525) 60405</v>
      </c>
      <c r="B3218" s="25" t="str">
        <f>'101_transform'!C3216</f>
        <v>ООО "КЭБ ЭйчЭнБи Банк" (3525)</v>
      </c>
      <c r="C3218" s="25" t="str">
        <f>'101_transform'!D3216</f>
        <v>60405   П
A (до 31.01.2003)  Резервы на возможные потери (c 13.02.2018)
Долгосрочно арендуемые основные средства (до 31.01.2003)</v>
      </c>
      <c r="D3218" s="25">
        <f>'101_transform'!E3216</f>
        <v>0</v>
      </c>
      <c r="E3218" s="25">
        <f>'101_transform'!F3216</f>
        <v>0</v>
      </c>
      <c r="F3218" s="25">
        <f>'101_transform'!G3216</f>
        <v>0</v>
      </c>
      <c r="G3218" s="25">
        <f>'101_transform'!H3216</f>
        <v>0</v>
      </c>
    </row>
    <row r="3219" spans="1:7" ht="15" x14ac:dyDescent="0.2">
      <c r="A3219" s="12" t="str">
        <f t="shared" si="50"/>
        <v>ООО "КЭБ ЭйчЭнБи Банк" (3525) 60414</v>
      </c>
      <c r="B3219" s="25" t="str">
        <f>'101_transform'!C3217</f>
        <v>ООО "КЭБ ЭйчЭнБи Банк" (3525)</v>
      </c>
      <c r="C3219" s="25" t="str">
        <f>'101_transform'!D3217</f>
        <v>60414   П  Амортизация основных средств (кроме земли) (c 13.02.2018)</v>
      </c>
      <c r="D3219" s="25">
        <f>'101_transform'!E3217</f>
        <v>0</v>
      </c>
      <c r="E3219" s="25">
        <f>'101_transform'!F3217</f>
        <v>9072</v>
      </c>
      <c r="F3219" s="25">
        <f>'101_transform'!G3217</f>
        <v>0</v>
      </c>
      <c r="G3219" s="25">
        <f>'101_transform'!H3217</f>
        <v>9267</v>
      </c>
    </row>
    <row r="3220" spans="1:7" ht="15" x14ac:dyDescent="0.2">
      <c r="A3220" s="12" t="str">
        <f t="shared" si="50"/>
        <v>ООО "КЭБ ЭйчЭнБи Банк" (3525) 60415</v>
      </c>
      <c r="B3220" s="25" t="str">
        <f>'101_transform'!C3218</f>
        <v>ООО "КЭБ ЭйчЭнБи Банк" (3525)</v>
      </c>
      <c r="C3220" s="25" t="str">
        <f>'101_transform'!D3218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220" s="25">
        <f>'101_transform'!E3218</f>
        <v>0</v>
      </c>
      <c r="E3220" s="25">
        <f>'101_transform'!F3218</f>
        <v>0</v>
      </c>
      <c r="F3220" s="25">
        <f>'101_transform'!G3218</f>
        <v>0</v>
      </c>
      <c r="G3220" s="25">
        <f>'101_transform'!H3218</f>
        <v>0</v>
      </c>
    </row>
    <row r="3221" spans="1:7" ht="15" x14ac:dyDescent="0.2">
      <c r="A3221" s="12" t="str">
        <f t="shared" si="50"/>
        <v>ООО "КЭБ ЭйчЭнБи Банк" (3525) 61901</v>
      </c>
      <c r="B3221" s="25" t="str">
        <f>'101_transform'!C3219</f>
        <v>ООО "КЭБ ЭйчЭнБи Банк" (3525)</v>
      </c>
      <c r="C3221" s="25" t="str">
        <f>'101_transform'!D3219</f>
        <v>61901   A  Земля, временно неиспользуемая в основной деятельности</v>
      </c>
      <c r="D3221" s="25">
        <f>'101_transform'!E3219</f>
        <v>0</v>
      </c>
      <c r="E3221" s="25">
        <f>'101_transform'!F3219</f>
        <v>0</v>
      </c>
      <c r="F3221" s="25">
        <f>'101_transform'!G3219</f>
        <v>0</v>
      </c>
      <c r="G3221" s="25">
        <f>'101_transform'!H3219</f>
        <v>0</v>
      </c>
    </row>
    <row r="3222" spans="1:7" ht="15" x14ac:dyDescent="0.2">
      <c r="A3222" s="12" t="str">
        <f t="shared" si="50"/>
        <v>ООО "КЭБ ЭйчЭнБи Банк" (3525) 61902</v>
      </c>
      <c r="B3222" s="25" t="str">
        <f>'101_transform'!C3220</f>
        <v>ООО "КЭБ ЭйчЭнБи Банк" (3525)</v>
      </c>
      <c r="C3222" s="25" t="str">
        <f>'101_transform'!D3220</f>
        <v>61902   A  Земля, временно неиспользуемая в основной деятельности, переданная в аренду</v>
      </c>
      <c r="D3222" s="25">
        <f>'101_transform'!E3220</f>
        <v>0</v>
      </c>
      <c r="E3222" s="25">
        <f>'101_transform'!F3220</f>
        <v>0</v>
      </c>
      <c r="F3222" s="25">
        <f>'101_transform'!G3220</f>
        <v>0</v>
      </c>
      <c r="G3222" s="25">
        <f>'101_transform'!H3220</f>
        <v>0</v>
      </c>
    </row>
    <row r="3223" spans="1:7" ht="15" x14ac:dyDescent="0.2">
      <c r="A3223" s="12" t="str">
        <f t="shared" si="50"/>
        <v>ООО "КЭБ ЭйчЭнБи Банк" (3525) 61903</v>
      </c>
      <c r="B3223" s="25" t="str">
        <f>'101_transform'!C3221</f>
        <v>ООО "КЭБ ЭйчЭнБи Банк" (3525)</v>
      </c>
      <c r="C3223" s="25" t="str">
        <f>'101_transform'!D3221</f>
        <v>61903   A  Недвижимость (кроме земли), временно неиспользуемая в основной деятельности</v>
      </c>
      <c r="D3223" s="25">
        <f>'101_transform'!E3221</f>
        <v>0</v>
      </c>
      <c r="E3223" s="25">
        <f>'101_transform'!F3221</f>
        <v>0</v>
      </c>
      <c r="F3223" s="25">
        <f>'101_transform'!G3221</f>
        <v>0</v>
      </c>
      <c r="G3223" s="25">
        <f>'101_transform'!H3221</f>
        <v>0</v>
      </c>
    </row>
    <row r="3224" spans="1:7" ht="15" x14ac:dyDescent="0.2">
      <c r="A3224" s="12" t="str">
        <f t="shared" si="50"/>
        <v>ООО "КЭБ ЭйчЭнБи Банк" (3525) 61904</v>
      </c>
      <c r="B3224" s="25" t="str">
        <f>'101_transform'!C3222</f>
        <v>ООО "КЭБ ЭйчЭнБи Банк" (3525)</v>
      </c>
      <c r="C3224" s="25" t="str">
        <f>'101_transform'!D3222</f>
        <v>61904   A  Недвижимость (кроме земли), временно неиспользуемая в основной деятельности, переданная в аренду</v>
      </c>
      <c r="D3224" s="25">
        <f>'101_transform'!E3222</f>
        <v>0</v>
      </c>
      <c r="E3224" s="25">
        <f>'101_transform'!F3222</f>
        <v>0</v>
      </c>
      <c r="F3224" s="25">
        <f>'101_transform'!G3222</f>
        <v>0</v>
      </c>
      <c r="G3224" s="25">
        <f>'101_transform'!H3222</f>
        <v>0</v>
      </c>
    </row>
    <row r="3225" spans="1:7" ht="15" x14ac:dyDescent="0.2">
      <c r="A3225" s="12" t="str">
        <f t="shared" si="50"/>
        <v>ООО "КЭБ ЭйчЭнБи Банк" (3525) 61905</v>
      </c>
      <c r="B3225" s="25" t="str">
        <f>'101_transform'!C3223</f>
        <v>ООО "КЭБ ЭйчЭнБи Банк" (3525)</v>
      </c>
      <c r="C3225" s="25" t="str">
        <f>'101_transform'!D3223</f>
        <v>61905   A  Земля, временно неиспользуемая в основной деятельности, учитываемая по справедливой стоимости</v>
      </c>
      <c r="D3225" s="25">
        <f>'101_transform'!E3223</f>
        <v>0</v>
      </c>
      <c r="E3225" s="25">
        <f>'101_transform'!F3223</f>
        <v>0</v>
      </c>
      <c r="F3225" s="25">
        <f>'101_transform'!G3223</f>
        <v>0</v>
      </c>
      <c r="G3225" s="25">
        <f>'101_transform'!H3223</f>
        <v>0</v>
      </c>
    </row>
    <row r="3226" spans="1:7" ht="15" x14ac:dyDescent="0.2">
      <c r="A3226" s="12" t="str">
        <f t="shared" si="50"/>
        <v>ООО "КЭБ ЭйчЭнБи Банк" (3525) 61906</v>
      </c>
      <c r="B3226" s="25" t="str">
        <f>'101_transform'!C3224</f>
        <v>ООО "КЭБ ЭйчЭнБи Банк" (3525)</v>
      </c>
      <c r="C3226" s="25" t="str">
        <f>'101_transform'!D3224</f>
        <v>61906   A  Земля, временно неиспользуемая в основной деятельности, учитываемая по справедливой стоимости, переданная в аренду</v>
      </c>
      <c r="D3226" s="25">
        <f>'101_transform'!E3224</f>
        <v>0</v>
      </c>
      <c r="E3226" s="25">
        <f>'101_transform'!F3224</f>
        <v>0</v>
      </c>
      <c r="F3226" s="25">
        <f>'101_transform'!G3224</f>
        <v>0</v>
      </c>
      <c r="G3226" s="25">
        <f>'101_transform'!H3224</f>
        <v>0</v>
      </c>
    </row>
    <row r="3227" spans="1:7" ht="15" x14ac:dyDescent="0.2">
      <c r="A3227" s="12" t="str">
        <f t="shared" si="50"/>
        <v>ООО "КЭБ ЭйчЭнБи Банк" (3525) 61907</v>
      </c>
      <c r="B3227" s="25" t="str">
        <f>'101_transform'!C3225</f>
        <v>ООО "КЭБ ЭйчЭнБи Банк" (3525)</v>
      </c>
      <c r="C3227" s="25" t="str">
        <f>'101_transform'!D3225</f>
        <v>61907   A  Недвижимость (кроме земли), временно неиспользуемая в основной деятельности, учитываемая по справедливой стоимости</v>
      </c>
      <c r="D3227" s="25">
        <f>'101_transform'!E3225</f>
        <v>0</v>
      </c>
      <c r="E3227" s="25">
        <f>'101_transform'!F3225</f>
        <v>0</v>
      </c>
      <c r="F3227" s="25">
        <f>'101_transform'!G3225</f>
        <v>0</v>
      </c>
      <c r="G3227" s="25">
        <f>'101_transform'!H3225</f>
        <v>0</v>
      </c>
    </row>
    <row r="3228" spans="1:7" ht="15" x14ac:dyDescent="0.2">
      <c r="A3228" s="12" t="str">
        <f t="shared" si="50"/>
        <v>ООО "КЭБ ЭйчЭнБи Банк" (3525) 61908</v>
      </c>
      <c r="B3228" s="25" t="str">
        <f>'101_transform'!C3226</f>
        <v>ООО "КЭБ ЭйчЭнБи Банк" (3525)</v>
      </c>
      <c r="C3228" s="25" t="str">
        <f>'101_transform'!D3226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228" s="25">
        <f>'101_transform'!E3226</f>
        <v>0</v>
      </c>
      <c r="E3228" s="25">
        <f>'101_transform'!F3226</f>
        <v>0</v>
      </c>
      <c r="F3228" s="25">
        <f>'101_transform'!G3226</f>
        <v>0</v>
      </c>
      <c r="G3228" s="25">
        <f>'101_transform'!H3226</f>
        <v>0</v>
      </c>
    </row>
    <row r="3229" spans="1:7" ht="15" x14ac:dyDescent="0.2">
      <c r="A3229" s="12" t="str">
        <f t="shared" si="50"/>
        <v>ООО "КЭБ ЭйчЭнБи Банк" (3525) 61909</v>
      </c>
      <c r="B3229" s="25" t="str">
        <f>'101_transform'!C3227</f>
        <v>ООО "КЭБ ЭйчЭнБи Банк" (3525)</v>
      </c>
      <c r="C3229" s="25" t="str">
        <f>'101_transform'!D3227</f>
        <v>61909   П  Амортизация недвижимости (кроме земли), временно неиспользуемой в основной деятельности</v>
      </c>
      <c r="D3229" s="25">
        <f>'101_transform'!E3227</f>
        <v>0</v>
      </c>
      <c r="E3229" s="25">
        <f>'101_transform'!F3227</f>
        <v>0</v>
      </c>
      <c r="F3229" s="25">
        <f>'101_transform'!G3227</f>
        <v>0</v>
      </c>
      <c r="G3229" s="25">
        <f>'101_transform'!H3227</f>
        <v>0</v>
      </c>
    </row>
    <row r="3230" spans="1:7" ht="15" x14ac:dyDescent="0.2">
      <c r="A3230" s="12" t="str">
        <f t="shared" si="50"/>
        <v>ООО "КЭБ ЭйчЭнБи Банк" (3525) 61910</v>
      </c>
      <c r="B3230" s="25" t="str">
        <f>'101_transform'!C3228</f>
        <v>ООО "КЭБ ЭйчЭнБи Банк" (3525)</v>
      </c>
      <c r="C3230" s="25" t="str">
        <f>'101_transform'!D3228</f>
        <v>61910   П  Амортизация недвижимости (кроме земли), временно неиспользуемой в основной деятельности, переданной в аренду</v>
      </c>
      <c r="D3230" s="25">
        <f>'101_transform'!E3228</f>
        <v>0</v>
      </c>
      <c r="E3230" s="25">
        <f>'101_transform'!F3228</f>
        <v>0</v>
      </c>
      <c r="F3230" s="25">
        <f>'101_transform'!G3228</f>
        <v>0</v>
      </c>
      <c r="G3230" s="25">
        <f>'101_transform'!H3228</f>
        <v>0</v>
      </c>
    </row>
    <row r="3231" spans="1:7" ht="15" x14ac:dyDescent="0.2">
      <c r="A3231" s="12" t="str">
        <f t="shared" si="50"/>
        <v>ООО "КЭБ ЭйчЭнБи Банк" (3525) 61911</v>
      </c>
      <c r="B3231" s="25" t="str">
        <f>'101_transform'!C3229</f>
        <v>ООО "КЭБ ЭйчЭнБи Банк" (3525)</v>
      </c>
      <c r="C3231" s="25" t="str">
        <f>'101_transform'!D3229</f>
        <v>61911   A  Вложения в сооружение (строительство) объектов недвижимости, временно неиспользуемой в основной деятельности</v>
      </c>
      <c r="D3231" s="25">
        <f>'101_transform'!E3229</f>
        <v>0</v>
      </c>
      <c r="E3231" s="25">
        <f>'101_transform'!F3229</f>
        <v>0</v>
      </c>
      <c r="F3231" s="25">
        <f>'101_transform'!G3229</f>
        <v>0</v>
      </c>
      <c r="G3231" s="25">
        <f>'101_transform'!H3229</f>
        <v>0</v>
      </c>
    </row>
    <row r="3232" spans="1:7" ht="15" x14ac:dyDescent="0.2">
      <c r="A3232" s="12" t="str">
        <f t="shared" si="50"/>
        <v>ООО "КЭБ ЭйчЭнБи Банк" (3525) 61912</v>
      </c>
      <c r="B3232" s="25" t="str">
        <f>'101_transform'!C3230</f>
        <v>ООО "КЭБ ЭйчЭнБи Банк" (3525)</v>
      </c>
      <c r="C3232" s="25" t="str">
        <f>'101_transform'!D3230</f>
        <v>61912   П  Резервы на возможные потери</v>
      </c>
      <c r="D3232" s="25">
        <f>'101_transform'!E3230</f>
        <v>0</v>
      </c>
      <c r="E3232" s="25">
        <f>'101_transform'!F3230</f>
        <v>0</v>
      </c>
      <c r="F3232" s="25">
        <f>'101_transform'!G3230</f>
        <v>0</v>
      </c>
      <c r="G3232" s="25">
        <f>'101_transform'!H3230</f>
        <v>0</v>
      </c>
    </row>
    <row r="3233" spans="1:7" ht="15" x14ac:dyDescent="0.2">
      <c r="A3233" s="12" t="str">
        <f t="shared" si="50"/>
        <v>ООО "КЭБ ЭйчЭнБи Банк" (3525) 62001</v>
      </c>
      <c r="B3233" s="25" t="str">
        <f>'101_transform'!C3231</f>
        <v>ООО "КЭБ ЭйчЭнБи Банк" (3525)</v>
      </c>
      <c r="C3233" s="25" t="str">
        <f>'101_transform'!D3231</f>
        <v>62001   A  Долгосрочные активы, предназначенные для продажи</v>
      </c>
      <c r="D3233" s="25">
        <f>'101_transform'!E3231</f>
        <v>0</v>
      </c>
      <c r="E3233" s="25">
        <f>'101_transform'!F3231</f>
        <v>0</v>
      </c>
      <c r="F3233" s="25">
        <f>'101_transform'!G3231</f>
        <v>0</v>
      </c>
      <c r="G3233" s="25">
        <f>'101_transform'!H3231</f>
        <v>0</v>
      </c>
    </row>
    <row r="3234" spans="1:7" ht="15" x14ac:dyDescent="0.2">
      <c r="A3234" s="12" t="str">
        <f t="shared" si="50"/>
        <v>ООО "КЭБ ЭйчЭнБи Банк" (3525) 62002</v>
      </c>
      <c r="B3234" s="25" t="str">
        <f>'101_transform'!C3232</f>
        <v>ООО "КЭБ ЭйчЭнБи Банк" (3525)</v>
      </c>
      <c r="C3234" s="25" t="str">
        <f>'101_transform'!D3232</f>
        <v>62002   П  Резервы на возможные потери</v>
      </c>
      <c r="D3234" s="25">
        <f>'101_transform'!E3232</f>
        <v>0</v>
      </c>
      <c r="E3234" s="25">
        <f>'101_transform'!F3232</f>
        <v>0</v>
      </c>
      <c r="F3234" s="25">
        <f>'101_transform'!G3232</f>
        <v>0</v>
      </c>
      <c r="G3234" s="25">
        <f>'101_transform'!H3232</f>
        <v>0</v>
      </c>
    </row>
    <row r="3235" spans="1:7" ht="15" x14ac:dyDescent="0.2">
      <c r="A3235" s="12" t="str">
        <f t="shared" si="50"/>
        <v>ООО "КЭБ ЭйчЭнБи Банк" (3525) 62101</v>
      </c>
      <c r="B3235" s="25" t="str">
        <f>'101_transform'!C3233</f>
        <v>ООО "КЭБ ЭйчЭнБи Банк" (3525)</v>
      </c>
      <c r="C3235" s="25" t="str">
        <f>'101_transform'!D3233</f>
        <v>62101   A  Средства труда, полученные по договорам отступного, залога, назначение которых не определено</v>
      </c>
      <c r="D3235" s="25">
        <f>'101_transform'!E3233</f>
        <v>0</v>
      </c>
      <c r="E3235" s="25">
        <f>'101_transform'!F3233</f>
        <v>0</v>
      </c>
      <c r="F3235" s="25">
        <f>'101_transform'!G3233</f>
        <v>0</v>
      </c>
      <c r="G3235" s="25">
        <f>'101_transform'!H3233</f>
        <v>0</v>
      </c>
    </row>
    <row r="3236" spans="1:7" ht="15" x14ac:dyDescent="0.2">
      <c r="A3236" s="12" t="str">
        <f t="shared" si="50"/>
        <v>ООО "КЭБ ЭйчЭнБи Банк" (3525) 62102</v>
      </c>
      <c r="B3236" s="25" t="str">
        <f>'101_transform'!C3234</f>
        <v>ООО "КЭБ ЭйчЭнБи Банк" (3525)</v>
      </c>
      <c r="C3236" s="25" t="str">
        <f>'101_transform'!D3234</f>
        <v>62102   A  Предметы труда, полученные по договорам отступного, залога, назначение которых не определено</v>
      </c>
      <c r="D3236" s="25">
        <f>'101_transform'!E3234</f>
        <v>0</v>
      </c>
      <c r="E3236" s="25">
        <f>'101_transform'!F3234</f>
        <v>0</v>
      </c>
      <c r="F3236" s="25">
        <f>'101_transform'!G3234</f>
        <v>0</v>
      </c>
      <c r="G3236" s="25">
        <f>'101_transform'!H3234</f>
        <v>0</v>
      </c>
    </row>
    <row r="3237" spans="1:7" ht="15" x14ac:dyDescent="0.2">
      <c r="A3237" s="12" t="str">
        <f t="shared" si="50"/>
        <v>ООО "КЭБ ЭйчЭнБи Банк" (3525) 62103</v>
      </c>
      <c r="B3237" s="25" t="str">
        <f>'101_transform'!C3235</f>
        <v>ООО "КЭБ ЭйчЭнБи Банк" (3525)</v>
      </c>
      <c r="C3237" s="25" t="str">
        <f>'101_transform'!D3235</f>
        <v>62103   П  Резервы на возможные потери</v>
      </c>
      <c r="D3237" s="25">
        <f>'101_transform'!E3235</f>
        <v>0</v>
      </c>
      <c r="E3237" s="25">
        <f>'101_transform'!F3235</f>
        <v>0</v>
      </c>
      <c r="F3237" s="25">
        <f>'101_transform'!G3235</f>
        <v>0</v>
      </c>
      <c r="G3237" s="25">
        <f>'101_transform'!H3235</f>
        <v>0</v>
      </c>
    </row>
    <row r="3238" spans="1:7" ht="15" x14ac:dyDescent="0.2">
      <c r="A3238" s="12" t="str">
        <f t="shared" si="50"/>
        <v>АКБ "Ланта-Банк" (АО) (1920) 60401</v>
      </c>
      <c r="B3238" s="25" t="str">
        <f>'101_transform'!C3236</f>
        <v>АКБ "Ланта-Банк" (АО) (1920)</v>
      </c>
      <c r="C3238" s="25" t="str">
        <f>'101_transform'!D3236</f>
        <v>60401   A  Основные средства (кроме земли) (c 13.02.2018)_x000D_Категория 1- Здания и сооружения (до 31.12.2002)</v>
      </c>
      <c r="D3238" s="25">
        <f>'101_transform'!E3236</f>
        <v>1145985</v>
      </c>
      <c r="E3238" s="25">
        <f>'101_transform'!F3236</f>
        <v>0</v>
      </c>
      <c r="F3238" s="25">
        <f>'101_transform'!G3236</f>
        <v>1137575</v>
      </c>
      <c r="G3238" s="25">
        <f>'101_transform'!H3236</f>
        <v>0</v>
      </c>
    </row>
    <row r="3239" spans="1:7" ht="15" x14ac:dyDescent="0.2">
      <c r="A3239" s="12" t="str">
        <f t="shared" si="50"/>
        <v>АКБ "Ланта-Банк" (АО) (1920) 60404</v>
      </c>
      <c r="B3239" s="25" t="str">
        <f>'101_transform'!C3237</f>
        <v>АКБ "Ланта-Банк" (АО) (1920)</v>
      </c>
      <c r="C3239" s="25" t="str">
        <f>'101_transform'!D3237</f>
        <v>60404   A  Земля (c 13.02.2018)</v>
      </c>
      <c r="D3239" s="25">
        <f>'101_transform'!E3237</f>
        <v>38001</v>
      </c>
      <c r="E3239" s="25">
        <f>'101_transform'!F3237</f>
        <v>0</v>
      </c>
      <c r="F3239" s="25">
        <f>'101_transform'!G3237</f>
        <v>38001</v>
      </c>
      <c r="G3239" s="25">
        <f>'101_transform'!H3237</f>
        <v>0</v>
      </c>
    </row>
    <row r="3240" spans="1:7" ht="15" x14ac:dyDescent="0.2">
      <c r="A3240" s="12" t="str">
        <f t="shared" si="50"/>
        <v>АКБ "Ланта-Банк" (АО) (1920) 60405</v>
      </c>
      <c r="B3240" s="25" t="str">
        <f>'101_transform'!C3238</f>
        <v>АКБ "Ланта-Банк" (АО) (1920)</v>
      </c>
      <c r="C3240" s="25" t="str">
        <f>'101_transform'!D3238</f>
        <v>60405   П
A (до 31.01.2003)  Резервы на возможные потери (c 13.02.2018)
Долгосрочно арендуемые основные средства (до 31.01.2003)</v>
      </c>
      <c r="D3240" s="25">
        <f>'101_transform'!E3238</f>
        <v>0</v>
      </c>
      <c r="E3240" s="25">
        <f>'101_transform'!F3238</f>
        <v>0</v>
      </c>
      <c r="F3240" s="25">
        <f>'101_transform'!G3238</f>
        <v>0</v>
      </c>
      <c r="G3240" s="25">
        <f>'101_transform'!H3238</f>
        <v>0</v>
      </c>
    </row>
    <row r="3241" spans="1:7" ht="15" x14ac:dyDescent="0.2">
      <c r="A3241" s="12" t="str">
        <f t="shared" si="50"/>
        <v>АКБ "Ланта-Банк" (АО) (1920) 60414</v>
      </c>
      <c r="B3241" s="25" t="str">
        <f>'101_transform'!C3239</f>
        <v>АКБ "Ланта-Банк" (АО) (1920)</v>
      </c>
      <c r="C3241" s="25" t="str">
        <f>'101_transform'!D3239</f>
        <v>60414   П  Амортизация основных средств (кроме земли) (c 13.02.2018)</v>
      </c>
      <c r="D3241" s="25">
        <f>'101_transform'!E3239</f>
        <v>0</v>
      </c>
      <c r="E3241" s="25">
        <f>'101_transform'!F3239</f>
        <v>427444</v>
      </c>
      <c r="F3241" s="25">
        <f>'101_transform'!G3239</f>
        <v>0</v>
      </c>
      <c r="G3241" s="25">
        <f>'101_transform'!H3239</f>
        <v>424652</v>
      </c>
    </row>
    <row r="3242" spans="1:7" ht="15" x14ac:dyDescent="0.2">
      <c r="A3242" s="12" t="str">
        <f t="shared" si="50"/>
        <v>АКБ "Ланта-Банк" (АО) (1920) 60415</v>
      </c>
      <c r="B3242" s="25" t="str">
        <f>'101_transform'!C3240</f>
        <v>АКБ "Ланта-Банк" (АО) (1920)</v>
      </c>
      <c r="C3242" s="25" t="str">
        <f>'101_transform'!D3240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242" s="25">
        <f>'101_transform'!E3240</f>
        <v>0</v>
      </c>
      <c r="E3242" s="25">
        <f>'101_transform'!F3240</f>
        <v>0</v>
      </c>
      <c r="F3242" s="25">
        <f>'101_transform'!G3240</f>
        <v>22</v>
      </c>
      <c r="G3242" s="25">
        <f>'101_transform'!H3240</f>
        <v>0</v>
      </c>
    </row>
    <row r="3243" spans="1:7" ht="15" x14ac:dyDescent="0.2">
      <c r="A3243" s="12" t="str">
        <f t="shared" si="50"/>
        <v>АКБ "Ланта-Банк" (АО) (1920) 61901</v>
      </c>
      <c r="B3243" s="25" t="str">
        <f>'101_transform'!C3241</f>
        <v>АКБ "Ланта-Банк" (АО) (1920)</v>
      </c>
      <c r="C3243" s="25" t="str">
        <f>'101_transform'!D3241</f>
        <v>61901   A  Земля, временно неиспользуемая в основной деятельности</v>
      </c>
      <c r="D3243" s="25">
        <f>'101_transform'!E3241</f>
        <v>0</v>
      </c>
      <c r="E3243" s="25">
        <f>'101_transform'!F3241</f>
        <v>0</v>
      </c>
      <c r="F3243" s="25">
        <f>'101_transform'!G3241</f>
        <v>0</v>
      </c>
      <c r="G3243" s="25">
        <f>'101_transform'!H3241</f>
        <v>0</v>
      </c>
    </row>
    <row r="3244" spans="1:7" ht="15" x14ac:dyDescent="0.2">
      <c r="A3244" s="12" t="str">
        <f t="shared" si="50"/>
        <v>АКБ "Ланта-Банк" (АО) (1920) 61902</v>
      </c>
      <c r="B3244" s="25" t="str">
        <f>'101_transform'!C3242</f>
        <v>АКБ "Ланта-Банк" (АО) (1920)</v>
      </c>
      <c r="C3244" s="25" t="str">
        <f>'101_transform'!D3242</f>
        <v>61902   A  Земля, временно неиспользуемая в основной деятельности, переданная в аренду</v>
      </c>
      <c r="D3244" s="25">
        <f>'101_transform'!E3242</f>
        <v>0</v>
      </c>
      <c r="E3244" s="25">
        <f>'101_transform'!F3242</f>
        <v>0</v>
      </c>
      <c r="F3244" s="25">
        <f>'101_transform'!G3242</f>
        <v>0</v>
      </c>
      <c r="G3244" s="25">
        <f>'101_transform'!H3242</f>
        <v>0</v>
      </c>
    </row>
    <row r="3245" spans="1:7" ht="15" x14ac:dyDescent="0.2">
      <c r="A3245" s="12" t="str">
        <f t="shared" si="50"/>
        <v>АКБ "Ланта-Банк" (АО) (1920) 61903</v>
      </c>
      <c r="B3245" s="25" t="str">
        <f>'101_transform'!C3243</f>
        <v>АКБ "Ланта-Банк" (АО) (1920)</v>
      </c>
      <c r="C3245" s="25" t="str">
        <f>'101_transform'!D3243</f>
        <v>61903   A  Недвижимость (кроме земли), временно неиспользуемая в основной деятельности</v>
      </c>
      <c r="D3245" s="25">
        <f>'101_transform'!E3243</f>
        <v>0</v>
      </c>
      <c r="E3245" s="25">
        <f>'101_transform'!F3243</f>
        <v>0</v>
      </c>
      <c r="F3245" s="25">
        <f>'101_transform'!G3243</f>
        <v>0</v>
      </c>
      <c r="G3245" s="25">
        <f>'101_transform'!H3243</f>
        <v>0</v>
      </c>
    </row>
    <row r="3246" spans="1:7" ht="15" x14ac:dyDescent="0.2">
      <c r="A3246" s="12" t="str">
        <f t="shared" si="50"/>
        <v>АКБ "Ланта-Банк" (АО) (1920) 61904</v>
      </c>
      <c r="B3246" s="25" t="str">
        <f>'101_transform'!C3244</f>
        <v>АКБ "Ланта-Банк" (АО) (1920)</v>
      </c>
      <c r="C3246" s="25" t="str">
        <f>'101_transform'!D3244</f>
        <v>61904   A  Недвижимость (кроме земли), временно неиспользуемая в основной деятельности, переданная в аренду</v>
      </c>
      <c r="D3246" s="25">
        <f>'101_transform'!E3244</f>
        <v>0</v>
      </c>
      <c r="E3246" s="25">
        <f>'101_transform'!F3244</f>
        <v>0</v>
      </c>
      <c r="F3246" s="25">
        <f>'101_transform'!G3244</f>
        <v>0</v>
      </c>
      <c r="G3246" s="25">
        <f>'101_transform'!H3244</f>
        <v>0</v>
      </c>
    </row>
    <row r="3247" spans="1:7" ht="15" x14ac:dyDescent="0.2">
      <c r="A3247" s="12" t="str">
        <f t="shared" si="50"/>
        <v>АКБ "Ланта-Банк" (АО) (1920) 61905</v>
      </c>
      <c r="B3247" s="25" t="str">
        <f>'101_transform'!C3245</f>
        <v>АКБ "Ланта-Банк" (АО) (1920)</v>
      </c>
      <c r="C3247" s="25" t="str">
        <f>'101_transform'!D3245</f>
        <v>61905   A  Земля, временно неиспользуемая в основной деятельности, учитываемая по справедливой стоимости</v>
      </c>
      <c r="D3247" s="25">
        <f>'101_transform'!E3245</f>
        <v>60284</v>
      </c>
      <c r="E3247" s="25">
        <f>'101_transform'!F3245</f>
        <v>0</v>
      </c>
      <c r="F3247" s="25">
        <f>'101_transform'!G3245</f>
        <v>59534</v>
      </c>
      <c r="G3247" s="25">
        <f>'101_transform'!H3245</f>
        <v>0</v>
      </c>
    </row>
    <row r="3248" spans="1:7" ht="15" x14ac:dyDescent="0.2">
      <c r="A3248" s="12" t="str">
        <f t="shared" si="50"/>
        <v>АКБ "Ланта-Банк" (АО) (1920) 61906</v>
      </c>
      <c r="B3248" s="25" t="str">
        <f>'101_transform'!C3246</f>
        <v>АКБ "Ланта-Банк" (АО) (1920)</v>
      </c>
      <c r="C3248" s="25" t="str">
        <f>'101_transform'!D3246</f>
        <v>61906   A  Земля, временно неиспользуемая в основной деятельности, учитываемая по справедливой стоимости, переданная в аренду</v>
      </c>
      <c r="D3248" s="25">
        <f>'101_transform'!E3246</f>
        <v>11329</v>
      </c>
      <c r="E3248" s="25">
        <f>'101_transform'!F3246</f>
        <v>0</v>
      </c>
      <c r="F3248" s="25">
        <f>'101_transform'!G3246</f>
        <v>8342</v>
      </c>
      <c r="G3248" s="25">
        <f>'101_transform'!H3246</f>
        <v>0</v>
      </c>
    </row>
    <row r="3249" spans="1:7" ht="15" x14ac:dyDescent="0.2">
      <c r="A3249" s="12" t="str">
        <f t="shared" si="50"/>
        <v>АКБ "Ланта-Банк" (АО) (1920) 61907</v>
      </c>
      <c r="B3249" s="25" t="str">
        <f>'101_transform'!C3247</f>
        <v>АКБ "Ланта-Банк" (АО) (1920)</v>
      </c>
      <c r="C3249" s="25" t="str">
        <f>'101_transform'!D3247</f>
        <v>61907   A  Недвижимость (кроме земли), временно неиспользуемая в основной деятельности, учитываемая по справедливой стоимости</v>
      </c>
      <c r="D3249" s="25">
        <f>'101_transform'!E3247</f>
        <v>168968</v>
      </c>
      <c r="E3249" s="25">
        <f>'101_transform'!F3247</f>
        <v>0</v>
      </c>
      <c r="F3249" s="25">
        <f>'101_transform'!G3247</f>
        <v>153491</v>
      </c>
      <c r="G3249" s="25">
        <f>'101_transform'!H3247</f>
        <v>0</v>
      </c>
    </row>
    <row r="3250" spans="1:7" ht="15" x14ac:dyDescent="0.2">
      <c r="A3250" s="12" t="str">
        <f t="shared" si="50"/>
        <v>АКБ "Ланта-Банк" (АО) (1920) 61908</v>
      </c>
      <c r="B3250" s="25" t="str">
        <f>'101_transform'!C3248</f>
        <v>АКБ "Ланта-Банк" (АО) (1920)</v>
      </c>
      <c r="C3250" s="25" t="str">
        <f>'101_transform'!D3248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250" s="25">
        <f>'101_transform'!E3248</f>
        <v>543635</v>
      </c>
      <c r="E3250" s="25">
        <f>'101_transform'!F3248</f>
        <v>0</v>
      </c>
      <c r="F3250" s="25">
        <f>'101_transform'!G3248</f>
        <v>530152</v>
      </c>
      <c r="G3250" s="25">
        <f>'101_transform'!H3248</f>
        <v>0</v>
      </c>
    </row>
    <row r="3251" spans="1:7" ht="15" x14ac:dyDescent="0.2">
      <c r="A3251" s="12" t="str">
        <f t="shared" si="50"/>
        <v>АКБ "Ланта-Банк" (АО) (1920) 61909</v>
      </c>
      <c r="B3251" s="25" t="str">
        <f>'101_transform'!C3249</f>
        <v>АКБ "Ланта-Банк" (АО) (1920)</v>
      </c>
      <c r="C3251" s="25" t="str">
        <f>'101_transform'!D3249</f>
        <v>61909   П  Амортизация недвижимости (кроме земли), временно неиспользуемой в основной деятельности</v>
      </c>
      <c r="D3251" s="25">
        <f>'101_transform'!E3249</f>
        <v>0</v>
      </c>
      <c r="E3251" s="25">
        <f>'101_transform'!F3249</f>
        <v>0</v>
      </c>
      <c r="F3251" s="25">
        <f>'101_transform'!G3249</f>
        <v>0</v>
      </c>
      <c r="G3251" s="25">
        <f>'101_transform'!H3249</f>
        <v>0</v>
      </c>
    </row>
    <row r="3252" spans="1:7" ht="15" x14ac:dyDescent="0.2">
      <c r="A3252" s="12" t="str">
        <f t="shared" si="50"/>
        <v>АКБ "Ланта-Банк" (АО) (1920) 61910</v>
      </c>
      <c r="B3252" s="25" t="str">
        <f>'101_transform'!C3250</f>
        <v>АКБ "Ланта-Банк" (АО) (1920)</v>
      </c>
      <c r="C3252" s="25" t="str">
        <f>'101_transform'!D3250</f>
        <v>61910   П  Амортизация недвижимости (кроме земли), временно неиспользуемой в основной деятельности, переданной в аренду</v>
      </c>
      <c r="D3252" s="25">
        <f>'101_transform'!E3250</f>
        <v>0</v>
      </c>
      <c r="E3252" s="25">
        <f>'101_transform'!F3250</f>
        <v>0</v>
      </c>
      <c r="F3252" s="25">
        <f>'101_transform'!G3250</f>
        <v>0</v>
      </c>
      <c r="G3252" s="25">
        <f>'101_transform'!H3250</f>
        <v>0</v>
      </c>
    </row>
    <row r="3253" spans="1:7" ht="15" x14ac:dyDescent="0.2">
      <c r="A3253" s="12" t="str">
        <f t="shared" si="50"/>
        <v>АКБ "Ланта-Банк" (АО) (1920) 61911</v>
      </c>
      <c r="B3253" s="25" t="str">
        <f>'101_transform'!C3251</f>
        <v>АКБ "Ланта-Банк" (АО) (1920)</v>
      </c>
      <c r="C3253" s="25" t="str">
        <f>'101_transform'!D3251</f>
        <v>61911   A  Вложения в сооружение (строительство) объектов недвижимости, временно неиспользуемой в основной деятельности</v>
      </c>
      <c r="D3253" s="25">
        <f>'101_transform'!E3251</f>
        <v>1943</v>
      </c>
      <c r="E3253" s="25">
        <f>'101_transform'!F3251</f>
        <v>0</v>
      </c>
      <c r="F3253" s="25">
        <f>'101_transform'!G3251</f>
        <v>2829</v>
      </c>
      <c r="G3253" s="25">
        <f>'101_transform'!H3251</f>
        <v>0</v>
      </c>
    </row>
    <row r="3254" spans="1:7" ht="15" x14ac:dyDescent="0.2">
      <c r="A3254" s="12" t="str">
        <f t="shared" si="50"/>
        <v>АКБ "Ланта-Банк" (АО) (1920) 61912</v>
      </c>
      <c r="B3254" s="25" t="str">
        <f>'101_transform'!C3252</f>
        <v>АКБ "Ланта-Банк" (АО) (1920)</v>
      </c>
      <c r="C3254" s="25" t="str">
        <f>'101_transform'!D3252</f>
        <v>61912   П  Резервы на возможные потери</v>
      </c>
      <c r="D3254" s="25">
        <f>'101_transform'!E3252</f>
        <v>0</v>
      </c>
      <c r="E3254" s="25">
        <f>'101_transform'!F3252</f>
        <v>45</v>
      </c>
      <c r="F3254" s="25">
        <f>'101_transform'!G3252</f>
        <v>0</v>
      </c>
      <c r="G3254" s="25">
        <f>'101_transform'!H3252</f>
        <v>46</v>
      </c>
    </row>
    <row r="3255" spans="1:7" ht="15" x14ac:dyDescent="0.2">
      <c r="A3255" s="12" t="str">
        <f t="shared" si="50"/>
        <v>АКБ "Ланта-Банк" (АО) (1920) 62001</v>
      </c>
      <c r="B3255" s="25" t="str">
        <f>'101_transform'!C3253</f>
        <v>АКБ "Ланта-Банк" (АО) (1920)</v>
      </c>
      <c r="C3255" s="25" t="str">
        <f>'101_transform'!D3253</f>
        <v>62001   A  Долгосрочные активы, предназначенные для продажи</v>
      </c>
      <c r="D3255" s="25">
        <f>'101_transform'!E3253</f>
        <v>247964</v>
      </c>
      <c r="E3255" s="25">
        <f>'101_transform'!F3253</f>
        <v>0</v>
      </c>
      <c r="F3255" s="25">
        <f>'101_transform'!G3253</f>
        <v>254299</v>
      </c>
      <c r="G3255" s="25">
        <f>'101_transform'!H3253</f>
        <v>0</v>
      </c>
    </row>
    <row r="3256" spans="1:7" ht="15" x14ac:dyDescent="0.2">
      <c r="A3256" s="12" t="str">
        <f t="shared" si="50"/>
        <v>АКБ "Ланта-Банк" (АО) (1920) 62002</v>
      </c>
      <c r="B3256" s="25" t="str">
        <f>'101_transform'!C3254</f>
        <v>АКБ "Ланта-Банк" (АО) (1920)</v>
      </c>
      <c r="C3256" s="25" t="str">
        <f>'101_transform'!D3254</f>
        <v>62002   П  Резервы на возможные потери</v>
      </c>
      <c r="D3256" s="25">
        <f>'101_transform'!E3254</f>
        <v>0</v>
      </c>
      <c r="E3256" s="25">
        <f>'101_transform'!F3254</f>
        <v>6518</v>
      </c>
      <c r="F3256" s="25">
        <f>'101_transform'!G3254</f>
        <v>0</v>
      </c>
      <c r="G3256" s="25">
        <f>'101_transform'!H3254</f>
        <v>11277</v>
      </c>
    </row>
    <row r="3257" spans="1:7" ht="15" x14ac:dyDescent="0.2">
      <c r="A3257" s="12" t="str">
        <f t="shared" si="50"/>
        <v>АКБ "Ланта-Банк" (АО) (1920) 62101</v>
      </c>
      <c r="B3257" s="25" t="str">
        <f>'101_transform'!C3255</f>
        <v>АКБ "Ланта-Банк" (АО) (1920)</v>
      </c>
      <c r="C3257" s="25" t="str">
        <f>'101_transform'!D3255</f>
        <v>62101   A  Средства труда, полученные по договорам отступного, залога, назначение которых не определено</v>
      </c>
      <c r="D3257" s="25">
        <f>'101_transform'!E3255</f>
        <v>17317</v>
      </c>
      <c r="E3257" s="25">
        <f>'101_transform'!F3255</f>
        <v>0</v>
      </c>
      <c r="F3257" s="25">
        <f>'101_transform'!G3255</f>
        <v>48804</v>
      </c>
      <c r="G3257" s="25">
        <f>'101_transform'!H3255</f>
        <v>0</v>
      </c>
    </row>
    <row r="3258" spans="1:7" ht="15" x14ac:dyDescent="0.2">
      <c r="A3258" s="12" t="str">
        <f t="shared" si="50"/>
        <v>АКБ "Ланта-Банк" (АО) (1920) 62102</v>
      </c>
      <c r="B3258" s="25" t="str">
        <f>'101_transform'!C3256</f>
        <v>АКБ "Ланта-Банк" (АО) (1920)</v>
      </c>
      <c r="C3258" s="25" t="str">
        <f>'101_transform'!D3256</f>
        <v>62102   A  Предметы труда, полученные по договорам отступного, залога, назначение которых не определено</v>
      </c>
      <c r="D3258" s="25">
        <f>'101_transform'!E3256</f>
        <v>0</v>
      </c>
      <c r="E3258" s="25">
        <f>'101_transform'!F3256</f>
        <v>0</v>
      </c>
      <c r="F3258" s="25">
        <f>'101_transform'!G3256</f>
        <v>0</v>
      </c>
      <c r="G3258" s="25">
        <f>'101_transform'!H3256</f>
        <v>0</v>
      </c>
    </row>
    <row r="3259" spans="1:7" ht="15" x14ac:dyDescent="0.2">
      <c r="A3259" s="12" t="str">
        <f t="shared" si="50"/>
        <v>АКБ "Ланта-Банк" (АО) (1920) 62103</v>
      </c>
      <c r="B3259" s="25" t="str">
        <f>'101_transform'!C3257</f>
        <v>АКБ "Ланта-Банк" (АО) (1920)</v>
      </c>
      <c r="C3259" s="25" t="str">
        <f>'101_transform'!D3257</f>
        <v>62103   П  Резервы на возможные потери</v>
      </c>
      <c r="D3259" s="25">
        <f>'101_transform'!E3257</f>
        <v>0</v>
      </c>
      <c r="E3259" s="25">
        <f>'101_transform'!F3257</f>
        <v>0</v>
      </c>
      <c r="F3259" s="25">
        <f>'101_transform'!G3257</f>
        <v>0</v>
      </c>
      <c r="G3259" s="25">
        <f>'101_transform'!H3257</f>
        <v>1451</v>
      </c>
    </row>
    <row r="3260" spans="1:7" ht="15" x14ac:dyDescent="0.2">
      <c r="A3260" s="12" t="str">
        <f t="shared" si="50"/>
        <v>Банк "Левобережный" (ПАО) (1343) 60401</v>
      </c>
      <c r="B3260" s="25" t="str">
        <f>'101_transform'!C3258</f>
        <v>Банк "Левобережный" (ПАО) (1343)</v>
      </c>
      <c r="C3260" s="25" t="str">
        <f>'101_transform'!D3258</f>
        <v>60401   A  Основные средства (кроме земли) (c 13.02.2018)_x000D_Категория 1- Здания и сооружения (до 31.12.2002)</v>
      </c>
      <c r="D3260" s="25">
        <f>'101_transform'!E3258</f>
        <v>1417958</v>
      </c>
      <c r="E3260" s="25">
        <f>'101_transform'!F3258</f>
        <v>0</v>
      </c>
      <c r="F3260" s="25">
        <f>'101_transform'!G3258</f>
        <v>1429448</v>
      </c>
      <c r="G3260" s="25">
        <f>'101_transform'!H3258</f>
        <v>0</v>
      </c>
    </row>
    <row r="3261" spans="1:7" ht="15" x14ac:dyDescent="0.2">
      <c r="A3261" s="12" t="str">
        <f t="shared" si="50"/>
        <v>Банк "Левобережный" (ПАО) (1343) 60404</v>
      </c>
      <c r="B3261" s="25" t="str">
        <f>'101_transform'!C3259</f>
        <v>Банк "Левобережный" (ПАО) (1343)</v>
      </c>
      <c r="C3261" s="25" t="str">
        <f>'101_transform'!D3259</f>
        <v>60404   A  Земля (c 13.02.2018)</v>
      </c>
      <c r="D3261" s="25">
        <f>'101_transform'!E3259</f>
        <v>788</v>
      </c>
      <c r="E3261" s="25">
        <f>'101_transform'!F3259</f>
        <v>0</v>
      </c>
      <c r="F3261" s="25">
        <f>'101_transform'!G3259</f>
        <v>788</v>
      </c>
      <c r="G3261" s="25">
        <f>'101_transform'!H3259</f>
        <v>0</v>
      </c>
    </row>
    <row r="3262" spans="1:7" ht="15" x14ac:dyDescent="0.2">
      <c r="A3262" s="12" t="str">
        <f t="shared" si="50"/>
        <v>Банк "Левобережный" (ПАО) (1343) 60405</v>
      </c>
      <c r="B3262" s="25" t="str">
        <f>'101_transform'!C3260</f>
        <v>Банк "Левобережный" (ПАО) (1343)</v>
      </c>
      <c r="C3262" s="25" t="str">
        <f>'101_transform'!D3260</f>
        <v>60405   П
A (до 31.01.2003)  Резервы на возможные потери (c 13.02.2018)
Долгосрочно арендуемые основные средства (до 31.01.2003)</v>
      </c>
      <c r="D3262" s="25">
        <f>'101_transform'!E3260</f>
        <v>0</v>
      </c>
      <c r="E3262" s="25">
        <f>'101_transform'!F3260</f>
        <v>0</v>
      </c>
      <c r="F3262" s="25">
        <f>'101_transform'!G3260</f>
        <v>0</v>
      </c>
      <c r="G3262" s="25">
        <f>'101_transform'!H3260</f>
        <v>0</v>
      </c>
    </row>
    <row r="3263" spans="1:7" ht="15" x14ac:dyDescent="0.2">
      <c r="A3263" s="12" t="str">
        <f t="shared" si="50"/>
        <v>Банк "Левобережный" (ПАО) (1343) 60414</v>
      </c>
      <c r="B3263" s="25" t="str">
        <f>'101_transform'!C3261</f>
        <v>Банк "Левобережный" (ПАО) (1343)</v>
      </c>
      <c r="C3263" s="25" t="str">
        <f>'101_transform'!D3261</f>
        <v>60414   П  Амортизация основных средств (кроме земли) (c 13.02.2018)</v>
      </c>
      <c r="D3263" s="25">
        <f>'101_transform'!E3261</f>
        <v>0</v>
      </c>
      <c r="E3263" s="25">
        <f>'101_transform'!F3261</f>
        <v>526724</v>
      </c>
      <c r="F3263" s="25">
        <f>'101_transform'!G3261</f>
        <v>0</v>
      </c>
      <c r="G3263" s="25">
        <f>'101_transform'!H3261</f>
        <v>542855</v>
      </c>
    </row>
    <row r="3264" spans="1:7" ht="15" x14ac:dyDescent="0.2">
      <c r="A3264" s="12" t="str">
        <f t="shared" si="50"/>
        <v>Банк "Левобережный" (ПАО) (1343) 60415</v>
      </c>
      <c r="B3264" s="25" t="str">
        <f>'101_transform'!C3262</f>
        <v>Банк "Левобережный" (ПАО) (1343)</v>
      </c>
      <c r="C3264" s="25" t="str">
        <f>'101_transform'!D3262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264" s="25">
        <f>'101_transform'!E3262</f>
        <v>0</v>
      </c>
      <c r="E3264" s="25">
        <f>'101_transform'!F3262</f>
        <v>0</v>
      </c>
      <c r="F3264" s="25">
        <f>'101_transform'!G3262</f>
        <v>0</v>
      </c>
      <c r="G3264" s="25">
        <f>'101_transform'!H3262</f>
        <v>0</v>
      </c>
    </row>
    <row r="3265" spans="1:7" ht="15" x14ac:dyDescent="0.2">
      <c r="A3265" s="12" t="str">
        <f t="shared" si="50"/>
        <v>Банк "Левобережный" (ПАО) (1343) 61901</v>
      </c>
      <c r="B3265" s="25" t="str">
        <f>'101_transform'!C3263</f>
        <v>Банк "Левобережный" (ПАО) (1343)</v>
      </c>
      <c r="C3265" s="25" t="str">
        <f>'101_transform'!D3263</f>
        <v>61901   A  Земля, временно неиспользуемая в основной деятельности</v>
      </c>
      <c r="D3265" s="25">
        <f>'101_transform'!E3263</f>
        <v>0</v>
      </c>
      <c r="E3265" s="25">
        <f>'101_transform'!F3263</f>
        <v>0</v>
      </c>
      <c r="F3265" s="25">
        <f>'101_transform'!G3263</f>
        <v>0</v>
      </c>
      <c r="G3265" s="25">
        <f>'101_transform'!H3263</f>
        <v>0</v>
      </c>
    </row>
    <row r="3266" spans="1:7" ht="15" x14ac:dyDescent="0.2">
      <c r="A3266" s="12" t="str">
        <f t="shared" si="50"/>
        <v>Банк "Левобережный" (ПАО) (1343) 61902</v>
      </c>
      <c r="B3266" s="25" t="str">
        <f>'101_transform'!C3264</f>
        <v>Банк "Левобережный" (ПАО) (1343)</v>
      </c>
      <c r="C3266" s="25" t="str">
        <f>'101_transform'!D3264</f>
        <v>61902   A  Земля, временно неиспользуемая в основной деятельности, переданная в аренду</v>
      </c>
      <c r="D3266" s="25">
        <f>'101_transform'!E3264</f>
        <v>0</v>
      </c>
      <c r="E3266" s="25">
        <f>'101_transform'!F3264</f>
        <v>0</v>
      </c>
      <c r="F3266" s="25">
        <f>'101_transform'!G3264</f>
        <v>0</v>
      </c>
      <c r="G3266" s="25">
        <f>'101_transform'!H3264</f>
        <v>0</v>
      </c>
    </row>
    <row r="3267" spans="1:7" ht="15" x14ac:dyDescent="0.2">
      <c r="A3267" s="12" t="str">
        <f t="shared" si="50"/>
        <v>Банк "Левобережный" (ПАО) (1343) 61903</v>
      </c>
      <c r="B3267" s="25" t="str">
        <f>'101_transform'!C3265</f>
        <v>Банк "Левобережный" (ПАО) (1343)</v>
      </c>
      <c r="C3267" s="25" t="str">
        <f>'101_transform'!D3265</f>
        <v>61903   A  Недвижимость (кроме земли), временно неиспользуемая в основной деятельности</v>
      </c>
      <c r="D3267" s="25">
        <f>'101_transform'!E3265</f>
        <v>0</v>
      </c>
      <c r="E3267" s="25">
        <f>'101_transform'!F3265</f>
        <v>0</v>
      </c>
      <c r="F3267" s="25">
        <f>'101_transform'!G3265</f>
        <v>0</v>
      </c>
      <c r="G3267" s="25">
        <f>'101_transform'!H3265</f>
        <v>0</v>
      </c>
    </row>
    <row r="3268" spans="1:7" ht="15" x14ac:dyDescent="0.2">
      <c r="A3268" s="12" t="str">
        <f t="shared" ref="A3268:A3331" si="51">B3268&amp;" "&amp;LEFT(C3268,5)</f>
        <v>Банк "Левобережный" (ПАО) (1343) 61904</v>
      </c>
      <c r="B3268" s="25" t="str">
        <f>'101_transform'!C3266</f>
        <v>Банк "Левобережный" (ПАО) (1343)</v>
      </c>
      <c r="C3268" s="25" t="str">
        <f>'101_transform'!D3266</f>
        <v>61904   A  Недвижимость (кроме земли), временно неиспользуемая в основной деятельности, переданная в аренду</v>
      </c>
      <c r="D3268" s="25">
        <f>'101_transform'!E3266</f>
        <v>0</v>
      </c>
      <c r="E3268" s="25">
        <f>'101_transform'!F3266</f>
        <v>0</v>
      </c>
      <c r="F3268" s="25">
        <f>'101_transform'!G3266</f>
        <v>0</v>
      </c>
      <c r="G3268" s="25">
        <f>'101_transform'!H3266</f>
        <v>0</v>
      </c>
    </row>
    <row r="3269" spans="1:7" ht="15" x14ac:dyDescent="0.2">
      <c r="A3269" s="12" t="str">
        <f t="shared" si="51"/>
        <v>Банк "Левобережный" (ПАО) (1343) 61905</v>
      </c>
      <c r="B3269" s="25" t="str">
        <f>'101_transform'!C3267</f>
        <v>Банк "Левобережный" (ПАО) (1343)</v>
      </c>
      <c r="C3269" s="25" t="str">
        <f>'101_transform'!D3267</f>
        <v>61905   A  Земля, временно неиспользуемая в основной деятельности, учитываемая по справедливой стоимости</v>
      </c>
      <c r="D3269" s="25">
        <f>'101_transform'!E3267</f>
        <v>0</v>
      </c>
      <c r="E3269" s="25">
        <f>'101_transform'!F3267</f>
        <v>0</v>
      </c>
      <c r="F3269" s="25">
        <f>'101_transform'!G3267</f>
        <v>0</v>
      </c>
      <c r="G3269" s="25">
        <f>'101_transform'!H3267</f>
        <v>0</v>
      </c>
    </row>
    <row r="3270" spans="1:7" ht="15" x14ac:dyDescent="0.2">
      <c r="A3270" s="12" t="str">
        <f t="shared" si="51"/>
        <v>Банк "Левобережный" (ПАО) (1343) 61906</v>
      </c>
      <c r="B3270" s="25" t="str">
        <f>'101_transform'!C3268</f>
        <v>Банк "Левобережный" (ПАО) (1343)</v>
      </c>
      <c r="C3270" s="25" t="str">
        <f>'101_transform'!D3268</f>
        <v>61906   A  Земля, временно неиспользуемая в основной деятельности, учитываемая по справедливой стоимости, переданная в аренду</v>
      </c>
      <c r="D3270" s="25">
        <f>'101_transform'!E3268</f>
        <v>0</v>
      </c>
      <c r="E3270" s="25">
        <f>'101_transform'!F3268</f>
        <v>0</v>
      </c>
      <c r="F3270" s="25">
        <f>'101_transform'!G3268</f>
        <v>0</v>
      </c>
      <c r="G3270" s="25">
        <f>'101_transform'!H3268</f>
        <v>0</v>
      </c>
    </row>
    <row r="3271" spans="1:7" ht="15" x14ac:dyDescent="0.2">
      <c r="A3271" s="12" t="str">
        <f t="shared" si="51"/>
        <v>Банк "Левобережный" (ПАО) (1343) 61907</v>
      </c>
      <c r="B3271" s="25" t="str">
        <f>'101_transform'!C3269</f>
        <v>Банк "Левобережный" (ПАО) (1343)</v>
      </c>
      <c r="C3271" s="25" t="str">
        <f>'101_transform'!D3269</f>
        <v>61907   A  Недвижимость (кроме земли), временно неиспользуемая в основной деятельности, учитываемая по справедливой стоимости</v>
      </c>
      <c r="D3271" s="25">
        <f>'101_transform'!E3269</f>
        <v>0</v>
      </c>
      <c r="E3271" s="25">
        <f>'101_transform'!F3269</f>
        <v>0</v>
      </c>
      <c r="F3271" s="25">
        <f>'101_transform'!G3269</f>
        <v>0</v>
      </c>
      <c r="G3271" s="25">
        <f>'101_transform'!H3269</f>
        <v>0</v>
      </c>
    </row>
    <row r="3272" spans="1:7" ht="15" x14ac:dyDescent="0.2">
      <c r="A3272" s="12" t="str">
        <f t="shared" si="51"/>
        <v>Банк "Левобережный" (ПАО) (1343) 61908</v>
      </c>
      <c r="B3272" s="25" t="str">
        <f>'101_transform'!C3270</f>
        <v>Банк "Левобережный" (ПАО) (1343)</v>
      </c>
      <c r="C3272" s="25" t="str">
        <f>'101_transform'!D3270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272" s="25">
        <f>'101_transform'!E3270</f>
        <v>0</v>
      </c>
      <c r="E3272" s="25">
        <f>'101_transform'!F3270</f>
        <v>0</v>
      </c>
      <c r="F3272" s="25">
        <f>'101_transform'!G3270</f>
        <v>0</v>
      </c>
      <c r="G3272" s="25">
        <f>'101_transform'!H3270</f>
        <v>0</v>
      </c>
    </row>
    <row r="3273" spans="1:7" ht="15" x14ac:dyDescent="0.2">
      <c r="A3273" s="12" t="str">
        <f t="shared" si="51"/>
        <v>Банк "Левобережный" (ПАО) (1343) 61909</v>
      </c>
      <c r="B3273" s="25" t="str">
        <f>'101_transform'!C3271</f>
        <v>Банк "Левобережный" (ПАО) (1343)</v>
      </c>
      <c r="C3273" s="25" t="str">
        <f>'101_transform'!D3271</f>
        <v>61909   П  Амортизация недвижимости (кроме земли), временно неиспользуемой в основной деятельности</v>
      </c>
      <c r="D3273" s="25">
        <f>'101_transform'!E3271</f>
        <v>0</v>
      </c>
      <c r="E3273" s="25">
        <f>'101_transform'!F3271</f>
        <v>0</v>
      </c>
      <c r="F3273" s="25">
        <f>'101_transform'!G3271</f>
        <v>0</v>
      </c>
      <c r="G3273" s="25">
        <f>'101_transform'!H3271</f>
        <v>0</v>
      </c>
    </row>
    <row r="3274" spans="1:7" ht="15" x14ac:dyDescent="0.2">
      <c r="A3274" s="12" t="str">
        <f t="shared" si="51"/>
        <v>Банк "Левобережный" (ПАО) (1343) 61910</v>
      </c>
      <c r="B3274" s="25" t="str">
        <f>'101_transform'!C3272</f>
        <v>Банк "Левобережный" (ПАО) (1343)</v>
      </c>
      <c r="C3274" s="25" t="str">
        <f>'101_transform'!D3272</f>
        <v>61910   П  Амортизация недвижимости (кроме земли), временно неиспользуемой в основной деятельности, переданной в аренду</v>
      </c>
      <c r="D3274" s="25">
        <f>'101_transform'!E3272</f>
        <v>0</v>
      </c>
      <c r="E3274" s="25">
        <f>'101_transform'!F3272</f>
        <v>0</v>
      </c>
      <c r="F3274" s="25">
        <f>'101_transform'!G3272</f>
        <v>0</v>
      </c>
      <c r="G3274" s="25">
        <f>'101_transform'!H3272</f>
        <v>0</v>
      </c>
    </row>
    <row r="3275" spans="1:7" ht="15" x14ac:dyDescent="0.2">
      <c r="A3275" s="12" t="str">
        <f t="shared" si="51"/>
        <v>Банк "Левобережный" (ПАО) (1343) 61911</v>
      </c>
      <c r="B3275" s="25" t="str">
        <f>'101_transform'!C3273</f>
        <v>Банк "Левобережный" (ПАО) (1343)</v>
      </c>
      <c r="C3275" s="25" t="str">
        <f>'101_transform'!D3273</f>
        <v>61911   A  Вложения в сооружение (строительство) объектов недвижимости, временно неиспользуемой в основной деятельности</v>
      </c>
      <c r="D3275" s="25">
        <f>'101_transform'!E3273</f>
        <v>0</v>
      </c>
      <c r="E3275" s="25">
        <f>'101_transform'!F3273</f>
        <v>0</v>
      </c>
      <c r="F3275" s="25">
        <f>'101_transform'!G3273</f>
        <v>0</v>
      </c>
      <c r="G3275" s="25">
        <f>'101_transform'!H3273</f>
        <v>0</v>
      </c>
    </row>
    <row r="3276" spans="1:7" ht="15" x14ac:dyDescent="0.2">
      <c r="A3276" s="12" t="str">
        <f t="shared" si="51"/>
        <v>Банк "Левобережный" (ПАО) (1343) 61912</v>
      </c>
      <c r="B3276" s="25" t="str">
        <f>'101_transform'!C3274</f>
        <v>Банк "Левобережный" (ПАО) (1343)</v>
      </c>
      <c r="C3276" s="25" t="str">
        <f>'101_transform'!D3274</f>
        <v>61912   П  Резервы на возможные потери</v>
      </c>
      <c r="D3276" s="25">
        <f>'101_transform'!E3274</f>
        <v>0</v>
      </c>
      <c r="E3276" s="25">
        <f>'101_transform'!F3274</f>
        <v>0</v>
      </c>
      <c r="F3276" s="25">
        <f>'101_transform'!G3274</f>
        <v>0</v>
      </c>
      <c r="G3276" s="25">
        <f>'101_transform'!H3274</f>
        <v>0</v>
      </c>
    </row>
    <row r="3277" spans="1:7" ht="15" x14ac:dyDescent="0.2">
      <c r="A3277" s="12" t="str">
        <f t="shared" si="51"/>
        <v>Банк "Левобережный" (ПАО) (1343) 62001</v>
      </c>
      <c r="B3277" s="25" t="str">
        <f>'101_transform'!C3275</f>
        <v>Банк "Левобережный" (ПАО) (1343)</v>
      </c>
      <c r="C3277" s="25" t="str">
        <f>'101_transform'!D3275</f>
        <v>62001   A  Долгосрочные активы, предназначенные для продажи</v>
      </c>
      <c r="D3277" s="25">
        <f>'101_transform'!E3275</f>
        <v>41585</v>
      </c>
      <c r="E3277" s="25">
        <f>'101_transform'!F3275</f>
        <v>0</v>
      </c>
      <c r="F3277" s="25">
        <f>'101_transform'!G3275</f>
        <v>37619</v>
      </c>
      <c r="G3277" s="25">
        <f>'101_transform'!H3275</f>
        <v>0</v>
      </c>
    </row>
    <row r="3278" spans="1:7" ht="15" x14ac:dyDescent="0.2">
      <c r="A3278" s="12" t="str">
        <f t="shared" si="51"/>
        <v>Банк "Левобережный" (ПАО) (1343) 62002</v>
      </c>
      <c r="B3278" s="25" t="str">
        <f>'101_transform'!C3276</f>
        <v>Банк "Левобережный" (ПАО) (1343)</v>
      </c>
      <c r="C3278" s="25" t="str">
        <f>'101_transform'!D3276</f>
        <v>62002   П  Резервы на возможные потери</v>
      </c>
      <c r="D3278" s="25">
        <f>'101_transform'!E3276</f>
        <v>0</v>
      </c>
      <c r="E3278" s="25">
        <f>'101_transform'!F3276</f>
        <v>6190</v>
      </c>
      <c r="F3278" s="25">
        <f>'101_transform'!G3276</f>
        <v>0</v>
      </c>
      <c r="G3278" s="25">
        <f>'101_transform'!H3276</f>
        <v>4393</v>
      </c>
    </row>
    <row r="3279" spans="1:7" ht="15" x14ac:dyDescent="0.2">
      <c r="A3279" s="12" t="str">
        <f t="shared" si="51"/>
        <v>Банк "Левобережный" (ПАО) (1343) 62101</v>
      </c>
      <c r="B3279" s="25" t="str">
        <f>'101_transform'!C3277</f>
        <v>Банк "Левобережный" (ПАО) (1343)</v>
      </c>
      <c r="C3279" s="25" t="str">
        <f>'101_transform'!D3277</f>
        <v>62101   A  Средства труда, полученные по договорам отступного, залога, назначение которых не определено</v>
      </c>
      <c r="D3279" s="25">
        <f>'101_transform'!E3277</f>
        <v>0</v>
      </c>
      <c r="E3279" s="25">
        <f>'101_transform'!F3277</f>
        <v>0</v>
      </c>
      <c r="F3279" s="25">
        <f>'101_transform'!G3277</f>
        <v>0</v>
      </c>
      <c r="G3279" s="25">
        <f>'101_transform'!H3277</f>
        <v>0</v>
      </c>
    </row>
    <row r="3280" spans="1:7" ht="15" x14ac:dyDescent="0.2">
      <c r="A3280" s="12" t="str">
        <f t="shared" si="51"/>
        <v>Банк "Левобережный" (ПАО) (1343) 62102</v>
      </c>
      <c r="B3280" s="25" t="str">
        <f>'101_transform'!C3278</f>
        <v>Банк "Левобережный" (ПАО) (1343)</v>
      </c>
      <c r="C3280" s="25" t="str">
        <f>'101_transform'!D3278</f>
        <v>62102   A  Предметы труда, полученные по договорам отступного, залога, назначение которых не определено</v>
      </c>
      <c r="D3280" s="25">
        <f>'101_transform'!E3278</f>
        <v>0</v>
      </c>
      <c r="E3280" s="25">
        <f>'101_transform'!F3278</f>
        <v>0</v>
      </c>
      <c r="F3280" s="25">
        <f>'101_transform'!G3278</f>
        <v>0</v>
      </c>
      <c r="G3280" s="25">
        <f>'101_transform'!H3278</f>
        <v>0</v>
      </c>
    </row>
    <row r="3281" spans="1:7" ht="15" x14ac:dyDescent="0.2">
      <c r="A3281" s="12" t="str">
        <f t="shared" si="51"/>
        <v>Банк "Левобережный" (ПАО) (1343) 62103</v>
      </c>
      <c r="B3281" s="25" t="str">
        <f>'101_transform'!C3279</f>
        <v>Банк "Левобережный" (ПАО) (1343)</v>
      </c>
      <c r="C3281" s="25" t="str">
        <f>'101_transform'!D3279</f>
        <v>62103   П  Резервы на возможные потери</v>
      </c>
      <c r="D3281" s="25">
        <f>'101_transform'!E3279</f>
        <v>0</v>
      </c>
      <c r="E3281" s="25">
        <f>'101_transform'!F3279</f>
        <v>0</v>
      </c>
      <c r="F3281" s="25">
        <f>'101_transform'!G3279</f>
        <v>0</v>
      </c>
      <c r="G3281" s="25">
        <f>'101_transform'!H3279</f>
        <v>0</v>
      </c>
    </row>
    <row r="3282" spans="1:7" ht="15" x14ac:dyDescent="0.2">
      <c r="A3282" s="12" t="str">
        <f t="shared" si="51"/>
        <v>КБ "ЛОКО-Банк" (АО) (2707) 60401</v>
      </c>
      <c r="B3282" s="25" t="str">
        <f>'101_transform'!C3280</f>
        <v>КБ "ЛОКО-Банк" (АО) (2707)</v>
      </c>
      <c r="C3282" s="25" t="str">
        <f>'101_transform'!D3280</f>
        <v>60401   A  Основные средства (кроме земли) (c 13.02.2018)_x000D_Категория 1- Здания и сооружения (до 31.12.2002)</v>
      </c>
      <c r="D3282" s="25">
        <f>'101_transform'!E3280</f>
        <v>478332</v>
      </c>
      <c r="E3282" s="25">
        <f>'101_transform'!F3280</f>
        <v>0</v>
      </c>
      <c r="F3282" s="25">
        <f>'101_transform'!G3280</f>
        <v>467035</v>
      </c>
      <c r="G3282" s="25">
        <f>'101_transform'!H3280</f>
        <v>0</v>
      </c>
    </row>
    <row r="3283" spans="1:7" ht="15" x14ac:dyDescent="0.2">
      <c r="A3283" s="12" t="str">
        <f t="shared" si="51"/>
        <v>КБ "ЛОКО-Банк" (АО) (2707) 60404</v>
      </c>
      <c r="B3283" s="25" t="str">
        <f>'101_transform'!C3281</f>
        <v>КБ "ЛОКО-Банк" (АО) (2707)</v>
      </c>
      <c r="C3283" s="25" t="str">
        <f>'101_transform'!D3281</f>
        <v>60404   A  Земля (c 13.02.2018)</v>
      </c>
      <c r="D3283" s="25">
        <f>'101_transform'!E3281</f>
        <v>0</v>
      </c>
      <c r="E3283" s="25">
        <f>'101_transform'!F3281</f>
        <v>0</v>
      </c>
      <c r="F3283" s="25">
        <f>'101_transform'!G3281</f>
        <v>0</v>
      </c>
      <c r="G3283" s="25">
        <f>'101_transform'!H3281</f>
        <v>0</v>
      </c>
    </row>
    <row r="3284" spans="1:7" ht="15" x14ac:dyDescent="0.2">
      <c r="A3284" s="12" t="str">
        <f t="shared" si="51"/>
        <v>КБ "ЛОКО-Банк" (АО) (2707) 60405</v>
      </c>
      <c r="B3284" s="25" t="str">
        <f>'101_transform'!C3282</f>
        <v>КБ "ЛОКО-Банк" (АО) (2707)</v>
      </c>
      <c r="C3284" s="25" t="str">
        <f>'101_transform'!D3282</f>
        <v>60405   П
A (до 31.01.2003)  Резервы на возможные потери (c 13.02.2018)
Долгосрочно арендуемые основные средства (до 31.01.2003)</v>
      </c>
      <c r="D3284" s="25">
        <f>'101_transform'!E3282</f>
        <v>0</v>
      </c>
      <c r="E3284" s="25">
        <f>'101_transform'!F3282</f>
        <v>0</v>
      </c>
      <c r="F3284" s="25">
        <f>'101_transform'!G3282</f>
        <v>0</v>
      </c>
      <c r="G3284" s="25">
        <f>'101_transform'!H3282</f>
        <v>0</v>
      </c>
    </row>
    <row r="3285" spans="1:7" ht="15" x14ac:dyDescent="0.2">
      <c r="A3285" s="12" t="str">
        <f t="shared" si="51"/>
        <v>КБ "ЛОКО-Банк" (АО) (2707) 60414</v>
      </c>
      <c r="B3285" s="25" t="str">
        <f>'101_transform'!C3283</f>
        <v>КБ "ЛОКО-Банк" (АО) (2707)</v>
      </c>
      <c r="C3285" s="25" t="str">
        <f>'101_transform'!D3283</f>
        <v>60414   П  Амортизация основных средств (кроме земли) (c 13.02.2018)</v>
      </c>
      <c r="D3285" s="25">
        <f>'101_transform'!E3283</f>
        <v>0</v>
      </c>
      <c r="E3285" s="25">
        <f>'101_transform'!F3283</f>
        <v>374917</v>
      </c>
      <c r="F3285" s="25">
        <f>'101_transform'!G3283</f>
        <v>0</v>
      </c>
      <c r="G3285" s="25">
        <f>'101_transform'!H3283</f>
        <v>381679</v>
      </c>
    </row>
    <row r="3286" spans="1:7" ht="15" x14ac:dyDescent="0.2">
      <c r="A3286" s="12" t="str">
        <f t="shared" si="51"/>
        <v>КБ "ЛОКО-Банк" (АО) (2707) 60415</v>
      </c>
      <c r="B3286" s="25" t="str">
        <f>'101_transform'!C3284</f>
        <v>КБ "ЛОКО-Банк" (АО) (2707)</v>
      </c>
      <c r="C3286" s="25" t="str">
        <f>'101_transform'!D3284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286" s="25">
        <f>'101_transform'!E3284</f>
        <v>0</v>
      </c>
      <c r="E3286" s="25">
        <f>'101_transform'!F3284</f>
        <v>0</v>
      </c>
      <c r="F3286" s="25">
        <f>'101_transform'!G3284</f>
        <v>0</v>
      </c>
      <c r="G3286" s="25">
        <f>'101_transform'!H3284</f>
        <v>0</v>
      </c>
    </row>
    <row r="3287" spans="1:7" ht="15" x14ac:dyDescent="0.2">
      <c r="A3287" s="12" t="str">
        <f t="shared" si="51"/>
        <v>КБ "ЛОКО-Банк" (АО) (2707) 61901</v>
      </c>
      <c r="B3287" s="25" t="str">
        <f>'101_transform'!C3285</f>
        <v>КБ "ЛОКО-Банк" (АО) (2707)</v>
      </c>
      <c r="C3287" s="25" t="str">
        <f>'101_transform'!D3285</f>
        <v>61901   A  Земля, временно неиспользуемая в основной деятельности</v>
      </c>
      <c r="D3287" s="25">
        <f>'101_transform'!E3285</f>
        <v>0</v>
      </c>
      <c r="E3287" s="25">
        <f>'101_transform'!F3285</f>
        <v>0</v>
      </c>
      <c r="F3287" s="25">
        <f>'101_transform'!G3285</f>
        <v>0</v>
      </c>
      <c r="G3287" s="25">
        <f>'101_transform'!H3285</f>
        <v>0</v>
      </c>
    </row>
    <row r="3288" spans="1:7" ht="15" x14ac:dyDescent="0.2">
      <c r="A3288" s="12" t="str">
        <f t="shared" si="51"/>
        <v>КБ "ЛОКО-Банк" (АО) (2707) 61902</v>
      </c>
      <c r="B3288" s="25" t="str">
        <f>'101_transform'!C3286</f>
        <v>КБ "ЛОКО-Банк" (АО) (2707)</v>
      </c>
      <c r="C3288" s="25" t="str">
        <f>'101_transform'!D3286</f>
        <v>61902   A  Земля, временно неиспользуемая в основной деятельности, переданная в аренду</v>
      </c>
      <c r="D3288" s="25">
        <f>'101_transform'!E3286</f>
        <v>0</v>
      </c>
      <c r="E3288" s="25">
        <f>'101_transform'!F3286</f>
        <v>0</v>
      </c>
      <c r="F3288" s="25">
        <f>'101_transform'!G3286</f>
        <v>0</v>
      </c>
      <c r="G3288" s="25">
        <f>'101_transform'!H3286</f>
        <v>0</v>
      </c>
    </row>
    <row r="3289" spans="1:7" ht="15" x14ac:dyDescent="0.2">
      <c r="A3289" s="12" t="str">
        <f t="shared" si="51"/>
        <v>КБ "ЛОКО-Банк" (АО) (2707) 61903</v>
      </c>
      <c r="B3289" s="25" t="str">
        <f>'101_transform'!C3287</f>
        <v>КБ "ЛОКО-Банк" (АО) (2707)</v>
      </c>
      <c r="C3289" s="25" t="str">
        <f>'101_transform'!D3287</f>
        <v>61903   A  Недвижимость (кроме земли), временно неиспользуемая в основной деятельности</v>
      </c>
      <c r="D3289" s="25">
        <f>'101_transform'!E3287</f>
        <v>0</v>
      </c>
      <c r="E3289" s="25">
        <f>'101_transform'!F3287</f>
        <v>0</v>
      </c>
      <c r="F3289" s="25">
        <f>'101_transform'!G3287</f>
        <v>0</v>
      </c>
      <c r="G3289" s="25">
        <f>'101_transform'!H3287</f>
        <v>0</v>
      </c>
    </row>
    <row r="3290" spans="1:7" ht="15" x14ac:dyDescent="0.2">
      <c r="A3290" s="12" t="str">
        <f t="shared" si="51"/>
        <v>КБ "ЛОКО-Банк" (АО) (2707) 61904</v>
      </c>
      <c r="B3290" s="25" t="str">
        <f>'101_transform'!C3288</f>
        <v>КБ "ЛОКО-Банк" (АО) (2707)</v>
      </c>
      <c r="C3290" s="25" t="str">
        <f>'101_transform'!D3288</f>
        <v>61904   A  Недвижимость (кроме земли), временно неиспользуемая в основной деятельности, переданная в аренду</v>
      </c>
      <c r="D3290" s="25">
        <f>'101_transform'!E3288</f>
        <v>0</v>
      </c>
      <c r="E3290" s="25">
        <f>'101_transform'!F3288</f>
        <v>0</v>
      </c>
      <c r="F3290" s="25">
        <f>'101_transform'!G3288</f>
        <v>0</v>
      </c>
      <c r="G3290" s="25">
        <f>'101_transform'!H3288</f>
        <v>0</v>
      </c>
    </row>
    <row r="3291" spans="1:7" ht="15" x14ac:dyDescent="0.2">
      <c r="A3291" s="12" t="str">
        <f t="shared" si="51"/>
        <v>КБ "ЛОКО-Банк" (АО) (2707) 61905</v>
      </c>
      <c r="B3291" s="25" t="str">
        <f>'101_transform'!C3289</f>
        <v>КБ "ЛОКО-Банк" (АО) (2707)</v>
      </c>
      <c r="C3291" s="25" t="str">
        <f>'101_transform'!D3289</f>
        <v>61905   A  Земля, временно неиспользуемая в основной деятельности, учитываемая по справедливой стоимости</v>
      </c>
      <c r="D3291" s="25">
        <f>'101_transform'!E3289</f>
        <v>0</v>
      </c>
      <c r="E3291" s="25">
        <f>'101_transform'!F3289</f>
        <v>0</v>
      </c>
      <c r="F3291" s="25">
        <f>'101_transform'!G3289</f>
        <v>0</v>
      </c>
      <c r="G3291" s="25">
        <f>'101_transform'!H3289</f>
        <v>0</v>
      </c>
    </row>
    <row r="3292" spans="1:7" ht="15" x14ac:dyDescent="0.2">
      <c r="A3292" s="12" t="str">
        <f t="shared" si="51"/>
        <v>КБ "ЛОКО-Банк" (АО) (2707) 61906</v>
      </c>
      <c r="B3292" s="25" t="str">
        <f>'101_transform'!C3290</f>
        <v>КБ "ЛОКО-Банк" (АО) (2707)</v>
      </c>
      <c r="C3292" s="25" t="str">
        <f>'101_transform'!D3290</f>
        <v>61906   A  Земля, временно неиспользуемая в основной деятельности, учитываемая по справедливой стоимости, переданная в аренду</v>
      </c>
      <c r="D3292" s="25">
        <f>'101_transform'!E3290</f>
        <v>0</v>
      </c>
      <c r="E3292" s="25">
        <f>'101_transform'!F3290</f>
        <v>0</v>
      </c>
      <c r="F3292" s="25">
        <f>'101_transform'!G3290</f>
        <v>0</v>
      </c>
      <c r="G3292" s="25">
        <f>'101_transform'!H3290</f>
        <v>0</v>
      </c>
    </row>
    <row r="3293" spans="1:7" ht="15" x14ac:dyDescent="0.2">
      <c r="A3293" s="12" t="str">
        <f t="shared" si="51"/>
        <v>КБ "ЛОКО-Банк" (АО) (2707) 61907</v>
      </c>
      <c r="B3293" s="25" t="str">
        <f>'101_transform'!C3291</f>
        <v>КБ "ЛОКО-Банк" (АО) (2707)</v>
      </c>
      <c r="C3293" s="25" t="str">
        <f>'101_transform'!D3291</f>
        <v>61907   A  Недвижимость (кроме земли), временно неиспользуемая в основной деятельности, учитываемая по справедливой стоимости</v>
      </c>
      <c r="D3293" s="25">
        <f>'101_transform'!E3291</f>
        <v>0</v>
      </c>
      <c r="E3293" s="25">
        <f>'101_transform'!F3291</f>
        <v>0</v>
      </c>
      <c r="F3293" s="25">
        <f>'101_transform'!G3291</f>
        <v>0</v>
      </c>
      <c r="G3293" s="25">
        <f>'101_transform'!H3291</f>
        <v>0</v>
      </c>
    </row>
    <row r="3294" spans="1:7" ht="15" x14ac:dyDescent="0.2">
      <c r="A3294" s="12" t="str">
        <f t="shared" si="51"/>
        <v>КБ "ЛОКО-Банк" (АО) (2707) 61908</v>
      </c>
      <c r="B3294" s="25" t="str">
        <f>'101_transform'!C3292</f>
        <v>КБ "ЛОКО-Банк" (АО) (2707)</v>
      </c>
      <c r="C3294" s="25" t="str">
        <f>'101_transform'!D3292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294" s="25">
        <f>'101_transform'!E3292</f>
        <v>0</v>
      </c>
      <c r="E3294" s="25">
        <f>'101_transform'!F3292</f>
        <v>0</v>
      </c>
      <c r="F3294" s="25">
        <f>'101_transform'!G3292</f>
        <v>0</v>
      </c>
      <c r="G3294" s="25">
        <f>'101_transform'!H3292</f>
        <v>0</v>
      </c>
    </row>
    <row r="3295" spans="1:7" ht="15" x14ac:dyDescent="0.2">
      <c r="A3295" s="12" t="str">
        <f t="shared" si="51"/>
        <v>КБ "ЛОКО-Банк" (АО) (2707) 61909</v>
      </c>
      <c r="B3295" s="25" t="str">
        <f>'101_transform'!C3293</f>
        <v>КБ "ЛОКО-Банк" (АО) (2707)</v>
      </c>
      <c r="C3295" s="25" t="str">
        <f>'101_transform'!D3293</f>
        <v>61909   П  Амортизация недвижимости (кроме земли), временно неиспользуемой в основной деятельности</v>
      </c>
      <c r="D3295" s="25">
        <f>'101_transform'!E3293</f>
        <v>0</v>
      </c>
      <c r="E3295" s="25">
        <f>'101_transform'!F3293</f>
        <v>0</v>
      </c>
      <c r="F3295" s="25">
        <f>'101_transform'!G3293</f>
        <v>0</v>
      </c>
      <c r="G3295" s="25">
        <f>'101_transform'!H3293</f>
        <v>0</v>
      </c>
    </row>
    <row r="3296" spans="1:7" ht="15" x14ac:dyDescent="0.2">
      <c r="A3296" s="12" t="str">
        <f t="shared" si="51"/>
        <v>КБ "ЛОКО-Банк" (АО) (2707) 61910</v>
      </c>
      <c r="B3296" s="25" t="str">
        <f>'101_transform'!C3294</f>
        <v>КБ "ЛОКО-Банк" (АО) (2707)</v>
      </c>
      <c r="C3296" s="25" t="str">
        <f>'101_transform'!D3294</f>
        <v>61910   П  Амортизация недвижимости (кроме земли), временно неиспользуемой в основной деятельности, переданной в аренду</v>
      </c>
      <c r="D3296" s="25">
        <f>'101_transform'!E3294</f>
        <v>0</v>
      </c>
      <c r="E3296" s="25">
        <f>'101_transform'!F3294</f>
        <v>0</v>
      </c>
      <c r="F3296" s="25">
        <f>'101_transform'!G3294</f>
        <v>0</v>
      </c>
      <c r="G3296" s="25">
        <f>'101_transform'!H3294</f>
        <v>0</v>
      </c>
    </row>
    <row r="3297" spans="1:7" ht="15" x14ac:dyDescent="0.2">
      <c r="A3297" s="12" t="str">
        <f t="shared" si="51"/>
        <v>КБ "ЛОКО-Банк" (АО) (2707) 61911</v>
      </c>
      <c r="B3297" s="25" t="str">
        <f>'101_transform'!C3295</f>
        <v>КБ "ЛОКО-Банк" (АО) (2707)</v>
      </c>
      <c r="C3297" s="25" t="str">
        <f>'101_transform'!D3295</f>
        <v>61911   A  Вложения в сооружение (строительство) объектов недвижимости, временно неиспользуемой в основной деятельности</v>
      </c>
      <c r="D3297" s="25">
        <f>'101_transform'!E3295</f>
        <v>0</v>
      </c>
      <c r="E3297" s="25">
        <f>'101_transform'!F3295</f>
        <v>0</v>
      </c>
      <c r="F3297" s="25">
        <f>'101_transform'!G3295</f>
        <v>0</v>
      </c>
      <c r="G3297" s="25">
        <f>'101_transform'!H3295</f>
        <v>0</v>
      </c>
    </row>
    <row r="3298" spans="1:7" ht="15" x14ac:dyDescent="0.2">
      <c r="A3298" s="12" t="str">
        <f t="shared" si="51"/>
        <v>КБ "ЛОКО-Банк" (АО) (2707) 61912</v>
      </c>
      <c r="B3298" s="25" t="str">
        <f>'101_transform'!C3296</f>
        <v>КБ "ЛОКО-Банк" (АО) (2707)</v>
      </c>
      <c r="C3298" s="25" t="str">
        <f>'101_transform'!D3296</f>
        <v>61912   П  Резервы на возможные потери</v>
      </c>
      <c r="D3298" s="25">
        <f>'101_transform'!E3296</f>
        <v>0</v>
      </c>
      <c r="E3298" s="25">
        <f>'101_transform'!F3296</f>
        <v>0</v>
      </c>
      <c r="F3298" s="25">
        <f>'101_transform'!G3296</f>
        <v>0</v>
      </c>
      <c r="G3298" s="25">
        <f>'101_transform'!H3296</f>
        <v>0</v>
      </c>
    </row>
    <row r="3299" spans="1:7" ht="15" x14ac:dyDescent="0.2">
      <c r="A3299" s="12" t="str">
        <f t="shared" si="51"/>
        <v>КБ "ЛОКО-Банк" (АО) (2707) 62001</v>
      </c>
      <c r="B3299" s="25" t="str">
        <f>'101_transform'!C3297</f>
        <v>КБ "ЛОКО-Банк" (АО) (2707)</v>
      </c>
      <c r="C3299" s="25" t="str">
        <f>'101_transform'!D3297</f>
        <v>62001   A  Долгосрочные активы, предназначенные для продажи</v>
      </c>
      <c r="D3299" s="25">
        <f>'101_transform'!E3297</f>
        <v>352605</v>
      </c>
      <c r="E3299" s="25">
        <f>'101_transform'!F3297</f>
        <v>0</v>
      </c>
      <c r="F3299" s="25">
        <f>'101_transform'!G3297</f>
        <v>490314</v>
      </c>
      <c r="G3299" s="25">
        <f>'101_transform'!H3297</f>
        <v>0</v>
      </c>
    </row>
    <row r="3300" spans="1:7" ht="15" x14ac:dyDescent="0.2">
      <c r="A3300" s="12" t="str">
        <f t="shared" si="51"/>
        <v>КБ "ЛОКО-Банк" (АО) (2707) 62002</v>
      </c>
      <c r="B3300" s="25" t="str">
        <f>'101_transform'!C3298</f>
        <v>КБ "ЛОКО-Банк" (АО) (2707)</v>
      </c>
      <c r="C3300" s="25" t="str">
        <f>'101_transform'!D3298</f>
        <v>62002   П  Резервы на возможные потери</v>
      </c>
      <c r="D3300" s="25">
        <f>'101_transform'!E3298</f>
        <v>0</v>
      </c>
      <c r="E3300" s="25">
        <f>'101_transform'!F3298</f>
        <v>0</v>
      </c>
      <c r="F3300" s="25">
        <f>'101_transform'!G3298</f>
        <v>0</v>
      </c>
      <c r="G3300" s="25">
        <f>'101_transform'!H3298</f>
        <v>0</v>
      </c>
    </row>
    <row r="3301" spans="1:7" ht="15" x14ac:dyDescent="0.2">
      <c r="A3301" s="12" t="str">
        <f t="shared" si="51"/>
        <v>КБ "ЛОКО-Банк" (АО) (2707) 62101</v>
      </c>
      <c r="B3301" s="25" t="str">
        <f>'101_transform'!C3299</f>
        <v>КБ "ЛОКО-Банк" (АО) (2707)</v>
      </c>
      <c r="C3301" s="25" t="str">
        <f>'101_transform'!D3299</f>
        <v>62101   A  Средства труда, полученные по договорам отступного, залога, назначение которых не определено</v>
      </c>
      <c r="D3301" s="25">
        <f>'101_transform'!E3299</f>
        <v>0</v>
      </c>
      <c r="E3301" s="25">
        <f>'101_transform'!F3299</f>
        <v>0</v>
      </c>
      <c r="F3301" s="25">
        <f>'101_transform'!G3299</f>
        <v>0</v>
      </c>
      <c r="G3301" s="25">
        <f>'101_transform'!H3299</f>
        <v>0</v>
      </c>
    </row>
    <row r="3302" spans="1:7" ht="15" x14ac:dyDescent="0.2">
      <c r="A3302" s="12" t="str">
        <f t="shared" si="51"/>
        <v>КБ "ЛОКО-Банк" (АО) (2707) 62102</v>
      </c>
      <c r="B3302" s="25" t="str">
        <f>'101_transform'!C3300</f>
        <v>КБ "ЛОКО-Банк" (АО) (2707)</v>
      </c>
      <c r="C3302" s="25" t="str">
        <f>'101_transform'!D3300</f>
        <v>62102   A  Предметы труда, полученные по договорам отступного, залога, назначение которых не определено</v>
      </c>
      <c r="D3302" s="25">
        <f>'101_transform'!E3300</f>
        <v>0</v>
      </c>
      <c r="E3302" s="25">
        <f>'101_transform'!F3300</f>
        <v>0</v>
      </c>
      <c r="F3302" s="25">
        <f>'101_transform'!G3300</f>
        <v>0</v>
      </c>
      <c r="G3302" s="25">
        <f>'101_transform'!H3300</f>
        <v>0</v>
      </c>
    </row>
    <row r="3303" spans="1:7" ht="15" x14ac:dyDescent="0.2">
      <c r="A3303" s="12" t="str">
        <f t="shared" si="51"/>
        <v>КБ "ЛОКО-Банк" (АО) (2707) 62103</v>
      </c>
      <c r="B3303" s="25" t="str">
        <f>'101_transform'!C3301</f>
        <v>КБ "ЛОКО-Банк" (АО) (2707)</v>
      </c>
      <c r="C3303" s="25" t="str">
        <f>'101_transform'!D3301</f>
        <v>62103   П  Резервы на возможные потери</v>
      </c>
      <c r="D3303" s="25">
        <f>'101_transform'!E3301</f>
        <v>0</v>
      </c>
      <c r="E3303" s="25">
        <f>'101_transform'!F3301</f>
        <v>0</v>
      </c>
      <c r="F3303" s="25">
        <f>'101_transform'!G3301</f>
        <v>0</v>
      </c>
      <c r="G3303" s="25">
        <f>'101_transform'!H3301</f>
        <v>0</v>
      </c>
    </row>
    <row r="3304" spans="1:7" ht="15" x14ac:dyDescent="0.2">
      <c r="A3304" s="12" t="str">
        <f t="shared" si="51"/>
        <v>КБ "Максима" (ООО) (3379) 60401</v>
      </c>
      <c r="B3304" s="25" t="str">
        <f>'101_transform'!C3302</f>
        <v>КБ "Максима" (ООО) (3379)</v>
      </c>
      <c r="C3304" s="25" t="str">
        <f>'101_transform'!D3302</f>
        <v>60401   A  Основные средства (кроме земли) (c 13.02.2018)_x000D_Категория 1- Здания и сооружения (до 31.12.2002)</v>
      </c>
      <c r="D3304" s="25">
        <f>'101_transform'!E3302</f>
        <v>11346</v>
      </c>
      <c r="E3304" s="25">
        <f>'101_transform'!F3302</f>
        <v>0</v>
      </c>
      <c r="F3304" s="25">
        <f>'101_transform'!G3302</f>
        <v>11346</v>
      </c>
      <c r="G3304" s="25">
        <f>'101_transform'!H3302</f>
        <v>0</v>
      </c>
    </row>
    <row r="3305" spans="1:7" ht="15" x14ac:dyDescent="0.2">
      <c r="A3305" s="12" t="str">
        <f t="shared" si="51"/>
        <v>КБ "Максима" (ООО) (3379) 60404</v>
      </c>
      <c r="B3305" s="25" t="str">
        <f>'101_transform'!C3303</f>
        <v>КБ "Максима" (ООО) (3379)</v>
      </c>
      <c r="C3305" s="25" t="str">
        <f>'101_transform'!D3303</f>
        <v>60404   A  Земля (c 13.02.2018)</v>
      </c>
      <c r="D3305" s="25">
        <f>'101_transform'!E3303</f>
        <v>0</v>
      </c>
      <c r="E3305" s="25">
        <f>'101_transform'!F3303</f>
        <v>0</v>
      </c>
      <c r="F3305" s="25">
        <f>'101_transform'!G3303</f>
        <v>0</v>
      </c>
      <c r="G3305" s="25">
        <f>'101_transform'!H3303</f>
        <v>0</v>
      </c>
    </row>
    <row r="3306" spans="1:7" ht="15" x14ac:dyDescent="0.2">
      <c r="A3306" s="12" t="str">
        <f t="shared" si="51"/>
        <v>КБ "Максима" (ООО) (3379) 60405</v>
      </c>
      <c r="B3306" s="25" t="str">
        <f>'101_transform'!C3304</f>
        <v>КБ "Максима" (ООО) (3379)</v>
      </c>
      <c r="C3306" s="25" t="str">
        <f>'101_transform'!D3304</f>
        <v>60405   П
A (до 31.01.2003)  Резервы на возможные потери (c 13.02.2018)
Долгосрочно арендуемые основные средства (до 31.01.2003)</v>
      </c>
      <c r="D3306" s="25">
        <f>'101_transform'!E3304</f>
        <v>0</v>
      </c>
      <c r="E3306" s="25">
        <f>'101_transform'!F3304</f>
        <v>0</v>
      </c>
      <c r="F3306" s="25">
        <f>'101_transform'!G3304</f>
        <v>0</v>
      </c>
      <c r="G3306" s="25">
        <f>'101_transform'!H3304</f>
        <v>0</v>
      </c>
    </row>
    <row r="3307" spans="1:7" ht="15" x14ac:dyDescent="0.2">
      <c r="A3307" s="12" t="str">
        <f t="shared" si="51"/>
        <v>КБ "Максима" (ООО) (3379) 60414</v>
      </c>
      <c r="B3307" s="25" t="str">
        <f>'101_transform'!C3305</f>
        <v>КБ "Максима" (ООО) (3379)</v>
      </c>
      <c r="C3307" s="25" t="str">
        <f>'101_transform'!D3305</f>
        <v>60414   П  Амортизация основных средств (кроме земли) (c 13.02.2018)</v>
      </c>
      <c r="D3307" s="25">
        <f>'101_transform'!E3305</f>
        <v>0</v>
      </c>
      <c r="E3307" s="25">
        <f>'101_transform'!F3305</f>
        <v>9462</v>
      </c>
      <c r="F3307" s="25">
        <f>'101_transform'!G3305</f>
        <v>0</v>
      </c>
      <c r="G3307" s="25">
        <f>'101_transform'!H3305</f>
        <v>9778</v>
      </c>
    </row>
    <row r="3308" spans="1:7" ht="15" x14ac:dyDescent="0.2">
      <c r="A3308" s="12" t="str">
        <f t="shared" si="51"/>
        <v>КБ "Максима" (ООО) (3379) 60415</v>
      </c>
      <c r="B3308" s="25" t="str">
        <f>'101_transform'!C3306</f>
        <v>КБ "Максима" (ООО) (3379)</v>
      </c>
      <c r="C3308" s="25" t="str">
        <f>'101_transform'!D3306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308" s="25">
        <f>'101_transform'!E3306</f>
        <v>0</v>
      </c>
      <c r="E3308" s="25">
        <f>'101_transform'!F3306</f>
        <v>0</v>
      </c>
      <c r="F3308" s="25">
        <f>'101_transform'!G3306</f>
        <v>0</v>
      </c>
      <c r="G3308" s="25">
        <f>'101_transform'!H3306</f>
        <v>0</v>
      </c>
    </row>
    <row r="3309" spans="1:7" ht="15" x14ac:dyDescent="0.2">
      <c r="A3309" s="12" t="str">
        <f t="shared" si="51"/>
        <v>КБ "Максима" (ООО) (3379) 61901</v>
      </c>
      <c r="B3309" s="25" t="str">
        <f>'101_transform'!C3307</f>
        <v>КБ "Максима" (ООО) (3379)</v>
      </c>
      <c r="C3309" s="25" t="str">
        <f>'101_transform'!D3307</f>
        <v>61901   A  Земля, временно неиспользуемая в основной деятельности</v>
      </c>
      <c r="D3309" s="25">
        <f>'101_transform'!E3307</f>
        <v>0</v>
      </c>
      <c r="E3309" s="25">
        <f>'101_transform'!F3307</f>
        <v>0</v>
      </c>
      <c r="F3309" s="25">
        <f>'101_transform'!G3307</f>
        <v>0</v>
      </c>
      <c r="G3309" s="25">
        <f>'101_transform'!H3307</f>
        <v>0</v>
      </c>
    </row>
    <row r="3310" spans="1:7" ht="15" x14ac:dyDescent="0.2">
      <c r="A3310" s="12" t="str">
        <f t="shared" si="51"/>
        <v>КБ "Максима" (ООО) (3379) 61902</v>
      </c>
      <c r="B3310" s="25" t="str">
        <f>'101_transform'!C3308</f>
        <v>КБ "Максима" (ООО) (3379)</v>
      </c>
      <c r="C3310" s="25" t="str">
        <f>'101_transform'!D3308</f>
        <v>61902   A  Земля, временно неиспользуемая в основной деятельности, переданная в аренду</v>
      </c>
      <c r="D3310" s="25">
        <f>'101_transform'!E3308</f>
        <v>0</v>
      </c>
      <c r="E3310" s="25">
        <f>'101_transform'!F3308</f>
        <v>0</v>
      </c>
      <c r="F3310" s="25">
        <f>'101_transform'!G3308</f>
        <v>0</v>
      </c>
      <c r="G3310" s="25">
        <f>'101_transform'!H3308</f>
        <v>0</v>
      </c>
    </row>
    <row r="3311" spans="1:7" ht="15" x14ac:dyDescent="0.2">
      <c r="A3311" s="12" t="str">
        <f t="shared" si="51"/>
        <v>КБ "Максима" (ООО) (3379) 61903</v>
      </c>
      <c r="B3311" s="25" t="str">
        <f>'101_transform'!C3309</f>
        <v>КБ "Максима" (ООО) (3379)</v>
      </c>
      <c r="C3311" s="25" t="str">
        <f>'101_transform'!D3309</f>
        <v>61903   A  Недвижимость (кроме земли), временно неиспользуемая в основной деятельности</v>
      </c>
      <c r="D3311" s="25">
        <f>'101_transform'!E3309</f>
        <v>0</v>
      </c>
      <c r="E3311" s="25">
        <f>'101_transform'!F3309</f>
        <v>0</v>
      </c>
      <c r="F3311" s="25">
        <f>'101_transform'!G3309</f>
        <v>0</v>
      </c>
      <c r="G3311" s="25">
        <f>'101_transform'!H3309</f>
        <v>0</v>
      </c>
    </row>
    <row r="3312" spans="1:7" ht="15" x14ac:dyDescent="0.2">
      <c r="A3312" s="12" t="str">
        <f t="shared" si="51"/>
        <v>КБ "Максима" (ООО) (3379) 61904</v>
      </c>
      <c r="B3312" s="25" t="str">
        <f>'101_transform'!C3310</f>
        <v>КБ "Максима" (ООО) (3379)</v>
      </c>
      <c r="C3312" s="25" t="str">
        <f>'101_transform'!D3310</f>
        <v>61904   A  Недвижимость (кроме земли), временно неиспользуемая в основной деятельности, переданная в аренду</v>
      </c>
      <c r="D3312" s="25">
        <f>'101_transform'!E3310</f>
        <v>0</v>
      </c>
      <c r="E3312" s="25">
        <f>'101_transform'!F3310</f>
        <v>0</v>
      </c>
      <c r="F3312" s="25">
        <f>'101_transform'!G3310</f>
        <v>0</v>
      </c>
      <c r="G3312" s="25">
        <f>'101_transform'!H3310</f>
        <v>0</v>
      </c>
    </row>
    <row r="3313" spans="1:7" ht="15" x14ac:dyDescent="0.2">
      <c r="A3313" s="12" t="str">
        <f t="shared" si="51"/>
        <v>КБ "Максима" (ООО) (3379) 61905</v>
      </c>
      <c r="B3313" s="25" t="str">
        <f>'101_transform'!C3311</f>
        <v>КБ "Максима" (ООО) (3379)</v>
      </c>
      <c r="C3313" s="25" t="str">
        <f>'101_transform'!D3311</f>
        <v>61905   A  Земля, временно неиспользуемая в основной деятельности, учитываемая по справедливой стоимости</v>
      </c>
      <c r="D3313" s="25">
        <f>'101_transform'!E3311</f>
        <v>0</v>
      </c>
      <c r="E3313" s="25">
        <f>'101_transform'!F3311</f>
        <v>0</v>
      </c>
      <c r="F3313" s="25">
        <f>'101_transform'!G3311</f>
        <v>0</v>
      </c>
      <c r="G3313" s="25">
        <f>'101_transform'!H3311</f>
        <v>0</v>
      </c>
    </row>
    <row r="3314" spans="1:7" ht="15" x14ac:dyDescent="0.2">
      <c r="A3314" s="12" t="str">
        <f t="shared" si="51"/>
        <v>КБ "Максима" (ООО) (3379) 61906</v>
      </c>
      <c r="B3314" s="25" t="str">
        <f>'101_transform'!C3312</f>
        <v>КБ "Максима" (ООО) (3379)</v>
      </c>
      <c r="C3314" s="25" t="str">
        <f>'101_transform'!D3312</f>
        <v>61906   A  Земля, временно неиспользуемая в основной деятельности, учитываемая по справедливой стоимости, переданная в аренду</v>
      </c>
      <c r="D3314" s="25">
        <f>'101_transform'!E3312</f>
        <v>0</v>
      </c>
      <c r="E3314" s="25">
        <f>'101_transform'!F3312</f>
        <v>0</v>
      </c>
      <c r="F3314" s="25">
        <f>'101_transform'!G3312</f>
        <v>0</v>
      </c>
      <c r="G3314" s="25">
        <f>'101_transform'!H3312</f>
        <v>0</v>
      </c>
    </row>
    <row r="3315" spans="1:7" ht="15" x14ac:dyDescent="0.2">
      <c r="A3315" s="12" t="str">
        <f t="shared" si="51"/>
        <v>КБ "Максима" (ООО) (3379) 61907</v>
      </c>
      <c r="B3315" s="25" t="str">
        <f>'101_transform'!C3313</f>
        <v>КБ "Максима" (ООО) (3379)</v>
      </c>
      <c r="C3315" s="25" t="str">
        <f>'101_transform'!D3313</f>
        <v>61907   A  Недвижимость (кроме земли), временно неиспользуемая в основной деятельности, учитываемая по справедливой стоимости</v>
      </c>
      <c r="D3315" s="25">
        <f>'101_transform'!E3313</f>
        <v>0</v>
      </c>
      <c r="E3315" s="25">
        <f>'101_transform'!F3313</f>
        <v>0</v>
      </c>
      <c r="F3315" s="25">
        <f>'101_transform'!G3313</f>
        <v>0</v>
      </c>
      <c r="G3315" s="25">
        <f>'101_transform'!H3313</f>
        <v>0</v>
      </c>
    </row>
    <row r="3316" spans="1:7" ht="15" x14ac:dyDescent="0.2">
      <c r="A3316" s="12" t="str">
        <f t="shared" si="51"/>
        <v>КБ "Максима" (ООО) (3379) 61908</v>
      </c>
      <c r="B3316" s="25" t="str">
        <f>'101_transform'!C3314</f>
        <v>КБ "Максима" (ООО) (3379)</v>
      </c>
      <c r="C3316" s="25" t="str">
        <f>'101_transform'!D3314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316" s="25">
        <f>'101_transform'!E3314</f>
        <v>0</v>
      </c>
      <c r="E3316" s="25">
        <f>'101_transform'!F3314</f>
        <v>0</v>
      </c>
      <c r="F3316" s="25">
        <f>'101_transform'!G3314</f>
        <v>0</v>
      </c>
      <c r="G3316" s="25">
        <f>'101_transform'!H3314</f>
        <v>0</v>
      </c>
    </row>
    <row r="3317" spans="1:7" ht="15" x14ac:dyDescent="0.2">
      <c r="A3317" s="12" t="str">
        <f t="shared" si="51"/>
        <v>КБ "Максима" (ООО) (3379) 61909</v>
      </c>
      <c r="B3317" s="25" t="str">
        <f>'101_transform'!C3315</f>
        <v>КБ "Максима" (ООО) (3379)</v>
      </c>
      <c r="C3317" s="25" t="str">
        <f>'101_transform'!D3315</f>
        <v>61909   П  Амортизация недвижимости (кроме земли), временно неиспользуемой в основной деятельности</v>
      </c>
      <c r="D3317" s="25">
        <f>'101_transform'!E3315</f>
        <v>0</v>
      </c>
      <c r="E3317" s="25">
        <f>'101_transform'!F3315</f>
        <v>0</v>
      </c>
      <c r="F3317" s="25">
        <f>'101_transform'!G3315</f>
        <v>0</v>
      </c>
      <c r="G3317" s="25">
        <f>'101_transform'!H3315</f>
        <v>0</v>
      </c>
    </row>
    <row r="3318" spans="1:7" ht="15" x14ac:dyDescent="0.2">
      <c r="A3318" s="12" t="str">
        <f t="shared" si="51"/>
        <v>КБ "Максима" (ООО) (3379) 61910</v>
      </c>
      <c r="B3318" s="25" t="str">
        <f>'101_transform'!C3316</f>
        <v>КБ "Максима" (ООО) (3379)</v>
      </c>
      <c r="C3318" s="25" t="str">
        <f>'101_transform'!D3316</f>
        <v>61910   П  Амортизация недвижимости (кроме земли), временно неиспользуемой в основной деятельности, переданной в аренду</v>
      </c>
      <c r="D3318" s="25">
        <f>'101_transform'!E3316</f>
        <v>0</v>
      </c>
      <c r="E3318" s="25">
        <f>'101_transform'!F3316</f>
        <v>0</v>
      </c>
      <c r="F3318" s="25">
        <f>'101_transform'!G3316</f>
        <v>0</v>
      </c>
      <c r="G3318" s="25">
        <f>'101_transform'!H3316</f>
        <v>0</v>
      </c>
    </row>
    <row r="3319" spans="1:7" ht="15" x14ac:dyDescent="0.2">
      <c r="A3319" s="12" t="str">
        <f t="shared" si="51"/>
        <v>КБ "Максима" (ООО) (3379) 61911</v>
      </c>
      <c r="B3319" s="25" t="str">
        <f>'101_transform'!C3317</f>
        <v>КБ "Максима" (ООО) (3379)</v>
      </c>
      <c r="C3319" s="25" t="str">
        <f>'101_transform'!D3317</f>
        <v>61911   A  Вложения в сооружение (строительство) объектов недвижимости, временно неиспользуемой в основной деятельности</v>
      </c>
      <c r="D3319" s="25">
        <f>'101_transform'!E3317</f>
        <v>0</v>
      </c>
      <c r="E3319" s="25">
        <f>'101_transform'!F3317</f>
        <v>0</v>
      </c>
      <c r="F3319" s="25">
        <f>'101_transform'!G3317</f>
        <v>0</v>
      </c>
      <c r="G3319" s="25">
        <f>'101_transform'!H3317</f>
        <v>0</v>
      </c>
    </row>
    <row r="3320" spans="1:7" ht="15" x14ac:dyDescent="0.2">
      <c r="A3320" s="12" t="str">
        <f t="shared" si="51"/>
        <v>КБ "Максима" (ООО) (3379) 61912</v>
      </c>
      <c r="B3320" s="25" t="str">
        <f>'101_transform'!C3318</f>
        <v>КБ "Максима" (ООО) (3379)</v>
      </c>
      <c r="C3320" s="25" t="str">
        <f>'101_transform'!D3318</f>
        <v>61912   П  Резервы на возможные потери</v>
      </c>
      <c r="D3320" s="25">
        <f>'101_transform'!E3318</f>
        <v>0</v>
      </c>
      <c r="E3320" s="25">
        <f>'101_transform'!F3318</f>
        <v>0</v>
      </c>
      <c r="F3320" s="25">
        <f>'101_transform'!G3318</f>
        <v>0</v>
      </c>
      <c r="G3320" s="25">
        <f>'101_transform'!H3318</f>
        <v>0</v>
      </c>
    </row>
    <row r="3321" spans="1:7" ht="15" x14ac:dyDescent="0.2">
      <c r="A3321" s="12" t="str">
        <f t="shared" si="51"/>
        <v>КБ "Максима" (ООО) (3379) 62001</v>
      </c>
      <c r="B3321" s="25" t="str">
        <f>'101_transform'!C3319</f>
        <v>КБ "Максима" (ООО) (3379)</v>
      </c>
      <c r="C3321" s="25" t="str">
        <f>'101_transform'!D3319</f>
        <v>62001   A  Долгосрочные активы, предназначенные для продажи</v>
      </c>
      <c r="D3321" s="25">
        <f>'101_transform'!E3319</f>
        <v>0</v>
      </c>
      <c r="E3321" s="25">
        <f>'101_transform'!F3319</f>
        <v>0</v>
      </c>
      <c r="F3321" s="25">
        <f>'101_transform'!G3319</f>
        <v>0</v>
      </c>
      <c r="G3321" s="25">
        <f>'101_transform'!H3319</f>
        <v>0</v>
      </c>
    </row>
    <row r="3322" spans="1:7" ht="15" x14ac:dyDescent="0.2">
      <c r="A3322" s="12" t="str">
        <f t="shared" si="51"/>
        <v>КБ "Максима" (ООО) (3379) 62002</v>
      </c>
      <c r="B3322" s="25" t="str">
        <f>'101_transform'!C3320</f>
        <v>КБ "Максима" (ООО) (3379)</v>
      </c>
      <c r="C3322" s="25" t="str">
        <f>'101_transform'!D3320</f>
        <v>62002   П  Резервы на возможные потери</v>
      </c>
      <c r="D3322" s="25">
        <f>'101_transform'!E3320</f>
        <v>0</v>
      </c>
      <c r="E3322" s="25">
        <f>'101_transform'!F3320</f>
        <v>0</v>
      </c>
      <c r="F3322" s="25">
        <f>'101_transform'!G3320</f>
        <v>0</v>
      </c>
      <c r="G3322" s="25">
        <f>'101_transform'!H3320</f>
        <v>0</v>
      </c>
    </row>
    <row r="3323" spans="1:7" ht="15" x14ac:dyDescent="0.2">
      <c r="A3323" s="12" t="str">
        <f t="shared" si="51"/>
        <v>КБ "Максима" (ООО) (3379) 62101</v>
      </c>
      <c r="B3323" s="25" t="str">
        <f>'101_transform'!C3321</f>
        <v>КБ "Максима" (ООО) (3379)</v>
      </c>
      <c r="C3323" s="25" t="str">
        <f>'101_transform'!D3321</f>
        <v>62101   A  Средства труда, полученные по договорам отступного, залога, назначение которых не определено</v>
      </c>
      <c r="D3323" s="25">
        <f>'101_transform'!E3321</f>
        <v>0</v>
      </c>
      <c r="E3323" s="25">
        <f>'101_transform'!F3321</f>
        <v>0</v>
      </c>
      <c r="F3323" s="25">
        <f>'101_transform'!G3321</f>
        <v>0</v>
      </c>
      <c r="G3323" s="25">
        <f>'101_transform'!H3321</f>
        <v>0</v>
      </c>
    </row>
    <row r="3324" spans="1:7" ht="15" x14ac:dyDescent="0.2">
      <c r="A3324" s="12" t="str">
        <f t="shared" si="51"/>
        <v>КБ "Максима" (ООО) (3379) 62102</v>
      </c>
      <c r="B3324" s="25" t="str">
        <f>'101_transform'!C3322</f>
        <v>КБ "Максима" (ООО) (3379)</v>
      </c>
      <c r="C3324" s="25" t="str">
        <f>'101_transform'!D3322</f>
        <v>62102   A  Предметы труда, полученные по договорам отступного, залога, назначение которых не определено</v>
      </c>
      <c r="D3324" s="25">
        <f>'101_transform'!E3322</f>
        <v>0</v>
      </c>
      <c r="E3324" s="25">
        <f>'101_transform'!F3322</f>
        <v>0</v>
      </c>
      <c r="F3324" s="25">
        <f>'101_transform'!G3322</f>
        <v>0</v>
      </c>
      <c r="G3324" s="25">
        <f>'101_transform'!H3322</f>
        <v>0</v>
      </c>
    </row>
    <row r="3325" spans="1:7" ht="15" x14ac:dyDescent="0.2">
      <c r="A3325" s="12" t="str">
        <f t="shared" si="51"/>
        <v>КБ "Максима" (ООО) (3379) 62103</v>
      </c>
      <c r="B3325" s="25" t="str">
        <f>'101_transform'!C3323</f>
        <v>КБ "Максима" (ООО) (3379)</v>
      </c>
      <c r="C3325" s="25" t="str">
        <f>'101_transform'!D3323</f>
        <v>62103   П  Резервы на возможные потери</v>
      </c>
      <c r="D3325" s="25">
        <f>'101_transform'!E3323</f>
        <v>0</v>
      </c>
      <c r="E3325" s="25">
        <f>'101_transform'!F3323</f>
        <v>0</v>
      </c>
      <c r="F3325" s="25">
        <f>'101_transform'!G3323</f>
        <v>0</v>
      </c>
      <c r="G3325" s="25">
        <f>'101_transform'!H3323</f>
        <v>0</v>
      </c>
    </row>
    <row r="3326" spans="1:7" ht="15" x14ac:dyDescent="0.2">
      <c r="A3326" s="12" t="str">
        <f t="shared" si="51"/>
        <v>"Банк "МБА-МОСКВА" ООО (3395) 60401</v>
      </c>
      <c r="B3326" s="25" t="str">
        <f>'101_transform'!C3324</f>
        <v>"Банк "МБА-МОСКВА" ООО (3395)</v>
      </c>
      <c r="C3326" s="25" t="str">
        <f>'101_transform'!D3324</f>
        <v>60401   A  Основные средства (кроме земли) (c 13.02.2018)_x000D_Категория 1- Здания и сооружения (до 31.12.2002)</v>
      </c>
      <c r="D3326" s="25">
        <f>'101_transform'!E3324</f>
        <v>529103</v>
      </c>
      <c r="E3326" s="25">
        <f>'101_transform'!F3324</f>
        <v>0</v>
      </c>
      <c r="F3326" s="25">
        <f>'101_transform'!G3324</f>
        <v>532059</v>
      </c>
      <c r="G3326" s="25">
        <f>'101_transform'!H3324</f>
        <v>0</v>
      </c>
    </row>
    <row r="3327" spans="1:7" ht="15" x14ac:dyDescent="0.2">
      <c r="A3327" s="12" t="str">
        <f t="shared" si="51"/>
        <v>"Банк "МБА-МОСКВА" ООО (3395) 60404</v>
      </c>
      <c r="B3327" s="25" t="str">
        <f>'101_transform'!C3325</f>
        <v>"Банк "МБА-МОСКВА" ООО (3395)</v>
      </c>
      <c r="C3327" s="25" t="str">
        <f>'101_transform'!D3325</f>
        <v>60404   A  Земля (c 13.02.2018)</v>
      </c>
      <c r="D3327" s="25">
        <f>'101_transform'!E3325</f>
        <v>0</v>
      </c>
      <c r="E3327" s="25">
        <f>'101_transform'!F3325</f>
        <v>0</v>
      </c>
      <c r="F3327" s="25">
        <f>'101_transform'!G3325</f>
        <v>0</v>
      </c>
      <c r="G3327" s="25">
        <f>'101_transform'!H3325</f>
        <v>0</v>
      </c>
    </row>
    <row r="3328" spans="1:7" ht="15" x14ac:dyDescent="0.2">
      <c r="A3328" s="12" t="str">
        <f t="shared" si="51"/>
        <v>"Банк "МБА-МОСКВА" ООО (3395) 60405</v>
      </c>
      <c r="B3328" s="25" t="str">
        <f>'101_transform'!C3326</f>
        <v>"Банк "МБА-МОСКВА" ООО (3395)</v>
      </c>
      <c r="C3328" s="25" t="str">
        <f>'101_transform'!D3326</f>
        <v>60405   П
A (до 31.01.2003)  Резервы на возможные потери (c 13.02.2018)
Долгосрочно арендуемые основные средства (до 31.01.2003)</v>
      </c>
      <c r="D3328" s="25">
        <f>'101_transform'!E3326</f>
        <v>0</v>
      </c>
      <c r="E3328" s="25">
        <f>'101_transform'!F3326</f>
        <v>0</v>
      </c>
      <c r="F3328" s="25">
        <f>'101_transform'!G3326</f>
        <v>0</v>
      </c>
      <c r="G3328" s="25">
        <f>'101_transform'!H3326</f>
        <v>0</v>
      </c>
    </row>
    <row r="3329" spans="1:7" ht="15" x14ac:dyDescent="0.2">
      <c r="A3329" s="12" t="str">
        <f t="shared" si="51"/>
        <v>"Банк "МБА-МОСКВА" ООО (3395) 60414</v>
      </c>
      <c r="B3329" s="25" t="str">
        <f>'101_transform'!C3327</f>
        <v>"Банк "МБА-МОСКВА" ООО (3395)</v>
      </c>
      <c r="C3329" s="25" t="str">
        <f>'101_transform'!D3327</f>
        <v>60414   П  Амортизация основных средств (кроме земли) (c 13.02.2018)</v>
      </c>
      <c r="D3329" s="25">
        <f>'101_transform'!E3327</f>
        <v>0</v>
      </c>
      <c r="E3329" s="25">
        <f>'101_transform'!F3327</f>
        <v>188741</v>
      </c>
      <c r="F3329" s="25">
        <f>'101_transform'!G3327</f>
        <v>0</v>
      </c>
      <c r="G3329" s="25">
        <f>'101_transform'!H3327</f>
        <v>191399</v>
      </c>
    </row>
    <row r="3330" spans="1:7" ht="15" x14ac:dyDescent="0.2">
      <c r="A3330" s="12" t="str">
        <f t="shared" si="51"/>
        <v>"Банк "МБА-МОСКВА" ООО (3395) 60415</v>
      </c>
      <c r="B3330" s="25" t="str">
        <f>'101_transform'!C3328</f>
        <v>"Банк "МБА-МОСКВА" ООО (3395)</v>
      </c>
      <c r="C3330" s="25" t="str">
        <f>'101_transform'!D3328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330" s="25">
        <f>'101_transform'!E3328</f>
        <v>0</v>
      </c>
      <c r="E3330" s="25">
        <f>'101_transform'!F3328</f>
        <v>0</v>
      </c>
      <c r="F3330" s="25">
        <f>'101_transform'!G3328</f>
        <v>0</v>
      </c>
      <c r="G3330" s="25">
        <f>'101_transform'!H3328</f>
        <v>0</v>
      </c>
    </row>
    <row r="3331" spans="1:7" ht="15" x14ac:dyDescent="0.2">
      <c r="A3331" s="12" t="str">
        <f t="shared" si="51"/>
        <v>"Банк "МБА-МОСКВА" ООО (3395) 61901</v>
      </c>
      <c r="B3331" s="25" t="str">
        <f>'101_transform'!C3329</f>
        <v>"Банк "МБА-МОСКВА" ООО (3395)</v>
      </c>
      <c r="C3331" s="25" t="str">
        <f>'101_transform'!D3329</f>
        <v>61901   A  Земля, временно неиспользуемая в основной деятельности</v>
      </c>
      <c r="D3331" s="25">
        <f>'101_transform'!E3329</f>
        <v>0</v>
      </c>
      <c r="E3331" s="25">
        <f>'101_transform'!F3329</f>
        <v>0</v>
      </c>
      <c r="F3331" s="25">
        <f>'101_transform'!G3329</f>
        <v>0</v>
      </c>
      <c r="G3331" s="25">
        <f>'101_transform'!H3329</f>
        <v>0</v>
      </c>
    </row>
    <row r="3332" spans="1:7" ht="15" x14ac:dyDescent="0.2">
      <c r="A3332" s="12" t="str">
        <f t="shared" ref="A3332:A3395" si="52">B3332&amp;" "&amp;LEFT(C3332,5)</f>
        <v>"Банк "МБА-МОСКВА" ООО (3395) 61902</v>
      </c>
      <c r="B3332" s="25" t="str">
        <f>'101_transform'!C3330</f>
        <v>"Банк "МБА-МОСКВА" ООО (3395)</v>
      </c>
      <c r="C3332" s="25" t="str">
        <f>'101_transform'!D3330</f>
        <v>61902   A  Земля, временно неиспользуемая в основной деятельности, переданная в аренду</v>
      </c>
      <c r="D3332" s="25">
        <f>'101_transform'!E3330</f>
        <v>0</v>
      </c>
      <c r="E3332" s="25">
        <f>'101_transform'!F3330</f>
        <v>0</v>
      </c>
      <c r="F3332" s="25">
        <f>'101_transform'!G3330</f>
        <v>0</v>
      </c>
      <c r="G3332" s="25">
        <f>'101_transform'!H3330</f>
        <v>0</v>
      </c>
    </row>
    <row r="3333" spans="1:7" ht="15" x14ac:dyDescent="0.2">
      <c r="A3333" s="12" t="str">
        <f t="shared" si="52"/>
        <v>"Банк "МБА-МОСКВА" ООО (3395) 61903</v>
      </c>
      <c r="B3333" s="25" t="str">
        <f>'101_transform'!C3331</f>
        <v>"Банк "МБА-МОСКВА" ООО (3395)</v>
      </c>
      <c r="C3333" s="25" t="str">
        <f>'101_transform'!D3331</f>
        <v>61903   A  Недвижимость (кроме земли), временно неиспользуемая в основной деятельности</v>
      </c>
      <c r="D3333" s="25">
        <f>'101_transform'!E3331</f>
        <v>0</v>
      </c>
      <c r="E3333" s="25">
        <f>'101_transform'!F3331</f>
        <v>0</v>
      </c>
      <c r="F3333" s="25">
        <f>'101_transform'!G3331</f>
        <v>0</v>
      </c>
      <c r="G3333" s="25">
        <f>'101_transform'!H3331</f>
        <v>0</v>
      </c>
    </row>
    <row r="3334" spans="1:7" ht="15" x14ac:dyDescent="0.2">
      <c r="A3334" s="12" t="str">
        <f t="shared" si="52"/>
        <v>"Банк "МБА-МОСКВА" ООО (3395) 61904</v>
      </c>
      <c r="B3334" s="25" t="str">
        <f>'101_transform'!C3332</f>
        <v>"Банк "МБА-МОСКВА" ООО (3395)</v>
      </c>
      <c r="C3334" s="25" t="str">
        <f>'101_transform'!D3332</f>
        <v>61904   A  Недвижимость (кроме земли), временно неиспользуемая в основной деятельности, переданная в аренду</v>
      </c>
      <c r="D3334" s="25">
        <f>'101_transform'!E3332</f>
        <v>0</v>
      </c>
      <c r="E3334" s="25">
        <f>'101_transform'!F3332</f>
        <v>0</v>
      </c>
      <c r="F3334" s="25">
        <f>'101_transform'!G3332</f>
        <v>0</v>
      </c>
      <c r="G3334" s="25">
        <f>'101_transform'!H3332</f>
        <v>0</v>
      </c>
    </row>
    <row r="3335" spans="1:7" ht="15" x14ac:dyDescent="0.2">
      <c r="A3335" s="12" t="str">
        <f t="shared" si="52"/>
        <v>"Банк "МБА-МОСКВА" ООО (3395) 61905</v>
      </c>
      <c r="B3335" s="25" t="str">
        <f>'101_transform'!C3333</f>
        <v>"Банк "МБА-МОСКВА" ООО (3395)</v>
      </c>
      <c r="C3335" s="25" t="str">
        <f>'101_transform'!D3333</f>
        <v>61905   A  Земля, временно неиспользуемая в основной деятельности, учитываемая по справедливой стоимости</v>
      </c>
      <c r="D3335" s="25">
        <f>'101_transform'!E3333</f>
        <v>13555</v>
      </c>
      <c r="E3335" s="25">
        <f>'101_transform'!F3333</f>
        <v>0</v>
      </c>
      <c r="F3335" s="25">
        <f>'101_transform'!G3333</f>
        <v>13555</v>
      </c>
      <c r="G3335" s="25">
        <f>'101_transform'!H3333</f>
        <v>0</v>
      </c>
    </row>
    <row r="3336" spans="1:7" ht="15" x14ac:dyDescent="0.2">
      <c r="A3336" s="12" t="str">
        <f t="shared" si="52"/>
        <v>"Банк "МБА-МОСКВА" ООО (3395) 61906</v>
      </c>
      <c r="B3336" s="25" t="str">
        <f>'101_transform'!C3334</f>
        <v>"Банк "МБА-МОСКВА" ООО (3395)</v>
      </c>
      <c r="C3336" s="25" t="str">
        <f>'101_transform'!D3334</f>
        <v>61906   A  Земля, временно неиспользуемая в основной деятельности, учитываемая по справедливой стоимости, переданная в аренду</v>
      </c>
      <c r="D3336" s="25">
        <f>'101_transform'!E3334</f>
        <v>0</v>
      </c>
      <c r="E3336" s="25">
        <f>'101_transform'!F3334</f>
        <v>0</v>
      </c>
      <c r="F3336" s="25">
        <f>'101_transform'!G3334</f>
        <v>0</v>
      </c>
      <c r="G3336" s="25">
        <f>'101_transform'!H3334</f>
        <v>0</v>
      </c>
    </row>
    <row r="3337" spans="1:7" ht="15" x14ac:dyDescent="0.2">
      <c r="A3337" s="12" t="str">
        <f t="shared" si="52"/>
        <v>"Банк "МБА-МОСКВА" ООО (3395) 61907</v>
      </c>
      <c r="B3337" s="25" t="str">
        <f>'101_transform'!C3335</f>
        <v>"Банк "МБА-МОСКВА" ООО (3395)</v>
      </c>
      <c r="C3337" s="25" t="str">
        <f>'101_transform'!D3335</f>
        <v>61907   A  Недвижимость (кроме земли), временно неиспользуемая в основной деятельности, учитываемая по справедливой стоимости</v>
      </c>
      <c r="D3337" s="25">
        <f>'101_transform'!E3335</f>
        <v>110833</v>
      </c>
      <c r="E3337" s="25">
        <f>'101_transform'!F3335</f>
        <v>0</v>
      </c>
      <c r="F3337" s="25">
        <f>'101_transform'!G3335</f>
        <v>110833</v>
      </c>
      <c r="G3337" s="25">
        <f>'101_transform'!H3335</f>
        <v>0</v>
      </c>
    </row>
    <row r="3338" spans="1:7" ht="15" x14ac:dyDescent="0.2">
      <c r="A3338" s="12" t="str">
        <f t="shared" si="52"/>
        <v>"Банк "МБА-МОСКВА" ООО (3395) 61908</v>
      </c>
      <c r="B3338" s="25" t="str">
        <f>'101_transform'!C3336</f>
        <v>"Банк "МБА-МОСКВА" ООО (3395)</v>
      </c>
      <c r="C3338" s="25" t="str">
        <f>'101_transform'!D3336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338" s="25">
        <f>'101_transform'!E3336</f>
        <v>0</v>
      </c>
      <c r="E3338" s="25">
        <f>'101_transform'!F3336</f>
        <v>0</v>
      </c>
      <c r="F3338" s="25">
        <f>'101_transform'!G3336</f>
        <v>0</v>
      </c>
      <c r="G3338" s="25">
        <f>'101_transform'!H3336</f>
        <v>0</v>
      </c>
    </row>
    <row r="3339" spans="1:7" ht="15" x14ac:dyDescent="0.2">
      <c r="A3339" s="12" t="str">
        <f t="shared" si="52"/>
        <v>"Банк "МБА-МОСКВА" ООО (3395) 61909</v>
      </c>
      <c r="B3339" s="25" t="str">
        <f>'101_transform'!C3337</f>
        <v>"Банк "МБА-МОСКВА" ООО (3395)</v>
      </c>
      <c r="C3339" s="25" t="str">
        <f>'101_transform'!D3337</f>
        <v>61909   П  Амортизация недвижимости (кроме земли), временно неиспользуемой в основной деятельности</v>
      </c>
      <c r="D3339" s="25">
        <f>'101_transform'!E3337</f>
        <v>0</v>
      </c>
      <c r="E3339" s="25">
        <f>'101_transform'!F3337</f>
        <v>0</v>
      </c>
      <c r="F3339" s="25">
        <f>'101_transform'!G3337</f>
        <v>0</v>
      </c>
      <c r="G3339" s="25">
        <f>'101_transform'!H3337</f>
        <v>0</v>
      </c>
    </row>
    <row r="3340" spans="1:7" ht="15" x14ac:dyDescent="0.2">
      <c r="A3340" s="12" t="str">
        <f t="shared" si="52"/>
        <v>"Банк "МБА-МОСКВА" ООО (3395) 61910</v>
      </c>
      <c r="B3340" s="25" t="str">
        <f>'101_transform'!C3338</f>
        <v>"Банк "МБА-МОСКВА" ООО (3395)</v>
      </c>
      <c r="C3340" s="25" t="str">
        <f>'101_transform'!D3338</f>
        <v>61910   П  Амортизация недвижимости (кроме земли), временно неиспользуемой в основной деятельности, переданной в аренду</v>
      </c>
      <c r="D3340" s="25">
        <f>'101_transform'!E3338</f>
        <v>0</v>
      </c>
      <c r="E3340" s="25">
        <f>'101_transform'!F3338</f>
        <v>0</v>
      </c>
      <c r="F3340" s="25">
        <f>'101_transform'!G3338</f>
        <v>0</v>
      </c>
      <c r="G3340" s="25">
        <f>'101_transform'!H3338</f>
        <v>0</v>
      </c>
    </row>
    <row r="3341" spans="1:7" ht="15" x14ac:dyDescent="0.2">
      <c r="A3341" s="12" t="str">
        <f t="shared" si="52"/>
        <v>"Банк "МБА-МОСКВА" ООО (3395) 61911</v>
      </c>
      <c r="B3341" s="25" t="str">
        <f>'101_transform'!C3339</f>
        <v>"Банк "МБА-МОСКВА" ООО (3395)</v>
      </c>
      <c r="C3341" s="25" t="str">
        <f>'101_transform'!D3339</f>
        <v>61911   A  Вложения в сооружение (строительство) объектов недвижимости, временно неиспользуемой в основной деятельности</v>
      </c>
      <c r="D3341" s="25">
        <f>'101_transform'!E3339</f>
        <v>0</v>
      </c>
      <c r="E3341" s="25">
        <f>'101_transform'!F3339</f>
        <v>0</v>
      </c>
      <c r="F3341" s="25">
        <f>'101_transform'!G3339</f>
        <v>0</v>
      </c>
      <c r="G3341" s="25">
        <f>'101_transform'!H3339</f>
        <v>0</v>
      </c>
    </row>
    <row r="3342" spans="1:7" ht="15" x14ac:dyDescent="0.2">
      <c r="A3342" s="12" t="str">
        <f t="shared" si="52"/>
        <v>"Банк "МБА-МОСКВА" ООО (3395) 61912</v>
      </c>
      <c r="B3342" s="25" t="str">
        <f>'101_transform'!C3340</f>
        <v>"Банк "МБА-МОСКВА" ООО (3395)</v>
      </c>
      <c r="C3342" s="25" t="str">
        <f>'101_transform'!D3340</f>
        <v>61912   П  Резервы на возможные потери</v>
      </c>
      <c r="D3342" s="25">
        <f>'101_transform'!E3340</f>
        <v>0</v>
      </c>
      <c r="E3342" s="25">
        <f>'101_transform'!F3340</f>
        <v>0</v>
      </c>
      <c r="F3342" s="25">
        <f>'101_transform'!G3340</f>
        <v>0</v>
      </c>
      <c r="G3342" s="25">
        <f>'101_transform'!H3340</f>
        <v>0</v>
      </c>
    </row>
    <row r="3343" spans="1:7" ht="15" x14ac:dyDescent="0.2">
      <c r="A3343" s="12" t="str">
        <f t="shared" si="52"/>
        <v>"Банк "МБА-МОСКВА" ООО (3395) 62001</v>
      </c>
      <c r="B3343" s="25" t="str">
        <f>'101_transform'!C3341</f>
        <v>"Банк "МБА-МОСКВА" ООО (3395)</v>
      </c>
      <c r="C3343" s="25" t="str">
        <f>'101_transform'!D3341</f>
        <v>62001   A  Долгосрочные активы, предназначенные для продажи</v>
      </c>
      <c r="D3343" s="25">
        <f>'101_transform'!E3341</f>
        <v>53659</v>
      </c>
      <c r="E3343" s="25">
        <f>'101_transform'!F3341</f>
        <v>0</v>
      </c>
      <c r="F3343" s="25">
        <f>'101_transform'!G3341</f>
        <v>52854</v>
      </c>
      <c r="G3343" s="25">
        <f>'101_transform'!H3341</f>
        <v>0</v>
      </c>
    </row>
    <row r="3344" spans="1:7" ht="15" x14ac:dyDescent="0.2">
      <c r="A3344" s="12" t="str">
        <f t="shared" si="52"/>
        <v>"Банк "МБА-МОСКВА" ООО (3395) 62002</v>
      </c>
      <c r="B3344" s="25" t="str">
        <f>'101_transform'!C3342</f>
        <v>"Банк "МБА-МОСКВА" ООО (3395)</v>
      </c>
      <c r="C3344" s="25" t="str">
        <f>'101_transform'!D3342</f>
        <v>62002   П  Резервы на возможные потери</v>
      </c>
      <c r="D3344" s="25">
        <f>'101_transform'!E3342</f>
        <v>0</v>
      </c>
      <c r="E3344" s="25">
        <f>'101_transform'!F3342</f>
        <v>0</v>
      </c>
      <c r="F3344" s="25">
        <f>'101_transform'!G3342</f>
        <v>0</v>
      </c>
      <c r="G3344" s="25">
        <f>'101_transform'!H3342</f>
        <v>0</v>
      </c>
    </row>
    <row r="3345" spans="1:7" ht="15" x14ac:dyDescent="0.2">
      <c r="A3345" s="12" t="str">
        <f t="shared" si="52"/>
        <v>"Банк "МБА-МОСКВА" ООО (3395) 62101</v>
      </c>
      <c r="B3345" s="25" t="str">
        <f>'101_transform'!C3343</f>
        <v>"Банк "МБА-МОСКВА" ООО (3395)</v>
      </c>
      <c r="C3345" s="25" t="str">
        <f>'101_transform'!D3343</f>
        <v>62101   A  Средства труда, полученные по договорам отступного, залога, назначение которых не определено</v>
      </c>
      <c r="D3345" s="25">
        <f>'101_transform'!E3343</f>
        <v>8704</v>
      </c>
      <c r="E3345" s="25">
        <f>'101_transform'!F3343</f>
        <v>0</v>
      </c>
      <c r="F3345" s="25">
        <f>'101_transform'!G3343</f>
        <v>8704</v>
      </c>
      <c r="G3345" s="25">
        <f>'101_transform'!H3343</f>
        <v>0</v>
      </c>
    </row>
    <row r="3346" spans="1:7" ht="15" x14ac:dyDescent="0.2">
      <c r="A3346" s="12" t="str">
        <f t="shared" si="52"/>
        <v>"Банк "МБА-МОСКВА" ООО (3395) 62102</v>
      </c>
      <c r="B3346" s="25" t="str">
        <f>'101_transform'!C3344</f>
        <v>"Банк "МБА-МОСКВА" ООО (3395)</v>
      </c>
      <c r="C3346" s="25" t="str">
        <f>'101_transform'!D3344</f>
        <v>62102   A  Предметы труда, полученные по договорам отступного, залога, назначение которых не определено</v>
      </c>
      <c r="D3346" s="25">
        <f>'101_transform'!E3344</f>
        <v>0</v>
      </c>
      <c r="E3346" s="25">
        <f>'101_transform'!F3344</f>
        <v>0</v>
      </c>
      <c r="F3346" s="25">
        <f>'101_transform'!G3344</f>
        <v>0</v>
      </c>
      <c r="G3346" s="25">
        <f>'101_transform'!H3344</f>
        <v>0</v>
      </c>
    </row>
    <row r="3347" spans="1:7" ht="15" x14ac:dyDescent="0.2">
      <c r="A3347" s="12" t="str">
        <f t="shared" si="52"/>
        <v>"Банк "МБА-МОСКВА" ООО (3395) 62103</v>
      </c>
      <c r="B3347" s="25" t="str">
        <f>'101_transform'!C3345</f>
        <v>"Банк "МБА-МОСКВА" ООО (3395)</v>
      </c>
      <c r="C3347" s="25" t="str">
        <f>'101_transform'!D3345</f>
        <v>62103   П  Резервы на возможные потери</v>
      </c>
      <c r="D3347" s="25">
        <f>'101_transform'!E3345</f>
        <v>0</v>
      </c>
      <c r="E3347" s="25">
        <f>'101_transform'!F3345</f>
        <v>0</v>
      </c>
      <c r="F3347" s="25">
        <f>'101_transform'!G3345</f>
        <v>0</v>
      </c>
      <c r="G3347" s="25">
        <f>'101_transform'!H3345</f>
        <v>0</v>
      </c>
    </row>
    <row r="3348" spans="1:7" ht="15" x14ac:dyDescent="0.2">
      <c r="A3348" s="12" t="str">
        <f t="shared" si="52"/>
        <v>ООО КБ "МВС Банк" (2407) 60401</v>
      </c>
      <c r="B3348" s="25" t="str">
        <f>'101_transform'!C3346</f>
        <v>ООО КБ "МВС Банк" (2407)</v>
      </c>
      <c r="C3348" s="25" t="str">
        <f>'101_transform'!D3346</f>
        <v>60401   A  Основные средства (кроме земли) (c 13.02.2018)_x000D_Категория 1- Здания и сооружения (до 31.12.2002)</v>
      </c>
      <c r="D3348" s="25">
        <f>'101_transform'!E3346</f>
        <v>71451</v>
      </c>
      <c r="E3348" s="25">
        <f>'101_transform'!F3346</f>
        <v>0</v>
      </c>
      <c r="F3348" s="25">
        <f>'101_transform'!G3346</f>
        <v>71451</v>
      </c>
      <c r="G3348" s="25">
        <f>'101_transform'!H3346</f>
        <v>0</v>
      </c>
    </row>
    <row r="3349" spans="1:7" ht="15" x14ac:dyDescent="0.2">
      <c r="A3349" s="12" t="str">
        <f t="shared" si="52"/>
        <v>ООО КБ "МВС Банк" (2407) 60404</v>
      </c>
      <c r="B3349" s="25" t="str">
        <f>'101_transform'!C3347</f>
        <v>ООО КБ "МВС Банк" (2407)</v>
      </c>
      <c r="C3349" s="25" t="str">
        <f>'101_transform'!D3347</f>
        <v>60404   A  Земля (c 13.02.2018)</v>
      </c>
      <c r="D3349" s="25">
        <f>'101_transform'!E3347</f>
        <v>106</v>
      </c>
      <c r="E3349" s="25">
        <f>'101_transform'!F3347</f>
        <v>0</v>
      </c>
      <c r="F3349" s="25">
        <f>'101_transform'!G3347</f>
        <v>106</v>
      </c>
      <c r="G3349" s="25">
        <f>'101_transform'!H3347</f>
        <v>0</v>
      </c>
    </row>
    <row r="3350" spans="1:7" ht="15" x14ac:dyDescent="0.2">
      <c r="A3350" s="12" t="str">
        <f t="shared" si="52"/>
        <v>ООО КБ "МВС Банк" (2407) 60405</v>
      </c>
      <c r="B3350" s="25" t="str">
        <f>'101_transform'!C3348</f>
        <v>ООО КБ "МВС Банк" (2407)</v>
      </c>
      <c r="C3350" s="25" t="str">
        <f>'101_transform'!D3348</f>
        <v>60405   П
A (до 31.01.2003)  Резервы на возможные потери (c 13.02.2018)
Долгосрочно арендуемые основные средства (до 31.01.2003)</v>
      </c>
      <c r="D3350" s="25">
        <f>'101_transform'!E3348</f>
        <v>0</v>
      </c>
      <c r="E3350" s="25">
        <f>'101_transform'!F3348</f>
        <v>0</v>
      </c>
      <c r="F3350" s="25">
        <f>'101_transform'!G3348</f>
        <v>0</v>
      </c>
      <c r="G3350" s="25">
        <f>'101_transform'!H3348</f>
        <v>0</v>
      </c>
    </row>
    <row r="3351" spans="1:7" ht="15" x14ac:dyDescent="0.2">
      <c r="A3351" s="12" t="str">
        <f t="shared" si="52"/>
        <v>ООО КБ "МВС Банк" (2407) 60414</v>
      </c>
      <c r="B3351" s="25" t="str">
        <f>'101_transform'!C3349</f>
        <v>ООО КБ "МВС Банк" (2407)</v>
      </c>
      <c r="C3351" s="25" t="str">
        <f>'101_transform'!D3349</f>
        <v>60414   П  Амортизация основных средств (кроме земли) (c 13.02.2018)</v>
      </c>
      <c r="D3351" s="25">
        <f>'101_transform'!E3349</f>
        <v>0</v>
      </c>
      <c r="E3351" s="25">
        <f>'101_transform'!F3349</f>
        <v>31437</v>
      </c>
      <c r="F3351" s="25">
        <f>'101_transform'!G3349</f>
        <v>0</v>
      </c>
      <c r="G3351" s="25">
        <f>'101_transform'!H3349</f>
        <v>31966</v>
      </c>
    </row>
    <row r="3352" spans="1:7" ht="15" x14ac:dyDescent="0.2">
      <c r="A3352" s="12" t="str">
        <f t="shared" si="52"/>
        <v>ООО КБ "МВС Банк" (2407) 60415</v>
      </c>
      <c r="B3352" s="25" t="str">
        <f>'101_transform'!C3350</f>
        <v>ООО КБ "МВС Банк" (2407)</v>
      </c>
      <c r="C3352" s="25" t="str">
        <f>'101_transform'!D3350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352" s="25">
        <f>'101_transform'!E3350</f>
        <v>0</v>
      </c>
      <c r="E3352" s="25">
        <f>'101_transform'!F3350</f>
        <v>0</v>
      </c>
      <c r="F3352" s="25">
        <f>'101_transform'!G3350</f>
        <v>0</v>
      </c>
      <c r="G3352" s="25">
        <f>'101_transform'!H3350</f>
        <v>0</v>
      </c>
    </row>
    <row r="3353" spans="1:7" ht="15" x14ac:dyDescent="0.2">
      <c r="A3353" s="12" t="str">
        <f t="shared" si="52"/>
        <v>ООО КБ "МВС Банк" (2407) 61901</v>
      </c>
      <c r="B3353" s="25" t="str">
        <f>'101_transform'!C3351</f>
        <v>ООО КБ "МВС Банк" (2407)</v>
      </c>
      <c r="C3353" s="25" t="str">
        <f>'101_transform'!D3351</f>
        <v>61901   A  Земля, временно неиспользуемая в основной деятельности</v>
      </c>
      <c r="D3353" s="25">
        <f>'101_transform'!E3351</f>
        <v>0</v>
      </c>
      <c r="E3353" s="25">
        <f>'101_transform'!F3351</f>
        <v>0</v>
      </c>
      <c r="F3353" s="25">
        <f>'101_transform'!G3351</f>
        <v>0</v>
      </c>
      <c r="G3353" s="25">
        <f>'101_transform'!H3351</f>
        <v>0</v>
      </c>
    </row>
    <row r="3354" spans="1:7" ht="15" x14ac:dyDescent="0.2">
      <c r="A3354" s="12" t="str">
        <f t="shared" si="52"/>
        <v>ООО КБ "МВС Банк" (2407) 61902</v>
      </c>
      <c r="B3354" s="25" t="str">
        <f>'101_transform'!C3352</f>
        <v>ООО КБ "МВС Банк" (2407)</v>
      </c>
      <c r="C3354" s="25" t="str">
        <f>'101_transform'!D3352</f>
        <v>61902   A  Земля, временно неиспользуемая в основной деятельности, переданная в аренду</v>
      </c>
      <c r="D3354" s="25">
        <f>'101_transform'!E3352</f>
        <v>0</v>
      </c>
      <c r="E3354" s="25">
        <f>'101_transform'!F3352</f>
        <v>0</v>
      </c>
      <c r="F3354" s="25">
        <f>'101_transform'!G3352</f>
        <v>0</v>
      </c>
      <c r="G3354" s="25">
        <f>'101_transform'!H3352</f>
        <v>0</v>
      </c>
    </row>
    <row r="3355" spans="1:7" ht="15" x14ac:dyDescent="0.2">
      <c r="A3355" s="12" t="str">
        <f t="shared" si="52"/>
        <v>ООО КБ "МВС Банк" (2407) 61903</v>
      </c>
      <c r="B3355" s="25" t="str">
        <f>'101_transform'!C3353</f>
        <v>ООО КБ "МВС Банк" (2407)</v>
      </c>
      <c r="C3355" s="25" t="str">
        <f>'101_transform'!D3353</f>
        <v>61903   A  Недвижимость (кроме земли), временно неиспользуемая в основной деятельности</v>
      </c>
      <c r="D3355" s="25">
        <f>'101_transform'!E3353</f>
        <v>0</v>
      </c>
      <c r="E3355" s="25">
        <f>'101_transform'!F3353</f>
        <v>0</v>
      </c>
      <c r="F3355" s="25">
        <f>'101_transform'!G3353</f>
        <v>0</v>
      </c>
      <c r="G3355" s="25">
        <f>'101_transform'!H3353</f>
        <v>0</v>
      </c>
    </row>
    <row r="3356" spans="1:7" ht="15" x14ac:dyDescent="0.2">
      <c r="A3356" s="12" t="str">
        <f t="shared" si="52"/>
        <v>ООО КБ "МВС Банк" (2407) 61904</v>
      </c>
      <c r="B3356" s="25" t="str">
        <f>'101_transform'!C3354</f>
        <v>ООО КБ "МВС Банк" (2407)</v>
      </c>
      <c r="C3356" s="25" t="str">
        <f>'101_transform'!D3354</f>
        <v>61904   A  Недвижимость (кроме земли), временно неиспользуемая в основной деятельности, переданная в аренду</v>
      </c>
      <c r="D3356" s="25">
        <f>'101_transform'!E3354</f>
        <v>0</v>
      </c>
      <c r="E3356" s="25">
        <f>'101_transform'!F3354</f>
        <v>0</v>
      </c>
      <c r="F3356" s="25">
        <f>'101_transform'!G3354</f>
        <v>0</v>
      </c>
      <c r="G3356" s="25">
        <f>'101_transform'!H3354</f>
        <v>0</v>
      </c>
    </row>
    <row r="3357" spans="1:7" ht="15" x14ac:dyDescent="0.2">
      <c r="A3357" s="12" t="str">
        <f t="shared" si="52"/>
        <v>ООО КБ "МВС Банк" (2407) 61905</v>
      </c>
      <c r="B3357" s="25" t="str">
        <f>'101_transform'!C3355</f>
        <v>ООО КБ "МВС Банк" (2407)</v>
      </c>
      <c r="C3357" s="25" t="str">
        <f>'101_transform'!D3355</f>
        <v>61905   A  Земля, временно неиспользуемая в основной деятельности, учитываемая по справедливой стоимости</v>
      </c>
      <c r="D3357" s="25">
        <f>'101_transform'!E3355</f>
        <v>0</v>
      </c>
      <c r="E3357" s="25">
        <f>'101_transform'!F3355</f>
        <v>0</v>
      </c>
      <c r="F3357" s="25">
        <f>'101_transform'!G3355</f>
        <v>0</v>
      </c>
      <c r="G3357" s="25">
        <f>'101_transform'!H3355</f>
        <v>0</v>
      </c>
    </row>
    <row r="3358" spans="1:7" ht="15" x14ac:dyDescent="0.2">
      <c r="A3358" s="12" t="str">
        <f t="shared" si="52"/>
        <v>ООО КБ "МВС Банк" (2407) 61906</v>
      </c>
      <c r="B3358" s="25" t="str">
        <f>'101_transform'!C3356</f>
        <v>ООО КБ "МВС Банк" (2407)</v>
      </c>
      <c r="C3358" s="25" t="str">
        <f>'101_transform'!D3356</f>
        <v>61906   A  Земля, временно неиспользуемая в основной деятельности, учитываемая по справедливой стоимости, переданная в аренду</v>
      </c>
      <c r="D3358" s="25">
        <f>'101_transform'!E3356</f>
        <v>0</v>
      </c>
      <c r="E3358" s="25">
        <f>'101_transform'!F3356</f>
        <v>0</v>
      </c>
      <c r="F3358" s="25">
        <f>'101_transform'!G3356</f>
        <v>0</v>
      </c>
      <c r="G3358" s="25">
        <f>'101_transform'!H3356</f>
        <v>0</v>
      </c>
    </row>
    <row r="3359" spans="1:7" ht="15" x14ac:dyDescent="0.2">
      <c r="A3359" s="12" t="str">
        <f t="shared" si="52"/>
        <v>ООО КБ "МВС Банк" (2407) 61907</v>
      </c>
      <c r="B3359" s="25" t="str">
        <f>'101_transform'!C3357</f>
        <v>ООО КБ "МВС Банк" (2407)</v>
      </c>
      <c r="C3359" s="25" t="str">
        <f>'101_transform'!D3357</f>
        <v>61907   A  Недвижимость (кроме земли), временно неиспользуемая в основной деятельности, учитываемая по справедливой стоимости</v>
      </c>
      <c r="D3359" s="25">
        <f>'101_transform'!E3357</f>
        <v>0</v>
      </c>
      <c r="E3359" s="25">
        <f>'101_transform'!F3357</f>
        <v>0</v>
      </c>
      <c r="F3359" s="25">
        <f>'101_transform'!G3357</f>
        <v>0</v>
      </c>
      <c r="G3359" s="25">
        <f>'101_transform'!H3357</f>
        <v>0</v>
      </c>
    </row>
    <row r="3360" spans="1:7" ht="15" x14ac:dyDescent="0.2">
      <c r="A3360" s="12" t="str">
        <f t="shared" si="52"/>
        <v>ООО КБ "МВС Банк" (2407) 61908</v>
      </c>
      <c r="B3360" s="25" t="str">
        <f>'101_transform'!C3358</f>
        <v>ООО КБ "МВС Банк" (2407)</v>
      </c>
      <c r="C3360" s="25" t="str">
        <f>'101_transform'!D3358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360" s="25">
        <f>'101_transform'!E3358</f>
        <v>0</v>
      </c>
      <c r="E3360" s="25">
        <f>'101_transform'!F3358</f>
        <v>0</v>
      </c>
      <c r="F3360" s="25">
        <f>'101_transform'!G3358</f>
        <v>0</v>
      </c>
      <c r="G3360" s="25">
        <f>'101_transform'!H3358</f>
        <v>0</v>
      </c>
    </row>
    <row r="3361" spans="1:7" ht="15" x14ac:dyDescent="0.2">
      <c r="A3361" s="12" t="str">
        <f t="shared" si="52"/>
        <v>ООО КБ "МВС Банк" (2407) 61909</v>
      </c>
      <c r="B3361" s="25" t="str">
        <f>'101_transform'!C3359</f>
        <v>ООО КБ "МВС Банк" (2407)</v>
      </c>
      <c r="C3361" s="25" t="str">
        <f>'101_transform'!D3359</f>
        <v>61909   П  Амортизация недвижимости (кроме земли), временно неиспользуемой в основной деятельности</v>
      </c>
      <c r="D3361" s="25">
        <f>'101_transform'!E3359</f>
        <v>0</v>
      </c>
      <c r="E3361" s="25">
        <f>'101_transform'!F3359</f>
        <v>0</v>
      </c>
      <c r="F3361" s="25">
        <f>'101_transform'!G3359</f>
        <v>0</v>
      </c>
      <c r="G3361" s="25">
        <f>'101_transform'!H3359</f>
        <v>0</v>
      </c>
    </row>
    <row r="3362" spans="1:7" ht="15" x14ac:dyDescent="0.2">
      <c r="A3362" s="12" t="str">
        <f t="shared" si="52"/>
        <v>ООО КБ "МВС Банк" (2407) 61910</v>
      </c>
      <c r="B3362" s="25" t="str">
        <f>'101_transform'!C3360</f>
        <v>ООО КБ "МВС Банк" (2407)</v>
      </c>
      <c r="C3362" s="25" t="str">
        <f>'101_transform'!D3360</f>
        <v>61910   П  Амортизация недвижимости (кроме земли), временно неиспользуемой в основной деятельности, переданной в аренду</v>
      </c>
      <c r="D3362" s="25">
        <f>'101_transform'!E3360</f>
        <v>0</v>
      </c>
      <c r="E3362" s="25">
        <f>'101_transform'!F3360</f>
        <v>0</v>
      </c>
      <c r="F3362" s="25">
        <f>'101_transform'!G3360</f>
        <v>0</v>
      </c>
      <c r="G3362" s="25">
        <f>'101_transform'!H3360</f>
        <v>0</v>
      </c>
    </row>
    <row r="3363" spans="1:7" ht="15" x14ac:dyDescent="0.2">
      <c r="A3363" s="12" t="str">
        <f t="shared" si="52"/>
        <v>ООО КБ "МВС Банк" (2407) 61911</v>
      </c>
      <c r="B3363" s="25" t="str">
        <f>'101_transform'!C3361</f>
        <v>ООО КБ "МВС Банк" (2407)</v>
      </c>
      <c r="C3363" s="25" t="str">
        <f>'101_transform'!D3361</f>
        <v>61911   A  Вложения в сооружение (строительство) объектов недвижимости, временно неиспользуемой в основной деятельности</v>
      </c>
      <c r="D3363" s="25">
        <f>'101_transform'!E3361</f>
        <v>0</v>
      </c>
      <c r="E3363" s="25">
        <f>'101_transform'!F3361</f>
        <v>0</v>
      </c>
      <c r="F3363" s="25">
        <f>'101_transform'!G3361</f>
        <v>0</v>
      </c>
      <c r="G3363" s="25">
        <f>'101_transform'!H3361</f>
        <v>0</v>
      </c>
    </row>
    <row r="3364" spans="1:7" ht="15" x14ac:dyDescent="0.2">
      <c r="A3364" s="12" t="str">
        <f t="shared" si="52"/>
        <v>ООО КБ "МВС Банк" (2407) 61912</v>
      </c>
      <c r="B3364" s="25" t="str">
        <f>'101_transform'!C3362</f>
        <v>ООО КБ "МВС Банк" (2407)</v>
      </c>
      <c r="C3364" s="25" t="str">
        <f>'101_transform'!D3362</f>
        <v>61912   П  Резервы на возможные потери</v>
      </c>
      <c r="D3364" s="25">
        <f>'101_transform'!E3362</f>
        <v>0</v>
      </c>
      <c r="E3364" s="25">
        <f>'101_transform'!F3362</f>
        <v>0</v>
      </c>
      <c r="F3364" s="25">
        <f>'101_transform'!G3362</f>
        <v>0</v>
      </c>
      <c r="G3364" s="25">
        <f>'101_transform'!H3362</f>
        <v>0</v>
      </c>
    </row>
    <row r="3365" spans="1:7" ht="15" x14ac:dyDescent="0.2">
      <c r="A3365" s="12" t="str">
        <f t="shared" si="52"/>
        <v>ООО КБ "МВС Банк" (2407) 62001</v>
      </c>
      <c r="B3365" s="25" t="str">
        <f>'101_transform'!C3363</f>
        <v>ООО КБ "МВС Банк" (2407)</v>
      </c>
      <c r="C3365" s="25" t="str">
        <f>'101_transform'!D3363</f>
        <v>62001   A  Долгосрочные активы, предназначенные для продажи</v>
      </c>
      <c r="D3365" s="25">
        <f>'101_transform'!E3363</f>
        <v>0</v>
      </c>
      <c r="E3365" s="25">
        <f>'101_transform'!F3363</f>
        <v>0</v>
      </c>
      <c r="F3365" s="25">
        <f>'101_transform'!G3363</f>
        <v>0</v>
      </c>
      <c r="G3365" s="25">
        <f>'101_transform'!H3363</f>
        <v>0</v>
      </c>
    </row>
    <row r="3366" spans="1:7" ht="15" x14ac:dyDescent="0.2">
      <c r="A3366" s="12" t="str">
        <f t="shared" si="52"/>
        <v>ООО КБ "МВС Банк" (2407) 62002</v>
      </c>
      <c r="B3366" s="25" t="str">
        <f>'101_transform'!C3364</f>
        <v>ООО КБ "МВС Банк" (2407)</v>
      </c>
      <c r="C3366" s="25" t="str">
        <f>'101_transform'!D3364</f>
        <v>62002   П  Резервы на возможные потери</v>
      </c>
      <c r="D3366" s="25">
        <f>'101_transform'!E3364</f>
        <v>0</v>
      </c>
      <c r="E3366" s="25">
        <f>'101_transform'!F3364</f>
        <v>0</v>
      </c>
      <c r="F3366" s="25">
        <f>'101_transform'!G3364</f>
        <v>0</v>
      </c>
      <c r="G3366" s="25">
        <f>'101_transform'!H3364</f>
        <v>0</v>
      </c>
    </row>
    <row r="3367" spans="1:7" ht="15" x14ac:dyDescent="0.2">
      <c r="A3367" s="12" t="str">
        <f t="shared" si="52"/>
        <v>ООО КБ "МВС Банк" (2407) 62101</v>
      </c>
      <c r="B3367" s="25" t="str">
        <f>'101_transform'!C3365</f>
        <v>ООО КБ "МВС Банк" (2407)</v>
      </c>
      <c r="C3367" s="25" t="str">
        <f>'101_transform'!D3365</f>
        <v>62101   A  Средства труда, полученные по договорам отступного, залога, назначение которых не определено</v>
      </c>
      <c r="D3367" s="25">
        <f>'101_transform'!E3365</f>
        <v>0</v>
      </c>
      <c r="E3367" s="25">
        <f>'101_transform'!F3365</f>
        <v>0</v>
      </c>
      <c r="F3367" s="25">
        <f>'101_transform'!G3365</f>
        <v>0</v>
      </c>
      <c r="G3367" s="25">
        <f>'101_transform'!H3365</f>
        <v>0</v>
      </c>
    </row>
    <row r="3368" spans="1:7" ht="15" x14ac:dyDescent="0.2">
      <c r="A3368" s="12" t="str">
        <f t="shared" si="52"/>
        <v>ООО КБ "МВС Банк" (2407) 62102</v>
      </c>
      <c r="B3368" s="25" t="str">
        <f>'101_transform'!C3366</f>
        <v>ООО КБ "МВС Банк" (2407)</v>
      </c>
      <c r="C3368" s="25" t="str">
        <f>'101_transform'!D3366</f>
        <v>62102   A  Предметы труда, полученные по договорам отступного, залога, назначение которых не определено</v>
      </c>
      <c r="D3368" s="25">
        <f>'101_transform'!E3366</f>
        <v>0</v>
      </c>
      <c r="E3368" s="25">
        <f>'101_transform'!F3366</f>
        <v>0</v>
      </c>
      <c r="F3368" s="25">
        <f>'101_transform'!G3366</f>
        <v>0</v>
      </c>
      <c r="G3368" s="25">
        <f>'101_transform'!H3366</f>
        <v>0</v>
      </c>
    </row>
    <row r="3369" spans="1:7" ht="15" x14ac:dyDescent="0.2">
      <c r="A3369" s="12" t="str">
        <f t="shared" si="52"/>
        <v>ООО КБ "МВС Банк" (2407) 62103</v>
      </c>
      <c r="B3369" s="25" t="str">
        <f>'101_transform'!C3367</f>
        <v>ООО КБ "МВС Банк" (2407)</v>
      </c>
      <c r="C3369" s="25" t="str">
        <f>'101_transform'!D3367</f>
        <v>62103   П  Резервы на возможные потери</v>
      </c>
      <c r="D3369" s="25">
        <f>'101_transform'!E3367</f>
        <v>0</v>
      </c>
      <c r="E3369" s="25">
        <f>'101_transform'!F3367</f>
        <v>0</v>
      </c>
      <c r="F3369" s="25">
        <f>'101_transform'!G3367</f>
        <v>0</v>
      </c>
      <c r="G3369" s="25">
        <f>'101_transform'!H3367</f>
        <v>0</v>
      </c>
    </row>
    <row r="3370" spans="1:7" ht="15" x14ac:dyDescent="0.2">
      <c r="A3370" s="12" t="str">
        <f t="shared" si="52"/>
        <v>АО АКБ "МЕЖДУНАРОДНЫЙ ФИНАНСОВЫЙ КЛУБ" (2618) 60401</v>
      </c>
      <c r="B3370" s="25" t="str">
        <f>'101_transform'!C3368</f>
        <v>АО АКБ "МЕЖДУНАРОДНЫЙ ФИНАНСОВЫЙ КЛУБ" (2618)</v>
      </c>
      <c r="C3370" s="25" t="str">
        <f>'101_transform'!D3368</f>
        <v>60401   A  Основные средства (кроме земли) (c 13.02.2018)_x000D_Категория 1- Здания и сооружения (до 31.12.2002)</v>
      </c>
      <c r="D3370" s="25">
        <f>'101_transform'!E3368</f>
        <v>129632</v>
      </c>
      <c r="E3370" s="25">
        <f>'101_transform'!F3368</f>
        <v>0</v>
      </c>
      <c r="F3370" s="25">
        <f>'101_transform'!G3368</f>
        <v>122784</v>
      </c>
      <c r="G3370" s="25">
        <f>'101_transform'!H3368</f>
        <v>0</v>
      </c>
    </row>
    <row r="3371" spans="1:7" ht="15" x14ac:dyDescent="0.2">
      <c r="A3371" s="12" t="str">
        <f t="shared" si="52"/>
        <v>АО АКБ "МЕЖДУНАРОДНЫЙ ФИНАНСОВЫЙ КЛУБ" (2618) 60404</v>
      </c>
      <c r="B3371" s="25" t="str">
        <f>'101_transform'!C3369</f>
        <v>АО АКБ "МЕЖДУНАРОДНЫЙ ФИНАНСОВЫЙ КЛУБ" (2618)</v>
      </c>
      <c r="C3371" s="25" t="str">
        <f>'101_transform'!D3369</f>
        <v>60404   A  Земля (c 13.02.2018)</v>
      </c>
      <c r="D3371" s="25">
        <f>'101_transform'!E3369</f>
        <v>0</v>
      </c>
      <c r="E3371" s="25">
        <f>'101_transform'!F3369</f>
        <v>0</v>
      </c>
      <c r="F3371" s="25">
        <f>'101_transform'!G3369</f>
        <v>0</v>
      </c>
      <c r="G3371" s="25">
        <f>'101_transform'!H3369</f>
        <v>0</v>
      </c>
    </row>
    <row r="3372" spans="1:7" ht="15" x14ac:dyDescent="0.2">
      <c r="A3372" s="12" t="str">
        <f t="shared" si="52"/>
        <v>АО АКБ "МЕЖДУНАРОДНЫЙ ФИНАНСОВЫЙ КЛУБ" (2618) 60405</v>
      </c>
      <c r="B3372" s="25" t="str">
        <f>'101_transform'!C3370</f>
        <v>АО АКБ "МЕЖДУНАРОДНЫЙ ФИНАНСОВЫЙ КЛУБ" (2618)</v>
      </c>
      <c r="C3372" s="25" t="str">
        <f>'101_transform'!D3370</f>
        <v>60405   П
A (до 31.01.2003)  Резервы на возможные потери (c 13.02.2018)
Долгосрочно арендуемые основные средства (до 31.01.2003)</v>
      </c>
      <c r="D3372" s="25">
        <f>'101_transform'!E3370</f>
        <v>0</v>
      </c>
      <c r="E3372" s="25">
        <f>'101_transform'!F3370</f>
        <v>0</v>
      </c>
      <c r="F3372" s="25">
        <f>'101_transform'!G3370</f>
        <v>0</v>
      </c>
      <c r="G3372" s="25">
        <f>'101_transform'!H3370</f>
        <v>0</v>
      </c>
    </row>
    <row r="3373" spans="1:7" ht="15" x14ac:dyDescent="0.2">
      <c r="A3373" s="12" t="str">
        <f t="shared" si="52"/>
        <v>АО АКБ "МЕЖДУНАРОДНЫЙ ФИНАНСОВЫЙ КЛУБ" (2618) 60414</v>
      </c>
      <c r="B3373" s="25" t="str">
        <f>'101_transform'!C3371</f>
        <v>АО АКБ "МЕЖДУНАРОДНЫЙ ФИНАНСОВЫЙ КЛУБ" (2618)</v>
      </c>
      <c r="C3373" s="25" t="str">
        <f>'101_transform'!D3371</f>
        <v>60414   П  Амортизация основных средств (кроме земли) (c 13.02.2018)</v>
      </c>
      <c r="D3373" s="25">
        <f>'101_transform'!E3371</f>
        <v>0</v>
      </c>
      <c r="E3373" s="25">
        <f>'101_transform'!F3371</f>
        <v>112731</v>
      </c>
      <c r="F3373" s="25">
        <f>'101_transform'!G3371</f>
        <v>0</v>
      </c>
      <c r="G3373" s="25">
        <f>'101_transform'!H3371</f>
        <v>105269</v>
      </c>
    </row>
    <row r="3374" spans="1:7" ht="15" x14ac:dyDescent="0.2">
      <c r="A3374" s="12" t="str">
        <f t="shared" si="52"/>
        <v>АО АКБ "МЕЖДУНАРОДНЫЙ ФИНАНСОВЫЙ КЛУБ" (2618) 60415</v>
      </c>
      <c r="B3374" s="25" t="str">
        <f>'101_transform'!C3372</f>
        <v>АО АКБ "МЕЖДУНАРОДНЫЙ ФИНАНСОВЫЙ КЛУБ" (2618)</v>
      </c>
      <c r="C3374" s="25" t="str">
        <f>'101_transform'!D3372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374" s="25">
        <f>'101_transform'!E3372</f>
        <v>0</v>
      </c>
      <c r="E3374" s="25">
        <f>'101_transform'!F3372</f>
        <v>0</v>
      </c>
      <c r="F3374" s="25">
        <f>'101_transform'!G3372</f>
        <v>0</v>
      </c>
      <c r="G3374" s="25">
        <f>'101_transform'!H3372</f>
        <v>0</v>
      </c>
    </row>
    <row r="3375" spans="1:7" ht="15" x14ac:dyDescent="0.2">
      <c r="A3375" s="12" t="str">
        <f t="shared" si="52"/>
        <v>АО АКБ "МЕЖДУНАРОДНЫЙ ФИНАНСОВЫЙ КЛУБ" (2618) 61901</v>
      </c>
      <c r="B3375" s="25" t="str">
        <f>'101_transform'!C3373</f>
        <v>АО АКБ "МЕЖДУНАРОДНЫЙ ФИНАНСОВЫЙ КЛУБ" (2618)</v>
      </c>
      <c r="C3375" s="25" t="str">
        <f>'101_transform'!D3373</f>
        <v>61901   A  Земля, временно неиспользуемая в основной деятельности</v>
      </c>
      <c r="D3375" s="25">
        <f>'101_transform'!E3373</f>
        <v>0</v>
      </c>
      <c r="E3375" s="25">
        <f>'101_transform'!F3373</f>
        <v>0</v>
      </c>
      <c r="F3375" s="25">
        <f>'101_transform'!G3373</f>
        <v>0</v>
      </c>
      <c r="G3375" s="25">
        <f>'101_transform'!H3373</f>
        <v>0</v>
      </c>
    </row>
    <row r="3376" spans="1:7" ht="15" x14ac:dyDescent="0.2">
      <c r="A3376" s="12" t="str">
        <f t="shared" si="52"/>
        <v>АО АКБ "МЕЖДУНАРОДНЫЙ ФИНАНСОВЫЙ КЛУБ" (2618) 61902</v>
      </c>
      <c r="B3376" s="25" t="str">
        <f>'101_transform'!C3374</f>
        <v>АО АКБ "МЕЖДУНАРОДНЫЙ ФИНАНСОВЫЙ КЛУБ" (2618)</v>
      </c>
      <c r="C3376" s="25" t="str">
        <f>'101_transform'!D3374</f>
        <v>61902   A  Земля, временно неиспользуемая в основной деятельности, переданная в аренду</v>
      </c>
      <c r="D3376" s="25">
        <f>'101_transform'!E3374</f>
        <v>0</v>
      </c>
      <c r="E3376" s="25">
        <f>'101_transform'!F3374</f>
        <v>0</v>
      </c>
      <c r="F3376" s="25">
        <f>'101_transform'!G3374</f>
        <v>0</v>
      </c>
      <c r="G3376" s="25">
        <f>'101_transform'!H3374</f>
        <v>0</v>
      </c>
    </row>
    <row r="3377" spans="1:7" ht="15" x14ac:dyDescent="0.2">
      <c r="A3377" s="12" t="str">
        <f t="shared" si="52"/>
        <v>АО АКБ "МЕЖДУНАРОДНЫЙ ФИНАНСОВЫЙ КЛУБ" (2618) 61903</v>
      </c>
      <c r="B3377" s="25" t="str">
        <f>'101_transform'!C3375</f>
        <v>АО АКБ "МЕЖДУНАРОДНЫЙ ФИНАНСОВЫЙ КЛУБ" (2618)</v>
      </c>
      <c r="C3377" s="25" t="str">
        <f>'101_transform'!D3375</f>
        <v>61903   A  Недвижимость (кроме земли), временно неиспользуемая в основной деятельности</v>
      </c>
      <c r="D3377" s="25">
        <f>'101_transform'!E3375</f>
        <v>0</v>
      </c>
      <c r="E3377" s="25">
        <f>'101_transform'!F3375</f>
        <v>0</v>
      </c>
      <c r="F3377" s="25">
        <f>'101_transform'!G3375</f>
        <v>0</v>
      </c>
      <c r="G3377" s="25">
        <f>'101_transform'!H3375</f>
        <v>0</v>
      </c>
    </row>
    <row r="3378" spans="1:7" ht="15" x14ac:dyDescent="0.2">
      <c r="A3378" s="12" t="str">
        <f t="shared" si="52"/>
        <v>АО АКБ "МЕЖДУНАРОДНЫЙ ФИНАНСОВЫЙ КЛУБ" (2618) 61904</v>
      </c>
      <c r="B3378" s="25" t="str">
        <f>'101_transform'!C3376</f>
        <v>АО АКБ "МЕЖДУНАРОДНЫЙ ФИНАНСОВЫЙ КЛУБ" (2618)</v>
      </c>
      <c r="C3378" s="25" t="str">
        <f>'101_transform'!D3376</f>
        <v>61904   A  Недвижимость (кроме земли), временно неиспользуемая в основной деятельности, переданная в аренду</v>
      </c>
      <c r="D3378" s="25">
        <f>'101_transform'!E3376</f>
        <v>0</v>
      </c>
      <c r="E3378" s="25">
        <f>'101_transform'!F3376</f>
        <v>0</v>
      </c>
      <c r="F3378" s="25">
        <f>'101_transform'!G3376</f>
        <v>0</v>
      </c>
      <c r="G3378" s="25">
        <f>'101_transform'!H3376</f>
        <v>0</v>
      </c>
    </row>
    <row r="3379" spans="1:7" ht="15" x14ac:dyDescent="0.2">
      <c r="A3379" s="12" t="str">
        <f t="shared" si="52"/>
        <v>АО АКБ "МЕЖДУНАРОДНЫЙ ФИНАНСОВЫЙ КЛУБ" (2618) 61905</v>
      </c>
      <c r="B3379" s="25" t="str">
        <f>'101_transform'!C3377</f>
        <v>АО АКБ "МЕЖДУНАРОДНЫЙ ФИНАНСОВЫЙ КЛУБ" (2618)</v>
      </c>
      <c r="C3379" s="25" t="str">
        <f>'101_transform'!D3377</f>
        <v>61905   A  Земля, временно неиспользуемая в основной деятельности, учитываемая по справедливой стоимости</v>
      </c>
      <c r="D3379" s="25">
        <f>'101_transform'!E3377</f>
        <v>257232</v>
      </c>
      <c r="E3379" s="25">
        <f>'101_transform'!F3377</f>
        <v>0</v>
      </c>
      <c r="F3379" s="25">
        <f>'101_transform'!G3377</f>
        <v>132232</v>
      </c>
      <c r="G3379" s="25">
        <f>'101_transform'!H3377</f>
        <v>0</v>
      </c>
    </row>
    <row r="3380" spans="1:7" ht="15" x14ac:dyDescent="0.2">
      <c r="A3380" s="12" t="str">
        <f t="shared" si="52"/>
        <v>АО АКБ "МЕЖДУНАРОДНЫЙ ФИНАНСОВЫЙ КЛУБ" (2618) 61906</v>
      </c>
      <c r="B3380" s="25" t="str">
        <f>'101_transform'!C3378</f>
        <v>АО АКБ "МЕЖДУНАРОДНЫЙ ФИНАНСОВЫЙ КЛУБ" (2618)</v>
      </c>
      <c r="C3380" s="25" t="str">
        <f>'101_transform'!D3378</f>
        <v>61906   A  Земля, временно неиспользуемая в основной деятельности, учитываемая по справедливой стоимости, переданная в аренду</v>
      </c>
      <c r="D3380" s="25">
        <f>'101_transform'!E3378</f>
        <v>0</v>
      </c>
      <c r="E3380" s="25">
        <f>'101_transform'!F3378</f>
        <v>0</v>
      </c>
      <c r="F3380" s="25">
        <f>'101_transform'!G3378</f>
        <v>0</v>
      </c>
      <c r="G3380" s="25">
        <f>'101_transform'!H3378</f>
        <v>0</v>
      </c>
    </row>
    <row r="3381" spans="1:7" ht="15" x14ac:dyDescent="0.2">
      <c r="A3381" s="12" t="str">
        <f t="shared" si="52"/>
        <v>АО АКБ "МЕЖДУНАРОДНЫЙ ФИНАНСОВЫЙ КЛУБ" (2618) 61907</v>
      </c>
      <c r="B3381" s="25" t="str">
        <f>'101_transform'!C3379</f>
        <v>АО АКБ "МЕЖДУНАРОДНЫЙ ФИНАНСОВЫЙ КЛУБ" (2618)</v>
      </c>
      <c r="C3381" s="25" t="str">
        <f>'101_transform'!D3379</f>
        <v>61907   A  Недвижимость (кроме земли), временно неиспользуемая в основной деятельности, учитываемая по справедливой стоимости</v>
      </c>
      <c r="D3381" s="25">
        <f>'101_transform'!E3379</f>
        <v>421991</v>
      </c>
      <c r="E3381" s="25">
        <f>'101_transform'!F3379</f>
        <v>0</v>
      </c>
      <c r="F3381" s="25">
        <f>'101_transform'!G3379</f>
        <v>276158</v>
      </c>
      <c r="G3381" s="25">
        <f>'101_transform'!H3379</f>
        <v>0</v>
      </c>
    </row>
    <row r="3382" spans="1:7" ht="15" x14ac:dyDescent="0.2">
      <c r="A3382" s="12" t="str">
        <f t="shared" si="52"/>
        <v>АО АКБ "МЕЖДУНАРОДНЫЙ ФИНАНСОВЫЙ КЛУБ" (2618) 61908</v>
      </c>
      <c r="B3382" s="25" t="str">
        <f>'101_transform'!C3380</f>
        <v>АО АКБ "МЕЖДУНАРОДНЫЙ ФИНАНСОВЫЙ КЛУБ" (2618)</v>
      </c>
      <c r="C3382" s="25" t="str">
        <f>'101_transform'!D3380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382" s="25">
        <f>'101_transform'!E3380</f>
        <v>474407</v>
      </c>
      <c r="E3382" s="25">
        <f>'101_transform'!F3380</f>
        <v>0</v>
      </c>
      <c r="F3382" s="25">
        <f>'101_transform'!G3380</f>
        <v>474407</v>
      </c>
      <c r="G3382" s="25">
        <f>'101_transform'!H3380</f>
        <v>0</v>
      </c>
    </row>
    <row r="3383" spans="1:7" ht="15" x14ac:dyDescent="0.2">
      <c r="A3383" s="12" t="str">
        <f t="shared" si="52"/>
        <v>АО АКБ "МЕЖДУНАРОДНЫЙ ФИНАНСОВЫЙ КЛУБ" (2618) 61909</v>
      </c>
      <c r="B3383" s="25" t="str">
        <f>'101_transform'!C3381</f>
        <v>АО АКБ "МЕЖДУНАРОДНЫЙ ФИНАНСОВЫЙ КЛУБ" (2618)</v>
      </c>
      <c r="C3383" s="25" t="str">
        <f>'101_transform'!D3381</f>
        <v>61909   П  Амортизация недвижимости (кроме земли), временно неиспользуемой в основной деятельности</v>
      </c>
      <c r="D3383" s="25">
        <f>'101_transform'!E3381</f>
        <v>0</v>
      </c>
      <c r="E3383" s="25">
        <f>'101_transform'!F3381</f>
        <v>0</v>
      </c>
      <c r="F3383" s="25">
        <f>'101_transform'!G3381</f>
        <v>0</v>
      </c>
      <c r="G3383" s="25">
        <f>'101_transform'!H3381</f>
        <v>0</v>
      </c>
    </row>
    <row r="3384" spans="1:7" ht="15" x14ac:dyDescent="0.2">
      <c r="A3384" s="12" t="str">
        <f t="shared" si="52"/>
        <v>АО АКБ "МЕЖДУНАРОДНЫЙ ФИНАНСОВЫЙ КЛУБ" (2618) 61910</v>
      </c>
      <c r="B3384" s="25" t="str">
        <f>'101_transform'!C3382</f>
        <v>АО АКБ "МЕЖДУНАРОДНЫЙ ФИНАНСОВЫЙ КЛУБ" (2618)</v>
      </c>
      <c r="C3384" s="25" t="str">
        <f>'101_transform'!D3382</f>
        <v>61910   П  Амортизация недвижимости (кроме земли), временно неиспользуемой в основной деятельности, переданной в аренду</v>
      </c>
      <c r="D3384" s="25">
        <f>'101_transform'!E3382</f>
        <v>0</v>
      </c>
      <c r="E3384" s="25">
        <f>'101_transform'!F3382</f>
        <v>0</v>
      </c>
      <c r="F3384" s="25">
        <f>'101_transform'!G3382</f>
        <v>0</v>
      </c>
      <c r="G3384" s="25">
        <f>'101_transform'!H3382</f>
        <v>0</v>
      </c>
    </row>
    <row r="3385" spans="1:7" ht="15" x14ac:dyDescent="0.2">
      <c r="A3385" s="12" t="str">
        <f t="shared" si="52"/>
        <v>АО АКБ "МЕЖДУНАРОДНЫЙ ФИНАНСОВЫЙ КЛУБ" (2618) 61911</v>
      </c>
      <c r="B3385" s="25" t="str">
        <f>'101_transform'!C3383</f>
        <v>АО АКБ "МЕЖДУНАРОДНЫЙ ФИНАНСОВЫЙ КЛУБ" (2618)</v>
      </c>
      <c r="C3385" s="25" t="str">
        <f>'101_transform'!D3383</f>
        <v>61911   A  Вложения в сооружение (строительство) объектов недвижимости, временно неиспользуемой в основной деятельности</v>
      </c>
      <c r="D3385" s="25">
        <f>'101_transform'!E3383</f>
        <v>0</v>
      </c>
      <c r="E3385" s="25">
        <f>'101_transform'!F3383</f>
        <v>0</v>
      </c>
      <c r="F3385" s="25">
        <f>'101_transform'!G3383</f>
        <v>0</v>
      </c>
      <c r="G3385" s="25">
        <f>'101_transform'!H3383</f>
        <v>0</v>
      </c>
    </row>
    <row r="3386" spans="1:7" ht="15" x14ac:dyDescent="0.2">
      <c r="A3386" s="12" t="str">
        <f t="shared" si="52"/>
        <v>АО АКБ "МЕЖДУНАРОДНЫЙ ФИНАНСОВЫЙ КЛУБ" (2618) 61912</v>
      </c>
      <c r="B3386" s="25" t="str">
        <f>'101_transform'!C3384</f>
        <v>АО АКБ "МЕЖДУНАРОДНЫЙ ФИНАНСОВЫЙ КЛУБ" (2618)</v>
      </c>
      <c r="C3386" s="25" t="str">
        <f>'101_transform'!D3384</f>
        <v>61912   П  Резервы на возможные потери</v>
      </c>
      <c r="D3386" s="25">
        <f>'101_transform'!E3384</f>
        <v>0</v>
      </c>
      <c r="E3386" s="25">
        <f>'101_transform'!F3384</f>
        <v>0</v>
      </c>
      <c r="F3386" s="25">
        <f>'101_transform'!G3384</f>
        <v>0</v>
      </c>
      <c r="G3386" s="25">
        <f>'101_transform'!H3384</f>
        <v>0</v>
      </c>
    </row>
    <row r="3387" spans="1:7" ht="15" x14ac:dyDescent="0.2">
      <c r="A3387" s="12" t="str">
        <f t="shared" si="52"/>
        <v>АО АКБ "МЕЖДУНАРОДНЫЙ ФИНАНСОВЫЙ КЛУБ" (2618) 62001</v>
      </c>
      <c r="B3387" s="25" t="str">
        <f>'101_transform'!C3385</f>
        <v>АО АКБ "МЕЖДУНАРОДНЫЙ ФИНАНСОВЫЙ КЛУБ" (2618)</v>
      </c>
      <c r="C3387" s="25" t="str">
        <f>'101_transform'!D3385</f>
        <v>62001   A  Долгосрочные активы, предназначенные для продажи</v>
      </c>
      <c r="D3387" s="25">
        <f>'101_transform'!E3385</f>
        <v>558527</v>
      </c>
      <c r="E3387" s="25">
        <f>'101_transform'!F3385</f>
        <v>0</v>
      </c>
      <c r="F3387" s="25">
        <f>'101_transform'!G3385</f>
        <v>358954</v>
      </c>
      <c r="G3387" s="25">
        <f>'101_transform'!H3385</f>
        <v>0</v>
      </c>
    </row>
    <row r="3388" spans="1:7" ht="15" x14ac:dyDescent="0.2">
      <c r="A3388" s="12" t="str">
        <f t="shared" si="52"/>
        <v>АО АКБ "МЕЖДУНАРОДНЫЙ ФИНАНСОВЫЙ КЛУБ" (2618) 62002</v>
      </c>
      <c r="B3388" s="25" t="str">
        <f>'101_transform'!C3386</f>
        <v>АО АКБ "МЕЖДУНАРОДНЫЙ ФИНАНСОВЫЙ КЛУБ" (2618)</v>
      </c>
      <c r="C3388" s="25" t="str">
        <f>'101_transform'!D3386</f>
        <v>62002   П  Резервы на возможные потери</v>
      </c>
      <c r="D3388" s="25">
        <f>'101_transform'!E3386</f>
        <v>0</v>
      </c>
      <c r="E3388" s="25">
        <f>'101_transform'!F3386</f>
        <v>418895</v>
      </c>
      <c r="F3388" s="25">
        <f>'101_transform'!G3386</f>
        <v>0</v>
      </c>
      <c r="G3388" s="25">
        <f>'101_transform'!H3386</f>
        <v>269216</v>
      </c>
    </row>
    <row r="3389" spans="1:7" ht="15" x14ac:dyDescent="0.2">
      <c r="A3389" s="12" t="str">
        <f t="shared" si="52"/>
        <v>АО АКБ "МЕЖДУНАРОДНЫЙ ФИНАНСОВЫЙ КЛУБ" (2618) 62101</v>
      </c>
      <c r="B3389" s="25" t="str">
        <f>'101_transform'!C3387</f>
        <v>АО АКБ "МЕЖДУНАРОДНЫЙ ФИНАНСОВЫЙ КЛУБ" (2618)</v>
      </c>
      <c r="C3389" s="25" t="str">
        <f>'101_transform'!D3387</f>
        <v>62101   A  Средства труда, полученные по договорам отступного, залога, назначение которых не определено</v>
      </c>
      <c r="D3389" s="25">
        <f>'101_transform'!E3387</f>
        <v>525</v>
      </c>
      <c r="E3389" s="25">
        <f>'101_transform'!F3387</f>
        <v>0</v>
      </c>
      <c r="F3389" s="25">
        <f>'101_transform'!G3387</f>
        <v>525</v>
      </c>
      <c r="G3389" s="25">
        <f>'101_transform'!H3387</f>
        <v>0</v>
      </c>
    </row>
    <row r="3390" spans="1:7" ht="15" x14ac:dyDescent="0.2">
      <c r="A3390" s="12" t="str">
        <f t="shared" si="52"/>
        <v>АО АКБ "МЕЖДУНАРОДНЫЙ ФИНАНСОВЫЙ КЛУБ" (2618) 62102</v>
      </c>
      <c r="B3390" s="25" t="str">
        <f>'101_transform'!C3388</f>
        <v>АО АКБ "МЕЖДУНАРОДНЫЙ ФИНАНСОВЫЙ КЛУБ" (2618)</v>
      </c>
      <c r="C3390" s="25" t="str">
        <f>'101_transform'!D3388</f>
        <v>62102   A  Предметы труда, полученные по договорам отступного, залога, назначение которых не определено</v>
      </c>
      <c r="D3390" s="25">
        <f>'101_transform'!E3388</f>
        <v>0</v>
      </c>
      <c r="E3390" s="25">
        <f>'101_transform'!F3388</f>
        <v>0</v>
      </c>
      <c r="F3390" s="25">
        <f>'101_transform'!G3388</f>
        <v>0</v>
      </c>
      <c r="G3390" s="25">
        <f>'101_transform'!H3388</f>
        <v>0</v>
      </c>
    </row>
    <row r="3391" spans="1:7" ht="15" x14ac:dyDescent="0.2">
      <c r="A3391" s="12" t="str">
        <f t="shared" si="52"/>
        <v>АО АКБ "МЕЖДУНАРОДНЫЙ ФИНАНСОВЫЙ КЛУБ" (2618) 62103</v>
      </c>
      <c r="B3391" s="25" t="str">
        <f>'101_transform'!C3389</f>
        <v>АО АКБ "МЕЖДУНАРОДНЫЙ ФИНАНСОВЫЙ КЛУБ" (2618)</v>
      </c>
      <c r="C3391" s="25" t="str">
        <f>'101_transform'!D3389</f>
        <v>62103   П  Резервы на возможные потери</v>
      </c>
      <c r="D3391" s="25">
        <f>'101_transform'!E3389</f>
        <v>0</v>
      </c>
      <c r="E3391" s="25">
        <f>'101_transform'!F3389</f>
        <v>0</v>
      </c>
      <c r="F3391" s="25">
        <f>'101_transform'!G3389</f>
        <v>0</v>
      </c>
      <c r="G3391" s="25">
        <f>'101_transform'!H3389</f>
        <v>0</v>
      </c>
    </row>
    <row r="3392" spans="1:7" ht="15" x14ac:dyDescent="0.2">
      <c r="A3392" s="12" t="str">
        <f t="shared" si="52"/>
        <v>"Мерседес-Бенц Банк Рус" ООО (3473) 60401</v>
      </c>
      <c r="B3392" s="25" t="str">
        <f>'101_transform'!C3390</f>
        <v>"Мерседес-Бенц Банк Рус" ООО (3473)</v>
      </c>
      <c r="C3392" s="25" t="str">
        <f>'101_transform'!D3390</f>
        <v>60401   A  Основные средства (кроме земли) (c 13.02.2018)_x000D_Категория 1- Здания и сооружения (до 31.12.2002)</v>
      </c>
      <c r="D3392" s="25">
        <f>'101_transform'!E3390</f>
        <v>66507</v>
      </c>
      <c r="E3392" s="25">
        <f>'101_transform'!F3390</f>
        <v>0</v>
      </c>
      <c r="F3392" s="25">
        <f>'101_transform'!G3390</f>
        <v>78911</v>
      </c>
      <c r="G3392" s="25">
        <f>'101_transform'!H3390</f>
        <v>0</v>
      </c>
    </row>
    <row r="3393" spans="1:7" ht="15" x14ac:dyDescent="0.2">
      <c r="A3393" s="12" t="str">
        <f t="shared" si="52"/>
        <v>"Мерседес-Бенц Банк Рус" ООО (3473) 60404</v>
      </c>
      <c r="B3393" s="25" t="str">
        <f>'101_transform'!C3391</f>
        <v>"Мерседес-Бенц Банк Рус" ООО (3473)</v>
      </c>
      <c r="C3393" s="25" t="str">
        <f>'101_transform'!D3391</f>
        <v>60404   A  Земля (c 13.02.2018)</v>
      </c>
      <c r="D3393" s="25">
        <f>'101_transform'!E3391</f>
        <v>0</v>
      </c>
      <c r="E3393" s="25">
        <f>'101_transform'!F3391</f>
        <v>0</v>
      </c>
      <c r="F3393" s="25">
        <f>'101_transform'!G3391</f>
        <v>0</v>
      </c>
      <c r="G3393" s="25">
        <f>'101_transform'!H3391</f>
        <v>0</v>
      </c>
    </row>
    <row r="3394" spans="1:7" ht="15" x14ac:dyDescent="0.2">
      <c r="A3394" s="12" t="str">
        <f t="shared" si="52"/>
        <v>"Мерседес-Бенц Банк Рус" ООО (3473) 60405</v>
      </c>
      <c r="B3394" s="25" t="str">
        <f>'101_transform'!C3392</f>
        <v>"Мерседес-Бенц Банк Рус" ООО (3473)</v>
      </c>
      <c r="C3394" s="25" t="str">
        <f>'101_transform'!D3392</f>
        <v>60405   П
A (до 31.01.2003)  Резервы на возможные потери (c 13.02.2018)
Долгосрочно арендуемые основные средства (до 31.01.2003)</v>
      </c>
      <c r="D3394" s="25">
        <f>'101_transform'!E3392</f>
        <v>0</v>
      </c>
      <c r="E3394" s="25">
        <f>'101_transform'!F3392</f>
        <v>0</v>
      </c>
      <c r="F3394" s="25">
        <f>'101_transform'!G3392</f>
        <v>0</v>
      </c>
      <c r="G3394" s="25">
        <f>'101_transform'!H3392</f>
        <v>0</v>
      </c>
    </row>
    <row r="3395" spans="1:7" ht="15" x14ac:dyDescent="0.2">
      <c r="A3395" s="12" t="str">
        <f t="shared" si="52"/>
        <v>"Мерседес-Бенц Банк Рус" ООО (3473) 60414</v>
      </c>
      <c r="B3395" s="25" t="str">
        <f>'101_transform'!C3393</f>
        <v>"Мерседес-Бенц Банк Рус" ООО (3473)</v>
      </c>
      <c r="C3395" s="25" t="str">
        <f>'101_transform'!D3393</f>
        <v>60414   П  Амортизация основных средств (кроме земли) (c 13.02.2018)</v>
      </c>
      <c r="D3395" s="25">
        <f>'101_transform'!E3393</f>
        <v>0</v>
      </c>
      <c r="E3395" s="25">
        <f>'101_transform'!F3393</f>
        <v>26213</v>
      </c>
      <c r="F3395" s="25">
        <f>'101_transform'!G3393</f>
        <v>0</v>
      </c>
      <c r="G3395" s="25">
        <f>'101_transform'!H3393</f>
        <v>28530</v>
      </c>
    </row>
    <row r="3396" spans="1:7" ht="15" x14ac:dyDescent="0.2">
      <c r="A3396" s="12" t="str">
        <f t="shared" ref="A3396:A3459" si="53">B3396&amp;" "&amp;LEFT(C3396,5)</f>
        <v>"Мерседес-Бенц Банк Рус" ООО (3473) 60415</v>
      </c>
      <c r="B3396" s="25" t="str">
        <f>'101_transform'!C3394</f>
        <v>"Мерседес-Бенц Банк Рус" ООО (3473)</v>
      </c>
      <c r="C3396" s="25" t="str">
        <f>'101_transform'!D3394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396" s="25">
        <f>'101_transform'!E3394</f>
        <v>0</v>
      </c>
      <c r="E3396" s="25">
        <f>'101_transform'!F3394</f>
        <v>0</v>
      </c>
      <c r="F3396" s="25">
        <f>'101_transform'!G3394</f>
        <v>0</v>
      </c>
      <c r="G3396" s="25">
        <f>'101_transform'!H3394</f>
        <v>0</v>
      </c>
    </row>
    <row r="3397" spans="1:7" ht="15" x14ac:dyDescent="0.2">
      <c r="A3397" s="12" t="str">
        <f t="shared" si="53"/>
        <v>"Мерседес-Бенц Банк Рус" ООО (3473) 61901</v>
      </c>
      <c r="B3397" s="25" t="str">
        <f>'101_transform'!C3395</f>
        <v>"Мерседес-Бенц Банк Рус" ООО (3473)</v>
      </c>
      <c r="C3397" s="25" t="str">
        <f>'101_transform'!D3395</f>
        <v>61901   A  Земля, временно неиспользуемая в основной деятельности</v>
      </c>
      <c r="D3397" s="25">
        <f>'101_transform'!E3395</f>
        <v>0</v>
      </c>
      <c r="E3397" s="25">
        <f>'101_transform'!F3395</f>
        <v>0</v>
      </c>
      <c r="F3397" s="25">
        <f>'101_transform'!G3395</f>
        <v>0</v>
      </c>
      <c r="G3397" s="25">
        <f>'101_transform'!H3395</f>
        <v>0</v>
      </c>
    </row>
    <row r="3398" spans="1:7" ht="15" x14ac:dyDescent="0.2">
      <c r="A3398" s="12" t="str">
        <f t="shared" si="53"/>
        <v>"Мерседес-Бенц Банк Рус" ООО (3473) 61902</v>
      </c>
      <c r="B3398" s="25" t="str">
        <f>'101_transform'!C3396</f>
        <v>"Мерседес-Бенц Банк Рус" ООО (3473)</v>
      </c>
      <c r="C3398" s="25" t="str">
        <f>'101_transform'!D3396</f>
        <v>61902   A  Земля, временно неиспользуемая в основной деятельности, переданная в аренду</v>
      </c>
      <c r="D3398" s="25">
        <f>'101_transform'!E3396</f>
        <v>0</v>
      </c>
      <c r="E3398" s="25">
        <f>'101_transform'!F3396</f>
        <v>0</v>
      </c>
      <c r="F3398" s="25">
        <f>'101_transform'!G3396</f>
        <v>0</v>
      </c>
      <c r="G3398" s="25">
        <f>'101_transform'!H3396</f>
        <v>0</v>
      </c>
    </row>
    <row r="3399" spans="1:7" ht="15" x14ac:dyDescent="0.2">
      <c r="A3399" s="12" t="str">
        <f t="shared" si="53"/>
        <v>"Мерседес-Бенц Банк Рус" ООО (3473) 61903</v>
      </c>
      <c r="B3399" s="25" t="str">
        <f>'101_transform'!C3397</f>
        <v>"Мерседес-Бенц Банк Рус" ООО (3473)</v>
      </c>
      <c r="C3399" s="25" t="str">
        <f>'101_transform'!D3397</f>
        <v>61903   A  Недвижимость (кроме земли), временно неиспользуемая в основной деятельности</v>
      </c>
      <c r="D3399" s="25">
        <f>'101_transform'!E3397</f>
        <v>0</v>
      </c>
      <c r="E3399" s="25">
        <f>'101_transform'!F3397</f>
        <v>0</v>
      </c>
      <c r="F3399" s="25">
        <f>'101_transform'!G3397</f>
        <v>0</v>
      </c>
      <c r="G3399" s="25">
        <f>'101_transform'!H3397</f>
        <v>0</v>
      </c>
    </row>
    <row r="3400" spans="1:7" ht="15" x14ac:dyDescent="0.2">
      <c r="A3400" s="12" t="str">
        <f t="shared" si="53"/>
        <v>"Мерседес-Бенц Банк Рус" ООО (3473) 61904</v>
      </c>
      <c r="B3400" s="25" t="str">
        <f>'101_transform'!C3398</f>
        <v>"Мерседес-Бенц Банк Рус" ООО (3473)</v>
      </c>
      <c r="C3400" s="25" t="str">
        <f>'101_transform'!D3398</f>
        <v>61904   A  Недвижимость (кроме земли), временно неиспользуемая в основной деятельности, переданная в аренду</v>
      </c>
      <c r="D3400" s="25">
        <f>'101_transform'!E3398</f>
        <v>0</v>
      </c>
      <c r="E3400" s="25">
        <f>'101_transform'!F3398</f>
        <v>0</v>
      </c>
      <c r="F3400" s="25">
        <f>'101_transform'!G3398</f>
        <v>0</v>
      </c>
      <c r="G3400" s="25">
        <f>'101_transform'!H3398</f>
        <v>0</v>
      </c>
    </row>
    <row r="3401" spans="1:7" ht="15" x14ac:dyDescent="0.2">
      <c r="A3401" s="12" t="str">
        <f t="shared" si="53"/>
        <v>"Мерседес-Бенц Банк Рус" ООО (3473) 61905</v>
      </c>
      <c r="B3401" s="25" t="str">
        <f>'101_transform'!C3399</f>
        <v>"Мерседес-Бенц Банк Рус" ООО (3473)</v>
      </c>
      <c r="C3401" s="25" t="str">
        <f>'101_transform'!D3399</f>
        <v>61905   A  Земля, временно неиспользуемая в основной деятельности, учитываемая по справедливой стоимости</v>
      </c>
      <c r="D3401" s="25">
        <f>'101_transform'!E3399</f>
        <v>0</v>
      </c>
      <c r="E3401" s="25">
        <f>'101_transform'!F3399</f>
        <v>0</v>
      </c>
      <c r="F3401" s="25">
        <f>'101_transform'!G3399</f>
        <v>0</v>
      </c>
      <c r="G3401" s="25">
        <f>'101_transform'!H3399</f>
        <v>0</v>
      </c>
    </row>
    <row r="3402" spans="1:7" ht="15" x14ac:dyDescent="0.2">
      <c r="A3402" s="12" t="str">
        <f t="shared" si="53"/>
        <v>"Мерседес-Бенц Банк Рус" ООО (3473) 61906</v>
      </c>
      <c r="B3402" s="25" t="str">
        <f>'101_transform'!C3400</f>
        <v>"Мерседес-Бенц Банк Рус" ООО (3473)</v>
      </c>
      <c r="C3402" s="25" t="str">
        <f>'101_transform'!D3400</f>
        <v>61906   A  Земля, временно неиспользуемая в основной деятельности, учитываемая по справедливой стоимости, переданная в аренду</v>
      </c>
      <c r="D3402" s="25">
        <f>'101_transform'!E3400</f>
        <v>0</v>
      </c>
      <c r="E3402" s="25">
        <f>'101_transform'!F3400</f>
        <v>0</v>
      </c>
      <c r="F3402" s="25">
        <f>'101_transform'!G3400</f>
        <v>0</v>
      </c>
      <c r="G3402" s="25">
        <f>'101_transform'!H3400</f>
        <v>0</v>
      </c>
    </row>
    <row r="3403" spans="1:7" ht="15" x14ac:dyDescent="0.2">
      <c r="A3403" s="12" t="str">
        <f t="shared" si="53"/>
        <v>"Мерседес-Бенц Банк Рус" ООО (3473) 61907</v>
      </c>
      <c r="B3403" s="25" t="str">
        <f>'101_transform'!C3401</f>
        <v>"Мерседес-Бенц Банк Рус" ООО (3473)</v>
      </c>
      <c r="C3403" s="25" t="str">
        <f>'101_transform'!D3401</f>
        <v>61907   A  Недвижимость (кроме земли), временно неиспользуемая в основной деятельности, учитываемая по справедливой стоимости</v>
      </c>
      <c r="D3403" s="25">
        <f>'101_transform'!E3401</f>
        <v>0</v>
      </c>
      <c r="E3403" s="25">
        <f>'101_transform'!F3401</f>
        <v>0</v>
      </c>
      <c r="F3403" s="25">
        <f>'101_transform'!G3401</f>
        <v>0</v>
      </c>
      <c r="G3403" s="25">
        <f>'101_transform'!H3401</f>
        <v>0</v>
      </c>
    </row>
    <row r="3404" spans="1:7" ht="15" x14ac:dyDescent="0.2">
      <c r="A3404" s="12" t="str">
        <f t="shared" si="53"/>
        <v>"Мерседес-Бенц Банк Рус" ООО (3473) 61908</v>
      </c>
      <c r="B3404" s="25" t="str">
        <f>'101_transform'!C3402</f>
        <v>"Мерседес-Бенц Банк Рус" ООО (3473)</v>
      </c>
      <c r="C3404" s="25" t="str">
        <f>'101_transform'!D3402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404" s="25">
        <f>'101_transform'!E3402</f>
        <v>0</v>
      </c>
      <c r="E3404" s="25">
        <f>'101_transform'!F3402</f>
        <v>0</v>
      </c>
      <c r="F3404" s="25">
        <f>'101_transform'!G3402</f>
        <v>0</v>
      </c>
      <c r="G3404" s="25">
        <f>'101_transform'!H3402</f>
        <v>0</v>
      </c>
    </row>
    <row r="3405" spans="1:7" ht="15" x14ac:dyDescent="0.2">
      <c r="A3405" s="12" t="str">
        <f t="shared" si="53"/>
        <v>"Мерседес-Бенц Банк Рус" ООО (3473) 61909</v>
      </c>
      <c r="B3405" s="25" t="str">
        <f>'101_transform'!C3403</f>
        <v>"Мерседес-Бенц Банк Рус" ООО (3473)</v>
      </c>
      <c r="C3405" s="25" t="str">
        <f>'101_transform'!D3403</f>
        <v>61909   П  Амортизация недвижимости (кроме земли), временно неиспользуемой в основной деятельности</v>
      </c>
      <c r="D3405" s="25">
        <f>'101_transform'!E3403</f>
        <v>0</v>
      </c>
      <c r="E3405" s="25">
        <f>'101_transform'!F3403</f>
        <v>0</v>
      </c>
      <c r="F3405" s="25">
        <f>'101_transform'!G3403</f>
        <v>0</v>
      </c>
      <c r="G3405" s="25">
        <f>'101_transform'!H3403</f>
        <v>0</v>
      </c>
    </row>
    <row r="3406" spans="1:7" ht="15" x14ac:dyDescent="0.2">
      <c r="A3406" s="12" t="str">
        <f t="shared" si="53"/>
        <v>"Мерседес-Бенц Банк Рус" ООО (3473) 61910</v>
      </c>
      <c r="B3406" s="25" t="str">
        <f>'101_transform'!C3404</f>
        <v>"Мерседес-Бенц Банк Рус" ООО (3473)</v>
      </c>
      <c r="C3406" s="25" t="str">
        <f>'101_transform'!D3404</f>
        <v>61910   П  Амортизация недвижимости (кроме земли), временно неиспользуемой в основной деятельности, переданной в аренду</v>
      </c>
      <c r="D3406" s="25">
        <f>'101_transform'!E3404</f>
        <v>0</v>
      </c>
      <c r="E3406" s="25">
        <f>'101_transform'!F3404</f>
        <v>0</v>
      </c>
      <c r="F3406" s="25">
        <f>'101_transform'!G3404</f>
        <v>0</v>
      </c>
      <c r="G3406" s="25">
        <f>'101_transform'!H3404</f>
        <v>0</v>
      </c>
    </row>
    <row r="3407" spans="1:7" ht="15" x14ac:dyDescent="0.2">
      <c r="A3407" s="12" t="str">
        <f t="shared" si="53"/>
        <v>"Мерседес-Бенц Банк Рус" ООО (3473) 61911</v>
      </c>
      <c r="B3407" s="25" t="str">
        <f>'101_transform'!C3405</f>
        <v>"Мерседес-Бенц Банк Рус" ООО (3473)</v>
      </c>
      <c r="C3407" s="25" t="str">
        <f>'101_transform'!D3405</f>
        <v>61911   A  Вложения в сооружение (строительство) объектов недвижимости, временно неиспользуемой в основной деятельности</v>
      </c>
      <c r="D3407" s="25">
        <f>'101_transform'!E3405</f>
        <v>0</v>
      </c>
      <c r="E3407" s="25">
        <f>'101_transform'!F3405</f>
        <v>0</v>
      </c>
      <c r="F3407" s="25">
        <f>'101_transform'!G3405</f>
        <v>0</v>
      </c>
      <c r="G3407" s="25">
        <f>'101_transform'!H3405</f>
        <v>0</v>
      </c>
    </row>
    <row r="3408" spans="1:7" ht="15" x14ac:dyDescent="0.2">
      <c r="A3408" s="12" t="str">
        <f t="shared" si="53"/>
        <v>"Мерседес-Бенц Банк Рус" ООО (3473) 61912</v>
      </c>
      <c r="B3408" s="25" t="str">
        <f>'101_transform'!C3406</f>
        <v>"Мерседес-Бенц Банк Рус" ООО (3473)</v>
      </c>
      <c r="C3408" s="25" t="str">
        <f>'101_transform'!D3406</f>
        <v>61912   П  Резервы на возможные потери</v>
      </c>
      <c r="D3408" s="25">
        <f>'101_transform'!E3406</f>
        <v>0</v>
      </c>
      <c r="E3408" s="25">
        <f>'101_transform'!F3406</f>
        <v>0</v>
      </c>
      <c r="F3408" s="25">
        <f>'101_transform'!G3406</f>
        <v>0</v>
      </c>
      <c r="G3408" s="25">
        <f>'101_transform'!H3406</f>
        <v>0</v>
      </c>
    </row>
    <row r="3409" spans="1:7" ht="15" x14ac:dyDescent="0.2">
      <c r="A3409" s="12" t="str">
        <f t="shared" si="53"/>
        <v>"Мерседес-Бенц Банк Рус" ООО (3473) 62001</v>
      </c>
      <c r="B3409" s="25" t="str">
        <f>'101_transform'!C3407</f>
        <v>"Мерседес-Бенц Банк Рус" ООО (3473)</v>
      </c>
      <c r="C3409" s="25" t="str">
        <f>'101_transform'!D3407</f>
        <v>62001   A  Долгосрочные активы, предназначенные для продажи</v>
      </c>
      <c r="D3409" s="25">
        <f>'101_transform'!E3407</f>
        <v>0</v>
      </c>
      <c r="E3409" s="25">
        <f>'101_transform'!F3407</f>
        <v>0</v>
      </c>
      <c r="F3409" s="25">
        <f>'101_transform'!G3407</f>
        <v>0</v>
      </c>
      <c r="G3409" s="25">
        <f>'101_transform'!H3407</f>
        <v>0</v>
      </c>
    </row>
    <row r="3410" spans="1:7" ht="15" x14ac:dyDescent="0.2">
      <c r="A3410" s="12" t="str">
        <f t="shared" si="53"/>
        <v>"Мерседес-Бенц Банк Рус" ООО (3473) 62002</v>
      </c>
      <c r="B3410" s="25" t="str">
        <f>'101_transform'!C3408</f>
        <v>"Мерседес-Бенц Банк Рус" ООО (3473)</v>
      </c>
      <c r="C3410" s="25" t="str">
        <f>'101_transform'!D3408</f>
        <v>62002   П  Резервы на возможные потери</v>
      </c>
      <c r="D3410" s="25">
        <f>'101_transform'!E3408</f>
        <v>0</v>
      </c>
      <c r="E3410" s="25">
        <f>'101_transform'!F3408</f>
        <v>0</v>
      </c>
      <c r="F3410" s="25">
        <f>'101_transform'!G3408</f>
        <v>0</v>
      </c>
      <c r="G3410" s="25">
        <f>'101_transform'!H3408</f>
        <v>0</v>
      </c>
    </row>
    <row r="3411" spans="1:7" ht="15" x14ac:dyDescent="0.2">
      <c r="A3411" s="12" t="str">
        <f t="shared" si="53"/>
        <v>"Мерседес-Бенц Банк Рус" ООО (3473) 62101</v>
      </c>
      <c r="B3411" s="25" t="str">
        <f>'101_transform'!C3409</f>
        <v>"Мерседес-Бенц Банк Рус" ООО (3473)</v>
      </c>
      <c r="C3411" s="25" t="str">
        <f>'101_transform'!D3409</f>
        <v>62101   A  Средства труда, полученные по договорам отступного, залога, назначение которых не определено</v>
      </c>
      <c r="D3411" s="25">
        <f>'101_transform'!E3409</f>
        <v>54360</v>
      </c>
      <c r="E3411" s="25">
        <f>'101_transform'!F3409</f>
        <v>0</v>
      </c>
      <c r="F3411" s="25">
        <f>'101_transform'!G3409</f>
        <v>56096</v>
      </c>
      <c r="G3411" s="25">
        <f>'101_transform'!H3409</f>
        <v>0</v>
      </c>
    </row>
    <row r="3412" spans="1:7" ht="15" x14ac:dyDescent="0.2">
      <c r="A3412" s="12" t="str">
        <f t="shared" si="53"/>
        <v>"Мерседес-Бенц Банк Рус" ООО (3473) 62102</v>
      </c>
      <c r="B3412" s="25" t="str">
        <f>'101_transform'!C3410</f>
        <v>"Мерседес-Бенц Банк Рус" ООО (3473)</v>
      </c>
      <c r="C3412" s="25" t="str">
        <f>'101_transform'!D3410</f>
        <v>62102   A  Предметы труда, полученные по договорам отступного, залога, назначение которых не определено</v>
      </c>
      <c r="D3412" s="25">
        <f>'101_transform'!E3410</f>
        <v>0</v>
      </c>
      <c r="E3412" s="25">
        <f>'101_transform'!F3410</f>
        <v>0</v>
      </c>
      <c r="F3412" s="25">
        <f>'101_transform'!G3410</f>
        <v>0</v>
      </c>
      <c r="G3412" s="25">
        <f>'101_transform'!H3410</f>
        <v>0</v>
      </c>
    </row>
    <row r="3413" spans="1:7" ht="15" x14ac:dyDescent="0.2">
      <c r="A3413" s="12" t="str">
        <f t="shared" si="53"/>
        <v>"Мерседес-Бенц Банк Рус" ООО (3473) 62103</v>
      </c>
      <c r="B3413" s="25" t="str">
        <f>'101_transform'!C3411</f>
        <v>"Мерседес-Бенц Банк Рус" ООО (3473)</v>
      </c>
      <c r="C3413" s="25" t="str">
        <f>'101_transform'!D3411</f>
        <v>62103   П  Резервы на возможные потери</v>
      </c>
      <c r="D3413" s="25">
        <f>'101_transform'!E3411</f>
        <v>0</v>
      </c>
      <c r="E3413" s="25">
        <f>'101_transform'!F3411</f>
        <v>6497</v>
      </c>
      <c r="F3413" s="25">
        <f>'101_transform'!G3411</f>
        <v>0</v>
      </c>
      <c r="G3413" s="25">
        <f>'101_transform'!H3411</f>
        <v>6749</v>
      </c>
    </row>
    <row r="3414" spans="1:7" ht="15" x14ac:dyDescent="0.2">
      <c r="A3414" s="12" t="str">
        <f t="shared" si="53"/>
        <v>ПАО АКБ "Металлинвестбанк" (2440) 60401</v>
      </c>
      <c r="B3414" s="25" t="str">
        <f>'101_transform'!C3412</f>
        <v>ПАО АКБ "Металлинвестбанк" (2440)</v>
      </c>
      <c r="C3414" s="25" t="str">
        <f>'101_transform'!D3412</f>
        <v>60401   A  Основные средства (кроме земли) (c 13.02.2018)_x000D_Категория 1- Здания и сооружения (до 31.12.2002)</v>
      </c>
      <c r="D3414" s="25">
        <f>'101_transform'!E3412</f>
        <v>2023280</v>
      </c>
      <c r="E3414" s="25">
        <f>'101_transform'!F3412</f>
        <v>0</v>
      </c>
      <c r="F3414" s="25">
        <f>'101_transform'!G3412</f>
        <v>2027487</v>
      </c>
      <c r="G3414" s="25">
        <f>'101_transform'!H3412</f>
        <v>0</v>
      </c>
    </row>
    <row r="3415" spans="1:7" ht="15" x14ac:dyDescent="0.2">
      <c r="A3415" s="12" t="str">
        <f t="shared" si="53"/>
        <v>ПАО АКБ "Металлинвестбанк" (2440) 60404</v>
      </c>
      <c r="B3415" s="25" t="str">
        <f>'101_transform'!C3413</f>
        <v>ПАО АКБ "Металлинвестбанк" (2440)</v>
      </c>
      <c r="C3415" s="25" t="str">
        <f>'101_transform'!D3413</f>
        <v>60404   A  Земля (c 13.02.2018)</v>
      </c>
      <c r="D3415" s="25">
        <f>'101_transform'!E3413</f>
        <v>586</v>
      </c>
      <c r="E3415" s="25">
        <f>'101_transform'!F3413</f>
        <v>0</v>
      </c>
      <c r="F3415" s="25">
        <f>'101_transform'!G3413</f>
        <v>586</v>
      </c>
      <c r="G3415" s="25">
        <f>'101_transform'!H3413</f>
        <v>0</v>
      </c>
    </row>
    <row r="3416" spans="1:7" ht="15" x14ac:dyDescent="0.2">
      <c r="A3416" s="12" t="str">
        <f t="shared" si="53"/>
        <v>ПАО АКБ "Металлинвестбанк" (2440) 60405</v>
      </c>
      <c r="B3416" s="25" t="str">
        <f>'101_transform'!C3414</f>
        <v>ПАО АКБ "Металлинвестбанк" (2440)</v>
      </c>
      <c r="C3416" s="25" t="str">
        <f>'101_transform'!D3414</f>
        <v>60405   П
A (до 31.01.2003)  Резервы на возможные потери (c 13.02.2018)
Долгосрочно арендуемые основные средства (до 31.01.2003)</v>
      </c>
      <c r="D3416" s="25">
        <f>'101_transform'!E3414</f>
        <v>0</v>
      </c>
      <c r="E3416" s="25">
        <f>'101_transform'!F3414</f>
        <v>0</v>
      </c>
      <c r="F3416" s="25">
        <f>'101_transform'!G3414</f>
        <v>0</v>
      </c>
      <c r="G3416" s="25">
        <f>'101_transform'!H3414</f>
        <v>0</v>
      </c>
    </row>
    <row r="3417" spans="1:7" ht="15" x14ac:dyDescent="0.2">
      <c r="A3417" s="12" t="str">
        <f t="shared" si="53"/>
        <v>ПАО АКБ "Металлинвестбанк" (2440) 60414</v>
      </c>
      <c r="B3417" s="25" t="str">
        <f>'101_transform'!C3415</f>
        <v>ПАО АКБ "Металлинвестбанк" (2440)</v>
      </c>
      <c r="C3417" s="25" t="str">
        <f>'101_transform'!D3415</f>
        <v>60414   П  Амортизация основных средств (кроме земли) (c 13.02.2018)</v>
      </c>
      <c r="D3417" s="25">
        <f>'101_transform'!E3415</f>
        <v>0</v>
      </c>
      <c r="E3417" s="25">
        <f>'101_transform'!F3415</f>
        <v>654585</v>
      </c>
      <c r="F3417" s="25">
        <f>'101_transform'!G3415</f>
        <v>0</v>
      </c>
      <c r="G3417" s="25">
        <f>'101_transform'!H3415</f>
        <v>672443</v>
      </c>
    </row>
    <row r="3418" spans="1:7" ht="15" x14ac:dyDescent="0.2">
      <c r="A3418" s="12" t="str">
        <f t="shared" si="53"/>
        <v>ПАО АКБ "Металлинвестбанк" (2440) 60415</v>
      </c>
      <c r="B3418" s="25" t="str">
        <f>'101_transform'!C3416</f>
        <v>ПАО АКБ "Металлинвестбанк" (2440)</v>
      </c>
      <c r="C3418" s="25" t="str">
        <f>'101_transform'!D3416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418" s="25">
        <f>'101_transform'!E3416</f>
        <v>8916</v>
      </c>
      <c r="E3418" s="25">
        <f>'101_transform'!F3416</f>
        <v>0</v>
      </c>
      <c r="F3418" s="25">
        <f>'101_transform'!G3416</f>
        <v>8162</v>
      </c>
      <c r="G3418" s="25">
        <f>'101_transform'!H3416</f>
        <v>0</v>
      </c>
    </row>
    <row r="3419" spans="1:7" ht="15" x14ac:dyDescent="0.2">
      <c r="A3419" s="12" t="str">
        <f t="shared" si="53"/>
        <v>ПАО АКБ "Металлинвестбанк" (2440) 61901</v>
      </c>
      <c r="B3419" s="25" t="str">
        <f>'101_transform'!C3417</f>
        <v>ПАО АКБ "Металлинвестбанк" (2440)</v>
      </c>
      <c r="C3419" s="25" t="str">
        <f>'101_transform'!D3417</f>
        <v>61901   A  Земля, временно неиспользуемая в основной деятельности</v>
      </c>
      <c r="D3419" s="25">
        <f>'101_transform'!E3417</f>
        <v>0</v>
      </c>
      <c r="E3419" s="25">
        <f>'101_transform'!F3417</f>
        <v>0</v>
      </c>
      <c r="F3419" s="25">
        <f>'101_transform'!G3417</f>
        <v>0</v>
      </c>
      <c r="G3419" s="25">
        <f>'101_transform'!H3417</f>
        <v>0</v>
      </c>
    </row>
    <row r="3420" spans="1:7" ht="15" x14ac:dyDescent="0.2">
      <c r="A3420" s="12" t="str">
        <f t="shared" si="53"/>
        <v>ПАО АКБ "Металлинвестбанк" (2440) 61902</v>
      </c>
      <c r="B3420" s="25" t="str">
        <f>'101_transform'!C3418</f>
        <v>ПАО АКБ "Металлинвестбанк" (2440)</v>
      </c>
      <c r="C3420" s="25" t="str">
        <f>'101_transform'!D3418</f>
        <v>61902   A  Земля, временно неиспользуемая в основной деятельности, переданная в аренду</v>
      </c>
      <c r="D3420" s="25">
        <f>'101_transform'!E3418</f>
        <v>0</v>
      </c>
      <c r="E3420" s="25">
        <f>'101_transform'!F3418</f>
        <v>0</v>
      </c>
      <c r="F3420" s="25">
        <f>'101_transform'!G3418</f>
        <v>0</v>
      </c>
      <c r="G3420" s="25">
        <f>'101_transform'!H3418</f>
        <v>0</v>
      </c>
    </row>
    <row r="3421" spans="1:7" ht="15" x14ac:dyDescent="0.2">
      <c r="A3421" s="12" t="str">
        <f t="shared" si="53"/>
        <v>ПАО АКБ "Металлинвестбанк" (2440) 61903</v>
      </c>
      <c r="B3421" s="25" t="str">
        <f>'101_transform'!C3419</f>
        <v>ПАО АКБ "Металлинвестбанк" (2440)</v>
      </c>
      <c r="C3421" s="25" t="str">
        <f>'101_transform'!D3419</f>
        <v>61903   A  Недвижимость (кроме земли), временно неиспользуемая в основной деятельности</v>
      </c>
      <c r="D3421" s="25">
        <f>'101_transform'!E3419</f>
        <v>0</v>
      </c>
      <c r="E3421" s="25">
        <f>'101_transform'!F3419</f>
        <v>0</v>
      </c>
      <c r="F3421" s="25">
        <f>'101_transform'!G3419</f>
        <v>0</v>
      </c>
      <c r="G3421" s="25">
        <f>'101_transform'!H3419</f>
        <v>0</v>
      </c>
    </row>
    <row r="3422" spans="1:7" ht="15" x14ac:dyDescent="0.2">
      <c r="A3422" s="12" t="str">
        <f t="shared" si="53"/>
        <v>ПАО АКБ "Металлинвестбанк" (2440) 61904</v>
      </c>
      <c r="B3422" s="25" t="str">
        <f>'101_transform'!C3420</f>
        <v>ПАО АКБ "Металлинвестбанк" (2440)</v>
      </c>
      <c r="C3422" s="25" t="str">
        <f>'101_transform'!D3420</f>
        <v>61904   A  Недвижимость (кроме земли), временно неиспользуемая в основной деятельности, переданная в аренду</v>
      </c>
      <c r="D3422" s="25">
        <f>'101_transform'!E3420</f>
        <v>0</v>
      </c>
      <c r="E3422" s="25">
        <f>'101_transform'!F3420</f>
        <v>0</v>
      </c>
      <c r="F3422" s="25">
        <f>'101_transform'!G3420</f>
        <v>0</v>
      </c>
      <c r="G3422" s="25">
        <f>'101_transform'!H3420</f>
        <v>0</v>
      </c>
    </row>
    <row r="3423" spans="1:7" ht="15" x14ac:dyDescent="0.2">
      <c r="A3423" s="12" t="str">
        <f t="shared" si="53"/>
        <v>ПАО АКБ "Металлинвестбанк" (2440) 61905</v>
      </c>
      <c r="B3423" s="25" t="str">
        <f>'101_transform'!C3421</f>
        <v>ПАО АКБ "Металлинвестбанк" (2440)</v>
      </c>
      <c r="C3423" s="25" t="str">
        <f>'101_transform'!D3421</f>
        <v>61905   A  Земля, временно неиспользуемая в основной деятельности, учитываемая по справедливой стоимости</v>
      </c>
      <c r="D3423" s="25">
        <f>'101_transform'!E3421</f>
        <v>739</v>
      </c>
      <c r="E3423" s="25">
        <f>'101_transform'!F3421</f>
        <v>0</v>
      </c>
      <c r="F3423" s="25">
        <f>'101_transform'!G3421</f>
        <v>739</v>
      </c>
      <c r="G3423" s="25">
        <f>'101_transform'!H3421</f>
        <v>0</v>
      </c>
    </row>
    <row r="3424" spans="1:7" ht="15" x14ac:dyDescent="0.2">
      <c r="A3424" s="12" t="str">
        <f t="shared" si="53"/>
        <v>ПАО АКБ "Металлинвестбанк" (2440) 61906</v>
      </c>
      <c r="B3424" s="25" t="str">
        <f>'101_transform'!C3422</f>
        <v>ПАО АКБ "Металлинвестбанк" (2440)</v>
      </c>
      <c r="C3424" s="25" t="str">
        <f>'101_transform'!D3422</f>
        <v>61906   A  Земля, временно неиспользуемая в основной деятельности, учитываемая по справедливой стоимости, переданная в аренду</v>
      </c>
      <c r="D3424" s="25">
        <f>'101_transform'!E3422</f>
        <v>0</v>
      </c>
      <c r="E3424" s="25">
        <f>'101_transform'!F3422</f>
        <v>0</v>
      </c>
      <c r="F3424" s="25">
        <f>'101_transform'!G3422</f>
        <v>0</v>
      </c>
      <c r="G3424" s="25">
        <f>'101_transform'!H3422</f>
        <v>0</v>
      </c>
    </row>
    <row r="3425" spans="1:7" ht="15" x14ac:dyDescent="0.2">
      <c r="A3425" s="12" t="str">
        <f t="shared" si="53"/>
        <v>ПАО АКБ "Металлинвестбанк" (2440) 61907</v>
      </c>
      <c r="B3425" s="25" t="str">
        <f>'101_transform'!C3423</f>
        <v>ПАО АКБ "Металлинвестбанк" (2440)</v>
      </c>
      <c r="C3425" s="25" t="str">
        <f>'101_transform'!D3423</f>
        <v>61907   A  Недвижимость (кроме земли), временно неиспользуемая в основной деятельности, учитываемая по справедливой стоимости</v>
      </c>
      <c r="D3425" s="25">
        <f>'101_transform'!E3423</f>
        <v>0</v>
      </c>
      <c r="E3425" s="25">
        <f>'101_transform'!F3423</f>
        <v>0</v>
      </c>
      <c r="F3425" s="25">
        <f>'101_transform'!G3423</f>
        <v>0</v>
      </c>
      <c r="G3425" s="25">
        <f>'101_transform'!H3423</f>
        <v>0</v>
      </c>
    </row>
    <row r="3426" spans="1:7" ht="15" x14ac:dyDescent="0.2">
      <c r="A3426" s="12" t="str">
        <f t="shared" si="53"/>
        <v>ПАО АКБ "Металлинвестбанк" (2440) 61908</v>
      </c>
      <c r="B3426" s="25" t="str">
        <f>'101_transform'!C3424</f>
        <v>ПАО АКБ "Металлинвестбанк" (2440)</v>
      </c>
      <c r="C3426" s="25" t="str">
        <f>'101_transform'!D3424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426" s="25">
        <f>'101_transform'!E3424</f>
        <v>0</v>
      </c>
      <c r="E3426" s="25">
        <f>'101_transform'!F3424</f>
        <v>0</v>
      </c>
      <c r="F3426" s="25">
        <f>'101_transform'!G3424</f>
        <v>0</v>
      </c>
      <c r="G3426" s="25">
        <f>'101_transform'!H3424</f>
        <v>0</v>
      </c>
    </row>
    <row r="3427" spans="1:7" ht="15" x14ac:dyDescent="0.2">
      <c r="A3427" s="12" t="str">
        <f t="shared" si="53"/>
        <v>ПАО АКБ "Металлинвестбанк" (2440) 61909</v>
      </c>
      <c r="B3427" s="25" t="str">
        <f>'101_transform'!C3425</f>
        <v>ПАО АКБ "Металлинвестбанк" (2440)</v>
      </c>
      <c r="C3427" s="25" t="str">
        <f>'101_transform'!D3425</f>
        <v>61909   П  Амортизация недвижимости (кроме земли), временно неиспользуемой в основной деятельности</v>
      </c>
      <c r="D3427" s="25">
        <f>'101_transform'!E3425</f>
        <v>0</v>
      </c>
      <c r="E3427" s="25">
        <f>'101_transform'!F3425</f>
        <v>0</v>
      </c>
      <c r="F3427" s="25">
        <f>'101_transform'!G3425</f>
        <v>0</v>
      </c>
      <c r="G3427" s="25">
        <f>'101_transform'!H3425</f>
        <v>0</v>
      </c>
    </row>
    <row r="3428" spans="1:7" ht="15" x14ac:dyDescent="0.2">
      <c r="A3428" s="12" t="str">
        <f t="shared" si="53"/>
        <v>ПАО АКБ "Металлинвестбанк" (2440) 61910</v>
      </c>
      <c r="B3428" s="25" t="str">
        <f>'101_transform'!C3426</f>
        <v>ПАО АКБ "Металлинвестбанк" (2440)</v>
      </c>
      <c r="C3428" s="25" t="str">
        <f>'101_transform'!D3426</f>
        <v>61910   П  Амортизация недвижимости (кроме земли), временно неиспользуемой в основной деятельности, переданной в аренду</v>
      </c>
      <c r="D3428" s="25">
        <f>'101_transform'!E3426</f>
        <v>0</v>
      </c>
      <c r="E3428" s="25">
        <f>'101_transform'!F3426</f>
        <v>0</v>
      </c>
      <c r="F3428" s="25">
        <f>'101_transform'!G3426</f>
        <v>0</v>
      </c>
      <c r="G3428" s="25">
        <f>'101_transform'!H3426</f>
        <v>0</v>
      </c>
    </row>
    <row r="3429" spans="1:7" ht="15" x14ac:dyDescent="0.2">
      <c r="A3429" s="12" t="str">
        <f t="shared" si="53"/>
        <v>ПАО АКБ "Металлинвестбанк" (2440) 61911</v>
      </c>
      <c r="B3429" s="25" t="str">
        <f>'101_transform'!C3427</f>
        <v>ПАО АКБ "Металлинвестбанк" (2440)</v>
      </c>
      <c r="C3429" s="25" t="str">
        <f>'101_transform'!D3427</f>
        <v>61911   A  Вложения в сооружение (строительство) объектов недвижимости, временно неиспользуемой в основной деятельности</v>
      </c>
      <c r="D3429" s="25">
        <f>'101_transform'!E3427</f>
        <v>10250</v>
      </c>
      <c r="E3429" s="25">
        <f>'101_transform'!F3427</f>
        <v>0</v>
      </c>
      <c r="F3429" s="25">
        <f>'101_transform'!G3427</f>
        <v>10250</v>
      </c>
      <c r="G3429" s="25">
        <f>'101_transform'!H3427</f>
        <v>0</v>
      </c>
    </row>
    <row r="3430" spans="1:7" ht="15" x14ac:dyDescent="0.2">
      <c r="A3430" s="12" t="str">
        <f t="shared" si="53"/>
        <v>ПАО АКБ "Металлинвестбанк" (2440) 61912</v>
      </c>
      <c r="B3430" s="25" t="str">
        <f>'101_transform'!C3428</f>
        <v>ПАО АКБ "Металлинвестбанк" (2440)</v>
      </c>
      <c r="C3430" s="25" t="str">
        <f>'101_transform'!D3428</f>
        <v>61912   П  Резервы на возможные потери</v>
      </c>
      <c r="D3430" s="25">
        <f>'101_transform'!E3428</f>
        <v>0</v>
      </c>
      <c r="E3430" s="25">
        <f>'101_transform'!F3428</f>
        <v>10250</v>
      </c>
      <c r="F3430" s="25">
        <f>'101_transform'!G3428</f>
        <v>0</v>
      </c>
      <c r="G3430" s="25">
        <f>'101_transform'!H3428</f>
        <v>10250</v>
      </c>
    </row>
    <row r="3431" spans="1:7" ht="15" x14ac:dyDescent="0.2">
      <c r="A3431" s="12" t="str">
        <f t="shared" si="53"/>
        <v>ПАО АКБ "Металлинвестбанк" (2440) 62001</v>
      </c>
      <c r="B3431" s="25" t="str">
        <f>'101_transform'!C3429</f>
        <v>ПАО АКБ "Металлинвестбанк" (2440)</v>
      </c>
      <c r="C3431" s="25" t="str">
        <f>'101_transform'!D3429</f>
        <v>62001   A  Долгосрочные активы, предназначенные для продажи</v>
      </c>
      <c r="D3431" s="25">
        <f>'101_transform'!E3429</f>
        <v>164180</v>
      </c>
      <c r="E3431" s="25">
        <f>'101_transform'!F3429</f>
        <v>0</v>
      </c>
      <c r="F3431" s="25">
        <f>'101_transform'!G3429</f>
        <v>147117</v>
      </c>
      <c r="G3431" s="25">
        <f>'101_transform'!H3429</f>
        <v>0</v>
      </c>
    </row>
    <row r="3432" spans="1:7" ht="15" x14ac:dyDescent="0.2">
      <c r="A3432" s="12" t="str">
        <f t="shared" si="53"/>
        <v>ПАО АКБ "Металлинвестбанк" (2440) 62002</v>
      </c>
      <c r="B3432" s="25" t="str">
        <f>'101_transform'!C3430</f>
        <v>ПАО АКБ "Металлинвестбанк" (2440)</v>
      </c>
      <c r="C3432" s="25" t="str">
        <f>'101_transform'!D3430</f>
        <v>62002   П  Резервы на возможные потери</v>
      </c>
      <c r="D3432" s="25">
        <f>'101_transform'!E3430</f>
        <v>0</v>
      </c>
      <c r="E3432" s="25">
        <f>'101_transform'!F3430</f>
        <v>34898</v>
      </c>
      <c r="F3432" s="25">
        <f>'101_transform'!G3430</f>
        <v>0</v>
      </c>
      <c r="G3432" s="25">
        <f>'101_transform'!H3430</f>
        <v>32614</v>
      </c>
    </row>
    <row r="3433" spans="1:7" ht="15" x14ac:dyDescent="0.2">
      <c r="A3433" s="12" t="str">
        <f t="shared" si="53"/>
        <v>ПАО АКБ "Металлинвестбанк" (2440) 62101</v>
      </c>
      <c r="B3433" s="25" t="str">
        <f>'101_transform'!C3431</f>
        <v>ПАО АКБ "Металлинвестбанк" (2440)</v>
      </c>
      <c r="C3433" s="25" t="str">
        <f>'101_transform'!D3431</f>
        <v>62101   A  Средства труда, полученные по договорам отступного, залога, назначение которых не определено</v>
      </c>
      <c r="D3433" s="25">
        <f>'101_transform'!E3431</f>
        <v>0</v>
      </c>
      <c r="E3433" s="25">
        <f>'101_transform'!F3431</f>
        <v>0</v>
      </c>
      <c r="F3433" s="25">
        <f>'101_transform'!G3431</f>
        <v>0</v>
      </c>
      <c r="G3433" s="25">
        <f>'101_transform'!H3431</f>
        <v>0</v>
      </c>
    </row>
    <row r="3434" spans="1:7" ht="15" x14ac:dyDescent="0.2">
      <c r="A3434" s="12" t="str">
        <f t="shared" si="53"/>
        <v>ПАО АКБ "Металлинвестбанк" (2440) 62102</v>
      </c>
      <c r="B3434" s="25" t="str">
        <f>'101_transform'!C3432</f>
        <v>ПАО АКБ "Металлинвестбанк" (2440)</v>
      </c>
      <c r="C3434" s="25" t="str">
        <f>'101_transform'!D3432</f>
        <v>62102   A  Предметы труда, полученные по договорам отступного, залога, назначение которых не определено</v>
      </c>
      <c r="D3434" s="25">
        <f>'101_transform'!E3432</f>
        <v>4396</v>
      </c>
      <c r="E3434" s="25">
        <f>'101_transform'!F3432</f>
        <v>0</v>
      </c>
      <c r="F3434" s="25">
        <f>'101_transform'!G3432</f>
        <v>4396</v>
      </c>
      <c r="G3434" s="25">
        <f>'101_transform'!H3432</f>
        <v>0</v>
      </c>
    </row>
    <row r="3435" spans="1:7" ht="15" x14ac:dyDescent="0.2">
      <c r="A3435" s="12" t="str">
        <f t="shared" si="53"/>
        <v>ПАО АКБ "Металлинвестбанк" (2440) 62103</v>
      </c>
      <c r="B3435" s="25" t="str">
        <f>'101_transform'!C3433</f>
        <v>ПАО АКБ "Металлинвестбанк" (2440)</v>
      </c>
      <c r="C3435" s="25" t="str">
        <f>'101_transform'!D3433</f>
        <v>62103   П  Резервы на возможные потери</v>
      </c>
      <c r="D3435" s="25">
        <f>'101_transform'!E3433</f>
        <v>0</v>
      </c>
      <c r="E3435" s="25">
        <f>'101_transform'!F3433</f>
        <v>1105</v>
      </c>
      <c r="F3435" s="25">
        <f>'101_transform'!G3433</f>
        <v>0</v>
      </c>
      <c r="G3435" s="25">
        <f>'101_transform'!H3433</f>
        <v>1105</v>
      </c>
    </row>
    <row r="3436" spans="1:7" ht="15" x14ac:dyDescent="0.2">
      <c r="A3436" s="12" t="str">
        <f t="shared" si="53"/>
        <v>ПАО "МЕТКОМБАНК" (2443) 60401</v>
      </c>
      <c r="B3436" s="25" t="str">
        <f>'101_transform'!C3434</f>
        <v>ПАО "МЕТКОМБАНК" (2443)</v>
      </c>
      <c r="C3436" s="25" t="str">
        <f>'101_transform'!D3434</f>
        <v>60401   A  Основные средства (кроме земли) (c 13.02.2018)_x000D_Категория 1- Здания и сооружения (до 31.12.2002)</v>
      </c>
      <c r="D3436" s="25">
        <f>'101_transform'!E3434</f>
        <v>289623</v>
      </c>
      <c r="E3436" s="25">
        <f>'101_transform'!F3434</f>
        <v>0</v>
      </c>
      <c r="F3436" s="25">
        <f>'101_transform'!G3434</f>
        <v>309918</v>
      </c>
      <c r="G3436" s="25">
        <f>'101_transform'!H3434</f>
        <v>0</v>
      </c>
    </row>
    <row r="3437" spans="1:7" ht="15" x14ac:dyDescent="0.2">
      <c r="A3437" s="12" t="str">
        <f t="shared" si="53"/>
        <v>ПАО "МЕТКОМБАНК" (2443) 60404</v>
      </c>
      <c r="B3437" s="25" t="str">
        <f>'101_transform'!C3435</f>
        <v>ПАО "МЕТКОМБАНК" (2443)</v>
      </c>
      <c r="C3437" s="25" t="str">
        <f>'101_transform'!D3435</f>
        <v>60404   A  Земля (c 13.02.2018)</v>
      </c>
      <c r="D3437" s="25">
        <f>'101_transform'!E3435</f>
        <v>1915</v>
      </c>
      <c r="E3437" s="25">
        <f>'101_transform'!F3435</f>
        <v>0</v>
      </c>
      <c r="F3437" s="25">
        <f>'101_transform'!G3435</f>
        <v>1915</v>
      </c>
      <c r="G3437" s="25">
        <f>'101_transform'!H3435</f>
        <v>0</v>
      </c>
    </row>
    <row r="3438" spans="1:7" ht="15" x14ac:dyDescent="0.2">
      <c r="A3438" s="12" t="str">
        <f t="shared" si="53"/>
        <v>ПАО "МЕТКОМБАНК" (2443) 60405</v>
      </c>
      <c r="B3438" s="25" t="str">
        <f>'101_transform'!C3436</f>
        <v>ПАО "МЕТКОМБАНК" (2443)</v>
      </c>
      <c r="C3438" s="25" t="str">
        <f>'101_transform'!D3436</f>
        <v>60405   П
A (до 31.01.2003)  Резервы на возможные потери (c 13.02.2018)
Долгосрочно арендуемые основные средства (до 31.01.2003)</v>
      </c>
      <c r="D3438" s="25">
        <f>'101_transform'!E3436</f>
        <v>0</v>
      </c>
      <c r="E3438" s="25">
        <f>'101_transform'!F3436</f>
        <v>0</v>
      </c>
      <c r="F3438" s="25">
        <f>'101_transform'!G3436</f>
        <v>0</v>
      </c>
      <c r="G3438" s="25">
        <f>'101_transform'!H3436</f>
        <v>0</v>
      </c>
    </row>
    <row r="3439" spans="1:7" ht="15" x14ac:dyDescent="0.2">
      <c r="A3439" s="12" t="str">
        <f t="shared" si="53"/>
        <v>ПАО "МЕТКОМБАНК" (2443) 60414</v>
      </c>
      <c r="B3439" s="25" t="str">
        <f>'101_transform'!C3437</f>
        <v>ПАО "МЕТКОМБАНК" (2443)</v>
      </c>
      <c r="C3439" s="25" t="str">
        <f>'101_transform'!D3437</f>
        <v>60414   П  Амортизация основных средств (кроме земли) (c 13.02.2018)</v>
      </c>
      <c r="D3439" s="25">
        <f>'101_transform'!E3437</f>
        <v>0</v>
      </c>
      <c r="E3439" s="25">
        <f>'101_transform'!F3437</f>
        <v>149470</v>
      </c>
      <c r="F3439" s="25">
        <f>'101_transform'!G3437</f>
        <v>0</v>
      </c>
      <c r="G3439" s="25">
        <f>'101_transform'!H3437</f>
        <v>162295</v>
      </c>
    </row>
    <row r="3440" spans="1:7" ht="15" x14ac:dyDescent="0.2">
      <c r="A3440" s="12" t="str">
        <f t="shared" si="53"/>
        <v>ПАО "МЕТКОМБАНК" (2443) 60415</v>
      </c>
      <c r="B3440" s="25" t="str">
        <f>'101_transform'!C3438</f>
        <v>ПАО "МЕТКОМБАНК" (2443)</v>
      </c>
      <c r="C3440" s="25" t="str">
        <f>'101_transform'!D3438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440" s="25">
        <f>'101_transform'!E3438</f>
        <v>120</v>
      </c>
      <c r="E3440" s="25">
        <f>'101_transform'!F3438</f>
        <v>0</v>
      </c>
      <c r="F3440" s="25">
        <f>'101_transform'!G3438</f>
        <v>5493</v>
      </c>
      <c r="G3440" s="25">
        <f>'101_transform'!H3438</f>
        <v>0</v>
      </c>
    </row>
    <row r="3441" spans="1:7" ht="15" x14ac:dyDescent="0.2">
      <c r="A3441" s="12" t="str">
        <f t="shared" si="53"/>
        <v>ПАО "МЕТКОМБАНК" (2443) 61901</v>
      </c>
      <c r="B3441" s="25" t="str">
        <f>'101_transform'!C3439</f>
        <v>ПАО "МЕТКОМБАНК" (2443)</v>
      </c>
      <c r="C3441" s="25" t="str">
        <f>'101_transform'!D3439</f>
        <v>61901   A  Земля, временно неиспользуемая в основной деятельности</v>
      </c>
      <c r="D3441" s="25">
        <f>'101_transform'!E3439</f>
        <v>0</v>
      </c>
      <c r="E3441" s="25">
        <f>'101_transform'!F3439</f>
        <v>0</v>
      </c>
      <c r="F3441" s="25">
        <f>'101_transform'!G3439</f>
        <v>0</v>
      </c>
      <c r="G3441" s="25">
        <f>'101_transform'!H3439</f>
        <v>0</v>
      </c>
    </row>
    <row r="3442" spans="1:7" ht="15" x14ac:dyDescent="0.2">
      <c r="A3442" s="12" t="str">
        <f t="shared" si="53"/>
        <v>ПАО "МЕТКОМБАНК" (2443) 61902</v>
      </c>
      <c r="B3442" s="25" t="str">
        <f>'101_transform'!C3440</f>
        <v>ПАО "МЕТКОМБАНК" (2443)</v>
      </c>
      <c r="C3442" s="25" t="str">
        <f>'101_transform'!D3440</f>
        <v>61902   A  Земля, временно неиспользуемая в основной деятельности, переданная в аренду</v>
      </c>
      <c r="D3442" s="25">
        <f>'101_transform'!E3440</f>
        <v>0</v>
      </c>
      <c r="E3442" s="25">
        <f>'101_transform'!F3440</f>
        <v>0</v>
      </c>
      <c r="F3442" s="25">
        <f>'101_transform'!G3440</f>
        <v>0</v>
      </c>
      <c r="G3442" s="25">
        <f>'101_transform'!H3440</f>
        <v>0</v>
      </c>
    </row>
    <row r="3443" spans="1:7" ht="15" x14ac:dyDescent="0.2">
      <c r="A3443" s="12" t="str">
        <f t="shared" si="53"/>
        <v>ПАО "МЕТКОМБАНК" (2443) 61903</v>
      </c>
      <c r="B3443" s="25" t="str">
        <f>'101_transform'!C3441</f>
        <v>ПАО "МЕТКОМБАНК" (2443)</v>
      </c>
      <c r="C3443" s="25" t="str">
        <f>'101_transform'!D3441</f>
        <v>61903   A  Недвижимость (кроме земли), временно неиспользуемая в основной деятельности</v>
      </c>
      <c r="D3443" s="25">
        <f>'101_transform'!E3441</f>
        <v>0</v>
      </c>
      <c r="E3443" s="25">
        <f>'101_transform'!F3441</f>
        <v>0</v>
      </c>
      <c r="F3443" s="25">
        <f>'101_transform'!G3441</f>
        <v>0</v>
      </c>
      <c r="G3443" s="25">
        <f>'101_transform'!H3441</f>
        <v>0</v>
      </c>
    </row>
    <row r="3444" spans="1:7" ht="15" x14ac:dyDescent="0.2">
      <c r="A3444" s="12" t="str">
        <f t="shared" si="53"/>
        <v>ПАО "МЕТКОМБАНК" (2443) 61904</v>
      </c>
      <c r="B3444" s="25" t="str">
        <f>'101_transform'!C3442</f>
        <v>ПАО "МЕТКОМБАНК" (2443)</v>
      </c>
      <c r="C3444" s="25" t="str">
        <f>'101_transform'!D3442</f>
        <v>61904   A  Недвижимость (кроме земли), временно неиспользуемая в основной деятельности, переданная в аренду</v>
      </c>
      <c r="D3444" s="25">
        <f>'101_transform'!E3442</f>
        <v>0</v>
      </c>
      <c r="E3444" s="25">
        <f>'101_transform'!F3442</f>
        <v>0</v>
      </c>
      <c r="F3444" s="25">
        <f>'101_transform'!G3442</f>
        <v>0</v>
      </c>
      <c r="G3444" s="25">
        <f>'101_transform'!H3442</f>
        <v>0</v>
      </c>
    </row>
    <row r="3445" spans="1:7" ht="15" x14ac:dyDescent="0.2">
      <c r="A3445" s="12" t="str">
        <f t="shared" si="53"/>
        <v>ПАО "МЕТКОМБАНК" (2443) 61905</v>
      </c>
      <c r="B3445" s="25" t="str">
        <f>'101_transform'!C3443</f>
        <v>ПАО "МЕТКОМБАНК" (2443)</v>
      </c>
      <c r="C3445" s="25" t="str">
        <f>'101_transform'!D3443</f>
        <v>61905   A  Земля, временно неиспользуемая в основной деятельности, учитываемая по справедливой стоимости</v>
      </c>
      <c r="D3445" s="25">
        <f>'101_transform'!E3443</f>
        <v>0</v>
      </c>
      <c r="E3445" s="25">
        <f>'101_transform'!F3443</f>
        <v>0</v>
      </c>
      <c r="F3445" s="25">
        <f>'101_transform'!G3443</f>
        <v>0</v>
      </c>
      <c r="G3445" s="25">
        <f>'101_transform'!H3443</f>
        <v>0</v>
      </c>
    </row>
    <row r="3446" spans="1:7" ht="15" x14ac:dyDescent="0.2">
      <c r="A3446" s="12" t="str">
        <f t="shared" si="53"/>
        <v>ПАО "МЕТКОМБАНК" (2443) 61906</v>
      </c>
      <c r="B3446" s="25" t="str">
        <f>'101_transform'!C3444</f>
        <v>ПАО "МЕТКОМБАНК" (2443)</v>
      </c>
      <c r="C3446" s="25" t="str">
        <f>'101_transform'!D3444</f>
        <v>61906   A  Земля, временно неиспользуемая в основной деятельности, учитываемая по справедливой стоимости, переданная в аренду</v>
      </c>
      <c r="D3446" s="25">
        <f>'101_transform'!E3444</f>
        <v>0</v>
      </c>
      <c r="E3446" s="25">
        <f>'101_transform'!F3444</f>
        <v>0</v>
      </c>
      <c r="F3446" s="25">
        <f>'101_transform'!G3444</f>
        <v>0</v>
      </c>
      <c r="G3446" s="25">
        <f>'101_transform'!H3444</f>
        <v>0</v>
      </c>
    </row>
    <row r="3447" spans="1:7" ht="15" x14ac:dyDescent="0.2">
      <c r="A3447" s="12" t="str">
        <f t="shared" si="53"/>
        <v>ПАО "МЕТКОМБАНК" (2443) 61907</v>
      </c>
      <c r="B3447" s="25" t="str">
        <f>'101_transform'!C3445</f>
        <v>ПАО "МЕТКОМБАНК" (2443)</v>
      </c>
      <c r="C3447" s="25" t="str">
        <f>'101_transform'!D3445</f>
        <v>61907   A  Недвижимость (кроме земли), временно неиспользуемая в основной деятельности, учитываемая по справедливой стоимости</v>
      </c>
      <c r="D3447" s="25">
        <f>'101_transform'!E3445</f>
        <v>0</v>
      </c>
      <c r="E3447" s="25">
        <f>'101_transform'!F3445</f>
        <v>0</v>
      </c>
      <c r="F3447" s="25">
        <f>'101_transform'!G3445</f>
        <v>0</v>
      </c>
      <c r="G3447" s="25">
        <f>'101_transform'!H3445</f>
        <v>0</v>
      </c>
    </row>
    <row r="3448" spans="1:7" ht="15" x14ac:dyDescent="0.2">
      <c r="A3448" s="12" t="str">
        <f t="shared" si="53"/>
        <v>ПАО "МЕТКОМБАНК" (2443) 61908</v>
      </c>
      <c r="B3448" s="25" t="str">
        <f>'101_transform'!C3446</f>
        <v>ПАО "МЕТКОМБАНК" (2443)</v>
      </c>
      <c r="C3448" s="25" t="str">
        <f>'101_transform'!D3446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448" s="25">
        <f>'101_transform'!E3446</f>
        <v>66400</v>
      </c>
      <c r="E3448" s="25">
        <f>'101_transform'!F3446</f>
        <v>0</v>
      </c>
      <c r="F3448" s="25">
        <f>'101_transform'!G3446</f>
        <v>66400</v>
      </c>
      <c r="G3448" s="25">
        <f>'101_transform'!H3446</f>
        <v>0</v>
      </c>
    </row>
    <row r="3449" spans="1:7" ht="15" x14ac:dyDescent="0.2">
      <c r="A3449" s="12" t="str">
        <f t="shared" si="53"/>
        <v>ПАО "МЕТКОМБАНК" (2443) 61909</v>
      </c>
      <c r="B3449" s="25" t="str">
        <f>'101_transform'!C3447</f>
        <v>ПАО "МЕТКОМБАНК" (2443)</v>
      </c>
      <c r="C3449" s="25" t="str">
        <f>'101_transform'!D3447</f>
        <v>61909   П  Амортизация недвижимости (кроме земли), временно неиспользуемой в основной деятельности</v>
      </c>
      <c r="D3449" s="25">
        <f>'101_transform'!E3447</f>
        <v>0</v>
      </c>
      <c r="E3449" s="25">
        <f>'101_transform'!F3447</f>
        <v>0</v>
      </c>
      <c r="F3449" s="25">
        <f>'101_transform'!G3447</f>
        <v>0</v>
      </c>
      <c r="G3449" s="25">
        <f>'101_transform'!H3447</f>
        <v>0</v>
      </c>
    </row>
    <row r="3450" spans="1:7" ht="15" x14ac:dyDescent="0.2">
      <c r="A3450" s="12" t="str">
        <f t="shared" si="53"/>
        <v>ПАО "МЕТКОМБАНК" (2443) 61910</v>
      </c>
      <c r="B3450" s="25" t="str">
        <f>'101_transform'!C3448</f>
        <v>ПАО "МЕТКОМБАНК" (2443)</v>
      </c>
      <c r="C3450" s="25" t="str">
        <f>'101_transform'!D3448</f>
        <v>61910   П  Амортизация недвижимости (кроме земли), временно неиспользуемой в основной деятельности, переданной в аренду</v>
      </c>
      <c r="D3450" s="25">
        <f>'101_transform'!E3448</f>
        <v>0</v>
      </c>
      <c r="E3450" s="25">
        <f>'101_transform'!F3448</f>
        <v>0</v>
      </c>
      <c r="F3450" s="25">
        <f>'101_transform'!G3448</f>
        <v>0</v>
      </c>
      <c r="G3450" s="25">
        <f>'101_transform'!H3448</f>
        <v>0</v>
      </c>
    </row>
    <row r="3451" spans="1:7" ht="15" x14ac:dyDescent="0.2">
      <c r="A3451" s="12" t="str">
        <f t="shared" si="53"/>
        <v>ПАО "МЕТКОМБАНК" (2443) 61911</v>
      </c>
      <c r="B3451" s="25" t="str">
        <f>'101_transform'!C3449</f>
        <v>ПАО "МЕТКОМБАНК" (2443)</v>
      </c>
      <c r="C3451" s="25" t="str">
        <f>'101_transform'!D3449</f>
        <v>61911   A  Вложения в сооружение (строительство) объектов недвижимости, временно неиспользуемой в основной деятельности</v>
      </c>
      <c r="D3451" s="25">
        <f>'101_transform'!E3449</f>
        <v>0</v>
      </c>
      <c r="E3451" s="25">
        <f>'101_transform'!F3449</f>
        <v>0</v>
      </c>
      <c r="F3451" s="25">
        <f>'101_transform'!G3449</f>
        <v>0</v>
      </c>
      <c r="G3451" s="25">
        <f>'101_transform'!H3449</f>
        <v>0</v>
      </c>
    </row>
    <row r="3452" spans="1:7" ht="15" x14ac:dyDescent="0.2">
      <c r="A3452" s="12" t="str">
        <f t="shared" si="53"/>
        <v>ПАО "МЕТКОМБАНК" (2443) 61912</v>
      </c>
      <c r="B3452" s="25" t="str">
        <f>'101_transform'!C3450</f>
        <v>ПАО "МЕТКОМБАНК" (2443)</v>
      </c>
      <c r="C3452" s="25" t="str">
        <f>'101_transform'!D3450</f>
        <v>61912   П  Резервы на возможные потери</v>
      </c>
      <c r="D3452" s="25">
        <f>'101_transform'!E3450</f>
        <v>0</v>
      </c>
      <c r="E3452" s="25">
        <f>'101_transform'!F3450</f>
        <v>0</v>
      </c>
      <c r="F3452" s="25">
        <f>'101_transform'!G3450</f>
        <v>0</v>
      </c>
      <c r="G3452" s="25">
        <f>'101_transform'!H3450</f>
        <v>0</v>
      </c>
    </row>
    <row r="3453" spans="1:7" ht="15" x14ac:dyDescent="0.2">
      <c r="A3453" s="12" t="str">
        <f t="shared" si="53"/>
        <v>ПАО "МЕТКОМБАНК" (2443) 62001</v>
      </c>
      <c r="B3453" s="25" t="str">
        <f>'101_transform'!C3451</f>
        <v>ПАО "МЕТКОМБАНК" (2443)</v>
      </c>
      <c r="C3453" s="25" t="str">
        <f>'101_transform'!D3451</f>
        <v>62001   A  Долгосрочные активы, предназначенные для продажи</v>
      </c>
      <c r="D3453" s="25">
        <f>'101_transform'!E3451</f>
        <v>2164</v>
      </c>
      <c r="E3453" s="25">
        <f>'101_transform'!F3451</f>
        <v>0</v>
      </c>
      <c r="F3453" s="25">
        <f>'101_transform'!G3451</f>
        <v>2164</v>
      </c>
      <c r="G3453" s="25">
        <f>'101_transform'!H3451</f>
        <v>0</v>
      </c>
    </row>
    <row r="3454" spans="1:7" ht="15" x14ac:dyDescent="0.2">
      <c r="A3454" s="12" t="str">
        <f t="shared" si="53"/>
        <v>ПАО "МЕТКОМБАНК" (2443) 62002</v>
      </c>
      <c r="B3454" s="25" t="str">
        <f>'101_transform'!C3452</f>
        <v>ПАО "МЕТКОМБАНК" (2443)</v>
      </c>
      <c r="C3454" s="25" t="str">
        <f>'101_transform'!D3452</f>
        <v>62002   П  Резервы на возможные потери</v>
      </c>
      <c r="D3454" s="25">
        <f>'101_transform'!E3452</f>
        <v>0</v>
      </c>
      <c r="E3454" s="25">
        <f>'101_transform'!F3452</f>
        <v>1623</v>
      </c>
      <c r="F3454" s="25">
        <f>'101_transform'!G3452</f>
        <v>0</v>
      </c>
      <c r="G3454" s="25">
        <f>'101_transform'!H3452</f>
        <v>1623</v>
      </c>
    </row>
    <row r="3455" spans="1:7" ht="15" x14ac:dyDescent="0.2">
      <c r="A3455" s="12" t="str">
        <f t="shared" si="53"/>
        <v>ПАО "МЕТКОМБАНК" (2443) 62101</v>
      </c>
      <c r="B3455" s="25" t="str">
        <f>'101_transform'!C3453</f>
        <v>ПАО "МЕТКОМБАНК" (2443)</v>
      </c>
      <c r="C3455" s="25" t="str">
        <f>'101_transform'!D3453</f>
        <v>62101   A  Средства труда, полученные по договорам отступного, залога, назначение которых не определено</v>
      </c>
      <c r="D3455" s="25">
        <f>'101_transform'!E3453</f>
        <v>0</v>
      </c>
      <c r="E3455" s="25">
        <f>'101_transform'!F3453</f>
        <v>0</v>
      </c>
      <c r="F3455" s="25">
        <f>'101_transform'!G3453</f>
        <v>0</v>
      </c>
      <c r="G3455" s="25">
        <f>'101_transform'!H3453</f>
        <v>0</v>
      </c>
    </row>
    <row r="3456" spans="1:7" ht="15" x14ac:dyDescent="0.2">
      <c r="A3456" s="12" t="str">
        <f t="shared" si="53"/>
        <v>ПАО "МЕТКОМБАНК" (2443) 62102</v>
      </c>
      <c r="B3456" s="25" t="str">
        <f>'101_transform'!C3454</f>
        <v>ПАО "МЕТКОМБАНК" (2443)</v>
      </c>
      <c r="C3456" s="25" t="str">
        <f>'101_transform'!D3454</f>
        <v>62102   A  Предметы труда, полученные по договорам отступного, залога, назначение которых не определено</v>
      </c>
      <c r="D3456" s="25">
        <f>'101_transform'!E3454</f>
        <v>0</v>
      </c>
      <c r="E3456" s="25">
        <f>'101_transform'!F3454</f>
        <v>0</v>
      </c>
      <c r="F3456" s="25">
        <f>'101_transform'!G3454</f>
        <v>0</v>
      </c>
      <c r="G3456" s="25">
        <f>'101_transform'!H3454</f>
        <v>0</v>
      </c>
    </row>
    <row r="3457" spans="1:7" ht="15" x14ac:dyDescent="0.2">
      <c r="A3457" s="12" t="str">
        <f t="shared" si="53"/>
        <v>ПАО "МЕТКОМБАНК" (2443) 62103</v>
      </c>
      <c r="B3457" s="25" t="str">
        <f>'101_transform'!C3455</f>
        <v>ПАО "МЕТКОМБАНК" (2443)</v>
      </c>
      <c r="C3457" s="25" t="str">
        <f>'101_transform'!D3455</f>
        <v>62103   П  Резервы на возможные потери</v>
      </c>
      <c r="D3457" s="25">
        <f>'101_transform'!E3455</f>
        <v>0</v>
      </c>
      <c r="E3457" s="25">
        <f>'101_transform'!F3455</f>
        <v>0</v>
      </c>
      <c r="F3457" s="25">
        <f>'101_transform'!G3455</f>
        <v>0</v>
      </c>
      <c r="G3457" s="25">
        <f>'101_transform'!H3455</f>
        <v>0</v>
      </c>
    </row>
    <row r="3458" spans="1:7" ht="15" x14ac:dyDescent="0.2">
      <c r="A3458" s="12" t="str">
        <f t="shared" si="53"/>
        <v>АО "Мидзухо Банк (Москва)" (3337) 60401</v>
      </c>
      <c r="B3458" s="25" t="str">
        <f>'101_transform'!C3456</f>
        <v>АО "Мидзухо Банк (Москва)" (3337)</v>
      </c>
      <c r="C3458" s="25" t="str">
        <f>'101_transform'!D3456</f>
        <v>60401   A  Основные средства (кроме земли) (c 13.02.2018)_x000D_Категория 1- Здания и сооружения (до 31.12.2002)</v>
      </c>
      <c r="D3458" s="25">
        <f>'101_transform'!E3456</f>
        <v>81699</v>
      </c>
      <c r="E3458" s="25">
        <f>'101_transform'!F3456</f>
        <v>0</v>
      </c>
      <c r="F3458" s="25">
        <f>'101_transform'!G3456</f>
        <v>86790</v>
      </c>
      <c r="G3458" s="25">
        <f>'101_transform'!H3456</f>
        <v>0</v>
      </c>
    </row>
    <row r="3459" spans="1:7" ht="15" x14ac:dyDescent="0.2">
      <c r="A3459" s="12" t="str">
        <f t="shared" si="53"/>
        <v>АО "Мидзухо Банк (Москва)" (3337) 60404</v>
      </c>
      <c r="B3459" s="25" t="str">
        <f>'101_transform'!C3457</f>
        <v>АО "Мидзухо Банк (Москва)" (3337)</v>
      </c>
      <c r="C3459" s="25" t="str">
        <f>'101_transform'!D3457</f>
        <v>60404   A  Земля (c 13.02.2018)</v>
      </c>
      <c r="D3459" s="25">
        <f>'101_transform'!E3457</f>
        <v>0</v>
      </c>
      <c r="E3459" s="25">
        <f>'101_transform'!F3457</f>
        <v>0</v>
      </c>
      <c r="F3459" s="25">
        <f>'101_transform'!G3457</f>
        <v>0</v>
      </c>
      <c r="G3459" s="25">
        <f>'101_transform'!H3457</f>
        <v>0</v>
      </c>
    </row>
    <row r="3460" spans="1:7" ht="15" x14ac:dyDescent="0.2">
      <c r="A3460" s="12" t="str">
        <f t="shared" ref="A3460:A3523" si="54">B3460&amp;" "&amp;LEFT(C3460,5)</f>
        <v>АО "Мидзухо Банк (Москва)" (3337) 60405</v>
      </c>
      <c r="B3460" s="25" t="str">
        <f>'101_transform'!C3458</f>
        <v>АО "Мидзухо Банк (Москва)" (3337)</v>
      </c>
      <c r="C3460" s="25" t="str">
        <f>'101_transform'!D3458</f>
        <v>60405   П
A (до 31.01.2003)  Резервы на возможные потери (c 13.02.2018)
Долгосрочно арендуемые основные средства (до 31.01.2003)</v>
      </c>
      <c r="D3460" s="25">
        <f>'101_transform'!E3458</f>
        <v>0</v>
      </c>
      <c r="E3460" s="25">
        <f>'101_transform'!F3458</f>
        <v>0</v>
      </c>
      <c r="F3460" s="25">
        <f>'101_transform'!G3458</f>
        <v>0</v>
      </c>
      <c r="G3460" s="25">
        <f>'101_transform'!H3458</f>
        <v>0</v>
      </c>
    </row>
    <row r="3461" spans="1:7" ht="15" x14ac:dyDescent="0.2">
      <c r="A3461" s="12" t="str">
        <f t="shared" si="54"/>
        <v>АО "Мидзухо Банк (Москва)" (3337) 60414</v>
      </c>
      <c r="B3461" s="25" t="str">
        <f>'101_transform'!C3459</f>
        <v>АО "Мидзухо Банк (Москва)" (3337)</v>
      </c>
      <c r="C3461" s="25" t="str">
        <f>'101_transform'!D3459</f>
        <v>60414   П  Амортизация основных средств (кроме земли) (c 13.02.2018)</v>
      </c>
      <c r="D3461" s="25">
        <f>'101_transform'!E3459</f>
        <v>0</v>
      </c>
      <c r="E3461" s="25">
        <f>'101_transform'!F3459</f>
        <v>69794</v>
      </c>
      <c r="F3461" s="25">
        <f>'101_transform'!G3459</f>
        <v>0</v>
      </c>
      <c r="G3461" s="25">
        <f>'101_transform'!H3459</f>
        <v>73021</v>
      </c>
    </row>
    <row r="3462" spans="1:7" ht="15" x14ac:dyDescent="0.2">
      <c r="A3462" s="12" t="str">
        <f t="shared" si="54"/>
        <v>АО "Мидзухо Банк (Москва)" (3337) 60415</v>
      </c>
      <c r="B3462" s="25" t="str">
        <f>'101_transform'!C3460</f>
        <v>АО "Мидзухо Банк (Москва)" (3337)</v>
      </c>
      <c r="C3462" s="25" t="str">
        <f>'101_transform'!D3460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462" s="25">
        <f>'101_transform'!E3460</f>
        <v>5892</v>
      </c>
      <c r="E3462" s="25">
        <f>'101_transform'!F3460</f>
        <v>0</v>
      </c>
      <c r="F3462" s="25">
        <f>'101_transform'!G3460</f>
        <v>0</v>
      </c>
      <c r="G3462" s="25">
        <f>'101_transform'!H3460</f>
        <v>0</v>
      </c>
    </row>
    <row r="3463" spans="1:7" ht="15" x14ac:dyDescent="0.2">
      <c r="A3463" s="12" t="str">
        <f t="shared" si="54"/>
        <v>АО "Мидзухо Банк (Москва)" (3337) 61901</v>
      </c>
      <c r="B3463" s="25" t="str">
        <f>'101_transform'!C3461</f>
        <v>АО "Мидзухо Банк (Москва)" (3337)</v>
      </c>
      <c r="C3463" s="25" t="str">
        <f>'101_transform'!D3461</f>
        <v>61901   A  Земля, временно неиспользуемая в основной деятельности</v>
      </c>
      <c r="D3463" s="25">
        <f>'101_transform'!E3461</f>
        <v>0</v>
      </c>
      <c r="E3463" s="25">
        <f>'101_transform'!F3461</f>
        <v>0</v>
      </c>
      <c r="F3463" s="25">
        <f>'101_transform'!G3461</f>
        <v>0</v>
      </c>
      <c r="G3463" s="25">
        <f>'101_transform'!H3461</f>
        <v>0</v>
      </c>
    </row>
    <row r="3464" spans="1:7" ht="15" x14ac:dyDescent="0.2">
      <c r="A3464" s="12" t="str">
        <f t="shared" si="54"/>
        <v>АО "Мидзухо Банк (Москва)" (3337) 61902</v>
      </c>
      <c r="B3464" s="25" t="str">
        <f>'101_transform'!C3462</f>
        <v>АО "Мидзухо Банк (Москва)" (3337)</v>
      </c>
      <c r="C3464" s="25" t="str">
        <f>'101_transform'!D3462</f>
        <v>61902   A  Земля, временно неиспользуемая в основной деятельности, переданная в аренду</v>
      </c>
      <c r="D3464" s="25">
        <f>'101_transform'!E3462</f>
        <v>0</v>
      </c>
      <c r="E3464" s="25">
        <f>'101_transform'!F3462</f>
        <v>0</v>
      </c>
      <c r="F3464" s="25">
        <f>'101_transform'!G3462</f>
        <v>0</v>
      </c>
      <c r="G3464" s="25">
        <f>'101_transform'!H3462</f>
        <v>0</v>
      </c>
    </row>
    <row r="3465" spans="1:7" ht="15" x14ac:dyDescent="0.2">
      <c r="A3465" s="12" t="str">
        <f t="shared" si="54"/>
        <v>АО "Мидзухо Банк (Москва)" (3337) 61903</v>
      </c>
      <c r="B3465" s="25" t="str">
        <f>'101_transform'!C3463</f>
        <v>АО "Мидзухо Банк (Москва)" (3337)</v>
      </c>
      <c r="C3465" s="25" t="str">
        <f>'101_transform'!D3463</f>
        <v>61903   A  Недвижимость (кроме земли), временно неиспользуемая в основной деятельности</v>
      </c>
      <c r="D3465" s="25">
        <f>'101_transform'!E3463</f>
        <v>0</v>
      </c>
      <c r="E3465" s="25">
        <f>'101_transform'!F3463</f>
        <v>0</v>
      </c>
      <c r="F3465" s="25">
        <f>'101_transform'!G3463</f>
        <v>0</v>
      </c>
      <c r="G3465" s="25">
        <f>'101_transform'!H3463</f>
        <v>0</v>
      </c>
    </row>
    <row r="3466" spans="1:7" ht="15" x14ac:dyDescent="0.2">
      <c r="A3466" s="12" t="str">
        <f t="shared" si="54"/>
        <v>АО "Мидзухо Банк (Москва)" (3337) 61904</v>
      </c>
      <c r="B3466" s="25" t="str">
        <f>'101_transform'!C3464</f>
        <v>АО "Мидзухо Банк (Москва)" (3337)</v>
      </c>
      <c r="C3466" s="25" t="str">
        <f>'101_transform'!D3464</f>
        <v>61904   A  Недвижимость (кроме земли), временно неиспользуемая в основной деятельности, переданная в аренду</v>
      </c>
      <c r="D3466" s="25">
        <f>'101_transform'!E3464</f>
        <v>0</v>
      </c>
      <c r="E3466" s="25">
        <f>'101_transform'!F3464</f>
        <v>0</v>
      </c>
      <c r="F3466" s="25">
        <f>'101_transform'!G3464</f>
        <v>0</v>
      </c>
      <c r="G3466" s="25">
        <f>'101_transform'!H3464</f>
        <v>0</v>
      </c>
    </row>
    <row r="3467" spans="1:7" ht="15" x14ac:dyDescent="0.2">
      <c r="A3467" s="12" t="str">
        <f t="shared" si="54"/>
        <v>АО "Мидзухо Банк (Москва)" (3337) 61905</v>
      </c>
      <c r="B3467" s="25" t="str">
        <f>'101_transform'!C3465</f>
        <v>АО "Мидзухо Банк (Москва)" (3337)</v>
      </c>
      <c r="C3467" s="25" t="str">
        <f>'101_transform'!D3465</f>
        <v>61905   A  Земля, временно неиспользуемая в основной деятельности, учитываемая по справедливой стоимости</v>
      </c>
      <c r="D3467" s="25">
        <f>'101_transform'!E3465</f>
        <v>0</v>
      </c>
      <c r="E3467" s="25">
        <f>'101_transform'!F3465</f>
        <v>0</v>
      </c>
      <c r="F3467" s="25">
        <f>'101_transform'!G3465</f>
        <v>0</v>
      </c>
      <c r="G3467" s="25">
        <f>'101_transform'!H3465</f>
        <v>0</v>
      </c>
    </row>
    <row r="3468" spans="1:7" ht="15" x14ac:dyDescent="0.2">
      <c r="A3468" s="12" t="str">
        <f t="shared" si="54"/>
        <v>АО "Мидзухо Банк (Москва)" (3337) 61906</v>
      </c>
      <c r="B3468" s="25" t="str">
        <f>'101_transform'!C3466</f>
        <v>АО "Мидзухо Банк (Москва)" (3337)</v>
      </c>
      <c r="C3468" s="25" t="str">
        <f>'101_transform'!D3466</f>
        <v>61906   A  Земля, временно неиспользуемая в основной деятельности, учитываемая по справедливой стоимости, переданная в аренду</v>
      </c>
      <c r="D3468" s="25">
        <f>'101_transform'!E3466</f>
        <v>0</v>
      </c>
      <c r="E3468" s="25">
        <f>'101_transform'!F3466</f>
        <v>0</v>
      </c>
      <c r="F3468" s="25">
        <f>'101_transform'!G3466</f>
        <v>0</v>
      </c>
      <c r="G3468" s="25">
        <f>'101_transform'!H3466</f>
        <v>0</v>
      </c>
    </row>
    <row r="3469" spans="1:7" ht="15" x14ac:dyDescent="0.2">
      <c r="A3469" s="12" t="str">
        <f t="shared" si="54"/>
        <v>АО "Мидзухо Банк (Москва)" (3337) 61907</v>
      </c>
      <c r="B3469" s="25" t="str">
        <f>'101_transform'!C3467</f>
        <v>АО "Мидзухо Банк (Москва)" (3337)</v>
      </c>
      <c r="C3469" s="25" t="str">
        <f>'101_transform'!D3467</f>
        <v>61907   A  Недвижимость (кроме земли), временно неиспользуемая в основной деятельности, учитываемая по справедливой стоимости</v>
      </c>
      <c r="D3469" s="25">
        <f>'101_transform'!E3467</f>
        <v>0</v>
      </c>
      <c r="E3469" s="25">
        <f>'101_transform'!F3467</f>
        <v>0</v>
      </c>
      <c r="F3469" s="25">
        <f>'101_transform'!G3467</f>
        <v>0</v>
      </c>
      <c r="G3469" s="25">
        <f>'101_transform'!H3467</f>
        <v>0</v>
      </c>
    </row>
    <row r="3470" spans="1:7" ht="15" x14ac:dyDescent="0.2">
      <c r="A3470" s="12" t="str">
        <f t="shared" si="54"/>
        <v>АО "Мидзухо Банк (Москва)" (3337) 61908</v>
      </c>
      <c r="B3470" s="25" t="str">
        <f>'101_transform'!C3468</f>
        <v>АО "Мидзухо Банк (Москва)" (3337)</v>
      </c>
      <c r="C3470" s="25" t="str">
        <f>'101_transform'!D3468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470" s="25">
        <f>'101_transform'!E3468</f>
        <v>0</v>
      </c>
      <c r="E3470" s="25">
        <f>'101_transform'!F3468</f>
        <v>0</v>
      </c>
      <c r="F3470" s="25">
        <f>'101_transform'!G3468</f>
        <v>0</v>
      </c>
      <c r="G3470" s="25">
        <f>'101_transform'!H3468</f>
        <v>0</v>
      </c>
    </row>
    <row r="3471" spans="1:7" ht="15" x14ac:dyDescent="0.2">
      <c r="A3471" s="12" t="str">
        <f t="shared" si="54"/>
        <v>АО "Мидзухо Банк (Москва)" (3337) 61909</v>
      </c>
      <c r="B3471" s="25" t="str">
        <f>'101_transform'!C3469</f>
        <v>АО "Мидзухо Банк (Москва)" (3337)</v>
      </c>
      <c r="C3471" s="25" t="str">
        <f>'101_transform'!D3469</f>
        <v>61909   П  Амортизация недвижимости (кроме земли), временно неиспользуемой в основной деятельности</v>
      </c>
      <c r="D3471" s="25">
        <f>'101_transform'!E3469</f>
        <v>0</v>
      </c>
      <c r="E3471" s="25">
        <f>'101_transform'!F3469</f>
        <v>0</v>
      </c>
      <c r="F3471" s="25">
        <f>'101_transform'!G3469</f>
        <v>0</v>
      </c>
      <c r="G3471" s="25">
        <f>'101_transform'!H3469</f>
        <v>0</v>
      </c>
    </row>
    <row r="3472" spans="1:7" ht="15" x14ac:dyDescent="0.2">
      <c r="A3472" s="12" t="str">
        <f t="shared" si="54"/>
        <v>АО "Мидзухо Банк (Москва)" (3337) 61910</v>
      </c>
      <c r="B3472" s="25" t="str">
        <f>'101_transform'!C3470</f>
        <v>АО "Мидзухо Банк (Москва)" (3337)</v>
      </c>
      <c r="C3472" s="25" t="str">
        <f>'101_transform'!D3470</f>
        <v>61910   П  Амортизация недвижимости (кроме земли), временно неиспользуемой в основной деятельности, переданной в аренду</v>
      </c>
      <c r="D3472" s="25">
        <f>'101_transform'!E3470</f>
        <v>0</v>
      </c>
      <c r="E3472" s="25">
        <f>'101_transform'!F3470</f>
        <v>0</v>
      </c>
      <c r="F3472" s="25">
        <f>'101_transform'!G3470</f>
        <v>0</v>
      </c>
      <c r="G3472" s="25">
        <f>'101_transform'!H3470</f>
        <v>0</v>
      </c>
    </row>
    <row r="3473" spans="1:7" ht="15" x14ac:dyDescent="0.2">
      <c r="A3473" s="12" t="str">
        <f t="shared" si="54"/>
        <v>АО "Мидзухо Банк (Москва)" (3337) 61911</v>
      </c>
      <c r="B3473" s="25" t="str">
        <f>'101_transform'!C3471</f>
        <v>АО "Мидзухо Банк (Москва)" (3337)</v>
      </c>
      <c r="C3473" s="25" t="str">
        <f>'101_transform'!D3471</f>
        <v>61911   A  Вложения в сооружение (строительство) объектов недвижимости, временно неиспользуемой в основной деятельности</v>
      </c>
      <c r="D3473" s="25">
        <f>'101_transform'!E3471</f>
        <v>0</v>
      </c>
      <c r="E3473" s="25">
        <f>'101_transform'!F3471</f>
        <v>0</v>
      </c>
      <c r="F3473" s="25">
        <f>'101_transform'!G3471</f>
        <v>0</v>
      </c>
      <c r="G3473" s="25">
        <f>'101_transform'!H3471</f>
        <v>0</v>
      </c>
    </row>
    <row r="3474" spans="1:7" ht="15" x14ac:dyDescent="0.2">
      <c r="A3474" s="12" t="str">
        <f t="shared" si="54"/>
        <v>АО "Мидзухо Банк (Москва)" (3337) 61912</v>
      </c>
      <c r="B3474" s="25" t="str">
        <f>'101_transform'!C3472</f>
        <v>АО "Мидзухо Банк (Москва)" (3337)</v>
      </c>
      <c r="C3474" s="25" t="str">
        <f>'101_transform'!D3472</f>
        <v>61912   П  Резервы на возможные потери</v>
      </c>
      <c r="D3474" s="25">
        <f>'101_transform'!E3472</f>
        <v>0</v>
      </c>
      <c r="E3474" s="25">
        <f>'101_transform'!F3472</f>
        <v>0</v>
      </c>
      <c r="F3474" s="25">
        <f>'101_transform'!G3472</f>
        <v>0</v>
      </c>
      <c r="G3474" s="25">
        <f>'101_transform'!H3472</f>
        <v>0</v>
      </c>
    </row>
    <row r="3475" spans="1:7" ht="15" x14ac:dyDescent="0.2">
      <c r="A3475" s="12" t="str">
        <f t="shared" si="54"/>
        <v>АО "Мидзухо Банк (Москва)" (3337) 62001</v>
      </c>
      <c r="B3475" s="25" t="str">
        <f>'101_transform'!C3473</f>
        <v>АО "Мидзухо Банк (Москва)" (3337)</v>
      </c>
      <c r="C3475" s="25" t="str">
        <f>'101_transform'!D3473</f>
        <v>62001   A  Долгосрочные активы, предназначенные для продажи</v>
      </c>
      <c r="D3475" s="25">
        <f>'101_transform'!E3473</f>
        <v>0</v>
      </c>
      <c r="E3475" s="25">
        <f>'101_transform'!F3473</f>
        <v>0</v>
      </c>
      <c r="F3475" s="25">
        <f>'101_transform'!G3473</f>
        <v>0</v>
      </c>
      <c r="G3475" s="25">
        <f>'101_transform'!H3473</f>
        <v>0</v>
      </c>
    </row>
    <row r="3476" spans="1:7" ht="15" x14ac:dyDescent="0.2">
      <c r="A3476" s="12" t="str">
        <f t="shared" si="54"/>
        <v>АО "Мидзухо Банк (Москва)" (3337) 62002</v>
      </c>
      <c r="B3476" s="25" t="str">
        <f>'101_transform'!C3474</f>
        <v>АО "Мидзухо Банк (Москва)" (3337)</v>
      </c>
      <c r="C3476" s="25" t="str">
        <f>'101_transform'!D3474</f>
        <v>62002   П  Резервы на возможные потери</v>
      </c>
      <c r="D3476" s="25">
        <f>'101_transform'!E3474</f>
        <v>0</v>
      </c>
      <c r="E3476" s="25">
        <f>'101_transform'!F3474</f>
        <v>0</v>
      </c>
      <c r="F3476" s="25">
        <f>'101_transform'!G3474</f>
        <v>0</v>
      </c>
      <c r="G3476" s="25">
        <f>'101_transform'!H3474</f>
        <v>0</v>
      </c>
    </row>
    <row r="3477" spans="1:7" ht="15" x14ac:dyDescent="0.2">
      <c r="A3477" s="12" t="str">
        <f t="shared" si="54"/>
        <v>АО "Мидзухо Банк (Москва)" (3337) 62101</v>
      </c>
      <c r="B3477" s="25" t="str">
        <f>'101_transform'!C3475</f>
        <v>АО "Мидзухо Банк (Москва)" (3337)</v>
      </c>
      <c r="C3477" s="25" t="str">
        <f>'101_transform'!D3475</f>
        <v>62101   A  Средства труда, полученные по договорам отступного, залога, назначение которых не определено</v>
      </c>
      <c r="D3477" s="25">
        <f>'101_transform'!E3475</f>
        <v>0</v>
      </c>
      <c r="E3477" s="25">
        <f>'101_transform'!F3475</f>
        <v>0</v>
      </c>
      <c r="F3477" s="25">
        <f>'101_transform'!G3475</f>
        <v>0</v>
      </c>
      <c r="G3477" s="25">
        <f>'101_transform'!H3475</f>
        <v>0</v>
      </c>
    </row>
    <row r="3478" spans="1:7" ht="15" x14ac:dyDescent="0.2">
      <c r="A3478" s="12" t="str">
        <f t="shared" si="54"/>
        <v>АО "Мидзухо Банк (Москва)" (3337) 62102</v>
      </c>
      <c r="B3478" s="25" t="str">
        <f>'101_transform'!C3476</f>
        <v>АО "Мидзухо Банк (Москва)" (3337)</v>
      </c>
      <c r="C3478" s="25" t="str">
        <f>'101_transform'!D3476</f>
        <v>62102   A  Предметы труда, полученные по договорам отступного, залога, назначение которых не определено</v>
      </c>
      <c r="D3478" s="25">
        <f>'101_transform'!E3476</f>
        <v>0</v>
      </c>
      <c r="E3478" s="25">
        <f>'101_transform'!F3476</f>
        <v>0</v>
      </c>
      <c r="F3478" s="25">
        <f>'101_transform'!G3476</f>
        <v>0</v>
      </c>
      <c r="G3478" s="25">
        <f>'101_transform'!H3476</f>
        <v>0</v>
      </c>
    </row>
    <row r="3479" spans="1:7" ht="15" x14ac:dyDescent="0.2">
      <c r="A3479" s="12" t="str">
        <f t="shared" si="54"/>
        <v>АО "Мидзухо Банк (Москва)" (3337) 62103</v>
      </c>
      <c r="B3479" s="25" t="str">
        <f>'101_transform'!C3477</f>
        <v>АО "Мидзухо Банк (Москва)" (3337)</v>
      </c>
      <c r="C3479" s="25" t="str">
        <f>'101_transform'!D3477</f>
        <v>62103   П  Резервы на возможные потери</v>
      </c>
      <c r="D3479" s="25">
        <f>'101_transform'!E3477</f>
        <v>0</v>
      </c>
      <c r="E3479" s="25">
        <f>'101_transform'!F3477</f>
        <v>0</v>
      </c>
      <c r="F3479" s="25">
        <f>'101_transform'!G3477</f>
        <v>0</v>
      </c>
      <c r="G3479" s="25">
        <f>'101_transform'!H3477</f>
        <v>0</v>
      </c>
    </row>
    <row r="3480" spans="1:7" ht="15" x14ac:dyDescent="0.2">
      <c r="A3480" s="12" t="str">
        <f t="shared" si="54"/>
        <v>АО "МБ Банк" (3396) 60401</v>
      </c>
      <c r="B3480" s="25" t="str">
        <f>'101_transform'!C3478</f>
        <v>АО "МБ Банк" (3396)</v>
      </c>
      <c r="C3480" s="25" t="str">
        <f>'101_transform'!D3478</f>
        <v>60401   A  Основные средства (кроме земли) (c 13.02.2018)_x000D_Категория 1- Здания и сооружения (до 31.12.2002)</v>
      </c>
      <c r="D3480" s="25">
        <f>'101_transform'!E3478</f>
        <v>0</v>
      </c>
      <c r="E3480" s="25">
        <f>'101_transform'!F3478</f>
        <v>0</v>
      </c>
      <c r="F3480" s="25">
        <f>'101_transform'!G3478</f>
        <v>0</v>
      </c>
      <c r="G3480" s="25">
        <f>'101_transform'!H3478</f>
        <v>0</v>
      </c>
    </row>
    <row r="3481" spans="1:7" ht="15" x14ac:dyDescent="0.2">
      <c r="A3481" s="12" t="str">
        <f t="shared" si="54"/>
        <v>АО "МБ Банк" (3396) 60404</v>
      </c>
      <c r="B3481" s="25" t="str">
        <f>'101_transform'!C3479</f>
        <v>АО "МБ Банк" (3396)</v>
      </c>
      <c r="C3481" s="25" t="str">
        <f>'101_transform'!D3479</f>
        <v>60404   A  Земля (c 13.02.2018)</v>
      </c>
      <c r="D3481" s="25">
        <f>'101_transform'!E3479</f>
        <v>0</v>
      </c>
      <c r="E3481" s="25">
        <f>'101_transform'!F3479</f>
        <v>0</v>
      </c>
      <c r="F3481" s="25">
        <f>'101_transform'!G3479</f>
        <v>0</v>
      </c>
      <c r="G3481" s="25">
        <f>'101_transform'!H3479</f>
        <v>0</v>
      </c>
    </row>
    <row r="3482" spans="1:7" ht="15" x14ac:dyDescent="0.2">
      <c r="A3482" s="12" t="str">
        <f t="shared" si="54"/>
        <v>АО "МБ Банк" (3396) 60405</v>
      </c>
      <c r="B3482" s="25" t="str">
        <f>'101_transform'!C3480</f>
        <v>АО "МБ Банк" (3396)</v>
      </c>
      <c r="C3482" s="25" t="str">
        <f>'101_transform'!D3480</f>
        <v>60405   П
A (до 31.01.2003)  Резервы на возможные потери (c 13.02.2018)
Долгосрочно арендуемые основные средства (до 31.01.2003)</v>
      </c>
      <c r="D3482" s="25">
        <f>'101_transform'!E3480</f>
        <v>0</v>
      </c>
      <c r="E3482" s="25">
        <f>'101_transform'!F3480</f>
        <v>0</v>
      </c>
      <c r="F3482" s="25">
        <f>'101_transform'!G3480</f>
        <v>0</v>
      </c>
      <c r="G3482" s="25">
        <f>'101_transform'!H3480</f>
        <v>0</v>
      </c>
    </row>
    <row r="3483" spans="1:7" ht="15" x14ac:dyDescent="0.2">
      <c r="A3483" s="12" t="str">
        <f t="shared" si="54"/>
        <v>АО "МБ Банк" (3396) 60414</v>
      </c>
      <c r="B3483" s="25" t="str">
        <f>'101_transform'!C3481</f>
        <v>АО "МБ Банк" (3396)</v>
      </c>
      <c r="C3483" s="25" t="str">
        <f>'101_transform'!D3481</f>
        <v>60414   П  Амортизация основных средств (кроме земли) (c 13.02.2018)</v>
      </c>
      <c r="D3483" s="25">
        <f>'101_transform'!E3481</f>
        <v>0</v>
      </c>
      <c r="E3483" s="25">
        <f>'101_transform'!F3481</f>
        <v>0</v>
      </c>
      <c r="F3483" s="25">
        <f>'101_transform'!G3481</f>
        <v>0</v>
      </c>
      <c r="G3483" s="25">
        <f>'101_transform'!H3481</f>
        <v>0</v>
      </c>
    </row>
    <row r="3484" spans="1:7" ht="15" x14ac:dyDescent="0.2">
      <c r="A3484" s="12" t="str">
        <f t="shared" si="54"/>
        <v>АО "МБ Банк" (3396) 60415</v>
      </c>
      <c r="B3484" s="25" t="str">
        <f>'101_transform'!C3482</f>
        <v>АО "МБ Банк" (3396)</v>
      </c>
      <c r="C3484" s="25" t="str">
        <f>'101_transform'!D3482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484" s="25">
        <f>'101_transform'!E3482</f>
        <v>0</v>
      </c>
      <c r="E3484" s="25">
        <f>'101_transform'!F3482</f>
        <v>0</v>
      </c>
      <c r="F3484" s="25">
        <f>'101_transform'!G3482</f>
        <v>0</v>
      </c>
      <c r="G3484" s="25">
        <f>'101_transform'!H3482</f>
        <v>0</v>
      </c>
    </row>
    <row r="3485" spans="1:7" ht="15" x14ac:dyDescent="0.2">
      <c r="A3485" s="12" t="str">
        <f t="shared" si="54"/>
        <v>АО "МБ Банк" (3396) 61901</v>
      </c>
      <c r="B3485" s="25" t="str">
        <f>'101_transform'!C3483</f>
        <v>АО "МБ Банк" (3396)</v>
      </c>
      <c r="C3485" s="25" t="str">
        <f>'101_transform'!D3483</f>
        <v>61901   A  Земля, временно неиспользуемая в основной деятельности</v>
      </c>
      <c r="D3485" s="25">
        <f>'101_transform'!E3483</f>
        <v>0</v>
      </c>
      <c r="E3485" s="25">
        <f>'101_transform'!F3483</f>
        <v>0</v>
      </c>
      <c r="F3485" s="25">
        <f>'101_transform'!G3483</f>
        <v>0</v>
      </c>
      <c r="G3485" s="25">
        <f>'101_transform'!H3483</f>
        <v>0</v>
      </c>
    </row>
    <row r="3486" spans="1:7" ht="15" x14ac:dyDescent="0.2">
      <c r="A3486" s="12" t="str">
        <f t="shared" si="54"/>
        <v>АО "МБ Банк" (3396) 61902</v>
      </c>
      <c r="B3486" s="25" t="str">
        <f>'101_transform'!C3484</f>
        <v>АО "МБ Банк" (3396)</v>
      </c>
      <c r="C3486" s="25" t="str">
        <f>'101_transform'!D3484</f>
        <v>61902   A  Земля, временно неиспользуемая в основной деятельности, переданная в аренду</v>
      </c>
      <c r="D3486" s="25">
        <f>'101_transform'!E3484</f>
        <v>0</v>
      </c>
      <c r="E3486" s="25">
        <f>'101_transform'!F3484</f>
        <v>0</v>
      </c>
      <c r="F3486" s="25">
        <f>'101_transform'!G3484</f>
        <v>0</v>
      </c>
      <c r="G3486" s="25">
        <f>'101_transform'!H3484</f>
        <v>0</v>
      </c>
    </row>
    <row r="3487" spans="1:7" ht="15" x14ac:dyDescent="0.2">
      <c r="A3487" s="12" t="str">
        <f t="shared" si="54"/>
        <v>АО "МБ Банк" (3396) 61903</v>
      </c>
      <c r="B3487" s="25" t="str">
        <f>'101_transform'!C3485</f>
        <v>АО "МБ Банк" (3396)</v>
      </c>
      <c r="C3487" s="25" t="str">
        <f>'101_transform'!D3485</f>
        <v>61903   A  Недвижимость (кроме земли), временно неиспользуемая в основной деятельности</v>
      </c>
      <c r="D3487" s="25">
        <f>'101_transform'!E3485</f>
        <v>0</v>
      </c>
      <c r="E3487" s="25">
        <f>'101_transform'!F3485</f>
        <v>0</v>
      </c>
      <c r="F3487" s="25">
        <f>'101_transform'!G3485</f>
        <v>0</v>
      </c>
      <c r="G3487" s="25">
        <f>'101_transform'!H3485</f>
        <v>0</v>
      </c>
    </row>
    <row r="3488" spans="1:7" ht="15" x14ac:dyDescent="0.2">
      <c r="A3488" s="12" t="str">
        <f t="shared" si="54"/>
        <v>АО "МБ Банк" (3396) 61904</v>
      </c>
      <c r="B3488" s="25" t="str">
        <f>'101_transform'!C3486</f>
        <v>АО "МБ Банк" (3396)</v>
      </c>
      <c r="C3488" s="25" t="str">
        <f>'101_transform'!D3486</f>
        <v>61904   A  Недвижимость (кроме земли), временно неиспользуемая в основной деятельности, переданная в аренду</v>
      </c>
      <c r="D3488" s="25">
        <f>'101_transform'!E3486</f>
        <v>0</v>
      </c>
      <c r="E3488" s="25">
        <f>'101_transform'!F3486</f>
        <v>0</v>
      </c>
      <c r="F3488" s="25">
        <f>'101_transform'!G3486</f>
        <v>0</v>
      </c>
      <c r="G3488" s="25">
        <f>'101_transform'!H3486</f>
        <v>0</v>
      </c>
    </row>
    <row r="3489" spans="1:7" ht="15" x14ac:dyDescent="0.2">
      <c r="A3489" s="12" t="str">
        <f t="shared" si="54"/>
        <v>АО "МБ Банк" (3396) 61905</v>
      </c>
      <c r="B3489" s="25" t="str">
        <f>'101_transform'!C3487</f>
        <v>АО "МБ Банк" (3396)</v>
      </c>
      <c r="C3489" s="25" t="str">
        <f>'101_transform'!D3487</f>
        <v>61905   A  Земля, временно неиспользуемая в основной деятельности, учитываемая по справедливой стоимости</v>
      </c>
      <c r="D3489" s="25">
        <f>'101_transform'!E3487</f>
        <v>0</v>
      </c>
      <c r="E3489" s="25">
        <f>'101_transform'!F3487</f>
        <v>0</v>
      </c>
      <c r="F3489" s="25">
        <f>'101_transform'!G3487</f>
        <v>0</v>
      </c>
      <c r="G3489" s="25">
        <f>'101_transform'!H3487</f>
        <v>0</v>
      </c>
    </row>
    <row r="3490" spans="1:7" ht="15" x14ac:dyDescent="0.2">
      <c r="A3490" s="12" t="str">
        <f t="shared" si="54"/>
        <v>АО "МБ Банк" (3396) 61906</v>
      </c>
      <c r="B3490" s="25" t="str">
        <f>'101_transform'!C3488</f>
        <v>АО "МБ Банк" (3396)</v>
      </c>
      <c r="C3490" s="25" t="str">
        <f>'101_transform'!D3488</f>
        <v>61906   A  Земля, временно неиспользуемая в основной деятельности, учитываемая по справедливой стоимости, переданная в аренду</v>
      </c>
      <c r="D3490" s="25">
        <f>'101_transform'!E3488</f>
        <v>0</v>
      </c>
      <c r="E3490" s="25">
        <f>'101_transform'!F3488</f>
        <v>0</v>
      </c>
      <c r="F3490" s="25">
        <f>'101_transform'!G3488</f>
        <v>0</v>
      </c>
      <c r="G3490" s="25">
        <f>'101_transform'!H3488</f>
        <v>0</v>
      </c>
    </row>
    <row r="3491" spans="1:7" ht="15" x14ac:dyDescent="0.2">
      <c r="A3491" s="12" t="str">
        <f t="shared" si="54"/>
        <v>АО "МБ Банк" (3396) 61907</v>
      </c>
      <c r="B3491" s="25" t="str">
        <f>'101_transform'!C3489</f>
        <v>АО "МБ Банк" (3396)</v>
      </c>
      <c r="C3491" s="25" t="str">
        <f>'101_transform'!D3489</f>
        <v>61907   A  Недвижимость (кроме земли), временно неиспользуемая в основной деятельности, учитываемая по справедливой стоимости</v>
      </c>
      <c r="D3491" s="25">
        <f>'101_transform'!E3489</f>
        <v>0</v>
      </c>
      <c r="E3491" s="25">
        <f>'101_transform'!F3489</f>
        <v>0</v>
      </c>
      <c r="F3491" s="25">
        <f>'101_transform'!G3489</f>
        <v>0</v>
      </c>
      <c r="G3491" s="25">
        <f>'101_transform'!H3489</f>
        <v>0</v>
      </c>
    </row>
    <row r="3492" spans="1:7" ht="15" x14ac:dyDescent="0.2">
      <c r="A3492" s="12" t="str">
        <f t="shared" si="54"/>
        <v>АО "МБ Банк" (3396) 61908</v>
      </c>
      <c r="B3492" s="25" t="str">
        <f>'101_transform'!C3490</f>
        <v>АО "МБ Банк" (3396)</v>
      </c>
      <c r="C3492" s="25" t="str">
        <f>'101_transform'!D3490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492" s="25">
        <f>'101_transform'!E3490</f>
        <v>0</v>
      </c>
      <c r="E3492" s="25">
        <f>'101_transform'!F3490</f>
        <v>0</v>
      </c>
      <c r="F3492" s="25">
        <f>'101_transform'!G3490</f>
        <v>0</v>
      </c>
      <c r="G3492" s="25">
        <f>'101_transform'!H3490</f>
        <v>0</v>
      </c>
    </row>
    <row r="3493" spans="1:7" ht="15" x14ac:dyDescent="0.2">
      <c r="A3493" s="12" t="str">
        <f t="shared" si="54"/>
        <v>АО "МБ Банк" (3396) 61909</v>
      </c>
      <c r="B3493" s="25" t="str">
        <f>'101_transform'!C3491</f>
        <v>АО "МБ Банк" (3396)</v>
      </c>
      <c r="C3493" s="25" t="str">
        <f>'101_transform'!D3491</f>
        <v>61909   П  Амортизация недвижимости (кроме земли), временно неиспользуемой в основной деятельности</v>
      </c>
      <c r="D3493" s="25">
        <f>'101_transform'!E3491</f>
        <v>0</v>
      </c>
      <c r="E3493" s="25">
        <f>'101_transform'!F3491</f>
        <v>0</v>
      </c>
      <c r="F3493" s="25">
        <f>'101_transform'!G3491</f>
        <v>0</v>
      </c>
      <c r="G3493" s="25">
        <f>'101_transform'!H3491</f>
        <v>0</v>
      </c>
    </row>
    <row r="3494" spans="1:7" ht="15" x14ac:dyDescent="0.2">
      <c r="A3494" s="12" t="str">
        <f t="shared" si="54"/>
        <v>АО "МБ Банк" (3396) 61910</v>
      </c>
      <c r="B3494" s="25" t="str">
        <f>'101_transform'!C3492</f>
        <v>АО "МБ Банк" (3396)</v>
      </c>
      <c r="C3494" s="25" t="str">
        <f>'101_transform'!D3492</f>
        <v>61910   П  Амортизация недвижимости (кроме земли), временно неиспользуемой в основной деятельности, переданной в аренду</v>
      </c>
      <c r="D3494" s="25">
        <f>'101_transform'!E3492</f>
        <v>0</v>
      </c>
      <c r="E3494" s="25">
        <f>'101_transform'!F3492</f>
        <v>0</v>
      </c>
      <c r="F3494" s="25">
        <f>'101_transform'!G3492</f>
        <v>0</v>
      </c>
      <c r="G3494" s="25">
        <f>'101_transform'!H3492</f>
        <v>0</v>
      </c>
    </row>
    <row r="3495" spans="1:7" ht="15" x14ac:dyDescent="0.2">
      <c r="A3495" s="12" t="str">
        <f t="shared" si="54"/>
        <v>АО "МБ Банк" (3396) 61911</v>
      </c>
      <c r="B3495" s="25" t="str">
        <f>'101_transform'!C3493</f>
        <v>АО "МБ Банк" (3396)</v>
      </c>
      <c r="C3495" s="25" t="str">
        <f>'101_transform'!D3493</f>
        <v>61911   A  Вложения в сооружение (строительство) объектов недвижимости, временно неиспользуемой в основной деятельности</v>
      </c>
      <c r="D3495" s="25">
        <f>'101_transform'!E3493</f>
        <v>0</v>
      </c>
      <c r="E3495" s="25">
        <f>'101_transform'!F3493</f>
        <v>0</v>
      </c>
      <c r="F3495" s="25">
        <f>'101_transform'!G3493</f>
        <v>0</v>
      </c>
      <c r="G3495" s="25">
        <f>'101_transform'!H3493</f>
        <v>0</v>
      </c>
    </row>
    <row r="3496" spans="1:7" ht="15" x14ac:dyDescent="0.2">
      <c r="A3496" s="12" t="str">
        <f t="shared" si="54"/>
        <v>АО "МБ Банк" (3396) 61912</v>
      </c>
      <c r="B3496" s="25" t="str">
        <f>'101_transform'!C3494</f>
        <v>АО "МБ Банк" (3396)</v>
      </c>
      <c r="C3496" s="25" t="str">
        <f>'101_transform'!D3494</f>
        <v>61912   П  Резервы на возможные потери</v>
      </c>
      <c r="D3496" s="25">
        <f>'101_transform'!E3494</f>
        <v>0</v>
      </c>
      <c r="E3496" s="25">
        <f>'101_transform'!F3494</f>
        <v>0</v>
      </c>
      <c r="F3496" s="25">
        <f>'101_transform'!G3494</f>
        <v>0</v>
      </c>
      <c r="G3496" s="25">
        <f>'101_transform'!H3494</f>
        <v>0</v>
      </c>
    </row>
    <row r="3497" spans="1:7" ht="15" x14ac:dyDescent="0.2">
      <c r="A3497" s="12" t="str">
        <f t="shared" si="54"/>
        <v>АО "МБ Банк" (3396) 62001</v>
      </c>
      <c r="B3497" s="25" t="str">
        <f>'101_transform'!C3495</f>
        <v>АО "МБ Банк" (3396)</v>
      </c>
      <c r="C3497" s="25" t="str">
        <f>'101_transform'!D3495</f>
        <v>62001   A  Долгосрочные активы, предназначенные для продажи</v>
      </c>
      <c r="D3497" s="25">
        <f>'101_transform'!E3495</f>
        <v>0</v>
      </c>
      <c r="E3497" s="25">
        <f>'101_transform'!F3495</f>
        <v>0</v>
      </c>
      <c r="F3497" s="25">
        <f>'101_transform'!G3495</f>
        <v>0</v>
      </c>
      <c r="G3497" s="25">
        <f>'101_transform'!H3495</f>
        <v>0</v>
      </c>
    </row>
    <row r="3498" spans="1:7" ht="15" x14ac:dyDescent="0.2">
      <c r="A3498" s="12" t="str">
        <f t="shared" si="54"/>
        <v>АО "МБ Банк" (3396) 62002</v>
      </c>
      <c r="B3498" s="25" t="str">
        <f>'101_transform'!C3496</f>
        <v>АО "МБ Банк" (3396)</v>
      </c>
      <c r="C3498" s="25" t="str">
        <f>'101_transform'!D3496</f>
        <v>62002   П  Резервы на возможные потери</v>
      </c>
      <c r="D3498" s="25">
        <f>'101_transform'!E3496</f>
        <v>0</v>
      </c>
      <c r="E3498" s="25">
        <f>'101_transform'!F3496</f>
        <v>0</v>
      </c>
      <c r="F3498" s="25">
        <f>'101_transform'!G3496</f>
        <v>0</v>
      </c>
      <c r="G3498" s="25">
        <f>'101_transform'!H3496</f>
        <v>0</v>
      </c>
    </row>
    <row r="3499" spans="1:7" ht="15" x14ac:dyDescent="0.2">
      <c r="A3499" s="12" t="str">
        <f t="shared" si="54"/>
        <v>АО "МБ Банк" (3396) 62101</v>
      </c>
      <c r="B3499" s="25" t="str">
        <f>'101_transform'!C3497</f>
        <v>АО "МБ Банк" (3396)</v>
      </c>
      <c r="C3499" s="25" t="str">
        <f>'101_transform'!D3497</f>
        <v>62101   A  Средства труда, полученные по договорам отступного, залога, назначение которых не определено</v>
      </c>
      <c r="D3499" s="25">
        <f>'101_transform'!E3497</f>
        <v>0</v>
      </c>
      <c r="E3499" s="25">
        <f>'101_transform'!F3497</f>
        <v>0</v>
      </c>
      <c r="F3499" s="25">
        <f>'101_transform'!G3497</f>
        <v>0</v>
      </c>
      <c r="G3499" s="25">
        <f>'101_transform'!H3497</f>
        <v>0</v>
      </c>
    </row>
    <row r="3500" spans="1:7" ht="15" x14ac:dyDescent="0.2">
      <c r="A3500" s="12" t="str">
        <f t="shared" si="54"/>
        <v>АО "МБ Банк" (3396) 62102</v>
      </c>
      <c r="B3500" s="25" t="str">
        <f>'101_transform'!C3498</f>
        <v>АО "МБ Банк" (3396)</v>
      </c>
      <c r="C3500" s="25" t="str">
        <f>'101_transform'!D3498</f>
        <v>62102   A  Предметы труда, полученные по договорам отступного, залога, назначение которых не определено</v>
      </c>
      <c r="D3500" s="25">
        <f>'101_transform'!E3498</f>
        <v>0</v>
      </c>
      <c r="E3500" s="25">
        <f>'101_transform'!F3498</f>
        <v>0</v>
      </c>
      <c r="F3500" s="25">
        <f>'101_transform'!G3498</f>
        <v>0</v>
      </c>
      <c r="G3500" s="25">
        <f>'101_transform'!H3498</f>
        <v>0</v>
      </c>
    </row>
    <row r="3501" spans="1:7" ht="15" x14ac:dyDescent="0.2">
      <c r="A3501" s="12" t="str">
        <f t="shared" si="54"/>
        <v>АО "МБ Банк" (3396) 62103</v>
      </c>
      <c r="B3501" s="25" t="str">
        <f>'101_transform'!C3499</f>
        <v>АО "МБ Банк" (3396)</v>
      </c>
      <c r="C3501" s="25" t="str">
        <f>'101_transform'!D3499</f>
        <v>62103   П  Резервы на возможные потери</v>
      </c>
      <c r="D3501" s="25">
        <f>'101_transform'!E3499</f>
        <v>0</v>
      </c>
      <c r="E3501" s="25">
        <f>'101_transform'!F3499</f>
        <v>0</v>
      </c>
      <c r="F3501" s="25">
        <f>'101_transform'!G3499</f>
        <v>0</v>
      </c>
      <c r="G3501" s="25">
        <f>'101_transform'!H3499</f>
        <v>0</v>
      </c>
    </row>
    <row r="3502" spans="1:7" ht="15" x14ac:dyDescent="0.2">
      <c r="A3502" s="12" t="str">
        <f t="shared" si="54"/>
        <v>АО КБ "Модульбанк" (1927) 60401</v>
      </c>
      <c r="B3502" s="25" t="str">
        <f>'101_transform'!C3500</f>
        <v>АО КБ "Модульбанк" (1927)</v>
      </c>
      <c r="C3502" s="25" t="str">
        <f>'101_transform'!D3500</f>
        <v>60401   A  Основные средства (кроме земли) (c 13.02.2018)_x000D_Категория 1- Здания и сооружения (до 31.12.2002)</v>
      </c>
      <c r="D3502" s="25">
        <f>'101_transform'!E3500</f>
        <v>309851</v>
      </c>
      <c r="E3502" s="25">
        <f>'101_transform'!F3500</f>
        <v>0</v>
      </c>
      <c r="F3502" s="25">
        <f>'101_transform'!G3500</f>
        <v>310015</v>
      </c>
      <c r="G3502" s="25">
        <f>'101_transform'!H3500</f>
        <v>0</v>
      </c>
    </row>
    <row r="3503" spans="1:7" ht="15" x14ac:dyDescent="0.2">
      <c r="A3503" s="12" t="str">
        <f t="shared" si="54"/>
        <v>АО КБ "Модульбанк" (1927) 60404</v>
      </c>
      <c r="B3503" s="25" t="str">
        <f>'101_transform'!C3501</f>
        <v>АО КБ "Модульбанк" (1927)</v>
      </c>
      <c r="C3503" s="25" t="str">
        <f>'101_transform'!D3501</f>
        <v>60404   A  Земля (c 13.02.2018)</v>
      </c>
      <c r="D3503" s="25">
        <f>'101_transform'!E3501</f>
        <v>0</v>
      </c>
      <c r="E3503" s="25">
        <f>'101_transform'!F3501</f>
        <v>0</v>
      </c>
      <c r="F3503" s="25">
        <f>'101_transform'!G3501</f>
        <v>0</v>
      </c>
      <c r="G3503" s="25">
        <f>'101_transform'!H3501</f>
        <v>0</v>
      </c>
    </row>
    <row r="3504" spans="1:7" ht="15" x14ac:dyDescent="0.2">
      <c r="A3504" s="12" t="str">
        <f t="shared" si="54"/>
        <v>АО КБ "Модульбанк" (1927) 60405</v>
      </c>
      <c r="B3504" s="25" t="str">
        <f>'101_transform'!C3502</f>
        <v>АО КБ "Модульбанк" (1927)</v>
      </c>
      <c r="C3504" s="25" t="str">
        <f>'101_transform'!D3502</f>
        <v>60405   П
A (до 31.01.2003)  Резервы на возможные потери (c 13.02.2018)
Долгосрочно арендуемые основные средства (до 31.01.2003)</v>
      </c>
      <c r="D3504" s="25">
        <f>'101_transform'!E3502</f>
        <v>0</v>
      </c>
      <c r="E3504" s="25">
        <f>'101_transform'!F3502</f>
        <v>0</v>
      </c>
      <c r="F3504" s="25">
        <f>'101_transform'!G3502</f>
        <v>0</v>
      </c>
      <c r="G3504" s="25">
        <f>'101_transform'!H3502</f>
        <v>0</v>
      </c>
    </row>
    <row r="3505" spans="1:7" ht="15" x14ac:dyDescent="0.2">
      <c r="A3505" s="12" t="str">
        <f t="shared" si="54"/>
        <v>АО КБ "Модульбанк" (1927) 60414</v>
      </c>
      <c r="B3505" s="25" t="str">
        <f>'101_transform'!C3503</f>
        <v>АО КБ "Модульбанк" (1927)</v>
      </c>
      <c r="C3505" s="25" t="str">
        <f>'101_transform'!D3503</f>
        <v>60414   П  Амортизация основных средств (кроме земли) (c 13.02.2018)</v>
      </c>
      <c r="D3505" s="25">
        <f>'101_transform'!E3503</f>
        <v>0</v>
      </c>
      <c r="E3505" s="25">
        <f>'101_transform'!F3503</f>
        <v>214946</v>
      </c>
      <c r="F3505" s="25">
        <f>'101_transform'!G3503</f>
        <v>0</v>
      </c>
      <c r="G3505" s="25">
        <f>'101_transform'!H3503</f>
        <v>229652</v>
      </c>
    </row>
    <row r="3506" spans="1:7" ht="15" x14ac:dyDescent="0.2">
      <c r="A3506" s="12" t="str">
        <f t="shared" si="54"/>
        <v>АО КБ "Модульбанк" (1927) 60415</v>
      </c>
      <c r="B3506" s="25" t="str">
        <f>'101_transform'!C3504</f>
        <v>АО КБ "Модульбанк" (1927)</v>
      </c>
      <c r="C3506" s="25" t="str">
        <f>'101_transform'!D3504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506" s="25">
        <f>'101_transform'!E3504</f>
        <v>0</v>
      </c>
      <c r="E3506" s="25">
        <f>'101_transform'!F3504</f>
        <v>0</v>
      </c>
      <c r="F3506" s="25">
        <f>'101_transform'!G3504</f>
        <v>0</v>
      </c>
      <c r="G3506" s="25">
        <f>'101_transform'!H3504</f>
        <v>0</v>
      </c>
    </row>
    <row r="3507" spans="1:7" ht="15" x14ac:dyDescent="0.2">
      <c r="A3507" s="12" t="str">
        <f t="shared" si="54"/>
        <v>АО КБ "Модульбанк" (1927) 61901</v>
      </c>
      <c r="B3507" s="25" t="str">
        <f>'101_transform'!C3505</f>
        <v>АО КБ "Модульбанк" (1927)</v>
      </c>
      <c r="C3507" s="25" t="str">
        <f>'101_transform'!D3505</f>
        <v>61901   A  Земля, временно неиспользуемая в основной деятельности</v>
      </c>
      <c r="D3507" s="25">
        <f>'101_transform'!E3505</f>
        <v>0</v>
      </c>
      <c r="E3507" s="25">
        <f>'101_transform'!F3505</f>
        <v>0</v>
      </c>
      <c r="F3507" s="25">
        <f>'101_transform'!G3505</f>
        <v>0</v>
      </c>
      <c r="G3507" s="25">
        <f>'101_transform'!H3505</f>
        <v>0</v>
      </c>
    </row>
    <row r="3508" spans="1:7" ht="15" x14ac:dyDescent="0.2">
      <c r="A3508" s="12" t="str">
        <f t="shared" si="54"/>
        <v>АО КБ "Модульбанк" (1927) 61902</v>
      </c>
      <c r="B3508" s="25" t="str">
        <f>'101_transform'!C3506</f>
        <v>АО КБ "Модульбанк" (1927)</v>
      </c>
      <c r="C3508" s="25" t="str">
        <f>'101_transform'!D3506</f>
        <v>61902   A  Земля, временно неиспользуемая в основной деятельности, переданная в аренду</v>
      </c>
      <c r="D3508" s="25">
        <f>'101_transform'!E3506</f>
        <v>0</v>
      </c>
      <c r="E3508" s="25">
        <f>'101_transform'!F3506</f>
        <v>0</v>
      </c>
      <c r="F3508" s="25">
        <f>'101_transform'!G3506</f>
        <v>0</v>
      </c>
      <c r="G3508" s="25">
        <f>'101_transform'!H3506</f>
        <v>0</v>
      </c>
    </row>
    <row r="3509" spans="1:7" ht="15" x14ac:dyDescent="0.2">
      <c r="A3509" s="12" t="str">
        <f t="shared" si="54"/>
        <v>АО КБ "Модульбанк" (1927) 61903</v>
      </c>
      <c r="B3509" s="25" t="str">
        <f>'101_transform'!C3507</f>
        <v>АО КБ "Модульбанк" (1927)</v>
      </c>
      <c r="C3509" s="25" t="str">
        <f>'101_transform'!D3507</f>
        <v>61903   A  Недвижимость (кроме земли), временно неиспользуемая в основной деятельности</v>
      </c>
      <c r="D3509" s="25">
        <f>'101_transform'!E3507</f>
        <v>0</v>
      </c>
      <c r="E3509" s="25">
        <f>'101_transform'!F3507</f>
        <v>0</v>
      </c>
      <c r="F3509" s="25">
        <f>'101_transform'!G3507</f>
        <v>0</v>
      </c>
      <c r="G3509" s="25">
        <f>'101_transform'!H3507</f>
        <v>0</v>
      </c>
    </row>
    <row r="3510" spans="1:7" ht="15" x14ac:dyDescent="0.2">
      <c r="A3510" s="12" t="str">
        <f t="shared" si="54"/>
        <v>АО КБ "Модульбанк" (1927) 61904</v>
      </c>
      <c r="B3510" s="25" t="str">
        <f>'101_transform'!C3508</f>
        <v>АО КБ "Модульбанк" (1927)</v>
      </c>
      <c r="C3510" s="25" t="str">
        <f>'101_transform'!D3508</f>
        <v>61904   A  Недвижимость (кроме земли), временно неиспользуемая в основной деятельности, переданная в аренду</v>
      </c>
      <c r="D3510" s="25">
        <f>'101_transform'!E3508</f>
        <v>0</v>
      </c>
      <c r="E3510" s="25">
        <f>'101_transform'!F3508</f>
        <v>0</v>
      </c>
      <c r="F3510" s="25">
        <f>'101_transform'!G3508</f>
        <v>0</v>
      </c>
      <c r="G3510" s="25">
        <f>'101_transform'!H3508</f>
        <v>0</v>
      </c>
    </row>
    <row r="3511" spans="1:7" ht="15" x14ac:dyDescent="0.2">
      <c r="A3511" s="12" t="str">
        <f t="shared" si="54"/>
        <v>АО КБ "Модульбанк" (1927) 61905</v>
      </c>
      <c r="B3511" s="25" t="str">
        <f>'101_transform'!C3509</f>
        <v>АО КБ "Модульбанк" (1927)</v>
      </c>
      <c r="C3511" s="25" t="str">
        <f>'101_transform'!D3509</f>
        <v>61905   A  Земля, временно неиспользуемая в основной деятельности, учитываемая по справедливой стоимости</v>
      </c>
      <c r="D3511" s="25">
        <f>'101_transform'!E3509</f>
        <v>0</v>
      </c>
      <c r="E3511" s="25">
        <f>'101_transform'!F3509</f>
        <v>0</v>
      </c>
      <c r="F3511" s="25">
        <f>'101_transform'!G3509</f>
        <v>0</v>
      </c>
      <c r="G3511" s="25">
        <f>'101_transform'!H3509</f>
        <v>0</v>
      </c>
    </row>
    <row r="3512" spans="1:7" ht="15" x14ac:dyDescent="0.2">
      <c r="A3512" s="12" t="str">
        <f t="shared" si="54"/>
        <v>АО КБ "Модульбанк" (1927) 61906</v>
      </c>
      <c r="B3512" s="25" t="str">
        <f>'101_transform'!C3510</f>
        <v>АО КБ "Модульбанк" (1927)</v>
      </c>
      <c r="C3512" s="25" t="str">
        <f>'101_transform'!D3510</f>
        <v>61906   A  Земля, временно неиспользуемая в основной деятельности, учитываемая по справедливой стоимости, переданная в аренду</v>
      </c>
      <c r="D3512" s="25">
        <f>'101_transform'!E3510</f>
        <v>0</v>
      </c>
      <c r="E3512" s="25">
        <f>'101_transform'!F3510</f>
        <v>0</v>
      </c>
      <c r="F3512" s="25">
        <f>'101_transform'!G3510</f>
        <v>0</v>
      </c>
      <c r="G3512" s="25">
        <f>'101_transform'!H3510</f>
        <v>0</v>
      </c>
    </row>
    <row r="3513" spans="1:7" ht="15" x14ac:dyDescent="0.2">
      <c r="A3513" s="12" t="str">
        <f t="shared" si="54"/>
        <v>АО КБ "Модульбанк" (1927) 61907</v>
      </c>
      <c r="B3513" s="25" t="str">
        <f>'101_transform'!C3511</f>
        <v>АО КБ "Модульбанк" (1927)</v>
      </c>
      <c r="C3513" s="25" t="str">
        <f>'101_transform'!D3511</f>
        <v>61907   A  Недвижимость (кроме земли), временно неиспользуемая в основной деятельности, учитываемая по справедливой стоимости</v>
      </c>
      <c r="D3513" s="25">
        <f>'101_transform'!E3511</f>
        <v>205401</v>
      </c>
      <c r="E3513" s="25">
        <f>'101_transform'!F3511</f>
        <v>0</v>
      </c>
      <c r="F3513" s="25">
        <f>'101_transform'!G3511</f>
        <v>176248</v>
      </c>
      <c r="G3513" s="25">
        <f>'101_transform'!H3511</f>
        <v>0</v>
      </c>
    </row>
    <row r="3514" spans="1:7" ht="15" x14ac:dyDescent="0.2">
      <c r="A3514" s="12" t="str">
        <f t="shared" si="54"/>
        <v>АО КБ "Модульбанк" (1927) 61908</v>
      </c>
      <c r="B3514" s="25" t="str">
        <f>'101_transform'!C3512</f>
        <v>АО КБ "Модульбанк" (1927)</v>
      </c>
      <c r="C3514" s="25" t="str">
        <f>'101_transform'!D3512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514" s="25">
        <f>'101_transform'!E3512</f>
        <v>1300707</v>
      </c>
      <c r="E3514" s="25">
        <f>'101_transform'!F3512</f>
        <v>0</v>
      </c>
      <c r="F3514" s="25">
        <f>'101_transform'!G3512</f>
        <v>973371</v>
      </c>
      <c r="G3514" s="25">
        <f>'101_transform'!H3512</f>
        <v>0</v>
      </c>
    </row>
    <row r="3515" spans="1:7" ht="15" x14ac:dyDescent="0.2">
      <c r="A3515" s="12" t="str">
        <f t="shared" si="54"/>
        <v>АО КБ "Модульбанк" (1927) 61909</v>
      </c>
      <c r="B3515" s="25" t="str">
        <f>'101_transform'!C3513</f>
        <v>АО КБ "Модульбанк" (1927)</v>
      </c>
      <c r="C3515" s="25" t="str">
        <f>'101_transform'!D3513</f>
        <v>61909   П  Амортизация недвижимости (кроме земли), временно неиспользуемой в основной деятельности</v>
      </c>
      <c r="D3515" s="25">
        <f>'101_transform'!E3513</f>
        <v>0</v>
      </c>
      <c r="E3515" s="25">
        <f>'101_transform'!F3513</f>
        <v>0</v>
      </c>
      <c r="F3515" s="25">
        <f>'101_transform'!G3513</f>
        <v>0</v>
      </c>
      <c r="G3515" s="25">
        <f>'101_transform'!H3513</f>
        <v>0</v>
      </c>
    </row>
    <row r="3516" spans="1:7" ht="15" x14ac:dyDescent="0.2">
      <c r="A3516" s="12" t="str">
        <f t="shared" si="54"/>
        <v>АО КБ "Модульбанк" (1927) 61910</v>
      </c>
      <c r="B3516" s="25" t="str">
        <f>'101_transform'!C3514</f>
        <v>АО КБ "Модульбанк" (1927)</v>
      </c>
      <c r="C3516" s="25" t="str">
        <f>'101_transform'!D3514</f>
        <v>61910   П  Амортизация недвижимости (кроме земли), временно неиспользуемой в основной деятельности, переданной в аренду</v>
      </c>
      <c r="D3516" s="25">
        <f>'101_transform'!E3514</f>
        <v>0</v>
      </c>
      <c r="E3516" s="25">
        <f>'101_transform'!F3514</f>
        <v>0</v>
      </c>
      <c r="F3516" s="25">
        <f>'101_transform'!G3514</f>
        <v>0</v>
      </c>
      <c r="G3516" s="25">
        <f>'101_transform'!H3514</f>
        <v>0</v>
      </c>
    </row>
    <row r="3517" spans="1:7" ht="15" x14ac:dyDescent="0.2">
      <c r="A3517" s="12" t="str">
        <f t="shared" si="54"/>
        <v>АО КБ "Модульбанк" (1927) 61911</v>
      </c>
      <c r="B3517" s="25" t="str">
        <f>'101_transform'!C3515</f>
        <v>АО КБ "Модульбанк" (1927)</v>
      </c>
      <c r="C3517" s="25" t="str">
        <f>'101_transform'!D3515</f>
        <v>61911   A  Вложения в сооружение (строительство) объектов недвижимости, временно неиспользуемой в основной деятельности</v>
      </c>
      <c r="D3517" s="25">
        <f>'101_transform'!E3515</f>
        <v>0</v>
      </c>
      <c r="E3517" s="25">
        <f>'101_transform'!F3515</f>
        <v>0</v>
      </c>
      <c r="F3517" s="25">
        <f>'101_transform'!G3515</f>
        <v>0</v>
      </c>
      <c r="G3517" s="25">
        <f>'101_transform'!H3515</f>
        <v>0</v>
      </c>
    </row>
    <row r="3518" spans="1:7" ht="15" x14ac:dyDescent="0.2">
      <c r="A3518" s="12" t="str">
        <f t="shared" si="54"/>
        <v>АО КБ "Модульбанк" (1927) 61912</v>
      </c>
      <c r="B3518" s="25" t="str">
        <f>'101_transform'!C3516</f>
        <v>АО КБ "Модульбанк" (1927)</v>
      </c>
      <c r="C3518" s="25" t="str">
        <f>'101_transform'!D3516</f>
        <v>61912   П  Резервы на возможные потери</v>
      </c>
      <c r="D3518" s="25">
        <f>'101_transform'!E3516</f>
        <v>0</v>
      </c>
      <c r="E3518" s="25">
        <f>'101_transform'!F3516</f>
        <v>0</v>
      </c>
      <c r="F3518" s="25">
        <f>'101_transform'!G3516</f>
        <v>0</v>
      </c>
      <c r="G3518" s="25">
        <f>'101_transform'!H3516</f>
        <v>0</v>
      </c>
    </row>
    <row r="3519" spans="1:7" ht="15" x14ac:dyDescent="0.2">
      <c r="A3519" s="12" t="str">
        <f t="shared" si="54"/>
        <v>АО КБ "Модульбанк" (1927) 62001</v>
      </c>
      <c r="B3519" s="25" t="str">
        <f>'101_transform'!C3517</f>
        <v>АО КБ "Модульбанк" (1927)</v>
      </c>
      <c r="C3519" s="25" t="str">
        <f>'101_transform'!D3517</f>
        <v>62001   A  Долгосрочные активы, предназначенные для продажи</v>
      </c>
      <c r="D3519" s="25">
        <f>'101_transform'!E3517</f>
        <v>0</v>
      </c>
      <c r="E3519" s="25">
        <f>'101_transform'!F3517</f>
        <v>0</v>
      </c>
      <c r="F3519" s="25">
        <f>'101_transform'!G3517</f>
        <v>0</v>
      </c>
      <c r="G3519" s="25">
        <f>'101_transform'!H3517</f>
        <v>0</v>
      </c>
    </row>
    <row r="3520" spans="1:7" ht="15" x14ac:dyDescent="0.2">
      <c r="A3520" s="12" t="str">
        <f t="shared" si="54"/>
        <v>АО КБ "Модульбанк" (1927) 62002</v>
      </c>
      <c r="B3520" s="25" t="str">
        <f>'101_transform'!C3518</f>
        <v>АО КБ "Модульбанк" (1927)</v>
      </c>
      <c r="C3520" s="25" t="str">
        <f>'101_transform'!D3518</f>
        <v>62002   П  Резервы на возможные потери</v>
      </c>
      <c r="D3520" s="25">
        <f>'101_transform'!E3518</f>
        <v>0</v>
      </c>
      <c r="E3520" s="25">
        <f>'101_transform'!F3518</f>
        <v>0</v>
      </c>
      <c r="F3520" s="25">
        <f>'101_transform'!G3518</f>
        <v>0</v>
      </c>
      <c r="G3520" s="25">
        <f>'101_transform'!H3518</f>
        <v>0</v>
      </c>
    </row>
    <row r="3521" spans="1:7" ht="15" x14ac:dyDescent="0.2">
      <c r="A3521" s="12" t="str">
        <f t="shared" si="54"/>
        <v>АО КБ "Модульбанк" (1927) 62101</v>
      </c>
      <c r="B3521" s="25" t="str">
        <f>'101_transform'!C3519</f>
        <v>АО КБ "Модульбанк" (1927)</v>
      </c>
      <c r="C3521" s="25" t="str">
        <f>'101_transform'!D3519</f>
        <v>62101   A  Средства труда, полученные по договорам отступного, залога, назначение которых не определено</v>
      </c>
      <c r="D3521" s="25">
        <f>'101_transform'!E3519</f>
        <v>0</v>
      </c>
      <c r="E3521" s="25">
        <f>'101_transform'!F3519</f>
        <v>0</v>
      </c>
      <c r="F3521" s="25">
        <f>'101_transform'!G3519</f>
        <v>0</v>
      </c>
      <c r="G3521" s="25">
        <f>'101_transform'!H3519</f>
        <v>0</v>
      </c>
    </row>
    <row r="3522" spans="1:7" ht="15" x14ac:dyDescent="0.2">
      <c r="A3522" s="12" t="str">
        <f t="shared" si="54"/>
        <v>АО КБ "Модульбанк" (1927) 62102</v>
      </c>
      <c r="B3522" s="25" t="str">
        <f>'101_transform'!C3520</f>
        <v>АО КБ "Модульбанк" (1927)</v>
      </c>
      <c r="C3522" s="25" t="str">
        <f>'101_transform'!D3520</f>
        <v>62102   A  Предметы труда, полученные по договорам отступного, залога, назначение которых не определено</v>
      </c>
      <c r="D3522" s="25">
        <f>'101_transform'!E3520</f>
        <v>0</v>
      </c>
      <c r="E3522" s="25">
        <f>'101_transform'!F3520</f>
        <v>0</v>
      </c>
      <c r="F3522" s="25">
        <f>'101_transform'!G3520</f>
        <v>0</v>
      </c>
      <c r="G3522" s="25">
        <f>'101_transform'!H3520</f>
        <v>0</v>
      </c>
    </row>
    <row r="3523" spans="1:7" ht="15" x14ac:dyDescent="0.2">
      <c r="A3523" s="12" t="str">
        <f t="shared" si="54"/>
        <v>АО КБ "Модульбанк" (1927) 62103</v>
      </c>
      <c r="B3523" s="25" t="str">
        <f>'101_transform'!C3521</f>
        <v>АО КБ "Модульбанк" (1927)</v>
      </c>
      <c r="C3523" s="25" t="str">
        <f>'101_transform'!D3521</f>
        <v>62103   П  Резервы на возможные потери</v>
      </c>
      <c r="D3523" s="25">
        <f>'101_transform'!E3521</f>
        <v>0</v>
      </c>
      <c r="E3523" s="25">
        <f>'101_transform'!F3521</f>
        <v>0</v>
      </c>
      <c r="F3523" s="25">
        <f>'101_transform'!G3521</f>
        <v>0</v>
      </c>
      <c r="G3523" s="25">
        <f>'101_transform'!H3521</f>
        <v>0</v>
      </c>
    </row>
    <row r="3524" spans="1:7" ht="15" x14ac:dyDescent="0.2">
      <c r="A3524" s="12" t="str">
        <f t="shared" ref="A3524:A3587" si="55">B3524&amp;" "&amp;LEFT(C3524,5)</f>
        <v>МОРСКОЙ БАНК (АО) (77) 60401</v>
      </c>
      <c r="B3524" s="25" t="str">
        <f>'101_transform'!C3522</f>
        <v>МОРСКОЙ БАНК (АО) (77)</v>
      </c>
      <c r="C3524" s="25" t="str">
        <f>'101_transform'!D3522</f>
        <v>60401   A  Основные средства (кроме земли) (c 13.02.2018)_x000D_Категория 1- Здания и сооружения (до 31.12.2002)</v>
      </c>
      <c r="D3524" s="25">
        <f>'101_transform'!E3522</f>
        <v>874930</v>
      </c>
      <c r="E3524" s="25">
        <f>'101_transform'!F3522</f>
        <v>0</v>
      </c>
      <c r="F3524" s="25">
        <f>'101_transform'!G3522</f>
        <v>891018</v>
      </c>
      <c r="G3524" s="25">
        <f>'101_transform'!H3522</f>
        <v>0</v>
      </c>
    </row>
    <row r="3525" spans="1:7" ht="15" x14ac:dyDescent="0.2">
      <c r="A3525" s="12" t="str">
        <f t="shared" si="55"/>
        <v>МОРСКОЙ БАНК (АО) (77) 60404</v>
      </c>
      <c r="B3525" s="25" t="str">
        <f>'101_transform'!C3523</f>
        <v>МОРСКОЙ БАНК (АО) (77)</v>
      </c>
      <c r="C3525" s="25" t="str">
        <f>'101_transform'!D3523</f>
        <v>60404   A  Земля (c 13.02.2018)</v>
      </c>
      <c r="D3525" s="25">
        <f>'101_transform'!E3523</f>
        <v>213</v>
      </c>
      <c r="E3525" s="25">
        <f>'101_transform'!F3523</f>
        <v>0</v>
      </c>
      <c r="F3525" s="25">
        <f>'101_transform'!G3523</f>
        <v>213</v>
      </c>
      <c r="G3525" s="25">
        <f>'101_transform'!H3523</f>
        <v>0</v>
      </c>
    </row>
    <row r="3526" spans="1:7" ht="15" x14ac:dyDescent="0.2">
      <c r="A3526" s="12" t="str">
        <f t="shared" si="55"/>
        <v>МОРСКОЙ БАНК (АО) (77) 60405</v>
      </c>
      <c r="B3526" s="25" t="str">
        <f>'101_transform'!C3524</f>
        <v>МОРСКОЙ БАНК (АО) (77)</v>
      </c>
      <c r="C3526" s="25" t="str">
        <f>'101_transform'!D3524</f>
        <v>60405   П
A (до 31.01.2003)  Резервы на возможные потери (c 13.02.2018)
Долгосрочно арендуемые основные средства (до 31.01.2003)</v>
      </c>
      <c r="D3526" s="25">
        <f>'101_transform'!E3524</f>
        <v>0</v>
      </c>
      <c r="E3526" s="25">
        <f>'101_transform'!F3524</f>
        <v>0</v>
      </c>
      <c r="F3526" s="25">
        <f>'101_transform'!G3524</f>
        <v>0</v>
      </c>
      <c r="G3526" s="25">
        <f>'101_transform'!H3524</f>
        <v>0</v>
      </c>
    </row>
    <row r="3527" spans="1:7" ht="15" x14ac:dyDescent="0.2">
      <c r="A3527" s="12" t="str">
        <f t="shared" si="55"/>
        <v>МОРСКОЙ БАНК (АО) (77) 60414</v>
      </c>
      <c r="B3527" s="25" t="str">
        <f>'101_transform'!C3525</f>
        <v>МОРСКОЙ БАНК (АО) (77)</v>
      </c>
      <c r="C3527" s="25" t="str">
        <f>'101_transform'!D3525</f>
        <v>60414   П  Амортизация основных средств (кроме земли) (c 13.02.2018)</v>
      </c>
      <c r="D3527" s="25">
        <f>'101_transform'!E3525</f>
        <v>0</v>
      </c>
      <c r="E3527" s="25">
        <f>'101_transform'!F3525</f>
        <v>277843</v>
      </c>
      <c r="F3527" s="25">
        <f>'101_transform'!G3525</f>
        <v>0</v>
      </c>
      <c r="G3527" s="25">
        <f>'101_transform'!H3525</f>
        <v>288561</v>
      </c>
    </row>
    <row r="3528" spans="1:7" ht="15" x14ac:dyDescent="0.2">
      <c r="A3528" s="12" t="str">
        <f t="shared" si="55"/>
        <v>МОРСКОЙ БАНК (АО) (77) 60415</v>
      </c>
      <c r="B3528" s="25" t="str">
        <f>'101_transform'!C3526</f>
        <v>МОРСКОЙ БАНК (АО) (77)</v>
      </c>
      <c r="C3528" s="25" t="str">
        <f>'101_transform'!D3526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528" s="25">
        <f>'101_transform'!E3526</f>
        <v>4047</v>
      </c>
      <c r="E3528" s="25">
        <f>'101_transform'!F3526</f>
        <v>0</v>
      </c>
      <c r="F3528" s="25">
        <f>'101_transform'!G3526</f>
        <v>2682</v>
      </c>
      <c r="G3528" s="25">
        <f>'101_transform'!H3526</f>
        <v>0</v>
      </c>
    </row>
    <row r="3529" spans="1:7" ht="15" x14ac:dyDescent="0.2">
      <c r="A3529" s="12" t="str">
        <f t="shared" si="55"/>
        <v>МОРСКОЙ БАНК (АО) (77) 61901</v>
      </c>
      <c r="B3529" s="25" t="str">
        <f>'101_transform'!C3527</f>
        <v>МОРСКОЙ БАНК (АО) (77)</v>
      </c>
      <c r="C3529" s="25" t="str">
        <f>'101_transform'!D3527</f>
        <v>61901   A  Земля, временно неиспользуемая в основной деятельности</v>
      </c>
      <c r="D3529" s="25">
        <f>'101_transform'!E3527</f>
        <v>0</v>
      </c>
      <c r="E3529" s="25">
        <f>'101_transform'!F3527</f>
        <v>0</v>
      </c>
      <c r="F3529" s="25">
        <f>'101_transform'!G3527</f>
        <v>0</v>
      </c>
      <c r="G3529" s="25">
        <f>'101_transform'!H3527</f>
        <v>0</v>
      </c>
    </row>
    <row r="3530" spans="1:7" ht="15" x14ac:dyDescent="0.2">
      <c r="A3530" s="12" t="str">
        <f t="shared" si="55"/>
        <v>МОРСКОЙ БАНК (АО) (77) 61902</v>
      </c>
      <c r="B3530" s="25" t="str">
        <f>'101_transform'!C3528</f>
        <v>МОРСКОЙ БАНК (АО) (77)</v>
      </c>
      <c r="C3530" s="25" t="str">
        <f>'101_transform'!D3528</f>
        <v>61902   A  Земля, временно неиспользуемая в основной деятельности, переданная в аренду</v>
      </c>
      <c r="D3530" s="25">
        <f>'101_transform'!E3528</f>
        <v>0</v>
      </c>
      <c r="E3530" s="25">
        <f>'101_transform'!F3528</f>
        <v>0</v>
      </c>
      <c r="F3530" s="25">
        <f>'101_transform'!G3528</f>
        <v>0</v>
      </c>
      <c r="G3530" s="25">
        <f>'101_transform'!H3528</f>
        <v>0</v>
      </c>
    </row>
    <row r="3531" spans="1:7" ht="15" x14ac:dyDescent="0.2">
      <c r="A3531" s="12" t="str">
        <f t="shared" si="55"/>
        <v>МОРСКОЙ БАНК (АО) (77) 61903</v>
      </c>
      <c r="B3531" s="25" t="str">
        <f>'101_transform'!C3529</f>
        <v>МОРСКОЙ БАНК (АО) (77)</v>
      </c>
      <c r="C3531" s="25" t="str">
        <f>'101_transform'!D3529</f>
        <v>61903   A  Недвижимость (кроме земли), временно неиспользуемая в основной деятельности</v>
      </c>
      <c r="D3531" s="25">
        <f>'101_transform'!E3529</f>
        <v>0</v>
      </c>
      <c r="E3531" s="25">
        <f>'101_transform'!F3529</f>
        <v>0</v>
      </c>
      <c r="F3531" s="25">
        <f>'101_transform'!G3529</f>
        <v>0</v>
      </c>
      <c r="G3531" s="25">
        <f>'101_transform'!H3529</f>
        <v>0</v>
      </c>
    </row>
    <row r="3532" spans="1:7" ht="15" x14ac:dyDescent="0.2">
      <c r="A3532" s="12" t="str">
        <f t="shared" si="55"/>
        <v>МОРСКОЙ БАНК (АО) (77) 61904</v>
      </c>
      <c r="B3532" s="25" t="str">
        <f>'101_transform'!C3530</f>
        <v>МОРСКОЙ БАНК (АО) (77)</v>
      </c>
      <c r="C3532" s="25" t="str">
        <f>'101_transform'!D3530</f>
        <v>61904   A  Недвижимость (кроме земли), временно неиспользуемая в основной деятельности, переданная в аренду</v>
      </c>
      <c r="D3532" s="25">
        <f>'101_transform'!E3530</f>
        <v>0</v>
      </c>
      <c r="E3532" s="25">
        <f>'101_transform'!F3530</f>
        <v>0</v>
      </c>
      <c r="F3532" s="25">
        <f>'101_transform'!G3530</f>
        <v>0</v>
      </c>
      <c r="G3532" s="25">
        <f>'101_transform'!H3530</f>
        <v>0</v>
      </c>
    </row>
    <row r="3533" spans="1:7" ht="15" x14ac:dyDescent="0.2">
      <c r="A3533" s="12" t="str">
        <f t="shared" si="55"/>
        <v>МОРСКОЙ БАНК (АО) (77) 61905</v>
      </c>
      <c r="B3533" s="25" t="str">
        <f>'101_transform'!C3531</f>
        <v>МОРСКОЙ БАНК (АО) (77)</v>
      </c>
      <c r="C3533" s="25" t="str">
        <f>'101_transform'!D3531</f>
        <v>61905   A  Земля, временно неиспользуемая в основной деятельности, учитываемая по справедливой стоимости</v>
      </c>
      <c r="D3533" s="25">
        <f>'101_transform'!E3531</f>
        <v>922659</v>
      </c>
      <c r="E3533" s="25">
        <f>'101_transform'!F3531</f>
        <v>0</v>
      </c>
      <c r="F3533" s="25">
        <f>'101_transform'!G3531</f>
        <v>922659</v>
      </c>
      <c r="G3533" s="25">
        <f>'101_transform'!H3531</f>
        <v>0</v>
      </c>
    </row>
    <row r="3534" spans="1:7" ht="15" x14ac:dyDescent="0.2">
      <c r="A3534" s="12" t="str">
        <f t="shared" si="55"/>
        <v>МОРСКОЙ БАНК (АО) (77) 61906</v>
      </c>
      <c r="B3534" s="25" t="str">
        <f>'101_transform'!C3532</f>
        <v>МОРСКОЙ БАНК (АО) (77)</v>
      </c>
      <c r="C3534" s="25" t="str">
        <f>'101_transform'!D3532</f>
        <v>61906   A  Земля, временно неиспользуемая в основной деятельности, учитываемая по справедливой стоимости, переданная в аренду</v>
      </c>
      <c r="D3534" s="25">
        <f>'101_transform'!E3532</f>
        <v>0</v>
      </c>
      <c r="E3534" s="25">
        <f>'101_transform'!F3532</f>
        <v>0</v>
      </c>
      <c r="F3534" s="25">
        <f>'101_transform'!G3532</f>
        <v>0</v>
      </c>
      <c r="G3534" s="25">
        <f>'101_transform'!H3532</f>
        <v>0</v>
      </c>
    </row>
    <row r="3535" spans="1:7" ht="15" x14ac:dyDescent="0.2">
      <c r="A3535" s="12" t="str">
        <f t="shared" si="55"/>
        <v>МОРСКОЙ БАНК (АО) (77) 61907</v>
      </c>
      <c r="B3535" s="25" t="str">
        <f>'101_transform'!C3533</f>
        <v>МОРСКОЙ БАНК (АО) (77)</v>
      </c>
      <c r="C3535" s="25" t="str">
        <f>'101_transform'!D3533</f>
        <v>61907   A  Недвижимость (кроме земли), временно неиспользуемая в основной деятельности, учитываемая по справедливой стоимости</v>
      </c>
      <c r="D3535" s="25">
        <f>'101_transform'!E3533</f>
        <v>0</v>
      </c>
      <c r="E3535" s="25">
        <f>'101_transform'!F3533</f>
        <v>0</v>
      </c>
      <c r="F3535" s="25">
        <f>'101_transform'!G3533</f>
        <v>0</v>
      </c>
      <c r="G3535" s="25">
        <f>'101_transform'!H3533</f>
        <v>0</v>
      </c>
    </row>
    <row r="3536" spans="1:7" ht="15" x14ac:dyDescent="0.2">
      <c r="A3536" s="12" t="str">
        <f t="shared" si="55"/>
        <v>МОРСКОЙ БАНК (АО) (77) 61908</v>
      </c>
      <c r="B3536" s="25" t="str">
        <f>'101_transform'!C3534</f>
        <v>МОРСКОЙ БАНК (АО) (77)</v>
      </c>
      <c r="C3536" s="25" t="str">
        <f>'101_transform'!D3534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536" s="25">
        <f>'101_transform'!E3534</f>
        <v>0</v>
      </c>
      <c r="E3536" s="25">
        <f>'101_transform'!F3534</f>
        <v>0</v>
      </c>
      <c r="F3536" s="25">
        <f>'101_transform'!G3534</f>
        <v>0</v>
      </c>
      <c r="G3536" s="25">
        <f>'101_transform'!H3534</f>
        <v>0</v>
      </c>
    </row>
    <row r="3537" spans="1:7" ht="15" x14ac:dyDescent="0.2">
      <c r="A3537" s="12" t="str">
        <f t="shared" si="55"/>
        <v>МОРСКОЙ БАНК (АО) (77) 61909</v>
      </c>
      <c r="B3537" s="25" t="str">
        <f>'101_transform'!C3535</f>
        <v>МОРСКОЙ БАНК (АО) (77)</v>
      </c>
      <c r="C3537" s="25" t="str">
        <f>'101_transform'!D3535</f>
        <v>61909   П  Амортизация недвижимости (кроме земли), временно неиспользуемой в основной деятельности</v>
      </c>
      <c r="D3537" s="25">
        <f>'101_transform'!E3535</f>
        <v>0</v>
      </c>
      <c r="E3537" s="25">
        <f>'101_transform'!F3535</f>
        <v>0</v>
      </c>
      <c r="F3537" s="25">
        <f>'101_transform'!G3535</f>
        <v>0</v>
      </c>
      <c r="G3537" s="25">
        <f>'101_transform'!H3535</f>
        <v>0</v>
      </c>
    </row>
    <row r="3538" spans="1:7" ht="15" x14ac:dyDescent="0.2">
      <c r="A3538" s="12" t="str">
        <f t="shared" si="55"/>
        <v>МОРСКОЙ БАНК (АО) (77) 61910</v>
      </c>
      <c r="B3538" s="25" t="str">
        <f>'101_transform'!C3536</f>
        <v>МОРСКОЙ БАНК (АО) (77)</v>
      </c>
      <c r="C3538" s="25" t="str">
        <f>'101_transform'!D3536</f>
        <v>61910   П  Амортизация недвижимости (кроме земли), временно неиспользуемой в основной деятельности, переданной в аренду</v>
      </c>
      <c r="D3538" s="25">
        <f>'101_transform'!E3536</f>
        <v>0</v>
      </c>
      <c r="E3538" s="25">
        <f>'101_transform'!F3536</f>
        <v>0</v>
      </c>
      <c r="F3538" s="25">
        <f>'101_transform'!G3536</f>
        <v>0</v>
      </c>
      <c r="G3538" s="25">
        <f>'101_transform'!H3536</f>
        <v>0</v>
      </c>
    </row>
    <row r="3539" spans="1:7" ht="15" x14ac:dyDescent="0.2">
      <c r="A3539" s="12" t="str">
        <f t="shared" si="55"/>
        <v>МОРСКОЙ БАНК (АО) (77) 61911</v>
      </c>
      <c r="B3539" s="25" t="str">
        <f>'101_transform'!C3537</f>
        <v>МОРСКОЙ БАНК (АО) (77)</v>
      </c>
      <c r="C3539" s="25" t="str">
        <f>'101_transform'!D3537</f>
        <v>61911   A  Вложения в сооружение (строительство) объектов недвижимости, временно неиспользуемой в основной деятельности</v>
      </c>
      <c r="D3539" s="25">
        <f>'101_transform'!E3537</f>
        <v>0</v>
      </c>
      <c r="E3539" s="25">
        <f>'101_transform'!F3537</f>
        <v>0</v>
      </c>
      <c r="F3539" s="25">
        <f>'101_transform'!G3537</f>
        <v>0</v>
      </c>
      <c r="G3539" s="25">
        <f>'101_transform'!H3537</f>
        <v>0</v>
      </c>
    </row>
    <row r="3540" spans="1:7" ht="15" x14ac:dyDescent="0.2">
      <c r="A3540" s="12" t="str">
        <f t="shared" si="55"/>
        <v>МОРСКОЙ БАНК (АО) (77) 61912</v>
      </c>
      <c r="B3540" s="25" t="str">
        <f>'101_transform'!C3538</f>
        <v>МОРСКОЙ БАНК (АО) (77)</v>
      </c>
      <c r="C3540" s="25" t="str">
        <f>'101_transform'!D3538</f>
        <v>61912   П  Резервы на возможные потери</v>
      </c>
      <c r="D3540" s="25">
        <f>'101_transform'!E3538</f>
        <v>0</v>
      </c>
      <c r="E3540" s="25">
        <f>'101_transform'!F3538</f>
        <v>0</v>
      </c>
      <c r="F3540" s="25">
        <f>'101_transform'!G3538</f>
        <v>0</v>
      </c>
      <c r="G3540" s="25">
        <f>'101_transform'!H3538</f>
        <v>0</v>
      </c>
    </row>
    <row r="3541" spans="1:7" ht="15" x14ac:dyDescent="0.2">
      <c r="A3541" s="12" t="str">
        <f t="shared" si="55"/>
        <v>МОРСКОЙ БАНК (АО) (77) 62001</v>
      </c>
      <c r="B3541" s="25" t="str">
        <f>'101_transform'!C3539</f>
        <v>МОРСКОЙ БАНК (АО) (77)</v>
      </c>
      <c r="C3541" s="25" t="str">
        <f>'101_transform'!D3539</f>
        <v>62001   A  Долгосрочные активы, предназначенные для продажи</v>
      </c>
      <c r="D3541" s="25">
        <f>'101_transform'!E3539</f>
        <v>0</v>
      </c>
      <c r="E3541" s="25">
        <f>'101_transform'!F3539</f>
        <v>0</v>
      </c>
      <c r="F3541" s="25">
        <f>'101_transform'!G3539</f>
        <v>0</v>
      </c>
      <c r="G3541" s="25">
        <f>'101_transform'!H3539</f>
        <v>0</v>
      </c>
    </row>
    <row r="3542" spans="1:7" ht="15" x14ac:dyDescent="0.2">
      <c r="A3542" s="12" t="str">
        <f t="shared" si="55"/>
        <v>МОРСКОЙ БАНК (АО) (77) 62002</v>
      </c>
      <c r="B3542" s="25" t="str">
        <f>'101_transform'!C3540</f>
        <v>МОРСКОЙ БАНК (АО) (77)</v>
      </c>
      <c r="C3542" s="25" t="str">
        <f>'101_transform'!D3540</f>
        <v>62002   П  Резервы на возможные потери</v>
      </c>
      <c r="D3542" s="25">
        <f>'101_transform'!E3540</f>
        <v>0</v>
      </c>
      <c r="E3542" s="25">
        <f>'101_transform'!F3540</f>
        <v>0</v>
      </c>
      <c r="F3542" s="25">
        <f>'101_transform'!G3540</f>
        <v>0</v>
      </c>
      <c r="G3542" s="25">
        <f>'101_transform'!H3540</f>
        <v>0</v>
      </c>
    </row>
    <row r="3543" spans="1:7" ht="15" x14ac:dyDescent="0.2">
      <c r="A3543" s="12" t="str">
        <f t="shared" si="55"/>
        <v>МОРСКОЙ БАНК (АО) (77) 62101</v>
      </c>
      <c r="B3543" s="25" t="str">
        <f>'101_transform'!C3541</f>
        <v>МОРСКОЙ БАНК (АО) (77)</v>
      </c>
      <c r="C3543" s="25" t="str">
        <f>'101_transform'!D3541</f>
        <v>62101   A  Средства труда, полученные по договорам отступного, залога, назначение которых не определено</v>
      </c>
      <c r="D3543" s="25">
        <f>'101_transform'!E3541</f>
        <v>76755</v>
      </c>
      <c r="E3543" s="25">
        <f>'101_transform'!F3541</f>
        <v>0</v>
      </c>
      <c r="F3543" s="25">
        <f>'101_transform'!G3541</f>
        <v>0</v>
      </c>
      <c r="G3543" s="25">
        <f>'101_transform'!H3541</f>
        <v>0</v>
      </c>
    </row>
    <row r="3544" spans="1:7" ht="15" x14ac:dyDescent="0.2">
      <c r="A3544" s="12" t="str">
        <f t="shared" si="55"/>
        <v>МОРСКОЙ БАНК (АО) (77) 62102</v>
      </c>
      <c r="B3544" s="25" t="str">
        <f>'101_transform'!C3542</f>
        <v>МОРСКОЙ БАНК (АО) (77)</v>
      </c>
      <c r="C3544" s="25" t="str">
        <f>'101_transform'!D3542</f>
        <v>62102   A  Предметы труда, полученные по договорам отступного, залога, назначение которых не определено</v>
      </c>
      <c r="D3544" s="25">
        <f>'101_transform'!E3542</f>
        <v>0</v>
      </c>
      <c r="E3544" s="25">
        <f>'101_transform'!F3542</f>
        <v>0</v>
      </c>
      <c r="F3544" s="25">
        <f>'101_transform'!G3542</f>
        <v>0</v>
      </c>
      <c r="G3544" s="25">
        <f>'101_transform'!H3542</f>
        <v>0</v>
      </c>
    </row>
    <row r="3545" spans="1:7" ht="15" x14ac:dyDescent="0.2">
      <c r="A3545" s="12" t="str">
        <f t="shared" si="55"/>
        <v>МОРСКОЙ БАНК (АО) (77) 62103</v>
      </c>
      <c r="B3545" s="25" t="str">
        <f>'101_transform'!C3543</f>
        <v>МОРСКОЙ БАНК (АО) (77)</v>
      </c>
      <c r="C3545" s="25" t="str">
        <f>'101_transform'!D3543</f>
        <v>62103   П  Резервы на возможные потери</v>
      </c>
      <c r="D3545" s="25">
        <f>'101_transform'!E3543</f>
        <v>0</v>
      </c>
      <c r="E3545" s="25">
        <f>'101_transform'!F3543</f>
        <v>0</v>
      </c>
      <c r="F3545" s="25">
        <f>'101_transform'!G3543</f>
        <v>0</v>
      </c>
      <c r="G3545" s="25">
        <f>'101_transform'!H3543</f>
        <v>0</v>
      </c>
    </row>
    <row r="3546" spans="1:7" ht="15" x14ac:dyDescent="0.2">
      <c r="A3546" s="12" t="str">
        <f t="shared" si="55"/>
        <v>АО БАНК "МОСКВА-СИТИ" (3247) 60401</v>
      </c>
      <c r="B3546" s="25" t="str">
        <f>'101_transform'!C3544</f>
        <v>АО БАНК "МОСКВА-СИТИ" (3247)</v>
      </c>
      <c r="C3546" s="25" t="str">
        <f>'101_transform'!D3544</f>
        <v>60401   A  Основные средства (кроме земли) (c 13.02.2018)_x000D_Категория 1- Здания и сооружения (до 31.12.2002)</v>
      </c>
      <c r="D3546" s="25">
        <f>'101_transform'!E3544</f>
        <v>203109</v>
      </c>
      <c r="E3546" s="25">
        <f>'101_transform'!F3544</f>
        <v>0</v>
      </c>
      <c r="F3546" s="25">
        <f>'101_transform'!G3544</f>
        <v>205576</v>
      </c>
      <c r="G3546" s="25">
        <f>'101_transform'!H3544</f>
        <v>0</v>
      </c>
    </row>
    <row r="3547" spans="1:7" ht="15" x14ac:dyDescent="0.2">
      <c r="A3547" s="12" t="str">
        <f t="shared" si="55"/>
        <v>АО БАНК "МОСКВА-СИТИ" (3247) 60404</v>
      </c>
      <c r="B3547" s="25" t="str">
        <f>'101_transform'!C3545</f>
        <v>АО БАНК "МОСКВА-СИТИ" (3247)</v>
      </c>
      <c r="C3547" s="25" t="str">
        <f>'101_transform'!D3545</f>
        <v>60404   A  Земля (c 13.02.2018)</v>
      </c>
      <c r="D3547" s="25">
        <f>'101_transform'!E3545</f>
        <v>4598</v>
      </c>
      <c r="E3547" s="25">
        <f>'101_transform'!F3545</f>
        <v>0</v>
      </c>
      <c r="F3547" s="25">
        <f>'101_transform'!G3545</f>
        <v>4598</v>
      </c>
      <c r="G3547" s="25">
        <f>'101_transform'!H3545</f>
        <v>0</v>
      </c>
    </row>
    <row r="3548" spans="1:7" ht="15" x14ac:dyDescent="0.2">
      <c r="A3548" s="12" t="str">
        <f t="shared" si="55"/>
        <v>АО БАНК "МОСКВА-СИТИ" (3247) 60405</v>
      </c>
      <c r="B3548" s="25" t="str">
        <f>'101_transform'!C3546</f>
        <v>АО БАНК "МОСКВА-СИТИ" (3247)</v>
      </c>
      <c r="C3548" s="25" t="str">
        <f>'101_transform'!D3546</f>
        <v>60405   П
A (до 31.01.2003)  Резервы на возможные потери (c 13.02.2018)
Долгосрочно арендуемые основные средства (до 31.01.2003)</v>
      </c>
      <c r="D3548" s="25">
        <f>'101_transform'!E3546</f>
        <v>0</v>
      </c>
      <c r="E3548" s="25">
        <f>'101_transform'!F3546</f>
        <v>0</v>
      </c>
      <c r="F3548" s="25">
        <f>'101_transform'!G3546</f>
        <v>0</v>
      </c>
      <c r="G3548" s="25">
        <f>'101_transform'!H3546</f>
        <v>0</v>
      </c>
    </row>
    <row r="3549" spans="1:7" ht="15" x14ac:dyDescent="0.2">
      <c r="A3549" s="12" t="str">
        <f t="shared" si="55"/>
        <v>АО БАНК "МОСКВА-СИТИ" (3247) 60414</v>
      </c>
      <c r="B3549" s="25" t="str">
        <f>'101_transform'!C3547</f>
        <v>АО БАНК "МОСКВА-СИТИ" (3247)</v>
      </c>
      <c r="C3549" s="25" t="str">
        <f>'101_transform'!D3547</f>
        <v>60414   П  Амортизация основных средств (кроме земли) (c 13.02.2018)</v>
      </c>
      <c r="D3549" s="25">
        <f>'101_transform'!E3547</f>
        <v>0</v>
      </c>
      <c r="E3549" s="25">
        <f>'101_transform'!F3547</f>
        <v>89854</v>
      </c>
      <c r="F3549" s="25">
        <f>'101_transform'!G3547</f>
        <v>0</v>
      </c>
      <c r="G3549" s="25">
        <f>'101_transform'!H3547</f>
        <v>92112</v>
      </c>
    </row>
    <row r="3550" spans="1:7" ht="15" x14ac:dyDescent="0.2">
      <c r="A3550" s="12" t="str">
        <f t="shared" si="55"/>
        <v>АО БАНК "МОСКВА-СИТИ" (3247) 60415</v>
      </c>
      <c r="B3550" s="25" t="str">
        <f>'101_transform'!C3548</f>
        <v>АО БАНК "МОСКВА-СИТИ" (3247)</v>
      </c>
      <c r="C3550" s="25" t="str">
        <f>'101_transform'!D3548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550" s="25">
        <f>'101_transform'!E3548</f>
        <v>2910</v>
      </c>
      <c r="E3550" s="25">
        <f>'101_transform'!F3548</f>
        <v>0</v>
      </c>
      <c r="F3550" s="25">
        <f>'101_transform'!G3548</f>
        <v>0</v>
      </c>
      <c r="G3550" s="25">
        <f>'101_transform'!H3548</f>
        <v>0</v>
      </c>
    </row>
    <row r="3551" spans="1:7" ht="15" x14ac:dyDescent="0.2">
      <c r="A3551" s="12" t="str">
        <f t="shared" si="55"/>
        <v>АО БАНК "МОСКВА-СИТИ" (3247) 61901</v>
      </c>
      <c r="B3551" s="25" t="str">
        <f>'101_transform'!C3549</f>
        <v>АО БАНК "МОСКВА-СИТИ" (3247)</v>
      </c>
      <c r="C3551" s="25" t="str">
        <f>'101_transform'!D3549</f>
        <v>61901   A  Земля, временно неиспользуемая в основной деятельности</v>
      </c>
      <c r="D3551" s="25">
        <f>'101_transform'!E3549</f>
        <v>0</v>
      </c>
      <c r="E3551" s="25">
        <f>'101_transform'!F3549</f>
        <v>0</v>
      </c>
      <c r="F3551" s="25">
        <f>'101_transform'!G3549</f>
        <v>0</v>
      </c>
      <c r="G3551" s="25">
        <f>'101_transform'!H3549</f>
        <v>0</v>
      </c>
    </row>
    <row r="3552" spans="1:7" ht="15" x14ac:dyDescent="0.2">
      <c r="A3552" s="12" t="str">
        <f t="shared" si="55"/>
        <v>АО БАНК "МОСКВА-СИТИ" (3247) 61902</v>
      </c>
      <c r="B3552" s="25" t="str">
        <f>'101_transform'!C3550</f>
        <v>АО БАНК "МОСКВА-СИТИ" (3247)</v>
      </c>
      <c r="C3552" s="25" t="str">
        <f>'101_transform'!D3550</f>
        <v>61902   A  Земля, временно неиспользуемая в основной деятельности, переданная в аренду</v>
      </c>
      <c r="D3552" s="25">
        <f>'101_transform'!E3550</f>
        <v>0</v>
      </c>
      <c r="E3552" s="25">
        <f>'101_transform'!F3550</f>
        <v>0</v>
      </c>
      <c r="F3552" s="25">
        <f>'101_transform'!G3550</f>
        <v>0</v>
      </c>
      <c r="G3552" s="25">
        <f>'101_transform'!H3550</f>
        <v>0</v>
      </c>
    </row>
    <row r="3553" spans="1:7" ht="15" x14ac:dyDescent="0.2">
      <c r="A3553" s="12" t="str">
        <f t="shared" si="55"/>
        <v>АО БАНК "МОСКВА-СИТИ" (3247) 61903</v>
      </c>
      <c r="B3553" s="25" t="str">
        <f>'101_transform'!C3551</f>
        <v>АО БАНК "МОСКВА-СИТИ" (3247)</v>
      </c>
      <c r="C3553" s="25" t="str">
        <f>'101_transform'!D3551</f>
        <v>61903   A  Недвижимость (кроме земли), временно неиспользуемая в основной деятельности</v>
      </c>
      <c r="D3553" s="25">
        <f>'101_transform'!E3551</f>
        <v>0</v>
      </c>
      <c r="E3553" s="25">
        <f>'101_transform'!F3551</f>
        <v>0</v>
      </c>
      <c r="F3553" s="25">
        <f>'101_transform'!G3551</f>
        <v>0</v>
      </c>
      <c r="G3553" s="25">
        <f>'101_transform'!H3551</f>
        <v>0</v>
      </c>
    </row>
    <row r="3554" spans="1:7" ht="15" x14ac:dyDescent="0.2">
      <c r="A3554" s="12" t="str">
        <f t="shared" si="55"/>
        <v>АО БАНК "МОСКВА-СИТИ" (3247) 61904</v>
      </c>
      <c r="B3554" s="25" t="str">
        <f>'101_transform'!C3552</f>
        <v>АО БАНК "МОСКВА-СИТИ" (3247)</v>
      </c>
      <c r="C3554" s="25" t="str">
        <f>'101_transform'!D3552</f>
        <v>61904   A  Недвижимость (кроме земли), временно неиспользуемая в основной деятельности, переданная в аренду</v>
      </c>
      <c r="D3554" s="25">
        <f>'101_transform'!E3552</f>
        <v>0</v>
      </c>
      <c r="E3554" s="25">
        <f>'101_transform'!F3552</f>
        <v>0</v>
      </c>
      <c r="F3554" s="25">
        <f>'101_transform'!G3552</f>
        <v>0</v>
      </c>
      <c r="G3554" s="25">
        <f>'101_transform'!H3552</f>
        <v>0</v>
      </c>
    </row>
    <row r="3555" spans="1:7" ht="15" x14ac:dyDescent="0.2">
      <c r="A3555" s="12" t="str">
        <f t="shared" si="55"/>
        <v>АО БАНК "МОСКВА-СИТИ" (3247) 61905</v>
      </c>
      <c r="B3555" s="25" t="str">
        <f>'101_transform'!C3553</f>
        <v>АО БАНК "МОСКВА-СИТИ" (3247)</v>
      </c>
      <c r="C3555" s="25" t="str">
        <f>'101_transform'!D3553</f>
        <v>61905   A  Земля, временно неиспользуемая в основной деятельности, учитываемая по справедливой стоимости</v>
      </c>
      <c r="D3555" s="25">
        <f>'101_transform'!E3553</f>
        <v>0</v>
      </c>
      <c r="E3555" s="25">
        <f>'101_transform'!F3553</f>
        <v>0</v>
      </c>
      <c r="F3555" s="25">
        <f>'101_transform'!G3553</f>
        <v>0</v>
      </c>
      <c r="G3555" s="25">
        <f>'101_transform'!H3553</f>
        <v>0</v>
      </c>
    </row>
    <row r="3556" spans="1:7" ht="15" x14ac:dyDescent="0.2">
      <c r="A3556" s="12" t="str">
        <f t="shared" si="55"/>
        <v>АО БАНК "МОСКВА-СИТИ" (3247) 61906</v>
      </c>
      <c r="B3556" s="25" t="str">
        <f>'101_transform'!C3554</f>
        <v>АО БАНК "МОСКВА-СИТИ" (3247)</v>
      </c>
      <c r="C3556" s="25" t="str">
        <f>'101_transform'!D3554</f>
        <v>61906   A  Земля, временно неиспользуемая в основной деятельности, учитываемая по справедливой стоимости, переданная в аренду</v>
      </c>
      <c r="D3556" s="25">
        <f>'101_transform'!E3554</f>
        <v>0</v>
      </c>
      <c r="E3556" s="25">
        <f>'101_transform'!F3554</f>
        <v>0</v>
      </c>
      <c r="F3556" s="25">
        <f>'101_transform'!G3554</f>
        <v>0</v>
      </c>
      <c r="G3556" s="25">
        <f>'101_transform'!H3554</f>
        <v>0</v>
      </c>
    </row>
    <row r="3557" spans="1:7" ht="15" x14ac:dyDescent="0.2">
      <c r="A3557" s="12" t="str">
        <f t="shared" si="55"/>
        <v>АО БАНК "МОСКВА-СИТИ" (3247) 61907</v>
      </c>
      <c r="B3557" s="25" t="str">
        <f>'101_transform'!C3555</f>
        <v>АО БАНК "МОСКВА-СИТИ" (3247)</v>
      </c>
      <c r="C3557" s="25" t="str">
        <f>'101_transform'!D3555</f>
        <v>61907   A  Недвижимость (кроме земли), временно неиспользуемая в основной деятельности, учитываемая по справедливой стоимости</v>
      </c>
      <c r="D3557" s="25">
        <f>'101_transform'!E3555</f>
        <v>0</v>
      </c>
      <c r="E3557" s="25">
        <f>'101_transform'!F3555</f>
        <v>0</v>
      </c>
      <c r="F3557" s="25">
        <f>'101_transform'!G3555</f>
        <v>0</v>
      </c>
      <c r="G3557" s="25">
        <f>'101_transform'!H3555</f>
        <v>0</v>
      </c>
    </row>
    <row r="3558" spans="1:7" ht="15" x14ac:dyDescent="0.2">
      <c r="A3558" s="12" t="str">
        <f t="shared" si="55"/>
        <v>АО БАНК "МОСКВА-СИТИ" (3247) 61908</v>
      </c>
      <c r="B3558" s="25" t="str">
        <f>'101_transform'!C3556</f>
        <v>АО БАНК "МОСКВА-СИТИ" (3247)</v>
      </c>
      <c r="C3558" s="25" t="str">
        <f>'101_transform'!D3556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558" s="25">
        <f>'101_transform'!E3556</f>
        <v>0</v>
      </c>
      <c r="E3558" s="25">
        <f>'101_transform'!F3556</f>
        <v>0</v>
      </c>
      <c r="F3558" s="25">
        <f>'101_transform'!G3556</f>
        <v>0</v>
      </c>
      <c r="G3558" s="25">
        <f>'101_transform'!H3556</f>
        <v>0</v>
      </c>
    </row>
    <row r="3559" spans="1:7" ht="15" x14ac:dyDescent="0.2">
      <c r="A3559" s="12" t="str">
        <f t="shared" si="55"/>
        <v>АО БАНК "МОСКВА-СИТИ" (3247) 61909</v>
      </c>
      <c r="B3559" s="25" t="str">
        <f>'101_transform'!C3557</f>
        <v>АО БАНК "МОСКВА-СИТИ" (3247)</v>
      </c>
      <c r="C3559" s="25" t="str">
        <f>'101_transform'!D3557</f>
        <v>61909   П  Амортизация недвижимости (кроме земли), временно неиспользуемой в основной деятельности</v>
      </c>
      <c r="D3559" s="25">
        <f>'101_transform'!E3557</f>
        <v>0</v>
      </c>
      <c r="E3559" s="25">
        <f>'101_transform'!F3557</f>
        <v>0</v>
      </c>
      <c r="F3559" s="25">
        <f>'101_transform'!G3557</f>
        <v>0</v>
      </c>
      <c r="G3559" s="25">
        <f>'101_transform'!H3557</f>
        <v>0</v>
      </c>
    </row>
    <row r="3560" spans="1:7" ht="15" x14ac:dyDescent="0.2">
      <c r="A3560" s="12" t="str">
        <f t="shared" si="55"/>
        <v>АО БАНК "МОСКВА-СИТИ" (3247) 61910</v>
      </c>
      <c r="B3560" s="25" t="str">
        <f>'101_transform'!C3558</f>
        <v>АО БАНК "МОСКВА-СИТИ" (3247)</v>
      </c>
      <c r="C3560" s="25" t="str">
        <f>'101_transform'!D3558</f>
        <v>61910   П  Амортизация недвижимости (кроме земли), временно неиспользуемой в основной деятельности, переданной в аренду</v>
      </c>
      <c r="D3560" s="25">
        <f>'101_transform'!E3558</f>
        <v>0</v>
      </c>
      <c r="E3560" s="25">
        <f>'101_transform'!F3558</f>
        <v>0</v>
      </c>
      <c r="F3560" s="25">
        <f>'101_transform'!G3558</f>
        <v>0</v>
      </c>
      <c r="G3560" s="25">
        <f>'101_transform'!H3558</f>
        <v>0</v>
      </c>
    </row>
    <row r="3561" spans="1:7" ht="15" x14ac:dyDescent="0.2">
      <c r="A3561" s="12" t="str">
        <f t="shared" si="55"/>
        <v>АО БАНК "МОСКВА-СИТИ" (3247) 61911</v>
      </c>
      <c r="B3561" s="25" t="str">
        <f>'101_transform'!C3559</f>
        <v>АО БАНК "МОСКВА-СИТИ" (3247)</v>
      </c>
      <c r="C3561" s="25" t="str">
        <f>'101_transform'!D3559</f>
        <v>61911   A  Вложения в сооружение (строительство) объектов недвижимости, временно неиспользуемой в основной деятельности</v>
      </c>
      <c r="D3561" s="25">
        <f>'101_transform'!E3559</f>
        <v>0</v>
      </c>
      <c r="E3561" s="25">
        <f>'101_transform'!F3559</f>
        <v>0</v>
      </c>
      <c r="F3561" s="25">
        <f>'101_transform'!G3559</f>
        <v>0</v>
      </c>
      <c r="G3561" s="25">
        <f>'101_transform'!H3559</f>
        <v>0</v>
      </c>
    </row>
    <row r="3562" spans="1:7" ht="15" x14ac:dyDescent="0.2">
      <c r="A3562" s="12" t="str">
        <f t="shared" si="55"/>
        <v>АО БАНК "МОСКВА-СИТИ" (3247) 61912</v>
      </c>
      <c r="B3562" s="25" t="str">
        <f>'101_transform'!C3560</f>
        <v>АО БАНК "МОСКВА-СИТИ" (3247)</v>
      </c>
      <c r="C3562" s="25" t="str">
        <f>'101_transform'!D3560</f>
        <v>61912   П  Резервы на возможные потери</v>
      </c>
      <c r="D3562" s="25">
        <f>'101_transform'!E3560</f>
        <v>0</v>
      </c>
      <c r="E3562" s="25">
        <f>'101_transform'!F3560</f>
        <v>0</v>
      </c>
      <c r="F3562" s="25">
        <f>'101_transform'!G3560</f>
        <v>0</v>
      </c>
      <c r="G3562" s="25">
        <f>'101_transform'!H3560</f>
        <v>0</v>
      </c>
    </row>
    <row r="3563" spans="1:7" ht="15" x14ac:dyDescent="0.2">
      <c r="A3563" s="12" t="str">
        <f t="shared" si="55"/>
        <v>АО БАНК "МОСКВА-СИТИ" (3247) 62001</v>
      </c>
      <c r="B3563" s="25" t="str">
        <f>'101_transform'!C3561</f>
        <v>АО БАНК "МОСКВА-СИТИ" (3247)</v>
      </c>
      <c r="C3563" s="25" t="str">
        <f>'101_transform'!D3561</f>
        <v>62001   A  Долгосрочные активы, предназначенные для продажи</v>
      </c>
      <c r="D3563" s="25">
        <f>'101_transform'!E3561</f>
        <v>0</v>
      </c>
      <c r="E3563" s="25">
        <f>'101_transform'!F3561</f>
        <v>0</v>
      </c>
      <c r="F3563" s="25">
        <f>'101_transform'!G3561</f>
        <v>0</v>
      </c>
      <c r="G3563" s="25">
        <f>'101_transform'!H3561</f>
        <v>0</v>
      </c>
    </row>
    <row r="3564" spans="1:7" ht="15" x14ac:dyDescent="0.2">
      <c r="A3564" s="12" t="str">
        <f t="shared" si="55"/>
        <v>АО БАНК "МОСКВА-СИТИ" (3247) 62002</v>
      </c>
      <c r="B3564" s="25" t="str">
        <f>'101_transform'!C3562</f>
        <v>АО БАНК "МОСКВА-СИТИ" (3247)</v>
      </c>
      <c r="C3564" s="25" t="str">
        <f>'101_transform'!D3562</f>
        <v>62002   П  Резервы на возможные потери</v>
      </c>
      <c r="D3564" s="25">
        <f>'101_transform'!E3562</f>
        <v>0</v>
      </c>
      <c r="E3564" s="25">
        <f>'101_transform'!F3562</f>
        <v>0</v>
      </c>
      <c r="F3564" s="25">
        <f>'101_transform'!G3562</f>
        <v>0</v>
      </c>
      <c r="G3564" s="25">
        <f>'101_transform'!H3562</f>
        <v>0</v>
      </c>
    </row>
    <row r="3565" spans="1:7" ht="15" x14ac:dyDescent="0.2">
      <c r="A3565" s="12" t="str">
        <f t="shared" si="55"/>
        <v>АО БАНК "МОСКВА-СИТИ" (3247) 62101</v>
      </c>
      <c r="B3565" s="25" t="str">
        <f>'101_transform'!C3563</f>
        <v>АО БАНК "МОСКВА-СИТИ" (3247)</v>
      </c>
      <c r="C3565" s="25" t="str">
        <f>'101_transform'!D3563</f>
        <v>62101   A  Средства труда, полученные по договорам отступного, залога, назначение которых не определено</v>
      </c>
      <c r="D3565" s="25">
        <f>'101_transform'!E3563</f>
        <v>0</v>
      </c>
      <c r="E3565" s="25">
        <f>'101_transform'!F3563</f>
        <v>0</v>
      </c>
      <c r="F3565" s="25">
        <f>'101_transform'!G3563</f>
        <v>0</v>
      </c>
      <c r="G3565" s="25">
        <f>'101_transform'!H3563</f>
        <v>0</v>
      </c>
    </row>
    <row r="3566" spans="1:7" ht="15" x14ac:dyDescent="0.2">
      <c r="A3566" s="12" t="str">
        <f t="shared" si="55"/>
        <v>АО БАНК "МОСКВА-СИТИ" (3247) 62102</v>
      </c>
      <c r="B3566" s="25" t="str">
        <f>'101_transform'!C3564</f>
        <v>АО БАНК "МОСКВА-СИТИ" (3247)</v>
      </c>
      <c r="C3566" s="25" t="str">
        <f>'101_transform'!D3564</f>
        <v>62102   A  Предметы труда, полученные по договорам отступного, залога, назначение которых не определено</v>
      </c>
      <c r="D3566" s="25">
        <f>'101_transform'!E3564</f>
        <v>0</v>
      </c>
      <c r="E3566" s="25">
        <f>'101_transform'!F3564</f>
        <v>0</v>
      </c>
      <c r="F3566" s="25">
        <f>'101_transform'!G3564</f>
        <v>0</v>
      </c>
      <c r="G3566" s="25">
        <f>'101_transform'!H3564</f>
        <v>0</v>
      </c>
    </row>
    <row r="3567" spans="1:7" ht="15" x14ac:dyDescent="0.2">
      <c r="A3567" s="12" t="str">
        <f t="shared" si="55"/>
        <v>АО БАНК "МОСКВА-СИТИ" (3247) 62103</v>
      </c>
      <c r="B3567" s="25" t="str">
        <f>'101_transform'!C3565</f>
        <v>АО БАНК "МОСКВА-СИТИ" (3247)</v>
      </c>
      <c r="C3567" s="25" t="str">
        <f>'101_transform'!D3565</f>
        <v>62103   П  Резервы на возможные потери</v>
      </c>
      <c r="D3567" s="25">
        <f>'101_transform'!E3565</f>
        <v>0</v>
      </c>
      <c r="E3567" s="25">
        <f>'101_transform'!F3565</f>
        <v>0</v>
      </c>
      <c r="F3567" s="25">
        <f>'101_transform'!G3565</f>
        <v>0</v>
      </c>
      <c r="G3567" s="25">
        <f>'101_transform'!H3565</f>
        <v>0</v>
      </c>
    </row>
    <row r="3568" spans="1:7" ht="15" x14ac:dyDescent="0.2">
      <c r="A3568" s="12" t="str">
        <f t="shared" si="55"/>
        <v>АО "МИнБанк" (912) 60401</v>
      </c>
      <c r="B3568" s="25" t="str">
        <f>'101_transform'!C3566</f>
        <v>АО "МИнБанк" (912)</v>
      </c>
      <c r="C3568" s="25" t="str">
        <f>'101_transform'!D3566</f>
        <v>60401   A  Основные средства (кроме земли) (c 13.02.2018)_x000D_Категория 1- Здания и сооружения (до 31.12.2002)</v>
      </c>
      <c r="D3568" s="25">
        <f>'101_transform'!E3566</f>
        <v>11645858</v>
      </c>
      <c r="E3568" s="25">
        <f>'101_transform'!F3566</f>
        <v>0</v>
      </c>
      <c r="F3568" s="25">
        <f>'101_transform'!G3566</f>
        <v>11184778</v>
      </c>
      <c r="G3568" s="25">
        <f>'101_transform'!H3566</f>
        <v>0</v>
      </c>
    </row>
    <row r="3569" spans="1:7" ht="15" x14ac:dyDescent="0.2">
      <c r="A3569" s="12" t="str">
        <f t="shared" si="55"/>
        <v>АО "МИнБанк" (912) 60404</v>
      </c>
      <c r="B3569" s="25" t="str">
        <f>'101_transform'!C3567</f>
        <v>АО "МИнБанк" (912)</v>
      </c>
      <c r="C3569" s="25" t="str">
        <f>'101_transform'!D3567</f>
        <v>60404   A  Земля (c 13.02.2018)</v>
      </c>
      <c r="D3569" s="25">
        <f>'101_transform'!E3567</f>
        <v>31951</v>
      </c>
      <c r="E3569" s="25">
        <f>'101_transform'!F3567</f>
        <v>0</v>
      </c>
      <c r="F3569" s="25">
        <f>'101_transform'!G3567</f>
        <v>31933</v>
      </c>
      <c r="G3569" s="25">
        <f>'101_transform'!H3567</f>
        <v>0</v>
      </c>
    </row>
    <row r="3570" spans="1:7" ht="15" x14ac:dyDescent="0.2">
      <c r="A3570" s="12" t="str">
        <f t="shared" si="55"/>
        <v>АО "МИнБанк" (912) 60405</v>
      </c>
      <c r="B3570" s="25" t="str">
        <f>'101_transform'!C3568</f>
        <v>АО "МИнБанк" (912)</v>
      </c>
      <c r="C3570" s="25" t="str">
        <f>'101_transform'!D3568</f>
        <v>60405   П
A (до 31.01.2003)  Резервы на возможные потери (c 13.02.2018)
Долгосрочно арендуемые основные средства (до 31.01.2003)</v>
      </c>
      <c r="D3570" s="25">
        <f>'101_transform'!E3568</f>
        <v>0</v>
      </c>
      <c r="E3570" s="25">
        <f>'101_transform'!F3568</f>
        <v>0</v>
      </c>
      <c r="F3570" s="25">
        <f>'101_transform'!G3568</f>
        <v>0</v>
      </c>
      <c r="G3570" s="25">
        <f>'101_transform'!H3568</f>
        <v>0</v>
      </c>
    </row>
    <row r="3571" spans="1:7" ht="15" x14ac:dyDescent="0.2">
      <c r="A3571" s="12" t="str">
        <f t="shared" si="55"/>
        <v>АО "МИнБанк" (912) 60414</v>
      </c>
      <c r="B3571" s="25" t="str">
        <f>'101_transform'!C3569</f>
        <v>АО "МИнБанк" (912)</v>
      </c>
      <c r="C3571" s="25" t="str">
        <f>'101_transform'!D3569</f>
        <v>60414   П  Амортизация основных средств (кроме земли) (c 13.02.2018)</v>
      </c>
      <c r="D3571" s="25">
        <f>'101_transform'!E3569</f>
        <v>0</v>
      </c>
      <c r="E3571" s="25">
        <f>'101_transform'!F3569</f>
        <v>2915119</v>
      </c>
      <c r="F3571" s="25">
        <f>'101_transform'!G3569</f>
        <v>0</v>
      </c>
      <c r="G3571" s="25">
        <f>'101_transform'!H3569</f>
        <v>2760838</v>
      </c>
    </row>
    <row r="3572" spans="1:7" ht="15" x14ac:dyDescent="0.2">
      <c r="A3572" s="12" t="str">
        <f t="shared" si="55"/>
        <v>АО "МИнБанк" (912) 60415</v>
      </c>
      <c r="B3572" s="25" t="str">
        <f>'101_transform'!C3570</f>
        <v>АО "МИнБанк" (912)</v>
      </c>
      <c r="C3572" s="25" t="str">
        <f>'101_transform'!D3570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572" s="25">
        <f>'101_transform'!E3570</f>
        <v>105930</v>
      </c>
      <c r="E3572" s="25">
        <f>'101_transform'!F3570</f>
        <v>0</v>
      </c>
      <c r="F3572" s="25">
        <f>'101_transform'!G3570</f>
        <v>104271</v>
      </c>
      <c r="G3572" s="25">
        <f>'101_transform'!H3570</f>
        <v>0</v>
      </c>
    </row>
    <row r="3573" spans="1:7" ht="15" x14ac:dyDescent="0.2">
      <c r="A3573" s="12" t="str">
        <f t="shared" si="55"/>
        <v>АО "МИнБанк" (912) 61901</v>
      </c>
      <c r="B3573" s="25" t="str">
        <f>'101_transform'!C3571</f>
        <v>АО "МИнБанк" (912)</v>
      </c>
      <c r="C3573" s="25" t="str">
        <f>'101_transform'!D3571</f>
        <v>61901   A  Земля, временно неиспользуемая в основной деятельности</v>
      </c>
      <c r="D3573" s="25">
        <f>'101_transform'!E3571</f>
        <v>4376956</v>
      </c>
      <c r="E3573" s="25">
        <f>'101_transform'!F3571</f>
        <v>0</v>
      </c>
      <c r="F3573" s="25">
        <f>'101_transform'!G3571</f>
        <v>11525861</v>
      </c>
      <c r="G3573" s="25">
        <f>'101_transform'!H3571</f>
        <v>0</v>
      </c>
    </row>
    <row r="3574" spans="1:7" ht="15" x14ac:dyDescent="0.2">
      <c r="A3574" s="12" t="str">
        <f t="shared" si="55"/>
        <v>АО "МИнБанк" (912) 61902</v>
      </c>
      <c r="B3574" s="25" t="str">
        <f>'101_transform'!C3572</f>
        <v>АО "МИнБанк" (912)</v>
      </c>
      <c r="C3574" s="25" t="str">
        <f>'101_transform'!D3572</f>
        <v>61902   A  Земля, временно неиспользуемая в основной деятельности, переданная в аренду</v>
      </c>
      <c r="D3574" s="25">
        <f>'101_transform'!E3572</f>
        <v>8688601</v>
      </c>
      <c r="E3574" s="25">
        <f>'101_transform'!F3572</f>
        <v>0</v>
      </c>
      <c r="F3574" s="25">
        <f>'101_transform'!G3572</f>
        <v>1539696</v>
      </c>
      <c r="G3574" s="25">
        <f>'101_transform'!H3572</f>
        <v>0</v>
      </c>
    </row>
    <row r="3575" spans="1:7" ht="15" x14ac:dyDescent="0.2">
      <c r="A3575" s="12" t="str">
        <f t="shared" si="55"/>
        <v>АО "МИнБанк" (912) 61903</v>
      </c>
      <c r="B3575" s="25" t="str">
        <f>'101_transform'!C3573</f>
        <v>АО "МИнБанк" (912)</v>
      </c>
      <c r="C3575" s="25" t="str">
        <f>'101_transform'!D3573</f>
        <v>61903   A  Недвижимость (кроме земли), временно неиспользуемая в основной деятельности</v>
      </c>
      <c r="D3575" s="25">
        <f>'101_transform'!E3573</f>
        <v>1796658</v>
      </c>
      <c r="E3575" s="25">
        <f>'101_transform'!F3573</f>
        <v>0</v>
      </c>
      <c r="F3575" s="25">
        <f>'101_transform'!G3573</f>
        <v>1897058</v>
      </c>
      <c r="G3575" s="25">
        <f>'101_transform'!H3573</f>
        <v>0</v>
      </c>
    </row>
    <row r="3576" spans="1:7" ht="15" x14ac:dyDescent="0.2">
      <c r="A3576" s="12" t="str">
        <f t="shared" si="55"/>
        <v>АО "МИнБанк" (912) 61904</v>
      </c>
      <c r="B3576" s="25" t="str">
        <f>'101_transform'!C3574</f>
        <v>АО "МИнБанк" (912)</v>
      </c>
      <c r="C3576" s="25" t="str">
        <f>'101_transform'!D3574</f>
        <v>61904   A  Недвижимость (кроме земли), временно неиспользуемая в основной деятельности, переданная в аренду</v>
      </c>
      <c r="D3576" s="25">
        <f>'101_transform'!E3574</f>
        <v>389645</v>
      </c>
      <c r="E3576" s="25">
        <f>'101_transform'!F3574</f>
        <v>0</v>
      </c>
      <c r="F3576" s="25">
        <f>'101_transform'!G3574</f>
        <v>302303</v>
      </c>
      <c r="G3576" s="25">
        <f>'101_transform'!H3574</f>
        <v>0</v>
      </c>
    </row>
    <row r="3577" spans="1:7" ht="15" x14ac:dyDescent="0.2">
      <c r="A3577" s="12" t="str">
        <f t="shared" si="55"/>
        <v>АО "МИнБанк" (912) 61905</v>
      </c>
      <c r="B3577" s="25" t="str">
        <f>'101_transform'!C3575</f>
        <v>АО "МИнБанк" (912)</v>
      </c>
      <c r="C3577" s="25" t="str">
        <f>'101_transform'!D3575</f>
        <v>61905   A  Земля, временно неиспользуемая в основной деятельности, учитываемая по справедливой стоимости</v>
      </c>
      <c r="D3577" s="25">
        <f>'101_transform'!E3575</f>
        <v>0</v>
      </c>
      <c r="E3577" s="25">
        <f>'101_transform'!F3575</f>
        <v>0</v>
      </c>
      <c r="F3577" s="25">
        <f>'101_transform'!G3575</f>
        <v>0</v>
      </c>
      <c r="G3577" s="25">
        <f>'101_transform'!H3575</f>
        <v>0</v>
      </c>
    </row>
    <row r="3578" spans="1:7" ht="15" x14ac:dyDescent="0.2">
      <c r="A3578" s="12" t="str">
        <f t="shared" si="55"/>
        <v>АО "МИнБанк" (912) 61906</v>
      </c>
      <c r="B3578" s="25" t="str">
        <f>'101_transform'!C3576</f>
        <v>АО "МИнБанк" (912)</v>
      </c>
      <c r="C3578" s="25" t="str">
        <f>'101_transform'!D3576</f>
        <v>61906   A  Земля, временно неиспользуемая в основной деятельности, учитываемая по справедливой стоимости, переданная в аренду</v>
      </c>
      <c r="D3578" s="25">
        <f>'101_transform'!E3576</f>
        <v>0</v>
      </c>
      <c r="E3578" s="25">
        <f>'101_transform'!F3576</f>
        <v>0</v>
      </c>
      <c r="F3578" s="25">
        <f>'101_transform'!G3576</f>
        <v>0</v>
      </c>
      <c r="G3578" s="25">
        <f>'101_transform'!H3576</f>
        <v>0</v>
      </c>
    </row>
    <row r="3579" spans="1:7" ht="15" x14ac:dyDescent="0.2">
      <c r="A3579" s="12" t="str">
        <f t="shared" si="55"/>
        <v>АО "МИнБанк" (912) 61907</v>
      </c>
      <c r="B3579" s="25" t="str">
        <f>'101_transform'!C3577</f>
        <v>АО "МИнБанк" (912)</v>
      </c>
      <c r="C3579" s="25" t="str">
        <f>'101_transform'!D3577</f>
        <v>61907   A  Недвижимость (кроме земли), временно неиспользуемая в основной деятельности, учитываемая по справедливой стоимости</v>
      </c>
      <c r="D3579" s="25">
        <f>'101_transform'!E3577</f>
        <v>0</v>
      </c>
      <c r="E3579" s="25">
        <f>'101_transform'!F3577</f>
        <v>0</v>
      </c>
      <c r="F3579" s="25">
        <f>'101_transform'!G3577</f>
        <v>0</v>
      </c>
      <c r="G3579" s="25">
        <f>'101_transform'!H3577</f>
        <v>0</v>
      </c>
    </row>
    <row r="3580" spans="1:7" ht="15" x14ac:dyDescent="0.2">
      <c r="A3580" s="12" t="str">
        <f t="shared" si="55"/>
        <v>АО "МИнБанк" (912) 61908</v>
      </c>
      <c r="B3580" s="25" t="str">
        <f>'101_transform'!C3578</f>
        <v>АО "МИнБанк" (912)</v>
      </c>
      <c r="C3580" s="25" t="str">
        <f>'101_transform'!D3578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580" s="25">
        <f>'101_transform'!E3578</f>
        <v>0</v>
      </c>
      <c r="E3580" s="25">
        <f>'101_transform'!F3578</f>
        <v>0</v>
      </c>
      <c r="F3580" s="25">
        <f>'101_transform'!G3578</f>
        <v>0</v>
      </c>
      <c r="G3580" s="25">
        <f>'101_transform'!H3578</f>
        <v>0</v>
      </c>
    </row>
    <row r="3581" spans="1:7" ht="15" x14ac:dyDescent="0.2">
      <c r="A3581" s="12" t="str">
        <f t="shared" si="55"/>
        <v>АО "МИнБанк" (912) 61909</v>
      </c>
      <c r="B3581" s="25" t="str">
        <f>'101_transform'!C3579</f>
        <v>АО "МИнБанк" (912)</v>
      </c>
      <c r="C3581" s="25" t="str">
        <f>'101_transform'!D3579</f>
        <v>61909   П  Амортизация недвижимости (кроме земли), временно неиспользуемой в основной деятельности</v>
      </c>
      <c r="D3581" s="25">
        <f>'101_transform'!E3579</f>
        <v>0</v>
      </c>
      <c r="E3581" s="25">
        <f>'101_transform'!F3579</f>
        <v>46773</v>
      </c>
      <c r="F3581" s="25">
        <f>'101_transform'!G3579</f>
        <v>0</v>
      </c>
      <c r="G3581" s="25">
        <f>'101_transform'!H3579</f>
        <v>59525</v>
      </c>
    </row>
    <row r="3582" spans="1:7" ht="15" x14ac:dyDescent="0.2">
      <c r="A3582" s="12" t="str">
        <f t="shared" si="55"/>
        <v>АО "МИнБанк" (912) 61910</v>
      </c>
      <c r="B3582" s="25" t="str">
        <f>'101_transform'!C3580</f>
        <v>АО "МИнБанк" (912)</v>
      </c>
      <c r="C3582" s="25" t="str">
        <f>'101_transform'!D3580</f>
        <v>61910   П  Амортизация недвижимости (кроме земли), временно неиспользуемой в основной деятельности, переданной в аренду</v>
      </c>
      <c r="D3582" s="25">
        <f>'101_transform'!E3580</f>
        <v>0</v>
      </c>
      <c r="E3582" s="25">
        <f>'101_transform'!F3580</f>
        <v>43126</v>
      </c>
      <c r="F3582" s="25">
        <f>'101_transform'!G3580</f>
        <v>0</v>
      </c>
      <c r="G3582" s="25">
        <f>'101_transform'!H3580</f>
        <v>35460</v>
      </c>
    </row>
    <row r="3583" spans="1:7" ht="15" x14ac:dyDescent="0.2">
      <c r="A3583" s="12" t="str">
        <f t="shared" si="55"/>
        <v>АО "МИнБанк" (912) 61911</v>
      </c>
      <c r="B3583" s="25" t="str">
        <f>'101_transform'!C3581</f>
        <v>АО "МИнБанк" (912)</v>
      </c>
      <c r="C3583" s="25" t="str">
        <f>'101_transform'!D3581</f>
        <v>61911   A  Вложения в сооружение (строительство) объектов недвижимости, временно неиспользуемой в основной деятельности</v>
      </c>
      <c r="D3583" s="25">
        <f>'101_transform'!E3581</f>
        <v>110292</v>
      </c>
      <c r="E3583" s="25">
        <f>'101_transform'!F3581</f>
        <v>0</v>
      </c>
      <c r="F3583" s="25">
        <f>'101_transform'!G3581</f>
        <v>110362</v>
      </c>
      <c r="G3583" s="25">
        <f>'101_transform'!H3581</f>
        <v>0</v>
      </c>
    </row>
    <row r="3584" spans="1:7" ht="15" x14ac:dyDescent="0.2">
      <c r="A3584" s="12" t="str">
        <f t="shared" si="55"/>
        <v>АО "МИнБанк" (912) 61912</v>
      </c>
      <c r="B3584" s="25" t="str">
        <f>'101_transform'!C3582</f>
        <v>АО "МИнБанк" (912)</v>
      </c>
      <c r="C3584" s="25" t="str">
        <f>'101_transform'!D3582</f>
        <v>61912   П  Резервы на возможные потери</v>
      </c>
      <c r="D3584" s="25">
        <f>'101_transform'!E3582</f>
        <v>0</v>
      </c>
      <c r="E3584" s="25">
        <f>'101_transform'!F3582</f>
        <v>6326524</v>
      </c>
      <c r="F3584" s="25">
        <f>'101_transform'!G3582</f>
        <v>0</v>
      </c>
      <c r="G3584" s="25">
        <f>'101_transform'!H3582</f>
        <v>6301635</v>
      </c>
    </row>
    <row r="3585" spans="1:7" ht="15" x14ac:dyDescent="0.2">
      <c r="A3585" s="12" t="str">
        <f t="shared" si="55"/>
        <v>АО "МИнБанк" (912) 62001</v>
      </c>
      <c r="B3585" s="25" t="str">
        <f>'101_transform'!C3583</f>
        <v>АО "МИнБанк" (912)</v>
      </c>
      <c r="C3585" s="25" t="str">
        <f>'101_transform'!D3583</f>
        <v>62001   A  Долгосрочные активы, предназначенные для продажи</v>
      </c>
      <c r="D3585" s="25">
        <f>'101_transform'!E3583</f>
        <v>3561781</v>
      </c>
      <c r="E3585" s="25">
        <f>'101_transform'!F3583</f>
        <v>0</v>
      </c>
      <c r="F3585" s="25">
        <f>'101_transform'!G3583</f>
        <v>2142119</v>
      </c>
      <c r="G3585" s="25">
        <f>'101_transform'!H3583</f>
        <v>0</v>
      </c>
    </row>
    <row r="3586" spans="1:7" ht="15" x14ac:dyDescent="0.2">
      <c r="A3586" s="12" t="str">
        <f t="shared" si="55"/>
        <v>АО "МИнБанк" (912) 62002</v>
      </c>
      <c r="B3586" s="25" t="str">
        <f>'101_transform'!C3584</f>
        <v>АО "МИнБанк" (912)</v>
      </c>
      <c r="C3586" s="25" t="str">
        <f>'101_transform'!D3584</f>
        <v>62002   П  Резервы на возможные потери</v>
      </c>
      <c r="D3586" s="25">
        <f>'101_transform'!E3584</f>
        <v>0</v>
      </c>
      <c r="E3586" s="25">
        <f>'101_transform'!F3584</f>
        <v>310432</v>
      </c>
      <c r="F3586" s="25">
        <f>'101_transform'!G3584</f>
        <v>0</v>
      </c>
      <c r="G3586" s="25">
        <f>'101_transform'!H3584</f>
        <v>324636</v>
      </c>
    </row>
    <row r="3587" spans="1:7" ht="15" x14ac:dyDescent="0.2">
      <c r="A3587" s="12" t="str">
        <f t="shared" si="55"/>
        <v>АО "МИнБанк" (912) 62101</v>
      </c>
      <c r="B3587" s="25" t="str">
        <f>'101_transform'!C3585</f>
        <v>АО "МИнБанк" (912)</v>
      </c>
      <c r="C3587" s="25" t="str">
        <f>'101_transform'!D3585</f>
        <v>62101   A  Средства труда, полученные по договорам отступного, залога, назначение которых не определено</v>
      </c>
      <c r="D3587" s="25">
        <f>'101_transform'!E3585</f>
        <v>7958</v>
      </c>
      <c r="E3587" s="25">
        <f>'101_transform'!F3585</f>
        <v>0</v>
      </c>
      <c r="F3587" s="25">
        <f>'101_transform'!G3585</f>
        <v>7958</v>
      </c>
      <c r="G3587" s="25">
        <f>'101_transform'!H3585</f>
        <v>0</v>
      </c>
    </row>
    <row r="3588" spans="1:7" ht="15" x14ac:dyDescent="0.2">
      <c r="A3588" s="12" t="str">
        <f t="shared" ref="A3588:A3651" si="56">B3588&amp;" "&amp;LEFT(C3588,5)</f>
        <v>АО "МИнБанк" (912) 62102</v>
      </c>
      <c r="B3588" s="25" t="str">
        <f>'101_transform'!C3586</f>
        <v>АО "МИнБанк" (912)</v>
      </c>
      <c r="C3588" s="25" t="str">
        <f>'101_transform'!D3586</f>
        <v>62102   A  Предметы труда, полученные по договорам отступного, залога, назначение которых не определено</v>
      </c>
      <c r="D3588" s="25">
        <f>'101_transform'!E3586</f>
        <v>874</v>
      </c>
      <c r="E3588" s="25">
        <f>'101_transform'!F3586</f>
        <v>0</v>
      </c>
      <c r="F3588" s="25">
        <f>'101_transform'!G3586</f>
        <v>874</v>
      </c>
      <c r="G3588" s="25">
        <f>'101_transform'!H3586</f>
        <v>0</v>
      </c>
    </row>
    <row r="3589" spans="1:7" ht="15" x14ac:dyDescent="0.2">
      <c r="A3589" s="12" t="str">
        <f t="shared" si="56"/>
        <v>АО "МИнБанк" (912) 62103</v>
      </c>
      <c r="B3589" s="25" t="str">
        <f>'101_transform'!C3587</f>
        <v>АО "МИнБанк" (912)</v>
      </c>
      <c r="C3589" s="25" t="str">
        <f>'101_transform'!D3587</f>
        <v>62103   П  Резервы на возможные потери</v>
      </c>
      <c r="D3589" s="25">
        <f>'101_transform'!E3587</f>
        <v>0</v>
      </c>
      <c r="E3589" s="25">
        <f>'101_transform'!F3587</f>
        <v>1776</v>
      </c>
      <c r="F3589" s="25">
        <f>'101_transform'!G3587</f>
        <v>0</v>
      </c>
      <c r="G3589" s="25">
        <f>'101_transform'!H3587</f>
        <v>1776</v>
      </c>
    </row>
    <row r="3590" spans="1:7" ht="15" x14ac:dyDescent="0.2">
      <c r="A3590" s="12" t="str">
        <f t="shared" si="56"/>
        <v>АО "МОСКОМБАНК" (3172) 60401</v>
      </c>
      <c r="B3590" s="25" t="str">
        <f>'101_transform'!C3588</f>
        <v>АО "МОСКОМБАНК" (3172)</v>
      </c>
      <c r="C3590" s="25" t="str">
        <f>'101_transform'!D3588</f>
        <v>60401   A  Основные средства (кроме земли) (c 13.02.2018)_x000D_Категория 1- Здания и сооружения (до 31.12.2002)</v>
      </c>
      <c r="D3590" s="25">
        <f>'101_transform'!E3588</f>
        <v>20853</v>
      </c>
      <c r="E3590" s="25">
        <f>'101_transform'!F3588</f>
        <v>0</v>
      </c>
      <c r="F3590" s="25">
        <f>'101_transform'!G3588</f>
        <v>21553</v>
      </c>
      <c r="G3590" s="25">
        <f>'101_transform'!H3588</f>
        <v>0</v>
      </c>
    </row>
    <row r="3591" spans="1:7" ht="15" x14ac:dyDescent="0.2">
      <c r="A3591" s="12" t="str">
        <f t="shared" si="56"/>
        <v>АО "МОСКОМБАНК" (3172) 60404</v>
      </c>
      <c r="B3591" s="25" t="str">
        <f>'101_transform'!C3589</f>
        <v>АО "МОСКОМБАНК" (3172)</v>
      </c>
      <c r="C3591" s="25" t="str">
        <f>'101_transform'!D3589</f>
        <v>60404   A  Земля (c 13.02.2018)</v>
      </c>
      <c r="D3591" s="25">
        <f>'101_transform'!E3589</f>
        <v>0</v>
      </c>
      <c r="E3591" s="25">
        <f>'101_transform'!F3589</f>
        <v>0</v>
      </c>
      <c r="F3591" s="25">
        <f>'101_transform'!G3589</f>
        <v>0</v>
      </c>
      <c r="G3591" s="25">
        <f>'101_transform'!H3589</f>
        <v>0</v>
      </c>
    </row>
    <row r="3592" spans="1:7" ht="15" x14ac:dyDescent="0.2">
      <c r="A3592" s="12" t="str">
        <f t="shared" si="56"/>
        <v>АО "МОСКОМБАНК" (3172) 60405</v>
      </c>
      <c r="B3592" s="25" t="str">
        <f>'101_transform'!C3590</f>
        <v>АО "МОСКОМБАНК" (3172)</v>
      </c>
      <c r="C3592" s="25" t="str">
        <f>'101_transform'!D3590</f>
        <v>60405   П
A (до 31.01.2003)  Резервы на возможные потери (c 13.02.2018)
Долгосрочно арендуемые основные средства (до 31.01.2003)</v>
      </c>
      <c r="D3592" s="25">
        <f>'101_transform'!E3590</f>
        <v>0</v>
      </c>
      <c r="E3592" s="25">
        <f>'101_transform'!F3590</f>
        <v>0</v>
      </c>
      <c r="F3592" s="25">
        <f>'101_transform'!G3590</f>
        <v>0</v>
      </c>
      <c r="G3592" s="25">
        <f>'101_transform'!H3590</f>
        <v>0</v>
      </c>
    </row>
    <row r="3593" spans="1:7" ht="15" x14ac:dyDescent="0.2">
      <c r="A3593" s="12" t="str">
        <f t="shared" si="56"/>
        <v>АО "МОСКОМБАНК" (3172) 60414</v>
      </c>
      <c r="B3593" s="25" t="str">
        <f>'101_transform'!C3591</f>
        <v>АО "МОСКОМБАНК" (3172)</v>
      </c>
      <c r="C3593" s="25" t="str">
        <f>'101_transform'!D3591</f>
        <v>60414   П  Амортизация основных средств (кроме земли) (c 13.02.2018)</v>
      </c>
      <c r="D3593" s="25">
        <f>'101_transform'!E3591</f>
        <v>0</v>
      </c>
      <c r="E3593" s="25">
        <f>'101_transform'!F3591</f>
        <v>17350</v>
      </c>
      <c r="F3593" s="25">
        <f>'101_transform'!G3591</f>
        <v>0</v>
      </c>
      <c r="G3593" s="25">
        <f>'101_transform'!H3591</f>
        <v>17874</v>
      </c>
    </row>
    <row r="3594" spans="1:7" ht="15" x14ac:dyDescent="0.2">
      <c r="A3594" s="12" t="str">
        <f t="shared" si="56"/>
        <v>АО "МОСКОМБАНК" (3172) 60415</v>
      </c>
      <c r="B3594" s="25" t="str">
        <f>'101_transform'!C3592</f>
        <v>АО "МОСКОМБАНК" (3172)</v>
      </c>
      <c r="C3594" s="25" t="str">
        <f>'101_transform'!D3592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594" s="25">
        <f>'101_transform'!E3592</f>
        <v>466</v>
      </c>
      <c r="E3594" s="25">
        <f>'101_transform'!F3592</f>
        <v>0</v>
      </c>
      <c r="F3594" s="25">
        <f>'101_transform'!G3592</f>
        <v>0</v>
      </c>
      <c r="G3594" s="25">
        <f>'101_transform'!H3592</f>
        <v>0</v>
      </c>
    </row>
    <row r="3595" spans="1:7" ht="15" x14ac:dyDescent="0.2">
      <c r="A3595" s="12" t="str">
        <f t="shared" si="56"/>
        <v>АО "МОСКОМБАНК" (3172) 61901</v>
      </c>
      <c r="B3595" s="25" t="str">
        <f>'101_transform'!C3593</f>
        <v>АО "МОСКОМБАНК" (3172)</v>
      </c>
      <c r="C3595" s="25" t="str">
        <f>'101_transform'!D3593</f>
        <v>61901   A  Земля, временно неиспользуемая в основной деятельности</v>
      </c>
      <c r="D3595" s="25">
        <f>'101_transform'!E3593</f>
        <v>0</v>
      </c>
      <c r="E3595" s="25">
        <f>'101_transform'!F3593</f>
        <v>0</v>
      </c>
      <c r="F3595" s="25">
        <f>'101_transform'!G3593</f>
        <v>0</v>
      </c>
      <c r="G3595" s="25">
        <f>'101_transform'!H3593</f>
        <v>0</v>
      </c>
    </row>
    <row r="3596" spans="1:7" ht="15" x14ac:dyDescent="0.2">
      <c r="A3596" s="12" t="str">
        <f t="shared" si="56"/>
        <v>АО "МОСКОМБАНК" (3172) 61902</v>
      </c>
      <c r="B3596" s="25" t="str">
        <f>'101_transform'!C3594</f>
        <v>АО "МОСКОМБАНК" (3172)</v>
      </c>
      <c r="C3596" s="25" t="str">
        <f>'101_transform'!D3594</f>
        <v>61902   A  Земля, временно неиспользуемая в основной деятельности, переданная в аренду</v>
      </c>
      <c r="D3596" s="25">
        <f>'101_transform'!E3594</f>
        <v>0</v>
      </c>
      <c r="E3596" s="25">
        <f>'101_transform'!F3594</f>
        <v>0</v>
      </c>
      <c r="F3596" s="25">
        <f>'101_transform'!G3594</f>
        <v>0</v>
      </c>
      <c r="G3596" s="25">
        <f>'101_transform'!H3594</f>
        <v>0</v>
      </c>
    </row>
    <row r="3597" spans="1:7" ht="15" x14ac:dyDescent="0.2">
      <c r="A3597" s="12" t="str">
        <f t="shared" si="56"/>
        <v>АО "МОСКОМБАНК" (3172) 61903</v>
      </c>
      <c r="B3597" s="25" t="str">
        <f>'101_transform'!C3595</f>
        <v>АО "МОСКОМБАНК" (3172)</v>
      </c>
      <c r="C3597" s="25" t="str">
        <f>'101_transform'!D3595</f>
        <v>61903   A  Недвижимость (кроме земли), временно неиспользуемая в основной деятельности</v>
      </c>
      <c r="D3597" s="25">
        <f>'101_transform'!E3595</f>
        <v>0</v>
      </c>
      <c r="E3597" s="25">
        <f>'101_transform'!F3595</f>
        <v>0</v>
      </c>
      <c r="F3597" s="25">
        <f>'101_transform'!G3595</f>
        <v>0</v>
      </c>
      <c r="G3597" s="25">
        <f>'101_transform'!H3595</f>
        <v>0</v>
      </c>
    </row>
    <row r="3598" spans="1:7" ht="15" x14ac:dyDescent="0.2">
      <c r="A3598" s="12" t="str">
        <f t="shared" si="56"/>
        <v>АО "МОСКОМБАНК" (3172) 61904</v>
      </c>
      <c r="B3598" s="25" t="str">
        <f>'101_transform'!C3596</f>
        <v>АО "МОСКОМБАНК" (3172)</v>
      </c>
      <c r="C3598" s="25" t="str">
        <f>'101_transform'!D3596</f>
        <v>61904   A  Недвижимость (кроме земли), временно неиспользуемая в основной деятельности, переданная в аренду</v>
      </c>
      <c r="D3598" s="25">
        <f>'101_transform'!E3596</f>
        <v>0</v>
      </c>
      <c r="E3598" s="25">
        <f>'101_transform'!F3596</f>
        <v>0</v>
      </c>
      <c r="F3598" s="25">
        <f>'101_transform'!G3596</f>
        <v>0</v>
      </c>
      <c r="G3598" s="25">
        <f>'101_transform'!H3596</f>
        <v>0</v>
      </c>
    </row>
    <row r="3599" spans="1:7" ht="15" x14ac:dyDescent="0.2">
      <c r="A3599" s="12" t="str">
        <f t="shared" si="56"/>
        <v>АО "МОСКОМБАНК" (3172) 61905</v>
      </c>
      <c r="B3599" s="25" t="str">
        <f>'101_transform'!C3597</f>
        <v>АО "МОСКОМБАНК" (3172)</v>
      </c>
      <c r="C3599" s="25" t="str">
        <f>'101_transform'!D3597</f>
        <v>61905   A  Земля, временно неиспользуемая в основной деятельности, учитываемая по справедливой стоимости</v>
      </c>
      <c r="D3599" s="25">
        <f>'101_transform'!E3597</f>
        <v>0</v>
      </c>
      <c r="E3599" s="25">
        <f>'101_transform'!F3597</f>
        <v>0</v>
      </c>
      <c r="F3599" s="25">
        <f>'101_transform'!G3597</f>
        <v>0</v>
      </c>
      <c r="G3599" s="25">
        <f>'101_transform'!H3597</f>
        <v>0</v>
      </c>
    </row>
    <row r="3600" spans="1:7" ht="15" x14ac:dyDescent="0.2">
      <c r="A3600" s="12" t="str">
        <f t="shared" si="56"/>
        <v>АО "МОСКОМБАНК" (3172) 61906</v>
      </c>
      <c r="B3600" s="25" t="str">
        <f>'101_transform'!C3598</f>
        <v>АО "МОСКОМБАНК" (3172)</v>
      </c>
      <c r="C3600" s="25" t="str">
        <f>'101_transform'!D3598</f>
        <v>61906   A  Земля, временно неиспользуемая в основной деятельности, учитываемая по справедливой стоимости, переданная в аренду</v>
      </c>
      <c r="D3600" s="25">
        <f>'101_transform'!E3598</f>
        <v>0</v>
      </c>
      <c r="E3600" s="25">
        <f>'101_transform'!F3598</f>
        <v>0</v>
      </c>
      <c r="F3600" s="25">
        <f>'101_transform'!G3598</f>
        <v>0</v>
      </c>
      <c r="G3600" s="25">
        <f>'101_transform'!H3598</f>
        <v>0</v>
      </c>
    </row>
    <row r="3601" spans="1:7" ht="15" x14ac:dyDescent="0.2">
      <c r="A3601" s="12" t="str">
        <f t="shared" si="56"/>
        <v>АО "МОСКОМБАНК" (3172) 61907</v>
      </c>
      <c r="B3601" s="25" t="str">
        <f>'101_transform'!C3599</f>
        <v>АО "МОСКОМБАНК" (3172)</v>
      </c>
      <c r="C3601" s="25" t="str">
        <f>'101_transform'!D3599</f>
        <v>61907   A  Недвижимость (кроме земли), временно неиспользуемая в основной деятельности, учитываемая по справедливой стоимости</v>
      </c>
      <c r="D3601" s="25">
        <f>'101_transform'!E3599</f>
        <v>0</v>
      </c>
      <c r="E3601" s="25">
        <f>'101_transform'!F3599</f>
        <v>0</v>
      </c>
      <c r="F3601" s="25">
        <f>'101_transform'!G3599</f>
        <v>0</v>
      </c>
      <c r="G3601" s="25">
        <f>'101_transform'!H3599</f>
        <v>0</v>
      </c>
    </row>
    <row r="3602" spans="1:7" ht="15" x14ac:dyDescent="0.2">
      <c r="A3602" s="12" t="str">
        <f t="shared" si="56"/>
        <v>АО "МОСКОМБАНК" (3172) 61908</v>
      </c>
      <c r="B3602" s="25" t="str">
        <f>'101_transform'!C3600</f>
        <v>АО "МОСКОМБАНК" (3172)</v>
      </c>
      <c r="C3602" s="25" t="str">
        <f>'101_transform'!D3600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602" s="25">
        <f>'101_transform'!E3600</f>
        <v>0</v>
      </c>
      <c r="E3602" s="25">
        <f>'101_transform'!F3600</f>
        <v>0</v>
      </c>
      <c r="F3602" s="25">
        <f>'101_transform'!G3600</f>
        <v>0</v>
      </c>
      <c r="G3602" s="25">
        <f>'101_transform'!H3600</f>
        <v>0</v>
      </c>
    </row>
    <row r="3603" spans="1:7" ht="15" x14ac:dyDescent="0.2">
      <c r="A3603" s="12" t="str">
        <f t="shared" si="56"/>
        <v>АО "МОСКОМБАНК" (3172) 61909</v>
      </c>
      <c r="B3603" s="25" t="str">
        <f>'101_transform'!C3601</f>
        <v>АО "МОСКОМБАНК" (3172)</v>
      </c>
      <c r="C3603" s="25" t="str">
        <f>'101_transform'!D3601</f>
        <v>61909   П  Амортизация недвижимости (кроме земли), временно неиспользуемой в основной деятельности</v>
      </c>
      <c r="D3603" s="25">
        <f>'101_transform'!E3601</f>
        <v>0</v>
      </c>
      <c r="E3603" s="25">
        <f>'101_transform'!F3601</f>
        <v>0</v>
      </c>
      <c r="F3603" s="25">
        <f>'101_transform'!G3601</f>
        <v>0</v>
      </c>
      <c r="G3603" s="25">
        <f>'101_transform'!H3601</f>
        <v>0</v>
      </c>
    </row>
    <row r="3604" spans="1:7" ht="15" x14ac:dyDescent="0.2">
      <c r="A3604" s="12" t="str">
        <f t="shared" si="56"/>
        <v>АО "МОСКОМБАНК" (3172) 61910</v>
      </c>
      <c r="B3604" s="25" t="str">
        <f>'101_transform'!C3602</f>
        <v>АО "МОСКОМБАНК" (3172)</v>
      </c>
      <c r="C3604" s="25" t="str">
        <f>'101_transform'!D3602</f>
        <v>61910   П  Амортизация недвижимости (кроме земли), временно неиспользуемой в основной деятельности, переданной в аренду</v>
      </c>
      <c r="D3604" s="25">
        <f>'101_transform'!E3602</f>
        <v>0</v>
      </c>
      <c r="E3604" s="25">
        <f>'101_transform'!F3602</f>
        <v>0</v>
      </c>
      <c r="F3604" s="25">
        <f>'101_transform'!G3602</f>
        <v>0</v>
      </c>
      <c r="G3604" s="25">
        <f>'101_transform'!H3602</f>
        <v>0</v>
      </c>
    </row>
    <row r="3605" spans="1:7" ht="15" x14ac:dyDescent="0.2">
      <c r="A3605" s="12" t="str">
        <f t="shared" si="56"/>
        <v>АО "МОСКОМБАНК" (3172) 61911</v>
      </c>
      <c r="B3605" s="25" t="str">
        <f>'101_transform'!C3603</f>
        <v>АО "МОСКОМБАНК" (3172)</v>
      </c>
      <c r="C3605" s="25" t="str">
        <f>'101_transform'!D3603</f>
        <v>61911   A  Вложения в сооружение (строительство) объектов недвижимости, временно неиспользуемой в основной деятельности</v>
      </c>
      <c r="D3605" s="25">
        <f>'101_transform'!E3603</f>
        <v>0</v>
      </c>
      <c r="E3605" s="25">
        <f>'101_transform'!F3603</f>
        <v>0</v>
      </c>
      <c r="F3605" s="25">
        <f>'101_transform'!G3603</f>
        <v>0</v>
      </c>
      <c r="G3605" s="25">
        <f>'101_transform'!H3603</f>
        <v>0</v>
      </c>
    </row>
    <row r="3606" spans="1:7" ht="15" x14ac:dyDescent="0.2">
      <c r="A3606" s="12" t="str">
        <f t="shared" si="56"/>
        <v>АО "МОСКОМБАНК" (3172) 61912</v>
      </c>
      <c r="B3606" s="25" t="str">
        <f>'101_transform'!C3604</f>
        <v>АО "МОСКОМБАНК" (3172)</v>
      </c>
      <c r="C3606" s="25" t="str">
        <f>'101_transform'!D3604</f>
        <v>61912   П  Резервы на возможные потери</v>
      </c>
      <c r="D3606" s="25">
        <f>'101_transform'!E3604</f>
        <v>0</v>
      </c>
      <c r="E3606" s="25">
        <f>'101_transform'!F3604</f>
        <v>0</v>
      </c>
      <c r="F3606" s="25">
        <f>'101_transform'!G3604</f>
        <v>0</v>
      </c>
      <c r="G3606" s="25">
        <f>'101_transform'!H3604</f>
        <v>0</v>
      </c>
    </row>
    <row r="3607" spans="1:7" ht="15" x14ac:dyDescent="0.2">
      <c r="A3607" s="12" t="str">
        <f t="shared" si="56"/>
        <v>АО "МОСКОМБАНК" (3172) 62001</v>
      </c>
      <c r="B3607" s="25" t="str">
        <f>'101_transform'!C3605</f>
        <v>АО "МОСКОМБАНК" (3172)</v>
      </c>
      <c r="C3607" s="25" t="str">
        <f>'101_transform'!D3605</f>
        <v>62001   A  Долгосрочные активы, предназначенные для продажи</v>
      </c>
      <c r="D3607" s="25">
        <f>'101_transform'!E3605</f>
        <v>0</v>
      </c>
      <c r="E3607" s="25">
        <f>'101_transform'!F3605</f>
        <v>0</v>
      </c>
      <c r="F3607" s="25">
        <f>'101_transform'!G3605</f>
        <v>0</v>
      </c>
      <c r="G3607" s="25">
        <f>'101_transform'!H3605</f>
        <v>0</v>
      </c>
    </row>
    <row r="3608" spans="1:7" ht="15" x14ac:dyDescent="0.2">
      <c r="A3608" s="12" t="str">
        <f t="shared" si="56"/>
        <v>АО "МОСКОМБАНК" (3172) 62002</v>
      </c>
      <c r="B3608" s="25" t="str">
        <f>'101_transform'!C3606</f>
        <v>АО "МОСКОМБАНК" (3172)</v>
      </c>
      <c r="C3608" s="25" t="str">
        <f>'101_transform'!D3606</f>
        <v>62002   П  Резервы на возможные потери</v>
      </c>
      <c r="D3608" s="25">
        <f>'101_transform'!E3606</f>
        <v>0</v>
      </c>
      <c r="E3608" s="25">
        <f>'101_transform'!F3606</f>
        <v>0</v>
      </c>
      <c r="F3608" s="25">
        <f>'101_transform'!G3606</f>
        <v>0</v>
      </c>
      <c r="G3608" s="25">
        <f>'101_transform'!H3606</f>
        <v>0</v>
      </c>
    </row>
    <row r="3609" spans="1:7" ht="15" x14ac:dyDescent="0.2">
      <c r="A3609" s="12" t="str">
        <f t="shared" si="56"/>
        <v>АО "МОСКОМБАНК" (3172) 62101</v>
      </c>
      <c r="B3609" s="25" t="str">
        <f>'101_transform'!C3607</f>
        <v>АО "МОСКОМБАНК" (3172)</v>
      </c>
      <c r="C3609" s="25" t="str">
        <f>'101_transform'!D3607</f>
        <v>62101   A  Средства труда, полученные по договорам отступного, залога, назначение которых не определено</v>
      </c>
      <c r="D3609" s="25">
        <f>'101_transform'!E3607</f>
        <v>0</v>
      </c>
      <c r="E3609" s="25">
        <f>'101_transform'!F3607</f>
        <v>0</v>
      </c>
      <c r="F3609" s="25">
        <f>'101_transform'!G3607</f>
        <v>0</v>
      </c>
      <c r="G3609" s="25">
        <f>'101_transform'!H3607</f>
        <v>0</v>
      </c>
    </row>
    <row r="3610" spans="1:7" ht="15" x14ac:dyDescent="0.2">
      <c r="A3610" s="12" t="str">
        <f t="shared" si="56"/>
        <v>АО "МОСКОМБАНК" (3172) 62102</v>
      </c>
      <c r="B3610" s="25" t="str">
        <f>'101_transform'!C3608</f>
        <v>АО "МОСКОМБАНК" (3172)</v>
      </c>
      <c r="C3610" s="25" t="str">
        <f>'101_transform'!D3608</f>
        <v>62102   A  Предметы труда, полученные по договорам отступного, залога, назначение которых не определено</v>
      </c>
      <c r="D3610" s="25">
        <f>'101_transform'!E3608</f>
        <v>0</v>
      </c>
      <c r="E3610" s="25">
        <f>'101_transform'!F3608</f>
        <v>0</v>
      </c>
      <c r="F3610" s="25">
        <f>'101_transform'!G3608</f>
        <v>0</v>
      </c>
      <c r="G3610" s="25">
        <f>'101_transform'!H3608</f>
        <v>0</v>
      </c>
    </row>
    <row r="3611" spans="1:7" ht="15" x14ac:dyDescent="0.2">
      <c r="A3611" s="12" t="str">
        <f t="shared" si="56"/>
        <v>АО "МОСКОМБАНК" (3172) 62103</v>
      </c>
      <c r="B3611" s="25" t="str">
        <f>'101_transform'!C3609</f>
        <v>АО "МОСКОМБАНК" (3172)</v>
      </c>
      <c r="C3611" s="25" t="str">
        <f>'101_transform'!D3609</f>
        <v>62103   П  Резервы на возможные потери</v>
      </c>
      <c r="D3611" s="25">
        <f>'101_transform'!E3609</f>
        <v>0</v>
      </c>
      <c r="E3611" s="25">
        <f>'101_transform'!F3609</f>
        <v>0</v>
      </c>
      <c r="F3611" s="25">
        <f>'101_transform'!G3609</f>
        <v>0</v>
      </c>
      <c r="G3611" s="25">
        <f>'101_transform'!H3609</f>
        <v>0</v>
      </c>
    </row>
    <row r="3612" spans="1:7" ht="15" x14ac:dyDescent="0.2">
      <c r="A3612" s="12" t="str">
        <f t="shared" si="56"/>
        <v>ПАО "МОСКОВСКИЙ КРЕДИТНЫЙ БАНК" (1978) 60401</v>
      </c>
      <c r="B3612" s="25" t="str">
        <f>'101_transform'!C3610</f>
        <v>ПАО "МОСКОВСКИЙ КРЕДИТНЫЙ БАНК" (1978)</v>
      </c>
      <c r="C3612" s="25" t="str">
        <f>'101_transform'!D3610</f>
        <v>60401   A  Основные средства (кроме земли) (c 13.02.2018)_x000D_Категория 1- Здания и сооружения (до 31.12.2002)</v>
      </c>
      <c r="D3612" s="25">
        <f>'101_transform'!E3610</f>
        <v>8057286</v>
      </c>
      <c r="E3612" s="25">
        <f>'101_transform'!F3610</f>
        <v>0</v>
      </c>
      <c r="F3612" s="25">
        <f>'101_transform'!G3610</f>
        <v>8181448</v>
      </c>
      <c r="G3612" s="25">
        <f>'101_transform'!H3610</f>
        <v>0</v>
      </c>
    </row>
    <row r="3613" spans="1:7" ht="15" x14ac:dyDescent="0.2">
      <c r="A3613" s="12" t="str">
        <f t="shared" si="56"/>
        <v>ПАО "МОСКОВСКИЙ КРЕДИТНЫЙ БАНК" (1978) 60404</v>
      </c>
      <c r="B3613" s="25" t="str">
        <f>'101_transform'!C3611</f>
        <v>ПАО "МОСКОВСКИЙ КРЕДИТНЫЙ БАНК" (1978)</v>
      </c>
      <c r="C3613" s="25" t="str">
        <f>'101_transform'!D3611</f>
        <v>60404   A  Земля (c 13.02.2018)</v>
      </c>
      <c r="D3613" s="25">
        <f>'101_transform'!E3611</f>
        <v>0</v>
      </c>
      <c r="E3613" s="25">
        <f>'101_transform'!F3611</f>
        <v>0</v>
      </c>
      <c r="F3613" s="25">
        <f>'101_transform'!G3611</f>
        <v>0</v>
      </c>
      <c r="G3613" s="25">
        <f>'101_transform'!H3611</f>
        <v>0</v>
      </c>
    </row>
    <row r="3614" spans="1:7" ht="15" x14ac:dyDescent="0.2">
      <c r="A3614" s="12" t="str">
        <f t="shared" si="56"/>
        <v>ПАО "МОСКОВСКИЙ КРЕДИТНЫЙ БАНК" (1978) 60405</v>
      </c>
      <c r="B3614" s="25" t="str">
        <f>'101_transform'!C3612</f>
        <v>ПАО "МОСКОВСКИЙ КРЕДИТНЫЙ БАНК" (1978)</v>
      </c>
      <c r="C3614" s="25" t="str">
        <f>'101_transform'!D3612</f>
        <v>60405   П
A (до 31.01.2003)  Резервы на возможные потери (c 13.02.2018)
Долгосрочно арендуемые основные средства (до 31.01.2003)</v>
      </c>
      <c r="D3614" s="25">
        <f>'101_transform'!E3612</f>
        <v>0</v>
      </c>
      <c r="E3614" s="25">
        <f>'101_transform'!F3612</f>
        <v>0</v>
      </c>
      <c r="F3614" s="25">
        <f>'101_transform'!G3612</f>
        <v>0</v>
      </c>
      <c r="G3614" s="25">
        <f>'101_transform'!H3612</f>
        <v>0</v>
      </c>
    </row>
    <row r="3615" spans="1:7" ht="15" x14ac:dyDescent="0.2">
      <c r="A3615" s="12" t="str">
        <f t="shared" si="56"/>
        <v>ПАО "МОСКОВСКИЙ КРЕДИТНЫЙ БАНК" (1978) 60414</v>
      </c>
      <c r="B3615" s="25" t="str">
        <f>'101_transform'!C3613</f>
        <v>ПАО "МОСКОВСКИЙ КРЕДИТНЫЙ БАНК" (1978)</v>
      </c>
      <c r="C3615" s="25" t="str">
        <f>'101_transform'!D3613</f>
        <v>60414   П  Амортизация основных средств (кроме земли) (c 13.02.2018)</v>
      </c>
      <c r="D3615" s="25">
        <f>'101_transform'!E3613</f>
        <v>0</v>
      </c>
      <c r="E3615" s="25">
        <f>'101_transform'!F3613</f>
        <v>4208281</v>
      </c>
      <c r="F3615" s="25">
        <f>'101_transform'!G3613</f>
        <v>0</v>
      </c>
      <c r="G3615" s="25">
        <f>'101_transform'!H3613</f>
        <v>4309849</v>
      </c>
    </row>
    <row r="3616" spans="1:7" ht="15" x14ac:dyDescent="0.2">
      <c r="A3616" s="12" t="str">
        <f t="shared" si="56"/>
        <v>ПАО "МОСКОВСКИЙ КРЕДИТНЫЙ БАНК" (1978) 60415</v>
      </c>
      <c r="B3616" s="25" t="str">
        <f>'101_transform'!C3614</f>
        <v>ПАО "МОСКОВСКИЙ КРЕДИТНЫЙ БАНК" (1978)</v>
      </c>
      <c r="C3616" s="25" t="str">
        <f>'101_transform'!D3614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616" s="25">
        <f>'101_transform'!E3614</f>
        <v>176999</v>
      </c>
      <c r="E3616" s="25">
        <f>'101_transform'!F3614</f>
        <v>0</v>
      </c>
      <c r="F3616" s="25">
        <f>'101_transform'!G3614</f>
        <v>139584</v>
      </c>
      <c r="G3616" s="25">
        <f>'101_transform'!H3614</f>
        <v>0</v>
      </c>
    </row>
    <row r="3617" spans="1:7" ht="15" x14ac:dyDescent="0.2">
      <c r="A3617" s="12" t="str">
        <f t="shared" si="56"/>
        <v>ПАО "МОСКОВСКИЙ КРЕДИТНЫЙ БАНК" (1978) 61901</v>
      </c>
      <c r="B3617" s="25" t="str">
        <f>'101_transform'!C3615</f>
        <v>ПАО "МОСКОВСКИЙ КРЕДИТНЫЙ БАНК" (1978)</v>
      </c>
      <c r="C3617" s="25" t="str">
        <f>'101_transform'!D3615</f>
        <v>61901   A  Земля, временно неиспользуемая в основной деятельности</v>
      </c>
      <c r="D3617" s="25">
        <f>'101_transform'!E3615</f>
        <v>0</v>
      </c>
      <c r="E3617" s="25">
        <f>'101_transform'!F3615</f>
        <v>0</v>
      </c>
      <c r="F3617" s="25">
        <f>'101_transform'!G3615</f>
        <v>0</v>
      </c>
      <c r="G3617" s="25">
        <f>'101_transform'!H3615</f>
        <v>0</v>
      </c>
    </row>
    <row r="3618" spans="1:7" ht="15" x14ac:dyDescent="0.2">
      <c r="A3618" s="12" t="str">
        <f t="shared" si="56"/>
        <v>ПАО "МОСКОВСКИЙ КРЕДИТНЫЙ БАНК" (1978) 61902</v>
      </c>
      <c r="B3618" s="25" t="str">
        <f>'101_transform'!C3616</f>
        <v>ПАО "МОСКОВСКИЙ КРЕДИТНЫЙ БАНК" (1978)</v>
      </c>
      <c r="C3618" s="25" t="str">
        <f>'101_transform'!D3616</f>
        <v>61902   A  Земля, временно неиспользуемая в основной деятельности, переданная в аренду</v>
      </c>
      <c r="D3618" s="25">
        <f>'101_transform'!E3616</f>
        <v>0</v>
      </c>
      <c r="E3618" s="25">
        <f>'101_transform'!F3616</f>
        <v>0</v>
      </c>
      <c r="F3618" s="25">
        <f>'101_transform'!G3616</f>
        <v>0</v>
      </c>
      <c r="G3618" s="25">
        <f>'101_transform'!H3616</f>
        <v>0</v>
      </c>
    </row>
    <row r="3619" spans="1:7" ht="15" x14ac:dyDescent="0.2">
      <c r="A3619" s="12" t="str">
        <f t="shared" si="56"/>
        <v>ПАО "МОСКОВСКИЙ КРЕДИТНЫЙ БАНК" (1978) 61903</v>
      </c>
      <c r="B3619" s="25" t="str">
        <f>'101_transform'!C3617</f>
        <v>ПАО "МОСКОВСКИЙ КРЕДИТНЫЙ БАНК" (1978)</v>
      </c>
      <c r="C3619" s="25" t="str">
        <f>'101_transform'!D3617</f>
        <v>61903   A  Недвижимость (кроме земли), временно неиспользуемая в основной деятельности</v>
      </c>
      <c r="D3619" s="25">
        <f>'101_transform'!E3617</f>
        <v>0</v>
      </c>
      <c r="E3619" s="25">
        <f>'101_transform'!F3617</f>
        <v>0</v>
      </c>
      <c r="F3619" s="25">
        <f>'101_transform'!G3617</f>
        <v>0</v>
      </c>
      <c r="G3619" s="25">
        <f>'101_transform'!H3617</f>
        <v>0</v>
      </c>
    </row>
    <row r="3620" spans="1:7" ht="15" x14ac:dyDescent="0.2">
      <c r="A3620" s="12" t="str">
        <f t="shared" si="56"/>
        <v>ПАО "МОСКОВСКИЙ КРЕДИТНЫЙ БАНК" (1978) 61904</v>
      </c>
      <c r="B3620" s="25" t="str">
        <f>'101_transform'!C3618</f>
        <v>ПАО "МОСКОВСКИЙ КРЕДИТНЫЙ БАНК" (1978)</v>
      </c>
      <c r="C3620" s="25" t="str">
        <f>'101_transform'!D3618</f>
        <v>61904   A  Недвижимость (кроме земли), временно неиспользуемая в основной деятельности, переданная в аренду</v>
      </c>
      <c r="D3620" s="25">
        <f>'101_transform'!E3618</f>
        <v>0</v>
      </c>
      <c r="E3620" s="25">
        <f>'101_transform'!F3618</f>
        <v>0</v>
      </c>
      <c r="F3620" s="25">
        <f>'101_transform'!G3618</f>
        <v>0</v>
      </c>
      <c r="G3620" s="25">
        <f>'101_transform'!H3618</f>
        <v>0</v>
      </c>
    </row>
    <row r="3621" spans="1:7" ht="15" x14ac:dyDescent="0.2">
      <c r="A3621" s="12" t="str">
        <f t="shared" si="56"/>
        <v>ПАО "МОСКОВСКИЙ КРЕДИТНЫЙ БАНК" (1978) 61905</v>
      </c>
      <c r="B3621" s="25" t="str">
        <f>'101_transform'!C3619</f>
        <v>ПАО "МОСКОВСКИЙ КРЕДИТНЫЙ БАНК" (1978)</v>
      </c>
      <c r="C3621" s="25" t="str">
        <f>'101_transform'!D3619</f>
        <v>61905   A  Земля, временно неиспользуемая в основной деятельности, учитываемая по справедливой стоимости</v>
      </c>
      <c r="D3621" s="25">
        <f>'101_transform'!E3619</f>
        <v>0</v>
      </c>
      <c r="E3621" s="25">
        <f>'101_transform'!F3619</f>
        <v>0</v>
      </c>
      <c r="F3621" s="25">
        <f>'101_transform'!G3619</f>
        <v>0</v>
      </c>
      <c r="G3621" s="25">
        <f>'101_transform'!H3619</f>
        <v>0</v>
      </c>
    </row>
    <row r="3622" spans="1:7" ht="15" x14ac:dyDescent="0.2">
      <c r="A3622" s="12" t="str">
        <f t="shared" si="56"/>
        <v>ПАО "МОСКОВСКИЙ КРЕДИТНЫЙ БАНК" (1978) 61906</v>
      </c>
      <c r="B3622" s="25" t="str">
        <f>'101_transform'!C3620</f>
        <v>ПАО "МОСКОВСКИЙ КРЕДИТНЫЙ БАНК" (1978)</v>
      </c>
      <c r="C3622" s="25" t="str">
        <f>'101_transform'!D3620</f>
        <v>61906   A  Земля, временно неиспользуемая в основной деятельности, учитываемая по справедливой стоимости, переданная в аренду</v>
      </c>
      <c r="D3622" s="25">
        <f>'101_transform'!E3620</f>
        <v>0</v>
      </c>
      <c r="E3622" s="25">
        <f>'101_transform'!F3620</f>
        <v>0</v>
      </c>
      <c r="F3622" s="25">
        <f>'101_transform'!G3620</f>
        <v>0</v>
      </c>
      <c r="G3622" s="25">
        <f>'101_transform'!H3620</f>
        <v>0</v>
      </c>
    </row>
    <row r="3623" spans="1:7" ht="15" x14ac:dyDescent="0.2">
      <c r="A3623" s="12" t="str">
        <f t="shared" si="56"/>
        <v>ПАО "МОСКОВСКИЙ КРЕДИТНЫЙ БАНК" (1978) 61907</v>
      </c>
      <c r="B3623" s="25" t="str">
        <f>'101_transform'!C3621</f>
        <v>ПАО "МОСКОВСКИЙ КРЕДИТНЫЙ БАНК" (1978)</v>
      </c>
      <c r="C3623" s="25" t="str">
        <f>'101_transform'!D3621</f>
        <v>61907   A  Недвижимость (кроме земли), временно неиспользуемая в основной деятельности, учитываемая по справедливой стоимости</v>
      </c>
      <c r="D3623" s="25">
        <f>'101_transform'!E3621</f>
        <v>258406</v>
      </c>
      <c r="E3623" s="25">
        <f>'101_transform'!F3621</f>
        <v>0</v>
      </c>
      <c r="F3623" s="25">
        <f>'101_transform'!G3621</f>
        <v>258406</v>
      </c>
      <c r="G3623" s="25">
        <f>'101_transform'!H3621</f>
        <v>0</v>
      </c>
    </row>
    <row r="3624" spans="1:7" ht="15" x14ac:dyDescent="0.2">
      <c r="A3624" s="12" t="str">
        <f t="shared" si="56"/>
        <v>ПАО "МОСКОВСКИЙ КРЕДИТНЫЙ БАНК" (1978) 61908</v>
      </c>
      <c r="B3624" s="25" t="str">
        <f>'101_transform'!C3622</f>
        <v>ПАО "МОСКОВСКИЙ КРЕДИТНЫЙ БАНК" (1978)</v>
      </c>
      <c r="C3624" s="25" t="str">
        <f>'101_transform'!D3622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624" s="25">
        <f>'101_transform'!E3622</f>
        <v>2843</v>
      </c>
      <c r="E3624" s="25">
        <f>'101_transform'!F3622</f>
        <v>0</v>
      </c>
      <c r="F3624" s="25">
        <f>'101_transform'!G3622</f>
        <v>2843</v>
      </c>
      <c r="G3624" s="25">
        <f>'101_transform'!H3622</f>
        <v>0</v>
      </c>
    </row>
    <row r="3625" spans="1:7" ht="15" x14ac:dyDescent="0.2">
      <c r="A3625" s="12" t="str">
        <f t="shared" si="56"/>
        <v>ПАО "МОСКОВСКИЙ КРЕДИТНЫЙ БАНК" (1978) 61909</v>
      </c>
      <c r="B3625" s="25" t="str">
        <f>'101_transform'!C3623</f>
        <v>ПАО "МОСКОВСКИЙ КРЕДИТНЫЙ БАНК" (1978)</v>
      </c>
      <c r="C3625" s="25" t="str">
        <f>'101_transform'!D3623</f>
        <v>61909   П  Амортизация недвижимости (кроме земли), временно неиспользуемой в основной деятельности</v>
      </c>
      <c r="D3625" s="25">
        <f>'101_transform'!E3623</f>
        <v>0</v>
      </c>
      <c r="E3625" s="25">
        <f>'101_transform'!F3623</f>
        <v>0</v>
      </c>
      <c r="F3625" s="25">
        <f>'101_transform'!G3623</f>
        <v>0</v>
      </c>
      <c r="G3625" s="25">
        <f>'101_transform'!H3623</f>
        <v>0</v>
      </c>
    </row>
    <row r="3626" spans="1:7" ht="15" x14ac:dyDescent="0.2">
      <c r="A3626" s="12" t="str">
        <f t="shared" si="56"/>
        <v>ПАО "МОСКОВСКИЙ КРЕДИТНЫЙ БАНК" (1978) 61910</v>
      </c>
      <c r="B3626" s="25" t="str">
        <f>'101_transform'!C3624</f>
        <v>ПАО "МОСКОВСКИЙ КРЕДИТНЫЙ БАНК" (1978)</v>
      </c>
      <c r="C3626" s="25" t="str">
        <f>'101_transform'!D3624</f>
        <v>61910   П  Амортизация недвижимости (кроме земли), временно неиспользуемой в основной деятельности, переданной в аренду</v>
      </c>
      <c r="D3626" s="25">
        <f>'101_transform'!E3624</f>
        <v>0</v>
      </c>
      <c r="E3626" s="25">
        <f>'101_transform'!F3624</f>
        <v>0</v>
      </c>
      <c r="F3626" s="25">
        <f>'101_transform'!G3624</f>
        <v>0</v>
      </c>
      <c r="G3626" s="25">
        <f>'101_transform'!H3624</f>
        <v>0</v>
      </c>
    </row>
    <row r="3627" spans="1:7" ht="15" x14ac:dyDescent="0.2">
      <c r="A3627" s="12" t="str">
        <f t="shared" si="56"/>
        <v>ПАО "МОСКОВСКИЙ КРЕДИТНЫЙ БАНК" (1978) 61911</v>
      </c>
      <c r="B3627" s="25" t="str">
        <f>'101_transform'!C3625</f>
        <v>ПАО "МОСКОВСКИЙ КРЕДИТНЫЙ БАНК" (1978)</v>
      </c>
      <c r="C3627" s="25" t="str">
        <f>'101_transform'!D3625</f>
        <v>61911   A  Вложения в сооружение (строительство) объектов недвижимости, временно неиспользуемой в основной деятельности</v>
      </c>
      <c r="D3627" s="25">
        <f>'101_transform'!E3625</f>
        <v>0</v>
      </c>
      <c r="E3627" s="25">
        <f>'101_transform'!F3625</f>
        <v>0</v>
      </c>
      <c r="F3627" s="25">
        <f>'101_transform'!G3625</f>
        <v>0</v>
      </c>
      <c r="G3627" s="25">
        <f>'101_transform'!H3625</f>
        <v>0</v>
      </c>
    </row>
    <row r="3628" spans="1:7" ht="15" x14ac:dyDescent="0.2">
      <c r="A3628" s="12" t="str">
        <f t="shared" si="56"/>
        <v>ПАО "МОСКОВСКИЙ КРЕДИТНЫЙ БАНК" (1978) 61912</v>
      </c>
      <c r="B3628" s="25" t="str">
        <f>'101_transform'!C3626</f>
        <v>ПАО "МОСКОВСКИЙ КРЕДИТНЫЙ БАНК" (1978)</v>
      </c>
      <c r="C3628" s="25" t="str">
        <f>'101_transform'!D3626</f>
        <v>61912   П  Резервы на возможные потери</v>
      </c>
      <c r="D3628" s="25">
        <f>'101_transform'!E3626</f>
        <v>0</v>
      </c>
      <c r="E3628" s="25">
        <f>'101_transform'!F3626</f>
        <v>0</v>
      </c>
      <c r="F3628" s="25">
        <f>'101_transform'!G3626</f>
        <v>0</v>
      </c>
      <c r="G3628" s="25">
        <f>'101_transform'!H3626</f>
        <v>0</v>
      </c>
    </row>
    <row r="3629" spans="1:7" ht="15" x14ac:dyDescent="0.2">
      <c r="A3629" s="12" t="str">
        <f t="shared" si="56"/>
        <v>ПАО "МОСКОВСКИЙ КРЕДИТНЫЙ БАНК" (1978) 62001</v>
      </c>
      <c r="B3629" s="25" t="str">
        <f>'101_transform'!C3627</f>
        <v>ПАО "МОСКОВСКИЙ КРЕДИТНЫЙ БАНК" (1978)</v>
      </c>
      <c r="C3629" s="25" t="str">
        <f>'101_transform'!D3627</f>
        <v>62001   A  Долгосрочные активы, предназначенные для продажи</v>
      </c>
      <c r="D3629" s="25">
        <f>'101_transform'!E3627</f>
        <v>1787700</v>
      </c>
      <c r="E3629" s="25">
        <f>'101_transform'!F3627</f>
        <v>0</v>
      </c>
      <c r="F3629" s="25">
        <f>'101_transform'!G3627</f>
        <v>1831931</v>
      </c>
      <c r="G3629" s="25">
        <f>'101_transform'!H3627</f>
        <v>0</v>
      </c>
    </row>
    <row r="3630" spans="1:7" ht="15" x14ac:dyDescent="0.2">
      <c r="A3630" s="12" t="str">
        <f t="shared" si="56"/>
        <v>ПАО "МОСКОВСКИЙ КРЕДИТНЫЙ БАНК" (1978) 62002</v>
      </c>
      <c r="B3630" s="25" t="str">
        <f>'101_transform'!C3628</f>
        <v>ПАО "МОСКОВСКИЙ КРЕДИТНЫЙ БАНК" (1978)</v>
      </c>
      <c r="C3630" s="25" t="str">
        <f>'101_transform'!D3628</f>
        <v>62002   П  Резервы на возможные потери</v>
      </c>
      <c r="D3630" s="25">
        <f>'101_transform'!E3628</f>
        <v>0</v>
      </c>
      <c r="E3630" s="25">
        <f>'101_transform'!F3628</f>
        <v>163424</v>
      </c>
      <c r="F3630" s="25">
        <f>'101_transform'!G3628</f>
        <v>0</v>
      </c>
      <c r="G3630" s="25">
        <f>'101_transform'!H3628</f>
        <v>167969</v>
      </c>
    </row>
    <row r="3631" spans="1:7" ht="15" x14ac:dyDescent="0.2">
      <c r="A3631" s="12" t="str">
        <f t="shared" si="56"/>
        <v>ПАО "МОСКОВСКИЙ КРЕДИТНЫЙ БАНК" (1978) 62101</v>
      </c>
      <c r="B3631" s="25" t="str">
        <f>'101_transform'!C3629</f>
        <v>ПАО "МОСКОВСКИЙ КРЕДИТНЫЙ БАНК" (1978)</v>
      </c>
      <c r="C3631" s="25" t="str">
        <f>'101_transform'!D3629</f>
        <v>62101   A  Средства труда, полученные по договорам отступного, залога, назначение которых не определено</v>
      </c>
      <c r="D3631" s="25">
        <f>'101_transform'!E3629</f>
        <v>0</v>
      </c>
      <c r="E3631" s="25">
        <f>'101_transform'!F3629</f>
        <v>0</v>
      </c>
      <c r="F3631" s="25">
        <f>'101_transform'!G3629</f>
        <v>0</v>
      </c>
      <c r="G3631" s="25">
        <f>'101_transform'!H3629</f>
        <v>0</v>
      </c>
    </row>
    <row r="3632" spans="1:7" ht="15" x14ac:dyDescent="0.2">
      <c r="A3632" s="12" t="str">
        <f t="shared" si="56"/>
        <v>ПАО "МОСКОВСКИЙ КРЕДИТНЫЙ БАНК" (1978) 62102</v>
      </c>
      <c r="B3632" s="25" t="str">
        <f>'101_transform'!C3630</f>
        <v>ПАО "МОСКОВСКИЙ КРЕДИТНЫЙ БАНК" (1978)</v>
      </c>
      <c r="C3632" s="25" t="str">
        <f>'101_transform'!D3630</f>
        <v>62102   A  Предметы труда, полученные по договорам отступного, залога, назначение которых не определено</v>
      </c>
      <c r="D3632" s="25">
        <f>'101_transform'!E3630</f>
        <v>60</v>
      </c>
      <c r="E3632" s="25">
        <f>'101_transform'!F3630</f>
        <v>0</v>
      </c>
      <c r="F3632" s="25">
        <f>'101_transform'!G3630</f>
        <v>3422</v>
      </c>
      <c r="G3632" s="25">
        <f>'101_transform'!H3630</f>
        <v>0</v>
      </c>
    </row>
    <row r="3633" spans="1:7" ht="15" x14ac:dyDescent="0.2">
      <c r="A3633" s="12" t="str">
        <f t="shared" si="56"/>
        <v>ПАО "МОСКОВСКИЙ КРЕДИТНЫЙ БАНК" (1978) 62103</v>
      </c>
      <c r="B3633" s="25" t="str">
        <f>'101_transform'!C3631</f>
        <v>ПАО "МОСКОВСКИЙ КРЕДИТНЫЙ БАНК" (1978)</v>
      </c>
      <c r="C3633" s="25" t="str">
        <f>'101_transform'!D3631</f>
        <v>62103   П  Резервы на возможные потери</v>
      </c>
      <c r="D3633" s="25">
        <f>'101_transform'!E3631</f>
        <v>0</v>
      </c>
      <c r="E3633" s="25">
        <f>'101_transform'!F3631</f>
        <v>45</v>
      </c>
      <c r="F3633" s="25">
        <f>'101_transform'!G3631</f>
        <v>0</v>
      </c>
      <c r="G3633" s="25">
        <f>'101_transform'!H3631</f>
        <v>45</v>
      </c>
    </row>
    <row r="3634" spans="1:7" ht="15" x14ac:dyDescent="0.2">
      <c r="A3634" s="12" t="str">
        <f t="shared" si="56"/>
        <v>ПАО МОСОБЛБАНК (1751) 60401</v>
      </c>
      <c r="B3634" s="25" t="str">
        <f>'101_transform'!C3632</f>
        <v>ПАО МОСОБЛБАНК (1751)</v>
      </c>
      <c r="C3634" s="25" t="str">
        <f>'101_transform'!D3632</f>
        <v>60401   A  Основные средства (кроме земли) (c 13.02.2018)_x000D_Категория 1- Здания и сооружения (до 31.12.2002)</v>
      </c>
      <c r="D3634" s="25">
        <f>'101_transform'!E3632</f>
        <v>2457753</v>
      </c>
      <c r="E3634" s="25">
        <f>'101_transform'!F3632</f>
        <v>0</v>
      </c>
      <c r="F3634" s="25">
        <f>'101_transform'!G3632</f>
        <v>2486584</v>
      </c>
      <c r="G3634" s="25">
        <f>'101_transform'!H3632</f>
        <v>0</v>
      </c>
    </row>
    <row r="3635" spans="1:7" ht="15" x14ac:dyDescent="0.2">
      <c r="A3635" s="12" t="str">
        <f t="shared" si="56"/>
        <v>ПАО МОСОБЛБАНК (1751) 60404</v>
      </c>
      <c r="B3635" s="25" t="str">
        <f>'101_transform'!C3633</f>
        <v>ПАО МОСОБЛБАНК (1751)</v>
      </c>
      <c r="C3635" s="25" t="str">
        <f>'101_transform'!D3633</f>
        <v>60404   A  Земля (c 13.02.2018)</v>
      </c>
      <c r="D3635" s="25">
        <f>'101_transform'!E3633</f>
        <v>41370</v>
      </c>
      <c r="E3635" s="25">
        <f>'101_transform'!F3633</f>
        <v>0</v>
      </c>
      <c r="F3635" s="25">
        <f>'101_transform'!G3633</f>
        <v>41370</v>
      </c>
      <c r="G3635" s="25">
        <f>'101_transform'!H3633</f>
        <v>0</v>
      </c>
    </row>
    <row r="3636" spans="1:7" ht="15" x14ac:dyDescent="0.2">
      <c r="A3636" s="12" t="str">
        <f t="shared" si="56"/>
        <v>ПАО МОСОБЛБАНК (1751) 60405</v>
      </c>
      <c r="B3636" s="25" t="str">
        <f>'101_transform'!C3634</f>
        <v>ПАО МОСОБЛБАНК (1751)</v>
      </c>
      <c r="C3636" s="25" t="str">
        <f>'101_transform'!D3634</f>
        <v>60405   П
A (до 31.01.2003)  Резервы на возможные потери (c 13.02.2018)
Долгосрочно арендуемые основные средства (до 31.01.2003)</v>
      </c>
      <c r="D3636" s="25">
        <f>'101_transform'!E3634</f>
        <v>0</v>
      </c>
      <c r="E3636" s="25">
        <f>'101_transform'!F3634</f>
        <v>445</v>
      </c>
      <c r="F3636" s="25">
        <f>'101_transform'!G3634</f>
        <v>0</v>
      </c>
      <c r="G3636" s="25">
        <f>'101_transform'!H3634</f>
        <v>449</v>
      </c>
    </row>
    <row r="3637" spans="1:7" ht="15" x14ac:dyDescent="0.2">
      <c r="A3637" s="12" t="str">
        <f t="shared" si="56"/>
        <v>ПАО МОСОБЛБАНК (1751) 60414</v>
      </c>
      <c r="B3637" s="25" t="str">
        <f>'101_transform'!C3635</f>
        <v>ПАО МОСОБЛБАНК (1751)</v>
      </c>
      <c r="C3637" s="25" t="str">
        <f>'101_transform'!D3635</f>
        <v>60414   П  Амортизация основных средств (кроме земли) (c 13.02.2018)</v>
      </c>
      <c r="D3637" s="25">
        <f>'101_transform'!E3635</f>
        <v>0</v>
      </c>
      <c r="E3637" s="25">
        <f>'101_transform'!F3635</f>
        <v>1073741</v>
      </c>
      <c r="F3637" s="25">
        <f>'101_transform'!G3635</f>
        <v>0</v>
      </c>
      <c r="G3637" s="25">
        <f>'101_transform'!H3635</f>
        <v>1099165</v>
      </c>
    </row>
    <row r="3638" spans="1:7" ht="15" x14ac:dyDescent="0.2">
      <c r="A3638" s="12" t="str">
        <f t="shared" si="56"/>
        <v>ПАО МОСОБЛБАНК (1751) 60415</v>
      </c>
      <c r="B3638" s="25" t="str">
        <f>'101_transform'!C3636</f>
        <v>ПАО МОСОБЛБАНК (1751)</v>
      </c>
      <c r="C3638" s="25" t="str">
        <f>'101_transform'!D3636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638" s="25">
        <f>'101_transform'!E3636</f>
        <v>495</v>
      </c>
      <c r="E3638" s="25">
        <f>'101_transform'!F3636</f>
        <v>0</v>
      </c>
      <c r="F3638" s="25">
        <f>'101_transform'!G3636</f>
        <v>1381</v>
      </c>
      <c r="G3638" s="25">
        <f>'101_transform'!H3636</f>
        <v>0</v>
      </c>
    </row>
    <row r="3639" spans="1:7" ht="15" x14ac:dyDescent="0.2">
      <c r="A3639" s="12" t="str">
        <f t="shared" si="56"/>
        <v>ПАО МОСОБЛБАНК (1751) 61901</v>
      </c>
      <c r="B3639" s="25" t="str">
        <f>'101_transform'!C3637</f>
        <v>ПАО МОСОБЛБАНК (1751)</v>
      </c>
      <c r="C3639" s="25" t="str">
        <f>'101_transform'!D3637</f>
        <v>61901   A  Земля, временно неиспользуемая в основной деятельности</v>
      </c>
      <c r="D3639" s="25">
        <f>'101_transform'!E3637</f>
        <v>0</v>
      </c>
      <c r="E3639" s="25">
        <f>'101_transform'!F3637</f>
        <v>0</v>
      </c>
      <c r="F3639" s="25">
        <f>'101_transform'!G3637</f>
        <v>0</v>
      </c>
      <c r="G3639" s="25">
        <f>'101_transform'!H3637</f>
        <v>0</v>
      </c>
    </row>
    <row r="3640" spans="1:7" ht="15" x14ac:dyDescent="0.2">
      <c r="A3640" s="12" t="str">
        <f t="shared" si="56"/>
        <v>ПАО МОСОБЛБАНК (1751) 61902</v>
      </c>
      <c r="B3640" s="25" t="str">
        <f>'101_transform'!C3638</f>
        <v>ПАО МОСОБЛБАНК (1751)</v>
      </c>
      <c r="C3640" s="25" t="str">
        <f>'101_transform'!D3638</f>
        <v>61902   A  Земля, временно неиспользуемая в основной деятельности, переданная в аренду</v>
      </c>
      <c r="D3640" s="25">
        <f>'101_transform'!E3638</f>
        <v>0</v>
      </c>
      <c r="E3640" s="25">
        <f>'101_transform'!F3638</f>
        <v>0</v>
      </c>
      <c r="F3640" s="25">
        <f>'101_transform'!G3638</f>
        <v>0</v>
      </c>
      <c r="G3640" s="25">
        <f>'101_transform'!H3638</f>
        <v>0</v>
      </c>
    </row>
    <row r="3641" spans="1:7" ht="15" x14ac:dyDescent="0.2">
      <c r="A3641" s="12" t="str">
        <f t="shared" si="56"/>
        <v>ПАО МОСОБЛБАНК (1751) 61903</v>
      </c>
      <c r="B3641" s="25" t="str">
        <f>'101_transform'!C3639</f>
        <v>ПАО МОСОБЛБАНК (1751)</v>
      </c>
      <c r="C3641" s="25" t="str">
        <f>'101_transform'!D3639</f>
        <v>61903   A  Недвижимость (кроме земли), временно неиспользуемая в основной деятельности</v>
      </c>
      <c r="D3641" s="25">
        <f>'101_transform'!E3639</f>
        <v>0</v>
      </c>
      <c r="E3641" s="25">
        <f>'101_transform'!F3639</f>
        <v>0</v>
      </c>
      <c r="F3641" s="25">
        <f>'101_transform'!G3639</f>
        <v>0</v>
      </c>
      <c r="G3641" s="25">
        <f>'101_transform'!H3639</f>
        <v>0</v>
      </c>
    </row>
    <row r="3642" spans="1:7" ht="15" x14ac:dyDescent="0.2">
      <c r="A3642" s="12" t="str">
        <f t="shared" si="56"/>
        <v>ПАО МОСОБЛБАНК (1751) 61904</v>
      </c>
      <c r="B3642" s="25" t="str">
        <f>'101_transform'!C3640</f>
        <v>ПАО МОСОБЛБАНК (1751)</v>
      </c>
      <c r="C3642" s="25" t="str">
        <f>'101_transform'!D3640</f>
        <v>61904   A  Недвижимость (кроме земли), временно неиспользуемая в основной деятельности, переданная в аренду</v>
      </c>
      <c r="D3642" s="25">
        <f>'101_transform'!E3640</f>
        <v>0</v>
      </c>
      <c r="E3642" s="25">
        <f>'101_transform'!F3640</f>
        <v>0</v>
      </c>
      <c r="F3642" s="25">
        <f>'101_transform'!G3640</f>
        <v>0</v>
      </c>
      <c r="G3642" s="25">
        <f>'101_transform'!H3640</f>
        <v>0</v>
      </c>
    </row>
    <row r="3643" spans="1:7" ht="15" x14ac:dyDescent="0.2">
      <c r="A3643" s="12" t="str">
        <f t="shared" si="56"/>
        <v>ПАО МОСОБЛБАНК (1751) 61905</v>
      </c>
      <c r="B3643" s="25" t="str">
        <f>'101_transform'!C3641</f>
        <v>ПАО МОСОБЛБАНК (1751)</v>
      </c>
      <c r="C3643" s="25" t="str">
        <f>'101_transform'!D3641</f>
        <v>61905   A  Земля, временно неиспользуемая в основной деятельности, учитываемая по справедливой стоимости</v>
      </c>
      <c r="D3643" s="25">
        <f>'101_transform'!E3641</f>
        <v>0</v>
      </c>
      <c r="E3643" s="25">
        <f>'101_transform'!F3641</f>
        <v>0</v>
      </c>
      <c r="F3643" s="25">
        <f>'101_transform'!G3641</f>
        <v>0</v>
      </c>
      <c r="G3643" s="25">
        <f>'101_transform'!H3641</f>
        <v>0</v>
      </c>
    </row>
    <row r="3644" spans="1:7" ht="15" x14ac:dyDescent="0.2">
      <c r="A3644" s="12" t="str">
        <f t="shared" si="56"/>
        <v>ПАО МОСОБЛБАНК (1751) 61906</v>
      </c>
      <c r="B3644" s="25" t="str">
        <f>'101_transform'!C3642</f>
        <v>ПАО МОСОБЛБАНК (1751)</v>
      </c>
      <c r="C3644" s="25" t="str">
        <f>'101_transform'!D3642</f>
        <v>61906   A  Земля, временно неиспользуемая в основной деятельности, учитываемая по справедливой стоимости, переданная в аренду</v>
      </c>
      <c r="D3644" s="25">
        <f>'101_transform'!E3642</f>
        <v>2826</v>
      </c>
      <c r="E3644" s="25">
        <f>'101_transform'!F3642</f>
        <v>0</v>
      </c>
      <c r="F3644" s="25">
        <f>'101_transform'!G3642</f>
        <v>2826</v>
      </c>
      <c r="G3644" s="25">
        <f>'101_transform'!H3642</f>
        <v>0</v>
      </c>
    </row>
    <row r="3645" spans="1:7" ht="15" x14ac:dyDescent="0.2">
      <c r="A3645" s="12" t="str">
        <f t="shared" si="56"/>
        <v>ПАО МОСОБЛБАНК (1751) 61907</v>
      </c>
      <c r="B3645" s="25" t="str">
        <f>'101_transform'!C3643</f>
        <v>ПАО МОСОБЛБАНК (1751)</v>
      </c>
      <c r="C3645" s="25" t="str">
        <f>'101_transform'!D3643</f>
        <v>61907   A  Недвижимость (кроме земли), временно неиспользуемая в основной деятельности, учитываемая по справедливой стоимости</v>
      </c>
      <c r="D3645" s="25">
        <f>'101_transform'!E3643</f>
        <v>4424</v>
      </c>
      <c r="E3645" s="25">
        <f>'101_transform'!F3643</f>
        <v>0</v>
      </c>
      <c r="F3645" s="25">
        <f>'101_transform'!G3643</f>
        <v>4424</v>
      </c>
      <c r="G3645" s="25">
        <f>'101_transform'!H3643</f>
        <v>0</v>
      </c>
    </row>
    <row r="3646" spans="1:7" ht="15" x14ac:dyDescent="0.2">
      <c r="A3646" s="12" t="str">
        <f t="shared" si="56"/>
        <v>ПАО МОСОБЛБАНК (1751) 61908</v>
      </c>
      <c r="B3646" s="25" t="str">
        <f>'101_transform'!C3644</f>
        <v>ПАО МОСОБЛБАНК (1751)</v>
      </c>
      <c r="C3646" s="25" t="str">
        <f>'101_transform'!D3644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646" s="25">
        <f>'101_transform'!E3644</f>
        <v>497748</v>
      </c>
      <c r="E3646" s="25">
        <f>'101_transform'!F3644</f>
        <v>0</v>
      </c>
      <c r="F3646" s="25">
        <f>'101_transform'!G3644</f>
        <v>497748</v>
      </c>
      <c r="G3646" s="25">
        <f>'101_transform'!H3644</f>
        <v>0</v>
      </c>
    </row>
    <row r="3647" spans="1:7" ht="15" x14ac:dyDescent="0.2">
      <c r="A3647" s="12" t="str">
        <f t="shared" si="56"/>
        <v>ПАО МОСОБЛБАНК (1751) 61909</v>
      </c>
      <c r="B3647" s="25" t="str">
        <f>'101_transform'!C3645</f>
        <v>ПАО МОСОБЛБАНК (1751)</v>
      </c>
      <c r="C3647" s="25" t="str">
        <f>'101_transform'!D3645</f>
        <v>61909   П  Амортизация недвижимости (кроме земли), временно неиспользуемой в основной деятельности</v>
      </c>
      <c r="D3647" s="25">
        <f>'101_transform'!E3645</f>
        <v>0</v>
      </c>
      <c r="E3647" s="25">
        <f>'101_transform'!F3645</f>
        <v>0</v>
      </c>
      <c r="F3647" s="25">
        <f>'101_transform'!G3645</f>
        <v>0</v>
      </c>
      <c r="G3647" s="25">
        <f>'101_transform'!H3645</f>
        <v>0</v>
      </c>
    </row>
    <row r="3648" spans="1:7" ht="15" x14ac:dyDescent="0.2">
      <c r="A3648" s="12" t="str">
        <f t="shared" si="56"/>
        <v>ПАО МОСОБЛБАНК (1751) 61910</v>
      </c>
      <c r="B3648" s="25" t="str">
        <f>'101_transform'!C3646</f>
        <v>ПАО МОСОБЛБАНК (1751)</v>
      </c>
      <c r="C3648" s="25" t="str">
        <f>'101_transform'!D3646</f>
        <v>61910   П  Амортизация недвижимости (кроме земли), временно неиспользуемой в основной деятельности, переданной в аренду</v>
      </c>
      <c r="D3648" s="25">
        <f>'101_transform'!E3646</f>
        <v>0</v>
      </c>
      <c r="E3648" s="25">
        <f>'101_transform'!F3646</f>
        <v>0</v>
      </c>
      <c r="F3648" s="25">
        <f>'101_transform'!G3646</f>
        <v>0</v>
      </c>
      <c r="G3648" s="25">
        <f>'101_transform'!H3646</f>
        <v>0</v>
      </c>
    </row>
    <row r="3649" spans="1:7" ht="15" x14ac:dyDescent="0.2">
      <c r="A3649" s="12" t="str">
        <f t="shared" si="56"/>
        <v>ПАО МОСОБЛБАНК (1751) 61911</v>
      </c>
      <c r="B3649" s="25" t="str">
        <f>'101_transform'!C3647</f>
        <v>ПАО МОСОБЛБАНК (1751)</v>
      </c>
      <c r="C3649" s="25" t="str">
        <f>'101_transform'!D3647</f>
        <v>61911   A  Вложения в сооружение (строительство) объектов недвижимости, временно неиспользуемой в основной деятельности</v>
      </c>
      <c r="D3649" s="25">
        <f>'101_transform'!E3647</f>
        <v>0</v>
      </c>
      <c r="E3649" s="25">
        <f>'101_transform'!F3647</f>
        <v>0</v>
      </c>
      <c r="F3649" s="25">
        <f>'101_transform'!G3647</f>
        <v>0</v>
      </c>
      <c r="G3649" s="25">
        <f>'101_transform'!H3647</f>
        <v>0</v>
      </c>
    </row>
    <row r="3650" spans="1:7" ht="15" x14ac:dyDescent="0.2">
      <c r="A3650" s="12" t="str">
        <f t="shared" si="56"/>
        <v>ПАО МОСОБЛБАНК (1751) 61912</v>
      </c>
      <c r="B3650" s="25" t="str">
        <f>'101_transform'!C3648</f>
        <v>ПАО МОСОБЛБАНК (1751)</v>
      </c>
      <c r="C3650" s="25" t="str">
        <f>'101_transform'!D3648</f>
        <v>61912   П  Резервы на возможные потери</v>
      </c>
      <c r="D3650" s="25">
        <f>'101_transform'!E3648</f>
        <v>0</v>
      </c>
      <c r="E3650" s="25">
        <f>'101_transform'!F3648</f>
        <v>0</v>
      </c>
      <c r="F3650" s="25">
        <f>'101_transform'!G3648</f>
        <v>0</v>
      </c>
      <c r="G3650" s="25">
        <f>'101_transform'!H3648</f>
        <v>0</v>
      </c>
    </row>
    <row r="3651" spans="1:7" ht="15" x14ac:dyDescent="0.2">
      <c r="A3651" s="12" t="str">
        <f t="shared" si="56"/>
        <v>ПАО МОСОБЛБАНК (1751) 62001</v>
      </c>
      <c r="B3651" s="25" t="str">
        <f>'101_transform'!C3649</f>
        <v>ПАО МОСОБЛБАНК (1751)</v>
      </c>
      <c r="C3651" s="25" t="str">
        <f>'101_transform'!D3649</f>
        <v>62001   A  Долгосрочные активы, предназначенные для продажи</v>
      </c>
      <c r="D3651" s="25">
        <f>'101_transform'!E3649</f>
        <v>1741101</v>
      </c>
      <c r="E3651" s="25">
        <f>'101_transform'!F3649</f>
        <v>0</v>
      </c>
      <c r="F3651" s="25">
        <f>'101_transform'!G3649</f>
        <v>1849367</v>
      </c>
      <c r="G3651" s="25">
        <f>'101_transform'!H3649</f>
        <v>0</v>
      </c>
    </row>
    <row r="3652" spans="1:7" ht="15" x14ac:dyDescent="0.2">
      <c r="A3652" s="12" t="str">
        <f t="shared" ref="A3652:A3715" si="57">B3652&amp;" "&amp;LEFT(C3652,5)</f>
        <v>ПАО МОСОБЛБАНК (1751) 62002</v>
      </c>
      <c r="B3652" s="25" t="str">
        <f>'101_transform'!C3650</f>
        <v>ПАО МОСОБЛБАНК (1751)</v>
      </c>
      <c r="C3652" s="25" t="str">
        <f>'101_transform'!D3650</f>
        <v>62002   П  Резервы на возможные потери</v>
      </c>
      <c r="D3652" s="25">
        <f>'101_transform'!E3650</f>
        <v>0</v>
      </c>
      <c r="E3652" s="25">
        <f>'101_transform'!F3650</f>
        <v>0</v>
      </c>
      <c r="F3652" s="25">
        <f>'101_transform'!G3650</f>
        <v>0</v>
      </c>
      <c r="G3652" s="25">
        <f>'101_transform'!H3650</f>
        <v>0</v>
      </c>
    </row>
    <row r="3653" spans="1:7" ht="15" x14ac:dyDescent="0.2">
      <c r="A3653" s="12" t="str">
        <f t="shared" si="57"/>
        <v>ПАО МОСОБЛБАНК (1751) 62101</v>
      </c>
      <c r="B3653" s="25" t="str">
        <f>'101_transform'!C3651</f>
        <v>ПАО МОСОБЛБАНК (1751)</v>
      </c>
      <c r="C3653" s="25" t="str">
        <f>'101_transform'!D3651</f>
        <v>62101   A  Средства труда, полученные по договорам отступного, залога, назначение которых не определено</v>
      </c>
      <c r="D3653" s="25">
        <f>'101_transform'!E3651</f>
        <v>375</v>
      </c>
      <c r="E3653" s="25">
        <f>'101_transform'!F3651</f>
        <v>0</v>
      </c>
      <c r="F3653" s="25">
        <f>'101_transform'!G3651</f>
        <v>375</v>
      </c>
      <c r="G3653" s="25">
        <f>'101_transform'!H3651</f>
        <v>0</v>
      </c>
    </row>
    <row r="3654" spans="1:7" ht="15" x14ac:dyDescent="0.2">
      <c r="A3654" s="12" t="str">
        <f t="shared" si="57"/>
        <v>ПАО МОСОБЛБАНК (1751) 62102</v>
      </c>
      <c r="B3654" s="25" t="str">
        <f>'101_transform'!C3652</f>
        <v>ПАО МОСОБЛБАНК (1751)</v>
      </c>
      <c r="C3654" s="25" t="str">
        <f>'101_transform'!D3652</f>
        <v>62102   A  Предметы труда, полученные по договорам отступного, залога, назначение которых не определено</v>
      </c>
      <c r="D3654" s="25">
        <f>'101_transform'!E3652</f>
        <v>0</v>
      </c>
      <c r="E3654" s="25">
        <f>'101_transform'!F3652</f>
        <v>0</v>
      </c>
      <c r="F3654" s="25">
        <f>'101_transform'!G3652</f>
        <v>0</v>
      </c>
      <c r="G3654" s="25">
        <f>'101_transform'!H3652</f>
        <v>0</v>
      </c>
    </row>
    <row r="3655" spans="1:7" ht="15" x14ac:dyDescent="0.2">
      <c r="A3655" s="12" t="str">
        <f t="shared" si="57"/>
        <v>ПАО МОСОБЛБАНК (1751) 62103</v>
      </c>
      <c r="B3655" s="25" t="str">
        <f>'101_transform'!C3653</f>
        <v>ПАО МОСОБЛБАНК (1751)</v>
      </c>
      <c r="C3655" s="25" t="str">
        <f>'101_transform'!D3653</f>
        <v>62103   П  Резервы на возможные потери</v>
      </c>
      <c r="D3655" s="25">
        <f>'101_transform'!E3653</f>
        <v>0</v>
      </c>
      <c r="E3655" s="25">
        <f>'101_transform'!F3653</f>
        <v>0</v>
      </c>
      <c r="F3655" s="25">
        <f>'101_transform'!G3653</f>
        <v>0</v>
      </c>
      <c r="G3655" s="25">
        <f>'101_transform'!H3653</f>
        <v>0</v>
      </c>
    </row>
    <row r="3656" spans="1:7" ht="15" x14ac:dyDescent="0.2">
      <c r="A3656" s="12" t="str">
        <f t="shared" si="57"/>
        <v>КБ "Москоммерцбанк" (АО) (3365) 60401</v>
      </c>
      <c r="B3656" s="25" t="str">
        <f>'101_transform'!C3654</f>
        <v>КБ "Москоммерцбанк" (АО) (3365)</v>
      </c>
      <c r="C3656" s="25" t="str">
        <f>'101_transform'!D3654</f>
        <v>60401   A  Основные средства (кроме земли) (c 13.02.2018)_x000D_Категория 1- Здания и сооружения (до 31.12.2002)</v>
      </c>
      <c r="D3656" s="25">
        <f>'101_transform'!E3654</f>
        <v>832763</v>
      </c>
      <c r="E3656" s="25">
        <f>'101_transform'!F3654</f>
        <v>0</v>
      </c>
      <c r="F3656" s="25">
        <f>'101_transform'!G3654</f>
        <v>849602</v>
      </c>
      <c r="G3656" s="25">
        <f>'101_transform'!H3654</f>
        <v>0</v>
      </c>
    </row>
    <row r="3657" spans="1:7" ht="15" x14ac:dyDescent="0.2">
      <c r="A3657" s="12" t="str">
        <f t="shared" si="57"/>
        <v>КБ "Москоммерцбанк" (АО) (3365) 60404</v>
      </c>
      <c r="B3657" s="25" t="str">
        <f>'101_transform'!C3655</f>
        <v>КБ "Москоммерцбанк" (АО) (3365)</v>
      </c>
      <c r="C3657" s="25" t="str">
        <f>'101_transform'!D3655</f>
        <v>60404   A  Земля (c 13.02.2018)</v>
      </c>
      <c r="D3657" s="25">
        <f>'101_transform'!E3655</f>
        <v>0</v>
      </c>
      <c r="E3657" s="25">
        <f>'101_transform'!F3655</f>
        <v>0</v>
      </c>
      <c r="F3657" s="25">
        <f>'101_transform'!G3655</f>
        <v>0</v>
      </c>
      <c r="G3657" s="25">
        <f>'101_transform'!H3655</f>
        <v>0</v>
      </c>
    </row>
    <row r="3658" spans="1:7" ht="15" x14ac:dyDescent="0.2">
      <c r="A3658" s="12" t="str">
        <f t="shared" si="57"/>
        <v>КБ "Москоммерцбанк" (АО) (3365) 60405</v>
      </c>
      <c r="B3658" s="25" t="str">
        <f>'101_transform'!C3656</f>
        <v>КБ "Москоммерцбанк" (АО) (3365)</v>
      </c>
      <c r="C3658" s="25" t="str">
        <f>'101_transform'!D3656</f>
        <v>60405   П
A (до 31.01.2003)  Резервы на возможные потери (c 13.02.2018)
Долгосрочно арендуемые основные средства (до 31.01.2003)</v>
      </c>
      <c r="D3658" s="25">
        <f>'101_transform'!E3656</f>
        <v>0</v>
      </c>
      <c r="E3658" s="25">
        <f>'101_transform'!F3656</f>
        <v>0</v>
      </c>
      <c r="F3658" s="25">
        <f>'101_transform'!G3656</f>
        <v>0</v>
      </c>
      <c r="G3658" s="25">
        <f>'101_transform'!H3656</f>
        <v>0</v>
      </c>
    </row>
    <row r="3659" spans="1:7" ht="15" x14ac:dyDescent="0.2">
      <c r="A3659" s="12" t="str">
        <f t="shared" si="57"/>
        <v>КБ "Москоммерцбанк" (АО) (3365) 60414</v>
      </c>
      <c r="B3659" s="25" t="str">
        <f>'101_transform'!C3657</f>
        <v>КБ "Москоммерцбанк" (АО) (3365)</v>
      </c>
      <c r="C3659" s="25" t="str">
        <f>'101_transform'!D3657</f>
        <v>60414   П  Амортизация основных средств (кроме земли) (c 13.02.2018)</v>
      </c>
      <c r="D3659" s="25">
        <f>'101_transform'!E3657</f>
        <v>0</v>
      </c>
      <c r="E3659" s="25">
        <f>'101_transform'!F3657</f>
        <v>181999</v>
      </c>
      <c r="F3659" s="25">
        <f>'101_transform'!G3657</f>
        <v>0</v>
      </c>
      <c r="G3659" s="25">
        <f>'101_transform'!H3657</f>
        <v>201673</v>
      </c>
    </row>
    <row r="3660" spans="1:7" ht="15" x14ac:dyDescent="0.2">
      <c r="A3660" s="12" t="str">
        <f t="shared" si="57"/>
        <v>КБ "Москоммерцбанк" (АО) (3365) 60415</v>
      </c>
      <c r="B3660" s="25" t="str">
        <f>'101_transform'!C3658</f>
        <v>КБ "Москоммерцбанк" (АО) (3365)</v>
      </c>
      <c r="C3660" s="25" t="str">
        <f>'101_transform'!D3658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660" s="25">
        <f>'101_transform'!E3658</f>
        <v>1628</v>
      </c>
      <c r="E3660" s="25">
        <f>'101_transform'!F3658</f>
        <v>0</v>
      </c>
      <c r="F3660" s="25">
        <f>'101_transform'!G3658</f>
        <v>1628</v>
      </c>
      <c r="G3660" s="25">
        <f>'101_transform'!H3658</f>
        <v>0</v>
      </c>
    </row>
    <row r="3661" spans="1:7" ht="15" x14ac:dyDescent="0.2">
      <c r="A3661" s="12" t="str">
        <f t="shared" si="57"/>
        <v>КБ "Москоммерцбанк" (АО) (3365) 61901</v>
      </c>
      <c r="B3661" s="25" t="str">
        <f>'101_transform'!C3659</f>
        <v>КБ "Москоммерцбанк" (АО) (3365)</v>
      </c>
      <c r="C3661" s="25" t="str">
        <f>'101_transform'!D3659</f>
        <v>61901   A  Земля, временно неиспользуемая в основной деятельности</v>
      </c>
      <c r="D3661" s="25">
        <f>'101_transform'!E3659</f>
        <v>0</v>
      </c>
      <c r="E3661" s="25">
        <f>'101_transform'!F3659</f>
        <v>0</v>
      </c>
      <c r="F3661" s="25">
        <f>'101_transform'!G3659</f>
        <v>0</v>
      </c>
      <c r="G3661" s="25">
        <f>'101_transform'!H3659</f>
        <v>0</v>
      </c>
    </row>
    <row r="3662" spans="1:7" ht="15" x14ac:dyDescent="0.2">
      <c r="A3662" s="12" t="str">
        <f t="shared" si="57"/>
        <v>КБ "Москоммерцбанк" (АО) (3365) 61902</v>
      </c>
      <c r="B3662" s="25" t="str">
        <f>'101_transform'!C3660</f>
        <v>КБ "Москоммерцбанк" (АО) (3365)</v>
      </c>
      <c r="C3662" s="25" t="str">
        <f>'101_transform'!D3660</f>
        <v>61902   A  Земля, временно неиспользуемая в основной деятельности, переданная в аренду</v>
      </c>
      <c r="D3662" s="25">
        <f>'101_transform'!E3660</f>
        <v>0</v>
      </c>
      <c r="E3662" s="25">
        <f>'101_transform'!F3660</f>
        <v>0</v>
      </c>
      <c r="F3662" s="25">
        <f>'101_transform'!G3660</f>
        <v>0</v>
      </c>
      <c r="G3662" s="25">
        <f>'101_transform'!H3660</f>
        <v>0</v>
      </c>
    </row>
    <row r="3663" spans="1:7" ht="15" x14ac:dyDescent="0.2">
      <c r="A3663" s="12" t="str">
        <f t="shared" si="57"/>
        <v>КБ "Москоммерцбанк" (АО) (3365) 61903</v>
      </c>
      <c r="B3663" s="25" t="str">
        <f>'101_transform'!C3661</f>
        <v>КБ "Москоммерцбанк" (АО) (3365)</v>
      </c>
      <c r="C3663" s="25" t="str">
        <f>'101_transform'!D3661</f>
        <v>61903   A  Недвижимость (кроме земли), временно неиспользуемая в основной деятельности</v>
      </c>
      <c r="D3663" s="25">
        <f>'101_transform'!E3661</f>
        <v>0</v>
      </c>
      <c r="E3663" s="25">
        <f>'101_transform'!F3661</f>
        <v>0</v>
      </c>
      <c r="F3663" s="25">
        <f>'101_transform'!G3661</f>
        <v>0</v>
      </c>
      <c r="G3663" s="25">
        <f>'101_transform'!H3661</f>
        <v>0</v>
      </c>
    </row>
    <row r="3664" spans="1:7" ht="15" x14ac:dyDescent="0.2">
      <c r="A3664" s="12" t="str">
        <f t="shared" si="57"/>
        <v>КБ "Москоммерцбанк" (АО) (3365) 61904</v>
      </c>
      <c r="B3664" s="25" t="str">
        <f>'101_transform'!C3662</f>
        <v>КБ "Москоммерцбанк" (АО) (3365)</v>
      </c>
      <c r="C3664" s="25" t="str">
        <f>'101_transform'!D3662</f>
        <v>61904   A  Недвижимость (кроме земли), временно неиспользуемая в основной деятельности, переданная в аренду</v>
      </c>
      <c r="D3664" s="25">
        <f>'101_transform'!E3662</f>
        <v>0</v>
      </c>
      <c r="E3664" s="25">
        <f>'101_transform'!F3662</f>
        <v>0</v>
      </c>
      <c r="F3664" s="25">
        <f>'101_transform'!G3662</f>
        <v>0</v>
      </c>
      <c r="G3664" s="25">
        <f>'101_transform'!H3662</f>
        <v>0</v>
      </c>
    </row>
    <row r="3665" spans="1:7" ht="15" x14ac:dyDescent="0.2">
      <c r="A3665" s="12" t="str">
        <f t="shared" si="57"/>
        <v>КБ "Москоммерцбанк" (АО) (3365) 61905</v>
      </c>
      <c r="B3665" s="25" t="str">
        <f>'101_transform'!C3663</f>
        <v>КБ "Москоммерцбанк" (АО) (3365)</v>
      </c>
      <c r="C3665" s="25" t="str">
        <f>'101_transform'!D3663</f>
        <v>61905   A  Земля, временно неиспользуемая в основной деятельности, учитываемая по справедливой стоимости</v>
      </c>
      <c r="D3665" s="25">
        <f>'101_transform'!E3663</f>
        <v>65898</v>
      </c>
      <c r="E3665" s="25">
        <f>'101_transform'!F3663</f>
        <v>0</v>
      </c>
      <c r="F3665" s="25">
        <f>'101_transform'!G3663</f>
        <v>51521</v>
      </c>
      <c r="G3665" s="25">
        <f>'101_transform'!H3663</f>
        <v>0</v>
      </c>
    </row>
    <row r="3666" spans="1:7" ht="15" x14ac:dyDescent="0.2">
      <c r="A3666" s="12" t="str">
        <f t="shared" si="57"/>
        <v>КБ "Москоммерцбанк" (АО) (3365) 61906</v>
      </c>
      <c r="B3666" s="25" t="str">
        <f>'101_transform'!C3664</f>
        <v>КБ "Москоммерцбанк" (АО) (3365)</v>
      </c>
      <c r="C3666" s="25" t="str">
        <f>'101_transform'!D3664</f>
        <v>61906   A  Земля, временно неиспользуемая в основной деятельности, учитываемая по справедливой стоимости, переданная в аренду</v>
      </c>
      <c r="D3666" s="25">
        <f>'101_transform'!E3664</f>
        <v>0</v>
      </c>
      <c r="E3666" s="25">
        <f>'101_transform'!F3664</f>
        <v>0</v>
      </c>
      <c r="F3666" s="25">
        <f>'101_transform'!G3664</f>
        <v>4645</v>
      </c>
      <c r="G3666" s="25">
        <f>'101_transform'!H3664</f>
        <v>0</v>
      </c>
    </row>
    <row r="3667" spans="1:7" ht="15" x14ac:dyDescent="0.2">
      <c r="A3667" s="12" t="str">
        <f t="shared" si="57"/>
        <v>КБ "Москоммерцбанк" (АО) (3365) 61907</v>
      </c>
      <c r="B3667" s="25" t="str">
        <f>'101_transform'!C3665</f>
        <v>КБ "Москоммерцбанк" (АО) (3365)</v>
      </c>
      <c r="C3667" s="25" t="str">
        <f>'101_transform'!D3665</f>
        <v>61907   A  Недвижимость (кроме земли), временно неиспользуемая в основной деятельности, учитываемая по справедливой стоимости</v>
      </c>
      <c r="D3667" s="25">
        <f>'101_transform'!E3665</f>
        <v>303629</v>
      </c>
      <c r="E3667" s="25">
        <f>'101_transform'!F3665</f>
        <v>0</v>
      </c>
      <c r="F3667" s="25">
        <f>'101_transform'!G3665</f>
        <v>264366</v>
      </c>
      <c r="G3667" s="25">
        <f>'101_transform'!H3665</f>
        <v>0</v>
      </c>
    </row>
    <row r="3668" spans="1:7" ht="15" x14ac:dyDescent="0.2">
      <c r="A3668" s="12" t="str">
        <f t="shared" si="57"/>
        <v>КБ "Москоммерцбанк" (АО) (3365) 61908</v>
      </c>
      <c r="B3668" s="25" t="str">
        <f>'101_transform'!C3666</f>
        <v>КБ "Москоммерцбанк" (АО) (3365)</v>
      </c>
      <c r="C3668" s="25" t="str">
        <f>'101_transform'!D3666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668" s="25">
        <f>'101_transform'!E3666</f>
        <v>0</v>
      </c>
      <c r="E3668" s="25">
        <f>'101_transform'!F3666</f>
        <v>0</v>
      </c>
      <c r="F3668" s="25">
        <f>'101_transform'!G3666</f>
        <v>8284</v>
      </c>
      <c r="G3668" s="25">
        <f>'101_transform'!H3666</f>
        <v>0</v>
      </c>
    </row>
    <row r="3669" spans="1:7" ht="15" x14ac:dyDescent="0.2">
      <c r="A3669" s="12" t="str">
        <f t="shared" si="57"/>
        <v>КБ "Москоммерцбанк" (АО) (3365) 61909</v>
      </c>
      <c r="B3669" s="25" t="str">
        <f>'101_transform'!C3667</f>
        <v>КБ "Москоммерцбанк" (АО) (3365)</v>
      </c>
      <c r="C3669" s="25" t="str">
        <f>'101_transform'!D3667</f>
        <v>61909   П  Амортизация недвижимости (кроме земли), временно неиспользуемой в основной деятельности</v>
      </c>
      <c r="D3669" s="25">
        <f>'101_transform'!E3667</f>
        <v>0</v>
      </c>
      <c r="E3669" s="25">
        <f>'101_transform'!F3667</f>
        <v>0</v>
      </c>
      <c r="F3669" s="25">
        <f>'101_transform'!G3667</f>
        <v>0</v>
      </c>
      <c r="G3669" s="25">
        <f>'101_transform'!H3667</f>
        <v>0</v>
      </c>
    </row>
    <row r="3670" spans="1:7" ht="15" x14ac:dyDescent="0.2">
      <c r="A3670" s="12" t="str">
        <f t="shared" si="57"/>
        <v>КБ "Москоммерцбанк" (АО) (3365) 61910</v>
      </c>
      <c r="B3670" s="25" t="str">
        <f>'101_transform'!C3668</f>
        <v>КБ "Москоммерцбанк" (АО) (3365)</v>
      </c>
      <c r="C3670" s="25" t="str">
        <f>'101_transform'!D3668</f>
        <v>61910   П  Амортизация недвижимости (кроме земли), временно неиспользуемой в основной деятельности, переданной в аренду</v>
      </c>
      <c r="D3670" s="25">
        <f>'101_transform'!E3668</f>
        <v>0</v>
      </c>
      <c r="E3670" s="25">
        <f>'101_transform'!F3668</f>
        <v>0</v>
      </c>
      <c r="F3670" s="25">
        <f>'101_transform'!G3668</f>
        <v>0</v>
      </c>
      <c r="G3670" s="25">
        <f>'101_transform'!H3668</f>
        <v>0</v>
      </c>
    </row>
    <row r="3671" spans="1:7" ht="15" x14ac:dyDescent="0.2">
      <c r="A3671" s="12" t="str">
        <f t="shared" si="57"/>
        <v>КБ "Москоммерцбанк" (АО) (3365) 61911</v>
      </c>
      <c r="B3671" s="25" t="str">
        <f>'101_transform'!C3669</f>
        <v>КБ "Москоммерцбанк" (АО) (3365)</v>
      </c>
      <c r="C3671" s="25" t="str">
        <f>'101_transform'!D3669</f>
        <v>61911   A  Вложения в сооружение (строительство) объектов недвижимости, временно неиспользуемой в основной деятельности</v>
      </c>
      <c r="D3671" s="25">
        <f>'101_transform'!E3669</f>
        <v>3674</v>
      </c>
      <c r="E3671" s="25">
        <f>'101_transform'!F3669</f>
        <v>0</v>
      </c>
      <c r="F3671" s="25">
        <f>'101_transform'!G3669</f>
        <v>3674</v>
      </c>
      <c r="G3671" s="25">
        <f>'101_transform'!H3669</f>
        <v>0</v>
      </c>
    </row>
    <row r="3672" spans="1:7" ht="15" x14ac:dyDescent="0.2">
      <c r="A3672" s="12" t="str">
        <f t="shared" si="57"/>
        <v>КБ "Москоммерцбанк" (АО) (3365) 61912</v>
      </c>
      <c r="B3672" s="25" t="str">
        <f>'101_transform'!C3670</f>
        <v>КБ "Москоммерцбанк" (АО) (3365)</v>
      </c>
      <c r="C3672" s="25" t="str">
        <f>'101_transform'!D3670</f>
        <v>61912   П  Резервы на возможные потери</v>
      </c>
      <c r="D3672" s="25">
        <f>'101_transform'!E3670</f>
        <v>0</v>
      </c>
      <c r="E3672" s="25">
        <f>'101_transform'!F3670</f>
        <v>3674</v>
      </c>
      <c r="F3672" s="25">
        <f>'101_transform'!G3670</f>
        <v>0</v>
      </c>
      <c r="G3672" s="25">
        <f>'101_transform'!H3670</f>
        <v>3674</v>
      </c>
    </row>
    <row r="3673" spans="1:7" ht="15" x14ac:dyDescent="0.2">
      <c r="A3673" s="12" t="str">
        <f t="shared" si="57"/>
        <v>КБ "Москоммерцбанк" (АО) (3365) 62001</v>
      </c>
      <c r="B3673" s="25" t="str">
        <f>'101_transform'!C3671</f>
        <v>КБ "Москоммерцбанк" (АО) (3365)</v>
      </c>
      <c r="C3673" s="25" t="str">
        <f>'101_transform'!D3671</f>
        <v>62001   A  Долгосрочные активы, предназначенные для продажи</v>
      </c>
      <c r="D3673" s="25">
        <f>'101_transform'!E3671</f>
        <v>731569</v>
      </c>
      <c r="E3673" s="25">
        <f>'101_transform'!F3671</f>
        <v>0</v>
      </c>
      <c r="F3673" s="25">
        <f>'101_transform'!G3671</f>
        <v>1086691</v>
      </c>
      <c r="G3673" s="25">
        <f>'101_transform'!H3671</f>
        <v>0</v>
      </c>
    </row>
    <row r="3674" spans="1:7" ht="15" x14ac:dyDescent="0.2">
      <c r="A3674" s="12" t="str">
        <f t="shared" si="57"/>
        <v>КБ "Москоммерцбанк" (АО) (3365) 62002</v>
      </c>
      <c r="B3674" s="25" t="str">
        <f>'101_transform'!C3672</f>
        <v>КБ "Москоммерцбанк" (АО) (3365)</v>
      </c>
      <c r="C3674" s="25" t="str">
        <f>'101_transform'!D3672</f>
        <v>62002   П  Резервы на возможные потери</v>
      </c>
      <c r="D3674" s="25">
        <f>'101_transform'!E3672</f>
        <v>0</v>
      </c>
      <c r="E3674" s="25">
        <f>'101_transform'!F3672</f>
        <v>0</v>
      </c>
      <c r="F3674" s="25">
        <f>'101_transform'!G3672</f>
        <v>0</v>
      </c>
      <c r="G3674" s="25">
        <f>'101_transform'!H3672</f>
        <v>0</v>
      </c>
    </row>
    <row r="3675" spans="1:7" ht="15" x14ac:dyDescent="0.2">
      <c r="A3675" s="12" t="str">
        <f t="shared" si="57"/>
        <v>КБ "Москоммерцбанк" (АО) (3365) 62101</v>
      </c>
      <c r="B3675" s="25" t="str">
        <f>'101_transform'!C3673</f>
        <v>КБ "Москоммерцбанк" (АО) (3365)</v>
      </c>
      <c r="C3675" s="25" t="str">
        <f>'101_transform'!D3673</f>
        <v>62101   A  Средства труда, полученные по договорам отступного, залога, назначение которых не определено</v>
      </c>
      <c r="D3675" s="25">
        <f>'101_transform'!E3673</f>
        <v>0</v>
      </c>
      <c r="E3675" s="25">
        <f>'101_transform'!F3673</f>
        <v>0</v>
      </c>
      <c r="F3675" s="25">
        <f>'101_transform'!G3673</f>
        <v>0</v>
      </c>
      <c r="G3675" s="25">
        <f>'101_transform'!H3673</f>
        <v>0</v>
      </c>
    </row>
    <row r="3676" spans="1:7" ht="15" x14ac:dyDescent="0.2">
      <c r="A3676" s="12" t="str">
        <f t="shared" si="57"/>
        <v>КБ "Москоммерцбанк" (АО) (3365) 62102</v>
      </c>
      <c r="B3676" s="25" t="str">
        <f>'101_transform'!C3674</f>
        <v>КБ "Москоммерцбанк" (АО) (3365)</v>
      </c>
      <c r="C3676" s="25" t="str">
        <f>'101_transform'!D3674</f>
        <v>62102   A  Предметы труда, полученные по договорам отступного, залога, назначение которых не определено</v>
      </c>
      <c r="D3676" s="25">
        <f>'101_transform'!E3674</f>
        <v>0</v>
      </c>
      <c r="E3676" s="25">
        <f>'101_transform'!F3674</f>
        <v>0</v>
      </c>
      <c r="F3676" s="25">
        <f>'101_transform'!G3674</f>
        <v>0</v>
      </c>
      <c r="G3676" s="25">
        <f>'101_transform'!H3674</f>
        <v>0</v>
      </c>
    </row>
    <row r="3677" spans="1:7" ht="15" x14ac:dyDescent="0.2">
      <c r="A3677" s="12" t="str">
        <f t="shared" si="57"/>
        <v>КБ "Москоммерцбанк" (АО) (3365) 62103</v>
      </c>
      <c r="B3677" s="25" t="str">
        <f>'101_transform'!C3675</f>
        <v>КБ "Москоммерцбанк" (АО) (3365)</v>
      </c>
      <c r="C3677" s="25" t="str">
        <f>'101_transform'!D3675</f>
        <v>62103   П  Резервы на возможные потери</v>
      </c>
      <c r="D3677" s="25">
        <f>'101_transform'!E3675</f>
        <v>0</v>
      </c>
      <c r="E3677" s="25">
        <f>'101_transform'!F3675</f>
        <v>0</v>
      </c>
      <c r="F3677" s="25">
        <f>'101_transform'!G3675</f>
        <v>0</v>
      </c>
      <c r="G3677" s="25">
        <f>'101_transform'!H3675</f>
        <v>0</v>
      </c>
    </row>
    <row r="3678" spans="1:7" ht="15" x14ac:dyDescent="0.2">
      <c r="A3678" s="12" t="str">
        <f t="shared" si="57"/>
        <v>АО МС Банк Рус (2789) 60401</v>
      </c>
      <c r="B3678" s="25" t="str">
        <f>'101_transform'!C3676</f>
        <v>АО МС Банк Рус (2789)</v>
      </c>
      <c r="C3678" s="25" t="str">
        <f>'101_transform'!D3676</f>
        <v>60401   A  Основные средства (кроме земли) (c 13.02.2018)_x000D_Категория 1- Здания и сооружения (до 31.12.2002)</v>
      </c>
      <c r="D3678" s="25">
        <f>'101_transform'!E3676</f>
        <v>241758</v>
      </c>
      <c r="E3678" s="25">
        <f>'101_transform'!F3676</f>
        <v>0</v>
      </c>
      <c r="F3678" s="25">
        <f>'101_transform'!G3676</f>
        <v>248967</v>
      </c>
      <c r="G3678" s="25">
        <f>'101_transform'!H3676</f>
        <v>0</v>
      </c>
    </row>
    <row r="3679" spans="1:7" ht="15" x14ac:dyDescent="0.2">
      <c r="A3679" s="12" t="str">
        <f t="shared" si="57"/>
        <v>АО МС Банк Рус (2789) 60404</v>
      </c>
      <c r="B3679" s="25" t="str">
        <f>'101_transform'!C3677</f>
        <v>АО МС Банк Рус (2789)</v>
      </c>
      <c r="C3679" s="25" t="str">
        <f>'101_transform'!D3677</f>
        <v>60404   A  Земля (c 13.02.2018)</v>
      </c>
      <c r="D3679" s="25">
        <f>'101_transform'!E3677</f>
        <v>0</v>
      </c>
      <c r="E3679" s="25">
        <f>'101_transform'!F3677</f>
        <v>0</v>
      </c>
      <c r="F3679" s="25">
        <f>'101_transform'!G3677</f>
        <v>0</v>
      </c>
      <c r="G3679" s="25">
        <f>'101_transform'!H3677</f>
        <v>0</v>
      </c>
    </row>
    <row r="3680" spans="1:7" ht="15" x14ac:dyDescent="0.2">
      <c r="A3680" s="12" t="str">
        <f t="shared" si="57"/>
        <v>АО МС Банк Рус (2789) 60405</v>
      </c>
      <c r="B3680" s="25" t="str">
        <f>'101_transform'!C3678</f>
        <v>АО МС Банк Рус (2789)</v>
      </c>
      <c r="C3680" s="25" t="str">
        <f>'101_transform'!D3678</f>
        <v>60405   П
A (до 31.01.2003)  Резервы на возможные потери (c 13.02.2018)
Долгосрочно арендуемые основные средства (до 31.01.2003)</v>
      </c>
      <c r="D3680" s="25">
        <f>'101_transform'!E3678</f>
        <v>0</v>
      </c>
      <c r="E3680" s="25">
        <f>'101_transform'!F3678</f>
        <v>0</v>
      </c>
      <c r="F3680" s="25">
        <f>'101_transform'!G3678</f>
        <v>0</v>
      </c>
      <c r="G3680" s="25">
        <f>'101_transform'!H3678</f>
        <v>0</v>
      </c>
    </row>
    <row r="3681" spans="1:7" ht="15" x14ac:dyDescent="0.2">
      <c r="A3681" s="12" t="str">
        <f t="shared" si="57"/>
        <v>АО МС Банк Рус (2789) 60414</v>
      </c>
      <c r="B3681" s="25" t="str">
        <f>'101_transform'!C3679</f>
        <v>АО МС Банк Рус (2789)</v>
      </c>
      <c r="C3681" s="25" t="str">
        <f>'101_transform'!D3679</f>
        <v>60414   П  Амортизация основных средств (кроме земли) (c 13.02.2018)</v>
      </c>
      <c r="D3681" s="25">
        <f>'101_transform'!E3679</f>
        <v>0</v>
      </c>
      <c r="E3681" s="25">
        <f>'101_transform'!F3679</f>
        <v>124374</v>
      </c>
      <c r="F3681" s="25">
        <f>'101_transform'!G3679</f>
        <v>0</v>
      </c>
      <c r="G3681" s="25">
        <f>'101_transform'!H3679</f>
        <v>136695</v>
      </c>
    </row>
    <row r="3682" spans="1:7" ht="15" x14ac:dyDescent="0.2">
      <c r="A3682" s="12" t="str">
        <f t="shared" si="57"/>
        <v>АО МС Банк Рус (2789) 60415</v>
      </c>
      <c r="B3682" s="25" t="str">
        <f>'101_transform'!C3680</f>
        <v>АО МС Банк Рус (2789)</v>
      </c>
      <c r="C3682" s="25" t="str">
        <f>'101_transform'!D3680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682" s="25">
        <f>'101_transform'!E3680</f>
        <v>120</v>
      </c>
      <c r="E3682" s="25">
        <f>'101_transform'!F3680</f>
        <v>0</v>
      </c>
      <c r="F3682" s="25">
        <f>'101_transform'!G3680</f>
        <v>0</v>
      </c>
      <c r="G3682" s="25">
        <f>'101_transform'!H3680</f>
        <v>0</v>
      </c>
    </row>
    <row r="3683" spans="1:7" ht="15" x14ac:dyDescent="0.2">
      <c r="A3683" s="12" t="str">
        <f t="shared" si="57"/>
        <v>АО МС Банк Рус (2789) 61901</v>
      </c>
      <c r="B3683" s="25" t="str">
        <f>'101_transform'!C3681</f>
        <v>АО МС Банк Рус (2789)</v>
      </c>
      <c r="C3683" s="25" t="str">
        <f>'101_transform'!D3681</f>
        <v>61901   A  Земля, временно неиспользуемая в основной деятельности</v>
      </c>
      <c r="D3683" s="25">
        <f>'101_transform'!E3681</f>
        <v>0</v>
      </c>
      <c r="E3683" s="25">
        <f>'101_transform'!F3681</f>
        <v>0</v>
      </c>
      <c r="F3683" s="25">
        <f>'101_transform'!G3681</f>
        <v>0</v>
      </c>
      <c r="G3683" s="25">
        <f>'101_transform'!H3681</f>
        <v>0</v>
      </c>
    </row>
    <row r="3684" spans="1:7" ht="15" x14ac:dyDescent="0.2">
      <c r="A3684" s="12" t="str">
        <f t="shared" si="57"/>
        <v>АО МС Банк Рус (2789) 61902</v>
      </c>
      <c r="B3684" s="25" t="str">
        <f>'101_transform'!C3682</f>
        <v>АО МС Банк Рус (2789)</v>
      </c>
      <c r="C3684" s="25" t="str">
        <f>'101_transform'!D3682</f>
        <v>61902   A  Земля, временно неиспользуемая в основной деятельности, переданная в аренду</v>
      </c>
      <c r="D3684" s="25">
        <f>'101_transform'!E3682</f>
        <v>0</v>
      </c>
      <c r="E3684" s="25">
        <f>'101_transform'!F3682</f>
        <v>0</v>
      </c>
      <c r="F3684" s="25">
        <f>'101_transform'!G3682</f>
        <v>0</v>
      </c>
      <c r="G3684" s="25">
        <f>'101_transform'!H3682</f>
        <v>0</v>
      </c>
    </row>
    <row r="3685" spans="1:7" ht="15" x14ac:dyDescent="0.2">
      <c r="A3685" s="12" t="str">
        <f t="shared" si="57"/>
        <v>АО МС Банк Рус (2789) 61903</v>
      </c>
      <c r="B3685" s="25" t="str">
        <f>'101_transform'!C3683</f>
        <v>АО МС Банк Рус (2789)</v>
      </c>
      <c r="C3685" s="25" t="str">
        <f>'101_transform'!D3683</f>
        <v>61903   A  Недвижимость (кроме земли), временно неиспользуемая в основной деятельности</v>
      </c>
      <c r="D3685" s="25">
        <f>'101_transform'!E3683</f>
        <v>0</v>
      </c>
      <c r="E3685" s="25">
        <f>'101_transform'!F3683</f>
        <v>0</v>
      </c>
      <c r="F3685" s="25">
        <f>'101_transform'!G3683</f>
        <v>0</v>
      </c>
      <c r="G3685" s="25">
        <f>'101_transform'!H3683</f>
        <v>0</v>
      </c>
    </row>
    <row r="3686" spans="1:7" ht="15" x14ac:dyDescent="0.2">
      <c r="A3686" s="12" t="str">
        <f t="shared" si="57"/>
        <v>АО МС Банк Рус (2789) 61904</v>
      </c>
      <c r="B3686" s="25" t="str">
        <f>'101_transform'!C3684</f>
        <v>АО МС Банк Рус (2789)</v>
      </c>
      <c r="C3686" s="25" t="str">
        <f>'101_transform'!D3684</f>
        <v>61904   A  Недвижимость (кроме земли), временно неиспользуемая в основной деятельности, переданная в аренду</v>
      </c>
      <c r="D3686" s="25">
        <f>'101_transform'!E3684</f>
        <v>0</v>
      </c>
      <c r="E3686" s="25">
        <f>'101_transform'!F3684</f>
        <v>0</v>
      </c>
      <c r="F3686" s="25">
        <f>'101_transform'!G3684</f>
        <v>0</v>
      </c>
      <c r="G3686" s="25">
        <f>'101_transform'!H3684</f>
        <v>0</v>
      </c>
    </row>
    <row r="3687" spans="1:7" ht="15" x14ac:dyDescent="0.2">
      <c r="A3687" s="12" t="str">
        <f t="shared" si="57"/>
        <v>АО МС Банк Рус (2789) 61905</v>
      </c>
      <c r="B3687" s="25" t="str">
        <f>'101_transform'!C3685</f>
        <v>АО МС Банк Рус (2789)</v>
      </c>
      <c r="C3687" s="25" t="str">
        <f>'101_transform'!D3685</f>
        <v>61905   A  Земля, временно неиспользуемая в основной деятельности, учитываемая по справедливой стоимости</v>
      </c>
      <c r="D3687" s="25">
        <f>'101_transform'!E3685</f>
        <v>0</v>
      </c>
      <c r="E3687" s="25">
        <f>'101_transform'!F3685</f>
        <v>0</v>
      </c>
      <c r="F3687" s="25">
        <f>'101_transform'!G3685</f>
        <v>0</v>
      </c>
      <c r="G3687" s="25">
        <f>'101_transform'!H3685</f>
        <v>0</v>
      </c>
    </row>
    <row r="3688" spans="1:7" ht="15" x14ac:dyDescent="0.2">
      <c r="A3688" s="12" t="str">
        <f t="shared" si="57"/>
        <v>АО МС Банк Рус (2789) 61906</v>
      </c>
      <c r="B3688" s="25" t="str">
        <f>'101_transform'!C3686</f>
        <v>АО МС Банк Рус (2789)</v>
      </c>
      <c r="C3688" s="25" t="str">
        <f>'101_transform'!D3686</f>
        <v>61906   A  Земля, временно неиспользуемая в основной деятельности, учитываемая по справедливой стоимости, переданная в аренду</v>
      </c>
      <c r="D3688" s="25">
        <f>'101_transform'!E3686</f>
        <v>0</v>
      </c>
      <c r="E3688" s="25">
        <f>'101_transform'!F3686</f>
        <v>0</v>
      </c>
      <c r="F3688" s="25">
        <f>'101_transform'!G3686</f>
        <v>0</v>
      </c>
      <c r="G3688" s="25">
        <f>'101_transform'!H3686</f>
        <v>0</v>
      </c>
    </row>
    <row r="3689" spans="1:7" ht="15" x14ac:dyDescent="0.2">
      <c r="A3689" s="12" t="str">
        <f t="shared" si="57"/>
        <v>АО МС Банк Рус (2789) 61907</v>
      </c>
      <c r="B3689" s="25" t="str">
        <f>'101_transform'!C3687</f>
        <v>АО МС Банк Рус (2789)</v>
      </c>
      <c r="C3689" s="25" t="str">
        <f>'101_transform'!D3687</f>
        <v>61907   A  Недвижимость (кроме земли), временно неиспользуемая в основной деятельности, учитываемая по справедливой стоимости</v>
      </c>
      <c r="D3689" s="25">
        <f>'101_transform'!E3687</f>
        <v>0</v>
      </c>
      <c r="E3689" s="25">
        <f>'101_transform'!F3687</f>
        <v>0</v>
      </c>
      <c r="F3689" s="25">
        <f>'101_transform'!G3687</f>
        <v>0</v>
      </c>
      <c r="G3689" s="25">
        <f>'101_transform'!H3687</f>
        <v>0</v>
      </c>
    </row>
    <row r="3690" spans="1:7" ht="15" x14ac:dyDescent="0.2">
      <c r="A3690" s="12" t="str">
        <f t="shared" si="57"/>
        <v>АО МС Банк Рус (2789) 61908</v>
      </c>
      <c r="B3690" s="25" t="str">
        <f>'101_transform'!C3688</f>
        <v>АО МС Банк Рус (2789)</v>
      </c>
      <c r="C3690" s="25" t="str">
        <f>'101_transform'!D3688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690" s="25">
        <f>'101_transform'!E3688</f>
        <v>0</v>
      </c>
      <c r="E3690" s="25">
        <f>'101_transform'!F3688</f>
        <v>0</v>
      </c>
      <c r="F3690" s="25">
        <f>'101_transform'!G3688</f>
        <v>0</v>
      </c>
      <c r="G3690" s="25">
        <f>'101_transform'!H3688</f>
        <v>0</v>
      </c>
    </row>
    <row r="3691" spans="1:7" ht="15" x14ac:dyDescent="0.2">
      <c r="A3691" s="12" t="str">
        <f t="shared" si="57"/>
        <v>АО МС Банк Рус (2789) 61909</v>
      </c>
      <c r="B3691" s="25" t="str">
        <f>'101_transform'!C3689</f>
        <v>АО МС Банк Рус (2789)</v>
      </c>
      <c r="C3691" s="25" t="str">
        <f>'101_transform'!D3689</f>
        <v>61909   П  Амортизация недвижимости (кроме земли), временно неиспользуемой в основной деятельности</v>
      </c>
      <c r="D3691" s="25">
        <f>'101_transform'!E3689</f>
        <v>0</v>
      </c>
      <c r="E3691" s="25">
        <f>'101_transform'!F3689</f>
        <v>0</v>
      </c>
      <c r="F3691" s="25">
        <f>'101_transform'!G3689</f>
        <v>0</v>
      </c>
      <c r="G3691" s="25">
        <f>'101_transform'!H3689</f>
        <v>0</v>
      </c>
    </row>
    <row r="3692" spans="1:7" ht="15" x14ac:dyDescent="0.2">
      <c r="A3692" s="12" t="str">
        <f t="shared" si="57"/>
        <v>АО МС Банк Рус (2789) 61910</v>
      </c>
      <c r="B3692" s="25" t="str">
        <f>'101_transform'!C3690</f>
        <v>АО МС Банк Рус (2789)</v>
      </c>
      <c r="C3692" s="25" t="str">
        <f>'101_transform'!D3690</f>
        <v>61910   П  Амортизация недвижимости (кроме земли), временно неиспользуемой в основной деятельности, переданной в аренду</v>
      </c>
      <c r="D3692" s="25">
        <f>'101_transform'!E3690</f>
        <v>0</v>
      </c>
      <c r="E3692" s="25">
        <f>'101_transform'!F3690</f>
        <v>0</v>
      </c>
      <c r="F3692" s="25">
        <f>'101_transform'!G3690</f>
        <v>0</v>
      </c>
      <c r="G3692" s="25">
        <f>'101_transform'!H3690</f>
        <v>0</v>
      </c>
    </row>
    <row r="3693" spans="1:7" ht="15" x14ac:dyDescent="0.2">
      <c r="A3693" s="12" t="str">
        <f t="shared" si="57"/>
        <v>АО МС Банк Рус (2789) 61911</v>
      </c>
      <c r="B3693" s="25" t="str">
        <f>'101_transform'!C3691</f>
        <v>АО МС Банк Рус (2789)</v>
      </c>
      <c r="C3693" s="25" t="str">
        <f>'101_transform'!D3691</f>
        <v>61911   A  Вложения в сооружение (строительство) объектов недвижимости, временно неиспользуемой в основной деятельности</v>
      </c>
      <c r="D3693" s="25">
        <f>'101_transform'!E3691</f>
        <v>0</v>
      </c>
      <c r="E3693" s="25">
        <f>'101_transform'!F3691</f>
        <v>0</v>
      </c>
      <c r="F3693" s="25">
        <f>'101_transform'!G3691</f>
        <v>0</v>
      </c>
      <c r="G3693" s="25">
        <f>'101_transform'!H3691</f>
        <v>0</v>
      </c>
    </row>
    <row r="3694" spans="1:7" ht="15" x14ac:dyDescent="0.2">
      <c r="A3694" s="12" t="str">
        <f t="shared" si="57"/>
        <v>АО МС Банк Рус (2789) 61912</v>
      </c>
      <c r="B3694" s="25" t="str">
        <f>'101_transform'!C3692</f>
        <v>АО МС Банк Рус (2789)</v>
      </c>
      <c r="C3694" s="25" t="str">
        <f>'101_transform'!D3692</f>
        <v>61912   П  Резервы на возможные потери</v>
      </c>
      <c r="D3694" s="25">
        <f>'101_transform'!E3692</f>
        <v>0</v>
      </c>
      <c r="E3694" s="25">
        <f>'101_transform'!F3692</f>
        <v>0</v>
      </c>
      <c r="F3694" s="25">
        <f>'101_transform'!G3692</f>
        <v>0</v>
      </c>
      <c r="G3694" s="25">
        <f>'101_transform'!H3692</f>
        <v>0</v>
      </c>
    </row>
    <row r="3695" spans="1:7" ht="15" x14ac:dyDescent="0.2">
      <c r="A3695" s="12" t="str">
        <f t="shared" si="57"/>
        <v>АО МС Банк Рус (2789) 62001</v>
      </c>
      <c r="B3695" s="25" t="str">
        <f>'101_transform'!C3693</f>
        <v>АО МС Банк Рус (2789)</v>
      </c>
      <c r="C3695" s="25" t="str">
        <f>'101_transform'!D3693</f>
        <v>62001   A  Долгосрочные активы, предназначенные для продажи</v>
      </c>
      <c r="D3695" s="25">
        <f>'101_transform'!E3693</f>
        <v>0</v>
      </c>
      <c r="E3695" s="25">
        <f>'101_transform'!F3693</f>
        <v>0</v>
      </c>
      <c r="F3695" s="25">
        <f>'101_transform'!G3693</f>
        <v>732</v>
      </c>
      <c r="G3695" s="25">
        <f>'101_transform'!H3693</f>
        <v>0</v>
      </c>
    </row>
    <row r="3696" spans="1:7" ht="15" x14ac:dyDescent="0.2">
      <c r="A3696" s="12" t="str">
        <f t="shared" si="57"/>
        <v>АО МС Банк Рус (2789) 62002</v>
      </c>
      <c r="B3696" s="25" t="str">
        <f>'101_transform'!C3694</f>
        <v>АО МС Банк Рус (2789)</v>
      </c>
      <c r="C3696" s="25" t="str">
        <f>'101_transform'!D3694</f>
        <v>62002   П  Резервы на возможные потери</v>
      </c>
      <c r="D3696" s="25">
        <f>'101_transform'!E3694</f>
        <v>0</v>
      </c>
      <c r="E3696" s="25">
        <f>'101_transform'!F3694</f>
        <v>0</v>
      </c>
      <c r="F3696" s="25">
        <f>'101_transform'!G3694</f>
        <v>0</v>
      </c>
      <c r="G3696" s="25">
        <f>'101_transform'!H3694</f>
        <v>0</v>
      </c>
    </row>
    <row r="3697" spans="1:7" ht="15" x14ac:dyDescent="0.2">
      <c r="A3697" s="12" t="str">
        <f t="shared" si="57"/>
        <v>АО МС Банк Рус (2789) 62101</v>
      </c>
      <c r="B3697" s="25" t="str">
        <f>'101_transform'!C3695</f>
        <v>АО МС Банк Рус (2789)</v>
      </c>
      <c r="C3697" s="25" t="str">
        <f>'101_transform'!D3695</f>
        <v>62101   A  Средства труда, полученные по договорам отступного, залога, назначение которых не определено</v>
      </c>
      <c r="D3697" s="25">
        <f>'101_transform'!E3695</f>
        <v>0</v>
      </c>
      <c r="E3697" s="25">
        <f>'101_transform'!F3695</f>
        <v>0</v>
      </c>
      <c r="F3697" s="25">
        <f>'101_transform'!G3695</f>
        <v>0</v>
      </c>
      <c r="G3697" s="25">
        <f>'101_transform'!H3695</f>
        <v>0</v>
      </c>
    </row>
    <row r="3698" spans="1:7" ht="15" x14ac:dyDescent="0.2">
      <c r="A3698" s="12" t="str">
        <f t="shared" si="57"/>
        <v>АО МС Банк Рус (2789) 62102</v>
      </c>
      <c r="B3698" s="25" t="str">
        <f>'101_transform'!C3696</f>
        <v>АО МС Банк Рус (2789)</v>
      </c>
      <c r="C3698" s="25" t="str">
        <f>'101_transform'!D3696</f>
        <v>62102   A  Предметы труда, полученные по договорам отступного, залога, назначение которых не определено</v>
      </c>
      <c r="D3698" s="25">
        <f>'101_transform'!E3696</f>
        <v>0</v>
      </c>
      <c r="E3698" s="25">
        <f>'101_transform'!F3696</f>
        <v>0</v>
      </c>
      <c r="F3698" s="25">
        <f>'101_transform'!G3696</f>
        <v>0</v>
      </c>
      <c r="G3698" s="25">
        <f>'101_transform'!H3696</f>
        <v>0</v>
      </c>
    </row>
    <row r="3699" spans="1:7" ht="15" x14ac:dyDescent="0.2">
      <c r="A3699" s="12" t="str">
        <f t="shared" si="57"/>
        <v>АО МС Банк Рус (2789) 62103</v>
      </c>
      <c r="B3699" s="25" t="str">
        <f>'101_transform'!C3697</f>
        <v>АО МС Банк Рус (2789)</v>
      </c>
      <c r="C3699" s="25" t="str">
        <f>'101_transform'!D3697</f>
        <v>62103   П  Резервы на возможные потери</v>
      </c>
      <c r="D3699" s="25">
        <f>'101_transform'!E3697</f>
        <v>0</v>
      </c>
      <c r="E3699" s="25">
        <f>'101_transform'!F3697</f>
        <v>0</v>
      </c>
      <c r="F3699" s="25">
        <f>'101_transform'!G3697</f>
        <v>0</v>
      </c>
      <c r="G3699" s="25">
        <f>'101_transform'!H3697</f>
        <v>0</v>
      </c>
    </row>
    <row r="3700" spans="1:7" ht="15" x14ac:dyDescent="0.2">
      <c r="A3700" s="12" t="str">
        <f t="shared" si="57"/>
        <v>БАНК "МСКБ" (АО) (2722) 60401</v>
      </c>
      <c r="B3700" s="25" t="str">
        <f>'101_transform'!C3698</f>
        <v>БАНК "МСКБ" (АО) (2722)</v>
      </c>
      <c r="C3700" s="25" t="str">
        <f>'101_transform'!D3698</f>
        <v>60401   A  Основные средства (кроме земли) (c 13.02.2018)_x000D_Категория 1- Здания и сооружения (до 31.12.2002)</v>
      </c>
      <c r="D3700" s="25">
        <f>'101_transform'!E3698</f>
        <v>27711</v>
      </c>
      <c r="E3700" s="25">
        <f>'101_transform'!F3698</f>
        <v>0</v>
      </c>
      <c r="F3700" s="25">
        <f>'101_transform'!G3698</f>
        <v>22345</v>
      </c>
      <c r="G3700" s="25">
        <f>'101_transform'!H3698</f>
        <v>0</v>
      </c>
    </row>
    <row r="3701" spans="1:7" ht="15" x14ac:dyDescent="0.2">
      <c r="A3701" s="12" t="str">
        <f t="shared" si="57"/>
        <v>БАНК "МСКБ" (АО) (2722) 60404</v>
      </c>
      <c r="B3701" s="25" t="str">
        <f>'101_transform'!C3699</f>
        <v>БАНК "МСКБ" (АО) (2722)</v>
      </c>
      <c r="C3701" s="25" t="str">
        <f>'101_transform'!D3699</f>
        <v>60404   A  Земля (c 13.02.2018)</v>
      </c>
      <c r="D3701" s="25">
        <f>'101_transform'!E3699</f>
        <v>0</v>
      </c>
      <c r="E3701" s="25">
        <f>'101_transform'!F3699</f>
        <v>0</v>
      </c>
      <c r="F3701" s="25">
        <f>'101_transform'!G3699</f>
        <v>0</v>
      </c>
      <c r="G3701" s="25">
        <f>'101_transform'!H3699</f>
        <v>0</v>
      </c>
    </row>
    <row r="3702" spans="1:7" ht="15" x14ac:dyDescent="0.2">
      <c r="A3702" s="12" t="str">
        <f t="shared" si="57"/>
        <v>БАНК "МСКБ" (АО) (2722) 60405</v>
      </c>
      <c r="B3702" s="25" t="str">
        <f>'101_transform'!C3700</f>
        <v>БАНК "МСКБ" (АО) (2722)</v>
      </c>
      <c r="C3702" s="25" t="str">
        <f>'101_transform'!D3700</f>
        <v>60405   П
A (до 31.01.2003)  Резервы на возможные потери (c 13.02.2018)
Долгосрочно арендуемые основные средства (до 31.01.2003)</v>
      </c>
      <c r="D3702" s="25">
        <f>'101_transform'!E3700</f>
        <v>0</v>
      </c>
      <c r="E3702" s="25">
        <f>'101_transform'!F3700</f>
        <v>0</v>
      </c>
      <c r="F3702" s="25">
        <f>'101_transform'!G3700</f>
        <v>0</v>
      </c>
      <c r="G3702" s="25">
        <f>'101_transform'!H3700</f>
        <v>0</v>
      </c>
    </row>
    <row r="3703" spans="1:7" ht="15" x14ac:dyDescent="0.2">
      <c r="A3703" s="12" t="str">
        <f t="shared" si="57"/>
        <v>БАНК "МСКБ" (АО) (2722) 60414</v>
      </c>
      <c r="B3703" s="25" t="str">
        <f>'101_transform'!C3701</f>
        <v>БАНК "МСКБ" (АО) (2722)</v>
      </c>
      <c r="C3703" s="25" t="str">
        <f>'101_transform'!D3701</f>
        <v>60414   П  Амортизация основных средств (кроме земли) (c 13.02.2018)</v>
      </c>
      <c r="D3703" s="25">
        <f>'101_transform'!E3701</f>
        <v>0</v>
      </c>
      <c r="E3703" s="25">
        <f>'101_transform'!F3701</f>
        <v>21420</v>
      </c>
      <c r="F3703" s="25">
        <f>'101_transform'!G3701</f>
        <v>0</v>
      </c>
      <c r="G3703" s="25">
        <f>'101_transform'!H3701</f>
        <v>15802</v>
      </c>
    </row>
    <row r="3704" spans="1:7" ht="15" x14ac:dyDescent="0.2">
      <c r="A3704" s="12" t="str">
        <f t="shared" si="57"/>
        <v>БАНК "МСКБ" (АО) (2722) 60415</v>
      </c>
      <c r="B3704" s="25" t="str">
        <f>'101_transform'!C3702</f>
        <v>БАНК "МСКБ" (АО) (2722)</v>
      </c>
      <c r="C3704" s="25" t="str">
        <f>'101_transform'!D3702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704" s="25">
        <f>'101_transform'!E3702</f>
        <v>864</v>
      </c>
      <c r="E3704" s="25">
        <f>'101_transform'!F3702</f>
        <v>0</v>
      </c>
      <c r="F3704" s="25">
        <f>'101_transform'!G3702</f>
        <v>0</v>
      </c>
      <c r="G3704" s="25">
        <f>'101_transform'!H3702</f>
        <v>0</v>
      </c>
    </row>
    <row r="3705" spans="1:7" ht="15" x14ac:dyDescent="0.2">
      <c r="A3705" s="12" t="str">
        <f t="shared" si="57"/>
        <v>БАНК "МСКБ" (АО) (2722) 61901</v>
      </c>
      <c r="B3705" s="25" t="str">
        <f>'101_transform'!C3703</f>
        <v>БАНК "МСКБ" (АО) (2722)</v>
      </c>
      <c r="C3705" s="25" t="str">
        <f>'101_transform'!D3703</f>
        <v>61901   A  Земля, временно неиспользуемая в основной деятельности</v>
      </c>
      <c r="D3705" s="25">
        <f>'101_transform'!E3703</f>
        <v>0</v>
      </c>
      <c r="E3705" s="25">
        <f>'101_transform'!F3703</f>
        <v>0</v>
      </c>
      <c r="F3705" s="25">
        <f>'101_transform'!G3703</f>
        <v>0</v>
      </c>
      <c r="G3705" s="25">
        <f>'101_transform'!H3703</f>
        <v>0</v>
      </c>
    </row>
    <row r="3706" spans="1:7" ht="15" x14ac:dyDescent="0.2">
      <c r="A3706" s="12" t="str">
        <f t="shared" si="57"/>
        <v>БАНК "МСКБ" (АО) (2722) 61902</v>
      </c>
      <c r="B3706" s="25" t="str">
        <f>'101_transform'!C3704</f>
        <v>БАНК "МСКБ" (АО) (2722)</v>
      </c>
      <c r="C3706" s="25" t="str">
        <f>'101_transform'!D3704</f>
        <v>61902   A  Земля, временно неиспользуемая в основной деятельности, переданная в аренду</v>
      </c>
      <c r="D3706" s="25">
        <f>'101_transform'!E3704</f>
        <v>0</v>
      </c>
      <c r="E3706" s="25">
        <f>'101_transform'!F3704</f>
        <v>0</v>
      </c>
      <c r="F3706" s="25">
        <f>'101_transform'!G3704</f>
        <v>0</v>
      </c>
      <c r="G3706" s="25">
        <f>'101_transform'!H3704</f>
        <v>0</v>
      </c>
    </row>
    <row r="3707" spans="1:7" ht="15" x14ac:dyDescent="0.2">
      <c r="A3707" s="12" t="str">
        <f t="shared" si="57"/>
        <v>БАНК "МСКБ" (АО) (2722) 61903</v>
      </c>
      <c r="B3707" s="25" t="str">
        <f>'101_transform'!C3705</f>
        <v>БАНК "МСКБ" (АО) (2722)</v>
      </c>
      <c r="C3707" s="25" t="str">
        <f>'101_transform'!D3705</f>
        <v>61903   A  Недвижимость (кроме земли), временно неиспользуемая в основной деятельности</v>
      </c>
      <c r="D3707" s="25">
        <f>'101_transform'!E3705</f>
        <v>3736</v>
      </c>
      <c r="E3707" s="25">
        <f>'101_transform'!F3705</f>
        <v>0</v>
      </c>
      <c r="F3707" s="25">
        <f>'101_transform'!G3705</f>
        <v>10175</v>
      </c>
      <c r="G3707" s="25">
        <f>'101_transform'!H3705</f>
        <v>0</v>
      </c>
    </row>
    <row r="3708" spans="1:7" ht="15" x14ac:dyDescent="0.2">
      <c r="A3708" s="12" t="str">
        <f t="shared" si="57"/>
        <v>БАНК "МСКБ" (АО) (2722) 61904</v>
      </c>
      <c r="B3708" s="25" t="str">
        <f>'101_transform'!C3706</f>
        <v>БАНК "МСКБ" (АО) (2722)</v>
      </c>
      <c r="C3708" s="25" t="str">
        <f>'101_transform'!D3706</f>
        <v>61904   A  Недвижимость (кроме земли), временно неиспользуемая в основной деятельности, переданная в аренду</v>
      </c>
      <c r="D3708" s="25">
        <f>'101_transform'!E3706</f>
        <v>8981</v>
      </c>
      <c r="E3708" s="25">
        <f>'101_transform'!F3706</f>
        <v>0</v>
      </c>
      <c r="F3708" s="25">
        <f>'101_transform'!G3706</f>
        <v>12717</v>
      </c>
      <c r="G3708" s="25">
        <f>'101_transform'!H3706</f>
        <v>0</v>
      </c>
    </row>
    <row r="3709" spans="1:7" ht="15" x14ac:dyDescent="0.2">
      <c r="A3709" s="12" t="str">
        <f t="shared" si="57"/>
        <v>БАНК "МСКБ" (АО) (2722) 61905</v>
      </c>
      <c r="B3709" s="25" t="str">
        <f>'101_transform'!C3707</f>
        <v>БАНК "МСКБ" (АО) (2722)</v>
      </c>
      <c r="C3709" s="25" t="str">
        <f>'101_transform'!D3707</f>
        <v>61905   A  Земля, временно неиспользуемая в основной деятельности, учитываемая по справедливой стоимости</v>
      </c>
      <c r="D3709" s="25">
        <f>'101_transform'!E3707</f>
        <v>0</v>
      </c>
      <c r="E3709" s="25">
        <f>'101_transform'!F3707</f>
        <v>0</v>
      </c>
      <c r="F3709" s="25">
        <f>'101_transform'!G3707</f>
        <v>0</v>
      </c>
      <c r="G3709" s="25">
        <f>'101_transform'!H3707</f>
        <v>0</v>
      </c>
    </row>
    <row r="3710" spans="1:7" ht="15" x14ac:dyDescent="0.2">
      <c r="A3710" s="12" t="str">
        <f t="shared" si="57"/>
        <v>БАНК "МСКБ" (АО) (2722) 61906</v>
      </c>
      <c r="B3710" s="25" t="str">
        <f>'101_transform'!C3708</f>
        <v>БАНК "МСКБ" (АО) (2722)</v>
      </c>
      <c r="C3710" s="25" t="str">
        <f>'101_transform'!D3708</f>
        <v>61906   A  Земля, временно неиспользуемая в основной деятельности, учитываемая по справедливой стоимости, переданная в аренду</v>
      </c>
      <c r="D3710" s="25">
        <f>'101_transform'!E3708</f>
        <v>0</v>
      </c>
      <c r="E3710" s="25">
        <f>'101_transform'!F3708</f>
        <v>0</v>
      </c>
      <c r="F3710" s="25">
        <f>'101_transform'!G3708</f>
        <v>0</v>
      </c>
      <c r="G3710" s="25">
        <f>'101_transform'!H3708</f>
        <v>0</v>
      </c>
    </row>
    <row r="3711" spans="1:7" ht="15" x14ac:dyDescent="0.2">
      <c r="A3711" s="12" t="str">
        <f t="shared" si="57"/>
        <v>БАНК "МСКБ" (АО) (2722) 61907</v>
      </c>
      <c r="B3711" s="25" t="str">
        <f>'101_transform'!C3709</f>
        <v>БАНК "МСКБ" (АО) (2722)</v>
      </c>
      <c r="C3711" s="25" t="str">
        <f>'101_transform'!D3709</f>
        <v>61907   A  Недвижимость (кроме земли), временно неиспользуемая в основной деятельности, учитываемая по справедливой стоимости</v>
      </c>
      <c r="D3711" s="25">
        <f>'101_transform'!E3709</f>
        <v>0</v>
      </c>
      <c r="E3711" s="25">
        <f>'101_transform'!F3709</f>
        <v>0</v>
      </c>
      <c r="F3711" s="25">
        <f>'101_transform'!G3709</f>
        <v>0</v>
      </c>
      <c r="G3711" s="25">
        <f>'101_transform'!H3709</f>
        <v>0</v>
      </c>
    </row>
    <row r="3712" spans="1:7" ht="15" x14ac:dyDescent="0.2">
      <c r="A3712" s="12" t="str">
        <f t="shared" si="57"/>
        <v>БАНК "МСКБ" (АО) (2722) 61908</v>
      </c>
      <c r="B3712" s="25" t="str">
        <f>'101_transform'!C3710</f>
        <v>БАНК "МСКБ" (АО) (2722)</v>
      </c>
      <c r="C3712" s="25" t="str">
        <f>'101_transform'!D3710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712" s="25">
        <f>'101_transform'!E3710</f>
        <v>0</v>
      </c>
      <c r="E3712" s="25">
        <f>'101_transform'!F3710</f>
        <v>0</v>
      </c>
      <c r="F3712" s="25">
        <f>'101_transform'!G3710</f>
        <v>0</v>
      </c>
      <c r="G3712" s="25">
        <f>'101_transform'!H3710</f>
        <v>0</v>
      </c>
    </row>
    <row r="3713" spans="1:7" ht="15" x14ac:dyDescent="0.2">
      <c r="A3713" s="12" t="str">
        <f t="shared" si="57"/>
        <v>БАНК "МСКБ" (АО) (2722) 61909</v>
      </c>
      <c r="B3713" s="25" t="str">
        <f>'101_transform'!C3711</f>
        <v>БАНК "МСКБ" (АО) (2722)</v>
      </c>
      <c r="C3713" s="25" t="str">
        <f>'101_transform'!D3711</f>
        <v>61909   П  Амортизация недвижимости (кроме земли), временно неиспользуемой в основной деятельности</v>
      </c>
      <c r="D3713" s="25">
        <f>'101_transform'!E3711</f>
        <v>0</v>
      </c>
      <c r="E3713" s="25">
        <f>'101_transform'!F3711</f>
        <v>1054</v>
      </c>
      <c r="F3713" s="25">
        <f>'101_transform'!G3711</f>
        <v>0</v>
      </c>
      <c r="G3713" s="25">
        <f>'101_transform'!H3711</f>
        <v>5784</v>
      </c>
    </row>
    <row r="3714" spans="1:7" ht="15" x14ac:dyDescent="0.2">
      <c r="A3714" s="12" t="str">
        <f t="shared" si="57"/>
        <v>БАНК "МСКБ" (АО) (2722) 61910</v>
      </c>
      <c r="B3714" s="25" t="str">
        <f>'101_transform'!C3712</f>
        <v>БАНК "МСКБ" (АО) (2722)</v>
      </c>
      <c r="C3714" s="25" t="str">
        <f>'101_transform'!D3712</f>
        <v>61910   П  Амортизация недвижимости (кроме земли), временно неиспользуемой в основной деятельности, переданной в аренду</v>
      </c>
      <c r="D3714" s="25">
        <f>'101_transform'!E3712</f>
        <v>0</v>
      </c>
      <c r="E3714" s="25">
        <f>'101_transform'!F3712</f>
        <v>5225</v>
      </c>
      <c r="F3714" s="25">
        <f>'101_transform'!G3712</f>
        <v>0</v>
      </c>
      <c r="G3714" s="25">
        <f>'101_transform'!H3712</f>
        <v>6418</v>
      </c>
    </row>
    <row r="3715" spans="1:7" ht="15" x14ac:dyDescent="0.2">
      <c r="A3715" s="12" t="str">
        <f t="shared" si="57"/>
        <v>БАНК "МСКБ" (АО) (2722) 61911</v>
      </c>
      <c r="B3715" s="25" t="str">
        <f>'101_transform'!C3713</f>
        <v>БАНК "МСКБ" (АО) (2722)</v>
      </c>
      <c r="C3715" s="25" t="str">
        <f>'101_transform'!D3713</f>
        <v>61911   A  Вложения в сооружение (строительство) объектов недвижимости, временно неиспользуемой в основной деятельности</v>
      </c>
      <c r="D3715" s="25">
        <f>'101_transform'!E3713</f>
        <v>0</v>
      </c>
      <c r="E3715" s="25">
        <f>'101_transform'!F3713</f>
        <v>0</v>
      </c>
      <c r="F3715" s="25">
        <f>'101_transform'!G3713</f>
        <v>0</v>
      </c>
      <c r="G3715" s="25">
        <f>'101_transform'!H3713</f>
        <v>0</v>
      </c>
    </row>
    <row r="3716" spans="1:7" ht="15" x14ac:dyDescent="0.2">
      <c r="A3716" s="12" t="str">
        <f t="shared" ref="A3716:A3779" si="58">B3716&amp;" "&amp;LEFT(C3716,5)</f>
        <v>БАНК "МСКБ" (АО) (2722) 61912</v>
      </c>
      <c r="B3716" s="25" t="str">
        <f>'101_transform'!C3714</f>
        <v>БАНК "МСКБ" (АО) (2722)</v>
      </c>
      <c r="C3716" s="25" t="str">
        <f>'101_transform'!D3714</f>
        <v>61912   П  Резервы на возможные потери</v>
      </c>
      <c r="D3716" s="25">
        <f>'101_transform'!E3714</f>
        <v>0</v>
      </c>
      <c r="E3716" s="25">
        <f>'101_transform'!F3714</f>
        <v>0</v>
      </c>
      <c r="F3716" s="25">
        <f>'101_transform'!G3714</f>
        <v>0</v>
      </c>
      <c r="G3716" s="25">
        <f>'101_transform'!H3714</f>
        <v>0</v>
      </c>
    </row>
    <row r="3717" spans="1:7" ht="15" x14ac:dyDescent="0.2">
      <c r="A3717" s="12" t="str">
        <f t="shared" si="58"/>
        <v>БАНК "МСКБ" (АО) (2722) 62001</v>
      </c>
      <c r="B3717" s="25" t="str">
        <f>'101_transform'!C3715</f>
        <v>БАНК "МСКБ" (АО) (2722)</v>
      </c>
      <c r="C3717" s="25" t="str">
        <f>'101_transform'!D3715</f>
        <v>62001   A  Долгосрочные активы, предназначенные для продажи</v>
      </c>
      <c r="D3717" s="25">
        <f>'101_transform'!E3715</f>
        <v>34700</v>
      </c>
      <c r="E3717" s="25">
        <f>'101_transform'!F3715</f>
        <v>0</v>
      </c>
      <c r="F3717" s="25">
        <f>'101_transform'!G3715</f>
        <v>34700</v>
      </c>
      <c r="G3717" s="25">
        <f>'101_transform'!H3715</f>
        <v>0</v>
      </c>
    </row>
    <row r="3718" spans="1:7" ht="15" x14ac:dyDescent="0.2">
      <c r="A3718" s="12" t="str">
        <f t="shared" si="58"/>
        <v>БАНК "МСКБ" (АО) (2722) 62002</v>
      </c>
      <c r="B3718" s="25" t="str">
        <f>'101_transform'!C3716</f>
        <v>БАНК "МСКБ" (АО) (2722)</v>
      </c>
      <c r="C3718" s="25" t="str">
        <f>'101_transform'!D3716</f>
        <v>62002   П  Резервы на возможные потери</v>
      </c>
      <c r="D3718" s="25">
        <f>'101_transform'!E3716</f>
        <v>0</v>
      </c>
      <c r="E3718" s="25">
        <f>'101_transform'!F3716</f>
        <v>6940</v>
      </c>
      <c r="F3718" s="25">
        <f>'101_transform'!G3716</f>
        <v>0</v>
      </c>
      <c r="G3718" s="25">
        <f>'101_transform'!H3716</f>
        <v>6940</v>
      </c>
    </row>
    <row r="3719" spans="1:7" ht="15" x14ac:dyDescent="0.2">
      <c r="A3719" s="12" t="str">
        <f t="shared" si="58"/>
        <v>БАНК "МСКБ" (АО) (2722) 62101</v>
      </c>
      <c r="B3719" s="25" t="str">
        <f>'101_transform'!C3717</f>
        <v>БАНК "МСКБ" (АО) (2722)</v>
      </c>
      <c r="C3719" s="25" t="str">
        <f>'101_transform'!D3717</f>
        <v>62101   A  Средства труда, полученные по договорам отступного, залога, назначение которых не определено</v>
      </c>
      <c r="D3719" s="25">
        <f>'101_transform'!E3717</f>
        <v>0</v>
      </c>
      <c r="E3719" s="25">
        <f>'101_transform'!F3717</f>
        <v>0</v>
      </c>
      <c r="F3719" s="25">
        <f>'101_transform'!G3717</f>
        <v>0</v>
      </c>
      <c r="G3719" s="25">
        <f>'101_transform'!H3717</f>
        <v>0</v>
      </c>
    </row>
    <row r="3720" spans="1:7" ht="15" x14ac:dyDescent="0.2">
      <c r="A3720" s="12" t="str">
        <f t="shared" si="58"/>
        <v>БАНК "МСКБ" (АО) (2722) 62102</v>
      </c>
      <c r="B3720" s="25" t="str">
        <f>'101_transform'!C3718</f>
        <v>БАНК "МСКБ" (АО) (2722)</v>
      </c>
      <c r="C3720" s="25" t="str">
        <f>'101_transform'!D3718</f>
        <v>62102   A  Предметы труда, полученные по договорам отступного, залога, назначение которых не определено</v>
      </c>
      <c r="D3720" s="25">
        <f>'101_transform'!E3718</f>
        <v>0</v>
      </c>
      <c r="E3720" s="25">
        <f>'101_transform'!F3718</f>
        <v>0</v>
      </c>
      <c r="F3720" s="25">
        <f>'101_transform'!G3718</f>
        <v>0</v>
      </c>
      <c r="G3720" s="25">
        <f>'101_transform'!H3718</f>
        <v>0</v>
      </c>
    </row>
    <row r="3721" spans="1:7" ht="15" x14ac:dyDescent="0.2">
      <c r="A3721" s="12" t="str">
        <f t="shared" si="58"/>
        <v>БАНК "МСКБ" (АО) (2722) 62103</v>
      </c>
      <c r="B3721" s="25" t="str">
        <f>'101_transform'!C3719</f>
        <v>БАНК "МСКБ" (АО) (2722)</v>
      </c>
      <c r="C3721" s="25" t="str">
        <f>'101_transform'!D3719</f>
        <v>62103   П  Резервы на возможные потери</v>
      </c>
      <c r="D3721" s="25">
        <f>'101_transform'!E3719</f>
        <v>0</v>
      </c>
      <c r="E3721" s="25">
        <f>'101_transform'!F3719</f>
        <v>0</v>
      </c>
      <c r="F3721" s="25">
        <f>'101_transform'!G3719</f>
        <v>0</v>
      </c>
      <c r="G3721" s="25">
        <f>'101_transform'!H3719</f>
        <v>0</v>
      </c>
    </row>
    <row r="3722" spans="1:7" ht="15" x14ac:dyDescent="0.2">
      <c r="A3722" s="12" t="str">
        <f t="shared" si="58"/>
        <v>АО "МСП Банк" (3340) 60401</v>
      </c>
      <c r="B3722" s="25" t="str">
        <f>'101_transform'!C3720</f>
        <v>АО "МСП Банк" (3340)</v>
      </c>
      <c r="C3722" s="25" t="str">
        <f>'101_transform'!D3720</f>
        <v>60401   A  Основные средства (кроме земли) (c 13.02.2018)_x000D_Категория 1- Здания и сооружения (до 31.12.2002)</v>
      </c>
      <c r="D3722" s="25">
        <f>'101_transform'!E3720</f>
        <v>1096217</v>
      </c>
      <c r="E3722" s="25">
        <f>'101_transform'!F3720</f>
        <v>0</v>
      </c>
      <c r="F3722" s="25">
        <f>'101_transform'!G3720</f>
        <v>1090605</v>
      </c>
      <c r="G3722" s="25">
        <f>'101_transform'!H3720</f>
        <v>0</v>
      </c>
    </row>
    <row r="3723" spans="1:7" ht="15" x14ac:dyDescent="0.2">
      <c r="A3723" s="12" t="str">
        <f t="shared" si="58"/>
        <v>АО "МСП Банк" (3340) 60404</v>
      </c>
      <c r="B3723" s="25" t="str">
        <f>'101_transform'!C3721</f>
        <v>АО "МСП Банк" (3340)</v>
      </c>
      <c r="C3723" s="25" t="str">
        <f>'101_transform'!D3721</f>
        <v>60404   A  Земля (c 13.02.2018)</v>
      </c>
      <c r="D3723" s="25">
        <f>'101_transform'!E3721</f>
        <v>0</v>
      </c>
      <c r="E3723" s="25">
        <f>'101_transform'!F3721</f>
        <v>0</v>
      </c>
      <c r="F3723" s="25">
        <f>'101_transform'!G3721</f>
        <v>0</v>
      </c>
      <c r="G3723" s="25">
        <f>'101_transform'!H3721</f>
        <v>0</v>
      </c>
    </row>
    <row r="3724" spans="1:7" ht="15" x14ac:dyDescent="0.2">
      <c r="A3724" s="12" t="str">
        <f t="shared" si="58"/>
        <v>АО "МСП Банк" (3340) 60405</v>
      </c>
      <c r="B3724" s="25" t="str">
        <f>'101_transform'!C3722</f>
        <v>АО "МСП Банк" (3340)</v>
      </c>
      <c r="C3724" s="25" t="str">
        <f>'101_transform'!D3722</f>
        <v>60405   П
A (до 31.01.2003)  Резервы на возможные потери (c 13.02.2018)
Долгосрочно арендуемые основные средства (до 31.01.2003)</v>
      </c>
      <c r="D3724" s="25">
        <f>'101_transform'!E3722</f>
        <v>0</v>
      </c>
      <c r="E3724" s="25">
        <f>'101_transform'!F3722</f>
        <v>0</v>
      </c>
      <c r="F3724" s="25">
        <f>'101_transform'!G3722</f>
        <v>0</v>
      </c>
      <c r="G3724" s="25">
        <f>'101_transform'!H3722</f>
        <v>0</v>
      </c>
    </row>
    <row r="3725" spans="1:7" ht="15" x14ac:dyDescent="0.2">
      <c r="A3725" s="12" t="str">
        <f t="shared" si="58"/>
        <v>АО "МСП Банк" (3340) 60414</v>
      </c>
      <c r="B3725" s="25" t="str">
        <f>'101_transform'!C3723</f>
        <v>АО "МСП Банк" (3340)</v>
      </c>
      <c r="C3725" s="25" t="str">
        <f>'101_transform'!D3723</f>
        <v>60414   П  Амортизация основных средств (кроме земли) (c 13.02.2018)</v>
      </c>
      <c r="D3725" s="25">
        <f>'101_transform'!E3723</f>
        <v>0</v>
      </c>
      <c r="E3725" s="25">
        <f>'101_transform'!F3723</f>
        <v>569438</v>
      </c>
      <c r="F3725" s="25">
        <f>'101_transform'!G3723</f>
        <v>0</v>
      </c>
      <c r="G3725" s="25">
        <f>'101_transform'!H3723</f>
        <v>660331</v>
      </c>
    </row>
    <row r="3726" spans="1:7" ht="15" x14ac:dyDescent="0.2">
      <c r="A3726" s="12" t="str">
        <f t="shared" si="58"/>
        <v>АО "МСП Банк" (3340) 60415</v>
      </c>
      <c r="B3726" s="25" t="str">
        <f>'101_transform'!C3724</f>
        <v>АО "МСП Банк" (3340)</v>
      </c>
      <c r="C3726" s="25" t="str">
        <f>'101_transform'!D3724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726" s="25">
        <f>'101_transform'!E3724</f>
        <v>0</v>
      </c>
      <c r="E3726" s="25">
        <f>'101_transform'!F3724</f>
        <v>0</v>
      </c>
      <c r="F3726" s="25">
        <f>'101_transform'!G3724</f>
        <v>368</v>
      </c>
      <c r="G3726" s="25">
        <f>'101_transform'!H3724</f>
        <v>0</v>
      </c>
    </row>
    <row r="3727" spans="1:7" ht="15" x14ac:dyDescent="0.2">
      <c r="A3727" s="12" t="str">
        <f t="shared" si="58"/>
        <v>АО "МСП Банк" (3340) 61901</v>
      </c>
      <c r="B3727" s="25" t="str">
        <f>'101_transform'!C3725</f>
        <v>АО "МСП Банк" (3340)</v>
      </c>
      <c r="C3727" s="25" t="str">
        <f>'101_transform'!D3725</f>
        <v>61901   A  Земля, временно неиспользуемая в основной деятельности</v>
      </c>
      <c r="D3727" s="25">
        <f>'101_transform'!E3725</f>
        <v>0</v>
      </c>
      <c r="E3727" s="25">
        <f>'101_transform'!F3725</f>
        <v>0</v>
      </c>
      <c r="F3727" s="25">
        <f>'101_transform'!G3725</f>
        <v>0</v>
      </c>
      <c r="G3727" s="25">
        <f>'101_transform'!H3725</f>
        <v>0</v>
      </c>
    </row>
    <row r="3728" spans="1:7" ht="15" x14ac:dyDescent="0.2">
      <c r="A3728" s="12" t="str">
        <f t="shared" si="58"/>
        <v>АО "МСП Банк" (3340) 61902</v>
      </c>
      <c r="B3728" s="25" t="str">
        <f>'101_transform'!C3726</f>
        <v>АО "МСП Банк" (3340)</v>
      </c>
      <c r="C3728" s="25" t="str">
        <f>'101_transform'!D3726</f>
        <v>61902   A  Земля, временно неиспользуемая в основной деятельности, переданная в аренду</v>
      </c>
      <c r="D3728" s="25">
        <f>'101_transform'!E3726</f>
        <v>0</v>
      </c>
      <c r="E3728" s="25">
        <f>'101_transform'!F3726</f>
        <v>0</v>
      </c>
      <c r="F3728" s="25">
        <f>'101_transform'!G3726</f>
        <v>0</v>
      </c>
      <c r="G3728" s="25">
        <f>'101_transform'!H3726</f>
        <v>0</v>
      </c>
    </row>
    <row r="3729" spans="1:7" ht="15" x14ac:dyDescent="0.2">
      <c r="A3729" s="12" t="str">
        <f t="shared" si="58"/>
        <v>АО "МСП Банк" (3340) 61903</v>
      </c>
      <c r="B3729" s="25" t="str">
        <f>'101_transform'!C3727</f>
        <v>АО "МСП Банк" (3340)</v>
      </c>
      <c r="C3729" s="25" t="str">
        <f>'101_transform'!D3727</f>
        <v>61903   A  Недвижимость (кроме земли), временно неиспользуемая в основной деятельности</v>
      </c>
      <c r="D3729" s="25">
        <f>'101_transform'!E3727</f>
        <v>0</v>
      </c>
      <c r="E3729" s="25">
        <f>'101_transform'!F3727</f>
        <v>0</v>
      </c>
      <c r="F3729" s="25">
        <f>'101_transform'!G3727</f>
        <v>0</v>
      </c>
      <c r="G3729" s="25">
        <f>'101_transform'!H3727</f>
        <v>0</v>
      </c>
    </row>
    <row r="3730" spans="1:7" ht="15" x14ac:dyDescent="0.2">
      <c r="A3730" s="12" t="str">
        <f t="shared" si="58"/>
        <v>АО "МСП Банк" (3340) 61904</v>
      </c>
      <c r="B3730" s="25" t="str">
        <f>'101_transform'!C3728</f>
        <v>АО "МСП Банк" (3340)</v>
      </c>
      <c r="C3730" s="25" t="str">
        <f>'101_transform'!D3728</f>
        <v>61904   A  Недвижимость (кроме земли), временно неиспользуемая в основной деятельности, переданная в аренду</v>
      </c>
      <c r="D3730" s="25">
        <f>'101_transform'!E3728</f>
        <v>0</v>
      </c>
      <c r="E3730" s="25">
        <f>'101_transform'!F3728</f>
        <v>0</v>
      </c>
      <c r="F3730" s="25">
        <f>'101_transform'!G3728</f>
        <v>0</v>
      </c>
      <c r="G3730" s="25">
        <f>'101_transform'!H3728</f>
        <v>0</v>
      </c>
    </row>
    <row r="3731" spans="1:7" ht="15" x14ac:dyDescent="0.2">
      <c r="A3731" s="12" t="str">
        <f t="shared" si="58"/>
        <v>АО "МСП Банк" (3340) 61905</v>
      </c>
      <c r="B3731" s="25" t="str">
        <f>'101_transform'!C3729</f>
        <v>АО "МСП Банк" (3340)</v>
      </c>
      <c r="C3731" s="25" t="str">
        <f>'101_transform'!D3729</f>
        <v>61905   A  Земля, временно неиспользуемая в основной деятельности, учитываемая по справедливой стоимости</v>
      </c>
      <c r="D3731" s="25">
        <f>'101_transform'!E3729</f>
        <v>0</v>
      </c>
      <c r="E3731" s="25">
        <f>'101_transform'!F3729</f>
        <v>0</v>
      </c>
      <c r="F3731" s="25">
        <f>'101_transform'!G3729</f>
        <v>0</v>
      </c>
      <c r="G3731" s="25">
        <f>'101_transform'!H3729</f>
        <v>0</v>
      </c>
    </row>
    <row r="3732" spans="1:7" ht="15" x14ac:dyDescent="0.2">
      <c r="A3732" s="12" t="str">
        <f t="shared" si="58"/>
        <v>АО "МСП Банк" (3340) 61906</v>
      </c>
      <c r="B3732" s="25" t="str">
        <f>'101_transform'!C3730</f>
        <v>АО "МСП Банк" (3340)</v>
      </c>
      <c r="C3732" s="25" t="str">
        <f>'101_transform'!D3730</f>
        <v>61906   A  Земля, временно неиспользуемая в основной деятельности, учитываемая по справедливой стоимости, переданная в аренду</v>
      </c>
      <c r="D3732" s="25">
        <f>'101_transform'!E3730</f>
        <v>0</v>
      </c>
      <c r="E3732" s="25">
        <f>'101_transform'!F3730</f>
        <v>0</v>
      </c>
      <c r="F3732" s="25">
        <f>'101_transform'!G3730</f>
        <v>0</v>
      </c>
      <c r="G3732" s="25">
        <f>'101_transform'!H3730</f>
        <v>0</v>
      </c>
    </row>
    <row r="3733" spans="1:7" ht="15" x14ac:dyDescent="0.2">
      <c r="A3733" s="12" t="str">
        <f t="shared" si="58"/>
        <v>АО "МСП Банк" (3340) 61907</v>
      </c>
      <c r="B3733" s="25" t="str">
        <f>'101_transform'!C3731</f>
        <v>АО "МСП Банк" (3340)</v>
      </c>
      <c r="C3733" s="25" t="str">
        <f>'101_transform'!D3731</f>
        <v>61907   A  Недвижимость (кроме земли), временно неиспользуемая в основной деятельности, учитываемая по справедливой стоимости</v>
      </c>
      <c r="D3733" s="25">
        <f>'101_transform'!E3731</f>
        <v>0</v>
      </c>
      <c r="E3733" s="25">
        <f>'101_transform'!F3731</f>
        <v>0</v>
      </c>
      <c r="F3733" s="25">
        <f>'101_transform'!G3731</f>
        <v>0</v>
      </c>
      <c r="G3733" s="25">
        <f>'101_transform'!H3731</f>
        <v>0</v>
      </c>
    </row>
    <row r="3734" spans="1:7" ht="15" x14ac:dyDescent="0.2">
      <c r="A3734" s="12" t="str">
        <f t="shared" si="58"/>
        <v>АО "МСП Банк" (3340) 61908</v>
      </c>
      <c r="B3734" s="25" t="str">
        <f>'101_transform'!C3732</f>
        <v>АО "МСП Банк" (3340)</v>
      </c>
      <c r="C3734" s="25" t="str">
        <f>'101_transform'!D3732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734" s="25">
        <f>'101_transform'!E3732</f>
        <v>0</v>
      </c>
      <c r="E3734" s="25">
        <f>'101_transform'!F3732</f>
        <v>0</v>
      </c>
      <c r="F3734" s="25">
        <f>'101_transform'!G3732</f>
        <v>0</v>
      </c>
      <c r="G3734" s="25">
        <f>'101_transform'!H3732</f>
        <v>0</v>
      </c>
    </row>
    <row r="3735" spans="1:7" ht="15" x14ac:dyDescent="0.2">
      <c r="A3735" s="12" t="str">
        <f t="shared" si="58"/>
        <v>АО "МСП Банк" (3340) 61909</v>
      </c>
      <c r="B3735" s="25" t="str">
        <f>'101_transform'!C3733</f>
        <v>АО "МСП Банк" (3340)</v>
      </c>
      <c r="C3735" s="25" t="str">
        <f>'101_transform'!D3733</f>
        <v>61909   П  Амортизация недвижимости (кроме земли), временно неиспользуемой в основной деятельности</v>
      </c>
      <c r="D3735" s="25">
        <f>'101_transform'!E3733</f>
        <v>0</v>
      </c>
      <c r="E3735" s="25">
        <f>'101_transform'!F3733</f>
        <v>0</v>
      </c>
      <c r="F3735" s="25">
        <f>'101_transform'!G3733</f>
        <v>0</v>
      </c>
      <c r="G3735" s="25">
        <f>'101_transform'!H3733</f>
        <v>0</v>
      </c>
    </row>
    <row r="3736" spans="1:7" ht="15" x14ac:dyDescent="0.2">
      <c r="A3736" s="12" t="str">
        <f t="shared" si="58"/>
        <v>АО "МСП Банк" (3340) 61910</v>
      </c>
      <c r="B3736" s="25" t="str">
        <f>'101_transform'!C3734</f>
        <v>АО "МСП Банк" (3340)</v>
      </c>
      <c r="C3736" s="25" t="str">
        <f>'101_transform'!D3734</f>
        <v>61910   П  Амортизация недвижимости (кроме земли), временно неиспользуемой в основной деятельности, переданной в аренду</v>
      </c>
      <c r="D3736" s="25">
        <f>'101_transform'!E3734</f>
        <v>0</v>
      </c>
      <c r="E3736" s="25">
        <f>'101_transform'!F3734</f>
        <v>0</v>
      </c>
      <c r="F3736" s="25">
        <f>'101_transform'!G3734</f>
        <v>0</v>
      </c>
      <c r="G3736" s="25">
        <f>'101_transform'!H3734</f>
        <v>0</v>
      </c>
    </row>
    <row r="3737" spans="1:7" ht="15" x14ac:dyDescent="0.2">
      <c r="A3737" s="12" t="str">
        <f t="shared" si="58"/>
        <v>АО "МСП Банк" (3340) 61911</v>
      </c>
      <c r="B3737" s="25" t="str">
        <f>'101_transform'!C3735</f>
        <v>АО "МСП Банк" (3340)</v>
      </c>
      <c r="C3737" s="25" t="str">
        <f>'101_transform'!D3735</f>
        <v>61911   A  Вложения в сооружение (строительство) объектов недвижимости, временно неиспользуемой в основной деятельности</v>
      </c>
      <c r="D3737" s="25">
        <f>'101_transform'!E3735</f>
        <v>0</v>
      </c>
      <c r="E3737" s="25">
        <f>'101_transform'!F3735</f>
        <v>0</v>
      </c>
      <c r="F3737" s="25">
        <f>'101_transform'!G3735</f>
        <v>0</v>
      </c>
      <c r="G3737" s="25">
        <f>'101_transform'!H3735</f>
        <v>0</v>
      </c>
    </row>
    <row r="3738" spans="1:7" ht="15" x14ac:dyDescent="0.2">
      <c r="A3738" s="12" t="str">
        <f t="shared" si="58"/>
        <v>АО "МСП Банк" (3340) 61912</v>
      </c>
      <c r="B3738" s="25" t="str">
        <f>'101_transform'!C3736</f>
        <v>АО "МСП Банк" (3340)</v>
      </c>
      <c r="C3738" s="25" t="str">
        <f>'101_transform'!D3736</f>
        <v>61912   П  Резервы на возможные потери</v>
      </c>
      <c r="D3738" s="25">
        <f>'101_transform'!E3736</f>
        <v>0</v>
      </c>
      <c r="E3738" s="25">
        <f>'101_transform'!F3736</f>
        <v>0</v>
      </c>
      <c r="F3738" s="25">
        <f>'101_transform'!G3736</f>
        <v>0</v>
      </c>
      <c r="G3738" s="25">
        <f>'101_transform'!H3736</f>
        <v>0</v>
      </c>
    </row>
    <row r="3739" spans="1:7" ht="15" x14ac:dyDescent="0.2">
      <c r="A3739" s="12" t="str">
        <f t="shared" si="58"/>
        <v>АО "МСП Банк" (3340) 62001</v>
      </c>
      <c r="B3739" s="25" t="str">
        <f>'101_transform'!C3737</f>
        <v>АО "МСП Банк" (3340)</v>
      </c>
      <c r="C3739" s="25" t="str">
        <f>'101_transform'!D3737</f>
        <v>62001   A  Долгосрочные активы, предназначенные для продажи</v>
      </c>
      <c r="D3739" s="25">
        <f>'101_transform'!E3737</f>
        <v>0</v>
      </c>
      <c r="E3739" s="25">
        <f>'101_transform'!F3737</f>
        <v>0</v>
      </c>
      <c r="F3739" s="25">
        <f>'101_transform'!G3737</f>
        <v>0</v>
      </c>
      <c r="G3739" s="25">
        <f>'101_transform'!H3737</f>
        <v>0</v>
      </c>
    </row>
    <row r="3740" spans="1:7" ht="15" x14ac:dyDescent="0.2">
      <c r="A3740" s="12" t="str">
        <f t="shared" si="58"/>
        <v>АО "МСП Банк" (3340) 62002</v>
      </c>
      <c r="B3740" s="25" t="str">
        <f>'101_transform'!C3738</f>
        <v>АО "МСП Банк" (3340)</v>
      </c>
      <c r="C3740" s="25" t="str">
        <f>'101_transform'!D3738</f>
        <v>62002   П  Резервы на возможные потери</v>
      </c>
      <c r="D3740" s="25">
        <f>'101_transform'!E3738</f>
        <v>0</v>
      </c>
      <c r="E3740" s="25">
        <f>'101_transform'!F3738</f>
        <v>0</v>
      </c>
      <c r="F3740" s="25">
        <f>'101_transform'!G3738</f>
        <v>0</v>
      </c>
      <c r="G3740" s="25">
        <f>'101_transform'!H3738</f>
        <v>0</v>
      </c>
    </row>
    <row r="3741" spans="1:7" ht="15" x14ac:dyDescent="0.2">
      <c r="A3741" s="12" t="str">
        <f t="shared" si="58"/>
        <v>АО "МСП Банк" (3340) 62101</v>
      </c>
      <c r="B3741" s="25" t="str">
        <f>'101_transform'!C3739</f>
        <v>АО "МСП Банк" (3340)</v>
      </c>
      <c r="C3741" s="25" t="str">
        <f>'101_transform'!D3739</f>
        <v>62101   A  Средства труда, полученные по договорам отступного, залога, назначение которых не определено</v>
      </c>
      <c r="D3741" s="25">
        <f>'101_transform'!E3739</f>
        <v>0</v>
      </c>
      <c r="E3741" s="25">
        <f>'101_transform'!F3739</f>
        <v>0</v>
      </c>
      <c r="F3741" s="25">
        <f>'101_transform'!G3739</f>
        <v>0</v>
      </c>
      <c r="G3741" s="25">
        <f>'101_transform'!H3739</f>
        <v>0</v>
      </c>
    </row>
    <row r="3742" spans="1:7" ht="15" x14ac:dyDescent="0.2">
      <c r="A3742" s="12" t="str">
        <f t="shared" si="58"/>
        <v>АО "МСП Банк" (3340) 62102</v>
      </c>
      <c r="B3742" s="25" t="str">
        <f>'101_transform'!C3740</f>
        <v>АО "МСП Банк" (3340)</v>
      </c>
      <c r="C3742" s="25" t="str">
        <f>'101_transform'!D3740</f>
        <v>62102   A  Предметы труда, полученные по договорам отступного, залога, назначение которых не определено</v>
      </c>
      <c r="D3742" s="25">
        <f>'101_transform'!E3740</f>
        <v>0</v>
      </c>
      <c r="E3742" s="25">
        <f>'101_transform'!F3740</f>
        <v>0</v>
      </c>
      <c r="F3742" s="25">
        <f>'101_transform'!G3740</f>
        <v>0</v>
      </c>
      <c r="G3742" s="25">
        <f>'101_transform'!H3740</f>
        <v>0</v>
      </c>
    </row>
    <row r="3743" spans="1:7" ht="15" x14ac:dyDescent="0.2">
      <c r="A3743" s="12" t="str">
        <f t="shared" si="58"/>
        <v>АО "МСП Банк" (3340) 62103</v>
      </c>
      <c r="B3743" s="25" t="str">
        <f>'101_transform'!C3741</f>
        <v>АО "МСП Банк" (3340)</v>
      </c>
      <c r="C3743" s="25" t="str">
        <f>'101_transform'!D3741</f>
        <v>62103   П  Резервы на возможные потери</v>
      </c>
      <c r="D3743" s="25">
        <f>'101_transform'!E3741</f>
        <v>0</v>
      </c>
      <c r="E3743" s="25">
        <f>'101_transform'!F3741</f>
        <v>0</v>
      </c>
      <c r="F3743" s="25">
        <f>'101_transform'!G3741</f>
        <v>0</v>
      </c>
      <c r="G3743" s="25">
        <f>'101_transform'!H3741</f>
        <v>0</v>
      </c>
    </row>
    <row r="3744" spans="1:7" ht="15" x14ac:dyDescent="0.2">
      <c r="A3744" s="12" t="str">
        <f t="shared" si="58"/>
        <v>АО "МТИ Банк" (1052) 60401</v>
      </c>
      <c r="B3744" s="25" t="str">
        <f>'101_transform'!C3742</f>
        <v>АО "МТИ Банк" (1052)</v>
      </c>
      <c r="C3744" s="25" t="str">
        <f>'101_transform'!D3742</f>
        <v>60401   A  Основные средства (кроме земли) (c 13.02.2018)_x000D_Категория 1- Здания и сооружения (до 31.12.2002)</v>
      </c>
      <c r="D3744" s="25">
        <f>'101_transform'!E3742</f>
        <v>52263</v>
      </c>
      <c r="E3744" s="25">
        <f>'101_transform'!F3742</f>
        <v>0</v>
      </c>
      <c r="F3744" s="25">
        <f>'101_transform'!G3742</f>
        <v>51826</v>
      </c>
      <c r="G3744" s="25">
        <f>'101_transform'!H3742</f>
        <v>0</v>
      </c>
    </row>
    <row r="3745" spans="1:7" ht="15" x14ac:dyDescent="0.2">
      <c r="A3745" s="12" t="str">
        <f t="shared" si="58"/>
        <v>АО "МТИ Банк" (1052) 60404</v>
      </c>
      <c r="B3745" s="25" t="str">
        <f>'101_transform'!C3743</f>
        <v>АО "МТИ Банк" (1052)</v>
      </c>
      <c r="C3745" s="25" t="str">
        <f>'101_transform'!D3743</f>
        <v>60404   A  Земля (c 13.02.2018)</v>
      </c>
      <c r="D3745" s="25">
        <f>'101_transform'!E3743</f>
        <v>0</v>
      </c>
      <c r="E3745" s="25">
        <f>'101_transform'!F3743</f>
        <v>0</v>
      </c>
      <c r="F3745" s="25">
        <f>'101_transform'!G3743</f>
        <v>0</v>
      </c>
      <c r="G3745" s="25">
        <f>'101_transform'!H3743</f>
        <v>0</v>
      </c>
    </row>
    <row r="3746" spans="1:7" ht="15" x14ac:dyDescent="0.2">
      <c r="A3746" s="12" t="str">
        <f t="shared" si="58"/>
        <v>АО "МТИ Банк" (1052) 60405</v>
      </c>
      <c r="B3746" s="25" t="str">
        <f>'101_transform'!C3744</f>
        <v>АО "МТИ Банк" (1052)</v>
      </c>
      <c r="C3746" s="25" t="str">
        <f>'101_transform'!D3744</f>
        <v>60405   П
A (до 31.01.2003)  Резервы на возможные потери (c 13.02.2018)
Долгосрочно арендуемые основные средства (до 31.01.2003)</v>
      </c>
      <c r="D3746" s="25">
        <f>'101_transform'!E3744</f>
        <v>0</v>
      </c>
      <c r="E3746" s="25">
        <f>'101_transform'!F3744</f>
        <v>0</v>
      </c>
      <c r="F3746" s="25">
        <f>'101_transform'!G3744</f>
        <v>0</v>
      </c>
      <c r="G3746" s="25">
        <f>'101_transform'!H3744</f>
        <v>0</v>
      </c>
    </row>
    <row r="3747" spans="1:7" ht="15" x14ac:dyDescent="0.2">
      <c r="A3747" s="12" t="str">
        <f t="shared" si="58"/>
        <v>АО "МТИ Банк" (1052) 60414</v>
      </c>
      <c r="B3747" s="25" t="str">
        <f>'101_transform'!C3745</f>
        <v>АО "МТИ Банк" (1052)</v>
      </c>
      <c r="C3747" s="25" t="str">
        <f>'101_transform'!D3745</f>
        <v>60414   П  Амортизация основных средств (кроме земли) (c 13.02.2018)</v>
      </c>
      <c r="D3747" s="25">
        <f>'101_transform'!E3745</f>
        <v>0</v>
      </c>
      <c r="E3747" s="25">
        <f>'101_transform'!F3745</f>
        <v>29599</v>
      </c>
      <c r="F3747" s="25">
        <f>'101_transform'!G3745</f>
        <v>0</v>
      </c>
      <c r="G3747" s="25">
        <f>'101_transform'!H3745</f>
        <v>30549</v>
      </c>
    </row>
    <row r="3748" spans="1:7" ht="15" x14ac:dyDescent="0.2">
      <c r="A3748" s="12" t="str">
        <f t="shared" si="58"/>
        <v>АО "МТИ Банк" (1052) 60415</v>
      </c>
      <c r="B3748" s="25" t="str">
        <f>'101_transform'!C3746</f>
        <v>АО "МТИ Банк" (1052)</v>
      </c>
      <c r="C3748" s="25" t="str">
        <f>'101_transform'!D3746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748" s="25">
        <f>'101_transform'!E3746</f>
        <v>0</v>
      </c>
      <c r="E3748" s="25">
        <f>'101_transform'!F3746</f>
        <v>0</v>
      </c>
      <c r="F3748" s="25">
        <f>'101_transform'!G3746</f>
        <v>3498</v>
      </c>
      <c r="G3748" s="25">
        <f>'101_transform'!H3746</f>
        <v>0</v>
      </c>
    </row>
    <row r="3749" spans="1:7" ht="15" x14ac:dyDescent="0.2">
      <c r="A3749" s="12" t="str">
        <f t="shared" si="58"/>
        <v>АО "МТИ Банк" (1052) 61901</v>
      </c>
      <c r="B3749" s="25" t="str">
        <f>'101_transform'!C3747</f>
        <v>АО "МТИ Банк" (1052)</v>
      </c>
      <c r="C3749" s="25" t="str">
        <f>'101_transform'!D3747</f>
        <v>61901   A  Земля, временно неиспользуемая в основной деятельности</v>
      </c>
      <c r="D3749" s="25">
        <f>'101_transform'!E3747</f>
        <v>0</v>
      </c>
      <c r="E3749" s="25">
        <f>'101_transform'!F3747</f>
        <v>0</v>
      </c>
      <c r="F3749" s="25">
        <f>'101_transform'!G3747</f>
        <v>0</v>
      </c>
      <c r="G3749" s="25">
        <f>'101_transform'!H3747</f>
        <v>0</v>
      </c>
    </row>
    <row r="3750" spans="1:7" ht="15" x14ac:dyDescent="0.2">
      <c r="A3750" s="12" t="str">
        <f t="shared" si="58"/>
        <v>АО "МТИ Банк" (1052) 61902</v>
      </c>
      <c r="B3750" s="25" t="str">
        <f>'101_transform'!C3748</f>
        <v>АО "МТИ Банк" (1052)</v>
      </c>
      <c r="C3750" s="25" t="str">
        <f>'101_transform'!D3748</f>
        <v>61902   A  Земля, временно неиспользуемая в основной деятельности, переданная в аренду</v>
      </c>
      <c r="D3750" s="25">
        <f>'101_transform'!E3748</f>
        <v>0</v>
      </c>
      <c r="E3750" s="25">
        <f>'101_transform'!F3748</f>
        <v>0</v>
      </c>
      <c r="F3750" s="25">
        <f>'101_transform'!G3748</f>
        <v>0</v>
      </c>
      <c r="G3750" s="25">
        <f>'101_transform'!H3748</f>
        <v>0</v>
      </c>
    </row>
    <row r="3751" spans="1:7" ht="15" x14ac:dyDescent="0.2">
      <c r="A3751" s="12" t="str">
        <f t="shared" si="58"/>
        <v>АО "МТИ Банк" (1052) 61903</v>
      </c>
      <c r="B3751" s="25" t="str">
        <f>'101_transform'!C3749</f>
        <v>АО "МТИ Банк" (1052)</v>
      </c>
      <c r="C3751" s="25" t="str">
        <f>'101_transform'!D3749</f>
        <v>61903   A  Недвижимость (кроме земли), временно неиспользуемая в основной деятельности</v>
      </c>
      <c r="D3751" s="25">
        <f>'101_transform'!E3749</f>
        <v>0</v>
      </c>
      <c r="E3751" s="25">
        <f>'101_transform'!F3749</f>
        <v>0</v>
      </c>
      <c r="F3751" s="25">
        <f>'101_transform'!G3749</f>
        <v>0</v>
      </c>
      <c r="G3751" s="25">
        <f>'101_transform'!H3749</f>
        <v>0</v>
      </c>
    </row>
    <row r="3752" spans="1:7" ht="15" x14ac:dyDescent="0.2">
      <c r="A3752" s="12" t="str">
        <f t="shared" si="58"/>
        <v>АО "МТИ Банк" (1052) 61904</v>
      </c>
      <c r="B3752" s="25" t="str">
        <f>'101_transform'!C3750</f>
        <v>АО "МТИ Банк" (1052)</v>
      </c>
      <c r="C3752" s="25" t="str">
        <f>'101_transform'!D3750</f>
        <v>61904   A  Недвижимость (кроме земли), временно неиспользуемая в основной деятельности, переданная в аренду</v>
      </c>
      <c r="D3752" s="25">
        <f>'101_transform'!E3750</f>
        <v>0</v>
      </c>
      <c r="E3752" s="25">
        <f>'101_transform'!F3750</f>
        <v>0</v>
      </c>
      <c r="F3752" s="25">
        <f>'101_transform'!G3750</f>
        <v>0</v>
      </c>
      <c r="G3752" s="25">
        <f>'101_transform'!H3750</f>
        <v>0</v>
      </c>
    </row>
    <row r="3753" spans="1:7" ht="15" x14ac:dyDescent="0.2">
      <c r="A3753" s="12" t="str">
        <f t="shared" si="58"/>
        <v>АО "МТИ Банк" (1052) 61905</v>
      </c>
      <c r="B3753" s="25" t="str">
        <f>'101_transform'!C3751</f>
        <v>АО "МТИ Банк" (1052)</v>
      </c>
      <c r="C3753" s="25" t="str">
        <f>'101_transform'!D3751</f>
        <v>61905   A  Земля, временно неиспользуемая в основной деятельности, учитываемая по справедливой стоимости</v>
      </c>
      <c r="D3753" s="25">
        <f>'101_transform'!E3751</f>
        <v>0</v>
      </c>
      <c r="E3753" s="25">
        <f>'101_transform'!F3751</f>
        <v>0</v>
      </c>
      <c r="F3753" s="25">
        <f>'101_transform'!G3751</f>
        <v>0</v>
      </c>
      <c r="G3753" s="25">
        <f>'101_transform'!H3751</f>
        <v>0</v>
      </c>
    </row>
    <row r="3754" spans="1:7" ht="15" x14ac:dyDescent="0.2">
      <c r="A3754" s="12" t="str">
        <f t="shared" si="58"/>
        <v>АО "МТИ Банк" (1052) 61906</v>
      </c>
      <c r="B3754" s="25" t="str">
        <f>'101_transform'!C3752</f>
        <v>АО "МТИ Банк" (1052)</v>
      </c>
      <c r="C3754" s="25" t="str">
        <f>'101_transform'!D3752</f>
        <v>61906   A  Земля, временно неиспользуемая в основной деятельности, учитываемая по справедливой стоимости, переданная в аренду</v>
      </c>
      <c r="D3754" s="25">
        <f>'101_transform'!E3752</f>
        <v>0</v>
      </c>
      <c r="E3754" s="25">
        <f>'101_transform'!F3752</f>
        <v>0</v>
      </c>
      <c r="F3754" s="25">
        <f>'101_transform'!G3752</f>
        <v>0</v>
      </c>
      <c r="G3754" s="25">
        <f>'101_transform'!H3752</f>
        <v>0</v>
      </c>
    </row>
    <row r="3755" spans="1:7" ht="15" x14ac:dyDescent="0.2">
      <c r="A3755" s="12" t="str">
        <f t="shared" si="58"/>
        <v>АО "МТИ Банк" (1052) 61907</v>
      </c>
      <c r="B3755" s="25" t="str">
        <f>'101_transform'!C3753</f>
        <v>АО "МТИ Банк" (1052)</v>
      </c>
      <c r="C3755" s="25" t="str">
        <f>'101_transform'!D3753</f>
        <v>61907   A  Недвижимость (кроме земли), временно неиспользуемая в основной деятельности, учитываемая по справедливой стоимости</v>
      </c>
      <c r="D3755" s="25">
        <f>'101_transform'!E3753</f>
        <v>0</v>
      </c>
      <c r="E3755" s="25">
        <f>'101_transform'!F3753</f>
        <v>0</v>
      </c>
      <c r="F3755" s="25">
        <f>'101_transform'!G3753</f>
        <v>0</v>
      </c>
      <c r="G3755" s="25">
        <f>'101_transform'!H3753</f>
        <v>0</v>
      </c>
    </row>
    <row r="3756" spans="1:7" ht="15" x14ac:dyDescent="0.2">
      <c r="A3756" s="12" t="str">
        <f t="shared" si="58"/>
        <v>АО "МТИ Банк" (1052) 61908</v>
      </c>
      <c r="B3756" s="25" t="str">
        <f>'101_transform'!C3754</f>
        <v>АО "МТИ Банк" (1052)</v>
      </c>
      <c r="C3756" s="25" t="str">
        <f>'101_transform'!D3754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756" s="25">
        <f>'101_transform'!E3754</f>
        <v>0</v>
      </c>
      <c r="E3756" s="25">
        <f>'101_transform'!F3754</f>
        <v>0</v>
      </c>
      <c r="F3756" s="25">
        <f>'101_transform'!G3754</f>
        <v>0</v>
      </c>
      <c r="G3756" s="25">
        <f>'101_transform'!H3754</f>
        <v>0</v>
      </c>
    </row>
    <row r="3757" spans="1:7" ht="15" x14ac:dyDescent="0.2">
      <c r="A3757" s="12" t="str">
        <f t="shared" si="58"/>
        <v>АО "МТИ Банк" (1052) 61909</v>
      </c>
      <c r="B3757" s="25" t="str">
        <f>'101_transform'!C3755</f>
        <v>АО "МТИ Банк" (1052)</v>
      </c>
      <c r="C3757" s="25" t="str">
        <f>'101_transform'!D3755</f>
        <v>61909   П  Амортизация недвижимости (кроме земли), временно неиспользуемой в основной деятельности</v>
      </c>
      <c r="D3757" s="25">
        <f>'101_transform'!E3755</f>
        <v>0</v>
      </c>
      <c r="E3757" s="25">
        <f>'101_transform'!F3755</f>
        <v>0</v>
      </c>
      <c r="F3757" s="25">
        <f>'101_transform'!G3755</f>
        <v>0</v>
      </c>
      <c r="G3757" s="25">
        <f>'101_transform'!H3755</f>
        <v>0</v>
      </c>
    </row>
    <row r="3758" spans="1:7" ht="15" x14ac:dyDescent="0.2">
      <c r="A3758" s="12" t="str">
        <f t="shared" si="58"/>
        <v>АО "МТИ Банк" (1052) 61910</v>
      </c>
      <c r="B3758" s="25" t="str">
        <f>'101_transform'!C3756</f>
        <v>АО "МТИ Банк" (1052)</v>
      </c>
      <c r="C3758" s="25" t="str">
        <f>'101_transform'!D3756</f>
        <v>61910   П  Амортизация недвижимости (кроме земли), временно неиспользуемой в основной деятельности, переданной в аренду</v>
      </c>
      <c r="D3758" s="25">
        <f>'101_transform'!E3756</f>
        <v>0</v>
      </c>
      <c r="E3758" s="25">
        <f>'101_transform'!F3756</f>
        <v>0</v>
      </c>
      <c r="F3758" s="25">
        <f>'101_transform'!G3756</f>
        <v>0</v>
      </c>
      <c r="G3758" s="25">
        <f>'101_transform'!H3756</f>
        <v>0</v>
      </c>
    </row>
    <row r="3759" spans="1:7" ht="15" x14ac:dyDescent="0.2">
      <c r="A3759" s="12" t="str">
        <f t="shared" si="58"/>
        <v>АО "МТИ Банк" (1052) 61911</v>
      </c>
      <c r="B3759" s="25" t="str">
        <f>'101_transform'!C3757</f>
        <v>АО "МТИ Банк" (1052)</v>
      </c>
      <c r="C3759" s="25" t="str">
        <f>'101_transform'!D3757</f>
        <v>61911   A  Вложения в сооружение (строительство) объектов недвижимости, временно неиспользуемой в основной деятельности</v>
      </c>
      <c r="D3759" s="25">
        <f>'101_transform'!E3757</f>
        <v>0</v>
      </c>
      <c r="E3759" s="25">
        <f>'101_transform'!F3757</f>
        <v>0</v>
      </c>
      <c r="F3759" s="25">
        <f>'101_transform'!G3757</f>
        <v>0</v>
      </c>
      <c r="G3759" s="25">
        <f>'101_transform'!H3757</f>
        <v>0</v>
      </c>
    </row>
    <row r="3760" spans="1:7" ht="15" x14ac:dyDescent="0.2">
      <c r="A3760" s="12" t="str">
        <f t="shared" si="58"/>
        <v>АО "МТИ Банк" (1052) 61912</v>
      </c>
      <c r="B3760" s="25" t="str">
        <f>'101_transform'!C3758</f>
        <v>АО "МТИ Банк" (1052)</v>
      </c>
      <c r="C3760" s="25" t="str">
        <f>'101_transform'!D3758</f>
        <v>61912   П  Резервы на возможные потери</v>
      </c>
      <c r="D3760" s="25">
        <f>'101_transform'!E3758</f>
        <v>0</v>
      </c>
      <c r="E3760" s="25">
        <f>'101_transform'!F3758</f>
        <v>0</v>
      </c>
      <c r="F3760" s="25">
        <f>'101_transform'!G3758</f>
        <v>0</v>
      </c>
      <c r="G3760" s="25">
        <f>'101_transform'!H3758</f>
        <v>0</v>
      </c>
    </row>
    <row r="3761" spans="1:7" ht="15" x14ac:dyDescent="0.2">
      <c r="A3761" s="12" t="str">
        <f t="shared" si="58"/>
        <v>АО "МТИ Банк" (1052) 62001</v>
      </c>
      <c r="B3761" s="25" t="str">
        <f>'101_transform'!C3759</f>
        <v>АО "МТИ Банк" (1052)</v>
      </c>
      <c r="C3761" s="25" t="str">
        <f>'101_transform'!D3759</f>
        <v>62001   A  Долгосрочные активы, предназначенные для продажи</v>
      </c>
      <c r="D3761" s="25">
        <f>'101_transform'!E3759</f>
        <v>0</v>
      </c>
      <c r="E3761" s="25">
        <f>'101_transform'!F3759</f>
        <v>0</v>
      </c>
      <c r="F3761" s="25">
        <f>'101_transform'!G3759</f>
        <v>0</v>
      </c>
      <c r="G3761" s="25">
        <f>'101_transform'!H3759</f>
        <v>0</v>
      </c>
    </row>
    <row r="3762" spans="1:7" ht="15" x14ac:dyDescent="0.2">
      <c r="A3762" s="12" t="str">
        <f t="shared" si="58"/>
        <v>АО "МТИ Банк" (1052) 62002</v>
      </c>
      <c r="B3762" s="25" t="str">
        <f>'101_transform'!C3760</f>
        <v>АО "МТИ Банк" (1052)</v>
      </c>
      <c r="C3762" s="25" t="str">
        <f>'101_transform'!D3760</f>
        <v>62002   П  Резервы на возможные потери</v>
      </c>
      <c r="D3762" s="25">
        <f>'101_transform'!E3760</f>
        <v>0</v>
      </c>
      <c r="E3762" s="25">
        <f>'101_transform'!F3760</f>
        <v>0</v>
      </c>
      <c r="F3762" s="25">
        <f>'101_transform'!G3760</f>
        <v>0</v>
      </c>
      <c r="G3762" s="25">
        <f>'101_transform'!H3760</f>
        <v>0</v>
      </c>
    </row>
    <row r="3763" spans="1:7" ht="15" x14ac:dyDescent="0.2">
      <c r="A3763" s="12" t="str">
        <f t="shared" si="58"/>
        <v>АО "МТИ Банк" (1052) 62101</v>
      </c>
      <c r="B3763" s="25" t="str">
        <f>'101_transform'!C3761</f>
        <v>АО "МТИ Банк" (1052)</v>
      </c>
      <c r="C3763" s="25" t="str">
        <f>'101_transform'!D3761</f>
        <v>62101   A  Средства труда, полученные по договорам отступного, залога, назначение которых не определено</v>
      </c>
      <c r="D3763" s="25">
        <f>'101_transform'!E3761</f>
        <v>0</v>
      </c>
      <c r="E3763" s="25">
        <f>'101_transform'!F3761</f>
        <v>0</v>
      </c>
      <c r="F3763" s="25">
        <f>'101_transform'!G3761</f>
        <v>0</v>
      </c>
      <c r="G3763" s="25">
        <f>'101_transform'!H3761</f>
        <v>0</v>
      </c>
    </row>
    <row r="3764" spans="1:7" ht="15" x14ac:dyDescent="0.2">
      <c r="A3764" s="12" t="str">
        <f t="shared" si="58"/>
        <v>АО "МТИ Банк" (1052) 62102</v>
      </c>
      <c r="B3764" s="25" t="str">
        <f>'101_transform'!C3762</f>
        <v>АО "МТИ Банк" (1052)</v>
      </c>
      <c r="C3764" s="25" t="str">
        <f>'101_transform'!D3762</f>
        <v>62102   A  Предметы труда, полученные по договорам отступного, залога, назначение которых не определено</v>
      </c>
      <c r="D3764" s="25">
        <f>'101_transform'!E3762</f>
        <v>0</v>
      </c>
      <c r="E3764" s="25">
        <f>'101_transform'!F3762</f>
        <v>0</v>
      </c>
      <c r="F3764" s="25">
        <f>'101_transform'!G3762</f>
        <v>0</v>
      </c>
      <c r="G3764" s="25">
        <f>'101_transform'!H3762</f>
        <v>0</v>
      </c>
    </row>
    <row r="3765" spans="1:7" ht="15" x14ac:dyDescent="0.2">
      <c r="A3765" s="12" t="str">
        <f t="shared" si="58"/>
        <v>АО "МТИ Банк" (1052) 62103</v>
      </c>
      <c r="B3765" s="25" t="str">
        <f>'101_transform'!C3763</f>
        <v>АО "МТИ Банк" (1052)</v>
      </c>
      <c r="C3765" s="25" t="str">
        <f>'101_transform'!D3763</f>
        <v>62103   П  Резервы на возможные потери</v>
      </c>
      <c r="D3765" s="25">
        <f>'101_transform'!E3763</f>
        <v>0</v>
      </c>
      <c r="E3765" s="25">
        <f>'101_transform'!F3763</f>
        <v>0</v>
      </c>
      <c r="F3765" s="25">
        <f>'101_transform'!G3763</f>
        <v>0</v>
      </c>
      <c r="G3765" s="25">
        <f>'101_transform'!H3763</f>
        <v>0</v>
      </c>
    </row>
    <row r="3766" spans="1:7" ht="15" x14ac:dyDescent="0.2">
      <c r="A3766" s="12" t="str">
        <f t="shared" si="58"/>
        <v>ПАО "МТС-Банк" (2268) 60401</v>
      </c>
      <c r="B3766" s="25" t="str">
        <f>'101_transform'!C3764</f>
        <v>ПАО "МТС-Банк" (2268)</v>
      </c>
      <c r="C3766" s="25" t="str">
        <f>'101_transform'!D3764</f>
        <v>60401   A  Основные средства (кроме земли) (c 13.02.2018)_x000D_Категория 1- Здания и сооружения (до 31.12.2002)</v>
      </c>
      <c r="D3766" s="25">
        <f>'101_transform'!E3764</f>
        <v>4030554</v>
      </c>
      <c r="E3766" s="25">
        <f>'101_transform'!F3764</f>
        <v>0</v>
      </c>
      <c r="F3766" s="25">
        <f>'101_transform'!G3764</f>
        <v>4070648</v>
      </c>
      <c r="G3766" s="25">
        <f>'101_transform'!H3764</f>
        <v>0</v>
      </c>
    </row>
    <row r="3767" spans="1:7" ht="15" x14ac:dyDescent="0.2">
      <c r="A3767" s="12" t="str">
        <f t="shared" si="58"/>
        <v>ПАО "МТС-Банк" (2268) 60404</v>
      </c>
      <c r="B3767" s="25" t="str">
        <f>'101_transform'!C3765</f>
        <v>ПАО "МТС-Банк" (2268)</v>
      </c>
      <c r="C3767" s="25" t="str">
        <f>'101_transform'!D3765</f>
        <v>60404   A  Земля (c 13.02.2018)</v>
      </c>
      <c r="D3767" s="25">
        <f>'101_transform'!E3765</f>
        <v>0</v>
      </c>
      <c r="E3767" s="25">
        <f>'101_transform'!F3765</f>
        <v>0</v>
      </c>
      <c r="F3767" s="25">
        <f>'101_transform'!G3765</f>
        <v>0</v>
      </c>
      <c r="G3767" s="25">
        <f>'101_transform'!H3765</f>
        <v>0</v>
      </c>
    </row>
    <row r="3768" spans="1:7" ht="15" x14ac:dyDescent="0.2">
      <c r="A3768" s="12" t="str">
        <f t="shared" si="58"/>
        <v>ПАО "МТС-Банк" (2268) 60405</v>
      </c>
      <c r="B3768" s="25" t="str">
        <f>'101_transform'!C3766</f>
        <v>ПАО "МТС-Банк" (2268)</v>
      </c>
      <c r="C3768" s="25" t="str">
        <f>'101_transform'!D3766</f>
        <v>60405   П
A (до 31.01.2003)  Резервы на возможные потери (c 13.02.2018)
Долгосрочно арендуемые основные средства (до 31.01.2003)</v>
      </c>
      <c r="D3768" s="25">
        <f>'101_transform'!E3766</f>
        <v>0</v>
      </c>
      <c r="E3768" s="25">
        <f>'101_transform'!F3766</f>
        <v>0</v>
      </c>
      <c r="F3768" s="25">
        <f>'101_transform'!G3766</f>
        <v>0</v>
      </c>
      <c r="G3768" s="25">
        <f>'101_transform'!H3766</f>
        <v>0</v>
      </c>
    </row>
    <row r="3769" spans="1:7" ht="15" x14ac:dyDescent="0.2">
      <c r="A3769" s="12" t="str">
        <f t="shared" si="58"/>
        <v>ПАО "МТС-Банк" (2268) 60414</v>
      </c>
      <c r="B3769" s="25" t="str">
        <f>'101_transform'!C3767</f>
        <v>ПАО "МТС-Банк" (2268)</v>
      </c>
      <c r="C3769" s="25" t="str">
        <f>'101_transform'!D3767</f>
        <v>60414   П  Амортизация основных средств (кроме земли) (c 13.02.2018)</v>
      </c>
      <c r="D3769" s="25">
        <f>'101_transform'!E3767</f>
        <v>0</v>
      </c>
      <c r="E3769" s="25">
        <f>'101_transform'!F3767</f>
        <v>736616</v>
      </c>
      <c r="F3769" s="25">
        <f>'101_transform'!G3767</f>
        <v>0</v>
      </c>
      <c r="G3769" s="25">
        <f>'101_transform'!H3767</f>
        <v>831626</v>
      </c>
    </row>
    <row r="3770" spans="1:7" ht="15" x14ac:dyDescent="0.2">
      <c r="A3770" s="12" t="str">
        <f t="shared" si="58"/>
        <v>ПАО "МТС-Банк" (2268) 60415</v>
      </c>
      <c r="B3770" s="25" t="str">
        <f>'101_transform'!C3768</f>
        <v>ПАО "МТС-Банк" (2268)</v>
      </c>
      <c r="C3770" s="25" t="str">
        <f>'101_transform'!D3768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770" s="25">
        <f>'101_transform'!E3768</f>
        <v>12056</v>
      </c>
      <c r="E3770" s="25">
        <f>'101_transform'!F3768</f>
        <v>0</v>
      </c>
      <c r="F3770" s="25">
        <f>'101_transform'!G3768</f>
        <v>53947</v>
      </c>
      <c r="G3770" s="25">
        <f>'101_transform'!H3768</f>
        <v>0</v>
      </c>
    </row>
    <row r="3771" spans="1:7" ht="15" x14ac:dyDescent="0.2">
      <c r="A3771" s="12" t="str">
        <f t="shared" si="58"/>
        <v>ПАО "МТС-Банк" (2268) 61901</v>
      </c>
      <c r="B3771" s="25" t="str">
        <f>'101_transform'!C3769</f>
        <v>ПАО "МТС-Банк" (2268)</v>
      </c>
      <c r="C3771" s="25" t="str">
        <f>'101_transform'!D3769</f>
        <v>61901   A  Земля, временно неиспользуемая в основной деятельности</v>
      </c>
      <c r="D3771" s="25">
        <f>'101_transform'!E3769</f>
        <v>0</v>
      </c>
      <c r="E3771" s="25">
        <f>'101_transform'!F3769</f>
        <v>0</v>
      </c>
      <c r="F3771" s="25">
        <f>'101_transform'!G3769</f>
        <v>0</v>
      </c>
      <c r="G3771" s="25">
        <f>'101_transform'!H3769</f>
        <v>0</v>
      </c>
    </row>
    <row r="3772" spans="1:7" ht="15" x14ac:dyDescent="0.2">
      <c r="A3772" s="12" t="str">
        <f t="shared" si="58"/>
        <v>ПАО "МТС-Банк" (2268) 61902</v>
      </c>
      <c r="B3772" s="25" t="str">
        <f>'101_transform'!C3770</f>
        <v>ПАО "МТС-Банк" (2268)</v>
      </c>
      <c r="C3772" s="25" t="str">
        <f>'101_transform'!D3770</f>
        <v>61902   A  Земля, временно неиспользуемая в основной деятельности, переданная в аренду</v>
      </c>
      <c r="D3772" s="25">
        <f>'101_transform'!E3770</f>
        <v>0</v>
      </c>
      <c r="E3772" s="25">
        <f>'101_transform'!F3770</f>
        <v>0</v>
      </c>
      <c r="F3772" s="25">
        <f>'101_transform'!G3770</f>
        <v>0</v>
      </c>
      <c r="G3772" s="25">
        <f>'101_transform'!H3770</f>
        <v>0</v>
      </c>
    </row>
    <row r="3773" spans="1:7" ht="15" x14ac:dyDescent="0.2">
      <c r="A3773" s="12" t="str">
        <f t="shared" si="58"/>
        <v>ПАО "МТС-Банк" (2268) 61903</v>
      </c>
      <c r="B3773" s="25" t="str">
        <f>'101_transform'!C3771</f>
        <v>ПАО "МТС-Банк" (2268)</v>
      </c>
      <c r="C3773" s="25" t="str">
        <f>'101_transform'!D3771</f>
        <v>61903   A  Недвижимость (кроме земли), временно неиспользуемая в основной деятельности</v>
      </c>
      <c r="D3773" s="25">
        <f>'101_transform'!E3771</f>
        <v>0</v>
      </c>
      <c r="E3773" s="25">
        <f>'101_transform'!F3771</f>
        <v>0</v>
      </c>
      <c r="F3773" s="25">
        <f>'101_transform'!G3771</f>
        <v>0</v>
      </c>
      <c r="G3773" s="25">
        <f>'101_transform'!H3771</f>
        <v>0</v>
      </c>
    </row>
    <row r="3774" spans="1:7" ht="15" x14ac:dyDescent="0.2">
      <c r="A3774" s="12" t="str">
        <f t="shared" si="58"/>
        <v>ПАО "МТС-Банк" (2268) 61904</v>
      </c>
      <c r="B3774" s="25" t="str">
        <f>'101_transform'!C3772</f>
        <v>ПАО "МТС-Банк" (2268)</v>
      </c>
      <c r="C3774" s="25" t="str">
        <f>'101_transform'!D3772</f>
        <v>61904   A  Недвижимость (кроме земли), временно неиспользуемая в основной деятельности, переданная в аренду</v>
      </c>
      <c r="D3774" s="25">
        <f>'101_transform'!E3772</f>
        <v>0</v>
      </c>
      <c r="E3774" s="25">
        <f>'101_transform'!F3772</f>
        <v>0</v>
      </c>
      <c r="F3774" s="25">
        <f>'101_transform'!G3772</f>
        <v>0</v>
      </c>
      <c r="G3774" s="25">
        <f>'101_transform'!H3772</f>
        <v>0</v>
      </c>
    </row>
    <row r="3775" spans="1:7" ht="15" x14ac:dyDescent="0.2">
      <c r="A3775" s="12" t="str">
        <f t="shared" si="58"/>
        <v>ПАО "МТС-Банк" (2268) 61905</v>
      </c>
      <c r="B3775" s="25" t="str">
        <f>'101_transform'!C3773</f>
        <v>ПАО "МТС-Банк" (2268)</v>
      </c>
      <c r="C3775" s="25" t="str">
        <f>'101_transform'!D3773</f>
        <v>61905   A  Земля, временно неиспользуемая в основной деятельности, учитываемая по справедливой стоимости</v>
      </c>
      <c r="D3775" s="25">
        <f>'101_transform'!E3773</f>
        <v>0</v>
      </c>
      <c r="E3775" s="25">
        <f>'101_transform'!F3773</f>
        <v>0</v>
      </c>
      <c r="F3775" s="25">
        <f>'101_transform'!G3773</f>
        <v>0</v>
      </c>
      <c r="G3775" s="25">
        <f>'101_transform'!H3773</f>
        <v>0</v>
      </c>
    </row>
    <row r="3776" spans="1:7" ht="15" x14ac:dyDescent="0.2">
      <c r="A3776" s="12" t="str">
        <f t="shared" si="58"/>
        <v>ПАО "МТС-Банк" (2268) 61906</v>
      </c>
      <c r="B3776" s="25" t="str">
        <f>'101_transform'!C3774</f>
        <v>ПАО "МТС-Банк" (2268)</v>
      </c>
      <c r="C3776" s="25" t="str">
        <f>'101_transform'!D3774</f>
        <v>61906   A  Земля, временно неиспользуемая в основной деятельности, учитываемая по справедливой стоимости, переданная в аренду</v>
      </c>
      <c r="D3776" s="25">
        <f>'101_transform'!E3774</f>
        <v>0</v>
      </c>
      <c r="E3776" s="25">
        <f>'101_transform'!F3774</f>
        <v>0</v>
      </c>
      <c r="F3776" s="25">
        <f>'101_transform'!G3774</f>
        <v>0</v>
      </c>
      <c r="G3776" s="25">
        <f>'101_transform'!H3774</f>
        <v>0</v>
      </c>
    </row>
    <row r="3777" spans="1:7" ht="15" x14ac:dyDescent="0.2">
      <c r="A3777" s="12" t="str">
        <f t="shared" si="58"/>
        <v>ПАО "МТС-Банк" (2268) 61907</v>
      </c>
      <c r="B3777" s="25" t="str">
        <f>'101_transform'!C3775</f>
        <v>ПАО "МТС-Банк" (2268)</v>
      </c>
      <c r="C3777" s="25" t="str">
        <f>'101_transform'!D3775</f>
        <v>61907   A  Недвижимость (кроме земли), временно неиспользуемая в основной деятельности, учитываемая по справедливой стоимости</v>
      </c>
      <c r="D3777" s="25">
        <f>'101_transform'!E3775</f>
        <v>0</v>
      </c>
      <c r="E3777" s="25">
        <f>'101_transform'!F3775</f>
        <v>0</v>
      </c>
      <c r="F3777" s="25">
        <f>'101_transform'!G3775</f>
        <v>0</v>
      </c>
      <c r="G3777" s="25">
        <f>'101_transform'!H3775</f>
        <v>0</v>
      </c>
    </row>
    <row r="3778" spans="1:7" ht="15" x14ac:dyDescent="0.2">
      <c r="A3778" s="12" t="str">
        <f t="shared" si="58"/>
        <v>ПАО "МТС-Банк" (2268) 61908</v>
      </c>
      <c r="B3778" s="25" t="str">
        <f>'101_transform'!C3776</f>
        <v>ПАО "МТС-Банк" (2268)</v>
      </c>
      <c r="C3778" s="25" t="str">
        <f>'101_transform'!D3776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778" s="25">
        <f>'101_transform'!E3776</f>
        <v>0</v>
      </c>
      <c r="E3778" s="25">
        <f>'101_transform'!F3776</f>
        <v>0</v>
      </c>
      <c r="F3778" s="25">
        <f>'101_transform'!G3776</f>
        <v>0</v>
      </c>
      <c r="G3778" s="25">
        <f>'101_transform'!H3776</f>
        <v>0</v>
      </c>
    </row>
    <row r="3779" spans="1:7" ht="15" x14ac:dyDescent="0.2">
      <c r="A3779" s="12" t="str">
        <f t="shared" si="58"/>
        <v>ПАО "МТС-Банк" (2268) 61909</v>
      </c>
      <c r="B3779" s="25" t="str">
        <f>'101_transform'!C3777</f>
        <v>ПАО "МТС-Банк" (2268)</v>
      </c>
      <c r="C3779" s="25" t="str">
        <f>'101_transform'!D3777</f>
        <v>61909   П  Амортизация недвижимости (кроме земли), временно неиспользуемой в основной деятельности</v>
      </c>
      <c r="D3779" s="25">
        <f>'101_transform'!E3777</f>
        <v>0</v>
      </c>
      <c r="E3779" s="25">
        <f>'101_transform'!F3777</f>
        <v>0</v>
      </c>
      <c r="F3779" s="25">
        <f>'101_transform'!G3777</f>
        <v>0</v>
      </c>
      <c r="G3779" s="25">
        <f>'101_transform'!H3777</f>
        <v>0</v>
      </c>
    </row>
    <row r="3780" spans="1:7" ht="15" x14ac:dyDescent="0.2">
      <c r="A3780" s="12" t="str">
        <f t="shared" ref="A3780:A3843" si="59">B3780&amp;" "&amp;LEFT(C3780,5)</f>
        <v>ПАО "МТС-Банк" (2268) 61910</v>
      </c>
      <c r="B3780" s="25" t="str">
        <f>'101_transform'!C3778</f>
        <v>ПАО "МТС-Банк" (2268)</v>
      </c>
      <c r="C3780" s="25" t="str">
        <f>'101_transform'!D3778</f>
        <v>61910   П  Амортизация недвижимости (кроме земли), временно неиспользуемой в основной деятельности, переданной в аренду</v>
      </c>
      <c r="D3780" s="25">
        <f>'101_transform'!E3778</f>
        <v>0</v>
      </c>
      <c r="E3780" s="25">
        <f>'101_transform'!F3778</f>
        <v>0</v>
      </c>
      <c r="F3780" s="25">
        <f>'101_transform'!G3778</f>
        <v>0</v>
      </c>
      <c r="G3780" s="25">
        <f>'101_transform'!H3778</f>
        <v>0</v>
      </c>
    </row>
    <row r="3781" spans="1:7" ht="15" x14ac:dyDescent="0.2">
      <c r="A3781" s="12" t="str">
        <f t="shared" si="59"/>
        <v>ПАО "МТС-Банк" (2268) 61911</v>
      </c>
      <c r="B3781" s="25" t="str">
        <f>'101_transform'!C3779</f>
        <v>ПАО "МТС-Банк" (2268)</v>
      </c>
      <c r="C3781" s="25" t="str">
        <f>'101_transform'!D3779</f>
        <v>61911   A  Вложения в сооружение (строительство) объектов недвижимости, временно неиспользуемой в основной деятельности</v>
      </c>
      <c r="D3781" s="25">
        <f>'101_transform'!E3779</f>
        <v>0</v>
      </c>
      <c r="E3781" s="25">
        <f>'101_transform'!F3779</f>
        <v>0</v>
      </c>
      <c r="F3781" s="25">
        <f>'101_transform'!G3779</f>
        <v>300581</v>
      </c>
      <c r="G3781" s="25">
        <f>'101_transform'!H3779</f>
        <v>0</v>
      </c>
    </row>
    <row r="3782" spans="1:7" ht="15" x14ac:dyDescent="0.2">
      <c r="A3782" s="12" t="str">
        <f t="shared" si="59"/>
        <v>ПАО "МТС-Банк" (2268) 61912</v>
      </c>
      <c r="B3782" s="25" t="str">
        <f>'101_transform'!C3780</f>
        <v>ПАО "МТС-Банк" (2268)</v>
      </c>
      <c r="C3782" s="25" t="str">
        <f>'101_transform'!D3780</f>
        <v>61912   П  Резервы на возможные потери</v>
      </c>
      <c r="D3782" s="25">
        <f>'101_transform'!E3780</f>
        <v>0</v>
      </c>
      <c r="E3782" s="25">
        <f>'101_transform'!F3780</f>
        <v>0</v>
      </c>
      <c r="F3782" s="25">
        <f>'101_transform'!G3780</f>
        <v>0</v>
      </c>
      <c r="G3782" s="25">
        <f>'101_transform'!H3780</f>
        <v>0</v>
      </c>
    </row>
    <row r="3783" spans="1:7" ht="15" x14ac:dyDescent="0.2">
      <c r="A3783" s="12" t="str">
        <f t="shared" si="59"/>
        <v>ПАО "МТС-Банк" (2268) 62001</v>
      </c>
      <c r="B3783" s="25" t="str">
        <f>'101_transform'!C3781</f>
        <v>ПАО "МТС-Банк" (2268)</v>
      </c>
      <c r="C3783" s="25" t="str">
        <f>'101_transform'!D3781</f>
        <v>62001   A  Долгосрочные активы, предназначенные для продажи</v>
      </c>
      <c r="D3783" s="25">
        <f>'101_transform'!E3781</f>
        <v>1664482</v>
      </c>
      <c r="E3783" s="25">
        <f>'101_transform'!F3781</f>
        <v>0</v>
      </c>
      <c r="F3783" s="25">
        <f>'101_transform'!G3781</f>
        <v>1582556</v>
      </c>
      <c r="G3783" s="25">
        <f>'101_transform'!H3781</f>
        <v>0</v>
      </c>
    </row>
    <row r="3784" spans="1:7" ht="15" x14ac:dyDescent="0.2">
      <c r="A3784" s="12" t="str">
        <f t="shared" si="59"/>
        <v>ПАО "МТС-Банк" (2268) 62002</v>
      </c>
      <c r="B3784" s="25" t="str">
        <f>'101_transform'!C3782</f>
        <v>ПАО "МТС-Банк" (2268)</v>
      </c>
      <c r="C3784" s="25" t="str">
        <f>'101_transform'!D3782</f>
        <v>62002   П  Резервы на возможные потери</v>
      </c>
      <c r="D3784" s="25">
        <f>'101_transform'!E3782</f>
        <v>0</v>
      </c>
      <c r="E3784" s="25">
        <f>'101_transform'!F3782</f>
        <v>0</v>
      </c>
      <c r="F3784" s="25">
        <f>'101_transform'!G3782</f>
        <v>0</v>
      </c>
      <c r="G3784" s="25">
        <f>'101_transform'!H3782</f>
        <v>0</v>
      </c>
    </row>
    <row r="3785" spans="1:7" ht="15" x14ac:dyDescent="0.2">
      <c r="A3785" s="12" t="str">
        <f t="shared" si="59"/>
        <v>ПАО "МТС-Банк" (2268) 62101</v>
      </c>
      <c r="B3785" s="25" t="str">
        <f>'101_transform'!C3783</f>
        <v>ПАО "МТС-Банк" (2268)</v>
      </c>
      <c r="C3785" s="25" t="str">
        <f>'101_transform'!D3783</f>
        <v>62101   A  Средства труда, полученные по договорам отступного, залога, назначение которых не определено</v>
      </c>
      <c r="D3785" s="25">
        <f>'101_transform'!E3783</f>
        <v>828</v>
      </c>
      <c r="E3785" s="25">
        <f>'101_transform'!F3783</f>
        <v>0</v>
      </c>
      <c r="F3785" s="25">
        <f>'101_transform'!G3783</f>
        <v>798</v>
      </c>
      <c r="G3785" s="25">
        <f>'101_transform'!H3783</f>
        <v>0</v>
      </c>
    </row>
    <row r="3786" spans="1:7" ht="15" x14ac:dyDescent="0.2">
      <c r="A3786" s="12" t="str">
        <f t="shared" si="59"/>
        <v>ПАО "МТС-Банк" (2268) 62102</v>
      </c>
      <c r="B3786" s="25" t="str">
        <f>'101_transform'!C3784</f>
        <v>ПАО "МТС-Банк" (2268)</v>
      </c>
      <c r="C3786" s="25" t="str">
        <f>'101_transform'!D3784</f>
        <v>62102   A  Предметы труда, полученные по договорам отступного, залога, назначение которых не определено</v>
      </c>
      <c r="D3786" s="25">
        <f>'101_transform'!E3784</f>
        <v>28</v>
      </c>
      <c r="E3786" s="25">
        <f>'101_transform'!F3784</f>
        <v>0</v>
      </c>
      <c r="F3786" s="25">
        <f>'101_transform'!G3784</f>
        <v>28</v>
      </c>
      <c r="G3786" s="25">
        <f>'101_transform'!H3784</f>
        <v>0</v>
      </c>
    </row>
    <row r="3787" spans="1:7" ht="15" x14ac:dyDescent="0.2">
      <c r="A3787" s="12" t="str">
        <f t="shared" si="59"/>
        <v>ПАО "МТС-Банк" (2268) 62103</v>
      </c>
      <c r="B3787" s="25" t="str">
        <f>'101_transform'!C3785</f>
        <v>ПАО "МТС-Банк" (2268)</v>
      </c>
      <c r="C3787" s="25" t="str">
        <f>'101_transform'!D3785</f>
        <v>62103   П  Резервы на возможные потери</v>
      </c>
      <c r="D3787" s="25">
        <f>'101_transform'!E3785</f>
        <v>0</v>
      </c>
      <c r="E3787" s="25">
        <f>'101_transform'!F3785</f>
        <v>0</v>
      </c>
      <c r="F3787" s="25">
        <f>'101_transform'!G3785</f>
        <v>0</v>
      </c>
      <c r="G3787" s="25">
        <f>'101_transform'!H3785</f>
        <v>0</v>
      </c>
    </row>
    <row r="3788" spans="1:7" ht="15" x14ac:dyDescent="0.2">
      <c r="A3788" s="12" t="str">
        <f t="shared" si="59"/>
        <v>"Муниципальный Камчатпрофитбанк" (АО) (2103) 60401</v>
      </c>
      <c r="B3788" s="25" t="str">
        <f>'101_transform'!C3786</f>
        <v>"Муниципальный Камчатпрофитбанк" (АО) (2103)</v>
      </c>
      <c r="C3788" s="25" t="str">
        <f>'101_transform'!D3786</f>
        <v>60401   A  Основные средства (кроме земли) (c 13.02.2018)_x000D_Категория 1- Здания и сооружения (до 31.12.2002)</v>
      </c>
      <c r="D3788" s="25">
        <f>'101_transform'!E3786</f>
        <v>394446</v>
      </c>
      <c r="E3788" s="25">
        <f>'101_transform'!F3786</f>
        <v>0</v>
      </c>
      <c r="F3788" s="25">
        <f>'101_transform'!G3786</f>
        <v>378582</v>
      </c>
      <c r="G3788" s="25">
        <f>'101_transform'!H3786</f>
        <v>0</v>
      </c>
    </row>
    <row r="3789" spans="1:7" ht="15" x14ac:dyDescent="0.2">
      <c r="A3789" s="12" t="str">
        <f t="shared" si="59"/>
        <v>"Муниципальный Камчатпрофитбанк" (АО) (2103) 60404</v>
      </c>
      <c r="B3789" s="25" t="str">
        <f>'101_transform'!C3787</f>
        <v>"Муниципальный Камчатпрофитбанк" (АО) (2103)</v>
      </c>
      <c r="C3789" s="25" t="str">
        <f>'101_transform'!D3787</f>
        <v>60404   A  Земля (c 13.02.2018)</v>
      </c>
      <c r="D3789" s="25">
        <f>'101_transform'!E3787</f>
        <v>12822</v>
      </c>
      <c r="E3789" s="25">
        <f>'101_transform'!F3787</f>
        <v>0</v>
      </c>
      <c r="F3789" s="25">
        <f>'101_transform'!G3787</f>
        <v>12822</v>
      </c>
      <c r="G3789" s="25">
        <f>'101_transform'!H3787</f>
        <v>0</v>
      </c>
    </row>
    <row r="3790" spans="1:7" ht="15" x14ac:dyDescent="0.2">
      <c r="A3790" s="12" t="str">
        <f t="shared" si="59"/>
        <v>"Муниципальный Камчатпрофитбанк" (АО) (2103) 60405</v>
      </c>
      <c r="B3790" s="25" t="str">
        <f>'101_transform'!C3788</f>
        <v>"Муниципальный Камчатпрофитбанк" (АО) (2103)</v>
      </c>
      <c r="C3790" s="25" t="str">
        <f>'101_transform'!D3788</f>
        <v>60405   П
A (до 31.01.2003)  Резервы на возможные потери (c 13.02.2018)
Долгосрочно арендуемые основные средства (до 31.01.2003)</v>
      </c>
      <c r="D3790" s="25">
        <f>'101_transform'!E3788</f>
        <v>0</v>
      </c>
      <c r="E3790" s="25">
        <f>'101_transform'!F3788</f>
        <v>771</v>
      </c>
      <c r="F3790" s="25">
        <f>'101_transform'!G3788</f>
        <v>0</v>
      </c>
      <c r="G3790" s="25">
        <f>'101_transform'!H3788</f>
        <v>783</v>
      </c>
    </row>
    <row r="3791" spans="1:7" ht="15" x14ac:dyDescent="0.2">
      <c r="A3791" s="12" t="str">
        <f t="shared" si="59"/>
        <v>"Муниципальный Камчатпрофитбанк" (АО) (2103) 60414</v>
      </c>
      <c r="B3791" s="25" t="str">
        <f>'101_transform'!C3789</f>
        <v>"Муниципальный Камчатпрофитбанк" (АО) (2103)</v>
      </c>
      <c r="C3791" s="25" t="str">
        <f>'101_transform'!D3789</f>
        <v>60414   П  Амортизация основных средств (кроме земли) (c 13.02.2018)</v>
      </c>
      <c r="D3791" s="25">
        <f>'101_transform'!E3789</f>
        <v>0</v>
      </c>
      <c r="E3791" s="25">
        <f>'101_transform'!F3789</f>
        <v>210632</v>
      </c>
      <c r="F3791" s="25">
        <f>'101_transform'!G3789</f>
        <v>0</v>
      </c>
      <c r="G3791" s="25">
        <f>'101_transform'!H3789</f>
        <v>212286</v>
      </c>
    </row>
    <row r="3792" spans="1:7" ht="15" x14ac:dyDescent="0.2">
      <c r="A3792" s="12" t="str">
        <f t="shared" si="59"/>
        <v>"Муниципальный Камчатпрофитбанк" (АО) (2103) 60415</v>
      </c>
      <c r="B3792" s="25" t="str">
        <f>'101_transform'!C3790</f>
        <v>"Муниципальный Камчатпрофитбанк" (АО) (2103)</v>
      </c>
      <c r="C3792" s="25" t="str">
        <f>'101_transform'!D3790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792" s="25">
        <f>'101_transform'!E3790</f>
        <v>1084</v>
      </c>
      <c r="E3792" s="25">
        <f>'101_transform'!F3790</f>
        <v>0</v>
      </c>
      <c r="F3792" s="25">
        <f>'101_transform'!G3790</f>
        <v>1221</v>
      </c>
      <c r="G3792" s="25">
        <f>'101_transform'!H3790</f>
        <v>0</v>
      </c>
    </row>
    <row r="3793" spans="1:7" ht="15" x14ac:dyDescent="0.2">
      <c r="A3793" s="12" t="str">
        <f t="shared" si="59"/>
        <v>"Муниципальный Камчатпрофитбанк" (АО) (2103) 61901</v>
      </c>
      <c r="B3793" s="25" t="str">
        <f>'101_transform'!C3791</f>
        <v>"Муниципальный Камчатпрофитбанк" (АО) (2103)</v>
      </c>
      <c r="C3793" s="25" t="str">
        <f>'101_transform'!D3791</f>
        <v>61901   A  Земля, временно неиспользуемая в основной деятельности</v>
      </c>
      <c r="D3793" s="25">
        <f>'101_transform'!E3791</f>
        <v>0</v>
      </c>
      <c r="E3793" s="25">
        <f>'101_transform'!F3791</f>
        <v>0</v>
      </c>
      <c r="F3793" s="25">
        <f>'101_transform'!G3791</f>
        <v>0</v>
      </c>
      <c r="G3793" s="25">
        <f>'101_transform'!H3791</f>
        <v>0</v>
      </c>
    </row>
    <row r="3794" spans="1:7" ht="15" x14ac:dyDescent="0.2">
      <c r="A3794" s="12" t="str">
        <f t="shared" si="59"/>
        <v>"Муниципальный Камчатпрофитбанк" (АО) (2103) 61902</v>
      </c>
      <c r="B3794" s="25" t="str">
        <f>'101_transform'!C3792</f>
        <v>"Муниципальный Камчатпрофитбанк" (АО) (2103)</v>
      </c>
      <c r="C3794" s="25" t="str">
        <f>'101_transform'!D3792</f>
        <v>61902   A  Земля, временно неиспользуемая в основной деятельности, переданная в аренду</v>
      </c>
      <c r="D3794" s="25">
        <f>'101_transform'!E3792</f>
        <v>0</v>
      </c>
      <c r="E3794" s="25">
        <f>'101_transform'!F3792</f>
        <v>0</v>
      </c>
      <c r="F3794" s="25">
        <f>'101_transform'!G3792</f>
        <v>0</v>
      </c>
      <c r="G3794" s="25">
        <f>'101_transform'!H3792</f>
        <v>0</v>
      </c>
    </row>
    <row r="3795" spans="1:7" ht="15" x14ac:dyDescent="0.2">
      <c r="A3795" s="12" t="str">
        <f t="shared" si="59"/>
        <v>"Муниципальный Камчатпрофитбанк" (АО) (2103) 61903</v>
      </c>
      <c r="B3795" s="25" t="str">
        <f>'101_transform'!C3793</f>
        <v>"Муниципальный Камчатпрофитбанк" (АО) (2103)</v>
      </c>
      <c r="C3795" s="25" t="str">
        <f>'101_transform'!D3793</f>
        <v>61903   A  Недвижимость (кроме земли), временно неиспользуемая в основной деятельности</v>
      </c>
      <c r="D3795" s="25">
        <f>'101_transform'!E3793</f>
        <v>0</v>
      </c>
      <c r="E3795" s="25">
        <f>'101_transform'!F3793</f>
        <v>0</v>
      </c>
      <c r="F3795" s="25">
        <f>'101_transform'!G3793</f>
        <v>0</v>
      </c>
      <c r="G3795" s="25">
        <f>'101_transform'!H3793</f>
        <v>0</v>
      </c>
    </row>
    <row r="3796" spans="1:7" ht="15" x14ac:dyDescent="0.2">
      <c r="A3796" s="12" t="str">
        <f t="shared" si="59"/>
        <v>"Муниципальный Камчатпрофитбанк" (АО) (2103) 61904</v>
      </c>
      <c r="B3796" s="25" t="str">
        <f>'101_transform'!C3794</f>
        <v>"Муниципальный Камчатпрофитбанк" (АО) (2103)</v>
      </c>
      <c r="C3796" s="25" t="str">
        <f>'101_transform'!D3794</f>
        <v>61904   A  Недвижимость (кроме земли), временно неиспользуемая в основной деятельности, переданная в аренду</v>
      </c>
      <c r="D3796" s="25">
        <f>'101_transform'!E3794</f>
        <v>0</v>
      </c>
      <c r="E3796" s="25">
        <f>'101_transform'!F3794</f>
        <v>0</v>
      </c>
      <c r="F3796" s="25">
        <f>'101_transform'!G3794</f>
        <v>0</v>
      </c>
      <c r="G3796" s="25">
        <f>'101_transform'!H3794</f>
        <v>0</v>
      </c>
    </row>
    <row r="3797" spans="1:7" ht="15" x14ac:dyDescent="0.2">
      <c r="A3797" s="12" t="str">
        <f t="shared" si="59"/>
        <v>"Муниципальный Камчатпрофитбанк" (АО) (2103) 61905</v>
      </c>
      <c r="B3797" s="25" t="str">
        <f>'101_transform'!C3795</f>
        <v>"Муниципальный Камчатпрофитбанк" (АО) (2103)</v>
      </c>
      <c r="C3797" s="25" t="str">
        <f>'101_transform'!D3795</f>
        <v>61905   A  Земля, временно неиспользуемая в основной деятельности, учитываемая по справедливой стоимости</v>
      </c>
      <c r="D3797" s="25">
        <f>'101_transform'!E3795</f>
        <v>177711</v>
      </c>
      <c r="E3797" s="25">
        <f>'101_transform'!F3795</f>
        <v>0</v>
      </c>
      <c r="F3797" s="25">
        <f>'101_transform'!G3795</f>
        <v>125186</v>
      </c>
      <c r="G3797" s="25">
        <f>'101_transform'!H3795</f>
        <v>0</v>
      </c>
    </row>
    <row r="3798" spans="1:7" ht="15" x14ac:dyDescent="0.2">
      <c r="A3798" s="12" t="str">
        <f t="shared" si="59"/>
        <v>"Муниципальный Камчатпрофитбанк" (АО) (2103) 61906</v>
      </c>
      <c r="B3798" s="25" t="str">
        <f>'101_transform'!C3796</f>
        <v>"Муниципальный Камчатпрофитбанк" (АО) (2103)</v>
      </c>
      <c r="C3798" s="25" t="str">
        <f>'101_transform'!D3796</f>
        <v>61906   A  Земля, временно неиспользуемая в основной деятельности, учитываемая по справедливой стоимости, переданная в аренду</v>
      </c>
      <c r="D3798" s="25">
        <f>'101_transform'!E3796</f>
        <v>10613</v>
      </c>
      <c r="E3798" s="25">
        <f>'101_transform'!F3796</f>
        <v>0</v>
      </c>
      <c r="F3798" s="25">
        <f>'101_transform'!G3796</f>
        <v>7853</v>
      </c>
      <c r="G3798" s="25">
        <f>'101_transform'!H3796</f>
        <v>0</v>
      </c>
    </row>
    <row r="3799" spans="1:7" ht="15" x14ac:dyDescent="0.2">
      <c r="A3799" s="12" t="str">
        <f t="shared" si="59"/>
        <v>"Муниципальный Камчатпрофитбанк" (АО) (2103) 61907</v>
      </c>
      <c r="B3799" s="25" t="str">
        <f>'101_transform'!C3797</f>
        <v>"Муниципальный Камчатпрофитбанк" (АО) (2103)</v>
      </c>
      <c r="C3799" s="25" t="str">
        <f>'101_transform'!D3797</f>
        <v>61907   A  Недвижимость (кроме земли), временно неиспользуемая в основной деятельности, учитываемая по справедливой стоимости</v>
      </c>
      <c r="D3799" s="25">
        <f>'101_transform'!E3797</f>
        <v>48201</v>
      </c>
      <c r="E3799" s="25">
        <f>'101_transform'!F3797</f>
        <v>0</v>
      </c>
      <c r="F3799" s="25">
        <f>'101_transform'!G3797</f>
        <v>13193</v>
      </c>
      <c r="G3799" s="25">
        <f>'101_transform'!H3797</f>
        <v>0</v>
      </c>
    </row>
    <row r="3800" spans="1:7" ht="15" x14ac:dyDescent="0.2">
      <c r="A3800" s="12" t="str">
        <f t="shared" si="59"/>
        <v>"Муниципальный Камчатпрофитбанк" (АО) (2103) 61908</v>
      </c>
      <c r="B3800" s="25" t="str">
        <f>'101_transform'!C3798</f>
        <v>"Муниципальный Камчатпрофитбанк" (АО) (2103)</v>
      </c>
      <c r="C3800" s="25" t="str">
        <f>'101_transform'!D3798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800" s="25">
        <f>'101_transform'!E3798</f>
        <v>161555</v>
      </c>
      <c r="E3800" s="25">
        <f>'101_transform'!F3798</f>
        <v>0</v>
      </c>
      <c r="F3800" s="25">
        <f>'101_transform'!G3798</f>
        <v>185172</v>
      </c>
      <c r="G3800" s="25">
        <f>'101_transform'!H3798</f>
        <v>0</v>
      </c>
    </row>
    <row r="3801" spans="1:7" ht="15" x14ac:dyDescent="0.2">
      <c r="A3801" s="12" t="str">
        <f t="shared" si="59"/>
        <v>"Муниципальный Камчатпрофитбанк" (АО) (2103) 61909</v>
      </c>
      <c r="B3801" s="25" t="str">
        <f>'101_transform'!C3799</f>
        <v>"Муниципальный Камчатпрофитбанк" (АО) (2103)</v>
      </c>
      <c r="C3801" s="25" t="str">
        <f>'101_transform'!D3799</f>
        <v>61909   П  Амортизация недвижимости (кроме земли), временно неиспользуемой в основной деятельности</v>
      </c>
      <c r="D3801" s="25">
        <f>'101_transform'!E3799</f>
        <v>0</v>
      </c>
      <c r="E3801" s="25">
        <f>'101_transform'!F3799</f>
        <v>0</v>
      </c>
      <c r="F3801" s="25">
        <f>'101_transform'!G3799</f>
        <v>0</v>
      </c>
      <c r="G3801" s="25">
        <f>'101_transform'!H3799</f>
        <v>0</v>
      </c>
    </row>
    <row r="3802" spans="1:7" ht="15" x14ac:dyDescent="0.2">
      <c r="A3802" s="12" t="str">
        <f t="shared" si="59"/>
        <v>"Муниципальный Камчатпрофитбанк" (АО) (2103) 61910</v>
      </c>
      <c r="B3802" s="25" t="str">
        <f>'101_transform'!C3800</f>
        <v>"Муниципальный Камчатпрофитбанк" (АО) (2103)</v>
      </c>
      <c r="C3802" s="25" t="str">
        <f>'101_transform'!D3800</f>
        <v>61910   П  Амортизация недвижимости (кроме земли), временно неиспользуемой в основной деятельности, переданной в аренду</v>
      </c>
      <c r="D3802" s="25">
        <f>'101_transform'!E3800</f>
        <v>0</v>
      </c>
      <c r="E3802" s="25">
        <f>'101_transform'!F3800</f>
        <v>0</v>
      </c>
      <c r="F3802" s="25">
        <f>'101_transform'!G3800</f>
        <v>0</v>
      </c>
      <c r="G3802" s="25">
        <f>'101_transform'!H3800</f>
        <v>0</v>
      </c>
    </row>
    <row r="3803" spans="1:7" ht="15" x14ac:dyDescent="0.2">
      <c r="A3803" s="12" t="str">
        <f t="shared" si="59"/>
        <v>"Муниципальный Камчатпрофитбанк" (АО) (2103) 61911</v>
      </c>
      <c r="B3803" s="25" t="str">
        <f>'101_transform'!C3801</f>
        <v>"Муниципальный Камчатпрофитбанк" (АО) (2103)</v>
      </c>
      <c r="C3803" s="25" t="str">
        <f>'101_transform'!D3801</f>
        <v>61911   A  Вложения в сооружение (строительство) объектов недвижимости, временно неиспользуемой в основной деятельности</v>
      </c>
      <c r="D3803" s="25">
        <f>'101_transform'!E3801</f>
        <v>0</v>
      </c>
      <c r="E3803" s="25">
        <f>'101_transform'!F3801</f>
        <v>0</v>
      </c>
      <c r="F3803" s="25">
        <f>'101_transform'!G3801</f>
        <v>0</v>
      </c>
      <c r="G3803" s="25">
        <f>'101_transform'!H3801</f>
        <v>0</v>
      </c>
    </row>
    <row r="3804" spans="1:7" ht="15" x14ac:dyDescent="0.2">
      <c r="A3804" s="12" t="str">
        <f t="shared" si="59"/>
        <v>"Муниципальный Камчатпрофитбанк" (АО) (2103) 61912</v>
      </c>
      <c r="B3804" s="25" t="str">
        <f>'101_transform'!C3802</f>
        <v>"Муниципальный Камчатпрофитбанк" (АО) (2103)</v>
      </c>
      <c r="C3804" s="25" t="str">
        <f>'101_transform'!D3802</f>
        <v>61912   П  Резервы на возможные потери</v>
      </c>
      <c r="D3804" s="25">
        <f>'101_transform'!E3802</f>
        <v>0</v>
      </c>
      <c r="E3804" s="25">
        <f>'101_transform'!F3802</f>
        <v>0</v>
      </c>
      <c r="F3804" s="25">
        <f>'101_transform'!G3802</f>
        <v>0</v>
      </c>
      <c r="G3804" s="25">
        <f>'101_transform'!H3802</f>
        <v>0</v>
      </c>
    </row>
    <row r="3805" spans="1:7" ht="15" x14ac:dyDescent="0.2">
      <c r="A3805" s="12" t="str">
        <f t="shared" si="59"/>
        <v>"Муниципальный Камчатпрофитбанк" (АО) (2103) 62001</v>
      </c>
      <c r="B3805" s="25" t="str">
        <f>'101_transform'!C3803</f>
        <v>"Муниципальный Камчатпрофитбанк" (АО) (2103)</v>
      </c>
      <c r="C3805" s="25" t="str">
        <f>'101_transform'!D3803</f>
        <v>62001   A  Долгосрочные активы, предназначенные для продажи</v>
      </c>
      <c r="D3805" s="25">
        <f>'101_transform'!E3803</f>
        <v>52019</v>
      </c>
      <c r="E3805" s="25">
        <f>'101_transform'!F3803</f>
        <v>0</v>
      </c>
      <c r="F3805" s="25">
        <f>'101_transform'!G3803</f>
        <v>23674</v>
      </c>
      <c r="G3805" s="25">
        <f>'101_transform'!H3803</f>
        <v>0</v>
      </c>
    </row>
    <row r="3806" spans="1:7" ht="15" x14ac:dyDescent="0.2">
      <c r="A3806" s="12" t="str">
        <f t="shared" si="59"/>
        <v>"Муниципальный Камчатпрофитбанк" (АО) (2103) 62002</v>
      </c>
      <c r="B3806" s="25" t="str">
        <f>'101_transform'!C3804</f>
        <v>"Муниципальный Камчатпрофитбанк" (АО) (2103)</v>
      </c>
      <c r="C3806" s="25" t="str">
        <f>'101_transform'!D3804</f>
        <v>62002   П  Резервы на возможные потери</v>
      </c>
      <c r="D3806" s="25">
        <f>'101_transform'!E3804</f>
        <v>0</v>
      </c>
      <c r="E3806" s="25">
        <f>'101_transform'!F3804</f>
        <v>4719</v>
      </c>
      <c r="F3806" s="25">
        <f>'101_transform'!G3804</f>
        <v>0</v>
      </c>
      <c r="G3806" s="25">
        <f>'101_transform'!H3804</f>
        <v>2459</v>
      </c>
    </row>
    <row r="3807" spans="1:7" ht="15" x14ac:dyDescent="0.2">
      <c r="A3807" s="12" t="str">
        <f t="shared" si="59"/>
        <v>"Муниципальный Камчатпрофитбанк" (АО) (2103) 62101</v>
      </c>
      <c r="B3807" s="25" t="str">
        <f>'101_transform'!C3805</f>
        <v>"Муниципальный Камчатпрофитбанк" (АО) (2103)</v>
      </c>
      <c r="C3807" s="25" t="str">
        <f>'101_transform'!D3805</f>
        <v>62101   A  Средства труда, полученные по договорам отступного, залога, назначение которых не определено</v>
      </c>
      <c r="D3807" s="25">
        <f>'101_transform'!E3805</f>
        <v>2244</v>
      </c>
      <c r="E3807" s="25">
        <f>'101_transform'!F3805</f>
        <v>0</v>
      </c>
      <c r="F3807" s="25">
        <f>'101_transform'!G3805</f>
        <v>2244</v>
      </c>
      <c r="G3807" s="25">
        <f>'101_transform'!H3805</f>
        <v>0</v>
      </c>
    </row>
    <row r="3808" spans="1:7" ht="15" x14ac:dyDescent="0.2">
      <c r="A3808" s="12" t="str">
        <f t="shared" si="59"/>
        <v>"Муниципальный Камчатпрофитбанк" (АО) (2103) 62102</v>
      </c>
      <c r="B3808" s="25" t="str">
        <f>'101_transform'!C3806</f>
        <v>"Муниципальный Камчатпрофитбанк" (АО) (2103)</v>
      </c>
      <c r="C3808" s="25" t="str">
        <f>'101_transform'!D3806</f>
        <v>62102   A  Предметы труда, полученные по договорам отступного, залога, назначение которых не определено</v>
      </c>
      <c r="D3808" s="25">
        <f>'101_transform'!E3806</f>
        <v>10617</v>
      </c>
      <c r="E3808" s="25">
        <f>'101_transform'!F3806</f>
        <v>0</v>
      </c>
      <c r="F3808" s="25">
        <f>'101_transform'!G3806</f>
        <v>10617</v>
      </c>
      <c r="G3808" s="25">
        <f>'101_transform'!H3806</f>
        <v>0</v>
      </c>
    </row>
    <row r="3809" spans="1:7" ht="15" x14ac:dyDescent="0.2">
      <c r="A3809" s="12" t="str">
        <f t="shared" si="59"/>
        <v>"Муниципальный Камчатпрофитбанк" (АО) (2103) 62103</v>
      </c>
      <c r="B3809" s="25" t="str">
        <f>'101_transform'!C3807</f>
        <v>"Муниципальный Камчатпрофитбанк" (АО) (2103)</v>
      </c>
      <c r="C3809" s="25" t="str">
        <f>'101_transform'!D3807</f>
        <v>62103   П  Резервы на возможные потери</v>
      </c>
      <c r="D3809" s="25">
        <f>'101_transform'!E3807</f>
        <v>0</v>
      </c>
      <c r="E3809" s="25">
        <f>'101_transform'!F3807</f>
        <v>8412</v>
      </c>
      <c r="F3809" s="25">
        <f>'101_transform'!G3807</f>
        <v>0</v>
      </c>
      <c r="G3809" s="25">
        <f>'101_transform'!H3807</f>
        <v>8748</v>
      </c>
    </row>
    <row r="3810" spans="1:7" ht="15" x14ac:dyDescent="0.2">
      <c r="A3810" s="12" t="str">
        <f t="shared" si="59"/>
        <v>Банк "Нальчик" ООО (695) 60401</v>
      </c>
      <c r="B3810" s="25" t="str">
        <f>'101_transform'!C3808</f>
        <v>Банк "Нальчик" ООО (695)</v>
      </c>
      <c r="C3810" s="25" t="str">
        <f>'101_transform'!D3808</f>
        <v>60401   A  Основные средства (кроме земли) (c 13.02.2018)_x000D_Категория 1- Здания и сооружения (до 31.12.2002)</v>
      </c>
      <c r="D3810" s="25">
        <f>'101_transform'!E3808</f>
        <v>82386</v>
      </c>
      <c r="E3810" s="25">
        <f>'101_transform'!F3808</f>
        <v>0</v>
      </c>
      <c r="F3810" s="25">
        <f>'101_transform'!G3808</f>
        <v>82252</v>
      </c>
      <c r="G3810" s="25">
        <f>'101_transform'!H3808</f>
        <v>0</v>
      </c>
    </row>
    <row r="3811" spans="1:7" ht="15" x14ac:dyDescent="0.2">
      <c r="A3811" s="12" t="str">
        <f t="shared" si="59"/>
        <v>Банк "Нальчик" ООО (695) 60404</v>
      </c>
      <c r="B3811" s="25" t="str">
        <f>'101_transform'!C3809</f>
        <v>Банк "Нальчик" ООО (695)</v>
      </c>
      <c r="C3811" s="25" t="str">
        <f>'101_transform'!D3809</f>
        <v>60404   A  Земля (c 13.02.2018)</v>
      </c>
      <c r="D3811" s="25">
        <f>'101_transform'!E3809</f>
        <v>6031</v>
      </c>
      <c r="E3811" s="25">
        <f>'101_transform'!F3809</f>
        <v>0</v>
      </c>
      <c r="F3811" s="25">
        <f>'101_transform'!G3809</f>
        <v>5974</v>
      </c>
      <c r="G3811" s="25">
        <f>'101_transform'!H3809</f>
        <v>0</v>
      </c>
    </row>
    <row r="3812" spans="1:7" ht="15" x14ac:dyDescent="0.2">
      <c r="A3812" s="12" t="str">
        <f t="shared" si="59"/>
        <v>Банк "Нальчик" ООО (695) 60405</v>
      </c>
      <c r="B3812" s="25" t="str">
        <f>'101_transform'!C3810</f>
        <v>Банк "Нальчик" ООО (695)</v>
      </c>
      <c r="C3812" s="25" t="str">
        <f>'101_transform'!D3810</f>
        <v>60405   П
A (до 31.01.2003)  Резервы на возможные потери (c 13.02.2018)
Долгосрочно арендуемые основные средства (до 31.01.2003)</v>
      </c>
      <c r="D3812" s="25">
        <f>'101_transform'!E3810</f>
        <v>0</v>
      </c>
      <c r="E3812" s="25">
        <f>'101_transform'!F3810</f>
        <v>0</v>
      </c>
      <c r="F3812" s="25">
        <f>'101_transform'!G3810</f>
        <v>0</v>
      </c>
      <c r="G3812" s="25">
        <f>'101_transform'!H3810</f>
        <v>0</v>
      </c>
    </row>
    <row r="3813" spans="1:7" ht="15" x14ac:dyDescent="0.2">
      <c r="A3813" s="12" t="str">
        <f t="shared" si="59"/>
        <v>Банк "Нальчик" ООО (695) 60414</v>
      </c>
      <c r="B3813" s="25" t="str">
        <f>'101_transform'!C3811</f>
        <v>Банк "Нальчик" ООО (695)</v>
      </c>
      <c r="C3813" s="25" t="str">
        <f>'101_transform'!D3811</f>
        <v>60414   П  Амортизация основных средств (кроме земли) (c 13.02.2018)</v>
      </c>
      <c r="D3813" s="25">
        <f>'101_transform'!E3811</f>
        <v>0</v>
      </c>
      <c r="E3813" s="25">
        <f>'101_transform'!F3811</f>
        <v>26046</v>
      </c>
      <c r="F3813" s="25">
        <f>'101_transform'!G3811</f>
        <v>0</v>
      </c>
      <c r="G3813" s="25">
        <f>'101_transform'!H3811</f>
        <v>24680</v>
      </c>
    </row>
    <row r="3814" spans="1:7" ht="15" x14ac:dyDescent="0.2">
      <c r="A3814" s="12" t="str">
        <f t="shared" si="59"/>
        <v>Банк "Нальчик" ООО (695) 60415</v>
      </c>
      <c r="B3814" s="25" t="str">
        <f>'101_transform'!C3812</f>
        <v>Банк "Нальчик" ООО (695)</v>
      </c>
      <c r="C3814" s="25" t="str">
        <f>'101_transform'!D3812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814" s="25">
        <f>'101_transform'!E3812</f>
        <v>10235</v>
      </c>
      <c r="E3814" s="25">
        <f>'101_transform'!F3812</f>
        <v>0</v>
      </c>
      <c r="F3814" s="25">
        <f>'101_transform'!G3812</f>
        <v>10235</v>
      </c>
      <c r="G3814" s="25">
        <f>'101_transform'!H3812</f>
        <v>0</v>
      </c>
    </row>
    <row r="3815" spans="1:7" ht="15" x14ac:dyDescent="0.2">
      <c r="A3815" s="12" t="str">
        <f t="shared" si="59"/>
        <v>Банк "Нальчик" ООО (695) 61901</v>
      </c>
      <c r="B3815" s="25" t="str">
        <f>'101_transform'!C3813</f>
        <v>Банк "Нальчик" ООО (695)</v>
      </c>
      <c r="C3815" s="25" t="str">
        <f>'101_transform'!D3813</f>
        <v>61901   A  Земля, временно неиспользуемая в основной деятельности</v>
      </c>
      <c r="D3815" s="25">
        <f>'101_transform'!E3813</f>
        <v>673</v>
      </c>
      <c r="E3815" s="25">
        <f>'101_transform'!F3813</f>
        <v>0</v>
      </c>
      <c r="F3815" s="25">
        <f>'101_transform'!G3813</f>
        <v>0</v>
      </c>
      <c r="G3815" s="25">
        <f>'101_transform'!H3813</f>
        <v>0</v>
      </c>
    </row>
    <row r="3816" spans="1:7" ht="15" x14ac:dyDescent="0.2">
      <c r="A3816" s="12" t="str">
        <f t="shared" si="59"/>
        <v>Банк "Нальчик" ООО (695) 61902</v>
      </c>
      <c r="B3816" s="25" t="str">
        <f>'101_transform'!C3814</f>
        <v>Банк "Нальчик" ООО (695)</v>
      </c>
      <c r="C3816" s="25" t="str">
        <f>'101_transform'!D3814</f>
        <v>61902   A  Земля, временно неиспользуемая в основной деятельности, переданная в аренду</v>
      </c>
      <c r="D3816" s="25">
        <f>'101_transform'!E3814</f>
        <v>0</v>
      </c>
      <c r="E3816" s="25">
        <f>'101_transform'!F3814</f>
        <v>0</v>
      </c>
      <c r="F3816" s="25">
        <f>'101_transform'!G3814</f>
        <v>0</v>
      </c>
      <c r="G3816" s="25">
        <f>'101_transform'!H3814</f>
        <v>0</v>
      </c>
    </row>
    <row r="3817" spans="1:7" ht="15" x14ac:dyDescent="0.2">
      <c r="A3817" s="12" t="str">
        <f t="shared" si="59"/>
        <v>Банк "Нальчик" ООО (695) 61903</v>
      </c>
      <c r="B3817" s="25" t="str">
        <f>'101_transform'!C3815</f>
        <v>Банк "Нальчик" ООО (695)</v>
      </c>
      <c r="C3817" s="25" t="str">
        <f>'101_transform'!D3815</f>
        <v>61903   A  Недвижимость (кроме земли), временно неиспользуемая в основной деятельности</v>
      </c>
      <c r="D3817" s="25">
        <f>'101_transform'!E3815</f>
        <v>27593</v>
      </c>
      <c r="E3817" s="25">
        <f>'101_transform'!F3815</f>
        <v>0</v>
      </c>
      <c r="F3817" s="25">
        <f>'101_transform'!G3815</f>
        <v>0</v>
      </c>
      <c r="G3817" s="25">
        <f>'101_transform'!H3815</f>
        <v>0</v>
      </c>
    </row>
    <row r="3818" spans="1:7" ht="15" x14ac:dyDescent="0.2">
      <c r="A3818" s="12" t="str">
        <f t="shared" si="59"/>
        <v>Банк "Нальчик" ООО (695) 61904</v>
      </c>
      <c r="B3818" s="25" t="str">
        <f>'101_transform'!C3816</f>
        <v>Банк "Нальчик" ООО (695)</v>
      </c>
      <c r="C3818" s="25" t="str">
        <f>'101_transform'!D3816</f>
        <v>61904   A  Недвижимость (кроме земли), временно неиспользуемая в основной деятельности, переданная в аренду</v>
      </c>
      <c r="D3818" s="25">
        <f>'101_transform'!E3816</f>
        <v>0</v>
      </c>
      <c r="E3818" s="25">
        <f>'101_transform'!F3816</f>
        <v>0</v>
      </c>
      <c r="F3818" s="25">
        <f>'101_transform'!G3816</f>
        <v>0</v>
      </c>
      <c r="G3818" s="25">
        <f>'101_transform'!H3816</f>
        <v>0</v>
      </c>
    </row>
    <row r="3819" spans="1:7" ht="15" x14ac:dyDescent="0.2">
      <c r="A3819" s="12" t="str">
        <f t="shared" si="59"/>
        <v>Банк "Нальчик" ООО (695) 61905</v>
      </c>
      <c r="B3819" s="25" t="str">
        <f>'101_transform'!C3817</f>
        <v>Банк "Нальчик" ООО (695)</v>
      </c>
      <c r="C3819" s="25" t="str">
        <f>'101_transform'!D3817</f>
        <v>61905   A  Земля, временно неиспользуемая в основной деятельности, учитываемая по справедливой стоимости</v>
      </c>
      <c r="D3819" s="25">
        <f>'101_transform'!E3817</f>
        <v>0</v>
      </c>
      <c r="E3819" s="25">
        <f>'101_transform'!F3817</f>
        <v>0</v>
      </c>
      <c r="F3819" s="25">
        <f>'101_transform'!G3817</f>
        <v>0</v>
      </c>
      <c r="G3819" s="25">
        <f>'101_transform'!H3817</f>
        <v>0</v>
      </c>
    </row>
    <row r="3820" spans="1:7" ht="15" x14ac:dyDescent="0.2">
      <c r="A3820" s="12" t="str">
        <f t="shared" si="59"/>
        <v>Банк "Нальчик" ООО (695) 61906</v>
      </c>
      <c r="B3820" s="25" t="str">
        <f>'101_transform'!C3818</f>
        <v>Банк "Нальчик" ООО (695)</v>
      </c>
      <c r="C3820" s="25" t="str">
        <f>'101_transform'!D3818</f>
        <v>61906   A  Земля, временно неиспользуемая в основной деятельности, учитываемая по справедливой стоимости, переданная в аренду</v>
      </c>
      <c r="D3820" s="25">
        <f>'101_transform'!E3818</f>
        <v>0</v>
      </c>
      <c r="E3820" s="25">
        <f>'101_transform'!F3818</f>
        <v>0</v>
      </c>
      <c r="F3820" s="25">
        <f>'101_transform'!G3818</f>
        <v>0</v>
      </c>
      <c r="G3820" s="25">
        <f>'101_transform'!H3818</f>
        <v>0</v>
      </c>
    </row>
    <row r="3821" spans="1:7" ht="15" x14ac:dyDescent="0.2">
      <c r="A3821" s="12" t="str">
        <f t="shared" si="59"/>
        <v>Банк "Нальчик" ООО (695) 61907</v>
      </c>
      <c r="B3821" s="25" t="str">
        <f>'101_transform'!C3819</f>
        <v>Банк "Нальчик" ООО (695)</v>
      </c>
      <c r="C3821" s="25" t="str">
        <f>'101_transform'!D3819</f>
        <v>61907   A  Недвижимость (кроме земли), временно неиспользуемая в основной деятельности, учитываемая по справедливой стоимости</v>
      </c>
      <c r="D3821" s="25">
        <f>'101_transform'!E3819</f>
        <v>0</v>
      </c>
      <c r="E3821" s="25">
        <f>'101_transform'!F3819</f>
        <v>0</v>
      </c>
      <c r="F3821" s="25">
        <f>'101_transform'!G3819</f>
        <v>0</v>
      </c>
      <c r="G3821" s="25">
        <f>'101_transform'!H3819</f>
        <v>0</v>
      </c>
    </row>
    <row r="3822" spans="1:7" ht="15" x14ac:dyDescent="0.2">
      <c r="A3822" s="12" t="str">
        <f t="shared" si="59"/>
        <v>Банк "Нальчик" ООО (695) 61908</v>
      </c>
      <c r="B3822" s="25" t="str">
        <f>'101_transform'!C3820</f>
        <v>Банк "Нальчик" ООО (695)</v>
      </c>
      <c r="C3822" s="25" t="str">
        <f>'101_transform'!D3820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822" s="25">
        <f>'101_transform'!E3820</f>
        <v>0</v>
      </c>
      <c r="E3822" s="25">
        <f>'101_transform'!F3820</f>
        <v>0</v>
      </c>
      <c r="F3822" s="25">
        <f>'101_transform'!G3820</f>
        <v>0</v>
      </c>
      <c r="G3822" s="25">
        <f>'101_transform'!H3820</f>
        <v>0</v>
      </c>
    </row>
    <row r="3823" spans="1:7" ht="15" x14ac:dyDescent="0.2">
      <c r="A3823" s="12" t="str">
        <f t="shared" si="59"/>
        <v>Банк "Нальчик" ООО (695) 61909</v>
      </c>
      <c r="B3823" s="25" t="str">
        <f>'101_transform'!C3821</f>
        <v>Банк "Нальчик" ООО (695)</v>
      </c>
      <c r="C3823" s="25" t="str">
        <f>'101_transform'!D3821</f>
        <v>61909   П  Амортизация недвижимости (кроме земли), временно неиспользуемой в основной деятельности</v>
      </c>
      <c r="D3823" s="25">
        <f>'101_transform'!E3821</f>
        <v>0</v>
      </c>
      <c r="E3823" s="25">
        <f>'101_transform'!F3821</f>
        <v>3655</v>
      </c>
      <c r="F3823" s="25">
        <f>'101_transform'!G3821</f>
        <v>0</v>
      </c>
      <c r="G3823" s="25">
        <f>'101_transform'!H3821</f>
        <v>0</v>
      </c>
    </row>
    <row r="3824" spans="1:7" ht="15" x14ac:dyDescent="0.2">
      <c r="A3824" s="12" t="str">
        <f t="shared" si="59"/>
        <v>Банк "Нальчик" ООО (695) 61910</v>
      </c>
      <c r="B3824" s="25" t="str">
        <f>'101_transform'!C3822</f>
        <v>Банк "Нальчик" ООО (695)</v>
      </c>
      <c r="C3824" s="25" t="str">
        <f>'101_transform'!D3822</f>
        <v>61910   П  Амортизация недвижимости (кроме земли), временно неиспользуемой в основной деятельности, переданной в аренду</v>
      </c>
      <c r="D3824" s="25">
        <f>'101_transform'!E3822</f>
        <v>0</v>
      </c>
      <c r="E3824" s="25">
        <f>'101_transform'!F3822</f>
        <v>0</v>
      </c>
      <c r="F3824" s="25">
        <f>'101_transform'!G3822</f>
        <v>0</v>
      </c>
      <c r="G3824" s="25">
        <f>'101_transform'!H3822</f>
        <v>0</v>
      </c>
    </row>
    <row r="3825" spans="1:7" ht="15" x14ac:dyDescent="0.2">
      <c r="A3825" s="12" t="str">
        <f t="shared" si="59"/>
        <v>Банк "Нальчик" ООО (695) 61911</v>
      </c>
      <c r="B3825" s="25" t="str">
        <f>'101_transform'!C3823</f>
        <v>Банк "Нальчик" ООО (695)</v>
      </c>
      <c r="C3825" s="25" t="str">
        <f>'101_transform'!D3823</f>
        <v>61911   A  Вложения в сооружение (строительство) объектов недвижимости, временно неиспользуемой в основной деятельности</v>
      </c>
      <c r="D3825" s="25">
        <f>'101_transform'!E3823</f>
        <v>24385</v>
      </c>
      <c r="E3825" s="25">
        <f>'101_transform'!F3823</f>
        <v>0</v>
      </c>
      <c r="F3825" s="25">
        <f>'101_transform'!G3823</f>
        <v>0</v>
      </c>
      <c r="G3825" s="25">
        <f>'101_transform'!H3823</f>
        <v>0</v>
      </c>
    </row>
    <row r="3826" spans="1:7" ht="15" x14ac:dyDescent="0.2">
      <c r="A3826" s="12" t="str">
        <f t="shared" si="59"/>
        <v>Банк "Нальчик" ООО (695) 61912</v>
      </c>
      <c r="B3826" s="25" t="str">
        <f>'101_transform'!C3824</f>
        <v>Банк "Нальчик" ООО (695)</v>
      </c>
      <c r="C3826" s="25" t="str">
        <f>'101_transform'!D3824</f>
        <v>61912   П  Резервы на возможные потери</v>
      </c>
      <c r="D3826" s="25">
        <f>'101_transform'!E3824</f>
        <v>0</v>
      </c>
      <c r="E3826" s="25">
        <f>'101_transform'!F3824</f>
        <v>18233</v>
      </c>
      <c r="F3826" s="25">
        <f>'101_transform'!G3824</f>
        <v>0</v>
      </c>
      <c r="G3826" s="25">
        <f>'101_transform'!H3824</f>
        <v>0</v>
      </c>
    </row>
    <row r="3827" spans="1:7" ht="15" x14ac:dyDescent="0.2">
      <c r="A3827" s="12" t="str">
        <f t="shared" si="59"/>
        <v>Банк "Нальчик" ООО (695) 62001</v>
      </c>
      <c r="B3827" s="25" t="str">
        <f>'101_transform'!C3825</f>
        <v>Банк "Нальчик" ООО (695)</v>
      </c>
      <c r="C3827" s="25" t="str">
        <f>'101_transform'!D3825</f>
        <v>62001   A  Долгосрочные активы, предназначенные для продажи</v>
      </c>
      <c r="D3827" s="25">
        <f>'101_transform'!E3825</f>
        <v>232545</v>
      </c>
      <c r="E3827" s="25">
        <f>'101_transform'!F3825</f>
        <v>0</v>
      </c>
      <c r="F3827" s="25">
        <f>'101_transform'!G3825</f>
        <v>232318</v>
      </c>
      <c r="G3827" s="25">
        <f>'101_transform'!H3825</f>
        <v>0</v>
      </c>
    </row>
    <row r="3828" spans="1:7" ht="15" x14ac:dyDescent="0.2">
      <c r="A3828" s="12" t="str">
        <f t="shared" si="59"/>
        <v>Банк "Нальчик" ООО (695) 62002</v>
      </c>
      <c r="B3828" s="25" t="str">
        <f>'101_transform'!C3826</f>
        <v>Банк "Нальчик" ООО (695)</v>
      </c>
      <c r="C3828" s="25" t="str">
        <f>'101_transform'!D3826</f>
        <v>62002   П  Резервы на возможные потери</v>
      </c>
      <c r="D3828" s="25">
        <f>'101_transform'!E3826</f>
        <v>0</v>
      </c>
      <c r="E3828" s="25">
        <f>'101_transform'!F3826</f>
        <v>92866</v>
      </c>
      <c r="F3828" s="25">
        <f>'101_transform'!G3826</f>
        <v>0</v>
      </c>
      <c r="G3828" s="25">
        <f>'101_transform'!H3826</f>
        <v>95573</v>
      </c>
    </row>
    <row r="3829" spans="1:7" ht="15" x14ac:dyDescent="0.2">
      <c r="A3829" s="12" t="str">
        <f t="shared" si="59"/>
        <v>Банк "Нальчик" ООО (695) 62101</v>
      </c>
      <c r="B3829" s="25" t="str">
        <f>'101_transform'!C3827</f>
        <v>Банк "Нальчик" ООО (695)</v>
      </c>
      <c r="C3829" s="25" t="str">
        <f>'101_transform'!D3827</f>
        <v>62101   A  Средства труда, полученные по договорам отступного, залога, назначение которых не определено</v>
      </c>
      <c r="D3829" s="25">
        <f>'101_transform'!E3827</f>
        <v>0</v>
      </c>
      <c r="E3829" s="25">
        <f>'101_transform'!F3827</f>
        <v>0</v>
      </c>
      <c r="F3829" s="25">
        <f>'101_transform'!G3827</f>
        <v>0</v>
      </c>
      <c r="G3829" s="25">
        <f>'101_transform'!H3827</f>
        <v>0</v>
      </c>
    </row>
    <row r="3830" spans="1:7" ht="15" x14ac:dyDescent="0.2">
      <c r="A3830" s="12" t="str">
        <f t="shared" si="59"/>
        <v>Банк "Нальчик" ООО (695) 62102</v>
      </c>
      <c r="B3830" s="25" t="str">
        <f>'101_transform'!C3828</f>
        <v>Банк "Нальчик" ООО (695)</v>
      </c>
      <c r="C3830" s="25" t="str">
        <f>'101_transform'!D3828</f>
        <v>62102   A  Предметы труда, полученные по договорам отступного, залога, назначение которых не определено</v>
      </c>
      <c r="D3830" s="25">
        <f>'101_transform'!E3828</f>
        <v>296</v>
      </c>
      <c r="E3830" s="25">
        <f>'101_transform'!F3828</f>
        <v>0</v>
      </c>
      <c r="F3830" s="25">
        <f>'101_transform'!G3828</f>
        <v>296</v>
      </c>
      <c r="G3830" s="25">
        <f>'101_transform'!H3828</f>
        <v>0</v>
      </c>
    </row>
    <row r="3831" spans="1:7" ht="15" x14ac:dyDescent="0.2">
      <c r="A3831" s="12" t="str">
        <f t="shared" si="59"/>
        <v>Банк "Нальчик" ООО (695) 62103</v>
      </c>
      <c r="B3831" s="25" t="str">
        <f>'101_transform'!C3829</f>
        <v>Банк "Нальчик" ООО (695)</v>
      </c>
      <c r="C3831" s="25" t="str">
        <f>'101_transform'!D3829</f>
        <v>62103   П  Резервы на возможные потери</v>
      </c>
      <c r="D3831" s="25">
        <f>'101_transform'!E3829</f>
        <v>0</v>
      </c>
      <c r="E3831" s="25">
        <f>'101_transform'!F3829</f>
        <v>113</v>
      </c>
      <c r="F3831" s="25">
        <f>'101_transform'!G3829</f>
        <v>0</v>
      </c>
      <c r="G3831" s="25">
        <f>'101_transform'!H3829</f>
        <v>143</v>
      </c>
    </row>
    <row r="3832" spans="1:7" ht="15" x14ac:dyDescent="0.2">
      <c r="A3832" s="12" t="str">
        <f t="shared" si="59"/>
        <v>АО "НДБанк" (2374) 60401</v>
      </c>
      <c r="B3832" s="25" t="str">
        <f>'101_transform'!C3830</f>
        <v>АО "НДБанк" (2374)</v>
      </c>
      <c r="C3832" s="25" t="str">
        <f>'101_transform'!D3830</f>
        <v>60401   A  Основные средства (кроме земли) (c 13.02.2018)_x000D_Категория 1- Здания и сооружения (до 31.12.2002)</v>
      </c>
      <c r="D3832" s="25">
        <f>'101_transform'!E3830</f>
        <v>34764</v>
      </c>
      <c r="E3832" s="25">
        <f>'101_transform'!F3830</f>
        <v>0</v>
      </c>
      <c r="F3832" s="25">
        <f>'101_transform'!G3830</f>
        <v>34764</v>
      </c>
      <c r="G3832" s="25">
        <f>'101_transform'!H3830</f>
        <v>0</v>
      </c>
    </row>
    <row r="3833" spans="1:7" ht="15" x14ac:dyDescent="0.2">
      <c r="A3833" s="12" t="str">
        <f t="shared" si="59"/>
        <v>АО "НДБанк" (2374) 60404</v>
      </c>
      <c r="B3833" s="25" t="str">
        <f>'101_transform'!C3831</f>
        <v>АО "НДБанк" (2374)</v>
      </c>
      <c r="C3833" s="25" t="str">
        <f>'101_transform'!D3831</f>
        <v>60404   A  Земля (c 13.02.2018)</v>
      </c>
      <c r="D3833" s="25">
        <f>'101_transform'!E3831</f>
        <v>0</v>
      </c>
      <c r="E3833" s="25">
        <f>'101_transform'!F3831</f>
        <v>0</v>
      </c>
      <c r="F3833" s="25">
        <f>'101_transform'!G3831</f>
        <v>0</v>
      </c>
      <c r="G3833" s="25">
        <f>'101_transform'!H3831</f>
        <v>0</v>
      </c>
    </row>
    <row r="3834" spans="1:7" ht="15" x14ac:dyDescent="0.2">
      <c r="A3834" s="12" t="str">
        <f t="shared" si="59"/>
        <v>АО "НДБанк" (2374) 60405</v>
      </c>
      <c r="B3834" s="25" t="str">
        <f>'101_transform'!C3832</f>
        <v>АО "НДБанк" (2374)</v>
      </c>
      <c r="C3834" s="25" t="str">
        <f>'101_transform'!D3832</f>
        <v>60405   П
A (до 31.01.2003)  Резервы на возможные потери (c 13.02.2018)
Долгосрочно арендуемые основные средства (до 31.01.2003)</v>
      </c>
      <c r="D3834" s="25">
        <f>'101_transform'!E3832</f>
        <v>0</v>
      </c>
      <c r="E3834" s="25">
        <f>'101_transform'!F3832</f>
        <v>0</v>
      </c>
      <c r="F3834" s="25">
        <f>'101_transform'!G3832</f>
        <v>0</v>
      </c>
      <c r="G3834" s="25">
        <f>'101_transform'!H3832</f>
        <v>0</v>
      </c>
    </row>
    <row r="3835" spans="1:7" ht="15" x14ac:dyDescent="0.2">
      <c r="A3835" s="12" t="str">
        <f t="shared" si="59"/>
        <v>АО "НДБанк" (2374) 60414</v>
      </c>
      <c r="B3835" s="25" t="str">
        <f>'101_transform'!C3833</f>
        <v>АО "НДБанк" (2374)</v>
      </c>
      <c r="C3835" s="25" t="str">
        <f>'101_transform'!D3833</f>
        <v>60414   П  Амортизация основных средств (кроме земли) (c 13.02.2018)</v>
      </c>
      <c r="D3835" s="25">
        <f>'101_transform'!E3833</f>
        <v>0</v>
      </c>
      <c r="E3835" s="25">
        <f>'101_transform'!F3833</f>
        <v>18678</v>
      </c>
      <c r="F3835" s="25">
        <f>'101_transform'!G3833</f>
        <v>0</v>
      </c>
      <c r="G3835" s="25">
        <f>'101_transform'!H3833</f>
        <v>19960</v>
      </c>
    </row>
    <row r="3836" spans="1:7" ht="15" x14ac:dyDescent="0.2">
      <c r="A3836" s="12" t="str">
        <f t="shared" si="59"/>
        <v>АО "НДБанк" (2374) 60415</v>
      </c>
      <c r="B3836" s="25" t="str">
        <f>'101_transform'!C3834</f>
        <v>АО "НДБанк" (2374)</v>
      </c>
      <c r="C3836" s="25" t="str">
        <f>'101_transform'!D3834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836" s="25">
        <f>'101_transform'!E3834</f>
        <v>0</v>
      </c>
      <c r="E3836" s="25">
        <f>'101_transform'!F3834</f>
        <v>0</v>
      </c>
      <c r="F3836" s="25">
        <f>'101_transform'!G3834</f>
        <v>0</v>
      </c>
      <c r="G3836" s="25">
        <f>'101_transform'!H3834</f>
        <v>0</v>
      </c>
    </row>
    <row r="3837" spans="1:7" ht="15" x14ac:dyDescent="0.2">
      <c r="A3837" s="12" t="str">
        <f t="shared" si="59"/>
        <v>АО "НДБанк" (2374) 61901</v>
      </c>
      <c r="B3837" s="25" t="str">
        <f>'101_transform'!C3835</f>
        <v>АО "НДБанк" (2374)</v>
      </c>
      <c r="C3837" s="25" t="str">
        <f>'101_transform'!D3835</f>
        <v>61901   A  Земля, временно неиспользуемая в основной деятельности</v>
      </c>
      <c r="D3837" s="25">
        <f>'101_transform'!E3835</f>
        <v>0</v>
      </c>
      <c r="E3837" s="25">
        <f>'101_transform'!F3835</f>
        <v>0</v>
      </c>
      <c r="F3837" s="25">
        <f>'101_transform'!G3835</f>
        <v>0</v>
      </c>
      <c r="G3837" s="25">
        <f>'101_transform'!H3835</f>
        <v>0</v>
      </c>
    </row>
    <row r="3838" spans="1:7" ht="15" x14ac:dyDescent="0.2">
      <c r="A3838" s="12" t="str">
        <f t="shared" si="59"/>
        <v>АО "НДБанк" (2374) 61902</v>
      </c>
      <c r="B3838" s="25" t="str">
        <f>'101_transform'!C3836</f>
        <v>АО "НДБанк" (2374)</v>
      </c>
      <c r="C3838" s="25" t="str">
        <f>'101_transform'!D3836</f>
        <v>61902   A  Земля, временно неиспользуемая в основной деятельности, переданная в аренду</v>
      </c>
      <c r="D3838" s="25">
        <f>'101_transform'!E3836</f>
        <v>0</v>
      </c>
      <c r="E3838" s="25">
        <f>'101_transform'!F3836</f>
        <v>0</v>
      </c>
      <c r="F3838" s="25">
        <f>'101_transform'!G3836</f>
        <v>0</v>
      </c>
      <c r="G3838" s="25">
        <f>'101_transform'!H3836</f>
        <v>0</v>
      </c>
    </row>
    <row r="3839" spans="1:7" ht="15" x14ac:dyDescent="0.2">
      <c r="A3839" s="12" t="str">
        <f t="shared" si="59"/>
        <v>АО "НДБанк" (2374) 61903</v>
      </c>
      <c r="B3839" s="25" t="str">
        <f>'101_transform'!C3837</f>
        <v>АО "НДБанк" (2374)</v>
      </c>
      <c r="C3839" s="25" t="str">
        <f>'101_transform'!D3837</f>
        <v>61903   A  Недвижимость (кроме земли), временно неиспользуемая в основной деятельности</v>
      </c>
      <c r="D3839" s="25">
        <f>'101_transform'!E3837</f>
        <v>0</v>
      </c>
      <c r="E3839" s="25">
        <f>'101_transform'!F3837</f>
        <v>0</v>
      </c>
      <c r="F3839" s="25">
        <f>'101_transform'!G3837</f>
        <v>0</v>
      </c>
      <c r="G3839" s="25">
        <f>'101_transform'!H3837</f>
        <v>0</v>
      </c>
    </row>
    <row r="3840" spans="1:7" ht="15" x14ac:dyDescent="0.2">
      <c r="A3840" s="12" t="str">
        <f t="shared" si="59"/>
        <v>АО "НДБанк" (2374) 61904</v>
      </c>
      <c r="B3840" s="25" t="str">
        <f>'101_transform'!C3838</f>
        <v>АО "НДБанк" (2374)</v>
      </c>
      <c r="C3840" s="25" t="str">
        <f>'101_transform'!D3838</f>
        <v>61904   A  Недвижимость (кроме земли), временно неиспользуемая в основной деятельности, переданная в аренду</v>
      </c>
      <c r="D3840" s="25">
        <f>'101_transform'!E3838</f>
        <v>0</v>
      </c>
      <c r="E3840" s="25">
        <f>'101_transform'!F3838</f>
        <v>0</v>
      </c>
      <c r="F3840" s="25">
        <f>'101_transform'!G3838</f>
        <v>0</v>
      </c>
      <c r="G3840" s="25">
        <f>'101_transform'!H3838</f>
        <v>0</v>
      </c>
    </row>
    <row r="3841" spans="1:7" ht="15" x14ac:dyDescent="0.2">
      <c r="A3841" s="12" t="str">
        <f t="shared" si="59"/>
        <v>АО "НДБанк" (2374) 61905</v>
      </c>
      <c r="B3841" s="25" t="str">
        <f>'101_transform'!C3839</f>
        <v>АО "НДБанк" (2374)</v>
      </c>
      <c r="C3841" s="25" t="str">
        <f>'101_transform'!D3839</f>
        <v>61905   A  Земля, временно неиспользуемая в основной деятельности, учитываемая по справедливой стоимости</v>
      </c>
      <c r="D3841" s="25">
        <f>'101_transform'!E3839</f>
        <v>0</v>
      </c>
      <c r="E3841" s="25">
        <f>'101_transform'!F3839</f>
        <v>0</v>
      </c>
      <c r="F3841" s="25">
        <f>'101_transform'!G3839</f>
        <v>0</v>
      </c>
      <c r="G3841" s="25">
        <f>'101_transform'!H3839</f>
        <v>0</v>
      </c>
    </row>
    <row r="3842" spans="1:7" ht="15" x14ac:dyDescent="0.2">
      <c r="A3842" s="12" t="str">
        <f t="shared" si="59"/>
        <v>АО "НДБанк" (2374) 61906</v>
      </c>
      <c r="B3842" s="25" t="str">
        <f>'101_transform'!C3840</f>
        <v>АО "НДБанк" (2374)</v>
      </c>
      <c r="C3842" s="25" t="str">
        <f>'101_transform'!D3840</f>
        <v>61906   A  Земля, временно неиспользуемая в основной деятельности, учитываемая по справедливой стоимости, переданная в аренду</v>
      </c>
      <c r="D3842" s="25">
        <f>'101_transform'!E3840</f>
        <v>0</v>
      </c>
      <c r="E3842" s="25">
        <f>'101_transform'!F3840</f>
        <v>0</v>
      </c>
      <c r="F3842" s="25">
        <f>'101_transform'!G3840</f>
        <v>0</v>
      </c>
      <c r="G3842" s="25">
        <f>'101_transform'!H3840</f>
        <v>0</v>
      </c>
    </row>
    <row r="3843" spans="1:7" ht="15" x14ac:dyDescent="0.2">
      <c r="A3843" s="12" t="str">
        <f t="shared" si="59"/>
        <v>АО "НДБанк" (2374) 61907</v>
      </c>
      <c r="B3843" s="25" t="str">
        <f>'101_transform'!C3841</f>
        <v>АО "НДБанк" (2374)</v>
      </c>
      <c r="C3843" s="25" t="str">
        <f>'101_transform'!D3841</f>
        <v>61907   A  Недвижимость (кроме земли), временно неиспользуемая в основной деятельности, учитываемая по справедливой стоимости</v>
      </c>
      <c r="D3843" s="25">
        <f>'101_transform'!E3841</f>
        <v>0</v>
      </c>
      <c r="E3843" s="25">
        <f>'101_transform'!F3841</f>
        <v>0</v>
      </c>
      <c r="F3843" s="25">
        <f>'101_transform'!G3841</f>
        <v>0</v>
      </c>
      <c r="G3843" s="25">
        <f>'101_transform'!H3841</f>
        <v>0</v>
      </c>
    </row>
    <row r="3844" spans="1:7" ht="15" x14ac:dyDescent="0.2">
      <c r="A3844" s="12" t="str">
        <f t="shared" ref="A3844:A3907" si="60">B3844&amp;" "&amp;LEFT(C3844,5)</f>
        <v>АО "НДБанк" (2374) 61908</v>
      </c>
      <c r="B3844" s="25" t="str">
        <f>'101_transform'!C3842</f>
        <v>АО "НДБанк" (2374)</v>
      </c>
      <c r="C3844" s="25" t="str">
        <f>'101_transform'!D3842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844" s="25">
        <f>'101_transform'!E3842</f>
        <v>0</v>
      </c>
      <c r="E3844" s="25">
        <f>'101_transform'!F3842</f>
        <v>0</v>
      </c>
      <c r="F3844" s="25">
        <f>'101_transform'!G3842</f>
        <v>0</v>
      </c>
      <c r="G3844" s="25">
        <f>'101_transform'!H3842</f>
        <v>0</v>
      </c>
    </row>
    <row r="3845" spans="1:7" ht="15" x14ac:dyDescent="0.2">
      <c r="A3845" s="12" t="str">
        <f t="shared" si="60"/>
        <v>АО "НДБанк" (2374) 61909</v>
      </c>
      <c r="B3845" s="25" t="str">
        <f>'101_transform'!C3843</f>
        <v>АО "НДБанк" (2374)</v>
      </c>
      <c r="C3845" s="25" t="str">
        <f>'101_transform'!D3843</f>
        <v>61909   П  Амортизация недвижимости (кроме земли), временно неиспользуемой в основной деятельности</v>
      </c>
      <c r="D3845" s="25">
        <f>'101_transform'!E3843</f>
        <v>0</v>
      </c>
      <c r="E3845" s="25">
        <f>'101_transform'!F3843</f>
        <v>0</v>
      </c>
      <c r="F3845" s="25">
        <f>'101_transform'!G3843</f>
        <v>0</v>
      </c>
      <c r="G3845" s="25">
        <f>'101_transform'!H3843</f>
        <v>0</v>
      </c>
    </row>
    <row r="3846" spans="1:7" ht="15" x14ac:dyDescent="0.2">
      <c r="A3846" s="12" t="str">
        <f t="shared" si="60"/>
        <v>АО "НДБанк" (2374) 61910</v>
      </c>
      <c r="B3846" s="25" t="str">
        <f>'101_transform'!C3844</f>
        <v>АО "НДБанк" (2374)</v>
      </c>
      <c r="C3846" s="25" t="str">
        <f>'101_transform'!D3844</f>
        <v>61910   П  Амортизация недвижимости (кроме земли), временно неиспользуемой в основной деятельности, переданной в аренду</v>
      </c>
      <c r="D3846" s="25">
        <f>'101_transform'!E3844</f>
        <v>0</v>
      </c>
      <c r="E3846" s="25">
        <f>'101_transform'!F3844</f>
        <v>0</v>
      </c>
      <c r="F3846" s="25">
        <f>'101_transform'!G3844</f>
        <v>0</v>
      </c>
      <c r="G3846" s="25">
        <f>'101_transform'!H3844</f>
        <v>0</v>
      </c>
    </row>
    <row r="3847" spans="1:7" ht="15" x14ac:dyDescent="0.2">
      <c r="A3847" s="12" t="str">
        <f t="shared" si="60"/>
        <v>АО "НДБанк" (2374) 61911</v>
      </c>
      <c r="B3847" s="25" t="str">
        <f>'101_transform'!C3845</f>
        <v>АО "НДБанк" (2374)</v>
      </c>
      <c r="C3847" s="25" t="str">
        <f>'101_transform'!D3845</f>
        <v>61911   A  Вложения в сооружение (строительство) объектов недвижимости, временно неиспользуемой в основной деятельности</v>
      </c>
      <c r="D3847" s="25">
        <f>'101_transform'!E3845</f>
        <v>0</v>
      </c>
      <c r="E3847" s="25">
        <f>'101_transform'!F3845</f>
        <v>0</v>
      </c>
      <c r="F3847" s="25">
        <f>'101_transform'!G3845</f>
        <v>0</v>
      </c>
      <c r="G3847" s="25">
        <f>'101_transform'!H3845</f>
        <v>0</v>
      </c>
    </row>
    <row r="3848" spans="1:7" ht="15" x14ac:dyDescent="0.2">
      <c r="A3848" s="12" t="str">
        <f t="shared" si="60"/>
        <v>АО "НДБанк" (2374) 61912</v>
      </c>
      <c r="B3848" s="25" t="str">
        <f>'101_transform'!C3846</f>
        <v>АО "НДБанк" (2374)</v>
      </c>
      <c r="C3848" s="25" t="str">
        <f>'101_transform'!D3846</f>
        <v>61912   П  Резервы на возможные потери</v>
      </c>
      <c r="D3848" s="25">
        <f>'101_transform'!E3846</f>
        <v>0</v>
      </c>
      <c r="E3848" s="25">
        <f>'101_transform'!F3846</f>
        <v>0</v>
      </c>
      <c r="F3848" s="25">
        <f>'101_transform'!G3846</f>
        <v>0</v>
      </c>
      <c r="G3848" s="25">
        <f>'101_transform'!H3846</f>
        <v>0</v>
      </c>
    </row>
    <row r="3849" spans="1:7" ht="15" x14ac:dyDescent="0.2">
      <c r="A3849" s="12" t="str">
        <f t="shared" si="60"/>
        <v>АО "НДБанк" (2374) 62001</v>
      </c>
      <c r="B3849" s="25" t="str">
        <f>'101_transform'!C3847</f>
        <v>АО "НДБанк" (2374)</v>
      </c>
      <c r="C3849" s="25" t="str">
        <f>'101_transform'!D3847</f>
        <v>62001   A  Долгосрочные активы, предназначенные для продажи</v>
      </c>
      <c r="D3849" s="25">
        <f>'101_transform'!E3847</f>
        <v>0</v>
      </c>
      <c r="E3849" s="25">
        <f>'101_transform'!F3847</f>
        <v>0</v>
      </c>
      <c r="F3849" s="25">
        <f>'101_transform'!G3847</f>
        <v>0</v>
      </c>
      <c r="G3849" s="25">
        <f>'101_transform'!H3847</f>
        <v>0</v>
      </c>
    </row>
    <row r="3850" spans="1:7" ht="15" x14ac:dyDescent="0.2">
      <c r="A3850" s="12" t="str">
        <f t="shared" si="60"/>
        <v>АО "НДБанк" (2374) 62002</v>
      </c>
      <c r="B3850" s="25" t="str">
        <f>'101_transform'!C3848</f>
        <v>АО "НДБанк" (2374)</v>
      </c>
      <c r="C3850" s="25" t="str">
        <f>'101_transform'!D3848</f>
        <v>62002   П  Резервы на возможные потери</v>
      </c>
      <c r="D3850" s="25">
        <f>'101_transform'!E3848</f>
        <v>0</v>
      </c>
      <c r="E3850" s="25">
        <f>'101_transform'!F3848</f>
        <v>0</v>
      </c>
      <c r="F3850" s="25">
        <f>'101_transform'!G3848</f>
        <v>0</v>
      </c>
      <c r="G3850" s="25">
        <f>'101_transform'!H3848</f>
        <v>0</v>
      </c>
    </row>
    <row r="3851" spans="1:7" ht="15" x14ac:dyDescent="0.2">
      <c r="A3851" s="12" t="str">
        <f t="shared" si="60"/>
        <v>АО "НДБанк" (2374) 62101</v>
      </c>
      <c r="B3851" s="25" t="str">
        <f>'101_transform'!C3849</f>
        <v>АО "НДБанк" (2374)</v>
      </c>
      <c r="C3851" s="25" t="str">
        <f>'101_transform'!D3849</f>
        <v>62101   A  Средства труда, полученные по договорам отступного, залога, назначение которых не определено</v>
      </c>
      <c r="D3851" s="25">
        <f>'101_transform'!E3849</f>
        <v>0</v>
      </c>
      <c r="E3851" s="25">
        <f>'101_transform'!F3849</f>
        <v>0</v>
      </c>
      <c r="F3851" s="25">
        <f>'101_transform'!G3849</f>
        <v>0</v>
      </c>
      <c r="G3851" s="25">
        <f>'101_transform'!H3849</f>
        <v>0</v>
      </c>
    </row>
    <row r="3852" spans="1:7" ht="15" x14ac:dyDescent="0.2">
      <c r="A3852" s="12" t="str">
        <f t="shared" si="60"/>
        <v>АО "НДБанк" (2374) 62102</v>
      </c>
      <c r="B3852" s="25" t="str">
        <f>'101_transform'!C3850</f>
        <v>АО "НДБанк" (2374)</v>
      </c>
      <c r="C3852" s="25" t="str">
        <f>'101_transform'!D3850</f>
        <v>62102   A  Предметы труда, полученные по договорам отступного, залога, назначение которых не определено</v>
      </c>
      <c r="D3852" s="25">
        <f>'101_transform'!E3850</f>
        <v>0</v>
      </c>
      <c r="E3852" s="25">
        <f>'101_transform'!F3850</f>
        <v>0</v>
      </c>
      <c r="F3852" s="25">
        <f>'101_transform'!G3850</f>
        <v>0</v>
      </c>
      <c r="G3852" s="25">
        <f>'101_transform'!H3850</f>
        <v>0</v>
      </c>
    </row>
    <row r="3853" spans="1:7" ht="15" x14ac:dyDescent="0.2">
      <c r="A3853" s="12" t="str">
        <f t="shared" si="60"/>
        <v>АО "НДБанк" (2374) 62103</v>
      </c>
      <c r="B3853" s="25" t="str">
        <f>'101_transform'!C3851</f>
        <v>АО "НДБанк" (2374)</v>
      </c>
      <c r="C3853" s="25" t="str">
        <f>'101_transform'!D3851</f>
        <v>62103   П  Резервы на возможные потери</v>
      </c>
      <c r="D3853" s="25">
        <f>'101_transform'!E3851</f>
        <v>0</v>
      </c>
      <c r="E3853" s="25">
        <f>'101_transform'!F3851</f>
        <v>0</v>
      </c>
      <c r="F3853" s="25">
        <f>'101_transform'!G3851</f>
        <v>0</v>
      </c>
      <c r="G3853" s="25">
        <f>'101_transform'!H3851</f>
        <v>0</v>
      </c>
    </row>
    <row r="3854" spans="1:7" ht="15" x14ac:dyDescent="0.2">
      <c r="A3854" s="12" t="str">
        <f t="shared" si="60"/>
        <v>"Натиксис Банк АО" (3390) 60401</v>
      </c>
      <c r="B3854" s="25" t="str">
        <f>'101_transform'!C3852</f>
        <v>"Натиксис Банк АО" (3390)</v>
      </c>
      <c r="C3854" s="25" t="str">
        <f>'101_transform'!D3852</f>
        <v>60401   A  Основные средства (кроме земли) (c 13.02.2018)_x000D_Категория 1- Здания и сооружения (до 31.12.2002)</v>
      </c>
      <c r="D3854" s="25">
        <f>'101_transform'!E3852</f>
        <v>79715</v>
      </c>
      <c r="E3854" s="25">
        <f>'101_transform'!F3852</f>
        <v>0</v>
      </c>
      <c r="F3854" s="25">
        <f>'101_transform'!G3852</f>
        <v>72692</v>
      </c>
      <c r="G3854" s="25">
        <f>'101_transform'!H3852</f>
        <v>0</v>
      </c>
    </row>
    <row r="3855" spans="1:7" ht="15" x14ac:dyDescent="0.2">
      <c r="A3855" s="12" t="str">
        <f t="shared" si="60"/>
        <v>"Натиксис Банк АО" (3390) 60404</v>
      </c>
      <c r="B3855" s="25" t="str">
        <f>'101_transform'!C3853</f>
        <v>"Натиксис Банк АО" (3390)</v>
      </c>
      <c r="C3855" s="25" t="str">
        <f>'101_transform'!D3853</f>
        <v>60404   A  Земля (c 13.02.2018)</v>
      </c>
      <c r="D3855" s="25">
        <f>'101_transform'!E3853</f>
        <v>0</v>
      </c>
      <c r="E3855" s="25">
        <f>'101_transform'!F3853</f>
        <v>0</v>
      </c>
      <c r="F3855" s="25">
        <f>'101_transform'!G3853</f>
        <v>0</v>
      </c>
      <c r="G3855" s="25">
        <f>'101_transform'!H3853</f>
        <v>0</v>
      </c>
    </row>
    <row r="3856" spans="1:7" ht="15" x14ac:dyDescent="0.2">
      <c r="A3856" s="12" t="str">
        <f t="shared" si="60"/>
        <v>"Натиксис Банк АО" (3390) 60405</v>
      </c>
      <c r="B3856" s="25" t="str">
        <f>'101_transform'!C3854</f>
        <v>"Натиксис Банк АО" (3390)</v>
      </c>
      <c r="C3856" s="25" t="str">
        <f>'101_transform'!D3854</f>
        <v>60405   П
A (до 31.01.2003)  Резервы на возможные потери (c 13.02.2018)
Долгосрочно арендуемые основные средства (до 31.01.2003)</v>
      </c>
      <c r="D3856" s="25">
        <f>'101_transform'!E3854</f>
        <v>0</v>
      </c>
      <c r="E3856" s="25">
        <f>'101_transform'!F3854</f>
        <v>0</v>
      </c>
      <c r="F3856" s="25">
        <f>'101_transform'!G3854</f>
        <v>0</v>
      </c>
      <c r="G3856" s="25">
        <f>'101_transform'!H3854</f>
        <v>0</v>
      </c>
    </row>
    <row r="3857" spans="1:7" ht="15" x14ac:dyDescent="0.2">
      <c r="A3857" s="12" t="str">
        <f t="shared" si="60"/>
        <v>"Натиксис Банк АО" (3390) 60414</v>
      </c>
      <c r="B3857" s="25" t="str">
        <f>'101_transform'!C3855</f>
        <v>"Натиксис Банк АО" (3390)</v>
      </c>
      <c r="C3857" s="25" t="str">
        <f>'101_transform'!D3855</f>
        <v>60414   П  Амортизация основных средств (кроме земли) (c 13.02.2018)</v>
      </c>
      <c r="D3857" s="25">
        <f>'101_transform'!E3855</f>
        <v>0</v>
      </c>
      <c r="E3857" s="25">
        <f>'101_transform'!F3855</f>
        <v>78340</v>
      </c>
      <c r="F3857" s="25">
        <f>'101_transform'!G3855</f>
        <v>0</v>
      </c>
      <c r="G3857" s="25">
        <f>'101_transform'!H3855</f>
        <v>71090</v>
      </c>
    </row>
    <row r="3858" spans="1:7" ht="15" x14ac:dyDescent="0.2">
      <c r="A3858" s="12" t="str">
        <f t="shared" si="60"/>
        <v>"Натиксис Банк АО" (3390) 60415</v>
      </c>
      <c r="B3858" s="25" t="str">
        <f>'101_transform'!C3856</f>
        <v>"Натиксис Банк АО" (3390)</v>
      </c>
      <c r="C3858" s="25" t="str">
        <f>'101_transform'!D3856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858" s="25">
        <f>'101_transform'!E3856</f>
        <v>0</v>
      </c>
      <c r="E3858" s="25">
        <f>'101_transform'!F3856</f>
        <v>0</v>
      </c>
      <c r="F3858" s="25">
        <f>'101_transform'!G3856</f>
        <v>0</v>
      </c>
      <c r="G3858" s="25">
        <f>'101_transform'!H3856</f>
        <v>0</v>
      </c>
    </row>
    <row r="3859" spans="1:7" ht="15" x14ac:dyDescent="0.2">
      <c r="A3859" s="12" t="str">
        <f t="shared" si="60"/>
        <v>"Натиксис Банк АО" (3390) 61901</v>
      </c>
      <c r="B3859" s="25" t="str">
        <f>'101_transform'!C3857</f>
        <v>"Натиксис Банк АО" (3390)</v>
      </c>
      <c r="C3859" s="25" t="str">
        <f>'101_transform'!D3857</f>
        <v>61901   A  Земля, временно неиспользуемая в основной деятельности</v>
      </c>
      <c r="D3859" s="25">
        <f>'101_transform'!E3857</f>
        <v>0</v>
      </c>
      <c r="E3859" s="25">
        <f>'101_transform'!F3857</f>
        <v>0</v>
      </c>
      <c r="F3859" s="25">
        <f>'101_transform'!G3857</f>
        <v>0</v>
      </c>
      <c r="G3859" s="25">
        <f>'101_transform'!H3857</f>
        <v>0</v>
      </c>
    </row>
    <row r="3860" spans="1:7" ht="15" x14ac:dyDescent="0.2">
      <c r="A3860" s="12" t="str">
        <f t="shared" si="60"/>
        <v>"Натиксис Банк АО" (3390) 61902</v>
      </c>
      <c r="B3860" s="25" t="str">
        <f>'101_transform'!C3858</f>
        <v>"Натиксис Банк АО" (3390)</v>
      </c>
      <c r="C3860" s="25" t="str">
        <f>'101_transform'!D3858</f>
        <v>61902   A  Земля, временно неиспользуемая в основной деятельности, переданная в аренду</v>
      </c>
      <c r="D3860" s="25">
        <f>'101_transform'!E3858</f>
        <v>0</v>
      </c>
      <c r="E3860" s="25">
        <f>'101_transform'!F3858</f>
        <v>0</v>
      </c>
      <c r="F3860" s="25">
        <f>'101_transform'!G3858</f>
        <v>0</v>
      </c>
      <c r="G3860" s="25">
        <f>'101_transform'!H3858</f>
        <v>0</v>
      </c>
    </row>
    <row r="3861" spans="1:7" ht="15" x14ac:dyDescent="0.2">
      <c r="A3861" s="12" t="str">
        <f t="shared" si="60"/>
        <v>"Натиксис Банк АО" (3390) 61903</v>
      </c>
      <c r="B3861" s="25" t="str">
        <f>'101_transform'!C3859</f>
        <v>"Натиксис Банк АО" (3390)</v>
      </c>
      <c r="C3861" s="25" t="str">
        <f>'101_transform'!D3859</f>
        <v>61903   A  Недвижимость (кроме земли), временно неиспользуемая в основной деятельности</v>
      </c>
      <c r="D3861" s="25">
        <f>'101_transform'!E3859</f>
        <v>0</v>
      </c>
      <c r="E3861" s="25">
        <f>'101_transform'!F3859</f>
        <v>0</v>
      </c>
      <c r="F3861" s="25">
        <f>'101_transform'!G3859</f>
        <v>0</v>
      </c>
      <c r="G3861" s="25">
        <f>'101_transform'!H3859</f>
        <v>0</v>
      </c>
    </row>
    <row r="3862" spans="1:7" ht="15" x14ac:dyDescent="0.2">
      <c r="A3862" s="12" t="str">
        <f t="shared" si="60"/>
        <v>"Натиксис Банк АО" (3390) 61904</v>
      </c>
      <c r="B3862" s="25" t="str">
        <f>'101_transform'!C3860</f>
        <v>"Натиксис Банк АО" (3390)</v>
      </c>
      <c r="C3862" s="25" t="str">
        <f>'101_transform'!D3860</f>
        <v>61904   A  Недвижимость (кроме земли), временно неиспользуемая в основной деятельности, переданная в аренду</v>
      </c>
      <c r="D3862" s="25">
        <f>'101_transform'!E3860</f>
        <v>0</v>
      </c>
      <c r="E3862" s="25">
        <f>'101_transform'!F3860</f>
        <v>0</v>
      </c>
      <c r="F3862" s="25">
        <f>'101_transform'!G3860</f>
        <v>0</v>
      </c>
      <c r="G3862" s="25">
        <f>'101_transform'!H3860</f>
        <v>0</v>
      </c>
    </row>
    <row r="3863" spans="1:7" ht="15" x14ac:dyDescent="0.2">
      <c r="A3863" s="12" t="str">
        <f t="shared" si="60"/>
        <v>"Натиксис Банк АО" (3390) 61905</v>
      </c>
      <c r="B3863" s="25" t="str">
        <f>'101_transform'!C3861</f>
        <v>"Натиксис Банк АО" (3390)</v>
      </c>
      <c r="C3863" s="25" t="str">
        <f>'101_transform'!D3861</f>
        <v>61905   A  Земля, временно неиспользуемая в основной деятельности, учитываемая по справедливой стоимости</v>
      </c>
      <c r="D3863" s="25">
        <f>'101_transform'!E3861</f>
        <v>0</v>
      </c>
      <c r="E3863" s="25">
        <f>'101_transform'!F3861</f>
        <v>0</v>
      </c>
      <c r="F3863" s="25">
        <f>'101_transform'!G3861</f>
        <v>0</v>
      </c>
      <c r="G3863" s="25">
        <f>'101_transform'!H3861</f>
        <v>0</v>
      </c>
    </row>
    <row r="3864" spans="1:7" ht="15" x14ac:dyDescent="0.2">
      <c r="A3864" s="12" t="str">
        <f t="shared" si="60"/>
        <v>"Натиксис Банк АО" (3390) 61906</v>
      </c>
      <c r="B3864" s="25" t="str">
        <f>'101_transform'!C3862</f>
        <v>"Натиксис Банк АО" (3390)</v>
      </c>
      <c r="C3864" s="25" t="str">
        <f>'101_transform'!D3862</f>
        <v>61906   A  Земля, временно неиспользуемая в основной деятельности, учитываемая по справедливой стоимости, переданная в аренду</v>
      </c>
      <c r="D3864" s="25">
        <f>'101_transform'!E3862</f>
        <v>0</v>
      </c>
      <c r="E3864" s="25">
        <f>'101_transform'!F3862</f>
        <v>0</v>
      </c>
      <c r="F3864" s="25">
        <f>'101_transform'!G3862</f>
        <v>0</v>
      </c>
      <c r="G3864" s="25">
        <f>'101_transform'!H3862</f>
        <v>0</v>
      </c>
    </row>
    <row r="3865" spans="1:7" ht="15" x14ac:dyDescent="0.2">
      <c r="A3865" s="12" t="str">
        <f t="shared" si="60"/>
        <v>"Натиксис Банк АО" (3390) 61907</v>
      </c>
      <c r="B3865" s="25" t="str">
        <f>'101_transform'!C3863</f>
        <v>"Натиксис Банк АО" (3390)</v>
      </c>
      <c r="C3865" s="25" t="str">
        <f>'101_transform'!D3863</f>
        <v>61907   A  Недвижимость (кроме земли), временно неиспользуемая в основной деятельности, учитываемая по справедливой стоимости</v>
      </c>
      <c r="D3865" s="25">
        <f>'101_transform'!E3863</f>
        <v>0</v>
      </c>
      <c r="E3865" s="25">
        <f>'101_transform'!F3863</f>
        <v>0</v>
      </c>
      <c r="F3865" s="25">
        <f>'101_transform'!G3863</f>
        <v>0</v>
      </c>
      <c r="G3865" s="25">
        <f>'101_transform'!H3863</f>
        <v>0</v>
      </c>
    </row>
    <row r="3866" spans="1:7" ht="15" x14ac:dyDescent="0.2">
      <c r="A3866" s="12" t="str">
        <f t="shared" si="60"/>
        <v>"Натиксис Банк АО" (3390) 61908</v>
      </c>
      <c r="B3866" s="25" t="str">
        <f>'101_transform'!C3864</f>
        <v>"Натиксис Банк АО" (3390)</v>
      </c>
      <c r="C3866" s="25" t="str">
        <f>'101_transform'!D3864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866" s="25">
        <f>'101_transform'!E3864</f>
        <v>0</v>
      </c>
      <c r="E3866" s="25">
        <f>'101_transform'!F3864</f>
        <v>0</v>
      </c>
      <c r="F3866" s="25">
        <f>'101_transform'!G3864</f>
        <v>0</v>
      </c>
      <c r="G3866" s="25">
        <f>'101_transform'!H3864</f>
        <v>0</v>
      </c>
    </row>
    <row r="3867" spans="1:7" ht="15" x14ac:dyDescent="0.2">
      <c r="A3867" s="12" t="str">
        <f t="shared" si="60"/>
        <v>"Натиксис Банк АО" (3390) 61909</v>
      </c>
      <c r="B3867" s="25" t="str">
        <f>'101_transform'!C3865</f>
        <v>"Натиксис Банк АО" (3390)</v>
      </c>
      <c r="C3867" s="25" t="str">
        <f>'101_transform'!D3865</f>
        <v>61909   П  Амортизация недвижимости (кроме земли), временно неиспользуемой в основной деятельности</v>
      </c>
      <c r="D3867" s="25">
        <f>'101_transform'!E3865</f>
        <v>0</v>
      </c>
      <c r="E3867" s="25">
        <f>'101_transform'!F3865</f>
        <v>0</v>
      </c>
      <c r="F3867" s="25">
        <f>'101_transform'!G3865</f>
        <v>0</v>
      </c>
      <c r="G3867" s="25">
        <f>'101_transform'!H3865</f>
        <v>0</v>
      </c>
    </row>
    <row r="3868" spans="1:7" ht="15" x14ac:dyDescent="0.2">
      <c r="A3868" s="12" t="str">
        <f t="shared" si="60"/>
        <v>"Натиксис Банк АО" (3390) 61910</v>
      </c>
      <c r="B3868" s="25" t="str">
        <f>'101_transform'!C3866</f>
        <v>"Натиксис Банк АО" (3390)</v>
      </c>
      <c r="C3868" s="25" t="str">
        <f>'101_transform'!D3866</f>
        <v>61910   П  Амортизация недвижимости (кроме земли), временно неиспользуемой в основной деятельности, переданной в аренду</v>
      </c>
      <c r="D3868" s="25">
        <f>'101_transform'!E3866</f>
        <v>0</v>
      </c>
      <c r="E3868" s="25">
        <f>'101_transform'!F3866</f>
        <v>0</v>
      </c>
      <c r="F3868" s="25">
        <f>'101_transform'!G3866</f>
        <v>0</v>
      </c>
      <c r="G3868" s="25">
        <f>'101_transform'!H3866</f>
        <v>0</v>
      </c>
    </row>
    <row r="3869" spans="1:7" ht="15" x14ac:dyDescent="0.2">
      <c r="A3869" s="12" t="str">
        <f t="shared" si="60"/>
        <v>"Натиксис Банк АО" (3390) 61911</v>
      </c>
      <c r="B3869" s="25" t="str">
        <f>'101_transform'!C3867</f>
        <v>"Натиксис Банк АО" (3390)</v>
      </c>
      <c r="C3869" s="25" t="str">
        <f>'101_transform'!D3867</f>
        <v>61911   A  Вложения в сооружение (строительство) объектов недвижимости, временно неиспользуемой в основной деятельности</v>
      </c>
      <c r="D3869" s="25">
        <f>'101_transform'!E3867</f>
        <v>0</v>
      </c>
      <c r="E3869" s="25">
        <f>'101_transform'!F3867</f>
        <v>0</v>
      </c>
      <c r="F3869" s="25">
        <f>'101_transform'!G3867</f>
        <v>0</v>
      </c>
      <c r="G3869" s="25">
        <f>'101_transform'!H3867</f>
        <v>0</v>
      </c>
    </row>
    <row r="3870" spans="1:7" ht="15" x14ac:dyDescent="0.2">
      <c r="A3870" s="12" t="str">
        <f t="shared" si="60"/>
        <v>"Натиксис Банк АО" (3390) 61912</v>
      </c>
      <c r="B3870" s="25" t="str">
        <f>'101_transform'!C3868</f>
        <v>"Натиксис Банк АО" (3390)</v>
      </c>
      <c r="C3870" s="25" t="str">
        <f>'101_transform'!D3868</f>
        <v>61912   П  Резервы на возможные потери</v>
      </c>
      <c r="D3870" s="25">
        <f>'101_transform'!E3868</f>
        <v>0</v>
      </c>
      <c r="E3870" s="25">
        <f>'101_transform'!F3868</f>
        <v>0</v>
      </c>
      <c r="F3870" s="25">
        <f>'101_transform'!G3868</f>
        <v>0</v>
      </c>
      <c r="G3870" s="25">
        <f>'101_transform'!H3868</f>
        <v>0</v>
      </c>
    </row>
    <row r="3871" spans="1:7" ht="15" x14ac:dyDescent="0.2">
      <c r="A3871" s="12" t="str">
        <f t="shared" si="60"/>
        <v>"Натиксис Банк АО" (3390) 62001</v>
      </c>
      <c r="B3871" s="25" t="str">
        <f>'101_transform'!C3869</f>
        <v>"Натиксис Банк АО" (3390)</v>
      </c>
      <c r="C3871" s="25" t="str">
        <f>'101_transform'!D3869</f>
        <v>62001   A  Долгосрочные активы, предназначенные для продажи</v>
      </c>
      <c r="D3871" s="25">
        <f>'101_transform'!E3869</f>
        <v>0</v>
      </c>
      <c r="E3871" s="25">
        <f>'101_transform'!F3869</f>
        <v>0</v>
      </c>
      <c r="F3871" s="25">
        <f>'101_transform'!G3869</f>
        <v>0</v>
      </c>
      <c r="G3871" s="25">
        <f>'101_transform'!H3869</f>
        <v>0</v>
      </c>
    </row>
    <row r="3872" spans="1:7" ht="15" x14ac:dyDescent="0.2">
      <c r="A3872" s="12" t="str">
        <f t="shared" si="60"/>
        <v>"Натиксис Банк АО" (3390) 62002</v>
      </c>
      <c r="B3872" s="25" t="str">
        <f>'101_transform'!C3870</f>
        <v>"Натиксис Банк АО" (3390)</v>
      </c>
      <c r="C3872" s="25" t="str">
        <f>'101_transform'!D3870</f>
        <v>62002   П  Резервы на возможные потери</v>
      </c>
      <c r="D3872" s="25">
        <f>'101_transform'!E3870</f>
        <v>0</v>
      </c>
      <c r="E3872" s="25">
        <f>'101_transform'!F3870</f>
        <v>0</v>
      </c>
      <c r="F3872" s="25">
        <f>'101_transform'!G3870</f>
        <v>0</v>
      </c>
      <c r="G3872" s="25">
        <f>'101_transform'!H3870</f>
        <v>0</v>
      </c>
    </row>
    <row r="3873" spans="1:7" ht="15" x14ac:dyDescent="0.2">
      <c r="A3873" s="12" t="str">
        <f t="shared" si="60"/>
        <v>"Натиксис Банк АО" (3390) 62101</v>
      </c>
      <c r="B3873" s="25" t="str">
        <f>'101_transform'!C3871</f>
        <v>"Натиксис Банк АО" (3390)</v>
      </c>
      <c r="C3873" s="25" t="str">
        <f>'101_transform'!D3871</f>
        <v>62101   A  Средства труда, полученные по договорам отступного, залога, назначение которых не определено</v>
      </c>
      <c r="D3873" s="25">
        <f>'101_transform'!E3871</f>
        <v>0</v>
      </c>
      <c r="E3873" s="25">
        <f>'101_transform'!F3871</f>
        <v>0</v>
      </c>
      <c r="F3873" s="25">
        <f>'101_transform'!G3871</f>
        <v>0</v>
      </c>
      <c r="G3873" s="25">
        <f>'101_transform'!H3871</f>
        <v>0</v>
      </c>
    </row>
    <row r="3874" spans="1:7" ht="15" x14ac:dyDescent="0.2">
      <c r="A3874" s="12" t="str">
        <f t="shared" si="60"/>
        <v>"Натиксис Банк АО" (3390) 62102</v>
      </c>
      <c r="B3874" s="25" t="str">
        <f>'101_transform'!C3872</f>
        <v>"Натиксис Банк АО" (3390)</v>
      </c>
      <c r="C3874" s="25" t="str">
        <f>'101_transform'!D3872</f>
        <v>62102   A  Предметы труда, полученные по договорам отступного, залога, назначение которых не определено</v>
      </c>
      <c r="D3874" s="25">
        <f>'101_transform'!E3872</f>
        <v>0</v>
      </c>
      <c r="E3874" s="25">
        <f>'101_transform'!F3872</f>
        <v>0</v>
      </c>
      <c r="F3874" s="25">
        <f>'101_transform'!G3872</f>
        <v>0</v>
      </c>
      <c r="G3874" s="25">
        <f>'101_transform'!H3872</f>
        <v>0</v>
      </c>
    </row>
    <row r="3875" spans="1:7" ht="15" x14ac:dyDescent="0.2">
      <c r="A3875" s="12" t="str">
        <f t="shared" si="60"/>
        <v>"Натиксис Банк АО" (3390) 62103</v>
      </c>
      <c r="B3875" s="25" t="str">
        <f>'101_transform'!C3873</f>
        <v>"Натиксис Банк АО" (3390)</v>
      </c>
      <c r="C3875" s="25" t="str">
        <f>'101_transform'!D3873</f>
        <v>62103   П  Резервы на возможные потери</v>
      </c>
      <c r="D3875" s="25">
        <f>'101_transform'!E3873</f>
        <v>0</v>
      </c>
      <c r="E3875" s="25">
        <f>'101_transform'!F3873</f>
        <v>0</v>
      </c>
      <c r="F3875" s="25">
        <f>'101_transform'!G3873</f>
        <v>0</v>
      </c>
      <c r="G3875" s="25">
        <f>'101_transform'!H3873</f>
        <v>0</v>
      </c>
    </row>
    <row r="3876" spans="1:7" ht="15" x14ac:dyDescent="0.2">
      <c r="A3876" s="12" t="str">
        <f t="shared" si="60"/>
        <v>АО БАНК НБС (1949) 60401</v>
      </c>
      <c r="B3876" s="25" t="str">
        <f>'101_transform'!C3874</f>
        <v>АО БАНК НБС (1949)</v>
      </c>
      <c r="C3876" s="25" t="str">
        <f>'101_transform'!D3874</f>
        <v>60401   A  Основные средства (кроме земли) (c 13.02.2018)_x000D_Категория 1- Здания и сооружения (до 31.12.2002)</v>
      </c>
      <c r="D3876" s="25">
        <f>'101_transform'!E3874</f>
        <v>38642</v>
      </c>
      <c r="E3876" s="25">
        <f>'101_transform'!F3874</f>
        <v>0</v>
      </c>
      <c r="F3876" s="25">
        <f>'101_transform'!G3874</f>
        <v>38638</v>
      </c>
      <c r="G3876" s="25">
        <f>'101_transform'!H3874</f>
        <v>0</v>
      </c>
    </row>
    <row r="3877" spans="1:7" ht="15" x14ac:dyDescent="0.2">
      <c r="A3877" s="12" t="str">
        <f t="shared" si="60"/>
        <v>АО БАНК НБС (1949) 60404</v>
      </c>
      <c r="B3877" s="25" t="str">
        <f>'101_transform'!C3875</f>
        <v>АО БАНК НБС (1949)</v>
      </c>
      <c r="C3877" s="25" t="str">
        <f>'101_transform'!D3875</f>
        <v>60404   A  Земля (c 13.02.2018)</v>
      </c>
      <c r="D3877" s="25">
        <f>'101_transform'!E3875</f>
        <v>3031</v>
      </c>
      <c r="E3877" s="25">
        <f>'101_transform'!F3875</f>
        <v>0</v>
      </c>
      <c r="F3877" s="25">
        <f>'101_transform'!G3875</f>
        <v>3031</v>
      </c>
      <c r="G3877" s="25">
        <f>'101_transform'!H3875</f>
        <v>0</v>
      </c>
    </row>
    <row r="3878" spans="1:7" ht="15" x14ac:dyDescent="0.2">
      <c r="A3878" s="12" t="str">
        <f t="shared" si="60"/>
        <v>АО БАНК НБС (1949) 60405</v>
      </c>
      <c r="B3878" s="25" t="str">
        <f>'101_transform'!C3876</f>
        <v>АО БАНК НБС (1949)</v>
      </c>
      <c r="C3878" s="25" t="str">
        <f>'101_transform'!D3876</f>
        <v>60405   П
A (до 31.01.2003)  Резервы на возможные потери (c 13.02.2018)
Долгосрочно арендуемые основные средства (до 31.01.2003)</v>
      </c>
      <c r="D3878" s="25">
        <f>'101_transform'!E3876</f>
        <v>0</v>
      </c>
      <c r="E3878" s="25">
        <f>'101_transform'!F3876</f>
        <v>0</v>
      </c>
      <c r="F3878" s="25">
        <f>'101_transform'!G3876</f>
        <v>0</v>
      </c>
      <c r="G3878" s="25">
        <f>'101_transform'!H3876</f>
        <v>0</v>
      </c>
    </row>
    <row r="3879" spans="1:7" ht="15" x14ac:dyDescent="0.2">
      <c r="A3879" s="12" t="str">
        <f t="shared" si="60"/>
        <v>АО БАНК НБС (1949) 60414</v>
      </c>
      <c r="B3879" s="25" t="str">
        <f>'101_transform'!C3877</f>
        <v>АО БАНК НБС (1949)</v>
      </c>
      <c r="C3879" s="25" t="str">
        <f>'101_transform'!D3877</f>
        <v>60414   П  Амортизация основных средств (кроме земли) (c 13.02.2018)</v>
      </c>
      <c r="D3879" s="25">
        <f>'101_transform'!E3877</f>
        <v>0</v>
      </c>
      <c r="E3879" s="25">
        <f>'101_transform'!F3877</f>
        <v>22502</v>
      </c>
      <c r="F3879" s="25">
        <f>'101_transform'!G3877</f>
        <v>0</v>
      </c>
      <c r="G3879" s="25">
        <f>'101_transform'!H3877</f>
        <v>22939</v>
      </c>
    </row>
    <row r="3880" spans="1:7" ht="15" x14ac:dyDescent="0.2">
      <c r="A3880" s="12" t="str">
        <f t="shared" si="60"/>
        <v>АО БАНК НБС (1949) 60415</v>
      </c>
      <c r="B3880" s="25" t="str">
        <f>'101_transform'!C3878</f>
        <v>АО БАНК НБС (1949)</v>
      </c>
      <c r="C3880" s="25" t="str">
        <f>'101_transform'!D3878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880" s="25">
        <f>'101_transform'!E3878</f>
        <v>0</v>
      </c>
      <c r="E3880" s="25">
        <f>'101_transform'!F3878</f>
        <v>0</v>
      </c>
      <c r="F3880" s="25">
        <f>'101_transform'!G3878</f>
        <v>0</v>
      </c>
      <c r="G3880" s="25">
        <f>'101_transform'!H3878</f>
        <v>0</v>
      </c>
    </row>
    <row r="3881" spans="1:7" ht="15" x14ac:dyDescent="0.2">
      <c r="A3881" s="12" t="str">
        <f t="shared" si="60"/>
        <v>АО БАНК НБС (1949) 61901</v>
      </c>
      <c r="B3881" s="25" t="str">
        <f>'101_transform'!C3879</f>
        <v>АО БАНК НБС (1949)</v>
      </c>
      <c r="C3881" s="25" t="str">
        <f>'101_transform'!D3879</f>
        <v>61901   A  Земля, временно неиспользуемая в основной деятельности</v>
      </c>
      <c r="D3881" s="25">
        <f>'101_transform'!E3879</f>
        <v>0</v>
      </c>
      <c r="E3881" s="25">
        <f>'101_transform'!F3879</f>
        <v>0</v>
      </c>
      <c r="F3881" s="25">
        <f>'101_transform'!G3879</f>
        <v>0</v>
      </c>
      <c r="G3881" s="25">
        <f>'101_transform'!H3879</f>
        <v>0</v>
      </c>
    </row>
    <row r="3882" spans="1:7" ht="15" x14ac:dyDescent="0.2">
      <c r="A3882" s="12" t="str">
        <f t="shared" si="60"/>
        <v>АО БАНК НБС (1949) 61902</v>
      </c>
      <c r="B3882" s="25" t="str">
        <f>'101_transform'!C3880</f>
        <v>АО БАНК НБС (1949)</v>
      </c>
      <c r="C3882" s="25" t="str">
        <f>'101_transform'!D3880</f>
        <v>61902   A  Земля, временно неиспользуемая в основной деятельности, переданная в аренду</v>
      </c>
      <c r="D3882" s="25">
        <f>'101_transform'!E3880</f>
        <v>0</v>
      </c>
      <c r="E3882" s="25">
        <f>'101_transform'!F3880</f>
        <v>0</v>
      </c>
      <c r="F3882" s="25">
        <f>'101_transform'!G3880</f>
        <v>0</v>
      </c>
      <c r="G3882" s="25">
        <f>'101_transform'!H3880</f>
        <v>0</v>
      </c>
    </row>
    <row r="3883" spans="1:7" ht="15" x14ac:dyDescent="0.2">
      <c r="A3883" s="12" t="str">
        <f t="shared" si="60"/>
        <v>АО БАНК НБС (1949) 61903</v>
      </c>
      <c r="B3883" s="25" t="str">
        <f>'101_transform'!C3881</f>
        <v>АО БАНК НБС (1949)</v>
      </c>
      <c r="C3883" s="25" t="str">
        <f>'101_transform'!D3881</f>
        <v>61903   A  Недвижимость (кроме земли), временно неиспользуемая в основной деятельности</v>
      </c>
      <c r="D3883" s="25">
        <f>'101_transform'!E3881</f>
        <v>0</v>
      </c>
      <c r="E3883" s="25">
        <f>'101_transform'!F3881</f>
        <v>0</v>
      </c>
      <c r="F3883" s="25">
        <f>'101_transform'!G3881</f>
        <v>0</v>
      </c>
      <c r="G3883" s="25">
        <f>'101_transform'!H3881</f>
        <v>0</v>
      </c>
    </row>
    <row r="3884" spans="1:7" ht="15" x14ac:dyDescent="0.2">
      <c r="A3884" s="12" t="str">
        <f t="shared" si="60"/>
        <v>АО БАНК НБС (1949) 61904</v>
      </c>
      <c r="B3884" s="25" t="str">
        <f>'101_transform'!C3882</f>
        <v>АО БАНК НБС (1949)</v>
      </c>
      <c r="C3884" s="25" t="str">
        <f>'101_transform'!D3882</f>
        <v>61904   A  Недвижимость (кроме земли), временно неиспользуемая в основной деятельности, переданная в аренду</v>
      </c>
      <c r="D3884" s="25">
        <f>'101_transform'!E3882</f>
        <v>0</v>
      </c>
      <c r="E3884" s="25">
        <f>'101_transform'!F3882</f>
        <v>0</v>
      </c>
      <c r="F3884" s="25">
        <f>'101_transform'!G3882</f>
        <v>0</v>
      </c>
      <c r="G3884" s="25">
        <f>'101_transform'!H3882</f>
        <v>0</v>
      </c>
    </row>
    <row r="3885" spans="1:7" ht="15" x14ac:dyDescent="0.2">
      <c r="A3885" s="12" t="str">
        <f t="shared" si="60"/>
        <v>АО БАНК НБС (1949) 61905</v>
      </c>
      <c r="B3885" s="25" t="str">
        <f>'101_transform'!C3883</f>
        <v>АО БАНК НБС (1949)</v>
      </c>
      <c r="C3885" s="25" t="str">
        <f>'101_transform'!D3883</f>
        <v>61905   A  Земля, временно неиспользуемая в основной деятельности, учитываемая по справедливой стоимости</v>
      </c>
      <c r="D3885" s="25">
        <f>'101_transform'!E3883</f>
        <v>0</v>
      </c>
      <c r="E3885" s="25">
        <f>'101_transform'!F3883</f>
        <v>0</v>
      </c>
      <c r="F3885" s="25">
        <f>'101_transform'!G3883</f>
        <v>0</v>
      </c>
      <c r="G3885" s="25">
        <f>'101_transform'!H3883</f>
        <v>0</v>
      </c>
    </row>
    <row r="3886" spans="1:7" ht="15" x14ac:dyDescent="0.2">
      <c r="A3886" s="12" t="str">
        <f t="shared" si="60"/>
        <v>АО БАНК НБС (1949) 61906</v>
      </c>
      <c r="B3886" s="25" t="str">
        <f>'101_transform'!C3884</f>
        <v>АО БАНК НБС (1949)</v>
      </c>
      <c r="C3886" s="25" t="str">
        <f>'101_transform'!D3884</f>
        <v>61906   A  Земля, временно неиспользуемая в основной деятельности, учитываемая по справедливой стоимости, переданная в аренду</v>
      </c>
      <c r="D3886" s="25">
        <f>'101_transform'!E3884</f>
        <v>0</v>
      </c>
      <c r="E3886" s="25">
        <f>'101_transform'!F3884</f>
        <v>0</v>
      </c>
      <c r="F3886" s="25">
        <f>'101_transform'!G3884</f>
        <v>0</v>
      </c>
      <c r="G3886" s="25">
        <f>'101_transform'!H3884</f>
        <v>0</v>
      </c>
    </row>
    <row r="3887" spans="1:7" ht="15" x14ac:dyDescent="0.2">
      <c r="A3887" s="12" t="str">
        <f t="shared" si="60"/>
        <v>АО БАНК НБС (1949) 61907</v>
      </c>
      <c r="B3887" s="25" t="str">
        <f>'101_transform'!C3885</f>
        <v>АО БАНК НБС (1949)</v>
      </c>
      <c r="C3887" s="25" t="str">
        <f>'101_transform'!D3885</f>
        <v>61907   A  Недвижимость (кроме земли), временно неиспользуемая в основной деятельности, учитываемая по справедливой стоимости</v>
      </c>
      <c r="D3887" s="25">
        <f>'101_transform'!E3885</f>
        <v>0</v>
      </c>
      <c r="E3887" s="25">
        <f>'101_transform'!F3885</f>
        <v>0</v>
      </c>
      <c r="F3887" s="25">
        <f>'101_transform'!G3885</f>
        <v>0</v>
      </c>
      <c r="G3887" s="25">
        <f>'101_transform'!H3885</f>
        <v>0</v>
      </c>
    </row>
    <row r="3888" spans="1:7" ht="15" x14ac:dyDescent="0.2">
      <c r="A3888" s="12" t="str">
        <f t="shared" si="60"/>
        <v>АО БАНК НБС (1949) 61908</v>
      </c>
      <c r="B3888" s="25" t="str">
        <f>'101_transform'!C3886</f>
        <v>АО БАНК НБС (1949)</v>
      </c>
      <c r="C3888" s="25" t="str">
        <f>'101_transform'!D3886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888" s="25">
        <f>'101_transform'!E3886</f>
        <v>0</v>
      </c>
      <c r="E3888" s="25">
        <f>'101_transform'!F3886</f>
        <v>0</v>
      </c>
      <c r="F3888" s="25">
        <f>'101_transform'!G3886</f>
        <v>0</v>
      </c>
      <c r="G3888" s="25">
        <f>'101_transform'!H3886</f>
        <v>0</v>
      </c>
    </row>
    <row r="3889" spans="1:7" ht="15" x14ac:dyDescent="0.2">
      <c r="A3889" s="12" t="str">
        <f t="shared" si="60"/>
        <v>АО БАНК НБС (1949) 61909</v>
      </c>
      <c r="B3889" s="25" t="str">
        <f>'101_transform'!C3887</f>
        <v>АО БАНК НБС (1949)</v>
      </c>
      <c r="C3889" s="25" t="str">
        <f>'101_transform'!D3887</f>
        <v>61909   П  Амортизация недвижимости (кроме земли), временно неиспользуемой в основной деятельности</v>
      </c>
      <c r="D3889" s="25">
        <f>'101_transform'!E3887</f>
        <v>0</v>
      </c>
      <c r="E3889" s="25">
        <f>'101_transform'!F3887</f>
        <v>0</v>
      </c>
      <c r="F3889" s="25">
        <f>'101_transform'!G3887</f>
        <v>0</v>
      </c>
      <c r="G3889" s="25">
        <f>'101_transform'!H3887</f>
        <v>0</v>
      </c>
    </row>
    <row r="3890" spans="1:7" ht="15" x14ac:dyDescent="0.2">
      <c r="A3890" s="12" t="str">
        <f t="shared" si="60"/>
        <v>АО БАНК НБС (1949) 61910</v>
      </c>
      <c r="B3890" s="25" t="str">
        <f>'101_transform'!C3888</f>
        <v>АО БАНК НБС (1949)</v>
      </c>
      <c r="C3890" s="25" t="str">
        <f>'101_transform'!D3888</f>
        <v>61910   П  Амортизация недвижимости (кроме земли), временно неиспользуемой в основной деятельности, переданной в аренду</v>
      </c>
      <c r="D3890" s="25">
        <f>'101_transform'!E3888</f>
        <v>0</v>
      </c>
      <c r="E3890" s="25">
        <f>'101_transform'!F3888</f>
        <v>0</v>
      </c>
      <c r="F3890" s="25">
        <f>'101_transform'!G3888</f>
        <v>0</v>
      </c>
      <c r="G3890" s="25">
        <f>'101_transform'!H3888</f>
        <v>0</v>
      </c>
    </row>
    <row r="3891" spans="1:7" ht="15" x14ac:dyDescent="0.2">
      <c r="A3891" s="12" t="str">
        <f t="shared" si="60"/>
        <v>АО БАНК НБС (1949) 61911</v>
      </c>
      <c r="B3891" s="25" t="str">
        <f>'101_transform'!C3889</f>
        <v>АО БАНК НБС (1949)</v>
      </c>
      <c r="C3891" s="25" t="str">
        <f>'101_transform'!D3889</f>
        <v>61911   A  Вложения в сооружение (строительство) объектов недвижимости, временно неиспользуемой в основной деятельности</v>
      </c>
      <c r="D3891" s="25">
        <f>'101_transform'!E3889</f>
        <v>0</v>
      </c>
      <c r="E3891" s="25">
        <f>'101_transform'!F3889</f>
        <v>0</v>
      </c>
      <c r="F3891" s="25">
        <f>'101_transform'!G3889</f>
        <v>0</v>
      </c>
      <c r="G3891" s="25">
        <f>'101_transform'!H3889</f>
        <v>0</v>
      </c>
    </row>
    <row r="3892" spans="1:7" ht="15" x14ac:dyDescent="0.2">
      <c r="A3892" s="12" t="str">
        <f t="shared" si="60"/>
        <v>АО БАНК НБС (1949) 61912</v>
      </c>
      <c r="B3892" s="25" t="str">
        <f>'101_transform'!C3890</f>
        <v>АО БАНК НБС (1949)</v>
      </c>
      <c r="C3892" s="25" t="str">
        <f>'101_transform'!D3890</f>
        <v>61912   П  Резервы на возможные потери</v>
      </c>
      <c r="D3892" s="25">
        <f>'101_transform'!E3890</f>
        <v>0</v>
      </c>
      <c r="E3892" s="25">
        <f>'101_transform'!F3890</f>
        <v>0</v>
      </c>
      <c r="F3892" s="25">
        <f>'101_transform'!G3890</f>
        <v>0</v>
      </c>
      <c r="G3892" s="25">
        <f>'101_transform'!H3890</f>
        <v>0</v>
      </c>
    </row>
    <row r="3893" spans="1:7" ht="15" x14ac:dyDescent="0.2">
      <c r="A3893" s="12" t="str">
        <f t="shared" si="60"/>
        <v>АО БАНК НБС (1949) 62001</v>
      </c>
      <c r="B3893" s="25" t="str">
        <f>'101_transform'!C3891</f>
        <v>АО БАНК НБС (1949)</v>
      </c>
      <c r="C3893" s="25" t="str">
        <f>'101_transform'!D3891</f>
        <v>62001   A  Долгосрочные активы, предназначенные для продажи</v>
      </c>
      <c r="D3893" s="25">
        <f>'101_transform'!E3891</f>
        <v>7136</v>
      </c>
      <c r="E3893" s="25">
        <f>'101_transform'!F3891</f>
        <v>0</v>
      </c>
      <c r="F3893" s="25">
        <f>'101_transform'!G3891</f>
        <v>7136</v>
      </c>
      <c r="G3893" s="25">
        <f>'101_transform'!H3891</f>
        <v>0</v>
      </c>
    </row>
    <row r="3894" spans="1:7" ht="15" x14ac:dyDescent="0.2">
      <c r="A3894" s="12" t="str">
        <f t="shared" si="60"/>
        <v>АО БАНК НБС (1949) 62002</v>
      </c>
      <c r="B3894" s="25" t="str">
        <f>'101_transform'!C3892</f>
        <v>АО БАНК НБС (1949)</v>
      </c>
      <c r="C3894" s="25" t="str">
        <f>'101_transform'!D3892</f>
        <v>62002   П  Резервы на возможные потери</v>
      </c>
      <c r="D3894" s="25">
        <f>'101_transform'!E3892</f>
        <v>0</v>
      </c>
      <c r="E3894" s="25">
        <f>'101_transform'!F3892</f>
        <v>1882</v>
      </c>
      <c r="F3894" s="25">
        <f>'101_transform'!G3892</f>
        <v>0</v>
      </c>
      <c r="G3894" s="25">
        <f>'101_transform'!H3892</f>
        <v>2027</v>
      </c>
    </row>
    <row r="3895" spans="1:7" ht="15" x14ac:dyDescent="0.2">
      <c r="A3895" s="12" t="str">
        <f t="shared" si="60"/>
        <v>АО БАНК НБС (1949) 62101</v>
      </c>
      <c r="B3895" s="25" t="str">
        <f>'101_transform'!C3893</f>
        <v>АО БАНК НБС (1949)</v>
      </c>
      <c r="C3895" s="25" t="str">
        <f>'101_transform'!D3893</f>
        <v>62101   A  Средства труда, полученные по договорам отступного, залога, назначение которых не определено</v>
      </c>
      <c r="D3895" s="25">
        <f>'101_transform'!E3893</f>
        <v>0</v>
      </c>
      <c r="E3895" s="25">
        <f>'101_transform'!F3893</f>
        <v>0</v>
      </c>
      <c r="F3895" s="25">
        <f>'101_transform'!G3893</f>
        <v>0</v>
      </c>
      <c r="G3895" s="25">
        <f>'101_transform'!H3893</f>
        <v>0</v>
      </c>
    </row>
    <row r="3896" spans="1:7" ht="15" x14ac:dyDescent="0.2">
      <c r="A3896" s="12" t="str">
        <f t="shared" si="60"/>
        <v>АО БАНК НБС (1949) 62102</v>
      </c>
      <c r="B3896" s="25" t="str">
        <f>'101_transform'!C3894</f>
        <v>АО БАНК НБС (1949)</v>
      </c>
      <c r="C3896" s="25" t="str">
        <f>'101_transform'!D3894</f>
        <v>62102   A  Предметы труда, полученные по договорам отступного, залога, назначение которых не определено</v>
      </c>
      <c r="D3896" s="25">
        <f>'101_transform'!E3894</f>
        <v>0</v>
      </c>
      <c r="E3896" s="25">
        <f>'101_transform'!F3894</f>
        <v>0</v>
      </c>
      <c r="F3896" s="25">
        <f>'101_transform'!G3894</f>
        <v>0</v>
      </c>
      <c r="G3896" s="25">
        <f>'101_transform'!H3894</f>
        <v>0</v>
      </c>
    </row>
    <row r="3897" spans="1:7" ht="15" x14ac:dyDescent="0.2">
      <c r="A3897" s="12" t="str">
        <f t="shared" si="60"/>
        <v>АО БАНК НБС (1949) 62103</v>
      </c>
      <c r="B3897" s="25" t="str">
        <f>'101_transform'!C3895</f>
        <v>АО БАНК НБС (1949)</v>
      </c>
      <c r="C3897" s="25" t="str">
        <f>'101_transform'!D3895</f>
        <v>62103   П  Резервы на возможные потери</v>
      </c>
      <c r="D3897" s="25">
        <f>'101_transform'!E3895</f>
        <v>0</v>
      </c>
      <c r="E3897" s="25">
        <f>'101_transform'!F3895</f>
        <v>0</v>
      </c>
      <c r="F3897" s="25">
        <f>'101_transform'!G3895</f>
        <v>0</v>
      </c>
      <c r="G3897" s="25">
        <f>'101_transform'!H3895</f>
        <v>0</v>
      </c>
    </row>
    <row r="3898" spans="1:7" ht="15" x14ac:dyDescent="0.2">
      <c r="A3898" s="12" t="str">
        <f t="shared" si="60"/>
        <v>"Нацинвестпромбанк" (АО) (3077) 60401</v>
      </c>
      <c r="B3898" s="25" t="str">
        <f>'101_transform'!C3896</f>
        <v>"Нацинвестпромбанк" (АО) (3077)</v>
      </c>
      <c r="C3898" s="25" t="str">
        <f>'101_transform'!D3896</f>
        <v>60401   A  Основные средства (кроме земли) (c 13.02.2018)_x000D_Категория 1- Здания и сооружения (до 31.12.2002)</v>
      </c>
      <c r="D3898" s="25">
        <f>'101_transform'!E3896</f>
        <v>1075630</v>
      </c>
      <c r="E3898" s="25">
        <f>'101_transform'!F3896</f>
        <v>0</v>
      </c>
      <c r="F3898" s="25">
        <f>'101_transform'!G3896</f>
        <v>1075679</v>
      </c>
      <c r="G3898" s="25">
        <f>'101_transform'!H3896</f>
        <v>0</v>
      </c>
    </row>
    <row r="3899" spans="1:7" ht="15" x14ac:dyDescent="0.2">
      <c r="A3899" s="12" t="str">
        <f t="shared" si="60"/>
        <v>"Нацинвестпромбанк" (АО) (3077) 60404</v>
      </c>
      <c r="B3899" s="25" t="str">
        <f>'101_transform'!C3897</f>
        <v>"Нацинвестпромбанк" (АО) (3077)</v>
      </c>
      <c r="C3899" s="25" t="str">
        <f>'101_transform'!D3897</f>
        <v>60404   A  Земля (c 13.02.2018)</v>
      </c>
      <c r="D3899" s="25">
        <f>'101_transform'!E3897</f>
        <v>169869</v>
      </c>
      <c r="E3899" s="25">
        <f>'101_transform'!F3897</f>
        <v>0</v>
      </c>
      <c r="F3899" s="25">
        <f>'101_transform'!G3897</f>
        <v>169869</v>
      </c>
      <c r="G3899" s="25">
        <f>'101_transform'!H3897</f>
        <v>0</v>
      </c>
    </row>
    <row r="3900" spans="1:7" ht="15" x14ac:dyDescent="0.2">
      <c r="A3900" s="12" t="str">
        <f t="shared" si="60"/>
        <v>"Нацинвестпромбанк" (АО) (3077) 60405</v>
      </c>
      <c r="B3900" s="25" t="str">
        <f>'101_transform'!C3898</f>
        <v>"Нацинвестпромбанк" (АО) (3077)</v>
      </c>
      <c r="C3900" s="25" t="str">
        <f>'101_transform'!D3898</f>
        <v>60405   П
A (до 31.01.2003)  Резервы на возможные потери (c 13.02.2018)
Долгосрочно арендуемые основные средства (до 31.01.2003)</v>
      </c>
      <c r="D3900" s="25">
        <f>'101_transform'!E3898</f>
        <v>0</v>
      </c>
      <c r="E3900" s="25">
        <f>'101_transform'!F3898</f>
        <v>0</v>
      </c>
      <c r="F3900" s="25">
        <f>'101_transform'!G3898</f>
        <v>0</v>
      </c>
      <c r="G3900" s="25">
        <f>'101_transform'!H3898</f>
        <v>0</v>
      </c>
    </row>
    <row r="3901" spans="1:7" ht="15" x14ac:dyDescent="0.2">
      <c r="A3901" s="12" t="str">
        <f t="shared" si="60"/>
        <v>"Нацинвестпромбанк" (АО) (3077) 60414</v>
      </c>
      <c r="B3901" s="25" t="str">
        <f>'101_transform'!C3899</f>
        <v>"Нацинвестпромбанк" (АО) (3077)</v>
      </c>
      <c r="C3901" s="25" t="str">
        <f>'101_transform'!D3899</f>
        <v>60414   П  Амортизация основных средств (кроме земли) (c 13.02.2018)</v>
      </c>
      <c r="D3901" s="25">
        <f>'101_transform'!E3899</f>
        <v>0</v>
      </c>
      <c r="E3901" s="25">
        <f>'101_transform'!F3899</f>
        <v>170700</v>
      </c>
      <c r="F3901" s="25">
        <f>'101_transform'!G3899</f>
        <v>0</v>
      </c>
      <c r="G3901" s="25">
        <f>'101_transform'!H3899</f>
        <v>176711</v>
      </c>
    </row>
    <row r="3902" spans="1:7" ht="15" x14ac:dyDescent="0.2">
      <c r="A3902" s="12" t="str">
        <f t="shared" si="60"/>
        <v>"Нацинвестпромбанк" (АО) (3077) 60415</v>
      </c>
      <c r="B3902" s="25" t="str">
        <f>'101_transform'!C3900</f>
        <v>"Нацинвестпромбанк" (АО) (3077)</v>
      </c>
      <c r="C3902" s="25" t="str">
        <f>'101_transform'!D3900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902" s="25">
        <f>'101_transform'!E3900</f>
        <v>0</v>
      </c>
      <c r="E3902" s="25">
        <f>'101_transform'!F3900</f>
        <v>0</v>
      </c>
      <c r="F3902" s="25">
        <f>'101_transform'!G3900</f>
        <v>1083</v>
      </c>
      <c r="G3902" s="25">
        <f>'101_transform'!H3900</f>
        <v>0</v>
      </c>
    </row>
    <row r="3903" spans="1:7" ht="15" x14ac:dyDescent="0.2">
      <c r="A3903" s="12" t="str">
        <f t="shared" si="60"/>
        <v>"Нацинвестпромбанк" (АО) (3077) 61901</v>
      </c>
      <c r="B3903" s="25" t="str">
        <f>'101_transform'!C3901</f>
        <v>"Нацинвестпромбанк" (АО) (3077)</v>
      </c>
      <c r="C3903" s="25" t="str">
        <f>'101_transform'!D3901</f>
        <v>61901   A  Земля, временно неиспользуемая в основной деятельности</v>
      </c>
      <c r="D3903" s="25">
        <f>'101_transform'!E3901</f>
        <v>0</v>
      </c>
      <c r="E3903" s="25">
        <f>'101_transform'!F3901</f>
        <v>0</v>
      </c>
      <c r="F3903" s="25">
        <f>'101_transform'!G3901</f>
        <v>0</v>
      </c>
      <c r="G3903" s="25">
        <f>'101_transform'!H3901</f>
        <v>0</v>
      </c>
    </row>
    <row r="3904" spans="1:7" ht="15" x14ac:dyDescent="0.2">
      <c r="A3904" s="12" t="str">
        <f t="shared" si="60"/>
        <v>"Нацинвестпромбанк" (АО) (3077) 61902</v>
      </c>
      <c r="B3904" s="25" t="str">
        <f>'101_transform'!C3902</f>
        <v>"Нацинвестпромбанк" (АО) (3077)</v>
      </c>
      <c r="C3904" s="25" t="str">
        <f>'101_transform'!D3902</f>
        <v>61902   A  Земля, временно неиспользуемая в основной деятельности, переданная в аренду</v>
      </c>
      <c r="D3904" s="25">
        <f>'101_transform'!E3902</f>
        <v>0</v>
      </c>
      <c r="E3904" s="25">
        <f>'101_transform'!F3902</f>
        <v>0</v>
      </c>
      <c r="F3904" s="25">
        <f>'101_transform'!G3902</f>
        <v>0</v>
      </c>
      <c r="G3904" s="25">
        <f>'101_transform'!H3902</f>
        <v>0</v>
      </c>
    </row>
    <row r="3905" spans="1:7" ht="15" x14ac:dyDescent="0.2">
      <c r="A3905" s="12" t="str">
        <f t="shared" si="60"/>
        <v>"Нацинвестпромбанк" (АО) (3077) 61903</v>
      </c>
      <c r="B3905" s="25" t="str">
        <f>'101_transform'!C3903</f>
        <v>"Нацинвестпромбанк" (АО) (3077)</v>
      </c>
      <c r="C3905" s="25" t="str">
        <f>'101_transform'!D3903</f>
        <v>61903   A  Недвижимость (кроме земли), временно неиспользуемая в основной деятельности</v>
      </c>
      <c r="D3905" s="25">
        <f>'101_transform'!E3903</f>
        <v>0</v>
      </c>
      <c r="E3905" s="25">
        <f>'101_transform'!F3903</f>
        <v>0</v>
      </c>
      <c r="F3905" s="25">
        <f>'101_transform'!G3903</f>
        <v>0</v>
      </c>
      <c r="G3905" s="25">
        <f>'101_transform'!H3903</f>
        <v>0</v>
      </c>
    </row>
    <row r="3906" spans="1:7" ht="15" x14ac:dyDescent="0.2">
      <c r="A3906" s="12" t="str">
        <f t="shared" si="60"/>
        <v>"Нацинвестпромбанк" (АО) (3077) 61904</v>
      </c>
      <c r="B3906" s="25" t="str">
        <f>'101_transform'!C3904</f>
        <v>"Нацинвестпромбанк" (АО) (3077)</v>
      </c>
      <c r="C3906" s="25" t="str">
        <f>'101_transform'!D3904</f>
        <v>61904   A  Недвижимость (кроме земли), временно неиспользуемая в основной деятельности, переданная в аренду</v>
      </c>
      <c r="D3906" s="25">
        <f>'101_transform'!E3904</f>
        <v>0</v>
      </c>
      <c r="E3906" s="25">
        <f>'101_transform'!F3904</f>
        <v>0</v>
      </c>
      <c r="F3906" s="25">
        <f>'101_transform'!G3904</f>
        <v>0</v>
      </c>
      <c r="G3906" s="25">
        <f>'101_transform'!H3904</f>
        <v>0</v>
      </c>
    </row>
    <row r="3907" spans="1:7" ht="15" x14ac:dyDescent="0.2">
      <c r="A3907" s="12" t="str">
        <f t="shared" si="60"/>
        <v>"Нацинвестпромбанк" (АО) (3077) 61905</v>
      </c>
      <c r="B3907" s="25" t="str">
        <f>'101_transform'!C3905</f>
        <v>"Нацинвестпромбанк" (АО) (3077)</v>
      </c>
      <c r="C3907" s="25" t="str">
        <f>'101_transform'!D3905</f>
        <v>61905   A  Земля, временно неиспользуемая в основной деятельности, учитываемая по справедливой стоимости</v>
      </c>
      <c r="D3907" s="25">
        <f>'101_transform'!E3905</f>
        <v>0</v>
      </c>
      <c r="E3907" s="25">
        <f>'101_transform'!F3905</f>
        <v>0</v>
      </c>
      <c r="F3907" s="25">
        <f>'101_transform'!G3905</f>
        <v>0</v>
      </c>
      <c r="G3907" s="25">
        <f>'101_transform'!H3905</f>
        <v>0</v>
      </c>
    </row>
    <row r="3908" spans="1:7" ht="15" x14ac:dyDescent="0.2">
      <c r="A3908" s="12" t="str">
        <f t="shared" ref="A3908:A3971" si="61">B3908&amp;" "&amp;LEFT(C3908,5)</f>
        <v>"Нацинвестпромбанк" (АО) (3077) 61906</v>
      </c>
      <c r="B3908" s="25" t="str">
        <f>'101_transform'!C3906</f>
        <v>"Нацинвестпромбанк" (АО) (3077)</v>
      </c>
      <c r="C3908" s="25" t="str">
        <f>'101_transform'!D3906</f>
        <v>61906   A  Земля, временно неиспользуемая в основной деятельности, учитываемая по справедливой стоимости, переданная в аренду</v>
      </c>
      <c r="D3908" s="25">
        <f>'101_transform'!E3906</f>
        <v>0</v>
      </c>
      <c r="E3908" s="25">
        <f>'101_transform'!F3906</f>
        <v>0</v>
      </c>
      <c r="F3908" s="25">
        <f>'101_transform'!G3906</f>
        <v>0</v>
      </c>
      <c r="G3908" s="25">
        <f>'101_transform'!H3906</f>
        <v>0</v>
      </c>
    </row>
    <row r="3909" spans="1:7" ht="15" x14ac:dyDescent="0.2">
      <c r="A3909" s="12" t="str">
        <f t="shared" si="61"/>
        <v>"Нацинвестпромбанк" (АО) (3077) 61907</v>
      </c>
      <c r="B3909" s="25" t="str">
        <f>'101_transform'!C3907</f>
        <v>"Нацинвестпромбанк" (АО) (3077)</v>
      </c>
      <c r="C3909" s="25" t="str">
        <f>'101_transform'!D3907</f>
        <v>61907   A  Недвижимость (кроме земли), временно неиспользуемая в основной деятельности, учитываемая по справедливой стоимости</v>
      </c>
      <c r="D3909" s="25">
        <f>'101_transform'!E3907</f>
        <v>0</v>
      </c>
      <c r="E3909" s="25">
        <f>'101_transform'!F3907</f>
        <v>0</v>
      </c>
      <c r="F3909" s="25">
        <f>'101_transform'!G3907</f>
        <v>0</v>
      </c>
      <c r="G3909" s="25">
        <f>'101_transform'!H3907</f>
        <v>0</v>
      </c>
    </row>
    <row r="3910" spans="1:7" ht="15" x14ac:dyDescent="0.2">
      <c r="A3910" s="12" t="str">
        <f t="shared" si="61"/>
        <v>"Нацинвестпромбанк" (АО) (3077) 61908</v>
      </c>
      <c r="B3910" s="25" t="str">
        <f>'101_transform'!C3908</f>
        <v>"Нацинвестпромбанк" (АО) (3077)</v>
      </c>
      <c r="C3910" s="25" t="str">
        <f>'101_transform'!D3908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910" s="25">
        <f>'101_transform'!E3908</f>
        <v>0</v>
      </c>
      <c r="E3910" s="25">
        <f>'101_transform'!F3908</f>
        <v>0</v>
      </c>
      <c r="F3910" s="25">
        <f>'101_transform'!G3908</f>
        <v>0</v>
      </c>
      <c r="G3910" s="25">
        <f>'101_transform'!H3908</f>
        <v>0</v>
      </c>
    </row>
    <row r="3911" spans="1:7" ht="15" x14ac:dyDescent="0.2">
      <c r="A3911" s="12" t="str">
        <f t="shared" si="61"/>
        <v>"Нацинвестпромбанк" (АО) (3077) 61909</v>
      </c>
      <c r="B3911" s="25" t="str">
        <f>'101_transform'!C3909</f>
        <v>"Нацинвестпромбанк" (АО) (3077)</v>
      </c>
      <c r="C3911" s="25" t="str">
        <f>'101_transform'!D3909</f>
        <v>61909   П  Амортизация недвижимости (кроме земли), временно неиспользуемой в основной деятельности</v>
      </c>
      <c r="D3911" s="25">
        <f>'101_transform'!E3909</f>
        <v>0</v>
      </c>
      <c r="E3911" s="25">
        <f>'101_transform'!F3909</f>
        <v>0</v>
      </c>
      <c r="F3911" s="25">
        <f>'101_transform'!G3909</f>
        <v>0</v>
      </c>
      <c r="G3911" s="25">
        <f>'101_transform'!H3909</f>
        <v>0</v>
      </c>
    </row>
    <row r="3912" spans="1:7" ht="15" x14ac:dyDescent="0.2">
      <c r="A3912" s="12" t="str">
        <f t="shared" si="61"/>
        <v>"Нацинвестпромбанк" (АО) (3077) 61910</v>
      </c>
      <c r="B3912" s="25" t="str">
        <f>'101_transform'!C3910</f>
        <v>"Нацинвестпромбанк" (АО) (3077)</v>
      </c>
      <c r="C3912" s="25" t="str">
        <f>'101_transform'!D3910</f>
        <v>61910   П  Амортизация недвижимости (кроме земли), временно неиспользуемой в основной деятельности, переданной в аренду</v>
      </c>
      <c r="D3912" s="25">
        <f>'101_transform'!E3910</f>
        <v>0</v>
      </c>
      <c r="E3912" s="25">
        <f>'101_transform'!F3910</f>
        <v>0</v>
      </c>
      <c r="F3912" s="25">
        <f>'101_transform'!G3910</f>
        <v>0</v>
      </c>
      <c r="G3912" s="25">
        <f>'101_transform'!H3910</f>
        <v>0</v>
      </c>
    </row>
    <row r="3913" spans="1:7" ht="15" x14ac:dyDescent="0.2">
      <c r="A3913" s="12" t="str">
        <f t="shared" si="61"/>
        <v>"Нацинвестпромбанк" (АО) (3077) 61911</v>
      </c>
      <c r="B3913" s="25" t="str">
        <f>'101_transform'!C3911</f>
        <v>"Нацинвестпромбанк" (АО) (3077)</v>
      </c>
      <c r="C3913" s="25" t="str">
        <f>'101_transform'!D3911</f>
        <v>61911   A  Вложения в сооружение (строительство) объектов недвижимости, временно неиспользуемой в основной деятельности</v>
      </c>
      <c r="D3913" s="25">
        <f>'101_transform'!E3911</f>
        <v>0</v>
      </c>
      <c r="E3913" s="25">
        <f>'101_transform'!F3911</f>
        <v>0</v>
      </c>
      <c r="F3913" s="25">
        <f>'101_transform'!G3911</f>
        <v>0</v>
      </c>
      <c r="G3913" s="25">
        <f>'101_transform'!H3911</f>
        <v>0</v>
      </c>
    </row>
    <row r="3914" spans="1:7" ht="15" x14ac:dyDescent="0.2">
      <c r="A3914" s="12" t="str">
        <f t="shared" si="61"/>
        <v>"Нацинвестпромбанк" (АО) (3077) 61912</v>
      </c>
      <c r="B3914" s="25" t="str">
        <f>'101_transform'!C3912</f>
        <v>"Нацинвестпромбанк" (АО) (3077)</v>
      </c>
      <c r="C3914" s="25" t="str">
        <f>'101_transform'!D3912</f>
        <v>61912   П  Резервы на возможные потери</v>
      </c>
      <c r="D3914" s="25">
        <f>'101_transform'!E3912</f>
        <v>0</v>
      </c>
      <c r="E3914" s="25">
        <f>'101_transform'!F3912</f>
        <v>0</v>
      </c>
      <c r="F3914" s="25">
        <f>'101_transform'!G3912</f>
        <v>0</v>
      </c>
      <c r="G3914" s="25">
        <f>'101_transform'!H3912</f>
        <v>0</v>
      </c>
    </row>
    <row r="3915" spans="1:7" ht="15" x14ac:dyDescent="0.2">
      <c r="A3915" s="12" t="str">
        <f t="shared" si="61"/>
        <v>"Нацинвестпромбанк" (АО) (3077) 62001</v>
      </c>
      <c r="B3915" s="25" t="str">
        <f>'101_transform'!C3913</f>
        <v>"Нацинвестпромбанк" (АО) (3077)</v>
      </c>
      <c r="C3915" s="25" t="str">
        <f>'101_transform'!D3913</f>
        <v>62001   A  Долгосрочные активы, предназначенные для продажи</v>
      </c>
      <c r="D3915" s="25">
        <f>'101_transform'!E3913</f>
        <v>0</v>
      </c>
      <c r="E3915" s="25">
        <f>'101_transform'!F3913</f>
        <v>0</v>
      </c>
      <c r="F3915" s="25">
        <f>'101_transform'!G3913</f>
        <v>100374</v>
      </c>
      <c r="G3915" s="25">
        <f>'101_transform'!H3913</f>
        <v>0</v>
      </c>
    </row>
    <row r="3916" spans="1:7" ht="15" x14ac:dyDescent="0.2">
      <c r="A3916" s="12" t="str">
        <f t="shared" si="61"/>
        <v>"Нацинвестпромбанк" (АО) (3077) 62002</v>
      </c>
      <c r="B3916" s="25" t="str">
        <f>'101_transform'!C3914</f>
        <v>"Нацинвестпромбанк" (АО) (3077)</v>
      </c>
      <c r="C3916" s="25" t="str">
        <f>'101_transform'!D3914</f>
        <v>62002   П  Резервы на возможные потери</v>
      </c>
      <c r="D3916" s="25">
        <f>'101_transform'!E3914</f>
        <v>0</v>
      </c>
      <c r="E3916" s="25">
        <f>'101_transform'!F3914</f>
        <v>0</v>
      </c>
      <c r="F3916" s="25">
        <f>'101_transform'!G3914</f>
        <v>0</v>
      </c>
      <c r="G3916" s="25">
        <f>'101_transform'!H3914</f>
        <v>0</v>
      </c>
    </row>
    <row r="3917" spans="1:7" ht="15" x14ac:dyDescent="0.2">
      <c r="A3917" s="12" t="str">
        <f t="shared" si="61"/>
        <v>"Нацинвестпромбанк" (АО) (3077) 62101</v>
      </c>
      <c r="B3917" s="25" t="str">
        <f>'101_transform'!C3915</f>
        <v>"Нацинвестпромбанк" (АО) (3077)</v>
      </c>
      <c r="C3917" s="25" t="str">
        <f>'101_transform'!D3915</f>
        <v>62101   A  Средства труда, полученные по договорам отступного, залога, назначение которых не определено</v>
      </c>
      <c r="D3917" s="25">
        <f>'101_transform'!E3915</f>
        <v>0</v>
      </c>
      <c r="E3917" s="25">
        <f>'101_transform'!F3915</f>
        <v>0</v>
      </c>
      <c r="F3917" s="25">
        <f>'101_transform'!G3915</f>
        <v>0</v>
      </c>
      <c r="G3917" s="25">
        <f>'101_transform'!H3915</f>
        <v>0</v>
      </c>
    </row>
    <row r="3918" spans="1:7" ht="15" x14ac:dyDescent="0.2">
      <c r="A3918" s="12" t="str">
        <f t="shared" si="61"/>
        <v>"Нацинвестпромбанк" (АО) (3077) 62102</v>
      </c>
      <c r="B3918" s="25" t="str">
        <f>'101_transform'!C3916</f>
        <v>"Нацинвестпромбанк" (АО) (3077)</v>
      </c>
      <c r="C3918" s="25" t="str">
        <f>'101_transform'!D3916</f>
        <v>62102   A  Предметы труда, полученные по договорам отступного, залога, назначение которых не определено</v>
      </c>
      <c r="D3918" s="25">
        <f>'101_transform'!E3916</f>
        <v>0</v>
      </c>
      <c r="E3918" s="25">
        <f>'101_transform'!F3916</f>
        <v>0</v>
      </c>
      <c r="F3918" s="25">
        <f>'101_transform'!G3916</f>
        <v>0</v>
      </c>
      <c r="G3918" s="25">
        <f>'101_transform'!H3916</f>
        <v>0</v>
      </c>
    </row>
    <row r="3919" spans="1:7" ht="15" x14ac:dyDescent="0.2">
      <c r="A3919" s="12" t="str">
        <f t="shared" si="61"/>
        <v>"Нацинвестпромбанк" (АО) (3077) 62103</v>
      </c>
      <c r="B3919" s="25" t="str">
        <f>'101_transform'!C3917</f>
        <v>"Нацинвестпромбанк" (АО) (3077)</v>
      </c>
      <c r="C3919" s="25" t="str">
        <f>'101_transform'!D3917</f>
        <v>62103   П  Резервы на возможные потери</v>
      </c>
      <c r="D3919" s="25">
        <f>'101_transform'!E3917</f>
        <v>0</v>
      </c>
      <c r="E3919" s="25">
        <f>'101_transform'!F3917</f>
        <v>0</v>
      </c>
      <c r="F3919" s="25">
        <f>'101_transform'!G3917</f>
        <v>0</v>
      </c>
      <c r="G3919" s="25">
        <f>'101_transform'!H3917</f>
        <v>0</v>
      </c>
    </row>
    <row r="3920" spans="1:7" ht="15" x14ac:dyDescent="0.2">
      <c r="A3920" s="12" t="str">
        <f t="shared" si="61"/>
        <v>АКБ "НРБанк" (АО) (2170) 60401</v>
      </c>
      <c r="B3920" s="25" t="str">
        <f>'101_transform'!C3918</f>
        <v>АКБ "НРБанк" (АО) (2170)</v>
      </c>
      <c r="C3920" s="25" t="str">
        <f>'101_transform'!D3918</f>
        <v>60401   A  Основные средства (кроме земли) (c 13.02.2018)_x000D_Категория 1- Здания и сооружения (до 31.12.2002)</v>
      </c>
      <c r="D3920" s="25">
        <f>'101_transform'!E3918</f>
        <v>240972</v>
      </c>
      <c r="E3920" s="25">
        <f>'101_transform'!F3918</f>
        <v>0</v>
      </c>
      <c r="F3920" s="25">
        <f>'101_transform'!G3918</f>
        <v>273299</v>
      </c>
      <c r="G3920" s="25">
        <f>'101_transform'!H3918</f>
        <v>0</v>
      </c>
    </row>
    <row r="3921" spans="1:7" ht="15" x14ac:dyDescent="0.2">
      <c r="A3921" s="12" t="str">
        <f t="shared" si="61"/>
        <v>АКБ "НРБанк" (АО) (2170) 60404</v>
      </c>
      <c r="B3921" s="25" t="str">
        <f>'101_transform'!C3919</f>
        <v>АКБ "НРБанк" (АО) (2170)</v>
      </c>
      <c r="C3921" s="25" t="str">
        <f>'101_transform'!D3919</f>
        <v>60404   A  Земля (c 13.02.2018)</v>
      </c>
      <c r="D3921" s="25">
        <f>'101_transform'!E3919</f>
        <v>0</v>
      </c>
      <c r="E3921" s="25">
        <f>'101_transform'!F3919</f>
        <v>0</v>
      </c>
      <c r="F3921" s="25">
        <f>'101_transform'!G3919</f>
        <v>0</v>
      </c>
      <c r="G3921" s="25">
        <f>'101_transform'!H3919</f>
        <v>0</v>
      </c>
    </row>
    <row r="3922" spans="1:7" ht="15" x14ac:dyDescent="0.2">
      <c r="A3922" s="12" t="str">
        <f t="shared" si="61"/>
        <v>АКБ "НРБанк" (АО) (2170) 60405</v>
      </c>
      <c r="B3922" s="25" t="str">
        <f>'101_transform'!C3920</f>
        <v>АКБ "НРБанк" (АО) (2170)</v>
      </c>
      <c r="C3922" s="25" t="str">
        <f>'101_transform'!D3920</f>
        <v>60405   П
A (до 31.01.2003)  Резервы на возможные потери (c 13.02.2018)
Долгосрочно арендуемые основные средства (до 31.01.2003)</v>
      </c>
      <c r="D3922" s="25">
        <f>'101_transform'!E3920</f>
        <v>0</v>
      </c>
      <c r="E3922" s="25">
        <f>'101_transform'!F3920</f>
        <v>0</v>
      </c>
      <c r="F3922" s="25">
        <f>'101_transform'!G3920</f>
        <v>0</v>
      </c>
      <c r="G3922" s="25">
        <f>'101_transform'!H3920</f>
        <v>0</v>
      </c>
    </row>
    <row r="3923" spans="1:7" ht="15" x14ac:dyDescent="0.2">
      <c r="A3923" s="12" t="str">
        <f t="shared" si="61"/>
        <v>АКБ "НРБанк" (АО) (2170) 60414</v>
      </c>
      <c r="B3923" s="25" t="str">
        <f>'101_transform'!C3921</f>
        <v>АКБ "НРБанк" (АО) (2170)</v>
      </c>
      <c r="C3923" s="25" t="str">
        <f>'101_transform'!D3921</f>
        <v>60414   П  Амортизация основных средств (кроме земли) (c 13.02.2018)</v>
      </c>
      <c r="D3923" s="25">
        <f>'101_transform'!E3921</f>
        <v>0</v>
      </c>
      <c r="E3923" s="25">
        <f>'101_transform'!F3921</f>
        <v>101892</v>
      </c>
      <c r="F3923" s="25">
        <f>'101_transform'!G3921</f>
        <v>0</v>
      </c>
      <c r="G3923" s="25">
        <f>'101_transform'!H3921</f>
        <v>118393</v>
      </c>
    </row>
    <row r="3924" spans="1:7" ht="15" x14ac:dyDescent="0.2">
      <c r="A3924" s="12" t="str">
        <f t="shared" si="61"/>
        <v>АКБ "НРБанк" (АО) (2170) 60415</v>
      </c>
      <c r="B3924" s="25" t="str">
        <f>'101_transform'!C3922</f>
        <v>АКБ "НРБанк" (АО) (2170)</v>
      </c>
      <c r="C3924" s="25" t="str">
        <f>'101_transform'!D3922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924" s="25">
        <f>'101_transform'!E3922</f>
        <v>26057</v>
      </c>
      <c r="E3924" s="25">
        <f>'101_transform'!F3922</f>
        <v>0</v>
      </c>
      <c r="F3924" s="25">
        <f>'101_transform'!G3922</f>
        <v>0</v>
      </c>
      <c r="G3924" s="25">
        <f>'101_transform'!H3922</f>
        <v>0</v>
      </c>
    </row>
    <row r="3925" spans="1:7" ht="15" x14ac:dyDescent="0.2">
      <c r="A3925" s="12" t="str">
        <f t="shared" si="61"/>
        <v>АКБ "НРБанк" (АО) (2170) 61901</v>
      </c>
      <c r="B3925" s="25" t="str">
        <f>'101_transform'!C3923</f>
        <v>АКБ "НРБанк" (АО) (2170)</v>
      </c>
      <c r="C3925" s="25" t="str">
        <f>'101_transform'!D3923</f>
        <v>61901   A  Земля, временно неиспользуемая в основной деятельности</v>
      </c>
      <c r="D3925" s="25">
        <f>'101_transform'!E3923</f>
        <v>0</v>
      </c>
      <c r="E3925" s="25">
        <f>'101_transform'!F3923</f>
        <v>0</v>
      </c>
      <c r="F3925" s="25">
        <f>'101_transform'!G3923</f>
        <v>0</v>
      </c>
      <c r="G3925" s="25">
        <f>'101_transform'!H3923</f>
        <v>0</v>
      </c>
    </row>
    <row r="3926" spans="1:7" ht="15" x14ac:dyDescent="0.2">
      <c r="A3926" s="12" t="str">
        <f t="shared" si="61"/>
        <v>АКБ "НРБанк" (АО) (2170) 61902</v>
      </c>
      <c r="B3926" s="25" t="str">
        <f>'101_transform'!C3924</f>
        <v>АКБ "НРБанк" (АО) (2170)</v>
      </c>
      <c r="C3926" s="25" t="str">
        <f>'101_transform'!D3924</f>
        <v>61902   A  Земля, временно неиспользуемая в основной деятельности, переданная в аренду</v>
      </c>
      <c r="D3926" s="25">
        <f>'101_transform'!E3924</f>
        <v>0</v>
      </c>
      <c r="E3926" s="25">
        <f>'101_transform'!F3924</f>
        <v>0</v>
      </c>
      <c r="F3926" s="25">
        <f>'101_transform'!G3924</f>
        <v>0</v>
      </c>
      <c r="G3926" s="25">
        <f>'101_transform'!H3924</f>
        <v>0</v>
      </c>
    </row>
    <row r="3927" spans="1:7" ht="15" x14ac:dyDescent="0.2">
      <c r="A3927" s="12" t="str">
        <f t="shared" si="61"/>
        <v>АКБ "НРБанк" (АО) (2170) 61903</v>
      </c>
      <c r="B3927" s="25" t="str">
        <f>'101_transform'!C3925</f>
        <v>АКБ "НРБанк" (АО) (2170)</v>
      </c>
      <c r="C3927" s="25" t="str">
        <f>'101_transform'!D3925</f>
        <v>61903   A  Недвижимость (кроме земли), временно неиспользуемая в основной деятельности</v>
      </c>
      <c r="D3927" s="25">
        <f>'101_transform'!E3925</f>
        <v>0</v>
      </c>
      <c r="E3927" s="25">
        <f>'101_transform'!F3925</f>
        <v>0</v>
      </c>
      <c r="F3927" s="25">
        <f>'101_transform'!G3925</f>
        <v>0</v>
      </c>
      <c r="G3927" s="25">
        <f>'101_transform'!H3925</f>
        <v>0</v>
      </c>
    </row>
    <row r="3928" spans="1:7" ht="15" x14ac:dyDescent="0.2">
      <c r="A3928" s="12" t="str">
        <f t="shared" si="61"/>
        <v>АКБ "НРБанк" (АО) (2170) 61904</v>
      </c>
      <c r="B3928" s="25" t="str">
        <f>'101_transform'!C3926</f>
        <v>АКБ "НРБанк" (АО) (2170)</v>
      </c>
      <c r="C3928" s="25" t="str">
        <f>'101_transform'!D3926</f>
        <v>61904   A  Недвижимость (кроме земли), временно неиспользуемая в основной деятельности, переданная в аренду</v>
      </c>
      <c r="D3928" s="25">
        <f>'101_transform'!E3926</f>
        <v>0</v>
      </c>
      <c r="E3928" s="25">
        <f>'101_transform'!F3926</f>
        <v>0</v>
      </c>
      <c r="F3928" s="25">
        <f>'101_transform'!G3926</f>
        <v>0</v>
      </c>
      <c r="G3928" s="25">
        <f>'101_transform'!H3926</f>
        <v>0</v>
      </c>
    </row>
    <row r="3929" spans="1:7" ht="15" x14ac:dyDescent="0.2">
      <c r="A3929" s="12" t="str">
        <f t="shared" si="61"/>
        <v>АКБ "НРБанк" (АО) (2170) 61905</v>
      </c>
      <c r="B3929" s="25" t="str">
        <f>'101_transform'!C3927</f>
        <v>АКБ "НРБанк" (АО) (2170)</v>
      </c>
      <c r="C3929" s="25" t="str">
        <f>'101_transform'!D3927</f>
        <v>61905   A  Земля, временно неиспользуемая в основной деятельности, учитываемая по справедливой стоимости</v>
      </c>
      <c r="D3929" s="25">
        <f>'101_transform'!E3927</f>
        <v>0</v>
      </c>
      <c r="E3929" s="25">
        <f>'101_transform'!F3927</f>
        <v>0</v>
      </c>
      <c r="F3929" s="25">
        <f>'101_transform'!G3927</f>
        <v>0</v>
      </c>
      <c r="G3929" s="25">
        <f>'101_transform'!H3927</f>
        <v>0</v>
      </c>
    </row>
    <row r="3930" spans="1:7" ht="15" x14ac:dyDescent="0.2">
      <c r="A3930" s="12" t="str">
        <f t="shared" si="61"/>
        <v>АКБ "НРБанк" (АО) (2170) 61906</v>
      </c>
      <c r="B3930" s="25" t="str">
        <f>'101_transform'!C3928</f>
        <v>АКБ "НРБанк" (АО) (2170)</v>
      </c>
      <c r="C3930" s="25" t="str">
        <f>'101_transform'!D3928</f>
        <v>61906   A  Земля, временно неиспользуемая в основной деятельности, учитываемая по справедливой стоимости, переданная в аренду</v>
      </c>
      <c r="D3930" s="25">
        <f>'101_transform'!E3928</f>
        <v>0</v>
      </c>
      <c r="E3930" s="25">
        <f>'101_transform'!F3928</f>
        <v>0</v>
      </c>
      <c r="F3930" s="25">
        <f>'101_transform'!G3928</f>
        <v>0</v>
      </c>
      <c r="G3930" s="25">
        <f>'101_transform'!H3928</f>
        <v>0</v>
      </c>
    </row>
    <row r="3931" spans="1:7" ht="15" x14ac:dyDescent="0.2">
      <c r="A3931" s="12" t="str">
        <f t="shared" si="61"/>
        <v>АКБ "НРБанк" (АО) (2170) 61907</v>
      </c>
      <c r="B3931" s="25" t="str">
        <f>'101_transform'!C3929</f>
        <v>АКБ "НРБанк" (АО) (2170)</v>
      </c>
      <c r="C3931" s="25" t="str">
        <f>'101_transform'!D3929</f>
        <v>61907   A  Недвижимость (кроме земли), временно неиспользуемая в основной деятельности, учитываемая по справедливой стоимости</v>
      </c>
      <c r="D3931" s="25">
        <f>'101_transform'!E3929</f>
        <v>0</v>
      </c>
      <c r="E3931" s="25">
        <f>'101_transform'!F3929</f>
        <v>0</v>
      </c>
      <c r="F3931" s="25">
        <f>'101_transform'!G3929</f>
        <v>0</v>
      </c>
      <c r="G3931" s="25">
        <f>'101_transform'!H3929</f>
        <v>0</v>
      </c>
    </row>
    <row r="3932" spans="1:7" ht="15" x14ac:dyDescent="0.2">
      <c r="A3932" s="12" t="str">
        <f t="shared" si="61"/>
        <v>АКБ "НРБанк" (АО) (2170) 61908</v>
      </c>
      <c r="B3932" s="25" t="str">
        <f>'101_transform'!C3930</f>
        <v>АКБ "НРБанк" (АО) (2170)</v>
      </c>
      <c r="C3932" s="25" t="str">
        <f>'101_transform'!D3930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932" s="25">
        <f>'101_transform'!E3930</f>
        <v>0</v>
      </c>
      <c r="E3932" s="25">
        <f>'101_transform'!F3930</f>
        <v>0</v>
      </c>
      <c r="F3932" s="25">
        <f>'101_transform'!G3930</f>
        <v>0</v>
      </c>
      <c r="G3932" s="25">
        <f>'101_transform'!H3930</f>
        <v>0</v>
      </c>
    </row>
    <row r="3933" spans="1:7" ht="15" x14ac:dyDescent="0.2">
      <c r="A3933" s="12" t="str">
        <f t="shared" si="61"/>
        <v>АКБ "НРБанк" (АО) (2170) 61909</v>
      </c>
      <c r="B3933" s="25" t="str">
        <f>'101_transform'!C3931</f>
        <v>АКБ "НРБанк" (АО) (2170)</v>
      </c>
      <c r="C3933" s="25" t="str">
        <f>'101_transform'!D3931</f>
        <v>61909   П  Амортизация недвижимости (кроме земли), временно неиспользуемой в основной деятельности</v>
      </c>
      <c r="D3933" s="25">
        <f>'101_transform'!E3931</f>
        <v>0</v>
      </c>
      <c r="E3933" s="25">
        <f>'101_transform'!F3931</f>
        <v>0</v>
      </c>
      <c r="F3933" s="25">
        <f>'101_transform'!G3931</f>
        <v>0</v>
      </c>
      <c r="G3933" s="25">
        <f>'101_transform'!H3931</f>
        <v>0</v>
      </c>
    </row>
    <row r="3934" spans="1:7" ht="15" x14ac:dyDescent="0.2">
      <c r="A3934" s="12" t="str">
        <f t="shared" si="61"/>
        <v>АКБ "НРБанк" (АО) (2170) 61910</v>
      </c>
      <c r="B3934" s="25" t="str">
        <f>'101_transform'!C3932</f>
        <v>АКБ "НРБанк" (АО) (2170)</v>
      </c>
      <c r="C3934" s="25" t="str">
        <f>'101_transform'!D3932</f>
        <v>61910   П  Амортизация недвижимости (кроме земли), временно неиспользуемой в основной деятельности, переданной в аренду</v>
      </c>
      <c r="D3934" s="25">
        <f>'101_transform'!E3932</f>
        <v>0</v>
      </c>
      <c r="E3934" s="25">
        <f>'101_transform'!F3932</f>
        <v>0</v>
      </c>
      <c r="F3934" s="25">
        <f>'101_transform'!G3932</f>
        <v>0</v>
      </c>
      <c r="G3934" s="25">
        <f>'101_transform'!H3932</f>
        <v>0</v>
      </c>
    </row>
    <row r="3935" spans="1:7" ht="15" x14ac:dyDescent="0.2">
      <c r="A3935" s="12" t="str">
        <f t="shared" si="61"/>
        <v>АКБ "НРБанк" (АО) (2170) 61911</v>
      </c>
      <c r="B3935" s="25" t="str">
        <f>'101_transform'!C3933</f>
        <v>АКБ "НРБанк" (АО) (2170)</v>
      </c>
      <c r="C3935" s="25" t="str">
        <f>'101_transform'!D3933</f>
        <v>61911   A  Вложения в сооружение (строительство) объектов недвижимости, временно неиспользуемой в основной деятельности</v>
      </c>
      <c r="D3935" s="25">
        <f>'101_transform'!E3933</f>
        <v>0</v>
      </c>
      <c r="E3935" s="25">
        <f>'101_transform'!F3933</f>
        <v>0</v>
      </c>
      <c r="F3935" s="25">
        <f>'101_transform'!G3933</f>
        <v>0</v>
      </c>
      <c r="G3935" s="25">
        <f>'101_transform'!H3933</f>
        <v>0</v>
      </c>
    </row>
    <row r="3936" spans="1:7" ht="15" x14ac:dyDescent="0.2">
      <c r="A3936" s="12" t="str">
        <f t="shared" si="61"/>
        <v>АКБ "НРБанк" (АО) (2170) 61912</v>
      </c>
      <c r="B3936" s="25" t="str">
        <f>'101_transform'!C3934</f>
        <v>АКБ "НРБанк" (АО) (2170)</v>
      </c>
      <c r="C3936" s="25" t="str">
        <f>'101_transform'!D3934</f>
        <v>61912   П  Резервы на возможные потери</v>
      </c>
      <c r="D3936" s="25">
        <f>'101_transform'!E3934</f>
        <v>0</v>
      </c>
      <c r="E3936" s="25">
        <f>'101_transform'!F3934</f>
        <v>0</v>
      </c>
      <c r="F3936" s="25">
        <f>'101_transform'!G3934</f>
        <v>0</v>
      </c>
      <c r="G3936" s="25">
        <f>'101_transform'!H3934</f>
        <v>0</v>
      </c>
    </row>
    <row r="3937" spans="1:7" ht="15" x14ac:dyDescent="0.2">
      <c r="A3937" s="12" t="str">
        <f t="shared" si="61"/>
        <v>АКБ "НРБанк" (АО) (2170) 62001</v>
      </c>
      <c r="B3937" s="25" t="str">
        <f>'101_transform'!C3935</f>
        <v>АКБ "НРБанк" (АО) (2170)</v>
      </c>
      <c r="C3937" s="25" t="str">
        <f>'101_transform'!D3935</f>
        <v>62001   A  Долгосрочные активы, предназначенные для продажи</v>
      </c>
      <c r="D3937" s="25">
        <f>'101_transform'!E3935</f>
        <v>2579</v>
      </c>
      <c r="E3937" s="25">
        <f>'101_transform'!F3935</f>
        <v>0</v>
      </c>
      <c r="F3937" s="25">
        <f>'101_transform'!G3935</f>
        <v>12980</v>
      </c>
      <c r="G3937" s="25">
        <f>'101_transform'!H3935</f>
        <v>0</v>
      </c>
    </row>
    <row r="3938" spans="1:7" ht="15" x14ac:dyDescent="0.2">
      <c r="A3938" s="12" t="str">
        <f t="shared" si="61"/>
        <v>АКБ "НРБанк" (АО) (2170) 62002</v>
      </c>
      <c r="B3938" s="25" t="str">
        <f>'101_transform'!C3936</f>
        <v>АКБ "НРБанк" (АО) (2170)</v>
      </c>
      <c r="C3938" s="25" t="str">
        <f>'101_transform'!D3936</f>
        <v>62002   П  Резервы на возможные потери</v>
      </c>
      <c r="D3938" s="25">
        <f>'101_transform'!E3936</f>
        <v>0</v>
      </c>
      <c r="E3938" s="25">
        <f>'101_transform'!F3936</f>
        <v>652</v>
      </c>
      <c r="F3938" s="25">
        <f>'101_transform'!G3936</f>
        <v>0</v>
      </c>
      <c r="G3938" s="25">
        <f>'101_transform'!H3936</f>
        <v>652</v>
      </c>
    </row>
    <row r="3939" spans="1:7" ht="15" x14ac:dyDescent="0.2">
      <c r="A3939" s="12" t="str">
        <f t="shared" si="61"/>
        <v>АКБ "НРБанк" (АО) (2170) 62101</v>
      </c>
      <c r="B3939" s="25" t="str">
        <f>'101_transform'!C3937</f>
        <v>АКБ "НРБанк" (АО) (2170)</v>
      </c>
      <c r="C3939" s="25" t="str">
        <f>'101_transform'!D3937</f>
        <v>62101   A  Средства труда, полученные по договорам отступного, залога, назначение которых не определено</v>
      </c>
      <c r="D3939" s="25">
        <f>'101_transform'!E3937</f>
        <v>0</v>
      </c>
      <c r="E3939" s="25">
        <f>'101_transform'!F3937</f>
        <v>0</v>
      </c>
      <c r="F3939" s="25">
        <f>'101_transform'!G3937</f>
        <v>0</v>
      </c>
      <c r="G3939" s="25">
        <f>'101_transform'!H3937</f>
        <v>0</v>
      </c>
    </row>
    <row r="3940" spans="1:7" ht="15" x14ac:dyDescent="0.2">
      <c r="A3940" s="12" t="str">
        <f t="shared" si="61"/>
        <v>АКБ "НРБанк" (АО) (2170) 62102</v>
      </c>
      <c r="B3940" s="25" t="str">
        <f>'101_transform'!C3938</f>
        <v>АКБ "НРБанк" (АО) (2170)</v>
      </c>
      <c r="C3940" s="25" t="str">
        <f>'101_transform'!D3938</f>
        <v>62102   A  Предметы труда, полученные по договорам отступного, залога, назначение которых не определено</v>
      </c>
      <c r="D3940" s="25">
        <f>'101_transform'!E3938</f>
        <v>0</v>
      </c>
      <c r="E3940" s="25">
        <f>'101_transform'!F3938</f>
        <v>0</v>
      </c>
      <c r="F3940" s="25">
        <f>'101_transform'!G3938</f>
        <v>0</v>
      </c>
      <c r="G3940" s="25">
        <f>'101_transform'!H3938</f>
        <v>0</v>
      </c>
    </row>
    <row r="3941" spans="1:7" ht="15" x14ac:dyDescent="0.2">
      <c r="A3941" s="12" t="str">
        <f t="shared" si="61"/>
        <v>АКБ "НРБанк" (АО) (2170) 62103</v>
      </c>
      <c r="B3941" s="25" t="str">
        <f>'101_transform'!C3939</f>
        <v>АКБ "НРБанк" (АО) (2170)</v>
      </c>
      <c r="C3941" s="25" t="str">
        <f>'101_transform'!D3939</f>
        <v>62103   П  Резервы на возможные потери</v>
      </c>
      <c r="D3941" s="25">
        <f>'101_transform'!E3939</f>
        <v>0</v>
      </c>
      <c r="E3941" s="25">
        <f>'101_transform'!F3939</f>
        <v>0</v>
      </c>
      <c r="F3941" s="25">
        <f>'101_transform'!G3939</f>
        <v>0</v>
      </c>
      <c r="G3941" s="25">
        <f>'101_transform'!H3939</f>
        <v>0</v>
      </c>
    </row>
    <row r="3942" spans="1:7" ht="15" x14ac:dyDescent="0.2">
      <c r="A3942" s="12" t="str">
        <f t="shared" si="61"/>
        <v>АО Банк "Национальный стандарт" (3421) 60401</v>
      </c>
      <c r="B3942" s="25" t="str">
        <f>'101_transform'!C3940</f>
        <v>АО Банк "Национальный стандарт" (3421)</v>
      </c>
      <c r="C3942" s="25" t="str">
        <f>'101_transform'!D3940</f>
        <v>60401   A  Основные средства (кроме земли) (c 13.02.2018)_x000D_Категория 1- Здания и сооружения (до 31.12.2002)</v>
      </c>
      <c r="D3942" s="25">
        <f>'101_transform'!E3940</f>
        <v>518753</v>
      </c>
      <c r="E3942" s="25">
        <f>'101_transform'!F3940</f>
        <v>0</v>
      </c>
      <c r="F3942" s="25">
        <f>'101_transform'!G3940</f>
        <v>517156</v>
      </c>
      <c r="G3942" s="25">
        <f>'101_transform'!H3940</f>
        <v>0</v>
      </c>
    </row>
    <row r="3943" spans="1:7" ht="15" x14ac:dyDescent="0.2">
      <c r="A3943" s="12" t="str">
        <f t="shared" si="61"/>
        <v>АО Банк "Национальный стандарт" (3421) 60404</v>
      </c>
      <c r="B3943" s="25" t="str">
        <f>'101_transform'!C3941</f>
        <v>АО Банк "Национальный стандарт" (3421)</v>
      </c>
      <c r="C3943" s="25" t="str">
        <f>'101_transform'!D3941</f>
        <v>60404   A  Земля (c 13.02.2018)</v>
      </c>
      <c r="D3943" s="25">
        <f>'101_transform'!E3941</f>
        <v>2587</v>
      </c>
      <c r="E3943" s="25">
        <f>'101_transform'!F3941</f>
        <v>0</v>
      </c>
      <c r="F3943" s="25">
        <f>'101_transform'!G3941</f>
        <v>2587</v>
      </c>
      <c r="G3943" s="25">
        <f>'101_transform'!H3941</f>
        <v>0</v>
      </c>
    </row>
    <row r="3944" spans="1:7" ht="15" x14ac:dyDescent="0.2">
      <c r="A3944" s="12" t="str">
        <f t="shared" si="61"/>
        <v>АО Банк "Национальный стандарт" (3421) 60405</v>
      </c>
      <c r="B3944" s="25" t="str">
        <f>'101_transform'!C3942</f>
        <v>АО Банк "Национальный стандарт" (3421)</v>
      </c>
      <c r="C3944" s="25" t="str">
        <f>'101_transform'!D3942</f>
        <v>60405   П
A (до 31.01.2003)  Резервы на возможные потери (c 13.02.2018)
Долгосрочно арендуемые основные средства (до 31.01.2003)</v>
      </c>
      <c r="D3944" s="25">
        <f>'101_transform'!E3942</f>
        <v>0</v>
      </c>
      <c r="E3944" s="25">
        <f>'101_transform'!F3942</f>
        <v>5109</v>
      </c>
      <c r="F3944" s="25">
        <f>'101_transform'!G3942</f>
        <v>0</v>
      </c>
      <c r="G3944" s="25">
        <f>'101_transform'!H3942</f>
        <v>5109</v>
      </c>
    </row>
    <row r="3945" spans="1:7" ht="15" x14ac:dyDescent="0.2">
      <c r="A3945" s="12" t="str">
        <f t="shared" si="61"/>
        <v>АО Банк "Национальный стандарт" (3421) 60414</v>
      </c>
      <c r="B3945" s="25" t="str">
        <f>'101_transform'!C3943</f>
        <v>АО Банк "Национальный стандарт" (3421)</v>
      </c>
      <c r="C3945" s="25" t="str">
        <f>'101_transform'!D3943</f>
        <v>60414   П  Амортизация основных средств (кроме земли) (c 13.02.2018)</v>
      </c>
      <c r="D3945" s="25">
        <f>'101_transform'!E3943</f>
        <v>0</v>
      </c>
      <c r="E3945" s="25">
        <f>'101_transform'!F3943</f>
        <v>291026</v>
      </c>
      <c r="F3945" s="25">
        <f>'101_transform'!G3943</f>
        <v>0</v>
      </c>
      <c r="G3945" s="25">
        <f>'101_transform'!H3943</f>
        <v>294307</v>
      </c>
    </row>
    <row r="3946" spans="1:7" ht="15" x14ac:dyDescent="0.2">
      <c r="A3946" s="12" t="str">
        <f t="shared" si="61"/>
        <v>АО Банк "Национальный стандарт" (3421) 60415</v>
      </c>
      <c r="B3946" s="25" t="str">
        <f>'101_transform'!C3944</f>
        <v>АО Банк "Национальный стандарт" (3421)</v>
      </c>
      <c r="C3946" s="25" t="str">
        <f>'101_transform'!D3944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946" s="25">
        <f>'101_transform'!E3944</f>
        <v>5137</v>
      </c>
      <c r="E3946" s="25">
        <f>'101_transform'!F3944</f>
        <v>0</v>
      </c>
      <c r="F3946" s="25">
        <f>'101_transform'!G3944</f>
        <v>5109</v>
      </c>
      <c r="G3946" s="25">
        <f>'101_transform'!H3944</f>
        <v>0</v>
      </c>
    </row>
    <row r="3947" spans="1:7" ht="15" x14ac:dyDescent="0.2">
      <c r="A3947" s="12" t="str">
        <f t="shared" si="61"/>
        <v>АО Банк "Национальный стандарт" (3421) 61901</v>
      </c>
      <c r="B3947" s="25" t="str">
        <f>'101_transform'!C3945</f>
        <v>АО Банк "Национальный стандарт" (3421)</v>
      </c>
      <c r="C3947" s="25" t="str">
        <f>'101_transform'!D3945</f>
        <v>61901   A  Земля, временно неиспользуемая в основной деятельности</v>
      </c>
      <c r="D3947" s="25">
        <f>'101_transform'!E3945</f>
        <v>0</v>
      </c>
      <c r="E3947" s="25">
        <f>'101_transform'!F3945</f>
        <v>0</v>
      </c>
      <c r="F3947" s="25">
        <f>'101_transform'!G3945</f>
        <v>0</v>
      </c>
      <c r="G3947" s="25">
        <f>'101_transform'!H3945</f>
        <v>0</v>
      </c>
    </row>
    <row r="3948" spans="1:7" ht="15" x14ac:dyDescent="0.2">
      <c r="A3948" s="12" t="str">
        <f t="shared" si="61"/>
        <v>АО Банк "Национальный стандарт" (3421) 61902</v>
      </c>
      <c r="B3948" s="25" t="str">
        <f>'101_transform'!C3946</f>
        <v>АО Банк "Национальный стандарт" (3421)</v>
      </c>
      <c r="C3948" s="25" t="str">
        <f>'101_transform'!D3946</f>
        <v>61902   A  Земля, временно неиспользуемая в основной деятельности, переданная в аренду</v>
      </c>
      <c r="D3948" s="25">
        <f>'101_transform'!E3946</f>
        <v>0</v>
      </c>
      <c r="E3948" s="25">
        <f>'101_transform'!F3946</f>
        <v>0</v>
      </c>
      <c r="F3948" s="25">
        <f>'101_transform'!G3946</f>
        <v>0</v>
      </c>
      <c r="G3948" s="25">
        <f>'101_transform'!H3946</f>
        <v>0</v>
      </c>
    </row>
    <row r="3949" spans="1:7" ht="15" x14ac:dyDescent="0.2">
      <c r="A3949" s="12" t="str">
        <f t="shared" si="61"/>
        <v>АО Банк "Национальный стандарт" (3421) 61903</v>
      </c>
      <c r="B3949" s="25" t="str">
        <f>'101_transform'!C3947</f>
        <v>АО Банк "Национальный стандарт" (3421)</v>
      </c>
      <c r="C3949" s="25" t="str">
        <f>'101_transform'!D3947</f>
        <v>61903   A  Недвижимость (кроме земли), временно неиспользуемая в основной деятельности</v>
      </c>
      <c r="D3949" s="25">
        <f>'101_transform'!E3947</f>
        <v>0</v>
      </c>
      <c r="E3949" s="25">
        <f>'101_transform'!F3947</f>
        <v>0</v>
      </c>
      <c r="F3949" s="25">
        <f>'101_transform'!G3947</f>
        <v>0</v>
      </c>
      <c r="G3949" s="25">
        <f>'101_transform'!H3947</f>
        <v>0</v>
      </c>
    </row>
    <row r="3950" spans="1:7" ht="15" x14ac:dyDescent="0.2">
      <c r="A3950" s="12" t="str">
        <f t="shared" si="61"/>
        <v>АО Банк "Национальный стандарт" (3421) 61904</v>
      </c>
      <c r="B3950" s="25" t="str">
        <f>'101_transform'!C3948</f>
        <v>АО Банк "Национальный стандарт" (3421)</v>
      </c>
      <c r="C3950" s="25" t="str">
        <f>'101_transform'!D3948</f>
        <v>61904   A  Недвижимость (кроме земли), временно неиспользуемая в основной деятельности, переданная в аренду</v>
      </c>
      <c r="D3950" s="25">
        <f>'101_transform'!E3948</f>
        <v>0</v>
      </c>
      <c r="E3950" s="25">
        <f>'101_transform'!F3948</f>
        <v>0</v>
      </c>
      <c r="F3950" s="25">
        <f>'101_transform'!G3948</f>
        <v>0</v>
      </c>
      <c r="G3950" s="25">
        <f>'101_transform'!H3948</f>
        <v>0</v>
      </c>
    </row>
    <row r="3951" spans="1:7" ht="15" x14ac:dyDescent="0.2">
      <c r="A3951" s="12" t="str">
        <f t="shared" si="61"/>
        <v>АО Банк "Национальный стандарт" (3421) 61905</v>
      </c>
      <c r="B3951" s="25" t="str">
        <f>'101_transform'!C3949</f>
        <v>АО Банк "Национальный стандарт" (3421)</v>
      </c>
      <c r="C3951" s="25" t="str">
        <f>'101_transform'!D3949</f>
        <v>61905   A  Земля, временно неиспользуемая в основной деятельности, учитываемая по справедливой стоимости</v>
      </c>
      <c r="D3951" s="25">
        <f>'101_transform'!E3949</f>
        <v>74874</v>
      </c>
      <c r="E3951" s="25">
        <f>'101_transform'!F3949</f>
        <v>0</v>
      </c>
      <c r="F3951" s="25">
        <f>'101_transform'!G3949</f>
        <v>75043</v>
      </c>
      <c r="G3951" s="25">
        <f>'101_transform'!H3949</f>
        <v>0</v>
      </c>
    </row>
    <row r="3952" spans="1:7" ht="15" x14ac:dyDescent="0.2">
      <c r="A3952" s="12" t="str">
        <f t="shared" si="61"/>
        <v>АО Банк "Национальный стандарт" (3421) 61906</v>
      </c>
      <c r="B3952" s="25" t="str">
        <f>'101_transform'!C3950</f>
        <v>АО Банк "Национальный стандарт" (3421)</v>
      </c>
      <c r="C3952" s="25" t="str">
        <f>'101_transform'!D3950</f>
        <v>61906   A  Земля, временно неиспользуемая в основной деятельности, учитываемая по справедливой стоимости, переданная в аренду</v>
      </c>
      <c r="D3952" s="25">
        <f>'101_transform'!E3950</f>
        <v>217800</v>
      </c>
      <c r="E3952" s="25">
        <f>'101_transform'!F3950</f>
        <v>0</v>
      </c>
      <c r="F3952" s="25">
        <f>'101_transform'!G3950</f>
        <v>217800</v>
      </c>
      <c r="G3952" s="25">
        <f>'101_transform'!H3950</f>
        <v>0</v>
      </c>
    </row>
    <row r="3953" spans="1:7" ht="15" x14ac:dyDescent="0.2">
      <c r="A3953" s="12" t="str">
        <f t="shared" si="61"/>
        <v>АО Банк "Национальный стандарт" (3421) 61907</v>
      </c>
      <c r="B3953" s="25" t="str">
        <f>'101_transform'!C3951</f>
        <v>АО Банк "Национальный стандарт" (3421)</v>
      </c>
      <c r="C3953" s="25" t="str">
        <f>'101_transform'!D3951</f>
        <v>61907   A  Недвижимость (кроме земли), временно неиспользуемая в основной деятельности, учитываемая по справедливой стоимости</v>
      </c>
      <c r="D3953" s="25">
        <f>'101_transform'!E3951</f>
        <v>37297</v>
      </c>
      <c r="E3953" s="25">
        <f>'101_transform'!F3951</f>
        <v>0</v>
      </c>
      <c r="F3953" s="25">
        <f>'101_transform'!G3951</f>
        <v>18481</v>
      </c>
      <c r="G3953" s="25">
        <f>'101_transform'!H3951</f>
        <v>0</v>
      </c>
    </row>
    <row r="3954" spans="1:7" ht="15" x14ac:dyDescent="0.2">
      <c r="A3954" s="12" t="str">
        <f t="shared" si="61"/>
        <v>АО Банк "Национальный стандарт" (3421) 61908</v>
      </c>
      <c r="B3954" s="25" t="str">
        <f>'101_transform'!C3952</f>
        <v>АО Банк "Национальный стандарт" (3421)</v>
      </c>
      <c r="C3954" s="25" t="str">
        <f>'101_transform'!D3952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954" s="25">
        <f>'101_transform'!E3952</f>
        <v>36459</v>
      </c>
      <c r="E3954" s="25">
        <f>'101_transform'!F3952</f>
        <v>0</v>
      </c>
      <c r="F3954" s="25">
        <f>'101_transform'!G3952</f>
        <v>36417</v>
      </c>
      <c r="G3954" s="25">
        <f>'101_transform'!H3952</f>
        <v>0</v>
      </c>
    </row>
    <row r="3955" spans="1:7" ht="15" x14ac:dyDescent="0.2">
      <c r="A3955" s="12" t="str">
        <f t="shared" si="61"/>
        <v>АО Банк "Национальный стандарт" (3421) 61909</v>
      </c>
      <c r="B3955" s="25" t="str">
        <f>'101_transform'!C3953</f>
        <v>АО Банк "Национальный стандарт" (3421)</v>
      </c>
      <c r="C3955" s="25" t="str">
        <f>'101_transform'!D3953</f>
        <v>61909   П  Амортизация недвижимости (кроме земли), временно неиспользуемой в основной деятельности</v>
      </c>
      <c r="D3955" s="25">
        <f>'101_transform'!E3953</f>
        <v>0</v>
      </c>
      <c r="E3955" s="25">
        <f>'101_transform'!F3953</f>
        <v>0</v>
      </c>
      <c r="F3955" s="25">
        <f>'101_transform'!G3953</f>
        <v>0</v>
      </c>
      <c r="G3955" s="25">
        <f>'101_transform'!H3953</f>
        <v>0</v>
      </c>
    </row>
    <row r="3956" spans="1:7" ht="15" x14ac:dyDescent="0.2">
      <c r="A3956" s="12" t="str">
        <f t="shared" si="61"/>
        <v>АО Банк "Национальный стандарт" (3421) 61910</v>
      </c>
      <c r="B3956" s="25" t="str">
        <f>'101_transform'!C3954</f>
        <v>АО Банк "Национальный стандарт" (3421)</v>
      </c>
      <c r="C3956" s="25" t="str">
        <f>'101_transform'!D3954</f>
        <v>61910   П  Амортизация недвижимости (кроме земли), временно неиспользуемой в основной деятельности, переданной в аренду</v>
      </c>
      <c r="D3956" s="25">
        <f>'101_transform'!E3954</f>
        <v>0</v>
      </c>
      <c r="E3956" s="25">
        <f>'101_transform'!F3954</f>
        <v>0</v>
      </c>
      <c r="F3956" s="25">
        <f>'101_transform'!G3954</f>
        <v>0</v>
      </c>
      <c r="G3956" s="25">
        <f>'101_transform'!H3954</f>
        <v>0</v>
      </c>
    </row>
    <row r="3957" spans="1:7" ht="15" x14ac:dyDescent="0.2">
      <c r="A3957" s="12" t="str">
        <f t="shared" si="61"/>
        <v>АО Банк "Национальный стандарт" (3421) 61911</v>
      </c>
      <c r="B3957" s="25" t="str">
        <f>'101_transform'!C3955</f>
        <v>АО Банк "Национальный стандарт" (3421)</v>
      </c>
      <c r="C3957" s="25" t="str">
        <f>'101_transform'!D3955</f>
        <v>61911   A  Вложения в сооружение (строительство) объектов недвижимости, временно неиспользуемой в основной деятельности</v>
      </c>
      <c r="D3957" s="25">
        <f>'101_transform'!E3955</f>
        <v>0</v>
      </c>
      <c r="E3957" s="25">
        <f>'101_transform'!F3955</f>
        <v>0</v>
      </c>
      <c r="F3957" s="25">
        <f>'101_transform'!G3955</f>
        <v>0</v>
      </c>
      <c r="G3957" s="25">
        <f>'101_transform'!H3955</f>
        <v>0</v>
      </c>
    </row>
    <row r="3958" spans="1:7" ht="15" x14ac:dyDescent="0.2">
      <c r="A3958" s="12" t="str">
        <f t="shared" si="61"/>
        <v>АО Банк "Национальный стандарт" (3421) 61912</v>
      </c>
      <c r="B3958" s="25" t="str">
        <f>'101_transform'!C3956</f>
        <v>АО Банк "Национальный стандарт" (3421)</v>
      </c>
      <c r="C3958" s="25" t="str">
        <f>'101_transform'!D3956</f>
        <v>61912   П  Резервы на возможные потери</v>
      </c>
      <c r="D3958" s="25">
        <f>'101_transform'!E3956</f>
        <v>0</v>
      </c>
      <c r="E3958" s="25">
        <f>'101_transform'!F3956</f>
        <v>0</v>
      </c>
      <c r="F3958" s="25">
        <f>'101_transform'!G3956</f>
        <v>0</v>
      </c>
      <c r="G3958" s="25">
        <f>'101_transform'!H3956</f>
        <v>0</v>
      </c>
    </row>
    <row r="3959" spans="1:7" ht="15" x14ac:dyDescent="0.2">
      <c r="A3959" s="12" t="str">
        <f t="shared" si="61"/>
        <v>АО Банк "Национальный стандарт" (3421) 62001</v>
      </c>
      <c r="B3959" s="25" t="str">
        <f>'101_transform'!C3957</f>
        <v>АО Банк "Национальный стандарт" (3421)</v>
      </c>
      <c r="C3959" s="25" t="str">
        <f>'101_transform'!D3957</f>
        <v>62001   A  Долгосрочные активы, предназначенные для продажи</v>
      </c>
      <c r="D3959" s="25">
        <f>'101_transform'!E3957</f>
        <v>188731</v>
      </c>
      <c r="E3959" s="25">
        <f>'101_transform'!F3957</f>
        <v>0</v>
      </c>
      <c r="F3959" s="25">
        <f>'101_transform'!G3957</f>
        <v>198075</v>
      </c>
      <c r="G3959" s="25">
        <f>'101_transform'!H3957</f>
        <v>0</v>
      </c>
    </row>
    <row r="3960" spans="1:7" ht="15" x14ac:dyDescent="0.2">
      <c r="A3960" s="12" t="str">
        <f t="shared" si="61"/>
        <v>АО Банк "Национальный стандарт" (3421) 62002</v>
      </c>
      <c r="B3960" s="25" t="str">
        <f>'101_transform'!C3958</f>
        <v>АО Банк "Национальный стандарт" (3421)</v>
      </c>
      <c r="C3960" s="25" t="str">
        <f>'101_transform'!D3958</f>
        <v>62002   П  Резервы на возможные потери</v>
      </c>
      <c r="D3960" s="25">
        <f>'101_transform'!E3958</f>
        <v>0</v>
      </c>
      <c r="E3960" s="25">
        <f>'101_transform'!F3958</f>
        <v>17344</v>
      </c>
      <c r="F3960" s="25">
        <f>'101_transform'!G3958</f>
        <v>0</v>
      </c>
      <c r="G3960" s="25">
        <f>'101_transform'!H3958</f>
        <v>29270</v>
      </c>
    </row>
    <row r="3961" spans="1:7" ht="15" x14ac:dyDescent="0.2">
      <c r="A3961" s="12" t="str">
        <f t="shared" si="61"/>
        <v>АО Банк "Национальный стандарт" (3421) 62101</v>
      </c>
      <c r="B3961" s="25" t="str">
        <f>'101_transform'!C3959</f>
        <v>АО Банк "Национальный стандарт" (3421)</v>
      </c>
      <c r="C3961" s="25" t="str">
        <f>'101_transform'!D3959</f>
        <v>62101   A  Средства труда, полученные по договорам отступного, залога, назначение которых не определено</v>
      </c>
      <c r="D3961" s="25">
        <f>'101_transform'!E3959</f>
        <v>0</v>
      </c>
      <c r="E3961" s="25">
        <f>'101_transform'!F3959</f>
        <v>0</v>
      </c>
      <c r="F3961" s="25">
        <f>'101_transform'!G3959</f>
        <v>0</v>
      </c>
      <c r="G3961" s="25">
        <f>'101_transform'!H3959</f>
        <v>0</v>
      </c>
    </row>
    <row r="3962" spans="1:7" ht="15" x14ac:dyDescent="0.2">
      <c r="A3962" s="12" t="str">
        <f t="shared" si="61"/>
        <v>АО Банк "Национальный стандарт" (3421) 62102</v>
      </c>
      <c r="B3962" s="25" t="str">
        <f>'101_transform'!C3960</f>
        <v>АО Банк "Национальный стандарт" (3421)</v>
      </c>
      <c r="C3962" s="25" t="str">
        <f>'101_transform'!D3960</f>
        <v>62102   A  Предметы труда, полученные по договорам отступного, залога, назначение которых не определено</v>
      </c>
      <c r="D3962" s="25">
        <f>'101_transform'!E3960</f>
        <v>0</v>
      </c>
      <c r="E3962" s="25">
        <f>'101_transform'!F3960</f>
        <v>0</v>
      </c>
      <c r="F3962" s="25">
        <f>'101_transform'!G3960</f>
        <v>0</v>
      </c>
      <c r="G3962" s="25">
        <f>'101_transform'!H3960</f>
        <v>0</v>
      </c>
    </row>
    <row r="3963" spans="1:7" ht="15" x14ac:dyDescent="0.2">
      <c r="A3963" s="12" t="str">
        <f t="shared" si="61"/>
        <v>АО Банк "Национальный стандарт" (3421) 62103</v>
      </c>
      <c r="B3963" s="25" t="str">
        <f>'101_transform'!C3961</f>
        <v>АО Банк "Национальный стандарт" (3421)</v>
      </c>
      <c r="C3963" s="25" t="str">
        <f>'101_transform'!D3961</f>
        <v>62103   П  Резервы на возможные потери</v>
      </c>
      <c r="D3963" s="25">
        <f>'101_transform'!E3961</f>
        <v>0</v>
      </c>
      <c r="E3963" s="25">
        <f>'101_transform'!F3961</f>
        <v>0</v>
      </c>
      <c r="F3963" s="25">
        <f>'101_transform'!G3961</f>
        <v>0</v>
      </c>
      <c r="G3963" s="25">
        <f>'101_transform'!H3961</f>
        <v>0</v>
      </c>
    </row>
    <row r="3964" spans="1:7" ht="15" x14ac:dyDescent="0.2">
      <c r="A3964" s="12" t="str">
        <f t="shared" si="61"/>
        <v>ПАО "НБД-Банк" (1966) 60401</v>
      </c>
      <c r="B3964" s="25" t="str">
        <f>'101_transform'!C3962</f>
        <v>ПАО "НБД-Банк" (1966)</v>
      </c>
      <c r="C3964" s="25" t="str">
        <f>'101_transform'!D3962</f>
        <v>60401   A  Основные средства (кроме земли) (c 13.02.2018)_x000D_Категория 1- Здания и сооружения (до 31.12.2002)</v>
      </c>
      <c r="D3964" s="25">
        <f>'101_transform'!E3962</f>
        <v>1209400</v>
      </c>
      <c r="E3964" s="25">
        <f>'101_transform'!F3962</f>
        <v>0</v>
      </c>
      <c r="F3964" s="25">
        <f>'101_transform'!G3962</f>
        <v>1232277</v>
      </c>
      <c r="G3964" s="25">
        <f>'101_transform'!H3962</f>
        <v>0</v>
      </c>
    </row>
    <row r="3965" spans="1:7" ht="15" x14ac:dyDescent="0.2">
      <c r="A3965" s="12" t="str">
        <f t="shared" si="61"/>
        <v>ПАО "НБД-Банк" (1966) 60404</v>
      </c>
      <c r="B3965" s="25" t="str">
        <f>'101_transform'!C3963</f>
        <v>ПАО "НБД-Банк" (1966)</v>
      </c>
      <c r="C3965" s="25" t="str">
        <f>'101_transform'!D3963</f>
        <v>60404   A  Земля (c 13.02.2018)</v>
      </c>
      <c r="D3965" s="25">
        <f>'101_transform'!E3963</f>
        <v>5541</v>
      </c>
      <c r="E3965" s="25">
        <f>'101_transform'!F3963</f>
        <v>0</v>
      </c>
      <c r="F3965" s="25">
        <f>'101_transform'!G3963</f>
        <v>5541</v>
      </c>
      <c r="G3965" s="25">
        <f>'101_transform'!H3963</f>
        <v>0</v>
      </c>
    </row>
    <row r="3966" spans="1:7" ht="15" x14ac:dyDescent="0.2">
      <c r="A3966" s="12" t="str">
        <f t="shared" si="61"/>
        <v>ПАО "НБД-Банк" (1966) 60405</v>
      </c>
      <c r="B3966" s="25" t="str">
        <f>'101_transform'!C3964</f>
        <v>ПАО "НБД-Банк" (1966)</v>
      </c>
      <c r="C3966" s="25" t="str">
        <f>'101_transform'!D3964</f>
        <v>60405   П
A (до 31.01.2003)  Резервы на возможные потери (c 13.02.2018)
Долгосрочно арендуемые основные средства (до 31.01.2003)</v>
      </c>
      <c r="D3966" s="25">
        <f>'101_transform'!E3964</f>
        <v>0</v>
      </c>
      <c r="E3966" s="25">
        <f>'101_transform'!F3964</f>
        <v>0</v>
      </c>
      <c r="F3966" s="25">
        <f>'101_transform'!G3964</f>
        <v>0</v>
      </c>
      <c r="G3966" s="25">
        <f>'101_transform'!H3964</f>
        <v>0</v>
      </c>
    </row>
    <row r="3967" spans="1:7" ht="15" x14ac:dyDescent="0.2">
      <c r="A3967" s="12" t="str">
        <f t="shared" si="61"/>
        <v>ПАО "НБД-Банк" (1966) 60414</v>
      </c>
      <c r="B3967" s="25" t="str">
        <f>'101_transform'!C3965</f>
        <v>ПАО "НБД-Банк" (1966)</v>
      </c>
      <c r="C3967" s="25" t="str">
        <f>'101_transform'!D3965</f>
        <v>60414   П  Амортизация основных средств (кроме земли) (c 13.02.2018)</v>
      </c>
      <c r="D3967" s="25">
        <f>'101_transform'!E3965</f>
        <v>0</v>
      </c>
      <c r="E3967" s="25">
        <f>'101_transform'!F3965</f>
        <v>557589</v>
      </c>
      <c r="F3967" s="25">
        <f>'101_transform'!G3965</f>
        <v>0</v>
      </c>
      <c r="G3967" s="25">
        <f>'101_transform'!H3965</f>
        <v>563784</v>
      </c>
    </row>
    <row r="3968" spans="1:7" ht="15" x14ac:dyDescent="0.2">
      <c r="A3968" s="12" t="str">
        <f t="shared" si="61"/>
        <v>ПАО "НБД-Банк" (1966) 60415</v>
      </c>
      <c r="B3968" s="25" t="str">
        <f>'101_transform'!C3966</f>
        <v>ПАО "НБД-Банк" (1966)</v>
      </c>
      <c r="C3968" s="25" t="str">
        <f>'101_transform'!D3966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968" s="25">
        <f>'101_transform'!E3966</f>
        <v>4301</v>
      </c>
      <c r="E3968" s="25">
        <f>'101_transform'!F3966</f>
        <v>0</v>
      </c>
      <c r="F3968" s="25">
        <f>'101_transform'!G3966</f>
        <v>4306</v>
      </c>
      <c r="G3968" s="25">
        <f>'101_transform'!H3966</f>
        <v>0</v>
      </c>
    </row>
    <row r="3969" spans="1:7" ht="15" x14ac:dyDescent="0.2">
      <c r="A3969" s="12" t="str">
        <f t="shared" si="61"/>
        <v>ПАО "НБД-Банк" (1966) 61901</v>
      </c>
      <c r="B3969" s="25" t="str">
        <f>'101_transform'!C3967</f>
        <v>ПАО "НБД-Банк" (1966)</v>
      </c>
      <c r="C3969" s="25" t="str">
        <f>'101_transform'!D3967</f>
        <v>61901   A  Земля, временно неиспользуемая в основной деятельности</v>
      </c>
      <c r="D3969" s="25">
        <f>'101_transform'!E3967</f>
        <v>0</v>
      </c>
      <c r="E3969" s="25">
        <f>'101_transform'!F3967</f>
        <v>0</v>
      </c>
      <c r="F3969" s="25">
        <f>'101_transform'!G3967</f>
        <v>0</v>
      </c>
      <c r="G3969" s="25">
        <f>'101_transform'!H3967</f>
        <v>0</v>
      </c>
    </row>
    <row r="3970" spans="1:7" ht="15" x14ac:dyDescent="0.2">
      <c r="A3970" s="12" t="str">
        <f t="shared" si="61"/>
        <v>ПАО "НБД-Банк" (1966) 61902</v>
      </c>
      <c r="B3970" s="25" t="str">
        <f>'101_transform'!C3968</f>
        <v>ПАО "НБД-Банк" (1966)</v>
      </c>
      <c r="C3970" s="25" t="str">
        <f>'101_transform'!D3968</f>
        <v>61902   A  Земля, временно неиспользуемая в основной деятельности, переданная в аренду</v>
      </c>
      <c r="D3970" s="25">
        <f>'101_transform'!E3968</f>
        <v>0</v>
      </c>
      <c r="E3970" s="25">
        <f>'101_transform'!F3968</f>
        <v>0</v>
      </c>
      <c r="F3970" s="25">
        <f>'101_transform'!G3968</f>
        <v>0</v>
      </c>
      <c r="G3970" s="25">
        <f>'101_transform'!H3968</f>
        <v>0</v>
      </c>
    </row>
    <row r="3971" spans="1:7" ht="15" x14ac:dyDescent="0.2">
      <c r="A3971" s="12" t="str">
        <f t="shared" si="61"/>
        <v>ПАО "НБД-Банк" (1966) 61903</v>
      </c>
      <c r="B3971" s="25" t="str">
        <f>'101_transform'!C3969</f>
        <v>ПАО "НБД-Банк" (1966)</v>
      </c>
      <c r="C3971" s="25" t="str">
        <f>'101_transform'!D3969</f>
        <v>61903   A  Недвижимость (кроме земли), временно неиспользуемая в основной деятельности</v>
      </c>
      <c r="D3971" s="25">
        <f>'101_transform'!E3969</f>
        <v>0</v>
      </c>
      <c r="E3971" s="25">
        <f>'101_transform'!F3969</f>
        <v>0</v>
      </c>
      <c r="F3971" s="25">
        <f>'101_transform'!G3969</f>
        <v>0</v>
      </c>
      <c r="G3971" s="25">
        <f>'101_transform'!H3969</f>
        <v>0</v>
      </c>
    </row>
    <row r="3972" spans="1:7" ht="15" x14ac:dyDescent="0.2">
      <c r="A3972" s="12" t="str">
        <f t="shared" ref="A3972:A4035" si="62">B3972&amp;" "&amp;LEFT(C3972,5)</f>
        <v>ПАО "НБД-Банк" (1966) 61904</v>
      </c>
      <c r="B3972" s="25" t="str">
        <f>'101_transform'!C3970</f>
        <v>ПАО "НБД-Банк" (1966)</v>
      </c>
      <c r="C3972" s="25" t="str">
        <f>'101_transform'!D3970</f>
        <v>61904   A  Недвижимость (кроме земли), временно неиспользуемая в основной деятельности, переданная в аренду</v>
      </c>
      <c r="D3972" s="25">
        <f>'101_transform'!E3970</f>
        <v>30301</v>
      </c>
      <c r="E3972" s="25">
        <f>'101_transform'!F3970</f>
        <v>0</v>
      </c>
      <c r="F3972" s="25">
        <f>'101_transform'!G3970</f>
        <v>30301</v>
      </c>
      <c r="G3972" s="25">
        <f>'101_transform'!H3970</f>
        <v>0</v>
      </c>
    </row>
    <row r="3973" spans="1:7" ht="15" x14ac:dyDescent="0.2">
      <c r="A3973" s="12" t="str">
        <f t="shared" si="62"/>
        <v>ПАО "НБД-Банк" (1966) 61905</v>
      </c>
      <c r="B3973" s="25" t="str">
        <f>'101_transform'!C3971</f>
        <v>ПАО "НБД-Банк" (1966)</v>
      </c>
      <c r="C3973" s="25" t="str">
        <f>'101_transform'!D3971</f>
        <v>61905   A  Земля, временно неиспользуемая в основной деятельности, учитываемая по справедливой стоимости</v>
      </c>
      <c r="D3973" s="25">
        <f>'101_transform'!E3971</f>
        <v>0</v>
      </c>
      <c r="E3973" s="25">
        <f>'101_transform'!F3971</f>
        <v>0</v>
      </c>
      <c r="F3973" s="25">
        <f>'101_transform'!G3971</f>
        <v>0</v>
      </c>
      <c r="G3973" s="25">
        <f>'101_transform'!H3971</f>
        <v>0</v>
      </c>
    </row>
    <row r="3974" spans="1:7" ht="15" x14ac:dyDescent="0.2">
      <c r="A3974" s="12" t="str">
        <f t="shared" si="62"/>
        <v>ПАО "НБД-Банк" (1966) 61906</v>
      </c>
      <c r="B3974" s="25" t="str">
        <f>'101_transform'!C3972</f>
        <v>ПАО "НБД-Банк" (1966)</v>
      </c>
      <c r="C3974" s="25" t="str">
        <f>'101_transform'!D3972</f>
        <v>61906   A  Земля, временно неиспользуемая в основной деятельности, учитываемая по справедливой стоимости, переданная в аренду</v>
      </c>
      <c r="D3974" s="25">
        <f>'101_transform'!E3972</f>
        <v>0</v>
      </c>
      <c r="E3974" s="25">
        <f>'101_transform'!F3972</f>
        <v>0</v>
      </c>
      <c r="F3974" s="25">
        <f>'101_transform'!G3972</f>
        <v>0</v>
      </c>
      <c r="G3974" s="25">
        <f>'101_transform'!H3972</f>
        <v>0</v>
      </c>
    </row>
    <row r="3975" spans="1:7" ht="15" x14ac:dyDescent="0.2">
      <c r="A3975" s="12" t="str">
        <f t="shared" si="62"/>
        <v>ПАО "НБД-Банк" (1966) 61907</v>
      </c>
      <c r="B3975" s="25" t="str">
        <f>'101_transform'!C3973</f>
        <v>ПАО "НБД-Банк" (1966)</v>
      </c>
      <c r="C3975" s="25" t="str">
        <f>'101_transform'!D3973</f>
        <v>61907   A  Недвижимость (кроме земли), временно неиспользуемая в основной деятельности, учитываемая по справедливой стоимости</v>
      </c>
      <c r="D3975" s="25">
        <f>'101_transform'!E3973</f>
        <v>0</v>
      </c>
      <c r="E3975" s="25">
        <f>'101_transform'!F3973</f>
        <v>0</v>
      </c>
      <c r="F3975" s="25">
        <f>'101_transform'!G3973</f>
        <v>0</v>
      </c>
      <c r="G3975" s="25">
        <f>'101_transform'!H3973</f>
        <v>0</v>
      </c>
    </row>
    <row r="3976" spans="1:7" ht="15" x14ac:dyDescent="0.2">
      <c r="A3976" s="12" t="str">
        <f t="shared" si="62"/>
        <v>ПАО "НБД-Банк" (1966) 61908</v>
      </c>
      <c r="B3976" s="25" t="str">
        <f>'101_transform'!C3974</f>
        <v>ПАО "НБД-Банк" (1966)</v>
      </c>
      <c r="C3976" s="25" t="str">
        <f>'101_transform'!D3974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976" s="25">
        <f>'101_transform'!E3974</f>
        <v>0</v>
      </c>
      <c r="E3976" s="25">
        <f>'101_transform'!F3974</f>
        <v>0</v>
      </c>
      <c r="F3976" s="25">
        <f>'101_transform'!G3974</f>
        <v>0</v>
      </c>
      <c r="G3976" s="25">
        <f>'101_transform'!H3974</f>
        <v>0</v>
      </c>
    </row>
    <row r="3977" spans="1:7" ht="15" x14ac:dyDescent="0.2">
      <c r="A3977" s="12" t="str">
        <f t="shared" si="62"/>
        <v>ПАО "НБД-Банк" (1966) 61909</v>
      </c>
      <c r="B3977" s="25" t="str">
        <f>'101_transform'!C3975</f>
        <v>ПАО "НБД-Банк" (1966)</v>
      </c>
      <c r="C3977" s="25" t="str">
        <f>'101_transform'!D3975</f>
        <v>61909   П  Амортизация недвижимости (кроме земли), временно неиспользуемой в основной деятельности</v>
      </c>
      <c r="D3977" s="25">
        <f>'101_transform'!E3975</f>
        <v>0</v>
      </c>
      <c r="E3977" s="25">
        <f>'101_transform'!F3975</f>
        <v>0</v>
      </c>
      <c r="F3977" s="25">
        <f>'101_transform'!G3975</f>
        <v>0</v>
      </c>
      <c r="G3977" s="25">
        <f>'101_transform'!H3975</f>
        <v>0</v>
      </c>
    </row>
    <row r="3978" spans="1:7" ht="15" x14ac:dyDescent="0.2">
      <c r="A3978" s="12" t="str">
        <f t="shared" si="62"/>
        <v>ПАО "НБД-Банк" (1966) 61910</v>
      </c>
      <c r="B3978" s="25" t="str">
        <f>'101_transform'!C3976</f>
        <v>ПАО "НБД-Банк" (1966)</v>
      </c>
      <c r="C3978" s="25" t="str">
        <f>'101_transform'!D3976</f>
        <v>61910   П  Амортизация недвижимости (кроме земли), временно неиспользуемой в основной деятельности, переданной в аренду</v>
      </c>
      <c r="D3978" s="25">
        <f>'101_transform'!E3976</f>
        <v>0</v>
      </c>
      <c r="E3978" s="25">
        <f>'101_transform'!F3976</f>
        <v>11513</v>
      </c>
      <c r="F3978" s="25">
        <f>'101_transform'!G3976</f>
        <v>0</v>
      </c>
      <c r="G3978" s="25">
        <f>'101_transform'!H3976</f>
        <v>11849</v>
      </c>
    </row>
    <row r="3979" spans="1:7" ht="15" x14ac:dyDescent="0.2">
      <c r="A3979" s="12" t="str">
        <f t="shared" si="62"/>
        <v>ПАО "НБД-Банк" (1966) 61911</v>
      </c>
      <c r="B3979" s="25" t="str">
        <f>'101_transform'!C3977</f>
        <v>ПАО "НБД-Банк" (1966)</v>
      </c>
      <c r="C3979" s="25" t="str">
        <f>'101_transform'!D3977</f>
        <v>61911   A  Вложения в сооружение (строительство) объектов недвижимости, временно неиспользуемой в основной деятельности</v>
      </c>
      <c r="D3979" s="25">
        <f>'101_transform'!E3977</f>
        <v>0</v>
      </c>
      <c r="E3979" s="25">
        <f>'101_transform'!F3977</f>
        <v>0</v>
      </c>
      <c r="F3979" s="25">
        <f>'101_transform'!G3977</f>
        <v>0</v>
      </c>
      <c r="G3979" s="25">
        <f>'101_transform'!H3977</f>
        <v>0</v>
      </c>
    </row>
    <row r="3980" spans="1:7" ht="15" x14ac:dyDescent="0.2">
      <c r="A3980" s="12" t="str">
        <f t="shared" si="62"/>
        <v>ПАО "НБД-Банк" (1966) 61912</v>
      </c>
      <c r="B3980" s="25" t="str">
        <f>'101_transform'!C3978</f>
        <v>ПАО "НБД-Банк" (1966)</v>
      </c>
      <c r="C3980" s="25" t="str">
        <f>'101_transform'!D3978</f>
        <v>61912   П  Резервы на возможные потери</v>
      </c>
      <c r="D3980" s="25">
        <f>'101_transform'!E3978</f>
        <v>0</v>
      </c>
      <c r="E3980" s="25">
        <f>'101_transform'!F3978</f>
        <v>14216</v>
      </c>
      <c r="F3980" s="25">
        <f>'101_transform'!G3978</f>
        <v>0</v>
      </c>
      <c r="G3980" s="25">
        <f>'101_transform'!H3978</f>
        <v>14216</v>
      </c>
    </row>
    <row r="3981" spans="1:7" ht="15" x14ac:dyDescent="0.2">
      <c r="A3981" s="12" t="str">
        <f t="shared" si="62"/>
        <v>ПАО "НБД-Банк" (1966) 62001</v>
      </c>
      <c r="B3981" s="25" t="str">
        <f>'101_transform'!C3979</f>
        <v>ПАО "НБД-Банк" (1966)</v>
      </c>
      <c r="C3981" s="25" t="str">
        <f>'101_transform'!D3979</f>
        <v>62001   A  Долгосрочные активы, предназначенные для продажи</v>
      </c>
      <c r="D3981" s="25">
        <f>'101_transform'!E3979</f>
        <v>311040</v>
      </c>
      <c r="E3981" s="25">
        <f>'101_transform'!F3979</f>
        <v>0</v>
      </c>
      <c r="F3981" s="25">
        <f>'101_transform'!G3979</f>
        <v>176592</v>
      </c>
      <c r="G3981" s="25">
        <f>'101_transform'!H3979</f>
        <v>0</v>
      </c>
    </row>
    <row r="3982" spans="1:7" ht="15" x14ac:dyDescent="0.2">
      <c r="A3982" s="12" t="str">
        <f t="shared" si="62"/>
        <v>ПАО "НБД-Банк" (1966) 62002</v>
      </c>
      <c r="B3982" s="25" t="str">
        <f>'101_transform'!C3980</f>
        <v>ПАО "НБД-Банк" (1966)</v>
      </c>
      <c r="C3982" s="25" t="str">
        <f>'101_transform'!D3980</f>
        <v>62002   П  Резервы на возможные потери</v>
      </c>
      <c r="D3982" s="25">
        <f>'101_transform'!E3980</f>
        <v>0</v>
      </c>
      <c r="E3982" s="25">
        <f>'101_transform'!F3980</f>
        <v>185035</v>
      </c>
      <c r="F3982" s="25">
        <f>'101_transform'!G3980</f>
        <v>0</v>
      </c>
      <c r="G3982" s="25">
        <f>'101_transform'!H3980</f>
        <v>132168</v>
      </c>
    </row>
    <row r="3983" spans="1:7" ht="15" x14ac:dyDescent="0.2">
      <c r="A3983" s="12" t="str">
        <f t="shared" si="62"/>
        <v>ПАО "НБД-Банк" (1966) 62101</v>
      </c>
      <c r="B3983" s="25" t="str">
        <f>'101_transform'!C3981</f>
        <v>ПАО "НБД-Банк" (1966)</v>
      </c>
      <c r="C3983" s="25" t="str">
        <f>'101_transform'!D3981</f>
        <v>62101   A  Средства труда, полученные по договорам отступного, залога, назначение которых не определено</v>
      </c>
      <c r="D3983" s="25">
        <f>'101_transform'!E3981</f>
        <v>0</v>
      </c>
      <c r="E3983" s="25">
        <f>'101_transform'!F3981</f>
        <v>0</v>
      </c>
      <c r="F3983" s="25">
        <f>'101_transform'!G3981</f>
        <v>0</v>
      </c>
      <c r="G3983" s="25">
        <f>'101_transform'!H3981</f>
        <v>0</v>
      </c>
    </row>
    <row r="3984" spans="1:7" ht="15" x14ac:dyDescent="0.2">
      <c r="A3984" s="12" t="str">
        <f t="shared" si="62"/>
        <v>ПАО "НБД-Банк" (1966) 62102</v>
      </c>
      <c r="B3984" s="25" t="str">
        <f>'101_transform'!C3982</f>
        <v>ПАО "НБД-Банк" (1966)</v>
      </c>
      <c r="C3984" s="25" t="str">
        <f>'101_transform'!D3982</f>
        <v>62102   A  Предметы труда, полученные по договорам отступного, залога, назначение которых не определено</v>
      </c>
      <c r="D3984" s="25">
        <f>'101_transform'!E3982</f>
        <v>0</v>
      </c>
      <c r="E3984" s="25">
        <f>'101_transform'!F3982</f>
        <v>0</v>
      </c>
      <c r="F3984" s="25">
        <f>'101_transform'!G3982</f>
        <v>0</v>
      </c>
      <c r="G3984" s="25">
        <f>'101_transform'!H3982</f>
        <v>0</v>
      </c>
    </row>
    <row r="3985" spans="1:7" ht="15" x14ac:dyDescent="0.2">
      <c r="A3985" s="12" t="str">
        <f t="shared" si="62"/>
        <v>ПАО "НБД-Банк" (1966) 62103</v>
      </c>
      <c r="B3985" s="25" t="str">
        <f>'101_transform'!C3983</f>
        <v>ПАО "НБД-Банк" (1966)</v>
      </c>
      <c r="C3985" s="25" t="str">
        <f>'101_transform'!D3983</f>
        <v>62103   П  Резервы на возможные потери</v>
      </c>
      <c r="D3985" s="25">
        <f>'101_transform'!E3983</f>
        <v>0</v>
      </c>
      <c r="E3985" s="25">
        <f>'101_transform'!F3983</f>
        <v>0</v>
      </c>
      <c r="F3985" s="25">
        <f>'101_transform'!G3983</f>
        <v>0</v>
      </c>
      <c r="G3985" s="25">
        <f>'101_transform'!H3983</f>
        <v>0</v>
      </c>
    </row>
    <row r="3986" spans="1:7" ht="15" x14ac:dyDescent="0.2">
      <c r="A3986" s="12" t="str">
        <f t="shared" si="62"/>
        <v>АО КБ "НИБ" (2876) 60401</v>
      </c>
      <c r="B3986" s="25" t="str">
        <f>'101_transform'!C3984</f>
        <v>АО КБ "НИБ" (2876)</v>
      </c>
      <c r="C3986" s="25" t="str">
        <f>'101_transform'!D3984</f>
        <v>60401   A  Основные средства (кроме земли) (c 13.02.2018)_x000D_Категория 1- Здания и сооружения (до 31.12.2002)</v>
      </c>
      <c r="D3986" s="25">
        <f>'101_transform'!E3984</f>
        <v>30127</v>
      </c>
      <c r="E3986" s="25">
        <f>'101_transform'!F3984</f>
        <v>0</v>
      </c>
      <c r="F3986" s="25">
        <f>'101_transform'!G3984</f>
        <v>27050</v>
      </c>
      <c r="G3986" s="25">
        <f>'101_transform'!H3984</f>
        <v>0</v>
      </c>
    </row>
    <row r="3987" spans="1:7" ht="15" x14ac:dyDescent="0.2">
      <c r="A3987" s="12" t="str">
        <f t="shared" si="62"/>
        <v>АО КБ "НИБ" (2876) 60404</v>
      </c>
      <c r="B3987" s="25" t="str">
        <f>'101_transform'!C3985</f>
        <v>АО КБ "НИБ" (2876)</v>
      </c>
      <c r="C3987" s="25" t="str">
        <f>'101_transform'!D3985</f>
        <v>60404   A  Земля (c 13.02.2018)</v>
      </c>
      <c r="D3987" s="25">
        <f>'101_transform'!E3985</f>
        <v>0</v>
      </c>
      <c r="E3987" s="25">
        <f>'101_transform'!F3985</f>
        <v>0</v>
      </c>
      <c r="F3987" s="25">
        <f>'101_transform'!G3985</f>
        <v>0</v>
      </c>
      <c r="G3987" s="25">
        <f>'101_transform'!H3985</f>
        <v>0</v>
      </c>
    </row>
    <row r="3988" spans="1:7" ht="15" x14ac:dyDescent="0.2">
      <c r="A3988" s="12" t="str">
        <f t="shared" si="62"/>
        <v>АО КБ "НИБ" (2876) 60405</v>
      </c>
      <c r="B3988" s="25" t="str">
        <f>'101_transform'!C3986</f>
        <v>АО КБ "НИБ" (2876)</v>
      </c>
      <c r="C3988" s="25" t="str">
        <f>'101_transform'!D3986</f>
        <v>60405   П
A (до 31.01.2003)  Резервы на возможные потери (c 13.02.2018)
Долгосрочно арендуемые основные средства (до 31.01.2003)</v>
      </c>
      <c r="D3988" s="25">
        <f>'101_transform'!E3986</f>
        <v>0</v>
      </c>
      <c r="E3988" s="25">
        <f>'101_transform'!F3986</f>
        <v>0</v>
      </c>
      <c r="F3988" s="25">
        <f>'101_transform'!G3986</f>
        <v>0</v>
      </c>
      <c r="G3988" s="25">
        <f>'101_transform'!H3986</f>
        <v>0</v>
      </c>
    </row>
    <row r="3989" spans="1:7" ht="15" x14ac:dyDescent="0.2">
      <c r="A3989" s="12" t="str">
        <f t="shared" si="62"/>
        <v>АО КБ "НИБ" (2876) 60414</v>
      </c>
      <c r="B3989" s="25" t="str">
        <f>'101_transform'!C3987</f>
        <v>АО КБ "НИБ" (2876)</v>
      </c>
      <c r="C3989" s="25" t="str">
        <f>'101_transform'!D3987</f>
        <v>60414   П  Амортизация основных средств (кроме земли) (c 13.02.2018)</v>
      </c>
      <c r="D3989" s="25">
        <f>'101_transform'!E3987</f>
        <v>0</v>
      </c>
      <c r="E3989" s="25">
        <f>'101_transform'!F3987</f>
        <v>19830</v>
      </c>
      <c r="F3989" s="25">
        <f>'101_transform'!G3987</f>
        <v>0</v>
      </c>
      <c r="G3989" s="25">
        <f>'101_transform'!H3987</f>
        <v>18845</v>
      </c>
    </row>
    <row r="3990" spans="1:7" ht="15" x14ac:dyDescent="0.2">
      <c r="A3990" s="12" t="str">
        <f t="shared" si="62"/>
        <v>АО КБ "НИБ" (2876) 60415</v>
      </c>
      <c r="B3990" s="25" t="str">
        <f>'101_transform'!C3988</f>
        <v>АО КБ "НИБ" (2876)</v>
      </c>
      <c r="C3990" s="25" t="str">
        <f>'101_transform'!D3988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3990" s="25">
        <f>'101_transform'!E3988</f>
        <v>0</v>
      </c>
      <c r="E3990" s="25">
        <f>'101_transform'!F3988</f>
        <v>0</v>
      </c>
      <c r="F3990" s="25">
        <f>'101_transform'!G3988</f>
        <v>0</v>
      </c>
      <c r="G3990" s="25">
        <f>'101_transform'!H3988</f>
        <v>0</v>
      </c>
    </row>
    <row r="3991" spans="1:7" ht="15" x14ac:dyDescent="0.2">
      <c r="A3991" s="12" t="str">
        <f t="shared" si="62"/>
        <v>АО КБ "НИБ" (2876) 61901</v>
      </c>
      <c r="B3991" s="25" t="str">
        <f>'101_transform'!C3989</f>
        <v>АО КБ "НИБ" (2876)</v>
      </c>
      <c r="C3991" s="25" t="str">
        <f>'101_transform'!D3989</f>
        <v>61901   A  Земля, временно неиспользуемая в основной деятельности</v>
      </c>
      <c r="D3991" s="25">
        <f>'101_transform'!E3989</f>
        <v>0</v>
      </c>
      <c r="E3991" s="25">
        <f>'101_transform'!F3989</f>
        <v>0</v>
      </c>
      <c r="F3991" s="25">
        <f>'101_transform'!G3989</f>
        <v>0</v>
      </c>
      <c r="G3991" s="25">
        <f>'101_transform'!H3989</f>
        <v>0</v>
      </c>
    </row>
    <row r="3992" spans="1:7" ht="15" x14ac:dyDescent="0.2">
      <c r="A3992" s="12" t="str">
        <f t="shared" si="62"/>
        <v>АО КБ "НИБ" (2876) 61902</v>
      </c>
      <c r="B3992" s="25" t="str">
        <f>'101_transform'!C3990</f>
        <v>АО КБ "НИБ" (2876)</v>
      </c>
      <c r="C3992" s="25" t="str">
        <f>'101_transform'!D3990</f>
        <v>61902   A  Земля, временно неиспользуемая в основной деятельности, переданная в аренду</v>
      </c>
      <c r="D3992" s="25">
        <f>'101_transform'!E3990</f>
        <v>0</v>
      </c>
      <c r="E3992" s="25">
        <f>'101_transform'!F3990</f>
        <v>0</v>
      </c>
      <c r="F3992" s="25">
        <f>'101_transform'!G3990</f>
        <v>0</v>
      </c>
      <c r="G3992" s="25">
        <f>'101_transform'!H3990</f>
        <v>0</v>
      </c>
    </row>
    <row r="3993" spans="1:7" ht="15" x14ac:dyDescent="0.2">
      <c r="A3993" s="12" t="str">
        <f t="shared" si="62"/>
        <v>АО КБ "НИБ" (2876) 61903</v>
      </c>
      <c r="B3993" s="25" t="str">
        <f>'101_transform'!C3991</f>
        <v>АО КБ "НИБ" (2876)</v>
      </c>
      <c r="C3993" s="25" t="str">
        <f>'101_transform'!D3991</f>
        <v>61903   A  Недвижимость (кроме земли), временно неиспользуемая в основной деятельности</v>
      </c>
      <c r="D3993" s="25">
        <f>'101_transform'!E3991</f>
        <v>0</v>
      </c>
      <c r="E3993" s="25">
        <f>'101_transform'!F3991</f>
        <v>0</v>
      </c>
      <c r="F3993" s="25">
        <f>'101_transform'!G3991</f>
        <v>0</v>
      </c>
      <c r="G3993" s="25">
        <f>'101_transform'!H3991</f>
        <v>0</v>
      </c>
    </row>
    <row r="3994" spans="1:7" ht="15" x14ac:dyDescent="0.2">
      <c r="A3994" s="12" t="str">
        <f t="shared" si="62"/>
        <v>АО КБ "НИБ" (2876) 61904</v>
      </c>
      <c r="B3994" s="25" t="str">
        <f>'101_transform'!C3992</f>
        <v>АО КБ "НИБ" (2876)</v>
      </c>
      <c r="C3994" s="25" t="str">
        <f>'101_transform'!D3992</f>
        <v>61904   A  Недвижимость (кроме земли), временно неиспользуемая в основной деятельности, переданная в аренду</v>
      </c>
      <c r="D3994" s="25">
        <f>'101_transform'!E3992</f>
        <v>0</v>
      </c>
      <c r="E3994" s="25">
        <f>'101_transform'!F3992</f>
        <v>0</v>
      </c>
      <c r="F3994" s="25">
        <f>'101_transform'!G3992</f>
        <v>0</v>
      </c>
      <c r="G3994" s="25">
        <f>'101_transform'!H3992</f>
        <v>0</v>
      </c>
    </row>
    <row r="3995" spans="1:7" ht="15" x14ac:dyDescent="0.2">
      <c r="A3995" s="12" t="str">
        <f t="shared" si="62"/>
        <v>АО КБ "НИБ" (2876) 61905</v>
      </c>
      <c r="B3995" s="25" t="str">
        <f>'101_transform'!C3993</f>
        <v>АО КБ "НИБ" (2876)</v>
      </c>
      <c r="C3995" s="25" t="str">
        <f>'101_transform'!D3993</f>
        <v>61905   A  Земля, временно неиспользуемая в основной деятельности, учитываемая по справедливой стоимости</v>
      </c>
      <c r="D3995" s="25">
        <f>'101_transform'!E3993</f>
        <v>0</v>
      </c>
      <c r="E3995" s="25">
        <f>'101_transform'!F3993</f>
        <v>0</v>
      </c>
      <c r="F3995" s="25">
        <f>'101_transform'!G3993</f>
        <v>0</v>
      </c>
      <c r="G3995" s="25">
        <f>'101_transform'!H3993</f>
        <v>0</v>
      </c>
    </row>
    <row r="3996" spans="1:7" ht="15" x14ac:dyDescent="0.2">
      <c r="A3996" s="12" t="str">
        <f t="shared" si="62"/>
        <v>АО КБ "НИБ" (2876) 61906</v>
      </c>
      <c r="B3996" s="25" t="str">
        <f>'101_transform'!C3994</f>
        <v>АО КБ "НИБ" (2876)</v>
      </c>
      <c r="C3996" s="25" t="str">
        <f>'101_transform'!D3994</f>
        <v>61906   A  Земля, временно неиспользуемая в основной деятельности, учитываемая по справедливой стоимости, переданная в аренду</v>
      </c>
      <c r="D3996" s="25">
        <f>'101_transform'!E3994</f>
        <v>0</v>
      </c>
      <c r="E3996" s="25">
        <f>'101_transform'!F3994</f>
        <v>0</v>
      </c>
      <c r="F3996" s="25">
        <f>'101_transform'!G3994</f>
        <v>0</v>
      </c>
      <c r="G3996" s="25">
        <f>'101_transform'!H3994</f>
        <v>0</v>
      </c>
    </row>
    <row r="3997" spans="1:7" ht="15" x14ac:dyDescent="0.2">
      <c r="A3997" s="12" t="str">
        <f t="shared" si="62"/>
        <v>АО КБ "НИБ" (2876) 61907</v>
      </c>
      <c r="B3997" s="25" t="str">
        <f>'101_transform'!C3995</f>
        <v>АО КБ "НИБ" (2876)</v>
      </c>
      <c r="C3997" s="25" t="str">
        <f>'101_transform'!D3995</f>
        <v>61907   A  Недвижимость (кроме земли), временно неиспользуемая в основной деятельности, учитываемая по справедливой стоимости</v>
      </c>
      <c r="D3997" s="25">
        <f>'101_transform'!E3995</f>
        <v>0</v>
      </c>
      <c r="E3997" s="25">
        <f>'101_transform'!F3995</f>
        <v>0</v>
      </c>
      <c r="F3997" s="25">
        <f>'101_transform'!G3995</f>
        <v>0</v>
      </c>
      <c r="G3997" s="25">
        <f>'101_transform'!H3995</f>
        <v>0</v>
      </c>
    </row>
    <row r="3998" spans="1:7" ht="15" x14ac:dyDescent="0.2">
      <c r="A3998" s="12" t="str">
        <f t="shared" si="62"/>
        <v>АО КБ "НИБ" (2876) 61908</v>
      </c>
      <c r="B3998" s="25" t="str">
        <f>'101_transform'!C3996</f>
        <v>АО КБ "НИБ" (2876)</v>
      </c>
      <c r="C3998" s="25" t="str">
        <f>'101_transform'!D3996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3998" s="25">
        <f>'101_transform'!E3996</f>
        <v>0</v>
      </c>
      <c r="E3998" s="25">
        <f>'101_transform'!F3996</f>
        <v>0</v>
      </c>
      <c r="F3998" s="25">
        <f>'101_transform'!G3996</f>
        <v>0</v>
      </c>
      <c r="G3998" s="25">
        <f>'101_transform'!H3996</f>
        <v>0</v>
      </c>
    </row>
    <row r="3999" spans="1:7" ht="15" x14ac:dyDescent="0.2">
      <c r="A3999" s="12" t="str">
        <f t="shared" si="62"/>
        <v>АО КБ "НИБ" (2876) 61909</v>
      </c>
      <c r="B3999" s="25" t="str">
        <f>'101_transform'!C3997</f>
        <v>АО КБ "НИБ" (2876)</v>
      </c>
      <c r="C3999" s="25" t="str">
        <f>'101_transform'!D3997</f>
        <v>61909   П  Амортизация недвижимости (кроме земли), временно неиспользуемой в основной деятельности</v>
      </c>
      <c r="D3999" s="25">
        <f>'101_transform'!E3997</f>
        <v>0</v>
      </c>
      <c r="E3999" s="25">
        <f>'101_transform'!F3997</f>
        <v>0</v>
      </c>
      <c r="F3999" s="25">
        <f>'101_transform'!G3997</f>
        <v>0</v>
      </c>
      <c r="G3999" s="25">
        <f>'101_transform'!H3997</f>
        <v>0</v>
      </c>
    </row>
    <row r="4000" spans="1:7" ht="15" x14ac:dyDescent="0.2">
      <c r="A4000" s="12" t="str">
        <f t="shared" si="62"/>
        <v>АО КБ "НИБ" (2876) 61910</v>
      </c>
      <c r="B4000" s="25" t="str">
        <f>'101_transform'!C3998</f>
        <v>АО КБ "НИБ" (2876)</v>
      </c>
      <c r="C4000" s="25" t="str">
        <f>'101_transform'!D3998</f>
        <v>61910   П  Амортизация недвижимости (кроме земли), временно неиспользуемой в основной деятельности, переданной в аренду</v>
      </c>
      <c r="D4000" s="25">
        <f>'101_transform'!E3998</f>
        <v>0</v>
      </c>
      <c r="E4000" s="25">
        <f>'101_transform'!F3998</f>
        <v>0</v>
      </c>
      <c r="F4000" s="25">
        <f>'101_transform'!G3998</f>
        <v>0</v>
      </c>
      <c r="G4000" s="25">
        <f>'101_transform'!H3998</f>
        <v>0</v>
      </c>
    </row>
    <row r="4001" spans="1:7" ht="15" x14ac:dyDescent="0.2">
      <c r="A4001" s="12" t="str">
        <f t="shared" si="62"/>
        <v>АО КБ "НИБ" (2876) 61911</v>
      </c>
      <c r="B4001" s="25" t="str">
        <f>'101_transform'!C3999</f>
        <v>АО КБ "НИБ" (2876)</v>
      </c>
      <c r="C4001" s="25" t="str">
        <f>'101_transform'!D3999</f>
        <v>61911   A  Вложения в сооружение (строительство) объектов недвижимости, временно неиспользуемой в основной деятельности</v>
      </c>
      <c r="D4001" s="25">
        <f>'101_transform'!E3999</f>
        <v>0</v>
      </c>
      <c r="E4001" s="25">
        <f>'101_transform'!F3999</f>
        <v>0</v>
      </c>
      <c r="F4001" s="25">
        <f>'101_transform'!G3999</f>
        <v>0</v>
      </c>
      <c r="G4001" s="25">
        <f>'101_transform'!H3999</f>
        <v>0</v>
      </c>
    </row>
    <row r="4002" spans="1:7" ht="15" x14ac:dyDescent="0.2">
      <c r="A4002" s="12" t="str">
        <f t="shared" si="62"/>
        <v>АО КБ "НИБ" (2876) 61912</v>
      </c>
      <c r="B4002" s="25" t="str">
        <f>'101_transform'!C4000</f>
        <v>АО КБ "НИБ" (2876)</v>
      </c>
      <c r="C4002" s="25" t="str">
        <f>'101_transform'!D4000</f>
        <v>61912   П  Резервы на возможные потери</v>
      </c>
      <c r="D4002" s="25">
        <f>'101_transform'!E4000</f>
        <v>0</v>
      </c>
      <c r="E4002" s="25">
        <f>'101_transform'!F4000</f>
        <v>0</v>
      </c>
      <c r="F4002" s="25">
        <f>'101_transform'!G4000</f>
        <v>0</v>
      </c>
      <c r="G4002" s="25">
        <f>'101_transform'!H4000</f>
        <v>0</v>
      </c>
    </row>
    <row r="4003" spans="1:7" ht="15" x14ac:dyDescent="0.2">
      <c r="A4003" s="12" t="str">
        <f t="shared" si="62"/>
        <v>АО КБ "НИБ" (2876) 62001</v>
      </c>
      <c r="B4003" s="25" t="str">
        <f>'101_transform'!C4001</f>
        <v>АО КБ "НИБ" (2876)</v>
      </c>
      <c r="C4003" s="25" t="str">
        <f>'101_transform'!D4001</f>
        <v>62001   A  Долгосрочные активы, предназначенные для продажи</v>
      </c>
      <c r="D4003" s="25">
        <f>'101_transform'!E4001</f>
        <v>4946</v>
      </c>
      <c r="E4003" s="25">
        <f>'101_transform'!F4001</f>
        <v>0</v>
      </c>
      <c r="F4003" s="25">
        <f>'101_transform'!G4001</f>
        <v>4946</v>
      </c>
      <c r="G4003" s="25">
        <f>'101_transform'!H4001</f>
        <v>0</v>
      </c>
    </row>
    <row r="4004" spans="1:7" ht="15" x14ac:dyDescent="0.2">
      <c r="A4004" s="12" t="str">
        <f t="shared" si="62"/>
        <v>АО КБ "НИБ" (2876) 62002</v>
      </c>
      <c r="B4004" s="25" t="str">
        <f>'101_transform'!C4002</f>
        <v>АО КБ "НИБ" (2876)</v>
      </c>
      <c r="C4004" s="25" t="str">
        <f>'101_transform'!D4002</f>
        <v>62002   П  Резервы на возможные потери</v>
      </c>
      <c r="D4004" s="25">
        <f>'101_transform'!E4002</f>
        <v>0</v>
      </c>
      <c r="E4004" s="25">
        <f>'101_transform'!F4002</f>
        <v>495</v>
      </c>
      <c r="F4004" s="25">
        <f>'101_transform'!G4002</f>
        <v>0</v>
      </c>
      <c r="G4004" s="25">
        <f>'101_transform'!H4002</f>
        <v>495</v>
      </c>
    </row>
    <row r="4005" spans="1:7" ht="15" x14ac:dyDescent="0.2">
      <c r="A4005" s="12" t="str">
        <f t="shared" si="62"/>
        <v>АО КБ "НИБ" (2876) 62101</v>
      </c>
      <c r="B4005" s="25" t="str">
        <f>'101_transform'!C4003</f>
        <v>АО КБ "НИБ" (2876)</v>
      </c>
      <c r="C4005" s="25" t="str">
        <f>'101_transform'!D4003</f>
        <v>62101   A  Средства труда, полученные по договорам отступного, залога, назначение которых не определено</v>
      </c>
      <c r="D4005" s="25">
        <f>'101_transform'!E4003</f>
        <v>0</v>
      </c>
      <c r="E4005" s="25">
        <f>'101_transform'!F4003</f>
        <v>0</v>
      </c>
      <c r="F4005" s="25">
        <f>'101_transform'!G4003</f>
        <v>0</v>
      </c>
      <c r="G4005" s="25">
        <f>'101_transform'!H4003</f>
        <v>0</v>
      </c>
    </row>
    <row r="4006" spans="1:7" ht="15" x14ac:dyDescent="0.2">
      <c r="A4006" s="12" t="str">
        <f t="shared" si="62"/>
        <v>АО КБ "НИБ" (2876) 62102</v>
      </c>
      <c r="B4006" s="25" t="str">
        <f>'101_transform'!C4004</f>
        <v>АО КБ "НИБ" (2876)</v>
      </c>
      <c r="C4006" s="25" t="str">
        <f>'101_transform'!D4004</f>
        <v>62102   A  Предметы труда, полученные по договорам отступного, залога, назначение которых не определено</v>
      </c>
      <c r="D4006" s="25">
        <f>'101_transform'!E4004</f>
        <v>0</v>
      </c>
      <c r="E4006" s="25">
        <f>'101_transform'!F4004</f>
        <v>0</v>
      </c>
      <c r="F4006" s="25">
        <f>'101_transform'!G4004</f>
        <v>0</v>
      </c>
      <c r="G4006" s="25">
        <f>'101_transform'!H4004</f>
        <v>0</v>
      </c>
    </row>
    <row r="4007" spans="1:7" ht="15" x14ac:dyDescent="0.2">
      <c r="A4007" s="12" t="str">
        <f t="shared" si="62"/>
        <v>АО КБ "НИБ" (2876) 62103</v>
      </c>
      <c r="B4007" s="25" t="str">
        <f>'101_transform'!C4005</f>
        <v>АО КБ "НИБ" (2876)</v>
      </c>
      <c r="C4007" s="25" t="str">
        <f>'101_transform'!D4005</f>
        <v>62103   П  Резервы на возможные потери</v>
      </c>
      <c r="D4007" s="25">
        <f>'101_transform'!E4005</f>
        <v>0</v>
      </c>
      <c r="E4007" s="25">
        <f>'101_transform'!F4005</f>
        <v>0</v>
      </c>
      <c r="F4007" s="25">
        <f>'101_transform'!G4005</f>
        <v>0</v>
      </c>
      <c r="G4007" s="25">
        <f>'101_transform'!H4005</f>
        <v>0</v>
      </c>
    </row>
    <row r="4008" spans="1:7" ht="15" x14ac:dyDescent="0.2">
      <c r="A4008" s="12" t="str">
        <f t="shared" si="62"/>
        <v>ПАО "НИКО-БАНК" (702) 60401</v>
      </c>
      <c r="B4008" s="25" t="str">
        <f>'101_transform'!C4006</f>
        <v>ПАО "НИКО-БАНК" (702)</v>
      </c>
      <c r="C4008" s="25" t="str">
        <f>'101_transform'!D4006</f>
        <v>60401   A  Основные средства (кроме земли) (c 13.02.2018)_x000D_Категория 1- Здания и сооружения (до 31.12.2002)</v>
      </c>
      <c r="D4008" s="25">
        <f>'101_transform'!E4006</f>
        <v>319810</v>
      </c>
      <c r="E4008" s="25">
        <f>'101_transform'!F4006</f>
        <v>0</v>
      </c>
      <c r="F4008" s="25">
        <f>'101_transform'!G4006</f>
        <v>333181</v>
      </c>
      <c r="G4008" s="25">
        <f>'101_transform'!H4006</f>
        <v>0</v>
      </c>
    </row>
    <row r="4009" spans="1:7" ht="15" x14ac:dyDescent="0.2">
      <c r="A4009" s="12" t="str">
        <f t="shared" si="62"/>
        <v>ПАО "НИКО-БАНК" (702) 60404</v>
      </c>
      <c r="B4009" s="25" t="str">
        <f>'101_transform'!C4007</f>
        <v>ПАО "НИКО-БАНК" (702)</v>
      </c>
      <c r="C4009" s="25" t="str">
        <f>'101_transform'!D4007</f>
        <v>60404   A  Земля (c 13.02.2018)</v>
      </c>
      <c r="D4009" s="25">
        <f>'101_transform'!E4007</f>
        <v>2937</v>
      </c>
      <c r="E4009" s="25">
        <f>'101_transform'!F4007</f>
        <v>0</v>
      </c>
      <c r="F4009" s="25">
        <f>'101_transform'!G4007</f>
        <v>2937</v>
      </c>
      <c r="G4009" s="25">
        <f>'101_transform'!H4007</f>
        <v>0</v>
      </c>
    </row>
    <row r="4010" spans="1:7" ht="15" x14ac:dyDescent="0.2">
      <c r="A4010" s="12" t="str">
        <f t="shared" si="62"/>
        <v>ПАО "НИКО-БАНК" (702) 60405</v>
      </c>
      <c r="B4010" s="25" t="str">
        <f>'101_transform'!C4008</f>
        <v>ПАО "НИКО-БАНК" (702)</v>
      </c>
      <c r="C4010" s="25" t="str">
        <f>'101_transform'!D4008</f>
        <v>60405   П
A (до 31.01.2003)  Резервы на возможные потери (c 13.02.2018)
Долгосрочно арендуемые основные средства (до 31.01.2003)</v>
      </c>
      <c r="D4010" s="25">
        <f>'101_transform'!E4008</f>
        <v>0</v>
      </c>
      <c r="E4010" s="25">
        <f>'101_transform'!F4008</f>
        <v>0</v>
      </c>
      <c r="F4010" s="25">
        <f>'101_transform'!G4008</f>
        <v>0</v>
      </c>
      <c r="G4010" s="25">
        <f>'101_transform'!H4008</f>
        <v>0</v>
      </c>
    </row>
    <row r="4011" spans="1:7" ht="15" x14ac:dyDescent="0.2">
      <c r="A4011" s="12" t="str">
        <f t="shared" si="62"/>
        <v>ПАО "НИКО-БАНК" (702) 60414</v>
      </c>
      <c r="B4011" s="25" t="str">
        <f>'101_transform'!C4009</f>
        <v>ПАО "НИКО-БАНК" (702)</v>
      </c>
      <c r="C4011" s="25" t="str">
        <f>'101_transform'!D4009</f>
        <v>60414   П  Амортизация основных средств (кроме земли) (c 13.02.2018)</v>
      </c>
      <c r="D4011" s="25">
        <f>'101_transform'!E4009</f>
        <v>0</v>
      </c>
      <c r="E4011" s="25">
        <f>'101_transform'!F4009</f>
        <v>131519</v>
      </c>
      <c r="F4011" s="25">
        <f>'101_transform'!G4009</f>
        <v>0</v>
      </c>
      <c r="G4011" s="25">
        <f>'101_transform'!H4009</f>
        <v>138701</v>
      </c>
    </row>
    <row r="4012" spans="1:7" ht="15" x14ac:dyDescent="0.2">
      <c r="A4012" s="12" t="str">
        <f t="shared" si="62"/>
        <v>ПАО "НИКО-БАНК" (702) 60415</v>
      </c>
      <c r="B4012" s="25" t="str">
        <f>'101_transform'!C4010</f>
        <v>ПАО "НИКО-БАНК" (702)</v>
      </c>
      <c r="C4012" s="25" t="str">
        <f>'101_transform'!D4010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012" s="25">
        <f>'101_transform'!E4010</f>
        <v>3228</v>
      </c>
      <c r="E4012" s="25">
        <f>'101_transform'!F4010</f>
        <v>0</v>
      </c>
      <c r="F4012" s="25">
        <f>'101_transform'!G4010</f>
        <v>4173</v>
      </c>
      <c r="G4012" s="25">
        <f>'101_transform'!H4010</f>
        <v>0</v>
      </c>
    </row>
    <row r="4013" spans="1:7" ht="15" x14ac:dyDescent="0.2">
      <c r="A4013" s="12" t="str">
        <f t="shared" si="62"/>
        <v>ПАО "НИКО-БАНК" (702) 61901</v>
      </c>
      <c r="B4013" s="25" t="str">
        <f>'101_transform'!C4011</f>
        <v>ПАО "НИКО-БАНК" (702)</v>
      </c>
      <c r="C4013" s="25" t="str">
        <f>'101_transform'!D4011</f>
        <v>61901   A  Земля, временно неиспользуемая в основной деятельности</v>
      </c>
      <c r="D4013" s="25">
        <f>'101_transform'!E4011</f>
        <v>0</v>
      </c>
      <c r="E4013" s="25">
        <f>'101_transform'!F4011</f>
        <v>0</v>
      </c>
      <c r="F4013" s="25">
        <f>'101_transform'!G4011</f>
        <v>0</v>
      </c>
      <c r="G4013" s="25">
        <f>'101_transform'!H4011</f>
        <v>0</v>
      </c>
    </row>
    <row r="4014" spans="1:7" ht="15" x14ac:dyDescent="0.2">
      <c r="A4014" s="12" t="str">
        <f t="shared" si="62"/>
        <v>ПАО "НИКО-БАНК" (702) 61902</v>
      </c>
      <c r="B4014" s="25" t="str">
        <f>'101_transform'!C4012</f>
        <v>ПАО "НИКО-БАНК" (702)</v>
      </c>
      <c r="C4014" s="25" t="str">
        <f>'101_transform'!D4012</f>
        <v>61902   A  Земля, временно неиспользуемая в основной деятельности, переданная в аренду</v>
      </c>
      <c r="D4014" s="25">
        <f>'101_transform'!E4012</f>
        <v>0</v>
      </c>
      <c r="E4014" s="25">
        <f>'101_transform'!F4012</f>
        <v>0</v>
      </c>
      <c r="F4014" s="25">
        <f>'101_transform'!G4012</f>
        <v>0</v>
      </c>
      <c r="G4014" s="25">
        <f>'101_transform'!H4012</f>
        <v>0</v>
      </c>
    </row>
    <row r="4015" spans="1:7" ht="15" x14ac:dyDescent="0.2">
      <c r="A4015" s="12" t="str">
        <f t="shared" si="62"/>
        <v>ПАО "НИКО-БАНК" (702) 61903</v>
      </c>
      <c r="B4015" s="25" t="str">
        <f>'101_transform'!C4013</f>
        <v>ПАО "НИКО-БАНК" (702)</v>
      </c>
      <c r="C4015" s="25" t="str">
        <f>'101_transform'!D4013</f>
        <v>61903   A  Недвижимость (кроме земли), временно неиспользуемая в основной деятельности</v>
      </c>
      <c r="D4015" s="25">
        <f>'101_transform'!E4013</f>
        <v>0</v>
      </c>
      <c r="E4015" s="25">
        <f>'101_transform'!F4013</f>
        <v>0</v>
      </c>
      <c r="F4015" s="25">
        <f>'101_transform'!G4013</f>
        <v>0</v>
      </c>
      <c r="G4015" s="25">
        <f>'101_transform'!H4013</f>
        <v>0</v>
      </c>
    </row>
    <row r="4016" spans="1:7" ht="15" x14ac:dyDescent="0.2">
      <c r="A4016" s="12" t="str">
        <f t="shared" si="62"/>
        <v>ПАО "НИКО-БАНК" (702) 61904</v>
      </c>
      <c r="B4016" s="25" t="str">
        <f>'101_transform'!C4014</f>
        <v>ПАО "НИКО-БАНК" (702)</v>
      </c>
      <c r="C4016" s="25" t="str">
        <f>'101_transform'!D4014</f>
        <v>61904   A  Недвижимость (кроме земли), временно неиспользуемая в основной деятельности, переданная в аренду</v>
      </c>
      <c r="D4016" s="25">
        <f>'101_transform'!E4014</f>
        <v>0</v>
      </c>
      <c r="E4016" s="25">
        <f>'101_transform'!F4014</f>
        <v>0</v>
      </c>
      <c r="F4016" s="25">
        <f>'101_transform'!G4014</f>
        <v>0</v>
      </c>
      <c r="G4016" s="25">
        <f>'101_transform'!H4014</f>
        <v>0</v>
      </c>
    </row>
    <row r="4017" spans="1:7" ht="15" x14ac:dyDescent="0.2">
      <c r="A4017" s="12" t="str">
        <f t="shared" si="62"/>
        <v>ПАО "НИКО-БАНК" (702) 61905</v>
      </c>
      <c r="B4017" s="25" t="str">
        <f>'101_transform'!C4015</f>
        <v>ПАО "НИКО-БАНК" (702)</v>
      </c>
      <c r="C4017" s="25" t="str">
        <f>'101_transform'!D4015</f>
        <v>61905   A  Земля, временно неиспользуемая в основной деятельности, учитываемая по справедливой стоимости</v>
      </c>
      <c r="D4017" s="25">
        <f>'101_transform'!E4015</f>
        <v>0</v>
      </c>
      <c r="E4017" s="25">
        <f>'101_transform'!F4015</f>
        <v>0</v>
      </c>
      <c r="F4017" s="25">
        <f>'101_transform'!G4015</f>
        <v>0</v>
      </c>
      <c r="G4017" s="25">
        <f>'101_transform'!H4015</f>
        <v>0</v>
      </c>
    </row>
    <row r="4018" spans="1:7" ht="15" x14ac:dyDescent="0.2">
      <c r="A4018" s="12" t="str">
        <f t="shared" si="62"/>
        <v>ПАО "НИКО-БАНК" (702) 61906</v>
      </c>
      <c r="B4018" s="25" t="str">
        <f>'101_transform'!C4016</f>
        <v>ПАО "НИКО-БАНК" (702)</v>
      </c>
      <c r="C4018" s="25" t="str">
        <f>'101_transform'!D4016</f>
        <v>61906   A  Земля, временно неиспользуемая в основной деятельности, учитываемая по справедливой стоимости, переданная в аренду</v>
      </c>
      <c r="D4018" s="25">
        <f>'101_transform'!E4016</f>
        <v>0</v>
      </c>
      <c r="E4018" s="25">
        <f>'101_transform'!F4016</f>
        <v>0</v>
      </c>
      <c r="F4018" s="25">
        <f>'101_transform'!G4016</f>
        <v>0</v>
      </c>
      <c r="G4018" s="25">
        <f>'101_transform'!H4016</f>
        <v>0</v>
      </c>
    </row>
    <row r="4019" spans="1:7" ht="15" x14ac:dyDescent="0.2">
      <c r="A4019" s="12" t="str">
        <f t="shared" si="62"/>
        <v>ПАО "НИКО-БАНК" (702) 61907</v>
      </c>
      <c r="B4019" s="25" t="str">
        <f>'101_transform'!C4017</f>
        <v>ПАО "НИКО-БАНК" (702)</v>
      </c>
      <c r="C4019" s="25" t="str">
        <f>'101_transform'!D4017</f>
        <v>61907   A  Недвижимость (кроме земли), временно неиспользуемая в основной деятельности, учитываемая по справедливой стоимости</v>
      </c>
      <c r="D4019" s="25">
        <f>'101_transform'!E4017</f>
        <v>0</v>
      </c>
      <c r="E4019" s="25">
        <f>'101_transform'!F4017</f>
        <v>0</v>
      </c>
      <c r="F4019" s="25">
        <f>'101_transform'!G4017</f>
        <v>0</v>
      </c>
      <c r="G4019" s="25">
        <f>'101_transform'!H4017</f>
        <v>0</v>
      </c>
    </row>
    <row r="4020" spans="1:7" ht="15" x14ac:dyDescent="0.2">
      <c r="A4020" s="12" t="str">
        <f t="shared" si="62"/>
        <v>ПАО "НИКО-БАНК" (702) 61908</v>
      </c>
      <c r="B4020" s="25" t="str">
        <f>'101_transform'!C4018</f>
        <v>ПАО "НИКО-БАНК" (702)</v>
      </c>
      <c r="C4020" s="25" t="str">
        <f>'101_transform'!D4018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020" s="25">
        <f>'101_transform'!E4018</f>
        <v>20718</v>
      </c>
      <c r="E4020" s="25">
        <f>'101_transform'!F4018</f>
        <v>0</v>
      </c>
      <c r="F4020" s="25">
        <f>'101_transform'!G4018</f>
        <v>20718</v>
      </c>
      <c r="G4020" s="25">
        <f>'101_transform'!H4018</f>
        <v>0</v>
      </c>
    </row>
    <row r="4021" spans="1:7" ht="15" x14ac:dyDescent="0.2">
      <c r="A4021" s="12" t="str">
        <f t="shared" si="62"/>
        <v>ПАО "НИКО-БАНК" (702) 61909</v>
      </c>
      <c r="B4021" s="25" t="str">
        <f>'101_transform'!C4019</f>
        <v>ПАО "НИКО-БАНК" (702)</v>
      </c>
      <c r="C4021" s="25" t="str">
        <f>'101_transform'!D4019</f>
        <v>61909   П  Амортизация недвижимости (кроме земли), временно неиспользуемой в основной деятельности</v>
      </c>
      <c r="D4021" s="25">
        <f>'101_transform'!E4019</f>
        <v>0</v>
      </c>
      <c r="E4021" s="25">
        <f>'101_transform'!F4019</f>
        <v>0</v>
      </c>
      <c r="F4021" s="25">
        <f>'101_transform'!G4019</f>
        <v>0</v>
      </c>
      <c r="G4021" s="25">
        <f>'101_transform'!H4019</f>
        <v>0</v>
      </c>
    </row>
    <row r="4022" spans="1:7" ht="15" x14ac:dyDescent="0.2">
      <c r="A4022" s="12" t="str">
        <f t="shared" si="62"/>
        <v>ПАО "НИКО-БАНК" (702) 61910</v>
      </c>
      <c r="B4022" s="25" t="str">
        <f>'101_transform'!C4020</f>
        <v>ПАО "НИКО-БАНК" (702)</v>
      </c>
      <c r="C4022" s="25" t="str">
        <f>'101_transform'!D4020</f>
        <v>61910   П  Амортизация недвижимости (кроме земли), временно неиспользуемой в основной деятельности, переданной в аренду</v>
      </c>
      <c r="D4022" s="25">
        <f>'101_transform'!E4020</f>
        <v>0</v>
      </c>
      <c r="E4022" s="25">
        <f>'101_transform'!F4020</f>
        <v>0</v>
      </c>
      <c r="F4022" s="25">
        <f>'101_transform'!G4020</f>
        <v>0</v>
      </c>
      <c r="G4022" s="25">
        <f>'101_transform'!H4020</f>
        <v>0</v>
      </c>
    </row>
    <row r="4023" spans="1:7" ht="15" x14ac:dyDescent="0.2">
      <c r="A4023" s="12" t="str">
        <f t="shared" si="62"/>
        <v>ПАО "НИКО-БАНК" (702) 61911</v>
      </c>
      <c r="B4023" s="25" t="str">
        <f>'101_transform'!C4021</f>
        <v>ПАО "НИКО-БАНК" (702)</v>
      </c>
      <c r="C4023" s="25" t="str">
        <f>'101_transform'!D4021</f>
        <v>61911   A  Вложения в сооружение (строительство) объектов недвижимости, временно неиспользуемой в основной деятельности</v>
      </c>
      <c r="D4023" s="25">
        <f>'101_transform'!E4021</f>
        <v>0</v>
      </c>
      <c r="E4023" s="25">
        <f>'101_transform'!F4021</f>
        <v>0</v>
      </c>
      <c r="F4023" s="25">
        <f>'101_transform'!G4021</f>
        <v>0</v>
      </c>
      <c r="G4023" s="25">
        <f>'101_transform'!H4021</f>
        <v>0</v>
      </c>
    </row>
    <row r="4024" spans="1:7" ht="15" x14ac:dyDescent="0.2">
      <c r="A4024" s="12" t="str">
        <f t="shared" si="62"/>
        <v>ПАО "НИКО-БАНК" (702) 61912</v>
      </c>
      <c r="B4024" s="25" t="str">
        <f>'101_transform'!C4022</f>
        <v>ПАО "НИКО-БАНК" (702)</v>
      </c>
      <c r="C4024" s="25" t="str">
        <f>'101_transform'!D4022</f>
        <v>61912   П  Резервы на возможные потери</v>
      </c>
      <c r="D4024" s="25">
        <f>'101_transform'!E4022</f>
        <v>0</v>
      </c>
      <c r="E4024" s="25">
        <f>'101_transform'!F4022</f>
        <v>0</v>
      </c>
      <c r="F4024" s="25">
        <f>'101_transform'!G4022</f>
        <v>0</v>
      </c>
      <c r="G4024" s="25">
        <f>'101_transform'!H4022</f>
        <v>0</v>
      </c>
    </row>
    <row r="4025" spans="1:7" ht="15" x14ac:dyDescent="0.2">
      <c r="A4025" s="12" t="str">
        <f t="shared" si="62"/>
        <v>ПАО "НИКО-БАНК" (702) 62001</v>
      </c>
      <c r="B4025" s="25" t="str">
        <f>'101_transform'!C4023</f>
        <v>ПАО "НИКО-БАНК" (702)</v>
      </c>
      <c r="C4025" s="25" t="str">
        <f>'101_transform'!D4023</f>
        <v>62001   A  Долгосрочные активы, предназначенные для продажи</v>
      </c>
      <c r="D4025" s="25">
        <f>'101_transform'!E4023</f>
        <v>0</v>
      </c>
      <c r="E4025" s="25">
        <f>'101_transform'!F4023</f>
        <v>0</v>
      </c>
      <c r="F4025" s="25">
        <f>'101_transform'!G4023</f>
        <v>0</v>
      </c>
      <c r="G4025" s="25">
        <f>'101_transform'!H4023</f>
        <v>0</v>
      </c>
    </row>
    <row r="4026" spans="1:7" ht="15" x14ac:dyDescent="0.2">
      <c r="A4026" s="12" t="str">
        <f t="shared" si="62"/>
        <v>ПАО "НИКО-БАНК" (702) 62002</v>
      </c>
      <c r="B4026" s="25" t="str">
        <f>'101_transform'!C4024</f>
        <v>ПАО "НИКО-БАНК" (702)</v>
      </c>
      <c r="C4026" s="25" t="str">
        <f>'101_transform'!D4024</f>
        <v>62002   П  Резервы на возможные потери</v>
      </c>
      <c r="D4026" s="25">
        <f>'101_transform'!E4024</f>
        <v>0</v>
      </c>
      <c r="E4026" s="25">
        <f>'101_transform'!F4024</f>
        <v>0</v>
      </c>
      <c r="F4026" s="25">
        <f>'101_transform'!G4024</f>
        <v>0</v>
      </c>
      <c r="G4026" s="25">
        <f>'101_transform'!H4024</f>
        <v>0</v>
      </c>
    </row>
    <row r="4027" spans="1:7" ht="15" x14ac:dyDescent="0.2">
      <c r="A4027" s="12" t="str">
        <f t="shared" si="62"/>
        <v>ПАО "НИКО-БАНК" (702) 62101</v>
      </c>
      <c r="B4027" s="25" t="str">
        <f>'101_transform'!C4025</f>
        <v>ПАО "НИКО-БАНК" (702)</v>
      </c>
      <c r="C4027" s="25" t="str">
        <f>'101_transform'!D4025</f>
        <v>62101   A  Средства труда, полученные по договорам отступного, залога, назначение которых не определено</v>
      </c>
      <c r="D4027" s="25">
        <f>'101_transform'!E4025</f>
        <v>0</v>
      </c>
      <c r="E4027" s="25">
        <f>'101_transform'!F4025</f>
        <v>0</v>
      </c>
      <c r="F4027" s="25">
        <f>'101_transform'!G4025</f>
        <v>0</v>
      </c>
      <c r="G4027" s="25">
        <f>'101_transform'!H4025</f>
        <v>0</v>
      </c>
    </row>
    <row r="4028" spans="1:7" ht="15" x14ac:dyDescent="0.2">
      <c r="A4028" s="12" t="str">
        <f t="shared" si="62"/>
        <v>ПАО "НИКО-БАНК" (702) 62102</v>
      </c>
      <c r="B4028" s="25" t="str">
        <f>'101_transform'!C4026</f>
        <v>ПАО "НИКО-БАНК" (702)</v>
      </c>
      <c r="C4028" s="25" t="str">
        <f>'101_transform'!D4026</f>
        <v>62102   A  Предметы труда, полученные по договорам отступного, залога, назначение которых не определено</v>
      </c>
      <c r="D4028" s="25">
        <f>'101_transform'!E4026</f>
        <v>0</v>
      </c>
      <c r="E4028" s="25">
        <f>'101_transform'!F4026</f>
        <v>0</v>
      </c>
      <c r="F4028" s="25">
        <f>'101_transform'!G4026</f>
        <v>0</v>
      </c>
      <c r="G4028" s="25">
        <f>'101_transform'!H4026</f>
        <v>0</v>
      </c>
    </row>
    <row r="4029" spans="1:7" ht="15" x14ac:dyDescent="0.2">
      <c r="A4029" s="12" t="str">
        <f t="shared" si="62"/>
        <v>ПАО "НИКО-БАНК" (702) 62103</v>
      </c>
      <c r="B4029" s="25" t="str">
        <f>'101_transform'!C4027</f>
        <v>ПАО "НИКО-БАНК" (702)</v>
      </c>
      <c r="C4029" s="25" t="str">
        <f>'101_transform'!D4027</f>
        <v>62103   П  Резервы на возможные потери</v>
      </c>
      <c r="D4029" s="25">
        <f>'101_transform'!E4027</f>
        <v>0</v>
      </c>
      <c r="E4029" s="25">
        <f>'101_transform'!F4027</f>
        <v>0</v>
      </c>
      <c r="F4029" s="25">
        <f>'101_transform'!G4027</f>
        <v>0</v>
      </c>
      <c r="G4029" s="25">
        <f>'101_transform'!H4027</f>
        <v>0</v>
      </c>
    </row>
    <row r="4030" spans="1:7" ht="15" x14ac:dyDescent="0.2">
      <c r="A4030" s="12" t="str">
        <f t="shared" si="62"/>
        <v>АО "НК Банк" (2755) 60401</v>
      </c>
      <c r="B4030" s="25" t="str">
        <f>'101_transform'!C4028</f>
        <v>АО "НК Банк" (2755)</v>
      </c>
      <c r="C4030" s="25" t="str">
        <f>'101_transform'!D4028</f>
        <v>60401   A  Основные средства (кроме земли) (c 13.02.2018)_x000D_Категория 1- Здания и сооружения (до 31.12.2002)</v>
      </c>
      <c r="D4030" s="25">
        <f>'101_transform'!E4028</f>
        <v>331687</v>
      </c>
      <c r="E4030" s="25">
        <f>'101_transform'!F4028</f>
        <v>0</v>
      </c>
      <c r="F4030" s="25">
        <f>'101_transform'!G4028</f>
        <v>331076</v>
      </c>
      <c r="G4030" s="25">
        <f>'101_transform'!H4028</f>
        <v>0</v>
      </c>
    </row>
    <row r="4031" spans="1:7" ht="15" x14ac:dyDescent="0.2">
      <c r="A4031" s="12" t="str">
        <f t="shared" si="62"/>
        <v>АО "НК Банк" (2755) 60404</v>
      </c>
      <c r="B4031" s="25" t="str">
        <f>'101_transform'!C4029</f>
        <v>АО "НК Банк" (2755)</v>
      </c>
      <c r="C4031" s="25" t="str">
        <f>'101_transform'!D4029</f>
        <v>60404   A  Земля (c 13.02.2018)</v>
      </c>
      <c r="D4031" s="25">
        <f>'101_transform'!E4029</f>
        <v>0</v>
      </c>
      <c r="E4031" s="25">
        <f>'101_transform'!F4029</f>
        <v>0</v>
      </c>
      <c r="F4031" s="25">
        <f>'101_transform'!G4029</f>
        <v>0</v>
      </c>
      <c r="G4031" s="25">
        <f>'101_transform'!H4029</f>
        <v>0</v>
      </c>
    </row>
    <row r="4032" spans="1:7" ht="15" x14ac:dyDescent="0.2">
      <c r="A4032" s="12" t="str">
        <f t="shared" si="62"/>
        <v>АО "НК Банк" (2755) 60405</v>
      </c>
      <c r="B4032" s="25" t="str">
        <f>'101_transform'!C4030</f>
        <v>АО "НК Банк" (2755)</v>
      </c>
      <c r="C4032" s="25" t="str">
        <f>'101_transform'!D4030</f>
        <v>60405   П
A (до 31.01.2003)  Резервы на возможные потери (c 13.02.2018)
Долгосрочно арендуемые основные средства (до 31.01.2003)</v>
      </c>
      <c r="D4032" s="25">
        <f>'101_transform'!E4030</f>
        <v>0</v>
      </c>
      <c r="E4032" s="25">
        <f>'101_transform'!F4030</f>
        <v>0</v>
      </c>
      <c r="F4032" s="25">
        <f>'101_transform'!G4030</f>
        <v>0</v>
      </c>
      <c r="G4032" s="25">
        <f>'101_transform'!H4030</f>
        <v>0</v>
      </c>
    </row>
    <row r="4033" spans="1:7" ht="15" x14ac:dyDescent="0.2">
      <c r="A4033" s="12" t="str">
        <f t="shared" si="62"/>
        <v>АО "НК Банк" (2755) 60414</v>
      </c>
      <c r="B4033" s="25" t="str">
        <f>'101_transform'!C4031</f>
        <v>АО "НК Банк" (2755)</v>
      </c>
      <c r="C4033" s="25" t="str">
        <f>'101_transform'!D4031</f>
        <v>60414   П  Амортизация основных средств (кроме земли) (c 13.02.2018)</v>
      </c>
      <c r="D4033" s="25">
        <f>'101_transform'!E4031</f>
        <v>0</v>
      </c>
      <c r="E4033" s="25">
        <f>'101_transform'!F4031</f>
        <v>61332</v>
      </c>
      <c r="F4033" s="25">
        <f>'101_transform'!G4031</f>
        <v>0</v>
      </c>
      <c r="G4033" s="25">
        <f>'101_transform'!H4031</f>
        <v>64996</v>
      </c>
    </row>
    <row r="4034" spans="1:7" ht="15" x14ac:dyDescent="0.2">
      <c r="A4034" s="12" t="str">
        <f t="shared" si="62"/>
        <v>АО "НК Банк" (2755) 60415</v>
      </c>
      <c r="B4034" s="25" t="str">
        <f>'101_transform'!C4032</f>
        <v>АО "НК Банк" (2755)</v>
      </c>
      <c r="C4034" s="25" t="str">
        <f>'101_transform'!D4032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034" s="25">
        <f>'101_transform'!E4032</f>
        <v>0</v>
      </c>
      <c r="E4034" s="25">
        <f>'101_transform'!F4032</f>
        <v>0</v>
      </c>
      <c r="F4034" s="25">
        <f>'101_transform'!G4032</f>
        <v>0</v>
      </c>
      <c r="G4034" s="25">
        <f>'101_transform'!H4032</f>
        <v>0</v>
      </c>
    </row>
    <row r="4035" spans="1:7" ht="15" x14ac:dyDescent="0.2">
      <c r="A4035" s="12" t="str">
        <f t="shared" si="62"/>
        <v>АО "НК Банк" (2755) 61901</v>
      </c>
      <c r="B4035" s="25" t="str">
        <f>'101_transform'!C4033</f>
        <v>АО "НК Банк" (2755)</v>
      </c>
      <c r="C4035" s="25" t="str">
        <f>'101_transform'!D4033</f>
        <v>61901   A  Земля, временно неиспользуемая в основной деятельности</v>
      </c>
      <c r="D4035" s="25">
        <f>'101_transform'!E4033</f>
        <v>0</v>
      </c>
      <c r="E4035" s="25">
        <f>'101_transform'!F4033</f>
        <v>0</v>
      </c>
      <c r="F4035" s="25">
        <f>'101_transform'!G4033</f>
        <v>0</v>
      </c>
      <c r="G4035" s="25">
        <f>'101_transform'!H4033</f>
        <v>0</v>
      </c>
    </row>
    <row r="4036" spans="1:7" ht="15" x14ac:dyDescent="0.2">
      <c r="A4036" s="12" t="str">
        <f t="shared" ref="A4036:A4099" si="63">B4036&amp;" "&amp;LEFT(C4036,5)</f>
        <v>АО "НК Банк" (2755) 61902</v>
      </c>
      <c r="B4036" s="25" t="str">
        <f>'101_transform'!C4034</f>
        <v>АО "НК Банк" (2755)</v>
      </c>
      <c r="C4036" s="25" t="str">
        <f>'101_transform'!D4034</f>
        <v>61902   A  Земля, временно неиспользуемая в основной деятельности, переданная в аренду</v>
      </c>
      <c r="D4036" s="25">
        <f>'101_transform'!E4034</f>
        <v>0</v>
      </c>
      <c r="E4036" s="25">
        <f>'101_transform'!F4034</f>
        <v>0</v>
      </c>
      <c r="F4036" s="25">
        <f>'101_transform'!G4034</f>
        <v>0</v>
      </c>
      <c r="G4036" s="25">
        <f>'101_transform'!H4034</f>
        <v>0</v>
      </c>
    </row>
    <row r="4037" spans="1:7" ht="15" x14ac:dyDescent="0.2">
      <c r="A4037" s="12" t="str">
        <f t="shared" si="63"/>
        <v>АО "НК Банк" (2755) 61903</v>
      </c>
      <c r="B4037" s="25" t="str">
        <f>'101_transform'!C4035</f>
        <v>АО "НК Банк" (2755)</v>
      </c>
      <c r="C4037" s="25" t="str">
        <f>'101_transform'!D4035</f>
        <v>61903   A  Недвижимость (кроме земли), временно неиспользуемая в основной деятельности</v>
      </c>
      <c r="D4037" s="25">
        <f>'101_transform'!E4035</f>
        <v>0</v>
      </c>
      <c r="E4037" s="25">
        <f>'101_transform'!F4035</f>
        <v>0</v>
      </c>
      <c r="F4037" s="25">
        <f>'101_transform'!G4035</f>
        <v>0</v>
      </c>
      <c r="G4037" s="25">
        <f>'101_transform'!H4035</f>
        <v>0</v>
      </c>
    </row>
    <row r="4038" spans="1:7" ht="15" x14ac:dyDescent="0.2">
      <c r="A4038" s="12" t="str">
        <f t="shared" si="63"/>
        <v>АО "НК Банк" (2755) 61904</v>
      </c>
      <c r="B4038" s="25" t="str">
        <f>'101_transform'!C4036</f>
        <v>АО "НК Банк" (2755)</v>
      </c>
      <c r="C4038" s="25" t="str">
        <f>'101_transform'!D4036</f>
        <v>61904   A  Недвижимость (кроме земли), временно неиспользуемая в основной деятельности, переданная в аренду</v>
      </c>
      <c r="D4038" s="25">
        <f>'101_transform'!E4036</f>
        <v>0</v>
      </c>
      <c r="E4038" s="25">
        <f>'101_transform'!F4036</f>
        <v>0</v>
      </c>
      <c r="F4038" s="25">
        <f>'101_transform'!G4036</f>
        <v>0</v>
      </c>
      <c r="G4038" s="25">
        <f>'101_transform'!H4036</f>
        <v>0</v>
      </c>
    </row>
    <row r="4039" spans="1:7" ht="15" x14ac:dyDescent="0.2">
      <c r="A4039" s="12" t="str">
        <f t="shared" si="63"/>
        <v>АО "НК Банк" (2755) 61905</v>
      </c>
      <c r="B4039" s="25" t="str">
        <f>'101_transform'!C4037</f>
        <v>АО "НК Банк" (2755)</v>
      </c>
      <c r="C4039" s="25" t="str">
        <f>'101_transform'!D4037</f>
        <v>61905   A  Земля, временно неиспользуемая в основной деятельности, учитываемая по справедливой стоимости</v>
      </c>
      <c r="D4039" s="25">
        <f>'101_transform'!E4037</f>
        <v>0</v>
      </c>
      <c r="E4039" s="25">
        <f>'101_transform'!F4037</f>
        <v>0</v>
      </c>
      <c r="F4039" s="25">
        <f>'101_transform'!G4037</f>
        <v>0</v>
      </c>
      <c r="G4039" s="25">
        <f>'101_transform'!H4037</f>
        <v>0</v>
      </c>
    </row>
    <row r="4040" spans="1:7" ht="15" x14ac:dyDescent="0.2">
      <c r="A4040" s="12" t="str">
        <f t="shared" si="63"/>
        <v>АО "НК Банк" (2755) 61906</v>
      </c>
      <c r="B4040" s="25" t="str">
        <f>'101_transform'!C4038</f>
        <v>АО "НК Банк" (2755)</v>
      </c>
      <c r="C4040" s="25" t="str">
        <f>'101_transform'!D4038</f>
        <v>61906   A  Земля, временно неиспользуемая в основной деятельности, учитываемая по справедливой стоимости, переданная в аренду</v>
      </c>
      <c r="D4040" s="25">
        <f>'101_transform'!E4038</f>
        <v>0</v>
      </c>
      <c r="E4040" s="25">
        <f>'101_transform'!F4038</f>
        <v>0</v>
      </c>
      <c r="F4040" s="25">
        <f>'101_transform'!G4038</f>
        <v>0</v>
      </c>
      <c r="G4040" s="25">
        <f>'101_transform'!H4038</f>
        <v>0</v>
      </c>
    </row>
    <row r="4041" spans="1:7" ht="15" x14ac:dyDescent="0.2">
      <c r="A4041" s="12" t="str">
        <f t="shared" si="63"/>
        <v>АО "НК Банк" (2755) 61907</v>
      </c>
      <c r="B4041" s="25" t="str">
        <f>'101_transform'!C4039</f>
        <v>АО "НК Банк" (2755)</v>
      </c>
      <c r="C4041" s="25" t="str">
        <f>'101_transform'!D4039</f>
        <v>61907   A  Недвижимость (кроме земли), временно неиспользуемая в основной деятельности, учитываемая по справедливой стоимости</v>
      </c>
      <c r="D4041" s="25">
        <f>'101_transform'!E4039</f>
        <v>0</v>
      </c>
      <c r="E4041" s="25">
        <f>'101_transform'!F4039</f>
        <v>0</v>
      </c>
      <c r="F4041" s="25">
        <f>'101_transform'!G4039</f>
        <v>0</v>
      </c>
      <c r="G4041" s="25">
        <f>'101_transform'!H4039</f>
        <v>0</v>
      </c>
    </row>
    <row r="4042" spans="1:7" ht="15" x14ac:dyDescent="0.2">
      <c r="A4042" s="12" t="str">
        <f t="shared" si="63"/>
        <v>АО "НК Банк" (2755) 61908</v>
      </c>
      <c r="B4042" s="25" t="str">
        <f>'101_transform'!C4040</f>
        <v>АО "НК Банк" (2755)</v>
      </c>
      <c r="C4042" s="25" t="str">
        <f>'101_transform'!D4040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042" s="25">
        <f>'101_transform'!E4040</f>
        <v>0</v>
      </c>
      <c r="E4042" s="25">
        <f>'101_transform'!F4040</f>
        <v>0</v>
      </c>
      <c r="F4042" s="25">
        <f>'101_transform'!G4040</f>
        <v>0</v>
      </c>
      <c r="G4042" s="25">
        <f>'101_transform'!H4040</f>
        <v>0</v>
      </c>
    </row>
    <row r="4043" spans="1:7" ht="15" x14ac:dyDescent="0.2">
      <c r="A4043" s="12" t="str">
        <f t="shared" si="63"/>
        <v>АО "НК Банк" (2755) 61909</v>
      </c>
      <c r="B4043" s="25" t="str">
        <f>'101_transform'!C4041</f>
        <v>АО "НК Банк" (2755)</v>
      </c>
      <c r="C4043" s="25" t="str">
        <f>'101_transform'!D4041</f>
        <v>61909   П  Амортизация недвижимости (кроме земли), временно неиспользуемой в основной деятельности</v>
      </c>
      <c r="D4043" s="25">
        <f>'101_transform'!E4041</f>
        <v>0</v>
      </c>
      <c r="E4043" s="25">
        <f>'101_transform'!F4041</f>
        <v>0</v>
      </c>
      <c r="F4043" s="25">
        <f>'101_transform'!G4041</f>
        <v>0</v>
      </c>
      <c r="G4043" s="25">
        <f>'101_transform'!H4041</f>
        <v>0</v>
      </c>
    </row>
    <row r="4044" spans="1:7" ht="15" x14ac:dyDescent="0.2">
      <c r="A4044" s="12" t="str">
        <f t="shared" si="63"/>
        <v>АО "НК Банк" (2755) 61910</v>
      </c>
      <c r="B4044" s="25" t="str">
        <f>'101_transform'!C4042</f>
        <v>АО "НК Банк" (2755)</v>
      </c>
      <c r="C4044" s="25" t="str">
        <f>'101_transform'!D4042</f>
        <v>61910   П  Амортизация недвижимости (кроме земли), временно неиспользуемой в основной деятельности, переданной в аренду</v>
      </c>
      <c r="D4044" s="25">
        <f>'101_transform'!E4042</f>
        <v>0</v>
      </c>
      <c r="E4044" s="25">
        <f>'101_transform'!F4042</f>
        <v>0</v>
      </c>
      <c r="F4044" s="25">
        <f>'101_transform'!G4042</f>
        <v>0</v>
      </c>
      <c r="G4044" s="25">
        <f>'101_transform'!H4042</f>
        <v>0</v>
      </c>
    </row>
    <row r="4045" spans="1:7" ht="15" x14ac:dyDescent="0.2">
      <c r="A4045" s="12" t="str">
        <f t="shared" si="63"/>
        <v>АО "НК Банк" (2755) 61911</v>
      </c>
      <c r="B4045" s="25" t="str">
        <f>'101_transform'!C4043</f>
        <v>АО "НК Банк" (2755)</v>
      </c>
      <c r="C4045" s="25" t="str">
        <f>'101_transform'!D4043</f>
        <v>61911   A  Вложения в сооружение (строительство) объектов недвижимости, временно неиспользуемой в основной деятельности</v>
      </c>
      <c r="D4045" s="25">
        <f>'101_transform'!E4043</f>
        <v>0</v>
      </c>
      <c r="E4045" s="25">
        <f>'101_transform'!F4043</f>
        <v>0</v>
      </c>
      <c r="F4045" s="25">
        <f>'101_transform'!G4043</f>
        <v>0</v>
      </c>
      <c r="G4045" s="25">
        <f>'101_transform'!H4043</f>
        <v>0</v>
      </c>
    </row>
    <row r="4046" spans="1:7" ht="15" x14ac:dyDescent="0.2">
      <c r="A4046" s="12" t="str">
        <f t="shared" si="63"/>
        <v>АО "НК Банк" (2755) 61912</v>
      </c>
      <c r="B4046" s="25" t="str">
        <f>'101_transform'!C4044</f>
        <v>АО "НК Банк" (2755)</v>
      </c>
      <c r="C4046" s="25" t="str">
        <f>'101_transform'!D4044</f>
        <v>61912   П  Резервы на возможные потери</v>
      </c>
      <c r="D4046" s="25">
        <f>'101_transform'!E4044</f>
        <v>0</v>
      </c>
      <c r="E4046" s="25">
        <f>'101_transform'!F4044</f>
        <v>0</v>
      </c>
      <c r="F4046" s="25">
        <f>'101_transform'!G4044</f>
        <v>0</v>
      </c>
      <c r="G4046" s="25">
        <f>'101_transform'!H4044</f>
        <v>0</v>
      </c>
    </row>
    <row r="4047" spans="1:7" ht="15" x14ac:dyDescent="0.2">
      <c r="A4047" s="12" t="str">
        <f t="shared" si="63"/>
        <v>АО "НК Банк" (2755) 62001</v>
      </c>
      <c r="B4047" s="25" t="str">
        <f>'101_transform'!C4045</f>
        <v>АО "НК Банк" (2755)</v>
      </c>
      <c r="C4047" s="25" t="str">
        <f>'101_transform'!D4045</f>
        <v>62001   A  Долгосрочные активы, предназначенные для продажи</v>
      </c>
      <c r="D4047" s="25">
        <f>'101_transform'!E4045</f>
        <v>270148</v>
      </c>
      <c r="E4047" s="25">
        <f>'101_transform'!F4045</f>
        <v>0</v>
      </c>
      <c r="F4047" s="25">
        <f>'101_transform'!G4045</f>
        <v>170928</v>
      </c>
      <c r="G4047" s="25">
        <f>'101_transform'!H4045</f>
        <v>0</v>
      </c>
    </row>
    <row r="4048" spans="1:7" ht="15" x14ac:dyDescent="0.2">
      <c r="A4048" s="12" t="str">
        <f t="shared" si="63"/>
        <v>АО "НК Банк" (2755) 62002</v>
      </c>
      <c r="B4048" s="25" t="str">
        <f>'101_transform'!C4046</f>
        <v>АО "НК Банк" (2755)</v>
      </c>
      <c r="C4048" s="25" t="str">
        <f>'101_transform'!D4046</f>
        <v>62002   П  Резервы на возможные потери</v>
      </c>
      <c r="D4048" s="25">
        <f>'101_transform'!E4046</f>
        <v>0</v>
      </c>
      <c r="E4048" s="25">
        <f>'101_transform'!F4046</f>
        <v>0</v>
      </c>
      <c r="F4048" s="25">
        <f>'101_transform'!G4046</f>
        <v>0</v>
      </c>
      <c r="G4048" s="25">
        <f>'101_transform'!H4046</f>
        <v>2</v>
      </c>
    </row>
    <row r="4049" spans="1:7" ht="15" x14ac:dyDescent="0.2">
      <c r="A4049" s="12" t="str">
        <f t="shared" si="63"/>
        <v>АО "НК Банк" (2755) 62101</v>
      </c>
      <c r="B4049" s="25" t="str">
        <f>'101_transform'!C4047</f>
        <v>АО "НК Банк" (2755)</v>
      </c>
      <c r="C4049" s="25" t="str">
        <f>'101_transform'!D4047</f>
        <v>62101   A  Средства труда, полученные по договорам отступного, залога, назначение которых не определено</v>
      </c>
      <c r="D4049" s="25">
        <f>'101_transform'!E4047</f>
        <v>0</v>
      </c>
      <c r="E4049" s="25">
        <f>'101_transform'!F4047</f>
        <v>0</v>
      </c>
      <c r="F4049" s="25">
        <f>'101_transform'!G4047</f>
        <v>0</v>
      </c>
      <c r="G4049" s="25">
        <f>'101_transform'!H4047</f>
        <v>0</v>
      </c>
    </row>
    <row r="4050" spans="1:7" ht="15" x14ac:dyDescent="0.2">
      <c r="A4050" s="12" t="str">
        <f t="shared" si="63"/>
        <v>АО "НК Банк" (2755) 62102</v>
      </c>
      <c r="B4050" s="25" t="str">
        <f>'101_transform'!C4048</f>
        <v>АО "НК Банк" (2755)</v>
      </c>
      <c r="C4050" s="25" t="str">
        <f>'101_transform'!D4048</f>
        <v>62102   A  Предметы труда, полученные по договорам отступного, залога, назначение которых не определено</v>
      </c>
      <c r="D4050" s="25">
        <f>'101_transform'!E4048</f>
        <v>0</v>
      </c>
      <c r="E4050" s="25">
        <f>'101_transform'!F4048</f>
        <v>0</v>
      </c>
      <c r="F4050" s="25">
        <f>'101_transform'!G4048</f>
        <v>0</v>
      </c>
      <c r="G4050" s="25">
        <f>'101_transform'!H4048</f>
        <v>0</v>
      </c>
    </row>
    <row r="4051" spans="1:7" ht="15" x14ac:dyDescent="0.2">
      <c r="A4051" s="12" t="str">
        <f t="shared" si="63"/>
        <v>АО "НК Банк" (2755) 62103</v>
      </c>
      <c r="B4051" s="25" t="str">
        <f>'101_transform'!C4049</f>
        <v>АО "НК Банк" (2755)</v>
      </c>
      <c r="C4051" s="25" t="str">
        <f>'101_transform'!D4049</f>
        <v>62103   П  Резервы на возможные потери</v>
      </c>
      <c r="D4051" s="25">
        <f>'101_transform'!E4049</f>
        <v>0</v>
      </c>
      <c r="E4051" s="25">
        <f>'101_transform'!F4049</f>
        <v>0</v>
      </c>
      <c r="F4051" s="25">
        <f>'101_transform'!G4049</f>
        <v>0</v>
      </c>
      <c r="G4051" s="25">
        <f>'101_transform'!H4049</f>
        <v>0</v>
      </c>
    </row>
    <row r="4052" spans="1:7" ht="15" x14ac:dyDescent="0.2">
      <c r="A4052" s="12" t="str">
        <f t="shared" si="63"/>
        <v>АО АКБ "НОВИКОМБАНК" (2546) 60401</v>
      </c>
      <c r="B4052" s="25" t="str">
        <f>'101_transform'!C4050</f>
        <v>АО АКБ "НОВИКОМБАНК" (2546)</v>
      </c>
      <c r="C4052" s="25" t="str">
        <f>'101_transform'!D4050</f>
        <v>60401   A  Основные средства (кроме земли) (c 13.02.2018)_x000D_Категория 1- Здания и сооружения (до 31.12.2002)</v>
      </c>
      <c r="D4052" s="25">
        <f>'101_transform'!E4050</f>
        <v>2012543</v>
      </c>
      <c r="E4052" s="25">
        <f>'101_transform'!F4050</f>
        <v>0</v>
      </c>
      <c r="F4052" s="25">
        <f>'101_transform'!G4050</f>
        <v>2144553</v>
      </c>
      <c r="G4052" s="25">
        <f>'101_transform'!H4050</f>
        <v>0</v>
      </c>
    </row>
    <row r="4053" spans="1:7" ht="15" x14ac:dyDescent="0.2">
      <c r="A4053" s="12" t="str">
        <f t="shared" si="63"/>
        <v>АО АКБ "НОВИКОМБАНК" (2546) 60404</v>
      </c>
      <c r="B4053" s="25" t="str">
        <f>'101_transform'!C4051</f>
        <v>АО АКБ "НОВИКОМБАНК" (2546)</v>
      </c>
      <c r="C4053" s="25" t="str">
        <f>'101_transform'!D4051</f>
        <v>60404   A  Земля (c 13.02.2018)</v>
      </c>
      <c r="D4053" s="25">
        <f>'101_transform'!E4051</f>
        <v>786860</v>
      </c>
      <c r="E4053" s="25">
        <f>'101_transform'!F4051</f>
        <v>0</v>
      </c>
      <c r="F4053" s="25">
        <f>'101_transform'!G4051</f>
        <v>786860</v>
      </c>
      <c r="G4053" s="25">
        <f>'101_transform'!H4051</f>
        <v>0</v>
      </c>
    </row>
    <row r="4054" spans="1:7" ht="15" x14ac:dyDescent="0.2">
      <c r="A4054" s="12" t="str">
        <f t="shared" si="63"/>
        <v>АО АКБ "НОВИКОМБАНК" (2546) 60405</v>
      </c>
      <c r="B4054" s="25" t="str">
        <f>'101_transform'!C4052</f>
        <v>АО АКБ "НОВИКОМБАНК" (2546)</v>
      </c>
      <c r="C4054" s="25" t="str">
        <f>'101_transform'!D4052</f>
        <v>60405   П
A (до 31.01.2003)  Резервы на возможные потери (c 13.02.2018)
Долгосрочно арендуемые основные средства (до 31.01.2003)</v>
      </c>
      <c r="D4054" s="25">
        <f>'101_transform'!E4052</f>
        <v>0</v>
      </c>
      <c r="E4054" s="25">
        <f>'101_transform'!F4052</f>
        <v>0</v>
      </c>
      <c r="F4054" s="25">
        <f>'101_transform'!G4052</f>
        <v>0</v>
      </c>
      <c r="G4054" s="25">
        <f>'101_transform'!H4052</f>
        <v>0</v>
      </c>
    </row>
    <row r="4055" spans="1:7" ht="15" x14ac:dyDescent="0.2">
      <c r="A4055" s="12" t="str">
        <f t="shared" si="63"/>
        <v>АО АКБ "НОВИКОМБАНК" (2546) 60414</v>
      </c>
      <c r="B4055" s="25" t="str">
        <f>'101_transform'!C4053</f>
        <v>АО АКБ "НОВИКОМБАНК" (2546)</v>
      </c>
      <c r="C4055" s="25" t="str">
        <f>'101_transform'!D4053</f>
        <v>60414   П  Амортизация основных средств (кроме земли) (c 13.02.2018)</v>
      </c>
      <c r="D4055" s="25">
        <f>'101_transform'!E4053</f>
        <v>0</v>
      </c>
      <c r="E4055" s="25">
        <f>'101_transform'!F4053</f>
        <v>441783</v>
      </c>
      <c r="F4055" s="25">
        <f>'101_transform'!G4053</f>
        <v>0</v>
      </c>
      <c r="G4055" s="25">
        <f>'101_transform'!H4053</f>
        <v>517524</v>
      </c>
    </row>
    <row r="4056" spans="1:7" ht="15" x14ac:dyDescent="0.2">
      <c r="A4056" s="12" t="str">
        <f t="shared" si="63"/>
        <v>АО АКБ "НОВИКОМБАНК" (2546) 60415</v>
      </c>
      <c r="B4056" s="25" t="str">
        <f>'101_transform'!C4054</f>
        <v>АО АКБ "НОВИКОМБАНК" (2546)</v>
      </c>
      <c r="C4056" s="25" t="str">
        <f>'101_transform'!D4054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056" s="25">
        <f>'101_transform'!E4054</f>
        <v>359562</v>
      </c>
      <c r="E4056" s="25">
        <f>'101_transform'!F4054</f>
        <v>0</v>
      </c>
      <c r="F4056" s="25">
        <f>'101_transform'!G4054</f>
        <v>363218</v>
      </c>
      <c r="G4056" s="25">
        <f>'101_transform'!H4054</f>
        <v>0</v>
      </c>
    </row>
    <row r="4057" spans="1:7" ht="15" x14ac:dyDescent="0.2">
      <c r="A4057" s="12" t="str">
        <f t="shared" si="63"/>
        <v>АО АКБ "НОВИКОМБАНК" (2546) 61901</v>
      </c>
      <c r="B4057" s="25" t="str">
        <f>'101_transform'!C4055</f>
        <v>АО АКБ "НОВИКОМБАНК" (2546)</v>
      </c>
      <c r="C4057" s="25" t="str">
        <f>'101_transform'!D4055</f>
        <v>61901   A  Земля, временно неиспользуемая в основной деятельности</v>
      </c>
      <c r="D4057" s="25">
        <f>'101_transform'!E4055</f>
        <v>0</v>
      </c>
      <c r="E4057" s="25">
        <f>'101_transform'!F4055</f>
        <v>0</v>
      </c>
      <c r="F4057" s="25">
        <f>'101_transform'!G4055</f>
        <v>0</v>
      </c>
      <c r="G4057" s="25">
        <f>'101_transform'!H4055</f>
        <v>0</v>
      </c>
    </row>
    <row r="4058" spans="1:7" ht="15" x14ac:dyDescent="0.2">
      <c r="A4058" s="12" t="str">
        <f t="shared" si="63"/>
        <v>АО АКБ "НОВИКОМБАНК" (2546) 61902</v>
      </c>
      <c r="B4058" s="25" t="str">
        <f>'101_transform'!C4056</f>
        <v>АО АКБ "НОВИКОМБАНК" (2546)</v>
      </c>
      <c r="C4058" s="25" t="str">
        <f>'101_transform'!D4056</f>
        <v>61902   A  Земля, временно неиспользуемая в основной деятельности, переданная в аренду</v>
      </c>
      <c r="D4058" s="25">
        <f>'101_transform'!E4056</f>
        <v>0</v>
      </c>
      <c r="E4058" s="25">
        <f>'101_transform'!F4056</f>
        <v>0</v>
      </c>
      <c r="F4058" s="25">
        <f>'101_transform'!G4056</f>
        <v>0</v>
      </c>
      <c r="G4058" s="25">
        <f>'101_transform'!H4056</f>
        <v>0</v>
      </c>
    </row>
    <row r="4059" spans="1:7" ht="15" x14ac:dyDescent="0.2">
      <c r="A4059" s="12" t="str">
        <f t="shared" si="63"/>
        <v>АО АКБ "НОВИКОМБАНК" (2546) 61903</v>
      </c>
      <c r="B4059" s="25" t="str">
        <f>'101_transform'!C4057</f>
        <v>АО АКБ "НОВИКОМБАНК" (2546)</v>
      </c>
      <c r="C4059" s="25" t="str">
        <f>'101_transform'!D4057</f>
        <v>61903   A  Недвижимость (кроме земли), временно неиспользуемая в основной деятельности</v>
      </c>
      <c r="D4059" s="25">
        <f>'101_transform'!E4057</f>
        <v>0</v>
      </c>
      <c r="E4059" s="25">
        <f>'101_transform'!F4057</f>
        <v>0</v>
      </c>
      <c r="F4059" s="25">
        <f>'101_transform'!G4057</f>
        <v>0</v>
      </c>
      <c r="G4059" s="25">
        <f>'101_transform'!H4057</f>
        <v>0</v>
      </c>
    </row>
    <row r="4060" spans="1:7" ht="15" x14ac:dyDescent="0.2">
      <c r="A4060" s="12" t="str">
        <f t="shared" si="63"/>
        <v>АО АКБ "НОВИКОМБАНК" (2546) 61904</v>
      </c>
      <c r="B4060" s="25" t="str">
        <f>'101_transform'!C4058</f>
        <v>АО АКБ "НОВИКОМБАНК" (2546)</v>
      </c>
      <c r="C4060" s="25" t="str">
        <f>'101_transform'!D4058</f>
        <v>61904   A  Недвижимость (кроме земли), временно неиспользуемая в основной деятельности, переданная в аренду</v>
      </c>
      <c r="D4060" s="25">
        <f>'101_transform'!E4058</f>
        <v>0</v>
      </c>
      <c r="E4060" s="25">
        <f>'101_transform'!F4058</f>
        <v>0</v>
      </c>
      <c r="F4060" s="25">
        <f>'101_transform'!G4058</f>
        <v>0</v>
      </c>
      <c r="G4060" s="25">
        <f>'101_transform'!H4058</f>
        <v>0</v>
      </c>
    </row>
    <row r="4061" spans="1:7" ht="15" x14ac:dyDescent="0.2">
      <c r="A4061" s="12" t="str">
        <f t="shared" si="63"/>
        <v>АО АКБ "НОВИКОМБАНК" (2546) 61905</v>
      </c>
      <c r="B4061" s="25" t="str">
        <f>'101_transform'!C4059</f>
        <v>АО АКБ "НОВИКОМБАНК" (2546)</v>
      </c>
      <c r="C4061" s="25" t="str">
        <f>'101_transform'!D4059</f>
        <v>61905   A  Земля, временно неиспользуемая в основной деятельности, учитываемая по справедливой стоимости</v>
      </c>
      <c r="D4061" s="25">
        <f>'101_transform'!E4059</f>
        <v>1434025</v>
      </c>
      <c r="E4061" s="25">
        <f>'101_transform'!F4059</f>
        <v>0</v>
      </c>
      <c r="F4061" s="25">
        <f>'101_transform'!G4059</f>
        <v>1434025</v>
      </c>
      <c r="G4061" s="25">
        <f>'101_transform'!H4059</f>
        <v>0</v>
      </c>
    </row>
    <row r="4062" spans="1:7" ht="15" x14ac:dyDescent="0.2">
      <c r="A4062" s="12" t="str">
        <f t="shared" si="63"/>
        <v>АО АКБ "НОВИКОМБАНК" (2546) 61906</v>
      </c>
      <c r="B4062" s="25" t="str">
        <f>'101_transform'!C4060</f>
        <v>АО АКБ "НОВИКОМБАНК" (2546)</v>
      </c>
      <c r="C4062" s="25" t="str">
        <f>'101_transform'!D4060</f>
        <v>61906   A  Земля, временно неиспользуемая в основной деятельности, учитываемая по справедливой стоимости, переданная в аренду</v>
      </c>
      <c r="D4062" s="25">
        <f>'101_transform'!E4060</f>
        <v>909160</v>
      </c>
      <c r="E4062" s="25">
        <f>'101_transform'!F4060</f>
        <v>0</v>
      </c>
      <c r="F4062" s="25">
        <f>'101_transform'!G4060</f>
        <v>909160</v>
      </c>
      <c r="G4062" s="25">
        <f>'101_transform'!H4060</f>
        <v>0</v>
      </c>
    </row>
    <row r="4063" spans="1:7" ht="15" x14ac:dyDescent="0.2">
      <c r="A4063" s="12" t="str">
        <f t="shared" si="63"/>
        <v>АО АКБ "НОВИКОМБАНК" (2546) 61907</v>
      </c>
      <c r="B4063" s="25" t="str">
        <f>'101_transform'!C4061</f>
        <v>АО АКБ "НОВИКОМБАНК" (2546)</v>
      </c>
      <c r="C4063" s="25" t="str">
        <f>'101_transform'!D4061</f>
        <v>61907   A  Недвижимость (кроме земли), временно неиспользуемая в основной деятельности, учитываемая по справедливой стоимости</v>
      </c>
      <c r="D4063" s="25">
        <f>'101_transform'!E4061</f>
        <v>0</v>
      </c>
      <c r="E4063" s="25">
        <f>'101_transform'!F4061</f>
        <v>0</v>
      </c>
      <c r="F4063" s="25">
        <f>'101_transform'!G4061</f>
        <v>0</v>
      </c>
      <c r="G4063" s="25">
        <f>'101_transform'!H4061</f>
        <v>0</v>
      </c>
    </row>
    <row r="4064" spans="1:7" ht="15" x14ac:dyDescent="0.2">
      <c r="A4064" s="12" t="str">
        <f t="shared" si="63"/>
        <v>АО АКБ "НОВИКОМБАНК" (2546) 61908</v>
      </c>
      <c r="B4064" s="25" t="str">
        <f>'101_transform'!C4062</f>
        <v>АО АКБ "НОВИКОМБАНК" (2546)</v>
      </c>
      <c r="C4064" s="25" t="str">
        <f>'101_transform'!D4062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064" s="25">
        <f>'101_transform'!E4062</f>
        <v>4347923</v>
      </c>
      <c r="E4064" s="25">
        <f>'101_transform'!F4062</f>
        <v>0</v>
      </c>
      <c r="F4064" s="25">
        <f>'101_transform'!G4062</f>
        <v>4347923</v>
      </c>
      <c r="G4064" s="25">
        <f>'101_transform'!H4062</f>
        <v>0</v>
      </c>
    </row>
    <row r="4065" spans="1:7" ht="15" x14ac:dyDescent="0.2">
      <c r="A4065" s="12" t="str">
        <f t="shared" si="63"/>
        <v>АО АКБ "НОВИКОМБАНК" (2546) 61909</v>
      </c>
      <c r="B4065" s="25" t="str">
        <f>'101_transform'!C4063</f>
        <v>АО АКБ "НОВИКОМБАНК" (2546)</v>
      </c>
      <c r="C4065" s="25" t="str">
        <f>'101_transform'!D4063</f>
        <v>61909   П  Амортизация недвижимости (кроме земли), временно неиспользуемой в основной деятельности</v>
      </c>
      <c r="D4065" s="25">
        <f>'101_transform'!E4063</f>
        <v>0</v>
      </c>
      <c r="E4065" s="25">
        <f>'101_transform'!F4063</f>
        <v>0</v>
      </c>
      <c r="F4065" s="25">
        <f>'101_transform'!G4063</f>
        <v>0</v>
      </c>
      <c r="G4065" s="25">
        <f>'101_transform'!H4063</f>
        <v>0</v>
      </c>
    </row>
    <row r="4066" spans="1:7" ht="15" x14ac:dyDescent="0.2">
      <c r="A4066" s="12" t="str">
        <f t="shared" si="63"/>
        <v>АО АКБ "НОВИКОМБАНК" (2546) 61910</v>
      </c>
      <c r="B4066" s="25" t="str">
        <f>'101_transform'!C4064</f>
        <v>АО АКБ "НОВИКОМБАНК" (2546)</v>
      </c>
      <c r="C4066" s="25" t="str">
        <f>'101_transform'!D4064</f>
        <v>61910   П  Амортизация недвижимости (кроме земли), временно неиспользуемой в основной деятельности, переданной в аренду</v>
      </c>
      <c r="D4066" s="25">
        <f>'101_transform'!E4064</f>
        <v>0</v>
      </c>
      <c r="E4066" s="25">
        <f>'101_transform'!F4064</f>
        <v>0</v>
      </c>
      <c r="F4066" s="25">
        <f>'101_transform'!G4064</f>
        <v>0</v>
      </c>
      <c r="G4066" s="25">
        <f>'101_transform'!H4064</f>
        <v>0</v>
      </c>
    </row>
    <row r="4067" spans="1:7" ht="15" x14ac:dyDescent="0.2">
      <c r="A4067" s="12" t="str">
        <f t="shared" si="63"/>
        <v>АО АКБ "НОВИКОМБАНК" (2546) 61911</v>
      </c>
      <c r="B4067" s="25" t="str">
        <f>'101_transform'!C4065</f>
        <v>АО АКБ "НОВИКОМБАНК" (2546)</v>
      </c>
      <c r="C4067" s="25" t="str">
        <f>'101_transform'!D4065</f>
        <v>61911   A  Вложения в сооружение (строительство) объектов недвижимости, временно неиспользуемой в основной деятельности</v>
      </c>
      <c r="D4067" s="25">
        <f>'101_transform'!E4065</f>
        <v>0</v>
      </c>
      <c r="E4067" s="25">
        <f>'101_transform'!F4065</f>
        <v>0</v>
      </c>
      <c r="F4067" s="25">
        <f>'101_transform'!G4065</f>
        <v>0</v>
      </c>
      <c r="G4067" s="25">
        <f>'101_transform'!H4065</f>
        <v>0</v>
      </c>
    </row>
    <row r="4068" spans="1:7" ht="15" x14ac:dyDescent="0.2">
      <c r="A4068" s="12" t="str">
        <f t="shared" si="63"/>
        <v>АО АКБ "НОВИКОМБАНК" (2546) 61912</v>
      </c>
      <c r="B4068" s="25" t="str">
        <f>'101_transform'!C4066</f>
        <v>АО АКБ "НОВИКОМБАНК" (2546)</v>
      </c>
      <c r="C4068" s="25" t="str">
        <f>'101_transform'!D4066</f>
        <v>61912   П  Резервы на возможные потери</v>
      </c>
      <c r="D4068" s="25">
        <f>'101_transform'!E4066</f>
        <v>0</v>
      </c>
      <c r="E4068" s="25">
        <f>'101_transform'!F4066</f>
        <v>0</v>
      </c>
      <c r="F4068" s="25">
        <f>'101_transform'!G4066</f>
        <v>0</v>
      </c>
      <c r="G4068" s="25">
        <f>'101_transform'!H4066</f>
        <v>0</v>
      </c>
    </row>
    <row r="4069" spans="1:7" ht="15" x14ac:dyDescent="0.2">
      <c r="A4069" s="12" t="str">
        <f t="shared" si="63"/>
        <v>АО АКБ "НОВИКОМБАНК" (2546) 62001</v>
      </c>
      <c r="B4069" s="25" t="str">
        <f>'101_transform'!C4067</f>
        <v>АО АКБ "НОВИКОМБАНК" (2546)</v>
      </c>
      <c r="C4069" s="25" t="str">
        <f>'101_transform'!D4067</f>
        <v>62001   A  Долгосрочные активы, предназначенные для продажи</v>
      </c>
      <c r="D4069" s="25">
        <f>'101_transform'!E4067</f>
        <v>0</v>
      </c>
      <c r="E4069" s="25">
        <f>'101_transform'!F4067</f>
        <v>0</v>
      </c>
      <c r="F4069" s="25">
        <f>'101_transform'!G4067</f>
        <v>0</v>
      </c>
      <c r="G4069" s="25">
        <f>'101_transform'!H4067</f>
        <v>0</v>
      </c>
    </row>
    <row r="4070" spans="1:7" ht="15" x14ac:dyDescent="0.2">
      <c r="A4070" s="12" t="str">
        <f t="shared" si="63"/>
        <v>АО АКБ "НОВИКОМБАНК" (2546) 62002</v>
      </c>
      <c r="B4070" s="25" t="str">
        <f>'101_transform'!C4068</f>
        <v>АО АКБ "НОВИКОМБАНК" (2546)</v>
      </c>
      <c r="C4070" s="25" t="str">
        <f>'101_transform'!D4068</f>
        <v>62002   П  Резервы на возможные потери</v>
      </c>
      <c r="D4070" s="25">
        <f>'101_transform'!E4068</f>
        <v>0</v>
      </c>
      <c r="E4070" s="25">
        <f>'101_transform'!F4068</f>
        <v>0</v>
      </c>
      <c r="F4070" s="25">
        <f>'101_transform'!G4068</f>
        <v>0</v>
      </c>
      <c r="G4070" s="25">
        <f>'101_transform'!H4068</f>
        <v>0</v>
      </c>
    </row>
    <row r="4071" spans="1:7" ht="15" x14ac:dyDescent="0.2">
      <c r="A4071" s="12" t="str">
        <f t="shared" si="63"/>
        <v>АО АКБ "НОВИКОМБАНК" (2546) 62101</v>
      </c>
      <c r="B4071" s="25" t="str">
        <f>'101_transform'!C4069</f>
        <v>АО АКБ "НОВИКОМБАНК" (2546)</v>
      </c>
      <c r="C4071" s="25" t="str">
        <f>'101_transform'!D4069</f>
        <v>62101   A  Средства труда, полученные по договорам отступного, залога, назначение которых не определено</v>
      </c>
      <c r="D4071" s="25">
        <f>'101_transform'!E4069</f>
        <v>0</v>
      </c>
      <c r="E4071" s="25">
        <f>'101_transform'!F4069</f>
        <v>0</v>
      </c>
      <c r="F4071" s="25">
        <f>'101_transform'!G4069</f>
        <v>0</v>
      </c>
      <c r="G4071" s="25">
        <f>'101_transform'!H4069</f>
        <v>0</v>
      </c>
    </row>
    <row r="4072" spans="1:7" ht="15" x14ac:dyDescent="0.2">
      <c r="A4072" s="12" t="str">
        <f t="shared" si="63"/>
        <v>АО АКБ "НОВИКОМБАНК" (2546) 62102</v>
      </c>
      <c r="B4072" s="25" t="str">
        <f>'101_transform'!C4070</f>
        <v>АО АКБ "НОВИКОМБАНК" (2546)</v>
      </c>
      <c r="C4072" s="25" t="str">
        <f>'101_transform'!D4070</f>
        <v>62102   A  Предметы труда, полученные по договорам отступного, залога, назначение которых не определено</v>
      </c>
      <c r="D4072" s="25">
        <f>'101_transform'!E4070</f>
        <v>0</v>
      </c>
      <c r="E4072" s="25">
        <f>'101_transform'!F4070</f>
        <v>0</v>
      </c>
      <c r="F4072" s="25">
        <f>'101_transform'!G4070</f>
        <v>0</v>
      </c>
      <c r="G4072" s="25">
        <f>'101_transform'!H4070</f>
        <v>0</v>
      </c>
    </row>
    <row r="4073" spans="1:7" ht="15" x14ac:dyDescent="0.2">
      <c r="A4073" s="12" t="str">
        <f t="shared" si="63"/>
        <v>АО АКБ "НОВИКОМБАНК" (2546) 62103</v>
      </c>
      <c r="B4073" s="25" t="str">
        <f>'101_transform'!C4071</f>
        <v>АО АКБ "НОВИКОМБАНК" (2546)</v>
      </c>
      <c r="C4073" s="25" t="str">
        <f>'101_transform'!D4071</f>
        <v>62103   П  Резервы на возможные потери</v>
      </c>
      <c r="D4073" s="25">
        <f>'101_transform'!E4071</f>
        <v>0</v>
      </c>
      <c r="E4073" s="25">
        <f>'101_transform'!F4071</f>
        <v>0</v>
      </c>
      <c r="F4073" s="25">
        <f>'101_transform'!G4071</f>
        <v>0</v>
      </c>
      <c r="G4073" s="25">
        <f>'101_transform'!H4071</f>
        <v>0</v>
      </c>
    </row>
    <row r="4074" spans="1:7" ht="15" x14ac:dyDescent="0.2">
      <c r="A4074" s="12" t="str">
        <f t="shared" si="63"/>
        <v>ПАО УКБ "Новобанк" (1352) 60401</v>
      </c>
      <c r="B4074" s="25" t="str">
        <f>'101_transform'!C4072</f>
        <v>ПАО УКБ "Новобанк" (1352)</v>
      </c>
      <c r="C4074" s="25" t="str">
        <f>'101_transform'!D4072</f>
        <v>60401   A  Основные средства (кроме земли) (c 13.02.2018)_x000D_Категория 1- Здания и сооружения (до 31.12.2002)</v>
      </c>
      <c r="D4074" s="25">
        <f>'101_transform'!E4072</f>
        <v>582749</v>
      </c>
      <c r="E4074" s="25">
        <f>'101_transform'!F4072</f>
        <v>0</v>
      </c>
      <c r="F4074" s="25">
        <f>'101_transform'!G4072</f>
        <v>362968</v>
      </c>
      <c r="G4074" s="25">
        <f>'101_transform'!H4072</f>
        <v>0</v>
      </c>
    </row>
    <row r="4075" spans="1:7" ht="15" x14ac:dyDescent="0.2">
      <c r="A4075" s="12" t="str">
        <f t="shared" si="63"/>
        <v>ПАО УКБ "Новобанк" (1352) 60404</v>
      </c>
      <c r="B4075" s="25" t="str">
        <f>'101_transform'!C4073</f>
        <v>ПАО УКБ "Новобанк" (1352)</v>
      </c>
      <c r="C4075" s="25" t="str">
        <f>'101_transform'!D4073</f>
        <v>60404   A  Земля (c 13.02.2018)</v>
      </c>
      <c r="D4075" s="25">
        <f>'101_transform'!E4073</f>
        <v>13141</v>
      </c>
      <c r="E4075" s="25">
        <f>'101_transform'!F4073</f>
        <v>0</v>
      </c>
      <c r="F4075" s="25">
        <f>'101_transform'!G4073</f>
        <v>12962</v>
      </c>
      <c r="G4075" s="25">
        <f>'101_transform'!H4073</f>
        <v>0</v>
      </c>
    </row>
    <row r="4076" spans="1:7" ht="15" x14ac:dyDescent="0.2">
      <c r="A4076" s="12" t="str">
        <f t="shared" si="63"/>
        <v>ПАО УКБ "Новобанк" (1352) 60405</v>
      </c>
      <c r="B4076" s="25" t="str">
        <f>'101_transform'!C4074</f>
        <v>ПАО УКБ "Новобанк" (1352)</v>
      </c>
      <c r="C4076" s="25" t="str">
        <f>'101_transform'!D4074</f>
        <v>60405   П
A (до 31.01.2003)  Резервы на возможные потери (c 13.02.2018)
Долгосрочно арендуемые основные средства (до 31.01.2003)</v>
      </c>
      <c r="D4076" s="25">
        <f>'101_transform'!E4074</f>
        <v>0</v>
      </c>
      <c r="E4076" s="25">
        <f>'101_transform'!F4074</f>
        <v>0</v>
      </c>
      <c r="F4076" s="25">
        <f>'101_transform'!G4074</f>
        <v>0</v>
      </c>
      <c r="G4076" s="25">
        <f>'101_transform'!H4074</f>
        <v>0</v>
      </c>
    </row>
    <row r="4077" spans="1:7" ht="15" x14ac:dyDescent="0.2">
      <c r="A4077" s="12" t="str">
        <f t="shared" si="63"/>
        <v>ПАО УКБ "Новобанк" (1352) 60414</v>
      </c>
      <c r="B4077" s="25" t="str">
        <f>'101_transform'!C4075</f>
        <v>ПАО УКБ "Новобанк" (1352)</v>
      </c>
      <c r="C4077" s="25" t="str">
        <f>'101_transform'!D4075</f>
        <v>60414   П  Амортизация основных средств (кроме земли) (c 13.02.2018)</v>
      </c>
      <c r="D4077" s="25">
        <f>'101_transform'!E4075</f>
        <v>0</v>
      </c>
      <c r="E4077" s="25">
        <f>'101_transform'!F4075</f>
        <v>195425</v>
      </c>
      <c r="F4077" s="25">
        <f>'101_transform'!G4075</f>
        <v>0</v>
      </c>
      <c r="G4077" s="25">
        <f>'101_transform'!H4075</f>
        <v>140561</v>
      </c>
    </row>
    <row r="4078" spans="1:7" ht="15" x14ac:dyDescent="0.2">
      <c r="A4078" s="12" t="str">
        <f t="shared" si="63"/>
        <v>ПАО УКБ "Новобанк" (1352) 60415</v>
      </c>
      <c r="B4078" s="25" t="str">
        <f>'101_transform'!C4076</f>
        <v>ПАО УКБ "Новобанк" (1352)</v>
      </c>
      <c r="C4078" s="25" t="str">
        <f>'101_transform'!D4076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078" s="25">
        <f>'101_transform'!E4076</f>
        <v>0</v>
      </c>
      <c r="E4078" s="25">
        <f>'101_transform'!F4076</f>
        <v>0</v>
      </c>
      <c r="F4078" s="25">
        <f>'101_transform'!G4076</f>
        <v>4381</v>
      </c>
      <c r="G4078" s="25">
        <f>'101_transform'!H4076</f>
        <v>0</v>
      </c>
    </row>
    <row r="4079" spans="1:7" ht="15" x14ac:dyDescent="0.2">
      <c r="A4079" s="12" t="str">
        <f t="shared" si="63"/>
        <v>ПАО УКБ "Новобанк" (1352) 61901</v>
      </c>
      <c r="B4079" s="25" t="str">
        <f>'101_transform'!C4077</f>
        <v>ПАО УКБ "Новобанк" (1352)</v>
      </c>
      <c r="C4079" s="25" t="str">
        <f>'101_transform'!D4077</f>
        <v>61901   A  Земля, временно неиспользуемая в основной деятельности</v>
      </c>
      <c r="D4079" s="25">
        <f>'101_transform'!E4077</f>
        <v>0</v>
      </c>
      <c r="E4079" s="25">
        <f>'101_transform'!F4077</f>
        <v>0</v>
      </c>
      <c r="F4079" s="25">
        <f>'101_transform'!G4077</f>
        <v>0</v>
      </c>
      <c r="G4079" s="25">
        <f>'101_transform'!H4077</f>
        <v>0</v>
      </c>
    </row>
    <row r="4080" spans="1:7" ht="15" x14ac:dyDescent="0.2">
      <c r="A4080" s="12" t="str">
        <f t="shared" si="63"/>
        <v>ПАО УКБ "Новобанк" (1352) 61902</v>
      </c>
      <c r="B4080" s="25" t="str">
        <f>'101_transform'!C4078</f>
        <v>ПАО УКБ "Новобанк" (1352)</v>
      </c>
      <c r="C4080" s="25" t="str">
        <f>'101_transform'!D4078</f>
        <v>61902   A  Земля, временно неиспользуемая в основной деятельности, переданная в аренду</v>
      </c>
      <c r="D4080" s="25">
        <f>'101_transform'!E4078</f>
        <v>0</v>
      </c>
      <c r="E4080" s="25">
        <f>'101_transform'!F4078</f>
        <v>0</v>
      </c>
      <c r="F4080" s="25">
        <f>'101_transform'!G4078</f>
        <v>0</v>
      </c>
      <c r="G4080" s="25">
        <f>'101_transform'!H4078</f>
        <v>0</v>
      </c>
    </row>
    <row r="4081" spans="1:7" ht="15" x14ac:dyDescent="0.2">
      <c r="A4081" s="12" t="str">
        <f t="shared" si="63"/>
        <v>ПАО УКБ "Новобанк" (1352) 61903</v>
      </c>
      <c r="B4081" s="25" t="str">
        <f>'101_transform'!C4079</f>
        <v>ПАО УКБ "Новобанк" (1352)</v>
      </c>
      <c r="C4081" s="25" t="str">
        <f>'101_transform'!D4079</f>
        <v>61903   A  Недвижимость (кроме земли), временно неиспользуемая в основной деятельности</v>
      </c>
      <c r="D4081" s="25">
        <f>'101_transform'!E4079</f>
        <v>0</v>
      </c>
      <c r="E4081" s="25">
        <f>'101_transform'!F4079</f>
        <v>0</v>
      </c>
      <c r="F4081" s="25">
        <f>'101_transform'!G4079</f>
        <v>0</v>
      </c>
      <c r="G4081" s="25">
        <f>'101_transform'!H4079</f>
        <v>0</v>
      </c>
    </row>
    <row r="4082" spans="1:7" ht="15" x14ac:dyDescent="0.2">
      <c r="A4082" s="12" t="str">
        <f t="shared" si="63"/>
        <v>ПАО УКБ "Новобанк" (1352) 61904</v>
      </c>
      <c r="B4082" s="25" t="str">
        <f>'101_transform'!C4080</f>
        <v>ПАО УКБ "Новобанк" (1352)</v>
      </c>
      <c r="C4082" s="25" t="str">
        <f>'101_transform'!D4080</f>
        <v>61904   A  Недвижимость (кроме земли), временно неиспользуемая в основной деятельности, переданная в аренду</v>
      </c>
      <c r="D4082" s="25">
        <f>'101_transform'!E4080</f>
        <v>0</v>
      </c>
      <c r="E4082" s="25">
        <f>'101_transform'!F4080</f>
        <v>0</v>
      </c>
      <c r="F4082" s="25">
        <f>'101_transform'!G4080</f>
        <v>0</v>
      </c>
      <c r="G4082" s="25">
        <f>'101_transform'!H4080</f>
        <v>0</v>
      </c>
    </row>
    <row r="4083" spans="1:7" ht="15" x14ac:dyDescent="0.2">
      <c r="A4083" s="12" t="str">
        <f t="shared" si="63"/>
        <v>ПАО УКБ "Новобанк" (1352) 61905</v>
      </c>
      <c r="B4083" s="25" t="str">
        <f>'101_transform'!C4081</f>
        <v>ПАО УКБ "Новобанк" (1352)</v>
      </c>
      <c r="C4083" s="25" t="str">
        <f>'101_transform'!D4081</f>
        <v>61905   A  Земля, временно неиспользуемая в основной деятельности, учитываемая по справедливой стоимости</v>
      </c>
      <c r="D4083" s="25">
        <f>'101_transform'!E4081</f>
        <v>0</v>
      </c>
      <c r="E4083" s="25">
        <f>'101_transform'!F4081</f>
        <v>0</v>
      </c>
      <c r="F4083" s="25">
        <f>'101_transform'!G4081</f>
        <v>0</v>
      </c>
      <c r="G4083" s="25">
        <f>'101_transform'!H4081</f>
        <v>0</v>
      </c>
    </row>
    <row r="4084" spans="1:7" ht="15" x14ac:dyDescent="0.2">
      <c r="A4084" s="12" t="str">
        <f t="shared" si="63"/>
        <v>ПАО УКБ "Новобанк" (1352) 61906</v>
      </c>
      <c r="B4084" s="25" t="str">
        <f>'101_transform'!C4082</f>
        <v>ПАО УКБ "Новобанк" (1352)</v>
      </c>
      <c r="C4084" s="25" t="str">
        <f>'101_transform'!D4082</f>
        <v>61906   A  Земля, временно неиспользуемая в основной деятельности, учитываемая по справедливой стоимости, переданная в аренду</v>
      </c>
      <c r="D4084" s="25">
        <f>'101_transform'!E4082</f>
        <v>0</v>
      </c>
      <c r="E4084" s="25">
        <f>'101_transform'!F4082</f>
        <v>0</v>
      </c>
      <c r="F4084" s="25">
        <f>'101_transform'!G4082</f>
        <v>0</v>
      </c>
      <c r="G4084" s="25">
        <f>'101_transform'!H4082</f>
        <v>0</v>
      </c>
    </row>
    <row r="4085" spans="1:7" ht="15" x14ac:dyDescent="0.2">
      <c r="A4085" s="12" t="str">
        <f t="shared" si="63"/>
        <v>ПАО УКБ "Новобанк" (1352) 61907</v>
      </c>
      <c r="B4085" s="25" t="str">
        <f>'101_transform'!C4083</f>
        <v>ПАО УКБ "Новобанк" (1352)</v>
      </c>
      <c r="C4085" s="25" t="str">
        <f>'101_transform'!D4083</f>
        <v>61907   A  Недвижимость (кроме земли), временно неиспользуемая в основной деятельности, учитываемая по справедливой стоимости</v>
      </c>
      <c r="D4085" s="25">
        <f>'101_transform'!E4083</f>
        <v>0</v>
      </c>
      <c r="E4085" s="25">
        <f>'101_transform'!F4083</f>
        <v>0</v>
      </c>
      <c r="F4085" s="25">
        <f>'101_transform'!G4083</f>
        <v>0</v>
      </c>
      <c r="G4085" s="25">
        <f>'101_transform'!H4083</f>
        <v>0</v>
      </c>
    </row>
    <row r="4086" spans="1:7" ht="15" x14ac:dyDescent="0.2">
      <c r="A4086" s="12" t="str">
        <f t="shared" si="63"/>
        <v>ПАО УКБ "Новобанк" (1352) 61908</v>
      </c>
      <c r="B4086" s="25" t="str">
        <f>'101_transform'!C4084</f>
        <v>ПАО УКБ "Новобанк" (1352)</v>
      </c>
      <c r="C4086" s="25" t="str">
        <f>'101_transform'!D4084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086" s="25">
        <f>'101_transform'!E4084</f>
        <v>27455</v>
      </c>
      <c r="E4086" s="25">
        <f>'101_transform'!F4084</f>
        <v>0</v>
      </c>
      <c r="F4086" s="25">
        <f>'101_transform'!G4084</f>
        <v>16653</v>
      </c>
      <c r="G4086" s="25">
        <f>'101_transform'!H4084</f>
        <v>0</v>
      </c>
    </row>
    <row r="4087" spans="1:7" ht="15" x14ac:dyDescent="0.2">
      <c r="A4087" s="12" t="str">
        <f t="shared" si="63"/>
        <v>ПАО УКБ "Новобанк" (1352) 61909</v>
      </c>
      <c r="B4087" s="25" t="str">
        <f>'101_transform'!C4085</f>
        <v>ПАО УКБ "Новобанк" (1352)</v>
      </c>
      <c r="C4087" s="25" t="str">
        <f>'101_transform'!D4085</f>
        <v>61909   П  Амортизация недвижимости (кроме земли), временно неиспользуемой в основной деятельности</v>
      </c>
      <c r="D4087" s="25">
        <f>'101_transform'!E4085</f>
        <v>0</v>
      </c>
      <c r="E4087" s="25">
        <f>'101_transform'!F4085</f>
        <v>0</v>
      </c>
      <c r="F4087" s="25">
        <f>'101_transform'!G4085</f>
        <v>0</v>
      </c>
      <c r="G4087" s="25">
        <f>'101_transform'!H4085</f>
        <v>0</v>
      </c>
    </row>
    <row r="4088" spans="1:7" ht="15" x14ac:dyDescent="0.2">
      <c r="A4088" s="12" t="str">
        <f t="shared" si="63"/>
        <v>ПАО УКБ "Новобанк" (1352) 61910</v>
      </c>
      <c r="B4088" s="25" t="str">
        <f>'101_transform'!C4086</f>
        <v>ПАО УКБ "Новобанк" (1352)</v>
      </c>
      <c r="C4088" s="25" t="str">
        <f>'101_transform'!D4086</f>
        <v>61910   П  Амортизация недвижимости (кроме земли), временно неиспользуемой в основной деятельности, переданной в аренду</v>
      </c>
      <c r="D4088" s="25">
        <f>'101_transform'!E4086</f>
        <v>0</v>
      </c>
      <c r="E4088" s="25">
        <f>'101_transform'!F4086</f>
        <v>0</v>
      </c>
      <c r="F4088" s="25">
        <f>'101_transform'!G4086</f>
        <v>0</v>
      </c>
      <c r="G4088" s="25">
        <f>'101_transform'!H4086</f>
        <v>0</v>
      </c>
    </row>
    <row r="4089" spans="1:7" ht="15" x14ac:dyDescent="0.2">
      <c r="A4089" s="12" t="str">
        <f t="shared" si="63"/>
        <v>ПАО УКБ "Новобанк" (1352) 61911</v>
      </c>
      <c r="B4089" s="25" t="str">
        <f>'101_transform'!C4087</f>
        <v>ПАО УКБ "Новобанк" (1352)</v>
      </c>
      <c r="C4089" s="25" t="str">
        <f>'101_transform'!D4087</f>
        <v>61911   A  Вложения в сооружение (строительство) объектов недвижимости, временно неиспользуемой в основной деятельности</v>
      </c>
      <c r="D4089" s="25">
        <f>'101_transform'!E4087</f>
        <v>0</v>
      </c>
      <c r="E4089" s="25">
        <f>'101_transform'!F4087</f>
        <v>0</v>
      </c>
      <c r="F4089" s="25">
        <f>'101_transform'!G4087</f>
        <v>0</v>
      </c>
      <c r="G4089" s="25">
        <f>'101_transform'!H4087</f>
        <v>0</v>
      </c>
    </row>
    <row r="4090" spans="1:7" ht="15" x14ac:dyDescent="0.2">
      <c r="A4090" s="12" t="str">
        <f t="shared" si="63"/>
        <v>ПАО УКБ "Новобанк" (1352) 61912</v>
      </c>
      <c r="B4090" s="25" t="str">
        <f>'101_transform'!C4088</f>
        <v>ПАО УКБ "Новобанк" (1352)</v>
      </c>
      <c r="C4090" s="25" t="str">
        <f>'101_transform'!D4088</f>
        <v>61912   П  Резервы на возможные потери</v>
      </c>
      <c r="D4090" s="25">
        <f>'101_transform'!E4088</f>
        <v>0</v>
      </c>
      <c r="E4090" s="25">
        <f>'101_transform'!F4088</f>
        <v>0</v>
      </c>
      <c r="F4090" s="25">
        <f>'101_transform'!G4088</f>
        <v>0</v>
      </c>
      <c r="G4090" s="25">
        <f>'101_transform'!H4088</f>
        <v>0</v>
      </c>
    </row>
    <row r="4091" spans="1:7" ht="15" x14ac:dyDescent="0.2">
      <c r="A4091" s="12" t="str">
        <f t="shared" si="63"/>
        <v>ПАО УКБ "Новобанк" (1352) 62001</v>
      </c>
      <c r="B4091" s="25" t="str">
        <f>'101_transform'!C4089</f>
        <v>ПАО УКБ "Новобанк" (1352)</v>
      </c>
      <c r="C4091" s="25" t="str">
        <f>'101_transform'!D4089</f>
        <v>62001   A  Долгосрочные активы, предназначенные для продажи</v>
      </c>
      <c r="D4091" s="25">
        <f>'101_transform'!E4089</f>
        <v>2019</v>
      </c>
      <c r="E4091" s="25">
        <f>'101_transform'!F4089</f>
        <v>0</v>
      </c>
      <c r="F4091" s="25">
        <f>'101_transform'!G4089</f>
        <v>803</v>
      </c>
      <c r="G4091" s="25">
        <f>'101_transform'!H4089</f>
        <v>0</v>
      </c>
    </row>
    <row r="4092" spans="1:7" ht="15" x14ac:dyDescent="0.2">
      <c r="A4092" s="12" t="str">
        <f t="shared" si="63"/>
        <v>ПАО УКБ "Новобанк" (1352) 62002</v>
      </c>
      <c r="B4092" s="25" t="str">
        <f>'101_transform'!C4090</f>
        <v>ПАО УКБ "Новобанк" (1352)</v>
      </c>
      <c r="C4092" s="25" t="str">
        <f>'101_transform'!D4090</f>
        <v>62002   П  Резервы на возможные потери</v>
      </c>
      <c r="D4092" s="25">
        <f>'101_transform'!E4090</f>
        <v>0</v>
      </c>
      <c r="E4092" s="25">
        <f>'101_transform'!F4090</f>
        <v>1193</v>
      </c>
      <c r="F4092" s="25">
        <f>'101_transform'!G4090</f>
        <v>0</v>
      </c>
      <c r="G4092" s="25">
        <f>'101_transform'!H4090</f>
        <v>401</v>
      </c>
    </row>
    <row r="4093" spans="1:7" ht="15" x14ac:dyDescent="0.2">
      <c r="A4093" s="12" t="str">
        <f t="shared" si="63"/>
        <v>ПАО УКБ "Новобанк" (1352) 62101</v>
      </c>
      <c r="B4093" s="25" t="str">
        <f>'101_transform'!C4091</f>
        <v>ПАО УКБ "Новобанк" (1352)</v>
      </c>
      <c r="C4093" s="25" t="str">
        <f>'101_transform'!D4091</f>
        <v>62101   A  Средства труда, полученные по договорам отступного, залога, назначение которых не определено</v>
      </c>
      <c r="D4093" s="25">
        <f>'101_transform'!E4091</f>
        <v>0</v>
      </c>
      <c r="E4093" s="25">
        <f>'101_transform'!F4091</f>
        <v>0</v>
      </c>
      <c r="F4093" s="25">
        <f>'101_transform'!G4091</f>
        <v>0</v>
      </c>
      <c r="G4093" s="25">
        <f>'101_transform'!H4091</f>
        <v>0</v>
      </c>
    </row>
    <row r="4094" spans="1:7" ht="15" x14ac:dyDescent="0.2">
      <c r="A4094" s="12" t="str">
        <f t="shared" si="63"/>
        <v>ПАО УКБ "Новобанк" (1352) 62102</v>
      </c>
      <c r="B4094" s="25" t="str">
        <f>'101_transform'!C4092</f>
        <v>ПАО УКБ "Новобанк" (1352)</v>
      </c>
      <c r="C4094" s="25" t="str">
        <f>'101_transform'!D4092</f>
        <v>62102   A  Предметы труда, полученные по договорам отступного, залога, назначение которых не определено</v>
      </c>
      <c r="D4094" s="25">
        <f>'101_transform'!E4092</f>
        <v>0</v>
      </c>
      <c r="E4094" s="25">
        <f>'101_transform'!F4092</f>
        <v>0</v>
      </c>
      <c r="F4094" s="25">
        <f>'101_transform'!G4092</f>
        <v>0</v>
      </c>
      <c r="G4094" s="25">
        <f>'101_transform'!H4092</f>
        <v>0</v>
      </c>
    </row>
    <row r="4095" spans="1:7" ht="15" x14ac:dyDescent="0.2">
      <c r="A4095" s="12" t="str">
        <f t="shared" si="63"/>
        <v>ПАО УКБ "Новобанк" (1352) 62103</v>
      </c>
      <c r="B4095" s="25" t="str">
        <f>'101_transform'!C4093</f>
        <v>ПАО УКБ "Новобанк" (1352)</v>
      </c>
      <c r="C4095" s="25" t="str">
        <f>'101_transform'!D4093</f>
        <v>62103   П  Резервы на возможные потери</v>
      </c>
      <c r="D4095" s="25">
        <f>'101_transform'!E4093</f>
        <v>0</v>
      </c>
      <c r="E4095" s="25">
        <f>'101_transform'!F4093</f>
        <v>0</v>
      </c>
      <c r="F4095" s="25">
        <f>'101_transform'!G4093</f>
        <v>0</v>
      </c>
      <c r="G4095" s="25">
        <f>'101_transform'!H4093</f>
        <v>0</v>
      </c>
    </row>
    <row r="4096" spans="1:7" ht="15" x14ac:dyDescent="0.2">
      <c r="A4096" s="12" t="str">
        <f t="shared" si="63"/>
        <v>ООО "НОВОКИБ" (1747) 60401</v>
      </c>
      <c r="B4096" s="25" t="str">
        <f>'101_transform'!C4094</f>
        <v>ООО "НОВОКИБ" (1747)</v>
      </c>
      <c r="C4096" s="25" t="str">
        <f>'101_transform'!D4094</f>
        <v>60401   A  Основные средства (кроме земли) (c 13.02.2018)_x000D_Категория 1- Здания и сооружения (до 31.12.2002)</v>
      </c>
      <c r="D4096" s="25">
        <f>'101_transform'!E4094</f>
        <v>27312</v>
      </c>
      <c r="E4096" s="25">
        <f>'101_transform'!F4094</f>
        <v>0</v>
      </c>
      <c r="F4096" s="25">
        <f>'101_transform'!G4094</f>
        <v>27488</v>
      </c>
      <c r="G4096" s="25">
        <f>'101_transform'!H4094</f>
        <v>0</v>
      </c>
    </row>
    <row r="4097" spans="1:7" ht="15" x14ac:dyDescent="0.2">
      <c r="A4097" s="12" t="str">
        <f t="shared" si="63"/>
        <v>ООО "НОВОКИБ" (1747) 60404</v>
      </c>
      <c r="B4097" s="25" t="str">
        <f>'101_transform'!C4095</f>
        <v>ООО "НОВОКИБ" (1747)</v>
      </c>
      <c r="C4097" s="25" t="str">
        <f>'101_transform'!D4095</f>
        <v>60404   A  Земля (c 13.02.2018)</v>
      </c>
      <c r="D4097" s="25">
        <f>'101_transform'!E4095</f>
        <v>0</v>
      </c>
      <c r="E4097" s="25">
        <f>'101_transform'!F4095</f>
        <v>0</v>
      </c>
      <c r="F4097" s="25">
        <f>'101_transform'!G4095</f>
        <v>0</v>
      </c>
      <c r="G4097" s="25">
        <f>'101_transform'!H4095</f>
        <v>0</v>
      </c>
    </row>
    <row r="4098" spans="1:7" ht="15" x14ac:dyDescent="0.2">
      <c r="A4098" s="12" t="str">
        <f t="shared" si="63"/>
        <v>ООО "НОВОКИБ" (1747) 60405</v>
      </c>
      <c r="B4098" s="25" t="str">
        <f>'101_transform'!C4096</f>
        <v>ООО "НОВОКИБ" (1747)</v>
      </c>
      <c r="C4098" s="25" t="str">
        <f>'101_transform'!D4096</f>
        <v>60405   П
A (до 31.01.2003)  Резервы на возможные потери (c 13.02.2018)
Долгосрочно арендуемые основные средства (до 31.01.2003)</v>
      </c>
      <c r="D4098" s="25">
        <f>'101_transform'!E4096</f>
        <v>0</v>
      </c>
      <c r="E4098" s="25">
        <f>'101_transform'!F4096</f>
        <v>0</v>
      </c>
      <c r="F4098" s="25">
        <f>'101_transform'!G4096</f>
        <v>0</v>
      </c>
      <c r="G4098" s="25">
        <f>'101_transform'!H4096</f>
        <v>0</v>
      </c>
    </row>
    <row r="4099" spans="1:7" ht="15" x14ac:dyDescent="0.2">
      <c r="A4099" s="12" t="str">
        <f t="shared" si="63"/>
        <v>ООО "НОВОКИБ" (1747) 60414</v>
      </c>
      <c r="B4099" s="25" t="str">
        <f>'101_transform'!C4097</f>
        <v>ООО "НОВОКИБ" (1747)</v>
      </c>
      <c r="C4099" s="25" t="str">
        <f>'101_transform'!D4097</f>
        <v>60414   П  Амортизация основных средств (кроме земли) (c 13.02.2018)</v>
      </c>
      <c r="D4099" s="25">
        <f>'101_transform'!E4097</f>
        <v>0</v>
      </c>
      <c r="E4099" s="25">
        <f>'101_transform'!F4097</f>
        <v>20305</v>
      </c>
      <c r="F4099" s="25">
        <f>'101_transform'!G4097</f>
        <v>0</v>
      </c>
      <c r="G4099" s="25">
        <f>'101_transform'!H4097</f>
        <v>21033</v>
      </c>
    </row>
    <row r="4100" spans="1:7" ht="15" x14ac:dyDescent="0.2">
      <c r="A4100" s="12" t="str">
        <f t="shared" ref="A4100:A4163" si="64">B4100&amp;" "&amp;LEFT(C4100,5)</f>
        <v>ООО "НОВОКИБ" (1747) 60415</v>
      </c>
      <c r="B4100" s="25" t="str">
        <f>'101_transform'!C4098</f>
        <v>ООО "НОВОКИБ" (1747)</v>
      </c>
      <c r="C4100" s="25" t="str">
        <f>'101_transform'!D4098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100" s="25">
        <f>'101_transform'!E4098</f>
        <v>0</v>
      </c>
      <c r="E4100" s="25">
        <f>'101_transform'!F4098</f>
        <v>0</v>
      </c>
      <c r="F4100" s="25">
        <f>'101_transform'!G4098</f>
        <v>0</v>
      </c>
      <c r="G4100" s="25">
        <f>'101_transform'!H4098</f>
        <v>0</v>
      </c>
    </row>
    <row r="4101" spans="1:7" ht="15" x14ac:dyDescent="0.2">
      <c r="A4101" s="12" t="str">
        <f t="shared" si="64"/>
        <v>ООО "НОВОКИБ" (1747) 61901</v>
      </c>
      <c r="B4101" s="25" t="str">
        <f>'101_transform'!C4099</f>
        <v>ООО "НОВОКИБ" (1747)</v>
      </c>
      <c r="C4101" s="25" t="str">
        <f>'101_transform'!D4099</f>
        <v>61901   A  Земля, временно неиспользуемая в основной деятельности</v>
      </c>
      <c r="D4101" s="25">
        <f>'101_transform'!E4099</f>
        <v>0</v>
      </c>
      <c r="E4101" s="25">
        <f>'101_transform'!F4099</f>
        <v>0</v>
      </c>
      <c r="F4101" s="25">
        <f>'101_transform'!G4099</f>
        <v>0</v>
      </c>
      <c r="G4101" s="25">
        <f>'101_transform'!H4099</f>
        <v>0</v>
      </c>
    </row>
    <row r="4102" spans="1:7" ht="15" x14ac:dyDescent="0.2">
      <c r="A4102" s="12" t="str">
        <f t="shared" si="64"/>
        <v>ООО "НОВОКИБ" (1747) 61902</v>
      </c>
      <c r="B4102" s="25" t="str">
        <f>'101_transform'!C4100</f>
        <v>ООО "НОВОКИБ" (1747)</v>
      </c>
      <c r="C4102" s="25" t="str">
        <f>'101_transform'!D4100</f>
        <v>61902   A  Земля, временно неиспользуемая в основной деятельности, переданная в аренду</v>
      </c>
      <c r="D4102" s="25">
        <f>'101_transform'!E4100</f>
        <v>0</v>
      </c>
      <c r="E4102" s="25">
        <f>'101_transform'!F4100</f>
        <v>0</v>
      </c>
      <c r="F4102" s="25">
        <f>'101_transform'!G4100</f>
        <v>0</v>
      </c>
      <c r="G4102" s="25">
        <f>'101_transform'!H4100</f>
        <v>0</v>
      </c>
    </row>
    <row r="4103" spans="1:7" ht="15" x14ac:dyDescent="0.2">
      <c r="A4103" s="12" t="str">
        <f t="shared" si="64"/>
        <v>ООО "НОВОКИБ" (1747) 61903</v>
      </c>
      <c r="B4103" s="25" t="str">
        <f>'101_transform'!C4101</f>
        <v>ООО "НОВОКИБ" (1747)</v>
      </c>
      <c r="C4103" s="25" t="str">
        <f>'101_transform'!D4101</f>
        <v>61903   A  Недвижимость (кроме земли), временно неиспользуемая в основной деятельности</v>
      </c>
      <c r="D4103" s="25">
        <f>'101_transform'!E4101</f>
        <v>0</v>
      </c>
      <c r="E4103" s="25">
        <f>'101_transform'!F4101</f>
        <v>0</v>
      </c>
      <c r="F4103" s="25">
        <f>'101_transform'!G4101</f>
        <v>0</v>
      </c>
      <c r="G4103" s="25">
        <f>'101_transform'!H4101</f>
        <v>0</v>
      </c>
    </row>
    <row r="4104" spans="1:7" ht="15" x14ac:dyDescent="0.2">
      <c r="A4104" s="12" t="str">
        <f t="shared" si="64"/>
        <v>ООО "НОВОКИБ" (1747) 61904</v>
      </c>
      <c r="B4104" s="25" t="str">
        <f>'101_transform'!C4102</f>
        <v>ООО "НОВОКИБ" (1747)</v>
      </c>
      <c r="C4104" s="25" t="str">
        <f>'101_transform'!D4102</f>
        <v>61904   A  Недвижимость (кроме земли), временно неиспользуемая в основной деятельности, переданная в аренду</v>
      </c>
      <c r="D4104" s="25">
        <f>'101_transform'!E4102</f>
        <v>0</v>
      </c>
      <c r="E4104" s="25">
        <f>'101_transform'!F4102</f>
        <v>0</v>
      </c>
      <c r="F4104" s="25">
        <f>'101_transform'!G4102</f>
        <v>0</v>
      </c>
      <c r="G4104" s="25">
        <f>'101_transform'!H4102</f>
        <v>0</v>
      </c>
    </row>
    <row r="4105" spans="1:7" ht="15" x14ac:dyDescent="0.2">
      <c r="A4105" s="12" t="str">
        <f t="shared" si="64"/>
        <v>ООО "НОВОКИБ" (1747) 61905</v>
      </c>
      <c r="B4105" s="25" t="str">
        <f>'101_transform'!C4103</f>
        <v>ООО "НОВОКИБ" (1747)</v>
      </c>
      <c r="C4105" s="25" t="str">
        <f>'101_transform'!D4103</f>
        <v>61905   A  Земля, временно неиспользуемая в основной деятельности, учитываемая по справедливой стоимости</v>
      </c>
      <c r="D4105" s="25">
        <f>'101_transform'!E4103</f>
        <v>0</v>
      </c>
      <c r="E4105" s="25">
        <f>'101_transform'!F4103</f>
        <v>0</v>
      </c>
      <c r="F4105" s="25">
        <f>'101_transform'!G4103</f>
        <v>0</v>
      </c>
      <c r="G4105" s="25">
        <f>'101_transform'!H4103</f>
        <v>0</v>
      </c>
    </row>
    <row r="4106" spans="1:7" ht="15" x14ac:dyDescent="0.2">
      <c r="A4106" s="12" t="str">
        <f t="shared" si="64"/>
        <v>ООО "НОВОКИБ" (1747) 61906</v>
      </c>
      <c r="B4106" s="25" t="str">
        <f>'101_transform'!C4104</f>
        <v>ООО "НОВОКИБ" (1747)</v>
      </c>
      <c r="C4106" s="25" t="str">
        <f>'101_transform'!D4104</f>
        <v>61906   A  Земля, временно неиспользуемая в основной деятельности, учитываемая по справедливой стоимости, переданная в аренду</v>
      </c>
      <c r="D4106" s="25">
        <f>'101_transform'!E4104</f>
        <v>0</v>
      </c>
      <c r="E4106" s="25">
        <f>'101_transform'!F4104</f>
        <v>0</v>
      </c>
      <c r="F4106" s="25">
        <f>'101_transform'!G4104</f>
        <v>0</v>
      </c>
      <c r="G4106" s="25">
        <f>'101_transform'!H4104</f>
        <v>0</v>
      </c>
    </row>
    <row r="4107" spans="1:7" ht="15" x14ac:dyDescent="0.2">
      <c r="A4107" s="12" t="str">
        <f t="shared" si="64"/>
        <v>ООО "НОВОКИБ" (1747) 61907</v>
      </c>
      <c r="B4107" s="25" t="str">
        <f>'101_transform'!C4105</f>
        <v>ООО "НОВОКИБ" (1747)</v>
      </c>
      <c r="C4107" s="25" t="str">
        <f>'101_transform'!D4105</f>
        <v>61907   A  Недвижимость (кроме земли), временно неиспользуемая в основной деятельности, учитываемая по справедливой стоимости</v>
      </c>
      <c r="D4107" s="25">
        <f>'101_transform'!E4105</f>
        <v>0</v>
      </c>
      <c r="E4107" s="25">
        <f>'101_transform'!F4105</f>
        <v>0</v>
      </c>
      <c r="F4107" s="25">
        <f>'101_transform'!G4105</f>
        <v>0</v>
      </c>
      <c r="G4107" s="25">
        <f>'101_transform'!H4105</f>
        <v>0</v>
      </c>
    </row>
    <row r="4108" spans="1:7" ht="15" x14ac:dyDescent="0.2">
      <c r="A4108" s="12" t="str">
        <f t="shared" si="64"/>
        <v>ООО "НОВОКИБ" (1747) 61908</v>
      </c>
      <c r="B4108" s="25" t="str">
        <f>'101_transform'!C4106</f>
        <v>ООО "НОВОКИБ" (1747)</v>
      </c>
      <c r="C4108" s="25" t="str">
        <f>'101_transform'!D4106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108" s="25">
        <f>'101_transform'!E4106</f>
        <v>0</v>
      </c>
      <c r="E4108" s="25">
        <f>'101_transform'!F4106</f>
        <v>0</v>
      </c>
      <c r="F4108" s="25">
        <f>'101_transform'!G4106</f>
        <v>0</v>
      </c>
      <c r="G4108" s="25">
        <f>'101_transform'!H4106</f>
        <v>0</v>
      </c>
    </row>
    <row r="4109" spans="1:7" ht="15" x14ac:dyDescent="0.2">
      <c r="A4109" s="12" t="str">
        <f t="shared" si="64"/>
        <v>ООО "НОВОКИБ" (1747) 61909</v>
      </c>
      <c r="B4109" s="25" t="str">
        <f>'101_transform'!C4107</f>
        <v>ООО "НОВОКИБ" (1747)</v>
      </c>
      <c r="C4109" s="25" t="str">
        <f>'101_transform'!D4107</f>
        <v>61909   П  Амортизация недвижимости (кроме земли), временно неиспользуемой в основной деятельности</v>
      </c>
      <c r="D4109" s="25">
        <f>'101_transform'!E4107</f>
        <v>0</v>
      </c>
      <c r="E4109" s="25">
        <f>'101_transform'!F4107</f>
        <v>0</v>
      </c>
      <c r="F4109" s="25">
        <f>'101_transform'!G4107</f>
        <v>0</v>
      </c>
      <c r="G4109" s="25">
        <f>'101_transform'!H4107</f>
        <v>0</v>
      </c>
    </row>
    <row r="4110" spans="1:7" ht="15" x14ac:dyDescent="0.2">
      <c r="A4110" s="12" t="str">
        <f t="shared" si="64"/>
        <v>ООО "НОВОКИБ" (1747) 61910</v>
      </c>
      <c r="B4110" s="25" t="str">
        <f>'101_transform'!C4108</f>
        <v>ООО "НОВОКИБ" (1747)</v>
      </c>
      <c r="C4110" s="25" t="str">
        <f>'101_transform'!D4108</f>
        <v>61910   П  Амортизация недвижимости (кроме земли), временно неиспользуемой в основной деятельности, переданной в аренду</v>
      </c>
      <c r="D4110" s="25">
        <f>'101_transform'!E4108</f>
        <v>0</v>
      </c>
      <c r="E4110" s="25">
        <f>'101_transform'!F4108</f>
        <v>0</v>
      </c>
      <c r="F4110" s="25">
        <f>'101_transform'!G4108</f>
        <v>0</v>
      </c>
      <c r="G4110" s="25">
        <f>'101_transform'!H4108</f>
        <v>0</v>
      </c>
    </row>
    <row r="4111" spans="1:7" ht="15" x14ac:dyDescent="0.2">
      <c r="A4111" s="12" t="str">
        <f t="shared" si="64"/>
        <v>ООО "НОВОКИБ" (1747) 61911</v>
      </c>
      <c r="B4111" s="25" t="str">
        <f>'101_transform'!C4109</f>
        <v>ООО "НОВОКИБ" (1747)</v>
      </c>
      <c r="C4111" s="25" t="str">
        <f>'101_transform'!D4109</f>
        <v>61911   A  Вложения в сооружение (строительство) объектов недвижимости, временно неиспользуемой в основной деятельности</v>
      </c>
      <c r="D4111" s="25">
        <f>'101_transform'!E4109</f>
        <v>0</v>
      </c>
      <c r="E4111" s="25">
        <f>'101_transform'!F4109</f>
        <v>0</v>
      </c>
      <c r="F4111" s="25">
        <f>'101_transform'!G4109</f>
        <v>0</v>
      </c>
      <c r="G4111" s="25">
        <f>'101_transform'!H4109</f>
        <v>0</v>
      </c>
    </row>
    <row r="4112" spans="1:7" ht="15" x14ac:dyDescent="0.2">
      <c r="A4112" s="12" t="str">
        <f t="shared" si="64"/>
        <v>ООО "НОВОКИБ" (1747) 61912</v>
      </c>
      <c r="B4112" s="25" t="str">
        <f>'101_transform'!C4110</f>
        <v>ООО "НОВОКИБ" (1747)</v>
      </c>
      <c r="C4112" s="25" t="str">
        <f>'101_transform'!D4110</f>
        <v>61912   П  Резервы на возможные потери</v>
      </c>
      <c r="D4112" s="25">
        <f>'101_transform'!E4110</f>
        <v>0</v>
      </c>
      <c r="E4112" s="25">
        <f>'101_transform'!F4110</f>
        <v>0</v>
      </c>
      <c r="F4112" s="25">
        <f>'101_transform'!G4110</f>
        <v>0</v>
      </c>
      <c r="G4112" s="25">
        <f>'101_transform'!H4110</f>
        <v>0</v>
      </c>
    </row>
    <row r="4113" spans="1:7" ht="15" x14ac:dyDescent="0.2">
      <c r="A4113" s="12" t="str">
        <f t="shared" si="64"/>
        <v>ООО "НОВОКИБ" (1747) 62001</v>
      </c>
      <c r="B4113" s="25" t="str">
        <f>'101_transform'!C4111</f>
        <v>ООО "НОВОКИБ" (1747)</v>
      </c>
      <c r="C4113" s="25" t="str">
        <f>'101_transform'!D4111</f>
        <v>62001   A  Долгосрочные активы, предназначенные для продажи</v>
      </c>
      <c r="D4113" s="25">
        <f>'101_transform'!E4111</f>
        <v>3211</v>
      </c>
      <c r="E4113" s="25">
        <f>'101_transform'!F4111</f>
        <v>0</v>
      </c>
      <c r="F4113" s="25">
        <f>'101_transform'!G4111</f>
        <v>3211</v>
      </c>
      <c r="G4113" s="25">
        <f>'101_transform'!H4111</f>
        <v>0</v>
      </c>
    </row>
    <row r="4114" spans="1:7" ht="15" x14ac:dyDescent="0.2">
      <c r="A4114" s="12" t="str">
        <f t="shared" si="64"/>
        <v>ООО "НОВОКИБ" (1747) 62002</v>
      </c>
      <c r="B4114" s="25" t="str">
        <f>'101_transform'!C4112</f>
        <v>ООО "НОВОКИБ" (1747)</v>
      </c>
      <c r="C4114" s="25" t="str">
        <f>'101_transform'!D4112</f>
        <v>62002   П  Резервы на возможные потери</v>
      </c>
      <c r="D4114" s="25">
        <f>'101_transform'!E4112</f>
        <v>0</v>
      </c>
      <c r="E4114" s="25">
        <f>'101_transform'!F4112</f>
        <v>0</v>
      </c>
      <c r="F4114" s="25">
        <f>'101_transform'!G4112</f>
        <v>0</v>
      </c>
      <c r="G4114" s="25">
        <f>'101_transform'!H4112</f>
        <v>0</v>
      </c>
    </row>
    <row r="4115" spans="1:7" ht="15" x14ac:dyDescent="0.2">
      <c r="A4115" s="12" t="str">
        <f t="shared" si="64"/>
        <v>ООО "НОВОКИБ" (1747) 62101</v>
      </c>
      <c r="B4115" s="25" t="str">
        <f>'101_transform'!C4113</f>
        <v>ООО "НОВОКИБ" (1747)</v>
      </c>
      <c r="C4115" s="25" t="str">
        <f>'101_transform'!D4113</f>
        <v>62101   A  Средства труда, полученные по договорам отступного, залога, назначение которых не определено</v>
      </c>
      <c r="D4115" s="25">
        <f>'101_transform'!E4113</f>
        <v>0</v>
      </c>
      <c r="E4115" s="25">
        <f>'101_transform'!F4113</f>
        <v>0</v>
      </c>
      <c r="F4115" s="25">
        <f>'101_transform'!G4113</f>
        <v>0</v>
      </c>
      <c r="G4115" s="25">
        <f>'101_transform'!H4113</f>
        <v>0</v>
      </c>
    </row>
    <row r="4116" spans="1:7" ht="15" x14ac:dyDescent="0.2">
      <c r="A4116" s="12" t="str">
        <f t="shared" si="64"/>
        <v>ООО "НОВОКИБ" (1747) 62102</v>
      </c>
      <c r="B4116" s="25" t="str">
        <f>'101_transform'!C4114</f>
        <v>ООО "НОВОКИБ" (1747)</v>
      </c>
      <c r="C4116" s="25" t="str">
        <f>'101_transform'!D4114</f>
        <v>62102   A  Предметы труда, полученные по договорам отступного, залога, назначение которых не определено</v>
      </c>
      <c r="D4116" s="25">
        <f>'101_transform'!E4114</f>
        <v>0</v>
      </c>
      <c r="E4116" s="25">
        <f>'101_transform'!F4114</f>
        <v>0</v>
      </c>
      <c r="F4116" s="25">
        <f>'101_transform'!G4114</f>
        <v>0</v>
      </c>
      <c r="G4116" s="25">
        <f>'101_transform'!H4114</f>
        <v>0</v>
      </c>
    </row>
    <row r="4117" spans="1:7" ht="15" x14ac:dyDescent="0.2">
      <c r="A4117" s="12" t="str">
        <f t="shared" si="64"/>
        <v>ООО "НОВОКИБ" (1747) 62103</v>
      </c>
      <c r="B4117" s="25" t="str">
        <f>'101_transform'!C4115</f>
        <v>ООО "НОВОКИБ" (1747)</v>
      </c>
      <c r="C4117" s="25" t="str">
        <f>'101_transform'!D4115</f>
        <v>62103   П  Резервы на возможные потери</v>
      </c>
      <c r="D4117" s="25">
        <f>'101_transform'!E4115</f>
        <v>0</v>
      </c>
      <c r="E4117" s="25">
        <f>'101_transform'!F4115</f>
        <v>0</v>
      </c>
      <c r="F4117" s="25">
        <f>'101_transform'!G4115</f>
        <v>0</v>
      </c>
      <c r="G4117" s="25">
        <f>'101_transform'!H4115</f>
        <v>0</v>
      </c>
    </row>
    <row r="4118" spans="1:7" ht="15" x14ac:dyDescent="0.2">
      <c r="A4118" s="12" t="str">
        <f t="shared" si="64"/>
        <v>КБ "Новый век" (ООО) (3417) 60401</v>
      </c>
      <c r="B4118" s="25" t="str">
        <f>'101_transform'!C4116</f>
        <v>КБ "Новый век" (ООО) (3417)</v>
      </c>
      <c r="C4118" s="25" t="str">
        <f>'101_transform'!D4116</f>
        <v>60401   A  Основные средства (кроме земли) (c 13.02.2018)_x000D_Категория 1- Здания и сооружения (до 31.12.2002)</v>
      </c>
      <c r="D4118" s="25">
        <f>'101_transform'!E4116</f>
        <v>22800</v>
      </c>
      <c r="E4118" s="25">
        <f>'101_transform'!F4116</f>
        <v>0</v>
      </c>
      <c r="F4118" s="25">
        <f>'101_transform'!G4116</f>
        <v>24273</v>
      </c>
      <c r="G4118" s="25">
        <f>'101_transform'!H4116</f>
        <v>0</v>
      </c>
    </row>
    <row r="4119" spans="1:7" ht="15" x14ac:dyDescent="0.2">
      <c r="A4119" s="12" t="str">
        <f t="shared" si="64"/>
        <v>КБ "Новый век" (ООО) (3417) 60404</v>
      </c>
      <c r="B4119" s="25" t="str">
        <f>'101_transform'!C4117</f>
        <v>КБ "Новый век" (ООО) (3417)</v>
      </c>
      <c r="C4119" s="25" t="str">
        <f>'101_transform'!D4117</f>
        <v>60404   A  Земля (c 13.02.2018)</v>
      </c>
      <c r="D4119" s="25">
        <f>'101_transform'!E4117</f>
        <v>0</v>
      </c>
      <c r="E4119" s="25">
        <f>'101_transform'!F4117</f>
        <v>0</v>
      </c>
      <c r="F4119" s="25">
        <f>'101_transform'!G4117</f>
        <v>0</v>
      </c>
      <c r="G4119" s="25">
        <f>'101_transform'!H4117</f>
        <v>0</v>
      </c>
    </row>
    <row r="4120" spans="1:7" ht="15" x14ac:dyDescent="0.2">
      <c r="A4120" s="12" t="str">
        <f t="shared" si="64"/>
        <v>КБ "Новый век" (ООО) (3417) 60405</v>
      </c>
      <c r="B4120" s="25" t="str">
        <f>'101_transform'!C4118</f>
        <v>КБ "Новый век" (ООО) (3417)</v>
      </c>
      <c r="C4120" s="25" t="str">
        <f>'101_transform'!D4118</f>
        <v>60405   П
A (до 31.01.2003)  Резервы на возможные потери (c 13.02.2018)
Долгосрочно арендуемые основные средства (до 31.01.2003)</v>
      </c>
      <c r="D4120" s="25">
        <f>'101_transform'!E4118</f>
        <v>0</v>
      </c>
      <c r="E4120" s="25">
        <f>'101_transform'!F4118</f>
        <v>0</v>
      </c>
      <c r="F4120" s="25">
        <f>'101_transform'!G4118</f>
        <v>0</v>
      </c>
      <c r="G4120" s="25">
        <f>'101_transform'!H4118</f>
        <v>0</v>
      </c>
    </row>
    <row r="4121" spans="1:7" ht="15" x14ac:dyDescent="0.2">
      <c r="A4121" s="12" t="str">
        <f t="shared" si="64"/>
        <v>КБ "Новый век" (ООО) (3417) 60414</v>
      </c>
      <c r="B4121" s="25" t="str">
        <f>'101_transform'!C4119</f>
        <v>КБ "Новый век" (ООО) (3417)</v>
      </c>
      <c r="C4121" s="25" t="str">
        <f>'101_transform'!D4119</f>
        <v>60414   П  Амортизация основных средств (кроме земли) (c 13.02.2018)</v>
      </c>
      <c r="D4121" s="25">
        <f>'101_transform'!E4119</f>
        <v>0</v>
      </c>
      <c r="E4121" s="25">
        <f>'101_transform'!F4119</f>
        <v>11776</v>
      </c>
      <c r="F4121" s="25">
        <f>'101_transform'!G4119</f>
        <v>0</v>
      </c>
      <c r="G4121" s="25">
        <f>'101_transform'!H4119</f>
        <v>12782</v>
      </c>
    </row>
    <row r="4122" spans="1:7" ht="15" x14ac:dyDescent="0.2">
      <c r="A4122" s="12" t="str">
        <f t="shared" si="64"/>
        <v>КБ "Новый век" (ООО) (3417) 60415</v>
      </c>
      <c r="B4122" s="25" t="str">
        <f>'101_transform'!C4120</f>
        <v>КБ "Новый век" (ООО) (3417)</v>
      </c>
      <c r="C4122" s="25" t="str">
        <f>'101_transform'!D4120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122" s="25">
        <f>'101_transform'!E4120</f>
        <v>220</v>
      </c>
      <c r="E4122" s="25">
        <f>'101_transform'!F4120</f>
        <v>0</v>
      </c>
      <c r="F4122" s="25">
        <f>'101_transform'!G4120</f>
        <v>0</v>
      </c>
      <c r="G4122" s="25">
        <f>'101_transform'!H4120</f>
        <v>0</v>
      </c>
    </row>
    <row r="4123" spans="1:7" ht="15" x14ac:dyDescent="0.2">
      <c r="A4123" s="12" t="str">
        <f t="shared" si="64"/>
        <v>КБ "Новый век" (ООО) (3417) 61901</v>
      </c>
      <c r="B4123" s="25" t="str">
        <f>'101_transform'!C4121</f>
        <v>КБ "Новый век" (ООО) (3417)</v>
      </c>
      <c r="C4123" s="25" t="str">
        <f>'101_transform'!D4121</f>
        <v>61901   A  Земля, временно неиспользуемая в основной деятельности</v>
      </c>
      <c r="D4123" s="25">
        <f>'101_transform'!E4121</f>
        <v>0</v>
      </c>
      <c r="E4123" s="25">
        <f>'101_transform'!F4121</f>
        <v>0</v>
      </c>
      <c r="F4123" s="25">
        <f>'101_transform'!G4121</f>
        <v>0</v>
      </c>
      <c r="G4123" s="25">
        <f>'101_transform'!H4121</f>
        <v>0</v>
      </c>
    </row>
    <row r="4124" spans="1:7" ht="15" x14ac:dyDescent="0.2">
      <c r="A4124" s="12" t="str">
        <f t="shared" si="64"/>
        <v>КБ "Новый век" (ООО) (3417) 61902</v>
      </c>
      <c r="B4124" s="25" t="str">
        <f>'101_transform'!C4122</f>
        <v>КБ "Новый век" (ООО) (3417)</v>
      </c>
      <c r="C4124" s="25" t="str">
        <f>'101_transform'!D4122</f>
        <v>61902   A  Земля, временно неиспользуемая в основной деятельности, переданная в аренду</v>
      </c>
      <c r="D4124" s="25">
        <f>'101_transform'!E4122</f>
        <v>0</v>
      </c>
      <c r="E4124" s="25">
        <f>'101_transform'!F4122</f>
        <v>0</v>
      </c>
      <c r="F4124" s="25">
        <f>'101_transform'!G4122</f>
        <v>0</v>
      </c>
      <c r="G4124" s="25">
        <f>'101_transform'!H4122</f>
        <v>0</v>
      </c>
    </row>
    <row r="4125" spans="1:7" ht="15" x14ac:dyDescent="0.2">
      <c r="A4125" s="12" t="str">
        <f t="shared" si="64"/>
        <v>КБ "Новый век" (ООО) (3417) 61903</v>
      </c>
      <c r="B4125" s="25" t="str">
        <f>'101_transform'!C4123</f>
        <v>КБ "Новый век" (ООО) (3417)</v>
      </c>
      <c r="C4125" s="25" t="str">
        <f>'101_transform'!D4123</f>
        <v>61903   A  Недвижимость (кроме земли), временно неиспользуемая в основной деятельности</v>
      </c>
      <c r="D4125" s="25">
        <f>'101_transform'!E4123</f>
        <v>0</v>
      </c>
      <c r="E4125" s="25">
        <f>'101_transform'!F4123</f>
        <v>0</v>
      </c>
      <c r="F4125" s="25">
        <f>'101_transform'!G4123</f>
        <v>0</v>
      </c>
      <c r="G4125" s="25">
        <f>'101_transform'!H4123</f>
        <v>0</v>
      </c>
    </row>
    <row r="4126" spans="1:7" ht="15" x14ac:dyDescent="0.2">
      <c r="A4126" s="12" t="str">
        <f t="shared" si="64"/>
        <v>КБ "Новый век" (ООО) (3417) 61904</v>
      </c>
      <c r="B4126" s="25" t="str">
        <f>'101_transform'!C4124</f>
        <v>КБ "Новый век" (ООО) (3417)</v>
      </c>
      <c r="C4126" s="25" t="str">
        <f>'101_transform'!D4124</f>
        <v>61904   A  Недвижимость (кроме земли), временно неиспользуемая в основной деятельности, переданная в аренду</v>
      </c>
      <c r="D4126" s="25">
        <f>'101_transform'!E4124</f>
        <v>0</v>
      </c>
      <c r="E4126" s="25">
        <f>'101_transform'!F4124</f>
        <v>0</v>
      </c>
      <c r="F4126" s="25">
        <f>'101_transform'!G4124</f>
        <v>0</v>
      </c>
      <c r="G4126" s="25">
        <f>'101_transform'!H4124</f>
        <v>0</v>
      </c>
    </row>
    <row r="4127" spans="1:7" ht="15" x14ac:dyDescent="0.2">
      <c r="A4127" s="12" t="str">
        <f t="shared" si="64"/>
        <v>КБ "Новый век" (ООО) (3417) 61905</v>
      </c>
      <c r="B4127" s="25" t="str">
        <f>'101_transform'!C4125</f>
        <v>КБ "Новый век" (ООО) (3417)</v>
      </c>
      <c r="C4127" s="25" t="str">
        <f>'101_transform'!D4125</f>
        <v>61905   A  Земля, временно неиспользуемая в основной деятельности, учитываемая по справедливой стоимости</v>
      </c>
      <c r="D4127" s="25">
        <f>'101_transform'!E4125</f>
        <v>0</v>
      </c>
      <c r="E4127" s="25">
        <f>'101_transform'!F4125</f>
        <v>0</v>
      </c>
      <c r="F4127" s="25">
        <f>'101_transform'!G4125</f>
        <v>0</v>
      </c>
      <c r="G4127" s="25">
        <f>'101_transform'!H4125</f>
        <v>0</v>
      </c>
    </row>
    <row r="4128" spans="1:7" ht="15" x14ac:dyDescent="0.2">
      <c r="A4128" s="12" t="str">
        <f t="shared" si="64"/>
        <v>КБ "Новый век" (ООО) (3417) 61906</v>
      </c>
      <c r="B4128" s="25" t="str">
        <f>'101_transform'!C4126</f>
        <v>КБ "Новый век" (ООО) (3417)</v>
      </c>
      <c r="C4128" s="25" t="str">
        <f>'101_transform'!D4126</f>
        <v>61906   A  Земля, временно неиспользуемая в основной деятельности, учитываемая по справедливой стоимости, переданная в аренду</v>
      </c>
      <c r="D4128" s="25">
        <f>'101_transform'!E4126</f>
        <v>0</v>
      </c>
      <c r="E4128" s="25">
        <f>'101_transform'!F4126</f>
        <v>0</v>
      </c>
      <c r="F4128" s="25">
        <f>'101_transform'!G4126</f>
        <v>0</v>
      </c>
      <c r="G4128" s="25">
        <f>'101_transform'!H4126</f>
        <v>0</v>
      </c>
    </row>
    <row r="4129" spans="1:7" ht="15" x14ac:dyDescent="0.2">
      <c r="A4129" s="12" t="str">
        <f t="shared" si="64"/>
        <v>КБ "Новый век" (ООО) (3417) 61907</v>
      </c>
      <c r="B4129" s="25" t="str">
        <f>'101_transform'!C4127</f>
        <v>КБ "Новый век" (ООО) (3417)</v>
      </c>
      <c r="C4129" s="25" t="str">
        <f>'101_transform'!D4127</f>
        <v>61907   A  Недвижимость (кроме земли), временно неиспользуемая в основной деятельности, учитываемая по справедливой стоимости</v>
      </c>
      <c r="D4129" s="25">
        <f>'101_transform'!E4127</f>
        <v>0</v>
      </c>
      <c r="E4129" s="25">
        <f>'101_transform'!F4127</f>
        <v>0</v>
      </c>
      <c r="F4129" s="25">
        <f>'101_transform'!G4127</f>
        <v>0</v>
      </c>
      <c r="G4129" s="25">
        <f>'101_transform'!H4127</f>
        <v>0</v>
      </c>
    </row>
    <row r="4130" spans="1:7" ht="15" x14ac:dyDescent="0.2">
      <c r="A4130" s="12" t="str">
        <f t="shared" si="64"/>
        <v>КБ "Новый век" (ООО) (3417) 61908</v>
      </c>
      <c r="B4130" s="25" t="str">
        <f>'101_transform'!C4128</f>
        <v>КБ "Новый век" (ООО) (3417)</v>
      </c>
      <c r="C4130" s="25" t="str">
        <f>'101_transform'!D4128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130" s="25">
        <f>'101_transform'!E4128</f>
        <v>0</v>
      </c>
      <c r="E4130" s="25">
        <f>'101_transform'!F4128</f>
        <v>0</v>
      </c>
      <c r="F4130" s="25">
        <f>'101_transform'!G4128</f>
        <v>0</v>
      </c>
      <c r="G4130" s="25">
        <f>'101_transform'!H4128</f>
        <v>0</v>
      </c>
    </row>
    <row r="4131" spans="1:7" ht="15" x14ac:dyDescent="0.2">
      <c r="A4131" s="12" t="str">
        <f t="shared" si="64"/>
        <v>КБ "Новый век" (ООО) (3417) 61909</v>
      </c>
      <c r="B4131" s="25" t="str">
        <f>'101_transform'!C4129</f>
        <v>КБ "Новый век" (ООО) (3417)</v>
      </c>
      <c r="C4131" s="25" t="str">
        <f>'101_transform'!D4129</f>
        <v>61909   П  Амортизация недвижимости (кроме земли), временно неиспользуемой в основной деятельности</v>
      </c>
      <c r="D4131" s="25">
        <f>'101_transform'!E4129</f>
        <v>0</v>
      </c>
      <c r="E4131" s="25">
        <f>'101_transform'!F4129</f>
        <v>0</v>
      </c>
      <c r="F4131" s="25">
        <f>'101_transform'!G4129</f>
        <v>0</v>
      </c>
      <c r="G4131" s="25">
        <f>'101_transform'!H4129</f>
        <v>0</v>
      </c>
    </row>
    <row r="4132" spans="1:7" ht="15" x14ac:dyDescent="0.2">
      <c r="A4132" s="12" t="str">
        <f t="shared" si="64"/>
        <v>КБ "Новый век" (ООО) (3417) 61910</v>
      </c>
      <c r="B4132" s="25" t="str">
        <f>'101_transform'!C4130</f>
        <v>КБ "Новый век" (ООО) (3417)</v>
      </c>
      <c r="C4132" s="25" t="str">
        <f>'101_transform'!D4130</f>
        <v>61910   П  Амортизация недвижимости (кроме земли), временно неиспользуемой в основной деятельности, переданной в аренду</v>
      </c>
      <c r="D4132" s="25">
        <f>'101_transform'!E4130</f>
        <v>0</v>
      </c>
      <c r="E4132" s="25">
        <f>'101_transform'!F4130</f>
        <v>0</v>
      </c>
      <c r="F4132" s="25">
        <f>'101_transform'!G4130</f>
        <v>0</v>
      </c>
      <c r="G4132" s="25">
        <f>'101_transform'!H4130</f>
        <v>0</v>
      </c>
    </row>
    <row r="4133" spans="1:7" ht="15" x14ac:dyDescent="0.2">
      <c r="A4133" s="12" t="str">
        <f t="shared" si="64"/>
        <v>КБ "Новый век" (ООО) (3417) 61911</v>
      </c>
      <c r="B4133" s="25" t="str">
        <f>'101_transform'!C4131</f>
        <v>КБ "Новый век" (ООО) (3417)</v>
      </c>
      <c r="C4133" s="25" t="str">
        <f>'101_transform'!D4131</f>
        <v>61911   A  Вложения в сооружение (строительство) объектов недвижимости, временно неиспользуемой в основной деятельности</v>
      </c>
      <c r="D4133" s="25">
        <f>'101_transform'!E4131</f>
        <v>0</v>
      </c>
      <c r="E4133" s="25">
        <f>'101_transform'!F4131</f>
        <v>0</v>
      </c>
      <c r="F4133" s="25">
        <f>'101_transform'!G4131</f>
        <v>0</v>
      </c>
      <c r="G4133" s="25">
        <f>'101_transform'!H4131</f>
        <v>0</v>
      </c>
    </row>
    <row r="4134" spans="1:7" ht="15" x14ac:dyDescent="0.2">
      <c r="A4134" s="12" t="str">
        <f t="shared" si="64"/>
        <v>КБ "Новый век" (ООО) (3417) 61912</v>
      </c>
      <c r="B4134" s="25" t="str">
        <f>'101_transform'!C4132</f>
        <v>КБ "Новый век" (ООО) (3417)</v>
      </c>
      <c r="C4134" s="25" t="str">
        <f>'101_transform'!D4132</f>
        <v>61912   П  Резервы на возможные потери</v>
      </c>
      <c r="D4134" s="25">
        <f>'101_transform'!E4132</f>
        <v>0</v>
      </c>
      <c r="E4134" s="25">
        <f>'101_transform'!F4132</f>
        <v>0</v>
      </c>
      <c r="F4134" s="25">
        <f>'101_transform'!G4132</f>
        <v>0</v>
      </c>
      <c r="G4134" s="25">
        <f>'101_transform'!H4132</f>
        <v>0</v>
      </c>
    </row>
    <row r="4135" spans="1:7" ht="15" x14ac:dyDescent="0.2">
      <c r="A4135" s="12" t="str">
        <f t="shared" si="64"/>
        <v>КБ "Новый век" (ООО) (3417) 62001</v>
      </c>
      <c r="B4135" s="25" t="str">
        <f>'101_transform'!C4133</f>
        <v>КБ "Новый век" (ООО) (3417)</v>
      </c>
      <c r="C4135" s="25" t="str">
        <f>'101_transform'!D4133</f>
        <v>62001   A  Долгосрочные активы, предназначенные для продажи</v>
      </c>
      <c r="D4135" s="25">
        <f>'101_transform'!E4133</f>
        <v>0</v>
      </c>
      <c r="E4135" s="25">
        <f>'101_transform'!F4133</f>
        <v>0</v>
      </c>
      <c r="F4135" s="25">
        <f>'101_transform'!G4133</f>
        <v>0</v>
      </c>
      <c r="G4135" s="25">
        <f>'101_transform'!H4133</f>
        <v>0</v>
      </c>
    </row>
    <row r="4136" spans="1:7" ht="15" x14ac:dyDescent="0.2">
      <c r="A4136" s="12" t="str">
        <f t="shared" si="64"/>
        <v>КБ "Новый век" (ООО) (3417) 62002</v>
      </c>
      <c r="B4136" s="25" t="str">
        <f>'101_transform'!C4134</f>
        <v>КБ "Новый век" (ООО) (3417)</v>
      </c>
      <c r="C4136" s="25" t="str">
        <f>'101_transform'!D4134</f>
        <v>62002   П  Резервы на возможные потери</v>
      </c>
      <c r="D4136" s="25">
        <f>'101_transform'!E4134</f>
        <v>0</v>
      </c>
      <c r="E4136" s="25">
        <f>'101_transform'!F4134</f>
        <v>0</v>
      </c>
      <c r="F4136" s="25">
        <f>'101_transform'!G4134</f>
        <v>0</v>
      </c>
      <c r="G4136" s="25">
        <f>'101_transform'!H4134</f>
        <v>0</v>
      </c>
    </row>
    <row r="4137" spans="1:7" ht="15" x14ac:dyDescent="0.2">
      <c r="A4137" s="12" t="str">
        <f t="shared" si="64"/>
        <v>КБ "Новый век" (ООО) (3417) 62101</v>
      </c>
      <c r="B4137" s="25" t="str">
        <f>'101_transform'!C4135</f>
        <v>КБ "Новый век" (ООО) (3417)</v>
      </c>
      <c r="C4137" s="25" t="str">
        <f>'101_transform'!D4135</f>
        <v>62101   A  Средства труда, полученные по договорам отступного, залога, назначение которых не определено</v>
      </c>
      <c r="D4137" s="25">
        <f>'101_transform'!E4135</f>
        <v>0</v>
      </c>
      <c r="E4137" s="25">
        <f>'101_transform'!F4135</f>
        <v>0</v>
      </c>
      <c r="F4137" s="25">
        <f>'101_transform'!G4135</f>
        <v>0</v>
      </c>
      <c r="G4137" s="25">
        <f>'101_transform'!H4135</f>
        <v>0</v>
      </c>
    </row>
    <row r="4138" spans="1:7" ht="15" x14ac:dyDescent="0.2">
      <c r="A4138" s="12" t="str">
        <f t="shared" si="64"/>
        <v>КБ "Новый век" (ООО) (3417) 62102</v>
      </c>
      <c r="B4138" s="25" t="str">
        <f>'101_transform'!C4136</f>
        <v>КБ "Новый век" (ООО) (3417)</v>
      </c>
      <c r="C4138" s="25" t="str">
        <f>'101_transform'!D4136</f>
        <v>62102   A  Предметы труда, полученные по договорам отступного, залога, назначение которых не определено</v>
      </c>
      <c r="D4138" s="25">
        <f>'101_transform'!E4136</f>
        <v>0</v>
      </c>
      <c r="E4138" s="25">
        <f>'101_transform'!F4136</f>
        <v>0</v>
      </c>
      <c r="F4138" s="25">
        <f>'101_transform'!G4136</f>
        <v>0</v>
      </c>
      <c r="G4138" s="25">
        <f>'101_transform'!H4136</f>
        <v>0</v>
      </c>
    </row>
    <row r="4139" spans="1:7" ht="15" x14ac:dyDescent="0.2">
      <c r="A4139" s="12" t="str">
        <f t="shared" si="64"/>
        <v>КБ "Новый век" (ООО) (3417) 62103</v>
      </c>
      <c r="B4139" s="25" t="str">
        <f>'101_transform'!C4137</f>
        <v>КБ "Новый век" (ООО) (3417)</v>
      </c>
      <c r="C4139" s="25" t="str">
        <f>'101_transform'!D4137</f>
        <v>62103   П  Резервы на возможные потери</v>
      </c>
      <c r="D4139" s="25">
        <f>'101_transform'!E4137</f>
        <v>0</v>
      </c>
      <c r="E4139" s="25">
        <f>'101_transform'!F4137</f>
        <v>0</v>
      </c>
      <c r="F4139" s="25">
        <f>'101_transform'!G4137</f>
        <v>0</v>
      </c>
      <c r="G4139" s="25">
        <f>'101_transform'!H4137</f>
        <v>0</v>
      </c>
    </row>
    <row r="4140" spans="1:7" ht="15" x14ac:dyDescent="0.2">
      <c r="A4140" s="12" t="str">
        <f t="shared" si="64"/>
        <v>КБ "НМБ" ООО (2932) 60401</v>
      </c>
      <c r="B4140" s="25" t="str">
        <f>'101_transform'!C4138</f>
        <v>КБ "НМБ" ООО (2932)</v>
      </c>
      <c r="C4140" s="25" t="str">
        <f>'101_transform'!D4138</f>
        <v>60401   A  Основные средства (кроме земли) (c 13.02.2018)_x000D_Категория 1- Здания и сооружения (до 31.12.2002)</v>
      </c>
      <c r="D4140" s="25">
        <f>'101_transform'!E4138</f>
        <v>23177</v>
      </c>
      <c r="E4140" s="25">
        <f>'101_transform'!F4138</f>
        <v>0</v>
      </c>
      <c r="F4140" s="25">
        <f>'101_transform'!G4138</f>
        <v>23177</v>
      </c>
      <c r="G4140" s="25">
        <f>'101_transform'!H4138</f>
        <v>0</v>
      </c>
    </row>
    <row r="4141" spans="1:7" ht="15" x14ac:dyDescent="0.2">
      <c r="A4141" s="12" t="str">
        <f t="shared" si="64"/>
        <v>КБ "НМБ" ООО (2932) 60404</v>
      </c>
      <c r="B4141" s="25" t="str">
        <f>'101_transform'!C4139</f>
        <v>КБ "НМБ" ООО (2932)</v>
      </c>
      <c r="C4141" s="25" t="str">
        <f>'101_transform'!D4139</f>
        <v>60404   A  Земля (c 13.02.2018)</v>
      </c>
      <c r="D4141" s="25">
        <f>'101_transform'!E4139</f>
        <v>0</v>
      </c>
      <c r="E4141" s="25">
        <f>'101_transform'!F4139</f>
        <v>0</v>
      </c>
      <c r="F4141" s="25">
        <f>'101_transform'!G4139</f>
        <v>0</v>
      </c>
      <c r="G4141" s="25">
        <f>'101_transform'!H4139</f>
        <v>0</v>
      </c>
    </row>
    <row r="4142" spans="1:7" ht="15" x14ac:dyDescent="0.2">
      <c r="A4142" s="12" t="str">
        <f t="shared" si="64"/>
        <v>КБ "НМБ" ООО (2932) 60405</v>
      </c>
      <c r="B4142" s="25" t="str">
        <f>'101_transform'!C4140</f>
        <v>КБ "НМБ" ООО (2932)</v>
      </c>
      <c r="C4142" s="25" t="str">
        <f>'101_transform'!D4140</f>
        <v>60405   П
A (до 31.01.2003)  Резервы на возможные потери (c 13.02.2018)
Долгосрочно арендуемые основные средства (до 31.01.2003)</v>
      </c>
      <c r="D4142" s="25">
        <f>'101_transform'!E4140</f>
        <v>0</v>
      </c>
      <c r="E4142" s="25">
        <f>'101_transform'!F4140</f>
        <v>0</v>
      </c>
      <c r="F4142" s="25">
        <f>'101_transform'!G4140</f>
        <v>0</v>
      </c>
      <c r="G4142" s="25">
        <f>'101_transform'!H4140</f>
        <v>0</v>
      </c>
    </row>
    <row r="4143" spans="1:7" ht="15" x14ac:dyDescent="0.2">
      <c r="A4143" s="12" t="str">
        <f t="shared" si="64"/>
        <v>КБ "НМБ" ООО (2932) 60414</v>
      </c>
      <c r="B4143" s="25" t="str">
        <f>'101_transform'!C4141</f>
        <v>КБ "НМБ" ООО (2932)</v>
      </c>
      <c r="C4143" s="25" t="str">
        <f>'101_transform'!D4141</f>
        <v>60414   П  Амортизация основных средств (кроме земли) (c 13.02.2018)</v>
      </c>
      <c r="D4143" s="25">
        <f>'101_transform'!E4141</f>
        <v>0</v>
      </c>
      <c r="E4143" s="25">
        <f>'101_transform'!F4141</f>
        <v>9469</v>
      </c>
      <c r="F4143" s="25">
        <f>'101_transform'!G4141</f>
        <v>0</v>
      </c>
      <c r="G4143" s="25">
        <f>'101_transform'!H4141</f>
        <v>10320</v>
      </c>
    </row>
    <row r="4144" spans="1:7" ht="15" x14ac:dyDescent="0.2">
      <c r="A4144" s="12" t="str">
        <f t="shared" si="64"/>
        <v>КБ "НМБ" ООО (2932) 60415</v>
      </c>
      <c r="B4144" s="25" t="str">
        <f>'101_transform'!C4142</f>
        <v>КБ "НМБ" ООО (2932)</v>
      </c>
      <c r="C4144" s="25" t="str">
        <f>'101_transform'!D4142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144" s="25">
        <f>'101_transform'!E4142</f>
        <v>0</v>
      </c>
      <c r="E4144" s="25">
        <f>'101_transform'!F4142</f>
        <v>0</v>
      </c>
      <c r="F4144" s="25">
        <f>'101_transform'!G4142</f>
        <v>0</v>
      </c>
      <c r="G4144" s="25">
        <f>'101_transform'!H4142</f>
        <v>0</v>
      </c>
    </row>
    <row r="4145" spans="1:7" ht="15" x14ac:dyDescent="0.2">
      <c r="A4145" s="12" t="str">
        <f t="shared" si="64"/>
        <v>КБ "НМБ" ООО (2932) 61901</v>
      </c>
      <c r="B4145" s="25" t="str">
        <f>'101_transform'!C4143</f>
        <v>КБ "НМБ" ООО (2932)</v>
      </c>
      <c r="C4145" s="25" t="str">
        <f>'101_transform'!D4143</f>
        <v>61901   A  Земля, временно неиспользуемая в основной деятельности</v>
      </c>
      <c r="D4145" s="25">
        <f>'101_transform'!E4143</f>
        <v>0</v>
      </c>
      <c r="E4145" s="25">
        <f>'101_transform'!F4143</f>
        <v>0</v>
      </c>
      <c r="F4145" s="25">
        <f>'101_transform'!G4143</f>
        <v>0</v>
      </c>
      <c r="G4145" s="25">
        <f>'101_transform'!H4143</f>
        <v>0</v>
      </c>
    </row>
    <row r="4146" spans="1:7" ht="15" x14ac:dyDescent="0.2">
      <c r="A4146" s="12" t="str">
        <f t="shared" si="64"/>
        <v>КБ "НМБ" ООО (2932) 61902</v>
      </c>
      <c r="B4146" s="25" t="str">
        <f>'101_transform'!C4144</f>
        <v>КБ "НМБ" ООО (2932)</v>
      </c>
      <c r="C4146" s="25" t="str">
        <f>'101_transform'!D4144</f>
        <v>61902   A  Земля, временно неиспользуемая в основной деятельности, переданная в аренду</v>
      </c>
      <c r="D4146" s="25">
        <f>'101_transform'!E4144</f>
        <v>0</v>
      </c>
      <c r="E4146" s="25">
        <f>'101_transform'!F4144</f>
        <v>0</v>
      </c>
      <c r="F4146" s="25">
        <f>'101_transform'!G4144</f>
        <v>0</v>
      </c>
      <c r="G4146" s="25">
        <f>'101_transform'!H4144</f>
        <v>0</v>
      </c>
    </row>
    <row r="4147" spans="1:7" ht="15" x14ac:dyDescent="0.2">
      <c r="A4147" s="12" t="str">
        <f t="shared" si="64"/>
        <v>КБ "НМБ" ООО (2932) 61903</v>
      </c>
      <c r="B4147" s="25" t="str">
        <f>'101_transform'!C4145</f>
        <v>КБ "НМБ" ООО (2932)</v>
      </c>
      <c r="C4147" s="25" t="str">
        <f>'101_transform'!D4145</f>
        <v>61903   A  Недвижимость (кроме земли), временно неиспользуемая в основной деятельности</v>
      </c>
      <c r="D4147" s="25">
        <f>'101_transform'!E4145</f>
        <v>0</v>
      </c>
      <c r="E4147" s="25">
        <f>'101_transform'!F4145</f>
        <v>0</v>
      </c>
      <c r="F4147" s="25">
        <f>'101_transform'!G4145</f>
        <v>0</v>
      </c>
      <c r="G4147" s="25">
        <f>'101_transform'!H4145</f>
        <v>0</v>
      </c>
    </row>
    <row r="4148" spans="1:7" ht="15" x14ac:dyDescent="0.2">
      <c r="A4148" s="12" t="str">
        <f t="shared" si="64"/>
        <v>КБ "НМБ" ООО (2932) 61904</v>
      </c>
      <c r="B4148" s="25" t="str">
        <f>'101_transform'!C4146</f>
        <v>КБ "НМБ" ООО (2932)</v>
      </c>
      <c r="C4148" s="25" t="str">
        <f>'101_transform'!D4146</f>
        <v>61904   A  Недвижимость (кроме земли), временно неиспользуемая в основной деятельности, переданная в аренду</v>
      </c>
      <c r="D4148" s="25">
        <f>'101_transform'!E4146</f>
        <v>0</v>
      </c>
      <c r="E4148" s="25">
        <f>'101_transform'!F4146</f>
        <v>0</v>
      </c>
      <c r="F4148" s="25">
        <f>'101_transform'!G4146</f>
        <v>0</v>
      </c>
      <c r="G4148" s="25">
        <f>'101_transform'!H4146</f>
        <v>0</v>
      </c>
    </row>
    <row r="4149" spans="1:7" ht="15" x14ac:dyDescent="0.2">
      <c r="A4149" s="12" t="str">
        <f t="shared" si="64"/>
        <v>КБ "НМБ" ООО (2932) 61905</v>
      </c>
      <c r="B4149" s="25" t="str">
        <f>'101_transform'!C4147</f>
        <v>КБ "НМБ" ООО (2932)</v>
      </c>
      <c r="C4149" s="25" t="str">
        <f>'101_transform'!D4147</f>
        <v>61905   A  Земля, временно неиспользуемая в основной деятельности, учитываемая по справедливой стоимости</v>
      </c>
      <c r="D4149" s="25">
        <f>'101_transform'!E4147</f>
        <v>0</v>
      </c>
      <c r="E4149" s="25">
        <f>'101_transform'!F4147</f>
        <v>0</v>
      </c>
      <c r="F4149" s="25">
        <f>'101_transform'!G4147</f>
        <v>0</v>
      </c>
      <c r="G4149" s="25">
        <f>'101_transform'!H4147</f>
        <v>0</v>
      </c>
    </row>
    <row r="4150" spans="1:7" ht="15" x14ac:dyDescent="0.2">
      <c r="A4150" s="12" t="str">
        <f t="shared" si="64"/>
        <v>КБ "НМБ" ООО (2932) 61906</v>
      </c>
      <c r="B4150" s="25" t="str">
        <f>'101_transform'!C4148</f>
        <v>КБ "НМБ" ООО (2932)</v>
      </c>
      <c r="C4150" s="25" t="str">
        <f>'101_transform'!D4148</f>
        <v>61906   A  Земля, временно неиспользуемая в основной деятельности, учитываемая по справедливой стоимости, переданная в аренду</v>
      </c>
      <c r="D4150" s="25">
        <f>'101_transform'!E4148</f>
        <v>0</v>
      </c>
      <c r="E4150" s="25">
        <f>'101_transform'!F4148</f>
        <v>0</v>
      </c>
      <c r="F4150" s="25">
        <f>'101_transform'!G4148</f>
        <v>0</v>
      </c>
      <c r="G4150" s="25">
        <f>'101_transform'!H4148</f>
        <v>0</v>
      </c>
    </row>
    <row r="4151" spans="1:7" ht="15" x14ac:dyDescent="0.2">
      <c r="A4151" s="12" t="str">
        <f t="shared" si="64"/>
        <v>КБ "НМБ" ООО (2932) 61907</v>
      </c>
      <c r="B4151" s="25" t="str">
        <f>'101_transform'!C4149</f>
        <v>КБ "НМБ" ООО (2932)</v>
      </c>
      <c r="C4151" s="25" t="str">
        <f>'101_transform'!D4149</f>
        <v>61907   A  Недвижимость (кроме земли), временно неиспользуемая в основной деятельности, учитываемая по справедливой стоимости</v>
      </c>
      <c r="D4151" s="25">
        <f>'101_transform'!E4149</f>
        <v>0</v>
      </c>
      <c r="E4151" s="25">
        <f>'101_transform'!F4149</f>
        <v>0</v>
      </c>
      <c r="F4151" s="25">
        <f>'101_transform'!G4149</f>
        <v>0</v>
      </c>
      <c r="G4151" s="25">
        <f>'101_transform'!H4149</f>
        <v>0</v>
      </c>
    </row>
    <row r="4152" spans="1:7" ht="15" x14ac:dyDescent="0.2">
      <c r="A4152" s="12" t="str">
        <f t="shared" si="64"/>
        <v>КБ "НМБ" ООО (2932) 61908</v>
      </c>
      <c r="B4152" s="25" t="str">
        <f>'101_transform'!C4150</f>
        <v>КБ "НМБ" ООО (2932)</v>
      </c>
      <c r="C4152" s="25" t="str">
        <f>'101_transform'!D4150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152" s="25">
        <f>'101_transform'!E4150</f>
        <v>0</v>
      </c>
      <c r="E4152" s="25">
        <f>'101_transform'!F4150</f>
        <v>0</v>
      </c>
      <c r="F4152" s="25">
        <f>'101_transform'!G4150</f>
        <v>0</v>
      </c>
      <c r="G4152" s="25">
        <f>'101_transform'!H4150</f>
        <v>0</v>
      </c>
    </row>
    <row r="4153" spans="1:7" ht="15" x14ac:dyDescent="0.2">
      <c r="A4153" s="12" t="str">
        <f t="shared" si="64"/>
        <v>КБ "НМБ" ООО (2932) 61909</v>
      </c>
      <c r="B4153" s="25" t="str">
        <f>'101_transform'!C4151</f>
        <v>КБ "НМБ" ООО (2932)</v>
      </c>
      <c r="C4153" s="25" t="str">
        <f>'101_transform'!D4151</f>
        <v>61909   П  Амортизация недвижимости (кроме земли), временно неиспользуемой в основной деятельности</v>
      </c>
      <c r="D4153" s="25">
        <f>'101_transform'!E4151</f>
        <v>0</v>
      </c>
      <c r="E4153" s="25">
        <f>'101_transform'!F4151</f>
        <v>0</v>
      </c>
      <c r="F4153" s="25">
        <f>'101_transform'!G4151</f>
        <v>0</v>
      </c>
      <c r="G4153" s="25">
        <f>'101_transform'!H4151</f>
        <v>0</v>
      </c>
    </row>
    <row r="4154" spans="1:7" ht="15" x14ac:dyDescent="0.2">
      <c r="A4154" s="12" t="str">
        <f t="shared" si="64"/>
        <v>КБ "НМБ" ООО (2932) 61910</v>
      </c>
      <c r="B4154" s="25" t="str">
        <f>'101_transform'!C4152</f>
        <v>КБ "НМБ" ООО (2932)</v>
      </c>
      <c r="C4154" s="25" t="str">
        <f>'101_transform'!D4152</f>
        <v>61910   П  Амортизация недвижимости (кроме земли), временно неиспользуемой в основной деятельности, переданной в аренду</v>
      </c>
      <c r="D4154" s="25">
        <f>'101_transform'!E4152</f>
        <v>0</v>
      </c>
      <c r="E4154" s="25">
        <f>'101_transform'!F4152</f>
        <v>0</v>
      </c>
      <c r="F4154" s="25">
        <f>'101_transform'!G4152</f>
        <v>0</v>
      </c>
      <c r="G4154" s="25">
        <f>'101_transform'!H4152</f>
        <v>0</v>
      </c>
    </row>
    <row r="4155" spans="1:7" ht="15" x14ac:dyDescent="0.2">
      <c r="A4155" s="12" t="str">
        <f t="shared" si="64"/>
        <v>КБ "НМБ" ООО (2932) 61911</v>
      </c>
      <c r="B4155" s="25" t="str">
        <f>'101_transform'!C4153</f>
        <v>КБ "НМБ" ООО (2932)</v>
      </c>
      <c r="C4155" s="25" t="str">
        <f>'101_transform'!D4153</f>
        <v>61911   A  Вложения в сооружение (строительство) объектов недвижимости, временно неиспользуемой в основной деятельности</v>
      </c>
      <c r="D4155" s="25">
        <f>'101_transform'!E4153</f>
        <v>0</v>
      </c>
      <c r="E4155" s="25">
        <f>'101_transform'!F4153</f>
        <v>0</v>
      </c>
      <c r="F4155" s="25">
        <f>'101_transform'!G4153</f>
        <v>0</v>
      </c>
      <c r="G4155" s="25">
        <f>'101_transform'!H4153</f>
        <v>0</v>
      </c>
    </row>
    <row r="4156" spans="1:7" ht="15" x14ac:dyDescent="0.2">
      <c r="A4156" s="12" t="str">
        <f t="shared" si="64"/>
        <v>КБ "НМБ" ООО (2932) 61912</v>
      </c>
      <c r="B4156" s="25" t="str">
        <f>'101_transform'!C4154</f>
        <v>КБ "НМБ" ООО (2932)</v>
      </c>
      <c r="C4156" s="25" t="str">
        <f>'101_transform'!D4154</f>
        <v>61912   П  Резервы на возможные потери</v>
      </c>
      <c r="D4156" s="25">
        <f>'101_transform'!E4154</f>
        <v>0</v>
      </c>
      <c r="E4156" s="25">
        <f>'101_transform'!F4154</f>
        <v>0</v>
      </c>
      <c r="F4156" s="25">
        <f>'101_transform'!G4154</f>
        <v>0</v>
      </c>
      <c r="G4156" s="25">
        <f>'101_transform'!H4154</f>
        <v>0</v>
      </c>
    </row>
    <row r="4157" spans="1:7" ht="15" x14ac:dyDescent="0.2">
      <c r="A4157" s="12" t="str">
        <f t="shared" si="64"/>
        <v>КБ "НМБ" ООО (2932) 62001</v>
      </c>
      <c r="B4157" s="25" t="str">
        <f>'101_transform'!C4155</f>
        <v>КБ "НМБ" ООО (2932)</v>
      </c>
      <c r="C4157" s="25" t="str">
        <f>'101_transform'!D4155</f>
        <v>62001   A  Долгосрочные активы, предназначенные для продажи</v>
      </c>
      <c r="D4157" s="25">
        <f>'101_transform'!E4155</f>
        <v>97919</v>
      </c>
      <c r="E4157" s="25">
        <f>'101_transform'!F4155</f>
        <v>0</v>
      </c>
      <c r="F4157" s="25">
        <f>'101_transform'!G4155</f>
        <v>83919</v>
      </c>
      <c r="G4157" s="25">
        <f>'101_transform'!H4155</f>
        <v>0</v>
      </c>
    </row>
    <row r="4158" spans="1:7" ht="15" x14ac:dyDescent="0.2">
      <c r="A4158" s="12" t="str">
        <f t="shared" si="64"/>
        <v>КБ "НМБ" ООО (2932) 62002</v>
      </c>
      <c r="B4158" s="25" t="str">
        <f>'101_transform'!C4156</f>
        <v>КБ "НМБ" ООО (2932)</v>
      </c>
      <c r="C4158" s="25" t="str">
        <f>'101_transform'!D4156</f>
        <v>62002   П  Резервы на возможные потери</v>
      </c>
      <c r="D4158" s="25">
        <f>'101_transform'!E4156</f>
        <v>0</v>
      </c>
      <c r="E4158" s="25">
        <f>'101_transform'!F4156</f>
        <v>8480</v>
      </c>
      <c r="F4158" s="25">
        <f>'101_transform'!G4156</f>
        <v>0</v>
      </c>
      <c r="G4158" s="25">
        <f>'101_transform'!H4156</f>
        <v>5680</v>
      </c>
    </row>
    <row r="4159" spans="1:7" ht="15" x14ac:dyDescent="0.2">
      <c r="A4159" s="12" t="str">
        <f t="shared" si="64"/>
        <v>КБ "НМБ" ООО (2932) 62101</v>
      </c>
      <c r="B4159" s="25" t="str">
        <f>'101_transform'!C4157</f>
        <v>КБ "НМБ" ООО (2932)</v>
      </c>
      <c r="C4159" s="25" t="str">
        <f>'101_transform'!D4157</f>
        <v>62101   A  Средства труда, полученные по договорам отступного, залога, назначение которых не определено</v>
      </c>
      <c r="D4159" s="25">
        <f>'101_transform'!E4157</f>
        <v>0</v>
      </c>
      <c r="E4159" s="25">
        <f>'101_transform'!F4157</f>
        <v>0</v>
      </c>
      <c r="F4159" s="25">
        <f>'101_transform'!G4157</f>
        <v>0</v>
      </c>
      <c r="G4159" s="25">
        <f>'101_transform'!H4157</f>
        <v>0</v>
      </c>
    </row>
    <row r="4160" spans="1:7" ht="15" x14ac:dyDescent="0.2">
      <c r="A4160" s="12" t="str">
        <f t="shared" si="64"/>
        <v>КБ "НМБ" ООО (2932) 62102</v>
      </c>
      <c r="B4160" s="25" t="str">
        <f>'101_transform'!C4158</f>
        <v>КБ "НМБ" ООО (2932)</v>
      </c>
      <c r="C4160" s="25" t="str">
        <f>'101_transform'!D4158</f>
        <v>62102   A  Предметы труда, полученные по договорам отступного, залога, назначение которых не определено</v>
      </c>
      <c r="D4160" s="25">
        <f>'101_transform'!E4158</f>
        <v>0</v>
      </c>
      <c r="E4160" s="25">
        <f>'101_transform'!F4158</f>
        <v>0</v>
      </c>
      <c r="F4160" s="25">
        <f>'101_transform'!G4158</f>
        <v>0</v>
      </c>
      <c r="G4160" s="25">
        <f>'101_transform'!H4158</f>
        <v>0</v>
      </c>
    </row>
    <row r="4161" spans="1:7" ht="15" x14ac:dyDescent="0.2">
      <c r="A4161" s="12" t="str">
        <f t="shared" si="64"/>
        <v>КБ "НМБ" ООО (2932) 62103</v>
      </c>
      <c r="B4161" s="25" t="str">
        <f>'101_transform'!C4159</f>
        <v>КБ "НМБ" ООО (2932)</v>
      </c>
      <c r="C4161" s="25" t="str">
        <f>'101_transform'!D4159</f>
        <v>62103   П  Резервы на возможные потери</v>
      </c>
      <c r="D4161" s="25">
        <f>'101_transform'!E4159</f>
        <v>0</v>
      </c>
      <c r="E4161" s="25">
        <f>'101_transform'!F4159</f>
        <v>0</v>
      </c>
      <c r="F4161" s="25">
        <f>'101_transform'!G4159</f>
        <v>0</v>
      </c>
      <c r="G4161" s="25">
        <f>'101_transform'!H4159</f>
        <v>0</v>
      </c>
    </row>
    <row r="4162" spans="1:7" ht="15" x14ac:dyDescent="0.2">
      <c r="A4162" s="12" t="str">
        <f t="shared" si="64"/>
        <v>АО НОКССБАНК (3202) 60401</v>
      </c>
      <c r="B4162" s="25" t="str">
        <f>'101_transform'!C4160</f>
        <v>АО НОКССБАНК (3202)</v>
      </c>
      <c r="C4162" s="25" t="str">
        <f>'101_transform'!D4160</f>
        <v>60401   A  Основные средства (кроме земли) (c 13.02.2018)_x000D_Категория 1- Здания и сооружения (до 31.12.2002)</v>
      </c>
      <c r="D4162" s="25">
        <f>'101_transform'!E4160</f>
        <v>47541</v>
      </c>
      <c r="E4162" s="25">
        <f>'101_transform'!F4160</f>
        <v>0</v>
      </c>
      <c r="F4162" s="25">
        <f>'101_transform'!G4160</f>
        <v>47539</v>
      </c>
      <c r="G4162" s="25">
        <f>'101_transform'!H4160</f>
        <v>0</v>
      </c>
    </row>
    <row r="4163" spans="1:7" ht="15" x14ac:dyDescent="0.2">
      <c r="A4163" s="12" t="str">
        <f t="shared" si="64"/>
        <v>АО НОКССБАНК (3202) 60404</v>
      </c>
      <c r="B4163" s="25" t="str">
        <f>'101_transform'!C4161</f>
        <v>АО НОКССБАНК (3202)</v>
      </c>
      <c r="C4163" s="25" t="str">
        <f>'101_transform'!D4161</f>
        <v>60404   A  Земля (c 13.02.2018)</v>
      </c>
      <c r="D4163" s="25">
        <f>'101_transform'!E4161</f>
        <v>0</v>
      </c>
      <c r="E4163" s="25">
        <f>'101_transform'!F4161</f>
        <v>0</v>
      </c>
      <c r="F4163" s="25">
        <f>'101_transform'!G4161</f>
        <v>0</v>
      </c>
      <c r="G4163" s="25">
        <f>'101_transform'!H4161</f>
        <v>0</v>
      </c>
    </row>
    <row r="4164" spans="1:7" ht="15" x14ac:dyDescent="0.2">
      <c r="A4164" s="12" t="str">
        <f t="shared" ref="A4164:A4227" si="65">B4164&amp;" "&amp;LEFT(C4164,5)</f>
        <v>АО НОКССБАНК (3202) 60405</v>
      </c>
      <c r="B4164" s="25" t="str">
        <f>'101_transform'!C4162</f>
        <v>АО НОКССБАНК (3202)</v>
      </c>
      <c r="C4164" s="25" t="str">
        <f>'101_transform'!D4162</f>
        <v>60405   П
A (до 31.01.2003)  Резервы на возможные потери (c 13.02.2018)
Долгосрочно арендуемые основные средства (до 31.01.2003)</v>
      </c>
      <c r="D4164" s="25">
        <f>'101_transform'!E4162</f>
        <v>0</v>
      </c>
      <c r="E4164" s="25">
        <f>'101_transform'!F4162</f>
        <v>0</v>
      </c>
      <c r="F4164" s="25">
        <f>'101_transform'!G4162</f>
        <v>0</v>
      </c>
      <c r="G4164" s="25">
        <f>'101_transform'!H4162</f>
        <v>0</v>
      </c>
    </row>
    <row r="4165" spans="1:7" ht="15" x14ac:dyDescent="0.2">
      <c r="A4165" s="12" t="str">
        <f t="shared" si="65"/>
        <v>АО НОКССБАНК (3202) 60414</v>
      </c>
      <c r="B4165" s="25" t="str">
        <f>'101_transform'!C4163</f>
        <v>АО НОКССБАНК (3202)</v>
      </c>
      <c r="C4165" s="25" t="str">
        <f>'101_transform'!D4163</f>
        <v>60414   П  Амортизация основных средств (кроме земли) (c 13.02.2018)</v>
      </c>
      <c r="D4165" s="25">
        <f>'101_transform'!E4163</f>
        <v>0</v>
      </c>
      <c r="E4165" s="25">
        <f>'101_transform'!F4163</f>
        <v>31389</v>
      </c>
      <c r="F4165" s="25">
        <f>'101_transform'!G4163</f>
        <v>0</v>
      </c>
      <c r="G4165" s="25">
        <f>'101_transform'!H4163</f>
        <v>32283</v>
      </c>
    </row>
    <row r="4166" spans="1:7" ht="15" x14ac:dyDescent="0.2">
      <c r="A4166" s="12" t="str">
        <f t="shared" si="65"/>
        <v>АО НОКССБАНК (3202) 60415</v>
      </c>
      <c r="B4166" s="25" t="str">
        <f>'101_transform'!C4164</f>
        <v>АО НОКССБАНК (3202)</v>
      </c>
      <c r="C4166" s="25" t="str">
        <f>'101_transform'!D4164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166" s="25">
        <f>'101_transform'!E4164</f>
        <v>0</v>
      </c>
      <c r="E4166" s="25">
        <f>'101_transform'!F4164</f>
        <v>0</v>
      </c>
      <c r="F4166" s="25">
        <f>'101_transform'!G4164</f>
        <v>0</v>
      </c>
      <c r="G4166" s="25">
        <f>'101_transform'!H4164</f>
        <v>0</v>
      </c>
    </row>
    <row r="4167" spans="1:7" ht="15" x14ac:dyDescent="0.2">
      <c r="A4167" s="12" t="str">
        <f t="shared" si="65"/>
        <v>АО НОКССБАНК (3202) 61901</v>
      </c>
      <c r="B4167" s="25" t="str">
        <f>'101_transform'!C4165</f>
        <v>АО НОКССБАНК (3202)</v>
      </c>
      <c r="C4167" s="25" t="str">
        <f>'101_transform'!D4165</f>
        <v>61901   A  Земля, временно неиспользуемая в основной деятельности</v>
      </c>
      <c r="D4167" s="25">
        <f>'101_transform'!E4165</f>
        <v>4673</v>
      </c>
      <c r="E4167" s="25">
        <f>'101_transform'!F4165</f>
        <v>0</v>
      </c>
      <c r="F4167" s="25">
        <f>'101_transform'!G4165</f>
        <v>4673</v>
      </c>
      <c r="G4167" s="25">
        <f>'101_transform'!H4165</f>
        <v>0</v>
      </c>
    </row>
    <row r="4168" spans="1:7" ht="15" x14ac:dyDescent="0.2">
      <c r="A4168" s="12" t="str">
        <f t="shared" si="65"/>
        <v>АО НОКССБАНК (3202) 61902</v>
      </c>
      <c r="B4168" s="25" t="str">
        <f>'101_transform'!C4166</f>
        <v>АО НОКССБАНК (3202)</v>
      </c>
      <c r="C4168" s="25" t="str">
        <f>'101_transform'!D4166</f>
        <v>61902   A  Земля, временно неиспользуемая в основной деятельности, переданная в аренду</v>
      </c>
      <c r="D4168" s="25">
        <f>'101_transform'!E4166</f>
        <v>0</v>
      </c>
      <c r="E4168" s="25">
        <f>'101_transform'!F4166</f>
        <v>0</v>
      </c>
      <c r="F4168" s="25">
        <f>'101_transform'!G4166</f>
        <v>0</v>
      </c>
      <c r="G4168" s="25">
        <f>'101_transform'!H4166</f>
        <v>0</v>
      </c>
    </row>
    <row r="4169" spans="1:7" ht="15" x14ac:dyDescent="0.2">
      <c r="A4169" s="12" t="str">
        <f t="shared" si="65"/>
        <v>АО НОКССБАНК (3202) 61903</v>
      </c>
      <c r="B4169" s="25" t="str">
        <f>'101_transform'!C4167</f>
        <v>АО НОКССБАНК (3202)</v>
      </c>
      <c r="C4169" s="25" t="str">
        <f>'101_transform'!D4167</f>
        <v>61903   A  Недвижимость (кроме земли), временно неиспользуемая в основной деятельности</v>
      </c>
      <c r="D4169" s="25">
        <f>'101_transform'!E4167</f>
        <v>64259</v>
      </c>
      <c r="E4169" s="25">
        <f>'101_transform'!F4167</f>
        <v>0</v>
      </c>
      <c r="F4169" s="25">
        <f>'101_transform'!G4167</f>
        <v>64259</v>
      </c>
      <c r="G4169" s="25">
        <f>'101_transform'!H4167</f>
        <v>0</v>
      </c>
    </row>
    <row r="4170" spans="1:7" ht="15" x14ac:dyDescent="0.2">
      <c r="A4170" s="12" t="str">
        <f t="shared" si="65"/>
        <v>АО НОКССБАНК (3202) 61904</v>
      </c>
      <c r="B4170" s="25" t="str">
        <f>'101_transform'!C4168</f>
        <v>АО НОКССБАНК (3202)</v>
      </c>
      <c r="C4170" s="25" t="str">
        <f>'101_transform'!D4168</f>
        <v>61904   A  Недвижимость (кроме земли), временно неиспользуемая в основной деятельности, переданная в аренду</v>
      </c>
      <c r="D4170" s="25">
        <f>'101_transform'!E4168</f>
        <v>0</v>
      </c>
      <c r="E4170" s="25">
        <f>'101_transform'!F4168</f>
        <v>0</v>
      </c>
      <c r="F4170" s="25">
        <f>'101_transform'!G4168</f>
        <v>0</v>
      </c>
      <c r="G4170" s="25">
        <f>'101_transform'!H4168</f>
        <v>0</v>
      </c>
    </row>
    <row r="4171" spans="1:7" ht="15" x14ac:dyDescent="0.2">
      <c r="A4171" s="12" t="str">
        <f t="shared" si="65"/>
        <v>АО НОКССБАНК (3202) 61905</v>
      </c>
      <c r="B4171" s="25" t="str">
        <f>'101_transform'!C4169</f>
        <v>АО НОКССБАНК (3202)</v>
      </c>
      <c r="C4171" s="25" t="str">
        <f>'101_transform'!D4169</f>
        <v>61905   A  Земля, временно неиспользуемая в основной деятельности, учитываемая по справедливой стоимости</v>
      </c>
      <c r="D4171" s="25">
        <f>'101_transform'!E4169</f>
        <v>0</v>
      </c>
      <c r="E4171" s="25">
        <f>'101_transform'!F4169</f>
        <v>0</v>
      </c>
      <c r="F4171" s="25">
        <f>'101_transform'!G4169</f>
        <v>0</v>
      </c>
      <c r="G4171" s="25">
        <f>'101_transform'!H4169</f>
        <v>0</v>
      </c>
    </row>
    <row r="4172" spans="1:7" ht="15" x14ac:dyDescent="0.2">
      <c r="A4172" s="12" t="str">
        <f t="shared" si="65"/>
        <v>АО НОКССБАНК (3202) 61906</v>
      </c>
      <c r="B4172" s="25" t="str">
        <f>'101_transform'!C4170</f>
        <v>АО НОКССБАНК (3202)</v>
      </c>
      <c r="C4172" s="25" t="str">
        <f>'101_transform'!D4170</f>
        <v>61906   A  Земля, временно неиспользуемая в основной деятельности, учитываемая по справедливой стоимости, переданная в аренду</v>
      </c>
      <c r="D4172" s="25">
        <f>'101_transform'!E4170</f>
        <v>0</v>
      </c>
      <c r="E4172" s="25">
        <f>'101_transform'!F4170</f>
        <v>0</v>
      </c>
      <c r="F4172" s="25">
        <f>'101_transform'!G4170</f>
        <v>0</v>
      </c>
      <c r="G4172" s="25">
        <f>'101_transform'!H4170</f>
        <v>0</v>
      </c>
    </row>
    <row r="4173" spans="1:7" ht="15" x14ac:dyDescent="0.2">
      <c r="A4173" s="12" t="str">
        <f t="shared" si="65"/>
        <v>АО НОКССБАНК (3202) 61907</v>
      </c>
      <c r="B4173" s="25" t="str">
        <f>'101_transform'!C4171</f>
        <v>АО НОКССБАНК (3202)</v>
      </c>
      <c r="C4173" s="25" t="str">
        <f>'101_transform'!D4171</f>
        <v>61907   A  Недвижимость (кроме земли), временно неиспользуемая в основной деятельности, учитываемая по справедливой стоимости</v>
      </c>
      <c r="D4173" s="25">
        <f>'101_transform'!E4171</f>
        <v>0</v>
      </c>
      <c r="E4173" s="25">
        <f>'101_transform'!F4171</f>
        <v>0</v>
      </c>
      <c r="F4173" s="25">
        <f>'101_transform'!G4171</f>
        <v>0</v>
      </c>
      <c r="G4173" s="25">
        <f>'101_transform'!H4171</f>
        <v>0</v>
      </c>
    </row>
    <row r="4174" spans="1:7" ht="15" x14ac:dyDescent="0.2">
      <c r="A4174" s="12" t="str">
        <f t="shared" si="65"/>
        <v>АО НОКССБАНК (3202) 61908</v>
      </c>
      <c r="B4174" s="25" t="str">
        <f>'101_transform'!C4172</f>
        <v>АО НОКССБАНК (3202)</v>
      </c>
      <c r="C4174" s="25" t="str">
        <f>'101_transform'!D4172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174" s="25">
        <f>'101_transform'!E4172</f>
        <v>0</v>
      </c>
      <c r="E4174" s="25">
        <f>'101_transform'!F4172</f>
        <v>0</v>
      </c>
      <c r="F4174" s="25">
        <f>'101_transform'!G4172</f>
        <v>0</v>
      </c>
      <c r="G4174" s="25">
        <f>'101_transform'!H4172</f>
        <v>0</v>
      </c>
    </row>
    <row r="4175" spans="1:7" ht="15" x14ac:dyDescent="0.2">
      <c r="A4175" s="12" t="str">
        <f t="shared" si="65"/>
        <v>АО НОКССБАНК (3202) 61909</v>
      </c>
      <c r="B4175" s="25" t="str">
        <f>'101_transform'!C4173</f>
        <v>АО НОКССБАНК (3202)</v>
      </c>
      <c r="C4175" s="25" t="str">
        <f>'101_transform'!D4173</f>
        <v>61909   П  Амортизация недвижимости (кроме земли), временно неиспользуемой в основной деятельности</v>
      </c>
      <c r="D4175" s="25">
        <f>'101_transform'!E4173</f>
        <v>0</v>
      </c>
      <c r="E4175" s="25">
        <f>'101_transform'!F4173</f>
        <v>11203</v>
      </c>
      <c r="F4175" s="25">
        <f>'101_transform'!G4173</f>
        <v>0</v>
      </c>
      <c r="G4175" s="25">
        <f>'101_transform'!H4173</f>
        <v>11727</v>
      </c>
    </row>
    <row r="4176" spans="1:7" ht="15" x14ac:dyDescent="0.2">
      <c r="A4176" s="12" t="str">
        <f t="shared" si="65"/>
        <v>АО НОКССБАНК (3202) 61910</v>
      </c>
      <c r="B4176" s="25" t="str">
        <f>'101_transform'!C4174</f>
        <v>АО НОКССБАНК (3202)</v>
      </c>
      <c r="C4176" s="25" t="str">
        <f>'101_transform'!D4174</f>
        <v>61910   П  Амортизация недвижимости (кроме земли), временно неиспользуемой в основной деятельности, переданной в аренду</v>
      </c>
      <c r="D4176" s="25">
        <f>'101_transform'!E4174</f>
        <v>0</v>
      </c>
      <c r="E4176" s="25">
        <f>'101_transform'!F4174</f>
        <v>0</v>
      </c>
      <c r="F4176" s="25">
        <f>'101_transform'!G4174</f>
        <v>0</v>
      </c>
      <c r="G4176" s="25">
        <f>'101_transform'!H4174</f>
        <v>0</v>
      </c>
    </row>
    <row r="4177" spans="1:7" ht="15" x14ac:dyDescent="0.2">
      <c r="A4177" s="12" t="str">
        <f t="shared" si="65"/>
        <v>АО НОКССБАНК (3202) 61911</v>
      </c>
      <c r="B4177" s="25" t="str">
        <f>'101_transform'!C4175</f>
        <v>АО НОКССБАНК (3202)</v>
      </c>
      <c r="C4177" s="25" t="str">
        <f>'101_transform'!D4175</f>
        <v>61911   A  Вложения в сооружение (строительство) объектов недвижимости, временно неиспользуемой в основной деятельности</v>
      </c>
      <c r="D4177" s="25">
        <f>'101_transform'!E4175</f>
        <v>0</v>
      </c>
      <c r="E4177" s="25">
        <f>'101_transform'!F4175</f>
        <v>0</v>
      </c>
      <c r="F4177" s="25">
        <f>'101_transform'!G4175</f>
        <v>0</v>
      </c>
      <c r="G4177" s="25">
        <f>'101_transform'!H4175</f>
        <v>0</v>
      </c>
    </row>
    <row r="4178" spans="1:7" ht="15" x14ac:dyDescent="0.2">
      <c r="A4178" s="12" t="str">
        <f t="shared" si="65"/>
        <v>АО НОКССБАНК (3202) 61912</v>
      </c>
      <c r="B4178" s="25" t="str">
        <f>'101_transform'!C4176</f>
        <v>АО НОКССБАНК (3202)</v>
      </c>
      <c r="C4178" s="25" t="str">
        <f>'101_transform'!D4176</f>
        <v>61912   П  Резервы на возможные потери</v>
      </c>
      <c r="D4178" s="25">
        <f>'101_transform'!E4176</f>
        <v>0</v>
      </c>
      <c r="E4178" s="25">
        <f>'101_transform'!F4176</f>
        <v>43296</v>
      </c>
      <c r="F4178" s="25">
        <f>'101_transform'!G4176</f>
        <v>0</v>
      </c>
      <c r="G4178" s="25">
        <f>'101_transform'!H4176</f>
        <v>42904</v>
      </c>
    </row>
    <row r="4179" spans="1:7" ht="15" x14ac:dyDescent="0.2">
      <c r="A4179" s="12" t="str">
        <f t="shared" si="65"/>
        <v>АО НОКССБАНК (3202) 62001</v>
      </c>
      <c r="B4179" s="25" t="str">
        <f>'101_transform'!C4177</f>
        <v>АО НОКССБАНК (3202)</v>
      </c>
      <c r="C4179" s="25" t="str">
        <f>'101_transform'!D4177</f>
        <v>62001   A  Долгосрочные активы, предназначенные для продажи</v>
      </c>
      <c r="D4179" s="25">
        <f>'101_transform'!E4177</f>
        <v>39034</v>
      </c>
      <c r="E4179" s="25">
        <f>'101_transform'!F4177</f>
        <v>0</v>
      </c>
      <c r="F4179" s="25">
        <f>'101_transform'!G4177</f>
        <v>36373</v>
      </c>
      <c r="G4179" s="25">
        <f>'101_transform'!H4177</f>
        <v>0</v>
      </c>
    </row>
    <row r="4180" spans="1:7" ht="15" x14ac:dyDescent="0.2">
      <c r="A4180" s="12" t="str">
        <f t="shared" si="65"/>
        <v>АО НОКССБАНК (3202) 62002</v>
      </c>
      <c r="B4180" s="25" t="str">
        <f>'101_transform'!C4178</f>
        <v>АО НОКССБАНК (3202)</v>
      </c>
      <c r="C4180" s="25" t="str">
        <f>'101_transform'!D4178</f>
        <v>62002   П  Резервы на возможные потери</v>
      </c>
      <c r="D4180" s="25">
        <f>'101_transform'!E4178</f>
        <v>0</v>
      </c>
      <c r="E4180" s="25">
        <f>'101_transform'!F4178</f>
        <v>16311</v>
      </c>
      <c r="F4180" s="25">
        <f>'101_transform'!G4178</f>
        <v>0</v>
      </c>
      <c r="G4180" s="25">
        <f>'101_transform'!H4178</f>
        <v>16311</v>
      </c>
    </row>
    <row r="4181" spans="1:7" ht="15" x14ac:dyDescent="0.2">
      <c r="A4181" s="12" t="str">
        <f t="shared" si="65"/>
        <v>АО НОКССБАНК (3202) 62101</v>
      </c>
      <c r="B4181" s="25" t="str">
        <f>'101_transform'!C4179</f>
        <v>АО НОКССБАНК (3202)</v>
      </c>
      <c r="C4181" s="25" t="str">
        <f>'101_transform'!D4179</f>
        <v>62101   A  Средства труда, полученные по договорам отступного, залога, назначение которых не определено</v>
      </c>
      <c r="D4181" s="25">
        <f>'101_transform'!E4179</f>
        <v>0</v>
      </c>
      <c r="E4181" s="25">
        <f>'101_transform'!F4179</f>
        <v>0</v>
      </c>
      <c r="F4181" s="25">
        <f>'101_transform'!G4179</f>
        <v>0</v>
      </c>
      <c r="G4181" s="25">
        <f>'101_transform'!H4179</f>
        <v>0</v>
      </c>
    </row>
    <row r="4182" spans="1:7" ht="15" x14ac:dyDescent="0.2">
      <c r="A4182" s="12" t="str">
        <f t="shared" si="65"/>
        <v>АО НОКССБАНК (3202) 62102</v>
      </c>
      <c r="B4182" s="25" t="str">
        <f>'101_transform'!C4180</f>
        <v>АО НОКССБАНК (3202)</v>
      </c>
      <c r="C4182" s="25" t="str">
        <f>'101_transform'!D4180</f>
        <v>62102   A  Предметы труда, полученные по договорам отступного, залога, назначение которых не определено</v>
      </c>
      <c r="D4182" s="25">
        <f>'101_transform'!E4180</f>
        <v>61</v>
      </c>
      <c r="E4182" s="25">
        <f>'101_transform'!F4180</f>
        <v>0</v>
      </c>
      <c r="F4182" s="25">
        <f>'101_transform'!G4180</f>
        <v>106</v>
      </c>
      <c r="G4182" s="25">
        <f>'101_transform'!H4180</f>
        <v>0</v>
      </c>
    </row>
    <row r="4183" spans="1:7" ht="15" x14ac:dyDescent="0.2">
      <c r="A4183" s="12" t="str">
        <f t="shared" si="65"/>
        <v>АО НОКССБАНК (3202) 62103</v>
      </c>
      <c r="B4183" s="25" t="str">
        <f>'101_transform'!C4181</f>
        <v>АО НОКССБАНК (3202)</v>
      </c>
      <c r="C4183" s="25" t="str">
        <f>'101_transform'!D4181</f>
        <v>62103   П  Резервы на возможные потери</v>
      </c>
      <c r="D4183" s="25">
        <f>'101_transform'!E4181</f>
        <v>0</v>
      </c>
      <c r="E4183" s="25">
        <f>'101_transform'!F4181</f>
        <v>0</v>
      </c>
      <c r="F4183" s="25">
        <f>'101_transform'!G4181</f>
        <v>0</v>
      </c>
      <c r="G4183" s="25">
        <f>'101_transform'!H4181</f>
        <v>0</v>
      </c>
    </row>
    <row r="4184" spans="1:7" ht="15" x14ac:dyDescent="0.2">
      <c r="A4184" s="12" t="str">
        <f t="shared" si="65"/>
        <v>АКБ "НООСФЕРА" (АО) (2650) 60401</v>
      </c>
      <c r="B4184" s="25" t="str">
        <f>'101_transform'!C4182</f>
        <v>АКБ "НООСФЕРА" (АО) (2650)</v>
      </c>
      <c r="C4184" s="25" t="str">
        <f>'101_transform'!D4182</f>
        <v>60401   A  Основные средства (кроме земли) (c 13.02.2018)_x000D_Категория 1- Здания и сооружения (до 31.12.2002)</v>
      </c>
      <c r="D4184" s="25">
        <f>'101_transform'!E4182</f>
        <v>17131</v>
      </c>
      <c r="E4184" s="25">
        <f>'101_transform'!F4182</f>
        <v>0</v>
      </c>
      <c r="F4184" s="25">
        <f>'101_transform'!G4182</f>
        <v>17110</v>
      </c>
      <c r="G4184" s="25">
        <f>'101_transform'!H4182</f>
        <v>0</v>
      </c>
    </row>
    <row r="4185" spans="1:7" ht="15" x14ac:dyDescent="0.2">
      <c r="A4185" s="12" t="str">
        <f t="shared" si="65"/>
        <v>АКБ "НООСФЕРА" (АО) (2650) 60404</v>
      </c>
      <c r="B4185" s="25" t="str">
        <f>'101_transform'!C4183</f>
        <v>АКБ "НООСФЕРА" (АО) (2650)</v>
      </c>
      <c r="C4185" s="25" t="str">
        <f>'101_transform'!D4183</f>
        <v>60404   A  Земля (c 13.02.2018)</v>
      </c>
      <c r="D4185" s="25">
        <f>'101_transform'!E4183</f>
        <v>0</v>
      </c>
      <c r="E4185" s="25">
        <f>'101_transform'!F4183</f>
        <v>0</v>
      </c>
      <c r="F4185" s="25">
        <f>'101_transform'!G4183</f>
        <v>0</v>
      </c>
      <c r="G4185" s="25">
        <f>'101_transform'!H4183</f>
        <v>0</v>
      </c>
    </row>
    <row r="4186" spans="1:7" ht="15" x14ac:dyDescent="0.2">
      <c r="A4186" s="12" t="str">
        <f t="shared" si="65"/>
        <v>АКБ "НООСФЕРА" (АО) (2650) 60405</v>
      </c>
      <c r="B4186" s="25" t="str">
        <f>'101_transform'!C4184</f>
        <v>АКБ "НООСФЕРА" (АО) (2650)</v>
      </c>
      <c r="C4186" s="25" t="str">
        <f>'101_transform'!D4184</f>
        <v>60405   П
A (до 31.01.2003)  Резервы на возможные потери (c 13.02.2018)
Долгосрочно арендуемые основные средства (до 31.01.2003)</v>
      </c>
      <c r="D4186" s="25">
        <f>'101_transform'!E4184</f>
        <v>0</v>
      </c>
      <c r="E4186" s="25">
        <f>'101_transform'!F4184</f>
        <v>0</v>
      </c>
      <c r="F4186" s="25">
        <f>'101_transform'!G4184</f>
        <v>0</v>
      </c>
      <c r="G4186" s="25">
        <f>'101_transform'!H4184</f>
        <v>0</v>
      </c>
    </row>
    <row r="4187" spans="1:7" ht="15" x14ac:dyDescent="0.2">
      <c r="A4187" s="12" t="str">
        <f t="shared" si="65"/>
        <v>АКБ "НООСФЕРА" (АО) (2650) 60414</v>
      </c>
      <c r="B4187" s="25" t="str">
        <f>'101_transform'!C4185</f>
        <v>АКБ "НООСФЕРА" (АО) (2650)</v>
      </c>
      <c r="C4187" s="25" t="str">
        <f>'101_transform'!D4185</f>
        <v>60414   П  Амортизация основных средств (кроме земли) (c 13.02.2018)</v>
      </c>
      <c r="D4187" s="25">
        <f>'101_transform'!E4185</f>
        <v>0</v>
      </c>
      <c r="E4187" s="25">
        <f>'101_transform'!F4185</f>
        <v>14345</v>
      </c>
      <c r="F4187" s="25">
        <f>'101_transform'!G4185</f>
        <v>0</v>
      </c>
      <c r="G4187" s="25">
        <f>'101_transform'!H4185</f>
        <v>14175</v>
      </c>
    </row>
    <row r="4188" spans="1:7" ht="15" x14ac:dyDescent="0.2">
      <c r="A4188" s="12" t="str">
        <f t="shared" si="65"/>
        <v>АКБ "НООСФЕРА" (АО) (2650) 60415</v>
      </c>
      <c r="B4188" s="25" t="str">
        <f>'101_transform'!C4186</f>
        <v>АКБ "НООСФЕРА" (АО) (2650)</v>
      </c>
      <c r="C4188" s="25" t="str">
        <f>'101_transform'!D4186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188" s="25">
        <f>'101_transform'!E4186</f>
        <v>0</v>
      </c>
      <c r="E4188" s="25">
        <f>'101_transform'!F4186</f>
        <v>0</v>
      </c>
      <c r="F4188" s="25">
        <f>'101_transform'!G4186</f>
        <v>0</v>
      </c>
      <c r="G4188" s="25">
        <f>'101_transform'!H4186</f>
        <v>0</v>
      </c>
    </row>
    <row r="4189" spans="1:7" ht="15" x14ac:dyDescent="0.2">
      <c r="A4189" s="12" t="str">
        <f t="shared" si="65"/>
        <v>АКБ "НООСФЕРА" (АО) (2650) 61901</v>
      </c>
      <c r="B4189" s="25" t="str">
        <f>'101_transform'!C4187</f>
        <v>АКБ "НООСФЕРА" (АО) (2650)</v>
      </c>
      <c r="C4189" s="25" t="str">
        <f>'101_transform'!D4187</f>
        <v>61901   A  Земля, временно неиспользуемая в основной деятельности</v>
      </c>
      <c r="D4189" s="25">
        <f>'101_transform'!E4187</f>
        <v>0</v>
      </c>
      <c r="E4189" s="25">
        <f>'101_transform'!F4187</f>
        <v>0</v>
      </c>
      <c r="F4189" s="25">
        <f>'101_transform'!G4187</f>
        <v>0</v>
      </c>
      <c r="G4189" s="25">
        <f>'101_transform'!H4187</f>
        <v>0</v>
      </c>
    </row>
    <row r="4190" spans="1:7" ht="15" x14ac:dyDescent="0.2">
      <c r="A4190" s="12" t="str">
        <f t="shared" si="65"/>
        <v>АКБ "НООСФЕРА" (АО) (2650) 61902</v>
      </c>
      <c r="B4190" s="25" t="str">
        <f>'101_transform'!C4188</f>
        <v>АКБ "НООСФЕРА" (АО) (2650)</v>
      </c>
      <c r="C4190" s="25" t="str">
        <f>'101_transform'!D4188</f>
        <v>61902   A  Земля, временно неиспользуемая в основной деятельности, переданная в аренду</v>
      </c>
      <c r="D4190" s="25">
        <f>'101_transform'!E4188</f>
        <v>0</v>
      </c>
      <c r="E4190" s="25">
        <f>'101_transform'!F4188</f>
        <v>0</v>
      </c>
      <c r="F4190" s="25">
        <f>'101_transform'!G4188</f>
        <v>0</v>
      </c>
      <c r="G4190" s="25">
        <f>'101_transform'!H4188</f>
        <v>0</v>
      </c>
    </row>
    <row r="4191" spans="1:7" ht="15" x14ac:dyDescent="0.2">
      <c r="A4191" s="12" t="str">
        <f t="shared" si="65"/>
        <v>АКБ "НООСФЕРА" (АО) (2650) 61903</v>
      </c>
      <c r="B4191" s="25" t="str">
        <f>'101_transform'!C4189</f>
        <v>АКБ "НООСФЕРА" (АО) (2650)</v>
      </c>
      <c r="C4191" s="25" t="str">
        <f>'101_transform'!D4189</f>
        <v>61903   A  Недвижимость (кроме земли), временно неиспользуемая в основной деятельности</v>
      </c>
      <c r="D4191" s="25">
        <f>'101_transform'!E4189</f>
        <v>0</v>
      </c>
      <c r="E4191" s="25">
        <f>'101_transform'!F4189</f>
        <v>0</v>
      </c>
      <c r="F4191" s="25">
        <f>'101_transform'!G4189</f>
        <v>0</v>
      </c>
      <c r="G4191" s="25">
        <f>'101_transform'!H4189</f>
        <v>0</v>
      </c>
    </row>
    <row r="4192" spans="1:7" ht="15" x14ac:dyDescent="0.2">
      <c r="A4192" s="12" t="str">
        <f t="shared" si="65"/>
        <v>АКБ "НООСФЕРА" (АО) (2650) 61904</v>
      </c>
      <c r="B4192" s="25" t="str">
        <f>'101_transform'!C4190</f>
        <v>АКБ "НООСФЕРА" (АО) (2650)</v>
      </c>
      <c r="C4192" s="25" t="str">
        <f>'101_transform'!D4190</f>
        <v>61904   A  Недвижимость (кроме земли), временно неиспользуемая в основной деятельности, переданная в аренду</v>
      </c>
      <c r="D4192" s="25">
        <f>'101_transform'!E4190</f>
        <v>0</v>
      </c>
      <c r="E4192" s="25">
        <f>'101_transform'!F4190</f>
        <v>0</v>
      </c>
      <c r="F4192" s="25">
        <f>'101_transform'!G4190</f>
        <v>0</v>
      </c>
      <c r="G4192" s="25">
        <f>'101_transform'!H4190</f>
        <v>0</v>
      </c>
    </row>
    <row r="4193" spans="1:7" ht="15" x14ac:dyDescent="0.2">
      <c r="A4193" s="12" t="str">
        <f t="shared" si="65"/>
        <v>АКБ "НООСФЕРА" (АО) (2650) 61905</v>
      </c>
      <c r="B4193" s="25" t="str">
        <f>'101_transform'!C4191</f>
        <v>АКБ "НООСФЕРА" (АО) (2650)</v>
      </c>
      <c r="C4193" s="25" t="str">
        <f>'101_transform'!D4191</f>
        <v>61905   A  Земля, временно неиспользуемая в основной деятельности, учитываемая по справедливой стоимости</v>
      </c>
      <c r="D4193" s="25">
        <f>'101_transform'!E4191</f>
        <v>0</v>
      </c>
      <c r="E4193" s="25">
        <f>'101_transform'!F4191</f>
        <v>0</v>
      </c>
      <c r="F4193" s="25">
        <f>'101_transform'!G4191</f>
        <v>0</v>
      </c>
      <c r="G4193" s="25">
        <f>'101_transform'!H4191</f>
        <v>0</v>
      </c>
    </row>
    <row r="4194" spans="1:7" ht="15" x14ac:dyDescent="0.2">
      <c r="A4194" s="12" t="str">
        <f t="shared" si="65"/>
        <v>АКБ "НООСФЕРА" (АО) (2650) 61906</v>
      </c>
      <c r="B4194" s="25" t="str">
        <f>'101_transform'!C4192</f>
        <v>АКБ "НООСФЕРА" (АО) (2650)</v>
      </c>
      <c r="C4194" s="25" t="str">
        <f>'101_transform'!D4192</f>
        <v>61906   A  Земля, временно неиспользуемая в основной деятельности, учитываемая по справедливой стоимости, переданная в аренду</v>
      </c>
      <c r="D4194" s="25">
        <f>'101_transform'!E4192</f>
        <v>0</v>
      </c>
      <c r="E4194" s="25">
        <f>'101_transform'!F4192</f>
        <v>0</v>
      </c>
      <c r="F4194" s="25">
        <f>'101_transform'!G4192</f>
        <v>0</v>
      </c>
      <c r="G4194" s="25">
        <f>'101_transform'!H4192</f>
        <v>0</v>
      </c>
    </row>
    <row r="4195" spans="1:7" ht="15" x14ac:dyDescent="0.2">
      <c r="A4195" s="12" t="str">
        <f t="shared" si="65"/>
        <v>АКБ "НООСФЕРА" (АО) (2650) 61907</v>
      </c>
      <c r="B4195" s="25" t="str">
        <f>'101_transform'!C4193</f>
        <v>АКБ "НООСФЕРА" (АО) (2650)</v>
      </c>
      <c r="C4195" s="25" t="str">
        <f>'101_transform'!D4193</f>
        <v>61907   A  Недвижимость (кроме земли), временно неиспользуемая в основной деятельности, учитываемая по справедливой стоимости</v>
      </c>
      <c r="D4195" s="25">
        <f>'101_transform'!E4193</f>
        <v>0</v>
      </c>
      <c r="E4195" s="25">
        <f>'101_transform'!F4193</f>
        <v>0</v>
      </c>
      <c r="F4195" s="25">
        <f>'101_transform'!G4193</f>
        <v>0</v>
      </c>
      <c r="G4195" s="25">
        <f>'101_transform'!H4193</f>
        <v>0</v>
      </c>
    </row>
    <row r="4196" spans="1:7" ht="15" x14ac:dyDescent="0.2">
      <c r="A4196" s="12" t="str">
        <f t="shared" si="65"/>
        <v>АКБ "НООСФЕРА" (АО) (2650) 61908</v>
      </c>
      <c r="B4196" s="25" t="str">
        <f>'101_transform'!C4194</f>
        <v>АКБ "НООСФЕРА" (АО) (2650)</v>
      </c>
      <c r="C4196" s="25" t="str">
        <f>'101_transform'!D4194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196" s="25">
        <f>'101_transform'!E4194</f>
        <v>0</v>
      </c>
      <c r="E4196" s="25">
        <f>'101_transform'!F4194</f>
        <v>0</v>
      </c>
      <c r="F4196" s="25">
        <f>'101_transform'!G4194</f>
        <v>0</v>
      </c>
      <c r="G4196" s="25">
        <f>'101_transform'!H4194</f>
        <v>0</v>
      </c>
    </row>
    <row r="4197" spans="1:7" ht="15" x14ac:dyDescent="0.2">
      <c r="A4197" s="12" t="str">
        <f t="shared" si="65"/>
        <v>АКБ "НООСФЕРА" (АО) (2650) 61909</v>
      </c>
      <c r="B4197" s="25" t="str">
        <f>'101_transform'!C4195</f>
        <v>АКБ "НООСФЕРА" (АО) (2650)</v>
      </c>
      <c r="C4197" s="25" t="str">
        <f>'101_transform'!D4195</f>
        <v>61909   П  Амортизация недвижимости (кроме земли), временно неиспользуемой в основной деятельности</v>
      </c>
      <c r="D4197" s="25">
        <f>'101_transform'!E4195</f>
        <v>0</v>
      </c>
      <c r="E4197" s="25">
        <f>'101_transform'!F4195</f>
        <v>0</v>
      </c>
      <c r="F4197" s="25">
        <f>'101_transform'!G4195</f>
        <v>0</v>
      </c>
      <c r="G4197" s="25">
        <f>'101_transform'!H4195</f>
        <v>0</v>
      </c>
    </row>
    <row r="4198" spans="1:7" ht="15" x14ac:dyDescent="0.2">
      <c r="A4198" s="12" t="str">
        <f t="shared" si="65"/>
        <v>АКБ "НООСФЕРА" (АО) (2650) 61910</v>
      </c>
      <c r="B4198" s="25" t="str">
        <f>'101_transform'!C4196</f>
        <v>АКБ "НООСФЕРА" (АО) (2650)</v>
      </c>
      <c r="C4198" s="25" t="str">
        <f>'101_transform'!D4196</f>
        <v>61910   П  Амортизация недвижимости (кроме земли), временно неиспользуемой в основной деятельности, переданной в аренду</v>
      </c>
      <c r="D4198" s="25">
        <f>'101_transform'!E4196</f>
        <v>0</v>
      </c>
      <c r="E4198" s="25">
        <f>'101_transform'!F4196</f>
        <v>0</v>
      </c>
      <c r="F4198" s="25">
        <f>'101_transform'!G4196</f>
        <v>0</v>
      </c>
      <c r="G4198" s="25">
        <f>'101_transform'!H4196</f>
        <v>0</v>
      </c>
    </row>
    <row r="4199" spans="1:7" ht="15" x14ac:dyDescent="0.2">
      <c r="A4199" s="12" t="str">
        <f t="shared" si="65"/>
        <v>АКБ "НООСФЕРА" (АО) (2650) 61911</v>
      </c>
      <c r="B4199" s="25" t="str">
        <f>'101_transform'!C4197</f>
        <v>АКБ "НООСФЕРА" (АО) (2650)</v>
      </c>
      <c r="C4199" s="25" t="str">
        <f>'101_transform'!D4197</f>
        <v>61911   A  Вложения в сооружение (строительство) объектов недвижимости, временно неиспользуемой в основной деятельности</v>
      </c>
      <c r="D4199" s="25">
        <f>'101_transform'!E4197</f>
        <v>0</v>
      </c>
      <c r="E4199" s="25">
        <f>'101_transform'!F4197</f>
        <v>0</v>
      </c>
      <c r="F4199" s="25">
        <f>'101_transform'!G4197</f>
        <v>0</v>
      </c>
      <c r="G4199" s="25">
        <f>'101_transform'!H4197</f>
        <v>0</v>
      </c>
    </row>
    <row r="4200" spans="1:7" ht="15" x14ac:dyDescent="0.2">
      <c r="A4200" s="12" t="str">
        <f t="shared" si="65"/>
        <v>АКБ "НООСФЕРА" (АО) (2650) 61912</v>
      </c>
      <c r="B4200" s="25" t="str">
        <f>'101_transform'!C4198</f>
        <v>АКБ "НООСФЕРА" (АО) (2650)</v>
      </c>
      <c r="C4200" s="25" t="str">
        <f>'101_transform'!D4198</f>
        <v>61912   П  Резервы на возможные потери</v>
      </c>
      <c r="D4200" s="25">
        <f>'101_transform'!E4198</f>
        <v>0</v>
      </c>
      <c r="E4200" s="25">
        <f>'101_transform'!F4198</f>
        <v>0</v>
      </c>
      <c r="F4200" s="25">
        <f>'101_transform'!G4198</f>
        <v>0</v>
      </c>
      <c r="G4200" s="25">
        <f>'101_transform'!H4198</f>
        <v>0</v>
      </c>
    </row>
    <row r="4201" spans="1:7" ht="15" x14ac:dyDescent="0.2">
      <c r="A4201" s="12" t="str">
        <f t="shared" si="65"/>
        <v>АКБ "НООСФЕРА" (АО) (2650) 62001</v>
      </c>
      <c r="B4201" s="25" t="str">
        <f>'101_transform'!C4199</f>
        <v>АКБ "НООСФЕРА" (АО) (2650)</v>
      </c>
      <c r="C4201" s="25" t="str">
        <f>'101_transform'!D4199</f>
        <v>62001   A  Долгосрочные активы, предназначенные для продажи</v>
      </c>
      <c r="D4201" s="25">
        <f>'101_transform'!E4199</f>
        <v>0</v>
      </c>
      <c r="E4201" s="25">
        <f>'101_transform'!F4199</f>
        <v>0</v>
      </c>
      <c r="F4201" s="25">
        <f>'101_transform'!G4199</f>
        <v>0</v>
      </c>
      <c r="G4201" s="25">
        <f>'101_transform'!H4199</f>
        <v>0</v>
      </c>
    </row>
    <row r="4202" spans="1:7" ht="15" x14ac:dyDescent="0.2">
      <c r="A4202" s="12" t="str">
        <f t="shared" si="65"/>
        <v>АКБ "НООСФЕРА" (АО) (2650) 62002</v>
      </c>
      <c r="B4202" s="25" t="str">
        <f>'101_transform'!C4200</f>
        <v>АКБ "НООСФЕРА" (АО) (2650)</v>
      </c>
      <c r="C4202" s="25" t="str">
        <f>'101_transform'!D4200</f>
        <v>62002   П  Резервы на возможные потери</v>
      </c>
      <c r="D4202" s="25">
        <f>'101_transform'!E4200</f>
        <v>0</v>
      </c>
      <c r="E4202" s="25">
        <f>'101_transform'!F4200</f>
        <v>0</v>
      </c>
      <c r="F4202" s="25">
        <f>'101_transform'!G4200</f>
        <v>0</v>
      </c>
      <c r="G4202" s="25">
        <f>'101_transform'!H4200</f>
        <v>0</v>
      </c>
    </row>
    <row r="4203" spans="1:7" ht="15" x14ac:dyDescent="0.2">
      <c r="A4203" s="12" t="str">
        <f t="shared" si="65"/>
        <v>АКБ "НООСФЕРА" (АО) (2650) 62101</v>
      </c>
      <c r="B4203" s="25" t="str">
        <f>'101_transform'!C4201</f>
        <v>АКБ "НООСФЕРА" (АО) (2650)</v>
      </c>
      <c r="C4203" s="25" t="str">
        <f>'101_transform'!D4201</f>
        <v>62101   A  Средства труда, полученные по договорам отступного, залога, назначение которых не определено</v>
      </c>
      <c r="D4203" s="25">
        <f>'101_transform'!E4201</f>
        <v>0</v>
      </c>
      <c r="E4203" s="25">
        <f>'101_transform'!F4201</f>
        <v>0</v>
      </c>
      <c r="F4203" s="25">
        <f>'101_transform'!G4201</f>
        <v>0</v>
      </c>
      <c r="G4203" s="25">
        <f>'101_transform'!H4201</f>
        <v>0</v>
      </c>
    </row>
    <row r="4204" spans="1:7" ht="15" x14ac:dyDescent="0.2">
      <c r="A4204" s="12" t="str">
        <f t="shared" si="65"/>
        <v>АКБ "НООСФЕРА" (АО) (2650) 62102</v>
      </c>
      <c r="B4204" s="25" t="str">
        <f>'101_transform'!C4202</f>
        <v>АКБ "НООСФЕРА" (АО) (2650)</v>
      </c>
      <c r="C4204" s="25" t="str">
        <f>'101_transform'!D4202</f>
        <v>62102   A  Предметы труда, полученные по договорам отступного, залога, назначение которых не определено</v>
      </c>
      <c r="D4204" s="25">
        <f>'101_transform'!E4202</f>
        <v>0</v>
      </c>
      <c r="E4204" s="25">
        <f>'101_transform'!F4202</f>
        <v>0</v>
      </c>
      <c r="F4204" s="25">
        <f>'101_transform'!G4202</f>
        <v>0</v>
      </c>
      <c r="G4204" s="25">
        <f>'101_transform'!H4202</f>
        <v>0</v>
      </c>
    </row>
    <row r="4205" spans="1:7" ht="15" x14ac:dyDescent="0.2">
      <c r="A4205" s="12" t="str">
        <f t="shared" si="65"/>
        <v>АКБ "НООСФЕРА" (АО) (2650) 62103</v>
      </c>
      <c r="B4205" s="25" t="str">
        <f>'101_transform'!C4203</f>
        <v>АКБ "НООСФЕРА" (АО) (2650)</v>
      </c>
      <c r="C4205" s="25" t="str">
        <f>'101_transform'!D4203</f>
        <v>62103   П  Резервы на возможные потери</v>
      </c>
      <c r="D4205" s="25">
        <f>'101_transform'!E4203</f>
        <v>0</v>
      </c>
      <c r="E4205" s="25">
        <f>'101_transform'!F4203</f>
        <v>0</v>
      </c>
      <c r="F4205" s="25">
        <f>'101_transform'!G4203</f>
        <v>0</v>
      </c>
      <c r="G4205" s="25">
        <f>'101_transform'!H4203</f>
        <v>0</v>
      </c>
    </row>
    <row r="4206" spans="1:7" ht="15" x14ac:dyDescent="0.2">
      <c r="A4206" s="12" t="str">
        <f t="shared" si="65"/>
        <v>ПАО "Норвик Банк" (902) 60401</v>
      </c>
      <c r="B4206" s="25" t="str">
        <f>'101_transform'!C4204</f>
        <v>ПАО "Норвик Банк" (902)</v>
      </c>
      <c r="C4206" s="25" t="str">
        <f>'101_transform'!D4204</f>
        <v>60401   A  Основные средства (кроме земли) (c 13.02.2018)_x000D_Категория 1- Здания и сооружения (до 31.12.2002)</v>
      </c>
      <c r="D4206" s="25">
        <f>'101_transform'!E4204</f>
        <v>1348096</v>
      </c>
      <c r="E4206" s="25">
        <f>'101_transform'!F4204</f>
        <v>0</v>
      </c>
      <c r="F4206" s="25">
        <f>'101_transform'!G4204</f>
        <v>1349684</v>
      </c>
      <c r="G4206" s="25">
        <f>'101_transform'!H4204</f>
        <v>0</v>
      </c>
    </row>
    <row r="4207" spans="1:7" ht="15" x14ac:dyDescent="0.2">
      <c r="A4207" s="12" t="str">
        <f t="shared" si="65"/>
        <v>ПАО "Норвик Банк" (902) 60404</v>
      </c>
      <c r="B4207" s="25" t="str">
        <f>'101_transform'!C4205</f>
        <v>ПАО "Норвик Банк" (902)</v>
      </c>
      <c r="C4207" s="25" t="str">
        <f>'101_transform'!D4205</f>
        <v>60404   A  Земля (c 13.02.2018)</v>
      </c>
      <c r="D4207" s="25">
        <f>'101_transform'!E4205</f>
        <v>18579</v>
      </c>
      <c r="E4207" s="25">
        <f>'101_transform'!F4205</f>
        <v>0</v>
      </c>
      <c r="F4207" s="25">
        <f>'101_transform'!G4205</f>
        <v>18579</v>
      </c>
      <c r="G4207" s="25">
        <f>'101_transform'!H4205</f>
        <v>0</v>
      </c>
    </row>
    <row r="4208" spans="1:7" ht="15" x14ac:dyDescent="0.2">
      <c r="A4208" s="12" t="str">
        <f t="shared" si="65"/>
        <v>ПАО "Норвик Банк" (902) 60405</v>
      </c>
      <c r="B4208" s="25" t="str">
        <f>'101_transform'!C4206</f>
        <v>ПАО "Норвик Банк" (902)</v>
      </c>
      <c r="C4208" s="25" t="str">
        <f>'101_transform'!D4206</f>
        <v>60405   П
A (до 31.01.2003)  Резервы на возможные потери (c 13.02.2018)
Долгосрочно арендуемые основные средства (до 31.01.2003)</v>
      </c>
      <c r="D4208" s="25">
        <f>'101_transform'!E4206</f>
        <v>0</v>
      </c>
      <c r="E4208" s="25">
        <f>'101_transform'!F4206</f>
        <v>0</v>
      </c>
      <c r="F4208" s="25">
        <f>'101_transform'!G4206</f>
        <v>0</v>
      </c>
      <c r="G4208" s="25">
        <f>'101_transform'!H4206</f>
        <v>0</v>
      </c>
    </row>
    <row r="4209" spans="1:7" ht="15" x14ac:dyDescent="0.2">
      <c r="A4209" s="12" t="str">
        <f t="shared" si="65"/>
        <v>ПАО "Норвик Банк" (902) 60414</v>
      </c>
      <c r="B4209" s="25" t="str">
        <f>'101_transform'!C4207</f>
        <v>ПАО "Норвик Банк" (902)</v>
      </c>
      <c r="C4209" s="25" t="str">
        <f>'101_transform'!D4207</f>
        <v>60414   П  Амортизация основных средств (кроме земли) (c 13.02.2018)</v>
      </c>
      <c r="D4209" s="25">
        <f>'101_transform'!E4207</f>
        <v>0</v>
      </c>
      <c r="E4209" s="25">
        <f>'101_transform'!F4207</f>
        <v>479956</v>
      </c>
      <c r="F4209" s="25">
        <f>'101_transform'!G4207</f>
        <v>0</v>
      </c>
      <c r="G4209" s="25">
        <f>'101_transform'!H4207</f>
        <v>496417</v>
      </c>
    </row>
    <row r="4210" spans="1:7" ht="15" x14ac:dyDescent="0.2">
      <c r="A4210" s="12" t="str">
        <f t="shared" si="65"/>
        <v>ПАО "Норвик Банк" (902) 60415</v>
      </c>
      <c r="B4210" s="25" t="str">
        <f>'101_transform'!C4208</f>
        <v>ПАО "Норвик Банк" (902)</v>
      </c>
      <c r="C4210" s="25" t="str">
        <f>'101_transform'!D4208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210" s="25">
        <f>'101_transform'!E4208</f>
        <v>0</v>
      </c>
      <c r="E4210" s="25">
        <f>'101_transform'!F4208</f>
        <v>0</v>
      </c>
      <c r="F4210" s="25">
        <f>'101_transform'!G4208</f>
        <v>0</v>
      </c>
      <c r="G4210" s="25">
        <f>'101_transform'!H4208</f>
        <v>0</v>
      </c>
    </row>
    <row r="4211" spans="1:7" ht="15" x14ac:dyDescent="0.2">
      <c r="A4211" s="12" t="str">
        <f t="shared" si="65"/>
        <v>ПАО "Норвик Банк" (902) 61901</v>
      </c>
      <c r="B4211" s="25" t="str">
        <f>'101_transform'!C4209</f>
        <v>ПАО "Норвик Банк" (902)</v>
      </c>
      <c r="C4211" s="25" t="str">
        <f>'101_transform'!D4209</f>
        <v>61901   A  Земля, временно неиспользуемая в основной деятельности</v>
      </c>
      <c r="D4211" s="25">
        <f>'101_transform'!E4209</f>
        <v>0</v>
      </c>
      <c r="E4211" s="25">
        <f>'101_transform'!F4209</f>
        <v>0</v>
      </c>
      <c r="F4211" s="25">
        <f>'101_transform'!G4209</f>
        <v>0</v>
      </c>
      <c r="G4211" s="25">
        <f>'101_transform'!H4209</f>
        <v>0</v>
      </c>
    </row>
    <row r="4212" spans="1:7" ht="15" x14ac:dyDescent="0.2">
      <c r="A4212" s="12" t="str">
        <f t="shared" si="65"/>
        <v>ПАО "Норвик Банк" (902) 61902</v>
      </c>
      <c r="B4212" s="25" t="str">
        <f>'101_transform'!C4210</f>
        <v>ПАО "Норвик Банк" (902)</v>
      </c>
      <c r="C4212" s="25" t="str">
        <f>'101_transform'!D4210</f>
        <v>61902   A  Земля, временно неиспользуемая в основной деятельности, переданная в аренду</v>
      </c>
      <c r="D4212" s="25">
        <f>'101_transform'!E4210</f>
        <v>0</v>
      </c>
      <c r="E4212" s="25">
        <f>'101_transform'!F4210</f>
        <v>0</v>
      </c>
      <c r="F4212" s="25">
        <f>'101_transform'!G4210</f>
        <v>0</v>
      </c>
      <c r="G4212" s="25">
        <f>'101_transform'!H4210</f>
        <v>0</v>
      </c>
    </row>
    <row r="4213" spans="1:7" ht="15" x14ac:dyDescent="0.2">
      <c r="A4213" s="12" t="str">
        <f t="shared" si="65"/>
        <v>ПАО "Норвик Банк" (902) 61903</v>
      </c>
      <c r="B4213" s="25" t="str">
        <f>'101_transform'!C4211</f>
        <v>ПАО "Норвик Банк" (902)</v>
      </c>
      <c r="C4213" s="25" t="str">
        <f>'101_transform'!D4211</f>
        <v>61903   A  Недвижимость (кроме земли), временно неиспользуемая в основной деятельности</v>
      </c>
      <c r="D4213" s="25">
        <f>'101_transform'!E4211</f>
        <v>0</v>
      </c>
      <c r="E4213" s="25">
        <f>'101_transform'!F4211</f>
        <v>0</v>
      </c>
      <c r="F4213" s="25">
        <f>'101_transform'!G4211</f>
        <v>0</v>
      </c>
      <c r="G4213" s="25">
        <f>'101_transform'!H4211</f>
        <v>0</v>
      </c>
    </row>
    <row r="4214" spans="1:7" ht="15" x14ac:dyDescent="0.2">
      <c r="A4214" s="12" t="str">
        <f t="shared" si="65"/>
        <v>ПАО "Норвик Банк" (902) 61904</v>
      </c>
      <c r="B4214" s="25" t="str">
        <f>'101_transform'!C4212</f>
        <v>ПАО "Норвик Банк" (902)</v>
      </c>
      <c r="C4214" s="25" t="str">
        <f>'101_transform'!D4212</f>
        <v>61904   A  Недвижимость (кроме земли), временно неиспользуемая в основной деятельности, переданная в аренду</v>
      </c>
      <c r="D4214" s="25">
        <f>'101_transform'!E4212</f>
        <v>0</v>
      </c>
      <c r="E4214" s="25">
        <f>'101_transform'!F4212</f>
        <v>0</v>
      </c>
      <c r="F4214" s="25">
        <f>'101_transform'!G4212</f>
        <v>0</v>
      </c>
      <c r="G4214" s="25">
        <f>'101_transform'!H4212</f>
        <v>0</v>
      </c>
    </row>
    <row r="4215" spans="1:7" ht="15" x14ac:dyDescent="0.2">
      <c r="A4215" s="12" t="str">
        <f t="shared" si="65"/>
        <v>ПАО "Норвик Банк" (902) 61905</v>
      </c>
      <c r="B4215" s="25" t="str">
        <f>'101_transform'!C4213</f>
        <v>ПАО "Норвик Банк" (902)</v>
      </c>
      <c r="C4215" s="25" t="str">
        <f>'101_transform'!D4213</f>
        <v>61905   A  Земля, временно неиспользуемая в основной деятельности, учитываемая по справедливой стоимости</v>
      </c>
      <c r="D4215" s="25">
        <f>'101_transform'!E4213</f>
        <v>0</v>
      </c>
      <c r="E4215" s="25">
        <f>'101_transform'!F4213</f>
        <v>0</v>
      </c>
      <c r="F4215" s="25">
        <f>'101_transform'!G4213</f>
        <v>0</v>
      </c>
      <c r="G4215" s="25">
        <f>'101_transform'!H4213</f>
        <v>0</v>
      </c>
    </row>
    <row r="4216" spans="1:7" ht="15" x14ac:dyDescent="0.2">
      <c r="A4216" s="12" t="str">
        <f t="shared" si="65"/>
        <v>ПАО "Норвик Банк" (902) 61906</v>
      </c>
      <c r="B4216" s="25" t="str">
        <f>'101_transform'!C4214</f>
        <v>ПАО "Норвик Банк" (902)</v>
      </c>
      <c r="C4216" s="25" t="str">
        <f>'101_transform'!D4214</f>
        <v>61906   A  Земля, временно неиспользуемая в основной деятельности, учитываемая по справедливой стоимости, переданная в аренду</v>
      </c>
      <c r="D4216" s="25">
        <f>'101_transform'!E4214</f>
        <v>0</v>
      </c>
      <c r="E4216" s="25">
        <f>'101_transform'!F4214</f>
        <v>0</v>
      </c>
      <c r="F4216" s="25">
        <f>'101_transform'!G4214</f>
        <v>0</v>
      </c>
      <c r="G4216" s="25">
        <f>'101_transform'!H4214</f>
        <v>0</v>
      </c>
    </row>
    <row r="4217" spans="1:7" ht="15" x14ac:dyDescent="0.2">
      <c r="A4217" s="12" t="str">
        <f t="shared" si="65"/>
        <v>ПАО "Норвик Банк" (902) 61907</v>
      </c>
      <c r="B4217" s="25" t="str">
        <f>'101_transform'!C4215</f>
        <v>ПАО "Норвик Банк" (902)</v>
      </c>
      <c r="C4217" s="25" t="str">
        <f>'101_transform'!D4215</f>
        <v>61907   A  Недвижимость (кроме земли), временно неиспользуемая в основной деятельности, учитываемая по справедливой стоимости</v>
      </c>
      <c r="D4217" s="25">
        <f>'101_transform'!E4215</f>
        <v>0</v>
      </c>
      <c r="E4217" s="25">
        <f>'101_transform'!F4215</f>
        <v>0</v>
      </c>
      <c r="F4217" s="25">
        <f>'101_transform'!G4215</f>
        <v>0</v>
      </c>
      <c r="G4217" s="25">
        <f>'101_transform'!H4215</f>
        <v>0</v>
      </c>
    </row>
    <row r="4218" spans="1:7" ht="15" x14ac:dyDescent="0.2">
      <c r="A4218" s="12" t="str">
        <f t="shared" si="65"/>
        <v>ПАО "Норвик Банк" (902) 61908</v>
      </c>
      <c r="B4218" s="25" t="str">
        <f>'101_transform'!C4216</f>
        <v>ПАО "Норвик Банк" (902)</v>
      </c>
      <c r="C4218" s="25" t="str">
        <f>'101_transform'!D4216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218" s="25">
        <f>'101_transform'!E4216</f>
        <v>0</v>
      </c>
      <c r="E4218" s="25">
        <f>'101_transform'!F4216</f>
        <v>0</v>
      </c>
      <c r="F4218" s="25">
        <f>'101_transform'!G4216</f>
        <v>0</v>
      </c>
      <c r="G4218" s="25">
        <f>'101_transform'!H4216</f>
        <v>0</v>
      </c>
    </row>
    <row r="4219" spans="1:7" ht="15" x14ac:dyDescent="0.2">
      <c r="A4219" s="12" t="str">
        <f t="shared" si="65"/>
        <v>ПАО "Норвик Банк" (902) 61909</v>
      </c>
      <c r="B4219" s="25" t="str">
        <f>'101_transform'!C4217</f>
        <v>ПАО "Норвик Банк" (902)</v>
      </c>
      <c r="C4219" s="25" t="str">
        <f>'101_transform'!D4217</f>
        <v>61909   П  Амортизация недвижимости (кроме земли), временно неиспользуемой в основной деятельности</v>
      </c>
      <c r="D4219" s="25">
        <f>'101_transform'!E4217</f>
        <v>0</v>
      </c>
      <c r="E4219" s="25">
        <f>'101_transform'!F4217</f>
        <v>0</v>
      </c>
      <c r="F4219" s="25">
        <f>'101_transform'!G4217</f>
        <v>0</v>
      </c>
      <c r="G4219" s="25">
        <f>'101_transform'!H4217</f>
        <v>0</v>
      </c>
    </row>
    <row r="4220" spans="1:7" ht="15" x14ac:dyDescent="0.2">
      <c r="A4220" s="12" t="str">
        <f t="shared" si="65"/>
        <v>ПАО "Норвик Банк" (902) 61910</v>
      </c>
      <c r="B4220" s="25" t="str">
        <f>'101_transform'!C4218</f>
        <v>ПАО "Норвик Банк" (902)</v>
      </c>
      <c r="C4220" s="25" t="str">
        <f>'101_transform'!D4218</f>
        <v>61910   П  Амортизация недвижимости (кроме земли), временно неиспользуемой в основной деятельности, переданной в аренду</v>
      </c>
      <c r="D4220" s="25">
        <f>'101_transform'!E4218</f>
        <v>0</v>
      </c>
      <c r="E4220" s="25">
        <f>'101_transform'!F4218</f>
        <v>0</v>
      </c>
      <c r="F4220" s="25">
        <f>'101_transform'!G4218</f>
        <v>0</v>
      </c>
      <c r="G4220" s="25">
        <f>'101_transform'!H4218</f>
        <v>0</v>
      </c>
    </row>
    <row r="4221" spans="1:7" ht="15" x14ac:dyDescent="0.2">
      <c r="A4221" s="12" t="str">
        <f t="shared" si="65"/>
        <v>ПАО "Норвик Банк" (902) 61911</v>
      </c>
      <c r="B4221" s="25" t="str">
        <f>'101_transform'!C4219</f>
        <v>ПАО "Норвик Банк" (902)</v>
      </c>
      <c r="C4221" s="25" t="str">
        <f>'101_transform'!D4219</f>
        <v>61911   A  Вложения в сооружение (строительство) объектов недвижимости, временно неиспользуемой в основной деятельности</v>
      </c>
      <c r="D4221" s="25">
        <f>'101_transform'!E4219</f>
        <v>0</v>
      </c>
      <c r="E4221" s="25">
        <f>'101_transform'!F4219</f>
        <v>0</v>
      </c>
      <c r="F4221" s="25">
        <f>'101_transform'!G4219</f>
        <v>0</v>
      </c>
      <c r="G4221" s="25">
        <f>'101_transform'!H4219</f>
        <v>0</v>
      </c>
    </row>
    <row r="4222" spans="1:7" ht="15" x14ac:dyDescent="0.2">
      <c r="A4222" s="12" t="str">
        <f t="shared" si="65"/>
        <v>ПАО "Норвик Банк" (902) 61912</v>
      </c>
      <c r="B4222" s="25" t="str">
        <f>'101_transform'!C4220</f>
        <v>ПАО "Норвик Банк" (902)</v>
      </c>
      <c r="C4222" s="25" t="str">
        <f>'101_transform'!D4220</f>
        <v>61912   П  Резервы на возможные потери</v>
      </c>
      <c r="D4222" s="25">
        <f>'101_transform'!E4220</f>
        <v>0</v>
      </c>
      <c r="E4222" s="25">
        <f>'101_transform'!F4220</f>
        <v>0</v>
      </c>
      <c r="F4222" s="25">
        <f>'101_transform'!G4220</f>
        <v>0</v>
      </c>
      <c r="G4222" s="25">
        <f>'101_transform'!H4220</f>
        <v>0</v>
      </c>
    </row>
    <row r="4223" spans="1:7" ht="15" x14ac:dyDescent="0.2">
      <c r="A4223" s="12" t="str">
        <f t="shared" si="65"/>
        <v>ПАО "Норвик Банк" (902) 62001</v>
      </c>
      <c r="B4223" s="25" t="str">
        <f>'101_transform'!C4221</f>
        <v>ПАО "Норвик Банк" (902)</v>
      </c>
      <c r="C4223" s="25" t="str">
        <f>'101_transform'!D4221</f>
        <v>62001   A  Долгосрочные активы, предназначенные для продажи</v>
      </c>
      <c r="D4223" s="25">
        <f>'101_transform'!E4221</f>
        <v>184387</v>
      </c>
      <c r="E4223" s="25">
        <f>'101_transform'!F4221</f>
        <v>0</v>
      </c>
      <c r="F4223" s="25">
        <f>'101_transform'!G4221</f>
        <v>155749</v>
      </c>
      <c r="G4223" s="25">
        <f>'101_transform'!H4221</f>
        <v>0</v>
      </c>
    </row>
    <row r="4224" spans="1:7" ht="15" x14ac:dyDescent="0.2">
      <c r="A4224" s="12" t="str">
        <f t="shared" si="65"/>
        <v>ПАО "Норвик Банк" (902) 62002</v>
      </c>
      <c r="B4224" s="25" t="str">
        <f>'101_transform'!C4222</f>
        <v>ПАО "Норвик Банк" (902)</v>
      </c>
      <c r="C4224" s="25" t="str">
        <f>'101_transform'!D4222</f>
        <v>62002   П  Резервы на возможные потери</v>
      </c>
      <c r="D4224" s="25">
        <f>'101_transform'!E4222</f>
        <v>0</v>
      </c>
      <c r="E4224" s="25">
        <f>'101_transform'!F4222</f>
        <v>0</v>
      </c>
      <c r="F4224" s="25">
        <f>'101_transform'!G4222</f>
        <v>0</v>
      </c>
      <c r="G4224" s="25">
        <f>'101_transform'!H4222</f>
        <v>0</v>
      </c>
    </row>
    <row r="4225" spans="1:7" ht="15" x14ac:dyDescent="0.2">
      <c r="A4225" s="12" t="str">
        <f t="shared" si="65"/>
        <v>ПАО "Норвик Банк" (902) 62101</v>
      </c>
      <c r="B4225" s="25" t="str">
        <f>'101_transform'!C4223</f>
        <v>ПАО "Норвик Банк" (902)</v>
      </c>
      <c r="C4225" s="25" t="str">
        <f>'101_transform'!D4223</f>
        <v>62101   A  Средства труда, полученные по договорам отступного, залога, назначение которых не определено</v>
      </c>
      <c r="D4225" s="25">
        <f>'101_transform'!E4223</f>
        <v>0</v>
      </c>
      <c r="E4225" s="25">
        <f>'101_transform'!F4223</f>
        <v>0</v>
      </c>
      <c r="F4225" s="25">
        <f>'101_transform'!G4223</f>
        <v>0</v>
      </c>
      <c r="G4225" s="25">
        <f>'101_transform'!H4223</f>
        <v>0</v>
      </c>
    </row>
    <row r="4226" spans="1:7" ht="15" x14ac:dyDescent="0.2">
      <c r="A4226" s="12" t="str">
        <f t="shared" si="65"/>
        <v>ПАО "Норвик Банк" (902) 62102</v>
      </c>
      <c r="B4226" s="25" t="str">
        <f>'101_transform'!C4224</f>
        <v>ПАО "Норвик Банк" (902)</v>
      </c>
      <c r="C4226" s="25" t="str">
        <f>'101_transform'!D4224</f>
        <v>62102   A  Предметы труда, полученные по договорам отступного, залога, назначение которых не определено</v>
      </c>
      <c r="D4226" s="25">
        <f>'101_transform'!E4224</f>
        <v>0</v>
      </c>
      <c r="E4226" s="25">
        <f>'101_transform'!F4224</f>
        <v>0</v>
      </c>
      <c r="F4226" s="25">
        <f>'101_transform'!G4224</f>
        <v>0</v>
      </c>
      <c r="G4226" s="25">
        <f>'101_transform'!H4224</f>
        <v>0</v>
      </c>
    </row>
    <row r="4227" spans="1:7" ht="15" x14ac:dyDescent="0.2">
      <c r="A4227" s="12" t="str">
        <f t="shared" si="65"/>
        <v>ПАО "Норвик Банк" (902) 62103</v>
      </c>
      <c r="B4227" s="25" t="str">
        <f>'101_transform'!C4225</f>
        <v>ПАО "Норвик Банк" (902)</v>
      </c>
      <c r="C4227" s="25" t="str">
        <f>'101_transform'!D4225</f>
        <v>62103   П  Резервы на возможные потери</v>
      </c>
      <c r="D4227" s="25">
        <f>'101_transform'!E4225</f>
        <v>0</v>
      </c>
      <c r="E4227" s="25">
        <f>'101_transform'!F4225</f>
        <v>0</v>
      </c>
      <c r="F4227" s="25">
        <f>'101_transform'!G4225</f>
        <v>0</v>
      </c>
      <c r="G4227" s="25">
        <f>'101_transform'!H4225</f>
        <v>0</v>
      </c>
    </row>
    <row r="4228" spans="1:7" ht="15" x14ac:dyDescent="0.2">
      <c r="A4228" s="12" t="str">
        <f t="shared" ref="A4228:A4291" si="66">B4228&amp;" "&amp;LEFT(C4228,5)</f>
        <v>АО "НС Банк" (3124) 60401</v>
      </c>
      <c r="B4228" s="25" t="str">
        <f>'101_transform'!C4226</f>
        <v>АО "НС Банк" (3124)</v>
      </c>
      <c r="C4228" s="25" t="str">
        <f>'101_transform'!D4226</f>
        <v>60401   A  Основные средства (кроме земли) (c 13.02.2018)_x000D_Категория 1- Здания и сооружения (до 31.12.2002)</v>
      </c>
      <c r="D4228" s="25">
        <f>'101_transform'!E4226</f>
        <v>1323424</v>
      </c>
      <c r="E4228" s="25">
        <f>'101_transform'!F4226</f>
        <v>0</v>
      </c>
      <c r="F4228" s="25">
        <f>'101_transform'!G4226</f>
        <v>1326754</v>
      </c>
      <c r="G4228" s="25">
        <f>'101_transform'!H4226</f>
        <v>0</v>
      </c>
    </row>
    <row r="4229" spans="1:7" ht="15" x14ac:dyDescent="0.2">
      <c r="A4229" s="12" t="str">
        <f t="shared" si="66"/>
        <v>АО "НС Банк" (3124) 60404</v>
      </c>
      <c r="B4229" s="25" t="str">
        <f>'101_transform'!C4227</f>
        <v>АО "НС Банк" (3124)</v>
      </c>
      <c r="C4229" s="25" t="str">
        <f>'101_transform'!D4227</f>
        <v>60404   A  Земля (c 13.02.2018)</v>
      </c>
      <c r="D4229" s="25">
        <f>'101_transform'!E4227</f>
        <v>0</v>
      </c>
      <c r="E4229" s="25">
        <f>'101_transform'!F4227</f>
        <v>0</v>
      </c>
      <c r="F4229" s="25">
        <f>'101_transform'!G4227</f>
        <v>0</v>
      </c>
      <c r="G4229" s="25">
        <f>'101_transform'!H4227</f>
        <v>0</v>
      </c>
    </row>
    <row r="4230" spans="1:7" ht="15" x14ac:dyDescent="0.2">
      <c r="A4230" s="12" t="str">
        <f t="shared" si="66"/>
        <v>АО "НС Банк" (3124) 60405</v>
      </c>
      <c r="B4230" s="25" t="str">
        <f>'101_transform'!C4228</f>
        <v>АО "НС Банк" (3124)</v>
      </c>
      <c r="C4230" s="25" t="str">
        <f>'101_transform'!D4228</f>
        <v>60405   П
A (до 31.01.2003)  Резервы на возможные потери (c 13.02.2018)
Долгосрочно арендуемые основные средства (до 31.01.2003)</v>
      </c>
      <c r="D4230" s="25">
        <f>'101_transform'!E4228</f>
        <v>0</v>
      </c>
      <c r="E4230" s="25">
        <f>'101_transform'!F4228</f>
        <v>0</v>
      </c>
      <c r="F4230" s="25">
        <f>'101_transform'!G4228</f>
        <v>0</v>
      </c>
      <c r="G4230" s="25">
        <f>'101_transform'!H4228</f>
        <v>0</v>
      </c>
    </row>
    <row r="4231" spans="1:7" ht="15" x14ac:dyDescent="0.2">
      <c r="A4231" s="12" t="str">
        <f t="shared" si="66"/>
        <v>АО "НС Банк" (3124) 60414</v>
      </c>
      <c r="B4231" s="25" t="str">
        <f>'101_transform'!C4229</f>
        <v>АО "НС Банк" (3124)</v>
      </c>
      <c r="C4231" s="25" t="str">
        <f>'101_transform'!D4229</f>
        <v>60414   П  Амортизация основных средств (кроме земли) (c 13.02.2018)</v>
      </c>
      <c r="D4231" s="25">
        <f>'101_transform'!E4229</f>
        <v>0</v>
      </c>
      <c r="E4231" s="25">
        <f>'101_transform'!F4229</f>
        <v>528490</v>
      </c>
      <c r="F4231" s="25">
        <f>'101_transform'!G4229</f>
        <v>0</v>
      </c>
      <c r="G4231" s="25">
        <f>'101_transform'!H4229</f>
        <v>543839</v>
      </c>
    </row>
    <row r="4232" spans="1:7" ht="15" x14ac:dyDescent="0.2">
      <c r="A4232" s="12" t="str">
        <f t="shared" si="66"/>
        <v>АО "НС Банк" (3124) 60415</v>
      </c>
      <c r="B4232" s="25" t="str">
        <f>'101_transform'!C4230</f>
        <v>АО "НС Банк" (3124)</v>
      </c>
      <c r="C4232" s="25" t="str">
        <f>'101_transform'!D4230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232" s="25">
        <f>'101_transform'!E4230</f>
        <v>0</v>
      </c>
      <c r="E4232" s="25">
        <f>'101_transform'!F4230</f>
        <v>0</v>
      </c>
      <c r="F4232" s="25">
        <f>'101_transform'!G4230</f>
        <v>0</v>
      </c>
      <c r="G4232" s="25">
        <f>'101_transform'!H4230</f>
        <v>0</v>
      </c>
    </row>
    <row r="4233" spans="1:7" ht="15" x14ac:dyDescent="0.2">
      <c r="A4233" s="12" t="str">
        <f t="shared" si="66"/>
        <v>АО "НС Банк" (3124) 61901</v>
      </c>
      <c r="B4233" s="25" t="str">
        <f>'101_transform'!C4231</f>
        <v>АО "НС Банк" (3124)</v>
      </c>
      <c r="C4233" s="25" t="str">
        <f>'101_transform'!D4231</f>
        <v>61901   A  Земля, временно неиспользуемая в основной деятельности</v>
      </c>
      <c r="D4233" s="25">
        <f>'101_transform'!E4231</f>
        <v>0</v>
      </c>
      <c r="E4233" s="25">
        <f>'101_transform'!F4231</f>
        <v>0</v>
      </c>
      <c r="F4233" s="25">
        <f>'101_transform'!G4231</f>
        <v>0</v>
      </c>
      <c r="G4233" s="25">
        <f>'101_transform'!H4231</f>
        <v>0</v>
      </c>
    </row>
    <row r="4234" spans="1:7" ht="15" x14ac:dyDescent="0.2">
      <c r="A4234" s="12" t="str">
        <f t="shared" si="66"/>
        <v>АО "НС Банк" (3124) 61902</v>
      </c>
      <c r="B4234" s="25" t="str">
        <f>'101_transform'!C4232</f>
        <v>АО "НС Банк" (3124)</v>
      </c>
      <c r="C4234" s="25" t="str">
        <f>'101_transform'!D4232</f>
        <v>61902   A  Земля, временно неиспользуемая в основной деятельности, переданная в аренду</v>
      </c>
      <c r="D4234" s="25">
        <f>'101_transform'!E4232</f>
        <v>0</v>
      </c>
      <c r="E4234" s="25">
        <f>'101_transform'!F4232</f>
        <v>0</v>
      </c>
      <c r="F4234" s="25">
        <f>'101_transform'!G4232</f>
        <v>0</v>
      </c>
      <c r="G4234" s="25">
        <f>'101_transform'!H4232</f>
        <v>0</v>
      </c>
    </row>
    <row r="4235" spans="1:7" ht="15" x14ac:dyDescent="0.2">
      <c r="A4235" s="12" t="str">
        <f t="shared" si="66"/>
        <v>АО "НС Банк" (3124) 61903</v>
      </c>
      <c r="B4235" s="25" t="str">
        <f>'101_transform'!C4233</f>
        <v>АО "НС Банк" (3124)</v>
      </c>
      <c r="C4235" s="25" t="str">
        <f>'101_transform'!D4233</f>
        <v>61903   A  Недвижимость (кроме земли), временно неиспользуемая в основной деятельности</v>
      </c>
      <c r="D4235" s="25">
        <f>'101_transform'!E4233</f>
        <v>0</v>
      </c>
      <c r="E4235" s="25">
        <f>'101_transform'!F4233</f>
        <v>0</v>
      </c>
      <c r="F4235" s="25">
        <f>'101_transform'!G4233</f>
        <v>0</v>
      </c>
      <c r="G4235" s="25">
        <f>'101_transform'!H4233</f>
        <v>0</v>
      </c>
    </row>
    <row r="4236" spans="1:7" ht="15" x14ac:dyDescent="0.2">
      <c r="A4236" s="12" t="str">
        <f t="shared" si="66"/>
        <v>АО "НС Банк" (3124) 61904</v>
      </c>
      <c r="B4236" s="25" t="str">
        <f>'101_transform'!C4234</f>
        <v>АО "НС Банк" (3124)</v>
      </c>
      <c r="C4236" s="25" t="str">
        <f>'101_transform'!D4234</f>
        <v>61904   A  Недвижимость (кроме земли), временно неиспользуемая в основной деятельности, переданная в аренду</v>
      </c>
      <c r="D4236" s="25">
        <f>'101_transform'!E4234</f>
        <v>0</v>
      </c>
      <c r="E4236" s="25">
        <f>'101_transform'!F4234</f>
        <v>0</v>
      </c>
      <c r="F4236" s="25">
        <f>'101_transform'!G4234</f>
        <v>0</v>
      </c>
      <c r="G4236" s="25">
        <f>'101_transform'!H4234</f>
        <v>0</v>
      </c>
    </row>
    <row r="4237" spans="1:7" ht="15" x14ac:dyDescent="0.2">
      <c r="A4237" s="12" t="str">
        <f t="shared" si="66"/>
        <v>АО "НС Банк" (3124) 61905</v>
      </c>
      <c r="B4237" s="25" t="str">
        <f>'101_transform'!C4235</f>
        <v>АО "НС Банк" (3124)</v>
      </c>
      <c r="C4237" s="25" t="str">
        <f>'101_transform'!D4235</f>
        <v>61905   A  Земля, временно неиспользуемая в основной деятельности, учитываемая по справедливой стоимости</v>
      </c>
      <c r="D4237" s="25">
        <f>'101_transform'!E4235</f>
        <v>0</v>
      </c>
      <c r="E4237" s="25">
        <f>'101_transform'!F4235</f>
        <v>0</v>
      </c>
      <c r="F4237" s="25">
        <f>'101_transform'!G4235</f>
        <v>0</v>
      </c>
      <c r="G4237" s="25">
        <f>'101_transform'!H4235</f>
        <v>0</v>
      </c>
    </row>
    <row r="4238" spans="1:7" ht="15" x14ac:dyDescent="0.2">
      <c r="A4238" s="12" t="str">
        <f t="shared" si="66"/>
        <v>АО "НС Банк" (3124) 61906</v>
      </c>
      <c r="B4238" s="25" t="str">
        <f>'101_transform'!C4236</f>
        <v>АО "НС Банк" (3124)</v>
      </c>
      <c r="C4238" s="25" t="str">
        <f>'101_transform'!D4236</f>
        <v>61906   A  Земля, временно неиспользуемая в основной деятельности, учитываемая по справедливой стоимости, переданная в аренду</v>
      </c>
      <c r="D4238" s="25">
        <f>'101_transform'!E4236</f>
        <v>0</v>
      </c>
      <c r="E4238" s="25">
        <f>'101_transform'!F4236</f>
        <v>0</v>
      </c>
      <c r="F4238" s="25">
        <f>'101_transform'!G4236</f>
        <v>0</v>
      </c>
      <c r="G4238" s="25">
        <f>'101_transform'!H4236</f>
        <v>0</v>
      </c>
    </row>
    <row r="4239" spans="1:7" ht="15" x14ac:dyDescent="0.2">
      <c r="A4239" s="12" t="str">
        <f t="shared" si="66"/>
        <v>АО "НС Банк" (3124) 61907</v>
      </c>
      <c r="B4239" s="25" t="str">
        <f>'101_transform'!C4237</f>
        <v>АО "НС Банк" (3124)</v>
      </c>
      <c r="C4239" s="25" t="str">
        <f>'101_transform'!D4237</f>
        <v>61907   A  Недвижимость (кроме земли), временно неиспользуемая в основной деятельности, учитываемая по справедливой стоимости</v>
      </c>
      <c r="D4239" s="25">
        <f>'101_transform'!E4237</f>
        <v>0</v>
      </c>
      <c r="E4239" s="25">
        <f>'101_transform'!F4237</f>
        <v>0</v>
      </c>
      <c r="F4239" s="25">
        <f>'101_transform'!G4237</f>
        <v>0</v>
      </c>
      <c r="G4239" s="25">
        <f>'101_transform'!H4237</f>
        <v>0</v>
      </c>
    </row>
    <row r="4240" spans="1:7" ht="15" x14ac:dyDescent="0.2">
      <c r="A4240" s="12" t="str">
        <f t="shared" si="66"/>
        <v>АО "НС Банк" (3124) 61908</v>
      </c>
      <c r="B4240" s="25" t="str">
        <f>'101_transform'!C4238</f>
        <v>АО "НС Банк" (3124)</v>
      </c>
      <c r="C4240" s="25" t="str">
        <f>'101_transform'!D4238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240" s="25">
        <f>'101_transform'!E4238</f>
        <v>0</v>
      </c>
      <c r="E4240" s="25">
        <f>'101_transform'!F4238</f>
        <v>0</v>
      </c>
      <c r="F4240" s="25">
        <f>'101_transform'!G4238</f>
        <v>0</v>
      </c>
      <c r="G4240" s="25">
        <f>'101_transform'!H4238</f>
        <v>0</v>
      </c>
    </row>
    <row r="4241" spans="1:7" ht="15" x14ac:dyDescent="0.2">
      <c r="A4241" s="12" t="str">
        <f t="shared" si="66"/>
        <v>АО "НС Банк" (3124) 61909</v>
      </c>
      <c r="B4241" s="25" t="str">
        <f>'101_transform'!C4239</f>
        <v>АО "НС Банк" (3124)</v>
      </c>
      <c r="C4241" s="25" t="str">
        <f>'101_transform'!D4239</f>
        <v>61909   П  Амортизация недвижимости (кроме земли), временно неиспользуемой в основной деятельности</v>
      </c>
      <c r="D4241" s="25">
        <f>'101_transform'!E4239</f>
        <v>0</v>
      </c>
      <c r="E4241" s="25">
        <f>'101_transform'!F4239</f>
        <v>0</v>
      </c>
      <c r="F4241" s="25">
        <f>'101_transform'!G4239</f>
        <v>0</v>
      </c>
      <c r="G4241" s="25">
        <f>'101_transform'!H4239</f>
        <v>0</v>
      </c>
    </row>
    <row r="4242" spans="1:7" ht="15" x14ac:dyDescent="0.2">
      <c r="A4242" s="12" t="str">
        <f t="shared" si="66"/>
        <v>АО "НС Банк" (3124) 61910</v>
      </c>
      <c r="B4242" s="25" t="str">
        <f>'101_transform'!C4240</f>
        <v>АО "НС Банк" (3124)</v>
      </c>
      <c r="C4242" s="25" t="str">
        <f>'101_transform'!D4240</f>
        <v>61910   П  Амортизация недвижимости (кроме земли), временно неиспользуемой в основной деятельности, переданной в аренду</v>
      </c>
      <c r="D4242" s="25">
        <f>'101_transform'!E4240</f>
        <v>0</v>
      </c>
      <c r="E4242" s="25">
        <f>'101_transform'!F4240</f>
        <v>0</v>
      </c>
      <c r="F4242" s="25">
        <f>'101_transform'!G4240</f>
        <v>0</v>
      </c>
      <c r="G4242" s="25">
        <f>'101_transform'!H4240</f>
        <v>0</v>
      </c>
    </row>
    <row r="4243" spans="1:7" ht="15" x14ac:dyDescent="0.2">
      <c r="A4243" s="12" t="str">
        <f t="shared" si="66"/>
        <v>АО "НС Банк" (3124) 61911</v>
      </c>
      <c r="B4243" s="25" t="str">
        <f>'101_transform'!C4241</f>
        <v>АО "НС Банк" (3124)</v>
      </c>
      <c r="C4243" s="25" t="str">
        <f>'101_transform'!D4241</f>
        <v>61911   A  Вложения в сооружение (строительство) объектов недвижимости, временно неиспользуемой в основной деятельности</v>
      </c>
      <c r="D4243" s="25">
        <f>'101_transform'!E4241</f>
        <v>0</v>
      </c>
      <c r="E4243" s="25">
        <f>'101_transform'!F4241</f>
        <v>0</v>
      </c>
      <c r="F4243" s="25">
        <f>'101_transform'!G4241</f>
        <v>0</v>
      </c>
      <c r="G4243" s="25">
        <f>'101_transform'!H4241</f>
        <v>0</v>
      </c>
    </row>
    <row r="4244" spans="1:7" ht="15" x14ac:dyDescent="0.2">
      <c r="A4244" s="12" t="str">
        <f t="shared" si="66"/>
        <v>АО "НС Банк" (3124) 61912</v>
      </c>
      <c r="B4244" s="25" t="str">
        <f>'101_transform'!C4242</f>
        <v>АО "НС Банк" (3124)</v>
      </c>
      <c r="C4244" s="25" t="str">
        <f>'101_transform'!D4242</f>
        <v>61912   П  Резервы на возможные потери</v>
      </c>
      <c r="D4244" s="25">
        <f>'101_transform'!E4242</f>
        <v>0</v>
      </c>
      <c r="E4244" s="25">
        <f>'101_transform'!F4242</f>
        <v>0</v>
      </c>
      <c r="F4244" s="25">
        <f>'101_transform'!G4242</f>
        <v>0</v>
      </c>
      <c r="G4244" s="25">
        <f>'101_transform'!H4242</f>
        <v>0</v>
      </c>
    </row>
    <row r="4245" spans="1:7" ht="15" x14ac:dyDescent="0.2">
      <c r="A4245" s="12" t="str">
        <f t="shared" si="66"/>
        <v>АО "НС Банк" (3124) 62001</v>
      </c>
      <c r="B4245" s="25" t="str">
        <f>'101_transform'!C4243</f>
        <v>АО "НС Банк" (3124)</v>
      </c>
      <c r="C4245" s="25" t="str">
        <f>'101_transform'!D4243</f>
        <v>62001   A  Долгосрочные активы, предназначенные для продажи</v>
      </c>
      <c r="D4245" s="25">
        <f>'101_transform'!E4243</f>
        <v>353526</v>
      </c>
      <c r="E4245" s="25">
        <f>'101_transform'!F4243</f>
        <v>0</v>
      </c>
      <c r="F4245" s="25">
        <f>'101_transform'!G4243</f>
        <v>158626</v>
      </c>
      <c r="G4245" s="25">
        <f>'101_transform'!H4243</f>
        <v>0</v>
      </c>
    </row>
    <row r="4246" spans="1:7" ht="15" x14ac:dyDescent="0.2">
      <c r="A4246" s="12" t="str">
        <f t="shared" si="66"/>
        <v>АО "НС Банк" (3124) 62002</v>
      </c>
      <c r="B4246" s="25" t="str">
        <f>'101_transform'!C4244</f>
        <v>АО "НС Банк" (3124)</v>
      </c>
      <c r="C4246" s="25" t="str">
        <f>'101_transform'!D4244</f>
        <v>62002   П  Резервы на возможные потери</v>
      </c>
      <c r="D4246" s="25">
        <f>'101_transform'!E4244</f>
        <v>0</v>
      </c>
      <c r="E4246" s="25">
        <f>'101_transform'!F4244</f>
        <v>95933</v>
      </c>
      <c r="F4246" s="25">
        <f>'101_transform'!G4244</f>
        <v>0</v>
      </c>
      <c r="G4246" s="25">
        <f>'101_transform'!H4244</f>
        <v>55372</v>
      </c>
    </row>
    <row r="4247" spans="1:7" ht="15" x14ac:dyDescent="0.2">
      <c r="A4247" s="12" t="str">
        <f t="shared" si="66"/>
        <v>АО "НС Банк" (3124) 62101</v>
      </c>
      <c r="B4247" s="25" t="str">
        <f>'101_transform'!C4245</f>
        <v>АО "НС Банк" (3124)</v>
      </c>
      <c r="C4247" s="25" t="str">
        <f>'101_transform'!D4245</f>
        <v>62101   A  Средства труда, полученные по договорам отступного, залога, назначение которых не определено</v>
      </c>
      <c r="D4247" s="25">
        <f>'101_transform'!E4245</f>
        <v>0</v>
      </c>
      <c r="E4247" s="25">
        <f>'101_transform'!F4245</f>
        <v>0</v>
      </c>
      <c r="F4247" s="25">
        <f>'101_transform'!G4245</f>
        <v>0</v>
      </c>
      <c r="G4247" s="25">
        <f>'101_transform'!H4245</f>
        <v>0</v>
      </c>
    </row>
    <row r="4248" spans="1:7" ht="15" x14ac:dyDescent="0.2">
      <c r="A4248" s="12" t="str">
        <f t="shared" si="66"/>
        <v>АО "НС Банк" (3124) 62102</v>
      </c>
      <c r="B4248" s="25" t="str">
        <f>'101_transform'!C4246</f>
        <v>АО "НС Банк" (3124)</v>
      </c>
      <c r="C4248" s="25" t="str">
        <f>'101_transform'!D4246</f>
        <v>62102   A  Предметы труда, полученные по договорам отступного, залога, назначение которых не определено</v>
      </c>
      <c r="D4248" s="25">
        <f>'101_transform'!E4246</f>
        <v>0</v>
      </c>
      <c r="E4248" s="25">
        <f>'101_transform'!F4246</f>
        <v>0</v>
      </c>
      <c r="F4248" s="25">
        <f>'101_transform'!G4246</f>
        <v>0</v>
      </c>
      <c r="G4248" s="25">
        <f>'101_transform'!H4246</f>
        <v>0</v>
      </c>
    </row>
    <row r="4249" spans="1:7" ht="15" x14ac:dyDescent="0.2">
      <c r="A4249" s="12" t="str">
        <f t="shared" si="66"/>
        <v>АО "НС Банк" (3124) 62103</v>
      </c>
      <c r="B4249" s="25" t="str">
        <f>'101_transform'!C4247</f>
        <v>АО "НС Банк" (3124)</v>
      </c>
      <c r="C4249" s="25" t="str">
        <f>'101_transform'!D4247</f>
        <v>62103   П  Резервы на возможные потери</v>
      </c>
      <c r="D4249" s="25">
        <f>'101_transform'!E4247</f>
        <v>0</v>
      </c>
      <c r="E4249" s="25">
        <f>'101_transform'!F4247</f>
        <v>0</v>
      </c>
      <c r="F4249" s="25">
        <f>'101_transform'!G4247</f>
        <v>0</v>
      </c>
      <c r="G4249" s="25">
        <f>'101_transform'!H4247</f>
        <v>0</v>
      </c>
    </row>
    <row r="4250" spans="1:7" ht="15" x14ac:dyDescent="0.2">
      <c r="A4250" s="12" t="str">
        <f t="shared" si="66"/>
        <v>Банк НФК (АО) (3437) 60401</v>
      </c>
      <c r="B4250" s="25" t="str">
        <f>'101_transform'!C4248</f>
        <v>Банк НФК (АО) (3437)</v>
      </c>
      <c r="C4250" s="25" t="str">
        <f>'101_transform'!D4248</f>
        <v>60401   A  Основные средства (кроме земли) (c 13.02.2018)_x000D_Категория 1- Здания и сооружения (до 31.12.2002)</v>
      </c>
      <c r="D4250" s="25">
        <f>'101_transform'!E4248</f>
        <v>62370</v>
      </c>
      <c r="E4250" s="25">
        <f>'101_transform'!F4248</f>
        <v>0</v>
      </c>
      <c r="F4250" s="25">
        <f>'101_transform'!G4248</f>
        <v>62370</v>
      </c>
      <c r="G4250" s="25">
        <f>'101_transform'!H4248</f>
        <v>0</v>
      </c>
    </row>
    <row r="4251" spans="1:7" ht="15" x14ac:dyDescent="0.2">
      <c r="A4251" s="12" t="str">
        <f t="shared" si="66"/>
        <v>Банк НФК (АО) (3437) 60404</v>
      </c>
      <c r="B4251" s="25" t="str">
        <f>'101_transform'!C4249</f>
        <v>Банк НФК (АО) (3437)</v>
      </c>
      <c r="C4251" s="25" t="str">
        <f>'101_transform'!D4249</f>
        <v>60404   A  Земля (c 13.02.2018)</v>
      </c>
      <c r="D4251" s="25">
        <f>'101_transform'!E4249</f>
        <v>0</v>
      </c>
      <c r="E4251" s="25">
        <f>'101_transform'!F4249</f>
        <v>0</v>
      </c>
      <c r="F4251" s="25">
        <f>'101_transform'!G4249</f>
        <v>0</v>
      </c>
      <c r="G4251" s="25">
        <f>'101_transform'!H4249</f>
        <v>0</v>
      </c>
    </row>
    <row r="4252" spans="1:7" ht="15" x14ac:dyDescent="0.2">
      <c r="A4252" s="12" t="str">
        <f t="shared" si="66"/>
        <v>Банк НФК (АО) (3437) 60405</v>
      </c>
      <c r="B4252" s="25" t="str">
        <f>'101_transform'!C4250</f>
        <v>Банк НФК (АО) (3437)</v>
      </c>
      <c r="C4252" s="25" t="str">
        <f>'101_transform'!D4250</f>
        <v>60405   П
A (до 31.01.2003)  Резервы на возможные потери (c 13.02.2018)
Долгосрочно арендуемые основные средства (до 31.01.2003)</v>
      </c>
      <c r="D4252" s="25">
        <f>'101_transform'!E4250</f>
        <v>0</v>
      </c>
      <c r="E4252" s="25">
        <f>'101_transform'!F4250</f>
        <v>0</v>
      </c>
      <c r="F4252" s="25">
        <f>'101_transform'!G4250</f>
        <v>0</v>
      </c>
      <c r="G4252" s="25">
        <f>'101_transform'!H4250</f>
        <v>0</v>
      </c>
    </row>
    <row r="4253" spans="1:7" ht="15" x14ac:dyDescent="0.2">
      <c r="A4253" s="12" t="str">
        <f t="shared" si="66"/>
        <v>Банк НФК (АО) (3437) 60414</v>
      </c>
      <c r="B4253" s="25" t="str">
        <f>'101_transform'!C4251</f>
        <v>Банк НФК (АО) (3437)</v>
      </c>
      <c r="C4253" s="25" t="str">
        <f>'101_transform'!D4251</f>
        <v>60414   П  Амортизация основных средств (кроме земли) (c 13.02.2018)</v>
      </c>
      <c r="D4253" s="25">
        <f>'101_transform'!E4251</f>
        <v>0</v>
      </c>
      <c r="E4253" s="25">
        <f>'101_transform'!F4251</f>
        <v>46588</v>
      </c>
      <c r="F4253" s="25">
        <f>'101_transform'!G4251</f>
        <v>0</v>
      </c>
      <c r="G4253" s="25">
        <f>'101_transform'!H4251</f>
        <v>48372</v>
      </c>
    </row>
    <row r="4254" spans="1:7" ht="15" x14ac:dyDescent="0.2">
      <c r="A4254" s="12" t="str">
        <f t="shared" si="66"/>
        <v>Банк НФК (АО) (3437) 60415</v>
      </c>
      <c r="B4254" s="25" t="str">
        <f>'101_transform'!C4252</f>
        <v>Банк НФК (АО) (3437)</v>
      </c>
      <c r="C4254" s="25" t="str">
        <f>'101_transform'!D4252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254" s="25">
        <f>'101_transform'!E4252</f>
        <v>0</v>
      </c>
      <c r="E4254" s="25">
        <f>'101_transform'!F4252</f>
        <v>0</v>
      </c>
      <c r="F4254" s="25">
        <f>'101_transform'!G4252</f>
        <v>0</v>
      </c>
      <c r="G4254" s="25">
        <f>'101_transform'!H4252</f>
        <v>0</v>
      </c>
    </row>
    <row r="4255" spans="1:7" ht="15" x14ac:dyDescent="0.2">
      <c r="A4255" s="12" t="str">
        <f t="shared" si="66"/>
        <v>Банк НФК (АО) (3437) 61901</v>
      </c>
      <c r="B4255" s="25" t="str">
        <f>'101_transform'!C4253</f>
        <v>Банк НФК (АО) (3437)</v>
      </c>
      <c r="C4255" s="25" t="str">
        <f>'101_transform'!D4253</f>
        <v>61901   A  Земля, временно неиспользуемая в основной деятельности</v>
      </c>
      <c r="D4255" s="25">
        <f>'101_transform'!E4253</f>
        <v>0</v>
      </c>
      <c r="E4255" s="25">
        <f>'101_transform'!F4253</f>
        <v>0</v>
      </c>
      <c r="F4255" s="25">
        <f>'101_transform'!G4253</f>
        <v>0</v>
      </c>
      <c r="G4255" s="25">
        <f>'101_transform'!H4253</f>
        <v>0</v>
      </c>
    </row>
    <row r="4256" spans="1:7" ht="15" x14ac:dyDescent="0.2">
      <c r="A4256" s="12" t="str">
        <f t="shared" si="66"/>
        <v>Банк НФК (АО) (3437) 61902</v>
      </c>
      <c r="B4256" s="25" t="str">
        <f>'101_transform'!C4254</f>
        <v>Банк НФК (АО) (3437)</v>
      </c>
      <c r="C4256" s="25" t="str">
        <f>'101_transform'!D4254</f>
        <v>61902   A  Земля, временно неиспользуемая в основной деятельности, переданная в аренду</v>
      </c>
      <c r="D4256" s="25">
        <f>'101_transform'!E4254</f>
        <v>0</v>
      </c>
      <c r="E4256" s="25">
        <f>'101_transform'!F4254</f>
        <v>0</v>
      </c>
      <c r="F4256" s="25">
        <f>'101_transform'!G4254</f>
        <v>0</v>
      </c>
      <c r="G4256" s="25">
        <f>'101_transform'!H4254</f>
        <v>0</v>
      </c>
    </row>
    <row r="4257" spans="1:7" ht="15" x14ac:dyDescent="0.2">
      <c r="A4257" s="12" t="str">
        <f t="shared" si="66"/>
        <v>Банк НФК (АО) (3437) 61903</v>
      </c>
      <c r="B4257" s="25" t="str">
        <f>'101_transform'!C4255</f>
        <v>Банк НФК (АО) (3437)</v>
      </c>
      <c r="C4257" s="25" t="str">
        <f>'101_transform'!D4255</f>
        <v>61903   A  Недвижимость (кроме земли), временно неиспользуемая в основной деятельности</v>
      </c>
      <c r="D4257" s="25">
        <f>'101_transform'!E4255</f>
        <v>0</v>
      </c>
      <c r="E4257" s="25">
        <f>'101_transform'!F4255</f>
        <v>0</v>
      </c>
      <c r="F4257" s="25">
        <f>'101_transform'!G4255</f>
        <v>0</v>
      </c>
      <c r="G4257" s="25">
        <f>'101_transform'!H4255</f>
        <v>0</v>
      </c>
    </row>
    <row r="4258" spans="1:7" ht="15" x14ac:dyDescent="0.2">
      <c r="A4258" s="12" t="str">
        <f t="shared" si="66"/>
        <v>Банк НФК (АО) (3437) 61904</v>
      </c>
      <c r="B4258" s="25" t="str">
        <f>'101_transform'!C4256</f>
        <v>Банк НФК (АО) (3437)</v>
      </c>
      <c r="C4258" s="25" t="str">
        <f>'101_transform'!D4256</f>
        <v>61904   A  Недвижимость (кроме земли), временно неиспользуемая в основной деятельности, переданная в аренду</v>
      </c>
      <c r="D4258" s="25">
        <f>'101_transform'!E4256</f>
        <v>0</v>
      </c>
      <c r="E4258" s="25">
        <f>'101_transform'!F4256</f>
        <v>0</v>
      </c>
      <c r="F4258" s="25">
        <f>'101_transform'!G4256</f>
        <v>0</v>
      </c>
      <c r="G4258" s="25">
        <f>'101_transform'!H4256</f>
        <v>0</v>
      </c>
    </row>
    <row r="4259" spans="1:7" ht="15" x14ac:dyDescent="0.2">
      <c r="A4259" s="12" t="str">
        <f t="shared" si="66"/>
        <v>Банк НФК (АО) (3437) 61905</v>
      </c>
      <c r="B4259" s="25" t="str">
        <f>'101_transform'!C4257</f>
        <v>Банк НФК (АО) (3437)</v>
      </c>
      <c r="C4259" s="25" t="str">
        <f>'101_transform'!D4257</f>
        <v>61905   A  Земля, временно неиспользуемая в основной деятельности, учитываемая по справедливой стоимости</v>
      </c>
      <c r="D4259" s="25">
        <f>'101_transform'!E4257</f>
        <v>0</v>
      </c>
      <c r="E4259" s="25">
        <f>'101_transform'!F4257</f>
        <v>0</v>
      </c>
      <c r="F4259" s="25">
        <f>'101_transform'!G4257</f>
        <v>0</v>
      </c>
      <c r="G4259" s="25">
        <f>'101_transform'!H4257</f>
        <v>0</v>
      </c>
    </row>
    <row r="4260" spans="1:7" ht="15" x14ac:dyDescent="0.2">
      <c r="A4260" s="12" t="str">
        <f t="shared" si="66"/>
        <v>Банк НФК (АО) (3437) 61906</v>
      </c>
      <c r="B4260" s="25" t="str">
        <f>'101_transform'!C4258</f>
        <v>Банк НФК (АО) (3437)</v>
      </c>
      <c r="C4260" s="25" t="str">
        <f>'101_transform'!D4258</f>
        <v>61906   A  Земля, временно неиспользуемая в основной деятельности, учитываемая по справедливой стоимости, переданная в аренду</v>
      </c>
      <c r="D4260" s="25">
        <f>'101_transform'!E4258</f>
        <v>0</v>
      </c>
      <c r="E4260" s="25">
        <f>'101_transform'!F4258</f>
        <v>0</v>
      </c>
      <c r="F4260" s="25">
        <f>'101_transform'!G4258</f>
        <v>0</v>
      </c>
      <c r="G4260" s="25">
        <f>'101_transform'!H4258</f>
        <v>0</v>
      </c>
    </row>
    <row r="4261" spans="1:7" ht="15" x14ac:dyDescent="0.2">
      <c r="A4261" s="12" t="str">
        <f t="shared" si="66"/>
        <v>Банк НФК (АО) (3437) 61907</v>
      </c>
      <c r="B4261" s="25" t="str">
        <f>'101_transform'!C4259</f>
        <v>Банк НФК (АО) (3437)</v>
      </c>
      <c r="C4261" s="25" t="str">
        <f>'101_transform'!D4259</f>
        <v>61907   A  Недвижимость (кроме земли), временно неиспользуемая в основной деятельности, учитываемая по справедливой стоимости</v>
      </c>
      <c r="D4261" s="25">
        <f>'101_transform'!E4259</f>
        <v>0</v>
      </c>
      <c r="E4261" s="25">
        <f>'101_transform'!F4259</f>
        <v>0</v>
      </c>
      <c r="F4261" s="25">
        <f>'101_transform'!G4259</f>
        <v>0</v>
      </c>
      <c r="G4261" s="25">
        <f>'101_transform'!H4259</f>
        <v>0</v>
      </c>
    </row>
    <row r="4262" spans="1:7" ht="15" x14ac:dyDescent="0.2">
      <c r="A4262" s="12" t="str">
        <f t="shared" si="66"/>
        <v>Банк НФК (АО) (3437) 61908</v>
      </c>
      <c r="B4262" s="25" t="str">
        <f>'101_transform'!C4260</f>
        <v>Банк НФК (АО) (3437)</v>
      </c>
      <c r="C4262" s="25" t="str">
        <f>'101_transform'!D4260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262" s="25">
        <f>'101_transform'!E4260</f>
        <v>0</v>
      </c>
      <c r="E4262" s="25">
        <f>'101_transform'!F4260</f>
        <v>0</v>
      </c>
      <c r="F4262" s="25">
        <f>'101_transform'!G4260</f>
        <v>0</v>
      </c>
      <c r="G4262" s="25">
        <f>'101_transform'!H4260</f>
        <v>0</v>
      </c>
    </row>
    <row r="4263" spans="1:7" ht="15" x14ac:dyDescent="0.2">
      <c r="A4263" s="12" t="str">
        <f t="shared" si="66"/>
        <v>Банк НФК (АО) (3437) 61909</v>
      </c>
      <c r="B4263" s="25" t="str">
        <f>'101_transform'!C4261</f>
        <v>Банк НФК (АО) (3437)</v>
      </c>
      <c r="C4263" s="25" t="str">
        <f>'101_transform'!D4261</f>
        <v>61909   П  Амортизация недвижимости (кроме земли), временно неиспользуемой в основной деятельности</v>
      </c>
      <c r="D4263" s="25">
        <f>'101_transform'!E4261</f>
        <v>0</v>
      </c>
      <c r="E4263" s="25">
        <f>'101_transform'!F4261</f>
        <v>0</v>
      </c>
      <c r="F4263" s="25">
        <f>'101_transform'!G4261</f>
        <v>0</v>
      </c>
      <c r="G4263" s="25">
        <f>'101_transform'!H4261</f>
        <v>0</v>
      </c>
    </row>
    <row r="4264" spans="1:7" ht="15" x14ac:dyDescent="0.2">
      <c r="A4264" s="12" t="str">
        <f t="shared" si="66"/>
        <v>Банк НФК (АО) (3437) 61910</v>
      </c>
      <c r="B4264" s="25" t="str">
        <f>'101_transform'!C4262</f>
        <v>Банк НФК (АО) (3437)</v>
      </c>
      <c r="C4264" s="25" t="str">
        <f>'101_transform'!D4262</f>
        <v>61910   П  Амортизация недвижимости (кроме земли), временно неиспользуемой в основной деятельности, переданной в аренду</v>
      </c>
      <c r="D4264" s="25">
        <f>'101_transform'!E4262</f>
        <v>0</v>
      </c>
      <c r="E4264" s="25">
        <f>'101_transform'!F4262</f>
        <v>0</v>
      </c>
      <c r="F4264" s="25">
        <f>'101_transform'!G4262</f>
        <v>0</v>
      </c>
      <c r="G4264" s="25">
        <f>'101_transform'!H4262</f>
        <v>0</v>
      </c>
    </row>
    <row r="4265" spans="1:7" ht="15" x14ac:dyDescent="0.2">
      <c r="A4265" s="12" t="str">
        <f t="shared" si="66"/>
        <v>Банк НФК (АО) (3437) 61911</v>
      </c>
      <c r="B4265" s="25" t="str">
        <f>'101_transform'!C4263</f>
        <v>Банк НФК (АО) (3437)</v>
      </c>
      <c r="C4265" s="25" t="str">
        <f>'101_transform'!D4263</f>
        <v>61911   A  Вложения в сооружение (строительство) объектов недвижимости, временно неиспользуемой в основной деятельности</v>
      </c>
      <c r="D4265" s="25">
        <f>'101_transform'!E4263</f>
        <v>0</v>
      </c>
      <c r="E4265" s="25">
        <f>'101_transform'!F4263</f>
        <v>0</v>
      </c>
      <c r="F4265" s="25">
        <f>'101_transform'!G4263</f>
        <v>0</v>
      </c>
      <c r="G4265" s="25">
        <f>'101_transform'!H4263</f>
        <v>0</v>
      </c>
    </row>
    <row r="4266" spans="1:7" ht="15" x14ac:dyDescent="0.2">
      <c r="A4266" s="12" t="str">
        <f t="shared" si="66"/>
        <v>Банк НФК (АО) (3437) 61912</v>
      </c>
      <c r="B4266" s="25" t="str">
        <f>'101_transform'!C4264</f>
        <v>Банк НФК (АО) (3437)</v>
      </c>
      <c r="C4266" s="25" t="str">
        <f>'101_transform'!D4264</f>
        <v>61912   П  Резервы на возможные потери</v>
      </c>
      <c r="D4266" s="25">
        <f>'101_transform'!E4264</f>
        <v>0</v>
      </c>
      <c r="E4266" s="25">
        <f>'101_transform'!F4264</f>
        <v>0</v>
      </c>
      <c r="F4266" s="25">
        <f>'101_transform'!G4264</f>
        <v>0</v>
      </c>
      <c r="G4266" s="25">
        <f>'101_transform'!H4264</f>
        <v>0</v>
      </c>
    </row>
    <row r="4267" spans="1:7" ht="15" x14ac:dyDescent="0.2">
      <c r="A4267" s="12" t="str">
        <f t="shared" si="66"/>
        <v>Банк НФК (АО) (3437) 62001</v>
      </c>
      <c r="B4267" s="25" t="str">
        <f>'101_transform'!C4265</f>
        <v>Банк НФК (АО) (3437)</v>
      </c>
      <c r="C4267" s="25" t="str">
        <f>'101_transform'!D4265</f>
        <v>62001   A  Долгосрочные активы, предназначенные для продажи</v>
      </c>
      <c r="D4267" s="25">
        <f>'101_transform'!E4265</f>
        <v>0</v>
      </c>
      <c r="E4267" s="25">
        <f>'101_transform'!F4265</f>
        <v>0</v>
      </c>
      <c r="F4267" s="25">
        <f>'101_transform'!G4265</f>
        <v>0</v>
      </c>
      <c r="G4267" s="25">
        <f>'101_transform'!H4265</f>
        <v>0</v>
      </c>
    </row>
    <row r="4268" spans="1:7" ht="15" x14ac:dyDescent="0.2">
      <c r="A4268" s="12" t="str">
        <f t="shared" si="66"/>
        <v>Банк НФК (АО) (3437) 62002</v>
      </c>
      <c r="B4268" s="25" t="str">
        <f>'101_transform'!C4266</f>
        <v>Банк НФК (АО) (3437)</v>
      </c>
      <c r="C4268" s="25" t="str">
        <f>'101_transform'!D4266</f>
        <v>62002   П  Резервы на возможные потери</v>
      </c>
      <c r="D4268" s="25">
        <f>'101_transform'!E4266</f>
        <v>0</v>
      </c>
      <c r="E4268" s="25">
        <f>'101_transform'!F4266</f>
        <v>0</v>
      </c>
      <c r="F4268" s="25">
        <f>'101_transform'!G4266</f>
        <v>0</v>
      </c>
      <c r="G4268" s="25">
        <f>'101_transform'!H4266</f>
        <v>0</v>
      </c>
    </row>
    <row r="4269" spans="1:7" ht="15" x14ac:dyDescent="0.2">
      <c r="A4269" s="12" t="str">
        <f t="shared" si="66"/>
        <v>Банк НФК (АО) (3437) 62101</v>
      </c>
      <c r="B4269" s="25" t="str">
        <f>'101_transform'!C4267</f>
        <v>Банк НФК (АО) (3437)</v>
      </c>
      <c r="C4269" s="25" t="str">
        <f>'101_transform'!D4267</f>
        <v>62101   A  Средства труда, полученные по договорам отступного, залога, назначение которых не определено</v>
      </c>
      <c r="D4269" s="25">
        <f>'101_transform'!E4267</f>
        <v>0</v>
      </c>
      <c r="E4269" s="25">
        <f>'101_transform'!F4267</f>
        <v>0</v>
      </c>
      <c r="F4269" s="25">
        <f>'101_transform'!G4267</f>
        <v>0</v>
      </c>
      <c r="G4269" s="25">
        <f>'101_transform'!H4267</f>
        <v>0</v>
      </c>
    </row>
    <row r="4270" spans="1:7" ht="15" x14ac:dyDescent="0.2">
      <c r="A4270" s="12" t="str">
        <f t="shared" si="66"/>
        <v>Банк НФК (АО) (3437) 62102</v>
      </c>
      <c r="B4270" s="25" t="str">
        <f>'101_transform'!C4268</f>
        <v>Банк НФК (АО) (3437)</v>
      </c>
      <c r="C4270" s="25" t="str">
        <f>'101_transform'!D4268</f>
        <v>62102   A  Предметы труда, полученные по договорам отступного, залога, назначение которых не определено</v>
      </c>
      <c r="D4270" s="25">
        <f>'101_transform'!E4268</f>
        <v>0</v>
      </c>
      <c r="E4270" s="25">
        <f>'101_transform'!F4268</f>
        <v>0</v>
      </c>
      <c r="F4270" s="25">
        <f>'101_transform'!G4268</f>
        <v>0</v>
      </c>
      <c r="G4270" s="25">
        <f>'101_transform'!H4268</f>
        <v>0</v>
      </c>
    </row>
    <row r="4271" spans="1:7" ht="15" x14ac:dyDescent="0.2">
      <c r="A4271" s="12" t="str">
        <f t="shared" si="66"/>
        <v>Банк НФК (АО) (3437) 62103</v>
      </c>
      <c r="B4271" s="25" t="str">
        <f>'101_transform'!C4269</f>
        <v>Банк НФК (АО) (3437)</v>
      </c>
      <c r="C4271" s="25" t="str">
        <f>'101_transform'!D4269</f>
        <v>62103   П  Резервы на возможные потери</v>
      </c>
      <c r="D4271" s="25">
        <f>'101_transform'!E4269</f>
        <v>0</v>
      </c>
      <c r="E4271" s="25">
        <f>'101_transform'!F4269</f>
        <v>0</v>
      </c>
      <c r="F4271" s="25">
        <f>'101_transform'!G4269</f>
        <v>0</v>
      </c>
      <c r="G4271" s="25">
        <f>'101_transform'!H4269</f>
        <v>0</v>
      </c>
    </row>
    <row r="4272" spans="1:7" ht="15" x14ac:dyDescent="0.2">
      <c r="A4272" s="12" t="str">
        <f t="shared" si="66"/>
        <v>КБ "ОБР" (ООО) (1016) 60401</v>
      </c>
      <c r="B4272" s="25" t="str">
        <f>'101_transform'!C4270</f>
        <v>КБ "ОБР" (ООО) (1016)</v>
      </c>
      <c r="C4272" s="25" t="str">
        <f>'101_transform'!D4270</f>
        <v>60401   A  Основные средства (кроме земли) (c 13.02.2018)_x000D_Категория 1- Здания и сооружения (до 31.12.2002)</v>
      </c>
      <c r="D4272" s="25">
        <f>'101_transform'!E4270</f>
        <v>88409</v>
      </c>
      <c r="E4272" s="25">
        <f>'101_transform'!F4270</f>
        <v>0</v>
      </c>
      <c r="F4272" s="25">
        <f>'101_transform'!G4270</f>
        <v>88409</v>
      </c>
      <c r="G4272" s="25">
        <f>'101_transform'!H4270</f>
        <v>0</v>
      </c>
    </row>
    <row r="4273" spans="1:7" ht="15" x14ac:dyDescent="0.2">
      <c r="A4273" s="12" t="str">
        <f t="shared" si="66"/>
        <v>КБ "ОБР" (ООО) (1016) 60404</v>
      </c>
      <c r="B4273" s="25" t="str">
        <f>'101_transform'!C4271</f>
        <v>КБ "ОБР" (ООО) (1016)</v>
      </c>
      <c r="C4273" s="25" t="str">
        <f>'101_transform'!D4271</f>
        <v>60404   A  Земля (c 13.02.2018)</v>
      </c>
      <c r="D4273" s="25">
        <f>'101_transform'!E4271</f>
        <v>725</v>
      </c>
      <c r="E4273" s="25">
        <f>'101_transform'!F4271</f>
        <v>0</v>
      </c>
      <c r="F4273" s="25">
        <f>'101_transform'!G4271</f>
        <v>725</v>
      </c>
      <c r="G4273" s="25">
        <f>'101_transform'!H4271</f>
        <v>0</v>
      </c>
    </row>
    <row r="4274" spans="1:7" ht="15" x14ac:dyDescent="0.2">
      <c r="A4274" s="12" t="str">
        <f t="shared" si="66"/>
        <v>КБ "ОБР" (ООО) (1016) 60405</v>
      </c>
      <c r="B4274" s="25" t="str">
        <f>'101_transform'!C4272</f>
        <v>КБ "ОБР" (ООО) (1016)</v>
      </c>
      <c r="C4274" s="25" t="str">
        <f>'101_transform'!D4272</f>
        <v>60405   П
A (до 31.01.2003)  Резервы на возможные потери (c 13.02.2018)
Долгосрочно арендуемые основные средства (до 31.01.2003)</v>
      </c>
      <c r="D4274" s="25">
        <f>'101_transform'!E4272</f>
        <v>0</v>
      </c>
      <c r="E4274" s="25">
        <f>'101_transform'!F4272</f>
        <v>0</v>
      </c>
      <c r="F4274" s="25">
        <f>'101_transform'!G4272</f>
        <v>0</v>
      </c>
      <c r="G4274" s="25">
        <f>'101_transform'!H4272</f>
        <v>0</v>
      </c>
    </row>
    <row r="4275" spans="1:7" ht="15" x14ac:dyDescent="0.2">
      <c r="A4275" s="12" t="str">
        <f t="shared" si="66"/>
        <v>КБ "ОБР" (ООО) (1016) 60414</v>
      </c>
      <c r="B4275" s="25" t="str">
        <f>'101_transform'!C4273</f>
        <v>КБ "ОБР" (ООО) (1016)</v>
      </c>
      <c r="C4275" s="25" t="str">
        <f>'101_transform'!D4273</f>
        <v>60414   П  Амортизация основных средств (кроме земли) (c 13.02.2018)</v>
      </c>
      <c r="D4275" s="25">
        <f>'101_transform'!E4273</f>
        <v>0</v>
      </c>
      <c r="E4275" s="25">
        <f>'101_transform'!F4273</f>
        <v>45814</v>
      </c>
      <c r="F4275" s="25">
        <f>'101_transform'!G4273</f>
        <v>0</v>
      </c>
      <c r="G4275" s="25">
        <f>'101_transform'!H4273</f>
        <v>46734</v>
      </c>
    </row>
    <row r="4276" spans="1:7" ht="15" x14ac:dyDescent="0.2">
      <c r="A4276" s="12" t="str">
        <f t="shared" si="66"/>
        <v>КБ "ОБР" (ООО) (1016) 60415</v>
      </c>
      <c r="B4276" s="25" t="str">
        <f>'101_transform'!C4274</f>
        <v>КБ "ОБР" (ООО) (1016)</v>
      </c>
      <c r="C4276" s="25" t="str">
        <f>'101_transform'!D4274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276" s="25">
        <f>'101_transform'!E4274</f>
        <v>0</v>
      </c>
      <c r="E4276" s="25">
        <f>'101_transform'!F4274</f>
        <v>0</v>
      </c>
      <c r="F4276" s="25">
        <f>'101_transform'!G4274</f>
        <v>0</v>
      </c>
      <c r="G4276" s="25">
        <f>'101_transform'!H4274</f>
        <v>0</v>
      </c>
    </row>
    <row r="4277" spans="1:7" ht="15" x14ac:dyDescent="0.2">
      <c r="A4277" s="12" t="str">
        <f t="shared" si="66"/>
        <v>КБ "ОБР" (ООО) (1016) 61901</v>
      </c>
      <c r="B4277" s="25" t="str">
        <f>'101_transform'!C4275</f>
        <v>КБ "ОБР" (ООО) (1016)</v>
      </c>
      <c r="C4277" s="25" t="str">
        <f>'101_transform'!D4275</f>
        <v>61901   A  Земля, временно неиспользуемая в основной деятельности</v>
      </c>
      <c r="D4277" s="25">
        <f>'101_transform'!E4275</f>
        <v>187</v>
      </c>
      <c r="E4277" s="25">
        <f>'101_transform'!F4275</f>
        <v>0</v>
      </c>
      <c r="F4277" s="25">
        <f>'101_transform'!G4275</f>
        <v>187</v>
      </c>
      <c r="G4277" s="25">
        <f>'101_transform'!H4275</f>
        <v>0</v>
      </c>
    </row>
    <row r="4278" spans="1:7" ht="15" x14ac:dyDescent="0.2">
      <c r="A4278" s="12" t="str">
        <f t="shared" si="66"/>
        <v>КБ "ОБР" (ООО) (1016) 61902</v>
      </c>
      <c r="B4278" s="25" t="str">
        <f>'101_transform'!C4276</f>
        <v>КБ "ОБР" (ООО) (1016)</v>
      </c>
      <c r="C4278" s="25" t="str">
        <f>'101_transform'!D4276</f>
        <v>61902   A  Земля, временно неиспользуемая в основной деятельности, переданная в аренду</v>
      </c>
      <c r="D4278" s="25">
        <f>'101_transform'!E4276</f>
        <v>0</v>
      </c>
      <c r="E4278" s="25">
        <f>'101_transform'!F4276</f>
        <v>0</v>
      </c>
      <c r="F4278" s="25">
        <f>'101_transform'!G4276</f>
        <v>0</v>
      </c>
      <c r="G4278" s="25">
        <f>'101_transform'!H4276</f>
        <v>0</v>
      </c>
    </row>
    <row r="4279" spans="1:7" ht="15" x14ac:dyDescent="0.2">
      <c r="A4279" s="12" t="str">
        <f t="shared" si="66"/>
        <v>КБ "ОБР" (ООО) (1016) 61903</v>
      </c>
      <c r="B4279" s="25" t="str">
        <f>'101_transform'!C4277</f>
        <v>КБ "ОБР" (ООО) (1016)</v>
      </c>
      <c r="C4279" s="25" t="str">
        <f>'101_transform'!D4277</f>
        <v>61903   A  Недвижимость (кроме земли), временно неиспользуемая в основной деятельности</v>
      </c>
      <c r="D4279" s="25">
        <f>'101_transform'!E4277</f>
        <v>5970</v>
      </c>
      <c r="E4279" s="25">
        <f>'101_transform'!F4277</f>
        <v>0</v>
      </c>
      <c r="F4279" s="25">
        <f>'101_transform'!G4277</f>
        <v>720</v>
      </c>
      <c r="G4279" s="25">
        <f>'101_transform'!H4277</f>
        <v>0</v>
      </c>
    </row>
    <row r="4280" spans="1:7" ht="15" x14ac:dyDescent="0.2">
      <c r="A4280" s="12" t="str">
        <f t="shared" si="66"/>
        <v>КБ "ОБР" (ООО) (1016) 61904</v>
      </c>
      <c r="B4280" s="25" t="str">
        <f>'101_transform'!C4278</f>
        <v>КБ "ОБР" (ООО) (1016)</v>
      </c>
      <c r="C4280" s="25" t="str">
        <f>'101_transform'!D4278</f>
        <v>61904   A  Недвижимость (кроме земли), временно неиспользуемая в основной деятельности, переданная в аренду</v>
      </c>
      <c r="D4280" s="25">
        <f>'101_transform'!E4278</f>
        <v>0</v>
      </c>
      <c r="E4280" s="25">
        <f>'101_transform'!F4278</f>
        <v>0</v>
      </c>
      <c r="F4280" s="25">
        <f>'101_transform'!G4278</f>
        <v>5250</v>
      </c>
      <c r="G4280" s="25">
        <f>'101_transform'!H4278</f>
        <v>0</v>
      </c>
    </row>
    <row r="4281" spans="1:7" ht="15" x14ac:dyDescent="0.2">
      <c r="A4281" s="12" t="str">
        <f t="shared" si="66"/>
        <v>КБ "ОБР" (ООО) (1016) 61905</v>
      </c>
      <c r="B4281" s="25" t="str">
        <f>'101_transform'!C4279</f>
        <v>КБ "ОБР" (ООО) (1016)</v>
      </c>
      <c r="C4281" s="25" t="str">
        <f>'101_transform'!D4279</f>
        <v>61905   A  Земля, временно неиспользуемая в основной деятельности, учитываемая по справедливой стоимости</v>
      </c>
      <c r="D4281" s="25">
        <f>'101_transform'!E4279</f>
        <v>0</v>
      </c>
      <c r="E4281" s="25">
        <f>'101_transform'!F4279</f>
        <v>0</v>
      </c>
      <c r="F4281" s="25">
        <f>'101_transform'!G4279</f>
        <v>0</v>
      </c>
      <c r="G4281" s="25">
        <f>'101_transform'!H4279</f>
        <v>0</v>
      </c>
    </row>
    <row r="4282" spans="1:7" ht="15" x14ac:dyDescent="0.2">
      <c r="A4282" s="12" t="str">
        <f t="shared" si="66"/>
        <v>КБ "ОБР" (ООО) (1016) 61906</v>
      </c>
      <c r="B4282" s="25" t="str">
        <f>'101_transform'!C4280</f>
        <v>КБ "ОБР" (ООО) (1016)</v>
      </c>
      <c r="C4282" s="25" t="str">
        <f>'101_transform'!D4280</f>
        <v>61906   A  Земля, временно неиспользуемая в основной деятельности, учитываемая по справедливой стоимости, переданная в аренду</v>
      </c>
      <c r="D4282" s="25">
        <f>'101_transform'!E4280</f>
        <v>0</v>
      </c>
      <c r="E4282" s="25">
        <f>'101_transform'!F4280</f>
        <v>0</v>
      </c>
      <c r="F4282" s="25">
        <f>'101_transform'!G4280</f>
        <v>0</v>
      </c>
      <c r="G4282" s="25">
        <f>'101_transform'!H4280</f>
        <v>0</v>
      </c>
    </row>
    <row r="4283" spans="1:7" ht="15" x14ac:dyDescent="0.2">
      <c r="A4283" s="12" t="str">
        <f t="shared" si="66"/>
        <v>КБ "ОБР" (ООО) (1016) 61907</v>
      </c>
      <c r="B4283" s="25" t="str">
        <f>'101_transform'!C4281</f>
        <v>КБ "ОБР" (ООО) (1016)</v>
      </c>
      <c r="C4283" s="25" t="str">
        <f>'101_transform'!D4281</f>
        <v>61907   A  Недвижимость (кроме земли), временно неиспользуемая в основной деятельности, учитываемая по справедливой стоимости</v>
      </c>
      <c r="D4283" s="25">
        <f>'101_transform'!E4281</f>
        <v>0</v>
      </c>
      <c r="E4283" s="25">
        <f>'101_transform'!F4281</f>
        <v>0</v>
      </c>
      <c r="F4283" s="25">
        <f>'101_transform'!G4281</f>
        <v>0</v>
      </c>
      <c r="G4283" s="25">
        <f>'101_transform'!H4281</f>
        <v>0</v>
      </c>
    </row>
    <row r="4284" spans="1:7" ht="15" x14ac:dyDescent="0.2">
      <c r="A4284" s="12" t="str">
        <f t="shared" si="66"/>
        <v>КБ "ОБР" (ООО) (1016) 61908</v>
      </c>
      <c r="B4284" s="25" t="str">
        <f>'101_transform'!C4282</f>
        <v>КБ "ОБР" (ООО) (1016)</v>
      </c>
      <c r="C4284" s="25" t="str">
        <f>'101_transform'!D4282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284" s="25">
        <f>'101_transform'!E4282</f>
        <v>0</v>
      </c>
      <c r="E4284" s="25">
        <f>'101_transform'!F4282</f>
        <v>0</v>
      </c>
      <c r="F4284" s="25">
        <f>'101_transform'!G4282</f>
        <v>0</v>
      </c>
      <c r="G4284" s="25">
        <f>'101_transform'!H4282</f>
        <v>0</v>
      </c>
    </row>
    <row r="4285" spans="1:7" ht="15" x14ac:dyDescent="0.2">
      <c r="A4285" s="12" t="str">
        <f t="shared" si="66"/>
        <v>КБ "ОБР" (ООО) (1016) 61909</v>
      </c>
      <c r="B4285" s="25" t="str">
        <f>'101_transform'!C4283</f>
        <v>КБ "ОБР" (ООО) (1016)</v>
      </c>
      <c r="C4285" s="25" t="str">
        <f>'101_transform'!D4283</f>
        <v>61909   П  Амортизация недвижимости (кроме земли), временно неиспользуемой в основной деятельности</v>
      </c>
      <c r="D4285" s="25">
        <f>'101_transform'!E4283</f>
        <v>0</v>
      </c>
      <c r="E4285" s="25">
        <f>'101_transform'!F4283</f>
        <v>231</v>
      </c>
      <c r="F4285" s="25">
        <f>'101_transform'!G4283</f>
        <v>0</v>
      </c>
      <c r="G4285" s="25">
        <f>'101_transform'!H4283</f>
        <v>211</v>
      </c>
    </row>
    <row r="4286" spans="1:7" ht="15" x14ac:dyDescent="0.2">
      <c r="A4286" s="12" t="str">
        <f t="shared" si="66"/>
        <v>КБ "ОБР" (ООО) (1016) 61910</v>
      </c>
      <c r="B4286" s="25" t="str">
        <f>'101_transform'!C4284</f>
        <v>КБ "ОБР" (ООО) (1016)</v>
      </c>
      <c r="C4286" s="25" t="str">
        <f>'101_transform'!D4284</f>
        <v>61910   П  Амортизация недвижимости (кроме земли), временно неиспользуемой в основной деятельности, переданной в аренду</v>
      </c>
      <c r="D4286" s="25">
        <f>'101_transform'!E4284</f>
        <v>0</v>
      </c>
      <c r="E4286" s="25">
        <f>'101_transform'!F4284</f>
        <v>0</v>
      </c>
      <c r="F4286" s="25">
        <f>'101_transform'!G4284</f>
        <v>0</v>
      </c>
      <c r="G4286" s="25">
        <f>'101_transform'!H4284</f>
        <v>84</v>
      </c>
    </row>
    <row r="4287" spans="1:7" ht="15" x14ac:dyDescent="0.2">
      <c r="A4287" s="12" t="str">
        <f t="shared" si="66"/>
        <v>КБ "ОБР" (ООО) (1016) 61911</v>
      </c>
      <c r="B4287" s="25" t="str">
        <f>'101_transform'!C4285</f>
        <v>КБ "ОБР" (ООО) (1016)</v>
      </c>
      <c r="C4287" s="25" t="str">
        <f>'101_transform'!D4285</f>
        <v>61911   A  Вложения в сооружение (строительство) объектов недвижимости, временно неиспользуемой в основной деятельности</v>
      </c>
      <c r="D4287" s="25">
        <f>'101_transform'!E4285</f>
        <v>0</v>
      </c>
      <c r="E4287" s="25">
        <f>'101_transform'!F4285</f>
        <v>0</v>
      </c>
      <c r="F4287" s="25">
        <f>'101_transform'!G4285</f>
        <v>0</v>
      </c>
      <c r="G4287" s="25">
        <f>'101_transform'!H4285</f>
        <v>0</v>
      </c>
    </row>
    <row r="4288" spans="1:7" ht="15" x14ac:dyDescent="0.2">
      <c r="A4288" s="12" t="str">
        <f t="shared" si="66"/>
        <v>КБ "ОБР" (ООО) (1016) 61912</v>
      </c>
      <c r="B4288" s="25" t="str">
        <f>'101_transform'!C4286</f>
        <v>КБ "ОБР" (ООО) (1016)</v>
      </c>
      <c r="C4288" s="25" t="str">
        <f>'101_transform'!D4286</f>
        <v>61912   П  Резервы на возможные потери</v>
      </c>
      <c r="D4288" s="25">
        <f>'101_transform'!E4286</f>
        <v>0</v>
      </c>
      <c r="E4288" s="25">
        <f>'101_transform'!F4286</f>
        <v>4445</v>
      </c>
      <c r="F4288" s="25">
        <f>'101_transform'!G4286</f>
        <v>0</v>
      </c>
      <c r="G4288" s="25">
        <f>'101_transform'!H4286</f>
        <v>4397</v>
      </c>
    </row>
    <row r="4289" spans="1:7" ht="15" x14ac:dyDescent="0.2">
      <c r="A4289" s="12" t="str">
        <f t="shared" si="66"/>
        <v>КБ "ОБР" (ООО) (1016) 62001</v>
      </c>
      <c r="B4289" s="25" t="str">
        <f>'101_transform'!C4287</f>
        <v>КБ "ОБР" (ООО) (1016)</v>
      </c>
      <c r="C4289" s="25" t="str">
        <f>'101_transform'!D4287</f>
        <v>62001   A  Долгосрочные активы, предназначенные для продажи</v>
      </c>
      <c r="D4289" s="25">
        <f>'101_transform'!E4287</f>
        <v>63281</v>
      </c>
      <c r="E4289" s="25">
        <f>'101_transform'!F4287</f>
        <v>0</v>
      </c>
      <c r="F4289" s="25">
        <f>'101_transform'!G4287</f>
        <v>60470</v>
      </c>
      <c r="G4289" s="25">
        <f>'101_transform'!H4287</f>
        <v>0</v>
      </c>
    </row>
    <row r="4290" spans="1:7" ht="15" x14ac:dyDescent="0.2">
      <c r="A4290" s="12" t="str">
        <f t="shared" si="66"/>
        <v>КБ "ОБР" (ООО) (1016) 62002</v>
      </c>
      <c r="B4290" s="25" t="str">
        <f>'101_transform'!C4288</f>
        <v>КБ "ОБР" (ООО) (1016)</v>
      </c>
      <c r="C4290" s="25" t="str">
        <f>'101_transform'!D4288</f>
        <v>62002   П  Резервы на возможные потери</v>
      </c>
      <c r="D4290" s="25">
        <f>'101_transform'!E4288</f>
        <v>0</v>
      </c>
      <c r="E4290" s="25">
        <f>'101_transform'!F4288</f>
        <v>32458</v>
      </c>
      <c r="F4290" s="25">
        <f>'101_transform'!G4288</f>
        <v>0</v>
      </c>
      <c r="G4290" s="25">
        <f>'101_transform'!H4288</f>
        <v>33425</v>
      </c>
    </row>
    <row r="4291" spans="1:7" ht="15" x14ac:dyDescent="0.2">
      <c r="A4291" s="12" t="str">
        <f t="shared" si="66"/>
        <v>КБ "ОБР" (ООО) (1016) 62101</v>
      </c>
      <c r="B4291" s="25" t="str">
        <f>'101_transform'!C4289</f>
        <v>КБ "ОБР" (ООО) (1016)</v>
      </c>
      <c r="C4291" s="25" t="str">
        <f>'101_transform'!D4289</f>
        <v>62101   A  Средства труда, полученные по договорам отступного, залога, назначение которых не определено</v>
      </c>
      <c r="D4291" s="25">
        <f>'101_transform'!E4289</f>
        <v>0</v>
      </c>
      <c r="E4291" s="25">
        <f>'101_transform'!F4289</f>
        <v>0</v>
      </c>
      <c r="F4291" s="25">
        <f>'101_transform'!G4289</f>
        <v>0</v>
      </c>
      <c r="G4291" s="25">
        <f>'101_transform'!H4289</f>
        <v>0</v>
      </c>
    </row>
    <row r="4292" spans="1:7" ht="15" x14ac:dyDescent="0.2">
      <c r="A4292" s="12" t="str">
        <f t="shared" ref="A4292:A4355" si="67">B4292&amp;" "&amp;LEFT(C4292,5)</f>
        <v>КБ "ОБР" (ООО) (1016) 62102</v>
      </c>
      <c r="B4292" s="25" t="str">
        <f>'101_transform'!C4290</f>
        <v>КБ "ОБР" (ООО) (1016)</v>
      </c>
      <c r="C4292" s="25" t="str">
        <f>'101_transform'!D4290</f>
        <v>62102   A  Предметы труда, полученные по договорам отступного, залога, назначение которых не определено</v>
      </c>
      <c r="D4292" s="25">
        <f>'101_transform'!E4290</f>
        <v>0</v>
      </c>
      <c r="E4292" s="25">
        <f>'101_transform'!F4290</f>
        <v>0</v>
      </c>
      <c r="F4292" s="25">
        <f>'101_transform'!G4290</f>
        <v>0</v>
      </c>
      <c r="G4292" s="25">
        <f>'101_transform'!H4290</f>
        <v>0</v>
      </c>
    </row>
    <row r="4293" spans="1:7" ht="15" x14ac:dyDescent="0.2">
      <c r="A4293" s="12" t="str">
        <f t="shared" si="67"/>
        <v>КБ "ОБР" (ООО) (1016) 62103</v>
      </c>
      <c r="B4293" s="25" t="str">
        <f>'101_transform'!C4291</f>
        <v>КБ "ОБР" (ООО) (1016)</v>
      </c>
      <c r="C4293" s="25" t="str">
        <f>'101_transform'!D4291</f>
        <v>62103   П  Резервы на возможные потери</v>
      </c>
      <c r="D4293" s="25">
        <f>'101_transform'!E4291</f>
        <v>0</v>
      </c>
      <c r="E4293" s="25">
        <f>'101_transform'!F4291</f>
        <v>0</v>
      </c>
      <c r="F4293" s="25">
        <f>'101_transform'!G4291</f>
        <v>0</v>
      </c>
      <c r="G4293" s="25">
        <f>'101_transform'!H4291</f>
        <v>0</v>
      </c>
    </row>
    <row r="4294" spans="1:7" ht="15" x14ac:dyDescent="0.2">
      <c r="A4294" s="12" t="str">
        <f t="shared" si="67"/>
        <v>АО Банк "Объединенный капитал" (2611) 60401</v>
      </c>
      <c r="B4294" s="25" t="str">
        <f>'101_transform'!C4292</f>
        <v>АО Банк "Объединенный капитал" (2611)</v>
      </c>
      <c r="C4294" s="25" t="str">
        <f>'101_transform'!D4292</f>
        <v>60401   A  Основные средства (кроме земли) (c 13.02.2018)_x000D_Категория 1- Здания и сооружения (до 31.12.2002)</v>
      </c>
      <c r="D4294" s="25">
        <f>'101_transform'!E4292</f>
        <v>66991</v>
      </c>
      <c r="E4294" s="25">
        <f>'101_transform'!F4292</f>
        <v>0</v>
      </c>
      <c r="F4294" s="25">
        <f>'101_transform'!G4292</f>
        <v>67860</v>
      </c>
      <c r="G4294" s="25">
        <f>'101_transform'!H4292</f>
        <v>0</v>
      </c>
    </row>
    <row r="4295" spans="1:7" ht="15" x14ac:dyDescent="0.2">
      <c r="A4295" s="12" t="str">
        <f t="shared" si="67"/>
        <v>АО Банк "Объединенный капитал" (2611) 60404</v>
      </c>
      <c r="B4295" s="25" t="str">
        <f>'101_transform'!C4293</f>
        <v>АО Банк "Объединенный капитал" (2611)</v>
      </c>
      <c r="C4295" s="25" t="str">
        <f>'101_transform'!D4293</f>
        <v>60404   A  Земля (c 13.02.2018)</v>
      </c>
      <c r="D4295" s="25">
        <f>'101_transform'!E4293</f>
        <v>0</v>
      </c>
      <c r="E4295" s="25">
        <f>'101_transform'!F4293</f>
        <v>0</v>
      </c>
      <c r="F4295" s="25">
        <f>'101_transform'!G4293</f>
        <v>0</v>
      </c>
      <c r="G4295" s="25">
        <f>'101_transform'!H4293</f>
        <v>0</v>
      </c>
    </row>
    <row r="4296" spans="1:7" ht="15" x14ac:dyDescent="0.2">
      <c r="A4296" s="12" t="str">
        <f t="shared" si="67"/>
        <v>АО Банк "Объединенный капитал" (2611) 60405</v>
      </c>
      <c r="B4296" s="25" t="str">
        <f>'101_transform'!C4294</f>
        <v>АО Банк "Объединенный капитал" (2611)</v>
      </c>
      <c r="C4296" s="25" t="str">
        <f>'101_transform'!D4294</f>
        <v>60405   П
A (до 31.01.2003)  Резервы на возможные потери (c 13.02.2018)
Долгосрочно арендуемые основные средства (до 31.01.2003)</v>
      </c>
      <c r="D4296" s="25">
        <f>'101_transform'!E4294</f>
        <v>0</v>
      </c>
      <c r="E4296" s="25">
        <f>'101_transform'!F4294</f>
        <v>0</v>
      </c>
      <c r="F4296" s="25">
        <f>'101_transform'!G4294</f>
        <v>0</v>
      </c>
      <c r="G4296" s="25">
        <f>'101_transform'!H4294</f>
        <v>0</v>
      </c>
    </row>
    <row r="4297" spans="1:7" ht="15" x14ac:dyDescent="0.2">
      <c r="A4297" s="12" t="str">
        <f t="shared" si="67"/>
        <v>АО Банк "Объединенный капитал" (2611) 60414</v>
      </c>
      <c r="B4297" s="25" t="str">
        <f>'101_transform'!C4295</f>
        <v>АО Банк "Объединенный капитал" (2611)</v>
      </c>
      <c r="C4297" s="25" t="str">
        <f>'101_transform'!D4295</f>
        <v>60414   П  Амортизация основных средств (кроме земли) (c 13.02.2018)</v>
      </c>
      <c r="D4297" s="25">
        <f>'101_transform'!E4295</f>
        <v>0</v>
      </c>
      <c r="E4297" s="25">
        <f>'101_transform'!F4295</f>
        <v>27162</v>
      </c>
      <c r="F4297" s="25">
        <f>'101_transform'!G4295</f>
        <v>0</v>
      </c>
      <c r="G4297" s="25">
        <f>'101_transform'!H4295</f>
        <v>33091</v>
      </c>
    </row>
    <row r="4298" spans="1:7" ht="15" x14ac:dyDescent="0.2">
      <c r="A4298" s="12" t="str">
        <f t="shared" si="67"/>
        <v>АО Банк "Объединенный капитал" (2611) 60415</v>
      </c>
      <c r="B4298" s="25" t="str">
        <f>'101_transform'!C4296</f>
        <v>АО Банк "Объединенный капитал" (2611)</v>
      </c>
      <c r="C4298" s="25" t="str">
        <f>'101_transform'!D4296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298" s="25">
        <f>'101_transform'!E4296</f>
        <v>3121</v>
      </c>
      <c r="E4298" s="25">
        <f>'101_transform'!F4296</f>
        <v>0</v>
      </c>
      <c r="F4298" s="25">
        <f>'101_transform'!G4296</f>
        <v>3127</v>
      </c>
      <c r="G4298" s="25">
        <f>'101_transform'!H4296</f>
        <v>0</v>
      </c>
    </row>
    <row r="4299" spans="1:7" ht="15" x14ac:dyDescent="0.2">
      <c r="A4299" s="12" t="str">
        <f t="shared" si="67"/>
        <v>АО Банк "Объединенный капитал" (2611) 61901</v>
      </c>
      <c r="B4299" s="25" t="str">
        <f>'101_transform'!C4297</f>
        <v>АО Банк "Объединенный капитал" (2611)</v>
      </c>
      <c r="C4299" s="25" t="str">
        <f>'101_transform'!D4297</f>
        <v>61901   A  Земля, временно неиспользуемая в основной деятельности</v>
      </c>
      <c r="D4299" s="25">
        <f>'101_transform'!E4297</f>
        <v>0</v>
      </c>
      <c r="E4299" s="25">
        <f>'101_transform'!F4297</f>
        <v>0</v>
      </c>
      <c r="F4299" s="25">
        <f>'101_transform'!G4297</f>
        <v>0</v>
      </c>
      <c r="G4299" s="25">
        <f>'101_transform'!H4297</f>
        <v>0</v>
      </c>
    </row>
    <row r="4300" spans="1:7" ht="15" x14ac:dyDescent="0.2">
      <c r="A4300" s="12" t="str">
        <f t="shared" si="67"/>
        <v>АО Банк "Объединенный капитал" (2611) 61902</v>
      </c>
      <c r="B4300" s="25" t="str">
        <f>'101_transform'!C4298</f>
        <v>АО Банк "Объединенный капитал" (2611)</v>
      </c>
      <c r="C4300" s="25" t="str">
        <f>'101_transform'!D4298</f>
        <v>61902   A  Земля, временно неиспользуемая в основной деятельности, переданная в аренду</v>
      </c>
      <c r="D4300" s="25">
        <f>'101_transform'!E4298</f>
        <v>0</v>
      </c>
      <c r="E4300" s="25">
        <f>'101_transform'!F4298</f>
        <v>0</v>
      </c>
      <c r="F4300" s="25">
        <f>'101_transform'!G4298</f>
        <v>0</v>
      </c>
      <c r="G4300" s="25">
        <f>'101_transform'!H4298</f>
        <v>0</v>
      </c>
    </row>
    <row r="4301" spans="1:7" ht="15" x14ac:dyDescent="0.2">
      <c r="A4301" s="12" t="str">
        <f t="shared" si="67"/>
        <v>АО Банк "Объединенный капитал" (2611) 61903</v>
      </c>
      <c r="B4301" s="25" t="str">
        <f>'101_transform'!C4299</f>
        <v>АО Банк "Объединенный капитал" (2611)</v>
      </c>
      <c r="C4301" s="25" t="str">
        <f>'101_transform'!D4299</f>
        <v>61903   A  Недвижимость (кроме земли), временно неиспользуемая в основной деятельности</v>
      </c>
      <c r="D4301" s="25">
        <f>'101_transform'!E4299</f>
        <v>0</v>
      </c>
      <c r="E4301" s="25">
        <f>'101_transform'!F4299</f>
        <v>0</v>
      </c>
      <c r="F4301" s="25">
        <f>'101_transform'!G4299</f>
        <v>0</v>
      </c>
      <c r="G4301" s="25">
        <f>'101_transform'!H4299</f>
        <v>0</v>
      </c>
    </row>
    <row r="4302" spans="1:7" ht="15" x14ac:dyDescent="0.2">
      <c r="A4302" s="12" t="str">
        <f t="shared" si="67"/>
        <v>АО Банк "Объединенный капитал" (2611) 61904</v>
      </c>
      <c r="B4302" s="25" t="str">
        <f>'101_transform'!C4300</f>
        <v>АО Банк "Объединенный капитал" (2611)</v>
      </c>
      <c r="C4302" s="25" t="str">
        <f>'101_transform'!D4300</f>
        <v>61904   A  Недвижимость (кроме земли), временно неиспользуемая в основной деятельности, переданная в аренду</v>
      </c>
      <c r="D4302" s="25">
        <f>'101_transform'!E4300</f>
        <v>0</v>
      </c>
      <c r="E4302" s="25">
        <f>'101_transform'!F4300</f>
        <v>0</v>
      </c>
      <c r="F4302" s="25">
        <f>'101_transform'!G4300</f>
        <v>0</v>
      </c>
      <c r="G4302" s="25">
        <f>'101_transform'!H4300</f>
        <v>0</v>
      </c>
    </row>
    <row r="4303" spans="1:7" ht="15" x14ac:dyDescent="0.2">
      <c r="A4303" s="12" t="str">
        <f t="shared" si="67"/>
        <v>АО Банк "Объединенный капитал" (2611) 61905</v>
      </c>
      <c r="B4303" s="25" t="str">
        <f>'101_transform'!C4301</f>
        <v>АО Банк "Объединенный капитал" (2611)</v>
      </c>
      <c r="C4303" s="25" t="str">
        <f>'101_transform'!D4301</f>
        <v>61905   A  Земля, временно неиспользуемая в основной деятельности, учитываемая по справедливой стоимости</v>
      </c>
      <c r="D4303" s="25">
        <f>'101_transform'!E4301</f>
        <v>0</v>
      </c>
      <c r="E4303" s="25">
        <f>'101_transform'!F4301</f>
        <v>0</v>
      </c>
      <c r="F4303" s="25">
        <f>'101_transform'!G4301</f>
        <v>0</v>
      </c>
      <c r="G4303" s="25">
        <f>'101_transform'!H4301</f>
        <v>0</v>
      </c>
    </row>
    <row r="4304" spans="1:7" ht="15" x14ac:dyDescent="0.2">
      <c r="A4304" s="12" t="str">
        <f t="shared" si="67"/>
        <v>АО Банк "Объединенный капитал" (2611) 61906</v>
      </c>
      <c r="B4304" s="25" t="str">
        <f>'101_transform'!C4302</f>
        <v>АО Банк "Объединенный капитал" (2611)</v>
      </c>
      <c r="C4304" s="25" t="str">
        <f>'101_transform'!D4302</f>
        <v>61906   A  Земля, временно неиспользуемая в основной деятельности, учитываемая по справедливой стоимости, переданная в аренду</v>
      </c>
      <c r="D4304" s="25">
        <f>'101_transform'!E4302</f>
        <v>0</v>
      </c>
      <c r="E4304" s="25">
        <f>'101_transform'!F4302</f>
        <v>0</v>
      </c>
      <c r="F4304" s="25">
        <f>'101_transform'!G4302</f>
        <v>0</v>
      </c>
      <c r="G4304" s="25">
        <f>'101_transform'!H4302</f>
        <v>0</v>
      </c>
    </row>
    <row r="4305" spans="1:7" ht="15" x14ac:dyDescent="0.2">
      <c r="A4305" s="12" t="str">
        <f t="shared" si="67"/>
        <v>АО Банк "Объединенный капитал" (2611) 61907</v>
      </c>
      <c r="B4305" s="25" t="str">
        <f>'101_transform'!C4303</f>
        <v>АО Банк "Объединенный капитал" (2611)</v>
      </c>
      <c r="C4305" s="25" t="str">
        <f>'101_transform'!D4303</f>
        <v>61907   A  Недвижимость (кроме земли), временно неиспользуемая в основной деятельности, учитываемая по справедливой стоимости</v>
      </c>
      <c r="D4305" s="25">
        <f>'101_transform'!E4303</f>
        <v>0</v>
      </c>
      <c r="E4305" s="25">
        <f>'101_transform'!F4303</f>
        <v>0</v>
      </c>
      <c r="F4305" s="25">
        <f>'101_transform'!G4303</f>
        <v>0</v>
      </c>
      <c r="G4305" s="25">
        <f>'101_transform'!H4303</f>
        <v>0</v>
      </c>
    </row>
    <row r="4306" spans="1:7" ht="15" x14ac:dyDescent="0.2">
      <c r="A4306" s="12" t="str">
        <f t="shared" si="67"/>
        <v>АО Банк "Объединенный капитал" (2611) 61908</v>
      </c>
      <c r="B4306" s="25" t="str">
        <f>'101_transform'!C4304</f>
        <v>АО Банк "Объединенный капитал" (2611)</v>
      </c>
      <c r="C4306" s="25" t="str">
        <f>'101_transform'!D4304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306" s="25">
        <f>'101_transform'!E4304</f>
        <v>0</v>
      </c>
      <c r="E4306" s="25">
        <f>'101_transform'!F4304</f>
        <v>0</v>
      </c>
      <c r="F4306" s="25">
        <f>'101_transform'!G4304</f>
        <v>0</v>
      </c>
      <c r="G4306" s="25">
        <f>'101_transform'!H4304</f>
        <v>0</v>
      </c>
    </row>
    <row r="4307" spans="1:7" ht="15" x14ac:dyDescent="0.2">
      <c r="A4307" s="12" t="str">
        <f t="shared" si="67"/>
        <v>АО Банк "Объединенный капитал" (2611) 61909</v>
      </c>
      <c r="B4307" s="25" t="str">
        <f>'101_transform'!C4305</f>
        <v>АО Банк "Объединенный капитал" (2611)</v>
      </c>
      <c r="C4307" s="25" t="str">
        <f>'101_transform'!D4305</f>
        <v>61909   П  Амортизация недвижимости (кроме земли), временно неиспользуемой в основной деятельности</v>
      </c>
      <c r="D4307" s="25">
        <f>'101_transform'!E4305</f>
        <v>0</v>
      </c>
      <c r="E4307" s="25">
        <f>'101_transform'!F4305</f>
        <v>0</v>
      </c>
      <c r="F4307" s="25">
        <f>'101_transform'!G4305</f>
        <v>0</v>
      </c>
      <c r="G4307" s="25">
        <f>'101_transform'!H4305</f>
        <v>0</v>
      </c>
    </row>
    <row r="4308" spans="1:7" ht="15" x14ac:dyDescent="0.2">
      <c r="A4308" s="12" t="str">
        <f t="shared" si="67"/>
        <v>АО Банк "Объединенный капитал" (2611) 61910</v>
      </c>
      <c r="B4308" s="25" t="str">
        <f>'101_transform'!C4306</f>
        <v>АО Банк "Объединенный капитал" (2611)</v>
      </c>
      <c r="C4308" s="25" t="str">
        <f>'101_transform'!D4306</f>
        <v>61910   П  Амортизация недвижимости (кроме земли), временно неиспользуемой в основной деятельности, переданной в аренду</v>
      </c>
      <c r="D4308" s="25">
        <f>'101_transform'!E4306</f>
        <v>0</v>
      </c>
      <c r="E4308" s="25">
        <f>'101_transform'!F4306</f>
        <v>0</v>
      </c>
      <c r="F4308" s="25">
        <f>'101_transform'!G4306</f>
        <v>0</v>
      </c>
      <c r="G4308" s="25">
        <f>'101_transform'!H4306</f>
        <v>0</v>
      </c>
    </row>
    <row r="4309" spans="1:7" ht="15" x14ac:dyDescent="0.2">
      <c r="A4309" s="12" t="str">
        <f t="shared" si="67"/>
        <v>АО Банк "Объединенный капитал" (2611) 61911</v>
      </c>
      <c r="B4309" s="25" t="str">
        <f>'101_transform'!C4307</f>
        <v>АО Банк "Объединенный капитал" (2611)</v>
      </c>
      <c r="C4309" s="25" t="str">
        <f>'101_transform'!D4307</f>
        <v>61911   A  Вложения в сооружение (строительство) объектов недвижимости, временно неиспользуемой в основной деятельности</v>
      </c>
      <c r="D4309" s="25">
        <f>'101_transform'!E4307</f>
        <v>0</v>
      </c>
      <c r="E4309" s="25">
        <f>'101_transform'!F4307</f>
        <v>0</v>
      </c>
      <c r="F4309" s="25">
        <f>'101_transform'!G4307</f>
        <v>0</v>
      </c>
      <c r="G4309" s="25">
        <f>'101_transform'!H4307</f>
        <v>0</v>
      </c>
    </row>
    <row r="4310" spans="1:7" ht="15" x14ac:dyDescent="0.2">
      <c r="A4310" s="12" t="str">
        <f t="shared" si="67"/>
        <v>АО Банк "Объединенный капитал" (2611) 61912</v>
      </c>
      <c r="B4310" s="25" t="str">
        <f>'101_transform'!C4308</f>
        <v>АО Банк "Объединенный капитал" (2611)</v>
      </c>
      <c r="C4310" s="25" t="str">
        <f>'101_transform'!D4308</f>
        <v>61912   П  Резервы на возможные потери</v>
      </c>
      <c r="D4310" s="25">
        <f>'101_transform'!E4308</f>
        <v>0</v>
      </c>
      <c r="E4310" s="25">
        <f>'101_transform'!F4308</f>
        <v>0</v>
      </c>
      <c r="F4310" s="25">
        <f>'101_transform'!G4308</f>
        <v>0</v>
      </c>
      <c r="G4310" s="25">
        <f>'101_transform'!H4308</f>
        <v>0</v>
      </c>
    </row>
    <row r="4311" spans="1:7" ht="15" x14ac:dyDescent="0.2">
      <c r="A4311" s="12" t="str">
        <f t="shared" si="67"/>
        <v>АО Банк "Объединенный капитал" (2611) 62001</v>
      </c>
      <c r="B4311" s="25" t="str">
        <f>'101_transform'!C4309</f>
        <v>АО Банк "Объединенный капитал" (2611)</v>
      </c>
      <c r="C4311" s="25" t="str">
        <f>'101_transform'!D4309</f>
        <v>62001   A  Долгосрочные активы, предназначенные для продажи</v>
      </c>
      <c r="D4311" s="25">
        <f>'101_transform'!E4309</f>
        <v>0</v>
      </c>
      <c r="E4311" s="25">
        <f>'101_transform'!F4309</f>
        <v>0</v>
      </c>
      <c r="F4311" s="25">
        <f>'101_transform'!G4309</f>
        <v>0</v>
      </c>
      <c r="G4311" s="25">
        <f>'101_transform'!H4309</f>
        <v>0</v>
      </c>
    </row>
    <row r="4312" spans="1:7" ht="15" x14ac:dyDescent="0.2">
      <c r="A4312" s="12" t="str">
        <f t="shared" si="67"/>
        <v>АО Банк "Объединенный капитал" (2611) 62002</v>
      </c>
      <c r="B4312" s="25" t="str">
        <f>'101_transform'!C4310</f>
        <v>АО Банк "Объединенный капитал" (2611)</v>
      </c>
      <c r="C4312" s="25" t="str">
        <f>'101_transform'!D4310</f>
        <v>62002   П  Резервы на возможные потери</v>
      </c>
      <c r="D4312" s="25">
        <f>'101_transform'!E4310</f>
        <v>0</v>
      </c>
      <c r="E4312" s="25">
        <f>'101_transform'!F4310</f>
        <v>0</v>
      </c>
      <c r="F4312" s="25">
        <f>'101_transform'!G4310</f>
        <v>0</v>
      </c>
      <c r="G4312" s="25">
        <f>'101_transform'!H4310</f>
        <v>0</v>
      </c>
    </row>
    <row r="4313" spans="1:7" ht="15" x14ac:dyDescent="0.2">
      <c r="A4313" s="12" t="str">
        <f t="shared" si="67"/>
        <v>АО Банк "Объединенный капитал" (2611) 62101</v>
      </c>
      <c r="B4313" s="25" t="str">
        <f>'101_transform'!C4311</f>
        <v>АО Банк "Объединенный капитал" (2611)</v>
      </c>
      <c r="C4313" s="25" t="str">
        <f>'101_transform'!D4311</f>
        <v>62101   A  Средства труда, полученные по договорам отступного, залога, назначение которых не определено</v>
      </c>
      <c r="D4313" s="25">
        <f>'101_transform'!E4311</f>
        <v>0</v>
      </c>
      <c r="E4313" s="25">
        <f>'101_transform'!F4311</f>
        <v>0</v>
      </c>
      <c r="F4313" s="25">
        <f>'101_transform'!G4311</f>
        <v>0</v>
      </c>
      <c r="G4313" s="25">
        <f>'101_transform'!H4311</f>
        <v>0</v>
      </c>
    </row>
    <row r="4314" spans="1:7" ht="15" x14ac:dyDescent="0.2">
      <c r="A4314" s="12" t="str">
        <f t="shared" si="67"/>
        <v>АО Банк "Объединенный капитал" (2611) 62102</v>
      </c>
      <c r="B4314" s="25" t="str">
        <f>'101_transform'!C4312</f>
        <v>АО Банк "Объединенный капитал" (2611)</v>
      </c>
      <c r="C4314" s="25" t="str">
        <f>'101_transform'!D4312</f>
        <v>62102   A  Предметы труда, полученные по договорам отступного, залога, назначение которых не определено</v>
      </c>
      <c r="D4314" s="25">
        <f>'101_transform'!E4312</f>
        <v>0</v>
      </c>
      <c r="E4314" s="25">
        <f>'101_transform'!F4312</f>
        <v>0</v>
      </c>
      <c r="F4314" s="25">
        <f>'101_transform'!G4312</f>
        <v>0</v>
      </c>
      <c r="G4314" s="25">
        <f>'101_transform'!H4312</f>
        <v>0</v>
      </c>
    </row>
    <row r="4315" spans="1:7" ht="15" x14ac:dyDescent="0.2">
      <c r="A4315" s="12" t="str">
        <f t="shared" si="67"/>
        <v>АО Банк "Объединенный капитал" (2611) 62103</v>
      </c>
      <c r="B4315" s="25" t="str">
        <f>'101_transform'!C4313</f>
        <v>АО Банк "Объединенный капитал" (2611)</v>
      </c>
      <c r="C4315" s="25" t="str">
        <f>'101_transform'!D4313</f>
        <v>62103   П  Резервы на возможные потери</v>
      </c>
      <c r="D4315" s="25">
        <f>'101_transform'!E4313</f>
        <v>0</v>
      </c>
      <c r="E4315" s="25">
        <f>'101_transform'!F4313</f>
        <v>0</v>
      </c>
      <c r="F4315" s="25">
        <f>'101_transform'!G4313</f>
        <v>0</v>
      </c>
      <c r="G4315" s="25">
        <f>'101_transform'!H4313</f>
        <v>0</v>
      </c>
    </row>
    <row r="4316" spans="1:7" ht="15" x14ac:dyDescent="0.2">
      <c r="A4316" s="12" t="str">
        <f t="shared" si="67"/>
        <v>ООО "ОЗОН Банк" (3516) 60401</v>
      </c>
      <c r="B4316" s="25" t="str">
        <f>'101_transform'!C4314</f>
        <v>ООО "ОЗОН Банк" (3516)</v>
      </c>
      <c r="C4316" s="25" t="str">
        <f>'101_transform'!D4314</f>
        <v>60401   A  Основные средства (кроме земли) (c 13.02.2018)_x000D_Категория 1- Здания и сооружения (до 31.12.2002)</v>
      </c>
      <c r="D4316" s="25">
        <f>'101_transform'!E4314</f>
        <v>7708</v>
      </c>
      <c r="E4316" s="25">
        <f>'101_transform'!F4314</f>
        <v>0</v>
      </c>
      <c r="F4316" s="25">
        <f>'101_transform'!G4314</f>
        <v>7708</v>
      </c>
      <c r="G4316" s="25">
        <f>'101_transform'!H4314</f>
        <v>0</v>
      </c>
    </row>
    <row r="4317" spans="1:7" ht="15" x14ac:dyDescent="0.2">
      <c r="A4317" s="12" t="str">
        <f t="shared" si="67"/>
        <v>ООО "ОЗОН Банк" (3516) 60404</v>
      </c>
      <c r="B4317" s="25" t="str">
        <f>'101_transform'!C4315</f>
        <v>ООО "ОЗОН Банк" (3516)</v>
      </c>
      <c r="C4317" s="25" t="str">
        <f>'101_transform'!D4315</f>
        <v>60404   A  Земля (c 13.02.2018)</v>
      </c>
      <c r="D4317" s="25">
        <f>'101_transform'!E4315</f>
        <v>0</v>
      </c>
      <c r="E4317" s="25">
        <f>'101_transform'!F4315</f>
        <v>0</v>
      </c>
      <c r="F4317" s="25">
        <f>'101_transform'!G4315</f>
        <v>0</v>
      </c>
      <c r="G4317" s="25">
        <f>'101_transform'!H4315</f>
        <v>0</v>
      </c>
    </row>
    <row r="4318" spans="1:7" ht="15" x14ac:dyDescent="0.2">
      <c r="A4318" s="12" t="str">
        <f t="shared" si="67"/>
        <v>ООО "ОЗОН Банк" (3516) 60405</v>
      </c>
      <c r="B4318" s="25" t="str">
        <f>'101_transform'!C4316</f>
        <v>ООО "ОЗОН Банк" (3516)</v>
      </c>
      <c r="C4318" s="25" t="str">
        <f>'101_transform'!D4316</f>
        <v>60405   П
A (до 31.01.2003)  Резервы на возможные потери (c 13.02.2018)
Долгосрочно арендуемые основные средства (до 31.01.2003)</v>
      </c>
      <c r="D4318" s="25">
        <f>'101_transform'!E4316</f>
        <v>0</v>
      </c>
      <c r="E4318" s="25">
        <f>'101_transform'!F4316</f>
        <v>0</v>
      </c>
      <c r="F4318" s="25">
        <f>'101_transform'!G4316</f>
        <v>0</v>
      </c>
      <c r="G4318" s="25">
        <f>'101_transform'!H4316</f>
        <v>0</v>
      </c>
    </row>
    <row r="4319" spans="1:7" ht="15" x14ac:dyDescent="0.2">
      <c r="A4319" s="12" t="str">
        <f t="shared" si="67"/>
        <v>ООО "ОЗОН Банк" (3516) 60414</v>
      </c>
      <c r="B4319" s="25" t="str">
        <f>'101_transform'!C4317</f>
        <v>ООО "ОЗОН Банк" (3516)</v>
      </c>
      <c r="C4319" s="25" t="str">
        <f>'101_transform'!D4317</f>
        <v>60414   П  Амортизация основных средств (кроме земли) (c 13.02.2018)</v>
      </c>
      <c r="D4319" s="25">
        <f>'101_transform'!E4317</f>
        <v>0</v>
      </c>
      <c r="E4319" s="25">
        <f>'101_transform'!F4317</f>
        <v>6967</v>
      </c>
      <c r="F4319" s="25">
        <f>'101_transform'!G4317</f>
        <v>0</v>
      </c>
      <c r="G4319" s="25">
        <f>'101_transform'!H4317</f>
        <v>7015</v>
      </c>
    </row>
    <row r="4320" spans="1:7" ht="15" x14ac:dyDescent="0.2">
      <c r="A4320" s="12" t="str">
        <f t="shared" si="67"/>
        <v>ООО "ОЗОН Банк" (3516) 60415</v>
      </c>
      <c r="B4320" s="25" t="str">
        <f>'101_transform'!C4318</f>
        <v>ООО "ОЗОН Банк" (3516)</v>
      </c>
      <c r="C4320" s="25" t="str">
        <f>'101_transform'!D4318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320" s="25">
        <f>'101_transform'!E4318</f>
        <v>0</v>
      </c>
      <c r="E4320" s="25">
        <f>'101_transform'!F4318</f>
        <v>0</v>
      </c>
      <c r="F4320" s="25">
        <f>'101_transform'!G4318</f>
        <v>827</v>
      </c>
      <c r="G4320" s="25">
        <f>'101_transform'!H4318</f>
        <v>0</v>
      </c>
    </row>
    <row r="4321" spans="1:7" ht="15" x14ac:dyDescent="0.2">
      <c r="A4321" s="12" t="str">
        <f t="shared" si="67"/>
        <v>ООО "ОЗОН Банк" (3516) 61901</v>
      </c>
      <c r="B4321" s="25" t="str">
        <f>'101_transform'!C4319</f>
        <v>ООО "ОЗОН Банк" (3516)</v>
      </c>
      <c r="C4321" s="25" t="str">
        <f>'101_transform'!D4319</f>
        <v>61901   A  Земля, временно неиспользуемая в основной деятельности</v>
      </c>
      <c r="D4321" s="25">
        <f>'101_transform'!E4319</f>
        <v>0</v>
      </c>
      <c r="E4321" s="25">
        <f>'101_transform'!F4319</f>
        <v>0</v>
      </c>
      <c r="F4321" s="25">
        <f>'101_transform'!G4319</f>
        <v>0</v>
      </c>
      <c r="G4321" s="25">
        <f>'101_transform'!H4319</f>
        <v>0</v>
      </c>
    </row>
    <row r="4322" spans="1:7" ht="15" x14ac:dyDescent="0.2">
      <c r="A4322" s="12" t="str">
        <f t="shared" si="67"/>
        <v>ООО "ОЗОН Банк" (3516) 61902</v>
      </c>
      <c r="B4322" s="25" t="str">
        <f>'101_transform'!C4320</f>
        <v>ООО "ОЗОН Банк" (3516)</v>
      </c>
      <c r="C4322" s="25" t="str">
        <f>'101_transform'!D4320</f>
        <v>61902   A  Земля, временно неиспользуемая в основной деятельности, переданная в аренду</v>
      </c>
      <c r="D4322" s="25">
        <f>'101_transform'!E4320</f>
        <v>0</v>
      </c>
      <c r="E4322" s="25">
        <f>'101_transform'!F4320</f>
        <v>0</v>
      </c>
      <c r="F4322" s="25">
        <f>'101_transform'!G4320</f>
        <v>0</v>
      </c>
      <c r="G4322" s="25">
        <f>'101_transform'!H4320</f>
        <v>0</v>
      </c>
    </row>
    <row r="4323" spans="1:7" ht="15" x14ac:dyDescent="0.2">
      <c r="A4323" s="12" t="str">
        <f t="shared" si="67"/>
        <v>ООО "ОЗОН Банк" (3516) 61903</v>
      </c>
      <c r="B4323" s="25" t="str">
        <f>'101_transform'!C4321</f>
        <v>ООО "ОЗОН Банк" (3516)</v>
      </c>
      <c r="C4323" s="25" t="str">
        <f>'101_transform'!D4321</f>
        <v>61903   A  Недвижимость (кроме земли), временно неиспользуемая в основной деятельности</v>
      </c>
      <c r="D4323" s="25">
        <f>'101_transform'!E4321</f>
        <v>0</v>
      </c>
      <c r="E4323" s="25">
        <f>'101_transform'!F4321</f>
        <v>0</v>
      </c>
      <c r="F4323" s="25">
        <f>'101_transform'!G4321</f>
        <v>0</v>
      </c>
      <c r="G4323" s="25">
        <f>'101_transform'!H4321</f>
        <v>0</v>
      </c>
    </row>
    <row r="4324" spans="1:7" ht="15" x14ac:dyDescent="0.2">
      <c r="A4324" s="12" t="str">
        <f t="shared" si="67"/>
        <v>ООО "ОЗОН Банк" (3516) 61904</v>
      </c>
      <c r="B4324" s="25" t="str">
        <f>'101_transform'!C4322</f>
        <v>ООО "ОЗОН Банк" (3516)</v>
      </c>
      <c r="C4324" s="25" t="str">
        <f>'101_transform'!D4322</f>
        <v>61904   A  Недвижимость (кроме земли), временно неиспользуемая в основной деятельности, переданная в аренду</v>
      </c>
      <c r="D4324" s="25">
        <f>'101_transform'!E4322</f>
        <v>0</v>
      </c>
      <c r="E4324" s="25">
        <f>'101_transform'!F4322</f>
        <v>0</v>
      </c>
      <c r="F4324" s="25">
        <f>'101_transform'!G4322</f>
        <v>0</v>
      </c>
      <c r="G4324" s="25">
        <f>'101_transform'!H4322</f>
        <v>0</v>
      </c>
    </row>
    <row r="4325" spans="1:7" ht="15" x14ac:dyDescent="0.2">
      <c r="A4325" s="12" t="str">
        <f t="shared" si="67"/>
        <v>ООО "ОЗОН Банк" (3516) 61905</v>
      </c>
      <c r="B4325" s="25" t="str">
        <f>'101_transform'!C4323</f>
        <v>ООО "ОЗОН Банк" (3516)</v>
      </c>
      <c r="C4325" s="25" t="str">
        <f>'101_transform'!D4323</f>
        <v>61905   A  Земля, временно неиспользуемая в основной деятельности, учитываемая по справедливой стоимости</v>
      </c>
      <c r="D4325" s="25">
        <f>'101_transform'!E4323</f>
        <v>0</v>
      </c>
      <c r="E4325" s="25">
        <f>'101_transform'!F4323</f>
        <v>0</v>
      </c>
      <c r="F4325" s="25">
        <f>'101_transform'!G4323</f>
        <v>0</v>
      </c>
      <c r="G4325" s="25">
        <f>'101_transform'!H4323</f>
        <v>0</v>
      </c>
    </row>
    <row r="4326" spans="1:7" ht="15" x14ac:dyDescent="0.2">
      <c r="A4326" s="12" t="str">
        <f t="shared" si="67"/>
        <v>ООО "ОЗОН Банк" (3516) 61906</v>
      </c>
      <c r="B4326" s="25" t="str">
        <f>'101_transform'!C4324</f>
        <v>ООО "ОЗОН Банк" (3516)</v>
      </c>
      <c r="C4326" s="25" t="str">
        <f>'101_transform'!D4324</f>
        <v>61906   A  Земля, временно неиспользуемая в основной деятельности, учитываемая по справедливой стоимости, переданная в аренду</v>
      </c>
      <c r="D4326" s="25">
        <f>'101_transform'!E4324</f>
        <v>0</v>
      </c>
      <c r="E4326" s="25">
        <f>'101_transform'!F4324</f>
        <v>0</v>
      </c>
      <c r="F4326" s="25">
        <f>'101_transform'!G4324</f>
        <v>0</v>
      </c>
      <c r="G4326" s="25">
        <f>'101_transform'!H4324</f>
        <v>0</v>
      </c>
    </row>
    <row r="4327" spans="1:7" ht="15" x14ac:dyDescent="0.2">
      <c r="A4327" s="12" t="str">
        <f t="shared" si="67"/>
        <v>ООО "ОЗОН Банк" (3516) 61907</v>
      </c>
      <c r="B4327" s="25" t="str">
        <f>'101_transform'!C4325</f>
        <v>ООО "ОЗОН Банк" (3516)</v>
      </c>
      <c r="C4327" s="25" t="str">
        <f>'101_transform'!D4325</f>
        <v>61907   A  Недвижимость (кроме земли), временно неиспользуемая в основной деятельности, учитываемая по справедливой стоимости</v>
      </c>
      <c r="D4327" s="25">
        <f>'101_transform'!E4325</f>
        <v>0</v>
      </c>
      <c r="E4327" s="25">
        <f>'101_transform'!F4325</f>
        <v>0</v>
      </c>
      <c r="F4327" s="25">
        <f>'101_transform'!G4325</f>
        <v>0</v>
      </c>
      <c r="G4327" s="25">
        <f>'101_transform'!H4325</f>
        <v>0</v>
      </c>
    </row>
    <row r="4328" spans="1:7" ht="15" x14ac:dyDescent="0.2">
      <c r="A4328" s="12" t="str">
        <f t="shared" si="67"/>
        <v>ООО "ОЗОН Банк" (3516) 61908</v>
      </c>
      <c r="B4328" s="25" t="str">
        <f>'101_transform'!C4326</f>
        <v>ООО "ОЗОН Банк" (3516)</v>
      </c>
      <c r="C4328" s="25" t="str">
        <f>'101_transform'!D4326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328" s="25">
        <f>'101_transform'!E4326</f>
        <v>0</v>
      </c>
      <c r="E4328" s="25">
        <f>'101_transform'!F4326</f>
        <v>0</v>
      </c>
      <c r="F4328" s="25">
        <f>'101_transform'!G4326</f>
        <v>0</v>
      </c>
      <c r="G4328" s="25">
        <f>'101_transform'!H4326</f>
        <v>0</v>
      </c>
    </row>
    <row r="4329" spans="1:7" ht="15" x14ac:dyDescent="0.2">
      <c r="A4329" s="12" t="str">
        <f t="shared" si="67"/>
        <v>ООО "ОЗОН Банк" (3516) 61909</v>
      </c>
      <c r="B4329" s="25" t="str">
        <f>'101_transform'!C4327</f>
        <v>ООО "ОЗОН Банк" (3516)</v>
      </c>
      <c r="C4329" s="25" t="str">
        <f>'101_transform'!D4327</f>
        <v>61909   П  Амортизация недвижимости (кроме земли), временно неиспользуемой в основной деятельности</v>
      </c>
      <c r="D4329" s="25">
        <f>'101_transform'!E4327</f>
        <v>0</v>
      </c>
      <c r="E4329" s="25">
        <f>'101_transform'!F4327</f>
        <v>0</v>
      </c>
      <c r="F4329" s="25">
        <f>'101_transform'!G4327</f>
        <v>0</v>
      </c>
      <c r="G4329" s="25">
        <f>'101_transform'!H4327</f>
        <v>0</v>
      </c>
    </row>
    <row r="4330" spans="1:7" ht="15" x14ac:dyDescent="0.2">
      <c r="A4330" s="12" t="str">
        <f t="shared" si="67"/>
        <v>ООО "ОЗОН Банк" (3516) 61910</v>
      </c>
      <c r="B4330" s="25" t="str">
        <f>'101_transform'!C4328</f>
        <v>ООО "ОЗОН Банк" (3516)</v>
      </c>
      <c r="C4330" s="25" t="str">
        <f>'101_transform'!D4328</f>
        <v>61910   П  Амортизация недвижимости (кроме земли), временно неиспользуемой в основной деятельности, переданной в аренду</v>
      </c>
      <c r="D4330" s="25">
        <f>'101_transform'!E4328</f>
        <v>0</v>
      </c>
      <c r="E4330" s="25">
        <f>'101_transform'!F4328</f>
        <v>0</v>
      </c>
      <c r="F4330" s="25">
        <f>'101_transform'!G4328</f>
        <v>0</v>
      </c>
      <c r="G4330" s="25">
        <f>'101_transform'!H4328</f>
        <v>0</v>
      </c>
    </row>
    <row r="4331" spans="1:7" ht="15" x14ac:dyDescent="0.2">
      <c r="A4331" s="12" t="str">
        <f t="shared" si="67"/>
        <v>ООО "ОЗОН Банк" (3516) 61911</v>
      </c>
      <c r="B4331" s="25" t="str">
        <f>'101_transform'!C4329</f>
        <v>ООО "ОЗОН Банк" (3516)</v>
      </c>
      <c r="C4331" s="25" t="str">
        <f>'101_transform'!D4329</f>
        <v>61911   A  Вложения в сооружение (строительство) объектов недвижимости, временно неиспользуемой в основной деятельности</v>
      </c>
      <c r="D4331" s="25">
        <f>'101_transform'!E4329</f>
        <v>0</v>
      </c>
      <c r="E4331" s="25">
        <f>'101_transform'!F4329</f>
        <v>0</v>
      </c>
      <c r="F4331" s="25">
        <f>'101_transform'!G4329</f>
        <v>0</v>
      </c>
      <c r="G4331" s="25">
        <f>'101_transform'!H4329</f>
        <v>0</v>
      </c>
    </row>
    <row r="4332" spans="1:7" ht="15" x14ac:dyDescent="0.2">
      <c r="A4332" s="12" t="str">
        <f t="shared" si="67"/>
        <v>ООО "ОЗОН Банк" (3516) 61912</v>
      </c>
      <c r="B4332" s="25" t="str">
        <f>'101_transform'!C4330</f>
        <v>ООО "ОЗОН Банк" (3516)</v>
      </c>
      <c r="C4332" s="25" t="str">
        <f>'101_transform'!D4330</f>
        <v>61912   П  Резервы на возможные потери</v>
      </c>
      <c r="D4332" s="25">
        <f>'101_transform'!E4330</f>
        <v>0</v>
      </c>
      <c r="E4332" s="25">
        <f>'101_transform'!F4330</f>
        <v>0</v>
      </c>
      <c r="F4332" s="25">
        <f>'101_transform'!G4330</f>
        <v>0</v>
      </c>
      <c r="G4332" s="25">
        <f>'101_transform'!H4330</f>
        <v>0</v>
      </c>
    </row>
    <row r="4333" spans="1:7" ht="15" x14ac:dyDescent="0.2">
      <c r="A4333" s="12" t="str">
        <f t="shared" si="67"/>
        <v>ООО "ОЗОН Банк" (3516) 62001</v>
      </c>
      <c r="B4333" s="25" t="str">
        <f>'101_transform'!C4331</f>
        <v>ООО "ОЗОН Банк" (3516)</v>
      </c>
      <c r="C4333" s="25" t="str">
        <f>'101_transform'!D4331</f>
        <v>62001   A  Долгосрочные активы, предназначенные для продажи</v>
      </c>
      <c r="D4333" s="25">
        <f>'101_transform'!E4331</f>
        <v>0</v>
      </c>
      <c r="E4333" s="25">
        <f>'101_transform'!F4331</f>
        <v>0</v>
      </c>
      <c r="F4333" s="25">
        <f>'101_transform'!G4331</f>
        <v>0</v>
      </c>
      <c r="G4333" s="25">
        <f>'101_transform'!H4331</f>
        <v>0</v>
      </c>
    </row>
    <row r="4334" spans="1:7" ht="15" x14ac:dyDescent="0.2">
      <c r="A4334" s="12" t="str">
        <f t="shared" si="67"/>
        <v>ООО "ОЗОН Банк" (3516) 62002</v>
      </c>
      <c r="B4334" s="25" t="str">
        <f>'101_transform'!C4332</f>
        <v>ООО "ОЗОН Банк" (3516)</v>
      </c>
      <c r="C4334" s="25" t="str">
        <f>'101_transform'!D4332</f>
        <v>62002   П  Резервы на возможные потери</v>
      </c>
      <c r="D4334" s="25">
        <f>'101_transform'!E4332</f>
        <v>0</v>
      </c>
      <c r="E4334" s="25">
        <f>'101_transform'!F4332</f>
        <v>0</v>
      </c>
      <c r="F4334" s="25">
        <f>'101_transform'!G4332</f>
        <v>0</v>
      </c>
      <c r="G4334" s="25">
        <f>'101_transform'!H4332</f>
        <v>0</v>
      </c>
    </row>
    <row r="4335" spans="1:7" ht="15" x14ac:dyDescent="0.2">
      <c r="A4335" s="12" t="str">
        <f t="shared" si="67"/>
        <v>ООО "ОЗОН Банк" (3516) 62101</v>
      </c>
      <c r="B4335" s="25" t="str">
        <f>'101_transform'!C4333</f>
        <v>ООО "ОЗОН Банк" (3516)</v>
      </c>
      <c r="C4335" s="25" t="str">
        <f>'101_transform'!D4333</f>
        <v>62101   A  Средства труда, полученные по договорам отступного, залога, назначение которых не определено</v>
      </c>
      <c r="D4335" s="25">
        <f>'101_transform'!E4333</f>
        <v>0</v>
      </c>
      <c r="E4335" s="25">
        <f>'101_transform'!F4333</f>
        <v>0</v>
      </c>
      <c r="F4335" s="25">
        <f>'101_transform'!G4333</f>
        <v>0</v>
      </c>
      <c r="G4335" s="25">
        <f>'101_transform'!H4333</f>
        <v>0</v>
      </c>
    </row>
    <row r="4336" spans="1:7" ht="15" x14ac:dyDescent="0.2">
      <c r="A4336" s="12" t="str">
        <f t="shared" si="67"/>
        <v>ООО "ОЗОН Банк" (3516) 62102</v>
      </c>
      <c r="B4336" s="25" t="str">
        <f>'101_transform'!C4334</f>
        <v>ООО "ОЗОН Банк" (3516)</v>
      </c>
      <c r="C4336" s="25" t="str">
        <f>'101_transform'!D4334</f>
        <v>62102   A  Предметы труда, полученные по договорам отступного, залога, назначение которых не определено</v>
      </c>
      <c r="D4336" s="25">
        <f>'101_transform'!E4334</f>
        <v>0</v>
      </c>
      <c r="E4336" s="25">
        <f>'101_transform'!F4334</f>
        <v>0</v>
      </c>
      <c r="F4336" s="25">
        <f>'101_transform'!G4334</f>
        <v>0</v>
      </c>
      <c r="G4336" s="25">
        <f>'101_transform'!H4334</f>
        <v>0</v>
      </c>
    </row>
    <row r="4337" spans="1:7" ht="15" x14ac:dyDescent="0.2">
      <c r="A4337" s="12" t="str">
        <f t="shared" si="67"/>
        <v>ООО "ОЗОН Банк" (3516) 62103</v>
      </c>
      <c r="B4337" s="25" t="str">
        <f>'101_transform'!C4335</f>
        <v>ООО "ОЗОН Банк" (3516)</v>
      </c>
      <c r="C4337" s="25" t="str">
        <f>'101_transform'!D4335</f>
        <v>62103   П  Резервы на возможные потери</v>
      </c>
      <c r="D4337" s="25">
        <f>'101_transform'!E4335</f>
        <v>0</v>
      </c>
      <c r="E4337" s="25">
        <f>'101_transform'!F4335</f>
        <v>0</v>
      </c>
      <c r="F4337" s="25">
        <f>'101_transform'!G4335</f>
        <v>0</v>
      </c>
      <c r="G4337" s="25">
        <f>'101_transform'!H4335</f>
        <v>0</v>
      </c>
    </row>
    <row r="4338" spans="1:7" ht="15" x14ac:dyDescent="0.2">
      <c r="A4338" s="12" t="str">
        <f t="shared" si="67"/>
        <v>АО "ОТП Банк" (2766) 60401</v>
      </c>
      <c r="B4338" s="25" t="str">
        <f>'101_transform'!C4336</f>
        <v>АО "ОТП Банк" (2766)</v>
      </c>
      <c r="C4338" s="25" t="str">
        <f>'101_transform'!D4336</f>
        <v>60401   A  Основные средства (кроме земли) (c 13.02.2018)_x000D_Категория 1- Здания и сооружения (до 31.12.2002)</v>
      </c>
      <c r="D4338" s="25">
        <f>'101_transform'!E4336</f>
        <v>4327974</v>
      </c>
      <c r="E4338" s="25">
        <f>'101_transform'!F4336</f>
        <v>0</v>
      </c>
      <c r="F4338" s="25">
        <f>'101_transform'!G4336</f>
        <v>4354367</v>
      </c>
      <c r="G4338" s="25">
        <f>'101_transform'!H4336</f>
        <v>0</v>
      </c>
    </row>
    <row r="4339" spans="1:7" ht="15" x14ac:dyDescent="0.2">
      <c r="A4339" s="12" t="str">
        <f t="shared" si="67"/>
        <v>АО "ОТП Банк" (2766) 60404</v>
      </c>
      <c r="B4339" s="25" t="str">
        <f>'101_transform'!C4337</f>
        <v>АО "ОТП Банк" (2766)</v>
      </c>
      <c r="C4339" s="25" t="str">
        <f>'101_transform'!D4337</f>
        <v>60404   A  Земля (c 13.02.2018)</v>
      </c>
      <c r="D4339" s="25">
        <f>'101_transform'!E4337</f>
        <v>23442</v>
      </c>
      <c r="E4339" s="25">
        <f>'101_transform'!F4337</f>
        <v>0</v>
      </c>
      <c r="F4339" s="25">
        <f>'101_transform'!G4337</f>
        <v>23442</v>
      </c>
      <c r="G4339" s="25">
        <f>'101_transform'!H4337</f>
        <v>0</v>
      </c>
    </row>
    <row r="4340" spans="1:7" ht="15" x14ac:dyDescent="0.2">
      <c r="A4340" s="12" t="str">
        <f t="shared" si="67"/>
        <v>АО "ОТП Банк" (2766) 60405</v>
      </c>
      <c r="B4340" s="25" t="str">
        <f>'101_transform'!C4338</f>
        <v>АО "ОТП Банк" (2766)</v>
      </c>
      <c r="C4340" s="25" t="str">
        <f>'101_transform'!D4338</f>
        <v>60405   П
A (до 31.01.2003)  Резервы на возможные потери (c 13.02.2018)
Долгосрочно арендуемые основные средства (до 31.01.2003)</v>
      </c>
      <c r="D4340" s="25">
        <f>'101_transform'!E4338</f>
        <v>0</v>
      </c>
      <c r="E4340" s="25">
        <f>'101_transform'!F4338</f>
        <v>116</v>
      </c>
      <c r="F4340" s="25">
        <f>'101_transform'!G4338</f>
        <v>0</v>
      </c>
      <c r="G4340" s="25">
        <f>'101_transform'!H4338</f>
        <v>348</v>
      </c>
    </row>
    <row r="4341" spans="1:7" ht="15" x14ac:dyDescent="0.2">
      <c r="A4341" s="12" t="str">
        <f t="shared" si="67"/>
        <v>АО "ОТП Банк" (2766) 60414</v>
      </c>
      <c r="B4341" s="25" t="str">
        <f>'101_transform'!C4339</f>
        <v>АО "ОТП Банк" (2766)</v>
      </c>
      <c r="C4341" s="25" t="str">
        <f>'101_transform'!D4339</f>
        <v>60414   П  Амортизация основных средств (кроме земли) (c 13.02.2018)</v>
      </c>
      <c r="D4341" s="25">
        <f>'101_transform'!E4339</f>
        <v>0</v>
      </c>
      <c r="E4341" s="25">
        <f>'101_transform'!F4339</f>
        <v>2732341</v>
      </c>
      <c r="F4341" s="25">
        <f>'101_transform'!G4339</f>
        <v>0</v>
      </c>
      <c r="G4341" s="25">
        <f>'101_transform'!H4339</f>
        <v>2854354</v>
      </c>
    </row>
    <row r="4342" spans="1:7" ht="15" x14ac:dyDescent="0.2">
      <c r="A4342" s="12" t="str">
        <f t="shared" si="67"/>
        <v>АО "ОТП Банк" (2766) 60415</v>
      </c>
      <c r="B4342" s="25" t="str">
        <f>'101_transform'!C4340</f>
        <v>АО "ОТП Банк" (2766)</v>
      </c>
      <c r="C4342" s="25" t="str">
        <f>'101_transform'!D4340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342" s="25">
        <f>'101_transform'!E4340</f>
        <v>19909</v>
      </c>
      <c r="E4342" s="25">
        <f>'101_transform'!F4340</f>
        <v>0</v>
      </c>
      <c r="F4342" s="25">
        <f>'101_transform'!G4340</f>
        <v>119142</v>
      </c>
      <c r="G4342" s="25">
        <f>'101_transform'!H4340</f>
        <v>0</v>
      </c>
    </row>
    <row r="4343" spans="1:7" ht="15" x14ac:dyDescent="0.2">
      <c r="A4343" s="12" t="str">
        <f t="shared" si="67"/>
        <v>АО "ОТП Банк" (2766) 61901</v>
      </c>
      <c r="B4343" s="25" t="str">
        <f>'101_transform'!C4341</f>
        <v>АО "ОТП Банк" (2766)</v>
      </c>
      <c r="C4343" s="25" t="str">
        <f>'101_transform'!D4341</f>
        <v>61901   A  Земля, временно неиспользуемая в основной деятельности</v>
      </c>
      <c r="D4343" s="25">
        <f>'101_transform'!E4341</f>
        <v>0</v>
      </c>
      <c r="E4343" s="25">
        <f>'101_transform'!F4341</f>
        <v>0</v>
      </c>
      <c r="F4343" s="25">
        <f>'101_transform'!G4341</f>
        <v>0</v>
      </c>
      <c r="G4343" s="25">
        <f>'101_transform'!H4341</f>
        <v>0</v>
      </c>
    </row>
    <row r="4344" spans="1:7" ht="15" x14ac:dyDescent="0.2">
      <c r="A4344" s="12" t="str">
        <f t="shared" si="67"/>
        <v>АО "ОТП Банк" (2766) 61902</v>
      </c>
      <c r="B4344" s="25" t="str">
        <f>'101_transform'!C4342</f>
        <v>АО "ОТП Банк" (2766)</v>
      </c>
      <c r="C4344" s="25" t="str">
        <f>'101_transform'!D4342</f>
        <v>61902   A  Земля, временно неиспользуемая в основной деятельности, переданная в аренду</v>
      </c>
      <c r="D4344" s="25">
        <f>'101_transform'!E4342</f>
        <v>0</v>
      </c>
      <c r="E4344" s="25">
        <f>'101_transform'!F4342</f>
        <v>0</v>
      </c>
      <c r="F4344" s="25">
        <f>'101_transform'!G4342</f>
        <v>0</v>
      </c>
      <c r="G4344" s="25">
        <f>'101_transform'!H4342</f>
        <v>0</v>
      </c>
    </row>
    <row r="4345" spans="1:7" ht="15" x14ac:dyDescent="0.2">
      <c r="A4345" s="12" t="str">
        <f t="shared" si="67"/>
        <v>АО "ОТП Банк" (2766) 61903</v>
      </c>
      <c r="B4345" s="25" t="str">
        <f>'101_transform'!C4343</f>
        <v>АО "ОТП Банк" (2766)</v>
      </c>
      <c r="C4345" s="25" t="str">
        <f>'101_transform'!D4343</f>
        <v>61903   A  Недвижимость (кроме земли), временно неиспользуемая в основной деятельности</v>
      </c>
      <c r="D4345" s="25">
        <f>'101_transform'!E4343</f>
        <v>0</v>
      </c>
      <c r="E4345" s="25">
        <f>'101_transform'!F4343</f>
        <v>0</v>
      </c>
      <c r="F4345" s="25">
        <f>'101_transform'!G4343</f>
        <v>0</v>
      </c>
      <c r="G4345" s="25">
        <f>'101_transform'!H4343</f>
        <v>0</v>
      </c>
    </row>
    <row r="4346" spans="1:7" ht="15" x14ac:dyDescent="0.2">
      <c r="A4346" s="12" t="str">
        <f t="shared" si="67"/>
        <v>АО "ОТП Банк" (2766) 61904</v>
      </c>
      <c r="B4346" s="25" t="str">
        <f>'101_transform'!C4344</f>
        <v>АО "ОТП Банк" (2766)</v>
      </c>
      <c r="C4346" s="25" t="str">
        <f>'101_transform'!D4344</f>
        <v>61904   A  Недвижимость (кроме земли), временно неиспользуемая в основной деятельности, переданная в аренду</v>
      </c>
      <c r="D4346" s="25">
        <f>'101_transform'!E4344</f>
        <v>0</v>
      </c>
      <c r="E4346" s="25">
        <f>'101_transform'!F4344</f>
        <v>0</v>
      </c>
      <c r="F4346" s="25">
        <f>'101_transform'!G4344</f>
        <v>0</v>
      </c>
      <c r="G4346" s="25">
        <f>'101_transform'!H4344</f>
        <v>0</v>
      </c>
    </row>
    <row r="4347" spans="1:7" ht="15" x14ac:dyDescent="0.2">
      <c r="A4347" s="12" t="str">
        <f t="shared" si="67"/>
        <v>АО "ОТП Банк" (2766) 61905</v>
      </c>
      <c r="B4347" s="25" t="str">
        <f>'101_transform'!C4345</f>
        <v>АО "ОТП Банк" (2766)</v>
      </c>
      <c r="C4347" s="25" t="str">
        <f>'101_transform'!D4345</f>
        <v>61905   A  Земля, временно неиспользуемая в основной деятельности, учитываемая по справедливой стоимости</v>
      </c>
      <c r="D4347" s="25">
        <f>'101_transform'!E4345</f>
        <v>1337</v>
      </c>
      <c r="E4347" s="25">
        <f>'101_transform'!F4345</f>
        <v>0</v>
      </c>
      <c r="F4347" s="25">
        <f>'101_transform'!G4345</f>
        <v>1302</v>
      </c>
      <c r="G4347" s="25">
        <f>'101_transform'!H4345</f>
        <v>0</v>
      </c>
    </row>
    <row r="4348" spans="1:7" ht="15" x14ac:dyDescent="0.2">
      <c r="A4348" s="12" t="str">
        <f t="shared" si="67"/>
        <v>АО "ОТП Банк" (2766) 61906</v>
      </c>
      <c r="B4348" s="25" t="str">
        <f>'101_transform'!C4346</f>
        <v>АО "ОТП Банк" (2766)</v>
      </c>
      <c r="C4348" s="25" t="str">
        <f>'101_transform'!D4346</f>
        <v>61906   A  Земля, временно неиспользуемая в основной деятельности, учитываемая по справедливой стоимости, переданная в аренду</v>
      </c>
      <c r="D4348" s="25">
        <f>'101_transform'!E4346</f>
        <v>0</v>
      </c>
      <c r="E4348" s="25">
        <f>'101_transform'!F4346</f>
        <v>0</v>
      </c>
      <c r="F4348" s="25">
        <f>'101_transform'!G4346</f>
        <v>0</v>
      </c>
      <c r="G4348" s="25">
        <f>'101_transform'!H4346</f>
        <v>0</v>
      </c>
    </row>
    <row r="4349" spans="1:7" ht="15" x14ac:dyDescent="0.2">
      <c r="A4349" s="12" t="str">
        <f t="shared" si="67"/>
        <v>АО "ОТП Банк" (2766) 61907</v>
      </c>
      <c r="B4349" s="25" t="str">
        <f>'101_transform'!C4347</f>
        <v>АО "ОТП Банк" (2766)</v>
      </c>
      <c r="C4349" s="25" t="str">
        <f>'101_transform'!D4347</f>
        <v>61907   A  Недвижимость (кроме земли), временно неиспользуемая в основной деятельности, учитываемая по справедливой стоимости</v>
      </c>
      <c r="D4349" s="25">
        <f>'101_transform'!E4347</f>
        <v>18274</v>
      </c>
      <c r="E4349" s="25">
        <f>'101_transform'!F4347</f>
        <v>0</v>
      </c>
      <c r="F4349" s="25">
        <f>'101_transform'!G4347</f>
        <v>16920</v>
      </c>
      <c r="G4349" s="25">
        <f>'101_transform'!H4347</f>
        <v>0</v>
      </c>
    </row>
    <row r="4350" spans="1:7" ht="15" x14ac:dyDescent="0.2">
      <c r="A4350" s="12" t="str">
        <f t="shared" si="67"/>
        <v>АО "ОТП Банк" (2766) 61908</v>
      </c>
      <c r="B4350" s="25" t="str">
        <f>'101_transform'!C4348</f>
        <v>АО "ОТП Банк" (2766)</v>
      </c>
      <c r="C4350" s="25" t="str">
        <f>'101_transform'!D4348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350" s="25">
        <f>'101_transform'!E4348</f>
        <v>733</v>
      </c>
      <c r="E4350" s="25">
        <f>'101_transform'!F4348</f>
        <v>0</v>
      </c>
      <c r="F4350" s="25">
        <f>'101_transform'!G4348</f>
        <v>733</v>
      </c>
      <c r="G4350" s="25">
        <f>'101_transform'!H4348</f>
        <v>0</v>
      </c>
    </row>
    <row r="4351" spans="1:7" ht="15" x14ac:dyDescent="0.2">
      <c r="A4351" s="12" t="str">
        <f t="shared" si="67"/>
        <v>АО "ОТП Банк" (2766) 61909</v>
      </c>
      <c r="B4351" s="25" t="str">
        <f>'101_transform'!C4349</f>
        <v>АО "ОТП Банк" (2766)</v>
      </c>
      <c r="C4351" s="25" t="str">
        <f>'101_transform'!D4349</f>
        <v>61909   П  Амортизация недвижимости (кроме земли), временно неиспользуемой в основной деятельности</v>
      </c>
      <c r="D4351" s="25">
        <f>'101_transform'!E4349</f>
        <v>0</v>
      </c>
      <c r="E4351" s="25">
        <f>'101_transform'!F4349</f>
        <v>0</v>
      </c>
      <c r="F4351" s="25">
        <f>'101_transform'!G4349</f>
        <v>0</v>
      </c>
      <c r="G4351" s="25">
        <f>'101_transform'!H4349</f>
        <v>0</v>
      </c>
    </row>
    <row r="4352" spans="1:7" ht="15" x14ac:dyDescent="0.2">
      <c r="A4352" s="12" t="str">
        <f t="shared" si="67"/>
        <v>АО "ОТП Банк" (2766) 61910</v>
      </c>
      <c r="B4352" s="25" t="str">
        <f>'101_transform'!C4350</f>
        <v>АО "ОТП Банк" (2766)</v>
      </c>
      <c r="C4352" s="25" t="str">
        <f>'101_transform'!D4350</f>
        <v>61910   П  Амортизация недвижимости (кроме земли), временно неиспользуемой в основной деятельности, переданной в аренду</v>
      </c>
      <c r="D4352" s="25">
        <f>'101_transform'!E4350</f>
        <v>0</v>
      </c>
      <c r="E4352" s="25">
        <f>'101_transform'!F4350</f>
        <v>0</v>
      </c>
      <c r="F4352" s="25">
        <f>'101_transform'!G4350</f>
        <v>0</v>
      </c>
      <c r="G4352" s="25">
        <f>'101_transform'!H4350</f>
        <v>0</v>
      </c>
    </row>
    <row r="4353" spans="1:7" ht="15" x14ac:dyDescent="0.2">
      <c r="A4353" s="12" t="str">
        <f t="shared" si="67"/>
        <v>АО "ОТП Банк" (2766) 61911</v>
      </c>
      <c r="B4353" s="25" t="str">
        <f>'101_transform'!C4351</f>
        <v>АО "ОТП Банк" (2766)</v>
      </c>
      <c r="C4353" s="25" t="str">
        <f>'101_transform'!D4351</f>
        <v>61911   A  Вложения в сооружение (строительство) объектов недвижимости, временно неиспользуемой в основной деятельности</v>
      </c>
      <c r="D4353" s="25">
        <f>'101_transform'!E4351</f>
        <v>0</v>
      </c>
      <c r="E4353" s="25">
        <f>'101_transform'!F4351</f>
        <v>0</v>
      </c>
      <c r="F4353" s="25">
        <f>'101_transform'!G4351</f>
        <v>0</v>
      </c>
      <c r="G4353" s="25">
        <f>'101_transform'!H4351</f>
        <v>0</v>
      </c>
    </row>
    <row r="4354" spans="1:7" ht="15" x14ac:dyDescent="0.2">
      <c r="A4354" s="12" t="str">
        <f t="shared" si="67"/>
        <v>АО "ОТП Банк" (2766) 61912</v>
      </c>
      <c r="B4354" s="25" t="str">
        <f>'101_transform'!C4352</f>
        <v>АО "ОТП Банк" (2766)</v>
      </c>
      <c r="C4354" s="25" t="str">
        <f>'101_transform'!D4352</f>
        <v>61912   П  Резервы на возможные потери</v>
      </c>
      <c r="D4354" s="25">
        <f>'101_transform'!E4352</f>
        <v>0</v>
      </c>
      <c r="E4354" s="25">
        <f>'101_transform'!F4352</f>
        <v>0</v>
      </c>
      <c r="F4354" s="25">
        <f>'101_transform'!G4352</f>
        <v>0</v>
      </c>
      <c r="G4354" s="25">
        <f>'101_transform'!H4352</f>
        <v>0</v>
      </c>
    </row>
    <row r="4355" spans="1:7" ht="15" x14ac:dyDescent="0.2">
      <c r="A4355" s="12" t="str">
        <f t="shared" si="67"/>
        <v>АО "ОТП Банк" (2766) 62001</v>
      </c>
      <c r="B4355" s="25" t="str">
        <f>'101_transform'!C4353</f>
        <v>АО "ОТП Банк" (2766)</v>
      </c>
      <c r="C4355" s="25" t="str">
        <f>'101_transform'!D4353</f>
        <v>62001   A  Долгосрочные активы, предназначенные для продажи</v>
      </c>
      <c r="D4355" s="25">
        <f>'101_transform'!E4353</f>
        <v>105978</v>
      </c>
      <c r="E4355" s="25">
        <f>'101_transform'!F4353</f>
        <v>0</v>
      </c>
      <c r="F4355" s="25">
        <f>'101_transform'!G4353</f>
        <v>89335</v>
      </c>
      <c r="G4355" s="25">
        <f>'101_transform'!H4353</f>
        <v>0</v>
      </c>
    </row>
    <row r="4356" spans="1:7" ht="15" x14ac:dyDescent="0.2">
      <c r="A4356" s="12" t="str">
        <f t="shared" ref="A4356:A4419" si="68">B4356&amp;" "&amp;LEFT(C4356,5)</f>
        <v>АО "ОТП Банк" (2766) 62002</v>
      </c>
      <c r="B4356" s="25" t="str">
        <f>'101_transform'!C4354</f>
        <v>АО "ОТП Банк" (2766)</v>
      </c>
      <c r="C4356" s="25" t="str">
        <f>'101_transform'!D4354</f>
        <v>62002   П  Резервы на возможные потери</v>
      </c>
      <c r="D4356" s="25">
        <f>'101_transform'!E4354</f>
        <v>0</v>
      </c>
      <c r="E4356" s="25">
        <f>'101_transform'!F4354</f>
        <v>11183</v>
      </c>
      <c r="F4356" s="25">
        <f>'101_transform'!G4354</f>
        <v>0</v>
      </c>
      <c r="G4356" s="25">
        <f>'101_transform'!H4354</f>
        <v>10515</v>
      </c>
    </row>
    <row r="4357" spans="1:7" ht="15" x14ac:dyDescent="0.2">
      <c r="A4357" s="12" t="str">
        <f t="shared" si="68"/>
        <v>АО "ОТП Банк" (2766) 62101</v>
      </c>
      <c r="B4357" s="25" t="str">
        <f>'101_transform'!C4355</f>
        <v>АО "ОТП Банк" (2766)</v>
      </c>
      <c r="C4357" s="25" t="str">
        <f>'101_transform'!D4355</f>
        <v>62101   A  Средства труда, полученные по договорам отступного, залога, назначение которых не определено</v>
      </c>
      <c r="D4357" s="25">
        <f>'101_transform'!E4355</f>
        <v>0</v>
      </c>
      <c r="E4357" s="25">
        <f>'101_transform'!F4355</f>
        <v>0</v>
      </c>
      <c r="F4357" s="25">
        <f>'101_transform'!G4355</f>
        <v>0</v>
      </c>
      <c r="G4357" s="25">
        <f>'101_transform'!H4355</f>
        <v>0</v>
      </c>
    </row>
    <row r="4358" spans="1:7" ht="15" x14ac:dyDescent="0.2">
      <c r="A4358" s="12" t="str">
        <f t="shared" si="68"/>
        <v>АО "ОТП Банк" (2766) 62102</v>
      </c>
      <c r="B4358" s="25" t="str">
        <f>'101_transform'!C4356</f>
        <v>АО "ОТП Банк" (2766)</v>
      </c>
      <c r="C4358" s="25" t="str">
        <f>'101_transform'!D4356</f>
        <v>62102   A  Предметы труда, полученные по договорам отступного, залога, назначение которых не определено</v>
      </c>
      <c r="D4358" s="25">
        <f>'101_transform'!E4356</f>
        <v>0</v>
      </c>
      <c r="E4358" s="25">
        <f>'101_transform'!F4356</f>
        <v>0</v>
      </c>
      <c r="F4358" s="25">
        <f>'101_transform'!G4356</f>
        <v>0</v>
      </c>
      <c r="G4358" s="25">
        <f>'101_transform'!H4356</f>
        <v>0</v>
      </c>
    </row>
    <row r="4359" spans="1:7" ht="15" x14ac:dyDescent="0.2">
      <c r="A4359" s="12" t="str">
        <f t="shared" si="68"/>
        <v>АО "ОТП Банк" (2766) 62103</v>
      </c>
      <c r="B4359" s="25" t="str">
        <f>'101_transform'!C4357</f>
        <v>АО "ОТП Банк" (2766)</v>
      </c>
      <c r="C4359" s="25" t="str">
        <f>'101_transform'!D4357</f>
        <v>62103   П  Резервы на возможные потери</v>
      </c>
      <c r="D4359" s="25">
        <f>'101_transform'!E4357</f>
        <v>0</v>
      </c>
      <c r="E4359" s="25">
        <f>'101_transform'!F4357</f>
        <v>0</v>
      </c>
      <c r="F4359" s="25">
        <f>'101_transform'!G4357</f>
        <v>0</v>
      </c>
      <c r="G4359" s="25">
        <f>'101_transform'!H4357</f>
        <v>0</v>
      </c>
    </row>
    <row r="4360" spans="1:7" ht="15" x14ac:dyDescent="0.2">
      <c r="A4360" s="12" t="str">
        <f t="shared" si="68"/>
        <v>АО "ПЕРВОУРАЛЬСКБАНК" (965) 60401</v>
      </c>
      <c r="B4360" s="25" t="str">
        <f>'101_transform'!C4358</f>
        <v>АО "ПЕРВОУРАЛЬСКБАНК" (965)</v>
      </c>
      <c r="C4360" s="25" t="str">
        <f>'101_transform'!D4358</f>
        <v>60401   A  Основные средства (кроме земли) (c 13.02.2018)_x000D_Категория 1- Здания и сооружения (до 31.12.2002)</v>
      </c>
      <c r="D4360" s="25">
        <f>'101_transform'!E4358</f>
        <v>108500</v>
      </c>
      <c r="E4360" s="25">
        <f>'101_transform'!F4358</f>
        <v>0</v>
      </c>
      <c r="F4360" s="25">
        <f>'101_transform'!G4358</f>
        <v>111169</v>
      </c>
      <c r="G4360" s="25">
        <f>'101_transform'!H4358</f>
        <v>0</v>
      </c>
    </row>
    <row r="4361" spans="1:7" ht="15" x14ac:dyDescent="0.2">
      <c r="A4361" s="12" t="str">
        <f t="shared" si="68"/>
        <v>АО "ПЕРВОУРАЛЬСКБАНК" (965) 60404</v>
      </c>
      <c r="B4361" s="25" t="str">
        <f>'101_transform'!C4359</f>
        <v>АО "ПЕРВОУРАЛЬСКБАНК" (965)</v>
      </c>
      <c r="C4361" s="25" t="str">
        <f>'101_transform'!D4359</f>
        <v>60404   A  Земля (c 13.02.2018)</v>
      </c>
      <c r="D4361" s="25">
        <f>'101_transform'!E4359</f>
        <v>7363</v>
      </c>
      <c r="E4361" s="25">
        <f>'101_transform'!F4359</f>
        <v>0</v>
      </c>
      <c r="F4361" s="25">
        <f>'101_transform'!G4359</f>
        <v>7363</v>
      </c>
      <c r="G4361" s="25">
        <f>'101_transform'!H4359</f>
        <v>0</v>
      </c>
    </row>
    <row r="4362" spans="1:7" ht="15" x14ac:dyDescent="0.2">
      <c r="A4362" s="12" t="str">
        <f t="shared" si="68"/>
        <v>АО "ПЕРВОУРАЛЬСКБАНК" (965) 60405</v>
      </c>
      <c r="B4362" s="25" t="str">
        <f>'101_transform'!C4360</f>
        <v>АО "ПЕРВОУРАЛЬСКБАНК" (965)</v>
      </c>
      <c r="C4362" s="25" t="str">
        <f>'101_transform'!D4360</f>
        <v>60405   П
A (до 31.01.2003)  Резервы на возможные потери (c 13.02.2018)
Долгосрочно арендуемые основные средства (до 31.01.2003)</v>
      </c>
      <c r="D4362" s="25">
        <f>'101_transform'!E4360</f>
        <v>0</v>
      </c>
      <c r="E4362" s="25">
        <f>'101_transform'!F4360</f>
        <v>0</v>
      </c>
      <c r="F4362" s="25">
        <f>'101_transform'!G4360</f>
        <v>0</v>
      </c>
      <c r="G4362" s="25">
        <f>'101_transform'!H4360</f>
        <v>0</v>
      </c>
    </row>
    <row r="4363" spans="1:7" ht="15" x14ac:dyDescent="0.2">
      <c r="A4363" s="12" t="str">
        <f t="shared" si="68"/>
        <v>АО "ПЕРВОУРАЛЬСКБАНК" (965) 60414</v>
      </c>
      <c r="B4363" s="25" t="str">
        <f>'101_transform'!C4361</f>
        <v>АО "ПЕРВОУРАЛЬСКБАНК" (965)</v>
      </c>
      <c r="C4363" s="25" t="str">
        <f>'101_transform'!D4361</f>
        <v>60414   П  Амортизация основных средств (кроме земли) (c 13.02.2018)</v>
      </c>
      <c r="D4363" s="25">
        <f>'101_transform'!E4361</f>
        <v>0</v>
      </c>
      <c r="E4363" s="25">
        <f>'101_transform'!F4361</f>
        <v>30307</v>
      </c>
      <c r="F4363" s="25">
        <f>'101_transform'!G4361</f>
        <v>0</v>
      </c>
      <c r="G4363" s="25">
        <f>'101_transform'!H4361</f>
        <v>31940</v>
      </c>
    </row>
    <row r="4364" spans="1:7" ht="15" x14ac:dyDescent="0.2">
      <c r="A4364" s="12" t="str">
        <f t="shared" si="68"/>
        <v>АО "ПЕРВОУРАЛЬСКБАНК" (965) 60415</v>
      </c>
      <c r="B4364" s="25" t="str">
        <f>'101_transform'!C4362</f>
        <v>АО "ПЕРВОУРАЛЬСКБАНК" (965)</v>
      </c>
      <c r="C4364" s="25" t="str">
        <f>'101_transform'!D4362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364" s="25">
        <f>'101_transform'!E4362</f>
        <v>0</v>
      </c>
      <c r="E4364" s="25">
        <f>'101_transform'!F4362</f>
        <v>0</v>
      </c>
      <c r="F4364" s="25">
        <f>'101_transform'!G4362</f>
        <v>0</v>
      </c>
      <c r="G4364" s="25">
        <f>'101_transform'!H4362</f>
        <v>0</v>
      </c>
    </row>
    <row r="4365" spans="1:7" ht="15" x14ac:dyDescent="0.2">
      <c r="A4365" s="12" t="str">
        <f t="shared" si="68"/>
        <v>АО "ПЕРВОУРАЛЬСКБАНК" (965) 61901</v>
      </c>
      <c r="B4365" s="25" t="str">
        <f>'101_transform'!C4363</f>
        <v>АО "ПЕРВОУРАЛЬСКБАНК" (965)</v>
      </c>
      <c r="C4365" s="25" t="str">
        <f>'101_transform'!D4363</f>
        <v>61901   A  Земля, временно неиспользуемая в основной деятельности</v>
      </c>
      <c r="D4365" s="25">
        <f>'101_transform'!E4363</f>
        <v>0</v>
      </c>
      <c r="E4365" s="25">
        <f>'101_transform'!F4363</f>
        <v>0</v>
      </c>
      <c r="F4365" s="25">
        <f>'101_transform'!G4363</f>
        <v>0</v>
      </c>
      <c r="G4365" s="25">
        <f>'101_transform'!H4363</f>
        <v>0</v>
      </c>
    </row>
    <row r="4366" spans="1:7" ht="15" x14ac:dyDescent="0.2">
      <c r="A4366" s="12" t="str">
        <f t="shared" si="68"/>
        <v>АО "ПЕРВОУРАЛЬСКБАНК" (965) 61902</v>
      </c>
      <c r="B4366" s="25" t="str">
        <f>'101_transform'!C4364</f>
        <v>АО "ПЕРВОУРАЛЬСКБАНК" (965)</v>
      </c>
      <c r="C4366" s="25" t="str">
        <f>'101_transform'!D4364</f>
        <v>61902   A  Земля, временно неиспользуемая в основной деятельности, переданная в аренду</v>
      </c>
      <c r="D4366" s="25">
        <f>'101_transform'!E4364</f>
        <v>0</v>
      </c>
      <c r="E4366" s="25">
        <f>'101_transform'!F4364</f>
        <v>0</v>
      </c>
      <c r="F4366" s="25">
        <f>'101_transform'!G4364</f>
        <v>0</v>
      </c>
      <c r="G4366" s="25">
        <f>'101_transform'!H4364</f>
        <v>0</v>
      </c>
    </row>
    <row r="4367" spans="1:7" ht="15" x14ac:dyDescent="0.2">
      <c r="A4367" s="12" t="str">
        <f t="shared" si="68"/>
        <v>АО "ПЕРВОУРАЛЬСКБАНК" (965) 61903</v>
      </c>
      <c r="B4367" s="25" t="str">
        <f>'101_transform'!C4365</f>
        <v>АО "ПЕРВОУРАЛЬСКБАНК" (965)</v>
      </c>
      <c r="C4367" s="25" t="str">
        <f>'101_transform'!D4365</f>
        <v>61903   A  Недвижимость (кроме земли), временно неиспользуемая в основной деятельности</v>
      </c>
      <c r="D4367" s="25">
        <f>'101_transform'!E4365</f>
        <v>0</v>
      </c>
      <c r="E4367" s="25">
        <f>'101_transform'!F4365</f>
        <v>0</v>
      </c>
      <c r="F4367" s="25">
        <f>'101_transform'!G4365</f>
        <v>0</v>
      </c>
      <c r="G4367" s="25">
        <f>'101_transform'!H4365</f>
        <v>0</v>
      </c>
    </row>
    <row r="4368" spans="1:7" ht="15" x14ac:dyDescent="0.2">
      <c r="A4368" s="12" t="str">
        <f t="shared" si="68"/>
        <v>АО "ПЕРВОУРАЛЬСКБАНК" (965) 61904</v>
      </c>
      <c r="B4368" s="25" t="str">
        <f>'101_transform'!C4366</f>
        <v>АО "ПЕРВОУРАЛЬСКБАНК" (965)</v>
      </c>
      <c r="C4368" s="25" t="str">
        <f>'101_transform'!D4366</f>
        <v>61904   A  Недвижимость (кроме земли), временно неиспользуемая в основной деятельности, переданная в аренду</v>
      </c>
      <c r="D4368" s="25">
        <f>'101_transform'!E4366</f>
        <v>0</v>
      </c>
      <c r="E4368" s="25">
        <f>'101_transform'!F4366</f>
        <v>0</v>
      </c>
      <c r="F4368" s="25">
        <f>'101_transform'!G4366</f>
        <v>0</v>
      </c>
      <c r="G4368" s="25">
        <f>'101_transform'!H4366</f>
        <v>0</v>
      </c>
    </row>
    <row r="4369" spans="1:7" ht="15" x14ac:dyDescent="0.2">
      <c r="A4369" s="12" t="str">
        <f t="shared" si="68"/>
        <v>АО "ПЕРВОУРАЛЬСКБАНК" (965) 61905</v>
      </c>
      <c r="B4369" s="25" t="str">
        <f>'101_transform'!C4367</f>
        <v>АО "ПЕРВОУРАЛЬСКБАНК" (965)</v>
      </c>
      <c r="C4369" s="25" t="str">
        <f>'101_transform'!D4367</f>
        <v>61905   A  Земля, временно неиспользуемая в основной деятельности, учитываемая по справедливой стоимости</v>
      </c>
      <c r="D4369" s="25">
        <f>'101_transform'!E4367</f>
        <v>0</v>
      </c>
      <c r="E4369" s="25">
        <f>'101_transform'!F4367</f>
        <v>0</v>
      </c>
      <c r="F4369" s="25">
        <f>'101_transform'!G4367</f>
        <v>0</v>
      </c>
      <c r="G4369" s="25">
        <f>'101_transform'!H4367</f>
        <v>0</v>
      </c>
    </row>
    <row r="4370" spans="1:7" ht="15" x14ac:dyDescent="0.2">
      <c r="A4370" s="12" t="str">
        <f t="shared" si="68"/>
        <v>АО "ПЕРВОУРАЛЬСКБАНК" (965) 61906</v>
      </c>
      <c r="B4370" s="25" t="str">
        <f>'101_transform'!C4368</f>
        <v>АО "ПЕРВОУРАЛЬСКБАНК" (965)</v>
      </c>
      <c r="C4370" s="25" t="str">
        <f>'101_transform'!D4368</f>
        <v>61906   A  Земля, временно неиспользуемая в основной деятельности, учитываемая по справедливой стоимости, переданная в аренду</v>
      </c>
      <c r="D4370" s="25">
        <f>'101_transform'!E4368</f>
        <v>0</v>
      </c>
      <c r="E4370" s="25">
        <f>'101_transform'!F4368</f>
        <v>0</v>
      </c>
      <c r="F4370" s="25">
        <f>'101_transform'!G4368</f>
        <v>0</v>
      </c>
      <c r="G4370" s="25">
        <f>'101_transform'!H4368</f>
        <v>0</v>
      </c>
    </row>
    <row r="4371" spans="1:7" ht="15" x14ac:dyDescent="0.2">
      <c r="A4371" s="12" t="str">
        <f t="shared" si="68"/>
        <v>АО "ПЕРВОУРАЛЬСКБАНК" (965) 61907</v>
      </c>
      <c r="B4371" s="25" t="str">
        <f>'101_transform'!C4369</f>
        <v>АО "ПЕРВОУРАЛЬСКБАНК" (965)</v>
      </c>
      <c r="C4371" s="25" t="str">
        <f>'101_transform'!D4369</f>
        <v>61907   A  Недвижимость (кроме земли), временно неиспользуемая в основной деятельности, учитываемая по справедливой стоимости</v>
      </c>
      <c r="D4371" s="25">
        <f>'101_transform'!E4369</f>
        <v>0</v>
      </c>
      <c r="E4371" s="25">
        <f>'101_transform'!F4369</f>
        <v>0</v>
      </c>
      <c r="F4371" s="25">
        <f>'101_transform'!G4369</f>
        <v>0</v>
      </c>
      <c r="G4371" s="25">
        <f>'101_transform'!H4369</f>
        <v>0</v>
      </c>
    </row>
    <row r="4372" spans="1:7" ht="15" x14ac:dyDescent="0.2">
      <c r="A4372" s="12" t="str">
        <f t="shared" si="68"/>
        <v>АО "ПЕРВОУРАЛЬСКБАНК" (965) 61908</v>
      </c>
      <c r="B4372" s="25" t="str">
        <f>'101_transform'!C4370</f>
        <v>АО "ПЕРВОУРАЛЬСКБАНК" (965)</v>
      </c>
      <c r="C4372" s="25" t="str">
        <f>'101_transform'!D4370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372" s="25">
        <f>'101_transform'!E4370</f>
        <v>0</v>
      </c>
      <c r="E4372" s="25">
        <f>'101_transform'!F4370</f>
        <v>0</v>
      </c>
      <c r="F4372" s="25">
        <f>'101_transform'!G4370</f>
        <v>0</v>
      </c>
      <c r="G4372" s="25">
        <f>'101_transform'!H4370</f>
        <v>0</v>
      </c>
    </row>
    <row r="4373" spans="1:7" ht="15" x14ac:dyDescent="0.2">
      <c r="A4373" s="12" t="str">
        <f t="shared" si="68"/>
        <v>АО "ПЕРВОУРАЛЬСКБАНК" (965) 61909</v>
      </c>
      <c r="B4373" s="25" t="str">
        <f>'101_transform'!C4371</f>
        <v>АО "ПЕРВОУРАЛЬСКБАНК" (965)</v>
      </c>
      <c r="C4373" s="25" t="str">
        <f>'101_transform'!D4371</f>
        <v>61909   П  Амортизация недвижимости (кроме земли), временно неиспользуемой в основной деятельности</v>
      </c>
      <c r="D4373" s="25">
        <f>'101_transform'!E4371</f>
        <v>0</v>
      </c>
      <c r="E4373" s="25">
        <f>'101_transform'!F4371</f>
        <v>0</v>
      </c>
      <c r="F4373" s="25">
        <f>'101_transform'!G4371</f>
        <v>0</v>
      </c>
      <c r="G4373" s="25">
        <f>'101_transform'!H4371</f>
        <v>0</v>
      </c>
    </row>
    <row r="4374" spans="1:7" ht="15" x14ac:dyDescent="0.2">
      <c r="A4374" s="12" t="str">
        <f t="shared" si="68"/>
        <v>АО "ПЕРВОУРАЛЬСКБАНК" (965) 61910</v>
      </c>
      <c r="B4374" s="25" t="str">
        <f>'101_transform'!C4372</f>
        <v>АО "ПЕРВОУРАЛЬСКБАНК" (965)</v>
      </c>
      <c r="C4374" s="25" t="str">
        <f>'101_transform'!D4372</f>
        <v>61910   П  Амортизация недвижимости (кроме земли), временно неиспользуемой в основной деятельности, переданной в аренду</v>
      </c>
      <c r="D4374" s="25">
        <f>'101_transform'!E4372</f>
        <v>0</v>
      </c>
      <c r="E4374" s="25">
        <f>'101_transform'!F4372</f>
        <v>0</v>
      </c>
      <c r="F4374" s="25">
        <f>'101_transform'!G4372</f>
        <v>0</v>
      </c>
      <c r="G4374" s="25">
        <f>'101_transform'!H4372</f>
        <v>0</v>
      </c>
    </row>
    <row r="4375" spans="1:7" ht="15" x14ac:dyDescent="0.2">
      <c r="A4375" s="12" t="str">
        <f t="shared" si="68"/>
        <v>АО "ПЕРВОУРАЛЬСКБАНК" (965) 61911</v>
      </c>
      <c r="B4375" s="25" t="str">
        <f>'101_transform'!C4373</f>
        <v>АО "ПЕРВОУРАЛЬСКБАНК" (965)</v>
      </c>
      <c r="C4375" s="25" t="str">
        <f>'101_transform'!D4373</f>
        <v>61911   A  Вложения в сооружение (строительство) объектов недвижимости, временно неиспользуемой в основной деятельности</v>
      </c>
      <c r="D4375" s="25">
        <f>'101_transform'!E4373</f>
        <v>0</v>
      </c>
      <c r="E4375" s="25">
        <f>'101_transform'!F4373</f>
        <v>0</v>
      </c>
      <c r="F4375" s="25">
        <f>'101_transform'!G4373</f>
        <v>0</v>
      </c>
      <c r="G4375" s="25">
        <f>'101_transform'!H4373</f>
        <v>0</v>
      </c>
    </row>
    <row r="4376" spans="1:7" ht="15" x14ac:dyDescent="0.2">
      <c r="A4376" s="12" t="str">
        <f t="shared" si="68"/>
        <v>АО "ПЕРВОУРАЛЬСКБАНК" (965) 61912</v>
      </c>
      <c r="B4376" s="25" t="str">
        <f>'101_transform'!C4374</f>
        <v>АО "ПЕРВОУРАЛЬСКБАНК" (965)</v>
      </c>
      <c r="C4376" s="25" t="str">
        <f>'101_transform'!D4374</f>
        <v>61912   П  Резервы на возможные потери</v>
      </c>
      <c r="D4376" s="25">
        <f>'101_transform'!E4374</f>
        <v>0</v>
      </c>
      <c r="E4376" s="25">
        <f>'101_transform'!F4374</f>
        <v>0</v>
      </c>
      <c r="F4376" s="25">
        <f>'101_transform'!G4374</f>
        <v>0</v>
      </c>
      <c r="G4376" s="25">
        <f>'101_transform'!H4374</f>
        <v>0</v>
      </c>
    </row>
    <row r="4377" spans="1:7" ht="15" x14ac:dyDescent="0.2">
      <c r="A4377" s="12" t="str">
        <f t="shared" si="68"/>
        <v>АО "ПЕРВОУРАЛЬСКБАНК" (965) 62001</v>
      </c>
      <c r="B4377" s="25" t="str">
        <f>'101_transform'!C4375</f>
        <v>АО "ПЕРВОУРАЛЬСКБАНК" (965)</v>
      </c>
      <c r="C4377" s="25" t="str">
        <f>'101_transform'!D4375</f>
        <v>62001   A  Долгосрочные активы, предназначенные для продажи</v>
      </c>
      <c r="D4377" s="25">
        <f>'101_transform'!E4375</f>
        <v>0</v>
      </c>
      <c r="E4377" s="25">
        <f>'101_transform'!F4375</f>
        <v>0</v>
      </c>
      <c r="F4377" s="25">
        <f>'101_transform'!G4375</f>
        <v>0</v>
      </c>
      <c r="G4377" s="25">
        <f>'101_transform'!H4375</f>
        <v>0</v>
      </c>
    </row>
    <row r="4378" spans="1:7" ht="15" x14ac:dyDescent="0.2">
      <c r="A4378" s="12" t="str">
        <f t="shared" si="68"/>
        <v>АО "ПЕРВОУРАЛЬСКБАНК" (965) 62002</v>
      </c>
      <c r="B4378" s="25" t="str">
        <f>'101_transform'!C4376</f>
        <v>АО "ПЕРВОУРАЛЬСКБАНК" (965)</v>
      </c>
      <c r="C4378" s="25" t="str">
        <f>'101_transform'!D4376</f>
        <v>62002   П  Резервы на возможные потери</v>
      </c>
      <c r="D4378" s="25">
        <f>'101_transform'!E4376</f>
        <v>0</v>
      </c>
      <c r="E4378" s="25">
        <f>'101_transform'!F4376</f>
        <v>0</v>
      </c>
      <c r="F4378" s="25">
        <f>'101_transform'!G4376</f>
        <v>0</v>
      </c>
      <c r="G4378" s="25">
        <f>'101_transform'!H4376</f>
        <v>0</v>
      </c>
    </row>
    <row r="4379" spans="1:7" ht="15" x14ac:dyDescent="0.2">
      <c r="A4379" s="12" t="str">
        <f t="shared" si="68"/>
        <v>АО "ПЕРВОУРАЛЬСКБАНК" (965) 62101</v>
      </c>
      <c r="B4379" s="25" t="str">
        <f>'101_transform'!C4377</f>
        <v>АО "ПЕРВОУРАЛЬСКБАНК" (965)</v>
      </c>
      <c r="C4379" s="25" t="str">
        <f>'101_transform'!D4377</f>
        <v>62101   A  Средства труда, полученные по договорам отступного, залога, назначение которых не определено</v>
      </c>
      <c r="D4379" s="25">
        <f>'101_transform'!E4377</f>
        <v>0</v>
      </c>
      <c r="E4379" s="25">
        <f>'101_transform'!F4377</f>
        <v>0</v>
      </c>
      <c r="F4379" s="25">
        <f>'101_transform'!G4377</f>
        <v>0</v>
      </c>
      <c r="G4379" s="25">
        <f>'101_transform'!H4377</f>
        <v>0</v>
      </c>
    </row>
    <row r="4380" spans="1:7" ht="15" x14ac:dyDescent="0.2">
      <c r="A4380" s="12" t="str">
        <f t="shared" si="68"/>
        <v>АО "ПЕРВОУРАЛЬСКБАНК" (965) 62102</v>
      </c>
      <c r="B4380" s="25" t="str">
        <f>'101_transform'!C4378</f>
        <v>АО "ПЕРВОУРАЛЬСКБАНК" (965)</v>
      </c>
      <c r="C4380" s="25" t="str">
        <f>'101_transform'!D4378</f>
        <v>62102   A  Предметы труда, полученные по договорам отступного, залога, назначение которых не определено</v>
      </c>
      <c r="D4380" s="25">
        <f>'101_transform'!E4378</f>
        <v>0</v>
      </c>
      <c r="E4380" s="25">
        <f>'101_transform'!F4378</f>
        <v>0</v>
      </c>
      <c r="F4380" s="25">
        <f>'101_transform'!G4378</f>
        <v>0</v>
      </c>
      <c r="G4380" s="25">
        <f>'101_transform'!H4378</f>
        <v>0</v>
      </c>
    </row>
    <row r="4381" spans="1:7" ht="15" x14ac:dyDescent="0.2">
      <c r="A4381" s="12" t="str">
        <f t="shared" si="68"/>
        <v>АО "ПЕРВОУРАЛЬСКБАНК" (965) 62103</v>
      </c>
      <c r="B4381" s="25" t="str">
        <f>'101_transform'!C4379</f>
        <v>АО "ПЕРВОУРАЛЬСКБАНК" (965)</v>
      </c>
      <c r="C4381" s="25" t="str">
        <f>'101_transform'!D4379</f>
        <v>62103   П  Резервы на возможные потери</v>
      </c>
      <c r="D4381" s="25">
        <f>'101_transform'!E4379</f>
        <v>0</v>
      </c>
      <c r="E4381" s="25">
        <f>'101_transform'!F4379</f>
        <v>0</v>
      </c>
      <c r="F4381" s="25">
        <f>'101_transform'!G4379</f>
        <v>0</v>
      </c>
      <c r="G4381" s="25">
        <f>'101_transform'!H4379</f>
        <v>0</v>
      </c>
    </row>
    <row r="4382" spans="1:7" ht="15" x14ac:dyDescent="0.2">
      <c r="A4382" s="12" t="str">
        <f t="shared" si="68"/>
        <v>АО "Первый Дортрансбанк" (3271) 60401</v>
      </c>
      <c r="B4382" s="25" t="str">
        <f>'101_transform'!C4380</f>
        <v>АО "Первый Дортрансбанк" (3271)</v>
      </c>
      <c r="C4382" s="25" t="str">
        <f>'101_transform'!D4380</f>
        <v>60401   A  Основные средства (кроме земли) (c 13.02.2018)_x000D_Категория 1- Здания и сооружения (до 31.12.2002)</v>
      </c>
      <c r="D4382" s="25">
        <f>'101_transform'!E4380</f>
        <v>114393</v>
      </c>
      <c r="E4382" s="25">
        <f>'101_transform'!F4380</f>
        <v>0</v>
      </c>
      <c r="F4382" s="25">
        <f>'101_transform'!G4380</f>
        <v>115169</v>
      </c>
      <c r="G4382" s="25">
        <f>'101_transform'!H4380</f>
        <v>0</v>
      </c>
    </row>
    <row r="4383" spans="1:7" ht="15" x14ac:dyDescent="0.2">
      <c r="A4383" s="12" t="str">
        <f t="shared" si="68"/>
        <v>АО "Первый Дортрансбанк" (3271) 60404</v>
      </c>
      <c r="B4383" s="25" t="str">
        <f>'101_transform'!C4381</f>
        <v>АО "Первый Дортрансбанк" (3271)</v>
      </c>
      <c r="C4383" s="25" t="str">
        <f>'101_transform'!D4381</f>
        <v>60404   A  Земля (c 13.02.2018)</v>
      </c>
      <c r="D4383" s="25">
        <f>'101_transform'!E4381</f>
        <v>8263</v>
      </c>
      <c r="E4383" s="25">
        <f>'101_transform'!F4381</f>
        <v>0</v>
      </c>
      <c r="F4383" s="25">
        <f>'101_transform'!G4381</f>
        <v>8263</v>
      </c>
      <c r="G4383" s="25">
        <f>'101_transform'!H4381</f>
        <v>0</v>
      </c>
    </row>
    <row r="4384" spans="1:7" ht="15" x14ac:dyDescent="0.2">
      <c r="A4384" s="12" t="str">
        <f t="shared" si="68"/>
        <v>АО "Первый Дортрансбанк" (3271) 60405</v>
      </c>
      <c r="B4384" s="25" t="str">
        <f>'101_transform'!C4382</f>
        <v>АО "Первый Дортрансбанк" (3271)</v>
      </c>
      <c r="C4384" s="25" t="str">
        <f>'101_transform'!D4382</f>
        <v>60405   П
A (до 31.01.2003)  Резервы на возможные потери (c 13.02.2018)
Долгосрочно арендуемые основные средства (до 31.01.2003)</v>
      </c>
      <c r="D4384" s="25">
        <f>'101_transform'!E4382</f>
        <v>0</v>
      </c>
      <c r="E4384" s="25">
        <f>'101_transform'!F4382</f>
        <v>0</v>
      </c>
      <c r="F4384" s="25">
        <f>'101_transform'!G4382</f>
        <v>0</v>
      </c>
      <c r="G4384" s="25">
        <f>'101_transform'!H4382</f>
        <v>0</v>
      </c>
    </row>
    <row r="4385" spans="1:7" ht="15" x14ac:dyDescent="0.2">
      <c r="A4385" s="12" t="str">
        <f t="shared" si="68"/>
        <v>АО "Первый Дортрансбанк" (3271) 60414</v>
      </c>
      <c r="B4385" s="25" t="str">
        <f>'101_transform'!C4383</f>
        <v>АО "Первый Дортрансбанк" (3271)</v>
      </c>
      <c r="C4385" s="25" t="str">
        <f>'101_transform'!D4383</f>
        <v>60414   П  Амортизация основных средств (кроме земли) (c 13.02.2018)</v>
      </c>
      <c r="D4385" s="25">
        <f>'101_transform'!E4383</f>
        <v>0</v>
      </c>
      <c r="E4385" s="25">
        <f>'101_transform'!F4383</f>
        <v>36468</v>
      </c>
      <c r="F4385" s="25">
        <f>'101_transform'!G4383</f>
        <v>0</v>
      </c>
      <c r="G4385" s="25">
        <f>'101_transform'!H4383</f>
        <v>37537</v>
      </c>
    </row>
    <row r="4386" spans="1:7" ht="15" x14ac:dyDescent="0.2">
      <c r="A4386" s="12" t="str">
        <f t="shared" si="68"/>
        <v>АО "Первый Дортрансбанк" (3271) 60415</v>
      </c>
      <c r="B4386" s="25" t="str">
        <f>'101_transform'!C4384</f>
        <v>АО "Первый Дортрансбанк" (3271)</v>
      </c>
      <c r="C4386" s="25" t="str">
        <f>'101_transform'!D4384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386" s="25">
        <f>'101_transform'!E4384</f>
        <v>2467</v>
      </c>
      <c r="E4386" s="25">
        <f>'101_transform'!F4384</f>
        <v>0</v>
      </c>
      <c r="F4386" s="25">
        <f>'101_transform'!G4384</f>
        <v>2000</v>
      </c>
      <c r="G4386" s="25">
        <f>'101_transform'!H4384</f>
        <v>0</v>
      </c>
    </row>
    <row r="4387" spans="1:7" ht="15" x14ac:dyDescent="0.2">
      <c r="A4387" s="12" t="str">
        <f t="shared" si="68"/>
        <v>АО "Первый Дортрансбанк" (3271) 61901</v>
      </c>
      <c r="B4387" s="25" t="str">
        <f>'101_transform'!C4385</f>
        <v>АО "Первый Дортрансбанк" (3271)</v>
      </c>
      <c r="C4387" s="25" t="str">
        <f>'101_transform'!D4385</f>
        <v>61901   A  Земля, временно неиспользуемая в основной деятельности</v>
      </c>
      <c r="D4387" s="25">
        <f>'101_transform'!E4385</f>
        <v>0</v>
      </c>
      <c r="E4387" s="25">
        <f>'101_transform'!F4385</f>
        <v>0</v>
      </c>
      <c r="F4387" s="25">
        <f>'101_transform'!G4385</f>
        <v>0</v>
      </c>
      <c r="G4387" s="25">
        <f>'101_transform'!H4385</f>
        <v>0</v>
      </c>
    </row>
    <row r="4388" spans="1:7" ht="15" x14ac:dyDescent="0.2">
      <c r="A4388" s="12" t="str">
        <f t="shared" si="68"/>
        <v>АО "Первый Дортрансбанк" (3271) 61902</v>
      </c>
      <c r="B4388" s="25" t="str">
        <f>'101_transform'!C4386</f>
        <v>АО "Первый Дортрансбанк" (3271)</v>
      </c>
      <c r="C4388" s="25" t="str">
        <f>'101_transform'!D4386</f>
        <v>61902   A  Земля, временно неиспользуемая в основной деятельности, переданная в аренду</v>
      </c>
      <c r="D4388" s="25">
        <f>'101_transform'!E4386</f>
        <v>0</v>
      </c>
      <c r="E4388" s="25">
        <f>'101_transform'!F4386</f>
        <v>0</v>
      </c>
      <c r="F4388" s="25">
        <f>'101_transform'!G4386</f>
        <v>0</v>
      </c>
      <c r="G4388" s="25">
        <f>'101_transform'!H4386</f>
        <v>0</v>
      </c>
    </row>
    <row r="4389" spans="1:7" ht="15" x14ac:dyDescent="0.2">
      <c r="A4389" s="12" t="str">
        <f t="shared" si="68"/>
        <v>АО "Первый Дортрансбанк" (3271) 61903</v>
      </c>
      <c r="B4389" s="25" t="str">
        <f>'101_transform'!C4387</f>
        <v>АО "Первый Дортрансбанк" (3271)</v>
      </c>
      <c r="C4389" s="25" t="str">
        <f>'101_transform'!D4387</f>
        <v>61903   A  Недвижимость (кроме земли), временно неиспользуемая в основной деятельности</v>
      </c>
      <c r="D4389" s="25">
        <f>'101_transform'!E4387</f>
        <v>0</v>
      </c>
      <c r="E4389" s="25">
        <f>'101_transform'!F4387</f>
        <v>0</v>
      </c>
      <c r="F4389" s="25">
        <f>'101_transform'!G4387</f>
        <v>0</v>
      </c>
      <c r="G4389" s="25">
        <f>'101_transform'!H4387</f>
        <v>0</v>
      </c>
    </row>
    <row r="4390" spans="1:7" ht="15" x14ac:dyDescent="0.2">
      <c r="A4390" s="12" t="str">
        <f t="shared" si="68"/>
        <v>АО "Первый Дортрансбанк" (3271) 61904</v>
      </c>
      <c r="B4390" s="25" t="str">
        <f>'101_transform'!C4388</f>
        <v>АО "Первый Дортрансбанк" (3271)</v>
      </c>
      <c r="C4390" s="25" t="str">
        <f>'101_transform'!D4388</f>
        <v>61904   A  Недвижимость (кроме земли), временно неиспользуемая в основной деятельности, переданная в аренду</v>
      </c>
      <c r="D4390" s="25">
        <f>'101_transform'!E4388</f>
        <v>0</v>
      </c>
      <c r="E4390" s="25">
        <f>'101_transform'!F4388</f>
        <v>0</v>
      </c>
      <c r="F4390" s="25">
        <f>'101_transform'!G4388</f>
        <v>0</v>
      </c>
      <c r="G4390" s="25">
        <f>'101_transform'!H4388</f>
        <v>0</v>
      </c>
    </row>
    <row r="4391" spans="1:7" ht="15" x14ac:dyDescent="0.2">
      <c r="A4391" s="12" t="str">
        <f t="shared" si="68"/>
        <v>АО "Первый Дортрансбанк" (3271) 61905</v>
      </c>
      <c r="B4391" s="25" t="str">
        <f>'101_transform'!C4389</f>
        <v>АО "Первый Дортрансбанк" (3271)</v>
      </c>
      <c r="C4391" s="25" t="str">
        <f>'101_transform'!D4389</f>
        <v>61905   A  Земля, временно неиспользуемая в основной деятельности, учитываемая по справедливой стоимости</v>
      </c>
      <c r="D4391" s="25">
        <f>'101_transform'!E4389</f>
        <v>0</v>
      </c>
      <c r="E4391" s="25">
        <f>'101_transform'!F4389</f>
        <v>0</v>
      </c>
      <c r="F4391" s="25">
        <f>'101_transform'!G4389</f>
        <v>0</v>
      </c>
      <c r="G4391" s="25">
        <f>'101_transform'!H4389</f>
        <v>0</v>
      </c>
    </row>
    <row r="4392" spans="1:7" ht="15" x14ac:dyDescent="0.2">
      <c r="A4392" s="12" t="str">
        <f t="shared" si="68"/>
        <v>АО "Первый Дортрансбанк" (3271) 61906</v>
      </c>
      <c r="B4392" s="25" t="str">
        <f>'101_transform'!C4390</f>
        <v>АО "Первый Дортрансбанк" (3271)</v>
      </c>
      <c r="C4392" s="25" t="str">
        <f>'101_transform'!D4390</f>
        <v>61906   A  Земля, временно неиспользуемая в основной деятельности, учитываемая по справедливой стоимости, переданная в аренду</v>
      </c>
      <c r="D4392" s="25">
        <f>'101_transform'!E4390</f>
        <v>0</v>
      </c>
      <c r="E4392" s="25">
        <f>'101_transform'!F4390</f>
        <v>0</v>
      </c>
      <c r="F4392" s="25">
        <f>'101_transform'!G4390</f>
        <v>0</v>
      </c>
      <c r="G4392" s="25">
        <f>'101_transform'!H4390</f>
        <v>0</v>
      </c>
    </row>
    <row r="4393" spans="1:7" ht="15" x14ac:dyDescent="0.2">
      <c r="A4393" s="12" t="str">
        <f t="shared" si="68"/>
        <v>АО "Первый Дортрансбанк" (3271) 61907</v>
      </c>
      <c r="B4393" s="25" t="str">
        <f>'101_transform'!C4391</f>
        <v>АО "Первый Дортрансбанк" (3271)</v>
      </c>
      <c r="C4393" s="25" t="str">
        <f>'101_transform'!D4391</f>
        <v>61907   A  Недвижимость (кроме земли), временно неиспользуемая в основной деятельности, учитываемая по справедливой стоимости</v>
      </c>
      <c r="D4393" s="25">
        <f>'101_transform'!E4391</f>
        <v>0</v>
      </c>
      <c r="E4393" s="25">
        <f>'101_transform'!F4391</f>
        <v>0</v>
      </c>
      <c r="F4393" s="25">
        <f>'101_transform'!G4391</f>
        <v>0</v>
      </c>
      <c r="G4393" s="25">
        <f>'101_transform'!H4391</f>
        <v>0</v>
      </c>
    </row>
    <row r="4394" spans="1:7" ht="15" x14ac:dyDescent="0.2">
      <c r="A4394" s="12" t="str">
        <f t="shared" si="68"/>
        <v>АО "Первый Дортрансбанк" (3271) 61908</v>
      </c>
      <c r="B4394" s="25" t="str">
        <f>'101_transform'!C4392</f>
        <v>АО "Первый Дортрансбанк" (3271)</v>
      </c>
      <c r="C4394" s="25" t="str">
        <f>'101_transform'!D4392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394" s="25">
        <f>'101_transform'!E4392</f>
        <v>0</v>
      </c>
      <c r="E4394" s="25">
        <f>'101_transform'!F4392</f>
        <v>0</v>
      </c>
      <c r="F4394" s="25">
        <f>'101_transform'!G4392</f>
        <v>0</v>
      </c>
      <c r="G4394" s="25">
        <f>'101_transform'!H4392</f>
        <v>0</v>
      </c>
    </row>
    <row r="4395" spans="1:7" ht="15" x14ac:dyDescent="0.2">
      <c r="A4395" s="12" t="str">
        <f t="shared" si="68"/>
        <v>АО "Первый Дортрансбанк" (3271) 61909</v>
      </c>
      <c r="B4395" s="25" t="str">
        <f>'101_transform'!C4393</f>
        <v>АО "Первый Дортрансбанк" (3271)</v>
      </c>
      <c r="C4395" s="25" t="str">
        <f>'101_transform'!D4393</f>
        <v>61909   П  Амортизация недвижимости (кроме земли), временно неиспользуемой в основной деятельности</v>
      </c>
      <c r="D4395" s="25">
        <f>'101_transform'!E4393</f>
        <v>0</v>
      </c>
      <c r="E4395" s="25">
        <f>'101_transform'!F4393</f>
        <v>0</v>
      </c>
      <c r="F4395" s="25">
        <f>'101_transform'!G4393</f>
        <v>0</v>
      </c>
      <c r="G4395" s="25">
        <f>'101_transform'!H4393</f>
        <v>0</v>
      </c>
    </row>
    <row r="4396" spans="1:7" ht="15" x14ac:dyDescent="0.2">
      <c r="A4396" s="12" t="str">
        <f t="shared" si="68"/>
        <v>АО "Первый Дортрансбанк" (3271) 61910</v>
      </c>
      <c r="B4396" s="25" t="str">
        <f>'101_transform'!C4394</f>
        <v>АО "Первый Дортрансбанк" (3271)</v>
      </c>
      <c r="C4396" s="25" t="str">
        <f>'101_transform'!D4394</f>
        <v>61910   П  Амортизация недвижимости (кроме земли), временно неиспользуемой в основной деятельности, переданной в аренду</v>
      </c>
      <c r="D4396" s="25">
        <f>'101_transform'!E4394</f>
        <v>0</v>
      </c>
      <c r="E4396" s="25">
        <f>'101_transform'!F4394</f>
        <v>0</v>
      </c>
      <c r="F4396" s="25">
        <f>'101_transform'!G4394</f>
        <v>0</v>
      </c>
      <c r="G4396" s="25">
        <f>'101_transform'!H4394</f>
        <v>0</v>
      </c>
    </row>
    <row r="4397" spans="1:7" ht="15" x14ac:dyDescent="0.2">
      <c r="A4397" s="12" t="str">
        <f t="shared" si="68"/>
        <v>АО "Первый Дортрансбанк" (3271) 61911</v>
      </c>
      <c r="B4397" s="25" t="str">
        <f>'101_transform'!C4395</f>
        <v>АО "Первый Дортрансбанк" (3271)</v>
      </c>
      <c r="C4397" s="25" t="str">
        <f>'101_transform'!D4395</f>
        <v>61911   A  Вложения в сооружение (строительство) объектов недвижимости, временно неиспользуемой в основной деятельности</v>
      </c>
      <c r="D4397" s="25">
        <f>'101_transform'!E4395</f>
        <v>0</v>
      </c>
      <c r="E4397" s="25">
        <f>'101_transform'!F4395</f>
        <v>0</v>
      </c>
      <c r="F4397" s="25">
        <f>'101_transform'!G4395</f>
        <v>0</v>
      </c>
      <c r="G4397" s="25">
        <f>'101_transform'!H4395</f>
        <v>0</v>
      </c>
    </row>
    <row r="4398" spans="1:7" ht="15" x14ac:dyDescent="0.2">
      <c r="A4398" s="12" t="str">
        <f t="shared" si="68"/>
        <v>АО "Первый Дортрансбанк" (3271) 61912</v>
      </c>
      <c r="B4398" s="25" t="str">
        <f>'101_transform'!C4396</f>
        <v>АО "Первый Дортрансбанк" (3271)</v>
      </c>
      <c r="C4398" s="25" t="str">
        <f>'101_transform'!D4396</f>
        <v>61912   П  Резервы на возможные потери</v>
      </c>
      <c r="D4398" s="25">
        <f>'101_transform'!E4396</f>
        <v>0</v>
      </c>
      <c r="E4398" s="25">
        <f>'101_transform'!F4396</f>
        <v>0</v>
      </c>
      <c r="F4398" s="25">
        <f>'101_transform'!G4396</f>
        <v>0</v>
      </c>
      <c r="G4398" s="25">
        <f>'101_transform'!H4396</f>
        <v>0</v>
      </c>
    </row>
    <row r="4399" spans="1:7" ht="15" x14ac:dyDescent="0.2">
      <c r="A4399" s="12" t="str">
        <f t="shared" si="68"/>
        <v>АО "Первый Дортрансбанк" (3271) 62001</v>
      </c>
      <c r="B4399" s="25" t="str">
        <f>'101_transform'!C4397</f>
        <v>АО "Первый Дортрансбанк" (3271)</v>
      </c>
      <c r="C4399" s="25" t="str">
        <f>'101_transform'!D4397</f>
        <v>62001   A  Долгосрочные активы, предназначенные для продажи</v>
      </c>
      <c r="D4399" s="25">
        <f>'101_transform'!E4397</f>
        <v>816</v>
      </c>
      <c r="E4399" s="25">
        <f>'101_transform'!F4397</f>
        <v>0</v>
      </c>
      <c r="F4399" s="25">
        <f>'101_transform'!G4397</f>
        <v>816</v>
      </c>
      <c r="G4399" s="25">
        <f>'101_transform'!H4397</f>
        <v>0</v>
      </c>
    </row>
    <row r="4400" spans="1:7" ht="15" x14ac:dyDescent="0.2">
      <c r="A4400" s="12" t="str">
        <f t="shared" si="68"/>
        <v>АО "Первый Дортрансбанк" (3271) 62002</v>
      </c>
      <c r="B4400" s="25" t="str">
        <f>'101_transform'!C4398</f>
        <v>АО "Первый Дортрансбанк" (3271)</v>
      </c>
      <c r="C4400" s="25" t="str">
        <f>'101_transform'!D4398</f>
        <v>62002   П  Резервы на возможные потери</v>
      </c>
      <c r="D4400" s="25">
        <f>'101_transform'!E4398</f>
        <v>0</v>
      </c>
      <c r="E4400" s="25">
        <f>'101_transform'!F4398</f>
        <v>0</v>
      </c>
      <c r="F4400" s="25">
        <f>'101_transform'!G4398</f>
        <v>0</v>
      </c>
      <c r="G4400" s="25">
        <f>'101_transform'!H4398</f>
        <v>0</v>
      </c>
    </row>
    <row r="4401" spans="1:7" ht="15" x14ac:dyDescent="0.2">
      <c r="A4401" s="12" t="str">
        <f t="shared" si="68"/>
        <v>АО "Первый Дортрансбанк" (3271) 62101</v>
      </c>
      <c r="B4401" s="25" t="str">
        <f>'101_transform'!C4399</f>
        <v>АО "Первый Дортрансбанк" (3271)</v>
      </c>
      <c r="C4401" s="25" t="str">
        <f>'101_transform'!D4399</f>
        <v>62101   A  Средства труда, полученные по договорам отступного, залога, назначение которых не определено</v>
      </c>
      <c r="D4401" s="25">
        <f>'101_transform'!E4399</f>
        <v>0</v>
      </c>
      <c r="E4401" s="25">
        <f>'101_transform'!F4399</f>
        <v>0</v>
      </c>
      <c r="F4401" s="25">
        <f>'101_transform'!G4399</f>
        <v>0</v>
      </c>
      <c r="G4401" s="25">
        <f>'101_transform'!H4399</f>
        <v>0</v>
      </c>
    </row>
    <row r="4402" spans="1:7" ht="15" x14ac:dyDescent="0.2">
      <c r="A4402" s="12" t="str">
        <f t="shared" si="68"/>
        <v>АО "Первый Дортрансбанк" (3271) 62102</v>
      </c>
      <c r="B4402" s="25" t="str">
        <f>'101_transform'!C4400</f>
        <v>АО "Первый Дортрансбанк" (3271)</v>
      </c>
      <c r="C4402" s="25" t="str">
        <f>'101_transform'!D4400</f>
        <v>62102   A  Предметы труда, полученные по договорам отступного, залога, назначение которых не определено</v>
      </c>
      <c r="D4402" s="25">
        <f>'101_transform'!E4400</f>
        <v>0</v>
      </c>
      <c r="E4402" s="25">
        <f>'101_transform'!F4400</f>
        <v>0</v>
      </c>
      <c r="F4402" s="25">
        <f>'101_transform'!G4400</f>
        <v>0</v>
      </c>
      <c r="G4402" s="25">
        <f>'101_transform'!H4400</f>
        <v>0</v>
      </c>
    </row>
    <row r="4403" spans="1:7" ht="15" x14ac:dyDescent="0.2">
      <c r="A4403" s="12" t="str">
        <f t="shared" si="68"/>
        <v>АО "Первый Дортрансбанк" (3271) 62103</v>
      </c>
      <c r="B4403" s="25" t="str">
        <f>'101_transform'!C4401</f>
        <v>АО "Первый Дортрансбанк" (3271)</v>
      </c>
      <c r="C4403" s="25" t="str">
        <f>'101_transform'!D4401</f>
        <v>62103   П  Резервы на возможные потери</v>
      </c>
      <c r="D4403" s="25">
        <f>'101_transform'!E4401</f>
        <v>0</v>
      </c>
      <c r="E4403" s="25">
        <f>'101_transform'!F4401</f>
        <v>0</v>
      </c>
      <c r="F4403" s="25">
        <f>'101_transform'!G4401</f>
        <v>0</v>
      </c>
      <c r="G4403" s="25">
        <f>'101_transform'!H4401</f>
        <v>0</v>
      </c>
    </row>
    <row r="4404" spans="1:7" ht="15" x14ac:dyDescent="0.2">
      <c r="A4404" s="12" t="str">
        <f t="shared" si="68"/>
        <v>АО "Первый Инвестиционный Банк" (604) 60401</v>
      </c>
      <c r="B4404" s="25" t="str">
        <f>'101_transform'!C4402</f>
        <v>АО "Первый Инвестиционный Банк" (604)</v>
      </c>
      <c r="C4404" s="25" t="str">
        <f>'101_transform'!D4402</f>
        <v>60401   A  Основные средства (кроме земли) (c 13.02.2018)_x000D_Категория 1- Здания и сооружения (до 31.12.2002)</v>
      </c>
      <c r="D4404" s="25">
        <f>'101_transform'!E4402</f>
        <v>429054</v>
      </c>
      <c r="E4404" s="25">
        <f>'101_transform'!F4402</f>
        <v>0</v>
      </c>
      <c r="F4404" s="25">
        <f>'101_transform'!G4402</f>
        <v>427692</v>
      </c>
      <c r="G4404" s="25">
        <f>'101_transform'!H4402</f>
        <v>0</v>
      </c>
    </row>
    <row r="4405" spans="1:7" ht="15" x14ac:dyDescent="0.2">
      <c r="A4405" s="12" t="str">
        <f t="shared" si="68"/>
        <v>АО "Первый Инвестиционный Банк" (604) 60404</v>
      </c>
      <c r="B4405" s="25" t="str">
        <f>'101_transform'!C4403</f>
        <v>АО "Первый Инвестиционный Банк" (604)</v>
      </c>
      <c r="C4405" s="25" t="str">
        <f>'101_transform'!D4403</f>
        <v>60404   A  Земля (c 13.02.2018)</v>
      </c>
      <c r="D4405" s="25">
        <f>'101_transform'!E4403</f>
        <v>0</v>
      </c>
      <c r="E4405" s="25">
        <f>'101_transform'!F4403</f>
        <v>0</v>
      </c>
      <c r="F4405" s="25">
        <f>'101_transform'!G4403</f>
        <v>0</v>
      </c>
      <c r="G4405" s="25">
        <f>'101_transform'!H4403</f>
        <v>0</v>
      </c>
    </row>
    <row r="4406" spans="1:7" ht="15" x14ac:dyDescent="0.2">
      <c r="A4406" s="12" t="str">
        <f t="shared" si="68"/>
        <v>АО "Первый Инвестиционный Банк" (604) 60405</v>
      </c>
      <c r="B4406" s="25" t="str">
        <f>'101_transform'!C4404</f>
        <v>АО "Первый Инвестиционный Банк" (604)</v>
      </c>
      <c r="C4406" s="25" t="str">
        <f>'101_transform'!D4404</f>
        <v>60405   П
A (до 31.01.2003)  Резервы на возможные потери (c 13.02.2018)
Долгосрочно арендуемые основные средства (до 31.01.2003)</v>
      </c>
      <c r="D4406" s="25">
        <f>'101_transform'!E4404</f>
        <v>0</v>
      </c>
      <c r="E4406" s="25">
        <f>'101_transform'!F4404</f>
        <v>0</v>
      </c>
      <c r="F4406" s="25">
        <f>'101_transform'!G4404</f>
        <v>0</v>
      </c>
      <c r="G4406" s="25">
        <f>'101_transform'!H4404</f>
        <v>0</v>
      </c>
    </row>
    <row r="4407" spans="1:7" ht="15" x14ac:dyDescent="0.2">
      <c r="A4407" s="12" t="str">
        <f t="shared" si="68"/>
        <v>АО "Первый Инвестиционный Банк" (604) 60414</v>
      </c>
      <c r="B4407" s="25" t="str">
        <f>'101_transform'!C4405</f>
        <v>АО "Первый Инвестиционный Банк" (604)</v>
      </c>
      <c r="C4407" s="25" t="str">
        <f>'101_transform'!D4405</f>
        <v>60414   П  Амортизация основных средств (кроме земли) (c 13.02.2018)</v>
      </c>
      <c r="D4407" s="25">
        <f>'101_transform'!E4405</f>
        <v>0</v>
      </c>
      <c r="E4407" s="25">
        <f>'101_transform'!F4405</f>
        <v>159782</v>
      </c>
      <c r="F4407" s="25">
        <f>'101_transform'!G4405</f>
        <v>0</v>
      </c>
      <c r="G4407" s="25">
        <f>'101_transform'!H4405</f>
        <v>161067</v>
      </c>
    </row>
    <row r="4408" spans="1:7" ht="15" x14ac:dyDescent="0.2">
      <c r="A4408" s="12" t="str">
        <f t="shared" si="68"/>
        <v>АО "Первый Инвестиционный Банк" (604) 60415</v>
      </c>
      <c r="B4408" s="25" t="str">
        <f>'101_transform'!C4406</f>
        <v>АО "Первый Инвестиционный Банк" (604)</v>
      </c>
      <c r="C4408" s="25" t="str">
        <f>'101_transform'!D4406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408" s="25">
        <f>'101_transform'!E4406</f>
        <v>0</v>
      </c>
      <c r="E4408" s="25">
        <f>'101_transform'!F4406</f>
        <v>0</v>
      </c>
      <c r="F4408" s="25">
        <f>'101_transform'!G4406</f>
        <v>0</v>
      </c>
      <c r="G4408" s="25">
        <f>'101_transform'!H4406</f>
        <v>0</v>
      </c>
    </row>
    <row r="4409" spans="1:7" ht="15" x14ac:dyDescent="0.2">
      <c r="A4409" s="12" t="str">
        <f t="shared" si="68"/>
        <v>АО "Первый Инвестиционный Банк" (604) 61901</v>
      </c>
      <c r="B4409" s="25" t="str">
        <f>'101_transform'!C4407</f>
        <v>АО "Первый Инвестиционный Банк" (604)</v>
      </c>
      <c r="C4409" s="25" t="str">
        <f>'101_transform'!D4407</f>
        <v>61901   A  Земля, временно неиспользуемая в основной деятельности</v>
      </c>
      <c r="D4409" s="25">
        <f>'101_transform'!E4407</f>
        <v>0</v>
      </c>
      <c r="E4409" s="25">
        <f>'101_transform'!F4407</f>
        <v>0</v>
      </c>
      <c r="F4409" s="25">
        <f>'101_transform'!G4407</f>
        <v>0</v>
      </c>
      <c r="G4409" s="25">
        <f>'101_transform'!H4407</f>
        <v>0</v>
      </c>
    </row>
    <row r="4410" spans="1:7" ht="15" x14ac:dyDescent="0.2">
      <c r="A4410" s="12" t="str">
        <f t="shared" si="68"/>
        <v>АО "Первый Инвестиционный Банк" (604) 61902</v>
      </c>
      <c r="B4410" s="25" t="str">
        <f>'101_transform'!C4408</f>
        <v>АО "Первый Инвестиционный Банк" (604)</v>
      </c>
      <c r="C4410" s="25" t="str">
        <f>'101_transform'!D4408</f>
        <v>61902   A  Земля, временно неиспользуемая в основной деятельности, переданная в аренду</v>
      </c>
      <c r="D4410" s="25">
        <f>'101_transform'!E4408</f>
        <v>0</v>
      </c>
      <c r="E4410" s="25">
        <f>'101_transform'!F4408</f>
        <v>0</v>
      </c>
      <c r="F4410" s="25">
        <f>'101_transform'!G4408</f>
        <v>0</v>
      </c>
      <c r="G4410" s="25">
        <f>'101_transform'!H4408</f>
        <v>0</v>
      </c>
    </row>
    <row r="4411" spans="1:7" ht="15" x14ac:dyDescent="0.2">
      <c r="A4411" s="12" t="str">
        <f t="shared" si="68"/>
        <v>АО "Первый Инвестиционный Банк" (604) 61903</v>
      </c>
      <c r="B4411" s="25" t="str">
        <f>'101_transform'!C4409</f>
        <v>АО "Первый Инвестиционный Банк" (604)</v>
      </c>
      <c r="C4411" s="25" t="str">
        <f>'101_transform'!D4409</f>
        <v>61903   A  Недвижимость (кроме земли), временно неиспользуемая в основной деятельности</v>
      </c>
      <c r="D4411" s="25">
        <f>'101_transform'!E4409</f>
        <v>0</v>
      </c>
      <c r="E4411" s="25">
        <f>'101_transform'!F4409</f>
        <v>0</v>
      </c>
      <c r="F4411" s="25">
        <f>'101_transform'!G4409</f>
        <v>0</v>
      </c>
      <c r="G4411" s="25">
        <f>'101_transform'!H4409</f>
        <v>0</v>
      </c>
    </row>
    <row r="4412" spans="1:7" ht="15" x14ac:dyDescent="0.2">
      <c r="A4412" s="12" t="str">
        <f t="shared" si="68"/>
        <v>АО "Первый Инвестиционный Банк" (604) 61904</v>
      </c>
      <c r="B4412" s="25" t="str">
        <f>'101_transform'!C4410</f>
        <v>АО "Первый Инвестиционный Банк" (604)</v>
      </c>
      <c r="C4412" s="25" t="str">
        <f>'101_transform'!D4410</f>
        <v>61904   A  Недвижимость (кроме земли), временно неиспользуемая в основной деятельности, переданная в аренду</v>
      </c>
      <c r="D4412" s="25">
        <f>'101_transform'!E4410</f>
        <v>0</v>
      </c>
      <c r="E4412" s="25">
        <f>'101_transform'!F4410</f>
        <v>0</v>
      </c>
      <c r="F4412" s="25">
        <f>'101_transform'!G4410</f>
        <v>0</v>
      </c>
      <c r="G4412" s="25">
        <f>'101_transform'!H4410</f>
        <v>0</v>
      </c>
    </row>
    <row r="4413" spans="1:7" ht="15" x14ac:dyDescent="0.2">
      <c r="A4413" s="12" t="str">
        <f t="shared" si="68"/>
        <v>АО "Первый Инвестиционный Банк" (604) 61905</v>
      </c>
      <c r="B4413" s="25" t="str">
        <f>'101_transform'!C4411</f>
        <v>АО "Первый Инвестиционный Банк" (604)</v>
      </c>
      <c r="C4413" s="25" t="str">
        <f>'101_transform'!D4411</f>
        <v>61905   A  Земля, временно неиспользуемая в основной деятельности, учитываемая по справедливой стоимости</v>
      </c>
      <c r="D4413" s="25">
        <f>'101_transform'!E4411</f>
        <v>0</v>
      </c>
      <c r="E4413" s="25">
        <f>'101_transform'!F4411</f>
        <v>0</v>
      </c>
      <c r="F4413" s="25">
        <f>'101_transform'!G4411</f>
        <v>0</v>
      </c>
      <c r="G4413" s="25">
        <f>'101_transform'!H4411</f>
        <v>0</v>
      </c>
    </row>
    <row r="4414" spans="1:7" ht="15" x14ac:dyDescent="0.2">
      <c r="A4414" s="12" t="str">
        <f t="shared" si="68"/>
        <v>АО "Первый Инвестиционный Банк" (604) 61906</v>
      </c>
      <c r="B4414" s="25" t="str">
        <f>'101_transform'!C4412</f>
        <v>АО "Первый Инвестиционный Банк" (604)</v>
      </c>
      <c r="C4414" s="25" t="str">
        <f>'101_transform'!D4412</f>
        <v>61906   A  Земля, временно неиспользуемая в основной деятельности, учитываемая по справедливой стоимости, переданная в аренду</v>
      </c>
      <c r="D4414" s="25">
        <f>'101_transform'!E4412</f>
        <v>0</v>
      </c>
      <c r="E4414" s="25">
        <f>'101_transform'!F4412</f>
        <v>0</v>
      </c>
      <c r="F4414" s="25">
        <f>'101_transform'!G4412</f>
        <v>0</v>
      </c>
      <c r="G4414" s="25">
        <f>'101_transform'!H4412</f>
        <v>0</v>
      </c>
    </row>
    <row r="4415" spans="1:7" ht="15" x14ac:dyDescent="0.2">
      <c r="A4415" s="12" t="str">
        <f t="shared" si="68"/>
        <v>АО "Первый Инвестиционный Банк" (604) 61907</v>
      </c>
      <c r="B4415" s="25" t="str">
        <f>'101_transform'!C4413</f>
        <v>АО "Первый Инвестиционный Банк" (604)</v>
      </c>
      <c r="C4415" s="25" t="str">
        <f>'101_transform'!D4413</f>
        <v>61907   A  Недвижимость (кроме земли), временно неиспользуемая в основной деятельности, учитываемая по справедливой стоимости</v>
      </c>
      <c r="D4415" s="25">
        <f>'101_transform'!E4413</f>
        <v>0</v>
      </c>
      <c r="E4415" s="25">
        <f>'101_transform'!F4413</f>
        <v>0</v>
      </c>
      <c r="F4415" s="25">
        <f>'101_transform'!G4413</f>
        <v>0</v>
      </c>
      <c r="G4415" s="25">
        <f>'101_transform'!H4413</f>
        <v>0</v>
      </c>
    </row>
    <row r="4416" spans="1:7" ht="15" x14ac:dyDescent="0.2">
      <c r="A4416" s="12" t="str">
        <f t="shared" si="68"/>
        <v>АО "Первый Инвестиционный Банк" (604) 61908</v>
      </c>
      <c r="B4416" s="25" t="str">
        <f>'101_transform'!C4414</f>
        <v>АО "Первый Инвестиционный Банк" (604)</v>
      </c>
      <c r="C4416" s="25" t="str">
        <f>'101_transform'!D4414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416" s="25">
        <f>'101_transform'!E4414</f>
        <v>0</v>
      </c>
      <c r="E4416" s="25">
        <f>'101_transform'!F4414</f>
        <v>0</v>
      </c>
      <c r="F4416" s="25">
        <f>'101_transform'!G4414</f>
        <v>0</v>
      </c>
      <c r="G4416" s="25">
        <f>'101_transform'!H4414</f>
        <v>0</v>
      </c>
    </row>
    <row r="4417" spans="1:7" ht="15" x14ac:dyDescent="0.2">
      <c r="A4417" s="12" t="str">
        <f t="shared" si="68"/>
        <v>АО "Первый Инвестиционный Банк" (604) 61909</v>
      </c>
      <c r="B4417" s="25" t="str">
        <f>'101_transform'!C4415</f>
        <v>АО "Первый Инвестиционный Банк" (604)</v>
      </c>
      <c r="C4417" s="25" t="str">
        <f>'101_transform'!D4415</f>
        <v>61909   П  Амортизация недвижимости (кроме земли), временно неиспользуемой в основной деятельности</v>
      </c>
      <c r="D4417" s="25">
        <f>'101_transform'!E4415</f>
        <v>0</v>
      </c>
      <c r="E4417" s="25">
        <f>'101_transform'!F4415</f>
        <v>0</v>
      </c>
      <c r="F4417" s="25">
        <f>'101_transform'!G4415</f>
        <v>0</v>
      </c>
      <c r="G4417" s="25">
        <f>'101_transform'!H4415</f>
        <v>0</v>
      </c>
    </row>
    <row r="4418" spans="1:7" ht="15" x14ac:dyDescent="0.2">
      <c r="A4418" s="12" t="str">
        <f t="shared" si="68"/>
        <v>АО "Первый Инвестиционный Банк" (604) 61910</v>
      </c>
      <c r="B4418" s="25" t="str">
        <f>'101_transform'!C4416</f>
        <v>АО "Первый Инвестиционный Банк" (604)</v>
      </c>
      <c r="C4418" s="25" t="str">
        <f>'101_transform'!D4416</f>
        <v>61910   П  Амортизация недвижимости (кроме земли), временно неиспользуемой в основной деятельности, переданной в аренду</v>
      </c>
      <c r="D4418" s="25">
        <f>'101_transform'!E4416</f>
        <v>0</v>
      </c>
      <c r="E4418" s="25">
        <f>'101_transform'!F4416</f>
        <v>0</v>
      </c>
      <c r="F4418" s="25">
        <f>'101_transform'!G4416</f>
        <v>0</v>
      </c>
      <c r="G4418" s="25">
        <f>'101_transform'!H4416</f>
        <v>0</v>
      </c>
    </row>
    <row r="4419" spans="1:7" ht="15" x14ac:dyDescent="0.2">
      <c r="A4419" s="12" t="str">
        <f t="shared" si="68"/>
        <v>АО "Первый Инвестиционный Банк" (604) 61911</v>
      </c>
      <c r="B4419" s="25" t="str">
        <f>'101_transform'!C4417</f>
        <v>АО "Первый Инвестиционный Банк" (604)</v>
      </c>
      <c r="C4419" s="25" t="str">
        <f>'101_transform'!D4417</f>
        <v>61911   A  Вложения в сооружение (строительство) объектов недвижимости, временно неиспользуемой в основной деятельности</v>
      </c>
      <c r="D4419" s="25">
        <f>'101_transform'!E4417</f>
        <v>0</v>
      </c>
      <c r="E4419" s="25">
        <f>'101_transform'!F4417</f>
        <v>0</v>
      </c>
      <c r="F4419" s="25">
        <f>'101_transform'!G4417</f>
        <v>0</v>
      </c>
      <c r="G4419" s="25">
        <f>'101_transform'!H4417</f>
        <v>0</v>
      </c>
    </row>
    <row r="4420" spans="1:7" ht="15" x14ac:dyDescent="0.2">
      <c r="A4420" s="12" t="str">
        <f t="shared" ref="A4420:A4483" si="69">B4420&amp;" "&amp;LEFT(C4420,5)</f>
        <v>АО "Первый Инвестиционный Банк" (604) 61912</v>
      </c>
      <c r="B4420" s="25" t="str">
        <f>'101_transform'!C4418</f>
        <v>АО "Первый Инвестиционный Банк" (604)</v>
      </c>
      <c r="C4420" s="25" t="str">
        <f>'101_transform'!D4418</f>
        <v>61912   П  Резервы на возможные потери</v>
      </c>
      <c r="D4420" s="25">
        <f>'101_transform'!E4418</f>
        <v>0</v>
      </c>
      <c r="E4420" s="25">
        <f>'101_transform'!F4418</f>
        <v>0</v>
      </c>
      <c r="F4420" s="25">
        <f>'101_transform'!G4418</f>
        <v>0</v>
      </c>
      <c r="G4420" s="25">
        <f>'101_transform'!H4418</f>
        <v>0</v>
      </c>
    </row>
    <row r="4421" spans="1:7" ht="15" x14ac:dyDescent="0.2">
      <c r="A4421" s="12" t="str">
        <f t="shared" si="69"/>
        <v>АО "Первый Инвестиционный Банк" (604) 62001</v>
      </c>
      <c r="B4421" s="25" t="str">
        <f>'101_transform'!C4419</f>
        <v>АО "Первый Инвестиционный Банк" (604)</v>
      </c>
      <c r="C4421" s="25" t="str">
        <f>'101_transform'!D4419</f>
        <v>62001   A  Долгосрочные активы, предназначенные для продажи</v>
      </c>
      <c r="D4421" s="25">
        <f>'101_transform'!E4419</f>
        <v>0</v>
      </c>
      <c r="E4421" s="25">
        <f>'101_transform'!F4419</f>
        <v>0</v>
      </c>
      <c r="F4421" s="25">
        <f>'101_transform'!G4419</f>
        <v>0</v>
      </c>
      <c r="G4421" s="25">
        <f>'101_transform'!H4419</f>
        <v>0</v>
      </c>
    </row>
    <row r="4422" spans="1:7" ht="15" x14ac:dyDescent="0.2">
      <c r="A4422" s="12" t="str">
        <f t="shared" si="69"/>
        <v>АО "Первый Инвестиционный Банк" (604) 62002</v>
      </c>
      <c r="B4422" s="25" t="str">
        <f>'101_transform'!C4420</f>
        <v>АО "Первый Инвестиционный Банк" (604)</v>
      </c>
      <c r="C4422" s="25" t="str">
        <f>'101_transform'!D4420</f>
        <v>62002   П  Резервы на возможные потери</v>
      </c>
      <c r="D4422" s="25">
        <f>'101_transform'!E4420</f>
        <v>0</v>
      </c>
      <c r="E4422" s="25">
        <f>'101_transform'!F4420</f>
        <v>0</v>
      </c>
      <c r="F4422" s="25">
        <f>'101_transform'!G4420</f>
        <v>0</v>
      </c>
      <c r="G4422" s="25">
        <f>'101_transform'!H4420</f>
        <v>0</v>
      </c>
    </row>
    <row r="4423" spans="1:7" ht="15" x14ac:dyDescent="0.2">
      <c r="A4423" s="12" t="str">
        <f t="shared" si="69"/>
        <v>АО "Первый Инвестиционный Банк" (604) 62101</v>
      </c>
      <c r="B4423" s="25" t="str">
        <f>'101_transform'!C4421</f>
        <v>АО "Первый Инвестиционный Банк" (604)</v>
      </c>
      <c r="C4423" s="25" t="str">
        <f>'101_transform'!D4421</f>
        <v>62101   A  Средства труда, полученные по договорам отступного, залога, назначение которых не определено</v>
      </c>
      <c r="D4423" s="25">
        <f>'101_transform'!E4421</f>
        <v>0</v>
      </c>
      <c r="E4423" s="25">
        <f>'101_transform'!F4421</f>
        <v>0</v>
      </c>
      <c r="F4423" s="25">
        <f>'101_transform'!G4421</f>
        <v>0</v>
      </c>
      <c r="G4423" s="25">
        <f>'101_transform'!H4421</f>
        <v>0</v>
      </c>
    </row>
    <row r="4424" spans="1:7" ht="15" x14ac:dyDescent="0.2">
      <c r="A4424" s="12" t="str">
        <f t="shared" si="69"/>
        <v>АО "Первый Инвестиционный Банк" (604) 62102</v>
      </c>
      <c r="B4424" s="25" t="str">
        <f>'101_transform'!C4422</f>
        <v>АО "Первый Инвестиционный Банк" (604)</v>
      </c>
      <c r="C4424" s="25" t="str">
        <f>'101_transform'!D4422</f>
        <v>62102   A  Предметы труда, полученные по договорам отступного, залога, назначение которых не определено</v>
      </c>
      <c r="D4424" s="25">
        <f>'101_transform'!E4422</f>
        <v>0</v>
      </c>
      <c r="E4424" s="25">
        <f>'101_transform'!F4422</f>
        <v>0</v>
      </c>
      <c r="F4424" s="25">
        <f>'101_transform'!G4422</f>
        <v>0</v>
      </c>
      <c r="G4424" s="25">
        <f>'101_transform'!H4422</f>
        <v>0</v>
      </c>
    </row>
    <row r="4425" spans="1:7" ht="15" x14ac:dyDescent="0.2">
      <c r="A4425" s="12" t="str">
        <f t="shared" si="69"/>
        <v>АО "Первый Инвестиционный Банк" (604) 62103</v>
      </c>
      <c r="B4425" s="25" t="str">
        <f>'101_transform'!C4423</f>
        <v>АО "Первый Инвестиционный Банк" (604)</v>
      </c>
      <c r="C4425" s="25" t="str">
        <f>'101_transform'!D4423</f>
        <v>62103   П  Резервы на возможные потери</v>
      </c>
      <c r="D4425" s="25">
        <f>'101_transform'!E4423</f>
        <v>0</v>
      </c>
      <c r="E4425" s="25">
        <f>'101_transform'!F4423</f>
        <v>0</v>
      </c>
      <c r="F4425" s="25">
        <f>'101_transform'!G4423</f>
        <v>0</v>
      </c>
      <c r="G4425" s="25">
        <f>'101_transform'!H4423</f>
        <v>0</v>
      </c>
    </row>
    <row r="4426" spans="1:7" ht="15" x14ac:dyDescent="0.2">
      <c r="A4426" s="12" t="str">
        <f t="shared" si="69"/>
        <v>ООО "Первый Клиентский Банк" (3436) 60401</v>
      </c>
      <c r="B4426" s="25" t="str">
        <f>'101_transform'!C4424</f>
        <v>ООО "Первый Клиентский Банк" (3436)</v>
      </c>
      <c r="C4426" s="25" t="str">
        <f>'101_transform'!D4424</f>
        <v>60401   A  Основные средства (кроме земли) (c 13.02.2018)_x000D_Категория 1- Здания и сооружения (до 31.12.2002)</v>
      </c>
      <c r="D4426" s="25">
        <f>'101_transform'!E4424</f>
        <v>18188</v>
      </c>
      <c r="E4426" s="25">
        <f>'101_transform'!F4424</f>
        <v>0</v>
      </c>
      <c r="F4426" s="25">
        <f>'101_transform'!G4424</f>
        <v>18991</v>
      </c>
      <c r="G4426" s="25">
        <f>'101_transform'!H4424</f>
        <v>0</v>
      </c>
    </row>
    <row r="4427" spans="1:7" ht="15" x14ac:dyDescent="0.2">
      <c r="A4427" s="12" t="str">
        <f t="shared" si="69"/>
        <v>ООО "Первый Клиентский Банк" (3436) 60404</v>
      </c>
      <c r="B4427" s="25" t="str">
        <f>'101_transform'!C4425</f>
        <v>ООО "Первый Клиентский Банк" (3436)</v>
      </c>
      <c r="C4427" s="25" t="str">
        <f>'101_transform'!D4425</f>
        <v>60404   A  Земля (c 13.02.2018)</v>
      </c>
      <c r="D4427" s="25">
        <f>'101_transform'!E4425</f>
        <v>0</v>
      </c>
      <c r="E4427" s="25">
        <f>'101_transform'!F4425</f>
        <v>0</v>
      </c>
      <c r="F4427" s="25">
        <f>'101_transform'!G4425</f>
        <v>0</v>
      </c>
      <c r="G4427" s="25">
        <f>'101_transform'!H4425</f>
        <v>0</v>
      </c>
    </row>
    <row r="4428" spans="1:7" ht="15" x14ac:dyDescent="0.2">
      <c r="A4428" s="12" t="str">
        <f t="shared" si="69"/>
        <v>ООО "Первый Клиентский Банк" (3436) 60405</v>
      </c>
      <c r="B4428" s="25" t="str">
        <f>'101_transform'!C4426</f>
        <v>ООО "Первый Клиентский Банк" (3436)</v>
      </c>
      <c r="C4428" s="25" t="str">
        <f>'101_transform'!D4426</f>
        <v>60405   П
A (до 31.01.2003)  Резервы на возможные потери (c 13.02.2018)
Долгосрочно арендуемые основные средства (до 31.01.2003)</v>
      </c>
      <c r="D4428" s="25">
        <f>'101_transform'!E4426</f>
        <v>0</v>
      </c>
      <c r="E4428" s="25">
        <f>'101_transform'!F4426</f>
        <v>0</v>
      </c>
      <c r="F4428" s="25">
        <f>'101_transform'!G4426</f>
        <v>0</v>
      </c>
      <c r="G4428" s="25">
        <f>'101_transform'!H4426</f>
        <v>0</v>
      </c>
    </row>
    <row r="4429" spans="1:7" ht="15" x14ac:dyDescent="0.2">
      <c r="A4429" s="12" t="str">
        <f t="shared" si="69"/>
        <v>ООО "Первый Клиентский Банк" (3436) 60414</v>
      </c>
      <c r="B4429" s="25" t="str">
        <f>'101_transform'!C4427</f>
        <v>ООО "Первый Клиентский Банк" (3436)</v>
      </c>
      <c r="C4429" s="25" t="str">
        <f>'101_transform'!D4427</f>
        <v>60414   П  Амортизация основных средств (кроме земли) (c 13.02.2018)</v>
      </c>
      <c r="D4429" s="25">
        <f>'101_transform'!E4427</f>
        <v>0</v>
      </c>
      <c r="E4429" s="25">
        <f>'101_transform'!F4427</f>
        <v>14395</v>
      </c>
      <c r="F4429" s="25">
        <f>'101_transform'!G4427</f>
        <v>0</v>
      </c>
      <c r="G4429" s="25">
        <f>'101_transform'!H4427</f>
        <v>15617</v>
      </c>
    </row>
    <row r="4430" spans="1:7" ht="15" x14ac:dyDescent="0.2">
      <c r="A4430" s="12" t="str">
        <f t="shared" si="69"/>
        <v>ООО "Первый Клиентский Банк" (3436) 60415</v>
      </c>
      <c r="B4430" s="25" t="str">
        <f>'101_transform'!C4428</f>
        <v>ООО "Первый Клиентский Банк" (3436)</v>
      </c>
      <c r="C4430" s="25" t="str">
        <f>'101_transform'!D4428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430" s="25">
        <f>'101_transform'!E4428</f>
        <v>0</v>
      </c>
      <c r="E4430" s="25">
        <f>'101_transform'!F4428</f>
        <v>0</v>
      </c>
      <c r="F4430" s="25">
        <f>'101_transform'!G4428</f>
        <v>0</v>
      </c>
      <c r="G4430" s="25">
        <f>'101_transform'!H4428</f>
        <v>0</v>
      </c>
    </row>
    <row r="4431" spans="1:7" ht="15" x14ac:dyDescent="0.2">
      <c r="A4431" s="12" t="str">
        <f t="shared" si="69"/>
        <v>ООО "Первый Клиентский Банк" (3436) 61901</v>
      </c>
      <c r="B4431" s="25" t="str">
        <f>'101_transform'!C4429</f>
        <v>ООО "Первый Клиентский Банк" (3436)</v>
      </c>
      <c r="C4431" s="25" t="str">
        <f>'101_transform'!D4429</f>
        <v>61901   A  Земля, временно неиспользуемая в основной деятельности</v>
      </c>
      <c r="D4431" s="25">
        <f>'101_transform'!E4429</f>
        <v>0</v>
      </c>
      <c r="E4431" s="25">
        <f>'101_transform'!F4429</f>
        <v>0</v>
      </c>
      <c r="F4431" s="25">
        <f>'101_transform'!G4429</f>
        <v>0</v>
      </c>
      <c r="G4431" s="25">
        <f>'101_transform'!H4429</f>
        <v>0</v>
      </c>
    </row>
    <row r="4432" spans="1:7" ht="15" x14ac:dyDescent="0.2">
      <c r="A4432" s="12" t="str">
        <f t="shared" si="69"/>
        <v>ООО "Первый Клиентский Банк" (3436) 61902</v>
      </c>
      <c r="B4432" s="25" t="str">
        <f>'101_transform'!C4430</f>
        <v>ООО "Первый Клиентский Банк" (3436)</v>
      </c>
      <c r="C4432" s="25" t="str">
        <f>'101_transform'!D4430</f>
        <v>61902   A  Земля, временно неиспользуемая в основной деятельности, переданная в аренду</v>
      </c>
      <c r="D4432" s="25">
        <f>'101_transform'!E4430</f>
        <v>0</v>
      </c>
      <c r="E4432" s="25">
        <f>'101_transform'!F4430</f>
        <v>0</v>
      </c>
      <c r="F4432" s="25">
        <f>'101_transform'!G4430</f>
        <v>0</v>
      </c>
      <c r="G4432" s="25">
        <f>'101_transform'!H4430</f>
        <v>0</v>
      </c>
    </row>
    <row r="4433" spans="1:7" ht="15" x14ac:dyDescent="0.2">
      <c r="A4433" s="12" t="str">
        <f t="shared" si="69"/>
        <v>ООО "Первый Клиентский Банк" (3436) 61903</v>
      </c>
      <c r="B4433" s="25" t="str">
        <f>'101_transform'!C4431</f>
        <v>ООО "Первый Клиентский Банк" (3436)</v>
      </c>
      <c r="C4433" s="25" t="str">
        <f>'101_transform'!D4431</f>
        <v>61903   A  Недвижимость (кроме земли), временно неиспользуемая в основной деятельности</v>
      </c>
      <c r="D4433" s="25">
        <f>'101_transform'!E4431</f>
        <v>0</v>
      </c>
      <c r="E4433" s="25">
        <f>'101_transform'!F4431</f>
        <v>0</v>
      </c>
      <c r="F4433" s="25">
        <f>'101_transform'!G4431</f>
        <v>0</v>
      </c>
      <c r="G4433" s="25">
        <f>'101_transform'!H4431</f>
        <v>0</v>
      </c>
    </row>
    <row r="4434" spans="1:7" ht="15" x14ac:dyDescent="0.2">
      <c r="A4434" s="12" t="str">
        <f t="shared" si="69"/>
        <v>ООО "Первый Клиентский Банк" (3436) 61904</v>
      </c>
      <c r="B4434" s="25" t="str">
        <f>'101_transform'!C4432</f>
        <v>ООО "Первый Клиентский Банк" (3436)</v>
      </c>
      <c r="C4434" s="25" t="str">
        <f>'101_transform'!D4432</f>
        <v>61904   A  Недвижимость (кроме земли), временно неиспользуемая в основной деятельности, переданная в аренду</v>
      </c>
      <c r="D4434" s="25">
        <f>'101_transform'!E4432</f>
        <v>0</v>
      </c>
      <c r="E4434" s="25">
        <f>'101_transform'!F4432</f>
        <v>0</v>
      </c>
      <c r="F4434" s="25">
        <f>'101_transform'!G4432</f>
        <v>0</v>
      </c>
      <c r="G4434" s="25">
        <f>'101_transform'!H4432</f>
        <v>0</v>
      </c>
    </row>
    <row r="4435" spans="1:7" ht="15" x14ac:dyDescent="0.2">
      <c r="A4435" s="12" t="str">
        <f t="shared" si="69"/>
        <v>ООО "Первый Клиентский Банк" (3436) 61905</v>
      </c>
      <c r="B4435" s="25" t="str">
        <f>'101_transform'!C4433</f>
        <v>ООО "Первый Клиентский Банк" (3436)</v>
      </c>
      <c r="C4435" s="25" t="str">
        <f>'101_transform'!D4433</f>
        <v>61905   A  Земля, временно неиспользуемая в основной деятельности, учитываемая по справедливой стоимости</v>
      </c>
      <c r="D4435" s="25">
        <f>'101_transform'!E4433</f>
        <v>0</v>
      </c>
      <c r="E4435" s="25">
        <f>'101_transform'!F4433</f>
        <v>0</v>
      </c>
      <c r="F4435" s="25">
        <f>'101_transform'!G4433</f>
        <v>0</v>
      </c>
      <c r="G4435" s="25">
        <f>'101_transform'!H4433</f>
        <v>0</v>
      </c>
    </row>
    <row r="4436" spans="1:7" ht="15" x14ac:dyDescent="0.2">
      <c r="A4436" s="12" t="str">
        <f t="shared" si="69"/>
        <v>ООО "Первый Клиентский Банк" (3436) 61906</v>
      </c>
      <c r="B4436" s="25" t="str">
        <f>'101_transform'!C4434</f>
        <v>ООО "Первый Клиентский Банк" (3436)</v>
      </c>
      <c r="C4436" s="25" t="str">
        <f>'101_transform'!D4434</f>
        <v>61906   A  Земля, временно неиспользуемая в основной деятельности, учитываемая по справедливой стоимости, переданная в аренду</v>
      </c>
      <c r="D4436" s="25">
        <f>'101_transform'!E4434</f>
        <v>0</v>
      </c>
      <c r="E4436" s="25">
        <f>'101_transform'!F4434</f>
        <v>0</v>
      </c>
      <c r="F4436" s="25">
        <f>'101_transform'!G4434</f>
        <v>0</v>
      </c>
      <c r="G4436" s="25">
        <f>'101_transform'!H4434</f>
        <v>0</v>
      </c>
    </row>
    <row r="4437" spans="1:7" ht="15" x14ac:dyDescent="0.2">
      <c r="A4437" s="12" t="str">
        <f t="shared" si="69"/>
        <v>ООО "Первый Клиентский Банк" (3436) 61907</v>
      </c>
      <c r="B4437" s="25" t="str">
        <f>'101_transform'!C4435</f>
        <v>ООО "Первый Клиентский Банк" (3436)</v>
      </c>
      <c r="C4437" s="25" t="str">
        <f>'101_transform'!D4435</f>
        <v>61907   A  Недвижимость (кроме земли), временно неиспользуемая в основной деятельности, учитываемая по справедливой стоимости</v>
      </c>
      <c r="D4437" s="25">
        <f>'101_transform'!E4435</f>
        <v>0</v>
      </c>
      <c r="E4437" s="25">
        <f>'101_transform'!F4435</f>
        <v>0</v>
      </c>
      <c r="F4437" s="25">
        <f>'101_transform'!G4435</f>
        <v>0</v>
      </c>
      <c r="G4437" s="25">
        <f>'101_transform'!H4435</f>
        <v>0</v>
      </c>
    </row>
    <row r="4438" spans="1:7" ht="15" x14ac:dyDescent="0.2">
      <c r="A4438" s="12" t="str">
        <f t="shared" si="69"/>
        <v>ООО "Первый Клиентский Банк" (3436) 61908</v>
      </c>
      <c r="B4438" s="25" t="str">
        <f>'101_transform'!C4436</f>
        <v>ООО "Первый Клиентский Банк" (3436)</v>
      </c>
      <c r="C4438" s="25" t="str">
        <f>'101_transform'!D4436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438" s="25">
        <f>'101_transform'!E4436</f>
        <v>0</v>
      </c>
      <c r="E4438" s="25">
        <f>'101_transform'!F4436</f>
        <v>0</v>
      </c>
      <c r="F4438" s="25">
        <f>'101_transform'!G4436</f>
        <v>0</v>
      </c>
      <c r="G4438" s="25">
        <f>'101_transform'!H4436</f>
        <v>0</v>
      </c>
    </row>
    <row r="4439" spans="1:7" ht="15" x14ac:dyDescent="0.2">
      <c r="A4439" s="12" t="str">
        <f t="shared" si="69"/>
        <v>ООО "Первый Клиентский Банк" (3436) 61909</v>
      </c>
      <c r="B4439" s="25" t="str">
        <f>'101_transform'!C4437</f>
        <v>ООО "Первый Клиентский Банк" (3436)</v>
      </c>
      <c r="C4439" s="25" t="str">
        <f>'101_transform'!D4437</f>
        <v>61909   П  Амортизация недвижимости (кроме земли), временно неиспользуемой в основной деятельности</v>
      </c>
      <c r="D4439" s="25">
        <f>'101_transform'!E4437</f>
        <v>0</v>
      </c>
      <c r="E4439" s="25">
        <f>'101_transform'!F4437</f>
        <v>0</v>
      </c>
      <c r="F4439" s="25">
        <f>'101_transform'!G4437</f>
        <v>0</v>
      </c>
      <c r="G4439" s="25">
        <f>'101_transform'!H4437</f>
        <v>0</v>
      </c>
    </row>
    <row r="4440" spans="1:7" ht="15" x14ac:dyDescent="0.2">
      <c r="A4440" s="12" t="str">
        <f t="shared" si="69"/>
        <v>ООО "Первый Клиентский Банк" (3436) 61910</v>
      </c>
      <c r="B4440" s="25" t="str">
        <f>'101_transform'!C4438</f>
        <v>ООО "Первый Клиентский Банк" (3436)</v>
      </c>
      <c r="C4440" s="25" t="str">
        <f>'101_transform'!D4438</f>
        <v>61910   П  Амортизация недвижимости (кроме земли), временно неиспользуемой в основной деятельности, переданной в аренду</v>
      </c>
      <c r="D4440" s="25">
        <f>'101_transform'!E4438</f>
        <v>0</v>
      </c>
      <c r="E4440" s="25">
        <f>'101_transform'!F4438</f>
        <v>0</v>
      </c>
      <c r="F4440" s="25">
        <f>'101_transform'!G4438</f>
        <v>0</v>
      </c>
      <c r="G4440" s="25">
        <f>'101_transform'!H4438</f>
        <v>0</v>
      </c>
    </row>
    <row r="4441" spans="1:7" ht="15" x14ac:dyDescent="0.2">
      <c r="A4441" s="12" t="str">
        <f t="shared" si="69"/>
        <v>ООО "Первый Клиентский Банк" (3436) 61911</v>
      </c>
      <c r="B4441" s="25" t="str">
        <f>'101_transform'!C4439</f>
        <v>ООО "Первый Клиентский Банк" (3436)</v>
      </c>
      <c r="C4441" s="25" t="str">
        <f>'101_transform'!D4439</f>
        <v>61911   A  Вложения в сооружение (строительство) объектов недвижимости, временно неиспользуемой в основной деятельности</v>
      </c>
      <c r="D4441" s="25">
        <f>'101_transform'!E4439</f>
        <v>0</v>
      </c>
      <c r="E4441" s="25">
        <f>'101_transform'!F4439</f>
        <v>0</v>
      </c>
      <c r="F4441" s="25">
        <f>'101_transform'!G4439</f>
        <v>0</v>
      </c>
      <c r="G4441" s="25">
        <f>'101_transform'!H4439</f>
        <v>0</v>
      </c>
    </row>
    <row r="4442" spans="1:7" ht="15" x14ac:dyDescent="0.2">
      <c r="A4442" s="12" t="str">
        <f t="shared" si="69"/>
        <v>ООО "Первый Клиентский Банк" (3436) 61912</v>
      </c>
      <c r="B4442" s="25" t="str">
        <f>'101_transform'!C4440</f>
        <v>ООО "Первый Клиентский Банк" (3436)</v>
      </c>
      <c r="C4442" s="25" t="str">
        <f>'101_transform'!D4440</f>
        <v>61912   П  Резервы на возможные потери</v>
      </c>
      <c r="D4442" s="25">
        <f>'101_transform'!E4440</f>
        <v>0</v>
      </c>
      <c r="E4442" s="25">
        <f>'101_transform'!F4440</f>
        <v>0</v>
      </c>
      <c r="F4442" s="25">
        <f>'101_transform'!G4440</f>
        <v>0</v>
      </c>
      <c r="G4442" s="25">
        <f>'101_transform'!H4440</f>
        <v>0</v>
      </c>
    </row>
    <row r="4443" spans="1:7" ht="15" x14ac:dyDescent="0.2">
      <c r="A4443" s="12" t="str">
        <f t="shared" si="69"/>
        <v>ООО "Первый Клиентский Банк" (3436) 62001</v>
      </c>
      <c r="B4443" s="25" t="str">
        <f>'101_transform'!C4441</f>
        <v>ООО "Первый Клиентский Банк" (3436)</v>
      </c>
      <c r="C4443" s="25" t="str">
        <f>'101_transform'!D4441</f>
        <v>62001   A  Долгосрочные активы, предназначенные для продажи</v>
      </c>
      <c r="D4443" s="25">
        <f>'101_transform'!E4441</f>
        <v>2828</v>
      </c>
      <c r="E4443" s="25">
        <f>'101_transform'!F4441</f>
        <v>0</v>
      </c>
      <c r="F4443" s="25">
        <f>'101_transform'!G4441</f>
        <v>0</v>
      </c>
      <c r="G4443" s="25">
        <f>'101_transform'!H4441</f>
        <v>0</v>
      </c>
    </row>
    <row r="4444" spans="1:7" ht="15" x14ac:dyDescent="0.2">
      <c r="A4444" s="12" t="str">
        <f t="shared" si="69"/>
        <v>ООО "Первый Клиентский Банк" (3436) 62002</v>
      </c>
      <c r="B4444" s="25" t="str">
        <f>'101_transform'!C4442</f>
        <v>ООО "Первый Клиентский Банк" (3436)</v>
      </c>
      <c r="C4444" s="25" t="str">
        <f>'101_transform'!D4442</f>
        <v>62002   П  Резервы на возможные потери</v>
      </c>
      <c r="D4444" s="25">
        <f>'101_transform'!E4442</f>
        <v>0</v>
      </c>
      <c r="E4444" s="25">
        <f>'101_transform'!F4442</f>
        <v>0</v>
      </c>
      <c r="F4444" s="25">
        <f>'101_transform'!G4442</f>
        <v>0</v>
      </c>
      <c r="G4444" s="25">
        <f>'101_transform'!H4442</f>
        <v>0</v>
      </c>
    </row>
    <row r="4445" spans="1:7" ht="15" x14ac:dyDescent="0.2">
      <c r="A4445" s="12" t="str">
        <f t="shared" si="69"/>
        <v>ООО "Первый Клиентский Банк" (3436) 62101</v>
      </c>
      <c r="B4445" s="25" t="str">
        <f>'101_transform'!C4443</f>
        <v>ООО "Первый Клиентский Банк" (3436)</v>
      </c>
      <c r="C4445" s="25" t="str">
        <f>'101_transform'!D4443</f>
        <v>62101   A  Средства труда, полученные по договорам отступного, залога, назначение которых не определено</v>
      </c>
      <c r="D4445" s="25">
        <f>'101_transform'!E4443</f>
        <v>0</v>
      </c>
      <c r="E4445" s="25">
        <f>'101_transform'!F4443</f>
        <v>0</v>
      </c>
      <c r="F4445" s="25">
        <f>'101_transform'!G4443</f>
        <v>0</v>
      </c>
      <c r="G4445" s="25">
        <f>'101_transform'!H4443</f>
        <v>0</v>
      </c>
    </row>
    <row r="4446" spans="1:7" ht="15" x14ac:dyDescent="0.2">
      <c r="A4446" s="12" t="str">
        <f t="shared" si="69"/>
        <v>ООО "Первый Клиентский Банк" (3436) 62102</v>
      </c>
      <c r="B4446" s="25" t="str">
        <f>'101_transform'!C4444</f>
        <v>ООО "Первый Клиентский Банк" (3436)</v>
      </c>
      <c r="C4446" s="25" t="str">
        <f>'101_transform'!D4444</f>
        <v>62102   A  Предметы труда, полученные по договорам отступного, залога, назначение которых не определено</v>
      </c>
      <c r="D4446" s="25">
        <f>'101_transform'!E4444</f>
        <v>0</v>
      </c>
      <c r="E4446" s="25">
        <f>'101_transform'!F4444</f>
        <v>0</v>
      </c>
      <c r="F4446" s="25">
        <f>'101_transform'!G4444</f>
        <v>0</v>
      </c>
      <c r="G4446" s="25">
        <f>'101_transform'!H4444</f>
        <v>0</v>
      </c>
    </row>
    <row r="4447" spans="1:7" ht="15" x14ac:dyDescent="0.2">
      <c r="A4447" s="12" t="str">
        <f t="shared" si="69"/>
        <v>ООО "Первый Клиентский Банк" (3436) 62103</v>
      </c>
      <c r="B4447" s="25" t="str">
        <f>'101_transform'!C4445</f>
        <v>ООО "Первый Клиентский Банк" (3436)</v>
      </c>
      <c r="C4447" s="25" t="str">
        <f>'101_transform'!D4445</f>
        <v>62103   П  Резервы на возможные потери</v>
      </c>
      <c r="D4447" s="25">
        <f>'101_transform'!E4445</f>
        <v>0</v>
      </c>
      <c r="E4447" s="25">
        <f>'101_transform'!F4445</f>
        <v>0</v>
      </c>
      <c r="F4447" s="25">
        <f>'101_transform'!G4445</f>
        <v>0</v>
      </c>
      <c r="G4447" s="25">
        <f>'101_transform'!H4445</f>
        <v>0</v>
      </c>
    </row>
    <row r="4448" spans="1:7" ht="15" x14ac:dyDescent="0.2">
      <c r="A4448" s="12" t="str">
        <f t="shared" si="69"/>
        <v>АКБ "ПЕРЕСВЕТ" (ПАО) (2110) 60401</v>
      </c>
      <c r="B4448" s="25" t="str">
        <f>'101_transform'!C4446</f>
        <v>АКБ "ПЕРЕСВЕТ" (ПАО) (2110)</v>
      </c>
      <c r="C4448" s="25" t="str">
        <f>'101_transform'!D4446</f>
        <v>60401   A  Основные средства (кроме земли) (c 13.02.2018)_x000D_Категория 1- Здания и сооружения (до 31.12.2002)</v>
      </c>
      <c r="D4448" s="25">
        <f>'101_transform'!E4446</f>
        <v>135342</v>
      </c>
      <c r="E4448" s="25">
        <f>'101_transform'!F4446</f>
        <v>0</v>
      </c>
      <c r="F4448" s="25">
        <f>'101_transform'!G4446</f>
        <v>149189</v>
      </c>
      <c r="G4448" s="25">
        <f>'101_transform'!H4446</f>
        <v>0</v>
      </c>
    </row>
    <row r="4449" spans="1:7" ht="15" x14ac:dyDescent="0.2">
      <c r="A4449" s="12" t="str">
        <f t="shared" si="69"/>
        <v>АКБ "ПЕРЕСВЕТ" (ПАО) (2110) 60404</v>
      </c>
      <c r="B4449" s="25" t="str">
        <f>'101_transform'!C4447</f>
        <v>АКБ "ПЕРЕСВЕТ" (ПАО) (2110)</v>
      </c>
      <c r="C4449" s="25" t="str">
        <f>'101_transform'!D4447</f>
        <v>60404   A  Земля (c 13.02.2018)</v>
      </c>
      <c r="D4449" s="25">
        <f>'101_transform'!E4447</f>
        <v>0</v>
      </c>
      <c r="E4449" s="25">
        <f>'101_transform'!F4447</f>
        <v>0</v>
      </c>
      <c r="F4449" s="25">
        <f>'101_transform'!G4447</f>
        <v>0</v>
      </c>
      <c r="G4449" s="25">
        <f>'101_transform'!H4447</f>
        <v>0</v>
      </c>
    </row>
    <row r="4450" spans="1:7" ht="15" x14ac:dyDescent="0.2">
      <c r="A4450" s="12" t="str">
        <f t="shared" si="69"/>
        <v>АКБ "ПЕРЕСВЕТ" (ПАО) (2110) 60405</v>
      </c>
      <c r="B4450" s="25" t="str">
        <f>'101_transform'!C4448</f>
        <v>АКБ "ПЕРЕСВЕТ" (ПАО) (2110)</v>
      </c>
      <c r="C4450" s="25" t="str">
        <f>'101_transform'!D4448</f>
        <v>60405   П
A (до 31.01.2003)  Резервы на возможные потери (c 13.02.2018)
Долгосрочно арендуемые основные средства (до 31.01.2003)</v>
      </c>
      <c r="D4450" s="25">
        <f>'101_transform'!E4448</f>
        <v>0</v>
      </c>
      <c r="E4450" s="25">
        <f>'101_transform'!F4448</f>
        <v>0</v>
      </c>
      <c r="F4450" s="25">
        <f>'101_transform'!G4448</f>
        <v>0</v>
      </c>
      <c r="G4450" s="25">
        <f>'101_transform'!H4448</f>
        <v>0</v>
      </c>
    </row>
    <row r="4451" spans="1:7" ht="15" x14ac:dyDescent="0.2">
      <c r="A4451" s="12" t="str">
        <f t="shared" si="69"/>
        <v>АКБ "ПЕРЕСВЕТ" (ПАО) (2110) 60414</v>
      </c>
      <c r="B4451" s="25" t="str">
        <f>'101_transform'!C4449</f>
        <v>АКБ "ПЕРЕСВЕТ" (ПАО) (2110)</v>
      </c>
      <c r="C4451" s="25" t="str">
        <f>'101_transform'!D4449</f>
        <v>60414   П  Амортизация основных средств (кроме земли) (c 13.02.2018)</v>
      </c>
      <c r="D4451" s="25">
        <f>'101_transform'!E4449</f>
        <v>0</v>
      </c>
      <c r="E4451" s="25">
        <f>'101_transform'!F4449</f>
        <v>101751</v>
      </c>
      <c r="F4451" s="25">
        <f>'101_transform'!G4449</f>
        <v>0</v>
      </c>
      <c r="G4451" s="25">
        <f>'101_transform'!H4449</f>
        <v>106760</v>
      </c>
    </row>
    <row r="4452" spans="1:7" ht="15" x14ac:dyDescent="0.2">
      <c r="A4452" s="12" t="str">
        <f t="shared" si="69"/>
        <v>АКБ "ПЕРЕСВЕТ" (ПАО) (2110) 60415</v>
      </c>
      <c r="B4452" s="25" t="str">
        <f>'101_transform'!C4450</f>
        <v>АКБ "ПЕРЕСВЕТ" (ПАО) (2110)</v>
      </c>
      <c r="C4452" s="25" t="str">
        <f>'101_transform'!D4450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452" s="25">
        <f>'101_transform'!E4450</f>
        <v>0</v>
      </c>
      <c r="E4452" s="25">
        <f>'101_transform'!F4450</f>
        <v>0</v>
      </c>
      <c r="F4452" s="25">
        <f>'101_transform'!G4450</f>
        <v>0</v>
      </c>
      <c r="G4452" s="25">
        <f>'101_transform'!H4450</f>
        <v>0</v>
      </c>
    </row>
    <row r="4453" spans="1:7" ht="15" x14ac:dyDescent="0.2">
      <c r="A4453" s="12" t="str">
        <f t="shared" si="69"/>
        <v>АКБ "ПЕРЕСВЕТ" (ПАО) (2110) 61901</v>
      </c>
      <c r="B4453" s="25" t="str">
        <f>'101_transform'!C4451</f>
        <v>АКБ "ПЕРЕСВЕТ" (ПАО) (2110)</v>
      </c>
      <c r="C4453" s="25" t="str">
        <f>'101_transform'!D4451</f>
        <v>61901   A  Земля, временно неиспользуемая в основной деятельности</v>
      </c>
      <c r="D4453" s="25">
        <f>'101_transform'!E4451</f>
        <v>0</v>
      </c>
      <c r="E4453" s="25">
        <f>'101_transform'!F4451</f>
        <v>0</v>
      </c>
      <c r="F4453" s="25">
        <f>'101_transform'!G4451</f>
        <v>0</v>
      </c>
      <c r="G4453" s="25">
        <f>'101_transform'!H4451</f>
        <v>0</v>
      </c>
    </row>
    <row r="4454" spans="1:7" ht="15" x14ac:dyDescent="0.2">
      <c r="A4454" s="12" t="str">
        <f t="shared" si="69"/>
        <v>АКБ "ПЕРЕСВЕТ" (ПАО) (2110) 61902</v>
      </c>
      <c r="B4454" s="25" t="str">
        <f>'101_transform'!C4452</f>
        <v>АКБ "ПЕРЕСВЕТ" (ПАО) (2110)</v>
      </c>
      <c r="C4454" s="25" t="str">
        <f>'101_transform'!D4452</f>
        <v>61902   A  Земля, временно неиспользуемая в основной деятельности, переданная в аренду</v>
      </c>
      <c r="D4454" s="25">
        <f>'101_transform'!E4452</f>
        <v>0</v>
      </c>
      <c r="E4454" s="25">
        <f>'101_transform'!F4452</f>
        <v>0</v>
      </c>
      <c r="F4454" s="25">
        <f>'101_transform'!G4452</f>
        <v>0</v>
      </c>
      <c r="G4454" s="25">
        <f>'101_transform'!H4452</f>
        <v>0</v>
      </c>
    </row>
    <row r="4455" spans="1:7" ht="15" x14ac:dyDescent="0.2">
      <c r="A4455" s="12" t="str">
        <f t="shared" si="69"/>
        <v>АКБ "ПЕРЕСВЕТ" (ПАО) (2110) 61903</v>
      </c>
      <c r="B4455" s="25" t="str">
        <f>'101_transform'!C4453</f>
        <v>АКБ "ПЕРЕСВЕТ" (ПАО) (2110)</v>
      </c>
      <c r="C4455" s="25" t="str">
        <f>'101_transform'!D4453</f>
        <v>61903   A  Недвижимость (кроме земли), временно неиспользуемая в основной деятельности</v>
      </c>
      <c r="D4455" s="25">
        <f>'101_transform'!E4453</f>
        <v>0</v>
      </c>
      <c r="E4455" s="25">
        <f>'101_transform'!F4453</f>
        <v>0</v>
      </c>
      <c r="F4455" s="25">
        <f>'101_transform'!G4453</f>
        <v>0</v>
      </c>
      <c r="G4455" s="25">
        <f>'101_transform'!H4453</f>
        <v>0</v>
      </c>
    </row>
    <row r="4456" spans="1:7" ht="15" x14ac:dyDescent="0.2">
      <c r="A4456" s="12" t="str">
        <f t="shared" si="69"/>
        <v>АКБ "ПЕРЕСВЕТ" (ПАО) (2110) 61904</v>
      </c>
      <c r="B4456" s="25" t="str">
        <f>'101_transform'!C4454</f>
        <v>АКБ "ПЕРЕСВЕТ" (ПАО) (2110)</v>
      </c>
      <c r="C4456" s="25" t="str">
        <f>'101_transform'!D4454</f>
        <v>61904   A  Недвижимость (кроме земли), временно неиспользуемая в основной деятельности, переданная в аренду</v>
      </c>
      <c r="D4456" s="25">
        <f>'101_transform'!E4454</f>
        <v>0</v>
      </c>
      <c r="E4456" s="25">
        <f>'101_transform'!F4454</f>
        <v>0</v>
      </c>
      <c r="F4456" s="25">
        <f>'101_transform'!G4454</f>
        <v>0</v>
      </c>
      <c r="G4456" s="25">
        <f>'101_transform'!H4454</f>
        <v>0</v>
      </c>
    </row>
    <row r="4457" spans="1:7" ht="15" x14ac:dyDescent="0.2">
      <c r="A4457" s="12" t="str">
        <f t="shared" si="69"/>
        <v>АКБ "ПЕРЕСВЕТ" (ПАО) (2110) 61905</v>
      </c>
      <c r="B4457" s="25" t="str">
        <f>'101_transform'!C4455</f>
        <v>АКБ "ПЕРЕСВЕТ" (ПАО) (2110)</v>
      </c>
      <c r="C4457" s="25" t="str">
        <f>'101_transform'!D4455</f>
        <v>61905   A  Земля, временно неиспользуемая в основной деятельности, учитываемая по справедливой стоимости</v>
      </c>
      <c r="D4457" s="25">
        <f>'101_transform'!E4455</f>
        <v>940208</v>
      </c>
      <c r="E4457" s="25">
        <f>'101_transform'!F4455</f>
        <v>0</v>
      </c>
      <c r="F4457" s="25">
        <f>'101_transform'!G4455</f>
        <v>940208</v>
      </c>
      <c r="G4457" s="25">
        <f>'101_transform'!H4455</f>
        <v>0</v>
      </c>
    </row>
    <row r="4458" spans="1:7" ht="15" x14ac:dyDescent="0.2">
      <c r="A4458" s="12" t="str">
        <f t="shared" si="69"/>
        <v>АКБ "ПЕРЕСВЕТ" (ПАО) (2110) 61906</v>
      </c>
      <c r="B4458" s="25" t="str">
        <f>'101_transform'!C4456</f>
        <v>АКБ "ПЕРЕСВЕТ" (ПАО) (2110)</v>
      </c>
      <c r="C4458" s="25" t="str">
        <f>'101_transform'!D4456</f>
        <v>61906   A  Земля, временно неиспользуемая в основной деятельности, учитываемая по справедливой стоимости, переданная в аренду</v>
      </c>
      <c r="D4458" s="25">
        <f>'101_transform'!E4456</f>
        <v>0</v>
      </c>
      <c r="E4458" s="25">
        <f>'101_transform'!F4456</f>
        <v>0</v>
      </c>
      <c r="F4458" s="25">
        <f>'101_transform'!G4456</f>
        <v>0</v>
      </c>
      <c r="G4458" s="25">
        <f>'101_transform'!H4456</f>
        <v>0</v>
      </c>
    </row>
    <row r="4459" spans="1:7" ht="15" x14ac:dyDescent="0.2">
      <c r="A4459" s="12" t="str">
        <f t="shared" si="69"/>
        <v>АКБ "ПЕРЕСВЕТ" (ПАО) (2110) 61907</v>
      </c>
      <c r="B4459" s="25" t="str">
        <f>'101_transform'!C4457</f>
        <v>АКБ "ПЕРЕСВЕТ" (ПАО) (2110)</v>
      </c>
      <c r="C4459" s="25" t="str">
        <f>'101_transform'!D4457</f>
        <v>61907   A  Недвижимость (кроме земли), временно неиспользуемая в основной деятельности, учитываемая по справедливой стоимости</v>
      </c>
      <c r="D4459" s="25">
        <f>'101_transform'!E4457</f>
        <v>61890</v>
      </c>
      <c r="E4459" s="25">
        <f>'101_transform'!F4457</f>
        <v>0</v>
      </c>
      <c r="F4459" s="25">
        <f>'101_transform'!G4457</f>
        <v>61252</v>
      </c>
      <c r="G4459" s="25">
        <f>'101_transform'!H4457</f>
        <v>0</v>
      </c>
    </row>
    <row r="4460" spans="1:7" ht="15" x14ac:dyDescent="0.2">
      <c r="A4460" s="12" t="str">
        <f t="shared" si="69"/>
        <v>АКБ "ПЕРЕСВЕТ" (ПАО) (2110) 61908</v>
      </c>
      <c r="B4460" s="25" t="str">
        <f>'101_transform'!C4458</f>
        <v>АКБ "ПЕРЕСВЕТ" (ПАО) (2110)</v>
      </c>
      <c r="C4460" s="25" t="str">
        <f>'101_transform'!D4458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460" s="25">
        <f>'101_transform'!E4458</f>
        <v>0</v>
      </c>
      <c r="E4460" s="25">
        <f>'101_transform'!F4458</f>
        <v>0</v>
      </c>
      <c r="F4460" s="25">
        <f>'101_transform'!G4458</f>
        <v>0</v>
      </c>
      <c r="G4460" s="25">
        <f>'101_transform'!H4458</f>
        <v>0</v>
      </c>
    </row>
    <row r="4461" spans="1:7" ht="15" x14ac:dyDescent="0.2">
      <c r="A4461" s="12" t="str">
        <f t="shared" si="69"/>
        <v>АКБ "ПЕРЕСВЕТ" (ПАО) (2110) 61909</v>
      </c>
      <c r="B4461" s="25" t="str">
        <f>'101_transform'!C4459</f>
        <v>АКБ "ПЕРЕСВЕТ" (ПАО) (2110)</v>
      </c>
      <c r="C4461" s="25" t="str">
        <f>'101_transform'!D4459</f>
        <v>61909   П  Амортизация недвижимости (кроме земли), временно неиспользуемой в основной деятельности</v>
      </c>
      <c r="D4461" s="25">
        <f>'101_transform'!E4459</f>
        <v>0</v>
      </c>
      <c r="E4461" s="25">
        <f>'101_transform'!F4459</f>
        <v>0</v>
      </c>
      <c r="F4461" s="25">
        <f>'101_transform'!G4459</f>
        <v>0</v>
      </c>
      <c r="G4461" s="25">
        <f>'101_transform'!H4459</f>
        <v>0</v>
      </c>
    </row>
    <row r="4462" spans="1:7" ht="15" x14ac:dyDescent="0.2">
      <c r="A4462" s="12" t="str">
        <f t="shared" si="69"/>
        <v>АКБ "ПЕРЕСВЕТ" (ПАО) (2110) 61910</v>
      </c>
      <c r="B4462" s="25" t="str">
        <f>'101_transform'!C4460</f>
        <v>АКБ "ПЕРЕСВЕТ" (ПАО) (2110)</v>
      </c>
      <c r="C4462" s="25" t="str">
        <f>'101_transform'!D4460</f>
        <v>61910   П  Амортизация недвижимости (кроме земли), временно неиспользуемой в основной деятельности, переданной в аренду</v>
      </c>
      <c r="D4462" s="25">
        <f>'101_transform'!E4460</f>
        <v>0</v>
      </c>
      <c r="E4462" s="25">
        <f>'101_transform'!F4460</f>
        <v>0</v>
      </c>
      <c r="F4462" s="25">
        <f>'101_transform'!G4460</f>
        <v>0</v>
      </c>
      <c r="G4462" s="25">
        <f>'101_transform'!H4460</f>
        <v>0</v>
      </c>
    </row>
    <row r="4463" spans="1:7" ht="15" x14ac:dyDescent="0.2">
      <c r="A4463" s="12" t="str">
        <f t="shared" si="69"/>
        <v>АКБ "ПЕРЕСВЕТ" (ПАО) (2110) 61911</v>
      </c>
      <c r="B4463" s="25" t="str">
        <f>'101_transform'!C4461</f>
        <v>АКБ "ПЕРЕСВЕТ" (ПАО) (2110)</v>
      </c>
      <c r="C4463" s="25" t="str">
        <f>'101_transform'!D4461</f>
        <v>61911   A  Вложения в сооружение (строительство) объектов недвижимости, временно неиспользуемой в основной деятельности</v>
      </c>
      <c r="D4463" s="25">
        <f>'101_transform'!E4461</f>
        <v>0</v>
      </c>
      <c r="E4463" s="25">
        <f>'101_transform'!F4461</f>
        <v>0</v>
      </c>
      <c r="F4463" s="25">
        <f>'101_transform'!G4461</f>
        <v>0</v>
      </c>
      <c r="G4463" s="25">
        <f>'101_transform'!H4461</f>
        <v>0</v>
      </c>
    </row>
    <row r="4464" spans="1:7" ht="15" x14ac:dyDescent="0.2">
      <c r="A4464" s="12" t="str">
        <f t="shared" si="69"/>
        <v>АКБ "ПЕРЕСВЕТ" (ПАО) (2110) 61912</v>
      </c>
      <c r="B4464" s="25" t="str">
        <f>'101_transform'!C4462</f>
        <v>АКБ "ПЕРЕСВЕТ" (ПАО) (2110)</v>
      </c>
      <c r="C4464" s="25" t="str">
        <f>'101_transform'!D4462</f>
        <v>61912   П  Резервы на возможные потери</v>
      </c>
      <c r="D4464" s="25">
        <f>'101_transform'!E4462</f>
        <v>0</v>
      </c>
      <c r="E4464" s="25">
        <f>'101_transform'!F4462</f>
        <v>0</v>
      </c>
      <c r="F4464" s="25">
        <f>'101_transform'!G4462</f>
        <v>0</v>
      </c>
      <c r="G4464" s="25">
        <f>'101_transform'!H4462</f>
        <v>0</v>
      </c>
    </row>
    <row r="4465" spans="1:7" ht="15" x14ac:dyDescent="0.2">
      <c r="A4465" s="12" t="str">
        <f t="shared" si="69"/>
        <v>АКБ "ПЕРЕСВЕТ" (ПАО) (2110) 62001</v>
      </c>
      <c r="B4465" s="25" t="str">
        <f>'101_transform'!C4463</f>
        <v>АКБ "ПЕРЕСВЕТ" (ПАО) (2110)</v>
      </c>
      <c r="C4465" s="25" t="str">
        <f>'101_transform'!D4463</f>
        <v>62001   A  Долгосрочные активы, предназначенные для продажи</v>
      </c>
      <c r="D4465" s="25">
        <f>'101_transform'!E4463</f>
        <v>2943</v>
      </c>
      <c r="E4465" s="25">
        <f>'101_transform'!F4463</f>
        <v>0</v>
      </c>
      <c r="F4465" s="25">
        <f>'101_transform'!G4463</f>
        <v>0</v>
      </c>
      <c r="G4465" s="25">
        <f>'101_transform'!H4463</f>
        <v>0</v>
      </c>
    </row>
    <row r="4466" spans="1:7" ht="15" x14ac:dyDescent="0.2">
      <c r="A4466" s="12" t="str">
        <f t="shared" si="69"/>
        <v>АКБ "ПЕРЕСВЕТ" (ПАО) (2110) 62002</v>
      </c>
      <c r="B4466" s="25" t="str">
        <f>'101_transform'!C4464</f>
        <v>АКБ "ПЕРЕСВЕТ" (ПАО) (2110)</v>
      </c>
      <c r="C4466" s="25" t="str">
        <f>'101_transform'!D4464</f>
        <v>62002   П  Резервы на возможные потери</v>
      </c>
      <c r="D4466" s="25">
        <f>'101_transform'!E4464</f>
        <v>0</v>
      </c>
      <c r="E4466" s="25">
        <f>'101_transform'!F4464</f>
        <v>1313</v>
      </c>
      <c r="F4466" s="25">
        <f>'101_transform'!G4464</f>
        <v>0</v>
      </c>
      <c r="G4466" s="25">
        <f>'101_transform'!H4464</f>
        <v>0</v>
      </c>
    </row>
    <row r="4467" spans="1:7" ht="15" x14ac:dyDescent="0.2">
      <c r="A4467" s="12" t="str">
        <f t="shared" si="69"/>
        <v>АКБ "ПЕРЕСВЕТ" (ПАО) (2110) 62101</v>
      </c>
      <c r="B4467" s="25" t="str">
        <f>'101_transform'!C4465</f>
        <v>АКБ "ПЕРЕСВЕТ" (ПАО) (2110)</v>
      </c>
      <c r="C4467" s="25" t="str">
        <f>'101_transform'!D4465</f>
        <v>62101   A  Средства труда, полученные по договорам отступного, залога, назначение которых не определено</v>
      </c>
      <c r="D4467" s="25">
        <f>'101_transform'!E4465</f>
        <v>1877</v>
      </c>
      <c r="E4467" s="25">
        <f>'101_transform'!F4465</f>
        <v>0</v>
      </c>
      <c r="F4467" s="25">
        <f>'101_transform'!G4465</f>
        <v>1877</v>
      </c>
      <c r="G4467" s="25">
        <f>'101_transform'!H4465</f>
        <v>0</v>
      </c>
    </row>
    <row r="4468" spans="1:7" ht="15" x14ac:dyDescent="0.2">
      <c r="A4468" s="12" t="str">
        <f t="shared" si="69"/>
        <v>АКБ "ПЕРЕСВЕТ" (ПАО) (2110) 62102</v>
      </c>
      <c r="B4468" s="25" t="str">
        <f>'101_transform'!C4466</f>
        <v>АКБ "ПЕРЕСВЕТ" (ПАО) (2110)</v>
      </c>
      <c r="C4468" s="25" t="str">
        <f>'101_transform'!D4466</f>
        <v>62102   A  Предметы труда, полученные по договорам отступного, залога, назначение которых не определено</v>
      </c>
      <c r="D4468" s="25">
        <f>'101_transform'!E4466</f>
        <v>0</v>
      </c>
      <c r="E4468" s="25">
        <f>'101_transform'!F4466</f>
        <v>0</v>
      </c>
      <c r="F4468" s="25">
        <f>'101_transform'!G4466</f>
        <v>0</v>
      </c>
      <c r="G4468" s="25">
        <f>'101_transform'!H4466</f>
        <v>0</v>
      </c>
    </row>
    <row r="4469" spans="1:7" ht="15" x14ac:dyDescent="0.2">
      <c r="A4469" s="12" t="str">
        <f t="shared" si="69"/>
        <v>АКБ "ПЕРЕСВЕТ" (ПАО) (2110) 62103</v>
      </c>
      <c r="B4469" s="25" t="str">
        <f>'101_transform'!C4467</f>
        <v>АКБ "ПЕРЕСВЕТ" (ПАО) (2110)</v>
      </c>
      <c r="C4469" s="25" t="str">
        <f>'101_transform'!D4467</f>
        <v>62103   П  Резервы на возможные потери</v>
      </c>
      <c r="D4469" s="25">
        <f>'101_transform'!E4467</f>
        <v>0</v>
      </c>
      <c r="E4469" s="25">
        <f>'101_transform'!F4467</f>
        <v>430</v>
      </c>
      <c r="F4469" s="25">
        <f>'101_transform'!G4467</f>
        <v>0</v>
      </c>
      <c r="G4469" s="25">
        <f>'101_transform'!H4467</f>
        <v>430</v>
      </c>
    </row>
    <row r="4470" spans="1:7" ht="15" x14ac:dyDescent="0.2">
      <c r="A4470" s="12" t="str">
        <f t="shared" si="69"/>
        <v>Банк Пермь (АО) (875) 60401</v>
      </c>
      <c r="B4470" s="25" t="str">
        <f>'101_transform'!C4468</f>
        <v>Банк Пермь (АО) (875)</v>
      </c>
      <c r="C4470" s="25" t="str">
        <f>'101_transform'!D4468</f>
        <v>60401   A  Основные средства (кроме земли) (c 13.02.2018)_x000D_Категория 1- Здания и сооружения (до 31.12.2002)</v>
      </c>
      <c r="D4470" s="25">
        <f>'101_transform'!E4468</f>
        <v>104375</v>
      </c>
      <c r="E4470" s="25">
        <f>'101_transform'!F4468</f>
        <v>0</v>
      </c>
      <c r="F4470" s="25">
        <f>'101_transform'!G4468</f>
        <v>104375</v>
      </c>
      <c r="G4470" s="25">
        <f>'101_transform'!H4468</f>
        <v>0</v>
      </c>
    </row>
    <row r="4471" spans="1:7" ht="15" x14ac:dyDescent="0.2">
      <c r="A4471" s="12" t="str">
        <f t="shared" si="69"/>
        <v>Банк Пермь (АО) (875) 60404</v>
      </c>
      <c r="B4471" s="25" t="str">
        <f>'101_transform'!C4469</f>
        <v>Банк Пермь (АО) (875)</v>
      </c>
      <c r="C4471" s="25" t="str">
        <f>'101_transform'!D4469</f>
        <v>60404   A  Земля (c 13.02.2018)</v>
      </c>
      <c r="D4471" s="25">
        <f>'101_transform'!E4469</f>
        <v>22434</v>
      </c>
      <c r="E4471" s="25">
        <f>'101_transform'!F4469</f>
        <v>0</v>
      </c>
      <c r="F4471" s="25">
        <f>'101_transform'!G4469</f>
        <v>22434</v>
      </c>
      <c r="G4471" s="25">
        <f>'101_transform'!H4469</f>
        <v>0</v>
      </c>
    </row>
    <row r="4472" spans="1:7" ht="15" x14ac:dyDescent="0.2">
      <c r="A4472" s="12" t="str">
        <f t="shared" si="69"/>
        <v>Банк Пермь (АО) (875) 60405</v>
      </c>
      <c r="B4472" s="25" t="str">
        <f>'101_transform'!C4470</f>
        <v>Банк Пермь (АО) (875)</v>
      </c>
      <c r="C4472" s="25" t="str">
        <f>'101_transform'!D4470</f>
        <v>60405   П
A (до 31.01.2003)  Резервы на возможные потери (c 13.02.2018)
Долгосрочно арендуемые основные средства (до 31.01.2003)</v>
      </c>
      <c r="D4472" s="25">
        <f>'101_transform'!E4470</f>
        <v>0</v>
      </c>
      <c r="E4472" s="25">
        <f>'101_transform'!F4470</f>
        <v>0</v>
      </c>
      <c r="F4472" s="25">
        <f>'101_transform'!G4470</f>
        <v>0</v>
      </c>
      <c r="G4472" s="25">
        <f>'101_transform'!H4470</f>
        <v>0</v>
      </c>
    </row>
    <row r="4473" spans="1:7" ht="15" x14ac:dyDescent="0.2">
      <c r="A4473" s="12" t="str">
        <f t="shared" si="69"/>
        <v>Банк Пермь (АО) (875) 60414</v>
      </c>
      <c r="B4473" s="25" t="str">
        <f>'101_transform'!C4471</f>
        <v>Банк Пермь (АО) (875)</v>
      </c>
      <c r="C4473" s="25" t="str">
        <f>'101_transform'!D4471</f>
        <v>60414   П  Амортизация основных средств (кроме земли) (c 13.02.2018)</v>
      </c>
      <c r="D4473" s="25">
        <f>'101_transform'!E4471</f>
        <v>0</v>
      </c>
      <c r="E4473" s="25">
        <f>'101_transform'!F4471</f>
        <v>38820</v>
      </c>
      <c r="F4473" s="25">
        <f>'101_transform'!G4471</f>
        <v>0</v>
      </c>
      <c r="G4473" s="25">
        <f>'101_transform'!H4471</f>
        <v>39137</v>
      </c>
    </row>
    <row r="4474" spans="1:7" ht="15" x14ac:dyDescent="0.2">
      <c r="A4474" s="12" t="str">
        <f t="shared" si="69"/>
        <v>Банк Пермь (АО) (875) 60415</v>
      </c>
      <c r="B4474" s="25" t="str">
        <f>'101_transform'!C4472</f>
        <v>Банк Пермь (АО) (875)</v>
      </c>
      <c r="C4474" s="25" t="str">
        <f>'101_transform'!D4472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474" s="25">
        <f>'101_transform'!E4472</f>
        <v>0</v>
      </c>
      <c r="E4474" s="25">
        <f>'101_transform'!F4472</f>
        <v>0</v>
      </c>
      <c r="F4474" s="25">
        <f>'101_transform'!G4472</f>
        <v>0</v>
      </c>
      <c r="G4474" s="25">
        <f>'101_transform'!H4472</f>
        <v>0</v>
      </c>
    </row>
    <row r="4475" spans="1:7" ht="15" x14ac:dyDescent="0.2">
      <c r="A4475" s="12" t="str">
        <f t="shared" si="69"/>
        <v>Банк Пермь (АО) (875) 61901</v>
      </c>
      <c r="B4475" s="25" t="str">
        <f>'101_transform'!C4473</f>
        <v>Банк Пермь (АО) (875)</v>
      </c>
      <c r="C4475" s="25" t="str">
        <f>'101_transform'!D4473</f>
        <v>61901   A  Земля, временно неиспользуемая в основной деятельности</v>
      </c>
      <c r="D4475" s="25">
        <f>'101_transform'!E4473</f>
        <v>0</v>
      </c>
      <c r="E4475" s="25">
        <f>'101_transform'!F4473</f>
        <v>0</v>
      </c>
      <c r="F4475" s="25">
        <f>'101_transform'!G4473</f>
        <v>0</v>
      </c>
      <c r="G4475" s="25">
        <f>'101_transform'!H4473</f>
        <v>0</v>
      </c>
    </row>
    <row r="4476" spans="1:7" ht="15" x14ac:dyDescent="0.2">
      <c r="A4476" s="12" t="str">
        <f t="shared" si="69"/>
        <v>Банк Пермь (АО) (875) 61902</v>
      </c>
      <c r="B4476" s="25" t="str">
        <f>'101_transform'!C4474</f>
        <v>Банк Пермь (АО) (875)</v>
      </c>
      <c r="C4476" s="25" t="str">
        <f>'101_transform'!D4474</f>
        <v>61902   A  Земля, временно неиспользуемая в основной деятельности, переданная в аренду</v>
      </c>
      <c r="D4476" s="25">
        <f>'101_transform'!E4474</f>
        <v>0</v>
      </c>
      <c r="E4476" s="25">
        <f>'101_transform'!F4474</f>
        <v>0</v>
      </c>
      <c r="F4476" s="25">
        <f>'101_transform'!G4474</f>
        <v>0</v>
      </c>
      <c r="G4476" s="25">
        <f>'101_transform'!H4474</f>
        <v>0</v>
      </c>
    </row>
    <row r="4477" spans="1:7" ht="15" x14ac:dyDescent="0.2">
      <c r="A4477" s="12" t="str">
        <f t="shared" si="69"/>
        <v>Банк Пермь (АО) (875) 61903</v>
      </c>
      <c r="B4477" s="25" t="str">
        <f>'101_transform'!C4475</f>
        <v>Банк Пермь (АО) (875)</v>
      </c>
      <c r="C4477" s="25" t="str">
        <f>'101_transform'!D4475</f>
        <v>61903   A  Недвижимость (кроме земли), временно неиспользуемая в основной деятельности</v>
      </c>
      <c r="D4477" s="25">
        <f>'101_transform'!E4475</f>
        <v>0</v>
      </c>
      <c r="E4477" s="25">
        <f>'101_transform'!F4475</f>
        <v>0</v>
      </c>
      <c r="F4477" s="25">
        <f>'101_transform'!G4475</f>
        <v>0</v>
      </c>
      <c r="G4477" s="25">
        <f>'101_transform'!H4475</f>
        <v>0</v>
      </c>
    </row>
    <row r="4478" spans="1:7" ht="15" x14ac:dyDescent="0.2">
      <c r="A4478" s="12" t="str">
        <f t="shared" si="69"/>
        <v>Банк Пермь (АО) (875) 61904</v>
      </c>
      <c r="B4478" s="25" t="str">
        <f>'101_transform'!C4476</f>
        <v>Банк Пермь (АО) (875)</v>
      </c>
      <c r="C4478" s="25" t="str">
        <f>'101_transform'!D4476</f>
        <v>61904   A  Недвижимость (кроме земли), временно неиспользуемая в основной деятельности, переданная в аренду</v>
      </c>
      <c r="D4478" s="25">
        <f>'101_transform'!E4476</f>
        <v>0</v>
      </c>
      <c r="E4478" s="25">
        <f>'101_transform'!F4476</f>
        <v>0</v>
      </c>
      <c r="F4478" s="25">
        <f>'101_transform'!G4476</f>
        <v>0</v>
      </c>
      <c r="G4478" s="25">
        <f>'101_transform'!H4476</f>
        <v>0</v>
      </c>
    </row>
    <row r="4479" spans="1:7" ht="15" x14ac:dyDescent="0.2">
      <c r="A4479" s="12" t="str">
        <f t="shared" si="69"/>
        <v>Банк Пермь (АО) (875) 61905</v>
      </c>
      <c r="B4479" s="25" t="str">
        <f>'101_transform'!C4477</f>
        <v>Банк Пермь (АО) (875)</v>
      </c>
      <c r="C4479" s="25" t="str">
        <f>'101_transform'!D4477</f>
        <v>61905   A  Земля, временно неиспользуемая в основной деятельности, учитываемая по справедливой стоимости</v>
      </c>
      <c r="D4479" s="25">
        <f>'101_transform'!E4477</f>
        <v>0</v>
      </c>
      <c r="E4479" s="25">
        <f>'101_transform'!F4477</f>
        <v>0</v>
      </c>
      <c r="F4479" s="25">
        <f>'101_transform'!G4477</f>
        <v>0</v>
      </c>
      <c r="G4479" s="25">
        <f>'101_transform'!H4477</f>
        <v>0</v>
      </c>
    </row>
    <row r="4480" spans="1:7" ht="15" x14ac:dyDescent="0.2">
      <c r="A4480" s="12" t="str">
        <f t="shared" si="69"/>
        <v>Банк Пермь (АО) (875) 61906</v>
      </c>
      <c r="B4480" s="25" t="str">
        <f>'101_transform'!C4478</f>
        <v>Банк Пермь (АО) (875)</v>
      </c>
      <c r="C4480" s="25" t="str">
        <f>'101_transform'!D4478</f>
        <v>61906   A  Земля, временно неиспользуемая в основной деятельности, учитываемая по справедливой стоимости, переданная в аренду</v>
      </c>
      <c r="D4480" s="25">
        <f>'101_transform'!E4478</f>
        <v>0</v>
      </c>
      <c r="E4480" s="25">
        <f>'101_transform'!F4478</f>
        <v>0</v>
      </c>
      <c r="F4480" s="25">
        <f>'101_transform'!G4478</f>
        <v>0</v>
      </c>
      <c r="G4480" s="25">
        <f>'101_transform'!H4478</f>
        <v>0</v>
      </c>
    </row>
    <row r="4481" spans="1:7" ht="15" x14ac:dyDescent="0.2">
      <c r="A4481" s="12" t="str">
        <f t="shared" si="69"/>
        <v>Банк Пермь (АО) (875) 61907</v>
      </c>
      <c r="B4481" s="25" t="str">
        <f>'101_transform'!C4479</f>
        <v>Банк Пермь (АО) (875)</v>
      </c>
      <c r="C4481" s="25" t="str">
        <f>'101_transform'!D4479</f>
        <v>61907   A  Недвижимость (кроме земли), временно неиспользуемая в основной деятельности, учитываемая по справедливой стоимости</v>
      </c>
      <c r="D4481" s="25">
        <f>'101_transform'!E4479</f>
        <v>0</v>
      </c>
      <c r="E4481" s="25">
        <f>'101_transform'!F4479</f>
        <v>0</v>
      </c>
      <c r="F4481" s="25">
        <f>'101_transform'!G4479</f>
        <v>0</v>
      </c>
      <c r="G4481" s="25">
        <f>'101_transform'!H4479</f>
        <v>0</v>
      </c>
    </row>
    <row r="4482" spans="1:7" ht="15" x14ac:dyDescent="0.2">
      <c r="A4482" s="12" t="str">
        <f t="shared" si="69"/>
        <v>Банк Пермь (АО) (875) 61908</v>
      </c>
      <c r="B4482" s="25" t="str">
        <f>'101_transform'!C4480</f>
        <v>Банк Пермь (АО) (875)</v>
      </c>
      <c r="C4482" s="25" t="str">
        <f>'101_transform'!D4480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482" s="25">
        <f>'101_transform'!E4480</f>
        <v>0</v>
      </c>
      <c r="E4482" s="25">
        <f>'101_transform'!F4480</f>
        <v>0</v>
      </c>
      <c r="F4482" s="25">
        <f>'101_transform'!G4480</f>
        <v>0</v>
      </c>
      <c r="G4482" s="25">
        <f>'101_transform'!H4480</f>
        <v>0</v>
      </c>
    </row>
    <row r="4483" spans="1:7" ht="15" x14ac:dyDescent="0.2">
      <c r="A4483" s="12" t="str">
        <f t="shared" si="69"/>
        <v>Банк Пермь (АО) (875) 61909</v>
      </c>
      <c r="B4483" s="25" t="str">
        <f>'101_transform'!C4481</f>
        <v>Банк Пермь (АО) (875)</v>
      </c>
      <c r="C4483" s="25" t="str">
        <f>'101_transform'!D4481</f>
        <v>61909   П  Амортизация недвижимости (кроме земли), временно неиспользуемой в основной деятельности</v>
      </c>
      <c r="D4483" s="25">
        <f>'101_transform'!E4481</f>
        <v>0</v>
      </c>
      <c r="E4483" s="25">
        <f>'101_transform'!F4481</f>
        <v>0</v>
      </c>
      <c r="F4483" s="25">
        <f>'101_transform'!G4481</f>
        <v>0</v>
      </c>
      <c r="G4483" s="25">
        <f>'101_transform'!H4481</f>
        <v>0</v>
      </c>
    </row>
    <row r="4484" spans="1:7" ht="15" x14ac:dyDescent="0.2">
      <c r="A4484" s="12" t="str">
        <f t="shared" ref="A4484:A4547" si="70">B4484&amp;" "&amp;LEFT(C4484,5)</f>
        <v>Банк Пермь (АО) (875) 61910</v>
      </c>
      <c r="B4484" s="25" t="str">
        <f>'101_transform'!C4482</f>
        <v>Банк Пермь (АО) (875)</v>
      </c>
      <c r="C4484" s="25" t="str">
        <f>'101_transform'!D4482</f>
        <v>61910   П  Амортизация недвижимости (кроме земли), временно неиспользуемой в основной деятельности, переданной в аренду</v>
      </c>
      <c r="D4484" s="25">
        <f>'101_transform'!E4482</f>
        <v>0</v>
      </c>
      <c r="E4484" s="25">
        <f>'101_transform'!F4482</f>
        <v>0</v>
      </c>
      <c r="F4484" s="25">
        <f>'101_transform'!G4482</f>
        <v>0</v>
      </c>
      <c r="G4484" s="25">
        <f>'101_transform'!H4482</f>
        <v>0</v>
      </c>
    </row>
    <row r="4485" spans="1:7" ht="15" x14ac:dyDescent="0.2">
      <c r="A4485" s="12" t="str">
        <f t="shared" si="70"/>
        <v>Банк Пермь (АО) (875) 61911</v>
      </c>
      <c r="B4485" s="25" t="str">
        <f>'101_transform'!C4483</f>
        <v>Банк Пермь (АО) (875)</v>
      </c>
      <c r="C4485" s="25" t="str">
        <f>'101_transform'!D4483</f>
        <v>61911   A  Вложения в сооружение (строительство) объектов недвижимости, временно неиспользуемой в основной деятельности</v>
      </c>
      <c r="D4485" s="25">
        <f>'101_transform'!E4483</f>
        <v>0</v>
      </c>
      <c r="E4485" s="25">
        <f>'101_transform'!F4483</f>
        <v>0</v>
      </c>
      <c r="F4485" s="25">
        <f>'101_transform'!G4483</f>
        <v>0</v>
      </c>
      <c r="G4485" s="25">
        <f>'101_transform'!H4483</f>
        <v>0</v>
      </c>
    </row>
    <row r="4486" spans="1:7" ht="15" x14ac:dyDescent="0.2">
      <c r="A4486" s="12" t="str">
        <f t="shared" si="70"/>
        <v>Банк Пермь (АО) (875) 61912</v>
      </c>
      <c r="B4486" s="25" t="str">
        <f>'101_transform'!C4484</f>
        <v>Банк Пермь (АО) (875)</v>
      </c>
      <c r="C4486" s="25" t="str">
        <f>'101_transform'!D4484</f>
        <v>61912   П  Резервы на возможные потери</v>
      </c>
      <c r="D4486" s="25">
        <f>'101_transform'!E4484</f>
        <v>0</v>
      </c>
      <c r="E4486" s="25">
        <f>'101_transform'!F4484</f>
        <v>0</v>
      </c>
      <c r="F4486" s="25">
        <f>'101_transform'!G4484</f>
        <v>0</v>
      </c>
      <c r="G4486" s="25">
        <f>'101_transform'!H4484</f>
        <v>0</v>
      </c>
    </row>
    <row r="4487" spans="1:7" ht="15" x14ac:dyDescent="0.2">
      <c r="A4487" s="12" t="str">
        <f t="shared" si="70"/>
        <v>Банк Пермь (АО) (875) 62001</v>
      </c>
      <c r="B4487" s="25" t="str">
        <f>'101_transform'!C4485</f>
        <v>Банк Пермь (АО) (875)</v>
      </c>
      <c r="C4487" s="25" t="str">
        <f>'101_transform'!D4485</f>
        <v>62001   A  Долгосрочные активы, предназначенные для продажи</v>
      </c>
      <c r="D4487" s="25">
        <f>'101_transform'!E4485</f>
        <v>0</v>
      </c>
      <c r="E4487" s="25">
        <f>'101_transform'!F4485</f>
        <v>0</v>
      </c>
      <c r="F4487" s="25">
        <f>'101_transform'!G4485</f>
        <v>0</v>
      </c>
      <c r="G4487" s="25">
        <f>'101_transform'!H4485</f>
        <v>0</v>
      </c>
    </row>
    <row r="4488" spans="1:7" ht="15" x14ac:dyDescent="0.2">
      <c r="A4488" s="12" t="str">
        <f t="shared" si="70"/>
        <v>Банк Пермь (АО) (875) 62002</v>
      </c>
      <c r="B4488" s="25" t="str">
        <f>'101_transform'!C4486</f>
        <v>Банк Пермь (АО) (875)</v>
      </c>
      <c r="C4488" s="25" t="str">
        <f>'101_transform'!D4486</f>
        <v>62002   П  Резервы на возможные потери</v>
      </c>
      <c r="D4488" s="25">
        <f>'101_transform'!E4486</f>
        <v>0</v>
      </c>
      <c r="E4488" s="25">
        <f>'101_transform'!F4486</f>
        <v>0</v>
      </c>
      <c r="F4488" s="25">
        <f>'101_transform'!G4486</f>
        <v>0</v>
      </c>
      <c r="G4488" s="25">
        <f>'101_transform'!H4486</f>
        <v>0</v>
      </c>
    </row>
    <row r="4489" spans="1:7" ht="15" x14ac:dyDescent="0.2">
      <c r="A4489" s="12" t="str">
        <f t="shared" si="70"/>
        <v>Банк Пермь (АО) (875) 62101</v>
      </c>
      <c r="B4489" s="25" t="str">
        <f>'101_transform'!C4487</f>
        <v>Банк Пермь (АО) (875)</v>
      </c>
      <c r="C4489" s="25" t="str">
        <f>'101_transform'!D4487</f>
        <v>62101   A  Средства труда, полученные по договорам отступного, залога, назначение которых не определено</v>
      </c>
      <c r="D4489" s="25">
        <f>'101_transform'!E4487</f>
        <v>0</v>
      </c>
      <c r="E4489" s="25">
        <f>'101_transform'!F4487</f>
        <v>0</v>
      </c>
      <c r="F4489" s="25">
        <f>'101_transform'!G4487</f>
        <v>0</v>
      </c>
      <c r="G4489" s="25">
        <f>'101_transform'!H4487</f>
        <v>0</v>
      </c>
    </row>
    <row r="4490" spans="1:7" ht="15" x14ac:dyDescent="0.2">
      <c r="A4490" s="12" t="str">
        <f t="shared" si="70"/>
        <v>Банк Пермь (АО) (875) 62102</v>
      </c>
      <c r="B4490" s="25" t="str">
        <f>'101_transform'!C4488</f>
        <v>Банк Пермь (АО) (875)</v>
      </c>
      <c r="C4490" s="25" t="str">
        <f>'101_transform'!D4488</f>
        <v>62102   A  Предметы труда, полученные по договорам отступного, залога, назначение которых не определено</v>
      </c>
      <c r="D4490" s="25">
        <f>'101_transform'!E4488</f>
        <v>0</v>
      </c>
      <c r="E4490" s="25">
        <f>'101_transform'!F4488</f>
        <v>0</v>
      </c>
      <c r="F4490" s="25">
        <f>'101_transform'!G4488</f>
        <v>0</v>
      </c>
      <c r="G4490" s="25">
        <f>'101_transform'!H4488</f>
        <v>0</v>
      </c>
    </row>
    <row r="4491" spans="1:7" ht="15" x14ac:dyDescent="0.2">
      <c r="A4491" s="12" t="str">
        <f t="shared" si="70"/>
        <v>Банк Пермь (АО) (875) 62103</v>
      </c>
      <c r="B4491" s="25" t="str">
        <f>'101_transform'!C4489</f>
        <v>Банк Пермь (АО) (875)</v>
      </c>
      <c r="C4491" s="25" t="str">
        <f>'101_transform'!D4489</f>
        <v>62103   П  Резервы на возможные потери</v>
      </c>
      <c r="D4491" s="25">
        <f>'101_transform'!E4489</f>
        <v>0</v>
      </c>
      <c r="E4491" s="25">
        <f>'101_transform'!F4489</f>
        <v>0</v>
      </c>
      <c r="F4491" s="25">
        <f>'101_transform'!G4489</f>
        <v>0</v>
      </c>
      <c r="G4491" s="25">
        <f>'101_transform'!H4489</f>
        <v>0</v>
      </c>
    </row>
    <row r="4492" spans="1:7" ht="15" x14ac:dyDescent="0.2">
      <c r="A4492" s="12" t="str">
        <f t="shared" si="70"/>
        <v>АО Банк "ПСКБ" (2551) 60401</v>
      </c>
      <c r="B4492" s="25" t="str">
        <f>'101_transform'!C4490</f>
        <v>АО Банк "ПСКБ" (2551)</v>
      </c>
      <c r="C4492" s="25" t="str">
        <f>'101_transform'!D4490</f>
        <v>60401   A  Основные средства (кроме земли) (c 13.02.2018)_x000D_Категория 1- Здания и сооружения (до 31.12.2002)</v>
      </c>
      <c r="D4492" s="25">
        <f>'101_transform'!E4490</f>
        <v>598535</v>
      </c>
      <c r="E4492" s="25">
        <f>'101_transform'!F4490</f>
        <v>0</v>
      </c>
      <c r="F4492" s="25">
        <f>'101_transform'!G4490</f>
        <v>600916</v>
      </c>
      <c r="G4492" s="25">
        <f>'101_transform'!H4490</f>
        <v>0</v>
      </c>
    </row>
    <row r="4493" spans="1:7" ht="15" x14ac:dyDescent="0.2">
      <c r="A4493" s="12" t="str">
        <f t="shared" si="70"/>
        <v>АО Банк "ПСКБ" (2551) 60404</v>
      </c>
      <c r="B4493" s="25" t="str">
        <f>'101_transform'!C4491</f>
        <v>АО Банк "ПСКБ" (2551)</v>
      </c>
      <c r="C4493" s="25" t="str">
        <f>'101_transform'!D4491</f>
        <v>60404   A  Земля (c 13.02.2018)</v>
      </c>
      <c r="D4493" s="25">
        <f>'101_transform'!E4491</f>
        <v>12780</v>
      </c>
      <c r="E4493" s="25">
        <f>'101_transform'!F4491</f>
        <v>0</v>
      </c>
      <c r="F4493" s="25">
        <f>'101_transform'!G4491</f>
        <v>12780</v>
      </c>
      <c r="G4493" s="25">
        <f>'101_transform'!H4491</f>
        <v>0</v>
      </c>
    </row>
    <row r="4494" spans="1:7" ht="15" x14ac:dyDescent="0.2">
      <c r="A4494" s="12" t="str">
        <f t="shared" si="70"/>
        <v>АО Банк "ПСКБ" (2551) 60405</v>
      </c>
      <c r="B4494" s="25" t="str">
        <f>'101_transform'!C4492</f>
        <v>АО Банк "ПСКБ" (2551)</v>
      </c>
      <c r="C4494" s="25" t="str">
        <f>'101_transform'!D4492</f>
        <v>60405   П
A (до 31.01.2003)  Резервы на возможные потери (c 13.02.2018)
Долгосрочно арендуемые основные средства (до 31.01.2003)</v>
      </c>
      <c r="D4494" s="25">
        <f>'101_transform'!E4492</f>
        <v>0</v>
      </c>
      <c r="E4494" s="25">
        <f>'101_transform'!F4492</f>
        <v>1128</v>
      </c>
      <c r="F4494" s="25">
        <f>'101_transform'!G4492</f>
        <v>0</v>
      </c>
      <c r="G4494" s="25">
        <f>'101_transform'!H4492</f>
        <v>1973</v>
      </c>
    </row>
    <row r="4495" spans="1:7" ht="15" x14ac:dyDescent="0.2">
      <c r="A4495" s="12" t="str">
        <f t="shared" si="70"/>
        <v>АО Банк "ПСКБ" (2551) 60414</v>
      </c>
      <c r="B4495" s="25" t="str">
        <f>'101_transform'!C4493</f>
        <v>АО Банк "ПСКБ" (2551)</v>
      </c>
      <c r="C4495" s="25" t="str">
        <f>'101_transform'!D4493</f>
        <v>60414   П  Амортизация основных средств (кроме земли) (c 13.02.2018)</v>
      </c>
      <c r="D4495" s="25">
        <f>'101_transform'!E4493</f>
        <v>0</v>
      </c>
      <c r="E4495" s="25">
        <f>'101_transform'!F4493</f>
        <v>238187</v>
      </c>
      <c r="F4495" s="25">
        <f>'101_transform'!G4493</f>
        <v>0</v>
      </c>
      <c r="G4495" s="25">
        <f>'101_transform'!H4493</f>
        <v>249122</v>
      </c>
    </row>
    <row r="4496" spans="1:7" ht="15" x14ac:dyDescent="0.2">
      <c r="A4496" s="12" t="str">
        <f t="shared" si="70"/>
        <v>АО Банк "ПСКБ" (2551) 60415</v>
      </c>
      <c r="B4496" s="25" t="str">
        <f>'101_transform'!C4494</f>
        <v>АО Банк "ПСКБ" (2551)</v>
      </c>
      <c r="C4496" s="25" t="str">
        <f>'101_transform'!D4494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496" s="25">
        <f>'101_transform'!E4494</f>
        <v>5637</v>
      </c>
      <c r="E4496" s="25">
        <f>'101_transform'!F4494</f>
        <v>0</v>
      </c>
      <c r="F4496" s="25">
        <f>'101_transform'!G4494</f>
        <v>18723</v>
      </c>
      <c r="G4496" s="25">
        <f>'101_transform'!H4494</f>
        <v>0</v>
      </c>
    </row>
    <row r="4497" spans="1:7" ht="15" x14ac:dyDescent="0.2">
      <c r="A4497" s="12" t="str">
        <f t="shared" si="70"/>
        <v>АО Банк "ПСКБ" (2551) 61901</v>
      </c>
      <c r="B4497" s="25" t="str">
        <f>'101_transform'!C4495</f>
        <v>АО Банк "ПСКБ" (2551)</v>
      </c>
      <c r="C4497" s="25" t="str">
        <f>'101_transform'!D4495</f>
        <v>61901   A  Земля, временно неиспользуемая в основной деятельности</v>
      </c>
      <c r="D4497" s="25">
        <f>'101_transform'!E4495</f>
        <v>0</v>
      </c>
      <c r="E4497" s="25">
        <f>'101_transform'!F4495</f>
        <v>0</v>
      </c>
      <c r="F4497" s="25">
        <f>'101_transform'!G4495</f>
        <v>0</v>
      </c>
      <c r="G4497" s="25">
        <f>'101_transform'!H4495</f>
        <v>0</v>
      </c>
    </row>
    <row r="4498" spans="1:7" ht="15" x14ac:dyDescent="0.2">
      <c r="A4498" s="12" t="str">
        <f t="shared" si="70"/>
        <v>АО Банк "ПСКБ" (2551) 61902</v>
      </c>
      <c r="B4498" s="25" t="str">
        <f>'101_transform'!C4496</f>
        <v>АО Банк "ПСКБ" (2551)</v>
      </c>
      <c r="C4498" s="25" t="str">
        <f>'101_transform'!D4496</f>
        <v>61902   A  Земля, временно неиспользуемая в основной деятельности, переданная в аренду</v>
      </c>
      <c r="D4498" s="25">
        <f>'101_transform'!E4496</f>
        <v>0</v>
      </c>
      <c r="E4498" s="25">
        <f>'101_transform'!F4496</f>
        <v>0</v>
      </c>
      <c r="F4498" s="25">
        <f>'101_transform'!G4496</f>
        <v>0</v>
      </c>
      <c r="G4498" s="25">
        <f>'101_transform'!H4496</f>
        <v>0</v>
      </c>
    </row>
    <row r="4499" spans="1:7" ht="15" x14ac:dyDescent="0.2">
      <c r="A4499" s="12" t="str">
        <f t="shared" si="70"/>
        <v>АО Банк "ПСКБ" (2551) 61903</v>
      </c>
      <c r="B4499" s="25" t="str">
        <f>'101_transform'!C4497</f>
        <v>АО Банк "ПСКБ" (2551)</v>
      </c>
      <c r="C4499" s="25" t="str">
        <f>'101_transform'!D4497</f>
        <v>61903   A  Недвижимость (кроме земли), временно неиспользуемая в основной деятельности</v>
      </c>
      <c r="D4499" s="25">
        <f>'101_transform'!E4497</f>
        <v>0</v>
      </c>
      <c r="E4499" s="25">
        <f>'101_transform'!F4497</f>
        <v>0</v>
      </c>
      <c r="F4499" s="25">
        <f>'101_transform'!G4497</f>
        <v>0</v>
      </c>
      <c r="G4499" s="25">
        <f>'101_transform'!H4497</f>
        <v>0</v>
      </c>
    </row>
    <row r="4500" spans="1:7" ht="15" x14ac:dyDescent="0.2">
      <c r="A4500" s="12" t="str">
        <f t="shared" si="70"/>
        <v>АО Банк "ПСКБ" (2551) 61904</v>
      </c>
      <c r="B4500" s="25" t="str">
        <f>'101_transform'!C4498</f>
        <v>АО Банк "ПСКБ" (2551)</v>
      </c>
      <c r="C4500" s="25" t="str">
        <f>'101_transform'!D4498</f>
        <v>61904   A  Недвижимость (кроме земли), временно неиспользуемая в основной деятельности, переданная в аренду</v>
      </c>
      <c r="D4500" s="25">
        <f>'101_transform'!E4498</f>
        <v>0</v>
      </c>
      <c r="E4500" s="25">
        <f>'101_transform'!F4498</f>
        <v>0</v>
      </c>
      <c r="F4500" s="25">
        <f>'101_transform'!G4498</f>
        <v>0</v>
      </c>
      <c r="G4500" s="25">
        <f>'101_transform'!H4498</f>
        <v>0</v>
      </c>
    </row>
    <row r="4501" spans="1:7" ht="15" x14ac:dyDescent="0.2">
      <c r="A4501" s="12" t="str">
        <f t="shared" si="70"/>
        <v>АО Банк "ПСКБ" (2551) 61905</v>
      </c>
      <c r="B4501" s="25" t="str">
        <f>'101_transform'!C4499</f>
        <v>АО Банк "ПСКБ" (2551)</v>
      </c>
      <c r="C4501" s="25" t="str">
        <f>'101_transform'!D4499</f>
        <v>61905   A  Земля, временно неиспользуемая в основной деятельности, учитываемая по справедливой стоимости</v>
      </c>
      <c r="D4501" s="25">
        <f>'101_transform'!E4499</f>
        <v>0</v>
      </c>
      <c r="E4501" s="25">
        <f>'101_transform'!F4499</f>
        <v>0</v>
      </c>
      <c r="F4501" s="25">
        <f>'101_transform'!G4499</f>
        <v>0</v>
      </c>
      <c r="G4501" s="25">
        <f>'101_transform'!H4499</f>
        <v>0</v>
      </c>
    </row>
    <row r="4502" spans="1:7" ht="15" x14ac:dyDescent="0.2">
      <c r="A4502" s="12" t="str">
        <f t="shared" si="70"/>
        <v>АО Банк "ПСКБ" (2551) 61906</v>
      </c>
      <c r="B4502" s="25" t="str">
        <f>'101_transform'!C4500</f>
        <v>АО Банк "ПСКБ" (2551)</v>
      </c>
      <c r="C4502" s="25" t="str">
        <f>'101_transform'!D4500</f>
        <v>61906   A  Земля, временно неиспользуемая в основной деятельности, учитываемая по справедливой стоимости, переданная в аренду</v>
      </c>
      <c r="D4502" s="25">
        <f>'101_transform'!E4500</f>
        <v>0</v>
      </c>
      <c r="E4502" s="25">
        <f>'101_transform'!F4500</f>
        <v>0</v>
      </c>
      <c r="F4502" s="25">
        <f>'101_transform'!G4500</f>
        <v>0</v>
      </c>
      <c r="G4502" s="25">
        <f>'101_transform'!H4500</f>
        <v>0</v>
      </c>
    </row>
    <row r="4503" spans="1:7" ht="15" x14ac:dyDescent="0.2">
      <c r="A4503" s="12" t="str">
        <f t="shared" si="70"/>
        <v>АО Банк "ПСКБ" (2551) 61907</v>
      </c>
      <c r="B4503" s="25" t="str">
        <f>'101_transform'!C4501</f>
        <v>АО Банк "ПСКБ" (2551)</v>
      </c>
      <c r="C4503" s="25" t="str">
        <f>'101_transform'!D4501</f>
        <v>61907   A  Недвижимость (кроме земли), временно неиспользуемая в основной деятельности, учитываемая по справедливой стоимости</v>
      </c>
      <c r="D4503" s="25">
        <f>'101_transform'!E4501</f>
        <v>0</v>
      </c>
      <c r="E4503" s="25">
        <f>'101_transform'!F4501</f>
        <v>0</v>
      </c>
      <c r="F4503" s="25">
        <f>'101_transform'!G4501</f>
        <v>0</v>
      </c>
      <c r="G4503" s="25">
        <f>'101_transform'!H4501</f>
        <v>0</v>
      </c>
    </row>
    <row r="4504" spans="1:7" ht="15" x14ac:dyDescent="0.2">
      <c r="A4504" s="12" t="str">
        <f t="shared" si="70"/>
        <v>АО Банк "ПСКБ" (2551) 61908</v>
      </c>
      <c r="B4504" s="25" t="str">
        <f>'101_transform'!C4502</f>
        <v>АО Банк "ПСКБ" (2551)</v>
      </c>
      <c r="C4504" s="25" t="str">
        <f>'101_transform'!D4502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504" s="25">
        <f>'101_transform'!E4502</f>
        <v>0</v>
      </c>
      <c r="E4504" s="25">
        <f>'101_transform'!F4502</f>
        <v>0</v>
      </c>
      <c r="F4504" s="25">
        <f>'101_transform'!G4502</f>
        <v>0</v>
      </c>
      <c r="G4504" s="25">
        <f>'101_transform'!H4502</f>
        <v>0</v>
      </c>
    </row>
    <row r="4505" spans="1:7" ht="15" x14ac:dyDescent="0.2">
      <c r="A4505" s="12" t="str">
        <f t="shared" si="70"/>
        <v>АО Банк "ПСКБ" (2551) 61909</v>
      </c>
      <c r="B4505" s="25" t="str">
        <f>'101_transform'!C4503</f>
        <v>АО Банк "ПСКБ" (2551)</v>
      </c>
      <c r="C4505" s="25" t="str">
        <f>'101_transform'!D4503</f>
        <v>61909   П  Амортизация недвижимости (кроме земли), временно неиспользуемой в основной деятельности</v>
      </c>
      <c r="D4505" s="25">
        <f>'101_transform'!E4503</f>
        <v>0</v>
      </c>
      <c r="E4505" s="25">
        <f>'101_transform'!F4503</f>
        <v>0</v>
      </c>
      <c r="F4505" s="25">
        <f>'101_transform'!G4503</f>
        <v>0</v>
      </c>
      <c r="G4505" s="25">
        <f>'101_transform'!H4503</f>
        <v>0</v>
      </c>
    </row>
    <row r="4506" spans="1:7" ht="15" x14ac:dyDescent="0.2">
      <c r="A4506" s="12" t="str">
        <f t="shared" si="70"/>
        <v>АО Банк "ПСКБ" (2551) 61910</v>
      </c>
      <c r="B4506" s="25" t="str">
        <f>'101_transform'!C4504</f>
        <v>АО Банк "ПСКБ" (2551)</v>
      </c>
      <c r="C4506" s="25" t="str">
        <f>'101_transform'!D4504</f>
        <v>61910   П  Амортизация недвижимости (кроме земли), временно неиспользуемой в основной деятельности, переданной в аренду</v>
      </c>
      <c r="D4506" s="25">
        <f>'101_transform'!E4504</f>
        <v>0</v>
      </c>
      <c r="E4506" s="25">
        <f>'101_transform'!F4504</f>
        <v>0</v>
      </c>
      <c r="F4506" s="25">
        <f>'101_transform'!G4504</f>
        <v>0</v>
      </c>
      <c r="G4506" s="25">
        <f>'101_transform'!H4504</f>
        <v>0</v>
      </c>
    </row>
    <row r="4507" spans="1:7" ht="15" x14ac:dyDescent="0.2">
      <c r="A4507" s="12" t="str">
        <f t="shared" si="70"/>
        <v>АО Банк "ПСКБ" (2551) 61911</v>
      </c>
      <c r="B4507" s="25" t="str">
        <f>'101_transform'!C4505</f>
        <v>АО Банк "ПСКБ" (2551)</v>
      </c>
      <c r="C4507" s="25" t="str">
        <f>'101_transform'!D4505</f>
        <v>61911   A  Вложения в сооружение (строительство) объектов недвижимости, временно неиспользуемой в основной деятельности</v>
      </c>
      <c r="D4507" s="25">
        <f>'101_transform'!E4505</f>
        <v>0</v>
      </c>
      <c r="E4507" s="25">
        <f>'101_transform'!F4505</f>
        <v>0</v>
      </c>
      <c r="F4507" s="25">
        <f>'101_transform'!G4505</f>
        <v>0</v>
      </c>
      <c r="G4507" s="25">
        <f>'101_transform'!H4505</f>
        <v>0</v>
      </c>
    </row>
    <row r="4508" spans="1:7" ht="15" x14ac:dyDescent="0.2">
      <c r="A4508" s="12" t="str">
        <f t="shared" si="70"/>
        <v>АО Банк "ПСКБ" (2551) 61912</v>
      </c>
      <c r="B4508" s="25" t="str">
        <f>'101_transform'!C4506</f>
        <v>АО Банк "ПСКБ" (2551)</v>
      </c>
      <c r="C4508" s="25" t="str">
        <f>'101_transform'!D4506</f>
        <v>61912   П  Резервы на возможные потери</v>
      </c>
      <c r="D4508" s="25">
        <f>'101_transform'!E4506</f>
        <v>0</v>
      </c>
      <c r="E4508" s="25">
        <f>'101_transform'!F4506</f>
        <v>0</v>
      </c>
      <c r="F4508" s="25">
        <f>'101_transform'!G4506</f>
        <v>0</v>
      </c>
      <c r="G4508" s="25">
        <f>'101_transform'!H4506</f>
        <v>0</v>
      </c>
    </row>
    <row r="4509" spans="1:7" ht="15" x14ac:dyDescent="0.2">
      <c r="A4509" s="12" t="str">
        <f t="shared" si="70"/>
        <v>АО Банк "ПСКБ" (2551) 62001</v>
      </c>
      <c r="B4509" s="25" t="str">
        <f>'101_transform'!C4507</f>
        <v>АО Банк "ПСКБ" (2551)</v>
      </c>
      <c r="C4509" s="25" t="str">
        <f>'101_transform'!D4507</f>
        <v>62001   A  Долгосрочные активы, предназначенные для продажи</v>
      </c>
      <c r="D4509" s="25">
        <f>'101_transform'!E4507</f>
        <v>0</v>
      </c>
      <c r="E4509" s="25">
        <f>'101_transform'!F4507</f>
        <v>0</v>
      </c>
      <c r="F4509" s="25">
        <f>'101_transform'!G4507</f>
        <v>0</v>
      </c>
      <c r="G4509" s="25">
        <f>'101_transform'!H4507</f>
        <v>0</v>
      </c>
    </row>
    <row r="4510" spans="1:7" ht="15" x14ac:dyDescent="0.2">
      <c r="A4510" s="12" t="str">
        <f t="shared" si="70"/>
        <v>АО Банк "ПСКБ" (2551) 62002</v>
      </c>
      <c r="B4510" s="25" t="str">
        <f>'101_transform'!C4508</f>
        <v>АО Банк "ПСКБ" (2551)</v>
      </c>
      <c r="C4510" s="25" t="str">
        <f>'101_transform'!D4508</f>
        <v>62002   П  Резервы на возможные потери</v>
      </c>
      <c r="D4510" s="25">
        <f>'101_transform'!E4508</f>
        <v>0</v>
      </c>
      <c r="E4510" s="25">
        <f>'101_transform'!F4508</f>
        <v>0</v>
      </c>
      <c r="F4510" s="25">
        <f>'101_transform'!G4508</f>
        <v>0</v>
      </c>
      <c r="G4510" s="25">
        <f>'101_transform'!H4508</f>
        <v>0</v>
      </c>
    </row>
    <row r="4511" spans="1:7" ht="15" x14ac:dyDescent="0.2">
      <c r="A4511" s="12" t="str">
        <f t="shared" si="70"/>
        <v>АО Банк "ПСКБ" (2551) 62101</v>
      </c>
      <c r="B4511" s="25" t="str">
        <f>'101_transform'!C4509</f>
        <v>АО Банк "ПСКБ" (2551)</v>
      </c>
      <c r="C4511" s="25" t="str">
        <f>'101_transform'!D4509</f>
        <v>62101   A  Средства труда, полученные по договорам отступного, залога, назначение которых не определено</v>
      </c>
      <c r="D4511" s="25">
        <f>'101_transform'!E4509</f>
        <v>0</v>
      </c>
      <c r="E4511" s="25">
        <f>'101_transform'!F4509</f>
        <v>0</v>
      </c>
      <c r="F4511" s="25">
        <f>'101_transform'!G4509</f>
        <v>0</v>
      </c>
      <c r="G4511" s="25">
        <f>'101_transform'!H4509</f>
        <v>0</v>
      </c>
    </row>
    <row r="4512" spans="1:7" ht="15" x14ac:dyDescent="0.2">
      <c r="A4512" s="12" t="str">
        <f t="shared" si="70"/>
        <v>АО Банк "ПСКБ" (2551) 62102</v>
      </c>
      <c r="B4512" s="25" t="str">
        <f>'101_transform'!C4510</f>
        <v>АО Банк "ПСКБ" (2551)</v>
      </c>
      <c r="C4512" s="25" t="str">
        <f>'101_transform'!D4510</f>
        <v>62102   A  Предметы труда, полученные по договорам отступного, залога, назначение которых не определено</v>
      </c>
      <c r="D4512" s="25">
        <f>'101_transform'!E4510</f>
        <v>0</v>
      </c>
      <c r="E4512" s="25">
        <f>'101_transform'!F4510</f>
        <v>0</v>
      </c>
      <c r="F4512" s="25">
        <f>'101_transform'!G4510</f>
        <v>0</v>
      </c>
      <c r="G4512" s="25">
        <f>'101_transform'!H4510</f>
        <v>0</v>
      </c>
    </row>
    <row r="4513" spans="1:7" ht="15" x14ac:dyDescent="0.2">
      <c r="A4513" s="12" t="str">
        <f t="shared" si="70"/>
        <v>АО Банк "ПСКБ" (2551) 62103</v>
      </c>
      <c r="B4513" s="25" t="str">
        <f>'101_transform'!C4511</f>
        <v>АО Банк "ПСКБ" (2551)</v>
      </c>
      <c r="C4513" s="25" t="str">
        <f>'101_transform'!D4511</f>
        <v>62103   П  Резервы на возможные потери</v>
      </c>
      <c r="D4513" s="25">
        <f>'101_transform'!E4511</f>
        <v>0</v>
      </c>
      <c r="E4513" s="25">
        <f>'101_transform'!F4511</f>
        <v>0</v>
      </c>
      <c r="F4513" s="25">
        <f>'101_transform'!G4511</f>
        <v>0</v>
      </c>
      <c r="G4513" s="25">
        <f>'101_transform'!H4511</f>
        <v>0</v>
      </c>
    </row>
    <row r="4514" spans="1:7" ht="15" x14ac:dyDescent="0.2">
      <c r="A4514" s="12" t="str">
        <f t="shared" si="70"/>
        <v>АО КБ "Пойдём!" (2534) 60401</v>
      </c>
      <c r="B4514" s="25" t="str">
        <f>'101_transform'!C4512</f>
        <v>АО КБ "Пойдём!" (2534)</v>
      </c>
      <c r="C4514" s="25" t="str">
        <f>'101_transform'!D4512</f>
        <v>60401   A  Основные средства (кроме земли) (c 13.02.2018)_x000D_Категория 1- Здания и сооружения (до 31.12.2002)</v>
      </c>
      <c r="D4514" s="25">
        <f>'101_transform'!E4512</f>
        <v>554654</v>
      </c>
      <c r="E4514" s="25">
        <f>'101_transform'!F4512</f>
        <v>0</v>
      </c>
      <c r="F4514" s="25">
        <f>'101_transform'!G4512</f>
        <v>556245</v>
      </c>
      <c r="G4514" s="25">
        <f>'101_transform'!H4512</f>
        <v>0</v>
      </c>
    </row>
    <row r="4515" spans="1:7" ht="15" x14ac:dyDescent="0.2">
      <c r="A4515" s="12" t="str">
        <f t="shared" si="70"/>
        <v>АО КБ "Пойдём!" (2534) 60404</v>
      </c>
      <c r="B4515" s="25" t="str">
        <f>'101_transform'!C4513</f>
        <v>АО КБ "Пойдём!" (2534)</v>
      </c>
      <c r="C4515" s="25" t="str">
        <f>'101_transform'!D4513</f>
        <v>60404   A  Земля (c 13.02.2018)</v>
      </c>
      <c r="D4515" s="25">
        <f>'101_transform'!E4513</f>
        <v>0</v>
      </c>
      <c r="E4515" s="25">
        <f>'101_transform'!F4513</f>
        <v>0</v>
      </c>
      <c r="F4515" s="25">
        <f>'101_transform'!G4513</f>
        <v>0</v>
      </c>
      <c r="G4515" s="25">
        <f>'101_transform'!H4513</f>
        <v>0</v>
      </c>
    </row>
    <row r="4516" spans="1:7" ht="15" x14ac:dyDescent="0.2">
      <c r="A4516" s="12" t="str">
        <f t="shared" si="70"/>
        <v>АО КБ "Пойдём!" (2534) 60405</v>
      </c>
      <c r="B4516" s="25" t="str">
        <f>'101_transform'!C4514</f>
        <v>АО КБ "Пойдём!" (2534)</v>
      </c>
      <c r="C4516" s="25" t="str">
        <f>'101_transform'!D4514</f>
        <v>60405   П
A (до 31.01.2003)  Резервы на возможные потери (c 13.02.2018)
Долгосрочно арендуемые основные средства (до 31.01.2003)</v>
      </c>
      <c r="D4516" s="25">
        <f>'101_transform'!E4514</f>
        <v>0</v>
      </c>
      <c r="E4516" s="25">
        <f>'101_transform'!F4514</f>
        <v>0</v>
      </c>
      <c r="F4516" s="25">
        <f>'101_transform'!G4514</f>
        <v>0</v>
      </c>
      <c r="G4516" s="25">
        <f>'101_transform'!H4514</f>
        <v>0</v>
      </c>
    </row>
    <row r="4517" spans="1:7" ht="15" x14ac:dyDescent="0.2">
      <c r="A4517" s="12" t="str">
        <f t="shared" si="70"/>
        <v>АО КБ "Пойдём!" (2534) 60414</v>
      </c>
      <c r="B4517" s="25" t="str">
        <f>'101_transform'!C4515</f>
        <v>АО КБ "Пойдём!" (2534)</v>
      </c>
      <c r="C4517" s="25" t="str">
        <f>'101_transform'!D4515</f>
        <v>60414   П  Амортизация основных средств (кроме земли) (c 13.02.2018)</v>
      </c>
      <c r="D4517" s="25">
        <f>'101_transform'!E4515</f>
        <v>0</v>
      </c>
      <c r="E4517" s="25">
        <f>'101_transform'!F4515</f>
        <v>319630</v>
      </c>
      <c r="F4517" s="25">
        <f>'101_transform'!G4515</f>
        <v>0</v>
      </c>
      <c r="G4517" s="25">
        <f>'101_transform'!H4515</f>
        <v>320218</v>
      </c>
    </row>
    <row r="4518" spans="1:7" ht="15" x14ac:dyDescent="0.2">
      <c r="A4518" s="12" t="str">
        <f t="shared" si="70"/>
        <v>АО КБ "Пойдём!" (2534) 60415</v>
      </c>
      <c r="B4518" s="25" t="str">
        <f>'101_transform'!C4516</f>
        <v>АО КБ "Пойдём!" (2534)</v>
      </c>
      <c r="C4518" s="25" t="str">
        <f>'101_transform'!D4516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518" s="25">
        <f>'101_transform'!E4516</f>
        <v>356</v>
      </c>
      <c r="E4518" s="25">
        <f>'101_transform'!F4516</f>
        <v>0</v>
      </c>
      <c r="F4518" s="25">
        <f>'101_transform'!G4516</f>
        <v>356</v>
      </c>
      <c r="G4518" s="25">
        <f>'101_transform'!H4516</f>
        <v>0</v>
      </c>
    </row>
    <row r="4519" spans="1:7" ht="15" x14ac:dyDescent="0.2">
      <c r="A4519" s="12" t="str">
        <f t="shared" si="70"/>
        <v>АО КБ "Пойдём!" (2534) 61901</v>
      </c>
      <c r="B4519" s="25" t="str">
        <f>'101_transform'!C4517</f>
        <v>АО КБ "Пойдём!" (2534)</v>
      </c>
      <c r="C4519" s="25" t="str">
        <f>'101_transform'!D4517</f>
        <v>61901   A  Земля, временно неиспользуемая в основной деятельности</v>
      </c>
      <c r="D4519" s="25">
        <f>'101_transform'!E4517</f>
        <v>0</v>
      </c>
      <c r="E4519" s="25">
        <f>'101_transform'!F4517</f>
        <v>0</v>
      </c>
      <c r="F4519" s="25">
        <f>'101_transform'!G4517</f>
        <v>0</v>
      </c>
      <c r="G4519" s="25">
        <f>'101_transform'!H4517</f>
        <v>0</v>
      </c>
    </row>
    <row r="4520" spans="1:7" ht="15" x14ac:dyDescent="0.2">
      <c r="A4520" s="12" t="str">
        <f t="shared" si="70"/>
        <v>АО КБ "Пойдём!" (2534) 61902</v>
      </c>
      <c r="B4520" s="25" t="str">
        <f>'101_transform'!C4518</f>
        <v>АО КБ "Пойдём!" (2534)</v>
      </c>
      <c r="C4520" s="25" t="str">
        <f>'101_transform'!D4518</f>
        <v>61902   A  Земля, временно неиспользуемая в основной деятельности, переданная в аренду</v>
      </c>
      <c r="D4520" s="25">
        <f>'101_transform'!E4518</f>
        <v>0</v>
      </c>
      <c r="E4520" s="25">
        <f>'101_transform'!F4518</f>
        <v>0</v>
      </c>
      <c r="F4520" s="25">
        <f>'101_transform'!G4518</f>
        <v>0</v>
      </c>
      <c r="G4520" s="25">
        <f>'101_transform'!H4518</f>
        <v>0</v>
      </c>
    </row>
    <row r="4521" spans="1:7" ht="15" x14ac:dyDescent="0.2">
      <c r="A4521" s="12" t="str">
        <f t="shared" si="70"/>
        <v>АО КБ "Пойдём!" (2534) 61903</v>
      </c>
      <c r="B4521" s="25" t="str">
        <f>'101_transform'!C4519</f>
        <v>АО КБ "Пойдём!" (2534)</v>
      </c>
      <c r="C4521" s="25" t="str">
        <f>'101_transform'!D4519</f>
        <v>61903   A  Недвижимость (кроме земли), временно неиспользуемая в основной деятельности</v>
      </c>
      <c r="D4521" s="25">
        <f>'101_transform'!E4519</f>
        <v>0</v>
      </c>
      <c r="E4521" s="25">
        <f>'101_transform'!F4519</f>
        <v>0</v>
      </c>
      <c r="F4521" s="25">
        <f>'101_transform'!G4519</f>
        <v>0</v>
      </c>
      <c r="G4521" s="25">
        <f>'101_transform'!H4519</f>
        <v>0</v>
      </c>
    </row>
    <row r="4522" spans="1:7" ht="15" x14ac:dyDescent="0.2">
      <c r="A4522" s="12" t="str">
        <f t="shared" si="70"/>
        <v>АО КБ "Пойдём!" (2534) 61904</v>
      </c>
      <c r="B4522" s="25" t="str">
        <f>'101_transform'!C4520</f>
        <v>АО КБ "Пойдём!" (2534)</v>
      </c>
      <c r="C4522" s="25" t="str">
        <f>'101_transform'!D4520</f>
        <v>61904   A  Недвижимость (кроме земли), временно неиспользуемая в основной деятельности, переданная в аренду</v>
      </c>
      <c r="D4522" s="25">
        <f>'101_transform'!E4520</f>
        <v>0</v>
      </c>
      <c r="E4522" s="25">
        <f>'101_transform'!F4520</f>
        <v>0</v>
      </c>
      <c r="F4522" s="25">
        <f>'101_transform'!G4520</f>
        <v>0</v>
      </c>
      <c r="G4522" s="25">
        <f>'101_transform'!H4520</f>
        <v>0</v>
      </c>
    </row>
    <row r="4523" spans="1:7" ht="15" x14ac:dyDescent="0.2">
      <c r="A4523" s="12" t="str">
        <f t="shared" si="70"/>
        <v>АО КБ "Пойдём!" (2534) 61905</v>
      </c>
      <c r="B4523" s="25" t="str">
        <f>'101_transform'!C4521</f>
        <v>АО КБ "Пойдём!" (2534)</v>
      </c>
      <c r="C4523" s="25" t="str">
        <f>'101_transform'!D4521</f>
        <v>61905   A  Земля, временно неиспользуемая в основной деятельности, учитываемая по справедливой стоимости</v>
      </c>
      <c r="D4523" s="25">
        <f>'101_transform'!E4521</f>
        <v>0</v>
      </c>
      <c r="E4523" s="25">
        <f>'101_transform'!F4521</f>
        <v>0</v>
      </c>
      <c r="F4523" s="25">
        <f>'101_transform'!G4521</f>
        <v>0</v>
      </c>
      <c r="G4523" s="25">
        <f>'101_transform'!H4521</f>
        <v>0</v>
      </c>
    </row>
    <row r="4524" spans="1:7" ht="15" x14ac:dyDescent="0.2">
      <c r="A4524" s="12" t="str">
        <f t="shared" si="70"/>
        <v>АО КБ "Пойдём!" (2534) 61906</v>
      </c>
      <c r="B4524" s="25" t="str">
        <f>'101_transform'!C4522</f>
        <v>АО КБ "Пойдём!" (2534)</v>
      </c>
      <c r="C4524" s="25" t="str">
        <f>'101_transform'!D4522</f>
        <v>61906   A  Земля, временно неиспользуемая в основной деятельности, учитываемая по справедливой стоимости, переданная в аренду</v>
      </c>
      <c r="D4524" s="25">
        <f>'101_transform'!E4522</f>
        <v>0</v>
      </c>
      <c r="E4524" s="25">
        <f>'101_transform'!F4522</f>
        <v>0</v>
      </c>
      <c r="F4524" s="25">
        <f>'101_transform'!G4522</f>
        <v>0</v>
      </c>
      <c r="G4524" s="25">
        <f>'101_transform'!H4522</f>
        <v>0</v>
      </c>
    </row>
    <row r="4525" spans="1:7" ht="15" x14ac:dyDescent="0.2">
      <c r="A4525" s="12" t="str">
        <f t="shared" si="70"/>
        <v>АО КБ "Пойдём!" (2534) 61907</v>
      </c>
      <c r="B4525" s="25" t="str">
        <f>'101_transform'!C4523</f>
        <v>АО КБ "Пойдём!" (2534)</v>
      </c>
      <c r="C4525" s="25" t="str">
        <f>'101_transform'!D4523</f>
        <v>61907   A  Недвижимость (кроме земли), временно неиспользуемая в основной деятельности, учитываемая по справедливой стоимости</v>
      </c>
      <c r="D4525" s="25">
        <f>'101_transform'!E4523</f>
        <v>0</v>
      </c>
      <c r="E4525" s="25">
        <f>'101_transform'!F4523</f>
        <v>0</v>
      </c>
      <c r="F4525" s="25">
        <f>'101_transform'!G4523</f>
        <v>0</v>
      </c>
      <c r="G4525" s="25">
        <f>'101_transform'!H4523</f>
        <v>0</v>
      </c>
    </row>
    <row r="4526" spans="1:7" ht="15" x14ac:dyDescent="0.2">
      <c r="A4526" s="12" t="str">
        <f t="shared" si="70"/>
        <v>АО КБ "Пойдём!" (2534) 61908</v>
      </c>
      <c r="B4526" s="25" t="str">
        <f>'101_transform'!C4524</f>
        <v>АО КБ "Пойдём!" (2534)</v>
      </c>
      <c r="C4526" s="25" t="str">
        <f>'101_transform'!D4524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526" s="25">
        <f>'101_transform'!E4524</f>
        <v>0</v>
      </c>
      <c r="E4526" s="25">
        <f>'101_transform'!F4524</f>
        <v>0</v>
      </c>
      <c r="F4526" s="25">
        <f>'101_transform'!G4524</f>
        <v>0</v>
      </c>
      <c r="G4526" s="25">
        <f>'101_transform'!H4524</f>
        <v>0</v>
      </c>
    </row>
    <row r="4527" spans="1:7" ht="15" x14ac:dyDescent="0.2">
      <c r="A4527" s="12" t="str">
        <f t="shared" si="70"/>
        <v>АО КБ "Пойдём!" (2534) 61909</v>
      </c>
      <c r="B4527" s="25" t="str">
        <f>'101_transform'!C4525</f>
        <v>АО КБ "Пойдём!" (2534)</v>
      </c>
      <c r="C4527" s="25" t="str">
        <f>'101_transform'!D4525</f>
        <v>61909   П  Амортизация недвижимости (кроме земли), временно неиспользуемой в основной деятельности</v>
      </c>
      <c r="D4527" s="25">
        <f>'101_transform'!E4525</f>
        <v>0</v>
      </c>
      <c r="E4527" s="25">
        <f>'101_transform'!F4525</f>
        <v>0</v>
      </c>
      <c r="F4527" s="25">
        <f>'101_transform'!G4525</f>
        <v>0</v>
      </c>
      <c r="G4527" s="25">
        <f>'101_transform'!H4525</f>
        <v>0</v>
      </c>
    </row>
    <row r="4528" spans="1:7" ht="15" x14ac:dyDescent="0.2">
      <c r="A4528" s="12" t="str">
        <f t="shared" si="70"/>
        <v>АО КБ "Пойдём!" (2534) 61910</v>
      </c>
      <c r="B4528" s="25" t="str">
        <f>'101_transform'!C4526</f>
        <v>АО КБ "Пойдём!" (2534)</v>
      </c>
      <c r="C4528" s="25" t="str">
        <f>'101_transform'!D4526</f>
        <v>61910   П  Амортизация недвижимости (кроме земли), временно неиспользуемой в основной деятельности, переданной в аренду</v>
      </c>
      <c r="D4528" s="25">
        <f>'101_transform'!E4526</f>
        <v>0</v>
      </c>
      <c r="E4528" s="25">
        <f>'101_transform'!F4526</f>
        <v>0</v>
      </c>
      <c r="F4528" s="25">
        <f>'101_transform'!G4526</f>
        <v>0</v>
      </c>
      <c r="G4528" s="25">
        <f>'101_transform'!H4526</f>
        <v>0</v>
      </c>
    </row>
    <row r="4529" spans="1:7" ht="15" x14ac:dyDescent="0.2">
      <c r="A4529" s="12" t="str">
        <f t="shared" si="70"/>
        <v>АО КБ "Пойдём!" (2534) 61911</v>
      </c>
      <c r="B4529" s="25" t="str">
        <f>'101_transform'!C4527</f>
        <v>АО КБ "Пойдём!" (2534)</v>
      </c>
      <c r="C4529" s="25" t="str">
        <f>'101_transform'!D4527</f>
        <v>61911   A  Вложения в сооружение (строительство) объектов недвижимости, временно неиспользуемой в основной деятельности</v>
      </c>
      <c r="D4529" s="25">
        <f>'101_transform'!E4527</f>
        <v>0</v>
      </c>
      <c r="E4529" s="25">
        <f>'101_transform'!F4527</f>
        <v>0</v>
      </c>
      <c r="F4529" s="25">
        <f>'101_transform'!G4527</f>
        <v>0</v>
      </c>
      <c r="G4529" s="25">
        <f>'101_transform'!H4527</f>
        <v>0</v>
      </c>
    </row>
    <row r="4530" spans="1:7" ht="15" x14ac:dyDescent="0.2">
      <c r="A4530" s="12" t="str">
        <f t="shared" si="70"/>
        <v>АО КБ "Пойдём!" (2534) 61912</v>
      </c>
      <c r="B4530" s="25" t="str">
        <f>'101_transform'!C4528</f>
        <v>АО КБ "Пойдём!" (2534)</v>
      </c>
      <c r="C4530" s="25" t="str">
        <f>'101_transform'!D4528</f>
        <v>61912   П  Резервы на возможные потери</v>
      </c>
      <c r="D4530" s="25">
        <f>'101_transform'!E4528</f>
        <v>0</v>
      </c>
      <c r="E4530" s="25">
        <f>'101_transform'!F4528</f>
        <v>0</v>
      </c>
      <c r="F4530" s="25">
        <f>'101_transform'!G4528</f>
        <v>0</v>
      </c>
      <c r="G4530" s="25">
        <f>'101_transform'!H4528</f>
        <v>0</v>
      </c>
    </row>
    <row r="4531" spans="1:7" ht="15" x14ac:dyDescent="0.2">
      <c r="A4531" s="12" t="str">
        <f t="shared" si="70"/>
        <v>АО КБ "Пойдём!" (2534) 62001</v>
      </c>
      <c r="B4531" s="25" t="str">
        <f>'101_transform'!C4529</f>
        <v>АО КБ "Пойдём!" (2534)</v>
      </c>
      <c r="C4531" s="25" t="str">
        <f>'101_transform'!D4529</f>
        <v>62001   A  Долгосрочные активы, предназначенные для продажи</v>
      </c>
      <c r="D4531" s="25">
        <f>'101_transform'!E4529</f>
        <v>2769</v>
      </c>
      <c r="E4531" s="25">
        <f>'101_transform'!F4529</f>
        <v>0</v>
      </c>
      <c r="F4531" s="25">
        <f>'101_transform'!G4529</f>
        <v>21400</v>
      </c>
      <c r="G4531" s="25">
        <f>'101_transform'!H4529</f>
        <v>0</v>
      </c>
    </row>
    <row r="4532" spans="1:7" ht="15" x14ac:dyDescent="0.2">
      <c r="A4532" s="12" t="str">
        <f t="shared" si="70"/>
        <v>АО КБ "Пойдём!" (2534) 62002</v>
      </c>
      <c r="B4532" s="25" t="str">
        <f>'101_transform'!C4530</f>
        <v>АО КБ "Пойдём!" (2534)</v>
      </c>
      <c r="C4532" s="25" t="str">
        <f>'101_transform'!D4530</f>
        <v>62002   П  Резервы на возможные потери</v>
      </c>
      <c r="D4532" s="25">
        <f>'101_transform'!E4530</f>
        <v>0</v>
      </c>
      <c r="E4532" s="25">
        <f>'101_transform'!F4530</f>
        <v>0</v>
      </c>
      <c r="F4532" s="25">
        <f>'101_transform'!G4530</f>
        <v>0</v>
      </c>
      <c r="G4532" s="25">
        <f>'101_transform'!H4530</f>
        <v>0</v>
      </c>
    </row>
    <row r="4533" spans="1:7" ht="15" x14ac:dyDescent="0.2">
      <c r="A4533" s="12" t="str">
        <f t="shared" si="70"/>
        <v>АО КБ "Пойдём!" (2534) 62101</v>
      </c>
      <c r="B4533" s="25" t="str">
        <f>'101_transform'!C4531</f>
        <v>АО КБ "Пойдём!" (2534)</v>
      </c>
      <c r="C4533" s="25" t="str">
        <f>'101_transform'!D4531</f>
        <v>62101   A  Средства труда, полученные по договорам отступного, залога, назначение которых не определено</v>
      </c>
      <c r="D4533" s="25">
        <f>'101_transform'!E4531</f>
        <v>0</v>
      </c>
      <c r="E4533" s="25">
        <f>'101_transform'!F4531</f>
        <v>0</v>
      </c>
      <c r="F4533" s="25">
        <f>'101_transform'!G4531</f>
        <v>0</v>
      </c>
      <c r="G4533" s="25">
        <f>'101_transform'!H4531</f>
        <v>0</v>
      </c>
    </row>
    <row r="4534" spans="1:7" ht="15" x14ac:dyDescent="0.2">
      <c r="A4534" s="12" t="str">
        <f t="shared" si="70"/>
        <v>АО КБ "Пойдём!" (2534) 62102</v>
      </c>
      <c r="B4534" s="25" t="str">
        <f>'101_transform'!C4532</f>
        <v>АО КБ "Пойдём!" (2534)</v>
      </c>
      <c r="C4534" s="25" t="str">
        <f>'101_transform'!D4532</f>
        <v>62102   A  Предметы труда, полученные по договорам отступного, залога, назначение которых не определено</v>
      </c>
      <c r="D4534" s="25">
        <f>'101_transform'!E4532</f>
        <v>0</v>
      </c>
      <c r="E4534" s="25">
        <f>'101_transform'!F4532</f>
        <v>0</v>
      </c>
      <c r="F4534" s="25">
        <f>'101_transform'!G4532</f>
        <v>0</v>
      </c>
      <c r="G4534" s="25">
        <f>'101_transform'!H4532</f>
        <v>0</v>
      </c>
    </row>
    <row r="4535" spans="1:7" ht="15" x14ac:dyDescent="0.2">
      <c r="A4535" s="12" t="str">
        <f t="shared" si="70"/>
        <v>АО КБ "Пойдём!" (2534) 62103</v>
      </c>
      <c r="B4535" s="25" t="str">
        <f>'101_transform'!C4533</f>
        <v>АО КБ "Пойдём!" (2534)</v>
      </c>
      <c r="C4535" s="25" t="str">
        <f>'101_transform'!D4533</f>
        <v>62103   П  Резервы на возможные потери</v>
      </c>
      <c r="D4535" s="25">
        <f>'101_transform'!E4533</f>
        <v>0</v>
      </c>
      <c r="E4535" s="25">
        <f>'101_transform'!F4533</f>
        <v>0</v>
      </c>
      <c r="F4535" s="25">
        <f>'101_transform'!G4533</f>
        <v>0</v>
      </c>
      <c r="G4535" s="25">
        <f>'101_transform'!H4533</f>
        <v>0</v>
      </c>
    </row>
    <row r="4536" spans="1:7" ht="15" x14ac:dyDescent="0.2">
      <c r="A4536" s="12" t="str">
        <f t="shared" si="70"/>
        <v>АО "Почта Банк" (650) 60401</v>
      </c>
      <c r="B4536" s="25" t="str">
        <f>'101_transform'!C4534</f>
        <v>АО "Почта Банк" (650)</v>
      </c>
      <c r="C4536" s="25" t="str">
        <f>'101_transform'!D4534</f>
        <v>60401   A  Основные средства (кроме земли) (c 13.02.2018)_x000D_Категория 1- Здания и сооружения (до 31.12.2002)</v>
      </c>
      <c r="D4536" s="25">
        <f>'101_transform'!E4534</f>
        <v>7423213</v>
      </c>
      <c r="E4536" s="25">
        <f>'101_transform'!F4534</f>
        <v>0</v>
      </c>
      <c r="F4536" s="25">
        <f>'101_transform'!G4534</f>
        <v>7560273</v>
      </c>
      <c r="G4536" s="25">
        <f>'101_transform'!H4534</f>
        <v>0</v>
      </c>
    </row>
    <row r="4537" spans="1:7" ht="15" x14ac:dyDescent="0.2">
      <c r="A4537" s="12" t="str">
        <f t="shared" si="70"/>
        <v>АО "Почта Банк" (650) 60404</v>
      </c>
      <c r="B4537" s="25" t="str">
        <f>'101_transform'!C4535</f>
        <v>АО "Почта Банк" (650)</v>
      </c>
      <c r="C4537" s="25" t="str">
        <f>'101_transform'!D4535</f>
        <v>60404   A  Земля (c 13.02.2018)</v>
      </c>
      <c r="D4537" s="25">
        <f>'101_transform'!E4535</f>
        <v>0</v>
      </c>
      <c r="E4537" s="25">
        <f>'101_transform'!F4535</f>
        <v>0</v>
      </c>
      <c r="F4537" s="25">
        <f>'101_transform'!G4535</f>
        <v>0</v>
      </c>
      <c r="G4537" s="25">
        <f>'101_transform'!H4535</f>
        <v>0</v>
      </c>
    </row>
    <row r="4538" spans="1:7" ht="15" x14ac:dyDescent="0.2">
      <c r="A4538" s="12" t="str">
        <f t="shared" si="70"/>
        <v>АО "Почта Банк" (650) 60405</v>
      </c>
      <c r="B4538" s="25" t="str">
        <f>'101_transform'!C4536</f>
        <v>АО "Почта Банк" (650)</v>
      </c>
      <c r="C4538" s="25" t="str">
        <f>'101_transform'!D4536</f>
        <v>60405   П
A (до 31.01.2003)  Резервы на возможные потери (c 13.02.2018)
Долгосрочно арендуемые основные средства (до 31.01.2003)</v>
      </c>
      <c r="D4538" s="25">
        <f>'101_transform'!E4536</f>
        <v>0</v>
      </c>
      <c r="E4538" s="25">
        <f>'101_transform'!F4536</f>
        <v>638</v>
      </c>
      <c r="F4538" s="25">
        <f>'101_transform'!G4536</f>
        <v>0</v>
      </c>
      <c r="G4538" s="25">
        <f>'101_transform'!H4536</f>
        <v>693</v>
      </c>
    </row>
    <row r="4539" spans="1:7" ht="15" x14ac:dyDescent="0.2">
      <c r="A4539" s="12" t="str">
        <f t="shared" si="70"/>
        <v>АО "Почта Банк" (650) 60414</v>
      </c>
      <c r="B4539" s="25" t="str">
        <f>'101_transform'!C4537</f>
        <v>АО "Почта Банк" (650)</v>
      </c>
      <c r="C4539" s="25" t="str">
        <f>'101_transform'!D4537</f>
        <v>60414   П  Амортизация основных средств (кроме земли) (c 13.02.2018)</v>
      </c>
      <c r="D4539" s="25">
        <f>'101_transform'!E4537</f>
        <v>0</v>
      </c>
      <c r="E4539" s="25">
        <f>'101_transform'!F4537</f>
        <v>3921312</v>
      </c>
      <c r="F4539" s="25">
        <f>'101_transform'!G4537</f>
        <v>0</v>
      </c>
      <c r="G4539" s="25">
        <f>'101_transform'!H4537</f>
        <v>4274481</v>
      </c>
    </row>
    <row r="4540" spans="1:7" ht="15" x14ac:dyDescent="0.2">
      <c r="A4540" s="12" t="str">
        <f t="shared" si="70"/>
        <v>АО "Почта Банк" (650) 60415</v>
      </c>
      <c r="B4540" s="25" t="str">
        <f>'101_transform'!C4538</f>
        <v>АО "Почта Банк" (650)</v>
      </c>
      <c r="C4540" s="25" t="str">
        <f>'101_transform'!D4538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540" s="25">
        <f>'101_transform'!E4538</f>
        <v>434974</v>
      </c>
      <c r="E4540" s="25">
        <f>'101_transform'!F4538</f>
        <v>0</v>
      </c>
      <c r="F4540" s="25">
        <f>'101_transform'!G4538</f>
        <v>431532</v>
      </c>
      <c r="G4540" s="25">
        <f>'101_transform'!H4538</f>
        <v>0</v>
      </c>
    </row>
    <row r="4541" spans="1:7" ht="15" x14ac:dyDescent="0.2">
      <c r="A4541" s="12" t="str">
        <f t="shared" si="70"/>
        <v>АО "Почта Банк" (650) 61901</v>
      </c>
      <c r="B4541" s="25" t="str">
        <f>'101_transform'!C4539</f>
        <v>АО "Почта Банк" (650)</v>
      </c>
      <c r="C4541" s="25" t="str">
        <f>'101_transform'!D4539</f>
        <v>61901   A  Земля, временно неиспользуемая в основной деятельности</v>
      </c>
      <c r="D4541" s="25">
        <f>'101_transform'!E4539</f>
        <v>0</v>
      </c>
      <c r="E4541" s="25">
        <f>'101_transform'!F4539</f>
        <v>0</v>
      </c>
      <c r="F4541" s="25">
        <f>'101_transform'!G4539</f>
        <v>0</v>
      </c>
      <c r="G4541" s="25">
        <f>'101_transform'!H4539</f>
        <v>0</v>
      </c>
    </row>
    <row r="4542" spans="1:7" ht="15" x14ac:dyDescent="0.2">
      <c r="A4542" s="12" t="str">
        <f t="shared" si="70"/>
        <v>АО "Почта Банк" (650) 61902</v>
      </c>
      <c r="B4542" s="25" t="str">
        <f>'101_transform'!C4540</f>
        <v>АО "Почта Банк" (650)</v>
      </c>
      <c r="C4542" s="25" t="str">
        <f>'101_transform'!D4540</f>
        <v>61902   A  Земля, временно неиспользуемая в основной деятельности, переданная в аренду</v>
      </c>
      <c r="D4542" s="25">
        <f>'101_transform'!E4540</f>
        <v>0</v>
      </c>
      <c r="E4542" s="25">
        <f>'101_transform'!F4540</f>
        <v>0</v>
      </c>
      <c r="F4542" s="25">
        <f>'101_transform'!G4540</f>
        <v>0</v>
      </c>
      <c r="G4542" s="25">
        <f>'101_transform'!H4540</f>
        <v>0</v>
      </c>
    </row>
    <row r="4543" spans="1:7" ht="15" x14ac:dyDescent="0.2">
      <c r="A4543" s="12" t="str">
        <f t="shared" si="70"/>
        <v>АО "Почта Банк" (650) 61903</v>
      </c>
      <c r="B4543" s="25" t="str">
        <f>'101_transform'!C4541</f>
        <v>АО "Почта Банк" (650)</v>
      </c>
      <c r="C4543" s="25" t="str">
        <f>'101_transform'!D4541</f>
        <v>61903   A  Недвижимость (кроме земли), временно неиспользуемая в основной деятельности</v>
      </c>
      <c r="D4543" s="25">
        <f>'101_transform'!E4541</f>
        <v>0</v>
      </c>
      <c r="E4543" s="25">
        <f>'101_transform'!F4541</f>
        <v>0</v>
      </c>
      <c r="F4543" s="25">
        <f>'101_transform'!G4541</f>
        <v>0</v>
      </c>
      <c r="G4543" s="25">
        <f>'101_transform'!H4541</f>
        <v>0</v>
      </c>
    </row>
    <row r="4544" spans="1:7" ht="15" x14ac:dyDescent="0.2">
      <c r="A4544" s="12" t="str">
        <f t="shared" si="70"/>
        <v>АО "Почта Банк" (650) 61904</v>
      </c>
      <c r="B4544" s="25" t="str">
        <f>'101_transform'!C4542</f>
        <v>АО "Почта Банк" (650)</v>
      </c>
      <c r="C4544" s="25" t="str">
        <f>'101_transform'!D4542</f>
        <v>61904   A  Недвижимость (кроме земли), временно неиспользуемая в основной деятельности, переданная в аренду</v>
      </c>
      <c r="D4544" s="25">
        <f>'101_transform'!E4542</f>
        <v>0</v>
      </c>
      <c r="E4544" s="25">
        <f>'101_transform'!F4542</f>
        <v>0</v>
      </c>
      <c r="F4544" s="25">
        <f>'101_transform'!G4542</f>
        <v>0</v>
      </c>
      <c r="G4544" s="25">
        <f>'101_transform'!H4542</f>
        <v>0</v>
      </c>
    </row>
    <row r="4545" spans="1:7" ht="15" x14ac:dyDescent="0.2">
      <c r="A4545" s="12" t="str">
        <f t="shared" si="70"/>
        <v>АО "Почта Банк" (650) 61905</v>
      </c>
      <c r="B4545" s="25" t="str">
        <f>'101_transform'!C4543</f>
        <v>АО "Почта Банк" (650)</v>
      </c>
      <c r="C4545" s="25" t="str">
        <f>'101_transform'!D4543</f>
        <v>61905   A  Земля, временно неиспользуемая в основной деятельности, учитываемая по справедливой стоимости</v>
      </c>
      <c r="D4545" s="25">
        <f>'101_transform'!E4543</f>
        <v>0</v>
      </c>
      <c r="E4545" s="25">
        <f>'101_transform'!F4543</f>
        <v>0</v>
      </c>
      <c r="F4545" s="25">
        <f>'101_transform'!G4543</f>
        <v>0</v>
      </c>
      <c r="G4545" s="25">
        <f>'101_transform'!H4543</f>
        <v>0</v>
      </c>
    </row>
    <row r="4546" spans="1:7" ht="15" x14ac:dyDescent="0.2">
      <c r="A4546" s="12" t="str">
        <f t="shared" si="70"/>
        <v>АО "Почта Банк" (650) 61906</v>
      </c>
      <c r="B4546" s="25" t="str">
        <f>'101_transform'!C4544</f>
        <v>АО "Почта Банк" (650)</v>
      </c>
      <c r="C4546" s="25" t="str">
        <f>'101_transform'!D4544</f>
        <v>61906   A  Земля, временно неиспользуемая в основной деятельности, учитываемая по справедливой стоимости, переданная в аренду</v>
      </c>
      <c r="D4546" s="25">
        <f>'101_transform'!E4544</f>
        <v>0</v>
      </c>
      <c r="E4546" s="25">
        <f>'101_transform'!F4544</f>
        <v>0</v>
      </c>
      <c r="F4546" s="25">
        <f>'101_transform'!G4544</f>
        <v>0</v>
      </c>
      <c r="G4546" s="25">
        <f>'101_transform'!H4544</f>
        <v>0</v>
      </c>
    </row>
    <row r="4547" spans="1:7" ht="15" x14ac:dyDescent="0.2">
      <c r="A4547" s="12" t="str">
        <f t="shared" si="70"/>
        <v>АО "Почта Банк" (650) 61907</v>
      </c>
      <c r="B4547" s="25" t="str">
        <f>'101_transform'!C4545</f>
        <v>АО "Почта Банк" (650)</v>
      </c>
      <c r="C4547" s="25" t="str">
        <f>'101_transform'!D4545</f>
        <v>61907   A  Недвижимость (кроме земли), временно неиспользуемая в основной деятельности, учитываемая по справедливой стоимости</v>
      </c>
      <c r="D4547" s="25">
        <f>'101_transform'!E4545</f>
        <v>0</v>
      </c>
      <c r="E4547" s="25">
        <f>'101_transform'!F4545</f>
        <v>0</v>
      </c>
      <c r="F4547" s="25">
        <f>'101_transform'!G4545</f>
        <v>0</v>
      </c>
      <c r="G4547" s="25">
        <f>'101_transform'!H4545</f>
        <v>0</v>
      </c>
    </row>
    <row r="4548" spans="1:7" ht="15" x14ac:dyDescent="0.2">
      <c r="A4548" s="12" t="str">
        <f t="shared" ref="A4548:A4611" si="71">B4548&amp;" "&amp;LEFT(C4548,5)</f>
        <v>АО "Почта Банк" (650) 61908</v>
      </c>
      <c r="B4548" s="25" t="str">
        <f>'101_transform'!C4546</f>
        <v>АО "Почта Банк" (650)</v>
      </c>
      <c r="C4548" s="25" t="str">
        <f>'101_transform'!D4546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548" s="25">
        <f>'101_transform'!E4546</f>
        <v>0</v>
      </c>
      <c r="E4548" s="25">
        <f>'101_transform'!F4546</f>
        <v>0</v>
      </c>
      <c r="F4548" s="25">
        <f>'101_transform'!G4546</f>
        <v>0</v>
      </c>
      <c r="G4548" s="25">
        <f>'101_transform'!H4546</f>
        <v>0</v>
      </c>
    </row>
    <row r="4549" spans="1:7" ht="15" x14ac:dyDescent="0.2">
      <c r="A4549" s="12" t="str">
        <f t="shared" si="71"/>
        <v>АО "Почта Банк" (650) 61909</v>
      </c>
      <c r="B4549" s="25" t="str">
        <f>'101_transform'!C4547</f>
        <v>АО "Почта Банк" (650)</v>
      </c>
      <c r="C4549" s="25" t="str">
        <f>'101_transform'!D4547</f>
        <v>61909   П  Амортизация недвижимости (кроме земли), временно неиспользуемой в основной деятельности</v>
      </c>
      <c r="D4549" s="25">
        <f>'101_transform'!E4547</f>
        <v>0</v>
      </c>
      <c r="E4549" s="25">
        <f>'101_transform'!F4547</f>
        <v>0</v>
      </c>
      <c r="F4549" s="25">
        <f>'101_transform'!G4547</f>
        <v>0</v>
      </c>
      <c r="G4549" s="25">
        <f>'101_transform'!H4547</f>
        <v>0</v>
      </c>
    </row>
    <row r="4550" spans="1:7" ht="15" x14ac:dyDescent="0.2">
      <c r="A4550" s="12" t="str">
        <f t="shared" si="71"/>
        <v>АО "Почта Банк" (650) 61910</v>
      </c>
      <c r="B4550" s="25" t="str">
        <f>'101_transform'!C4548</f>
        <v>АО "Почта Банк" (650)</v>
      </c>
      <c r="C4550" s="25" t="str">
        <f>'101_transform'!D4548</f>
        <v>61910   П  Амортизация недвижимости (кроме земли), временно неиспользуемой в основной деятельности, переданной в аренду</v>
      </c>
      <c r="D4550" s="25">
        <f>'101_transform'!E4548</f>
        <v>0</v>
      </c>
      <c r="E4550" s="25">
        <f>'101_transform'!F4548</f>
        <v>0</v>
      </c>
      <c r="F4550" s="25">
        <f>'101_transform'!G4548</f>
        <v>0</v>
      </c>
      <c r="G4550" s="25">
        <f>'101_transform'!H4548</f>
        <v>0</v>
      </c>
    </row>
    <row r="4551" spans="1:7" ht="15" x14ac:dyDescent="0.2">
      <c r="A4551" s="12" t="str">
        <f t="shared" si="71"/>
        <v>АО "Почта Банк" (650) 61911</v>
      </c>
      <c r="B4551" s="25" t="str">
        <f>'101_transform'!C4549</f>
        <v>АО "Почта Банк" (650)</v>
      </c>
      <c r="C4551" s="25" t="str">
        <f>'101_transform'!D4549</f>
        <v>61911   A  Вложения в сооружение (строительство) объектов недвижимости, временно неиспользуемой в основной деятельности</v>
      </c>
      <c r="D4551" s="25">
        <f>'101_transform'!E4549</f>
        <v>0</v>
      </c>
      <c r="E4551" s="25">
        <f>'101_transform'!F4549</f>
        <v>0</v>
      </c>
      <c r="F4551" s="25">
        <f>'101_transform'!G4549</f>
        <v>0</v>
      </c>
      <c r="G4551" s="25">
        <f>'101_transform'!H4549</f>
        <v>0</v>
      </c>
    </row>
    <row r="4552" spans="1:7" ht="15" x14ac:dyDescent="0.2">
      <c r="A4552" s="12" t="str">
        <f t="shared" si="71"/>
        <v>АО "Почта Банк" (650) 61912</v>
      </c>
      <c r="B4552" s="25" t="str">
        <f>'101_transform'!C4550</f>
        <v>АО "Почта Банк" (650)</v>
      </c>
      <c r="C4552" s="25" t="str">
        <f>'101_transform'!D4550</f>
        <v>61912   П  Резервы на возможные потери</v>
      </c>
      <c r="D4552" s="25">
        <f>'101_transform'!E4550</f>
        <v>0</v>
      </c>
      <c r="E4552" s="25">
        <f>'101_transform'!F4550</f>
        <v>0</v>
      </c>
      <c r="F4552" s="25">
        <f>'101_transform'!G4550</f>
        <v>0</v>
      </c>
      <c r="G4552" s="25">
        <f>'101_transform'!H4550</f>
        <v>0</v>
      </c>
    </row>
    <row r="4553" spans="1:7" ht="15" x14ac:dyDescent="0.2">
      <c r="A4553" s="12" t="str">
        <f t="shared" si="71"/>
        <v>АО "Почта Банк" (650) 62001</v>
      </c>
      <c r="B4553" s="25" t="str">
        <f>'101_transform'!C4551</f>
        <v>АО "Почта Банк" (650)</v>
      </c>
      <c r="C4553" s="25" t="str">
        <f>'101_transform'!D4551</f>
        <v>62001   A  Долгосрочные активы, предназначенные для продажи</v>
      </c>
      <c r="D4553" s="25">
        <f>'101_transform'!E4551</f>
        <v>0</v>
      </c>
      <c r="E4553" s="25">
        <f>'101_transform'!F4551</f>
        <v>0</v>
      </c>
      <c r="F4553" s="25">
        <f>'101_transform'!G4551</f>
        <v>0</v>
      </c>
      <c r="G4553" s="25">
        <f>'101_transform'!H4551</f>
        <v>0</v>
      </c>
    </row>
    <row r="4554" spans="1:7" ht="15" x14ac:dyDescent="0.2">
      <c r="A4554" s="12" t="str">
        <f t="shared" si="71"/>
        <v>АО "Почта Банк" (650) 62002</v>
      </c>
      <c r="B4554" s="25" t="str">
        <f>'101_transform'!C4552</f>
        <v>АО "Почта Банк" (650)</v>
      </c>
      <c r="C4554" s="25" t="str">
        <f>'101_transform'!D4552</f>
        <v>62002   П  Резервы на возможные потери</v>
      </c>
      <c r="D4554" s="25">
        <f>'101_transform'!E4552</f>
        <v>0</v>
      </c>
      <c r="E4554" s="25">
        <f>'101_transform'!F4552</f>
        <v>0</v>
      </c>
      <c r="F4554" s="25">
        <f>'101_transform'!G4552</f>
        <v>0</v>
      </c>
      <c r="G4554" s="25">
        <f>'101_transform'!H4552</f>
        <v>0</v>
      </c>
    </row>
    <row r="4555" spans="1:7" ht="15" x14ac:dyDescent="0.2">
      <c r="A4555" s="12" t="str">
        <f t="shared" si="71"/>
        <v>АО "Почта Банк" (650) 62101</v>
      </c>
      <c r="B4555" s="25" t="str">
        <f>'101_transform'!C4553</f>
        <v>АО "Почта Банк" (650)</v>
      </c>
      <c r="C4555" s="25" t="str">
        <f>'101_transform'!D4553</f>
        <v>62101   A  Средства труда, полученные по договорам отступного, залога, назначение которых не определено</v>
      </c>
      <c r="D4555" s="25">
        <f>'101_transform'!E4553</f>
        <v>0</v>
      </c>
      <c r="E4555" s="25">
        <f>'101_transform'!F4553</f>
        <v>0</v>
      </c>
      <c r="F4555" s="25">
        <f>'101_transform'!G4553</f>
        <v>0</v>
      </c>
      <c r="G4555" s="25">
        <f>'101_transform'!H4553</f>
        <v>0</v>
      </c>
    </row>
    <row r="4556" spans="1:7" ht="15" x14ac:dyDescent="0.2">
      <c r="A4556" s="12" t="str">
        <f t="shared" si="71"/>
        <v>АО "Почта Банк" (650) 62102</v>
      </c>
      <c r="B4556" s="25" t="str">
        <f>'101_transform'!C4554</f>
        <v>АО "Почта Банк" (650)</v>
      </c>
      <c r="C4556" s="25" t="str">
        <f>'101_transform'!D4554</f>
        <v>62102   A  Предметы труда, полученные по договорам отступного, залога, назначение которых не определено</v>
      </c>
      <c r="D4556" s="25">
        <f>'101_transform'!E4554</f>
        <v>0</v>
      </c>
      <c r="E4556" s="25">
        <f>'101_transform'!F4554</f>
        <v>0</v>
      </c>
      <c r="F4556" s="25">
        <f>'101_transform'!G4554</f>
        <v>0</v>
      </c>
      <c r="G4556" s="25">
        <f>'101_transform'!H4554</f>
        <v>0</v>
      </c>
    </row>
    <row r="4557" spans="1:7" ht="15" x14ac:dyDescent="0.2">
      <c r="A4557" s="12" t="str">
        <f t="shared" si="71"/>
        <v>АО "Почта Банк" (650) 62103</v>
      </c>
      <c r="B4557" s="25" t="str">
        <f>'101_transform'!C4555</f>
        <v>АО "Почта Банк" (650)</v>
      </c>
      <c r="C4557" s="25" t="str">
        <f>'101_transform'!D4555</f>
        <v>62103   П  Резервы на возможные потери</v>
      </c>
      <c r="D4557" s="25">
        <f>'101_transform'!E4555</f>
        <v>0</v>
      </c>
      <c r="E4557" s="25">
        <f>'101_transform'!F4555</f>
        <v>0</v>
      </c>
      <c r="F4557" s="25">
        <f>'101_transform'!G4555</f>
        <v>0</v>
      </c>
      <c r="G4557" s="25">
        <f>'101_transform'!H4555</f>
        <v>0</v>
      </c>
    </row>
    <row r="4558" spans="1:7" ht="15" x14ac:dyDescent="0.2">
      <c r="A4558" s="12" t="str">
        <f t="shared" si="71"/>
        <v>АО АКИБ "Почтобанк" (1788) 60401</v>
      </c>
      <c r="B4558" s="25" t="str">
        <f>'101_transform'!C4556</f>
        <v>АО АКИБ "Почтобанк" (1788)</v>
      </c>
      <c r="C4558" s="25" t="str">
        <f>'101_transform'!D4556</f>
        <v>60401   A  Основные средства (кроме земли) (c 13.02.2018)_x000D_Категория 1- Здания и сооружения (до 31.12.2002)</v>
      </c>
      <c r="D4558" s="25">
        <f>'101_transform'!E4556</f>
        <v>107256</v>
      </c>
      <c r="E4558" s="25">
        <f>'101_transform'!F4556</f>
        <v>0</v>
      </c>
      <c r="F4558" s="25">
        <f>'101_transform'!G4556</f>
        <v>105134</v>
      </c>
      <c r="G4558" s="25">
        <f>'101_transform'!H4556</f>
        <v>0</v>
      </c>
    </row>
    <row r="4559" spans="1:7" ht="15" x14ac:dyDescent="0.2">
      <c r="A4559" s="12" t="str">
        <f t="shared" si="71"/>
        <v>АО АКИБ "Почтобанк" (1788) 60404</v>
      </c>
      <c r="B4559" s="25" t="str">
        <f>'101_transform'!C4557</f>
        <v>АО АКИБ "Почтобанк" (1788)</v>
      </c>
      <c r="C4559" s="25" t="str">
        <f>'101_transform'!D4557</f>
        <v>60404   A  Земля (c 13.02.2018)</v>
      </c>
      <c r="D4559" s="25">
        <f>'101_transform'!E4557</f>
        <v>28</v>
      </c>
      <c r="E4559" s="25">
        <f>'101_transform'!F4557</f>
        <v>0</v>
      </c>
      <c r="F4559" s="25">
        <f>'101_transform'!G4557</f>
        <v>28</v>
      </c>
      <c r="G4559" s="25">
        <f>'101_transform'!H4557</f>
        <v>0</v>
      </c>
    </row>
    <row r="4560" spans="1:7" ht="15" x14ac:dyDescent="0.2">
      <c r="A4560" s="12" t="str">
        <f t="shared" si="71"/>
        <v>АО АКИБ "Почтобанк" (1788) 60405</v>
      </c>
      <c r="B4560" s="25" t="str">
        <f>'101_transform'!C4558</f>
        <v>АО АКИБ "Почтобанк" (1788)</v>
      </c>
      <c r="C4560" s="25" t="str">
        <f>'101_transform'!D4558</f>
        <v>60405   П
A (до 31.01.2003)  Резервы на возможные потери (c 13.02.2018)
Долгосрочно арендуемые основные средства (до 31.01.2003)</v>
      </c>
      <c r="D4560" s="25">
        <f>'101_transform'!E4558</f>
        <v>0</v>
      </c>
      <c r="E4560" s="25">
        <f>'101_transform'!F4558</f>
        <v>0</v>
      </c>
      <c r="F4560" s="25">
        <f>'101_transform'!G4558</f>
        <v>0</v>
      </c>
      <c r="G4560" s="25">
        <f>'101_transform'!H4558</f>
        <v>0</v>
      </c>
    </row>
    <row r="4561" spans="1:7" ht="15" x14ac:dyDescent="0.2">
      <c r="A4561" s="12" t="str">
        <f t="shared" si="71"/>
        <v>АО АКИБ "Почтобанк" (1788) 60414</v>
      </c>
      <c r="B4561" s="25" t="str">
        <f>'101_transform'!C4559</f>
        <v>АО АКИБ "Почтобанк" (1788)</v>
      </c>
      <c r="C4561" s="25" t="str">
        <f>'101_transform'!D4559</f>
        <v>60414   П  Амортизация основных средств (кроме земли) (c 13.02.2018)</v>
      </c>
      <c r="D4561" s="25">
        <f>'101_transform'!E4559</f>
        <v>0</v>
      </c>
      <c r="E4561" s="25">
        <f>'101_transform'!F4559</f>
        <v>62294</v>
      </c>
      <c r="F4561" s="25">
        <f>'101_transform'!G4559</f>
        <v>0</v>
      </c>
      <c r="G4561" s="25">
        <f>'101_transform'!H4559</f>
        <v>63909</v>
      </c>
    </row>
    <row r="4562" spans="1:7" ht="15" x14ac:dyDescent="0.2">
      <c r="A4562" s="12" t="str">
        <f t="shared" si="71"/>
        <v>АО АКИБ "Почтобанк" (1788) 60415</v>
      </c>
      <c r="B4562" s="25" t="str">
        <f>'101_transform'!C4560</f>
        <v>АО АКИБ "Почтобанк" (1788)</v>
      </c>
      <c r="C4562" s="25" t="str">
        <f>'101_transform'!D4560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562" s="25">
        <f>'101_transform'!E4560</f>
        <v>142</v>
      </c>
      <c r="E4562" s="25">
        <f>'101_transform'!F4560</f>
        <v>0</v>
      </c>
      <c r="F4562" s="25">
        <f>'101_transform'!G4560</f>
        <v>0</v>
      </c>
      <c r="G4562" s="25">
        <f>'101_transform'!H4560</f>
        <v>0</v>
      </c>
    </row>
    <row r="4563" spans="1:7" ht="15" x14ac:dyDescent="0.2">
      <c r="A4563" s="12" t="str">
        <f t="shared" si="71"/>
        <v>АО АКИБ "Почтобанк" (1788) 61901</v>
      </c>
      <c r="B4563" s="25" t="str">
        <f>'101_transform'!C4561</f>
        <v>АО АКИБ "Почтобанк" (1788)</v>
      </c>
      <c r="C4563" s="25" t="str">
        <f>'101_transform'!D4561</f>
        <v>61901   A  Земля, временно неиспользуемая в основной деятельности</v>
      </c>
      <c r="D4563" s="25">
        <f>'101_transform'!E4561</f>
        <v>0</v>
      </c>
      <c r="E4563" s="25">
        <f>'101_transform'!F4561</f>
        <v>0</v>
      </c>
      <c r="F4563" s="25">
        <f>'101_transform'!G4561</f>
        <v>0</v>
      </c>
      <c r="G4563" s="25">
        <f>'101_transform'!H4561</f>
        <v>0</v>
      </c>
    </row>
    <row r="4564" spans="1:7" ht="15" x14ac:dyDescent="0.2">
      <c r="A4564" s="12" t="str">
        <f t="shared" si="71"/>
        <v>АО АКИБ "Почтобанк" (1788) 61902</v>
      </c>
      <c r="B4564" s="25" t="str">
        <f>'101_transform'!C4562</f>
        <v>АО АКИБ "Почтобанк" (1788)</v>
      </c>
      <c r="C4564" s="25" t="str">
        <f>'101_transform'!D4562</f>
        <v>61902   A  Земля, временно неиспользуемая в основной деятельности, переданная в аренду</v>
      </c>
      <c r="D4564" s="25">
        <f>'101_transform'!E4562</f>
        <v>0</v>
      </c>
      <c r="E4564" s="25">
        <f>'101_transform'!F4562</f>
        <v>0</v>
      </c>
      <c r="F4564" s="25">
        <f>'101_transform'!G4562</f>
        <v>0</v>
      </c>
      <c r="G4564" s="25">
        <f>'101_transform'!H4562</f>
        <v>0</v>
      </c>
    </row>
    <row r="4565" spans="1:7" ht="15" x14ac:dyDescent="0.2">
      <c r="A4565" s="12" t="str">
        <f t="shared" si="71"/>
        <v>АО АКИБ "Почтобанк" (1788) 61903</v>
      </c>
      <c r="B4565" s="25" t="str">
        <f>'101_transform'!C4563</f>
        <v>АО АКИБ "Почтобанк" (1788)</v>
      </c>
      <c r="C4565" s="25" t="str">
        <f>'101_transform'!D4563</f>
        <v>61903   A  Недвижимость (кроме земли), временно неиспользуемая в основной деятельности</v>
      </c>
      <c r="D4565" s="25">
        <f>'101_transform'!E4563</f>
        <v>0</v>
      </c>
      <c r="E4565" s="25">
        <f>'101_transform'!F4563</f>
        <v>0</v>
      </c>
      <c r="F4565" s="25">
        <f>'101_transform'!G4563</f>
        <v>0</v>
      </c>
      <c r="G4565" s="25">
        <f>'101_transform'!H4563</f>
        <v>0</v>
      </c>
    </row>
    <row r="4566" spans="1:7" ht="15" x14ac:dyDescent="0.2">
      <c r="A4566" s="12" t="str">
        <f t="shared" si="71"/>
        <v>АО АКИБ "Почтобанк" (1788) 61904</v>
      </c>
      <c r="B4566" s="25" t="str">
        <f>'101_transform'!C4564</f>
        <v>АО АКИБ "Почтобанк" (1788)</v>
      </c>
      <c r="C4566" s="25" t="str">
        <f>'101_transform'!D4564</f>
        <v>61904   A  Недвижимость (кроме земли), временно неиспользуемая в основной деятельности, переданная в аренду</v>
      </c>
      <c r="D4566" s="25">
        <f>'101_transform'!E4564</f>
        <v>0</v>
      </c>
      <c r="E4566" s="25">
        <f>'101_transform'!F4564</f>
        <v>0</v>
      </c>
      <c r="F4566" s="25">
        <f>'101_transform'!G4564</f>
        <v>0</v>
      </c>
      <c r="G4566" s="25">
        <f>'101_transform'!H4564</f>
        <v>0</v>
      </c>
    </row>
    <row r="4567" spans="1:7" ht="15" x14ac:dyDescent="0.2">
      <c r="A4567" s="12" t="str">
        <f t="shared" si="71"/>
        <v>АО АКИБ "Почтобанк" (1788) 61905</v>
      </c>
      <c r="B4567" s="25" t="str">
        <f>'101_transform'!C4565</f>
        <v>АО АКИБ "Почтобанк" (1788)</v>
      </c>
      <c r="C4567" s="25" t="str">
        <f>'101_transform'!D4565</f>
        <v>61905   A  Земля, временно неиспользуемая в основной деятельности, учитываемая по справедливой стоимости</v>
      </c>
      <c r="D4567" s="25">
        <f>'101_transform'!E4565</f>
        <v>0</v>
      </c>
      <c r="E4567" s="25">
        <f>'101_transform'!F4565</f>
        <v>0</v>
      </c>
      <c r="F4567" s="25">
        <f>'101_transform'!G4565</f>
        <v>0</v>
      </c>
      <c r="G4567" s="25">
        <f>'101_transform'!H4565</f>
        <v>0</v>
      </c>
    </row>
    <row r="4568" spans="1:7" ht="15" x14ac:dyDescent="0.2">
      <c r="A4568" s="12" t="str">
        <f t="shared" si="71"/>
        <v>АО АКИБ "Почтобанк" (1788) 61906</v>
      </c>
      <c r="B4568" s="25" t="str">
        <f>'101_transform'!C4566</f>
        <v>АО АКИБ "Почтобанк" (1788)</v>
      </c>
      <c r="C4568" s="25" t="str">
        <f>'101_transform'!D4566</f>
        <v>61906   A  Земля, временно неиспользуемая в основной деятельности, учитываемая по справедливой стоимости, переданная в аренду</v>
      </c>
      <c r="D4568" s="25">
        <f>'101_transform'!E4566</f>
        <v>0</v>
      </c>
      <c r="E4568" s="25">
        <f>'101_transform'!F4566</f>
        <v>0</v>
      </c>
      <c r="F4568" s="25">
        <f>'101_transform'!G4566</f>
        <v>0</v>
      </c>
      <c r="G4568" s="25">
        <f>'101_transform'!H4566</f>
        <v>0</v>
      </c>
    </row>
    <row r="4569" spans="1:7" ht="15" x14ac:dyDescent="0.2">
      <c r="A4569" s="12" t="str">
        <f t="shared" si="71"/>
        <v>АО АКИБ "Почтобанк" (1788) 61907</v>
      </c>
      <c r="B4569" s="25" t="str">
        <f>'101_transform'!C4567</f>
        <v>АО АКИБ "Почтобанк" (1788)</v>
      </c>
      <c r="C4569" s="25" t="str">
        <f>'101_transform'!D4567</f>
        <v>61907   A  Недвижимость (кроме земли), временно неиспользуемая в основной деятельности, учитываемая по справедливой стоимости</v>
      </c>
      <c r="D4569" s="25">
        <f>'101_transform'!E4567</f>
        <v>0</v>
      </c>
      <c r="E4569" s="25">
        <f>'101_transform'!F4567</f>
        <v>0</v>
      </c>
      <c r="F4569" s="25">
        <f>'101_transform'!G4567</f>
        <v>0</v>
      </c>
      <c r="G4569" s="25">
        <f>'101_transform'!H4567</f>
        <v>0</v>
      </c>
    </row>
    <row r="4570" spans="1:7" ht="15" x14ac:dyDescent="0.2">
      <c r="A4570" s="12" t="str">
        <f t="shared" si="71"/>
        <v>АО АКИБ "Почтобанк" (1788) 61908</v>
      </c>
      <c r="B4570" s="25" t="str">
        <f>'101_transform'!C4568</f>
        <v>АО АКИБ "Почтобанк" (1788)</v>
      </c>
      <c r="C4570" s="25" t="str">
        <f>'101_transform'!D4568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570" s="25">
        <f>'101_transform'!E4568</f>
        <v>0</v>
      </c>
      <c r="E4570" s="25">
        <f>'101_transform'!F4568</f>
        <v>0</v>
      </c>
      <c r="F4570" s="25">
        <f>'101_transform'!G4568</f>
        <v>0</v>
      </c>
      <c r="G4570" s="25">
        <f>'101_transform'!H4568</f>
        <v>0</v>
      </c>
    </row>
    <row r="4571" spans="1:7" ht="15" x14ac:dyDescent="0.2">
      <c r="A4571" s="12" t="str">
        <f t="shared" si="71"/>
        <v>АО АКИБ "Почтобанк" (1788) 61909</v>
      </c>
      <c r="B4571" s="25" t="str">
        <f>'101_transform'!C4569</f>
        <v>АО АКИБ "Почтобанк" (1788)</v>
      </c>
      <c r="C4571" s="25" t="str">
        <f>'101_transform'!D4569</f>
        <v>61909   П  Амортизация недвижимости (кроме земли), временно неиспользуемой в основной деятельности</v>
      </c>
      <c r="D4571" s="25">
        <f>'101_transform'!E4569</f>
        <v>0</v>
      </c>
      <c r="E4571" s="25">
        <f>'101_transform'!F4569</f>
        <v>0</v>
      </c>
      <c r="F4571" s="25">
        <f>'101_transform'!G4569</f>
        <v>0</v>
      </c>
      <c r="G4571" s="25">
        <f>'101_transform'!H4569</f>
        <v>0</v>
      </c>
    </row>
    <row r="4572" spans="1:7" ht="15" x14ac:dyDescent="0.2">
      <c r="A4572" s="12" t="str">
        <f t="shared" si="71"/>
        <v>АО АКИБ "Почтобанк" (1788) 61910</v>
      </c>
      <c r="B4572" s="25" t="str">
        <f>'101_transform'!C4570</f>
        <v>АО АКИБ "Почтобанк" (1788)</v>
      </c>
      <c r="C4572" s="25" t="str">
        <f>'101_transform'!D4570</f>
        <v>61910   П  Амортизация недвижимости (кроме земли), временно неиспользуемой в основной деятельности, переданной в аренду</v>
      </c>
      <c r="D4572" s="25">
        <f>'101_transform'!E4570</f>
        <v>0</v>
      </c>
      <c r="E4572" s="25">
        <f>'101_transform'!F4570</f>
        <v>0</v>
      </c>
      <c r="F4572" s="25">
        <f>'101_transform'!G4570</f>
        <v>0</v>
      </c>
      <c r="G4572" s="25">
        <f>'101_transform'!H4570</f>
        <v>0</v>
      </c>
    </row>
    <row r="4573" spans="1:7" ht="15" x14ac:dyDescent="0.2">
      <c r="A4573" s="12" t="str">
        <f t="shared" si="71"/>
        <v>АО АКИБ "Почтобанк" (1788) 61911</v>
      </c>
      <c r="B4573" s="25" t="str">
        <f>'101_transform'!C4571</f>
        <v>АО АКИБ "Почтобанк" (1788)</v>
      </c>
      <c r="C4573" s="25" t="str">
        <f>'101_transform'!D4571</f>
        <v>61911   A  Вложения в сооружение (строительство) объектов недвижимости, временно неиспользуемой в основной деятельности</v>
      </c>
      <c r="D4573" s="25">
        <f>'101_transform'!E4571</f>
        <v>0</v>
      </c>
      <c r="E4573" s="25">
        <f>'101_transform'!F4571</f>
        <v>0</v>
      </c>
      <c r="F4573" s="25">
        <f>'101_transform'!G4571</f>
        <v>0</v>
      </c>
      <c r="G4573" s="25">
        <f>'101_transform'!H4571</f>
        <v>0</v>
      </c>
    </row>
    <row r="4574" spans="1:7" ht="15" x14ac:dyDescent="0.2">
      <c r="A4574" s="12" t="str">
        <f t="shared" si="71"/>
        <v>АО АКИБ "Почтобанк" (1788) 61912</v>
      </c>
      <c r="B4574" s="25" t="str">
        <f>'101_transform'!C4572</f>
        <v>АО АКИБ "Почтобанк" (1788)</v>
      </c>
      <c r="C4574" s="25" t="str">
        <f>'101_transform'!D4572</f>
        <v>61912   П  Резервы на возможные потери</v>
      </c>
      <c r="D4574" s="25">
        <f>'101_transform'!E4572</f>
        <v>0</v>
      </c>
      <c r="E4574" s="25">
        <f>'101_transform'!F4572</f>
        <v>0</v>
      </c>
      <c r="F4574" s="25">
        <f>'101_transform'!G4572</f>
        <v>0</v>
      </c>
      <c r="G4574" s="25">
        <f>'101_transform'!H4572</f>
        <v>0</v>
      </c>
    </row>
    <row r="4575" spans="1:7" ht="15" x14ac:dyDescent="0.2">
      <c r="A4575" s="12" t="str">
        <f t="shared" si="71"/>
        <v>АО АКИБ "Почтобанк" (1788) 62001</v>
      </c>
      <c r="B4575" s="25" t="str">
        <f>'101_transform'!C4573</f>
        <v>АО АКИБ "Почтобанк" (1788)</v>
      </c>
      <c r="C4575" s="25" t="str">
        <f>'101_transform'!D4573</f>
        <v>62001   A  Долгосрочные активы, предназначенные для продажи</v>
      </c>
      <c r="D4575" s="25">
        <f>'101_transform'!E4573</f>
        <v>11538</v>
      </c>
      <c r="E4575" s="25">
        <f>'101_transform'!F4573</f>
        <v>0</v>
      </c>
      <c r="F4575" s="25">
        <f>'101_transform'!G4573</f>
        <v>11538</v>
      </c>
      <c r="G4575" s="25">
        <f>'101_transform'!H4573</f>
        <v>0</v>
      </c>
    </row>
    <row r="4576" spans="1:7" ht="15" x14ac:dyDescent="0.2">
      <c r="A4576" s="12" t="str">
        <f t="shared" si="71"/>
        <v>АО АКИБ "Почтобанк" (1788) 62002</v>
      </c>
      <c r="B4576" s="25" t="str">
        <f>'101_transform'!C4574</f>
        <v>АО АКИБ "Почтобанк" (1788)</v>
      </c>
      <c r="C4576" s="25" t="str">
        <f>'101_transform'!D4574</f>
        <v>62002   П  Резервы на возможные потери</v>
      </c>
      <c r="D4576" s="25">
        <f>'101_transform'!E4574</f>
        <v>0</v>
      </c>
      <c r="E4576" s="25">
        <f>'101_transform'!F4574</f>
        <v>0</v>
      </c>
      <c r="F4576" s="25">
        <f>'101_transform'!G4574</f>
        <v>0</v>
      </c>
      <c r="G4576" s="25">
        <f>'101_transform'!H4574</f>
        <v>0</v>
      </c>
    </row>
    <row r="4577" spans="1:7" ht="15" x14ac:dyDescent="0.2">
      <c r="A4577" s="12" t="str">
        <f t="shared" si="71"/>
        <v>АО АКИБ "Почтобанк" (1788) 62101</v>
      </c>
      <c r="B4577" s="25" t="str">
        <f>'101_transform'!C4575</f>
        <v>АО АКИБ "Почтобанк" (1788)</v>
      </c>
      <c r="C4577" s="25" t="str">
        <f>'101_transform'!D4575</f>
        <v>62101   A  Средства труда, полученные по договорам отступного, залога, назначение которых не определено</v>
      </c>
      <c r="D4577" s="25">
        <f>'101_transform'!E4575</f>
        <v>0</v>
      </c>
      <c r="E4577" s="25">
        <f>'101_transform'!F4575</f>
        <v>0</v>
      </c>
      <c r="F4577" s="25">
        <f>'101_transform'!G4575</f>
        <v>0</v>
      </c>
      <c r="G4577" s="25">
        <f>'101_transform'!H4575</f>
        <v>0</v>
      </c>
    </row>
    <row r="4578" spans="1:7" ht="15" x14ac:dyDescent="0.2">
      <c r="A4578" s="12" t="str">
        <f t="shared" si="71"/>
        <v>АО АКИБ "Почтобанк" (1788) 62102</v>
      </c>
      <c r="B4578" s="25" t="str">
        <f>'101_transform'!C4576</f>
        <v>АО АКИБ "Почтобанк" (1788)</v>
      </c>
      <c r="C4578" s="25" t="str">
        <f>'101_transform'!D4576</f>
        <v>62102   A  Предметы труда, полученные по договорам отступного, залога, назначение которых не определено</v>
      </c>
      <c r="D4578" s="25">
        <f>'101_transform'!E4576</f>
        <v>0</v>
      </c>
      <c r="E4578" s="25">
        <f>'101_transform'!F4576</f>
        <v>0</v>
      </c>
      <c r="F4578" s="25">
        <f>'101_transform'!G4576</f>
        <v>0</v>
      </c>
      <c r="G4578" s="25">
        <f>'101_transform'!H4576</f>
        <v>0</v>
      </c>
    </row>
    <row r="4579" spans="1:7" ht="15" x14ac:dyDescent="0.2">
      <c r="A4579" s="12" t="str">
        <f t="shared" si="71"/>
        <v>АО АКИБ "Почтобанк" (1788) 62103</v>
      </c>
      <c r="B4579" s="25" t="str">
        <f>'101_transform'!C4577</f>
        <v>АО АКИБ "Почтобанк" (1788)</v>
      </c>
      <c r="C4579" s="25" t="str">
        <f>'101_transform'!D4577</f>
        <v>62103   П  Резервы на возможные потери</v>
      </c>
      <c r="D4579" s="25">
        <f>'101_transform'!E4577</f>
        <v>0</v>
      </c>
      <c r="E4579" s="25">
        <f>'101_transform'!F4577</f>
        <v>0</v>
      </c>
      <c r="F4579" s="25">
        <f>'101_transform'!G4577</f>
        <v>0</v>
      </c>
      <c r="G4579" s="25">
        <f>'101_transform'!H4577</f>
        <v>0</v>
      </c>
    </row>
    <row r="4580" spans="1:7" ht="15" x14ac:dyDescent="0.2">
      <c r="A4580" s="12" t="str">
        <f t="shared" si="71"/>
        <v>ООО "Примтеркомбанк" (21) 60401</v>
      </c>
      <c r="B4580" s="25" t="str">
        <f>'101_transform'!C4578</f>
        <v>ООО "Примтеркомбанк" (21)</v>
      </c>
      <c r="C4580" s="25" t="str">
        <f>'101_transform'!D4578</f>
        <v>60401   A  Основные средства (кроме земли) (c 13.02.2018)_x000D_Категория 1- Здания и сооружения (до 31.12.2002)</v>
      </c>
      <c r="D4580" s="25">
        <f>'101_transform'!E4578</f>
        <v>102696</v>
      </c>
      <c r="E4580" s="25">
        <f>'101_transform'!F4578</f>
        <v>0</v>
      </c>
      <c r="F4580" s="25">
        <f>'101_transform'!G4578</f>
        <v>105212</v>
      </c>
      <c r="G4580" s="25">
        <f>'101_transform'!H4578</f>
        <v>0</v>
      </c>
    </row>
    <row r="4581" spans="1:7" ht="15" x14ac:dyDescent="0.2">
      <c r="A4581" s="12" t="str">
        <f t="shared" si="71"/>
        <v>ООО "Примтеркомбанк" (21) 60404</v>
      </c>
      <c r="B4581" s="25" t="str">
        <f>'101_transform'!C4579</f>
        <v>ООО "Примтеркомбанк" (21)</v>
      </c>
      <c r="C4581" s="25" t="str">
        <f>'101_transform'!D4579</f>
        <v>60404   A  Земля (c 13.02.2018)</v>
      </c>
      <c r="D4581" s="25">
        <f>'101_transform'!E4579</f>
        <v>0</v>
      </c>
      <c r="E4581" s="25">
        <f>'101_transform'!F4579</f>
        <v>0</v>
      </c>
      <c r="F4581" s="25">
        <f>'101_transform'!G4579</f>
        <v>0</v>
      </c>
      <c r="G4581" s="25">
        <f>'101_transform'!H4579</f>
        <v>0</v>
      </c>
    </row>
    <row r="4582" spans="1:7" ht="15" x14ac:dyDescent="0.2">
      <c r="A4582" s="12" t="str">
        <f t="shared" si="71"/>
        <v>ООО "Примтеркомбанк" (21) 60405</v>
      </c>
      <c r="B4582" s="25" t="str">
        <f>'101_transform'!C4580</f>
        <v>ООО "Примтеркомбанк" (21)</v>
      </c>
      <c r="C4582" s="25" t="str">
        <f>'101_transform'!D4580</f>
        <v>60405   П
A (до 31.01.2003)  Резервы на возможные потери (c 13.02.2018)
Долгосрочно арендуемые основные средства (до 31.01.2003)</v>
      </c>
      <c r="D4582" s="25">
        <f>'101_transform'!E4580</f>
        <v>0</v>
      </c>
      <c r="E4582" s="25">
        <f>'101_transform'!F4580</f>
        <v>0</v>
      </c>
      <c r="F4582" s="25">
        <f>'101_transform'!G4580</f>
        <v>0</v>
      </c>
      <c r="G4582" s="25">
        <f>'101_transform'!H4580</f>
        <v>0</v>
      </c>
    </row>
    <row r="4583" spans="1:7" ht="15" x14ac:dyDescent="0.2">
      <c r="A4583" s="12" t="str">
        <f t="shared" si="71"/>
        <v>ООО "Примтеркомбанк" (21) 60414</v>
      </c>
      <c r="B4583" s="25" t="str">
        <f>'101_transform'!C4581</f>
        <v>ООО "Примтеркомбанк" (21)</v>
      </c>
      <c r="C4583" s="25" t="str">
        <f>'101_transform'!D4581</f>
        <v>60414   П  Амортизация основных средств (кроме земли) (c 13.02.2018)</v>
      </c>
      <c r="D4583" s="25">
        <f>'101_transform'!E4581</f>
        <v>0</v>
      </c>
      <c r="E4583" s="25">
        <f>'101_transform'!F4581</f>
        <v>54197</v>
      </c>
      <c r="F4583" s="25">
        <f>'101_transform'!G4581</f>
        <v>0</v>
      </c>
      <c r="G4583" s="25">
        <f>'101_transform'!H4581</f>
        <v>57370</v>
      </c>
    </row>
    <row r="4584" spans="1:7" ht="15" x14ac:dyDescent="0.2">
      <c r="A4584" s="12" t="str">
        <f t="shared" si="71"/>
        <v>ООО "Примтеркомбанк" (21) 60415</v>
      </c>
      <c r="B4584" s="25" t="str">
        <f>'101_transform'!C4582</f>
        <v>ООО "Примтеркомбанк" (21)</v>
      </c>
      <c r="C4584" s="25" t="str">
        <f>'101_transform'!D4582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584" s="25">
        <f>'101_transform'!E4582</f>
        <v>28545</v>
      </c>
      <c r="E4584" s="25">
        <f>'101_transform'!F4582</f>
        <v>0</v>
      </c>
      <c r="F4584" s="25">
        <f>'101_transform'!G4582</f>
        <v>28545</v>
      </c>
      <c r="G4584" s="25">
        <f>'101_transform'!H4582</f>
        <v>0</v>
      </c>
    </row>
    <row r="4585" spans="1:7" ht="15" x14ac:dyDescent="0.2">
      <c r="A4585" s="12" t="str">
        <f t="shared" si="71"/>
        <v>ООО "Примтеркомбанк" (21) 61901</v>
      </c>
      <c r="B4585" s="25" t="str">
        <f>'101_transform'!C4583</f>
        <v>ООО "Примтеркомбанк" (21)</v>
      </c>
      <c r="C4585" s="25" t="str">
        <f>'101_transform'!D4583</f>
        <v>61901   A  Земля, временно неиспользуемая в основной деятельности</v>
      </c>
      <c r="D4585" s="25">
        <f>'101_transform'!E4583</f>
        <v>0</v>
      </c>
      <c r="E4585" s="25">
        <f>'101_transform'!F4583</f>
        <v>0</v>
      </c>
      <c r="F4585" s="25">
        <f>'101_transform'!G4583</f>
        <v>0</v>
      </c>
      <c r="G4585" s="25">
        <f>'101_transform'!H4583</f>
        <v>0</v>
      </c>
    </row>
    <row r="4586" spans="1:7" ht="15" x14ac:dyDescent="0.2">
      <c r="A4586" s="12" t="str">
        <f t="shared" si="71"/>
        <v>ООО "Примтеркомбанк" (21) 61902</v>
      </c>
      <c r="B4586" s="25" t="str">
        <f>'101_transform'!C4584</f>
        <v>ООО "Примтеркомбанк" (21)</v>
      </c>
      <c r="C4586" s="25" t="str">
        <f>'101_transform'!D4584</f>
        <v>61902   A  Земля, временно неиспользуемая в основной деятельности, переданная в аренду</v>
      </c>
      <c r="D4586" s="25">
        <f>'101_transform'!E4584</f>
        <v>0</v>
      </c>
      <c r="E4586" s="25">
        <f>'101_transform'!F4584</f>
        <v>0</v>
      </c>
      <c r="F4586" s="25">
        <f>'101_transform'!G4584</f>
        <v>0</v>
      </c>
      <c r="G4586" s="25">
        <f>'101_transform'!H4584</f>
        <v>0</v>
      </c>
    </row>
    <row r="4587" spans="1:7" ht="15" x14ac:dyDescent="0.2">
      <c r="A4587" s="12" t="str">
        <f t="shared" si="71"/>
        <v>ООО "Примтеркомбанк" (21) 61903</v>
      </c>
      <c r="B4587" s="25" t="str">
        <f>'101_transform'!C4585</f>
        <v>ООО "Примтеркомбанк" (21)</v>
      </c>
      <c r="C4587" s="25" t="str">
        <f>'101_transform'!D4585</f>
        <v>61903   A  Недвижимость (кроме земли), временно неиспользуемая в основной деятельности</v>
      </c>
      <c r="D4587" s="25">
        <f>'101_transform'!E4585</f>
        <v>0</v>
      </c>
      <c r="E4587" s="25">
        <f>'101_transform'!F4585</f>
        <v>0</v>
      </c>
      <c r="F4587" s="25">
        <f>'101_transform'!G4585</f>
        <v>0</v>
      </c>
      <c r="G4587" s="25">
        <f>'101_transform'!H4585</f>
        <v>0</v>
      </c>
    </row>
    <row r="4588" spans="1:7" ht="15" x14ac:dyDescent="0.2">
      <c r="A4588" s="12" t="str">
        <f t="shared" si="71"/>
        <v>ООО "Примтеркомбанк" (21) 61904</v>
      </c>
      <c r="B4588" s="25" t="str">
        <f>'101_transform'!C4586</f>
        <v>ООО "Примтеркомбанк" (21)</v>
      </c>
      <c r="C4588" s="25" t="str">
        <f>'101_transform'!D4586</f>
        <v>61904   A  Недвижимость (кроме земли), временно неиспользуемая в основной деятельности, переданная в аренду</v>
      </c>
      <c r="D4588" s="25">
        <f>'101_transform'!E4586</f>
        <v>25068</v>
      </c>
      <c r="E4588" s="25">
        <f>'101_transform'!F4586</f>
        <v>0</v>
      </c>
      <c r="F4588" s="25">
        <f>'101_transform'!G4586</f>
        <v>25068</v>
      </c>
      <c r="G4588" s="25">
        <f>'101_transform'!H4586</f>
        <v>0</v>
      </c>
    </row>
    <row r="4589" spans="1:7" ht="15" x14ac:dyDescent="0.2">
      <c r="A4589" s="12" t="str">
        <f t="shared" si="71"/>
        <v>ООО "Примтеркомбанк" (21) 61905</v>
      </c>
      <c r="B4589" s="25" t="str">
        <f>'101_transform'!C4587</f>
        <v>ООО "Примтеркомбанк" (21)</v>
      </c>
      <c r="C4589" s="25" t="str">
        <f>'101_transform'!D4587</f>
        <v>61905   A  Земля, временно неиспользуемая в основной деятельности, учитываемая по справедливой стоимости</v>
      </c>
      <c r="D4589" s="25">
        <f>'101_transform'!E4587</f>
        <v>0</v>
      </c>
      <c r="E4589" s="25">
        <f>'101_transform'!F4587</f>
        <v>0</v>
      </c>
      <c r="F4589" s="25">
        <f>'101_transform'!G4587</f>
        <v>0</v>
      </c>
      <c r="G4589" s="25">
        <f>'101_transform'!H4587</f>
        <v>0</v>
      </c>
    </row>
    <row r="4590" spans="1:7" ht="15" x14ac:dyDescent="0.2">
      <c r="A4590" s="12" t="str">
        <f t="shared" si="71"/>
        <v>ООО "Примтеркомбанк" (21) 61906</v>
      </c>
      <c r="B4590" s="25" t="str">
        <f>'101_transform'!C4588</f>
        <v>ООО "Примтеркомбанк" (21)</v>
      </c>
      <c r="C4590" s="25" t="str">
        <f>'101_transform'!D4588</f>
        <v>61906   A  Земля, временно неиспользуемая в основной деятельности, учитываемая по справедливой стоимости, переданная в аренду</v>
      </c>
      <c r="D4590" s="25">
        <f>'101_transform'!E4588</f>
        <v>0</v>
      </c>
      <c r="E4590" s="25">
        <f>'101_transform'!F4588</f>
        <v>0</v>
      </c>
      <c r="F4590" s="25">
        <f>'101_transform'!G4588</f>
        <v>0</v>
      </c>
      <c r="G4590" s="25">
        <f>'101_transform'!H4588</f>
        <v>0</v>
      </c>
    </row>
    <row r="4591" spans="1:7" ht="15" x14ac:dyDescent="0.2">
      <c r="A4591" s="12" t="str">
        <f t="shared" si="71"/>
        <v>ООО "Примтеркомбанк" (21) 61907</v>
      </c>
      <c r="B4591" s="25" t="str">
        <f>'101_transform'!C4589</f>
        <v>ООО "Примтеркомбанк" (21)</v>
      </c>
      <c r="C4591" s="25" t="str">
        <f>'101_transform'!D4589</f>
        <v>61907   A  Недвижимость (кроме земли), временно неиспользуемая в основной деятельности, учитываемая по справедливой стоимости</v>
      </c>
      <c r="D4591" s="25">
        <f>'101_transform'!E4589</f>
        <v>0</v>
      </c>
      <c r="E4591" s="25">
        <f>'101_transform'!F4589</f>
        <v>0</v>
      </c>
      <c r="F4591" s="25">
        <f>'101_transform'!G4589</f>
        <v>0</v>
      </c>
      <c r="G4591" s="25">
        <f>'101_transform'!H4589</f>
        <v>0</v>
      </c>
    </row>
    <row r="4592" spans="1:7" ht="15" x14ac:dyDescent="0.2">
      <c r="A4592" s="12" t="str">
        <f t="shared" si="71"/>
        <v>ООО "Примтеркомбанк" (21) 61908</v>
      </c>
      <c r="B4592" s="25" t="str">
        <f>'101_transform'!C4590</f>
        <v>ООО "Примтеркомбанк" (21)</v>
      </c>
      <c r="C4592" s="25" t="str">
        <f>'101_transform'!D4590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592" s="25">
        <f>'101_transform'!E4590</f>
        <v>0</v>
      </c>
      <c r="E4592" s="25">
        <f>'101_transform'!F4590</f>
        <v>0</v>
      </c>
      <c r="F4592" s="25">
        <f>'101_transform'!G4590</f>
        <v>0</v>
      </c>
      <c r="G4592" s="25">
        <f>'101_transform'!H4590</f>
        <v>0</v>
      </c>
    </row>
    <row r="4593" spans="1:7" ht="15" x14ac:dyDescent="0.2">
      <c r="A4593" s="12" t="str">
        <f t="shared" si="71"/>
        <v>ООО "Примтеркомбанк" (21) 61909</v>
      </c>
      <c r="B4593" s="25" t="str">
        <f>'101_transform'!C4591</f>
        <v>ООО "Примтеркомбанк" (21)</v>
      </c>
      <c r="C4593" s="25" t="str">
        <f>'101_transform'!D4591</f>
        <v>61909   П  Амортизация недвижимости (кроме земли), временно неиспользуемой в основной деятельности</v>
      </c>
      <c r="D4593" s="25">
        <f>'101_transform'!E4591</f>
        <v>0</v>
      </c>
      <c r="E4593" s="25">
        <f>'101_transform'!F4591</f>
        <v>0</v>
      </c>
      <c r="F4593" s="25">
        <f>'101_transform'!G4591</f>
        <v>0</v>
      </c>
      <c r="G4593" s="25">
        <f>'101_transform'!H4591</f>
        <v>0</v>
      </c>
    </row>
    <row r="4594" spans="1:7" ht="15" x14ac:dyDescent="0.2">
      <c r="A4594" s="12" t="str">
        <f t="shared" si="71"/>
        <v>ООО "Примтеркомбанк" (21) 61910</v>
      </c>
      <c r="B4594" s="25" t="str">
        <f>'101_transform'!C4592</f>
        <v>ООО "Примтеркомбанк" (21)</v>
      </c>
      <c r="C4594" s="25" t="str">
        <f>'101_transform'!D4592</f>
        <v>61910   П  Амортизация недвижимости (кроме земли), временно неиспользуемой в основной деятельности, переданной в аренду</v>
      </c>
      <c r="D4594" s="25">
        <f>'101_transform'!E4592</f>
        <v>0</v>
      </c>
      <c r="E4594" s="25">
        <f>'101_transform'!F4592</f>
        <v>1736</v>
      </c>
      <c r="F4594" s="25">
        <f>'101_transform'!G4592</f>
        <v>0</v>
      </c>
      <c r="G4594" s="25">
        <f>'101_transform'!H4592</f>
        <v>2015</v>
      </c>
    </row>
    <row r="4595" spans="1:7" ht="15" x14ac:dyDescent="0.2">
      <c r="A4595" s="12" t="str">
        <f t="shared" si="71"/>
        <v>ООО "Примтеркомбанк" (21) 61911</v>
      </c>
      <c r="B4595" s="25" t="str">
        <f>'101_transform'!C4593</f>
        <v>ООО "Примтеркомбанк" (21)</v>
      </c>
      <c r="C4595" s="25" t="str">
        <f>'101_transform'!D4593</f>
        <v>61911   A  Вложения в сооружение (строительство) объектов недвижимости, временно неиспользуемой в основной деятельности</v>
      </c>
      <c r="D4595" s="25">
        <f>'101_transform'!E4593</f>
        <v>0</v>
      </c>
      <c r="E4595" s="25">
        <f>'101_transform'!F4593</f>
        <v>0</v>
      </c>
      <c r="F4595" s="25">
        <f>'101_transform'!G4593</f>
        <v>0</v>
      </c>
      <c r="G4595" s="25">
        <f>'101_transform'!H4593</f>
        <v>0</v>
      </c>
    </row>
    <row r="4596" spans="1:7" ht="15" x14ac:dyDescent="0.2">
      <c r="A4596" s="12" t="str">
        <f t="shared" si="71"/>
        <v>ООО "Примтеркомбанк" (21) 61912</v>
      </c>
      <c r="B4596" s="25" t="str">
        <f>'101_transform'!C4594</f>
        <v>ООО "Примтеркомбанк" (21)</v>
      </c>
      <c r="C4596" s="25" t="str">
        <f>'101_transform'!D4594</f>
        <v>61912   П  Резервы на возможные потери</v>
      </c>
      <c r="D4596" s="25">
        <f>'101_transform'!E4594</f>
        <v>0</v>
      </c>
      <c r="E4596" s="25">
        <f>'101_transform'!F4594</f>
        <v>0</v>
      </c>
      <c r="F4596" s="25">
        <f>'101_transform'!G4594</f>
        <v>0</v>
      </c>
      <c r="G4596" s="25">
        <f>'101_transform'!H4594</f>
        <v>0</v>
      </c>
    </row>
    <row r="4597" spans="1:7" ht="15" x14ac:dyDescent="0.2">
      <c r="A4597" s="12" t="str">
        <f t="shared" si="71"/>
        <v>ООО "Примтеркомбанк" (21) 62001</v>
      </c>
      <c r="B4597" s="25" t="str">
        <f>'101_transform'!C4595</f>
        <v>ООО "Примтеркомбанк" (21)</v>
      </c>
      <c r="C4597" s="25" t="str">
        <f>'101_transform'!D4595</f>
        <v>62001   A  Долгосрочные активы, предназначенные для продажи</v>
      </c>
      <c r="D4597" s="25">
        <f>'101_transform'!E4595</f>
        <v>8245</v>
      </c>
      <c r="E4597" s="25">
        <f>'101_transform'!F4595</f>
        <v>0</v>
      </c>
      <c r="F4597" s="25">
        <f>'101_transform'!G4595</f>
        <v>3482</v>
      </c>
      <c r="G4597" s="25">
        <f>'101_transform'!H4595</f>
        <v>0</v>
      </c>
    </row>
    <row r="4598" spans="1:7" ht="15" x14ac:dyDescent="0.2">
      <c r="A4598" s="12" t="str">
        <f t="shared" si="71"/>
        <v>ООО "Примтеркомбанк" (21) 62002</v>
      </c>
      <c r="B4598" s="25" t="str">
        <f>'101_transform'!C4596</f>
        <v>ООО "Примтеркомбанк" (21)</v>
      </c>
      <c r="C4598" s="25" t="str">
        <f>'101_transform'!D4596</f>
        <v>62002   П  Резервы на возможные потери</v>
      </c>
      <c r="D4598" s="25">
        <f>'101_transform'!E4596</f>
        <v>0</v>
      </c>
      <c r="E4598" s="25">
        <f>'101_transform'!F4596</f>
        <v>4098</v>
      </c>
      <c r="F4598" s="25">
        <f>'101_transform'!G4596</f>
        <v>0</v>
      </c>
      <c r="G4598" s="25">
        <f>'101_transform'!H4596</f>
        <v>2100</v>
      </c>
    </row>
    <row r="4599" spans="1:7" ht="15" x14ac:dyDescent="0.2">
      <c r="A4599" s="12" t="str">
        <f t="shared" si="71"/>
        <v>ООО "Примтеркомбанк" (21) 62101</v>
      </c>
      <c r="B4599" s="25" t="str">
        <f>'101_transform'!C4597</f>
        <v>ООО "Примтеркомбанк" (21)</v>
      </c>
      <c r="C4599" s="25" t="str">
        <f>'101_transform'!D4597</f>
        <v>62101   A  Средства труда, полученные по договорам отступного, залога, назначение которых не определено</v>
      </c>
      <c r="D4599" s="25">
        <f>'101_transform'!E4597</f>
        <v>0</v>
      </c>
      <c r="E4599" s="25">
        <f>'101_transform'!F4597</f>
        <v>0</v>
      </c>
      <c r="F4599" s="25">
        <f>'101_transform'!G4597</f>
        <v>0</v>
      </c>
      <c r="G4599" s="25">
        <f>'101_transform'!H4597</f>
        <v>0</v>
      </c>
    </row>
    <row r="4600" spans="1:7" ht="15" x14ac:dyDescent="0.2">
      <c r="A4600" s="12" t="str">
        <f t="shared" si="71"/>
        <v>ООО "Примтеркомбанк" (21) 62102</v>
      </c>
      <c r="B4600" s="25" t="str">
        <f>'101_transform'!C4598</f>
        <v>ООО "Примтеркомбанк" (21)</v>
      </c>
      <c r="C4600" s="25" t="str">
        <f>'101_transform'!D4598</f>
        <v>62102   A  Предметы труда, полученные по договорам отступного, залога, назначение которых не определено</v>
      </c>
      <c r="D4600" s="25">
        <f>'101_transform'!E4598</f>
        <v>0</v>
      </c>
      <c r="E4600" s="25">
        <f>'101_transform'!F4598</f>
        <v>0</v>
      </c>
      <c r="F4600" s="25">
        <f>'101_transform'!G4598</f>
        <v>0</v>
      </c>
      <c r="G4600" s="25">
        <f>'101_transform'!H4598</f>
        <v>0</v>
      </c>
    </row>
    <row r="4601" spans="1:7" ht="15" x14ac:dyDescent="0.2">
      <c r="A4601" s="12" t="str">
        <f t="shared" si="71"/>
        <v>ООО "Примтеркомбанк" (21) 62103</v>
      </c>
      <c r="B4601" s="25" t="str">
        <f>'101_transform'!C4599</f>
        <v>ООО "Примтеркомбанк" (21)</v>
      </c>
      <c r="C4601" s="25" t="str">
        <f>'101_transform'!D4599</f>
        <v>62103   П  Резервы на возможные потери</v>
      </c>
      <c r="D4601" s="25">
        <f>'101_transform'!E4599</f>
        <v>0</v>
      </c>
      <c r="E4601" s="25">
        <f>'101_transform'!F4599</f>
        <v>0</v>
      </c>
      <c r="F4601" s="25">
        <f>'101_transform'!G4599</f>
        <v>0</v>
      </c>
      <c r="G4601" s="25">
        <f>'101_transform'!H4599</f>
        <v>0</v>
      </c>
    </row>
    <row r="4602" spans="1:7" ht="15" x14ac:dyDescent="0.2">
      <c r="A4602" s="12" t="str">
        <f t="shared" si="71"/>
        <v>ПАО АКБ "Приморье" (3001) 60401</v>
      </c>
      <c r="B4602" s="25" t="str">
        <f>'101_transform'!C4600</f>
        <v>ПАО АКБ "Приморье" (3001)</v>
      </c>
      <c r="C4602" s="25" t="str">
        <f>'101_transform'!D4600</f>
        <v>60401   A  Основные средства (кроме земли) (c 13.02.2018)_x000D_Категория 1- Здания и сооружения (до 31.12.2002)</v>
      </c>
      <c r="D4602" s="25">
        <f>'101_transform'!E4600</f>
        <v>1786234</v>
      </c>
      <c r="E4602" s="25">
        <f>'101_transform'!F4600</f>
        <v>0</v>
      </c>
      <c r="F4602" s="25">
        <f>'101_transform'!G4600</f>
        <v>1767644</v>
      </c>
      <c r="G4602" s="25">
        <f>'101_transform'!H4600</f>
        <v>0</v>
      </c>
    </row>
    <row r="4603" spans="1:7" ht="15" x14ac:dyDescent="0.2">
      <c r="A4603" s="12" t="str">
        <f t="shared" si="71"/>
        <v>ПАО АКБ "Приморье" (3001) 60404</v>
      </c>
      <c r="B4603" s="25" t="str">
        <f>'101_transform'!C4601</f>
        <v>ПАО АКБ "Приморье" (3001)</v>
      </c>
      <c r="C4603" s="25" t="str">
        <f>'101_transform'!D4601</f>
        <v>60404   A  Земля (c 13.02.2018)</v>
      </c>
      <c r="D4603" s="25">
        <f>'101_transform'!E4601</f>
        <v>45600</v>
      </c>
      <c r="E4603" s="25">
        <f>'101_transform'!F4601</f>
        <v>0</v>
      </c>
      <c r="F4603" s="25">
        <f>'101_transform'!G4601</f>
        <v>45600</v>
      </c>
      <c r="G4603" s="25">
        <f>'101_transform'!H4601</f>
        <v>0</v>
      </c>
    </row>
    <row r="4604" spans="1:7" ht="15" x14ac:dyDescent="0.2">
      <c r="A4604" s="12" t="str">
        <f t="shared" si="71"/>
        <v>ПАО АКБ "Приморье" (3001) 60405</v>
      </c>
      <c r="B4604" s="25" t="str">
        <f>'101_transform'!C4602</f>
        <v>ПАО АКБ "Приморье" (3001)</v>
      </c>
      <c r="C4604" s="25" t="str">
        <f>'101_transform'!D4602</f>
        <v>60405   П
A (до 31.01.2003)  Резервы на возможные потери (c 13.02.2018)
Долгосрочно арендуемые основные средства (до 31.01.2003)</v>
      </c>
      <c r="D4604" s="25">
        <f>'101_transform'!E4602</f>
        <v>0</v>
      </c>
      <c r="E4604" s="25">
        <f>'101_transform'!F4602</f>
        <v>0</v>
      </c>
      <c r="F4604" s="25">
        <f>'101_transform'!G4602</f>
        <v>0</v>
      </c>
      <c r="G4604" s="25">
        <f>'101_transform'!H4602</f>
        <v>0</v>
      </c>
    </row>
    <row r="4605" spans="1:7" ht="15" x14ac:dyDescent="0.2">
      <c r="A4605" s="12" t="str">
        <f t="shared" si="71"/>
        <v>ПАО АКБ "Приморье" (3001) 60414</v>
      </c>
      <c r="B4605" s="25" t="str">
        <f>'101_transform'!C4603</f>
        <v>ПАО АКБ "Приморье" (3001)</v>
      </c>
      <c r="C4605" s="25" t="str">
        <f>'101_transform'!D4603</f>
        <v>60414   П  Амортизация основных средств (кроме земли) (c 13.02.2018)</v>
      </c>
      <c r="D4605" s="25">
        <f>'101_transform'!E4603</f>
        <v>0</v>
      </c>
      <c r="E4605" s="25">
        <f>'101_transform'!F4603</f>
        <v>811686</v>
      </c>
      <c r="F4605" s="25">
        <f>'101_transform'!G4603</f>
        <v>0</v>
      </c>
      <c r="G4605" s="25">
        <f>'101_transform'!H4603</f>
        <v>800381</v>
      </c>
    </row>
    <row r="4606" spans="1:7" ht="15" x14ac:dyDescent="0.2">
      <c r="A4606" s="12" t="str">
        <f t="shared" si="71"/>
        <v>ПАО АКБ "Приморье" (3001) 60415</v>
      </c>
      <c r="B4606" s="25" t="str">
        <f>'101_transform'!C4604</f>
        <v>ПАО АКБ "Приморье" (3001)</v>
      </c>
      <c r="C4606" s="25" t="str">
        <f>'101_transform'!D4604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606" s="25">
        <f>'101_transform'!E4604</f>
        <v>5236</v>
      </c>
      <c r="E4606" s="25">
        <f>'101_transform'!F4604</f>
        <v>0</v>
      </c>
      <c r="F4606" s="25">
        <f>'101_transform'!G4604</f>
        <v>3318</v>
      </c>
      <c r="G4606" s="25">
        <f>'101_transform'!H4604</f>
        <v>0</v>
      </c>
    </row>
    <row r="4607" spans="1:7" ht="15" x14ac:dyDescent="0.2">
      <c r="A4607" s="12" t="str">
        <f t="shared" si="71"/>
        <v>ПАО АКБ "Приморье" (3001) 61901</v>
      </c>
      <c r="B4607" s="25" t="str">
        <f>'101_transform'!C4605</f>
        <v>ПАО АКБ "Приморье" (3001)</v>
      </c>
      <c r="C4607" s="25" t="str">
        <f>'101_transform'!D4605</f>
        <v>61901   A  Земля, временно неиспользуемая в основной деятельности</v>
      </c>
      <c r="D4607" s="25">
        <f>'101_transform'!E4605</f>
        <v>0</v>
      </c>
      <c r="E4607" s="25">
        <f>'101_transform'!F4605</f>
        <v>0</v>
      </c>
      <c r="F4607" s="25">
        <f>'101_transform'!G4605</f>
        <v>0</v>
      </c>
      <c r="G4607" s="25">
        <f>'101_transform'!H4605</f>
        <v>0</v>
      </c>
    </row>
    <row r="4608" spans="1:7" ht="15" x14ac:dyDescent="0.2">
      <c r="A4608" s="12" t="str">
        <f t="shared" si="71"/>
        <v>ПАО АКБ "Приморье" (3001) 61902</v>
      </c>
      <c r="B4608" s="25" t="str">
        <f>'101_transform'!C4606</f>
        <v>ПАО АКБ "Приморье" (3001)</v>
      </c>
      <c r="C4608" s="25" t="str">
        <f>'101_transform'!D4606</f>
        <v>61902   A  Земля, временно неиспользуемая в основной деятельности, переданная в аренду</v>
      </c>
      <c r="D4608" s="25">
        <f>'101_transform'!E4606</f>
        <v>0</v>
      </c>
      <c r="E4608" s="25">
        <f>'101_transform'!F4606</f>
        <v>0</v>
      </c>
      <c r="F4608" s="25">
        <f>'101_transform'!G4606</f>
        <v>0</v>
      </c>
      <c r="G4608" s="25">
        <f>'101_transform'!H4606</f>
        <v>0</v>
      </c>
    </row>
    <row r="4609" spans="1:7" ht="15" x14ac:dyDescent="0.2">
      <c r="A4609" s="12" t="str">
        <f t="shared" si="71"/>
        <v>ПАО АКБ "Приморье" (3001) 61903</v>
      </c>
      <c r="B4609" s="25" t="str">
        <f>'101_transform'!C4607</f>
        <v>ПАО АКБ "Приморье" (3001)</v>
      </c>
      <c r="C4609" s="25" t="str">
        <f>'101_transform'!D4607</f>
        <v>61903   A  Недвижимость (кроме земли), временно неиспользуемая в основной деятельности</v>
      </c>
      <c r="D4609" s="25">
        <f>'101_transform'!E4607</f>
        <v>0</v>
      </c>
      <c r="E4609" s="25">
        <f>'101_transform'!F4607</f>
        <v>0</v>
      </c>
      <c r="F4609" s="25">
        <f>'101_transform'!G4607</f>
        <v>0</v>
      </c>
      <c r="G4609" s="25">
        <f>'101_transform'!H4607</f>
        <v>0</v>
      </c>
    </row>
    <row r="4610" spans="1:7" ht="15" x14ac:dyDescent="0.2">
      <c r="A4610" s="12" t="str">
        <f t="shared" si="71"/>
        <v>ПАО АКБ "Приморье" (3001) 61904</v>
      </c>
      <c r="B4610" s="25" t="str">
        <f>'101_transform'!C4608</f>
        <v>ПАО АКБ "Приморье" (3001)</v>
      </c>
      <c r="C4610" s="25" t="str">
        <f>'101_transform'!D4608</f>
        <v>61904   A  Недвижимость (кроме земли), временно неиспользуемая в основной деятельности, переданная в аренду</v>
      </c>
      <c r="D4610" s="25">
        <f>'101_transform'!E4608</f>
        <v>0</v>
      </c>
      <c r="E4610" s="25">
        <f>'101_transform'!F4608</f>
        <v>0</v>
      </c>
      <c r="F4610" s="25">
        <f>'101_transform'!G4608</f>
        <v>0</v>
      </c>
      <c r="G4610" s="25">
        <f>'101_transform'!H4608</f>
        <v>0</v>
      </c>
    </row>
    <row r="4611" spans="1:7" ht="15" x14ac:dyDescent="0.2">
      <c r="A4611" s="12" t="str">
        <f t="shared" si="71"/>
        <v>ПАО АКБ "Приморье" (3001) 61905</v>
      </c>
      <c r="B4611" s="25" t="str">
        <f>'101_transform'!C4609</f>
        <v>ПАО АКБ "Приморье" (3001)</v>
      </c>
      <c r="C4611" s="25" t="str">
        <f>'101_transform'!D4609</f>
        <v>61905   A  Земля, временно неиспользуемая в основной деятельности, учитываемая по справедливой стоимости</v>
      </c>
      <c r="D4611" s="25">
        <f>'101_transform'!E4609</f>
        <v>0</v>
      </c>
      <c r="E4611" s="25">
        <f>'101_transform'!F4609</f>
        <v>0</v>
      </c>
      <c r="F4611" s="25">
        <f>'101_transform'!G4609</f>
        <v>0</v>
      </c>
      <c r="G4611" s="25">
        <f>'101_transform'!H4609</f>
        <v>0</v>
      </c>
    </row>
    <row r="4612" spans="1:7" ht="15" x14ac:dyDescent="0.2">
      <c r="A4612" s="12" t="str">
        <f t="shared" ref="A4612:A4675" si="72">B4612&amp;" "&amp;LEFT(C4612,5)</f>
        <v>ПАО АКБ "Приморье" (3001) 61906</v>
      </c>
      <c r="B4612" s="25" t="str">
        <f>'101_transform'!C4610</f>
        <v>ПАО АКБ "Приморье" (3001)</v>
      </c>
      <c r="C4612" s="25" t="str">
        <f>'101_transform'!D4610</f>
        <v>61906   A  Земля, временно неиспользуемая в основной деятельности, учитываемая по справедливой стоимости, переданная в аренду</v>
      </c>
      <c r="D4612" s="25">
        <f>'101_transform'!E4610</f>
        <v>0</v>
      </c>
      <c r="E4612" s="25">
        <f>'101_transform'!F4610</f>
        <v>0</v>
      </c>
      <c r="F4612" s="25">
        <f>'101_transform'!G4610</f>
        <v>0</v>
      </c>
      <c r="G4612" s="25">
        <f>'101_transform'!H4610</f>
        <v>0</v>
      </c>
    </row>
    <row r="4613" spans="1:7" ht="15" x14ac:dyDescent="0.2">
      <c r="A4613" s="12" t="str">
        <f t="shared" si="72"/>
        <v>ПАО АКБ "Приморье" (3001) 61907</v>
      </c>
      <c r="B4613" s="25" t="str">
        <f>'101_transform'!C4611</f>
        <v>ПАО АКБ "Приморье" (3001)</v>
      </c>
      <c r="C4613" s="25" t="str">
        <f>'101_transform'!D4611</f>
        <v>61907   A  Недвижимость (кроме земли), временно неиспользуемая в основной деятельности, учитываемая по справедливой стоимости</v>
      </c>
      <c r="D4613" s="25">
        <f>'101_transform'!E4611</f>
        <v>0</v>
      </c>
      <c r="E4613" s="25">
        <f>'101_transform'!F4611</f>
        <v>0</v>
      </c>
      <c r="F4613" s="25">
        <f>'101_transform'!G4611</f>
        <v>0</v>
      </c>
      <c r="G4613" s="25">
        <f>'101_transform'!H4611</f>
        <v>0</v>
      </c>
    </row>
    <row r="4614" spans="1:7" ht="15" x14ac:dyDescent="0.2">
      <c r="A4614" s="12" t="str">
        <f t="shared" si="72"/>
        <v>ПАО АКБ "Приморье" (3001) 61908</v>
      </c>
      <c r="B4614" s="25" t="str">
        <f>'101_transform'!C4612</f>
        <v>ПАО АКБ "Приморье" (3001)</v>
      </c>
      <c r="C4614" s="25" t="str">
        <f>'101_transform'!D4612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614" s="25">
        <f>'101_transform'!E4612</f>
        <v>0</v>
      </c>
      <c r="E4614" s="25">
        <f>'101_transform'!F4612</f>
        <v>0</v>
      </c>
      <c r="F4614" s="25">
        <f>'101_transform'!G4612</f>
        <v>0</v>
      </c>
      <c r="G4614" s="25">
        <f>'101_transform'!H4612</f>
        <v>0</v>
      </c>
    </row>
    <row r="4615" spans="1:7" ht="15" x14ac:dyDescent="0.2">
      <c r="A4615" s="12" t="str">
        <f t="shared" si="72"/>
        <v>ПАО АКБ "Приморье" (3001) 61909</v>
      </c>
      <c r="B4615" s="25" t="str">
        <f>'101_transform'!C4613</f>
        <v>ПАО АКБ "Приморье" (3001)</v>
      </c>
      <c r="C4615" s="25" t="str">
        <f>'101_transform'!D4613</f>
        <v>61909   П  Амортизация недвижимости (кроме земли), временно неиспользуемой в основной деятельности</v>
      </c>
      <c r="D4615" s="25">
        <f>'101_transform'!E4613</f>
        <v>0</v>
      </c>
      <c r="E4615" s="25">
        <f>'101_transform'!F4613</f>
        <v>0</v>
      </c>
      <c r="F4615" s="25">
        <f>'101_transform'!G4613</f>
        <v>0</v>
      </c>
      <c r="G4615" s="25">
        <f>'101_transform'!H4613</f>
        <v>0</v>
      </c>
    </row>
    <row r="4616" spans="1:7" ht="15" x14ac:dyDescent="0.2">
      <c r="A4616" s="12" t="str">
        <f t="shared" si="72"/>
        <v>ПАО АКБ "Приморье" (3001) 61910</v>
      </c>
      <c r="B4616" s="25" t="str">
        <f>'101_transform'!C4614</f>
        <v>ПАО АКБ "Приморье" (3001)</v>
      </c>
      <c r="C4616" s="25" t="str">
        <f>'101_transform'!D4614</f>
        <v>61910   П  Амортизация недвижимости (кроме земли), временно неиспользуемой в основной деятельности, переданной в аренду</v>
      </c>
      <c r="D4616" s="25">
        <f>'101_transform'!E4614</f>
        <v>0</v>
      </c>
      <c r="E4616" s="25">
        <f>'101_transform'!F4614</f>
        <v>0</v>
      </c>
      <c r="F4616" s="25">
        <f>'101_transform'!G4614</f>
        <v>0</v>
      </c>
      <c r="G4616" s="25">
        <f>'101_transform'!H4614</f>
        <v>0</v>
      </c>
    </row>
    <row r="4617" spans="1:7" ht="15" x14ac:dyDescent="0.2">
      <c r="A4617" s="12" t="str">
        <f t="shared" si="72"/>
        <v>ПАО АКБ "Приморье" (3001) 61911</v>
      </c>
      <c r="B4617" s="25" t="str">
        <f>'101_transform'!C4615</f>
        <v>ПАО АКБ "Приморье" (3001)</v>
      </c>
      <c r="C4617" s="25" t="str">
        <f>'101_transform'!D4615</f>
        <v>61911   A  Вложения в сооружение (строительство) объектов недвижимости, временно неиспользуемой в основной деятельности</v>
      </c>
      <c r="D4617" s="25">
        <f>'101_transform'!E4615</f>
        <v>0</v>
      </c>
      <c r="E4617" s="25">
        <f>'101_transform'!F4615</f>
        <v>0</v>
      </c>
      <c r="F4617" s="25">
        <f>'101_transform'!G4615</f>
        <v>0</v>
      </c>
      <c r="G4617" s="25">
        <f>'101_transform'!H4615</f>
        <v>0</v>
      </c>
    </row>
    <row r="4618" spans="1:7" ht="15" x14ac:dyDescent="0.2">
      <c r="A4618" s="12" t="str">
        <f t="shared" si="72"/>
        <v>ПАО АКБ "Приморье" (3001) 61912</v>
      </c>
      <c r="B4618" s="25" t="str">
        <f>'101_transform'!C4616</f>
        <v>ПАО АКБ "Приморье" (3001)</v>
      </c>
      <c r="C4618" s="25" t="str">
        <f>'101_transform'!D4616</f>
        <v>61912   П  Резервы на возможные потери</v>
      </c>
      <c r="D4618" s="25">
        <f>'101_transform'!E4616</f>
        <v>0</v>
      </c>
      <c r="E4618" s="25">
        <f>'101_transform'!F4616</f>
        <v>0</v>
      </c>
      <c r="F4618" s="25">
        <f>'101_transform'!G4616</f>
        <v>0</v>
      </c>
      <c r="G4618" s="25">
        <f>'101_transform'!H4616</f>
        <v>0</v>
      </c>
    </row>
    <row r="4619" spans="1:7" ht="15" x14ac:dyDescent="0.2">
      <c r="A4619" s="12" t="str">
        <f t="shared" si="72"/>
        <v>ПАО АКБ "Приморье" (3001) 62001</v>
      </c>
      <c r="B4619" s="25" t="str">
        <f>'101_transform'!C4617</f>
        <v>ПАО АКБ "Приморье" (3001)</v>
      </c>
      <c r="C4619" s="25" t="str">
        <f>'101_transform'!D4617</f>
        <v>62001   A  Долгосрочные активы, предназначенные для продажи</v>
      </c>
      <c r="D4619" s="25">
        <f>'101_transform'!E4617</f>
        <v>760201</v>
      </c>
      <c r="E4619" s="25">
        <f>'101_transform'!F4617</f>
        <v>0</v>
      </c>
      <c r="F4619" s="25">
        <f>'101_transform'!G4617</f>
        <v>760201</v>
      </c>
      <c r="G4619" s="25">
        <f>'101_transform'!H4617</f>
        <v>0</v>
      </c>
    </row>
    <row r="4620" spans="1:7" ht="15" x14ac:dyDescent="0.2">
      <c r="A4620" s="12" t="str">
        <f t="shared" si="72"/>
        <v>ПАО АКБ "Приморье" (3001) 62002</v>
      </c>
      <c r="B4620" s="25" t="str">
        <f>'101_transform'!C4618</f>
        <v>ПАО АКБ "Приморье" (3001)</v>
      </c>
      <c r="C4620" s="25" t="str">
        <f>'101_transform'!D4618</f>
        <v>62002   П  Резервы на возможные потери</v>
      </c>
      <c r="D4620" s="25">
        <f>'101_transform'!E4618</f>
        <v>0</v>
      </c>
      <c r="E4620" s="25">
        <f>'101_transform'!F4618</f>
        <v>893</v>
      </c>
      <c r="F4620" s="25">
        <f>'101_transform'!G4618</f>
        <v>0</v>
      </c>
      <c r="G4620" s="25">
        <f>'101_transform'!H4618</f>
        <v>893</v>
      </c>
    </row>
    <row r="4621" spans="1:7" ht="15" x14ac:dyDescent="0.2">
      <c r="A4621" s="12" t="str">
        <f t="shared" si="72"/>
        <v>ПАО АКБ "Приморье" (3001) 62101</v>
      </c>
      <c r="B4621" s="25" t="str">
        <f>'101_transform'!C4619</f>
        <v>ПАО АКБ "Приморье" (3001)</v>
      </c>
      <c r="C4621" s="25" t="str">
        <f>'101_transform'!D4619</f>
        <v>62101   A  Средства труда, полученные по договорам отступного, залога, назначение которых не определено</v>
      </c>
      <c r="D4621" s="25">
        <f>'101_transform'!E4619</f>
        <v>0</v>
      </c>
      <c r="E4621" s="25">
        <f>'101_transform'!F4619</f>
        <v>0</v>
      </c>
      <c r="F4621" s="25">
        <f>'101_transform'!G4619</f>
        <v>0</v>
      </c>
      <c r="G4621" s="25">
        <f>'101_transform'!H4619</f>
        <v>0</v>
      </c>
    </row>
    <row r="4622" spans="1:7" ht="15" x14ac:dyDescent="0.2">
      <c r="A4622" s="12" t="str">
        <f t="shared" si="72"/>
        <v>ПАО АКБ "Приморье" (3001) 62102</v>
      </c>
      <c r="B4622" s="25" t="str">
        <f>'101_transform'!C4620</f>
        <v>ПАО АКБ "Приморье" (3001)</v>
      </c>
      <c r="C4622" s="25" t="str">
        <f>'101_transform'!D4620</f>
        <v>62102   A  Предметы труда, полученные по договорам отступного, залога, назначение которых не определено</v>
      </c>
      <c r="D4622" s="25">
        <f>'101_transform'!E4620</f>
        <v>0</v>
      </c>
      <c r="E4622" s="25">
        <f>'101_transform'!F4620</f>
        <v>0</v>
      </c>
      <c r="F4622" s="25">
        <f>'101_transform'!G4620</f>
        <v>0</v>
      </c>
      <c r="G4622" s="25">
        <f>'101_transform'!H4620</f>
        <v>0</v>
      </c>
    </row>
    <row r="4623" spans="1:7" ht="15" x14ac:dyDescent="0.2">
      <c r="A4623" s="12" t="str">
        <f t="shared" si="72"/>
        <v>ПАО АКБ "Приморье" (3001) 62103</v>
      </c>
      <c r="B4623" s="25" t="str">
        <f>'101_transform'!C4621</f>
        <v>ПАО АКБ "Приморье" (3001)</v>
      </c>
      <c r="C4623" s="25" t="str">
        <f>'101_transform'!D4621</f>
        <v>62103   П  Резервы на возможные потери</v>
      </c>
      <c r="D4623" s="25">
        <f>'101_transform'!E4621</f>
        <v>0</v>
      </c>
      <c r="E4623" s="25">
        <f>'101_transform'!F4621</f>
        <v>0</v>
      </c>
      <c r="F4623" s="25">
        <f>'101_transform'!G4621</f>
        <v>0</v>
      </c>
      <c r="G4623" s="25">
        <f>'101_transform'!H4621</f>
        <v>0</v>
      </c>
    </row>
    <row r="4624" spans="1:7" ht="15" x14ac:dyDescent="0.2">
      <c r="A4624" s="12" t="str">
        <f t="shared" si="72"/>
        <v>ПАО СКБ Приморья "Примсоцбанк" (2733) 60401</v>
      </c>
      <c r="B4624" s="25" t="str">
        <f>'101_transform'!C4622</f>
        <v>ПАО СКБ Приморья "Примсоцбанк" (2733)</v>
      </c>
      <c r="C4624" s="25" t="str">
        <f>'101_transform'!D4622</f>
        <v>60401   A  Основные средства (кроме земли) (c 13.02.2018)_x000D_Категория 1- Здания и сооружения (до 31.12.2002)</v>
      </c>
      <c r="D4624" s="25">
        <f>'101_transform'!E4622</f>
        <v>830987</v>
      </c>
      <c r="E4624" s="25">
        <f>'101_transform'!F4622</f>
        <v>0</v>
      </c>
      <c r="F4624" s="25">
        <f>'101_transform'!G4622</f>
        <v>839958</v>
      </c>
      <c r="G4624" s="25">
        <f>'101_transform'!H4622</f>
        <v>0</v>
      </c>
    </row>
    <row r="4625" spans="1:7" ht="15" x14ac:dyDescent="0.2">
      <c r="A4625" s="12" t="str">
        <f t="shared" si="72"/>
        <v>ПАО СКБ Приморья "Примсоцбанк" (2733) 60404</v>
      </c>
      <c r="B4625" s="25" t="str">
        <f>'101_transform'!C4623</f>
        <v>ПАО СКБ Приморья "Примсоцбанк" (2733)</v>
      </c>
      <c r="C4625" s="25" t="str">
        <f>'101_transform'!D4623</f>
        <v>60404   A  Земля (c 13.02.2018)</v>
      </c>
      <c r="D4625" s="25">
        <f>'101_transform'!E4623</f>
        <v>651</v>
      </c>
      <c r="E4625" s="25">
        <f>'101_transform'!F4623</f>
        <v>0</v>
      </c>
      <c r="F4625" s="25">
        <f>'101_transform'!G4623</f>
        <v>651</v>
      </c>
      <c r="G4625" s="25">
        <f>'101_transform'!H4623</f>
        <v>0</v>
      </c>
    </row>
    <row r="4626" spans="1:7" ht="15" x14ac:dyDescent="0.2">
      <c r="A4626" s="12" t="str">
        <f t="shared" si="72"/>
        <v>ПАО СКБ Приморья "Примсоцбанк" (2733) 60405</v>
      </c>
      <c r="B4626" s="25" t="str">
        <f>'101_transform'!C4624</f>
        <v>ПАО СКБ Приморья "Примсоцбанк" (2733)</v>
      </c>
      <c r="C4626" s="25" t="str">
        <f>'101_transform'!D4624</f>
        <v>60405   П
A (до 31.01.2003)  Резервы на возможные потери (c 13.02.2018)
Долгосрочно арендуемые основные средства (до 31.01.2003)</v>
      </c>
      <c r="D4626" s="25">
        <f>'101_transform'!E4624</f>
        <v>0</v>
      </c>
      <c r="E4626" s="25">
        <f>'101_transform'!F4624</f>
        <v>0</v>
      </c>
      <c r="F4626" s="25">
        <f>'101_transform'!G4624</f>
        <v>0</v>
      </c>
      <c r="G4626" s="25">
        <f>'101_transform'!H4624</f>
        <v>0</v>
      </c>
    </row>
    <row r="4627" spans="1:7" ht="15" x14ac:dyDescent="0.2">
      <c r="A4627" s="12" t="str">
        <f t="shared" si="72"/>
        <v>ПАО СКБ Приморья "Примсоцбанк" (2733) 60414</v>
      </c>
      <c r="B4627" s="25" t="str">
        <f>'101_transform'!C4625</f>
        <v>ПАО СКБ Приморья "Примсоцбанк" (2733)</v>
      </c>
      <c r="C4627" s="25" t="str">
        <f>'101_transform'!D4625</f>
        <v>60414   П  Амортизация основных средств (кроме земли) (c 13.02.2018)</v>
      </c>
      <c r="D4627" s="25">
        <f>'101_transform'!E4625</f>
        <v>0</v>
      </c>
      <c r="E4627" s="25">
        <f>'101_transform'!F4625</f>
        <v>523757</v>
      </c>
      <c r="F4627" s="25">
        <f>'101_transform'!G4625</f>
        <v>0</v>
      </c>
      <c r="G4627" s="25">
        <f>'101_transform'!H4625</f>
        <v>547178</v>
      </c>
    </row>
    <row r="4628" spans="1:7" ht="15" x14ac:dyDescent="0.2">
      <c r="A4628" s="12" t="str">
        <f t="shared" si="72"/>
        <v>ПАО СКБ Приморья "Примсоцбанк" (2733) 60415</v>
      </c>
      <c r="B4628" s="25" t="str">
        <f>'101_transform'!C4626</f>
        <v>ПАО СКБ Приморья "Примсоцбанк" (2733)</v>
      </c>
      <c r="C4628" s="25" t="str">
        <f>'101_transform'!D4626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628" s="25">
        <f>'101_transform'!E4626</f>
        <v>4212</v>
      </c>
      <c r="E4628" s="25">
        <f>'101_transform'!F4626</f>
        <v>0</v>
      </c>
      <c r="F4628" s="25">
        <f>'101_transform'!G4626</f>
        <v>9280</v>
      </c>
      <c r="G4628" s="25">
        <f>'101_transform'!H4626</f>
        <v>0</v>
      </c>
    </row>
    <row r="4629" spans="1:7" ht="15" x14ac:dyDescent="0.2">
      <c r="A4629" s="12" t="str">
        <f t="shared" si="72"/>
        <v>ПАО СКБ Приморья "Примсоцбанк" (2733) 61901</v>
      </c>
      <c r="B4629" s="25" t="str">
        <f>'101_transform'!C4627</f>
        <v>ПАО СКБ Приморья "Примсоцбанк" (2733)</v>
      </c>
      <c r="C4629" s="25" t="str">
        <f>'101_transform'!D4627</f>
        <v>61901   A  Земля, временно неиспользуемая в основной деятельности</v>
      </c>
      <c r="D4629" s="25">
        <f>'101_transform'!E4627</f>
        <v>0</v>
      </c>
      <c r="E4629" s="25">
        <f>'101_transform'!F4627</f>
        <v>0</v>
      </c>
      <c r="F4629" s="25">
        <f>'101_transform'!G4627</f>
        <v>0</v>
      </c>
      <c r="G4629" s="25">
        <f>'101_transform'!H4627</f>
        <v>0</v>
      </c>
    </row>
    <row r="4630" spans="1:7" ht="15" x14ac:dyDescent="0.2">
      <c r="A4630" s="12" t="str">
        <f t="shared" si="72"/>
        <v>ПАО СКБ Приморья "Примсоцбанк" (2733) 61902</v>
      </c>
      <c r="B4630" s="25" t="str">
        <f>'101_transform'!C4628</f>
        <v>ПАО СКБ Приморья "Примсоцбанк" (2733)</v>
      </c>
      <c r="C4630" s="25" t="str">
        <f>'101_transform'!D4628</f>
        <v>61902   A  Земля, временно неиспользуемая в основной деятельности, переданная в аренду</v>
      </c>
      <c r="D4630" s="25">
        <f>'101_transform'!E4628</f>
        <v>0</v>
      </c>
      <c r="E4630" s="25">
        <f>'101_transform'!F4628</f>
        <v>0</v>
      </c>
      <c r="F4630" s="25">
        <f>'101_transform'!G4628</f>
        <v>0</v>
      </c>
      <c r="G4630" s="25">
        <f>'101_transform'!H4628</f>
        <v>0</v>
      </c>
    </row>
    <row r="4631" spans="1:7" ht="15" x14ac:dyDescent="0.2">
      <c r="A4631" s="12" t="str">
        <f t="shared" si="72"/>
        <v>ПАО СКБ Приморья "Примсоцбанк" (2733) 61903</v>
      </c>
      <c r="B4631" s="25" t="str">
        <f>'101_transform'!C4629</f>
        <v>ПАО СКБ Приморья "Примсоцбанк" (2733)</v>
      </c>
      <c r="C4631" s="25" t="str">
        <f>'101_transform'!D4629</f>
        <v>61903   A  Недвижимость (кроме земли), временно неиспользуемая в основной деятельности</v>
      </c>
      <c r="D4631" s="25">
        <f>'101_transform'!E4629</f>
        <v>0</v>
      </c>
      <c r="E4631" s="25">
        <f>'101_transform'!F4629</f>
        <v>0</v>
      </c>
      <c r="F4631" s="25">
        <f>'101_transform'!G4629</f>
        <v>0</v>
      </c>
      <c r="G4631" s="25">
        <f>'101_transform'!H4629</f>
        <v>0</v>
      </c>
    </row>
    <row r="4632" spans="1:7" ht="15" x14ac:dyDescent="0.2">
      <c r="A4632" s="12" t="str">
        <f t="shared" si="72"/>
        <v>ПАО СКБ Приморья "Примсоцбанк" (2733) 61904</v>
      </c>
      <c r="B4632" s="25" t="str">
        <f>'101_transform'!C4630</f>
        <v>ПАО СКБ Приморья "Примсоцбанк" (2733)</v>
      </c>
      <c r="C4632" s="25" t="str">
        <f>'101_transform'!D4630</f>
        <v>61904   A  Недвижимость (кроме земли), временно неиспользуемая в основной деятельности, переданная в аренду</v>
      </c>
      <c r="D4632" s="25">
        <f>'101_transform'!E4630</f>
        <v>0</v>
      </c>
      <c r="E4632" s="25">
        <f>'101_transform'!F4630</f>
        <v>0</v>
      </c>
      <c r="F4632" s="25">
        <f>'101_transform'!G4630</f>
        <v>0</v>
      </c>
      <c r="G4632" s="25">
        <f>'101_transform'!H4630</f>
        <v>0</v>
      </c>
    </row>
    <row r="4633" spans="1:7" ht="15" x14ac:dyDescent="0.2">
      <c r="A4633" s="12" t="str">
        <f t="shared" si="72"/>
        <v>ПАО СКБ Приморья "Примсоцбанк" (2733) 61905</v>
      </c>
      <c r="B4633" s="25" t="str">
        <f>'101_transform'!C4631</f>
        <v>ПАО СКБ Приморья "Примсоцбанк" (2733)</v>
      </c>
      <c r="C4633" s="25" t="str">
        <f>'101_transform'!D4631</f>
        <v>61905   A  Земля, временно неиспользуемая в основной деятельности, учитываемая по справедливой стоимости</v>
      </c>
      <c r="D4633" s="25">
        <f>'101_transform'!E4631</f>
        <v>0</v>
      </c>
      <c r="E4633" s="25">
        <f>'101_transform'!F4631</f>
        <v>0</v>
      </c>
      <c r="F4633" s="25">
        <f>'101_transform'!G4631</f>
        <v>0</v>
      </c>
      <c r="G4633" s="25">
        <f>'101_transform'!H4631</f>
        <v>0</v>
      </c>
    </row>
    <row r="4634" spans="1:7" ht="15" x14ac:dyDescent="0.2">
      <c r="A4634" s="12" t="str">
        <f t="shared" si="72"/>
        <v>ПАО СКБ Приморья "Примсоцбанк" (2733) 61906</v>
      </c>
      <c r="B4634" s="25" t="str">
        <f>'101_transform'!C4632</f>
        <v>ПАО СКБ Приморья "Примсоцбанк" (2733)</v>
      </c>
      <c r="C4634" s="25" t="str">
        <f>'101_transform'!D4632</f>
        <v>61906   A  Земля, временно неиспользуемая в основной деятельности, учитываемая по справедливой стоимости, переданная в аренду</v>
      </c>
      <c r="D4634" s="25">
        <f>'101_transform'!E4632</f>
        <v>21735</v>
      </c>
      <c r="E4634" s="25">
        <f>'101_transform'!F4632</f>
        <v>0</v>
      </c>
      <c r="F4634" s="25">
        <f>'101_transform'!G4632</f>
        <v>21735</v>
      </c>
      <c r="G4634" s="25">
        <f>'101_transform'!H4632</f>
        <v>0</v>
      </c>
    </row>
    <row r="4635" spans="1:7" ht="15" x14ac:dyDescent="0.2">
      <c r="A4635" s="12" t="str">
        <f t="shared" si="72"/>
        <v>ПАО СКБ Приморья "Примсоцбанк" (2733) 61907</v>
      </c>
      <c r="B4635" s="25" t="str">
        <f>'101_transform'!C4633</f>
        <v>ПАО СКБ Приморья "Примсоцбанк" (2733)</v>
      </c>
      <c r="C4635" s="25" t="str">
        <f>'101_transform'!D4633</f>
        <v>61907   A  Недвижимость (кроме земли), временно неиспользуемая в основной деятельности, учитываемая по справедливой стоимости</v>
      </c>
      <c r="D4635" s="25">
        <f>'101_transform'!E4633</f>
        <v>65210</v>
      </c>
      <c r="E4635" s="25">
        <f>'101_transform'!F4633</f>
        <v>0</v>
      </c>
      <c r="F4635" s="25">
        <f>'101_transform'!G4633</f>
        <v>65210</v>
      </c>
      <c r="G4635" s="25">
        <f>'101_transform'!H4633</f>
        <v>0</v>
      </c>
    </row>
    <row r="4636" spans="1:7" ht="15" x14ac:dyDescent="0.2">
      <c r="A4636" s="12" t="str">
        <f t="shared" si="72"/>
        <v>ПАО СКБ Приморья "Примсоцбанк" (2733) 61908</v>
      </c>
      <c r="B4636" s="25" t="str">
        <f>'101_transform'!C4634</f>
        <v>ПАО СКБ Приморья "Примсоцбанк" (2733)</v>
      </c>
      <c r="C4636" s="25" t="str">
        <f>'101_transform'!D4634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636" s="25">
        <f>'101_transform'!E4634</f>
        <v>138397</v>
      </c>
      <c r="E4636" s="25">
        <f>'101_transform'!F4634</f>
        <v>0</v>
      </c>
      <c r="F4636" s="25">
        <f>'101_transform'!G4634</f>
        <v>138397</v>
      </c>
      <c r="G4636" s="25">
        <f>'101_transform'!H4634</f>
        <v>0</v>
      </c>
    </row>
    <row r="4637" spans="1:7" ht="15" x14ac:dyDescent="0.2">
      <c r="A4637" s="12" t="str">
        <f t="shared" si="72"/>
        <v>ПАО СКБ Приморья "Примсоцбанк" (2733) 61909</v>
      </c>
      <c r="B4637" s="25" t="str">
        <f>'101_transform'!C4635</f>
        <v>ПАО СКБ Приморья "Примсоцбанк" (2733)</v>
      </c>
      <c r="C4637" s="25" t="str">
        <f>'101_transform'!D4635</f>
        <v>61909   П  Амортизация недвижимости (кроме земли), временно неиспользуемой в основной деятельности</v>
      </c>
      <c r="D4637" s="25">
        <f>'101_transform'!E4635</f>
        <v>0</v>
      </c>
      <c r="E4637" s="25">
        <f>'101_transform'!F4635</f>
        <v>0</v>
      </c>
      <c r="F4637" s="25">
        <f>'101_transform'!G4635</f>
        <v>0</v>
      </c>
      <c r="G4637" s="25">
        <f>'101_transform'!H4635</f>
        <v>0</v>
      </c>
    </row>
    <row r="4638" spans="1:7" ht="15" x14ac:dyDescent="0.2">
      <c r="A4638" s="12" t="str">
        <f t="shared" si="72"/>
        <v>ПАО СКБ Приморья "Примсоцбанк" (2733) 61910</v>
      </c>
      <c r="B4638" s="25" t="str">
        <f>'101_transform'!C4636</f>
        <v>ПАО СКБ Приморья "Примсоцбанк" (2733)</v>
      </c>
      <c r="C4638" s="25" t="str">
        <f>'101_transform'!D4636</f>
        <v>61910   П  Амортизация недвижимости (кроме земли), временно неиспользуемой в основной деятельности, переданной в аренду</v>
      </c>
      <c r="D4638" s="25">
        <f>'101_transform'!E4636</f>
        <v>0</v>
      </c>
      <c r="E4638" s="25">
        <f>'101_transform'!F4636</f>
        <v>0</v>
      </c>
      <c r="F4638" s="25">
        <f>'101_transform'!G4636</f>
        <v>0</v>
      </c>
      <c r="G4638" s="25">
        <f>'101_transform'!H4636</f>
        <v>0</v>
      </c>
    </row>
    <row r="4639" spans="1:7" ht="15" x14ac:dyDescent="0.2">
      <c r="A4639" s="12" t="str">
        <f t="shared" si="72"/>
        <v>ПАО СКБ Приморья "Примсоцбанк" (2733) 61911</v>
      </c>
      <c r="B4639" s="25" t="str">
        <f>'101_transform'!C4637</f>
        <v>ПАО СКБ Приморья "Примсоцбанк" (2733)</v>
      </c>
      <c r="C4639" s="25" t="str">
        <f>'101_transform'!D4637</f>
        <v>61911   A  Вложения в сооружение (строительство) объектов недвижимости, временно неиспользуемой в основной деятельности</v>
      </c>
      <c r="D4639" s="25">
        <f>'101_transform'!E4637</f>
        <v>0</v>
      </c>
      <c r="E4639" s="25">
        <f>'101_transform'!F4637</f>
        <v>0</v>
      </c>
      <c r="F4639" s="25">
        <f>'101_transform'!G4637</f>
        <v>0</v>
      </c>
      <c r="G4639" s="25">
        <f>'101_transform'!H4637</f>
        <v>0</v>
      </c>
    </row>
    <row r="4640" spans="1:7" ht="15" x14ac:dyDescent="0.2">
      <c r="A4640" s="12" t="str">
        <f t="shared" si="72"/>
        <v>ПАО СКБ Приморья "Примсоцбанк" (2733) 61912</v>
      </c>
      <c r="B4640" s="25" t="str">
        <f>'101_transform'!C4638</f>
        <v>ПАО СКБ Приморья "Примсоцбанк" (2733)</v>
      </c>
      <c r="C4640" s="25" t="str">
        <f>'101_transform'!D4638</f>
        <v>61912   П  Резервы на возможные потери</v>
      </c>
      <c r="D4640" s="25">
        <f>'101_transform'!E4638</f>
        <v>0</v>
      </c>
      <c r="E4640" s="25">
        <f>'101_transform'!F4638</f>
        <v>0</v>
      </c>
      <c r="F4640" s="25">
        <f>'101_transform'!G4638</f>
        <v>0</v>
      </c>
      <c r="G4640" s="25">
        <f>'101_transform'!H4638</f>
        <v>0</v>
      </c>
    </row>
    <row r="4641" spans="1:7" ht="15" x14ac:dyDescent="0.2">
      <c r="A4641" s="12" t="str">
        <f t="shared" si="72"/>
        <v>ПАО СКБ Приморья "Примсоцбанк" (2733) 62001</v>
      </c>
      <c r="B4641" s="25" t="str">
        <f>'101_transform'!C4639</f>
        <v>ПАО СКБ Приморья "Примсоцбанк" (2733)</v>
      </c>
      <c r="C4641" s="25" t="str">
        <f>'101_transform'!D4639</f>
        <v>62001   A  Долгосрочные активы, предназначенные для продажи</v>
      </c>
      <c r="D4641" s="25">
        <f>'101_transform'!E4639</f>
        <v>87419</v>
      </c>
      <c r="E4641" s="25">
        <f>'101_transform'!F4639</f>
        <v>0</v>
      </c>
      <c r="F4641" s="25">
        <f>'101_transform'!G4639</f>
        <v>76640</v>
      </c>
      <c r="G4641" s="25">
        <f>'101_transform'!H4639</f>
        <v>0</v>
      </c>
    </row>
    <row r="4642" spans="1:7" ht="15" x14ac:dyDescent="0.2">
      <c r="A4642" s="12" t="str">
        <f t="shared" si="72"/>
        <v>ПАО СКБ Приморья "Примсоцбанк" (2733) 62002</v>
      </c>
      <c r="B4642" s="25" t="str">
        <f>'101_transform'!C4640</f>
        <v>ПАО СКБ Приморья "Примсоцбанк" (2733)</v>
      </c>
      <c r="C4642" s="25" t="str">
        <f>'101_transform'!D4640</f>
        <v>62002   П  Резервы на возможные потери</v>
      </c>
      <c r="D4642" s="25">
        <f>'101_transform'!E4640</f>
        <v>0</v>
      </c>
      <c r="E4642" s="25">
        <f>'101_transform'!F4640</f>
        <v>0</v>
      </c>
      <c r="F4642" s="25">
        <f>'101_transform'!G4640</f>
        <v>0</v>
      </c>
      <c r="G4642" s="25">
        <f>'101_transform'!H4640</f>
        <v>2025</v>
      </c>
    </row>
    <row r="4643" spans="1:7" ht="15" x14ac:dyDescent="0.2">
      <c r="A4643" s="12" t="str">
        <f t="shared" si="72"/>
        <v>ПАО СКБ Приморья "Примсоцбанк" (2733) 62101</v>
      </c>
      <c r="B4643" s="25" t="str">
        <f>'101_transform'!C4641</f>
        <v>ПАО СКБ Приморья "Примсоцбанк" (2733)</v>
      </c>
      <c r="C4643" s="25" t="str">
        <f>'101_transform'!D4641</f>
        <v>62101   A  Средства труда, полученные по договорам отступного, залога, назначение которых не определено</v>
      </c>
      <c r="D4643" s="25">
        <f>'101_transform'!E4641</f>
        <v>750</v>
      </c>
      <c r="E4643" s="25">
        <f>'101_transform'!F4641</f>
        <v>0</v>
      </c>
      <c r="F4643" s="25">
        <f>'101_transform'!G4641</f>
        <v>161</v>
      </c>
      <c r="G4643" s="25">
        <f>'101_transform'!H4641</f>
        <v>0</v>
      </c>
    </row>
    <row r="4644" spans="1:7" ht="15" x14ac:dyDescent="0.2">
      <c r="A4644" s="12" t="str">
        <f t="shared" si="72"/>
        <v>ПАО СКБ Приморья "Примсоцбанк" (2733) 62102</v>
      </c>
      <c r="B4644" s="25" t="str">
        <f>'101_transform'!C4642</f>
        <v>ПАО СКБ Приморья "Примсоцбанк" (2733)</v>
      </c>
      <c r="C4644" s="25" t="str">
        <f>'101_transform'!D4642</f>
        <v>62102   A  Предметы труда, полученные по договорам отступного, залога, назначение которых не определено</v>
      </c>
      <c r="D4644" s="25">
        <f>'101_transform'!E4642</f>
        <v>0</v>
      </c>
      <c r="E4644" s="25">
        <f>'101_transform'!F4642</f>
        <v>0</v>
      </c>
      <c r="F4644" s="25">
        <f>'101_transform'!G4642</f>
        <v>0</v>
      </c>
      <c r="G4644" s="25">
        <f>'101_transform'!H4642</f>
        <v>0</v>
      </c>
    </row>
    <row r="4645" spans="1:7" ht="15" x14ac:dyDescent="0.2">
      <c r="A4645" s="12" t="str">
        <f t="shared" si="72"/>
        <v>ПАО СКБ Приморья "Примсоцбанк" (2733) 62103</v>
      </c>
      <c r="B4645" s="25" t="str">
        <f>'101_transform'!C4643</f>
        <v>ПАО СКБ Приморья "Примсоцбанк" (2733)</v>
      </c>
      <c r="C4645" s="25" t="str">
        <f>'101_transform'!D4643</f>
        <v>62103   П  Резервы на возможные потери</v>
      </c>
      <c r="D4645" s="25">
        <f>'101_transform'!E4643</f>
        <v>0</v>
      </c>
      <c r="E4645" s="25">
        <f>'101_transform'!F4643</f>
        <v>0</v>
      </c>
      <c r="F4645" s="25">
        <f>'101_transform'!G4643</f>
        <v>0</v>
      </c>
      <c r="G4645" s="25">
        <f>'101_transform'!H4643</f>
        <v>0</v>
      </c>
    </row>
    <row r="4646" spans="1:7" ht="15" x14ac:dyDescent="0.2">
      <c r="A4646" s="12" t="str">
        <f t="shared" si="72"/>
        <v>АО КБ "Приобье" (537) 60401</v>
      </c>
      <c r="B4646" s="25" t="str">
        <f>'101_transform'!C4644</f>
        <v>АО КБ "Приобье" (537)</v>
      </c>
      <c r="C4646" s="25" t="str">
        <f>'101_transform'!D4644</f>
        <v>60401   A  Основные средства (кроме земли) (c 13.02.2018)_x000D_Категория 1- Здания и сооружения (до 31.12.2002)</v>
      </c>
      <c r="D4646" s="25">
        <f>'101_transform'!E4644</f>
        <v>131212</v>
      </c>
      <c r="E4646" s="25">
        <f>'101_transform'!F4644</f>
        <v>0</v>
      </c>
      <c r="F4646" s="25">
        <f>'101_transform'!G4644</f>
        <v>124884</v>
      </c>
      <c r="G4646" s="25">
        <f>'101_transform'!H4644</f>
        <v>0</v>
      </c>
    </row>
    <row r="4647" spans="1:7" ht="15" x14ac:dyDescent="0.2">
      <c r="A4647" s="12" t="str">
        <f t="shared" si="72"/>
        <v>АО КБ "Приобье" (537) 60404</v>
      </c>
      <c r="B4647" s="25" t="str">
        <f>'101_transform'!C4645</f>
        <v>АО КБ "Приобье" (537)</v>
      </c>
      <c r="C4647" s="25" t="str">
        <f>'101_transform'!D4645</f>
        <v>60404   A  Земля (c 13.02.2018)</v>
      </c>
      <c r="D4647" s="25">
        <f>'101_transform'!E4645</f>
        <v>10687</v>
      </c>
      <c r="E4647" s="25">
        <f>'101_transform'!F4645</f>
        <v>0</v>
      </c>
      <c r="F4647" s="25">
        <f>'101_transform'!G4645</f>
        <v>12041</v>
      </c>
      <c r="G4647" s="25">
        <f>'101_transform'!H4645</f>
        <v>0</v>
      </c>
    </row>
    <row r="4648" spans="1:7" ht="15" x14ac:dyDescent="0.2">
      <c r="A4648" s="12" t="str">
        <f t="shared" si="72"/>
        <v>АО КБ "Приобье" (537) 60405</v>
      </c>
      <c r="B4648" s="25" t="str">
        <f>'101_transform'!C4646</f>
        <v>АО КБ "Приобье" (537)</v>
      </c>
      <c r="C4648" s="25" t="str">
        <f>'101_transform'!D4646</f>
        <v>60405   П
A (до 31.01.2003)  Резервы на возможные потери (c 13.02.2018)
Долгосрочно арендуемые основные средства (до 31.01.2003)</v>
      </c>
      <c r="D4648" s="25">
        <f>'101_transform'!E4646</f>
        <v>0</v>
      </c>
      <c r="E4648" s="25">
        <f>'101_transform'!F4646</f>
        <v>0</v>
      </c>
      <c r="F4648" s="25">
        <f>'101_transform'!G4646</f>
        <v>0</v>
      </c>
      <c r="G4648" s="25">
        <f>'101_transform'!H4646</f>
        <v>0</v>
      </c>
    </row>
    <row r="4649" spans="1:7" ht="15" x14ac:dyDescent="0.2">
      <c r="A4649" s="12" t="str">
        <f t="shared" si="72"/>
        <v>АО КБ "Приобье" (537) 60414</v>
      </c>
      <c r="B4649" s="25" t="str">
        <f>'101_transform'!C4647</f>
        <v>АО КБ "Приобье" (537)</v>
      </c>
      <c r="C4649" s="25" t="str">
        <f>'101_transform'!D4647</f>
        <v>60414   П  Амортизация основных средств (кроме земли) (c 13.02.2018)</v>
      </c>
      <c r="D4649" s="25">
        <f>'101_transform'!E4647</f>
        <v>0</v>
      </c>
      <c r="E4649" s="25">
        <f>'101_transform'!F4647</f>
        <v>56795</v>
      </c>
      <c r="F4649" s="25">
        <f>'101_transform'!G4647</f>
        <v>0</v>
      </c>
      <c r="G4649" s="25">
        <f>'101_transform'!H4647</f>
        <v>54443</v>
      </c>
    </row>
    <row r="4650" spans="1:7" ht="15" x14ac:dyDescent="0.2">
      <c r="A4650" s="12" t="str">
        <f t="shared" si="72"/>
        <v>АО КБ "Приобье" (537) 60415</v>
      </c>
      <c r="B4650" s="25" t="str">
        <f>'101_transform'!C4648</f>
        <v>АО КБ "Приобье" (537)</v>
      </c>
      <c r="C4650" s="25" t="str">
        <f>'101_transform'!D4648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650" s="25">
        <f>'101_transform'!E4648</f>
        <v>22</v>
      </c>
      <c r="E4650" s="25">
        <f>'101_transform'!F4648</f>
        <v>0</v>
      </c>
      <c r="F4650" s="25">
        <f>'101_transform'!G4648</f>
        <v>0</v>
      </c>
      <c r="G4650" s="25">
        <f>'101_transform'!H4648</f>
        <v>0</v>
      </c>
    </row>
    <row r="4651" spans="1:7" ht="15" x14ac:dyDescent="0.2">
      <c r="A4651" s="12" t="str">
        <f t="shared" si="72"/>
        <v>АО КБ "Приобье" (537) 61901</v>
      </c>
      <c r="B4651" s="25" t="str">
        <f>'101_transform'!C4649</f>
        <v>АО КБ "Приобье" (537)</v>
      </c>
      <c r="C4651" s="25" t="str">
        <f>'101_transform'!D4649</f>
        <v>61901   A  Земля, временно неиспользуемая в основной деятельности</v>
      </c>
      <c r="D4651" s="25">
        <f>'101_transform'!E4649</f>
        <v>0</v>
      </c>
      <c r="E4651" s="25">
        <f>'101_transform'!F4649</f>
        <v>0</v>
      </c>
      <c r="F4651" s="25">
        <f>'101_transform'!G4649</f>
        <v>0</v>
      </c>
      <c r="G4651" s="25">
        <f>'101_transform'!H4649</f>
        <v>0</v>
      </c>
    </row>
    <row r="4652" spans="1:7" ht="15" x14ac:dyDescent="0.2">
      <c r="A4652" s="12" t="str">
        <f t="shared" si="72"/>
        <v>АО КБ "Приобье" (537) 61902</v>
      </c>
      <c r="B4652" s="25" t="str">
        <f>'101_transform'!C4650</f>
        <v>АО КБ "Приобье" (537)</v>
      </c>
      <c r="C4652" s="25" t="str">
        <f>'101_transform'!D4650</f>
        <v>61902   A  Земля, временно неиспользуемая в основной деятельности, переданная в аренду</v>
      </c>
      <c r="D4652" s="25">
        <f>'101_transform'!E4650</f>
        <v>0</v>
      </c>
      <c r="E4652" s="25">
        <f>'101_transform'!F4650</f>
        <v>0</v>
      </c>
      <c r="F4652" s="25">
        <f>'101_transform'!G4650</f>
        <v>0</v>
      </c>
      <c r="G4652" s="25">
        <f>'101_transform'!H4650</f>
        <v>0</v>
      </c>
    </row>
    <row r="4653" spans="1:7" ht="15" x14ac:dyDescent="0.2">
      <c r="A4653" s="12" t="str">
        <f t="shared" si="72"/>
        <v>АО КБ "Приобье" (537) 61903</v>
      </c>
      <c r="B4653" s="25" t="str">
        <f>'101_transform'!C4651</f>
        <v>АО КБ "Приобье" (537)</v>
      </c>
      <c r="C4653" s="25" t="str">
        <f>'101_transform'!D4651</f>
        <v>61903   A  Недвижимость (кроме земли), временно неиспользуемая в основной деятельности</v>
      </c>
      <c r="D4653" s="25">
        <f>'101_transform'!E4651</f>
        <v>0</v>
      </c>
      <c r="E4653" s="25">
        <f>'101_transform'!F4651</f>
        <v>0</v>
      </c>
      <c r="F4653" s="25">
        <f>'101_transform'!G4651</f>
        <v>0</v>
      </c>
      <c r="G4653" s="25">
        <f>'101_transform'!H4651</f>
        <v>0</v>
      </c>
    </row>
    <row r="4654" spans="1:7" ht="15" x14ac:dyDescent="0.2">
      <c r="A4654" s="12" t="str">
        <f t="shared" si="72"/>
        <v>АО КБ "Приобье" (537) 61904</v>
      </c>
      <c r="B4654" s="25" t="str">
        <f>'101_transform'!C4652</f>
        <v>АО КБ "Приобье" (537)</v>
      </c>
      <c r="C4654" s="25" t="str">
        <f>'101_transform'!D4652</f>
        <v>61904   A  Недвижимость (кроме земли), временно неиспользуемая в основной деятельности, переданная в аренду</v>
      </c>
      <c r="D4654" s="25">
        <f>'101_transform'!E4652</f>
        <v>0</v>
      </c>
      <c r="E4654" s="25">
        <f>'101_transform'!F4652</f>
        <v>0</v>
      </c>
      <c r="F4654" s="25">
        <f>'101_transform'!G4652</f>
        <v>0</v>
      </c>
      <c r="G4654" s="25">
        <f>'101_transform'!H4652</f>
        <v>0</v>
      </c>
    </row>
    <row r="4655" spans="1:7" ht="15" x14ac:dyDescent="0.2">
      <c r="A4655" s="12" t="str">
        <f t="shared" si="72"/>
        <v>АО КБ "Приобье" (537) 61905</v>
      </c>
      <c r="B4655" s="25" t="str">
        <f>'101_transform'!C4653</f>
        <v>АО КБ "Приобье" (537)</v>
      </c>
      <c r="C4655" s="25" t="str">
        <f>'101_transform'!D4653</f>
        <v>61905   A  Земля, временно неиспользуемая в основной деятельности, учитываемая по справедливой стоимости</v>
      </c>
      <c r="D4655" s="25">
        <f>'101_transform'!E4653</f>
        <v>4260</v>
      </c>
      <c r="E4655" s="25">
        <f>'101_transform'!F4653</f>
        <v>0</v>
      </c>
      <c r="F4655" s="25">
        <f>'101_transform'!G4653</f>
        <v>0</v>
      </c>
      <c r="G4655" s="25">
        <f>'101_transform'!H4653</f>
        <v>0</v>
      </c>
    </row>
    <row r="4656" spans="1:7" ht="15" x14ac:dyDescent="0.2">
      <c r="A4656" s="12" t="str">
        <f t="shared" si="72"/>
        <v>АО КБ "Приобье" (537) 61906</v>
      </c>
      <c r="B4656" s="25" t="str">
        <f>'101_transform'!C4654</f>
        <v>АО КБ "Приобье" (537)</v>
      </c>
      <c r="C4656" s="25" t="str">
        <f>'101_transform'!D4654</f>
        <v>61906   A  Земля, временно неиспользуемая в основной деятельности, учитываемая по справедливой стоимости, переданная в аренду</v>
      </c>
      <c r="D4656" s="25">
        <f>'101_transform'!E4654</f>
        <v>0</v>
      </c>
      <c r="E4656" s="25">
        <f>'101_transform'!F4654</f>
        <v>0</v>
      </c>
      <c r="F4656" s="25">
        <f>'101_transform'!G4654</f>
        <v>0</v>
      </c>
      <c r="G4656" s="25">
        <f>'101_transform'!H4654</f>
        <v>0</v>
      </c>
    </row>
    <row r="4657" spans="1:7" ht="15" x14ac:dyDescent="0.2">
      <c r="A4657" s="12" t="str">
        <f t="shared" si="72"/>
        <v>АО КБ "Приобье" (537) 61907</v>
      </c>
      <c r="B4657" s="25" t="str">
        <f>'101_transform'!C4655</f>
        <v>АО КБ "Приобье" (537)</v>
      </c>
      <c r="C4657" s="25" t="str">
        <f>'101_transform'!D4655</f>
        <v>61907   A  Недвижимость (кроме земли), временно неиспользуемая в основной деятельности, учитываемая по справедливой стоимости</v>
      </c>
      <c r="D4657" s="25">
        <f>'101_transform'!E4655</f>
        <v>0</v>
      </c>
      <c r="E4657" s="25">
        <f>'101_transform'!F4655</f>
        <v>0</v>
      </c>
      <c r="F4657" s="25">
        <f>'101_transform'!G4655</f>
        <v>0</v>
      </c>
      <c r="G4657" s="25">
        <f>'101_transform'!H4655</f>
        <v>0</v>
      </c>
    </row>
    <row r="4658" spans="1:7" ht="15" x14ac:dyDescent="0.2">
      <c r="A4658" s="12" t="str">
        <f t="shared" si="72"/>
        <v>АО КБ "Приобье" (537) 61908</v>
      </c>
      <c r="B4658" s="25" t="str">
        <f>'101_transform'!C4656</f>
        <v>АО КБ "Приобье" (537)</v>
      </c>
      <c r="C4658" s="25" t="str">
        <f>'101_transform'!D4656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658" s="25">
        <f>'101_transform'!E4656</f>
        <v>15300</v>
      </c>
      <c r="E4658" s="25">
        <f>'101_transform'!F4656</f>
        <v>0</v>
      </c>
      <c r="F4658" s="25">
        <f>'101_transform'!G4656</f>
        <v>12049</v>
      </c>
      <c r="G4658" s="25">
        <f>'101_transform'!H4656</f>
        <v>0</v>
      </c>
    </row>
    <row r="4659" spans="1:7" ht="15" x14ac:dyDescent="0.2">
      <c r="A4659" s="12" t="str">
        <f t="shared" si="72"/>
        <v>АО КБ "Приобье" (537) 61909</v>
      </c>
      <c r="B4659" s="25" t="str">
        <f>'101_transform'!C4657</f>
        <v>АО КБ "Приобье" (537)</v>
      </c>
      <c r="C4659" s="25" t="str">
        <f>'101_transform'!D4657</f>
        <v>61909   П  Амортизация недвижимости (кроме земли), временно неиспользуемой в основной деятельности</v>
      </c>
      <c r="D4659" s="25">
        <f>'101_transform'!E4657</f>
        <v>0</v>
      </c>
      <c r="E4659" s="25">
        <f>'101_transform'!F4657</f>
        <v>0</v>
      </c>
      <c r="F4659" s="25">
        <f>'101_transform'!G4657</f>
        <v>0</v>
      </c>
      <c r="G4659" s="25">
        <f>'101_transform'!H4657</f>
        <v>0</v>
      </c>
    </row>
    <row r="4660" spans="1:7" ht="15" x14ac:dyDescent="0.2">
      <c r="A4660" s="12" t="str">
        <f t="shared" si="72"/>
        <v>АО КБ "Приобье" (537) 61910</v>
      </c>
      <c r="B4660" s="25" t="str">
        <f>'101_transform'!C4658</f>
        <v>АО КБ "Приобье" (537)</v>
      </c>
      <c r="C4660" s="25" t="str">
        <f>'101_transform'!D4658</f>
        <v>61910   П  Амортизация недвижимости (кроме земли), временно неиспользуемой в основной деятельности, переданной в аренду</v>
      </c>
      <c r="D4660" s="25">
        <f>'101_transform'!E4658</f>
        <v>0</v>
      </c>
      <c r="E4660" s="25">
        <f>'101_transform'!F4658</f>
        <v>0</v>
      </c>
      <c r="F4660" s="25">
        <f>'101_transform'!G4658</f>
        <v>0</v>
      </c>
      <c r="G4660" s="25">
        <f>'101_transform'!H4658</f>
        <v>0</v>
      </c>
    </row>
    <row r="4661" spans="1:7" ht="15" x14ac:dyDescent="0.2">
      <c r="A4661" s="12" t="str">
        <f t="shared" si="72"/>
        <v>АО КБ "Приобье" (537) 61911</v>
      </c>
      <c r="B4661" s="25" t="str">
        <f>'101_transform'!C4659</f>
        <v>АО КБ "Приобье" (537)</v>
      </c>
      <c r="C4661" s="25" t="str">
        <f>'101_transform'!D4659</f>
        <v>61911   A  Вложения в сооружение (строительство) объектов недвижимости, временно неиспользуемой в основной деятельности</v>
      </c>
      <c r="D4661" s="25">
        <f>'101_transform'!E4659</f>
        <v>0</v>
      </c>
      <c r="E4661" s="25">
        <f>'101_transform'!F4659</f>
        <v>0</v>
      </c>
      <c r="F4661" s="25">
        <f>'101_transform'!G4659</f>
        <v>0</v>
      </c>
      <c r="G4661" s="25">
        <f>'101_transform'!H4659</f>
        <v>0</v>
      </c>
    </row>
    <row r="4662" spans="1:7" ht="15" x14ac:dyDescent="0.2">
      <c r="A4662" s="12" t="str">
        <f t="shared" si="72"/>
        <v>АО КБ "Приобье" (537) 61912</v>
      </c>
      <c r="B4662" s="25" t="str">
        <f>'101_transform'!C4660</f>
        <v>АО КБ "Приобье" (537)</v>
      </c>
      <c r="C4662" s="25" t="str">
        <f>'101_transform'!D4660</f>
        <v>61912   П  Резервы на возможные потери</v>
      </c>
      <c r="D4662" s="25">
        <f>'101_transform'!E4660</f>
        <v>0</v>
      </c>
      <c r="E4662" s="25">
        <f>'101_transform'!F4660</f>
        <v>0</v>
      </c>
      <c r="F4662" s="25">
        <f>'101_transform'!G4660</f>
        <v>0</v>
      </c>
      <c r="G4662" s="25">
        <f>'101_transform'!H4660</f>
        <v>0</v>
      </c>
    </row>
    <row r="4663" spans="1:7" ht="15" x14ac:dyDescent="0.2">
      <c r="A4663" s="12" t="str">
        <f t="shared" si="72"/>
        <v>АО КБ "Приобье" (537) 62001</v>
      </c>
      <c r="B4663" s="25" t="str">
        <f>'101_transform'!C4661</f>
        <v>АО КБ "Приобье" (537)</v>
      </c>
      <c r="C4663" s="25" t="str">
        <f>'101_transform'!D4661</f>
        <v>62001   A  Долгосрочные активы, предназначенные для продажи</v>
      </c>
      <c r="D4663" s="25">
        <f>'101_transform'!E4661</f>
        <v>2339</v>
      </c>
      <c r="E4663" s="25">
        <f>'101_transform'!F4661</f>
        <v>0</v>
      </c>
      <c r="F4663" s="25">
        <f>'101_transform'!G4661</f>
        <v>2339</v>
      </c>
      <c r="G4663" s="25">
        <f>'101_transform'!H4661</f>
        <v>0</v>
      </c>
    </row>
    <row r="4664" spans="1:7" ht="15" x14ac:dyDescent="0.2">
      <c r="A4664" s="12" t="str">
        <f t="shared" si="72"/>
        <v>АО КБ "Приобье" (537) 62002</v>
      </c>
      <c r="B4664" s="25" t="str">
        <f>'101_transform'!C4662</f>
        <v>АО КБ "Приобье" (537)</v>
      </c>
      <c r="C4664" s="25" t="str">
        <f>'101_transform'!D4662</f>
        <v>62002   П  Резервы на возможные потери</v>
      </c>
      <c r="D4664" s="25">
        <f>'101_transform'!E4662</f>
        <v>0</v>
      </c>
      <c r="E4664" s="25">
        <f>'101_transform'!F4662</f>
        <v>1754</v>
      </c>
      <c r="F4664" s="25">
        <f>'101_transform'!G4662</f>
        <v>0</v>
      </c>
      <c r="G4664" s="25">
        <f>'101_transform'!H4662</f>
        <v>1754</v>
      </c>
    </row>
    <row r="4665" spans="1:7" ht="15" x14ac:dyDescent="0.2">
      <c r="A4665" s="12" t="str">
        <f t="shared" si="72"/>
        <v>АО КБ "Приобье" (537) 62101</v>
      </c>
      <c r="B4665" s="25" t="str">
        <f>'101_transform'!C4663</f>
        <v>АО КБ "Приобье" (537)</v>
      </c>
      <c r="C4665" s="25" t="str">
        <f>'101_transform'!D4663</f>
        <v>62101   A  Средства труда, полученные по договорам отступного, залога, назначение которых не определено</v>
      </c>
      <c r="D4665" s="25">
        <f>'101_transform'!E4663</f>
        <v>0</v>
      </c>
      <c r="E4665" s="25">
        <f>'101_transform'!F4663</f>
        <v>0</v>
      </c>
      <c r="F4665" s="25">
        <f>'101_transform'!G4663</f>
        <v>0</v>
      </c>
      <c r="G4665" s="25">
        <f>'101_transform'!H4663</f>
        <v>0</v>
      </c>
    </row>
    <row r="4666" spans="1:7" ht="15" x14ac:dyDescent="0.2">
      <c r="A4666" s="12" t="str">
        <f t="shared" si="72"/>
        <v>АО КБ "Приобье" (537) 62102</v>
      </c>
      <c r="B4666" s="25" t="str">
        <f>'101_transform'!C4664</f>
        <v>АО КБ "Приобье" (537)</v>
      </c>
      <c r="C4666" s="25" t="str">
        <f>'101_transform'!D4664</f>
        <v>62102   A  Предметы труда, полученные по договорам отступного, залога, назначение которых не определено</v>
      </c>
      <c r="D4666" s="25">
        <f>'101_transform'!E4664</f>
        <v>0</v>
      </c>
      <c r="E4666" s="25">
        <f>'101_transform'!F4664</f>
        <v>0</v>
      </c>
      <c r="F4666" s="25">
        <f>'101_transform'!G4664</f>
        <v>0</v>
      </c>
      <c r="G4666" s="25">
        <f>'101_transform'!H4664</f>
        <v>0</v>
      </c>
    </row>
    <row r="4667" spans="1:7" ht="15" x14ac:dyDescent="0.2">
      <c r="A4667" s="12" t="str">
        <f t="shared" si="72"/>
        <v>АО КБ "Приобье" (537) 62103</v>
      </c>
      <c r="B4667" s="25" t="str">
        <f>'101_transform'!C4665</f>
        <v>АО КБ "Приобье" (537)</v>
      </c>
      <c r="C4667" s="25" t="str">
        <f>'101_transform'!D4665</f>
        <v>62103   П  Резервы на возможные потери</v>
      </c>
      <c r="D4667" s="25">
        <f>'101_transform'!E4665</f>
        <v>0</v>
      </c>
      <c r="E4667" s="25">
        <f>'101_transform'!F4665</f>
        <v>0</v>
      </c>
      <c r="F4667" s="25">
        <f>'101_transform'!G4665</f>
        <v>0</v>
      </c>
      <c r="G4667" s="25">
        <f>'101_transform'!H4665</f>
        <v>0</v>
      </c>
    </row>
    <row r="4668" spans="1:7" ht="15" x14ac:dyDescent="0.2">
      <c r="A4668" s="12" t="str">
        <f t="shared" si="72"/>
        <v>Прио-Внешторгбанк (ПАО) (212) 60401</v>
      </c>
      <c r="B4668" s="25" t="str">
        <f>'101_transform'!C4666</f>
        <v>Прио-Внешторгбанк (ПАО) (212)</v>
      </c>
      <c r="C4668" s="25" t="str">
        <f>'101_transform'!D4666</f>
        <v>60401   A  Основные средства (кроме земли) (c 13.02.2018)_x000D_Категория 1- Здания и сооружения (до 31.12.2002)</v>
      </c>
      <c r="D4668" s="25">
        <f>'101_transform'!E4666</f>
        <v>515843</v>
      </c>
      <c r="E4668" s="25">
        <f>'101_transform'!F4666</f>
        <v>0</v>
      </c>
      <c r="F4668" s="25">
        <f>'101_transform'!G4666</f>
        <v>550234</v>
      </c>
      <c r="G4668" s="25">
        <f>'101_transform'!H4666</f>
        <v>0</v>
      </c>
    </row>
    <row r="4669" spans="1:7" ht="15" x14ac:dyDescent="0.2">
      <c r="A4669" s="12" t="str">
        <f t="shared" si="72"/>
        <v>Прио-Внешторгбанк (ПАО) (212) 60404</v>
      </c>
      <c r="B4669" s="25" t="str">
        <f>'101_transform'!C4667</f>
        <v>Прио-Внешторгбанк (ПАО) (212)</v>
      </c>
      <c r="C4669" s="25" t="str">
        <f>'101_transform'!D4667</f>
        <v>60404   A  Земля (c 13.02.2018)</v>
      </c>
      <c r="D4669" s="25">
        <f>'101_transform'!E4667</f>
        <v>20680</v>
      </c>
      <c r="E4669" s="25">
        <f>'101_transform'!F4667</f>
        <v>0</v>
      </c>
      <c r="F4669" s="25">
        <f>'101_transform'!G4667</f>
        <v>20680</v>
      </c>
      <c r="G4669" s="25">
        <f>'101_transform'!H4667</f>
        <v>0</v>
      </c>
    </row>
    <row r="4670" spans="1:7" ht="15" x14ac:dyDescent="0.2">
      <c r="A4670" s="12" t="str">
        <f t="shared" si="72"/>
        <v>Прио-Внешторгбанк (ПАО) (212) 60405</v>
      </c>
      <c r="B4670" s="25" t="str">
        <f>'101_transform'!C4668</f>
        <v>Прио-Внешторгбанк (ПАО) (212)</v>
      </c>
      <c r="C4670" s="25" t="str">
        <f>'101_transform'!D4668</f>
        <v>60405   П
A (до 31.01.2003)  Резервы на возможные потери (c 13.02.2018)
Долгосрочно арендуемые основные средства (до 31.01.2003)</v>
      </c>
      <c r="D4670" s="25">
        <f>'101_transform'!E4668</f>
        <v>0</v>
      </c>
      <c r="E4670" s="25">
        <f>'101_transform'!F4668</f>
        <v>0</v>
      </c>
      <c r="F4670" s="25">
        <f>'101_transform'!G4668</f>
        <v>0</v>
      </c>
      <c r="G4670" s="25">
        <f>'101_transform'!H4668</f>
        <v>0</v>
      </c>
    </row>
    <row r="4671" spans="1:7" ht="15" x14ac:dyDescent="0.2">
      <c r="A4671" s="12" t="str">
        <f t="shared" si="72"/>
        <v>Прио-Внешторгбанк (ПАО) (212) 60414</v>
      </c>
      <c r="B4671" s="25" t="str">
        <f>'101_transform'!C4669</f>
        <v>Прио-Внешторгбанк (ПАО) (212)</v>
      </c>
      <c r="C4671" s="25" t="str">
        <f>'101_transform'!D4669</f>
        <v>60414   П  Амортизация основных средств (кроме земли) (c 13.02.2018)</v>
      </c>
      <c r="D4671" s="25">
        <f>'101_transform'!E4669</f>
        <v>0</v>
      </c>
      <c r="E4671" s="25">
        <f>'101_transform'!F4669</f>
        <v>216518</v>
      </c>
      <c r="F4671" s="25">
        <f>'101_transform'!G4669</f>
        <v>0</v>
      </c>
      <c r="G4671" s="25">
        <f>'101_transform'!H4669</f>
        <v>230597</v>
      </c>
    </row>
    <row r="4672" spans="1:7" ht="15" x14ac:dyDescent="0.2">
      <c r="A4672" s="12" t="str">
        <f t="shared" si="72"/>
        <v>Прио-Внешторгбанк (ПАО) (212) 60415</v>
      </c>
      <c r="B4672" s="25" t="str">
        <f>'101_transform'!C4670</f>
        <v>Прио-Внешторгбанк (ПАО) (212)</v>
      </c>
      <c r="C4672" s="25" t="str">
        <f>'101_transform'!D4670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672" s="25">
        <f>'101_transform'!E4670</f>
        <v>7593</v>
      </c>
      <c r="E4672" s="25">
        <f>'101_transform'!F4670</f>
        <v>0</v>
      </c>
      <c r="F4672" s="25">
        <f>'101_transform'!G4670</f>
        <v>7297</v>
      </c>
      <c r="G4672" s="25">
        <f>'101_transform'!H4670</f>
        <v>0</v>
      </c>
    </row>
    <row r="4673" spans="1:7" ht="15" x14ac:dyDescent="0.2">
      <c r="A4673" s="12" t="str">
        <f t="shared" si="72"/>
        <v>Прио-Внешторгбанк (ПАО) (212) 61901</v>
      </c>
      <c r="B4673" s="25" t="str">
        <f>'101_transform'!C4671</f>
        <v>Прио-Внешторгбанк (ПАО) (212)</v>
      </c>
      <c r="C4673" s="25" t="str">
        <f>'101_transform'!D4671</f>
        <v>61901   A  Земля, временно неиспользуемая в основной деятельности</v>
      </c>
      <c r="D4673" s="25">
        <f>'101_transform'!E4671</f>
        <v>0</v>
      </c>
      <c r="E4673" s="25">
        <f>'101_transform'!F4671</f>
        <v>0</v>
      </c>
      <c r="F4673" s="25">
        <f>'101_transform'!G4671</f>
        <v>0</v>
      </c>
      <c r="G4673" s="25">
        <f>'101_transform'!H4671</f>
        <v>0</v>
      </c>
    </row>
    <row r="4674" spans="1:7" ht="15" x14ac:dyDescent="0.2">
      <c r="A4674" s="12" t="str">
        <f t="shared" si="72"/>
        <v>Прио-Внешторгбанк (ПАО) (212) 61902</v>
      </c>
      <c r="B4674" s="25" t="str">
        <f>'101_transform'!C4672</f>
        <v>Прио-Внешторгбанк (ПАО) (212)</v>
      </c>
      <c r="C4674" s="25" t="str">
        <f>'101_transform'!D4672</f>
        <v>61902   A  Земля, временно неиспользуемая в основной деятельности, переданная в аренду</v>
      </c>
      <c r="D4674" s="25">
        <f>'101_transform'!E4672</f>
        <v>0</v>
      </c>
      <c r="E4674" s="25">
        <f>'101_transform'!F4672</f>
        <v>0</v>
      </c>
      <c r="F4674" s="25">
        <f>'101_transform'!G4672</f>
        <v>0</v>
      </c>
      <c r="G4674" s="25">
        <f>'101_transform'!H4672</f>
        <v>0</v>
      </c>
    </row>
    <row r="4675" spans="1:7" ht="15" x14ac:dyDescent="0.2">
      <c r="A4675" s="12" t="str">
        <f t="shared" si="72"/>
        <v>Прио-Внешторгбанк (ПАО) (212) 61903</v>
      </c>
      <c r="B4675" s="25" t="str">
        <f>'101_transform'!C4673</f>
        <v>Прио-Внешторгбанк (ПАО) (212)</v>
      </c>
      <c r="C4675" s="25" t="str">
        <f>'101_transform'!D4673</f>
        <v>61903   A  Недвижимость (кроме земли), временно неиспользуемая в основной деятельности</v>
      </c>
      <c r="D4675" s="25">
        <f>'101_transform'!E4673</f>
        <v>0</v>
      </c>
      <c r="E4675" s="25">
        <f>'101_transform'!F4673</f>
        <v>0</v>
      </c>
      <c r="F4675" s="25">
        <f>'101_transform'!G4673</f>
        <v>0</v>
      </c>
      <c r="G4675" s="25">
        <f>'101_transform'!H4673</f>
        <v>0</v>
      </c>
    </row>
    <row r="4676" spans="1:7" ht="15" x14ac:dyDescent="0.2">
      <c r="A4676" s="12" t="str">
        <f t="shared" ref="A4676:A4739" si="73">B4676&amp;" "&amp;LEFT(C4676,5)</f>
        <v>Прио-Внешторгбанк (ПАО) (212) 61904</v>
      </c>
      <c r="B4676" s="25" t="str">
        <f>'101_transform'!C4674</f>
        <v>Прио-Внешторгбанк (ПАО) (212)</v>
      </c>
      <c r="C4676" s="25" t="str">
        <f>'101_transform'!D4674</f>
        <v>61904   A  Недвижимость (кроме земли), временно неиспользуемая в основной деятельности, переданная в аренду</v>
      </c>
      <c r="D4676" s="25">
        <f>'101_transform'!E4674</f>
        <v>0</v>
      </c>
      <c r="E4676" s="25">
        <f>'101_transform'!F4674</f>
        <v>0</v>
      </c>
      <c r="F4676" s="25">
        <f>'101_transform'!G4674</f>
        <v>0</v>
      </c>
      <c r="G4676" s="25">
        <f>'101_transform'!H4674</f>
        <v>0</v>
      </c>
    </row>
    <row r="4677" spans="1:7" ht="15" x14ac:dyDescent="0.2">
      <c r="A4677" s="12" t="str">
        <f t="shared" si="73"/>
        <v>Прио-Внешторгбанк (ПАО) (212) 61905</v>
      </c>
      <c r="B4677" s="25" t="str">
        <f>'101_transform'!C4675</f>
        <v>Прио-Внешторгбанк (ПАО) (212)</v>
      </c>
      <c r="C4677" s="25" t="str">
        <f>'101_transform'!D4675</f>
        <v>61905   A  Земля, временно неиспользуемая в основной деятельности, учитываемая по справедливой стоимости</v>
      </c>
      <c r="D4677" s="25">
        <f>'101_transform'!E4675</f>
        <v>0</v>
      </c>
      <c r="E4677" s="25">
        <f>'101_transform'!F4675</f>
        <v>0</v>
      </c>
      <c r="F4677" s="25">
        <f>'101_transform'!G4675</f>
        <v>0</v>
      </c>
      <c r="G4677" s="25">
        <f>'101_transform'!H4675</f>
        <v>0</v>
      </c>
    </row>
    <row r="4678" spans="1:7" ht="15" x14ac:dyDescent="0.2">
      <c r="A4678" s="12" t="str">
        <f t="shared" si="73"/>
        <v>Прио-Внешторгбанк (ПАО) (212) 61906</v>
      </c>
      <c r="B4678" s="25" t="str">
        <f>'101_transform'!C4676</f>
        <v>Прио-Внешторгбанк (ПАО) (212)</v>
      </c>
      <c r="C4678" s="25" t="str">
        <f>'101_transform'!D4676</f>
        <v>61906   A  Земля, временно неиспользуемая в основной деятельности, учитываемая по справедливой стоимости, переданная в аренду</v>
      </c>
      <c r="D4678" s="25">
        <f>'101_transform'!E4676</f>
        <v>0</v>
      </c>
      <c r="E4678" s="25">
        <f>'101_transform'!F4676</f>
        <v>0</v>
      </c>
      <c r="F4678" s="25">
        <f>'101_transform'!G4676</f>
        <v>0</v>
      </c>
      <c r="G4678" s="25">
        <f>'101_transform'!H4676</f>
        <v>0</v>
      </c>
    </row>
    <row r="4679" spans="1:7" ht="15" x14ac:dyDescent="0.2">
      <c r="A4679" s="12" t="str">
        <f t="shared" si="73"/>
        <v>Прио-Внешторгбанк (ПАО) (212) 61907</v>
      </c>
      <c r="B4679" s="25" t="str">
        <f>'101_transform'!C4677</f>
        <v>Прио-Внешторгбанк (ПАО) (212)</v>
      </c>
      <c r="C4679" s="25" t="str">
        <f>'101_transform'!D4677</f>
        <v>61907   A  Недвижимость (кроме земли), временно неиспользуемая в основной деятельности, учитываемая по справедливой стоимости</v>
      </c>
      <c r="D4679" s="25">
        <f>'101_transform'!E4677</f>
        <v>0</v>
      </c>
      <c r="E4679" s="25">
        <f>'101_transform'!F4677</f>
        <v>0</v>
      </c>
      <c r="F4679" s="25">
        <f>'101_transform'!G4677</f>
        <v>0</v>
      </c>
      <c r="G4679" s="25">
        <f>'101_transform'!H4677</f>
        <v>0</v>
      </c>
    </row>
    <row r="4680" spans="1:7" ht="15" x14ac:dyDescent="0.2">
      <c r="A4680" s="12" t="str">
        <f t="shared" si="73"/>
        <v>Прио-Внешторгбанк (ПАО) (212) 61908</v>
      </c>
      <c r="B4680" s="25" t="str">
        <f>'101_transform'!C4678</f>
        <v>Прио-Внешторгбанк (ПАО) (212)</v>
      </c>
      <c r="C4680" s="25" t="str">
        <f>'101_transform'!D4678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680" s="25">
        <f>'101_transform'!E4678</f>
        <v>6083</v>
      </c>
      <c r="E4680" s="25">
        <f>'101_transform'!F4678</f>
        <v>0</v>
      </c>
      <c r="F4680" s="25">
        <f>'101_transform'!G4678</f>
        <v>6083</v>
      </c>
      <c r="G4680" s="25">
        <f>'101_transform'!H4678</f>
        <v>0</v>
      </c>
    </row>
    <row r="4681" spans="1:7" ht="15" x14ac:dyDescent="0.2">
      <c r="A4681" s="12" t="str">
        <f t="shared" si="73"/>
        <v>Прио-Внешторгбанк (ПАО) (212) 61909</v>
      </c>
      <c r="B4681" s="25" t="str">
        <f>'101_transform'!C4679</f>
        <v>Прио-Внешторгбанк (ПАО) (212)</v>
      </c>
      <c r="C4681" s="25" t="str">
        <f>'101_transform'!D4679</f>
        <v>61909   П  Амортизация недвижимости (кроме земли), временно неиспользуемой в основной деятельности</v>
      </c>
      <c r="D4681" s="25">
        <f>'101_transform'!E4679</f>
        <v>0</v>
      </c>
      <c r="E4681" s="25">
        <f>'101_transform'!F4679</f>
        <v>0</v>
      </c>
      <c r="F4681" s="25">
        <f>'101_transform'!G4679</f>
        <v>0</v>
      </c>
      <c r="G4681" s="25">
        <f>'101_transform'!H4679</f>
        <v>0</v>
      </c>
    </row>
    <row r="4682" spans="1:7" ht="15" x14ac:dyDescent="0.2">
      <c r="A4682" s="12" t="str">
        <f t="shared" si="73"/>
        <v>Прио-Внешторгбанк (ПАО) (212) 61910</v>
      </c>
      <c r="B4682" s="25" t="str">
        <f>'101_transform'!C4680</f>
        <v>Прио-Внешторгбанк (ПАО) (212)</v>
      </c>
      <c r="C4682" s="25" t="str">
        <f>'101_transform'!D4680</f>
        <v>61910   П  Амортизация недвижимости (кроме земли), временно неиспользуемой в основной деятельности, переданной в аренду</v>
      </c>
      <c r="D4682" s="25">
        <f>'101_transform'!E4680</f>
        <v>0</v>
      </c>
      <c r="E4682" s="25">
        <f>'101_transform'!F4680</f>
        <v>0</v>
      </c>
      <c r="F4682" s="25">
        <f>'101_transform'!G4680</f>
        <v>0</v>
      </c>
      <c r="G4682" s="25">
        <f>'101_transform'!H4680</f>
        <v>0</v>
      </c>
    </row>
    <row r="4683" spans="1:7" ht="15" x14ac:dyDescent="0.2">
      <c r="A4683" s="12" t="str">
        <f t="shared" si="73"/>
        <v>Прио-Внешторгбанк (ПАО) (212) 61911</v>
      </c>
      <c r="B4683" s="25" t="str">
        <f>'101_transform'!C4681</f>
        <v>Прио-Внешторгбанк (ПАО) (212)</v>
      </c>
      <c r="C4683" s="25" t="str">
        <f>'101_transform'!D4681</f>
        <v>61911   A  Вложения в сооружение (строительство) объектов недвижимости, временно неиспользуемой в основной деятельности</v>
      </c>
      <c r="D4683" s="25">
        <f>'101_transform'!E4681</f>
        <v>0</v>
      </c>
      <c r="E4683" s="25">
        <f>'101_transform'!F4681</f>
        <v>0</v>
      </c>
      <c r="F4683" s="25">
        <f>'101_transform'!G4681</f>
        <v>0</v>
      </c>
      <c r="G4683" s="25">
        <f>'101_transform'!H4681</f>
        <v>0</v>
      </c>
    </row>
    <row r="4684" spans="1:7" ht="15" x14ac:dyDescent="0.2">
      <c r="A4684" s="12" t="str">
        <f t="shared" si="73"/>
        <v>Прио-Внешторгбанк (ПАО) (212) 61912</v>
      </c>
      <c r="B4684" s="25" t="str">
        <f>'101_transform'!C4682</f>
        <v>Прио-Внешторгбанк (ПАО) (212)</v>
      </c>
      <c r="C4684" s="25" t="str">
        <f>'101_transform'!D4682</f>
        <v>61912   П  Резервы на возможные потери</v>
      </c>
      <c r="D4684" s="25">
        <f>'101_transform'!E4682</f>
        <v>0</v>
      </c>
      <c r="E4684" s="25">
        <f>'101_transform'!F4682</f>
        <v>0</v>
      </c>
      <c r="F4684" s="25">
        <f>'101_transform'!G4682</f>
        <v>0</v>
      </c>
      <c r="G4684" s="25">
        <f>'101_transform'!H4682</f>
        <v>0</v>
      </c>
    </row>
    <row r="4685" spans="1:7" ht="15" x14ac:dyDescent="0.2">
      <c r="A4685" s="12" t="str">
        <f t="shared" si="73"/>
        <v>Прио-Внешторгбанк (ПАО) (212) 62001</v>
      </c>
      <c r="B4685" s="25" t="str">
        <f>'101_transform'!C4683</f>
        <v>Прио-Внешторгбанк (ПАО) (212)</v>
      </c>
      <c r="C4685" s="25" t="str">
        <f>'101_transform'!D4683</f>
        <v>62001   A  Долгосрочные активы, предназначенные для продажи</v>
      </c>
      <c r="D4685" s="25">
        <f>'101_transform'!E4683</f>
        <v>65406</v>
      </c>
      <c r="E4685" s="25">
        <f>'101_transform'!F4683</f>
        <v>0</v>
      </c>
      <c r="F4685" s="25">
        <f>'101_transform'!G4683</f>
        <v>65135</v>
      </c>
      <c r="G4685" s="25">
        <f>'101_transform'!H4683</f>
        <v>0</v>
      </c>
    </row>
    <row r="4686" spans="1:7" ht="15" x14ac:dyDescent="0.2">
      <c r="A4686" s="12" t="str">
        <f t="shared" si="73"/>
        <v>Прио-Внешторгбанк (ПАО) (212) 62002</v>
      </c>
      <c r="B4686" s="25" t="str">
        <f>'101_transform'!C4684</f>
        <v>Прио-Внешторгбанк (ПАО) (212)</v>
      </c>
      <c r="C4686" s="25" t="str">
        <f>'101_transform'!D4684</f>
        <v>62002   П  Резервы на возможные потери</v>
      </c>
      <c r="D4686" s="25">
        <f>'101_transform'!E4684</f>
        <v>0</v>
      </c>
      <c r="E4686" s="25">
        <f>'101_transform'!F4684</f>
        <v>0</v>
      </c>
      <c r="F4686" s="25">
        <f>'101_transform'!G4684</f>
        <v>0</v>
      </c>
      <c r="G4686" s="25">
        <f>'101_transform'!H4684</f>
        <v>0</v>
      </c>
    </row>
    <row r="4687" spans="1:7" ht="15" x14ac:dyDescent="0.2">
      <c r="A4687" s="12" t="str">
        <f t="shared" si="73"/>
        <v>Прио-Внешторгбанк (ПАО) (212) 62101</v>
      </c>
      <c r="B4687" s="25" t="str">
        <f>'101_transform'!C4685</f>
        <v>Прио-Внешторгбанк (ПАО) (212)</v>
      </c>
      <c r="C4687" s="25" t="str">
        <f>'101_transform'!D4685</f>
        <v>62101   A  Средства труда, полученные по договорам отступного, залога, назначение которых не определено</v>
      </c>
      <c r="D4687" s="25">
        <f>'101_transform'!E4685</f>
        <v>0</v>
      </c>
      <c r="E4687" s="25">
        <f>'101_transform'!F4685</f>
        <v>0</v>
      </c>
      <c r="F4687" s="25">
        <f>'101_transform'!G4685</f>
        <v>0</v>
      </c>
      <c r="G4687" s="25">
        <f>'101_transform'!H4685</f>
        <v>0</v>
      </c>
    </row>
    <row r="4688" spans="1:7" ht="15" x14ac:dyDescent="0.2">
      <c r="A4688" s="12" t="str">
        <f t="shared" si="73"/>
        <v>Прио-Внешторгбанк (ПАО) (212) 62102</v>
      </c>
      <c r="B4688" s="25" t="str">
        <f>'101_transform'!C4686</f>
        <v>Прио-Внешторгбанк (ПАО) (212)</v>
      </c>
      <c r="C4688" s="25" t="str">
        <f>'101_transform'!D4686</f>
        <v>62102   A  Предметы труда, полученные по договорам отступного, залога, назначение которых не определено</v>
      </c>
      <c r="D4688" s="25">
        <f>'101_transform'!E4686</f>
        <v>0</v>
      </c>
      <c r="E4688" s="25">
        <f>'101_transform'!F4686</f>
        <v>0</v>
      </c>
      <c r="F4688" s="25">
        <f>'101_transform'!G4686</f>
        <v>0</v>
      </c>
      <c r="G4688" s="25">
        <f>'101_transform'!H4686</f>
        <v>0</v>
      </c>
    </row>
    <row r="4689" spans="1:7" ht="15" x14ac:dyDescent="0.2">
      <c r="A4689" s="12" t="str">
        <f t="shared" si="73"/>
        <v>Прио-Внешторгбанк (ПАО) (212) 62103</v>
      </c>
      <c r="B4689" s="25" t="str">
        <f>'101_transform'!C4687</f>
        <v>Прио-Внешторгбанк (ПАО) (212)</v>
      </c>
      <c r="C4689" s="25" t="str">
        <f>'101_transform'!D4687</f>
        <v>62103   П  Резервы на возможные потери</v>
      </c>
      <c r="D4689" s="25">
        <f>'101_transform'!E4687</f>
        <v>0</v>
      </c>
      <c r="E4689" s="25">
        <f>'101_transform'!F4687</f>
        <v>0</v>
      </c>
      <c r="F4689" s="25">
        <f>'101_transform'!G4687</f>
        <v>0</v>
      </c>
      <c r="G4689" s="25">
        <f>'101_transform'!H4687</f>
        <v>0</v>
      </c>
    </row>
    <row r="4690" spans="1:7" ht="15" x14ac:dyDescent="0.2">
      <c r="A4690" s="12" t="str">
        <f t="shared" si="73"/>
        <v>ООО "ПроКоммерцБанк" (2996) 60401</v>
      </c>
      <c r="B4690" s="25" t="str">
        <f>'101_transform'!C4688</f>
        <v>ООО "ПроКоммерцБанк" (2996)</v>
      </c>
      <c r="C4690" s="25" t="str">
        <f>'101_transform'!D4688</f>
        <v>60401   A  Основные средства (кроме земли) (c 13.02.2018)_x000D_Категория 1- Здания и сооружения (до 31.12.2002)</v>
      </c>
      <c r="D4690" s="25">
        <f>'101_transform'!E4688</f>
        <v>17216</v>
      </c>
      <c r="E4690" s="25">
        <f>'101_transform'!F4688</f>
        <v>0</v>
      </c>
      <c r="F4690" s="25">
        <f>'101_transform'!G4688</f>
        <v>17380</v>
      </c>
      <c r="G4690" s="25">
        <f>'101_transform'!H4688</f>
        <v>0</v>
      </c>
    </row>
    <row r="4691" spans="1:7" ht="15" x14ac:dyDescent="0.2">
      <c r="A4691" s="12" t="str">
        <f t="shared" si="73"/>
        <v>ООО "ПроКоммерцБанк" (2996) 60404</v>
      </c>
      <c r="B4691" s="25" t="str">
        <f>'101_transform'!C4689</f>
        <v>ООО "ПроКоммерцБанк" (2996)</v>
      </c>
      <c r="C4691" s="25" t="str">
        <f>'101_transform'!D4689</f>
        <v>60404   A  Земля (c 13.02.2018)</v>
      </c>
      <c r="D4691" s="25">
        <f>'101_transform'!E4689</f>
        <v>0</v>
      </c>
      <c r="E4691" s="25">
        <f>'101_transform'!F4689</f>
        <v>0</v>
      </c>
      <c r="F4691" s="25">
        <f>'101_transform'!G4689</f>
        <v>0</v>
      </c>
      <c r="G4691" s="25">
        <f>'101_transform'!H4689</f>
        <v>0</v>
      </c>
    </row>
    <row r="4692" spans="1:7" ht="15" x14ac:dyDescent="0.2">
      <c r="A4692" s="12" t="str">
        <f t="shared" si="73"/>
        <v>ООО "ПроКоммерцБанк" (2996) 60405</v>
      </c>
      <c r="B4692" s="25" t="str">
        <f>'101_transform'!C4690</f>
        <v>ООО "ПроКоммерцБанк" (2996)</v>
      </c>
      <c r="C4692" s="25" t="str">
        <f>'101_transform'!D4690</f>
        <v>60405   П
A (до 31.01.2003)  Резервы на возможные потери (c 13.02.2018)
Долгосрочно арендуемые основные средства (до 31.01.2003)</v>
      </c>
      <c r="D4692" s="25">
        <f>'101_transform'!E4690</f>
        <v>0</v>
      </c>
      <c r="E4692" s="25">
        <f>'101_transform'!F4690</f>
        <v>0</v>
      </c>
      <c r="F4692" s="25">
        <f>'101_transform'!G4690</f>
        <v>0</v>
      </c>
      <c r="G4692" s="25">
        <f>'101_transform'!H4690</f>
        <v>0</v>
      </c>
    </row>
    <row r="4693" spans="1:7" ht="15" x14ac:dyDescent="0.2">
      <c r="A4693" s="12" t="str">
        <f t="shared" si="73"/>
        <v>ООО "ПроКоммерцБанк" (2996) 60414</v>
      </c>
      <c r="B4693" s="25" t="str">
        <f>'101_transform'!C4691</f>
        <v>ООО "ПроКоммерцБанк" (2996)</v>
      </c>
      <c r="C4693" s="25" t="str">
        <f>'101_transform'!D4691</f>
        <v>60414   П  Амортизация основных средств (кроме земли) (c 13.02.2018)</v>
      </c>
      <c r="D4693" s="25">
        <f>'101_transform'!E4691</f>
        <v>0</v>
      </c>
      <c r="E4693" s="25">
        <f>'101_transform'!F4691</f>
        <v>9386</v>
      </c>
      <c r="F4693" s="25">
        <f>'101_transform'!G4691</f>
        <v>0</v>
      </c>
      <c r="G4693" s="25">
        <f>'101_transform'!H4691</f>
        <v>9850</v>
      </c>
    </row>
    <row r="4694" spans="1:7" ht="15" x14ac:dyDescent="0.2">
      <c r="A4694" s="12" t="str">
        <f t="shared" si="73"/>
        <v>ООО "ПроКоммерцБанк" (2996) 60415</v>
      </c>
      <c r="B4694" s="25" t="str">
        <f>'101_transform'!C4692</f>
        <v>ООО "ПроКоммерцБанк" (2996)</v>
      </c>
      <c r="C4694" s="25" t="str">
        <f>'101_transform'!D4692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694" s="25">
        <f>'101_transform'!E4692</f>
        <v>0</v>
      </c>
      <c r="E4694" s="25">
        <f>'101_transform'!F4692</f>
        <v>0</v>
      </c>
      <c r="F4694" s="25">
        <f>'101_transform'!G4692</f>
        <v>0</v>
      </c>
      <c r="G4694" s="25">
        <f>'101_transform'!H4692</f>
        <v>0</v>
      </c>
    </row>
    <row r="4695" spans="1:7" ht="15" x14ac:dyDescent="0.2">
      <c r="A4695" s="12" t="str">
        <f t="shared" si="73"/>
        <v>ООО "ПроКоммерцБанк" (2996) 61901</v>
      </c>
      <c r="B4695" s="25" t="str">
        <f>'101_transform'!C4693</f>
        <v>ООО "ПроКоммерцБанк" (2996)</v>
      </c>
      <c r="C4695" s="25" t="str">
        <f>'101_transform'!D4693</f>
        <v>61901   A  Земля, временно неиспользуемая в основной деятельности</v>
      </c>
      <c r="D4695" s="25">
        <f>'101_transform'!E4693</f>
        <v>0</v>
      </c>
      <c r="E4695" s="25">
        <f>'101_transform'!F4693</f>
        <v>0</v>
      </c>
      <c r="F4695" s="25">
        <f>'101_transform'!G4693</f>
        <v>0</v>
      </c>
      <c r="G4695" s="25">
        <f>'101_transform'!H4693</f>
        <v>0</v>
      </c>
    </row>
    <row r="4696" spans="1:7" ht="15" x14ac:dyDescent="0.2">
      <c r="A4696" s="12" t="str">
        <f t="shared" si="73"/>
        <v>ООО "ПроКоммерцБанк" (2996) 61902</v>
      </c>
      <c r="B4696" s="25" t="str">
        <f>'101_transform'!C4694</f>
        <v>ООО "ПроКоммерцБанк" (2996)</v>
      </c>
      <c r="C4696" s="25" t="str">
        <f>'101_transform'!D4694</f>
        <v>61902   A  Земля, временно неиспользуемая в основной деятельности, переданная в аренду</v>
      </c>
      <c r="D4696" s="25">
        <f>'101_transform'!E4694</f>
        <v>0</v>
      </c>
      <c r="E4696" s="25">
        <f>'101_transform'!F4694</f>
        <v>0</v>
      </c>
      <c r="F4696" s="25">
        <f>'101_transform'!G4694</f>
        <v>0</v>
      </c>
      <c r="G4696" s="25">
        <f>'101_transform'!H4694</f>
        <v>0</v>
      </c>
    </row>
    <row r="4697" spans="1:7" ht="15" x14ac:dyDescent="0.2">
      <c r="A4697" s="12" t="str">
        <f t="shared" si="73"/>
        <v>ООО "ПроКоммерцБанк" (2996) 61903</v>
      </c>
      <c r="B4697" s="25" t="str">
        <f>'101_transform'!C4695</f>
        <v>ООО "ПроКоммерцБанк" (2996)</v>
      </c>
      <c r="C4697" s="25" t="str">
        <f>'101_transform'!D4695</f>
        <v>61903   A  Недвижимость (кроме земли), временно неиспользуемая в основной деятельности</v>
      </c>
      <c r="D4697" s="25">
        <f>'101_transform'!E4695</f>
        <v>0</v>
      </c>
      <c r="E4697" s="25">
        <f>'101_transform'!F4695</f>
        <v>0</v>
      </c>
      <c r="F4697" s="25">
        <f>'101_transform'!G4695</f>
        <v>0</v>
      </c>
      <c r="G4697" s="25">
        <f>'101_transform'!H4695</f>
        <v>0</v>
      </c>
    </row>
    <row r="4698" spans="1:7" ht="15" x14ac:dyDescent="0.2">
      <c r="A4698" s="12" t="str">
        <f t="shared" si="73"/>
        <v>ООО "ПроКоммерцБанк" (2996) 61904</v>
      </c>
      <c r="B4698" s="25" t="str">
        <f>'101_transform'!C4696</f>
        <v>ООО "ПроКоммерцБанк" (2996)</v>
      </c>
      <c r="C4698" s="25" t="str">
        <f>'101_transform'!D4696</f>
        <v>61904   A  Недвижимость (кроме земли), временно неиспользуемая в основной деятельности, переданная в аренду</v>
      </c>
      <c r="D4698" s="25">
        <f>'101_transform'!E4696</f>
        <v>0</v>
      </c>
      <c r="E4698" s="25">
        <f>'101_transform'!F4696</f>
        <v>0</v>
      </c>
      <c r="F4698" s="25">
        <f>'101_transform'!G4696</f>
        <v>0</v>
      </c>
      <c r="G4698" s="25">
        <f>'101_transform'!H4696</f>
        <v>0</v>
      </c>
    </row>
    <row r="4699" spans="1:7" ht="15" x14ac:dyDescent="0.2">
      <c r="A4699" s="12" t="str">
        <f t="shared" si="73"/>
        <v>ООО "ПроКоммерцБанк" (2996) 61905</v>
      </c>
      <c r="B4699" s="25" t="str">
        <f>'101_transform'!C4697</f>
        <v>ООО "ПроКоммерцБанк" (2996)</v>
      </c>
      <c r="C4699" s="25" t="str">
        <f>'101_transform'!D4697</f>
        <v>61905   A  Земля, временно неиспользуемая в основной деятельности, учитываемая по справедливой стоимости</v>
      </c>
      <c r="D4699" s="25">
        <f>'101_transform'!E4697</f>
        <v>0</v>
      </c>
      <c r="E4699" s="25">
        <f>'101_transform'!F4697</f>
        <v>0</v>
      </c>
      <c r="F4699" s="25">
        <f>'101_transform'!G4697</f>
        <v>0</v>
      </c>
      <c r="G4699" s="25">
        <f>'101_transform'!H4697</f>
        <v>0</v>
      </c>
    </row>
    <row r="4700" spans="1:7" ht="15" x14ac:dyDescent="0.2">
      <c r="A4700" s="12" t="str">
        <f t="shared" si="73"/>
        <v>ООО "ПроКоммерцБанк" (2996) 61906</v>
      </c>
      <c r="B4700" s="25" t="str">
        <f>'101_transform'!C4698</f>
        <v>ООО "ПроКоммерцБанк" (2996)</v>
      </c>
      <c r="C4700" s="25" t="str">
        <f>'101_transform'!D4698</f>
        <v>61906   A  Земля, временно неиспользуемая в основной деятельности, учитываемая по справедливой стоимости, переданная в аренду</v>
      </c>
      <c r="D4700" s="25">
        <f>'101_transform'!E4698</f>
        <v>0</v>
      </c>
      <c r="E4700" s="25">
        <f>'101_transform'!F4698</f>
        <v>0</v>
      </c>
      <c r="F4700" s="25">
        <f>'101_transform'!G4698</f>
        <v>0</v>
      </c>
      <c r="G4700" s="25">
        <f>'101_transform'!H4698</f>
        <v>0</v>
      </c>
    </row>
    <row r="4701" spans="1:7" ht="15" x14ac:dyDescent="0.2">
      <c r="A4701" s="12" t="str">
        <f t="shared" si="73"/>
        <v>ООО "ПроКоммерцБанк" (2996) 61907</v>
      </c>
      <c r="B4701" s="25" t="str">
        <f>'101_transform'!C4699</f>
        <v>ООО "ПроКоммерцБанк" (2996)</v>
      </c>
      <c r="C4701" s="25" t="str">
        <f>'101_transform'!D4699</f>
        <v>61907   A  Недвижимость (кроме земли), временно неиспользуемая в основной деятельности, учитываемая по справедливой стоимости</v>
      </c>
      <c r="D4701" s="25">
        <f>'101_transform'!E4699</f>
        <v>0</v>
      </c>
      <c r="E4701" s="25">
        <f>'101_transform'!F4699</f>
        <v>0</v>
      </c>
      <c r="F4701" s="25">
        <f>'101_transform'!G4699</f>
        <v>0</v>
      </c>
      <c r="G4701" s="25">
        <f>'101_transform'!H4699</f>
        <v>0</v>
      </c>
    </row>
    <row r="4702" spans="1:7" ht="15" x14ac:dyDescent="0.2">
      <c r="A4702" s="12" t="str">
        <f t="shared" si="73"/>
        <v>ООО "ПроКоммерцБанк" (2996) 61908</v>
      </c>
      <c r="B4702" s="25" t="str">
        <f>'101_transform'!C4700</f>
        <v>ООО "ПроКоммерцБанк" (2996)</v>
      </c>
      <c r="C4702" s="25" t="str">
        <f>'101_transform'!D4700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702" s="25">
        <f>'101_transform'!E4700</f>
        <v>0</v>
      </c>
      <c r="E4702" s="25">
        <f>'101_transform'!F4700</f>
        <v>0</v>
      </c>
      <c r="F4702" s="25">
        <f>'101_transform'!G4700</f>
        <v>0</v>
      </c>
      <c r="G4702" s="25">
        <f>'101_transform'!H4700</f>
        <v>0</v>
      </c>
    </row>
    <row r="4703" spans="1:7" ht="15" x14ac:dyDescent="0.2">
      <c r="A4703" s="12" t="str">
        <f t="shared" si="73"/>
        <v>ООО "ПроКоммерцБанк" (2996) 61909</v>
      </c>
      <c r="B4703" s="25" t="str">
        <f>'101_transform'!C4701</f>
        <v>ООО "ПроКоммерцБанк" (2996)</v>
      </c>
      <c r="C4703" s="25" t="str">
        <f>'101_transform'!D4701</f>
        <v>61909   П  Амортизация недвижимости (кроме земли), временно неиспользуемой в основной деятельности</v>
      </c>
      <c r="D4703" s="25">
        <f>'101_transform'!E4701</f>
        <v>0</v>
      </c>
      <c r="E4703" s="25">
        <f>'101_transform'!F4701</f>
        <v>0</v>
      </c>
      <c r="F4703" s="25">
        <f>'101_transform'!G4701</f>
        <v>0</v>
      </c>
      <c r="G4703" s="25">
        <f>'101_transform'!H4701</f>
        <v>0</v>
      </c>
    </row>
    <row r="4704" spans="1:7" ht="15" x14ac:dyDescent="0.2">
      <c r="A4704" s="12" t="str">
        <f t="shared" si="73"/>
        <v>ООО "ПроКоммерцБанк" (2996) 61910</v>
      </c>
      <c r="B4704" s="25" t="str">
        <f>'101_transform'!C4702</f>
        <v>ООО "ПроКоммерцБанк" (2996)</v>
      </c>
      <c r="C4704" s="25" t="str">
        <f>'101_transform'!D4702</f>
        <v>61910   П  Амортизация недвижимости (кроме земли), временно неиспользуемой в основной деятельности, переданной в аренду</v>
      </c>
      <c r="D4704" s="25">
        <f>'101_transform'!E4702</f>
        <v>0</v>
      </c>
      <c r="E4704" s="25">
        <f>'101_transform'!F4702</f>
        <v>0</v>
      </c>
      <c r="F4704" s="25">
        <f>'101_transform'!G4702</f>
        <v>0</v>
      </c>
      <c r="G4704" s="25">
        <f>'101_transform'!H4702</f>
        <v>0</v>
      </c>
    </row>
    <row r="4705" spans="1:7" ht="15" x14ac:dyDescent="0.2">
      <c r="A4705" s="12" t="str">
        <f t="shared" si="73"/>
        <v>ООО "ПроКоммерцБанк" (2996) 61911</v>
      </c>
      <c r="B4705" s="25" t="str">
        <f>'101_transform'!C4703</f>
        <v>ООО "ПроКоммерцБанк" (2996)</v>
      </c>
      <c r="C4705" s="25" t="str">
        <f>'101_transform'!D4703</f>
        <v>61911   A  Вложения в сооружение (строительство) объектов недвижимости, временно неиспользуемой в основной деятельности</v>
      </c>
      <c r="D4705" s="25">
        <f>'101_transform'!E4703</f>
        <v>0</v>
      </c>
      <c r="E4705" s="25">
        <f>'101_transform'!F4703</f>
        <v>0</v>
      </c>
      <c r="F4705" s="25">
        <f>'101_transform'!G4703</f>
        <v>0</v>
      </c>
      <c r="G4705" s="25">
        <f>'101_transform'!H4703</f>
        <v>0</v>
      </c>
    </row>
    <row r="4706" spans="1:7" ht="15" x14ac:dyDescent="0.2">
      <c r="A4706" s="12" t="str">
        <f t="shared" si="73"/>
        <v>ООО "ПроКоммерцБанк" (2996) 61912</v>
      </c>
      <c r="B4706" s="25" t="str">
        <f>'101_transform'!C4704</f>
        <v>ООО "ПроКоммерцБанк" (2996)</v>
      </c>
      <c r="C4706" s="25" t="str">
        <f>'101_transform'!D4704</f>
        <v>61912   П  Резервы на возможные потери</v>
      </c>
      <c r="D4706" s="25">
        <f>'101_transform'!E4704</f>
        <v>0</v>
      </c>
      <c r="E4706" s="25">
        <f>'101_transform'!F4704</f>
        <v>0</v>
      </c>
      <c r="F4706" s="25">
        <f>'101_transform'!G4704</f>
        <v>0</v>
      </c>
      <c r="G4706" s="25">
        <f>'101_transform'!H4704</f>
        <v>0</v>
      </c>
    </row>
    <row r="4707" spans="1:7" ht="15" x14ac:dyDescent="0.2">
      <c r="A4707" s="12" t="str">
        <f t="shared" si="73"/>
        <v>ООО "ПроКоммерцБанк" (2996) 62001</v>
      </c>
      <c r="B4707" s="25" t="str">
        <f>'101_transform'!C4705</f>
        <v>ООО "ПроКоммерцБанк" (2996)</v>
      </c>
      <c r="C4707" s="25" t="str">
        <f>'101_transform'!D4705</f>
        <v>62001   A  Долгосрочные активы, предназначенные для продажи</v>
      </c>
      <c r="D4707" s="25">
        <f>'101_transform'!E4705</f>
        <v>0</v>
      </c>
      <c r="E4707" s="25">
        <f>'101_transform'!F4705</f>
        <v>0</v>
      </c>
      <c r="F4707" s="25">
        <f>'101_transform'!G4705</f>
        <v>0</v>
      </c>
      <c r="G4707" s="25">
        <f>'101_transform'!H4705</f>
        <v>0</v>
      </c>
    </row>
    <row r="4708" spans="1:7" ht="15" x14ac:dyDescent="0.2">
      <c r="A4708" s="12" t="str">
        <f t="shared" si="73"/>
        <v>ООО "ПроКоммерцБанк" (2996) 62002</v>
      </c>
      <c r="B4708" s="25" t="str">
        <f>'101_transform'!C4706</f>
        <v>ООО "ПроКоммерцБанк" (2996)</v>
      </c>
      <c r="C4708" s="25" t="str">
        <f>'101_transform'!D4706</f>
        <v>62002   П  Резервы на возможные потери</v>
      </c>
      <c r="D4708" s="25">
        <f>'101_transform'!E4706</f>
        <v>0</v>
      </c>
      <c r="E4708" s="25">
        <f>'101_transform'!F4706</f>
        <v>0</v>
      </c>
      <c r="F4708" s="25">
        <f>'101_transform'!G4706</f>
        <v>0</v>
      </c>
      <c r="G4708" s="25">
        <f>'101_transform'!H4706</f>
        <v>0</v>
      </c>
    </row>
    <row r="4709" spans="1:7" ht="15" x14ac:dyDescent="0.2">
      <c r="A4709" s="12" t="str">
        <f t="shared" si="73"/>
        <v>ООО "ПроКоммерцБанк" (2996) 62101</v>
      </c>
      <c r="B4709" s="25" t="str">
        <f>'101_transform'!C4707</f>
        <v>ООО "ПроКоммерцБанк" (2996)</v>
      </c>
      <c r="C4709" s="25" t="str">
        <f>'101_transform'!D4707</f>
        <v>62101   A  Средства труда, полученные по договорам отступного, залога, назначение которых не определено</v>
      </c>
      <c r="D4709" s="25">
        <f>'101_transform'!E4707</f>
        <v>0</v>
      </c>
      <c r="E4709" s="25">
        <f>'101_transform'!F4707</f>
        <v>0</v>
      </c>
      <c r="F4709" s="25">
        <f>'101_transform'!G4707</f>
        <v>0</v>
      </c>
      <c r="G4709" s="25">
        <f>'101_transform'!H4707</f>
        <v>0</v>
      </c>
    </row>
    <row r="4710" spans="1:7" ht="15" x14ac:dyDescent="0.2">
      <c r="A4710" s="12" t="str">
        <f t="shared" si="73"/>
        <v>ООО "ПроКоммерцБанк" (2996) 62102</v>
      </c>
      <c r="B4710" s="25" t="str">
        <f>'101_transform'!C4708</f>
        <v>ООО "ПроКоммерцБанк" (2996)</v>
      </c>
      <c r="C4710" s="25" t="str">
        <f>'101_transform'!D4708</f>
        <v>62102   A  Предметы труда, полученные по договорам отступного, залога, назначение которых не определено</v>
      </c>
      <c r="D4710" s="25">
        <f>'101_transform'!E4708</f>
        <v>0</v>
      </c>
      <c r="E4710" s="25">
        <f>'101_transform'!F4708</f>
        <v>0</v>
      </c>
      <c r="F4710" s="25">
        <f>'101_transform'!G4708</f>
        <v>0</v>
      </c>
      <c r="G4710" s="25">
        <f>'101_transform'!H4708</f>
        <v>0</v>
      </c>
    </row>
    <row r="4711" spans="1:7" ht="15" x14ac:dyDescent="0.2">
      <c r="A4711" s="12" t="str">
        <f t="shared" si="73"/>
        <v>ООО "ПроКоммерцБанк" (2996) 62103</v>
      </c>
      <c r="B4711" s="25" t="str">
        <f>'101_transform'!C4709</f>
        <v>ООО "ПроКоммерцБанк" (2996)</v>
      </c>
      <c r="C4711" s="25" t="str">
        <f>'101_transform'!D4709</f>
        <v>62103   П  Резервы на возможные потери</v>
      </c>
      <c r="D4711" s="25">
        <f>'101_transform'!E4709</f>
        <v>0</v>
      </c>
      <c r="E4711" s="25">
        <f>'101_transform'!F4709</f>
        <v>0</v>
      </c>
      <c r="F4711" s="25">
        <f>'101_transform'!G4709</f>
        <v>0</v>
      </c>
      <c r="G4711" s="25">
        <f>'101_transform'!H4709</f>
        <v>0</v>
      </c>
    </row>
    <row r="4712" spans="1:7" ht="15" x14ac:dyDescent="0.2">
      <c r="A4712" s="12" t="str">
        <f t="shared" si="73"/>
        <v>ПАО "Промсвязьбанк" (3251) 60401</v>
      </c>
      <c r="B4712" s="25" t="str">
        <f>'101_transform'!C4710</f>
        <v>ПАО "Промсвязьбанк" (3251)</v>
      </c>
      <c r="C4712" s="25" t="str">
        <f>'101_transform'!D4710</f>
        <v>60401   A  Основные средства (кроме земли) (c 13.02.2018)_x000D_Категория 1- Здания и сооружения (до 31.12.2002)</v>
      </c>
      <c r="D4712" s="25">
        <f>'101_transform'!E4710</f>
        <v>0</v>
      </c>
      <c r="E4712" s="25">
        <f>'101_transform'!F4710</f>
        <v>0</v>
      </c>
      <c r="F4712" s="25">
        <f>'101_transform'!G4710</f>
        <v>0</v>
      </c>
      <c r="G4712" s="25">
        <f>'101_transform'!H4710</f>
        <v>0</v>
      </c>
    </row>
    <row r="4713" spans="1:7" ht="15" x14ac:dyDescent="0.2">
      <c r="A4713" s="12" t="str">
        <f t="shared" si="73"/>
        <v>ПАО "Промсвязьбанк" (3251) 60404</v>
      </c>
      <c r="B4713" s="25" t="str">
        <f>'101_transform'!C4711</f>
        <v>ПАО "Промсвязьбанк" (3251)</v>
      </c>
      <c r="C4713" s="25" t="str">
        <f>'101_transform'!D4711</f>
        <v>60404   A  Земля (c 13.02.2018)</v>
      </c>
      <c r="D4713" s="25">
        <f>'101_transform'!E4711</f>
        <v>0</v>
      </c>
      <c r="E4713" s="25">
        <f>'101_transform'!F4711</f>
        <v>0</v>
      </c>
      <c r="F4713" s="25">
        <f>'101_transform'!G4711</f>
        <v>0</v>
      </c>
      <c r="G4713" s="25">
        <f>'101_transform'!H4711</f>
        <v>0</v>
      </c>
    </row>
    <row r="4714" spans="1:7" ht="15" x14ac:dyDescent="0.2">
      <c r="A4714" s="12" t="str">
        <f t="shared" si="73"/>
        <v>ПАО "Промсвязьбанк" (3251) 60405</v>
      </c>
      <c r="B4714" s="25" t="str">
        <f>'101_transform'!C4712</f>
        <v>ПАО "Промсвязьбанк" (3251)</v>
      </c>
      <c r="C4714" s="25" t="str">
        <f>'101_transform'!D4712</f>
        <v>60405   П
A (до 31.01.2003)  Резервы на возможные потери (c 13.02.2018)
Долгосрочно арендуемые основные средства (до 31.01.2003)</v>
      </c>
      <c r="D4714" s="25">
        <f>'101_transform'!E4712</f>
        <v>0</v>
      </c>
      <c r="E4714" s="25">
        <f>'101_transform'!F4712</f>
        <v>0</v>
      </c>
      <c r="F4714" s="25">
        <f>'101_transform'!G4712</f>
        <v>0</v>
      </c>
      <c r="G4714" s="25">
        <f>'101_transform'!H4712</f>
        <v>0</v>
      </c>
    </row>
    <row r="4715" spans="1:7" ht="15" x14ac:dyDescent="0.2">
      <c r="A4715" s="12" t="str">
        <f t="shared" si="73"/>
        <v>ПАО "Промсвязьбанк" (3251) 60414</v>
      </c>
      <c r="B4715" s="25" t="str">
        <f>'101_transform'!C4713</f>
        <v>ПАО "Промсвязьбанк" (3251)</v>
      </c>
      <c r="C4715" s="25" t="str">
        <f>'101_transform'!D4713</f>
        <v>60414   П  Амортизация основных средств (кроме земли) (c 13.02.2018)</v>
      </c>
      <c r="D4715" s="25">
        <f>'101_transform'!E4713</f>
        <v>0</v>
      </c>
      <c r="E4715" s="25">
        <f>'101_transform'!F4713</f>
        <v>0</v>
      </c>
      <c r="F4715" s="25">
        <f>'101_transform'!G4713</f>
        <v>0</v>
      </c>
      <c r="G4715" s="25">
        <f>'101_transform'!H4713</f>
        <v>0</v>
      </c>
    </row>
    <row r="4716" spans="1:7" ht="15" x14ac:dyDescent="0.2">
      <c r="A4716" s="12" t="str">
        <f t="shared" si="73"/>
        <v>ПАО "Промсвязьбанк" (3251) 60415</v>
      </c>
      <c r="B4716" s="25" t="str">
        <f>'101_transform'!C4714</f>
        <v>ПАО "Промсвязьбанк" (3251)</v>
      </c>
      <c r="C4716" s="25" t="str">
        <f>'101_transform'!D4714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716" s="25">
        <f>'101_transform'!E4714</f>
        <v>0</v>
      </c>
      <c r="E4716" s="25">
        <f>'101_transform'!F4714</f>
        <v>0</v>
      </c>
      <c r="F4716" s="25">
        <f>'101_transform'!G4714</f>
        <v>0</v>
      </c>
      <c r="G4716" s="25">
        <f>'101_transform'!H4714</f>
        <v>0</v>
      </c>
    </row>
    <row r="4717" spans="1:7" ht="15" x14ac:dyDescent="0.2">
      <c r="A4717" s="12" t="str">
        <f t="shared" si="73"/>
        <v>ПАО "Промсвязьбанк" (3251) 61901</v>
      </c>
      <c r="B4717" s="25" t="str">
        <f>'101_transform'!C4715</f>
        <v>ПАО "Промсвязьбанк" (3251)</v>
      </c>
      <c r="C4717" s="25" t="str">
        <f>'101_transform'!D4715</f>
        <v>61901   A  Земля, временно неиспользуемая в основной деятельности</v>
      </c>
      <c r="D4717" s="25">
        <f>'101_transform'!E4715</f>
        <v>0</v>
      </c>
      <c r="E4717" s="25">
        <f>'101_transform'!F4715</f>
        <v>0</v>
      </c>
      <c r="F4717" s="25">
        <f>'101_transform'!G4715</f>
        <v>0</v>
      </c>
      <c r="G4717" s="25">
        <f>'101_transform'!H4715</f>
        <v>0</v>
      </c>
    </row>
    <row r="4718" spans="1:7" ht="15" x14ac:dyDescent="0.2">
      <c r="A4718" s="12" t="str">
        <f t="shared" si="73"/>
        <v>ПАО "Промсвязьбанк" (3251) 61902</v>
      </c>
      <c r="B4718" s="25" t="str">
        <f>'101_transform'!C4716</f>
        <v>ПАО "Промсвязьбанк" (3251)</v>
      </c>
      <c r="C4718" s="25" t="str">
        <f>'101_transform'!D4716</f>
        <v>61902   A  Земля, временно неиспользуемая в основной деятельности, переданная в аренду</v>
      </c>
      <c r="D4718" s="25">
        <f>'101_transform'!E4716</f>
        <v>0</v>
      </c>
      <c r="E4718" s="25">
        <f>'101_transform'!F4716</f>
        <v>0</v>
      </c>
      <c r="F4718" s="25">
        <f>'101_transform'!G4716</f>
        <v>0</v>
      </c>
      <c r="G4718" s="25">
        <f>'101_transform'!H4716</f>
        <v>0</v>
      </c>
    </row>
    <row r="4719" spans="1:7" ht="15" x14ac:dyDescent="0.2">
      <c r="A4719" s="12" t="str">
        <f t="shared" si="73"/>
        <v>ПАО "Промсвязьбанк" (3251) 61903</v>
      </c>
      <c r="B4719" s="25" t="str">
        <f>'101_transform'!C4717</f>
        <v>ПАО "Промсвязьбанк" (3251)</v>
      </c>
      <c r="C4719" s="25" t="str">
        <f>'101_transform'!D4717</f>
        <v>61903   A  Недвижимость (кроме земли), временно неиспользуемая в основной деятельности</v>
      </c>
      <c r="D4719" s="25">
        <f>'101_transform'!E4717</f>
        <v>0</v>
      </c>
      <c r="E4719" s="25">
        <f>'101_transform'!F4717</f>
        <v>0</v>
      </c>
      <c r="F4719" s="25">
        <f>'101_transform'!G4717</f>
        <v>0</v>
      </c>
      <c r="G4719" s="25">
        <f>'101_transform'!H4717</f>
        <v>0</v>
      </c>
    </row>
    <row r="4720" spans="1:7" ht="15" x14ac:dyDescent="0.2">
      <c r="A4720" s="12" t="str">
        <f t="shared" si="73"/>
        <v>ПАО "Промсвязьбанк" (3251) 61904</v>
      </c>
      <c r="B4720" s="25" t="str">
        <f>'101_transform'!C4718</f>
        <v>ПАО "Промсвязьбанк" (3251)</v>
      </c>
      <c r="C4720" s="25" t="str">
        <f>'101_transform'!D4718</f>
        <v>61904   A  Недвижимость (кроме земли), временно неиспользуемая в основной деятельности, переданная в аренду</v>
      </c>
      <c r="D4720" s="25">
        <f>'101_transform'!E4718</f>
        <v>0</v>
      </c>
      <c r="E4720" s="25">
        <f>'101_transform'!F4718</f>
        <v>0</v>
      </c>
      <c r="F4720" s="25">
        <f>'101_transform'!G4718</f>
        <v>0</v>
      </c>
      <c r="G4720" s="25">
        <f>'101_transform'!H4718</f>
        <v>0</v>
      </c>
    </row>
    <row r="4721" spans="1:7" ht="15" x14ac:dyDescent="0.2">
      <c r="A4721" s="12" t="str">
        <f t="shared" si="73"/>
        <v>ПАО "Промсвязьбанк" (3251) 61905</v>
      </c>
      <c r="B4721" s="25" t="str">
        <f>'101_transform'!C4719</f>
        <v>ПАО "Промсвязьбанк" (3251)</v>
      </c>
      <c r="C4721" s="25" t="str">
        <f>'101_transform'!D4719</f>
        <v>61905   A  Земля, временно неиспользуемая в основной деятельности, учитываемая по справедливой стоимости</v>
      </c>
      <c r="D4721" s="25">
        <f>'101_transform'!E4719</f>
        <v>0</v>
      </c>
      <c r="E4721" s="25">
        <f>'101_transform'!F4719</f>
        <v>0</v>
      </c>
      <c r="F4721" s="25">
        <f>'101_transform'!G4719</f>
        <v>0</v>
      </c>
      <c r="G4721" s="25">
        <f>'101_transform'!H4719</f>
        <v>0</v>
      </c>
    </row>
    <row r="4722" spans="1:7" ht="15" x14ac:dyDescent="0.2">
      <c r="A4722" s="12" t="str">
        <f t="shared" si="73"/>
        <v>ПАО "Промсвязьбанк" (3251) 61906</v>
      </c>
      <c r="B4722" s="25" t="str">
        <f>'101_transform'!C4720</f>
        <v>ПАО "Промсвязьбанк" (3251)</v>
      </c>
      <c r="C4722" s="25" t="str">
        <f>'101_transform'!D4720</f>
        <v>61906   A  Земля, временно неиспользуемая в основной деятельности, учитываемая по справедливой стоимости, переданная в аренду</v>
      </c>
      <c r="D4722" s="25">
        <f>'101_transform'!E4720</f>
        <v>0</v>
      </c>
      <c r="E4722" s="25">
        <f>'101_transform'!F4720</f>
        <v>0</v>
      </c>
      <c r="F4722" s="25">
        <f>'101_transform'!G4720</f>
        <v>0</v>
      </c>
      <c r="G4722" s="25">
        <f>'101_transform'!H4720</f>
        <v>0</v>
      </c>
    </row>
    <row r="4723" spans="1:7" ht="15" x14ac:dyDescent="0.2">
      <c r="A4723" s="12" t="str">
        <f t="shared" si="73"/>
        <v>ПАО "Промсвязьбанк" (3251) 61907</v>
      </c>
      <c r="B4723" s="25" t="str">
        <f>'101_transform'!C4721</f>
        <v>ПАО "Промсвязьбанк" (3251)</v>
      </c>
      <c r="C4723" s="25" t="str">
        <f>'101_transform'!D4721</f>
        <v>61907   A  Недвижимость (кроме земли), временно неиспользуемая в основной деятельности, учитываемая по справедливой стоимости</v>
      </c>
      <c r="D4723" s="25">
        <f>'101_transform'!E4721</f>
        <v>0</v>
      </c>
      <c r="E4723" s="25">
        <f>'101_transform'!F4721</f>
        <v>0</v>
      </c>
      <c r="F4723" s="25">
        <f>'101_transform'!G4721</f>
        <v>0</v>
      </c>
      <c r="G4723" s="25">
        <f>'101_transform'!H4721</f>
        <v>0</v>
      </c>
    </row>
    <row r="4724" spans="1:7" ht="15" x14ac:dyDescent="0.2">
      <c r="A4724" s="12" t="str">
        <f t="shared" si="73"/>
        <v>ПАО "Промсвязьбанк" (3251) 61908</v>
      </c>
      <c r="B4724" s="25" t="str">
        <f>'101_transform'!C4722</f>
        <v>ПАО "Промсвязьбанк" (3251)</v>
      </c>
      <c r="C4724" s="25" t="str">
        <f>'101_transform'!D4722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724" s="25">
        <f>'101_transform'!E4722</f>
        <v>0</v>
      </c>
      <c r="E4724" s="25">
        <f>'101_transform'!F4722</f>
        <v>0</v>
      </c>
      <c r="F4724" s="25">
        <f>'101_transform'!G4722</f>
        <v>0</v>
      </c>
      <c r="G4724" s="25">
        <f>'101_transform'!H4722</f>
        <v>0</v>
      </c>
    </row>
    <row r="4725" spans="1:7" ht="15" x14ac:dyDescent="0.2">
      <c r="A4725" s="12" t="str">
        <f t="shared" si="73"/>
        <v>ПАО "Промсвязьбанк" (3251) 61909</v>
      </c>
      <c r="B4725" s="25" t="str">
        <f>'101_transform'!C4723</f>
        <v>ПАО "Промсвязьбанк" (3251)</v>
      </c>
      <c r="C4725" s="25" t="str">
        <f>'101_transform'!D4723</f>
        <v>61909   П  Амортизация недвижимости (кроме земли), временно неиспользуемой в основной деятельности</v>
      </c>
      <c r="D4725" s="25">
        <f>'101_transform'!E4723</f>
        <v>0</v>
      </c>
      <c r="E4725" s="25">
        <f>'101_transform'!F4723</f>
        <v>0</v>
      </c>
      <c r="F4725" s="25">
        <f>'101_transform'!G4723</f>
        <v>0</v>
      </c>
      <c r="G4725" s="25">
        <f>'101_transform'!H4723</f>
        <v>0</v>
      </c>
    </row>
    <row r="4726" spans="1:7" ht="15" x14ac:dyDescent="0.2">
      <c r="A4726" s="12" t="str">
        <f t="shared" si="73"/>
        <v>ПАО "Промсвязьбанк" (3251) 61910</v>
      </c>
      <c r="B4726" s="25" t="str">
        <f>'101_transform'!C4724</f>
        <v>ПАО "Промсвязьбанк" (3251)</v>
      </c>
      <c r="C4726" s="25" t="str">
        <f>'101_transform'!D4724</f>
        <v>61910   П  Амортизация недвижимости (кроме земли), временно неиспользуемой в основной деятельности, переданной в аренду</v>
      </c>
      <c r="D4726" s="25">
        <f>'101_transform'!E4724</f>
        <v>0</v>
      </c>
      <c r="E4726" s="25">
        <f>'101_transform'!F4724</f>
        <v>0</v>
      </c>
      <c r="F4726" s="25">
        <f>'101_transform'!G4724</f>
        <v>0</v>
      </c>
      <c r="G4726" s="25">
        <f>'101_transform'!H4724</f>
        <v>0</v>
      </c>
    </row>
    <row r="4727" spans="1:7" ht="15" x14ac:dyDescent="0.2">
      <c r="A4727" s="12" t="str">
        <f t="shared" si="73"/>
        <v>ПАО "Промсвязьбанк" (3251) 61911</v>
      </c>
      <c r="B4727" s="25" t="str">
        <f>'101_transform'!C4725</f>
        <v>ПАО "Промсвязьбанк" (3251)</v>
      </c>
      <c r="C4727" s="25" t="str">
        <f>'101_transform'!D4725</f>
        <v>61911   A  Вложения в сооружение (строительство) объектов недвижимости, временно неиспользуемой в основной деятельности</v>
      </c>
      <c r="D4727" s="25">
        <f>'101_transform'!E4725</f>
        <v>0</v>
      </c>
      <c r="E4727" s="25">
        <f>'101_transform'!F4725</f>
        <v>0</v>
      </c>
      <c r="F4727" s="25">
        <f>'101_transform'!G4725</f>
        <v>0</v>
      </c>
      <c r="G4727" s="25">
        <f>'101_transform'!H4725</f>
        <v>0</v>
      </c>
    </row>
    <row r="4728" spans="1:7" ht="15" x14ac:dyDescent="0.2">
      <c r="A4728" s="12" t="str">
        <f t="shared" si="73"/>
        <v>ПАО "Промсвязьбанк" (3251) 61912</v>
      </c>
      <c r="B4728" s="25" t="str">
        <f>'101_transform'!C4726</f>
        <v>ПАО "Промсвязьбанк" (3251)</v>
      </c>
      <c r="C4728" s="25" t="str">
        <f>'101_transform'!D4726</f>
        <v>61912   П  Резервы на возможные потери</v>
      </c>
      <c r="D4728" s="25">
        <f>'101_transform'!E4726</f>
        <v>0</v>
      </c>
      <c r="E4728" s="25">
        <f>'101_transform'!F4726</f>
        <v>0</v>
      </c>
      <c r="F4728" s="25">
        <f>'101_transform'!G4726</f>
        <v>0</v>
      </c>
      <c r="G4728" s="25">
        <f>'101_transform'!H4726</f>
        <v>0</v>
      </c>
    </row>
    <row r="4729" spans="1:7" ht="15" x14ac:dyDescent="0.2">
      <c r="A4729" s="12" t="str">
        <f t="shared" si="73"/>
        <v>ПАО "Промсвязьбанк" (3251) 62001</v>
      </c>
      <c r="B4729" s="25" t="str">
        <f>'101_transform'!C4727</f>
        <v>ПАО "Промсвязьбанк" (3251)</v>
      </c>
      <c r="C4729" s="25" t="str">
        <f>'101_transform'!D4727</f>
        <v>62001   A  Долгосрочные активы, предназначенные для продажи</v>
      </c>
      <c r="D4729" s="25">
        <f>'101_transform'!E4727</f>
        <v>0</v>
      </c>
      <c r="E4729" s="25">
        <f>'101_transform'!F4727</f>
        <v>0</v>
      </c>
      <c r="F4729" s="25">
        <f>'101_transform'!G4727</f>
        <v>0</v>
      </c>
      <c r="G4729" s="25">
        <f>'101_transform'!H4727</f>
        <v>0</v>
      </c>
    </row>
    <row r="4730" spans="1:7" ht="15" x14ac:dyDescent="0.2">
      <c r="A4730" s="12" t="str">
        <f t="shared" si="73"/>
        <v>ПАО "Промсвязьбанк" (3251) 62002</v>
      </c>
      <c r="B4730" s="25" t="str">
        <f>'101_transform'!C4728</f>
        <v>ПАО "Промсвязьбанк" (3251)</v>
      </c>
      <c r="C4730" s="25" t="str">
        <f>'101_transform'!D4728</f>
        <v>62002   П  Резервы на возможные потери</v>
      </c>
      <c r="D4730" s="25">
        <f>'101_transform'!E4728</f>
        <v>0</v>
      </c>
      <c r="E4730" s="25">
        <f>'101_transform'!F4728</f>
        <v>0</v>
      </c>
      <c r="F4730" s="25">
        <f>'101_transform'!G4728</f>
        <v>0</v>
      </c>
      <c r="G4730" s="25">
        <f>'101_transform'!H4728</f>
        <v>0</v>
      </c>
    </row>
    <row r="4731" spans="1:7" ht="15" x14ac:dyDescent="0.2">
      <c r="A4731" s="12" t="str">
        <f t="shared" si="73"/>
        <v>ПАО "Промсвязьбанк" (3251) 62101</v>
      </c>
      <c r="B4731" s="25" t="str">
        <f>'101_transform'!C4729</f>
        <v>ПАО "Промсвязьбанк" (3251)</v>
      </c>
      <c r="C4731" s="25" t="str">
        <f>'101_transform'!D4729</f>
        <v>62101   A  Средства труда, полученные по договорам отступного, залога, назначение которых не определено</v>
      </c>
      <c r="D4731" s="25">
        <f>'101_transform'!E4729</f>
        <v>0</v>
      </c>
      <c r="E4731" s="25">
        <f>'101_transform'!F4729</f>
        <v>0</v>
      </c>
      <c r="F4731" s="25">
        <f>'101_transform'!G4729</f>
        <v>0</v>
      </c>
      <c r="G4731" s="25">
        <f>'101_transform'!H4729</f>
        <v>0</v>
      </c>
    </row>
    <row r="4732" spans="1:7" ht="15" x14ac:dyDescent="0.2">
      <c r="A4732" s="12" t="str">
        <f t="shared" si="73"/>
        <v>ПАО "Промсвязьбанк" (3251) 62102</v>
      </c>
      <c r="B4732" s="25" t="str">
        <f>'101_transform'!C4730</f>
        <v>ПАО "Промсвязьбанк" (3251)</v>
      </c>
      <c r="C4732" s="25" t="str">
        <f>'101_transform'!D4730</f>
        <v>62102   A  Предметы труда, полученные по договорам отступного, залога, назначение которых не определено</v>
      </c>
      <c r="D4732" s="25">
        <f>'101_transform'!E4730</f>
        <v>0</v>
      </c>
      <c r="E4732" s="25">
        <f>'101_transform'!F4730</f>
        <v>0</v>
      </c>
      <c r="F4732" s="25">
        <f>'101_transform'!G4730</f>
        <v>0</v>
      </c>
      <c r="G4732" s="25">
        <f>'101_transform'!H4730</f>
        <v>0</v>
      </c>
    </row>
    <row r="4733" spans="1:7" ht="15" x14ac:dyDescent="0.2">
      <c r="A4733" s="12" t="str">
        <f t="shared" si="73"/>
        <v>ПАО "Промсвязьбанк" (3251) 62103</v>
      </c>
      <c r="B4733" s="25" t="str">
        <f>'101_transform'!C4731</f>
        <v>ПАО "Промсвязьбанк" (3251)</v>
      </c>
      <c r="C4733" s="25" t="str">
        <f>'101_transform'!D4731</f>
        <v>62103   П  Резервы на возможные потери</v>
      </c>
      <c r="D4733" s="25">
        <f>'101_transform'!E4731</f>
        <v>0</v>
      </c>
      <c r="E4733" s="25">
        <f>'101_transform'!F4731</f>
        <v>0</v>
      </c>
      <c r="F4733" s="25">
        <f>'101_transform'!G4731</f>
        <v>0</v>
      </c>
      <c r="G4733" s="25">
        <f>'101_transform'!H4731</f>
        <v>0</v>
      </c>
    </row>
    <row r="4734" spans="1:7" ht="15" x14ac:dyDescent="0.2">
      <c r="A4734" s="12" t="str">
        <f t="shared" si="73"/>
        <v>ООО "Промсельхозбанк" (538) 60401</v>
      </c>
      <c r="B4734" s="25" t="str">
        <f>'101_transform'!C4732</f>
        <v>ООО "Промсельхозбанк" (538)</v>
      </c>
      <c r="C4734" s="25" t="str">
        <f>'101_transform'!D4732</f>
        <v>60401   A  Основные средства (кроме земли) (c 13.02.2018)_x000D_Категория 1- Здания и сооружения (до 31.12.2002)</v>
      </c>
      <c r="D4734" s="25">
        <f>'101_transform'!E4732</f>
        <v>154880</v>
      </c>
      <c r="E4734" s="25">
        <f>'101_transform'!F4732</f>
        <v>0</v>
      </c>
      <c r="F4734" s="25">
        <f>'101_transform'!G4732</f>
        <v>156271</v>
      </c>
      <c r="G4734" s="25">
        <f>'101_transform'!H4732</f>
        <v>0</v>
      </c>
    </row>
    <row r="4735" spans="1:7" ht="15" x14ac:dyDescent="0.2">
      <c r="A4735" s="12" t="str">
        <f t="shared" si="73"/>
        <v>ООО "Промсельхозбанк" (538) 60404</v>
      </c>
      <c r="B4735" s="25" t="str">
        <f>'101_transform'!C4733</f>
        <v>ООО "Промсельхозбанк" (538)</v>
      </c>
      <c r="C4735" s="25" t="str">
        <f>'101_transform'!D4733</f>
        <v>60404   A  Земля (c 13.02.2018)</v>
      </c>
      <c r="D4735" s="25">
        <f>'101_transform'!E4733</f>
        <v>0</v>
      </c>
      <c r="E4735" s="25">
        <f>'101_transform'!F4733</f>
        <v>0</v>
      </c>
      <c r="F4735" s="25">
        <f>'101_transform'!G4733</f>
        <v>0</v>
      </c>
      <c r="G4735" s="25">
        <f>'101_transform'!H4733</f>
        <v>0</v>
      </c>
    </row>
    <row r="4736" spans="1:7" ht="15" x14ac:dyDescent="0.2">
      <c r="A4736" s="12" t="str">
        <f t="shared" si="73"/>
        <v>ООО "Промсельхозбанк" (538) 60405</v>
      </c>
      <c r="B4736" s="25" t="str">
        <f>'101_transform'!C4734</f>
        <v>ООО "Промсельхозбанк" (538)</v>
      </c>
      <c r="C4736" s="25" t="str">
        <f>'101_transform'!D4734</f>
        <v>60405   П
A (до 31.01.2003)  Резервы на возможные потери (c 13.02.2018)
Долгосрочно арендуемые основные средства (до 31.01.2003)</v>
      </c>
      <c r="D4736" s="25">
        <f>'101_transform'!E4734</f>
        <v>0</v>
      </c>
      <c r="E4736" s="25">
        <f>'101_transform'!F4734</f>
        <v>0</v>
      </c>
      <c r="F4736" s="25">
        <f>'101_transform'!G4734</f>
        <v>0</v>
      </c>
      <c r="G4736" s="25">
        <f>'101_transform'!H4734</f>
        <v>0</v>
      </c>
    </row>
    <row r="4737" spans="1:7" ht="15" x14ac:dyDescent="0.2">
      <c r="A4737" s="12" t="str">
        <f t="shared" si="73"/>
        <v>ООО "Промсельхозбанк" (538) 60414</v>
      </c>
      <c r="B4737" s="25" t="str">
        <f>'101_transform'!C4735</f>
        <v>ООО "Промсельхозбанк" (538)</v>
      </c>
      <c r="C4737" s="25" t="str">
        <f>'101_transform'!D4735</f>
        <v>60414   П  Амортизация основных средств (кроме земли) (c 13.02.2018)</v>
      </c>
      <c r="D4737" s="25">
        <f>'101_transform'!E4735</f>
        <v>0</v>
      </c>
      <c r="E4737" s="25">
        <f>'101_transform'!F4735</f>
        <v>7454</v>
      </c>
      <c r="F4737" s="25">
        <f>'101_transform'!G4735</f>
        <v>0</v>
      </c>
      <c r="G4737" s="25">
        <f>'101_transform'!H4735</f>
        <v>9078</v>
      </c>
    </row>
    <row r="4738" spans="1:7" ht="15" x14ac:dyDescent="0.2">
      <c r="A4738" s="12" t="str">
        <f t="shared" si="73"/>
        <v>ООО "Промсельхозбанк" (538) 60415</v>
      </c>
      <c r="B4738" s="25" t="str">
        <f>'101_transform'!C4736</f>
        <v>ООО "Промсельхозбанк" (538)</v>
      </c>
      <c r="C4738" s="25" t="str">
        <f>'101_transform'!D4736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738" s="25">
        <f>'101_transform'!E4736</f>
        <v>0</v>
      </c>
      <c r="E4738" s="25">
        <f>'101_transform'!F4736</f>
        <v>0</v>
      </c>
      <c r="F4738" s="25">
        <f>'101_transform'!G4736</f>
        <v>0</v>
      </c>
      <c r="G4738" s="25">
        <f>'101_transform'!H4736</f>
        <v>0</v>
      </c>
    </row>
    <row r="4739" spans="1:7" ht="15" x14ac:dyDescent="0.2">
      <c r="A4739" s="12" t="str">
        <f t="shared" si="73"/>
        <v>ООО "Промсельхозбанк" (538) 61901</v>
      </c>
      <c r="B4739" s="25" t="str">
        <f>'101_transform'!C4737</f>
        <v>ООО "Промсельхозбанк" (538)</v>
      </c>
      <c r="C4739" s="25" t="str">
        <f>'101_transform'!D4737</f>
        <v>61901   A  Земля, временно неиспользуемая в основной деятельности</v>
      </c>
      <c r="D4739" s="25">
        <f>'101_transform'!E4737</f>
        <v>0</v>
      </c>
      <c r="E4739" s="25">
        <f>'101_transform'!F4737</f>
        <v>0</v>
      </c>
      <c r="F4739" s="25">
        <f>'101_transform'!G4737</f>
        <v>0</v>
      </c>
      <c r="G4739" s="25">
        <f>'101_transform'!H4737</f>
        <v>0</v>
      </c>
    </row>
    <row r="4740" spans="1:7" ht="15" x14ac:dyDescent="0.2">
      <c r="A4740" s="12" t="str">
        <f t="shared" ref="A4740:A4803" si="74">B4740&amp;" "&amp;LEFT(C4740,5)</f>
        <v>ООО "Промсельхозбанк" (538) 61902</v>
      </c>
      <c r="B4740" s="25" t="str">
        <f>'101_transform'!C4738</f>
        <v>ООО "Промсельхозбанк" (538)</v>
      </c>
      <c r="C4740" s="25" t="str">
        <f>'101_transform'!D4738</f>
        <v>61902   A  Земля, временно неиспользуемая в основной деятельности, переданная в аренду</v>
      </c>
      <c r="D4740" s="25">
        <f>'101_transform'!E4738</f>
        <v>0</v>
      </c>
      <c r="E4740" s="25">
        <f>'101_transform'!F4738</f>
        <v>0</v>
      </c>
      <c r="F4740" s="25">
        <f>'101_transform'!G4738</f>
        <v>0</v>
      </c>
      <c r="G4740" s="25">
        <f>'101_transform'!H4738</f>
        <v>0</v>
      </c>
    </row>
    <row r="4741" spans="1:7" ht="15" x14ac:dyDescent="0.2">
      <c r="A4741" s="12" t="str">
        <f t="shared" si="74"/>
        <v>ООО "Промсельхозбанк" (538) 61903</v>
      </c>
      <c r="B4741" s="25" t="str">
        <f>'101_transform'!C4739</f>
        <v>ООО "Промсельхозбанк" (538)</v>
      </c>
      <c r="C4741" s="25" t="str">
        <f>'101_transform'!D4739</f>
        <v>61903   A  Недвижимость (кроме земли), временно неиспользуемая в основной деятельности</v>
      </c>
      <c r="D4741" s="25">
        <f>'101_transform'!E4739</f>
        <v>0</v>
      </c>
      <c r="E4741" s="25">
        <f>'101_transform'!F4739</f>
        <v>0</v>
      </c>
      <c r="F4741" s="25">
        <f>'101_transform'!G4739</f>
        <v>0</v>
      </c>
      <c r="G4741" s="25">
        <f>'101_transform'!H4739</f>
        <v>0</v>
      </c>
    </row>
    <row r="4742" spans="1:7" ht="15" x14ac:dyDescent="0.2">
      <c r="A4742" s="12" t="str">
        <f t="shared" si="74"/>
        <v>ООО "Промсельхозбанк" (538) 61904</v>
      </c>
      <c r="B4742" s="25" t="str">
        <f>'101_transform'!C4740</f>
        <v>ООО "Промсельхозбанк" (538)</v>
      </c>
      <c r="C4742" s="25" t="str">
        <f>'101_transform'!D4740</f>
        <v>61904   A  Недвижимость (кроме земли), временно неиспользуемая в основной деятельности, переданная в аренду</v>
      </c>
      <c r="D4742" s="25">
        <f>'101_transform'!E4740</f>
        <v>0</v>
      </c>
      <c r="E4742" s="25">
        <f>'101_transform'!F4740</f>
        <v>0</v>
      </c>
      <c r="F4742" s="25">
        <f>'101_transform'!G4740</f>
        <v>0</v>
      </c>
      <c r="G4742" s="25">
        <f>'101_transform'!H4740</f>
        <v>0</v>
      </c>
    </row>
    <row r="4743" spans="1:7" ht="15" x14ac:dyDescent="0.2">
      <c r="A4743" s="12" t="str">
        <f t="shared" si="74"/>
        <v>ООО "Промсельхозбанк" (538) 61905</v>
      </c>
      <c r="B4743" s="25" t="str">
        <f>'101_transform'!C4741</f>
        <v>ООО "Промсельхозбанк" (538)</v>
      </c>
      <c r="C4743" s="25" t="str">
        <f>'101_transform'!D4741</f>
        <v>61905   A  Земля, временно неиспользуемая в основной деятельности, учитываемая по справедливой стоимости</v>
      </c>
      <c r="D4743" s="25">
        <f>'101_transform'!E4741</f>
        <v>0</v>
      </c>
      <c r="E4743" s="25">
        <f>'101_transform'!F4741</f>
        <v>0</v>
      </c>
      <c r="F4743" s="25">
        <f>'101_transform'!G4741</f>
        <v>0</v>
      </c>
      <c r="G4743" s="25">
        <f>'101_transform'!H4741</f>
        <v>0</v>
      </c>
    </row>
    <row r="4744" spans="1:7" ht="15" x14ac:dyDescent="0.2">
      <c r="A4744" s="12" t="str">
        <f t="shared" si="74"/>
        <v>ООО "Промсельхозбанк" (538) 61906</v>
      </c>
      <c r="B4744" s="25" t="str">
        <f>'101_transform'!C4742</f>
        <v>ООО "Промсельхозбанк" (538)</v>
      </c>
      <c r="C4744" s="25" t="str">
        <f>'101_transform'!D4742</f>
        <v>61906   A  Земля, временно неиспользуемая в основной деятельности, учитываемая по справедливой стоимости, переданная в аренду</v>
      </c>
      <c r="D4744" s="25">
        <f>'101_transform'!E4742</f>
        <v>0</v>
      </c>
      <c r="E4744" s="25">
        <f>'101_transform'!F4742</f>
        <v>0</v>
      </c>
      <c r="F4744" s="25">
        <f>'101_transform'!G4742</f>
        <v>0</v>
      </c>
      <c r="G4744" s="25">
        <f>'101_transform'!H4742</f>
        <v>0</v>
      </c>
    </row>
    <row r="4745" spans="1:7" ht="15" x14ac:dyDescent="0.2">
      <c r="A4745" s="12" t="str">
        <f t="shared" si="74"/>
        <v>ООО "Промсельхозбанк" (538) 61907</v>
      </c>
      <c r="B4745" s="25" t="str">
        <f>'101_transform'!C4743</f>
        <v>ООО "Промсельхозбанк" (538)</v>
      </c>
      <c r="C4745" s="25" t="str">
        <f>'101_transform'!D4743</f>
        <v>61907   A  Недвижимость (кроме земли), временно неиспользуемая в основной деятельности, учитываемая по справедливой стоимости</v>
      </c>
      <c r="D4745" s="25">
        <f>'101_transform'!E4743</f>
        <v>0</v>
      </c>
      <c r="E4745" s="25">
        <f>'101_transform'!F4743</f>
        <v>0</v>
      </c>
      <c r="F4745" s="25">
        <f>'101_transform'!G4743</f>
        <v>0</v>
      </c>
      <c r="G4745" s="25">
        <f>'101_transform'!H4743</f>
        <v>0</v>
      </c>
    </row>
    <row r="4746" spans="1:7" ht="15" x14ac:dyDescent="0.2">
      <c r="A4746" s="12" t="str">
        <f t="shared" si="74"/>
        <v>ООО "Промсельхозбанк" (538) 61908</v>
      </c>
      <c r="B4746" s="25" t="str">
        <f>'101_transform'!C4744</f>
        <v>ООО "Промсельхозбанк" (538)</v>
      </c>
      <c r="C4746" s="25" t="str">
        <f>'101_transform'!D4744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746" s="25">
        <f>'101_transform'!E4744</f>
        <v>30549</v>
      </c>
      <c r="E4746" s="25">
        <f>'101_transform'!F4744</f>
        <v>0</v>
      </c>
      <c r="F4746" s="25">
        <f>'101_transform'!G4744</f>
        <v>30549</v>
      </c>
      <c r="G4746" s="25">
        <f>'101_transform'!H4744</f>
        <v>0</v>
      </c>
    </row>
    <row r="4747" spans="1:7" ht="15" x14ac:dyDescent="0.2">
      <c r="A4747" s="12" t="str">
        <f t="shared" si="74"/>
        <v>ООО "Промсельхозбанк" (538) 61909</v>
      </c>
      <c r="B4747" s="25" t="str">
        <f>'101_transform'!C4745</f>
        <v>ООО "Промсельхозбанк" (538)</v>
      </c>
      <c r="C4747" s="25" t="str">
        <f>'101_transform'!D4745</f>
        <v>61909   П  Амортизация недвижимости (кроме земли), временно неиспользуемой в основной деятельности</v>
      </c>
      <c r="D4747" s="25">
        <f>'101_transform'!E4745</f>
        <v>0</v>
      </c>
      <c r="E4747" s="25">
        <f>'101_transform'!F4745</f>
        <v>0</v>
      </c>
      <c r="F4747" s="25">
        <f>'101_transform'!G4745</f>
        <v>0</v>
      </c>
      <c r="G4747" s="25">
        <f>'101_transform'!H4745</f>
        <v>0</v>
      </c>
    </row>
    <row r="4748" spans="1:7" ht="15" x14ac:dyDescent="0.2">
      <c r="A4748" s="12" t="str">
        <f t="shared" si="74"/>
        <v>ООО "Промсельхозбанк" (538) 61910</v>
      </c>
      <c r="B4748" s="25" t="str">
        <f>'101_transform'!C4746</f>
        <v>ООО "Промсельхозбанк" (538)</v>
      </c>
      <c r="C4748" s="25" t="str">
        <f>'101_transform'!D4746</f>
        <v>61910   П  Амортизация недвижимости (кроме земли), временно неиспользуемой в основной деятельности, переданной в аренду</v>
      </c>
      <c r="D4748" s="25">
        <f>'101_transform'!E4746</f>
        <v>0</v>
      </c>
      <c r="E4748" s="25">
        <f>'101_transform'!F4746</f>
        <v>0</v>
      </c>
      <c r="F4748" s="25">
        <f>'101_transform'!G4746</f>
        <v>0</v>
      </c>
      <c r="G4748" s="25">
        <f>'101_transform'!H4746</f>
        <v>0</v>
      </c>
    </row>
    <row r="4749" spans="1:7" ht="15" x14ac:dyDescent="0.2">
      <c r="A4749" s="12" t="str">
        <f t="shared" si="74"/>
        <v>ООО "Промсельхозбанк" (538) 61911</v>
      </c>
      <c r="B4749" s="25" t="str">
        <f>'101_transform'!C4747</f>
        <v>ООО "Промсельхозбанк" (538)</v>
      </c>
      <c r="C4749" s="25" t="str">
        <f>'101_transform'!D4747</f>
        <v>61911   A  Вложения в сооружение (строительство) объектов недвижимости, временно неиспользуемой в основной деятельности</v>
      </c>
      <c r="D4749" s="25">
        <f>'101_transform'!E4747</f>
        <v>0</v>
      </c>
      <c r="E4749" s="25">
        <f>'101_transform'!F4747</f>
        <v>0</v>
      </c>
      <c r="F4749" s="25">
        <f>'101_transform'!G4747</f>
        <v>0</v>
      </c>
      <c r="G4749" s="25">
        <f>'101_transform'!H4747</f>
        <v>0</v>
      </c>
    </row>
    <row r="4750" spans="1:7" ht="15" x14ac:dyDescent="0.2">
      <c r="A4750" s="12" t="str">
        <f t="shared" si="74"/>
        <v>ООО "Промсельхозбанк" (538) 61912</v>
      </c>
      <c r="B4750" s="25" t="str">
        <f>'101_transform'!C4748</f>
        <v>ООО "Промсельхозбанк" (538)</v>
      </c>
      <c r="C4750" s="25" t="str">
        <f>'101_transform'!D4748</f>
        <v>61912   П  Резервы на возможные потери</v>
      </c>
      <c r="D4750" s="25">
        <f>'101_transform'!E4748</f>
        <v>0</v>
      </c>
      <c r="E4750" s="25">
        <f>'101_transform'!F4748</f>
        <v>0</v>
      </c>
      <c r="F4750" s="25">
        <f>'101_transform'!G4748</f>
        <v>0</v>
      </c>
      <c r="G4750" s="25">
        <f>'101_transform'!H4748</f>
        <v>0</v>
      </c>
    </row>
    <row r="4751" spans="1:7" ht="15" x14ac:dyDescent="0.2">
      <c r="A4751" s="12" t="str">
        <f t="shared" si="74"/>
        <v>ООО "Промсельхозбанк" (538) 62001</v>
      </c>
      <c r="B4751" s="25" t="str">
        <f>'101_transform'!C4749</f>
        <v>ООО "Промсельхозбанк" (538)</v>
      </c>
      <c r="C4751" s="25" t="str">
        <f>'101_transform'!D4749</f>
        <v>62001   A  Долгосрочные активы, предназначенные для продажи</v>
      </c>
      <c r="D4751" s="25">
        <f>'101_transform'!E4749</f>
        <v>0</v>
      </c>
      <c r="E4751" s="25">
        <f>'101_transform'!F4749</f>
        <v>0</v>
      </c>
      <c r="F4751" s="25">
        <f>'101_transform'!G4749</f>
        <v>0</v>
      </c>
      <c r="G4751" s="25">
        <f>'101_transform'!H4749</f>
        <v>0</v>
      </c>
    </row>
    <row r="4752" spans="1:7" ht="15" x14ac:dyDescent="0.2">
      <c r="A4752" s="12" t="str">
        <f t="shared" si="74"/>
        <v>ООО "Промсельхозбанк" (538) 62002</v>
      </c>
      <c r="B4752" s="25" t="str">
        <f>'101_transform'!C4750</f>
        <v>ООО "Промсельхозбанк" (538)</v>
      </c>
      <c r="C4752" s="25" t="str">
        <f>'101_transform'!D4750</f>
        <v>62002   П  Резервы на возможные потери</v>
      </c>
      <c r="D4752" s="25">
        <f>'101_transform'!E4750</f>
        <v>0</v>
      </c>
      <c r="E4752" s="25">
        <f>'101_transform'!F4750</f>
        <v>0</v>
      </c>
      <c r="F4752" s="25">
        <f>'101_transform'!G4750</f>
        <v>0</v>
      </c>
      <c r="G4752" s="25">
        <f>'101_transform'!H4750</f>
        <v>0</v>
      </c>
    </row>
    <row r="4753" spans="1:7" ht="15" x14ac:dyDescent="0.2">
      <c r="A4753" s="12" t="str">
        <f t="shared" si="74"/>
        <v>ООО "Промсельхозбанк" (538) 62101</v>
      </c>
      <c r="B4753" s="25" t="str">
        <f>'101_transform'!C4751</f>
        <v>ООО "Промсельхозбанк" (538)</v>
      </c>
      <c r="C4753" s="25" t="str">
        <f>'101_transform'!D4751</f>
        <v>62101   A  Средства труда, полученные по договорам отступного, залога, назначение которых не определено</v>
      </c>
      <c r="D4753" s="25">
        <f>'101_transform'!E4751</f>
        <v>0</v>
      </c>
      <c r="E4753" s="25">
        <f>'101_transform'!F4751</f>
        <v>0</v>
      </c>
      <c r="F4753" s="25">
        <f>'101_transform'!G4751</f>
        <v>0</v>
      </c>
      <c r="G4753" s="25">
        <f>'101_transform'!H4751</f>
        <v>0</v>
      </c>
    </row>
    <row r="4754" spans="1:7" ht="15" x14ac:dyDescent="0.2">
      <c r="A4754" s="12" t="str">
        <f t="shared" si="74"/>
        <v>ООО "Промсельхозбанк" (538) 62102</v>
      </c>
      <c r="B4754" s="25" t="str">
        <f>'101_transform'!C4752</f>
        <v>ООО "Промсельхозбанк" (538)</v>
      </c>
      <c r="C4754" s="25" t="str">
        <f>'101_transform'!D4752</f>
        <v>62102   A  Предметы труда, полученные по договорам отступного, залога, назначение которых не определено</v>
      </c>
      <c r="D4754" s="25">
        <f>'101_transform'!E4752</f>
        <v>0</v>
      </c>
      <c r="E4754" s="25">
        <f>'101_transform'!F4752</f>
        <v>0</v>
      </c>
      <c r="F4754" s="25">
        <f>'101_transform'!G4752</f>
        <v>0</v>
      </c>
      <c r="G4754" s="25">
        <f>'101_transform'!H4752</f>
        <v>0</v>
      </c>
    </row>
    <row r="4755" spans="1:7" ht="15" x14ac:dyDescent="0.2">
      <c r="A4755" s="12" t="str">
        <f t="shared" si="74"/>
        <v>ООО "Промсельхозбанк" (538) 62103</v>
      </c>
      <c r="B4755" s="25" t="str">
        <f>'101_transform'!C4753</f>
        <v>ООО "Промсельхозбанк" (538)</v>
      </c>
      <c r="C4755" s="25" t="str">
        <f>'101_transform'!D4753</f>
        <v>62103   П  Резервы на возможные потери</v>
      </c>
      <c r="D4755" s="25">
        <f>'101_transform'!E4753</f>
        <v>0</v>
      </c>
      <c r="E4755" s="25">
        <f>'101_transform'!F4753</f>
        <v>0</v>
      </c>
      <c r="F4755" s="25">
        <f>'101_transform'!G4753</f>
        <v>0</v>
      </c>
      <c r="G4755" s="25">
        <f>'101_transform'!H4753</f>
        <v>0</v>
      </c>
    </row>
    <row r="4756" spans="1:7" ht="15" x14ac:dyDescent="0.2">
      <c r="A4756" s="12" t="str">
        <f t="shared" si="74"/>
        <v>Банк ПТБ (ООО) (2638) 60401</v>
      </c>
      <c r="B4756" s="25" t="str">
        <f>'101_transform'!C4754</f>
        <v>Банк ПТБ (ООО) (2638)</v>
      </c>
      <c r="C4756" s="25" t="str">
        <f>'101_transform'!D4754</f>
        <v>60401   A  Основные средства (кроме земли) (c 13.02.2018)_x000D_Категория 1- Здания и сооружения (до 31.12.2002)</v>
      </c>
      <c r="D4756" s="25">
        <f>'101_transform'!E4754</f>
        <v>273291</v>
      </c>
      <c r="E4756" s="25">
        <f>'101_transform'!F4754</f>
        <v>0</v>
      </c>
      <c r="F4756" s="25">
        <f>'101_transform'!G4754</f>
        <v>313981</v>
      </c>
      <c r="G4756" s="25">
        <f>'101_transform'!H4754</f>
        <v>0</v>
      </c>
    </row>
    <row r="4757" spans="1:7" ht="15" x14ac:dyDescent="0.2">
      <c r="A4757" s="12" t="str">
        <f t="shared" si="74"/>
        <v>Банк ПТБ (ООО) (2638) 60404</v>
      </c>
      <c r="B4757" s="25" t="str">
        <f>'101_transform'!C4755</f>
        <v>Банк ПТБ (ООО) (2638)</v>
      </c>
      <c r="C4757" s="25" t="str">
        <f>'101_transform'!D4755</f>
        <v>60404   A  Земля (c 13.02.2018)</v>
      </c>
      <c r="D4757" s="25">
        <f>'101_transform'!E4755</f>
        <v>12241</v>
      </c>
      <c r="E4757" s="25">
        <f>'101_transform'!F4755</f>
        <v>0</v>
      </c>
      <c r="F4757" s="25">
        <f>'101_transform'!G4755</f>
        <v>12241</v>
      </c>
      <c r="G4757" s="25">
        <f>'101_transform'!H4755</f>
        <v>0</v>
      </c>
    </row>
    <row r="4758" spans="1:7" ht="15" x14ac:dyDescent="0.2">
      <c r="A4758" s="12" t="str">
        <f t="shared" si="74"/>
        <v>Банк ПТБ (ООО) (2638) 60405</v>
      </c>
      <c r="B4758" s="25" t="str">
        <f>'101_transform'!C4756</f>
        <v>Банк ПТБ (ООО) (2638)</v>
      </c>
      <c r="C4758" s="25" t="str">
        <f>'101_transform'!D4756</f>
        <v>60405   П
A (до 31.01.2003)  Резервы на возможные потери (c 13.02.2018)
Долгосрочно арендуемые основные средства (до 31.01.2003)</v>
      </c>
      <c r="D4758" s="25">
        <f>'101_transform'!E4756</f>
        <v>0</v>
      </c>
      <c r="E4758" s="25">
        <f>'101_transform'!F4756</f>
        <v>0</v>
      </c>
      <c r="F4758" s="25">
        <f>'101_transform'!G4756</f>
        <v>0</v>
      </c>
      <c r="G4758" s="25">
        <f>'101_transform'!H4756</f>
        <v>0</v>
      </c>
    </row>
    <row r="4759" spans="1:7" ht="15" x14ac:dyDescent="0.2">
      <c r="A4759" s="12" t="str">
        <f t="shared" si="74"/>
        <v>Банк ПТБ (ООО) (2638) 60414</v>
      </c>
      <c r="B4759" s="25" t="str">
        <f>'101_transform'!C4757</f>
        <v>Банк ПТБ (ООО) (2638)</v>
      </c>
      <c r="C4759" s="25" t="str">
        <f>'101_transform'!D4757</f>
        <v>60414   П  Амортизация основных средств (кроме земли) (c 13.02.2018)</v>
      </c>
      <c r="D4759" s="25">
        <f>'101_transform'!E4757</f>
        <v>0</v>
      </c>
      <c r="E4759" s="25">
        <f>'101_transform'!F4757</f>
        <v>141972</v>
      </c>
      <c r="F4759" s="25">
        <f>'101_transform'!G4757</f>
        <v>0</v>
      </c>
      <c r="G4759" s="25">
        <f>'101_transform'!H4757</f>
        <v>146552</v>
      </c>
    </row>
    <row r="4760" spans="1:7" ht="15" x14ac:dyDescent="0.2">
      <c r="A4760" s="12" t="str">
        <f t="shared" si="74"/>
        <v>Банк ПТБ (ООО) (2638) 60415</v>
      </c>
      <c r="B4760" s="25" t="str">
        <f>'101_transform'!C4758</f>
        <v>Банк ПТБ (ООО) (2638)</v>
      </c>
      <c r="C4760" s="25" t="str">
        <f>'101_transform'!D4758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760" s="25">
        <f>'101_transform'!E4758</f>
        <v>53486</v>
      </c>
      <c r="E4760" s="25">
        <f>'101_transform'!F4758</f>
        <v>0</v>
      </c>
      <c r="F4760" s="25">
        <f>'101_transform'!G4758</f>
        <v>0</v>
      </c>
      <c r="G4760" s="25">
        <f>'101_transform'!H4758</f>
        <v>0</v>
      </c>
    </row>
    <row r="4761" spans="1:7" ht="15" x14ac:dyDescent="0.2">
      <c r="A4761" s="12" t="str">
        <f t="shared" si="74"/>
        <v>Банк ПТБ (ООО) (2638) 61901</v>
      </c>
      <c r="B4761" s="25" t="str">
        <f>'101_transform'!C4759</f>
        <v>Банк ПТБ (ООО) (2638)</v>
      </c>
      <c r="C4761" s="25" t="str">
        <f>'101_transform'!D4759</f>
        <v>61901   A  Земля, временно неиспользуемая в основной деятельности</v>
      </c>
      <c r="D4761" s="25">
        <f>'101_transform'!E4759</f>
        <v>2307</v>
      </c>
      <c r="E4761" s="25">
        <f>'101_transform'!F4759</f>
        <v>0</v>
      </c>
      <c r="F4761" s="25">
        <f>'101_transform'!G4759</f>
        <v>2307</v>
      </c>
      <c r="G4761" s="25">
        <f>'101_transform'!H4759</f>
        <v>0</v>
      </c>
    </row>
    <row r="4762" spans="1:7" ht="15" x14ac:dyDescent="0.2">
      <c r="A4762" s="12" t="str">
        <f t="shared" si="74"/>
        <v>Банк ПТБ (ООО) (2638) 61902</v>
      </c>
      <c r="B4762" s="25" t="str">
        <f>'101_transform'!C4760</f>
        <v>Банк ПТБ (ООО) (2638)</v>
      </c>
      <c r="C4762" s="25" t="str">
        <f>'101_transform'!D4760</f>
        <v>61902   A  Земля, временно неиспользуемая в основной деятельности, переданная в аренду</v>
      </c>
      <c r="D4762" s="25">
        <f>'101_transform'!E4760</f>
        <v>0</v>
      </c>
      <c r="E4762" s="25">
        <f>'101_transform'!F4760</f>
        <v>0</v>
      </c>
      <c r="F4762" s="25">
        <f>'101_transform'!G4760</f>
        <v>0</v>
      </c>
      <c r="G4762" s="25">
        <f>'101_transform'!H4760</f>
        <v>0</v>
      </c>
    </row>
    <row r="4763" spans="1:7" ht="15" x14ac:dyDescent="0.2">
      <c r="A4763" s="12" t="str">
        <f t="shared" si="74"/>
        <v>Банк ПТБ (ООО) (2638) 61903</v>
      </c>
      <c r="B4763" s="25" t="str">
        <f>'101_transform'!C4761</f>
        <v>Банк ПТБ (ООО) (2638)</v>
      </c>
      <c r="C4763" s="25" t="str">
        <f>'101_transform'!D4761</f>
        <v>61903   A  Недвижимость (кроме земли), временно неиспользуемая в основной деятельности</v>
      </c>
      <c r="D4763" s="25">
        <f>'101_transform'!E4761</f>
        <v>10147</v>
      </c>
      <c r="E4763" s="25">
        <f>'101_transform'!F4761</f>
        <v>0</v>
      </c>
      <c r="F4763" s="25">
        <f>'101_transform'!G4761</f>
        <v>10147</v>
      </c>
      <c r="G4763" s="25">
        <f>'101_transform'!H4761</f>
        <v>0</v>
      </c>
    </row>
    <row r="4764" spans="1:7" ht="15" x14ac:dyDescent="0.2">
      <c r="A4764" s="12" t="str">
        <f t="shared" si="74"/>
        <v>Банк ПТБ (ООО) (2638) 61904</v>
      </c>
      <c r="B4764" s="25" t="str">
        <f>'101_transform'!C4762</f>
        <v>Банк ПТБ (ООО) (2638)</v>
      </c>
      <c r="C4764" s="25" t="str">
        <f>'101_transform'!D4762</f>
        <v>61904   A  Недвижимость (кроме земли), временно неиспользуемая в основной деятельности, переданная в аренду</v>
      </c>
      <c r="D4764" s="25">
        <f>'101_transform'!E4762</f>
        <v>23017</v>
      </c>
      <c r="E4764" s="25">
        <f>'101_transform'!F4762</f>
        <v>0</v>
      </c>
      <c r="F4764" s="25">
        <f>'101_transform'!G4762</f>
        <v>23017</v>
      </c>
      <c r="G4764" s="25">
        <f>'101_transform'!H4762</f>
        <v>0</v>
      </c>
    </row>
    <row r="4765" spans="1:7" ht="15" x14ac:dyDescent="0.2">
      <c r="A4765" s="12" t="str">
        <f t="shared" si="74"/>
        <v>Банк ПТБ (ООО) (2638) 61905</v>
      </c>
      <c r="B4765" s="25" t="str">
        <f>'101_transform'!C4763</f>
        <v>Банк ПТБ (ООО) (2638)</v>
      </c>
      <c r="C4765" s="25" t="str">
        <f>'101_transform'!D4763</f>
        <v>61905   A  Земля, временно неиспользуемая в основной деятельности, учитываемая по справедливой стоимости</v>
      </c>
      <c r="D4765" s="25">
        <f>'101_transform'!E4763</f>
        <v>0</v>
      </c>
      <c r="E4765" s="25">
        <f>'101_transform'!F4763</f>
        <v>0</v>
      </c>
      <c r="F4765" s="25">
        <f>'101_transform'!G4763</f>
        <v>0</v>
      </c>
      <c r="G4765" s="25">
        <f>'101_transform'!H4763</f>
        <v>0</v>
      </c>
    </row>
    <row r="4766" spans="1:7" ht="15" x14ac:dyDescent="0.2">
      <c r="A4766" s="12" t="str">
        <f t="shared" si="74"/>
        <v>Банк ПТБ (ООО) (2638) 61906</v>
      </c>
      <c r="B4766" s="25" t="str">
        <f>'101_transform'!C4764</f>
        <v>Банк ПТБ (ООО) (2638)</v>
      </c>
      <c r="C4766" s="25" t="str">
        <f>'101_transform'!D4764</f>
        <v>61906   A  Земля, временно неиспользуемая в основной деятельности, учитываемая по справедливой стоимости, переданная в аренду</v>
      </c>
      <c r="D4766" s="25">
        <f>'101_transform'!E4764</f>
        <v>0</v>
      </c>
      <c r="E4766" s="25">
        <f>'101_transform'!F4764</f>
        <v>0</v>
      </c>
      <c r="F4766" s="25">
        <f>'101_transform'!G4764</f>
        <v>0</v>
      </c>
      <c r="G4766" s="25">
        <f>'101_transform'!H4764</f>
        <v>0</v>
      </c>
    </row>
    <row r="4767" spans="1:7" ht="15" x14ac:dyDescent="0.2">
      <c r="A4767" s="12" t="str">
        <f t="shared" si="74"/>
        <v>Банк ПТБ (ООО) (2638) 61907</v>
      </c>
      <c r="B4767" s="25" t="str">
        <f>'101_transform'!C4765</f>
        <v>Банк ПТБ (ООО) (2638)</v>
      </c>
      <c r="C4767" s="25" t="str">
        <f>'101_transform'!D4765</f>
        <v>61907   A  Недвижимость (кроме земли), временно неиспользуемая в основной деятельности, учитываемая по справедливой стоимости</v>
      </c>
      <c r="D4767" s="25">
        <f>'101_transform'!E4765</f>
        <v>0</v>
      </c>
      <c r="E4767" s="25">
        <f>'101_transform'!F4765</f>
        <v>0</v>
      </c>
      <c r="F4767" s="25">
        <f>'101_transform'!G4765</f>
        <v>0</v>
      </c>
      <c r="G4767" s="25">
        <f>'101_transform'!H4765</f>
        <v>0</v>
      </c>
    </row>
    <row r="4768" spans="1:7" ht="15" x14ac:dyDescent="0.2">
      <c r="A4768" s="12" t="str">
        <f t="shared" si="74"/>
        <v>Банк ПТБ (ООО) (2638) 61908</v>
      </c>
      <c r="B4768" s="25" t="str">
        <f>'101_transform'!C4766</f>
        <v>Банк ПТБ (ООО) (2638)</v>
      </c>
      <c r="C4768" s="25" t="str">
        <f>'101_transform'!D4766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768" s="25">
        <f>'101_transform'!E4766</f>
        <v>0</v>
      </c>
      <c r="E4768" s="25">
        <f>'101_transform'!F4766</f>
        <v>0</v>
      </c>
      <c r="F4768" s="25">
        <f>'101_transform'!G4766</f>
        <v>0</v>
      </c>
      <c r="G4768" s="25">
        <f>'101_transform'!H4766</f>
        <v>0</v>
      </c>
    </row>
    <row r="4769" spans="1:7" ht="15" x14ac:dyDescent="0.2">
      <c r="A4769" s="12" t="str">
        <f t="shared" si="74"/>
        <v>Банк ПТБ (ООО) (2638) 61909</v>
      </c>
      <c r="B4769" s="25" t="str">
        <f>'101_transform'!C4767</f>
        <v>Банк ПТБ (ООО) (2638)</v>
      </c>
      <c r="C4769" s="25" t="str">
        <f>'101_transform'!D4767</f>
        <v>61909   П  Амортизация недвижимости (кроме земли), временно неиспользуемой в основной деятельности</v>
      </c>
      <c r="D4769" s="25">
        <f>'101_transform'!E4767</f>
        <v>0</v>
      </c>
      <c r="E4769" s="25">
        <f>'101_transform'!F4767</f>
        <v>0</v>
      </c>
      <c r="F4769" s="25">
        <f>'101_transform'!G4767</f>
        <v>0</v>
      </c>
      <c r="G4769" s="25">
        <f>'101_transform'!H4767</f>
        <v>0</v>
      </c>
    </row>
    <row r="4770" spans="1:7" ht="15" x14ac:dyDescent="0.2">
      <c r="A4770" s="12" t="str">
        <f t="shared" si="74"/>
        <v>Банк ПТБ (ООО) (2638) 61910</v>
      </c>
      <c r="B4770" s="25" t="str">
        <f>'101_transform'!C4768</f>
        <v>Банк ПТБ (ООО) (2638)</v>
      </c>
      <c r="C4770" s="25" t="str">
        <f>'101_transform'!D4768</f>
        <v>61910   П  Амортизация недвижимости (кроме земли), временно неиспользуемой в основной деятельности, переданной в аренду</v>
      </c>
      <c r="D4770" s="25">
        <f>'101_transform'!E4768</f>
        <v>0</v>
      </c>
      <c r="E4770" s="25">
        <f>'101_transform'!F4768</f>
        <v>7405</v>
      </c>
      <c r="F4770" s="25">
        <f>'101_transform'!G4768</f>
        <v>0</v>
      </c>
      <c r="G4770" s="25">
        <f>'101_transform'!H4768</f>
        <v>7621</v>
      </c>
    </row>
    <row r="4771" spans="1:7" ht="15" x14ac:dyDescent="0.2">
      <c r="A4771" s="12" t="str">
        <f t="shared" si="74"/>
        <v>Банк ПТБ (ООО) (2638) 61911</v>
      </c>
      <c r="B4771" s="25" t="str">
        <f>'101_transform'!C4769</f>
        <v>Банк ПТБ (ООО) (2638)</v>
      </c>
      <c r="C4771" s="25" t="str">
        <f>'101_transform'!D4769</f>
        <v>61911   A  Вложения в сооружение (строительство) объектов недвижимости, временно неиспользуемой в основной деятельности</v>
      </c>
      <c r="D4771" s="25">
        <f>'101_transform'!E4769</f>
        <v>0</v>
      </c>
      <c r="E4771" s="25">
        <f>'101_transform'!F4769</f>
        <v>0</v>
      </c>
      <c r="F4771" s="25">
        <f>'101_transform'!G4769</f>
        <v>0</v>
      </c>
      <c r="G4771" s="25">
        <f>'101_transform'!H4769</f>
        <v>0</v>
      </c>
    </row>
    <row r="4772" spans="1:7" ht="15" x14ac:dyDescent="0.2">
      <c r="A4772" s="12" t="str">
        <f t="shared" si="74"/>
        <v>Банк ПТБ (ООО) (2638) 61912</v>
      </c>
      <c r="B4772" s="25" t="str">
        <f>'101_transform'!C4770</f>
        <v>Банк ПТБ (ООО) (2638)</v>
      </c>
      <c r="C4772" s="25" t="str">
        <f>'101_transform'!D4770</f>
        <v>61912   П  Резервы на возможные потери</v>
      </c>
      <c r="D4772" s="25">
        <f>'101_transform'!E4770</f>
        <v>0</v>
      </c>
      <c r="E4772" s="25">
        <f>'101_transform'!F4770</f>
        <v>7479</v>
      </c>
      <c r="F4772" s="25">
        <f>'101_transform'!G4770</f>
        <v>0</v>
      </c>
      <c r="G4772" s="25">
        <f>'101_transform'!H4770</f>
        <v>7404</v>
      </c>
    </row>
    <row r="4773" spans="1:7" ht="15" x14ac:dyDescent="0.2">
      <c r="A4773" s="12" t="str">
        <f t="shared" si="74"/>
        <v>Банк ПТБ (ООО) (2638) 62001</v>
      </c>
      <c r="B4773" s="25" t="str">
        <f>'101_transform'!C4771</f>
        <v>Банк ПТБ (ООО) (2638)</v>
      </c>
      <c r="C4773" s="25" t="str">
        <f>'101_transform'!D4771</f>
        <v>62001   A  Долгосрочные активы, предназначенные для продажи</v>
      </c>
      <c r="D4773" s="25">
        <f>'101_transform'!E4771</f>
        <v>76362</v>
      </c>
      <c r="E4773" s="25">
        <f>'101_transform'!F4771</f>
        <v>0</v>
      </c>
      <c r="F4773" s="25">
        <f>'101_transform'!G4771</f>
        <v>67188</v>
      </c>
      <c r="G4773" s="25">
        <f>'101_transform'!H4771</f>
        <v>0</v>
      </c>
    </row>
    <row r="4774" spans="1:7" ht="15" x14ac:dyDescent="0.2">
      <c r="A4774" s="12" t="str">
        <f t="shared" si="74"/>
        <v>Банк ПТБ (ООО) (2638) 62002</v>
      </c>
      <c r="B4774" s="25" t="str">
        <f>'101_transform'!C4772</f>
        <v>Банк ПТБ (ООО) (2638)</v>
      </c>
      <c r="C4774" s="25" t="str">
        <f>'101_transform'!D4772</f>
        <v>62002   П  Резервы на возможные потери</v>
      </c>
      <c r="D4774" s="25">
        <f>'101_transform'!E4772</f>
        <v>0</v>
      </c>
      <c r="E4774" s="25">
        <f>'101_transform'!F4772</f>
        <v>0</v>
      </c>
      <c r="F4774" s="25">
        <f>'101_transform'!G4772</f>
        <v>0</v>
      </c>
      <c r="G4774" s="25">
        <f>'101_transform'!H4772</f>
        <v>0</v>
      </c>
    </row>
    <row r="4775" spans="1:7" ht="15" x14ac:dyDescent="0.2">
      <c r="A4775" s="12" t="str">
        <f t="shared" si="74"/>
        <v>Банк ПТБ (ООО) (2638) 62101</v>
      </c>
      <c r="B4775" s="25" t="str">
        <f>'101_transform'!C4773</f>
        <v>Банк ПТБ (ООО) (2638)</v>
      </c>
      <c r="C4775" s="25" t="str">
        <f>'101_transform'!D4773</f>
        <v>62101   A  Средства труда, полученные по договорам отступного, залога, назначение которых не определено</v>
      </c>
      <c r="D4775" s="25">
        <f>'101_transform'!E4773</f>
        <v>2170</v>
      </c>
      <c r="E4775" s="25">
        <f>'101_transform'!F4773</f>
        <v>0</v>
      </c>
      <c r="F4775" s="25">
        <f>'101_transform'!G4773</f>
        <v>1352</v>
      </c>
      <c r="G4775" s="25">
        <f>'101_transform'!H4773</f>
        <v>0</v>
      </c>
    </row>
    <row r="4776" spans="1:7" ht="15" x14ac:dyDescent="0.2">
      <c r="A4776" s="12" t="str">
        <f t="shared" si="74"/>
        <v>Банк ПТБ (ООО) (2638) 62102</v>
      </c>
      <c r="B4776" s="25" t="str">
        <f>'101_transform'!C4774</f>
        <v>Банк ПТБ (ООО) (2638)</v>
      </c>
      <c r="C4776" s="25" t="str">
        <f>'101_transform'!D4774</f>
        <v>62102   A  Предметы труда, полученные по договорам отступного, залога, назначение которых не определено</v>
      </c>
      <c r="D4776" s="25">
        <f>'101_transform'!E4774</f>
        <v>0</v>
      </c>
      <c r="E4776" s="25">
        <f>'101_transform'!F4774</f>
        <v>0</v>
      </c>
      <c r="F4776" s="25">
        <f>'101_transform'!G4774</f>
        <v>0</v>
      </c>
      <c r="G4776" s="25">
        <f>'101_transform'!H4774</f>
        <v>0</v>
      </c>
    </row>
    <row r="4777" spans="1:7" ht="15" x14ac:dyDescent="0.2">
      <c r="A4777" s="12" t="str">
        <f t="shared" si="74"/>
        <v>Банк ПТБ (ООО) (2638) 62103</v>
      </c>
      <c r="B4777" s="25" t="str">
        <f>'101_transform'!C4775</f>
        <v>Банк ПТБ (ООО) (2638)</v>
      </c>
      <c r="C4777" s="25" t="str">
        <f>'101_transform'!D4775</f>
        <v>62103   П  Резервы на возможные потери</v>
      </c>
      <c r="D4777" s="25">
        <f>'101_transform'!E4775</f>
        <v>0</v>
      </c>
      <c r="E4777" s="25">
        <f>'101_transform'!F4775</f>
        <v>0</v>
      </c>
      <c r="F4777" s="25">
        <f>'101_transform'!G4775</f>
        <v>0</v>
      </c>
      <c r="G4777" s="25">
        <f>'101_transform'!H4775</f>
        <v>0</v>
      </c>
    </row>
    <row r="4778" spans="1:7" ht="15" x14ac:dyDescent="0.2">
      <c r="A4778" s="12" t="str">
        <f t="shared" si="74"/>
        <v>АО "ПроБанк" (3296) 60401</v>
      </c>
      <c r="B4778" s="25" t="str">
        <f>'101_transform'!C4776</f>
        <v>АО "ПроБанк" (3296)</v>
      </c>
      <c r="C4778" s="25" t="str">
        <f>'101_transform'!D4776</f>
        <v>60401   A  Основные средства (кроме земли) (c 13.02.2018)_x000D_Категория 1- Здания и сооружения (до 31.12.2002)</v>
      </c>
      <c r="D4778" s="25">
        <f>'101_transform'!E4776</f>
        <v>269997</v>
      </c>
      <c r="E4778" s="25">
        <f>'101_transform'!F4776</f>
        <v>0</v>
      </c>
      <c r="F4778" s="25">
        <f>'101_transform'!G4776</f>
        <v>270537</v>
      </c>
      <c r="G4778" s="25">
        <f>'101_transform'!H4776</f>
        <v>0</v>
      </c>
    </row>
    <row r="4779" spans="1:7" ht="15" x14ac:dyDescent="0.2">
      <c r="A4779" s="12" t="str">
        <f t="shared" si="74"/>
        <v>АО "ПроБанк" (3296) 60404</v>
      </c>
      <c r="B4779" s="25" t="str">
        <f>'101_transform'!C4777</f>
        <v>АО "ПроБанк" (3296)</v>
      </c>
      <c r="C4779" s="25" t="str">
        <f>'101_transform'!D4777</f>
        <v>60404   A  Земля (c 13.02.2018)</v>
      </c>
      <c r="D4779" s="25">
        <f>'101_transform'!E4777</f>
        <v>0</v>
      </c>
      <c r="E4779" s="25">
        <f>'101_transform'!F4777</f>
        <v>0</v>
      </c>
      <c r="F4779" s="25">
        <f>'101_transform'!G4777</f>
        <v>0</v>
      </c>
      <c r="G4779" s="25">
        <f>'101_transform'!H4777</f>
        <v>0</v>
      </c>
    </row>
    <row r="4780" spans="1:7" ht="15" x14ac:dyDescent="0.2">
      <c r="A4780" s="12" t="str">
        <f t="shared" si="74"/>
        <v>АО "ПроБанк" (3296) 60405</v>
      </c>
      <c r="B4780" s="25" t="str">
        <f>'101_transform'!C4778</f>
        <v>АО "ПроБанк" (3296)</v>
      </c>
      <c r="C4780" s="25" t="str">
        <f>'101_transform'!D4778</f>
        <v>60405   П
A (до 31.01.2003)  Резервы на возможные потери (c 13.02.2018)
Долгосрочно арендуемые основные средства (до 31.01.2003)</v>
      </c>
      <c r="D4780" s="25">
        <f>'101_transform'!E4778</f>
        <v>0</v>
      </c>
      <c r="E4780" s="25">
        <f>'101_transform'!F4778</f>
        <v>0</v>
      </c>
      <c r="F4780" s="25">
        <f>'101_transform'!G4778</f>
        <v>0</v>
      </c>
      <c r="G4780" s="25">
        <f>'101_transform'!H4778</f>
        <v>0</v>
      </c>
    </row>
    <row r="4781" spans="1:7" ht="15" x14ac:dyDescent="0.2">
      <c r="A4781" s="12" t="str">
        <f t="shared" si="74"/>
        <v>АО "ПроБанк" (3296) 60414</v>
      </c>
      <c r="B4781" s="25" t="str">
        <f>'101_transform'!C4779</f>
        <v>АО "ПроБанк" (3296)</v>
      </c>
      <c r="C4781" s="25" t="str">
        <f>'101_transform'!D4779</f>
        <v>60414   П  Амортизация основных средств (кроме земли) (c 13.02.2018)</v>
      </c>
      <c r="D4781" s="25">
        <f>'101_transform'!E4779</f>
        <v>0</v>
      </c>
      <c r="E4781" s="25">
        <f>'101_transform'!F4779</f>
        <v>148734</v>
      </c>
      <c r="F4781" s="25">
        <f>'101_transform'!G4779</f>
        <v>0</v>
      </c>
      <c r="G4781" s="25">
        <f>'101_transform'!H4779</f>
        <v>149851</v>
      </c>
    </row>
    <row r="4782" spans="1:7" ht="15" x14ac:dyDescent="0.2">
      <c r="A4782" s="12" t="str">
        <f t="shared" si="74"/>
        <v>АО "ПроБанк" (3296) 60415</v>
      </c>
      <c r="B4782" s="25" t="str">
        <f>'101_transform'!C4780</f>
        <v>АО "ПроБанк" (3296)</v>
      </c>
      <c r="C4782" s="25" t="str">
        <f>'101_transform'!D4780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782" s="25">
        <f>'101_transform'!E4780</f>
        <v>0</v>
      </c>
      <c r="E4782" s="25">
        <f>'101_transform'!F4780</f>
        <v>0</v>
      </c>
      <c r="F4782" s="25">
        <f>'101_transform'!G4780</f>
        <v>0</v>
      </c>
      <c r="G4782" s="25">
        <f>'101_transform'!H4780</f>
        <v>0</v>
      </c>
    </row>
    <row r="4783" spans="1:7" ht="15" x14ac:dyDescent="0.2">
      <c r="A4783" s="12" t="str">
        <f t="shared" si="74"/>
        <v>АО "ПроБанк" (3296) 61901</v>
      </c>
      <c r="B4783" s="25" t="str">
        <f>'101_transform'!C4781</f>
        <v>АО "ПроБанк" (3296)</v>
      </c>
      <c r="C4783" s="25" t="str">
        <f>'101_transform'!D4781</f>
        <v>61901   A  Земля, временно неиспользуемая в основной деятельности</v>
      </c>
      <c r="D4783" s="25">
        <f>'101_transform'!E4781</f>
        <v>0</v>
      </c>
      <c r="E4783" s="25">
        <f>'101_transform'!F4781</f>
        <v>0</v>
      </c>
      <c r="F4783" s="25">
        <f>'101_transform'!G4781</f>
        <v>0</v>
      </c>
      <c r="G4783" s="25">
        <f>'101_transform'!H4781</f>
        <v>0</v>
      </c>
    </row>
    <row r="4784" spans="1:7" ht="15" x14ac:dyDescent="0.2">
      <c r="A4784" s="12" t="str">
        <f t="shared" si="74"/>
        <v>АО "ПроБанк" (3296) 61902</v>
      </c>
      <c r="B4784" s="25" t="str">
        <f>'101_transform'!C4782</f>
        <v>АО "ПроБанк" (3296)</v>
      </c>
      <c r="C4784" s="25" t="str">
        <f>'101_transform'!D4782</f>
        <v>61902   A  Земля, временно неиспользуемая в основной деятельности, переданная в аренду</v>
      </c>
      <c r="D4784" s="25">
        <f>'101_transform'!E4782</f>
        <v>0</v>
      </c>
      <c r="E4784" s="25">
        <f>'101_transform'!F4782</f>
        <v>0</v>
      </c>
      <c r="F4784" s="25">
        <f>'101_transform'!G4782</f>
        <v>0</v>
      </c>
      <c r="G4784" s="25">
        <f>'101_transform'!H4782</f>
        <v>0</v>
      </c>
    </row>
    <row r="4785" spans="1:7" ht="15" x14ac:dyDescent="0.2">
      <c r="A4785" s="12" t="str">
        <f t="shared" si="74"/>
        <v>АО "ПроБанк" (3296) 61903</v>
      </c>
      <c r="B4785" s="25" t="str">
        <f>'101_transform'!C4783</f>
        <v>АО "ПроБанк" (3296)</v>
      </c>
      <c r="C4785" s="25" t="str">
        <f>'101_transform'!D4783</f>
        <v>61903   A  Недвижимость (кроме земли), временно неиспользуемая в основной деятельности</v>
      </c>
      <c r="D4785" s="25">
        <f>'101_transform'!E4783</f>
        <v>0</v>
      </c>
      <c r="E4785" s="25">
        <f>'101_transform'!F4783</f>
        <v>0</v>
      </c>
      <c r="F4785" s="25">
        <f>'101_transform'!G4783</f>
        <v>0</v>
      </c>
      <c r="G4785" s="25">
        <f>'101_transform'!H4783</f>
        <v>0</v>
      </c>
    </row>
    <row r="4786" spans="1:7" ht="15" x14ac:dyDescent="0.2">
      <c r="A4786" s="12" t="str">
        <f t="shared" si="74"/>
        <v>АО "ПроБанк" (3296) 61904</v>
      </c>
      <c r="B4786" s="25" t="str">
        <f>'101_transform'!C4784</f>
        <v>АО "ПроБанк" (3296)</v>
      </c>
      <c r="C4786" s="25" t="str">
        <f>'101_transform'!D4784</f>
        <v>61904   A  Недвижимость (кроме земли), временно неиспользуемая в основной деятельности, переданная в аренду</v>
      </c>
      <c r="D4786" s="25">
        <f>'101_transform'!E4784</f>
        <v>0</v>
      </c>
      <c r="E4786" s="25">
        <f>'101_transform'!F4784</f>
        <v>0</v>
      </c>
      <c r="F4786" s="25">
        <f>'101_transform'!G4784</f>
        <v>0</v>
      </c>
      <c r="G4786" s="25">
        <f>'101_transform'!H4784</f>
        <v>0</v>
      </c>
    </row>
    <row r="4787" spans="1:7" ht="15" x14ac:dyDescent="0.2">
      <c r="A4787" s="12" t="str">
        <f t="shared" si="74"/>
        <v>АО "ПроБанк" (3296) 61905</v>
      </c>
      <c r="B4787" s="25" t="str">
        <f>'101_transform'!C4785</f>
        <v>АО "ПроБанк" (3296)</v>
      </c>
      <c r="C4787" s="25" t="str">
        <f>'101_transform'!D4785</f>
        <v>61905   A  Земля, временно неиспользуемая в основной деятельности, учитываемая по справедливой стоимости</v>
      </c>
      <c r="D4787" s="25">
        <f>'101_transform'!E4785</f>
        <v>0</v>
      </c>
      <c r="E4787" s="25">
        <f>'101_transform'!F4785</f>
        <v>0</v>
      </c>
      <c r="F4787" s="25">
        <f>'101_transform'!G4785</f>
        <v>0</v>
      </c>
      <c r="G4787" s="25">
        <f>'101_transform'!H4785</f>
        <v>0</v>
      </c>
    </row>
    <row r="4788" spans="1:7" ht="15" x14ac:dyDescent="0.2">
      <c r="A4788" s="12" t="str">
        <f t="shared" si="74"/>
        <v>АО "ПроБанк" (3296) 61906</v>
      </c>
      <c r="B4788" s="25" t="str">
        <f>'101_transform'!C4786</f>
        <v>АО "ПроБанк" (3296)</v>
      </c>
      <c r="C4788" s="25" t="str">
        <f>'101_transform'!D4786</f>
        <v>61906   A  Земля, временно неиспользуемая в основной деятельности, учитываемая по справедливой стоимости, переданная в аренду</v>
      </c>
      <c r="D4788" s="25">
        <f>'101_transform'!E4786</f>
        <v>0</v>
      </c>
      <c r="E4788" s="25">
        <f>'101_transform'!F4786</f>
        <v>0</v>
      </c>
      <c r="F4788" s="25">
        <f>'101_transform'!G4786</f>
        <v>0</v>
      </c>
      <c r="G4788" s="25">
        <f>'101_transform'!H4786</f>
        <v>0</v>
      </c>
    </row>
    <row r="4789" spans="1:7" ht="15" x14ac:dyDescent="0.2">
      <c r="A4789" s="12" t="str">
        <f t="shared" si="74"/>
        <v>АО "ПроБанк" (3296) 61907</v>
      </c>
      <c r="B4789" s="25" t="str">
        <f>'101_transform'!C4787</f>
        <v>АО "ПроБанк" (3296)</v>
      </c>
      <c r="C4789" s="25" t="str">
        <f>'101_transform'!D4787</f>
        <v>61907   A  Недвижимость (кроме земли), временно неиспользуемая в основной деятельности, учитываемая по справедливой стоимости</v>
      </c>
      <c r="D4789" s="25">
        <f>'101_transform'!E4787</f>
        <v>0</v>
      </c>
      <c r="E4789" s="25">
        <f>'101_transform'!F4787</f>
        <v>0</v>
      </c>
      <c r="F4789" s="25">
        <f>'101_transform'!G4787</f>
        <v>0</v>
      </c>
      <c r="G4789" s="25">
        <f>'101_transform'!H4787</f>
        <v>0</v>
      </c>
    </row>
    <row r="4790" spans="1:7" ht="15" x14ac:dyDescent="0.2">
      <c r="A4790" s="12" t="str">
        <f t="shared" si="74"/>
        <v>АО "ПроБанк" (3296) 61908</v>
      </c>
      <c r="B4790" s="25" t="str">
        <f>'101_transform'!C4788</f>
        <v>АО "ПроБанк" (3296)</v>
      </c>
      <c r="C4790" s="25" t="str">
        <f>'101_transform'!D4788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790" s="25">
        <f>'101_transform'!E4788</f>
        <v>0</v>
      </c>
      <c r="E4790" s="25">
        <f>'101_transform'!F4788</f>
        <v>0</v>
      </c>
      <c r="F4790" s="25">
        <f>'101_transform'!G4788</f>
        <v>0</v>
      </c>
      <c r="G4790" s="25">
        <f>'101_transform'!H4788</f>
        <v>0</v>
      </c>
    </row>
    <row r="4791" spans="1:7" ht="15" x14ac:dyDescent="0.2">
      <c r="A4791" s="12" t="str">
        <f t="shared" si="74"/>
        <v>АО "ПроБанк" (3296) 61909</v>
      </c>
      <c r="B4791" s="25" t="str">
        <f>'101_transform'!C4789</f>
        <v>АО "ПроБанк" (3296)</v>
      </c>
      <c r="C4791" s="25" t="str">
        <f>'101_transform'!D4789</f>
        <v>61909   П  Амортизация недвижимости (кроме земли), временно неиспользуемой в основной деятельности</v>
      </c>
      <c r="D4791" s="25">
        <f>'101_transform'!E4789</f>
        <v>0</v>
      </c>
      <c r="E4791" s="25">
        <f>'101_transform'!F4789</f>
        <v>0</v>
      </c>
      <c r="F4791" s="25">
        <f>'101_transform'!G4789</f>
        <v>0</v>
      </c>
      <c r="G4791" s="25">
        <f>'101_transform'!H4789</f>
        <v>0</v>
      </c>
    </row>
    <row r="4792" spans="1:7" ht="15" x14ac:dyDescent="0.2">
      <c r="A4792" s="12" t="str">
        <f t="shared" si="74"/>
        <v>АО "ПроБанк" (3296) 61910</v>
      </c>
      <c r="B4792" s="25" t="str">
        <f>'101_transform'!C4790</f>
        <v>АО "ПроБанк" (3296)</v>
      </c>
      <c r="C4792" s="25" t="str">
        <f>'101_transform'!D4790</f>
        <v>61910   П  Амортизация недвижимости (кроме земли), временно неиспользуемой в основной деятельности, переданной в аренду</v>
      </c>
      <c r="D4792" s="25">
        <f>'101_transform'!E4790</f>
        <v>0</v>
      </c>
      <c r="E4792" s="25">
        <f>'101_transform'!F4790</f>
        <v>0</v>
      </c>
      <c r="F4792" s="25">
        <f>'101_transform'!G4790</f>
        <v>0</v>
      </c>
      <c r="G4792" s="25">
        <f>'101_transform'!H4790</f>
        <v>0</v>
      </c>
    </row>
    <row r="4793" spans="1:7" ht="15" x14ac:dyDescent="0.2">
      <c r="A4793" s="12" t="str">
        <f t="shared" si="74"/>
        <v>АО "ПроБанк" (3296) 61911</v>
      </c>
      <c r="B4793" s="25" t="str">
        <f>'101_transform'!C4791</f>
        <v>АО "ПроБанк" (3296)</v>
      </c>
      <c r="C4793" s="25" t="str">
        <f>'101_transform'!D4791</f>
        <v>61911   A  Вложения в сооружение (строительство) объектов недвижимости, временно неиспользуемой в основной деятельности</v>
      </c>
      <c r="D4793" s="25">
        <f>'101_transform'!E4791</f>
        <v>0</v>
      </c>
      <c r="E4793" s="25">
        <f>'101_transform'!F4791</f>
        <v>0</v>
      </c>
      <c r="F4793" s="25">
        <f>'101_transform'!G4791</f>
        <v>0</v>
      </c>
      <c r="G4793" s="25">
        <f>'101_transform'!H4791</f>
        <v>0</v>
      </c>
    </row>
    <row r="4794" spans="1:7" ht="15" x14ac:dyDescent="0.2">
      <c r="A4794" s="12" t="str">
        <f t="shared" si="74"/>
        <v>АО "ПроБанк" (3296) 61912</v>
      </c>
      <c r="B4794" s="25" t="str">
        <f>'101_transform'!C4792</f>
        <v>АО "ПроБанк" (3296)</v>
      </c>
      <c r="C4794" s="25" t="str">
        <f>'101_transform'!D4792</f>
        <v>61912   П  Резервы на возможные потери</v>
      </c>
      <c r="D4794" s="25">
        <f>'101_transform'!E4792</f>
        <v>0</v>
      </c>
      <c r="E4794" s="25">
        <f>'101_transform'!F4792</f>
        <v>0</v>
      </c>
      <c r="F4794" s="25">
        <f>'101_transform'!G4792</f>
        <v>0</v>
      </c>
      <c r="G4794" s="25">
        <f>'101_transform'!H4792</f>
        <v>0</v>
      </c>
    </row>
    <row r="4795" spans="1:7" ht="15" x14ac:dyDescent="0.2">
      <c r="A4795" s="12" t="str">
        <f t="shared" si="74"/>
        <v>АО "ПроБанк" (3296) 62001</v>
      </c>
      <c r="B4795" s="25" t="str">
        <f>'101_transform'!C4793</f>
        <v>АО "ПроБанк" (3296)</v>
      </c>
      <c r="C4795" s="25" t="str">
        <f>'101_transform'!D4793</f>
        <v>62001   A  Долгосрочные активы, предназначенные для продажи</v>
      </c>
      <c r="D4795" s="25">
        <f>'101_transform'!E4793</f>
        <v>0</v>
      </c>
      <c r="E4795" s="25">
        <f>'101_transform'!F4793</f>
        <v>0</v>
      </c>
      <c r="F4795" s="25">
        <f>'101_transform'!G4793</f>
        <v>0</v>
      </c>
      <c r="G4795" s="25">
        <f>'101_transform'!H4793</f>
        <v>0</v>
      </c>
    </row>
    <row r="4796" spans="1:7" ht="15" x14ac:dyDescent="0.2">
      <c r="A4796" s="12" t="str">
        <f t="shared" si="74"/>
        <v>АО "ПроБанк" (3296) 62002</v>
      </c>
      <c r="B4796" s="25" t="str">
        <f>'101_transform'!C4794</f>
        <v>АО "ПроБанк" (3296)</v>
      </c>
      <c r="C4796" s="25" t="str">
        <f>'101_transform'!D4794</f>
        <v>62002   П  Резервы на возможные потери</v>
      </c>
      <c r="D4796" s="25">
        <f>'101_transform'!E4794</f>
        <v>0</v>
      </c>
      <c r="E4796" s="25">
        <f>'101_transform'!F4794</f>
        <v>0</v>
      </c>
      <c r="F4796" s="25">
        <f>'101_transform'!G4794</f>
        <v>0</v>
      </c>
      <c r="G4796" s="25">
        <f>'101_transform'!H4794</f>
        <v>0</v>
      </c>
    </row>
    <row r="4797" spans="1:7" ht="15" x14ac:dyDescent="0.2">
      <c r="A4797" s="12" t="str">
        <f t="shared" si="74"/>
        <v>АО "ПроБанк" (3296) 62101</v>
      </c>
      <c r="B4797" s="25" t="str">
        <f>'101_transform'!C4795</f>
        <v>АО "ПроБанк" (3296)</v>
      </c>
      <c r="C4797" s="25" t="str">
        <f>'101_transform'!D4795</f>
        <v>62101   A  Средства труда, полученные по договорам отступного, залога, назначение которых не определено</v>
      </c>
      <c r="D4797" s="25">
        <f>'101_transform'!E4795</f>
        <v>0</v>
      </c>
      <c r="E4797" s="25">
        <f>'101_transform'!F4795</f>
        <v>0</v>
      </c>
      <c r="F4797" s="25">
        <f>'101_transform'!G4795</f>
        <v>0</v>
      </c>
      <c r="G4797" s="25">
        <f>'101_transform'!H4795</f>
        <v>0</v>
      </c>
    </row>
    <row r="4798" spans="1:7" ht="15" x14ac:dyDescent="0.2">
      <c r="A4798" s="12" t="str">
        <f t="shared" si="74"/>
        <v>АО "ПроБанк" (3296) 62102</v>
      </c>
      <c r="B4798" s="25" t="str">
        <f>'101_transform'!C4796</f>
        <v>АО "ПроБанк" (3296)</v>
      </c>
      <c r="C4798" s="25" t="str">
        <f>'101_transform'!D4796</f>
        <v>62102   A  Предметы труда, полученные по договорам отступного, залога, назначение которых не определено</v>
      </c>
      <c r="D4798" s="25">
        <f>'101_transform'!E4796</f>
        <v>0</v>
      </c>
      <c r="E4798" s="25">
        <f>'101_transform'!F4796</f>
        <v>0</v>
      </c>
      <c r="F4798" s="25">
        <f>'101_transform'!G4796</f>
        <v>0</v>
      </c>
      <c r="G4798" s="25">
        <f>'101_transform'!H4796</f>
        <v>0</v>
      </c>
    </row>
    <row r="4799" spans="1:7" ht="15" x14ac:dyDescent="0.2">
      <c r="A4799" s="12" t="str">
        <f t="shared" si="74"/>
        <v>АО "ПроБанк" (3296) 62103</v>
      </c>
      <c r="B4799" s="25" t="str">
        <f>'101_transform'!C4797</f>
        <v>АО "ПроБанк" (3296)</v>
      </c>
      <c r="C4799" s="25" t="str">
        <f>'101_transform'!D4797</f>
        <v>62103   П  Резервы на возможные потери</v>
      </c>
      <c r="D4799" s="25">
        <f>'101_transform'!E4797</f>
        <v>0</v>
      </c>
      <c r="E4799" s="25">
        <f>'101_transform'!F4797</f>
        <v>0</v>
      </c>
      <c r="F4799" s="25">
        <f>'101_transform'!G4797</f>
        <v>0</v>
      </c>
      <c r="G4799" s="25">
        <f>'101_transform'!H4797</f>
        <v>0</v>
      </c>
    </row>
    <row r="4800" spans="1:7" ht="15" x14ac:dyDescent="0.2">
      <c r="A4800" s="12" t="str">
        <f t="shared" si="74"/>
        <v>АО Банк "Развитие-Столица" (3013) 60401</v>
      </c>
      <c r="B4800" s="25" t="str">
        <f>'101_transform'!C4798</f>
        <v>АО Банк "Развитие-Столица" (3013)</v>
      </c>
      <c r="C4800" s="25" t="str">
        <f>'101_transform'!D4798</f>
        <v>60401   A  Основные средства (кроме земли) (c 13.02.2018)_x000D_Категория 1- Здания и сооружения (до 31.12.2002)</v>
      </c>
      <c r="D4800" s="25">
        <f>'101_transform'!E4798</f>
        <v>46999</v>
      </c>
      <c r="E4800" s="25">
        <f>'101_transform'!F4798</f>
        <v>0</v>
      </c>
      <c r="F4800" s="25">
        <f>'101_transform'!G4798</f>
        <v>47603</v>
      </c>
      <c r="G4800" s="25">
        <f>'101_transform'!H4798</f>
        <v>0</v>
      </c>
    </row>
    <row r="4801" spans="1:7" ht="15" x14ac:dyDescent="0.2">
      <c r="A4801" s="12" t="str">
        <f t="shared" si="74"/>
        <v>АО Банк "Развитие-Столица" (3013) 60404</v>
      </c>
      <c r="B4801" s="25" t="str">
        <f>'101_transform'!C4799</f>
        <v>АО Банк "Развитие-Столица" (3013)</v>
      </c>
      <c r="C4801" s="25" t="str">
        <f>'101_transform'!D4799</f>
        <v>60404   A  Земля (c 13.02.2018)</v>
      </c>
      <c r="D4801" s="25">
        <f>'101_transform'!E4799</f>
        <v>0</v>
      </c>
      <c r="E4801" s="25">
        <f>'101_transform'!F4799</f>
        <v>0</v>
      </c>
      <c r="F4801" s="25">
        <f>'101_transform'!G4799</f>
        <v>0</v>
      </c>
      <c r="G4801" s="25">
        <f>'101_transform'!H4799</f>
        <v>0</v>
      </c>
    </row>
    <row r="4802" spans="1:7" ht="15" x14ac:dyDescent="0.2">
      <c r="A4802" s="12" t="str">
        <f t="shared" si="74"/>
        <v>АО Банк "Развитие-Столица" (3013) 60405</v>
      </c>
      <c r="B4802" s="25" t="str">
        <f>'101_transform'!C4800</f>
        <v>АО Банк "Развитие-Столица" (3013)</v>
      </c>
      <c r="C4802" s="25" t="str">
        <f>'101_transform'!D4800</f>
        <v>60405   П
A (до 31.01.2003)  Резервы на возможные потери (c 13.02.2018)
Долгосрочно арендуемые основные средства (до 31.01.2003)</v>
      </c>
      <c r="D4802" s="25">
        <f>'101_transform'!E4800</f>
        <v>0</v>
      </c>
      <c r="E4802" s="25">
        <f>'101_transform'!F4800</f>
        <v>0</v>
      </c>
      <c r="F4802" s="25">
        <f>'101_transform'!G4800</f>
        <v>0</v>
      </c>
      <c r="G4802" s="25">
        <f>'101_transform'!H4800</f>
        <v>0</v>
      </c>
    </row>
    <row r="4803" spans="1:7" ht="15" x14ac:dyDescent="0.2">
      <c r="A4803" s="12" t="str">
        <f t="shared" si="74"/>
        <v>АО Банк "Развитие-Столица" (3013) 60414</v>
      </c>
      <c r="B4803" s="25" t="str">
        <f>'101_transform'!C4801</f>
        <v>АО Банк "Развитие-Столица" (3013)</v>
      </c>
      <c r="C4803" s="25" t="str">
        <f>'101_transform'!D4801</f>
        <v>60414   П  Амортизация основных средств (кроме земли) (c 13.02.2018)</v>
      </c>
      <c r="D4803" s="25">
        <f>'101_transform'!E4801</f>
        <v>0</v>
      </c>
      <c r="E4803" s="25">
        <f>'101_transform'!F4801</f>
        <v>21289</v>
      </c>
      <c r="F4803" s="25">
        <f>'101_transform'!G4801</f>
        <v>0</v>
      </c>
      <c r="G4803" s="25">
        <f>'101_transform'!H4801</f>
        <v>22005</v>
      </c>
    </row>
    <row r="4804" spans="1:7" ht="15" x14ac:dyDescent="0.2">
      <c r="A4804" s="12" t="str">
        <f t="shared" ref="A4804:A4867" si="75">B4804&amp;" "&amp;LEFT(C4804,5)</f>
        <v>АО Банк "Развитие-Столица" (3013) 60415</v>
      </c>
      <c r="B4804" s="25" t="str">
        <f>'101_transform'!C4802</f>
        <v>АО Банк "Развитие-Столица" (3013)</v>
      </c>
      <c r="C4804" s="25" t="str">
        <f>'101_transform'!D4802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804" s="25">
        <f>'101_transform'!E4802</f>
        <v>0</v>
      </c>
      <c r="E4804" s="25">
        <f>'101_transform'!F4802</f>
        <v>0</v>
      </c>
      <c r="F4804" s="25">
        <f>'101_transform'!G4802</f>
        <v>0</v>
      </c>
      <c r="G4804" s="25">
        <f>'101_transform'!H4802</f>
        <v>0</v>
      </c>
    </row>
    <row r="4805" spans="1:7" ht="15" x14ac:dyDescent="0.2">
      <c r="A4805" s="12" t="str">
        <f t="shared" si="75"/>
        <v>АО Банк "Развитие-Столица" (3013) 61901</v>
      </c>
      <c r="B4805" s="25" t="str">
        <f>'101_transform'!C4803</f>
        <v>АО Банк "Развитие-Столица" (3013)</v>
      </c>
      <c r="C4805" s="25" t="str">
        <f>'101_transform'!D4803</f>
        <v>61901   A  Земля, временно неиспользуемая в основной деятельности</v>
      </c>
      <c r="D4805" s="25">
        <f>'101_transform'!E4803</f>
        <v>0</v>
      </c>
      <c r="E4805" s="25">
        <f>'101_transform'!F4803</f>
        <v>0</v>
      </c>
      <c r="F4805" s="25">
        <f>'101_transform'!G4803</f>
        <v>0</v>
      </c>
      <c r="G4805" s="25">
        <f>'101_transform'!H4803</f>
        <v>0</v>
      </c>
    </row>
    <row r="4806" spans="1:7" ht="15" x14ac:dyDescent="0.2">
      <c r="A4806" s="12" t="str">
        <f t="shared" si="75"/>
        <v>АО Банк "Развитие-Столица" (3013) 61902</v>
      </c>
      <c r="B4806" s="25" t="str">
        <f>'101_transform'!C4804</f>
        <v>АО Банк "Развитие-Столица" (3013)</v>
      </c>
      <c r="C4806" s="25" t="str">
        <f>'101_transform'!D4804</f>
        <v>61902   A  Земля, временно неиспользуемая в основной деятельности, переданная в аренду</v>
      </c>
      <c r="D4806" s="25">
        <f>'101_transform'!E4804</f>
        <v>0</v>
      </c>
      <c r="E4806" s="25">
        <f>'101_transform'!F4804</f>
        <v>0</v>
      </c>
      <c r="F4806" s="25">
        <f>'101_transform'!G4804</f>
        <v>0</v>
      </c>
      <c r="G4806" s="25">
        <f>'101_transform'!H4804</f>
        <v>0</v>
      </c>
    </row>
    <row r="4807" spans="1:7" ht="15" x14ac:dyDescent="0.2">
      <c r="A4807" s="12" t="str">
        <f t="shared" si="75"/>
        <v>АО Банк "Развитие-Столица" (3013) 61903</v>
      </c>
      <c r="B4807" s="25" t="str">
        <f>'101_transform'!C4805</f>
        <v>АО Банк "Развитие-Столица" (3013)</v>
      </c>
      <c r="C4807" s="25" t="str">
        <f>'101_transform'!D4805</f>
        <v>61903   A  Недвижимость (кроме земли), временно неиспользуемая в основной деятельности</v>
      </c>
      <c r="D4807" s="25">
        <f>'101_transform'!E4805</f>
        <v>0</v>
      </c>
      <c r="E4807" s="25">
        <f>'101_transform'!F4805</f>
        <v>0</v>
      </c>
      <c r="F4807" s="25">
        <f>'101_transform'!G4805</f>
        <v>0</v>
      </c>
      <c r="G4807" s="25">
        <f>'101_transform'!H4805</f>
        <v>0</v>
      </c>
    </row>
    <row r="4808" spans="1:7" ht="15" x14ac:dyDescent="0.2">
      <c r="A4808" s="12" t="str">
        <f t="shared" si="75"/>
        <v>АО Банк "Развитие-Столица" (3013) 61904</v>
      </c>
      <c r="B4808" s="25" t="str">
        <f>'101_transform'!C4806</f>
        <v>АО Банк "Развитие-Столица" (3013)</v>
      </c>
      <c r="C4808" s="25" t="str">
        <f>'101_transform'!D4806</f>
        <v>61904   A  Недвижимость (кроме земли), временно неиспользуемая в основной деятельности, переданная в аренду</v>
      </c>
      <c r="D4808" s="25">
        <f>'101_transform'!E4806</f>
        <v>0</v>
      </c>
      <c r="E4808" s="25">
        <f>'101_transform'!F4806</f>
        <v>0</v>
      </c>
      <c r="F4808" s="25">
        <f>'101_transform'!G4806</f>
        <v>0</v>
      </c>
      <c r="G4808" s="25">
        <f>'101_transform'!H4806</f>
        <v>0</v>
      </c>
    </row>
    <row r="4809" spans="1:7" ht="15" x14ac:dyDescent="0.2">
      <c r="A4809" s="12" t="str">
        <f t="shared" si="75"/>
        <v>АО Банк "Развитие-Столица" (3013) 61905</v>
      </c>
      <c r="B4809" s="25" t="str">
        <f>'101_transform'!C4807</f>
        <v>АО Банк "Развитие-Столица" (3013)</v>
      </c>
      <c r="C4809" s="25" t="str">
        <f>'101_transform'!D4807</f>
        <v>61905   A  Земля, временно неиспользуемая в основной деятельности, учитываемая по справедливой стоимости</v>
      </c>
      <c r="D4809" s="25">
        <f>'101_transform'!E4807</f>
        <v>0</v>
      </c>
      <c r="E4809" s="25">
        <f>'101_transform'!F4807</f>
        <v>0</v>
      </c>
      <c r="F4809" s="25">
        <f>'101_transform'!G4807</f>
        <v>0</v>
      </c>
      <c r="G4809" s="25">
        <f>'101_transform'!H4807</f>
        <v>0</v>
      </c>
    </row>
    <row r="4810" spans="1:7" ht="15" x14ac:dyDescent="0.2">
      <c r="A4810" s="12" t="str">
        <f t="shared" si="75"/>
        <v>АО Банк "Развитие-Столица" (3013) 61906</v>
      </c>
      <c r="B4810" s="25" t="str">
        <f>'101_transform'!C4808</f>
        <v>АО Банк "Развитие-Столица" (3013)</v>
      </c>
      <c r="C4810" s="25" t="str">
        <f>'101_transform'!D4808</f>
        <v>61906   A  Земля, временно неиспользуемая в основной деятельности, учитываемая по справедливой стоимости, переданная в аренду</v>
      </c>
      <c r="D4810" s="25">
        <f>'101_transform'!E4808</f>
        <v>0</v>
      </c>
      <c r="E4810" s="25">
        <f>'101_transform'!F4808</f>
        <v>0</v>
      </c>
      <c r="F4810" s="25">
        <f>'101_transform'!G4808</f>
        <v>0</v>
      </c>
      <c r="G4810" s="25">
        <f>'101_transform'!H4808</f>
        <v>0</v>
      </c>
    </row>
    <row r="4811" spans="1:7" ht="15" x14ac:dyDescent="0.2">
      <c r="A4811" s="12" t="str">
        <f t="shared" si="75"/>
        <v>АО Банк "Развитие-Столица" (3013) 61907</v>
      </c>
      <c r="B4811" s="25" t="str">
        <f>'101_transform'!C4809</f>
        <v>АО Банк "Развитие-Столица" (3013)</v>
      </c>
      <c r="C4811" s="25" t="str">
        <f>'101_transform'!D4809</f>
        <v>61907   A  Недвижимость (кроме земли), временно неиспользуемая в основной деятельности, учитываемая по справедливой стоимости</v>
      </c>
      <c r="D4811" s="25">
        <f>'101_transform'!E4809</f>
        <v>0</v>
      </c>
      <c r="E4811" s="25">
        <f>'101_transform'!F4809</f>
        <v>0</v>
      </c>
      <c r="F4811" s="25">
        <f>'101_transform'!G4809</f>
        <v>0</v>
      </c>
      <c r="G4811" s="25">
        <f>'101_transform'!H4809</f>
        <v>0</v>
      </c>
    </row>
    <row r="4812" spans="1:7" ht="15" x14ac:dyDescent="0.2">
      <c r="A4812" s="12" t="str">
        <f t="shared" si="75"/>
        <v>АО Банк "Развитие-Столица" (3013) 61908</v>
      </c>
      <c r="B4812" s="25" t="str">
        <f>'101_transform'!C4810</f>
        <v>АО Банк "Развитие-Столица" (3013)</v>
      </c>
      <c r="C4812" s="25" t="str">
        <f>'101_transform'!D4810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812" s="25">
        <f>'101_transform'!E4810</f>
        <v>0</v>
      </c>
      <c r="E4812" s="25">
        <f>'101_transform'!F4810</f>
        <v>0</v>
      </c>
      <c r="F4812" s="25">
        <f>'101_transform'!G4810</f>
        <v>0</v>
      </c>
      <c r="G4812" s="25">
        <f>'101_transform'!H4810</f>
        <v>0</v>
      </c>
    </row>
    <row r="4813" spans="1:7" ht="15" x14ac:dyDescent="0.2">
      <c r="A4813" s="12" t="str">
        <f t="shared" si="75"/>
        <v>АО Банк "Развитие-Столица" (3013) 61909</v>
      </c>
      <c r="B4813" s="25" t="str">
        <f>'101_transform'!C4811</f>
        <v>АО Банк "Развитие-Столица" (3013)</v>
      </c>
      <c r="C4813" s="25" t="str">
        <f>'101_transform'!D4811</f>
        <v>61909   П  Амортизация недвижимости (кроме земли), временно неиспользуемой в основной деятельности</v>
      </c>
      <c r="D4813" s="25">
        <f>'101_transform'!E4811</f>
        <v>0</v>
      </c>
      <c r="E4813" s="25">
        <f>'101_transform'!F4811</f>
        <v>0</v>
      </c>
      <c r="F4813" s="25">
        <f>'101_transform'!G4811</f>
        <v>0</v>
      </c>
      <c r="G4813" s="25">
        <f>'101_transform'!H4811</f>
        <v>0</v>
      </c>
    </row>
    <row r="4814" spans="1:7" ht="15" x14ac:dyDescent="0.2">
      <c r="A4814" s="12" t="str">
        <f t="shared" si="75"/>
        <v>АО Банк "Развитие-Столица" (3013) 61910</v>
      </c>
      <c r="B4814" s="25" t="str">
        <f>'101_transform'!C4812</f>
        <v>АО Банк "Развитие-Столица" (3013)</v>
      </c>
      <c r="C4814" s="25" t="str">
        <f>'101_transform'!D4812</f>
        <v>61910   П  Амортизация недвижимости (кроме земли), временно неиспользуемой в основной деятельности, переданной в аренду</v>
      </c>
      <c r="D4814" s="25">
        <f>'101_transform'!E4812</f>
        <v>0</v>
      </c>
      <c r="E4814" s="25">
        <f>'101_transform'!F4812</f>
        <v>0</v>
      </c>
      <c r="F4814" s="25">
        <f>'101_transform'!G4812</f>
        <v>0</v>
      </c>
      <c r="G4814" s="25">
        <f>'101_transform'!H4812</f>
        <v>0</v>
      </c>
    </row>
    <row r="4815" spans="1:7" ht="15" x14ac:dyDescent="0.2">
      <c r="A4815" s="12" t="str">
        <f t="shared" si="75"/>
        <v>АО Банк "Развитие-Столица" (3013) 61911</v>
      </c>
      <c r="B4815" s="25" t="str">
        <f>'101_transform'!C4813</f>
        <v>АО Банк "Развитие-Столица" (3013)</v>
      </c>
      <c r="C4815" s="25" t="str">
        <f>'101_transform'!D4813</f>
        <v>61911   A  Вложения в сооружение (строительство) объектов недвижимости, временно неиспользуемой в основной деятельности</v>
      </c>
      <c r="D4815" s="25">
        <f>'101_transform'!E4813</f>
        <v>0</v>
      </c>
      <c r="E4815" s="25">
        <f>'101_transform'!F4813</f>
        <v>0</v>
      </c>
      <c r="F4815" s="25">
        <f>'101_transform'!G4813</f>
        <v>0</v>
      </c>
      <c r="G4815" s="25">
        <f>'101_transform'!H4813</f>
        <v>0</v>
      </c>
    </row>
    <row r="4816" spans="1:7" ht="15" x14ac:dyDescent="0.2">
      <c r="A4816" s="12" t="str">
        <f t="shared" si="75"/>
        <v>АО Банк "Развитие-Столица" (3013) 61912</v>
      </c>
      <c r="B4816" s="25" t="str">
        <f>'101_transform'!C4814</f>
        <v>АО Банк "Развитие-Столица" (3013)</v>
      </c>
      <c r="C4816" s="25" t="str">
        <f>'101_transform'!D4814</f>
        <v>61912   П  Резервы на возможные потери</v>
      </c>
      <c r="D4816" s="25">
        <f>'101_transform'!E4814</f>
        <v>0</v>
      </c>
      <c r="E4816" s="25">
        <f>'101_transform'!F4814</f>
        <v>0</v>
      </c>
      <c r="F4816" s="25">
        <f>'101_transform'!G4814</f>
        <v>0</v>
      </c>
      <c r="G4816" s="25">
        <f>'101_transform'!H4814</f>
        <v>0</v>
      </c>
    </row>
    <row r="4817" spans="1:7" ht="15" x14ac:dyDescent="0.2">
      <c r="A4817" s="12" t="str">
        <f t="shared" si="75"/>
        <v>АО Банк "Развитие-Столица" (3013) 62001</v>
      </c>
      <c r="B4817" s="25" t="str">
        <f>'101_transform'!C4815</f>
        <v>АО Банк "Развитие-Столица" (3013)</v>
      </c>
      <c r="C4817" s="25" t="str">
        <f>'101_transform'!D4815</f>
        <v>62001   A  Долгосрочные активы, предназначенные для продажи</v>
      </c>
      <c r="D4817" s="25">
        <f>'101_transform'!E4815</f>
        <v>158798</v>
      </c>
      <c r="E4817" s="25">
        <f>'101_transform'!F4815</f>
        <v>0</v>
      </c>
      <c r="F4817" s="25">
        <f>'101_transform'!G4815</f>
        <v>158596</v>
      </c>
      <c r="G4817" s="25">
        <f>'101_transform'!H4815</f>
        <v>0</v>
      </c>
    </row>
    <row r="4818" spans="1:7" ht="15" x14ac:dyDescent="0.2">
      <c r="A4818" s="12" t="str">
        <f t="shared" si="75"/>
        <v>АО Банк "Развитие-Столица" (3013) 62002</v>
      </c>
      <c r="B4818" s="25" t="str">
        <f>'101_transform'!C4816</f>
        <v>АО Банк "Развитие-Столица" (3013)</v>
      </c>
      <c r="C4818" s="25" t="str">
        <f>'101_transform'!D4816</f>
        <v>62002   П  Резервы на возможные потери</v>
      </c>
      <c r="D4818" s="25">
        <f>'101_transform'!E4816</f>
        <v>0</v>
      </c>
      <c r="E4818" s="25">
        <f>'101_transform'!F4816</f>
        <v>17571</v>
      </c>
      <c r="F4818" s="25">
        <f>'101_transform'!G4816</f>
        <v>0</v>
      </c>
      <c r="G4818" s="25">
        <f>'101_transform'!H4816</f>
        <v>17551</v>
      </c>
    </row>
    <row r="4819" spans="1:7" ht="15" x14ac:dyDescent="0.2">
      <c r="A4819" s="12" t="str">
        <f t="shared" si="75"/>
        <v>АО Банк "Развитие-Столица" (3013) 62101</v>
      </c>
      <c r="B4819" s="25" t="str">
        <f>'101_transform'!C4817</f>
        <v>АО Банк "Развитие-Столица" (3013)</v>
      </c>
      <c r="C4819" s="25" t="str">
        <f>'101_transform'!D4817</f>
        <v>62101   A  Средства труда, полученные по договорам отступного, залога, назначение которых не определено</v>
      </c>
      <c r="D4819" s="25">
        <f>'101_transform'!E4817</f>
        <v>0</v>
      </c>
      <c r="E4819" s="25">
        <f>'101_transform'!F4817</f>
        <v>0</v>
      </c>
      <c r="F4819" s="25">
        <f>'101_transform'!G4817</f>
        <v>0</v>
      </c>
      <c r="G4819" s="25">
        <f>'101_transform'!H4817</f>
        <v>0</v>
      </c>
    </row>
    <row r="4820" spans="1:7" ht="15" x14ac:dyDescent="0.2">
      <c r="A4820" s="12" t="str">
        <f t="shared" si="75"/>
        <v>АО Банк "Развитие-Столица" (3013) 62102</v>
      </c>
      <c r="B4820" s="25" t="str">
        <f>'101_transform'!C4818</f>
        <v>АО Банк "Развитие-Столица" (3013)</v>
      </c>
      <c r="C4820" s="25" t="str">
        <f>'101_transform'!D4818</f>
        <v>62102   A  Предметы труда, полученные по договорам отступного, залога, назначение которых не определено</v>
      </c>
      <c r="D4820" s="25">
        <f>'101_transform'!E4818</f>
        <v>0</v>
      </c>
      <c r="E4820" s="25">
        <f>'101_transform'!F4818</f>
        <v>0</v>
      </c>
      <c r="F4820" s="25">
        <f>'101_transform'!G4818</f>
        <v>56</v>
      </c>
      <c r="G4820" s="25">
        <f>'101_transform'!H4818</f>
        <v>0</v>
      </c>
    </row>
    <row r="4821" spans="1:7" ht="15" x14ac:dyDescent="0.2">
      <c r="A4821" s="12" t="str">
        <f t="shared" si="75"/>
        <v>АО Банк "Развитие-Столица" (3013) 62103</v>
      </c>
      <c r="B4821" s="25" t="str">
        <f>'101_transform'!C4819</f>
        <v>АО Банк "Развитие-Столица" (3013)</v>
      </c>
      <c r="C4821" s="25" t="str">
        <f>'101_transform'!D4819</f>
        <v>62103   П  Резервы на возможные потери</v>
      </c>
      <c r="D4821" s="25">
        <f>'101_transform'!E4819</f>
        <v>0</v>
      </c>
      <c r="E4821" s="25">
        <f>'101_transform'!F4819</f>
        <v>0</v>
      </c>
      <c r="F4821" s="25">
        <f>'101_transform'!G4819</f>
        <v>0</v>
      </c>
      <c r="G4821" s="25">
        <f>'101_transform'!H4819</f>
        <v>0</v>
      </c>
    </row>
    <row r="4822" spans="1:7" ht="15" x14ac:dyDescent="0.2">
      <c r="A4822" s="12" t="str">
        <f t="shared" si="75"/>
        <v>АО "Райффайзенбанк" (3292) 60401</v>
      </c>
      <c r="B4822" s="25" t="str">
        <f>'101_transform'!C4820</f>
        <v>АО "Райффайзенбанк" (3292)</v>
      </c>
      <c r="C4822" s="25" t="str">
        <f>'101_transform'!D4820</f>
        <v>60401   A  Основные средства (кроме земли) (c 13.02.2018)_x000D_Категория 1- Здания и сооружения (до 31.12.2002)</v>
      </c>
      <c r="D4822" s="25">
        <f>'101_transform'!E4820</f>
        <v>15987617</v>
      </c>
      <c r="E4822" s="25">
        <f>'101_transform'!F4820</f>
        <v>0</v>
      </c>
      <c r="F4822" s="25">
        <f>'101_transform'!G4820</f>
        <v>16322277</v>
      </c>
      <c r="G4822" s="25">
        <f>'101_transform'!H4820</f>
        <v>0</v>
      </c>
    </row>
    <row r="4823" spans="1:7" ht="15" x14ac:dyDescent="0.2">
      <c r="A4823" s="12" t="str">
        <f t="shared" si="75"/>
        <v>АО "Райффайзенбанк" (3292) 60404</v>
      </c>
      <c r="B4823" s="25" t="str">
        <f>'101_transform'!C4821</f>
        <v>АО "Райффайзенбанк" (3292)</v>
      </c>
      <c r="C4823" s="25" t="str">
        <f>'101_transform'!D4821</f>
        <v>60404   A  Земля (c 13.02.2018)</v>
      </c>
      <c r="D4823" s="25">
        <f>'101_transform'!E4821</f>
        <v>35666</v>
      </c>
      <c r="E4823" s="25">
        <f>'101_transform'!F4821</f>
        <v>0</v>
      </c>
      <c r="F4823" s="25">
        <f>'101_transform'!G4821</f>
        <v>35666</v>
      </c>
      <c r="G4823" s="25">
        <f>'101_transform'!H4821</f>
        <v>0</v>
      </c>
    </row>
    <row r="4824" spans="1:7" ht="15" x14ac:dyDescent="0.2">
      <c r="A4824" s="12" t="str">
        <f t="shared" si="75"/>
        <v>АО "Райффайзенбанк" (3292) 60405</v>
      </c>
      <c r="B4824" s="25" t="str">
        <f>'101_transform'!C4822</f>
        <v>АО "Райффайзенбанк" (3292)</v>
      </c>
      <c r="C4824" s="25" t="str">
        <f>'101_transform'!D4822</f>
        <v>60405   П
A (до 31.01.2003)  Резервы на возможные потери (c 13.02.2018)
Долгосрочно арендуемые основные средства (до 31.01.2003)</v>
      </c>
      <c r="D4824" s="25">
        <f>'101_transform'!E4822</f>
        <v>0</v>
      </c>
      <c r="E4824" s="25">
        <f>'101_transform'!F4822</f>
        <v>30969</v>
      </c>
      <c r="F4824" s="25">
        <f>'101_transform'!G4822</f>
        <v>0</v>
      </c>
      <c r="G4824" s="25">
        <f>'101_transform'!H4822</f>
        <v>34108</v>
      </c>
    </row>
    <row r="4825" spans="1:7" ht="15" x14ac:dyDescent="0.2">
      <c r="A4825" s="12" t="str">
        <f t="shared" si="75"/>
        <v>АО "Райффайзенбанк" (3292) 60414</v>
      </c>
      <c r="B4825" s="25" t="str">
        <f>'101_transform'!C4823</f>
        <v>АО "Райффайзенбанк" (3292)</v>
      </c>
      <c r="C4825" s="25" t="str">
        <f>'101_transform'!D4823</f>
        <v>60414   П  Амортизация основных средств (кроме земли) (c 13.02.2018)</v>
      </c>
      <c r="D4825" s="25">
        <f>'101_transform'!E4823</f>
        <v>0</v>
      </c>
      <c r="E4825" s="25">
        <f>'101_transform'!F4823</f>
        <v>7570176</v>
      </c>
      <c r="F4825" s="25">
        <f>'101_transform'!G4823</f>
        <v>0</v>
      </c>
      <c r="G4825" s="25">
        <f>'101_transform'!H4823</f>
        <v>7921800</v>
      </c>
    </row>
    <row r="4826" spans="1:7" ht="15" x14ac:dyDescent="0.2">
      <c r="A4826" s="12" t="str">
        <f t="shared" si="75"/>
        <v>АО "Райффайзенбанк" (3292) 60415</v>
      </c>
      <c r="B4826" s="25" t="str">
        <f>'101_transform'!C4824</f>
        <v>АО "Райффайзенбанк" (3292)</v>
      </c>
      <c r="C4826" s="25" t="str">
        <f>'101_transform'!D4824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826" s="25">
        <f>'101_transform'!E4824</f>
        <v>379486</v>
      </c>
      <c r="E4826" s="25">
        <f>'101_transform'!F4824</f>
        <v>0</v>
      </c>
      <c r="F4826" s="25">
        <f>'101_transform'!G4824</f>
        <v>529245</v>
      </c>
      <c r="G4826" s="25">
        <f>'101_transform'!H4824</f>
        <v>0</v>
      </c>
    </row>
    <row r="4827" spans="1:7" ht="15" x14ac:dyDescent="0.2">
      <c r="A4827" s="12" t="str">
        <f t="shared" si="75"/>
        <v>АО "Райффайзенбанк" (3292) 61901</v>
      </c>
      <c r="B4827" s="25" t="str">
        <f>'101_transform'!C4825</f>
        <v>АО "Райффайзенбанк" (3292)</v>
      </c>
      <c r="C4827" s="25" t="str">
        <f>'101_transform'!D4825</f>
        <v>61901   A  Земля, временно неиспользуемая в основной деятельности</v>
      </c>
      <c r="D4827" s="25">
        <f>'101_transform'!E4825</f>
        <v>0</v>
      </c>
      <c r="E4827" s="25">
        <f>'101_transform'!F4825</f>
        <v>0</v>
      </c>
      <c r="F4827" s="25">
        <f>'101_transform'!G4825</f>
        <v>0</v>
      </c>
      <c r="G4827" s="25">
        <f>'101_transform'!H4825</f>
        <v>0</v>
      </c>
    </row>
    <row r="4828" spans="1:7" ht="15" x14ac:dyDescent="0.2">
      <c r="A4828" s="12" t="str">
        <f t="shared" si="75"/>
        <v>АО "Райффайзенбанк" (3292) 61902</v>
      </c>
      <c r="B4828" s="25" t="str">
        <f>'101_transform'!C4826</f>
        <v>АО "Райффайзенбанк" (3292)</v>
      </c>
      <c r="C4828" s="25" t="str">
        <f>'101_transform'!D4826</f>
        <v>61902   A  Земля, временно неиспользуемая в основной деятельности, переданная в аренду</v>
      </c>
      <c r="D4828" s="25">
        <f>'101_transform'!E4826</f>
        <v>0</v>
      </c>
      <c r="E4828" s="25">
        <f>'101_transform'!F4826</f>
        <v>0</v>
      </c>
      <c r="F4828" s="25">
        <f>'101_transform'!G4826</f>
        <v>0</v>
      </c>
      <c r="G4828" s="25">
        <f>'101_transform'!H4826</f>
        <v>0</v>
      </c>
    </row>
    <row r="4829" spans="1:7" ht="15" x14ac:dyDescent="0.2">
      <c r="A4829" s="12" t="str">
        <f t="shared" si="75"/>
        <v>АО "Райффайзенбанк" (3292) 61903</v>
      </c>
      <c r="B4829" s="25" t="str">
        <f>'101_transform'!C4827</f>
        <v>АО "Райффайзенбанк" (3292)</v>
      </c>
      <c r="C4829" s="25" t="str">
        <f>'101_transform'!D4827</f>
        <v>61903   A  Недвижимость (кроме земли), временно неиспользуемая в основной деятельности</v>
      </c>
      <c r="D4829" s="25">
        <f>'101_transform'!E4827</f>
        <v>0</v>
      </c>
      <c r="E4829" s="25">
        <f>'101_transform'!F4827</f>
        <v>0</v>
      </c>
      <c r="F4829" s="25">
        <f>'101_transform'!G4827</f>
        <v>0</v>
      </c>
      <c r="G4829" s="25">
        <f>'101_transform'!H4827</f>
        <v>0</v>
      </c>
    </row>
    <row r="4830" spans="1:7" ht="15" x14ac:dyDescent="0.2">
      <c r="A4830" s="12" t="str">
        <f t="shared" si="75"/>
        <v>АО "Райффайзенбанк" (3292) 61904</v>
      </c>
      <c r="B4830" s="25" t="str">
        <f>'101_transform'!C4828</f>
        <v>АО "Райффайзенбанк" (3292)</v>
      </c>
      <c r="C4830" s="25" t="str">
        <f>'101_transform'!D4828</f>
        <v>61904   A  Недвижимость (кроме земли), временно неиспользуемая в основной деятельности, переданная в аренду</v>
      </c>
      <c r="D4830" s="25">
        <f>'101_transform'!E4828</f>
        <v>0</v>
      </c>
      <c r="E4830" s="25">
        <f>'101_transform'!F4828</f>
        <v>0</v>
      </c>
      <c r="F4830" s="25">
        <f>'101_transform'!G4828</f>
        <v>0</v>
      </c>
      <c r="G4830" s="25">
        <f>'101_transform'!H4828</f>
        <v>0</v>
      </c>
    </row>
    <row r="4831" spans="1:7" ht="15" x14ac:dyDescent="0.2">
      <c r="A4831" s="12" t="str">
        <f t="shared" si="75"/>
        <v>АО "Райффайзенбанк" (3292) 61905</v>
      </c>
      <c r="B4831" s="25" t="str">
        <f>'101_transform'!C4829</f>
        <v>АО "Райффайзенбанк" (3292)</v>
      </c>
      <c r="C4831" s="25" t="str">
        <f>'101_transform'!D4829</f>
        <v>61905   A  Земля, временно неиспользуемая в основной деятельности, учитываемая по справедливой стоимости</v>
      </c>
      <c r="D4831" s="25">
        <f>'101_transform'!E4829</f>
        <v>0</v>
      </c>
      <c r="E4831" s="25">
        <f>'101_transform'!F4829</f>
        <v>0</v>
      </c>
      <c r="F4831" s="25">
        <f>'101_transform'!G4829</f>
        <v>0</v>
      </c>
      <c r="G4831" s="25">
        <f>'101_transform'!H4829</f>
        <v>0</v>
      </c>
    </row>
    <row r="4832" spans="1:7" ht="15" x14ac:dyDescent="0.2">
      <c r="A4832" s="12" t="str">
        <f t="shared" si="75"/>
        <v>АО "Райффайзенбанк" (3292) 61906</v>
      </c>
      <c r="B4832" s="25" t="str">
        <f>'101_transform'!C4830</f>
        <v>АО "Райффайзенбанк" (3292)</v>
      </c>
      <c r="C4832" s="25" t="str">
        <f>'101_transform'!D4830</f>
        <v>61906   A  Земля, временно неиспользуемая в основной деятельности, учитываемая по справедливой стоимости, переданная в аренду</v>
      </c>
      <c r="D4832" s="25">
        <f>'101_transform'!E4830</f>
        <v>0</v>
      </c>
      <c r="E4832" s="25">
        <f>'101_transform'!F4830</f>
        <v>0</v>
      </c>
      <c r="F4832" s="25">
        <f>'101_transform'!G4830</f>
        <v>0</v>
      </c>
      <c r="G4832" s="25">
        <f>'101_transform'!H4830</f>
        <v>0</v>
      </c>
    </row>
    <row r="4833" spans="1:7" ht="15" x14ac:dyDescent="0.2">
      <c r="A4833" s="12" t="str">
        <f t="shared" si="75"/>
        <v>АО "Райффайзенбанк" (3292) 61907</v>
      </c>
      <c r="B4833" s="25" t="str">
        <f>'101_transform'!C4831</f>
        <v>АО "Райффайзенбанк" (3292)</v>
      </c>
      <c r="C4833" s="25" t="str">
        <f>'101_transform'!D4831</f>
        <v>61907   A  Недвижимость (кроме земли), временно неиспользуемая в основной деятельности, учитываемая по справедливой стоимости</v>
      </c>
      <c r="D4833" s="25">
        <f>'101_transform'!E4831</f>
        <v>21902</v>
      </c>
      <c r="E4833" s="25">
        <f>'101_transform'!F4831</f>
        <v>0</v>
      </c>
      <c r="F4833" s="25">
        <f>'101_transform'!G4831</f>
        <v>5597</v>
      </c>
      <c r="G4833" s="25">
        <f>'101_transform'!H4831</f>
        <v>0</v>
      </c>
    </row>
    <row r="4834" spans="1:7" ht="15" x14ac:dyDescent="0.2">
      <c r="A4834" s="12" t="str">
        <f t="shared" si="75"/>
        <v>АО "Райффайзенбанк" (3292) 61908</v>
      </c>
      <c r="B4834" s="25" t="str">
        <f>'101_transform'!C4832</f>
        <v>АО "Райффайзенбанк" (3292)</v>
      </c>
      <c r="C4834" s="25" t="str">
        <f>'101_transform'!D4832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834" s="25">
        <f>'101_transform'!E4832</f>
        <v>0</v>
      </c>
      <c r="E4834" s="25">
        <f>'101_transform'!F4832</f>
        <v>0</v>
      </c>
      <c r="F4834" s="25">
        <f>'101_transform'!G4832</f>
        <v>0</v>
      </c>
      <c r="G4834" s="25">
        <f>'101_transform'!H4832</f>
        <v>0</v>
      </c>
    </row>
    <row r="4835" spans="1:7" ht="15" x14ac:dyDescent="0.2">
      <c r="A4835" s="12" t="str">
        <f t="shared" si="75"/>
        <v>АО "Райффайзенбанк" (3292) 61909</v>
      </c>
      <c r="B4835" s="25" t="str">
        <f>'101_transform'!C4833</f>
        <v>АО "Райффайзенбанк" (3292)</v>
      </c>
      <c r="C4835" s="25" t="str">
        <f>'101_transform'!D4833</f>
        <v>61909   П  Амортизация недвижимости (кроме земли), временно неиспользуемой в основной деятельности</v>
      </c>
      <c r="D4835" s="25">
        <f>'101_transform'!E4833</f>
        <v>0</v>
      </c>
      <c r="E4835" s="25">
        <f>'101_transform'!F4833</f>
        <v>0</v>
      </c>
      <c r="F4835" s="25">
        <f>'101_transform'!G4833</f>
        <v>0</v>
      </c>
      <c r="G4835" s="25">
        <f>'101_transform'!H4833</f>
        <v>0</v>
      </c>
    </row>
    <row r="4836" spans="1:7" ht="15" x14ac:dyDescent="0.2">
      <c r="A4836" s="12" t="str">
        <f t="shared" si="75"/>
        <v>АО "Райффайзенбанк" (3292) 61910</v>
      </c>
      <c r="B4836" s="25" t="str">
        <f>'101_transform'!C4834</f>
        <v>АО "Райффайзенбанк" (3292)</v>
      </c>
      <c r="C4836" s="25" t="str">
        <f>'101_transform'!D4834</f>
        <v>61910   П  Амортизация недвижимости (кроме земли), временно неиспользуемой в основной деятельности, переданной в аренду</v>
      </c>
      <c r="D4836" s="25">
        <f>'101_transform'!E4834</f>
        <v>0</v>
      </c>
      <c r="E4836" s="25">
        <f>'101_transform'!F4834</f>
        <v>0</v>
      </c>
      <c r="F4836" s="25">
        <f>'101_transform'!G4834</f>
        <v>0</v>
      </c>
      <c r="G4836" s="25">
        <f>'101_transform'!H4834</f>
        <v>0</v>
      </c>
    </row>
    <row r="4837" spans="1:7" ht="15" x14ac:dyDescent="0.2">
      <c r="A4837" s="12" t="str">
        <f t="shared" si="75"/>
        <v>АО "Райффайзенбанк" (3292) 61911</v>
      </c>
      <c r="B4837" s="25" t="str">
        <f>'101_transform'!C4835</f>
        <v>АО "Райффайзенбанк" (3292)</v>
      </c>
      <c r="C4837" s="25" t="str">
        <f>'101_transform'!D4835</f>
        <v>61911   A  Вложения в сооружение (строительство) объектов недвижимости, временно неиспользуемой в основной деятельности</v>
      </c>
      <c r="D4837" s="25">
        <f>'101_transform'!E4835</f>
        <v>0</v>
      </c>
      <c r="E4837" s="25">
        <f>'101_transform'!F4835</f>
        <v>0</v>
      </c>
      <c r="F4837" s="25">
        <f>'101_transform'!G4835</f>
        <v>0</v>
      </c>
      <c r="G4837" s="25">
        <f>'101_transform'!H4835</f>
        <v>0</v>
      </c>
    </row>
    <row r="4838" spans="1:7" ht="15" x14ac:dyDescent="0.2">
      <c r="A4838" s="12" t="str">
        <f t="shared" si="75"/>
        <v>АО "Райффайзенбанк" (3292) 61912</v>
      </c>
      <c r="B4838" s="25" t="str">
        <f>'101_transform'!C4836</f>
        <v>АО "Райффайзенбанк" (3292)</v>
      </c>
      <c r="C4838" s="25" t="str">
        <f>'101_transform'!D4836</f>
        <v>61912   П  Резервы на возможные потери</v>
      </c>
      <c r="D4838" s="25">
        <f>'101_transform'!E4836</f>
        <v>0</v>
      </c>
      <c r="E4838" s="25">
        <f>'101_transform'!F4836</f>
        <v>0</v>
      </c>
      <c r="F4838" s="25">
        <f>'101_transform'!G4836</f>
        <v>0</v>
      </c>
      <c r="G4838" s="25">
        <f>'101_transform'!H4836</f>
        <v>0</v>
      </c>
    </row>
    <row r="4839" spans="1:7" ht="15" x14ac:dyDescent="0.2">
      <c r="A4839" s="12" t="str">
        <f t="shared" si="75"/>
        <v>АО "Райффайзенбанк" (3292) 62001</v>
      </c>
      <c r="B4839" s="25" t="str">
        <f>'101_transform'!C4837</f>
        <v>АО "Райффайзенбанк" (3292)</v>
      </c>
      <c r="C4839" s="25" t="str">
        <f>'101_transform'!D4837</f>
        <v>62001   A  Долгосрочные активы, предназначенные для продажи</v>
      </c>
      <c r="D4839" s="25">
        <f>'101_transform'!E4837</f>
        <v>540090</v>
      </c>
      <c r="E4839" s="25">
        <f>'101_transform'!F4837</f>
        <v>0</v>
      </c>
      <c r="F4839" s="25">
        <f>'101_transform'!G4837</f>
        <v>404147</v>
      </c>
      <c r="G4839" s="25">
        <f>'101_transform'!H4837</f>
        <v>0</v>
      </c>
    </row>
    <row r="4840" spans="1:7" ht="15" x14ac:dyDescent="0.2">
      <c r="A4840" s="12" t="str">
        <f t="shared" si="75"/>
        <v>АО "Райффайзенбанк" (3292) 62002</v>
      </c>
      <c r="B4840" s="25" t="str">
        <f>'101_transform'!C4838</f>
        <v>АО "Райффайзенбанк" (3292)</v>
      </c>
      <c r="C4840" s="25" t="str">
        <f>'101_transform'!D4838</f>
        <v>62002   П  Резервы на возможные потери</v>
      </c>
      <c r="D4840" s="25">
        <f>'101_transform'!E4838</f>
        <v>0</v>
      </c>
      <c r="E4840" s="25">
        <f>'101_transform'!F4838</f>
        <v>129083</v>
      </c>
      <c r="F4840" s="25">
        <f>'101_transform'!G4838</f>
        <v>0</v>
      </c>
      <c r="G4840" s="25">
        <f>'101_transform'!H4838</f>
        <v>117169</v>
      </c>
    </row>
    <row r="4841" spans="1:7" ht="15" x14ac:dyDescent="0.2">
      <c r="A4841" s="12" t="str">
        <f t="shared" si="75"/>
        <v>АО "Райффайзенбанк" (3292) 62101</v>
      </c>
      <c r="B4841" s="25" t="str">
        <f>'101_transform'!C4839</f>
        <v>АО "Райффайзенбанк" (3292)</v>
      </c>
      <c r="C4841" s="25" t="str">
        <f>'101_transform'!D4839</f>
        <v>62101   A  Средства труда, полученные по договорам отступного, залога, назначение которых не определено</v>
      </c>
      <c r="D4841" s="25">
        <f>'101_transform'!E4839</f>
        <v>7301</v>
      </c>
      <c r="E4841" s="25">
        <f>'101_transform'!F4839</f>
        <v>0</v>
      </c>
      <c r="F4841" s="25">
        <f>'101_transform'!G4839</f>
        <v>4218</v>
      </c>
      <c r="G4841" s="25">
        <f>'101_transform'!H4839</f>
        <v>0</v>
      </c>
    </row>
    <row r="4842" spans="1:7" ht="15" x14ac:dyDescent="0.2">
      <c r="A4842" s="12" t="str">
        <f t="shared" si="75"/>
        <v>АО "Райффайзенбанк" (3292) 62102</v>
      </c>
      <c r="B4842" s="25" t="str">
        <f>'101_transform'!C4840</f>
        <v>АО "Райффайзенбанк" (3292)</v>
      </c>
      <c r="C4842" s="25" t="str">
        <f>'101_transform'!D4840</f>
        <v>62102   A  Предметы труда, полученные по договорам отступного, залога, назначение которых не определено</v>
      </c>
      <c r="D4842" s="25">
        <f>'101_transform'!E4840</f>
        <v>198</v>
      </c>
      <c r="E4842" s="25">
        <f>'101_transform'!F4840</f>
        <v>0</v>
      </c>
      <c r="F4842" s="25">
        <f>'101_transform'!G4840</f>
        <v>65</v>
      </c>
      <c r="G4842" s="25">
        <f>'101_transform'!H4840</f>
        <v>0</v>
      </c>
    </row>
    <row r="4843" spans="1:7" ht="15" x14ac:dyDescent="0.2">
      <c r="A4843" s="12" t="str">
        <f t="shared" si="75"/>
        <v>АО "Райффайзенбанк" (3292) 62103</v>
      </c>
      <c r="B4843" s="25" t="str">
        <f>'101_transform'!C4841</f>
        <v>АО "Райффайзенбанк" (3292)</v>
      </c>
      <c r="C4843" s="25" t="str">
        <f>'101_transform'!D4841</f>
        <v>62103   П  Резервы на возможные потери</v>
      </c>
      <c r="D4843" s="25">
        <f>'101_transform'!E4841</f>
        <v>0</v>
      </c>
      <c r="E4843" s="25">
        <f>'101_transform'!F4841</f>
        <v>333</v>
      </c>
      <c r="F4843" s="25">
        <f>'101_transform'!G4841</f>
        <v>0</v>
      </c>
      <c r="G4843" s="25">
        <f>'101_transform'!H4841</f>
        <v>267</v>
      </c>
    </row>
    <row r="4844" spans="1:7" ht="15" x14ac:dyDescent="0.2">
      <c r="A4844" s="12" t="str">
        <f t="shared" si="75"/>
        <v>КБ "РБА" (ООО) (3413) 60401</v>
      </c>
      <c r="B4844" s="25" t="str">
        <f>'101_transform'!C4842</f>
        <v>КБ "РБА" (ООО) (3413)</v>
      </c>
      <c r="C4844" s="25" t="str">
        <f>'101_transform'!D4842</f>
        <v>60401   A  Основные средства (кроме земли) (c 13.02.2018)_x000D_Категория 1- Здания и сооружения (до 31.12.2002)</v>
      </c>
      <c r="D4844" s="25">
        <f>'101_transform'!E4842</f>
        <v>21237</v>
      </c>
      <c r="E4844" s="25">
        <f>'101_transform'!F4842</f>
        <v>0</v>
      </c>
      <c r="F4844" s="25">
        <f>'101_transform'!G4842</f>
        <v>20021</v>
      </c>
      <c r="G4844" s="25">
        <f>'101_transform'!H4842</f>
        <v>0</v>
      </c>
    </row>
    <row r="4845" spans="1:7" ht="15" x14ac:dyDescent="0.2">
      <c r="A4845" s="12" t="str">
        <f t="shared" si="75"/>
        <v>КБ "РБА" (ООО) (3413) 60404</v>
      </c>
      <c r="B4845" s="25" t="str">
        <f>'101_transform'!C4843</f>
        <v>КБ "РБА" (ООО) (3413)</v>
      </c>
      <c r="C4845" s="25" t="str">
        <f>'101_transform'!D4843</f>
        <v>60404   A  Земля (c 13.02.2018)</v>
      </c>
      <c r="D4845" s="25">
        <f>'101_transform'!E4843</f>
        <v>0</v>
      </c>
      <c r="E4845" s="25">
        <f>'101_transform'!F4843</f>
        <v>0</v>
      </c>
      <c r="F4845" s="25">
        <f>'101_transform'!G4843</f>
        <v>0</v>
      </c>
      <c r="G4845" s="25">
        <f>'101_transform'!H4843</f>
        <v>0</v>
      </c>
    </row>
    <row r="4846" spans="1:7" ht="15" x14ac:dyDescent="0.2">
      <c r="A4846" s="12" t="str">
        <f t="shared" si="75"/>
        <v>КБ "РБА" (ООО) (3413) 60405</v>
      </c>
      <c r="B4846" s="25" t="str">
        <f>'101_transform'!C4844</f>
        <v>КБ "РБА" (ООО) (3413)</v>
      </c>
      <c r="C4846" s="25" t="str">
        <f>'101_transform'!D4844</f>
        <v>60405   П
A (до 31.01.2003)  Резервы на возможные потери (c 13.02.2018)
Долгосрочно арендуемые основные средства (до 31.01.2003)</v>
      </c>
      <c r="D4846" s="25">
        <f>'101_transform'!E4844</f>
        <v>0</v>
      </c>
      <c r="E4846" s="25">
        <f>'101_transform'!F4844</f>
        <v>0</v>
      </c>
      <c r="F4846" s="25">
        <f>'101_transform'!G4844</f>
        <v>0</v>
      </c>
      <c r="G4846" s="25">
        <f>'101_transform'!H4844</f>
        <v>0</v>
      </c>
    </row>
    <row r="4847" spans="1:7" ht="15" x14ac:dyDescent="0.2">
      <c r="A4847" s="12" t="str">
        <f t="shared" si="75"/>
        <v>КБ "РБА" (ООО) (3413) 60414</v>
      </c>
      <c r="B4847" s="25" t="str">
        <f>'101_transform'!C4845</f>
        <v>КБ "РБА" (ООО) (3413)</v>
      </c>
      <c r="C4847" s="25" t="str">
        <f>'101_transform'!D4845</f>
        <v>60414   П  Амортизация основных средств (кроме земли) (c 13.02.2018)</v>
      </c>
      <c r="D4847" s="25">
        <f>'101_transform'!E4845</f>
        <v>0</v>
      </c>
      <c r="E4847" s="25">
        <f>'101_transform'!F4845</f>
        <v>17120</v>
      </c>
      <c r="F4847" s="25">
        <f>'101_transform'!G4845</f>
        <v>0</v>
      </c>
      <c r="G4847" s="25">
        <f>'101_transform'!H4845</f>
        <v>16390</v>
      </c>
    </row>
    <row r="4848" spans="1:7" ht="15" x14ac:dyDescent="0.2">
      <c r="A4848" s="12" t="str">
        <f t="shared" si="75"/>
        <v>КБ "РБА" (ООО) (3413) 60415</v>
      </c>
      <c r="B4848" s="25" t="str">
        <f>'101_transform'!C4846</f>
        <v>КБ "РБА" (ООО) (3413)</v>
      </c>
      <c r="C4848" s="25" t="str">
        <f>'101_transform'!D4846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848" s="25">
        <f>'101_transform'!E4846</f>
        <v>0</v>
      </c>
      <c r="E4848" s="25">
        <f>'101_transform'!F4846</f>
        <v>0</v>
      </c>
      <c r="F4848" s="25">
        <f>'101_transform'!G4846</f>
        <v>0</v>
      </c>
      <c r="G4848" s="25">
        <f>'101_transform'!H4846</f>
        <v>0</v>
      </c>
    </row>
    <row r="4849" spans="1:7" ht="15" x14ac:dyDescent="0.2">
      <c r="A4849" s="12" t="str">
        <f t="shared" si="75"/>
        <v>КБ "РБА" (ООО) (3413) 61901</v>
      </c>
      <c r="B4849" s="25" t="str">
        <f>'101_transform'!C4847</f>
        <v>КБ "РБА" (ООО) (3413)</v>
      </c>
      <c r="C4849" s="25" t="str">
        <f>'101_transform'!D4847</f>
        <v>61901   A  Земля, временно неиспользуемая в основной деятельности</v>
      </c>
      <c r="D4849" s="25">
        <f>'101_transform'!E4847</f>
        <v>0</v>
      </c>
      <c r="E4849" s="25">
        <f>'101_transform'!F4847</f>
        <v>0</v>
      </c>
      <c r="F4849" s="25">
        <f>'101_transform'!G4847</f>
        <v>0</v>
      </c>
      <c r="G4849" s="25">
        <f>'101_transform'!H4847</f>
        <v>0</v>
      </c>
    </row>
    <row r="4850" spans="1:7" ht="15" x14ac:dyDescent="0.2">
      <c r="A4850" s="12" t="str">
        <f t="shared" si="75"/>
        <v>КБ "РБА" (ООО) (3413) 61902</v>
      </c>
      <c r="B4850" s="25" t="str">
        <f>'101_transform'!C4848</f>
        <v>КБ "РБА" (ООО) (3413)</v>
      </c>
      <c r="C4850" s="25" t="str">
        <f>'101_transform'!D4848</f>
        <v>61902   A  Земля, временно неиспользуемая в основной деятельности, переданная в аренду</v>
      </c>
      <c r="D4850" s="25">
        <f>'101_transform'!E4848</f>
        <v>0</v>
      </c>
      <c r="E4850" s="25">
        <f>'101_transform'!F4848</f>
        <v>0</v>
      </c>
      <c r="F4850" s="25">
        <f>'101_transform'!G4848</f>
        <v>0</v>
      </c>
      <c r="G4850" s="25">
        <f>'101_transform'!H4848</f>
        <v>0</v>
      </c>
    </row>
    <row r="4851" spans="1:7" ht="15" x14ac:dyDescent="0.2">
      <c r="A4851" s="12" t="str">
        <f t="shared" si="75"/>
        <v>КБ "РБА" (ООО) (3413) 61903</v>
      </c>
      <c r="B4851" s="25" t="str">
        <f>'101_transform'!C4849</f>
        <v>КБ "РБА" (ООО) (3413)</v>
      </c>
      <c r="C4851" s="25" t="str">
        <f>'101_transform'!D4849</f>
        <v>61903   A  Недвижимость (кроме земли), временно неиспользуемая в основной деятельности</v>
      </c>
      <c r="D4851" s="25">
        <f>'101_transform'!E4849</f>
        <v>0</v>
      </c>
      <c r="E4851" s="25">
        <f>'101_transform'!F4849</f>
        <v>0</v>
      </c>
      <c r="F4851" s="25">
        <f>'101_transform'!G4849</f>
        <v>0</v>
      </c>
      <c r="G4851" s="25">
        <f>'101_transform'!H4849</f>
        <v>0</v>
      </c>
    </row>
    <row r="4852" spans="1:7" ht="15" x14ac:dyDescent="0.2">
      <c r="A4852" s="12" t="str">
        <f t="shared" si="75"/>
        <v>КБ "РБА" (ООО) (3413) 61904</v>
      </c>
      <c r="B4852" s="25" t="str">
        <f>'101_transform'!C4850</f>
        <v>КБ "РБА" (ООО) (3413)</v>
      </c>
      <c r="C4852" s="25" t="str">
        <f>'101_transform'!D4850</f>
        <v>61904   A  Недвижимость (кроме земли), временно неиспользуемая в основной деятельности, переданная в аренду</v>
      </c>
      <c r="D4852" s="25">
        <f>'101_transform'!E4850</f>
        <v>0</v>
      </c>
      <c r="E4852" s="25">
        <f>'101_transform'!F4850</f>
        <v>0</v>
      </c>
      <c r="F4852" s="25">
        <f>'101_transform'!G4850</f>
        <v>0</v>
      </c>
      <c r="G4852" s="25">
        <f>'101_transform'!H4850</f>
        <v>0</v>
      </c>
    </row>
    <row r="4853" spans="1:7" ht="15" x14ac:dyDescent="0.2">
      <c r="A4853" s="12" t="str">
        <f t="shared" si="75"/>
        <v>КБ "РБА" (ООО) (3413) 61905</v>
      </c>
      <c r="B4853" s="25" t="str">
        <f>'101_transform'!C4851</f>
        <v>КБ "РБА" (ООО) (3413)</v>
      </c>
      <c r="C4853" s="25" t="str">
        <f>'101_transform'!D4851</f>
        <v>61905   A  Земля, временно неиспользуемая в основной деятельности, учитываемая по справедливой стоимости</v>
      </c>
      <c r="D4853" s="25">
        <f>'101_transform'!E4851</f>
        <v>0</v>
      </c>
      <c r="E4853" s="25">
        <f>'101_transform'!F4851</f>
        <v>0</v>
      </c>
      <c r="F4853" s="25">
        <f>'101_transform'!G4851</f>
        <v>0</v>
      </c>
      <c r="G4853" s="25">
        <f>'101_transform'!H4851</f>
        <v>0</v>
      </c>
    </row>
    <row r="4854" spans="1:7" ht="15" x14ac:dyDescent="0.2">
      <c r="A4854" s="12" t="str">
        <f t="shared" si="75"/>
        <v>КБ "РБА" (ООО) (3413) 61906</v>
      </c>
      <c r="B4854" s="25" t="str">
        <f>'101_transform'!C4852</f>
        <v>КБ "РБА" (ООО) (3413)</v>
      </c>
      <c r="C4854" s="25" t="str">
        <f>'101_transform'!D4852</f>
        <v>61906   A  Земля, временно неиспользуемая в основной деятельности, учитываемая по справедливой стоимости, переданная в аренду</v>
      </c>
      <c r="D4854" s="25">
        <f>'101_transform'!E4852</f>
        <v>40717</v>
      </c>
      <c r="E4854" s="25">
        <f>'101_transform'!F4852</f>
        <v>0</v>
      </c>
      <c r="F4854" s="25">
        <f>'101_transform'!G4852</f>
        <v>40717</v>
      </c>
      <c r="G4854" s="25">
        <f>'101_transform'!H4852</f>
        <v>0</v>
      </c>
    </row>
    <row r="4855" spans="1:7" ht="15" x14ac:dyDescent="0.2">
      <c r="A4855" s="12" t="str">
        <f t="shared" si="75"/>
        <v>КБ "РБА" (ООО) (3413) 61907</v>
      </c>
      <c r="B4855" s="25" t="str">
        <f>'101_transform'!C4853</f>
        <v>КБ "РБА" (ООО) (3413)</v>
      </c>
      <c r="C4855" s="25" t="str">
        <f>'101_transform'!D4853</f>
        <v>61907   A  Недвижимость (кроме земли), временно неиспользуемая в основной деятельности, учитываемая по справедливой стоимости</v>
      </c>
      <c r="D4855" s="25">
        <f>'101_transform'!E4853</f>
        <v>94780</v>
      </c>
      <c r="E4855" s="25">
        <f>'101_transform'!F4853</f>
        <v>0</v>
      </c>
      <c r="F4855" s="25">
        <f>'101_transform'!G4853</f>
        <v>94780</v>
      </c>
      <c r="G4855" s="25">
        <f>'101_transform'!H4853</f>
        <v>0</v>
      </c>
    </row>
    <row r="4856" spans="1:7" ht="15" x14ac:dyDescent="0.2">
      <c r="A4856" s="12" t="str">
        <f t="shared" si="75"/>
        <v>КБ "РБА" (ООО) (3413) 61908</v>
      </c>
      <c r="B4856" s="25" t="str">
        <f>'101_transform'!C4854</f>
        <v>КБ "РБА" (ООО) (3413)</v>
      </c>
      <c r="C4856" s="25" t="str">
        <f>'101_transform'!D4854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856" s="25">
        <f>'101_transform'!E4854</f>
        <v>57769</v>
      </c>
      <c r="E4856" s="25">
        <f>'101_transform'!F4854</f>
        <v>0</v>
      </c>
      <c r="F4856" s="25">
        <f>'101_transform'!G4854</f>
        <v>212227</v>
      </c>
      <c r="G4856" s="25">
        <f>'101_transform'!H4854</f>
        <v>0</v>
      </c>
    </row>
    <row r="4857" spans="1:7" ht="15" x14ac:dyDescent="0.2">
      <c r="A4857" s="12" t="str">
        <f t="shared" si="75"/>
        <v>КБ "РБА" (ООО) (3413) 61909</v>
      </c>
      <c r="B4857" s="25" t="str">
        <f>'101_transform'!C4855</f>
        <v>КБ "РБА" (ООО) (3413)</v>
      </c>
      <c r="C4857" s="25" t="str">
        <f>'101_transform'!D4855</f>
        <v>61909   П  Амортизация недвижимости (кроме земли), временно неиспользуемой в основной деятельности</v>
      </c>
      <c r="D4857" s="25">
        <f>'101_transform'!E4855</f>
        <v>0</v>
      </c>
      <c r="E4857" s="25">
        <f>'101_transform'!F4855</f>
        <v>0</v>
      </c>
      <c r="F4857" s="25">
        <f>'101_transform'!G4855</f>
        <v>0</v>
      </c>
      <c r="G4857" s="25">
        <f>'101_transform'!H4855</f>
        <v>0</v>
      </c>
    </row>
    <row r="4858" spans="1:7" ht="15" x14ac:dyDescent="0.2">
      <c r="A4858" s="12" t="str">
        <f t="shared" si="75"/>
        <v>КБ "РБА" (ООО) (3413) 61910</v>
      </c>
      <c r="B4858" s="25" t="str">
        <f>'101_transform'!C4856</f>
        <v>КБ "РБА" (ООО) (3413)</v>
      </c>
      <c r="C4858" s="25" t="str">
        <f>'101_transform'!D4856</f>
        <v>61910   П  Амортизация недвижимости (кроме земли), временно неиспользуемой в основной деятельности, переданной в аренду</v>
      </c>
      <c r="D4858" s="25">
        <f>'101_transform'!E4856</f>
        <v>0</v>
      </c>
      <c r="E4858" s="25">
        <f>'101_transform'!F4856</f>
        <v>0</v>
      </c>
      <c r="F4858" s="25">
        <f>'101_transform'!G4856</f>
        <v>0</v>
      </c>
      <c r="G4858" s="25">
        <f>'101_transform'!H4856</f>
        <v>0</v>
      </c>
    </row>
    <row r="4859" spans="1:7" ht="15" x14ac:dyDescent="0.2">
      <c r="A4859" s="12" t="str">
        <f t="shared" si="75"/>
        <v>КБ "РБА" (ООО) (3413) 61911</v>
      </c>
      <c r="B4859" s="25" t="str">
        <f>'101_transform'!C4857</f>
        <v>КБ "РБА" (ООО) (3413)</v>
      </c>
      <c r="C4859" s="25" t="str">
        <f>'101_transform'!D4857</f>
        <v>61911   A  Вложения в сооружение (строительство) объектов недвижимости, временно неиспользуемой в основной деятельности</v>
      </c>
      <c r="D4859" s="25">
        <f>'101_transform'!E4857</f>
        <v>0</v>
      </c>
      <c r="E4859" s="25">
        <f>'101_transform'!F4857</f>
        <v>0</v>
      </c>
      <c r="F4859" s="25">
        <f>'101_transform'!G4857</f>
        <v>0</v>
      </c>
      <c r="G4859" s="25">
        <f>'101_transform'!H4857</f>
        <v>0</v>
      </c>
    </row>
    <row r="4860" spans="1:7" ht="15" x14ac:dyDescent="0.2">
      <c r="A4860" s="12" t="str">
        <f t="shared" si="75"/>
        <v>КБ "РБА" (ООО) (3413) 61912</v>
      </c>
      <c r="B4860" s="25" t="str">
        <f>'101_transform'!C4858</f>
        <v>КБ "РБА" (ООО) (3413)</v>
      </c>
      <c r="C4860" s="25" t="str">
        <f>'101_transform'!D4858</f>
        <v>61912   П  Резервы на возможные потери</v>
      </c>
      <c r="D4860" s="25">
        <f>'101_transform'!E4858</f>
        <v>0</v>
      </c>
      <c r="E4860" s="25">
        <f>'101_transform'!F4858</f>
        <v>0</v>
      </c>
      <c r="F4860" s="25">
        <f>'101_transform'!G4858</f>
        <v>0</v>
      </c>
      <c r="G4860" s="25">
        <f>'101_transform'!H4858</f>
        <v>0</v>
      </c>
    </row>
    <row r="4861" spans="1:7" ht="15" x14ac:dyDescent="0.2">
      <c r="A4861" s="12" t="str">
        <f t="shared" si="75"/>
        <v>КБ "РБА" (ООО) (3413) 62001</v>
      </c>
      <c r="B4861" s="25" t="str">
        <f>'101_transform'!C4859</f>
        <v>КБ "РБА" (ООО) (3413)</v>
      </c>
      <c r="C4861" s="25" t="str">
        <f>'101_transform'!D4859</f>
        <v>62001   A  Долгосрочные активы, предназначенные для продажи</v>
      </c>
      <c r="D4861" s="25">
        <f>'101_transform'!E4859</f>
        <v>227940</v>
      </c>
      <c r="E4861" s="25">
        <f>'101_transform'!F4859</f>
        <v>0</v>
      </c>
      <c r="F4861" s="25">
        <f>'101_transform'!G4859</f>
        <v>50907</v>
      </c>
      <c r="G4861" s="25">
        <f>'101_transform'!H4859</f>
        <v>0</v>
      </c>
    </row>
    <row r="4862" spans="1:7" ht="15" x14ac:dyDescent="0.2">
      <c r="A4862" s="12" t="str">
        <f t="shared" si="75"/>
        <v>КБ "РБА" (ООО) (3413) 62002</v>
      </c>
      <c r="B4862" s="25" t="str">
        <f>'101_transform'!C4860</f>
        <v>КБ "РБА" (ООО) (3413)</v>
      </c>
      <c r="C4862" s="25" t="str">
        <f>'101_transform'!D4860</f>
        <v>62002   П  Резервы на возможные потери</v>
      </c>
      <c r="D4862" s="25">
        <f>'101_transform'!E4860</f>
        <v>0</v>
      </c>
      <c r="E4862" s="25">
        <f>'101_transform'!F4860</f>
        <v>580</v>
      </c>
      <c r="F4862" s="25">
        <f>'101_transform'!G4860</f>
        <v>0</v>
      </c>
      <c r="G4862" s="25">
        <f>'101_transform'!H4860</f>
        <v>580</v>
      </c>
    </row>
    <row r="4863" spans="1:7" ht="15" x14ac:dyDescent="0.2">
      <c r="A4863" s="12" t="str">
        <f t="shared" si="75"/>
        <v>КБ "РБА" (ООО) (3413) 62101</v>
      </c>
      <c r="B4863" s="25" t="str">
        <f>'101_transform'!C4861</f>
        <v>КБ "РБА" (ООО) (3413)</v>
      </c>
      <c r="C4863" s="25" t="str">
        <f>'101_transform'!D4861</f>
        <v>62101   A  Средства труда, полученные по договорам отступного, залога, назначение которых не определено</v>
      </c>
      <c r="D4863" s="25">
        <f>'101_transform'!E4861</f>
        <v>0</v>
      </c>
      <c r="E4863" s="25">
        <f>'101_transform'!F4861</f>
        <v>0</v>
      </c>
      <c r="F4863" s="25">
        <f>'101_transform'!G4861</f>
        <v>0</v>
      </c>
      <c r="G4863" s="25">
        <f>'101_transform'!H4861</f>
        <v>0</v>
      </c>
    </row>
    <row r="4864" spans="1:7" ht="15" x14ac:dyDescent="0.2">
      <c r="A4864" s="12" t="str">
        <f t="shared" si="75"/>
        <v>КБ "РБА" (ООО) (3413) 62102</v>
      </c>
      <c r="B4864" s="25" t="str">
        <f>'101_transform'!C4862</f>
        <v>КБ "РБА" (ООО) (3413)</v>
      </c>
      <c r="C4864" s="25" t="str">
        <f>'101_transform'!D4862</f>
        <v>62102   A  Предметы труда, полученные по договорам отступного, залога, назначение которых не определено</v>
      </c>
      <c r="D4864" s="25">
        <f>'101_transform'!E4862</f>
        <v>0</v>
      </c>
      <c r="E4864" s="25">
        <f>'101_transform'!F4862</f>
        <v>0</v>
      </c>
      <c r="F4864" s="25">
        <f>'101_transform'!G4862</f>
        <v>0</v>
      </c>
      <c r="G4864" s="25">
        <f>'101_transform'!H4862</f>
        <v>0</v>
      </c>
    </row>
    <row r="4865" spans="1:7" ht="15" x14ac:dyDescent="0.2">
      <c r="A4865" s="12" t="str">
        <f t="shared" si="75"/>
        <v>КБ "РБА" (ООО) (3413) 62103</v>
      </c>
      <c r="B4865" s="25" t="str">
        <f>'101_transform'!C4863</f>
        <v>КБ "РБА" (ООО) (3413)</v>
      </c>
      <c r="C4865" s="25" t="str">
        <f>'101_transform'!D4863</f>
        <v>62103   П  Резервы на возможные потери</v>
      </c>
      <c r="D4865" s="25">
        <f>'101_transform'!E4863</f>
        <v>0</v>
      </c>
      <c r="E4865" s="25">
        <f>'101_transform'!F4863</f>
        <v>0</v>
      </c>
      <c r="F4865" s="25">
        <f>'101_transform'!G4863</f>
        <v>0</v>
      </c>
      <c r="G4865" s="25">
        <f>'101_transform'!H4863</f>
        <v>0</v>
      </c>
    </row>
    <row r="4866" spans="1:7" ht="15" x14ac:dyDescent="0.2">
      <c r="A4866" s="12" t="str">
        <f t="shared" si="75"/>
        <v>АО "РЕАЛИСТ БАНК" (1067) 60401</v>
      </c>
      <c r="B4866" s="25" t="str">
        <f>'101_transform'!C4864</f>
        <v>АО "РЕАЛИСТ БАНК" (1067)</v>
      </c>
      <c r="C4866" s="25" t="str">
        <f>'101_transform'!D4864</f>
        <v>60401   A  Основные средства (кроме земли) (c 13.02.2018)_x000D_Категория 1- Здания и сооружения (до 31.12.2002)</v>
      </c>
      <c r="D4866" s="25">
        <f>'101_transform'!E4864</f>
        <v>141392</v>
      </c>
      <c r="E4866" s="25">
        <f>'101_transform'!F4864</f>
        <v>0</v>
      </c>
      <c r="F4866" s="25">
        <f>'101_transform'!G4864</f>
        <v>144525</v>
      </c>
      <c r="G4866" s="25">
        <f>'101_transform'!H4864</f>
        <v>0</v>
      </c>
    </row>
    <row r="4867" spans="1:7" ht="15" x14ac:dyDescent="0.2">
      <c r="A4867" s="12" t="str">
        <f t="shared" si="75"/>
        <v>АО "РЕАЛИСТ БАНК" (1067) 60404</v>
      </c>
      <c r="B4867" s="25" t="str">
        <f>'101_transform'!C4865</f>
        <v>АО "РЕАЛИСТ БАНК" (1067)</v>
      </c>
      <c r="C4867" s="25" t="str">
        <f>'101_transform'!D4865</f>
        <v>60404   A  Земля (c 13.02.2018)</v>
      </c>
      <c r="D4867" s="25">
        <f>'101_transform'!E4865</f>
        <v>0</v>
      </c>
      <c r="E4867" s="25">
        <f>'101_transform'!F4865</f>
        <v>0</v>
      </c>
      <c r="F4867" s="25">
        <f>'101_transform'!G4865</f>
        <v>0</v>
      </c>
      <c r="G4867" s="25">
        <f>'101_transform'!H4865</f>
        <v>0</v>
      </c>
    </row>
    <row r="4868" spans="1:7" ht="15" x14ac:dyDescent="0.2">
      <c r="A4868" s="12" t="str">
        <f t="shared" ref="A4868:A4931" si="76">B4868&amp;" "&amp;LEFT(C4868,5)</f>
        <v>АО "РЕАЛИСТ БАНК" (1067) 60405</v>
      </c>
      <c r="B4868" s="25" t="str">
        <f>'101_transform'!C4866</f>
        <v>АО "РЕАЛИСТ БАНК" (1067)</v>
      </c>
      <c r="C4868" s="25" t="str">
        <f>'101_transform'!D4866</f>
        <v>60405   П
A (до 31.01.2003)  Резервы на возможные потери (c 13.02.2018)
Долгосрочно арендуемые основные средства (до 31.01.2003)</v>
      </c>
      <c r="D4868" s="25">
        <f>'101_transform'!E4866</f>
        <v>0</v>
      </c>
      <c r="E4868" s="25">
        <f>'101_transform'!F4866</f>
        <v>0</v>
      </c>
      <c r="F4868" s="25">
        <f>'101_transform'!G4866</f>
        <v>0</v>
      </c>
      <c r="G4868" s="25">
        <f>'101_transform'!H4866</f>
        <v>0</v>
      </c>
    </row>
    <row r="4869" spans="1:7" ht="15" x14ac:dyDescent="0.2">
      <c r="A4869" s="12" t="str">
        <f t="shared" si="76"/>
        <v>АО "РЕАЛИСТ БАНК" (1067) 60414</v>
      </c>
      <c r="B4869" s="25" t="str">
        <f>'101_transform'!C4867</f>
        <v>АО "РЕАЛИСТ БАНК" (1067)</v>
      </c>
      <c r="C4869" s="25" t="str">
        <f>'101_transform'!D4867</f>
        <v>60414   П  Амортизация основных средств (кроме земли) (c 13.02.2018)</v>
      </c>
      <c r="D4869" s="25">
        <f>'101_transform'!E4867</f>
        <v>0</v>
      </c>
      <c r="E4869" s="25">
        <f>'101_transform'!F4867</f>
        <v>77486</v>
      </c>
      <c r="F4869" s="25">
        <f>'101_transform'!G4867</f>
        <v>0</v>
      </c>
      <c r="G4869" s="25">
        <f>'101_transform'!H4867</f>
        <v>82244</v>
      </c>
    </row>
    <row r="4870" spans="1:7" ht="15" x14ac:dyDescent="0.2">
      <c r="A4870" s="12" t="str">
        <f t="shared" si="76"/>
        <v>АО "РЕАЛИСТ БАНК" (1067) 60415</v>
      </c>
      <c r="B4870" s="25" t="str">
        <f>'101_transform'!C4868</f>
        <v>АО "РЕАЛИСТ БАНК" (1067)</v>
      </c>
      <c r="C4870" s="25" t="str">
        <f>'101_transform'!D4868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870" s="25">
        <f>'101_transform'!E4868</f>
        <v>2979</v>
      </c>
      <c r="E4870" s="25">
        <f>'101_transform'!F4868</f>
        <v>0</v>
      </c>
      <c r="F4870" s="25">
        <f>'101_transform'!G4868</f>
        <v>300</v>
      </c>
      <c r="G4870" s="25">
        <f>'101_transform'!H4868</f>
        <v>0</v>
      </c>
    </row>
    <row r="4871" spans="1:7" ht="15" x14ac:dyDescent="0.2">
      <c r="A4871" s="12" t="str">
        <f t="shared" si="76"/>
        <v>АО "РЕАЛИСТ БАНК" (1067) 61901</v>
      </c>
      <c r="B4871" s="25" t="str">
        <f>'101_transform'!C4869</f>
        <v>АО "РЕАЛИСТ БАНК" (1067)</v>
      </c>
      <c r="C4871" s="25" t="str">
        <f>'101_transform'!D4869</f>
        <v>61901   A  Земля, временно неиспользуемая в основной деятельности</v>
      </c>
      <c r="D4871" s="25">
        <f>'101_transform'!E4869</f>
        <v>0</v>
      </c>
      <c r="E4871" s="25">
        <f>'101_transform'!F4869</f>
        <v>0</v>
      </c>
      <c r="F4871" s="25">
        <f>'101_transform'!G4869</f>
        <v>0</v>
      </c>
      <c r="G4871" s="25">
        <f>'101_transform'!H4869</f>
        <v>0</v>
      </c>
    </row>
    <row r="4872" spans="1:7" ht="15" x14ac:dyDescent="0.2">
      <c r="A4872" s="12" t="str">
        <f t="shared" si="76"/>
        <v>АО "РЕАЛИСТ БАНК" (1067) 61902</v>
      </c>
      <c r="B4872" s="25" t="str">
        <f>'101_transform'!C4870</f>
        <v>АО "РЕАЛИСТ БАНК" (1067)</v>
      </c>
      <c r="C4872" s="25" t="str">
        <f>'101_transform'!D4870</f>
        <v>61902   A  Земля, временно неиспользуемая в основной деятельности, переданная в аренду</v>
      </c>
      <c r="D4872" s="25">
        <f>'101_transform'!E4870</f>
        <v>0</v>
      </c>
      <c r="E4872" s="25">
        <f>'101_transform'!F4870</f>
        <v>0</v>
      </c>
      <c r="F4872" s="25">
        <f>'101_transform'!G4870</f>
        <v>0</v>
      </c>
      <c r="G4872" s="25">
        <f>'101_transform'!H4870</f>
        <v>0</v>
      </c>
    </row>
    <row r="4873" spans="1:7" ht="15" x14ac:dyDescent="0.2">
      <c r="A4873" s="12" t="str">
        <f t="shared" si="76"/>
        <v>АО "РЕАЛИСТ БАНК" (1067) 61903</v>
      </c>
      <c r="B4873" s="25" t="str">
        <f>'101_transform'!C4871</f>
        <v>АО "РЕАЛИСТ БАНК" (1067)</v>
      </c>
      <c r="C4873" s="25" t="str">
        <f>'101_transform'!D4871</f>
        <v>61903   A  Недвижимость (кроме земли), временно неиспользуемая в основной деятельности</v>
      </c>
      <c r="D4873" s="25">
        <f>'101_transform'!E4871</f>
        <v>0</v>
      </c>
      <c r="E4873" s="25">
        <f>'101_transform'!F4871</f>
        <v>0</v>
      </c>
      <c r="F4873" s="25">
        <f>'101_transform'!G4871</f>
        <v>0</v>
      </c>
      <c r="G4873" s="25">
        <f>'101_transform'!H4871</f>
        <v>0</v>
      </c>
    </row>
    <row r="4874" spans="1:7" ht="15" x14ac:dyDescent="0.2">
      <c r="A4874" s="12" t="str">
        <f t="shared" si="76"/>
        <v>АО "РЕАЛИСТ БАНК" (1067) 61904</v>
      </c>
      <c r="B4874" s="25" t="str">
        <f>'101_transform'!C4872</f>
        <v>АО "РЕАЛИСТ БАНК" (1067)</v>
      </c>
      <c r="C4874" s="25" t="str">
        <f>'101_transform'!D4872</f>
        <v>61904   A  Недвижимость (кроме земли), временно неиспользуемая в основной деятельности, переданная в аренду</v>
      </c>
      <c r="D4874" s="25">
        <f>'101_transform'!E4872</f>
        <v>0</v>
      </c>
      <c r="E4874" s="25">
        <f>'101_transform'!F4872</f>
        <v>0</v>
      </c>
      <c r="F4874" s="25">
        <f>'101_transform'!G4872</f>
        <v>0</v>
      </c>
      <c r="G4874" s="25">
        <f>'101_transform'!H4872</f>
        <v>0</v>
      </c>
    </row>
    <row r="4875" spans="1:7" ht="15" x14ac:dyDescent="0.2">
      <c r="A4875" s="12" t="str">
        <f t="shared" si="76"/>
        <v>АО "РЕАЛИСТ БАНК" (1067) 61905</v>
      </c>
      <c r="B4875" s="25" t="str">
        <f>'101_transform'!C4873</f>
        <v>АО "РЕАЛИСТ БАНК" (1067)</v>
      </c>
      <c r="C4875" s="25" t="str">
        <f>'101_transform'!D4873</f>
        <v>61905   A  Земля, временно неиспользуемая в основной деятельности, учитываемая по справедливой стоимости</v>
      </c>
      <c r="D4875" s="25">
        <f>'101_transform'!E4873</f>
        <v>0</v>
      </c>
      <c r="E4875" s="25">
        <f>'101_transform'!F4873</f>
        <v>0</v>
      </c>
      <c r="F4875" s="25">
        <f>'101_transform'!G4873</f>
        <v>0</v>
      </c>
      <c r="G4875" s="25">
        <f>'101_transform'!H4873</f>
        <v>0</v>
      </c>
    </row>
    <row r="4876" spans="1:7" ht="15" x14ac:dyDescent="0.2">
      <c r="A4876" s="12" t="str">
        <f t="shared" si="76"/>
        <v>АО "РЕАЛИСТ БАНК" (1067) 61906</v>
      </c>
      <c r="B4876" s="25" t="str">
        <f>'101_transform'!C4874</f>
        <v>АО "РЕАЛИСТ БАНК" (1067)</v>
      </c>
      <c r="C4876" s="25" t="str">
        <f>'101_transform'!D4874</f>
        <v>61906   A  Земля, временно неиспользуемая в основной деятельности, учитываемая по справедливой стоимости, переданная в аренду</v>
      </c>
      <c r="D4876" s="25">
        <f>'101_transform'!E4874</f>
        <v>0</v>
      </c>
      <c r="E4876" s="25">
        <f>'101_transform'!F4874</f>
        <v>0</v>
      </c>
      <c r="F4876" s="25">
        <f>'101_transform'!G4874</f>
        <v>0</v>
      </c>
      <c r="G4876" s="25">
        <f>'101_transform'!H4874</f>
        <v>0</v>
      </c>
    </row>
    <row r="4877" spans="1:7" ht="15" x14ac:dyDescent="0.2">
      <c r="A4877" s="12" t="str">
        <f t="shared" si="76"/>
        <v>АО "РЕАЛИСТ БАНК" (1067) 61907</v>
      </c>
      <c r="B4877" s="25" t="str">
        <f>'101_transform'!C4875</f>
        <v>АО "РЕАЛИСТ БАНК" (1067)</v>
      </c>
      <c r="C4877" s="25" t="str">
        <f>'101_transform'!D4875</f>
        <v>61907   A  Недвижимость (кроме земли), временно неиспользуемая в основной деятельности, учитываемая по справедливой стоимости</v>
      </c>
      <c r="D4877" s="25">
        <f>'101_transform'!E4875</f>
        <v>0</v>
      </c>
      <c r="E4877" s="25">
        <f>'101_transform'!F4875</f>
        <v>0</v>
      </c>
      <c r="F4877" s="25">
        <f>'101_transform'!G4875</f>
        <v>0</v>
      </c>
      <c r="G4877" s="25">
        <f>'101_transform'!H4875</f>
        <v>0</v>
      </c>
    </row>
    <row r="4878" spans="1:7" ht="15" x14ac:dyDescent="0.2">
      <c r="A4878" s="12" t="str">
        <f t="shared" si="76"/>
        <v>АО "РЕАЛИСТ БАНК" (1067) 61908</v>
      </c>
      <c r="B4878" s="25" t="str">
        <f>'101_transform'!C4876</f>
        <v>АО "РЕАЛИСТ БАНК" (1067)</v>
      </c>
      <c r="C4878" s="25" t="str">
        <f>'101_transform'!D4876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878" s="25">
        <f>'101_transform'!E4876</f>
        <v>0</v>
      </c>
      <c r="E4878" s="25">
        <f>'101_transform'!F4876</f>
        <v>0</v>
      </c>
      <c r="F4878" s="25">
        <f>'101_transform'!G4876</f>
        <v>0</v>
      </c>
      <c r="G4878" s="25">
        <f>'101_transform'!H4876</f>
        <v>0</v>
      </c>
    </row>
    <row r="4879" spans="1:7" ht="15" x14ac:dyDescent="0.2">
      <c r="A4879" s="12" t="str">
        <f t="shared" si="76"/>
        <v>АО "РЕАЛИСТ БАНК" (1067) 61909</v>
      </c>
      <c r="B4879" s="25" t="str">
        <f>'101_transform'!C4877</f>
        <v>АО "РЕАЛИСТ БАНК" (1067)</v>
      </c>
      <c r="C4879" s="25" t="str">
        <f>'101_transform'!D4877</f>
        <v>61909   П  Амортизация недвижимости (кроме земли), временно неиспользуемой в основной деятельности</v>
      </c>
      <c r="D4879" s="25">
        <f>'101_transform'!E4877</f>
        <v>0</v>
      </c>
      <c r="E4879" s="25">
        <f>'101_transform'!F4877</f>
        <v>0</v>
      </c>
      <c r="F4879" s="25">
        <f>'101_transform'!G4877</f>
        <v>0</v>
      </c>
      <c r="G4879" s="25">
        <f>'101_transform'!H4877</f>
        <v>0</v>
      </c>
    </row>
    <row r="4880" spans="1:7" ht="15" x14ac:dyDescent="0.2">
      <c r="A4880" s="12" t="str">
        <f t="shared" si="76"/>
        <v>АО "РЕАЛИСТ БАНК" (1067) 61910</v>
      </c>
      <c r="B4880" s="25" t="str">
        <f>'101_transform'!C4878</f>
        <v>АО "РЕАЛИСТ БАНК" (1067)</v>
      </c>
      <c r="C4880" s="25" t="str">
        <f>'101_transform'!D4878</f>
        <v>61910   П  Амортизация недвижимости (кроме земли), временно неиспользуемой в основной деятельности, переданной в аренду</v>
      </c>
      <c r="D4880" s="25">
        <f>'101_transform'!E4878</f>
        <v>0</v>
      </c>
      <c r="E4880" s="25">
        <f>'101_transform'!F4878</f>
        <v>0</v>
      </c>
      <c r="F4880" s="25">
        <f>'101_transform'!G4878</f>
        <v>0</v>
      </c>
      <c r="G4880" s="25">
        <f>'101_transform'!H4878</f>
        <v>0</v>
      </c>
    </row>
    <row r="4881" spans="1:7" ht="15" x14ac:dyDescent="0.2">
      <c r="A4881" s="12" t="str">
        <f t="shared" si="76"/>
        <v>АО "РЕАЛИСТ БАНК" (1067) 61911</v>
      </c>
      <c r="B4881" s="25" t="str">
        <f>'101_transform'!C4879</f>
        <v>АО "РЕАЛИСТ БАНК" (1067)</v>
      </c>
      <c r="C4881" s="25" t="str">
        <f>'101_transform'!D4879</f>
        <v>61911   A  Вложения в сооружение (строительство) объектов недвижимости, временно неиспользуемой в основной деятельности</v>
      </c>
      <c r="D4881" s="25">
        <f>'101_transform'!E4879</f>
        <v>0</v>
      </c>
      <c r="E4881" s="25">
        <f>'101_transform'!F4879</f>
        <v>0</v>
      </c>
      <c r="F4881" s="25">
        <f>'101_transform'!G4879</f>
        <v>0</v>
      </c>
      <c r="G4881" s="25">
        <f>'101_transform'!H4879</f>
        <v>0</v>
      </c>
    </row>
    <row r="4882" spans="1:7" ht="15" x14ac:dyDescent="0.2">
      <c r="A4882" s="12" t="str">
        <f t="shared" si="76"/>
        <v>АО "РЕАЛИСТ БАНК" (1067) 61912</v>
      </c>
      <c r="B4882" s="25" t="str">
        <f>'101_transform'!C4880</f>
        <v>АО "РЕАЛИСТ БАНК" (1067)</v>
      </c>
      <c r="C4882" s="25" t="str">
        <f>'101_transform'!D4880</f>
        <v>61912   П  Резервы на возможные потери</v>
      </c>
      <c r="D4882" s="25">
        <f>'101_transform'!E4880</f>
        <v>0</v>
      </c>
      <c r="E4882" s="25">
        <f>'101_transform'!F4880</f>
        <v>0</v>
      </c>
      <c r="F4882" s="25">
        <f>'101_transform'!G4880</f>
        <v>0</v>
      </c>
      <c r="G4882" s="25">
        <f>'101_transform'!H4880</f>
        <v>0</v>
      </c>
    </row>
    <row r="4883" spans="1:7" ht="15" x14ac:dyDescent="0.2">
      <c r="A4883" s="12" t="str">
        <f t="shared" si="76"/>
        <v>АО "РЕАЛИСТ БАНК" (1067) 62001</v>
      </c>
      <c r="B4883" s="25" t="str">
        <f>'101_transform'!C4881</f>
        <v>АО "РЕАЛИСТ БАНК" (1067)</v>
      </c>
      <c r="C4883" s="25" t="str">
        <f>'101_transform'!D4881</f>
        <v>62001   A  Долгосрочные активы, предназначенные для продажи</v>
      </c>
      <c r="D4883" s="25">
        <f>'101_transform'!E4881</f>
        <v>156262</v>
      </c>
      <c r="E4883" s="25">
        <f>'101_transform'!F4881</f>
        <v>0</v>
      </c>
      <c r="F4883" s="25">
        <f>'101_transform'!G4881</f>
        <v>137370</v>
      </c>
      <c r="G4883" s="25">
        <f>'101_transform'!H4881</f>
        <v>0</v>
      </c>
    </row>
    <row r="4884" spans="1:7" ht="15" x14ac:dyDescent="0.2">
      <c r="A4884" s="12" t="str">
        <f t="shared" si="76"/>
        <v>АО "РЕАЛИСТ БАНК" (1067) 62002</v>
      </c>
      <c r="B4884" s="25" t="str">
        <f>'101_transform'!C4882</f>
        <v>АО "РЕАЛИСТ БАНК" (1067)</v>
      </c>
      <c r="C4884" s="25" t="str">
        <f>'101_transform'!D4882</f>
        <v>62002   П  Резервы на возможные потери</v>
      </c>
      <c r="D4884" s="25">
        <f>'101_transform'!E4882</f>
        <v>0</v>
      </c>
      <c r="E4884" s="25">
        <f>'101_transform'!F4882</f>
        <v>18525</v>
      </c>
      <c r="F4884" s="25">
        <f>'101_transform'!G4882</f>
        <v>0</v>
      </c>
      <c r="G4884" s="25">
        <f>'101_transform'!H4882</f>
        <v>23417</v>
      </c>
    </row>
    <row r="4885" spans="1:7" ht="15" x14ac:dyDescent="0.2">
      <c r="A4885" s="12" t="str">
        <f t="shared" si="76"/>
        <v>АО "РЕАЛИСТ БАНК" (1067) 62101</v>
      </c>
      <c r="B4885" s="25" t="str">
        <f>'101_transform'!C4883</f>
        <v>АО "РЕАЛИСТ БАНК" (1067)</v>
      </c>
      <c r="C4885" s="25" t="str">
        <f>'101_transform'!D4883</f>
        <v>62101   A  Средства труда, полученные по договорам отступного, залога, назначение которых не определено</v>
      </c>
      <c r="D4885" s="25">
        <f>'101_transform'!E4883</f>
        <v>10518</v>
      </c>
      <c r="E4885" s="25">
        <f>'101_transform'!F4883</f>
        <v>0</v>
      </c>
      <c r="F4885" s="25">
        <f>'101_transform'!G4883</f>
        <v>13943</v>
      </c>
      <c r="G4885" s="25">
        <f>'101_transform'!H4883</f>
        <v>0</v>
      </c>
    </row>
    <row r="4886" spans="1:7" ht="15" x14ac:dyDescent="0.2">
      <c r="A4886" s="12" t="str">
        <f t="shared" si="76"/>
        <v>АО "РЕАЛИСТ БАНК" (1067) 62102</v>
      </c>
      <c r="B4886" s="25" t="str">
        <f>'101_transform'!C4884</f>
        <v>АО "РЕАЛИСТ БАНК" (1067)</v>
      </c>
      <c r="C4886" s="25" t="str">
        <f>'101_transform'!D4884</f>
        <v>62102   A  Предметы труда, полученные по договорам отступного, залога, назначение которых не определено</v>
      </c>
      <c r="D4886" s="25">
        <f>'101_transform'!E4884</f>
        <v>0</v>
      </c>
      <c r="E4886" s="25">
        <f>'101_transform'!F4884</f>
        <v>0</v>
      </c>
      <c r="F4886" s="25">
        <f>'101_transform'!G4884</f>
        <v>0</v>
      </c>
      <c r="G4886" s="25">
        <f>'101_transform'!H4884</f>
        <v>0</v>
      </c>
    </row>
    <row r="4887" spans="1:7" ht="15" x14ac:dyDescent="0.2">
      <c r="A4887" s="12" t="str">
        <f t="shared" si="76"/>
        <v>АО "РЕАЛИСТ БАНК" (1067) 62103</v>
      </c>
      <c r="B4887" s="25" t="str">
        <f>'101_transform'!C4885</f>
        <v>АО "РЕАЛИСТ БАНК" (1067)</v>
      </c>
      <c r="C4887" s="25" t="str">
        <f>'101_transform'!D4885</f>
        <v>62103   П  Резервы на возможные потери</v>
      </c>
      <c r="D4887" s="25">
        <f>'101_transform'!E4885</f>
        <v>0</v>
      </c>
      <c r="E4887" s="25">
        <f>'101_transform'!F4885</f>
        <v>1160</v>
      </c>
      <c r="F4887" s="25">
        <f>'101_transform'!G4885</f>
        <v>0</v>
      </c>
      <c r="G4887" s="25">
        <f>'101_transform'!H4885</f>
        <v>1546</v>
      </c>
    </row>
    <row r="4888" spans="1:7" ht="15" x14ac:dyDescent="0.2">
      <c r="A4888" s="12" t="str">
        <f t="shared" si="76"/>
        <v>КБ "Ренессанс Кредит" (ООО) (3354) 60401</v>
      </c>
      <c r="B4888" s="25" t="str">
        <f>'101_transform'!C4886</f>
        <v>КБ "Ренессанс Кредит" (ООО) (3354)</v>
      </c>
      <c r="C4888" s="25" t="str">
        <f>'101_transform'!D4886</f>
        <v>60401   A  Основные средства (кроме земли) (c 13.02.2018)_x000D_Категория 1- Здания и сооружения (до 31.12.2002)</v>
      </c>
      <c r="D4888" s="25">
        <f>'101_transform'!E4886</f>
        <v>1877363</v>
      </c>
      <c r="E4888" s="25">
        <f>'101_transform'!F4886</f>
        <v>0</v>
      </c>
      <c r="F4888" s="25">
        <f>'101_transform'!G4886</f>
        <v>1937289</v>
      </c>
      <c r="G4888" s="25">
        <f>'101_transform'!H4886</f>
        <v>0</v>
      </c>
    </row>
    <row r="4889" spans="1:7" ht="15" x14ac:dyDescent="0.2">
      <c r="A4889" s="12" t="str">
        <f t="shared" si="76"/>
        <v>КБ "Ренессанс Кредит" (ООО) (3354) 60404</v>
      </c>
      <c r="B4889" s="25" t="str">
        <f>'101_transform'!C4887</f>
        <v>КБ "Ренессанс Кредит" (ООО) (3354)</v>
      </c>
      <c r="C4889" s="25" t="str">
        <f>'101_transform'!D4887</f>
        <v>60404   A  Земля (c 13.02.2018)</v>
      </c>
      <c r="D4889" s="25">
        <f>'101_transform'!E4887</f>
        <v>0</v>
      </c>
      <c r="E4889" s="25">
        <f>'101_transform'!F4887</f>
        <v>0</v>
      </c>
      <c r="F4889" s="25">
        <f>'101_transform'!G4887</f>
        <v>0</v>
      </c>
      <c r="G4889" s="25">
        <f>'101_transform'!H4887</f>
        <v>0</v>
      </c>
    </row>
    <row r="4890" spans="1:7" ht="15" x14ac:dyDescent="0.2">
      <c r="A4890" s="12" t="str">
        <f t="shared" si="76"/>
        <v>КБ "Ренессанс Кредит" (ООО) (3354) 60405</v>
      </c>
      <c r="B4890" s="25" t="str">
        <f>'101_transform'!C4888</f>
        <v>КБ "Ренессанс Кредит" (ООО) (3354)</v>
      </c>
      <c r="C4890" s="25" t="str">
        <f>'101_transform'!D4888</f>
        <v>60405   П
A (до 31.01.2003)  Резервы на возможные потери (c 13.02.2018)
Долгосрочно арендуемые основные средства (до 31.01.2003)</v>
      </c>
      <c r="D4890" s="25">
        <f>'101_transform'!E4888</f>
        <v>0</v>
      </c>
      <c r="E4890" s="25">
        <f>'101_transform'!F4888</f>
        <v>0</v>
      </c>
      <c r="F4890" s="25">
        <f>'101_transform'!G4888</f>
        <v>0</v>
      </c>
      <c r="G4890" s="25">
        <f>'101_transform'!H4888</f>
        <v>0</v>
      </c>
    </row>
    <row r="4891" spans="1:7" ht="15" x14ac:dyDescent="0.2">
      <c r="A4891" s="12" t="str">
        <f t="shared" si="76"/>
        <v>КБ "Ренессанс Кредит" (ООО) (3354) 60414</v>
      </c>
      <c r="B4891" s="25" t="str">
        <f>'101_transform'!C4889</f>
        <v>КБ "Ренессанс Кредит" (ООО) (3354)</v>
      </c>
      <c r="C4891" s="25" t="str">
        <f>'101_transform'!D4889</f>
        <v>60414   П  Амортизация основных средств (кроме земли) (c 13.02.2018)</v>
      </c>
      <c r="D4891" s="25">
        <f>'101_transform'!E4889</f>
        <v>0</v>
      </c>
      <c r="E4891" s="25">
        <f>'101_transform'!F4889</f>
        <v>1558334</v>
      </c>
      <c r="F4891" s="25">
        <f>'101_transform'!G4889</f>
        <v>0</v>
      </c>
      <c r="G4891" s="25">
        <f>'101_transform'!H4889</f>
        <v>1603833</v>
      </c>
    </row>
    <row r="4892" spans="1:7" ht="15" x14ac:dyDescent="0.2">
      <c r="A4892" s="12" t="str">
        <f t="shared" si="76"/>
        <v>КБ "Ренессанс Кредит" (ООО) (3354) 60415</v>
      </c>
      <c r="B4892" s="25" t="str">
        <f>'101_transform'!C4890</f>
        <v>КБ "Ренессанс Кредит" (ООО) (3354)</v>
      </c>
      <c r="C4892" s="25" t="str">
        <f>'101_transform'!D4890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892" s="25">
        <f>'101_transform'!E4890</f>
        <v>50361</v>
      </c>
      <c r="E4892" s="25">
        <f>'101_transform'!F4890</f>
        <v>0</v>
      </c>
      <c r="F4892" s="25">
        <f>'101_transform'!G4890</f>
        <v>995</v>
      </c>
      <c r="G4892" s="25">
        <f>'101_transform'!H4890</f>
        <v>0</v>
      </c>
    </row>
    <row r="4893" spans="1:7" ht="15" x14ac:dyDescent="0.2">
      <c r="A4893" s="12" t="str">
        <f t="shared" si="76"/>
        <v>КБ "Ренессанс Кредит" (ООО) (3354) 61901</v>
      </c>
      <c r="B4893" s="25" t="str">
        <f>'101_transform'!C4891</f>
        <v>КБ "Ренессанс Кредит" (ООО) (3354)</v>
      </c>
      <c r="C4893" s="25" t="str">
        <f>'101_transform'!D4891</f>
        <v>61901   A  Земля, временно неиспользуемая в основной деятельности</v>
      </c>
      <c r="D4893" s="25">
        <f>'101_transform'!E4891</f>
        <v>0</v>
      </c>
      <c r="E4893" s="25">
        <f>'101_transform'!F4891</f>
        <v>0</v>
      </c>
      <c r="F4893" s="25">
        <f>'101_transform'!G4891</f>
        <v>0</v>
      </c>
      <c r="G4893" s="25">
        <f>'101_transform'!H4891</f>
        <v>0</v>
      </c>
    </row>
    <row r="4894" spans="1:7" ht="15" x14ac:dyDescent="0.2">
      <c r="A4894" s="12" t="str">
        <f t="shared" si="76"/>
        <v>КБ "Ренессанс Кредит" (ООО) (3354) 61902</v>
      </c>
      <c r="B4894" s="25" t="str">
        <f>'101_transform'!C4892</f>
        <v>КБ "Ренессанс Кредит" (ООО) (3354)</v>
      </c>
      <c r="C4894" s="25" t="str">
        <f>'101_transform'!D4892</f>
        <v>61902   A  Земля, временно неиспользуемая в основной деятельности, переданная в аренду</v>
      </c>
      <c r="D4894" s="25">
        <f>'101_transform'!E4892</f>
        <v>0</v>
      </c>
      <c r="E4894" s="25">
        <f>'101_transform'!F4892</f>
        <v>0</v>
      </c>
      <c r="F4894" s="25">
        <f>'101_transform'!G4892</f>
        <v>0</v>
      </c>
      <c r="G4894" s="25">
        <f>'101_transform'!H4892</f>
        <v>0</v>
      </c>
    </row>
    <row r="4895" spans="1:7" ht="15" x14ac:dyDescent="0.2">
      <c r="A4895" s="12" t="str">
        <f t="shared" si="76"/>
        <v>КБ "Ренессанс Кредит" (ООО) (3354) 61903</v>
      </c>
      <c r="B4895" s="25" t="str">
        <f>'101_transform'!C4893</f>
        <v>КБ "Ренессанс Кредит" (ООО) (3354)</v>
      </c>
      <c r="C4895" s="25" t="str">
        <f>'101_transform'!D4893</f>
        <v>61903   A  Недвижимость (кроме земли), временно неиспользуемая в основной деятельности</v>
      </c>
      <c r="D4895" s="25">
        <f>'101_transform'!E4893</f>
        <v>0</v>
      </c>
      <c r="E4895" s="25">
        <f>'101_transform'!F4893</f>
        <v>0</v>
      </c>
      <c r="F4895" s="25">
        <f>'101_transform'!G4893</f>
        <v>0</v>
      </c>
      <c r="G4895" s="25">
        <f>'101_transform'!H4893</f>
        <v>0</v>
      </c>
    </row>
    <row r="4896" spans="1:7" ht="15" x14ac:dyDescent="0.2">
      <c r="A4896" s="12" t="str">
        <f t="shared" si="76"/>
        <v>КБ "Ренессанс Кредит" (ООО) (3354) 61904</v>
      </c>
      <c r="B4896" s="25" t="str">
        <f>'101_transform'!C4894</f>
        <v>КБ "Ренессанс Кредит" (ООО) (3354)</v>
      </c>
      <c r="C4896" s="25" t="str">
        <f>'101_transform'!D4894</f>
        <v>61904   A  Недвижимость (кроме земли), временно неиспользуемая в основной деятельности, переданная в аренду</v>
      </c>
      <c r="D4896" s="25">
        <f>'101_transform'!E4894</f>
        <v>0</v>
      </c>
      <c r="E4896" s="25">
        <f>'101_transform'!F4894</f>
        <v>0</v>
      </c>
      <c r="F4896" s="25">
        <f>'101_transform'!G4894</f>
        <v>0</v>
      </c>
      <c r="G4896" s="25">
        <f>'101_transform'!H4894</f>
        <v>0</v>
      </c>
    </row>
    <row r="4897" spans="1:7" ht="15" x14ac:dyDescent="0.2">
      <c r="A4897" s="12" t="str">
        <f t="shared" si="76"/>
        <v>КБ "Ренессанс Кредит" (ООО) (3354) 61905</v>
      </c>
      <c r="B4897" s="25" t="str">
        <f>'101_transform'!C4895</f>
        <v>КБ "Ренессанс Кредит" (ООО) (3354)</v>
      </c>
      <c r="C4897" s="25" t="str">
        <f>'101_transform'!D4895</f>
        <v>61905   A  Земля, временно неиспользуемая в основной деятельности, учитываемая по справедливой стоимости</v>
      </c>
      <c r="D4897" s="25">
        <f>'101_transform'!E4895</f>
        <v>0</v>
      </c>
      <c r="E4897" s="25">
        <f>'101_transform'!F4895</f>
        <v>0</v>
      </c>
      <c r="F4897" s="25">
        <f>'101_transform'!G4895</f>
        <v>0</v>
      </c>
      <c r="G4897" s="25">
        <f>'101_transform'!H4895</f>
        <v>0</v>
      </c>
    </row>
    <row r="4898" spans="1:7" ht="15" x14ac:dyDescent="0.2">
      <c r="A4898" s="12" t="str">
        <f t="shared" si="76"/>
        <v>КБ "Ренессанс Кредит" (ООО) (3354) 61906</v>
      </c>
      <c r="B4898" s="25" t="str">
        <f>'101_transform'!C4896</f>
        <v>КБ "Ренессанс Кредит" (ООО) (3354)</v>
      </c>
      <c r="C4898" s="25" t="str">
        <f>'101_transform'!D4896</f>
        <v>61906   A  Земля, временно неиспользуемая в основной деятельности, учитываемая по справедливой стоимости, переданная в аренду</v>
      </c>
      <c r="D4898" s="25">
        <f>'101_transform'!E4896</f>
        <v>0</v>
      </c>
      <c r="E4898" s="25">
        <f>'101_transform'!F4896</f>
        <v>0</v>
      </c>
      <c r="F4898" s="25">
        <f>'101_transform'!G4896</f>
        <v>0</v>
      </c>
      <c r="G4898" s="25">
        <f>'101_transform'!H4896</f>
        <v>0</v>
      </c>
    </row>
    <row r="4899" spans="1:7" ht="15" x14ac:dyDescent="0.2">
      <c r="A4899" s="12" t="str">
        <f t="shared" si="76"/>
        <v>КБ "Ренессанс Кредит" (ООО) (3354) 61907</v>
      </c>
      <c r="B4899" s="25" t="str">
        <f>'101_transform'!C4897</f>
        <v>КБ "Ренессанс Кредит" (ООО) (3354)</v>
      </c>
      <c r="C4899" s="25" t="str">
        <f>'101_transform'!D4897</f>
        <v>61907   A  Недвижимость (кроме земли), временно неиспользуемая в основной деятельности, учитываемая по справедливой стоимости</v>
      </c>
      <c r="D4899" s="25">
        <f>'101_transform'!E4897</f>
        <v>0</v>
      </c>
      <c r="E4899" s="25">
        <f>'101_transform'!F4897</f>
        <v>0</v>
      </c>
      <c r="F4899" s="25">
        <f>'101_transform'!G4897</f>
        <v>0</v>
      </c>
      <c r="G4899" s="25">
        <f>'101_transform'!H4897</f>
        <v>0</v>
      </c>
    </row>
    <row r="4900" spans="1:7" ht="15" x14ac:dyDescent="0.2">
      <c r="A4900" s="12" t="str">
        <f t="shared" si="76"/>
        <v>КБ "Ренессанс Кредит" (ООО) (3354) 61908</v>
      </c>
      <c r="B4900" s="25" t="str">
        <f>'101_transform'!C4898</f>
        <v>КБ "Ренессанс Кредит" (ООО) (3354)</v>
      </c>
      <c r="C4900" s="25" t="str">
        <f>'101_transform'!D4898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900" s="25">
        <f>'101_transform'!E4898</f>
        <v>0</v>
      </c>
      <c r="E4900" s="25">
        <f>'101_transform'!F4898</f>
        <v>0</v>
      </c>
      <c r="F4900" s="25">
        <f>'101_transform'!G4898</f>
        <v>0</v>
      </c>
      <c r="G4900" s="25">
        <f>'101_transform'!H4898</f>
        <v>0</v>
      </c>
    </row>
    <row r="4901" spans="1:7" ht="15" x14ac:dyDescent="0.2">
      <c r="A4901" s="12" t="str">
        <f t="shared" si="76"/>
        <v>КБ "Ренессанс Кредит" (ООО) (3354) 61909</v>
      </c>
      <c r="B4901" s="25" t="str">
        <f>'101_transform'!C4899</f>
        <v>КБ "Ренессанс Кредит" (ООО) (3354)</v>
      </c>
      <c r="C4901" s="25" t="str">
        <f>'101_transform'!D4899</f>
        <v>61909   П  Амортизация недвижимости (кроме земли), временно неиспользуемой в основной деятельности</v>
      </c>
      <c r="D4901" s="25">
        <f>'101_transform'!E4899</f>
        <v>0</v>
      </c>
      <c r="E4901" s="25">
        <f>'101_transform'!F4899</f>
        <v>0</v>
      </c>
      <c r="F4901" s="25">
        <f>'101_transform'!G4899</f>
        <v>0</v>
      </c>
      <c r="G4901" s="25">
        <f>'101_transform'!H4899</f>
        <v>0</v>
      </c>
    </row>
    <row r="4902" spans="1:7" ht="15" x14ac:dyDescent="0.2">
      <c r="A4902" s="12" t="str">
        <f t="shared" si="76"/>
        <v>КБ "Ренессанс Кредит" (ООО) (3354) 61910</v>
      </c>
      <c r="B4902" s="25" t="str">
        <f>'101_transform'!C4900</f>
        <v>КБ "Ренессанс Кредит" (ООО) (3354)</v>
      </c>
      <c r="C4902" s="25" t="str">
        <f>'101_transform'!D4900</f>
        <v>61910   П  Амортизация недвижимости (кроме земли), временно неиспользуемой в основной деятельности, переданной в аренду</v>
      </c>
      <c r="D4902" s="25">
        <f>'101_transform'!E4900</f>
        <v>0</v>
      </c>
      <c r="E4902" s="25">
        <f>'101_transform'!F4900</f>
        <v>0</v>
      </c>
      <c r="F4902" s="25">
        <f>'101_transform'!G4900</f>
        <v>0</v>
      </c>
      <c r="G4902" s="25">
        <f>'101_transform'!H4900</f>
        <v>0</v>
      </c>
    </row>
    <row r="4903" spans="1:7" ht="15" x14ac:dyDescent="0.2">
      <c r="A4903" s="12" t="str">
        <f t="shared" si="76"/>
        <v>КБ "Ренессанс Кредит" (ООО) (3354) 61911</v>
      </c>
      <c r="B4903" s="25" t="str">
        <f>'101_transform'!C4901</f>
        <v>КБ "Ренессанс Кредит" (ООО) (3354)</v>
      </c>
      <c r="C4903" s="25" t="str">
        <f>'101_transform'!D4901</f>
        <v>61911   A  Вложения в сооружение (строительство) объектов недвижимости, временно неиспользуемой в основной деятельности</v>
      </c>
      <c r="D4903" s="25">
        <f>'101_transform'!E4901</f>
        <v>0</v>
      </c>
      <c r="E4903" s="25">
        <f>'101_transform'!F4901</f>
        <v>0</v>
      </c>
      <c r="F4903" s="25">
        <f>'101_transform'!G4901</f>
        <v>0</v>
      </c>
      <c r="G4903" s="25">
        <f>'101_transform'!H4901</f>
        <v>0</v>
      </c>
    </row>
    <row r="4904" spans="1:7" ht="15" x14ac:dyDescent="0.2">
      <c r="A4904" s="12" t="str">
        <f t="shared" si="76"/>
        <v>КБ "Ренессанс Кредит" (ООО) (3354) 61912</v>
      </c>
      <c r="B4904" s="25" t="str">
        <f>'101_transform'!C4902</f>
        <v>КБ "Ренессанс Кредит" (ООО) (3354)</v>
      </c>
      <c r="C4904" s="25" t="str">
        <f>'101_transform'!D4902</f>
        <v>61912   П  Резервы на возможные потери</v>
      </c>
      <c r="D4904" s="25">
        <f>'101_transform'!E4902</f>
        <v>0</v>
      </c>
      <c r="E4904" s="25">
        <f>'101_transform'!F4902</f>
        <v>0</v>
      </c>
      <c r="F4904" s="25">
        <f>'101_transform'!G4902</f>
        <v>0</v>
      </c>
      <c r="G4904" s="25">
        <f>'101_transform'!H4902</f>
        <v>0</v>
      </c>
    </row>
    <row r="4905" spans="1:7" ht="15" x14ac:dyDescent="0.2">
      <c r="A4905" s="12" t="str">
        <f t="shared" si="76"/>
        <v>КБ "Ренессанс Кредит" (ООО) (3354) 62001</v>
      </c>
      <c r="B4905" s="25" t="str">
        <f>'101_transform'!C4903</f>
        <v>КБ "Ренессанс Кредит" (ООО) (3354)</v>
      </c>
      <c r="C4905" s="25" t="str">
        <f>'101_transform'!D4903</f>
        <v>62001   A  Долгосрочные активы, предназначенные для продажи</v>
      </c>
      <c r="D4905" s="25">
        <f>'101_transform'!E4903</f>
        <v>0</v>
      </c>
      <c r="E4905" s="25">
        <f>'101_transform'!F4903</f>
        <v>0</v>
      </c>
      <c r="F4905" s="25">
        <f>'101_transform'!G4903</f>
        <v>0</v>
      </c>
      <c r="G4905" s="25">
        <f>'101_transform'!H4903</f>
        <v>0</v>
      </c>
    </row>
    <row r="4906" spans="1:7" ht="15" x14ac:dyDescent="0.2">
      <c r="A4906" s="12" t="str">
        <f t="shared" si="76"/>
        <v>КБ "Ренессанс Кредит" (ООО) (3354) 62002</v>
      </c>
      <c r="B4906" s="25" t="str">
        <f>'101_transform'!C4904</f>
        <v>КБ "Ренессанс Кредит" (ООО) (3354)</v>
      </c>
      <c r="C4906" s="25" t="str">
        <f>'101_transform'!D4904</f>
        <v>62002   П  Резервы на возможные потери</v>
      </c>
      <c r="D4906" s="25">
        <f>'101_transform'!E4904</f>
        <v>0</v>
      </c>
      <c r="E4906" s="25">
        <f>'101_transform'!F4904</f>
        <v>0</v>
      </c>
      <c r="F4906" s="25">
        <f>'101_transform'!G4904</f>
        <v>0</v>
      </c>
      <c r="G4906" s="25">
        <f>'101_transform'!H4904</f>
        <v>0</v>
      </c>
    </row>
    <row r="4907" spans="1:7" ht="15" x14ac:dyDescent="0.2">
      <c r="A4907" s="12" t="str">
        <f t="shared" si="76"/>
        <v>КБ "Ренессанс Кредит" (ООО) (3354) 62101</v>
      </c>
      <c r="B4907" s="25" t="str">
        <f>'101_transform'!C4905</f>
        <v>КБ "Ренессанс Кредит" (ООО) (3354)</v>
      </c>
      <c r="C4907" s="25" t="str">
        <f>'101_transform'!D4905</f>
        <v>62101   A  Средства труда, полученные по договорам отступного, залога, назначение которых не определено</v>
      </c>
      <c r="D4907" s="25">
        <f>'101_transform'!E4905</f>
        <v>0</v>
      </c>
      <c r="E4907" s="25">
        <f>'101_transform'!F4905</f>
        <v>0</v>
      </c>
      <c r="F4907" s="25">
        <f>'101_transform'!G4905</f>
        <v>0</v>
      </c>
      <c r="G4907" s="25">
        <f>'101_transform'!H4905</f>
        <v>0</v>
      </c>
    </row>
    <row r="4908" spans="1:7" ht="15" x14ac:dyDescent="0.2">
      <c r="A4908" s="12" t="str">
        <f t="shared" si="76"/>
        <v>КБ "Ренессанс Кредит" (ООО) (3354) 62102</v>
      </c>
      <c r="B4908" s="25" t="str">
        <f>'101_transform'!C4906</f>
        <v>КБ "Ренессанс Кредит" (ООО) (3354)</v>
      </c>
      <c r="C4908" s="25" t="str">
        <f>'101_transform'!D4906</f>
        <v>62102   A  Предметы труда, полученные по договорам отступного, залога, назначение которых не определено</v>
      </c>
      <c r="D4908" s="25">
        <f>'101_transform'!E4906</f>
        <v>0</v>
      </c>
      <c r="E4908" s="25">
        <f>'101_transform'!F4906</f>
        <v>0</v>
      </c>
      <c r="F4908" s="25">
        <f>'101_transform'!G4906</f>
        <v>0</v>
      </c>
      <c r="G4908" s="25">
        <f>'101_transform'!H4906</f>
        <v>0</v>
      </c>
    </row>
    <row r="4909" spans="1:7" ht="15" x14ac:dyDescent="0.2">
      <c r="A4909" s="12" t="str">
        <f t="shared" si="76"/>
        <v>КБ "Ренессанс Кредит" (ООО) (3354) 62103</v>
      </c>
      <c r="B4909" s="25" t="str">
        <f>'101_transform'!C4907</f>
        <v>КБ "Ренессанс Кредит" (ООО) (3354)</v>
      </c>
      <c r="C4909" s="25" t="str">
        <f>'101_transform'!D4907</f>
        <v>62103   П  Резервы на возможные потери</v>
      </c>
      <c r="D4909" s="25">
        <f>'101_transform'!E4907</f>
        <v>0</v>
      </c>
      <c r="E4909" s="25">
        <f>'101_transform'!F4907</f>
        <v>0</v>
      </c>
      <c r="F4909" s="25">
        <f>'101_transform'!G4907</f>
        <v>0</v>
      </c>
      <c r="G4909" s="25">
        <f>'101_transform'!H4907</f>
        <v>0</v>
      </c>
    </row>
    <row r="4910" spans="1:7" ht="15" x14ac:dyDescent="0.2">
      <c r="A4910" s="12" t="str">
        <f t="shared" si="76"/>
        <v>КБ "Рента-Банк" АО (3095) 60401</v>
      </c>
      <c r="B4910" s="25" t="str">
        <f>'101_transform'!C4908</f>
        <v>КБ "Рента-Банк" АО (3095)</v>
      </c>
      <c r="C4910" s="25" t="str">
        <f>'101_transform'!D4908</f>
        <v>60401   A  Основные средства (кроме земли) (c 13.02.2018)_x000D_Категория 1- Здания и сооружения (до 31.12.2002)</v>
      </c>
      <c r="D4910" s="25">
        <f>'101_transform'!E4908</f>
        <v>5632</v>
      </c>
      <c r="E4910" s="25">
        <f>'101_transform'!F4908</f>
        <v>0</v>
      </c>
      <c r="F4910" s="25">
        <f>'101_transform'!G4908</f>
        <v>5632</v>
      </c>
      <c r="G4910" s="25">
        <f>'101_transform'!H4908</f>
        <v>0</v>
      </c>
    </row>
    <row r="4911" spans="1:7" ht="15" x14ac:dyDescent="0.2">
      <c r="A4911" s="12" t="str">
        <f t="shared" si="76"/>
        <v>КБ "Рента-Банк" АО (3095) 60404</v>
      </c>
      <c r="B4911" s="25" t="str">
        <f>'101_transform'!C4909</f>
        <v>КБ "Рента-Банк" АО (3095)</v>
      </c>
      <c r="C4911" s="25" t="str">
        <f>'101_transform'!D4909</f>
        <v>60404   A  Земля (c 13.02.2018)</v>
      </c>
      <c r="D4911" s="25">
        <f>'101_transform'!E4909</f>
        <v>0</v>
      </c>
      <c r="E4911" s="25">
        <f>'101_transform'!F4909</f>
        <v>0</v>
      </c>
      <c r="F4911" s="25">
        <f>'101_transform'!G4909</f>
        <v>0</v>
      </c>
      <c r="G4911" s="25">
        <f>'101_transform'!H4909</f>
        <v>0</v>
      </c>
    </row>
    <row r="4912" spans="1:7" ht="15" x14ac:dyDescent="0.2">
      <c r="A4912" s="12" t="str">
        <f t="shared" si="76"/>
        <v>КБ "Рента-Банк" АО (3095) 60405</v>
      </c>
      <c r="B4912" s="25" t="str">
        <f>'101_transform'!C4910</f>
        <v>КБ "Рента-Банк" АО (3095)</v>
      </c>
      <c r="C4912" s="25" t="str">
        <f>'101_transform'!D4910</f>
        <v>60405   П
A (до 31.01.2003)  Резервы на возможные потери (c 13.02.2018)
Долгосрочно арендуемые основные средства (до 31.01.2003)</v>
      </c>
      <c r="D4912" s="25">
        <f>'101_transform'!E4910</f>
        <v>0</v>
      </c>
      <c r="E4912" s="25">
        <f>'101_transform'!F4910</f>
        <v>0</v>
      </c>
      <c r="F4912" s="25">
        <f>'101_transform'!G4910</f>
        <v>0</v>
      </c>
      <c r="G4912" s="25">
        <f>'101_transform'!H4910</f>
        <v>0</v>
      </c>
    </row>
    <row r="4913" spans="1:7" ht="15" x14ac:dyDescent="0.2">
      <c r="A4913" s="12" t="str">
        <f t="shared" si="76"/>
        <v>КБ "Рента-Банк" АО (3095) 60414</v>
      </c>
      <c r="B4913" s="25" t="str">
        <f>'101_transform'!C4911</f>
        <v>КБ "Рента-Банк" АО (3095)</v>
      </c>
      <c r="C4913" s="25" t="str">
        <f>'101_transform'!D4911</f>
        <v>60414   П  Амортизация основных средств (кроме земли) (c 13.02.2018)</v>
      </c>
      <c r="D4913" s="25">
        <f>'101_transform'!E4911</f>
        <v>0</v>
      </c>
      <c r="E4913" s="25">
        <f>'101_transform'!F4911</f>
        <v>4532</v>
      </c>
      <c r="F4913" s="25">
        <f>'101_transform'!G4911</f>
        <v>0</v>
      </c>
      <c r="G4913" s="25">
        <f>'101_transform'!H4911</f>
        <v>4571</v>
      </c>
    </row>
    <row r="4914" spans="1:7" ht="15" x14ac:dyDescent="0.2">
      <c r="A4914" s="12" t="str">
        <f t="shared" si="76"/>
        <v>КБ "Рента-Банк" АО (3095) 60415</v>
      </c>
      <c r="B4914" s="25" t="str">
        <f>'101_transform'!C4912</f>
        <v>КБ "Рента-Банк" АО (3095)</v>
      </c>
      <c r="C4914" s="25" t="str">
        <f>'101_transform'!D4912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914" s="25">
        <f>'101_transform'!E4912</f>
        <v>0</v>
      </c>
      <c r="E4914" s="25">
        <f>'101_transform'!F4912</f>
        <v>0</v>
      </c>
      <c r="F4914" s="25">
        <f>'101_transform'!G4912</f>
        <v>619</v>
      </c>
      <c r="G4914" s="25">
        <f>'101_transform'!H4912</f>
        <v>0</v>
      </c>
    </row>
    <row r="4915" spans="1:7" ht="15" x14ac:dyDescent="0.2">
      <c r="A4915" s="12" t="str">
        <f t="shared" si="76"/>
        <v>КБ "Рента-Банк" АО (3095) 61901</v>
      </c>
      <c r="B4915" s="25" t="str">
        <f>'101_transform'!C4913</f>
        <v>КБ "Рента-Банк" АО (3095)</v>
      </c>
      <c r="C4915" s="25" t="str">
        <f>'101_transform'!D4913</f>
        <v>61901   A  Земля, временно неиспользуемая в основной деятельности</v>
      </c>
      <c r="D4915" s="25">
        <f>'101_transform'!E4913</f>
        <v>0</v>
      </c>
      <c r="E4915" s="25">
        <f>'101_transform'!F4913</f>
        <v>0</v>
      </c>
      <c r="F4915" s="25">
        <f>'101_transform'!G4913</f>
        <v>0</v>
      </c>
      <c r="G4915" s="25">
        <f>'101_transform'!H4913</f>
        <v>0</v>
      </c>
    </row>
    <row r="4916" spans="1:7" ht="15" x14ac:dyDescent="0.2">
      <c r="A4916" s="12" t="str">
        <f t="shared" si="76"/>
        <v>КБ "Рента-Банк" АО (3095) 61902</v>
      </c>
      <c r="B4916" s="25" t="str">
        <f>'101_transform'!C4914</f>
        <v>КБ "Рента-Банк" АО (3095)</v>
      </c>
      <c r="C4916" s="25" t="str">
        <f>'101_transform'!D4914</f>
        <v>61902   A  Земля, временно неиспользуемая в основной деятельности, переданная в аренду</v>
      </c>
      <c r="D4916" s="25">
        <f>'101_transform'!E4914</f>
        <v>0</v>
      </c>
      <c r="E4916" s="25">
        <f>'101_transform'!F4914</f>
        <v>0</v>
      </c>
      <c r="F4916" s="25">
        <f>'101_transform'!G4914</f>
        <v>0</v>
      </c>
      <c r="G4916" s="25">
        <f>'101_transform'!H4914</f>
        <v>0</v>
      </c>
    </row>
    <row r="4917" spans="1:7" ht="15" x14ac:dyDescent="0.2">
      <c r="A4917" s="12" t="str">
        <f t="shared" si="76"/>
        <v>КБ "Рента-Банк" АО (3095) 61903</v>
      </c>
      <c r="B4917" s="25" t="str">
        <f>'101_transform'!C4915</f>
        <v>КБ "Рента-Банк" АО (3095)</v>
      </c>
      <c r="C4917" s="25" t="str">
        <f>'101_transform'!D4915</f>
        <v>61903   A  Недвижимость (кроме земли), временно неиспользуемая в основной деятельности</v>
      </c>
      <c r="D4917" s="25">
        <f>'101_transform'!E4915</f>
        <v>0</v>
      </c>
      <c r="E4917" s="25">
        <f>'101_transform'!F4915</f>
        <v>0</v>
      </c>
      <c r="F4917" s="25">
        <f>'101_transform'!G4915</f>
        <v>0</v>
      </c>
      <c r="G4917" s="25">
        <f>'101_transform'!H4915</f>
        <v>0</v>
      </c>
    </row>
    <row r="4918" spans="1:7" ht="15" x14ac:dyDescent="0.2">
      <c r="A4918" s="12" t="str">
        <f t="shared" si="76"/>
        <v>КБ "Рента-Банк" АО (3095) 61904</v>
      </c>
      <c r="B4918" s="25" t="str">
        <f>'101_transform'!C4916</f>
        <v>КБ "Рента-Банк" АО (3095)</v>
      </c>
      <c r="C4918" s="25" t="str">
        <f>'101_transform'!D4916</f>
        <v>61904   A  Недвижимость (кроме земли), временно неиспользуемая в основной деятельности, переданная в аренду</v>
      </c>
      <c r="D4918" s="25">
        <f>'101_transform'!E4916</f>
        <v>0</v>
      </c>
      <c r="E4918" s="25">
        <f>'101_transform'!F4916</f>
        <v>0</v>
      </c>
      <c r="F4918" s="25">
        <f>'101_transform'!G4916</f>
        <v>0</v>
      </c>
      <c r="G4918" s="25">
        <f>'101_transform'!H4916</f>
        <v>0</v>
      </c>
    </row>
    <row r="4919" spans="1:7" ht="15" x14ac:dyDescent="0.2">
      <c r="A4919" s="12" t="str">
        <f t="shared" si="76"/>
        <v>КБ "Рента-Банк" АО (3095) 61905</v>
      </c>
      <c r="B4919" s="25" t="str">
        <f>'101_transform'!C4917</f>
        <v>КБ "Рента-Банк" АО (3095)</v>
      </c>
      <c r="C4919" s="25" t="str">
        <f>'101_transform'!D4917</f>
        <v>61905   A  Земля, временно неиспользуемая в основной деятельности, учитываемая по справедливой стоимости</v>
      </c>
      <c r="D4919" s="25">
        <f>'101_transform'!E4917</f>
        <v>0</v>
      </c>
      <c r="E4919" s="25">
        <f>'101_transform'!F4917</f>
        <v>0</v>
      </c>
      <c r="F4919" s="25">
        <f>'101_transform'!G4917</f>
        <v>0</v>
      </c>
      <c r="G4919" s="25">
        <f>'101_transform'!H4917</f>
        <v>0</v>
      </c>
    </row>
    <row r="4920" spans="1:7" ht="15" x14ac:dyDescent="0.2">
      <c r="A4920" s="12" t="str">
        <f t="shared" si="76"/>
        <v>КБ "Рента-Банк" АО (3095) 61906</v>
      </c>
      <c r="B4920" s="25" t="str">
        <f>'101_transform'!C4918</f>
        <v>КБ "Рента-Банк" АО (3095)</v>
      </c>
      <c r="C4920" s="25" t="str">
        <f>'101_transform'!D4918</f>
        <v>61906   A  Земля, временно неиспользуемая в основной деятельности, учитываемая по справедливой стоимости, переданная в аренду</v>
      </c>
      <c r="D4920" s="25">
        <f>'101_transform'!E4918</f>
        <v>0</v>
      </c>
      <c r="E4920" s="25">
        <f>'101_transform'!F4918</f>
        <v>0</v>
      </c>
      <c r="F4920" s="25">
        <f>'101_transform'!G4918</f>
        <v>0</v>
      </c>
      <c r="G4920" s="25">
        <f>'101_transform'!H4918</f>
        <v>0</v>
      </c>
    </row>
    <row r="4921" spans="1:7" ht="15" x14ac:dyDescent="0.2">
      <c r="A4921" s="12" t="str">
        <f t="shared" si="76"/>
        <v>КБ "Рента-Банк" АО (3095) 61907</v>
      </c>
      <c r="B4921" s="25" t="str">
        <f>'101_transform'!C4919</f>
        <v>КБ "Рента-Банк" АО (3095)</v>
      </c>
      <c r="C4921" s="25" t="str">
        <f>'101_transform'!D4919</f>
        <v>61907   A  Недвижимость (кроме земли), временно неиспользуемая в основной деятельности, учитываемая по справедливой стоимости</v>
      </c>
      <c r="D4921" s="25">
        <f>'101_transform'!E4919</f>
        <v>0</v>
      </c>
      <c r="E4921" s="25">
        <f>'101_transform'!F4919</f>
        <v>0</v>
      </c>
      <c r="F4921" s="25">
        <f>'101_transform'!G4919</f>
        <v>0</v>
      </c>
      <c r="G4921" s="25">
        <f>'101_transform'!H4919</f>
        <v>0</v>
      </c>
    </row>
    <row r="4922" spans="1:7" ht="15" x14ac:dyDescent="0.2">
      <c r="A4922" s="12" t="str">
        <f t="shared" si="76"/>
        <v>КБ "Рента-Банк" АО (3095) 61908</v>
      </c>
      <c r="B4922" s="25" t="str">
        <f>'101_transform'!C4920</f>
        <v>КБ "Рента-Банк" АО (3095)</v>
      </c>
      <c r="C4922" s="25" t="str">
        <f>'101_transform'!D4920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922" s="25">
        <f>'101_transform'!E4920</f>
        <v>0</v>
      </c>
      <c r="E4922" s="25">
        <f>'101_transform'!F4920</f>
        <v>0</v>
      </c>
      <c r="F4922" s="25">
        <f>'101_transform'!G4920</f>
        <v>0</v>
      </c>
      <c r="G4922" s="25">
        <f>'101_transform'!H4920</f>
        <v>0</v>
      </c>
    </row>
    <row r="4923" spans="1:7" ht="15" x14ac:dyDescent="0.2">
      <c r="A4923" s="12" t="str">
        <f t="shared" si="76"/>
        <v>КБ "Рента-Банк" АО (3095) 61909</v>
      </c>
      <c r="B4923" s="25" t="str">
        <f>'101_transform'!C4921</f>
        <v>КБ "Рента-Банк" АО (3095)</v>
      </c>
      <c r="C4923" s="25" t="str">
        <f>'101_transform'!D4921</f>
        <v>61909   П  Амортизация недвижимости (кроме земли), временно неиспользуемой в основной деятельности</v>
      </c>
      <c r="D4923" s="25">
        <f>'101_transform'!E4921</f>
        <v>0</v>
      </c>
      <c r="E4923" s="25">
        <f>'101_transform'!F4921</f>
        <v>0</v>
      </c>
      <c r="F4923" s="25">
        <f>'101_transform'!G4921</f>
        <v>0</v>
      </c>
      <c r="G4923" s="25">
        <f>'101_transform'!H4921</f>
        <v>0</v>
      </c>
    </row>
    <row r="4924" spans="1:7" ht="15" x14ac:dyDescent="0.2">
      <c r="A4924" s="12" t="str">
        <f t="shared" si="76"/>
        <v>КБ "Рента-Банк" АО (3095) 61910</v>
      </c>
      <c r="B4924" s="25" t="str">
        <f>'101_transform'!C4922</f>
        <v>КБ "Рента-Банк" АО (3095)</v>
      </c>
      <c r="C4924" s="25" t="str">
        <f>'101_transform'!D4922</f>
        <v>61910   П  Амортизация недвижимости (кроме земли), временно неиспользуемой в основной деятельности, переданной в аренду</v>
      </c>
      <c r="D4924" s="25">
        <f>'101_transform'!E4922</f>
        <v>0</v>
      </c>
      <c r="E4924" s="25">
        <f>'101_transform'!F4922</f>
        <v>0</v>
      </c>
      <c r="F4924" s="25">
        <f>'101_transform'!G4922</f>
        <v>0</v>
      </c>
      <c r="G4924" s="25">
        <f>'101_transform'!H4922</f>
        <v>0</v>
      </c>
    </row>
    <row r="4925" spans="1:7" ht="15" x14ac:dyDescent="0.2">
      <c r="A4925" s="12" t="str">
        <f t="shared" si="76"/>
        <v>КБ "Рента-Банк" АО (3095) 61911</v>
      </c>
      <c r="B4925" s="25" t="str">
        <f>'101_transform'!C4923</f>
        <v>КБ "Рента-Банк" АО (3095)</v>
      </c>
      <c r="C4925" s="25" t="str">
        <f>'101_transform'!D4923</f>
        <v>61911   A  Вложения в сооружение (строительство) объектов недвижимости, временно неиспользуемой в основной деятельности</v>
      </c>
      <c r="D4925" s="25">
        <f>'101_transform'!E4923</f>
        <v>0</v>
      </c>
      <c r="E4925" s="25">
        <f>'101_transform'!F4923</f>
        <v>0</v>
      </c>
      <c r="F4925" s="25">
        <f>'101_transform'!G4923</f>
        <v>0</v>
      </c>
      <c r="G4925" s="25">
        <f>'101_transform'!H4923</f>
        <v>0</v>
      </c>
    </row>
    <row r="4926" spans="1:7" ht="15" x14ac:dyDescent="0.2">
      <c r="A4926" s="12" t="str">
        <f t="shared" si="76"/>
        <v>КБ "Рента-Банк" АО (3095) 61912</v>
      </c>
      <c r="B4926" s="25" t="str">
        <f>'101_transform'!C4924</f>
        <v>КБ "Рента-Банк" АО (3095)</v>
      </c>
      <c r="C4926" s="25" t="str">
        <f>'101_transform'!D4924</f>
        <v>61912   П  Резервы на возможные потери</v>
      </c>
      <c r="D4926" s="25">
        <f>'101_transform'!E4924</f>
        <v>0</v>
      </c>
      <c r="E4926" s="25">
        <f>'101_transform'!F4924</f>
        <v>0</v>
      </c>
      <c r="F4926" s="25">
        <f>'101_transform'!G4924</f>
        <v>0</v>
      </c>
      <c r="G4926" s="25">
        <f>'101_transform'!H4924</f>
        <v>0</v>
      </c>
    </row>
    <row r="4927" spans="1:7" ht="15" x14ac:dyDescent="0.2">
      <c r="A4927" s="12" t="str">
        <f t="shared" si="76"/>
        <v>КБ "Рента-Банк" АО (3095) 62001</v>
      </c>
      <c r="B4927" s="25" t="str">
        <f>'101_transform'!C4925</f>
        <v>КБ "Рента-Банк" АО (3095)</v>
      </c>
      <c r="C4927" s="25" t="str">
        <f>'101_transform'!D4925</f>
        <v>62001   A  Долгосрочные активы, предназначенные для продажи</v>
      </c>
      <c r="D4927" s="25">
        <f>'101_transform'!E4925</f>
        <v>0</v>
      </c>
      <c r="E4927" s="25">
        <f>'101_transform'!F4925</f>
        <v>0</v>
      </c>
      <c r="F4927" s="25">
        <f>'101_transform'!G4925</f>
        <v>0</v>
      </c>
      <c r="G4927" s="25">
        <f>'101_transform'!H4925</f>
        <v>0</v>
      </c>
    </row>
    <row r="4928" spans="1:7" ht="15" x14ac:dyDescent="0.2">
      <c r="A4928" s="12" t="str">
        <f t="shared" si="76"/>
        <v>КБ "Рента-Банк" АО (3095) 62002</v>
      </c>
      <c r="B4928" s="25" t="str">
        <f>'101_transform'!C4926</f>
        <v>КБ "Рента-Банк" АО (3095)</v>
      </c>
      <c r="C4928" s="25" t="str">
        <f>'101_transform'!D4926</f>
        <v>62002   П  Резервы на возможные потери</v>
      </c>
      <c r="D4928" s="25">
        <f>'101_transform'!E4926</f>
        <v>0</v>
      </c>
      <c r="E4928" s="25">
        <f>'101_transform'!F4926</f>
        <v>0</v>
      </c>
      <c r="F4928" s="25">
        <f>'101_transform'!G4926</f>
        <v>0</v>
      </c>
      <c r="G4928" s="25">
        <f>'101_transform'!H4926</f>
        <v>0</v>
      </c>
    </row>
    <row r="4929" spans="1:7" ht="15" x14ac:dyDescent="0.2">
      <c r="A4929" s="12" t="str">
        <f t="shared" si="76"/>
        <v>КБ "Рента-Банк" АО (3095) 62101</v>
      </c>
      <c r="B4929" s="25" t="str">
        <f>'101_transform'!C4927</f>
        <v>КБ "Рента-Банк" АО (3095)</v>
      </c>
      <c r="C4929" s="25" t="str">
        <f>'101_transform'!D4927</f>
        <v>62101   A  Средства труда, полученные по договорам отступного, залога, назначение которых не определено</v>
      </c>
      <c r="D4929" s="25">
        <f>'101_transform'!E4927</f>
        <v>0</v>
      </c>
      <c r="E4929" s="25">
        <f>'101_transform'!F4927</f>
        <v>0</v>
      </c>
      <c r="F4929" s="25">
        <f>'101_transform'!G4927</f>
        <v>0</v>
      </c>
      <c r="G4929" s="25">
        <f>'101_transform'!H4927</f>
        <v>0</v>
      </c>
    </row>
    <row r="4930" spans="1:7" ht="15" x14ac:dyDescent="0.2">
      <c r="A4930" s="12" t="str">
        <f t="shared" si="76"/>
        <v>КБ "Рента-Банк" АО (3095) 62102</v>
      </c>
      <c r="B4930" s="25" t="str">
        <f>'101_transform'!C4928</f>
        <v>КБ "Рента-Банк" АО (3095)</v>
      </c>
      <c r="C4930" s="25" t="str">
        <f>'101_transform'!D4928</f>
        <v>62102   A  Предметы труда, полученные по договорам отступного, залога, назначение которых не определено</v>
      </c>
      <c r="D4930" s="25">
        <f>'101_transform'!E4928</f>
        <v>0</v>
      </c>
      <c r="E4930" s="25">
        <f>'101_transform'!F4928</f>
        <v>0</v>
      </c>
      <c r="F4930" s="25">
        <f>'101_transform'!G4928</f>
        <v>0</v>
      </c>
      <c r="G4930" s="25">
        <f>'101_transform'!H4928</f>
        <v>0</v>
      </c>
    </row>
    <row r="4931" spans="1:7" ht="15" x14ac:dyDescent="0.2">
      <c r="A4931" s="12" t="str">
        <f t="shared" si="76"/>
        <v>КБ "Рента-Банк" АО (3095) 62103</v>
      </c>
      <c r="B4931" s="25" t="str">
        <f>'101_transform'!C4929</f>
        <v>КБ "Рента-Банк" АО (3095)</v>
      </c>
      <c r="C4931" s="25" t="str">
        <f>'101_transform'!D4929</f>
        <v>62103   П  Резервы на возможные потери</v>
      </c>
      <c r="D4931" s="25">
        <f>'101_transform'!E4929</f>
        <v>0</v>
      </c>
      <c r="E4931" s="25">
        <f>'101_transform'!F4929</f>
        <v>0</v>
      </c>
      <c r="F4931" s="25">
        <f>'101_transform'!G4929</f>
        <v>0</v>
      </c>
      <c r="G4931" s="25">
        <f>'101_transform'!H4929</f>
        <v>0</v>
      </c>
    </row>
    <row r="4932" spans="1:7" ht="15" x14ac:dyDescent="0.2">
      <c r="A4932" s="12" t="str">
        <f t="shared" ref="A4932:A4995" si="77">B4932&amp;" "&amp;LEFT(C4932,5)</f>
        <v>Банк "РЕСО Кредит" (АО) (3450) 60401</v>
      </c>
      <c r="B4932" s="25" t="str">
        <f>'101_transform'!C4930</f>
        <v>Банк "РЕСО Кредит" (АО) (3450)</v>
      </c>
      <c r="C4932" s="25" t="str">
        <f>'101_transform'!D4930</f>
        <v>60401   A  Основные средства (кроме земли) (c 13.02.2018)_x000D_Категория 1- Здания и сооружения (до 31.12.2002)</v>
      </c>
      <c r="D4932" s="25">
        <f>'101_transform'!E4930</f>
        <v>24646</v>
      </c>
      <c r="E4932" s="25">
        <f>'101_transform'!F4930</f>
        <v>0</v>
      </c>
      <c r="F4932" s="25">
        <f>'101_transform'!G4930</f>
        <v>24646</v>
      </c>
      <c r="G4932" s="25">
        <f>'101_transform'!H4930</f>
        <v>0</v>
      </c>
    </row>
    <row r="4933" spans="1:7" ht="15" x14ac:dyDescent="0.2">
      <c r="A4933" s="12" t="str">
        <f t="shared" si="77"/>
        <v>Банк "РЕСО Кредит" (АО) (3450) 60404</v>
      </c>
      <c r="B4933" s="25" t="str">
        <f>'101_transform'!C4931</f>
        <v>Банк "РЕСО Кредит" (АО) (3450)</v>
      </c>
      <c r="C4933" s="25" t="str">
        <f>'101_transform'!D4931</f>
        <v>60404   A  Земля (c 13.02.2018)</v>
      </c>
      <c r="D4933" s="25">
        <f>'101_transform'!E4931</f>
        <v>0</v>
      </c>
      <c r="E4933" s="25">
        <f>'101_transform'!F4931</f>
        <v>0</v>
      </c>
      <c r="F4933" s="25">
        <f>'101_transform'!G4931</f>
        <v>0</v>
      </c>
      <c r="G4933" s="25">
        <f>'101_transform'!H4931</f>
        <v>0</v>
      </c>
    </row>
    <row r="4934" spans="1:7" ht="15" x14ac:dyDescent="0.2">
      <c r="A4934" s="12" t="str">
        <f t="shared" si="77"/>
        <v>Банк "РЕСО Кредит" (АО) (3450) 60405</v>
      </c>
      <c r="B4934" s="25" t="str">
        <f>'101_transform'!C4932</f>
        <v>Банк "РЕСО Кредит" (АО) (3450)</v>
      </c>
      <c r="C4934" s="25" t="str">
        <f>'101_transform'!D4932</f>
        <v>60405   П
A (до 31.01.2003)  Резервы на возможные потери (c 13.02.2018)
Долгосрочно арендуемые основные средства (до 31.01.2003)</v>
      </c>
      <c r="D4934" s="25">
        <f>'101_transform'!E4932</f>
        <v>0</v>
      </c>
      <c r="E4934" s="25">
        <f>'101_transform'!F4932</f>
        <v>0</v>
      </c>
      <c r="F4934" s="25">
        <f>'101_transform'!G4932</f>
        <v>0</v>
      </c>
      <c r="G4934" s="25">
        <f>'101_transform'!H4932</f>
        <v>0</v>
      </c>
    </row>
    <row r="4935" spans="1:7" ht="15" x14ac:dyDescent="0.2">
      <c r="A4935" s="12" t="str">
        <f t="shared" si="77"/>
        <v>Банк "РЕСО Кредит" (АО) (3450) 60414</v>
      </c>
      <c r="B4935" s="25" t="str">
        <f>'101_transform'!C4933</f>
        <v>Банк "РЕСО Кредит" (АО) (3450)</v>
      </c>
      <c r="C4935" s="25" t="str">
        <f>'101_transform'!D4933</f>
        <v>60414   П  Амортизация основных средств (кроме земли) (c 13.02.2018)</v>
      </c>
      <c r="D4935" s="25">
        <f>'101_transform'!E4933</f>
        <v>0</v>
      </c>
      <c r="E4935" s="25">
        <f>'101_transform'!F4933</f>
        <v>8727</v>
      </c>
      <c r="F4935" s="25">
        <f>'101_transform'!G4933</f>
        <v>0</v>
      </c>
      <c r="G4935" s="25">
        <f>'101_transform'!H4933</f>
        <v>10086</v>
      </c>
    </row>
    <row r="4936" spans="1:7" ht="15" x14ac:dyDescent="0.2">
      <c r="A4936" s="12" t="str">
        <f t="shared" si="77"/>
        <v>Банк "РЕСО Кредит" (АО) (3450) 60415</v>
      </c>
      <c r="B4936" s="25" t="str">
        <f>'101_transform'!C4934</f>
        <v>Банк "РЕСО Кредит" (АО) (3450)</v>
      </c>
      <c r="C4936" s="25" t="str">
        <f>'101_transform'!D4934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936" s="25">
        <f>'101_transform'!E4934</f>
        <v>0</v>
      </c>
      <c r="E4936" s="25">
        <f>'101_transform'!F4934</f>
        <v>0</v>
      </c>
      <c r="F4936" s="25">
        <f>'101_transform'!G4934</f>
        <v>0</v>
      </c>
      <c r="G4936" s="25">
        <f>'101_transform'!H4934</f>
        <v>0</v>
      </c>
    </row>
    <row r="4937" spans="1:7" ht="15" x14ac:dyDescent="0.2">
      <c r="A4937" s="12" t="str">
        <f t="shared" si="77"/>
        <v>Банк "РЕСО Кредит" (АО) (3450) 61901</v>
      </c>
      <c r="B4937" s="25" t="str">
        <f>'101_transform'!C4935</f>
        <v>Банк "РЕСО Кредит" (АО) (3450)</v>
      </c>
      <c r="C4937" s="25" t="str">
        <f>'101_transform'!D4935</f>
        <v>61901   A  Земля, временно неиспользуемая в основной деятельности</v>
      </c>
      <c r="D4937" s="25">
        <f>'101_transform'!E4935</f>
        <v>0</v>
      </c>
      <c r="E4937" s="25">
        <f>'101_transform'!F4935</f>
        <v>0</v>
      </c>
      <c r="F4937" s="25">
        <f>'101_transform'!G4935</f>
        <v>0</v>
      </c>
      <c r="G4937" s="25">
        <f>'101_transform'!H4935</f>
        <v>0</v>
      </c>
    </row>
    <row r="4938" spans="1:7" ht="15" x14ac:dyDescent="0.2">
      <c r="A4938" s="12" t="str">
        <f t="shared" si="77"/>
        <v>Банк "РЕСО Кредит" (АО) (3450) 61902</v>
      </c>
      <c r="B4938" s="25" t="str">
        <f>'101_transform'!C4936</f>
        <v>Банк "РЕСО Кредит" (АО) (3450)</v>
      </c>
      <c r="C4938" s="25" t="str">
        <f>'101_transform'!D4936</f>
        <v>61902   A  Земля, временно неиспользуемая в основной деятельности, переданная в аренду</v>
      </c>
      <c r="D4938" s="25">
        <f>'101_transform'!E4936</f>
        <v>0</v>
      </c>
      <c r="E4938" s="25">
        <f>'101_transform'!F4936</f>
        <v>0</v>
      </c>
      <c r="F4938" s="25">
        <f>'101_transform'!G4936</f>
        <v>0</v>
      </c>
      <c r="G4938" s="25">
        <f>'101_transform'!H4936</f>
        <v>0</v>
      </c>
    </row>
    <row r="4939" spans="1:7" ht="15" x14ac:dyDescent="0.2">
      <c r="A4939" s="12" t="str">
        <f t="shared" si="77"/>
        <v>Банк "РЕСО Кредит" (АО) (3450) 61903</v>
      </c>
      <c r="B4939" s="25" t="str">
        <f>'101_transform'!C4937</f>
        <v>Банк "РЕСО Кредит" (АО) (3450)</v>
      </c>
      <c r="C4939" s="25" t="str">
        <f>'101_transform'!D4937</f>
        <v>61903   A  Недвижимость (кроме земли), временно неиспользуемая в основной деятельности</v>
      </c>
      <c r="D4939" s="25">
        <f>'101_transform'!E4937</f>
        <v>0</v>
      </c>
      <c r="E4939" s="25">
        <f>'101_transform'!F4937</f>
        <v>0</v>
      </c>
      <c r="F4939" s="25">
        <f>'101_transform'!G4937</f>
        <v>0</v>
      </c>
      <c r="G4939" s="25">
        <f>'101_transform'!H4937</f>
        <v>0</v>
      </c>
    </row>
    <row r="4940" spans="1:7" ht="15" x14ac:dyDescent="0.2">
      <c r="A4940" s="12" t="str">
        <f t="shared" si="77"/>
        <v>Банк "РЕСО Кредит" (АО) (3450) 61904</v>
      </c>
      <c r="B4940" s="25" t="str">
        <f>'101_transform'!C4938</f>
        <v>Банк "РЕСО Кредит" (АО) (3450)</v>
      </c>
      <c r="C4940" s="25" t="str">
        <f>'101_transform'!D4938</f>
        <v>61904   A  Недвижимость (кроме земли), временно неиспользуемая в основной деятельности, переданная в аренду</v>
      </c>
      <c r="D4940" s="25">
        <f>'101_transform'!E4938</f>
        <v>0</v>
      </c>
      <c r="E4940" s="25">
        <f>'101_transform'!F4938</f>
        <v>0</v>
      </c>
      <c r="F4940" s="25">
        <f>'101_transform'!G4938</f>
        <v>0</v>
      </c>
      <c r="G4940" s="25">
        <f>'101_transform'!H4938</f>
        <v>0</v>
      </c>
    </row>
    <row r="4941" spans="1:7" ht="15" x14ac:dyDescent="0.2">
      <c r="A4941" s="12" t="str">
        <f t="shared" si="77"/>
        <v>Банк "РЕСО Кредит" (АО) (3450) 61905</v>
      </c>
      <c r="B4941" s="25" t="str">
        <f>'101_transform'!C4939</f>
        <v>Банк "РЕСО Кредит" (АО) (3450)</v>
      </c>
      <c r="C4941" s="25" t="str">
        <f>'101_transform'!D4939</f>
        <v>61905   A  Земля, временно неиспользуемая в основной деятельности, учитываемая по справедливой стоимости</v>
      </c>
      <c r="D4941" s="25">
        <f>'101_transform'!E4939</f>
        <v>0</v>
      </c>
      <c r="E4941" s="25">
        <f>'101_transform'!F4939</f>
        <v>0</v>
      </c>
      <c r="F4941" s="25">
        <f>'101_transform'!G4939</f>
        <v>0</v>
      </c>
      <c r="G4941" s="25">
        <f>'101_transform'!H4939</f>
        <v>0</v>
      </c>
    </row>
    <row r="4942" spans="1:7" ht="15" x14ac:dyDescent="0.2">
      <c r="A4942" s="12" t="str">
        <f t="shared" si="77"/>
        <v>Банк "РЕСО Кредит" (АО) (3450) 61906</v>
      </c>
      <c r="B4942" s="25" t="str">
        <f>'101_transform'!C4940</f>
        <v>Банк "РЕСО Кредит" (АО) (3450)</v>
      </c>
      <c r="C4942" s="25" t="str">
        <f>'101_transform'!D4940</f>
        <v>61906   A  Земля, временно неиспользуемая в основной деятельности, учитываемая по справедливой стоимости, переданная в аренду</v>
      </c>
      <c r="D4942" s="25">
        <f>'101_transform'!E4940</f>
        <v>0</v>
      </c>
      <c r="E4942" s="25">
        <f>'101_transform'!F4940</f>
        <v>0</v>
      </c>
      <c r="F4942" s="25">
        <f>'101_transform'!G4940</f>
        <v>0</v>
      </c>
      <c r="G4942" s="25">
        <f>'101_transform'!H4940</f>
        <v>0</v>
      </c>
    </row>
    <row r="4943" spans="1:7" ht="15" x14ac:dyDescent="0.2">
      <c r="A4943" s="12" t="str">
        <f t="shared" si="77"/>
        <v>Банк "РЕСО Кредит" (АО) (3450) 61907</v>
      </c>
      <c r="B4943" s="25" t="str">
        <f>'101_transform'!C4941</f>
        <v>Банк "РЕСО Кредит" (АО) (3450)</v>
      </c>
      <c r="C4943" s="25" t="str">
        <f>'101_transform'!D4941</f>
        <v>61907   A  Недвижимость (кроме земли), временно неиспользуемая в основной деятельности, учитываемая по справедливой стоимости</v>
      </c>
      <c r="D4943" s="25">
        <f>'101_transform'!E4941</f>
        <v>0</v>
      </c>
      <c r="E4943" s="25">
        <f>'101_transform'!F4941</f>
        <v>0</v>
      </c>
      <c r="F4943" s="25">
        <f>'101_transform'!G4941</f>
        <v>0</v>
      </c>
      <c r="G4943" s="25">
        <f>'101_transform'!H4941</f>
        <v>0</v>
      </c>
    </row>
    <row r="4944" spans="1:7" ht="15" x14ac:dyDescent="0.2">
      <c r="A4944" s="12" t="str">
        <f t="shared" si="77"/>
        <v>Банк "РЕСО Кредит" (АО) (3450) 61908</v>
      </c>
      <c r="B4944" s="25" t="str">
        <f>'101_transform'!C4942</f>
        <v>Банк "РЕСО Кредит" (АО) (3450)</v>
      </c>
      <c r="C4944" s="25" t="str">
        <f>'101_transform'!D4942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944" s="25">
        <f>'101_transform'!E4942</f>
        <v>0</v>
      </c>
      <c r="E4944" s="25">
        <f>'101_transform'!F4942</f>
        <v>0</v>
      </c>
      <c r="F4944" s="25">
        <f>'101_transform'!G4942</f>
        <v>0</v>
      </c>
      <c r="G4944" s="25">
        <f>'101_transform'!H4942</f>
        <v>0</v>
      </c>
    </row>
    <row r="4945" spans="1:7" ht="15" x14ac:dyDescent="0.2">
      <c r="A4945" s="12" t="str">
        <f t="shared" si="77"/>
        <v>Банк "РЕСО Кредит" (АО) (3450) 61909</v>
      </c>
      <c r="B4945" s="25" t="str">
        <f>'101_transform'!C4943</f>
        <v>Банк "РЕСО Кредит" (АО) (3450)</v>
      </c>
      <c r="C4945" s="25" t="str">
        <f>'101_transform'!D4943</f>
        <v>61909   П  Амортизация недвижимости (кроме земли), временно неиспользуемой в основной деятельности</v>
      </c>
      <c r="D4945" s="25">
        <f>'101_transform'!E4943</f>
        <v>0</v>
      </c>
      <c r="E4945" s="25">
        <f>'101_transform'!F4943</f>
        <v>0</v>
      </c>
      <c r="F4945" s="25">
        <f>'101_transform'!G4943</f>
        <v>0</v>
      </c>
      <c r="G4945" s="25">
        <f>'101_transform'!H4943</f>
        <v>0</v>
      </c>
    </row>
    <row r="4946" spans="1:7" ht="15" x14ac:dyDescent="0.2">
      <c r="A4946" s="12" t="str">
        <f t="shared" si="77"/>
        <v>Банк "РЕСО Кредит" (АО) (3450) 61910</v>
      </c>
      <c r="B4946" s="25" t="str">
        <f>'101_transform'!C4944</f>
        <v>Банк "РЕСО Кредит" (АО) (3450)</v>
      </c>
      <c r="C4946" s="25" t="str">
        <f>'101_transform'!D4944</f>
        <v>61910   П  Амортизация недвижимости (кроме земли), временно неиспользуемой в основной деятельности, переданной в аренду</v>
      </c>
      <c r="D4946" s="25">
        <f>'101_transform'!E4944</f>
        <v>0</v>
      </c>
      <c r="E4946" s="25">
        <f>'101_transform'!F4944</f>
        <v>0</v>
      </c>
      <c r="F4946" s="25">
        <f>'101_transform'!G4944</f>
        <v>0</v>
      </c>
      <c r="G4946" s="25">
        <f>'101_transform'!H4944</f>
        <v>0</v>
      </c>
    </row>
    <row r="4947" spans="1:7" ht="15" x14ac:dyDescent="0.2">
      <c r="A4947" s="12" t="str">
        <f t="shared" si="77"/>
        <v>Банк "РЕСО Кредит" (АО) (3450) 61911</v>
      </c>
      <c r="B4947" s="25" t="str">
        <f>'101_transform'!C4945</f>
        <v>Банк "РЕСО Кредит" (АО) (3450)</v>
      </c>
      <c r="C4947" s="25" t="str">
        <f>'101_transform'!D4945</f>
        <v>61911   A  Вложения в сооружение (строительство) объектов недвижимости, временно неиспользуемой в основной деятельности</v>
      </c>
      <c r="D4947" s="25">
        <f>'101_transform'!E4945</f>
        <v>0</v>
      </c>
      <c r="E4947" s="25">
        <f>'101_transform'!F4945</f>
        <v>0</v>
      </c>
      <c r="F4947" s="25">
        <f>'101_transform'!G4945</f>
        <v>0</v>
      </c>
      <c r="G4947" s="25">
        <f>'101_transform'!H4945</f>
        <v>0</v>
      </c>
    </row>
    <row r="4948" spans="1:7" ht="15" x14ac:dyDescent="0.2">
      <c r="A4948" s="12" t="str">
        <f t="shared" si="77"/>
        <v>Банк "РЕСО Кредит" (АО) (3450) 61912</v>
      </c>
      <c r="B4948" s="25" t="str">
        <f>'101_transform'!C4946</f>
        <v>Банк "РЕСО Кредит" (АО) (3450)</v>
      </c>
      <c r="C4948" s="25" t="str">
        <f>'101_transform'!D4946</f>
        <v>61912   П  Резервы на возможные потери</v>
      </c>
      <c r="D4948" s="25">
        <f>'101_transform'!E4946</f>
        <v>0</v>
      </c>
      <c r="E4948" s="25">
        <f>'101_transform'!F4946</f>
        <v>0</v>
      </c>
      <c r="F4948" s="25">
        <f>'101_transform'!G4946</f>
        <v>0</v>
      </c>
      <c r="G4948" s="25">
        <f>'101_transform'!H4946</f>
        <v>0</v>
      </c>
    </row>
    <row r="4949" spans="1:7" ht="15" x14ac:dyDescent="0.2">
      <c r="A4949" s="12" t="str">
        <f t="shared" si="77"/>
        <v>Банк "РЕСО Кредит" (АО) (3450) 62001</v>
      </c>
      <c r="B4949" s="25" t="str">
        <f>'101_transform'!C4947</f>
        <v>Банк "РЕСО Кредит" (АО) (3450)</v>
      </c>
      <c r="C4949" s="25" t="str">
        <f>'101_transform'!D4947</f>
        <v>62001   A  Долгосрочные активы, предназначенные для продажи</v>
      </c>
      <c r="D4949" s="25">
        <f>'101_transform'!E4947</f>
        <v>0</v>
      </c>
      <c r="E4949" s="25">
        <f>'101_transform'!F4947</f>
        <v>0</v>
      </c>
      <c r="F4949" s="25">
        <f>'101_transform'!G4947</f>
        <v>0</v>
      </c>
      <c r="G4949" s="25">
        <f>'101_transform'!H4947</f>
        <v>0</v>
      </c>
    </row>
    <row r="4950" spans="1:7" ht="15" x14ac:dyDescent="0.2">
      <c r="A4950" s="12" t="str">
        <f t="shared" si="77"/>
        <v>Банк "РЕСО Кредит" (АО) (3450) 62002</v>
      </c>
      <c r="B4950" s="25" t="str">
        <f>'101_transform'!C4948</f>
        <v>Банк "РЕСО Кредит" (АО) (3450)</v>
      </c>
      <c r="C4950" s="25" t="str">
        <f>'101_transform'!D4948</f>
        <v>62002   П  Резервы на возможные потери</v>
      </c>
      <c r="D4950" s="25">
        <f>'101_transform'!E4948</f>
        <v>0</v>
      </c>
      <c r="E4950" s="25">
        <f>'101_transform'!F4948</f>
        <v>0</v>
      </c>
      <c r="F4950" s="25">
        <f>'101_transform'!G4948</f>
        <v>0</v>
      </c>
      <c r="G4950" s="25">
        <f>'101_transform'!H4948</f>
        <v>0</v>
      </c>
    </row>
    <row r="4951" spans="1:7" ht="15" x14ac:dyDescent="0.2">
      <c r="A4951" s="12" t="str">
        <f t="shared" si="77"/>
        <v>Банк "РЕСО Кредит" (АО) (3450) 62101</v>
      </c>
      <c r="B4951" s="25" t="str">
        <f>'101_transform'!C4949</f>
        <v>Банк "РЕСО Кредит" (АО) (3450)</v>
      </c>
      <c r="C4951" s="25" t="str">
        <f>'101_transform'!D4949</f>
        <v>62101   A  Средства труда, полученные по договорам отступного, залога, назначение которых не определено</v>
      </c>
      <c r="D4951" s="25">
        <f>'101_transform'!E4949</f>
        <v>0</v>
      </c>
      <c r="E4951" s="25">
        <f>'101_transform'!F4949</f>
        <v>0</v>
      </c>
      <c r="F4951" s="25">
        <f>'101_transform'!G4949</f>
        <v>0</v>
      </c>
      <c r="G4951" s="25">
        <f>'101_transform'!H4949</f>
        <v>0</v>
      </c>
    </row>
    <row r="4952" spans="1:7" ht="15" x14ac:dyDescent="0.2">
      <c r="A4952" s="12" t="str">
        <f t="shared" si="77"/>
        <v>Банк "РЕСО Кредит" (АО) (3450) 62102</v>
      </c>
      <c r="B4952" s="25" t="str">
        <f>'101_transform'!C4950</f>
        <v>Банк "РЕСО Кредит" (АО) (3450)</v>
      </c>
      <c r="C4952" s="25" t="str">
        <f>'101_transform'!D4950</f>
        <v>62102   A  Предметы труда, полученные по договорам отступного, залога, назначение которых не определено</v>
      </c>
      <c r="D4952" s="25">
        <f>'101_transform'!E4950</f>
        <v>0</v>
      </c>
      <c r="E4952" s="25">
        <f>'101_transform'!F4950</f>
        <v>0</v>
      </c>
      <c r="F4952" s="25">
        <f>'101_transform'!G4950</f>
        <v>0</v>
      </c>
      <c r="G4952" s="25">
        <f>'101_transform'!H4950</f>
        <v>0</v>
      </c>
    </row>
    <row r="4953" spans="1:7" ht="15" x14ac:dyDescent="0.2">
      <c r="A4953" s="12" t="str">
        <f t="shared" si="77"/>
        <v>Банк "РЕСО Кредит" (АО) (3450) 62103</v>
      </c>
      <c r="B4953" s="25" t="str">
        <f>'101_transform'!C4951</f>
        <v>Банк "РЕСО Кредит" (АО) (3450)</v>
      </c>
      <c r="C4953" s="25" t="str">
        <f>'101_transform'!D4951</f>
        <v>62103   П  Резервы на возможные потери</v>
      </c>
      <c r="D4953" s="25">
        <f>'101_transform'!E4951</f>
        <v>0</v>
      </c>
      <c r="E4953" s="25">
        <f>'101_transform'!F4951</f>
        <v>0</v>
      </c>
      <c r="F4953" s="25">
        <f>'101_transform'!G4951</f>
        <v>0</v>
      </c>
      <c r="G4953" s="25">
        <f>'101_transform'!H4951</f>
        <v>0</v>
      </c>
    </row>
    <row r="4954" spans="1:7" ht="15" x14ac:dyDescent="0.2">
      <c r="A4954" s="12" t="str">
        <f t="shared" si="77"/>
        <v>"Республиканский Кредитный Альянс" ООО (3017) 60401</v>
      </c>
      <c r="B4954" s="25" t="str">
        <f>'101_transform'!C4952</f>
        <v>"Республиканский Кредитный Альянс" ООО (3017)</v>
      </c>
      <c r="C4954" s="25" t="str">
        <f>'101_transform'!D4952</f>
        <v>60401   A  Основные средства (кроме земли) (c 13.02.2018)_x000D_Категория 1- Здания и сооружения (до 31.12.2002)</v>
      </c>
      <c r="D4954" s="25">
        <f>'101_transform'!E4952</f>
        <v>3749</v>
      </c>
      <c r="E4954" s="25">
        <f>'101_transform'!F4952</f>
        <v>0</v>
      </c>
      <c r="F4954" s="25">
        <f>'101_transform'!G4952</f>
        <v>4010</v>
      </c>
      <c r="G4954" s="25">
        <f>'101_transform'!H4952</f>
        <v>0</v>
      </c>
    </row>
    <row r="4955" spans="1:7" ht="15" x14ac:dyDescent="0.2">
      <c r="A4955" s="12" t="str">
        <f t="shared" si="77"/>
        <v>"Республиканский Кредитный Альянс" ООО (3017) 60404</v>
      </c>
      <c r="B4955" s="25" t="str">
        <f>'101_transform'!C4953</f>
        <v>"Республиканский Кредитный Альянс" ООО (3017)</v>
      </c>
      <c r="C4955" s="25" t="str">
        <f>'101_transform'!D4953</f>
        <v>60404   A  Земля (c 13.02.2018)</v>
      </c>
      <c r="D4955" s="25">
        <f>'101_transform'!E4953</f>
        <v>0</v>
      </c>
      <c r="E4955" s="25">
        <f>'101_transform'!F4953</f>
        <v>0</v>
      </c>
      <c r="F4955" s="25">
        <f>'101_transform'!G4953</f>
        <v>0</v>
      </c>
      <c r="G4955" s="25">
        <f>'101_transform'!H4953</f>
        <v>0</v>
      </c>
    </row>
    <row r="4956" spans="1:7" ht="15" x14ac:dyDescent="0.2">
      <c r="A4956" s="12" t="str">
        <f t="shared" si="77"/>
        <v>"Республиканский Кредитный Альянс" ООО (3017) 60405</v>
      </c>
      <c r="B4956" s="25" t="str">
        <f>'101_transform'!C4954</f>
        <v>"Республиканский Кредитный Альянс" ООО (3017)</v>
      </c>
      <c r="C4956" s="25" t="str">
        <f>'101_transform'!D4954</f>
        <v>60405   П
A (до 31.01.2003)  Резервы на возможные потери (c 13.02.2018)
Долгосрочно арендуемые основные средства (до 31.01.2003)</v>
      </c>
      <c r="D4956" s="25">
        <f>'101_transform'!E4954</f>
        <v>0</v>
      </c>
      <c r="E4956" s="25">
        <f>'101_transform'!F4954</f>
        <v>0</v>
      </c>
      <c r="F4956" s="25">
        <f>'101_transform'!G4954</f>
        <v>0</v>
      </c>
      <c r="G4956" s="25">
        <f>'101_transform'!H4954</f>
        <v>0</v>
      </c>
    </row>
    <row r="4957" spans="1:7" ht="15" x14ac:dyDescent="0.2">
      <c r="A4957" s="12" t="str">
        <f t="shared" si="77"/>
        <v>"Республиканский Кредитный Альянс" ООО (3017) 60414</v>
      </c>
      <c r="B4957" s="25" t="str">
        <f>'101_transform'!C4955</f>
        <v>"Республиканский Кредитный Альянс" ООО (3017)</v>
      </c>
      <c r="C4957" s="25" t="str">
        <f>'101_transform'!D4955</f>
        <v>60414   П  Амортизация основных средств (кроме земли) (c 13.02.2018)</v>
      </c>
      <c r="D4957" s="25">
        <f>'101_transform'!E4955</f>
        <v>0</v>
      </c>
      <c r="E4957" s="25">
        <f>'101_transform'!F4955</f>
        <v>3347</v>
      </c>
      <c r="F4957" s="25">
        <f>'101_transform'!G4955</f>
        <v>0</v>
      </c>
      <c r="G4957" s="25">
        <f>'101_transform'!H4955</f>
        <v>3411</v>
      </c>
    </row>
    <row r="4958" spans="1:7" ht="15" x14ac:dyDescent="0.2">
      <c r="A4958" s="12" t="str">
        <f t="shared" si="77"/>
        <v>"Республиканский Кредитный Альянс" ООО (3017) 60415</v>
      </c>
      <c r="B4958" s="25" t="str">
        <f>'101_transform'!C4956</f>
        <v>"Республиканский Кредитный Альянс" ООО (3017)</v>
      </c>
      <c r="C4958" s="25" t="str">
        <f>'101_transform'!D4956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958" s="25">
        <f>'101_transform'!E4956</f>
        <v>0</v>
      </c>
      <c r="E4958" s="25">
        <f>'101_transform'!F4956</f>
        <v>0</v>
      </c>
      <c r="F4958" s="25">
        <f>'101_transform'!G4956</f>
        <v>0</v>
      </c>
      <c r="G4958" s="25">
        <f>'101_transform'!H4956</f>
        <v>0</v>
      </c>
    </row>
    <row r="4959" spans="1:7" ht="15" x14ac:dyDescent="0.2">
      <c r="A4959" s="12" t="str">
        <f t="shared" si="77"/>
        <v>"Республиканский Кредитный Альянс" ООО (3017) 61901</v>
      </c>
      <c r="B4959" s="25" t="str">
        <f>'101_transform'!C4957</f>
        <v>"Республиканский Кредитный Альянс" ООО (3017)</v>
      </c>
      <c r="C4959" s="25" t="str">
        <f>'101_transform'!D4957</f>
        <v>61901   A  Земля, временно неиспользуемая в основной деятельности</v>
      </c>
      <c r="D4959" s="25">
        <f>'101_transform'!E4957</f>
        <v>0</v>
      </c>
      <c r="E4959" s="25">
        <f>'101_transform'!F4957</f>
        <v>0</v>
      </c>
      <c r="F4959" s="25">
        <f>'101_transform'!G4957</f>
        <v>0</v>
      </c>
      <c r="G4959" s="25">
        <f>'101_transform'!H4957</f>
        <v>0</v>
      </c>
    </row>
    <row r="4960" spans="1:7" ht="15" x14ac:dyDescent="0.2">
      <c r="A4960" s="12" t="str">
        <f t="shared" si="77"/>
        <v>"Республиканский Кредитный Альянс" ООО (3017) 61902</v>
      </c>
      <c r="B4960" s="25" t="str">
        <f>'101_transform'!C4958</f>
        <v>"Республиканский Кредитный Альянс" ООО (3017)</v>
      </c>
      <c r="C4960" s="25" t="str">
        <f>'101_transform'!D4958</f>
        <v>61902   A  Земля, временно неиспользуемая в основной деятельности, переданная в аренду</v>
      </c>
      <c r="D4960" s="25">
        <f>'101_transform'!E4958</f>
        <v>0</v>
      </c>
      <c r="E4960" s="25">
        <f>'101_transform'!F4958</f>
        <v>0</v>
      </c>
      <c r="F4960" s="25">
        <f>'101_transform'!G4958</f>
        <v>0</v>
      </c>
      <c r="G4960" s="25">
        <f>'101_transform'!H4958</f>
        <v>0</v>
      </c>
    </row>
    <row r="4961" spans="1:7" ht="15" x14ac:dyDescent="0.2">
      <c r="A4961" s="12" t="str">
        <f t="shared" si="77"/>
        <v>"Республиканский Кредитный Альянс" ООО (3017) 61903</v>
      </c>
      <c r="B4961" s="25" t="str">
        <f>'101_transform'!C4959</f>
        <v>"Республиканский Кредитный Альянс" ООО (3017)</v>
      </c>
      <c r="C4961" s="25" t="str">
        <f>'101_transform'!D4959</f>
        <v>61903   A  Недвижимость (кроме земли), временно неиспользуемая в основной деятельности</v>
      </c>
      <c r="D4961" s="25">
        <f>'101_transform'!E4959</f>
        <v>0</v>
      </c>
      <c r="E4961" s="25">
        <f>'101_transform'!F4959</f>
        <v>0</v>
      </c>
      <c r="F4961" s="25">
        <f>'101_transform'!G4959</f>
        <v>0</v>
      </c>
      <c r="G4961" s="25">
        <f>'101_transform'!H4959</f>
        <v>0</v>
      </c>
    </row>
    <row r="4962" spans="1:7" ht="15" x14ac:dyDescent="0.2">
      <c r="A4962" s="12" t="str">
        <f t="shared" si="77"/>
        <v>"Республиканский Кредитный Альянс" ООО (3017) 61904</v>
      </c>
      <c r="B4962" s="25" t="str">
        <f>'101_transform'!C4960</f>
        <v>"Республиканский Кредитный Альянс" ООО (3017)</v>
      </c>
      <c r="C4962" s="25" t="str">
        <f>'101_transform'!D4960</f>
        <v>61904   A  Недвижимость (кроме земли), временно неиспользуемая в основной деятельности, переданная в аренду</v>
      </c>
      <c r="D4962" s="25">
        <f>'101_transform'!E4960</f>
        <v>0</v>
      </c>
      <c r="E4962" s="25">
        <f>'101_transform'!F4960</f>
        <v>0</v>
      </c>
      <c r="F4962" s="25">
        <f>'101_transform'!G4960</f>
        <v>0</v>
      </c>
      <c r="G4962" s="25">
        <f>'101_transform'!H4960</f>
        <v>0</v>
      </c>
    </row>
    <row r="4963" spans="1:7" ht="15" x14ac:dyDescent="0.2">
      <c r="A4963" s="12" t="str">
        <f t="shared" si="77"/>
        <v>"Республиканский Кредитный Альянс" ООО (3017) 61905</v>
      </c>
      <c r="B4963" s="25" t="str">
        <f>'101_transform'!C4961</f>
        <v>"Республиканский Кредитный Альянс" ООО (3017)</v>
      </c>
      <c r="C4963" s="25" t="str">
        <f>'101_transform'!D4961</f>
        <v>61905   A  Земля, временно неиспользуемая в основной деятельности, учитываемая по справедливой стоимости</v>
      </c>
      <c r="D4963" s="25">
        <f>'101_transform'!E4961</f>
        <v>0</v>
      </c>
      <c r="E4963" s="25">
        <f>'101_transform'!F4961</f>
        <v>0</v>
      </c>
      <c r="F4963" s="25">
        <f>'101_transform'!G4961</f>
        <v>0</v>
      </c>
      <c r="G4963" s="25">
        <f>'101_transform'!H4961</f>
        <v>0</v>
      </c>
    </row>
    <row r="4964" spans="1:7" ht="15" x14ac:dyDescent="0.2">
      <c r="A4964" s="12" t="str">
        <f t="shared" si="77"/>
        <v>"Республиканский Кредитный Альянс" ООО (3017) 61906</v>
      </c>
      <c r="B4964" s="25" t="str">
        <f>'101_transform'!C4962</f>
        <v>"Республиканский Кредитный Альянс" ООО (3017)</v>
      </c>
      <c r="C4964" s="25" t="str">
        <f>'101_transform'!D4962</f>
        <v>61906   A  Земля, временно неиспользуемая в основной деятельности, учитываемая по справедливой стоимости, переданная в аренду</v>
      </c>
      <c r="D4964" s="25">
        <f>'101_transform'!E4962</f>
        <v>0</v>
      </c>
      <c r="E4964" s="25">
        <f>'101_transform'!F4962</f>
        <v>0</v>
      </c>
      <c r="F4964" s="25">
        <f>'101_transform'!G4962</f>
        <v>0</v>
      </c>
      <c r="G4964" s="25">
        <f>'101_transform'!H4962</f>
        <v>0</v>
      </c>
    </row>
    <row r="4965" spans="1:7" ht="15" x14ac:dyDescent="0.2">
      <c r="A4965" s="12" t="str">
        <f t="shared" si="77"/>
        <v>"Республиканский Кредитный Альянс" ООО (3017) 61907</v>
      </c>
      <c r="B4965" s="25" t="str">
        <f>'101_transform'!C4963</f>
        <v>"Республиканский Кредитный Альянс" ООО (3017)</v>
      </c>
      <c r="C4965" s="25" t="str">
        <f>'101_transform'!D4963</f>
        <v>61907   A  Недвижимость (кроме земли), временно неиспользуемая в основной деятельности, учитываемая по справедливой стоимости</v>
      </c>
      <c r="D4965" s="25">
        <f>'101_transform'!E4963</f>
        <v>0</v>
      </c>
      <c r="E4965" s="25">
        <f>'101_transform'!F4963</f>
        <v>0</v>
      </c>
      <c r="F4965" s="25">
        <f>'101_transform'!G4963</f>
        <v>0</v>
      </c>
      <c r="G4965" s="25">
        <f>'101_transform'!H4963</f>
        <v>0</v>
      </c>
    </row>
    <row r="4966" spans="1:7" ht="15" x14ac:dyDescent="0.2">
      <c r="A4966" s="12" t="str">
        <f t="shared" si="77"/>
        <v>"Республиканский Кредитный Альянс" ООО (3017) 61908</v>
      </c>
      <c r="B4966" s="25" t="str">
        <f>'101_transform'!C4964</f>
        <v>"Республиканский Кредитный Альянс" ООО (3017)</v>
      </c>
      <c r="C4966" s="25" t="str">
        <f>'101_transform'!D4964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966" s="25">
        <f>'101_transform'!E4964</f>
        <v>0</v>
      </c>
      <c r="E4966" s="25">
        <f>'101_transform'!F4964</f>
        <v>0</v>
      </c>
      <c r="F4966" s="25">
        <f>'101_transform'!G4964</f>
        <v>0</v>
      </c>
      <c r="G4966" s="25">
        <f>'101_transform'!H4964</f>
        <v>0</v>
      </c>
    </row>
    <row r="4967" spans="1:7" ht="15" x14ac:dyDescent="0.2">
      <c r="A4967" s="12" t="str">
        <f t="shared" si="77"/>
        <v>"Республиканский Кредитный Альянс" ООО (3017) 61909</v>
      </c>
      <c r="B4967" s="25" t="str">
        <f>'101_transform'!C4965</f>
        <v>"Республиканский Кредитный Альянс" ООО (3017)</v>
      </c>
      <c r="C4967" s="25" t="str">
        <f>'101_transform'!D4965</f>
        <v>61909   П  Амортизация недвижимости (кроме земли), временно неиспользуемой в основной деятельности</v>
      </c>
      <c r="D4967" s="25">
        <f>'101_transform'!E4965</f>
        <v>0</v>
      </c>
      <c r="E4967" s="25">
        <f>'101_transform'!F4965</f>
        <v>0</v>
      </c>
      <c r="F4967" s="25">
        <f>'101_transform'!G4965</f>
        <v>0</v>
      </c>
      <c r="G4967" s="25">
        <f>'101_transform'!H4965</f>
        <v>0</v>
      </c>
    </row>
    <row r="4968" spans="1:7" ht="15" x14ac:dyDescent="0.2">
      <c r="A4968" s="12" t="str">
        <f t="shared" si="77"/>
        <v>"Республиканский Кредитный Альянс" ООО (3017) 61910</v>
      </c>
      <c r="B4968" s="25" t="str">
        <f>'101_transform'!C4966</f>
        <v>"Республиканский Кредитный Альянс" ООО (3017)</v>
      </c>
      <c r="C4968" s="25" t="str">
        <f>'101_transform'!D4966</f>
        <v>61910   П  Амортизация недвижимости (кроме земли), временно неиспользуемой в основной деятельности, переданной в аренду</v>
      </c>
      <c r="D4968" s="25">
        <f>'101_transform'!E4966</f>
        <v>0</v>
      </c>
      <c r="E4968" s="25">
        <f>'101_transform'!F4966</f>
        <v>0</v>
      </c>
      <c r="F4968" s="25">
        <f>'101_transform'!G4966</f>
        <v>0</v>
      </c>
      <c r="G4968" s="25">
        <f>'101_transform'!H4966</f>
        <v>0</v>
      </c>
    </row>
    <row r="4969" spans="1:7" ht="15" x14ac:dyDescent="0.2">
      <c r="A4969" s="12" t="str">
        <f t="shared" si="77"/>
        <v>"Республиканский Кредитный Альянс" ООО (3017) 61911</v>
      </c>
      <c r="B4969" s="25" t="str">
        <f>'101_transform'!C4967</f>
        <v>"Республиканский Кредитный Альянс" ООО (3017)</v>
      </c>
      <c r="C4969" s="25" t="str">
        <f>'101_transform'!D4967</f>
        <v>61911   A  Вложения в сооружение (строительство) объектов недвижимости, временно неиспользуемой в основной деятельности</v>
      </c>
      <c r="D4969" s="25">
        <f>'101_transform'!E4967</f>
        <v>0</v>
      </c>
      <c r="E4969" s="25">
        <f>'101_transform'!F4967</f>
        <v>0</v>
      </c>
      <c r="F4969" s="25">
        <f>'101_transform'!G4967</f>
        <v>0</v>
      </c>
      <c r="G4969" s="25">
        <f>'101_transform'!H4967</f>
        <v>0</v>
      </c>
    </row>
    <row r="4970" spans="1:7" ht="15" x14ac:dyDescent="0.2">
      <c r="A4970" s="12" t="str">
        <f t="shared" si="77"/>
        <v>"Республиканский Кредитный Альянс" ООО (3017) 61912</v>
      </c>
      <c r="B4970" s="25" t="str">
        <f>'101_transform'!C4968</f>
        <v>"Республиканский Кредитный Альянс" ООО (3017)</v>
      </c>
      <c r="C4970" s="25" t="str">
        <f>'101_transform'!D4968</f>
        <v>61912   П  Резервы на возможные потери</v>
      </c>
      <c r="D4970" s="25">
        <f>'101_transform'!E4968</f>
        <v>0</v>
      </c>
      <c r="E4970" s="25">
        <f>'101_transform'!F4968</f>
        <v>0</v>
      </c>
      <c r="F4970" s="25">
        <f>'101_transform'!G4968</f>
        <v>0</v>
      </c>
      <c r="G4970" s="25">
        <f>'101_transform'!H4968</f>
        <v>0</v>
      </c>
    </row>
    <row r="4971" spans="1:7" ht="15" x14ac:dyDescent="0.2">
      <c r="A4971" s="12" t="str">
        <f t="shared" si="77"/>
        <v>"Республиканский Кредитный Альянс" ООО (3017) 62001</v>
      </c>
      <c r="B4971" s="25" t="str">
        <f>'101_transform'!C4969</f>
        <v>"Республиканский Кредитный Альянс" ООО (3017)</v>
      </c>
      <c r="C4971" s="25" t="str">
        <f>'101_transform'!D4969</f>
        <v>62001   A  Долгосрочные активы, предназначенные для продажи</v>
      </c>
      <c r="D4971" s="25">
        <f>'101_transform'!E4969</f>
        <v>0</v>
      </c>
      <c r="E4971" s="25">
        <f>'101_transform'!F4969</f>
        <v>0</v>
      </c>
      <c r="F4971" s="25">
        <f>'101_transform'!G4969</f>
        <v>0</v>
      </c>
      <c r="G4971" s="25">
        <f>'101_transform'!H4969</f>
        <v>0</v>
      </c>
    </row>
    <row r="4972" spans="1:7" ht="15" x14ac:dyDescent="0.2">
      <c r="A4972" s="12" t="str">
        <f t="shared" si="77"/>
        <v>"Республиканский Кредитный Альянс" ООО (3017) 62002</v>
      </c>
      <c r="B4972" s="25" t="str">
        <f>'101_transform'!C4970</f>
        <v>"Республиканский Кредитный Альянс" ООО (3017)</v>
      </c>
      <c r="C4972" s="25" t="str">
        <f>'101_transform'!D4970</f>
        <v>62002   П  Резервы на возможные потери</v>
      </c>
      <c r="D4972" s="25">
        <f>'101_transform'!E4970</f>
        <v>0</v>
      </c>
      <c r="E4972" s="25">
        <f>'101_transform'!F4970</f>
        <v>0</v>
      </c>
      <c r="F4972" s="25">
        <f>'101_transform'!G4970</f>
        <v>0</v>
      </c>
      <c r="G4972" s="25">
        <f>'101_transform'!H4970</f>
        <v>0</v>
      </c>
    </row>
    <row r="4973" spans="1:7" ht="15" x14ac:dyDescent="0.2">
      <c r="A4973" s="12" t="str">
        <f t="shared" si="77"/>
        <v>"Республиканский Кредитный Альянс" ООО (3017) 62101</v>
      </c>
      <c r="B4973" s="25" t="str">
        <f>'101_transform'!C4971</f>
        <v>"Республиканский Кредитный Альянс" ООО (3017)</v>
      </c>
      <c r="C4973" s="25" t="str">
        <f>'101_transform'!D4971</f>
        <v>62101   A  Средства труда, полученные по договорам отступного, залога, назначение которых не определено</v>
      </c>
      <c r="D4973" s="25">
        <f>'101_transform'!E4971</f>
        <v>0</v>
      </c>
      <c r="E4973" s="25">
        <f>'101_transform'!F4971</f>
        <v>0</v>
      </c>
      <c r="F4973" s="25">
        <f>'101_transform'!G4971</f>
        <v>0</v>
      </c>
      <c r="G4973" s="25">
        <f>'101_transform'!H4971</f>
        <v>0</v>
      </c>
    </row>
    <row r="4974" spans="1:7" ht="15" x14ac:dyDescent="0.2">
      <c r="A4974" s="12" t="str">
        <f t="shared" si="77"/>
        <v>"Республиканский Кредитный Альянс" ООО (3017) 62102</v>
      </c>
      <c r="B4974" s="25" t="str">
        <f>'101_transform'!C4972</f>
        <v>"Республиканский Кредитный Альянс" ООО (3017)</v>
      </c>
      <c r="C4974" s="25" t="str">
        <f>'101_transform'!D4972</f>
        <v>62102   A  Предметы труда, полученные по договорам отступного, залога, назначение которых не определено</v>
      </c>
      <c r="D4974" s="25">
        <f>'101_transform'!E4972</f>
        <v>0</v>
      </c>
      <c r="E4974" s="25">
        <f>'101_transform'!F4972</f>
        <v>0</v>
      </c>
      <c r="F4974" s="25">
        <f>'101_transform'!G4972</f>
        <v>0</v>
      </c>
      <c r="G4974" s="25">
        <f>'101_transform'!H4972</f>
        <v>0</v>
      </c>
    </row>
    <row r="4975" spans="1:7" ht="15" x14ac:dyDescent="0.2">
      <c r="A4975" s="12" t="str">
        <f t="shared" si="77"/>
        <v>"Республиканский Кредитный Альянс" ООО (3017) 62103</v>
      </c>
      <c r="B4975" s="25" t="str">
        <f>'101_transform'!C4973</f>
        <v>"Республиканский Кредитный Альянс" ООО (3017)</v>
      </c>
      <c r="C4975" s="25" t="str">
        <f>'101_transform'!D4973</f>
        <v>62103   П  Резервы на возможные потери</v>
      </c>
      <c r="D4975" s="25">
        <f>'101_transform'!E4973</f>
        <v>0</v>
      </c>
      <c r="E4975" s="25">
        <f>'101_transform'!F4973</f>
        <v>0</v>
      </c>
      <c r="F4975" s="25">
        <f>'101_transform'!G4973</f>
        <v>0</v>
      </c>
      <c r="G4975" s="25">
        <f>'101_transform'!H4973</f>
        <v>0</v>
      </c>
    </row>
    <row r="4976" spans="1:7" ht="15" x14ac:dyDescent="0.2">
      <c r="A4976" s="12" t="str">
        <f t="shared" si="77"/>
        <v>АО "РН Банк" (170) 60401</v>
      </c>
      <c r="B4976" s="25" t="str">
        <f>'101_transform'!C4974</f>
        <v>АО "РН Банк" (170)</v>
      </c>
      <c r="C4976" s="25" t="str">
        <f>'101_transform'!D4974</f>
        <v>60401   A  Основные средства (кроме земли) (c 13.02.2018)_x000D_Категория 1- Здания и сооружения (до 31.12.2002)</v>
      </c>
      <c r="D4976" s="25">
        <f>'101_transform'!E4974</f>
        <v>174036</v>
      </c>
      <c r="E4976" s="25">
        <f>'101_transform'!F4974</f>
        <v>0</v>
      </c>
      <c r="F4976" s="25">
        <f>'101_transform'!G4974</f>
        <v>359830</v>
      </c>
      <c r="G4976" s="25">
        <f>'101_transform'!H4974</f>
        <v>0</v>
      </c>
    </row>
    <row r="4977" spans="1:7" ht="15" x14ac:dyDescent="0.2">
      <c r="A4977" s="12" t="str">
        <f t="shared" si="77"/>
        <v>АО "РН Банк" (170) 60404</v>
      </c>
      <c r="B4977" s="25" t="str">
        <f>'101_transform'!C4975</f>
        <v>АО "РН Банк" (170)</v>
      </c>
      <c r="C4977" s="25" t="str">
        <f>'101_transform'!D4975</f>
        <v>60404   A  Земля (c 13.02.2018)</v>
      </c>
      <c r="D4977" s="25">
        <f>'101_transform'!E4975</f>
        <v>0</v>
      </c>
      <c r="E4977" s="25">
        <f>'101_transform'!F4975</f>
        <v>0</v>
      </c>
      <c r="F4977" s="25">
        <f>'101_transform'!G4975</f>
        <v>0</v>
      </c>
      <c r="G4977" s="25">
        <f>'101_transform'!H4975</f>
        <v>0</v>
      </c>
    </row>
    <row r="4978" spans="1:7" ht="15" x14ac:dyDescent="0.2">
      <c r="A4978" s="12" t="str">
        <f t="shared" si="77"/>
        <v>АО "РН Банк" (170) 60405</v>
      </c>
      <c r="B4978" s="25" t="str">
        <f>'101_transform'!C4976</f>
        <v>АО "РН Банк" (170)</v>
      </c>
      <c r="C4978" s="25" t="str">
        <f>'101_transform'!D4976</f>
        <v>60405   П
A (до 31.01.2003)  Резервы на возможные потери (c 13.02.2018)
Долгосрочно арендуемые основные средства (до 31.01.2003)</v>
      </c>
      <c r="D4978" s="25">
        <f>'101_transform'!E4976</f>
        <v>0</v>
      </c>
      <c r="E4978" s="25">
        <f>'101_transform'!F4976</f>
        <v>0</v>
      </c>
      <c r="F4978" s="25">
        <f>'101_transform'!G4976</f>
        <v>0</v>
      </c>
      <c r="G4978" s="25">
        <f>'101_transform'!H4976</f>
        <v>0</v>
      </c>
    </row>
    <row r="4979" spans="1:7" ht="15" x14ac:dyDescent="0.2">
      <c r="A4979" s="12" t="str">
        <f t="shared" si="77"/>
        <v>АО "РН Банк" (170) 60414</v>
      </c>
      <c r="B4979" s="25" t="str">
        <f>'101_transform'!C4977</f>
        <v>АО "РН Банк" (170)</v>
      </c>
      <c r="C4979" s="25" t="str">
        <f>'101_transform'!D4977</f>
        <v>60414   П  Амортизация основных средств (кроме земли) (c 13.02.2018)</v>
      </c>
      <c r="D4979" s="25">
        <f>'101_transform'!E4977</f>
        <v>0</v>
      </c>
      <c r="E4979" s="25">
        <f>'101_transform'!F4977</f>
        <v>135828</v>
      </c>
      <c r="F4979" s="25">
        <f>'101_transform'!G4977</f>
        <v>0</v>
      </c>
      <c r="G4979" s="25">
        <f>'101_transform'!H4977</f>
        <v>151920</v>
      </c>
    </row>
    <row r="4980" spans="1:7" ht="15" x14ac:dyDescent="0.2">
      <c r="A4980" s="12" t="str">
        <f t="shared" si="77"/>
        <v>АО "РН Банк" (170) 60415</v>
      </c>
      <c r="B4980" s="25" t="str">
        <f>'101_transform'!C4978</f>
        <v>АО "РН Банк" (170)</v>
      </c>
      <c r="C4980" s="25" t="str">
        <f>'101_transform'!D4978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4980" s="25">
        <f>'101_transform'!E4978</f>
        <v>0</v>
      </c>
      <c r="E4980" s="25">
        <f>'101_transform'!F4978</f>
        <v>0</v>
      </c>
      <c r="F4980" s="25">
        <f>'101_transform'!G4978</f>
        <v>0</v>
      </c>
      <c r="G4980" s="25">
        <f>'101_transform'!H4978</f>
        <v>0</v>
      </c>
    </row>
    <row r="4981" spans="1:7" ht="15" x14ac:dyDescent="0.2">
      <c r="A4981" s="12" t="str">
        <f t="shared" si="77"/>
        <v>АО "РН Банк" (170) 61901</v>
      </c>
      <c r="B4981" s="25" t="str">
        <f>'101_transform'!C4979</f>
        <v>АО "РН Банк" (170)</v>
      </c>
      <c r="C4981" s="25" t="str">
        <f>'101_transform'!D4979</f>
        <v>61901   A  Земля, временно неиспользуемая в основной деятельности</v>
      </c>
      <c r="D4981" s="25">
        <f>'101_transform'!E4979</f>
        <v>0</v>
      </c>
      <c r="E4981" s="25">
        <f>'101_transform'!F4979</f>
        <v>0</v>
      </c>
      <c r="F4981" s="25">
        <f>'101_transform'!G4979</f>
        <v>0</v>
      </c>
      <c r="G4981" s="25">
        <f>'101_transform'!H4979</f>
        <v>0</v>
      </c>
    </row>
    <row r="4982" spans="1:7" ht="15" x14ac:dyDescent="0.2">
      <c r="A4982" s="12" t="str">
        <f t="shared" si="77"/>
        <v>АО "РН Банк" (170) 61902</v>
      </c>
      <c r="B4982" s="25" t="str">
        <f>'101_transform'!C4980</f>
        <v>АО "РН Банк" (170)</v>
      </c>
      <c r="C4982" s="25" t="str">
        <f>'101_transform'!D4980</f>
        <v>61902   A  Земля, временно неиспользуемая в основной деятельности, переданная в аренду</v>
      </c>
      <c r="D4982" s="25">
        <f>'101_transform'!E4980</f>
        <v>0</v>
      </c>
      <c r="E4982" s="25">
        <f>'101_transform'!F4980</f>
        <v>0</v>
      </c>
      <c r="F4982" s="25">
        <f>'101_transform'!G4980</f>
        <v>0</v>
      </c>
      <c r="G4982" s="25">
        <f>'101_transform'!H4980</f>
        <v>0</v>
      </c>
    </row>
    <row r="4983" spans="1:7" ht="15" x14ac:dyDescent="0.2">
      <c r="A4983" s="12" t="str">
        <f t="shared" si="77"/>
        <v>АО "РН Банк" (170) 61903</v>
      </c>
      <c r="B4983" s="25" t="str">
        <f>'101_transform'!C4981</f>
        <v>АО "РН Банк" (170)</v>
      </c>
      <c r="C4983" s="25" t="str">
        <f>'101_transform'!D4981</f>
        <v>61903   A  Недвижимость (кроме земли), временно неиспользуемая в основной деятельности</v>
      </c>
      <c r="D4983" s="25">
        <f>'101_transform'!E4981</f>
        <v>0</v>
      </c>
      <c r="E4983" s="25">
        <f>'101_transform'!F4981</f>
        <v>0</v>
      </c>
      <c r="F4983" s="25">
        <f>'101_transform'!G4981</f>
        <v>0</v>
      </c>
      <c r="G4983" s="25">
        <f>'101_transform'!H4981</f>
        <v>0</v>
      </c>
    </row>
    <row r="4984" spans="1:7" ht="15" x14ac:dyDescent="0.2">
      <c r="A4984" s="12" t="str">
        <f t="shared" si="77"/>
        <v>АО "РН Банк" (170) 61904</v>
      </c>
      <c r="B4984" s="25" t="str">
        <f>'101_transform'!C4982</f>
        <v>АО "РН Банк" (170)</v>
      </c>
      <c r="C4984" s="25" t="str">
        <f>'101_transform'!D4982</f>
        <v>61904   A  Недвижимость (кроме земли), временно неиспользуемая в основной деятельности, переданная в аренду</v>
      </c>
      <c r="D4984" s="25">
        <f>'101_transform'!E4982</f>
        <v>0</v>
      </c>
      <c r="E4984" s="25">
        <f>'101_transform'!F4982</f>
        <v>0</v>
      </c>
      <c r="F4984" s="25">
        <f>'101_transform'!G4982</f>
        <v>0</v>
      </c>
      <c r="G4984" s="25">
        <f>'101_transform'!H4982</f>
        <v>0</v>
      </c>
    </row>
    <row r="4985" spans="1:7" ht="15" x14ac:dyDescent="0.2">
      <c r="A4985" s="12" t="str">
        <f t="shared" si="77"/>
        <v>АО "РН Банк" (170) 61905</v>
      </c>
      <c r="B4985" s="25" t="str">
        <f>'101_transform'!C4983</f>
        <v>АО "РН Банк" (170)</v>
      </c>
      <c r="C4985" s="25" t="str">
        <f>'101_transform'!D4983</f>
        <v>61905   A  Земля, временно неиспользуемая в основной деятельности, учитываемая по справедливой стоимости</v>
      </c>
      <c r="D4985" s="25">
        <f>'101_transform'!E4983</f>
        <v>0</v>
      </c>
      <c r="E4985" s="25">
        <f>'101_transform'!F4983</f>
        <v>0</v>
      </c>
      <c r="F4985" s="25">
        <f>'101_transform'!G4983</f>
        <v>0</v>
      </c>
      <c r="G4985" s="25">
        <f>'101_transform'!H4983</f>
        <v>0</v>
      </c>
    </row>
    <row r="4986" spans="1:7" ht="15" x14ac:dyDescent="0.2">
      <c r="A4986" s="12" t="str">
        <f t="shared" si="77"/>
        <v>АО "РН Банк" (170) 61906</v>
      </c>
      <c r="B4986" s="25" t="str">
        <f>'101_transform'!C4984</f>
        <v>АО "РН Банк" (170)</v>
      </c>
      <c r="C4986" s="25" t="str">
        <f>'101_transform'!D4984</f>
        <v>61906   A  Земля, временно неиспользуемая в основной деятельности, учитываемая по справедливой стоимости, переданная в аренду</v>
      </c>
      <c r="D4986" s="25">
        <f>'101_transform'!E4984</f>
        <v>0</v>
      </c>
      <c r="E4986" s="25">
        <f>'101_transform'!F4984</f>
        <v>0</v>
      </c>
      <c r="F4986" s="25">
        <f>'101_transform'!G4984</f>
        <v>0</v>
      </c>
      <c r="G4986" s="25">
        <f>'101_transform'!H4984</f>
        <v>0</v>
      </c>
    </row>
    <row r="4987" spans="1:7" ht="15" x14ac:dyDescent="0.2">
      <c r="A4987" s="12" t="str">
        <f t="shared" si="77"/>
        <v>АО "РН Банк" (170) 61907</v>
      </c>
      <c r="B4987" s="25" t="str">
        <f>'101_transform'!C4985</f>
        <v>АО "РН Банк" (170)</v>
      </c>
      <c r="C4987" s="25" t="str">
        <f>'101_transform'!D4985</f>
        <v>61907   A  Недвижимость (кроме земли), временно неиспользуемая в основной деятельности, учитываемая по справедливой стоимости</v>
      </c>
      <c r="D4987" s="25">
        <f>'101_transform'!E4985</f>
        <v>0</v>
      </c>
      <c r="E4987" s="25">
        <f>'101_transform'!F4985</f>
        <v>0</v>
      </c>
      <c r="F4987" s="25">
        <f>'101_transform'!G4985</f>
        <v>0</v>
      </c>
      <c r="G4987" s="25">
        <f>'101_transform'!H4985</f>
        <v>0</v>
      </c>
    </row>
    <row r="4988" spans="1:7" ht="15" x14ac:dyDescent="0.2">
      <c r="A4988" s="12" t="str">
        <f t="shared" si="77"/>
        <v>АО "РН Банк" (170) 61908</v>
      </c>
      <c r="B4988" s="25" t="str">
        <f>'101_transform'!C4986</f>
        <v>АО "РН Банк" (170)</v>
      </c>
      <c r="C4988" s="25" t="str">
        <f>'101_transform'!D4986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4988" s="25">
        <f>'101_transform'!E4986</f>
        <v>0</v>
      </c>
      <c r="E4988" s="25">
        <f>'101_transform'!F4986</f>
        <v>0</v>
      </c>
      <c r="F4988" s="25">
        <f>'101_transform'!G4986</f>
        <v>0</v>
      </c>
      <c r="G4988" s="25">
        <f>'101_transform'!H4986</f>
        <v>0</v>
      </c>
    </row>
    <row r="4989" spans="1:7" ht="15" x14ac:dyDescent="0.2">
      <c r="A4989" s="12" t="str">
        <f t="shared" si="77"/>
        <v>АО "РН Банк" (170) 61909</v>
      </c>
      <c r="B4989" s="25" t="str">
        <f>'101_transform'!C4987</f>
        <v>АО "РН Банк" (170)</v>
      </c>
      <c r="C4989" s="25" t="str">
        <f>'101_transform'!D4987</f>
        <v>61909   П  Амортизация недвижимости (кроме земли), временно неиспользуемой в основной деятельности</v>
      </c>
      <c r="D4989" s="25">
        <f>'101_transform'!E4987</f>
        <v>0</v>
      </c>
      <c r="E4989" s="25">
        <f>'101_transform'!F4987</f>
        <v>0</v>
      </c>
      <c r="F4989" s="25">
        <f>'101_transform'!G4987</f>
        <v>0</v>
      </c>
      <c r="G4989" s="25">
        <f>'101_transform'!H4987</f>
        <v>0</v>
      </c>
    </row>
    <row r="4990" spans="1:7" ht="15" x14ac:dyDescent="0.2">
      <c r="A4990" s="12" t="str">
        <f t="shared" si="77"/>
        <v>АО "РН Банк" (170) 61910</v>
      </c>
      <c r="B4990" s="25" t="str">
        <f>'101_transform'!C4988</f>
        <v>АО "РН Банк" (170)</v>
      </c>
      <c r="C4990" s="25" t="str">
        <f>'101_transform'!D4988</f>
        <v>61910   П  Амортизация недвижимости (кроме земли), временно неиспользуемой в основной деятельности, переданной в аренду</v>
      </c>
      <c r="D4990" s="25">
        <f>'101_transform'!E4988</f>
        <v>0</v>
      </c>
      <c r="E4990" s="25">
        <f>'101_transform'!F4988</f>
        <v>0</v>
      </c>
      <c r="F4990" s="25">
        <f>'101_transform'!G4988</f>
        <v>0</v>
      </c>
      <c r="G4990" s="25">
        <f>'101_transform'!H4988</f>
        <v>0</v>
      </c>
    </row>
    <row r="4991" spans="1:7" ht="15" x14ac:dyDescent="0.2">
      <c r="A4991" s="12" t="str">
        <f t="shared" si="77"/>
        <v>АО "РН Банк" (170) 61911</v>
      </c>
      <c r="B4991" s="25" t="str">
        <f>'101_transform'!C4989</f>
        <v>АО "РН Банк" (170)</v>
      </c>
      <c r="C4991" s="25" t="str">
        <f>'101_transform'!D4989</f>
        <v>61911   A  Вложения в сооружение (строительство) объектов недвижимости, временно неиспользуемой в основной деятельности</v>
      </c>
      <c r="D4991" s="25">
        <f>'101_transform'!E4989</f>
        <v>0</v>
      </c>
      <c r="E4991" s="25">
        <f>'101_transform'!F4989</f>
        <v>0</v>
      </c>
      <c r="F4991" s="25">
        <f>'101_transform'!G4989</f>
        <v>0</v>
      </c>
      <c r="G4991" s="25">
        <f>'101_transform'!H4989</f>
        <v>0</v>
      </c>
    </row>
    <row r="4992" spans="1:7" ht="15" x14ac:dyDescent="0.2">
      <c r="A4992" s="12" t="str">
        <f t="shared" si="77"/>
        <v>АО "РН Банк" (170) 61912</v>
      </c>
      <c r="B4992" s="25" t="str">
        <f>'101_transform'!C4990</f>
        <v>АО "РН Банк" (170)</v>
      </c>
      <c r="C4992" s="25" t="str">
        <f>'101_transform'!D4990</f>
        <v>61912   П  Резервы на возможные потери</v>
      </c>
      <c r="D4992" s="25">
        <f>'101_transform'!E4990</f>
        <v>0</v>
      </c>
      <c r="E4992" s="25">
        <f>'101_transform'!F4990</f>
        <v>0</v>
      </c>
      <c r="F4992" s="25">
        <f>'101_transform'!G4990</f>
        <v>0</v>
      </c>
      <c r="G4992" s="25">
        <f>'101_transform'!H4990</f>
        <v>0</v>
      </c>
    </row>
    <row r="4993" spans="1:7" ht="15" x14ac:dyDescent="0.2">
      <c r="A4993" s="12" t="str">
        <f t="shared" si="77"/>
        <v>АО "РН Банк" (170) 62001</v>
      </c>
      <c r="B4993" s="25" t="str">
        <f>'101_transform'!C4991</f>
        <v>АО "РН Банк" (170)</v>
      </c>
      <c r="C4993" s="25" t="str">
        <f>'101_transform'!D4991</f>
        <v>62001   A  Долгосрочные активы, предназначенные для продажи</v>
      </c>
      <c r="D4993" s="25">
        <f>'101_transform'!E4991</f>
        <v>0</v>
      </c>
      <c r="E4993" s="25">
        <f>'101_transform'!F4991</f>
        <v>0</v>
      </c>
      <c r="F4993" s="25">
        <f>'101_transform'!G4991</f>
        <v>0</v>
      </c>
      <c r="G4993" s="25">
        <f>'101_transform'!H4991</f>
        <v>0</v>
      </c>
    </row>
    <row r="4994" spans="1:7" ht="15" x14ac:dyDescent="0.2">
      <c r="A4994" s="12" t="str">
        <f t="shared" si="77"/>
        <v>АО "РН Банк" (170) 62002</v>
      </c>
      <c r="B4994" s="25" t="str">
        <f>'101_transform'!C4992</f>
        <v>АО "РН Банк" (170)</v>
      </c>
      <c r="C4994" s="25" t="str">
        <f>'101_transform'!D4992</f>
        <v>62002   П  Резервы на возможные потери</v>
      </c>
      <c r="D4994" s="25">
        <f>'101_transform'!E4992</f>
        <v>0</v>
      </c>
      <c r="E4994" s="25">
        <f>'101_transform'!F4992</f>
        <v>0</v>
      </c>
      <c r="F4994" s="25">
        <f>'101_transform'!G4992</f>
        <v>0</v>
      </c>
      <c r="G4994" s="25">
        <f>'101_transform'!H4992</f>
        <v>0</v>
      </c>
    </row>
    <row r="4995" spans="1:7" ht="15" x14ac:dyDescent="0.2">
      <c r="A4995" s="12" t="str">
        <f t="shared" si="77"/>
        <v>АО "РН Банк" (170) 62101</v>
      </c>
      <c r="B4995" s="25" t="str">
        <f>'101_transform'!C4993</f>
        <v>АО "РН Банк" (170)</v>
      </c>
      <c r="C4995" s="25" t="str">
        <f>'101_transform'!D4993</f>
        <v>62101   A  Средства труда, полученные по договорам отступного, залога, назначение которых не определено</v>
      </c>
      <c r="D4995" s="25">
        <f>'101_transform'!E4993</f>
        <v>1144</v>
      </c>
      <c r="E4995" s="25">
        <f>'101_transform'!F4993</f>
        <v>0</v>
      </c>
      <c r="F4995" s="25">
        <f>'101_transform'!G4993</f>
        <v>1849</v>
      </c>
      <c r="G4995" s="25">
        <f>'101_transform'!H4993</f>
        <v>0</v>
      </c>
    </row>
    <row r="4996" spans="1:7" ht="15" x14ac:dyDescent="0.2">
      <c r="A4996" s="12" t="str">
        <f t="shared" ref="A4996:A5059" si="78">B4996&amp;" "&amp;LEFT(C4996,5)</f>
        <v>АО "РН Банк" (170) 62102</v>
      </c>
      <c r="B4996" s="25" t="str">
        <f>'101_transform'!C4994</f>
        <v>АО "РН Банк" (170)</v>
      </c>
      <c r="C4996" s="25" t="str">
        <f>'101_transform'!D4994</f>
        <v>62102   A  Предметы труда, полученные по договорам отступного, залога, назначение которых не определено</v>
      </c>
      <c r="D4996" s="25">
        <f>'101_transform'!E4994</f>
        <v>0</v>
      </c>
      <c r="E4996" s="25">
        <f>'101_transform'!F4994</f>
        <v>0</v>
      </c>
      <c r="F4996" s="25">
        <f>'101_transform'!G4994</f>
        <v>0</v>
      </c>
      <c r="G4996" s="25">
        <f>'101_transform'!H4994</f>
        <v>0</v>
      </c>
    </row>
    <row r="4997" spans="1:7" ht="15" x14ac:dyDescent="0.2">
      <c r="A4997" s="12" t="str">
        <f t="shared" si="78"/>
        <v>АО "РН Банк" (170) 62103</v>
      </c>
      <c r="B4997" s="25" t="str">
        <f>'101_transform'!C4995</f>
        <v>АО "РН Банк" (170)</v>
      </c>
      <c r="C4997" s="25" t="str">
        <f>'101_transform'!D4995</f>
        <v>62103   П  Резервы на возможные потери</v>
      </c>
      <c r="D4997" s="25">
        <f>'101_transform'!E4995</f>
        <v>0</v>
      </c>
      <c r="E4997" s="25">
        <f>'101_transform'!F4995</f>
        <v>0</v>
      </c>
      <c r="F4997" s="25">
        <f>'101_transform'!G4995</f>
        <v>0</v>
      </c>
      <c r="G4997" s="25">
        <f>'101_transform'!H4995</f>
        <v>0</v>
      </c>
    </row>
    <row r="4998" spans="1:7" ht="15" x14ac:dyDescent="0.2">
      <c r="A4998" s="12" t="str">
        <f t="shared" si="78"/>
        <v>ПАО РОСБАНК (2272) 60401</v>
      </c>
      <c r="B4998" s="25" t="str">
        <f>'101_transform'!C4996</f>
        <v>ПАО РОСБАНК (2272)</v>
      </c>
      <c r="C4998" s="25" t="str">
        <f>'101_transform'!D4996</f>
        <v>60401   A  Основные средства (кроме земли) (c 13.02.2018)_x000D_Категория 1- Здания и сооружения (до 31.12.2002)</v>
      </c>
      <c r="D4998" s="25">
        <f>'101_transform'!E4996</f>
        <v>23612212</v>
      </c>
      <c r="E4998" s="25">
        <f>'101_transform'!F4996</f>
        <v>0</v>
      </c>
      <c r="F4998" s="25">
        <f>'101_transform'!G4996</f>
        <v>24750411</v>
      </c>
      <c r="G4998" s="25">
        <f>'101_transform'!H4996</f>
        <v>0</v>
      </c>
    </row>
    <row r="4999" spans="1:7" ht="15" x14ac:dyDescent="0.2">
      <c r="A4999" s="12" t="str">
        <f t="shared" si="78"/>
        <v>ПАО РОСБАНК (2272) 60404</v>
      </c>
      <c r="B4999" s="25" t="str">
        <f>'101_transform'!C4997</f>
        <v>ПАО РОСБАНК (2272)</v>
      </c>
      <c r="C4999" s="25" t="str">
        <f>'101_transform'!D4997</f>
        <v>60404   A  Земля (c 13.02.2018)</v>
      </c>
      <c r="D4999" s="25">
        <f>'101_transform'!E4997</f>
        <v>52963</v>
      </c>
      <c r="E4999" s="25">
        <f>'101_transform'!F4997</f>
        <v>0</v>
      </c>
      <c r="F4999" s="25">
        <f>'101_transform'!G4997</f>
        <v>51905</v>
      </c>
      <c r="G4999" s="25">
        <f>'101_transform'!H4997</f>
        <v>0</v>
      </c>
    </row>
    <row r="5000" spans="1:7" ht="15" x14ac:dyDescent="0.2">
      <c r="A5000" s="12" t="str">
        <f t="shared" si="78"/>
        <v>ПАО РОСБАНК (2272) 60405</v>
      </c>
      <c r="B5000" s="25" t="str">
        <f>'101_transform'!C4998</f>
        <v>ПАО РОСБАНК (2272)</v>
      </c>
      <c r="C5000" s="25" t="str">
        <f>'101_transform'!D4998</f>
        <v>60405   П
A (до 31.01.2003)  Резервы на возможные потери (c 13.02.2018)
Долгосрочно арендуемые основные средства (до 31.01.2003)</v>
      </c>
      <c r="D5000" s="25">
        <f>'101_transform'!E4998</f>
        <v>0</v>
      </c>
      <c r="E5000" s="25">
        <f>'101_transform'!F4998</f>
        <v>31</v>
      </c>
      <c r="F5000" s="25">
        <f>'101_transform'!G4998</f>
        <v>0</v>
      </c>
      <c r="G5000" s="25">
        <f>'101_transform'!H4998</f>
        <v>31</v>
      </c>
    </row>
    <row r="5001" spans="1:7" ht="15" x14ac:dyDescent="0.2">
      <c r="A5001" s="12" t="str">
        <f t="shared" si="78"/>
        <v>ПАО РОСБАНК (2272) 60414</v>
      </c>
      <c r="B5001" s="25" t="str">
        <f>'101_transform'!C4999</f>
        <v>ПАО РОСБАНК (2272)</v>
      </c>
      <c r="C5001" s="25" t="str">
        <f>'101_transform'!D4999</f>
        <v>60414   П  Амортизация основных средств (кроме земли) (c 13.02.2018)</v>
      </c>
      <c r="D5001" s="25">
        <f>'101_transform'!E4999</f>
        <v>0</v>
      </c>
      <c r="E5001" s="25">
        <f>'101_transform'!F4999</f>
        <v>9482639</v>
      </c>
      <c r="F5001" s="25">
        <f>'101_transform'!G4999</f>
        <v>0</v>
      </c>
      <c r="G5001" s="25">
        <f>'101_transform'!H4999</f>
        <v>10778264</v>
      </c>
    </row>
    <row r="5002" spans="1:7" ht="15" x14ac:dyDescent="0.2">
      <c r="A5002" s="12" t="str">
        <f t="shared" si="78"/>
        <v>ПАО РОСБАНК (2272) 60415</v>
      </c>
      <c r="B5002" s="25" t="str">
        <f>'101_transform'!C5000</f>
        <v>ПАО РОСБАНК (2272)</v>
      </c>
      <c r="C5002" s="25" t="str">
        <f>'101_transform'!D5000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002" s="25">
        <f>'101_transform'!E5000</f>
        <v>1100660</v>
      </c>
      <c r="E5002" s="25">
        <f>'101_transform'!F5000</f>
        <v>0</v>
      </c>
      <c r="F5002" s="25">
        <f>'101_transform'!G5000</f>
        <v>1441224</v>
      </c>
      <c r="G5002" s="25">
        <f>'101_transform'!H5000</f>
        <v>0</v>
      </c>
    </row>
    <row r="5003" spans="1:7" ht="15" x14ac:dyDescent="0.2">
      <c r="A5003" s="12" t="str">
        <f t="shared" si="78"/>
        <v>ПАО РОСБАНК (2272) 61901</v>
      </c>
      <c r="B5003" s="25" t="str">
        <f>'101_transform'!C5001</f>
        <v>ПАО РОСБАНК (2272)</v>
      </c>
      <c r="C5003" s="25" t="str">
        <f>'101_transform'!D5001</f>
        <v>61901   A  Земля, временно неиспользуемая в основной деятельности</v>
      </c>
      <c r="D5003" s="25">
        <f>'101_transform'!E5001</f>
        <v>0</v>
      </c>
      <c r="E5003" s="25">
        <f>'101_transform'!F5001</f>
        <v>0</v>
      </c>
      <c r="F5003" s="25">
        <f>'101_transform'!G5001</f>
        <v>0</v>
      </c>
      <c r="G5003" s="25">
        <f>'101_transform'!H5001</f>
        <v>0</v>
      </c>
    </row>
    <row r="5004" spans="1:7" ht="15" x14ac:dyDescent="0.2">
      <c r="A5004" s="12" t="str">
        <f t="shared" si="78"/>
        <v>ПАО РОСБАНК (2272) 61902</v>
      </c>
      <c r="B5004" s="25" t="str">
        <f>'101_transform'!C5002</f>
        <v>ПАО РОСБАНК (2272)</v>
      </c>
      <c r="C5004" s="25" t="str">
        <f>'101_transform'!D5002</f>
        <v>61902   A  Земля, временно неиспользуемая в основной деятельности, переданная в аренду</v>
      </c>
      <c r="D5004" s="25">
        <f>'101_transform'!E5002</f>
        <v>0</v>
      </c>
      <c r="E5004" s="25">
        <f>'101_transform'!F5002</f>
        <v>0</v>
      </c>
      <c r="F5004" s="25">
        <f>'101_transform'!G5002</f>
        <v>0</v>
      </c>
      <c r="G5004" s="25">
        <f>'101_transform'!H5002</f>
        <v>0</v>
      </c>
    </row>
    <row r="5005" spans="1:7" ht="15" x14ac:dyDescent="0.2">
      <c r="A5005" s="12" t="str">
        <f t="shared" si="78"/>
        <v>ПАО РОСБАНК (2272) 61903</v>
      </c>
      <c r="B5005" s="25" t="str">
        <f>'101_transform'!C5003</f>
        <v>ПАО РОСБАНК (2272)</v>
      </c>
      <c r="C5005" s="25" t="str">
        <f>'101_transform'!D5003</f>
        <v>61903   A  Недвижимость (кроме земли), временно неиспользуемая в основной деятельности</v>
      </c>
      <c r="D5005" s="25">
        <f>'101_transform'!E5003</f>
        <v>0</v>
      </c>
      <c r="E5005" s="25">
        <f>'101_transform'!F5003</f>
        <v>0</v>
      </c>
      <c r="F5005" s="25">
        <f>'101_transform'!G5003</f>
        <v>0</v>
      </c>
      <c r="G5005" s="25">
        <f>'101_transform'!H5003</f>
        <v>0</v>
      </c>
    </row>
    <row r="5006" spans="1:7" ht="15" x14ac:dyDescent="0.2">
      <c r="A5006" s="12" t="str">
        <f t="shared" si="78"/>
        <v>ПАО РОСБАНК (2272) 61904</v>
      </c>
      <c r="B5006" s="25" t="str">
        <f>'101_transform'!C5004</f>
        <v>ПАО РОСБАНК (2272)</v>
      </c>
      <c r="C5006" s="25" t="str">
        <f>'101_transform'!D5004</f>
        <v>61904   A  Недвижимость (кроме земли), временно неиспользуемая в основной деятельности, переданная в аренду</v>
      </c>
      <c r="D5006" s="25">
        <f>'101_transform'!E5004</f>
        <v>0</v>
      </c>
      <c r="E5006" s="25">
        <f>'101_transform'!F5004</f>
        <v>0</v>
      </c>
      <c r="F5006" s="25">
        <f>'101_transform'!G5004</f>
        <v>0</v>
      </c>
      <c r="G5006" s="25">
        <f>'101_transform'!H5004</f>
        <v>0</v>
      </c>
    </row>
    <row r="5007" spans="1:7" ht="15" x14ac:dyDescent="0.2">
      <c r="A5007" s="12" t="str">
        <f t="shared" si="78"/>
        <v>ПАО РОСБАНК (2272) 61905</v>
      </c>
      <c r="B5007" s="25" t="str">
        <f>'101_transform'!C5005</f>
        <v>ПАО РОСБАНК (2272)</v>
      </c>
      <c r="C5007" s="25" t="str">
        <f>'101_transform'!D5005</f>
        <v>61905   A  Земля, временно неиспользуемая в основной деятельности, учитываемая по справедливой стоимости</v>
      </c>
      <c r="D5007" s="25">
        <f>'101_transform'!E5005</f>
        <v>709564</v>
      </c>
      <c r="E5007" s="25">
        <f>'101_transform'!F5005</f>
        <v>0</v>
      </c>
      <c r="F5007" s="25">
        <f>'101_transform'!G5005</f>
        <v>520137</v>
      </c>
      <c r="G5007" s="25">
        <f>'101_transform'!H5005</f>
        <v>0</v>
      </c>
    </row>
    <row r="5008" spans="1:7" ht="15" x14ac:dyDescent="0.2">
      <c r="A5008" s="12" t="str">
        <f t="shared" si="78"/>
        <v>ПАО РОСБАНК (2272) 61906</v>
      </c>
      <c r="B5008" s="25" t="str">
        <f>'101_transform'!C5006</f>
        <v>ПАО РОСБАНК (2272)</v>
      </c>
      <c r="C5008" s="25" t="str">
        <f>'101_transform'!D5006</f>
        <v>61906   A  Земля, временно неиспользуемая в основной деятельности, учитываемая по справедливой стоимости, переданная в аренду</v>
      </c>
      <c r="D5008" s="25">
        <f>'101_transform'!E5006</f>
        <v>5000</v>
      </c>
      <c r="E5008" s="25">
        <f>'101_transform'!F5006</f>
        <v>0</v>
      </c>
      <c r="F5008" s="25">
        <f>'101_transform'!G5006</f>
        <v>5000</v>
      </c>
      <c r="G5008" s="25">
        <f>'101_transform'!H5006</f>
        <v>0</v>
      </c>
    </row>
    <row r="5009" spans="1:7" ht="15" x14ac:dyDescent="0.2">
      <c r="A5009" s="12" t="str">
        <f t="shared" si="78"/>
        <v>ПАО РОСБАНК (2272) 61907</v>
      </c>
      <c r="B5009" s="25" t="str">
        <f>'101_transform'!C5007</f>
        <v>ПАО РОСБАНК (2272)</v>
      </c>
      <c r="C5009" s="25" t="str">
        <f>'101_transform'!D5007</f>
        <v>61907   A  Недвижимость (кроме земли), временно неиспользуемая в основной деятельности, учитываемая по справедливой стоимости</v>
      </c>
      <c r="D5009" s="25">
        <f>'101_transform'!E5007</f>
        <v>1478480</v>
      </c>
      <c r="E5009" s="25">
        <f>'101_transform'!F5007</f>
        <v>0</v>
      </c>
      <c r="F5009" s="25">
        <f>'101_transform'!G5007</f>
        <v>1009085</v>
      </c>
      <c r="G5009" s="25">
        <f>'101_transform'!H5007</f>
        <v>0</v>
      </c>
    </row>
    <row r="5010" spans="1:7" ht="15" x14ac:dyDescent="0.2">
      <c r="A5010" s="12" t="str">
        <f t="shared" si="78"/>
        <v>ПАО РОСБАНК (2272) 61908</v>
      </c>
      <c r="B5010" s="25" t="str">
        <f>'101_transform'!C5008</f>
        <v>ПАО РОСБАНК (2272)</v>
      </c>
      <c r="C5010" s="25" t="str">
        <f>'101_transform'!D5008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010" s="25">
        <f>'101_transform'!E5008</f>
        <v>264392</v>
      </c>
      <c r="E5010" s="25">
        <f>'101_transform'!F5008</f>
        <v>0</v>
      </c>
      <c r="F5010" s="25">
        <f>'101_transform'!G5008</f>
        <v>260984</v>
      </c>
      <c r="G5010" s="25">
        <f>'101_transform'!H5008</f>
        <v>0</v>
      </c>
    </row>
    <row r="5011" spans="1:7" ht="15" x14ac:dyDescent="0.2">
      <c r="A5011" s="12" t="str">
        <f t="shared" si="78"/>
        <v>ПАО РОСБАНК (2272) 61909</v>
      </c>
      <c r="B5011" s="25" t="str">
        <f>'101_transform'!C5009</f>
        <v>ПАО РОСБАНК (2272)</v>
      </c>
      <c r="C5011" s="25" t="str">
        <f>'101_transform'!D5009</f>
        <v>61909   П  Амортизация недвижимости (кроме земли), временно неиспользуемой в основной деятельности</v>
      </c>
      <c r="D5011" s="25">
        <f>'101_transform'!E5009</f>
        <v>0</v>
      </c>
      <c r="E5011" s="25">
        <f>'101_transform'!F5009</f>
        <v>0</v>
      </c>
      <c r="F5011" s="25">
        <f>'101_transform'!G5009</f>
        <v>0</v>
      </c>
      <c r="G5011" s="25">
        <f>'101_transform'!H5009</f>
        <v>0</v>
      </c>
    </row>
    <row r="5012" spans="1:7" ht="15" x14ac:dyDescent="0.2">
      <c r="A5012" s="12" t="str">
        <f t="shared" si="78"/>
        <v>ПАО РОСБАНК (2272) 61910</v>
      </c>
      <c r="B5012" s="25" t="str">
        <f>'101_transform'!C5010</f>
        <v>ПАО РОСБАНК (2272)</v>
      </c>
      <c r="C5012" s="25" t="str">
        <f>'101_transform'!D5010</f>
        <v>61910   П  Амортизация недвижимости (кроме земли), временно неиспользуемой в основной деятельности, переданной в аренду</v>
      </c>
      <c r="D5012" s="25">
        <f>'101_transform'!E5010</f>
        <v>0</v>
      </c>
      <c r="E5012" s="25">
        <f>'101_transform'!F5010</f>
        <v>0</v>
      </c>
      <c r="F5012" s="25">
        <f>'101_transform'!G5010</f>
        <v>0</v>
      </c>
      <c r="G5012" s="25">
        <f>'101_transform'!H5010</f>
        <v>0</v>
      </c>
    </row>
    <row r="5013" spans="1:7" ht="15" x14ac:dyDescent="0.2">
      <c r="A5013" s="12" t="str">
        <f t="shared" si="78"/>
        <v>ПАО РОСБАНК (2272) 61911</v>
      </c>
      <c r="B5013" s="25" t="str">
        <f>'101_transform'!C5011</f>
        <v>ПАО РОСБАНК (2272)</v>
      </c>
      <c r="C5013" s="25" t="str">
        <f>'101_transform'!D5011</f>
        <v>61911   A  Вложения в сооружение (строительство) объектов недвижимости, временно неиспользуемой в основной деятельности</v>
      </c>
      <c r="D5013" s="25">
        <f>'101_transform'!E5011</f>
        <v>15583</v>
      </c>
      <c r="E5013" s="25">
        <f>'101_transform'!F5011</f>
        <v>0</v>
      </c>
      <c r="F5013" s="25">
        <f>'101_transform'!G5011</f>
        <v>12666</v>
      </c>
      <c r="G5013" s="25">
        <f>'101_transform'!H5011</f>
        <v>0</v>
      </c>
    </row>
    <row r="5014" spans="1:7" ht="15" x14ac:dyDescent="0.2">
      <c r="A5014" s="12" t="str">
        <f t="shared" si="78"/>
        <v>ПАО РОСБАНК (2272) 61912</v>
      </c>
      <c r="B5014" s="25" t="str">
        <f>'101_transform'!C5012</f>
        <v>ПАО РОСБАНК (2272)</v>
      </c>
      <c r="C5014" s="25" t="str">
        <f>'101_transform'!D5012</f>
        <v>61912   П  Резервы на возможные потери</v>
      </c>
      <c r="D5014" s="25">
        <f>'101_transform'!E5012</f>
        <v>0</v>
      </c>
      <c r="E5014" s="25">
        <f>'101_transform'!F5012</f>
        <v>0</v>
      </c>
      <c r="F5014" s="25">
        <f>'101_transform'!G5012</f>
        <v>0</v>
      </c>
      <c r="G5014" s="25">
        <f>'101_transform'!H5012</f>
        <v>0</v>
      </c>
    </row>
    <row r="5015" spans="1:7" ht="15" x14ac:dyDescent="0.2">
      <c r="A5015" s="12" t="str">
        <f t="shared" si="78"/>
        <v>ПАО РОСБАНК (2272) 62001</v>
      </c>
      <c r="B5015" s="25" t="str">
        <f>'101_transform'!C5013</f>
        <v>ПАО РОСБАНК (2272)</v>
      </c>
      <c r="C5015" s="25" t="str">
        <f>'101_transform'!D5013</f>
        <v>62001   A  Долгосрочные активы, предназначенные для продажи</v>
      </c>
      <c r="D5015" s="25">
        <f>'101_transform'!E5013</f>
        <v>329260</v>
      </c>
      <c r="E5015" s="25">
        <f>'101_transform'!F5013</f>
        <v>0</v>
      </c>
      <c r="F5015" s="25">
        <f>'101_transform'!G5013</f>
        <v>294448</v>
      </c>
      <c r="G5015" s="25">
        <f>'101_transform'!H5013</f>
        <v>0</v>
      </c>
    </row>
    <row r="5016" spans="1:7" ht="15" x14ac:dyDescent="0.2">
      <c r="A5016" s="12" t="str">
        <f t="shared" si="78"/>
        <v>ПАО РОСБАНК (2272) 62002</v>
      </c>
      <c r="B5016" s="25" t="str">
        <f>'101_transform'!C5014</f>
        <v>ПАО РОСБАНК (2272)</v>
      </c>
      <c r="C5016" s="25" t="str">
        <f>'101_transform'!D5014</f>
        <v>62002   П  Резервы на возможные потери</v>
      </c>
      <c r="D5016" s="25">
        <f>'101_transform'!E5014</f>
        <v>0</v>
      </c>
      <c r="E5016" s="25">
        <f>'101_transform'!F5014</f>
        <v>0</v>
      </c>
      <c r="F5016" s="25">
        <f>'101_transform'!G5014</f>
        <v>0</v>
      </c>
      <c r="G5016" s="25">
        <f>'101_transform'!H5014</f>
        <v>0</v>
      </c>
    </row>
    <row r="5017" spans="1:7" ht="15" x14ac:dyDescent="0.2">
      <c r="A5017" s="12" t="str">
        <f t="shared" si="78"/>
        <v>ПАО РОСБАНК (2272) 62101</v>
      </c>
      <c r="B5017" s="25" t="str">
        <f>'101_transform'!C5015</f>
        <v>ПАО РОСБАНК (2272)</v>
      </c>
      <c r="C5017" s="25" t="str">
        <f>'101_transform'!D5015</f>
        <v>62101   A  Средства труда, полученные по договорам отступного, залога, назначение которых не определено</v>
      </c>
      <c r="D5017" s="25">
        <f>'101_transform'!E5015</f>
        <v>0</v>
      </c>
      <c r="E5017" s="25">
        <f>'101_transform'!F5015</f>
        <v>0</v>
      </c>
      <c r="F5017" s="25">
        <f>'101_transform'!G5015</f>
        <v>0</v>
      </c>
      <c r="G5017" s="25">
        <f>'101_transform'!H5015</f>
        <v>0</v>
      </c>
    </row>
    <row r="5018" spans="1:7" ht="15" x14ac:dyDescent="0.2">
      <c r="A5018" s="12" t="str">
        <f t="shared" si="78"/>
        <v>ПАО РОСБАНК (2272) 62102</v>
      </c>
      <c r="B5018" s="25" t="str">
        <f>'101_transform'!C5016</f>
        <v>ПАО РОСБАНК (2272)</v>
      </c>
      <c r="C5018" s="25" t="str">
        <f>'101_transform'!D5016</f>
        <v>62102   A  Предметы труда, полученные по договорам отступного, залога, назначение которых не определено</v>
      </c>
      <c r="D5018" s="25">
        <f>'101_transform'!E5016</f>
        <v>188</v>
      </c>
      <c r="E5018" s="25">
        <f>'101_transform'!F5016</f>
        <v>0</v>
      </c>
      <c r="F5018" s="25">
        <f>'101_transform'!G5016</f>
        <v>538</v>
      </c>
      <c r="G5018" s="25">
        <f>'101_transform'!H5016</f>
        <v>0</v>
      </c>
    </row>
    <row r="5019" spans="1:7" ht="15" x14ac:dyDescent="0.2">
      <c r="A5019" s="12" t="str">
        <f t="shared" si="78"/>
        <v>ПАО РОСБАНК (2272) 62103</v>
      </c>
      <c r="B5019" s="25" t="str">
        <f>'101_transform'!C5017</f>
        <v>ПАО РОСБАНК (2272)</v>
      </c>
      <c r="C5019" s="25" t="str">
        <f>'101_transform'!D5017</f>
        <v>62103   П  Резервы на возможные потери</v>
      </c>
      <c r="D5019" s="25">
        <f>'101_transform'!E5017</f>
        <v>0</v>
      </c>
      <c r="E5019" s="25">
        <f>'101_transform'!F5017</f>
        <v>0</v>
      </c>
      <c r="F5019" s="25">
        <f>'101_transform'!G5017</f>
        <v>0</v>
      </c>
      <c r="G5019" s="25">
        <f>'101_transform'!H5017</f>
        <v>0</v>
      </c>
    </row>
    <row r="5020" spans="1:7" ht="15" x14ac:dyDescent="0.2">
      <c r="A5020" s="12" t="str">
        <f t="shared" si="78"/>
        <v>ПАО "РГС Банк" (3073) 60401</v>
      </c>
      <c r="B5020" s="25" t="str">
        <f>'101_transform'!C5018</f>
        <v>ПАО "РГС Банк" (3073)</v>
      </c>
      <c r="C5020" s="25" t="str">
        <f>'101_transform'!D5018</f>
        <v>60401   A  Основные средства (кроме земли) (c 13.02.2018)_x000D_Категория 1- Здания и сооружения (до 31.12.2002)</v>
      </c>
      <c r="D5020" s="25">
        <f>'101_transform'!E5018</f>
        <v>1862567</v>
      </c>
      <c r="E5020" s="25">
        <f>'101_transform'!F5018</f>
        <v>0</v>
      </c>
      <c r="F5020" s="25">
        <f>'101_transform'!G5018</f>
        <v>1786671</v>
      </c>
      <c r="G5020" s="25">
        <f>'101_transform'!H5018</f>
        <v>0</v>
      </c>
    </row>
    <row r="5021" spans="1:7" ht="15" x14ac:dyDescent="0.2">
      <c r="A5021" s="12" t="str">
        <f t="shared" si="78"/>
        <v>ПАО "РГС Банк" (3073) 60404</v>
      </c>
      <c r="B5021" s="25" t="str">
        <f>'101_transform'!C5019</f>
        <v>ПАО "РГС Банк" (3073)</v>
      </c>
      <c r="C5021" s="25" t="str">
        <f>'101_transform'!D5019</f>
        <v>60404   A  Земля (c 13.02.2018)</v>
      </c>
      <c r="D5021" s="25">
        <f>'101_transform'!E5019</f>
        <v>0</v>
      </c>
      <c r="E5021" s="25">
        <f>'101_transform'!F5019</f>
        <v>0</v>
      </c>
      <c r="F5021" s="25">
        <f>'101_transform'!G5019</f>
        <v>0</v>
      </c>
      <c r="G5021" s="25">
        <f>'101_transform'!H5019</f>
        <v>0</v>
      </c>
    </row>
    <row r="5022" spans="1:7" ht="15" x14ac:dyDescent="0.2">
      <c r="A5022" s="12" t="str">
        <f t="shared" si="78"/>
        <v>ПАО "РГС Банк" (3073) 60405</v>
      </c>
      <c r="B5022" s="25" t="str">
        <f>'101_transform'!C5020</f>
        <v>ПАО "РГС Банк" (3073)</v>
      </c>
      <c r="C5022" s="25" t="str">
        <f>'101_transform'!D5020</f>
        <v>60405   П
A (до 31.01.2003)  Резервы на возможные потери (c 13.02.2018)
Долгосрочно арендуемые основные средства (до 31.01.2003)</v>
      </c>
      <c r="D5022" s="25">
        <f>'101_transform'!E5020</f>
        <v>0</v>
      </c>
      <c r="E5022" s="25">
        <f>'101_transform'!F5020</f>
        <v>122</v>
      </c>
      <c r="F5022" s="25">
        <f>'101_transform'!G5020</f>
        <v>0</v>
      </c>
      <c r="G5022" s="25">
        <f>'101_transform'!H5020</f>
        <v>122</v>
      </c>
    </row>
    <row r="5023" spans="1:7" ht="15" x14ac:dyDescent="0.2">
      <c r="A5023" s="12" t="str">
        <f t="shared" si="78"/>
        <v>ПАО "РГС Банк" (3073) 60414</v>
      </c>
      <c r="B5023" s="25" t="str">
        <f>'101_transform'!C5021</f>
        <v>ПАО "РГС Банк" (3073)</v>
      </c>
      <c r="C5023" s="25" t="str">
        <f>'101_transform'!D5021</f>
        <v>60414   П  Амортизация основных средств (кроме земли) (c 13.02.2018)</v>
      </c>
      <c r="D5023" s="25">
        <f>'101_transform'!E5021</f>
        <v>0</v>
      </c>
      <c r="E5023" s="25">
        <f>'101_transform'!F5021</f>
        <v>674284</v>
      </c>
      <c r="F5023" s="25">
        <f>'101_transform'!G5021</f>
        <v>0</v>
      </c>
      <c r="G5023" s="25">
        <f>'101_transform'!H5021</f>
        <v>598016</v>
      </c>
    </row>
    <row r="5024" spans="1:7" ht="15" x14ac:dyDescent="0.2">
      <c r="A5024" s="12" t="str">
        <f t="shared" si="78"/>
        <v>ПАО "РГС Банк" (3073) 60415</v>
      </c>
      <c r="B5024" s="25" t="str">
        <f>'101_transform'!C5022</f>
        <v>ПАО "РГС Банк" (3073)</v>
      </c>
      <c r="C5024" s="25" t="str">
        <f>'101_transform'!D5022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024" s="25">
        <f>'101_transform'!E5022</f>
        <v>100488</v>
      </c>
      <c r="E5024" s="25">
        <f>'101_transform'!F5022</f>
        <v>0</v>
      </c>
      <c r="F5024" s="25">
        <f>'101_transform'!G5022</f>
        <v>69764</v>
      </c>
      <c r="G5024" s="25">
        <f>'101_transform'!H5022</f>
        <v>0</v>
      </c>
    </row>
    <row r="5025" spans="1:7" ht="15" x14ac:dyDescent="0.2">
      <c r="A5025" s="12" t="str">
        <f t="shared" si="78"/>
        <v>ПАО "РГС Банк" (3073) 61901</v>
      </c>
      <c r="B5025" s="25" t="str">
        <f>'101_transform'!C5023</f>
        <v>ПАО "РГС Банк" (3073)</v>
      </c>
      <c r="C5025" s="25" t="str">
        <f>'101_transform'!D5023</f>
        <v>61901   A  Земля, временно неиспользуемая в основной деятельности</v>
      </c>
      <c r="D5025" s="25">
        <f>'101_transform'!E5023</f>
        <v>0</v>
      </c>
      <c r="E5025" s="25">
        <f>'101_transform'!F5023</f>
        <v>0</v>
      </c>
      <c r="F5025" s="25">
        <f>'101_transform'!G5023</f>
        <v>0</v>
      </c>
      <c r="G5025" s="25">
        <f>'101_transform'!H5023</f>
        <v>0</v>
      </c>
    </row>
    <row r="5026" spans="1:7" ht="15" x14ac:dyDescent="0.2">
      <c r="A5026" s="12" t="str">
        <f t="shared" si="78"/>
        <v>ПАО "РГС Банк" (3073) 61902</v>
      </c>
      <c r="B5026" s="25" t="str">
        <f>'101_transform'!C5024</f>
        <v>ПАО "РГС Банк" (3073)</v>
      </c>
      <c r="C5026" s="25" t="str">
        <f>'101_transform'!D5024</f>
        <v>61902   A  Земля, временно неиспользуемая в основной деятельности, переданная в аренду</v>
      </c>
      <c r="D5026" s="25">
        <f>'101_transform'!E5024</f>
        <v>0</v>
      </c>
      <c r="E5026" s="25">
        <f>'101_transform'!F5024</f>
        <v>0</v>
      </c>
      <c r="F5026" s="25">
        <f>'101_transform'!G5024</f>
        <v>0</v>
      </c>
      <c r="G5026" s="25">
        <f>'101_transform'!H5024</f>
        <v>0</v>
      </c>
    </row>
    <row r="5027" spans="1:7" ht="15" x14ac:dyDescent="0.2">
      <c r="A5027" s="12" t="str">
        <f t="shared" si="78"/>
        <v>ПАО "РГС Банк" (3073) 61903</v>
      </c>
      <c r="B5027" s="25" t="str">
        <f>'101_transform'!C5025</f>
        <v>ПАО "РГС Банк" (3073)</v>
      </c>
      <c r="C5027" s="25" t="str">
        <f>'101_transform'!D5025</f>
        <v>61903   A  Недвижимость (кроме земли), временно неиспользуемая в основной деятельности</v>
      </c>
      <c r="D5027" s="25">
        <f>'101_transform'!E5025</f>
        <v>0</v>
      </c>
      <c r="E5027" s="25">
        <f>'101_transform'!F5025</f>
        <v>0</v>
      </c>
      <c r="F5027" s="25">
        <f>'101_transform'!G5025</f>
        <v>0</v>
      </c>
      <c r="G5027" s="25">
        <f>'101_transform'!H5025</f>
        <v>0</v>
      </c>
    </row>
    <row r="5028" spans="1:7" ht="15" x14ac:dyDescent="0.2">
      <c r="A5028" s="12" t="str">
        <f t="shared" si="78"/>
        <v>ПАО "РГС Банк" (3073) 61904</v>
      </c>
      <c r="B5028" s="25" t="str">
        <f>'101_transform'!C5026</f>
        <v>ПАО "РГС Банк" (3073)</v>
      </c>
      <c r="C5028" s="25" t="str">
        <f>'101_transform'!D5026</f>
        <v>61904   A  Недвижимость (кроме земли), временно неиспользуемая в основной деятельности, переданная в аренду</v>
      </c>
      <c r="D5028" s="25">
        <f>'101_transform'!E5026</f>
        <v>0</v>
      </c>
      <c r="E5028" s="25">
        <f>'101_transform'!F5026</f>
        <v>0</v>
      </c>
      <c r="F5028" s="25">
        <f>'101_transform'!G5026</f>
        <v>0</v>
      </c>
      <c r="G5028" s="25">
        <f>'101_transform'!H5026</f>
        <v>0</v>
      </c>
    </row>
    <row r="5029" spans="1:7" ht="15" x14ac:dyDescent="0.2">
      <c r="A5029" s="12" t="str">
        <f t="shared" si="78"/>
        <v>ПАО "РГС Банк" (3073) 61905</v>
      </c>
      <c r="B5029" s="25" t="str">
        <f>'101_transform'!C5027</f>
        <v>ПАО "РГС Банк" (3073)</v>
      </c>
      <c r="C5029" s="25" t="str">
        <f>'101_transform'!D5027</f>
        <v>61905   A  Земля, временно неиспользуемая в основной деятельности, учитываемая по справедливой стоимости</v>
      </c>
      <c r="D5029" s="25">
        <f>'101_transform'!E5027</f>
        <v>15225</v>
      </c>
      <c r="E5029" s="25">
        <f>'101_transform'!F5027</f>
        <v>0</v>
      </c>
      <c r="F5029" s="25">
        <f>'101_transform'!G5027</f>
        <v>15189</v>
      </c>
      <c r="G5029" s="25">
        <f>'101_transform'!H5027</f>
        <v>0</v>
      </c>
    </row>
    <row r="5030" spans="1:7" ht="15" x14ac:dyDescent="0.2">
      <c r="A5030" s="12" t="str">
        <f t="shared" si="78"/>
        <v>ПАО "РГС Банк" (3073) 61906</v>
      </c>
      <c r="B5030" s="25" t="str">
        <f>'101_transform'!C5028</f>
        <v>ПАО "РГС Банк" (3073)</v>
      </c>
      <c r="C5030" s="25" t="str">
        <f>'101_transform'!D5028</f>
        <v>61906   A  Земля, временно неиспользуемая в основной деятельности, учитываемая по справедливой стоимости, переданная в аренду</v>
      </c>
      <c r="D5030" s="25">
        <f>'101_transform'!E5028</f>
        <v>0</v>
      </c>
      <c r="E5030" s="25">
        <f>'101_transform'!F5028</f>
        <v>0</v>
      </c>
      <c r="F5030" s="25">
        <f>'101_transform'!G5028</f>
        <v>0</v>
      </c>
      <c r="G5030" s="25">
        <f>'101_transform'!H5028</f>
        <v>0</v>
      </c>
    </row>
    <row r="5031" spans="1:7" ht="15" x14ac:dyDescent="0.2">
      <c r="A5031" s="12" t="str">
        <f t="shared" si="78"/>
        <v>ПАО "РГС Банк" (3073) 61907</v>
      </c>
      <c r="B5031" s="25" t="str">
        <f>'101_transform'!C5029</f>
        <v>ПАО "РГС Банк" (3073)</v>
      </c>
      <c r="C5031" s="25" t="str">
        <f>'101_transform'!D5029</f>
        <v>61907   A  Недвижимость (кроме земли), временно неиспользуемая в основной деятельности, учитываемая по справедливой стоимости</v>
      </c>
      <c r="D5031" s="25">
        <f>'101_transform'!E5029</f>
        <v>161257</v>
      </c>
      <c r="E5031" s="25">
        <f>'101_transform'!F5029</f>
        <v>0</v>
      </c>
      <c r="F5031" s="25">
        <f>'101_transform'!G5029</f>
        <v>219121</v>
      </c>
      <c r="G5031" s="25">
        <f>'101_transform'!H5029</f>
        <v>0</v>
      </c>
    </row>
    <row r="5032" spans="1:7" ht="15" x14ac:dyDescent="0.2">
      <c r="A5032" s="12" t="str">
        <f t="shared" si="78"/>
        <v>ПАО "РГС Банк" (3073) 61908</v>
      </c>
      <c r="B5032" s="25" t="str">
        <f>'101_transform'!C5030</f>
        <v>ПАО "РГС Банк" (3073)</v>
      </c>
      <c r="C5032" s="25" t="str">
        <f>'101_transform'!D5030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032" s="25">
        <f>'101_transform'!E5030</f>
        <v>517198</v>
      </c>
      <c r="E5032" s="25">
        <f>'101_transform'!F5030</f>
        <v>0</v>
      </c>
      <c r="F5032" s="25">
        <f>'101_transform'!G5030</f>
        <v>441386</v>
      </c>
      <c r="G5032" s="25">
        <f>'101_transform'!H5030</f>
        <v>0</v>
      </c>
    </row>
    <row r="5033" spans="1:7" ht="15" x14ac:dyDescent="0.2">
      <c r="A5033" s="12" t="str">
        <f t="shared" si="78"/>
        <v>ПАО "РГС Банк" (3073) 61909</v>
      </c>
      <c r="B5033" s="25" t="str">
        <f>'101_transform'!C5031</f>
        <v>ПАО "РГС Банк" (3073)</v>
      </c>
      <c r="C5033" s="25" t="str">
        <f>'101_transform'!D5031</f>
        <v>61909   П  Амортизация недвижимости (кроме земли), временно неиспользуемой в основной деятельности</v>
      </c>
      <c r="D5033" s="25">
        <f>'101_transform'!E5031</f>
        <v>0</v>
      </c>
      <c r="E5033" s="25">
        <f>'101_transform'!F5031</f>
        <v>0</v>
      </c>
      <c r="F5033" s="25">
        <f>'101_transform'!G5031</f>
        <v>0</v>
      </c>
      <c r="G5033" s="25">
        <f>'101_transform'!H5031</f>
        <v>0</v>
      </c>
    </row>
    <row r="5034" spans="1:7" ht="15" x14ac:dyDescent="0.2">
      <c r="A5034" s="12" t="str">
        <f t="shared" si="78"/>
        <v>ПАО "РГС Банк" (3073) 61910</v>
      </c>
      <c r="B5034" s="25" t="str">
        <f>'101_transform'!C5032</f>
        <v>ПАО "РГС Банк" (3073)</v>
      </c>
      <c r="C5034" s="25" t="str">
        <f>'101_transform'!D5032</f>
        <v>61910   П  Амортизация недвижимости (кроме земли), временно неиспользуемой в основной деятельности, переданной в аренду</v>
      </c>
      <c r="D5034" s="25">
        <f>'101_transform'!E5032</f>
        <v>0</v>
      </c>
      <c r="E5034" s="25">
        <f>'101_transform'!F5032</f>
        <v>0</v>
      </c>
      <c r="F5034" s="25">
        <f>'101_transform'!G5032</f>
        <v>0</v>
      </c>
      <c r="G5034" s="25">
        <f>'101_transform'!H5032</f>
        <v>0</v>
      </c>
    </row>
    <row r="5035" spans="1:7" ht="15" x14ac:dyDescent="0.2">
      <c r="A5035" s="12" t="str">
        <f t="shared" si="78"/>
        <v>ПАО "РГС Банк" (3073) 61911</v>
      </c>
      <c r="B5035" s="25" t="str">
        <f>'101_transform'!C5033</f>
        <v>ПАО "РГС Банк" (3073)</v>
      </c>
      <c r="C5035" s="25" t="str">
        <f>'101_transform'!D5033</f>
        <v>61911   A  Вложения в сооружение (строительство) объектов недвижимости, временно неиспользуемой в основной деятельности</v>
      </c>
      <c r="D5035" s="25">
        <f>'101_transform'!E5033</f>
        <v>0</v>
      </c>
      <c r="E5035" s="25">
        <f>'101_transform'!F5033</f>
        <v>0</v>
      </c>
      <c r="F5035" s="25">
        <f>'101_transform'!G5033</f>
        <v>0</v>
      </c>
      <c r="G5035" s="25">
        <f>'101_transform'!H5033</f>
        <v>0</v>
      </c>
    </row>
    <row r="5036" spans="1:7" ht="15" x14ac:dyDescent="0.2">
      <c r="A5036" s="12" t="str">
        <f t="shared" si="78"/>
        <v>ПАО "РГС Банк" (3073) 61912</v>
      </c>
      <c r="B5036" s="25" t="str">
        <f>'101_transform'!C5034</f>
        <v>ПАО "РГС Банк" (3073)</v>
      </c>
      <c r="C5036" s="25" t="str">
        <f>'101_transform'!D5034</f>
        <v>61912   П  Резервы на возможные потери</v>
      </c>
      <c r="D5036" s="25">
        <f>'101_transform'!E5034</f>
        <v>0</v>
      </c>
      <c r="E5036" s="25">
        <f>'101_transform'!F5034</f>
        <v>0</v>
      </c>
      <c r="F5036" s="25">
        <f>'101_transform'!G5034</f>
        <v>0</v>
      </c>
      <c r="G5036" s="25">
        <f>'101_transform'!H5034</f>
        <v>0</v>
      </c>
    </row>
    <row r="5037" spans="1:7" ht="15" x14ac:dyDescent="0.2">
      <c r="A5037" s="12" t="str">
        <f t="shared" si="78"/>
        <v>ПАО "РГС Банк" (3073) 62001</v>
      </c>
      <c r="B5037" s="25" t="str">
        <f>'101_transform'!C5035</f>
        <v>ПАО "РГС Банк" (3073)</v>
      </c>
      <c r="C5037" s="25" t="str">
        <f>'101_transform'!D5035</f>
        <v>62001   A  Долгосрочные активы, предназначенные для продажи</v>
      </c>
      <c r="D5037" s="25">
        <f>'101_transform'!E5035</f>
        <v>31083</v>
      </c>
      <c r="E5037" s="25">
        <f>'101_transform'!F5035</f>
        <v>0</v>
      </c>
      <c r="F5037" s="25">
        <f>'101_transform'!G5035</f>
        <v>30943</v>
      </c>
      <c r="G5037" s="25">
        <f>'101_transform'!H5035</f>
        <v>0</v>
      </c>
    </row>
    <row r="5038" spans="1:7" ht="15" x14ac:dyDescent="0.2">
      <c r="A5038" s="12" t="str">
        <f t="shared" si="78"/>
        <v>ПАО "РГС Банк" (3073) 62002</v>
      </c>
      <c r="B5038" s="25" t="str">
        <f>'101_transform'!C5036</f>
        <v>ПАО "РГС Банк" (3073)</v>
      </c>
      <c r="C5038" s="25" t="str">
        <f>'101_transform'!D5036</f>
        <v>62002   П  Резервы на возможные потери</v>
      </c>
      <c r="D5038" s="25">
        <f>'101_transform'!E5036</f>
        <v>0</v>
      </c>
      <c r="E5038" s="25">
        <f>'101_transform'!F5036</f>
        <v>0</v>
      </c>
      <c r="F5038" s="25">
        <f>'101_transform'!G5036</f>
        <v>0</v>
      </c>
      <c r="G5038" s="25">
        <f>'101_transform'!H5036</f>
        <v>0</v>
      </c>
    </row>
    <row r="5039" spans="1:7" ht="15" x14ac:dyDescent="0.2">
      <c r="A5039" s="12" t="str">
        <f t="shared" si="78"/>
        <v>ПАО "РГС Банк" (3073) 62101</v>
      </c>
      <c r="B5039" s="25" t="str">
        <f>'101_transform'!C5037</f>
        <v>ПАО "РГС Банк" (3073)</v>
      </c>
      <c r="C5039" s="25" t="str">
        <f>'101_transform'!D5037</f>
        <v>62101   A  Средства труда, полученные по договорам отступного, залога, назначение которых не определено</v>
      </c>
      <c r="D5039" s="25">
        <f>'101_transform'!E5037</f>
        <v>2460</v>
      </c>
      <c r="E5039" s="25">
        <f>'101_transform'!F5037</f>
        <v>0</v>
      </c>
      <c r="F5039" s="25">
        <f>'101_transform'!G5037</f>
        <v>2460</v>
      </c>
      <c r="G5039" s="25">
        <f>'101_transform'!H5037</f>
        <v>0</v>
      </c>
    </row>
    <row r="5040" spans="1:7" ht="15" x14ac:dyDescent="0.2">
      <c r="A5040" s="12" t="str">
        <f t="shared" si="78"/>
        <v>ПАО "РГС Банк" (3073) 62102</v>
      </c>
      <c r="B5040" s="25" t="str">
        <f>'101_transform'!C5038</f>
        <v>ПАО "РГС Банк" (3073)</v>
      </c>
      <c r="C5040" s="25" t="str">
        <f>'101_transform'!D5038</f>
        <v>62102   A  Предметы труда, полученные по договорам отступного, залога, назначение которых не определено</v>
      </c>
      <c r="D5040" s="25">
        <f>'101_transform'!E5038</f>
        <v>0</v>
      </c>
      <c r="E5040" s="25">
        <f>'101_transform'!F5038</f>
        <v>0</v>
      </c>
      <c r="F5040" s="25">
        <f>'101_transform'!G5038</f>
        <v>0</v>
      </c>
      <c r="G5040" s="25">
        <f>'101_transform'!H5038</f>
        <v>0</v>
      </c>
    </row>
    <row r="5041" spans="1:7" ht="15" x14ac:dyDescent="0.2">
      <c r="A5041" s="12" t="str">
        <f t="shared" si="78"/>
        <v>ПАО "РГС Банк" (3073) 62103</v>
      </c>
      <c r="B5041" s="25" t="str">
        <f>'101_transform'!C5039</f>
        <v>ПАО "РГС Банк" (3073)</v>
      </c>
      <c r="C5041" s="25" t="str">
        <f>'101_transform'!D5039</f>
        <v>62103   П  Резервы на возможные потери</v>
      </c>
      <c r="D5041" s="25">
        <f>'101_transform'!E5039</f>
        <v>0</v>
      </c>
      <c r="E5041" s="25">
        <f>'101_transform'!F5039</f>
        <v>0</v>
      </c>
      <c r="F5041" s="25">
        <f>'101_transform'!G5039</f>
        <v>0</v>
      </c>
      <c r="G5041" s="25">
        <f>'101_transform'!H5039</f>
        <v>0</v>
      </c>
    </row>
    <row r="5042" spans="1:7" ht="15" x14ac:dyDescent="0.2">
      <c r="A5042" s="12" t="str">
        <f t="shared" si="78"/>
        <v>ПАО "РосДорБанк" (1573) 60401</v>
      </c>
      <c r="B5042" s="25" t="str">
        <f>'101_transform'!C5040</f>
        <v>ПАО "РосДорБанк" (1573)</v>
      </c>
      <c r="C5042" s="25" t="str">
        <f>'101_transform'!D5040</f>
        <v>60401   A  Основные средства (кроме земли) (c 13.02.2018)_x000D_Категория 1- Здания и сооружения (до 31.12.2002)</v>
      </c>
      <c r="D5042" s="25">
        <f>'101_transform'!E5040</f>
        <v>274058</v>
      </c>
      <c r="E5042" s="25">
        <f>'101_transform'!F5040</f>
        <v>0</v>
      </c>
      <c r="F5042" s="25">
        <f>'101_transform'!G5040</f>
        <v>282792</v>
      </c>
      <c r="G5042" s="25">
        <f>'101_transform'!H5040</f>
        <v>0</v>
      </c>
    </row>
    <row r="5043" spans="1:7" ht="15" x14ac:dyDescent="0.2">
      <c r="A5043" s="12" t="str">
        <f t="shared" si="78"/>
        <v>ПАО "РосДорБанк" (1573) 60404</v>
      </c>
      <c r="B5043" s="25" t="str">
        <f>'101_transform'!C5041</f>
        <v>ПАО "РосДорБанк" (1573)</v>
      </c>
      <c r="C5043" s="25" t="str">
        <f>'101_transform'!D5041</f>
        <v>60404   A  Земля (c 13.02.2018)</v>
      </c>
      <c r="D5043" s="25">
        <f>'101_transform'!E5041</f>
        <v>38</v>
      </c>
      <c r="E5043" s="25">
        <f>'101_transform'!F5041</f>
        <v>0</v>
      </c>
      <c r="F5043" s="25">
        <f>'101_transform'!G5041</f>
        <v>38</v>
      </c>
      <c r="G5043" s="25">
        <f>'101_transform'!H5041</f>
        <v>0</v>
      </c>
    </row>
    <row r="5044" spans="1:7" ht="15" x14ac:dyDescent="0.2">
      <c r="A5044" s="12" t="str">
        <f t="shared" si="78"/>
        <v>ПАО "РосДорБанк" (1573) 60405</v>
      </c>
      <c r="B5044" s="25" t="str">
        <f>'101_transform'!C5042</f>
        <v>ПАО "РосДорБанк" (1573)</v>
      </c>
      <c r="C5044" s="25" t="str">
        <f>'101_transform'!D5042</f>
        <v>60405   П
A (до 31.01.2003)  Резервы на возможные потери (c 13.02.2018)
Долгосрочно арендуемые основные средства (до 31.01.2003)</v>
      </c>
      <c r="D5044" s="25">
        <f>'101_transform'!E5042</f>
        <v>0</v>
      </c>
      <c r="E5044" s="25">
        <f>'101_transform'!F5042</f>
        <v>0</v>
      </c>
      <c r="F5044" s="25">
        <f>'101_transform'!G5042</f>
        <v>0</v>
      </c>
      <c r="G5044" s="25">
        <f>'101_transform'!H5042</f>
        <v>0</v>
      </c>
    </row>
    <row r="5045" spans="1:7" ht="15" x14ac:dyDescent="0.2">
      <c r="A5045" s="12" t="str">
        <f t="shared" si="78"/>
        <v>ПАО "РосДорБанк" (1573) 60414</v>
      </c>
      <c r="B5045" s="25" t="str">
        <f>'101_transform'!C5043</f>
        <v>ПАО "РосДорБанк" (1573)</v>
      </c>
      <c r="C5045" s="25" t="str">
        <f>'101_transform'!D5043</f>
        <v>60414   П  Амортизация основных средств (кроме земли) (c 13.02.2018)</v>
      </c>
      <c r="D5045" s="25">
        <f>'101_transform'!E5043</f>
        <v>0</v>
      </c>
      <c r="E5045" s="25">
        <f>'101_transform'!F5043</f>
        <v>107804</v>
      </c>
      <c r="F5045" s="25">
        <f>'101_transform'!G5043</f>
        <v>0</v>
      </c>
      <c r="G5045" s="25">
        <f>'101_transform'!H5043</f>
        <v>116369</v>
      </c>
    </row>
    <row r="5046" spans="1:7" ht="15" x14ac:dyDescent="0.2">
      <c r="A5046" s="12" t="str">
        <f t="shared" si="78"/>
        <v>ПАО "РосДорБанк" (1573) 60415</v>
      </c>
      <c r="B5046" s="25" t="str">
        <f>'101_transform'!C5044</f>
        <v>ПАО "РосДорБанк" (1573)</v>
      </c>
      <c r="C5046" s="25" t="str">
        <f>'101_transform'!D5044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046" s="25">
        <f>'101_transform'!E5044</f>
        <v>6645</v>
      </c>
      <c r="E5046" s="25">
        <f>'101_transform'!F5044</f>
        <v>0</v>
      </c>
      <c r="F5046" s="25">
        <f>'101_transform'!G5044</f>
        <v>4163</v>
      </c>
      <c r="G5046" s="25">
        <f>'101_transform'!H5044</f>
        <v>0</v>
      </c>
    </row>
    <row r="5047" spans="1:7" ht="15" x14ac:dyDescent="0.2">
      <c r="A5047" s="12" t="str">
        <f t="shared" si="78"/>
        <v>ПАО "РосДорБанк" (1573) 61901</v>
      </c>
      <c r="B5047" s="25" t="str">
        <f>'101_transform'!C5045</f>
        <v>ПАО "РосДорБанк" (1573)</v>
      </c>
      <c r="C5047" s="25" t="str">
        <f>'101_transform'!D5045</f>
        <v>61901   A  Земля, временно неиспользуемая в основной деятельности</v>
      </c>
      <c r="D5047" s="25">
        <f>'101_transform'!E5045</f>
        <v>0</v>
      </c>
      <c r="E5047" s="25">
        <f>'101_transform'!F5045</f>
        <v>0</v>
      </c>
      <c r="F5047" s="25">
        <f>'101_transform'!G5045</f>
        <v>0</v>
      </c>
      <c r="G5047" s="25">
        <f>'101_transform'!H5045</f>
        <v>0</v>
      </c>
    </row>
    <row r="5048" spans="1:7" ht="15" x14ac:dyDescent="0.2">
      <c r="A5048" s="12" t="str">
        <f t="shared" si="78"/>
        <v>ПАО "РосДорБанк" (1573) 61902</v>
      </c>
      <c r="B5048" s="25" t="str">
        <f>'101_transform'!C5046</f>
        <v>ПАО "РосДорБанк" (1573)</v>
      </c>
      <c r="C5048" s="25" t="str">
        <f>'101_transform'!D5046</f>
        <v>61902   A  Земля, временно неиспользуемая в основной деятельности, переданная в аренду</v>
      </c>
      <c r="D5048" s="25">
        <f>'101_transform'!E5046</f>
        <v>0</v>
      </c>
      <c r="E5048" s="25">
        <f>'101_transform'!F5046</f>
        <v>0</v>
      </c>
      <c r="F5048" s="25">
        <f>'101_transform'!G5046</f>
        <v>0</v>
      </c>
      <c r="G5048" s="25">
        <f>'101_transform'!H5046</f>
        <v>0</v>
      </c>
    </row>
    <row r="5049" spans="1:7" ht="15" x14ac:dyDescent="0.2">
      <c r="A5049" s="12" t="str">
        <f t="shared" si="78"/>
        <v>ПАО "РосДорБанк" (1573) 61903</v>
      </c>
      <c r="B5049" s="25" t="str">
        <f>'101_transform'!C5047</f>
        <v>ПАО "РосДорБанк" (1573)</v>
      </c>
      <c r="C5049" s="25" t="str">
        <f>'101_transform'!D5047</f>
        <v>61903   A  Недвижимость (кроме земли), временно неиспользуемая в основной деятельности</v>
      </c>
      <c r="D5049" s="25">
        <f>'101_transform'!E5047</f>
        <v>0</v>
      </c>
      <c r="E5049" s="25">
        <f>'101_transform'!F5047</f>
        <v>0</v>
      </c>
      <c r="F5049" s="25">
        <f>'101_transform'!G5047</f>
        <v>0</v>
      </c>
      <c r="G5049" s="25">
        <f>'101_transform'!H5047</f>
        <v>0</v>
      </c>
    </row>
    <row r="5050" spans="1:7" ht="15" x14ac:dyDescent="0.2">
      <c r="A5050" s="12" t="str">
        <f t="shared" si="78"/>
        <v>ПАО "РосДорБанк" (1573) 61904</v>
      </c>
      <c r="B5050" s="25" t="str">
        <f>'101_transform'!C5048</f>
        <v>ПАО "РосДорБанк" (1573)</v>
      </c>
      <c r="C5050" s="25" t="str">
        <f>'101_transform'!D5048</f>
        <v>61904   A  Недвижимость (кроме земли), временно неиспользуемая в основной деятельности, переданная в аренду</v>
      </c>
      <c r="D5050" s="25">
        <f>'101_transform'!E5048</f>
        <v>0</v>
      </c>
      <c r="E5050" s="25">
        <f>'101_transform'!F5048</f>
        <v>0</v>
      </c>
      <c r="F5050" s="25">
        <f>'101_transform'!G5048</f>
        <v>0</v>
      </c>
      <c r="G5050" s="25">
        <f>'101_transform'!H5048</f>
        <v>0</v>
      </c>
    </row>
    <row r="5051" spans="1:7" ht="15" x14ac:dyDescent="0.2">
      <c r="A5051" s="12" t="str">
        <f t="shared" si="78"/>
        <v>ПАО "РосДорБанк" (1573) 61905</v>
      </c>
      <c r="B5051" s="25" t="str">
        <f>'101_transform'!C5049</f>
        <v>ПАО "РосДорБанк" (1573)</v>
      </c>
      <c r="C5051" s="25" t="str">
        <f>'101_transform'!D5049</f>
        <v>61905   A  Земля, временно неиспользуемая в основной деятельности, учитываемая по справедливой стоимости</v>
      </c>
      <c r="D5051" s="25">
        <f>'101_transform'!E5049</f>
        <v>0</v>
      </c>
      <c r="E5051" s="25">
        <f>'101_transform'!F5049</f>
        <v>0</v>
      </c>
      <c r="F5051" s="25">
        <f>'101_transform'!G5049</f>
        <v>0</v>
      </c>
      <c r="G5051" s="25">
        <f>'101_transform'!H5049</f>
        <v>0</v>
      </c>
    </row>
    <row r="5052" spans="1:7" ht="15" x14ac:dyDescent="0.2">
      <c r="A5052" s="12" t="str">
        <f t="shared" si="78"/>
        <v>ПАО "РосДорБанк" (1573) 61906</v>
      </c>
      <c r="B5052" s="25" t="str">
        <f>'101_transform'!C5050</f>
        <v>ПАО "РосДорБанк" (1573)</v>
      </c>
      <c r="C5052" s="25" t="str">
        <f>'101_transform'!D5050</f>
        <v>61906   A  Земля, временно неиспользуемая в основной деятельности, учитываемая по справедливой стоимости, переданная в аренду</v>
      </c>
      <c r="D5052" s="25">
        <f>'101_transform'!E5050</f>
        <v>0</v>
      </c>
      <c r="E5052" s="25">
        <f>'101_transform'!F5050</f>
        <v>0</v>
      </c>
      <c r="F5052" s="25">
        <f>'101_transform'!G5050</f>
        <v>0</v>
      </c>
      <c r="G5052" s="25">
        <f>'101_transform'!H5050</f>
        <v>0</v>
      </c>
    </row>
    <row r="5053" spans="1:7" ht="15" x14ac:dyDescent="0.2">
      <c r="A5053" s="12" t="str">
        <f t="shared" si="78"/>
        <v>ПАО "РосДорБанк" (1573) 61907</v>
      </c>
      <c r="B5053" s="25" t="str">
        <f>'101_transform'!C5051</f>
        <v>ПАО "РосДорБанк" (1573)</v>
      </c>
      <c r="C5053" s="25" t="str">
        <f>'101_transform'!D5051</f>
        <v>61907   A  Недвижимость (кроме земли), временно неиспользуемая в основной деятельности, учитываемая по справедливой стоимости</v>
      </c>
      <c r="D5053" s="25">
        <f>'101_transform'!E5051</f>
        <v>0</v>
      </c>
      <c r="E5053" s="25">
        <f>'101_transform'!F5051</f>
        <v>0</v>
      </c>
      <c r="F5053" s="25">
        <f>'101_transform'!G5051</f>
        <v>0</v>
      </c>
      <c r="G5053" s="25">
        <f>'101_transform'!H5051</f>
        <v>0</v>
      </c>
    </row>
    <row r="5054" spans="1:7" ht="15" x14ac:dyDescent="0.2">
      <c r="A5054" s="12" t="str">
        <f t="shared" si="78"/>
        <v>ПАО "РосДорБанк" (1573) 61908</v>
      </c>
      <c r="B5054" s="25" t="str">
        <f>'101_transform'!C5052</f>
        <v>ПАО "РосДорБанк" (1573)</v>
      </c>
      <c r="C5054" s="25" t="str">
        <f>'101_transform'!D5052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054" s="25">
        <f>'101_transform'!E5052</f>
        <v>0</v>
      </c>
      <c r="E5054" s="25">
        <f>'101_transform'!F5052</f>
        <v>0</v>
      </c>
      <c r="F5054" s="25">
        <f>'101_transform'!G5052</f>
        <v>0</v>
      </c>
      <c r="G5054" s="25">
        <f>'101_transform'!H5052</f>
        <v>0</v>
      </c>
    </row>
    <row r="5055" spans="1:7" ht="15" x14ac:dyDescent="0.2">
      <c r="A5055" s="12" t="str">
        <f t="shared" si="78"/>
        <v>ПАО "РосДорБанк" (1573) 61909</v>
      </c>
      <c r="B5055" s="25" t="str">
        <f>'101_transform'!C5053</f>
        <v>ПАО "РосДорБанк" (1573)</v>
      </c>
      <c r="C5055" s="25" t="str">
        <f>'101_transform'!D5053</f>
        <v>61909   П  Амортизация недвижимости (кроме земли), временно неиспользуемой в основной деятельности</v>
      </c>
      <c r="D5055" s="25">
        <f>'101_transform'!E5053</f>
        <v>0</v>
      </c>
      <c r="E5055" s="25">
        <f>'101_transform'!F5053</f>
        <v>0</v>
      </c>
      <c r="F5055" s="25">
        <f>'101_transform'!G5053</f>
        <v>0</v>
      </c>
      <c r="G5055" s="25">
        <f>'101_transform'!H5053</f>
        <v>0</v>
      </c>
    </row>
    <row r="5056" spans="1:7" ht="15" x14ac:dyDescent="0.2">
      <c r="A5056" s="12" t="str">
        <f t="shared" si="78"/>
        <v>ПАО "РосДорБанк" (1573) 61910</v>
      </c>
      <c r="B5056" s="25" t="str">
        <f>'101_transform'!C5054</f>
        <v>ПАО "РосДорБанк" (1573)</v>
      </c>
      <c r="C5056" s="25" t="str">
        <f>'101_transform'!D5054</f>
        <v>61910   П  Амортизация недвижимости (кроме земли), временно неиспользуемой в основной деятельности, переданной в аренду</v>
      </c>
      <c r="D5056" s="25">
        <f>'101_transform'!E5054</f>
        <v>0</v>
      </c>
      <c r="E5056" s="25">
        <f>'101_transform'!F5054</f>
        <v>0</v>
      </c>
      <c r="F5056" s="25">
        <f>'101_transform'!G5054</f>
        <v>0</v>
      </c>
      <c r="G5056" s="25">
        <f>'101_transform'!H5054</f>
        <v>0</v>
      </c>
    </row>
    <row r="5057" spans="1:7" ht="15" x14ac:dyDescent="0.2">
      <c r="A5057" s="12" t="str">
        <f t="shared" si="78"/>
        <v>ПАО "РосДорБанк" (1573) 61911</v>
      </c>
      <c r="B5057" s="25" t="str">
        <f>'101_transform'!C5055</f>
        <v>ПАО "РосДорБанк" (1573)</v>
      </c>
      <c r="C5057" s="25" t="str">
        <f>'101_transform'!D5055</f>
        <v>61911   A  Вложения в сооружение (строительство) объектов недвижимости, временно неиспользуемой в основной деятельности</v>
      </c>
      <c r="D5057" s="25">
        <f>'101_transform'!E5055</f>
        <v>0</v>
      </c>
      <c r="E5057" s="25">
        <f>'101_transform'!F5055</f>
        <v>0</v>
      </c>
      <c r="F5057" s="25">
        <f>'101_transform'!G5055</f>
        <v>0</v>
      </c>
      <c r="G5057" s="25">
        <f>'101_transform'!H5055</f>
        <v>0</v>
      </c>
    </row>
    <row r="5058" spans="1:7" ht="15" x14ac:dyDescent="0.2">
      <c r="A5058" s="12" t="str">
        <f t="shared" si="78"/>
        <v>ПАО "РосДорБанк" (1573) 61912</v>
      </c>
      <c r="B5058" s="25" t="str">
        <f>'101_transform'!C5056</f>
        <v>ПАО "РосДорБанк" (1573)</v>
      </c>
      <c r="C5058" s="25" t="str">
        <f>'101_transform'!D5056</f>
        <v>61912   П  Резервы на возможные потери</v>
      </c>
      <c r="D5058" s="25">
        <f>'101_transform'!E5056</f>
        <v>0</v>
      </c>
      <c r="E5058" s="25">
        <f>'101_transform'!F5056</f>
        <v>0</v>
      </c>
      <c r="F5058" s="25">
        <f>'101_transform'!G5056</f>
        <v>0</v>
      </c>
      <c r="G5058" s="25">
        <f>'101_transform'!H5056</f>
        <v>0</v>
      </c>
    </row>
    <row r="5059" spans="1:7" ht="15" x14ac:dyDescent="0.2">
      <c r="A5059" s="12" t="str">
        <f t="shared" si="78"/>
        <v>ПАО "РосДорБанк" (1573) 62001</v>
      </c>
      <c r="B5059" s="25" t="str">
        <f>'101_transform'!C5057</f>
        <v>ПАО "РосДорБанк" (1573)</v>
      </c>
      <c r="C5059" s="25" t="str">
        <f>'101_transform'!D5057</f>
        <v>62001   A  Долгосрочные активы, предназначенные для продажи</v>
      </c>
      <c r="D5059" s="25">
        <f>'101_transform'!E5057</f>
        <v>10995</v>
      </c>
      <c r="E5059" s="25">
        <f>'101_transform'!F5057</f>
        <v>0</v>
      </c>
      <c r="F5059" s="25">
        <f>'101_transform'!G5057</f>
        <v>10995</v>
      </c>
      <c r="G5059" s="25">
        <f>'101_transform'!H5057</f>
        <v>0</v>
      </c>
    </row>
    <row r="5060" spans="1:7" ht="15" x14ac:dyDescent="0.2">
      <c r="A5060" s="12" t="str">
        <f t="shared" ref="A5060:A5123" si="79">B5060&amp;" "&amp;LEFT(C5060,5)</f>
        <v>ПАО "РосДорБанк" (1573) 62002</v>
      </c>
      <c r="B5060" s="25" t="str">
        <f>'101_transform'!C5058</f>
        <v>ПАО "РосДорБанк" (1573)</v>
      </c>
      <c r="C5060" s="25" t="str">
        <f>'101_transform'!D5058</f>
        <v>62002   П  Резервы на возможные потери</v>
      </c>
      <c r="D5060" s="25">
        <f>'101_transform'!E5058</f>
        <v>0</v>
      </c>
      <c r="E5060" s="25">
        <f>'101_transform'!F5058</f>
        <v>473</v>
      </c>
      <c r="F5060" s="25">
        <f>'101_transform'!G5058</f>
        <v>0</v>
      </c>
      <c r="G5060" s="25">
        <f>'101_transform'!H5058</f>
        <v>1276</v>
      </c>
    </row>
    <row r="5061" spans="1:7" ht="15" x14ac:dyDescent="0.2">
      <c r="A5061" s="12" t="str">
        <f t="shared" si="79"/>
        <v>ПАО "РосДорБанк" (1573) 62101</v>
      </c>
      <c r="B5061" s="25" t="str">
        <f>'101_transform'!C5059</f>
        <v>ПАО "РосДорБанк" (1573)</v>
      </c>
      <c r="C5061" s="25" t="str">
        <f>'101_transform'!D5059</f>
        <v>62101   A  Средства труда, полученные по договорам отступного, залога, назначение которых не определено</v>
      </c>
      <c r="D5061" s="25">
        <f>'101_transform'!E5059</f>
        <v>80866</v>
      </c>
      <c r="E5061" s="25">
        <f>'101_transform'!F5059</f>
        <v>0</v>
      </c>
      <c r="F5061" s="25">
        <f>'101_transform'!G5059</f>
        <v>80866</v>
      </c>
      <c r="G5061" s="25">
        <f>'101_transform'!H5059</f>
        <v>0</v>
      </c>
    </row>
    <row r="5062" spans="1:7" ht="15" x14ac:dyDescent="0.2">
      <c r="A5062" s="12" t="str">
        <f t="shared" si="79"/>
        <v>ПАО "РосДорБанк" (1573) 62102</v>
      </c>
      <c r="B5062" s="25" t="str">
        <f>'101_transform'!C5060</f>
        <v>ПАО "РосДорБанк" (1573)</v>
      </c>
      <c r="C5062" s="25" t="str">
        <f>'101_transform'!D5060</f>
        <v>62102   A  Предметы труда, полученные по договорам отступного, залога, назначение которых не определено</v>
      </c>
      <c r="D5062" s="25">
        <f>'101_transform'!E5060</f>
        <v>315</v>
      </c>
      <c r="E5062" s="25">
        <f>'101_transform'!F5060</f>
        <v>0</v>
      </c>
      <c r="F5062" s="25">
        <f>'101_transform'!G5060</f>
        <v>315</v>
      </c>
      <c r="G5062" s="25">
        <f>'101_transform'!H5060</f>
        <v>0</v>
      </c>
    </row>
    <row r="5063" spans="1:7" ht="15" x14ac:dyDescent="0.2">
      <c r="A5063" s="12" t="str">
        <f t="shared" si="79"/>
        <v>ПАО "РосДорБанк" (1573) 62103</v>
      </c>
      <c r="B5063" s="25" t="str">
        <f>'101_transform'!C5061</f>
        <v>ПАО "РосДорБанк" (1573)</v>
      </c>
      <c r="C5063" s="25" t="str">
        <f>'101_transform'!D5061</f>
        <v>62103   П  Резервы на возможные потери</v>
      </c>
      <c r="D5063" s="25">
        <f>'101_transform'!E5061</f>
        <v>0</v>
      </c>
      <c r="E5063" s="25">
        <f>'101_transform'!F5061</f>
        <v>38880</v>
      </c>
      <c r="F5063" s="25">
        <f>'101_transform'!G5061</f>
        <v>0</v>
      </c>
      <c r="G5063" s="25">
        <f>'101_transform'!H5061</f>
        <v>41047</v>
      </c>
    </row>
    <row r="5064" spans="1:7" ht="15" x14ac:dyDescent="0.2">
      <c r="A5064" s="12" t="str">
        <f t="shared" si="79"/>
        <v>АО "Россельхозбанк" (3349) 60401</v>
      </c>
      <c r="B5064" s="25" t="str">
        <f>'101_transform'!C5062</f>
        <v>АО "Россельхозбанк" (3349)</v>
      </c>
      <c r="C5064" s="25" t="str">
        <f>'101_transform'!D5062</f>
        <v>60401   A  Основные средства (кроме земли) (c 13.02.2018)_x000D_Категория 1- Здания и сооружения (до 31.12.2002)</v>
      </c>
      <c r="D5064" s="25">
        <f>'101_transform'!E5062</f>
        <v>55422844</v>
      </c>
      <c r="E5064" s="25">
        <f>'101_transform'!F5062</f>
        <v>0</v>
      </c>
      <c r="F5064" s="25">
        <f>'101_transform'!G5062</f>
        <v>56970220</v>
      </c>
      <c r="G5064" s="25">
        <f>'101_transform'!H5062</f>
        <v>0</v>
      </c>
    </row>
    <row r="5065" spans="1:7" ht="15" x14ac:dyDescent="0.2">
      <c r="A5065" s="12" t="str">
        <f t="shared" si="79"/>
        <v>АО "Россельхозбанк" (3349) 60404</v>
      </c>
      <c r="B5065" s="25" t="str">
        <f>'101_transform'!C5063</f>
        <v>АО "Россельхозбанк" (3349)</v>
      </c>
      <c r="C5065" s="25" t="str">
        <f>'101_transform'!D5063</f>
        <v>60404   A  Земля (c 13.02.2018)</v>
      </c>
      <c r="D5065" s="25">
        <f>'101_transform'!E5063</f>
        <v>417838</v>
      </c>
      <c r="E5065" s="25">
        <f>'101_transform'!F5063</f>
        <v>0</v>
      </c>
      <c r="F5065" s="25">
        <f>'101_transform'!G5063</f>
        <v>455483</v>
      </c>
      <c r="G5065" s="25">
        <f>'101_transform'!H5063</f>
        <v>0</v>
      </c>
    </row>
    <row r="5066" spans="1:7" ht="15" x14ac:dyDescent="0.2">
      <c r="A5066" s="12" t="str">
        <f t="shared" si="79"/>
        <v>АО "Россельхозбанк" (3349) 60405</v>
      </c>
      <c r="B5066" s="25" t="str">
        <f>'101_transform'!C5064</f>
        <v>АО "Россельхозбанк" (3349)</v>
      </c>
      <c r="C5066" s="25" t="str">
        <f>'101_transform'!D5064</f>
        <v>60405   П
A (до 31.01.2003)  Резервы на возможные потери (c 13.02.2018)
Долгосрочно арендуемые основные средства (до 31.01.2003)</v>
      </c>
      <c r="D5066" s="25">
        <f>'101_transform'!E5064</f>
        <v>0</v>
      </c>
      <c r="E5066" s="25">
        <f>'101_transform'!F5064</f>
        <v>7170</v>
      </c>
      <c r="F5066" s="25">
        <f>'101_transform'!G5064</f>
        <v>0</v>
      </c>
      <c r="G5066" s="25">
        <f>'101_transform'!H5064</f>
        <v>0</v>
      </c>
    </row>
    <row r="5067" spans="1:7" ht="15" x14ac:dyDescent="0.2">
      <c r="A5067" s="12" t="str">
        <f t="shared" si="79"/>
        <v>АО "Россельхозбанк" (3349) 60414</v>
      </c>
      <c r="B5067" s="25" t="str">
        <f>'101_transform'!C5065</f>
        <v>АО "Россельхозбанк" (3349)</v>
      </c>
      <c r="C5067" s="25" t="str">
        <f>'101_transform'!D5065</f>
        <v>60414   П  Амортизация основных средств (кроме земли) (c 13.02.2018)</v>
      </c>
      <c r="D5067" s="25">
        <f>'101_transform'!E5065</f>
        <v>0</v>
      </c>
      <c r="E5067" s="25">
        <f>'101_transform'!F5065</f>
        <v>15950484</v>
      </c>
      <c r="F5067" s="25">
        <f>'101_transform'!G5065</f>
        <v>0</v>
      </c>
      <c r="G5067" s="25">
        <f>'101_transform'!H5065</f>
        <v>16565014</v>
      </c>
    </row>
    <row r="5068" spans="1:7" ht="15" x14ac:dyDescent="0.2">
      <c r="A5068" s="12" t="str">
        <f t="shared" si="79"/>
        <v>АО "Россельхозбанк" (3349) 60415</v>
      </c>
      <c r="B5068" s="25" t="str">
        <f>'101_transform'!C5066</f>
        <v>АО "Россельхозбанк" (3349)</v>
      </c>
      <c r="C5068" s="25" t="str">
        <f>'101_transform'!D5066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068" s="25">
        <f>'101_transform'!E5066</f>
        <v>1682824</v>
      </c>
      <c r="E5068" s="25">
        <f>'101_transform'!F5066</f>
        <v>0</v>
      </c>
      <c r="F5068" s="25">
        <f>'101_transform'!G5066</f>
        <v>1766341</v>
      </c>
      <c r="G5068" s="25">
        <f>'101_transform'!H5066</f>
        <v>0</v>
      </c>
    </row>
    <row r="5069" spans="1:7" ht="15" x14ac:dyDescent="0.2">
      <c r="A5069" s="12" t="str">
        <f t="shared" si="79"/>
        <v>АО "Россельхозбанк" (3349) 61901</v>
      </c>
      <c r="B5069" s="25" t="str">
        <f>'101_transform'!C5067</f>
        <v>АО "Россельхозбанк" (3349)</v>
      </c>
      <c r="C5069" s="25" t="str">
        <f>'101_transform'!D5067</f>
        <v>61901   A  Земля, временно неиспользуемая в основной деятельности</v>
      </c>
      <c r="D5069" s="25">
        <f>'101_transform'!E5067</f>
        <v>455478</v>
      </c>
      <c r="E5069" s="25">
        <f>'101_transform'!F5067</f>
        <v>0</v>
      </c>
      <c r="F5069" s="25">
        <f>'101_transform'!G5067</f>
        <v>373636</v>
      </c>
      <c r="G5069" s="25">
        <f>'101_transform'!H5067</f>
        <v>0</v>
      </c>
    </row>
    <row r="5070" spans="1:7" ht="15" x14ac:dyDescent="0.2">
      <c r="A5070" s="12" t="str">
        <f t="shared" si="79"/>
        <v>АО "Россельхозбанк" (3349) 61902</v>
      </c>
      <c r="B5070" s="25" t="str">
        <f>'101_transform'!C5068</f>
        <v>АО "Россельхозбанк" (3349)</v>
      </c>
      <c r="C5070" s="25" t="str">
        <f>'101_transform'!D5068</f>
        <v>61902   A  Земля, временно неиспользуемая в основной деятельности, переданная в аренду</v>
      </c>
      <c r="D5070" s="25">
        <f>'101_transform'!E5068</f>
        <v>281221</v>
      </c>
      <c r="E5070" s="25">
        <f>'101_transform'!F5068</f>
        <v>0</v>
      </c>
      <c r="F5070" s="25">
        <f>'101_transform'!G5068</f>
        <v>205397</v>
      </c>
      <c r="G5070" s="25">
        <f>'101_transform'!H5068</f>
        <v>0</v>
      </c>
    </row>
    <row r="5071" spans="1:7" ht="15" x14ac:dyDescent="0.2">
      <c r="A5071" s="12" t="str">
        <f t="shared" si="79"/>
        <v>АО "Россельхозбанк" (3349) 61903</v>
      </c>
      <c r="B5071" s="25" t="str">
        <f>'101_transform'!C5069</f>
        <v>АО "Россельхозбанк" (3349)</v>
      </c>
      <c r="C5071" s="25" t="str">
        <f>'101_transform'!D5069</f>
        <v>61903   A  Недвижимость (кроме земли), временно неиспользуемая в основной деятельности</v>
      </c>
      <c r="D5071" s="25">
        <f>'101_transform'!E5069</f>
        <v>324731</v>
      </c>
      <c r="E5071" s="25">
        <f>'101_transform'!F5069</f>
        <v>0</v>
      </c>
      <c r="F5071" s="25">
        <f>'101_transform'!G5069</f>
        <v>212512</v>
      </c>
      <c r="G5071" s="25">
        <f>'101_transform'!H5069</f>
        <v>0</v>
      </c>
    </row>
    <row r="5072" spans="1:7" ht="15" x14ac:dyDescent="0.2">
      <c r="A5072" s="12" t="str">
        <f t="shared" si="79"/>
        <v>АО "Россельхозбанк" (3349) 61904</v>
      </c>
      <c r="B5072" s="25" t="str">
        <f>'101_transform'!C5070</f>
        <v>АО "Россельхозбанк" (3349)</v>
      </c>
      <c r="C5072" s="25" t="str">
        <f>'101_transform'!D5070</f>
        <v>61904   A  Недвижимость (кроме земли), временно неиспользуемая в основной деятельности, переданная в аренду</v>
      </c>
      <c r="D5072" s="25">
        <f>'101_transform'!E5070</f>
        <v>94783</v>
      </c>
      <c r="E5072" s="25">
        <f>'101_transform'!F5070</f>
        <v>0</v>
      </c>
      <c r="F5072" s="25">
        <f>'101_transform'!G5070</f>
        <v>14800</v>
      </c>
      <c r="G5072" s="25">
        <f>'101_transform'!H5070</f>
        <v>0</v>
      </c>
    </row>
    <row r="5073" spans="1:7" ht="15" x14ac:dyDescent="0.2">
      <c r="A5073" s="12" t="str">
        <f t="shared" si="79"/>
        <v>АО "Россельхозбанк" (3349) 61905</v>
      </c>
      <c r="B5073" s="25" t="str">
        <f>'101_transform'!C5071</f>
        <v>АО "Россельхозбанк" (3349)</v>
      </c>
      <c r="C5073" s="25" t="str">
        <f>'101_transform'!D5071</f>
        <v>61905   A  Земля, временно неиспользуемая в основной деятельности, учитываемая по справедливой стоимости</v>
      </c>
      <c r="D5073" s="25">
        <f>'101_transform'!E5071</f>
        <v>0</v>
      </c>
      <c r="E5073" s="25">
        <f>'101_transform'!F5071</f>
        <v>0</v>
      </c>
      <c r="F5073" s="25">
        <f>'101_transform'!G5071</f>
        <v>0</v>
      </c>
      <c r="G5073" s="25">
        <f>'101_transform'!H5071</f>
        <v>0</v>
      </c>
    </row>
    <row r="5074" spans="1:7" ht="15" x14ac:dyDescent="0.2">
      <c r="A5074" s="12" t="str">
        <f t="shared" si="79"/>
        <v>АО "Россельхозбанк" (3349) 61906</v>
      </c>
      <c r="B5074" s="25" t="str">
        <f>'101_transform'!C5072</f>
        <v>АО "Россельхозбанк" (3349)</v>
      </c>
      <c r="C5074" s="25" t="str">
        <f>'101_transform'!D5072</f>
        <v>61906   A  Земля, временно неиспользуемая в основной деятельности, учитываемая по справедливой стоимости, переданная в аренду</v>
      </c>
      <c r="D5074" s="25">
        <f>'101_transform'!E5072</f>
        <v>0</v>
      </c>
      <c r="E5074" s="25">
        <f>'101_transform'!F5072</f>
        <v>0</v>
      </c>
      <c r="F5074" s="25">
        <f>'101_transform'!G5072</f>
        <v>0</v>
      </c>
      <c r="G5074" s="25">
        <f>'101_transform'!H5072</f>
        <v>0</v>
      </c>
    </row>
    <row r="5075" spans="1:7" ht="15" x14ac:dyDescent="0.2">
      <c r="A5075" s="12" t="str">
        <f t="shared" si="79"/>
        <v>АО "Россельхозбанк" (3349) 61907</v>
      </c>
      <c r="B5075" s="25" t="str">
        <f>'101_transform'!C5073</f>
        <v>АО "Россельхозбанк" (3349)</v>
      </c>
      <c r="C5075" s="25" t="str">
        <f>'101_transform'!D5073</f>
        <v>61907   A  Недвижимость (кроме земли), временно неиспользуемая в основной деятельности, учитываемая по справедливой стоимости</v>
      </c>
      <c r="D5075" s="25">
        <f>'101_transform'!E5073</f>
        <v>0</v>
      </c>
      <c r="E5075" s="25">
        <f>'101_transform'!F5073</f>
        <v>0</v>
      </c>
      <c r="F5075" s="25">
        <f>'101_transform'!G5073</f>
        <v>0</v>
      </c>
      <c r="G5075" s="25">
        <f>'101_transform'!H5073</f>
        <v>0</v>
      </c>
    </row>
    <row r="5076" spans="1:7" ht="15" x14ac:dyDescent="0.2">
      <c r="A5076" s="12" t="str">
        <f t="shared" si="79"/>
        <v>АО "Россельхозбанк" (3349) 61908</v>
      </c>
      <c r="B5076" s="25" t="str">
        <f>'101_transform'!C5074</f>
        <v>АО "Россельхозбанк" (3349)</v>
      </c>
      <c r="C5076" s="25" t="str">
        <f>'101_transform'!D5074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076" s="25">
        <f>'101_transform'!E5074</f>
        <v>0</v>
      </c>
      <c r="E5076" s="25">
        <f>'101_transform'!F5074</f>
        <v>0</v>
      </c>
      <c r="F5076" s="25">
        <f>'101_transform'!G5074</f>
        <v>0</v>
      </c>
      <c r="G5076" s="25">
        <f>'101_transform'!H5074</f>
        <v>0</v>
      </c>
    </row>
    <row r="5077" spans="1:7" ht="15" x14ac:dyDescent="0.2">
      <c r="A5077" s="12" t="str">
        <f t="shared" si="79"/>
        <v>АО "Россельхозбанк" (3349) 61909</v>
      </c>
      <c r="B5077" s="25" t="str">
        <f>'101_transform'!C5075</f>
        <v>АО "Россельхозбанк" (3349)</v>
      </c>
      <c r="C5077" s="25" t="str">
        <f>'101_transform'!D5075</f>
        <v>61909   П  Амортизация недвижимости (кроме земли), временно неиспользуемой в основной деятельности</v>
      </c>
      <c r="D5077" s="25">
        <f>'101_transform'!E5075</f>
        <v>0</v>
      </c>
      <c r="E5077" s="25">
        <f>'101_transform'!F5075</f>
        <v>20359</v>
      </c>
      <c r="F5077" s="25">
        <f>'101_transform'!G5075</f>
        <v>0</v>
      </c>
      <c r="G5077" s="25">
        <f>'101_transform'!H5075</f>
        <v>15919</v>
      </c>
    </row>
    <row r="5078" spans="1:7" ht="15" x14ac:dyDescent="0.2">
      <c r="A5078" s="12" t="str">
        <f t="shared" si="79"/>
        <v>АО "Россельхозбанк" (3349) 61910</v>
      </c>
      <c r="B5078" s="25" t="str">
        <f>'101_transform'!C5076</f>
        <v>АО "Россельхозбанк" (3349)</v>
      </c>
      <c r="C5078" s="25" t="str">
        <f>'101_transform'!D5076</f>
        <v>61910   П  Амортизация недвижимости (кроме земли), временно неиспользуемой в основной деятельности, переданной в аренду</v>
      </c>
      <c r="D5078" s="25">
        <f>'101_transform'!E5076</f>
        <v>0</v>
      </c>
      <c r="E5078" s="25">
        <f>'101_transform'!F5076</f>
        <v>7523</v>
      </c>
      <c r="F5078" s="25">
        <f>'101_transform'!G5076</f>
        <v>0</v>
      </c>
      <c r="G5078" s="25">
        <f>'101_transform'!H5076</f>
        <v>3507</v>
      </c>
    </row>
    <row r="5079" spans="1:7" ht="15" x14ac:dyDescent="0.2">
      <c r="A5079" s="12" t="str">
        <f t="shared" si="79"/>
        <v>АО "Россельхозбанк" (3349) 61911</v>
      </c>
      <c r="B5079" s="25" t="str">
        <f>'101_transform'!C5077</f>
        <v>АО "Россельхозбанк" (3349)</v>
      </c>
      <c r="C5079" s="25" t="str">
        <f>'101_transform'!D5077</f>
        <v>61911   A  Вложения в сооружение (строительство) объектов недвижимости, временно неиспользуемой в основной деятельности</v>
      </c>
      <c r="D5079" s="25">
        <f>'101_transform'!E5077</f>
        <v>149363</v>
      </c>
      <c r="E5079" s="25">
        <f>'101_transform'!F5077</f>
        <v>0</v>
      </c>
      <c r="F5079" s="25">
        <f>'101_transform'!G5077</f>
        <v>161748</v>
      </c>
      <c r="G5079" s="25">
        <f>'101_transform'!H5077</f>
        <v>0</v>
      </c>
    </row>
    <row r="5080" spans="1:7" ht="15" x14ac:dyDescent="0.2">
      <c r="A5080" s="12" t="str">
        <f t="shared" si="79"/>
        <v>АО "Россельхозбанк" (3349) 61912</v>
      </c>
      <c r="B5080" s="25" t="str">
        <f>'101_transform'!C5078</f>
        <v>АО "Россельхозбанк" (3349)</v>
      </c>
      <c r="C5080" s="25" t="str">
        <f>'101_transform'!D5078</f>
        <v>61912   П  Резервы на возможные потери</v>
      </c>
      <c r="D5080" s="25">
        <f>'101_transform'!E5078</f>
        <v>0</v>
      </c>
      <c r="E5080" s="25">
        <f>'101_transform'!F5078</f>
        <v>332509</v>
      </c>
      <c r="F5080" s="25">
        <f>'101_transform'!G5078</f>
        <v>0</v>
      </c>
      <c r="G5080" s="25">
        <f>'101_transform'!H5078</f>
        <v>274980</v>
      </c>
    </row>
    <row r="5081" spans="1:7" ht="15" x14ac:dyDescent="0.2">
      <c r="A5081" s="12" t="str">
        <f t="shared" si="79"/>
        <v>АО "Россельхозбанк" (3349) 62001</v>
      </c>
      <c r="B5081" s="25" t="str">
        <f>'101_transform'!C5079</f>
        <v>АО "Россельхозбанк" (3349)</v>
      </c>
      <c r="C5081" s="25" t="str">
        <f>'101_transform'!D5079</f>
        <v>62001   A  Долгосрочные активы, предназначенные для продажи</v>
      </c>
      <c r="D5081" s="25">
        <f>'101_transform'!E5079</f>
        <v>1600202</v>
      </c>
      <c r="E5081" s="25">
        <f>'101_transform'!F5079</f>
        <v>0</v>
      </c>
      <c r="F5081" s="25">
        <f>'101_transform'!G5079</f>
        <v>1430732</v>
      </c>
      <c r="G5081" s="25">
        <f>'101_transform'!H5079</f>
        <v>0</v>
      </c>
    </row>
    <row r="5082" spans="1:7" ht="15" x14ac:dyDescent="0.2">
      <c r="A5082" s="12" t="str">
        <f t="shared" si="79"/>
        <v>АО "Россельхозбанк" (3349) 62002</v>
      </c>
      <c r="B5082" s="25" t="str">
        <f>'101_transform'!C5080</f>
        <v>АО "Россельхозбанк" (3349)</v>
      </c>
      <c r="C5082" s="25" t="str">
        <f>'101_transform'!D5080</f>
        <v>62002   П  Резервы на возможные потери</v>
      </c>
      <c r="D5082" s="25">
        <f>'101_transform'!E5080</f>
        <v>0</v>
      </c>
      <c r="E5082" s="25">
        <f>'101_transform'!F5080</f>
        <v>310819</v>
      </c>
      <c r="F5082" s="25">
        <f>'101_transform'!G5080</f>
        <v>0</v>
      </c>
      <c r="G5082" s="25">
        <f>'101_transform'!H5080</f>
        <v>319402</v>
      </c>
    </row>
    <row r="5083" spans="1:7" ht="15" x14ac:dyDescent="0.2">
      <c r="A5083" s="12" t="str">
        <f t="shared" si="79"/>
        <v>АО "Россельхозбанк" (3349) 62101</v>
      </c>
      <c r="B5083" s="25" t="str">
        <f>'101_transform'!C5081</f>
        <v>АО "Россельхозбанк" (3349)</v>
      </c>
      <c r="C5083" s="25" t="str">
        <f>'101_transform'!D5081</f>
        <v>62101   A  Средства труда, полученные по договорам отступного, залога, назначение которых не определено</v>
      </c>
      <c r="D5083" s="25">
        <f>'101_transform'!E5081</f>
        <v>517940</v>
      </c>
      <c r="E5083" s="25">
        <f>'101_transform'!F5081</f>
        <v>0</v>
      </c>
      <c r="F5083" s="25">
        <f>'101_transform'!G5081</f>
        <v>449557</v>
      </c>
      <c r="G5083" s="25">
        <f>'101_transform'!H5081</f>
        <v>0</v>
      </c>
    </row>
    <row r="5084" spans="1:7" ht="15" x14ac:dyDescent="0.2">
      <c r="A5084" s="12" t="str">
        <f t="shared" si="79"/>
        <v>АО "Россельхозбанк" (3349) 62102</v>
      </c>
      <c r="B5084" s="25" t="str">
        <f>'101_transform'!C5082</f>
        <v>АО "Россельхозбанк" (3349)</v>
      </c>
      <c r="C5084" s="25" t="str">
        <f>'101_transform'!D5082</f>
        <v>62102   A  Предметы труда, полученные по договорам отступного, залога, назначение которых не определено</v>
      </c>
      <c r="D5084" s="25">
        <f>'101_transform'!E5082</f>
        <v>1840</v>
      </c>
      <c r="E5084" s="25">
        <f>'101_transform'!F5082</f>
        <v>0</v>
      </c>
      <c r="F5084" s="25">
        <f>'101_transform'!G5082</f>
        <v>1752</v>
      </c>
      <c r="G5084" s="25">
        <f>'101_transform'!H5082</f>
        <v>0</v>
      </c>
    </row>
    <row r="5085" spans="1:7" ht="15" x14ac:dyDescent="0.2">
      <c r="A5085" s="12" t="str">
        <f t="shared" si="79"/>
        <v>АО "Россельхозбанк" (3349) 62103</v>
      </c>
      <c r="B5085" s="25" t="str">
        <f>'101_transform'!C5083</f>
        <v>АО "Россельхозбанк" (3349)</v>
      </c>
      <c r="C5085" s="25" t="str">
        <f>'101_transform'!D5083</f>
        <v>62103   П  Резервы на возможные потери</v>
      </c>
      <c r="D5085" s="25">
        <f>'101_transform'!E5083</f>
        <v>0</v>
      </c>
      <c r="E5085" s="25">
        <f>'101_transform'!F5083</f>
        <v>13036</v>
      </c>
      <c r="F5085" s="25">
        <f>'101_transform'!G5083</f>
        <v>0</v>
      </c>
      <c r="G5085" s="25">
        <f>'101_transform'!H5083</f>
        <v>15600</v>
      </c>
    </row>
    <row r="5086" spans="1:7" ht="15" x14ac:dyDescent="0.2">
      <c r="A5086" s="12" t="str">
        <f t="shared" si="79"/>
        <v>АО "РФК-банк" (3099) 60401</v>
      </c>
      <c r="B5086" s="25" t="str">
        <f>'101_transform'!C5084</f>
        <v>АО "РФК-банк" (3099)</v>
      </c>
      <c r="C5086" s="25" t="str">
        <f>'101_transform'!D5084</f>
        <v>60401   A  Основные средства (кроме земли) (c 13.02.2018)_x000D_Категория 1- Здания и сооружения (до 31.12.2002)</v>
      </c>
      <c r="D5086" s="25">
        <f>'101_transform'!E5084</f>
        <v>0</v>
      </c>
      <c r="E5086" s="25">
        <f>'101_transform'!F5084</f>
        <v>0</v>
      </c>
      <c r="F5086" s="25">
        <f>'101_transform'!G5084</f>
        <v>0</v>
      </c>
      <c r="G5086" s="25">
        <f>'101_transform'!H5084</f>
        <v>0</v>
      </c>
    </row>
    <row r="5087" spans="1:7" ht="15" x14ac:dyDescent="0.2">
      <c r="A5087" s="12" t="str">
        <f t="shared" si="79"/>
        <v>АО "РФК-банк" (3099) 60404</v>
      </c>
      <c r="B5087" s="25" t="str">
        <f>'101_transform'!C5085</f>
        <v>АО "РФК-банк" (3099)</v>
      </c>
      <c r="C5087" s="25" t="str">
        <f>'101_transform'!D5085</f>
        <v>60404   A  Земля (c 13.02.2018)</v>
      </c>
      <c r="D5087" s="25">
        <f>'101_transform'!E5085</f>
        <v>0</v>
      </c>
      <c r="E5087" s="25">
        <f>'101_transform'!F5085</f>
        <v>0</v>
      </c>
      <c r="F5087" s="25">
        <f>'101_transform'!G5085</f>
        <v>0</v>
      </c>
      <c r="G5087" s="25">
        <f>'101_transform'!H5085</f>
        <v>0</v>
      </c>
    </row>
    <row r="5088" spans="1:7" ht="15" x14ac:dyDescent="0.2">
      <c r="A5088" s="12" t="str">
        <f t="shared" si="79"/>
        <v>АО "РФК-банк" (3099) 60405</v>
      </c>
      <c r="B5088" s="25" t="str">
        <f>'101_transform'!C5086</f>
        <v>АО "РФК-банк" (3099)</v>
      </c>
      <c r="C5088" s="25" t="str">
        <f>'101_transform'!D5086</f>
        <v>60405   П
A (до 31.01.2003)  Резервы на возможные потери (c 13.02.2018)
Долгосрочно арендуемые основные средства (до 31.01.2003)</v>
      </c>
      <c r="D5088" s="25">
        <f>'101_transform'!E5086</f>
        <v>0</v>
      </c>
      <c r="E5088" s="25">
        <f>'101_transform'!F5086</f>
        <v>0</v>
      </c>
      <c r="F5088" s="25">
        <f>'101_transform'!G5086</f>
        <v>0</v>
      </c>
      <c r="G5088" s="25">
        <f>'101_transform'!H5086</f>
        <v>0</v>
      </c>
    </row>
    <row r="5089" spans="1:7" ht="15" x14ac:dyDescent="0.2">
      <c r="A5089" s="12" t="str">
        <f t="shared" si="79"/>
        <v>АО "РФК-банк" (3099) 60414</v>
      </c>
      <c r="B5089" s="25" t="str">
        <f>'101_transform'!C5087</f>
        <v>АО "РФК-банк" (3099)</v>
      </c>
      <c r="C5089" s="25" t="str">
        <f>'101_transform'!D5087</f>
        <v>60414   П  Амортизация основных средств (кроме земли) (c 13.02.2018)</v>
      </c>
      <c r="D5089" s="25">
        <f>'101_transform'!E5087</f>
        <v>0</v>
      </c>
      <c r="E5089" s="25">
        <f>'101_transform'!F5087</f>
        <v>0</v>
      </c>
      <c r="F5089" s="25">
        <f>'101_transform'!G5087</f>
        <v>0</v>
      </c>
      <c r="G5089" s="25">
        <f>'101_transform'!H5087</f>
        <v>0</v>
      </c>
    </row>
    <row r="5090" spans="1:7" ht="15" x14ac:dyDescent="0.2">
      <c r="A5090" s="12" t="str">
        <f t="shared" si="79"/>
        <v>АО "РФК-банк" (3099) 60415</v>
      </c>
      <c r="B5090" s="25" t="str">
        <f>'101_transform'!C5088</f>
        <v>АО "РФК-банк" (3099)</v>
      </c>
      <c r="C5090" s="25" t="str">
        <f>'101_transform'!D5088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090" s="25">
        <f>'101_transform'!E5088</f>
        <v>0</v>
      </c>
      <c r="E5090" s="25">
        <f>'101_transform'!F5088</f>
        <v>0</v>
      </c>
      <c r="F5090" s="25">
        <f>'101_transform'!G5088</f>
        <v>0</v>
      </c>
      <c r="G5090" s="25">
        <f>'101_transform'!H5088</f>
        <v>0</v>
      </c>
    </row>
    <row r="5091" spans="1:7" ht="15" x14ac:dyDescent="0.2">
      <c r="A5091" s="12" t="str">
        <f t="shared" si="79"/>
        <v>АО "РФК-банк" (3099) 61901</v>
      </c>
      <c r="B5091" s="25" t="str">
        <f>'101_transform'!C5089</f>
        <v>АО "РФК-банк" (3099)</v>
      </c>
      <c r="C5091" s="25" t="str">
        <f>'101_transform'!D5089</f>
        <v>61901   A  Земля, временно неиспользуемая в основной деятельности</v>
      </c>
      <c r="D5091" s="25">
        <f>'101_transform'!E5089</f>
        <v>0</v>
      </c>
      <c r="E5091" s="25">
        <f>'101_transform'!F5089</f>
        <v>0</v>
      </c>
      <c r="F5091" s="25">
        <f>'101_transform'!G5089</f>
        <v>0</v>
      </c>
      <c r="G5091" s="25">
        <f>'101_transform'!H5089</f>
        <v>0</v>
      </c>
    </row>
    <row r="5092" spans="1:7" ht="15" x14ac:dyDescent="0.2">
      <c r="A5092" s="12" t="str">
        <f t="shared" si="79"/>
        <v>АО "РФК-банк" (3099) 61902</v>
      </c>
      <c r="B5092" s="25" t="str">
        <f>'101_transform'!C5090</f>
        <v>АО "РФК-банк" (3099)</v>
      </c>
      <c r="C5092" s="25" t="str">
        <f>'101_transform'!D5090</f>
        <v>61902   A  Земля, временно неиспользуемая в основной деятельности, переданная в аренду</v>
      </c>
      <c r="D5092" s="25">
        <f>'101_transform'!E5090</f>
        <v>0</v>
      </c>
      <c r="E5092" s="25">
        <f>'101_transform'!F5090</f>
        <v>0</v>
      </c>
      <c r="F5092" s="25">
        <f>'101_transform'!G5090</f>
        <v>0</v>
      </c>
      <c r="G5092" s="25">
        <f>'101_transform'!H5090</f>
        <v>0</v>
      </c>
    </row>
    <row r="5093" spans="1:7" ht="15" x14ac:dyDescent="0.2">
      <c r="A5093" s="12" t="str">
        <f t="shared" si="79"/>
        <v>АО "РФК-банк" (3099) 61903</v>
      </c>
      <c r="B5093" s="25" t="str">
        <f>'101_transform'!C5091</f>
        <v>АО "РФК-банк" (3099)</v>
      </c>
      <c r="C5093" s="25" t="str">
        <f>'101_transform'!D5091</f>
        <v>61903   A  Недвижимость (кроме земли), временно неиспользуемая в основной деятельности</v>
      </c>
      <c r="D5093" s="25">
        <f>'101_transform'!E5091</f>
        <v>0</v>
      </c>
      <c r="E5093" s="25">
        <f>'101_transform'!F5091</f>
        <v>0</v>
      </c>
      <c r="F5093" s="25">
        <f>'101_transform'!G5091</f>
        <v>0</v>
      </c>
      <c r="G5093" s="25">
        <f>'101_transform'!H5091</f>
        <v>0</v>
      </c>
    </row>
    <row r="5094" spans="1:7" ht="15" x14ac:dyDescent="0.2">
      <c r="A5094" s="12" t="str">
        <f t="shared" si="79"/>
        <v>АО "РФК-банк" (3099) 61904</v>
      </c>
      <c r="B5094" s="25" t="str">
        <f>'101_transform'!C5092</f>
        <v>АО "РФК-банк" (3099)</v>
      </c>
      <c r="C5094" s="25" t="str">
        <f>'101_transform'!D5092</f>
        <v>61904   A  Недвижимость (кроме земли), временно неиспользуемая в основной деятельности, переданная в аренду</v>
      </c>
      <c r="D5094" s="25">
        <f>'101_transform'!E5092</f>
        <v>0</v>
      </c>
      <c r="E5094" s="25">
        <f>'101_transform'!F5092</f>
        <v>0</v>
      </c>
      <c r="F5094" s="25">
        <f>'101_transform'!G5092</f>
        <v>0</v>
      </c>
      <c r="G5094" s="25">
        <f>'101_transform'!H5092</f>
        <v>0</v>
      </c>
    </row>
    <row r="5095" spans="1:7" ht="15" x14ac:dyDescent="0.2">
      <c r="A5095" s="12" t="str">
        <f t="shared" si="79"/>
        <v>АО "РФК-банк" (3099) 61905</v>
      </c>
      <c r="B5095" s="25" t="str">
        <f>'101_transform'!C5093</f>
        <v>АО "РФК-банк" (3099)</v>
      </c>
      <c r="C5095" s="25" t="str">
        <f>'101_transform'!D5093</f>
        <v>61905   A  Земля, временно неиспользуемая в основной деятельности, учитываемая по справедливой стоимости</v>
      </c>
      <c r="D5095" s="25">
        <f>'101_transform'!E5093</f>
        <v>0</v>
      </c>
      <c r="E5095" s="25">
        <f>'101_transform'!F5093</f>
        <v>0</v>
      </c>
      <c r="F5095" s="25">
        <f>'101_transform'!G5093</f>
        <v>0</v>
      </c>
      <c r="G5095" s="25">
        <f>'101_transform'!H5093</f>
        <v>0</v>
      </c>
    </row>
    <row r="5096" spans="1:7" ht="15" x14ac:dyDescent="0.2">
      <c r="A5096" s="12" t="str">
        <f t="shared" si="79"/>
        <v>АО "РФК-банк" (3099) 61906</v>
      </c>
      <c r="B5096" s="25" t="str">
        <f>'101_transform'!C5094</f>
        <v>АО "РФК-банк" (3099)</v>
      </c>
      <c r="C5096" s="25" t="str">
        <f>'101_transform'!D5094</f>
        <v>61906   A  Земля, временно неиспользуемая в основной деятельности, учитываемая по справедливой стоимости, переданная в аренду</v>
      </c>
      <c r="D5096" s="25">
        <f>'101_transform'!E5094</f>
        <v>0</v>
      </c>
      <c r="E5096" s="25">
        <f>'101_transform'!F5094</f>
        <v>0</v>
      </c>
      <c r="F5096" s="25">
        <f>'101_transform'!G5094</f>
        <v>0</v>
      </c>
      <c r="G5096" s="25">
        <f>'101_transform'!H5094</f>
        <v>0</v>
      </c>
    </row>
    <row r="5097" spans="1:7" ht="15" x14ac:dyDescent="0.2">
      <c r="A5097" s="12" t="str">
        <f t="shared" si="79"/>
        <v>АО "РФК-банк" (3099) 61907</v>
      </c>
      <c r="B5097" s="25" t="str">
        <f>'101_transform'!C5095</f>
        <v>АО "РФК-банк" (3099)</v>
      </c>
      <c r="C5097" s="25" t="str">
        <f>'101_transform'!D5095</f>
        <v>61907   A  Недвижимость (кроме земли), временно неиспользуемая в основной деятельности, учитываемая по справедливой стоимости</v>
      </c>
      <c r="D5097" s="25">
        <f>'101_transform'!E5095</f>
        <v>0</v>
      </c>
      <c r="E5097" s="25">
        <f>'101_transform'!F5095</f>
        <v>0</v>
      </c>
      <c r="F5097" s="25">
        <f>'101_transform'!G5095</f>
        <v>0</v>
      </c>
      <c r="G5097" s="25">
        <f>'101_transform'!H5095</f>
        <v>0</v>
      </c>
    </row>
    <row r="5098" spans="1:7" ht="15" x14ac:dyDescent="0.2">
      <c r="A5098" s="12" t="str">
        <f t="shared" si="79"/>
        <v>АО "РФК-банк" (3099) 61908</v>
      </c>
      <c r="B5098" s="25" t="str">
        <f>'101_transform'!C5096</f>
        <v>АО "РФК-банк" (3099)</v>
      </c>
      <c r="C5098" s="25" t="str">
        <f>'101_transform'!D5096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098" s="25">
        <f>'101_transform'!E5096</f>
        <v>0</v>
      </c>
      <c r="E5098" s="25">
        <f>'101_transform'!F5096</f>
        <v>0</v>
      </c>
      <c r="F5098" s="25">
        <f>'101_transform'!G5096</f>
        <v>0</v>
      </c>
      <c r="G5098" s="25">
        <f>'101_transform'!H5096</f>
        <v>0</v>
      </c>
    </row>
    <row r="5099" spans="1:7" ht="15" x14ac:dyDescent="0.2">
      <c r="A5099" s="12" t="str">
        <f t="shared" si="79"/>
        <v>АО "РФК-банк" (3099) 61909</v>
      </c>
      <c r="B5099" s="25" t="str">
        <f>'101_transform'!C5097</f>
        <v>АО "РФК-банк" (3099)</v>
      </c>
      <c r="C5099" s="25" t="str">
        <f>'101_transform'!D5097</f>
        <v>61909   П  Амортизация недвижимости (кроме земли), временно неиспользуемой в основной деятельности</v>
      </c>
      <c r="D5099" s="25">
        <f>'101_transform'!E5097</f>
        <v>0</v>
      </c>
      <c r="E5099" s="25">
        <f>'101_transform'!F5097</f>
        <v>0</v>
      </c>
      <c r="F5099" s="25">
        <f>'101_transform'!G5097</f>
        <v>0</v>
      </c>
      <c r="G5099" s="25">
        <f>'101_transform'!H5097</f>
        <v>0</v>
      </c>
    </row>
    <row r="5100" spans="1:7" ht="15" x14ac:dyDescent="0.2">
      <c r="A5100" s="12" t="str">
        <f t="shared" si="79"/>
        <v>АО "РФК-банк" (3099) 61910</v>
      </c>
      <c r="B5100" s="25" t="str">
        <f>'101_transform'!C5098</f>
        <v>АО "РФК-банк" (3099)</v>
      </c>
      <c r="C5100" s="25" t="str">
        <f>'101_transform'!D5098</f>
        <v>61910   П  Амортизация недвижимости (кроме земли), временно неиспользуемой в основной деятельности, переданной в аренду</v>
      </c>
      <c r="D5100" s="25">
        <f>'101_transform'!E5098</f>
        <v>0</v>
      </c>
      <c r="E5100" s="25">
        <f>'101_transform'!F5098</f>
        <v>0</v>
      </c>
      <c r="F5100" s="25">
        <f>'101_transform'!G5098</f>
        <v>0</v>
      </c>
      <c r="G5100" s="25">
        <f>'101_transform'!H5098</f>
        <v>0</v>
      </c>
    </row>
    <row r="5101" spans="1:7" ht="15" x14ac:dyDescent="0.2">
      <c r="A5101" s="12" t="str">
        <f t="shared" si="79"/>
        <v>АО "РФК-банк" (3099) 61911</v>
      </c>
      <c r="B5101" s="25" t="str">
        <f>'101_transform'!C5099</f>
        <v>АО "РФК-банк" (3099)</v>
      </c>
      <c r="C5101" s="25" t="str">
        <f>'101_transform'!D5099</f>
        <v>61911   A  Вложения в сооружение (строительство) объектов недвижимости, временно неиспользуемой в основной деятельности</v>
      </c>
      <c r="D5101" s="25">
        <f>'101_transform'!E5099</f>
        <v>0</v>
      </c>
      <c r="E5101" s="25">
        <f>'101_transform'!F5099</f>
        <v>0</v>
      </c>
      <c r="F5101" s="25">
        <f>'101_transform'!G5099</f>
        <v>0</v>
      </c>
      <c r="G5101" s="25">
        <f>'101_transform'!H5099</f>
        <v>0</v>
      </c>
    </row>
    <row r="5102" spans="1:7" ht="15" x14ac:dyDescent="0.2">
      <c r="A5102" s="12" t="str">
        <f t="shared" si="79"/>
        <v>АО "РФК-банк" (3099) 61912</v>
      </c>
      <c r="B5102" s="25" t="str">
        <f>'101_transform'!C5100</f>
        <v>АО "РФК-банк" (3099)</v>
      </c>
      <c r="C5102" s="25" t="str">
        <f>'101_transform'!D5100</f>
        <v>61912   П  Резервы на возможные потери</v>
      </c>
      <c r="D5102" s="25">
        <f>'101_transform'!E5100</f>
        <v>0</v>
      </c>
      <c r="E5102" s="25">
        <f>'101_transform'!F5100</f>
        <v>0</v>
      </c>
      <c r="F5102" s="25">
        <f>'101_transform'!G5100</f>
        <v>0</v>
      </c>
      <c r="G5102" s="25">
        <f>'101_transform'!H5100</f>
        <v>0</v>
      </c>
    </row>
    <row r="5103" spans="1:7" ht="15" x14ac:dyDescent="0.2">
      <c r="A5103" s="12" t="str">
        <f t="shared" si="79"/>
        <v>АО "РФК-банк" (3099) 62001</v>
      </c>
      <c r="B5103" s="25" t="str">
        <f>'101_transform'!C5101</f>
        <v>АО "РФК-банк" (3099)</v>
      </c>
      <c r="C5103" s="25" t="str">
        <f>'101_transform'!D5101</f>
        <v>62001   A  Долгосрочные активы, предназначенные для продажи</v>
      </c>
      <c r="D5103" s="25">
        <f>'101_transform'!E5101</f>
        <v>0</v>
      </c>
      <c r="E5103" s="25">
        <f>'101_transform'!F5101</f>
        <v>0</v>
      </c>
      <c r="F5103" s="25">
        <f>'101_transform'!G5101</f>
        <v>0</v>
      </c>
      <c r="G5103" s="25">
        <f>'101_transform'!H5101</f>
        <v>0</v>
      </c>
    </row>
    <row r="5104" spans="1:7" ht="15" x14ac:dyDescent="0.2">
      <c r="A5104" s="12" t="str">
        <f t="shared" si="79"/>
        <v>АО "РФК-банк" (3099) 62002</v>
      </c>
      <c r="B5104" s="25" t="str">
        <f>'101_transform'!C5102</f>
        <v>АО "РФК-банк" (3099)</v>
      </c>
      <c r="C5104" s="25" t="str">
        <f>'101_transform'!D5102</f>
        <v>62002   П  Резервы на возможные потери</v>
      </c>
      <c r="D5104" s="25">
        <f>'101_transform'!E5102</f>
        <v>0</v>
      </c>
      <c r="E5104" s="25">
        <f>'101_transform'!F5102</f>
        <v>0</v>
      </c>
      <c r="F5104" s="25">
        <f>'101_transform'!G5102</f>
        <v>0</v>
      </c>
      <c r="G5104" s="25">
        <f>'101_transform'!H5102</f>
        <v>0</v>
      </c>
    </row>
    <row r="5105" spans="1:7" ht="15" x14ac:dyDescent="0.2">
      <c r="A5105" s="12" t="str">
        <f t="shared" si="79"/>
        <v>АО "РФК-банк" (3099) 62101</v>
      </c>
      <c r="B5105" s="25" t="str">
        <f>'101_transform'!C5103</f>
        <v>АО "РФК-банк" (3099)</v>
      </c>
      <c r="C5105" s="25" t="str">
        <f>'101_transform'!D5103</f>
        <v>62101   A  Средства труда, полученные по договорам отступного, залога, назначение которых не определено</v>
      </c>
      <c r="D5105" s="25">
        <f>'101_transform'!E5103</f>
        <v>0</v>
      </c>
      <c r="E5105" s="25">
        <f>'101_transform'!F5103</f>
        <v>0</v>
      </c>
      <c r="F5105" s="25">
        <f>'101_transform'!G5103</f>
        <v>0</v>
      </c>
      <c r="G5105" s="25">
        <f>'101_transform'!H5103</f>
        <v>0</v>
      </c>
    </row>
    <row r="5106" spans="1:7" ht="15" x14ac:dyDescent="0.2">
      <c r="A5106" s="12" t="str">
        <f t="shared" si="79"/>
        <v>АО "РФК-банк" (3099) 62102</v>
      </c>
      <c r="B5106" s="25" t="str">
        <f>'101_transform'!C5104</f>
        <v>АО "РФК-банк" (3099)</v>
      </c>
      <c r="C5106" s="25" t="str">
        <f>'101_transform'!D5104</f>
        <v>62102   A  Предметы труда, полученные по договорам отступного, залога, назначение которых не определено</v>
      </c>
      <c r="D5106" s="25">
        <f>'101_transform'!E5104</f>
        <v>0</v>
      </c>
      <c r="E5106" s="25">
        <f>'101_transform'!F5104</f>
        <v>0</v>
      </c>
      <c r="F5106" s="25">
        <f>'101_transform'!G5104</f>
        <v>0</v>
      </c>
      <c r="G5106" s="25">
        <f>'101_transform'!H5104</f>
        <v>0</v>
      </c>
    </row>
    <row r="5107" spans="1:7" ht="15" x14ac:dyDescent="0.2">
      <c r="A5107" s="12" t="str">
        <f t="shared" si="79"/>
        <v>АО "РФК-банк" (3099) 62103</v>
      </c>
      <c r="B5107" s="25" t="str">
        <f>'101_transform'!C5105</f>
        <v>АО "РФК-банк" (3099)</v>
      </c>
      <c r="C5107" s="25" t="str">
        <f>'101_transform'!D5105</f>
        <v>62103   П  Резервы на возможные потери</v>
      </c>
      <c r="D5107" s="25">
        <f>'101_transform'!E5105</f>
        <v>0</v>
      </c>
      <c r="E5107" s="25">
        <f>'101_transform'!F5105</f>
        <v>0</v>
      </c>
      <c r="F5107" s="25">
        <f>'101_transform'!G5105</f>
        <v>0</v>
      </c>
      <c r="G5107" s="25">
        <f>'101_transform'!H5105</f>
        <v>0</v>
      </c>
    </row>
    <row r="5108" spans="1:7" ht="15" x14ac:dyDescent="0.2">
      <c r="A5108" s="12" t="str">
        <f t="shared" si="79"/>
        <v>РНКБ Банк (ПАО) (1354) 60401</v>
      </c>
      <c r="B5108" s="25" t="str">
        <f>'101_transform'!C5106</f>
        <v>РНКБ Банк (ПАО) (1354)</v>
      </c>
      <c r="C5108" s="25" t="str">
        <f>'101_transform'!D5106</f>
        <v>60401   A  Основные средства (кроме земли) (c 13.02.2018)_x000D_Категория 1- Здания и сооружения (до 31.12.2002)</v>
      </c>
      <c r="D5108" s="25">
        <f>'101_transform'!E5106</f>
        <v>6398793</v>
      </c>
      <c r="E5108" s="25">
        <f>'101_transform'!F5106</f>
        <v>0</v>
      </c>
      <c r="F5108" s="25">
        <f>'101_transform'!G5106</f>
        <v>6512215</v>
      </c>
      <c r="G5108" s="25">
        <f>'101_transform'!H5106</f>
        <v>0</v>
      </c>
    </row>
    <row r="5109" spans="1:7" ht="15" x14ac:dyDescent="0.2">
      <c r="A5109" s="12" t="str">
        <f t="shared" si="79"/>
        <v>РНКБ Банк (ПАО) (1354) 60404</v>
      </c>
      <c r="B5109" s="25" t="str">
        <f>'101_transform'!C5107</f>
        <v>РНКБ Банк (ПАО) (1354)</v>
      </c>
      <c r="C5109" s="25" t="str">
        <f>'101_transform'!D5107</f>
        <v>60404   A  Земля (c 13.02.2018)</v>
      </c>
      <c r="D5109" s="25">
        <f>'101_transform'!E5107</f>
        <v>84351</v>
      </c>
      <c r="E5109" s="25">
        <f>'101_transform'!F5107</f>
        <v>0</v>
      </c>
      <c r="F5109" s="25">
        <f>'101_transform'!G5107</f>
        <v>84351</v>
      </c>
      <c r="G5109" s="25">
        <f>'101_transform'!H5107</f>
        <v>0</v>
      </c>
    </row>
    <row r="5110" spans="1:7" ht="15" x14ac:dyDescent="0.2">
      <c r="A5110" s="12" t="str">
        <f t="shared" si="79"/>
        <v>РНКБ Банк (ПАО) (1354) 60405</v>
      </c>
      <c r="B5110" s="25" t="str">
        <f>'101_transform'!C5108</f>
        <v>РНКБ Банк (ПАО) (1354)</v>
      </c>
      <c r="C5110" s="25" t="str">
        <f>'101_transform'!D5108</f>
        <v>60405   П
A (до 31.01.2003)  Резервы на возможные потери (c 13.02.2018)
Долгосрочно арендуемые основные средства (до 31.01.2003)</v>
      </c>
      <c r="D5110" s="25">
        <f>'101_transform'!E5108</f>
        <v>0</v>
      </c>
      <c r="E5110" s="25">
        <f>'101_transform'!F5108</f>
        <v>0</v>
      </c>
      <c r="F5110" s="25">
        <f>'101_transform'!G5108</f>
        <v>0</v>
      </c>
      <c r="G5110" s="25">
        <f>'101_transform'!H5108</f>
        <v>0</v>
      </c>
    </row>
    <row r="5111" spans="1:7" ht="15" x14ac:dyDescent="0.2">
      <c r="A5111" s="12" t="str">
        <f t="shared" si="79"/>
        <v>РНКБ Банк (ПАО) (1354) 60414</v>
      </c>
      <c r="B5111" s="25" t="str">
        <f>'101_transform'!C5109</f>
        <v>РНКБ Банк (ПАО) (1354)</v>
      </c>
      <c r="C5111" s="25" t="str">
        <f>'101_transform'!D5109</f>
        <v>60414   П  Амортизация основных средств (кроме земли) (c 13.02.2018)</v>
      </c>
      <c r="D5111" s="25">
        <f>'101_transform'!E5109</f>
        <v>0</v>
      </c>
      <c r="E5111" s="25">
        <f>'101_transform'!F5109</f>
        <v>2116402</v>
      </c>
      <c r="F5111" s="25">
        <f>'101_transform'!G5109</f>
        <v>0</v>
      </c>
      <c r="G5111" s="25">
        <f>'101_transform'!H5109</f>
        <v>2262039</v>
      </c>
    </row>
    <row r="5112" spans="1:7" ht="15" x14ac:dyDescent="0.2">
      <c r="A5112" s="12" t="str">
        <f t="shared" si="79"/>
        <v>РНКБ Банк (ПАО) (1354) 60415</v>
      </c>
      <c r="B5112" s="25" t="str">
        <f>'101_transform'!C5110</f>
        <v>РНКБ Банк (ПАО) (1354)</v>
      </c>
      <c r="C5112" s="25" t="str">
        <f>'101_transform'!D5110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112" s="25">
        <f>'101_transform'!E5110</f>
        <v>15249</v>
      </c>
      <c r="E5112" s="25">
        <f>'101_transform'!F5110</f>
        <v>0</v>
      </c>
      <c r="F5112" s="25">
        <f>'101_transform'!G5110</f>
        <v>17222</v>
      </c>
      <c r="G5112" s="25">
        <f>'101_transform'!H5110</f>
        <v>0</v>
      </c>
    </row>
    <row r="5113" spans="1:7" ht="15" x14ac:dyDescent="0.2">
      <c r="A5113" s="12" t="str">
        <f t="shared" si="79"/>
        <v>РНКБ Банк (ПАО) (1354) 61901</v>
      </c>
      <c r="B5113" s="25" t="str">
        <f>'101_transform'!C5111</f>
        <v>РНКБ Банк (ПАО) (1354)</v>
      </c>
      <c r="C5113" s="25" t="str">
        <f>'101_transform'!D5111</f>
        <v>61901   A  Земля, временно неиспользуемая в основной деятельности</v>
      </c>
      <c r="D5113" s="25">
        <f>'101_transform'!E5111</f>
        <v>0</v>
      </c>
      <c r="E5113" s="25">
        <f>'101_transform'!F5111</f>
        <v>0</v>
      </c>
      <c r="F5113" s="25">
        <f>'101_transform'!G5111</f>
        <v>0</v>
      </c>
      <c r="G5113" s="25">
        <f>'101_transform'!H5111</f>
        <v>0</v>
      </c>
    </row>
    <row r="5114" spans="1:7" ht="15" x14ac:dyDescent="0.2">
      <c r="A5114" s="12" t="str">
        <f t="shared" si="79"/>
        <v>РНКБ Банк (ПАО) (1354) 61902</v>
      </c>
      <c r="B5114" s="25" t="str">
        <f>'101_transform'!C5112</f>
        <v>РНКБ Банк (ПАО) (1354)</v>
      </c>
      <c r="C5114" s="25" t="str">
        <f>'101_transform'!D5112</f>
        <v>61902   A  Земля, временно неиспользуемая в основной деятельности, переданная в аренду</v>
      </c>
      <c r="D5114" s="25">
        <f>'101_transform'!E5112</f>
        <v>0</v>
      </c>
      <c r="E5114" s="25">
        <f>'101_transform'!F5112</f>
        <v>0</v>
      </c>
      <c r="F5114" s="25">
        <f>'101_transform'!G5112</f>
        <v>0</v>
      </c>
      <c r="G5114" s="25">
        <f>'101_transform'!H5112</f>
        <v>0</v>
      </c>
    </row>
    <row r="5115" spans="1:7" ht="15" x14ac:dyDescent="0.2">
      <c r="A5115" s="12" t="str">
        <f t="shared" si="79"/>
        <v>РНКБ Банк (ПАО) (1354) 61903</v>
      </c>
      <c r="B5115" s="25" t="str">
        <f>'101_transform'!C5113</f>
        <v>РНКБ Банк (ПАО) (1354)</v>
      </c>
      <c r="C5115" s="25" t="str">
        <f>'101_transform'!D5113</f>
        <v>61903   A  Недвижимость (кроме земли), временно неиспользуемая в основной деятельности</v>
      </c>
      <c r="D5115" s="25">
        <f>'101_transform'!E5113</f>
        <v>0</v>
      </c>
      <c r="E5115" s="25">
        <f>'101_transform'!F5113</f>
        <v>0</v>
      </c>
      <c r="F5115" s="25">
        <f>'101_transform'!G5113</f>
        <v>0</v>
      </c>
      <c r="G5115" s="25">
        <f>'101_transform'!H5113</f>
        <v>0</v>
      </c>
    </row>
    <row r="5116" spans="1:7" ht="15" x14ac:dyDescent="0.2">
      <c r="A5116" s="12" t="str">
        <f t="shared" si="79"/>
        <v>РНКБ Банк (ПАО) (1354) 61904</v>
      </c>
      <c r="B5116" s="25" t="str">
        <f>'101_transform'!C5114</f>
        <v>РНКБ Банк (ПАО) (1354)</v>
      </c>
      <c r="C5116" s="25" t="str">
        <f>'101_transform'!D5114</f>
        <v>61904   A  Недвижимость (кроме земли), временно неиспользуемая в основной деятельности, переданная в аренду</v>
      </c>
      <c r="D5116" s="25">
        <f>'101_transform'!E5114</f>
        <v>0</v>
      </c>
      <c r="E5116" s="25">
        <f>'101_transform'!F5114</f>
        <v>0</v>
      </c>
      <c r="F5116" s="25">
        <f>'101_transform'!G5114</f>
        <v>0</v>
      </c>
      <c r="G5116" s="25">
        <f>'101_transform'!H5114</f>
        <v>0</v>
      </c>
    </row>
    <row r="5117" spans="1:7" ht="15" x14ac:dyDescent="0.2">
      <c r="A5117" s="12" t="str">
        <f t="shared" si="79"/>
        <v>РНКБ Банк (ПАО) (1354) 61905</v>
      </c>
      <c r="B5117" s="25" t="str">
        <f>'101_transform'!C5115</f>
        <v>РНКБ Банк (ПАО) (1354)</v>
      </c>
      <c r="C5117" s="25" t="str">
        <f>'101_transform'!D5115</f>
        <v>61905   A  Земля, временно неиспользуемая в основной деятельности, учитываемая по справедливой стоимости</v>
      </c>
      <c r="D5117" s="25">
        <f>'101_transform'!E5115</f>
        <v>0</v>
      </c>
      <c r="E5117" s="25">
        <f>'101_transform'!F5115</f>
        <v>0</v>
      </c>
      <c r="F5117" s="25">
        <f>'101_transform'!G5115</f>
        <v>0</v>
      </c>
      <c r="G5117" s="25">
        <f>'101_transform'!H5115</f>
        <v>0</v>
      </c>
    </row>
    <row r="5118" spans="1:7" ht="15" x14ac:dyDescent="0.2">
      <c r="A5118" s="12" t="str">
        <f t="shared" si="79"/>
        <v>РНКБ Банк (ПАО) (1354) 61906</v>
      </c>
      <c r="B5118" s="25" t="str">
        <f>'101_transform'!C5116</f>
        <v>РНКБ Банк (ПАО) (1354)</v>
      </c>
      <c r="C5118" s="25" t="str">
        <f>'101_transform'!D5116</f>
        <v>61906   A  Земля, временно неиспользуемая в основной деятельности, учитываемая по справедливой стоимости, переданная в аренду</v>
      </c>
      <c r="D5118" s="25">
        <f>'101_transform'!E5116</f>
        <v>847</v>
      </c>
      <c r="E5118" s="25">
        <f>'101_transform'!F5116</f>
        <v>0</v>
      </c>
      <c r="F5118" s="25">
        <f>'101_transform'!G5116</f>
        <v>847</v>
      </c>
      <c r="G5118" s="25">
        <f>'101_transform'!H5116</f>
        <v>0</v>
      </c>
    </row>
    <row r="5119" spans="1:7" ht="15" x14ac:dyDescent="0.2">
      <c r="A5119" s="12" t="str">
        <f t="shared" si="79"/>
        <v>РНКБ Банк (ПАО) (1354) 61907</v>
      </c>
      <c r="B5119" s="25" t="str">
        <f>'101_transform'!C5117</f>
        <v>РНКБ Банк (ПАО) (1354)</v>
      </c>
      <c r="C5119" s="25" t="str">
        <f>'101_transform'!D5117</f>
        <v>61907   A  Недвижимость (кроме земли), временно неиспользуемая в основной деятельности, учитываемая по справедливой стоимости</v>
      </c>
      <c r="D5119" s="25">
        <f>'101_transform'!E5117</f>
        <v>105385</v>
      </c>
      <c r="E5119" s="25">
        <f>'101_transform'!F5117</f>
        <v>0</v>
      </c>
      <c r="F5119" s="25">
        <f>'101_transform'!G5117</f>
        <v>105385</v>
      </c>
      <c r="G5119" s="25">
        <f>'101_transform'!H5117</f>
        <v>0</v>
      </c>
    </row>
    <row r="5120" spans="1:7" ht="15" x14ac:dyDescent="0.2">
      <c r="A5120" s="12" t="str">
        <f t="shared" si="79"/>
        <v>РНКБ Банк (ПАО) (1354) 61908</v>
      </c>
      <c r="B5120" s="25" t="str">
        <f>'101_transform'!C5118</f>
        <v>РНКБ Банк (ПАО) (1354)</v>
      </c>
      <c r="C5120" s="25" t="str">
        <f>'101_transform'!D5118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120" s="25">
        <f>'101_transform'!E5118</f>
        <v>5278</v>
      </c>
      <c r="E5120" s="25">
        <f>'101_transform'!F5118</f>
        <v>0</v>
      </c>
      <c r="F5120" s="25">
        <f>'101_transform'!G5118</f>
        <v>5278</v>
      </c>
      <c r="G5120" s="25">
        <f>'101_transform'!H5118</f>
        <v>0</v>
      </c>
    </row>
    <row r="5121" spans="1:7" ht="15" x14ac:dyDescent="0.2">
      <c r="A5121" s="12" t="str">
        <f t="shared" si="79"/>
        <v>РНКБ Банк (ПАО) (1354) 61909</v>
      </c>
      <c r="B5121" s="25" t="str">
        <f>'101_transform'!C5119</f>
        <v>РНКБ Банк (ПАО) (1354)</v>
      </c>
      <c r="C5121" s="25" t="str">
        <f>'101_transform'!D5119</f>
        <v>61909   П  Амортизация недвижимости (кроме земли), временно неиспользуемой в основной деятельности</v>
      </c>
      <c r="D5121" s="25">
        <f>'101_transform'!E5119</f>
        <v>0</v>
      </c>
      <c r="E5121" s="25">
        <f>'101_transform'!F5119</f>
        <v>0</v>
      </c>
      <c r="F5121" s="25">
        <f>'101_transform'!G5119</f>
        <v>0</v>
      </c>
      <c r="G5121" s="25">
        <f>'101_transform'!H5119</f>
        <v>0</v>
      </c>
    </row>
    <row r="5122" spans="1:7" ht="15" x14ac:dyDescent="0.2">
      <c r="A5122" s="12" t="str">
        <f t="shared" si="79"/>
        <v>РНКБ Банк (ПАО) (1354) 61910</v>
      </c>
      <c r="B5122" s="25" t="str">
        <f>'101_transform'!C5120</f>
        <v>РНКБ Банк (ПАО) (1354)</v>
      </c>
      <c r="C5122" s="25" t="str">
        <f>'101_transform'!D5120</f>
        <v>61910   П  Амортизация недвижимости (кроме земли), временно неиспользуемой в основной деятельности, переданной в аренду</v>
      </c>
      <c r="D5122" s="25">
        <f>'101_transform'!E5120</f>
        <v>0</v>
      </c>
      <c r="E5122" s="25">
        <f>'101_transform'!F5120</f>
        <v>0</v>
      </c>
      <c r="F5122" s="25">
        <f>'101_transform'!G5120</f>
        <v>0</v>
      </c>
      <c r="G5122" s="25">
        <f>'101_transform'!H5120</f>
        <v>0</v>
      </c>
    </row>
    <row r="5123" spans="1:7" ht="15" x14ac:dyDescent="0.2">
      <c r="A5123" s="12" t="str">
        <f t="shared" si="79"/>
        <v>РНКБ Банк (ПАО) (1354) 61911</v>
      </c>
      <c r="B5123" s="25" t="str">
        <f>'101_transform'!C5121</f>
        <v>РНКБ Банк (ПАО) (1354)</v>
      </c>
      <c r="C5123" s="25" t="str">
        <f>'101_transform'!D5121</f>
        <v>61911   A  Вложения в сооружение (строительство) объектов недвижимости, временно неиспользуемой в основной деятельности</v>
      </c>
      <c r="D5123" s="25">
        <f>'101_transform'!E5121</f>
        <v>0</v>
      </c>
      <c r="E5123" s="25">
        <f>'101_transform'!F5121</f>
        <v>0</v>
      </c>
      <c r="F5123" s="25">
        <f>'101_transform'!G5121</f>
        <v>0</v>
      </c>
      <c r="G5123" s="25">
        <f>'101_transform'!H5121</f>
        <v>0</v>
      </c>
    </row>
    <row r="5124" spans="1:7" ht="15" x14ac:dyDescent="0.2">
      <c r="A5124" s="12" t="str">
        <f t="shared" ref="A5124:A5187" si="80">B5124&amp;" "&amp;LEFT(C5124,5)</f>
        <v>РНКБ Банк (ПАО) (1354) 61912</v>
      </c>
      <c r="B5124" s="25" t="str">
        <f>'101_transform'!C5122</f>
        <v>РНКБ Банк (ПАО) (1354)</v>
      </c>
      <c r="C5124" s="25" t="str">
        <f>'101_transform'!D5122</f>
        <v>61912   П  Резервы на возможные потери</v>
      </c>
      <c r="D5124" s="25">
        <f>'101_transform'!E5122</f>
        <v>0</v>
      </c>
      <c r="E5124" s="25">
        <f>'101_transform'!F5122</f>
        <v>0</v>
      </c>
      <c r="F5124" s="25">
        <f>'101_transform'!G5122</f>
        <v>0</v>
      </c>
      <c r="G5124" s="25">
        <f>'101_transform'!H5122</f>
        <v>0</v>
      </c>
    </row>
    <row r="5125" spans="1:7" ht="15" x14ac:dyDescent="0.2">
      <c r="A5125" s="12" t="str">
        <f t="shared" si="80"/>
        <v>РНКБ Банк (ПАО) (1354) 62001</v>
      </c>
      <c r="B5125" s="25" t="str">
        <f>'101_transform'!C5123</f>
        <v>РНКБ Банк (ПАО) (1354)</v>
      </c>
      <c r="C5125" s="25" t="str">
        <f>'101_transform'!D5123</f>
        <v>62001   A  Долгосрочные активы, предназначенные для продажи</v>
      </c>
      <c r="D5125" s="25">
        <f>'101_transform'!E5123</f>
        <v>20457</v>
      </c>
      <c r="E5125" s="25">
        <f>'101_transform'!F5123</f>
        <v>0</v>
      </c>
      <c r="F5125" s="25">
        <f>'101_transform'!G5123</f>
        <v>23093</v>
      </c>
      <c r="G5125" s="25">
        <f>'101_transform'!H5123</f>
        <v>0</v>
      </c>
    </row>
    <row r="5126" spans="1:7" ht="15" x14ac:dyDescent="0.2">
      <c r="A5126" s="12" t="str">
        <f t="shared" si="80"/>
        <v>РНКБ Банк (ПАО) (1354) 62002</v>
      </c>
      <c r="B5126" s="25" t="str">
        <f>'101_transform'!C5124</f>
        <v>РНКБ Банк (ПАО) (1354)</v>
      </c>
      <c r="C5126" s="25" t="str">
        <f>'101_transform'!D5124</f>
        <v>62002   П  Резервы на возможные потери</v>
      </c>
      <c r="D5126" s="25">
        <f>'101_transform'!E5124</f>
        <v>0</v>
      </c>
      <c r="E5126" s="25">
        <f>'101_transform'!F5124</f>
        <v>0</v>
      </c>
      <c r="F5126" s="25">
        <f>'101_transform'!G5124</f>
        <v>0</v>
      </c>
      <c r="G5126" s="25">
        <f>'101_transform'!H5124</f>
        <v>0</v>
      </c>
    </row>
    <row r="5127" spans="1:7" ht="15" x14ac:dyDescent="0.2">
      <c r="A5127" s="12" t="str">
        <f t="shared" si="80"/>
        <v>РНКБ Банк (ПАО) (1354) 62101</v>
      </c>
      <c r="B5127" s="25" t="str">
        <f>'101_transform'!C5125</f>
        <v>РНКБ Банк (ПАО) (1354)</v>
      </c>
      <c r="C5127" s="25" t="str">
        <f>'101_transform'!D5125</f>
        <v>62101   A  Средства труда, полученные по договорам отступного, залога, назначение которых не определено</v>
      </c>
      <c r="D5127" s="25">
        <f>'101_transform'!E5125</f>
        <v>0</v>
      </c>
      <c r="E5127" s="25">
        <f>'101_transform'!F5125</f>
        <v>0</v>
      </c>
      <c r="F5127" s="25">
        <f>'101_transform'!G5125</f>
        <v>0</v>
      </c>
      <c r="G5127" s="25">
        <f>'101_transform'!H5125</f>
        <v>0</v>
      </c>
    </row>
    <row r="5128" spans="1:7" ht="15" x14ac:dyDescent="0.2">
      <c r="A5128" s="12" t="str">
        <f t="shared" si="80"/>
        <v>РНКБ Банк (ПАО) (1354) 62102</v>
      </c>
      <c r="B5128" s="25" t="str">
        <f>'101_transform'!C5126</f>
        <v>РНКБ Банк (ПАО) (1354)</v>
      </c>
      <c r="C5128" s="25" t="str">
        <f>'101_transform'!D5126</f>
        <v>62102   A  Предметы труда, полученные по договорам отступного, залога, назначение которых не определено</v>
      </c>
      <c r="D5128" s="25">
        <f>'101_transform'!E5126</f>
        <v>0</v>
      </c>
      <c r="E5128" s="25">
        <f>'101_transform'!F5126</f>
        <v>0</v>
      </c>
      <c r="F5128" s="25">
        <f>'101_transform'!G5126</f>
        <v>0</v>
      </c>
      <c r="G5128" s="25">
        <f>'101_transform'!H5126</f>
        <v>0</v>
      </c>
    </row>
    <row r="5129" spans="1:7" ht="15" x14ac:dyDescent="0.2">
      <c r="A5129" s="12" t="str">
        <f t="shared" si="80"/>
        <v>РНКБ Банк (ПАО) (1354) 62103</v>
      </c>
      <c r="B5129" s="25" t="str">
        <f>'101_transform'!C5127</f>
        <v>РНКБ Банк (ПАО) (1354)</v>
      </c>
      <c r="C5129" s="25" t="str">
        <f>'101_transform'!D5127</f>
        <v>62103   П  Резервы на возможные потери</v>
      </c>
      <c r="D5129" s="25">
        <f>'101_transform'!E5127</f>
        <v>0</v>
      </c>
      <c r="E5129" s="25">
        <f>'101_transform'!F5127</f>
        <v>0</v>
      </c>
      <c r="F5129" s="25">
        <f>'101_transform'!G5127</f>
        <v>0</v>
      </c>
      <c r="G5129" s="25">
        <f>'101_transform'!H5127</f>
        <v>0</v>
      </c>
    </row>
    <row r="5130" spans="1:7" ht="15" x14ac:dyDescent="0.2">
      <c r="A5130" s="12" t="str">
        <f t="shared" si="80"/>
        <v>МКИБ "РОССИТА-БАНК" ООО (3257) 60401</v>
      </c>
      <c r="B5130" s="25" t="str">
        <f>'101_transform'!C5128</f>
        <v>МКИБ "РОССИТА-БАНК" ООО (3257)</v>
      </c>
      <c r="C5130" s="25" t="str">
        <f>'101_transform'!D5128</f>
        <v>60401   A  Основные средства (кроме земли) (c 13.02.2018)_x000D_Категория 1- Здания и сооружения (до 31.12.2002)</v>
      </c>
      <c r="D5130" s="25">
        <f>'101_transform'!E5128</f>
        <v>10248</v>
      </c>
      <c r="E5130" s="25">
        <f>'101_transform'!F5128</f>
        <v>0</v>
      </c>
      <c r="F5130" s="25">
        <f>'101_transform'!G5128</f>
        <v>10248</v>
      </c>
      <c r="G5130" s="25">
        <f>'101_transform'!H5128</f>
        <v>0</v>
      </c>
    </row>
    <row r="5131" spans="1:7" ht="15" x14ac:dyDescent="0.2">
      <c r="A5131" s="12" t="str">
        <f t="shared" si="80"/>
        <v>МКИБ "РОССИТА-БАНК" ООО (3257) 60404</v>
      </c>
      <c r="B5131" s="25" t="str">
        <f>'101_transform'!C5129</f>
        <v>МКИБ "РОССИТА-БАНК" ООО (3257)</v>
      </c>
      <c r="C5131" s="25" t="str">
        <f>'101_transform'!D5129</f>
        <v>60404   A  Земля (c 13.02.2018)</v>
      </c>
      <c r="D5131" s="25">
        <f>'101_transform'!E5129</f>
        <v>0</v>
      </c>
      <c r="E5131" s="25">
        <f>'101_transform'!F5129</f>
        <v>0</v>
      </c>
      <c r="F5131" s="25">
        <f>'101_transform'!G5129</f>
        <v>0</v>
      </c>
      <c r="G5131" s="25">
        <f>'101_transform'!H5129</f>
        <v>0</v>
      </c>
    </row>
    <row r="5132" spans="1:7" ht="15" x14ac:dyDescent="0.2">
      <c r="A5132" s="12" t="str">
        <f t="shared" si="80"/>
        <v>МКИБ "РОССИТА-БАНК" ООО (3257) 60405</v>
      </c>
      <c r="B5132" s="25" t="str">
        <f>'101_transform'!C5130</f>
        <v>МКИБ "РОССИТА-БАНК" ООО (3257)</v>
      </c>
      <c r="C5132" s="25" t="str">
        <f>'101_transform'!D5130</f>
        <v>60405   П
A (до 31.01.2003)  Резервы на возможные потери (c 13.02.2018)
Долгосрочно арендуемые основные средства (до 31.01.2003)</v>
      </c>
      <c r="D5132" s="25">
        <f>'101_transform'!E5130</f>
        <v>0</v>
      </c>
      <c r="E5132" s="25">
        <f>'101_transform'!F5130</f>
        <v>0</v>
      </c>
      <c r="F5132" s="25">
        <f>'101_transform'!G5130</f>
        <v>0</v>
      </c>
      <c r="G5132" s="25">
        <f>'101_transform'!H5130</f>
        <v>0</v>
      </c>
    </row>
    <row r="5133" spans="1:7" ht="15" x14ac:dyDescent="0.2">
      <c r="A5133" s="12" t="str">
        <f t="shared" si="80"/>
        <v>МКИБ "РОССИТА-БАНК" ООО (3257) 60414</v>
      </c>
      <c r="B5133" s="25" t="str">
        <f>'101_transform'!C5131</f>
        <v>МКИБ "РОССИТА-БАНК" ООО (3257)</v>
      </c>
      <c r="C5133" s="25" t="str">
        <f>'101_transform'!D5131</f>
        <v>60414   П  Амортизация основных средств (кроме земли) (c 13.02.2018)</v>
      </c>
      <c r="D5133" s="25">
        <f>'101_transform'!E5131</f>
        <v>0</v>
      </c>
      <c r="E5133" s="25">
        <f>'101_transform'!F5131</f>
        <v>4275</v>
      </c>
      <c r="F5133" s="25">
        <f>'101_transform'!G5131</f>
        <v>0</v>
      </c>
      <c r="G5133" s="25">
        <f>'101_transform'!H5131</f>
        <v>4467</v>
      </c>
    </row>
    <row r="5134" spans="1:7" ht="15" x14ac:dyDescent="0.2">
      <c r="A5134" s="12" t="str">
        <f t="shared" si="80"/>
        <v>МКИБ "РОССИТА-БАНК" ООО (3257) 60415</v>
      </c>
      <c r="B5134" s="25" t="str">
        <f>'101_transform'!C5132</f>
        <v>МКИБ "РОССИТА-БАНК" ООО (3257)</v>
      </c>
      <c r="C5134" s="25" t="str">
        <f>'101_transform'!D5132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134" s="25">
        <f>'101_transform'!E5132</f>
        <v>0</v>
      </c>
      <c r="E5134" s="25">
        <f>'101_transform'!F5132</f>
        <v>0</v>
      </c>
      <c r="F5134" s="25">
        <f>'101_transform'!G5132</f>
        <v>0</v>
      </c>
      <c r="G5134" s="25">
        <f>'101_transform'!H5132</f>
        <v>0</v>
      </c>
    </row>
    <row r="5135" spans="1:7" ht="15" x14ac:dyDescent="0.2">
      <c r="A5135" s="12" t="str">
        <f t="shared" si="80"/>
        <v>МКИБ "РОССИТА-БАНК" ООО (3257) 61901</v>
      </c>
      <c r="B5135" s="25" t="str">
        <f>'101_transform'!C5133</f>
        <v>МКИБ "РОССИТА-БАНК" ООО (3257)</v>
      </c>
      <c r="C5135" s="25" t="str">
        <f>'101_transform'!D5133</f>
        <v>61901   A  Земля, временно неиспользуемая в основной деятельности</v>
      </c>
      <c r="D5135" s="25">
        <f>'101_transform'!E5133</f>
        <v>0</v>
      </c>
      <c r="E5135" s="25">
        <f>'101_transform'!F5133</f>
        <v>0</v>
      </c>
      <c r="F5135" s="25">
        <f>'101_transform'!G5133</f>
        <v>0</v>
      </c>
      <c r="G5135" s="25">
        <f>'101_transform'!H5133</f>
        <v>0</v>
      </c>
    </row>
    <row r="5136" spans="1:7" ht="15" x14ac:dyDescent="0.2">
      <c r="A5136" s="12" t="str">
        <f t="shared" si="80"/>
        <v>МКИБ "РОССИТА-БАНК" ООО (3257) 61902</v>
      </c>
      <c r="B5136" s="25" t="str">
        <f>'101_transform'!C5134</f>
        <v>МКИБ "РОССИТА-БАНК" ООО (3257)</v>
      </c>
      <c r="C5136" s="25" t="str">
        <f>'101_transform'!D5134</f>
        <v>61902   A  Земля, временно неиспользуемая в основной деятельности, переданная в аренду</v>
      </c>
      <c r="D5136" s="25">
        <f>'101_transform'!E5134</f>
        <v>0</v>
      </c>
      <c r="E5136" s="25">
        <f>'101_transform'!F5134</f>
        <v>0</v>
      </c>
      <c r="F5136" s="25">
        <f>'101_transform'!G5134</f>
        <v>0</v>
      </c>
      <c r="G5136" s="25">
        <f>'101_transform'!H5134</f>
        <v>0</v>
      </c>
    </row>
    <row r="5137" spans="1:7" ht="15" x14ac:dyDescent="0.2">
      <c r="A5137" s="12" t="str">
        <f t="shared" si="80"/>
        <v>МКИБ "РОССИТА-БАНК" ООО (3257) 61903</v>
      </c>
      <c r="B5137" s="25" t="str">
        <f>'101_transform'!C5135</f>
        <v>МКИБ "РОССИТА-БАНК" ООО (3257)</v>
      </c>
      <c r="C5137" s="25" t="str">
        <f>'101_transform'!D5135</f>
        <v>61903   A  Недвижимость (кроме земли), временно неиспользуемая в основной деятельности</v>
      </c>
      <c r="D5137" s="25">
        <f>'101_transform'!E5135</f>
        <v>0</v>
      </c>
      <c r="E5137" s="25">
        <f>'101_transform'!F5135</f>
        <v>0</v>
      </c>
      <c r="F5137" s="25">
        <f>'101_transform'!G5135</f>
        <v>0</v>
      </c>
      <c r="G5137" s="25">
        <f>'101_transform'!H5135</f>
        <v>0</v>
      </c>
    </row>
    <row r="5138" spans="1:7" ht="15" x14ac:dyDescent="0.2">
      <c r="A5138" s="12" t="str">
        <f t="shared" si="80"/>
        <v>МКИБ "РОССИТА-БАНК" ООО (3257) 61904</v>
      </c>
      <c r="B5138" s="25" t="str">
        <f>'101_transform'!C5136</f>
        <v>МКИБ "РОССИТА-БАНК" ООО (3257)</v>
      </c>
      <c r="C5138" s="25" t="str">
        <f>'101_transform'!D5136</f>
        <v>61904   A  Недвижимость (кроме земли), временно неиспользуемая в основной деятельности, переданная в аренду</v>
      </c>
      <c r="D5138" s="25">
        <f>'101_transform'!E5136</f>
        <v>0</v>
      </c>
      <c r="E5138" s="25">
        <f>'101_transform'!F5136</f>
        <v>0</v>
      </c>
      <c r="F5138" s="25">
        <f>'101_transform'!G5136</f>
        <v>0</v>
      </c>
      <c r="G5138" s="25">
        <f>'101_transform'!H5136</f>
        <v>0</v>
      </c>
    </row>
    <row r="5139" spans="1:7" ht="15" x14ac:dyDescent="0.2">
      <c r="A5139" s="12" t="str">
        <f t="shared" si="80"/>
        <v>МКИБ "РОССИТА-БАНК" ООО (3257) 61905</v>
      </c>
      <c r="B5139" s="25" t="str">
        <f>'101_transform'!C5137</f>
        <v>МКИБ "РОССИТА-БАНК" ООО (3257)</v>
      </c>
      <c r="C5139" s="25" t="str">
        <f>'101_transform'!D5137</f>
        <v>61905   A  Земля, временно неиспользуемая в основной деятельности, учитываемая по справедливой стоимости</v>
      </c>
      <c r="D5139" s="25">
        <f>'101_transform'!E5137</f>
        <v>0</v>
      </c>
      <c r="E5139" s="25">
        <f>'101_transform'!F5137</f>
        <v>0</v>
      </c>
      <c r="F5139" s="25">
        <f>'101_transform'!G5137</f>
        <v>0</v>
      </c>
      <c r="G5139" s="25">
        <f>'101_transform'!H5137</f>
        <v>0</v>
      </c>
    </row>
    <row r="5140" spans="1:7" ht="15" x14ac:dyDescent="0.2">
      <c r="A5140" s="12" t="str">
        <f t="shared" si="80"/>
        <v>МКИБ "РОССИТА-БАНК" ООО (3257) 61906</v>
      </c>
      <c r="B5140" s="25" t="str">
        <f>'101_transform'!C5138</f>
        <v>МКИБ "РОССИТА-БАНК" ООО (3257)</v>
      </c>
      <c r="C5140" s="25" t="str">
        <f>'101_transform'!D5138</f>
        <v>61906   A  Земля, временно неиспользуемая в основной деятельности, учитываемая по справедливой стоимости, переданная в аренду</v>
      </c>
      <c r="D5140" s="25">
        <f>'101_transform'!E5138</f>
        <v>0</v>
      </c>
      <c r="E5140" s="25">
        <f>'101_transform'!F5138</f>
        <v>0</v>
      </c>
      <c r="F5140" s="25">
        <f>'101_transform'!G5138</f>
        <v>0</v>
      </c>
      <c r="G5140" s="25">
        <f>'101_transform'!H5138</f>
        <v>0</v>
      </c>
    </row>
    <row r="5141" spans="1:7" ht="15" x14ac:dyDescent="0.2">
      <c r="A5141" s="12" t="str">
        <f t="shared" si="80"/>
        <v>МКИБ "РОССИТА-БАНК" ООО (3257) 61907</v>
      </c>
      <c r="B5141" s="25" t="str">
        <f>'101_transform'!C5139</f>
        <v>МКИБ "РОССИТА-БАНК" ООО (3257)</v>
      </c>
      <c r="C5141" s="25" t="str">
        <f>'101_transform'!D5139</f>
        <v>61907   A  Недвижимость (кроме земли), временно неиспользуемая в основной деятельности, учитываемая по справедливой стоимости</v>
      </c>
      <c r="D5141" s="25">
        <f>'101_transform'!E5139</f>
        <v>0</v>
      </c>
      <c r="E5141" s="25">
        <f>'101_transform'!F5139</f>
        <v>0</v>
      </c>
      <c r="F5141" s="25">
        <f>'101_transform'!G5139</f>
        <v>0</v>
      </c>
      <c r="G5141" s="25">
        <f>'101_transform'!H5139</f>
        <v>0</v>
      </c>
    </row>
    <row r="5142" spans="1:7" ht="15" x14ac:dyDescent="0.2">
      <c r="A5142" s="12" t="str">
        <f t="shared" si="80"/>
        <v>МКИБ "РОССИТА-БАНК" ООО (3257) 61908</v>
      </c>
      <c r="B5142" s="25" t="str">
        <f>'101_transform'!C5140</f>
        <v>МКИБ "РОССИТА-БАНК" ООО (3257)</v>
      </c>
      <c r="C5142" s="25" t="str">
        <f>'101_transform'!D5140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142" s="25">
        <f>'101_transform'!E5140</f>
        <v>0</v>
      </c>
      <c r="E5142" s="25">
        <f>'101_transform'!F5140</f>
        <v>0</v>
      </c>
      <c r="F5142" s="25">
        <f>'101_transform'!G5140</f>
        <v>0</v>
      </c>
      <c r="G5142" s="25">
        <f>'101_transform'!H5140</f>
        <v>0</v>
      </c>
    </row>
    <row r="5143" spans="1:7" ht="15" x14ac:dyDescent="0.2">
      <c r="A5143" s="12" t="str">
        <f t="shared" si="80"/>
        <v>МКИБ "РОССИТА-БАНК" ООО (3257) 61909</v>
      </c>
      <c r="B5143" s="25" t="str">
        <f>'101_transform'!C5141</f>
        <v>МКИБ "РОССИТА-БАНК" ООО (3257)</v>
      </c>
      <c r="C5143" s="25" t="str">
        <f>'101_transform'!D5141</f>
        <v>61909   П  Амортизация недвижимости (кроме земли), временно неиспользуемой в основной деятельности</v>
      </c>
      <c r="D5143" s="25">
        <f>'101_transform'!E5141</f>
        <v>0</v>
      </c>
      <c r="E5143" s="25">
        <f>'101_transform'!F5141</f>
        <v>0</v>
      </c>
      <c r="F5143" s="25">
        <f>'101_transform'!G5141</f>
        <v>0</v>
      </c>
      <c r="G5143" s="25">
        <f>'101_transform'!H5141</f>
        <v>0</v>
      </c>
    </row>
    <row r="5144" spans="1:7" ht="15" x14ac:dyDescent="0.2">
      <c r="A5144" s="12" t="str">
        <f t="shared" si="80"/>
        <v>МКИБ "РОССИТА-БАНК" ООО (3257) 61910</v>
      </c>
      <c r="B5144" s="25" t="str">
        <f>'101_transform'!C5142</f>
        <v>МКИБ "РОССИТА-БАНК" ООО (3257)</v>
      </c>
      <c r="C5144" s="25" t="str">
        <f>'101_transform'!D5142</f>
        <v>61910   П  Амортизация недвижимости (кроме земли), временно неиспользуемой в основной деятельности, переданной в аренду</v>
      </c>
      <c r="D5144" s="25">
        <f>'101_transform'!E5142</f>
        <v>0</v>
      </c>
      <c r="E5144" s="25">
        <f>'101_transform'!F5142</f>
        <v>0</v>
      </c>
      <c r="F5144" s="25">
        <f>'101_transform'!G5142</f>
        <v>0</v>
      </c>
      <c r="G5144" s="25">
        <f>'101_transform'!H5142</f>
        <v>0</v>
      </c>
    </row>
    <row r="5145" spans="1:7" ht="15" x14ac:dyDescent="0.2">
      <c r="A5145" s="12" t="str">
        <f t="shared" si="80"/>
        <v>МКИБ "РОССИТА-БАНК" ООО (3257) 61911</v>
      </c>
      <c r="B5145" s="25" t="str">
        <f>'101_transform'!C5143</f>
        <v>МКИБ "РОССИТА-БАНК" ООО (3257)</v>
      </c>
      <c r="C5145" s="25" t="str">
        <f>'101_transform'!D5143</f>
        <v>61911   A  Вложения в сооружение (строительство) объектов недвижимости, временно неиспользуемой в основной деятельности</v>
      </c>
      <c r="D5145" s="25">
        <f>'101_transform'!E5143</f>
        <v>0</v>
      </c>
      <c r="E5145" s="25">
        <f>'101_transform'!F5143</f>
        <v>0</v>
      </c>
      <c r="F5145" s="25">
        <f>'101_transform'!G5143</f>
        <v>0</v>
      </c>
      <c r="G5145" s="25">
        <f>'101_transform'!H5143</f>
        <v>0</v>
      </c>
    </row>
    <row r="5146" spans="1:7" ht="15" x14ac:dyDescent="0.2">
      <c r="A5146" s="12" t="str">
        <f t="shared" si="80"/>
        <v>МКИБ "РОССИТА-БАНК" ООО (3257) 61912</v>
      </c>
      <c r="B5146" s="25" t="str">
        <f>'101_transform'!C5144</f>
        <v>МКИБ "РОССИТА-БАНК" ООО (3257)</v>
      </c>
      <c r="C5146" s="25" t="str">
        <f>'101_transform'!D5144</f>
        <v>61912   П  Резервы на возможные потери</v>
      </c>
      <c r="D5146" s="25">
        <f>'101_transform'!E5144</f>
        <v>0</v>
      </c>
      <c r="E5146" s="25">
        <f>'101_transform'!F5144</f>
        <v>0</v>
      </c>
      <c r="F5146" s="25">
        <f>'101_transform'!G5144</f>
        <v>0</v>
      </c>
      <c r="G5146" s="25">
        <f>'101_transform'!H5144</f>
        <v>0</v>
      </c>
    </row>
    <row r="5147" spans="1:7" ht="15" x14ac:dyDescent="0.2">
      <c r="A5147" s="12" t="str">
        <f t="shared" si="80"/>
        <v>МКИБ "РОССИТА-БАНК" ООО (3257) 62001</v>
      </c>
      <c r="B5147" s="25" t="str">
        <f>'101_transform'!C5145</f>
        <v>МКИБ "РОССИТА-БАНК" ООО (3257)</v>
      </c>
      <c r="C5147" s="25" t="str">
        <f>'101_transform'!D5145</f>
        <v>62001   A  Долгосрочные активы, предназначенные для продажи</v>
      </c>
      <c r="D5147" s="25">
        <f>'101_transform'!E5145</f>
        <v>72000</v>
      </c>
      <c r="E5147" s="25">
        <f>'101_transform'!F5145</f>
        <v>0</v>
      </c>
      <c r="F5147" s="25">
        <f>'101_transform'!G5145</f>
        <v>72000</v>
      </c>
      <c r="G5147" s="25">
        <f>'101_transform'!H5145</f>
        <v>0</v>
      </c>
    </row>
    <row r="5148" spans="1:7" ht="15" x14ac:dyDescent="0.2">
      <c r="A5148" s="12" t="str">
        <f t="shared" si="80"/>
        <v>МКИБ "РОССИТА-БАНК" ООО (3257) 62002</v>
      </c>
      <c r="B5148" s="25" t="str">
        <f>'101_transform'!C5146</f>
        <v>МКИБ "РОССИТА-БАНК" ООО (3257)</v>
      </c>
      <c r="C5148" s="25" t="str">
        <f>'101_transform'!D5146</f>
        <v>62002   П  Резервы на возможные потери</v>
      </c>
      <c r="D5148" s="25">
        <f>'101_transform'!E5146</f>
        <v>0</v>
      </c>
      <c r="E5148" s="25">
        <f>'101_transform'!F5146</f>
        <v>0</v>
      </c>
      <c r="F5148" s="25">
        <f>'101_transform'!G5146</f>
        <v>0</v>
      </c>
      <c r="G5148" s="25">
        <f>'101_transform'!H5146</f>
        <v>0</v>
      </c>
    </row>
    <row r="5149" spans="1:7" ht="15" x14ac:dyDescent="0.2">
      <c r="A5149" s="12" t="str">
        <f t="shared" si="80"/>
        <v>МКИБ "РОССИТА-БАНК" ООО (3257) 62101</v>
      </c>
      <c r="B5149" s="25" t="str">
        <f>'101_transform'!C5147</f>
        <v>МКИБ "РОССИТА-БАНК" ООО (3257)</v>
      </c>
      <c r="C5149" s="25" t="str">
        <f>'101_transform'!D5147</f>
        <v>62101   A  Средства труда, полученные по договорам отступного, залога, назначение которых не определено</v>
      </c>
      <c r="D5149" s="25">
        <f>'101_transform'!E5147</f>
        <v>0</v>
      </c>
      <c r="E5149" s="25">
        <f>'101_transform'!F5147</f>
        <v>0</v>
      </c>
      <c r="F5149" s="25">
        <f>'101_transform'!G5147</f>
        <v>0</v>
      </c>
      <c r="G5149" s="25">
        <f>'101_transform'!H5147</f>
        <v>0</v>
      </c>
    </row>
    <row r="5150" spans="1:7" ht="15" x14ac:dyDescent="0.2">
      <c r="A5150" s="12" t="str">
        <f t="shared" si="80"/>
        <v>МКИБ "РОССИТА-БАНК" ООО (3257) 62102</v>
      </c>
      <c r="B5150" s="25" t="str">
        <f>'101_transform'!C5148</f>
        <v>МКИБ "РОССИТА-БАНК" ООО (3257)</v>
      </c>
      <c r="C5150" s="25" t="str">
        <f>'101_transform'!D5148</f>
        <v>62102   A  Предметы труда, полученные по договорам отступного, залога, назначение которых не определено</v>
      </c>
      <c r="D5150" s="25">
        <f>'101_transform'!E5148</f>
        <v>0</v>
      </c>
      <c r="E5150" s="25">
        <f>'101_transform'!F5148</f>
        <v>0</v>
      </c>
      <c r="F5150" s="25">
        <f>'101_transform'!G5148</f>
        <v>0</v>
      </c>
      <c r="G5150" s="25">
        <f>'101_transform'!H5148</f>
        <v>0</v>
      </c>
    </row>
    <row r="5151" spans="1:7" ht="15" x14ac:dyDescent="0.2">
      <c r="A5151" s="12" t="str">
        <f t="shared" si="80"/>
        <v>МКИБ "РОССИТА-БАНК" ООО (3257) 62103</v>
      </c>
      <c r="B5151" s="25" t="str">
        <f>'101_transform'!C5149</f>
        <v>МКИБ "РОССИТА-БАНК" ООО (3257)</v>
      </c>
      <c r="C5151" s="25" t="str">
        <f>'101_transform'!D5149</f>
        <v>62103   П  Резервы на возможные потери</v>
      </c>
      <c r="D5151" s="25">
        <f>'101_transform'!E5149</f>
        <v>0</v>
      </c>
      <c r="E5151" s="25">
        <f>'101_transform'!F5149</f>
        <v>0</v>
      </c>
      <c r="F5151" s="25">
        <f>'101_transform'!G5149</f>
        <v>0</v>
      </c>
      <c r="G5151" s="25">
        <f>'101_transform'!H5149</f>
        <v>0</v>
      </c>
    </row>
    <row r="5152" spans="1:7" ht="15" x14ac:dyDescent="0.2">
      <c r="A5152" s="12" t="str">
        <f t="shared" si="80"/>
        <v>АО "АБ "РОССИЯ" (328) 60401</v>
      </c>
      <c r="B5152" s="25" t="str">
        <f>'101_transform'!C5150</f>
        <v>АО "АБ "РОССИЯ" (328)</v>
      </c>
      <c r="C5152" s="25" t="str">
        <f>'101_transform'!D5150</f>
        <v>60401   A  Основные средства (кроме земли) (c 13.02.2018)_x000D_Категория 1- Здания и сооружения (до 31.12.2002)</v>
      </c>
      <c r="D5152" s="25">
        <f>'101_transform'!E5150</f>
        <v>11643572</v>
      </c>
      <c r="E5152" s="25">
        <f>'101_transform'!F5150</f>
        <v>0</v>
      </c>
      <c r="F5152" s="25">
        <f>'101_transform'!G5150</f>
        <v>12424481</v>
      </c>
      <c r="G5152" s="25">
        <f>'101_transform'!H5150</f>
        <v>0</v>
      </c>
    </row>
    <row r="5153" spans="1:7" ht="15" x14ac:dyDescent="0.2">
      <c r="A5153" s="12" t="str">
        <f t="shared" si="80"/>
        <v>АО "АБ "РОССИЯ" (328) 60404</v>
      </c>
      <c r="B5153" s="25" t="str">
        <f>'101_transform'!C5151</f>
        <v>АО "АБ "РОССИЯ" (328)</v>
      </c>
      <c r="C5153" s="25" t="str">
        <f>'101_transform'!D5151</f>
        <v>60404   A  Земля (c 13.02.2018)</v>
      </c>
      <c r="D5153" s="25">
        <f>'101_transform'!E5151</f>
        <v>663410</v>
      </c>
      <c r="E5153" s="25">
        <f>'101_transform'!F5151</f>
        <v>0</v>
      </c>
      <c r="F5153" s="25">
        <f>'101_transform'!G5151</f>
        <v>663410</v>
      </c>
      <c r="G5153" s="25">
        <f>'101_transform'!H5151</f>
        <v>0</v>
      </c>
    </row>
    <row r="5154" spans="1:7" ht="15" x14ac:dyDescent="0.2">
      <c r="A5154" s="12" t="str">
        <f t="shared" si="80"/>
        <v>АО "АБ "РОССИЯ" (328) 60405</v>
      </c>
      <c r="B5154" s="25" t="str">
        <f>'101_transform'!C5152</f>
        <v>АО "АБ "РОССИЯ" (328)</v>
      </c>
      <c r="C5154" s="25" t="str">
        <f>'101_transform'!D5152</f>
        <v>60405   П
A (до 31.01.2003)  Резервы на возможные потери (c 13.02.2018)
Долгосрочно арендуемые основные средства (до 31.01.2003)</v>
      </c>
      <c r="D5154" s="25">
        <f>'101_transform'!E5152</f>
        <v>0</v>
      </c>
      <c r="E5154" s="25">
        <f>'101_transform'!F5152</f>
        <v>0</v>
      </c>
      <c r="F5154" s="25">
        <f>'101_transform'!G5152</f>
        <v>0</v>
      </c>
      <c r="G5154" s="25">
        <f>'101_transform'!H5152</f>
        <v>0</v>
      </c>
    </row>
    <row r="5155" spans="1:7" ht="15" x14ac:dyDescent="0.2">
      <c r="A5155" s="12" t="str">
        <f t="shared" si="80"/>
        <v>АО "АБ "РОССИЯ" (328) 60414</v>
      </c>
      <c r="B5155" s="25" t="str">
        <f>'101_transform'!C5153</f>
        <v>АО "АБ "РОССИЯ" (328)</v>
      </c>
      <c r="C5155" s="25" t="str">
        <f>'101_transform'!D5153</f>
        <v>60414   П  Амортизация основных средств (кроме земли) (c 13.02.2018)</v>
      </c>
      <c r="D5155" s="25">
        <f>'101_transform'!E5153</f>
        <v>0</v>
      </c>
      <c r="E5155" s="25">
        <f>'101_transform'!F5153</f>
        <v>3124886</v>
      </c>
      <c r="F5155" s="25">
        <f>'101_transform'!G5153</f>
        <v>0</v>
      </c>
      <c r="G5155" s="25">
        <f>'101_transform'!H5153</f>
        <v>3368609</v>
      </c>
    </row>
    <row r="5156" spans="1:7" ht="15" x14ac:dyDescent="0.2">
      <c r="A5156" s="12" t="str">
        <f t="shared" si="80"/>
        <v>АО "АБ "РОССИЯ" (328) 60415</v>
      </c>
      <c r="B5156" s="25" t="str">
        <f>'101_transform'!C5154</f>
        <v>АО "АБ "РОССИЯ" (328)</v>
      </c>
      <c r="C5156" s="25" t="str">
        <f>'101_transform'!D5154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156" s="25">
        <f>'101_transform'!E5154</f>
        <v>101501</v>
      </c>
      <c r="E5156" s="25">
        <f>'101_transform'!F5154</f>
        <v>0</v>
      </c>
      <c r="F5156" s="25">
        <f>'101_transform'!G5154</f>
        <v>67674</v>
      </c>
      <c r="G5156" s="25">
        <f>'101_transform'!H5154</f>
        <v>0</v>
      </c>
    </row>
    <row r="5157" spans="1:7" ht="15" x14ac:dyDescent="0.2">
      <c r="A5157" s="12" t="str">
        <f t="shared" si="80"/>
        <v>АО "АБ "РОССИЯ" (328) 61901</v>
      </c>
      <c r="B5157" s="25" t="str">
        <f>'101_transform'!C5155</f>
        <v>АО "АБ "РОССИЯ" (328)</v>
      </c>
      <c r="C5157" s="25" t="str">
        <f>'101_transform'!D5155</f>
        <v>61901   A  Земля, временно неиспользуемая в основной деятельности</v>
      </c>
      <c r="D5157" s="25">
        <f>'101_transform'!E5155</f>
        <v>355913</v>
      </c>
      <c r="E5157" s="25">
        <f>'101_transform'!F5155</f>
        <v>0</v>
      </c>
      <c r="F5157" s="25">
        <f>'101_transform'!G5155</f>
        <v>355913</v>
      </c>
      <c r="G5157" s="25">
        <f>'101_transform'!H5155</f>
        <v>0</v>
      </c>
    </row>
    <row r="5158" spans="1:7" ht="15" x14ac:dyDescent="0.2">
      <c r="A5158" s="12" t="str">
        <f t="shared" si="80"/>
        <v>АО "АБ "РОССИЯ" (328) 61902</v>
      </c>
      <c r="B5158" s="25" t="str">
        <f>'101_transform'!C5156</f>
        <v>АО "АБ "РОССИЯ" (328)</v>
      </c>
      <c r="C5158" s="25" t="str">
        <f>'101_transform'!D5156</f>
        <v>61902   A  Земля, временно неиспользуемая в основной деятельности, переданная в аренду</v>
      </c>
      <c r="D5158" s="25">
        <f>'101_transform'!E5156</f>
        <v>0</v>
      </c>
      <c r="E5158" s="25">
        <f>'101_transform'!F5156</f>
        <v>0</v>
      </c>
      <c r="F5158" s="25">
        <f>'101_transform'!G5156</f>
        <v>0</v>
      </c>
      <c r="G5158" s="25">
        <f>'101_transform'!H5156</f>
        <v>0</v>
      </c>
    </row>
    <row r="5159" spans="1:7" ht="15" x14ac:dyDescent="0.2">
      <c r="A5159" s="12" t="str">
        <f t="shared" si="80"/>
        <v>АО "АБ "РОССИЯ" (328) 61903</v>
      </c>
      <c r="B5159" s="25" t="str">
        <f>'101_transform'!C5157</f>
        <v>АО "АБ "РОССИЯ" (328)</v>
      </c>
      <c r="C5159" s="25" t="str">
        <f>'101_transform'!D5157</f>
        <v>61903   A  Недвижимость (кроме земли), временно неиспользуемая в основной деятельности</v>
      </c>
      <c r="D5159" s="25">
        <f>'101_transform'!E5157</f>
        <v>89903</v>
      </c>
      <c r="E5159" s="25">
        <f>'101_transform'!F5157</f>
        <v>0</v>
      </c>
      <c r="F5159" s="25">
        <f>'101_transform'!G5157</f>
        <v>89903</v>
      </c>
      <c r="G5159" s="25">
        <f>'101_transform'!H5157</f>
        <v>0</v>
      </c>
    </row>
    <row r="5160" spans="1:7" ht="15" x14ac:dyDescent="0.2">
      <c r="A5160" s="12" t="str">
        <f t="shared" si="80"/>
        <v>АО "АБ "РОССИЯ" (328) 61904</v>
      </c>
      <c r="B5160" s="25" t="str">
        <f>'101_transform'!C5158</f>
        <v>АО "АБ "РОССИЯ" (328)</v>
      </c>
      <c r="C5160" s="25" t="str">
        <f>'101_transform'!D5158</f>
        <v>61904   A  Недвижимость (кроме земли), временно неиспользуемая в основной деятельности, переданная в аренду</v>
      </c>
      <c r="D5160" s="25">
        <f>'101_transform'!E5158</f>
        <v>1375835</v>
      </c>
      <c r="E5160" s="25">
        <f>'101_transform'!F5158</f>
        <v>0</v>
      </c>
      <c r="F5160" s="25">
        <f>'101_transform'!G5158</f>
        <v>827560</v>
      </c>
      <c r="G5160" s="25">
        <f>'101_transform'!H5158</f>
        <v>0</v>
      </c>
    </row>
    <row r="5161" spans="1:7" ht="15" x14ac:dyDescent="0.2">
      <c r="A5161" s="12" t="str">
        <f t="shared" si="80"/>
        <v>АО "АБ "РОССИЯ" (328) 61905</v>
      </c>
      <c r="B5161" s="25" t="str">
        <f>'101_transform'!C5159</f>
        <v>АО "АБ "РОССИЯ" (328)</v>
      </c>
      <c r="C5161" s="25" t="str">
        <f>'101_transform'!D5159</f>
        <v>61905   A  Земля, временно неиспользуемая в основной деятельности, учитываемая по справедливой стоимости</v>
      </c>
      <c r="D5161" s="25">
        <f>'101_transform'!E5159</f>
        <v>0</v>
      </c>
      <c r="E5161" s="25">
        <f>'101_transform'!F5159</f>
        <v>0</v>
      </c>
      <c r="F5161" s="25">
        <f>'101_transform'!G5159</f>
        <v>0</v>
      </c>
      <c r="G5161" s="25">
        <f>'101_transform'!H5159</f>
        <v>0</v>
      </c>
    </row>
    <row r="5162" spans="1:7" ht="15" x14ac:dyDescent="0.2">
      <c r="A5162" s="12" t="str">
        <f t="shared" si="80"/>
        <v>АО "АБ "РОССИЯ" (328) 61906</v>
      </c>
      <c r="B5162" s="25" t="str">
        <f>'101_transform'!C5160</f>
        <v>АО "АБ "РОССИЯ" (328)</v>
      </c>
      <c r="C5162" s="25" t="str">
        <f>'101_transform'!D5160</f>
        <v>61906   A  Земля, временно неиспользуемая в основной деятельности, учитываемая по справедливой стоимости, переданная в аренду</v>
      </c>
      <c r="D5162" s="25">
        <f>'101_transform'!E5160</f>
        <v>0</v>
      </c>
      <c r="E5162" s="25">
        <f>'101_transform'!F5160</f>
        <v>0</v>
      </c>
      <c r="F5162" s="25">
        <f>'101_transform'!G5160</f>
        <v>0</v>
      </c>
      <c r="G5162" s="25">
        <f>'101_transform'!H5160</f>
        <v>0</v>
      </c>
    </row>
    <row r="5163" spans="1:7" ht="15" x14ac:dyDescent="0.2">
      <c r="A5163" s="12" t="str">
        <f t="shared" si="80"/>
        <v>АО "АБ "РОССИЯ" (328) 61907</v>
      </c>
      <c r="B5163" s="25" t="str">
        <f>'101_transform'!C5161</f>
        <v>АО "АБ "РОССИЯ" (328)</v>
      </c>
      <c r="C5163" s="25" t="str">
        <f>'101_transform'!D5161</f>
        <v>61907   A  Недвижимость (кроме земли), временно неиспользуемая в основной деятельности, учитываемая по справедливой стоимости</v>
      </c>
      <c r="D5163" s="25">
        <f>'101_transform'!E5161</f>
        <v>0</v>
      </c>
      <c r="E5163" s="25">
        <f>'101_transform'!F5161</f>
        <v>0</v>
      </c>
      <c r="F5163" s="25">
        <f>'101_transform'!G5161</f>
        <v>0</v>
      </c>
      <c r="G5163" s="25">
        <f>'101_transform'!H5161</f>
        <v>0</v>
      </c>
    </row>
    <row r="5164" spans="1:7" ht="15" x14ac:dyDescent="0.2">
      <c r="A5164" s="12" t="str">
        <f t="shared" si="80"/>
        <v>АО "АБ "РОССИЯ" (328) 61908</v>
      </c>
      <c r="B5164" s="25" t="str">
        <f>'101_transform'!C5162</f>
        <v>АО "АБ "РОССИЯ" (328)</v>
      </c>
      <c r="C5164" s="25" t="str">
        <f>'101_transform'!D5162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164" s="25">
        <f>'101_transform'!E5162</f>
        <v>0</v>
      </c>
      <c r="E5164" s="25">
        <f>'101_transform'!F5162</f>
        <v>0</v>
      </c>
      <c r="F5164" s="25">
        <f>'101_transform'!G5162</f>
        <v>0</v>
      </c>
      <c r="G5164" s="25">
        <f>'101_transform'!H5162</f>
        <v>0</v>
      </c>
    </row>
    <row r="5165" spans="1:7" ht="15" x14ac:dyDescent="0.2">
      <c r="A5165" s="12" t="str">
        <f t="shared" si="80"/>
        <v>АО "АБ "РОССИЯ" (328) 61909</v>
      </c>
      <c r="B5165" s="25" t="str">
        <f>'101_transform'!C5163</f>
        <v>АО "АБ "РОССИЯ" (328)</v>
      </c>
      <c r="C5165" s="25" t="str">
        <f>'101_transform'!D5163</f>
        <v>61909   П  Амортизация недвижимости (кроме земли), временно неиспользуемой в основной деятельности</v>
      </c>
      <c r="D5165" s="25">
        <f>'101_transform'!E5163</f>
        <v>0</v>
      </c>
      <c r="E5165" s="25">
        <f>'101_transform'!F5163</f>
        <v>8525</v>
      </c>
      <c r="F5165" s="25">
        <f>'101_transform'!G5163</f>
        <v>0</v>
      </c>
      <c r="G5165" s="25">
        <f>'101_transform'!H5163</f>
        <v>9526</v>
      </c>
    </row>
    <row r="5166" spans="1:7" ht="15" x14ac:dyDescent="0.2">
      <c r="A5166" s="12" t="str">
        <f t="shared" si="80"/>
        <v>АО "АБ "РОССИЯ" (328) 61910</v>
      </c>
      <c r="B5166" s="25" t="str">
        <f>'101_transform'!C5164</f>
        <v>АО "АБ "РОССИЯ" (328)</v>
      </c>
      <c r="C5166" s="25" t="str">
        <f>'101_transform'!D5164</f>
        <v>61910   П  Амортизация недвижимости (кроме земли), временно неиспользуемой в основной деятельности, переданной в аренду</v>
      </c>
      <c r="D5166" s="25">
        <f>'101_transform'!E5164</f>
        <v>0</v>
      </c>
      <c r="E5166" s="25">
        <f>'101_transform'!F5164</f>
        <v>259131</v>
      </c>
      <c r="F5166" s="25">
        <f>'101_transform'!G5164</f>
        <v>0</v>
      </c>
      <c r="G5166" s="25">
        <f>'101_transform'!H5164</f>
        <v>223166</v>
      </c>
    </row>
    <row r="5167" spans="1:7" ht="15" x14ac:dyDescent="0.2">
      <c r="A5167" s="12" t="str">
        <f t="shared" si="80"/>
        <v>АО "АБ "РОССИЯ" (328) 61911</v>
      </c>
      <c r="B5167" s="25" t="str">
        <f>'101_transform'!C5165</f>
        <v>АО "АБ "РОССИЯ" (328)</v>
      </c>
      <c r="C5167" s="25" t="str">
        <f>'101_transform'!D5165</f>
        <v>61911   A  Вложения в сооружение (строительство) объектов недвижимости, временно неиспользуемой в основной деятельности</v>
      </c>
      <c r="D5167" s="25">
        <f>'101_transform'!E5165</f>
        <v>0</v>
      </c>
      <c r="E5167" s="25">
        <f>'101_transform'!F5165</f>
        <v>0</v>
      </c>
      <c r="F5167" s="25">
        <f>'101_transform'!G5165</f>
        <v>0</v>
      </c>
      <c r="G5167" s="25">
        <f>'101_transform'!H5165</f>
        <v>0</v>
      </c>
    </row>
    <row r="5168" spans="1:7" ht="15" x14ac:dyDescent="0.2">
      <c r="A5168" s="12" t="str">
        <f t="shared" si="80"/>
        <v>АО "АБ "РОССИЯ" (328) 61912</v>
      </c>
      <c r="B5168" s="25" t="str">
        <f>'101_transform'!C5166</f>
        <v>АО "АБ "РОССИЯ" (328)</v>
      </c>
      <c r="C5168" s="25" t="str">
        <f>'101_transform'!D5166</f>
        <v>61912   П  Резервы на возможные потери</v>
      </c>
      <c r="D5168" s="25">
        <f>'101_transform'!E5166</f>
        <v>0</v>
      </c>
      <c r="E5168" s="25">
        <f>'101_transform'!F5166</f>
        <v>959040</v>
      </c>
      <c r="F5168" s="25">
        <f>'101_transform'!G5166</f>
        <v>0</v>
      </c>
      <c r="G5168" s="25">
        <f>'101_transform'!H5166</f>
        <v>571683</v>
      </c>
    </row>
    <row r="5169" spans="1:7" ht="15" x14ac:dyDescent="0.2">
      <c r="A5169" s="12" t="str">
        <f t="shared" si="80"/>
        <v>АО "АБ "РОССИЯ" (328) 62001</v>
      </c>
      <c r="B5169" s="25" t="str">
        <f>'101_transform'!C5167</f>
        <v>АО "АБ "РОССИЯ" (328)</v>
      </c>
      <c r="C5169" s="25" t="str">
        <f>'101_transform'!D5167</f>
        <v>62001   A  Долгосрочные активы, предназначенные для продажи</v>
      </c>
      <c r="D5169" s="25">
        <f>'101_transform'!E5167</f>
        <v>3003</v>
      </c>
      <c r="E5169" s="25">
        <f>'101_transform'!F5167</f>
        <v>0</v>
      </c>
      <c r="F5169" s="25">
        <f>'101_transform'!G5167</f>
        <v>0</v>
      </c>
      <c r="G5169" s="25">
        <f>'101_transform'!H5167</f>
        <v>0</v>
      </c>
    </row>
    <row r="5170" spans="1:7" ht="15" x14ac:dyDescent="0.2">
      <c r="A5170" s="12" t="str">
        <f t="shared" si="80"/>
        <v>АО "АБ "РОССИЯ" (328) 62002</v>
      </c>
      <c r="B5170" s="25" t="str">
        <f>'101_transform'!C5168</f>
        <v>АО "АБ "РОССИЯ" (328)</v>
      </c>
      <c r="C5170" s="25" t="str">
        <f>'101_transform'!D5168</f>
        <v>62002   П  Резервы на возможные потери</v>
      </c>
      <c r="D5170" s="25">
        <f>'101_transform'!E5168</f>
        <v>0</v>
      </c>
      <c r="E5170" s="25">
        <f>'101_transform'!F5168</f>
        <v>2252</v>
      </c>
      <c r="F5170" s="25">
        <f>'101_transform'!G5168</f>
        <v>0</v>
      </c>
      <c r="G5170" s="25">
        <f>'101_transform'!H5168</f>
        <v>0</v>
      </c>
    </row>
    <row r="5171" spans="1:7" ht="15" x14ac:dyDescent="0.2">
      <c r="A5171" s="12" t="str">
        <f t="shared" si="80"/>
        <v>АО "АБ "РОССИЯ" (328) 62101</v>
      </c>
      <c r="B5171" s="25" t="str">
        <f>'101_transform'!C5169</f>
        <v>АО "АБ "РОССИЯ" (328)</v>
      </c>
      <c r="C5171" s="25" t="str">
        <f>'101_transform'!D5169</f>
        <v>62101   A  Средства труда, полученные по договорам отступного, залога, назначение которых не определено</v>
      </c>
      <c r="D5171" s="25">
        <f>'101_transform'!E5169</f>
        <v>290348</v>
      </c>
      <c r="E5171" s="25">
        <f>'101_transform'!F5169</f>
        <v>0</v>
      </c>
      <c r="F5171" s="25">
        <f>'101_transform'!G5169</f>
        <v>305819</v>
      </c>
      <c r="G5171" s="25">
        <f>'101_transform'!H5169</f>
        <v>0</v>
      </c>
    </row>
    <row r="5172" spans="1:7" ht="15" x14ac:dyDescent="0.2">
      <c r="A5172" s="12" t="str">
        <f t="shared" si="80"/>
        <v>АО "АБ "РОССИЯ" (328) 62102</v>
      </c>
      <c r="B5172" s="25" t="str">
        <f>'101_transform'!C5170</f>
        <v>АО "АБ "РОССИЯ" (328)</v>
      </c>
      <c r="C5172" s="25" t="str">
        <f>'101_transform'!D5170</f>
        <v>62102   A  Предметы труда, полученные по договорам отступного, залога, назначение которых не определено</v>
      </c>
      <c r="D5172" s="25">
        <f>'101_transform'!E5170</f>
        <v>0</v>
      </c>
      <c r="E5172" s="25">
        <f>'101_transform'!F5170</f>
        <v>0</v>
      </c>
      <c r="F5172" s="25">
        <f>'101_transform'!G5170</f>
        <v>0</v>
      </c>
      <c r="G5172" s="25">
        <f>'101_transform'!H5170</f>
        <v>0</v>
      </c>
    </row>
    <row r="5173" spans="1:7" ht="15" x14ac:dyDescent="0.2">
      <c r="A5173" s="12" t="str">
        <f t="shared" si="80"/>
        <v>АО "АБ "РОССИЯ" (328) 62103</v>
      </c>
      <c r="B5173" s="25" t="str">
        <f>'101_transform'!C5171</f>
        <v>АО "АБ "РОССИЯ" (328)</v>
      </c>
      <c r="C5173" s="25" t="str">
        <f>'101_transform'!D5171</f>
        <v>62103   П  Резервы на возможные потери</v>
      </c>
      <c r="D5173" s="25">
        <f>'101_transform'!E5171</f>
        <v>0</v>
      </c>
      <c r="E5173" s="25">
        <f>'101_transform'!F5171</f>
        <v>63867</v>
      </c>
      <c r="F5173" s="25">
        <f>'101_transform'!G5171</f>
        <v>0</v>
      </c>
      <c r="G5173" s="25">
        <f>'101_transform'!H5171</f>
        <v>65680</v>
      </c>
    </row>
    <row r="5174" spans="1:7" ht="15" x14ac:dyDescent="0.2">
      <c r="A5174" s="12" t="str">
        <f t="shared" si="80"/>
        <v>ООО КБ "РостФинанс" (481) 60401</v>
      </c>
      <c r="B5174" s="25" t="str">
        <f>'101_transform'!C5172</f>
        <v>ООО КБ "РостФинанс" (481)</v>
      </c>
      <c r="C5174" s="25" t="str">
        <f>'101_transform'!D5172</f>
        <v>60401   A  Основные средства (кроме земли) (c 13.02.2018)_x000D_Категория 1- Здания и сооружения (до 31.12.2002)</v>
      </c>
      <c r="D5174" s="25">
        <f>'101_transform'!E5172</f>
        <v>110612</v>
      </c>
      <c r="E5174" s="25">
        <f>'101_transform'!F5172</f>
        <v>0</v>
      </c>
      <c r="F5174" s="25">
        <f>'101_transform'!G5172</f>
        <v>111324</v>
      </c>
      <c r="G5174" s="25">
        <f>'101_transform'!H5172</f>
        <v>0</v>
      </c>
    </row>
    <row r="5175" spans="1:7" ht="15" x14ac:dyDescent="0.2">
      <c r="A5175" s="12" t="str">
        <f t="shared" si="80"/>
        <v>ООО КБ "РостФинанс" (481) 60404</v>
      </c>
      <c r="B5175" s="25" t="str">
        <f>'101_transform'!C5173</f>
        <v>ООО КБ "РостФинанс" (481)</v>
      </c>
      <c r="C5175" s="25" t="str">
        <f>'101_transform'!D5173</f>
        <v>60404   A  Земля (c 13.02.2018)</v>
      </c>
      <c r="D5175" s="25">
        <f>'101_transform'!E5173</f>
        <v>10647</v>
      </c>
      <c r="E5175" s="25">
        <f>'101_transform'!F5173</f>
        <v>0</v>
      </c>
      <c r="F5175" s="25">
        <f>'101_transform'!G5173</f>
        <v>10647</v>
      </c>
      <c r="G5175" s="25">
        <f>'101_transform'!H5173</f>
        <v>0</v>
      </c>
    </row>
    <row r="5176" spans="1:7" ht="15" x14ac:dyDescent="0.2">
      <c r="A5176" s="12" t="str">
        <f t="shared" si="80"/>
        <v>ООО КБ "РостФинанс" (481) 60405</v>
      </c>
      <c r="B5176" s="25" t="str">
        <f>'101_transform'!C5174</f>
        <v>ООО КБ "РостФинанс" (481)</v>
      </c>
      <c r="C5176" s="25" t="str">
        <f>'101_transform'!D5174</f>
        <v>60405   П
A (до 31.01.2003)  Резервы на возможные потери (c 13.02.2018)
Долгосрочно арендуемые основные средства (до 31.01.2003)</v>
      </c>
      <c r="D5176" s="25">
        <f>'101_transform'!E5174</f>
        <v>0</v>
      </c>
      <c r="E5176" s="25">
        <f>'101_transform'!F5174</f>
        <v>0</v>
      </c>
      <c r="F5176" s="25">
        <f>'101_transform'!G5174</f>
        <v>0</v>
      </c>
      <c r="G5176" s="25">
        <f>'101_transform'!H5174</f>
        <v>0</v>
      </c>
    </row>
    <row r="5177" spans="1:7" ht="15" x14ac:dyDescent="0.2">
      <c r="A5177" s="12" t="str">
        <f t="shared" si="80"/>
        <v>ООО КБ "РостФинанс" (481) 60414</v>
      </c>
      <c r="B5177" s="25" t="str">
        <f>'101_transform'!C5175</f>
        <v>ООО КБ "РостФинанс" (481)</v>
      </c>
      <c r="C5177" s="25" t="str">
        <f>'101_transform'!D5175</f>
        <v>60414   П  Амортизация основных средств (кроме земли) (c 13.02.2018)</v>
      </c>
      <c r="D5177" s="25">
        <f>'101_transform'!E5175</f>
        <v>0</v>
      </c>
      <c r="E5177" s="25">
        <f>'101_transform'!F5175</f>
        <v>22254</v>
      </c>
      <c r="F5177" s="25">
        <f>'101_transform'!G5175</f>
        <v>0</v>
      </c>
      <c r="G5177" s="25">
        <f>'101_transform'!H5175</f>
        <v>24181</v>
      </c>
    </row>
    <row r="5178" spans="1:7" ht="15" x14ac:dyDescent="0.2">
      <c r="A5178" s="12" t="str">
        <f t="shared" si="80"/>
        <v>ООО КБ "РостФинанс" (481) 60415</v>
      </c>
      <c r="B5178" s="25" t="str">
        <f>'101_transform'!C5176</f>
        <v>ООО КБ "РостФинанс" (481)</v>
      </c>
      <c r="C5178" s="25" t="str">
        <f>'101_transform'!D5176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178" s="25">
        <f>'101_transform'!E5176</f>
        <v>0</v>
      </c>
      <c r="E5178" s="25">
        <f>'101_transform'!F5176</f>
        <v>0</v>
      </c>
      <c r="F5178" s="25">
        <f>'101_transform'!G5176</f>
        <v>0</v>
      </c>
      <c r="G5178" s="25">
        <f>'101_transform'!H5176</f>
        <v>0</v>
      </c>
    </row>
    <row r="5179" spans="1:7" ht="15" x14ac:dyDescent="0.2">
      <c r="A5179" s="12" t="str">
        <f t="shared" si="80"/>
        <v>ООО КБ "РостФинанс" (481) 61901</v>
      </c>
      <c r="B5179" s="25" t="str">
        <f>'101_transform'!C5177</f>
        <v>ООО КБ "РостФинанс" (481)</v>
      </c>
      <c r="C5179" s="25" t="str">
        <f>'101_transform'!D5177</f>
        <v>61901   A  Земля, временно неиспользуемая в основной деятельности</v>
      </c>
      <c r="D5179" s="25">
        <f>'101_transform'!E5177</f>
        <v>576490</v>
      </c>
      <c r="E5179" s="25">
        <f>'101_transform'!F5177</f>
        <v>0</v>
      </c>
      <c r="F5179" s="25">
        <f>'101_transform'!G5177</f>
        <v>576490</v>
      </c>
      <c r="G5179" s="25">
        <f>'101_transform'!H5177</f>
        <v>0</v>
      </c>
    </row>
    <row r="5180" spans="1:7" ht="15" x14ac:dyDescent="0.2">
      <c r="A5180" s="12" t="str">
        <f t="shared" si="80"/>
        <v>ООО КБ "РостФинанс" (481) 61902</v>
      </c>
      <c r="B5180" s="25" t="str">
        <f>'101_transform'!C5178</f>
        <v>ООО КБ "РостФинанс" (481)</v>
      </c>
      <c r="C5180" s="25" t="str">
        <f>'101_transform'!D5178</f>
        <v>61902   A  Земля, временно неиспользуемая в основной деятельности, переданная в аренду</v>
      </c>
      <c r="D5180" s="25">
        <f>'101_transform'!E5178</f>
        <v>0</v>
      </c>
      <c r="E5180" s="25">
        <f>'101_transform'!F5178</f>
        <v>0</v>
      </c>
      <c r="F5180" s="25">
        <f>'101_transform'!G5178</f>
        <v>0</v>
      </c>
      <c r="G5180" s="25">
        <f>'101_transform'!H5178</f>
        <v>0</v>
      </c>
    </row>
    <row r="5181" spans="1:7" ht="15" x14ac:dyDescent="0.2">
      <c r="A5181" s="12" t="str">
        <f t="shared" si="80"/>
        <v>ООО КБ "РостФинанс" (481) 61903</v>
      </c>
      <c r="B5181" s="25" t="str">
        <f>'101_transform'!C5179</f>
        <v>ООО КБ "РостФинанс" (481)</v>
      </c>
      <c r="C5181" s="25" t="str">
        <f>'101_transform'!D5179</f>
        <v>61903   A  Недвижимость (кроме земли), временно неиспользуемая в основной деятельности</v>
      </c>
      <c r="D5181" s="25">
        <f>'101_transform'!E5179</f>
        <v>0</v>
      </c>
      <c r="E5181" s="25">
        <f>'101_transform'!F5179</f>
        <v>0</v>
      </c>
      <c r="F5181" s="25">
        <f>'101_transform'!G5179</f>
        <v>0</v>
      </c>
      <c r="G5181" s="25">
        <f>'101_transform'!H5179</f>
        <v>0</v>
      </c>
    </row>
    <row r="5182" spans="1:7" ht="15" x14ac:dyDescent="0.2">
      <c r="A5182" s="12" t="str">
        <f t="shared" si="80"/>
        <v>ООО КБ "РостФинанс" (481) 61904</v>
      </c>
      <c r="B5182" s="25" t="str">
        <f>'101_transform'!C5180</f>
        <v>ООО КБ "РостФинанс" (481)</v>
      </c>
      <c r="C5182" s="25" t="str">
        <f>'101_transform'!D5180</f>
        <v>61904   A  Недвижимость (кроме земли), временно неиспользуемая в основной деятельности, переданная в аренду</v>
      </c>
      <c r="D5182" s="25">
        <f>'101_transform'!E5180</f>
        <v>9800</v>
      </c>
      <c r="E5182" s="25">
        <f>'101_transform'!F5180</f>
        <v>0</v>
      </c>
      <c r="F5182" s="25">
        <f>'101_transform'!G5180</f>
        <v>9800</v>
      </c>
      <c r="G5182" s="25">
        <f>'101_transform'!H5180</f>
        <v>0</v>
      </c>
    </row>
    <row r="5183" spans="1:7" ht="15" x14ac:dyDescent="0.2">
      <c r="A5183" s="12" t="str">
        <f t="shared" si="80"/>
        <v>ООО КБ "РостФинанс" (481) 61905</v>
      </c>
      <c r="B5183" s="25" t="str">
        <f>'101_transform'!C5181</f>
        <v>ООО КБ "РостФинанс" (481)</v>
      </c>
      <c r="C5183" s="25" t="str">
        <f>'101_transform'!D5181</f>
        <v>61905   A  Земля, временно неиспользуемая в основной деятельности, учитываемая по справедливой стоимости</v>
      </c>
      <c r="D5183" s="25">
        <f>'101_transform'!E5181</f>
        <v>425</v>
      </c>
      <c r="E5183" s="25">
        <f>'101_transform'!F5181</f>
        <v>0</v>
      </c>
      <c r="F5183" s="25">
        <f>'101_transform'!G5181</f>
        <v>425</v>
      </c>
      <c r="G5183" s="25">
        <f>'101_transform'!H5181</f>
        <v>0</v>
      </c>
    </row>
    <row r="5184" spans="1:7" ht="15" x14ac:dyDescent="0.2">
      <c r="A5184" s="12" t="str">
        <f t="shared" si="80"/>
        <v>ООО КБ "РостФинанс" (481) 61906</v>
      </c>
      <c r="B5184" s="25" t="str">
        <f>'101_transform'!C5182</f>
        <v>ООО КБ "РостФинанс" (481)</v>
      </c>
      <c r="C5184" s="25" t="str">
        <f>'101_transform'!D5182</f>
        <v>61906   A  Земля, временно неиспользуемая в основной деятельности, учитываемая по справедливой стоимости, переданная в аренду</v>
      </c>
      <c r="D5184" s="25">
        <f>'101_transform'!E5182</f>
        <v>0</v>
      </c>
      <c r="E5184" s="25">
        <f>'101_transform'!F5182</f>
        <v>0</v>
      </c>
      <c r="F5184" s="25">
        <f>'101_transform'!G5182</f>
        <v>0</v>
      </c>
      <c r="G5184" s="25">
        <f>'101_transform'!H5182</f>
        <v>0</v>
      </c>
    </row>
    <row r="5185" spans="1:7" ht="15" x14ac:dyDescent="0.2">
      <c r="A5185" s="12" t="str">
        <f t="shared" si="80"/>
        <v>ООО КБ "РостФинанс" (481) 61907</v>
      </c>
      <c r="B5185" s="25" t="str">
        <f>'101_transform'!C5183</f>
        <v>ООО КБ "РостФинанс" (481)</v>
      </c>
      <c r="C5185" s="25" t="str">
        <f>'101_transform'!D5183</f>
        <v>61907   A  Недвижимость (кроме земли), временно неиспользуемая в основной деятельности, учитываемая по справедливой стоимости</v>
      </c>
      <c r="D5185" s="25">
        <f>'101_transform'!E5183</f>
        <v>4224</v>
      </c>
      <c r="E5185" s="25">
        <f>'101_transform'!F5183</f>
        <v>0</v>
      </c>
      <c r="F5185" s="25">
        <f>'101_transform'!G5183</f>
        <v>4224</v>
      </c>
      <c r="G5185" s="25">
        <f>'101_transform'!H5183</f>
        <v>0</v>
      </c>
    </row>
    <row r="5186" spans="1:7" ht="15" x14ac:dyDescent="0.2">
      <c r="A5186" s="12" t="str">
        <f t="shared" si="80"/>
        <v>ООО КБ "РостФинанс" (481) 61908</v>
      </c>
      <c r="B5186" s="25" t="str">
        <f>'101_transform'!C5184</f>
        <v>ООО КБ "РостФинанс" (481)</v>
      </c>
      <c r="C5186" s="25" t="str">
        <f>'101_transform'!D5184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186" s="25">
        <f>'101_transform'!E5184</f>
        <v>6839</v>
      </c>
      <c r="E5186" s="25">
        <f>'101_transform'!F5184</f>
        <v>0</v>
      </c>
      <c r="F5186" s="25">
        <f>'101_transform'!G5184</f>
        <v>6839</v>
      </c>
      <c r="G5186" s="25">
        <f>'101_transform'!H5184</f>
        <v>0</v>
      </c>
    </row>
    <row r="5187" spans="1:7" ht="15" x14ac:dyDescent="0.2">
      <c r="A5187" s="12" t="str">
        <f t="shared" si="80"/>
        <v>ООО КБ "РостФинанс" (481) 61909</v>
      </c>
      <c r="B5187" s="25" t="str">
        <f>'101_transform'!C5185</f>
        <v>ООО КБ "РостФинанс" (481)</v>
      </c>
      <c r="C5187" s="25" t="str">
        <f>'101_transform'!D5185</f>
        <v>61909   П  Амортизация недвижимости (кроме земли), временно неиспользуемой в основной деятельности</v>
      </c>
      <c r="D5187" s="25">
        <f>'101_transform'!E5185</f>
        <v>0</v>
      </c>
      <c r="E5187" s="25">
        <f>'101_transform'!F5185</f>
        <v>0</v>
      </c>
      <c r="F5187" s="25">
        <f>'101_transform'!G5185</f>
        <v>0</v>
      </c>
      <c r="G5187" s="25">
        <f>'101_transform'!H5185</f>
        <v>0</v>
      </c>
    </row>
    <row r="5188" spans="1:7" ht="15" x14ac:dyDescent="0.2">
      <c r="A5188" s="12" t="str">
        <f t="shared" ref="A5188:A5251" si="81">B5188&amp;" "&amp;LEFT(C5188,5)</f>
        <v>ООО КБ "РостФинанс" (481) 61910</v>
      </c>
      <c r="B5188" s="25" t="str">
        <f>'101_transform'!C5186</f>
        <v>ООО КБ "РостФинанс" (481)</v>
      </c>
      <c r="C5188" s="25" t="str">
        <f>'101_transform'!D5186</f>
        <v>61910   П  Амортизация недвижимости (кроме земли), временно неиспользуемой в основной деятельности, переданной в аренду</v>
      </c>
      <c r="D5188" s="25">
        <f>'101_transform'!E5186</f>
        <v>0</v>
      </c>
      <c r="E5188" s="25">
        <f>'101_transform'!F5186</f>
        <v>111</v>
      </c>
      <c r="F5188" s="25">
        <f>'101_transform'!G5186</f>
        <v>0</v>
      </c>
      <c r="G5188" s="25">
        <f>'101_transform'!H5186</f>
        <v>143</v>
      </c>
    </row>
    <row r="5189" spans="1:7" ht="15" x14ac:dyDescent="0.2">
      <c r="A5189" s="12" t="str">
        <f t="shared" si="81"/>
        <v>ООО КБ "РостФинанс" (481) 61911</v>
      </c>
      <c r="B5189" s="25" t="str">
        <f>'101_transform'!C5187</f>
        <v>ООО КБ "РостФинанс" (481)</v>
      </c>
      <c r="C5189" s="25" t="str">
        <f>'101_transform'!D5187</f>
        <v>61911   A  Вложения в сооружение (строительство) объектов недвижимости, временно неиспользуемой в основной деятельности</v>
      </c>
      <c r="D5189" s="25">
        <f>'101_transform'!E5187</f>
        <v>0</v>
      </c>
      <c r="E5189" s="25">
        <f>'101_transform'!F5187</f>
        <v>0</v>
      </c>
      <c r="F5189" s="25">
        <f>'101_transform'!G5187</f>
        <v>0</v>
      </c>
      <c r="G5189" s="25">
        <f>'101_transform'!H5187</f>
        <v>0</v>
      </c>
    </row>
    <row r="5190" spans="1:7" ht="15" x14ac:dyDescent="0.2">
      <c r="A5190" s="12" t="str">
        <f t="shared" si="81"/>
        <v>ООО КБ "РостФинанс" (481) 61912</v>
      </c>
      <c r="B5190" s="25" t="str">
        <f>'101_transform'!C5188</f>
        <v>ООО КБ "РостФинанс" (481)</v>
      </c>
      <c r="C5190" s="25" t="str">
        <f>'101_transform'!D5188</f>
        <v>61912   П  Резервы на возможные потери</v>
      </c>
      <c r="D5190" s="25">
        <f>'101_transform'!E5188</f>
        <v>0</v>
      </c>
      <c r="E5190" s="25">
        <f>'101_transform'!F5188</f>
        <v>327742</v>
      </c>
      <c r="F5190" s="25">
        <f>'101_transform'!G5188</f>
        <v>0</v>
      </c>
      <c r="G5190" s="25">
        <f>'101_transform'!H5188</f>
        <v>327739</v>
      </c>
    </row>
    <row r="5191" spans="1:7" ht="15" x14ac:dyDescent="0.2">
      <c r="A5191" s="12" t="str">
        <f t="shared" si="81"/>
        <v>ООО КБ "РостФинанс" (481) 62001</v>
      </c>
      <c r="B5191" s="25" t="str">
        <f>'101_transform'!C5189</f>
        <v>ООО КБ "РостФинанс" (481)</v>
      </c>
      <c r="C5191" s="25" t="str">
        <f>'101_transform'!D5189</f>
        <v>62001   A  Долгосрочные активы, предназначенные для продажи</v>
      </c>
      <c r="D5191" s="25">
        <f>'101_transform'!E5189</f>
        <v>29225</v>
      </c>
      <c r="E5191" s="25">
        <f>'101_transform'!F5189</f>
        <v>0</v>
      </c>
      <c r="F5191" s="25">
        <f>'101_transform'!G5189</f>
        <v>29225</v>
      </c>
      <c r="G5191" s="25">
        <f>'101_transform'!H5189</f>
        <v>0</v>
      </c>
    </row>
    <row r="5192" spans="1:7" ht="15" x14ac:dyDescent="0.2">
      <c r="A5192" s="12" t="str">
        <f t="shared" si="81"/>
        <v>ООО КБ "РостФинанс" (481) 62002</v>
      </c>
      <c r="B5192" s="25" t="str">
        <f>'101_transform'!C5190</f>
        <v>ООО КБ "РостФинанс" (481)</v>
      </c>
      <c r="C5192" s="25" t="str">
        <f>'101_transform'!D5190</f>
        <v>62002   П  Резервы на возможные потери</v>
      </c>
      <c r="D5192" s="25">
        <f>'101_transform'!E5190</f>
        <v>0</v>
      </c>
      <c r="E5192" s="25">
        <f>'101_transform'!F5190</f>
        <v>7614</v>
      </c>
      <c r="F5192" s="25">
        <f>'101_transform'!G5190</f>
        <v>0</v>
      </c>
      <c r="G5192" s="25">
        <f>'101_transform'!H5190</f>
        <v>7614</v>
      </c>
    </row>
    <row r="5193" spans="1:7" ht="15" x14ac:dyDescent="0.2">
      <c r="A5193" s="12" t="str">
        <f t="shared" si="81"/>
        <v>ООО КБ "РостФинанс" (481) 62101</v>
      </c>
      <c r="B5193" s="25" t="str">
        <f>'101_transform'!C5191</f>
        <v>ООО КБ "РостФинанс" (481)</v>
      </c>
      <c r="C5193" s="25" t="str">
        <f>'101_transform'!D5191</f>
        <v>62101   A  Средства труда, полученные по договорам отступного, залога, назначение которых не определено</v>
      </c>
      <c r="D5193" s="25">
        <f>'101_transform'!E5191</f>
        <v>19968</v>
      </c>
      <c r="E5193" s="25">
        <f>'101_transform'!F5191</f>
        <v>0</v>
      </c>
      <c r="F5193" s="25">
        <f>'101_transform'!G5191</f>
        <v>0</v>
      </c>
      <c r="G5193" s="25">
        <f>'101_transform'!H5191</f>
        <v>0</v>
      </c>
    </row>
    <row r="5194" spans="1:7" ht="15" x14ac:dyDescent="0.2">
      <c r="A5194" s="12" t="str">
        <f t="shared" si="81"/>
        <v>ООО КБ "РостФинанс" (481) 62102</v>
      </c>
      <c r="B5194" s="25" t="str">
        <f>'101_transform'!C5192</f>
        <v>ООО КБ "РостФинанс" (481)</v>
      </c>
      <c r="C5194" s="25" t="str">
        <f>'101_transform'!D5192</f>
        <v>62102   A  Предметы труда, полученные по договорам отступного, залога, назначение которых не определено</v>
      </c>
      <c r="D5194" s="25">
        <f>'101_transform'!E5192</f>
        <v>0</v>
      </c>
      <c r="E5194" s="25">
        <f>'101_transform'!F5192</f>
        <v>0</v>
      </c>
      <c r="F5194" s="25">
        <f>'101_transform'!G5192</f>
        <v>0</v>
      </c>
      <c r="G5194" s="25">
        <f>'101_transform'!H5192</f>
        <v>0</v>
      </c>
    </row>
    <row r="5195" spans="1:7" ht="15" x14ac:dyDescent="0.2">
      <c r="A5195" s="12" t="str">
        <f t="shared" si="81"/>
        <v>ООО КБ "РостФинанс" (481) 62103</v>
      </c>
      <c r="B5195" s="25" t="str">
        <f>'101_transform'!C5193</f>
        <v>ООО КБ "РостФинанс" (481)</v>
      </c>
      <c r="C5195" s="25" t="str">
        <f>'101_transform'!D5193</f>
        <v>62103   П  Резервы на возможные потери</v>
      </c>
      <c r="D5195" s="25">
        <f>'101_transform'!E5193</f>
        <v>0</v>
      </c>
      <c r="E5195" s="25">
        <f>'101_transform'!F5193</f>
        <v>14976</v>
      </c>
      <c r="F5195" s="25">
        <f>'101_transform'!G5193</f>
        <v>0</v>
      </c>
      <c r="G5195" s="25">
        <f>'101_transform'!H5193</f>
        <v>0</v>
      </c>
    </row>
    <row r="5196" spans="1:7" ht="15" x14ac:dyDescent="0.2">
      <c r="A5196" s="12" t="str">
        <f t="shared" si="81"/>
        <v>АО РОСЭКСИМБАНК (2790) 60401</v>
      </c>
      <c r="B5196" s="25" t="str">
        <f>'101_transform'!C5194</f>
        <v>АО РОСЭКСИМБАНК (2790)</v>
      </c>
      <c r="C5196" s="25" t="str">
        <f>'101_transform'!D5194</f>
        <v>60401   A  Основные средства (кроме земли) (c 13.02.2018)_x000D_Категория 1- Здания и сооружения (до 31.12.2002)</v>
      </c>
      <c r="D5196" s="25">
        <f>'101_transform'!E5194</f>
        <v>201851</v>
      </c>
      <c r="E5196" s="25">
        <f>'101_transform'!F5194</f>
        <v>0</v>
      </c>
      <c r="F5196" s="25">
        <f>'101_transform'!G5194</f>
        <v>204915</v>
      </c>
      <c r="G5196" s="25">
        <f>'101_transform'!H5194</f>
        <v>0</v>
      </c>
    </row>
    <row r="5197" spans="1:7" ht="15" x14ac:dyDescent="0.2">
      <c r="A5197" s="12" t="str">
        <f t="shared" si="81"/>
        <v>АО РОСЭКСИМБАНК (2790) 60404</v>
      </c>
      <c r="B5197" s="25" t="str">
        <f>'101_transform'!C5195</f>
        <v>АО РОСЭКСИМБАНК (2790)</v>
      </c>
      <c r="C5197" s="25" t="str">
        <f>'101_transform'!D5195</f>
        <v>60404   A  Земля (c 13.02.2018)</v>
      </c>
      <c r="D5197" s="25">
        <f>'101_transform'!E5195</f>
        <v>0</v>
      </c>
      <c r="E5197" s="25">
        <f>'101_transform'!F5195</f>
        <v>0</v>
      </c>
      <c r="F5197" s="25">
        <f>'101_transform'!G5195</f>
        <v>0</v>
      </c>
      <c r="G5197" s="25">
        <f>'101_transform'!H5195</f>
        <v>0</v>
      </c>
    </row>
    <row r="5198" spans="1:7" ht="15" x14ac:dyDescent="0.2">
      <c r="A5198" s="12" t="str">
        <f t="shared" si="81"/>
        <v>АО РОСЭКСИМБАНК (2790) 60405</v>
      </c>
      <c r="B5198" s="25" t="str">
        <f>'101_transform'!C5196</f>
        <v>АО РОСЭКСИМБАНК (2790)</v>
      </c>
      <c r="C5198" s="25" t="str">
        <f>'101_transform'!D5196</f>
        <v>60405   П
A (до 31.01.2003)  Резервы на возможные потери (c 13.02.2018)
Долгосрочно арендуемые основные средства (до 31.01.2003)</v>
      </c>
      <c r="D5198" s="25">
        <f>'101_transform'!E5196</f>
        <v>0</v>
      </c>
      <c r="E5198" s="25">
        <f>'101_transform'!F5196</f>
        <v>0</v>
      </c>
      <c r="F5198" s="25">
        <f>'101_transform'!G5196</f>
        <v>0</v>
      </c>
      <c r="G5198" s="25">
        <f>'101_transform'!H5196</f>
        <v>0</v>
      </c>
    </row>
    <row r="5199" spans="1:7" ht="15" x14ac:dyDescent="0.2">
      <c r="A5199" s="12" t="str">
        <f t="shared" si="81"/>
        <v>АО РОСЭКСИМБАНК (2790) 60414</v>
      </c>
      <c r="B5199" s="25" t="str">
        <f>'101_transform'!C5197</f>
        <v>АО РОСЭКСИМБАНК (2790)</v>
      </c>
      <c r="C5199" s="25" t="str">
        <f>'101_transform'!D5197</f>
        <v>60414   П  Амортизация основных средств (кроме земли) (c 13.02.2018)</v>
      </c>
      <c r="D5199" s="25">
        <f>'101_transform'!E5197</f>
        <v>0</v>
      </c>
      <c r="E5199" s="25">
        <f>'101_transform'!F5197</f>
        <v>153269</v>
      </c>
      <c r="F5199" s="25">
        <f>'101_transform'!G5197</f>
        <v>0</v>
      </c>
      <c r="G5199" s="25">
        <f>'101_transform'!H5197</f>
        <v>162731</v>
      </c>
    </row>
    <row r="5200" spans="1:7" ht="15" x14ac:dyDescent="0.2">
      <c r="A5200" s="12" t="str">
        <f t="shared" si="81"/>
        <v>АО РОСЭКСИМБАНК (2790) 60415</v>
      </c>
      <c r="B5200" s="25" t="str">
        <f>'101_transform'!C5198</f>
        <v>АО РОСЭКСИМБАНК (2790)</v>
      </c>
      <c r="C5200" s="25" t="str">
        <f>'101_transform'!D5198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200" s="25">
        <f>'101_transform'!E5198</f>
        <v>0</v>
      </c>
      <c r="E5200" s="25">
        <f>'101_transform'!F5198</f>
        <v>0</v>
      </c>
      <c r="F5200" s="25">
        <f>'101_transform'!G5198</f>
        <v>1060</v>
      </c>
      <c r="G5200" s="25">
        <f>'101_transform'!H5198</f>
        <v>0</v>
      </c>
    </row>
    <row r="5201" spans="1:7" ht="15" x14ac:dyDescent="0.2">
      <c r="A5201" s="12" t="str">
        <f t="shared" si="81"/>
        <v>АО РОСЭКСИМБАНК (2790) 61901</v>
      </c>
      <c r="B5201" s="25" t="str">
        <f>'101_transform'!C5199</f>
        <v>АО РОСЭКСИМБАНК (2790)</v>
      </c>
      <c r="C5201" s="25" t="str">
        <f>'101_transform'!D5199</f>
        <v>61901   A  Земля, временно неиспользуемая в основной деятельности</v>
      </c>
      <c r="D5201" s="25">
        <f>'101_transform'!E5199</f>
        <v>0</v>
      </c>
      <c r="E5201" s="25">
        <f>'101_transform'!F5199</f>
        <v>0</v>
      </c>
      <c r="F5201" s="25">
        <f>'101_transform'!G5199</f>
        <v>0</v>
      </c>
      <c r="G5201" s="25">
        <f>'101_transform'!H5199</f>
        <v>0</v>
      </c>
    </row>
    <row r="5202" spans="1:7" ht="15" x14ac:dyDescent="0.2">
      <c r="A5202" s="12" t="str">
        <f t="shared" si="81"/>
        <v>АО РОСЭКСИМБАНК (2790) 61902</v>
      </c>
      <c r="B5202" s="25" t="str">
        <f>'101_transform'!C5200</f>
        <v>АО РОСЭКСИМБАНК (2790)</v>
      </c>
      <c r="C5202" s="25" t="str">
        <f>'101_transform'!D5200</f>
        <v>61902   A  Земля, временно неиспользуемая в основной деятельности, переданная в аренду</v>
      </c>
      <c r="D5202" s="25">
        <f>'101_transform'!E5200</f>
        <v>0</v>
      </c>
      <c r="E5202" s="25">
        <f>'101_transform'!F5200</f>
        <v>0</v>
      </c>
      <c r="F5202" s="25">
        <f>'101_transform'!G5200</f>
        <v>0</v>
      </c>
      <c r="G5202" s="25">
        <f>'101_transform'!H5200</f>
        <v>0</v>
      </c>
    </row>
    <row r="5203" spans="1:7" ht="15" x14ac:dyDescent="0.2">
      <c r="A5203" s="12" t="str">
        <f t="shared" si="81"/>
        <v>АО РОСЭКСИМБАНК (2790) 61903</v>
      </c>
      <c r="B5203" s="25" t="str">
        <f>'101_transform'!C5201</f>
        <v>АО РОСЭКСИМБАНК (2790)</v>
      </c>
      <c r="C5203" s="25" t="str">
        <f>'101_transform'!D5201</f>
        <v>61903   A  Недвижимость (кроме земли), временно неиспользуемая в основной деятельности</v>
      </c>
      <c r="D5203" s="25">
        <f>'101_transform'!E5201</f>
        <v>0</v>
      </c>
      <c r="E5203" s="25">
        <f>'101_transform'!F5201</f>
        <v>0</v>
      </c>
      <c r="F5203" s="25">
        <f>'101_transform'!G5201</f>
        <v>0</v>
      </c>
      <c r="G5203" s="25">
        <f>'101_transform'!H5201</f>
        <v>0</v>
      </c>
    </row>
    <row r="5204" spans="1:7" ht="15" x14ac:dyDescent="0.2">
      <c r="A5204" s="12" t="str">
        <f t="shared" si="81"/>
        <v>АО РОСЭКСИМБАНК (2790) 61904</v>
      </c>
      <c r="B5204" s="25" t="str">
        <f>'101_transform'!C5202</f>
        <v>АО РОСЭКСИМБАНК (2790)</v>
      </c>
      <c r="C5204" s="25" t="str">
        <f>'101_transform'!D5202</f>
        <v>61904   A  Недвижимость (кроме земли), временно неиспользуемая в основной деятельности, переданная в аренду</v>
      </c>
      <c r="D5204" s="25">
        <f>'101_transform'!E5202</f>
        <v>0</v>
      </c>
      <c r="E5204" s="25">
        <f>'101_transform'!F5202</f>
        <v>0</v>
      </c>
      <c r="F5204" s="25">
        <f>'101_transform'!G5202</f>
        <v>0</v>
      </c>
      <c r="G5204" s="25">
        <f>'101_transform'!H5202</f>
        <v>0</v>
      </c>
    </row>
    <row r="5205" spans="1:7" ht="15" x14ac:dyDescent="0.2">
      <c r="A5205" s="12" t="str">
        <f t="shared" si="81"/>
        <v>АО РОСЭКСИМБАНК (2790) 61905</v>
      </c>
      <c r="B5205" s="25" t="str">
        <f>'101_transform'!C5203</f>
        <v>АО РОСЭКСИМБАНК (2790)</v>
      </c>
      <c r="C5205" s="25" t="str">
        <f>'101_transform'!D5203</f>
        <v>61905   A  Земля, временно неиспользуемая в основной деятельности, учитываемая по справедливой стоимости</v>
      </c>
      <c r="D5205" s="25">
        <f>'101_transform'!E5203</f>
        <v>0</v>
      </c>
      <c r="E5205" s="25">
        <f>'101_transform'!F5203</f>
        <v>0</v>
      </c>
      <c r="F5205" s="25">
        <f>'101_transform'!G5203</f>
        <v>0</v>
      </c>
      <c r="G5205" s="25">
        <f>'101_transform'!H5203</f>
        <v>0</v>
      </c>
    </row>
    <row r="5206" spans="1:7" ht="15" x14ac:dyDescent="0.2">
      <c r="A5206" s="12" t="str">
        <f t="shared" si="81"/>
        <v>АО РОСЭКСИМБАНК (2790) 61906</v>
      </c>
      <c r="B5206" s="25" t="str">
        <f>'101_transform'!C5204</f>
        <v>АО РОСЭКСИМБАНК (2790)</v>
      </c>
      <c r="C5206" s="25" t="str">
        <f>'101_transform'!D5204</f>
        <v>61906   A  Земля, временно неиспользуемая в основной деятельности, учитываемая по справедливой стоимости, переданная в аренду</v>
      </c>
      <c r="D5206" s="25">
        <f>'101_transform'!E5204</f>
        <v>0</v>
      </c>
      <c r="E5206" s="25">
        <f>'101_transform'!F5204</f>
        <v>0</v>
      </c>
      <c r="F5206" s="25">
        <f>'101_transform'!G5204</f>
        <v>0</v>
      </c>
      <c r="G5206" s="25">
        <f>'101_transform'!H5204</f>
        <v>0</v>
      </c>
    </row>
    <row r="5207" spans="1:7" ht="15" x14ac:dyDescent="0.2">
      <c r="A5207" s="12" t="str">
        <f t="shared" si="81"/>
        <v>АО РОСЭКСИМБАНК (2790) 61907</v>
      </c>
      <c r="B5207" s="25" t="str">
        <f>'101_transform'!C5205</f>
        <v>АО РОСЭКСИМБАНК (2790)</v>
      </c>
      <c r="C5207" s="25" t="str">
        <f>'101_transform'!D5205</f>
        <v>61907   A  Недвижимость (кроме земли), временно неиспользуемая в основной деятельности, учитываемая по справедливой стоимости</v>
      </c>
      <c r="D5207" s="25">
        <f>'101_transform'!E5205</f>
        <v>0</v>
      </c>
      <c r="E5207" s="25">
        <f>'101_transform'!F5205</f>
        <v>0</v>
      </c>
      <c r="F5207" s="25">
        <f>'101_transform'!G5205</f>
        <v>0</v>
      </c>
      <c r="G5207" s="25">
        <f>'101_transform'!H5205</f>
        <v>0</v>
      </c>
    </row>
    <row r="5208" spans="1:7" ht="15" x14ac:dyDescent="0.2">
      <c r="A5208" s="12" t="str">
        <f t="shared" si="81"/>
        <v>АО РОСЭКСИМБАНК (2790) 61908</v>
      </c>
      <c r="B5208" s="25" t="str">
        <f>'101_transform'!C5206</f>
        <v>АО РОСЭКСИМБАНК (2790)</v>
      </c>
      <c r="C5208" s="25" t="str">
        <f>'101_transform'!D5206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208" s="25">
        <f>'101_transform'!E5206</f>
        <v>0</v>
      </c>
      <c r="E5208" s="25">
        <f>'101_transform'!F5206</f>
        <v>0</v>
      </c>
      <c r="F5208" s="25">
        <f>'101_transform'!G5206</f>
        <v>0</v>
      </c>
      <c r="G5208" s="25">
        <f>'101_transform'!H5206</f>
        <v>0</v>
      </c>
    </row>
    <row r="5209" spans="1:7" ht="15" x14ac:dyDescent="0.2">
      <c r="A5209" s="12" t="str">
        <f t="shared" si="81"/>
        <v>АО РОСЭКСИМБАНК (2790) 61909</v>
      </c>
      <c r="B5209" s="25" t="str">
        <f>'101_transform'!C5207</f>
        <v>АО РОСЭКСИМБАНК (2790)</v>
      </c>
      <c r="C5209" s="25" t="str">
        <f>'101_transform'!D5207</f>
        <v>61909   П  Амортизация недвижимости (кроме земли), временно неиспользуемой в основной деятельности</v>
      </c>
      <c r="D5209" s="25">
        <f>'101_transform'!E5207</f>
        <v>0</v>
      </c>
      <c r="E5209" s="25">
        <f>'101_transform'!F5207</f>
        <v>0</v>
      </c>
      <c r="F5209" s="25">
        <f>'101_transform'!G5207</f>
        <v>0</v>
      </c>
      <c r="G5209" s="25">
        <f>'101_transform'!H5207</f>
        <v>0</v>
      </c>
    </row>
    <row r="5210" spans="1:7" ht="15" x14ac:dyDescent="0.2">
      <c r="A5210" s="12" t="str">
        <f t="shared" si="81"/>
        <v>АО РОСЭКСИМБАНК (2790) 61910</v>
      </c>
      <c r="B5210" s="25" t="str">
        <f>'101_transform'!C5208</f>
        <v>АО РОСЭКСИМБАНК (2790)</v>
      </c>
      <c r="C5210" s="25" t="str">
        <f>'101_transform'!D5208</f>
        <v>61910   П  Амортизация недвижимости (кроме земли), временно неиспользуемой в основной деятельности, переданной в аренду</v>
      </c>
      <c r="D5210" s="25">
        <f>'101_transform'!E5208</f>
        <v>0</v>
      </c>
      <c r="E5210" s="25">
        <f>'101_transform'!F5208</f>
        <v>0</v>
      </c>
      <c r="F5210" s="25">
        <f>'101_transform'!G5208</f>
        <v>0</v>
      </c>
      <c r="G5210" s="25">
        <f>'101_transform'!H5208</f>
        <v>0</v>
      </c>
    </row>
    <row r="5211" spans="1:7" ht="15" x14ac:dyDescent="0.2">
      <c r="A5211" s="12" t="str">
        <f t="shared" si="81"/>
        <v>АО РОСЭКСИМБАНК (2790) 61911</v>
      </c>
      <c r="B5211" s="25" t="str">
        <f>'101_transform'!C5209</f>
        <v>АО РОСЭКСИМБАНК (2790)</v>
      </c>
      <c r="C5211" s="25" t="str">
        <f>'101_transform'!D5209</f>
        <v>61911   A  Вложения в сооружение (строительство) объектов недвижимости, временно неиспользуемой в основной деятельности</v>
      </c>
      <c r="D5211" s="25">
        <f>'101_transform'!E5209</f>
        <v>0</v>
      </c>
      <c r="E5211" s="25">
        <f>'101_transform'!F5209</f>
        <v>0</v>
      </c>
      <c r="F5211" s="25">
        <f>'101_transform'!G5209</f>
        <v>0</v>
      </c>
      <c r="G5211" s="25">
        <f>'101_transform'!H5209</f>
        <v>0</v>
      </c>
    </row>
    <row r="5212" spans="1:7" ht="15" x14ac:dyDescent="0.2">
      <c r="A5212" s="12" t="str">
        <f t="shared" si="81"/>
        <v>АО РОСЭКСИМБАНК (2790) 61912</v>
      </c>
      <c r="B5212" s="25" t="str">
        <f>'101_transform'!C5210</f>
        <v>АО РОСЭКСИМБАНК (2790)</v>
      </c>
      <c r="C5212" s="25" t="str">
        <f>'101_transform'!D5210</f>
        <v>61912   П  Резервы на возможные потери</v>
      </c>
      <c r="D5212" s="25">
        <f>'101_transform'!E5210</f>
        <v>0</v>
      </c>
      <c r="E5212" s="25">
        <f>'101_transform'!F5210</f>
        <v>0</v>
      </c>
      <c r="F5212" s="25">
        <f>'101_transform'!G5210</f>
        <v>0</v>
      </c>
      <c r="G5212" s="25">
        <f>'101_transform'!H5210</f>
        <v>0</v>
      </c>
    </row>
    <row r="5213" spans="1:7" ht="15" x14ac:dyDescent="0.2">
      <c r="A5213" s="12" t="str">
        <f t="shared" si="81"/>
        <v>АО РОСЭКСИМБАНК (2790) 62001</v>
      </c>
      <c r="B5213" s="25" t="str">
        <f>'101_transform'!C5211</f>
        <v>АО РОСЭКСИМБАНК (2790)</v>
      </c>
      <c r="C5213" s="25" t="str">
        <f>'101_transform'!D5211</f>
        <v>62001   A  Долгосрочные активы, предназначенные для продажи</v>
      </c>
      <c r="D5213" s="25">
        <f>'101_transform'!E5211</f>
        <v>0</v>
      </c>
      <c r="E5213" s="25">
        <f>'101_transform'!F5211</f>
        <v>0</v>
      </c>
      <c r="F5213" s="25">
        <f>'101_transform'!G5211</f>
        <v>0</v>
      </c>
      <c r="G5213" s="25">
        <f>'101_transform'!H5211</f>
        <v>0</v>
      </c>
    </row>
    <row r="5214" spans="1:7" ht="15" x14ac:dyDescent="0.2">
      <c r="A5214" s="12" t="str">
        <f t="shared" si="81"/>
        <v>АО РОСЭКСИМБАНК (2790) 62002</v>
      </c>
      <c r="B5214" s="25" t="str">
        <f>'101_transform'!C5212</f>
        <v>АО РОСЭКСИМБАНК (2790)</v>
      </c>
      <c r="C5214" s="25" t="str">
        <f>'101_transform'!D5212</f>
        <v>62002   П  Резервы на возможные потери</v>
      </c>
      <c r="D5214" s="25">
        <f>'101_transform'!E5212</f>
        <v>0</v>
      </c>
      <c r="E5214" s="25">
        <f>'101_transform'!F5212</f>
        <v>0</v>
      </c>
      <c r="F5214" s="25">
        <f>'101_transform'!G5212</f>
        <v>0</v>
      </c>
      <c r="G5214" s="25">
        <f>'101_transform'!H5212</f>
        <v>0</v>
      </c>
    </row>
    <row r="5215" spans="1:7" ht="15" x14ac:dyDescent="0.2">
      <c r="A5215" s="12" t="str">
        <f t="shared" si="81"/>
        <v>АО РОСЭКСИМБАНК (2790) 62101</v>
      </c>
      <c r="B5215" s="25" t="str">
        <f>'101_transform'!C5213</f>
        <v>АО РОСЭКСИМБАНК (2790)</v>
      </c>
      <c r="C5215" s="25" t="str">
        <f>'101_transform'!D5213</f>
        <v>62101   A  Средства труда, полученные по договорам отступного, залога, назначение которых не определено</v>
      </c>
      <c r="D5215" s="25">
        <f>'101_transform'!E5213</f>
        <v>0</v>
      </c>
      <c r="E5215" s="25">
        <f>'101_transform'!F5213</f>
        <v>0</v>
      </c>
      <c r="F5215" s="25">
        <f>'101_transform'!G5213</f>
        <v>0</v>
      </c>
      <c r="G5215" s="25">
        <f>'101_transform'!H5213</f>
        <v>0</v>
      </c>
    </row>
    <row r="5216" spans="1:7" ht="15" x14ac:dyDescent="0.2">
      <c r="A5216" s="12" t="str">
        <f t="shared" si="81"/>
        <v>АО РОСЭКСИМБАНК (2790) 62102</v>
      </c>
      <c r="B5216" s="25" t="str">
        <f>'101_transform'!C5214</f>
        <v>АО РОСЭКСИМБАНК (2790)</v>
      </c>
      <c r="C5216" s="25" t="str">
        <f>'101_transform'!D5214</f>
        <v>62102   A  Предметы труда, полученные по договорам отступного, залога, назначение которых не определено</v>
      </c>
      <c r="D5216" s="25">
        <f>'101_transform'!E5214</f>
        <v>0</v>
      </c>
      <c r="E5216" s="25">
        <f>'101_transform'!F5214</f>
        <v>0</v>
      </c>
      <c r="F5216" s="25">
        <f>'101_transform'!G5214</f>
        <v>0</v>
      </c>
      <c r="G5216" s="25">
        <f>'101_transform'!H5214</f>
        <v>0</v>
      </c>
    </row>
    <row r="5217" spans="1:7" ht="15" x14ac:dyDescent="0.2">
      <c r="A5217" s="12" t="str">
        <f t="shared" si="81"/>
        <v>АО РОСЭКСИМБАНК (2790) 62103</v>
      </c>
      <c r="B5217" s="25" t="str">
        <f>'101_transform'!C5215</f>
        <v>АО РОСЭКСИМБАНК (2790)</v>
      </c>
      <c r="C5217" s="25" t="str">
        <f>'101_transform'!D5215</f>
        <v>62103   П  Резервы на возможные потери</v>
      </c>
      <c r="D5217" s="25">
        <f>'101_transform'!E5215</f>
        <v>0</v>
      </c>
      <c r="E5217" s="25">
        <f>'101_transform'!F5215</f>
        <v>0</v>
      </c>
      <c r="F5217" s="25">
        <f>'101_transform'!G5215</f>
        <v>0</v>
      </c>
      <c r="G5217" s="25">
        <f>'101_transform'!H5215</f>
        <v>0</v>
      </c>
    </row>
    <row r="5218" spans="1:7" ht="15" x14ac:dyDescent="0.2">
      <c r="A5218" s="12" t="str">
        <f t="shared" si="81"/>
        <v>АО "Роял Кредит Банк" (783) 60401</v>
      </c>
      <c r="B5218" s="25" t="str">
        <f>'101_transform'!C5216</f>
        <v>АО "Роял Кредит Банк" (783)</v>
      </c>
      <c r="C5218" s="25" t="str">
        <f>'101_transform'!D5216</f>
        <v>60401   A  Основные средства (кроме земли) (c 13.02.2018)_x000D_Категория 1- Здания и сооружения (до 31.12.2002)</v>
      </c>
      <c r="D5218" s="25">
        <f>'101_transform'!E5216</f>
        <v>385251</v>
      </c>
      <c r="E5218" s="25">
        <f>'101_transform'!F5216</f>
        <v>0</v>
      </c>
      <c r="F5218" s="25">
        <f>'101_transform'!G5216</f>
        <v>397706</v>
      </c>
      <c r="G5218" s="25">
        <f>'101_transform'!H5216</f>
        <v>0</v>
      </c>
    </row>
    <row r="5219" spans="1:7" ht="15" x14ac:dyDescent="0.2">
      <c r="A5219" s="12" t="str">
        <f t="shared" si="81"/>
        <v>АО "Роял Кредит Банк" (783) 60404</v>
      </c>
      <c r="B5219" s="25" t="str">
        <f>'101_transform'!C5217</f>
        <v>АО "Роял Кредит Банк" (783)</v>
      </c>
      <c r="C5219" s="25" t="str">
        <f>'101_transform'!D5217</f>
        <v>60404   A  Земля (c 13.02.2018)</v>
      </c>
      <c r="D5219" s="25">
        <f>'101_transform'!E5217</f>
        <v>4086</v>
      </c>
      <c r="E5219" s="25">
        <f>'101_transform'!F5217</f>
        <v>0</v>
      </c>
      <c r="F5219" s="25">
        <f>'101_transform'!G5217</f>
        <v>4086</v>
      </c>
      <c r="G5219" s="25">
        <f>'101_transform'!H5217</f>
        <v>0</v>
      </c>
    </row>
    <row r="5220" spans="1:7" ht="15" x14ac:dyDescent="0.2">
      <c r="A5220" s="12" t="str">
        <f t="shared" si="81"/>
        <v>АО "Роял Кредит Банк" (783) 60405</v>
      </c>
      <c r="B5220" s="25" t="str">
        <f>'101_transform'!C5218</f>
        <v>АО "Роял Кредит Банк" (783)</v>
      </c>
      <c r="C5220" s="25" t="str">
        <f>'101_transform'!D5218</f>
        <v>60405   П
A (до 31.01.2003)  Резервы на возможные потери (c 13.02.2018)
Долгосрочно арендуемые основные средства (до 31.01.2003)</v>
      </c>
      <c r="D5220" s="25">
        <f>'101_transform'!E5218</f>
        <v>0</v>
      </c>
      <c r="E5220" s="25">
        <f>'101_transform'!F5218</f>
        <v>0</v>
      </c>
      <c r="F5220" s="25">
        <f>'101_transform'!G5218</f>
        <v>0</v>
      </c>
      <c r="G5220" s="25">
        <f>'101_transform'!H5218</f>
        <v>0</v>
      </c>
    </row>
    <row r="5221" spans="1:7" ht="15" x14ac:dyDescent="0.2">
      <c r="A5221" s="12" t="str">
        <f t="shared" si="81"/>
        <v>АО "Роял Кредит Банк" (783) 60414</v>
      </c>
      <c r="B5221" s="25" t="str">
        <f>'101_transform'!C5219</f>
        <v>АО "Роял Кредит Банк" (783)</v>
      </c>
      <c r="C5221" s="25" t="str">
        <f>'101_transform'!D5219</f>
        <v>60414   П  Амортизация основных средств (кроме земли) (c 13.02.2018)</v>
      </c>
      <c r="D5221" s="25">
        <f>'101_transform'!E5219</f>
        <v>0</v>
      </c>
      <c r="E5221" s="25">
        <f>'101_transform'!F5219</f>
        <v>122827</v>
      </c>
      <c r="F5221" s="25">
        <f>'101_transform'!G5219</f>
        <v>0</v>
      </c>
      <c r="G5221" s="25">
        <f>'101_transform'!H5219</f>
        <v>131367</v>
      </c>
    </row>
    <row r="5222" spans="1:7" ht="15" x14ac:dyDescent="0.2">
      <c r="A5222" s="12" t="str">
        <f t="shared" si="81"/>
        <v>АО "Роял Кредит Банк" (783) 60415</v>
      </c>
      <c r="B5222" s="25" t="str">
        <f>'101_transform'!C5220</f>
        <v>АО "Роял Кредит Банк" (783)</v>
      </c>
      <c r="C5222" s="25" t="str">
        <f>'101_transform'!D5220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222" s="25">
        <f>'101_transform'!E5220</f>
        <v>105</v>
      </c>
      <c r="E5222" s="25">
        <f>'101_transform'!F5220</f>
        <v>0</v>
      </c>
      <c r="F5222" s="25">
        <f>'101_transform'!G5220</f>
        <v>1371</v>
      </c>
      <c r="G5222" s="25">
        <f>'101_transform'!H5220</f>
        <v>0</v>
      </c>
    </row>
    <row r="5223" spans="1:7" ht="15" x14ac:dyDescent="0.2">
      <c r="A5223" s="12" t="str">
        <f t="shared" si="81"/>
        <v>АО "Роял Кредит Банк" (783) 61901</v>
      </c>
      <c r="B5223" s="25" t="str">
        <f>'101_transform'!C5221</f>
        <v>АО "Роял Кредит Банк" (783)</v>
      </c>
      <c r="C5223" s="25" t="str">
        <f>'101_transform'!D5221</f>
        <v>61901   A  Земля, временно неиспользуемая в основной деятельности</v>
      </c>
      <c r="D5223" s="25">
        <f>'101_transform'!E5221</f>
        <v>0</v>
      </c>
      <c r="E5223" s="25">
        <f>'101_transform'!F5221</f>
        <v>0</v>
      </c>
      <c r="F5223" s="25">
        <f>'101_transform'!G5221</f>
        <v>0</v>
      </c>
      <c r="G5223" s="25">
        <f>'101_transform'!H5221</f>
        <v>0</v>
      </c>
    </row>
    <row r="5224" spans="1:7" ht="15" x14ac:dyDescent="0.2">
      <c r="A5224" s="12" t="str">
        <f t="shared" si="81"/>
        <v>АО "Роял Кредит Банк" (783) 61902</v>
      </c>
      <c r="B5224" s="25" t="str">
        <f>'101_transform'!C5222</f>
        <v>АО "Роял Кредит Банк" (783)</v>
      </c>
      <c r="C5224" s="25" t="str">
        <f>'101_transform'!D5222</f>
        <v>61902   A  Земля, временно неиспользуемая в основной деятельности, переданная в аренду</v>
      </c>
      <c r="D5224" s="25">
        <f>'101_transform'!E5222</f>
        <v>0</v>
      </c>
      <c r="E5224" s="25">
        <f>'101_transform'!F5222</f>
        <v>0</v>
      </c>
      <c r="F5224" s="25">
        <f>'101_transform'!G5222</f>
        <v>0</v>
      </c>
      <c r="G5224" s="25">
        <f>'101_transform'!H5222</f>
        <v>0</v>
      </c>
    </row>
    <row r="5225" spans="1:7" ht="15" x14ac:dyDescent="0.2">
      <c r="A5225" s="12" t="str">
        <f t="shared" si="81"/>
        <v>АО "Роял Кредит Банк" (783) 61903</v>
      </c>
      <c r="B5225" s="25" t="str">
        <f>'101_transform'!C5223</f>
        <v>АО "Роял Кредит Банк" (783)</v>
      </c>
      <c r="C5225" s="25" t="str">
        <f>'101_transform'!D5223</f>
        <v>61903   A  Недвижимость (кроме земли), временно неиспользуемая в основной деятельности</v>
      </c>
      <c r="D5225" s="25">
        <f>'101_transform'!E5223</f>
        <v>0</v>
      </c>
      <c r="E5225" s="25">
        <f>'101_transform'!F5223</f>
        <v>0</v>
      </c>
      <c r="F5225" s="25">
        <f>'101_transform'!G5223</f>
        <v>0</v>
      </c>
      <c r="G5225" s="25">
        <f>'101_transform'!H5223</f>
        <v>0</v>
      </c>
    </row>
    <row r="5226" spans="1:7" ht="15" x14ac:dyDescent="0.2">
      <c r="A5226" s="12" t="str">
        <f t="shared" si="81"/>
        <v>АО "Роял Кредит Банк" (783) 61904</v>
      </c>
      <c r="B5226" s="25" t="str">
        <f>'101_transform'!C5224</f>
        <v>АО "Роял Кредит Банк" (783)</v>
      </c>
      <c r="C5226" s="25" t="str">
        <f>'101_transform'!D5224</f>
        <v>61904   A  Недвижимость (кроме земли), временно неиспользуемая в основной деятельности, переданная в аренду</v>
      </c>
      <c r="D5226" s="25">
        <f>'101_transform'!E5224</f>
        <v>3217</v>
      </c>
      <c r="E5226" s="25">
        <f>'101_transform'!F5224</f>
        <v>0</v>
      </c>
      <c r="F5226" s="25">
        <f>'101_transform'!G5224</f>
        <v>3217</v>
      </c>
      <c r="G5226" s="25">
        <f>'101_transform'!H5224</f>
        <v>0</v>
      </c>
    </row>
    <row r="5227" spans="1:7" ht="15" x14ac:dyDescent="0.2">
      <c r="A5227" s="12" t="str">
        <f t="shared" si="81"/>
        <v>АО "Роял Кредит Банк" (783) 61905</v>
      </c>
      <c r="B5227" s="25" t="str">
        <f>'101_transform'!C5225</f>
        <v>АО "Роял Кредит Банк" (783)</v>
      </c>
      <c r="C5227" s="25" t="str">
        <f>'101_transform'!D5225</f>
        <v>61905   A  Земля, временно неиспользуемая в основной деятельности, учитываемая по справедливой стоимости</v>
      </c>
      <c r="D5227" s="25">
        <f>'101_transform'!E5225</f>
        <v>0</v>
      </c>
      <c r="E5227" s="25">
        <f>'101_transform'!F5225</f>
        <v>0</v>
      </c>
      <c r="F5227" s="25">
        <f>'101_transform'!G5225</f>
        <v>0</v>
      </c>
      <c r="G5227" s="25">
        <f>'101_transform'!H5225</f>
        <v>0</v>
      </c>
    </row>
    <row r="5228" spans="1:7" ht="15" x14ac:dyDescent="0.2">
      <c r="A5228" s="12" t="str">
        <f t="shared" si="81"/>
        <v>АО "Роял Кредит Банк" (783) 61906</v>
      </c>
      <c r="B5228" s="25" t="str">
        <f>'101_transform'!C5226</f>
        <v>АО "Роял Кредит Банк" (783)</v>
      </c>
      <c r="C5228" s="25" t="str">
        <f>'101_transform'!D5226</f>
        <v>61906   A  Земля, временно неиспользуемая в основной деятельности, учитываемая по справедливой стоимости, переданная в аренду</v>
      </c>
      <c r="D5228" s="25">
        <f>'101_transform'!E5226</f>
        <v>0</v>
      </c>
      <c r="E5228" s="25">
        <f>'101_transform'!F5226</f>
        <v>0</v>
      </c>
      <c r="F5228" s="25">
        <f>'101_transform'!G5226</f>
        <v>0</v>
      </c>
      <c r="G5228" s="25">
        <f>'101_transform'!H5226</f>
        <v>0</v>
      </c>
    </row>
    <row r="5229" spans="1:7" ht="15" x14ac:dyDescent="0.2">
      <c r="A5229" s="12" t="str">
        <f t="shared" si="81"/>
        <v>АО "Роял Кредит Банк" (783) 61907</v>
      </c>
      <c r="B5229" s="25" t="str">
        <f>'101_transform'!C5227</f>
        <v>АО "Роял Кредит Банк" (783)</v>
      </c>
      <c r="C5229" s="25" t="str">
        <f>'101_transform'!D5227</f>
        <v>61907   A  Недвижимость (кроме земли), временно неиспользуемая в основной деятельности, учитываемая по справедливой стоимости</v>
      </c>
      <c r="D5229" s="25">
        <f>'101_transform'!E5227</f>
        <v>0</v>
      </c>
      <c r="E5229" s="25">
        <f>'101_transform'!F5227</f>
        <v>0</v>
      </c>
      <c r="F5229" s="25">
        <f>'101_transform'!G5227</f>
        <v>0</v>
      </c>
      <c r="G5229" s="25">
        <f>'101_transform'!H5227</f>
        <v>0</v>
      </c>
    </row>
    <row r="5230" spans="1:7" ht="15" x14ac:dyDescent="0.2">
      <c r="A5230" s="12" t="str">
        <f t="shared" si="81"/>
        <v>АО "Роял Кредит Банк" (783) 61908</v>
      </c>
      <c r="B5230" s="25" t="str">
        <f>'101_transform'!C5228</f>
        <v>АО "Роял Кредит Банк" (783)</v>
      </c>
      <c r="C5230" s="25" t="str">
        <f>'101_transform'!D5228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230" s="25">
        <f>'101_transform'!E5228</f>
        <v>0</v>
      </c>
      <c r="E5230" s="25">
        <f>'101_transform'!F5228</f>
        <v>0</v>
      </c>
      <c r="F5230" s="25">
        <f>'101_transform'!G5228</f>
        <v>0</v>
      </c>
      <c r="G5230" s="25">
        <f>'101_transform'!H5228</f>
        <v>0</v>
      </c>
    </row>
    <row r="5231" spans="1:7" ht="15" x14ac:dyDescent="0.2">
      <c r="A5231" s="12" t="str">
        <f t="shared" si="81"/>
        <v>АО "Роял Кредит Банк" (783) 61909</v>
      </c>
      <c r="B5231" s="25" t="str">
        <f>'101_transform'!C5229</f>
        <v>АО "Роял Кредит Банк" (783)</v>
      </c>
      <c r="C5231" s="25" t="str">
        <f>'101_transform'!D5229</f>
        <v>61909   П  Амортизация недвижимости (кроме земли), временно неиспользуемой в основной деятельности</v>
      </c>
      <c r="D5231" s="25">
        <f>'101_transform'!E5229</f>
        <v>0</v>
      </c>
      <c r="E5231" s="25">
        <f>'101_transform'!F5229</f>
        <v>0</v>
      </c>
      <c r="F5231" s="25">
        <f>'101_transform'!G5229</f>
        <v>0</v>
      </c>
      <c r="G5231" s="25">
        <f>'101_transform'!H5229</f>
        <v>0</v>
      </c>
    </row>
    <row r="5232" spans="1:7" ht="15" x14ac:dyDescent="0.2">
      <c r="A5232" s="12" t="str">
        <f t="shared" si="81"/>
        <v>АО "Роял Кредит Банк" (783) 61910</v>
      </c>
      <c r="B5232" s="25" t="str">
        <f>'101_transform'!C5230</f>
        <v>АО "Роял Кредит Банк" (783)</v>
      </c>
      <c r="C5232" s="25" t="str">
        <f>'101_transform'!D5230</f>
        <v>61910   П  Амортизация недвижимости (кроме земли), временно неиспользуемой в основной деятельности, переданной в аренду</v>
      </c>
      <c r="D5232" s="25">
        <f>'101_transform'!E5230</f>
        <v>0</v>
      </c>
      <c r="E5232" s="25">
        <f>'101_transform'!F5230</f>
        <v>1325</v>
      </c>
      <c r="F5232" s="25">
        <f>'101_transform'!G5230</f>
        <v>0</v>
      </c>
      <c r="G5232" s="25">
        <f>'101_transform'!H5230</f>
        <v>1365</v>
      </c>
    </row>
    <row r="5233" spans="1:7" ht="15" x14ac:dyDescent="0.2">
      <c r="A5233" s="12" t="str">
        <f t="shared" si="81"/>
        <v>АО "Роял Кредит Банк" (783) 61911</v>
      </c>
      <c r="B5233" s="25" t="str">
        <f>'101_transform'!C5231</f>
        <v>АО "Роял Кредит Банк" (783)</v>
      </c>
      <c r="C5233" s="25" t="str">
        <f>'101_transform'!D5231</f>
        <v>61911   A  Вложения в сооружение (строительство) объектов недвижимости, временно неиспользуемой в основной деятельности</v>
      </c>
      <c r="D5233" s="25">
        <f>'101_transform'!E5231</f>
        <v>0</v>
      </c>
      <c r="E5233" s="25">
        <f>'101_transform'!F5231</f>
        <v>0</v>
      </c>
      <c r="F5233" s="25">
        <f>'101_transform'!G5231</f>
        <v>0</v>
      </c>
      <c r="G5233" s="25">
        <f>'101_transform'!H5231</f>
        <v>0</v>
      </c>
    </row>
    <row r="5234" spans="1:7" ht="15" x14ac:dyDescent="0.2">
      <c r="A5234" s="12" t="str">
        <f t="shared" si="81"/>
        <v>АО "Роял Кредит Банк" (783) 61912</v>
      </c>
      <c r="B5234" s="25" t="str">
        <f>'101_transform'!C5232</f>
        <v>АО "Роял Кредит Банк" (783)</v>
      </c>
      <c r="C5234" s="25" t="str">
        <f>'101_transform'!D5232</f>
        <v>61912   П  Резервы на возможные потери</v>
      </c>
      <c r="D5234" s="25">
        <f>'101_transform'!E5232</f>
        <v>0</v>
      </c>
      <c r="E5234" s="25">
        <f>'101_transform'!F5232</f>
        <v>1419</v>
      </c>
      <c r="F5234" s="25">
        <f>'101_transform'!G5232</f>
        <v>0</v>
      </c>
      <c r="G5234" s="25">
        <f>'101_transform'!H5232</f>
        <v>1388</v>
      </c>
    </row>
    <row r="5235" spans="1:7" ht="15" x14ac:dyDescent="0.2">
      <c r="A5235" s="12" t="str">
        <f t="shared" si="81"/>
        <v>АО "Роял Кредит Банк" (783) 62001</v>
      </c>
      <c r="B5235" s="25" t="str">
        <f>'101_transform'!C5233</f>
        <v>АО "Роял Кредит Банк" (783)</v>
      </c>
      <c r="C5235" s="25" t="str">
        <f>'101_transform'!D5233</f>
        <v>62001   A  Долгосрочные активы, предназначенные для продажи</v>
      </c>
      <c r="D5235" s="25">
        <f>'101_transform'!E5233</f>
        <v>0</v>
      </c>
      <c r="E5235" s="25">
        <f>'101_transform'!F5233</f>
        <v>0</v>
      </c>
      <c r="F5235" s="25">
        <f>'101_transform'!G5233</f>
        <v>360</v>
      </c>
      <c r="G5235" s="25">
        <f>'101_transform'!H5233</f>
        <v>0</v>
      </c>
    </row>
    <row r="5236" spans="1:7" ht="15" x14ac:dyDescent="0.2">
      <c r="A5236" s="12" t="str">
        <f t="shared" si="81"/>
        <v>АО "Роял Кредит Банк" (783) 62002</v>
      </c>
      <c r="B5236" s="25" t="str">
        <f>'101_transform'!C5234</f>
        <v>АО "Роял Кредит Банк" (783)</v>
      </c>
      <c r="C5236" s="25" t="str">
        <f>'101_transform'!D5234</f>
        <v>62002   П  Резервы на возможные потери</v>
      </c>
      <c r="D5236" s="25">
        <f>'101_transform'!E5234</f>
        <v>0</v>
      </c>
      <c r="E5236" s="25">
        <f>'101_transform'!F5234</f>
        <v>0</v>
      </c>
      <c r="F5236" s="25">
        <f>'101_transform'!G5234</f>
        <v>0</v>
      </c>
      <c r="G5236" s="25">
        <f>'101_transform'!H5234</f>
        <v>0</v>
      </c>
    </row>
    <row r="5237" spans="1:7" ht="15" x14ac:dyDescent="0.2">
      <c r="A5237" s="12" t="str">
        <f t="shared" si="81"/>
        <v>АО "Роял Кредит Банк" (783) 62101</v>
      </c>
      <c r="B5237" s="25" t="str">
        <f>'101_transform'!C5235</f>
        <v>АО "Роял Кредит Банк" (783)</v>
      </c>
      <c r="C5237" s="25" t="str">
        <f>'101_transform'!D5235</f>
        <v>62101   A  Средства труда, полученные по договорам отступного, залога, назначение которых не определено</v>
      </c>
      <c r="D5237" s="25">
        <f>'101_transform'!E5235</f>
        <v>0</v>
      </c>
      <c r="E5237" s="25">
        <f>'101_transform'!F5235</f>
        <v>0</v>
      </c>
      <c r="F5237" s="25">
        <f>'101_transform'!G5235</f>
        <v>0</v>
      </c>
      <c r="G5237" s="25">
        <f>'101_transform'!H5235</f>
        <v>0</v>
      </c>
    </row>
    <row r="5238" spans="1:7" ht="15" x14ac:dyDescent="0.2">
      <c r="A5238" s="12" t="str">
        <f t="shared" si="81"/>
        <v>АО "Роял Кредит Банк" (783) 62102</v>
      </c>
      <c r="B5238" s="25" t="str">
        <f>'101_transform'!C5236</f>
        <v>АО "Роял Кредит Банк" (783)</v>
      </c>
      <c r="C5238" s="25" t="str">
        <f>'101_transform'!D5236</f>
        <v>62102   A  Предметы труда, полученные по договорам отступного, залога, назначение которых не определено</v>
      </c>
      <c r="D5238" s="25">
        <f>'101_transform'!E5236</f>
        <v>0</v>
      </c>
      <c r="E5238" s="25">
        <f>'101_transform'!F5236</f>
        <v>0</v>
      </c>
      <c r="F5238" s="25">
        <f>'101_transform'!G5236</f>
        <v>0</v>
      </c>
      <c r="G5238" s="25">
        <f>'101_transform'!H5236</f>
        <v>0</v>
      </c>
    </row>
    <row r="5239" spans="1:7" ht="15" x14ac:dyDescent="0.2">
      <c r="A5239" s="12" t="str">
        <f t="shared" si="81"/>
        <v>АО "Роял Кредит Банк" (783) 62103</v>
      </c>
      <c r="B5239" s="25" t="str">
        <f>'101_transform'!C5237</f>
        <v>АО "Роял Кредит Банк" (783)</v>
      </c>
      <c r="C5239" s="25" t="str">
        <f>'101_transform'!D5237</f>
        <v>62103   П  Резервы на возможные потери</v>
      </c>
      <c r="D5239" s="25">
        <f>'101_transform'!E5237</f>
        <v>0</v>
      </c>
      <c r="E5239" s="25">
        <f>'101_transform'!F5237</f>
        <v>0</v>
      </c>
      <c r="F5239" s="25">
        <f>'101_transform'!G5237</f>
        <v>0</v>
      </c>
      <c r="G5239" s="25">
        <f>'101_transform'!H5237</f>
        <v>0</v>
      </c>
    </row>
    <row r="5240" spans="1:7" ht="15" x14ac:dyDescent="0.2">
      <c r="A5240" s="12" t="str">
        <f t="shared" si="81"/>
        <v>АО КБ "РУСНАРБАНК" (3403) 60401</v>
      </c>
      <c r="B5240" s="25" t="str">
        <f>'101_transform'!C5238</f>
        <v>АО КБ "РУСНАРБАНК" (3403)</v>
      </c>
      <c r="C5240" s="25" t="str">
        <f>'101_transform'!D5238</f>
        <v>60401   A  Основные средства (кроме земли) (c 13.02.2018)_x000D_Категория 1- Здания и сооружения (до 31.12.2002)</v>
      </c>
      <c r="D5240" s="25">
        <f>'101_transform'!E5238</f>
        <v>83003</v>
      </c>
      <c r="E5240" s="25">
        <f>'101_transform'!F5238</f>
        <v>0</v>
      </c>
      <c r="F5240" s="25">
        <f>'101_transform'!G5238</f>
        <v>83466</v>
      </c>
      <c r="G5240" s="25">
        <f>'101_transform'!H5238</f>
        <v>0</v>
      </c>
    </row>
    <row r="5241" spans="1:7" ht="15" x14ac:dyDescent="0.2">
      <c r="A5241" s="12" t="str">
        <f t="shared" si="81"/>
        <v>АО КБ "РУСНАРБАНК" (3403) 60404</v>
      </c>
      <c r="B5241" s="25" t="str">
        <f>'101_transform'!C5239</f>
        <v>АО КБ "РУСНАРБАНК" (3403)</v>
      </c>
      <c r="C5241" s="25" t="str">
        <f>'101_transform'!D5239</f>
        <v>60404   A  Земля (c 13.02.2018)</v>
      </c>
      <c r="D5241" s="25">
        <f>'101_transform'!E5239</f>
        <v>68</v>
      </c>
      <c r="E5241" s="25">
        <f>'101_transform'!F5239</f>
        <v>0</v>
      </c>
      <c r="F5241" s="25">
        <f>'101_transform'!G5239</f>
        <v>68</v>
      </c>
      <c r="G5241" s="25">
        <f>'101_transform'!H5239</f>
        <v>0</v>
      </c>
    </row>
    <row r="5242" spans="1:7" ht="15" x14ac:dyDescent="0.2">
      <c r="A5242" s="12" t="str">
        <f t="shared" si="81"/>
        <v>АО КБ "РУСНАРБАНК" (3403) 60405</v>
      </c>
      <c r="B5242" s="25" t="str">
        <f>'101_transform'!C5240</f>
        <v>АО КБ "РУСНАРБАНК" (3403)</v>
      </c>
      <c r="C5242" s="25" t="str">
        <f>'101_transform'!D5240</f>
        <v>60405   П
A (до 31.01.2003)  Резервы на возможные потери (c 13.02.2018)
Долгосрочно арендуемые основные средства (до 31.01.2003)</v>
      </c>
      <c r="D5242" s="25">
        <f>'101_transform'!E5240</f>
        <v>0</v>
      </c>
      <c r="E5242" s="25">
        <f>'101_transform'!F5240</f>
        <v>0</v>
      </c>
      <c r="F5242" s="25">
        <f>'101_transform'!G5240</f>
        <v>0</v>
      </c>
      <c r="G5242" s="25">
        <f>'101_transform'!H5240</f>
        <v>0</v>
      </c>
    </row>
    <row r="5243" spans="1:7" ht="15" x14ac:dyDescent="0.2">
      <c r="A5243" s="12" t="str">
        <f t="shared" si="81"/>
        <v>АО КБ "РУСНАРБАНК" (3403) 60414</v>
      </c>
      <c r="B5243" s="25" t="str">
        <f>'101_transform'!C5241</f>
        <v>АО КБ "РУСНАРБАНК" (3403)</v>
      </c>
      <c r="C5243" s="25" t="str">
        <f>'101_transform'!D5241</f>
        <v>60414   П  Амортизация основных средств (кроме земли) (c 13.02.2018)</v>
      </c>
      <c r="D5243" s="25">
        <f>'101_transform'!E5241</f>
        <v>0</v>
      </c>
      <c r="E5243" s="25">
        <f>'101_transform'!F5241</f>
        <v>55983</v>
      </c>
      <c r="F5243" s="25">
        <f>'101_transform'!G5241</f>
        <v>0</v>
      </c>
      <c r="G5243" s="25">
        <f>'101_transform'!H5241</f>
        <v>59603</v>
      </c>
    </row>
    <row r="5244" spans="1:7" ht="15" x14ac:dyDescent="0.2">
      <c r="A5244" s="12" t="str">
        <f t="shared" si="81"/>
        <v>АО КБ "РУСНАРБАНК" (3403) 60415</v>
      </c>
      <c r="B5244" s="25" t="str">
        <f>'101_transform'!C5242</f>
        <v>АО КБ "РУСНАРБАНК" (3403)</v>
      </c>
      <c r="C5244" s="25" t="str">
        <f>'101_transform'!D5242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244" s="25">
        <f>'101_transform'!E5242</f>
        <v>0</v>
      </c>
      <c r="E5244" s="25">
        <f>'101_transform'!F5242</f>
        <v>0</v>
      </c>
      <c r="F5244" s="25">
        <f>'101_transform'!G5242</f>
        <v>0</v>
      </c>
      <c r="G5244" s="25">
        <f>'101_transform'!H5242</f>
        <v>0</v>
      </c>
    </row>
    <row r="5245" spans="1:7" ht="15" x14ac:dyDescent="0.2">
      <c r="A5245" s="12" t="str">
        <f t="shared" si="81"/>
        <v>АО КБ "РУСНАРБАНК" (3403) 61901</v>
      </c>
      <c r="B5245" s="25" t="str">
        <f>'101_transform'!C5243</f>
        <v>АО КБ "РУСНАРБАНК" (3403)</v>
      </c>
      <c r="C5245" s="25" t="str">
        <f>'101_transform'!D5243</f>
        <v>61901   A  Земля, временно неиспользуемая в основной деятельности</v>
      </c>
      <c r="D5245" s="25">
        <f>'101_transform'!E5243</f>
        <v>0</v>
      </c>
      <c r="E5245" s="25">
        <f>'101_transform'!F5243</f>
        <v>0</v>
      </c>
      <c r="F5245" s="25">
        <f>'101_transform'!G5243</f>
        <v>0</v>
      </c>
      <c r="G5245" s="25">
        <f>'101_transform'!H5243</f>
        <v>0</v>
      </c>
    </row>
    <row r="5246" spans="1:7" ht="15" x14ac:dyDescent="0.2">
      <c r="A5246" s="12" t="str">
        <f t="shared" si="81"/>
        <v>АО КБ "РУСНАРБАНК" (3403) 61902</v>
      </c>
      <c r="B5246" s="25" t="str">
        <f>'101_transform'!C5244</f>
        <v>АО КБ "РУСНАРБАНК" (3403)</v>
      </c>
      <c r="C5246" s="25" t="str">
        <f>'101_transform'!D5244</f>
        <v>61902   A  Земля, временно неиспользуемая в основной деятельности, переданная в аренду</v>
      </c>
      <c r="D5246" s="25">
        <f>'101_transform'!E5244</f>
        <v>0</v>
      </c>
      <c r="E5246" s="25">
        <f>'101_transform'!F5244</f>
        <v>0</v>
      </c>
      <c r="F5246" s="25">
        <f>'101_transform'!G5244</f>
        <v>0</v>
      </c>
      <c r="G5246" s="25">
        <f>'101_transform'!H5244</f>
        <v>0</v>
      </c>
    </row>
    <row r="5247" spans="1:7" ht="15" x14ac:dyDescent="0.2">
      <c r="A5247" s="12" t="str">
        <f t="shared" si="81"/>
        <v>АО КБ "РУСНАРБАНК" (3403) 61903</v>
      </c>
      <c r="B5247" s="25" t="str">
        <f>'101_transform'!C5245</f>
        <v>АО КБ "РУСНАРБАНК" (3403)</v>
      </c>
      <c r="C5247" s="25" t="str">
        <f>'101_transform'!D5245</f>
        <v>61903   A  Недвижимость (кроме земли), временно неиспользуемая в основной деятельности</v>
      </c>
      <c r="D5247" s="25">
        <f>'101_transform'!E5245</f>
        <v>0</v>
      </c>
      <c r="E5247" s="25">
        <f>'101_transform'!F5245</f>
        <v>0</v>
      </c>
      <c r="F5247" s="25">
        <f>'101_transform'!G5245</f>
        <v>0</v>
      </c>
      <c r="G5247" s="25">
        <f>'101_transform'!H5245</f>
        <v>0</v>
      </c>
    </row>
    <row r="5248" spans="1:7" ht="15" x14ac:dyDescent="0.2">
      <c r="A5248" s="12" t="str">
        <f t="shared" si="81"/>
        <v>АО КБ "РУСНАРБАНК" (3403) 61904</v>
      </c>
      <c r="B5248" s="25" t="str">
        <f>'101_transform'!C5246</f>
        <v>АО КБ "РУСНАРБАНК" (3403)</v>
      </c>
      <c r="C5248" s="25" t="str">
        <f>'101_transform'!D5246</f>
        <v>61904   A  Недвижимость (кроме земли), временно неиспользуемая в основной деятельности, переданная в аренду</v>
      </c>
      <c r="D5248" s="25">
        <f>'101_transform'!E5246</f>
        <v>0</v>
      </c>
      <c r="E5248" s="25">
        <f>'101_transform'!F5246</f>
        <v>0</v>
      </c>
      <c r="F5248" s="25">
        <f>'101_transform'!G5246</f>
        <v>0</v>
      </c>
      <c r="G5248" s="25">
        <f>'101_transform'!H5246</f>
        <v>0</v>
      </c>
    </row>
    <row r="5249" spans="1:7" ht="15" x14ac:dyDescent="0.2">
      <c r="A5249" s="12" t="str">
        <f t="shared" si="81"/>
        <v>АО КБ "РУСНАРБАНК" (3403) 61905</v>
      </c>
      <c r="B5249" s="25" t="str">
        <f>'101_transform'!C5247</f>
        <v>АО КБ "РУСНАРБАНК" (3403)</v>
      </c>
      <c r="C5249" s="25" t="str">
        <f>'101_transform'!D5247</f>
        <v>61905   A  Земля, временно неиспользуемая в основной деятельности, учитываемая по справедливой стоимости</v>
      </c>
      <c r="D5249" s="25">
        <f>'101_transform'!E5247</f>
        <v>0</v>
      </c>
      <c r="E5249" s="25">
        <f>'101_transform'!F5247</f>
        <v>0</v>
      </c>
      <c r="F5249" s="25">
        <f>'101_transform'!G5247</f>
        <v>0</v>
      </c>
      <c r="G5249" s="25">
        <f>'101_transform'!H5247</f>
        <v>0</v>
      </c>
    </row>
    <row r="5250" spans="1:7" ht="15" x14ac:dyDescent="0.2">
      <c r="A5250" s="12" t="str">
        <f t="shared" si="81"/>
        <v>АО КБ "РУСНАРБАНК" (3403) 61906</v>
      </c>
      <c r="B5250" s="25" t="str">
        <f>'101_transform'!C5248</f>
        <v>АО КБ "РУСНАРБАНК" (3403)</v>
      </c>
      <c r="C5250" s="25" t="str">
        <f>'101_transform'!D5248</f>
        <v>61906   A  Земля, временно неиспользуемая в основной деятельности, учитываемая по справедливой стоимости, переданная в аренду</v>
      </c>
      <c r="D5250" s="25">
        <f>'101_transform'!E5248</f>
        <v>0</v>
      </c>
      <c r="E5250" s="25">
        <f>'101_transform'!F5248</f>
        <v>0</v>
      </c>
      <c r="F5250" s="25">
        <f>'101_transform'!G5248</f>
        <v>0</v>
      </c>
      <c r="G5250" s="25">
        <f>'101_transform'!H5248</f>
        <v>0</v>
      </c>
    </row>
    <row r="5251" spans="1:7" ht="15" x14ac:dyDescent="0.2">
      <c r="A5251" s="12" t="str">
        <f t="shared" si="81"/>
        <v>АО КБ "РУСНАРБАНК" (3403) 61907</v>
      </c>
      <c r="B5251" s="25" t="str">
        <f>'101_transform'!C5249</f>
        <v>АО КБ "РУСНАРБАНК" (3403)</v>
      </c>
      <c r="C5251" s="25" t="str">
        <f>'101_transform'!D5249</f>
        <v>61907   A  Недвижимость (кроме земли), временно неиспользуемая в основной деятельности, учитываемая по справедливой стоимости</v>
      </c>
      <c r="D5251" s="25">
        <f>'101_transform'!E5249</f>
        <v>12477</v>
      </c>
      <c r="E5251" s="25">
        <f>'101_transform'!F5249</f>
        <v>0</v>
      </c>
      <c r="F5251" s="25">
        <f>'101_transform'!G5249</f>
        <v>12477</v>
      </c>
      <c r="G5251" s="25">
        <f>'101_transform'!H5249</f>
        <v>0</v>
      </c>
    </row>
    <row r="5252" spans="1:7" ht="15" x14ac:dyDescent="0.2">
      <c r="A5252" s="12" t="str">
        <f t="shared" ref="A5252:A5315" si="82">B5252&amp;" "&amp;LEFT(C5252,5)</f>
        <v>АО КБ "РУСНАРБАНК" (3403) 61908</v>
      </c>
      <c r="B5252" s="25" t="str">
        <f>'101_transform'!C5250</f>
        <v>АО КБ "РУСНАРБАНК" (3403)</v>
      </c>
      <c r="C5252" s="25" t="str">
        <f>'101_transform'!D5250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252" s="25">
        <f>'101_transform'!E5250</f>
        <v>0</v>
      </c>
      <c r="E5252" s="25">
        <f>'101_transform'!F5250</f>
        <v>0</v>
      </c>
      <c r="F5252" s="25">
        <f>'101_transform'!G5250</f>
        <v>0</v>
      </c>
      <c r="G5252" s="25">
        <f>'101_transform'!H5250</f>
        <v>0</v>
      </c>
    </row>
    <row r="5253" spans="1:7" ht="15" x14ac:dyDescent="0.2">
      <c r="A5253" s="12" t="str">
        <f t="shared" si="82"/>
        <v>АО КБ "РУСНАРБАНК" (3403) 61909</v>
      </c>
      <c r="B5253" s="25" t="str">
        <f>'101_transform'!C5251</f>
        <v>АО КБ "РУСНАРБАНК" (3403)</v>
      </c>
      <c r="C5253" s="25" t="str">
        <f>'101_transform'!D5251</f>
        <v>61909   П  Амортизация недвижимости (кроме земли), временно неиспользуемой в основной деятельности</v>
      </c>
      <c r="D5253" s="25">
        <f>'101_transform'!E5251</f>
        <v>0</v>
      </c>
      <c r="E5253" s="25">
        <f>'101_transform'!F5251</f>
        <v>0</v>
      </c>
      <c r="F5253" s="25">
        <f>'101_transform'!G5251</f>
        <v>0</v>
      </c>
      <c r="G5253" s="25">
        <f>'101_transform'!H5251</f>
        <v>0</v>
      </c>
    </row>
    <row r="5254" spans="1:7" ht="15" x14ac:dyDescent="0.2">
      <c r="A5254" s="12" t="str">
        <f t="shared" si="82"/>
        <v>АО КБ "РУСНАРБАНК" (3403) 61910</v>
      </c>
      <c r="B5254" s="25" t="str">
        <f>'101_transform'!C5252</f>
        <v>АО КБ "РУСНАРБАНК" (3403)</v>
      </c>
      <c r="C5254" s="25" t="str">
        <f>'101_transform'!D5252</f>
        <v>61910   П  Амортизация недвижимости (кроме земли), временно неиспользуемой в основной деятельности, переданной в аренду</v>
      </c>
      <c r="D5254" s="25">
        <f>'101_transform'!E5252</f>
        <v>0</v>
      </c>
      <c r="E5254" s="25">
        <f>'101_transform'!F5252</f>
        <v>0</v>
      </c>
      <c r="F5254" s="25">
        <f>'101_transform'!G5252</f>
        <v>0</v>
      </c>
      <c r="G5254" s="25">
        <f>'101_transform'!H5252</f>
        <v>0</v>
      </c>
    </row>
    <row r="5255" spans="1:7" ht="15" x14ac:dyDescent="0.2">
      <c r="A5255" s="12" t="str">
        <f t="shared" si="82"/>
        <v>АО КБ "РУСНАРБАНК" (3403) 61911</v>
      </c>
      <c r="B5255" s="25" t="str">
        <f>'101_transform'!C5253</f>
        <v>АО КБ "РУСНАРБАНК" (3403)</v>
      </c>
      <c r="C5255" s="25" t="str">
        <f>'101_transform'!D5253</f>
        <v>61911   A  Вложения в сооружение (строительство) объектов недвижимости, временно неиспользуемой в основной деятельности</v>
      </c>
      <c r="D5255" s="25">
        <f>'101_transform'!E5253</f>
        <v>0</v>
      </c>
      <c r="E5255" s="25">
        <f>'101_transform'!F5253</f>
        <v>0</v>
      </c>
      <c r="F5255" s="25">
        <f>'101_transform'!G5253</f>
        <v>0</v>
      </c>
      <c r="G5255" s="25">
        <f>'101_transform'!H5253</f>
        <v>0</v>
      </c>
    </row>
    <row r="5256" spans="1:7" ht="15" x14ac:dyDescent="0.2">
      <c r="A5256" s="12" t="str">
        <f t="shared" si="82"/>
        <v>АО КБ "РУСНАРБАНК" (3403) 61912</v>
      </c>
      <c r="B5256" s="25" t="str">
        <f>'101_transform'!C5254</f>
        <v>АО КБ "РУСНАРБАНК" (3403)</v>
      </c>
      <c r="C5256" s="25" t="str">
        <f>'101_transform'!D5254</f>
        <v>61912   П  Резервы на возможные потери</v>
      </c>
      <c r="D5256" s="25">
        <f>'101_transform'!E5254</f>
        <v>0</v>
      </c>
      <c r="E5256" s="25">
        <f>'101_transform'!F5254</f>
        <v>0</v>
      </c>
      <c r="F5256" s="25">
        <f>'101_transform'!G5254</f>
        <v>0</v>
      </c>
      <c r="G5256" s="25">
        <f>'101_transform'!H5254</f>
        <v>0</v>
      </c>
    </row>
    <row r="5257" spans="1:7" ht="15" x14ac:dyDescent="0.2">
      <c r="A5257" s="12" t="str">
        <f t="shared" si="82"/>
        <v>АО КБ "РУСНАРБАНК" (3403) 62001</v>
      </c>
      <c r="B5257" s="25" t="str">
        <f>'101_transform'!C5255</f>
        <v>АО КБ "РУСНАРБАНК" (3403)</v>
      </c>
      <c r="C5257" s="25" t="str">
        <f>'101_transform'!D5255</f>
        <v>62001   A  Долгосрочные активы, предназначенные для продажи</v>
      </c>
      <c r="D5257" s="25">
        <f>'101_transform'!E5255</f>
        <v>0</v>
      </c>
      <c r="E5257" s="25">
        <f>'101_transform'!F5255</f>
        <v>0</v>
      </c>
      <c r="F5257" s="25">
        <f>'101_transform'!G5255</f>
        <v>0</v>
      </c>
      <c r="G5257" s="25">
        <f>'101_transform'!H5255</f>
        <v>0</v>
      </c>
    </row>
    <row r="5258" spans="1:7" ht="15" x14ac:dyDescent="0.2">
      <c r="A5258" s="12" t="str">
        <f t="shared" si="82"/>
        <v>АО КБ "РУСНАРБАНК" (3403) 62002</v>
      </c>
      <c r="B5258" s="25" t="str">
        <f>'101_transform'!C5256</f>
        <v>АО КБ "РУСНАРБАНК" (3403)</v>
      </c>
      <c r="C5258" s="25" t="str">
        <f>'101_transform'!D5256</f>
        <v>62002   П  Резервы на возможные потери</v>
      </c>
      <c r="D5258" s="25">
        <f>'101_transform'!E5256</f>
        <v>0</v>
      </c>
      <c r="E5258" s="25">
        <f>'101_transform'!F5256</f>
        <v>0</v>
      </c>
      <c r="F5258" s="25">
        <f>'101_transform'!G5256</f>
        <v>0</v>
      </c>
      <c r="G5258" s="25">
        <f>'101_transform'!H5256</f>
        <v>0</v>
      </c>
    </row>
    <row r="5259" spans="1:7" ht="15" x14ac:dyDescent="0.2">
      <c r="A5259" s="12" t="str">
        <f t="shared" si="82"/>
        <v>АО КБ "РУСНАРБАНК" (3403) 62101</v>
      </c>
      <c r="B5259" s="25" t="str">
        <f>'101_transform'!C5257</f>
        <v>АО КБ "РУСНАРБАНК" (3403)</v>
      </c>
      <c r="C5259" s="25" t="str">
        <f>'101_transform'!D5257</f>
        <v>62101   A  Средства труда, полученные по договорам отступного, залога, назначение которых не определено</v>
      </c>
      <c r="D5259" s="25">
        <f>'101_transform'!E5257</f>
        <v>0</v>
      </c>
      <c r="E5259" s="25">
        <f>'101_transform'!F5257</f>
        <v>0</v>
      </c>
      <c r="F5259" s="25">
        <f>'101_transform'!G5257</f>
        <v>0</v>
      </c>
      <c r="G5259" s="25">
        <f>'101_transform'!H5257</f>
        <v>0</v>
      </c>
    </row>
    <row r="5260" spans="1:7" ht="15" x14ac:dyDescent="0.2">
      <c r="A5260" s="12" t="str">
        <f t="shared" si="82"/>
        <v>АО КБ "РУСНАРБАНК" (3403) 62102</v>
      </c>
      <c r="B5260" s="25" t="str">
        <f>'101_transform'!C5258</f>
        <v>АО КБ "РУСНАРБАНК" (3403)</v>
      </c>
      <c r="C5260" s="25" t="str">
        <f>'101_transform'!D5258</f>
        <v>62102   A  Предметы труда, полученные по договорам отступного, залога, назначение которых не определено</v>
      </c>
      <c r="D5260" s="25">
        <f>'101_transform'!E5258</f>
        <v>0</v>
      </c>
      <c r="E5260" s="25">
        <f>'101_transform'!F5258</f>
        <v>0</v>
      </c>
      <c r="F5260" s="25">
        <f>'101_transform'!G5258</f>
        <v>0</v>
      </c>
      <c r="G5260" s="25">
        <f>'101_transform'!H5258</f>
        <v>0</v>
      </c>
    </row>
    <row r="5261" spans="1:7" ht="15" x14ac:dyDescent="0.2">
      <c r="A5261" s="12" t="str">
        <f t="shared" si="82"/>
        <v>АО КБ "РУСНАРБАНК" (3403) 62103</v>
      </c>
      <c r="B5261" s="25" t="str">
        <f>'101_transform'!C5259</f>
        <v>АО КБ "РУСНАРБАНК" (3403)</v>
      </c>
      <c r="C5261" s="25" t="str">
        <f>'101_transform'!D5259</f>
        <v>62103   П  Резервы на возможные потери</v>
      </c>
      <c r="D5261" s="25">
        <f>'101_transform'!E5259</f>
        <v>0</v>
      </c>
      <c r="E5261" s="25">
        <f>'101_transform'!F5259</f>
        <v>0</v>
      </c>
      <c r="F5261" s="25">
        <f>'101_transform'!G5259</f>
        <v>0</v>
      </c>
      <c r="G5261" s="25">
        <f>'101_transform'!H5259</f>
        <v>0</v>
      </c>
    </row>
    <row r="5262" spans="1:7" ht="15" x14ac:dyDescent="0.2">
      <c r="A5262" s="12" t="str">
        <f t="shared" si="82"/>
        <v>ООО "РУСБС" (779) 60401</v>
      </c>
      <c r="B5262" s="25" t="str">
        <f>'101_transform'!C5260</f>
        <v>ООО "РУСБС" (779)</v>
      </c>
      <c r="C5262" s="25" t="str">
        <f>'101_transform'!D5260</f>
        <v>60401   A  Основные средства (кроме земли) (c 13.02.2018)_x000D_Категория 1- Здания и сооружения (до 31.12.2002)</v>
      </c>
      <c r="D5262" s="25">
        <f>'101_transform'!E5260</f>
        <v>10864</v>
      </c>
      <c r="E5262" s="25">
        <f>'101_transform'!F5260</f>
        <v>0</v>
      </c>
      <c r="F5262" s="25">
        <f>'101_transform'!G5260</f>
        <v>10864</v>
      </c>
      <c r="G5262" s="25">
        <f>'101_transform'!H5260</f>
        <v>0</v>
      </c>
    </row>
    <row r="5263" spans="1:7" ht="15" x14ac:dyDescent="0.2">
      <c r="A5263" s="12" t="str">
        <f t="shared" si="82"/>
        <v>ООО "РУСБС" (779) 60404</v>
      </c>
      <c r="B5263" s="25" t="str">
        <f>'101_transform'!C5261</f>
        <v>ООО "РУСБС" (779)</v>
      </c>
      <c r="C5263" s="25" t="str">
        <f>'101_transform'!D5261</f>
        <v>60404   A  Земля (c 13.02.2018)</v>
      </c>
      <c r="D5263" s="25">
        <f>'101_transform'!E5261</f>
        <v>0</v>
      </c>
      <c r="E5263" s="25">
        <f>'101_transform'!F5261</f>
        <v>0</v>
      </c>
      <c r="F5263" s="25">
        <f>'101_transform'!G5261</f>
        <v>0</v>
      </c>
      <c r="G5263" s="25">
        <f>'101_transform'!H5261</f>
        <v>0</v>
      </c>
    </row>
    <row r="5264" spans="1:7" ht="15" x14ac:dyDescent="0.2">
      <c r="A5264" s="12" t="str">
        <f t="shared" si="82"/>
        <v>ООО "РУСБС" (779) 60405</v>
      </c>
      <c r="B5264" s="25" t="str">
        <f>'101_transform'!C5262</f>
        <v>ООО "РУСБС" (779)</v>
      </c>
      <c r="C5264" s="25" t="str">
        <f>'101_transform'!D5262</f>
        <v>60405   П
A (до 31.01.2003)  Резервы на возможные потери (c 13.02.2018)
Долгосрочно арендуемые основные средства (до 31.01.2003)</v>
      </c>
      <c r="D5264" s="25">
        <f>'101_transform'!E5262</f>
        <v>0</v>
      </c>
      <c r="E5264" s="25">
        <f>'101_transform'!F5262</f>
        <v>0</v>
      </c>
      <c r="F5264" s="25">
        <f>'101_transform'!G5262</f>
        <v>0</v>
      </c>
      <c r="G5264" s="25">
        <f>'101_transform'!H5262</f>
        <v>0</v>
      </c>
    </row>
    <row r="5265" spans="1:7" ht="15" x14ac:dyDescent="0.2">
      <c r="A5265" s="12" t="str">
        <f t="shared" si="82"/>
        <v>ООО "РУСБС" (779) 60414</v>
      </c>
      <c r="B5265" s="25" t="str">
        <f>'101_transform'!C5263</f>
        <v>ООО "РУСБС" (779)</v>
      </c>
      <c r="C5265" s="25" t="str">
        <f>'101_transform'!D5263</f>
        <v>60414   П  Амортизация основных средств (кроме земли) (c 13.02.2018)</v>
      </c>
      <c r="D5265" s="25">
        <f>'101_transform'!E5263</f>
        <v>0</v>
      </c>
      <c r="E5265" s="25">
        <f>'101_transform'!F5263</f>
        <v>10211</v>
      </c>
      <c r="F5265" s="25">
        <f>'101_transform'!G5263</f>
        <v>0</v>
      </c>
      <c r="G5265" s="25">
        <f>'101_transform'!H5263</f>
        <v>10260</v>
      </c>
    </row>
    <row r="5266" spans="1:7" ht="15" x14ac:dyDescent="0.2">
      <c r="A5266" s="12" t="str">
        <f t="shared" si="82"/>
        <v>ООО "РУСБС" (779) 60415</v>
      </c>
      <c r="B5266" s="25" t="str">
        <f>'101_transform'!C5264</f>
        <v>ООО "РУСБС" (779)</v>
      </c>
      <c r="C5266" s="25" t="str">
        <f>'101_transform'!D5264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266" s="25">
        <f>'101_transform'!E5264</f>
        <v>0</v>
      </c>
      <c r="E5266" s="25">
        <f>'101_transform'!F5264</f>
        <v>0</v>
      </c>
      <c r="F5266" s="25">
        <f>'101_transform'!G5264</f>
        <v>0</v>
      </c>
      <c r="G5266" s="25">
        <f>'101_transform'!H5264</f>
        <v>0</v>
      </c>
    </row>
    <row r="5267" spans="1:7" ht="15" x14ac:dyDescent="0.2">
      <c r="A5267" s="12" t="str">
        <f t="shared" si="82"/>
        <v>ООО "РУСБС" (779) 61901</v>
      </c>
      <c r="B5267" s="25" t="str">
        <f>'101_transform'!C5265</f>
        <v>ООО "РУСБС" (779)</v>
      </c>
      <c r="C5267" s="25" t="str">
        <f>'101_transform'!D5265</f>
        <v>61901   A  Земля, временно неиспользуемая в основной деятельности</v>
      </c>
      <c r="D5267" s="25">
        <f>'101_transform'!E5265</f>
        <v>0</v>
      </c>
      <c r="E5267" s="25">
        <f>'101_transform'!F5265</f>
        <v>0</v>
      </c>
      <c r="F5267" s="25">
        <f>'101_transform'!G5265</f>
        <v>0</v>
      </c>
      <c r="G5267" s="25">
        <f>'101_transform'!H5265</f>
        <v>0</v>
      </c>
    </row>
    <row r="5268" spans="1:7" ht="15" x14ac:dyDescent="0.2">
      <c r="A5268" s="12" t="str">
        <f t="shared" si="82"/>
        <v>ООО "РУСБС" (779) 61902</v>
      </c>
      <c r="B5268" s="25" t="str">
        <f>'101_transform'!C5266</f>
        <v>ООО "РУСБС" (779)</v>
      </c>
      <c r="C5268" s="25" t="str">
        <f>'101_transform'!D5266</f>
        <v>61902   A  Земля, временно неиспользуемая в основной деятельности, переданная в аренду</v>
      </c>
      <c r="D5268" s="25">
        <f>'101_transform'!E5266</f>
        <v>0</v>
      </c>
      <c r="E5268" s="25">
        <f>'101_transform'!F5266</f>
        <v>0</v>
      </c>
      <c r="F5268" s="25">
        <f>'101_transform'!G5266</f>
        <v>0</v>
      </c>
      <c r="G5268" s="25">
        <f>'101_transform'!H5266</f>
        <v>0</v>
      </c>
    </row>
    <row r="5269" spans="1:7" ht="15" x14ac:dyDescent="0.2">
      <c r="A5269" s="12" t="str">
        <f t="shared" si="82"/>
        <v>ООО "РУСБС" (779) 61903</v>
      </c>
      <c r="B5269" s="25" t="str">
        <f>'101_transform'!C5267</f>
        <v>ООО "РУСБС" (779)</v>
      </c>
      <c r="C5269" s="25" t="str">
        <f>'101_transform'!D5267</f>
        <v>61903   A  Недвижимость (кроме земли), временно неиспользуемая в основной деятельности</v>
      </c>
      <c r="D5269" s="25">
        <f>'101_transform'!E5267</f>
        <v>0</v>
      </c>
      <c r="E5269" s="25">
        <f>'101_transform'!F5267</f>
        <v>0</v>
      </c>
      <c r="F5269" s="25">
        <f>'101_transform'!G5267</f>
        <v>0</v>
      </c>
      <c r="G5269" s="25">
        <f>'101_transform'!H5267</f>
        <v>0</v>
      </c>
    </row>
    <row r="5270" spans="1:7" ht="15" x14ac:dyDescent="0.2">
      <c r="A5270" s="12" t="str">
        <f t="shared" si="82"/>
        <v>ООО "РУСБС" (779) 61904</v>
      </c>
      <c r="B5270" s="25" t="str">
        <f>'101_transform'!C5268</f>
        <v>ООО "РУСБС" (779)</v>
      </c>
      <c r="C5270" s="25" t="str">
        <f>'101_transform'!D5268</f>
        <v>61904   A  Недвижимость (кроме земли), временно неиспользуемая в основной деятельности, переданная в аренду</v>
      </c>
      <c r="D5270" s="25">
        <f>'101_transform'!E5268</f>
        <v>0</v>
      </c>
      <c r="E5270" s="25">
        <f>'101_transform'!F5268</f>
        <v>0</v>
      </c>
      <c r="F5270" s="25">
        <f>'101_transform'!G5268</f>
        <v>0</v>
      </c>
      <c r="G5270" s="25">
        <f>'101_transform'!H5268</f>
        <v>0</v>
      </c>
    </row>
    <row r="5271" spans="1:7" ht="15" x14ac:dyDescent="0.2">
      <c r="A5271" s="12" t="str">
        <f t="shared" si="82"/>
        <v>ООО "РУСБС" (779) 61905</v>
      </c>
      <c r="B5271" s="25" t="str">
        <f>'101_transform'!C5269</f>
        <v>ООО "РУСБС" (779)</v>
      </c>
      <c r="C5271" s="25" t="str">
        <f>'101_transform'!D5269</f>
        <v>61905   A  Земля, временно неиспользуемая в основной деятельности, учитываемая по справедливой стоимости</v>
      </c>
      <c r="D5271" s="25">
        <f>'101_transform'!E5269</f>
        <v>0</v>
      </c>
      <c r="E5271" s="25">
        <f>'101_transform'!F5269</f>
        <v>0</v>
      </c>
      <c r="F5271" s="25">
        <f>'101_transform'!G5269</f>
        <v>0</v>
      </c>
      <c r="G5271" s="25">
        <f>'101_transform'!H5269</f>
        <v>0</v>
      </c>
    </row>
    <row r="5272" spans="1:7" ht="15" x14ac:dyDescent="0.2">
      <c r="A5272" s="12" t="str">
        <f t="shared" si="82"/>
        <v>ООО "РУСБС" (779) 61906</v>
      </c>
      <c r="B5272" s="25" t="str">
        <f>'101_transform'!C5270</f>
        <v>ООО "РУСБС" (779)</v>
      </c>
      <c r="C5272" s="25" t="str">
        <f>'101_transform'!D5270</f>
        <v>61906   A  Земля, временно неиспользуемая в основной деятельности, учитываемая по справедливой стоимости, переданная в аренду</v>
      </c>
      <c r="D5272" s="25">
        <f>'101_transform'!E5270</f>
        <v>0</v>
      </c>
      <c r="E5272" s="25">
        <f>'101_transform'!F5270</f>
        <v>0</v>
      </c>
      <c r="F5272" s="25">
        <f>'101_transform'!G5270</f>
        <v>0</v>
      </c>
      <c r="G5272" s="25">
        <f>'101_transform'!H5270</f>
        <v>0</v>
      </c>
    </row>
    <row r="5273" spans="1:7" ht="15" x14ac:dyDescent="0.2">
      <c r="A5273" s="12" t="str">
        <f t="shared" si="82"/>
        <v>ООО "РУСБС" (779) 61907</v>
      </c>
      <c r="B5273" s="25" t="str">
        <f>'101_transform'!C5271</f>
        <v>ООО "РУСБС" (779)</v>
      </c>
      <c r="C5273" s="25" t="str">
        <f>'101_transform'!D5271</f>
        <v>61907   A  Недвижимость (кроме земли), временно неиспользуемая в основной деятельности, учитываемая по справедливой стоимости</v>
      </c>
      <c r="D5273" s="25">
        <f>'101_transform'!E5271</f>
        <v>0</v>
      </c>
      <c r="E5273" s="25">
        <f>'101_transform'!F5271</f>
        <v>0</v>
      </c>
      <c r="F5273" s="25">
        <f>'101_transform'!G5271</f>
        <v>0</v>
      </c>
      <c r="G5273" s="25">
        <f>'101_transform'!H5271</f>
        <v>0</v>
      </c>
    </row>
    <row r="5274" spans="1:7" ht="15" x14ac:dyDescent="0.2">
      <c r="A5274" s="12" t="str">
        <f t="shared" si="82"/>
        <v>ООО "РУСБС" (779) 61908</v>
      </c>
      <c r="B5274" s="25" t="str">
        <f>'101_transform'!C5272</f>
        <v>ООО "РУСБС" (779)</v>
      </c>
      <c r="C5274" s="25" t="str">
        <f>'101_transform'!D5272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274" s="25">
        <f>'101_transform'!E5272</f>
        <v>0</v>
      </c>
      <c r="E5274" s="25">
        <f>'101_transform'!F5272</f>
        <v>0</v>
      </c>
      <c r="F5274" s="25">
        <f>'101_transform'!G5272</f>
        <v>0</v>
      </c>
      <c r="G5274" s="25">
        <f>'101_transform'!H5272</f>
        <v>0</v>
      </c>
    </row>
    <row r="5275" spans="1:7" ht="15" x14ac:dyDescent="0.2">
      <c r="A5275" s="12" t="str">
        <f t="shared" si="82"/>
        <v>ООО "РУСБС" (779) 61909</v>
      </c>
      <c r="B5275" s="25" t="str">
        <f>'101_transform'!C5273</f>
        <v>ООО "РУСБС" (779)</v>
      </c>
      <c r="C5275" s="25" t="str">
        <f>'101_transform'!D5273</f>
        <v>61909   П  Амортизация недвижимости (кроме земли), временно неиспользуемой в основной деятельности</v>
      </c>
      <c r="D5275" s="25">
        <f>'101_transform'!E5273</f>
        <v>0</v>
      </c>
      <c r="E5275" s="25">
        <f>'101_transform'!F5273</f>
        <v>0</v>
      </c>
      <c r="F5275" s="25">
        <f>'101_transform'!G5273</f>
        <v>0</v>
      </c>
      <c r="G5275" s="25">
        <f>'101_transform'!H5273</f>
        <v>0</v>
      </c>
    </row>
    <row r="5276" spans="1:7" ht="15" x14ac:dyDescent="0.2">
      <c r="A5276" s="12" t="str">
        <f t="shared" si="82"/>
        <v>ООО "РУСБС" (779) 61910</v>
      </c>
      <c r="B5276" s="25" t="str">
        <f>'101_transform'!C5274</f>
        <v>ООО "РУСБС" (779)</v>
      </c>
      <c r="C5276" s="25" t="str">
        <f>'101_transform'!D5274</f>
        <v>61910   П  Амортизация недвижимости (кроме земли), временно неиспользуемой в основной деятельности, переданной в аренду</v>
      </c>
      <c r="D5276" s="25">
        <f>'101_transform'!E5274</f>
        <v>0</v>
      </c>
      <c r="E5276" s="25">
        <f>'101_transform'!F5274</f>
        <v>0</v>
      </c>
      <c r="F5276" s="25">
        <f>'101_transform'!G5274</f>
        <v>0</v>
      </c>
      <c r="G5276" s="25">
        <f>'101_transform'!H5274</f>
        <v>0</v>
      </c>
    </row>
    <row r="5277" spans="1:7" ht="15" x14ac:dyDescent="0.2">
      <c r="A5277" s="12" t="str">
        <f t="shared" si="82"/>
        <v>ООО "РУСБС" (779) 61911</v>
      </c>
      <c r="B5277" s="25" t="str">
        <f>'101_transform'!C5275</f>
        <v>ООО "РУСБС" (779)</v>
      </c>
      <c r="C5277" s="25" t="str">
        <f>'101_transform'!D5275</f>
        <v>61911   A  Вложения в сооружение (строительство) объектов недвижимости, временно неиспользуемой в основной деятельности</v>
      </c>
      <c r="D5277" s="25">
        <f>'101_transform'!E5275</f>
        <v>0</v>
      </c>
      <c r="E5277" s="25">
        <f>'101_transform'!F5275</f>
        <v>0</v>
      </c>
      <c r="F5277" s="25">
        <f>'101_transform'!G5275</f>
        <v>0</v>
      </c>
      <c r="G5277" s="25">
        <f>'101_transform'!H5275</f>
        <v>0</v>
      </c>
    </row>
    <row r="5278" spans="1:7" ht="15" x14ac:dyDescent="0.2">
      <c r="A5278" s="12" t="str">
        <f t="shared" si="82"/>
        <v>ООО "РУСБС" (779) 61912</v>
      </c>
      <c r="B5278" s="25" t="str">
        <f>'101_transform'!C5276</f>
        <v>ООО "РУСБС" (779)</v>
      </c>
      <c r="C5278" s="25" t="str">
        <f>'101_transform'!D5276</f>
        <v>61912   П  Резервы на возможные потери</v>
      </c>
      <c r="D5278" s="25">
        <f>'101_transform'!E5276</f>
        <v>0</v>
      </c>
      <c r="E5278" s="25">
        <f>'101_transform'!F5276</f>
        <v>0</v>
      </c>
      <c r="F5278" s="25">
        <f>'101_transform'!G5276</f>
        <v>0</v>
      </c>
      <c r="G5278" s="25">
        <f>'101_transform'!H5276</f>
        <v>0</v>
      </c>
    </row>
    <row r="5279" spans="1:7" ht="15" x14ac:dyDescent="0.2">
      <c r="A5279" s="12" t="str">
        <f t="shared" si="82"/>
        <v>ООО "РУСБС" (779) 62001</v>
      </c>
      <c r="B5279" s="25" t="str">
        <f>'101_transform'!C5277</f>
        <v>ООО "РУСБС" (779)</v>
      </c>
      <c r="C5279" s="25" t="str">
        <f>'101_transform'!D5277</f>
        <v>62001   A  Долгосрочные активы, предназначенные для продажи</v>
      </c>
      <c r="D5279" s="25">
        <f>'101_transform'!E5277</f>
        <v>0</v>
      </c>
      <c r="E5279" s="25">
        <f>'101_transform'!F5277</f>
        <v>0</v>
      </c>
      <c r="F5279" s="25">
        <f>'101_transform'!G5277</f>
        <v>0</v>
      </c>
      <c r="G5279" s="25">
        <f>'101_transform'!H5277</f>
        <v>0</v>
      </c>
    </row>
    <row r="5280" spans="1:7" ht="15" x14ac:dyDescent="0.2">
      <c r="A5280" s="12" t="str">
        <f t="shared" si="82"/>
        <v>ООО "РУСБС" (779) 62002</v>
      </c>
      <c r="B5280" s="25" t="str">
        <f>'101_transform'!C5278</f>
        <v>ООО "РУСБС" (779)</v>
      </c>
      <c r="C5280" s="25" t="str">
        <f>'101_transform'!D5278</f>
        <v>62002   П  Резервы на возможные потери</v>
      </c>
      <c r="D5280" s="25">
        <f>'101_transform'!E5278</f>
        <v>0</v>
      </c>
      <c r="E5280" s="25">
        <f>'101_transform'!F5278</f>
        <v>0</v>
      </c>
      <c r="F5280" s="25">
        <f>'101_transform'!G5278</f>
        <v>0</v>
      </c>
      <c r="G5280" s="25">
        <f>'101_transform'!H5278</f>
        <v>0</v>
      </c>
    </row>
    <row r="5281" spans="1:7" ht="15" x14ac:dyDescent="0.2">
      <c r="A5281" s="12" t="str">
        <f t="shared" si="82"/>
        <v>ООО "РУСБС" (779) 62101</v>
      </c>
      <c r="B5281" s="25" t="str">
        <f>'101_transform'!C5279</f>
        <v>ООО "РУСБС" (779)</v>
      </c>
      <c r="C5281" s="25" t="str">
        <f>'101_transform'!D5279</f>
        <v>62101   A  Средства труда, полученные по договорам отступного, залога, назначение которых не определено</v>
      </c>
      <c r="D5281" s="25">
        <f>'101_transform'!E5279</f>
        <v>0</v>
      </c>
      <c r="E5281" s="25">
        <f>'101_transform'!F5279</f>
        <v>0</v>
      </c>
      <c r="F5281" s="25">
        <f>'101_transform'!G5279</f>
        <v>0</v>
      </c>
      <c r="G5281" s="25">
        <f>'101_transform'!H5279</f>
        <v>0</v>
      </c>
    </row>
    <row r="5282" spans="1:7" ht="15" x14ac:dyDescent="0.2">
      <c r="A5282" s="12" t="str">
        <f t="shared" si="82"/>
        <v>ООО "РУСБС" (779) 62102</v>
      </c>
      <c r="B5282" s="25" t="str">
        <f>'101_transform'!C5280</f>
        <v>ООО "РУСБС" (779)</v>
      </c>
      <c r="C5282" s="25" t="str">
        <f>'101_transform'!D5280</f>
        <v>62102   A  Предметы труда, полученные по договорам отступного, залога, назначение которых не определено</v>
      </c>
      <c r="D5282" s="25">
        <f>'101_transform'!E5280</f>
        <v>0</v>
      </c>
      <c r="E5282" s="25">
        <f>'101_transform'!F5280</f>
        <v>0</v>
      </c>
      <c r="F5282" s="25">
        <f>'101_transform'!G5280</f>
        <v>0</v>
      </c>
      <c r="G5282" s="25">
        <f>'101_transform'!H5280</f>
        <v>0</v>
      </c>
    </row>
    <row r="5283" spans="1:7" ht="15" x14ac:dyDescent="0.2">
      <c r="A5283" s="12" t="str">
        <f t="shared" si="82"/>
        <v>ООО "РУСБС" (779) 62103</v>
      </c>
      <c r="B5283" s="25" t="str">
        <f>'101_transform'!C5281</f>
        <v>ООО "РУСБС" (779)</v>
      </c>
      <c r="C5283" s="25" t="str">
        <f>'101_transform'!D5281</f>
        <v>62103   П  Резервы на возможные потери</v>
      </c>
      <c r="D5283" s="25">
        <f>'101_transform'!E5281</f>
        <v>0</v>
      </c>
      <c r="E5283" s="25">
        <f>'101_transform'!F5281</f>
        <v>0</v>
      </c>
      <c r="F5283" s="25">
        <f>'101_transform'!G5281</f>
        <v>0</v>
      </c>
      <c r="G5283" s="25">
        <f>'101_transform'!H5281</f>
        <v>0</v>
      </c>
    </row>
    <row r="5284" spans="1:7" ht="15" x14ac:dyDescent="0.2">
      <c r="A5284" s="12" t="str">
        <f t="shared" si="82"/>
        <v>ПАО КБ "РусьРегионБанк" (685) 60401</v>
      </c>
      <c r="B5284" s="25" t="str">
        <f>'101_transform'!C5282</f>
        <v>ПАО КБ "РусьРегионБанк" (685)</v>
      </c>
      <c r="C5284" s="25" t="str">
        <f>'101_transform'!D5282</f>
        <v>60401   A  Основные средства (кроме земли) (c 13.02.2018)_x000D_Категория 1- Здания и сооружения (до 31.12.2002)</v>
      </c>
      <c r="D5284" s="25">
        <f>'101_transform'!E5282</f>
        <v>8030</v>
      </c>
      <c r="E5284" s="25">
        <f>'101_transform'!F5282</f>
        <v>0</v>
      </c>
      <c r="F5284" s="25">
        <f>'101_transform'!G5282</f>
        <v>8030</v>
      </c>
      <c r="G5284" s="25">
        <f>'101_transform'!H5282</f>
        <v>0</v>
      </c>
    </row>
    <row r="5285" spans="1:7" ht="15" x14ac:dyDescent="0.2">
      <c r="A5285" s="12" t="str">
        <f t="shared" si="82"/>
        <v>ПАО КБ "РусьРегионБанк" (685) 60404</v>
      </c>
      <c r="B5285" s="25" t="str">
        <f>'101_transform'!C5283</f>
        <v>ПАО КБ "РусьРегионБанк" (685)</v>
      </c>
      <c r="C5285" s="25" t="str">
        <f>'101_transform'!D5283</f>
        <v>60404   A  Земля (c 13.02.2018)</v>
      </c>
      <c r="D5285" s="25">
        <f>'101_transform'!E5283</f>
        <v>0</v>
      </c>
      <c r="E5285" s="25">
        <f>'101_transform'!F5283</f>
        <v>0</v>
      </c>
      <c r="F5285" s="25">
        <f>'101_transform'!G5283</f>
        <v>0</v>
      </c>
      <c r="G5285" s="25">
        <f>'101_transform'!H5283</f>
        <v>0</v>
      </c>
    </row>
    <row r="5286" spans="1:7" ht="15" x14ac:dyDescent="0.2">
      <c r="A5286" s="12" t="str">
        <f t="shared" si="82"/>
        <v>ПАО КБ "РусьРегионБанк" (685) 60405</v>
      </c>
      <c r="B5286" s="25" t="str">
        <f>'101_transform'!C5284</f>
        <v>ПАО КБ "РусьРегионБанк" (685)</v>
      </c>
      <c r="C5286" s="25" t="str">
        <f>'101_transform'!D5284</f>
        <v>60405   П
A (до 31.01.2003)  Резервы на возможные потери (c 13.02.2018)
Долгосрочно арендуемые основные средства (до 31.01.2003)</v>
      </c>
      <c r="D5286" s="25">
        <f>'101_transform'!E5284</f>
        <v>0</v>
      </c>
      <c r="E5286" s="25">
        <f>'101_transform'!F5284</f>
        <v>0</v>
      </c>
      <c r="F5286" s="25">
        <f>'101_transform'!G5284</f>
        <v>0</v>
      </c>
      <c r="G5286" s="25">
        <f>'101_transform'!H5284</f>
        <v>0</v>
      </c>
    </row>
    <row r="5287" spans="1:7" ht="15" x14ac:dyDescent="0.2">
      <c r="A5287" s="12" t="str">
        <f t="shared" si="82"/>
        <v>ПАО КБ "РусьРегионБанк" (685) 60414</v>
      </c>
      <c r="B5287" s="25" t="str">
        <f>'101_transform'!C5285</f>
        <v>ПАО КБ "РусьРегионБанк" (685)</v>
      </c>
      <c r="C5287" s="25" t="str">
        <f>'101_transform'!D5285</f>
        <v>60414   П  Амортизация основных средств (кроме земли) (c 13.02.2018)</v>
      </c>
      <c r="D5287" s="25">
        <f>'101_transform'!E5285</f>
        <v>0</v>
      </c>
      <c r="E5287" s="25">
        <f>'101_transform'!F5285</f>
        <v>5392</v>
      </c>
      <c r="F5287" s="25">
        <f>'101_transform'!G5285</f>
        <v>0</v>
      </c>
      <c r="G5287" s="25">
        <f>'101_transform'!H5285</f>
        <v>5871</v>
      </c>
    </row>
    <row r="5288" spans="1:7" ht="15" x14ac:dyDescent="0.2">
      <c r="A5288" s="12" t="str">
        <f t="shared" si="82"/>
        <v>ПАО КБ "РусьРегионБанк" (685) 60415</v>
      </c>
      <c r="B5288" s="25" t="str">
        <f>'101_transform'!C5286</f>
        <v>ПАО КБ "РусьРегионБанк" (685)</v>
      </c>
      <c r="C5288" s="25" t="str">
        <f>'101_transform'!D5286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288" s="25">
        <f>'101_transform'!E5286</f>
        <v>0</v>
      </c>
      <c r="E5288" s="25">
        <f>'101_transform'!F5286</f>
        <v>0</v>
      </c>
      <c r="F5288" s="25">
        <f>'101_transform'!G5286</f>
        <v>0</v>
      </c>
      <c r="G5288" s="25">
        <f>'101_transform'!H5286</f>
        <v>0</v>
      </c>
    </row>
    <row r="5289" spans="1:7" ht="15" x14ac:dyDescent="0.2">
      <c r="A5289" s="12" t="str">
        <f t="shared" si="82"/>
        <v>ПАО КБ "РусьРегионБанк" (685) 61901</v>
      </c>
      <c r="B5289" s="25" t="str">
        <f>'101_transform'!C5287</f>
        <v>ПАО КБ "РусьРегионБанк" (685)</v>
      </c>
      <c r="C5289" s="25" t="str">
        <f>'101_transform'!D5287</f>
        <v>61901   A  Земля, временно неиспользуемая в основной деятельности</v>
      </c>
      <c r="D5289" s="25">
        <f>'101_transform'!E5287</f>
        <v>0</v>
      </c>
      <c r="E5289" s="25">
        <f>'101_transform'!F5287</f>
        <v>0</v>
      </c>
      <c r="F5289" s="25">
        <f>'101_transform'!G5287</f>
        <v>0</v>
      </c>
      <c r="G5289" s="25">
        <f>'101_transform'!H5287</f>
        <v>0</v>
      </c>
    </row>
    <row r="5290" spans="1:7" ht="15" x14ac:dyDescent="0.2">
      <c r="A5290" s="12" t="str">
        <f t="shared" si="82"/>
        <v>ПАО КБ "РусьРегионБанк" (685) 61902</v>
      </c>
      <c r="B5290" s="25" t="str">
        <f>'101_transform'!C5288</f>
        <v>ПАО КБ "РусьРегионБанк" (685)</v>
      </c>
      <c r="C5290" s="25" t="str">
        <f>'101_transform'!D5288</f>
        <v>61902   A  Земля, временно неиспользуемая в основной деятельности, переданная в аренду</v>
      </c>
      <c r="D5290" s="25">
        <f>'101_transform'!E5288</f>
        <v>0</v>
      </c>
      <c r="E5290" s="25">
        <f>'101_transform'!F5288</f>
        <v>0</v>
      </c>
      <c r="F5290" s="25">
        <f>'101_transform'!G5288</f>
        <v>0</v>
      </c>
      <c r="G5290" s="25">
        <f>'101_transform'!H5288</f>
        <v>0</v>
      </c>
    </row>
    <row r="5291" spans="1:7" ht="15" x14ac:dyDescent="0.2">
      <c r="A5291" s="12" t="str">
        <f t="shared" si="82"/>
        <v>ПАО КБ "РусьРегионБанк" (685) 61903</v>
      </c>
      <c r="B5291" s="25" t="str">
        <f>'101_transform'!C5289</f>
        <v>ПАО КБ "РусьРегионБанк" (685)</v>
      </c>
      <c r="C5291" s="25" t="str">
        <f>'101_transform'!D5289</f>
        <v>61903   A  Недвижимость (кроме земли), временно неиспользуемая в основной деятельности</v>
      </c>
      <c r="D5291" s="25">
        <f>'101_transform'!E5289</f>
        <v>0</v>
      </c>
      <c r="E5291" s="25">
        <f>'101_transform'!F5289</f>
        <v>0</v>
      </c>
      <c r="F5291" s="25">
        <f>'101_transform'!G5289</f>
        <v>0</v>
      </c>
      <c r="G5291" s="25">
        <f>'101_transform'!H5289</f>
        <v>0</v>
      </c>
    </row>
    <row r="5292" spans="1:7" ht="15" x14ac:dyDescent="0.2">
      <c r="A5292" s="12" t="str">
        <f t="shared" si="82"/>
        <v>ПАО КБ "РусьРегионБанк" (685) 61904</v>
      </c>
      <c r="B5292" s="25" t="str">
        <f>'101_transform'!C5290</f>
        <v>ПАО КБ "РусьРегионБанк" (685)</v>
      </c>
      <c r="C5292" s="25" t="str">
        <f>'101_transform'!D5290</f>
        <v>61904   A  Недвижимость (кроме земли), временно неиспользуемая в основной деятельности, переданная в аренду</v>
      </c>
      <c r="D5292" s="25">
        <f>'101_transform'!E5290</f>
        <v>0</v>
      </c>
      <c r="E5292" s="25">
        <f>'101_transform'!F5290</f>
        <v>0</v>
      </c>
      <c r="F5292" s="25">
        <f>'101_transform'!G5290</f>
        <v>0</v>
      </c>
      <c r="G5292" s="25">
        <f>'101_transform'!H5290</f>
        <v>0</v>
      </c>
    </row>
    <row r="5293" spans="1:7" ht="15" x14ac:dyDescent="0.2">
      <c r="A5293" s="12" t="str">
        <f t="shared" si="82"/>
        <v>ПАО КБ "РусьРегионБанк" (685) 61905</v>
      </c>
      <c r="B5293" s="25" t="str">
        <f>'101_transform'!C5291</f>
        <v>ПАО КБ "РусьРегионБанк" (685)</v>
      </c>
      <c r="C5293" s="25" t="str">
        <f>'101_transform'!D5291</f>
        <v>61905   A  Земля, временно неиспользуемая в основной деятельности, учитываемая по справедливой стоимости</v>
      </c>
      <c r="D5293" s="25">
        <f>'101_transform'!E5291</f>
        <v>0</v>
      </c>
      <c r="E5293" s="25">
        <f>'101_transform'!F5291</f>
        <v>0</v>
      </c>
      <c r="F5293" s="25">
        <f>'101_transform'!G5291</f>
        <v>0</v>
      </c>
      <c r="G5293" s="25">
        <f>'101_transform'!H5291</f>
        <v>0</v>
      </c>
    </row>
    <row r="5294" spans="1:7" ht="15" x14ac:dyDescent="0.2">
      <c r="A5294" s="12" t="str">
        <f t="shared" si="82"/>
        <v>ПАО КБ "РусьРегионБанк" (685) 61906</v>
      </c>
      <c r="B5294" s="25" t="str">
        <f>'101_transform'!C5292</f>
        <v>ПАО КБ "РусьРегионБанк" (685)</v>
      </c>
      <c r="C5294" s="25" t="str">
        <f>'101_transform'!D5292</f>
        <v>61906   A  Земля, временно неиспользуемая в основной деятельности, учитываемая по справедливой стоимости, переданная в аренду</v>
      </c>
      <c r="D5294" s="25">
        <f>'101_transform'!E5292</f>
        <v>0</v>
      </c>
      <c r="E5294" s="25">
        <f>'101_transform'!F5292</f>
        <v>0</v>
      </c>
      <c r="F5294" s="25">
        <f>'101_transform'!G5292</f>
        <v>0</v>
      </c>
      <c r="G5294" s="25">
        <f>'101_transform'!H5292</f>
        <v>0</v>
      </c>
    </row>
    <row r="5295" spans="1:7" ht="15" x14ac:dyDescent="0.2">
      <c r="A5295" s="12" t="str">
        <f t="shared" si="82"/>
        <v>ПАО КБ "РусьРегионБанк" (685) 61907</v>
      </c>
      <c r="B5295" s="25" t="str">
        <f>'101_transform'!C5293</f>
        <v>ПАО КБ "РусьРегионБанк" (685)</v>
      </c>
      <c r="C5295" s="25" t="str">
        <f>'101_transform'!D5293</f>
        <v>61907   A  Недвижимость (кроме земли), временно неиспользуемая в основной деятельности, учитываемая по справедливой стоимости</v>
      </c>
      <c r="D5295" s="25">
        <f>'101_transform'!E5293</f>
        <v>0</v>
      </c>
      <c r="E5295" s="25">
        <f>'101_transform'!F5293</f>
        <v>0</v>
      </c>
      <c r="F5295" s="25">
        <f>'101_transform'!G5293</f>
        <v>0</v>
      </c>
      <c r="G5295" s="25">
        <f>'101_transform'!H5293</f>
        <v>0</v>
      </c>
    </row>
    <row r="5296" spans="1:7" ht="15" x14ac:dyDescent="0.2">
      <c r="A5296" s="12" t="str">
        <f t="shared" si="82"/>
        <v>ПАО КБ "РусьРегионБанк" (685) 61908</v>
      </c>
      <c r="B5296" s="25" t="str">
        <f>'101_transform'!C5294</f>
        <v>ПАО КБ "РусьРегионБанк" (685)</v>
      </c>
      <c r="C5296" s="25" t="str">
        <f>'101_transform'!D5294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296" s="25">
        <f>'101_transform'!E5294</f>
        <v>0</v>
      </c>
      <c r="E5296" s="25">
        <f>'101_transform'!F5294</f>
        <v>0</v>
      </c>
      <c r="F5296" s="25">
        <f>'101_transform'!G5294</f>
        <v>0</v>
      </c>
      <c r="G5296" s="25">
        <f>'101_transform'!H5294</f>
        <v>0</v>
      </c>
    </row>
    <row r="5297" spans="1:7" ht="15" x14ac:dyDescent="0.2">
      <c r="A5297" s="12" t="str">
        <f t="shared" si="82"/>
        <v>ПАО КБ "РусьРегионБанк" (685) 61909</v>
      </c>
      <c r="B5297" s="25" t="str">
        <f>'101_transform'!C5295</f>
        <v>ПАО КБ "РусьРегионБанк" (685)</v>
      </c>
      <c r="C5297" s="25" t="str">
        <f>'101_transform'!D5295</f>
        <v>61909   П  Амортизация недвижимости (кроме земли), временно неиспользуемой в основной деятельности</v>
      </c>
      <c r="D5297" s="25">
        <f>'101_transform'!E5295</f>
        <v>0</v>
      </c>
      <c r="E5297" s="25">
        <f>'101_transform'!F5295</f>
        <v>0</v>
      </c>
      <c r="F5297" s="25">
        <f>'101_transform'!G5295</f>
        <v>0</v>
      </c>
      <c r="G5297" s="25">
        <f>'101_transform'!H5295</f>
        <v>0</v>
      </c>
    </row>
    <row r="5298" spans="1:7" ht="15" x14ac:dyDescent="0.2">
      <c r="A5298" s="12" t="str">
        <f t="shared" si="82"/>
        <v>ПАО КБ "РусьРегионБанк" (685) 61910</v>
      </c>
      <c r="B5298" s="25" t="str">
        <f>'101_transform'!C5296</f>
        <v>ПАО КБ "РусьРегионБанк" (685)</v>
      </c>
      <c r="C5298" s="25" t="str">
        <f>'101_transform'!D5296</f>
        <v>61910   П  Амортизация недвижимости (кроме земли), временно неиспользуемой в основной деятельности, переданной в аренду</v>
      </c>
      <c r="D5298" s="25">
        <f>'101_transform'!E5296</f>
        <v>0</v>
      </c>
      <c r="E5298" s="25">
        <f>'101_transform'!F5296</f>
        <v>0</v>
      </c>
      <c r="F5298" s="25">
        <f>'101_transform'!G5296</f>
        <v>0</v>
      </c>
      <c r="G5298" s="25">
        <f>'101_transform'!H5296</f>
        <v>0</v>
      </c>
    </row>
    <row r="5299" spans="1:7" ht="15" x14ac:dyDescent="0.2">
      <c r="A5299" s="12" t="str">
        <f t="shared" si="82"/>
        <v>ПАО КБ "РусьРегионБанк" (685) 61911</v>
      </c>
      <c r="B5299" s="25" t="str">
        <f>'101_transform'!C5297</f>
        <v>ПАО КБ "РусьРегионБанк" (685)</v>
      </c>
      <c r="C5299" s="25" t="str">
        <f>'101_transform'!D5297</f>
        <v>61911   A  Вложения в сооружение (строительство) объектов недвижимости, временно неиспользуемой в основной деятельности</v>
      </c>
      <c r="D5299" s="25">
        <f>'101_transform'!E5297</f>
        <v>0</v>
      </c>
      <c r="E5299" s="25">
        <f>'101_transform'!F5297</f>
        <v>0</v>
      </c>
      <c r="F5299" s="25">
        <f>'101_transform'!G5297</f>
        <v>0</v>
      </c>
      <c r="G5299" s="25">
        <f>'101_transform'!H5297</f>
        <v>0</v>
      </c>
    </row>
    <row r="5300" spans="1:7" ht="15" x14ac:dyDescent="0.2">
      <c r="A5300" s="12" t="str">
        <f t="shared" si="82"/>
        <v>ПАО КБ "РусьРегионБанк" (685) 61912</v>
      </c>
      <c r="B5300" s="25" t="str">
        <f>'101_transform'!C5298</f>
        <v>ПАО КБ "РусьРегионБанк" (685)</v>
      </c>
      <c r="C5300" s="25" t="str">
        <f>'101_transform'!D5298</f>
        <v>61912   П  Резервы на возможные потери</v>
      </c>
      <c r="D5300" s="25">
        <f>'101_transform'!E5298</f>
        <v>0</v>
      </c>
      <c r="E5300" s="25">
        <f>'101_transform'!F5298</f>
        <v>0</v>
      </c>
      <c r="F5300" s="25">
        <f>'101_transform'!G5298</f>
        <v>0</v>
      </c>
      <c r="G5300" s="25">
        <f>'101_transform'!H5298</f>
        <v>0</v>
      </c>
    </row>
    <row r="5301" spans="1:7" ht="15" x14ac:dyDescent="0.2">
      <c r="A5301" s="12" t="str">
        <f t="shared" si="82"/>
        <v>ПАО КБ "РусьРегионБанк" (685) 62001</v>
      </c>
      <c r="B5301" s="25" t="str">
        <f>'101_transform'!C5299</f>
        <v>ПАО КБ "РусьРегионБанк" (685)</v>
      </c>
      <c r="C5301" s="25" t="str">
        <f>'101_transform'!D5299</f>
        <v>62001   A  Долгосрочные активы, предназначенные для продажи</v>
      </c>
      <c r="D5301" s="25">
        <f>'101_transform'!E5299</f>
        <v>0</v>
      </c>
      <c r="E5301" s="25">
        <f>'101_transform'!F5299</f>
        <v>0</v>
      </c>
      <c r="F5301" s="25">
        <f>'101_transform'!G5299</f>
        <v>0</v>
      </c>
      <c r="G5301" s="25">
        <f>'101_transform'!H5299</f>
        <v>0</v>
      </c>
    </row>
    <row r="5302" spans="1:7" ht="15" x14ac:dyDescent="0.2">
      <c r="A5302" s="12" t="str">
        <f t="shared" si="82"/>
        <v>ПАО КБ "РусьРегионБанк" (685) 62002</v>
      </c>
      <c r="B5302" s="25" t="str">
        <f>'101_transform'!C5300</f>
        <v>ПАО КБ "РусьРегионБанк" (685)</v>
      </c>
      <c r="C5302" s="25" t="str">
        <f>'101_transform'!D5300</f>
        <v>62002   П  Резервы на возможные потери</v>
      </c>
      <c r="D5302" s="25">
        <f>'101_transform'!E5300</f>
        <v>0</v>
      </c>
      <c r="E5302" s="25">
        <f>'101_transform'!F5300</f>
        <v>0</v>
      </c>
      <c r="F5302" s="25">
        <f>'101_transform'!G5300</f>
        <v>0</v>
      </c>
      <c r="G5302" s="25">
        <f>'101_transform'!H5300</f>
        <v>0</v>
      </c>
    </row>
    <row r="5303" spans="1:7" ht="15" x14ac:dyDescent="0.2">
      <c r="A5303" s="12" t="str">
        <f t="shared" si="82"/>
        <v>ПАО КБ "РусьРегионБанк" (685) 62101</v>
      </c>
      <c r="B5303" s="25" t="str">
        <f>'101_transform'!C5301</f>
        <v>ПАО КБ "РусьРегионБанк" (685)</v>
      </c>
      <c r="C5303" s="25" t="str">
        <f>'101_transform'!D5301</f>
        <v>62101   A  Средства труда, полученные по договорам отступного, залога, назначение которых не определено</v>
      </c>
      <c r="D5303" s="25">
        <f>'101_transform'!E5301</f>
        <v>0</v>
      </c>
      <c r="E5303" s="25">
        <f>'101_transform'!F5301</f>
        <v>0</v>
      </c>
      <c r="F5303" s="25">
        <f>'101_transform'!G5301</f>
        <v>0</v>
      </c>
      <c r="G5303" s="25">
        <f>'101_transform'!H5301</f>
        <v>0</v>
      </c>
    </row>
    <row r="5304" spans="1:7" ht="15" x14ac:dyDescent="0.2">
      <c r="A5304" s="12" t="str">
        <f t="shared" si="82"/>
        <v>ПАО КБ "РусьРегионБанк" (685) 62102</v>
      </c>
      <c r="B5304" s="25" t="str">
        <f>'101_transform'!C5302</f>
        <v>ПАО КБ "РусьРегионБанк" (685)</v>
      </c>
      <c r="C5304" s="25" t="str">
        <f>'101_transform'!D5302</f>
        <v>62102   A  Предметы труда, полученные по договорам отступного, залога, назначение которых не определено</v>
      </c>
      <c r="D5304" s="25">
        <f>'101_transform'!E5302</f>
        <v>0</v>
      </c>
      <c r="E5304" s="25">
        <f>'101_transform'!F5302</f>
        <v>0</v>
      </c>
      <c r="F5304" s="25">
        <f>'101_transform'!G5302</f>
        <v>0</v>
      </c>
      <c r="G5304" s="25">
        <f>'101_transform'!H5302</f>
        <v>0</v>
      </c>
    </row>
    <row r="5305" spans="1:7" ht="15" x14ac:dyDescent="0.2">
      <c r="A5305" s="12" t="str">
        <f t="shared" si="82"/>
        <v>ПАО КБ "РусьРегионБанк" (685) 62103</v>
      </c>
      <c r="B5305" s="25" t="str">
        <f>'101_transform'!C5303</f>
        <v>ПАО КБ "РусьРегионБанк" (685)</v>
      </c>
      <c r="C5305" s="25" t="str">
        <f>'101_transform'!D5303</f>
        <v>62103   П  Резервы на возможные потери</v>
      </c>
      <c r="D5305" s="25">
        <f>'101_transform'!E5303</f>
        <v>0</v>
      </c>
      <c r="E5305" s="25">
        <f>'101_transform'!F5303</f>
        <v>0</v>
      </c>
      <c r="F5305" s="25">
        <f>'101_transform'!G5303</f>
        <v>0</v>
      </c>
      <c r="G5305" s="25">
        <f>'101_transform'!H5303</f>
        <v>0</v>
      </c>
    </row>
    <row r="5306" spans="1:7" ht="15" x14ac:dyDescent="0.2">
      <c r="A5306" s="12" t="str">
        <f t="shared" si="82"/>
        <v>АО "Банк Русский Стандарт" (2289) 60401</v>
      </c>
      <c r="B5306" s="25" t="str">
        <f>'101_transform'!C5304</f>
        <v>АО "Банк Русский Стандарт" (2289)</v>
      </c>
      <c r="C5306" s="25" t="str">
        <f>'101_transform'!D5304</f>
        <v>60401   A  Основные средства (кроме земли) (c 13.02.2018)_x000D_Категория 1- Здания и сооружения (до 31.12.2002)</v>
      </c>
      <c r="D5306" s="25">
        <f>'101_transform'!E5304</f>
        <v>9384535</v>
      </c>
      <c r="E5306" s="25">
        <f>'101_transform'!F5304</f>
        <v>0</v>
      </c>
      <c r="F5306" s="25">
        <f>'101_transform'!G5304</f>
        <v>9531729</v>
      </c>
      <c r="G5306" s="25">
        <f>'101_transform'!H5304</f>
        <v>0</v>
      </c>
    </row>
    <row r="5307" spans="1:7" ht="15" x14ac:dyDescent="0.2">
      <c r="A5307" s="12" t="str">
        <f t="shared" si="82"/>
        <v>АО "Банк Русский Стандарт" (2289) 60404</v>
      </c>
      <c r="B5307" s="25" t="str">
        <f>'101_transform'!C5305</f>
        <v>АО "Банк Русский Стандарт" (2289)</v>
      </c>
      <c r="C5307" s="25" t="str">
        <f>'101_transform'!D5305</f>
        <v>60404   A  Земля (c 13.02.2018)</v>
      </c>
      <c r="D5307" s="25">
        <f>'101_transform'!E5305</f>
        <v>180403</v>
      </c>
      <c r="E5307" s="25">
        <f>'101_transform'!F5305</f>
        <v>0</v>
      </c>
      <c r="F5307" s="25">
        <f>'101_transform'!G5305</f>
        <v>128253</v>
      </c>
      <c r="G5307" s="25">
        <f>'101_transform'!H5305</f>
        <v>0</v>
      </c>
    </row>
    <row r="5308" spans="1:7" ht="15" x14ac:dyDescent="0.2">
      <c r="A5308" s="12" t="str">
        <f t="shared" si="82"/>
        <v>АО "Банк Русский Стандарт" (2289) 60405</v>
      </c>
      <c r="B5308" s="25" t="str">
        <f>'101_transform'!C5306</f>
        <v>АО "Банк Русский Стандарт" (2289)</v>
      </c>
      <c r="C5308" s="25" t="str">
        <f>'101_transform'!D5306</f>
        <v>60405   П
A (до 31.01.2003)  Резервы на возможные потери (c 13.02.2018)
Долгосрочно арендуемые основные средства (до 31.01.2003)</v>
      </c>
      <c r="D5308" s="25">
        <f>'101_transform'!E5306</f>
        <v>0</v>
      </c>
      <c r="E5308" s="25">
        <f>'101_transform'!F5306</f>
        <v>0</v>
      </c>
      <c r="F5308" s="25">
        <f>'101_transform'!G5306</f>
        <v>0</v>
      </c>
      <c r="G5308" s="25">
        <f>'101_transform'!H5306</f>
        <v>0</v>
      </c>
    </row>
    <row r="5309" spans="1:7" ht="15" x14ac:dyDescent="0.2">
      <c r="A5309" s="12" t="str">
        <f t="shared" si="82"/>
        <v>АО "Банк Русский Стандарт" (2289) 60414</v>
      </c>
      <c r="B5309" s="25" t="str">
        <f>'101_transform'!C5307</f>
        <v>АО "Банк Русский Стандарт" (2289)</v>
      </c>
      <c r="C5309" s="25" t="str">
        <f>'101_transform'!D5307</f>
        <v>60414   П  Амортизация основных средств (кроме земли) (c 13.02.2018)</v>
      </c>
      <c r="D5309" s="25">
        <f>'101_transform'!E5307</f>
        <v>0</v>
      </c>
      <c r="E5309" s="25">
        <f>'101_transform'!F5307</f>
        <v>5759760</v>
      </c>
      <c r="F5309" s="25">
        <f>'101_transform'!G5307</f>
        <v>0</v>
      </c>
      <c r="G5309" s="25">
        <f>'101_transform'!H5307</f>
        <v>5882597</v>
      </c>
    </row>
    <row r="5310" spans="1:7" ht="15" x14ac:dyDescent="0.2">
      <c r="A5310" s="12" t="str">
        <f t="shared" si="82"/>
        <v>АО "Банк Русский Стандарт" (2289) 60415</v>
      </c>
      <c r="B5310" s="25" t="str">
        <f>'101_transform'!C5308</f>
        <v>АО "Банк Русский Стандарт" (2289)</v>
      </c>
      <c r="C5310" s="25" t="str">
        <f>'101_transform'!D5308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310" s="25">
        <f>'101_transform'!E5308</f>
        <v>40272</v>
      </c>
      <c r="E5310" s="25">
        <f>'101_transform'!F5308</f>
        <v>0</v>
      </c>
      <c r="F5310" s="25">
        <f>'101_transform'!G5308</f>
        <v>43857</v>
      </c>
      <c r="G5310" s="25">
        <f>'101_transform'!H5308</f>
        <v>0</v>
      </c>
    </row>
    <row r="5311" spans="1:7" ht="15" x14ac:dyDescent="0.2">
      <c r="A5311" s="12" t="str">
        <f t="shared" si="82"/>
        <v>АО "Банк Русский Стандарт" (2289) 61901</v>
      </c>
      <c r="B5311" s="25" t="str">
        <f>'101_transform'!C5309</f>
        <v>АО "Банк Русский Стандарт" (2289)</v>
      </c>
      <c r="C5311" s="25" t="str">
        <f>'101_transform'!D5309</f>
        <v>61901   A  Земля, временно неиспользуемая в основной деятельности</v>
      </c>
      <c r="D5311" s="25">
        <f>'101_transform'!E5309</f>
        <v>0</v>
      </c>
      <c r="E5311" s="25">
        <f>'101_transform'!F5309</f>
        <v>0</v>
      </c>
      <c r="F5311" s="25">
        <f>'101_transform'!G5309</f>
        <v>0</v>
      </c>
      <c r="G5311" s="25">
        <f>'101_transform'!H5309</f>
        <v>0</v>
      </c>
    </row>
    <row r="5312" spans="1:7" ht="15" x14ac:dyDescent="0.2">
      <c r="A5312" s="12" t="str">
        <f t="shared" si="82"/>
        <v>АО "Банк Русский Стандарт" (2289) 61902</v>
      </c>
      <c r="B5312" s="25" t="str">
        <f>'101_transform'!C5310</f>
        <v>АО "Банк Русский Стандарт" (2289)</v>
      </c>
      <c r="C5312" s="25" t="str">
        <f>'101_transform'!D5310</f>
        <v>61902   A  Земля, временно неиспользуемая в основной деятельности, переданная в аренду</v>
      </c>
      <c r="D5312" s="25">
        <f>'101_transform'!E5310</f>
        <v>0</v>
      </c>
      <c r="E5312" s="25">
        <f>'101_transform'!F5310</f>
        <v>0</v>
      </c>
      <c r="F5312" s="25">
        <f>'101_transform'!G5310</f>
        <v>0</v>
      </c>
      <c r="G5312" s="25">
        <f>'101_transform'!H5310</f>
        <v>0</v>
      </c>
    </row>
    <row r="5313" spans="1:7" ht="15" x14ac:dyDescent="0.2">
      <c r="A5313" s="12" t="str">
        <f t="shared" si="82"/>
        <v>АО "Банк Русский Стандарт" (2289) 61903</v>
      </c>
      <c r="B5313" s="25" t="str">
        <f>'101_transform'!C5311</f>
        <v>АО "Банк Русский Стандарт" (2289)</v>
      </c>
      <c r="C5313" s="25" t="str">
        <f>'101_transform'!D5311</f>
        <v>61903   A  Недвижимость (кроме земли), временно неиспользуемая в основной деятельности</v>
      </c>
      <c r="D5313" s="25">
        <f>'101_transform'!E5311</f>
        <v>0</v>
      </c>
      <c r="E5313" s="25">
        <f>'101_transform'!F5311</f>
        <v>0</v>
      </c>
      <c r="F5313" s="25">
        <f>'101_transform'!G5311</f>
        <v>0</v>
      </c>
      <c r="G5313" s="25">
        <f>'101_transform'!H5311</f>
        <v>0</v>
      </c>
    </row>
    <row r="5314" spans="1:7" ht="15" x14ac:dyDescent="0.2">
      <c r="A5314" s="12" t="str">
        <f t="shared" si="82"/>
        <v>АО "Банк Русский Стандарт" (2289) 61904</v>
      </c>
      <c r="B5314" s="25" t="str">
        <f>'101_transform'!C5312</f>
        <v>АО "Банк Русский Стандарт" (2289)</v>
      </c>
      <c r="C5314" s="25" t="str">
        <f>'101_transform'!D5312</f>
        <v>61904   A  Недвижимость (кроме земли), временно неиспользуемая в основной деятельности, переданная в аренду</v>
      </c>
      <c r="D5314" s="25">
        <f>'101_transform'!E5312</f>
        <v>0</v>
      </c>
      <c r="E5314" s="25">
        <f>'101_transform'!F5312</f>
        <v>0</v>
      </c>
      <c r="F5314" s="25">
        <f>'101_transform'!G5312</f>
        <v>0</v>
      </c>
      <c r="G5314" s="25">
        <f>'101_transform'!H5312</f>
        <v>0</v>
      </c>
    </row>
    <row r="5315" spans="1:7" ht="15" x14ac:dyDescent="0.2">
      <c r="A5315" s="12" t="str">
        <f t="shared" si="82"/>
        <v>АО "Банк Русский Стандарт" (2289) 61905</v>
      </c>
      <c r="B5315" s="25" t="str">
        <f>'101_transform'!C5313</f>
        <v>АО "Банк Русский Стандарт" (2289)</v>
      </c>
      <c r="C5315" s="25" t="str">
        <f>'101_transform'!D5313</f>
        <v>61905   A  Земля, временно неиспользуемая в основной деятельности, учитываемая по справедливой стоимости</v>
      </c>
      <c r="D5315" s="25">
        <f>'101_transform'!E5313</f>
        <v>590712</v>
      </c>
      <c r="E5315" s="25">
        <f>'101_transform'!F5313</f>
        <v>0</v>
      </c>
      <c r="F5315" s="25">
        <f>'101_transform'!G5313</f>
        <v>590712</v>
      </c>
      <c r="G5315" s="25">
        <f>'101_transform'!H5313</f>
        <v>0</v>
      </c>
    </row>
    <row r="5316" spans="1:7" ht="15" x14ac:dyDescent="0.2">
      <c r="A5316" s="12" t="str">
        <f t="shared" ref="A5316:A5379" si="83">B5316&amp;" "&amp;LEFT(C5316,5)</f>
        <v>АО "Банк Русский Стандарт" (2289) 61906</v>
      </c>
      <c r="B5316" s="25" t="str">
        <f>'101_transform'!C5314</f>
        <v>АО "Банк Русский Стандарт" (2289)</v>
      </c>
      <c r="C5316" s="25" t="str">
        <f>'101_transform'!D5314</f>
        <v>61906   A  Земля, временно неиспользуемая в основной деятельности, учитываемая по справедливой стоимости, переданная в аренду</v>
      </c>
      <c r="D5316" s="25">
        <f>'101_transform'!E5314</f>
        <v>0</v>
      </c>
      <c r="E5316" s="25">
        <f>'101_transform'!F5314</f>
        <v>0</v>
      </c>
      <c r="F5316" s="25">
        <f>'101_transform'!G5314</f>
        <v>0</v>
      </c>
      <c r="G5316" s="25">
        <f>'101_transform'!H5314</f>
        <v>0</v>
      </c>
    </row>
    <row r="5317" spans="1:7" ht="15" x14ac:dyDescent="0.2">
      <c r="A5317" s="12" t="str">
        <f t="shared" si="83"/>
        <v>АО "Банк Русский Стандарт" (2289) 61907</v>
      </c>
      <c r="B5317" s="25" t="str">
        <f>'101_transform'!C5315</f>
        <v>АО "Банк Русский Стандарт" (2289)</v>
      </c>
      <c r="C5317" s="25" t="str">
        <f>'101_transform'!D5315</f>
        <v>61907   A  Недвижимость (кроме земли), временно неиспользуемая в основной деятельности, учитываемая по справедливой стоимости</v>
      </c>
      <c r="D5317" s="25">
        <f>'101_transform'!E5315</f>
        <v>1083130</v>
      </c>
      <c r="E5317" s="25">
        <f>'101_transform'!F5315</f>
        <v>0</v>
      </c>
      <c r="F5317" s="25">
        <f>'101_transform'!G5315</f>
        <v>1083130</v>
      </c>
      <c r="G5317" s="25">
        <f>'101_transform'!H5315</f>
        <v>0</v>
      </c>
    </row>
    <row r="5318" spans="1:7" ht="15" x14ac:dyDescent="0.2">
      <c r="A5318" s="12" t="str">
        <f t="shared" si="83"/>
        <v>АО "Банк Русский Стандарт" (2289) 61908</v>
      </c>
      <c r="B5318" s="25" t="str">
        <f>'101_transform'!C5316</f>
        <v>АО "Банк Русский Стандарт" (2289)</v>
      </c>
      <c r="C5318" s="25" t="str">
        <f>'101_transform'!D5316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318" s="25">
        <f>'101_transform'!E5316</f>
        <v>0</v>
      </c>
      <c r="E5318" s="25">
        <f>'101_transform'!F5316</f>
        <v>0</v>
      </c>
      <c r="F5318" s="25">
        <f>'101_transform'!G5316</f>
        <v>0</v>
      </c>
      <c r="G5318" s="25">
        <f>'101_transform'!H5316</f>
        <v>0</v>
      </c>
    </row>
    <row r="5319" spans="1:7" ht="15" x14ac:dyDescent="0.2">
      <c r="A5319" s="12" t="str">
        <f t="shared" si="83"/>
        <v>АО "Банк Русский Стандарт" (2289) 61909</v>
      </c>
      <c r="B5319" s="25" t="str">
        <f>'101_transform'!C5317</f>
        <v>АО "Банк Русский Стандарт" (2289)</v>
      </c>
      <c r="C5319" s="25" t="str">
        <f>'101_transform'!D5317</f>
        <v>61909   П  Амортизация недвижимости (кроме земли), временно неиспользуемой в основной деятельности</v>
      </c>
      <c r="D5319" s="25">
        <f>'101_transform'!E5317</f>
        <v>0</v>
      </c>
      <c r="E5319" s="25">
        <f>'101_transform'!F5317</f>
        <v>0</v>
      </c>
      <c r="F5319" s="25">
        <f>'101_transform'!G5317</f>
        <v>0</v>
      </c>
      <c r="G5319" s="25">
        <f>'101_transform'!H5317</f>
        <v>0</v>
      </c>
    </row>
    <row r="5320" spans="1:7" ht="15" x14ac:dyDescent="0.2">
      <c r="A5320" s="12" t="str">
        <f t="shared" si="83"/>
        <v>АО "Банк Русский Стандарт" (2289) 61910</v>
      </c>
      <c r="B5320" s="25" t="str">
        <f>'101_transform'!C5318</f>
        <v>АО "Банк Русский Стандарт" (2289)</v>
      </c>
      <c r="C5320" s="25" t="str">
        <f>'101_transform'!D5318</f>
        <v>61910   П  Амортизация недвижимости (кроме земли), временно неиспользуемой в основной деятельности, переданной в аренду</v>
      </c>
      <c r="D5320" s="25">
        <f>'101_transform'!E5318</f>
        <v>0</v>
      </c>
      <c r="E5320" s="25">
        <f>'101_transform'!F5318</f>
        <v>0</v>
      </c>
      <c r="F5320" s="25">
        <f>'101_transform'!G5318</f>
        <v>0</v>
      </c>
      <c r="G5320" s="25">
        <f>'101_transform'!H5318</f>
        <v>0</v>
      </c>
    </row>
    <row r="5321" spans="1:7" ht="15" x14ac:dyDescent="0.2">
      <c r="A5321" s="12" t="str">
        <f t="shared" si="83"/>
        <v>АО "Банк Русский Стандарт" (2289) 61911</v>
      </c>
      <c r="B5321" s="25" t="str">
        <f>'101_transform'!C5319</f>
        <v>АО "Банк Русский Стандарт" (2289)</v>
      </c>
      <c r="C5321" s="25" t="str">
        <f>'101_transform'!D5319</f>
        <v>61911   A  Вложения в сооружение (строительство) объектов недвижимости, временно неиспользуемой в основной деятельности</v>
      </c>
      <c r="D5321" s="25">
        <f>'101_transform'!E5319</f>
        <v>0</v>
      </c>
      <c r="E5321" s="25">
        <f>'101_transform'!F5319</f>
        <v>0</v>
      </c>
      <c r="F5321" s="25">
        <f>'101_transform'!G5319</f>
        <v>0</v>
      </c>
      <c r="G5321" s="25">
        <f>'101_transform'!H5319</f>
        <v>0</v>
      </c>
    </row>
    <row r="5322" spans="1:7" ht="15" x14ac:dyDescent="0.2">
      <c r="A5322" s="12" t="str">
        <f t="shared" si="83"/>
        <v>АО "Банк Русский Стандарт" (2289) 61912</v>
      </c>
      <c r="B5322" s="25" t="str">
        <f>'101_transform'!C5320</f>
        <v>АО "Банк Русский Стандарт" (2289)</v>
      </c>
      <c r="C5322" s="25" t="str">
        <f>'101_transform'!D5320</f>
        <v>61912   П  Резервы на возможные потери</v>
      </c>
      <c r="D5322" s="25">
        <f>'101_transform'!E5320</f>
        <v>0</v>
      </c>
      <c r="E5322" s="25">
        <f>'101_transform'!F5320</f>
        <v>0</v>
      </c>
      <c r="F5322" s="25">
        <f>'101_transform'!G5320</f>
        <v>0</v>
      </c>
      <c r="G5322" s="25">
        <f>'101_transform'!H5320</f>
        <v>0</v>
      </c>
    </row>
    <row r="5323" spans="1:7" ht="15" x14ac:dyDescent="0.2">
      <c r="A5323" s="12" t="str">
        <f t="shared" si="83"/>
        <v>АО "Банк Русский Стандарт" (2289) 62001</v>
      </c>
      <c r="B5323" s="25" t="str">
        <f>'101_transform'!C5321</f>
        <v>АО "Банк Русский Стандарт" (2289)</v>
      </c>
      <c r="C5323" s="25" t="str">
        <f>'101_transform'!D5321</f>
        <v>62001   A  Долгосрочные активы, предназначенные для продажи</v>
      </c>
      <c r="D5323" s="25">
        <f>'101_transform'!E5321</f>
        <v>0</v>
      </c>
      <c r="E5323" s="25">
        <f>'101_transform'!F5321</f>
        <v>0</v>
      </c>
      <c r="F5323" s="25">
        <f>'101_transform'!G5321</f>
        <v>602</v>
      </c>
      <c r="G5323" s="25">
        <f>'101_transform'!H5321</f>
        <v>0</v>
      </c>
    </row>
    <row r="5324" spans="1:7" ht="15" x14ac:dyDescent="0.2">
      <c r="A5324" s="12" t="str">
        <f t="shared" si="83"/>
        <v>АО "Банк Русский Стандарт" (2289) 62002</v>
      </c>
      <c r="B5324" s="25" t="str">
        <f>'101_transform'!C5322</f>
        <v>АО "Банк Русский Стандарт" (2289)</v>
      </c>
      <c r="C5324" s="25" t="str">
        <f>'101_transform'!D5322</f>
        <v>62002   П  Резервы на возможные потери</v>
      </c>
      <c r="D5324" s="25">
        <f>'101_transform'!E5322</f>
        <v>0</v>
      </c>
      <c r="E5324" s="25">
        <f>'101_transform'!F5322</f>
        <v>0</v>
      </c>
      <c r="F5324" s="25">
        <f>'101_transform'!G5322</f>
        <v>0</v>
      </c>
      <c r="G5324" s="25">
        <f>'101_transform'!H5322</f>
        <v>0</v>
      </c>
    </row>
    <row r="5325" spans="1:7" ht="15" x14ac:dyDescent="0.2">
      <c r="A5325" s="12" t="str">
        <f t="shared" si="83"/>
        <v>АО "Банк Русский Стандарт" (2289) 62101</v>
      </c>
      <c r="B5325" s="25" t="str">
        <f>'101_transform'!C5323</f>
        <v>АО "Банк Русский Стандарт" (2289)</v>
      </c>
      <c r="C5325" s="25" t="str">
        <f>'101_transform'!D5323</f>
        <v>62101   A  Средства труда, полученные по договорам отступного, залога, назначение которых не определено</v>
      </c>
      <c r="D5325" s="25">
        <f>'101_transform'!E5323</f>
        <v>0</v>
      </c>
      <c r="E5325" s="25">
        <f>'101_transform'!F5323</f>
        <v>0</v>
      </c>
      <c r="F5325" s="25">
        <f>'101_transform'!G5323</f>
        <v>0</v>
      </c>
      <c r="G5325" s="25">
        <f>'101_transform'!H5323</f>
        <v>0</v>
      </c>
    </row>
    <row r="5326" spans="1:7" ht="15" x14ac:dyDescent="0.2">
      <c r="A5326" s="12" t="str">
        <f t="shared" si="83"/>
        <v>АО "Банк Русский Стандарт" (2289) 62102</v>
      </c>
      <c r="B5326" s="25" t="str">
        <f>'101_transform'!C5324</f>
        <v>АО "Банк Русский Стандарт" (2289)</v>
      </c>
      <c r="C5326" s="25" t="str">
        <f>'101_transform'!D5324</f>
        <v>62102   A  Предметы труда, полученные по договорам отступного, залога, назначение которых не определено</v>
      </c>
      <c r="D5326" s="25">
        <f>'101_transform'!E5324</f>
        <v>0</v>
      </c>
      <c r="E5326" s="25">
        <f>'101_transform'!F5324</f>
        <v>0</v>
      </c>
      <c r="F5326" s="25">
        <f>'101_transform'!G5324</f>
        <v>0</v>
      </c>
      <c r="G5326" s="25">
        <f>'101_transform'!H5324</f>
        <v>0</v>
      </c>
    </row>
    <row r="5327" spans="1:7" ht="15" x14ac:dyDescent="0.2">
      <c r="A5327" s="12" t="str">
        <f t="shared" si="83"/>
        <v>АО "Банк Русский Стандарт" (2289) 62103</v>
      </c>
      <c r="B5327" s="25" t="str">
        <f>'101_transform'!C5325</f>
        <v>АО "Банк Русский Стандарт" (2289)</v>
      </c>
      <c r="C5327" s="25" t="str">
        <f>'101_transform'!D5325</f>
        <v>62103   П  Резервы на возможные потери</v>
      </c>
      <c r="D5327" s="25">
        <f>'101_transform'!E5325</f>
        <v>0</v>
      </c>
      <c r="E5327" s="25">
        <f>'101_transform'!F5325</f>
        <v>0</v>
      </c>
      <c r="F5327" s="25">
        <f>'101_transform'!G5325</f>
        <v>0</v>
      </c>
      <c r="G5327" s="25">
        <f>'101_transform'!H5325</f>
        <v>0</v>
      </c>
    </row>
    <row r="5328" spans="1:7" ht="15" x14ac:dyDescent="0.2">
      <c r="A5328" s="12" t="str">
        <f t="shared" si="83"/>
        <v>"Русьуниверсалбанк" (ООО) (3293) 60401</v>
      </c>
      <c r="B5328" s="25" t="str">
        <f>'101_transform'!C5326</f>
        <v>"Русьуниверсалбанк" (ООО) (3293)</v>
      </c>
      <c r="C5328" s="25" t="str">
        <f>'101_transform'!D5326</f>
        <v>60401   A  Основные средства (кроме земли) (c 13.02.2018)_x000D_Категория 1- Здания и сооружения (до 31.12.2002)</v>
      </c>
      <c r="D5328" s="25">
        <f>'101_transform'!E5326</f>
        <v>15940</v>
      </c>
      <c r="E5328" s="25">
        <f>'101_transform'!F5326</f>
        <v>0</v>
      </c>
      <c r="F5328" s="25">
        <f>'101_transform'!G5326</f>
        <v>15940</v>
      </c>
      <c r="G5328" s="25">
        <f>'101_transform'!H5326</f>
        <v>0</v>
      </c>
    </row>
    <row r="5329" spans="1:7" ht="15" x14ac:dyDescent="0.2">
      <c r="A5329" s="12" t="str">
        <f t="shared" si="83"/>
        <v>"Русьуниверсалбанк" (ООО) (3293) 60404</v>
      </c>
      <c r="B5329" s="25" t="str">
        <f>'101_transform'!C5327</f>
        <v>"Русьуниверсалбанк" (ООО) (3293)</v>
      </c>
      <c r="C5329" s="25" t="str">
        <f>'101_transform'!D5327</f>
        <v>60404   A  Земля (c 13.02.2018)</v>
      </c>
      <c r="D5329" s="25">
        <f>'101_transform'!E5327</f>
        <v>0</v>
      </c>
      <c r="E5329" s="25">
        <f>'101_transform'!F5327</f>
        <v>0</v>
      </c>
      <c r="F5329" s="25">
        <f>'101_transform'!G5327</f>
        <v>0</v>
      </c>
      <c r="G5329" s="25">
        <f>'101_transform'!H5327</f>
        <v>0</v>
      </c>
    </row>
    <row r="5330" spans="1:7" ht="15" x14ac:dyDescent="0.2">
      <c r="A5330" s="12" t="str">
        <f t="shared" si="83"/>
        <v>"Русьуниверсалбанк" (ООО) (3293) 60405</v>
      </c>
      <c r="B5330" s="25" t="str">
        <f>'101_transform'!C5328</f>
        <v>"Русьуниверсалбанк" (ООО) (3293)</v>
      </c>
      <c r="C5330" s="25" t="str">
        <f>'101_transform'!D5328</f>
        <v>60405   П
A (до 31.01.2003)  Резервы на возможные потери (c 13.02.2018)
Долгосрочно арендуемые основные средства (до 31.01.2003)</v>
      </c>
      <c r="D5330" s="25">
        <f>'101_transform'!E5328</f>
        <v>0</v>
      </c>
      <c r="E5330" s="25">
        <f>'101_transform'!F5328</f>
        <v>0</v>
      </c>
      <c r="F5330" s="25">
        <f>'101_transform'!G5328</f>
        <v>0</v>
      </c>
      <c r="G5330" s="25">
        <f>'101_transform'!H5328</f>
        <v>0</v>
      </c>
    </row>
    <row r="5331" spans="1:7" ht="15" x14ac:dyDescent="0.2">
      <c r="A5331" s="12" t="str">
        <f t="shared" si="83"/>
        <v>"Русьуниверсалбанк" (ООО) (3293) 60414</v>
      </c>
      <c r="B5331" s="25" t="str">
        <f>'101_transform'!C5329</f>
        <v>"Русьуниверсалбанк" (ООО) (3293)</v>
      </c>
      <c r="C5331" s="25" t="str">
        <f>'101_transform'!D5329</f>
        <v>60414   П  Амортизация основных средств (кроме земли) (c 13.02.2018)</v>
      </c>
      <c r="D5331" s="25">
        <f>'101_transform'!E5329</f>
        <v>0</v>
      </c>
      <c r="E5331" s="25">
        <f>'101_transform'!F5329</f>
        <v>14845</v>
      </c>
      <c r="F5331" s="25">
        <f>'101_transform'!G5329</f>
        <v>0</v>
      </c>
      <c r="G5331" s="25">
        <f>'101_transform'!H5329</f>
        <v>15081</v>
      </c>
    </row>
    <row r="5332" spans="1:7" ht="15" x14ac:dyDescent="0.2">
      <c r="A5332" s="12" t="str">
        <f t="shared" si="83"/>
        <v>"Русьуниверсалбанк" (ООО) (3293) 60415</v>
      </c>
      <c r="B5332" s="25" t="str">
        <f>'101_transform'!C5330</f>
        <v>"Русьуниверсалбанк" (ООО) (3293)</v>
      </c>
      <c r="C5332" s="25" t="str">
        <f>'101_transform'!D5330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332" s="25">
        <f>'101_transform'!E5330</f>
        <v>0</v>
      </c>
      <c r="E5332" s="25">
        <f>'101_transform'!F5330</f>
        <v>0</v>
      </c>
      <c r="F5332" s="25">
        <f>'101_transform'!G5330</f>
        <v>0</v>
      </c>
      <c r="G5332" s="25">
        <f>'101_transform'!H5330</f>
        <v>0</v>
      </c>
    </row>
    <row r="5333" spans="1:7" ht="15" x14ac:dyDescent="0.2">
      <c r="A5333" s="12" t="str">
        <f t="shared" si="83"/>
        <v>"Русьуниверсалбанк" (ООО) (3293) 61901</v>
      </c>
      <c r="B5333" s="25" t="str">
        <f>'101_transform'!C5331</f>
        <v>"Русьуниверсалбанк" (ООО) (3293)</v>
      </c>
      <c r="C5333" s="25" t="str">
        <f>'101_transform'!D5331</f>
        <v>61901   A  Земля, временно неиспользуемая в основной деятельности</v>
      </c>
      <c r="D5333" s="25">
        <f>'101_transform'!E5331</f>
        <v>0</v>
      </c>
      <c r="E5333" s="25">
        <f>'101_transform'!F5331</f>
        <v>0</v>
      </c>
      <c r="F5333" s="25">
        <f>'101_transform'!G5331</f>
        <v>0</v>
      </c>
      <c r="G5333" s="25">
        <f>'101_transform'!H5331</f>
        <v>0</v>
      </c>
    </row>
    <row r="5334" spans="1:7" ht="15" x14ac:dyDescent="0.2">
      <c r="A5334" s="12" t="str">
        <f t="shared" si="83"/>
        <v>"Русьуниверсалбанк" (ООО) (3293) 61902</v>
      </c>
      <c r="B5334" s="25" t="str">
        <f>'101_transform'!C5332</f>
        <v>"Русьуниверсалбанк" (ООО) (3293)</v>
      </c>
      <c r="C5334" s="25" t="str">
        <f>'101_transform'!D5332</f>
        <v>61902   A  Земля, временно неиспользуемая в основной деятельности, переданная в аренду</v>
      </c>
      <c r="D5334" s="25">
        <f>'101_transform'!E5332</f>
        <v>0</v>
      </c>
      <c r="E5334" s="25">
        <f>'101_transform'!F5332</f>
        <v>0</v>
      </c>
      <c r="F5334" s="25">
        <f>'101_transform'!G5332</f>
        <v>0</v>
      </c>
      <c r="G5334" s="25">
        <f>'101_transform'!H5332</f>
        <v>0</v>
      </c>
    </row>
    <row r="5335" spans="1:7" ht="15" x14ac:dyDescent="0.2">
      <c r="A5335" s="12" t="str">
        <f t="shared" si="83"/>
        <v>"Русьуниверсалбанк" (ООО) (3293) 61903</v>
      </c>
      <c r="B5335" s="25" t="str">
        <f>'101_transform'!C5333</f>
        <v>"Русьуниверсалбанк" (ООО) (3293)</v>
      </c>
      <c r="C5335" s="25" t="str">
        <f>'101_transform'!D5333</f>
        <v>61903   A  Недвижимость (кроме земли), временно неиспользуемая в основной деятельности</v>
      </c>
      <c r="D5335" s="25">
        <f>'101_transform'!E5333</f>
        <v>0</v>
      </c>
      <c r="E5335" s="25">
        <f>'101_transform'!F5333</f>
        <v>0</v>
      </c>
      <c r="F5335" s="25">
        <f>'101_transform'!G5333</f>
        <v>0</v>
      </c>
      <c r="G5335" s="25">
        <f>'101_transform'!H5333</f>
        <v>0</v>
      </c>
    </row>
    <row r="5336" spans="1:7" ht="15" x14ac:dyDescent="0.2">
      <c r="A5336" s="12" t="str">
        <f t="shared" si="83"/>
        <v>"Русьуниверсалбанк" (ООО) (3293) 61904</v>
      </c>
      <c r="B5336" s="25" t="str">
        <f>'101_transform'!C5334</f>
        <v>"Русьуниверсалбанк" (ООО) (3293)</v>
      </c>
      <c r="C5336" s="25" t="str">
        <f>'101_transform'!D5334</f>
        <v>61904   A  Недвижимость (кроме земли), временно неиспользуемая в основной деятельности, переданная в аренду</v>
      </c>
      <c r="D5336" s="25">
        <f>'101_transform'!E5334</f>
        <v>0</v>
      </c>
      <c r="E5336" s="25">
        <f>'101_transform'!F5334</f>
        <v>0</v>
      </c>
      <c r="F5336" s="25">
        <f>'101_transform'!G5334</f>
        <v>0</v>
      </c>
      <c r="G5336" s="25">
        <f>'101_transform'!H5334</f>
        <v>0</v>
      </c>
    </row>
    <row r="5337" spans="1:7" ht="15" x14ac:dyDescent="0.2">
      <c r="A5337" s="12" t="str">
        <f t="shared" si="83"/>
        <v>"Русьуниверсалбанк" (ООО) (3293) 61905</v>
      </c>
      <c r="B5337" s="25" t="str">
        <f>'101_transform'!C5335</f>
        <v>"Русьуниверсалбанк" (ООО) (3293)</v>
      </c>
      <c r="C5337" s="25" t="str">
        <f>'101_transform'!D5335</f>
        <v>61905   A  Земля, временно неиспользуемая в основной деятельности, учитываемая по справедливой стоимости</v>
      </c>
      <c r="D5337" s="25">
        <f>'101_transform'!E5335</f>
        <v>0</v>
      </c>
      <c r="E5337" s="25">
        <f>'101_transform'!F5335</f>
        <v>0</v>
      </c>
      <c r="F5337" s="25">
        <f>'101_transform'!G5335</f>
        <v>0</v>
      </c>
      <c r="G5337" s="25">
        <f>'101_transform'!H5335</f>
        <v>0</v>
      </c>
    </row>
    <row r="5338" spans="1:7" ht="15" x14ac:dyDescent="0.2">
      <c r="A5338" s="12" t="str">
        <f t="shared" si="83"/>
        <v>"Русьуниверсалбанк" (ООО) (3293) 61906</v>
      </c>
      <c r="B5338" s="25" t="str">
        <f>'101_transform'!C5336</f>
        <v>"Русьуниверсалбанк" (ООО) (3293)</v>
      </c>
      <c r="C5338" s="25" t="str">
        <f>'101_transform'!D5336</f>
        <v>61906   A  Земля, временно неиспользуемая в основной деятельности, учитываемая по справедливой стоимости, переданная в аренду</v>
      </c>
      <c r="D5338" s="25">
        <f>'101_transform'!E5336</f>
        <v>0</v>
      </c>
      <c r="E5338" s="25">
        <f>'101_transform'!F5336</f>
        <v>0</v>
      </c>
      <c r="F5338" s="25">
        <f>'101_transform'!G5336</f>
        <v>0</v>
      </c>
      <c r="G5338" s="25">
        <f>'101_transform'!H5336</f>
        <v>0</v>
      </c>
    </row>
    <row r="5339" spans="1:7" ht="15" x14ac:dyDescent="0.2">
      <c r="A5339" s="12" t="str">
        <f t="shared" si="83"/>
        <v>"Русьуниверсалбанк" (ООО) (3293) 61907</v>
      </c>
      <c r="B5339" s="25" t="str">
        <f>'101_transform'!C5337</f>
        <v>"Русьуниверсалбанк" (ООО) (3293)</v>
      </c>
      <c r="C5339" s="25" t="str">
        <f>'101_transform'!D5337</f>
        <v>61907   A  Недвижимость (кроме земли), временно неиспользуемая в основной деятельности, учитываемая по справедливой стоимости</v>
      </c>
      <c r="D5339" s="25">
        <f>'101_transform'!E5337</f>
        <v>0</v>
      </c>
      <c r="E5339" s="25">
        <f>'101_transform'!F5337</f>
        <v>0</v>
      </c>
      <c r="F5339" s="25">
        <f>'101_transform'!G5337</f>
        <v>0</v>
      </c>
      <c r="G5339" s="25">
        <f>'101_transform'!H5337</f>
        <v>0</v>
      </c>
    </row>
    <row r="5340" spans="1:7" ht="15" x14ac:dyDescent="0.2">
      <c r="A5340" s="12" t="str">
        <f t="shared" si="83"/>
        <v>"Русьуниверсалбанк" (ООО) (3293) 61908</v>
      </c>
      <c r="B5340" s="25" t="str">
        <f>'101_transform'!C5338</f>
        <v>"Русьуниверсалбанк" (ООО) (3293)</v>
      </c>
      <c r="C5340" s="25" t="str">
        <f>'101_transform'!D5338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340" s="25">
        <f>'101_transform'!E5338</f>
        <v>0</v>
      </c>
      <c r="E5340" s="25">
        <f>'101_transform'!F5338</f>
        <v>0</v>
      </c>
      <c r="F5340" s="25">
        <f>'101_transform'!G5338</f>
        <v>0</v>
      </c>
      <c r="G5340" s="25">
        <f>'101_transform'!H5338</f>
        <v>0</v>
      </c>
    </row>
    <row r="5341" spans="1:7" ht="15" x14ac:dyDescent="0.2">
      <c r="A5341" s="12" t="str">
        <f t="shared" si="83"/>
        <v>"Русьуниверсалбанк" (ООО) (3293) 61909</v>
      </c>
      <c r="B5341" s="25" t="str">
        <f>'101_transform'!C5339</f>
        <v>"Русьуниверсалбанк" (ООО) (3293)</v>
      </c>
      <c r="C5341" s="25" t="str">
        <f>'101_transform'!D5339</f>
        <v>61909   П  Амортизация недвижимости (кроме земли), временно неиспользуемой в основной деятельности</v>
      </c>
      <c r="D5341" s="25">
        <f>'101_transform'!E5339</f>
        <v>0</v>
      </c>
      <c r="E5341" s="25">
        <f>'101_transform'!F5339</f>
        <v>0</v>
      </c>
      <c r="F5341" s="25">
        <f>'101_transform'!G5339</f>
        <v>0</v>
      </c>
      <c r="G5341" s="25">
        <f>'101_transform'!H5339</f>
        <v>0</v>
      </c>
    </row>
    <row r="5342" spans="1:7" ht="15" x14ac:dyDescent="0.2">
      <c r="A5342" s="12" t="str">
        <f t="shared" si="83"/>
        <v>"Русьуниверсалбанк" (ООО) (3293) 61910</v>
      </c>
      <c r="B5342" s="25" t="str">
        <f>'101_transform'!C5340</f>
        <v>"Русьуниверсалбанк" (ООО) (3293)</v>
      </c>
      <c r="C5342" s="25" t="str">
        <f>'101_transform'!D5340</f>
        <v>61910   П  Амортизация недвижимости (кроме земли), временно неиспользуемой в основной деятельности, переданной в аренду</v>
      </c>
      <c r="D5342" s="25">
        <f>'101_transform'!E5340</f>
        <v>0</v>
      </c>
      <c r="E5342" s="25">
        <f>'101_transform'!F5340</f>
        <v>0</v>
      </c>
      <c r="F5342" s="25">
        <f>'101_transform'!G5340</f>
        <v>0</v>
      </c>
      <c r="G5342" s="25">
        <f>'101_transform'!H5340</f>
        <v>0</v>
      </c>
    </row>
    <row r="5343" spans="1:7" ht="15" x14ac:dyDescent="0.2">
      <c r="A5343" s="12" t="str">
        <f t="shared" si="83"/>
        <v>"Русьуниверсалбанк" (ООО) (3293) 61911</v>
      </c>
      <c r="B5343" s="25" t="str">
        <f>'101_transform'!C5341</f>
        <v>"Русьуниверсалбанк" (ООО) (3293)</v>
      </c>
      <c r="C5343" s="25" t="str">
        <f>'101_transform'!D5341</f>
        <v>61911   A  Вложения в сооружение (строительство) объектов недвижимости, временно неиспользуемой в основной деятельности</v>
      </c>
      <c r="D5343" s="25">
        <f>'101_transform'!E5341</f>
        <v>0</v>
      </c>
      <c r="E5343" s="25">
        <f>'101_transform'!F5341</f>
        <v>0</v>
      </c>
      <c r="F5343" s="25">
        <f>'101_transform'!G5341</f>
        <v>0</v>
      </c>
      <c r="G5343" s="25">
        <f>'101_transform'!H5341</f>
        <v>0</v>
      </c>
    </row>
    <row r="5344" spans="1:7" ht="15" x14ac:dyDescent="0.2">
      <c r="A5344" s="12" t="str">
        <f t="shared" si="83"/>
        <v>"Русьуниверсалбанк" (ООО) (3293) 61912</v>
      </c>
      <c r="B5344" s="25" t="str">
        <f>'101_transform'!C5342</f>
        <v>"Русьуниверсалбанк" (ООО) (3293)</v>
      </c>
      <c r="C5344" s="25" t="str">
        <f>'101_transform'!D5342</f>
        <v>61912   П  Резервы на возможные потери</v>
      </c>
      <c r="D5344" s="25">
        <f>'101_transform'!E5342</f>
        <v>0</v>
      </c>
      <c r="E5344" s="25">
        <f>'101_transform'!F5342</f>
        <v>0</v>
      </c>
      <c r="F5344" s="25">
        <f>'101_transform'!G5342</f>
        <v>0</v>
      </c>
      <c r="G5344" s="25">
        <f>'101_transform'!H5342</f>
        <v>0</v>
      </c>
    </row>
    <row r="5345" spans="1:7" ht="15" x14ac:dyDescent="0.2">
      <c r="A5345" s="12" t="str">
        <f t="shared" si="83"/>
        <v>"Русьуниверсалбанк" (ООО) (3293) 62001</v>
      </c>
      <c r="B5345" s="25" t="str">
        <f>'101_transform'!C5343</f>
        <v>"Русьуниверсалбанк" (ООО) (3293)</v>
      </c>
      <c r="C5345" s="25" t="str">
        <f>'101_transform'!D5343</f>
        <v>62001   A  Долгосрочные активы, предназначенные для продажи</v>
      </c>
      <c r="D5345" s="25">
        <f>'101_transform'!E5343</f>
        <v>0</v>
      </c>
      <c r="E5345" s="25">
        <f>'101_transform'!F5343</f>
        <v>0</v>
      </c>
      <c r="F5345" s="25">
        <f>'101_transform'!G5343</f>
        <v>0</v>
      </c>
      <c r="G5345" s="25">
        <f>'101_transform'!H5343</f>
        <v>0</v>
      </c>
    </row>
    <row r="5346" spans="1:7" ht="15" x14ac:dyDescent="0.2">
      <c r="A5346" s="12" t="str">
        <f t="shared" si="83"/>
        <v>"Русьуниверсалбанк" (ООО) (3293) 62002</v>
      </c>
      <c r="B5346" s="25" t="str">
        <f>'101_transform'!C5344</f>
        <v>"Русьуниверсалбанк" (ООО) (3293)</v>
      </c>
      <c r="C5346" s="25" t="str">
        <f>'101_transform'!D5344</f>
        <v>62002   П  Резервы на возможные потери</v>
      </c>
      <c r="D5346" s="25">
        <f>'101_transform'!E5344</f>
        <v>0</v>
      </c>
      <c r="E5346" s="25">
        <f>'101_transform'!F5344</f>
        <v>0</v>
      </c>
      <c r="F5346" s="25">
        <f>'101_transform'!G5344</f>
        <v>0</v>
      </c>
      <c r="G5346" s="25">
        <f>'101_transform'!H5344</f>
        <v>0</v>
      </c>
    </row>
    <row r="5347" spans="1:7" ht="15" x14ac:dyDescent="0.2">
      <c r="A5347" s="12" t="str">
        <f t="shared" si="83"/>
        <v>"Русьуниверсалбанк" (ООО) (3293) 62101</v>
      </c>
      <c r="B5347" s="25" t="str">
        <f>'101_transform'!C5345</f>
        <v>"Русьуниверсалбанк" (ООО) (3293)</v>
      </c>
      <c r="C5347" s="25" t="str">
        <f>'101_transform'!D5345</f>
        <v>62101   A  Средства труда, полученные по договорам отступного, залога, назначение которых не определено</v>
      </c>
      <c r="D5347" s="25">
        <f>'101_transform'!E5345</f>
        <v>0</v>
      </c>
      <c r="E5347" s="25">
        <f>'101_transform'!F5345</f>
        <v>0</v>
      </c>
      <c r="F5347" s="25">
        <f>'101_transform'!G5345</f>
        <v>0</v>
      </c>
      <c r="G5347" s="25">
        <f>'101_transform'!H5345</f>
        <v>0</v>
      </c>
    </row>
    <row r="5348" spans="1:7" ht="15" x14ac:dyDescent="0.2">
      <c r="A5348" s="12" t="str">
        <f t="shared" si="83"/>
        <v>"Русьуниверсалбанк" (ООО) (3293) 62102</v>
      </c>
      <c r="B5348" s="25" t="str">
        <f>'101_transform'!C5346</f>
        <v>"Русьуниверсалбанк" (ООО) (3293)</v>
      </c>
      <c r="C5348" s="25" t="str">
        <f>'101_transform'!D5346</f>
        <v>62102   A  Предметы труда, полученные по договорам отступного, залога, назначение которых не определено</v>
      </c>
      <c r="D5348" s="25">
        <f>'101_transform'!E5346</f>
        <v>0</v>
      </c>
      <c r="E5348" s="25">
        <f>'101_transform'!F5346</f>
        <v>0</v>
      </c>
      <c r="F5348" s="25">
        <f>'101_transform'!G5346</f>
        <v>0</v>
      </c>
      <c r="G5348" s="25">
        <f>'101_transform'!H5346</f>
        <v>0</v>
      </c>
    </row>
    <row r="5349" spans="1:7" ht="15" x14ac:dyDescent="0.2">
      <c r="A5349" s="12" t="str">
        <f t="shared" si="83"/>
        <v>"Русьуниверсалбанк" (ООО) (3293) 62103</v>
      </c>
      <c r="B5349" s="25" t="str">
        <f>'101_transform'!C5347</f>
        <v>"Русьуниверсалбанк" (ООО) (3293)</v>
      </c>
      <c r="C5349" s="25" t="str">
        <f>'101_transform'!D5347</f>
        <v>62103   П  Резервы на возможные потери</v>
      </c>
      <c r="D5349" s="25">
        <f>'101_transform'!E5347</f>
        <v>0</v>
      </c>
      <c r="E5349" s="25">
        <f>'101_transform'!F5347</f>
        <v>0</v>
      </c>
      <c r="F5349" s="25">
        <f>'101_transform'!G5347</f>
        <v>0</v>
      </c>
      <c r="G5349" s="25">
        <f>'101_transform'!H5347</f>
        <v>0</v>
      </c>
    </row>
    <row r="5350" spans="1:7" ht="15" x14ac:dyDescent="0.2">
      <c r="A5350" s="12" t="str">
        <f t="shared" si="83"/>
        <v>АО КБ "САММИТ БАНК" (85) 60401</v>
      </c>
      <c r="B5350" s="25" t="str">
        <f>'101_transform'!C5348</f>
        <v>АО КБ "САММИТ БАНК" (85)</v>
      </c>
      <c r="C5350" s="25" t="str">
        <f>'101_transform'!D5348</f>
        <v>60401   A  Основные средства (кроме земли) (c 13.02.2018)_x000D_Категория 1- Здания и сооружения (до 31.12.2002)</v>
      </c>
      <c r="D5350" s="25">
        <f>'101_transform'!E5348</f>
        <v>48507</v>
      </c>
      <c r="E5350" s="25">
        <f>'101_transform'!F5348</f>
        <v>0</v>
      </c>
      <c r="F5350" s="25">
        <f>'101_transform'!G5348</f>
        <v>50773</v>
      </c>
      <c r="G5350" s="25">
        <f>'101_transform'!H5348</f>
        <v>0</v>
      </c>
    </row>
    <row r="5351" spans="1:7" ht="15" x14ac:dyDescent="0.2">
      <c r="A5351" s="12" t="str">
        <f t="shared" si="83"/>
        <v>АО КБ "САММИТ БАНК" (85) 60404</v>
      </c>
      <c r="B5351" s="25" t="str">
        <f>'101_transform'!C5349</f>
        <v>АО КБ "САММИТ БАНК" (85)</v>
      </c>
      <c r="C5351" s="25" t="str">
        <f>'101_transform'!D5349</f>
        <v>60404   A  Земля (c 13.02.2018)</v>
      </c>
      <c r="D5351" s="25">
        <f>'101_transform'!E5349</f>
        <v>5065</v>
      </c>
      <c r="E5351" s="25">
        <f>'101_transform'!F5349</f>
        <v>0</v>
      </c>
      <c r="F5351" s="25">
        <f>'101_transform'!G5349</f>
        <v>5065</v>
      </c>
      <c r="G5351" s="25">
        <f>'101_transform'!H5349</f>
        <v>0</v>
      </c>
    </row>
    <row r="5352" spans="1:7" ht="15" x14ac:dyDescent="0.2">
      <c r="A5352" s="12" t="str">
        <f t="shared" si="83"/>
        <v>АО КБ "САММИТ БАНК" (85) 60405</v>
      </c>
      <c r="B5352" s="25" t="str">
        <f>'101_transform'!C5350</f>
        <v>АО КБ "САММИТ БАНК" (85)</v>
      </c>
      <c r="C5352" s="25" t="str">
        <f>'101_transform'!D5350</f>
        <v>60405   П
A (до 31.01.2003)  Резервы на возможные потери (c 13.02.2018)
Долгосрочно арендуемые основные средства (до 31.01.2003)</v>
      </c>
      <c r="D5352" s="25">
        <f>'101_transform'!E5350</f>
        <v>0</v>
      </c>
      <c r="E5352" s="25">
        <f>'101_transform'!F5350</f>
        <v>0</v>
      </c>
      <c r="F5352" s="25">
        <f>'101_transform'!G5350</f>
        <v>0</v>
      </c>
      <c r="G5352" s="25">
        <f>'101_transform'!H5350</f>
        <v>0</v>
      </c>
    </row>
    <row r="5353" spans="1:7" ht="15" x14ac:dyDescent="0.2">
      <c r="A5353" s="12" t="str">
        <f t="shared" si="83"/>
        <v>АО КБ "САММИТ БАНК" (85) 60414</v>
      </c>
      <c r="B5353" s="25" t="str">
        <f>'101_transform'!C5351</f>
        <v>АО КБ "САММИТ БАНК" (85)</v>
      </c>
      <c r="C5353" s="25" t="str">
        <f>'101_transform'!D5351</f>
        <v>60414   П  Амортизация основных средств (кроме земли) (c 13.02.2018)</v>
      </c>
      <c r="D5353" s="25">
        <f>'101_transform'!E5351</f>
        <v>0</v>
      </c>
      <c r="E5353" s="25">
        <f>'101_transform'!F5351</f>
        <v>26035</v>
      </c>
      <c r="F5353" s="25">
        <f>'101_transform'!G5351</f>
        <v>0</v>
      </c>
      <c r="G5353" s="25">
        <f>'101_transform'!H5351</f>
        <v>27316</v>
      </c>
    </row>
    <row r="5354" spans="1:7" ht="15" x14ac:dyDescent="0.2">
      <c r="A5354" s="12" t="str">
        <f t="shared" si="83"/>
        <v>АО КБ "САММИТ БАНК" (85) 60415</v>
      </c>
      <c r="B5354" s="25" t="str">
        <f>'101_transform'!C5352</f>
        <v>АО КБ "САММИТ БАНК" (85)</v>
      </c>
      <c r="C5354" s="25" t="str">
        <f>'101_transform'!D5352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354" s="25">
        <f>'101_transform'!E5352</f>
        <v>2591</v>
      </c>
      <c r="E5354" s="25">
        <f>'101_transform'!F5352</f>
        <v>0</v>
      </c>
      <c r="F5354" s="25">
        <f>'101_transform'!G5352</f>
        <v>0</v>
      </c>
      <c r="G5354" s="25">
        <f>'101_transform'!H5352</f>
        <v>0</v>
      </c>
    </row>
    <row r="5355" spans="1:7" ht="15" x14ac:dyDescent="0.2">
      <c r="A5355" s="12" t="str">
        <f t="shared" si="83"/>
        <v>АО КБ "САММИТ БАНК" (85) 61901</v>
      </c>
      <c r="B5355" s="25" t="str">
        <f>'101_transform'!C5353</f>
        <v>АО КБ "САММИТ БАНК" (85)</v>
      </c>
      <c r="C5355" s="25" t="str">
        <f>'101_transform'!D5353</f>
        <v>61901   A  Земля, временно неиспользуемая в основной деятельности</v>
      </c>
      <c r="D5355" s="25">
        <f>'101_transform'!E5353</f>
        <v>0</v>
      </c>
      <c r="E5355" s="25">
        <f>'101_transform'!F5353</f>
        <v>0</v>
      </c>
      <c r="F5355" s="25">
        <f>'101_transform'!G5353</f>
        <v>0</v>
      </c>
      <c r="G5355" s="25">
        <f>'101_transform'!H5353</f>
        <v>0</v>
      </c>
    </row>
    <row r="5356" spans="1:7" ht="15" x14ac:dyDescent="0.2">
      <c r="A5356" s="12" t="str">
        <f t="shared" si="83"/>
        <v>АО КБ "САММИТ БАНК" (85) 61902</v>
      </c>
      <c r="B5356" s="25" t="str">
        <f>'101_transform'!C5354</f>
        <v>АО КБ "САММИТ БАНК" (85)</v>
      </c>
      <c r="C5356" s="25" t="str">
        <f>'101_transform'!D5354</f>
        <v>61902   A  Земля, временно неиспользуемая в основной деятельности, переданная в аренду</v>
      </c>
      <c r="D5356" s="25">
        <f>'101_transform'!E5354</f>
        <v>0</v>
      </c>
      <c r="E5356" s="25">
        <f>'101_transform'!F5354</f>
        <v>0</v>
      </c>
      <c r="F5356" s="25">
        <f>'101_transform'!G5354</f>
        <v>0</v>
      </c>
      <c r="G5356" s="25">
        <f>'101_transform'!H5354</f>
        <v>0</v>
      </c>
    </row>
    <row r="5357" spans="1:7" ht="15" x14ac:dyDescent="0.2">
      <c r="A5357" s="12" t="str">
        <f t="shared" si="83"/>
        <v>АО КБ "САММИТ БАНК" (85) 61903</v>
      </c>
      <c r="B5357" s="25" t="str">
        <f>'101_transform'!C5355</f>
        <v>АО КБ "САММИТ БАНК" (85)</v>
      </c>
      <c r="C5357" s="25" t="str">
        <f>'101_transform'!D5355</f>
        <v>61903   A  Недвижимость (кроме земли), временно неиспользуемая в основной деятельности</v>
      </c>
      <c r="D5357" s="25">
        <f>'101_transform'!E5355</f>
        <v>0</v>
      </c>
      <c r="E5357" s="25">
        <f>'101_transform'!F5355</f>
        <v>0</v>
      </c>
      <c r="F5357" s="25">
        <f>'101_transform'!G5355</f>
        <v>0</v>
      </c>
      <c r="G5357" s="25">
        <f>'101_transform'!H5355</f>
        <v>0</v>
      </c>
    </row>
    <row r="5358" spans="1:7" ht="15" x14ac:dyDescent="0.2">
      <c r="A5358" s="12" t="str">
        <f t="shared" si="83"/>
        <v>АО КБ "САММИТ БАНК" (85) 61904</v>
      </c>
      <c r="B5358" s="25" t="str">
        <f>'101_transform'!C5356</f>
        <v>АО КБ "САММИТ БАНК" (85)</v>
      </c>
      <c r="C5358" s="25" t="str">
        <f>'101_transform'!D5356</f>
        <v>61904   A  Недвижимость (кроме земли), временно неиспользуемая в основной деятельности, переданная в аренду</v>
      </c>
      <c r="D5358" s="25">
        <f>'101_transform'!E5356</f>
        <v>0</v>
      </c>
      <c r="E5358" s="25">
        <f>'101_transform'!F5356</f>
        <v>0</v>
      </c>
      <c r="F5358" s="25">
        <f>'101_transform'!G5356</f>
        <v>0</v>
      </c>
      <c r="G5358" s="25">
        <f>'101_transform'!H5356</f>
        <v>0</v>
      </c>
    </row>
    <row r="5359" spans="1:7" ht="15" x14ac:dyDescent="0.2">
      <c r="A5359" s="12" t="str">
        <f t="shared" si="83"/>
        <v>АО КБ "САММИТ БАНК" (85) 61905</v>
      </c>
      <c r="B5359" s="25" t="str">
        <f>'101_transform'!C5357</f>
        <v>АО КБ "САММИТ БАНК" (85)</v>
      </c>
      <c r="C5359" s="25" t="str">
        <f>'101_transform'!D5357</f>
        <v>61905   A  Земля, временно неиспользуемая в основной деятельности, учитываемая по справедливой стоимости</v>
      </c>
      <c r="D5359" s="25">
        <f>'101_transform'!E5357</f>
        <v>0</v>
      </c>
      <c r="E5359" s="25">
        <f>'101_transform'!F5357</f>
        <v>0</v>
      </c>
      <c r="F5359" s="25">
        <f>'101_transform'!G5357</f>
        <v>0</v>
      </c>
      <c r="G5359" s="25">
        <f>'101_transform'!H5357</f>
        <v>0</v>
      </c>
    </row>
    <row r="5360" spans="1:7" ht="15" x14ac:dyDescent="0.2">
      <c r="A5360" s="12" t="str">
        <f t="shared" si="83"/>
        <v>АО КБ "САММИТ БАНК" (85) 61906</v>
      </c>
      <c r="B5360" s="25" t="str">
        <f>'101_transform'!C5358</f>
        <v>АО КБ "САММИТ БАНК" (85)</v>
      </c>
      <c r="C5360" s="25" t="str">
        <f>'101_transform'!D5358</f>
        <v>61906   A  Земля, временно неиспользуемая в основной деятельности, учитываемая по справедливой стоимости, переданная в аренду</v>
      </c>
      <c r="D5360" s="25">
        <f>'101_transform'!E5358</f>
        <v>0</v>
      </c>
      <c r="E5360" s="25">
        <f>'101_transform'!F5358</f>
        <v>0</v>
      </c>
      <c r="F5360" s="25">
        <f>'101_transform'!G5358</f>
        <v>0</v>
      </c>
      <c r="G5360" s="25">
        <f>'101_transform'!H5358</f>
        <v>0</v>
      </c>
    </row>
    <row r="5361" spans="1:7" ht="15" x14ac:dyDescent="0.2">
      <c r="A5361" s="12" t="str">
        <f t="shared" si="83"/>
        <v>АО КБ "САММИТ БАНК" (85) 61907</v>
      </c>
      <c r="B5361" s="25" t="str">
        <f>'101_transform'!C5359</f>
        <v>АО КБ "САММИТ БАНК" (85)</v>
      </c>
      <c r="C5361" s="25" t="str">
        <f>'101_transform'!D5359</f>
        <v>61907   A  Недвижимость (кроме земли), временно неиспользуемая в основной деятельности, учитываемая по справедливой стоимости</v>
      </c>
      <c r="D5361" s="25">
        <f>'101_transform'!E5359</f>
        <v>0</v>
      </c>
      <c r="E5361" s="25">
        <f>'101_transform'!F5359</f>
        <v>0</v>
      </c>
      <c r="F5361" s="25">
        <f>'101_transform'!G5359</f>
        <v>0</v>
      </c>
      <c r="G5361" s="25">
        <f>'101_transform'!H5359</f>
        <v>0</v>
      </c>
    </row>
    <row r="5362" spans="1:7" ht="15" x14ac:dyDescent="0.2">
      <c r="A5362" s="12" t="str">
        <f t="shared" si="83"/>
        <v>АО КБ "САММИТ БАНК" (85) 61908</v>
      </c>
      <c r="B5362" s="25" t="str">
        <f>'101_transform'!C5360</f>
        <v>АО КБ "САММИТ БАНК" (85)</v>
      </c>
      <c r="C5362" s="25" t="str">
        <f>'101_transform'!D5360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362" s="25">
        <f>'101_transform'!E5360</f>
        <v>0</v>
      </c>
      <c r="E5362" s="25">
        <f>'101_transform'!F5360</f>
        <v>0</v>
      </c>
      <c r="F5362" s="25">
        <f>'101_transform'!G5360</f>
        <v>0</v>
      </c>
      <c r="G5362" s="25">
        <f>'101_transform'!H5360</f>
        <v>0</v>
      </c>
    </row>
    <row r="5363" spans="1:7" ht="15" x14ac:dyDescent="0.2">
      <c r="A5363" s="12" t="str">
        <f t="shared" si="83"/>
        <v>АО КБ "САММИТ БАНК" (85) 61909</v>
      </c>
      <c r="B5363" s="25" t="str">
        <f>'101_transform'!C5361</f>
        <v>АО КБ "САММИТ БАНК" (85)</v>
      </c>
      <c r="C5363" s="25" t="str">
        <f>'101_transform'!D5361</f>
        <v>61909   П  Амортизация недвижимости (кроме земли), временно неиспользуемой в основной деятельности</v>
      </c>
      <c r="D5363" s="25">
        <f>'101_transform'!E5361</f>
        <v>0</v>
      </c>
      <c r="E5363" s="25">
        <f>'101_transform'!F5361</f>
        <v>0</v>
      </c>
      <c r="F5363" s="25">
        <f>'101_transform'!G5361</f>
        <v>0</v>
      </c>
      <c r="G5363" s="25">
        <f>'101_transform'!H5361</f>
        <v>0</v>
      </c>
    </row>
    <row r="5364" spans="1:7" ht="15" x14ac:dyDescent="0.2">
      <c r="A5364" s="12" t="str">
        <f t="shared" si="83"/>
        <v>АО КБ "САММИТ БАНК" (85) 61910</v>
      </c>
      <c r="B5364" s="25" t="str">
        <f>'101_transform'!C5362</f>
        <v>АО КБ "САММИТ БАНК" (85)</v>
      </c>
      <c r="C5364" s="25" t="str">
        <f>'101_transform'!D5362</f>
        <v>61910   П  Амортизация недвижимости (кроме земли), временно неиспользуемой в основной деятельности, переданной в аренду</v>
      </c>
      <c r="D5364" s="25">
        <f>'101_transform'!E5362</f>
        <v>0</v>
      </c>
      <c r="E5364" s="25">
        <f>'101_transform'!F5362</f>
        <v>0</v>
      </c>
      <c r="F5364" s="25">
        <f>'101_transform'!G5362</f>
        <v>0</v>
      </c>
      <c r="G5364" s="25">
        <f>'101_transform'!H5362</f>
        <v>0</v>
      </c>
    </row>
    <row r="5365" spans="1:7" ht="15" x14ac:dyDescent="0.2">
      <c r="A5365" s="12" t="str">
        <f t="shared" si="83"/>
        <v>АО КБ "САММИТ БАНК" (85) 61911</v>
      </c>
      <c r="B5365" s="25" t="str">
        <f>'101_transform'!C5363</f>
        <v>АО КБ "САММИТ БАНК" (85)</v>
      </c>
      <c r="C5365" s="25" t="str">
        <f>'101_transform'!D5363</f>
        <v>61911   A  Вложения в сооружение (строительство) объектов недвижимости, временно неиспользуемой в основной деятельности</v>
      </c>
      <c r="D5365" s="25">
        <f>'101_transform'!E5363</f>
        <v>0</v>
      </c>
      <c r="E5365" s="25">
        <f>'101_transform'!F5363</f>
        <v>0</v>
      </c>
      <c r="F5365" s="25">
        <f>'101_transform'!G5363</f>
        <v>0</v>
      </c>
      <c r="G5365" s="25">
        <f>'101_transform'!H5363</f>
        <v>0</v>
      </c>
    </row>
    <row r="5366" spans="1:7" ht="15" x14ac:dyDescent="0.2">
      <c r="A5366" s="12" t="str">
        <f t="shared" si="83"/>
        <v>АО КБ "САММИТ БАНК" (85) 61912</v>
      </c>
      <c r="B5366" s="25" t="str">
        <f>'101_transform'!C5364</f>
        <v>АО КБ "САММИТ БАНК" (85)</v>
      </c>
      <c r="C5366" s="25" t="str">
        <f>'101_transform'!D5364</f>
        <v>61912   П  Резервы на возможные потери</v>
      </c>
      <c r="D5366" s="25">
        <f>'101_transform'!E5364</f>
        <v>0</v>
      </c>
      <c r="E5366" s="25">
        <f>'101_transform'!F5364</f>
        <v>0</v>
      </c>
      <c r="F5366" s="25">
        <f>'101_transform'!G5364</f>
        <v>0</v>
      </c>
      <c r="G5366" s="25">
        <f>'101_transform'!H5364</f>
        <v>0</v>
      </c>
    </row>
    <row r="5367" spans="1:7" ht="15" x14ac:dyDescent="0.2">
      <c r="A5367" s="12" t="str">
        <f t="shared" si="83"/>
        <v>АО КБ "САММИТ БАНК" (85) 62001</v>
      </c>
      <c r="B5367" s="25" t="str">
        <f>'101_transform'!C5365</f>
        <v>АО КБ "САММИТ БАНК" (85)</v>
      </c>
      <c r="C5367" s="25" t="str">
        <f>'101_transform'!D5365</f>
        <v>62001   A  Долгосрочные активы, предназначенные для продажи</v>
      </c>
      <c r="D5367" s="25">
        <f>'101_transform'!E5365</f>
        <v>0</v>
      </c>
      <c r="E5367" s="25">
        <f>'101_transform'!F5365</f>
        <v>0</v>
      </c>
      <c r="F5367" s="25">
        <f>'101_transform'!G5365</f>
        <v>0</v>
      </c>
      <c r="G5367" s="25">
        <f>'101_transform'!H5365</f>
        <v>0</v>
      </c>
    </row>
    <row r="5368" spans="1:7" ht="15" x14ac:dyDescent="0.2">
      <c r="A5368" s="12" t="str">
        <f t="shared" si="83"/>
        <v>АО КБ "САММИТ БАНК" (85) 62002</v>
      </c>
      <c r="B5368" s="25" t="str">
        <f>'101_transform'!C5366</f>
        <v>АО КБ "САММИТ БАНК" (85)</v>
      </c>
      <c r="C5368" s="25" t="str">
        <f>'101_transform'!D5366</f>
        <v>62002   П  Резервы на возможные потери</v>
      </c>
      <c r="D5368" s="25">
        <f>'101_transform'!E5366</f>
        <v>0</v>
      </c>
      <c r="E5368" s="25">
        <f>'101_transform'!F5366</f>
        <v>0</v>
      </c>
      <c r="F5368" s="25">
        <f>'101_transform'!G5366</f>
        <v>0</v>
      </c>
      <c r="G5368" s="25">
        <f>'101_transform'!H5366</f>
        <v>0</v>
      </c>
    </row>
    <row r="5369" spans="1:7" ht="15" x14ac:dyDescent="0.2">
      <c r="A5369" s="12" t="str">
        <f t="shared" si="83"/>
        <v>АО КБ "САММИТ БАНК" (85) 62101</v>
      </c>
      <c r="B5369" s="25" t="str">
        <f>'101_transform'!C5367</f>
        <v>АО КБ "САММИТ БАНК" (85)</v>
      </c>
      <c r="C5369" s="25" t="str">
        <f>'101_transform'!D5367</f>
        <v>62101   A  Средства труда, полученные по договорам отступного, залога, назначение которых не определено</v>
      </c>
      <c r="D5369" s="25">
        <f>'101_transform'!E5367</f>
        <v>0</v>
      </c>
      <c r="E5369" s="25">
        <f>'101_transform'!F5367</f>
        <v>0</v>
      </c>
      <c r="F5369" s="25">
        <f>'101_transform'!G5367</f>
        <v>0</v>
      </c>
      <c r="G5369" s="25">
        <f>'101_transform'!H5367</f>
        <v>0</v>
      </c>
    </row>
    <row r="5370" spans="1:7" ht="15" x14ac:dyDescent="0.2">
      <c r="A5370" s="12" t="str">
        <f t="shared" si="83"/>
        <v>АО КБ "САММИТ БАНК" (85) 62102</v>
      </c>
      <c r="B5370" s="25" t="str">
        <f>'101_transform'!C5368</f>
        <v>АО КБ "САММИТ БАНК" (85)</v>
      </c>
      <c r="C5370" s="25" t="str">
        <f>'101_transform'!D5368</f>
        <v>62102   A  Предметы труда, полученные по договорам отступного, залога, назначение которых не определено</v>
      </c>
      <c r="D5370" s="25">
        <f>'101_transform'!E5368</f>
        <v>0</v>
      </c>
      <c r="E5370" s="25">
        <f>'101_transform'!F5368</f>
        <v>0</v>
      </c>
      <c r="F5370" s="25">
        <f>'101_transform'!G5368</f>
        <v>0</v>
      </c>
      <c r="G5370" s="25">
        <f>'101_transform'!H5368</f>
        <v>0</v>
      </c>
    </row>
    <row r="5371" spans="1:7" ht="15" x14ac:dyDescent="0.2">
      <c r="A5371" s="12" t="str">
        <f t="shared" si="83"/>
        <v>АО КБ "САММИТ БАНК" (85) 62103</v>
      </c>
      <c r="B5371" s="25" t="str">
        <f>'101_transform'!C5369</f>
        <v>АО КБ "САММИТ БАНК" (85)</v>
      </c>
      <c r="C5371" s="25" t="str">
        <f>'101_transform'!D5369</f>
        <v>62103   П  Резервы на возможные потери</v>
      </c>
      <c r="D5371" s="25">
        <f>'101_transform'!E5369</f>
        <v>0</v>
      </c>
      <c r="E5371" s="25">
        <f>'101_transform'!F5369</f>
        <v>0</v>
      </c>
      <c r="F5371" s="25">
        <f>'101_transform'!G5369</f>
        <v>0</v>
      </c>
      <c r="G5371" s="25">
        <f>'101_transform'!H5369</f>
        <v>0</v>
      </c>
    </row>
    <row r="5372" spans="1:7" ht="15" x14ac:dyDescent="0.2">
      <c r="A5372" s="12" t="str">
        <f t="shared" si="83"/>
        <v>Санкт-Петербургский банк инвестиций (АО) (3468) 60401</v>
      </c>
      <c r="B5372" s="25" t="str">
        <f>'101_transform'!C5370</f>
        <v>Санкт-Петербургский банк инвестиций (АО) (3468)</v>
      </c>
      <c r="C5372" s="25" t="str">
        <f>'101_transform'!D5370</f>
        <v>60401   A  Основные средства (кроме земли) (c 13.02.2018)_x000D_Категория 1- Здания и сооружения (до 31.12.2002)</v>
      </c>
      <c r="D5372" s="25">
        <f>'101_transform'!E5370</f>
        <v>4593</v>
      </c>
      <c r="E5372" s="25">
        <f>'101_transform'!F5370</f>
        <v>0</v>
      </c>
      <c r="F5372" s="25">
        <f>'101_transform'!G5370</f>
        <v>4715</v>
      </c>
      <c r="G5372" s="25">
        <f>'101_transform'!H5370</f>
        <v>0</v>
      </c>
    </row>
    <row r="5373" spans="1:7" ht="15" x14ac:dyDescent="0.2">
      <c r="A5373" s="12" t="str">
        <f t="shared" si="83"/>
        <v>Санкт-Петербургский банк инвестиций (АО) (3468) 60404</v>
      </c>
      <c r="B5373" s="25" t="str">
        <f>'101_transform'!C5371</f>
        <v>Санкт-Петербургский банк инвестиций (АО) (3468)</v>
      </c>
      <c r="C5373" s="25" t="str">
        <f>'101_transform'!D5371</f>
        <v>60404   A  Земля (c 13.02.2018)</v>
      </c>
      <c r="D5373" s="25">
        <f>'101_transform'!E5371</f>
        <v>0</v>
      </c>
      <c r="E5373" s="25">
        <f>'101_transform'!F5371</f>
        <v>0</v>
      </c>
      <c r="F5373" s="25">
        <f>'101_transform'!G5371</f>
        <v>0</v>
      </c>
      <c r="G5373" s="25">
        <f>'101_transform'!H5371</f>
        <v>0</v>
      </c>
    </row>
    <row r="5374" spans="1:7" ht="15" x14ac:dyDescent="0.2">
      <c r="A5374" s="12" t="str">
        <f t="shared" si="83"/>
        <v>Санкт-Петербургский банк инвестиций (АО) (3468) 60405</v>
      </c>
      <c r="B5374" s="25" t="str">
        <f>'101_transform'!C5372</f>
        <v>Санкт-Петербургский банк инвестиций (АО) (3468)</v>
      </c>
      <c r="C5374" s="25" t="str">
        <f>'101_transform'!D5372</f>
        <v>60405   П
A (до 31.01.2003)  Резервы на возможные потери (c 13.02.2018)
Долгосрочно арендуемые основные средства (до 31.01.2003)</v>
      </c>
      <c r="D5374" s="25">
        <f>'101_transform'!E5372</f>
        <v>0</v>
      </c>
      <c r="E5374" s="25">
        <f>'101_transform'!F5372</f>
        <v>0</v>
      </c>
      <c r="F5374" s="25">
        <f>'101_transform'!G5372</f>
        <v>0</v>
      </c>
      <c r="G5374" s="25">
        <f>'101_transform'!H5372</f>
        <v>0</v>
      </c>
    </row>
    <row r="5375" spans="1:7" ht="15" x14ac:dyDescent="0.2">
      <c r="A5375" s="12" t="str">
        <f t="shared" si="83"/>
        <v>Санкт-Петербургский банк инвестиций (АО) (3468) 60414</v>
      </c>
      <c r="B5375" s="25" t="str">
        <f>'101_transform'!C5373</f>
        <v>Санкт-Петербургский банк инвестиций (АО) (3468)</v>
      </c>
      <c r="C5375" s="25" t="str">
        <f>'101_transform'!D5373</f>
        <v>60414   П  Амортизация основных средств (кроме земли) (c 13.02.2018)</v>
      </c>
      <c r="D5375" s="25">
        <f>'101_transform'!E5373</f>
        <v>0</v>
      </c>
      <c r="E5375" s="25">
        <f>'101_transform'!F5373</f>
        <v>3826</v>
      </c>
      <c r="F5375" s="25">
        <f>'101_transform'!G5373</f>
        <v>0</v>
      </c>
      <c r="G5375" s="25">
        <f>'101_transform'!H5373</f>
        <v>4035</v>
      </c>
    </row>
    <row r="5376" spans="1:7" ht="15" x14ac:dyDescent="0.2">
      <c r="A5376" s="12" t="str">
        <f t="shared" si="83"/>
        <v>Санкт-Петербургский банк инвестиций (АО) (3468) 60415</v>
      </c>
      <c r="B5376" s="25" t="str">
        <f>'101_transform'!C5374</f>
        <v>Санкт-Петербургский банк инвестиций (АО) (3468)</v>
      </c>
      <c r="C5376" s="25" t="str">
        <f>'101_transform'!D5374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376" s="25">
        <f>'101_transform'!E5374</f>
        <v>0</v>
      </c>
      <c r="E5376" s="25">
        <f>'101_transform'!F5374</f>
        <v>0</v>
      </c>
      <c r="F5376" s="25">
        <f>'101_transform'!G5374</f>
        <v>0</v>
      </c>
      <c r="G5376" s="25">
        <f>'101_transform'!H5374</f>
        <v>0</v>
      </c>
    </row>
    <row r="5377" spans="1:7" ht="15" x14ac:dyDescent="0.2">
      <c r="A5377" s="12" t="str">
        <f t="shared" si="83"/>
        <v>Санкт-Петербургский банк инвестиций (АО) (3468) 61901</v>
      </c>
      <c r="B5377" s="25" t="str">
        <f>'101_transform'!C5375</f>
        <v>Санкт-Петербургский банк инвестиций (АО) (3468)</v>
      </c>
      <c r="C5377" s="25" t="str">
        <f>'101_transform'!D5375</f>
        <v>61901   A  Земля, временно неиспользуемая в основной деятельности</v>
      </c>
      <c r="D5377" s="25">
        <f>'101_transform'!E5375</f>
        <v>0</v>
      </c>
      <c r="E5377" s="25">
        <f>'101_transform'!F5375</f>
        <v>0</v>
      </c>
      <c r="F5377" s="25">
        <f>'101_transform'!G5375</f>
        <v>0</v>
      </c>
      <c r="G5377" s="25">
        <f>'101_transform'!H5375</f>
        <v>0</v>
      </c>
    </row>
    <row r="5378" spans="1:7" ht="15" x14ac:dyDescent="0.2">
      <c r="A5378" s="12" t="str">
        <f t="shared" si="83"/>
        <v>Санкт-Петербургский банк инвестиций (АО) (3468) 61902</v>
      </c>
      <c r="B5378" s="25" t="str">
        <f>'101_transform'!C5376</f>
        <v>Санкт-Петербургский банк инвестиций (АО) (3468)</v>
      </c>
      <c r="C5378" s="25" t="str">
        <f>'101_transform'!D5376</f>
        <v>61902   A  Земля, временно неиспользуемая в основной деятельности, переданная в аренду</v>
      </c>
      <c r="D5378" s="25">
        <f>'101_transform'!E5376</f>
        <v>0</v>
      </c>
      <c r="E5378" s="25">
        <f>'101_transform'!F5376</f>
        <v>0</v>
      </c>
      <c r="F5378" s="25">
        <f>'101_transform'!G5376</f>
        <v>0</v>
      </c>
      <c r="G5378" s="25">
        <f>'101_transform'!H5376</f>
        <v>0</v>
      </c>
    </row>
    <row r="5379" spans="1:7" ht="15" x14ac:dyDescent="0.2">
      <c r="A5379" s="12" t="str">
        <f t="shared" si="83"/>
        <v>Санкт-Петербургский банк инвестиций (АО) (3468) 61903</v>
      </c>
      <c r="B5379" s="25" t="str">
        <f>'101_transform'!C5377</f>
        <v>Санкт-Петербургский банк инвестиций (АО) (3468)</v>
      </c>
      <c r="C5379" s="25" t="str">
        <f>'101_transform'!D5377</f>
        <v>61903   A  Недвижимость (кроме земли), временно неиспользуемая в основной деятельности</v>
      </c>
      <c r="D5379" s="25">
        <f>'101_transform'!E5377</f>
        <v>0</v>
      </c>
      <c r="E5379" s="25">
        <f>'101_transform'!F5377</f>
        <v>0</v>
      </c>
      <c r="F5379" s="25">
        <f>'101_transform'!G5377</f>
        <v>0</v>
      </c>
      <c r="G5379" s="25">
        <f>'101_transform'!H5377</f>
        <v>0</v>
      </c>
    </row>
    <row r="5380" spans="1:7" ht="15" x14ac:dyDescent="0.2">
      <c r="A5380" s="12" t="str">
        <f t="shared" ref="A5380:A5443" si="84">B5380&amp;" "&amp;LEFT(C5380,5)</f>
        <v>Санкт-Петербургский банк инвестиций (АО) (3468) 61904</v>
      </c>
      <c r="B5380" s="25" t="str">
        <f>'101_transform'!C5378</f>
        <v>Санкт-Петербургский банк инвестиций (АО) (3468)</v>
      </c>
      <c r="C5380" s="25" t="str">
        <f>'101_transform'!D5378</f>
        <v>61904   A  Недвижимость (кроме земли), временно неиспользуемая в основной деятельности, переданная в аренду</v>
      </c>
      <c r="D5380" s="25">
        <f>'101_transform'!E5378</f>
        <v>0</v>
      </c>
      <c r="E5380" s="25">
        <f>'101_transform'!F5378</f>
        <v>0</v>
      </c>
      <c r="F5380" s="25">
        <f>'101_transform'!G5378</f>
        <v>0</v>
      </c>
      <c r="G5380" s="25">
        <f>'101_transform'!H5378</f>
        <v>0</v>
      </c>
    </row>
    <row r="5381" spans="1:7" ht="15" x14ac:dyDescent="0.2">
      <c r="A5381" s="12" t="str">
        <f t="shared" si="84"/>
        <v>Санкт-Петербургский банк инвестиций (АО) (3468) 61905</v>
      </c>
      <c r="B5381" s="25" t="str">
        <f>'101_transform'!C5379</f>
        <v>Санкт-Петербургский банк инвестиций (АО) (3468)</v>
      </c>
      <c r="C5381" s="25" t="str">
        <f>'101_transform'!D5379</f>
        <v>61905   A  Земля, временно неиспользуемая в основной деятельности, учитываемая по справедливой стоимости</v>
      </c>
      <c r="D5381" s="25">
        <f>'101_transform'!E5379</f>
        <v>0</v>
      </c>
      <c r="E5381" s="25">
        <f>'101_transform'!F5379</f>
        <v>0</v>
      </c>
      <c r="F5381" s="25">
        <f>'101_transform'!G5379</f>
        <v>0</v>
      </c>
      <c r="G5381" s="25">
        <f>'101_transform'!H5379</f>
        <v>0</v>
      </c>
    </row>
    <row r="5382" spans="1:7" ht="15" x14ac:dyDescent="0.2">
      <c r="A5382" s="12" t="str">
        <f t="shared" si="84"/>
        <v>Санкт-Петербургский банк инвестиций (АО) (3468) 61906</v>
      </c>
      <c r="B5382" s="25" t="str">
        <f>'101_transform'!C5380</f>
        <v>Санкт-Петербургский банк инвестиций (АО) (3468)</v>
      </c>
      <c r="C5382" s="25" t="str">
        <f>'101_transform'!D5380</f>
        <v>61906   A  Земля, временно неиспользуемая в основной деятельности, учитываемая по справедливой стоимости, переданная в аренду</v>
      </c>
      <c r="D5382" s="25">
        <f>'101_transform'!E5380</f>
        <v>0</v>
      </c>
      <c r="E5382" s="25">
        <f>'101_transform'!F5380</f>
        <v>0</v>
      </c>
      <c r="F5382" s="25">
        <f>'101_transform'!G5380</f>
        <v>0</v>
      </c>
      <c r="G5382" s="25">
        <f>'101_transform'!H5380</f>
        <v>0</v>
      </c>
    </row>
    <row r="5383" spans="1:7" ht="15" x14ac:dyDescent="0.2">
      <c r="A5383" s="12" t="str">
        <f t="shared" si="84"/>
        <v>Санкт-Петербургский банк инвестиций (АО) (3468) 61907</v>
      </c>
      <c r="B5383" s="25" t="str">
        <f>'101_transform'!C5381</f>
        <v>Санкт-Петербургский банк инвестиций (АО) (3468)</v>
      </c>
      <c r="C5383" s="25" t="str">
        <f>'101_transform'!D5381</f>
        <v>61907   A  Недвижимость (кроме земли), временно неиспользуемая в основной деятельности, учитываемая по справедливой стоимости</v>
      </c>
      <c r="D5383" s="25">
        <f>'101_transform'!E5381</f>
        <v>0</v>
      </c>
      <c r="E5383" s="25">
        <f>'101_transform'!F5381</f>
        <v>0</v>
      </c>
      <c r="F5383" s="25">
        <f>'101_transform'!G5381</f>
        <v>0</v>
      </c>
      <c r="G5383" s="25">
        <f>'101_transform'!H5381</f>
        <v>0</v>
      </c>
    </row>
    <row r="5384" spans="1:7" ht="15" x14ac:dyDescent="0.2">
      <c r="A5384" s="12" t="str">
        <f t="shared" si="84"/>
        <v>Санкт-Петербургский банк инвестиций (АО) (3468) 61908</v>
      </c>
      <c r="B5384" s="25" t="str">
        <f>'101_transform'!C5382</f>
        <v>Санкт-Петербургский банк инвестиций (АО) (3468)</v>
      </c>
      <c r="C5384" s="25" t="str">
        <f>'101_transform'!D5382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384" s="25">
        <f>'101_transform'!E5382</f>
        <v>0</v>
      </c>
      <c r="E5384" s="25">
        <f>'101_transform'!F5382</f>
        <v>0</v>
      </c>
      <c r="F5384" s="25">
        <f>'101_transform'!G5382</f>
        <v>0</v>
      </c>
      <c r="G5384" s="25">
        <f>'101_transform'!H5382</f>
        <v>0</v>
      </c>
    </row>
    <row r="5385" spans="1:7" ht="15" x14ac:dyDescent="0.2">
      <c r="A5385" s="12" t="str">
        <f t="shared" si="84"/>
        <v>Санкт-Петербургский банк инвестиций (АО) (3468) 61909</v>
      </c>
      <c r="B5385" s="25" t="str">
        <f>'101_transform'!C5383</f>
        <v>Санкт-Петербургский банк инвестиций (АО) (3468)</v>
      </c>
      <c r="C5385" s="25" t="str">
        <f>'101_transform'!D5383</f>
        <v>61909   П  Амортизация недвижимости (кроме земли), временно неиспользуемой в основной деятельности</v>
      </c>
      <c r="D5385" s="25">
        <f>'101_transform'!E5383</f>
        <v>0</v>
      </c>
      <c r="E5385" s="25">
        <f>'101_transform'!F5383</f>
        <v>0</v>
      </c>
      <c r="F5385" s="25">
        <f>'101_transform'!G5383</f>
        <v>0</v>
      </c>
      <c r="G5385" s="25">
        <f>'101_transform'!H5383</f>
        <v>0</v>
      </c>
    </row>
    <row r="5386" spans="1:7" ht="15" x14ac:dyDescent="0.2">
      <c r="A5386" s="12" t="str">
        <f t="shared" si="84"/>
        <v>Санкт-Петербургский банк инвестиций (АО) (3468) 61910</v>
      </c>
      <c r="B5386" s="25" t="str">
        <f>'101_transform'!C5384</f>
        <v>Санкт-Петербургский банк инвестиций (АО) (3468)</v>
      </c>
      <c r="C5386" s="25" t="str">
        <f>'101_transform'!D5384</f>
        <v>61910   П  Амортизация недвижимости (кроме земли), временно неиспользуемой в основной деятельности, переданной в аренду</v>
      </c>
      <c r="D5386" s="25">
        <f>'101_transform'!E5384</f>
        <v>0</v>
      </c>
      <c r="E5386" s="25">
        <f>'101_transform'!F5384</f>
        <v>0</v>
      </c>
      <c r="F5386" s="25">
        <f>'101_transform'!G5384</f>
        <v>0</v>
      </c>
      <c r="G5386" s="25">
        <f>'101_transform'!H5384</f>
        <v>0</v>
      </c>
    </row>
    <row r="5387" spans="1:7" ht="15" x14ac:dyDescent="0.2">
      <c r="A5387" s="12" t="str">
        <f t="shared" si="84"/>
        <v>Санкт-Петербургский банк инвестиций (АО) (3468) 61911</v>
      </c>
      <c r="B5387" s="25" t="str">
        <f>'101_transform'!C5385</f>
        <v>Санкт-Петербургский банк инвестиций (АО) (3468)</v>
      </c>
      <c r="C5387" s="25" t="str">
        <f>'101_transform'!D5385</f>
        <v>61911   A  Вложения в сооружение (строительство) объектов недвижимости, временно неиспользуемой в основной деятельности</v>
      </c>
      <c r="D5387" s="25">
        <f>'101_transform'!E5385</f>
        <v>0</v>
      </c>
      <c r="E5387" s="25">
        <f>'101_transform'!F5385</f>
        <v>0</v>
      </c>
      <c r="F5387" s="25">
        <f>'101_transform'!G5385</f>
        <v>0</v>
      </c>
      <c r="G5387" s="25">
        <f>'101_transform'!H5385</f>
        <v>0</v>
      </c>
    </row>
    <row r="5388" spans="1:7" ht="15" x14ac:dyDescent="0.2">
      <c r="A5388" s="12" t="str">
        <f t="shared" si="84"/>
        <v>Санкт-Петербургский банк инвестиций (АО) (3468) 61912</v>
      </c>
      <c r="B5388" s="25" t="str">
        <f>'101_transform'!C5386</f>
        <v>Санкт-Петербургский банк инвестиций (АО) (3468)</v>
      </c>
      <c r="C5388" s="25" t="str">
        <f>'101_transform'!D5386</f>
        <v>61912   П  Резервы на возможные потери</v>
      </c>
      <c r="D5388" s="25">
        <f>'101_transform'!E5386</f>
        <v>0</v>
      </c>
      <c r="E5388" s="25">
        <f>'101_transform'!F5386</f>
        <v>0</v>
      </c>
      <c r="F5388" s="25">
        <f>'101_transform'!G5386</f>
        <v>0</v>
      </c>
      <c r="G5388" s="25">
        <f>'101_transform'!H5386</f>
        <v>0</v>
      </c>
    </row>
    <row r="5389" spans="1:7" ht="15" x14ac:dyDescent="0.2">
      <c r="A5389" s="12" t="str">
        <f t="shared" si="84"/>
        <v>Санкт-Петербургский банк инвестиций (АО) (3468) 62001</v>
      </c>
      <c r="B5389" s="25" t="str">
        <f>'101_transform'!C5387</f>
        <v>Санкт-Петербургский банк инвестиций (АО) (3468)</v>
      </c>
      <c r="C5389" s="25" t="str">
        <f>'101_transform'!D5387</f>
        <v>62001   A  Долгосрочные активы, предназначенные для продажи</v>
      </c>
      <c r="D5389" s="25">
        <f>'101_transform'!E5387</f>
        <v>0</v>
      </c>
      <c r="E5389" s="25">
        <f>'101_transform'!F5387</f>
        <v>0</v>
      </c>
      <c r="F5389" s="25">
        <f>'101_transform'!G5387</f>
        <v>0</v>
      </c>
      <c r="G5389" s="25">
        <f>'101_transform'!H5387</f>
        <v>0</v>
      </c>
    </row>
    <row r="5390" spans="1:7" ht="15" x14ac:dyDescent="0.2">
      <c r="A5390" s="12" t="str">
        <f t="shared" si="84"/>
        <v>Санкт-Петербургский банк инвестиций (АО) (3468) 62002</v>
      </c>
      <c r="B5390" s="25" t="str">
        <f>'101_transform'!C5388</f>
        <v>Санкт-Петербургский банк инвестиций (АО) (3468)</v>
      </c>
      <c r="C5390" s="25" t="str">
        <f>'101_transform'!D5388</f>
        <v>62002   П  Резервы на возможные потери</v>
      </c>
      <c r="D5390" s="25">
        <f>'101_transform'!E5388</f>
        <v>0</v>
      </c>
      <c r="E5390" s="25">
        <f>'101_transform'!F5388</f>
        <v>0</v>
      </c>
      <c r="F5390" s="25">
        <f>'101_transform'!G5388</f>
        <v>0</v>
      </c>
      <c r="G5390" s="25">
        <f>'101_transform'!H5388</f>
        <v>0</v>
      </c>
    </row>
    <row r="5391" spans="1:7" ht="15" x14ac:dyDescent="0.2">
      <c r="A5391" s="12" t="str">
        <f t="shared" si="84"/>
        <v>Санкт-Петербургский банк инвестиций (АО) (3468) 62101</v>
      </c>
      <c r="B5391" s="25" t="str">
        <f>'101_transform'!C5389</f>
        <v>Санкт-Петербургский банк инвестиций (АО) (3468)</v>
      </c>
      <c r="C5391" s="25" t="str">
        <f>'101_transform'!D5389</f>
        <v>62101   A  Средства труда, полученные по договорам отступного, залога, назначение которых не определено</v>
      </c>
      <c r="D5391" s="25">
        <f>'101_transform'!E5389</f>
        <v>0</v>
      </c>
      <c r="E5391" s="25">
        <f>'101_transform'!F5389</f>
        <v>0</v>
      </c>
      <c r="F5391" s="25">
        <f>'101_transform'!G5389</f>
        <v>0</v>
      </c>
      <c r="G5391" s="25">
        <f>'101_transform'!H5389</f>
        <v>0</v>
      </c>
    </row>
    <row r="5392" spans="1:7" ht="15" x14ac:dyDescent="0.2">
      <c r="A5392" s="12" t="str">
        <f t="shared" si="84"/>
        <v>Санкт-Петербургский банк инвестиций (АО) (3468) 62102</v>
      </c>
      <c r="B5392" s="25" t="str">
        <f>'101_transform'!C5390</f>
        <v>Санкт-Петербургский банк инвестиций (АО) (3468)</v>
      </c>
      <c r="C5392" s="25" t="str">
        <f>'101_transform'!D5390</f>
        <v>62102   A  Предметы труда, полученные по договорам отступного, залога, назначение которых не определено</v>
      </c>
      <c r="D5392" s="25">
        <f>'101_transform'!E5390</f>
        <v>0</v>
      </c>
      <c r="E5392" s="25">
        <f>'101_transform'!F5390</f>
        <v>0</v>
      </c>
      <c r="F5392" s="25">
        <f>'101_transform'!G5390</f>
        <v>0</v>
      </c>
      <c r="G5392" s="25">
        <f>'101_transform'!H5390</f>
        <v>0</v>
      </c>
    </row>
    <row r="5393" spans="1:7" ht="15" x14ac:dyDescent="0.2">
      <c r="A5393" s="12" t="str">
        <f t="shared" si="84"/>
        <v>Санкт-Петербургский банк инвестиций (АО) (3468) 62103</v>
      </c>
      <c r="B5393" s="25" t="str">
        <f>'101_transform'!C5391</f>
        <v>Санкт-Петербургский банк инвестиций (АО) (3468)</v>
      </c>
      <c r="C5393" s="25" t="str">
        <f>'101_transform'!D5391</f>
        <v>62103   П  Резервы на возможные потери</v>
      </c>
      <c r="D5393" s="25">
        <f>'101_transform'!E5391</f>
        <v>0</v>
      </c>
      <c r="E5393" s="25">
        <f>'101_transform'!F5391</f>
        <v>0</v>
      </c>
      <c r="F5393" s="25">
        <f>'101_transform'!G5391</f>
        <v>0</v>
      </c>
      <c r="G5393" s="25">
        <f>'101_transform'!H5391</f>
        <v>0</v>
      </c>
    </row>
    <row r="5394" spans="1:7" ht="15" x14ac:dyDescent="0.2">
      <c r="A5394" s="12" t="str">
        <f t="shared" si="84"/>
        <v>ООО Банк "Саратов" (330) 60401</v>
      </c>
      <c r="B5394" s="25" t="str">
        <f>'101_transform'!C5392</f>
        <v>ООО Банк "Саратов" (330)</v>
      </c>
      <c r="C5394" s="25" t="str">
        <f>'101_transform'!D5392</f>
        <v>60401   A  Основные средства (кроме земли) (c 13.02.2018)_x000D_Категория 1- Здания и сооружения (до 31.12.2002)</v>
      </c>
      <c r="D5394" s="25">
        <f>'101_transform'!E5392</f>
        <v>28349</v>
      </c>
      <c r="E5394" s="25">
        <f>'101_transform'!F5392</f>
        <v>0</v>
      </c>
      <c r="F5394" s="25">
        <f>'101_transform'!G5392</f>
        <v>28349</v>
      </c>
      <c r="G5394" s="25">
        <f>'101_transform'!H5392</f>
        <v>0</v>
      </c>
    </row>
    <row r="5395" spans="1:7" ht="15" x14ac:dyDescent="0.2">
      <c r="A5395" s="12" t="str">
        <f t="shared" si="84"/>
        <v>ООО Банк "Саратов" (330) 60404</v>
      </c>
      <c r="B5395" s="25" t="str">
        <f>'101_transform'!C5393</f>
        <v>ООО Банк "Саратов" (330)</v>
      </c>
      <c r="C5395" s="25" t="str">
        <f>'101_transform'!D5393</f>
        <v>60404   A  Земля (c 13.02.2018)</v>
      </c>
      <c r="D5395" s="25">
        <f>'101_transform'!E5393</f>
        <v>960</v>
      </c>
      <c r="E5395" s="25">
        <f>'101_transform'!F5393</f>
        <v>0</v>
      </c>
      <c r="F5395" s="25">
        <f>'101_transform'!G5393</f>
        <v>960</v>
      </c>
      <c r="G5395" s="25">
        <f>'101_transform'!H5393</f>
        <v>0</v>
      </c>
    </row>
    <row r="5396" spans="1:7" ht="15" x14ac:dyDescent="0.2">
      <c r="A5396" s="12" t="str">
        <f t="shared" si="84"/>
        <v>ООО Банк "Саратов" (330) 60405</v>
      </c>
      <c r="B5396" s="25" t="str">
        <f>'101_transform'!C5394</f>
        <v>ООО Банк "Саратов" (330)</v>
      </c>
      <c r="C5396" s="25" t="str">
        <f>'101_transform'!D5394</f>
        <v>60405   П
A (до 31.01.2003)  Резервы на возможные потери (c 13.02.2018)
Долгосрочно арендуемые основные средства (до 31.01.2003)</v>
      </c>
      <c r="D5396" s="25">
        <f>'101_transform'!E5394</f>
        <v>0</v>
      </c>
      <c r="E5396" s="25">
        <f>'101_transform'!F5394</f>
        <v>0</v>
      </c>
      <c r="F5396" s="25">
        <f>'101_transform'!G5394</f>
        <v>0</v>
      </c>
      <c r="G5396" s="25">
        <f>'101_transform'!H5394</f>
        <v>0</v>
      </c>
    </row>
    <row r="5397" spans="1:7" ht="15" x14ac:dyDescent="0.2">
      <c r="A5397" s="12" t="str">
        <f t="shared" si="84"/>
        <v>ООО Банк "Саратов" (330) 60414</v>
      </c>
      <c r="B5397" s="25" t="str">
        <f>'101_transform'!C5395</f>
        <v>ООО Банк "Саратов" (330)</v>
      </c>
      <c r="C5397" s="25" t="str">
        <f>'101_transform'!D5395</f>
        <v>60414   П  Амортизация основных средств (кроме земли) (c 13.02.2018)</v>
      </c>
      <c r="D5397" s="25">
        <f>'101_transform'!E5395</f>
        <v>0</v>
      </c>
      <c r="E5397" s="25">
        <f>'101_transform'!F5395</f>
        <v>4660</v>
      </c>
      <c r="F5397" s="25">
        <f>'101_transform'!G5395</f>
        <v>0</v>
      </c>
      <c r="G5397" s="25">
        <f>'101_transform'!H5395</f>
        <v>4940</v>
      </c>
    </row>
    <row r="5398" spans="1:7" ht="15" x14ac:dyDescent="0.2">
      <c r="A5398" s="12" t="str">
        <f t="shared" si="84"/>
        <v>ООО Банк "Саратов" (330) 60415</v>
      </c>
      <c r="B5398" s="25" t="str">
        <f>'101_transform'!C5396</f>
        <v>ООО Банк "Саратов" (330)</v>
      </c>
      <c r="C5398" s="25" t="str">
        <f>'101_transform'!D5396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398" s="25">
        <f>'101_transform'!E5396</f>
        <v>0</v>
      </c>
      <c r="E5398" s="25">
        <f>'101_transform'!F5396</f>
        <v>0</v>
      </c>
      <c r="F5398" s="25">
        <f>'101_transform'!G5396</f>
        <v>596</v>
      </c>
      <c r="G5398" s="25">
        <f>'101_transform'!H5396</f>
        <v>0</v>
      </c>
    </row>
    <row r="5399" spans="1:7" ht="15" x14ac:dyDescent="0.2">
      <c r="A5399" s="12" t="str">
        <f t="shared" si="84"/>
        <v>ООО Банк "Саратов" (330) 61901</v>
      </c>
      <c r="B5399" s="25" t="str">
        <f>'101_transform'!C5397</f>
        <v>ООО Банк "Саратов" (330)</v>
      </c>
      <c r="C5399" s="25" t="str">
        <f>'101_transform'!D5397</f>
        <v>61901   A  Земля, временно неиспользуемая в основной деятельности</v>
      </c>
      <c r="D5399" s="25">
        <f>'101_transform'!E5397</f>
        <v>0</v>
      </c>
      <c r="E5399" s="25">
        <f>'101_transform'!F5397</f>
        <v>0</v>
      </c>
      <c r="F5399" s="25">
        <f>'101_transform'!G5397</f>
        <v>0</v>
      </c>
      <c r="G5399" s="25">
        <f>'101_transform'!H5397</f>
        <v>0</v>
      </c>
    </row>
    <row r="5400" spans="1:7" ht="15" x14ac:dyDescent="0.2">
      <c r="A5400" s="12" t="str">
        <f t="shared" si="84"/>
        <v>ООО Банк "Саратов" (330) 61902</v>
      </c>
      <c r="B5400" s="25" t="str">
        <f>'101_transform'!C5398</f>
        <v>ООО Банк "Саратов" (330)</v>
      </c>
      <c r="C5400" s="25" t="str">
        <f>'101_transform'!D5398</f>
        <v>61902   A  Земля, временно неиспользуемая в основной деятельности, переданная в аренду</v>
      </c>
      <c r="D5400" s="25">
        <f>'101_transform'!E5398</f>
        <v>0</v>
      </c>
      <c r="E5400" s="25">
        <f>'101_transform'!F5398</f>
        <v>0</v>
      </c>
      <c r="F5400" s="25">
        <f>'101_transform'!G5398</f>
        <v>0</v>
      </c>
      <c r="G5400" s="25">
        <f>'101_transform'!H5398</f>
        <v>0</v>
      </c>
    </row>
    <row r="5401" spans="1:7" ht="15" x14ac:dyDescent="0.2">
      <c r="A5401" s="12" t="str">
        <f t="shared" si="84"/>
        <v>ООО Банк "Саратов" (330) 61903</v>
      </c>
      <c r="B5401" s="25" t="str">
        <f>'101_transform'!C5399</f>
        <v>ООО Банк "Саратов" (330)</v>
      </c>
      <c r="C5401" s="25" t="str">
        <f>'101_transform'!D5399</f>
        <v>61903   A  Недвижимость (кроме земли), временно неиспользуемая в основной деятельности</v>
      </c>
      <c r="D5401" s="25">
        <f>'101_transform'!E5399</f>
        <v>0</v>
      </c>
      <c r="E5401" s="25">
        <f>'101_transform'!F5399</f>
        <v>0</v>
      </c>
      <c r="F5401" s="25">
        <f>'101_transform'!G5399</f>
        <v>0</v>
      </c>
      <c r="G5401" s="25">
        <f>'101_transform'!H5399</f>
        <v>0</v>
      </c>
    </row>
    <row r="5402" spans="1:7" ht="15" x14ac:dyDescent="0.2">
      <c r="A5402" s="12" t="str">
        <f t="shared" si="84"/>
        <v>ООО Банк "Саратов" (330) 61904</v>
      </c>
      <c r="B5402" s="25" t="str">
        <f>'101_transform'!C5400</f>
        <v>ООО Банк "Саратов" (330)</v>
      </c>
      <c r="C5402" s="25" t="str">
        <f>'101_transform'!D5400</f>
        <v>61904   A  Недвижимость (кроме земли), временно неиспользуемая в основной деятельности, переданная в аренду</v>
      </c>
      <c r="D5402" s="25">
        <f>'101_transform'!E5400</f>
        <v>0</v>
      </c>
      <c r="E5402" s="25">
        <f>'101_transform'!F5400</f>
        <v>0</v>
      </c>
      <c r="F5402" s="25">
        <f>'101_transform'!G5400</f>
        <v>0</v>
      </c>
      <c r="G5402" s="25">
        <f>'101_transform'!H5400</f>
        <v>0</v>
      </c>
    </row>
    <row r="5403" spans="1:7" ht="15" x14ac:dyDescent="0.2">
      <c r="A5403" s="12" t="str">
        <f t="shared" si="84"/>
        <v>ООО Банк "Саратов" (330) 61905</v>
      </c>
      <c r="B5403" s="25" t="str">
        <f>'101_transform'!C5401</f>
        <v>ООО Банк "Саратов" (330)</v>
      </c>
      <c r="C5403" s="25" t="str">
        <f>'101_transform'!D5401</f>
        <v>61905   A  Земля, временно неиспользуемая в основной деятельности, учитываемая по справедливой стоимости</v>
      </c>
      <c r="D5403" s="25">
        <f>'101_transform'!E5401</f>
        <v>0</v>
      </c>
      <c r="E5403" s="25">
        <f>'101_transform'!F5401</f>
        <v>0</v>
      </c>
      <c r="F5403" s="25">
        <f>'101_transform'!G5401</f>
        <v>0</v>
      </c>
      <c r="G5403" s="25">
        <f>'101_transform'!H5401</f>
        <v>0</v>
      </c>
    </row>
    <row r="5404" spans="1:7" ht="15" x14ac:dyDescent="0.2">
      <c r="A5404" s="12" t="str">
        <f t="shared" si="84"/>
        <v>ООО Банк "Саратов" (330) 61906</v>
      </c>
      <c r="B5404" s="25" t="str">
        <f>'101_transform'!C5402</f>
        <v>ООО Банк "Саратов" (330)</v>
      </c>
      <c r="C5404" s="25" t="str">
        <f>'101_transform'!D5402</f>
        <v>61906   A  Земля, временно неиспользуемая в основной деятельности, учитываемая по справедливой стоимости, переданная в аренду</v>
      </c>
      <c r="D5404" s="25">
        <f>'101_transform'!E5402</f>
        <v>0</v>
      </c>
      <c r="E5404" s="25">
        <f>'101_transform'!F5402</f>
        <v>0</v>
      </c>
      <c r="F5404" s="25">
        <f>'101_transform'!G5402</f>
        <v>0</v>
      </c>
      <c r="G5404" s="25">
        <f>'101_transform'!H5402</f>
        <v>0</v>
      </c>
    </row>
    <row r="5405" spans="1:7" ht="15" x14ac:dyDescent="0.2">
      <c r="A5405" s="12" t="str">
        <f t="shared" si="84"/>
        <v>ООО Банк "Саратов" (330) 61907</v>
      </c>
      <c r="B5405" s="25" t="str">
        <f>'101_transform'!C5403</f>
        <v>ООО Банк "Саратов" (330)</v>
      </c>
      <c r="C5405" s="25" t="str">
        <f>'101_transform'!D5403</f>
        <v>61907   A  Недвижимость (кроме земли), временно неиспользуемая в основной деятельности, учитываемая по справедливой стоимости</v>
      </c>
      <c r="D5405" s="25">
        <f>'101_transform'!E5403</f>
        <v>0</v>
      </c>
      <c r="E5405" s="25">
        <f>'101_transform'!F5403</f>
        <v>0</v>
      </c>
      <c r="F5405" s="25">
        <f>'101_transform'!G5403</f>
        <v>0</v>
      </c>
      <c r="G5405" s="25">
        <f>'101_transform'!H5403</f>
        <v>0</v>
      </c>
    </row>
    <row r="5406" spans="1:7" ht="15" x14ac:dyDescent="0.2">
      <c r="A5406" s="12" t="str">
        <f t="shared" si="84"/>
        <v>ООО Банк "Саратов" (330) 61908</v>
      </c>
      <c r="B5406" s="25" t="str">
        <f>'101_transform'!C5404</f>
        <v>ООО Банк "Саратов" (330)</v>
      </c>
      <c r="C5406" s="25" t="str">
        <f>'101_transform'!D5404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406" s="25">
        <f>'101_transform'!E5404</f>
        <v>0</v>
      </c>
      <c r="E5406" s="25">
        <f>'101_transform'!F5404</f>
        <v>0</v>
      </c>
      <c r="F5406" s="25">
        <f>'101_transform'!G5404</f>
        <v>0</v>
      </c>
      <c r="G5406" s="25">
        <f>'101_transform'!H5404</f>
        <v>0</v>
      </c>
    </row>
    <row r="5407" spans="1:7" ht="15" x14ac:dyDescent="0.2">
      <c r="A5407" s="12" t="str">
        <f t="shared" si="84"/>
        <v>ООО Банк "Саратов" (330) 61909</v>
      </c>
      <c r="B5407" s="25" t="str">
        <f>'101_transform'!C5405</f>
        <v>ООО Банк "Саратов" (330)</v>
      </c>
      <c r="C5407" s="25" t="str">
        <f>'101_transform'!D5405</f>
        <v>61909   П  Амортизация недвижимости (кроме земли), временно неиспользуемой в основной деятельности</v>
      </c>
      <c r="D5407" s="25">
        <f>'101_transform'!E5405</f>
        <v>0</v>
      </c>
      <c r="E5407" s="25">
        <f>'101_transform'!F5405</f>
        <v>0</v>
      </c>
      <c r="F5407" s="25">
        <f>'101_transform'!G5405</f>
        <v>0</v>
      </c>
      <c r="G5407" s="25">
        <f>'101_transform'!H5405</f>
        <v>0</v>
      </c>
    </row>
    <row r="5408" spans="1:7" ht="15" x14ac:dyDescent="0.2">
      <c r="A5408" s="12" t="str">
        <f t="shared" si="84"/>
        <v>ООО Банк "Саратов" (330) 61910</v>
      </c>
      <c r="B5408" s="25" t="str">
        <f>'101_transform'!C5406</f>
        <v>ООО Банк "Саратов" (330)</v>
      </c>
      <c r="C5408" s="25" t="str">
        <f>'101_transform'!D5406</f>
        <v>61910   П  Амортизация недвижимости (кроме земли), временно неиспользуемой в основной деятельности, переданной в аренду</v>
      </c>
      <c r="D5408" s="25">
        <f>'101_transform'!E5406</f>
        <v>0</v>
      </c>
      <c r="E5408" s="25">
        <f>'101_transform'!F5406</f>
        <v>0</v>
      </c>
      <c r="F5408" s="25">
        <f>'101_transform'!G5406</f>
        <v>0</v>
      </c>
      <c r="G5408" s="25">
        <f>'101_transform'!H5406</f>
        <v>0</v>
      </c>
    </row>
    <row r="5409" spans="1:7" ht="15" x14ac:dyDescent="0.2">
      <c r="A5409" s="12" t="str">
        <f t="shared" si="84"/>
        <v>ООО Банк "Саратов" (330) 61911</v>
      </c>
      <c r="B5409" s="25" t="str">
        <f>'101_transform'!C5407</f>
        <v>ООО Банк "Саратов" (330)</v>
      </c>
      <c r="C5409" s="25" t="str">
        <f>'101_transform'!D5407</f>
        <v>61911   A  Вложения в сооружение (строительство) объектов недвижимости, временно неиспользуемой в основной деятельности</v>
      </c>
      <c r="D5409" s="25">
        <f>'101_transform'!E5407</f>
        <v>0</v>
      </c>
      <c r="E5409" s="25">
        <f>'101_transform'!F5407</f>
        <v>0</v>
      </c>
      <c r="F5409" s="25">
        <f>'101_transform'!G5407</f>
        <v>0</v>
      </c>
      <c r="G5409" s="25">
        <f>'101_transform'!H5407</f>
        <v>0</v>
      </c>
    </row>
    <row r="5410" spans="1:7" ht="15" x14ac:dyDescent="0.2">
      <c r="A5410" s="12" t="str">
        <f t="shared" si="84"/>
        <v>ООО Банк "Саратов" (330) 61912</v>
      </c>
      <c r="B5410" s="25" t="str">
        <f>'101_transform'!C5408</f>
        <v>ООО Банк "Саратов" (330)</v>
      </c>
      <c r="C5410" s="25" t="str">
        <f>'101_transform'!D5408</f>
        <v>61912   П  Резервы на возможные потери</v>
      </c>
      <c r="D5410" s="25">
        <f>'101_transform'!E5408</f>
        <v>0</v>
      </c>
      <c r="E5410" s="25">
        <f>'101_transform'!F5408</f>
        <v>0</v>
      </c>
      <c r="F5410" s="25">
        <f>'101_transform'!G5408</f>
        <v>0</v>
      </c>
      <c r="G5410" s="25">
        <f>'101_transform'!H5408</f>
        <v>0</v>
      </c>
    </row>
    <row r="5411" spans="1:7" ht="15" x14ac:dyDescent="0.2">
      <c r="A5411" s="12" t="str">
        <f t="shared" si="84"/>
        <v>ООО Банк "Саратов" (330) 62001</v>
      </c>
      <c r="B5411" s="25" t="str">
        <f>'101_transform'!C5409</f>
        <v>ООО Банк "Саратов" (330)</v>
      </c>
      <c r="C5411" s="25" t="str">
        <f>'101_transform'!D5409</f>
        <v>62001   A  Долгосрочные активы, предназначенные для продажи</v>
      </c>
      <c r="D5411" s="25">
        <f>'101_transform'!E5409</f>
        <v>0</v>
      </c>
      <c r="E5411" s="25">
        <f>'101_transform'!F5409</f>
        <v>0</v>
      </c>
      <c r="F5411" s="25">
        <f>'101_transform'!G5409</f>
        <v>0</v>
      </c>
      <c r="G5411" s="25">
        <f>'101_transform'!H5409</f>
        <v>0</v>
      </c>
    </row>
    <row r="5412" spans="1:7" ht="15" x14ac:dyDescent="0.2">
      <c r="A5412" s="12" t="str">
        <f t="shared" si="84"/>
        <v>ООО Банк "Саратов" (330) 62002</v>
      </c>
      <c r="B5412" s="25" t="str">
        <f>'101_transform'!C5410</f>
        <v>ООО Банк "Саратов" (330)</v>
      </c>
      <c r="C5412" s="25" t="str">
        <f>'101_transform'!D5410</f>
        <v>62002   П  Резервы на возможные потери</v>
      </c>
      <c r="D5412" s="25">
        <f>'101_transform'!E5410</f>
        <v>0</v>
      </c>
      <c r="E5412" s="25">
        <f>'101_transform'!F5410</f>
        <v>0</v>
      </c>
      <c r="F5412" s="25">
        <f>'101_transform'!G5410</f>
        <v>0</v>
      </c>
      <c r="G5412" s="25">
        <f>'101_transform'!H5410</f>
        <v>0</v>
      </c>
    </row>
    <row r="5413" spans="1:7" ht="15" x14ac:dyDescent="0.2">
      <c r="A5413" s="12" t="str">
        <f t="shared" si="84"/>
        <v>ООО Банк "Саратов" (330) 62101</v>
      </c>
      <c r="B5413" s="25" t="str">
        <f>'101_transform'!C5411</f>
        <v>ООО Банк "Саратов" (330)</v>
      </c>
      <c r="C5413" s="25" t="str">
        <f>'101_transform'!D5411</f>
        <v>62101   A  Средства труда, полученные по договорам отступного, залога, назначение которых не определено</v>
      </c>
      <c r="D5413" s="25">
        <f>'101_transform'!E5411</f>
        <v>0</v>
      </c>
      <c r="E5413" s="25">
        <f>'101_transform'!F5411</f>
        <v>0</v>
      </c>
      <c r="F5413" s="25">
        <f>'101_transform'!G5411</f>
        <v>0</v>
      </c>
      <c r="G5413" s="25">
        <f>'101_transform'!H5411</f>
        <v>0</v>
      </c>
    </row>
    <row r="5414" spans="1:7" ht="15" x14ac:dyDescent="0.2">
      <c r="A5414" s="12" t="str">
        <f t="shared" si="84"/>
        <v>ООО Банк "Саратов" (330) 62102</v>
      </c>
      <c r="B5414" s="25" t="str">
        <f>'101_transform'!C5412</f>
        <v>ООО Банк "Саратов" (330)</v>
      </c>
      <c r="C5414" s="25" t="str">
        <f>'101_transform'!D5412</f>
        <v>62102   A  Предметы труда, полученные по договорам отступного, залога, назначение которых не определено</v>
      </c>
      <c r="D5414" s="25">
        <f>'101_transform'!E5412</f>
        <v>0</v>
      </c>
      <c r="E5414" s="25">
        <f>'101_transform'!F5412</f>
        <v>0</v>
      </c>
      <c r="F5414" s="25">
        <f>'101_transform'!G5412</f>
        <v>0</v>
      </c>
      <c r="G5414" s="25">
        <f>'101_transform'!H5412</f>
        <v>0</v>
      </c>
    </row>
    <row r="5415" spans="1:7" ht="15" x14ac:dyDescent="0.2">
      <c r="A5415" s="12" t="str">
        <f t="shared" si="84"/>
        <v>ООО Банк "Саратов" (330) 62103</v>
      </c>
      <c r="B5415" s="25" t="str">
        <f>'101_transform'!C5413</f>
        <v>ООО Банк "Саратов" (330)</v>
      </c>
      <c r="C5415" s="25" t="str">
        <f>'101_transform'!D5413</f>
        <v>62103   П  Резервы на возможные потери</v>
      </c>
      <c r="D5415" s="25">
        <f>'101_transform'!E5413</f>
        <v>0</v>
      </c>
      <c r="E5415" s="25">
        <f>'101_transform'!F5413</f>
        <v>0</v>
      </c>
      <c r="F5415" s="25">
        <f>'101_transform'!G5413</f>
        <v>0</v>
      </c>
      <c r="G5415" s="25">
        <f>'101_transform'!H5413</f>
        <v>0</v>
      </c>
    </row>
    <row r="5416" spans="1:7" ht="15" x14ac:dyDescent="0.2">
      <c r="A5416" s="12" t="str">
        <f t="shared" si="84"/>
        <v>АО "САРОВБИЗНЕСБАНК" (2048) 60401</v>
      </c>
      <c r="B5416" s="25" t="str">
        <f>'101_transform'!C5414</f>
        <v>АО "САРОВБИЗНЕСБАНК" (2048)</v>
      </c>
      <c r="C5416" s="25" t="str">
        <f>'101_transform'!D5414</f>
        <v>60401   A  Основные средства (кроме земли) (c 13.02.2018)_x000D_Категория 1- Здания и сооружения (до 31.12.2002)</v>
      </c>
      <c r="D5416" s="25">
        <f>'101_transform'!E5414</f>
        <v>814371</v>
      </c>
      <c r="E5416" s="25">
        <f>'101_transform'!F5414</f>
        <v>0</v>
      </c>
      <c r="F5416" s="25">
        <f>'101_transform'!G5414</f>
        <v>749230</v>
      </c>
      <c r="G5416" s="25">
        <f>'101_transform'!H5414</f>
        <v>0</v>
      </c>
    </row>
    <row r="5417" spans="1:7" ht="15" x14ac:dyDescent="0.2">
      <c r="A5417" s="12" t="str">
        <f t="shared" si="84"/>
        <v>АО "САРОВБИЗНЕСБАНК" (2048) 60404</v>
      </c>
      <c r="B5417" s="25" t="str">
        <f>'101_transform'!C5415</f>
        <v>АО "САРОВБИЗНЕСБАНК" (2048)</v>
      </c>
      <c r="C5417" s="25" t="str">
        <f>'101_transform'!D5415</f>
        <v>60404   A  Земля (c 13.02.2018)</v>
      </c>
      <c r="D5417" s="25">
        <f>'101_transform'!E5415</f>
        <v>0</v>
      </c>
      <c r="E5417" s="25">
        <f>'101_transform'!F5415</f>
        <v>0</v>
      </c>
      <c r="F5417" s="25">
        <f>'101_transform'!G5415</f>
        <v>0</v>
      </c>
      <c r="G5417" s="25">
        <f>'101_transform'!H5415</f>
        <v>0</v>
      </c>
    </row>
    <row r="5418" spans="1:7" ht="15" x14ac:dyDescent="0.2">
      <c r="A5418" s="12" t="str">
        <f t="shared" si="84"/>
        <v>АО "САРОВБИЗНЕСБАНК" (2048) 60405</v>
      </c>
      <c r="B5418" s="25" t="str">
        <f>'101_transform'!C5416</f>
        <v>АО "САРОВБИЗНЕСБАНК" (2048)</v>
      </c>
      <c r="C5418" s="25" t="str">
        <f>'101_transform'!D5416</f>
        <v>60405   П
A (до 31.01.2003)  Резервы на возможные потери (c 13.02.2018)
Долгосрочно арендуемые основные средства (до 31.01.2003)</v>
      </c>
      <c r="D5418" s="25">
        <f>'101_transform'!E5416</f>
        <v>0</v>
      </c>
      <c r="E5418" s="25">
        <f>'101_transform'!F5416</f>
        <v>0</v>
      </c>
      <c r="F5418" s="25">
        <f>'101_transform'!G5416</f>
        <v>0</v>
      </c>
      <c r="G5418" s="25">
        <f>'101_transform'!H5416</f>
        <v>0</v>
      </c>
    </row>
    <row r="5419" spans="1:7" ht="15" x14ac:dyDescent="0.2">
      <c r="A5419" s="12" t="str">
        <f t="shared" si="84"/>
        <v>АО "САРОВБИЗНЕСБАНК" (2048) 60414</v>
      </c>
      <c r="B5419" s="25" t="str">
        <f>'101_transform'!C5417</f>
        <v>АО "САРОВБИЗНЕСБАНК" (2048)</v>
      </c>
      <c r="C5419" s="25" t="str">
        <f>'101_transform'!D5417</f>
        <v>60414   П  Амортизация основных средств (кроме земли) (c 13.02.2018)</v>
      </c>
      <c r="D5419" s="25">
        <f>'101_transform'!E5417</f>
        <v>0</v>
      </c>
      <c r="E5419" s="25">
        <f>'101_transform'!F5417</f>
        <v>222708</v>
      </c>
      <c r="F5419" s="25">
        <f>'101_transform'!G5417</f>
        <v>0</v>
      </c>
      <c r="G5419" s="25">
        <f>'101_transform'!H5417</f>
        <v>164518</v>
      </c>
    </row>
    <row r="5420" spans="1:7" ht="15" x14ac:dyDescent="0.2">
      <c r="A5420" s="12" t="str">
        <f t="shared" si="84"/>
        <v>АО "САРОВБИЗНЕСБАНК" (2048) 60415</v>
      </c>
      <c r="B5420" s="25" t="str">
        <f>'101_transform'!C5418</f>
        <v>АО "САРОВБИЗНЕСБАНК" (2048)</v>
      </c>
      <c r="C5420" s="25" t="str">
        <f>'101_transform'!D5418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420" s="25">
        <f>'101_transform'!E5418</f>
        <v>0</v>
      </c>
      <c r="E5420" s="25">
        <f>'101_transform'!F5418</f>
        <v>0</v>
      </c>
      <c r="F5420" s="25">
        <f>'101_transform'!G5418</f>
        <v>0</v>
      </c>
      <c r="G5420" s="25">
        <f>'101_transform'!H5418</f>
        <v>0</v>
      </c>
    </row>
    <row r="5421" spans="1:7" ht="15" x14ac:dyDescent="0.2">
      <c r="A5421" s="12" t="str">
        <f t="shared" si="84"/>
        <v>АО "САРОВБИЗНЕСБАНК" (2048) 61901</v>
      </c>
      <c r="B5421" s="25" t="str">
        <f>'101_transform'!C5419</f>
        <v>АО "САРОВБИЗНЕСБАНК" (2048)</v>
      </c>
      <c r="C5421" s="25" t="str">
        <f>'101_transform'!D5419</f>
        <v>61901   A  Земля, временно неиспользуемая в основной деятельности</v>
      </c>
      <c r="D5421" s="25">
        <f>'101_transform'!E5419</f>
        <v>0</v>
      </c>
      <c r="E5421" s="25">
        <f>'101_transform'!F5419</f>
        <v>0</v>
      </c>
      <c r="F5421" s="25">
        <f>'101_transform'!G5419</f>
        <v>0</v>
      </c>
      <c r="G5421" s="25">
        <f>'101_transform'!H5419</f>
        <v>0</v>
      </c>
    </row>
    <row r="5422" spans="1:7" ht="15" x14ac:dyDescent="0.2">
      <c r="A5422" s="12" t="str">
        <f t="shared" si="84"/>
        <v>АО "САРОВБИЗНЕСБАНК" (2048) 61902</v>
      </c>
      <c r="B5422" s="25" t="str">
        <f>'101_transform'!C5420</f>
        <v>АО "САРОВБИЗНЕСБАНК" (2048)</v>
      </c>
      <c r="C5422" s="25" t="str">
        <f>'101_transform'!D5420</f>
        <v>61902   A  Земля, временно неиспользуемая в основной деятельности, переданная в аренду</v>
      </c>
      <c r="D5422" s="25">
        <f>'101_transform'!E5420</f>
        <v>0</v>
      </c>
      <c r="E5422" s="25">
        <f>'101_transform'!F5420</f>
        <v>0</v>
      </c>
      <c r="F5422" s="25">
        <f>'101_transform'!G5420</f>
        <v>0</v>
      </c>
      <c r="G5422" s="25">
        <f>'101_transform'!H5420</f>
        <v>0</v>
      </c>
    </row>
    <row r="5423" spans="1:7" ht="15" x14ac:dyDescent="0.2">
      <c r="A5423" s="12" t="str">
        <f t="shared" si="84"/>
        <v>АО "САРОВБИЗНЕСБАНК" (2048) 61903</v>
      </c>
      <c r="B5423" s="25" t="str">
        <f>'101_transform'!C5421</f>
        <v>АО "САРОВБИЗНЕСБАНК" (2048)</v>
      </c>
      <c r="C5423" s="25" t="str">
        <f>'101_transform'!D5421</f>
        <v>61903   A  Недвижимость (кроме земли), временно неиспользуемая в основной деятельности</v>
      </c>
      <c r="D5423" s="25">
        <f>'101_transform'!E5421</f>
        <v>0</v>
      </c>
      <c r="E5423" s="25">
        <f>'101_transform'!F5421</f>
        <v>0</v>
      </c>
      <c r="F5423" s="25">
        <f>'101_transform'!G5421</f>
        <v>0</v>
      </c>
      <c r="G5423" s="25">
        <f>'101_transform'!H5421</f>
        <v>0</v>
      </c>
    </row>
    <row r="5424" spans="1:7" ht="15" x14ac:dyDescent="0.2">
      <c r="A5424" s="12" t="str">
        <f t="shared" si="84"/>
        <v>АО "САРОВБИЗНЕСБАНК" (2048) 61904</v>
      </c>
      <c r="B5424" s="25" t="str">
        <f>'101_transform'!C5422</f>
        <v>АО "САРОВБИЗНЕСБАНК" (2048)</v>
      </c>
      <c r="C5424" s="25" t="str">
        <f>'101_transform'!D5422</f>
        <v>61904   A  Недвижимость (кроме земли), временно неиспользуемая в основной деятельности, переданная в аренду</v>
      </c>
      <c r="D5424" s="25">
        <f>'101_transform'!E5422</f>
        <v>0</v>
      </c>
      <c r="E5424" s="25">
        <f>'101_transform'!F5422</f>
        <v>0</v>
      </c>
      <c r="F5424" s="25">
        <f>'101_transform'!G5422</f>
        <v>0</v>
      </c>
      <c r="G5424" s="25">
        <f>'101_transform'!H5422</f>
        <v>0</v>
      </c>
    </row>
    <row r="5425" spans="1:7" ht="15" x14ac:dyDescent="0.2">
      <c r="A5425" s="12" t="str">
        <f t="shared" si="84"/>
        <v>АО "САРОВБИЗНЕСБАНК" (2048) 61905</v>
      </c>
      <c r="B5425" s="25" t="str">
        <f>'101_transform'!C5423</f>
        <v>АО "САРОВБИЗНЕСБАНК" (2048)</v>
      </c>
      <c r="C5425" s="25" t="str">
        <f>'101_transform'!D5423</f>
        <v>61905   A  Земля, временно неиспользуемая в основной деятельности, учитываемая по справедливой стоимости</v>
      </c>
      <c r="D5425" s="25">
        <f>'101_transform'!E5423</f>
        <v>8435</v>
      </c>
      <c r="E5425" s="25">
        <f>'101_transform'!F5423</f>
        <v>0</v>
      </c>
      <c r="F5425" s="25">
        <f>'101_transform'!G5423</f>
        <v>8435</v>
      </c>
      <c r="G5425" s="25">
        <f>'101_transform'!H5423</f>
        <v>0</v>
      </c>
    </row>
    <row r="5426" spans="1:7" ht="15" x14ac:dyDescent="0.2">
      <c r="A5426" s="12" t="str">
        <f t="shared" si="84"/>
        <v>АО "САРОВБИЗНЕСБАНК" (2048) 61906</v>
      </c>
      <c r="B5426" s="25" t="str">
        <f>'101_transform'!C5424</f>
        <v>АО "САРОВБИЗНЕСБАНК" (2048)</v>
      </c>
      <c r="C5426" s="25" t="str">
        <f>'101_transform'!D5424</f>
        <v>61906   A  Земля, временно неиспользуемая в основной деятельности, учитываемая по справедливой стоимости, переданная в аренду</v>
      </c>
      <c r="D5426" s="25">
        <f>'101_transform'!E5424</f>
        <v>21292</v>
      </c>
      <c r="E5426" s="25">
        <f>'101_transform'!F5424</f>
        <v>0</v>
      </c>
      <c r="F5426" s="25">
        <f>'101_transform'!G5424</f>
        <v>21292</v>
      </c>
      <c r="G5426" s="25">
        <f>'101_transform'!H5424</f>
        <v>0</v>
      </c>
    </row>
    <row r="5427" spans="1:7" ht="15" x14ac:dyDescent="0.2">
      <c r="A5427" s="12" t="str">
        <f t="shared" si="84"/>
        <v>АО "САРОВБИЗНЕСБАНК" (2048) 61907</v>
      </c>
      <c r="B5427" s="25" t="str">
        <f>'101_transform'!C5425</f>
        <v>АО "САРОВБИЗНЕСБАНК" (2048)</v>
      </c>
      <c r="C5427" s="25" t="str">
        <f>'101_transform'!D5425</f>
        <v>61907   A  Недвижимость (кроме земли), временно неиспользуемая в основной деятельности, учитываемая по справедливой стоимости</v>
      </c>
      <c r="D5427" s="25">
        <f>'101_transform'!E5425</f>
        <v>301927</v>
      </c>
      <c r="E5427" s="25">
        <f>'101_transform'!F5425</f>
        <v>0</v>
      </c>
      <c r="F5427" s="25">
        <f>'101_transform'!G5425</f>
        <v>274281</v>
      </c>
      <c r="G5427" s="25">
        <f>'101_transform'!H5425</f>
        <v>0</v>
      </c>
    </row>
    <row r="5428" spans="1:7" ht="15" x14ac:dyDescent="0.2">
      <c r="A5428" s="12" t="str">
        <f t="shared" si="84"/>
        <v>АО "САРОВБИЗНЕСБАНК" (2048) 61908</v>
      </c>
      <c r="B5428" s="25" t="str">
        <f>'101_transform'!C5426</f>
        <v>АО "САРОВБИЗНЕСБАНК" (2048)</v>
      </c>
      <c r="C5428" s="25" t="str">
        <f>'101_transform'!D5426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428" s="25">
        <f>'101_transform'!E5426</f>
        <v>374827</v>
      </c>
      <c r="E5428" s="25">
        <f>'101_transform'!F5426</f>
        <v>0</v>
      </c>
      <c r="F5428" s="25">
        <f>'101_transform'!G5426</f>
        <v>374827</v>
      </c>
      <c r="G5428" s="25">
        <f>'101_transform'!H5426</f>
        <v>0</v>
      </c>
    </row>
    <row r="5429" spans="1:7" ht="15" x14ac:dyDescent="0.2">
      <c r="A5429" s="12" t="str">
        <f t="shared" si="84"/>
        <v>АО "САРОВБИЗНЕСБАНК" (2048) 61909</v>
      </c>
      <c r="B5429" s="25" t="str">
        <f>'101_transform'!C5427</f>
        <v>АО "САРОВБИЗНЕСБАНК" (2048)</v>
      </c>
      <c r="C5429" s="25" t="str">
        <f>'101_transform'!D5427</f>
        <v>61909   П  Амортизация недвижимости (кроме земли), временно неиспользуемой в основной деятельности</v>
      </c>
      <c r="D5429" s="25">
        <f>'101_transform'!E5427</f>
        <v>0</v>
      </c>
      <c r="E5429" s="25">
        <f>'101_transform'!F5427</f>
        <v>0</v>
      </c>
      <c r="F5429" s="25">
        <f>'101_transform'!G5427</f>
        <v>0</v>
      </c>
      <c r="G5429" s="25">
        <f>'101_transform'!H5427</f>
        <v>0</v>
      </c>
    </row>
    <row r="5430" spans="1:7" ht="15" x14ac:dyDescent="0.2">
      <c r="A5430" s="12" t="str">
        <f t="shared" si="84"/>
        <v>АО "САРОВБИЗНЕСБАНК" (2048) 61910</v>
      </c>
      <c r="B5430" s="25" t="str">
        <f>'101_transform'!C5428</f>
        <v>АО "САРОВБИЗНЕСБАНК" (2048)</v>
      </c>
      <c r="C5430" s="25" t="str">
        <f>'101_transform'!D5428</f>
        <v>61910   П  Амортизация недвижимости (кроме земли), временно неиспользуемой в основной деятельности, переданной в аренду</v>
      </c>
      <c r="D5430" s="25">
        <f>'101_transform'!E5428</f>
        <v>0</v>
      </c>
      <c r="E5430" s="25">
        <f>'101_transform'!F5428</f>
        <v>0</v>
      </c>
      <c r="F5430" s="25">
        <f>'101_transform'!G5428</f>
        <v>0</v>
      </c>
      <c r="G5430" s="25">
        <f>'101_transform'!H5428</f>
        <v>0</v>
      </c>
    </row>
    <row r="5431" spans="1:7" ht="15" x14ac:dyDescent="0.2">
      <c r="A5431" s="12" t="str">
        <f t="shared" si="84"/>
        <v>АО "САРОВБИЗНЕСБАНК" (2048) 61911</v>
      </c>
      <c r="B5431" s="25" t="str">
        <f>'101_transform'!C5429</f>
        <v>АО "САРОВБИЗНЕСБАНК" (2048)</v>
      </c>
      <c r="C5431" s="25" t="str">
        <f>'101_transform'!D5429</f>
        <v>61911   A  Вложения в сооружение (строительство) объектов недвижимости, временно неиспользуемой в основной деятельности</v>
      </c>
      <c r="D5431" s="25">
        <f>'101_transform'!E5429</f>
        <v>0</v>
      </c>
      <c r="E5431" s="25">
        <f>'101_transform'!F5429</f>
        <v>0</v>
      </c>
      <c r="F5431" s="25">
        <f>'101_transform'!G5429</f>
        <v>0</v>
      </c>
      <c r="G5431" s="25">
        <f>'101_transform'!H5429</f>
        <v>0</v>
      </c>
    </row>
    <row r="5432" spans="1:7" ht="15" x14ac:dyDescent="0.2">
      <c r="A5432" s="12" t="str">
        <f t="shared" si="84"/>
        <v>АО "САРОВБИЗНЕСБАНК" (2048) 61912</v>
      </c>
      <c r="B5432" s="25" t="str">
        <f>'101_transform'!C5430</f>
        <v>АО "САРОВБИЗНЕСБАНК" (2048)</v>
      </c>
      <c r="C5432" s="25" t="str">
        <f>'101_transform'!D5430</f>
        <v>61912   П  Резервы на возможные потери</v>
      </c>
      <c r="D5432" s="25">
        <f>'101_transform'!E5430</f>
        <v>0</v>
      </c>
      <c r="E5432" s="25">
        <f>'101_transform'!F5430</f>
        <v>0</v>
      </c>
      <c r="F5432" s="25">
        <f>'101_transform'!G5430</f>
        <v>0</v>
      </c>
      <c r="G5432" s="25">
        <f>'101_transform'!H5430</f>
        <v>0</v>
      </c>
    </row>
    <row r="5433" spans="1:7" ht="15" x14ac:dyDescent="0.2">
      <c r="A5433" s="12" t="str">
        <f t="shared" si="84"/>
        <v>АО "САРОВБИЗНЕСБАНК" (2048) 62001</v>
      </c>
      <c r="B5433" s="25" t="str">
        <f>'101_transform'!C5431</f>
        <v>АО "САРОВБИЗНЕСБАНК" (2048)</v>
      </c>
      <c r="C5433" s="25" t="str">
        <f>'101_transform'!D5431</f>
        <v>62001   A  Долгосрочные активы, предназначенные для продажи</v>
      </c>
      <c r="D5433" s="25">
        <f>'101_transform'!E5431</f>
        <v>0</v>
      </c>
      <c r="E5433" s="25">
        <f>'101_transform'!F5431</f>
        <v>0</v>
      </c>
      <c r="F5433" s="25">
        <f>'101_transform'!G5431</f>
        <v>0</v>
      </c>
      <c r="G5433" s="25">
        <f>'101_transform'!H5431</f>
        <v>0</v>
      </c>
    </row>
    <row r="5434" spans="1:7" ht="15" x14ac:dyDescent="0.2">
      <c r="A5434" s="12" t="str">
        <f t="shared" si="84"/>
        <v>АО "САРОВБИЗНЕСБАНК" (2048) 62002</v>
      </c>
      <c r="B5434" s="25" t="str">
        <f>'101_transform'!C5432</f>
        <v>АО "САРОВБИЗНЕСБАНК" (2048)</v>
      </c>
      <c r="C5434" s="25" t="str">
        <f>'101_transform'!D5432</f>
        <v>62002   П  Резервы на возможные потери</v>
      </c>
      <c r="D5434" s="25">
        <f>'101_transform'!E5432</f>
        <v>0</v>
      </c>
      <c r="E5434" s="25">
        <f>'101_transform'!F5432</f>
        <v>0</v>
      </c>
      <c r="F5434" s="25">
        <f>'101_transform'!G5432</f>
        <v>0</v>
      </c>
      <c r="G5434" s="25">
        <f>'101_transform'!H5432</f>
        <v>0</v>
      </c>
    </row>
    <row r="5435" spans="1:7" ht="15" x14ac:dyDescent="0.2">
      <c r="A5435" s="12" t="str">
        <f t="shared" si="84"/>
        <v>АО "САРОВБИЗНЕСБАНК" (2048) 62101</v>
      </c>
      <c r="B5435" s="25" t="str">
        <f>'101_transform'!C5433</f>
        <v>АО "САРОВБИЗНЕСБАНК" (2048)</v>
      </c>
      <c r="C5435" s="25" t="str">
        <f>'101_transform'!D5433</f>
        <v>62101   A  Средства труда, полученные по договорам отступного, залога, назначение которых не определено</v>
      </c>
      <c r="D5435" s="25">
        <f>'101_transform'!E5433</f>
        <v>105528</v>
      </c>
      <c r="E5435" s="25">
        <f>'101_transform'!F5433</f>
        <v>0</v>
      </c>
      <c r="F5435" s="25">
        <f>'101_transform'!G5433</f>
        <v>105528</v>
      </c>
      <c r="G5435" s="25">
        <f>'101_transform'!H5433</f>
        <v>0</v>
      </c>
    </row>
    <row r="5436" spans="1:7" ht="15" x14ac:dyDescent="0.2">
      <c r="A5436" s="12" t="str">
        <f t="shared" si="84"/>
        <v>АО "САРОВБИЗНЕСБАНК" (2048) 62102</v>
      </c>
      <c r="B5436" s="25" t="str">
        <f>'101_transform'!C5434</f>
        <v>АО "САРОВБИЗНЕСБАНК" (2048)</v>
      </c>
      <c r="C5436" s="25" t="str">
        <f>'101_transform'!D5434</f>
        <v>62102   A  Предметы труда, полученные по договорам отступного, залога, назначение которых не определено</v>
      </c>
      <c r="D5436" s="25">
        <f>'101_transform'!E5434</f>
        <v>0</v>
      </c>
      <c r="E5436" s="25">
        <f>'101_transform'!F5434</f>
        <v>0</v>
      </c>
      <c r="F5436" s="25">
        <f>'101_transform'!G5434</f>
        <v>0</v>
      </c>
      <c r="G5436" s="25">
        <f>'101_transform'!H5434</f>
        <v>0</v>
      </c>
    </row>
    <row r="5437" spans="1:7" ht="15" x14ac:dyDescent="0.2">
      <c r="A5437" s="12" t="str">
        <f t="shared" si="84"/>
        <v>АО "САРОВБИЗНЕСБАНК" (2048) 62103</v>
      </c>
      <c r="B5437" s="25" t="str">
        <f>'101_transform'!C5435</f>
        <v>АО "САРОВБИЗНЕСБАНК" (2048)</v>
      </c>
      <c r="C5437" s="25" t="str">
        <f>'101_transform'!D5435</f>
        <v>62103   П  Резервы на возможные потери</v>
      </c>
      <c r="D5437" s="25">
        <f>'101_transform'!E5435</f>
        <v>0</v>
      </c>
      <c r="E5437" s="25">
        <f>'101_transform'!F5435</f>
        <v>10538</v>
      </c>
      <c r="F5437" s="25">
        <f>'101_transform'!G5435</f>
        <v>0</v>
      </c>
      <c r="G5437" s="25">
        <f>'101_transform'!H5435</f>
        <v>10538</v>
      </c>
    </row>
    <row r="5438" spans="1:7" ht="15" x14ac:dyDescent="0.2">
      <c r="A5438" s="12" t="str">
        <f t="shared" si="84"/>
        <v>ПАО Сбербанк (1481) 60401</v>
      </c>
      <c r="B5438" s="25" t="str">
        <f>'101_transform'!C5436</f>
        <v>ПАО Сбербанк (1481)</v>
      </c>
      <c r="C5438" s="25" t="str">
        <f>'101_transform'!D5436</f>
        <v>60401   A  Основные средства (кроме земли) (c 13.02.2018)_x000D_Категория 1- Здания и сооружения (до 31.12.2002)</v>
      </c>
      <c r="D5438" s="25">
        <f>'101_transform'!E5436</f>
        <v>587151705</v>
      </c>
      <c r="E5438" s="25">
        <f>'101_transform'!F5436</f>
        <v>0</v>
      </c>
      <c r="F5438" s="25">
        <f>'101_transform'!G5436</f>
        <v>603048560</v>
      </c>
      <c r="G5438" s="25">
        <f>'101_transform'!H5436</f>
        <v>0</v>
      </c>
    </row>
    <row r="5439" spans="1:7" ht="15" x14ac:dyDescent="0.2">
      <c r="A5439" s="12" t="str">
        <f t="shared" si="84"/>
        <v>ПАО Сбербанк (1481) 60404</v>
      </c>
      <c r="B5439" s="25" t="str">
        <f>'101_transform'!C5437</f>
        <v>ПАО Сбербанк (1481)</v>
      </c>
      <c r="C5439" s="25" t="str">
        <f>'101_transform'!D5437</f>
        <v>60404   A  Земля (c 13.02.2018)</v>
      </c>
      <c r="D5439" s="25">
        <f>'101_transform'!E5437</f>
        <v>3884469</v>
      </c>
      <c r="E5439" s="25">
        <f>'101_transform'!F5437</f>
        <v>0</v>
      </c>
      <c r="F5439" s="25">
        <f>'101_transform'!G5437</f>
        <v>3871834</v>
      </c>
      <c r="G5439" s="25">
        <f>'101_transform'!H5437</f>
        <v>0</v>
      </c>
    </row>
    <row r="5440" spans="1:7" ht="15" x14ac:dyDescent="0.2">
      <c r="A5440" s="12" t="str">
        <f t="shared" si="84"/>
        <v>ПАО Сбербанк (1481) 60405</v>
      </c>
      <c r="B5440" s="25" t="str">
        <f>'101_transform'!C5438</f>
        <v>ПАО Сбербанк (1481)</v>
      </c>
      <c r="C5440" s="25" t="str">
        <f>'101_transform'!D5438</f>
        <v>60405   П
A (до 31.01.2003)  Резервы на возможные потери (c 13.02.2018)
Долгосрочно арендуемые основные средства (до 31.01.2003)</v>
      </c>
      <c r="D5440" s="25">
        <f>'101_transform'!E5438</f>
        <v>0</v>
      </c>
      <c r="E5440" s="25">
        <f>'101_transform'!F5438</f>
        <v>445282</v>
      </c>
      <c r="F5440" s="25">
        <f>'101_transform'!G5438</f>
        <v>0</v>
      </c>
      <c r="G5440" s="25">
        <f>'101_transform'!H5438</f>
        <v>439071</v>
      </c>
    </row>
    <row r="5441" spans="1:7" ht="15" x14ac:dyDescent="0.2">
      <c r="A5441" s="12" t="str">
        <f t="shared" si="84"/>
        <v>ПАО Сбербанк (1481) 60414</v>
      </c>
      <c r="B5441" s="25" t="str">
        <f>'101_transform'!C5439</f>
        <v>ПАО Сбербанк (1481)</v>
      </c>
      <c r="C5441" s="25" t="str">
        <f>'101_transform'!D5439</f>
        <v>60414   П  Амортизация основных средств (кроме земли) (c 13.02.2018)</v>
      </c>
      <c r="D5441" s="25">
        <f>'101_transform'!E5439</f>
        <v>0</v>
      </c>
      <c r="E5441" s="25">
        <f>'101_transform'!F5439</f>
        <v>263145547</v>
      </c>
      <c r="F5441" s="25">
        <f>'101_transform'!G5439</f>
        <v>0</v>
      </c>
      <c r="G5441" s="25">
        <f>'101_transform'!H5439</f>
        <v>273257069</v>
      </c>
    </row>
    <row r="5442" spans="1:7" ht="15" x14ac:dyDescent="0.2">
      <c r="A5442" s="12" t="str">
        <f t="shared" si="84"/>
        <v>ПАО Сбербанк (1481) 60415</v>
      </c>
      <c r="B5442" s="25" t="str">
        <f>'101_transform'!C5440</f>
        <v>ПАО Сбербанк (1481)</v>
      </c>
      <c r="C5442" s="25" t="str">
        <f>'101_transform'!D5440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442" s="25">
        <f>'101_transform'!E5440</f>
        <v>50198639</v>
      </c>
      <c r="E5442" s="25">
        <f>'101_transform'!F5440</f>
        <v>0</v>
      </c>
      <c r="F5442" s="25">
        <f>'101_transform'!G5440</f>
        <v>43420929</v>
      </c>
      <c r="G5442" s="25">
        <f>'101_transform'!H5440</f>
        <v>0</v>
      </c>
    </row>
    <row r="5443" spans="1:7" ht="15" x14ac:dyDescent="0.2">
      <c r="A5443" s="12" t="str">
        <f t="shared" si="84"/>
        <v>ПАО Сбербанк (1481) 61901</v>
      </c>
      <c r="B5443" s="25" t="str">
        <f>'101_transform'!C5441</f>
        <v>ПАО Сбербанк (1481)</v>
      </c>
      <c r="C5443" s="25" t="str">
        <f>'101_transform'!D5441</f>
        <v>61901   A  Земля, временно неиспользуемая в основной деятельности</v>
      </c>
      <c r="D5443" s="25">
        <f>'101_transform'!E5441</f>
        <v>0</v>
      </c>
      <c r="E5443" s="25">
        <f>'101_transform'!F5441</f>
        <v>0</v>
      </c>
      <c r="F5443" s="25">
        <f>'101_transform'!G5441</f>
        <v>0</v>
      </c>
      <c r="G5443" s="25">
        <f>'101_transform'!H5441</f>
        <v>0</v>
      </c>
    </row>
    <row r="5444" spans="1:7" ht="15" x14ac:dyDescent="0.2">
      <c r="A5444" s="12" t="str">
        <f t="shared" ref="A5444:A5507" si="85">B5444&amp;" "&amp;LEFT(C5444,5)</f>
        <v>ПАО Сбербанк (1481) 61902</v>
      </c>
      <c r="B5444" s="25" t="str">
        <f>'101_transform'!C5442</f>
        <v>ПАО Сбербанк (1481)</v>
      </c>
      <c r="C5444" s="25" t="str">
        <f>'101_transform'!D5442</f>
        <v>61902   A  Земля, временно неиспользуемая в основной деятельности, переданная в аренду</v>
      </c>
      <c r="D5444" s="25">
        <f>'101_transform'!E5442</f>
        <v>0</v>
      </c>
      <c r="E5444" s="25">
        <f>'101_transform'!F5442</f>
        <v>0</v>
      </c>
      <c r="F5444" s="25">
        <f>'101_transform'!G5442</f>
        <v>0</v>
      </c>
      <c r="G5444" s="25">
        <f>'101_transform'!H5442</f>
        <v>0</v>
      </c>
    </row>
    <row r="5445" spans="1:7" ht="15" x14ac:dyDescent="0.2">
      <c r="A5445" s="12" t="str">
        <f t="shared" si="85"/>
        <v>ПАО Сбербанк (1481) 61903</v>
      </c>
      <c r="B5445" s="25" t="str">
        <f>'101_transform'!C5443</f>
        <v>ПАО Сбербанк (1481)</v>
      </c>
      <c r="C5445" s="25" t="str">
        <f>'101_transform'!D5443</f>
        <v>61903   A  Недвижимость (кроме земли), временно неиспользуемая в основной деятельности</v>
      </c>
      <c r="D5445" s="25">
        <f>'101_transform'!E5443</f>
        <v>0</v>
      </c>
      <c r="E5445" s="25">
        <f>'101_transform'!F5443</f>
        <v>0</v>
      </c>
      <c r="F5445" s="25">
        <f>'101_transform'!G5443</f>
        <v>0</v>
      </c>
      <c r="G5445" s="25">
        <f>'101_transform'!H5443</f>
        <v>0</v>
      </c>
    </row>
    <row r="5446" spans="1:7" ht="15" x14ac:dyDescent="0.2">
      <c r="A5446" s="12" t="str">
        <f t="shared" si="85"/>
        <v>ПАО Сбербанк (1481) 61904</v>
      </c>
      <c r="B5446" s="25" t="str">
        <f>'101_transform'!C5444</f>
        <v>ПАО Сбербанк (1481)</v>
      </c>
      <c r="C5446" s="25" t="str">
        <f>'101_transform'!D5444</f>
        <v>61904   A  Недвижимость (кроме земли), временно неиспользуемая в основной деятельности, переданная в аренду</v>
      </c>
      <c r="D5446" s="25">
        <f>'101_transform'!E5444</f>
        <v>0</v>
      </c>
      <c r="E5446" s="25">
        <f>'101_transform'!F5444</f>
        <v>0</v>
      </c>
      <c r="F5446" s="25">
        <f>'101_transform'!G5444</f>
        <v>0</v>
      </c>
      <c r="G5446" s="25">
        <f>'101_transform'!H5444</f>
        <v>0</v>
      </c>
    </row>
    <row r="5447" spans="1:7" ht="15" x14ac:dyDescent="0.2">
      <c r="A5447" s="12" t="str">
        <f t="shared" si="85"/>
        <v>ПАО Сбербанк (1481) 61905</v>
      </c>
      <c r="B5447" s="25" t="str">
        <f>'101_transform'!C5445</f>
        <v>ПАО Сбербанк (1481)</v>
      </c>
      <c r="C5447" s="25" t="str">
        <f>'101_transform'!D5445</f>
        <v>61905   A  Земля, временно неиспользуемая в основной деятельности, учитываемая по справедливой стоимости</v>
      </c>
      <c r="D5447" s="25">
        <f>'101_transform'!E5445</f>
        <v>227</v>
      </c>
      <c r="E5447" s="25">
        <f>'101_transform'!F5445</f>
        <v>0</v>
      </c>
      <c r="F5447" s="25">
        <f>'101_transform'!G5445</f>
        <v>227</v>
      </c>
      <c r="G5447" s="25">
        <f>'101_transform'!H5445</f>
        <v>0</v>
      </c>
    </row>
    <row r="5448" spans="1:7" ht="15" x14ac:dyDescent="0.2">
      <c r="A5448" s="12" t="str">
        <f t="shared" si="85"/>
        <v>ПАО Сбербанк (1481) 61906</v>
      </c>
      <c r="B5448" s="25" t="str">
        <f>'101_transform'!C5446</f>
        <v>ПАО Сбербанк (1481)</v>
      </c>
      <c r="C5448" s="25" t="str">
        <f>'101_transform'!D5446</f>
        <v>61906   A  Земля, временно неиспользуемая в основной деятельности, учитываемая по справедливой стоимости, переданная в аренду</v>
      </c>
      <c r="D5448" s="25">
        <f>'101_transform'!E5446</f>
        <v>11958</v>
      </c>
      <c r="E5448" s="25">
        <f>'101_transform'!F5446</f>
        <v>0</v>
      </c>
      <c r="F5448" s="25">
        <f>'101_transform'!G5446</f>
        <v>16</v>
      </c>
      <c r="G5448" s="25">
        <f>'101_transform'!H5446</f>
        <v>0</v>
      </c>
    </row>
    <row r="5449" spans="1:7" ht="15" x14ac:dyDescent="0.2">
      <c r="A5449" s="12" t="str">
        <f t="shared" si="85"/>
        <v>ПАО Сбербанк (1481) 61907</v>
      </c>
      <c r="B5449" s="25" t="str">
        <f>'101_transform'!C5447</f>
        <v>ПАО Сбербанк (1481)</v>
      </c>
      <c r="C5449" s="25" t="str">
        <f>'101_transform'!D5447</f>
        <v>61907   A  Недвижимость (кроме земли), временно неиспользуемая в основной деятельности, учитываемая по справедливой стоимости</v>
      </c>
      <c r="D5449" s="25">
        <f>'101_transform'!E5447</f>
        <v>776038</v>
      </c>
      <c r="E5449" s="25">
        <f>'101_transform'!F5447</f>
        <v>0</v>
      </c>
      <c r="F5449" s="25">
        <f>'101_transform'!G5447</f>
        <v>757628</v>
      </c>
      <c r="G5449" s="25">
        <f>'101_transform'!H5447</f>
        <v>0</v>
      </c>
    </row>
    <row r="5450" spans="1:7" ht="15" x14ac:dyDescent="0.2">
      <c r="A5450" s="12" t="str">
        <f t="shared" si="85"/>
        <v>ПАО Сбербанк (1481) 61908</v>
      </c>
      <c r="B5450" s="25" t="str">
        <f>'101_transform'!C5448</f>
        <v>ПАО Сбербанк (1481)</v>
      </c>
      <c r="C5450" s="25" t="str">
        <f>'101_transform'!D5448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450" s="25">
        <f>'101_transform'!E5448</f>
        <v>4829648</v>
      </c>
      <c r="E5450" s="25">
        <f>'101_transform'!F5448</f>
        <v>0</v>
      </c>
      <c r="F5450" s="25">
        <f>'101_transform'!G5448</f>
        <v>5006670</v>
      </c>
      <c r="G5450" s="25">
        <f>'101_transform'!H5448</f>
        <v>0</v>
      </c>
    </row>
    <row r="5451" spans="1:7" ht="15" x14ac:dyDescent="0.2">
      <c r="A5451" s="12" t="str">
        <f t="shared" si="85"/>
        <v>ПАО Сбербанк (1481) 61909</v>
      </c>
      <c r="B5451" s="25" t="str">
        <f>'101_transform'!C5449</f>
        <v>ПАО Сбербанк (1481)</v>
      </c>
      <c r="C5451" s="25" t="str">
        <f>'101_transform'!D5449</f>
        <v>61909   П  Амортизация недвижимости (кроме земли), временно неиспользуемой в основной деятельности</v>
      </c>
      <c r="D5451" s="25">
        <f>'101_transform'!E5449</f>
        <v>0</v>
      </c>
      <c r="E5451" s="25">
        <f>'101_transform'!F5449</f>
        <v>0</v>
      </c>
      <c r="F5451" s="25">
        <f>'101_transform'!G5449</f>
        <v>0</v>
      </c>
      <c r="G5451" s="25">
        <f>'101_transform'!H5449</f>
        <v>0</v>
      </c>
    </row>
    <row r="5452" spans="1:7" ht="15" x14ac:dyDescent="0.2">
      <c r="A5452" s="12" t="str">
        <f t="shared" si="85"/>
        <v>ПАО Сбербанк (1481) 61910</v>
      </c>
      <c r="B5452" s="25" t="str">
        <f>'101_transform'!C5450</f>
        <v>ПАО Сбербанк (1481)</v>
      </c>
      <c r="C5452" s="25" t="str">
        <f>'101_transform'!D5450</f>
        <v>61910   П  Амортизация недвижимости (кроме земли), временно неиспользуемой в основной деятельности, переданной в аренду</v>
      </c>
      <c r="D5452" s="25">
        <f>'101_transform'!E5450</f>
        <v>0</v>
      </c>
      <c r="E5452" s="25">
        <f>'101_transform'!F5450</f>
        <v>0</v>
      </c>
      <c r="F5452" s="25">
        <f>'101_transform'!G5450</f>
        <v>0</v>
      </c>
      <c r="G5452" s="25">
        <f>'101_transform'!H5450</f>
        <v>0</v>
      </c>
    </row>
    <row r="5453" spans="1:7" ht="15" x14ac:dyDescent="0.2">
      <c r="A5453" s="12" t="str">
        <f t="shared" si="85"/>
        <v>ПАО Сбербанк (1481) 61911</v>
      </c>
      <c r="B5453" s="25" t="str">
        <f>'101_transform'!C5451</f>
        <v>ПАО Сбербанк (1481)</v>
      </c>
      <c r="C5453" s="25" t="str">
        <f>'101_transform'!D5451</f>
        <v>61911   A  Вложения в сооружение (строительство) объектов недвижимости, временно неиспользуемой в основной деятельности</v>
      </c>
      <c r="D5453" s="25">
        <f>'101_transform'!E5451</f>
        <v>0</v>
      </c>
      <c r="E5453" s="25">
        <f>'101_transform'!F5451</f>
        <v>0</v>
      </c>
      <c r="F5453" s="25">
        <f>'101_transform'!G5451</f>
        <v>0</v>
      </c>
      <c r="G5453" s="25">
        <f>'101_transform'!H5451</f>
        <v>0</v>
      </c>
    </row>
    <row r="5454" spans="1:7" ht="15" x14ac:dyDescent="0.2">
      <c r="A5454" s="12" t="str">
        <f t="shared" si="85"/>
        <v>ПАО Сбербанк (1481) 61912</v>
      </c>
      <c r="B5454" s="25" t="str">
        <f>'101_transform'!C5452</f>
        <v>ПАО Сбербанк (1481)</v>
      </c>
      <c r="C5454" s="25" t="str">
        <f>'101_transform'!D5452</f>
        <v>61912   П  Резервы на возможные потери</v>
      </c>
      <c r="D5454" s="25">
        <f>'101_transform'!E5452</f>
        <v>0</v>
      </c>
      <c r="E5454" s="25">
        <f>'101_transform'!F5452</f>
        <v>0</v>
      </c>
      <c r="F5454" s="25">
        <f>'101_transform'!G5452</f>
        <v>0</v>
      </c>
      <c r="G5454" s="25">
        <f>'101_transform'!H5452</f>
        <v>0</v>
      </c>
    </row>
    <row r="5455" spans="1:7" ht="15" x14ac:dyDescent="0.2">
      <c r="A5455" s="12" t="str">
        <f t="shared" si="85"/>
        <v>ПАО Сбербанк (1481) 62001</v>
      </c>
      <c r="B5455" s="25" t="str">
        <f>'101_transform'!C5453</f>
        <v>ПАО Сбербанк (1481)</v>
      </c>
      <c r="C5455" s="25" t="str">
        <f>'101_transform'!D5453</f>
        <v>62001   A  Долгосрочные активы, предназначенные для продажи</v>
      </c>
      <c r="D5455" s="25">
        <f>'101_transform'!E5453</f>
        <v>4672804</v>
      </c>
      <c r="E5455" s="25">
        <f>'101_transform'!F5453</f>
        <v>0</v>
      </c>
      <c r="F5455" s="25">
        <f>'101_transform'!G5453</f>
        <v>3526670</v>
      </c>
      <c r="G5455" s="25">
        <f>'101_transform'!H5453</f>
        <v>0</v>
      </c>
    </row>
    <row r="5456" spans="1:7" ht="15" x14ac:dyDescent="0.2">
      <c r="A5456" s="12" t="str">
        <f t="shared" si="85"/>
        <v>ПАО Сбербанк (1481) 62002</v>
      </c>
      <c r="B5456" s="25" t="str">
        <f>'101_transform'!C5454</f>
        <v>ПАО Сбербанк (1481)</v>
      </c>
      <c r="C5456" s="25" t="str">
        <f>'101_transform'!D5454</f>
        <v>62002   П  Резервы на возможные потери</v>
      </c>
      <c r="D5456" s="25">
        <f>'101_transform'!E5454</f>
        <v>0</v>
      </c>
      <c r="E5456" s="25">
        <f>'101_transform'!F5454</f>
        <v>246827</v>
      </c>
      <c r="F5456" s="25">
        <f>'101_transform'!G5454</f>
        <v>0</v>
      </c>
      <c r="G5456" s="25">
        <f>'101_transform'!H5454</f>
        <v>225078</v>
      </c>
    </row>
    <row r="5457" spans="1:7" ht="15" x14ac:dyDescent="0.2">
      <c r="A5457" s="12" t="str">
        <f t="shared" si="85"/>
        <v>ПАО Сбербанк (1481) 62101</v>
      </c>
      <c r="B5457" s="25" t="str">
        <f>'101_transform'!C5455</f>
        <v>ПАО Сбербанк (1481)</v>
      </c>
      <c r="C5457" s="25" t="str">
        <f>'101_transform'!D5455</f>
        <v>62101   A  Средства труда, полученные по договорам отступного, залога, назначение которых не определено</v>
      </c>
      <c r="D5457" s="25">
        <f>'101_transform'!E5455</f>
        <v>8688173</v>
      </c>
      <c r="E5457" s="25">
        <f>'101_transform'!F5455</f>
        <v>0</v>
      </c>
      <c r="F5457" s="25">
        <f>'101_transform'!G5455</f>
        <v>8146065</v>
      </c>
      <c r="G5457" s="25">
        <f>'101_transform'!H5455</f>
        <v>0</v>
      </c>
    </row>
    <row r="5458" spans="1:7" ht="15" x14ac:dyDescent="0.2">
      <c r="A5458" s="12" t="str">
        <f t="shared" si="85"/>
        <v>ПАО Сбербанк (1481) 62102</v>
      </c>
      <c r="B5458" s="25" t="str">
        <f>'101_transform'!C5456</f>
        <v>ПАО Сбербанк (1481)</v>
      </c>
      <c r="C5458" s="25" t="str">
        <f>'101_transform'!D5456</f>
        <v>62102   A  Предметы труда, полученные по договорам отступного, залога, назначение которых не определено</v>
      </c>
      <c r="D5458" s="25">
        <f>'101_transform'!E5456</f>
        <v>365</v>
      </c>
      <c r="E5458" s="25">
        <f>'101_transform'!F5456</f>
        <v>0</v>
      </c>
      <c r="F5458" s="25">
        <f>'101_transform'!G5456</f>
        <v>26</v>
      </c>
      <c r="G5458" s="25">
        <f>'101_transform'!H5456</f>
        <v>0</v>
      </c>
    </row>
    <row r="5459" spans="1:7" ht="15" x14ac:dyDescent="0.2">
      <c r="A5459" s="12" t="str">
        <f t="shared" si="85"/>
        <v>ПАО Сбербанк (1481) 62103</v>
      </c>
      <c r="B5459" s="25" t="str">
        <f>'101_transform'!C5457</f>
        <v>ПАО Сбербанк (1481)</v>
      </c>
      <c r="C5459" s="25" t="str">
        <f>'101_transform'!D5457</f>
        <v>62103   П  Резервы на возможные потери</v>
      </c>
      <c r="D5459" s="25">
        <f>'101_transform'!E5457</f>
        <v>0</v>
      </c>
      <c r="E5459" s="25">
        <f>'101_transform'!F5457</f>
        <v>530467</v>
      </c>
      <c r="F5459" s="25">
        <f>'101_transform'!G5457</f>
        <v>0</v>
      </c>
      <c r="G5459" s="25">
        <f>'101_transform'!H5457</f>
        <v>485515</v>
      </c>
    </row>
    <row r="5460" spans="1:7" ht="15" x14ac:dyDescent="0.2">
      <c r="A5460" s="12" t="str">
        <f t="shared" si="85"/>
        <v>"СДМ-Банк" (ПАО) (1637) 60401</v>
      </c>
      <c r="B5460" s="25" t="str">
        <f>'101_transform'!C5458</f>
        <v>"СДМ-Банк" (ПАО) (1637)</v>
      </c>
      <c r="C5460" s="25" t="str">
        <f>'101_transform'!D5458</f>
        <v>60401   A  Основные средства (кроме земли) (c 13.02.2018)_x000D_Категория 1- Здания и сооружения (до 31.12.2002)</v>
      </c>
      <c r="D5460" s="25">
        <f>'101_transform'!E5458</f>
        <v>2531941</v>
      </c>
      <c r="E5460" s="25">
        <f>'101_transform'!F5458</f>
        <v>0</v>
      </c>
      <c r="F5460" s="25">
        <f>'101_transform'!G5458</f>
        <v>2550140</v>
      </c>
      <c r="G5460" s="25">
        <f>'101_transform'!H5458</f>
        <v>0</v>
      </c>
    </row>
    <row r="5461" spans="1:7" ht="15" x14ac:dyDescent="0.2">
      <c r="A5461" s="12" t="str">
        <f t="shared" si="85"/>
        <v>"СДМ-Банк" (ПАО) (1637) 60404</v>
      </c>
      <c r="B5461" s="25" t="str">
        <f>'101_transform'!C5459</f>
        <v>"СДМ-Банк" (ПАО) (1637)</v>
      </c>
      <c r="C5461" s="25" t="str">
        <f>'101_transform'!D5459</f>
        <v>60404   A  Земля (c 13.02.2018)</v>
      </c>
      <c r="D5461" s="25">
        <f>'101_transform'!E5459</f>
        <v>11740</v>
      </c>
      <c r="E5461" s="25">
        <f>'101_transform'!F5459</f>
        <v>0</v>
      </c>
      <c r="F5461" s="25">
        <f>'101_transform'!G5459</f>
        <v>11740</v>
      </c>
      <c r="G5461" s="25">
        <f>'101_transform'!H5459</f>
        <v>0</v>
      </c>
    </row>
    <row r="5462" spans="1:7" ht="15" x14ac:dyDescent="0.2">
      <c r="A5462" s="12" t="str">
        <f t="shared" si="85"/>
        <v>"СДМ-Банк" (ПАО) (1637) 60405</v>
      </c>
      <c r="B5462" s="25" t="str">
        <f>'101_transform'!C5460</f>
        <v>"СДМ-Банк" (ПАО) (1637)</v>
      </c>
      <c r="C5462" s="25" t="str">
        <f>'101_transform'!D5460</f>
        <v>60405   П
A (до 31.01.2003)  Резервы на возможные потери (c 13.02.2018)
Долгосрочно арендуемые основные средства (до 31.01.2003)</v>
      </c>
      <c r="D5462" s="25">
        <f>'101_transform'!E5460</f>
        <v>0</v>
      </c>
      <c r="E5462" s="25">
        <f>'101_transform'!F5460</f>
        <v>228</v>
      </c>
      <c r="F5462" s="25">
        <f>'101_transform'!G5460</f>
        <v>0</v>
      </c>
      <c r="G5462" s="25">
        <f>'101_transform'!H5460</f>
        <v>197</v>
      </c>
    </row>
    <row r="5463" spans="1:7" ht="15" x14ac:dyDescent="0.2">
      <c r="A5463" s="12" t="str">
        <f t="shared" si="85"/>
        <v>"СДМ-Банк" (ПАО) (1637) 60414</v>
      </c>
      <c r="B5463" s="25" t="str">
        <f>'101_transform'!C5461</f>
        <v>"СДМ-Банк" (ПАО) (1637)</v>
      </c>
      <c r="C5463" s="25" t="str">
        <f>'101_transform'!D5461</f>
        <v>60414   П  Амортизация основных средств (кроме земли) (c 13.02.2018)</v>
      </c>
      <c r="D5463" s="25">
        <f>'101_transform'!E5461</f>
        <v>0</v>
      </c>
      <c r="E5463" s="25">
        <f>'101_transform'!F5461</f>
        <v>1954622</v>
      </c>
      <c r="F5463" s="25">
        <f>'101_transform'!G5461</f>
        <v>0</v>
      </c>
      <c r="G5463" s="25">
        <f>'101_transform'!H5461</f>
        <v>1997677</v>
      </c>
    </row>
    <row r="5464" spans="1:7" ht="15" x14ac:dyDescent="0.2">
      <c r="A5464" s="12" t="str">
        <f t="shared" si="85"/>
        <v>"СДМ-Банк" (ПАО) (1637) 60415</v>
      </c>
      <c r="B5464" s="25" t="str">
        <f>'101_transform'!C5462</f>
        <v>"СДМ-Банк" (ПАО) (1637)</v>
      </c>
      <c r="C5464" s="25" t="str">
        <f>'101_transform'!D5462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464" s="25">
        <f>'101_transform'!E5462</f>
        <v>283</v>
      </c>
      <c r="E5464" s="25">
        <f>'101_transform'!F5462</f>
        <v>0</v>
      </c>
      <c r="F5464" s="25">
        <f>'101_transform'!G5462</f>
        <v>1578</v>
      </c>
      <c r="G5464" s="25">
        <f>'101_transform'!H5462</f>
        <v>0</v>
      </c>
    </row>
    <row r="5465" spans="1:7" ht="15" x14ac:dyDescent="0.2">
      <c r="A5465" s="12" t="str">
        <f t="shared" si="85"/>
        <v>"СДМ-Банк" (ПАО) (1637) 61901</v>
      </c>
      <c r="B5465" s="25" t="str">
        <f>'101_transform'!C5463</f>
        <v>"СДМ-Банк" (ПАО) (1637)</v>
      </c>
      <c r="C5465" s="25" t="str">
        <f>'101_transform'!D5463</f>
        <v>61901   A  Земля, временно неиспользуемая в основной деятельности</v>
      </c>
      <c r="D5465" s="25">
        <f>'101_transform'!E5463</f>
        <v>0</v>
      </c>
      <c r="E5465" s="25">
        <f>'101_transform'!F5463</f>
        <v>0</v>
      </c>
      <c r="F5465" s="25">
        <f>'101_transform'!G5463</f>
        <v>0</v>
      </c>
      <c r="G5465" s="25">
        <f>'101_transform'!H5463</f>
        <v>0</v>
      </c>
    </row>
    <row r="5466" spans="1:7" ht="15" x14ac:dyDescent="0.2">
      <c r="A5466" s="12" t="str">
        <f t="shared" si="85"/>
        <v>"СДМ-Банк" (ПАО) (1637) 61902</v>
      </c>
      <c r="B5466" s="25" t="str">
        <f>'101_transform'!C5464</f>
        <v>"СДМ-Банк" (ПАО) (1637)</v>
      </c>
      <c r="C5466" s="25" t="str">
        <f>'101_transform'!D5464</f>
        <v>61902   A  Земля, временно неиспользуемая в основной деятельности, переданная в аренду</v>
      </c>
      <c r="D5466" s="25">
        <f>'101_transform'!E5464</f>
        <v>0</v>
      </c>
      <c r="E5466" s="25">
        <f>'101_transform'!F5464</f>
        <v>0</v>
      </c>
      <c r="F5466" s="25">
        <f>'101_transform'!G5464</f>
        <v>0</v>
      </c>
      <c r="G5466" s="25">
        <f>'101_transform'!H5464</f>
        <v>0</v>
      </c>
    </row>
    <row r="5467" spans="1:7" ht="15" x14ac:dyDescent="0.2">
      <c r="A5467" s="12" t="str">
        <f t="shared" si="85"/>
        <v>"СДМ-Банк" (ПАО) (1637) 61903</v>
      </c>
      <c r="B5467" s="25" t="str">
        <f>'101_transform'!C5465</f>
        <v>"СДМ-Банк" (ПАО) (1637)</v>
      </c>
      <c r="C5467" s="25" t="str">
        <f>'101_transform'!D5465</f>
        <v>61903   A  Недвижимость (кроме земли), временно неиспользуемая в основной деятельности</v>
      </c>
      <c r="D5467" s="25">
        <f>'101_transform'!E5465</f>
        <v>0</v>
      </c>
      <c r="E5467" s="25">
        <f>'101_transform'!F5465</f>
        <v>0</v>
      </c>
      <c r="F5467" s="25">
        <f>'101_transform'!G5465</f>
        <v>0</v>
      </c>
      <c r="G5467" s="25">
        <f>'101_transform'!H5465</f>
        <v>0</v>
      </c>
    </row>
    <row r="5468" spans="1:7" ht="15" x14ac:dyDescent="0.2">
      <c r="A5468" s="12" t="str">
        <f t="shared" si="85"/>
        <v>"СДМ-Банк" (ПАО) (1637) 61904</v>
      </c>
      <c r="B5468" s="25" t="str">
        <f>'101_transform'!C5466</f>
        <v>"СДМ-Банк" (ПАО) (1637)</v>
      </c>
      <c r="C5468" s="25" t="str">
        <f>'101_transform'!D5466</f>
        <v>61904   A  Недвижимость (кроме земли), временно неиспользуемая в основной деятельности, переданная в аренду</v>
      </c>
      <c r="D5468" s="25">
        <f>'101_transform'!E5466</f>
        <v>0</v>
      </c>
      <c r="E5468" s="25">
        <f>'101_transform'!F5466</f>
        <v>0</v>
      </c>
      <c r="F5468" s="25">
        <f>'101_transform'!G5466</f>
        <v>0</v>
      </c>
      <c r="G5468" s="25">
        <f>'101_transform'!H5466</f>
        <v>0</v>
      </c>
    </row>
    <row r="5469" spans="1:7" ht="15" x14ac:dyDescent="0.2">
      <c r="A5469" s="12" t="str">
        <f t="shared" si="85"/>
        <v>"СДМ-Банк" (ПАО) (1637) 61905</v>
      </c>
      <c r="B5469" s="25" t="str">
        <f>'101_transform'!C5467</f>
        <v>"СДМ-Банк" (ПАО) (1637)</v>
      </c>
      <c r="C5469" s="25" t="str">
        <f>'101_transform'!D5467</f>
        <v>61905   A  Земля, временно неиспользуемая в основной деятельности, учитываемая по справедливой стоимости</v>
      </c>
      <c r="D5469" s="25">
        <f>'101_transform'!E5467</f>
        <v>48350</v>
      </c>
      <c r="E5469" s="25">
        <f>'101_transform'!F5467</f>
        <v>0</v>
      </c>
      <c r="F5469" s="25">
        <f>'101_transform'!G5467</f>
        <v>21130</v>
      </c>
      <c r="G5469" s="25">
        <f>'101_transform'!H5467</f>
        <v>0</v>
      </c>
    </row>
    <row r="5470" spans="1:7" ht="15" x14ac:dyDescent="0.2">
      <c r="A5470" s="12" t="str">
        <f t="shared" si="85"/>
        <v>"СДМ-Банк" (ПАО) (1637) 61906</v>
      </c>
      <c r="B5470" s="25" t="str">
        <f>'101_transform'!C5468</f>
        <v>"СДМ-Банк" (ПАО) (1637)</v>
      </c>
      <c r="C5470" s="25" t="str">
        <f>'101_transform'!D5468</f>
        <v>61906   A  Земля, временно неиспользуемая в основной деятельности, учитываемая по справедливой стоимости, переданная в аренду</v>
      </c>
      <c r="D5470" s="25">
        <f>'101_transform'!E5468</f>
        <v>14800</v>
      </c>
      <c r="E5470" s="25">
        <f>'101_transform'!F5468</f>
        <v>0</v>
      </c>
      <c r="F5470" s="25">
        <f>'101_transform'!G5468</f>
        <v>20000</v>
      </c>
      <c r="G5470" s="25">
        <f>'101_transform'!H5468</f>
        <v>0</v>
      </c>
    </row>
    <row r="5471" spans="1:7" ht="15" x14ac:dyDescent="0.2">
      <c r="A5471" s="12" t="str">
        <f t="shared" si="85"/>
        <v>"СДМ-Банк" (ПАО) (1637) 61907</v>
      </c>
      <c r="B5471" s="25" t="str">
        <f>'101_transform'!C5469</f>
        <v>"СДМ-Банк" (ПАО) (1637)</v>
      </c>
      <c r="C5471" s="25" t="str">
        <f>'101_transform'!D5469</f>
        <v>61907   A  Недвижимость (кроме земли), временно неиспользуемая в основной деятельности, учитываемая по справедливой стоимости</v>
      </c>
      <c r="D5471" s="25">
        <f>'101_transform'!E5469</f>
        <v>737391</v>
      </c>
      <c r="E5471" s="25">
        <f>'101_transform'!F5469</f>
        <v>0</v>
      </c>
      <c r="F5471" s="25">
        <f>'101_transform'!G5469</f>
        <v>118920</v>
      </c>
      <c r="G5471" s="25">
        <f>'101_transform'!H5469</f>
        <v>0</v>
      </c>
    </row>
    <row r="5472" spans="1:7" ht="15" x14ac:dyDescent="0.2">
      <c r="A5472" s="12" t="str">
        <f t="shared" si="85"/>
        <v>"СДМ-Банк" (ПАО) (1637) 61908</v>
      </c>
      <c r="B5472" s="25" t="str">
        <f>'101_transform'!C5470</f>
        <v>"СДМ-Банк" (ПАО) (1637)</v>
      </c>
      <c r="C5472" s="25" t="str">
        <f>'101_transform'!D5470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472" s="25">
        <f>'101_transform'!E5470</f>
        <v>658793</v>
      </c>
      <c r="E5472" s="25">
        <f>'101_transform'!F5470</f>
        <v>0</v>
      </c>
      <c r="F5472" s="25">
        <f>'101_transform'!G5470</f>
        <v>1202912</v>
      </c>
      <c r="G5472" s="25">
        <f>'101_transform'!H5470</f>
        <v>0</v>
      </c>
    </row>
    <row r="5473" spans="1:7" ht="15" x14ac:dyDescent="0.2">
      <c r="A5473" s="12" t="str">
        <f t="shared" si="85"/>
        <v>"СДМ-Банк" (ПАО) (1637) 61909</v>
      </c>
      <c r="B5473" s="25" t="str">
        <f>'101_transform'!C5471</f>
        <v>"СДМ-Банк" (ПАО) (1637)</v>
      </c>
      <c r="C5473" s="25" t="str">
        <f>'101_transform'!D5471</f>
        <v>61909   П  Амортизация недвижимости (кроме земли), временно неиспользуемой в основной деятельности</v>
      </c>
      <c r="D5473" s="25">
        <f>'101_transform'!E5471</f>
        <v>0</v>
      </c>
      <c r="E5473" s="25">
        <f>'101_transform'!F5471</f>
        <v>0</v>
      </c>
      <c r="F5473" s="25">
        <f>'101_transform'!G5471</f>
        <v>0</v>
      </c>
      <c r="G5473" s="25">
        <f>'101_transform'!H5471</f>
        <v>0</v>
      </c>
    </row>
    <row r="5474" spans="1:7" ht="15" x14ac:dyDescent="0.2">
      <c r="A5474" s="12" t="str">
        <f t="shared" si="85"/>
        <v>"СДМ-Банк" (ПАО) (1637) 61910</v>
      </c>
      <c r="B5474" s="25" t="str">
        <f>'101_transform'!C5472</f>
        <v>"СДМ-Банк" (ПАО) (1637)</v>
      </c>
      <c r="C5474" s="25" t="str">
        <f>'101_transform'!D5472</f>
        <v>61910   П  Амортизация недвижимости (кроме земли), временно неиспользуемой в основной деятельности, переданной в аренду</v>
      </c>
      <c r="D5474" s="25">
        <f>'101_transform'!E5472</f>
        <v>0</v>
      </c>
      <c r="E5474" s="25">
        <f>'101_transform'!F5472</f>
        <v>0</v>
      </c>
      <c r="F5474" s="25">
        <f>'101_transform'!G5472</f>
        <v>0</v>
      </c>
      <c r="G5474" s="25">
        <f>'101_transform'!H5472</f>
        <v>0</v>
      </c>
    </row>
    <row r="5475" spans="1:7" ht="15" x14ac:dyDescent="0.2">
      <c r="A5475" s="12" t="str">
        <f t="shared" si="85"/>
        <v>"СДМ-Банк" (ПАО) (1637) 61911</v>
      </c>
      <c r="B5475" s="25" t="str">
        <f>'101_transform'!C5473</f>
        <v>"СДМ-Банк" (ПАО) (1637)</v>
      </c>
      <c r="C5475" s="25" t="str">
        <f>'101_transform'!D5473</f>
        <v>61911   A  Вложения в сооружение (строительство) объектов недвижимости, временно неиспользуемой в основной деятельности</v>
      </c>
      <c r="D5475" s="25">
        <f>'101_transform'!E5473</f>
        <v>428</v>
      </c>
      <c r="E5475" s="25">
        <f>'101_transform'!F5473</f>
        <v>0</v>
      </c>
      <c r="F5475" s="25">
        <f>'101_transform'!G5473</f>
        <v>428</v>
      </c>
      <c r="G5475" s="25">
        <f>'101_transform'!H5473</f>
        <v>0</v>
      </c>
    </row>
    <row r="5476" spans="1:7" ht="15" x14ac:dyDescent="0.2">
      <c r="A5476" s="12" t="str">
        <f t="shared" si="85"/>
        <v>"СДМ-Банк" (ПАО) (1637) 61912</v>
      </c>
      <c r="B5476" s="25" t="str">
        <f>'101_transform'!C5474</f>
        <v>"СДМ-Банк" (ПАО) (1637)</v>
      </c>
      <c r="C5476" s="25" t="str">
        <f>'101_transform'!D5474</f>
        <v>61912   П  Резервы на возможные потери</v>
      </c>
      <c r="D5476" s="25">
        <f>'101_transform'!E5474</f>
        <v>0</v>
      </c>
      <c r="E5476" s="25">
        <f>'101_transform'!F5474</f>
        <v>428</v>
      </c>
      <c r="F5476" s="25">
        <f>'101_transform'!G5474</f>
        <v>0</v>
      </c>
      <c r="G5476" s="25">
        <f>'101_transform'!H5474</f>
        <v>428</v>
      </c>
    </row>
    <row r="5477" spans="1:7" ht="15" x14ac:dyDescent="0.2">
      <c r="A5477" s="12" t="str">
        <f t="shared" si="85"/>
        <v>"СДМ-Банк" (ПАО) (1637) 62001</v>
      </c>
      <c r="B5477" s="25" t="str">
        <f>'101_transform'!C5475</f>
        <v>"СДМ-Банк" (ПАО) (1637)</v>
      </c>
      <c r="C5477" s="25" t="str">
        <f>'101_transform'!D5475</f>
        <v>62001   A  Долгосрочные активы, предназначенные для продажи</v>
      </c>
      <c r="D5477" s="25">
        <f>'101_transform'!E5475</f>
        <v>0</v>
      </c>
      <c r="E5477" s="25">
        <f>'101_transform'!F5475</f>
        <v>0</v>
      </c>
      <c r="F5477" s="25">
        <f>'101_transform'!G5475</f>
        <v>0</v>
      </c>
      <c r="G5477" s="25">
        <f>'101_transform'!H5475</f>
        <v>0</v>
      </c>
    </row>
    <row r="5478" spans="1:7" ht="15" x14ac:dyDescent="0.2">
      <c r="A5478" s="12" t="str">
        <f t="shared" si="85"/>
        <v>"СДМ-Банк" (ПАО) (1637) 62002</v>
      </c>
      <c r="B5478" s="25" t="str">
        <f>'101_transform'!C5476</f>
        <v>"СДМ-Банк" (ПАО) (1637)</v>
      </c>
      <c r="C5478" s="25" t="str">
        <f>'101_transform'!D5476</f>
        <v>62002   П  Резервы на возможные потери</v>
      </c>
      <c r="D5478" s="25">
        <f>'101_transform'!E5476</f>
        <v>0</v>
      </c>
      <c r="E5478" s="25">
        <f>'101_transform'!F5476</f>
        <v>0</v>
      </c>
      <c r="F5478" s="25">
        <f>'101_transform'!G5476</f>
        <v>0</v>
      </c>
      <c r="G5478" s="25">
        <f>'101_transform'!H5476</f>
        <v>0</v>
      </c>
    </row>
    <row r="5479" spans="1:7" ht="15" x14ac:dyDescent="0.2">
      <c r="A5479" s="12" t="str">
        <f t="shared" si="85"/>
        <v>"СДМ-Банк" (ПАО) (1637) 62101</v>
      </c>
      <c r="B5479" s="25" t="str">
        <f>'101_transform'!C5477</f>
        <v>"СДМ-Банк" (ПАО) (1637)</v>
      </c>
      <c r="C5479" s="25" t="str">
        <f>'101_transform'!D5477</f>
        <v>62101   A  Средства труда, полученные по договорам отступного, залога, назначение которых не определено</v>
      </c>
      <c r="D5479" s="25">
        <f>'101_transform'!E5477</f>
        <v>487</v>
      </c>
      <c r="E5479" s="25">
        <f>'101_transform'!F5477</f>
        <v>0</v>
      </c>
      <c r="F5479" s="25">
        <f>'101_transform'!G5477</f>
        <v>487</v>
      </c>
      <c r="G5479" s="25">
        <f>'101_transform'!H5477</f>
        <v>0</v>
      </c>
    </row>
    <row r="5480" spans="1:7" ht="15" x14ac:dyDescent="0.2">
      <c r="A5480" s="12" t="str">
        <f t="shared" si="85"/>
        <v>"СДМ-Банк" (ПАО) (1637) 62102</v>
      </c>
      <c r="B5480" s="25" t="str">
        <f>'101_transform'!C5478</f>
        <v>"СДМ-Банк" (ПАО) (1637)</v>
      </c>
      <c r="C5480" s="25" t="str">
        <f>'101_transform'!D5478</f>
        <v>62102   A  Предметы труда, полученные по договорам отступного, залога, назначение которых не определено</v>
      </c>
      <c r="D5480" s="25">
        <f>'101_transform'!E5478</f>
        <v>417</v>
      </c>
      <c r="E5480" s="25">
        <f>'101_transform'!F5478</f>
        <v>0</v>
      </c>
      <c r="F5480" s="25">
        <f>'101_transform'!G5478</f>
        <v>272</v>
      </c>
      <c r="G5480" s="25">
        <f>'101_transform'!H5478</f>
        <v>0</v>
      </c>
    </row>
    <row r="5481" spans="1:7" ht="15" x14ac:dyDescent="0.2">
      <c r="A5481" s="12" t="str">
        <f t="shared" si="85"/>
        <v>"СДМ-Банк" (ПАО) (1637) 62103</v>
      </c>
      <c r="B5481" s="25" t="str">
        <f>'101_transform'!C5479</f>
        <v>"СДМ-Банк" (ПАО) (1637)</v>
      </c>
      <c r="C5481" s="25" t="str">
        <f>'101_transform'!D5479</f>
        <v>62103   П  Резервы на возможные потери</v>
      </c>
      <c r="D5481" s="25">
        <f>'101_transform'!E5479</f>
        <v>0</v>
      </c>
      <c r="E5481" s="25">
        <f>'101_transform'!F5479</f>
        <v>57</v>
      </c>
      <c r="F5481" s="25">
        <f>'101_transform'!G5479</f>
        <v>0</v>
      </c>
      <c r="G5481" s="25">
        <f>'101_transform'!H5479</f>
        <v>50</v>
      </c>
    </row>
    <row r="5482" spans="1:7" ht="15" x14ac:dyDescent="0.2">
      <c r="A5482" s="12" t="str">
        <f t="shared" si="85"/>
        <v>АО "СМП Банк" (3368) 60401</v>
      </c>
      <c r="B5482" s="25" t="str">
        <f>'101_transform'!C5480</f>
        <v>АО "СМП Банк" (3368)</v>
      </c>
      <c r="C5482" s="25" t="str">
        <f>'101_transform'!D5480</f>
        <v>60401   A  Основные средства (кроме земли) (c 13.02.2018)_x000D_Категория 1- Здания и сооружения (до 31.12.2002)</v>
      </c>
      <c r="D5482" s="25">
        <f>'101_transform'!E5480</f>
        <v>8137789</v>
      </c>
      <c r="E5482" s="25">
        <f>'101_transform'!F5480</f>
        <v>0</v>
      </c>
      <c r="F5482" s="25">
        <f>'101_transform'!G5480</f>
        <v>8173880</v>
      </c>
      <c r="G5482" s="25">
        <f>'101_transform'!H5480</f>
        <v>0</v>
      </c>
    </row>
    <row r="5483" spans="1:7" ht="15" x14ac:dyDescent="0.2">
      <c r="A5483" s="12" t="str">
        <f t="shared" si="85"/>
        <v>АО "СМП Банк" (3368) 60404</v>
      </c>
      <c r="B5483" s="25" t="str">
        <f>'101_transform'!C5481</f>
        <v>АО "СМП Банк" (3368)</v>
      </c>
      <c r="C5483" s="25" t="str">
        <f>'101_transform'!D5481</f>
        <v>60404   A  Земля (c 13.02.2018)</v>
      </c>
      <c r="D5483" s="25">
        <f>'101_transform'!E5481</f>
        <v>200410</v>
      </c>
      <c r="E5483" s="25">
        <f>'101_transform'!F5481</f>
        <v>0</v>
      </c>
      <c r="F5483" s="25">
        <f>'101_transform'!G5481</f>
        <v>200410</v>
      </c>
      <c r="G5483" s="25">
        <f>'101_transform'!H5481</f>
        <v>0</v>
      </c>
    </row>
    <row r="5484" spans="1:7" ht="15" x14ac:dyDescent="0.2">
      <c r="A5484" s="12" t="str">
        <f t="shared" si="85"/>
        <v>АО "СМП Банк" (3368) 60405</v>
      </c>
      <c r="B5484" s="25" t="str">
        <f>'101_transform'!C5482</f>
        <v>АО "СМП Банк" (3368)</v>
      </c>
      <c r="C5484" s="25" t="str">
        <f>'101_transform'!D5482</f>
        <v>60405   П
A (до 31.01.2003)  Резервы на возможные потери (c 13.02.2018)
Долгосрочно арендуемые основные средства (до 31.01.2003)</v>
      </c>
      <c r="D5484" s="25">
        <f>'101_transform'!E5482</f>
        <v>0</v>
      </c>
      <c r="E5484" s="25">
        <f>'101_transform'!F5482</f>
        <v>648</v>
      </c>
      <c r="F5484" s="25">
        <f>'101_transform'!G5482</f>
        <v>0</v>
      </c>
      <c r="G5484" s="25">
        <f>'101_transform'!H5482</f>
        <v>589</v>
      </c>
    </row>
    <row r="5485" spans="1:7" ht="15" x14ac:dyDescent="0.2">
      <c r="A5485" s="12" t="str">
        <f t="shared" si="85"/>
        <v>АО "СМП Банк" (3368) 60414</v>
      </c>
      <c r="B5485" s="25" t="str">
        <f>'101_transform'!C5483</f>
        <v>АО "СМП Банк" (3368)</v>
      </c>
      <c r="C5485" s="25" t="str">
        <f>'101_transform'!D5483</f>
        <v>60414   П  Амортизация основных средств (кроме земли) (c 13.02.2018)</v>
      </c>
      <c r="D5485" s="25">
        <f>'101_transform'!E5483</f>
        <v>0</v>
      </c>
      <c r="E5485" s="25">
        <f>'101_transform'!F5483</f>
        <v>3221313</v>
      </c>
      <c r="F5485" s="25">
        <f>'101_transform'!G5483</f>
        <v>0</v>
      </c>
      <c r="G5485" s="25">
        <f>'101_transform'!H5483</f>
        <v>3304862</v>
      </c>
    </row>
    <row r="5486" spans="1:7" ht="15" x14ac:dyDescent="0.2">
      <c r="A5486" s="12" t="str">
        <f t="shared" si="85"/>
        <v>АО "СМП Банк" (3368) 60415</v>
      </c>
      <c r="B5486" s="25" t="str">
        <f>'101_transform'!C5484</f>
        <v>АО "СМП Банк" (3368)</v>
      </c>
      <c r="C5486" s="25" t="str">
        <f>'101_transform'!D5484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486" s="25">
        <f>'101_transform'!E5484</f>
        <v>10448</v>
      </c>
      <c r="E5486" s="25">
        <f>'101_transform'!F5484</f>
        <v>0</v>
      </c>
      <c r="F5486" s="25">
        <f>'101_transform'!G5484</f>
        <v>54355</v>
      </c>
      <c r="G5486" s="25">
        <f>'101_transform'!H5484</f>
        <v>0</v>
      </c>
    </row>
    <row r="5487" spans="1:7" ht="15" x14ac:dyDescent="0.2">
      <c r="A5487" s="12" t="str">
        <f t="shared" si="85"/>
        <v>АО "СМП Банк" (3368) 61901</v>
      </c>
      <c r="B5487" s="25" t="str">
        <f>'101_transform'!C5485</f>
        <v>АО "СМП Банк" (3368)</v>
      </c>
      <c r="C5487" s="25" t="str">
        <f>'101_transform'!D5485</f>
        <v>61901   A  Земля, временно неиспользуемая в основной деятельности</v>
      </c>
      <c r="D5487" s="25">
        <f>'101_transform'!E5485</f>
        <v>0</v>
      </c>
      <c r="E5487" s="25">
        <f>'101_transform'!F5485</f>
        <v>0</v>
      </c>
      <c r="F5487" s="25">
        <f>'101_transform'!G5485</f>
        <v>0</v>
      </c>
      <c r="G5487" s="25">
        <f>'101_transform'!H5485</f>
        <v>0</v>
      </c>
    </row>
    <row r="5488" spans="1:7" ht="15" x14ac:dyDescent="0.2">
      <c r="A5488" s="12" t="str">
        <f t="shared" si="85"/>
        <v>АО "СМП Банк" (3368) 61902</v>
      </c>
      <c r="B5488" s="25" t="str">
        <f>'101_transform'!C5486</f>
        <v>АО "СМП Банк" (3368)</v>
      </c>
      <c r="C5488" s="25" t="str">
        <f>'101_transform'!D5486</f>
        <v>61902   A  Земля, временно неиспользуемая в основной деятельности, переданная в аренду</v>
      </c>
      <c r="D5488" s="25">
        <f>'101_transform'!E5486</f>
        <v>0</v>
      </c>
      <c r="E5488" s="25">
        <f>'101_transform'!F5486</f>
        <v>0</v>
      </c>
      <c r="F5488" s="25">
        <f>'101_transform'!G5486</f>
        <v>0</v>
      </c>
      <c r="G5488" s="25">
        <f>'101_transform'!H5486</f>
        <v>0</v>
      </c>
    </row>
    <row r="5489" spans="1:7" ht="15" x14ac:dyDescent="0.2">
      <c r="A5489" s="12" t="str">
        <f t="shared" si="85"/>
        <v>АО "СМП Банк" (3368) 61903</v>
      </c>
      <c r="B5489" s="25" t="str">
        <f>'101_transform'!C5487</f>
        <v>АО "СМП Банк" (3368)</v>
      </c>
      <c r="C5489" s="25" t="str">
        <f>'101_transform'!D5487</f>
        <v>61903   A  Недвижимость (кроме земли), временно неиспользуемая в основной деятельности</v>
      </c>
      <c r="D5489" s="25">
        <f>'101_transform'!E5487</f>
        <v>0</v>
      </c>
      <c r="E5489" s="25">
        <f>'101_transform'!F5487</f>
        <v>0</v>
      </c>
      <c r="F5489" s="25">
        <f>'101_transform'!G5487</f>
        <v>0</v>
      </c>
      <c r="G5489" s="25">
        <f>'101_transform'!H5487</f>
        <v>0</v>
      </c>
    </row>
    <row r="5490" spans="1:7" ht="15" x14ac:dyDescent="0.2">
      <c r="A5490" s="12" t="str">
        <f t="shared" si="85"/>
        <v>АО "СМП Банк" (3368) 61904</v>
      </c>
      <c r="B5490" s="25" t="str">
        <f>'101_transform'!C5488</f>
        <v>АО "СМП Банк" (3368)</v>
      </c>
      <c r="C5490" s="25" t="str">
        <f>'101_transform'!D5488</f>
        <v>61904   A  Недвижимость (кроме земли), временно неиспользуемая в основной деятельности, переданная в аренду</v>
      </c>
      <c r="D5490" s="25">
        <f>'101_transform'!E5488</f>
        <v>0</v>
      </c>
      <c r="E5490" s="25">
        <f>'101_transform'!F5488</f>
        <v>0</v>
      </c>
      <c r="F5490" s="25">
        <f>'101_transform'!G5488</f>
        <v>0</v>
      </c>
      <c r="G5490" s="25">
        <f>'101_transform'!H5488</f>
        <v>0</v>
      </c>
    </row>
    <row r="5491" spans="1:7" ht="15" x14ac:dyDescent="0.2">
      <c r="A5491" s="12" t="str">
        <f t="shared" si="85"/>
        <v>АО "СМП Банк" (3368) 61905</v>
      </c>
      <c r="B5491" s="25" t="str">
        <f>'101_transform'!C5489</f>
        <v>АО "СМП Банк" (3368)</v>
      </c>
      <c r="C5491" s="25" t="str">
        <f>'101_transform'!D5489</f>
        <v>61905   A  Земля, временно неиспользуемая в основной деятельности, учитываемая по справедливой стоимости</v>
      </c>
      <c r="D5491" s="25">
        <f>'101_transform'!E5489</f>
        <v>0</v>
      </c>
      <c r="E5491" s="25">
        <f>'101_transform'!F5489</f>
        <v>0</v>
      </c>
      <c r="F5491" s="25">
        <f>'101_transform'!G5489</f>
        <v>0</v>
      </c>
      <c r="G5491" s="25">
        <f>'101_transform'!H5489</f>
        <v>0</v>
      </c>
    </row>
    <row r="5492" spans="1:7" ht="15" x14ac:dyDescent="0.2">
      <c r="A5492" s="12" t="str">
        <f t="shared" si="85"/>
        <v>АО "СМП Банк" (3368) 61906</v>
      </c>
      <c r="B5492" s="25" t="str">
        <f>'101_transform'!C5490</f>
        <v>АО "СМП Банк" (3368)</v>
      </c>
      <c r="C5492" s="25" t="str">
        <f>'101_transform'!D5490</f>
        <v>61906   A  Земля, временно неиспользуемая в основной деятельности, учитываемая по справедливой стоимости, переданная в аренду</v>
      </c>
      <c r="D5492" s="25">
        <f>'101_transform'!E5490</f>
        <v>0</v>
      </c>
      <c r="E5492" s="25">
        <f>'101_transform'!F5490</f>
        <v>0</v>
      </c>
      <c r="F5492" s="25">
        <f>'101_transform'!G5490</f>
        <v>0</v>
      </c>
      <c r="G5492" s="25">
        <f>'101_transform'!H5490</f>
        <v>0</v>
      </c>
    </row>
    <row r="5493" spans="1:7" ht="15" x14ac:dyDescent="0.2">
      <c r="A5493" s="12" t="str">
        <f t="shared" si="85"/>
        <v>АО "СМП Банк" (3368) 61907</v>
      </c>
      <c r="B5493" s="25" t="str">
        <f>'101_transform'!C5491</f>
        <v>АО "СМП Банк" (3368)</v>
      </c>
      <c r="C5493" s="25" t="str">
        <f>'101_transform'!D5491</f>
        <v>61907   A  Недвижимость (кроме земли), временно неиспользуемая в основной деятельности, учитываемая по справедливой стоимости</v>
      </c>
      <c r="D5493" s="25">
        <f>'101_transform'!E5491</f>
        <v>0</v>
      </c>
      <c r="E5493" s="25">
        <f>'101_transform'!F5491</f>
        <v>0</v>
      </c>
      <c r="F5493" s="25">
        <f>'101_transform'!G5491</f>
        <v>0</v>
      </c>
      <c r="G5493" s="25">
        <f>'101_transform'!H5491</f>
        <v>0</v>
      </c>
    </row>
    <row r="5494" spans="1:7" ht="15" x14ac:dyDescent="0.2">
      <c r="A5494" s="12" t="str">
        <f t="shared" si="85"/>
        <v>АО "СМП Банк" (3368) 61908</v>
      </c>
      <c r="B5494" s="25" t="str">
        <f>'101_transform'!C5492</f>
        <v>АО "СМП Банк" (3368)</v>
      </c>
      <c r="C5494" s="25" t="str">
        <f>'101_transform'!D5492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494" s="25">
        <f>'101_transform'!E5492</f>
        <v>46690</v>
      </c>
      <c r="E5494" s="25">
        <f>'101_transform'!F5492</f>
        <v>0</v>
      </c>
      <c r="F5494" s="25">
        <f>'101_transform'!G5492</f>
        <v>46690</v>
      </c>
      <c r="G5494" s="25">
        <f>'101_transform'!H5492</f>
        <v>0</v>
      </c>
    </row>
    <row r="5495" spans="1:7" ht="15" x14ac:dyDescent="0.2">
      <c r="A5495" s="12" t="str">
        <f t="shared" si="85"/>
        <v>АО "СМП Банк" (3368) 61909</v>
      </c>
      <c r="B5495" s="25" t="str">
        <f>'101_transform'!C5493</f>
        <v>АО "СМП Банк" (3368)</v>
      </c>
      <c r="C5495" s="25" t="str">
        <f>'101_transform'!D5493</f>
        <v>61909   П  Амортизация недвижимости (кроме земли), временно неиспользуемой в основной деятельности</v>
      </c>
      <c r="D5495" s="25">
        <f>'101_transform'!E5493</f>
        <v>0</v>
      </c>
      <c r="E5495" s="25">
        <f>'101_transform'!F5493</f>
        <v>0</v>
      </c>
      <c r="F5495" s="25">
        <f>'101_transform'!G5493</f>
        <v>0</v>
      </c>
      <c r="G5495" s="25">
        <f>'101_transform'!H5493</f>
        <v>0</v>
      </c>
    </row>
    <row r="5496" spans="1:7" ht="15" x14ac:dyDescent="0.2">
      <c r="A5496" s="12" t="str">
        <f t="shared" si="85"/>
        <v>АО "СМП Банк" (3368) 61910</v>
      </c>
      <c r="B5496" s="25" t="str">
        <f>'101_transform'!C5494</f>
        <v>АО "СМП Банк" (3368)</v>
      </c>
      <c r="C5496" s="25" t="str">
        <f>'101_transform'!D5494</f>
        <v>61910   П  Амортизация недвижимости (кроме земли), временно неиспользуемой в основной деятельности, переданной в аренду</v>
      </c>
      <c r="D5496" s="25">
        <f>'101_transform'!E5494</f>
        <v>0</v>
      </c>
      <c r="E5496" s="25">
        <f>'101_transform'!F5494</f>
        <v>0</v>
      </c>
      <c r="F5496" s="25">
        <f>'101_transform'!G5494</f>
        <v>0</v>
      </c>
      <c r="G5496" s="25">
        <f>'101_transform'!H5494</f>
        <v>0</v>
      </c>
    </row>
    <row r="5497" spans="1:7" ht="15" x14ac:dyDescent="0.2">
      <c r="A5497" s="12" t="str">
        <f t="shared" si="85"/>
        <v>АО "СМП Банк" (3368) 61911</v>
      </c>
      <c r="B5497" s="25" t="str">
        <f>'101_transform'!C5495</f>
        <v>АО "СМП Банк" (3368)</v>
      </c>
      <c r="C5497" s="25" t="str">
        <f>'101_transform'!D5495</f>
        <v>61911   A  Вложения в сооружение (строительство) объектов недвижимости, временно неиспользуемой в основной деятельности</v>
      </c>
      <c r="D5497" s="25">
        <f>'101_transform'!E5495</f>
        <v>0</v>
      </c>
      <c r="E5497" s="25">
        <f>'101_transform'!F5495</f>
        <v>0</v>
      </c>
      <c r="F5497" s="25">
        <f>'101_transform'!G5495</f>
        <v>0</v>
      </c>
      <c r="G5497" s="25">
        <f>'101_transform'!H5495</f>
        <v>0</v>
      </c>
    </row>
    <row r="5498" spans="1:7" ht="15" x14ac:dyDescent="0.2">
      <c r="A5498" s="12" t="str">
        <f t="shared" si="85"/>
        <v>АО "СМП Банк" (3368) 61912</v>
      </c>
      <c r="B5498" s="25" t="str">
        <f>'101_transform'!C5496</f>
        <v>АО "СМП Банк" (3368)</v>
      </c>
      <c r="C5498" s="25" t="str">
        <f>'101_transform'!D5496</f>
        <v>61912   П  Резервы на возможные потери</v>
      </c>
      <c r="D5498" s="25">
        <f>'101_transform'!E5496</f>
        <v>0</v>
      </c>
      <c r="E5498" s="25">
        <f>'101_transform'!F5496</f>
        <v>0</v>
      </c>
      <c r="F5498" s="25">
        <f>'101_transform'!G5496</f>
        <v>0</v>
      </c>
      <c r="G5498" s="25">
        <f>'101_transform'!H5496</f>
        <v>0</v>
      </c>
    </row>
    <row r="5499" spans="1:7" ht="15" x14ac:dyDescent="0.2">
      <c r="A5499" s="12" t="str">
        <f t="shared" si="85"/>
        <v>АО "СМП Банк" (3368) 62001</v>
      </c>
      <c r="B5499" s="25" t="str">
        <f>'101_transform'!C5497</f>
        <v>АО "СМП Банк" (3368)</v>
      </c>
      <c r="C5499" s="25" t="str">
        <f>'101_transform'!D5497</f>
        <v>62001   A  Долгосрочные активы, предназначенные для продажи</v>
      </c>
      <c r="D5499" s="25">
        <f>'101_transform'!E5497</f>
        <v>478688</v>
      </c>
      <c r="E5499" s="25">
        <f>'101_transform'!F5497</f>
        <v>0</v>
      </c>
      <c r="F5499" s="25">
        <f>'101_transform'!G5497</f>
        <v>893184</v>
      </c>
      <c r="G5499" s="25">
        <f>'101_transform'!H5497</f>
        <v>0</v>
      </c>
    </row>
    <row r="5500" spans="1:7" ht="15" x14ac:dyDescent="0.2">
      <c r="A5500" s="12" t="str">
        <f t="shared" si="85"/>
        <v>АО "СМП Банк" (3368) 62002</v>
      </c>
      <c r="B5500" s="25" t="str">
        <f>'101_transform'!C5498</f>
        <v>АО "СМП Банк" (3368)</v>
      </c>
      <c r="C5500" s="25" t="str">
        <f>'101_transform'!D5498</f>
        <v>62002   П  Резервы на возможные потери</v>
      </c>
      <c r="D5500" s="25">
        <f>'101_transform'!E5498</f>
        <v>0</v>
      </c>
      <c r="E5500" s="25">
        <f>'101_transform'!F5498</f>
        <v>0</v>
      </c>
      <c r="F5500" s="25">
        <f>'101_transform'!G5498</f>
        <v>0</v>
      </c>
      <c r="G5500" s="25">
        <f>'101_transform'!H5498</f>
        <v>0</v>
      </c>
    </row>
    <row r="5501" spans="1:7" ht="15" x14ac:dyDescent="0.2">
      <c r="A5501" s="12" t="str">
        <f t="shared" si="85"/>
        <v>АО "СМП Банк" (3368) 62101</v>
      </c>
      <c r="B5501" s="25" t="str">
        <f>'101_transform'!C5499</f>
        <v>АО "СМП Банк" (3368)</v>
      </c>
      <c r="C5501" s="25" t="str">
        <f>'101_transform'!D5499</f>
        <v>62101   A  Средства труда, полученные по договорам отступного, залога, назначение которых не определено</v>
      </c>
      <c r="D5501" s="25">
        <f>'101_transform'!E5499</f>
        <v>0</v>
      </c>
      <c r="E5501" s="25">
        <f>'101_transform'!F5499</f>
        <v>0</v>
      </c>
      <c r="F5501" s="25">
        <f>'101_transform'!G5499</f>
        <v>0</v>
      </c>
      <c r="G5501" s="25">
        <f>'101_transform'!H5499</f>
        <v>0</v>
      </c>
    </row>
    <row r="5502" spans="1:7" ht="15" x14ac:dyDescent="0.2">
      <c r="A5502" s="12" t="str">
        <f t="shared" si="85"/>
        <v>АО "СМП Банк" (3368) 62102</v>
      </c>
      <c r="B5502" s="25" t="str">
        <f>'101_transform'!C5500</f>
        <v>АО "СМП Банк" (3368)</v>
      </c>
      <c r="C5502" s="25" t="str">
        <f>'101_transform'!D5500</f>
        <v>62102   A  Предметы труда, полученные по договорам отступного, залога, назначение которых не определено</v>
      </c>
      <c r="D5502" s="25">
        <f>'101_transform'!E5500</f>
        <v>10801</v>
      </c>
      <c r="E5502" s="25">
        <f>'101_transform'!F5500</f>
        <v>0</v>
      </c>
      <c r="F5502" s="25">
        <f>'101_transform'!G5500</f>
        <v>0</v>
      </c>
      <c r="G5502" s="25">
        <f>'101_transform'!H5500</f>
        <v>0</v>
      </c>
    </row>
    <row r="5503" spans="1:7" ht="15" x14ac:dyDescent="0.2">
      <c r="A5503" s="12" t="str">
        <f t="shared" si="85"/>
        <v>АО "СМП Банк" (3368) 62103</v>
      </c>
      <c r="B5503" s="25" t="str">
        <f>'101_transform'!C5501</f>
        <v>АО "СМП Банк" (3368)</v>
      </c>
      <c r="C5503" s="25" t="str">
        <f>'101_transform'!D5501</f>
        <v>62103   П  Резервы на возможные потери</v>
      </c>
      <c r="D5503" s="25">
        <f>'101_transform'!E5501</f>
        <v>0</v>
      </c>
      <c r="E5503" s="25">
        <f>'101_transform'!F5501</f>
        <v>8101</v>
      </c>
      <c r="F5503" s="25">
        <f>'101_transform'!G5501</f>
        <v>0</v>
      </c>
      <c r="G5503" s="25">
        <f>'101_transform'!H5501</f>
        <v>0</v>
      </c>
    </row>
    <row r="5504" spans="1:7" ht="15" x14ac:dyDescent="0.2">
      <c r="A5504" s="12" t="str">
        <f t="shared" si="85"/>
        <v>"Северный Народный Банк" (АО) (2721) 60401</v>
      </c>
      <c r="B5504" s="25" t="str">
        <f>'101_transform'!C5502</f>
        <v>"Северный Народный Банк" (АО) (2721)</v>
      </c>
      <c r="C5504" s="25" t="str">
        <f>'101_transform'!D5502</f>
        <v>60401   A  Основные средства (кроме земли) (c 13.02.2018)_x000D_Категория 1- Здания и сооружения (до 31.12.2002)</v>
      </c>
      <c r="D5504" s="25">
        <f>'101_transform'!E5502</f>
        <v>273708</v>
      </c>
      <c r="E5504" s="25">
        <f>'101_transform'!F5502</f>
        <v>0</v>
      </c>
      <c r="F5504" s="25">
        <f>'101_transform'!G5502</f>
        <v>275899</v>
      </c>
      <c r="G5504" s="25">
        <f>'101_transform'!H5502</f>
        <v>0</v>
      </c>
    </row>
    <row r="5505" spans="1:7" ht="15" x14ac:dyDescent="0.2">
      <c r="A5505" s="12" t="str">
        <f t="shared" si="85"/>
        <v>"Северный Народный Банк" (АО) (2721) 60404</v>
      </c>
      <c r="B5505" s="25" t="str">
        <f>'101_transform'!C5503</f>
        <v>"Северный Народный Банк" (АО) (2721)</v>
      </c>
      <c r="C5505" s="25" t="str">
        <f>'101_transform'!D5503</f>
        <v>60404   A  Земля (c 13.02.2018)</v>
      </c>
      <c r="D5505" s="25">
        <f>'101_transform'!E5503</f>
        <v>6514</v>
      </c>
      <c r="E5505" s="25">
        <f>'101_transform'!F5503</f>
        <v>0</v>
      </c>
      <c r="F5505" s="25">
        <f>'101_transform'!G5503</f>
        <v>6514</v>
      </c>
      <c r="G5505" s="25">
        <f>'101_transform'!H5503</f>
        <v>0</v>
      </c>
    </row>
    <row r="5506" spans="1:7" ht="15" x14ac:dyDescent="0.2">
      <c r="A5506" s="12" t="str">
        <f t="shared" si="85"/>
        <v>"Северный Народный Банк" (АО) (2721) 60405</v>
      </c>
      <c r="B5506" s="25" t="str">
        <f>'101_transform'!C5504</f>
        <v>"Северный Народный Банк" (АО) (2721)</v>
      </c>
      <c r="C5506" s="25" t="str">
        <f>'101_transform'!D5504</f>
        <v>60405   П
A (до 31.01.2003)  Резервы на возможные потери (c 13.02.2018)
Долгосрочно арендуемые основные средства (до 31.01.2003)</v>
      </c>
      <c r="D5506" s="25">
        <f>'101_transform'!E5504</f>
        <v>0</v>
      </c>
      <c r="E5506" s="25">
        <f>'101_transform'!F5504</f>
        <v>0</v>
      </c>
      <c r="F5506" s="25">
        <f>'101_transform'!G5504</f>
        <v>0</v>
      </c>
      <c r="G5506" s="25">
        <f>'101_transform'!H5504</f>
        <v>0</v>
      </c>
    </row>
    <row r="5507" spans="1:7" ht="15" x14ac:dyDescent="0.2">
      <c r="A5507" s="12" t="str">
        <f t="shared" si="85"/>
        <v>"Северный Народный Банк" (АО) (2721) 60414</v>
      </c>
      <c r="B5507" s="25" t="str">
        <f>'101_transform'!C5505</f>
        <v>"Северный Народный Банк" (АО) (2721)</v>
      </c>
      <c r="C5507" s="25" t="str">
        <f>'101_transform'!D5505</f>
        <v>60414   П  Амортизация основных средств (кроме земли) (c 13.02.2018)</v>
      </c>
      <c r="D5507" s="25">
        <f>'101_transform'!E5505</f>
        <v>0</v>
      </c>
      <c r="E5507" s="25">
        <f>'101_transform'!F5505</f>
        <v>113340</v>
      </c>
      <c r="F5507" s="25">
        <f>'101_transform'!G5505</f>
        <v>0</v>
      </c>
      <c r="G5507" s="25">
        <f>'101_transform'!H5505</f>
        <v>114973</v>
      </c>
    </row>
    <row r="5508" spans="1:7" ht="15" x14ac:dyDescent="0.2">
      <c r="A5508" s="12" t="str">
        <f t="shared" ref="A5508:A5571" si="86">B5508&amp;" "&amp;LEFT(C5508,5)</f>
        <v>"Северный Народный Банк" (АО) (2721) 60415</v>
      </c>
      <c r="B5508" s="25" t="str">
        <f>'101_transform'!C5506</f>
        <v>"Северный Народный Банк" (АО) (2721)</v>
      </c>
      <c r="C5508" s="25" t="str">
        <f>'101_transform'!D5506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508" s="25">
        <f>'101_transform'!E5506</f>
        <v>1017</v>
      </c>
      <c r="E5508" s="25">
        <f>'101_transform'!F5506</f>
        <v>0</v>
      </c>
      <c r="F5508" s="25">
        <f>'101_transform'!G5506</f>
        <v>0</v>
      </c>
      <c r="G5508" s="25">
        <f>'101_transform'!H5506</f>
        <v>0</v>
      </c>
    </row>
    <row r="5509" spans="1:7" ht="15" x14ac:dyDescent="0.2">
      <c r="A5509" s="12" t="str">
        <f t="shared" si="86"/>
        <v>"Северный Народный Банк" (АО) (2721) 61901</v>
      </c>
      <c r="B5509" s="25" t="str">
        <f>'101_transform'!C5507</f>
        <v>"Северный Народный Банк" (АО) (2721)</v>
      </c>
      <c r="C5509" s="25" t="str">
        <f>'101_transform'!D5507</f>
        <v>61901   A  Земля, временно неиспользуемая в основной деятельности</v>
      </c>
      <c r="D5509" s="25">
        <f>'101_transform'!E5507</f>
        <v>0</v>
      </c>
      <c r="E5509" s="25">
        <f>'101_transform'!F5507</f>
        <v>0</v>
      </c>
      <c r="F5509" s="25">
        <f>'101_transform'!G5507</f>
        <v>0</v>
      </c>
      <c r="G5509" s="25">
        <f>'101_transform'!H5507</f>
        <v>0</v>
      </c>
    </row>
    <row r="5510" spans="1:7" ht="15" x14ac:dyDescent="0.2">
      <c r="A5510" s="12" t="str">
        <f t="shared" si="86"/>
        <v>"Северный Народный Банк" (АО) (2721) 61902</v>
      </c>
      <c r="B5510" s="25" t="str">
        <f>'101_transform'!C5508</f>
        <v>"Северный Народный Банк" (АО) (2721)</v>
      </c>
      <c r="C5510" s="25" t="str">
        <f>'101_transform'!D5508</f>
        <v>61902   A  Земля, временно неиспользуемая в основной деятельности, переданная в аренду</v>
      </c>
      <c r="D5510" s="25">
        <f>'101_transform'!E5508</f>
        <v>0</v>
      </c>
      <c r="E5510" s="25">
        <f>'101_transform'!F5508</f>
        <v>0</v>
      </c>
      <c r="F5510" s="25">
        <f>'101_transform'!G5508</f>
        <v>0</v>
      </c>
      <c r="G5510" s="25">
        <f>'101_transform'!H5508</f>
        <v>0</v>
      </c>
    </row>
    <row r="5511" spans="1:7" ht="15" x14ac:dyDescent="0.2">
      <c r="A5511" s="12" t="str">
        <f t="shared" si="86"/>
        <v>"Северный Народный Банк" (АО) (2721) 61903</v>
      </c>
      <c r="B5511" s="25" t="str">
        <f>'101_transform'!C5509</f>
        <v>"Северный Народный Банк" (АО) (2721)</v>
      </c>
      <c r="C5511" s="25" t="str">
        <f>'101_transform'!D5509</f>
        <v>61903   A  Недвижимость (кроме земли), временно неиспользуемая в основной деятельности</v>
      </c>
      <c r="D5511" s="25">
        <f>'101_transform'!E5509</f>
        <v>0</v>
      </c>
      <c r="E5511" s="25">
        <f>'101_transform'!F5509</f>
        <v>0</v>
      </c>
      <c r="F5511" s="25">
        <f>'101_transform'!G5509</f>
        <v>0</v>
      </c>
      <c r="G5511" s="25">
        <f>'101_transform'!H5509</f>
        <v>0</v>
      </c>
    </row>
    <row r="5512" spans="1:7" ht="15" x14ac:dyDescent="0.2">
      <c r="A5512" s="12" t="str">
        <f t="shared" si="86"/>
        <v>"Северный Народный Банк" (АО) (2721) 61904</v>
      </c>
      <c r="B5512" s="25" t="str">
        <f>'101_transform'!C5510</f>
        <v>"Северный Народный Банк" (АО) (2721)</v>
      </c>
      <c r="C5512" s="25" t="str">
        <f>'101_transform'!D5510</f>
        <v>61904   A  Недвижимость (кроме земли), временно неиспользуемая в основной деятельности, переданная в аренду</v>
      </c>
      <c r="D5512" s="25">
        <f>'101_transform'!E5510</f>
        <v>0</v>
      </c>
      <c r="E5512" s="25">
        <f>'101_transform'!F5510</f>
        <v>0</v>
      </c>
      <c r="F5512" s="25">
        <f>'101_transform'!G5510</f>
        <v>0</v>
      </c>
      <c r="G5512" s="25">
        <f>'101_transform'!H5510</f>
        <v>0</v>
      </c>
    </row>
    <row r="5513" spans="1:7" ht="15" x14ac:dyDescent="0.2">
      <c r="A5513" s="12" t="str">
        <f t="shared" si="86"/>
        <v>"Северный Народный Банк" (АО) (2721) 61905</v>
      </c>
      <c r="B5513" s="25" t="str">
        <f>'101_transform'!C5511</f>
        <v>"Северный Народный Банк" (АО) (2721)</v>
      </c>
      <c r="C5513" s="25" t="str">
        <f>'101_transform'!D5511</f>
        <v>61905   A  Земля, временно неиспользуемая в основной деятельности, учитываемая по справедливой стоимости</v>
      </c>
      <c r="D5513" s="25">
        <f>'101_transform'!E5511</f>
        <v>0</v>
      </c>
      <c r="E5513" s="25">
        <f>'101_transform'!F5511</f>
        <v>0</v>
      </c>
      <c r="F5513" s="25">
        <f>'101_transform'!G5511</f>
        <v>0</v>
      </c>
      <c r="G5513" s="25">
        <f>'101_transform'!H5511</f>
        <v>0</v>
      </c>
    </row>
    <row r="5514" spans="1:7" ht="15" x14ac:dyDescent="0.2">
      <c r="A5514" s="12" t="str">
        <f t="shared" si="86"/>
        <v>"Северный Народный Банк" (АО) (2721) 61906</v>
      </c>
      <c r="B5514" s="25" t="str">
        <f>'101_transform'!C5512</f>
        <v>"Северный Народный Банк" (АО) (2721)</v>
      </c>
      <c r="C5514" s="25" t="str">
        <f>'101_transform'!D5512</f>
        <v>61906   A  Земля, временно неиспользуемая в основной деятельности, учитываемая по справедливой стоимости, переданная в аренду</v>
      </c>
      <c r="D5514" s="25">
        <f>'101_transform'!E5512</f>
        <v>0</v>
      </c>
      <c r="E5514" s="25">
        <f>'101_transform'!F5512</f>
        <v>0</v>
      </c>
      <c r="F5514" s="25">
        <f>'101_transform'!G5512</f>
        <v>0</v>
      </c>
      <c r="G5514" s="25">
        <f>'101_transform'!H5512</f>
        <v>0</v>
      </c>
    </row>
    <row r="5515" spans="1:7" ht="15" x14ac:dyDescent="0.2">
      <c r="A5515" s="12" t="str">
        <f t="shared" si="86"/>
        <v>"Северный Народный Банк" (АО) (2721) 61907</v>
      </c>
      <c r="B5515" s="25" t="str">
        <f>'101_transform'!C5513</f>
        <v>"Северный Народный Банк" (АО) (2721)</v>
      </c>
      <c r="C5515" s="25" t="str">
        <f>'101_transform'!D5513</f>
        <v>61907   A  Недвижимость (кроме земли), временно неиспользуемая в основной деятельности, учитываемая по справедливой стоимости</v>
      </c>
      <c r="D5515" s="25">
        <f>'101_transform'!E5513</f>
        <v>0</v>
      </c>
      <c r="E5515" s="25">
        <f>'101_transform'!F5513</f>
        <v>0</v>
      </c>
      <c r="F5515" s="25">
        <f>'101_transform'!G5513</f>
        <v>0</v>
      </c>
      <c r="G5515" s="25">
        <f>'101_transform'!H5513</f>
        <v>0</v>
      </c>
    </row>
    <row r="5516" spans="1:7" ht="15" x14ac:dyDescent="0.2">
      <c r="A5516" s="12" t="str">
        <f t="shared" si="86"/>
        <v>"Северный Народный Банк" (АО) (2721) 61908</v>
      </c>
      <c r="B5516" s="25" t="str">
        <f>'101_transform'!C5514</f>
        <v>"Северный Народный Банк" (АО) (2721)</v>
      </c>
      <c r="C5516" s="25" t="str">
        <f>'101_transform'!D5514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516" s="25">
        <f>'101_transform'!E5514</f>
        <v>0</v>
      </c>
      <c r="E5516" s="25">
        <f>'101_transform'!F5514</f>
        <v>0</v>
      </c>
      <c r="F5516" s="25">
        <f>'101_transform'!G5514</f>
        <v>0</v>
      </c>
      <c r="G5516" s="25">
        <f>'101_transform'!H5514</f>
        <v>0</v>
      </c>
    </row>
    <row r="5517" spans="1:7" ht="15" x14ac:dyDescent="0.2">
      <c r="A5517" s="12" t="str">
        <f t="shared" si="86"/>
        <v>"Северный Народный Банк" (АО) (2721) 61909</v>
      </c>
      <c r="B5517" s="25" t="str">
        <f>'101_transform'!C5515</f>
        <v>"Северный Народный Банк" (АО) (2721)</v>
      </c>
      <c r="C5517" s="25" t="str">
        <f>'101_transform'!D5515</f>
        <v>61909   П  Амортизация недвижимости (кроме земли), временно неиспользуемой в основной деятельности</v>
      </c>
      <c r="D5517" s="25">
        <f>'101_transform'!E5515</f>
        <v>0</v>
      </c>
      <c r="E5517" s="25">
        <f>'101_transform'!F5515</f>
        <v>0</v>
      </c>
      <c r="F5517" s="25">
        <f>'101_transform'!G5515</f>
        <v>0</v>
      </c>
      <c r="G5517" s="25">
        <f>'101_transform'!H5515</f>
        <v>0</v>
      </c>
    </row>
    <row r="5518" spans="1:7" ht="15" x14ac:dyDescent="0.2">
      <c r="A5518" s="12" t="str">
        <f t="shared" si="86"/>
        <v>"Северный Народный Банк" (АО) (2721) 61910</v>
      </c>
      <c r="B5518" s="25" t="str">
        <f>'101_transform'!C5516</f>
        <v>"Северный Народный Банк" (АО) (2721)</v>
      </c>
      <c r="C5518" s="25" t="str">
        <f>'101_transform'!D5516</f>
        <v>61910   П  Амортизация недвижимости (кроме земли), временно неиспользуемой в основной деятельности, переданной в аренду</v>
      </c>
      <c r="D5518" s="25">
        <f>'101_transform'!E5516</f>
        <v>0</v>
      </c>
      <c r="E5518" s="25">
        <f>'101_transform'!F5516</f>
        <v>0</v>
      </c>
      <c r="F5518" s="25">
        <f>'101_transform'!G5516</f>
        <v>0</v>
      </c>
      <c r="G5518" s="25">
        <f>'101_transform'!H5516</f>
        <v>0</v>
      </c>
    </row>
    <row r="5519" spans="1:7" ht="15" x14ac:dyDescent="0.2">
      <c r="A5519" s="12" t="str">
        <f t="shared" si="86"/>
        <v>"Северный Народный Банк" (АО) (2721) 61911</v>
      </c>
      <c r="B5519" s="25" t="str">
        <f>'101_transform'!C5517</f>
        <v>"Северный Народный Банк" (АО) (2721)</v>
      </c>
      <c r="C5519" s="25" t="str">
        <f>'101_transform'!D5517</f>
        <v>61911   A  Вложения в сооружение (строительство) объектов недвижимости, временно неиспользуемой в основной деятельности</v>
      </c>
      <c r="D5519" s="25">
        <f>'101_transform'!E5517</f>
        <v>0</v>
      </c>
      <c r="E5519" s="25">
        <f>'101_transform'!F5517</f>
        <v>0</v>
      </c>
      <c r="F5519" s="25">
        <f>'101_transform'!G5517</f>
        <v>0</v>
      </c>
      <c r="G5519" s="25">
        <f>'101_transform'!H5517</f>
        <v>0</v>
      </c>
    </row>
    <row r="5520" spans="1:7" ht="15" x14ac:dyDescent="0.2">
      <c r="A5520" s="12" t="str">
        <f t="shared" si="86"/>
        <v>"Северный Народный Банк" (АО) (2721) 61912</v>
      </c>
      <c r="B5520" s="25" t="str">
        <f>'101_transform'!C5518</f>
        <v>"Северный Народный Банк" (АО) (2721)</v>
      </c>
      <c r="C5520" s="25" t="str">
        <f>'101_transform'!D5518</f>
        <v>61912   П  Резервы на возможные потери</v>
      </c>
      <c r="D5520" s="25">
        <f>'101_transform'!E5518</f>
        <v>0</v>
      </c>
      <c r="E5520" s="25">
        <f>'101_transform'!F5518</f>
        <v>0</v>
      </c>
      <c r="F5520" s="25">
        <f>'101_transform'!G5518</f>
        <v>0</v>
      </c>
      <c r="G5520" s="25">
        <f>'101_transform'!H5518</f>
        <v>0</v>
      </c>
    </row>
    <row r="5521" spans="1:7" ht="15" x14ac:dyDescent="0.2">
      <c r="A5521" s="12" t="str">
        <f t="shared" si="86"/>
        <v>"Северный Народный Банк" (АО) (2721) 62001</v>
      </c>
      <c r="B5521" s="25" t="str">
        <f>'101_transform'!C5519</f>
        <v>"Северный Народный Банк" (АО) (2721)</v>
      </c>
      <c r="C5521" s="25" t="str">
        <f>'101_transform'!D5519</f>
        <v>62001   A  Долгосрочные активы, предназначенные для продажи</v>
      </c>
      <c r="D5521" s="25">
        <f>'101_transform'!E5519</f>
        <v>31806</v>
      </c>
      <c r="E5521" s="25">
        <f>'101_transform'!F5519</f>
        <v>0</v>
      </c>
      <c r="F5521" s="25">
        <f>'101_transform'!G5519</f>
        <v>31806</v>
      </c>
      <c r="G5521" s="25">
        <f>'101_transform'!H5519</f>
        <v>0</v>
      </c>
    </row>
    <row r="5522" spans="1:7" ht="15" x14ac:dyDescent="0.2">
      <c r="A5522" s="12" t="str">
        <f t="shared" si="86"/>
        <v>"Северный Народный Банк" (АО) (2721) 62002</v>
      </c>
      <c r="B5522" s="25" t="str">
        <f>'101_transform'!C5520</f>
        <v>"Северный Народный Банк" (АО) (2721)</v>
      </c>
      <c r="C5522" s="25" t="str">
        <f>'101_transform'!D5520</f>
        <v>62002   П  Резервы на возможные потери</v>
      </c>
      <c r="D5522" s="25">
        <f>'101_transform'!E5520</f>
        <v>0</v>
      </c>
      <c r="E5522" s="25">
        <f>'101_transform'!F5520</f>
        <v>280</v>
      </c>
      <c r="F5522" s="25">
        <f>'101_transform'!G5520</f>
        <v>0</v>
      </c>
      <c r="G5522" s="25">
        <f>'101_transform'!H5520</f>
        <v>280</v>
      </c>
    </row>
    <row r="5523" spans="1:7" ht="15" x14ac:dyDescent="0.2">
      <c r="A5523" s="12" t="str">
        <f t="shared" si="86"/>
        <v>"Северный Народный Банк" (АО) (2721) 62101</v>
      </c>
      <c r="B5523" s="25" t="str">
        <f>'101_transform'!C5521</f>
        <v>"Северный Народный Банк" (АО) (2721)</v>
      </c>
      <c r="C5523" s="25" t="str">
        <f>'101_transform'!D5521</f>
        <v>62101   A  Средства труда, полученные по договорам отступного, залога, назначение которых не определено</v>
      </c>
      <c r="D5523" s="25">
        <f>'101_transform'!E5521</f>
        <v>0</v>
      </c>
      <c r="E5523" s="25">
        <f>'101_transform'!F5521</f>
        <v>0</v>
      </c>
      <c r="F5523" s="25">
        <f>'101_transform'!G5521</f>
        <v>0</v>
      </c>
      <c r="G5523" s="25">
        <f>'101_transform'!H5521</f>
        <v>0</v>
      </c>
    </row>
    <row r="5524" spans="1:7" ht="15" x14ac:dyDescent="0.2">
      <c r="A5524" s="12" t="str">
        <f t="shared" si="86"/>
        <v>"Северный Народный Банк" (АО) (2721) 62102</v>
      </c>
      <c r="B5524" s="25" t="str">
        <f>'101_transform'!C5522</f>
        <v>"Северный Народный Банк" (АО) (2721)</v>
      </c>
      <c r="C5524" s="25" t="str">
        <f>'101_transform'!D5522</f>
        <v>62102   A  Предметы труда, полученные по договорам отступного, залога, назначение которых не определено</v>
      </c>
      <c r="D5524" s="25">
        <f>'101_transform'!E5522</f>
        <v>0</v>
      </c>
      <c r="E5524" s="25">
        <f>'101_transform'!F5522</f>
        <v>0</v>
      </c>
      <c r="F5524" s="25">
        <f>'101_transform'!G5522</f>
        <v>0</v>
      </c>
      <c r="G5524" s="25">
        <f>'101_transform'!H5522</f>
        <v>0</v>
      </c>
    </row>
    <row r="5525" spans="1:7" ht="15" x14ac:dyDescent="0.2">
      <c r="A5525" s="12" t="str">
        <f t="shared" si="86"/>
        <v>"Северный Народный Банк" (АО) (2721) 62103</v>
      </c>
      <c r="B5525" s="25" t="str">
        <f>'101_transform'!C5523</f>
        <v>"Северный Народный Банк" (АО) (2721)</v>
      </c>
      <c r="C5525" s="25" t="str">
        <f>'101_transform'!D5523</f>
        <v>62103   П  Резервы на возможные потери</v>
      </c>
      <c r="D5525" s="25">
        <f>'101_transform'!E5523</f>
        <v>0</v>
      </c>
      <c r="E5525" s="25">
        <f>'101_transform'!F5523</f>
        <v>0</v>
      </c>
      <c r="F5525" s="25">
        <f>'101_transform'!G5523</f>
        <v>0</v>
      </c>
      <c r="G5525" s="25">
        <f>'101_transform'!H5523</f>
        <v>0</v>
      </c>
    </row>
    <row r="5526" spans="1:7" ht="15" x14ac:dyDescent="0.2">
      <c r="A5526" s="12" t="str">
        <f t="shared" si="86"/>
        <v>"СеверСтройБанк" АО (3507) 60401</v>
      </c>
      <c r="B5526" s="25" t="str">
        <f>'101_transform'!C5524</f>
        <v>"СеверСтройБанк" АО (3507)</v>
      </c>
      <c r="C5526" s="25" t="str">
        <f>'101_transform'!D5524</f>
        <v>60401   A  Основные средства (кроме земли) (c 13.02.2018)_x000D_Категория 1- Здания и сооружения (до 31.12.2002)</v>
      </c>
      <c r="D5526" s="25">
        <f>'101_transform'!E5524</f>
        <v>1730</v>
      </c>
      <c r="E5526" s="25">
        <f>'101_transform'!F5524</f>
        <v>0</v>
      </c>
      <c r="F5526" s="25">
        <f>'101_transform'!G5524</f>
        <v>1730</v>
      </c>
      <c r="G5526" s="25">
        <f>'101_transform'!H5524</f>
        <v>0</v>
      </c>
    </row>
    <row r="5527" spans="1:7" ht="15" x14ac:dyDescent="0.2">
      <c r="A5527" s="12" t="str">
        <f t="shared" si="86"/>
        <v>"СеверСтройБанк" АО (3507) 60404</v>
      </c>
      <c r="B5527" s="25" t="str">
        <f>'101_transform'!C5525</f>
        <v>"СеверСтройБанк" АО (3507)</v>
      </c>
      <c r="C5527" s="25" t="str">
        <f>'101_transform'!D5525</f>
        <v>60404   A  Земля (c 13.02.2018)</v>
      </c>
      <c r="D5527" s="25">
        <f>'101_transform'!E5525</f>
        <v>0</v>
      </c>
      <c r="E5527" s="25">
        <f>'101_transform'!F5525</f>
        <v>0</v>
      </c>
      <c r="F5527" s="25">
        <f>'101_transform'!G5525</f>
        <v>0</v>
      </c>
      <c r="G5527" s="25">
        <f>'101_transform'!H5525</f>
        <v>0</v>
      </c>
    </row>
    <row r="5528" spans="1:7" ht="15" x14ac:dyDescent="0.2">
      <c r="A5528" s="12" t="str">
        <f t="shared" si="86"/>
        <v>"СеверСтройБанк" АО (3507) 60405</v>
      </c>
      <c r="B5528" s="25" t="str">
        <f>'101_transform'!C5526</f>
        <v>"СеверСтройБанк" АО (3507)</v>
      </c>
      <c r="C5528" s="25" t="str">
        <f>'101_transform'!D5526</f>
        <v>60405   П
A (до 31.01.2003)  Резервы на возможные потери (c 13.02.2018)
Долгосрочно арендуемые основные средства (до 31.01.2003)</v>
      </c>
      <c r="D5528" s="25">
        <f>'101_transform'!E5526</f>
        <v>0</v>
      </c>
      <c r="E5528" s="25">
        <f>'101_transform'!F5526</f>
        <v>0</v>
      </c>
      <c r="F5528" s="25">
        <f>'101_transform'!G5526</f>
        <v>0</v>
      </c>
      <c r="G5528" s="25">
        <f>'101_transform'!H5526</f>
        <v>0</v>
      </c>
    </row>
    <row r="5529" spans="1:7" ht="15" x14ac:dyDescent="0.2">
      <c r="A5529" s="12" t="str">
        <f t="shared" si="86"/>
        <v>"СеверСтройБанк" АО (3507) 60414</v>
      </c>
      <c r="B5529" s="25" t="str">
        <f>'101_transform'!C5527</f>
        <v>"СеверСтройБанк" АО (3507)</v>
      </c>
      <c r="C5529" s="25" t="str">
        <f>'101_transform'!D5527</f>
        <v>60414   П  Амортизация основных средств (кроме земли) (c 13.02.2018)</v>
      </c>
      <c r="D5529" s="25">
        <f>'101_transform'!E5527</f>
        <v>0</v>
      </c>
      <c r="E5529" s="25">
        <f>'101_transform'!F5527</f>
        <v>1730</v>
      </c>
      <c r="F5529" s="25">
        <f>'101_transform'!G5527</f>
        <v>0</v>
      </c>
      <c r="G5529" s="25">
        <f>'101_transform'!H5527</f>
        <v>1730</v>
      </c>
    </row>
    <row r="5530" spans="1:7" ht="15" x14ac:dyDescent="0.2">
      <c r="A5530" s="12" t="str">
        <f t="shared" si="86"/>
        <v>"СеверСтройБанк" АО (3507) 60415</v>
      </c>
      <c r="B5530" s="25" t="str">
        <f>'101_transform'!C5528</f>
        <v>"СеверСтройБанк" АО (3507)</v>
      </c>
      <c r="C5530" s="25" t="str">
        <f>'101_transform'!D5528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530" s="25">
        <f>'101_transform'!E5528</f>
        <v>0</v>
      </c>
      <c r="E5530" s="25">
        <f>'101_transform'!F5528</f>
        <v>0</v>
      </c>
      <c r="F5530" s="25">
        <f>'101_transform'!G5528</f>
        <v>0</v>
      </c>
      <c r="G5530" s="25">
        <f>'101_transform'!H5528</f>
        <v>0</v>
      </c>
    </row>
    <row r="5531" spans="1:7" ht="15" x14ac:dyDescent="0.2">
      <c r="A5531" s="12" t="str">
        <f t="shared" si="86"/>
        <v>"СеверСтройБанк" АО (3507) 61901</v>
      </c>
      <c r="B5531" s="25" t="str">
        <f>'101_transform'!C5529</f>
        <v>"СеверСтройБанк" АО (3507)</v>
      </c>
      <c r="C5531" s="25" t="str">
        <f>'101_transform'!D5529</f>
        <v>61901   A  Земля, временно неиспользуемая в основной деятельности</v>
      </c>
      <c r="D5531" s="25">
        <f>'101_transform'!E5529</f>
        <v>0</v>
      </c>
      <c r="E5531" s="25">
        <f>'101_transform'!F5529</f>
        <v>0</v>
      </c>
      <c r="F5531" s="25">
        <f>'101_transform'!G5529</f>
        <v>0</v>
      </c>
      <c r="G5531" s="25">
        <f>'101_transform'!H5529</f>
        <v>0</v>
      </c>
    </row>
    <row r="5532" spans="1:7" ht="15" x14ac:dyDescent="0.2">
      <c r="A5532" s="12" t="str">
        <f t="shared" si="86"/>
        <v>"СеверСтройБанк" АО (3507) 61902</v>
      </c>
      <c r="B5532" s="25" t="str">
        <f>'101_transform'!C5530</f>
        <v>"СеверСтройБанк" АО (3507)</v>
      </c>
      <c r="C5532" s="25" t="str">
        <f>'101_transform'!D5530</f>
        <v>61902   A  Земля, временно неиспользуемая в основной деятельности, переданная в аренду</v>
      </c>
      <c r="D5532" s="25">
        <f>'101_transform'!E5530</f>
        <v>0</v>
      </c>
      <c r="E5532" s="25">
        <f>'101_transform'!F5530</f>
        <v>0</v>
      </c>
      <c r="F5532" s="25">
        <f>'101_transform'!G5530</f>
        <v>0</v>
      </c>
      <c r="G5532" s="25">
        <f>'101_transform'!H5530</f>
        <v>0</v>
      </c>
    </row>
    <row r="5533" spans="1:7" ht="15" x14ac:dyDescent="0.2">
      <c r="A5533" s="12" t="str">
        <f t="shared" si="86"/>
        <v>"СеверСтройБанк" АО (3507) 61903</v>
      </c>
      <c r="B5533" s="25" t="str">
        <f>'101_transform'!C5531</f>
        <v>"СеверСтройБанк" АО (3507)</v>
      </c>
      <c r="C5533" s="25" t="str">
        <f>'101_transform'!D5531</f>
        <v>61903   A  Недвижимость (кроме земли), временно неиспользуемая в основной деятельности</v>
      </c>
      <c r="D5533" s="25">
        <f>'101_transform'!E5531</f>
        <v>0</v>
      </c>
      <c r="E5533" s="25">
        <f>'101_transform'!F5531</f>
        <v>0</v>
      </c>
      <c r="F5533" s="25">
        <f>'101_transform'!G5531</f>
        <v>0</v>
      </c>
      <c r="G5533" s="25">
        <f>'101_transform'!H5531</f>
        <v>0</v>
      </c>
    </row>
    <row r="5534" spans="1:7" ht="15" x14ac:dyDescent="0.2">
      <c r="A5534" s="12" t="str">
        <f t="shared" si="86"/>
        <v>"СеверСтройБанк" АО (3507) 61904</v>
      </c>
      <c r="B5534" s="25" t="str">
        <f>'101_transform'!C5532</f>
        <v>"СеверСтройБанк" АО (3507)</v>
      </c>
      <c r="C5534" s="25" t="str">
        <f>'101_transform'!D5532</f>
        <v>61904   A  Недвижимость (кроме земли), временно неиспользуемая в основной деятельности, переданная в аренду</v>
      </c>
      <c r="D5534" s="25">
        <f>'101_transform'!E5532</f>
        <v>0</v>
      </c>
      <c r="E5534" s="25">
        <f>'101_transform'!F5532</f>
        <v>0</v>
      </c>
      <c r="F5534" s="25">
        <f>'101_transform'!G5532</f>
        <v>0</v>
      </c>
      <c r="G5534" s="25">
        <f>'101_transform'!H5532</f>
        <v>0</v>
      </c>
    </row>
    <row r="5535" spans="1:7" ht="15" x14ac:dyDescent="0.2">
      <c r="A5535" s="12" t="str">
        <f t="shared" si="86"/>
        <v>"СеверСтройБанк" АО (3507) 61905</v>
      </c>
      <c r="B5535" s="25" t="str">
        <f>'101_transform'!C5533</f>
        <v>"СеверСтройБанк" АО (3507)</v>
      </c>
      <c r="C5535" s="25" t="str">
        <f>'101_transform'!D5533</f>
        <v>61905   A  Земля, временно неиспользуемая в основной деятельности, учитываемая по справедливой стоимости</v>
      </c>
      <c r="D5535" s="25">
        <f>'101_transform'!E5533</f>
        <v>0</v>
      </c>
      <c r="E5535" s="25">
        <f>'101_transform'!F5533</f>
        <v>0</v>
      </c>
      <c r="F5535" s="25">
        <f>'101_transform'!G5533</f>
        <v>0</v>
      </c>
      <c r="G5535" s="25">
        <f>'101_transform'!H5533</f>
        <v>0</v>
      </c>
    </row>
    <row r="5536" spans="1:7" ht="15" x14ac:dyDescent="0.2">
      <c r="A5536" s="12" t="str">
        <f t="shared" si="86"/>
        <v>"СеверСтройБанк" АО (3507) 61906</v>
      </c>
      <c r="B5536" s="25" t="str">
        <f>'101_transform'!C5534</f>
        <v>"СеверСтройБанк" АО (3507)</v>
      </c>
      <c r="C5536" s="25" t="str">
        <f>'101_transform'!D5534</f>
        <v>61906   A  Земля, временно неиспользуемая в основной деятельности, учитываемая по справедливой стоимости, переданная в аренду</v>
      </c>
      <c r="D5536" s="25">
        <f>'101_transform'!E5534</f>
        <v>0</v>
      </c>
      <c r="E5536" s="25">
        <f>'101_transform'!F5534</f>
        <v>0</v>
      </c>
      <c r="F5536" s="25">
        <f>'101_transform'!G5534</f>
        <v>0</v>
      </c>
      <c r="G5536" s="25">
        <f>'101_transform'!H5534</f>
        <v>0</v>
      </c>
    </row>
    <row r="5537" spans="1:7" ht="15" x14ac:dyDescent="0.2">
      <c r="A5537" s="12" t="str">
        <f t="shared" si="86"/>
        <v>"СеверСтройБанк" АО (3507) 61907</v>
      </c>
      <c r="B5537" s="25" t="str">
        <f>'101_transform'!C5535</f>
        <v>"СеверСтройБанк" АО (3507)</v>
      </c>
      <c r="C5537" s="25" t="str">
        <f>'101_transform'!D5535</f>
        <v>61907   A  Недвижимость (кроме земли), временно неиспользуемая в основной деятельности, учитываемая по справедливой стоимости</v>
      </c>
      <c r="D5537" s="25">
        <f>'101_transform'!E5535</f>
        <v>0</v>
      </c>
      <c r="E5537" s="25">
        <f>'101_transform'!F5535</f>
        <v>0</v>
      </c>
      <c r="F5537" s="25">
        <f>'101_transform'!G5535</f>
        <v>0</v>
      </c>
      <c r="G5537" s="25">
        <f>'101_transform'!H5535</f>
        <v>0</v>
      </c>
    </row>
    <row r="5538" spans="1:7" ht="15" x14ac:dyDescent="0.2">
      <c r="A5538" s="12" t="str">
        <f t="shared" si="86"/>
        <v>"СеверСтройБанк" АО (3507) 61908</v>
      </c>
      <c r="B5538" s="25" t="str">
        <f>'101_transform'!C5536</f>
        <v>"СеверСтройБанк" АО (3507)</v>
      </c>
      <c r="C5538" s="25" t="str">
        <f>'101_transform'!D5536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538" s="25">
        <f>'101_transform'!E5536</f>
        <v>0</v>
      </c>
      <c r="E5538" s="25">
        <f>'101_transform'!F5536</f>
        <v>0</v>
      </c>
      <c r="F5538" s="25">
        <f>'101_transform'!G5536</f>
        <v>0</v>
      </c>
      <c r="G5538" s="25">
        <f>'101_transform'!H5536</f>
        <v>0</v>
      </c>
    </row>
    <row r="5539" spans="1:7" ht="15" x14ac:dyDescent="0.2">
      <c r="A5539" s="12" t="str">
        <f t="shared" si="86"/>
        <v>"СеверСтройБанк" АО (3507) 61909</v>
      </c>
      <c r="B5539" s="25" t="str">
        <f>'101_transform'!C5537</f>
        <v>"СеверСтройБанк" АО (3507)</v>
      </c>
      <c r="C5539" s="25" t="str">
        <f>'101_transform'!D5537</f>
        <v>61909   П  Амортизация недвижимости (кроме земли), временно неиспользуемой в основной деятельности</v>
      </c>
      <c r="D5539" s="25">
        <f>'101_transform'!E5537</f>
        <v>0</v>
      </c>
      <c r="E5539" s="25">
        <f>'101_transform'!F5537</f>
        <v>0</v>
      </c>
      <c r="F5539" s="25">
        <f>'101_transform'!G5537</f>
        <v>0</v>
      </c>
      <c r="G5539" s="25">
        <f>'101_transform'!H5537</f>
        <v>0</v>
      </c>
    </row>
    <row r="5540" spans="1:7" ht="15" x14ac:dyDescent="0.2">
      <c r="A5540" s="12" t="str">
        <f t="shared" si="86"/>
        <v>"СеверСтройБанк" АО (3507) 61910</v>
      </c>
      <c r="B5540" s="25" t="str">
        <f>'101_transform'!C5538</f>
        <v>"СеверСтройБанк" АО (3507)</v>
      </c>
      <c r="C5540" s="25" t="str">
        <f>'101_transform'!D5538</f>
        <v>61910   П  Амортизация недвижимости (кроме земли), временно неиспользуемой в основной деятельности, переданной в аренду</v>
      </c>
      <c r="D5540" s="25">
        <f>'101_transform'!E5538</f>
        <v>0</v>
      </c>
      <c r="E5540" s="25">
        <f>'101_transform'!F5538</f>
        <v>0</v>
      </c>
      <c r="F5540" s="25">
        <f>'101_transform'!G5538</f>
        <v>0</v>
      </c>
      <c r="G5540" s="25">
        <f>'101_transform'!H5538</f>
        <v>0</v>
      </c>
    </row>
    <row r="5541" spans="1:7" ht="15" x14ac:dyDescent="0.2">
      <c r="A5541" s="12" t="str">
        <f t="shared" si="86"/>
        <v>"СеверСтройБанк" АО (3507) 61911</v>
      </c>
      <c r="B5541" s="25" t="str">
        <f>'101_transform'!C5539</f>
        <v>"СеверСтройБанк" АО (3507)</v>
      </c>
      <c r="C5541" s="25" t="str">
        <f>'101_transform'!D5539</f>
        <v>61911   A  Вложения в сооружение (строительство) объектов недвижимости, временно неиспользуемой в основной деятельности</v>
      </c>
      <c r="D5541" s="25">
        <f>'101_transform'!E5539</f>
        <v>0</v>
      </c>
      <c r="E5541" s="25">
        <f>'101_transform'!F5539</f>
        <v>0</v>
      </c>
      <c r="F5541" s="25">
        <f>'101_transform'!G5539</f>
        <v>0</v>
      </c>
      <c r="G5541" s="25">
        <f>'101_transform'!H5539</f>
        <v>0</v>
      </c>
    </row>
    <row r="5542" spans="1:7" ht="15" x14ac:dyDescent="0.2">
      <c r="A5542" s="12" t="str">
        <f t="shared" si="86"/>
        <v>"СеверСтройБанк" АО (3507) 61912</v>
      </c>
      <c r="B5542" s="25" t="str">
        <f>'101_transform'!C5540</f>
        <v>"СеверСтройБанк" АО (3507)</v>
      </c>
      <c r="C5542" s="25" t="str">
        <f>'101_transform'!D5540</f>
        <v>61912   П  Резервы на возможные потери</v>
      </c>
      <c r="D5542" s="25">
        <f>'101_transform'!E5540</f>
        <v>0</v>
      </c>
      <c r="E5542" s="25">
        <f>'101_transform'!F5540</f>
        <v>0</v>
      </c>
      <c r="F5542" s="25">
        <f>'101_transform'!G5540</f>
        <v>0</v>
      </c>
      <c r="G5542" s="25">
        <f>'101_transform'!H5540</f>
        <v>0</v>
      </c>
    </row>
    <row r="5543" spans="1:7" ht="15" x14ac:dyDescent="0.2">
      <c r="A5543" s="12" t="str">
        <f t="shared" si="86"/>
        <v>"СеверСтройБанк" АО (3507) 62001</v>
      </c>
      <c r="B5543" s="25" t="str">
        <f>'101_transform'!C5541</f>
        <v>"СеверСтройБанк" АО (3507)</v>
      </c>
      <c r="C5543" s="25" t="str">
        <f>'101_transform'!D5541</f>
        <v>62001   A  Долгосрочные активы, предназначенные для продажи</v>
      </c>
      <c r="D5543" s="25">
        <f>'101_transform'!E5541</f>
        <v>0</v>
      </c>
      <c r="E5543" s="25">
        <f>'101_transform'!F5541</f>
        <v>0</v>
      </c>
      <c r="F5543" s="25">
        <f>'101_transform'!G5541</f>
        <v>0</v>
      </c>
      <c r="G5543" s="25">
        <f>'101_transform'!H5541</f>
        <v>0</v>
      </c>
    </row>
    <row r="5544" spans="1:7" ht="15" x14ac:dyDescent="0.2">
      <c r="A5544" s="12" t="str">
        <f t="shared" si="86"/>
        <v>"СеверСтройБанк" АО (3507) 62002</v>
      </c>
      <c r="B5544" s="25" t="str">
        <f>'101_transform'!C5542</f>
        <v>"СеверСтройБанк" АО (3507)</v>
      </c>
      <c r="C5544" s="25" t="str">
        <f>'101_transform'!D5542</f>
        <v>62002   П  Резервы на возможные потери</v>
      </c>
      <c r="D5544" s="25">
        <f>'101_transform'!E5542</f>
        <v>0</v>
      </c>
      <c r="E5544" s="25">
        <f>'101_transform'!F5542</f>
        <v>0</v>
      </c>
      <c r="F5544" s="25">
        <f>'101_transform'!G5542</f>
        <v>0</v>
      </c>
      <c r="G5544" s="25">
        <f>'101_transform'!H5542</f>
        <v>0</v>
      </c>
    </row>
    <row r="5545" spans="1:7" ht="15" x14ac:dyDescent="0.2">
      <c r="A5545" s="12" t="str">
        <f t="shared" si="86"/>
        <v>"СеверСтройБанк" АО (3507) 62101</v>
      </c>
      <c r="B5545" s="25" t="str">
        <f>'101_transform'!C5543</f>
        <v>"СеверСтройБанк" АО (3507)</v>
      </c>
      <c r="C5545" s="25" t="str">
        <f>'101_transform'!D5543</f>
        <v>62101   A  Средства труда, полученные по договорам отступного, залога, назначение которых не определено</v>
      </c>
      <c r="D5545" s="25">
        <f>'101_transform'!E5543</f>
        <v>0</v>
      </c>
      <c r="E5545" s="25">
        <f>'101_transform'!F5543</f>
        <v>0</v>
      </c>
      <c r="F5545" s="25">
        <f>'101_transform'!G5543</f>
        <v>0</v>
      </c>
      <c r="G5545" s="25">
        <f>'101_transform'!H5543</f>
        <v>0</v>
      </c>
    </row>
    <row r="5546" spans="1:7" ht="15" x14ac:dyDescent="0.2">
      <c r="A5546" s="12" t="str">
        <f t="shared" si="86"/>
        <v>"СеверСтройБанк" АО (3507) 62102</v>
      </c>
      <c r="B5546" s="25" t="str">
        <f>'101_transform'!C5544</f>
        <v>"СеверСтройБанк" АО (3507)</v>
      </c>
      <c r="C5546" s="25" t="str">
        <f>'101_transform'!D5544</f>
        <v>62102   A  Предметы труда, полученные по договорам отступного, залога, назначение которых не определено</v>
      </c>
      <c r="D5546" s="25">
        <f>'101_transform'!E5544</f>
        <v>0</v>
      </c>
      <c r="E5546" s="25">
        <f>'101_transform'!F5544</f>
        <v>0</v>
      </c>
      <c r="F5546" s="25">
        <f>'101_transform'!G5544</f>
        <v>0</v>
      </c>
      <c r="G5546" s="25">
        <f>'101_transform'!H5544</f>
        <v>0</v>
      </c>
    </row>
    <row r="5547" spans="1:7" ht="15" x14ac:dyDescent="0.2">
      <c r="A5547" s="12" t="str">
        <f t="shared" si="86"/>
        <v>"СеверСтройБанк" АО (3507) 62103</v>
      </c>
      <c r="B5547" s="25" t="str">
        <f>'101_transform'!C5545</f>
        <v>"СеверСтройБанк" АО (3507)</v>
      </c>
      <c r="C5547" s="25" t="str">
        <f>'101_transform'!D5545</f>
        <v>62103   П  Резервы на возможные потери</v>
      </c>
      <c r="D5547" s="25">
        <f>'101_transform'!E5545</f>
        <v>0</v>
      </c>
      <c r="E5547" s="25">
        <f>'101_transform'!F5545</f>
        <v>0</v>
      </c>
      <c r="F5547" s="25">
        <f>'101_transform'!G5545</f>
        <v>0</v>
      </c>
      <c r="G5547" s="25">
        <f>'101_transform'!H5545</f>
        <v>0</v>
      </c>
    </row>
    <row r="5548" spans="1:7" ht="15" x14ac:dyDescent="0.2">
      <c r="A5548" s="12" t="str">
        <f t="shared" si="86"/>
        <v>АО "СЕВЗАПИНВЕСТПРОМБАНК" (2152) 60401</v>
      </c>
      <c r="B5548" s="25" t="str">
        <f>'101_transform'!C5546</f>
        <v>АО "СЕВЗАПИНВЕСТПРОМБАНК" (2152)</v>
      </c>
      <c r="C5548" s="25" t="str">
        <f>'101_transform'!D5546</f>
        <v>60401   A  Основные средства (кроме земли) (c 13.02.2018)_x000D_Категория 1- Здания и сооружения (до 31.12.2002)</v>
      </c>
      <c r="D5548" s="25">
        <f>'101_transform'!E5546</f>
        <v>7524</v>
      </c>
      <c r="E5548" s="25">
        <f>'101_transform'!F5546</f>
        <v>0</v>
      </c>
      <c r="F5548" s="25">
        <f>'101_transform'!G5546</f>
        <v>6502</v>
      </c>
      <c r="G5548" s="25">
        <f>'101_transform'!H5546</f>
        <v>0</v>
      </c>
    </row>
    <row r="5549" spans="1:7" ht="15" x14ac:dyDescent="0.2">
      <c r="A5549" s="12" t="str">
        <f t="shared" si="86"/>
        <v>АО "СЕВЗАПИНВЕСТПРОМБАНК" (2152) 60404</v>
      </c>
      <c r="B5549" s="25" t="str">
        <f>'101_transform'!C5547</f>
        <v>АО "СЕВЗАПИНВЕСТПРОМБАНК" (2152)</v>
      </c>
      <c r="C5549" s="25" t="str">
        <f>'101_transform'!D5547</f>
        <v>60404   A  Земля (c 13.02.2018)</v>
      </c>
      <c r="D5549" s="25">
        <f>'101_transform'!E5547</f>
        <v>0</v>
      </c>
      <c r="E5549" s="25">
        <f>'101_transform'!F5547</f>
        <v>0</v>
      </c>
      <c r="F5549" s="25">
        <f>'101_transform'!G5547</f>
        <v>0</v>
      </c>
      <c r="G5549" s="25">
        <f>'101_transform'!H5547</f>
        <v>0</v>
      </c>
    </row>
    <row r="5550" spans="1:7" ht="15" x14ac:dyDescent="0.2">
      <c r="A5550" s="12" t="str">
        <f t="shared" si="86"/>
        <v>АО "СЕВЗАПИНВЕСТПРОМБАНК" (2152) 60405</v>
      </c>
      <c r="B5550" s="25" t="str">
        <f>'101_transform'!C5548</f>
        <v>АО "СЕВЗАПИНВЕСТПРОМБАНК" (2152)</v>
      </c>
      <c r="C5550" s="25" t="str">
        <f>'101_transform'!D5548</f>
        <v>60405   П
A (до 31.01.2003)  Резервы на возможные потери (c 13.02.2018)
Долгосрочно арендуемые основные средства (до 31.01.2003)</v>
      </c>
      <c r="D5550" s="25">
        <f>'101_transform'!E5548</f>
        <v>0</v>
      </c>
      <c r="E5550" s="25">
        <f>'101_transform'!F5548</f>
        <v>0</v>
      </c>
      <c r="F5550" s="25">
        <f>'101_transform'!G5548</f>
        <v>0</v>
      </c>
      <c r="G5550" s="25">
        <f>'101_transform'!H5548</f>
        <v>0</v>
      </c>
    </row>
    <row r="5551" spans="1:7" ht="15" x14ac:dyDescent="0.2">
      <c r="A5551" s="12" t="str">
        <f t="shared" si="86"/>
        <v>АО "СЕВЗАПИНВЕСТПРОМБАНК" (2152) 60414</v>
      </c>
      <c r="B5551" s="25" t="str">
        <f>'101_transform'!C5549</f>
        <v>АО "СЕВЗАПИНВЕСТПРОМБАНК" (2152)</v>
      </c>
      <c r="C5551" s="25" t="str">
        <f>'101_transform'!D5549</f>
        <v>60414   П  Амортизация основных средств (кроме земли) (c 13.02.2018)</v>
      </c>
      <c r="D5551" s="25">
        <f>'101_transform'!E5549</f>
        <v>0</v>
      </c>
      <c r="E5551" s="25">
        <f>'101_transform'!F5549</f>
        <v>7417</v>
      </c>
      <c r="F5551" s="25">
        <f>'101_transform'!G5549</f>
        <v>0</v>
      </c>
      <c r="G5551" s="25">
        <f>'101_transform'!H5549</f>
        <v>6410</v>
      </c>
    </row>
    <row r="5552" spans="1:7" ht="15" x14ac:dyDescent="0.2">
      <c r="A5552" s="12" t="str">
        <f t="shared" si="86"/>
        <v>АО "СЕВЗАПИНВЕСТПРОМБАНК" (2152) 60415</v>
      </c>
      <c r="B5552" s="25" t="str">
        <f>'101_transform'!C5550</f>
        <v>АО "СЕВЗАПИНВЕСТПРОМБАНК" (2152)</v>
      </c>
      <c r="C5552" s="25" t="str">
        <f>'101_transform'!D5550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552" s="25">
        <f>'101_transform'!E5550</f>
        <v>0</v>
      </c>
      <c r="E5552" s="25">
        <f>'101_transform'!F5550</f>
        <v>0</v>
      </c>
      <c r="F5552" s="25">
        <f>'101_transform'!G5550</f>
        <v>0</v>
      </c>
      <c r="G5552" s="25">
        <f>'101_transform'!H5550</f>
        <v>0</v>
      </c>
    </row>
    <row r="5553" spans="1:7" ht="15" x14ac:dyDescent="0.2">
      <c r="A5553" s="12" t="str">
        <f t="shared" si="86"/>
        <v>АО "СЕВЗАПИНВЕСТПРОМБАНК" (2152) 61901</v>
      </c>
      <c r="B5553" s="25" t="str">
        <f>'101_transform'!C5551</f>
        <v>АО "СЕВЗАПИНВЕСТПРОМБАНК" (2152)</v>
      </c>
      <c r="C5553" s="25" t="str">
        <f>'101_transform'!D5551</f>
        <v>61901   A  Земля, временно неиспользуемая в основной деятельности</v>
      </c>
      <c r="D5553" s="25">
        <f>'101_transform'!E5551</f>
        <v>0</v>
      </c>
      <c r="E5553" s="25">
        <f>'101_transform'!F5551</f>
        <v>0</v>
      </c>
      <c r="F5553" s="25">
        <f>'101_transform'!G5551</f>
        <v>0</v>
      </c>
      <c r="G5553" s="25">
        <f>'101_transform'!H5551</f>
        <v>0</v>
      </c>
    </row>
    <row r="5554" spans="1:7" ht="15" x14ac:dyDescent="0.2">
      <c r="A5554" s="12" t="str">
        <f t="shared" si="86"/>
        <v>АО "СЕВЗАПИНВЕСТПРОМБАНК" (2152) 61902</v>
      </c>
      <c r="B5554" s="25" t="str">
        <f>'101_transform'!C5552</f>
        <v>АО "СЕВЗАПИНВЕСТПРОМБАНК" (2152)</v>
      </c>
      <c r="C5554" s="25" t="str">
        <f>'101_transform'!D5552</f>
        <v>61902   A  Земля, временно неиспользуемая в основной деятельности, переданная в аренду</v>
      </c>
      <c r="D5554" s="25">
        <f>'101_transform'!E5552</f>
        <v>0</v>
      </c>
      <c r="E5554" s="25">
        <f>'101_transform'!F5552</f>
        <v>0</v>
      </c>
      <c r="F5554" s="25">
        <f>'101_transform'!G5552</f>
        <v>0</v>
      </c>
      <c r="G5554" s="25">
        <f>'101_transform'!H5552</f>
        <v>0</v>
      </c>
    </row>
    <row r="5555" spans="1:7" ht="15" x14ac:dyDescent="0.2">
      <c r="A5555" s="12" t="str">
        <f t="shared" si="86"/>
        <v>АО "СЕВЗАПИНВЕСТПРОМБАНК" (2152) 61903</v>
      </c>
      <c r="B5555" s="25" t="str">
        <f>'101_transform'!C5553</f>
        <v>АО "СЕВЗАПИНВЕСТПРОМБАНК" (2152)</v>
      </c>
      <c r="C5555" s="25" t="str">
        <f>'101_transform'!D5553</f>
        <v>61903   A  Недвижимость (кроме земли), временно неиспользуемая в основной деятельности</v>
      </c>
      <c r="D5555" s="25">
        <f>'101_transform'!E5553</f>
        <v>0</v>
      </c>
      <c r="E5555" s="25">
        <f>'101_transform'!F5553</f>
        <v>0</v>
      </c>
      <c r="F5555" s="25">
        <f>'101_transform'!G5553</f>
        <v>0</v>
      </c>
      <c r="G5555" s="25">
        <f>'101_transform'!H5553</f>
        <v>0</v>
      </c>
    </row>
    <row r="5556" spans="1:7" ht="15" x14ac:dyDescent="0.2">
      <c r="A5556" s="12" t="str">
        <f t="shared" si="86"/>
        <v>АО "СЕВЗАПИНВЕСТПРОМБАНК" (2152) 61904</v>
      </c>
      <c r="B5556" s="25" t="str">
        <f>'101_transform'!C5554</f>
        <v>АО "СЕВЗАПИНВЕСТПРОМБАНК" (2152)</v>
      </c>
      <c r="C5556" s="25" t="str">
        <f>'101_transform'!D5554</f>
        <v>61904   A  Недвижимость (кроме земли), временно неиспользуемая в основной деятельности, переданная в аренду</v>
      </c>
      <c r="D5556" s="25">
        <f>'101_transform'!E5554</f>
        <v>0</v>
      </c>
      <c r="E5556" s="25">
        <f>'101_transform'!F5554</f>
        <v>0</v>
      </c>
      <c r="F5556" s="25">
        <f>'101_transform'!G5554</f>
        <v>0</v>
      </c>
      <c r="G5556" s="25">
        <f>'101_transform'!H5554</f>
        <v>0</v>
      </c>
    </row>
    <row r="5557" spans="1:7" ht="15" x14ac:dyDescent="0.2">
      <c r="A5557" s="12" t="str">
        <f t="shared" si="86"/>
        <v>АО "СЕВЗАПИНВЕСТПРОМБАНК" (2152) 61905</v>
      </c>
      <c r="B5557" s="25" t="str">
        <f>'101_transform'!C5555</f>
        <v>АО "СЕВЗАПИНВЕСТПРОМБАНК" (2152)</v>
      </c>
      <c r="C5557" s="25" t="str">
        <f>'101_transform'!D5555</f>
        <v>61905   A  Земля, временно неиспользуемая в основной деятельности, учитываемая по справедливой стоимости</v>
      </c>
      <c r="D5557" s="25">
        <f>'101_transform'!E5555</f>
        <v>0</v>
      </c>
      <c r="E5557" s="25">
        <f>'101_transform'!F5555</f>
        <v>0</v>
      </c>
      <c r="F5557" s="25">
        <f>'101_transform'!G5555</f>
        <v>0</v>
      </c>
      <c r="G5557" s="25">
        <f>'101_transform'!H5555</f>
        <v>0</v>
      </c>
    </row>
    <row r="5558" spans="1:7" ht="15" x14ac:dyDescent="0.2">
      <c r="A5558" s="12" t="str">
        <f t="shared" si="86"/>
        <v>АО "СЕВЗАПИНВЕСТПРОМБАНК" (2152) 61906</v>
      </c>
      <c r="B5558" s="25" t="str">
        <f>'101_transform'!C5556</f>
        <v>АО "СЕВЗАПИНВЕСТПРОМБАНК" (2152)</v>
      </c>
      <c r="C5558" s="25" t="str">
        <f>'101_transform'!D5556</f>
        <v>61906   A  Земля, временно неиспользуемая в основной деятельности, учитываемая по справедливой стоимости, переданная в аренду</v>
      </c>
      <c r="D5558" s="25">
        <f>'101_transform'!E5556</f>
        <v>0</v>
      </c>
      <c r="E5558" s="25">
        <f>'101_transform'!F5556</f>
        <v>0</v>
      </c>
      <c r="F5558" s="25">
        <f>'101_transform'!G5556</f>
        <v>0</v>
      </c>
      <c r="G5558" s="25">
        <f>'101_transform'!H5556</f>
        <v>0</v>
      </c>
    </row>
    <row r="5559" spans="1:7" ht="15" x14ac:dyDescent="0.2">
      <c r="A5559" s="12" t="str">
        <f t="shared" si="86"/>
        <v>АО "СЕВЗАПИНВЕСТПРОМБАНК" (2152) 61907</v>
      </c>
      <c r="B5559" s="25" t="str">
        <f>'101_transform'!C5557</f>
        <v>АО "СЕВЗАПИНВЕСТПРОМБАНК" (2152)</v>
      </c>
      <c r="C5559" s="25" t="str">
        <f>'101_transform'!D5557</f>
        <v>61907   A  Недвижимость (кроме земли), временно неиспользуемая в основной деятельности, учитываемая по справедливой стоимости</v>
      </c>
      <c r="D5559" s="25">
        <f>'101_transform'!E5557</f>
        <v>0</v>
      </c>
      <c r="E5559" s="25">
        <f>'101_transform'!F5557</f>
        <v>0</v>
      </c>
      <c r="F5559" s="25">
        <f>'101_transform'!G5557</f>
        <v>0</v>
      </c>
      <c r="G5559" s="25">
        <f>'101_transform'!H5557</f>
        <v>0</v>
      </c>
    </row>
    <row r="5560" spans="1:7" ht="15" x14ac:dyDescent="0.2">
      <c r="A5560" s="12" t="str">
        <f t="shared" si="86"/>
        <v>АО "СЕВЗАПИНВЕСТПРОМБАНК" (2152) 61908</v>
      </c>
      <c r="B5560" s="25" t="str">
        <f>'101_transform'!C5558</f>
        <v>АО "СЕВЗАПИНВЕСТПРОМБАНК" (2152)</v>
      </c>
      <c r="C5560" s="25" t="str">
        <f>'101_transform'!D5558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560" s="25">
        <f>'101_transform'!E5558</f>
        <v>0</v>
      </c>
      <c r="E5560" s="25">
        <f>'101_transform'!F5558</f>
        <v>0</v>
      </c>
      <c r="F5560" s="25">
        <f>'101_transform'!G5558</f>
        <v>0</v>
      </c>
      <c r="G5560" s="25">
        <f>'101_transform'!H5558</f>
        <v>0</v>
      </c>
    </row>
    <row r="5561" spans="1:7" ht="15" x14ac:dyDescent="0.2">
      <c r="A5561" s="12" t="str">
        <f t="shared" si="86"/>
        <v>АО "СЕВЗАПИНВЕСТПРОМБАНК" (2152) 61909</v>
      </c>
      <c r="B5561" s="25" t="str">
        <f>'101_transform'!C5559</f>
        <v>АО "СЕВЗАПИНВЕСТПРОМБАНК" (2152)</v>
      </c>
      <c r="C5561" s="25" t="str">
        <f>'101_transform'!D5559</f>
        <v>61909   П  Амортизация недвижимости (кроме земли), временно неиспользуемой в основной деятельности</v>
      </c>
      <c r="D5561" s="25">
        <f>'101_transform'!E5559</f>
        <v>0</v>
      </c>
      <c r="E5561" s="25">
        <f>'101_transform'!F5559</f>
        <v>0</v>
      </c>
      <c r="F5561" s="25">
        <f>'101_transform'!G5559</f>
        <v>0</v>
      </c>
      <c r="G5561" s="25">
        <f>'101_transform'!H5559</f>
        <v>0</v>
      </c>
    </row>
    <row r="5562" spans="1:7" ht="15" x14ac:dyDescent="0.2">
      <c r="A5562" s="12" t="str">
        <f t="shared" si="86"/>
        <v>АО "СЕВЗАПИНВЕСТПРОМБАНК" (2152) 61910</v>
      </c>
      <c r="B5562" s="25" t="str">
        <f>'101_transform'!C5560</f>
        <v>АО "СЕВЗАПИНВЕСТПРОМБАНК" (2152)</v>
      </c>
      <c r="C5562" s="25" t="str">
        <f>'101_transform'!D5560</f>
        <v>61910   П  Амортизация недвижимости (кроме земли), временно неиспользуемой в основной деятельности, переданной в аренду</v>
      </c>
      <c r="D5562" s="25">
        <f>'101_transform'!E5560</f>
        <v>0</v>
      </c>
      <c r="E5562" s="25">
        <f>'101_transform'!F5560</f>
        <v>0</v>
      </c>
      <c r="F5562" s="25">
        <f>'101_transform'!G5560</f>
        <v>0</v>
      </c>
      <c r="G5562" s="25">
        <f>'101_transform'!H5560</f>
        <v>0</v>
      </c>
    </row>
    <row r="5563" spans="1:7" ht="15" x14ac:dyDescent="0.2">
      <c r="A5563" s="12" t="str">
        <f t="shared" si="86"/>
        <v>АО "СЕВЗАПИНВЕСТПРОМБАНК" (2152) 61911</v>
      </c>
      <c r="B5563" s="25" t="str">
        <f>'101_transform'!C5561</f>
        <v>АО "СЕВЗАПИНВЕСТПРОМБАНК" (2152)</v>
      </c>
      <c r="C5563" s="25" t="str">
        <f>'101_transform'!D5561</f>
        <v>61911   A  Вложения в сооружение (строительство) объектов недвижимости, временно неиспользуемой в основной деятельности</v>
      </c>
      <c r="D5563" s="25">
        <f>'101_transform'!E5561</f>
        <v>0</v>
      </c>
      <c r="E5563" s="25">
        <f>'101_transform'!F5561</f>
        <v>0</v>
      </c>
      <c r="F5563" s="25">
        <f>'101_transform'!G5561</f>
        <v>0</v>
      </c>
      <c r="G5563" s="25">
        <f>'101_transform'!H5561</f>
        <v>0</v>
      </c>
    </row>
    <row r="5564" spans="1:7" ht="15" x14ac:dyDescent="0.2">
      <c r="A5564" s="12" t="str">
        <f t="shared" si="86"/>
        <v>АО "СЕВЗАПИНВЕСТПРОМБАНК" (2152) 61912</v>
      </c>
      <c r="B5564" s="25" t="str">
        <f>'101_transform'!C5562</f>
        <v>АО "СЕВЗАПИНВЕСТПРОМБАНК" (2152)</v>
      </c>
      <c r="C5564" s="25" t="str">
        <f>'101_transform'!D5562</f>
        <v>61912   П  Резервы на возможные потери</v>
      </c>
      <c r="D5564" s="25">
        <f>'101_transform'!E5562</f>
        <v>0</v>
      </c>
      <c r="E5564" s="25">
        <f>'101_transform'!F5562</f>
        <v>0</v>
      </c>
      <c r="F5564" s="25">
        <f>'101_transform'!G5562</f>
        <v>0</v>
      </c>
      <c r="G5564" s="25">
        <f>'101_transform'!H5562</f>
        <v>0</v>
      </c>
    </row>
    <row r="5565" spans="1:7" ht="15" x14ac:dyDescent="0.2">
      <c r="A5565" s="12" t="str">
        <f t="shared" si="86"/>
        <v>АО "СЕВЗАПИНВЕСТПРОМБАНК" (2152) 62001</v>
      </c>
      <c r="B5565" s="25" t="str">
        <f>'101_transform'!C5563</f>
        <v>АО "СЕВЗАПИНВЕСТПРОМБАНК" (2152)</v>
      </c>
      <c r="C5565" s="25" t="str">
        <f>'101_transform'!D5563</f>
        <v>62001   A  Долгосрочные активы, предназначенные для продажи</v>
      </c>
      <c r="D5565" s="25">
        <f>'101_transform'!E5563</f>
        <v>0</v>
      </c>
      <c r="E5565" s="25">
        <f>'101_transform'!F5563</f>
        <v>0</v>
      </c>
      <c r="F5565" s="25">
        <f>'101_transform'!G5563</f>
        <v>0</v>
      </c>
      <c r="G5565" s="25">
        <f>'101_transform'!H5563</f>
        <v>0</v>
      </c>
    </row>
    <row r="5566" spans="1:7" ht="15" x14ac:dyDescent="0.2">
      <c r="A5566" s="12" t="str">
        <f t="shared" si="86"/>
        <v>АО "СЕВЗАПИНВЕСТПРОМБАНК" (2152) 62002</v>
      </c>
      <c r="B5566" s="25" t="str">
        <f>'101_transform'!C5564</f>
        <v>АО "СЕВЗАПИНВЕСТПРОМБАНК" (2152)</v>
      </c>
      <c r="C5566" s="25" t="str">
        <f>'101_transform'!D5564</f>
        <v>62002   П  Резервы на возможные потери</v>
      </c>
      <c r="D5566" s="25">
        <f>'101_transform'!E5564</f>
        <v>0</v>
      </c>
      <c r="E5566" s="25">
        <f>'101_transform'!F5564</f>
        <v>0</v>
      </c>
      <c r="F5566" s="25">
        <f>'101_transform'!G5564</f>
        <v>0</v>
      </c>
      <c r="G5566" s="25">
        <f>'101_transform'!H5564</f>
        <v>0</v>
      </c>
    </row>
    <row r="5567" spans="1:7" ht="15" x14ac:dyDescent="0.2">
      <c r="A5567" s="12" t="str">
        <f t="shared" si="86"/>
        <v>АО "СЕВЗАПИНВЕСТПРОМБАНК" (2152) 62101</v>
      </c>
      <c r="B5567" s="25" t="str">
        <f>'101_transform'!C5565</f>
        <v>АО "СЕВЗАПИНВЕСТПРОМБАНК" (2152)</v>
      </c>
      <c r="C5567" s="25" t="str">
        <f>'101_transform'!D5565</f>
        <v>62101   A  Средства труда, полученные по договорам отступного, залога, назначение которых не определено</v>
      </c>
      <c r="D5567" s="25">
        <f>'101_transform'!E5565</f>
        <v>0</v>
      </c>
      <c r="E5567" s="25">
        <f>'101_transform'!F5565</f>
        <v>0</v>
      </c>
      <c r="F5567" s="25">
        <f>'101_transform'!G5565</f>
        <v>0</v>
      </c>
      <c r="G5567" s="25">
        <f>'101_transform'!H5565</f>
        <v>0</v>
      </c>
    </row>
    <row r="5568" spans="1:7" ht="15" x14ac:dyDescent="0.2">
      <c r="A5568" s="12" t="str">
        <f t="shared" si="86"/>
        <v>АО "СЕВЗАПИНВЕСТПРОМБАНК" (2152) 62102</v>
      </c>
      <c r="B5568" s="25" t="str">
        <f>'101_transform'!C5566</f>
        <v>АО "СЕВЗАПИНВЕСТПРОМБАНК" (2152)</v>
      </c>
      <c r="C5568" s="25" t="str">
        <f>'101_transform'!D5566</f>
        <v>62102   A  Предметы труда, полученные по договорам отступного, залога, назначение которых не определено</v>
      </c>
      <c r="D5568" s="25">
        <f>'101_transform'!E5566</f>
        <v>0</v>
      </c>
      <c r="E5568" s="25">
        <f>'101_transform'!F5566</f>
        <v>0</v>
      </c>
      <c r="F5568" s="25">
        <f>'101_transform'!G5566</f>
        <v>0</v>
      </c>
      <c r="G5568" s="25">
        <f>'101_transform'!H5566</f>
        <v>0</v>
      </c>
    </row>
    <row r="5569" spans="1:7" ht="15" x14ac:dyDescent="0.2">
      <c r="A5569" s="12" t="str">
        <f t="shared" si="86"/>
        <v>АО "СЕВЗАПИНВЕСТПРОМБАНК" (2152) 62103</v>
      </c>
      <c r="B5569" s="25" t="str">
        <f>'101_transform'!C5567</f>
        <v>АО "СЕВЗАПИНВЕСТПРОМБАНК" (2152)</v>
      </c>
      <c r="C5569" s="25" t="str">
        <f>'101_transform'!D5567</f>
        <v>62103   П  Резервы на возможные потери</v>
      </c>
      <c r="D5569" s="25">
        <f>'101_transform'!E5567</f>
        <v>0</v>
      </c>
      <c r="E5569" s="25">
        <f>'101_transform'!F5567</f>
        <v>0</v>
      </c>
      <c r="F5569" s="25">
        <f>'101_transform'!G5567</f>
        <v>0</v>
      </c>
      <c r="G5569" s="25">
        <f>'101_transform'!H5567</f>
        <v>0</v>
      </c>
    </row>
    <row r="5570" spans="1:7" ht="15" x14ac:dyDescent="0.2">
      <c r="A5570" s="12" t="str">
        <f t="shared" si="86"/>
        <v>ПАО КБ "Сельмашбанк" (106) 60401</v>
      </c>
      <c r="B5570" s="25" t="str">
        <f>'101_transform'!C5568</f>
        <v>ПАО КБ "Сельмашбанк" (106)</v>
      </c>
      <c r="C5570" s="25" t="str">
        <f>'101_transform'!D5568</f>
        <v>60401   A  Основные средства (кроме земли) (c 13.02.2018)_x000D_Категория 1- Здания и сооружения (до 31.12.2002)</v>
      </c>
      <c r="D5570" s="25">
        <f>'101_transform'!E5568</f>
        <v>40535</v>
      </c>
      <c r="E5570" s="25">
        <f>'101_transform'!F5568</f>
        <v>0</v>
      </c>
      <c r="F5570" s="25">
        <f>'101_transform'!G5568</f>
        <v>40654</v>
      </c>
      <c r="G5570" s="25">
        <f>'101_transform'!H5568</f>
        <v>0</v>
      </c>
    </row>
    <row r="5571" spans="1:7" ht="15" x14ac:dyDescent="0.2">
      <c r="A5571" s="12" t="str">
        <f t="shared" si="86"/>
        <v>ПАО КБ "Сельмашбанк" (106) 60404</v>
      </c>
      <c r="B5571" s="25" t="str">
        <f>'101_transform'!C5569</f>
        <v>ПАО КБ "Сельмашбанк" (106)</v>
      </c>
      <c r="C5571" s="25" t="str">
        <f>'101_transform'!D5569</f>
        <v>60404   A  Земля (c 13.02.2018)</v>
      </c>
      <c r="D5571" s="25">
        <f>'101_transform'!E5569</f>
        <v>14210</v>
      </c>
      <c r="E5571" s="25">
        <f>'101_transform'!F5569</f>
        <v>0</v>
      </c>
      <c r="F5571" s="25">
        <f>'101_transform'!G5569</f>
        <v>14210</v>
      </c>
      <c r="G5571" s="25">
        <f>'101_transform'!H5569</f>
        <v>0</v>
      </c>
    </row>
    <row r="5572" spans="1:7" ht="15" x14ac:dyDescent="0.2">
      <c r="A5572" s="12" t="str">
        <f t="shared" ref="A5572:A5635" si="87">B5572&amp;" "&amp;LEFT(C5572,5)</f>
        <v>ПАО КБ "Сельмашбанк" (106) 60405</v>
      </c>
      <c r="B5572" s="25" t="str">
        <f>'101_transform'!C5570</f>
        <v>ПАО КБ "Сельмашбанк" (106)</v>
      </c>
      <c r="C5572" s="25" t="str">
        <f>'101_transform'!D5570</f>
        <v>60405   П
A (до 31.01.2003)  Резервы на возможные потери (c 13.02.2018)
Долгосрочно арендуемые основные средства (до 31.01.2003)</v>
      </c>
      <c r="D5572" s="25">
        <f>'101_transform'!E5570</f>
        <v>0</v>
      </c>
      <c r="E5572" s="25">
        <f>'101_transform'!F5570</f>
        <v>0</v>
      </c>
      <c r="F5572" s="25">
        <f>'101_transform'!G5570</f>
        <v>0</v>
      </c>
      <c r="G5572" s="25">
        <f>'101_transform'!H5570</f>
        <v>0</v>
      </c>
    </row>
    <row r="5573" spans="1:7" ht="15" x14ac:dyDescent="0.2">
      <c r="A5573" s="12" t="str">
        <f t="shared" si="87"/>
        <v>ПАО КБ "Сельмашбанк" (106) 60414</v>
      </c>
      <c r="B5573" s="25" t="str">
        <f>'101_transform'!C5571</f>
        <v>ПАО КБ "Сельмашбанк" (106)</v>
      </c>
      <c r="C5573" s="25" t="str">
        <f>'101_transform'!D5571</f>
        <v>60414   П  Амортизация основных средств (кроме земли) (c 13.02.2018)</v>
      </c>
      <c r="D5573" s="25">
        <f>'101_transform'!E5571</f>
        <v>0</v>
      </c>
      <c r="E5573" s="25">
        <f>'101_transform'!F5571</f>
        <v>21147</v>
      </c>
      <c r="F5573" s="25">
        <f>'101_transform'!G5571</f>
        <v>0</v>
      </c>
      <c r="G5573" s="25">
        <f>'101_transform'!H5571</f>
        <v>21558</v>
      </c>
    </row>
    <row r="5574" spans="1:7" ht="15" x14ac:dyDescent="0.2">
      <c r="A5574" s="12" t="str">
        <f t="shared" si="87"/>
        <v>ПАО КБ "Сельмашбанк" (106) 60415</v>
      </c>
      <c r="B5574" s="25" t="str">
        <f>'101_transform'!C5572</f>
        <v>ПАО КБ "Сельмашбанк" (106)</v>
      </c>
      <c r="C5574" s="25" t="str">
        <f>'101_transform'!D5572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574" s="25">
        <f>'101_transform'!E5572</f>
        <v>0</v>
      </c>
      <c r="E5574" s="25">
        <f>'101_transform'!F5572</f>
        <v>0</v>
      </c>
      <c r="F5574" s="25">
        <f>'101_transform'!G5572</f>
        <v>0</v>
      </c>
      <c r="G5574" s="25">
        <f>'101_transform'!H5572</f>
        <v>0</v>
      </c>
    </row>
    <row r="5575" spans="1:7" ht="15" x14ac:dyDescent="0.2">
      <c r="A5575" s="12" t="str">
        <f t="shared" si="87"/>
        <v>ПАО КБ "Сельмашбанк" (106) 61901</v>
      </c>
      <c r="B5575" s="25" t="str">
        <f>'101_transform'!C5573</f>
        <v>ПАО КБ "Сельмашбанк" (106)</v>
      </c>
      <c r="C5575" s="25" t="str">
        <f>'101_transform'!D5573</f>
        <v>61901   A  Земля, временно неиспользуемая в основной деятельности</v>
      </c>
      <c r="D5575" s="25">
        <f>'101_transform'!E5573</f>
        <v>0</v>
      </c>
      <c r="E5575" s="25">
        <f>'101_transform'!F5573</f>
        <v>0</v>
      </c>
      <c r="F5575" s="25">
        <f>'101_transform'!G5573</f>
        <v>0</v>
      </c>
      <c r="G5575" s="25">
        <f>'101_transform'!H5573</f>
        <v>0</v>
      </c>
    </row>
    <row r="5576" spans="1:7" ht="15" x14ac:dyDescent="0.2">
      <c r="A5576" s="12" t="str">
        <f t="shared" si="87"/>
        <v>ПАО КБ "Сельмашбанк" (106) 61902</v>
      </c>
      <c r="B5576" s="25" t="str">
        <f>'101_transform'!C5574</f>
        <v>ПАО КБ "Сельмашбанк" (106)</v>
      </c>
      <c r="C5576" s="25" t="str">
        <f>'101_transform'!D5574</f>
        <v>61902   A  Земля, временно неиспользуемая в основной деятельности, переданная в аренду</v>
      </c>
      <c r="D5576" s="25">
        <f>'101_transform'!E5574</f>
        <v>0</v>
      </c>
      <c r="E5576" s="25">
        <f>'101_transform'!F5574</f>
        <v>0</v>
      </c>
      <c r="F5576" s="25">
        <f>'101_transform'!G5574</f>
        <v>0</v>
      </c>
      <c r="G5576" s="25">
        <f>'101_transform'!H5574</f>
        <v>0</v>
      </c>
    </row>
    <row r="5577" spans="1:7" ht="15" x14ac:dyDescent="0.2">
      <c r="A5577" s="12" t="str">
        <f t="shared" si="87"/>
        <v>ПАО КБ "Сельмашбанк" (106) 61903</v>
      </c>
      <c r="B5577" s="25" t="str">
        <f>'101_transform'!C5575</f>
        <v>ПАО КБ "Сельмашбанк" (106)</v>
      </c>
      <c r="C5577" s="25" t="str">
        <f>'101_transform'!D5575</f>
        <v>61903   A  Недвижимость (кроме земли), временно неиспользуемая в основной деятельности</v>
      </c>
      <c r="D5577" s="25">
        <f>'101_transform'!E5575</f>
        <v>0</v>
      </c>
      <c r="E5577" s="25">
        <f>'101_transform'!F5575</f>
        <v>0</v>
      </c>
      <c r="F5577" s="25">
        <f>'101_transform'!G5575</f>
        <v>0</v>
      </c>
      <c r="G5577" s="25">
        <f>'101_transform'!H5575</f>
        <v>0</v>
      </c>
    </row>
    <row r="5578" spans="1:7" ht="15" x14ac:dyDescent="0.2">
      <c r="A5578" s="12" t="str">
        <f t="shared" si="87"/>
        <v>ПАО КБ "Сельмашбанк" (106) 61904</v>
      </c>
      <c r="B5578" s="25" t="str">
        <f>'101_transform'!C5576</f>
        <v>ПАО КБ "Сельмашбанк" (106)</v>
      </c>
      <c r="C5578" s="25" t="str">
        <f>'101_transform'!D5576</f>
        <v>61904   A  Недвижимость (кроме земли), временно неиспользуемая в основной деятельности, переданная в аренду</v>
      </c>
      <c r="D5578" s="25">
        <f>'101_transform'!E5576</f>
        <v>0</v>
      </c>
      <c r="E5578" s="25">
        <f>'101_transform'!F5576</f>
        <v>0</v>
      </c>
      <c r="F5578" s="25">
        <f>'101_transform'!G5576</f>
        <v>0</v>
      </c>
      <c r="G5578" s="25">
        <f>'101_transform'!H5576</f>
        <v>0</v>
      </c>
    </row>
    <row r="5579" spans="1:7" ht="15" x14ac:dyDescent="0.2">
      <c r="A5579" s="12" t="str">
        <f t="shared" si="87"/>
        <v>ПАО КБ "Сельмашбанк" (106) 61905</v>
      </c>
      <c r="B5579" s="25" t="str">
        <f>'101_transform'!C5577</f>
        <v>ПАО КБ "Сельмашбанк" (106)</v>
      </c>
      <c r="C5579" s="25" t="str">
        <f>'101_transform'!D5577</f>
        <v>61905   A  Земля, временно неиспользуемая в основной деятельности, учитываемая по справедливой стоимости</v>
      </c>
      <c r="D5579" s="25">
        <f>'101_transform'!E5577</f>
        <v>0</v>
      </c>
      <c r="E5579" s="25">
        <f>'101_transform'!F5577</f>
        <v>0</v>
      </c>
      <c r="F5579" s="25">
        <f>'101_transform'!G5577</f>
        <v>0</v>
      </c>
      <c r="G5579" s="25">
        <f>'101_transform'!H5577</f>
        <v>0</v>
      </c>
    </row>
    <row r="5580" spans="1:7" ht="15" x14ac:dyDescent="0.2">
      <c r="A5580" s="12" t="str">
        <f t="shared" si="87"/>
        <v>ПАО КБ "Сельмашбанк" (106) 61906</v>
      </c>
      <c r="B5580" s="25" t="str">
        <f>'101_transform'!C5578</f>
        <v>ПАО КБ "Сельмашбанк" (106)</v>
      </c>
      <c r="C5580" s="25" t="str">
        <f>'101_transform'!D5578</f>
        <v>61906   A  Земля, временно неиспользуемая в основной деятельности, учитываемая по справедливой стоимости, переданная в аренду</v>
      </c>
      <c r="D5580" s="25">
        <f>'101_transform'!E5578</f>
        <v>0</v>
      </c>
      <c r="E5580" s="25">
        <f>'101_transform'!F5578</f>
        <v>0</v>
      </c>
      <c r="F5580" s="25">
        <f>'101_transform'!G5578</f>
        <v>0</v>
      </c>
      <c r="G5580" s="25">
        <f>'101_transform'!H5578</f>
        <v>0</v>
      </c>
    </row>
    <row r="5581" spans="1:7" ht="15" x14ac:dyDescent="0.2">
      <c r="A5581" s="12" t="str">
        <f t="shared" si="87"/>
        <v>ПАО КБ "Сельмашбанк" (106) 61907</v>
      </c>
      <c r="B5581" s="25" t="str">
        <f>'101_transform'!C5579</f>
        <v>ПАО КБ "Сельмашбанк" (106)</v>
      </c>
      <c r="C5581" s="25" t="str">
        <f>'101_transform'!D5579</f>
        <v>61907   A  Недвижимость (кроме земли), временно неиспользуемая в основной деятельности, учитываемая по справедливой стоимости</v>
      </c>
      <c r="D5581" s="25">
        <f>'101_transform'!E5579</f>
        <v>0</v>
      </c>
      <c r="E5581" s="25">
        <f>'101_transform'!F5579</f>
        <v>0</v>
      </c>
      <c r="F5581" s="25">
        <f>'101_transform'!G5579</f>
        <v>0</v>
      </c>
      <c r="G5581" s="25">
        <f>'101_transform'!H5579</f>
        <v>0</v>
      </c>
    </row>
    <row r="5582" spans="1:7" ht="15" x14ac:dyDescent="0.2">
      <c r="A5582" s="12" t="str">
        <f t="shared" si="87"/>
        <v>ПАО КБ "Сельмашбанк" (106) 61908</v>
      </c>
      <c r="B5582" s="25" t="str">
        <f>'101_transform'!C5580</f>
        <v>ПАО КБ "Сельмашбанк" (106)</v>
      </c>
      <c r="C5582" s="25" t="str">
        <f>'101_transform'!D5580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582" s="25">
        <f>'101_transform'!E5580</f>
        <v>0</v>
      </c>
      <c r="E5582" s="25">
        <f>'101_transform'!F5580</f>
        <v>0</v>
      </c>
      <c r="F5582" s="25">
        <f>'101_transform'!G5580</f>
        <v>0</v>
      </c>
      <c r="G5582" s="25">
        <f>'101_transform'!H5580</f>
        <v>0</v>
      </c>
    </row>
    <row r="5583" spans="1:7" ht="15" x14ac:dyDescent="0.2">
      <c r="A5583" s="12" t="str">
        <f t="shared" si="87"/>
        <v>ПАО КБ "Сельмашбанк" (106) 61909</v>
      </c>
      <c r="B5583" s="25" t="str">
        <f>'101_transform'!C5581</f>
        <v>ПАО КБ "Сельмашбанк" (106)</v>
      </c>
      <c r="C5583" s="25" t="str">
        <f>'101_transform'!D5581</f>
        <v>61909   П  Амортизация недвижимости (кроме земли), временно неиспользуемой в основной деятельности</v>
      </c>
      <c r="D5583" s="25">
        <f>'101_transform'!E5581</f>
        <v>0</v>
      </c>
      <c r="E5583" s="25">
        <f>'101_transform'!F5581</f>
        <v>0</v>
      </c>
      <c r="F5583" s="25">
        <f>'101_transform'!G5581</f>
        <v>0</v>
      </c>
      <c r="G5583" s="25">
        <f>'101_transform'!H5581</f>
        <v>0</v>
      </c>
    </row>
    <row r="5584" spans="1:7" ht="15" x14ac:dyDescent="0.2">
      <c r="A5584" s="12" t="str">
        <f t="shared" si="87"/>
        <v>ПАО КБ "Сельмашбанк" (106) 61910</v>
      </c>
      <c r="B5584" s="25" t="str">
        <f>'101_transform'!C5582</f>
        <v>ПАО КБ "Сельмашбанк" (106)</v>
      </c>
      <c r="C5584" s="25" t="str">
        <f>'101_transform'!D5582</f>
        <v>61910   П  Амортизация недвижимости (кроме земли), временно неиспользуемой в основной деятельности, переданной в аренду</v>
      </c>
      <c r="D5584" s="25">
        <f>'101_transform'!E5582</f>
        <v>0</v>
      </c>
      <c r="E5584" s="25">
        <f>'101_transform'!F5582</f>
        <v>0</v>
      </c>
      <c r="F5584" s="25">
        <f>'101_transform'!G5582</f>
        <v>0</v>
      </c>
      <c r="G5584" s="25">
        <f>'101_transform'!H5582</f>
        <v>0</v>
      </c>
    </row>
    <row r="5585" spans="1:7" ht="15" x14ac:dyDescent="0.2">
      <c r="A5585" s="12" t="str">
        <f t="shared" si="87"/>
        <v>ПАО КБ "Сельмашбанк" (106) 61911</v>
      </c>
      <c r="B5585" s="25" t="str">
        <f>'101_transform'!C5583</f>
        <v>ПАО КБ "Сельмашбанк" (106)</v>
      </c>
      <c r="C5585" s="25" t="str">
        <f>'101_transform'!D5583</f>
        <v>61911   A  Вложения в сооружение (строительство) объектов недвижимости, временно неиспользуемой в основной деятельности</v>
      </c>
      <c r="D5585" s="25">
        <f>'101_transform'!E5583</f>
        <v>0</v>
      </c>
      <c r="E5585" s="25">
        <f>'101_transform'!F5583</f>
        <v>0</v>
      </c>
      <c r="F5585" s="25">
        <f>'101_transform'!G5583</f>
        <v>0</v>
      </c>
      <c r="G5585" s="25">
        <f>'101_transform'!H5583</f>
        <v>0</v>
      </c>
    </row>
    <row r="5586" spans="1:7" ht="15" x14ac:dyDescent="0.2">
      <c r="A5586" s="12" t="str">
        <f t="shared" si="87"/>
        <v>ПАО КБ "Сельмашбанк" (106) 61912</v>
      </c>
      <c r="B5586" s="25" t="str">
        <f>'101_transform'!C5584</f>
        <v>ПАО КБ "Сельмашбанк" (106)</v>
      </c>
      <c r="C5586" s="25" t="str">
        <f>'101_transform'!D5584</f>
        <v>61912   П  Резервы на возможные потери</v>
      </c>
      <c r="D5586" s="25">
        <f>'101_transform'!E5584</f>
        <v>0</v>
      </c>
      <c r="E5586" s="25">
        <f>'101_transform'!F5584</f>
        <v>0</v>
      </c>
      <c r="F5586" s="25">
        <f>'101_transform'!G5584</f>
        <v>0</v>
      </c>
      <c r="G5586" s="25">
        <f>'101_transform'!H5584</f>
        <v>0</v>
      </c>
    </row>
    <row r="5587" spans="1:7" ht="15" x14ac:dyDescent="0.2">
      <c r="A5587" s="12" t="str">
        <f t="shared" si="87"/>
        <v>ПАО КБ "Сельмашбанк" (106) 62001</v>
      </c>
      <c r="B5587" s="25" t="str">
        <f>'101_transform'!C5585</f>
        <v>ПАО КБ "Сельмашбанк" (106)</v>
      </c>
      <c r="C5587" s="25" t="str">
        <f>'101_transform'!D5585</f>
        <v>62001   A  Долгосрочные активы, предназначенные для продажи</v>
      </c>
      <c r="D5587" s="25">
        <f>'101_transform'!E5585</f>
        <v>9050</v>
      </c>
      <c r="E5587" s="25">
        <f>'101_transform'!F5585</f>
        <v>0</v>
      </c>
      <c r="F5587" s="25">
        <f>'101_transform'!G5585</f>
        <v>9050</v>
      </c>
      <c r="G5587" s="25">
        <f>'101_transform'!H5585</f>
        <v>0</v>
      </c>
    </row>
    <row r="5588" spans="1:7" ht="15" x14ac:dyDescent="0.2">
      <c r="A5588" s="12" t="str">
        <f t="shared" si="87"/>
        <v>ПАО КБ "Сельмашбанк" (106) 62002</v>
      </c>
      <c r="B5588" s="25" t="str">
        <f>'101_transform'!C5586</f>
        <v>ПАО КБ "Сельмашбанк" (106)</v>
      </c>
      <c r="C5588" s="25" t="str">
        <f>'101_transform'!D5586</f>
        <v>62002   П  Резервы на возможные потери</v>
      </c>
      <c r="D5588" s="25">
        <f>'101_transform'!E5586</f>
        <v>0</v>
      </c>
      <c r="E5588" s="25">
        <f>'101_transform'!F5586</f>
        <v>0</v>
      </c>
      <c r="F5588" s="25">
        <f>'101_transform'!G5586</f>
        <v>0</v>
      </c>
      <c r="G5588" s="25">
        <f>'101_transform'!H5586</f>
        <v>0</v>
      </c>
    </row>
    <row r="5589" spans="1:7" ht="15" x14ac:dyDescent="0.2">
      <c r="A5589" s="12" t="str">
        <f t="shared" si="87"/>
        <v>ПАО КБ "Сельмашбанк" (106) 62101</v>
      </c>
      <c r="B5589" s="25" t="str">
        <f>'101_transform'!C5587</f>
        <v>ПАО КБ "Сельмашбанк" (106)</v>
      </c>
      <c r="C5589" s="25" t="str">
        <f>'101_transform'!D5587</f>
        <v>62101   A  Средства труда, полученные по договорам отступного, залога, назначение которых не определено</v>
      </c>
      <c r="D5589" s="25">
        <f>'101_transform'!E5587</f>
        <v>0</v>
      </c>
      <c r="E5589" s="25">
        <f>'101_transform'!F5587</f>
        <v>0</v>
      </c>
      <c r="F5589" s="25">
        <f>'101_transform'!G5587</f>
        <v>0</v>
      </c>
      <c r="G5589" s="25">
        <f>'101_transform'!H5587</f>
        <v>0</v>
      </c>
    </row>
    <row r="5590" spans="1:7" ht="15" x14ac:dyDescent="0.2">
      <c r="A5590" s="12" t="str">
        <f t="shared" si="87"/>
        <v>ПАО КБ "Сельмашбанк" (106) 62102</v>
      </c>
      <c r="B5590" s="25" t="str">
        <f>'101_transform'!C5588</f>
        <v>ПАО КБ "Сельмашбанк" (106)</v>
      </c>
      <c r="C5590" s="25" t="str">
        <f>'101_transform'!D5588</f>
        <v>62102   A  Предметы труда, полученные по договорам отступного, залога, назначение которых не определено</v>
      </c>
      <c r="D5590" s="25">
        <f>'101_transform'!E5588</f>
        <v>0</v>
      </c>
      <c r="E5590" s="25">
        <f>'101_transform'!F5588</f>
        <v>0</v>
      </c>
      <c r="F5590" s="25">
        <f>'101_transform'!G5588</f>
        <v>0</v>
      </c>
      <c r="G5590" s="25">
        <f>'101_transform'!H5588</f>
        <v>0</v>
      </c>
    </row>
    <row r="5591" spans="1:7" ht="15" x14ac:dyDescent="0.2">
      <c r="A5591" s="12" t="str">
        <f t="shared" si="87"/>
        <v>ПАО КБ "Сельмашбанк" (106) 62103</v>
      </c>
      <c r="B5591" s="25" t="str">
        <f>'101_transform'!C5589</f>
        <v>ПАО КБ "Сельмашбанк" (106)</v>
      </c>
      <c r="C5591" s="25" t="str">
        <f>'101_transform'!D5589</f>
        <v>62103   П  Резервы на возможные потери</v>
      </c>
      <c r="D5591" s="25">
        <f>'101_transform'!E5589</f>
        <v>0</v>
      </c>
      <c r="E5591" s="25">
        <f>'101_transform'!F5589</f>
        <v>0</v>
      </c>
      <c r="F5591" s="25">
        <f>'101_transform'!G5589</f>
        <v>0</v>
      </c>
      <c r="G5591" s="25">
        <f>'101_transform'!H5589</f>
        <v>0</v>
      </c>
    </row>
    <row r="5592" spans="1:7" ht="15" x14ac:dyDescent="0.2">
      <c r="A5592" s="12" t="str">
        <f t="shared" si="87"/>
        <v>Банк "СЕРВИС РЕЗЕРВ" (АО) (2034) 60401</v>
      </c>
      <c r="B5592" s="25" t="str">
        <f>'101_transform'!C5590</f>
        <v>Банк "СЕРВИС РЕЗЕРВ" (АО) (2034)</v>
      </c>
      <c r="C5592" s="25" t="str">
        <f>'101_transform'!D5590</f>
        <v>60401   A  Основные средства (кроме земли) (c 13.02.2018)_x000D_Категория 1- Здания и сооружения (до 31.12.2002)</v>
      </c>
      <c r="D5592" s="25">
        <f>'101_transform'!E5590</f>
        <v>36675</v>
      </c>
      <c r="E5592" s="25">
        <f>'101_transform'!F5590</f>
        <v>0</v>
      </c>
      <c r="F5592" s="25">
        <f>'101_transform'!G5590</f>
        <v>36712</v>
      </c>
      <c r="G5592" s="25">
        <f>'101_transform'!H5590</f>
        <v>0</v>
      </c>
    </row>
    <row r="5593" spans="1:7" ht="15" x14ac:dyDescent="0.2">
      <c r="A5593" s="12" t="str">
        <f t="shared" si="87"/>
        <v>Банк "СЕРВИС РЕЗЕРВ" (АО) (2034) 60404</v>
      </c>
      <c r="B5593" s="25" t="str">
        <f>'101_transform'!C5591</f>
        <v>Банк "СЕРВИС РЕЗЕРВ" (АО) (2034)</v>
      </c>
      <c r="C5593" s="25" t="str">
        <f>'101_transform'!D5591</f>
        <v>60404   A  Земля (c 13.02.2018)</v>
      </c>
      <c r="D5593" s="25">
        <f>'101_transform'!E5591</f>
        <v>76767</v>
      </c>
      <c r="E5593" s="25">
        <f>'101_transform'!F5591</f>
        <v>0</v>
      </c>
      <c r="F5593" s="25">
        <f>'101_transform'!G5591</f>
        <v>76767</v>
      </c>
      <c r="G5593" s="25">
        <f>'101_transform'!H5591</f>
        <v>0</v>
      </c>
    </row>
    <row r="5594" spans="1:7" ht="15" x14ac:dyDescent="0.2">
      <c r="A5594" s="12" t="str">
        <f t="shared" si="87"/>
        <v>Банк "СЕРВИС РЕЗЕРВ" (АО) (2034) 60405</v>
      </c>
      <c r="B5594" s="25" t="str">
        <f>'101_transform'!C5592</f>
        <v>Банк "СЕРВИС РЕЗЕРВ" (АО) (2034)</v>
      </c>
      <c r="C5594" s="25" t="str">
        <f>'101_transform'!D5592</f>
        <v>60405   П
A (до 31.01.2003)  Резервы на возможные потери (c 13.02.2018)
Долгосрочно арендуемые основные средства (до 31.01.2003)</v>
      </c>
      <c r="D5594" s="25">
        <f>'101_transform'!E5592</f>
        <v>0</v>
      </c>
      <c r="E5594" s="25">
        <f>'101_transform'!F5592</f>
        <v>0</v>
      </c>
      <c r="F5594" s="25">
        <f>'101_transform'!G5592</f>
        <v>0</v>
      </c>
      <c r="G5594" s="25">
        <f>'101_transform'!H5592</f>
        <v>0</v>
      </c>
    </row>
    <row r="5595" spans="1:7" ht="15" x14ac:dyDescent="0.2">
      <c r="A5595" s="12" t="str">
        <f t="shared" si="87"/>
        <v>Банк "СЕРВИС РЕЗЕРВ" (АО) (2034) 60414</v>
      </c>
      <c r="B5595" s="25" t="str">
        <f>'101_transform'!C5593</f>
        <v>Банк "СЕРВИС РЕЗЕРВ" (АО) (2034)</v>
      </c>
      <c r="C5595" s="25" t="str">
        <f>'101_transform'!D5593</f>
        <v>60414   П  Амортизация основных средств (кроме земли) (c 13.02.2018)</v>
      </c>
      <c r="D5595" s="25">
        <f>'101_transform'!E5593</f>
        <v>0</v>
      </c>
      <c r="E5595" s="25">
        <f>'101_transform'!F5593</f>
        <v>27841</v>
      </c>
      <c r="F5595" s="25">
        <f>'101_transform'!G5593</f>
        <v>0</v>
      </c>
      <c r="G5595" s="25">
        <f>'101_transform'!H5593</f>
        <v>28356</v>
      </c>
    </row>
    <row r="5596" spans="1:7" ht="15" x14ac:dyDescent="0.2">
      <c r="A5596" s="12" t="str">
        <f t="shared" si="87"/>
        <v>Банк "СЕРВИС РЕЗЕРВ" (АО) (2034) 60415</v>
      </c>
      <c r="B5596" s="25" t="str">
        <f>'101_transform'!C5594</f>
        <v>Банк "СЕРВИС РЕЗЕРВ" (АО) (2034)</v>
      </c>
      <c r="C5596" s="25" t="str">
        <f>'101_transform'!D5594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596" s="25">
        <f>'101_transform'!E5594</f>
        <v>0</v>
      </c>
      <c r="E5596" s="25">
        <f>'101_transform'!F5594</f>
        <v>0</v>
      </c>
      <c r="F5596" s="25">
        <f>'101_transform'!G5594</f>
        <v>0</v>
      </c>
      <c r="G5596" s="25">
        <f>'101_transform'!H5594</f>
        <v>0</v>
      </c>
    </row>
    <row r="5597" spans="1:7" ht="15" x14ac:dyDescent="0.2">
      <c r="A5597" s="12" t="str">
        <f t="shared" si="87"/>
        <v>Банк "СЕРВИС РЕЗЕРВ" (АО) (2034) 61901</v>
      </c>
      <c r="B5597" s="25" t="str">
        <f>'101_transform'!C5595</f>
        <v>Банк "СЕРВИС РЕЗЕРВ" (АО) (2034)</v>
      </c>
      <c r="C5597" s="25" t="str">
        <f>'101_transform'!D5595</f>
        <v>61901   A  Земля, временно неиспользуемая в основной деятельности</v>
      </c>
      <c r="D5597" s="25">
        <f>'101_transform'!E5595</f>
        <v>0</v>
      </c>
      <c r="E5597" s="25">
        <f>'101_transform'!F5595</f>
        <v>0</v>
      </c>
      <c r="F5597" s="25">
        <f>'101_transform'!G5595</f>
        <v>0</v>
      </c>
      <c r="G5597" s="25">
        <f>'101_transform'!H5595</f>
        <v>0</v>
      </c>
    </row>
    <row r="5598" spans="1:7" ht="15" x14ac:dyDescent="0.2">
      <c r="A5598" s="12" t="str">
        <f t="shared" si="87"/>
        <v>Банк "СЕРВИС РЕЗЕРВ" (АО) (2034) 61902</v>
      </c>
      <c r="B5598" s="25" t="str">
        <f>'101_transform'!C5596</f>
        <v>Банк "СЕРВИС РЕЗЕРВ" (АО) (2034)</v>
      </c>
      <c r="C5598" s="25" t="str">
        <f>'101_transform'!D5596</f>
        <v>61902   A  Земля, временно неиспользуемая в основной деятельности, переданная в аренду</v>
      </c>
      <c r="D5598" s="25">
        <f>'101_transform'!E5596</f>
        <v>0</v>
      </c>
      <c r="E5598" s="25">
        <f>'101_transform'!F5596</f>
        <v>0</v>
      </c>
      <c r="F5598" s="25">
        <f>'101_transform'!G5596</f>
        <v>0</v>
      </c>
      <c r="G5598" s="25">
        <f>'101_transform'!H5596</f>
        <v>0</v>
      </c>
    </row>
    <row r="5599" spans="1:7" ht="15" x14ac:dyDescent="0.2">
      <c r="A5599" s="12" t="str">
        <f t="shared" si="87"/>
        <v>Банк "СЕРВИС РЕЗЕРВ" (АО) (2034) 61903</v>
      </c>
      <c r="B5599" s="25" t="str">
        <f>'101_transform'!C5597</f>
        <v>Банк "СЕРВИС РЕЗЕРВ" (АО) (2034)</v>
      </c>
      <c r="C5599" s="25" t="str">
        <f>'101_transform'!D5597</f>
        <v>61903   A  Недвижимость (кроме земли), временно неиспользуемая в основной деятельности</v>
      </c>
      <c r="D5599" s="25">
        <f>'101_transform'!E5597</f>
        <v>0</v>
      </c>
      <c r="E5599" s="25">
        <f>'101_transform'!F5597</f>
        <v>0</v>
      </c>
      <c r="F5599" s="25">
        <f>'101_transform'!G5597</f>
        <v>0</v>
      </c>
      <c r="G5599" s="25">
        <f>'101_transform'!H5597</f>
        <v>0</v>
      </c>
    </row>
    <row r="5600" spans="1:7" ht="15" x14ac:dyDescent="0.2">
      <c r="A5600" s="12" t="str">
        <f t="shared" si="87"/>
        <v>Банк "СЕРВИС РЕЗЕРВ" (АО) (2034) 61904</v>
      </c>
      <c r="B5600" s="25" t="str">
        <f>'101_transform'!C5598</f>
        <v>Банк "СЕРВИС РЕЗЕРВ" (АО) (2034)</v>
      </c>
      <c r="C5600" s="25" t="str">
        <f>'101_transform'!D5598</f>
        <v>61904   A  Недвижимость (кроме земли), временно неиспользуемая в основной деятельности, переданная в аренду</v>
      </c>
      <c r="D5600" s="25">
        <f>'101_transform'!E5598</f>
        <v>0</v>
      </c>
      <c r="E5600" s="25">
        <f>'101_transform'!F5598</f>
        <v>0</v>
      </c>
      <c r="F5600" s="25">
        <f>'101_transform'!G5598</f>
        <v>0</v>
      </c>
      <c r="G5600" s="25">
        <f>'101_transform'!H5598</f>
        <v>0</v>
      </c>
    </row>
    <row r="5601" spans="1:7" ht="15" x14ac:dyDescent="0.2">
      <c r="A5601" s="12" t="str">
        <f t="shared" si="87"/>
        <v>Банк "СЕРВИС РЕЗЕРВ" (АО) (2034) 61905</v>
      </c>
      <c r="B5601" s="25" t="str">
        <f>'101_transform'!C5599</f>
        <v>Банк "СЕРВИС РЕЗЕРВ" (АО) (2034)</v>
      </c>
      <c r="C5601" s="25" t="str">
        <f>'101_transform'!D5599</f>
        <v>61905   A  Земля, временно неиспользуемая в основной деятельности, учитываемая по справедливой стоимости</v>
      </c>
      <c r="D5601" s="25">
        <f>'101_transform'!E5599</f>
        <v>0</v>
      </c>
      <c r="E5601" s="25">
        <f>'101_transform'!F5599</f>
        <v>0</v>
      </c>
      <c r="F5601" s="25">
        <f>'101_transform'!G5599</f>
        <v>0</v>
      </c>
      <c r="G5601" s="25">
        <f>'101_transform'!H5599</f>
        <v>0</v>
      </c>
    </row>
    <row r="5602" spans="1:7" ht="15" x14ac:dyDescent="0.2">
      <c r="A5602" s="12" t="str">
        <f t="shared" si="87"/>
        <v>Банк "СЕРВИС РЕЗЕРВ" (АО) (2034) 61906</v>
      </c>
      <c r="B5602" s="25" t="str">
        <f>'101_transform'!C5600</f>
        <v>Банк "СЕРВИС РЕЗЕРВ" (АО) (2034)</v>
      </c>
      <c r="C5602" s="25" t="str">
        <f>'101_transform'!D5600</f>
        <v>61906   A  Земля, временно неиспользуемая в основной деятельности, учитываемая по справедливой стоимости, переданная в аренду</v>
      </c>
      <c r="D5602" s="25">
        <f>'101_transform'!E5600</f>
        <v>0</v>
      </c>
      <c r="E5602" s="25">
        <f>'101_transform'!F5600</f>
        <v>0</v>
      </c>
      <c r="F5602" s="25">
        <f>'101_transform'!G5600</f>
        <v>0</v>
      </c>
      <c r="G5602" s="25">
        <f>'101_transform'!H5600</f>
        <v>0</v>
      </c>
    </row>
    <row r="5603" spans="1:7" ht="15" x14ac:dyDescent="0.2">
      <c r="A5603" s="12" t="str">
        <f t="shared" si="87"/>
        <v>Банк "СЕРВИС РЕЗЕРВ" (АО) (2034) 61907</v>
      </c>
      <c r="B5603" s="25" t="str">
        <f>'101_transform'!C5601</f>
        <v>Банк "СЕРВИС РЕЗЕРВ" (АО) (2034)</v>
      </c>
      <c r="C5603" s="25" t="str">
        <f>'101_transform'!D5601</f>
        <v>61907   A  Недвижимость (кроме земли), временно неиспользуемая в основной деятельности, учитываемая по справедливой стоимости</v>
      </c>
      <c r="D5603" s="25">
        <f>'101_transform'!E5601</f>
        <v>0</v>
      </c>
      <c r="E5603" s="25">
        <f>'101_transform'!F5601</f>
        <v>0</v>
      </c>
      <c r="F5603" s="25">
        <f>'101_transform'!G5601</f>
        <v>0</v>
      </c>
      <c r="G5603" s="25">
        <f>'101_transform'!H5601</f>
        <v>0</v>
      </c>
    </row>
    <row r="5604" spans="1:7" ht="15" x14ac:dyDescent="0.2">
      <c r="A5604" s="12" t="str">
        <f t="shared" si="87"/>
        <v>Банк "СЕРВИС РЕЗЕРВ" (АО) (2034) 61908</v>
      </c>
      <c r="B5604" s="25" t="str">
        <f>'101_transform'!C5602</f>
        <v>Банк "СЕРВИС РЕЗЕРВ" (АО) (2034)</v>
      </c>
      <c r="C5604" s="25" t="str">
        <f>'101_transform'!D5602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604" s="25">
        <f>'101_transform'!E5602</f>
        <v>0</v>
      </c>
      <c r="E5604" s="25">
        <f>'101_transform'!F5602</f>
        <v>0</v>
      </c>
      <c r="F5604" s="25">
        <f>'101_transform'!G5602</f>
        <v>0</v>
      </c>
      <c r="G5604" s="25">
        <f>'101_transform'!H5602</f>
        <v>0</v>
      </c>
    </row>
    <row r="5605" spans="1:7" ht="15" x14ac:dyDescent="0.2">
      <c r="A5605" s="12" t="str">
        <f t="shared" si="87"/>
        <v>Банк "СЕРВИС РЕЗЕРВ" (АО) (2034) 61909</v>
      </c>
      <c r="B5605" s="25" t="str">
        <f>'101_transform'!C5603</f>
        <v>Банк "СЕРВИС РЕЗЕРВ" (АО) (2034)</v>
      </c>
      <c r="C5605" s="25" t="str">
        <f>'101_transform'!D5603</f>
        <v>61909   П  Амортизация недвижимости (кроме земли), временно неиспользуемой в основной деятельности</v>
      </c>
      <c r="D5605" s="25">
        <f>'101_transform'!E5603</f>
        <v>0</v>
      </c>
      <c r="E5605" s="25">
        <f>'101_transform'!F5603</f>
        <v>0</v>
      </c>
      <c r="F5605" s="25">
        <f>'101_transform'!G5603</f>
        <v>0</v>
      </c>
      <c r="G5605" s="25">
        <f>'101_transform'!H5603</f>
        <v>0</v>
      </c>
    </row>
    <row r="5606" spans="1:7" ht="15" x14ac:dyDescent="0.2">
      <c r="A5606" s="12" t="str">
        <f t="shared" si="87"/>
        <v>Банк "СЕРВИС РЕЗЕРВ" (АО) (2034) 61910</v>
      </c>
      <c r="B5606" s="25" t="str">
        <f>'101_transform'!C5604</f>
        <v>Банк "СЕРВИС РЕЗЕРВ" (АО) (2034)</v>
      </c>
      <c r="C5606" s="25" t="str">
        <f>'101_transform'!D5604</f>
        <v>61910   П  Амортизация недвижимости (кроме земли), временно неиспользуемой в основной деятельности, переданной в аренду</v>
      </c>
      <c r="D5606" s="25">
        <f>'101_transform'!E5604</f>
        <v>0</v>
      </c>
      <c r="E5606" s="25">
        <f>'101_transform'!F5604</f>
        <v>0</v>
      </c>
      <c r="F5606" s="25">
        <f>'101_transform'!G5604</f>
        <v>0</v>
      </c>
      <c r="G5606" s="25">
        <f>'101_transform'!H5604</f>
        <v>0</v>
      </c>
    </row>
    <row r="5607" spans="1:7" ht="15" x14ac:dyDescent="0.2">
      <c r="A5607" s="12" t="str">
        <f t="shared" si="87"/>
        <v>Банк "СЕРВИС РЕЗЕРВ" (АО) (2034) 61911</v>
      </c>
      <c r="B5607" s="25" t="str">
        <f>'101_transform'!C5605</f>
        <v>Банк "СЕРВИС РЕЗЕРВ" (АО) (2034)</v>
      </c>
      <c r="C5607" s="25" t="str">
        <f>'101_transform'!D5605</f>
        <v>61911   A  Вложения в сооружение (строительство) объектов недвижимости, временно неиспользуемой в основной деятельности</v>
      </c>
      <c r="D5607" s="25">
        <f>'101_transform'!E5605</f>
        <v>0</v>
      </c>
      <c r="E5607" s="25">
        <f>'101_transform'!F5605</f>
        <v>0</v>
      </c>
      <c r="F5607" s="25">
        <f>'101_transform'!G5605</f>
        <v>0</v>
      </c>
      <c r="G5607" s="25">
        <f>'101_transform'!H5605</f>
        <v>0</v>
      </c>
    </row>
    <row r="5608" spans="1:7" ht="15" x14ac:dyDescent="0.2">
      <c r="A5608" s="12" t="str">
        <f t="shared" si="87"/>
        <v>Банк "СЕРВИС РЕЗЕРВ" (АО) (2034) 61912</v>
      </c>
      <c r="B5608" s="25" t="str">
        <f>'101_transform'!C5606</f>
        <v>Банк "СЕРВИС РЕЗЕРВ" (АО) (2034)</v>
      </c>
      <c r="C5608" s="25" t="str">
        <f>'101_transform'!D5606</f>
        <v>61912   П  Резервы на возможные потери</v>
      </c>
      <c r="D5608" s="25">
        <f>'101_transform'!E5606</f>
        <v>0</v>
      </c>
      <c r="E5608" s="25">
        <f>'101_transform'!F5606</f>
        <v>0</v>
      </c>
      <c r="F5608" s="25">
        <f>'101_transform'!G5606</f>
        <v>0</v>
      </c>
      <c r="G5608" s="25">
        <f>'101_transform'!H5606</f>
        <v>0</v>
      </c>
    </row>
    <row r="5609" spans="1:7" ht="15" x14ac:dyDescent="0.2">
      <c r="A5609" s="12" t="str">
        <f t="shared" si="87"/>
        <v>Банк "СЕРВИС РЕЗЕРВ" (АО) (2034) 62001</v>
      </c>
      <c r="B5609" s="25" t="str">
        <f>'101_transform'!C5607</f>
        <v>Банк "СЕРВИС РЕЗЕРВ" (АО) (2034)</v>
      </c>
      <c r="C5609" s="25" t="str">
        <f>'101_transform'!D5607</f>
        <v>62001   A  Долгосрочные активы, предназначенные для продажи</v>
      </c>
      <c r="D5609" s="25">
        <f>'101_transform'!E5607</f>
        <v>0</v>
      </c>
      <c r="E5609" s="25">
        <f>'101_transform'!F5607</f>
        <v>0</v>
      </c>
      <c r="F5609" s="25">
        <f>'101_transform'!G5607</f>
        <v>0</v>
      </c>
      <c r="G5609" s="25">
        <f>'101_transform'!H5607</f>
        <v>0</v>
      </c>
    </row>
    <row r="5610" spans="1:7" ht="15" x14ac:dyDescent="0.2">
      <c r="A5610" s="12" t="str">
        <f t="shared" si="87"/>
        <v>Банк "СЕРВИС РЕЗЕРВ" (АО) (2034) 62002</v>
      </c>
      <c r="B5610" s="25" t="str">
        <f>'101_transform'!C5608</f>
        <v>Банк "СЕРВИС РЕЗЕРВ" (АО) (2034)</v>
      </c>
      <c r="C5610" s="25" t="str">
        <f>'101_transform'!D5608</f>
        <v>62002   П  Резервы на возможные потери</v>
      </c>
      <c r="D5610" s="25">
        <f>'101_transform'!E5608</f>
        <v>0</v>
      </c>
      <c r="E5610" s="25">
        <f>'101_transform'!F5608</f>
        <v>0</v>
      </c>
      <c r="F5610" s="25">
        <f>'101_transform'!G5608</f>
        <v>0</v>
      </c>
      <c r="G5610" s="25">
        <f>'101_transform'!H5608</f>
        <v>0</v>
      </c>
    </row>
    <row r="5611" spans="1:7" ht="15" x14ac:dyDescent="0.2">
      <c r="A5611" s="12" t="str">
        <f t="shared" si="87"/>
        <v>Банк "СЕРВИС РЕЗЕРВ" (АО) (2034) 62101</v>
      </c>
      <c r="B5611" s="25" t="str">
        <f>'101_transform'!C5609</f>
        <v>Банк "СЕРВИС РЕЗЕРВ" (АО) (2034)</v>
      </c>
      <c r="C5611" s="25" t="str">
        <f>'101_transform'!D5609</f>
        <v>62101   A  Средства труда, полученные по договорам отступного, залога, назначение которых не определено</v>
      </c>
      <c r="D5611" s="25">
        <f>'101_transform'!E5609</f>
        <v>0</v>
      </c>
      <c r="E5611" s="25">
        <f>'101_transform'!F5609</f>
        <v>0</v>
      </c>
      <c r="F5611" s="25">
        <f>'101_transform'!G5609</f>
        <v>0</v>
      </c>
      <c r="G5611" s="25">
        <f>'101_transform'!H5609</f>
        <v>0</v>
      </c>
    </row>
    <row r="5612" spans="1:7" ht="15" x14ac:dyDescent="0.2">
      <c r="A5612" s="12" t="str">
        <f t="shared" si="87"/>
        <v>Банк "СЕРВИС РЕЗЕРВ" (АО) (2034) 62102</v>
      </c>
      <c r="B5612" s="25" t="str">
        <f>'101_transform'!C5610</f>
        <v>Банк "СЕРВИС РЕЗЕРВ" (АО) (2034)</v>
      </c>
      <c r="C5612" s="25" t="str">
        <f>'101_transform'!D5610</f>
        <v>62102   A  Предметы труда, полученные по договорам отступного, залога, назначение которых не определено</v>
      </c>
      <c r="D5612" s="25">
        <f>'101_transform'!E5610</f>
        <v>0</v>
      </c>
      <c r="E5612" s="25">
        <f>'101_transform'!F5610</f>
        <v>0</v>
      </c>
      <c r="F5612" s="25">
        <f>'101_transform'!G5610</f>
        <v>0</v>
      </c>
      <c r="G5612" s="25">
        <f>'101_transform'!H5610</f>
        <v>0</v>
      </c>
    </row>
    <row r="5613" spans="1:7" ht="15" x14ac:dyDescent="0.2">
      <c r="A5613" s="12" t="str">
        <f t="shared" si="87"/>
        <v>Банк "СЕРВИС РЕЗЕРВ" (АО) (2034) 62103</v>
      </c>
      <c r="B5613" s="25" t="str">
        <f>'101_transform'!C5611</f>
        <v>Банк "СЕРВИС РЕЗЕРВ" (АО) (2034)</v>
      </c>
      <c r="C5613" s="25" t="str">
        <f>'101_transform'!D5611</f>
        <v>62103   П  Резервы на возможные потери</v>
      </c>
      <c r="D5613" s="25">
        <f>'101_transform'!E5611</f>
        <v>0</v>
      </c>
      <c r="E5613" s="25">
        <f>'101_transform'!F5611</f>
        <v>0</v>
      </c>
      <c r="F5613" s="25">
        <f>'101_transform'!G5611</f>
        <v>0</v>
      </c>
      <c r="G5613" s="25">
        <f>'101_transform'!H5611</f>
        <v>0</v>
      </c>
    </row>
    <row r="5614" spans="1:7" ht="15" x14ac:dyDescent="0.2">
      <c r="A5614" s="12" t="str">
        <f t="shared" si="87"/>
        <v>"Сетелем Банк" ООО (2168) 60401</v>
      </c>
      <c r="B5614" s="25" t="str">
        <f>'101_transform'!C5612</f>
        <v>"Сетелем Банк" ООО (2168)</v>
      </c>
      <c r="C5614" s="25" t="str">
        <f>'101_transform'!D5612</f>
        <v>60401   A  Основные средства (кроме земли) (c 13.02.2018)_x000D_Категория 1- Здания и сооружения (до 31.12.2002)</v>
      </c>
      <c r="D5614" s="25">
        <f>'101_transform'!E5612</f>
        <v>1382902</v>
      </c>
      <c r="E5614" s="25">
        <f>'101_transform'!F5612</f>
        <v>0</v>
      </c>
      <c r="F5614" s="25">
        <f>'101_transform'!G5612</f>
        <v>1468476</v>
      </c>
      <c r="G5614" s="25">
        <f>'101_transform'!H5612</f>
        <v>0</v>
      </c>
    </row>
    <row r="5615" spans="1:7" ht="15" x14ac:dyDescent="0.2">
      <c r="A5615" s="12" t="str">
        <f t="shared" si="87"/>
        <v>"Сетелем Банк" ООО (2168) 60404</v>
      </c>
      <c r="B5615" s="25" t="str">
        <f>'101_transform'!C5613</f>
        <v>"Сетелем Банк" ООО (2168)</v>
      </c>
      <c r="C5615" s="25" t="str">
        <f>'101_transform'!D5613</f>
        <v>60404   A  Земля (c 13.02.2018)</v>
      </c>
      <c r="D5615" s="25">
        <f>'101_transform'!E5613</f>
        <v>0</v>
      </c>
      <c r="E5615" s="25">
        <f>'101_transform'!F5613</f>
        <v>0</v>
      </c>
      <c r="F5615" s="25">
        <f>'101_transform'!G5613</f>
        <v>0</v>
      </c>
      <c r="G5615" s="25">
        <f>'101_transform'!H5613</f>
        <v>0</v>
      </c>
    </row>
    <row r="5616" spans="1:7" ht="15" x14ac:dyDescent="0.2">
      <c r="A5616" s="12" t="str">
        <f t="shared" si="87"/>
        <v>"Сетелем Банк" ООО (2168) 60405</v>
      </c>
      <c r="B5616" s="25" t="str">
        <f>'101_transform'!C5614</f>
        <v>"Сетелем Банк" ООО (2168)</v>
      </c>
      <c r="C5616" s="25" t="str">
        <f>'101_transform'!D5614</f>
        <v>60405   П
A (до 31.01.2003)  Резервы на возможные потери (c 13.02.2018)
Долгосрочно арендуемые основные средства (до 31.01.2003)</v>
      </c>
      <c r="D5616" s="25">
        <f>'101_transform'!E5614</f>
        <v>0</v>
      </c>
      <c r="E5616" s="25">
        <f>'101_transform'!F5614</f>
        <v>0</v>
      </c>
      <c r="F5616" s="25">
        <f>'101_transform'!G5614</f>
        <v>0</v>
      </c>
      <c r="G5616" s="25">
        <f>'101_transform'!H5614</f>
        <v>0</v>
      </c>
    </row>
    <row r="5617" spans="1:7" ht="15" x14ac:dyDescent="0.2">
      <c r="A5617" s="12" t="str">
        <f t="shared" si="87"/>
        <v>"Сетелем Банк" ООО (2168) 60414</v>
      </c>
      <c r="B5617" s="25" t="str">
        <f>'101_transform'!C5615</f>
        <v>"Сетелем Банк" ООО (2168)</v>
      </c>
      <c r="C5617" s="25" t="str">
        <f>'101_transform'!D5615</f>
        <v>60414   П  Амортизация основных средств (кроме земли) (c 13.02.2018)</v>
      </c>
      <c r="D5617" s="25">
        <f>'101_transform'!E5615</f>
        <v>0</v>
      </c>
      <c r="E5617" s="25">
        <f>'101_transform'!F5615</f>
        <v>947869</v>
      </c>
      <c r="F5617" s="25">
        <f>'101_transform'!G5615</f>
        <v>0</v>
      </c>
      <c r="G5617" s="25">
        <f>'101_transform'!H5615</f>
        <v>998378</v>
      </c>
    </row>
    <row r="5618" spans="1:7" ht="15" x14ac:dyDescent="0.2">
      <c r="A5618" s="12" t="str">
        <f t="shared" si="87"/>
        <v>"Сетелем Банк" ООО (2168) 60415</v>
      </c>
      <c r="B5618" s="25" t="str">
        <f>'101_transform'!C5616</f>
        <v>"Сетелем Банк" ООО (2168)</v>
      </c>
      <c r="C5618" s="25" t="str">
        <f>'101_transform'!D5616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618" s="25">
        <f>'101_transform'!E5616</f>
        <v>58834</v>
      </c>
      <c r="E5618" s="25">
        <f>'101_transform'!F5616</f>
        <v>0</v>
      </c>
      <c r="F5618" s="25">
        <f>'101_transform'!G5616</f>
        <v>0</v>
      </c>
      <c r="G5618" s="25">
        <f>'101_transform'!H5616</f>
        <v>0</v>
      </c>
    </row>
    <row r="5619" spans="1:7" ht="15" x14ac:dyDescent="0.2">
      <c r="A5619" s="12" t="str">
        <f t="shared" si="87"/>
        <v>"Сетелем Банк" ООО (2168) 61901</v>
      </c>
      <c r="B5619" s="25" t="str">
        <f>'101_transform'!C5617</f>
        <v>"Сетелем Банк" ООО (2168)</v>
      </c>
      <c r="C5619" s="25" t="str">
        <f>'101_transform'!D5617</f>
        <v>61901   A  Земля, временно неиспользуемая в основной деятельности</v>
      </c>
      <c r="D5619" s="25">
        <f>'101_transform'!E5617</f>
        <v>0</v>
      </c>
      <c r="E5619" s="25">
        <f>'101_transform'!F5617</f>
        <v>0</v>
      </c>
      <c r="F5619" s="25">
        <f>'101_transform'!G5617</f>
        <v>0</v>
      </c>
      <c r="G5619" s="25">
        <f>'101_transform'!H5617</f>
        <v>0</v>
      </c>
    </row>
    <row r="5620" spans="1:7" ht="15" x14ac:dyDescent="0.2">
      <c r="A5620" s="12" t="str">
        <f t="shared" si="87"/>
        <v>"Сетелем Банк" ООО (2168) 61902</v>
      </c>
      <c r="B5620" s="25" t="str">
        <f>'101_transform'!C5618</f>
        <v>"Сетелем Банк" ООО (2168)</v>
      </c>
      <c r="C5620" s="25" t="str">
        <f>'101_transform'!D5618</f>
        <v>61902   A  Земля, временно неиспользуемая в основной деятельности, переданная в аренду</v>
      </c>
      <c r="D5620" s="25">
        <f>'101_transform'!E5618</f>
        <v>0</v>
      </c>
      <c r="E5620" s="25">
        <f>'101_transform'!F5618</f>
        <v>0</v>
      </c>
      <c r="F5620" s="25">
        <f>'101_transform'!G5618</f>
        <v>0</v>
      </c>
      <c r="G5620" s="25">
        <f>'101_transform'!H5618</f>
        <v>0</v>
      </c>
    </row>
    <row r="5621" spans="1:7" ht="15" x14ac:dyDescent="0.2">
      <c r="A5621" s="12" t="str">
        <f t="shared" si="87"/>
        <v>"Сетелем Банк" ООО (2168) 61903</v>
      </c>
      <c r="B5621" s="25" t="str">
        <f>'101_transform'!C5619</f>
        <v>"Сетелем Банк" ООО (2168)</v>
      </c>
      <c r="C5621" s="25" t="str">
        <f>'101_transform'!D5619</f>
        <v>61903   A  Недвижимость (кроме земли), временно неиспользуемая в основной деятельности</v>
      </c>
      <c r="D5621" s="25">
        <f>'101_transform'!E5619</f>
        <v>0</v>
      </c>
      <c r="E5621" s="25">
        <f>'101_transform'!F5619</f>
        <v>0</v>
      </c>
      <c r="F5621" s="25">
        <f>'101_transform'!G5619</f>
        <v>0</v>
      </c>
      <c r="G5621" s="25">
        <f>'101_transform'!H5619</f>
        <v>0</v>
      </c>
    </row>
    <row r="5622" spans="1:7" ht="15" x14ac:dyDescent="0.2">
      <c r="A5622" s="12" t="str">
        <f t="shared" si="87"/>
        <v>"Сетелем Банк" ООО (2168) 61904</v>
      </c>
      <c r="B5622" s="25" t="str">
        <f>'101_transform'!C5620</f>
        <v>"Сетелем Банк" ООО (2168)</v>
      </c>
      <c r="C5622" s="25" t="str">
        <f>'101_transform'!D5620</f>
        <v>61904   A  Недвижимость (кроме земли), временно неиспользуемая в основной деятельности, переданная в аренду</v>
      </c>
      <c r="D5622" s="25">
        <f>'101_transform'!E5620</f>
        <v>0</v>
      </c>
      <c r="E5622" s="25">
        <f>'101_transform'!F5620</f>
        <v>0</v>
      </c>
      <c r="F5622" s="25">
        <f>'101_transform'!G5620</f>
        <v>0</v>
      </c>
      <c r="G5622" s="25">
        <f>'101_transform'!H5620</f>
        <v>0</v>
      </c>
    </row>
    <row r="5623" spans="1:7" ht="15" x14ac:dyDescent="0.2">
      <c r="A5623" s="12" t="str">
        <f t="shared" si="87"/>
        <v>"Сетелем Банк" ООО (2168) 61905</v>
      </c>
      <c r="B5623" s="25" t="str">
        <f>'101_transform'!C5621</f>
        <v>"Сетелем Банк" ООО (2168)</v>
      </c>
      <c r="C5623" s="25" t="str">
        <f>'101_transform'!D5621</f>
        <v>61905   A  Земля, временно неиспользуемая в основной деятельности, учитываемая по справедливой стоимости</v>
      </c>
      <c r="D5623" s="25">
        <f>'101_transform'!E5621</f>
        <v>0</v>
      </c>
      <c r="E5623" s="25">
        <f>'101_transform'!F5621</f>
        <v>0</v>
      </c>
      <c r="F5623" s="25">
        <f>'101_transform'!G5621</f>
        <v>0</v>
      </c>
      <c r="G5623" s="25">
        <f>'101_transform'!H5621</f>
        <v>0</v>
      </c>
    </row>
    <row r="5624" spans="1:7" ht="15" x14ac:dyDescent="0.2">
      <c r="A5624" s="12" t="str">
        <f t="shared" si="87"/>
        <v>"Сетелем Банк" ООО (2168) 61906</v>
      </c>
      <c r="B5624" s="25" t="str">
        <f>'101_transform'!C5622</f>
        <v>"Сетелем Банк" ООО (2168)</v>
      </c>
      <c r="C5624" s="25" t="str">
        <f>'101_transform'!D5622</f>
        <v>61906   A  Земля, временно неиспользуемая в основной деятельности, учитываемая по справедливой стоимости, переданная в аренду</v>
      </c>
      <c r="D5624" s="25">
        <f>'101_transform'!E5622</f>
        <v>0</v>
      </c>
      <c r="E5624" s="25">
        <f>'101_transform'!F5622</f>
        <v>0</v>
      </c>
      <c r="F5624" s="25">
        <f>'101_transform'!G5622</f>
        <v>0</v>
      </c>
      <c r="G5624" s="25">
        <f>'101_transform'!H5622</f>
        <v>0</v>
      </c>
    </row>
    <row r="5625" spans="1:7" ht="15" x14ac:dyDescent="0.2">
      <c r="A5625" s="12" t="str">
        <f t="shared" si="87"/>
        <v>"Сетелем Банк" ООО (2168) 61907</v>
      </c>
      <c r="B5625" s="25" t="str">
        <f>'101_transform'!C5623</f>
        <v>"Сетелем Банк" ООО (2168)</v>
      </c>
      <c r="C5625" s="25" t="str">
        <f>'101_transform'!D5623</f>
        <v>61907   A  Недвижимость (кроме земли), временно неиспользуемая в основной деятельности, учитываемая по справедливой стоимости</v>
      </c>
      <c r="D5625" s="25">
        <f>'101_transform'!E5623</f>
        <v>0</v>
      </c>
      <c r="E5625" s="25">
        <f>'101_transform'!F5623</f>
        <v>0</v>
      </c>
      <c r="F5625" s="25">
        <f>'101_transform'!G5623</f>
        <v>0</v>
      </c>
      <c r="G5625" s="25">
        <f>'101_transform'!H5623</f>
        <v>0</v>
      </c>
    </row>
    <row r="5626" spans="1:7" ht="15" x14ac:dyDescent="0.2">
      <c r="A5626" s="12" t="str">
        <f t="shared" si="87"/>
        <v>"Сетелем Банк" ООО (2168) 61908</v>
      </c>
      <c r="B5626" s="25" t="str">
        <f>'101_transform'!C5624</f>
        <v>"Сетелем Банк" ООО (2168)</v>
      </c>
      <c r="C5626" s="25" t="str">
        <f>'101_transform'!D5624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626" s="25">
        <f>'101_transform'!E5624</f>
        <v>0</v>
      </c>
      <c r="E5626" s="25">
        <f>'101_transform'!F5624</f>
        <v>0</v>
      </c>
      <c r="F5626" s="25">
        <f>'101_transform'!G5624</f>
        <v>0</v>
      </c>
      <c r="G5626" s="25">
        <f>'101_transform'!H5624</f>
        <v>0</v>
      </c>
    </row>
    <row r="5627" spans="1:7" ht="15" x14ac:dyDescent="0.2">
      <c r="A5627" s="12" t="str">
        <f t="shared" si="87"/>
        <v>"Сетелем Банк" ООО (2168) 61909</v>
      </c>
      <c r="B5627" s="25" t="str">
        <f>'101_transform'!C5625</f>
        <v>"Сетелем Банк" ООО (2168)</v>
      </c>
      <c r="C5627" s="25" t="str">
        <f>'101_transform'!D5625</f>
        <v>61909   П  Амортизация недвижимости (кроме земли), временно неиспользуемой в основной деятельности</v>
      </c>
      <c r="D5627" s="25">
        <f>'101_transform'!E5625</f>
        <v>0</v>
      </c>
      <c r="E5627" s="25">
        <f>'101_transform'!F5625</f>
        <v>0</v>
      </c>
      <c r="F5627" s="25">
        <f>'101_transform'!G5625</f>
        <v>0</v>
      </c>
      <c r="G5627" s="25">
        <f>'101_transform'!H5625</f>
        <v>0</v>
      </c>
    </row>
    <row r="5628" spans="1:7" ht="15" x14ac:dyDescent="0.2">
      <c r="A5628" s="12" t="str">
        <f t="shared" si="87"/>
        <v>"Сетелем Банк" ООО (2168) 61910</v>
      </c>
      <c r="B5628" s="25" t="str">
        <f>'101_transform'!C5626</f>
        <v>"Сетелем Банк" ООО (2168)</v>
      </c>
      <c r="C5628" s="25" t="str">
        <f>'101_transform'!D5626</f>
        <v>61910   П  Амортизация недвижимости (кроме земли), временно неиспользуемой в основной деятельности, переданной в аренду</v>
      </c>
      <c r="D5628" s="25">
        <f>'101_transform'!E5626</f>
        <v>0</v>
      </c>
      <c r="E5628" s="25">
        <f>'101_transform'!F5626</f>
        <v>0</v>
      </c>
      <c r="F5628" s="25">
        <f>'101_transform'!G5626</f>
        <v>0</v>
      </c>
      <c r="G5628" s="25">
        <f>'101_transform'!H5626</f>
        <v>0</v>
      </c>
    </row>
    <row r="5629" spans="1:7" ht="15" x14ac:dyDescent="0.2">
      <c r="A5629" s="12" t="str">
        <f t="shared" si="87"/>
        <v>"Сетелем Банк" ООО (2168) 61911</v>
      </c>
      <c r="B5629" s="25" t="str">
        <f>'101_transform'!C5627</f>
        <v>"Сетелем Банк" ООО (2168)</v>
      </c>
      <c r="C5629" s="25" t="str">
        <f>'101_transform'!D5627</f>
        <v>61911   A  Вложения в сооружение (строительство) объектов недвижимости, временно неиспользуемой в основной деятельности</v>
      </c>
      <c r="D5629" s="25">
        <f>'101_transform'!E5627</f>
        <v>0</v>
      </c>
      <c r="E5629" s="25">
        <f>'101_transform'!F5627</f>
        <v>0</v>
      </c>
      <c r="F5629" s="25">
        <f>'101_transform'!G5627</f>
        <v>0</v>
      </c>
      <c r="G5629" s="25">
        <f>'101_transform'!H5627</f>
        <v>0</v>
      </c>
    </row>
    <row r="5630" spans="1:7" ht="15" x14ac:dyDescent="0.2">
      <c r="A5630" s="12" t="str">
        <f t="shared" si="87"/>
        <v>"Сетелем Банк" ООО (2168) 61912</v>
      </c>
      <c r="B5630" s="25" t="str">
        <f>'101_transform'!C5628</f>
        <v>"Сетелем Банк" ООО (2168)</v>
      </c>
      <c r="C5630" s="25" t="str">
        <f>'101_transform'!D5628</f>
        <v>61912   П  Резервы на возможные потери</v>
      </c>
      <c r="D5630" s="25">
        <f>'101_transform'!E5628</f>
        <v>0</v>
      </c>
      <c r="E5630" s="25">
        <f>'101_transform'!F5628</f>
        <v>0</v>
      </c>
      <c r="F5630" s="25">
        <f>'101_transform'!G5628</f>
        <v>0</v>
      </c>
      <c r="G5630" s="25">
        <f>'101_transform'!H5628</f>
        <v>0</v>
      </c>
    </row>
    <row r="5631" spans="1:7" ht="15" x14ac:dyDescent="0.2">
      <c r="A5631" s="12" t="str">
        <f t="shared" si="87"/>
        <v>"Сетелем Банк" ООО (2168) 62001</v>
      </c>
      <c r="B5631" s="25" t="str">
        <f>'101_transform'!C5629</f>
        <v>"Сетелем Банк" ООО (2168)</v>
      </c>
      <c r="C5631" s="25" t="str">
        <f>'101_transform'!D5629</f>
        <v>62001   A  Долгосрочные активы, предназначенные для продажи</v>
      </c>
      <c r="D5631" s="25">
        <f>'101_transform'!E5629</f>
        <v>2210</v>
      </c>
      <c r="E5631" s="25">
        <f>'101_transform'!F5629</f>
        <v>0</v>
      </c>
      <c r="F5631" s="25">
        <f>'101_transform'!G5629</f>
        <v>361</v>
      </c>
      <c r="G5631" s="25">
        <f>'101_transform'!H5629</f>
        <v>0</v>
      </c>
    </row>
    <row r="5632" spans="1:7" ht="15" x14ac:dyDescent="0.2">
      <c r="A5632" s="12" t="str">
        <f t="shared" si="87"/>
        <v>"Сетелем Банк" ООО (2168) 62002</v>
      </c>
      <c r="B5632" s="25" t="str">
        <f>'101_transform'!C5630</f>
        <v>"Сетелем Банк" ООО (2168)</v>
      </c>
      <c r="C5632" s="25" t="str">
        <f>'101_transform'!D5630</f>
        <v>62002   П  Резервы на возможные потери</v>
      </c>
      <c r="D5632" s="25">
        <f>'101_transform'!E5630</f>
        <v>0</v>
      </c>
      <c r="E5632" s="25">
        <f>'101_transform'!F5630</f>
        <v>0</v>
      </c>
      <c r="F5632" s="25">
        <f>'101_transform'!G5630</f>
        <v>0</v>
      </c>
      <c r="G5632" s="25">
        <f>'101_transform'!H5630</f>
        <v>0</v>
      </c>
    </row>
    <row r="5633" spans="1:7" ht="15" x14ac:dyDescent="0.2">
      <c r="A5633" s="12" t="str">
        <f t="shared" si="87"/>
        <v>"Сетелем Банк" ООО (2168) 62101</v>
      </c>
      <c r="B5633" s="25" t="str">
        <f>'101_transform'!C5631</f>
        <v>"Сетелем Банк" ООО (2168)</v>
      </c>
      <c r="C5633" s="25" t="str">
        <f>'101_transform'!D5631</f>
        <v>62101   A  Средства труда, полученные по договорам отступного, залога, назначение которых не определено</v>
      </c>
      <c r="D5633" s="25">
        <f>'101_transform'!E5631</f>
        <v>13292</v>
      </c>
      <c r="E5633" s="25">
        <f>'101_transform'!F5631</f>
        <v>0</v>
      </c>
      <c r="F5633" s="25">
        <f>'101_transform'!G5631</f>
        <v>8953</v>
      </c>
      <c r="G5633" s="25">
        <f>'101_transform'!H5631</f>
        <v>0</v>
      </c>
    </row>
    <row r="5634" spans="1:7" ht="15" x14ac:dyDescent="0.2">
      <c r="A5634" s="12" t="str">
        <f t="shared" si="87"/>
        <v>"Сетелем Банк" ООО (2168) 62102</v>
      </c>
      <c r="B5634" s="25" t="str">
        <f>'101_transform'!C5632</f>
        <v>"Сетелем Банк" ООО (2168)</v>
      </c>
      <c r="C5634" s="25" t="str">
        <f>'101_transform'!D5632</f>
        <v>62102   A  Предметы труда, полученные по договорам отступного, залога, назначение которых не определено</v>
      </c>
      <c r="D5634" s="25">
        <f>'101_transform'!E5632</f>
        <v>0</v>
      </c>
      <c r="E5634" s="25">
        <f>'101_transform'!F5632</f>
        <v>0</v>
      </c>
      <c r="F5634" s="25">
        <f>'101_transform'!G5632</f>
        <v>0</v>
      </c>
      <c r="G5634" s="25">
        <f>'101_transform'!H5632</f>
        <v>0</v>
      </c>
    </row>
    <row r="5635" spans="1:7" ht="15" x14ac:dyDescent="0.2">
      <c r="A5635" s="12" t="str">
        <f t="shared" si="87"/>
        <v>"Сетелем Банк" ООО (2168) 62103</v>
      </c>
      <c r="B5635" s="25" t="str">
        <f>'101_transform'!C5633</f>
        <v>"Сетелем Банк" ООО (2168)</v>
      </c>
      <c r="C5635" s="25" t="str">
        <f>'101_transform'!D5633</f>
        <v>62103   П  Резервы на возможные потери</v>
      </c>
      <c r="D5635" s="25">
        <f>'101_transform'!E5633</f>
        <v>0</v>
      </c>
      <c r="E5635" s="25">
        <f>'101_transform'!F5633</f>
        <v>0</v>
      </c>
      <c r="F5635" s="25">
        <f>'101_transform'!G5633</f>
        <v>0</v>
      </c>
      <c r="G5635" s="25">
        <f>'101_transform'!H5633</f>
        <v>0</v>
      </c>
    </row>
    <row r="5636" spans="1:7" ht="15" x14ac:dyDescent="0.2">
      <c r="A5636" s="12" t="str">
        <f t="shared" ref="A5636:A5699" si="88">B5636&amp;" "&amp;LEFT(C5636,5)</f>
        <v>ПАО БАНК "СИАБ" (3245) 60401</v>
      </c>
      <c r="B5636" s="25" t="str">
        <f>'101_transform'!C5634</f>
        <v>ПАО БАНК "СИАБ" (3245)</v>
      </c>
      <c r="C5636" s="25" t="str">
        <f>'101_transform'!D5634</f>
        <v>60401   A  Основные средства (кроме земли) (c 13.02.2018)_x000D_Категория 1- Здания и сооружения (до 31.12.2002)</v>
      </c>
      <c r="D5636" s="25">
        <f>'101_transform'!E5634</f>
        <v>979600</v>
      </c>
      <c r="E5636" s="25">
        <f>'101_transform'!F5634</f>
        <v>0</v>
      </c>
      <c r="F5636" s="25">
        <f>'101_transform'!G5634</f>
        <v>720079</v>
      </c>
      <c r="G5636" s="25">
        <f>'101_transform'!H5634</f>
        <v>0</v>
      </c>
    </row>
    <row r="5637" spans="1:7" ht="15" x14ac:dyDescent="0.2">
      <c r="A5637" s="12" t="str">
        <f t="shared" si="88"/>
        <v>ПАО БАНК "СИАБ" (3245) 60404</v>
      </c>
      <c r="B5637" s="25" t="str">
        <f>'101_transform'!C5635</f>
        <v>ПАО БАНК "СИАБ" (3245)</v>
      </c>
      <c r="C5637" s="25" t="str">
        <f>'101_transform'!D5635</f>
        <v>60404   A  Земля (c 13.02.2018)</v>
      </c>
      <c r="D5637" s="25">
        <f>'101_transform'!E5635</f>
        <v>9430</v>
      </c>
      <c r="E5637" s="25">
        <f>'101_transform'!F5635</f>
        <v>0</v>
      </c>
      <c r="F5637" s="25">
        <f>'101_transform'!G5635</f>
        <v>9430</v>
      </c>
      <c r="G5637" s="25">
        <f>'101_transform'!H5635</f>
        <v>0</v>
      </c>
    </row>
    <row r="5638" spans="1:7" ht="15" x14ac:dyDescent="0.2">
      <c r="A5638" s="12" t="str">
        <f t="shared" si="88"/>
        <v>ПАО БАНК "СИАБ" (3245) 60405</v>
      </c>
      <c r="B5638" s="25" t="str">
        <f>'101_transform'!C5636</f>
        <v>ПАО БАНК "СИАБ" (3245)</v>
      </c>
      <c r="C5638" s="25" t="str">
        <f>'101_transform'!D5636</f>
        <v>60405   П
A (до 31.01.2003)  Резервы на возможные потери (c 13.02.2018)
Долгосрочно арендуемые основные средства (до 31.01.2003)</v>
      </c>
      <c r="D5638" s="25">
        <f>'101_transform'!E5636</f>
        <v>0</v>
      </c>
      <c r="E5638" s="25">
        <f>'101_transform'!F5636</f>
        <v>0</v>
      </c>
      <c r="F5638" s="25">
        <f>'101_transform'!G5636</f>
        <v>0</v>
      </c>
      <c r="G5638" s="25">
        <f>'101_transform'!H5636</f>
        <v>0</v>
      </c>
    </row>
    <row r="5639" spans="1:7" ht="15" x14ac:dyDescent="0.2">
      <c r="A5639" s="12" t="str">
        <f t="shared" si="88"/>
        <v>ПАО БАНК "СИАБ" (3245) 60414</v>
      </c>
      <c r="B5639" s="25" t="str">
        <f>'101_transform'!C5637</f>
        <v>ПАО БАНК "СИАБ" (3245)</v>
      </c>
      <c r="C5639" s="25" t="str">
        <f>'101_transform'!D5637</f>
        <v>60414   П  Амортизация основных средств (кроме земли) (c 13.02.2018)</v>
      </c>
      <c r="D5639" s="25">
        <f>'101_transform'!E5637</f>
        <v>0</v>
      </c>
      <c r="E5639" s="25">
        <f>'101_transform'!F5637</f>
        <v>357670</v>
      </c>
      <c r="F5639" s="25">
        <f>'101_transform'!G5637</f>
        <v>0</v>
      </c>
      <c r="G5639" s="25">
        <f>'101_transform'!H5637</f>
        <v>365722</v>
      </c>
    </row>
    <row r="5640" spans="1:7" ht="15" x14ac:dyDescent="0.2">
      <c r="A5640" s="12" t="str">
        <f t="shared" si="88"/>
        <v>ПАО БАНК "СИАБ" (3245) 60415</v>
      </c>
      <c r="B5640" s="25" t="str">
        <f>'101_transform'!C5638</f>
        <v>ПАО БАНК "СИАБ" (3245)</v>
      </c>
      <c r="C5640" s="25" t="str">
        <f>'101_transform'!D5638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640" s="25">
        <f>'101_transform'!E5638</f>
        <v>0</v>
      </c>
      <c r="E5640" s="25">
        <f>'101_transform'!F5638</f>
        <v>0</v>
      </c>
      <c r="F5640" s="25">
        <f>'101_transform'!G5638</f>
        <v>0</v>
      </c>
      <c r="G5640" s="25">
        <f>'101_transform'!H5638</f>
        <v>0</v>
      </c>
    </row>
    <row r="5641" spans="1:7" ht="15" x14ac:dyDescent="0.2">
      <c r="A5641" s="12" t="str">
        <f t="shared" si="88"/>
        <v>ПАО БАНК "СИАБ" (3245) 61901</v>
      </c>
      <c r="B5641" s="25" t="str">
        <f>'101_transform'!C5639</f>
        <v>ПАО БАНК "СИАБ" (3245)</v>
      </c>
      <c r="C5641" s="25" t="str">
        <f>'101_transform'!D5639</f>
        <v>61901   A  Земля, временно неиспользуемая в основной деятельности</v>
      </c>
      <c r="D5641" s="25">
        <f>'101_transform'!E5639</f>
        <v>0</v>
      </c>
      <c r="E5641" s="25">
        <f>'101_transform'!F5639</f>
        <v>0</v>
      </c>
      <c r="F5641" s="25">
        <f>'101_transform'!G5639</f>
        <v>0</v>
      </c>
      <c r="G5641" s="25">
        <f>'101_transform'!H5639</f>
        <v>0</v>
      </c>
    </row>
    <row r="5642" spans="1:7" ht="15" x14ac:dyDescent="0.2">
      <c r="A5642" s="12" t="str">
        <f t="shared" si="88"/>
        <v>ПАО БАНК "СИАБ" (3245) 61902</v>
      </c>
      <c r="B5642" s="25" t="str">
        <f>'101_transform'!C5640</f>
        <v>ПАО БАНК "СИАБ" (3245)</v>
      </c>
      <c r="C5642" s="25" t="str">
        <f>'101_transform'!D5640</f>
        <v>61902   A  Земля, временно неиспользуемая в основной деятельности, переданная в аренду</v>
      </c>
      <c r="D5642" s="25">
        <f>'101_transform'!E5640</f>
        <v>0</v>
      </c>
      <c r="E5642" s="25">
        <f>'101_transform'!F5640</f>
        <v>0</v>
      </c>
      <c r="F5642" s="25">
        <f>'101_transform'!G5640</f>
        <v>0</v>
      </c>
      <c r="G5642" s="25">
        <f>'101_transform'!H5640</f>
        <v>0</v>
      </c>
    </row>
    <row r="5643" spans="1:7" ht="15" x14ac:dyDescent="0.2">
      <c r="A5643" s="12" t="str">
        <f t="shared" si="88"/>
        <v>ПАО БАНК "СИАБ" (3245) 61903</v>
      </c>
      <c r="B5643" s="25" t="str">
        <f>'101_transform'!C5641</f>
        <v>ПАО БАНК "СИАБ" (3245)</v>
      </c>
      <c r="C5643" s="25" t="str">
        <f>'101_transform'!D5641</f>
        <v>61903   A  Недвижимость (кроме земли), временно неиспользуемая в основной деятельности</v>
      </c>
      <c r="D5643" s="25">
        <f>'101_transform'!E5641</f>
        <v>0</v>
      </c>
      <c r="E5643" s="25">
        <f>'101_transform'!F5641</f>
        <v>0</v>
      </c>
      <c r="F5643" s="25">
        <f>'101_transform'!G5641</f>
        <v>0</v>
      </c>
      <c r="G5643" s="25">
        <f>'101_transform'!H5641</f>
        <v>0</v>
      </c>
    </row>
    <row r="5644" spans="1:7" ht="15" x14ac:dyDescent="0.2">
      <c r="A5644" s="12" t="str">
        <f t="shared" si="88"/>
        <v>ПАО БАНК "СИАБ" (3245) 61904</v>
      </c>
      <c r="B5644" s="25" t="str">
        <f>'101_transform'!C5642</f>
        <v>ПАО БАНК "СИАБ" (3245)</v>
      </c>
      <c r="C5644" s="25" t="str">
        <f>'101_transform'!D5642</f>
        <v>61904   A  Недвижимость (кроме земли), временно неиспользуемая в основной деятельности, переданная в аренду</v>
      </c>
      <c r="D5644" s="25">
        <f>'101_transform'!E5642</f>
        <v>0</v>
      </c>
      <c r="E5644" s="25">
        <f>'101_transform'!F5642</f>
        <v>0</v>
      </c>
      <c r="F5644" s="25">
        <f>'101_transform'!G5642</f>
        <v>0</v>
      </c>
      <c r="G5644" s="25">
        <f>'101_transform'!H5642</f>
        <v>0</v>
      </c>
    </row>
    <row r="5645" spans="1:7" ht="15" x14ac:dyDescent="0.2">
      <c r="A5645" s="12" t="str">
        <f t="shared" si="88"/>
        <v>ПАО БАНК "СИАБ" (3245) 61905</v>
      </c>
      <c r="B5645" s="25" t="str">
        <f>'101_transform'!C5643</f>
        <v>ПАО БАНК "СИАБ" (3245)</v>
      </c>
      <c r="C5645" s="25" t="str">
        <f>'101_transform'!D5643</f>
        <v>61905   A  Земля, временно неиспользуемая в основной деятельности, учитываемая по справедливой стоимости</v>
      </c>
      <c r="D5645" s="25">
        <f>'101_transform'!E5643</f>
        <v>0</v>
      </c>
      <c r="E5645" s="25">
        <f>'101_transform'!F5643</f>
        <v>0</v>
      </c>
      <c r="F5645" s="25">
        <f>'101_transform'!G5643</f>
        <v>0</v>
      </c>
      <c r="G5645" s="25">
        <f>'101_transform'!H5643</f>
        <v>0</v>
      </c>
    </row>
    <row r="5646" spans="1:7" ht="15" x14ac:dyDescent="0.2">
      <c r="A5646" s="12" t="str">
        <f t="shared" si="88"/>
        <v>ПАО БАНК "СИАБ" (3245) 61906</v>
      </c>
      <c r="B5646" s="25" t="str">
        <f>'101_transform'!C5644</f>
        <v>ПАО БАНК "СИАБ" (3245)</v>
      </c>
      <c r="C5646" s="25" t="str">
        <f>'101_transform'!D5644</f>
        <v>61906   A  Земля, временно неиспользуемая в основной деятельности, учитываемая по справедливой стоимости, переданная в аренду</v>
      </c>
      <c r="D5646" s="25">
        <f>'101_transform'!E5644</f>
        <v>0</v>
      </c>
      <c r="E5646" s="25">
        <f>'101_transform'!F5644</f>
        <v>0</v>
      </c>
      <c r="F5646" s="25">
        <f>'101_transform'!G5644</f>
        <v>0</v>
      </c>
      <c r="G5646" s="25">
        <f>'101_transform'!H5644</f>
        <v>0</v>
      </c>
    </row>
    <row r="5647" spans="1:7" ht="15" x14ac:dyDescent="0.2">
      <c r="A5647" s="12" t="str">
        <f t="shared" si="88"/>
        <v>ПАО БАНК "СИАБ" (3245) 61907</v>
      </c>
      <c r="B5647" s="25" t="str">
        <f>'101_transform'!C5645</f>
        <v>ПАО БАНК "СИАБ" (3245)</v>
      </c>
      <c r="C5647" s="25" t="str">
        <f>'101_transform'!D5645</f>
        <v>61907   A  Недвижимость (кроме земли), временно неиспользуемая в основной деятельности, учитываемая по справедливой стоимости</v>
      </c>
      <c r="D5647" s="25">
        <f>'101_transform'!E5645</f>
        <v>0</v>
      </c>
      <c r="E5647" s="25">
        <f>'101_transform'!F5645</f>
        <v>0</v>
      </c>
      <c r="F5647" s="25">
        <f>'101_transform'!G5645</f>
        <v>0</v>
      </c>
      <c r="G5647" s="25">
        <f>'101_transform'!H5645</f>
        <v>0</v>
      </c>
    </row>
    <row r="5648" spans="1:7" ht="15" x14ac:dyDescent="0.2">
      <c r="A5648" s="12" t="str">
        <f t="shared" si="88"/>
        <v>ПАО БАНК "СИАБ" (3245) 61908</v>
      </c>
      <c r="B5648" s="25" t="str">
        <f>'101_transform'!C5646</f>
        <v>ПАО БАНК "СИАБ" (3245)</v>
      </c>
      <c r="C5648" s="25" t="str">
        <f>'101_transform'!D5646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648" s="25">
        <f>'101_transform'!E5646</f>
        <v>0</v>
      </c>
      <c r="E5648" s="25">
        <f>'101_transform'!F5646</f>
        <v>0</v>
      </c>
      <c r="F5648" s="25">
        <f>'101_transform'!G5646</f>
        <v>0</v>
      </c>
      <c r="G5648" s="25">
        <f>'101_transform'!H5646</f>
        <v>0</v>
      </c>
    </row>
    <row r="5649" spans="1:7" ht="15" x14ac:dyDescent="0.2">
      <c r="A5649" s="12" t="str">
        <f t="shared" si="88"/>
        <v>ПАО БАНК "СИАБ" (3245) 61909</v>
      </c>
      <c r="B5649" s="25" t="str">
        <f>'101_transform'!C5647</f>
        <v>ПАО БАНК "СИАБ" (3245)</v>
      </c>
      <c r="C5649" s="25" t="str">
        <f>'101_transform'!D5647</f>
        <v>61909   П  Амортизация недвижимости (кроме земли), временно неиспользуемой в основной деятельности</v>
      </c>
      <c r="D5649" s="25">
        <f>'101_transform'!E5647</f>
        <v>0</v>
      </c>
      <c r="E5649" s="25">
        <f>'101_transform'!F5647</f>
        <v>0</v>
      </c>
      <c r="F5649" s="25">
        <f>'101_transform'!G5647</f>
        <v>0</v>
      </c>
      <c r="G5649" s="25">
        <f>'101_transform'!H5647</f>
        <v>0</v>
      </c>
    </row>
    <row r="5650" spans="1:7" ht="15" x14ac:dyDescent="0.2">
      <c r="A5650" s="12" t="str">
        <f t="shared" si="88"/>
        <v>ПАО БАНК "СИАБ" (3245) 61910</v>
      </c>
      <c r="B5650" s="25" t="str">
        <f>'101_transform'!C5648</f>
        <v>ПАО БАНК "СИАБ" (3245)</v>
      </c>
      <c r="C5650" s="25" t="str">
        <f>'101_transform'!D5648</f>
        <v>61910   П  Амортизация недвижимости (кроме земли), временно неиспользуемой в основной деятельности, переданной в аренду</v>
      </c>
      <c r="D5650" s="25">
        <f>'101_transform'!E5648</f>
        <v>0</v>
      </c>
      <c r="E5650" s="25">
        <f>'101_transform'!F5648</f>
        <v>0</v>
      </c>
      <c r="F5650" s="25">
        <f>'101_transform'!G5648</f>
        <v>0</v>
      </c>
      <c r="G5650" s="25">
        <f>'101_transform'!H5648</f>
        <v>0</v>
      </c>
    </row>
    <row r="5651" spans="1:7" ht="15" x14ac:dyDescent="0.2">
      <c r="A5651" s="12" t="str">
        <f t="shared" si="88"/>
        <v>ПАО БАНК "СИАБ" (3245) 61911</v>
      </c>
      <c r="B5651" s="25" t="str">
        <f>'101_transform'!C5649</f>
        <v>ПАО БАНК "СИАБ" (3245)</v>
      </c>
      <c r="C5651" s="25" t="str">
        <f>'101_transform'!D5649</f>
        <v>61911   A  Вложения в сооружение (строительство) объектов недвижимости, временно неиспользуемой в основной деятельности</v>
      </c>
      <c r="D5651" s="25">
        <f>'101_transform'!E5649</f>
        <v>0</v>
      </c>
      <c r="E5651" s="25">
        <f>'101_transform'!F5649</f>
        <v>0</v>
      </c>
      <c r="F5651" s="25">
        <f>'101_transform'!G5649</f>
        <v>0</v>
      </c>
      <c r="G5651" s="25">
        <f>'101_transform'!H5649</f>
        <v>0</v>
      </c>
    </row>
    <row r="5652" spans="1:7" ht="15" x14ac:dyDescent="0.2">
      <c r="A5652" s="12" t="str">
        <f t="shared" si="88"/>
        <v>ПАО БАНК "СИАБ" (3245) 61912</v>
      </c>
      <c r="B5652" s="25" t="str">
        <f>'101_transform'!C5650</f>
        <v>ПАО БАНК "СИАБ" (3245)</v>
      </c>
      <c r="C5652" s="25" t="str">
        <f>'101_transform'!D5650</f>
        <v>61912   П  Резервы на возможные потери</v>
      </c>
      <c r="D5652" s="25">
        <f>'101_transform'!E5650</f>
        <v>0</v>
      </c>
      <c r="E5652" s="25">
        <f>'101_transform'!F5650</f>
        <v>0</v>
      </c>
      <c r="F5652" s="25">
        <f>'101_transform'!G5650</f>
        <v>0</v>
      </c>
      <c r="G5652" s="25">
        <f>'101_transform'!H5650</f>
        <v>0</v>
      </c>
    </row>
    <row r="5653" spans="1:7" ht="15" x14ac:dyDescent="0.2">
      <c r="A5653" s="12" t="str">
        <f t="shared" si="88"/>
        <v>ПАО БАНК "СИАБ" (3245) 62001</v>
      </c>
      <c r="B5653" s="25" t="str">
        <f>'101_transform'!C5651</f>
        <v>ПАО БАНК "СИАБ" (3245)</v>
      </c>
      <c r="C5653" s="25" t="str">
        <f>'101_transform'!D5651</f>
        <v>62001   A  Долгосрочные активы, предназначенные для продажи</v>
      </c>
      <c r="D5653" s="25">
        <f>'101_transform'!E5651</f>
        <v>0</v>
      </c>
      <c r="E5653" s="25">
        <f>'101_transform'!F5651</f>
        <v>0</v>
      </c>
      <c r="F5653" s="25">
        <f>'101_transform'!G5651</f>
        <v>0</v>
      </c>
      <c r="G5653" s="25">
        <f>'101_transform'!H5651</f>
        <v>0</v>
      </c>
    </row>
    <row r="5654" spans="1:7" ht="15" x14ac:dyDescent="0.2">
      <c r="A5654" s="12" t="str">
        <f t="shared" si="88"/>
        <v>ПАО БАНК "СИАБ" (3245) 62002</v>
      </c>
      <c r="B5654" s="25" t="str">
        <f>'101_transform'!C5652</f>
        <v>ПАО БАНК "СИАБ" (3245)</v>
      </c>
      <c r="C5654" s="25" t="str">
        <f>'101_transform'!D5652</f>
        <v>62002   П  Резервы на возможные потери</v>
      </c>
      <c r="D5654" s="25">
        <f>'101_transform'!E5652</f>
        <v>0</v>
      </c>
      <c r="E5654" s="25">
        <f>'101_transform'!F5652</f>
        <v>0</v>
      </c>
      <c r="F5654" s="25">
        <f>'101_transform'!G5652</f>
        <v>0</v>
      </c>
      <c r="G5654" s="25">
        <f>'101_transform'!H5652</f>
        <v>0</v>
      </c>
    </row>
    <row r="5655" spans="1:7" ht="15" x14ac:dyDescent="0.2">
      <c r="A5655" s="12" t="str">
        <f t="shared" si="88"/>
        <v>ПАО БАНК "СИАБ" (3245) 62101</v>
      </c>
      <c r="B5655" s="25" t="str">
        <f>'101_transform'!C5653</f>
        <v>ПАО БАНК "СИАБ" (3245)</v>
      </c>
      <c r="C5655" s="25" t="str">
        <f>'101_transform'!D5653</f>
        <v>62101   A  Средства труда, полученные по договорам отступного, залога, назначение которых не определено</v>
      </c>
      <c r="D5655" s="25">
        <f>'101_transform'!E5653</f>
        <v>35634</v>
      </c>
      <c r="E5655" s="25">
        <f>'101_transform'!F5653</f>
        <v>0</v>
      </c>
      <c r="F5655" s="25">
        <f>'101_transform'!G5653</f>
        <v>24749</v>
      </c>
      <c r="G5655" s="25">
        <f>'101_transform'!H5653</f>
        <v>0</v>
      </c>
    </row>
    <row r="5656" spans="1:7" ht="15" x14ac:dyDescent="0.2">
      <c r="A5656" s="12" t="str">
        <f t="shared" si="88"/>
        <v>ПАО БАНК "СИАБ" (3245) 62102</v>
      </c>
      <c r="B5656" s="25" t="str">
        <f>'101_transform'!C5654</f>
        <v>ПАО БАНК "СИАБ" (3245)</v>
      </c>
      <c r="C5656" s="25" t="str">
        <f>'101_transform'!D5654</f>
        <v>62102   A  Предметы труда, полученные по договорам отступного, залога, назначение которых не определено</v>
      </c>
      <c r="D5656" s="25">
        <f>'101_transform'!E5654</f>
        <v>0</v>
      </c>
      <c r="E5656" s="25">
        <f>'101_transform'!F5654</f>
        <v>0</v>
      </c>
      <c r="F5656" s="25">
        <f>'101_transform'!G5654</f>
        <v>0</v>
      </c>
      <c r="G5656" s="25">
        <f>'101_transform'!H5654</f>
        <v>0</v>
      </c>
    </row>
    <row r="5657" spans="1:7" ht="15" x14ac:dyDescent="0.2">
      <c r="A5657" s="12" t="str">
        <f t="shared" si="88"/>
        <v>ПАО БАНК "СИАБ" (3245) 62103</v>
      </c>
      <c r="B5657" s="25" t="str">
        <f>'101_transform'!C5655</f>
        <v>ПАО БАНК "СИАБ" (3245)</v>
      </c>
      <c r="C5657" s="25" t="str">
        <f>'101_transform'!D5655</f>
        <v>62103   П  Резервы на возможные потери</v>
      </c>
      <c r="D5657" s="25">
        <f>'101_transform'!E5655</f>
        <v>0</v>
      </c>
      <c r="E5657" s="25">
        <f>'101_transform'!F5655</f>
        <v>17817</v>
      </c>
      <c r="F5657" s="25">
        <f>'101_transform'!G5655</f>
        <v>0</v>
      </c>
      <c r="G5657" s="25">
        <f>'101_transform'!H5655</f>
        <v>12375</v>
      </c>
    </row>
    <row r="5658" spans="1:7" ht="15" x14ac:dyDescent="0.2">
      <c r="A5658" s="12" t="str">
        <f t="shared" si="88"/>
        <v>"СИБСОЦБАНК" ООО (2015) 60401</v>
      </c>
      <c r="B5658" s="25" t="str">
        <f>'101_transform'!C5656</f>
        <v>"СИБСОЦБАНК" ООО (2015)</v>
      </c>
      <c r="C5658" s="25" t="str">
        <f>'101_transform'!D5656</f>
        <v>60401   A  Основные средства (кроме земли) (c 13.02.2018)_x000D_Категория 1- Здания и сооружения (до 31.12.2002)</v>
      </c>
      <c r="D5658" s="25">
        <f>'101_transform'!E5656</f>
        <v>299875</v>
      </c>
      <c r="E5658" s="25">
        <f>'101_transform'!F5656</f>
        <v>0</v>
      </c>
      <c r="F5658" s="25">
        <f>'101_transform'!G5656</f>
        <v>302667</v>
      </c>
      <c r="G5658" s="25">
        <f>'101_transform'!H5656</f>
        <v>0</v>
      </c>
    </row>
    <row r="5659" spans="1:7" ht="15" x14ac:dyDescent="0.2">
      <c r="A5659" s="12" t="str">
        <f t="shared" si="88"/>
        <v>"СИБСОЦБАНК" ООО (2015) 60404</v>
      </c>
      <c r="B5659" s="25" t="str">
        <f>'101_transform'!C5657</f>
        <v>"СИБСОЦБАНК" ООО (2015)</v>
      </c>
      <c r="C5659" s="25" t="str">
        <f>'101_transform'!D5657</f>
        <v>60404   A  Земля (c 13.02.2018)</v>
      </c>
      <c r="D5659" s="25">
        <f>'101_transform'!E5657</f>
        <v>19512</v>
      </c>
      <c r="E5659" s="25">
        <f>'101_transform'!F5657</f>
        <v>0</v>
      </c>
      <c r="F5659" s="25">
        <f>'101_transform'!G5657</f>
        <v>19512</v>
      </c>
      <c r="G5659" s="25">
        <f>'101_transform'!H5657</f>
        <v>0</v>
      </c>
    </row>
    <row r="5660" spans="1:7" ht="15" x14ac:dyDescent="0.2">
      <c r="A5660" s="12" t="str">
        <f t="shared" si="88"/>
        <v>"СИБСОЦБАНК" ООО (2015) 60405</v>
      </c>
      <c r="B5660" s="25" t="str">
        <f>'101_transform'!C5658</f>
        <v>"СИБСОЦБАНК" ООО (2015)</v>
      </c>
      <c r="C5660" s="25" t="str">
        <f>'101_transform'!D5658</f>
        <v>60405   П
A (до 31.01.2003)  Резервы на возможные потери (c 13.02.2018)
Долгосрочно арендуемые основные средства (до 31.01.2003)</v>
      </c>
      <c r="D5660" s="25">
        <f>'101_transform'!E5658</f>
        <v>0</v>
      </c>
      <c r="E5660" s="25">
        <f>'101_transform'!F5658</f>
        <v>0</v>
      </c>
      <c r="F5660" s="25">
        <f>'101_transform'!G5658</f>
        <v>0</v>
      </c>
      <c r="G5660" s="25">
        <f>'101_transform'!H5658</f>
        <v>0</v>
      </c>
    </row>
    <row r="5661" spans="1:7" ht="15" x14ac:dyDescent="0.2">
      <c r="A5661" s="12" t="str">
        <f t="shared" si="88"/>
        <v>"СИБСОЦБАНК" ООО (2015) 60414</v>
      </c>
      <c r="B5661" s="25" t="str">
        <f>'101_transform'!C5659</f>
        <v>"СИБСОЦБАНК" ООО (2015)</v>
      </c>
      <c r="C5661" s="25" t="str">
        <f>'101_transform'!D5659</f>
        <v>60414   П  Амортизация основных средств (кроме земли) (c 13.02.2018)</v>
      </c>
      <c r="D5661" s="25">
        <f>'101_transform'!E5659</f>
        <v>0</v>
      </c>
      <c r="E5661" s="25">
        <f>'101_transform'!F5659</f>
        <v>102993</v>
      </c>
      <c r="F5661" s="25">
        <f>'101_transform'!G5659</f>
        <v>0</v>
      </c>
      <c r="G5661" s="25">
        <f>'101_transform'!H5659</f>
        <v>104586</v>
      </c>
    </row>
    <row r="5662" spans="1:7" ht="15" x14ac:dyDescent="0.2">
      <c r="A5662" s="12" t="str">
        <f t="shared" si="88"/>
        <v>"СИБСОЦБАНК" ООО (2015) 60415</v>
      </c>
      <c r="B5662" s="25" t="str">
        <f>'101_transform'!C5660</f>
        <v>"СИБСОЦБАНК" ООО (2015)</v>
      </c>
      <c r="C5662" s="25" t="str">
        <f>'101_transform'!D5660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662" s="25">
        <f>'101_transform'!E5660</f>
        <v>1242</v>
      </c>
      <c r="E5662" s="25">
        <f>'101_transform'!F5660</f>
        <v>0</v>
      </c>
      <c r="F5662" s="25">
        <f>'101_transform'!G5660</f>
        <v>504</v>
      </c>
      <c r="G5662" s="25">
        <f>'101_transform'!H5660</f>
        <v>0</v>
      </c>
    </row>
    <row r="5663" spans="1:7" ht="15" x14ac:dyDescent="0.2">
      <c r="A5663" s="12" t="str">
        <f t="shared" si="88"/>
        <v>"СИБСОЦБАНК" ООО (2015) 61901</v>
      </c>
      <c r="B5663" s="25" t="str">
        <f>'101_transform'!C5661</f>
        <v>"СИБСОЦБАНК" ООО (2015)</v>
      </c>
      <c r="C5663" s="25" t="str">
        <f>'101_transform'!D5661</f>
        <v>61901   A  Земля, временно неиспользуемая в основной деятельности</v>
      </c>
      <c r="D5663" s="25">
        <f>'101_transform'!E5661</f>
        <v>0</v>
      </c>
      <c r="E5663" s="25">
        <f>'101_transform'!F5661</f>
        <v>0</v>
      </c>
      <c r="F5663" s="25">
        <f>'101_transform'!G5661</f>
        <v>0</v>
      </c>
      <c r="G5663" s="25">
        <f>'101_transform'!H5661</f>
        <v>0</v>
      </c>
    </row>
    <row r="5664" spans="1:7" ht="15" x14ac:dyDescent="0.2">
      <c r="A5664" s="12" t="str">
        <f t="shared" si="88"/>
        <v>"СИБСОЦБАНК" ООО (2015) 61902</v>
      </c>
      <c r="B5664" s="25" t="str">
        <f>'101_transform'!C5662</f>
        <v>"СИБСОЦБАНК" ООО (2015)</v>
      </c>
      <c r="C5664" s="25" t="str">
        <f>'101_transform'!D5662</f>
        <v>61902   A  Земля, временно неиспользуемая в основной деятельности, переданная в аренду</v>
      </c>
      <c r="D5664" s="25">
        <f>'101_transform'!E5662</f>
        <v>0</v>
      </c>
      <c r="E5664" s="25">
        <f>'101_transform'!F5662</f>
        <v>0</v>
      </c>
      <c r="F5664" s="25">
        <f>'101_transform'!G5662</f>
        <v>0</v>
      </c>
      <c r="G5664" s="25">
        <f>'101_transform'!H5662</f>
        <v>0</v>
      </c>
    </row>
    <row r="5665" spans="1:7" ht="15" x14ac:dyDescent="0.2">
      <c r="A5665" s="12" t="str">
        <f t="shared" si="88"/>
        <v>"СИБСОЦБАНК" ООО (2015) 61903</v>
      </c>
      <c r="B5665" s="25" t="str">
        <f>'101_transform'!C5663</f>
        <v>"СИБСОЦБАНК" ООО (2015)</v>
      </c>
      <c r="C5665" s="25" t="str">
        <f>'101_transform'!D5663</f>
        <v>61903   A  Недвижимость (кроме земли), временно неиспользуемая в основной деятельности</v>
      </c>
      <c r="D5665" s="25">
        <f>'101_transform'!E5663</f>
        <v>0</v>
      </c>
      <c r="E5665" s="25">
        <f>'101_transform'!F5663</f>
        <v>0</v>
      </c>
      <c r="F5665" s="25">
        <f>'101_transform'!G5663</f>
        <v>0</v>
      </c>
      <c r="G5665" s="25">
        <f>'101_transform'!H5663</f>
        <v>0</v>
      </c>
    </row>
    <row r="5666" spans="1:7" ht="15" x14ac:dyDescent="0.2">
      <c r="A5666" s="12" t="str">
        <f t="shared" si="88"/>
        <v>"СИБСОЦБАНК" ООО (2015) 61904</v>
      </c>
      <c r="B5666" s="25" t="str">
        <f>'101_transform'!C5664</f>
        <v>"СИБСОЦБАНК" ООО (2015)</v>
      </c>
      <c r="C5666" s="25" t="str">
        <f>'101_transform'!D5664</f>
        <v>61904   A  Недвижимость (кроме земли), временно неиспользуемая в основной деятельности, переданная в аренду</v>
      </c>
      <c r="D5666" s="25">
        <f>'101_transform'!E5664</f>
        <v>100</v>
      </c>
      <c r="E5666" s="25">
        <f>'101_transform'!F5664</f>
        <v>0</v>
      </c>
      <c r="F5666" s="25">
        <f>'101_transform'!G5664</f>
        <v>100</v>
      </c>
      <c r="G5666" s="25">
        <f>'101_transform'!H5664</f>
        <v>0</v>
      </c>
    </row>
    <row r="5667" spans="1:7" ht="15" x14ac:dyDescent="0.2">
      <c r="A5667" s="12" t="str">
        <f t="shared" si="88"/>
        <v>"СИБСОЦБАНК" ООО (2015) 61905</v>
      </c>
      <c r="B5667" s="25" t="str">
        <f>'101_transform'!C5665</f>
        <v>"СИБСОЦБАНК" ООО (2015)</v>
      </c>
      <c r="C5667" s="25" t="str">
        <f>'101_transform'!D5665</f>
        <v>61905   A  Земля, временно неиспользуемая в основной деятельности, учитываемая по справедливой стоимости</v>
      </c>
      <c r="D5667" s="25">
        <f>'101_transform'!E5665</f>
        <v>0</v>
      </c>
      <c r="E5667" s="25">
        <f>'101_transform'!F5665</f>
        <v>0</v>
      </c>
      <c r="F5667" s="25">
        <f>'101_transform'!G5665</f>
        <v>0</v>
      </c>
      <c r="G5667" s="25">
        <f>'101_transform'!H5665</f>
        <v>0</v>
      </c>
    </row>
    <row r="5668" spans="1:7" ht="15" x14ac:dyDescent="0.2">
      <c r="A5668" s="12" t="str">
        <f t="shared" si="88"/>
        <v>"СИБСОЦБАНК" ООО (2015) 61906</v>
      </c>
      <c r="B5668" s="25" t="str">
        <f>'101_transform'!C5666</f>
        <v>"СИБСОЦБАНК" ООО (2015)</v>
      </c>
      <c r="C5668" s="25" t="str">
        <f>'101_transform'!D5666</f>
        <v>61906   A  Земля, временно неиспользуемая в основной деятельности, учитываемая по справедливой стоимости, переданная в аренду</v>
      </c>
      <c r="D5668" s="25">
        <f>'101_transform'!E5666</f>
        <v>0</v>
      </c>
      <c r="E5668" s="25">
        <f>'101_transform'!F5666</f>
        <v>0</v>
      </c>
      <c r="F5668" s="25">
        <f>'101_transform'!G5666</f>
        <v>0</v>
      </c>
      <c r="G5668" s="25">
        <f>'101_transform'!H5666</f>
        <v>0</v>
      </c>
    </row>
    <row r="5669" spans="1:7" ht="15" x14ac:dyDescent="0.2">
      <c r="A5669" s="12" t="str">
        <f t="shared" si="88"/>
        <v>"СИБСОЦБАНК" ООО (2015) 61907</v>
      </c>
      <c r="B5669" s="25" t="str">
        <f>'101_transform'!C5667</f>
        <v>"СИБСОЦБАНК" ООО (2015)</v>
      </c>
      <c r="C5669" s="25" t="str">
        <f>'101_transform'!D5667</f>
        <v>61907   A  Недвижимость (кроме земли), временно неиспользуемая в основной деятельности, учитываемая по справедливой стоимости</v>
      </c>
      <c r="D5669" s="25">
        <f>'101_transform'!E5667</f>
        <v>0</v>
      </c>
      <c r="E5669" s="25">
        <f>'101_transform'!F5667</f>
        <v>0</v>
      </c>
      <c r="F5669" s="25">
        <f>'101_transform'!G5667</f>
        <v>0</v>
      </c>
      <c r="G5669" s="25">
        <f>'101_transform'!H5667</f>
        <v>0</v>
      </c>
    </row>
    <row r="5670" spans="1:7" ht="15" x14ac:dyDescent="0.2">
      <c r="A5670" s="12" t="str">
        <f t="shared" si="88"/>
        <v>"СИБСОЦБАНК" ООО (2015) 61908</v>
      </c>
      <c r="B5670" s="25" t="str">
        <f>'101_transform'!C5668</f>
        <v>"СИБСОЦБАНК" ООО (2015)</v>
      </c>
      <c r="C5670" s="25" t="str">
        <f>'101_transform'!D5668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670" s="25">
        <f>'101_transform'!E5668</f>
        <v>0</v>
      </c>
      <c r="E5670" s="25">
        <f>'101_transform'!F5668</f>
        <v>0</v>
      </c>
      <c r="F5670" s="25">
        <f>'101_transform'!G5668</f>
        <v>0</v>
      </c>
      <c r="G5670" s="25">
        <f>'101_transform'!H5668</f>
        <v>0</v>
      </c>
    </row>
    <row r="5671" spans="1:7" ht="15" x14ac:dyDescent="0.2">
      <c r="A5671" s="12" t="str">
        <f t="shared" si="88"/>
        <v>"СИБСОЦБАНК" ООО (2015) 61909</v>
      </c>
      <c r="B5671" s="25" t="str">
        <f>'101_transform'!C5669</f>
        <v>"СИБСОЦБАНК" ООО (2015)</v>
      </c>
      <c r="C5671" s="25" t="str">
        <f>'101_transform'!D5669</f>
        <v>61909   П  Амортизация недвижимости (кроме земли), временно неиспользуемой в основной деятельности</v>
      </c>
      <c r="D5671" s="25">
        <f>'101_transform'!E5669</f>
        <v>0</v>
      </c>
      <c r="E5671" s="25">
        <f>'101_transform'!F5669</f>
        <v>0</v>
      </c>
      <c r="F5671" s="25">
        <f>'101_transform'!G5669</f>
        <v>0</v>
      </c>
      <c r="G5671" s="25">
        <f>'101_transform'!H5669</f>
        <v>0</v>
      </c>
    </row>
    <row r="5672" spans="1:7" ht="15" x14ac:dyDescent="0.2">
      <c r="A5672" s="12" t="str">
        <f t="shared" si="88"/>
        <v>"СИБСОЦБАНК" ООО (2015) 61910</v>
      </c>
      <c r="B5672" s="25" t="str">
        <f>'101_transform'!C5670</f>
        <v>"СИБСОЦБАНК" ООО (2015)</v>
      </c>
      <c r="C5672" s="25" t="str">
        <f>'101_transform'!D5670</f>
        <v>61910   П  Амортизация недвижимости (кроме земли), временно неиспользуемой в основной деятельности, переданной в аренду</v>
      </c>
      <c r="D5672" s="25">
        <f>'101_transform'!E5670</f>
        <v>0</v>
      </c>
      <c r="E5672" s="25">
        <f>'101_transform'!F5670</f>
        <v>78</v>
      </c>
      <c r="F5672" s="25">
        <f>'101_transform'!G5670</f>
        <v>0</v>
      </c>
      <c r="G5672" s="25">
        <f>'101_transform'!H5670</f>
        <v>80</v>
      </c>
    </row>
    <row r="5673" spans="1:7" ht="15" x14ac:dyDescent="0.2">
      <c r="A5673" s="12" t="str">
        <f t="shared" si="88"/>
        <v>"СИБСОЦБАНК" ООО (2015) 61911</v>
      </c>
      <c r="B5673" s="25" t="str">
        <f>'101_transform'!C5671</f>
        <v>"СИБСОЦБАНК" ООО (2015)</v>
      </c>
      <c r="C5673" s="25" t="str">
        <f>'101_transform'!D5671</f>
        <v>61911   A  Вложения в сооружение (строительство) объектов недвижимости, временно неиспользуемой в основной деятельности</v>
      </c>
      <c r="D5673" s="25">
        <f>'101_transform'!E5671</f>
        <v>0</v>
      </c>
      <c r="E5673" s="25">
        <f>'101_transform'!F5671</f>
        <v>0</v>
      </c>
      <c r="F5673" s="25">
        <f>'101_transform'!G5671</f>
        <v>0</v>
      </c>
      <c r="G5673" s="25">
        <f>'101_transform'!H5671</f>
        <v>0</v>
      </c>
    </row>
    <row r="5674" spans="1:7" ht="15" x14ac:dyDescent="0.2">
      <c r="A5674" s="12" t="str">
        <f t="shared" si="88"/>
        <v>"СИБСОЦБАНК" ООО (2015) 61912</v>
      </c>
      <c r="B5674" s="25" t="str">
        <f>'101_transform'!C5672</f>
        <v>"СИБСОЦБАНК" ООО (2015)</v>
      </c>
      <c r="C5674" s="25" t="str">
        <f>'101_transform'!D5672</f>
        <v>61912   П  Резервы на возможные потери</v>
      </c>
      <c r="D5674" s="25">
        <f>'101_transform'!E5672</f>
        <v>0</v>
      </c>
      <c r="E5674" s="25">
        <f>'101_transform'!F5672</f>
        <v>8</v>
      </c>
      <c r="F5674" s="25">
        <f>'101_transform'!G5672</f>
        <v>0</v>
      </c>
      <c r="G5674" s="25">
        <f>'101_transform'!H5672</f>
        <v>10</v>
      </c>
    </row>
    <row r="5675" spans="1:7" ht="15" x14ac:dyDescent="0.2">
      <c r="A5675" s="12" t="str">
        <f t="shared" si="88"/>
        <v>"СИБСОЦБАНК" ООО (2015) 62001</v>
      </c>
      <c r="B5675" s="25" t="str">
        <f>'101_transform'!C5673</f>
        <v>"СИБСОЦБАНК" ООО (2015)</v>
      </c>
      <c r="C5675" s="25" t="str">
        <f>'101_transform'!D5673</f>
        <v>62001   A  Долгосрочные активы, предназначенные для продажи</v>
      </c>
      <c r="D5675" s="25">
        <f>'101_transform'!E5673</f>
        <v>94770</v>
      </c>
      <c r="E5675" s="25">
        <f>'101_transform'!F5673</f>
        <v>0</v>
      </c>
      <c r="F5675" s="25">
        <f>'101_transform'!G5673</f>
        <v>94770</v>
      </c>
      <c r="G5675" s="25">
        <f>'101_transform'!H5673</f>
        <v>0</v>
      </c>
    </row>
    <row r="5676" spans="1:7" ht="15" x14ac:dyDescent="0.2">
      <c r="A5676" s="12" t="str">
        <f t="shared" si="88"/>
        <v>"СИБСОЦБАНК" ООО (2015) 62002</v>
      </c>
      <c r="B5676" s="25" t="str">
        <f>'101_transform'!C5674</f>
        <v>"СИБСОЦБАНК" ООО (2015)</v>
      </c>
      <c r="C5676" s="25" t="str">
        <f>'101_transform'!D5674</f>
        <v>62002   П  Резервы на возможные потери</v>
      </c>
      <c r="D5676" s="25">
        <f>'101_transform'!E5674</f>
        <v>0</v>
      </c>
      <c r="E5676" s="25">
        <f>'101_transform'!F5674</f>
        <v>0</v>
      </c>
      <c r="F5676" s="25">
        <f>'101_transform'!G5674</f>
        <v>0</v>
      </c>
      <c r="G5676" s="25">
        <f>'101_transform'!H5674</f>
        <v>0</v>
      </c>
    </row>
    <row r="5677" spans="1:7" ht="15" x14ac:dyDescent="0.2">
      <c r="A5677" s="12" t="str">
        <f t="shared" si="88"/>
        <v>"СИБСОЦБАНК" ООО (2015) 62101</v>
      </c>
      <c r="B5677" s="25" t="str">
        <f>'101_transform'!C5675</f>
        <v>"СИБСОЦБАНК" ООО (2015)</v>
      </c>
      <c r="C5677" s="25" t="str">
        <f>'101_transform'!D5675</f>
        <v>62101   A  Средства труда, полученные по договорам отступного, залога, назначение которых не определено</v>
      </c>
      <c r="D5677" s="25">
        <f>'101_transform'!E5675</f>
        <v>0</v>
      </c>
      <c r="E5677" s="25">
        <f>'101_transform'!F5675</f>
        <v>0</v>
      </c>
      <c r="F5677" s="25">
        <f>'101_transform'!G5675</f>
        <v>0</v>
      </c>
      <c r="G5677" s="25">
        <f>'101_transform'!H5675</f>
        <v>0</v>
      </c>
    </row>
    <row r="5678" spans="1:7" ht="15" x14ac:dyDescent="0.2">
      <c r="A5678" s="12" t="str">
        <f t="shared" si="88"/>
        <v>"СИБСОЦБАНК" ООО (2015) 62102</v>
      </c>
      <c r="B5678" s="25" t="str">
        <f>'101_transform'!C5676</f>
        <v>"СИБСОЦБАНК" ООО (2015)</v>
      </c>
      <c r="C5678" s="25" t="str">
        <f>'101_transform'!D5676</f>
        <v>62102   A  Предметы труда, полученные по договорам отступного, залога, назначение которых не определено</v>
      </c>
      <c r="D5678" s="25">
        <f>'101_transform'!E5676</f>
        <v>0</v>
      </c>
      <c r="E5678" s="25">
        <f>'101_transform'!F5676</f>
        <v>0</v>
      </c>
      <c r="F5678" s="25">
        <f>'101_transform'!G5676</f>
        <v>0</v>
      </c>
      <c r="G5678" s="25">
        <f>'101_transform'!H5676</f>
        <v>0</v>
      </c>
    </row>
    <row r="5679" spans="1:7" ht="15" x14ac:dyDescent="0.2">
      <c r="A5679" s="12" t="str">
        <f t="shared" si="88"/>
        <v>"СИБСОЦБАНК" ООО (2015) 62103</v>
      </c>
      <c r="B5679" s="25" t="str">
        <f>'101_transform'!C5677</f>
        <v>"СИБСОЦБАНК" ООО (2015)</v>
      </c>
      <c r="C5679" s="25" t="str">
        <f>'101_transform'!D5677</f>
        <v>62103   П  Резервы на возможные потери</v>
      </c>
      <c r="D5679" s="25">
        <f>'101_transform'!E5677</f>
        <v>0</v>
      </c>
      <c r="E5679" s="25">
        <f>'101_transform'!F5677</f>
        <v>0</v>
      </c>
      <c r="F5679" s="25">
        <f>'101_transform'!G5677</f>
        <v>0</v>
      </c>
      <c r="G5679" s="25">
        <f>'101_transform'!H5677</f>
        <v>0</v>
      </c>
    </row>
    <row r="5680" spans="1:7" ht="15" x14ac:dyDescent="0.2">
      <c r="A5680" s="12" t="str">
        <f t="shared" si="88"/>
        <v>ООО КБ "СИНКО-БАНК" (2838) 60401</v>
      </c>
      <c r="B5680" s="25" t="str">
        <f>'101_transform'!C5678</f>
        <v>ООО КБ "СИНКО-БАНК" (2838)</v>
      </c>
      <c r="C5680" s="25" t="str">
        <f>'101_transform'!D5678</f>
        <v>60401   A  Основные средства (кроме земли) (c 13.02.2018)_x000D_Категория 1- Здания и сооружения (до 31.12.2002)</v>
      </c>
      <c r="D5680" s="25">
        <f>'101_transform'!E5678</f>
        <v>49821</v>
      </c>
      <c r="E5680" s="25">
        <f>'101_transform'!F5678</f>
        <v>0</v>
      </c>
      <c r="F5680" s="25">
        <f>'101_transform'!G5678</f>
        <v>48000</v>
      </c>
      <c r="G5680" s="25">
        <f>'101_transform'!H5678</f>
        <v>0</v>
      </c>
    </row>
    <row r="5681" spans="1:7" ht="15" x14ac:dyDescent="0.2">
      <c r="A5681" s="12" t="str">
        <f t="shared" si="88"/>
        <v>ООО КБ "СИНКО-БАНК" (2838) 60404</v>
      </c>
      <c r="B5681" s="25" t="str">
        <f>'101_transform'!C5679</f>
        <v>ООО КБ "СИНКО-БАНК" (2838)</v>
      </c>
      <c r="C5681" s="25" t="str">
        <f>'101_transform'!D5679</f>
        <v>60404   A  Земля (c 13.02.2018)</v>
      </c>
      <c r="D5681" s="25">
        <f>'101_transform'!E5679</f>
        <v>0</v>
      </c>
      <c r="E5681" s="25">
        <f>'101_transform'!F5679</f>
        <v>0</v>
      </c>
      <c r="F5681" s="25">
        <f>'101_transform'!G5679</f>
        <v>0</v>
      </c>
      <c r="G5681" s="25">
        <f>'101_transform'!H5679</f>
        <v>0</v>
      </c>
    </row>
    <row r="5682" spans="1:7" ht="15" x14ac:dyDescent="0.2">
      <c r="A5682" s="12" t="str">
        <f t="shared" si="88"/>
        <v>ООО КБ "СИНКО-БАНК" (2838) 60405</v>
      </c>
      <c r="B5682" s="25" t="str">
        <f>'101_transform'!C5680</f>
        <v>ООО КБ "СИНКО-БАНК" (2838)</v>
      </c>
      <c r="C5682" s="25" t="str">
        <f>'101_transform'!D5680</f>
        <v>60405   П
A (до 31.01.2003)  Резервы на возможные потери (c 13.02.2018)
Долгосрочно арендуемые основные средства (до 31.01.2003)</v>
      </c>
      <c r="D5682" s="25">
        <f>'101_transform'!E5680</f>
        <v>0</v>
      </c>
      <c r="E5682" s="25">
        <f>'101_transform'!F5680</f>
        <v>0</v>
      </c>
      <c r="F5682" s="25">
        <f>'101_transform'!G5680</f>
        <v>0</v>
      </c>
      <c r="G5682" s="25">
        <f>'101_transform'!H5680</f>
        <v>0</v>
      </c>
    </row>
    <row r="5683" spans="1:7" ht="15" x14ac:dyDescent="0.2">
      <c r="A5683" s="12" t="str">
        <f t="shared" si="88"/>
        <v>ООО КБ "СИНКО-БАНК" (2838) 60414</v>
      </c>
      <c r="B5683" s="25" t="str">
        <f>'101_transform'!C5681</f>
        <v>ООО КБ "СИНКО-БАНК" (2838)</v>
      </c>
      <c r="C5683" s="25" t="str">
        <f>'101_transform'!D5681</f>
        <v>60414   П  Амортизация основных средств (кроме земли) (c 13.02.2018)</v>
      </c>
      <c r="D5683" s="25">
        <f>'101_transform'!E5681</f>
        <v>0</v>
      </c>
      <c r="E5683" s="25">
        <f>'101_transform'!F5681</f>
        <v>21431</v>
      </c>
      <c r="F5683" s="25">
        <f>'101_transform'!G5681</f>
        <v>0</v>
      </c>
      <c r="G5683" s="25">
        <f>'101_transform'!H5681</f>
        <v>19967</v>
      </c>
    </row>
    <row r="5684" spans="1:7" ht="15" x14ac:dyDescent="0.2">
      <c r="A5684" s="12" t="str">
        <f t="shared" si="88"/>
        <v>ООО КБ "СИНКО-БАНК" (2838) 60415</v>
      </c>
      <c r="B5684" s="25" t="str">
        <f>'101_transform'!C5682</f>
        <v>ООО КБ "СИНКО-БАНК" (2838)</v>
      </c>
      <c r="C5684" s="25" t="str">
        <f>'101_transform'!D5682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684" s="25">
        <f>'101_transform'!E5682</f>
        <v>0</v>
      </c>
      <c r="E5684" s="25">
        <f>'101_transform'!F5682</f>
        <v>0</v>
      </c>
      <c r="F5684" s="25">
        <f>'101_transform'!G5682</f>
        <v>0</v>
      </c>
      <c r="G5684" s="25">
        <f>'101_transform'!H5682</f>
        <v>0</v>
      </c>
    </row>
    <row r="5685" spans="1:7" ht="15" x14ac:dyDescent="0.2">
      <c r="A5685" s="12" t="str">
        <f t="shared" si="88"/>
        <v>ООО КБ "СИНКО-БАНК" (2838) 61901</v>
      </c>
      <c r="B5685" s="25" t="str">
        <f>'101_transform'!C5683</f>
        <v>ООО КБ "СИНКО-БАНК" (2838)</v>
      </c>
      <c r="C5685" s="25" t="str">
        <f>'101_transform'!D5683</f>
        <v>61901   A  Земля, временно неиспользуемая в основной деятельности</v>
      </c>
      <c r="D5685" s="25">
        <f>'101_transform'!E5683</f>
        <v>0</v>
      </c>
      <c r="E5685" s="25">
        <f>'101_transform'!F5683</f>
        <v>0</v>
      </c>
      <c r="F5685" s="25">
        <f>'101_transform'!G5683</f>
        <v>0</v>
      </c>
      <c r="G5685" s="25">
        <f>'101_transform'!H5683</f>
        <v>0</v>
      </c>
    </row>
    <row r="5686" spans="1:7" ht="15" x14ac:dyDescent="0.2">
      <c r="A5686" s="12" t="str">
        <f t="shared" si="88"/>
        <v>ООО КБ "СИНКО-БАНК" (2838) 61902</v>
      </c>
      <c r="B5686" s="25" t="str">
        <f>'101_transform'!C5684</f>
        <v>ООО КБ "СИНКО-БАНК" (2838)</v>
      </c>
      <c r="C5686" s="25" t="str">
        <f>'101_transform'!D5684</f>
        <v>61902   A  Земля, временно неиспользуемая в основной деятельности, переданная в аренду</v>
      </c>
      <c r="D5686" s="25">
        <f>'101_transform'!E5684</f>
        <v>0</v>
      </c>
      <c r="E5686" s="25">
        <f>'101_transform'!F5684</f>
        <v>0</v>
      </c>
      <c r="F5686" s="25">
        <f>'101_transform'!G5684</f>
        <v>0</v>
      </c>
      <c r="G5686" s="25">
        <f>'101_transform'!H5684</f>
        <v>0</v>
      </c>
    </row>
    <row r="5687" spans="1:7" ht="15" x14ac:dyDescent="0.2">
      <c r="A5687" s="12" t="str">
        <f t="shared" si="88"/>
        <v>ООО КБ "СИНКО-БАНК" (2838) 61903</v>
      </c>
      <c r="B5687" s="25" t="str">
        <f>'101_transform'!C5685</f>
        <v>ООО КБ "СИНКО-БАНК" (2838)</v>
      </c>
      <c r="C5687" s="25" t="str">
        <f>'101_transform'!D5685</f>
        <v>61903   A  Недвижимость (кроме земли), временно неиспользуемая в основной деятельности</v>
      </c>
      <c r="D5687" s="25">
        <f>'101_transform'!E5685</f>
        <v>0</v>
      </c>
      <c r="E5687" s="25">
        <f>'101_transform'!F5685</f>
        <v>0</v>
      </c>
      <c r="F5687" s="25">
        <f>'101_transform'!G5685</f>
        <v>0</v>
      </c>
      <c r="G5687" s="25">
        <f>'101_transform'!H5685</f>
        <v>0</v>
      </c>
    </row>
    <row r="5688" spans="1:7" ht="15" x14ac:dyDescent="0.2">
      <c r="A5688" s="12" t="str">
        <f t="shared" si="88"/>
        <v>ООО КБ "СИНКО-БАНК" (2838) 61904</v>
      </c>
      <c r="B5688" s="25" t="str">
        <f>'101_transform'!C5686</f>
        <v>ООО КБ "СИНКО-БАНК" (2838)</v>
      </c>
      <c r="C5688" s="25" t="str">
        <f>'101_transform'!D5686</f>
        <v>61904   A  Недвижимость (кроме земли), временно неиспользуемая в основной деятельности, переданная в аренду</v>
      </c>
      <c r="D5688" s="25">
        <f>'101_transform'!E5686</f>
        <v>0</v>
      </c>
      <c r="E5688" s="25">
        <f>'101_transform'!F5686</f>
        <v>0</v>
      </c>
      <c r="F5688" s="25">
        <f>'101_transform'!G5686</f>
        <v>0</v>
      </c>
      <c r="G5688" s="25">
        <f>'101_transform'!H5686</f>
        <v>0</v>
      </c>
    </row>
    <row r="5689" spans="1:7" ht="15" x14ac:dyDescent="0.2">
      <c r="A5689" s="12" t="str">
        <f t="shared" si="88"/>
        <v>ООО КБ "СИНКО-БАНК" (2838) 61905</v>
      </c>
      <c r="B5689" s="25" t="str">
        <f>'101_transform'!C5687</f>
        <v>ООО КБ "СИНКО-БАНК" (2838)</v>
      </c>
      <c r="C5689" s="25" t="str">
        <f>'101_transform'!D5687</f>
        <v>61905   A  Земля, временно неиспользуемая в основной деятельности, учитываемая по справедливой стоимости</v>
      </c>
      <c r="D5689" s="25">
        <f>'101_transform'!E5687</f>
        <v>0</v>
      </c>
      <c r="E5689" s="25">
        <f>'101_transform'!F5687</f>
        <v>0</v>
      </c>
      <c r="F5689" s="25">
        <f>'101_transform'!G5687</f>
        <v>0</v>
      </c>
      <c r="G5689" s="25">
        <f>'101_transform'!H5687</f>
        <v>0</v>
      </c>
    </row>
    <row r="5690" spans="1:7" ht="15" x14ac:dyDescent="0.2">
      <c r="A5690" s="12" t="str">
        <f t="shared" si="88"/>
        <v>ООО КБ "СИНКО-БАНК" (2838) 61906</v>
      </c>
      <c r="B5690" s="25" t="str">
        <f>'101_transform'!C5688</f>
        <v>ООО КБ "СИНКО-БАНК" (2838)</v>
      </c>
      <c r="C5690" s="25" t="str">
        <f>'101_transform'!D5688</f>
        <v>61906   A  Земля, временно неиспользуемая в основной деятельности, учитываемая по справедливой стоимости, переданная в аренду</v>
      </c>
      <c r="D5690" s="25">
        <f>'101_transform'!E5688</f>
        <v>0</v>
      </c>
      <c r="E5690" s="25">
        <f>'101_transform'!F5688</f>
        <v>0</v>
      </c>
      <c r="F5690" s="25">
        <f>'101_transform'!G5688</f>
        <v>0</v>
      </c>
      <c r="G5690" s="25">
        <f>'101_transform'!H5688</f>
        <v>0</v>
      </c>
    </row>
    <row r="5691" spans="1:7" ht="15" x14ac:dyDescent="0.2">
      <c r="A5691" s="12" t="str">
        <f t="shared" si="88"/>
        <v>ООО КБ "СИНКО-БАНК" (2838) 61907</v>
      </c>
      <c r="B5691" s="25" t="str">
        <f>'101_transform'!C5689</f>
        <v>ООО КБ "СИНКО-БАНК" (2838)</v>
      </c>
      <c r="C5691" s="25" t="str">
        <f>'101_transform'!D5689</f>
        <v>61907   A  Недвижимость (кроме земли), временно неиспользуемая в основной деятельности, учитываемая по справедливой стоимости</v>
      </c>
      <c r="D5691" s="25">
        <f>'101_transform'!E5689</f>
        <v>0</v>
      </c>
      <c r="E5691" s="25">
        <f>'101_transform'!F5689</f>
        <v>0</v>
      </c>
      <c r="F5691" s="25">
        <f>'101_transform'!G5689</f>
        <v>0</v>
      </c>
      <c r="G5691" s="25">
        <f>'101_transform'!H5689</f>
        <v>0</v>
      </c>
    </row>
    <row r="5692" spans="1:7" ht="15" x14ac:dyDescent="0.2">
      <c r="A5692" s="12" t="str">
        <f t="shared" si="88"/>
        <v>ООО КБ "СИНКО-БАНК" (2838) 61908</v>
      </c>
      <c r="B5692" s="25" t="str">
        <f>'101_transform'!C5690</f>
        <v>ООО КБ "СИНКО-БАНК" (2838)</v>
      </c>
      <c r="C5692" s="25" t="str">
        <f>'101_transform'!D5690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692" s="25">
        <f>'101_transform'!E5690</f>
        <v>0</v>
      </c>
      <c r="E5692" s="25">
        <f>'101_transform'!F5690</f>
        <v>0</v>
      </c>
      <c r="F5692" s="25">
        <f>'101_transform'!G5690</f>
        <v>0</v>
      </c>
      <c r="G5692" s="25">
        <f>'101_transform'!H5690</f>
        <v>0</v>
      </c>
    </row>
    <row r="5693" spans="1:7" ht="15" x14ac:dyDescent="0.2">
      <c r="A5693" s="12" t="str">
        <f t="shared" si="88"/>
        <v>ООО КБ "СИНКО-БАНК" (2838) 61909</v>
      </c>
      <c r="B5693" s="25" t="str">
        <f>'101_transform'!C5691</f>
        <v>ООО КБ "СИНКО-БАНК" (2838)</v>
      </c>
      <c r="C5693" s="25" t="str">
        <f>'101_transform'!D5691</f>
        <v>61909   П  Амортизация недвижимости (кроме земли), временно неиспользуемой в основной деятельности</v>
      </c>
      <c r="D5693" s="25">
        <f>'101_transform'!E5691</f>
        <v>0</v>
      </c>
      <c r="E5693" s="25">
        <f>'101_transform'!F5691</f>
        <v>0</v>
      </c>
      <c r="F5693" s="25">
        <f>'101_transform'!G5691</f>
        <v>0</v>
      </c>
      <c r="G5693" s="25">
        <f>'101_transform'!H5691</f>
        <v>0</v>
      </c>
    </row>
    <row r="5694" spans="1:7" ht="15" x14ac:dyDescent="0.2">
      <c r="A5694" s="12" t="str">
        <f t="shared" si="88"/>
        <v>ООО КБ "СИНКО-БАНК" (2838) 61910</v>
      </c>
      <c r="B5694" s="25" t="str">
        <f>'101_transform'!C5692</f>
        <v>ООО КБ "СИНКО-БАНК" (2838)</v>
      </c>
      <c r="C5694" s="25" t="str">
        <f>'101_transform'!D5692</f>
        <v>61910   П  Амортизация недвижимости (кроме земли), временно неиспользуемой в основной деятельности, переданной в аренду</v>
      </c>
      <c r="D5694" s="25">
        <f>'101_transform'!E5692</f>
        <v>0</v>
      </c>
      <c r="E5694" s="25">
        <f>'101_transform'!F5692</f>
        <v>0</v>
      </c>
      <c r="F5694" s="25">
        <f>'101_transform'!G5692</f>
        <v>0</v>
      </c>
      <c r="G5694" s="25">
        <f>'101_transform'!H5692</f>
        <v>0</v>
      </c>
    </row>
    <row r="5695" spans="1:7" ht="15" x14ac:dyDescent="0.2">
      <c r="A5695" s="12" t="str">
        <f t="shared" si="88"/>
        <v>ООО КБ "СИНКО-БАНК" (2838) 61911</v>
      </c>
      <c r="B5695" s="25" t="str">
        <f>'101_transform'!C5693</f>
        <v>ООО КБ "СИНКО-БАНК" (2838)</v>
      </c>
      <c r="C5695" s="25" t="str">
        <f>'101_transform'!D5693</f>
        <v>61911   A  Вложения в сооружение (строительство) объектов недвижимости, временно неиспользуемой в основной деятельности</v>
      </c>
      <c r="D5695" s="25">
        <f>'101_transform'!E5693</f>
        <v>0</v>
      </c>
      <c r="E5695" s="25">
        <f>'101_transform'!F5693</f>
        <v>0</v>
      </c>
      <c r="F5695" s="25">
        <f>'101_transform'!G5693</f>
        <v>0</v>
      </c>
      <c r="G5695" s="25">
        <f>'101_transform'!H5693</f>
        <v>0</v>
      </c>
    </row>
    <row r="5696" spans="1:7" ht="15" x14ac:dyDescent="0.2">
      <c r="A5696" s="12" t="str">
        <f t="shared" si="88"/>
        <v>ООО КБ "СИНКО-БАНК" (2838) 61912</v>
      </c>
      <c r="B5696" s="25" t="str">
        <f>'101_transform'!C5694</f>
        <v>ООО КБ "СИНКО-БАНК" (2838)</v>
      </c>
      <c r="C5696" s="25" t="str">
        <f>'101_transform'!D5694</f>
        <v>61912   П  Резервы на возможные потери</v>
      </c>
      <c r="D5696" s="25">
        <f>'101_transform'!E5694</f>
        <v>0</v>
      </c>
      <c r="E5696" s="25">
        <f>'101_transform'!F5694</f>
        <v>0</v>
      </c>
      <c r="F5696" s="25">
        <f>'101_transform'!G5694</f>
        <v>0</v>
      </c>
      <c r="G5696" s="25">
        <f>'101_transform'!H5694</f>
        <v>0</v>
      </c>
    </row>
    <row r="5697" spans="1:7" ht="15" x14ac:dyDescent="0.2">
      <c r="A5697" s="12" t="str">
        <f t="shared" si="88"/>
        <v>ООО КБ "СИНКО-БАНК" (2838) 62001</v>
      </c>
      <c r="B5697" s="25" t="str">
        <f>'101_transform'!C5695</f>
        <v>ООО КБ "СИНКО-БАНК" (2838)</v>
      </c>
      <c r="C5697" s="25" t="str">
        <f>'101_transform'!D5695</f>
        <v>62001   A  Долгосрочные активы, предназначенные для продажи</v>
      </c>
      <c r="D5697" s="25">
        <f>'101_transform'!E5695</f>
        <v>17797</v>
      </c>
      <c r="E5697" s="25">
        <f>'101_transform'!F5695</f>
        <v>0</v>
      </c>
      <c r="F5697" s="25">
        <f>'101_transform'!G5695</f>
        <v>17280</v>
      </c>
      <c r="G5697" s="25">
        <f>'101_transform'!H5695</f>
        <v>0</v>
      </c>
    </row>
    <row r="5698" spans="1:7" ht="15" x14ac:dyDescent="0.2">
      <c r="A5698" s="12" t="str">
        <f t="shared" si="88"/>
        <v>ООО КБ "СИНКО-БАНК" (2838) 62002</v>
      </c>
      <c r="B5698" s="25" t="str">
        <f>'101_transform'!C5696</f>
        <v>ООО КБ "СИНКО-БАНК" (2838)</v>
      </c>
      <c r="C5698" s="25" t="str">
        <f>'101_transform'!D5696</f>
        <v>62002   П  Резервы на возможные потери</v>
      </c>
      <c r="D5698" s="25">
        <f>'101_transform'!E5696</f>
        <v>0</v>
      </c>
      <c r="E5698" s="25">
        <f>'101_transform'!F5696</f>
        <v>0</v>
      </c>
      <c r="F5698" s="25">
        <f>'101_transform'!G5696</f>
        <v>0</v>
      </c>
      <c r="G5698" s="25">
        <f>'101_transform'!H5696</f>
        <v>0</v>
      </c>
    </row>
    <row r="5699" spans="1:7" ht="15" x14ac:dyDescent="0.2">
      <c r="A5699" s="12" t="str">
        <f t="shared" si="88"/>
        <v>ООО КБ "СИНКО-БАНК" (2838) 62101</v>
      </c>
      <c r="B5699" s="25" t="str">
        <f>'101_transform'!C5697</f>
        <v>ООО КБ "СИНКО-БАНК" (2838)</v>
      </c>
      <c r="C5699" s="25" t="str">
        <f>'101_transform'!D5697</f>
        <v>62101   A  Средства труда, полученные по договорам отступного, залога, назначение которых не определено</v>
      </c>
      <c r="D5699" s="25">
        <f>'101_transform'!E5697</f>
        <v>8109</v>
      </c>
      <c r="E5699" s="25">
        <f>'101_transform'!F5697</f>
        <v>0</v>
      </c>
      <c r="F5699" s="25">
        <f>'101_transform'!G5697</f>
        <v>8109</v>
      </c>
      <c r="G5699" s="25">
        <f>'101_transform'!H5697</f>
        <v>0</v>
      </c>
    </row>
    <row r="5700" spans="1:7" ht="15" x14ac:dyDescent="0.2">
      <c r="A5700" s="12" t="str">
        <f t="shared" ref="A5700:A5763" si="89">B5700&amp;" "&amp;LEFT(C5700,5)</f>
        <v>ООО КБ "СИНКО-БАНК" (2838) 62102</v>
      </c>
      <c r="B5700" s="25" t="str">
        <f>'101_transform'!C5698</f>
        <v>ООО КБ "СИНКО-БАНК" (2838)</v>
      </c>
      <c r="C5700" s="25" t="str">
        <f>'101_transform'!D5698</f>
        <v>62102   A  Предметы труда, полученные по договорам отступного, залога, назначение которых не определено</v>
      </c>
      <c r="D5700" s="25">
        <f>'101_transform'!E5698</f>
        <v>0</v>
      </c>
      <c r="E5700" s="25">
        <f>'101_transform'!F5698</f>
        <v>0</v>
      </c>
      <c r="F5700" s="25">
        <f>'101_transform'!G5698</f>
        <v>0</v>
      </c>
      <c r="G5700" s="25">
        <f>'101_transform'!H5698</f>
        <v>0</v>
      </c>
    </row>
    <row r="5701" spans="1:7" ht="15" x14ac:dyDescent="0.2">
      <c r="A5701" s="12" t="str">
        <f t="shared" si="89"/>
        <v>ООО КБ "СИНКО-БАНК" (2838) 62103</v>
      </c>
      <c r="B5701" s="25" t="str">
        <f>'101_transform'!C5699</f>
        <v>ООО КБ "СИНКО-БАНК" (2838)</v>
      </c>
      <c r="C5701" s="25" t="str">
        <f>'101_transform'!D5699</f>
        <v>62103   П  Резервы на возможные потери</v>
      </c>
      <c r="D5701" s="25">
        <f>'101_transform'!E5699</f>
        <v>0</v>
      </c>
      <c r="E5701" s="25">
        <f>'101_transform'!F5699</f>
        <v>0</v>
      </c>
      <c r="F5701" s="25">
        <f>'101_transform'!G5699</f>
        <v>0</v>
      </c>
      <c r="G5701" s="25">
        <f>'101_transform'!H5699</f>
        <v>0</v>
      </c>
    </row>
    <row r="5702" spans="1:7" ht="15" x14ac:dyDescent="0.2">
      <c r="A5702" s="12" t="str">
        <f t="shared" si="89"/>
        <v>КБ "СИСТЕМА" ООО (2846) 60401</v>
      </c>
      <c r="B5702" s="25" t="str">
        <f>'101_transform'!C5700</f>
        <v>КБ "СИСТЕМА" ООО (2846)</v>
      </c>
      <c r="C5702" s="25" t="str">
        <f>'101_transform'!D5700</f>
        <v>60401   A  Основные средства (кроме земли) (c 13.02.2018)_x000D_Категория 1- Здания и сооружения (до 31.12.2002)</v>
      </c>
      <c r="D5702" s="25">
        <f>'101_transform'!E5700</f>
        <v>14317</v>
      </c>
      <c r="E5702" s="25">
        <f>'101_transform'!F5700</f>
        <v>0</v>
      </c>
      <c r="F5702" s="25">
        <f>'101_transform'!G5700</f>
        <v>14317</v>
      </c>
      <c r="G5702" s="25">
        <f>'101_transform'!H5700</f>
        <v>0</v>
      </c>
    </row>
    <row r="5703" spans="1:7" ht="15" x14ac:dyDescent="0.2">
      <c r="A5703" s="12" t="str">
        <f t="shared" si="89"/>
        <v>КБ "СИСТЕМА" ООО (2846) 60404</v>
      </c>
      <c r="B5703" s="25" t="str">
        <f>'101_transform'!C5701</f>
        <v>КБ "СИСТЕМА" ООО (2846)</v>
      </c>
      <c r="C5703" s="25" t="str">
        <f>'101_transform'!D5701</f>
        <v>60404   A  Земля (c 13.02.2018)</v>
      </c>
      <c r="D5703" s="25">
        <f>'101_transform'!E5701</f>
        <v>0</v>
      </c>
      <c r="E5703" s="25">
        <f>'101_transform'!F5701</f>
        <v>0</v>
      </c>
      <c r="F5703" s="25">
        <f>'101_transform'!G5701</f>
        <v>0</v>
      </c>
      <c r="G5703" s="25">
        <f>'101_transform'!H5701</f>
        <v>0</v>
      </c>
    </row>
    <row r="5704" spans="1:7" ht="15" x14ac:dyDescent="0.2">
      <c r="A5704" s="12" t="str">
        <f t="shared" si="89"/>
        <v>КБ "СИСТЕМА" ООО (2846) 60405</v>
      </c>
      <c r="B5704" s="25" t="str">
        <f>'101_transform'!C5702</f>
        <v>КБ "СИСТЕМА" ООО (2846)</v>
      </c>
      <c r="C5704" s="25" t="str">
        <f>'101_transform'!D5702</f>
        <v>60405   П
A (до 31.01.2003)  Резервы на возможные потери (c 13.02.2018)
Долгосрочно арендуемые основные средства (до 31.01.2003)</v>
      </c>
      <c r="D5704" s="25">
        <f>'101_transform'!E5702</f>
        <v>0</v>
      </c>
      <c r="E5704" s="25">
        <f>'101_transform'!F5702</f>
        <v>0</v>
      </c>
      <c r="F5704" s="25">
        <f>'101_transform'!G5702</f>
        <v>0</v>
      </c>
      <c r="G5704" s="25">
        <f>'101_transform'!H5702</f>
        <v>0</v>
      </c>
    </row>
    <row r="5705" spans="1:7" ht="15" x14ac:dyDescent="0.2">
      <c r="A5705" s="12" t="str">
        <f t="shared" si="89"/>
        <v>КБ "СИСТЕМА" ООО (2846) 60414</v>
      </c>
      <c r="B5705" s="25" t="str">
        <f>'101_transform'!C5703</f>
        <v>КБ "СИСТЕМА" ООО (2846)</v>
      </c>
      <c r="C5705" s="25" t="str">
        <f>'101_transform'!D5703</f>
        <v>60414   П  Амортизация основных средств (кроме земли) (c 13.02.2018)</v>
      </c>
      <c r="D5705" s="25">
        <f>'101_transform'!E5703</f>
        <v>0</v>
      </c>
      <c r="E5705" s="25">
        <f>'101_transform'!F5703</f>
        <v>13034</v>
      </c>
      <c r="F5705" s="25">
        <f>'101_transform'!G5703</f>
        <v>0</v>
      </c>
      <c r="G5705" s="25">
        <f>'101_transform'!H5703</f>
        <v>13216</v>
      </c>
    </row>
    <row r="5706" spans="1:7" ht="15" x14ac:dyDescent="0.2">
      <c r="A5706" s="12" t="str">
        <f t="shared" si="89"/>
        <v>КБ "СИСТЕМА" ООО (2846) 60415</v>
      </c>
      <c r="B5706" s="25" t="str">
        <f>'101_transform'!C5704</f>
        <v>КБ "СИСТЕМА" ООО (2846)</v>
      </c>
      <c r="C5706" s="25" t="str">
        <f>'101_transform'!D5704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706" s="25">
        <f>'101_transform'!E5704</f>
        <v>0</v>
      </c>
      <c r="E5706" s="25">
        <f>'101_transform'!F5704</f>
        <v>0</v>
      </c>
      <c r="F5706" s="25">
        <f>'101_transform'!G5704</f>
        <v>0</v>
      </c>
      <c r="G5706" s="25">
        <f>'101_transform'!H5704</f>
        <v>0</v>
      </c>
    </row>
    <row r="5707" spans="1:7" ht="15" x14ac:dyDescent="0.2">
      <c r="A5707" s="12" t="str">
        <f t="shared" si="89"/>
        <v>КБ "СИСТЕМА" ООО (2846) 61901</v>
      </c>
      <c r="B5707" s="25" t="str">
        <f>'101_transform'!C5705</f>
        <v>КБ "СИСТЕМА" ООО (2846)</v>
      </c>
      <c r="C5707" s="25" t="str">
        <f>'101_transform'!D5705</f>
        <v>61901   A  Земля, временно неиспользуемая в основной деятельности</v>
      </c>
      <c r="D5707" s="25">
        <f>'101_transform'!E5705</f>
        <v>0</v>
      </c>
      <c r="E5707" s="25">
        <f>'101_transform'!F5705</f>
        <v>0</v>
      </c>
      <c r="F5707" s="25">
        <f>'101_transform'!G5705</f>
        <v>0</v>
      </c>
      <c r="G5707" s="25">
        <f>'101_transform'!H5705</f>
        <v>0</v>
      </c>
    </row>
    <row r="5708" spans="1:7" ht="15" x14ac:dyDescent="0.2">
      <c r="A5708" s="12" t="str">
        <f t="shared" si="89"/>
        <v>КБ "СИСТЕМА" ООО (2846) 61902</v>
      </c>
      <c r="B5708" s="25" t="str">
        <f>'101_transform'!C5706</f>
        <v>КБ "СИСТЕМА" ООО (2846)</v>
      </c>
      <c r="C5708" s="25" t="str">
        <f>'101_transform'!D5706</f>
        <v>61902   A  Земля, временно неиспользуемая в основной деятельности, переданная в аренду</v>
      </c>
      <c r="D5708" s="25">
        <f>'101_transform'!E5706</f>
        <v>0</v>
      </c>
      <c r="E5708" s="25">
        <f>'101_transform'!F5706</f>
        <v>0</v>
      </c>
      <c r="F5708" s="25">
        <f>'101_transform'!G5706</f>
        <v>0</v>
      </c>
      <c r="G5708" s="25">
        <f>'101_transform'!H5706</f>
        <v>0</v>
      </c>
    </row>
    <row r="5709" spans="1:7" ht="15" x14ac:dyDescent="0.2">
      <c r="A5709" s="12" t="str">
        <f t="shared" si="89"/>
        <v>КБ "СИСТЕМА" ООО (2846) 61903</v>
      </c>
      <c r="B5709" s="25" t="str">
        <f>'101_transform'!C5707</f>
        <v>КБ "СИСТЕМА" ООО (2846)</v>
      </c>
      <c r="C5709" s="25" t="str">
        <f>'101_transform'!D5707</f>
        <v>61903   A  Недвижимость (кроме земли), временно неиспользуемая в основной деятельности</v>
      </c>
      <c r="D5709" s="25">
        <f>'101_transform'!E5707</f>
        <v>0</v>
      </c>
      <c r="E5709" s="25">
        <f>'101_transform'!F5707</f>
        <v>0</v>
      </c>
      <c r="F5709" s="25">
        <f>'101_transform'!G5707</f>
        <v>0</v>
      </c>
      <c r="G5709" s="25">
        <f>'101_transform'!H5707</f>
        <v>0</v>
      </c>
    </row>
    <row r="5710" spans="1:7" ht="15" x14ac:dyDescent="0.2">
      <c r="A5710" s="12" t="str">
        <f t="shared" si="89"/>
        <v>КБ "СИСТЕМА" ООО (2846) 61904</v>
      </c>
      <c r="B5710" s="25" t="str">
        <f>'101_transform'!C5708</f>
        <v>КБ "СИСТЕМА" ООО (2846)</v>
      </c>
      <c r="C5710" s="25" t="str">
        <f>'101_transform'!D5708</f>
        <v>61904   A  Недвижимость (кроме земли), временно неиспользуемая в основной деятельности, переданная в аренду</v>
      </c>
      <c r="D5710" s="25">
        <f>'101_transform'!E5708</f>
        <v>0</v>
      </c>
      <c r="E5710" s="25">
        <f>'101_transform'!F5708</f>
        <v>0</v>
      </c>
      <c r="F5710" s="25">
        <f>'101_transform'!G5708</f>
        <v>0</v>
      </c>
      <c r="G5710" s="25">
        <f>'101_transform'!H5708</f>
        <v>0</v>
      </c>
    </row>
    <row r="5711" spans="1:7" ht="15" x14ac:dyDescent="0.2">
      <c r="A5711" s="12" t="str">
        <f t="shared" si="89"/>
        <v>КБ "СИСТЕМА" ООО (2846) 61905</v>
      </c>
      <c r="B5711" s="25" t="str">
        <f>'101_transform'!C5709</f>
        <v>КБ "СИСТЕМА" ООО (2846)</v>
      </c>
      <c r="C5711" s="25" t="str">
        <f>'101_transform'!D5709</f>
        <v>61905   A  Земля, временно неиспользуемая в основной деятельности, учитываемая по справедливой стоимости</v>
      </c>
      <c r="D5711" s="25">
        <f>'101_transform'!E5709</f>
        <v>0</v>
      </c>
      <c r="E5711" s="25">
        <f>'101_transform'!F5709</f>
        <v>0</v>
      </c>
      <c r="F5711" s="25">
        <f>'101_transform'!G5709</f>
        <v>0</v>
      </c>
      <c r="G5711" s="25">
        <f>'101_transform'!H5709</f>
        <v>0</v>
      </c>
    </row>
    <row r="5712" spans="1:7" ht="15" x14ac:dyDescent="0.2">
      <c r="A5712" s="12" t="str">
        <f t="shared" si="89"/>
        <v>КБ "СИСТЕМА" ООО (2846) 61906</v>
      </c>
      <c r="B5712" s="25" t="str">
        <f>'101_transform'!C5710</f>
        <v>КБ "СИСТЕМА" ООО (2846)</v>
      </c>
      <c r="C5712" s="25" t="str">
        <f>'101_transform'!D5710</f>
        <v>61906   A  Земля, временно неиспользуемая в основной деятельности, учитываемая по справедливой стоимости, переданная в аренду</v>
      </c>
      <c r="D5712" s="25">
        <f>'101_transform'!E5710</f>
        <v>0</v>
      </c>
      <c r="E5712" s="25">
        <f>'101_transform'!F5710</f>
        <v>0</v>
      </c>
      <c r="F5712" s="25">
        <f>'101_transform'!G5710</f>
        <v>0</v>
      </c>
      <c r="G5712" s="25">
        <f>'101_transform'!H5710</f>
        <v>0</v>
      </c>
    </row>
    <row r="5713" spans="1:7" ht="15" x14ac:dyDescent="0.2">
      <c r="A5713" s="12" t="str">
        <f t="shared" si="89"/>
        <v>КБ "СИСТЕМА" ООО (2846) 61907</v>
      </c>
      <c r="B5713" s="25" t="str">
        <f>'101_transform'!C5711</f>
        <v>КБ "СИСТЕМА" ООО (2846)</v>
      </c>
      <c r="C5713" s="25" t="str">
        <f>'101_transform'!D5711</f>
        <v>61907   A  Недвижимость (кроме земли), временно неиспользуемая в основной деятельности, учитываемая по справедливой стоимости</v>
      </c>
      <c r="D5713" s="25">
        <f>'101_transform'!E5711</f>
        <v>0</v>
      </c>
      <c r="E5713" s="25">
        <f>'101_transform'!F5711</f>
        <v>0</v>
      </c>
      <c r="F5713" s="25">
        <f>'101_transform'!G5711</f>
        <v>0</v>
      </c>
      <c r="G5713" s="25">
        <f>'101_transform'!H5711</f>
        <v>0</v>
      </c>
    </row>
    <row r="5714" spans="1:7" ht="15" x14ac:dyDescent="0.2">
      <c r="A5714" s="12" t="str">
        <f t="shared" si="89"/>
        <v>КБ "СИСТЕМА" ООО (2846) 61908</v>
      </c>
      <c r="B5714" s="25" t="str">
        <f>'101_transform'!C5712</f>
        <v>КБ "СИСТЕМА" ООО (2846)</v>
      </c>
      <c r="C5714" s="25" t="str">
        <f>'101_transform'!D5712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714" s="25">
        <f>'101_transform'!E5712</f>
        <v>0</v>
      </c>
      <c r="E5714" s="25">
        <f>'101_transform'!F5712</f>
        <v>0</v>
      </c>
      <c r="F5714" s="25">
        <f>'101_transform'!G5712</f>
        <v>0</v>
      </c>
      <c r="G5714" s="25">
        <f>'101_transform'!H5712</f>
        <v>0</v>
      </c>
    </row>
    <row r="5715" spans="1:7" ht="15" x14ac:dyDescent="0.2">
      <c r="A5715" s="12" t="str">
        <f t="shared" si="89"/>
        <v>КБ "СИСТЕМА" ООО (2846) 61909</v>
      </c>
      <c r="B5715" s="25" t="str">
        <f>'101_transform'!C5713</f>
        <v>КБ "СИСТЕМА" ООО (2846)</v>
      </c>
      <c r="C5715" s="25" t="str">
        <f>'101_transform'!D5713</f>
        <v>61909   П  Амортизация недвижимости (кроме земли), временно неиспользуемой в основной деятельности</v>
      </c>
      <c r="D5715" s="25">
        <f>'101_transform'!E5713</f>
        <v>0</v>
      </c>
      <c r="E5715" s="25">
        <f>'101_transform'!F5713</f>
        <v>0</v>
      </c>
      <c r="F5715" s="25">
        <f>'101_transform'!G5713</f>
        <v>0</v>
      </c>
      <c r="G5715" s="25">
        <f>'101_transform'!H5713</f>
        <v>0</v>
      </c>
    </row>
    <row r="5716" spans="1:7" ht="15" x14ac:dyDescent="0.2">
      <c r="A5716" s="12" t="str">
        <f t="shared" si="89"/>
        <v>КБ "СИСТЕМА" ООО (2846) 61910</v>
      </c>
      <c r="B5716" s="25" t="str">
        <f>'101_transform'!C5714</f>
        <v>КБ "СИСТЕМА" ООО (2846)</v>
      </c>
      <c r="C5716" s="25" t="str">
        <f>'101_transform'!D5714</f>
        <v>61910   П  Амортизация недвижимости (кроме земли), временно неиспользуемой в основной деятельности, переданной в аренду</v>
      </c>
      <c r="D5716" s="25">
        <f>'101_transform'!E5714</f>
        <v>0</v>
      </c>
      <c r="E5716" s="25">
        <f>'101_transform'!F5714</f>
        <v>0</v>
      </c>
      <c r="F5716" s="25">
        <f>'101_transform'!G5714</f>
        <v>0</v>
      </c>
      <c r="G5716" s="25">
        <f>'101_transform'!H5714</f>
        <v>0</v>
      </c>
    </row>
    <row r="5717" spans="1:7" ht="15" x14ac:dyDescent="0.2">
      <c r="A5717" s="12" t="str">
        <f t="shared" si="89"/>
        <v>КБ "СИСТЕМА" ООО (2846) 61911</v>
      </c>
      <c r="B5717" s="25" t="str">
        <f>'101_transform'!C5715</f>
        <v>КБ "СИСТЕМА" ООО (2846)</v>
      </c>
      <c r="C5717" s="25" t="str">
        <f>'101_transform'!D5715</f>
        <v>61911   A  Вложения в сооружение (строительство) объектов недвижимости, временно неиспользуемой в основной деятельности</v>
      </c>
      <c r="D5717" s="25">
        <f>'101_transform'!E5715</f>
        <v>0</v>
      </c>
      <c r="E5717" s="25">
        <f>'101_transform'!F5715</f>
        <v>0</v>
      </c>
      <c r="F5717" s="25">
        <f>'101_transform'!G5715</f>
        <v>0</v>
      </c>
      <c r="G5717" s="25">
        <f>'101_transform'!H5715</f>
        <v>0</v>
      </c>
    </row>
    <row r="5718" spans="1:7" ht="15" x14ac:dyDescent="0.2">
      <c r="A5718" s="12" t="str">
        <f t="shared" si="89"/>
        <v>КБ "СИСТЕМА" ООО (2846) 61912</v>
      </c>
      <c r="B5718" s="25" t="str">
        <f>'101_transform'!C5716</f>
        <v>КБ "СИСТЕМА" ООО (2846)</v>
      </c>
      <c r="C5718" s="25" t="str">
        <f>'101_transform'!D5716</f>
        <v>61912   П  Резервы на возможные потери</v>
      </c>
      <c r="D5718" s="25">
        <f>'101_transform'!E5716</f>
        <v>0</v>
      </c>
      <c r="E5718" s="25">
        <f>'101_transform'!F5716</f>
        <v>0</v>
      </c>
      <c r="F5718" s="25">
        <f>'101_transform'!G5716</f>
        <v>0</v>
      </c>
      <c r="G5718" s="25">
        <f>'101_transform'!H5716</f>
        <v>0</v>
      </c>
    </row>
    <row r="5719" spans="1:7" ht="15" x14ac:dyDescent="0.2">
      <c r="A5719" s="12" t="str">
        <f t="shared" si="89"/>
        <v>КБ "СИСТЕМА" ООО (2846) 62001</v>
      </c>
      <c r="B5719" s="25" t="str">
        <f>'101_transform'!C5717</f>
        <v>КБ "СИСТЕМА" ООО (2846)</v>
      </c>
      <c r="C5719" s="25" t="str">
        <f>'101_transform'!D5717</f>
        <v>62001   A  Долгосрочные активы, предназначенные для продажи</v>
      </c>
      <c r="D5719" s="25">
        <f>'101_transform'!E5717</f>
        <v>0</v>
      </c>
      <c r="E5719" s="25">
        <f>'101_transform'!F5717</f>
        <v>0</v>
      </c>
      <c r="F5719" s="25">
        <f>'101_transform'!G5717</f>
        <v>0</v>
      </c>
      <c r="G5719" s="25">
        <f>'101_transform'!H5717</f>
        <v>0</v>
      </c>
    </row>
    <row r="5720" spans="1:7" ht="15" x14ac:dyDescent="0.2">
      <c r="A5720" s="12" t="str">
        <f t="shared" si="89"/>
        <v>КБ "СИСТЕМА" ООО (2846) 62002</v>
      </c>
      <c r="B5720" s="25" t="str">
        <f>'101_transform'!C5718</f>
        <v>КБ "СИСТЕМА" ООО (2846)</v>
      </c>
      <c r="C5720" s="25" t="str">
        <f>'101_transform'!D5718</f>
        <v>62002   П  Резервы на возможные потери</v>
      </c>
      <c r="D5720" s="25">
        <f>'101_transform'!E5718</f>
        <v>0</v>
      </c>
      <c r="E5720" s="25">
        <f>'101_transform'!F5718</f>
        <v>0</v>
      </c>
      <c r="F5720" s="25">
        <f>'101_transform'!G5718</f>
        <v>0</v>
      </c>
      <c r="G5720" s="25">
        <f>'101_transform'!H5718</f>
        <v>0</v>
      </c>
    </row>
    <row r="5721" spans="1:7" ht="15" x14ac:dyDescent="0.2">
      <c r="A5721" s="12" t="str">
        <f t="shared" si="89"/>
        <v>КБ "СИСТЕМА" ООО (2846) 62101</v>
      </c>
      <c r="B5721" s="25" t="str">
        <f>'101_transform'!C5719</f>
        <v>КБ "СИСТЕМА" ООО (2846)</v>
      </c>
      <c r="C5721" s="25" t="str">
        <f>'101_transform'!D5719</f>
        <v>62101   A  Средства труда, полученные по договорам отступного, залога, назначение которых не определено</v>
      </c>
      <c r="D5721" s="25">
        <f>'101_transform'!E5719</f>
        <v>0</v>
      </c>
      <c r="E5721" s="25">
        <f>'101_transform'!F5719</f>
        <v>0</v>
      </c>
      <c r="F5721" s="25">
        <f>'101_transform'!G5719</f>
        <v>0</v>
      </c>
      <c r="G5721" s="25">
        <f>'101_transform'!H5719</f>
        <v>0</v>
      </c>
    </row>
    <row r="5722" spans="1:7" ht="15" x14ac:dyDescent="0.2">
      <c r="A5722" s="12" t="str">
        <f t="shared" si="89"/>
        <v>КБ "СИСТЕМА" ООО (2846) 62102</v>
      </c>
      <c r="B5722" s="25" t="str">
        <f>'101_transform'!C5720</f>
        <v>КБ "СИСТЕМА" ООО (2846)</v>
      </c>
      <c r="C5722" s="25" t="str">
        <f>'101_transform'!D5720</f>
        <v>62102   A  Предметы труда, полученные по договорам отступного, залога, назначение которых не определено</v>
      </c>
      <c r="D5722" s="25">
        <f>'101_transform'!E5720</f>
        <v>0</v>
      </c>
      <c r="E5722" s="25">
        <f>'101_transform'!F5720</f>
        <v>0</v>
      </c>
      <c r="F5722" s="25">
        <f>'101_transform'!G5720</f>
        <v>0</v>
      </c>
      <c r="G5722" s="25">
        <f>'101_transform'!H5720</f>
        <v>0</v>
      </c>
    </row>
    <row r="5723" spans="1:7" ht="15" x14ac:dyDescent="0.2">
      <c r="A5723" s="12" t="str">
        <f t="shared" si="89"/>
        <v>КБ "СИСТЕМА" ООО (2846) 62103</v>
      </c>
      <c r="B5723" s="25" t="str">
        <f>'101_transform'!C5721</f>
        <v>КБ "СИСТЕМА" ООО (2846)</v>
      </c>
      <c r="C5723" s="25" t="str">
        <f>'101_transform'!D5721</f>
        <v>62103   П  Резервы на возможные потери</v>
      </c>
      <c r="D5723" s="25">
        <f>'101_transform'!E5721</f>
        <v>0</v>
      </c>
      <c r="E5723" s="25">
        <f>'101_transform'!F5721</f>
        <v>0</v>
      </c>
      <c r="F5723" s="25">
        <f>'101_transform'!G5721</f>
        <v>0</v>
      </c>
      <c r="G5723" s="25">
        <f>'101_transform'!H5721</f>
        <v>0</v>
      </c>
    </row>
    <row r="5724" spans="1:7" ht="15" x14ac:dyDescent="0.2">
      <c r="A5724" s="12" t="str">
        <f t="shared" si="89"/>
        <v>АО "Сити Инвест Банк" (3194) 60401</v>
      </c>
      <c r="B5724" s="25" t="str">
        <f>'101_transform'!C5722</f>
        <v>АО "Сити Инвест Банк" (3194)</v>
      </c>
      <c r="C5724" s="25" t="str">
        <f>'101_transform'!D5722</f>
        <v>60401   A  Основные средства (кроме земли) (c 13.02.2018)_x000D_Категория 1- Здания и сооружения (до 31.12.2002)</v>
      </c>
      <c r="D5724" s="25">
        <f>'101_transform'!E5722</f>
        <v>3253</v>
      </c>
      <c r="E5724" s="25">
        <f>'101_transform'!F5722</f>
        <v>0</v>
      </c>
      <c r="F5724" s="25">
        <f>'101_transform'!G5722</f>
        <v>3400</v>
      </c>
      <c r="G5724" s="25">
        <f>'101_transform'!H5722</f>
        <v>0</v>
      </c>
    </row>
    <row r="5725" spans="1:7" ht="15" x14ac:dyDescent="0.2">
      <c r="A5725" s="12" t="str">
        <f t="shared" si="89"/>
        <v>АО "Сити Инвест Банк" (3194) 60404</v>
      </c>
      <c r="B5725" s="25" t="str">
        <f>'101_transform'!C5723</f>
        <v>АО "Сити Инвест Банк" (3194)</v>
      </c>
      <c r="C5725" s="25" t="str">
        <f>'101_transform'!D5723</f>
        <v>60404   A  Земля (c 13.02.2018)</v>
      </c>
      <c r="D5725" s="25">
        <f>'101_transform'!E5723</f>
        <v>0</v>
      </c>
      <c r="E5725" s="25">
        <f>'101_transform'!F5723</f>
        <v>0</v>
      </c>
      <c r="F5725" s="25">
        <f>'101_transform'!G5723</f>
        <v>0</v>
      </c>
      <c r="G5725" s="25">
        <f>'101_transform'!H5723</f>
        <v>0</v>
      </c>
    </row>
    <row r="5726" spans="1:7" ht="15" x14ac:dyDescent="0.2">
      <c r="A5726" s="12" t="str">
        <f t="shared" si="89"/>
        <v>АО "Сити Инвест Банк" (3194) 60405</v>
      </c>
      <c r="B5726" s="25" t="str">
        <f>'101_transform'!C5724</f>
        <v>АО "Сити Инвест Банк" (3194)</v>
      </c>
      <c r="C5726" s="25" t="str">
        <f>'101_transform'!D5724</f>
        <v>60405   П
A (до 31.01.2003)  Резервы на возможные потери (c 13.02.2018)
Долгосрочно арендуемые основные средства (до 31.01.2003)</v>
      </c>
      <c r="D5726" s="25">
        <f>'101_transform'!E5724</f>
        <v>0</v>
      </c>
      <c r="E5726" s="25">
        <f>'101_transform'!F5724</f>
        <v>0</v>
      </c>
      <c r="F5726" s="25">
        <f>'101_transform'!G5724</f>
        <v>0</v>
      </c>
      <c r="G5726" s="25">
        <f>'101_transform'!H5724</f>
        <v>0</v>
      </c>
    </row>
    <row r="5727" spans="1:7" ht="15" x14ac:dyDescent="0.2">
      <c r="A5727" s="12" t="str">
        <f t="shared" si="89"/>
        <v>АО "Сити Инвест Банк" (3194) 60414</v>
      </c>
      <c r="B5727" s="25" t="str">
        <f>'101_transform'!C5725</f>
        <v>АО "Сити Инвест Банк" (3194)</v>
      </c>
      <c r="C5727" s="25" t="str">
        <f>'101_transform'!D5725</f>
        <v>60414   П  Амортизация основных средств (кроме земли) (c 13.02.2018)</v>
      </c>
      <c r="D5727" s="25">
        <f>'101_transform'!E5725</f>
        <v>0</v>
      </c>
      <c r="E5727" s="25">
        <f>'101_transform'!F5725</f>
        <v>2036</v>
      </c>
      <c r="F5727" s="25">
        <f>'101_transform'!G5725</f>
        <v>0</v>
      </c>
      <c r="G5727" s="25">
        <f>'101_transform'!H5725</f>
        <v>2213</v>
      </c>
    </row>
    <row r="5728" spans="1:7" ht="15" x14ac:dyDescent="0.2">
      <c r="A5728" s="12" t="str">
        <f t="shared" si="89"/>
        <v>АО "Сити Инвест Банк" (3194) 60415</v>
      </c>
      <c r="B5728" s="25" t="str">
        <f>'101_transform'!C5726</f>
        <v>АО "Сити Инвест Банк" (3194)</v>
      </c>
      <c r="C5728" s="25" t="str">
        <f>'101_transform'!D5726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728" s="25">
        <f>'101_transform'!E5726</f>
        <v>0</v>
      </c>
      <c r="E5728" s="25">
        <f>'101_transform'!F5726</f>
        <v>0</v>
      </c>
      <c r="F5728" s="25">
        <f>'101_transform'!G5726</f>
        <v>62</v>
      </c>
      <c r="G5728" s="25">
        <f>'101_transform'!H5726</f>
        <v>0</v>
      </c>
    </row>
    <row r="5729" spans="1:7" ht="15" x14ac:dyDescent="0.2">
      <c r="A5729" s="12" t="str">
        <f t="shared" si="89"/>
        <v>АО "Сити Инвест Банк" (3194) 61901</v>
      </c>
      <c r="B5729" s="25" t="str">
        <f>'101_transform'!C5727</f>
        <v>АО "Сити Инвест Банк" (3194)</v>
      </c>
      <c r="C5729" s="25" t="str">
        <f>'101_transform'!D5727</f>
        <v>61901   A  Земля, временно неиспользуемая в основной деятельности</v>
      </c>
      <c r="D5729" s="25">
        <f>'101_transform'!E5727</f>
        <v>0</v>
      </c>
      <c r="E5729" s="25">
        <f>'101_transform'!F5727</f>
        <v>0</v>
      </c>
      <c r="F5729" s="25">
        <f>'101_transform'!G5727</f>
        <v>0</v>
      </c>
      <c r="G5729" s="25">
        <f>'101_transform'!H5727</f>
        <v>0</v>
      </c>
    </row>
    <row r="5730" spans="1:7" ht="15" x14ac:dyDescent="0.2">
      <c r="A5730" s="12" t="str">
        <f t="shared" si="89"/>
        <v>АО "Сити Инвест Банк" (3194) 61902</v>
      </c>
      <c r="B5730" s="25" t="str">
        <f>'101_transform'!C5728</f>
        <v>АО "Сити Инвест Банк" (3194)</v>
      </c>
      <c r="C5730" s="25" t="str">
        <f>'101_transform'!D5728</f>
        <v>61902   A  Земля, временно неиспользуемая в основной деятельности, переданная в аренду</v>
      </c>
      <c r="D5730" s="25">
        <f>'101_transform'!E5728</f>
        <v>0</v>
      </c>
      <c r="E5730" s="25">
        <f>'101_transform'!F5728</f>
        <v>0</v>
      </c>
      <c r="F5730" s="25">
        <f>'101_transform'!G5728</f>
        <v>0</v>
      </c>
      <c r="G5730" s="25">
        <f>'101_transform'!H5728</f>
        <v>0</v>
      </c>
    </row>
    <row r="5731" spans="1:7" ht="15" x14ac:dyDescent="0.2">
      <c r="A5731" s="12" t="str">
        <f t="shared" si="89"/>
        <v>АО "Сити Инвест Банк" (3194) 61903</v>
      </c>
      <c r="B5731" s="25" t="str">
        <f>'101_transform'!C5729</f>
        <v>АО "Сити Инвест Банк" (3194)</v>
      </c>
      <c r="C5731" s="25" t="str">
        <f>'101_transform'!D5729</f>
        <v>61903   A  Недвижимость (кроме земли), временно неиспользуемая в основной деятельности</v>
      </c>
      <c r="D5731" s="25">
        <f>'101_transform'!E5729</f>
        <v>0</v>
      </c>
      <c r="E5731" s="25">
        <f>'101_transform'!F5729</f>
        <v>0</v>
      </c>
      <c r="F5731" s="25">
        <f>'101_transform'!G5729</f>
        <v>0</v>
      </c>
      <c r="G5731" s="25">
        <f>'101_transform'!H5729</f>
        <v>0</v>
      </c>
    </row>
    <row r="5732" spans="1:7" ht="15" x14ac:dyDescent="0.2">
      <c r="A5732" s="12" t="str">
        <f t="shared" si="89"/>
        <v>АО "Сити Инвест Банк" (3194) 61904</v>
      </c>
      <c r="B5732" s="25" t="str">
        <f>'101_transform'!C5730</f>
        <v>АО "Сити Инвест Банк" (3194)</v>
      </c>
      <c r="C5732" s="25" t="str">
        <f>'101_transform'!D5730</f>
        <v>61904   A  Недвижимость (кроме земли), временно неиспользуемая в основной деятельности, переданная в аренду</v>
      </c>
      <c r="D5732" s="25">
        <f>'101_transform'!E5730</f>
        <v>0</v>
      </c>
      <c r="E5732" s="25">
        <f>'101_transform'!F5730</f>
        <v>0</v>
      </c>
      <c r="F5732" s="25">
        <f>'101_transform'!G5730</f>
        <v>0</v>
      </c>
      <c r="G5732" s="25">
        <f>'101_transform'!H5730</f>
        <v>0</v>
      </c>
    </row>
    <row r="5733" spans="1:7" ht="15" x14ac:dyDescent="0.2">
      <c r="A5733" s="12" t="str">
        <f t="shared" si="89"/>
        <v>АО "Сити Инвест Банк" (3194) 61905</v>
      </c>
      <c r="B5733" s="25" t="str">
        <f>'101_transform'!C5731</f>
        <v>АО "Сити Инвест Банк" (3194)</v>
      </c>
      <c r="C5733" s="25" t="str">
        <f>'101_transform'!D5731</f>
        <v>61905   A  Земля, временно неиспользуемая в основной деятельности, учитываемая по справедливой стоимости</v>
      </c>
      <c r="D5733" s="25">
        <f>'101_transform'!E5731</f>
        <v>0</v>
      </c>
      <c r="E5733" s="25">
        <f>'101_transform'!F5731</f>
        <v>0</v>
      </c>
      <c r="F5733" s="25">
        <f>'101_transform'!G5731</f>
        <v>0</v>
      </c>
      <c r="G5733" s="25">
        <f>'101_transform'!H5731</f>
        <v>0</v>
      </c>
    </row>
    <row r="5734" spans="1:7" ht="15" x14ac:dyDescent="0.2">
      <c r="A5734" s="12" t="str">
        <f t="shared" si="89"/>
        <v>АО "Сити Инвест Банк" (3194) 61906</v>
      </c>
      <c r="B5734" s="25" t="str">
        <f>'101_transform'!C5732</f>
        <v>АО "Сити Инвест Банк" (3194)</v>
      </c>
      <c r="C5734" s="25" t="str">
        <f>'101_transform'!D5732</f>
        <v>61906   A  Земля, временно неиспользуемая в основной деятельности, учитываемая по справедливой стоимости, переданная в аренду</v>
      </c>
      <c r="D5734" s="25">
        <f>'101_transform'!E5732</f>
        <v>0</v>
      </c>
      <c r="E5734" s="25">
        <f>'101_transform'!F5732</f>
        <v>0</v>
      </c>
      <c r="F5734" s="25">
        <f>'101_transform'!G5732</f>
        <v>0</v>
      </c>
      <c r="G5734" s="25">
        <f>'101_transform'!H5732</f>
        <v>0</v>
      </c>
    </row>
    <row r="5735" spans="1:7" ht="15" x14ac:dyDescent="0.2">
      <c r="A5735" s="12" t="str">
        <f t="shared" si="89"/>
        <v>АО "Сити Инвест Банк" (3194) 61907</v>
      </c>
      <c r="B5735" s="25" t="str">
        <f>'101_transform'!C5733</f>
        <v>АО "Сити Инвест Банк" (3194)</v>
      </c>
      <c r="C5735" s="25" t="str">
        <f>'101_transform'!D5733</f>
        <v>61907   A  Недвижимость (кроме земли), временно неиспользуемая в основной деятельности, учитываемая по справедливой стоимости</v>
      </c>
      <c r="D5735" s="25">
        <f>'101_transform'!E5733</f>
        <v>0</v>
      </c>
      <c r="E5735" s="25">
        <f>'101_transform'!F5733</f>
        <v>0</v>
      </c>
      <c r="F5735" s="25">
        <f>'101_transform'!G5733</f>
        <v>0</v>
      </c>
      <c r="G5735" s="25">
        <f>'101_transform'!H5733</f>
        <v>0</v>
      </c>
    </row>
    <row r="5736" spans="1:7" ht="15" x14ac:dyDescent="0.2">
      <c r="A5736" s="12" t="str">
        <f t="shared" si="89"/>
        <v>АО "Сити Инвест Банк" (3194) 61908</v>
      </c>
      <c r="B5736" s="25" t="str">
        <f>'101_transform'!C5734</f>
        <v>АО "Сити Инвест Банк" (3194)</v>
      </c>
      <c r="C5736" s="25" t="str">
        <f>'101_transform'!D5734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736" s="25">
        <f>'101_transform'!E5734</f>
        <v>0</v>
      </c>
      <c r="E5736" s="25">
        <f>'101_transform'!F5734</f>
        <v>0</v>
      </c>
      <c r="F5736" s="25">
        <f>'101_transform'!G5734</f>
        <v>0</v>
      </c>
      <c r="G5736" s="25">
        <f>'101_transform'!H5734</f>
        <v>0</v>
      </c>
    </row>
    <row r="5737" spans="1:7" ht="15" x14ac:dyDescent="0.2">
      <c r="A5737" s="12" t="str">
        <f t="shared" si="89"/>
        <v>АО "Сити Инвест Банк" (3194) 61909</v>
      </c>
      <c r="B5737" s="25" t="str">
        <f>'101_transform'!C5735</f>
        <v>АО "Сити Инвест Банк" (3194)</v>
      </c>
      <c r="C5737" s="25" t="str">
        <f>'101_transform'!D5735</f>
        <v>61909   П  Амортизация недвижимости (кроме земли), временно неиспользуемой в основной деятельности</v>
      </c>
      <c r="D5737" s="25">
        <f>'101_transform'!E5735</f>
        <v>0</v>
      </c>
      <c r="E5737" s="25">
        <f>'101_transform'!F5735</f>
        <v>0</v>
      </c>
      <c r="F5737" s="25">
        <f>'101_transform'!G5735</f>
        <v>0</v>
      </c>
      <c r="G5737" s="25">
        <f>'101_transform'!H5735</f>
        <v>0</v>
      </c>
    </row>
    <row r="5738" spans="1:7" ht="15" x14ac:dyDescent="0.2">
      <c r="A5738" s="12" t="str">
        <f t="shared" si="89"/>
        <v>АО "Сити Инвест Банк" (3194) 61910</v>
      </c>
      <c r="B5738" s="25" t="str">
        <f>'101_transform'!C5736</f>
        <v>АО "Сити Инвест Банк" (3194)</v>
      </c>
      <c r="C5738" s="25" t="str">
        <f>'101_transform'!D5736</f>
        <v>61910   П  Амортизация недвижимости (кроме земли), временно неиспользуемой в основной деятельности, переданной в аренду</v>
      </c>
      <c r="D5738" s="25">
        <f>'101_transform'!E5736</f>
        <v>0</v>
      </c>
      <c r="E5738" s="25">
        <f>'101_transform'!F5736</f>
        <v>0</v>
      </c>
      <c r="F5738" s="25">
        <f>'101_transform'!G5736</f>
        <v>0</v>
      </c>
      <c r="G5738" s="25">
        <f>'101_transform'!H5736</f>
        <v>0</v>
      </c>
    </row>
    <row r="5739" spans="1:7" ht="15" x14ac:dyDescent="0.2">
      <c r="A5739" s="12" t="str">
        <f t="shared" si="89"/>
        <v>АО "Сити Инвест Банк" (3194) 61911</v>
      </c>
      <c r="B5739" s="25" t="str">
        <f>'101_transform'!C5737</f>
        <v>АО "Сити Инвест Банк" (3194)</v>
      </c>
      <c r="C5739" s="25" t="str">
        <f>'101_transform'!D5737</f>
        <v>61911   A  Вложения в сооружение (строительство) объектов недвижимости, временно неиспользуемой в основной деятельности</v>
      </c>
      <c r="D5739" s="25">
        <f>'101_transform'!E5737</f>
        <v>0</v>
      </c>
      <c r="E5739" s="25">
        <f>'101_transform'!F5737</f>
        <v>0</v>
      </c>
      <c r="F5739" s="25">
        <f>'101_transform'!G5737</f>
        <v>0</v>
      </c>
      <c r="G5739" s="25">
        <f>'101_transform'!H5737</f>
        <v>0</v>
      </c>
    </row>
    <row r="5740" spans="1:7" ht="15" x14ac:dyDescent="0.2">
      <c r="A5740" s="12" t="str">
        <f t="shared" si="89"/>
        <v>АО "Сити Инвест Банк" (3194) 61912</v>
      </c>
      <c r="B5740" s="25" t="str">
        <f>'101_transform'!C5738</f>
        <v>АО "Сити Инвест Банк" (3194)</v>
      </c>
      <c r="C5740" s="25" t="str">
        <f>'101_transform'!D5738</f>
        <v>61912   П  Резервы на возможные потери</v>
      </c>
      <c r="D5740" s="25">
        <f>'101_transform'!E5738</f>
        <v>0</v>
      </c>
      <c r="E5740" s="25">
        <f>'101_transform'!F5738</f>
        <v>0</v>
      </c>
      <c r="F5740" s="25">
        <f>'101_transform'!G5738</f>
        <v>0</v>
      </c>
      <c r="G5740" s="25">
        <f>'101_transform'!H5738</f>
        <v>0</v>
      </c>
    </row>
    <row r="5741" spans="1:7" ht="15" x14ac:dyDescent="0.2">
      <c r="A5741" s="12" t="str">
        <f t="shared" si="89"/>
        <v>АО "Сити Инвест Банк" (3194) 62001</v>
      </c>
      <c r="B5741" s="25" t="str">
        <f>'101_transform'!C5739</f>
        <v>АО "Сити Инвест Банк" (3194)</v>
      </c>
      <c r="C5741" s="25" t="str">
        <f>'101_transform'!D5739</f>
        <v>62001   A  Долгосрочные активы, предназначенные для продажи</v>
      </c>
      <c r="D5741" s="25">
        <f>'101_transform'!E5739</f>
        <v>81700</v>
      </c>
      <c r="E5741" s="25">
        <f>'101_transform'!F5739</f>
        <v>0</v>
      </c>
      <c r="F5741" s="25">
        <f>'101_transform'!G5739</f>
        <v>0</v>
      </c>
      <c r="G5741" s="25">
        <f>'101_transform'!H5739</f>
        <v>0</v>
      </c>
    </row>
    <row r="5742" spans="1:7" ht="15" x14ac:dyDescent="0.2">
      <c r="A5742" s="12" t="str">
        <f t="shared" si="89"/>
        <v>АО "Сити Инвест Банк" (3194) 62002</v>
      </c>
      <c r="B5742" s="25" t="str">
        <f>'101_transform'!C5740</f>
        <v>АО "Сити Инвест Банк" (3194)</v>
      </c>
      <c r="C5742" s="25" t="str">
        <f>'101_transform'!D5740</f>
        <v>62002   П  Резервы на возможные потери</v>
      </c>
      <c r="D5742" s="25">
        <f>'101_transform'!E5740</f>
        <v>0</v>
      </c>
      <c r="E5742" s="25">
        <f>'101_transform'!F5740</f>
        <v>0</v>
      </c>
      <c r="F5742" s="25">
        <f>'101_transform'!G5740</f>
        <v>0</v>
      </c>
      <c r="G5742" s="25">
        <f>'101_transform'!H5740</f>
        <v>0</v>
      </c>
    </row>
    <row r="5743" spans="1:7" ht="15" x14ac:dyDescent="0.2">
      <c r="A5743" s="12" t="str">
        <f t="shared" si="89"/>
        <v>АО "Сити Инвест Банк" (3194) 62101</v>
      </c>
      <c r="B5743" s="25" t="str">
        <f>'101_transform'!C5741</f>
        <v>АО "Сити Инвест Банк" (3194)</v>
      </c>
      <c r="C5743" s="25" t="str">
        <f>'101_transform'!D5741</f>
        <v>62101   A  Средства труда, полученные по договорам отступного, залога, назначение которых не определено</v>
      </c>
      <c r="D5743" s="25">
        <f>'101_transform'!E5741</f>
        <v>0</v>
      </c>
      <c r="E5743" s="25">
        <f>'101_transform'!F5741</f>
        <v>0</v>
      </c>
      <c r="F5743" s="25">
        <f>'101_transform'!G5741</f>
        <v>0</v>
      </c>
      <c r="G5743" s="25">
        <f>'101_transform'!H5741</f>
        <v>0</v>
      </c>
    </row>
    <row r="5744" spans="1:7" ht="15" x14ac:dyDescent="0.2">
      <c r="A5744" s="12" t="str">
        <f t="shared" si="89"/>
        <v>АО "Сити Инвест Банк" (3194) 62102</v>
      </c>
      <c r="B5744" s="25" t="str">
        <f>'101_transform'!C5742</f>
        <v>АО "Сити Инвест Банк" (3194)</v>
      </c>
      <c r="C5744" s="25" t="str">
        <f>'101_transform'!D5742</f>
        <v>62102   A  Предметы труда, полученные по договорам отступного, залога, назначение которых не определено</v>
      </c>
      <c r="D5744" s="25">
        <f>'101_transform'!E5742</f>
        <v>0</v>
      </c>
      <c r="E5744" s="25">
        <f>'101_transform'!F5742</f>
        <v>0</v>
      </c>
      <c r="F5744" s="25">
        <f>'101_transform'!G5742</f>
        <v>0</v>
      </c>
      <c r="G5744" s="25">
        <f>'101_transform'!H5742</f>
        <v>0</v>
      </c>
    </row>
    <row r="5745" spans="1:7" ht="15" x14ac:dyDescent="0.2">
      <c r="A5745" s="12" t="str">
        <f t="shared" si="89"/>
        <v>АО "Сити Инвест Банк" (3194) 62103</v>
      </c>
      <c r="B5745" s="25" t="str">
        <f>'101_transform'!C5743</f>
        <v>АО "Сити Инвест Банк" (3194)</v>
      </c>
      <c r="C5745" s="25" t="str">
        <f>'101_transform'!D5743</f>
        <v>62103   П  Резервы на возможные потери</v>
      </c>
      <c r="D5745" s="25">
        <f>'101_transform'!E5743</f>
        <v>0</v>
      </c>
      <c r="E5745" s="25">
        <f>'101_transform'!F5743</f>
        <v>0</v>
      </c>
      <c r="F5745" s="25">
        <f>'101_transform'!G5743</f>
        <v>0</v>
      </c>
      <c r="G5745" s="25">
        <f>'101_transform'!H5743</f>
        <v>0</v>
      </c>
    </row>
    <row r="5746" spans="1:7" ht="15" x14ac:dyDescent="0.2">
      <c r="A5746" s="12" t="str">
        <f t="shared" si="89"/>
        <v>АО КБ "Ситибанк" (2557) 60401</v>
      </c>
      <c r="B5746" s="25" t="str">
        <f>'101_transform'!C5744</f>
        <v>АО КБ "Ситибанк" (2557)</v>
      </c>
      <c r="C5746" s="25" t="str">
        <f>'101_transform'!D5744</f>
        <v>60401   A  Основные средства (кроме земли) (c 13.02.2018)_x000D_Категория 1- Здания и сооружения (до 31.12.2002)</v>
      </c>
      <c r="D5746" s="25">
        <f>'101_transform'!E5744</f>
        <v>2917893</v>
      </c>
      <c r="E5746" s="25">
        <f>'101_transform'!F5744</f>
        <v>0</v>
      </c>
      <c r="F5746" s="25">
        <f>'101_transform'!G5744</f>
        <v>2916430</v>
      </c>
      <c r="G5746" s="25">
        <f>'101_transform'!H5744</f>
        <v>0</v>
      </c>
    </row>
    <row r="5747" spans="1:7" ht="15" x14ac:dyDescent="0.2">
      <c r="A5747" s="12" t="str">
        <f t="shared" si="89"/>
        <v>АО КБ "Ситибанк" (2557) 60404</v>
      </c>
      <c r="B5747" s="25" t="str">
        <f>'101_transform'!C5745</f>
        <v>АО КБ "Ситибанк" (2557)</v>
      </c>
      <c r="C5747" s="25" t="str">
        <f>'101_transform'!D5745</f>
        <v>60404   A  Земля (c 13.02.2018)</v>
      </c>
      <c r="D5747" s="25">
        <f>'101_transform'!E5745</f>
        <v>66</v>
      </c>
      <c r="E5747" s="25">
        <f>'101_transform'!F5745</f>
        <v>0</v>
      </c>
      <c r="F5747" s="25">
        <f>'101_transform'!G5745</f>
        <v>66</v>
      </c>
      <c r="G5747" s="25">
        <f>'101_transform'!H5745</f>
        <v>0</v>
      </c>
    </row>
    <row r="5748" spans="1:7" ht="15" x14ac:dyDescent="0.2">
      <c r="A5748" s="12" t="str">
        <f t="shared" si="89"/>
        <v>АО КБ "Ситибанк" (2557) 60405</v>
      </c>
      <c r="B5748" s="25" t="str">
        <f>'101_transform'!C5746</f>
        <v>АО КБ "Ситибанк" (2557)</v>
      </c>
      <c r="C5748" s="25" t="str">
        <f>'101_transform'!D5746</f>
        <v>60405   П
A (до 31.01.2003)  Резервы на возможные потери (c 13.02.2018)
Долгосрочно арендуемые основные средства (до 31.01.2003)</v>
      </c>
      <c r="D5748" s="25">
        <f>'101_transform'!E5746</f>
        <v>0</v>
      </c>
      <c r="E5748" s="25">
        <f>'101_transform'!F5746</f>
        <v>0</v>
      </c>
      <c r="F5748" s="25">
        <f>'101_transform'!G5746</f>
        <v>0</v>
      </c>
      <c r="G5748" s="25">
        <f>'101_transform'!H5746</f>
        <v>0</v>
      </c>
    </row>
    <row r="5749" spans="1:7" ht="15" x14ac:dyDescent="0.2">
      <c r="A5749" s="12" t="str">
        <f t="shared" si="89"/>
        <v>АО КБ "Ситибанк" (2557) 60414</v>
      </c>
      <c r="B5749" s="25" t="str">
        <f>'101_transform'!C5747</f>
        <v>АО КБ "Ситибанк" (2557)</v>
      </c>
      <c r="C5749" s="25" t="str">
        <f>'101_transform'!D5747</f>
        <v>60414   П  Амортизация основных средств (кроме земли) (c 13.02.2018)</v>
      </c>
      <c r="D5749" s="25">
        <f>'101_transform'!E5747</f>
        <v>0</v>
      </c>
      <c r="E5749" s="25">
        <f>'101_transform'!F5747</f>
        <v>1695891</v>
      </c>
      <c r="F5749" s="25">
        <f>'101_transform'!G5747</f>
        <v>0</v>
      </c>
      <c r="G5749" s="25">
        <f>'101_transform'!H5747</f>
        <v>1736698</v>
      </c>
    </row>
    <row r="5750" spans="1:7" ht="15" x14ac:dyDescent="0.2">
      <c r="A5750" s="12" t="str">
        <f t="shared" si="89"/>
        <v>АО КБ "Ситибанк" (2557) 60415</v>
      </c>
      <c r="B5750" s="25" t="str">
        <f>'101_transform'!C5748</f>
        <v>АО КБ "Ситибанк" (2557)</v>
      </c>
      <c r="C5750" s="25" t="str">
        <f>'101_transform'!D5748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750" s="25">
        <f>'101_transform'!E5748</f>
        <v>85394</v>
      </c>
      <c r="E5750" s="25">
        <f>'101_transform'!F5748</f>
        <v>0</v>
      </c>
      <c r="F5750" s="25">
        <f>'101_transform'!G5748</f>
        <v>53770</v>
      </c>
      <c r="G5750" s="25">
        <f>'101_transform'!H5748</f>
        <v>0</v>
      </c>
    </row>
    <row r="5751" spans="1:7" ht="15" x14ac:dyDescent="0.2">
      <c r="A5751" s="12" t="str">
        <f t="shared" si="89"/>
        <v>АО КБ "Ситибанк" (2557) 61901</v>
      </c>
      <c r="B5751" s="25" t="str">
        <f>'101_transform'!C5749</f>
        <v>АО КБ "Ситибанк" (2557)</v>
      </c>
      <c r="C5751" s="25" t="str">
        <f>'101_transform'!D5749</f>
        <v>61901   A  Земля, временно неиспользуемая в основной деятельности</v>
      </c>
      <c r="D5751" s="25">
        <f>'101_transform'!E5749</f>
        <v>0</v>
      </c>
      <c r="E5751" s="25">
        <f>'101_transform'!F5749</f>
        <v>0</v>
      </c>
      <c r="F5751" s="25">
        <f>'101_transform'!G5749</f>
        <v>0</v>
      </c>
      <c r="G5751" s="25">
        <f>'101_transform'!H5749</f>
        <v>0</v>
      </c>
    </row>
    <row r="5752" spans="1:7" ht="15" x14ac:dyDescent="0.2">
      <c r="A5752" s="12" t="str">
        <f t="shared" si="89"/>
        <v>АО КБ "Ситибанк" (2557) 61902</v>
      </c>
      <c r="B5752" s="25" t="str">
        <f>'101_transform'!C5750</f>
        <v>АО КБ "Ситибанк" (2557)</v>
      </c>
      <c r="C5752" s="25" t="str">
        <f>'101_transform'!D5750</f>
        <v>61902   A  Земля, временно неиспользуемая в основной деятельности, переданная в аренду</v>
      </c>
      <c r="D5752" s="25">
        <f>'101_transform'!E5750</f>
        <v>0</v>
      </c>
      <c r="E5752" s="25">
        <f>'101_transform'!F5750</f>
        <v>0</v>
      </c>
      <c r="F5752" s="25">
        <f>'101_transform'!G5750</f>
        <v>0</v>
      </c>
      <c r="G5752" s="25">
        <f>'101_transform'!H5750</f>
        <v>0</v>
      </c>
    </row>
    <row r="5753" spans="1:7" ht="15" x14ac:dyDescent="0.2">
      <c r="A5753" s="12" t="str">
        <f t="shared" si="89"/>
        <v>АО КБ "Ситибанк" (2557) 61903</v>
      </c>
      <c r="B5753" s="25" t="str">
        <f>'101_transform'!C5751</f>
        <v>АО КБ "Ситибанк" (2557)</v>
      </c>
      <c r="C5753" s="25" t="str">
        <f>'101_transform'!D5751</f>
        <v>61903   A  Недвижимость (кроме земли), временно неиспользуемая в основной деятельности</v>
      </c>
      <c r="D5753" s="25">
        <f>'101_transform'!E5751</f>
        <v>0</v>
      </c>
      <c r="E5753" s="25">
        <f>'101_transform'!F5751</f>
        <v>0</v>
      </c>
      <c r="F5753" s="25">
        <f>'101_transform'!G5751</f>
        <v>0</v>
      </c>
      <c r="G5753" s="25">
        <f>'101_transform'!H5751</f>
        <v>0</v>
      </c>
    </row>
    <row r="5754" spans="1:7" ht="15" x14ac:dyDescent="0.2">
      <c r="A5754" s="12" t="str">
        <f t="shared" si="89"/>
        <v>АО КБ "Ситибанк" (2557) 61904</v>
      </c>
      <c r="B5754" s="25" t="str">
        <f>'101_transform'!C5752</f>
        <v>АО КБ "Ситибанк" (2557)</v>
      </c>
      <c r="C5754" s="25" t="str">
        <f>'101_transform'!D5752</f>
        <v>61904   A  Недвижимость (кроме земли), временно неиспользуемая в основной деятельности, переданная в аренду</v>
      </c>
      <c r="D5754" s="25">
        <f>'101_transform'!E5752</f>
        <v>0</v>
      </c>
      <c r="E5754" s="25">
        <f>'101_transform'!F5752</f>
        <v>0</v>
      </c>
      <c r="F5754" s="25">
        <f>'101_transform'!G5752</f>
        <v>0</v>
      </c>
      <c r="G5754" s="25">
        <f>'101_transform'!H5752</f>
        <v>0</v>
      </c>
    </row>
    <row r="5755" spans="1:7" ht="15" x14ac:dyDescent="0.2">
      <c r="A5755" s="12" t="str">
        <f t="shared" si="89"/>
        <v>АО КБ "Ситибанк" (2557) 61905</v>
      </c>
      <c r="B5755" s="25" t="str">
        <f>'101_transform'!C5753</f>
        <v>АО КБ "Ситибанк" (2557)</v>
      </c>
      <c r="C5755" s="25" t="str">
        <f>'101_transform'!D5753</f>
        <v>61905   A  Земля, временно неиспользуемая в основной деятельности, учитываемая по справедливой стоимости</v>
      </c>
      <c r="D5755" s="25">
        <f>'101_transform'!E5753</f>
        <v>0</v>
      </c>
      <c r="E5755" s="25">
        <f>'101_transform'!F5753</f>
        <v>0</v>
      </c>
      <c r="F5755" s="25">
        <f>'101_transform'!G5753</f>
        <v>0</v>
      </c>
      <c r="G5755" s="25">
        <f>'101_transform'!H5753</f>
        <v>0</v>
      </c>
    </row>
    <row r="5756" spans="1:7" ht="15" x14ac:dyDescent="0.2">
      <c r="A5756" s="12" t="str">
        <f t="shared" si="89"/>
        <v>АО КБ "Ситибанк" (2557) 61906</v>
      </c>
      <c r="B5756" s="25" t="str">
        <f>'101_transform'!C5754</f>
        <v>АО КБ "Ситибанк" (2557)</v>
      </c>
      <c r="C5756" s="25" t="str">
        <f>'101_transform'!D5754</f>
        <v>61906   A  Земля, временно неиспользуемая в основной деятельности, учитываемая по справедливой стоимости, переданная в аренду</v>
      </c>
      <c r="D5756" s="25">
        <f>'101_transform'!E5754</f>
        <v>0</v>
      </c>
      <c r="E5756" s="25">
        <f>'101_transform'!F5754</f>
        <v>0</v>
      </c>
      <c r="F5756" s="25">
        <f>'101_transform'!G5754</f>
        <v>0</v>
      </c>
      <c r="G5756" s="25">
        <f>'101_transform'!H5754</f>
        <v>0</v>
      </c>
    </row>
    <row r="5757" spans="1:7" ht="15" x14ac:dyDescent="0.2">
      <c r="A5757" s="12" t="str">
        <f t="shared" si="89"/>
        <v>АО КБ "Ситибанк" (2557) 61907</v>
      </c>
      <c r="B5757" s="25" t="str">
        <f>'101_transform'!C5755</f>
        <v>АО КБ "Ситибанк" (2557)</v>
      </c>
      <c r="C5757" s="25" t="str">
        <f>'101_transform'!D5755</f>
        <v>61907   A  Недвижимость (кроме земли), временно неиспользуемая в основной деятельности, учитываемая по справедливой стоимости</v>
      </c>
      <c r="D5757" s="25">
        <f>'101_transform'!E5755</f>
        <v>0</v>
      </c>
      <c r="E5757" s="25">
        <f>'101_transform'!F5755</f>
        <v>0</v>
      </c>
      <c r="F5757" s="25">
        <f>'101_transform'!G5755</f>
        <v>0</v>
      </c>
      <c r="G5757" s="25">
        <f>'101_transform'!H5755</f>
        <v>0</v>
      </c>
    </row>
    <row r="5758" spans="1:7" ht="15" x14ac:dyDescent="0.2">
      <c r="A5758" s="12" t="str">
        <f t="shared" si="89"/>
        <v>АО КБ "Ситибанк" (2557) 61908</v>
      </c>
      <c r="B5758" s="25" t="str">
        <f>'101_transform'!C5756</f>
        <v>АО КБ "Ситибанк" (2557)</v>
      </c>
      <c r="C5758" s="25" t="str">
        <f>'101_transform'!D5756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758" s="25">
        <f>'101_transform'!E5756</f>
        <v>0</v>
      </c>
      <c r="E5758" s="25">
        <f>'101_transform'!F5756</f>
        <v>0</v>
      </c>
      <c r="F5758" s="25">
        <f>'101_transform'!G5756</f>
        <v>0</v>
      </c>
      <c r="G5758" s="25">
        <f>'101_transform'!H5756</f>
        <v>0</v>
      </c>
    </row>
    <row r="5759" spans="1:7" ht="15" x14ac:dyDescent="0.2">
      <c r="A5759" s="12" t="str">
        <f t="shared" si="89"/>
        <v>АО КБ "Ситибанк" (2557) 61909</v>
      </c>
      <c r="B5759" s="25" t="str">
        <f>'101_transform'!C5757</f>
        <v>АО КБ "Ситибанк" (2557)</v>
      </c>
      <c r="C5759" s="25" t="str">
        <f>'101_transform'!D5757</f>
        <v>61909   П  Амортизация недвижимости (кроме земли), временно неиспользуемой в основной деятельности</v>
      </c>
      <c r="D5759" s="25">
        <f>'101_transform'!E5757</f>
        <v>0</v>
      </c>
      <c r="E5759" s="25">
        <f>'101_transform'!F5757</f>
        <v>0</v>
      </c>
      <c r="F5759" s="25">
        <f>'101_transform'!G5757</f>
        <v>0</v>
      </c>
      <c r="G5759" s="25">
        <f>'101_transform'!H5757</f>
        <v>0</v>
      </c>
    </row>
    <row r="5760" spans="1:7" ht="15" x14ac:dyDescent="0.2">
      <c r="A5760" s="12" t="str">
        <f t="shared" si="89"/>
        <v>АО КБ "Ситибанк" (2557) 61910</v>
      </c>
      <c r="B5760" s="25" t="str">
        <f>'101_transform'!C5758</f>
        <v>АО КБ "Ситибанк" (2557)</v>
      </c>
      <c r="C5760" s="25" t="str">
        <f>'101_transform'!D5758</f>
        <v>61910   П  Амортизация недвижимости (кроме земли), временно неиспользуемой в основной деятельности, переданной в аренду</v>
      </c>
      <c r="D5760" s="25">
        <f>'101_transform'!E5758</f>
        <v>0</v>
      </c>
      <c r="E5760" s="25">
        <f>'101_transform'!F5758</f>
        <v>0</v>
      </c>
      <c r="F5760" s="25">
        <f>'101_transform'!G5758</f>
        <v>0</v>
      </c>
      <c r="G5760" s="25">
        <f>'101_transform'!H5758</f>
        <v>0</v>
      </c>
    </row>
    <row r="5761" spans="1:7" ht="15" x14ac:dyDescent="0.2">
      <c r="A5761" s="12" t="str">
        <f t="shared" si="89"/>
        <v>АО КБ "Ситибанк" (2557) 61911</v>
      </c>
      <c r="B5761" s="25" t="str">
        <f>'101_transform'!C5759</f>
        <v>АО КБ "Ситибанк" (2557)</v>
      </c>
      <c r="C5761" s="25" t="str">
        <f>'101_transform'!D5759</f>
        <v>61911   A  Вложения в сооружение (строительство) объектов недвижимости, временно неиспользуемой в основной деятельности</v>
      </c>
      <c r="D5761" s="25">
        <f>'101_transform'!E5759</f>
        <v>0</v>
      </c>
      <c r="E5761" s="25">
        <f>'101_transform'!F5759</f>
        <v>0</v>
      </c>
      <c r="F5761" s="25">
        <f>'101_transform'!G5759</f>
        <v>0</v>
      </c>
      <c r="G5761" s="25">
        <f>'101_transform'!H5759</f>
        <v>0</v>
      </c>
    </row>
    <row r="5762" spans="1:7" ht="15" x14ac:dyDescent="0.2">
      <c r="A5762" s="12" t="str">
        <f t="shared" si="89"/>
        <v>АО КБ "Ситибанк" (2557) 61912</v>
      </c>
      <c r="B5762" s="25" t="str">
        <f>'101_transform'!C5760</f>
        <v>АО КБ "Ситибанк" (2557)</v>
      </c>
      <c r="C5762" s="25" t="str">
        <f>'101_transform'!D5760</f>
        <v>61912   П  Резервы на возможные потери</v>
      </c>
      <c r="D5762" s="25">
        <f>'101_transform'!E5760</f>
        <v>0</v>
      </c>
      <c r="E5762" s="25">
        <f>'101_transform'!F5760</f>
        <v>0</v>
      </c>
      <c r="F5762" s="25">
        <f>'101_transform'!G5760</f>
        <v>0</v>
      </c>
      <c r="G5762" s="25">
        <f>'101_transform'!H5760</f>
        <v>0</v>
      </c>
    </row>
    <row r="5763" spans="1:7" ht="15" x14ac:dyDescent="0.2">
      <c r="A5763" s="12" t="str">
        <f t="shared" si="89"/>
        <v>АО КБ "Ситибанк" (2557) 62001</v>
      </c>
      <c r="B5763" s="25" t="str">
        <f>'101_transform'!C5761</f>
        <v>АО КБ "Ситибанк" (2557)</v>
      </c>
      <c r="C5763" s="25" t="str">
        <f>'101_transform'!D5761</f>
        <v>62001   A  Долгосрочные активы, предназначенные для продажи</v>
      </c>
      <c r="D5763" s="25">
        <f>'101_transform'!E5761</f>
        <v>0</v>
      </c>
      <c r="E5763" s="25">
        <f>'101_transform'!F5761</f>
        <v>0</v>
      </c>
      <c r="F5763" s="25">
        <f>'101_transform'!G5761</f>
        <v>0</v>
      </c>
      <c r="G5763" s="25">
        <f>'101_transform'!H5761</f>
        <v>0</v>
      </c>
    </row>
    <row r="5764" spans="1:7" ht="15" x14ac:dyDescent="0.2">
      <c r="A5764" s="12" t="str">
        <f t="shared" ref="A5764:A5827" si="90">B5764&amp;" "&amp;LEFT(C5764,5)</f>
        <v>АО КБ "Ситибанк" (2557) 62002</v>
      </c>
      <c r="B5764" s="25" t="str">
        <f>'101_transform'!C5762</f>
        <v>АО КБ "Ситибанк" (2557)</v>
      </c>
      <c r="C5764" s="25" t="str">
        <f>'101_transform'!D5762</f>
        <v>62002   П  Резервы на возможные потери</v>
      </c>
      <c r="D5764" s="25">
        <f>'101_transform'!E5762</f>
        <v>0</v>
      </c>
      <c r="E5764" s="25">
        <f>'101_transform'!F5762</f>
        <v>0</v>
      </c>
      <c r="F5764" s="25">
        <f>'101_transform'!G5762</f>
        <v>0</v>
      </c>
      <c r="G5764" s="25">
        <f>'101_transform'!H5762</f>
        <v>0</v>
      </c>
    </row>
    <row r="5765" spans="1:7" ht="15" x14ac:dyDescent="0.2">
      <c r="A5765" s="12" t="str">
        <f t="shared" si="90"/>
        <v>АО КБ "Ситибанк" (2557) 62101</v>
      </c>
      <c r="B5765" s="25" t="str">
        <f>'101_transform'!C5763</f>
        <v>АО КБ "Ситибанк" (2557)</v>
      </c>
      <c r="C5765" s="25" t="str">
        <f>'101_transform'!D5763</f>
        <v>62101   A  Средства труда, полученные по договорам отступного, залога, назначение которых не определено</v>
      </c>
      <c r="D5765" s="25">
        <f>'101_transform'!E5763</f>
        <v>0</v>
      </c>
      <c r="E5765" s="25">
        <f>'101_transform'!F5763</f>
        <v>0</v>
      </c>
      <c r="F5765" s="25">
        <f>'101_transform'!G5763</f>
        <v>0</v>
      </c>
      <c r="G5765" s="25">
        <f>'101_transform'!H5763</f>
        <v>0</v>
      </c>
    </row>
    <row r="5766" spans="1:7" ht="15" x14ac:dyDescent="0.2">
      <c r="A5766" s="12" t="str">
        <f t="shared" si="90"/>
        <v>АО КБ "Ситибанк" (2557) 62102</v>
      </c>
      <c r="B5766" s="25" t="str">
        <f>'101_transform'!C5764</f>
        <v>АО КБ "Ситибанк" (2557)</v>
      </c>
      <c r="C5766" s="25" t="str">
        <f>'101_transform'!D5764</f>
        <v>62102   A  Предметы труда, полученные по договорам отступного, залога, назначение которых не определено</v>
      </c>
      <c r="D5766" s="25">
        <f>'101_transform'!E5764</f>
        <v>0</v>
      </c>
      <c r="E5766" s="25">
        <f>'101_transform'!F5764</f>
        <v>0</v>
      </c>
      <c r="F5766" s="25">
        <f>'101_transform'!G5764</f>
        <v>0</v>
      </c>
      <c r="G5766" s="25">
        <f>'101_transform'!H5764</f>
        <v>0</v>
      </c>
    </row>
    <row r="5767" spans="1:7" ht="15" x14ac:dyDescent="0.2">
      <c r="A5767" s="12" t="str">
        <f t="shared" si="90"/>
        <v>АО КБ "Ситибанк" (2557) 62103</v>
      </c>
      <c r="B5767" s="25" t="str">
        <f>'101_transform'!C5765</f>
        <v>АО КБ "Ситибанк" (2557)</v>
      </c>
      <c r="C5767" s="25" t="str">
        <f>'101_transform'!D5765</f>
        <v>62103   П  Резервы на возможные потери</v>
      </c>
      <c r="D5767" s="25">
        <f>'101_transform'!E5765</f>
        <v>0</v>
      </c>
      <c r="E5767" s="25">
        <f>'101_transform'!F5765</f>
        <v>0</v>
      </c>
      <c r="F5767" s="25">
        <f>'101_transform'!G5765</f>
        <v>0</v>
      </c>
      <c r="G5767" s="25">
        <f>'101_transform'!H5765</f>
        <v>0</v>
      </c>
    </row>
    <row r="5768" spans="1:7" ht="15" x14ac:dyDescent="0.2">
      <c r="A5768" s="12" t="str">
        <f t="shared" si="90"/>
        <v>ПАО "СКБ-банк" (705) 60401</v>
      </c>
      <c r="B5768" s="25" t="str">
        <f>'101_transform'!C5766</f>
        <v>ПАО "СКБ-банк" (705)</v>
      </c>
      <c r="C5768" s="25" t="str">
        <f>'101_transform'!D5766</f>
        <v>60401   A  Основные средства (кроме земли) (c 13.02.2018)_x000D_Категория 1- Здания и сооружения (до 31.12.2002)</v>
      </c>
      <c r="D5768" s="25">
        <f>'101_transform'!E5766</f>
        <v>5572750</v>
      </c>
      <c r="E5768" s="25">
        <f>'101_transform'!F5766</f>
        <v>0</v>
      </c>
      <c r="F5768" s="25">
        <f>'101_transform'!G5766</f>
        <v>5530296</v>
      </c>
      <c r="G5768" s="25">
        <f>'101_transform'!H5766</f>
        <v>0</v>
      </c>
    </row>
    <row r="5769" spans="1:7" ht="15" x14ac:dyDescent="0.2">
      <c r="A5769" s="12" t="str">
        <f t="shared" si="90"/>
        <v>ПАО "СКБ-банк" (705) 60404</v>
      </c>
      <c r="B5769" s="25" t="str">
        <f>'101_transform'!C5767</f>
        <v>ПАО "СКБ-банк" (705)</v>
      </c>
      <c r="C5769" s="25" t="str">
        <f>'101_transform'!D5767</f>
        <v>60404   A  Земля (c 13.02.2018)</v>
      </c>
      <c r="D5769" s="25">
        <f>'101_transform'!E5767</f>
        <v>135715</v>
      </c>
      <c r="E5769" s="25">
        <f>'101_transform'!F5767</f>
        <v>0</v>
      </c>
      <c r="F5769" s="25">
        <f>'101_transform'!G5767</f>
        <v>135715</v>
      </c>
      <c r="G5769" s="25">
        <f>'101_transform'!H5767</f>
        <v>0</v>
      </c>
    </row>
    <row r="5770" spans="1:7" ht="15" x14ac:dyDescent="0.2">
      <c r="A5770" s="12" t="str">
        <f t="shared" si="90"/>
        <v>ПАО "СКБ-банк" (705) 60405</v>
      </c>
      <c r="B5770" s="25" t="str">
        <f>'101_transform'!C5768</f>
        <v>ПАО "СКБ-банк" (705)</v>
      </c>
      <c r="C5770" s="25" t="str">
        <f>'101_transform'!D5768</f>
        <v>60405   П
A (до 31.01.2003)  Резервы на возможные потери (c 13.02.2018)
Долгосрочно арендуемые основные средства (до 31.01.2003)</v>
      </c>
      <c r="D5770" s="25">
        <f>'101_transform'!E5768</f>
        <v>0</v>
      </c>
      <c r="E5770" s="25">
        <f>'101_transform'!F5768</f>
        <v>0</v>
      </c>
      <c r="F5770" s="25">
        <f>'101_transform'!G5768</f>
        <v>0</v>
      </c>
      <c r="G5770" s="25">
        <f>'101_transform'!H5768</f>
        <v>0</v>
      </c>
    </row>
    <row r="5771" spans="1:7" ht="15" x14ac:dyDescent="0.2">
      <c r="A5771" s="12" t="str">
        <f t="shared" si="90"/>
        <v>ПАО "СКБ-банк" (705) 60414</v>
      </c>
      <c r="B5771" s="25" t="str">
        <f>'101_transform'!C5769</f>
        <v>ПАО "СКБ-банк" (705)</v>
      </c>
      <c r="C5771" s="25" t="str">
        <f>'101_transform'!D5769</f>
        <v>60414   П  Амортизация основных средств (кроме земли) (c 13.02.2018)</v>
      </c>
      <c r="D5771" s="25">
        <f>'101_transform'!E5769</f>
        <v>0</v>
      </c>
      <c r="E5771" s="25">
        <f>'101_transform'!F5769</f>
        <v>3175485</v>
      </c>
      <c r="F5771" s="25">
        <f>'101_transform'!G5769</f>
        <v>0</v>
      </c>
      <c r="G5771" s="25">
        <f>'101_transform'!H5769</f>
        <v>3210219</v>
      </c>
    </row>
    <row r="5772" spans="1:7" ht="15" x14ac:dyDescent="0.2">
      <c r="A5772" s="12" t="str">
        <f t="shared" si="90"/>
        <v>ПАО "СКБ-банк" (705) 60415</v>
      </c>
      <c r="B5772" s="25" t="str">
        <f>'101_transform'!C5770</f>
        <v>ПАО "СКБ-банк" (705)</v>
      </c>
      <c r="C5772" s="25" t="str">
        <f>'101_transform'!D5770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772" s="25">
        <f>'101_transform'!E5770</f>
        <v>188885</v>
      </c>
      <c r="E5772" s="25">
        <f>'101_transform'!F5770</f>
        <v>0</v>
      </c>
      <c r="F5772" s="25">
        <f>'101_transform'!G5770</f>
        <v>192095</v>
      </c>
      <c r="G5772" s="25">
        <f>'101_transform'!H5770</f>
        <v>0</v>
      </c>
    </row>
    <row r="5773" spans="1:7" ht="15" x14ac:dyDescent="0.2">
      <c r="A5773" s="12" t="str">
        <f t="shared" si="90"/>
        <v>ПАО "СКБ-банк" (705) 61901</v>
      </c>
      <c r="B5773" s="25" t="str">
        <f>'101_transform'!C5771</f>
        <v>ПАО "СКБ-банк" (705)</v>
      </c>
      <c r="C5773" s="25" t="str">
        <f>'101_transform'!D5771</f>
        <v>61901   A  Земля, временно неиспользуемая в основной деятельности</v>
      </c>
      <c r="D5773" s="25">
        <f>'101_transform'!E5771</f>
        <v>0</v>
      </c>
      <c r="E5773" s="25">
        <f>'101_transform'!F5771</f>
        <v>0</v>
      </c>
      <c r="F5773" s="25">
        <f>'101_transform'!G5771</f>
        <v>0</v>
      </c>
      <c r="G5773" s="25">
        <f>'101_transform'!H5771</f>
        <v>0</v>
      </c>
    </row>
    <row r="5774" spans="1:7" ht="15" x14ac:dyDescent="0.2">
      <c r="A5774" s="12" t="str">
        <f t="shared" si="90"/>
        <v>ПАО "СКБ-банк" (705) 61902</v>
      </c>
      <c r="B5774" s="25" t="str">
        <f>'101_transform'!C5772</f>
        <v>ПАО "СКБ-банк" (705)</v>
      </c>
      <c r="C5774" s="25" t="str">
        <f>'101_transform'!D5772</f>
        <v>61902   A  Земля, временно неиспользуемая в основной деятельности, переданная в аренду</v>
      </c>
      <c r="D5774" s="25">
        <f>'101_transform'!E5772</f>
        <v>0</v>
      </c>
      <c r="E5774" s="25">
        <f>'101_transform'!F5772</f>
        <v>0</v>
      </c>
      <c r="F5774" s="25">
        <f>'101_transform'!G5772</f>
        <v>0</v>
      </c>
      <c r="G5774" s="25">
        <f>'101_transform'!H5772</f>
        <v>0</v>
      </c>
    </row>
    <row r="5775" spans="1:7" ht="15" x14ac:dyDescent="0.2">
      <c r="A5775" s="12" t="str">
        <f t="shared" si="90"/>
        <v>ПАО "СКБ-банк" (705) 61903</v>
      </c>
      <c r="B5775" s="25" t="str">
        <f>'101_transform'!C5773</f>
        <v>ПАО "СКБ-банк" (705)</v>
      </c>
      <c r="C5775" s="25" t="str">
        <f>'101_transform'!D5773</f>
        <v>61903   A  Недвижимость (кроме земли), временно неиспользуемая в основной деятельности</v>
      </c>
      <c r="D5775" s="25">
        <f>'101_transform'!E5773</f>
        <v>0</v>
      </c>
      <c r="E5775" s="25">
        <f>'101_transform'!F5773</f>
        <v>0</v>
      </c>
      <c r="F5775" s="25">
        <f>'101_transform'!G5773</f>
        <v>0</v>
      </c>
      <c r="G5775" s="25">
        <f>'101_transform'!H5773</f>
        <v>0</v>
      </c>
    </row>
    <row r="5776" spans="1:7" ht="15" x14ac:dyDescent="0.2">
      <c r="A5776" s="12" t="str">
        <f t="shared" si="90"/>
        <v>ПАО "СКБ-банк" (705) 61904</v>
      </c>
      <c r="B5776" s="25" t="str">
        <f>'101_transform'!C5774</f>
        <v>ПАО "СКБ-банк" (705)</v>
      </c>
      <c r="C5776" s="25" t="str">
        <f>'101_transform'!D5774</f>
        <v>61904   A  Недвижимость (кроме земли), временно неиспользуемая в основной деятельности, переданная в аренду</v>
      </c>
      <c r="D5776" s="25">
        <f>'101_transform'!E5774</f>
        <v>0</v>
      </c>
      <c r="E5776" s="25">
        <f>'101_transform'!F5774</f>
        <v>0</v>
      </c>
      <c r="F5776" s="25">
        <f>'101_transform'!G5774</f>
        <v>0</v>
      </c>
      <c r="G5776" s="25">
        <f>'101_transform'!H5774</f>
        <v>0</v>
      </c>
    </row>
    <row r="5777" spans="1:7" ht="15" x14ac:dyDescent="0.2">
      <c r="A5777" s="12" t="str">
        <f t="shared" si="90"/>
        <v>ПАО "СКБ-банк" (705) 61905</v>
      </c>
      <c r="B5777" s="25" t="str">
        <f>'101_transform'!C5775</f>
        <v>ПАО "СКБ-банк" (705)</v>
      </c>
      <c r="C5777" s="25" t="str">
        <f>'101_transform'!D5775</f>
        <v>61905   A  Земля, временно неиспользуемая в основной деятельности, учитываемая по справедливой стоимости</v>
      </c>
      <c r="D5777" s="25">
        <f>'101_transform'!E5775</f>
        <v>1470756</v>
      </c>
      <c r="E5777" s="25">
        <f>'101_transform'!F5775</f>
        <v>0</v>
      </c>
      <c r="F5777" s="25">
        <f>'101_transform'!G5775</f>
        <v>1261625</v>
      </c>
      <c r="G5777" s="25">
        <f>'101_transform'!H5775</f>
        <v>0</v>
      </c>
    </row>
    <row r="5778" spans="1:7" ht="15" x14ac:dyDescent="0.2">
      <c r="A5778" s="12" t="str">
        <f t="shared" si="90"/>
        <v>ПАО "СКБ-банк" (705) 61906</v>
      </c>
      <c r="B5778" s="25" t="str">
        <f>'101_transform'!C5776</f>
        <v>ПАО "СКБ-банк" (705)</v>
      </c>
      <c r="C5778" s="25" t="str">
        <f>'101_transform'!D5776</f>
        <v>61906   A  Земля, временно неиспользуемая в основной деятельности, учитываемая по справедливой стоимости, переданная в аренду</v>
      </c>
      <c r="D5778" s="25">
        <f>'101_transform'!E5776</f>
        <v>3928</v>
      </c>
      <c r="E5778" s="25">
        <f>'101_transform'!F5776</f>
        <v>0</v>
      </c>
      <c r="F5778" s="25">
        <f>'101_transform'!G5776</f>
        <v>513</v>
      </c>
      <c r="G5778" s="25">
        <f>'101_transform'!H5776</f>
        <v>0</v>
      </c>
    </row>
    <row r="5779" spans="1:7" ht="15" x14ac:dyDescent="0.2">
      <c r="A5779" s="12" t="str">
        <f t="shared" si="90"/>
        <v>ПАО "СКБ-банк" (705) 61907</v>
      </c>
      <c r="B5779" s="25" t="str">
        <f>'101_transform'!C5777</f>
        <v>ПАО "СКБ-банк" (705)</v>
      </c>
      <c r="C5779" s="25" t="str">
        <f>'101_transform'!D5777</f>
        <v>61907   A  Недвижимость (кроме земли), временно неиспользуемая в основной деятельности, учитываемая по справедливой стоимости</v>
      </c>
      <c r="D5779" s="25">
        <f>'101_transform'!E5777</f>
        <v>168077</v>
      </c>
      <c r="E5779" s="25">
        <f>'101_transform'!F5777</f>
        <v>0</v>
      </c>
      <c r="F5779" s="25">
        <f>'101_transform'!G5777</f>
        <v>112428</v>
      </c>
      <c r="G5779" s="25">
        <f>'101_transform'!H5777</f>
        <v>0</v>
      </c>
    </row>
    <row r="5780" spans="1:7" ht="15" x14ac:dyDescent="0.2">
      <c r="A5780" s="12" t="str">
        <f t="shared" si="90"/>
        <v>ПАО "СКБ-банк" (705) 61908</v>
      </c>
      <c r="B5780" s="25" t="str">
        <f>'101_transform'!C5778</f>
        <v>ПАО "СКБ-банк" (705)</v>
      </c>
      <c r="C5780" s="25" t="str">
        <f>'101_transform'!D5778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780" s="25">
        <f>'101_transform'!E5778</f>
        <v>2826129</v>
      </c>
      <c r="E5780" s="25">
        <f>'101_transform'!F5778</f>
        <v>0</v>
      </c>
      <c r="F5780" s="25">
        <f>'101_transform'!G5778</f>
        <v>1334272</v>
      </c>
      <c r="G5780" s="25">
        <f>'101_transform'!H5778</f>
        <v>0</v>
      </c>
    </row>
    <row r="5781" spans="1:7" ht="15" x14ac:dyDescent="0.2">
      <c r="A5781" s="12" t="str">
        <f t="shared" si="90"/>
        <v>ПАО "СКБ-банк" (705) 61909</v>
      </c>
      <c r="B5781" s="25" t="str">
        <f>'101_transform'!C5779</f>
        <v>ПАО "СКБ-банк" (705)</v>
      </c>
      <c r="C5781" s="25" t="str">
        <f>'101_transform'!D5779</f>
        <v>61909   П  Амортизация недвижимости (кроме земли), временно неиспользуемой в основной деятельности</v>
      </c>
      <c r="D5781" s="25">
        <f>'101_transform'!E5779</f>
        <v>0</v>
      </c>
      <c r="E5781" s="25">
        <f>'101_transform'!F5779</f>
        <v>0</v>
      </c>
      <c r="F5781" s="25">
        <f>'101_transform'!G5779</f>
        <v>0</v>
      </c>
      <c r="G5781" s="25">
        <f>'101_transform'!H5779</f>
        <v>0</v>
      </c>
    </row>
    <row r="5782" spans="1:7" ht="15" x14ac:dyDescent="0.2">
      <c r="A5782" s="12" t="str">
        <f t="shared" si="90"/>
        <v>ПАО "СКБ-банк" (705) 61910</v>
      </c>
      <c r="B5782" s="25" t="str">
        <f>'101_transform'!C5780</f>
        <v>ПАО "СКБ-банк" (705)</v>
      </c>
      <c r="C5782" s="25" t="str">
        <f>'101_transform'!D5780</f>
        <v>61910   П  Амортизация недвижимости (кроме земли), временно неиспользуемой в основной деятельности, переданной в аренду</v>
      </c>
      <c r="D5782" s="25">
        <f>'101_transform'!E5780</f>
        <v>0</v>
      </c>
      <c r="E5782" s="25">
        <f>'101_transform'!F5780</f>
        <v>0</v>
      </c>
      <c r="F5782" s="25">
        <f>'101_transform'!G5780</f>
        <v>0</v>
      </c>
      <c r="G5782" s="25">
        <f>'101_transform'!H5780</f>
        <v>0</v>
      </c>
    </row>
    <row r="5783" spans="1:7" ht="15" x14ac:dyDescent="0.2">
      <c r="A5783" s="12" t="str">
        <f t="shared" si="90"/>
        <v>ПАО "СКБ-банк" (705) 61911</v>
      </c>
      <c r="B5783" s="25" t="str">
        <f>'101_transform'!C5781</f>
        <v>ПАО "СКБ-банк" (705)</v>
      </c>
      <c r="C5783" s="25" t="str">
        <f>'101_transform'!D5781</f>
        <v>61911   A  Вложения в сооружение (строительство) объектов недвижимости, временно неиспользуемой в основной деятельности</v>
      </c>
      <c r="D5783" s="25">
        <f>'101_transform'!E5781</f>
        <v>0</v>
      </c>
      <c r="E5783" s="25">
        <f>'101_transform'!F5781</f>
        <v>0</v>
      </c>
      <c r="F5783" s="25">
        <f>'101_transform'!G5781</f>
        <v>0</v>
      </c>
      <c r="G5783" s="25">
        <f>'101_transform'!H5781</f>
        <v>0</v>
      </c>
    </row>
    <row r="5784" spans="1:7" ht="15" x14ac:dyDescent="0.2">
      <c r="A5784" s="12" t="str">
        <f t="shared" si="90"/>
        <v>ПАО "СКБ-банк" (705) 61912</v>
      </c>
      <c r="B5784" s="25" t="str">
        <f>'101_transform'!C5782</f>
        <v>ПАО "СКБ-банк" (705)</v>
      </c>
      <c r="C5784" s="25" t="str">
        <f>'101_transform'!D5782</f>
        <v>61912   П  Резервы на возможные потери</v>
      </c>
      <c r="D5784" s="25">
        <f>'101_transform'!E5782</f>
        <v>0</v>
      </c>
      <c r="E5784" s="25">
        <f>'101_transform'!F5782</f>
        <v>0</v>
      </c>
      <c r="F5784" s="25">
        <f>'101_transform'!G5782</f>
        <v>0</v>
      </c>
      <c r="G5784" s="25">
        <f>'101_transform'!H5782</f>
        <v>0</v>
      </c>
    </row>
    <row r="5785" spans="1:7" ht="15" x14ac:dyDescent="0.2">
      <c r="A5785" s="12" t="str">
        <f t="shared" si="90"/>
        <v>ПАО "СКБ-банк" (705) 62001</v>
      </c>
      <c r="B5785" s="25" t="str">
        <f>'101_transform'!C5783</f>
        <v>ПАО "СКБ-банк" (705)</v>
      </c>
      <c r="C5785" s="25" t="str">
        <f>'101_transform'!D5783</f>
        <v>62001   A  Долгосрочные активы, предназначенные для продажи</v>
      </c>
      <c r="D5785" s="25">
        <f>'101_transform'!E5783</f>
        <v>13544</v>
      </c>
      <c r="E5785" s="25">
        <f>'101_transform'!F5783</f>
        <v>0</v>
      </c>
      <c r="F5785" s="25">
        <f>'101_transform'!G5783</f>
        <v>9713</v>
      </c>
      <c r="G5785" s="25">
        <f>'101_transform'!H5783</f>
        <v>0</v>
      </c>
    </row>
    <row r="5786" spans="1:7" ht="15" x14ac:dyDescent="0.2">
      <c r="A5786" s="12" t="str">
        <f t="shared" si="90"/>
        <v>ПАО "СКБ-банк" (705) 62002</v>
      </c>
      <c r="B5786" s="25" t="str">
        <f>'101_transform'!C5784</f>
        <v>ПАО "СКБ-банк" (705)</v>
      </c>
      <c r="C5786" s="25" t="str">
        <f>'101_transform'!D5784</f>
        <v>62002   П  Резервы на возможные потери</v>
      </c>
      <c r="D5786" s="25">
        <f>'101_transform'!E5784</f>
        <v>0</v>
      </c>
      <c r="E5786" s="25">
        <f>'101_transform'!F5784</f>
        <v>461</v>
      </c>
      <c r="F5786" s="25">
        <f>'101_transform'!G5784</f>
        <v>0</v>
      </c>
      <c r="G5786" s="25">
        <f>'101_transform'!H5784</f>
        <v>123</v>
      </c>
    </row>
    <row r="5787" spans="1:7" ht="15" x14ac:dyDescent="0.2">
      <c r="A5787" s="12" t="str">
        <f t="shared" si="90"/>
        <v>ПАО "СКБ-банк" (705) 62101</v>
      </c>
      <c r="B5787" s="25" t="str">
        <f>'101_transform'!C5785</f>
        <v>ПАО "СКБ-банк" (705)</v>
      </c>
      <c r="C5787" s="25" t="str">
        <f>'101_transform'!D5785</f>
        <v>62101   A  Средства труда, полученные по договорам отступного, залога, назначение которых не определено</v>
      </c>
      <c r="D5787" s="25">
        <f>'101_transform'!E5785</f>
        <v>0</v>
      </c>
      <c r="E5787" s="25">
        <f>'101_transform'!F5785</f>
        <v>0</v>
      </c>
      <c r="F5787" s="25">
        <f>'101_transform'!G5785</f>
        <v>0</v>
      </c>
      <c r="G5787" s="25">
        <f>'101_transform'!H5785</f>
        <v>0</v>
      </c>
    </row>
    <row r="5788" spans="1:7" ht="15" x14ac:dyDescent="0.2">
      <c r="A5788" s="12" t="str">
        <f t="shared" si="90"/>
        <v>ПАО "СКБ-банк" (705) 62102</v>
      </c>
      <c r="B5788" s="25" t="str">
        <f>'101_transform'!C5786</f>
        <v>ПАО "СКБ-банк" (705)</v>
      </c>
      <c r="C5788" s="25" t="str">
        <f>'101_transform'!D5786</f>
        <v>62102   A  Предметы труда, полученные по договорам отступного, залога, назначение которых не определено</v>
      </c>
      <c r="D5788" s="25">
        <f>'101_transform'!E5786</f>
        <v>0</v>
      </c>
      <c r="E5788" s="25">
        <f>'101_transform'!F5786</f>
        <v>0</v>
      </c>
      <c r="F5788" s="25">
        <f>'101_transform'!G5786</f>
        <v>0</v>
      </c>
      <c r="G5788" s="25">
        <f>'101_transform'!H5786</f>
        <v>0</v>
      </c>
    </row>
    <row r="5789" spans="1:7" ht="15" x14ac:dyDescent="0.2">
      <c r="A5789" s="12" t="str">
        <f t="shared" si="90"/>
        <v>ПАО "СКБ-банк" (705) 62103</v>
      </c>
      <c r="B5789" s="25" t="str">
        <f>'101_transform'!C5787</f>
        <v>ПАО "СКБ-банк" (705)</v>
      </c>
      <c r="C5789" s="25" t="str">
        <f>'101_transform'!D5787</f>
        <v>62103   П  Резервы на возможные потери</v>
      </c>
      <c r="D5789" s="25">
        <f>'101_transform'!E5787</f>
        <v>0</v>
      </c>
      <c r="E5789" s="25">
        <f>'101_transform'!F5787</f>
        <v>0</v>
      </c>
      <c r="F5789" s="25">
        <f>'101_transform'!G5787</f>
        <v>0</v>
      </c>
      <c r="G5789" s="25">
        <f>'101_transform'!H5787</f>
        <v>0</v>
      </c>
    </row>
    <row r="5790" spans="1:7" ht="15" x14ac:dyDescent="0.2">
      <c r="A5790" s="12" t="str">
        <f t="shared" si="90"/>
        <v>АКБ "СЛАВИЯ" (АО) (2664) 60401</v>
      </c>
      <c r="B5790" s="25" t="str">
        <f>'101_transform'!C5788</f>
        <v>АКБ "СЛАВИЯ" (АО) (2664)</v>
      </c>
      <c r="C5790" s="25" t="str">
        <f>'101_transform'!D5788</f>
        <v>60401   A  Основные средства (кроме земли) (c 13.02.2018)_x000D_Категория 1- Здания и сооружения (до 31.12.2002)</v>
      </c>
      <c r="D5790" s="25">
        <f>'101_transform'!E5788</f>
        <v>44185</v>
      </c>
      <c r="E5790" s="25">
        <f>'101_transform'!F5788</f>
        <v>0</v>
      </c>
      <c r="F5790" s="25">
        <f>'101_transform'!G5788</f>
        <v>43164</v>
      </c>
      <c r="G5790" s="25">
        <f>'101_transform'!H5788</f>
        <v>0</v>
      </c>
    </row>
    <row r="5791" spans="1:7" ht="15" x14ac:dyDescent="0.2">
      <c r="A5791" s="12" t="str">
        <f t="shared" si="90"/>
        <v>АКБ "СЛАВИЯ" (АО) (2664) 60404</v>
      </c>
      <c r="B5791" s="25" t="str">
        <f>'101_transform'!C5789</f>
        <v>АКБ "СЛАВИЯ" (АО) (2664)</v>
      </c>
      <c r="C5791" s="25" t="str">
        <f>'101_transform'!D5789</f>
        <v>60404   A  Земля (c 13.02.2018)</v>
      </c>
      <c r="D5791" s="25">
        <f>'101_transform'!E5789</f>
        <v>0</v>
      </c>
      <c r="E5791" s="25">
        <f>'101_transform'!F5789</f>
        <v>0</v>
      </c>
      <c r="F5791" s="25">
        <f>'101_transform'!G5789</f>
        <v>0</v>
      </c>
      <c r="G5791" s="25">
        <f>'101_transform'!H5789</f>
        <v>0</v>
      </c>
    </row>
    <row r="5792" spans="1:7" ht="15" x14ac:dyDescent="0.2">
      <c r="A5792" s="12" t="str">
        <f t="shared" si="90"/>
        <v>АКБ "СЛАВИЯ" (АО) (2664) 60405</v>
      </c>
      <c r="B5792" s="25" t="str">
        <f>'101_transform'!C5790</f>
        <v>АКБ "СЛАВИЯ" (АО) (2664)</v>
      </c>
      <c r="C5792" s="25" t="str">
        <f>'101_transform'!D5790</f>
        <v>60405   П
A (до 31.01.2003)  Резервы на возможные потери (c 13.02.2018)
Долгосрочно арендуемые основные средства (до 31.01.2003)</v>
      </c>
      <c r="D5792" s="25">
        <f>'101_transform'!E5790</f>
        <v>0</v>
      </c>
      <c r="E5792" s="25">
        <f>'101_transform'!F5790</f>
        <v>0</v>
      </c>
      <c r="F5792" s="25">
        <f>'101_transform'!G5790</f>
        <v>0</v>
      </c>
      <c r="G5792" s="25">
        <f>'101_transform'!H5790</f>
        <v>0</v>
      </c>
    </row>
    <row r="5793" spans="1:7" ht="15" x14ac:dyDescent="0.2">
      <c r="A5793" s="12" t="str">
        <f t="shared" si="90"/>
        <v>АКБ "СЛАВИЯ" (АО) (2664) 60414</v>
      </c>
      <c r="B5793" s="25" t="str">
        <f>'101_transform'!C5791</f>
        <v>АКБ "СЛАВИЯ" (АО) (2664)</v>
      </c>
      <c r="C5793" s="25" t="str">
        <f>'101_transform'!D5791</f>
        <v>60414   П  Амортизация основных средств (кроме земли) (c 13.02.2018)</v>
      </c>
      <c r="D5793" s="25">
        <f>'101_transform'!E5791</f>
        <v>0</v>
      </c>
      <c r="E5793" s="25">
        <f>'101_transform'!F5791</f>
        <v>36987</v>
      </c>
      <c r="F5793" s="25">
        <f>'101_transform'!G5791</f>
        <v>0</v>
      </c>
      <c r="G5793" s="25">
        <f>'101_transform'!H5791</f>
        <v>36844</v>
      </c>
    </row>
    <row r="5794" spans="1:7" ht="15" x14ac:dyDescent="0.2">
      <c r="A5794" s="12" t="str">
        <f t="shared" si="90"/>
        <v>АКБ "СЛАВИЯ" (АО) (2664) 60415</v>
      </c>
      <c r="B5794" s="25" t="str">
        <f>'101_transform'!C5792</f>
        <v>АКБ "СЛАВИЯ" (АО) (2664)</v>
      </c>
      <c r="C5794" s="25" t="str">
        <f>'101_transform'!D5792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794" s="25">
        <f>'101_transform'!E5792</f>
        <v>3458</v>
      </c>
      <c r="E5794" s="25">
        <f>'101_transform'!F5792</f>
        <v>0</v>
      </c>
      <c r="F5794" s="25">
        <f>'101_transform'!G5792</f>
        <v>3458</v>
      </c>
      <c r="G5794" s="25">
        <f>'101_transform'!H5792</f>
        <v>0</v>
      </c>
    </row>
    <row r="5795" spans="1:7" ht="15" x14ac:dyDescent="0.2">
      <c r="A5795" s="12" t="str">
        <f t="shared" si="90"/>
        <v>АКБ "СЛАВИЯ" (АО) (2664) 61901</v>
      </c>
      <c r="B5795" s="25" t="str">
        <f>'101_transform'!C5793</f>
        <v>АКБ "СЛАВИЯ" (АО) (2664)</v>
      </c>
      <c r="C5795" s="25" t="str">
        <f>'101_transform'!D5793</f>
        <v>61901   A  Земля, временно неиспользуемая в основной деятельности</v>
      </c>
      <c r="D5795" s="25">
        <f>'101_transform'!E5793</f>
        <v>0</v>
      </c>
      <c r="E5795" s="25">
        <f>'101_transform'!F5793</f>
        <v>0</v>
      </c>
      <c r="F5795" s="25">
        <f>'101_transform'!G5793</f>
        <v>0</v>
      </c>
      <c r="G5795" s="25">
        <f>'101_transform'!H5793</f>
        <v>0</v>
      </c>
    </row>
    <row r="5796" spans="1:7" ht="15" x14ac:dyDescent="0.2">
      <c r="A5796" s="12" t="str">
        <f t="shared" si="90"/>
        <v>АКБ "СЛАВИЯ" (АО) (2664) 61902</v>
      </c>
      <c r="B5796" s="25" t="str">
        <f>'101_transform'!C5794</f>
        <v>АКБ "СЛАВИЯ" (АО) (2664)</v>
      </c>
      <c r="C5796" s="25" t="str">
        <f>'101_transform'!D5794</f>
        <v>61902   A  Земля, временно неиспользуемая в основной деятельности, переданная в аренду</v>
      </c>
      <c r="D5796" s="25">
        <f>'101_transform'!E5794</f>
        <v>0</v>
      </c>
      <c r="E5796" s="25">
        <f>'101_transform'!F5794</f>
        <v>0</v>
      </c>
      <c r="F5796" s="25">
        <f>'101_transform'!G5794</f>
        <v>0</v>
      </c>
      <c r="G5796" s="25">
        <f>'101_transform'!H5794</f>
        <v>0</v>
      </c>
    </row>
    <row r="5797" spans="1:7" ht="15" x14ac:dyDescent="0.2">
      <c r="A5797" s="12" t="str">
        <f t="shared" si="90"/>
        <v>АКБ "СЛАВИЯ" (АО) (2664) 61903</v>
      </c>
      <c r="B5797" s="25" t="str">
        <f>'101_transform'!C5795</f>
        <v>АКБ "СЛАВИЯ" (АО) (2664)</v>
      </c>
      <c r="C5797" s="25" t="str">
        <f>'101_transform'!D5795</f>
        <v>61903   A  Недвижимость (кроме земли), временно неиспользуемая в основной деятельности</v>
      </c>
      <c r="D5797" s="25">
        <f>'101_transform'!E5795</f>
        <v>0</v>
      </c>
      <c r="E5797" s="25">
        <f>'101_transform'!F5795</f>
        <v>0</v>
      </c>
      <c r="F5797" s="25">
        <f>'101_transform'!G5795</f>
        <v>0</v>
      </c>
      <c r="G5797" s="25">
        <f>'101_transform'!H5795</f>
        <v>0</v>
      </c>
    </row>
    <row r="5798" spans="1:7" ht="15" x14ac:dyDescent="0.2">
      <c r="A5798" s="12" t="str">
        <f t="shared" si="90"/>
        <v>АКБ "СЛАВИЯ" (АО) (2664) 61904</v>
      </c>
      <c r="B5798" s="25" t="str">
        <f>'101_transform'!C5796</f>
        <v>АКБ "СЛАВИЯ" (АО) (2664)</v>
      </c>
      <c r="C5798" s="25" t="str">
        <f>'101_transform'!D5796</f>
        <v>61904   A  Недвижимость (кроме земли), временно неиспользуемая в основной деятельности, переданная в аренду</v>
      </c>
      <c r="D5798" s="25">
        <f>'101_transform'!E5796</f>
        <v>0</v>
      </c>
      <c r="E5798" s="25">
        <f>'101_transform'!F5796</f>
        <v>0</v>
      </c>
      <c r="F5798" s="25">
        <f>'101_transform'!G5796</f>
        <v>0</v>
      </c>
      <c r="G5798" s="25">
        <f>'101_transform'!H5796</f>
        <v>0</v>
      </c>
    </row>
    <row r="5799" spans="1:7" ht="15" x14ac:dyDescent="0.2">
      <c r="A5799" s="12" t="str">
        <f t="shared" si="90"/>
        <v>АКБ "СЛАВИЯ" (АО) (2664) 61905</v>
      </c>
      <c r="B5799" s="25" t="str">
        <f>'101_transform'!C5797</f>
        <v>АКБ "СЛАВИЯ" (АО) (2664)</v>
      </c>
      <c r="C5799" s="25" t="str">
        <f>'101_transform'!D5797</f>
        <v>61905   A  Земля, временно неиспользуемая в основной деятельности, учитываемая по справедливой стоимости</v>
      </c>
      <c r="D5799" s="25">
        <f>'101_transform'!E5797</f>
        <v>358178</v>
      </c>
      <c r="E5799" s="25">
        <f>'101_transform'!F5797</f>
        <v>0</v>
      </c>
      <c r="F5799" s="25">
        <f>'101_transform'!G5797</f>
        <v>358178</v>
      </c>
      <c r="G5799" s="25">
        <f>'101_transform'!H5797</f>
        <v>0</v>
      </c>
    </row>
    <row r="5800" spans="1:7" ht="15" x14ac:dyDescent="0.2">
      <c r="A5800" s="12" t="str">
        <f t="shared" si="90"/>
        <v>АКБ "СЛАВИЯ" (АО) (2664) 61906</v>
      </c>
      <c r="B5800" s="25" t="str">
        <f>'101_transform'!C5798</f>
        <v>АКБ "СЛАВИЯ" (АО) (2664)</v>
      </c>
      <c r="C5800" s="25" t="str">
        <f>'101_transform'!D5798</f>
        <v>61906   A  Земля, временно неиспользуемая в основной деятельности, учитываемая по справедливой стоимости, переданная в аренду</v>
      </c>
      <c r="D5800" s="25">
        <f>'101_transform'!E5798</f>
        <v>35697</v>
      </c>
      <c r="E5800" s="25">
        <f>'101_transform'!F5798</f>
        <v>0</v>
      </c>
      <c r="F5800" s="25">
        <f>'101_transform'!G5798</f>
        <v>35697</v>
      </c>
      <c r="G5800" s="25">
        <f>'101_transform'!H5798</f>
        <v>0</v>
      </c>
    </row>
    <row r="5801" spans="1:7" ht="15" x14ac:dyDescent="0.2">
      <c r="A5801" s="12" t="str">
        <f t="shared" si="90"/>
        <v>АКБ "СЛАВИЯ" (АО) (2664) 61907</v>
      </c>
      <c r="B5801" s="25" t="str">
        <f>'101_transform'!C5799</f>
        <v>АКБ "СЛАВИЯ" (АО) (2664)</v>
      </c>
      <c r="C5801" s="25" t="str">
        <f>'101_transform'!D5799</f>
        <v>61907   A  Недвижимость (кроме земли), временно неиспользуемая в основной деятельности, учитываемая по справедливой стоимости</v>
      </c>
      <c r="D5801" s="25">
        <f>'101_transform'!E5799</f>
        <v>61347</v>
      </c>
      <c r="E5801" s="25">
        <f>'101_transform'!F5799</f>
        <v>0</v>
      </c>
      <c r="F5801" s="25">
        <f>'101_transform'!G5799</f>
        <v>55709</v>
      </c>
      <c r="G5801" s="25">
        <f>'101_transform'!H5799</f>
        <v>0</v>
      </c>
    </row>
    <row r="5802" spans="1:7" ht="15" x14ac:dyDescent="0.2">
      <c r="A5802" s="12" t="str">
        <f t="shared" si="90"/>
        <v>АКБ "СЛАВИЯ" (АО) (2664) 61908</v>
      </c>
      <c r="B5802" s="25" t="str">
        <f>'101_transform'!C5800</f>
        <v>АКБ "СЛАВИЯ" (АО) (2664)</v>
      </c>
      <c r="C5802" s="25" t="str">
        <f>'101_transform'!D5800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802" s="25">
        <f>'101_transform'!E5800</f>
        <v>31917</v>
      </c>
      <c r="E5802" s="25">
        <f>'101_transform'!F5800</f>
        <v>0</v>
      </c>
      <c r="F5802" s="25">
        <f>'101_transform'!G5800</f>
        <v>37555</v>
      </c>
      <c r="G5802" s="25">
        <f>'101_transform'!H5800</f>
        <v>0</v>
      </c>
    </row>
    <row r="5803" spans="1:7" ht="15" x14ac:dyDescent="0.2">
      <c r="A5803" s="12" t="str">
        <f t="shared" si="90"/>
        <v>АКБ "СЛАВИЯ" (АО) (2664) 61909</v>
      </c>
      <c r="B5803" s="25" t="str">
        <f>'101_transform'!C5801</f>
        <v>АКБ "СЛАВИЯ" (АО) (2664)</v>
      </c>
      <c r="C5803" s="25" t="str">
        <f>'101_transform'!D5801</f>
        <v>61909   П  Амортизация недвижимости (кроме земли), временно неиспользуемой в основной деятельности</v>
      </c>
      <c r="D5803" s="25">
        <f>'101_transform'!E5801</f>
        <v>0</v>
      </c>
      <c r="E5803" s="25">
        <f>'101_transform'!F5801</f>
        <v>0</v>
      </c>
      <c r="F5803" s="25">
        <f>'101_transform'!G5801</f>
        <v>0</v>
      </c>
      <c r="G5803" s="25">
        <f>'101_transform'!H5801</f>
        <v>0</v>
      </c>
    </row>
    <row r="5804" spans="1:7" ht="15" x14ac:dyDescent="0.2">
      <c r="A5804" s="12" t="str">
        <f t="shared" si="90"/>
        <v>АКБ "СЛАВИЯ" (АО) (2664) 61910</v>
      </c>
      <c r="B5804" s="25" t="str">
        <f>'101_transform'!C5802</f>
        <v>АКБ "СЛАВИЯ" (АО) (2664)</v>
      </c>
      <c r="C5804" s="25" t="str">
        <f>'101_transform'!D5802</f>
        <v>61910   П  Амортизация недвижимости (кроме земли), временно неиспользуемой в основной деятельности, переданной в аренду</v>
      </c>
      <c r="D5804" s="25">
        <f>'101_transform'!E5802</f>
        <v>0</v>
      </c>
      <c r="E5804" s="25">
        <f>'101_transform'!F5802</f>
        <v>0</v>
      </c>
      <c r="F5804" s="25">
        <f>'101_transform'!G5802</f>
        <v>0</v>
      </c>
      <c r="G5804" s="25">
        <f>'101_transform'!H5802</f>
        <v>0</v>
      </c>
    </row>
    <row r="5805" spans="1:7" ht="15" x14ac:dyDescent="0.2">
      <c r="A5805" s="12" t="str">
        <f t="shared" si="90"/>
        <v>АКБ "СЛАВИЯ" (АО) (2664) 61911</v>
      </c>
      <c r="B5805" s="25" t="str">
        <f>'101_transform'!C5803</f>
        <v>АКБ "СЛАВИЯ" (АО) (2664)</v>
      </c>
      <c r="C5805" s="25" t="str">
        <f>'101_transform'!D5803</f>
        <v>61911   A  Вложения в сооружение (строительство) объектов недвижимости, временно неиспользуемой в основной деятельности</v>
      </c>
      <c r="D5805" s="25">
        <f>'101_transform'!E5803</f>
        <v>0</v>
      </c>
      <c r="E5805" s="25">
        <f>'101_transform'!F5803</f>
        <v>0</v>
      </c>
      <c r="F5805" s="25">
        <f>'101_transform'!G5803</f>
        <v>0</v>
      </c>
      <c r="G5805" s="25">
        <f>'101_transform'!H5803</f>
        <v>0</v>
      </c>
    </row>
    <row r="5806" spans="1:7" ht="15" x14ac:dyDescent="0.2">
      <c r="A5806" s="12" t="str">
        <f t="shared" si="90"/>
        <v>АКБ "СЛАВИЯ" (АО) (2664) 61912</v>
      </c>
      <c r="B5806" s="25" t="str">
        <f>'101_transform'!C5804</f>
        <v>АКБ "СЛАВИЯ" (АО) (2664)</v>
      </c>
      <c r="C5806" s="25" t="str">
        <f>'101_transform'!D5804</f>
        <v>61912   П  Резервы на возможные потери</v>
      </c>
      <c r="D5806" s="25">
        <f>'101_transform'!E5804</f>
        <v>0</v>
      </c>
      <c r="E5806" s="25">
        <f>'101_transform'!F5804</f>
        <v>0</v>
      </c>
      <c r="F5806" s="25">
        <f>'101_transform'!G5804</f>
        <v>0</v>
      </c>
      <c r="G5806" s="25">
        <f>'101_transform'!H5804</f>
        <v>0</v>
      </c>
    </row>
    <row r="5807" spans="1:7" ht="15" x14ac:dyDescent="0.2">
      <c r="A5807" s="12" t="str">
        <f t="shared" si="90"/>
        <v>АКБ "СЛАВИЯ" (АО) (2664) 62001</v>
      </c>
      <c r="B5807" s="25" t="str">
        <f>'101_transform'!C5805</f>
        <v>АКБ "СЛАВИЯ" (АО) (2664)</v>
      </c>
      <c r="C5807" s="25" t="str">
        <f>'101_transform'!D5805</f>
        <v>62001   A  Долгосрочные активы, предназначенные для продажи</v>
      </c>
      <c r="D5807" s="25">
        <f>'101_transform'!E5805</f>
        <v>19661</v>
      </c>
      <c r="E5807" s="25">
        <f>'101_transform'!F5805</f>
        <v>0</v>
      </c>
      <c r="F5807" s="25">
        <f>'101_transform'!G5805</f>
        <v>19661</v>
      </c>
      <c r="G5807" s="25">
        <f>'101_transform'!H5805</f>
        <v>0</v>
      </c>
    </row>
    <row r="5808" spans="1:7" ht="15" x14ac:dyDescent="0.2">
      <c r="A5808" s="12" t="str">
        <f t="shared" si="90"/>
        <v>АКБ "СЛАВИЯ" (АО) (2664) 62002</v>
      </c>
      <c r="B5808" s="25" t="str">
        <f>'101_transform'!C5806</f>
        <v>АКБ "СЛАВИЯ" (АО) (2664)</v>
      </c>
      <c r="C5808" s="25" t="str">
        <f>'101_transform'!D5806</f>
        <v>62002   П  Резервы на возможные потери</v>
      </c>
      <c r="D5808" s="25">
        <f>'101_transform'!E5806</f>
        <v>0</v>
      </c>
      <c r="E5808" s="25">
        <f>'101_transform'!F5806</f>
        <v>0</v>
      </c>
      <c r="F5808" s="25">
        <f>'101_transform'!G5806</f>
        <v>0</v>
      </c>
      <c r="G5808" s="25">
        <f>'101_transform'!H5806</f>
        <v>0</v>
      </c>
    </row>
    <row r="5809" spans="1:7" ht="15" x14ac:dyDescent="0.2">
      <c r="A5809" s="12" t="str">
        <f t="shared" si="90"/>
        <v>АКБ "СЛАВИЯ" (АО) (2664) 62101</v>
      </c>
      <c r="B5809" s="25" t="str">
        <f>'101_transform'!C5807</f>
        <v>АКБ "СЛАВИЯ" (АО) (2664)</v>
      </c>
      <c r="C5809" s="25" t="str">
        <f>'101_transform'!D5807</f>
        <v>62101   A  Средства труда, полученные по договорам отступного, залога, назначение которых не определено</v>
      </c>
      <c r="D5809" s="25">
        <f>'101_transform'!E5807</f>
        <v>25746</v>
      </c>
      <c r="E5809" s="25">
        <f>'101_transform'!F5807</f>
        <v>0</v>
      </c>
      <c r="F5809" s="25">
        <f>'101_transform'!G5807</f>
        <v>24898</v>
      </c>
      <c r="G5809" s="25">
        <f>'101_transform'!H5807</f>
        <v>0</v>
      </c>
    </row>
    <row r="5810" spans="1:7" ht="15" x14ac:dyDescent="0.2">
      <c r="A5810" s="12" t="str">
        <f t="shared" si="90"/>
        <v>АКБ "СЛАВИЯ" (АО) (2664) 62102</v>
      </c>
      <c r="B5810" s="25" t="str">
        <f>'101_transform'!C5808</f>
        <v>АКБ "СЛАВИЯ" (АО) (2664)</v>
      </c>
      <c r="C5810" s="25" t="str">
        <f>'101_transform'!D5808</f>
        <v>62102   A  Предметы труда, полученные по договорам отступного, залога, назначение которых не определено</v>
      </c>
      <c r="D5810" s="25">
        <f>'101_transform'!E5808</f>
        <v>0</v>
      </c>
      <c r="E5810" s="25">
        <f>'101_transform'!F5808</f>
        <v>0</v>
      </c>
      <c r="F5810" s="25">
        <f>'101_transform'!G5808</f>
        <v>0</v>
      </c>
      <c r="G5810" s="25">
        <f>'101_transform'!H5808</f>
        <v>0</v>
      </c>
    </row>
    <row r="5811" spans="1:7" ht="15" x14ac:dyDescent="0.2">
      <c r="A5811" s="12" t="str">
        <f t="shared" si="90"/>
        <v>АКБ "СЛАВИЯ" (АО) (2664) 62103</v>
      </c>
      <c r="B5811" s="25" t="str">
        <f>'101_transform'!C5809</f>
        <v>АКБ "СЛАВИЯ" (АО) (2664)</v>
      </c>
      <c r="C5811" s="25" t="str">
        <f>'101_transform'!D5809</f>
        <v>62103   П  Резервы на возможные потери</v>
      </c>
      <c r="D5811" s="25">
        <f>'101_transform'!E5809</f>
        <v>0</v>
      </c>
      <c r="E5811" s="25">
        <f>'101_transform'!F5809</f>
        <v>0</v>
      </c>
      <c r="F5811" s="25">
        <f>'101_transform'!G5809</f>
        <v>0</v>
      </c>
      <c r="G5811" s="25">
        <f>'101_transform'!H5809</f>
        <v>0</v>
      </c>
    </row>
    <row r="5812" spans="1:7" ht="15" x14ac:dyDescent="0.2">
      <c r="A5812" s="12" t="str">
        <f t="shared" si="90"/>
        <v>АО НКБ "СЛАВЯНБАНК" (804) 60401</v>
      </c>
      <c r="B5812" s="25" t="str">
        <f>'101_transform'!C5810</f>
        <v>АО НКБ "СЛАВЯНБАНК" (804)</v>
      </c>
      <c r="C5812" s="25" t="str">
        <f>'101_transform'!D5810</f>
        <v>60401   A  Основные средства (кроме земли) (c 13.02.2018)_x000D_Категория 1- Здания и сооружения (до 31.12.2002)</v>
      </c>
      <c r="D5812" s="25">
        <f>'101_transform'!E5810</f>
        <v>111383</v>
      </c>
      <c r="E5812" s="25">
        <f>'101_transform'!F5810</f>
        <v>0</v>
      </c>
      <c r="F5812" s="25">
        <f>'101_transform'!G5810</f>
        <v>111383</v>
      </c>
      <c r="G5812" s="25">
        <f>'101_transform'!H5810</f>
        <v>0</v>
      </c>
    </row>
    <row r="5813" spans="1:7" ht="15" x14ac:dyDescent="0.2">
      <c r="A5813" s="12" t="str">
        <f t="shared" si="90"/>
        <v>АО НКБ "СЛАВЯНБАНК" (804) 60404</v>
      </c>
      <c r="B5813" s="25" t="str">
        <f>'101_transform'!C5811</f>
        <v>АО НКБ "СЛАВЯНБАНК" (804)</v>
      </c>
      <c r="C5813" s="25" t="str">
        <f>'101_transform'!D5811</f>
        <v>60404   A  Земля (c 13.02.2018)</v>
      </c>
      <c r="D5813" s="25">
        <f>'101_transform'!E5811</f>
        <v>25434</v>
      </c>
      <c r="E5813" s="25">
        <f>'101_transform'!F5811</f>
        <v>0</v>
      </c>
      <c r="F5813" s="25">
        <f>'101_transform'!G5811</f>
        <v>25434</v>
      </c>
      <c r="G5813" s="25">
        <f>'101_transform'!H5811</f>
        <v>0</v>
      </c>
    </row>
    <row r="5814" spans="1:7" ht="15" x14ac:dyDescent="0.2">
      <c r="A5814" s="12" t="str">
        <f t="shared" si="90"/>
        <v>АО НКБ "СЛАВЯНБАНК" (804) 60405</v>
      </c>
      <c r="B5814" s="25" t="str">
        <f>'101_transform'!C5812</f>
        <v>АО НКБ "СЛАВЯНБАНК" (804)</v>
      </c>
      <c r="C5814" s="25" t="str">
        <f>'101_transform'!D5812</f>
        <v>60405   П
A (до 31.01.2003)  Резервы на возможные потери (c 13.02.2018)
Долгосрочно арендуемые основные средства (до 31.01.2003)</v>
      </c>
      <c r="D5814" s="25">
        <f>'101_transform'!E5812</f>
        <v>0</v>
      </c>
      <c r="E5814" s="25">
        <f>'101_transform'!F5812</f>
        <v>0</v>
      </c>
      <c r="F5814" s="25">
        <f>'101_transform'!G5812</f>
        <v>0</v>
      </c>
      <c r="G5814" s="25">
        <f>'101_transform'!H5812</f>
        <v>0</v>
      </c>
    </row>
    <row r="5815" spans="1:7" ht="15" x14ac:dyDescent="0.2">
      <c r="A5815" s="12" t="str">
        <f t="shared" si="90"/>
        <v>АО НКБ "СЛАВЯНБАНК" (804) 60414</v>
      </c>
      <c r="B5815" s="25" t="str">
        <f>'101_transform'!C5813</f>
        <v>АО НКБ "СЛАВЯНБАНК" (804)</v>
      </c>
      <c r="C5815" s="25" t="str">
        <f>'101_transform'!D5813</f>
        <v>60414   П  Амортизация основных средств (кроме земли) (c 13.02.2018)</v>
      </c>
      <c r="D5815" s="25">
        <f>'101_transform'!E5813</f>
        <v>0</v>
      </c>
      <c r="E5815" s="25">
        <f>'101_transform'!F5813</f>
        <v>34855</v>
      </c>
      <c r="F5815" s="25">
        <f>'101_transform'!G5813</f>
        <v>0</v>
      </c>
      <c r="G5815" s="25">
        <f>'101_transform'!H5813</f>
        <v>35314</v>
      </c>
    </row>
    <row r="5816" spans="1:7" ht="15" x14ac:dyDescent="0.2">
      <c r="A5816" s="12" t="str">
        <f t="shared" si="90"/>
        <v>АО НКБ "СЛАВЯНБАНК" (804) 60415</v>
      </c>
      <c r="B5816" s="25" t="str">
        <f>'101_transform'!C5814</f>
        <v>АО НКБ "СЛАВЯНБАНК" (804)</v>
      </c>
      <c r="C5816" s="25" t="str">
        <f>'101_transform'!D5814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816" s="25">
        <f>'101_transform'!E5814</f>
        <v>0</v>
      </c>
      <c r="E5816" s="25">
        <f>'101_transform'!F5814</f>
        <v>0</v>
      </c>
      <c r="F5816" s="25">
        <f>'101_transform'!G5814</f>
        <v>0</v>
      </c>
      <c r="G5816" s="25">
        <f>'101_transform'!H5814</f>
        <v>0</v>
      </c>
    </row>
    <row r="5817" spans="1:7" ht="15" x14ac:dyDescent="0.2">
      <c r="A5817" s="12" t="str">
        <f t="shared" si="90"/>
        <v>АО НКБ "СЛАВЯНБАНК" (804) 61901</v>
      </c>
      <c r="B5817" s="25" t="str">
        <f>'101_transform'!C5815</f>
        <v>АО НКБ "СЛАВЯНБАНК" (804)</v>
      </c>
      <c r="C5817" s="25" t="str">
        <f>'101_transform'!D5815</f>
        <v>61901   A  Земля, временно неиспользуемая в основной деятельности</v>
      </c>
      <c r="D5817" s="25">
        <f>'101_transform'!E5815</f>
        <v>0</v>
      </c>
      <c r="E5817" s="25">
        <f>'101_transform'!F5815</f>
        <v>0</v>
      </c>
      <c r="F5817" s="25">
        <f>'101_transform'!G5815</f>
        <v>0</v>
      </c>
      <c r="G5817" s="25">
        <f>'101_transform'!H5815</f>
        <v>0</v>
      </c>
    </row>
    <row r="5818" spans="1:7" ht="15" x14ac:dyDescent="0.2">
      <c r="A5818" s="12" t="str">
        <f t="shared" si="90"/>
        <v>АО НКБ "СЛАВЯНБАНК" (804) 61902</v>
      </c>
      <c r="B5818" s="25" t="str">
        <f>'101_transform'!C5816</f>
        <v>АО НКБ "СЛАВЯНБАНК" (804)</v>
      </c>
      <c r="C5818" s="25" t="str">
        <f>'101_transform'!D5816</f>
        <v>61902   A  Земля, временно неиспользуемая в основной деятельности, переданная в аренду</v>
      </c>
      <c r="D5818" s="25">
        <f>'101_transform'!E5816</f>
        <v>0</v>
      </c>
      <c r="E5818" s="25">
        <f>'101_transform'!F5816</f>
        <v>0</v>
      </c>
      <c r="F5818" s="25">
        <f>'101_transform'!G5816</f>
        <v>0</v>
      </c>
      <c r="G5818" s="25">
        <f>'101_transform'!H5816</f>
        <v>0</v>
      </c>
    </row>
    <row r="5819" spans="1:7" ht="15" x14ac:dyDescent="0.2">
      <c r="A5819" s="12" t="str">
        <f t="shared" si="90"/>
        <v>АО НКБ "СЛАВЯНБАНК" (804) 61903</v>
      </c>
      <c r="B5819" s="25" t="str">
        <f>'101_transform'!C5817</f>
        <v>АО НКБ "СЛАВЯНБАНК" (804)</v>
      </c>
      <c r="C5819" s="25" t="str">
        <f>'101_transform'!D5817</f>
        <v>61903   A  Недвижимость (кроме земли), временно неиспользуемая в основной деятельности</v>
      </c>
      <c r="D5819" s="25">
        <f>'101_transform'!E5817</f>
        <v>0</v>
      </c>
      <c r="E5819" s="25">
        <f>'101_transform'!F5817</f>
        <v>0</v>
      </c>
      <c r="F5819" s="25">
        <f>'101_transform'!G5817</f>
        <v>0</v>
      </c>
      <c r="G5819" s="25">
        <f>'101_transform'!H5817</f>
        <v>0</v>
      </c>
    </row>
    <row r="5820" spans="1:7" ht="15" x14ac:dyDescent="0.2">
      <c r="A5820" s="12" t="str">
        <f t="shared" si="90"/>
        <v>АО НКБ "СЛАВЯНБАНК" (804) 61904</v>
      </c>
      <c r="B5820" s="25" t="str">
        <f>'101_transform'!C5818</f>
        <v>АО НКБ "СЛАВЯНБАНК" (804)</v>
      </c>
      <c r="C5820" s="25" t="str">
        <f>'101_transform'!D5818</f>
        <v>61904   A  Недвижимость (кроме земли), временно неиспользуемая в основной деятельности, переданная в аренду</v>
      </c>
      <c r="D5820" s="25">
        <f>'101_transform'!E5818</f>
        <v>0</v>
      </c>
      <c r="E5820" s="25">
        <f>'101_transform'!F5818</f>
        <v>0</v>
      </c>
      <c r="F5820" s="25">
        <f>'101_transform'!G5818</f>
        <v>0</v>
      </c>
      <c r="G5820" s="25">
        <f>'101_transform'!H5818</f>
        <v>0</v>
      </c>
    </row>
    <row r="5821" spans="1:7" ht="15" x14ac:dyDescent="0.2">
      <c r="A5821" s="12" t="str">
        <f t="shared" si="90"/>
        <v>АО НКБ "СЛАВЯНБАНК" (804) 61905</v>
      </c>
      <c r="B5821" s="25" t="str">
        <f>'101_transform'!C5819</f>
        <v>АО НКБ "СЛАВЯНБАНК" (804)</v>
      </c>
      <c r="C5821" s="25" t="str">
        <f>'101_transform'!D5819</f>
        <v>61905   A  Земля, временно неиспользуемая в основной деятельности, учитываемая по справедливой стоимости</v>
      </c>
      <c r="D5821" s="25">
        <f>'101_transform'!E5819</f>
        <v>0</v>
      </c>
      <c r="E5821" s="25">
        <f>'101_transform'!F5819</f>
        <v>0</v>
      </c>
      <c r="F5821" s="25">
        <f>'101_transform'!G5819</f>
        <v>0</v>
      </c>
      <c r="G5821" s="25">
        <f>'101_transform'!H5819</f>
        <v>0</v>
      </c>
    </row>
    <row r="5822" spans="1:7" ht="15" x14ac:dyDescent="0.2">
      <c r="A5822" s="12" t="str">
        <f t="shared" si="90"/>
        <v>АО НКБ "СЛАВЯНБАНК" (804) 61906</v>
      </c>
      <c r="B5822" s="25" t="str">
        <f>'101_transform'!C5820</f>
        <v>АО НКБ "СЛАВЯНБАНК" (804)</v>
      </c>
      <c r="C5822" s="25" t="str">
        <f>'101_transform'!D5820</f>
        <v>61906   A  Земля, временно неиспользуемая в основной деятельности, учитываемая по справедливой стоимости, переданная в аренду</v>
      </c>
      <c r="D5822" s="25">
        <f>'101_transform'!E5820</f>
        <v>0</v>
      </c>
      <c r="E5822" s="25">
        <f>'101_transform'!F5820</f>
        <v>0</v>
      </c>
      <c r="F5822" s="25">
        <f>'101_transform'!G5820</f>
        <v>0</v>
      </c>
      <c r="G5822" s="25">
        <f>'101_transform'!H5820</f>
        <v>0</v>
      </c>
    </row>
    <row r="5823" spans="1:7" ht="15" x14ac:dyDescent="0.2">
      <c r="A5823" s="12" t="str">
        <f t="shared" si="90"/>
        <v>АО НКБ "СЛАВЯНБАНК" (804) 61907</v>
      </c>
      <c r="B5823" s="25" t="str">
        <f>'101_transform'!C5821</f>
        <v>АО НКБ "СЛАВЯНБАНК" (804)</v>
      </c>
      <c r="C5823" s="25" t="str">
        <f>'101_transform'!D5821</f>
        <v>61907   A  Недвижимость (кроме земли), временно неиспользуемая в основной деятельности, учитываемая по справедливой стоимости</v>
      </c>
      <c r="D5823" s="25">
        <f>'101_transform'!E5821</f>
        <v>0</v>
      </c>
      <c r="E5823" s="25">
        <f>'101_transform'!F5821</f>
        <v>0</v>
      </c>
      <c r="F5823" s="25">
        <f>'101_transform'!G5821</f>
        <v>0</v>
      </c>
      <c r="G5823" s="25">
        <f>'101_transform'!H5821</f>
        <v>0</v>
      </c>
    </row>
    <row r="5824" spans="1:7" ht="15" x14ac:dyDescent="0.2">
      <c r="A5824" s="12" t="str">
        <f t="shared" si="90"/>
        <v>АО НКБ "СЛАВЯНБАНК" (804) 61908</v>
      </c>
      <c r="B5824" s="25" t="str">
        <f>'101_transform'!C5822</f>
        <v>АО НКБ "СЛАВЯНБАНК" (804)</v>
      </c>
      <c r="C5824" s="25" t="str">
        <f>'101_transform'!D5822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824" s="25">
        <f>'101_transform'!E5822</f>
        <v>0</v>
      </c>
      <c r="E5824" s="25">
        <f>'101_transform'!F5822</f>
        <v>0</v>
      </c>
      <c r="F5824" s="25">
        <f>'101_transform'!G5822</f>
        <v>0</v>
      </c>
      <c r="G5824" s="25">
        <f>'101_transform'!H5822</f>
        <v>0</v>
      </c>
    </row>
    <row r="5825" spans="1:7" ht="15" x14ac:dyDescent="0.2">
      <c r="A5825" s="12" t="str">
        <f t="shared" si="90"/>
        <v>АО НКБ "СЛАВЯНБАНК" (804) 61909</v>
      </c>
      <c r="B5825" s="25" t="str">
        <f>'101_transform'!C5823</f>
        <v>АО НКБ "СЛАВЯНБАНК" (804)</v>
      </c>
      <c r="C5825" s="25" t="str">
        <f>'101_transform'!D5823</f>
        <v>61909   П  Амортизация недвижимости (кроме земли), временно неиспользуемой в основной деятельности</v>
      </c>
      <c r="D5825" s="25">
        <f>'101_transform'!E5823</f>
        <v>0</v>
      </c>
      <c r="E5825" s="25">
        <f>'101_transform'!F5823</f>
        <v>0</v>
      </c>
      <c r="F5825" s="25">
        <f>'101_transform'!G5823</f>
        <v>0</v>
      </c>
      <c r="G5825" s="25">
        <f>'101_transform'!H5823</f>
        <v>0</v>
      </c>
    </row>
    <row r="5826" spans="1:7" ht="15" x14ac:dyDescent="0.2">
      <c r="A5826" s="12" t="str">
        <f t="shared" si="90"/>
        <v>АО НКБ "СЛАВЯНБАНК" (804) 61910</v>
      </c>
      <c r="B5826" s="25" t="str">
        <f>'101_transform'!C5824</f>
        <v>АО НКБ "СЛАВЯНБАНК" (804)</v>
      </c>
      <c r="C5826" s="25" t="str">
        <f>'101_transform'!D5824</f>
        <v>61910   П  Амортизация недвижимости (кроме земли), временно неиспользуемой в основной деятельности, переданной в аренду</v>
      </c>
      <c r="D5826" s="25">
        <f>'101_transform'!E5824</f>
        <v>0</v>
      </c>
      <c r="E5826" s="25">
        <f>'101_transform'!F5824</f>
        <v>0</v>
      </c>
      <c r="F5826" s="25">
        <f>'101_transform'!G5824</f>
        <v>0</v>
      </c>
      <c r="G5826" s="25">
        <f>'101_transform'!H5824</f>
        <v>0</v>
      </c>
    </row>
    <row r="5827" spans="1:7" ht="15" x14ac:dyDescent="0.2">
      <c r="A5827" s="12" t="str">
        <f t="shared" si="90"/>
        <v>АО НКБ "СЛАВЯНБАНК" (804) 61911</v>
      </c>
      <c r="B5827" s="25" t="str">
        <f>'101_transform'!C5825</f>
        <v>АО НКБ "СЛАВЯНБАНК" (804)</v>
      </c>
      <c r="C5827" s="25" t="str">
        <f>'101_transform'!D5825</f>
        <v>61911   A  Вложения в сооружение (строительство) объектов недвижимости, временно неиспользуемой в основной деятельности</v>
      </c>
      <c r="D5827" s="25">
        <f>'101_transform'!E5825</f>
        <v>0</v>
      </c>
      <c r="E5827" s="25">
        <f>'101_transform'!F5825</f>
        <v>0</v>
      </c>
      <c r="F5827" s="25">
        <f>'101_transform'!G5825</f>
        <v>0</v>
      </c>
      <c r="G5827" s="25">
        <f>'101_transform'!H5825</f>
        <v>0</v>
      </c>
    </row>
    <row r="5828" spans="1:7" ht="15" x14ac:dyDescent="0.2">
      <c r="A5828" s="12" t="str">
        <f t="shared" ref="A5828:A5891" si="91">B5828&amp;" "&amp;LEFT(C5828,5)</f>
        <v>АО НКБ "СЛАВЯНБАНК" (804) 61912</v>
      </c>
      <c r="B5828" s="25" t="str">
        <f>'101_transform'!C5826</f>
        <v>АО НКБ "СЛАВЯНБАНК" (804)</v>
      </c>
      <c r="C5828" s="25" t="str">
        <f>'101_transform'!D5826</f>
        <v>61912   П  Резервы на возможные потери</v>
      </c>
      <c r="D5828" s="25">
        <f>'101_transform'!E5826</f>
        <v>0</v>
      </c>
      <c r="E5828" s="25">
        <f>'101_transform'!F5826</f>
        <v>0</v>
      </c>
      <c r="F5828" s="25">
        <f>'101_transform'!G5826</f>
        <v>0</v>
      </c>
      <c r="G5828" s="25">
        <f>'101_transform'!H5826</f>
        <v>0</v>
      </c>
    </row>
    <row r="5829" spans="1:7" ht="15" x14ac:dyDescent="0.2">
      <c r="A5829" s="12" t="str">
        <f t="shared" si="91"/>
        <v>АО НКБ "СЛАВЯНБАНК" (804) 62001</v>
      </c>
      <c r="B5829" s="25" t="str">
        <f>'101_transform'!C5827</f>
        <v>АО НКБ "СЛАВЯНБАНК" (804)</v>
      </c>
      <c r="C5829" s="25" t="str">
        <f>'101_transform'!D5827</f>
        <v>62001   A  Долгосрочные активы, предназначенные для продажи</v>
      </c>
      <c r="D5829" s="25">
        <f>'101_transform'!E5827</f>
        <v>12048</v>
      </c>
      <c r="E5829" s="25">
        <f>'101_transform'!F5827</f>
        <v>0</v>
      </c>
      <c r="F5829" s="25">
        <f>'101_transform'!G5827</f>
        <v>12048</v>
      </c>
      <c r="G5829" s="25">
        <f>'101_transform'!H5827</f>
        <v>0</v>
      </c>
    </row>
    <row r="5830" spans="1:7" ht="15" x14ac:dyDescent="0.2">
      <c r="A5830" s="12" t="str">
        <f t="shared" si="91"/>
        <v>АО НКБ "СЛАВЯНБАНК" (804) 62002</v>
      </c>
      <c r="B5830" s="25" t="str">
        <f>'101_transform'!C5828</f>
        <v>АО НКБ "СЛАВЯНБАНК" (804)</v>
      </c>
      <c r="C5830" s="25" t="str">
        <f>'101_transform'!D5828</f>
        <v>62002   П  Резервы на возможные потери</v>
      </c>
      <c r="D5830" s="25">
        <f>'101_transform'!E5828</f>
        <v>0</v>
      </c>
      <c r="E5830" s="25">
        <f>'101_transform'!F5828</f>
        <v>9036</v>
      </c>
      <c r="F5830" s="25">
        <f>'101_transform'!G5828</f>
        <v>0</v>
      </c>
      <c r="G5830" s="25">
        <f>'101_transform'!H5828</f>
        <v>9036</v>
      </c>
    </row>
    <row r="5831" spans="1:7" ht="15" x14ac:dyDescent="0.2">
      <c r="A5831" s="12" t="str">
        <f t="shared" si="91"/>
        <v>АО НКБ "СЛАВЯНБАНК" (804) 62101</v>
      </c>
      <c r="B5831" s="25" t="str">
        <f>'101_transform'!C5829</f>
        <v>АО НКБ "СЛАВЯНБАНК" (804)</v>
      </c>
      <c r="C5831" s="25" t="str">
        <f>'101_transform'!D5829</f>
        <v>62101   A  Средства труда, полученные по договорам отступного, залога, назначение которых не определено</v>
      </c>
      <c r="D5831" s="25">
        <f>'101_transform'!E5829</f>
        <v>0</v>
      </c>
      <c r="E5831" s="25">
        <f>'101_transform'!F5829</f>
        <v>0</v>
      </c>
      <c r="F5831" s="25">
        <f>'101_transform'!G5829</f>
        <v>0</v>
      </c>
      <c r="G5831" s="25">
        <f>'101_transform'!H5829</f>
        <v>0</v>
      </c>
    </row>
    <row r="5832" spans="1:7" ht="15" x14ac:dyDescent="0.2">
      <c r="A5832" s="12" t="str">
        <f t="shared" si="91"/>
        <v>АО НКБ "СЛАВЯНБАНК" (804) 62102</v>
      </c>
      <c r="B5832" s="25" t="str">
        <f>'101_transform'!C5830</f>
        <v>АО НКБ "СЛАВЯНБАНК" (804)</v>
      </c>
      <c r="C5832" s="25" t="str">
        <f>'101_transform'!D5830</f>
        <v>62102   A  Предметы труда, полученные по договорам отступного, залога, назначение которых не определено</v>
      </c>
      <c r="D5832" s="25">
        <f>'101_transform'!E5830</f>
        <v>0</v>
      </c>
      <c r="E5832" s="25">
        <f>'101_transform'!F5830</f>
        <v>0</v>
      </c>
      <c r="F5832" s="25">
        <f>'101_transform'!G5830</f>
        <v>0</v>
      </c>
      <c r="G5832" s="25">
        <f>'101_transform'!H5830</f>
        <v>0</v>
      </c>
    </row>
    <row r="5833" spans="1:7" ht="15" x14ac:dyDescent="0.2">
      <c r="A5833" s="12" t="str">
        <f t="shared" si="91"/>
        <v>АО НКБ "СЛАВЯНБАНК" (804) 62103</v>
      </c>
      <c r="B5833" s="25" t="str">
        <f>'101_transform'!C5831</f>
        <v>АО НКБ "СЛАВЯНБАНК" (804)</v>
      </c>
      <c r="C5833" s="25" t="str">
        <f>'101_transform'!D5831</f>
        <v>62103   П  Резервы на возможные потери</v>
      </c>
      <c r="D5833" s="25">
        <f>'101_transform'!E5831</f>
        <v>0</v>
      </c>
      <c r="E5833" s="25">
        <f>'101_transform'!F5831</f>
        <v>0</v>
      </c>
      <c r="F5833" s="25">
        <f>'101_transform'!G5831</f>
        <v>0</v>
      </c>
      <c r="G5833" s="25">
        <f>'101_transform'!H5831</f>
        <v>0</v>
      </c>
    </row>
    <row r="5834" spans="1:7" ht="15" x14ac:dyDescent="0.2">
      <c r="A5834" s="12" t="str">
        <f t="shared" si="91"/>
        <v>Банк "Снежинский" АО (1376) 60401</v>
      </c>
      <c r="B5834" s="25" t="str">
        <f>'101_transform'!C5832</f>
        <v>Банк "Снежинский" АО (1376)</v>
      </c>
      <c r="C5834" s="25" t="str">
        <f>'101_transform'!D5832</f>
        <v>60401   A  Основные средства (кроме земли) (c 13.02.2018)_x000D_Категория 1- Здания и сооружения (до 31.12.2002)</v>
      </c>
      <c r="D5834" s="25">
        <f>'101_transform'!E5832</f>
        <v>394034</v>
      </c>
      <c r="E5834" s="25">
        <f>'101_transform'!F5832</f>
        <v>0</v>
      </c>
      <c r="F5834" s="25">
        <f>'101_transform'!G5832</f>
        <v>394414</v>
      </c>
      <c r="G5834" s="25">
        <f>'101_transform'!H5832</f>
        <v>0</v>
      </c>
    </row>
    <row r="5835" spans="1:7" ht="15" x14ac:dyDescent="0.2">
      <c r="A5835" s="12" t="str">
        <f t="shared" si="91"/>
        <v>Банк "Снежинский" АО (1376) 60404</v>
      </c>
      <c r="B5835" s="25" t="str">
        <f>'101_transform'!C5833</f>
        <v>Банк "Снежинский" АО (1376)</v>
      </c>
      <c r="C5835" s="25" t="str">
        <f>'101_transform'!D5833</f>
        <v>60404   A  Земля (c 13.02.2018)</v>
      </c>
      <c r="D5835" s="25">
        <f>'101_transform'!E5833</f>
        <v>260</v>
      </c>
      <c r="E5835" s="25">
        <f>'101_transform'!F5833</f>
        <v>0</v>
      </c>
      <c r="F5835" s="25">
        <f>'101_transform'!G5833</f>
        <v>260</v>
      </c>
      <c r="G5835" s="25">
        <f>'101_transform'!H5833</f>
        <v>0</v>
      </c>
    </row>
    <row r="5836" spans="1:7" ht="15" x14ac:dyDescent="0.2">
      <c r="A5836" s="12" t="str">
        <f t="shared" si="91"/>
        <v>Банк "Снежинский" АО (1376) 60405</v>
      </c>
      <c r="B5836" s="25" t="str">
        <f>'101_transform'!C5834</f>
        <v>Банк "Снежинский" АО (1376)</v>
      </c>
      <c r="C5836" s="25" t="str">
        <f>'101_transform'!D5834</f>
        <v>60405   П
A (до 31.01.2003)  Резервы на возможные потери (c 13.02.2018)
Долгосрочно арендуемые основные средства (до 31.01.2003)</v>
      </c>
      <c r="D5836" s="25">
        <f>'101_transform'!E5834</f>
        <v>0</v>
      </c>
      <c r="E5836" s="25">
        <f>'101_transform'!F5834</f>
        <v>0</v>
      </c>
      <c r="F5836" s="25">
        <f>'101_transform'!G5834</f>
        <v>0</v>
      </c>
      <c r="G5836" s="25">
        <f>'101_transform'!H5834</f>
        <v>0</v>
      </c>
    </row>
    <row r="5837" spans="1:7" ht="15" x14ac:dyDescent="0.2">
      <c r="A5837" s="12" t="str">
        <f t="shared" si="91"/>
        <v>Банк "Снежинский" АО (1376) 60414</v>
      </c>
      <c r="B5837" s="25" t="str">
        <f>'101_transform'!C5835</f>
        <v>Банк "Снежинский" АО (1376)</v>
      </c>
      <c r="C5837" s="25" t="str">
        <f>'101_transform'!D5835</f>
        <v>60414   П  Амортизация основных средств (кроме земли) (c 13.02.2018)</v>
      </c>
      <c r="D5837" s="25">
        <f>'101_transform'!E5835</f>
        <v>0</v>
      </c>
      <c r="E5837" s="25">
        <f>'101_transform'!F5835</f>
        <v>163497</v>
      </c>
      <c r="F5837" s="25">
        <f>'101_transform'!G5835</f>
        <v>0</v>
      </c>
      <c r="G5837" s="25">
        <f>'101_transform'!H5835</f>
        <v>166301</v>
      </c>
    </row>
    <row r="5838" spans="1:7" ht="15" x14ac:dyDescent="0.2">
      <c r="A5838" s="12" t="str">
        <f t="shared" si="91"/>
        <v>Банк "Снежинский" АО (1376) 60415</v>
      </c>
      <c r="B5838" s="25" t="str">
        <f>'101_transform'!C5836</f>
        <v>Банк "Снежинский" АО (1376)</v>
      </c>
      <c r="C5838" s="25" t="str">
        <f>'101_transform'!D5836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838" s="25">
        <f>'101_transform'!E5836</f>
        <v>268</v>
      </c>
      <c r="E5838" s="25">
        <f>'101_transform'!F5836</f>
        <v>0</v>
      </c>
      <c r="F5838" s="25">
        <f>'101_transform'!G5836</f>
        <v>268</v>
      </c>
      <c r="G5838" s="25">
        <f>'101_transform'!H5836</f>
        <v>0</v>
      </c>
    </row>
    <row r="5839" spans="1:7" ht="15" x14ac:dyDescent="0.2">
      <c r="A5839" s="12" t="str">
        <f t="shared" si="91"/>
        <v>Банк "Снежинский" АО (1376) 61901</v>
      </c>
      <c r="B5839" s="25" t="str">
        <f>'101_transform'!C5837</f>
        <v>Банк "Снежинский" АО (1376)</v>
      </c>
      <c r="C5839" s="25" t="str">
        <f>'101_transform'!D5837</f>
        <v>61901   A  Земля, временно неиспользуемая в основной деятельности</v>
      </c>
      <c r="D5839" s="25">
        <f>'101_transform'!E5837</f>
        <v>0</v>
      </c>
      <c r="E5839" s="25">
        <f>'101_transform'!F5837</f>
        <v>0</v>
      </c>
      <c r="F5839" s="25">
        <f>'101_transform'!G5837</f>
        <v>0</v>
      </c>
      <c r="G5839" s="25">
        <f>'101_transform'!H5837</f>
        <v>0</v>
      </c>
    </row>
    <row r="5840" spans="1:7" ht="15" x14ac:dyDescent="0.2">
      <c r="A5840" s="12" t="str">
        <f t="shared" si="91"/>
        <v>Банк "Снежинский" АО (1376) 61902</v>
      </c>
      <c r="B5840" s="25" t="str">
        <f>'101_transform'!C5838</f>
        <v>Банк "Снежинский" АО (1376)</v>
      </c>
      <c r="C5840" s="25" t="str">
        <f>'101_transform'!D5838</f>
        <v>61902   A  Земля, временно неиспользуемая в основной деятельности, переданная в аренду</v>
      </c>
      <c r="D5840" s="25">
        <f>'101_transform'!E5838</f>
        <v>0</v>
      </c>
      <c r="E5840" s="25">
        <f>'101_transform'!F5838</f>
        <v>0</v>
      </c>
      <c r="F5840" s="25">
        <f>'101_transform'!G5838</f>
        <v>0</v>
      </c>
      <c r="G5840" s="25">
        <f>'101_transform'!H5838</f>
        <v>0</v>
      </c>
    </row>
    <row r="5841" spans="1:7" ht="15" x14ac:dyDescent="0.2">
      <c r="A5841" s="12" t="str">
        <f t="shared" si="91"/>
        <v>Банк "Снежинский" АО (1376) 61903</v>
      </c>
      <c r="B5841" s="25" t="str">
        <f>'101_transform'!C5839</f>
        <v>Банк "Снежинский" АО (1376)</v>
      </c>
      <c r="C5841" s="25" t="str">
        <f>'101_transform'!D5839</f>
        <v>61903   A  Недвижимость (кроме земли), временно неиспользуемая в основной деятельности</v>
      </c>
      <c r="D5841" s="25">
        <f>'101_transform'!E5839</f>
        <v>0</v>
      </c>
      <c r="E5841" s="25">
        <f>'101_transform'!F5839</f>
        <v>0</v>
      </c>
      <c r="F5841" s="25">
        <f>'101_transform'!G5839</f>
        <v>0</v>
      </c>
      <c r="G5841" s="25">
        <f>'101_transform'!H5839</f>
        <v>0</v>
      </c>
    </row>
    <row r="5842" spans="1:7" ht="15" x14ac:dyDescent="0.2">
      <c r="A5842" s="12" t="str">
        <f t="shared" si="91"/>
        <v>Банк "Снежинский" АО (1376) 61904</v>
      </c>
      <c r="B5842" s="25" t="str">
        <f>'101_transform'!C5840</f>
        <v>Банк "Снежинский" АО (1376)</v>
      </c>
      <c r="C5842" s="25" t="str">
        <f>'101_transform'!D5840</f>
        <v>61904   A  Недвижимость (кроме земли), временно неиспользуемая в основной деятельности, переданная в аренду</v>
      </c>
      <c r="D5842" s="25">
        <f>'101_transform'!E5840</f>
        <v>0</v>
      </c>
      <c r="E5842" s="25">
        <f>'101_transform'!F5840</f>
        <v>0</v>
      </c>
      <c r="F5842" s="25">
        <f>'101_transform'!G5840</f>
        <v>0</v>
      </c>
      <c r="G5842" s="25">
        <f>'101_transform'!H5840</f>
        <v>0</v>
      </c>
    </row>
    <row r="5843" spans="1:7" ht="15" x14ac:dyDescent="0.2">
      <c r="A5843" s="12" t="str">
        <f t="shared" si="91"/>
        <v>Банк "Снежинский" АО (1376) 61905</v>
      </c>
      <c r="B5843" s="25" t="str">
        <f>'101_transform'!C5841</f>
        <v>Банк "Снежинский" АО (1376)</v>
      </c>
      <c r="C5843" s="25" t="str">
        <f>'101_transform'!D5841</f>
        <v>61905   A  Земля, временно неиспользуемая в основной деятельности, учитываемая по справедливой стоимости</v>
      </c>
      <c r="D5843" s="25">
        <f>'101_transform'!E5841</f>
        <v>0</v>
      </c>
      <c r="E5843" s="25">
        <f>'101_transform'!F5841</f>
        <v>0</v>
      </c>
      <c r="F5843" s="25">
        <f>'101_transform'!G5841</f>
        <v>0</v>
      </c>
      <c r="G5843" s="25">
        <f>'101_transform'!H5841</f>
        <v>0</v>
      </c>
    </row>
    <row r="5844" spans="1:7" ht="15" x14ac:dyDescent="0.2">
      <c r="A5844" s="12" t="str">
        <f t="shared" si="91"/>
        <v>Банк "Снежинский" АО (1376) 61906</v>
      </c>
      <c r="B5844" s="25" t="str">
        <f>'101_transform'!C5842</f>
        <v>Банк "Снежинский" АО (1376)</v>
      </c>
      <c r="C5844" s="25" t="str">
        <f>'101_transform'!D5842</f>
        <v>61906   A  Земля, временно неиспользуемая в основной деятельности, учитываемая по справедливой стоимости, переданная в аренду</v>
      </c>
      <c r="D5844" s="25">
        <f>'101_transform'!E5842</f>
        <v>0</v>
      </c>
      <c r="E5844" s="25">
        <f>'101_transform'!F5842</f>
        <v>0</v>
      </c>
      <c r="F5844" s="25">
        <f>'101_transform'!G5842</f>
        <v>0</v>
      </c>
      <c r="G5844" s="25">
        <f>'101_transform'!H5842</f>
        <v>0</v>
      </c>
    </row>
    <row r="5845" spans="1:7" ht="15" x14ac:dyDescent="0.2">
      <c r="A5845" s="12" t="str">
        <f t="shared" si="91"/>
        <v>Банк "Снежинский" АО (1376) 61907</v>
      </c>
      <c r="B5845" s="25" t="str">
        <f>'101_transform'!C5843</f>
        <v>Банк "Снежинский" АО (1376)</v>
      </c>
      <c r="C5845" s="25" t="str">
        <f>'101_transform'!D5843</f>
        <v>61907   A  Недвижимость (кроме земли), временно неиспользуемая в основной деятельности, учитываемая по справедливой стоимости</v>
      </c>
      <c r="D5845" s="25">
        <f>'101_transform'!E5843</f>
        <v>0</v>
      </c>
      <c r="E5845" s="25">
        <f>'101_transform'!F5843</f>
        <v>0</v>
      </c>
      <c r="F5845" s="25">
        <f>'101_transform'!G5843</f>
        <v>0</v>
      </c>
      <c r="G5845" s="25">
        <f>'101_transform'!H5843</f>
        <v>0</v>
      </c>
    </row>
    <row r="5846" spans="1:7" ht="15" x14ac:dyDescent="0.2">
      <c r="A5846" s="12" t="str">
        <f t="shared" si="91"/>
        <v>Банк "Снежинский" АО (1376) 61908</v>
      </c>
      <c r="B5846" s="25" t="str">
        <f>'101_transform'!C5844</f>
        <v>Банк "Снежинский" АО (1376)</v>
      </c>
      <c r="C5846" s="25" t="str">
        <f>'101_transform'!D5844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846" s="25">
        <f>'101_transform'!E5844</f>
        <v>0</v>
      </c>
      <c r="E5846" s="25">
        <f>'101_transform'!F5844</f>
        <v>0</v>
      </c>
      <c r="F5846" s="25">
        <f>'101_transform'!G5844</f>
        <v>0</v>
      </c>
      <c r="G5846" s="25">
        <f>'101_transform'!H5844</f>
        <v>0</v>
      </c>
    </row>
    <row r="5847" spans="1:7" ht="15" x14ac:dyDescent="0.2">
      <c r="A5847" s="12" t="str">
        <f t="shared" si="91"/>
        <v>Банк "Снежинский" АО (1376) 61909</v>
      </c>
      <c r="B5847" s="25" t="str">
        <f>'101_transform'!C5845</f>
        <v>Банк "Снежинский" АО (1376)</v>
      </c>
      <c r="C5847" s="25" t="str">
        <f>'101_transform'!D5845</f>
        <v>61909   П  Амортизация недвижимости (кроме земли), временно неиспользуемой в основной деятельности</v>
      </c>
      <c r="D5847" s="25">
        <f>'101_transform'!E5845</f>
        <v>0</v>
      </c>
      <c r="E5847" s="25">
        <f>'101_transform'!F5845</f>
        <v>0</v>
      </c>
      <c r="F5847" s="25">
        <f>'101_transform'!G5845</f>
        <v>0</v>
      </c>
      <c r="G5847" s="25">
        <f>'101_transform'!H5845</f>
        <v>0</v>
      </c>
    </row>
    <row r="5848" spans="1:7" ht="15" x14ac:dyDescent="0.2">
      <c r="A5848" s="12" t="str">
        <f t="shared" si="91"/>
        <v>Банк "Снежинский" АО (1376) 61910</v>
      </c>
      <c r="B5848" s="25" t="str">
        <f>'101_transform'!C5846</f>
        <v>Банк "Снежинский" АО (1376)</v>
      </c>
      <c r="C5848" s="25" t="str">
        <f>'101_transform'!D5846</f>
        <v>61910   П  Амортизация недвижимости (кроме земли), временно неиспользуемой в основной деятельности, переданной в аренду</v>
      </c>
      <c r="D5848" s="25">
        <f>'101_transform'!E5846</f>
        <v>0</v>
      </c>
      <c r="E5848" s="25">
        <f>'101_transform'!F5846</f>
        <v>0</v>
      </c>
      <c r="F5848" s="25">
        <f>'101_transform'!G5846</f>
        <v>0</v>
      </c>
      <c r="G5848" s="25">
        <f>'101_transform'!H5846</f>
        <v>0</v>
      </c>
    </row>
    <row r="5849" spans="1:7" ht="15" x14ac:dyDescent="0.2">
      <c r="A5849" s="12" t="str">
        <f t="shared" si="91"/>
        <v>Банк "Снежинский" АО (1376) 61911</v>
      </c>
      <c r="B5849" s="25" t="str">
        <f>'101_transform'!C5847</f>
        <v>Банк "Снежинский" АО (1376)</v>
      </c>
      <c r="C5849" s="25" t="str">
        <f>'101_transform'!D5847</f>
        <v>61911   A  Вложения в сооружение (строительство) объектов недвижимости, временно неиспользуемой в основной деятельности</v>
      </c>
      <c r="D5849" s="25">
        <f>'101_transform'!E5847</f>
        <v>0</v>
      </c>
      <c r="E5849" s="25">
        <f>'101_transform'!F5847</f>
        <v>0</v>
      </c>
      <c r="F5849" s="25">
        <f>'101_transform'!G5847</f>
        <v>0</v>
      </c>
      <c r="G5849" s="25">
        <f>'101_transform'!H5847</f>
        <v>0</v>
      </c>
    </row>
    <row r="5850" spans="1:7" ht="15" x14ac:dyDescent="0.2">
      <c r="A5850" s="12" t="str">
        <f t="shared" si="91"/>
        <v>Банк "Снежинский" АО (1376) 61912</v>
      </c>
      <c r="B5850" s="25" t="str">
        <f>'101_transform'!C5848</f>
        <v>Банк "Снежинский" АО (1376)</v>
      </c>
      <c r="C5850" s="25" t="str">
        <f>'101_transform'!D5848</f>
        <v>61912   П  Резервы на возможные потери</v>
      </c>
      <c r="D5850" s="25">
        <f>'101_transform'!E5848</f>
        <v>0</v>
      </c>
      <c r="E5850" s="25">
        <f>'101_transform'!F5848</f>
        <v>0</v>
      </c>
      <c r="F5850" s="25">
        <f>'101_transform'!G5848</f>
        <v>0</v>
      </c>
      <c r="G5850" s="25">
        <f>'101_transform'!H5848</f>
        <v>0</v>
      </c>
    </row>
    <row r="5851" spans="1:7" ht="15" x14ac:dyDescent="0.2">
      <c r="A5851" s="12" t="str">
        <f t="shared" si="91"/>
        <v>Банк "Снежинский" АО (1376) 62001</v>
      </c>
      <c r="B5851" s="25" t="str">
        <f>'101_transform'!C5849</f>
        <v>Банк "Снежинский" АО (1376)</v>
      </c>
      <c r="C5851" s="25" t="str">
        <f>'101_transform'!D5849</f>
        <v>62001   A  Долгосрочные активы, предназначенные для продажи</v>
      </c>
      <c r="D5851" s="25">
        <f>'101_transform'!E5849</f>
        <v>788</v>
      </c>
      <c r="E5851" s="25">
        <f>'101_transform'!F5849</f>
        <v>0</v>
      </c>
      <c r="F5851" s="25">
        <f>'101_transform'!G5849</f>
        <v>0</v>
      </c>
      <c r="G5851" s="25">
        <f>'101_transform'!H5849</f>
        <v>0</v>
      </c>
    </row>
    <row r="5852" spans="1:7" ht="15" x14ac:dyDescent="0.2">
      <c r="A5852" s="12" t="str">
        <f t="shared" si="91"/>
        <v>Банк "Снежинский" АО (1376) 62002</v>
      </c>
      <c r="B5852" s="25" t="str">
        <f>'101_transform'!C5850</f>
        <v>Банк "Снежинский" АО (1376)</v>
      </c>
      <c r="C5852" s="25" t="str">
        <f>'101_transform'!D5850</f>
        <v>62002   П  Резервы на возможные потери</v>
      </c>
      <c r="D5852" s="25">
        <f>'101_transform'!E5850</f>
        <v>0</v>
      </c>
      <c r="E5852" s="25">
        <f>'101_transform'!F5850</f>
        <v>0</v>
      </c>
      <c r="F5852" s="25">
        <f>'101_transform'!G5850</f>
        <v>0</v>
      </c>
      <c r="G5852" s="25">
        <f>'101_transform'!H5850</f>
        <v>0</v>
      </c>
    </row>
    <row r="5853" spans="1:7" ht="15" x14ac:dyDescent="0.2">
      <c r="A5853" s="12" t="str">
        <f t="shared" si="91"/>
        <v>Банк "Снежинский" АО (1376) 62101</v>
      </c>
      <c r="B5853" s="25" t="str">
        <f>'101_transform'!C5851</f>
        <v>Банк "Снежинский" АО (1376)</v>
      </c>
      <c r="C5853" s="25" t="str">
        <f>'101_transform'!D5851</f>
        <v>62101   A  Средства труда, полученные по договорам отступного, залога, назначение которых не определено</v>
      </c>
      <c r="D5853" s="25">
        <f>'101_transform'!E5851</f>
        <v>0</v>
      </c>
      <c r="E5853" s="25">
        <f>'101_transform'!F5851</f>
        <v>0</v>
      </c>
      <c r="F5853" s="25">
        <f>'101_transform'!G5851</f>
        <v>0</v>
      </c>
      <c r="G5853" s="25">
        <f>'101_transform'!H5851</f>
        <v>0</v>
      </c>
    </row>
    <row r="5854" spans="1:7" ht="15" x14ac:dyDescent="0.2">
      <c r="A5854" s="12" t="str">
        <f t="shared" si="91"/>
        <v>Банк "Снежинский" АО (1376) 62102</v>
      </c>
      <c r="B5854" s="25" t="str">
        <f>'101_transform'!C5852</f>
        <v>Банк "Снежинский" АО (1376)</v>
      </c>
      <c r="C5854" s="25" t="str">
        <f>'101_transform'!D5852</f>
        <v>62102   A  Предметы труда, полученные по договорам отступного, залога, назначение которых не определено</v>
      </c>
      <c r="D5854" s="25">
        <f>'101_transform'!E5852</f>
        <v>0</v>
      </c>
      <c r="E5854" s="25">
        <f>'101_transform'!F5852</f>
        <v>0</v>
      </c>
      <c r="F5854" s="25">
        <f>'101_transform'!G5852</f>
        <v>0</v>
      </c>
      <c r="G5854" s="25">
        <f>'101_transform'!H5852</f>
        <v>0</v>
      </c>
    </row>
    <row r="5855" spans="1:7" ht="15" x14ac:dyDescent="0.2">
      <c r="A5855" s="12" t="str">
        <f t="shared" si="91"/>
        <v>Банк "Снежинский" АО (1376) 62103</v>
      </c>
      <c r="B5855" s="25" t="str">
        <f>'101_transform'!C5853</f>
        <v>Банк "Снежинский" АО (1376)</v>
      </c>
      <c r="C5855" s="25" t="str">
        <f>'101_transform'!D5853</f>
        <v>62103   П  Резервы на возможные потери</v>
      </c>
      <c r="D5855" s="25">
        <f>'101_transform'!E5853</f>
        <v>0</v>
      </c>
      <c r="E5855" s="25">
        <f>'101_transform'!F5853</f>
        <v>0</v>
      </c>
      <c r="F5855" s="25">
        <f>'101_transform'!G5853</f>
        <v>0</v>
      </c>
      <c r="G5855" s="25">
        <f>'101_transform'!H5853</f>
        <v>0</v>
      </c>
    </row>
    <row r="5856" spans="1:7" ht="15" x14ac:dyDescent="0.2">
      <c r="A5856" s="12" t="str">
        <f t="shared" si="91"/>
        <v>ПАО "Совкомбанк" (963) 60401</v>
      </c>
      <c r="B5856" s="25" t="str">
        <f>'101_transform'!C5854</f>
        <v>ПАО "Совкомбанк" (963)</v>
      </c>
      <c r="C5856" s="25" t="str">
        <f>'101_transform'!D5854</f>
        <v>60401   A  Основные средства (кроме земли) (c 13.02.2018)_x000D_Категория 1- Здания и сооружения (до 31.12.2002)</v>
      </c>
      <c r="D5856" s="25">
        <f>'101_transform'!E5854</f>
        <v>6594044</v>
      </c>
      <c r="E5856" s="25">
        <f>'101_transform'!F5854</f>
        <v>0</v>
      </c>
      <c r="F5856" s="25">
        <f>'101_transform'!G5854</f>
        <v>6565795</v>
      </c>
      <c r="G5856" s="25">
        <f>'101_transform'!H5854</f>
        <v>0</v>
      </c>
    </row>
    <row r="5857" spans="1:7" ht="15" x14ac:dyDescent="0.2">
      <c r="A5857" s="12" t="str">
        <f t="shared" si="91"/>
        <v>ПАО "Совкомбанк" (963) 60404</v>
      </c>
      <c r="B5857" s="25" t="str">
        <f>'101_transform'!C5855</f>
        <v>ПАО "Совкомбанк" (963)</v>
      </c>
      <c r="C5857" s="25" t="str">
        <f>'101_transform'!D5855</f>
        <v>60404   A  Земля (c 13.02.2018)</v>
      </c>
      <c r="D5857" s="25">
        <f>'101_transform'!E5855</f>
        <v>68006</v>
      </c>
      <c r="E5857" s="25">
        <f>'101_transform'!F5855</f>
        <v>0</v>
      </c>
      <c r="F5857" s="25">
        <f>'101_transform'!G5855</f>
        <v>67984</v>
      </c>
      <c r="G5857" s="25">
        <f>'101_transform'!H5855</f>
        <v>0</v>
      </c>
    </row>
    <row r="5858" spans="1:7" ht="15" x14ac:dyDescent="0.2">
      <c r="A5858" s="12" t="str">
        <f t="shared" si="91"/>
        <v>ПАО "Совкомбанк" (963) 60405</v>
      </c>
      <c r="B5858" s="25" t="str">
        <f>'101_transform'!C5856</f>
        <v>ПАО "Совкомбанк" (963)</v>
      </c>
      <c r="C5858" s="25" t="str">
        <f>'101_transform'!D5856</f>
        <v>60405   П
A (до 31.01.2003)  Резервы на возможные потери (c 13.02.2018)
Долгосрочно арендуемые основные средства (до 31.01.2003)</v>
      </c>
      <c r="D5858" s="25">
        <f>'101_transform'!E5856</f>
        <v>0</v>
      </c>
      <c r="E5858" s="25">
        <f>'101_transform'!F5856</f>
        <v>226163</v>
      </c>
      <c r="F5858" s="25">
        <f>'101_transform'!G5856</f>
        <v>0</v>
      </c>
      <c r="G5858" s="25">
        <f>'101_transform'!H5856</f>
        <v>224996</v>
      </c>
    </row>
    <row r="5859" spans="1:7" ht="15" x14ac:dyDescent="0.2">
      <c r="A5859" s="12" t="str">
        <f t="shared" si="91"/>
        <v>ПАО "Совкомбанк" (963) 60414</v>
      </c>
      <c r="B5859" s="25" t="str">
        <f>'101_transform'!C5857</f>
        <v>ПАО "Совкомбанк" (963)</v>
      </c>
      <c r="C5859" s="25" t="str">
        <f>'101_transform'!D5857</f>
        <v>60414   П  Амортизация основных средств (кроме земли) (c 13.02.2018)</v>
      </c>
      <c r="D5859" s="25">
        <f>'101_transform'!E5857</f>
        <v>0</v>
      </c>
      <c r="E5859" s="25">
        <f>'101_transform'!F5857</f>
        <v>2596434</v>
      </c>
      <c r="F5859" s="25">
        <f>'101_transform'!G5857</f>
        <v>0</v>
      </c>
      <c r="G5859" s="25">
        <f>'101_transform'!H5857</f>
        <v>2754326</v>
      </c>
    </row>
    <row r="5860" spans="1:7" ht="15" x14ac:dyDescent="0.2">
      <c r="A5860" s="12" t="str">
        <f t="shared" si="91"/>
        <v>ПАО "Совкомбанк" (963) 60415</v>
      </c>
      <c r="B5860" s="25" t="str">
        <f>'101_transform'!C5858</f>
        <v>ПАО "Совкомбанк" (963)</v>
      </c>
      <c r="C5860" s="25" t="str">
        <f>'101_transform'!D5858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860" s="25">
        <f>'101_transform'!E5858</f>
        <v>2361589</v>
      </c>
      <c r="E5860" s="25">
        <f>'101_transform'!F5858</f>
        <v>0</v>
      </c>
      <c r="F5860" s="25">
        <f>'101_transform'!G5858</f>
        <v>2364234</v>
      </c>
      <c r="G5860" s="25">
        <f>'101_transform'!H5858</f>
        <v>0</v>
      </c>
    </row>
    <row r="5861" spans="1:7" ht="15" x14ac:dyDescent="0.2">
      <c r="A5861" s="12" t="str">
        <f t="shared" si="91"/>
        <v>ПАО "Совкомбанк" (963) 61901</v>
      </c>
      <c r="B5861" s="25" t="str">
        <f>'101_transform'!C5859</f>
        <v>ПАО "Совкомбанк" (963)</v>
      </c>
      <c r="C5861" s="25" t="str">
        <f>'101_transform'!D5859</f>
        <v>61901   A  Земля, временно неиспользуемая в основной деятельности</v>
      </c>
      <c r="D5861" s="25">
        <f>'101_transform'!E5859</f>
        <v>0</v>
      </c>
      <c r="E5861" s="25">
        <f>'101_transform'!F5859</f>
        <v>0</v>
      </c>
      <c r="F5861" s="25">
        <f>'101_transform'!G5859</f>
        <v>0</v>
      </c>
      <c r="G5861" s="25">
        <f>'101_transform'!H5859</f>
        <v>0</v>
      </c>
    </row>
    <row r="5862" spans="1:7" ht="15" x14ac:dyDescent="0.2">
      <c r="A5862" s="12" t="str">
        <f t="shared" si="91"/>
        <v>ПАО "Совкомбанк" (963) 61902</v>
      </c>
      <c r="B5862" s="25" t="str">
        <f>'101_transform'!C5860</f>
        <v>ПАО "Совкомбанк" (963)</v>
      </c>
      <c r="C5862" s="25" t="str">
        <f>'101_transform'!D5860</f>
        <v>61902   A  Земля, временно неиспользуемая в основной деятельности, переданная в аренду</v>
      </c>
      <c r="D5862" s="25">
        <f>'101_transform'!E5860</f>
        <v>0</v>
      </c>
      <c r="E5862" s="25">
        <f>'101_transform'!F5860</f>
        <v>0</v>
      </c>
      <c r="F5862" s="25">
        <f>'101_transform'!G5860</f>
        <v>0</v>
      </c>
      <c r="G5862" s="25">
        <f>'101_transform'!H5860</f>
        <v>0</v>
      </c>
    </row>
    <row r="5863" spans="1:7" ht="15" x14ac:dyDescent="0.2">
      <c r="A5863" s="12" t="str">
        <f t="shared" si="91"/>
        <v>ПАО "Совкомбанк" (963) 61903</v>
      </c>
      <c r="B5863" s="25" t="str">
        <f>'101_transform'!C5861</f>
        <v>ПАО "Совкомбанк" (963)</v>
      </c>
      <c r="C5863" s="25" t="str">
        <f>'101_transform'!D5861</f>
        <v>61903   A  Недвижимость (кроме земли), временно неиспользуемая в основной деятельности</v>
      </c>
      <c r="D5863" s="25">
        <f>'101_transform'!E5861</f>
        <v>0</v>
      </c>
      <c r="E5863" s="25">
        <f>'101_transform'!F5861</f>
        <v>0</v>
      </c>
      <c r="F5863" s="25">
        <f>'101_transform'!G5861</f>
        <v>0</v>
      </c>
      <c r="G5863" s="25">
        <f>'101_transform'!H5861</f>
        <v>0</v>
      </c>
    </row>
    <row r="5864" spans="1:7" ht="15" x14ac:dyDescent="0.2">
      <c r="A5864" s="12" t="str">
        <f t="shared" si="91"/>
        <v>ПАО "Совкомбанк" (963) 61904</v>
      </c>
      <c r="B5864" s="25" t="str">
        <f>'101_transform'!C5862</f>
        <v>ПАО "Совкомбанк" (963)</v>
      </c>
      <c r="C5864" s="25" t="str">
        <f>'101_transform'!D5862</f>
        <v>61904   A  Недвижимость (кроме земли), временно неиспользуемая в основной деятельности, переданная в аренду</v>
      </c>
      <c r="D5864" s="25">
        <f>'101_transform'!E5862</f>
        <v>0</v>
      </c>
      <c r="E5864" s="25">
        <f>'101_transform'!F5862</f>
        <v>0</v>
      </c>
      <c r="F5864" s="25">
        <f>'101_transform'!G5862</f>
        <v>0</v>
      </c>
      <c r="G5864" s="25">
        <f>'101_transform'!H5862</f>
        <v>0</v>
      </c>
    </row>
    <row r="5865" spans="1:7" ht="15" x14ac:dyDescent="0.2">
      <c r="A5865" s="12" t="str">
        <f t="shared" si="91"/>
        <v>ПАО "Совкомбанк" (963) 61905</v>
      </c>
      <c r="B5865" s="25" t="str">
        <f>'101_transform'!C5863</f>
        <v>ПАО "Совкомбанк" (963)</v>
      </c>
      <c r="C5865" s="25" t="str">
        <f>'101_transform'!D5863</f>
        <v>61905   A  Земля, временно неиспользуемая в основной деятельности, учитываемая по справедливой стоимости</v>
      </c>
      <c r="D5865" s="25">
        <f>'101_transform'!E5863</f>
        <v>7909</v>
      </c>
      <c r="E5865" s="25">
        <f>'101_transform'!F5863</f>
        <v>0</v>
      </c>
      <c r="F5865" s="25">
        <f>'101_transform'!G5863</f>
        <v>7909</v>
      </c>
      <c r="G5865" s="25">
        <f>'101_transform'!H5863</f>
        <v>0</v>
      </c>
    </row>
    <row r="5866" spans="1:7" ht="15" x14ac:dyDescent="0.2">
      <c r="A5866" s="12" t="str">
        <f t="shared" si="91"/>
        <v>ПАО "Совкомбанк" (963) 61906</v>
      </c>
      <c r="B5866" s="25" t="str">
        <f>'101_transform'!C5864</f>
        <v>ПАО "Совкомбанк" (963)</v>
      </c>
      <c r="C5866" s="25" t="str">
        <f>'101_transform'!D5864</f>
        <v>61906   A  Земля, временно неиспользуемая в основной деятельности, учитываемая по справедливой стоимости, переданная в аренду</v>
      </c>
      <c r="D5866" s="25">
        <f>'101_transform'!E5864</f>
        <v>54</v>
      </c>
      <c r="E5866" s="25">
        <f>'101_transform'!F5864</f>
        <v>0</v>
      </c>
      <c r="F5866" s="25">
        <f>'101_transform'!G5864</f>
        <v>54</v>
      </c>
      <c r="G5866" s="25">
        <f>'101_transform'!H5864</f>
        <v>0</v>
      </c>
    </row>
    <row r="5867" spans="1:7" ht="15" x14ac:dyDescent="0.2">
      <c r="A5867" s="12" t="str">
        <f t="shared" si="91"/>
        <v>ПАО "Совкомбанк" (963) 61907</v>
      </c>
      <c r="B5867" s="25" t="str">
        <f>'101_transform'!C5865</f>
        <v>ПАО "Совкомбанк" (963)</v>
      </c>
      <c r="C5867" s="25" t="str">
        <f>'101_transform'!D5865</f>
        <v>61907   A  Недвижимость (кроме земли), временно неиспользуемая в основной деятельности, учитываемая по справедливой стоимости</v>
      </c>
      <c r="D5867" s="25">
        <f>'101_transform'!E5865</f>
        <v>13825</v>
      </c>
      <c r="E5867" s="25">
        <f>'101_transform'!F5865</f>
        <v>0</v>
      </c>
      <c r="F5867" s="25">
        <f>'101_transform'!G5865</f>
        <v>13825</v>
      </c>
      <c r="G5867" s="25">
        <f>'101_transform'!H5865</f>
        <v>0</v>
      </c>
    </row>
    <row r="5868" spans="1:7" ht="15" x14ac:dyDescent="0.2">
      <c r="A5868" s="12" t="str">
        <f t="shared" si="91"/>
        <v>ПАО "Совкомбанк" (963) 61908</v>
      </c>
      <c r="B5868" s="25" t="str">
        <f>'101_transform'!C5866</f>
        <v>ПАО "Совкомбанк" (963)</v>
      </c>
      <c r="C5868" s="25" t="str">
        <f>'101_transform'!D5866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868" s="25">
        <f>'101_transform'!E5866</f>
        <v>8517</v>
      </c>
      <c r="E5868" s="25">
        <f>'101_transform'!F5866</f>
        <v>0</v>
      </c>
      <c r="F5868" s="25">
        <f>'101_transform'!G5866</f>
        <v>8517</v>
      </c>
      <c r="G5868" s="25">
        <f>'101_transform'!H5866</f>
        <v>0</v>
      </c>
    </row>
    <row r="5869" spans="1:7" ht="15" x14ac:dyDescent="0.2">
      <c r="A5869" s="12" t="str">
        <f t="shared" si="91"/>
        <v>ПАО "Совкомбанк" (963) 61909</v>
      </c>
      <c r="B5869" s="25" t="str">
        <f>'101_transform'!C5867</f>
        <v>ПАО "Совкомбанк" (963)</v>
      </c>
      <c r="C5869" s="25" t="str">
        <f>'101_transform'!D5867</f>
        <v>61909   П  Амортизация недвижимости (кроме земли), временно неиспользуемой в основной деятельности</v>
      </c>
      <c r="D5869" s="25">
        <f>'101_transform'!E5867</f>
        <v>0</v>
      </c>
      <c r="E5869" s="25">
        <f>'101_transform'!F5867</f>
        <v>0</v>
      </c>
      <c r="F5869" s="25">
        <f>'101_transform'!G5867</f>
        <v>0</v>
      </c>
      <c r="G5869" s="25">
        <f>'101_transform'!H5867</f>
        <v>0</v>
      </c>
    </row>
    <row r="5870" spans="1:7" ht="15" x14ac:dyDescent="0.2">
      <c r="A5870" s="12" t="str">
        <f t="shared" si="91"/>
        <v>ПАО "Совкомбанк" (963) 61910</v>
      </c>
      <c r="B5870" s="25" t="str">
        <f>'101_transform'!C5868</f>
        <v>ПАО "Совкомбанк" (963)</v>
      </c>
      <c r="C5870" s="25" t="str">
        <f>'101_transform'!D5868</f>
        <v>61910   П  Амортизация недвижимости (кроме земли), временно неиспользуемой в основной деятельности, переданной в аренду</v>
      </c>
      <c r="D5870" s="25">
        <f>'101_transform'!E5868</f>
        <v>0</v>
      </c>
      <c r="E5870" s="25">
        <f>'101_transform'!F5868</f>
        <v>0</v>
      </c>
      <c r="F5870" s="25">
        <f>'101_transform'!G5868</f>
        <v>0</v>
      </c>
      <c r="G5870" s="25">
        <f>'101_transform'!H5868</f>
        <v>0</v>
      </c>
    </row>
    <row r="5871" spans="1:7" ht="15" x14ac:dyDescent="0.2">
      <c r="A5871" s="12" t="str">
        <f t="shared" si="91"/>
        <v>ПАО "Совкомбанк" (963) 61911</v>
      </c>
      <c r="B5871" s="25" t="str">
        <f>'101_transform'!C5869</f>
        <v>ПАО "Совкомбанк" (963)</v>
      </c>
      <c r="C5871" s="25" t="str">
        <f>'101_transform'!D5869</f>
        <v>61911   A  Вложения в сооружение (строительство) объектов недвижимости, временно неиспользуемой в основной деятельности</v>
      </c>
      <c r="D5871" s="25">
        <f>'101_transform'!E5869</f>
        <v>0</v>
      </c>
      <c r="E5871" s="25">
        <f>'101_transform'!F5869</f>
        <v>0</v>
      </c>
      <c r="F5871" s="25">
        <f>'101_transform'!G5869</f>
        <v>0</v>
      </c>
      <c r="G5871" s="25">
        <f>'101_transform'!H5869</f>
        <v>0</v>
      </c>
    </row>
    <row r="5872" spans="1:7" ht="15" x14ac:dyDescent="0.2">
      <c r="A5872" s="12" t="str">
        <f t="shared" si="91"/>
        <v>ПАО "Совкомбанк" (963) 61912</v>
      </c>
      <c r="B5872" s="25" t="str">
        <f>'101_transform'!C5870</f>
        <v>ПАО "Совкомбанк" (963)</v>
      </c>
      <c r="C5872" s="25" t="str">
        <f>'101_transform'!D5870</f>
        <v>61912   П  Резервы на возможные потери</v>
      </c>
      <c r="D5872" s="25">
        <f>'101_transform'!E5870</f>
        <v>0</v>
      </c>
      <c r="E5872" s="25">
        <f>'101_transform'!F5870</f>
        <v>0</v>
      </c>
      <c r="F5872" s="25">
        <f>'101_transform'!G5870</f>
        <v>0</v>
      </c>
      <c r="G5872" s="25">
        <f>'101_transform'!H5870</f>
        <v>0</v>
      </c>
    </row>
    <row r="5873" spans="1:7" ht="15" x14ac:dyDescent="0.2">
      <c r="A5873" s="12" t="str">
        <f t="shared" si="91"/>
        <v>ПАО "Совкомбанк" (963) 62001</v>
      </c>
      <c r="B5873" s="25" t="str">
        <f>'101_transform'!C5871</f>
        <v>ПАО "Совкомбанк" (963)</v>
      </c>
      <c r="C5873" s="25" t="str">
        <f>'101_transform'!D5871</f>
        <v>62001   A  Долгосрочные активы, предназначенные для продажи</v>
      </c>
      <c r="D5873" s="25">
        <f>'101_transform'!E5871</f>
        <v>1158629</v>
      </c>
      <c r="E5873" s="25">
        <f>'101_transform'!F5871</f>
        <v>0</v>
      </c>
      <c r="F5873" s="25">
        <f>'101_transform'!G5871</f>
        <v>1030561</v>
      </c>
      <c r="G5873" s="25">
        <f>'101_transform'!H5871</f>
        <v>0</v>
      </c>
    </row>
    <row r="5874" spans="1:7" ht="15" x14ac:dyDescent="0.2">
      <c r="A5874" s="12" t="str">
        <f t="shared" si="91"/>
        <v>ПАО "Совкомбанк" (963) 62002</v>
      </c>
      <c r="B5874" s="25" t="str">
        <f>'101_transform'!C5872</f>
        <v>ПАО "Совкомбанк" (963)</v>
      </c>
      <c r="C5874" s="25" t="str">
        <f>'101_transform'!D5872</f>
        <v>62002   П  Резервы на возможные потери</v>
      </c>
      <c r="D5874" s="25">
        <f>'101_transform'!E5872</f>
        <v>0</v>
      </c>
      <c r="E5874" s="25">
        <f>'101_transform'!F5872</f>
        <v>71672</v>
      </c>
      <c r="F5874" s="25">
        <f>'101_transform'!G5872</f>
        <v>0</v>
      </c>
      <c r="G5874" s="25">
        <f>'101_transform'!H5872</f>
        <v>60943</v>
      </c>
    </row>
    <row r="5875" spans="1:7" ht="15" x14ac:dyDescent="0.2">
      <c r="A5875" s="12" t="str">
        <f t="shared" si="91"/>
        <v>ПАО "Совкомбанк" (963) 62101</v>
      </c>
      <c r="B5875" s="25" t="str">
        <f>'101_transform'!C5873</f>
        <v>ПАО "Совкомбанк" (963)</v>
      </c>
      <c r="C5875" s="25" t="str">
        <f>'101_transform'!D5873</f>
        <v>62101   A  Средства труда, полученные по договорам отступного, залога, назначение которых не определено</v>
      </c>
      <c r="D5875" s="25">
        <f>'101_transform'!E5873</f>
        <v>0</v>
      </c>
      <c r="E5875" s="25">
        <f>'101_transform'!F5873</f>
        <v>0</v>
      </c>
      <c r="F5875" s="25">
        <f>'101_transform'!G5873</f>
        <v>0</v>
      </c>
      <c r="G5875" s="25">
        <f>'101_transform'!H5873</f>
        <v>0</v>
      </c>
    </row>
    <row r="5876" spans="1:7" ht="15" x14ac:dyDescent="0.2">
      <c r="A5876" s="12" t="str">
        <f t="shared" si="91"/>
        <v>ПАО "Совкомбанк" (963) 62102</v>
      </c>
      <c r="B5876" s="25" t="str">
        <f>'101_transform'!C5874</f>
        <v>ПАО "Совкомбанк" (963)</v>
      </c>
      <c r="C5876" s="25" t="str">
        <f>'101_transform'!D5874</f>
        <v>62102   A  Предметы труда, полученные по договорам отступного, залога, назначение которых не определено</v>
      </c>
      <c r="D5876" s="25">
        <f>'101_transform'!E5874</f>
        <v>3046</v>
      </c>
      <c r="E5876" s="25">
        <f>'101_transform'!F5874</f>
        <v>0</v>
      </c>
      <c r="F5876" s="25">
        <f>'101_transform'!G5874</f>
        <v>3046</v>
      </c>
      <c r="G5876" s="25">
        <f>'101_transform'!H5874</f>
        <v>0</v>
      </c>
    </row>
    <row r="5877" spans="1:7" ht="15" x14ac:dyDescent="0.2">
      <c r="A5877" s="12" t="str">
        <f t="shared" si="91"/>
        <v>ПАО "Совкомбанк" (963) 62103</v>
      </c>
      <c r="B5877" s="25" t="str">
        <f>'101_transform'!C5875</f>
        <v>ПАО "Совкомбанк" (963)</v>
      </c>
      <c r="C5877" s="25" t="str">
        <f>'101_transform'!D5875</f>
        <v>62103   П  Резервы на возможные потери</v>
      </c>
      <c r="D5877" s="25">
        <f>'101_transform'!E5875</f>
        <v>0</v>
      </c>
      <c r="E5877" s="25">
        <f>'101_transform'!F5875</f>
        <v>304</v>
      </c>
      <c r="F5877" s="25">
        <f>'101_transform'!G5875</f>
        <v>0</v>
      </c>
      <c r="G5877" s="25">
        <f>'101_transform'!H5875</f>
        <v>304</v>
      </c>
    </row>
    <row r="5878" spans="1:7" ht="15" x14ac:dyDescent="0.2">
      <c r="A5878" s="12" t="str">
        <f t="shared" si="91"/>
        <v>АО КБ "Соколовский" (2830) 60401</v>
      </c>
      <c r="B5878" s="25" t="str">
        <f>'101_transform'!C5876</f>
        <v>АО КБ "Соколовский" (2830)</v>
      </c>
      <c r="C5878" s="25" t="str">
        <f>'101_transform'!D5876</f>
        <v>60401   A  Основные средства (кроме земли) (c 13.02.2018)_x000D_Категория 1- Здания и сооружения (до 31.12.2002)</v>
      </c>
      <c r="D5878" s="25">
        <f>'101_transform'!E5876</f>
        <v>15689</v>
      </c>
      <c r="E5878" s="25">
        <f>'101_transform'!F5876</f>
        <v>0</v>
      </c>
      <c r="F5878" s="25">
        <f>'101_transform'!G5876</f>
        <v>15689</v>
      </c>
      <c r="G5878" s="25">
        <f>'101_transform'!H5876</f>
        <v>0</v>
      </c>
    </row>
    <row r="5879" spans="1:7" ht="15" x14ac:dyDescent="0.2">
      <c r="A5879" s="12" t="str">
        <f t="shared" si="91"/>
        <v>АО КБ "Соколовский" (2830) 60404</v>
      </c>
      <c r="B5879" s="25" t="str">
        <f>'101_transform'!C5877</f>
        <v>АО КБ "Соколовский" (2830)</v>
      </c>
      <c r="C5879" s="25" t="str">
        <f>'101_transform'!D5877</f>
        <v>60404   A  Земля (c 13.02.2018)</v>
      </c>
      <c r="D5879" s="25">
        <f>'101_transform'!E5877</f>
        <v>0</v>
      </c>
      <c r="E5879" s="25">
        <f>'101_transform'!F5877</f>
        <v>0</v>
      </c>
      <c r="F5879" s="25">
        <f>'101_transform'!G5877</f>
        <v>0</v>
      </c>
      <c r="G5879" s="25">
        <f>'101_transform'!H5877</f>
        <v>0</v>
      </c>
    </row>
    <row r="5880" spans="1:7" ht="15" x14ac:dyDescent="0.2">
      <c r="A5880" s="12" t="str">
        <f t="shared" si="91"/>
        <v>АО КБ "Соколовский" (2830) 60405</v>
      </c>
      <c r="B5880" s="25" t="str">
        <f>'101_transform'!C5878</f>
        <v>АО КБ "Соколовский" (2830)</v>
      </c>
      <c r="C5880" s="25" t="str">
        <f>'101_transform'!D5878</f>
        <v>60405   П
A (до 31.01.2003)  Резервы на возможные потери (c 13.02.2018)
Долгосрочно арендуемые основные средства (до 31.01.2003)</v>
      </c>
      <c r="D5880" s="25">
        <f>'101_transform'!E5878</f>
        <v>0</v>
      </c>
      <c r="E5880" s="25">
        <f>'101_transform'!F5878</f>
        <v>0</v>
      </c>
      <c r="F5880" s="25">
        <f>'101_transform'!G5878</f>
        <v>0</v>
      </c>
      <c r="G5880" s="25">
        <f>'101_transform'!H5878</f>
        <v>0</v>
      </c>
    </row>
    <row r="5881" spans="1:7" ht="15" x14ac:dyDescent="0.2">
      <c r="A5881" s="12" t="str">
        <f t="shared" si="91"/>
        <v>АО КБ "Соколовский" (2830) 60414</v>
      </c>
      <c r="B5881" s="25" t="str">
        <f>'101_transform'!C5879</f>
        <v>АО КБ "Соколовский" (2830)</v>
      </c>
      <c r="C5881" s="25" t="str">
        <f>'101_transform'!D5879</f>
        <v>60414   П  Амортизация основных средств (кроме земли) (c 13.02.2018)</v>
      </c>
      <c r="D5881" s="25">
        <f>'101_transform'!E5879</f>
        <v>0</v>
      </c>
      <c r="E5881" s="25">
        <f>'101_transform'!F5879</f>
        <v>9941</v>
      </c>
      <c r="F5881" s="25">
        <f>'101_transform'!G5879</f>
        <v>0</v>
      </c>
      <c r="G5881" s="25">
        <f>'101_transform'!H5879</f>
        <v>10153</v>
      </c>
    </row>
    <row r="5882" spans="1:7" ht="15" x14ac:dyDescent="0.2">
      <c r="A5882" s="12" t="str">
        <f t="shared" si="91"/>
        <v>АО КБ "Соколовский" (2830) 60415</v>
      </c>
      <c r="B5882" s="25" t="str">
        <f>'101_transform'!C5880</f>
        <v>АО КБ "Соколовский" (2830)</v>
      </c>
      <c r="C5882" s="25" t="str">
        <f>'101_transform'!D5880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882" s="25">
        <f>'101_transform'!E5880</f>
        <v>0</v>
      </c>
      <c r="E5882" s="25">
        <f>'101_transform'!F5880</f>
        <v>0</v>
      </c>
      <c r="F5882" s="25">
        <f>'101_transform'!G5880</f>
        <v>0</v>
      </c>
      <c r="G5882" s="25">
        <f>'101_transform'!H5880</f>
        <v>0</v>
      </c>
    </row>
    <row r="5883" spans="1:7" ht="15" x14ac:dyDescent="0.2">
      <c r="A5883" s="12" t="str">
        <f t="shared" si="91"/>
        <v>АО КБ "Соколовский" (2830) 61901</v>
      </c>
      <c r="B5883" s="25" t="str">
        <f>'101_transform'!C5881</f>
        <v>АО КБ "Соколовский" (2830)</v>
      </c>
      <c r="C5883" s="25" t="str">
        <f>'101_transform'!D5881</f>
        <v>61901   A  Земля, временно неиспользуемая в основной деятельности</v>
      </c>
      <c r="D5883" s="25">
        <f>'101_transform'!E5881</f>
        <v>0</v>
      </c>
      <c r="E5883" s="25">
        <f>'101_transform'!F5881</f>
        <v>0</v>
      </c>
      <c r="F5883" s="25">
        <f>'101_transform'!G5881</f>
        <v>0</v>
      </c>
      <c r="G5883" s="25">
        <f>'101_transform'!H5881</f>
        <v>0</v>
      </c>
    </row>
    <row r="5884" spans="1:7" ht="15" x14ac:dyDescent="0.2">
      <c r="A5884" s="12" t="str">
        <f t="shared" si="91"/>
        <v>АО КБ "Соколовский" (2830) 61902</v>
      </c>
      <c r="B5884" s="25" t="str">
        <f>'101_transform'!C5882</f>
        <v>АО КБ "Соколовский" (2830)</v>
      </c>
      <c r="C5884" s="25" t="str">
        <f>'101_transform'!D5882</f>
        <v>61902   A  Земля, временно неиспользуемая в основной деятельности, переданная в аренду</v>
      </c>
      <c r="D5884" s="25">
        <f>'101_transform'!E5882</f>
        <v>0</v>
      </c>
      <c r="E5884" s="25">
        <f>'101_transform'!F5882</f>
        <v>0</v>
      </c>
      <c r="F5884" s="25">
        <f>'101_transform'!G5882</f>
        <v>0</v>
      </c>
      <c r="G5884" s="25">
        <f>'101_transform'!H5882</f>
        <v>0</v>
      </c>
    </row>
    <row r="5885" spans="1:7" ht="15" x14ac:dyDescent="0.2">
      <c r="A5885" s="12" t="str">
        <f t="shared" si="91"/>
        <v>АО КБ "Соколовский" (2830) 61903</v>
      </c>
      <c r="B5885" s="25" t="str">
        <f>'101_transform'!C5883</f>
        <v>АО КБ "Соколовский" (2830)</v>
      </c>
      <c r="C5885" s="25" t="str">
        <f>'101_transform'!D5883</f>
        <v>61903   A  Недвижимость (кроме земли), временно неиспользуемая в основной деятельности</v>
      </c>
      <c r="D5885" s="25">
        <f>'101_transform'!E5883</f>
        <v>0</v>
      </c>
      <c r="E5885" s="25">
        <f>'101_transform'!F5883</f>
        <v>0</v>
      </c>
      <c r="F5885" s="25">
        <f>'101_transform'!G5883</f>
        <v>0</v>
      </c>
      <c r="G5885" s="25">
        <f>'101_transform'!H5883</f>
        <v>0</v>
      </c>
    </row>
    <row r="5886" spans="1:7" ht="15" x14ac:dyDescent="0.2">
      <c r="A5886" s="12" t="str">
        <f t="shared" si="91"/>
        <v>АО КБ "Соколовский" (2830) 61904</v>
      </c>
      <c r="B5886" s="25" t="str">
        <f>'101_transform'!C5884</f>
        <v>АО КБ "Соколовский" (2830)</v>
      </c>
      <c r="C5886" s="25" t="str">
        <f>'101_transform'!D5884</f>
        <v>61904   A  Недвижимость (кроме земли), временно неиспользуемая в основной деятельности, переданная в аренду</v>
      </c>
      <c r="D5886" s="25">
        <f>'101_transform'!E5884</f>
        <v>0</v>
      </c>
      <c r="E5886" s="25">
        <f>'101_transform'!F5884</f>
        <v>0</v>
      </c>
      <c r="F5886" s="25">
        <f>'101_transform'!G5884</f>
        <v>0</v>
      </c>
      <c r="G5886" s="25">
        <f>'101_transform'!H5884</f>
        <v>0</v>
      </c>
    </row>
    <row r="5887" spans="1:7" ht="15" x14ac:dyDescent="0.2">
      <c r="A5887" s="12" t="str">
        <f t="shared" si="91"/>
        <v>АО КБ "Соколовский" (2830) 61905</v>
      </c>
      <c r="B5887" s="25" t="str">
        <f>'101_transform'!C5885</f>
        <v>АО КБ "Соколовский" (2830)</v>
      </c>
      <c r="C5887" s="25" t="str">
        <f>'101_transform'!D5885</f>
        <v>61905   A  Земля, временно неиспользуемая в основной деятельности, учитываемая по справедливой стоимости</v>
      </c>
      <c r="D5887" s="25">
        <f>'101_transform'!E5885</f>
        <v>0</v>
      </c>
      <c r="E5887" s="25">
        <f>'101_transform'!F5885</f>
        <v>0</v>
      </c>
      <c r="F5887" s="25">
        <f>'101_transform'!G5885</f>
        <v>0</v>
      </c>
      <c r="G5887" s="25">
        <f>'101_transform'!H5885</f>
        <v>0</v>
      </c>
    </row>
    <row r="5888" spans="1:7" ht="15" x14ac:dyDescent="0.2">
      <c r="A5888" s="12" t="str">
        <f t="shared" si="91"/>
        <v>АО КБ "Соколовский" (2830) 61906</v>
      </c>
      <c r="B5888" s="25" t="str">
        <f>'101_transform'!C5886</f>
        <v>АО КБ "Соколовский" (2830)</v>
      </c>
      <c r="C5888" s="25" t="str">
        <f>'101_transform'!D5886</f>
        <v>61906   A  Земля, временно неиспользуемая в основной деятельности, учитываемая по справедливой стоимости, переданная в аренду</v>
      </c>
      <c r="D5888" s="25">
        <f>'101_transform'!E5886</f>
        <v>0</v>
      </c>
      <c r="E5888" s="25">
        <f>'101_transform'!F5886</f>
        <v>0</v>
      </c>
      <c r="F5888" s="25">
        <f>'101_transform'!G5886</f>
        <v>0</v>
      </c>
      <c r="G5888" s="25">
        <f>'101_transform'!H5886</f>
        <v>0</v>
      </c>
    </row>
    <row r="5889" spans="1:7" ht="15" x14ac:dyDescent="0.2">
      <c r="A5889" s="12" t="str">
        <f t="shared" si="91"/>
        <v>АО КБ "Соколовский" (2830) 61907</v>
      </c>
      <c r="B5889" s="25" t="str">
        <f>'101_transform'!C5887</f>
        <v>АО КБ "Соколовский" (2830)</v>
      </c>
      <c r="C5889" s="25" t="str">
        <f>'101_transform'!D5887</f>
        <v>61907   A  Недвижимость (кроме земли), временно неиспользуемая в основной деятельности, учитываемая по справедливой стоимости</v>
      </c>
      <c r="D5889" s="25">
        <f>'101_transform'!E5887</f>
        <v>0</v>
      </c>
      <c r="E5889" s="25">
        <f>'101_transform'!F5887</f>
        <v>0</v>
      </c>
      <c r="F5889" s="25">
        <f>'101_transform'!G5887</f>
        <v>0</v>
      </c>
      <c r="G5889" s="25">
        <f>'101_transform'!H5887</f>
        <v>0</v>
      </c>
    </row>
    <row r="5890" spans="1:7" ht="15" x14ac:dyDescent="0.2">
      <c r="A5890" s="12" t="str">
        <f t="shared" si="91"/>
        <v>АО КБ "Соколовский" (2830) 61908</v>
      </c>
      <c r="B5890" s="25" t="str">
        <f>'101_transform'!C5888</f>
        <v>АО КБ "Соколовский" (2830)</v>
      </c>
      <c r="C5890" s="25" t="str">
        <f>'101_transform'!D5888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890" s="25">
        <f>'101_transform'!E5888</f>
        <v>0</v>
      </c>
      <c r="E5890" s="25">
        <f>'101_transform'!F5888</f>
        <v>0</v>
      </c>
      <c r="F5890" s="25">
        <f>'101_transform'!G5888</f>
        <v>0</v>
      </c>
      <c r="G5890" s="25">
        <f>'101_transform'!H5888</f>
        <v>0</v>
      </c>
    </row>
    <row r="5891" spans="1:7" ht="15" x14ac:dyDescent="0.2">
      <c r="A5891" s="12" t="str">
        <f t="shared" si="91"/>
        <v>АО КБ "Соколовский" (2830) 61909</v>
      </c>
      <c r="B5891" s="25" t="str">
        <f>'101_transform'!C5889</f>
        <v>АО КБ "Соколовский" (2830)</v>
      </c>
      <c r="C5891" s="25" t="str">
        <f>'101_transform'!D5889</f>
        <v>61909   П  Амортизация недвижимости (кроме земли), временно неиспользуемой в основной деятельности</v>
      </c>
      <c r="D5891" s="25">
        <f>'101_transform'!E5889</f>
        <v>0</v>
      </c>
      <c r="E5891" s="25">
        <f>'101_transform'!F5889</f>
        <v>0</v>
      </c>
      <c r="F5891" s="25">
        <f>'101_transform'!G5889</f>
        <v>0</v>
      </c>
      <c r="G5891" s="25">
        <f>'101_transform'!H5889</f>
        <v>0</v>
      </c>
    </row>
    <row r="5892" spans="1:7" ht="15" x14ac:dyDescent="0.2">
      <c r="A5892" s="12" t="str">
        <f t="shared" ref="A5892:A5955" si="92">B5892&amp;" "&amp;LEFT(C5892,5)</f>
        <v>АО КБ "Соколовский" (2830) 61910</v>
      </c>
      <c r="B5892" s="25" t="str">
        <f>'101_transform'!C5890</f>
        <v>АО КБ "Соколовский" (2830)</v>
      </c>
      <c r="C5892" s="25" t="str">
        <f>'101_transform'!D5890</f>
        <v>61910   П  Амортизация недвижимости (кроме земли), временно неиспользуемой в основной деятельности, переданной в аренду</v>
      </c>
      <c r="D5892" s="25">
        <f>'101_transform'!E5890</f>
        <v>0</v>
      </c>
      <c r="E5892" s="25">
        <f>'101_transform'!F5890</f>
        <v>0</v>
      </c>
      <c r="F5892" s="25">
        <f>'101_transform'!G5890</f>
        <v>0</v>
      </c>
      <c r="G5892" s="25">
        <f>'101_transform'!H5890</f>
        <v>0</v>
      </c>
    </row>
    <row r="5893" spans="1:7" ht="15" x14ac:dyDescent="0.2">
      <c r="A5893" s="12" t="str">
        <f t="shared" si="92"/>
        <v>АО КБ "Соколовский" (2830) 61911</v>
      </c>
      <c r="B5893" s="25" t="str">
        <f>'101_transform'!C5891</f>
        <v>АО КБ "Соколовский" (2830)</v>
      </c>
      <c r="C5893" s="25" t="str">
        <f>'101_transform'!D5891</f>
        <v>61911   A  Вложения в сооружение (строительство) объектов недвижимости, временно неиспользуемой в основной деятельности</v>
      </c>
      <c r="D5893" s="25">
        <f>'101_transform'!E5891</f>
        <v>0</v>
      </c>
      <c r="E5893" s="25">
        <f>'101_transform'!F5891</f>
        <v>0</v>
      </c>
      <c r="F5893" s="25">
        <f>'101_transform'!G5891</f>
        <v>0</v>
      </c>
      <c r="G5893" s="25">
        <f>'101_transform'!H5891</f>
        <v>0</v>
      </c>
    </row>
    <row r="5894" spans="1:7" ht="15" x14ac:dyDescent="0.2">
      <c r="A5894" s="12" t="str">
        <f t="shared" si="92"/>
        <v>АО КБ "Соколовский" (2830) 61912</v>
      </c>
      <c r="B5894" s="25" t="str">
        <f>'101_transform'!C5892</f>
        <v>АО КБ "Соколовский" (2830)</v>
      </c>
      <c r="C5894" s="25" t="str">
        <f>'101_transform'!D5892</f>
        <v>61912   П  Резервы на возможные потери</v>
      </c>
      <c r="D5894" s="25">
        <f>'101_transform'!E5892</f>
        <v>0</v>
      </c>
      <c r="E5894" s="25">
        <f>'101_transform'!F5892</f>
        <v>0</v>
      </c>
      <c r="F5894" s="25">
        <f>'101_transform'!G5892</f>
        <v>0</v>
      </c>
      <c r="G5894" s="25">
        <f>'101_transform'!H5892</f>
        <v>0</v>
      </c>
    </row>
    <row r="5895" spans="1:7" ht="15" x14ac:dyDescent="0.2">
      <c r="A5895" s="12" t="str">
        <f t="shared" si="92"/>
        <v>АО КБ "Соколовский" (2830) 62001</v>
      </c>
      <c r="B5895" s="25" t="str">
        <f>'101_transform'!C5893</f>
        <v>АО КБ "Соколовский" (2830)</v>
      </c>
      <c r="C5895" s="25" t="str">
        <f>'101_transform'!D5893</f>
        <v>62001   A  Долгосрочные активы, предназначенные для продажи</v>
      </c>
      <c r="D5895" s="25">
        <f>'101_transform'!E5893</f>
        <v>0</v>
      </c>
      <c r="E5895" s="25">
        <f>'101_transform'!F5893</f>
        <v>0</v>
      </c>
      <c r="F5895" s="25">
        <f>'101_transform'!G5893</f>
        <v>0</v>
      </c>
      <c r="G5895" s="25">
        <f>'101_transform'!H5893</f>
        <v>0</v>
      </c>
    </row>
    <row r="5896" spans="1:7" ht="15" x14ac:dyDescent="0.2">
      <c r="A5896" s="12" t="str">
        <f t="shared" si="92"/>
        <v>АО КБ "Соколовский" (2830) 62002</v>
      </c>
      <c r="B5896" s="25" t="str">
        <f>'101_transform'!C5894</f>
        <v>АО КБ "Соколовский" (2830)</v>
      </c>
      <c r="C5896" s="25" t="str">
        <f>'101_transform'!D5894</f>
        <v>62002   П  Резервы на возможные потери</v>
      </c>
      <c r="D5896" s="25">
        <f>'101_transform'!E5894</f>
        <v>0</v>
      </c>
      <c r="E5896" s="25">
        <f>'101_transform'!F5894</f>
        <v>0</v>
      </c>
      <c r="F5896" s="25">
        <f>'101_transform'!G5894</f>
        <v>0</v>
      </c>
      <c r="G5896" s="25">
        <f>'101_transform'!H5894</f>
        <v>0</v>
      </c>
    </row>
    <row r="5897" spans="1:7" ht="15" x14ac:dyDescent="0.2">
      <c r="A5897" s="12" t="str">
        <f t="shared" si="92"/>
        <v>АО КБ "Соколовский" (2830) 62101</v>
      </c>
      <c r="B5897" s="25" t="str">
        <f>'101_transform'!C5895</f>
        <v>АО КБ "Соколовский" (2830)</v>
      </c>
      <c r="C5897" s="25" t="str">
        <f>'101_transform'!D5895</f>
        <v>62101   A  Средства труда, полученные по договорам отступного, залога, назначение которых не определено</v>
      </c>
      <c r="D5897" s="25">
        <f>'101_transform'!E5895</f>
        <v>0</v>
      </c>
      <c r="E5897" s="25">
        <f>'101_transform'!F5895</f>
        <v>0</v>
      </c>
      <c r="F5897" s="25">
        <f>'101_transform'!G5895</f>
        <v>0</v>
      </c>
      <c r="G5897" s="25">
        <f>'101_transform'!H5895</f>
        <v>0</v>
      </c>
    </row>
    <row r="5898" spans="1:7" ht="15" x14ac:dyDescent="0.2">
      <c r="A5898" s="12" t="str">
        <f t="shared" si="92"/>
        <v>АО КБ "Соколовский" (2830) 62102</v>
      </c>
      <c r="B5898" s="25" t="str">
        <f>'101_transform'!C5896</f>
        <v>АО КБ "Соколовский" (2830)</v>
      </c>
      <c r="C5898" s="25" t="str">
        <f>'101_transform'!D5896</f>
        <v>62102   A  Предметы труда, полученные по договорам отступного, залога, назначение которых не определено</v>
      </c>
      <c r="D5898" s="25">
        <f>'101_transform'!E5896</f>
        <v>0</v>
      </c>
      <c r="E5898" s="25">
        <f>'101_transform'!F5896</f>
        <v>0</v>
      </c>
      <c r="F5898" s="25">
        <f>'101_transform'!G5896</f>
        <v>0</v>
      </c>
      <c r="G5898" s="25">
        <f>'101_transform'!H5896</f>
        <v>0</v>
      </c>
    </row>
    <row r="5899" spans="1:7" ht="15" x14ac:dyDescent="0.2">
      <c r="A5899" s="12" t="str">
        <f t="shared" si="92"/>
        <v>АО КБ "Соколовский" (2830) 62103</v>
      </c>
      <c r="B5899" s="25" t="str">
        <f>'101_transform'!C5897</f>
        <v>АО КБ "Соколовский" (2830)</v>
      </c>
      <c r="C5899" s="25" t="str">
        <f>'101_transform'!D5897</f>
        <v>62103   П  Резервы на возможные потери</v>
      </c>
      <c r="D5899" s="25">
        <f>'101_transform'!E5897</f>
        <v>0</v>
      </c>
      <c r="E5899" s="25">
        <f>'101_transform'!F5897</f>
        <v>0</v>
      </c>
      <c r="F5899" s="25">
        <f>'101_transform'!G5897</f>
        <v>0</v>
      </c>
      <c r="G5899" s="25">
        <f>'101_transform'!H5897</f>
        <v>0</v>
      </c>
    </row>
    <row r="5900" spans="1:7" ht="15" x14ac:dyDescent="0.2">
      <c r="A5900" s="12" t="str">
        <f t="shared" si="92"/>
        <v>АО "Солид Банк" (1329) 60401</v>
      </c>
      <c r="B5900" s="25" t="str">
        <f>'101_transform'!C5898</f>
        <v>АО "Солид Банк" (1329)</v>
      </c>
      <c r="C5900" s="25" t="str">
        <f>'101_transform'!D5898</f>
        <v>60401   A  Основные средства (кроме земли) (c 13.02.2018)_x000D_Категория 1- Здания и сооружения (до 31.12.2002)</v>
      </c>
      <c r="D5900" s="25">
        <f>'101_transform'!E5898</f>
        <v>329014</v>
      </c>
      <c r="E5900" s="25">
        <f>'101_transform'!F5898</f>
        <v>0</v>
      </c>
      <c r="F5900" s="25">
        <f>'101_transform'!G5898</f>
        <v>304535</v>
      </c>
      <c r="G5900" s="25">
        <f>'101_transform'!H5898</f>
        <v>0</v>
      </c>
    </row>
    <row r="5901" spans="1:7" ht="15" x14ac:dyDescent="0.2">
      <c r="A5901" s="12" t="str">
        <f t="shared" si="92"/>
        <v>АО "Солид Банк" (1329) 60404</v>
      </c>
      <c r="B5901" s="25" t="str">
        <f>'101_transform'!C5899</f>
        <v>АО "Солид Банк" (1329)</v>
      </c>
      <c r="C5901" s="25" t="str">
        <f>'101_transform'!D5899</f>
        <v>60404   A  Земля (c 13.02.2018)</v>
      </c>
      <c r="D5901" s="25">
        <f>'101_transform'!E5899</f>
        <v>5189</v>
      </c>
      <c r="E5901" s="25">
        <f>'101_transform'!F5899</f>
        <v>0</v>
      </c>
      <c r="F5901" s="25">
        <f>'101_transform'!G5899</f>
        <v>5189</v>
      </c>
      <c r="G5901" s="25">
        <f>'101_transform'!H5899</f>
        <v>0</v>
      </c>
    </row>
    <row r="5902" spans="1:7" ht="15" x14ac:dyDescent="0.2">
      <c r="A5902" s="12" t="str">
        <f t="shared" si="92"/>
        <v>АО "Солид Банк" (1329) 60405</v>
      </c>
      <c r="B5902" s="25" t="str">
        <f>'101_transform'!C5900</f>
        <v>АО "Солид Банк" (1329)</v>
      </c>
      <c r="C5902" s="25" t="str">
        <f>'101_transform'!D5900</f>
        <v>60405   П
A (до 31.01.2003)  Резервы на возможные потери (c 13.02.2018)
Долгосрочно арендуемые основные средства (до 31.01.2003)</v>
      </c>
      <c r="D5902" s="25">
        <f>'101_transform'!E5900</f>
        <v>0</v>
      </c>
      <c r="E5902" s="25">
        <f>'101_transform'!F5900</f>
        <v>0</v>
      </c>
      <c r="F5902" s="25">
        <f>'101_transform'!G5900</f>
        <v>0</v>
      </c>
      <c r="G5902" s="25">
        <f>'101_transform'!H5900</f>
        <v>0</v>
      </c>
    </row>
    <row r="5903" spans="1:7" ht="15" x14ac:dyDescent="0.2">
      <c r="A5903" s="12" t="str">
        <f t="shared" si="92"/>
        <v>АО "Солид Банк" (1329) 60414</v>
      </c>
      <c r="B5903" s="25" t="str">
        <f>'101_transform'!C5901</f>
        <v>АО "Солид Банк" (1329)</v>
      </c>
      <c r="C5903" s="25" t="str">
        <f>'101_transform'!D5901</f>
        <v>60414   П  Амортизация основных средств (кроме земли) (c 13.02.2018)</v>
      </c>
      <c r="D5903" s="25">
        <f>'101_transform'!E5901</f>
        <v>0</v>
      </c>
      <c r="E5903" s="25">
        <f>'101_transform'!F5901</f>
        <v>63206</v>
      </c>
      <c r="F5903" s="25">
        <f>'101_transform'!G5901</f>
        <v>0</v>
      </c>
      <c r="G5903" s="25">
        <f>'101_transform'!H5901</f>
        <v>65768</v>
      </c>
    </row>
    <row r="5904" spans="1:7" ht="15" x14ac:dyDescent="0.2">
      <c r="A5904" s="12" t="str">
        <f t="shared" si="92"/>
        <v>АО "Солид Банк" (1329) 60415</v>
      </c>
      <c r="B5904" s="25" t="str">
        <f>'101_transform'!C5902</f>
        <v>АО "Солид Банк" (1329)</v>
      </c>
      <c r="C5904" s="25" t="str">
        <f>'101_transform'!D5902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904" s="25">
        <f>'101_transform'!E5902</f>
        <v>158</v>
      </c>
      <c r="E5904" s="25">
        <f>'101_transform'!F5902</f>
        <v>0</v>
      </c>
      <c r="F5904" s="25">
        <f>'101_transform'!G5902</f>
        <v>158</v>
      </c>
      <c r="G5904" s="25">
        <f>'101_transform'!H5902</f>
        <v>0</v>
      </c>
    </row>
    <row r="5905" spans="1:7" ht="15" x14ac:dyDescent="0.2">
      <c r="A5905" s="12" t="str">
        <f t="shared" si="92"/>
        <v>АО "Солид Банк" (1329) 61901</v>
      </c>
      <c r="B5905" s="25" t="str">
        <f>'101_transform'!C5903</f>
        <v>АО "Солид Банк" (1329)</v>
      </c>
      <c r="C5905" s="25" t="str">
        <f>'101_transform'!D5903</f>
        <v>61901   A  Земля, временно неиспользуемая в основной деятельности</v>
      </c>
      <c r="D5905" s="25">
        <f>'101_transform'!E5903</f>
        <v>0</v>
      </c>
      <c r="E5905" s="25">
        <f>'101_transform'!F5903</f>
        <v>0</v>
      </c>
      <c r="F5905" s="25">
        <f>'101_transform'!G5903</f>
        <v>0</v>
      </c>
      <c r="G5905" s="25">
        <f>'101_transform'!H5903</f>
        <v>0</v>
      </c>
    </row>
    <row r="5906" spans="1:7" ht="15" x14ac:dyDescent="0.2">
      <c r="A5906" s="12" t="str">
        <f t="shared" si="92"/>
        <v>АО "Солид Банк" (1329) 61902</v>
      </c>
      <c r="B5906" s="25" t="str">
        <f>'101_transform'!C5904</f>
        <v>АО "Солид Банк" (1329)</v>
      </c>
      <c r="C5906" s="25" t="str">
        <f>'101_transform'!D5904</f>
        <v>61902   A  Земля, временно неиспользуемая в основной деятельности, переданная в аренду</v>
      </c>
      <c r="D5906" s="25">
        <f>'101_transform'!E5904</f>
        <v>0</v>
      </c>
      <c r="E5906" s="25">
        <f>'101_transform'!F5904</f>
        <v>0</v>
      </c>
      <c r="F5906" s="25">
        <f>'101_transform'!G5904</f>
        <v>0</v>
      </c>
      <c r="G5906" s="25">
        <f>'101_transform'!H5904</f>
        <v>0</v>
      </c>
    </row>
    <row r="5907" spans="1:7" ht="15" x14ac:dyDescent="0.2">
      <c r="A5907" s="12" t="str">
        <f t="shared" si="92"/>
        <v>АО "Солид Банк" (1329) 61903</v>
      </c>
      <c r="B5907" s="25" t="str">
        <f>'101_transform'!C5905</f>
        <v>АО "Солид Банк" (1329)</v>
      </c>
      <c r="C5907" s="25" t="str">
        <f>'101_transform'!D5905</f>
        <v>61903   A  Недвижимость (кроме земли), временно неиспользуемая в основной деятельности</v>
      </c>
      <c r="D5907" s="25">
        <f>'101_transform'!E5905</f>
        <v>0</v>
      </c>
      <c r="E5907" s="25">
        <f>'101_transform'!F5905</f>
        <v>0</v>
      </c>
      <c r="F5907" s="25">
        <f>'101_transform'!G5905</f>
        <v>0</v>
      </c>
      <c r="G5907" s="25">
        <f>'101_transform'!H5905</f>
        <v>0</v>
      </c>
    </row>
    <row r="5908" spans="1:7" ht="15" x14ac:dyDescent="0.2">
      <c r="A5908" s="12" t="str">
        <f t="shared" si="92"/>
        <v>АО "Солид Банк" (1329) 61904</v>
      </c>
      <c r="B5908" s="25" t="str">
        <f>'101_transform'!C5906</f>
        <v>АО "Солид Банк" (1329)</v>
      </c>
      <c r="C5908" s="25" t="str">
        <f>'101_transform'!D5906</f>
        <v>61904   A  Недвижимость (кроме земли), временно неиспользуемая в основной деятельности, переданная в аренду</v>
      </c>
      <c r="D5908" s="25">
        <f>'101_transform'!E5906</f>
        <v>0</v>
      </c>
      <c r="E5908" s="25">
        <f>'101_transform'!F5906</f>
        <v>0</v>
      </c>
      <c r="F5908" s="25">
        <f>'101_transform'!G5906</f>
        <v>0</v>
      </c>
      <c r="G5908" s="25">
        <f>'101_transform'!H5906</f>
        <v>0</v>
      </c>
    </row>
    <row r="5909" spans="1:7" ht="15" x14ac:dyDescent="0.2">
      <c r="A5909" s="12" t="str">
        <f t="shared" si="92"/>
        <v>АО "Солид Банк" (1329) 61905</v>
      </c>
      <c r="B5909" s="25" t="str">
        <f>'101_transform'!C5907</f>
        <v>АО "Солид Банк" (1329)</v>
      </c>
      <c r="C5909" s="25" t="str">
        <f>'101_transform'!D5907</f>
        <v>61905   A  Земля, временно неиспользуемая в основной деятельности, учитываемая по справедливой стоимости</v>
      </c>
      <c r="D5909" s="25">
        <f>'101_transform'!E5907</f>
        <v>291750</v>
      </c>
      <c r="E5909" s="25">
        <f>'101_transform'!F5907</f>
        <v>0</v>
      </c>
      <c r="F5909" s="25">
        <f>'101_transform'!G5907</f>
        <v>299403</v>
      </c>
      <c r="G5909" s="25">
        <f>'101_transform'!H5907</f>
        <v>0</v>
      </c>
    </row>
    <row r="5910" spans="1:7" ht="15" x14ac:dyDescent="0.2">
      <c r="A5910" s="12" t="str">
        <f t="shared" si="92"/>
        <v>АО "Солид Банк" (1329) 61906</v>
      </c>
      <c r="B5910" s="25" t="str">
        <f>'101_transform'!C5908</f>
        <v>АО "Солид Банк" (1329)</v>
      </c>
      <c r="C5910" s="25" t="str">
        <f>'101_transform'!D5908</f>
        <v>61906   A  Земля, временно неиспользуемая в основной деятельности, учитываемая по справедливой стоимости, переданная в аренду</v>
      </c>
      <c r="D5910" s="25">
        <f>'101_transform'!E5908</f>
        <v>83319</v>
      </c>
      <c r="E5910" s="25">
        <f>'101_transform'!F5908</f>
        <v>0</v>
      </c>
      <c r="F5910" s="25">
        <f>'101_transform'!G5908</f>
        <v>68546</v>
      </c>
      <c r="G5910" s="25">
        <f>'101_transform'!H5908</f>
        <v>0</v>
      </c>
    </row>
    <row r="5911" spans="1:7" ht="15" x14ac:dyDescent="0.2">
      <c r="A5911" s="12" t="str">
        <f t="shared" si="92"/>
        <v>АО "Солид Банк" (1329) 61907</v>
      </c>
      <c r="B5911" s="25" t="str">
        <f>'101_transform'!C5909</f>
        <v>АО "Солид Банк" (1329)</v>
      </c>
      <c r="C5911" s="25" t="str">
        <f>'101_transform'!D5909</f>
        <v>61907   A  Недвижимость (кроме земли), временно неиспользуемая в основной деятельности, учитываемая по справедливой стоимости</v>
      </c>
      <c r="D5911" s="25">
        <f>'101_transform'!E5909</f>
        <v>54305</v>
      </c>
      <c r="E5911" s="25">
        <f>'101_transform'!F5909</f>
        <v>0</v>
      </c>
      <c r="F5911" s="25">
        <f>'101_transform'!G5909</f>
        <v>119228</v>
      </c>
      <c r="G5911" s="25">
        <f>'101_transform'!H5909</f>
        <v>0</v>
      </c>
    </row>
    <row r="5912" spans="1:7" ht="15" x14ac:dyDescent="0.2">
      <c r="A5912" s="12" t="str">
        <f t="shared" si="92"/>
        <v>АО "Солид Банк" (1329) 61908</v>
      </c>
      <c r="B5912" s="25" t="str">
        <f>'101_transform'!C5910</f>
        <v>АО "Солид Банк" (1329)</v>
      </c>
      <c r="C5912" s="25" t="str">
        <f>'101_transform'!D5910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912" s="25">
        <f>'101_transform'!E5910</f>
        <v>528604</v>
      </c>
      <c r="E5912" s="25">
        <f>'101_transform'!F5910</f>
        <v>0</v>
      </c>
      <c r="F5912" s="25">
        <f>'101_transform'!G5910</f>
        <v>463962</v>
      </c>
      <c r="G5912" s="25">
        <f>'101_transform'!H5910</f>
        <v>0</v>
      </c>
    </row>
    <row r="5913" spans="1:7" ht="15" x14ac:dyDescent="0.2">
      <c r="A5913" s="12" t="str">
        <f t="shared" si="92"/>
        <v>АО "Солид Банк" (1329) 61909</v>
      </c>
      <c r="B5913" s="25" t="str">
        <f>'101_transform'!C5911</f>
        <v>АО "Солид Банк" (1329)</v>
      </c>
      <c r="C5913" s="25" t="str">
        <f>'101_transform'!D5911</f>
        <v>61909   П  Амортизация недвижимости (кроме земли), временно неиспользуемой в основной деятельности</v>
      </c>
      <c r="D5913" s="25">
        <f>'101_transform'!E5911</f>
        <v>0</v>
      </c>
      <c r="E5913" s="25">
        <f>'101_transform'!F5911</f>
        <v>0</v>
      </c>
      <c r="F5913" s="25">
        <f>'101_transform'!G5911</f>
        <v>0</v>
      </c>
      <c r="G5913" s="25">
        <f>'101_transform'!H5911</f>
        <v>0</v>
      </c>
    </row>
    <row r="5914" spans="1:7" ht="15" x14ac:dyDescent="0.2">
      <c r="A5914" s="12" t="str">
        <f t="shared" si="92"/>
        <v>АО "Солид Банк" (1329) 61910</v>
      </c>
      <c r="B5914" s="25" t="str">
        <f>'101_transform'!C5912</f>
        <v>АО "Солид Банк" (1329)</v>
      </c>
      <c r="C5914" s="25" t="str">
        <f>'101_transform'!D5912</f>
        <v>61910   П  Амортизация недвижимости (кроме земли), временно неиспользуемой в основной деятельности, переданной в аренду</v>
      </c>
      <c r="D5914" s="25">
        <f>'101_transform'!E5912</f>
        <v>0</v>
      </c>
      <c r="E5914" s="25">
        <f>'101_transform'!F5912</f>
        <v>0</v>
      </c>
      <c r="F5914" s="25">
        <f>'101_transform'!G5912</f>
        <v>0</v>
      </c>
      <c r="G5914" s="25">
        <f>'101_transform'!H5912</f>
        <v>0</v>
      </c>
    </row>
    <row r="5915" spans="1:7" ht="15" x14ac:dyDescent="0.2">
      <c r="A5915" s="12" t="str">
        <f t="shared" si="92"/>
        <v>АО "Солид Банк" (1329) 61911</v>
      </c>
      <c r="B5915" s="25" t="str">
        <f>'101_transform'!C5913</f>
        <v>АО "Солид Банк" (1329)</v>
      </c>
      <c r="C5915" s="25" t="str">
        <f>'101_transform'!D5913</f>
        <v>61911   A  Вложения в сооружение (строительство) объектов недвижимости, временно неиспользуемой в основной деятельности</v>
      </c>
      <c r="D5915" s="25">
        <f>'101_transform'!E5913</f>
        <v>3890</v>
      </c>
      <c r="E5915" s="25">
        <f>'101_transform'!F5913</f>
        <v>0</v>
      </c>
      <c r="F5915" s="25">
        <f>'101_transform'!G5913</f>
        <v>3890</v>
      </c>
      <c r="G5915" s="25">
        <f>'101_transform'!H5913</f>
        <v>0</v>
      </c>
    </row>
    <row r="5916" spans="1:7" ht="15" x14ac:dyDescent="0.2">
      <c r="A5916" s="12" t="str">
        <f t="shared" si="92"/>
        <v>АО "Солид Банк" (1329) 61912</v>
      </c>
      <c r="B5916" s="25" t="str">
        <f>'101_transform'!C5914</f>
        <v>АО "Солид Банк" (1329)</v>
      </c>
      <c r="C5916" s="25" t="str">
        <f>'101_transform'!D5914</f>
        <v>61912   П  Резервы на возможные потери</v>
      </c>
      <c r="D5916" s="25">
        <f>'101_transform'!E5914</f>
        <v>0</v>
      </c>
      <c r="E5916" s="25">
        <f>'101_transform'!F5914</f>
        <v>389</v>
      </c>
      <c r="F5916" s="25">
        <f>'101_transform'!G5914</f>
        <v>0</v>
      </c>
      <c r="G5916" s="25">
        <f>'101_transform'!H5914</f>
        <v>389</v>
      </c>
    </row>
    <row r="5917" spans="1:7" ht="15" x14ac:dyDescent="0.2">
      <c r="A5917" s="12" t="str">
        <f t="shared" si="92"/>
        <v>АО "Солид Банк" (1329) 62001</v>
      </c>
      <c r="B5917" s="25" t="str">
        <f>'101_transform'!C5915</f>
        <v>АО "Солид Банк" (1329)</v>
      </c>
      <c r="C5917" s="25" t="str">
        <f>'101_transform'!D5915</f>
        <v>62001   A  Долгосрочные активы, предназначенные для продажи</v>
      </c>
      <c r="D5917" s="25">
        <f>'101_transform'!E5915</f>
        <v>0</v>
      </c>
      <c r="E5917" s="25">
        <f>'101_transform'!F5915</f>
        <v>0</v>
      </c>
      <c r="F5917" s="25">
        <f>'101_transform'!G5915</f>
        <v>0</v>
      </c>
      <c r="G5917" s="25">
        <f>'101_transform'!H5915</f>
        <v>0</v>
      </c>
    </row>
    <row r="5918" spans="1:7" ht="15" x14ac:dyDescent="0.2">
      <c r="A5918" s="12" t="str">
        <f t="shared" si="92"/>
        <v>АО "Солид Банк" (1329) 62002</v>
      </c>
      <c r="B5918" s="25" t="str">
        <f>'101_transform'!C5916</f>
        <v>АО "Солид Банк" (1329)</v>
      </c>
      <c r="C5918" s="25" t="str">
        <f>'101_transform'!D5916</f>
        <v>62002   П  Резервы на возможные потери</v>
      </c>
      <c r="D5918" s="25">
        <f>'101_transform'!E5916</f>
        <v>0</v>
      </c>
      <c r="E5918" s="25">
        <f>'101_transform'!F5916</f>
        <v>0</v>
      </c>
      <c r="F5918" s="25">
        <f>'101_transform'!G5916</f>
        <v>0</v>
      </c>
      <c r="G5918" s="25">
        <f>'101_transform'!H5916</f>
        <v>0</v>
      </c>
    </row>
    <row r="5919" spans="1:7" ht="15" x14ac:dyDescent="0.2">
      <c r="A5919" s="12" t="str">
        <f t="shared" si="92"/>
        <v>АО "Солид Банк" (1329) 62101</v>
      </c>
      <c r="B5919" s="25" t="str">
        <f>'101_transform'!C5917</f>
        <v>АО "Солид Банк" (1329)</v>
      </c>
      <c r="C5919" s="25" t="str">
        <f>'101_transform'!D5917</f>
        <v>62101   A  Средства труда, полученные по договорам отступного, залога, назначение которых не определено</v>
      </c>
      <c r="D5919" s="25">
        <f>'101_transform'!E5917</f>
        <v>222</v>
      </c>
      <c r="E5919" s="25">
        <f>'101_transform'!F5917</f>
        <v>0</v>
      </c>
      <c r="F5919" s="25">
        <f>'101_transform'!G5917</f>
        <v>0</v>
      </c>
      <c r="G5919" s="25">
        <f>'101_transform'!H5917</f>
        <v>0</v>
      </c>
    </row>
    <row r="5920" spans="1:7" ht="15" x14ac:dyDescent="0.2">
      <c r="A5920" s="12" t="str">
        <f t="shared" si="92"/>
        <v>АО "Солид Банк" (1329) 62102</v>
      </c>
      <c r="B5920" s="25" t="str">
        <f>'101_transform'!C5918</f>
        <v>АО "Солид Банк" (1329)</v>
      </c>
      <c r="C5920" s="25" t="str">
        <f>'101_transform'!D5918</f>
        <v>62102   A  Предметы труда, полученные по договорам отступного, залога, назначение которых не определено</v>
      </c>
      <c r="D5920" s="25">
        <f>'101_transform'!E5918</f>
        <v>0</v>
      </c>
      <c r="E5920" s="25">
        <f>'101_transform'!F5918</f>
        <v>0</v>
      </c>
      <c r="F5920" s="25">
        <f>'101_transform'!G5918</f>
        <v>0</v>
      </c>
      <c r="G5920" s="25">
        <f>'101_transform'!H5918</f>
        <v>0</v>
      </c>
    </row>
    <row r="5921" spans="1:7" ht="15" x14ac:dyDescent="0.2">
      <c r="A5921" s="12" t="str">
        <f t="shared" si="92"/>
        <v>АО "Солид Банк" (1329) 62103</v>
      </c>
      <c r="B5921" s="25" t="str">
        <f>'101_transform'!C5919</f>
        <v>АО "Солид Банк" (1329)</v>
      </c>
      <c r="C5921" s="25" t="str">
        <f>'101_transform'!D5919</f>
        <v>62103   П  Резервы на возможные потери</v>
      </c>
      <c r="D5921" s="25">
        <f>'101_transform'!E5919</f>
        <v>0</v>
      </c>
      <c r="E5921" s="25">
        <f>'101_transform'!F5919</f>
        <v>0</v>
      </c>
      <c r="F5921" s="25">
        <f>'101_transform'!G5919</f>
        <v>0</v>
      </c>
      <c r="G5921" s="25">
        <f>'101_transform'!H5919</f>
        <v>0</v>
      </c>
    </row>
    <row r="5922" spans="1:7" ht="15" x14ac:dyDescent="0.2">
      <c r="A5922" s="12" t="str">
        <f t="shared" si="92"/>
        <v>АО КБ "Солидарность" (554) 60401</v>
      </c>
      <c r="B5922" s="25" t="str">
        <f>'101_transform'!C5920</f>
        <v>АО КБ "Солидарность" (554)</v>
      </c>
      <c r="C5922" s="25" t="str">
        <f>'101_transform'!D5920</f>
        <v>60401   A  Основные средства (кроме земли) (c 13.02.2018)_x000D_Категория 1- Здания и сооружения (до 31.12.2002)</v>
      </c>
      <c r="D5922" s="25">
        <f>'101_transform'!E5920</f>
        <v>1737535</v>
      </c>
      <c r="E5922" s="25">
        <f>'101_transform'!F5920</f>
        <v>0</v>
      </c>
      <c r="F5922" s="25">
        <f>'101_transform'!G5920</f>
        <v>1502626</v>
      </c>
      <c r="G5922" s="25">
        <f>'101_transform'!H5920</f>
        <v>0</v>
      </c>
    </row>
    <row r="5923" spans="1:7" ht="15" x14ac:dyDescent="0.2">
      <c r="A5923" s="12" t="str">
        <f t="shared" si="92"/>
        <v>АО КБ "Солидарность" (554) 60404</v>
      </c>
      <c r="B5923" s="25" t="str">
        <f>'101_transform'!C5921</f>
        <v>АО КБ "Солидарность" (554)</v>
      </c>
      <c r="C5923" s="25" t="str">
        <f>'101_transform'!D5921</f>
        <v>60404   A  Земля (c 13.02.2018)</v>
      </c>
      <c r="D5923" s="25">
        <f>'101_transform'!E5921</f>
        <v>74687</v>
      </c>
      <c r="E5923" s="25">
        <f>'101_transform'!F5921</f>
        <v>0</v>
      </c>
      <c r="F5923" s="25">
        <f>'101_transform'!G5921</f>
        <v>74687</v>
      </c>
      <c r="G5923" s="25">
        <f>'101_transform'!H5921</f>
        <v>0</v>
      </c>
    </row>
    <row r="5924" spans="1:7" ht="15" x14ac:dyDescent="0.2">
      <c r="A5924" s="12" t="str">
        <f t="shared" si="92"/>
        <v>АО КБ "Солидарность" (554) 60405</v>
      </c>
      <c r="B5924" s="25" t="str">
        <f>'101_transform'!C5922</f>
        <v>АО КБ "Солидарность" (554)</v>
      </c>
      <c r="C5924" s="25" t="str">
        <f>'101_transform'!D5922</f>
        <v>60405   П
A (до 31.01.2003)  Резервы на возможные потери (c 13.02.2018)
Долгосрочно арендуемые основные средства (до 31.01.2003)</v>
      </c>
      <c r="D5924" s="25">
        <f>'101_transform'!E5922</f>
        <v>0</v>
      </c>
      <c r="E5924" s="25">
        <f>'101_transform'!F5922</f>
        <v>0</v>
      </c>
      <c r="F5924" s="25">
        <f>'101_transform'!G5922</f>
        <v>0</v>
      </c>
      <c r="G5924" s="25">
        <f>'101_transform'!H5922</f>
        <v>0</v>
      </c>
    </row>
    <row r="5925" spans="1:7" ht="15" x14ac:dyDescent="0.2">
      <c r="A5925" s="12" t="str">
        <f t="shared" si="92"/>
        <v>АО КБ "Солидарность" (554) 60414</v>
      </c>
      <c r="B5925" s="25" t="str">
        <f>'101_transform'!C5923</f>
        <v>АО КБ "Солидарность" (554)</v>
      </c>
      <c r="C5925" s="25" t="str">
        <f>'101_transform'!D5923</f>
        <v>60414   П  Амортизация основных средств (кроме земли) (c 13.02.2018)</v>
      </c>
      <c r="D5925" s="25">
        <f>'101_transform'!E5923</f>
        <v>0</v>
      </c>
      <c r="E5925" s="25">
        <f>'101_transform'!F5923</f>
        <v>880777</v>
      </c>
      <c r="F5925" s="25">
        <f>'101_transform'!G5923</f>
        <v>0</v>
      </c>
      <c r="G5925" s="25">
        <f>'101_transform'!H5923</f>
        <v>825611</v>
      </c>
    </row>
    <row r="5926" spans="1:7" ht="15" x14ac:dyDescent="0.2">
      <c r="A5926" s="12" t="str">
        <f t="shared" si="92"/>
        <v>АО КБ "Солидарность" (554) 60415</v>
      </c>
      <c r="B5926" s="25" t="str">
        <f>'101_transform'!C5924</f>
        <v>АО КБ "Солидарность" (554)</v>
      </c>
      <c r="C5926" s="25" t="str">
        <f>'101_transform'!D5924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926" s="25">
        <f>'101_transform'!E5924</f>
        <v>16845</v>
      </c>
      <c r="E5926" s="25">
        <f>'101_transform'!F5924</f>
        <v>0</v>
      </c>
      <c r="F5926" s="25">
        <f>'101_transform'!G5924</f>
        <v>8010</v>
      </c>
      <c r="G5926" s="25">
        <f>'101_transform'!H5924</f>
        <v>0</v>
      </c>
    </row>
    <row r="5927" spans="1:7" ht="15" x14ac:dyDescent="0.2">
      <c r="A5927" s="12" t="str">
        <f t="shared" si="92"/>
        <v>АО КБ "Солидарность" (554) 61901</v>
      </c>
      <c r="B5927" s="25" t="str">
        <f>'101_transform'!C5925</f>
        <v>АО КБ "Солидарность" (554)</v>
      </c>
      <c r="C5927" s="25" t="str">
        <f>'101_transform'!D5925</f>
        <v>61901   A  Земля, временно неиспользуемая в основной деятельности</v>
      </c>
      <c r="D5927" s="25">
        <f>'101_transform'!E5925</f>
        <v>0</v>
      </c>
      <c r="E5927" s="25">
        <f>'101_transform'!F5925</f>
        <v>0</v>
      </c>
      <c r="F5927" s="25">
        <f>'101_transform'!G5925</f>
        <v>0</v>
      </c>
      <c r="G5927" s="25">
        <f>'101_transform'!H5925</f>
        <v>0</v>
      </c>
    </row>
    <row r="5928" spans="1:7" ht="15" x14ac:dyDescent="0.2">
      <c r="A5928" s="12" t="str">
        <f t="shared" si="92"/>
        <v>АО КБ "Солидарность" (554) 61902</v>
      </c>
      <c r="B5928" s="25" t="str">
        <f>'101_transform'!C5926</f>
        <v>АО КБ "Солидарность" (554)</v>
      </c>
      <c r="C5928" s="25" t="str">
        <f>'101_transform'!D5926</f>
        <v>61902   A  Земля, временно неиспользуемая в основной деятельности, переданная в аренду</v>
      </c>
      <c r="D5928" s="25">
        <f>'101_transform'!E5926</f>
        <v>0</v>
      </c>
      <c r="E5928" s="25">
        <f>'101_transform'!F5926</f>
        <v>0</v>
      </c>
      <c r="F5928" s="25">
        <f>'101_transform'!G5926</f>
        <v>0</v>
      </c>
      <c r="G5928" s="25">
        <f>'101_transform'!H5926</f>
        <v>0</v>
      </c>
    </row>
    <row r="5929" spans="1:7" ht="15" x14ac:dyDescent="0.2">
      <c r="A5929" s="12" t="str">
        <f t="shared" si="92"/>
        <v>АО КБ "Солидарность" (554) 61903</v>
      </c>
      <c r="B5929" s="25" t="str">
        <f>'101_transform'!C5927</f>
        <v>АО КБ "Солидарность" (554)</v>
      </c>
      <c r="C5929" s="25" t="str">
        <f>'101_transform'!D5927</f>
        <v>61903   A  Недвижимость (кроме земли), временно неиспользуемая в основной деятельности</v>
      </c>
      <c r="D5929" s="25">
        <f>'101_transform'!E5927</f>
        <v>0</v>
      </c>
      <c r="E5929" s="25">
        <f>'101_transform'!F5927</f>
        <v>0</v>
      </c>
      <c r="F5929" s="25">
        <f>'101_transform'!G5927</f>
        <v>0</v>
      </c>
      <c r="G5929" s="25">
        <f>'101_transform'!H5927</f>
        <v>0</v>
      </c>
    </row>
    <row r="5930" spans="1:7" ht="15" x14ac:dyDescent="0.2">
      <c r="A5930" s="12" t="str">
        <f t="shared" si="92"/>
        <v>АО КБ "Солидарность" (554) 61904</v>
      </c>
      <c r="B5930" s="25" t="str">
        <f>'101_transform'!C5928</f>
        <v>АО КБ "Солидарность" (554)</v>
      </c>
      <c r="C5930" s="25" t="str">
        <f>'101_transform'!D5928</f>
        <v>61904   A  Недвижимость (кроме земли), временно неиспользуемая в основной деятельности, переданная в аренду</v>
      </c>
      <c r="D5930" s="25">
        <f>'101_transform'!E5928</f>
        <v>0</v>
      </c>
      <c r="E5930" s="25">
        <f>'101_transform'!F5928</f>
        <v>0</v>
      </c>
      <c r="F5930" s="25">
        <f>'101_transform'!G5928</f>
        <v>0</v>
      </c>
      <c r="G5930" s="25">
        <f>'101_transform'!H5928</f>
        <v>0</v>
      </c>
    </row>
    <row r="5931" spans="1:7" ht="15" x14ac:dyDescent="0.2">
      <c r="A5931" s="12" t="str">
        <f t="shared" si="92"/>
        <v>АО КБ "Солидарность" (554) 61905</v>
      </c>
      <c r="B5931" s="25" t="str">
        <f>'101_transform'!C5929</f>
        <v>АО КБ "Солидарность" (554)</v>
      </c>
      <c r="C5931" s="25" t="str">
        <f>'101_transform'!D5929</f>
        <v>61905   A  Земля, временно неиспользуемая в основной деятельности, учитываемая по справедливой стоимости</v>
      </c>
      <c r="D5931" s="25">
        <f>'101_transform'!E5929</f>
        <v>259419</v>
      </c>
      <c r="E5931" s="25">
        <f>'101_transform'!F5929</f>
        <v>0</v>
      </c>
      <c r="F5931" s="25">
        <f>'101_transform'!G5929</f>
        <v>259419</v>
      </c>
      <c r="G5931" s="25">
        <f>'101_transform'!H5929</f>
        <v>0</v>
      </c>
    </row>
    <row r="5932" spans="1:7" ht="15" x14ac:dyDescent="0.2">
      <c r="A5932" s="12" t="str">
        <f t="shared" si="92"/>
        <v>АО КБ "Солидарность" (554) 61906</v>
      </c>
      <c r="B5932" s="25" t="str">
        <f>'101_transform'!C5930</f>
        <v>АО КБ "Солидарность" (554)</v>
      </c>
      <c r="C5932" s="25" t="str">
        <f>'101_transform'!D5930</f>
        <v>61906   A  Земля, временно неиспользуемая в основной деятельности, учитываемая по справедливой стоимости, переданная в аренду</v>
      </c>
      <c r="D5932" s="25">
        <f>'101_transform'!E5930</f>
        <v>9427</v>
      </c>
      <c r="E5932" s="25">
        <f>'101_transform'!F5930</f>
        <v>0</v>
      </c>
      <c r="F5932" s="25">
        <f>'101_transform'!G5930</f>
        <v>9427</v>
      </c>
      <c r="G5932" s="25">
        <f>'101_transform'!H5930</f>
        <v>0</v>
      </c>
    </row>
    <row r="5933" spans="1:7" ht="15" x14ac:dyDescent="0.2">
      <c r="A5933" s="12" t="str">
        <f t="shared" si="92"/>
        <v>АО КБ "Солидарность" (554) 61907</v>
      </c>
      <c r="B5933" s="25" t="str">
        <f>'101_transform'!C5931</f>
        <v>АО КБ "Солидарность" (554)</v>
      </c>
      <c r="C5933" s="25" t="str">
        <f>'101_transform'!D5931</f>
        <v>61907   A  Недвижимость (кроме земли), временно неиспользуемая в основной деятельности, учитываемая по справедливой стоимости</v>
      </c>
      <c r="D5933" s="25">
        <f>'101_transform'!E5931</f>
        <v>2434</v>
      </c>
      <c r="E5933" s="25">
        <f>'101_transform'!F5931</f>
        <v>0</v>
      </c>
      <c r="F5933" s="25">
        <f>'101_transform'!G5931</f>
        <v>2434</v>
      </c>
      <c r="G5933" s="25">
        <f>'101_transform'!H5931</f>
        <v>0</v>
      </c>
    </row>
    <row r="5934" spans="1:7" ht="15" x14ac:dyDescent="0.2">
      <c r="A5934" s="12" t="str">
        <f t="shared" si="92"/>
        <v>АО КБ "Солидарность" (554) 61908</v>
      </c>
      <c r="B5934" s="25" t="str">
        <f>'101_transform'!C5932</f>
        <v>АО КБ "Солидарность" (554)</v>
      </c>
      <c r="C5934" s="25" t="str">
        <f>'101_transform'!D5932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934" s="25">
        <f>'101_transform'!E5932</f>
        <v>237218</v>
      </c>
      <c r="E5934" s="25">
        <f>'101_transform'!F5932</f>
        <v>0</v>
      </c>
      <c r="F5934" s="25">
        <f>'101_transform'!G5932</f>
        <v>237071</v>
      </c>
      <c r="G5934" s="25">
        <f>'101_transform'!H5932</f>
        <v>0</v>
      </c>
    </row>
    <row r="5935" spans="1:7" ht="15" x14ac:dyDescent="0.2">
      <c r="A5935" s="12" t="str">
        <f t="shared" si="92"/>
        <v>АО КБ "Солидарность" (554) 61909</v>
      </c>
      <c r="B5935" s="25" t="str">
        <f>'101_transform'!C5933</f>
        <v>АО КБ "Солидарность" (554)</v>
      </c>
      <c r="C5935" s="25" t="str">
        <f>'101_transform'!D5933</f>
        <v>61909   П  Амортизация недвижимости (кроме земли), временно неиспользуемой в основной деятельности</v>
      </c>
      <c r="D5935" s="25">
        <f>'101_transform'!E5933</f>
        <v>0</v>
      </c>
      <c r="E5935" s="25">
        <f>'101_transform'!F5933</f>
        <v>0</v>
      </c>
      <c r="F5935" s="25">
        <f>'101_transform'!G5933</f>
        <v>0</v>
      </c>
      <c r="G5935" s="25">
        <f>'101_transform'!H5933</f>
        <v>0</v>
      </c>
    </row>
    <row r="5936" spans="1:7" ht="15" x14ac:dyDescent="0.2">
      <c r="A5936" s="12" t="str">
        <f t="shared" si="92"/>
        <v>АО КБ "Солидарность" (554) 61910</v>
      </c>
      <c r="B5936" s="25" t="str">
        <f>'101_transform'!C5934</f>
        <v>АО КБ "Солидарность" (554)</v>
      </c>
      <c r="C5936" s="25" t="str">
        <f>'101_transform'!D5934</f>
        <v>61910   П  Амортизация недвижимости (кроме земли), временно неиспользуемой в основной деятельности, переданной в аренду</v>
      </c>
      <c r="D5936" s="25">
        <f>'101_transform'!E5934</f>
        <v>0</v>
      </c>
      <c r="E5936" s="25">
        <f>'101_transform'!F5934</f>
        <v>0</v>
      </c>
      <c r="F5936" s="25">
        <f>'101_transform'!G5934</f>
        <v>0</v>
      </c>
      <c r="G5936" s="25">
        <f>'101_transform'!H5934</f>
        <v>0</v>
      </c>
    </row>
    <row r="5937" spans="1:7" ht="15" x14ac:dyDescent="0.2">
      <c r="A5937" s="12" t="str">
        <f t="shared" si="92"/>
        <v>АО КБ "Солидарность" (554) 61911</v>
      </c>
      <c r="B5937" s="25" t="str">
        <f>'101_transform'!C5935</f>
        <v>АО КБ "Солидарность" (554)</v>
      </c>
      <c r="C5937" s="25" t="str">
        <f>'101_transform'!D5935</f>
        <v>61911   A  Вложения в сооружение (строительство) объектов недвижимости, временно неиспользуемой в основной деятельности</v>
      </c>
      <c r="D5937" s="25">
        <f>'101_transform'!E5935</f>
        <v>0</v>
      </c>
      <c r="E5937" s="25">
        <f>'101_transform'!F5935</f>
        <v>0</v>
      </c>
      <c r="F5937" s="25">
        <f>'101_transform'!G5935</f>
        <v>0</v>
      </c>
      <c r="G5937" s="25">
        <f>'101_transform'!H5935</f>
        <v>0</v>
      </c>
    </row>
    <row r="5938" spans="1:7" ht="15" x14ac:dyDescent="0.2">
      <c r="A5938" s="12" t="str">
        <f t="shared" si="92"/>
        <v>АО КБ "Солидарность" (554) 61912</v>
      </c>
      <c r="B5938" s="25" t="str">
        <f>'101_transform'!C5936</f>
        <v>АО КБ "Солидарность" (554)</v>
      </c>
      <c r="C5938" s="25" t="str">
        <f>'101_transform'!D5936</f>
        <v>61912   П  Резервы на возможные потери</v>
      </c>
      <c r="D5938" s="25">
        <f>'101_transform'!E5936</f>
        <v>0</v>
      </c>
      <c r="E5938" s="25">
        <f>'101_transform'!F5936</f>
        <v>0</v>
      </c>
      <c r="F5938" s="25">
        <f>'101_transform'!G5936</f>
        <v>0</v>
      </c>
      <c r="G5938" s="25">
        <f>'101_transform'!H5936</f>
        <v>0</v>
      </c>
    </row>
    <row r="5939" spans="1:7" ht="15" x14ac:dyDescent="0.2">
      <c r="A5939" s="12" t="str">
        <f t="shared" si="92"/>
        <v>АО КБ "Солидарность" (554) 62001</v>
      </c>
      <c r="B5939" s="25" t="str">
        <f>'101_transform'!C5937</f>
        <v>АО КБ "Солидарность" (554)</v>
      </c>
      <c r="C5939" s="25" t="str">
        <f>'101_transform'!D5937</f>
        <v>62001   A  Долгосрочные активы, предназначенные для продажи</v>
      </c>
      <c r="D5939" s="25">
        <f>'101_transform'!E5937</f>
        <v>145326</v>
      </c>
      <c r="E5939" s="25">
        <f>'101_transform'!F5937</f>
        <v>0</v>
      </c>
      <c r="F5939" s="25">
        <f>'101_transform'!G5937</f>
        <v>196706</v>
      </c>
      <c r="G5939" s="25">
        <f>'101_transform'!H5937</f>
        <v>0</v>
      </c>
    </row>
    <row r="5940" spans="1:7" ht="15" x14ac:dyDescent="0.2">
      <c r="A5940" s="12" t="str">
        <f t="shared" si="92"/>
        <v>АО КБ "Солидарность" (554) 62002</v>
      </c>
      <c r="B5940" s="25" t="str">
        <f>'101_transform'!C5938</f>
        <v>АО КБ "Солидарность" (554)</v>
      </c>
      <c r="C5940" s="25" t="str">
        <f>'101_transform'!D5938</f>
        <v>62002   П  Резервы на возможные потери</v>
      </c>
      <c r="D5940" s="25">
        <f>'101_transform'!E5938</f>
        <v>0</v>
      </c>
      <c r="E5940" s="25">
        <f>'101_transform'!F5938</f>
        <v>0</v>
      </c>
      <c r="F5940" s="25">
        <f>'101_transform'!G5938</f>
        <v>0</v>
      </c>
      <c r="G5940" s="25">
        <f>'101_transform'!H5938</f>
        <v>0</v>
      </c>
    </row>
    <row r="5941" spans="1:7" ht="15" x14ac:dyDescent="0.2">
      <c r="A5941" s="12" t="str">
        <f t="shared" si="92"/>
        <v>АО КБ "Солидарность" (554) 62101</v>
      </c>
      <c r="B5941" s="25" t="str">
        <f>'101_transform'!C5939</f>
        <v>АО КБ "Солидарность" (554)</v>
      </c>
      <c r="C5941" s="25" t="str">
        <f>'101_transform'!D5939</f>
        <v>62101   A  Средства труда, полученные по договорам отступного, залога, назначение которых не определено</v>
      </c>
      <c r="D5941" s="25">
        <f>'101_transform'!E5939</f>
        <v>111832</v>
      </c>
      <c r="E5941" s="25">
        <f>'101_transform'!F5939</f>
        <v>0</v>
      </c>
      <c r="F5941" s="25">
        <f>'101_transform'!G5939</f>
        <v>232287</v>
      </c>
      <c r="G5941" s="25">
        <f>'101_transform'!H5939</f>
        <v>0</v>
      </c>
    </row>
    <row r="5942" spans="1:7" ht="15" x14ac:dyDescent="0.2">
      <c r="A5942" s="12" t="str">
        <f t="shared" si="92"/>
        <v>АО КБ "Солидарность" (554) 62102</v>
      </c>
      <c r="B5942" s="25" t="str">
        <f>'101_transform'!C5940</f>
        <v>АО КБ "Солидарность" (554)</v>
      </c>
      <c r="C5942" s="25" t="str">
        <f>'101_transform'!D5940</f>
        <v>62102   A  Предметы труда, полученные по договорам отступного, залога, назначение которых не определено</v>
      </c>
      <c r="D5942" s="25">
        <f>'101_transform'!E5940</f>
        <v>0</v>
      </c>
      <c r="E5942" s="25">
        <f>'101_transform'!F5940</f>
        <v>0</v>
      </c>
      <c r="F5942" s="25">
        <f>'101_transform'!G5940</f>
        <v>0</v>
      </c>
      <c r="G5942" s="25">
        <f>'101_transform'!H5940</f>
        <v>0</v>
      </c>
    </row>
    <row r="5943" spans="1:7" ht="15" x14ac:dyDescent="0.2">
      <c r="A5943" s="12" t="str">
        <f t="shared" si="92"/>
        <v>АО КБ "Солидарность" (554) 62103</v>
      </c>
      <c r="B5943" s="25" t="str">
        <f>'101_transform'!C5941</f>
        <v>АО КБ "Солидарность" (554)</v>
      </c>
      <c r="C5943" s="25" t="str">
        <f>'101_transform'!D5941</f>
        <v>62103   П  Резервы на возможные потери</v>
      </c>
      <c r="D5943" s="25">
        <f>'101_transform'!E5941</f>
        <v>0</v>
      </c>
      <c r="E5943" s="25">
        <f>'101_transform'!F5941</f>
        <v>0</v>
      </c>
      <c r="F5943" s="25">
        <f>'101_transform'!G5941</f>
        <v>0</v>
      </c>
      <c r="G5943" s="25">
        <f>'101_transform'!H5941</f>
        <v>0</v>
      </c>
    </row>
    <row r="5944" spans="1:7" ht="15" x14ac:dyDescent="0.2">
      <c r="A5944" s="12" t="str">
        <f t="shared" si="92"/>
        <v>"СОЦИУМ-БАНК" (ООО) (2881) 60401</v>
      </c>
      <c r="B5944" s="25" t="str">
        <f>'101_transform'!C5942</f>
        <v>"СОЦИУМ-БАНК" (ООО) (2881)</v>
      </c>
      <c r="C5944" s="25" t="str">
        <f>'101_transform'!D5942</f>
        <v>60401   A  Основные средства (кроме земли) (c 13.02.2018)_x000D_Категория 1- Здания и сооружения (до 31.12.2002)</v>
      </c>
      <c r="D5944" s="25">
        <f>'101_transform'!E5942</f>
        <v>174945</v>
      </c>
      <c r="E5944" s="25">
        <f>'101_transform'!F5942</f>
        <v>0</v>
      </c>
      <c r="F5944" s="25">
        <f>'101_transform'!G5942</f>
        <v>176334</v>
      </c>
      <c r="G5944" s="25">
        <f>'101_transform'!H5942</f>
        <v>0</v>
      </c>
    </row>
    <row r="5945" spans="1:7" ht="15" x14ac:dyDescent="0.2">
      <c r="A5945" s="12" t="str">
        <f t="shared" si="92"/>
        <v>"СОЦИУМ-БАНК" (ООО) (2881) 60404</v>
      </c>
      <c r="B5945" s="25" t="str">
        <f>'101_transform'!C5943</f>
        <v>"СОЦИУМ-БАНК" (ООО) (2881)</v>
      </c>
      <c r="C5945" s="25" t="str">
        <f>'101_transform'!D5943</f>
        <v>60404   A  Земля (c 13.02.2018)</v>
      </c>
      <c r="D5945" s="25">
        <f>'101_transform'!E5943</f>
        <v>0</v>
      </c>
      <c r="E5945" s="25">
        <f>'101_transform'!F5943</f>
        <v>0</v>
      </c>
      <c r="F5945" s="25">
        <f>'101_transform'!G5943</f>
        <v>0</v>
      </c>
      <c r="G5945" s="25">
        <f>'101_transform'!H5943</f>
        <v>0</v>
      </c>
    </row>
    <row r="5946" spans="1:7" ht="15" x14ac:dyDescent="0.2">
      <c r="A5946" s="12" t="str">
        <f t="shared" si="92"/>
        <v>"СОЦИУМ-БАНК" (ООО) (2881) 60405</v>
      </c>
      <c r="B5946" s="25" t="str">
        <f>'101_transform'!C5944</f>
        <v>"СОЦИУМ-БАНК" (ООО) (2881)</v>
      </c>
      <c r="C5946" s="25" t="str">
        <f>'101_transform'!D5944</f>
        <v>60405   П
A (до 31.01.2003)  Резервы на возможные потери (c 13.02.2018)
Долгосрочно арендуемые основные средства (до 31.01.2003)</v>
      </c>
      <c r="D5946" s="25">
        <f>'101_transform'!E5944</f>
        <v>0</v>
      </c>
      <c r="E5946" s="25">
        <f>'101_transform'!F5944</f>
        <v>0</v>
      </c>
      <c r="F5946" s="25">
        <f>'101_transform'!G5944</f>
        <v>0</v>
      </c>
      <c r="G5946" s="25">
        <f>'101_transform'!H5944</f>
        <v>0</v>
      </c>
    </row>
    <row r="5947" spans="1:7" ht="15" x14ac:dyDescent="0.2">
      <c r="A5947" s="12" t="str">
        <f t="shared" si="92"/>
        <v>"СОЦИУМ-БАНК" (ООО) (2881) 60414</v>
      </c>
      <c r="B5947" s="25" t="str">
        <f>'101_transform'!C5945</f>
        <v>"СОЦИУМ-БАНК" (ООО) (2881)</v>
      </c>
      <c r="C5947" s="25" t="str">
        <f>'101_transform'!D5945</f>
        <v>60414   П  Амортизация основных средств (кроме земли) (c 13.02.2018)</v>
      </c>
      <c r="D5947" s="25">
        <f>'101_transform'!E5945</f>
        <v>0</v>
      </c>
      <c r="E5947" s="25">
        <f>'101_transform'!F5945</f>
        <v>52972</v>
      </c>
      <c r="F5947" s="25">
        <f>'101_transform'!G5945</f>
        <v>0</v>
      </c>
      <c r="G5947" s="25">
        <f>'101_transform'!H5945</f>
        <v>54803</v>
      </c>
    </row>
    <row r="5948" spans="1:7" ht="15" x14ac:dyDescent="0.2">
      <c r="A5948" s="12" t="str">
        <f t="shared" si="92"/>
        <v>"СОЦИУМ-БАНК" (ООО) (2881) 60415</v>
      </c>
      <c r="B5948" s="25" t="str">
        <f>'101_transform'!C5946</f>
        <v>"СОЦИУМ-БАНК" (ООО) (2881)</v>
      </c>
      <c r="C5948" s="25" t="str">
        <f>'101_transform'!D5946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948" s="25">
        <f>'101_transform'!E5946</f>
        <v>0</v>
      </c>
      <c r="E5948" s="25">
        <f>'101_transform'!F5946</f>
        <v>0</v>
      </c>
      <c r="F5948" s="25">
        <f>'101_transform'!G5946</f>
        <v>0</v>
      </c>
      <c r="G5948" s="25">
        <f>'101_transform'!H5946</f>
        <v>0</v>
      </c>
    </row>
    <row r="5949" spans="1:7" ht="15" x14ac:dyDescent="0.2">
      <c r="A5949" s="12" t="str">
        <f t="shared" si="92"/>
        <v>"СОЦИУМ-БАНК" (ООО) (2881) 61901</v>
      </c>
      <c r="B5949" s="25" t="str">
        <f>'101_transform'!C5947</f>
        <v>"СОЦИУМ-БАНК" (ООО) (2881)</v>
      </c>
      <c r="C5949" s="25" t="str">
        <f>'101_transform'!D5947</f>
        <v>61901   A  Земля, временно неиспользуемая в основной деятельности</v>
      </c>
      <c r="D5949" s="25">
        <f>'101_transform'!E5947</f>
        <v>0</v>
      </c>
      <c r="E5949" s="25">
        <f>'101_transform'!F5947</f>
        <v>0</v>
      </c>
      <c r="F5949" s="25">
        <f>'101_transform'!G5947</f>
        <v>0</v>
      </c>
      <c r="G5949" s="25">
        <f>'101_transform'!H5947</f>
        <v>0</v>
      </c>
    </row>
    <row r="5950" spans="1:7" ht="15" x14ac:dyDescent="0.2">
      <c r="A5950" s="12" t="str">
        <f t="shared" si="92"/>
        <v>"СОЦИУМ-БАНК" (ООО) (2881) 61902</v>
      </c>
      <c r="B5950" s="25" t="str">
        <f>'101_transform'!C5948</f>
        <v>"СОЦИУМ-БАНК" (ООО) (2881)</v>
      </c>
      <c r="C5950" s="25" t="str">
        <f>'101_transform'!D5948</f>
        <v>61902   A  Земля, временно неиспользуемая в основной деятельности, переданная в аренду</v>
      </c>
      <c r="D5950" s="25">
        <f>'101_transform'!E5948</f>
        <v>0</v>
      </c>
      <c r="E5950" s="25">
        <f>'101_transform'!F5948</f>
        <v>0</v>
      </c>
      <c r="F5950" s="25">
        <f>'101_transform'!G5948</f>
        <v>0</v>
      </c>
      <c r="G5950" s="25">
        <f>'101_transform'!H5948</f>
        <v>0</v>
      </c>
    </row>
    <row r="5951" spans="1:7" ht="15" x14ac:dyDescent="0.2">
      <c r="A5951" s="12" t="str">
        <f t="shared" si="92"/>
        <v>"СОЦИУМ-БАНК" (ООО) (2881) 61903</v>
      </c>
      <c r="B5951" s="25" t="str">
        <f>'101_transform'!C5949</f>
        <v>"СОЦИУМ-БАНК" (ООО) (2881)</v>
      </c>
      <c r="C5951" s="25" t="str">
        <f>'101_transform'!D5949</f>
        <v>61903   A  Недвижимость (кроме земли), временно неиспользуемая в основной деятельности</v>
      </c>
      <c r="D5951" s="25">
        <f>'101_transform'!E5949</f>
        <v>0</v>
      </c>
      <c r="E5951" s="25">
        <f>'101_transform'!F5949</f>
        <v>0</v>
      </c>
      <c r="F5951" s="25">
        <f>'101_transform'!G5949</f>
        <v>0</v>
      </c>
      <c r="G5951" s="25">
        <f>'101_transform'!H5949</f>
        <v>0</v>
      </c>
    </row>
    <row r="5952" spans="1:7" ht="15" x14ac:dyDescent="0.2">
      <c r="A5952" s="12" t="str">
        <f t="shared" si="92"/>
        <v>"СОЦИУМ-БАНК" (ООО) (2881) 61904</v>
      </c>
      <c r="B5952" s="25" t="str">
        <f>'101_transform'!C5950</f>
        <v>"СОЦИУМ-БАНК" (ООО) (2881)</v>
      </c>
      <c r="C5952" s="25" t="str">
        <f>'101_transform'!D5950</f>
        <v>61904   A  Недвижимость (кроме земли), временно неиспользуемая в основной деятельности, переданная в аренду</v>
      </c>
      <c r="D5952" s="25">
        <f>'101_transform'!E5950</f>
        <v>0</v>
      </c>
      <c r="E5952" s="25">
        <f>'101_transform'!F5950</f>
        <v>0</v>
      </c>
      <c r="F5952" s="25">
        <f>'101_transform'!G5950</f>
        <v>0</v>
      </c>
      <c r="G5952" s="25">
        <f>'101_transform'!H5950</f>
        <v>0</v>
      </c>
    </row>
    <row r="5953" spans="1:7" ht="15" x14ac:dyDescent="0.2">
      <c r="A5953" s="12" t="str">
        <f t="shared" si="92"/>
        <v>"СОЦИУМ-БАНК" (ООО) (2881) 61905</v>
      </c>
      <c r="B5953" s="25" t="str">
        <f>'101_transform'!C5951</f>
        <v>"СОЦИУМ-БАНК" (ООО) (2881)</v>
      </c>
      <c r="C5953" s="25" t="str">
        <f>'101_transform'!D5951</f>
        <v>61905   A  Земля, временно неиспользуемая в основной деятельности, учитываемая по справедливой стоимости</v>
      </c>
      <c r="D5953" s="25">
        <f>'101_transform'!E5951</f>
        <v>0</v>
      </c>
      <c r="E5953" s="25">
        <f>'101_transform'!F5951</f>
        <v>0</v>
      </c>
      <c r="F5953" s="25">
        <f>'101_transform'!G5951</f>
        <v>0</v>
      </c>
      <c r="G5953" s="25">
        <f>'101_transform'!H5951</f>
        <v>0</v>
      </c>
    </row>
    <row r="5954" spans="1:7" ht="15" x14ac:dyDescent="0.2">
      <c r="A5954" s="12" t="str">
        <f t="shared" si="92"/>
        <v>"СОЦИУМ-БАНК" (ООО) (2881) 61906</v>
      </c>
      <c r="B5954" s="25" t="str">
        <f>'101_transform'!C5952</f>
        <v>"СОЦИУМ-БАНК" (ООО) (2881)</v>
      </c>
      <c r="C5954" s="25" t="str">
        <f>'101_transform'!D5952</f>
        <v>61906   A  Земля, временно неиспользуемая в основной деятельности, учитываемая по справедливой стоимости, переданная в аренду</v>
      </c>
      <c r="D5954" s="25">
        <f>'101_transform'!E5952</f>
        <v>0</v>
      </c>
      <c r="E5954" s="25">
        <f>'101_transform'!F5952</f>
        <v>0</v>
      </c>
      <c r="F5954" s="25">
        <f>'101_transform'!G5952</f>
        <v>0</v>
      </c>
      <c r="G5954" s="25">
        <f>'101_transform'!H5952</f>
        <v>0</v>
      </c>
    </row>
    <row r="5955" spans="1:7" ht="15" x14ac:dyDescent="0.2">
      <c r="A5955" s="12" t="str">
        <f t="shared" si="92"/>
        <v>"СОЦИУМ-БАНК" (ООО) (2881) 61907</v>
      </c>
      <c r="B5955" s="25" t="str">
        <f>'101_transform'!C5953</f>
        <v>"СОЦИУМ-БАНК" (ООО) (2881)</v>
      </c>
      <c r="C5955" s="25" t="str">
        <f>'101_transform'!D5953</f>
        <v>61907   A  Недвижимость (кроме земли), временно неиспользуемая в основной деятельности, учитываемая по справедливой стоимости</v>
      </c>
      <c r="D5955" s="25">
        <f>'101_transform'!E5953</f>
        <v>139924</v>
      </c>
      <c r="E5955" s="25">
        <f>'101_transform'!F5953</f>
        <v>0</v>
      </c>
      <c r="F5955" s="25">
        <f>'101_transform'!G5953</f>
        <v>49015</v>
      </c>
      <c r="G5955" s="25">
        <f>'101_transform'!H5953</f>
        <v>0</v>
      </c>
    </row>
    <row r="5956" spans="1:7" ht="15" x14ac:dyDescent="0.2">
      <c r="A5956" s="12" t="str">
        <f t="shared" ref="A5956:A6019" si="93">B5956&amp;" "&amp;LEFT(C5956,5)</f>
        <v>"СОЦИУМ-БАНК" (ООО) (2881) 61908</v>
      </c>
      <c r="B5956" s="25" t="str">
        <f>'101_transform'!C5954</f>
        <v>"СОЦИУМ-БАНК" (ООО) (2881)</v>
      </c>
      <c r="C5956" s="25" t="str">
        <f>'101_transform'!D5954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956" s="25">
        <f>'101_transform'!E5954</f>
        <v>363135</v>
      </c>
      <c r="E5956" s="25">
        <f>'101_transform'!F5954</f>
        <v>0</v>
      </c>
      <c r="F5956" s="25">
        <f>'101_transform'!G5954</f>
        <v>454044</v>
      </c>
      <c r="G5956" s="25">
        <f>'101_transform'!H5954</f>
        <v>0</v>
      </c>
    </row>
    <row r="5957" spans="1:7" ht="15" x14ac:dyDescent="0.2">
      <c r="A5957" s="12" t="str">
        <f t="shared" si="93"/>
        <v>"СОЦИУМ-БАНК" (ООО) (2881) 61909</v>
      </c>
      <c r="B5957" s="25" t="str">
        <f>'101_transform'!C5955</f>
        <v>"СОЦИУМ-БАНК" (ООО) (2881)</v>
      </c>
      <c r="C5957" s="25" t="str">
        <f>'101_transform'!D5955</f>
        <v>61909   П  Амортизация недвижимости (кроме земли), временно неиспользуемой в основной деятельности</v>
      </c>
      <c r="D5957" s="25">
        <f>'101_transform'!E5955</f>
        <v>0</v>
      </c>
      <c r="E5957" s="25">
        <f>'101_transform'!F5955</f>
        <v>0</v>
      </c>
      <c r="F5957" s="25">
        <f>'101_transform'!G5955</f>
        <v>0</v>
      </c>
      <c r="G5957" s="25">
        <f>'101_transform'!H5955</f>
        <v>0</v>
      </c>
    </row>
    <row r="5958" spans="1:7" ht="15" x14ac:dyDescent="0.2">
      <c r="A5958" s="12" t="str">
        <f t="shared" si="93"/>
        <v>"СОЦИУМ-БАНК" (ООО) (2881) 61910</v>
      </c>
      <c r="B5958" s="25" t="str">
        <f>'101_transform'!C5956</f>
        <v>"СОЦИУМ-БАНК" (ООО) (2881)</v>
      </c>
      <c r="C5958" s="25" t="str">
        <f>'101_transform'!D5956</f>
        <v>61910   П  Амортизация недвижимости (кроме земли), временно неиспользуемой в основной деятельности, переданной в аренду</v>
      </c>
      <c r="D5958" s="25">
        <f>'101_transform'!E5956</f>
        <v>0</v>
      </c>
      <c r="E5958" s="25">
        <f>'101_transform'!F5956</f>
        <v>0</v>
      </c>
      <c r="F5958" s="25">
        <f>'101_transform'!G5956</f>
        <v>0</v>
      </c>
      <c r="G5958" s="25">
        <f>'101_transform'!H5956</f>
        <v>0</v>
      </c>
    </row>
    <row r="5959" spans="1:7" ht="15" x14ac:dyDescent="0.2">
      <c r="A5959" s="12" t="str">
        <f t="shared" si="93"/>
        <v>"СОЦИУМ-БАНК" (ООО) (2881) 61911</v>
      </c>
      <c r="B5959" s="25" t="str">
        <f>'101_transform'!C5957</f>
        <v>"СОЦИУМ-БАНК" (ООО) (2881)</v>
      </c>
      <c r="C5959" s="25" t="str">
        <f>'101_transform'!D5957</f>
        <v>61911   A  Вложения в сооружение (строительство) объектов недвижимости, временно неиспользуемой в основной деятельности</v>
      </c>
      <c r="D5959" s="25">
        <f>'101_transform'!E5957</f>
        <v>105</v>
      </c>
      <c r="E5959" s="25">
        <f>'101_transform'!F5957</f>
        <v>0</v>
      </c>
      <c r="F5959" s="25">
        <f>'101_transform'!G5957</f>
        <v>105</v>
      </c>
      <c r="G5959" s="25">
        <f>'101_transform'!H5957</f>
        <v>0</v>
      </c>
    </row>
    <row r="5960" spans="1:7" ht="15" x14ac:dyDescent="0.2">
      <c r="A5960" s="12" t="str">
        <f t="shared" si="93"/>
        <v>"СОЦИУМ-БАНК" (ООО) (2881) 61912</v>
      </c>
      <c r="B5960" s="25" t="str">
        <f>'101_transform'!C5958</f>
        <v>"СОЦИУМ-БАНК" (ООО) (2881)</v>
      </c>
      <c r="C5960" s="25" t="str">
        <f>'101_transform'!D5958</f>
        <v>61912   П  Резервы на возможные потери</v>
      </c>
      <c r="D5960" s="25">
        <f>'101_transform'!E5958</f>
        <v>0</v>
      </c>
      <c r="E5960" s="25">
        <f>'101_transform'!F5958</f>
        <v>0</v>
      </c>
      <c r="F5960" s="25">
        <f>'101_transform'!G5958</f>
        <v>0</v>
      </c>
      <c r="G5960" s="25">
        <f>'101_transform'!H5958</f>
        <v>0</v>
      </c>
    </row>
    <row r="5961" spans="1:7" ht="15" x14ac:dyDescent="0.2">
      <c r="A5961" s="12" t="str">
        <f t="shared" si="93"/>
        <v>"СОЦИУМ-БАНК" (ООО) (2881) 62001</v>
      </c>
      <c r="B5961" s="25" t="str">
        <f>'101_transform'!C5959</f>
        <v>"СОЦИУМ-БАНК" (ООО) (2881)</v>
      </c>
      <c r="C5961" s="25" t="str">
        <f>'101_transform'!D5959</f>
        <v>62001   A  Долгосрочные активы, предназначенные для продажи</v>
      </c>
      <c r="D5961" s="25">
        <f>'101_transform'!E5959</f>
        <v>104401</v>
      </c>
      <c r="E5961" s="25">
        <f>'101_transform'!F5959</f>
        <v>0</v>
      </c>
      <c r="F5961" s="25">
        <f>'101_transform'!G5959</f>
        <v>101145</v>
      </c>
      <c r="G5961" s="25">
        <f>'101_transform'!H5959</f>
        <v>0</v>
      </c>
    </row>
    <row r="5962" spans="1:7" ht="15" x14ac:dyDescent="0.2">
      <c r="A5962" s="12" t="str">
        <f t="shared" si="93"/>
        <v>"СОЦИУМ-БАНК" (ООО) (2881) 62002</v>
      </c>
      <c r="B5962" s="25" t="str">
        <f>'101_transform'!C5960</f>
        <v>"СОЦИУМ-БАНК" (ООО) (2881)</v>
      </c>
      <c r="C5962" s="25" t="str">
        <f>'101_transform'!D5960</f>
        <v>62002   П  Резервы на возможные потери</v>
      </c>
      <c r="D5962" s="25">
        <f>'101_transform'!E5960</f>
        <v>0</v>
      </c>
      <c r="E5962" s="25">
        <f>'101_transform'!F5960</f>
        <v>76184</v>
      </c>
      <c r="F5962" s="25">
        <f>'101_transform'!G5960</f>
        <v>0</v>
      </c>
      <c r="G5962" s="25">
        <f>'101_transform'!H5960</f>
        <v>75859</v>
      </c>
    </row>
    <row r="5963" spans="1:7" ht="15" x14ac:dyDescent="0.2">
      <c r="A5963" s="12" t="str">
        <f t="shared" si="93"/>
        <v>"СОЦИУМ-БАНК" (ООО) (2881) 62101</v>
      </c>
      <c r="B5963" s="25" t="str">
        <f>'101_transform'!C5961</f>
        <v>"СОЦИУМ-БАНК" (ООО) (2881)</v>
      </c>
      <c r="C5963" s="25" t="str">
        <f>'101_transform'!D5961</f>
        <v>62101   A  Средства труда, полученные по договорам отступного, залога, назначение которых не определено</v>
      </c>
      <c r="D5963" s="25">
        <f>'101_transform'!E5961</f>
        <v>0</v>
      </c>
      <c r="E5963" s="25">
        <f>'101_transform'!F5961</f>
        <v>0</v>
      </c>
      <c r="F5963" s="25">
        <f>'101_transform'!G5961</f>
        <v>0</v>
      </c>
      <c r="G5963" s="25">
        <f>'101_transform'!H5961</f>
        <v>0</v>
      </c>
    </row>
    <row r="5964" spans="1:7" ht="15" x14ac:dyDescent="0.2">
      <c r="A5964" s="12" t="str">
        <f t="shared" si="93"/>
        <v>"СОЦИУМ-БАНК" (ООО) (2881) 62102</v>
      </c>
      <c r="B5964" s="25" t="str">
        <f>'101_transform'!C5962</f>
        <v>"СОЦИУМ-БАНК" (ООО) (2881)</v>
      </c>
      <c r="C5964" s="25" t="str">
        <f>'101_transform'!D5962</f>
        <v>62102   A  Предметы труда, полученные по договорам отступного, залога, назначение которых не определено</v>
      </c>
      <c r="D5964" s="25">
        <f>'101_transform'!E5962</f>
        <v>0</v>
      </c>
      <c r="E5964" s="25">
        <f>'101_transform'!F5962</f>
        <v>0</v>
      </c>
      <c r="F5964" s="25">
        <f>'101_transform'!G5962</f>
        <v>0</v>
      </c>
      <c r="G5964" s="25">
        <f>'101_transform'!H5962</f>
        <v>0</v>
      </c>
    </row>
    <row r="5965" spans="1:7" ht="15" x14ac:dyDescent="0.2">
      <c r="A5965" s="12" t="str">
        <f t="shared" si="93"/>
        <v>"СОЦИУМ-БАНК" (ООО) (2881) 62103</v>
      </c>
      <c r="B5965" s="25" t="str">
        <f>'101_transform'!C5963</f>
        <v>"СОЦИУМ-БАНК" (ООО) (2881)</v>
      </c>
      <c r="C5965" s="25" t="str">
        <f>'101_transform'!D5963</f>
        <v>62103   П  Резервы на возможные потери</v>
      </c>
      <c r="D5965" s="25">
        <f>'101_transform'!E5963</f>
        <v>0</v>
      </c>
      <c r="E5965" s="25">
        <f>'101_transform'!F5963</f>
        <v>0</v>
      </c>
      <c r="F5965" s="25">
        <f>'101_transform'!G5963</f>
        <v>0</v>
      </c>
      <c r="G5965" s="25">
        <f>'101_transform'!H5963</f>
        <v>0</v>
      </c>
    </row>
    <row r="5966" spans="1:7" ht="15" x14ac:dyDescent="0.2">
      <c r="A5966" s="12" t="str">
        <f t="shared" si="93"/>
        <v>Банк СОЮЗ (АО) (2307) 60401</v>
      </c>
      <c r="B5966" s="25" t="str">
        <f>'101_transform'!C5964</f>
        <v>Банк СОЮЗ (АО) (2307)</v>
      </c>
      <c r="C5966" s="25" t="str">
        <f>'101_transform'!D5964</f>
        <v>60401   A  Основные средства (кроме земли) (c 13.02.2018)_x000D_Категория 1- Здания и сооружения (до 31.12.2002)</v>
      </c>
      <c r="D5966" s="25">
        <f>'101_transform'!E5964</f>
        <v>1590827</v>
      </c>
      <c r="E5966" s="25">
        <f>'101_transform'!F5964</f>
        <v>0</v>
      </c>
      <c r="F5966" s="25">
        <f>'101_transform'!G5964</f>
        <v>1628221</v>
      </c>
      <c r="G5966" s="25">
        <f>'101_transform'!H5964</f>
        <v>0</v>
      </c>
    </row>
    <row r="5967" spans="1:7" ht="15" x14ac:dyDescent="0.2">
      <c r="A5967" s="12" t="str">
        <f t="shared" si="93"/>
        <v>Банк СОЮЗ (АО) (2307) 60404</v>
      </c>
      <c r="B5967" s="25" t="str">
        <f>'101_transform'!C5965</f>
        <v>Банк СОЮЗ (АО) (2307)</v>
      </c>
      <c r="C5967" s="25" t="str">
        <f>'101_transform'!D5965</f>
        <v>60404   A  Земля (c 13.02.2018)</v>
      </c>
      <c r="D5967" s="25">
        <f>'101_transform'!E5965</f>
        <v>0</v>
      </c>
      <c r="E5967" s="25">
        <f>'101_transform'!F5965</f>
        <v>0</v>
      </c>
      <c r="F5967" s="25">
        <f>'101_transform'!G5965</f>
        <v>0</v>
      </c>
      <c r="G5967" s="25">
        <f>'101_transform'!H5965</f>
        <v>0</v>
      </c>
    </row>
    <row r="5968" spans="1:7" ht="15" x14ac:dyDescent="0.2">
      <c r="A5968" s="12" t="str">
        <f t="shared" si="93"/>
        <v>Банк СОЮЗ (АО) (2307) 60405</v>
      </c>
      <c r="B5968" s="25" t="str">
        <f>'101_transform'!C5966</f>
        <v>Банк СОЮЗ (АО) (2307)</v>
      </c>
      <c r="C5968" s="25" t="str">
        <f>'101_transform'!D5966</f>
        <v>60405   П
A (до 31.01.2003)  Резервы на возможные потери (c 13.02.2018)
Долгосрочно арендуемые основные средства (до 31.01.2003)</v>
      </c>
      <c r="D5968" s="25">
        <f>'101_transform'!E5966</f>
        <v>0</v>
      </c>
      <c r="E5968" s="25">
        <f>'101_transform'!F5966</f>
        <v>2792</v>
      </c>
      <c r="F5968" s="25">
        <f>'101_transform'!G5966</f>
        <v>0</v>
      </c>
      <c r="G5968" s="25">
        <f>'101_transform'!H5966</f>
        <v>1541</v>
      </c>
    </row>
    <row r="5969" spans="1:7" ht="15" x14ac:dyDescent="0.2">
      <c r="A5969" s="12" t="str">
        <f t="shared" si="93"/>
        <v>Банк СОЮЗ (АО) (2307) 60414</v>
      </c>
      <c r="B5969" s="25" t="str">
        <f>'101_transform'!C5967</f>
        <v>Банк СОЮЗ (АО) (2307)</v>
      </c>
      <c r="C5969" s="25" t="str">
        <f>'101_transform'!D5967</f>
        <v>60414   П  Амортизация основных средств (кроме земли) (c 13.02.2018)</v>
      </c>
      <c r="D5969" s="25">
        <f>'101_transform'!E5967</f>
        <v>0</v>
      </c>
      <c r="E5969" s="25">
        <f>'101_transform'!F5967</f>
        <v>850486</v>
      </c>
      <c r="F5969" s="25">
        <f>'101_transform'!G5967</f>
        <v>0</v>
      </c>
      <c r="G5969" s="25">
        <f>'101_transform'!H5967</f>
        <v>828076</v>
      </c>
    </row>
    <row r="5970" spans="1:7" ht="15" x14ac:dyDescent="0.2">
      <c r="A5970" s="12" t="str">
        <f t="shared" si="93"/>
        <v>Банк СОЮЗ (АО) (2307) 60415</v>
      </c>
      <c r="B5970" s="25" t="str">
        <f>'101_transform'!C5968</f>
        <v>Банк СОЮЗ (АО) (2307)</v>
      </c>
      <c r="C5970" s="25" t="str">
        <f>'101_transform'!D5968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970" s="25">
        <f>'101_transform'!E5968</f>
        <v>18696</v>
      </c>
      <c r="E5970" s="25">
        <f>'101_transform'!F5968</f>
        <v>0</v>
      </c>
      <c r="F5970" s="25">
        <f>'101_transform'!G5968</f>
        <v>33251</v>
      </c>
      <c r="G5970" s="25">
        <f>'101_transform'!H5968</f>
        <v>0</v>
      </c>
    </row>
    <row r="5971" spans="1:7" ht="15" x14ac:dyDescent="0.2">
      <c r="A5971" s="12" t="str">
        <f t="shared" si="93"/>
        <v>Банк СОЮЗ (АО) (2307) 61901</v>
      </c>
      <c r="B5971" s="25" t="str">
        <f>'101_transform'!C5969</f>
        <v>Банк СОЮЗ (АО) (2307)</v>
      </c>
      <c r="C5971" s="25" t="str">
        <f>'101_transform'!D5969</f>
        <v>61901   A  Земля, временно неиспользуемая в основной деятельности</v>
      </c>
      <c r="D5971" s="25">
        <f>'101_transform'!E5969</f>
        <v>0</v>
      </c>
      <c r="E5971" s="25">
        <f>'101_transform'!F5969</f>
        <v>0</v>
      </c>
      <c r="F5971" s="25">
        <f>'101_transform'!G5969</f>
        <v>0</v>
      </c>
      <c r="G5971" s="25">
        <f>'101_transform'!H5969</f>
        <v>0</v>
      </c>
    </row>
    <row r="5972" spans="1:7" ht="15" x14ac:dyDescent="0.2">
      <c r="A5972" s="12" t="str">
        <f t="shared" si="93"/>
        <v>Банк СОЮЗ (АО) (2307) 61902</v>
      </c>
      <c r="B5972" s="25" t="str">
        <f>'101_transform'!C5970</f>
        <v>Банк СОЮЗ (АО) (2307)</v>
      </c>
      <c r="C5972" s="25" t="str">
        <f>'101_transform'!D5970</f>
        <v>61902   A  Земля, временно неиспользуемая в основной деятельности, переданная в аренду</v>
      </c>
      <c r="D5972" s="25">
        <f>'101_transform'!E5970</f>
        <v>0</v>
      </c>
      <c r="E5972" s="25">
        <f>'101_transform'!F5970</f>
        <v>0</v>
      </c>
      <c r="F5972" s="25">
        <f>'101_transform'!G5970</f>
        <v>0</v>
      </c>
      <c r="G5972" s="25">
        <f>'101_transform'!H5970</f>
        <v>0</v>
      </c>
    </row>
    <row r="5973" spans="1:7" ht="15" x14ac:dyDescent="0.2">
      <c r="A5973" s="12" t="str">
        <f t="shared" si="93"/>
        <v>Банк СОЮЗ (АО) (2307) 61903</v>
      </c>
      <c r="B5973" s="25" t="str">
        <f>'101_transform'!C5971</f>
        <v>Банк СОЮЗ (АО) (2307)</v>
      </c>
      <c r="C5973" s="25" t="str">
        <f>'101_transform'!D5971</f>
        <v>61903   A  Недвижимость (кроме земли), временно неиспользуемая в основной деятельности</v>
      </c>
      <c r="D5973" s="25">
        <f>'101_transform'!E5971</f>
        <v>266</v>
      </c>
      <c r="E5973" s="25">
        <f>'101_transform'!F5971</f>
        <v>0</v>
      </c>
      <c r="F5973" s="25">
        <f>'101_transform'!G5971</f>
        <v>266</v>
      </c>
      <c r="G5973" s="25">
        <f>'101_transform'!H5971</f>
        <v>0</v>
      </c>
    </row>
    <row r="5974" spans="1:7" ht="15" x14ac:dyDescent="0.2">
      <c r="A5974" s="12" t="str">
        <f t="shared" si="93"/>
        <v>Банк СОЮЗ (АО) (2307) 61904</v>
      </c>
      <c r="B5974" s="25" t="str">
        <f>'101_transform'!C5972</f>
        <v>Банк СОЮЗ (АО) (2307)</v>
      </c>
      <c r="C5974" s="25" t="str">
        <f>'101_transform'!D5972</f>
        <v>61904   A  Недвижимость (кроме земли), временно неиспользуемая в основной деятельности, переданная в аренду</v>
      </c>
      <c r="D5974" s="25">
        <f>'101_transform'!E5972</f>
        <v>0</v>
      </c>
      <c r="E5974" s="25">
        <f>'101_transform'!F5972</f>
        <v>0</v>
      </c>
      <c r="F5974" s="25">
        <f>'101_transform'!G5972</f>
        <v>0</v>
      </c>
      <c r="G5974" s="25">
        <f>'101_transform'!H5972</f>
        <v>0</v>
      </c>
    </row>
    <row r="5975" spans="1:7" ht="15" x14ac:dyDescent="0.2">
      <c r="A5975" s="12" t="str">
        <f t="shared" si="93"/>
        <v>Банк СОЮЗ (АО) (2307) 61905</v>
      </c>
      <c r="B5975" s="25" t="str">
        <f>'101_transform'!C5973</f>
        <v>Банк СОЮЗ (АО) (2307)</v>
      </c>
      <c r="C5975" s="25" t="str">
        <f>'101_transform'!D5973</f>
        <v>61905   A  Земля, временно неиспользуемая в основной деятельности, учитываемая по справедливой стоимости</v>
      </c>
      <c r="D5975" s="25">
        <f>'101_transform'!E5973</f>
        <v>0</v>
      </c>
      <c r="E5975" s="25">
        <f>'101_transform'!F5973</f>
        <v>0</v>
      </c>
      <c r="F5975" s="25">
        <f>'101_transform'!G5973</f>
        <v>0</v>
      </c>
      <c r="G5975" s="25">
        <f>'101_transform'!H5973</f>
        <v>0</v>
      </c>
    </row>
    <row r="5976" spans="1:7" ht="15" x14ac:dyDescent="0.2">
      <c r="A5976" s="12" t="str">
        <f t="shared" si="93"/>
        <v>Банк СОЮЗ (АО) (2307) 61906</v>
      </c>
      <c r="B5976" s="25" t="str">
        <f>'101_transform'!C5974</f>
        <v>Банк СОЮЗ (АО) (2307)</v>
      </c>
      <c r="C5976" s="25" t="str">
        <f>'101_transform'!D5974</f>
        <v>61906   A  Земля, временно неиспользуемая в основной деятельности, учитываемая по справедливой стоимости, переданная в аренду</v>
      </c>
      <c r="D5976" s="25">
        <f>'101_transform'!E5974</f>
        <v>0</v>
      </c>
      <c r="E5976" s="25">
        <f>'101_transform'!F5974</f>
        <v>0</v>
      </c>
      <c r="F5976" s="25">
        <f>'101_transform'!G5974</f>
        <v>0</v>
      </c>
      <c r="G5976" s="25">
        <f>'101_transform'!H5974</f>
        <v>0</v>
      </c>
    </row>
    <row r="5977" spans="1:7" ht="15" x14ac:dyDescent="0.2">
      <c r="A5977" s="12" t="str">
        <f t="shared" si="93"/>
        <v>Банк СОЮЗ (АО) (2307) 61907</v>
      </c>
      <c r="B5977" s="25" t="str">
        <f>'101_transform'!C5975</f>
        <v>Банк СОЮЗ (АО) (2307)</v>
      </c>
      <c r="C5977" s="25" t="str">
        <f>'101_transform'!D5975</f>
        <v>61907   A  Недвижимость (кроме земли), временно неиспользуемая в основной деятельности, учитываемая по справедливой стоимости</v>
      </c>
      <c r="D5977" s="25">
        <f>'101_transform'!E5975</f>
        <v>0</v>
      </c>
      <c r="E5977" s="25">
        <f>'101_transform'!F5975</f>
        <v>0</v>
      </c>
      <c r="F5977" s="25">
        <f>'101_transform'!G5975</f>
        <v>0</v>
      </c>
      <c r="G5977" s="25">
        <f>'101_transform'!H5975</f>
        <v>0</v>
      </c>
    </row>
    <row r="5978" spans="1:7" ht="15" x14ac:dyDescent="0.2">
      <c r="A5978" s="12" t="str">
        <f t="shared" si="93"/>
        <v>Банк СОЮЗ (АО) (2307) 61908</v>
      </c>
      <c r="B5978" s="25" t="str">
        <f>'101_transform'!C5976</f>
        <v>Банк СОЮЗ (АО) (2307)</v>
      </c>
      <c r="C5978" s="25" t="str">
        <f>'101_transform'!D5976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5978" s="25">
        <f>'101_transform'!E5976</f>
        <v>0</v>
      </c>
      <c r="E5978" s="25">
        <f>'101_transform'!F5976</f>
        <v>0</v>
      </c>
      <c r="F5978" s="25">
        <f>'101_transform'!G5976</f>
        <v>0</v>
      </c>
      <c r="G5978" s="25">
        <f>'101_transform'!H5976</f>
        <v>0</v>
      </c>
    </row>
    <row r="5979" spans="1:7" ht="15" x14ac:dyDescent="0.2">
      <c r="A5979" s="12" t="str">
        <f t="shared" si="93"/>
        <v>Банк СОЮЗ (АО) (2307) 61909</v>
      </c>
      <c r="B5979" s="25" t="str">
        <f>'101_transform'!C5977</f>
        <v>Банк СОЮЗ (АО) (2307)</v>
      </c>
      <c r="C5979" s="25" t="str">
        <f>'101_transform'!D5977</f>
        <v>61909   П  Амортизация недвижимости (кроме земли), временно неиспользуемой в основной деятельности</v>
      </c>
      <c r="D5979" s="25">
        <f>'101_transform'!E5977</f>
        <v>0</v>
      </c>
      <c r="E5979" s="25">
        <f>'101_transform'!F5977</f>
        <v>52</v>
      </c>
      <c r="F5979" s="25">
        <f>'101_transform'!G5977</f>
        <v>0</v>
      </c>
      <c r="G5979" s="25">
        <f>'101_transform'!H5977</f>
        <v>53</v>
      </c>
    </row>
    <row r="5980" spans="1:7" ht="15" x14ac:dyDescent="0.2">
      <c r="A5980" s="12" t="str">
        <f t="shared" si="93"/>
        <v>Банк СОЮЗ (АО) (2307) 61910</v>
      </c>
      <c r="B5980" s="25" t="str">
        <f>'101_transform'!C5978</f>
        <v>Банк СОЮЗ (АО) (2307)</v>
      </c>
      <c r="C5980" s="25" t="str">
        <f>'101_transform'!D5978</f>
        <v>61910   П  Амортизация недвижимости (кроме земли), временно неиспользуемой в основной деятельности, переданной в аренду</v>
      </c>
      <c r="D5980" s="25">
        <f>'101_transform'!E5978</f>
        <v>0</v>
      </c>
      <c r="E5980" s="25">
        <f>'101_transform'!F5978</f>
        <v>0</v>
      </c>
      <c r="F5980" s="25">
        <f>'101_transform'!G5978</f>
        <v>0</v>
      </c>
      <c r="G5980" s="25">
        <f>'101_transform'!H5978</f>
        <v>0</v>
      </c>
    </row>
    <row r="5981" spans="1:7" ht="15" x14ac:dyDescent="0.2">
      <c r="A5981" s="12" t="str">
        <f t="shared" si="93"/>
        <v>Банк СОЮЗ (АО) (2307) 61911</v>
      </c>
      <c r="B5981" s="25" t="str">
        <f>'101_transform'!C5979</f>
        <v>Банк СОЮЗ (АО) (2307)</v>
      </c>
      <c r="C5981" s="25" t="str">
        <f>'101_transform'!D5979</f>
        <v>61911   A  Вложения в сооружение (строительство) объектов недвижимости, временно неиспользуемой в основной деятельности</v>
      </c>
      <c r="D5981" s="25">
        <f>'101_transform'!E5979</f>
        <v>0</v>
      </c>
      <c r="E5981" s="25">
        <f>'101_transform'!F5979</f>
        <v>0</v>
      </c>
      <c r="F5981" s="25">
        <f>'101_transform'!G5979</f>
        <v>0</v>
      </c>
      <c r="G5981" s="25">
        <f>'101_transform'!H5979</f>
        <v>0</v>
      </c>
    </row>
    <row r="5982" spans="1:7" ht="15" x14ac:dyDescent="0.2">
      <c r="A5982" s="12" t="str">
        <f t="shared" si="93"/>
        <v>Банк СОЮЗ (АО) (2307) 61912</v>
      </c>
      <c r="B5982" s="25" t="str">
        <f>'101_transform'!C5980</f>
        <v>Банк СОЮЗ (АО) (2307)</v>
      </c>
      <c r="C5982" s="25" t="str">
        <f>'101_transform'!D5980</f>
        <v>61912   П  Резервы на возможные потери</v>
      </c>
      <c r="D5982" s="25">
        <f>'101_transform'!E5980</f>
        <v>0</v>
      </c>
      <c r="E5982" s="25">
        <f>'101_transform'!F5980</f>
        <v>160</v>
      </c>
      <c r="F5982" s="25">
        <f>'101_transform'!G5980</f>
        <v>0</v>
      </c>
      <c r="G5982" s="25">
        <f>'101_transform'!H5980</f>
        <v>160</v>
      </c>
    </row>
    <row r="5983" spans="1:7" ht="15" x14ac:dyDescent="0.2">
      <c r="A5983" s="12" t="str">
        <f t="shared" si="93"/>
        <v>Банк СОЮЗ (АО) (2307) 62001</v>
      </c>
      <c r="B5983" s="25" t="str">
        <f>'101_transform'!C5981</f>
        <v>Банк СОЮЗ (АО) (2307)</v>
      </c>
      <c r="C5983" s="25" t="str">
        <f>'101_transform'!D5981</f>
        <v>62001   A  Долгосрочные активы, предназначенные для продажи</v>
      </c>
      <c r="D5983" s="25">
        <f>'101_transform'!E5981</f>
        <v>1492026</v>
      </c>
      <c r="E5983" s="25">
        <f>'101_transform'!F5981</f>
        <v>0</v>
      </c>
      <c r="F5983" s="25">
        <f>'101_transform'!G5981</f>
        <v>1515305</v>
      </c>
      <c r="G5983" s="25">
        <f>'101_transform'!H5981</f>
        <v>0</v>
      </c>
    </row>
    <row r="5984" spans="1:7" ht="15" x14ac:dyDescent="0.2">
      <c r="A5984" s="12" t="str">
        <f t="shared" si="93"/>
        <v>Банк СОЮЗ (АО) (2307) 62002</v>
      </c>
      <c r="B5984" s="25" t="str">
        <f>'101_transform'!C5982</f>
        <v>Банк СОЮЗ (АО) (2307)</v>
      </c>
      <c r="C5984" s="25" t="str">
        <f>'101_transform'!D5982</f>
        <v>62002   П  Резервы на возможные потери</v>
      </c>
      <c r="D5984" s="25">
        <f>'101_transform'!E5982</f>
        <v>0</v>
      </c>
      <c r="E5984" s="25">
        <f>'101_transform'!F5982</f>
        <v>664</v>
      </c>
      <c r="F5984" s="25">
        <f>'101_transform'!G5982</f>
        <v>0</v>
      </c>
      <c r="G5984" s="25">
        <f>'101_transform'!H5982</f>
        <v>664</v>
      </c>
    </row>
    <row r="5985" spans="1:7" ht="15" x14ac:dyDescent="0.2">
      <c r="A5985" s="12" t="str">
        <f t="shared" si="93"/>
        <v>Банк СОЮЗ (АО) (2307) 62101</v>
      </c>
      <c r="B5985" s="25" t="str">
        <f>'101_transform'!C5983</f>
        <v>Банк СОЮЗ (АО) (2307)</v>
      </c>
      <c r="C5985" s="25" t="str">
        <f>'101_transform'!D5983</f>
        <v>62101   A  Средства труда, полученные по договорам отступного, залога, назначение которых не определено</v>
      </c>
      <c r="D5985" s="25">
        <f>'101_transform'!E5983</f>
        <v>0</v>
      </c>
      <c r="E5985" s="25">
        <f>'101_transform'!F5983</f>
        <v>0</v>
      </c>
      <c r="F5985" s="25">
        <f>'101_transform'!G5983</f>
        <v>0</v>
      </c>
      <c r="G5985" s="25">
        <f>'101_transform'!H5983</f>
        <v>0</v>
      </c>
    </row>
    <row r="5986" spans="1:7" ht="15" x14ac:dyDescent="0.2">
      <c r="A5986" s="12" t="str">
        <f t="shared" si="93"/>
        <v>Банк СОЮЗ (АО) (2307) 62102</v>
      </c>
      <c r="B5986" s="25" t="str">
        <f>'101_transform'!C5984</f>
        <v>Банк СОЮЗ (АО) (2307)</v>
      </c>
      <c r="C5986" s="25" t="str">
        <f>'101_transform'!D5984</f>
        <v>62102   A  Предметы труда, полученные по договорам отступного, залога, назначение которых не определено</v>
      </c>
      <c r="D5986" s="25">
        <f>'101_transform'!E5984</f>
        <v>7264</v>
      </c>
      <c r="E5986" s="25">
        <f>'101_transform'!F5984</f>
        <v>0</v>
      </c>
      <c r="F5986" s="25">
        <f>'101_transform'!G5984</f>
        <v>7264</v>
      </c>
      <c r="G5986" s="25">
        <f>'101_transform'!H5984</f>
        <v>0</v>
      </c>
    </row>
    <row r="5987" spans="1:7" ht="15" x14ac:dyDescent="0.2">
      <c r="A5987" s="12" t="str">
        <f t="shared" si="93"/>
        <v>Банк СОЮЗ (АО) (2307) 62103</v>
      </c>
      <c r="B5987" s="25" t="str">
        <f>'101_transform'!C5985</f>
        <v>Банк СОЮЗ (АО) (2307)</v>
      </c>
      <c r="C5987" s="25" t="str">
        <f>'101_transform'!D5985</f>
        <v>62103   П  Резервы на возможные потери</v>
      </c>
      <c r="D5987" s="25">
        <f>'101_transform'!E5985</f>
        <v>0</v>
      </c>
      <c r="E5987" s="25">
        <f>'101_transform'!F5985</f>
        <v>0</v>
      </c>
      <c r="F5987" s="25">
        <f>'101_transform'!G5985</f>
        <v>0</v>
      </c>
      <c r="G5987" s="25">
        <f>'101_transform'!H5985</f>
        <v>0</v>
      </c>
    </row>
    <row r="5988" spans="1:7" ht="15" x14ac:dyDescent="0.2">
      <c r="A5988" s="12" t="str">
        <f t="shared" si="93"/>
        <v>ООО "СПЕЦСТРОЙБАНК" (236) 60401</v>
      </c>
      <c r="B5988" s="25" t="str">
        <f>'101_transform'!C5986</f>
        <v>ООО "СПЕЦСТРОЙБАНК" (236)</v>
      </c>
      <c r="C5988" s="25" t="str">
        <f>'101_transform'!D5986</f>
        <v>60401   A  Основные средства (кроме земли) (c 13.02.2018)_x000D_Категория 1- Здания и сооружения (до 31.12.2002)</v>
      </c>
      <c r="D5988" s="25">
        <f>'101_transform'!E5986</f>
        <v>269374</v>
      </c>
      <c r="E5988" s="25">
        <f>'101_transform'!F5986</f>
        <v>0</v>
      </c>
      <c r="F5988" s="25">
        <f>'101_transform'!G5986</f>
        <v>269374</v>
      </c>
      <c r="G5988" s="25">
        <f>'101_transform'!H5986</f>
        <v>0</v>
      </c>
    </row>
    <row r="5989" spans="1:7" ht="15" x14ac:dyDescent="0.2">
      <c r="A5989" s="12" t="str">
        <f t="shared" si="93"/>
        <v>ООО "СПЕЦСТРОЙБАНК" (236) 60404</v>
      </c>
      <c r="B5989" s="25" t="str">
        <f>'101_transform'!C5987</f>
        <v>ООО "СПЕЦСТРОЙБАНК" (236)</v>
      </c>
      <c r="C5989" s="25" t="str">
        <f>'101_transform'!D5987</f>
        <v>60404   A  Земля (c 13.02.2018)</v>
      </c>
      <c r="D5989" s="25">
        <f>'101_transform'!E5987</f>
        <v>0</v>
      </c>
      <c r="E5989" s="25">
        <f>'101_transform'!F5987</f>
        <v>0</v>
      </c>
      <c r="F5989" s="25">
        <f>'101_transform'!G5987</f>
        <v>0</v>
      </c>
      <c r="G5989" s="25">
        <f>'101_transform'!H5987</f>
        <v>0</v>
      </c>
    </row>
    <row r="5990" spans="1:7" ht="15" x14ac:dyDescent="0.2">
      <c r="A5990" s="12" t="str">
        <f t="shared" si="93"/>
        <v>ООО "СПЕЦСТРОЙБАНК" (236) 60405</v>
      </c>
      <c r="B5990" s="25" t="str">
        <f>'101_transform'!C5988</f>
        <v>ООО "СПЕЦСТРОЙБАНК" (236)</v>
      </c>
      <c r="C5990" s="25" t="str">
        <f>'101_transform'!D5988</f>
        <v>60405   П
A (до 31.01.2003)  Резервы на возможные потери (c 13.02.2018)
Долгосрочно арендуемые основные средства (до 31.01.2003)</v>
      </c>
      <c r="D5990" s="25">
        <f>'101_transform'!E5988</f>
        <v>0</v>
      </c>
      <c r="E5990" s="25">
        <f>'101_transform'!F5988</f>
        <v>0</v>
      </c>
      <c r="F5990" s="25">
        <f>'101_transform'!G5988</f>
        <v>0</v>
      </c>
      <c r="G5990" s="25">
        <f>'101_transform'!H5988</f>
        <v>0</v>
      </c>
    </row>
    <row r="5991" spans="1:7" ht="15" x14ac:dyDescent="0.2">
      <c r="A5991" s="12" t="str">
        <f t="shared" si="93"/>
        <v>ООО "СПЕЦСТРОЙБАНК" (236) 60414</v>
      </c>
      <c r="B5991" s="25" t="str">
        <f>'101_transform'!C5989</f>
        <v>ООО "СПЕЦСТРОЙБАНК" (236)</v>
      </c>
      <c r="C5991" s="25" t="str">
        <f>'101_transform'!D5989</f>
        <v>60414   П  Амортизация основных средств (кроме земли) (c 13.02.2018)</v>
      </c>
      <c r="D5991" s="25">
        <f>'101_transform'!E5989</f>
        <v>0</v>
      </c>
      <c r="E5991" s="25">
        <f>'101_transform'!F5989</f>
        <v>62821</v>
      </c>
      <c r="F5991" s="25">
        <f>'101_transform'!G5989</f>
        <v>0</v>
      </c>
      <c r="G5991" s="25">
        <f>'101_transform'!H5989</f>
        <v>63883</v>
      </c>
    </row>
    <row r="5992" spans="1:7" ht="15" x14ac:dyDescent="0.2">
      <c r="A5992" s="12" t="str">
        <f t="shared" si="93"/>
        <v>ООО "СПЕЦСТРОЙБАНК" (236) 60415</v>
      </c>
      <c r="B5992" s="25" t="str">
        <f>'101_transform'!C5990</f>
        <v>ООО "СПЕЦСТРОЙБАНК" (236)</v>
      </c>
      <c r="C5992" s="25" t="str">
        <f>'101_transform'!D5990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5992" s="25">
        <f>'101_transform'!E5990</f>
        <v>0</v>
      </c>
      <c r="E5992" s="25">
        <f>'101_transform'!F5990</f>
        <v>0</v>
      </c>
      <c r="F5992" s="25">
        <f>'101_transform'!G5990</f>
        <v>0</v>
      </c>
      <c r="G5992" s="25">
        <f>'101_transform'!H5990</f>
        <v>0</v>
      </c>
    </row>
    <row r="5993" spans="1:7" ht="15" x14ac:dyDescent="0.2">
      <c r="A5993" s="12" t="str">
        <f t="shared" si="93"/>
        <v>ООО "СПЕЦСТРОЙБАНК" (236) 61901</v>
      </c>
      <c r="B5993" s="25" t="str">
        <f>'101_transform'!C5991</f>
        <v>ООО "СПЕЦСТРОЙБАНК" (236)</v>
      </c>
      <c r="C5993" s="25" t="str">
        <f>'101_transform'!D5991</f>
        <v>61901   A  Земля, временно неиспользуемая в основной деятельности</v>
      </c>
      <c r="D5993" s="25">
        <f>'101_transform'!E5991</f>
        <v>0</v>
      </c>
      <c r="E5993" s="25">
        <f>'101_transform'!F5991</f>
        <v>0</v>
      </c>
      <c r="F5993" s="25">
        <f>'101_transform'!G5991</f>
        <v>0</v>
      </c>
      <c r="G5993" s="25">
        <f>'101_transform'!H5991</f>
        <v>0</v>
      </c>
    </row>
    <row r="5994" spans="1:7" ht="15" x14ac:dyDescent="0.2">
      <c r="A5994" s="12" t="str">
        <f t="shared" si="93"/>
        <v>ООО "СПЕЦСТРОЙБАНК" (236) 61902</v>
      </c>
      <c r="B5994" s="25" t="str">
        <f>'101_transform'!C5992</f>
        <v>ООО "СПЕЦСТРОЙБАНК" (236)</v>
      </c>
      <c r="C5994" s="25" t="str">
        <f>'101_transform'!D5992</f>
        <v>61902   A  Земля, временно неиспользуемая в основной деятельности, переданная в аренду</v>
      </c>
      <c r="D5994" s="25">
        <f>'101_transform'!E5992</f>
        <v>0</v>
      </c>
      <c r="E5994" s="25">
        <f>'101_transform'!F5992</f>
        <v>0</v>
      </c>
      <c r="F5994" s="25">
        <f>'101_transform'!G5992</f>
        <v>0</v>
      </c>
      <c r="G5994" s="25">
        <f>'101_transform'!H5992</f>
        <v>0</v>
      </c>
    </row>
    <row r="5995" spans="1:7" ht="15" x14ac:dyDescent="0.2">
      <c r="A5995" s="12" t="str">
        <f t="shared" si="93"/>
        <v>ООО "СПЕЦСТРОЙБАНК" (236) 61903</v>
      </c>
      <c r="B5995" s="25" t="str">
        <f>'101_transform'!C5993</f>
        <v>ООО "СПЕЦСТРОЙБАНК" (236)</v>
      </c>
      <c r="C5995" s="25" t="str">
        <f>'101_transform'!D5993</f>
        <v>61903   A  Недвижимость (кроме земли), временно неиспользуемая в основной деятельности</v>
      </c>
      <c r="D5995" s="25">
        <f>'101_transform'!E5993</f>
        <v>0</v>
      </c>
      <c r="E5995" s="25">
        <f>'101_transform'!F5993</f>
        <v>0</v>
      </c>
      <c r="F5995" s="25">
        <f>'101_transform'!G5993</f>
        <v>0</v>
      </c>
      <c r="G5995" s="25">
        <f>'101_transform'!H5993</f>
        <v>0</v>
      </c>
    </row>
    <row r="5996" spans="1:7" ht="15" x14ac:dyDescent="0.2">
      <c r="A5996" s="12" t="str">
        <f t="shared" si="93"/>
        <v>ООО "СПЕЦСТРОЙБАНК" (236) 61904</v>
      </c>
      <c r="B5996" s="25" t="str">
        <f>'101_transform'!C5994</f>
        <v>ООО "СПЕЦСТРОЙБАНК" (236)</v>
      </c>
      <c r="C5996" s="25" t="str">
        <f>'101_transform'!D5994</f>
        <v>61904   A  Недвижимость (кроме земли), временно неиспользуемая в основной деятельности, переданная в аренду</v>
      </c>
      <c r="D5996" s="25">
        <f>'101_transform'!E5994</f>
        <v>0</v>
      </c>
      <c r="E5996" s="25">
        <f>'101_transform'!F5994</f>
        <v>0</v>
      </c>
      <c r="F5996" s="25">
        <f>'101_transform'!G5994</f>
        <v>0</v>
      </c>
      <c r="G5996" s="25">
        <f>'101_transform'!H5994</f>
        <v>0</v>
      </c>
    </row>
    <row r="5997" spans="1:7" ht="15" x14ac:dyDescent="0.2">
      <c r="A5997" s="12" t="str">
        <f t="shared" si="93"/>
        <v>ООО "СПЕЦСТРОЙБАНК" (236) 61905</v>
      </c>
      <c r="B5997" s="25" t="str">
        <f>'101_transform'!C5995</f>
        <v>ООО "СПЕЦСТРОЙБАНК" (236)</v>
      </c>
      <c r="C5997" s="25" t="str">
        <f>'101_transform'!D5995</f>
        <v>61905   A  Земля, временно неиспользуемая в основной деятельности, учитываемая по справедливой стоимости</v>
      </c>
      <c r="D5997" s="25">
        <f>'101_transform'!E5995</f>
        <v>0</v>
      </c>
      <c r="E5997" s="25">
        <f>'101_transform'!F5995</f>
        <v>0</v>
      </c>
      <c r="F5997" s="25">
        <f>'101_transform'!G5995</f>
        <v>0</v>
      </c>
      <c r="G5997" s="25">
        <f>'101_transform'!H5995</f>
        <v>0</v>
      </c>
    </row>
    <row r="5998" spans="1:7" ht="15" x14ac:dyDescent="0.2">
      <c r="A5998" s="12" t="str">
        <f t="shared" si="93"/>
        <v>ООО "СПЕЦСТРОЙБАНК" (236) 61906</v>
      </c>
      <c r="B5998" s="25" t="str">
        <f>'101_transform'!C5996</f>
        <v>ООО "СПЕЦСТРОЙБАНК" (236)</v>
      </c>
      <c r="C5998" s="25" t="str">
        <f>'101_transform'!D5996</f>
        <v>61906   A  Земля, временно неиспользуемая в основной деятельности, учитываемая по справедливой стоимости, переданная в аренду</v>
      </c>
      <c r="D5998" s="25">
        <f>'101_transform'!E5996</f>
        <v>0</v>
      </c>
      <c r="E5998" s="25">
        <f>'101_transform'!F5996</f>
        <v>0</v>
      </c>
      <c r="F5998" s="25">
        <f>'101_transform'!G5996</f>
        <v>0</v>
      </c>
      <c r="G5998" s="25">
        <f>'101_transform'!H5996</f>
        <v>0</v>
      </c>
    </row>
    <row r="5999" spans="1:7" ht="15" x14ac:dyDescent="0.2">
      <c r="A5999" s="12" t="str">
        <f t="shared" si="93"/>
        <v>ООО "СПЕЦСТРОЙБАНК" (236) 61907</v>
      </c>
      <c r="B5999" s="25" t="str">
        <f>'101_transform'!C5997</f>
        <v>ООО "СПЕЦСТРОЙБАНК" (236)</v>
      </c>
      <c r="C5999" s="25" t="str">
        <f>'101_transform'!D5997</f>
        <v>61907   A  Недвижимость (кроме земли), временно неиспользуемая в основной деятельности, учитываемая по справедливой стоимости</v>
      </c>
      <c r="D5999" s="25">
        <f>'101_transform'!E5997</f>
        <v>0</v>
      </c>
      <c r="E5999" s="25">
        <f>'101_transform'!F5997</f>
        <v>0</v>
      </c>
      <c r="F5999" s="25">
        <f>'101_transform'!G5997</f>
        <v>0</v>
      </c>
      <c r="G5999" s="25">
        <f>'101_transform'!H5997</f>
        <v>0</v>
      </c>
    </row>
    <row r="6000" spans="1:7" ht="15" x14ac:dyDescent="0.2">
      <c r="A6000" s="12" t="str">
        <f t="shared" si="93"/>
        <v>ООО "СПЕЦСТРОЙБАНК" (236) 61908</v>
      </c>
      <c r="B6000" s="25" t="str">
        <f>'101_transform'!C5998</f>
        <v>ООО "СПЕЦСТРОЙБАНК" (236)</v>
      </c>
      <c r="C6000" s="25" t="str">
        <f>'101_transform'!D5998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000" s="25">
        <f>'101_transform'!E5998</f>
        <v>0</v>
      </c>
      <c r="E6000" s="25">
        <f>'101_transform'!F5998</f>
        <v>0</v>
      </c>
      <c r="F6000" s="25">
        <f>'101_transform'!G5998</f>
        <v>0</v>
      </c>
      <c r="G6000" s="25">
        <f>'101_transform'!H5998</f>
        <v>0</v>
      </c>
    </row>
    <row r="6001" spans="1:7" ht="15" x14ac:dyDescent="0.2">
      <c r="A6001" s="12" t="str">
        <f t="shared" si="93"/>
        <v>ООО "СПЕЦСТРОЙБАНК" (236) 61909</v>
      </c>
      <c r="B6001" s="25" t="str">
        <f>'101_transform'!C5999</f>
        <v>ООО "СПЕЦСТРОЙБАНК" (236)</v>
      </c>
      <c r="C6001" s="25" t="str">
        <f>'101_transform'!D5999</f>
        <v>61909   П  Амортизация недвижимости (кроме земли), временно неиспользуемой в основной деятельности</v>
      </c>
      <c r="D6001" s="25">
        <f>'101_transform'!E5999</f>
        <v>0</v>
      </c>
      <c r="E6001" s="25">
        <f>'101_transform'!F5999</f>
        <v>0</v>
      </c>
      <c r="F6001" s="25">
        <f>'101_transform'!G5999</f>
        <v>0</v>
      </c>
      <c r="G6001" s="25">
        <f>'101_transform'!H5999</f>
        <v>0</v>
      </c>
    </row>
    <row r="6002" spans="1:7" ht="15" x14ac:dyDescent="0.2">
      <c r="A6002" s="12" t="str">
        <f t="shared" si="93"/>
        <v>ООО "СПЕЦСТРОЙБАНК" (236) 61910</v>
      </c>
      <c r="B6002" s="25" t="str">
        <f>'101_transform'!C6000</f>
        <v>ООО "СПЕЦСТРОЙБАНК" (236)</v>
      </c>
      <c r="C6002" s="25" t="str">
        <f>'101_transform'!D6000</f>
        <v>61910   П  Амортизация недвижимости (кроме земли), временно неиспользуемой в основной деятельности, переданной в аренду</v>
      </c>
      <c r="D6002" s="25">
        <f>'101_transform'!E6000</f>
        <v>0</v>
      </c>
      <c r="E6002" s="25">
        <f>'101_transform'!F6000</f>
        <v>0</v>
      </c>
      <c r="F6002" s="25">
        <f>'101_transform'!G6000</f>
        <v>0</v>
      </c>
      <c r="G6002" s="25">
        <f>'101_transform'!H6000</f>
        <v>0</v>
      </c>
    </row>
    <row r="6003" spans="1:7" ht="15" x14ac:dyDescent="0.2">
      <c r="A6003" s="12" t="str">
        <f t="shared" si="93"/>
        <v>ООО "СПЕЦСТРОЙБАНК" (236) 61911</v>
      </c>
      <c r="B6003" s="25" t="str">
        <f>'101_transform'!C6001</f>
        <v>ООО "СПЕЦСТРОЙБАНК" (236)</v>
      </c>
      <c r="C6003" s="25" t="str">
        <f>'101_transform'!D6001</f>
        <v>61911   A  Вложения в сооружение (строительство) объектов недвижимости, временно неиспользуемой в основной деятельности</v>
      </c>
      <c r="D6003" s="25">
        <f>'101_transform'!E6001</f>
        <v>0</v>
      </c>
      <c r="E6003" s="25">
        <f>'101_transform'!F6001</f>
        <v>0</v>
      </c>
      <c r="F6003" s="25">
        <f>'101_transform'!G6001</f>
        <v>0</v>
      </c>
      <c r="G6003" s="25">
        <f>'101_transform'!H6001</f>
        <v>0</v>
      </c>
    </row>
    <row r="6004" spans="1:7" ht="15" x14ac:dyDescent="0.2">
      <c r="A6004" s="12" t="str">
        <f t="shared" si="93"/>
        <v>ООО "СПЕЦСТРОЙБАНК" (236) 61912</v>
      </c>
      <c r="B6004" s="25" t="str">
        <f>'101_transform'!C6002</f>
        <v>ООО "СПЕЦСТРОЙБАНК" (236)</v>
      </c>
      <c r="C6004" s="25" t="str">
        <f>'101_transform'!D6002</f>
        <v>61912   П  Резервы на возможные потери</v>
      </c>
      <c r="D6004" s="25">
        <f>'101_transform'!E6002</f>
        <v>0</v>
      </c>
      <c r="E6004" s="25">
        <f>'101_transform'!F6002</f>
        <v>0</v>
      </c>
      <c r="F6004" s="25">
        <f>'101_transform'!G6002</f>
        <v>0</v>
      </c>
      <c r="G6004" s="25">
        <f>'101_transform'!H6002</f>
        <v>0</v>
      </c>
    </row>
    <row r="6005" spans="1:7" ht="15" x14ac:dyDescent="0.2">
      <c r="A6005" s="12" t="str">
        <f t="shared" si="93"/>
        <v>ООО "СПЕЦСТРОЙБАНК" (236) 62001</v>
      </c>
      <c r="B6005" s="25" t="str">
        <f>'101_transform'!C6003</f>
        <v>ООО "СПЕЦСТРОЙБАНК" (236)</v>
      </c>
      <c r="C6005" s="25" t="str">
        <f>'101_transform'!D6003</f>
        <v>62001   A  Долгосрочные активы, предназначенные для продажи</v>
      </c>
      <c r="D6005" s="25">
        <f>'101_transform'!E6003</f>
        <v>12920</v>
      </c>
      <c r="E6005" s="25">
        <f>'101_transform'!F6003</f>
        <v>0</v>
      </c>
      <c r="F6005" s="25">
        <f>'101_transform'!G6003</f>
        <v>12920</v>
      </c>
      <c r="G6005" s="25">
        <f>'101_transform'!H6003</f>
        <v>0</v>
      </c>
    </row>
    <row r="6006" spans="1:7" ht="15" x14ac:dyDescent="0.2">
      <c r="A6006" s="12" t="str">
        <f t="shared" si="93"/>
        <v>ООО "СПЕЦСТРОЙБАНК" (236) 62002</v>
      </c>
      <c r="B6006" s="25" t="str">
        <f>'101_transform'!C6004</f>
        <v>ООО "СПЕЦСТРОЙБАНК" (236)</v>
      </c>
      <c r="C6006" s="25" t="str">
        <f>'101_transform'!D6004</f>
        <v>62002   П  Резервы на возможные потери</v>
      </c>
      <c r="D6006" s="25">
        <f>'101_transform'!E6004</f>
        <v>0</v>
      </c>
      <c r="E6006" s="25">
        <f>'101_transform'!F6004</f>
        <v>500</v>
      </c>
      <c r="F6006" s="25">
        <f>'101_transform'!G6004</f>
        <v>0</v>
      </c>
      <c r="G6006" s="25">
        <f>'101_transform'!H6004</f>
        <v>1000</v>
      </c>
    </row>
    <row r="6007" spans="1:7" ht="15" x14ac:dyDescent="0.2">
      <c r="A6007" s="12" t="str">
        <f t="shared" si="93"/>
        <v>ООО "СПЕЦСТРОЙБАНК" (236) 62101</v>
      </c>
      <c r="B6007" s="25" t="str">
        <f>'101_transform'!C6005</f>
        <v>ООО "СПЕЦСТРОЙБАНК" (236)</v>
      </c>
      <c r="C6007" s="25" t="str">
        <f>'101_transform'!D6005</f>
        <v>62101   A  Средства труда, полученные по договорам отступного, залога, назначение которых не определено</v>
      </c>
      <c r="D6007" s="25">
        <f>'101_transform'!E6005</f>
        <v>0</v>
      </c>
      <c r="E6007" s="25">
        <f>'101_transform'!F6005</f>
        <v>0</v>
      </c>
      <c r="F6007" s="25">
        <f>'101_transform'!G6005</f>
        <v>0</v>
      </c>
      <c r="G6007" s="25">
        <f>'101_transform'!H6005</f>
        <v>0</v>
      </c>
    </row>
    <row r="6008" spans="1:7" ht="15" x14ac:dyDescent="0.2">
      <c r="A6008" s="12" t="str">
        <f t="shared" si="93"/>
        <v>ООО "СПЕЦСТРОЙБАНК" (236) 62102</v>
      </c>
      <c r="B6008" s="25" t="str">
        <f>'101_transform'!C6006</f>
        <v>ООО "СПЕЦСТРОЙБАНК" (236)</v>
      </c>
      <c r="C6008" s="25" t="str">
        <f>'101_transform'!D6006</f>
        <v>62102   A  Предметы труда, полученные по договорам отступного, залога, назначение которых не определено</v>
      </c>
      <c r="D6008" s="25">
        <f>'101_transform'!E6006</f>
        <v>0</v>
      </c>
      <c r="E6008" s="25">
        <f>'101_transform'!F6006</f>
        <v>0</v>
      </c>
      <c r="F6008" s="25">
        <f>'101_transform'!G6006</f>
        <v>0</v>
      </c>
      <c r="G6008" s="25">
        <f>'101_transform'!H6006</f>
        <v>0</v>
      </c>
    </row>
    <row r="6009" spans="1:7" ht="15" x14ac:dyDescent="0.2">
      <c r="A6009" s="12" t="str">
        <f t="shared" si="93"/>
        <v>ООО "СПЕЦСТРОЙБАНК" (236) 62103</v>
      </c>
      <c r="B6009" s="25" t="str">
        <f>'101_transform'!C6007</f>
        <v>ООО "СПЕЦСТРОЙБАНК" (236)</v>
      </c>
      <c r="C6009" s="25" t="str">
        <f>'101_transform'!D6007</f>
        <v>62103   П  Резервы на возможные потери</v>
      </c>
      <c r="D6009" s="25">
        <f>'101_transform'!E6007</f>
        <v>0</v>
      </c>
      <c r="E6009" s="25">
        <f>'101_transform'!F6007</f>
        <v>0</v>
      </c>
      <c r="F6009" s="25">
        <f>'101_transform'!G6007</f>
        <v>0</v>
      </c>
      <c r="G6009" s="25">
        <f>'101_transform'!H6007</f>
        <v>0</v>
      </c>
    </row>
    <row r="6010" spans="1:7" ht="15" x14ac:dyDescent="0.2">
      <c r="A6010" s="12" t="str">
        <f t="shared" si="93"/>
        <v>ПАО Ставропольпромстройбанк (1288) 60401</v>
      </c>
      <c r="B6010" s="25" t="str">
        <f>'101_transform'!C6008</f>
        <v>ПАО Ставропольпромстройбанк (1288)</v>
      </c>
      <c r="C6010" s="25" t="str">
        <f>'101_transform'!D6008</f>
        <v>60401   A  Основные средства (кроме земли) (c 13.02.2018)_x000D_Категория 1- Здания и сооружения (до 31.12.2002)</v>
      </c>
      <c r="D6010" s="25">
        <f>'101_transform'!E6008</f>
        <v>799357</v>
      </c>
      <c r="E6010" s="25">
        <f>'101_transform'!F6008</f>
        <v>0</v>
      </c>
      <c r="F6010" s="25">
        <f>'101_transform'!G6008</f>
        <v>774964</v>
      </c>
      <c r="G6010" s="25">
        <f>'101_transform'!H6008</f>
        <v>0</v>
      </c>
    </row>
    <row r="6011" spans="1:7" ht="15" x14ac:dyDescent="0.2">
      <c r="A6011" s="12" t="str">
        <f t="shared" si="93"/>
        <v>ПАО Ставропольпромстройбанк (1288) 60404</v>
      </c>
      <c r="B6011" s="25" t="str">
        <f>'101_transform'!C6009</f>
        <v>ПАО Ставропольпромстройбанк (1288)</v>
      </c>
      <c r="C6011" s="25" t="str">
        <f>'101_transform'!D6009</f>
        <v>60404   A  Земля (c 13.02.2018)</v>
      </c>
      <c r="D6011" s="25">
        <f>'101_transform'!E6009</f>
        <v>24344</v>
      </c>
      <c r="E6011" s="25">
        <f>'101_transform'!F6009</f>
        <v>0</v>
      </c>
      <c r="F6011" s="25">
        <f>'101_transform'!G6009</f>
        <v>24344</v>
      </c>
      <c r="G6011" s="25">
        <f>'101_transform'!H6009</f>
        <v>0</v>
      </c>
    </row>
    <row r="6012" spans="1:7" ht="15" x14ac:dyDescent="0.2">
      <c r="A6012" s="12" t="str">
        <f t="shared" si="93"/>
        <v>ПАО Ставропольпромстройбанк (1288) 60405</v>
      </c>
      <c r="B6012" s="25" t="str">
        <f>'101_transform'!C6010</f>
        <v>ПАО Ставропольпромстройбанк (1288)</v>
      </c>
      <c r="C6012" s="25" t="str">
        <f>'101_transform'!D6010</f>
        <v>60405   П
A (до 31.01.2003)  Резервы на возможные потери (c 13.02.2018)
Долгосрочно арендуемые основные средства (до 31.01.2003)</v>
      </c>
      <c r="D6012" s="25">
        <f>'101_transform'!E6010</f>
        <v>0</v>
      </c>
      <c r="E6012" s="25">
        <f>'101_transform'!F6010</f>
        <v>0</v>
      </c>
      <c r="F6012" s="25">
        <f>'101_transform'!G6010</f>
        <v>0</v>
      </c>
      <c r="G6012" s="25">
        <f>'101_transform'!H6010</f>
        <v>0</v>
      </c>
    </row>
    <row r="6013" spans="1:7" ht="15" x14ac:dyDescent="0.2">
      <c r="A6013" s="12" t="str">
        <f t="shared" si="93"/>
        <v>ПАО Ставропольпромстройбанк (1288) 60414</v>
      </c>
      <c r="B6013" s="25" t="str">
        <f>'101_transform'!C6011</f>
        <v>ПАО Ставропольпромстройбанк (1288)</v>
      </c>
      <c r="C6013" s="25" t="str">
        <f>'101_transform'!D6011</f>
        <v>60414   П  Амортизация основных средств (кроме земли) (c 13.02.2018)</v>
      </c>
      <c r="D6013" s="25">
        <f>'101_transform'!E6011</f>
        <v>0</v>
      </c>
      <c r="E6013" s="25">
        <f>'101_transform'!F6011</f>
        <v>379700</v>
      </c>
      <c r="F6013" s="25">
        <f>'101_transform'!G6011</f>
        <v>0</v>
      </c>
      <c r="G6013" s="25">
        <f>'101_transform'!H6011</f>
        <v>380942</v>
      </c>
    </row>
    <row r="6014" spans="1:7" ht="15" x14ac:dyDescent="0.2">
      <c r="A6014" s="12" t="str">
        <f t="shared" si="93"/>
        <v>ПАО Ставропольпромстройбанк (1288) 60415</v>
      </c>
      <c r="B6014" s="25" t="str">
        <f>'101_transform'!C6012</f>
        <v>ПАО Ставропольпромстройбанк (1288)</v>
      </c>
      <c r="C6014" s="25" t="str">
        <f>'101_transform'!D6012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014" s="25">
        <f>'101_transform'!E6012</f>
        <v>5399</v>
      </c>
      <c r="E6014" s="25">
        <f>'101_transform'!F6012</f>
        <v>0</v>
      </c>
      <c r="F6014" s="25">
        <f>'101_transform'!G6012</f>
        <v>5164</v>
      </c>
      <c r="G6014" s="25">
        <f>'101_transform'!H6012</f>
        <v>0</v>
      </c>
    </row>
    <row r="6015" spans="1:7" ht="15" x14ac:dyDescent="0.2">
      <c r="A6015" s="12" t="str">
        <f t="shared" si="93"/>
        <v>ПАО Ставропольпромстройбанк (1288) 61901</v>
      </c>
      <c r="B6015" s="25" t="str">
        <f>'101_transform'!C6013</f>
        <v>ПАО Ставропольпромстройбанк (1288)</v>
      </c>
      <c r="C6015" s="25" t="str">
        <f>'101_transform'!D6013</f>
        <v>61901   A  Земля, временно неиспользуемая в основной деятельности</v>
      </c>
      <c r="D6015" s="25">
        <f>'101_transform'!E6013</f>
        <v>0</v>
      </c>
      <c r="E6015" s="25">
        <f>'101_transform'!F6013</f>
        <v>0</v>
      </c>
      <c r="F6015" s="25">
        <f>'101_transform'!G6013</f>
        <v>0</v>
      </c>
      <c r="G6015" s="25">
        <f>'101_transform'!H6013</f>
        <v>0</v>
      </c>
    </row>
    <row r="6016" spans="1:7" ht="15" x14ac:dyDescent="0.2">
      <c r="A6016" s="12" t="str">
        <f t="shared" si="93"/>
        <v>ПАО Ставропольпромстройбанк (1288) 61902</v>
      </c>
      <c r="B6016" s="25" t="str">
        <f>'101_transform'!C6014</f>
        <v>ПАО Ставропольпромстройбанк (1288)</v>
      </c>
      <c r="C6016" s="25" t="str">
        <f>'101_transform'!D6014</f>
        <v>61902   A  Земля, временно неиспользуемая в основной деятельности, переданная в аренду</v>
      </c>
      <c r="D6016" s="25">
        <f>'101_transform'!E6014</f>
        <v>0</v>
      </c>
      <c r="E6016" s="25">
        <f>'101_transform'!F6014</f>
        <v>0</v>
      </c>
      <c r="F6016" s="25">
        <f>'101_transform'!G6014</f>
        <v>0</v>
      </c>
      <c r="G6016" s="25">
        <f>'101_transform'!H6014</f>
        <v>0</v>
      </c>
    </row>
    <row r="6017" spans="1:7" ht="15" x14ac:dyDescent="0.2">
      <c r="A6017" s="12" t="str">
        <f t="shared" si="93"/>
        <v>ПАО Ставропольпромстройбанк (1288) 61903</v>
      </c>
      <c r="B6017" s="25" t="str">
        <f>'101_transform'!C6015</f>
        <v>ПАО Ставропольпромстройбанк (1288)</v>
      </c>
      <c r="C6017" s="25" t="str">
        <f>'101_transform'!D6015</f>
        <v>61903   A  Недвижимость (кроме земли), временно неиспользуемая в основной деятельности</v>
      </c>
      <c r="D6017" s="25">
        <f>'101_transform'!E6015</f>
        <v>0</v>
      </c>
      <c r="E6017" s="25">
        <f>'101_transform'!F6015</f>
        <v>0</v>
      </c>
      <c r="F6017" s="25">
        <f>'101_transform'!G6015</f>
        <v>0</v>
      </c>
      <c r="G6017" s="25">
        <f>'101_transform'!H6015</f>
        <v>0</v>
      </c>
    </row>
    <row r="6018" spans="1:7" ht="15" x14ac:dyDescent="0.2">
      <c r="A6018" s="12" t="str">
        <f t="shared" si="93"/>
        <v>ПАО Ставропольпромстройбанк (1288) 61904</v>
      </c>
      <c r="B6018" s="25" t="str">
        <f>'101_transform'!C6016</f>
        <v>ПАО Ставропольпромстройбанк (1288)</v>
      </c>
      <c r="C6018" s="25" t="str">
        <f>'101_transform'!D6016</f>
        <v>61904   A  Недвижимость (кроме земли), временно неиспользуемая в основной деятельности, переданная в аренду</v>
      </c>
      <c r="D6018" s="25">
        <f>'101_transform'!E6016</f>
        <v>0</v>
      </c>
      <c r="E6018" s="25">
        <f>'101_transform'!F6016</f>
        <v>0</v>
      </c>
      <c r="F6018" s="25">
        <f>'101_transform'!G6016</f>
        <v>0</v>
      </c>
      <c r="G6018" s="25">
        <f>'101_transform'!H6016</f>
        <v>0</v>
      </c>
    </row>
    <row r="6019" spans="1:7" ht="15" x14ac:dyDescent="0.2">
      <c r="A6019" s="12" t="str">
        <f t="shared" si="93"/>
        <v>ПАО Ставропольпромстройбанк (1288) 61905</v>
      </c>
      <c r="B6019" s="25" t="str">
        <f>'101_transform'!C6017</f>
        <v>ПАО Ставропольпромстройбанк (1288)</v>
      </c>
      <c r="C6019" s="25" t="str">
        <f>'101_transform'!D6017</f>
        <v>61905   A  Земля, временно неиспользуемая в основной деятельности, учитываемая по справедливой стоимости</v>
      </c>
      <c r="D6019" s="25">
        <f>'101_transform'!E6017</f>
        <v>0</v>
      </c>
      <c r="E6019" s="25">
        <f>'101_transform'!F6017</f>
        <v>0</v>
      </c>
      <c r="F6019" s="25">
        <f>'101_transform'!G6017</f>
        <v>0</v>
      </c>
      <c r="G6019" s="25">
        <f>'101_transform'!H6017</f>
        <v>0</v>
      </c>
    </row>
    <row r="6020" spans="1:7" ht="15" x14ac:dyDescent="0.2">
      <c r="A6020" s="12" t="str">
        <f t="shared" ref="A6020:A6083" si="94">B6020&amp;" "&amp;LEFT(C6020,5)</f>
        <v>ПАО Ставропольпромстройбанк (1288) 61906</v>
      </c>
      <c r="B6020" s="25" t="str">
        <f>'101_transform'!C6018</f>
        <v>ПАО Ставропольпромстройбанк (1288)</v>
      </c>
      <c r="C6020" s="25" t="str">
        <f>'101_transform'!D6018</f>
        <v>61906   A  Земля, временно неиспользуемая в основной деятельности, учитываемая по справедливой стоимости, переданная в аренду</v>
      </c>
      <c r="D6020" s="25">
        <f>'101_transform'!E6018</f>
        <v>0</v>
      </c>
      <c r="E6020" s="25">
        <f>'101_transform'!F6018</f>
        <v>0</v>
      </c>
      <c r="F6020" s="25">
        <f>'101_transform'!G6018</f>
        <v>0</v>
      </c>
      <c r="G6020" s="25">
        <f>'101_transform'!H6018</f>
        <v>0</v>
      </c>
    </row>
    <row r="6021" spans="1:7" ht="15" x14ac:dyDescent="0.2">
      <c r="A6021" s="12" t="str">
        <f t="shared" si="94"/>
        <v>ПАО Ставропольпромстройбанк (1288) 61907</v>
      </c>
      <c r="B6021" s="25" t="str">
        <f>'101_transform'!C6019</f>
        <v>ПАО Ставропольпромстройбанк (1288)</v>
      </c>
      <c r="C6021" s="25" t="str">
        <f>'101_transform'!D6019</f>
        <v>61907   A  Недвижимость (кроме земли), временно неиспользуемая в основной деятельности, учитываемая по справедливой стоимости</v>
      </c>
      <c r="D6021" s="25">
        <f>'101_transform'!E6019</f>
        <v>0</v>
      </c>
      <c r="E6021" s="25">
        <f>'101_transform'!F6019</f>
        <v>0</v>
      </c>
      <c r="F6021" s="25">
        <f>'101_transform'!G6019</f>
        <v>0</v>
      </c>
      <c r="G6021" s="25">
        <f>'101_transform'!H6019</f>
        <v>0</v>
      </c>
    </row>
    <row r="6022" spans="1:7" ht="15" x14ac:dyDescent="0.2">
      <c r="A6022" s="12" t="str">
        <f t="shared" si="94"/>
        <v>ПАО Ставропольпромстройбанк (1288) 61908</v>
      </c>
      <c r="B6022" s="25" t="str">
        <f>'101_transform'!C6020</f>
        <v>ПАО Ставропольпромстройбанк (1288)</v>
      </c>
      <c r="C6022" s="25" t="str">
        <f>'101_transform'!D6020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022" s="25">
        <f>'101_transform'!E6020</f>
        <v>0</v>
      </c>
      <c r="E6022" s="25">
        <f>'101_transform'!F6020</f>
        <v>0</v>
      </c>
      <c r="F6022" s="25">
        <f>'101_transform'!G6020</f>
        <v>0</v>
      </c>
      <c r="G6022" s="25">
        <f>'101_transform'!H6020</f>
        <v>0</v>
      </c>
    </row>
    <row r="6023" spans="1:7" ht="15" x14ac:dyDescent="0.2">
      <c r="A6023" s="12" t="str">
        <f t="shared" si="94"/>
        <v>ПАО Ставропольпромстройбанк (1288) 61909</v>
      </c>
      <c r="B6023" s="25" t="str">
        <f>'101_transform'!C6021</f>
        <v>ПАО Ставропольпромстройбанк (1288)</v>
      </c>
      <c r="C6023" s="25" t="str">
        <f>'101_transform'!D6021</f>
        <v>61909   П  Амортизация недвижимости (кроме земли), временно неиспользуемой в основной деятельности</v>
      </c>
      <c r="D6023" s="25">
        <f>'101_transform'!E6021</f>
        <v>0</v>
      </c>
      <c r="E6023" s="25">
        <f>'101_transform'!F6021</f>
        <v>0</v>
      </c>
      <c r="F6023" s="25">
        <f>'101_transform'!G6021</f>
        <v>0</v>
      </c>
      <c r="G6023" s="25">
        <f>'101_transform'!H6021</f>
        <v>0</v>
      </c>
    </row>
    <row r="6024" spans="1:7" ht="15" x14ac:dyDescent="0.2">
      <c r="A6024" s="12" t="str">
        <f t="shared" si="94"/>
        <v>ПАО Ставропольпромстройбанк (1288) 61910</v>
      </c>
      <c r="B6024" s="25" t="str">
        <f>'101_transform'!C6022</f>
        <v>ПАО Ставропольпромстройбанк (1288)</v>
      </c>
      <c r="C6024" s="25" t="str">
        <f>'101_transform'!D6022</f>
        <v>61910   П  Амортизация недвижимости (кроме земли), временно неиспользуемой в основной деятельности, переданной в аренду</v>
      </c>
      <c r="D6024" s="25">
        <f>'101_transform'!E6022</f>
        <v>0</v>
      </c>
      <c r="E6024" s="25">
        <f>'101_transform'!F6022</f>
        <v>0</v>
      </c>
      <c r="F6024" s="25">
        <f>'101_transform'!G6022</f>
        <v>0</v>
      </c>
      <c r="G6024" s="25">
        <f>'101_transform'!H6022</f>
        <v>0</v>
      </c>
    </row>
    <row r="6025" spans="1:7" ht="15" x14ac:dyDescent="0.2">
      <c r="A6025" s="12" t="str">
        <f t="shared" si="94"/>
        <v>ПАО Ставропольпромстройбанк (1288) 61911</v>
      </c>
      <c r="B6025" s="25" t="str">
        <f>'101_transform'!C6023</f>
        <v>ПАО Ставропольпромстройбанк (1288)</v>
      </c>
      <c r="C6025" s="25" t="str">
        <f>'101_transform'!D6023</f>
        <v>61911   A  Вложения в сооружение (строительство) объектов недвижимости, временно неиспользуемой в основной деятельности</v>
      </c>
      <c r="D6025" s="25">
        <f>'101_transform'!E6023</f>
        <v>0</v>
      </c>
      <c r="E6025" s="25">
        <f>'101_transform'!F6023</f>
        <v>0</v>
      </c>
      <c r="F6025" s="25">
        <f>'101_transform'!G6023</f>
        <v>0</v>
      </c>
      <c r="G6025" s="25">
        <f>'101_transform'!H6023</f>
        <v>0</v>
      </c>
    </row>
    <row r="6026" spans="1:7" ht="15" x14ac:dyDescent="0.2">
      <c r="A6026" s="12" t="str">
        <f t="shared" si="94"/>
        <v>ПАО Ставропольпромстройбанк (1288) 61912</v>
      </c>
      <c r="B6026" s="25" t="str">
        <f>'101_transform'!C6024</f>
        <v>ПАО Ставропольпромстройбанк (1288)</v>
      </c>
      <c r="C6026" s="25" t="str">
        <f>'101_transform'!D6024</f>
        <v>61912   П  Резервы на возможные потери</v>
      </c>
      <c r="D6026" s="25">
        <f>'101_transform'!E6024</f>
        <v>0</v>
      </c>
      <c r="E6026" s="25">
        <f>'101_transform'!F6024</f>
        <v>0</v>
      </c>
      <c r="F6026" s="25">
        <f>'101_transform'!G6024</f>
        <v>0</v>
      </c>
      <c r="G6026" s="25">
        <f>'101_transform'!H6024</f>
        <v>0</v>
      </c>
    </row>
    <row r="6027" spans="1:7" ht="15" x14ac:dyDescent="0.2">
      <c r="A6027" s="12" t="str">
        <f t="shared" si="94"/>
        <v>ПАО Ставропольпромстройбанк (1288) 62001</v>
      </c>
      <c r="B6027" s="25" t="str">
        <f>'101_transform'!C6025</f>
        <v>ПАО Ставропольпромстройбанк (1288)</v>
      </c>
      <c r="C6027" s="25" t="str">
        <f>'101_transform'!D6025</f>
        <v>62001   A  Долгосрочные активы, предназначенные для продажи</v>
      </c>
      <c r="D6027" s="25">
        <f>'101_transform'!E6025</f>
        <v>367137</v>
      </c>
      <c r="E6027" s="25">
        <f>'101_transform'!F6025</f>
        <v>0</v>
      </c>
      <c r="F6027" s="25">
        <f>'101_transform'!G6025</f>
        <v>359000</v>
      </c>
      <c r="G6027" s="25">
        <f>'101_transform'!H6025</f>
        <v>0</v>
      </c>
    </row>
    <row r="6028" spans="1:7" ht="15" x14ac:dyDescent="0.2">
      <c r="A6028" s="12" t="str">
        <f t="shared" si="94"/>
        <v>ПАО Ставропольпромстройбанк (1288) 62002</v>
      </c>
      <c r="B6028" s="25" t="str">
        <f>'101_transform'!C6026</f>
        <v>ПАО Ставропольпромстройбанк (1288)</v>
      </c>
      <c r="C6028" s="25" t="str">
        <f>'101_transform'!D6026</f>
        <v>62002   П  Резервы на возможные потери</v>
      </c>
      <c r="D6028" s="25">
        <f>'101_transform'!E6026</f>
        <v>0</v>
      </c>
      <c r="E6028" s="25">
        <f>'101_transform'!F6026</f>
        <v>3681</v>
      </c>
      <c r="F6028" s="25">
        <f>'101_transform'!G6026</f>
        <v>0</v>
      </c>
      <c r="G6028" s="25">
        <f>'101_transform'!H6026</f>
        <v>5078</v>
      </c>
    </row>
    <row r="6029" spans="1:7" ht="15" x14ac:dyDescent="0.2">
      <c r="A6029" s="12" t="str">
        <f t="shared" si="94"/>
        <v>ПАО Ставропольпромстройбанк (1288) 62101</v>
      </c>
      <c r="B6029" s="25" t="str">
        <f>'101_transform'!C6027</f>
        <v>ПАО Ставропольпромстройбанк (1288)</v>
      </c>
      <c r="C6029" s="25" t="str">
        <f>'101_transform'!D6027</f>
        <v>62101   A  Средства труда, полученные по договорам отступного, залога, назначение которых не определено</v>
      </c>
      <c r="D6029" s="25">
        <f>'101_transform'!E6027</f>
        <v>5469</v>
      </c>
      <c r="E6029" s="25">
        <f>'101_transform'!F6027</f>
        <v>0</v>
      </c>
      <c r="F6029" s="25">
        <f>'101_transform'!G6027</f>
        <v>4067</v>
      </c>
      <c r="G6029" s="25">
        <f>'101_transform'!H6027</f>
        <v>0</v>
      </c>
    </row>
    <row r="6030" spans="1:7" ht="15" x14ac:dyDescent="0.2">
      <c r="A6030" s="12" t="str">
        <f t="shared" si="94"/>
        <v>ПАО Ставропольпромстройбанк (1288) 62102</v>
      </c>
      <c r="B6030" s="25" t="str">
        <f>'101_transform'!C6028</f>
        <v>ПАО Ставропольпромстройбанк (1288)</v>
      </c>
      <c r="C6030" s="25" t="str">
        <f>'101_transform'!D6028</f>
        <v>62102   A  Предметы труда, полученные по договорам отступного, залога, назначение которых не определено</v>
      </c>
      <c r="D6030" s="25">
        <f>'101_transform'!E6028</f>
        <v>0</v>
      </c>
      <c r="E6030" s="25">
        <f>'101_transform'!F6028</f>
        <v>0</v>
      </c>
      <c r="F6030" s="25">
        <f>'101_transform'!G6028</f>
        <v>0</v>
      </c>
      <c r="G6030" s="25">
        <f>'101_transform'!H6028</f>
        <v>0</v>
      </c>
    </row>
    <row r="6031" spans="1:7" ht="15" x14ac:dyDescent="0.2">
      <c r="A6031" s="12" t="str">
        <f t="shared" si="94"/>
        <v>ПАО Ставропольпромстройбанк (1288) 62103</v>
      </c>
      <c r="B6031" s="25" t="str">
        <f>'101_transform'!C6029</f>
        <v>ПАО Ставропольпромстройбанк (1288)</v>
      </c>
      <c r="C6031" s="25" t="str">
        <f>'101_transform'!D6029</f>
        <v>62103   П  Резервы на возможные потери</v>
      </c>
      <c r="D6031" s="25">
        <f>'101_transform'!E6029</f>
        <v>0</v>
      </c>
      <c r="E6031" s="25">
        <f>'101_transform'!F6029</f>
        <v>1761</v>
      </c>
      <c r="F6031" s="25">
        <f>'101_transform'!G6029</f>
        <v>0</v>
      </c>
      <c r="G6031" s="25">
        <f>'101_transform'!H6029</f>
        <v>0</v>
      </c>
    </row>
    <row r="6032" spans="1:7" ht="15" x14ac:dyDescent="0.2">
      <c r="A6032" s="12" t="str">
        <f t="shared" si="94"/>
        <v>ООО КБ "Столичный Кредит" (2853) 60401</v>
      </c>
      <c r="B6032" s="25" t="str">
        <f>'101_transform'!C6030</f>
        <v>ООО КБ "Столичный Кредит" (2853)</v>
      </c>
      <c r="C6032" s="25" t="str">
        <f>'101_transform'!D6030</f>
        <v>60401   A  Основные средства (кроме земли) (c 13.02.2018)_x000D_Категория 1- Здания и сооружения (до 31.12.2002)</v>
      </c>
      <c r="D6032" s="25">
        <f>'101_transform'!E6030</f>
        <v>261988</v>
      </c>
      <c r="E6032" s="25">
        <f>'101_transform'!F6030</f>
        <v>0</v>
      </c>
      <c r="F6032" s="25">
        <f>'101_transform'!G6030</f>
        <v>261988</v>
      </c>
      <c r="G6032" s="25">
        <f>'101_transform'!H6030</f>
        <v>0</v>
      </c>
    </row>
    <row r="6033" spans="1:7" ht="15" x14ac:dyDescent="0.2">
      <c r="A6033" s="12" t="str">
        <f t="shared" si="94"/>
        <v>ООО КБ "Столичный Кредит" (2853) 60404</v>
      </c>
      <c r="B6033" s="25" t="str">
        <f>'101_transform'!C6031</f>
        <v>ООО КБ "Столичный Кредит" (2853)</v>
      </c>
      <c r="C6033" s="25" t="str">
        <f>'101_transform'!D6031</f>
        <v>60404   A  Земля (c 13.02.2018)</v>
      </c>
      <c r="D6033" s="25">
        <f>'101_transform'!E6031</f>
        <v>0</v>
      </c>
      <c r="E6033" s="25">
        <f>'101_transform'!F6031</f>
        <v>0</v>
      </c>
      <c r="F6033" s="25">
        <f>'101_transform'!G6031</f>
        <v>0</v>
      </c>
      <c r="G6033" s="25">
        <f>'101_transform'!H6031</f>
        <v>0</v>
      </c>
    </row>
    <row r="6034" spans="1:7" ht="15" x14ac:dyDescent="0.2">
      <c r="A6034" s="12" t="str">
        <f t="shared" si="94"/>
        <v>ООО КБ "Столичный Кредит" (2853) 60405</v>
      </c>
      <c r="B6034" s="25" t="str">
        <f>'101_transform'!C6032</f>
        <v>ООО КБ "Столичный Кредит" (2853)</v>
      </c>
      <c r="C6034" s="25" t="str">
        <f>'101_transform'!D6032</f>
        <v>60405   П
A (до 31.01.2003)  Резервы на возможные потери (c 13.02.2018)
Долгосрочно арендуемые основные средства (до 31.01.2003)</v>
      </c>
      <c r="D6034" s="25">
        <f>'101_transform'!E6032</f>
        <v>0</v>
      </c>
      <c r="E6034" s="25">
        <f>'101_transform'!F6032</f>
        <v>0</v>
      </c>
      <c r="F6034" s="25">
        <f>'101_transform'!G6032</f>
        <v>0</v>
      </c>
      <c r="G6034" s="25">
        <f>'101_transform'!H6032</f>
        <v>0</v>
      </c>
    </row>
    <row r="6035" spans="1:7" ht="15" x14ac:dyDescent="0.2">
      <c r="A6035" s="12" t="str">
        <f t="shared" si="94"/>
        <v>ООО КБ "Столичный Кредит" (2853) 60414</v>
      </c>
      <c r="B6035" s="25" t="str">
        <f>'101_transform'!C6033</f>
        <v>ООО КБ "Столичный Кредит" (2853)</v>
      </c>
      <c r="C6035" s="25" t="str">
        <f>'101_transform'!D6033</f>
        <v>60414   П  Амортизация основных средств (кроме земли) (c 13.02.2018)</v>
      </c>
      <c r="D6035" s="25">
        <f>'101_transform'!E6033</f>
        <v>0</v>
      </c>
      <c r="E6035" s="25">
        <f>'101_transform'!F6033</f>
        <v>52901</v>
      </c>
      <c r="F6035" s="25">
        <f>'101_transform'!G6033</f>
        <v>0</v>
      </c>
      <c r="G6035" s="25">
        <f>'101_transform'!H6033</f>
        <v>55954</v>
      </c>
    </row>
    <row r="6036" spans="1:7" ht="15" x14ac:dyDescent="0.2">
      <c r="A6036" s="12" t="str">
        <f t="shared" si="94"/>
        <v>ООО КБ "Столичный Кредит" (2853) 60415</v>
      </c>
      <c r="B6036" s="25" t="str">
        <f>'101_transform'!C6034</f>
        <v>ООО КБ "Столичный Кредит" (2853)</v>
      </c>
      <c r="C6036" s="25" t="str">
        <f>'101_transform'!D6034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036" s="25">
        <f>'101_transform'!E6034</f>
        <v>193</v>
      </c>
      <c r="E6036" s="25">
        <f>'101_transform'!F6034</f>
        <v>0</v>
      </c>
      <c r="F6036" s="25">
        <f>'101_transform'!G6034</f>
        <v>510</v>
      </c>
      <c r="G6036" s="25">
        <f>'101_transform'!H6034</f>
        <v>0</v>
      </c>
    </row>
    <row r="6037" spans="1:7" ht="15" x14ac:dyDescent="0.2">
      <c r="A6037" s="12" t="str">
        <f t="shared" si="94"/>
        <v>ООО КБ "Столичный Кредит" (2853) 61901</v>
      </c>
      <c r="B6037" s="25" t="str">
        <f>'101_transform'!C6035</f>
        <v>ООО КБ "Столичный Кредит" (2853)</v>
      </c>
      <c r="C6037" s="25" t="str">
        <f>'101_transform'!D6035</f>
        <v>61901   A  Земля, временно неиспользуемая в основной деятельности</v>
      </c>
      <c r="D6037" s="25">
        <f>'101_transform'!E6035</f>
        <v>0</v>
      </c>
      <c r="E6037" s="25">
        <f>'101_transform'!F6035</f>
        <v>0</v>
      </c>
      <c r="F6037" s="25">
        <f>'101_transform'!G6035</f>
        <v>0</v>
      </c>
      <c r="G6037" s="25">
        <f>'101_transform'!H6035</f>
        <v>0</v>
      </c>
    </row>
    <row r="6038" spans="1:7" ht="15" x14ac:dyDescent="0.2">
      <c r="A6038" s="12" t="str">
        <f t="shared" si="94"/>
        <v>ООО КБ "Столичный Кредит" (2853) 61902</v>
      </c>
      <c r="B6038" s="25" t="str">
        <f>'101_transform'!C6036</f>
        <v>ООО КБ "Столичный Кредит" (2853)</v>
      </c>
      <c r="C6038" s="25" t="str">
        <f>'101_transform'!D6036</f>
        <v>61902   A  Земля, временно неиспользуемая в основной деятельности, переданная в аренду</v>
      </c>
      <c r="D6038" s="25">
        <f>'101_transform'!E6036</f>
        <v>0</v>
      </c>
      <c r="E6038" s="25">
        <f>'101_transform'!F6036</f>
        <v>0</v>
      </c>
      <c r="F6038" s="25">
        <f>'101_transform'!G6036</f>
        <v>0</v>
      </c>
      <c r="G6038" s="25">
        <f>'101_transform'!H6036</f>
        <v>0</v>
      </c>
    </row>
    <row r="6039" spans="1:7" ht="15" x14ac:dyDescent="0.2">
      <c r="A6039" s="12" t="str">
        <f t="shared" si="94"/>
        <v>ООО КБ "Столичный Кредит" (2853) 61903</v>
      </c>
      <c r="B6039" s="25" t="str">
        <f>'101_transform'!C6037</f>
        <v>ООО КБ "Столичный Кредит" (2853)</v>
      </c>
      <c r="C6039" s="25" t="str">
        <f>'101_transform'!D6037</f>
        <v>61903   A  Недвижимость (кроме земли), временно неиспользуемая в основной деятельности</v>
      </c>
      <c r="D6039" s="25">
        <f>'101_transform'!E6037</f>
        <v>0</v>
      </c>
      <c r="E6039" s="25">
        <f>'101_transform'!F6037</f>
        <v>0</v>
      </c>
      <c r="F6039" s="25">
        <f>'101_transform'!G6037</f>
        <v>0</v>
      </c>
      <c r="G6039" s="25">
        <f>'101_transform'!H6037</f>
        <v>0</v>
      </c>
    </row>
    <row r="6040" spans="1:7" ht="15" x14ac:dyDescent="0.2">
      <c r="A6040" s="12" t="str">
        <f t="shared" si="94"/>
        <v>ООО КБ "Столичный Кредит" (2853) 61904</v>
      </c>
      <c r="B6040" s="25" t="str">
        <f>'101_transform'!C6038</f>
        <v>ООО КБ "Столичный Кредит" (2853)</v>
      </c>
      <c r="C6040" s="25" t="str">
        <f>'101_transform'!D6038</f>
        <v>61904   A  Недвижимость (кроме земли), временно неиспользуемая в основной деятельности, переданная в аренду</v>
      </c>
      <c r="D6040" s="25">
        <f>'101_transform'!E6038</f>
        <v>0</v>
      </c>
      <c r="E6040" s="25">
        <f>'101_transform'!F6038</f>
        <v>0</v>
      </c>
      <c r="F6040" s="25">
        <f>'101_transform'!G6038</f>
        <v>0</v>
      </c>
      <c r="G6040" s="25">
        <f>'101_transform'!H6038</f>
        <v>0</v>
      </c>
    </row>
    <row r="6041" spans="1:7" ht="15" x14ac:dyDescent="0.2">
      <c r="A6041" s="12" t="str">
        <f t="shared" si="94"/>
        <v>ООО КБ "Столичный Кредит" (2853) 61905</v>
      </c>
      <c r="B6041" s="25" t="str">
        <f>'101_transform'!C6039</f>
        <v>ООО КБ "Столичный Кредит" (2853)</v>
      </c>
      <c r="C6041" s="25" t="str">
        <f>'101_transform'!D6039</f>
        <v>61905   A  Земля, временно неиспользуемая в основной деятельности, учитываемая по справедливой стоимости</v>
      </c>
      <c r="D6041" s="25">
        <f>'101_transform'!E6039</f>
        <v>0</v>
      </c>
      <c r="E6041" s="25">
        <f>'101_transform'!F6039</f>
        <v>0</v>
      </c>
      <c r="F6041" s="25">
        <f>'101_transform'!G6039</f>
        <v>0</v>
      </c>
      <c r="G6041" s="25">
        <f>'101_transform'!H6039</f>
        <v>0</v>
      </c>
    </row>
    <row r="6042" spans="1:7" ht="15" x14ac:dyDescent="0.2">
      <c r="A6042" s="12" t="str">
        <f t="shared" si="94"/>
        <v>ООО КБ "Столичный Кредит" (2853) 61906</v>
      </c>
      <c r="B6042" s="25" t="str">
        <f>'101_transform'!C6040</f>
        <v>ООО КБ "Столичный Кредит" (2853)</v>
      </c>
      <c r="C6042" s="25" t="str">
        <f>'101_transform'!D6040</f>
        <v>61906   A  Земля, временно неиспользуемая в основной деятельности, учитываемая по справедливой стоимости, переданная в аренду</v>
      </c>
      <c r="D6042" s="25">
        <f>'101_transform'!E6040</f>
        <v>0</v>
      </c>
      <c r="E6042" s="25">
        <f>'101_transform'!F6040</f>
        <v>0</v>
      </c>
      <c r="F6042" s="25">
        <f>'101_transform'!G6040</f>
        <v>0</v>
      </c>
      <c r="G6042" s="25">
        <f>'101_transform'!H6040</f>
        <v>0</v>
      </c>
    </row>
    <row r="6043" spans="1:7" ht="15" x14ac:dyDescent="0.2">
      <c r="A6043" s="12" t="str">
        <f t="shared" si="94"/>
        <v>ООО КБ "Столичный Кредит" (2853) 61907</v>
      </c>
      <c r="B6043" s="25" t="str">
        <f>'101_transform'!C6041</f>
        <v>ООО КБ "Столичный Кредит" (2853)</v>
      </c>
      <c r="C6043" s="25" t="str">
        <f>'101_transform'!D6041</f>
        <v>61907   A  Недвижимость (кроме земли), временно неиспользуемая в основной деятельности, учитываемая по справедливой стоимости</v>
      </c>
      <c r="D6043" s="25">
        <f>'101_transform'!E6041</f>
        <v>0</v>
      </c>
      <c r="E6043" s="25">
        <f>'101_transform'!F6041</f>
        <v>0</v>
      </c>
      <c r="F6043" s="25">
        <f>'101_transform'!G6041</f>
        <v>0</v>
      </c>
      <c r="G6043" s="25">
        <f>'101_transform'!H6041</f>
        <v>0</v>
      </c>
    </row>
    <row r="6044" spans="1:7" ht="15" x14ac:dyDescent="0.2">
      <c r="A6044" s="12" t="str">
        <f t="shared" si="94"/>
        <v>ООО КБ "Столичный Кредит" (2853) 61908</v>
      </c>
      <c r="B6044" s="25" t="str">
        <f>'101_transform'!C6042</f>
        <v>ООО КБ "Столичный Кредит" (2853)</v>
      </c>
      <c r="C6044" s="25" t="str">
        <f>'101_transform'!D6042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044" s="25">
        <f>'101_transform'!E6042</f>
        <v>0</v>
      </c>
      <c r="E6044" s="25">
        <f>'101_transform'!F6042</f>
        <v>0</v>
      </c>
      <c r="F6044" s="25">
        <f>'101_transform'!G6042</f>
        <v>0</v>
      </c>
      <c r="G6044" s="25">
        <f>'101_transform'!H6042</f>
        <v>0</v>
      </c>
    </row>
    <row r="6045" spans="1:7" ht="15" x14ac:dyDescent="0.2">
      <c r="A6045" s="12" t="str">
        <f t="shared" si="94"/>
        <v>ООО КБ "Столичный Кредит" (2853) 61909</v>
      </c>
      <c r="B6045" s="25" t="str">
        <f>'101_transform'!C6043</f>
        <v>ООО КБ "Столичный Кредит" (2853)</v>
      </c>
      <c r="C6045" s="25" t="str">
        <f>'101_transform'!D6043</f>
        <v>61909   П  Амортизация недвижимости (кроме земли), временно неиспользуемой в основной деятельности</v>
      </c>
      <c r="D6045" s="25">
        <f>'101_transform'!E6043</f>
        <v>0</v>
      </c>
      <c r="E6045" s="25">
        <f>'101_transform'!F6043</f>
        <v>0</v>
      </c>
      <c r="F6045" s="25">
        <f>'101_transform'!G6043</f>
        <v>0</v>
      </c>
      <c r="G6045" s="25">
        <f>'101_transform'!H6043</f>
        <v>0</v>
      </c>
    </row>
    <row r="6046" spans="1:7" ht="15" x14ac:dyDescent="0.2">
      <c r="A6046" s="12" t="str">
        <f t="shared" si="94"/>
        <v>ООО КБ "Столичный Кредит" (2853) 61910</v>
      </c>
      <c r="B6046" s="25" t="str">
        <f>'101_transform'!C6044</f>
        <v>ООО КБ "Столичный Кредит" (2853)</v>
      </c>
      <c r="C6046" s="25" t="str">
        <f>'101_transform'!D6044</f>
        <v>61910   П  Амортизация недвижимости (кроме земли), временно неиспользуемой в основной деятельности, переданной в аренду</v>
      </c>
      <c r="D6046" s="25">
        <f>'101_transform'!E6044</f>
        <v>0</v>
      </c>
      <c r="E6046" s="25">
        <f>'101_transform'!F6044</f>
        <v>0</v>
      </c>
      <c r="F6046" s="25">
        <f>'101_transform'!G6044</f>
        <v>0</v>
      </c>
      <c r="G6046" s="25">
        <f>'101_transform'!H6044</f>
        <v>0</v>
      </c>
    </row>
    <row r="6047" spans="1:7" ht="15" x14ac:dyDescent="0.2">
      <c r="A6047" s="12" t="str">
        <f t="shared" si="94"/>
        <v>ООО КБ "Столичный Кредит" (2853) 61911</v>
      </c>
      <c r="B6047" s="25" t="str">
        <f>'101_transform'!C6045</f>
        <v>ООО КБ "Столичный Кредит" (2853)</v>
      </c>
      <c r="C6047" s="25" t="str">
        <f>'101_transform'!D6045</f>
        <v>61911   A  Вложения в сооружение (строительство) объектов недвижимости, временно неиспользуемой в основной деятельности</v>
      </c>
      <c r="D6047" s="25">
        <f>'101_transform'!E6045</f>
        <v>0</v>
      </c>
      <c r="E6047" s="25">
        <f>'101_transform'!F6045</f>
        <v>0</v>
      </c>
      <c r="F6047" s="25">
        <f>'101_transform'!G6045</f>
        <v>0</v>
      </c>
      <c r="G6047" s="25">
        <f>'101_transform'!H6045</f>
        <v>0</v>
      </c>
    </row>
    <row r="6048" spans="1:7" ht="15" x14ac:dyDescent="0.2">
      <c r="A6048" s="12" t="str">
        <f t="shared" si="94"/>
        <v>ООО КБ "Столичный Кредит" (2853) 61912</v>
      </c>
      <c r="B6048" s="25" t="str">
        <f>'101_transform'!C6046</f>
        <v>ООО КБ "Столичный Кредит" (2853)</v>
      </c>
      <c r="C6048" s="25" t="str">
        <f>'101_transform'!D6046</f>
        <v>61912   П  Резервы на возможные потери</v>
      </c>
      <c r="D6048" s="25">
        <f>'101_transform'!E6046</f>
        <v>0</v>
      </c>
      <c r="E6048" s="25">
        <f>'101_transform'!F6046</f>
        <v>0</v>
      </c>
      <c r="F6048" s="25">
        <f>'101_transform'!G6046</f>
        <v>0</v>
      </c>
      <c r="G6048" s="25">
        <f>'101_transform'!H6046</f>
        <v>0</v>
      </c>
    </row>
    <row r="6049" spans="1:7" ht="15" x14ac:dyDescent="0.2">
      <c r="A6049" s="12" t="str">
        <f t="shared" si="94"/>
        <v>ООО КБ "Столичный Кредит" (2853) 62001</v>
      </c>
      <c r="B6049" s="25" t="str">
        <f>'101_transform'!C6047</f>
        <v>ООО КБ "Столичный Кредит" (2853)</v>
      </c>
      <c r="C6049" s="25" t="str">
        <f>'101_transform'!D6047</f>
        <v>62001   A  Долгосрочные активы, предназначенные для продажи</v>
      </c>
      <c r="D6049" s="25">
        <f>'101_transform'!E6047</f>
        <v>0</v>
      </c>
      <c r="E6049" s="25">
        <f>'101_transform'!F6047</f>
        <v>0</v>
      </c>
      <c r="F6049" s="25">
        <f>'101_transform'!G6047</f>
        <v>0</v>
      </c>
      <c r="G6049" s="25">
        <f>'101_transform'!H6047</f>
        <v>0</v>
      </c>
    </row>
    <row r="6050" spans="1:7" ht="15" x14ac:dyDescent="0.2">
      <c r="A6050" s="12" t="str">
        <f t="shared" si="94"/>
        <v>ООО КБ "Столичный Кредит" (2853) 62002</v>
      </c>
      <c r="B6050" s="25" t="str">
        <f>'101_transform'!C6048</f>
        <v>ООО КБ "Столичный Кредит" (2853)</v>
      </c>
      <c r="C6050" s="25" t="str">
        <f>'101_transform'!D6048</f>
        <v>62002   П  Резервы на возможные потери</v>
      </c>
      <c r="D6050" s="25">
        <f>'101_transform'!E6048</f>
        <v>0</v>
      </c>
      <c r="E6050" s="25">
        <f>'101_transform'!F6048</f>
        <v>0</v>
      </c>
      <c r="F6050" s="25">
        <f>'101_transform'!G6048</f>
        <v>0</v>
      </c>
      <c r="G6050" s="25">
        <f>'101_transform'!H6048</f>
        <v>0</v>
      </c>
    </row>
    <row r="6051" spans="1:7" ht="15" x14ac:dyDescent="0.2">
      <c r="A6051" s="12" t="str">
        <f t="shared" si="94"/>
        <v>ООО КБ "Столичный Кредит" (2853) 62101</v>
      </c>
      <c r="B6051" s="25" t="str">
        <f>'101_transform'!C6049</f>
        <v>ООО КБ "Столичный Кредит" (2853)</v>
      </c>
      <c r="C6051" s="25" t="str">
        <f>'101_transform'!D6049</f>
        <v>62101   A  Средства труда, полученные по договорам отступного, залога, назначение которых не определено</v>
      </c>
      <c r="D6051" s="25">
        <f>'101_transform'!E6049</f>
        <v>0</v>
      </c>
      <c r="E6051" s="25">
        <f>'101_transform'!F6049</f>
        <v>0</v>
      </c>
      <c r="F6051" s="25">
        <f>'101_transform'!G6049</f>
        <v>0</v>
      </c>
      <c r="G6051" s="25">
        <f>'101_transform'!H6049</f>
        <v>0</v>
      </c>
    </row>
    <row r="6052" spans="1:7" ht="15" x14ac:dyDescent="0.2">
      <c r="A6052" s="12" t="str">
        <f t="shared" si="94"/>
        <v>ООО КБ "Столичный Кредит" (2853) 62102</v>
      </c>
      <c r="B6052" s="25" t="str">
        <f>'101_transform'!C6050</f>
        <v>ООО КБ "Столичный Кредит" (2853)</v>
      </c>
      <c r="C6052" s="25" t="str">
        <f>'101_transform'!D6050</f>
        <v>62102   A  Предметы труда, полученные по договорам отступного, залога, назначение которых не определено</v>
      </c>
      <c r="D6052" s="25">
        <f>'101_transform'!E6050</f>
        <v>0</v>
      </c>
      <c r="E6052" s="25">
        <f>'101_transform'!F6050</f>
        <v>0</v>
      </c>
      <c r="F6052" s="25">
        <f>'101_transform'!G6050</f>
        <v>0</v>
      </c>
      <c r="G6052" s="25">
        <f>'101_transform'!H6050</f>
        <v>0</v>
      </c>
    </row>
    <row r="6053" spans="1:7" ht="15" x14ac:dyDescent="0.2">
      <c r="A6053" s="12" t="str">
        <f t="shared" si="94"/>
        <v>ООО КБ "Столичный Кредит" (2853) 62103</v>
      </c>
      <c r="B6053" s="25" t="str">
        <f>'101_transform'!C6051</f>
        <v>ООО КБ "Столичный Кредит" (2853)</v>
      </c>
      <c r="C6053" s="25" t="str">
        <f>'101_transform'!D6051</f>
        <v>62103   П  Резервы на возможные потери</v>
      </c>
      <c r="D6053" s="25">
        <f>'101_transform'!E6051</f>
        <v>0</v>
      </c>
      <c r="E6053" s="25">
        <f>'101_transform'!F6051</f>
        <v>0</v>
      </c>
      <c r="F6053" s="25">
        <f>'101_transform'!G6051</f>
        <v>0</v>
      </c>
      <c r="G6053" s="25">
        <f>'101_transform'!H6051</f>
        <v>0</v>
      </c>
    </row>
    <row r="6054" spans="1:7" ht="15" x14ac:dyDescent="0.2">
      <c r="A6054" s="12" t="str">
        <f t="shared" si="94"/>
        <v>КБ "СТРОЙЛЕСБАНК" (ООО) (2995) 60401</v>
      </c>
      <c r="B6054" s="25" t="str">
        <f>'101_transform'!C6052</f>
        <v>КБ "СТРОЙЛЕСБАНК" (ООО) (2995)</v>
      </c>
      <c r="C6054" s="25" t="str">
        <f>'101_transform'!D6052</f>
        <v>60401   A  Основные средства (кроме земли) (c 13.02.2018)_x000D_Категория 1- Здания и сооружения (до 31.12.2002)</v>
      </c>
      <c r="D6054" s="25">
        <f>'101_transform'!E6052</f>
        <v>325152</v>
      </c>
      <c r="E6054" s="25">
        <f>'101_transform'!F6052</f>
        <v>0</v>
      </c>
      <c r="F6054" s="25">
        <f>'101_transform'!G6052</f>
        <v>325896</v>
      </c>
      <c r="G6054" s="25">
        <f>'101_transform'!H6052</f>
        <v>0</v>
      </c>
    </row>
    <row r="6055" spans="1:7" ht="15" x14ac:dyDescent="0.2">
      <c r="A6055" s="12" t="str">
        <f t="shared" si="94"/>
        <v>КБ "СТРОЙЛЕСБАНК" (ООО) (2995) 60404</v>
      </c>
      <c r="B6055" s="25" t="str">
        <f>'101_transform'!C6053</f>
        <v>КБ "СТРОЙЛЕСБАНК" (ООО) (2995)</v>
      </c>
      <c r="C6055" s="25" t="str">
        <f>'101_transform'!D6053</f>
        <v>60404   A  Земля (c 13.02.2018)</v>
      </c>
      <c r="D6055" s="25">
        <f>'101_transform'!E6053</f>
        <v>4193</v>
      </c>
      <c r="E6055" s="25">
        <f>'101_transform'!F6053</f>
        <v>0</v>
      </c>
      <c r="F6055" s="25">
        <f>'101_transform'!G6053</f>
        <v>4193</v>
      </c>
      <c r="G6055" s="25">
        <f>'101_transform'!H6053</f>
        <v>0</v>
      </c>
    </row>
    <row r="6056" spans="1:7" ht="15" x14ac:dyDescent="0.2">
      <c r="A6056" s="12" t="str">
        <f t="shared" si="94"/>
        <v>КБ "СТРОЙЛЕСБАНК" (ООО) (2995) 60405</v>
      </c>
      <c r="B6056" s="25" t="str">
        <f>'101_transform'!C6054</f>
        <v>КБ "СТРОЙЛЕСБАНК" (ООО) (2995)</v>
      </c>
      <c r="C6056" s="25" t="str">
        <f>'101_transform'!D6054</f>
        <v>60405   П
A (до 31.01.2003)  Резервы на возможные потери (c 13.02.2018)
Долгосрочно арендуемые основные средства (до 31.01.2003)</v>
      </c>
      <c r="D6056" s="25">
        <f>'101_transform'!E6054</f>
        <v>0</v>
      </c>
      <c r="E6056" s="25">
        <f>'101_transform'!F6054</f>
        <v>0</v>
      </c>
      <c r="F6056" s="25">
        <f>'101_transform'!G6054</f>
        <v>0</v>
      </c>
      <c r="G6056" s="25">
        <f>'101_transform'!H6054</f>
        <v>0</v>
      </c>
    </row>
    <row r="6057" spans="1:7" ht="15" x14ac:dyDescent="0.2">
      <c r="A6057" s="12" t="str">
        <f t="shared" si="94"/>
        <v>КБ "СТРОЙЛЕСБАНК" (ООО) (2995) 60414</v>
      </c>
      <c r="B6057" s="25" t="str">
        <f>'101_transform'!C6055</f>
        <v>КБ "СТРОЙЛЕСБАНК" (ООО) (2995)</v>
      </c>
      <c r="C6057" s="25" t="str">
        <f>'101_transform'!D6055</f>
        <v>60414   П  Амортизация основных средств (кроме земли) (c 13.02.2018)</v>
      </c>
      <c r="D6057" s="25">
        <f>'101_transform'!E6055</f>
        <v>0</v>
      </c>
      <c r="E6057" s="25">
        <f>'101_transform'!F6055</f>
        <v>96787</v>
      </c>
      <c r="F6057" s="25">
        <f>'101_transform'!G6055</f>
        <v>0</v>
      </c>
      <c r="G6057" s="25">
        <f>'101_transform'!H6055</f>
        <v>99693</v>
      </c>
    </row>
    <row r="6058" spans="1:7" ht="15" x14ac:dyDescent="0.2">
      <c r="A6058" s="12" t="str">
        <f t="shared" si="94"/>
        <v>КБ "СТРОЙЛЕСБАНК" (ООО) (2995) 60415</v>
      </c>
      <c r="B6058" s="25" t="str">
        <f>'101_transform'!C6056</f>
        <v>КБ "СТРОЙЛЕСБАНК" (ООО) (2995)</v>
      </c>
      <c r="C6058" s="25" t="str">
        <f>'101_transform'!D6056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058" s="25">
        <f>'101_transform'!E6056</f>
        <v>1686</v>
      </c>
      <c r="E6058" s="25">
        <f>'101_transform'!F6056</f>
        <v>0</v>
      </c>
      <c r="F6058" s="25">
        <f>'101_transform'!G6056</f>
        <v>0</v>
      </c>
      <c r="G6058" s="25">
        <f>'101_transform'!H6056</f>
        <v>0</v>
      </c>
    </row>
    <row r="6059" spans="1:7" ht="15" x14ac:dyDescent="0.2">
      <c r="A6059" s="12" t="str">
        <f t="shared" si="94"/>
        <v>КБ "СТРОЙЛЕСБАНК" (ООО) (2995) 61901</v>
      </c>
      <c r="B6059" s="25" t="str">
        <f>'101_transform'!C6057</f>
        <v>КБ "СТРОЙЛЕСБАНК" (ООО) (2995)</v>
      </c>
      <c r="C6059" s="25" t="str">
        <f>'101_transform'!D6057</f>
        <v>61901   A  Земля, временно неиспользуемая в основной деятельности</v>
      </c>
      <c r="D6059" s="25">
        <f>'101_transform'!E6057</f>
        <v>0</v>
      </c>
      <c r="E6059" s="25">
        <f>'101_transform'!F6057</f>
        <v>0</v>
      </c>
      <c r="F6059" s="25">
        <f>'101_transform'!G6057</f>
        <v>0</v>
      </c>
      <c r="G6059" s="25">
        <f>'101_transform'!H6057</f>
        <v>0</v>
      </c>
    </row>
    <row r="6060" spans="1:7" ht="15" x14ac:dyDescent="0.2">
      <c r="A6060" s="12" t="str">
        <f t="shared" si="94"/>
        <v>КБ "СТРОЙЛЕСБАНК" (ООО) (2995) 61902</v>
      </c>
      <c r="B6060" s="25" t="str">
        <f>'101_transform'!C6058</f>
        <v>КБ "СТРОЙЛЕСБАНК" (ООО) (2995)</v>
      </c>
      <c r="C6060" s="25" t="str">
        <f>'101_transform'!D6058</f>
        <v>61902   A  Земля, временно неиспользуемая в основной деятельности, переданная в аренду</v>
      </c>
      <c r="D6060" s="25">
        <f>'101_transform'!E6058</f>
        <v>0</v>
      </c>
      <c r="E6060" s="25">
        <f>'101_transform'!F6058</f>
        <v>0</v>
      </c>
      <c r="F6060" s="25">
        <f>'101_transform'!G6058</f>
        <v>0</v>
      </c>
      <c r="G6060" s="25">
        <f>'101_transform'!H6058</f>
        <v>0</v>
      </c>
    </row>
    <row r="6061" spans="1:7" ht="15" x14ac:dyDescent="0.2">
      <c r="A6061" s="12" t="str">
        <f t="shared" si="94"/>
        <v>КБ "СТРОЙЛЕСБАНК" (ООО) (2995) 61903</v>
      </c>
      <c r="B6061" s="25" t="str">
        <f>'101_transform'!C6059</f>
        <v>КБ "СТРОЙЛЕСБАНК" (ООО) (2995)</v>
      </c>
      <c r="C6061" s="25" t="str">
        <f>'101_transform'!D6059</f>
        <v>61903   A  Недвижимость (кроме земли), временно неиспользуемая в основной деятельности</v>
      </c>
      <c r="D6061" s="25">
        <f>'101_transform'!E6059</f>
        <v>0</v>
      </c>
      <c r="E6061" s="25">
        <f>'101_transform'!F6059</f>
        <v>0</v>
      </c>
      <c r="F6061" s="25">
        <f>'101_transform'!G6059</f>
        <v>0</v>
      </c>
      <c r="G6061" s="25">
        <f>'101_transform'!H6059</f>
        <v>0</v>
      </c>
    </row>
    <row r="6062" spans="1:7" ht="15" x14ac:dyDescent="0.2">
      <c r="A6062" s="12" t="str">
        <f t="shared" si="94"/>
        <v>КБ "СТРОЙЛЕСБАНК" (ООО) (2995) 61904</v>
      </c>
      <c r="B6062" s="25" t="str">
        <f>'101_transform'!C6060</f>
        <v>КБ "СТРОЙЛЕСБАНК" (ООО) (2995)</v>
      </c>
      <c r="C6062" s="25" t="str">
        <f>'101_transform'!D6060</f>
        <v>61904   A  Недвижимость (кроме земли), временно неиспользуемая в основной деятельности, переданная в аренду</v>
      </c>
      <c r="D6062" s="25">
        <f>'101_transform'!E6060</f>
        <v>0</v>
      </c>
      <c r="E6062" s="25">
        <f>'101_transform'!F6060</f>
        <v>0</v>
      </c>
      <c r="F6062" s="25">
        <f>'101_transform'!G6060</f>
        <v>0</v>
      </c>
      <c r="G6062" s="25">
        <f>'101_transform'!H6060</f>
        <v>0</v>
      </c>
    </row>
    <row r="6063" spans="1:7" ht="15" x14ac:dyDescent="0.2">
      <c r="A6063" s="12" t="str">
        <f t="shared" si="94"/>
        <v>КБ "СТРОЙЛЕСБАНК" (ООО) (2995) 61905</v>
      </c>
      <c r="B6063" s="25" t="str">
        <f>'101_transform'!C6061</f>
        <v>КБ "СТРОЙЛЕСБАНК" (ООО) (2995)</v>
      </c>
      <c r="C6063" s="25" t="str">
        <f>'101_transform'!D6061</f>
        <v>61905   A  Земля, временно неиспользуемая в основной деятельности, учитываемая по справедливой стоимости</v>
      </c>
      <c r="D6063" s="25">
        <f>'101_transform'!E6061</f>
        <v>11958</v>
      </c>
      <c r="E6063" s="25">
        <f>'101_transform'!F6061</f>
        <v>0</v>
      </c>
      <c r="F6063" s="25">
        <f>'101_transform'!G6061</f>
        <v>14365</v>
      </c>
      <c r="G6063" s="25">
        <f>'101_transform'!H6061</f>
        <v>0</v>
      </c>
    </row>
    <row r="6064" spans="1:7" ht="15" x14ac:dyDescent="0.2">
      <c r="A6064" s="12" t="str">
        <f t="shared" si="94"/>
        <v>КБ "СТРОЙЛЕСБАНК" (ООО) (2995) 61906</v>
      </c>
      <c r="B6064" s="25" t="str">
        <f>'101_transform'!C6062</f>
        <v>КБ "СТРОЙЛЕСБАНК" (ООО) (2995)</v>
      </c>
      <c r="C6064" s="25" t="str">
        <f>'101_transform'!D6062</f>
        <v>61906   A  Земля, временно неиспользуемая в основной деятельности, учитываемая по справедливой стоимости, переданная в аренду</v>
      </c>
      <c r="D6064" s="25">
        <f>'101_transform'!E6062</f>
        <v>27229</v>
      </c>
      <c r="E6064" s="25">
        <f>'101_transform'!F6062</f>
        <v>0</v>
      </c>
      <c r="F6064" s="25">
        <f>'101_transform'!G6062</f>
        <v>10053</v>
      </c>
      <c r="G6064" s="25">
        <f>'101_transform'!H6062</f>
        <v>0</v>
      </c>
    </row>
    <row r="6065" spans="1:7" ht="15" x14ac:dyDescent="0.2">
      <c r="A6065" s="12" t="str">
        <f t="shared" si="94"/>
        <v>КБ "СТРОЙЛЕСБАНК" (ООО) (2995) 61907</v>
      </c>
      <c r="B6065" s="25" t="str">
        <f>'101_transform'!C6063</f>
        <v>КБ "СТРОЙЛЕСБАНК" (ООО) (2995)</v>
      </c>
      <c r="C6065" s="25" t="str">
        <f>'101_transform'!D6063</f>
        <v>61907   A  Недвижимость (кроме земли), временно неиспользуемая в основной деятельности, учитываемая по справедливой стоимости</v>
      </c>
      <c r="D6065" s="25">
        <f>'101_transform'!E6063</f>
        <v>59483</v>
      </c>
      <c r="E6065" s="25">
        <f>'101_transform'!F6063</f>
        <v>0</v>
      </c>
      <c r="F6065" s="25">
        <f>'101_transform'!G6063</f>
        <v>58288</v>
      </c>
      <c r="G6065" s="25">
        <f>'101_transform'!H6063</f>
        <v>0</v>
      </c>
    </row>
    <row r="6066" spans="1:7" ht="15" x14ac:dyDescent="0.2">
      <c r="A6066" s="12" t="str">
        <f t="shared" si="94"/>
        <v>КБ "СТРОЙЛЕСБАНК" (ООО) (2995) 61908</v>
      </c>
      <c r="B6066" s="25" t="str">
        <f>'101_transform'!C6064</f>
        <v>КБ "СТРОЙЛЕСБАНК" (ООО) (2995)</v>
      </c>
      <c r="C6066" s="25" t="str">
        <f>'101_transform'!D6064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066" s="25">
        <f>'101_transform'!E6064</f>
        <v>77081</v>
      </c>
      <c r="E6066" s="25">
        <f>'101_transform'!F6064</f>
        <v>0</v>
      </c>
      <c r="F6066" s="25">
        <f>'101_transform'!G6064</f>
        <v>68004</v>
      </c>
      <c r="G6066" s="25">
        <f>'101_transform'!H6064</f>
        <v>0</v>
      </c>
    </row>
    <row r="6067" spans="1:7" ht="15" x14ac:dyDescent="0.2">
      <c r="A6067" s="12" t="str">
        <f t="shared" si="94"/>
        <v>КБ "СТРОЙЛЕСБАНК" (ООО) (2995) 61909</v>
      </c>
      <c r="B6067" s="25" t="str">
        <f>'101_transform'!C6065</f>
        <v>КБ "СТРОЙЛЕСБАНК" (ООО) (2995)</v>
      </c>
      <c r="C6067" s="25" t="str">
        <f>'101_transform'!D6065</f>
        <v>61909   П  Амортизация недвижимости (кроме земли), временно неиспользуемой в основной деятельности</v>
      </c>
      <c r="D6067" s="25">
        <f>'101_transform'!E6065</f>
        <v>0</v>
      </c>
      <c r="E6067" s="25">
        <f>'101_transform'!F6065</f>
        <v>0</v>
      </c>
      <c r="F6067" s="25">
        <f>'101_transform'!G6065</f>
        <v>0</v>
      </c>
      <c r="G6067" s="25">
        <f>'101_transform'!H6065</f>
        <v>0</v>
      </c>
    </row>
    <row r="6068" spans="1:7" ht="15" x14ac:dyDescent="0.2">
      <c r="A6068" s="12" t="str">
        <f t="shared" si="94"/>
        <v>КБ "СТРОЙЛЕСБАНК" (ООО) (2995) 61910</v>
      </c>
      <c r="B6068" s="25" t="str">
        <f>'101_transform'!C6066</f>
        <v>КБ "СТРОЙЛЕСБАНК" (ООО) (2995)</v>
      </c>
      <c r="C6068" s="25" t="str">
        <f>'101_transform'!D6066</f>
        <v>61910   П  Амортизация недвижимости (кроме земли), временно неиспользуемой в основной деятельности, переданной в аренду</v>
      </c>
      <c r="D6068" s="25">
        <f>'101_transform'!E6066</f>
        <v>0</v>
      </c>
      <c r="E6068" s="25">
        <f>'101_transform'!F6066</f>
        <v>0</v>
      </c>
      <c r="F6068" s="25">
        <f>'101_transform'!G6066</f>
        <v>0</v>
      </c>
      <c r="G6068" s="25">
        <f>'101_transform'!H6066</f>
        <v>0</v>
      </c>
    </row>
    <row r="6069" spans="1:7" ht="15" x14ac:dyDescent="0.2">
      <c r="A6069" s="12" t="str">
        <f t="shared" si="94"/>
        <v>КБ "СТРОЙЛЕСБАНК" (ООО) (2995) 61911</v>
      </c>
      <c r="B6069" s="25" t="str">
        <f>'101_transform'!C6067</f>
        <v>КБ "СТРОЙЛЕСБАНК" (ООО) (2995)</v>
      </c>
      <c r="C6069" s="25" t="str">
        <f>'101_transform'!D6067</f>
        <v>61911   A  Вложения в сооружение (строительство) объектов недвижимости, временно неиспользуемой в основной деятельности</v>
      </c>
      <c r="D6069" s="25">
        <f>'101_transform'!E6067</f>
        <v>0</v>
      </c>
      <c r="E6069" s="25">
        <f>'101_transform'!F6067</f>
        <v>0</v>
      </c>
      <c r="F6069" s="25">
        <f>'101_transform'!G6067</f>
        <v>0</v>
      </c>
      <c r="G6069" s="25">
        <f>'101_transform'!H6067</f>
        <v>0</v>
      </c>
    </row>
    <row r="6070" spans="1:7" ht="15" x14ac:dyDescent="0.2">
      <c r="A6070" s="12" t="str">
        <f t="shared" si="94"/>
        <v>КБ "СТРОЙЛЕСБАНК" (ООО) (2995) 61912</v>
      </c>
      <c r="B6070" s="25" t="str">
        <f>'101_transform'!C6068</f>
        <v>КБ "СТРОЙЛЕСБАНК" (ООО) (2995)</v>
      </c>
      <c r="C6070" s="25" t="str">
        <f>'101_transform'!D6068</f>
        <v>61912   П  Резервы на возможные потери</v>
      </c>
      <c r="D6070" s="25">
        <f>'101_transform'!E6068</f>
        <v>0</v>
      </c>
      <c r="E6070" s="25">
        <f>'101_transform'!F6068</f>
        <v>0</v>
      </c>
      <c r="F6070" s="25">
        <f>'101_transform'!G6068</f>
        <v>0</v>
      </c>
      <c r="G6070" s="25">
        <f>'101_transform'!H6068</f>
        <v>0</v>
      </c>
    </row>
    <row r="6071" spans="1:7" ht="15" x14ac:dyDescent="0.2">
      <c r="A6071" s="12" t="str">
        <f t="shared" si="94"/>
        <v>КБ "СТРОЙЛЕСБАНК" (ООО) (2995) 62001</v>
      </c>
      <c r="B6071" s="25" t="str">
        <f>'101_transform'!C6069</f>
        <v>КБ "СТРОЙЛЕСБАНК" (ООО) (2995)</v>
      </c>
      <c r="C6071" s="25" t="str">
        <f>'101_transform'!D6069</f>
        <v>62001   A  Долгосрочные активы, предназначенные для продажи</v>
      </c>
      <c r="D6071" s="25">
        <f>'101_transform'!E6069</f>
        <v>3822</v>
      </c>
      <c r="E6071" s="25">
        <f>'101_transform'!F6069</f>
        <v>0</v>
      </c>
      <c r="F6071" s="25">
        <f>'101_transform'!G6069</f>
        <v>3785</v>
      </c>
      <c r="G6071" s="25">
        <f>'101_transform'!H6069</f>
        <v>0</v>
      </c>
    </row>
    <row r="6072" spans="1:7" ht="15" x14ac:dyDescent="0.2">
      <c r="A6072" s="12" t="str">
        <f t="shared" si="94"/>
        <v>КБ "СТРОЙЛЕСБАНК" (ООО) (2995) 62002</v>
      </c>
      <c r="B6072" s="25" t="str">
        <f>'101_transform'!C6070</f>
        <v>КБ "СТРОЙЛЕСБАНК" (ООО) (2995)</v>
      </c>
      <c r="C6072" s="25" t="str">
        <f>'101_transform'!D6070</f>
        <v>62002   П  Резервы на возможные потери</v>
      </c>
      <c r="D6072" s="25">
        <f>'101_transform'!E6070</f>
        <v>0</v>
      </c>
      <c r="E6072" s="25">
        <f>'101_transform'!F6070</f>
        <v>72</v>
      </c>
      <c r="F6072" s="25">
        <f>'101_transform'!G6070</f>
        <v>0</v>
      </c>
      <c r="G6072" s="25">
        <f>'101_transform'!H6070</f>
        <v>1325</v>
      </c>
    </row>
    <row r="6073" spans="1:7" ht="15" x14ac:dyDescent="0.2">
      <c r="A6073" s="12" t="str">
        <f t="shared" si="94"/>
        <v>КБ "СТРОЙЛЕСБАНК" (ООО) (2995) 62101</v>
      </c>
      <c r="B6073" s="25" t="str">
        <f>'101_transform'!C6071</f>
        <v>КБ "СТРОЙЛЕСБАНК" (ООО) (2995)</v>
      </c>
      <c r="C6073" s="25" t="str">
        <f>'101_transform'!D6071</f>
        <v>62101   A  Средства труда, полученные по договорам отступного, залога, назначение которых не определено</v>
      </c>
      <c r="D6073" s="25">
        <f>'101_transform'!E6071</f>
        <v>0</v>
      </c>
      <c r="E6073" s="25">
        <f>'101_transform'!F6071</f>
        <v>0</v>
      </c>
      <c r="F6073" s="25">
        <f>'101_transform'!G6071</f>
        <v>246</v>
      </c>
      <c r="G6073" s="25">
        <f>'101_transform'!H6071</f>
        <v>0</v>
      </c>
    </row>
    <row r="6074" spans="1:7" ht="15" x14ac:dyDescent="0.2">
      <c r="A6074" s="12" t="str">
        <f t="shared" si="94"/>
        <v>КБ "СТРОЙЛЕСБАНК" (ООО) (2995) 62102</v>
      </c>
      <c r="B6074" s="25" t="str">
        <f>'101_transform'!C6072</f>
        <v>КБ "СТРОЙЛЕСБАНК" (ООО) (2995)</v>
      </c>
      <c r="C6074" s="25" t="str">
        <f>'101_transform'!D6072</f>
        <v>62102   A  Предметы труда, полученные по договорам отступного, залога, назначение которых не определено</v>
      </c>
      <c r="D6074" s="25">
        <f>'101_transform'!E6072</f>
        <v>0</v>
      </c>
      <c r="E6074" s="25">
        <f>'101_transform'!F6072</f>
        <v>0</v>
      </c>
      <c r="F6074" s="25">
        <f>'101_transform'!G6072</f>
        <v>0</v>
      </c>
      <c r="G6074" s="25">
        <f>'101_transform'!H6072</f>
        <v>0</v>
      </c>
    </row>
    <row r="6075" spans="1:7" ht="15" x14ac:dyDescent="0.2">
      <c r="A6075" s="12" t="str">
        <f t="shared" si="94"/>
        <v>КБ "СТРОЙЛЕСБАНК" (ООО) (2995) 62103</v>
      </c>
      <c r="B6075" s="25" t="str">
        <f>'101_transform'!C6073</f>
        <v>КБ "СТРОЙЛЕСБАНК" (ООО) (2995)</v>
      </c>
      <c r="C6075" s="25" t="str">
        <f>'101_transform'!D6073</f>
        <v>62103   П  Резервы на возможные потери</v>
      </c>
      <c r="D6075" s="25">
        <f>'101_transform'!E6073</f>
        <v>0</v>
      </c>
      <c r="E6075" s="25">
        <f>'101_transform'!F6073</f>
        <v>0</v>
      </c>
      <c r="F6075" s="25">
        <f>'101_transform'!G6073</f>
        <v>0</v>
      </c>
      <c r="G6075" s="25">
        <f>'101_transform'!H6073</f>
        <v>0</v>
      </c>
    </row>
    <row r="6076" spans="1:7" ht="15" x14ac:dyDescent="0.2">
      <c r="A6076" s="12" t="str">
        <f t="shared" si="94"/>
        <v>АО "СМБСР Банк" (3494) 60401</v>
      </c>
      <c r="B6076" s="25" t="str">
        <f>'101_transform'!C6074</f>
        <v>АО "СМБСР Банк" (3494)</v>
      </c>
      <c r="C6076" s="25" t="str">
        <f>'101_transform'!D6074</f>
        <v>60401   A  Основные средства (кроме земли) (c 13.02.2018)_x000D_Категория 1- Здания и сооружения (до 31.12.2002)</v>
      </c>
      <c r="D6076" s="25">
        <f>'101_transform'!E6074</f>
        <v>284736</v>
      </c>
      <c r="E6076" s="25">
        <f>'101_transform'!F6074</f>
        <v>0</v>
      </c>
      <c r="F6076" s="25">
        <f>'101_transform'!G6074</f>
        <v>284736</v>
      </c>
      <c r="G6076" s="25">
        <f>'101_transform'!H6074</f>
        <v>0</v>
      </c>
    </row>
    <row r="6077" spans="1:7" ht="15" x14ac:dyDescent="0.2">
      <c r="A6077" s="12" t="str">
        <f t="shared" si="94"/>
        <v>АО "СМБСР Банк" (3494) 60404</v>
      </c>
      <c r="B6077" s="25" t="str">
        <f>'101_transform'!C6075</f>
        <v>АО "СМБСР Банк" (3494)</v>
      </c>
      <c r="C6077" s="25" t="str">
        <f>'101_transform'!D6075</f>
        <v>60404   A  Земля (c 13.02.2018)</v>
      </c>
      <c r="D6077" s="25">
        <f>'101_transform'!E6075</f>
        <v>0</v>
      </c>
      <c r="E6077" s="25">
        <f>'101_transform'!F6075</f>
        <v>0</v>
      </c>
      <c r="F6077" s="25">
        <f>'101_transform'!G6075</f>
        <v>0</v>
      </c>
      <c r="G6077" s="25">
        <f>'101_transform'!H6075</f>
        <v>0</v>
      </c>
    </row>
    <row r="6078" spans="1:7" ht="15" x14ac:dyDescent="0.2">
      <c r="A6078" s="12" t="str">
        <f t="shared" si="94"/>
        <v>АО "СМБСР Банк" (3494) 60405</v>
      </c>
      <c r="B6078" s="25" t="str">
        <f>'101_transform'!C6076</f>
        <v>АО "СМБСР Банк" (3494)</v>
      </c>
      <c r="C6078" s="25" t="str">
        <f>'101_transform'!D6076</f>
        <v>60405   П
A (до 31.01.2003)  Резервы на возможные потери (c 13.02.2018)
Долгосрочно арендуемые основные средства (до 31.01.2003)</v>
      </c>
      <c r="D6078" s="25">
        <f>'101_transform'!E6076</f>
        <v>0</v>
      </c>
      <c r="E6078" s="25">
        <f>'101_transform'!F6076</f>
        <v>0</v>
      </c>
      <c r="F6078" s="25">
        <f>'101_transform'!G6076</f>
        <v>0</v>
      </c>
      <c r="G6078" s="25">
        <f>'101_transform'!H6076</f>
        <v>0</v>
      </c>
    </row>
    <row r="6079" spans="1:7" ht="15" x14ac:dyDescent="0.2">
      <c r="A6079" s="12" t="str">
        <f t="shared" si="94"/>
        <v>АО "СМБСР Банк" (3494) 60414</v>
      </c>
      <c r="B6079" s="25" t="str">
        <f>'101_transform'!C6077</f>
        <v>АО "СМБСР Банк" (3494)</v>
      </c>
      <c r="C6079" s="25" t="str">
        <f>'101_transform'!D6077</f>
        <v>60414   П  Амортизация основных средств (кроме земли) (c 13.02.2018)</v>
      </c>
      <c r="D6079" s="25">
        <f>'101_transform'!E6077</f>
        <v>0</v>
      </c>
      <c r="E6079" s="25">
        <f>'101_transform'!F6077</f>
        <v>264591</v>
      </c>
      <c r="F6079" s="25">
        <f>'101_transform'!G6077</f>
        <v>0</v>
      </c>
      <c r="G6079" s="25">
        <f>'101_transform'!H6077</f>
        <v>267940</v>
      </c>
    </row>
    <row r="6080" spans="1:7" ht="15" x14ac:dyDescent="0.2">
      <c r="A6080" s="12" t="str">
        <f t="shared" si="94"/>
        <v>АО "СМБСР Банк" (3494) 60415</v>
      </c>
      <c r="B6080" s="25" t="str">
        <f>'101_transform'!C6078</f>
        <v>АО "СМБСР Банк" (3494)</v>
      </c>
      <c r="C6080" s="25" t="str">
        <f>'101_transform'!D6078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080" s="25">
        <f>'101_transform'!E6078</f>
        <v>16679</v>
      </c>
      <c r="E6080" s="25">
        <f>'101_transform'!F6078</f>
        <v>0</v>
      </c>
      <c r="F6080" s="25">
        <f>'101_transform'!G6078</f>
        <v>22492</v>
      </c>
      <c r="G6080" s="25">
        <f>'101_transform'!H6078</f>
        <v>0</v>
      </c>
    </row>
    <row r="6081" spans="1:7" ht="15" x14ac:dyDescent="0.2">
      <c r="A6081" s="12" t="str">
        <f t="shared" si="94"/>
        <v>АО "СМБСР Банк" (3494) 61901</v>
      </c>
      <c r="B6081" s="25" t="str">
        <f>'101_transform'!C6079</f>
        <v>АО "СМБСР Банк" (3494)</v>
      </c>
      <c r="C6081" s="25" t="str">
        <f>'101_transform'!D6079</f>
        <v>61901   A  Земля, временно неиспользуемая в основной деятельности</v>
      </c>
      <c r="D6081" s="25">
        <f>'101_transform'!E6079</f>
        <v>0</v>
      </c>
      <c r="E6081" s="25">
        <f>'101_transform'!F6079</f>
        <v>0</v>
      </c>
      <c r="F6081" s="25">
        <f>'101_transform'!G6079</f>
        <v>0</v>
      </c>
      <c r="G6081" s="25">
        <f>'101_transform'!H6079</f>
        <v>0</v>
      </c>
    </row>
    <row r="6082" spans="1:7" ht="15" x14ac:dyDescent="0.2">
      <c r="A6082" s="12" t="str">
        <f t="shared" si="94"/>
        <v>АО "СМБСР Банк" (3494) 61902</v>
      </c>
      <c r="B6082" s="25" t="str">
        <f>'101_transform'!C6080</f>
        <v>АО "СМБСР Банк" (3494)</v>
      </c>
      <c r="C6082" s="25" t="str">
        <f>'101_transform'!D6080</f>
        <v>61902   A  Земля, временно неиспользуемая в основной деятельности, переданная в аренду</v>
      </c>
      <c r="D6082" s="25">
        <f>'101_transform'!E6080</f>
        <v>0</v>
      </c>
      <c r="E6082" s="25">
        <f>'101_transform'!F6080</f>
        <v>0</v>
      </c>
      <c r="F6082" s="25">
        <f>'101_transform'!G6080</f>
        <v>0</v>
      </c>
      <c r="G6082" s="25">
        <f>'101_transform'!H6080</f>
        <v>0</v>
      </c>
    </row>
    <row r="6083" spans="1:7" ht="15" x14ac:dyDescent="0.2">
      <c r="A6083" s="12" t="str">
        <f t="shared" si="94"/>
        <v>АО "СМБСР Банк" (3494) 61903</v>
      </c>
      <c r="B6083" s="25" t="str">
        <f>'101_transform'!C6081</f>
        <v>АО "СМБСР Банк" (3494)</v>
      </c>
      <c r="C6083" s="25" t="str">
        <f>'101_transform'!D6081</f>
        <v>61903   A  Недвижимость (кроме земли), временно неиспользуемая в основной деятельности</v>
      </c>
      <c r="D6083" s="25">
        <f>'101_transform'!E6081</f>
        <v>0</v>
      </c>
      <c r="E6083" s="25">
        <f>'101_transform'!F6081</f>
        <v>0</v>
      </c>
      <c r="F6083" s="25">
        <f>'101_transform'!G6081</f>
        <v>0</v>
      </c>
      <c r="G6083" s="25">
        <f>'101_transform'!H6081</f>
        <v>0</v>
      </c>
    </row>
    <row r="6084" spans="1:7" ht="15" x14ac:dyDescent="0.2">
      <c r="A6084" s="12" t="str">
        <f t="shared" ref="A6084:A6147" si="95">B6084&amp;" "&amp;LEFT(C6084,5)</f>
        <v>АО "СМБСР Банк" (3494) 61904</v>
      </c>
      <c r="B6084" s="25" t="str">
        <f>'101_transform'!C6082</f>
        <v>АО "СМБСР Банк" (3494)</v>
      </c>
      <c r="C6084" s="25" t="str">
        <f>'101_transform'!D6082</f>
        <v>61904   A  Недвижимость (кроме земли), временно неиспользуемая в основной деятельности, переданная в аренду</v>
      </c>
      <c r="D6084" s="25">
        <f>'101_transform'!E6082</f>
        <v>0</v>
      </c>
      <c r="E6084" s="25">
        <f>'101_transform'!F6082</f>
        <v>0</v>
      </c>
      <c r="F6084" s="25">
        <f>'101_transform'!G6082</f>
        <v>0</v>
      </c>
      <c r="G6084" s="25">
        <f>'101_transform'!H6082</f>
        <v>0</v>
      </c>
    </row>
    <row r="6085" spans="1:7" ht="15" x14ac:dyDescent="0.2">
      <c r="A6085" s="12" t="str">
        <f t="shared" si="95"/>
        <v>АО "СМБСР Банк" (3494) 61905</v>
      </c>
      <c r="B6085" s="25" t="str">
        <f>'101_transform'!C6083</f>
        <v>АО "СМБСР Банк" (3494)</v>
      </c>
      <c r="C6085" s="25" t="str">
        <f>'101_transform'!D6083</f>
        <v>61905   A  Земля, временно неиспользуемая в основной деятельности, учитываемая по справедливой стоимости</v>
      </c>
      <c r="D6085" s="25">
        <f>'101_transform'!E6083</f>
        <v>0</v>
      </c>
      <c r="E6085" s="25">
        <f>'101_transform'!F6083</f>
        <v>0</v>
      </c>
      <c r="F6085" s="25">
        <f>'101_transform'!G6083</f>
        <v>0</v>
      </c>
      <c r="G6085" s="25">
        <f>'101_transform'!H6083</f>
        <v>0</v>
      </c>
    </row>
    <row r="6086" spans="1:7" ht="15" x14ac:dyDescent="0.2">
      <c r="A6086" s="12" t="str">
        <f t="shared" si="95"/>
        <v>АО "СМБСР Банк" (3494) 61906</v>
      </c>
      <c r="B6086" s="25" t="str">
        <f>'101_transform'!C6084</f>
        <v>АО "СМБСР Банк" (3494)</v>
      </c>
      <c r="C6086" s="25" t="str">
        <f>'101_transform'!D6084</f>
        <v>61906   A  Земля, временно неиспользуемая в основной деятельности, учитываемая по справедливой стоимости, переданная в аренду</v>
      </c>
      <c r="D6086" s="25">
        <f>'101_transform'!E6084</f>
        <v>0</v>
      </c>
      <c r="E6086" s="25">
        <f>'101_transform'!F6084</f>
        <v>0</v>
      </c>
      <c r="F6086" s="25">
        <f>'101_transform'!G6084</f>
        <v>0</v>
      </c>
      <c r="G6086" s="25">
        <f>'101_transform'!H6084</f>
        <v>0</v>
      </c>
    </row>
    <row r="6087" spans="1:7" ht="15" x14ac:dyDescent="0.2">
      <c r="A6087" s="12" t="str">
        <f t="shared" si="95"/>
        <v>АО "СМБСР Банк" (3494) 61907</v>
      </c>
      <c r="B6087" s="25" t="str">
        <f>'101_transform'!C6085</f>
        <v>АО "СМБСР Банк" (3494)</v>
      </c>
      <c r="C6087" s="25" t="str">
        <f>'101_transform'!D6085</f>
        <v>61907   A  Недвижимость (кроме земли), временно неиспользуемая в основной деятельности, учитываемая по справедливой стоимости</v>
      </c>
      <c r="D6087" s="25">
        <f>'101_transform'!E6085</f>
        <v>0</v>
      </c>
      <c r="E6087" s="25">
        <f>'101_transform'!F6085</f>
        <v>0</v>
      </c>
      <c r="F6087" s="25">
        <f>'101_transform'!G6085</f>
        <v>0</v>
      </c>
      <c r="G6087" s="25">
        <f>'101_transform'!H6085</f>
        <v>0</v>
      </c>
    </row>
    <row r="6088" spans="1:7" ht="15" x14ac:dyDescent="0.2">
      <c r="A6088" s="12" t="str">
        <f t="shared" si="95"/>
        <v>АО "СМБСР Банк" (3494) 61908</v>
      </c>
      <c r="B6088" s="25" t="str">
        <f>'101_transform'!C6086</f>
        <v>АО "СМБСР Банк" (3494)</v>
      </c>
      <c r="C6088" s="25" t="str">
        <f>'101_transform'!D6086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088" s="25">
        <f>'101_transform'!E6086</f>
        <v>0</v>
      </c>
      <c r="E6088" s="25">
        <f>'101_transform'!F6086</f>
        <v>0</v>
      </c>
      <c r="F6088" s="25">
        <f>'101_transform'!G6086</f>
        <v>0</v>
      </c>
      <c r="G6088" s="25">
        <f>'101_transform'!H6086</f>
        <v>0</v>
      </c>
    </row>
    <row r="6089" spans="1:7" ht="15" x14ac:dyDescent="0.2">
      <c r="A6089" s="12" t="str">
        <f t="shared" si="95"/>
        <v>АО "СМБСР Банк" (3494) 61909</v>
      </c>
      <c r="B6089" s="25" t="str">
        <f>'101_transform'!C6087</f>
        <v>АО "СМБСР Банк" (3494)</v>
      </c>
      <c r="C6089" s="25" t="str">
        <f>'101_transform'!D6087</f>
        <v>61909   П  Амортизация недвижимости (кроме земли), временно неиспользуемой в основной деятельности</v>
      </c>
      <c r="D6089" s="25">
        <f>'101_transform'!E6087</f>
        <v>0</v>
      </c>
      <c r="E6089" s="25">
        <f>'101_transform'!F6087</f>
        <v>0</v>
      </c>
      <c r="F6089" s="25">
        <f>'101_transform'!G6087</f>
        <v>0</v>
      </c>
      <c r="G6089" s="25">
        <f>'101_transform'!H6087</f>
        <v>0</v>
      </c>
    </row>
    <row r="6090" spans="1:7" ht="15" x14ac:dyDescent="0.2">
      <c r="A6090" s="12" t="str">
        <f t="shared" si="95"/>
        <v>АО "СМБСР Банк" (3494) 61910</v>
      </c>
      <c r="B6090" s="25" t="str">
        <f>'101_transform'!C6088</f>
        <v>АО "СМБСР Банк" (3494)</v>
      </c>
      <c r="C6090" s="25" t="str">
        <f>'101_transform'!D6088</f>
        <v>61910   П  Амортизация недвижимости (кроме земли), временно неиспользуемой в основной деятельности, переданной в аренду</v>
      </c>
      <c r="D6090" s="25">
        <f>'101_transform'!E6088</f>
        <v>0</v>
      </c>
      <c r="E6090" s="25">
        <f>'101_transform'!F6088</f>
        <v>0</v>
      </c>
      <c r="F6090" s="25">
        <f>'101_transform'!G6088</f>
        <v>0</v>
      </c>
      <c r="G6090" s="25">
        <f>'101_transform'!H6088</f>
        <v>0</v>
      </c>
    </row>
    <row r="6091" spans="1:7" ht="15" x14ac:dyDescent="0.2">
      <c r="A6091" s="12" t="str">
        <f t="shared" si="95"/>
        <v>АО "СМБСР Банк" (3494) 61911</v>
      </c>
      <c r="B6091" s="25" t="str">
        <f>'101_transform'!C6089</f>
        <v>АО "СМБСР Банк" (3494)</v>
      </c>
      <c r="C6091" s="25" t="str">
        <f>'101_transform'!D6089</f>
        <v>61911   A  Вложения в сооружение (строительство) объектов недвижимости, временно неиспользуемой в основной деятельности</v>
      </c>
      <c r="D6091" s="25">
        <f>'101_transform'!E6089</f>
        <v>0</v>
      </c>
      <c r="E6091" s="25">
        <f>'101_transform'!F6089</f>
        <v>0</v>
      </c>
      <c r="F6091" s="25">
        <f>'101_transform'!G6089</f>
        <v>0</v>
      </c>
      <c r="G6091" s="25">
        <f>'101_transform'!H6089</f>
        <v>0</v>
      </c>
    </row>
    <row r="6092" spans="1:7" ht="15" x14ac:dyDescent="0.2">
      <c r="A6092" s="12" t="str">
        <f t="shared" si="95"/>
        <v>АО "СМБСР Банк" (3494) 61912</v>
      </c>
      <c r="B6092" s="25" t="str">
        <f>'101_transform'!C6090</f>
        <v>АО "СМБСР Банк" (3494)</v>
      </c>
      <c r="C6092" s="25" t="str">
        <f>'101_transform'!D6090</f>
        <v>61912   П  Резервы на возможные потери</v>
      </c>
      <c r="D6092" s="25">
        <f>'101_transform'!E6090</f>
        <v>0</v>
      </c>
      <c r="E6092" s="25">
        <f>'101_transform'!F6090</f>
        <v>0</v>
      </c>
      <c r="F6092" s="25">
        <f>'101_transform'!G6090</f>
        <v>0</v>
      </c>
      <c r="G6092" s="25">
        <f>'101_transform'!H6090</f>
        <v>0</v>
      </c>
    </row>
    <row r="6093" spans="1:7" ht="15" x14ac:dyDescent="0.2">
      <c r="A6093" s="12" t="str">
        <f t="shared" si="95"/>
        <v>АО "СМБСР Банк" (3494) 62001</v>
      </c>
      <c r="B6093" s="25" t="str">
        <f>'101_transform'!C6091</f>
        <v>АО "СМБСР Банк" (3494)</v>
      </c>
      <c r="C6093" s="25" t="str">
        <f>'101_transform'!D6091</f>
        <v>62001   A  Долгосрочные активы, предназначенные для продажи</v>
      </c>
      <c r="D6093" s="25">
        <f>'101_transform'!E6091</f>
        <v>0</v>
      </c>
      <c r="E6093" s="25">
        <f>'101_transform'!F6091</f>
        <v>0</v>
      </c>
      <c r="F6093" s="25">
        <f>'101_transform'!G6091</f>
        <v>0</v>
      </c>
      <c r="G6093" s="25">
        <f>'101_transform'!H6091</f>
        <v>0</v>
      </c>
    </row>
    <row r="6094" spans="1:7" ht="15" x14ac:dyDescent="0.2">
      <c r="A6094" s="12" t="str">
        <f t="shared" si="95"/>
        <v>АО "СМБСР Банк" (3494) 62002</v>
      </c>
      <c r="B6094" s="25" t="str">
        <f>'101_transform'!C6092</f>
        <v>АО "СМБСР Банк" (3494)</v>
      </c>
      <c r="C6094" s="25" t="str">
        <f>'101_transform'!D6092</f>
        <v>62002   П  Резервы на возможные потери</v>
      </c>
      <c r="D6094" s="25">
        <f>'101_transform'!E6092</f>
        <v>0</v>
      </c>
      <c r="E6094" s="25">
        <f>'101_transform'!F6092</f>
        <v>0</v>
      </c>
      <c r="F6094" s="25">
        <f>'101_transform'!G6092</f>
        <v>0</v>
      </c>
      <c r="G6094" s="25">
        <f>'101_transform'!H6092</f>
        <v>0</v>
      </c>
    </row>
    <row r="6095" spans="1:7" ht="15" x14ac:dyDescent="0.2">
      <c r="A6095" s="12" t="str">
        <f t="shared" si="95"/>
        <v>АО "СМБСР Банк" (3494) 62101</v>
      </c>
      <c r="B6095" s="25" t="str">
        <f>'101_transform'!C6093</f>
        <v>АО "СМБСР Банк" (3494)</v>
      </c>
      <c r="C6095" s="25" t="str">
        <f>'101_transform'!D6093</f>
        <v>62101   A  Средства труда, полученные по договорам отступного, залога, назначение которых не определено</v>
      </c>
      <c r="D6095" s="25">
        <f>'101_transform'!E6093</f>
        <v>0</v>
      </c>
      <c r="E6095" s="25">
        <f>'101_transform'!F6093</f>
        <v>0</v>
      </c>
      <c r="F6095" s="25">
        <f>'101_transform'!G6093</f>
        <v>0</v>
      </c>
      <c r="G6095" s="25">
        <f>'101_transform'!H6093</f>
        <v>0</v>
      </c>
    </row>
    <row r="6096" spans="1:7" ht="15" x14ac:dyDescent="0.2">
      <c r="A6096" s="12" t="str">
        <f t="shared" si="95"/>
        <v>АО "СМБСР Банк" (3494) 62102</v>
      </c>
      <c r="B6096" s="25" t="str">
        <f>'101_transform'!C6094</f>
        <v>АО "СМБСР Банк" (3494)</v>
      </c>
      <c r="C6096" s="25" t="str">
        <f>'101_transform'!D6094</f>
        <v>62102   A  Предметы труда, полученные по договорам отступного, залога, назначение которых не определено</v>
      </c>
      <c r="D6096" s="25">
        <f>'101_transform'!E6094</f>
        <v>0</v>
      </c>
      <c r="E6096" s="25">
        <f>'101_transform'!F6094</f>
        <v>0</v>
      </c>
      <c r="F6096" s="25">
        <f>'101_transform'!G6094</f>
        <v>0</v>
      </c>
      <c r="G6096" s="25">
        <f>'101_transform'!H6094</f>
        <v>0</v>
      </c>
    </row>
    <row r="6097" spans="1:7" ht="15" x14ac:dyDescent="0.2">
      <c r="A6097" s="12" t="str">
        <f t="shared" si="95"/>
        <v>АО "СМБСР Банк" (3494) 62103</v>
      </c>
      <c r="B6097" s="25" t="str">
        <f>'101_transform'!C6095</f>
        <v>АО "СМБСР Банк" (3494)</v>
      </c>
      <c r="C6097" s="25" t="str">
        <f>'101_transform'!D6095</f>
        <v>62103   П  Резервы на возможные потери</v>
      </c>
      <c r="D6097" s="25">
        <f>'101_transform'!E6095</f>
        <v>0</v>
      </c>
      <c r="E6097" s="25">
        <f>'101_transform'!F6095</f>
        <v>0</v>
      </c>
      <c r="F6097" s="25">
        <f>'101_transform'!G6095</f>
        <v>0</v>
      </c>
      <c r="G6097" s="25">
        <f>'101_transform'!H6095</f>
        <v>0</v>
      </c>
    </row>
    <row r="6098" spans="1:7" ht="15" x14ac:dyDescent="0.2">
      <c r="A6098" s="12" t="str">
        <f t="shared" si="95"/>
        <v>АО БАНК "СНГБ" (588) 60401</v>
      </c>
      <c r="B6098" s="25" t="str">
        <f>'101_transform'!C6096</f>
        <v>АО БАНК "СНГБ" (588)</v>
      </c>
      <c r="C6098" s="25" t="str">
        <f>'101_transform'!D6096</f>
        <v>60401   A  Основные средства (кроме земли) (c 13.02.2018)_x000D_Категория 1- Здания и сооружения (до 31.12.2002)</v>
      </c>
      <c r="D6098" s="25">
        <f>'101_transform'!E6096</f>
        <v>2749075</v>
      </c>
      <c r="E6098" s="25">
        <f>'101_transform'!F6096</f>
        <v>0</v>
      </c>
      <c r="F6098" s="25">
        <f>'101_transform'!G6096</f>
        <v>2779572</v>
      </c>
      <c r="G6098" s="25">
        <f>'101_transform'!H6096</f>
        <v>0</v>
      </c>
    </row>
    <row r="6099" spans="1:7" ht="15" x14ac:dyDescent="0.2">
      <c r="A6099" s="12" t="str">
        <f t="shared" si="95"/>
        <v>АО БАНК "СНГБ" (588) 60404</v>
      </c>
      <c r="B6099" s="25" t="str">
        <f>'101_transform'!C6097</f>
        <v>АО БАНК "СНГБ" (588)</v>
      </c>
      <c r="C6099" s="25" t="str">
        <f>'101_transform'!D6097</f>
        <v>60404   A  Земля (c 13.02.2018)</v>
      </c>
      <c r="D6099" s="25">
        <f>'101_transform'!E6097</f>
        <v>68864</v>
      </c>
      <c r="E6099" s="25">
        <f>'101_transform'!F6097</f>
        <v>0</v>
      </c>
      <c r="F6099" s="25">
        <f>'101_transform'!G6097</f>
        <v>68864</v>
      </c>
      <c r="G6099" s="25">
        <f>'101_transform'!H6097</f>
        <v>0</v>
      </c>
    </row>
    <row r="6100" spans="1:7" ht="15" x14ac:dyDescent="0.2">
      <c r="A6100" s="12" t="str">
        <f t="shared" si="95"/>
        <v>АО БАНК "СНГБ" (588) 60405</v>
      </c>
      <c r="B6100" s="25" t="str">
        <f>'101_transform'!C6098</f>
        <v>АО БАНК "СНГБ" (588)</v>
      </c>
      <c r="C6100" s="25" t="str">
        <f>'101_transform'!D6098</f>
        <v>60405   П
A (до 31.01.2003)  Резервы на возможные потери (c 13.02.2018)
Долгосрочно арендуемые основные средства (до 31.01.2003)</v>
      </c>
      <c r="D6100" s="25">
        <f>'101_transform'!E6098</f>
        <v>0</v>
      </c>
      <c r="E6100" s="25">
        <f>'101_transform'!F6098</f>
        <v>0</v>
      </c>
      <c r="F6100" s="25">
        <f>'101_transform'!G6098</f>
        <v>0</v>
      </c>
      <c r="G6100" s="25">
        <f>'101_transform'!H6098</f>
        <v>0</v>
      </c>
    </row>
    <row r="6101" spans="1:7" ht="15" x14ac:dyDescent="0.2">
      <c r="A6101" s="12" t="str">
        <f t="shared" si="95"/>
        <v>АО БАНК "СНГБ" (588) 60414</v>
      </c>
      <c r="B6101" s="25" t="str">
        <f>'101_transform'!C6099</f>
        <v>АО БАНК "СНГБ" (588)</v>
      </c>
      <c r="C6101" s="25" t="str">
        <f>'101_transform'!D6099</f>
        <v>60414   П  Амортизация основных средств (кроме земли) (c 13.02.2018)</v>
      </c>
      <c r="D6101" s="25">
        <f>'101_transform'!E6099</f>
        <v>0</v>
      </c>
      <c r="E6101" s="25">
        <f>'101_transform'!F6099</f>
        <v>1011691</v>
      </c>
      <c r="F6101" s="25">
        <f>'101_transform'!G6099</f>
        <v>0</v>
      </c>
      <c r="G6101" s="25">
        <f>'101_transform'!H6099</f>
        <v>1031214</v>
      </c>
    </row>
    <row r="6102" spans="1:7" ht="15" x14ac:dyDescent="0.2">
      <c r="A6102" s="12" t="str">
        <f t="shared" si="95"/>
        <v>АО БАНК "СНГБ" (588) 60415</v>
      </c>
      <c r="B6102" s="25" t="str">
        <f>'101_transform'!C6100</f>
        <v>АО БАНК "СНГБ" (588)</v>
      </c>
      <c r="C6102" s="25" t="str">
        <f>'101_transform'!D6100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102" s="25">
        <f>'101_transform'!E6100</f>
        <v>12966</v>
      </c>
      <c r="E6102" s="25">
        <f>'101_transform'!F6100</f>
        <v>0</v>
      </c>
      <c r="F6102" s="25">
        <f>'101_transform'!G6100</f>
        <v>14215</v>
      </c>
      <c r="G6102" s="25">
        <f>'101_transform'!H6100</f>
        <v>0</v>
      </c>
    </row>
    <row r="6103" spans="1:7" ht="15" x14ac:dyDescent="0.2">
      <c r="A6103" s="12" t="str">
        <f t="shared" si="95"/>
        <v>АО БАНК "СНГБ" (588) 61901</v>
      </c>
      <c r="B6103" s="25" t="str">
        <f>'101_transform'!C6101</f>
        <v>АО БАНК "СНГБ" (588)</v>
      </c>
      <c r="C6103" s="25" t="str">
        <f>'101_transform'!D6101</f>
        <v>61901   A  Земля, временно неиспользуемая в основной деятельности</v>
      </c>
      <c r="D6103" s="25">
        <f>'101_transform'!E6101</f>
        <v>0</v>
      </c>
      <c r="E6103" s="25">
        <f>'101_transform'!F6101</f>
        <v>0</v>
      </c>
      <c r="F6103" s="25">
        <f>'101_transform'!G6101</f>
        <v>0</v>
      </c>
      <c r="G6103" s="25">
        <f>'101_transform'!H6101</f>
        <v>0</v>
      </c>
    </row>
    <row r="6104" spans="1:7" ht="15" x14ac:dyDescent="0.2">
      <c r="A6104" s="12" t="str">
        <f t="shared" si="95"/>
        <v>АО БАНК "СНГБ" (588) 61902</v>
      </c>
      <c r="B6104" s="25" t="str">
        <f>'101_transform'!C6102</f>
        <v>АО БАНК "СНГБ" (588)</v>
      </c>
      <c r="C6104" s="25" t="str">
        <f>'101_transform'!D6102</f>
        <v>61902   A  Земля, временно неиспользуемая в основной деятельности, переданная в аренду</v>
      </c>
      <c r="D6104" s="25">
        <f>'101_transform'!E6102</f>
        <v>0</v>
      </c>
      <c r="E6104" s="25">
        <f>'101_transform'!F6102</f>
        <v>0</v>
      </c>
      <c r="F6104" s="25">
        <f>'101_transform'!G6102</f>
        <v>0</v>
      </c>
      <c r="G6104" s="25">
        <f>'101_transform'!H6102</f>
        <v>0</v>
      </c>
    </row>
    <row r="6105" spans="1:7" ht="15" x14ac:dyDescent="0.2">
      <c r="A6105" s="12" t="str">
        <f t="shared" si="95"/>
        <v>АО БАНК "СНГБ" (588) 61903</v>
      </c>
      <c r="B6105" s="25" t="str">
        <f>'101_transform'!C6103</f>
        <v>АО БАНК "СНГБ" (588)</v>
      </c>
      <c r="C6105" s="25" t="str">
        <f>'101_transform'!D6103</f>
        <v>61903   A  Недвижимость (кроме земли), временно неиспользуемая в основной деятельности</v>
      </c>
      <c r="D6105" s="25">
        <f>'101_transform'!E6103</f>
        <v>0</v>
      </c>
      <c r="E6105" s="25">
        <f>'101_transform'!F6103</f>
        <v>0</v>
      </c>
      <c r="F6105" s="25">
        <f>'101_transform'!G6103</f>
        <v>0</v>
      </c>
      <c r="G6105" s="25">
        <f>'101_transform'!H6103</f>
        <v>0</v>
      </c>
    </row>
    <row r="6106" spans="1:7" ht="15" x14ac:dyDescent="0.2">
      <c r="A6106" s="12" t="str">
        <f t="shared" si="95"/>
        <v>АО БАНК "СНГБ" (588) 61904</v>
      </c>
      <c r="B6106" s="25" t="str">
        <f>'101_transform'!C6104</f>
        <v>АО БАНК "СНГБ" (588)</v>
      </c>
      <c r="C6106" s="25" t="str">
        <f>'101_transform'!D6104</f>
        <v>61904   A  Недвижимость (кроме земли), временно неиспользуемая в основной деятельности, переданная в аренду</v>
      </c>
      <c r="D6106" s="25">
        <f>'101_transform'!E6104</f>
        <v>0</v>
      </c>
      <c r="E6106" s="25">
        <f>'101_transform'!F6104</f>
        <v>0</v>
      </c>
      <c r="F6106" s="25">
        <f>'101_transform'!G6104</f>
        <v>0</v>
      </c>
      <c r="G6106" s="25">
        <f>'101_transform'!H6104</f>
        <v>0</v>
      </c>
    </row>
    <row r="6107" spans="1:7" ht="15" x14ac:dyDescent="0.2">
      <c r="A6107" s="12" t="str">
        <f t="shared" si="95"/>
        <v>АО БАНК "СНГБ" (588) 61905</v>
      </c>
      <c r="B6107" s="25" t="str">
        <f>'101_transform'!C6105</f>
        <v>АО БАНК "СНГБ" (588)</v>
      </c>
      <c r="C6107" s="25" t="str">
        <f>'101_transform'!D6105</f>
        <v>61905   A  Земля, временно неиспользуемая в основной деятельности, учитываемая по справедливой стоимости</v>
      </c>
      <c r="D6107" s="25">
        <f>'101_transform'!E6105</f>
        <v>54966</v>
      </c>
      <c r="E6107" s="25">
        <f>'101_transform'!F6105</f>
        <v>0</v>
      </c>
      <c r="F6107" s="25">
        <f>'101_transform'!G6105</f>
        <v>54966</v>
      </c>
      <c r="G6107" s="25">
        <f>'101_transform'!H6105</f>
        <v>0</v>
      </c>
    </row>
    <row r="6108" spans="1:7" ht="15" x14ac:dyDescent="0.2">
      <c r="A6108" s="12" t="str">
        <f t="shared" si="95"/>
        <v>АО БАНК "СНГБ" (588) 61906</v>
      </c>
      <c r="B6108" s="25" t="str">
        <f>'101_transform'!C6106</f>
        <v>АО БАНК "СНГБ" (588)</v>
      </c>
      <c r="C6108" s="25" t="str">
        <f>'101_transform'!D6106</f>
        <v>61906   A  Земля, временно неиспользуемая в основной деятельности, учитываемая по справедливой стоимости, переданная в аренду</v>
      </c>
      <c r="D6108" s="25">
        <f>'101_transform'!E6106</f>
        <v>365</v>
      </c>
      <c r="E6108" s="25">
        <f>'101_transform'!F6106</f>
        <v>0</v>
      </c>
      <c r="F6108" s="25">
        <f>'101_transform'!G6106</f>
        <v>365</v>
      </c>
      <c r="G6108" s="25">
        <f>'101_transform'!H6106</f>
        <v>0</v>
      </c>
    </row>
    <row r="6109" spans="1:7" ht="15" x14ac:dyDescent="0.2">
      <c r="A6109" s="12" t="str">
        <f t="shared" si="95"/>
        <v>АО БАНК "СНГБ" (588) 61907</v>
      </c>
      <c r="B6109" s="25" t="str">
        <f>'101_transform'!C6107</f>
        <v>АО БАНК "СНГБ" (588)</v>
      </c>
      <c r="C6109" s="25" t="str">
        <f>'101_transform'!D6107</f>
        <v>61907   A  Недвижимость (кроме земли), временно неиспользуемая в основной деятельности, учитываемая по справедливой стоимости</v>
      </c>
      <c r="D6109" s="25">
        <f>'101_transform'!E6107</f>
        <v>0</v>
      </c>
      <c r="E6109" s="25">
        <f>'101_transform'!F6107</f>
        <v>0</v>
      </c>
      <c r="F6109" s="25">
        <f>'101_transform'!G6107</f>
        <v>0</v>
      </c>
      <c r="G6109" s="25">
        <f>'101_transform'!H6107</f>
        <v>0</v>
      </c>
    </row>
    <row r="6110" spans="1:7" ht="15" x14ac:dyDescent="0.2">
      <c r="A6110" s="12" t="str">
        <f t="shared" si="95"/>
        <v>АО БАНК "СНГБ" (588) 61908</v>
      </c>
      <c r="B6110" s="25" t="str">
        <f>'101_transform'!C6108</f>
        <v>АО БАНК "СНГБ" (588)</v>
      </c>
      <c r="C6110" s="25" t="str">
        <f>'101_transform'!D6108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110" s="25">
        <f>'101_transform'!E6108</f>
        <v>2502</v>
      </c>
      <c r="E6110" s="25">
        <f>'101_transform'!F6108</f>
        <v>0</v>
      </c>
      <c r="F6110" s="25">
        <f>'101_transform'!G6108</f>
        <v>2502</v>
      </c>
      <c r="G6110" s="25">
        <f>'101_transform'!H6108</f>
        <v>0</v>
      </c>
    </row>
    <row r="6111" spans="1:7" ht="15" x14ac:dyDescent="0.2">
      <c r="A6111" s="12" t="str">
        <f t="shared" si="95"/>
        <v>АО БАНК "СНГБ" (588) 61909</v>
      </c>
      <c r="B6111" s="25" t="str">
        <f>'101_transform'!C6109</f>
        <v>АО БАНК "СНГБ" (588)</v>
      </c>
      <c r="C6111" s="25" t="str">
        <f>'101_transform'!D6109</f>
        <v>61909   П  Амортизация недвижимости (кроме земли), временно неиспользуемой в основной деятельности</v>
      </c>
      <c r="D6111" s="25">
        <f>'101_transform'!E6109</f>
        <v>0</v>
      </c>
      <c r="E6111" s="25">
        <f>'101_transform'!F6109</f>
        <v>0</v>
      </c>
      <c r="F6111" s="25">
        <f>'101_transform'!G6109</f>
        <v>0</v>
      </c>
      <c r="G6111" s="25">
        <f>'101_transform'!H6109</f>
        <v>0</v>
      </c>
    </row>
    <row r="6112" spans="1:7" ht="15" x14ac:dyDescent="0.2">
      <c r="A6112" s="12" t="str">
        <f t="shared" si="95"/>
        <v>АО БАНК "СНГБ" (588) 61910</v>
      </c>
      <c r="B6112" s="25" t="str">
        <f>'101_transform'!C6110</f>
        <v>АО БАНК "СНГБ" (588)</v>
      </c>
      <c r="C6112" s="25" t="str">
        <f>'101_transform'!D6110</f>
        <v>61910   П  Амортизация недвижимости (кроме земли), временно неиспользуемой в основной деятельности, переданной в аренду</v>
      </c>
      <c r="D6112" s="25">
        <f>'101_transform'!E6110</f>
        <v>0</v>
      </c>
      <c r="E6112" s="25">
        <f>'101_transform'!F6110</f>
        <v>0</v>
      </c>
      <c r="F6112" s="25">
        <f>'101_transform'!G6110</f>
        <v>0</v>
      </c>
      <c r="G6112" s="25">
        <f>'101_transform'!H6110</f>
        <v>0</v>
      </c>
    </row>
    <row r="6113" spans="1:7" ht="15" x14ac:dyDescent="0.2">
      <c r="A6113" s="12" t="str">
        <f t="shared" si="95"/>
        <v>АО БАНК "СНГБ" (588) 61911</v>
      </c>
      <c r="B6113" s="25" t="str">
        <f>'101_transform'!C6111</f>
        <v>АО БАНК "СНГБ" (588)</v>
      </c>
      <c r="C6113" s="25" t="str">
        <f>'101_transform'!D6111</f>
        <v>61911   A  Вложения в сооружение (строительство) объектов недвижимости, временно неиспользуемой в основной деятельности</v>
      </c>
      <c r="D6113" s="25">
        <f>'101_transform'!E6111</f>
        <v>0</v>
      </c>
      <c r="E6113" s="25">
        <f>'101_transform'!F6111</f>
        <v>0</v>
      </c>
      <c r="F6113" s="25">
        <f>'101_transform'!G6111</f>
        <v>0</v>
      </c>
      <c r="G6113" s="25">
        <f>'101_transform'!H6111</f>
        <v>0</v>
      </c>
    </row>
    <row r="6114" spans="1:7" ht="15" x14ac:dyDescent="0.2">
      <c r="A6114" s="12" t="str">
        <f t="shared" si="95"/>
        <v>АО БАНК "СНГБ" (588) 61912</v>
      </c>
      <c r="B6114" s="25" t="str">
        <f>'101_transform'!C6112</f>
        <v>АО БАНК "СНГБ" (588)</v>
      </c>
      <c r="C6114" s="25" t="str">
        <f>'101_transform'!D6112</f>
        <v>61912   П  Резервы на возможные потери</v>
      </c>
      <c r="D6114" s="25">
        <f>'101_transform'!E6112</f>
        <v>0</v>
      </c>
      <c r="E6114" s="25">
        <f>'101_transform'!F6112</f>
        <v>0</v>
      </c>
      <c r="F6114" s="25">
        <f>'101_transform'!G6112</f>
        <v>0</v>
      </c>
      <c r="G6114" s="25">
        <f>'101_transform'!H6112</f>
        <v>0</v>
      </c>
    </row>
    <row r="6115" spans="1:7" ht="15" x14ac:dyDescent="0.2">
      <c r="A6115" s="12" t="str">
        <f t="shared" si="95"/>
        <v>АО БАНК "СНГБ" (588) 62001</v>
      </c>
      <c r="B6115" s="25" t="str">
        <f>'101_transform'!C6113</f>
        <v>АО БАНК "СНГБ" (588)</v>
      </c>
      <c r="C6115" s="25" t="str">
        <f>'101_transform'!D6113</f>
        <v>62001   A  Долгосрочные активы, предназначенные для продажи</v>
      </c>
      <c r="D6115" s="25">
        <f>'101_transform'!E6113</f>
        <v>8352</v>
      </c>
      <c r="E6115" s="25">
        <f>'101_transform'!F6113</f>
        <v>0</v>
      </c>
      <c r="F6115" s="25">
        <f>'101_transform'!G6113</f>
        <v>8327</v>
      </c>
      <c r="G6115" s="25">
        <f>'101_transform'!H6113</f>
        <v>0</v>
      </c>
    </row>
    <row r="6116" spans="1:7" ht="15" x14ac:dyDescent="0.2">
      <c r="A6116" s="12" t="str">
        <f t="shared" si="95"/>
        <v>АО БАНК "СНГБ" (588) 62002</v>
      </c>
      <c r="B6116" s="25" t="str">
        <f>'101_transform'!C6114</f>
        <v>АО БАНК "СНГБ" (588)</v>
      </c>
      <c r="C6116" s="25" t="str">
        <f>'101_transform'!D6114</f>
        <v>62002   П  Резервы на возможные потери</v>
      </c>
      <c r="D6116" s="25">
        <f>'101_transform'!E6114</f>
        <v>0</v>
      </c>
      <c r="E6116" s="25">
        <f>'101_transform'!F6114</f>
        <v>0</v>
      </c>
      <c r="F6116" s="25">
        <f>'101_transform'!G6114</f>
        <v>0</v>
      </c>
      <c r="G6116" s="25">
        <f>'101_transform'!H6114</f>
        <v>0</v>
      </c>
    </row>
    <row r="6117" spans="1:7" ht="15" x14ac:dyDescent="0.2">
      <c r="A6117" s="12" t="str">
        <f t="shared" si="95"/>
        <v>АО БАНК "СНГБ" (588) 62101</v>
      </c>
      <c r="B6117" s="25" t="str">
        <f>'101_transform'!C6115</f>
        <v>АО БАНК "СНГБ" (588)</v>
      </c>
      <c r="C6117" s="25" t="str">
        <f>'101_transform'!D6115</f>
        <v>62101   A  Средства труда, полученные по договорам отступного, залога, назначение которых не определено</v>
      </c>
      <c r="D6117" s="25">
        <f>'101_transform'!E6115</f>
        <v>0</v>
      </c>
      <c r="E6117" s="25">
        <f>'101_transform'!F6115</f>
        <v>0</v>
      </c>
      <c r="F6117" s="25">
        <f>'101_transform'!G6115</f>
        <v>0</v>
      </c>
      <c r="G6117" s="25">
        <f>'101_transform'!H6115</f>
        <v>0</v>
      </c>
    </row>
    <row r="6118" spans="1:7" ht="15" x14ac:dyDescent="0.2">
      <c r="A6118" s="12" t="str">
        <f t="shared" si="95"/>
        <v>АО БАНК "СНГБ" (588) 62102</v>
      </c>
      <c r="B6118" s="25" t="str">
        <f>'101_transform'!C6116</f>
        <v>АО БАНК "СНГБ" (588)</v>
      </c>
      <c r="C6118" s="25" t="str">
        <f>'101_transform'!D6116</f>
        <v>62102   A  Предметы труда, полученные по договорам отступного, залога, назначение которых не определено</v>
      </c>
      <c r="D6118" s="25">
        <f>'101_transform'!E6116</f>
        <v>407</v>
      </c>
      <c r="E6118" s="25">
        <f>'101_transform'!F6116</f>
        <v>0</v>
      </c>
      <c r="F6118" s="25">
        <f>'101_transform'!G6116</f>
        <v>373</v>
      </c>
      <c r="G6118" s="25">
        <f>'101_transform'!H6116</f>
        <v>0</v>
      </c>
    </row>
    <row r="6119" spans="1:7" ht="15" x14ac:dyDescent="0.2">
      <c r="A6119" s="12" t="str">
        <f t="shared" si="95"/>
        <v>АО БАНК "СНГБ" (588) 62103</v>
      </c>
      <c r="B6119" s="25" t="str">
        <f>'101_transform'!C6117</f>
        <v>АО БАНК "СНГБ" (588)</v>
      </c>
      <c r="C6119" s="25" t="str">
        <f>'101_transform'!D6117</f>
        <v>62103   П  Резервы на возможные потери</v>
      </c>
      <c r="D6119" s="25">
        <f>'101_transform'!E6117</f>
        <v>0</v>
      </c>
      <c r="E6119" s="25">
        <f>'101_transform'!F6117</f>
        <v>0</v>
      </c>
      <c r="F6119" s="25">
        <f>'101_transform'!G6117</f>
        <v>0</v>
      </c>
      <c r="G6119" s="25">
        <f>'101_transform'!H6117</f>
        <v>0</v>
      </c>
    </row>
    <row r="6120" spans="1:7" ht="15" x14ac:dyDescent="0.2">
      <c r="A6120" s="12" t="str">
        <f t="shared" si="95"/>
        <v>АО "СЭБ Банк" (3235) 60401</v>
      </c>
      <c r="B6120" s="25" t="str">
        <f>'101_transform'!C6118</f>
        <v>АО "СЭБ Банк" (3235)</v>
      </c>
      <c r="C6120" s="25" t="str">
        <f>'101_transform'!D6118</f>
        <v>60401   A  Основные средства (кроме земли) (c 13.02.2018)_x000D_Категория 1- Здания и сооружения (до 31.12.2002)</v>
      </c>
      <c r="D6120" s="25">
        <f>'101_transform'!E6118</f>
        <v>202370</v>
      </c>
      <c r="E6120" s="25">
        <f>'101_transform'!F6118</f>
        <v>0</v>
      </c>
      <c r="F6120" s="25">
        <f>'101_transform'!G6118</f>
        <v>256433</v>
      </c>
      <c r="G6120" s="25">
        <f>'101_transform'!H6118</f>
        <v>0</v>
      </c>
    </row>
    <row r="6121" spans="1:7" ht="15" x14ac:dyDescent="0.2">
      <c r="A6121" s="12" t="str">
        <f t="shared" si="95"/>
        <v>АО "СЭБ Банк" (3235) 60404</v>
      </c>
      <c r="B6121" s="25" t="str">
        <f>'101_transform'!C6119</f>
        <v>АО "СЭБ Банк" (3235)</v>
      </c>
      <c r="C6121" s="25" t="str">
        <f>'101_transform'!D6119</f>
        <v>60404   A  Земля (c 13.02.2018)</v>
      </c>
      <c r="D6121" s="25">
        <f>'101_transform'!E6119</f>
        <v>13300</v>
      </c>
      <c r="E6121" s="25">
        <f>'101_transform'!F6119</f>
        <v>0</v>
      </c>
      <c r="F6121" s="25">
        <f>'101_transform'!G6119</f>
        <v>13300</v>
      </c>
      <c r="G6121" s="25">
        <f>'101_transform'!H6119</f>
        <v>0</v>
      </c>
    </row>
    <row r="6122" spans="1:7" ht="15" x14ac:dyDescent="0.2">
      <c r="A6122" s="12" t="str">
        <f t="shared" si="95"/>
        <v>АО "СЭБ Банк" (3235) 60405</v>
      </c>
      <c r="B6122" s="25" t="str">
        <f>'101_transform'!C6120</f>
        <v>АО "СЭБ Банк" (3235)</v>
      </c>
      <c r="C6122" s="25" t="str">
        <f>'101_transform'!D6120</f>
        <v>60405   П
A (до 31.01.2003)  Резервы на возможные потери (c 13.02.2018)
Долгосрочно арендуемые основные средства (до 31.01.2003)</v>
      </c>
      <c r="D6122" s="25">
        <f>'101_transform'!E6120</f>
        <v>0</v>
      </c>
      <c r="E6122" s="25">
        <f>'101_transform'!F6120</f>
        <v>0</v>
      </c>
      <c r="F6122" s="25">
        <f>'101_transform'!G6120</f>
        <v>0</v>
      </c>
      <c r="G6122" s="25">
        <f>'101_transform'!H6120</f>
        <v>0</v>
      </c>
    </row>
    <row r="6123" spans="1:7" ht="15" x14ac:dyDescent="0.2">
      <c r="A6123" s="12" t="str">
        <f t="shared" si="95"/>
        <v>АО "СЭБ Банк" (3235) 60414</v>
      </c>
      <c r="B6123" s="25" t="str">
        <f>'101_transform'!C6121</f>
        <v>АО "СЭБ Банк" (3235)</v>
      </c>
      <c r="C6123" s="25" t="str">
        <f>'101_transform'!D6121</f>
        <v>60414   П  Амортизация основных средств (кроме земли) (c 13.02.2018)</v>
      </c>
      <c r="D6123" s="25">
        <f>'101_transform'!E6121</f>
        <v>0</v>
      </c>
      <c r="E6123" s="25">
        <f>'101_transform'!F6121</f>
        <v>104623</v>
      </c>
      <c r="F6123" s="25">
        <f>'101_transform'!G6121</f>
        <v>0</v>
      </c>
      <c r="G6123" s="25">
        <f>'101_transform'!H6121</f>
        <v>107508</v>
      </c>
    </row>
    <row r="6124" spans="1:7" ht="15" x14ac:dyDescent="0.2">
      <c r="A6124" s="12" t="str">
        <f t="shared" si="95"/>
        <v>АО "СЭБ Банк" (3235) 60415</v>
      </c>
      <c r="B6124" s="25" t="str">
        <f>'101_transform'!C6122</f>
        <v>АО "СЭБ Банк" (3235)</v>
      </c>
      <c r="C6124" s="25" t="str">
        <f>'101_transform'!D6122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124" s="25">
        <f>'101_transform'!E6122</f>
        <v>34671</v>
      </c>
      <c r="E6124" s="25">
        <f>'101_transform'!F6122</f>
        <v>0</v>
      </c>
      <c r="F6124" s="25">
        <f>'101_transform'!G6122</f>
        <v>0</v>
      </c>
      <c r="G6124" s="25">
        <f>'101_transform'!H6122</f>
        <v>0</v>
      </c>
    </row>
    <row r="6125" spans="1:7" ht="15" x14ac:dyDescent="0.2">
      <c r="A6125" s="12" t="str">
        <f t="shared" si="95"/>
        <v>АО "СЭБ Банк" (3235) 61901</v>
      </c>
      <c r="B6125" s="25" t="str">
        <f>'101_transform'!C6123</f>
        <v>АО "СЭБ Банк" (3235)</v>
      </c>
      <c r="C6125" s="25" t="str">
        <f>'101_transform'!D6123</f>
        <v>61901   A  Земля, временно неиспользуемая в основной деятельности</v>
      </c>
      <c r="D6125" s="25">
        <f>'101_transform'!E6123</f>
        <v>0</v>
      </c>
      <c r="E6125" s="25">
        <f>'101_transform'!F6123</f>
        <v>0</v>
      </c>
      <c r="F6125" s="25">
        <f>'101_transform'!G6123</f>
        <v>0</v>
      </c>
      <c r="G6125" s="25">
        <f>'101_transform'!H6123</f>
        <v>0</v>
      </c>
    </row>
    <row r="6126" spans="1:7" ht="15" x14ac:dyDescent="0.2">
      <c r="A6126" s="12" t="str">
        <f t="shared" si="95"/>
        <v>АО "СЭБ Банк" (3235) 61902</v>
      </c>
      <c r="B6126" s="25" t="str">
        <f>'101_transform'!C6124</f>
        <v>АО "СЭБ Банк" (3235)</v>
      </c>
      <c r="C6126" s="25" t="str">
        <f>'101_transform'!D6124</f>
        <v>61902   A  Земля, временно неиспользуемая в основной деятельности, переданная в аренду</v>
      </c>
      <c r="D6126" s="25">
        <f>'101_transform'!E6124</f>
        <v>0</v>
      </c>
      <c r="E6126" s="25">
        <f>'101_transform'!F6124</f>
        <v>0</v>
      </c>
      <c r="F6126" s="25">
        <f>'101_transform'!G6124</f>
        <v>0</v>
      </c>
      <c r="G6126" s="25">
        <f>'101_transform'!H6124</f>
        <v>0</v>
      </c>
    </row>
    <row r="6127" spans="1:7" ht="15" x14ac:dyDescent="0.2">
      <c r="A6127" s="12" t="str">
        <f t="shared" si="95"/>
        <v>АО "СЭБ Банк" (3235) 61903</v>
      </c>
      <c r="B6127" s="25" t="str">
        <f>'101_transform'!C6125</f>
        <v>АО "СЭБ Банк" (3235)</v>
      </c>
      <c r="C6127" s="25" t="str">
        <f>'101_transform'!D6125</f>
        <v>61903   A  Недвижимость (кроме земли), временно неиспользуемая в основной деятельности</v>
      </c>
      <c r="D6127" s="25">
        <f>'101_transform'!E6125</f>
        <v>0</v>
      </c>
      <c r="E6127" s="25">
        <f>'101_transform'!F6125</f>
        <v>0</v>
      </c>
      <c r="F6127" s="25">
        <f>'101_transform'!G6125</f>
        <v>0</v>
      </c>
      <c r="G6127" s="25">
        <f>'101_transform'!H6125</f>
        <v>0</v>
      </c>
    </row>
    <row r="6128" spans="1:7" ht="15" x14ac:dyDescent="0.2">
      <c r="A6128" s="12" t="str">
        <f t="shared" si="95"/>
        <v>АО "СЭБ Банк" (3235) 61904</v>
      </c>
      <c r="B6128" s="25" t="str">
        <f>'101_transform'!C6126</f>
        <v>АО "СЭБ Банк" (3235)</v>
      </c>
      <c r="C6128" s="25" t="str">
        <f>'101_transform'!D6126</f>
        <v>61904   A  Недвижимость (кроме земли), временно неиспользуемая в основной деятельности, переданная в аренду</v>
      </c>
      <c r="D6128" s="25">
        <f>'101_transform'!E6126</f>
        <v>0</v>
      </c>
      <c r="E6128" s="25">
        <f>'101_transform'!F6126</f>
        <v>0</v>
      </c>
      <c r="F6128" s="25">
        <f>'101_transform'!G6126</f>
        <v>0</v>
      </c>
      <c r="G6128" s="25">
        <f>'101_transform'!H6126</f>
        <v>0</v>
      </c>
    </row>
    <row r="6129" spans="1:7" ht="15" x14ac:dyDescent="0.2">
      <c r="A6129" s="12" t="str">
        <f t="shared" si="95"/>
        <v>АО "СЭБ Банк" (3235) 61905</v>
      </c>
      <c r="B6129" s="25" t="str">
        <f>'101_transform'!C6127</f>
        <v>АО "СЭБ Банк" (3235)</v>
      </c>
      <c r="C6129" s="25" t="str">
        <f>'101_transform'!D6127</f>
        <v>61905   A  Земля, временно неиспользуемая в основной деятельности, учитываемая по справедливой стоимости</v>
      </c>
      <c r="D6129" s="25">
        <f>'101_transform'!E6127</f>
        <v>0</v>
      </c>
      <c r="E6129" s="25">
        <f>'101_transform'!F6127</f>
        <v>0</v>
      </c>
      <c r="F6129" s="25">
        <f>'101_transform'!G6127</f>
        <v>0</v>
      </c>
      <c r="G6129" s="25">
        <f>'101_transform'!H6127</f>
        <v>0</v>
      </c>
    </row>
    <row r="6130" spans="1:7" ht="15" x14ac:dyDescent="0.2">
      <c r="A6130" s="12" t="str">
        <f t="shared" si="95"/>
        <v>АО "СЭБ Банк" (3235) 61906</v>
      </c>
      <c r="B6130" s="25" t="str">
        <f>'101_transform'!C6128</f>
        <v>АО "СЭБ Банк" (3235)</v>
      </c>
      <c r="C6130" s="25" t="str">
        <f>'101_transform'!D6128</f>
        <v>61906   A  Земля, временно неиспользуемая в основной деятельности, учитываемая по справедливой стоимости, переданная в аренду</v>
      </c>
      <c r="D6130" s="25">
        <f>'101_transform'!E6128</f>
        <v>0</v>
      </c>
      <c r="E6130" s="25">
        <f>'101_transform'!F6128</f>
        <v>0</v>
      </c>
      <c r="F6130" s="25">
        <f>'101_transform'!G6128</f>
        <v>0</v>
      </c>
      <c r="G6130" s="25">
        <f>'101_transform'!H6128</f>
        <v>0</v>
      </c>
    </row>
    <row r="6131" spans="1:7" ht="15" x14ac:dyDescent="0.2">
      <c r="A6131" s="12" t="str">
        <f t="shared" si="95"/>
        <v>АО "СЭБ Банк" (3235) 61907</v>
      </c>
      <c r="B6131" s="25" t="str">
        <f>'101_transform'!C6129</f>
        <v>АО "СЭБ Банк" (3235)</v>
      </c>
      <c r="C6131" s="25" t="str">
        <f>'101_transform'!D6129</f>
        <v>61907   A  Недвижимость (кроме земли), временно неиспользуемая в основной деятельности, учитываемая по справедливой стоимости</v>
      </c>
      <c r="D6131" s="25">
        <f>'101_transform'!E6129</f>
        <v>0</v>
      </c>
      <c r="E6131" s="25">
        <f>'101_transform'!F6129</f>
        <v>0</v>
      </c>
      <c r="F6131" s="25">
        <f>'101_transform'!G6129</f>
        <v>0</v>
      </c>
      <c r="G6131" s="25">
        <f>'101_transform'!H6129</f>
        <v>0</v>
      </c>
    </row>
    <row r="6132" spans="1:7" ht="15" x14ac:dyDescent="0.2">
      <c r="A6132" s="12" t="str">
        <f t="shared" si="95"/>
        <v>АО "СЭБ Банк" (3235) 61908</v>
      </c>
      <c r="B6132" s="25" t="str">
        <f>'101_transform'!C6130</f>
        <v>АО "СЭБ Банк" (3235)</v>
      </c>
      <c r="C6132" s="25" t="str">
        <f>'101_transform'!D6130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132" s="25">
        <f>'101_transform'!E6130</f>
        <v>0</v>
      </c>
      <c r="E6132" s="25">
        <f>'101_transform'!F6130</f>
        <v>0</v>
      </c>
      <c r="F6132" s="25">
        <f>'101_transform'!G6130</f>
        <v>0</v>
      </c>
      <c r="G6132" s="25">
        <f>'101_transform'!H6130</f>
        <v>0</v>
      </c>
    </row>
    <row r="6133" spans="1:7" ht="15" x14ac:dyDescent="0.2">
      <c r="A6133" s="12" t="str">
        <f t="shared" si="95"/>
        <v>АО "СЭБ Банк" (3235) 61909</v>
      </c>
      <c r="B6133" s="25" t="str">
        <f>'101_transform'!C6131</f>
        <v>АО "СЭБ Банк" (3235)</v>
      </c>
      <c r="C6133" s="25" t="str">
        <f>'101_transform'!D6131</f>
        <v>61909   П  Амортизация недвижимости (кроме земли), временно неиспользуемой в основной деятельности</v>
      </c>
      <c r="D6133" s="25">
        <f>'101_transform'!E6131</f>
        <v>0</v>
      </c>
      <c r="E6133" s="25">
        <f>'101_transform'!F6131</f>
        <v>0</v>
      </c>
      <c r="F6133" s="25">
        <f>'101_transform'!G6131</f>
        <v>0</v>
      </c>
      <c r="G6133" s="25">
        <f>'101_transform'!H6131</f>
        <v>0</v>
      </c>
    </row>
    <row r="6134" spans="1:7" ht="15" x14ac:dyDescent="0.2">
      <c r="A6134" s="12" t="str">
        <f t="shared" si="95"/>
        <v>АО "СЭБ Банк" (3235) 61910</v>
      </c>
      <c r="B6134" s="25" t="str">
        <f>'101_transform'!C6132</f>
        <v>АО "СЭБ Банк" (3235)</v>
      </c>
      <c r="C6134" s="25" t="str">
        <f>'101_transform'!D6132</f>
        <v>61910   П  Амортизация недвижимости (кроме земли), временно неиспользуемой в основной деятельности, переданной в аренду</v>
      </c>
      <c r="D6134" s="25">
        <f>'101_transform'!E6132</f>
        <v>0</v>
      </c>
      <c r="E6134" s="25">
        <f>'101_transform'!F6132</f>
        <v>0</v>
      </c>
      <c r="F6134" s="25">
        <f>'101_transform'!G6132</f>
        <v>0</v>
      </c>
      <c r="G6134" s="25">
        <f>'101_transform'!H6132</f>
        <v>0</v>
      </c>
    </row>
    <row r="6135" spans="1:7" ht="15" x14ac:dyDescent="0.2">
      <c r="A6135" s="12" t="str">
        <f t="shared" si="95"/>
        <v>АО "СЭБ Банк" (3235) 61911</v>
      </c>
      <c r="B6135" s="25" t="str">
        <f>'101_transform'!C6133</f>
        <v>АО "СЭБ Банк" (3235)</v>
      </c>
      <c r="C6135" s="25" t="str">
        <f>'101_transform'!D6133</f>
        <v>61911   A  Вложения в сооружение (строительство) объектов недвижимости, временно неиспользуемой в основной деятельности</v>
      </c>
      <c r="D6135" s="25">
        <f>'101_transform'!E6133</f>
        <v>0</v>
      </c>
      <c r="E6135" s="25">
        <f>'101_transform'!F6133</f>
        <v>0</v>
      </c>
      <c r="F6135" s="25">
        <f>'101_transform'!G6133</f>
        <v>0</v>
      </c>
      <c r="G6135" s="25">
        <f>'101_transform'!H6133</f>
        <v>0</v>
      </c>
    </row>
    <row r="6136" spans="1:7" ht="15" x14ac:dyDescent="0.2">
      <c r="A6136" s="12" t="str">
        <f t="shared" si="95"/>
        <v>АО "СЭБ Банк" (3235) 61912</v>
      </c>
      <c r="B6136" s="25" t="str">
        <f>'101_transform'!C6134</f>
        <v>АО "СЭБ Банк" (3235)</v>
      </c>
      <c r="C6136" s="25" t="str">
        <f>'101_transform'!D6134</f>
        <v>61912   П  Резервы на возможные потери</v>
      </c>
      <c r="D6136" s="25">
        <f>'101_transform'!E6134</f>
        <v>0</v>
      </c>
      <c r="E6136" s="25">
        <f>'101_transform'!F6134</f>
        <v>0</v>
      </c>
      <c r="F6136" s="25">
        <f>'101_transform'!G6134</f>
        <v>0</v>
      </c>
      <c r="G6136" s="25">
        <f>'101_transform'!H6134</f>
        <v>0</v>
      </c>
    </row>
    <row r="6137" spans="1:7" ht="15" x14ac:dyDescent="0.2">
      <c r="A6137" s="12" t="str">
        <f t="shared" si="95"/>
        <v>АО "СЭБ Банк" (3235) 62001</v>
      </c>
      <c r="B6137" s="25" t="str">
        <f>'101_transform'!C6135</f>
        <v>АО "СЭБ Банк" (3235)</v>
      </c>
      <c r="C6137" s="25" t="str">
        <f>'101_transform'!D6135</f>
        <v>62001   A  Долгосрочные активы, предназначенные для продажи</v>
      </c>
      <c r="D6137" s="25">
        <f>'101_transform'!E6135</f>
        <v>0</v>
      </c>
      <c r="E6137" s="25">
        <f>'101_transform'!F6135</f>
        <v>0</v>
      </c>
      <c r="F6137" s="25">
        <f>'101_transform'!G6135</f>
        <v>0</v>
      </c>
      <c r="G6137" s="25">
        <f>'101_transform'!H6135</f>
        <v>0</v>
      </c>
    </row>
    <row r="6138" spans="1:7" ht="15" x14ac:dyDescent="0.2">
      <c r="A6138" s="12" t="str">
        <f t="shared" si="95"/>
        <v>АО "СЭБ Банк" (3235) 62002</v>
      </c>
      <c r="B6138" s="25" t="str">
        <f>'101_transform'!C6136</f>
        <v>АО "СЭБ Банк" (3235)</v>
      </c>
      <c r="C6138" s="25" t="str">
        <f>'101_transform'!D6136</f>
        <v>62002   П  Резервы на возможные потери</v>
      </c>
      <c r="D6138" s="25">
        <f>'101_transform'!E6136</f>
        <v>0</v>
      </c>
      <c r="E6138" s="25">
        <f>'101_transform'!F6136</f>
        <v>0</v>
      </c>
      <c r="F6138" s="25">
        <f>'101_transform'!G6136</f>
        <v>0</v>
      </c>
      <c r="G6138" s="25">
        <f>'101_transform'!H6136</f>
        <v>0</v>
      </c>
    </row>
    <row r="6139" spans="1:7" ht="15" x14ac:dyDescent="0.2">
      <c r="A6139" s="12" t="str">
        <f t="shared" si="95"/>
        <v>АО "СЭБ Банк" (3235) 62101</v>
      </c>
      <c r="B6139" s="25" t="str">
        <f>'101_transform'!C6137</f>
        <v>АО "СЭБ Банк" (3235)</v>
      </c>
      <c r="C6139" s="25" t="str">
        <f>'101_transform'!D6137</f>
        <v>62101   A  Средства труда, полученные по договорам отступного, залога, назначение которых не определено</v>
      </c>
      <c r="D6139" s="25">
        <f>'101_transform'!E6137</f>
        <v>0</v>
      </c>
      <c r="E6139" s="25">
        <f>'101_transform'!F6137</f>
        <v>0</v>
      </c>
      <c r="F6139" s="25">
        <f>'101_transform'!G6137</f>
        <v>0</v>
      </c>
      <c r="G6139" s="25">
        <f>'101_transform'!H6137</f>
        <v>0</v>
      </c>
    </row>
    <row r="6140" spans="1:7" ht="15" x14ac:dyDescent="0.2">
      <c r="A6140" s="12" t="str">
        <f t="shared" si="95"/>
        <v>АО "СЭБ Банк" (3235) 62102</v>
      </c>
      <c r="B6140" s="25" t="str">
        <f>'101_transform'!C6138</f>
        <v>АО "СЭБ Банк" (3235)</v>
      </c>
      <c r="C6140" s="25" t="str">
        <f>'101_transform'!D6138</f>
        <v>62102   A  Предметы труда, полученные по договорам отступного, залога, назначение которых не определено</v>
      </c>
      <c r="D6140" s="25">
        <f>'101_transform'!E6138</f>
        <v>0</v>
      </c>
      <c r="E6140" s="25">
        <f>'101_transform'!F6138</f>
        <v>0</v>
      </c>
      <c r="F6140" s="25">
        <f>'101_transform'!G6138</f>
        <v>0</v>
      </c>
      <c r="G6140" s="25">
        <f>'101_transform'!H6138</f>
        <v>0</v>
      </c>
    </row>
    <row r="6141" spans="1:7" ht="15" x14ac:dyDescent="0.2">
      <c r="A6141" s="12" t="str">
        <f t="shared" si="95"/>
        <v>АО "СЭБ Банк" (3235) 62103</v>
      </c>
      <c r="B6141" s="25" t="str">
        <f>'101_transform'!C6139</f>
        <v>АО "СЭБ Банк" (3235)</v>
      </c>
      <c r="C6141" s="25" t="str">
        <f>'101_transform'!D6139</f>
        <v>62103   П  Резервы на возможные потери</v>
      </c>
      <c r="D6141" s="25">
        <f>'101_transform'!E6139</f>
        <v>0</v>
      </c>
      <c r="E6141" s="25">
        <f>'101_transform'!F6139</f>
        <v>0</v>
      </c>
      <c r="F6141" s="25">
        <f>'101_transform'!G6139</f>
        <v>0</v>
      </c>
      <c r="G6141" s="25">
        <f>'101_transform'!H6139</f>
        <v>0</v>
      </c>
    </row>
    <row r="6142" spans="1:7" ht="15" x14ac:dyDescent="0.2">
      <c r="A6142" s="12" t="str">
        <f t="shared" si="95"/>
        <v>Таврический Банк (АО) (2304) 60401</v>
      </c>
      <c r="B6142" s="25" t="str">
        <f>'101_transform'!C6140</f>
        <v>Таврический Банк (АО) (2304)</v>
      </c>
      <c r="C6142" s="25" t="str">
        <f>'101_transform'!D6140</f>
        <v>60401   A  Основные средства (кроме земли) (c 13.02.2018)_x000D_Категория 1- Здания и сооружения (до 31.12.2002)</v>
      </c>
      <c r="D6142" s="25">
        <f>'101_transform'!E6140</f>
        <v>1884738</v>
      </c>
      <c r="E6142" s="25">
        <f>'101_transform'!F6140</f>
        <v>0</v>
      </c>
      <c r="F6142" s="25">
        <f>'101_transform'!G6140</f>
        <v>1895797</v>
      </c>
      <c r="G6142" s="25">
        <f>'101_transform'!H6140</f>
        <v>0</v>
      </c>
    </row>
    <row r="6143" spans="1:7" ht="15" x14ac:dyDescent="0.2">
      <c r="A6143" s="12" t="str">
        <f t="shared" si="95"/>
        <v>Таврический Банк (АО) (2304) 60404</v>
      </c>
      <c r="B6143" s="25" t="str">
        <f>'101_transform'!C6141</f>
        <v>Таврический Банк (АО) (2304)</v>
      </c>
      <c r="C6143" s="25" t="str">
        <f>'101_transform'!D6141</f>
        <v>60404   A  Земля (c 13.02.2018)</v>
      </c>
      <c r="D6143" s="25">
        <f>'101_transform'!E6141</f>
        <v>265049</v>
      </c>
      <c r="E6143" s="25">
        <f>'101_transform'!F6141</f>
        <v>0</v>
      </c>
      <c r="F6143" s="25">
        <f>'101_transform'!G6141</f>
        <v>265049</v>
      </c>
      <c r="G6143" s="25">
        <f>'101_transform'!H6141</f>
        <v>0</v>
      </c>
    </row>
    <row r="6144" spans="1:7" ht="15" x14ac:dyDescent="0.2">
      <c r="A6144" s="12" t="str">
        <f t="shared" si="95"/>
        <v>Таврический Банк (АО) (2304) 60405</v>
      </c>
      <c r="B6144" s="25" t="str">
        <f>'101_transform'!C6142</f>
        <v>Таврический Банк (АО) (2304)</v>
      </c>
      <c r="C6144" s="25" t="str">
        <f>'101_transform'!D6142</f>
        <v>60405   П
A (до 31.01.2003)  Резервы на возможные потери (c 13.02.2018)
Долгосрочно арендуемые основные средства (до 31.01.2003)</v>
      </c>
      <c r="D6144" s="25">
        <f>'101_transform'!E6142</f>
        <v>0</v>
      </c>
      <c r="E6144" s="25">
        <f>'101_transform'!F6142</f>
        <v>49000</v>
      </c>
      <c r="F6144" s="25">
        <f>'101_transform'!G6142</f>
        <v>0</v>
      </c>
      <c r="G6144" s="25">
        <f>'101_transform'!H6142</f>
        <v>70000</v>
      </c>
    </row>
    <row r="6145" spans="1:7" ht="15" x14ac:dyDescent="0.2">
      <c r="A6145" s="12" t="str">
        <f t="shared" si="95"/>
        <v>Таврический Банк (АО) (2304) 60414</v>
      </c>
      <c r="B6145" s="25" t="str">
        <f>'101_transform'!C6143</f>
        <v>Таврический Банк (АО) (2304)</v>
      </c>
      <c r="C6145" s="25" t="str">
        <f>'101_transform'!D6143</f>
        <v>60414   П  Амортизация основных средств (кроме земли) (c 13.02.2018)</v>
      </c>
      <c r="D6145" s="25">
        <f>'101_transform'!E6143</f>
        <v>0</v>
      </c>
      <c r="E6145" s="25">
        <f>'101_transform'!F6143</f>
        <v>671741</v>
      </c>
      <c r="F6145" s="25">
        <f>'101_transform'!G6143</f>
        <v>0</v>
      </c>
      <c r="G6145" s="25">
        <f>'101_transform'!H6143</f>
        <v>694382</v>
      </c>
    </row>
    <row r="6146" spans="1:7" ht="15" x14ac:dyDescent="0.2">
      <c r="A6146" s="12" t="str">
        <f t="shared" si="95"/>
        <v>Таврический Банк (АО) (2304) 60415</v>
      </c>
      <c r="B6146" s="25" t="str">
        <f>'101_transform'!C6144</f>
        <v>Таврический Банк (АО) (2304)</v>
      </c>
      <c r="C6146" s="25" t="str">
        <f>'101_transform'!D6144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146" s="25">
        <f>'101_transform'!E6144</f>
        <v>14346</v>
      </c>
      <c r="E6146" s="25">
        <f>'101_transform'!F6144</f>
        <v>0</v>
      </c>
      <c r="F6146" s="25">
        <f>'101_transform'!G6144</f>
        <v>9598</v>
      </c>
      <c r="G6146" s="25">
        <f>'101_transform'!H6144</f>
        <v>0</v>
      </c>
    </row>
    <row r="6147" spans="1:7" ht="15" x14ac:dyDescent="0.2">
      <c r="A6147" s="12" t="str">
        <f t="shared" si="95"/>
        <v>Таврический Банк (АО) (2304) 61901</v>
      </c>
      <c r="B6147" s="25" t="str">
        <f>'101_transform'!C6145</f>
        <v>Таврический Банк (АО) (2304)</v>
      </c>
      <c r="C6147" s="25" t="str">
        <f>'101_transform'!D6145</f>
        <v>61901   A  Земля, временно неиспользуемая в основной деятельности</v>
      </c>
      <c r="D6147" s="25">
        <f>'101_transform'!E6145</f>
        <v>0</v>
      </c>
      <c r="E6147" s="25">
        <f>'101_transform'!F6145</f>
        <v>0</v>
      </c>
      <c r="F6147" s="25">
        <f>'101_transform'!G6145</f>
        <v>0</v>
      </c>
      <c r="G6147" s="25">
        <f>'101_transform'!H6145</f>
        <v>0</v>
      </c>
    </row>
    <row r="6148" spans="1:7" ht="15" x14ac:dyDescent="0.2">
      <c r="A6148" s="12" t="str">
        <f t="shared" ref="A6148:A6211" si="96">B6148&amp;" "&amp;LEFT(C6148,5)</f>
        <v>Таврический Банк (АО) (2304) 61902</v>
      </c>
      <c r="B6148" s="25" t="str">
        <f>'101_transform'!C6146</f>
        <v>Таврический Банк (АО) (2304)</v>
      </c>
      <c r="C6148" s="25" t="str">
        <f>'101_transform'!D6146</f>
        <v>61902   A  Земля, временно неиспользуемая в основной деятельности, переданная в аренду</v>
      </c>
      <c r="D6148" s="25">
        <f>'101_transform'!E6146</f>
        <v>0</v>
      </c>
      <c r="E6148" s="25">
        <f>'101_transform'!F6146</f>
        <v>0</v>
      </c>
      <c r="F6148" s="25">
        <f>'101_transform'!G6146</f>
        <v>0</v>
      </c>
      <c r="G6148" s="25">
        <f>'101_transform'!H6146</f>
        <v>0</v>
      </c>
    </row>
    <row r="6149" spans="1:7" ht="15" x14ac:dyDescent="0.2">
      <c r="A6149" s="12" t="str">
        <f t="shared" si="96"/>
        <v>Таврический Банк (АО) (2304) 61903</v>
      </c>
      <c r="B6149" s="25" t="str">
        <f>'101_transform'!C6147</f>
        <v>Таврический Банк (АО) (2304)</v>
      </c>
      <c r="C6149" s="25" t="str">
        <f>'101_transform'!D6147</f>
        <v>61903   A  Недвижимость (кроме земли), временно неиспользуемая в основной деятельности</v>
      </c>
      <c r="D6149" s="25">
        <f>'101_transform'!E6147</f>
        <v>0</v>
      </c>
      <c r="E6149" s="25">
        <f>'101_transform'!F6147</f>
        <v>0</v>
      </c>
      <c r="F6149" s="25">
        <f>'101_transform'!G6147</f>
        <v>0</v>
      </c>
      <c r="G6149" s="25">
        <f>'101_transform'!H6147</f>
        <v>0</v>
      </c>
    </row>
    <row r="6150" spans="1:7" ht="15" x14ac:dyDescent="0.2">
      <c r="A6150" s="12" t="str">
        <f t="shared" si="96"/>
        <v>Таврический Банк (АО) (2304) 61904</v>
      </c>
      <c r="B6150" s="25" t="str">
        <f>'101_transform'!C6148</f>
        <v>Таврический Банк (АО) (2304)</v>
      </c>
      <c r="C6150" s="25" t="str">
        <f>'101_transform'!D6148</f>
        <v>61904   A  Недвижимость (кроме земли), временно неиспользуемая в основной деятельности, переданная в аренду</v>
      </c>
      <c r="D6150" s="25">
        <f>'101_transform'!E6148</f>
        <v>0</v>
      </c>
      <c r="E6150" s="25">
        <f>'101_transform'!F6148</f>
        <v>0</v>
      </c>
      <c r="F6150" s="25">
        <f>'101_transform'!G6148</f>
        <v>0</v>
      </c>
      <c r="G6150" s="25">
        <f>'101_transform'!H6148</f>
        <v>0</v>
      </c>
    </row>
    <row r="6151" spans="1:7" ht="15" x14ac:dyDescent="0.2">
      <c r="A6151" s="12" t="str">
        <f t="shared" si="96"/>
        <v>Таврический Банк (АО) (2304) 61905</v>
      </c>
      <c r="B6151" s="25" t="str">
        <f>'101_transform'!C6149</f>
        <v>Таврический Банк (АО) (2304)</v>
      </c>
      <c r="C6151" s="25" t="str">
        <f>'101_transform'!D6149</f>
        <v>61905   A  Земля, временно неиспользуемая в основной деятельности, учитываемая по справедливой стоимости</v>
      </c>
      <c r="D6151" s="25">
        <f>'101_transform'!E6149</f>
        <v>78464</v>
      </c>
      <c r="E6151" s="25">
        <f>'101_transform'!F6149</f>
        <v>0</v>
      </c>
      <c r="F6151" s="25">
        <f>'101_transform'!G6149</f>
        <v>77445</v>
      </c>
      <c r="G6151" s="25">
        <f>'101_transform'!H6149</f>
        <v>0</v>
      </c>
    </row>
    <row r="6152" spans="1:7" ht="15" x14ac:dyDescent="0.2">
      <c r="A6152" s="12" t="str">
        <f t="shared" si="96"/>
        <v>Таврический Банк (АО) (2304) 61906</v>
      </c>
      <c r="B6152" s="25" t="str">
        <f>'101_transform'!C6150</f>
        <v>Таврический Банк (АО) (2304)</v>
      </c>
      <c r="C6152" s="25" t="str">
        <f>'101_transform'!D6150</f>
        <v>61906   A  Земля, временно неиспользуемая в основной деятельности, учитываемая по справедливой стоимости, переданная в аренду</v>
      </c>
      <c r="D6152" s="25">
        <f>'101_transform'!E6150</f>
        <v>0</v>
      </c>
      <c r="E6152" s="25">
        <f>'101_transform'!F6150</f>
        <v>0</v>
      </c>
      <c r="F6152" s="25">
        <f>'101_transform'!G6150</f>
        <v>0</v>
      </c>
      <c r="G6152" s="25">
        <f>'101_transform'!H6150</f>
        <v>0</v>
      </c>
    </row>
    <row r="6153" spans="1:7" ht="15" x14ac:dyDescent="0.2">
      <c r="A6153" s="12" t="str">
        <f t="shared" si="96"/>
        <v>Таврический Банк (АО) (2304) 61907</v>
      </c>
      <c r="B6153" s="25" t="str">
        <f>'101_transform'!C6151</f>
        <v>Таврический Банк (АО) (2304)</v>
      </c>
      <c r="C6153" s="25" t="str">
        <f>'101_transform'!D6151</f>
        <v>61907   A  Недвижимость (кроме земли), временно неиспользуемая в основной деятельности, учитываемая по справедливой стоимости</v>
      </c>
      <c r="D6153" s="25">
        <f>'101_transform'!E6151</f>
        <v>24631</v>
      </c>
      <c r="E6153" s="25">
        <f>'101_transform'!F6151</f>
        <v>0</v>
      </c>
      <c r="F6153" s="25">
        <f>'101_transform'!G6151</f>
        <v>15653</v>
      </c>
      <c r="G6153" s="25">
        <f>'101_transform'!H6151</f>
        <v>0</v>
      </c>
    </row>
    <row r="6154" spans="1:7" ht="15" x14ac:dyDescent="0.2">
      <c r="A6154" s="12" t="str">
        <f t="shared" si="96"/>
        <v>Таврический Банк (АО) (2304) 61908</v>
      </c>
      <c r="B6154" s="25" t="str">
        <f>'101_transform'!C6152</f>
        <v>Таврический Банк (АО) (2304)</v>
      </c>
      <c r="C6154" s="25" t="str">
        <f>'101_transform'!D6152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154" s="25">
        <f>'101_transform'!E6152</f>
        <v>0</v>
      </c>
      <c r="E6154" s="25">
        <f>'101_transform'!F6152</f>
        <v>0</v>
      </c>
      <c r="F6154" s="25">
        <f>'101_transform'!G6152</f>
        <v>0</v>
      </c>
      <c r="G6154" s="25">
        <f>'101_transform'!H6152</f>
        <v>0</v>
      </c>
    </row>
    <row r="6155" spans="1:7" ht="15" x14ac:dyDescent="0.2">
      <c r="A6155" s="12" t="str">
        <f t="shared" si="96"/>
        <v>Таврический Банк (АО) (2304) 61909</v>
      </c>
      <c r="B6155" s="25" t="str">
        <f>'101_transform'!C6153</f>
        <v>Таврический Банк (АО) (2304)</v>
      </c>
      <c r="C6155" s="25" t="str">
        <f>'101_transform'!D6153</f>
        <v>61909   П  Амортизация недвижимости (кроме земли), временно неиспользуемой в основной деятельности</v>
      </c>
      <c r="D6155" s="25">
        <f>'101_transform'!E6153</f>
        <v>0</v>
      </c>
      <c r="E6155" s="25">
        <f>'101_transform'!F6153</f>
        <v>0</v>
      </c>
      <c r="F6155" s="25">
        <f>'101_transform'!G6153</f>
        <v>0</v>
      </c>
      <c r="G6155" s="25">
        <f>'101_transform'!H6153</f>
        <v>0</v>
      </c>
    </row>
    <row r="6156" spans="1:7" ht="15" x14ac:dyDescent="0.2">
      <c r="A6156" s="12" t="str">
        <f t="shared" si="96"/>
        <v>Таврический Банк (АО) (2304) 61910</v>
      </c>
      <c r="B6156" s="25" t="str">
        <f>'101_transform'!C6154</f>
        <v>Таврический Банк (АО) (2304)</v>
      </c>
      <c r="C6156" s="25" t="str">
        <f>'101_transform'!D6154</f>
        <v>61910   П  Амортизация недвижимости (кроме земли), временно неиспользуемой в основной деятельности, переданной в аренду</v>
      </c>
      <c r="D6156" s="25">
        <f>'101_transform'!E6154</f>
        <v>0</v>
      </c>
      <c r="E6156" s="25">
        <f>'101_transform'!F6154</f>
        <v>0</v>
      </c>
      <c r="F6156" s="25">
        <f>'101_transform'!G6154</f>
        <v>0</v>
      </c>
      <c r="G6156" s="25">
        <f>'101_transform'!H6154</f>
        <v>0</v>
      </c>
    </row>
    <row r="6157" spans="1:7" ht="15" x14ac:dyDescent="0.2">
      <c r="A6157" s="12" t="str">
        <f t="shared" si="96"/>
        <v>Таврический Банк (АО) (2304) 61911</v>
      </c>
      <c r="B6157" s="25" t="str">
        <f>'101_transform'!C6155</f>
        <v>Таврический Банк (АО) (2304)</v>
      </c>
      <c r="C6157" s="25" t="str">
        <f>'101_transform'!D6155</f>
        <v>61911   A  Вложения в сооружение (строительство) объектов недвижимости, временно неиспользуемой в основной деятельности</v>
      </c>
      <c r="D6157" s="25">
        <f>'101_transform'!E6155</f>
        <v>0</v>
      </c>
      <c r="E6157" s="25">
        <f>'101_transform'!F6155</f>
        <v>0</v>
      </c>
      <c r="F6157" s="25">
        <f>'101_transform'!G6155</f>
        <v>0</v>
      </c>
      <c r="G6157" s="25">
        <f>'101_transform'!H6155</f>
        <v>0</v>
      </c>
    </row>
    <row r="6158" spans="1:7" ht="15" x14ac:dyDescent="0.2">
      <c r="A6158" s="12" t="str">
        <f t="shared" si="96"/>
        <v>Таврический Банк (АО) (2304) 61912</v>
      </c>
      <c r="B6158" s="25" t="str">
        <f>'101_transform'!C6156</f>
        <v>Таврический Банк (АО) (2304)</v>
      </c>
      <c r="C6158" s="25" t="str">
        <f>'101_transform'!D6156</f>
        <v>61912   П  Резервы на возможные потери</v>
      </c>
      <c r="D6158" s="25">
        <f>'101_transform'!E6156</f>
        <v>0</v>
      </c>
      <c r="E6158" s="25">
        <f>'101_transform'!F6156</f>
        <v>0</v>
      </c>
      <c r="F6158" s="25">
        <f>'101_transform'!G6156</f>
        <v>0</v>
      </c>
      <c r="G6158" s="25">
        <f>'101_transform'!H6156</f>
        <v>0</v>
      </c>
    </row>
    <row r="6159" spans="1:7" ht="15" x14ac:dyDescent="0.2">
      <c r="A6159" s="12" t="str">
        <f t="shared" si="96"/>
        <v>Таврический Банк (АО) (2304) 62001</v>
      </c>
      <c r="B6159" s="25" t="str">
        <f>'101_transform'!C6157</f>
        <v>Таврический Банк (АО) (2304)</v>
      </c>
      <c r="C6159" s="25" t="str">
        <f>'101_transform'!D6157</f>
        <v>62001   A  Долгосрочные активы, предназначенные для продажи</v>
      </c>
      <c r="D6159" s="25">
        <f>'101_transform'!E6157</f>
        <v>379696</v>
      </c>
      <c r="E6159" s="25">
        <f>'101_transform'!F6157</f>
        <v>0</v>
      </c>
      <c r="F6159" s="25">
        <f>'101_transform'!G6157</f>
        <v>376923</v>
      </c>
      <c r="G6159" s="25">
        <f>'101_transform'!H6157</f>
        <v>0</v>
      </c>
    </row>
    <row r="6160" spans="1:7" ht="15" x14ac:dyDescent="0.2">
      <c r="A6160" s="12" t="str">
        <f t="shared" si="96"/>
        <v>Таврический Банк (АО) (2304) 62002</v>
      </c>
      <c r="B6160" s="25" t="str">
        <f>'101_transform'!C6158</f>
        <v>Таврический Банк (АО) (2304)</v>
      </c>
      <c r="C6160" s="25" t="str">
        <f>'101_transform'!D6158</f>
        <v>62002   П  Резервы на возможные потери</v>
      </c>
      <c r="D6160" s="25">
        <f>'101_transform'!E6158</f>
        <v>0</v>
      </c>
      <c r="E6160" s="25">
        <f>'101_transform'!F6158</f>
        <v>198074</v>
      </c>
      <c r="F6160" s="25">
        <f>'101_transform'!G6158</f>
        <v>0</v>
      </c>
      <c r="G6160" s="25">
        <f>'101_transform'!H6158</f>
        <v>195995</v>
      </c>
    </row>
    <row r="6161" spans="1:7" ht="15" x14ac:dyDescent="0.2">
      <c r="A6161" s="12" t="str">
        <f t="shared" si="96"/>
        <v>Таврический Банк (АО) (2304) 62101</v>
      </c>
      <c r="B6161" s="25" t="str">
        <f>'101_transform'!C6159</f>
        <v>Таврический Банк (АО) (2304)</v>
      </c>
      <c r="C6161" s="25" t="str">
        <f>'101_transform'!D6159</f>
        <v>62101   A  Средства труда, полученные по договорам отступного, залога, назначение которых не определено</v>
      </c>
      <c r="D6161" s="25">
        <f>'101_transform'!E6159</f>
        <v>0</v>
      </c>
      <c r="E6161" s="25">
        <f>'101_transform'!F6159</f>
        <v>0</v>
      </c>
      <c r="F6161" s="25">
        <f>'101_transform'!G6159</f>
        <v>0</v>
      </c>
      <c r="G6161" s="25">
        <f>'101_transform'!H6159</f>
        <v>0</v>
      </c>
    </row>
    <row r="6162" spans="1:7" ht="15" x14ac:dyDescent="0.2">
      <c r="A6162" s="12" t="str">
        <f t="shared" si="96"/>
        <v>Таврический Банк (АО) (2304) 62102</v>
      </c>
      <c r="B6162" s="25" t="str">
        <f>'101_transform'!C6160</f>
        <v>Таврический Банк (АО) (2304)</v>
      </c>
      <c r="C6162" s="25" t="str">
        <f>'101_transform'!D6160</f>
        <v>62102   A  Предметы труда, полученные по договорам отступного, залога, назначение которых не определено</v>
      </c>
      <c r="D6162" s="25">
        <f>'101_transform'!E6160</f>
        <v>0</v>
      </c>
      <c r="E6162" s="25">
        <f>'101_transform'!F6160</f>
        <v>0</v>
      </c>
      <c r="F6162" s="25">
        <f>'101_transform'!G6160</f>
        <v>0</v>
      </c>
      <c r="G6162" s="25">
        <f>'101_transform'!H6160</f>
        <v>0</v>
      </c>
    </row>
    <row r="6163" spans="1:7" ht="15" x14ac:dyDescent="0.2">
      <c r="A6163" s="12" t="str">
        <f t="shared" si="96"/>
        <v>Таврический Банк (АО) (2304) 62103</v>
      </c>
      <c r="B6163" s="25" t="str">
        <f>'101_transform'!C6161</f>
        <v>Таврический Банк (АО) (2304)</v>
      </c>
      <c r="C6163" s="25" t="str">
        <f>'101_transform'!D6161</f>
        <v>62103   П  Резервы на возможные потери</v>
      </c>
      <c r="D6163" s="25">
        <f>'101_transform'!E6161</f>
        <v>0</v>
      </c>
      <c r="E6163" s="25">
        <f>'101_transform'!F6161</f>
        <v>0</v>
      </c>
      <c r="F6163" s="25">
        <f>'101_transform'!G6161</f>
        <v>0</v>
      </c>
      <c r="G6163" s="25">
        <f>'101_transform'!H6161</f>
        <v>0</v>
      </c>
    </row>
    <row r="6164" spans="1:7" ht="15" x14ac:dyDescent="0.2">
      <c r="A6164" s="12" t="str">
        <f t="shared" si="96"/>
        <v>АО "Таганрогбанк" (3136) 60401</v>
      </c>
      <c r="B6164" s="25" t="str">
        <f>'101_transform'!C6162</f>
        <v>АО "Таганрогбанк" (3136)</v>
      </c>
      <c r="C6164" s="25" t="str">
        <f>'101_transform'!D6162</f>
        <v>60401   A  Основные средства (кроме земли) (c 13.02.2018)_x000D_Категория 1- Здания и сооружения (до 31.12.2002)</v>
      </c>
      <c r="D6164" s="25">
        <f>'101_transform'!E6162</f>
        <v>105541</v>
      </c>
      <c r="E6164" s="25">
        <f>'101_transform'!F6162</f>
        <v>0</v>
      </c>
      <c r="F6164" s="25">
        <f>'101_transform'!G6162</f>
        <v>77649</v>
      </c>
      <c r="G6164" s="25">
        <f>'101_transform'!H6162</f>
        <v>0</v>
      </c>
    </row>
    <row r="6165" spans="1:7" ht="15" x14ac:dyDescent="0.2">
      <c r="A6165" s="12" t="str">
        <f t="shared" si="96"/>
        <v>АО "Таганрогбанк" (3136) 60404</v>
      </c>
      <c r="B6165" s="25" t="str">
        <f>'101_transform'!C6163</f>
        <v>АО "Таганрогбанк" (3136)</v>
      </c>
      <c r="C6165" s="25" t="str">
        <f>'101_transform'!D6163</f>
        <v>60404   A  Земля (c 13.02.2018)</v>
      </c>
      <c r="D6165" s="25">
        <f>'101_transform'!E6163</f>
        <v>12907</v>
      </c>
      <c r="E6165" s="25">
        <f>'101_transform'!F6163</f>
        <v>0</v>
      </c>
      <c r="F6165" s="25">
        <f>'101_transform'!G6163</f>
        <v>16541</v>
      </c>
      <c r="G6165" s="25">
        <f>'101_transform'!H6163</f>
        <v>0</v>
      </c>
    </row>
    <row r="6166" spans="1:7" ht="15" x14ac:dyDescent="0.2">
      <c r="A6166" s="12" t="str">
        <f t="shared" si="96"/>
        <v>АО "Таганрогбанк" (3136) 60405</v>
      </c>
      <c r="B6166" s="25" t="str">
        <f>'101_transform'!C6164</f>
        <v>АО "Таганрогбанк" (3136)</v>
      </c>
      <c r="C6166" s="25" t="str">
        <f>'101_transform'!D6164</f>
        <v>60405   П
A (до 31.01.2003)  Резервы на возможные потери (c 13.02.2018)
Долгосрочно арендуемые основные средства (до 31.01.2003)</v>
      </c>
      <c r="D6166" s="25">
        <f>'101_transform'!E6164</f>
        <v>0</v>
      </c>
      <c r="E6166" s="25">
        <f>'101_transform'!F6164</f>
        <v>0</v>
      </c>
      <c r="F6166" s="25">
        <f>'101_transform'!G6164</f>
        <v>0</v>
      </c>
      <c r="G6166" s="25">
        <f>'101_transform'!H6164</f>
        <v>0</v>
      </c>
    </row>
    <row r="6167" spans="1:7" ht="15" x14ac:dyDescent="0.2">
      <c r="A6167" s="12" t="str">
        <f t="shared" si="96"/>
        <v>АО "Таганрогбанк" (3136) 60414</v>
      </c>
      <c r="B6167" s="25" t="str">
        <f>'101_transform'!C6165</f>
        <v>АО "Таганрогбанк" (3136)</v>
      </c>
      <c r="C6167" s="25" t="str">
        <f>'101_transform'!D6165</f>
        <v>60414   П  Амортизация основных средств (кроме земли) (c 13.02.2018)</v>
      </c>
      <c r="D6167" s="25">
        <f>'101_transform'!E6165</f>
        <v>0</v>
      </c>
      <c r="E6167" s="25">
        <f>'101_transform'!F6165</f>
        <v>43942</v>
      </c>
      <c r="F6167" s="25">
        <f>'101_transform'!G6165</f>
        <v>0</v>
      </c>
      <c r="G6167" s="25">
        <f>'101_transform'!H6165</f>
        <v>36477</v>
      </c>
    </row>
    <row r="6168" spans="1:7" ht="15" x14ac:dyDescent="0.2">
      <c r="A6168" s="12" t="str">
        <f t="shared" si="96"/>
        <v>АО "Таганрогбанк" (3136) 60415</v>
      </c>
      <c r="B6168" s="25" t="str">
        <f>'101_transform'!C6166</f>
        <v>АО "Таганрогбанк" (3136)</v>
      </c>
      <c r="C6168" s="25" t="str">
        <f>'101_transform'!D6166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168" s="25">
        <f>'101_transform'!E6166</f>
        <v>37086</v>
      </c>
      <c r="E6168" s="25">
        <f>'101_transform'!F6166</f>
        <v>0</v>
      </c>
      <c r="F6168" s="25">
        <f>'101_transform'!G6166</f>
        <v>37086</v>
      </c>
      <c r="G6168" s="25">
        <f>'101_transform'!H6166</f>
        <v>0</v>
      </c>
    </row>
    <row r="6169" spans="1:7" ht="15" x14ac:dyDescent="0.2">
      <c r="A6169" s="12" t="str">
        <f t="shared" si="96"/>
        <v>АО "Таганрогбанк" (3136) 61901</v>
      </c>
      <c r="B6169" s="25" t="str">
        <f>'101_transform'!C6167</f>
        <v>АО "Таганрогбанк" (3136)</v>
      </c>
      <c r="C6169" s="25" t="str">
        <f>'101_transform'!D6167</f>
        <v>61901   A  Земля, временно неиспользуемая в основной деятельности</v>
      </c>
      <c r="D6169" s="25">
        <f>'101_transform'!E6167</f>
        <v>0</v>
      </c>
      <c r="E6169" s="25">
        <f>'101_transform'!F6167</f>
        <v>0</v>
      </c>
      <c r="F6169" s="25">
        <f>'101_transform'!G6167</f>
        <v>0</v>
      </c>
      <c r="G6169" s="25">
        <f>'101_transform'!H6167</f>
        <v>0</v>
      </c>
    </row>
    <row r="6170" spans="1:7" ht="15" x14ac:dyDescent="0.2">
      <c r="A6170" s="12" t="str">
        <f t="shared" si="96"/>
        <v>АО "Таганрогбанк" (3136) 61902</v>
      </c>
      <c r="B6170" s="25" t="str">
        <f>'101_transform'!C6168</f>
        <v>АО "Таганрогбанк" (3136)</v>
      </c>
      <c r="C6170" s="25" t="str">
        <f>'101_transform'!D6168</f>
        <v>61902   A  Земля, временно неиспользуемая в основной деятельности, переданная в аренду</v>
      </c>
      <c r="D6170" s="25">
        <f>'101_transform'!E6168</f>
        <v>0</v>
      </c>
      <c r="E6170" s="25">
        <f>'101_transform'!F6168</f>
        <v>0</v>
      </c>
      <c r="F6170" s="25">
        <f>'101_transform'!G6168</f>
        <v>0</v>
      </c>
      <c r="G6170" s="25">
        <f>'101_transform'!H6168</f>
        <v>0</v>
      </c>
    </row>
    <row r="6171" spans="1:7" ht="15" x14ac:dyDescent="0.2">
      <c r="A6171" s="12" t="str">
        <f t="shared" si="96"/>
        <v>АО "Таганрогбанк" (3136) 61903</v>
      </c>
      <c r="B6171" s="25" t="str">
        <f>'101_transform'!C6169</f>
        <v>АО "Таганрогбанк" (3136)</v>
      </c>
      <c r="C6171" s="25" t="str">
        <f>'101_transform'!D6169</f>
        <v>61903   A  Недвижимость (кроме земли), временно неиспользуемая в основной деятельности</v>
      </c>
      <c r="D6171" s="25">
        <f>'101_transform'!E6169</f>
        <v>0</v>
      </c>
      <c r="E6171" s="25">
        <f>'101_transform'!F6169</f>
        <v>0</v>
      </c>
      <c r="F6171" s="25">
        <f>'101_transform'!G6169</f>
        <v>0</v>
      </c>
      <c r="G6171" s="25">
        <f>'101_transform'!H6169</f>
        <v>0</v>
      </c>
    </row>
    <row r="6172" spans="1:7" ht="15" x14ac:dyDescent="0.2">
      <c r="A6172" s="12" t="str">
        <f t="shared" si="96"/>
        <v>АО "Таганрогбанк" (3136) 61904</v>
      </c>
      <c r="B6172" s="25" t="str">
        <f>'101_transform'!C6170</f>
        <v>АО "Таганрогбанк" (3136)</v>
      </c>
      <c r="C6172" s="25" t="str">
        <f>'101_transform'!D6170</f>
        <v>61904   A  Недвижимость (кроме земли), временно неиспользуемая в основной деятельности, переданная в аренду</v>
      </c>
      <c r="D6172" s="25">
        <f>'101_transform'!E6170</f>
        <v>0</v>
      </c>
      <c r="E6172" s="25">
        <f>'101_transform'!F6170</f>
        <v>0</v>
      </c>
      <c r="F6172" s="25">
        <f>'101_transform'!G6170</f>
        <v>0</v>
      </c>
      <c r="G6172" s="25">
        <f>'101_transform'!H6170</f>
        <v>0</v>
      </c>
    </row>
    <row r="6173" spans="1:7" ht="15" x14ac:dyDescent="0.2">
      <c r="A6173" s="12" t="str">
        <f t="shared" si="96"/>
        <v>АО "Таганрогбанк" (3136) 61905</v>
      </c>
      <c r="B6173" s="25" t="str">
        <f>'101_transform'!C6171</f>
        <v>АО "Таганрогбанк" (3136)</v>
      </c>
      <c r="C6173" s="25" t="str">
        <f>'101_transform'!D6171</f>
        <v>61905   A  Земля, временно неиспользуемая в основной деятельности, учитываемая по справедливой стоимости</v>
      </c>
      <c r="D6173" s="25">
        <f>'101_transform'!E6171</f>
        <v>0</v>
      </c>
      <c r="E6173" s="25">
        <f>'101_transform'!F6171</f>
        <v>0</v>
      </c>
      <c r="F6173" s="25">
        <f>'101_transform'!G6171</f>
        <v>0</v>
      </c>
      <c r="G6173" s="25">
        <f>'101_transform'!H6171</f>
        <v>0</v>
      </c>
    </row>
    <row r="6174" spans="1:7" ht="15" x14ac:dyDescent="0.2">
      <c r="A6174" s="12" t="str">
        <f t="shared" si="96"/>
        <v>АО "Таганрогбанк" (3136) 61906</v>
      </c>
      <c r="B6174" s="25" t="str">
        <f>'101_transform'!C6172</f>
        <v>АО "Таганрогбанк" (3136)</v>
      </c>
      <c r="C6174" s="25" t="str">
        <f>'101_transform'!D6172</f>
        <v>61906   A  Земля, временно неиспользуемая в основной деятельности, учитываемая по справедливой стоимости, переданная в аренду</v>
      </c>
      <c r="D6174" s="25">
        <f>'101_transform'!E6172</f>
        <v>0</v>
      </c>
      <c r="E6174" s="25">
        <f>'101_transform'!F6172</f>
        <v>0</v>
      </c>
      <c r="F6174" s="25">
        <f>'101_transform'!G6172</f>
        <v>0</v>
      </c>
      <c r="G6174" s="25">
        <f>'101_transform'!H6172</f>
        <v>0</v>
      </c>
    </row>
    <row r="6175" spans="1:7" ht="15" x14ac:dyDescent="0.2">
      <c r="A6175" s="12" t="str">
        <f t="shared" si="96"/>
        <v>АО "Таганрогбанк" (3136) 61907</v>
      </c>
      <c r="B6175" s="25" t="str">
        <f>'101_transform'!C6173</f>
        <v>АО "Таганрогбанк" (3136)</v>
      </c>
      <c r="C6175" s="25" t="str">
        <f>'101_transform'!D6173</f>
        <v>61907   A  Недвижимость (кроме земли), временно неиспользуемая в основной деятельности, учитываемая по справедливой стоимости</v>
      </c>
      <c r="D6175" s="25">
        <f>'101_transform'!E6173</f>
        <v>0</v>
      </c>
      <c r="E6175" s="25">
        <f>'101_transform'!F6173</f>
        <v>0</v>
      </c>
      <c r="F6175" s="25">
        <f>'101_transform'!G6173</f>
        <v>0</v>
      </c>
      <c r="G6175" s="25">
        <f>'101_transform'!H6173</f>
        <v>0</v>
      </c>
    </row>
    <row r="6176" spans="1:7" ht="15" x14ac:dyDescent="0.2">
      <c r="A6176" s="12" t="str">
        <f t="shared" si="96"/>
        <v>АО "Таганрогбанк" (3136) 61908</v>
      </c>
      <c r="B6176" s="25" t="str">
        <f>'101_transform'!C6174</f>
        <v>АО "Таганрогбанк" (3136)</v>
      </c>
      <c r="C6176" s="25" t="str">
        <f>'101_transform'!D6174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176" s="25">
        <f>'101_transform'!E6174</f>
        <v>0</v>
      </c>
      <c r="E6176" s="25">
        <f>'101_transform'!F6174</f>
        <v>0</v>
      </c>
      <c r="F6176" s="25">
        <f>'101_transform'!G6174</f>
        <v>0</v>
      </c>
      <c r="G6176" s="25">
        <f>'101_transform'!H6174</f>
        <v>0</v>
      </c>
    </row>
    <row r="6177" spans="1:7" ht="15" x14ac:dyDescent="0.2">
      <c r="A6177" s="12" t="str">
        <f t="shared" si="96"/>
        <v>АО "Таганрогбанк" (3136) 61909</v>
      </c>
      <c r="B6177" s="25" t="str">
        <f>'101_transform'!C6175</f>
        <v>АО "Таганрогбанк" (3136)</v>
      </c>
      <c r="C6177" s="25" t="str">
        <f>'101_transform'!D6175</f>
        <v>61909   П  Амортизация недвижимости (кроме земли), временно неиспользуемой в основной деятельности</v>
      </c>
      <c r="D6177" s="25">
        <f>'101_transform'!E6175</f>
        <v>0</v>
      </c>
      <c r="E6177" s="25">
        <f>'101_transform'!F6175</f>
        <v>0</v>
      </c>
      <c r="F6177" s="25">
        <f>'101_transform'!G6175</f>
        <v>0</v>
      </c>
      <c r="G6177" s="25">
        <f>'101_transform'!H6175</f>
        <v>0</v>
      </c>
    </row>
    <row r="6178" spans="1:7" ht="15" x14ac:dyDescent="0.2">
      <c r="A6178" s="12" t="str">
        <f t="shared" si="96"/>
        <v>АО "Таганрогбанк" (3136) 61910</v>
      </c>
      <c r="B6178" s="25" t="str">
        <f>'101_transform'!C6176</f>
        <v>АО "Таганрогбанк" (3136)</v>
      </c>
      <c r="C6178" s="25" t="str">
        <f>'101_transform'!D6176</f>
        <v>61910   П  Амортизация недвижимости (кроме земли), временно неиспользуемой в основной деятельности, переданной в аренду</v>
      </c>
      <c r="D6178" s="25">
        <f>'101_transform'!E6176</f>
        <v>0</v>
      </c>
      <c r="E6178" s="25">
        <f>'101_transform'!F6176</f>
        <v>0</v>
      </c>
      <c r="F6178" s="25">
        <f>'101_transform'!G6176</f>
        <v>0</v>
      </c>
      <c r="G6178" s="25">
        <f>'101_transform'!H6176</f>
        <v>0</v>
      </c>
    </row>
    <row r="6179" spans="1:7" ht="15" x14ac:dyDescent="0.2">
      <c r="A6179" s="12" t="str">
        <f t="shared" si="96"/>
        <v>АО "Таганрогбанк" (3136) 61911</v>
      </c>
      <c r="B6179" s="25" t="str">
        <f>'101_transform'!C6177</f>
        <v>АО "Таганрогбанк" (3136)</v>
      </c>
      <c r="C6179" s="25" t="str">
        <f>'101_transform'!D6177</f>
        <v>61911   A  Вложения в сооружение (строительство) объектов недвижимости, временно неиспользуемой в основной деятельности</v>
      </c>
      <c r="D6179" s="25">
        <f>'101_transform'!E6177</f>
        <v>0</v>
      </c>
      <c r="E6179" s="25">
        <f>'101_transform'!F6177</f>
        <v>0</v>
      </c>
      <c r="F6179" s="25">
        <f>'101_transform'!G6177</f>
        <v>0</v>
      </c>
      <c r="G6179" s="25">
        <f>'101_transform'!H6177</f>
        <v>0</v>
      </c>
    </row>
    <row r="6180" spans="1:7" ht="15" x14ac:dyDescent="0.2">
      <c r="A6180" s="12" t="str">
        <f t="shared" si="96"/>
        <v>АО "Таганрогбанк" (3136) 61912</v>
      </c>
      <c r="B6180" s="25" t="str">
        <f>'101_transform'!C6178</f>
        <v>АО "Таганрогбанк" (3136)</v>
      </c>
      <c r="C6180" s="25" t="str">
        <f>'101_transform'!D6178</f>
        <v>61912   П  Резервы на возможные потери</v>
      </c>
      <c r="D6180" s="25">
        <f>'101_transform'!E6178</f>
        <v>0</v>
      </c>
      <c r="E6180" s="25">
        <f>'101_transform'!F6178</f>
        <v>0</v>
      </c>
      <c r="F6180" s="25">
        <f>'101_transform'!G6178</f>
        <v>0</v>
      </c>
      <c r="G6180" s="25">
        <f>'101_transform'!H6178</f>
        <v>0</v>
      </c>
    </row>
    <row r="6181" spans="1:7" ht="15" x14ac:dyDescent="0.2">
      <c r="A6181" s="12" t="str">
        <f t="shared" si="96"/>
        <v>АО "Таганрогбанк" (3136) 62001</v>
      </c>
      <c r="B6181" s="25" t="str">
        <f>'101_transform'!C6179</f>
        <v>АО "Таганрогбанк" (3136)</v>
      </c>
      <c r="C6181" s="25" t="str">
        <f>'101_transform'!D6179</f>
        <v>62001   A  Долгосрочные активы, предназначенные для продажи</v>
      </c>
      <c r="D6181" s="25">
        <f>'101_transform'!E6179</f>
        <v>0</v>
      </c>
      <c r="E6181" s="25">
        <f>'101_transform'!F6179</f>
        <v>0</v>
      </c>
      <c r="F6181" s="25">
        <f>'101_transform'!G6179</f>
        <v>0</v>
      </c>
      <c r="G6181" s="25">
        <f>'101_transform'!H6179</f>
        <v>0</v>
      </c>
    </row>
    <row r="6182" spans="1:7" ht="15" x14ac:dyDescent="0.2">
      <c r="A6182" s="12" t="str">
        <f t="shared" si="96"/>
        <v>АО "Таганрогбанк" (3136) 62002</v>
      </c>
      <c r="B6182" s="25" t="str">
        <f>'101_transform'!C6180</f>
        <v>АО "Таганрогбанк" (3136)</v>
      </c>
      <c r="C6182" s="25" t="str">
        <f>'101_transform'!D6180</f>
        <v>62002   П  Резервы на возможные потери</v>
      </c>
      <c r="D6182" s="25">
        <f>'101_transform'!E6180</f>
        <v>0</v>
      </c>
      <c r="E6182" s="25">
        <f>'101_transform'!F6180</f>
        <v>0</v>
      </c>
      <c r="F6182" s="25">
        <f>'101_transform'!G6180</f>
        <v>0</v>
      </c>
      <c r="G6182" s="25">
        <f>'101_transform'!H6180</f>
        <v>0</v>
      </c>
    </row>
    <row r="6183" spans="1:7" ht="15" x14ac:dyDescent="0.2">
      <c r="A6183" s="12" t="str">
        <f t="shared" si="96"/>
        <v>АО "Таганрогбанк" (3136) 62101</v>
      </c>
      <c r="B6183" s="25" t="str">
        <f>'101_transform'!C6181</f>
        <v>АО "Таганрогбанк" (3136)</v>
      </c>
      <c r="C6183" s="25" t="str">
        <f>'101_transform'!D6181</f>
        <v>62101   A  Средства труда, полученные по договорам отступного, залога, назначение которых не определено</v>
      </c>
      <c r="D6183" s="25">
        <f>'101_transform'!E6181</f>
        <v>0</v>
      </c>
      <c r="E6183" s="25">
        <f>'101_transform'!F6181</f>
        <v>0</v>
      </c>
      <c r="F6183" s="25">
        <f>'101_transform'!G6181</f>
        <v>0</v>
      </c>
      <c r="G6183" s="25">
        <f>'101_transform'!H6181</f>
        <v>0</v>
      </c>
    </row>
    <row r="6184" spans="1:7" ht="15" x14ac:dyDescent="0.2">
      <c r="A6184" s="12" t="str">
        <f t="shared" si="96"/>
        <v>АО "Таганрогбанк" (3136) 62102</v>
      </c>
      <c r="B6184" s="25" t="str">
        <f>'101_transform'!C6182</f>
        <v>АО "Таганрогбанк" (3136)</v>
      </c>
      <c r="C6184" s="25" t="str">
        <f>'101_transform'!D6182</f>
        <v>62102   A  Предметы труда, полученные по договорам отступного, залога, назначение которых не определено</v>
      </c>
      <c r="D6184" s="25">
        <f>'101_transform'!E6182</f>
        <v>0</v>
      </c>
      <c r="E6184" s="25">
        <f>'101_transform'!F6182</f>
        <v>0</v>
      </c>
      <c r="F6184" s="25">
        <f>'101_transform'!G6182</f>
        <v>0</v>
      </c>
      <c r="G6184" s="25">
        <f>'101_transform'!H6182</f>
        <v>0</v>
      </c>
    </row>
    <row r="6185" spans="1:7" ht="15" x14ac:dyDescent="0.2">
      <c r="A6185" s="12" t="str">
        <f t="shared" si="96"/>
        <v>АО "Таганрогбанк" (3136) 62103</v>
      </c>
      <c r="B6185" s="25" t="str">
        <f>'101_transform'!C6183</f>
        <v>АО "Таганрогбанк" (3136)</v>
      </c>
      <c r="C6185" s="25" t="str">
        <f>'101_transform'!D6183</f>
        <v>62103   П  Резервы на возможные потери</v>
      </c>
      <c r="D6185" s="25">
        <f>'101_transform'!E6183</f>
        <v>0</v>
      </c>
      <c r="E6185" s="25">
        <f>'101_transform'!F6183</f>
        <v>0</v>
      </c>
      <c r="F6185" s="25">
        <f>'101_transform'!G6183</f>
        <v>0</v>
      </c>
      <c r="G6185" s="25">
        <f>'101_transform'!H6183</f>
        <v>0</v>
      </c>
    </row>
    <row r="6186" spans="1:7" ht="15" x14ac:dyDescent="0.2">
      <c r="A6186" s="12" t="str">
        <f t="shared" si="96"/>
        <v>ООО КБ "Тайдон" (2085) 60401</v>
      </c>
      <c r="B6186" s="25" t="str">
        <f>'101_transform'!C6184</f>
        <v>ООО КБ "Тайдон" (2085)</v>
      </c>
      <c r="C6186" s="25" t="str">
        <f>'101_transform'!D6184</f>
        <v>60401   A  Основные средства (кроме земли) (c 13.02.2018)_x000D_Категория 1- Здания и сооружения (до 31.12.2002)</v>
      </c>
      <c r="D6186" s="25">
        <f>'101_transform'!E6184</f>
        <v>149614</v>
      </c>
      <c r="E6186" s="25">
        <f>'101_transform'!F6184</f>
        <v>0</v>
      </c>
      <c r="F6186" s="25">
        <f>'101_transform'!G6184</f>
        <v>146849</v>
      </c>
      <c r="G6186" s="25">
        <f>'101_transform'!H6184</f>
        <v>0</v>
      </c>
    </row>
    <row r="6187" spans="1:7" ht="15" x14ac:dyDescent="0.2">
      <c r="A6187" s="12" t="str">
        <f t="shared" si="96"/>
        <v>ООО КБ "Тайдон" (2085) 60404</v>
      </c>
      <c r="B6187" s="25" t="str">
        <f>'101_transform'!C6185</f>
        <v>ООО КБ "Тайдон" (2085)</v>
      </c>
      <c r="C6187" s="25" t="str">
        <f>'101_transform'!D6185</f>
        <v>60404   A  Земля (c 13.02.2018)</v>
      </c>
      <c r="D6187" s="25">
        <f>'101_transform'!E6185</f>
        <v>0</v>
      </c>
      <c r="E6187" s="25">
        <f>'101_transform'!F6185</f>
        <v>0</v>
      </c>
      <c r="F6187" s="25">
        <f>'101_transform'!G6185</f>
        <v>0</v>
      </c>
      <c r="G6187" s="25">
        <f>'101_transform'!H6185</f>
        <v>0</v>
      </c>
    </row>
    <row r="6188" spans="1:7" ht="15" x14ac:dyDescent="0.2">
      <c r="A6188" s="12" t="str">
        <f t="shared" si="96"/>
        <v>ООО КБ "Тайдон" (2085) 60405</v>
      </c>
      <c r="B6188" s="25" t="str">
        <f>'101_transform'!C6186</f>
        <v>ООО КБ "Тайдон" (2085)</v>
      </c>
      <c r="C6188" s="25" t="str">
        <f>'101_transform'!D6186</f>
        <v>60405   П
A (до 31.01.2003)  Резервы на возможные потери (c 13.02.2018)
Долгосрочно арендуемые основные средства (до 31.01.2003)</v>
      </c>
      <c r="D6188" s="25">
        <f>'101_transform'!E6186</f>
        <v>0</v>
      </c>
      <c r="E6188" s="25">
        <f>'101_transform'!F6186</f>
        <v>0</v>
      </c>
      <c r="F6188" s="25">
        <f>'101_transform'!G6186</f>
        <v>0</v>
      </c>
      <c r="G6188" s="25">
        <f>'101_transform'!H6186</f>
        <v>0</v>
      </c>
    </row>
    <row r="6189" spans="1:7" ht="15" x14ac:dyDescent="0.2">
      <c r="A6189" s="12" t="str">
        <f t="shared" si="96"/>
        <v>ООО КБ "Тайдон" (2085) 60414</v>
      </c>
      <c r="B6189" s="25" t="str">
        <f>'101_transform'!C6187</f>
        <v>ООО КБ "Тайдон" (2085)</v>
      </c>
      <c r="C6189" s="25" t="str">
        <f>'101_transform'!D6187</f>
        <v>60414   П  Амортизация основных средств (кроме земли) (c 13.02.2018)</v>
      </c>
      <c r="D6189" s="25">
        <f>'101_transform'!E6187</f>
        <v>0</v>
      </c>
      <c r="E6189" s="25">
        <f>'101_transform'!F6187</f>
        <v>14065</v>
      </c>
      <c r="F6189" s="25">
        <f>'101_transform'!G6187</f>
        <v>0</v>
      </c>
      <c r="G6189" s="25">
        <f>'101_transform'!H6187</f>
        <v>14524</v>
      </c>
    </row>
    <row r="6190" spans="1:7" ht="15" x14ac:dyDescent="0.2">
      <c r="A6190" s="12" t="str">
        <f t="shared" si="96"/>
        <v>ООО КБ "Тайдон" (2085) 60415</v>
      </c>
      <c r="B6190" s="25" t="str">
        <f>'101_transform'!C6188</f>
        <v>ООО КБ "Тайдон" (2085)</v>
      </c>
      <c r="C6190" s="25" t="str">
        <f>'101_transform'!D6188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190" s="25">
        <f>'101_transform'!E6188</f>
        <v>0</v>
      </c>
      <c r="E6190" s="25">
        <f>'101_transform'!F6188</f>
        <v>0</v>
      </c>
      <c r="F6190" s="25">
        <f>'101_transform'!G6188</f>
        <v>0</v>
      </c>
      <c r="G6190" s="25">
        <f>'101_transform'!H6188</f>
        <v>0</v>
      </c>
    </row>
    <row r="6191" spans="1:7" ht="15" x14ac:dyDescent="0.2">
      <c r="A6191" s="12" t="str">
        <f t="shared" si="96"/>
        <v>ООО КБ "Тайдон" (2085) 61901</v>
      </c>
      <c r="B6191" s="25" t="str">
        <f>'101_transform'!C6189</f>
        <v>ООО КБ "Тайдон" (2085)</v>
      </c>
      <c r="C6191" s="25" t="str">
        <f>'101_transform'!D6189</f>
        <v>61901   A  Земля, временно неиспользуемая в основной деятельности</v>
      </c>
      <c r="D6191" s="25">
        <f>'101_transform'!E6189</f>
        <v>0</v>
      </c>
      <c r="E6191" s="25">
        <f>'101_transform'!F6189</f>
        <v>0</v>
      </c>
      <c r="F6191" s="25">
        <f>'101_transform'!G6189</f>
        <v>0</v>
      </c>
      <c r="G6191" s="25">
        <f>'101_transform'!H6189</f>
        <v>0</v>
      </c>
    </row>
    <row r="6192" spans="1:7" ht="15" x14ac:dyDescent="0.2">
      <c r="A6192" s="12" t="str">
        <f t="shared" si="96"/>
        <v>ООО КБ "Тайдон" (2085) 61902</v>
      </c>
      <c r="B6192" s="25" t="str">
        <f>'101_transform'!C6190</f>
        <v>ООО КБ "Тайдон" (2085)</v>
      </c>
      <c r="C6192" s="25" t="str">
        <f>'101_transform'!D6190</f>
        <v>61902   A  Земля, временно неиспользуемая в основной деятельности, переданная в аренду</v>
      </c>
      <c r="D6192" s="25">
        <f>'101_transform'!E6190</f>
        <v>0</v>
      </c>
      <c r="E6192" s="25">
        <f>'101_transform'!F6190</f>
        <v>0</v>
      </c>
      <c r="F6192" s="25">
        <f>'101_transform'!G6190</f>
        <v>0</v>
      </c>
      <c r="G6192" s="25">
        <f>'101_transform'!H6190</f>
        <v>0</v>
      </c>
    </row>
    <row r="6193" spans="1:7" ht="15" x14ac:dyDescent="0.2">
      <c r="A6193" s="12" t="str">
        <f t="shared" si="96"/>
        <v>ООО КБ "Тайдон" (2085) 61903</v>
      </c>
      <c r="B6193" s="25" t="str">
        <f>'101_transform'!C6191</f>
        <v>ООО КБ "Тайдон" (2085)</v>
      </c>
      <c r="C6193" s="25" t="str">
        <f>'101_transform'!D6191</f>
        <v>61903   A  Недвижимость (кроме земли), временно неиспользуемая в основной деятельности</v>
      </c>
      <c r="D6193" s="25">
        <f>'101_transform'!E6191</f>
        <v>0</v>
      </c>
      <c r="E6193" s="25">
        <f>'101_transform'!F6191</f>
        <v>0</v>
      </c>
      <c r="F6193" s="25">
        <f>'101_transform'!G6191</f>
        <v>0</v>
      </c>
      <c r="G6193" s="25">
        <f>'101_transform'!H6191</f>
        <v>0</v>
      </c>
    </row>
    <row r="6194" spans="1:7" ht="15" x14ac:dyDescent="0.2">
      <c r="A6194" s="12" t="str">
        <f t="shared" si="96"/>
        <v>ООО КБ "Тайдон" (2085) 61904</v>
      </c>
      <c r="B6194" s="25" t="str">
        <f>'101_transform'!C6192</f>
        <v>ООО КБ "Тайдон" (2085)</v>
      </c>
      <c r="C6194" s="25" t="str">
        <f>'101_transform'!D6192</f>
        <v>61904   A  Недвижимость (кроме земли), временно неиспользуемая в основной деятельности, переданная в аренду</v>
      </c>
      <c r="D6194" s="25">
        <f>'101_transform'!E6192</f>
        <v>0</v>
      </c>
      <c r="E6194" s="25">
        <f>'101_transform'!F6192</f>
        <v>0</v>
      </c>
      <c r="F6194" s="25">
        <f>'101_transform'!G6192</f>
        <v>0</v>
      </c>
      <c r="G6194" s="25">
        <f>'101_transform'!H6192</f>
        <v>0</v>
      </c>
    </row>
    <row r="6195" spans="1:7" ht="15" x14ac:dyDescent="0.2">
      <c r="A6195" s="12" t="str">
        <f t="shared" si="96"/>
        <v>ООО КБ "Тайдон" (2085) 61905</v>
      </c>
      <c r="B6195" s="25" t="str">
        <f>'101_transform'!C6193</f>
        <v>ООО КБ "Тайдон" (2085)</v>
      </c>
      <c r="C6195" s="25" t="str">
        <f>'101_transform'!D6193</f>
        <v>61905   A  Земля, временно неиспользуемая в основной деятельности, учитываемая по справедливой стоимости</v>
      </c>
      <c r="D6195" s="25">
        <f>'101_transform'!E6193</f>
        <v>0</v>
      </c>
      <c r="E6195" s="25">
        <f>'101_transform'!F6193</f>
        <v>0</v>
      </c>
      <c r="F6195" s="25">
        <f>'101_transform'!G6193</f>
        <v>0</v>
      </c>
      <c r="G6195" s="25">
        <f>'101_transform'!H6193</f>
        <v>0</v>
      </c>
    </row>
    <row r="6196" spans="1:7" ht="15" x14ac:dyDescent="0.2">
      <c r="A6196" s="12" t="str">
        <f t="shared" si="96"/>
        <v>ООО КБ "Тайдон" (2085) 61906</v>
      </c>
      <c r="B6196" s="25" t="str">
        <f>'101_transform'!C6194</f>
        <v>ООО КБ "Тайдон" (2085)</v>
      </c>
      <c r="C6196" s="25" t="str">
        <f>'101_transform'!D6194</f>
        <v>61906   A  Земля, временно неиспользуемая в основной деятельности, учитываемая по справедливой стоимости, переданная в аренду</v>
      </c>
      <c r="D6196" s="25">
        <f>'101_transform'!E6194</f>
        <v>0</v>
      </c>
      <c r="E6196" s="25">
        <f>'101_transform'!F6194</f>
        <v>0</v>
      </c>
      <c r="F6196" s="25">
        <f>'101_transform'!G6194</f>
        <v>0</v>
      </c>
      <c r="G6196" s="25">
        <f>'101_transform'!H6194</f>
        <v>0</v>
      </c>
    </row>
    <row r="6197" spans="1:7" ht="15" x14ac:dyDescent="0.2">
      <c r="A6197" s="12" t="str">
        <f t="shared" si="96"/>
        <v>ООО КБ "Тайдон" (2085) 61907</v>
      </c>
      <c r="B6197" s="25" t="str">
        <f>'101_transform'!C6195</f>
        <v>ООО КБ "Тайдон" (2085)</v>
      </c>
      <c r="C6197" s="25" t="str">
        <f>'101_transform'!D6195</f>
        <v>61907   A  Недвижимость (кроме земли), временно неиспользуемая в основной деятельности, учитываемая по справедливой стоимости</v>
      </c>
      <c r="D6197" s="25">
        <f>'101_transform'!E6195</f>
        <v>0</v>
      </c>
      <c r="E6197" s="25">
        <f>'101_transform'!F6195</f>
        <v>0</v>
      </c>
      <c r="F6197" s="25">
        <f>'101_transform'!G6195</f>
        <v>0</v>
      </c>
      <c r="G6197" s="25">
        <f>'101_transform'!H6195</f>
        <v>0</v>
      </c>
    </row>
    <row r="6198" spans="1:7" ht="15" x14ac:dyDescent="0.2">
      <c r="A6198" s="12" t="str">
        <f t="shared" si="96"/>
        <v>ООО КБ "Тайдон" (2085) 61908</v>
      </c>
      <c r="B6198" s="25" t="str">
        <f>'101_transform'!C6196</f>
        <v>ООО КБ "Тайдон" (2085)</v>
      </c>
      <c r="C6198" s="25" t="str">
        <f>'101_transform'!D6196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198" s="25">
        <f>'101_transform'!E6196</f>
        <v>0</v>
      </c>
      <c r="E6198" s="25">
        <f>'101_transform'!F6196</f>
        <v>0</v>
      </c>
      <c r="F6198" s="25">
        <f>'101_transform'!G6196</f>
        <v>0</v>
      </c>
      <c r="G6198" s="25">
        <f>'101_transform'!H6196</f>
        <v>0</v>
      </c>
    </row>
    <row r="6199" spans="1:7" ht="15" x14ac:dyDescent="0.2">
      <c r="A6199" s="12" t="str">
        <f t="shared" si="96"/>
        <v>ООО КБ "Тайдон" (2085) 61909</v>
      </c>
      <c r="B6199" s="25" t="str">
        <f>'101_transform'!C6197</f>
        <v>ООО КБ "Тайдон" (2085)</v>
      </c>
      <c r="C6199" s="25" t="str">
        <f>'101_transform'!D6197</f>
        <v>61909   П  Амортизация недвижимости (кроме земли), временно неиспользуемой в основной деятельности</v>
      </c>
      <c r="D6199" s="25">
        <f>'101_transform'!E6197</f>
        <v>0</v>
      </c>
      <c r="E6199" s="25">
        <f>'101_transform'!F6197</f>
        <v>0</v>
      </c>
      <c r="F6199" s="25">
        <f>'101_transform'!G6197</f>
        <v>0</v>
      </c>
      <c r="G6199" s="25">
        <f>'101_transform'!H6197</f>
        <v>0</v>
      </c>
    </row>
    <row r="6200" spans="1:7" ht="15" x14ac:dyDescent="0.2">
      <c r="A6200" s="12" t="str">
        <f t="shared" si="96"/>
        <v>ООО КБ "Тайдон" (2085) 61910</v>
      </c>
      <c r="B6200" s="25" t="str">
        <f>'101_transform'!C6198</f>
        <v>ООО КБ "Тайдон" (2085)</v>
      </c>
      <c r="C6200" s="25" t="str">
        <f>'101_transform'!D6198</f>
        <v>61910   П  Амортизация недвижимости (кроме земли), временно неиспользуемой в основной деятельности, переданной в аренду</v>
      </c>
      <c r="D6200" s="25">
        <f>'101_transform'!E6198</f>
        <v>0</v>
      </c>
      <c r="E6200" s="25">
        <f>'101_transform'!F6198</f>
        <v>0</v>
      </c>
      <c r="F6200" s="25">
        <f>'101_transform'!G6198</f>
        <v>0</v>
      </c>
      <c r="G6200" s="25">
        <f>'101_transform'!H6198</f>
        <v>0</v>
      </c>
    </row>
    <row r="6201" spans="1:7" ht="15" x14ac:dyDescent="0.2">
      <c r="A6201" s="12" t="str">
        <f t="shared" si="96"/>
        <v>ООО КБ "Тайдон" (2085) 61911</v>
      </c>
      <c r="B6201" s="25" t="str">
        <f>'101_transform'!C6199</f>
        <v>ООО КБ "Тайдон" (2085)</v>
      </c>
      <c r="C6201" s="25" t="str">
        <f>'101_transform'!D6199</f>
        <v>61911   A  Вложения в сооружение (строительство) объектов недвижимости, временно неиспользуемой в основной деятельности</v>
      </c>
      <c r="D6201" s="25">
        <f>'101_transform'!E6199</f>
        <v>0</v>
      </c>
      <c r="E6201" s="25">
        <f>'101_transform'!F6199</f>
        <v>0</v>
      </c>
      <c r="F6201" s="25">
        <f>'101_transform'!G6199</f>
        <v>0</v>
      </c>
      <c r="G6201" s="25">
        <f>'101_transform'!H6199</f>
        <v>0</v>
      </c>
    </row>
    <row r="6202" spans="1:7" ht="15" x14ac:dyDescent="0.2">
      <c r="A6202" s="12" t="str">
        <f t="shared" si="96"/>
        <v>ООО КБ "Тайдон" (2085) 61912</v>
      </c>
      <c r="B6202" s="25" t="str">
        <f>'101_transform'!C6200</f>
        <v>ООО КБ "Тайдон" (2085)</v>
      </c>
      <c r="C6202" s="25" t="str">
        <f>'101_transform'!D6200</f>
        <v>61912   П  Резервы на возможные потери</v>
      </c>
      <c r="D6202" s="25">
        <f>'101_transform'!E6200</f>
        <v>0</v>
      </c>
      <c r="E6202" s="25">
        <f>'101_transform'!F6200</f>
        <v>0</v>
      </c>
      <c r="F6202" s="25">
        <f>'101_transform'!G6200</f>
        <v>0</v>
      </c>
      <c r="G6202" s="25">
        <f>'101_transform'!H6200</f>
        <v>0</v>
      </c>
    </row>
    <row r="6203" spans="1:7" ht="15" x14ac:dyDescent="0.2">
      <c r="A6203" s="12" t="str">
        <f t="shared" si="96"/>
        <v>ООО КБ "Тайдон" (2085) 62001</v>
      </c>
      <c r="B6203" s="25" t="str">
        <f>'101_transform'!C6201</f>
        <v>ООО КБ "Тайдон" (2085)</v>
      </c>
      <c r="C6203" s="25" t="str">
        <f>'101_transform'!D6201</f>
        <v>62001   A  Долгосрочные активы, предназначенные для продажи</v>
      </c>
      <c r="D6203" s="25">
        <f>'101_transform'!E6201</f>
        <v>0</v>
      </c>
      <c r="E6203" s="25">
        <f>'101_transform'!F6201</f>
        <v>0</v>
      </c>
      <c r="F6203" s="25">
        <f>'101_transform'!G6201</f>
        <v>0</v>
      </c>
      <c r="G6203" s="25">
        <f>'101_transform'!H6201</f>
        <v>0</v>
      </c>
    </row>
    <row r="6204" spans="1:7" ht="15" x14ac:dyDescent="0.2">
      <c r="A6204" s="12" t="str">
        <f t="shared" si="96"/>
        <v>ООО КБ "Тайдон" (2085) 62002</v>
      </c>
      <c r="B6204" s="25" t="str">
        <f>'101_transform'!C6202</f>
        <v>ООО КБ "Тайдон" (2085)</v>
      </c>
      <c r="C6204" s="25" t="str">
        <f>'101_transform'!D6202</f>
        <v>62002   П  Резервы на возможные потери</v>
      </c>
      <c r="D6204" s="25">
        <f>'101_transform'!E6202</f>
        <v>0</v>
      </c>
      <c r="E6204" s="25">
        <f>'101_transform'!F6202</f>
        <v>0</v>
      </c>
      <c r="F6204" s="25">
        <f>'101_transform'!G6202</f>
        <v>0</v>
      </c>
      <c r="G6204" s="25">
        <f>'101_transform'!H6202</f>
        <v>0</v>
      </c>
    </row>
    <row r="6205" spans="1:7" ht="15" x14ac:dyDescent="0.2">
      <c r="A6205" s="12" t="str">
        <f t="shared" si="96"/>
        <v>ООО КБ "Тайдон" (2085) 62101</v>
      </c>
      <c r="B6205" s="25" t="str">
        <f>'101_transform'!C6203</f>
        <v>ООО КБ "Тайдон" (2085)</v>
      </c>
      <c r="C6205" s="25" t="str">
        <f>'101_transform'!D6203</f>
        <v>62101   A  Средства труда, полученные по договорам отступного, залога, назначение которых не определено</v>
      </c>
      <c r="D6205" s="25">
        <f>'101_transform'!E6203</f>
        <v>0</v>
      </c>
      <c r="E6205" s="25">
        <f>'101_transform'!F6203</f>
        <v>0</v>
      </c>
      <c r="F6205" s="25">
        <f>'101_transform'!G6203</f>
        <v>0</v>
      </c>
      <c r="G6205" s="25">
        <f>'101_transform'!H6203</f>
        <v>0</v>
      </c>
    </row>
    <row r="6206" spans="1:7" ht="15" x14ac:dyDescent="0.2">
      <c r="A6206" s="12" t="str">
        <f t="shared" si="96"/>
        <v>ООО КБ "Тайдон" (2085) 62102</v>
      </c>
      <c r="B6206" s="25" t="str">
        <f>'101_transform'!C6204</f>
        <v>ООО КБ "Тайдон" (2085)</v>
      </c>
      <c r="C6206" s="25" t="str">
        <f>'101_transform'!D6204</f>
        <v>62102   A  Предметы труда, полученные по договорам отступного, залога, назначение которых не определено</v>
      </c>
      <c r="D6206" s="25">
        <f>'101_transform'!E6204</f>
        <v>0</v>
      </c>
      <c r="E6206" s="25">
        <f>'101_transform'!F6204</f>
        <v>0</v>
      </c>
      <c r="F6206" s="25">
        <f>'101_transform'!G6204</f>
        <v>0</v>
      </c>
      <c r="G6206" s="25">
        <f>'101_transform'!H6204</f>
        <v>0</v>
      </c>
    </row>
    <row r="6207" spans="1:7" ht="15" x14ac:dyDescent="0.2">
      <c r="A6207" s="12" t="str">
        <f t="shared" si="96"/>
        <v>ООО КБ "Тайдон" (2085) 62103</v>
      </c>
      <c r="B6207" s="25" t="str">
        <f>'101_transform'!C6205</f>
        <v>ООО КБ "Тайдон" (2085)</v>
      </c>
      <c r="C6207" s="25" t="str">
        <f>'101_transform'!D6205</f>
        <v>62103   П  Резервы на возможные потери</v>
      </c>
      <c r="D6207" s="25">
        <f>'101_transform'!E6205</f>
        <v>0</v>
      </c>
      <c r="E6207" s="25">
        <f>'101_transform'!F6205</f>
        <v>0</v>
      </c>
      <c r="F6207" s="25">
        <f>'101_transform'!G6205</f>
        <v>0</v>
      </c>
      <c r="G6207" s="25">
        <f>'101_transform'!H6205</f>
        <v>0</v>
      </c>
    </row>
    <row r="6208" spans="1:7" ht="15" x14ac:dyDescent="0.2">
      <c r="A6208" s="12" t="str">
        <f t="shared" si="96"/>
        <v>АО Банк "ТКПБ" (1312) 60401</v>
      </c>
      <c r="B6208" s="25" t="str">
        <f>'101_transform'!C6206</f>
        <v>АО Банк "ТКПБ" (1312)</v>
      </c>
      <c r="C6208" s="25" t="str">
        <f>'101_transform'!D6206</f>
        <v>60401   A  Основные средства (кроме земли) (c 13.02.2018)_x000D_Категория 1- Здания и сооружения (до 31.12.2002)</v>
      </c>
      <c r="D6208" s="25">
        <f>'101_transform'!E6206</f>
        <v>283127</v>
      </c>
      <c r="E6208" s="25">
        <f>'101_transform'!F6206</f>
        <v>0</v>
      </c>
      <c r="F6208" s="25">
        <f>'101_transform'!G6206</f>
        <v>263260</v>
      </c>
      <c r="G6208" s="25">
        <f>'101_transform'!H6206</f>
        <v>0</v>
      </c>
    </row>
    <row r="6209" spans="1:7" ht="15" x14ac:dyDescent="0.2">
      <c r="A6209" s="12" t="str">
        <f t="shared" si="96"/>
        <v>АО Банк "ТКПБ" (1312) 60404</v>
      </c>
      <c r="B6209" s="25" t="str">
        <f>'101_transform'!C6207</f>
        <v>АО Банк "ТКПБ" (1312)</v>
      </c>
      <c r="C6209" s="25" t="str">
        <f>'101_transform'!D6207</f>
        <v>60404   A  Земля (c 13.02.2018)</v>
      </c>
      <c r="D6209" s="25">
        <f>'101_transform'!E6207</f>
        <v>994</v>
      </c>
      <c r="E6209" s="25">
        <f>'101_transform'!F6207</f>
        <v>0</v>
      </c>
      <c r="F6209" s="25">
        <f>'101_transform'!G6207</f>
        <v>994</v>
      </c>
      <c r="G6209" s="25">
        <f>'101_transform'!H6207</f>
        <v>0</v>
      </c>
    </row>
    <row r="6210" spans="1:7" ht="15" x14ac:dyDescent="0.2">
      <c r="A6210" s="12" t="str">
        <f t="shared" si="96"/>
        <v>АО Банк "ТКПБ" (1312) 60405</v>
      </c>
      <c r="B6210" s="25" t="str">
        <f>'101_transform'!C6208</f>
        <v>АО Банк "ТКПБ" (1312)</v>
      </c>
      <c r="C6210" s="25" t="str">
        <f>'101_transform'!D6208</f>
        <v>60405   П
A (до 31.01.2003)  Резервы на возможные потери (c 13.02.2018)
Долгосрочно арендуемые основные средства (до 31.01.2003)</v>
      </c>
      <c r="D6210" s="25">
        <f>'101_transform'!E6208</f>
        <v>0</v>
      </c>
      <c r="E6210" s="25">
        <f>'101_transform'!F6208</f>
        <v>0</v>
      </c>
      <c r="F6210" s="25">
        <f>'101_transform'!G6208</f>
        <v>0</v>
      </c>
      <c r="G6210" s="25">
        <f>'101_transform'!H6208</f>
        <v>0</v>
      </c>
    </row>
    <row r="6211" spans="1:7" ht="15" x14ac:dyDescent="0.2">
      <c r="A6211" s="12" t="str">
        <f t="shared" si="96"/>
        <v>АО Банк "ТКПБ" (1312) 60414</v>
      </c>
      <c r="B6211" s="25" t="str">
        <f>'101_transform'!C6209</f>
        <v>АО Банк "ТКПБ" (1312)</v>
      </c>
      <c r="C6211" s="25" t="str">
        <f>'101_transform'!D6209</f>
        <v>60414   П  Амортизация основных средств (кроме земли) (c 13.02.2018)</v>
      </c>
      <c r="D6211" s="25">
        <f>'101_transform'!E6209</f>
        <v>0</v>
      </c>
      <c r="E6211" s="25">
        <f>'101_transform'!F6209</f>
        <v>113612</v>
      </c>
      <c r="F6211" s="25">
        <f>'101_transform'!G6209</f>
        <v>0</v>
      </c>
      <c r="G6211" s="25">
        <f>'101_transform'!H6209</f>
        <v>111496</v>
      </c>
    </row>
    <row r="6212" spans="1:7" ht="15" x14ac:dyDescent="0.2">
      <c r="A6212" s="12" t="str">
        <f t="shared" ref="A6212:A6275" si="97">B6212&amp;" "&amp;LEFT(C6212,5)</f>
        <v>АО Банк "ТКПБ" (1312) 60415</v>
      </c>
      <c r="B6212" s="25" t="str">
        <f>'101_transform'!C6210</f>
        <v>АО Банк "ТКПБ" (1312)</v>
      </c>
      <c r="C6212" s="25" t="str">
        <f>'101_transform'!D6210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212" s="25">
        <f>'101_transform'!E6210</f>
        <v>22876</v>
      </c>
      <c r="E6212" s="25">
        <f>'101_transform'!F6210</f>
        <v>0</v>
      </c>
      <c r="F6212" s="25">
        <f>'101_transform'!G6210</f>
        <v>2688</v>
      </c>
      <c r="G6212" s="25">
        <f>'101_transform'!H6210</f>
        <v>0</v>
      </c>
    </row>
    <row r="6213" spans="1:7" ht="15" x14ac:dyDescent="0.2">
      <c r="A6213" s="12" t="str">
        <f t="shared" si="97"/>
        <v>АО Банк "ТКПБ" (1312) 61901</v>
      </c>
      <c r="B6213" s="25" t="str">
        <f>'101_transform'!C6211</f>
        <v>АО Банк "ТКПБ" (1312)</v>
      </c>
      <c r="C6213" s="25" t="str">
        <f>'101_transform'!D6211</f>
        <v>61901   A  Земля, временно неиспользуемая в основной деятельности</v>
      </c>
      <c r="D6213" s="25">
        <f>'101_transform'!E6211</f>
        <v>0</v>
      </c>
      <c r="E6213" s="25">
        <f>'101_transform'!F6211</f>
        <v>0</v>
      </c>
      <c r="F6213" s="25">
        <f>'101_transform'!G6211</f>
        <v>0</v>
      </c>
      <c r="G6213" s="25">
        <f>'101_transform'!H6211</f>
        <v>0</v>
      </c>
    </row>
    <row r="6214" spans="1:7" ht="15" x14ac:dyDescent="0.2">
      <c r="A6214" s="12" t="str">
        <f t="shared" si="97"/>
        <v>АО Банк "ТКПБ" (1312) 61902</v>
      </c>
      <c r="B6214" s="25" t="str">
        <f>'101_transform'!C6212</f>
        <v>АО Банк "ТКПБ" (1312)</v>
      </c>
      <c r="C6214" s="25" t="str">
        <f>'101_transform'!D6212</f>
        <v>61902   A  Земля, временно неиспользуемая в основной деятельности, переданная в аренду</v>
      </c>
      <c r="D6214" s="25">
        <f>'101_transform'!E6212</f>
        <v>0</v>
      </c>
      <c r="E6214" s="25">
        <f>'101_transform'!F6212</f>
        <v>0</v>
      </c>
      <c r="F6214" s="25">
        <f>'101_transform'!G6212</f>
        <v>0</v>
      </c>
      <c r="G6214" s="25">
        <f>'101_transform'!H6212</f>
        <v>0</v>
      </c>
    </row>
    <row r="6215" spans="1:7" ht="15" x14ac:dyDescent="0.2">
      <c r="A6215" s="12" t="str">
        <f t="shared" si="97"/>
        <v>АО Банк "ТКПБ" (1312) 61903</v>
      </c>
      <c r="B6215" s="25" t="str">
        <f>'101_transform'!C6213</f>
        <v>АО Банк "ТКПБ" (1312)</v>
      </c>
      <c r="C6215" s="25" t="str">
        <f>'101_transform'!D6213</f>
        <v>61903   A  Недвижимость (кроме земли), временно неиспользуемая в основной деятельности</v>
      </c>
      <c r="D6215" s="25">
        <f>'101_transform'!E6213</f>
        <v>0</v>
      </c>
      <c r="E6215" s="25">
        <f>'101_transform'!F6213</f>
        <v>0</v>
      </c>
      <c r="F6215" s="25">
        <f>'101_transform'!G6213</f>
        <v>0</v>
      </c>
      <c r="G6215" s="25">
        <f>'101_transform'!H6213</f>
        <v>0</v>
      </c>
    </row>
    <row r="6216" spans="1:7" ht="15" x14ac:dyDescent="0.2">
      <c r="A6216" s="12" t="str">
        <f t="shared" si="97"/>
        <v>АО Банк "ТКПБ" (1312) 61904</v>
      </c>
      <c r="B6216" s="25" t="str">
        <f>'101_transform'!C6214</f>
        <v>АО Банк "ТКПБ" (1312)</v>
      </c>
      <c r="C6216" s="25" t="str">
        <f>'101_transform'!D6214</f>
        <v>61904   A  Недвижимость (кроме земли), временно неиспользуемая в основной деятельности, переданная в аренду</v>
      </c>
      <c r="D6216" s="25">
        <f>'101_transform'!E6214</f>
        <v>0</v>
      </c>
      <c r="E6216" s="25">
        <f>'101_transform'!F6214</f>
        <v>0</v>
      </c>
      <c r="F6216" s="25">
        <f>'101_transform'!G6214</f>
        <v>0</v>
      </c>
      <c r="G6216" s="25">
        <f>'101_transform'!H6214</f>
        <v>0</v>
      </c>
    </row>
    <row r="6217" spans="1:7" ht="15" x14ac:dyDescent="0.2">
      <c r="A6217" s="12" t="str">
        <f t="shared" si="97"/>
        <v>АО Банк "ТКПБ" (1312) 61905</v>
      </c>
      <c r="B6217" s="25" t="str">
        <f>'101_transform'!C6215</f>
        <v>АО Банк "ТКПБ" (1312)</v>
      </c>
      <c r="C6217" s="25" t="str">
        <f>'101_transform'!D6215</f>
        <v>61905   A  Земля, временно неиспользуемая в основной деятельности, учитываемая по справедливой стоимости</v>
      </c>
      <c r="D6217" s="25">
        <f>'101_transform'!E6215</f>
        <v>1224</v>
      </c>
      <c r="E6217" s="25">
        <f>'101_transform'!F6215</f>
        <v>0</v>
      </c>
      <c r="F6217" s="25">
        <f>'101_transform'!G6215</f>
        <v>1224</v>
      </c>
      <c r="G6217" s="25">
        <f>'101_transform'!H6215</f>
        <v>0</v>
      </c>
    </row>
    <row r="6218" spans="1:7" ht="15" x14ac:dyDescent="0.2">
      <c r="A6218" s="12" t="str">
        <f t="shared" si="97"/>
        <v>АО Банк "ТКПБ" (1312) 61906</v>
      </c>
      <c r="B6218" s="25" t="str">
        <f>'101_transform'!C6216</f>
        <v>АО Банк "ТКПБ" (1312)</v>
      </c>
      <c r="C6218" s="25" t="str">
        <f>'101_transform'!D6216</f>
        <v>61906   A  Земля, временно неиспользуемая в основной деятельности, учитываемая по справедливой стоимости, переданная в аренду</v>
      </c>
      <c r="D6218" s="25">
        <f>'101_transform'!E6216</f>
        <v>0</v>
      </c>
      <c r="E6218" s="25">
        <f>'101_transform'!F6216</f>
        <v>0</v>
      </c>
      <c r="F6218" s="25">
        <f>'101_transform'!G6216</f>
        <v>0</v>
      </c>
      <c r="G6218" s="25">
        <f>'101_transform'!H6216</f>
        <v>0</v>
      </c>
    </row>
    <row r="6219" spans="1:7" ht="15" x14ac:dyDescent="0.2">
      <c r="A6219" s="12" t="str">
        <f t="shared" si="97"/>
        <v>АО Банк "ТКПБ" (1312) 61907</v>
      </c>
      <c r="B6219" s="25" t="str">
        <f>'101_transform'!C6217</f>
        <v>АО Банк "ТКПБ" (1312)</v>
      </c>
      <c r="C6219" s="25" t="str">
        <f>'101_transform'!D6217</f>
        <v>61907   A  Недвижимость (кроме земли), временно неиспользуемая в основной деятельности, учитываемая по справедливой стоимости</v>
      </c>
      <c r="D6219" s="25">
        <f>'101_transform'!E6217</f>
        <v>3000</v>
      </c>
      <c r="E6219" s="25">
        <f>'101_transform'!F6217</f>
        <v>0</v>
      </c>
      <c r="F6219" s="25">
        <f>'101_transform'!G6217</f>
        <v>3000</v>
      </c>
      <c r="G6219" s="25">
        <f>'101_transform'!H6217</f>
        <v>0</v>
      </c>
    </row>
    <row r="6220" spans="1:7" ht="15" x14ac:dyDescent="0.2">
      <c r="A6220" s="12" t="str">
        <f t="shared" si="97"/>
        <v>АО Банк "ТКПБ" (1312) 61908</v>
      </c>
      <c r="B6220" s="25" t="str">
        <f>'101_transform'!C6218</f>
        <v>АО Банк "ТКПБ" (1312)</v>
      </c>
      <c r="C6220" s="25" t="str">
        <f>'101_transform'!D6218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220" s="25">
        <f>'101_transform'!E6218</f>
        <v>0</v>
      </c>
      <c r="E6220" s="25">
        <f>'101_transform'!F6218</f>
        <v>0</v>
      </c>
      <c r="F6220" s="25">
        <f>'101_transform'!G6218</f>
        <v>0</v>
      </c>
      <c r="G6220" s="25">
        <f>'101_transform'!H6218</f>
        <v>0</v>
      </c>
    </row>
    <row r="6221" spans="1:7" ht="15" x14ac:dyDescent="0.2">
      <c r="A6221" s="12" t="str">
        <f t="shared" si="97"/>
        <v>АО Банк "ТКПБ" (1312) 61909</v>
      </c>
      <c r="B6221" s="25" t="str">
        <f>'101_transform'!C6219</f>
        <v>АО Банк "ТКПБ" (1312)</v>
      </c>
      <c r="C6221" s="25" t="str">
        <f>'101_transform'!D6219</f>
        <v>61909   П  Амортизация недвижимости (кроме земли), временно неиспользуемой в основной деятельности</v>
      </c>
      <c r="D6221" s="25">
        <f>'101_transform'!E6219</f>
        <v>0</v>
      </c>
      <c r="E6221" s="25">
        <f>'101_transform'!F6219</f>
        <v>0</v>
      </c>
      <c r="F6221" s="25">
        <f>'101_transform'!G6219</f>
        <v>0</v>
      </c>
      <c r="G6221" s="25">
        <f>'101_transform'!H6219</f>
        <v>0</v>
      </c>
    </row>
    <row r="6222" spans="1:7" ht="15" x14ac:dyDescent="0.2">
      <c r="A6222" s="12" t="str">
        <f t="shared" si="97"/>
        <v>АО Банк "ТКПБ" (1312) 61910</v>
      </c>
      <c r="B6222" s="25" t="str">
        <f>'101_transform'!C6220</f>
        <v>АО Банк "ТКПБ" (1312)</v>
      </c>
      <c r="C6222" s="25" t="str">
        <f>'101_transform'!D6220</f>
        <v>61910   П  Амортизация недвижимости (кроме земли), временно неиспользуемой в основной деятельности, переданной в аренду</v>
      </c>
      <c r="D6222" s="25">
        <f>'101_transform'!E6220</f>
        <v>0</v>
      </c>
      <c r="E6222" s="25">
        <f>'101_transform'!F6220</f>
        <v>0</v>
      </c>
      <c r="F6222" s="25">
        <f>'101_transform'!G6220</f>
        <v>0</v>
      </c>
      <c r="G6222" s="25">
        <f>'101_transform'!H6220</f>
        <v>0</v>
      </c>
    </row>
    <row r="6223" spans="1:7" ht="15" x14ac:dyDescent="0.2">
      <c r="A6223" s="12" t="str">
        <f t="shared" si="97"/>
        <v>АО Банк "ТКПБ" (1312) 61911</v>
      </c>
      <c r="B6223" s="25" t="str">
        <f>'101_transform'!C6221</f>
        <v>АО Банк "ТКПБ" (1312)</v>
      </c>
      <c r="C6223" s="25" t="str">
        <f>'101_transform'!D6221</f>
        <v>61911   A  Вложения в сооружение (строительство) объектов недвижимости, временно неиспользуемой в основной деятельности</v>
      </c>
      <c r="D6223" s="25">
        <f>'101_transform'!E6221</f>
        <v>0</v>
      </c>
      <c r="E6223" s="25">
        <f>'101_transform'!F6221</f>
        <v>0</v>
      </c>
      <c r="F6223" s="25">
        <f>'101_transform'!G6221</f>
        <v>0</v>
      </c>
      <c r="G6223" s="25">
        <f>'101_transform'!H6221</f>
        <v>0</v>
      </c>
    </row>
    <row r="6224" spans="1:7" ht="15" x14ac:dyDescent="0.2">
      <c r="A6224" s="12" t="str">
        <f t="shared" si="97"/>
        <v>АО Банк "ТКПБ" (1312) 61912</v>
      </c>
      <c r="B6224" s="25" t="str">
        <f>'101_transform'!C6222</f>
        <v>АО Банк "ТКПБ" (1312)</v>
      </c>
      <c r="C6224" s="25" t="str">
        <f>'101_transform'!D6222</f>
        <v>61912   П  Резервы на возможные потери</v>
      </c>
      <c r="D6224" s="25">
        <f>'101_transform'!E6222</f>
        <v>0</v>
      </c>
      <c r="E6224" s="25">
        <f>'101_transform'!F6222</f>
        <v>0</v>
      </c>
      <c r="F6224" s="25">
        <f>'101_transform'!G6222</f>
        <v>0</v>
      </c>
      <c r="G6224" s="25">
        <f>'101_transform'!H6222</f>
        <v>0</v>
      </c>
    </row>
    <row r="6225" spans="1:7" ht="15" x14ac:dyDescent="0.2">
      <c r="A6225" s="12" t="str">
        <f t="shared" si="97"/>
        <v>АО Банк "ТКПБ" (1312) 62001</v>
      </c>
      <c r="B6225" s="25" t="str">
        <f>'101_transform'!C6223</f>
        <v>АО Банк "ТКПБ" (1312)</v>
      </c>
      <c r="C6225" s="25" t="str">
        <f>'101_transform'!D6223</f>
        <v>62001   A  Долгосрочные активы, предназначенные для продажи</v>
      </c>
      <c r="D6225" s="25">
        <f>'101_transform'!E6223</f>
        <v>98694</v>
      </c>
      <c r="E6225" s="25">
        <f>'101_transform'!F6223</f>
        <v>0</v>
      </c>
      <c r="F6225" s="25">
        <f>'101_transform'!G6223</f>
        <v>85280</v>
      </c>
      <c r="G6225" s="25">
        <f>'101_transform'!H6223</f>
        <v>0</v>
      </c>
    </row>
    <row r="6226" spans="1:7" ht="15" x14ac:dyDescent="0.2">
      <c r="A6226" s="12" t="str">
        <f t="shared" si="97"/>
        <v>АО Банк "ТКПБ" (1312) 62002</v>
      </c>
      <c r="B6226" s="25" t="str">
        <f>'101_transform'!C6224</f>
        <v>АО Банк "ТКПБ" (1312)</v>
      </c>
      <c r="C6226" s="25" t="str">
        <f>'101_transform'!D6224</f>
        <v>62002   П  Резервы на возможные потери</v>
      </c>
      <c r="D6226" s="25">
        <f>'101_transform'!E6224</f>
        <v>0</v>
      </c>
      <c r="E6226" s="25">
        <f>'101_transform'!F6224</f>
        <v>0</v>
      </c>
      <c r="F6226" s="25">
        <f>'101_transform'!G6224</f>
        <v>0</v>
      </c>
      <c r="G6226" s="25">
        <f>'101_transform'!H6224</f>
        <v>0</v>
      </c>
    </row>
    <row r="6227" spans="1:7" ht="15" x14ac:dyDescent="0.2">
      <c r="A6227" s="12" t="str">
        <f t="shared" si="97"/>
        <v>АО Банк "ТКПБ" (1312) 62101</v>
      </c>
      <c r="B6227" s="25" t="str">
        <f>'101_transform'!C6225</f>
        <v>АО Банк "ТКПБ" (1312)</v>
      </c>
      <c r="C6227" s="25" t="str">
        <f>'101_transform'!D6225</f>
        <v>62101   A  Средства труда, полученные по договорам отступного, залога, назначение которых не определено</v>
      </c>
      <c r="D6227" s="25">
        <f>'101_transform'!E6225</f>
        <v>5828</v>
      </c>
      <c r="E6227" s="25">
        <f>'101_transform'!F6225</f>
        <v>0</v>
      </c>
      <c r="F6227" s="25">
        <f>'101_transform'!G6225</f>
        <v>5828</v>
      </c>
      <c r="G6227" s="25">
        <f>'101_transform'!H6225</f>
        <v>0</v>
      </c>
    </row>
    <row r="6228" spans="1:7" ht="15" x14ac:dyDescent="0.2">
      <c r="A6228" s="12" t="str">
        <f t="shared" si="97"/>
        <v>АО Банк "ТКПБ" (1312) 62102</v>
      </c>
      <c r="B6228" s="25" t="str">
        <f>'101_transform'!C6226</f>
        <v>АО Банк "ТКПБ" (1312)</v>
      </c>
      <c r="C6228" s="25" t="str">
        <f>'101_transform'!D6226</f>
        <v>62102   A  Предметы труда, полученные по договорам отступного, залога, назначение которых не определено</v>
      </c>
      <c r="D6228" s="25">
        <f>'101_transform'!E6226</f>
        <v>0</v>
      </c>
      <c r="E6228" s="25">
        <f>'101_transform'!F6226</f>
        <v>0</v>
      </c>
      <c r="F6228" s="25">
        <f>'101_transform'!G6226</f>
        <v>0</v>
      </c>
      <c r="G6228" s="25">
        <f>'101_transform'!H6226</f>
        <v>0</v>
      </c>
    </row>
    <row r="6229" spans="1:7" ht="15" x14ac:dyDescent="0.2">
      <c r="A6229" s="12" t="str">
        <f t="shared" si="97"/>
        <v>АО Банк "ТКПБ" (1312) 62103</v>
      </c>
      <c r="B6229" s="25" t="str">
        <f>'101_transform'!C6227</f>
        <v>АО Банк "ТКПБ" (1312)</v>
      </c>
      <c r="C6229" s="25" t="str">
        <f>'101_transform'!D6227</f>
        <v>62103   П  Резервы на возможные потери</v>
      </c>
      <c r="D6229" s="25">
        <f>'101_transform'!E6227</f>
        <v>0</v>
      </c>
      <c r="E6229" s="25">
        <f>'101_transform'!F6227</f>
        <v>0</v>
      </c>
      <c r="F6229" s="25">
        <f>'101_transform'!G6227</f>
        <v>0</v>
      </c>
      <c r="G6229" s="25">
        <f>'101_transform'!H6227</f>
        <v>0</v>
      </c>
    </row>
    <row r="6230" spans="1:7" ht="15" x14ac:dyDescent="0.2">
      <c r="A6230" s="12" t="str">
        <f t="shared" si="97"/>
        <v>АО "ТАТСОЦБАНК" (480) 60401</v>
      </c>
      <c r="B6230" s="25" t="str">
        <f>'101_transform'!C6228</f>
        <v>АО "ТАТСОЦБАНК" (480)</v>
      </c>
      <c r="C6230" s="25" t="str">
        <f>'101_transform'!D6228</f>
        <v>60401   A  Основные средства (кроме земли) (c 13.02.2018)_x000D_Категория 1- Здания и сооружения (до 31.12.2002)</v>
      </c>
      <c r="D6230" s="25">
        <f>'101_transform'!E6228</f>
        <v>1165118</v>
      </c>
      <c r="E6230" s="25">
        <f>'101_transform'!F6228</f>
        <v>0</v>
      </c>
      <c r="F6230" s="25">
        <f>'101_transform'!G6228</f>
        <v>1150628</v>
      </c>
      <c r="G6230" s="25">
        <f>'101_transform'!H6228</f>
        <v>0</v>
      </c>
    </row>
    <row r="6231" spans="1:7" ht="15" x14ac:dyDescent="0.2">
      <c r="A6231" s="12" t="str">
        <f t="shared" si="97"/>
        <v>АО "ТАТСОЦБАНК" (480) 60404</v>
      </c>
      <c r="B6231" s="25" t="str">
        <f>'101_transform'!C6229</f>
        <v>АО "ТАТСОЦБАНК" (480)</v>
      </c>
      <c r="C6231" s="25" t="str">
        <f>'101_transform'!D6229</f>
        <v>60404   A  Земля (c 13.02.2018)</v>
      </c>
      <c r="D6231" s="25">
        <f>'101_transform'!E6229</f>
        <v>42193</v>
      </c>
      <c r="E6231" s="25">
        <f>'101_transform'!F6229</f>
        <v>0</v>
      </c>
      <c r="F6231" s="25">
        <f>'101_transform'!G6229</f>
        <v>42193</v>
      </c>
      <c r="G6231" s="25">
        <f>'101_transform'!H6229</f>
        <v>0</v>
      </c>
    </row>
    <row r="6232" spans="1:7" ht="15" x14ac:dyDescent="0.2">
      <c r="A6232" s="12" t="str">
        <f t="shared" si="97"/>
        <v>АО "ТАТСОЦБАНК" (480) 60405</v>
      </c>
      <c r="B6232" s="25" t="str">
        <f>'101_transform'!C6230</f>
        <v>АО "ТАТСОЦБАНК" (480)</v>
      </c>
      <c r="C6232" s="25" t="str">
        <f>'101_transform'!D6230</f>
        <v>60405   П
A (до 31.01.2003)  Резервы на возможные потери (c 13.02.2018)
Долгосрочно арендуемые основные средства (до 31.01.2003)</v>
      </c>
      <c r="D6232" s="25">
        <f>'101_transform'!E6230</f>
        <v>0</v>
      </c>
      <c r="E6232" s="25">
        <f>'101_transform'!F6230</f>
        <v>0</v>
      </c>
      <c r="F6232" s="25">
        <f>'101_transform'!G6230</f>
        <v>0</v>
      </c>
      <c r="G6232" s="25">
        <f>'101_transform'!H6230</f>
        <v>0</v>
      </c>
    </row>
    <row r="6233" spans="1:7" ht="15" x14ac:dyDescent="0.2">
      <c r="A6233" s="12" t="str">
        <f t="shared" si="97"/>
        <v>АО "ТАТСОЦБАНК" (480) 60414</v>
      </c>
      <c r="B6233" s="25" t="str">
        <f>'101_transform'!C6231</f>
        <v>АО "ТАТСОЦБАНК" (480)</v>
      </c>
      <c r="C6233" s="25" t="str">
        <f>'101_transform'!D6231</f>
        <v>60414   П  Амортизация основных средств (кроме земли) (c 13.02.2018)</v>
      </c>
      <c r="D6233" s="25">
        <f>'101_transform'!E6231</f>
        <v>0</v>
      </c>
      <c r="E6233" s="25">
        <f>'101_transform'!F6231</f>
        <v>317137</v>
      </c>
      <c r="F6233" s="25">
        <f>'101_transform'!G6231</f>
        <v>0</v>
      </c>
      <c r="G6233" s="25">
        <f>'101_transform'!H6231</f>
        <v>331508</v>
      </c>
    </row>
    <row r="6234" spans="1:7" ht="15" x14ac:dyDescent="0.2">
      <c r="A6234" s="12" t="str">
        <f t="shared" si="97"/>
        <v>АО "ТАТСОЦБАНК" (480) 60415</v>
      </c>
      <c r="B6234" s="25" t="str">
        <f>'101_transform'!C6232</f>
        <v>АО "ТАТСОЦБАНК" (480)</v>
      </c>
      <c r="C6234" s="25" t="str">
        <f>'101_transform'!D6232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234" s="25">
        <f>'101_transform'!E6232</f>
        <v>6684</v>
      </c>
      <c r="E6234" s="25">
        <f>'101_transform'!F6232</f>
        <v>0</v>
      </c>
      <c r="F6234" s="25">
        <f>'101_transform'!G6232</f>
        <v>5621</v>
      </c>
      <c r="G6234" s="25">
        <f>'101_transform'!H6232</f>
        <v>0</v>
      </c>
    </row>
    <row r="6235" spans="1:7" ht="15" x14ac:dyDescent="0.2">
      <c r="A6235" s="12" t="str">
        <f t="shared" si="97"/>
        <v>АО "ТАТСОЦБАНК" (480) 61901</v>
      </c>
      <c r="B6235" s="25" t="str">
        <f>'101_transform'!C6233</f>
        <v>АО "ТАТСОЦБАНК" (480)</v>
      </c>
      <c r="C6235" s="25" t="str">
        <f>'101_transform'!D6233</f>
        <v>61901   A  Земля, временно неиспользуемая в основной деятельности</v>
      </c>
      <c r="D6235" s="25">
        <f>'101_transform'!E6233</f>
        <v>0</v>
      </c>
      <c r="E6235" s="25">
        <f>'101_transform'!F6233</f>
        <v>0</v>
      </c>
      <c r="F6235" s="25">
        <f>'101_transform'!G6233</f>
        <v>0</v>
      </c>
      <c r="G6235" s="25">
        <f>'101_transform'!H6233</f>
        <v>0</v>
      </c>
    </row>
    <row r="6236" spans="1:7" ht="15" x14ac:dyDescent="0.2">
      <c r="A6236" s="12" t="str">
        <f t="shared" si="97"/>
        <v>АО "ТАТСОЦБАНК" (480) 61902</v>
      </c>
      <c r="B6236" s="25" t="str">
        <f>'101_transform'!C6234</f>
        <v>АО "ТАТСОЦБАНК" (480)</v>
      </c>
      <c r="C6236" s="25" t="str">
        <f>'101_transform'!D6234</f>
        <v>61902   A  Земля, временно неиспользуемая в основной деятельности, переданная в аренду</v>
      </c>
      <c r="D6236" s="25">
        <f>'101_transform'!E6234</f>
        <v>0</v>
      </c>
      <c r="E6236" s="25">
        <f>'101_transform'!F6234</f>
        <v>0</v>
      </c>
      <c r="F6236" s="25">
        <f>'101_transform'!G6234</f>
        <v>0</v>
      </c>
      <c r="G6236" s="25">
        <f>'101_transform'!H6234</f>
        <v>0</v>
      </c>
    </row>
    <row r="6237" spans="1:7" ht="15" x14ac:dyDescent="0.2">
      <c r="A6237" s="12" t="str">
        <f t="shared" si="97"/>
        <v>АО "ТАТСОЦБАНК" (480) 61903</v>
      </c>
      <c r="B6237" s="25" t="str">
        <f>'101_transform'!C6235</f>
        <v>АО "ТАТСОЦБАНК" (480)</v>
      </c>
      <c r="C6237" s="25" t="str">
        <f>'101_transform'!D6235</f>
        <v>61903   A  Недвижимость (кроме земли), временно неиспользуемая в основной деятельности</v>
      </c>
      <c r="D6237" s="25">
        <f>'101_transform'!E6235</f>
        <v>0</v>
      </c>
      <c r="E6237" s="25">
        <f>'101_transform'!F6235</f>
        <v>0</v>
      </c>
      <c r="F6237" s="25">
        <f>'101_transform'!G6235</f>
        <v>0</v>
      </c>
      <c r="G6237" s="25">
        <f>'101_transform'!H6235</f>
        <v>0</v>
      </c>
    </row>
    <row r="6238" spans="1:7" ht="15" x14ac:dyDescent="0.2">
      <c r="A6238" s="12" t="str">
        <f t="shared" si="97"/>
        <v>АО "ТАТСОЦБАНК" (480) 61904</v>
      </c>
      <c r="B6238" s="25" t="str">
        <f>'101_transform'!C6236</f>
        <v>АО "ТАТСОЦБАНК" (480)</v>
      </c>
      <c r="C6238" s="25" t="str">
        <f>'101_transform'!D6236</f>
        <v>61904   A  Недвижимость (кроме земли), временно неиспользуемая в основной деятельности, переданная в аренду</v>
      </c>
      <c r="D6238" s="25">
        <f>'101_transform'!E6236</f>
        <v>0</v>
      </c>
      <c r="E6238" s="25">
        <f>'101_transform'!F6236</f>
        <v>0</v>
      </c>
      <c r="F6238" s="25">
        <f>'101_transform'!G6236</f>
        <v>0</v>
      </c>
      <c r="G6238" s="25">
        <f>'101_transform'!H6236</f>
        <v>0</v>
      </c>
    </row>
    <row r="6239" spans="1:7" ht="15" x14ac:dyDescent="0.2">
      <c r="A6239" s="12" t="str">
        <f t="shared" si="97"/>
        <v>АО "ТАТСОЦБАНК" (480) 61905</v>
      </c>
      <c r="B6239" s="25" t="str">
        <f>'101_transform'!C6237</f>
        <v>АО "ТАТСОЦБАНК" (480)</v>
      </c>
      <c r="C6239" s="25" t="str">
        <f>'101_transform'!D6237</f>
        <v>61905   A  Земля, временно неиспользуемая в основной деятельности, учитываемая по справедливой стоимости</v>
      </c>
      <c r="D6239" s="25">
        <f>'101_transform'!E6237</f>
        <v>0</v>
      </c>
      <c r="E6239" s="25">
        <f>'101_transform'!F6237</f>
        <v>0</v>
      </c>
      <c r="F6239" s="25">
        <f>'101_transform'!G6237</f>
        <v>0</v>
      </c>
      <c r="G6239" s="25">
        <f>'101_transform'!H6237</f>
        <v>0</v>
      </c>
    </row>
    <row r="6240" spans="1:7" ht="15" x14ac:dyDescent="0.2">
      <c r="A6240" s="12" t="str">
        <f t="shared" si="97"/>
        <v>АО "ТАТСОЦБАНК" (480) 61906</v>
      </c>
      <c r="B6240" s="25" t="str">
        <f>'101_transform'!C6238</f>
        <v>АО "ТАТСОЦБАНК" (480)</v>
      </c>
      <c r="C6240" s="25" t="str">
        <f>'101_transform'!D6238</f>
        <v>61906   A  Земля, временно неиспользуемая в основной деятельности, учитываемая по справедливой стоимости, переданная в аренду</v>
      </c>
      <c r="D6240" s="25">
        <f>'101_transform'!E6238</f>
        <v>0</v>
      </c>
      <c r="E6240" s="25">
        <f>'101_transform'!F6238</f>
        <v>0</v>
      </c>
      <c r="F6240" s="25">
        <f>'101_transform'!G6238</f>
        <v>0</v>
      </c>
      <c r="G6240" s="25">
        <f>'101_transform'!H6238</f>
        <v>0</v>
      </c>
    </row>
    <row r="6241" spans="1:7" ht="15" x14ac:dyDescent="0.2">
      <c r="A6241" s="12" t="str">
        <f t="shared" si="97"/>
        <v>АО "ТАТСОЦБАНК" (480) 61907</v>
      </c>
      <c r="B6241" s="25" t="str">
        <f>'101_transform'!C6239</f>
        <v>АО "ТАТСОЦБАНК" (480)</v>
      </c>
      <c r="C6241" s="25" t="str">
        <f>'101_transform'!D6239</f>
        <v>61907   A  Недвижимость (кроме земли), временно неиспользуемая в основной деятельности, учитываемая по справедливой стоимости</v>
      </c>
      <c r="D6241" s="25">
        <f>'101_transform'!E6239</f>
        <v>0</v>
      </c>
      <c r="E6241" s="25">
        <f>'101_transform'!F6239</f>
        <v>0</v>
      </c>
      <c r="F6241" s="25">
        <f>'101_transform'!G6239</f>
        <v>12306</v>
      </c>
      <c r="G6241" s="25">
        <f>'101_transform'!H6239</f>
        <v>0</v>
      </c>
    </row>
    <row r="6242" spans="1:7" ht="15" x14ac:dyDescent="0.2">
      <c r="A6242" s="12" t="str">
        <f t="shared" si="97"/>
        <v>АО "ТАТСОЦБАНК" (480) 61908</v>
      </c>
      <c r="B6242" s="25" t="str">
        <f>'101_transform'!C6240</f>
        <v>АО "ТАТСОЦБАНК" (480)</v>
      </c>
      <c r="C6242" s="25" t="str">
        <f>'101_transform'!D6240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242" s="25">
        <f>'101_transform'!E6240</f>
        <v>17873</v>
      </c>
      <c r="E6242" s="25">
        <f>'101_transform'!F6240</f>
        <v>0</v>
      </c>
      <c r="F6242" s="25">
        <f>'101_transform'!G6240</f>
        <v>17873</v>
      </c>
      <c r="G6242" s="25">
        <f>'101_transform'!H6240</f>
        <v>0</v>
      </c>
    </row>
    <row r="6243" spans="1:7" ht="15" x14ac:dyDescent="0.2">
      <c r="A6243" s="12" t="str">
        <f t="shared" si="97"/>
        <v>АО "ТАТСОЦБАНК" (480) 61909</v>
      </c>
      <c r="B6243" s="25" t="str">
        <f>'101_transform'!C6241</f>
        <v>АО "ТАТСОЦБАНК" (480)</v>
      </c>
      <c r="C6243" s="25" t="str">
        <f>'101_transform'!D6241</f>
        <v>61909   П  Амортизация недвижимости (кроме земли), временно неиспользуемой в основной деятельности</v>
      </c>
      <c r="D6243" s="25">
        <f>'101_transform'!E6241</f>
        <v>0</v>
      </c>
      <c r="E6243" s="25">
        <f>'101_transform'!F6241</f>
        <v>0</v>
      </c>
      <c r="F6243" s="25">
        <f>'101_transform'!G6241</f>
        <v>0</v>
      </c>
      <c r="G6243" s="25">
        <f>'101_transform'!H6241</f>
        <v>0</v>
      </c>
    </row>
    <row r="6244" spans="1:7" ht="15" x14ac:dyDescent="0.2">
      <c r="A6244" s="12" t="str">
        <f t="shared" si="97"/>
        <v>АО "ТАТСОЦБАНК" (480) 61910</v>
      </c>
      <c r="B6244" s="25" t="str">
        <f>'101_transform'!C6242</f>
        <v>АО "ТАТСОЦБАНК" (480)</v>
      </c>
      <c r="C6244" s="25" t="str">
        <f>'101_transform'!D6242</f>
        <v>61910   П  Амортизация недвижимости (кроме земли), временно неиспользуемой в основной деятельности, переданной в аренду</v>
      </c>
      <c r="D6244" s="25">
        <f>'101_transform'!E6242</f>
        <v>0</v>
      </c>
      <c r="E6244" s="25">
        <f>'101_transform'!F6242</f>
        <v>0</v>
      </c>
      <c r="F6244" s="25">
        <f>'101_transform'!G6242</f>
        <v>0</v>
      </c>
      <c r="G6244" s="25">
        <f>'101_transform'!H6242</f>
        <v>0</v>
      </c>
    </row>
    <row r="6245" spans="1:7" ht="15" x14ac:dyDescent="0.2">
      <c r="A6245" s="12" t="str">
        <f t="shared" si="97"/>
        <v>АО "ТАТСОЦБАНК" (480) 61911</v>
      </c>
      <c r="B6245" s="25" t="str">
        <f>'101_transform'!C6243</f>
        <v>АО "ТАТСОЦБАНК" (480)</v>
      </c>
      <c r="C6245" s="25" t="str">
        <f>'101_transform'!D6243</f>
        <v>61911   A  Вложения в сооружение (строительство) объектов недвижимости, временно неиспользуемой в основной деятельности</v>
      </c>
      <c r="D6245" s="25">
        <f>'101_transform'!E6243</f>
        <v>0</v>
      </c>
      <c r="E6245" s="25">
        <f>'101_transform'!F6243</f>
        <v>0</v>
      </c>
      <c r="F6245" s="25">
        <f>'101_transform'!G6243</f>
        <v>0</v>
      </c>
      <c r="G6245" s="25">
        <f>'101_transform'!H6243</f>
        <v>0</v>
      </c>
    </row>
    <row r="6246" spans="1:7" ht="15" x14ac:dyDescent="0.2">
      <c r="A6246" s="12" t="str">
        <f t="shared" si="97"/>
        <v>АО "ТАТСОЦБАНК" (480) 61912</v>
      </c>
      <c r="B6246" s="25" t="str">
        <f>'101_transform'!C6244</f>
        <v>АО "ТАТСОЦБАНК" (480)</v>
      </c>
      <c r="C6246" s="25" t="str">
        <f>'101_transform'!D6244</f>
        <v>61912   П  Резервы на возможные потери</v>
      </c>
      <c r="D6246" s="25">
        <f>'101_transform'!E6244</f>
        <v>0</v>
      </c>
      <c r="E6246" s="25">
        <f>'101_transform'!F6244</f>
        <v>0</v>
      </c>
      <c r="F6246" s="25">
        <f>'101_transform'!G6244</f>
        <v>0</v>
      </c>
      <c r="G6246" s="25">
        <f>'101_transform'!H6244</f>
        <v>0</v>
      </c>
    </row>
    <row r="6247" spans="1:7" ht="15" x14ac:dyDescent="0.2">
      <c r="A6247" s="12" t="str">
        <f t="shared" si="97"/>
        <v>АО "ТАТСОЦБАНК" (480) 62001</v>
      </c>
      <c r="B6247" s="25" t="str">
        <f>'101_transform'!C6245</f>
        <v>АО "ТАТСОЦБАНК" (480)</v>
      </c>
      <c r="C6247" s="25" t="str">
        <f>'101_transform'!D6245</f>
        <v>62001   A  Долгосрочные активы, предназначенные для продажи</v>
      </c>
      <c r="D6247" s="25">
        <f>'101_transform'!E6245</f>
        <v>6629</v>
      </c>
      <c r="E6247" s="25">
        <f>'101_transform'!F6245</f>
        <v>0</v>
      </c>
      <c r="F6247" s="25">
        <f>'101_transform'!G6245</f>
        <v>11792</v>
      </c>
      <c r="G6247" s="25">
        <f>'101_transform'!H6245</f>
        <v>0</v>
      </c>
    </row>
    <row r="6248" spans="1:7" ht="15" x14ac:dyDescent="0.2">
      <c r="A6248" s="12" t="str">
        <f t="shared" si="97"/>
        <v>АО "ТАТСОЦБАНК" (480) 62002</v>
      </c>
      <c r="B6248" s="25" t="str">
        <f>'101_transform'!C6246</f>
        <v>АО "ТАТСОЦБАНК" (480)</v>
      </c>
      <c r="C6248" s="25" t="str">
        <f>'101_transform'!D6246</f>
        <v>62002   П  Резервы на возможные потери</v>
      </c>
      <c r="D6248" s="25">
        <f>'101_transform'!E6246</f>
        <v>0</v>
      </c>
      <c r="E6248" s="25">
        <f>'101_transform'!F6246</f>
        <v>0</v>
      </c>
      <c r="F6248" s="25">
        <f>'101_transform'!G6246</f>
        <v>0</v>
      </c>
      <c r="G6248" s="25">
        <f>'101_transform'!H6246</f>
        <v>0</v>
      </c>
    </row>
    <row r="6249" spans="1:7" ht="15" x14ac:dyDescent="0.2">
      <c r="A6249" s="12" t="str">
        <f t="shared" si="97"/>
        <v>АО "ТАТСОЦБАНК" (480) 62101</v>
      </c>
      <c r="B6249" s="25" t="str">
        <f>'101_transform'!C6247</f>
        <v>АО "ТАТСОЦБАНК" (480)</v>
      </c>
      <c r="C6249" s="25" t="str">
        <f>'101_transform'!D6247</f>
        <v>62101   A  Средства труда, полученные по договорам отступного, залога, назначение которых не определено</v>
      </c>
      <c r="D6249" s="25">
        <f>'101_transform'!E6247</f>
        <v>3216</v>
      </c>
      <c r="E6249" s="25">
        <f>'101_transform'!F6247</f>
        <v>0</v>
      </c>
      <c r="F6249" s="25">
        <f>'101_transform'!G6247</f>
        <v>3216</v>
      </c>
      <c r="G6249" s="25">
        <f>'101_transform'!H6247</f>
        <v>0</v>
      </c>
    </row>
    <row r="6250" spans="1:7" ht="15" x14ac:dyDescent="0.2">
      <c r="A6250" s="12" t="str">
        <f t="shared" si="97"/>
        <v>АО "ТАТСОЦБАНК" (480) 62102</v>
      </c>
      <c r="B6250" s="25" t="str">
        <f>'101_transform'!C6248</f>
        <v>АО "ТАТСОЦБАНК" (480)</v>
      </c>
      <c r="C6250" s="25" t="str">
        <f>'101_transform'!D6248</f>
        <v>62102   A  Предметы труда, полученные по договорам отступного, залога, назначение которых не определено</v>
      </c>
      <c r="D6250" s="25">
        <f>'101_transform'!E6248</f>
        <v>403</v>
      </c>
      <c r="E6250" s="25">
        <f>'101_transform'!F6248</f>
        <v>0</v>
      </c>
      <c r="F6250" s="25">
        <f>'101_transform'!G6248</f>
        <v>2167</v>
      </c>
      <c r="G6250" s="25">
        <f>'101_transform'!H6248</f>
        <v>0</v>
      </c>
    </row>
    <row r="6251" spans="1:7" ht="15" x14ac:dyDescent="0.2">
      <c r="A6251" s="12" t="str">
        <f t="shared" si="97"/>
        <v>АО "ТАТСОЦБАНК" (480) 62103</v>
      </c>
      <c r="B6251" s="25" t="str">
        <f>'101_transform'!C6249</f>
        <v>АО "ТАТСОЦБАНК" (480)</v>
      </c>
      <c r="C6251" s="25" t="str">
        <f>'101_transform'!D6249</f>
        <v>62103   П  Резервы на возможные потери</v>
      </c>
      <c r="D6251" s="25">
        <f>'101_transform'!E6249</f>
        <v>0</v>
      </c>
      <c r="E6251" s="25">
        <f>'101_transform'!F6249</f>
        <v>105</v>
      </c>
      <c r="F6251" s="25">
        <f>'101_transform'!G6249</f>
        <v>0</v>
      </c>
      <c r="G6251" s="25">
        <f>'101_transform'!H6249</f>
        <v>1080</v>
      </c>
    </row>
    <row r="6252" spans="1:7" ht="15" x14ac:dyDescent="0.2">
      <c r="A6252" s="12" t="str">
        <f t="shared" si="97"/>
        <v>АКБ "ТЕНДЕР-БАНК" (АО) (2252) 60401</v>
      </c>
      <c r="B6252" s="25" t="str">
        <f>'101_transform'!C6250</f>
        <v>АКБ "ТЕНДЕР-БАНК" (АО) (2252)</v>
      </c>
      <c r="C6252" s="25" t="str">
        <f>'101_transform'!D6250</f>
        <v>60401   A  Основные средства (кроме земли) (c 13.02.2018)_x000D_Категория 1- Здания и сооружения (до 31.12.2002)</v>
      </c>
      <c r="D6252" s="25">
        <f>'101_transform'!E6250</f>
        <v>16069</v>
      </c>
      <c r="E6252" s="25">
        <f>'101_transform'!F6250</f>
        <v>0</v>
      </c>
      <c r="F6252" s="25">
        <f>'101_transform'!G6250</f>
        <v>16910</v>
      </c>
      <c r="G6252" s="25">
        <f>'101_transform'!H6250</f>
        <v>0</v>
      </c>
    </row>
    <row r="6253" spans="1:7" ht="15" x14ac:dyDescent="0.2">
      <c r="A6253" s="12" t="str">
        <f t="shared" si="97"/>
        <v>АКБ "ТЕНДЕР-БАНК" (АО) (2252) 60404</v>
      </c>
      <c r="B6253" s="25" t="str">
        <f>'101_transform'!C6251</f>
        <v>АКБ "ТЕНДЕР-БАНК" (АО) (2252)</v>
      </c>
      <c r="C6253" s="25" t="str">
        <f>'101_transform'!D6251</f>
        <v>60404   A  Земля (c 13.02.2018)</v>
      </c>
      <c r="D6253" s="25">
        <f>'101_transform'!E6251</f>
        <v>0</v>
      </c>
      <c r="E6253" s="25">
        <f>'101_transform'!F6251</f>
        <v>0</v>
      </c>
      <c r="F6253" s="25">
        <f>'101_transform'!G6251</f>
        <v>0</v>
      </c>
      <c r="G6253" s="25">
        <f>'101_transform'!H6251</f>
        <v>0</v>
      </c>
    </row>
    <row r="6254" spans="1:7" ht="15" x14ac:dyDescent="0.2">
      <c r="A6254" s="12" t="str">
        <f t="shared" si="97"/>
        <v>АКБ "ТЕНДЕР-БАНК" (АО) (2252) 60405</v>
      </c>
      <c r="B6254" s="25" t="str">
        <f>'101_transform'!C6252</f>
        <v>АКБ "ТЕНДЕР-БАНК" (АО) (2252)</v>
      </c>
      <c r="C6254" s="25" t="str">
        <f>'101_transform'!D6252</f>
        <v>60405   П
A (до 31.01.2003)  Резервы на возможные потери (c 13.02.2018)
Долгосрочно арендуемые основные средства (до 31.01.2003)</v>
      </c>
      <c r="D6254" s="25">
        <f>'101_transform'!E6252</f>
        <v>0</v>
      </c>
      <c r="E6254" s="25">
        <f>'101_transform'!F6252</f>
        <v>0</v>
      </c>
      <c r="F6254" s="25">
        <f>'101_transform'!G6252</f>
        <v>0</v>
      </c>
      <c r="G6254" s="25">
        <f>'101_transform'!H6252</f>
        <v>0</v>
      </c>
    </row>
    <row r="6255" spans="1:7" ht="15" x14ac:dyDescent="0.2">
      <c r="A6255" s="12" t="str">
        <f t="shared" si="97"/>
        <v>АКБ "ТЕНДЕР-БАНК" (АО) (2252) 60414</v>
      </c>
      <c r="B6255" s="25" t="str">
        <f>'101_transform'!C6253</f>
        <v>АКБ "ТЕНДЕР-БАНК" (АО) (2252)</v>
      </c>
      <c r="C6255" s="25" t="str">
        <f>'101_transform'!D6253</f>
        <v>60414   П  Амортизация основных средств (кроме земли) (c 13.02.2018)</v>
      </c>
      <c r="D6255" s="25">
        <f>'101_transform'!E6253</f>
        <v>0</v>
      </c>
      <c r="E6255" s="25">
        <f>'101_transform'!F6253</f>
        <v>12295</v>
      </c>
      <c r="F6255" s="25">
        <f>'101_transform'!G6253</f>
        <v>0</v>
      </c>
      <c r="G6255" s="25">
        <f>'101_transform'!H6253</f>
        <v>13348</v>
      </c>
    </row>
    <row r="6256" spans="1:7" ht="15" x14ac:dyDescent="0.2">
      <c r="A6256" s="12" t="str">
        <f t="shared" si="97"/>
        <v>АКБ "ТЕНДЕР-БАНК" (АО) (2252) 60415</v>
      </c>
      <c r="B6256" s="25" t="str">
        <f>'101_transform'!C6254</f>
        <v>АКБ "ТЕНДЕР-БАНК" (АО) (2252)</v>
      </c>
      <c r="C6256" s="25" t="str">
        <f>'101_transform'!D6254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256" s="25">
        <f>'101_transform'!E6254</f>
        <v>0</v>
      </c>
      <c r="E6256" s="25">
        <f>'101_transform'!F6254</f>
        <v>0</v>
      </c>
      <c r="F6256" s="25">
        <f>'101_transform'!G6254</f>
        <v>0</v>
      </c>
      <c r="G6256" s="25">
        <f>'101_transform'!H6254</f>
        <v>0</v>
      </c>
    </row>
    <row r="6257" spans="1:7" ht="15" x14ac:dyDescent="0.2">
      <c r="A6257" s="12" t="str">
        <f t="shared" si="97"/>
        <v>АКБ "ТЕНДЕР-БАНК" (АО) (2252) 61901</v>
      </c>
      <c r="B6257" s="25" t="str">
        <f>'101_transform'!C6255</f>
        <v>АКБ "ТЕНДЕР-БАНК" (АО) (2252)</v>
      </c>
      <c r="C6257" s="25" t="str">
        <f>'101_transform'!D6255</f>
        <v>61901   A  Земля, временно неиспользуемая в основной деятельности</v>
      </c>
      <c r="D6257" s="25">
        <f>'101_transform'!E6255</f>
        <v>0</v>
      </c>
      <c r="E6257" s="25">
        <f>'101_transform'!F6255</f>
        <v>0</v>
      </c>
      <c r="F6257" s="25">
        <f>'101_transform'!G6255</f>
        <v>0</v>
      </c>
      <c r="G6257" s="25">
        <f>'101_transform'!H6255</f>
        <v>0</v>
      </c>
    </row>
    <row r="6258" spans="1:7" ht="15" x14ac:dyDescent="0.2">
      <c r="A6258" s="12" t="str">
        <f t="shared" si="97"/>
        <v>АКБ "ТЕНДЕР-БАНК" (АО) (2252) 61902</v>
      </c>
      <c r="B6258" s="25" t="str">
        <f>'101_transform'!C6256</f>
        <v>АКБ "ТЕНДЕР-БАНК" (АО) (2252)</v>
      </c>
      <c r="C6258" s="25" t="str">
        <f>'101_transform'!D6256</f>
        <v>61902   A  Земля, временно неиспользуемая в основной деятельности, переданная в аренду</v>
      </c>
      <c r="D6258" s="25">
        <f>'101_transform'!E6256</f>
        <v>0</v>
      </c>
      <c r="E6258" s="25">
        <f>'101_transform'!F6256</f>
        <v>0</v>
      </c>
      <c r="F6258" s="25">
        <f>'101_transform'!G6256</f>
        <v>0</v>
      </c>
      <c r="G6258" s="25">
        <f>'101_transform'!H6256</f>
        <v>0</v>
      </c>
    </row>
    <row r="6259" spans="1:7" ht="15" x14ac:dyDescent="0.2">
      <c r="A6259" s="12" t="str">
        <f t="shared" si="97"/>
        <v>АКБ "ТЕНДЕР-БАНК" (АО) (2252) 61903</v>
      </c>
      <c r="B6259" s="25" t="str">
        <f>'101_transform'!C6257</f>
        <v>АКБ "ТЕНДЕР-БАНК" (АО) (2252)</v>
      </c>
      <c r="C6259" s="25" t="str">
        <f>'101_transform'!D6257</f>
        <v>61903   A  Недвижимость (кроме земли), временно неиспользуемая в основной деятельности</v>
      </c>
      <c r="D6259" s="25">
        <f>'101_transform'!E6257</f>
        <v>0</v>
      </c>
      <c r="E6259" s="25">
        <f>'101_transform'!F6257</f>
        <v>0</v>
      </c>
      <c r="F6259" s="25">
        <f>'101_transform'!G6257</f>
        <v>0</v>
      </c>
      <c r="G6259" s="25">
        <f>'101_transform'!H6257</f>
        <v>0</v>
      </c>
    </row>
    <row r="6260" spans="1:7" ht="15" x14ac:dyDescent="0.2">
      <c r="A6260" s="12" t="str">
        <f t="shared" si="97"/>
        <v>АКБ "ТЕНДЕР-БАНК" (АО) (2252) 61904</v>
      </c>
      <c r="B6260" s="25" t="str">
        <f>'101_transform'!C6258</f>
        <v>АКБ "ТЕНДЕР-БАНК" (АО) (2252)</v>
      </c>
      <c r="C6260" s="25" t="str">
        <f>'101_transform'!D6258</f>
        <v>61904   A  Недвижимость (кроме земли), временно неиспользуемая в основной деятельности, переданная в аренду</v>
      </c>
      <c r="D6260" s="25">
        <f>'101_transform'!E6258</f>
        <v>0</v>
      </c>
      <c r="E6260" s="25">
        <f>'101_transform'!F6258</f>
        <v>0</v>
      </c>
      <c r="F6260" s="25">
        <f>'101_transform'!G6258</f>
        <v>0</v>
      </c>
      <c r="G6260" s="25">
        <f>'101_transform'!H6258</f>
        <v>0</v>
      </c>
    </row>
    <row r="6261" spans="1:7" ht="15" x14ac:dyDescent="0.2">
      <c r="A6261" s="12" t="str">
        <f t="shared" si="97"/>
        <v>АКБ "ТЕНДЕР-БАНК" (АО) (2252) 61905</v>
      </c>
      <c r="B6261" s="25" t="str">
        <f>'101_transform'!C6259</f>
        <v>АКБ "ТЕНДЕР-БАНК" (АО) (2252)</v>
      </c>
      <c r="C6261" s="25" t="str">
        <f>'101_transform'!D6259</f>
        <v>61905   A  Земля, временно неиспользуемая в основной деятельности, учитываемая по справедливой стоимости</v>
      </c>
      <c r="D6261" s="25">
        <f>'101_transform'!E6259</f>
        <v>0</v>
      </c>
      <c r="E6261" s="25">
        <f>'101_transform'!F6259</f>
        <v>0</v>
      </c>
      <c r="F6261" s="25">
        <f>'101_transform'!G6259</f>
        <v>0</v>
      </c>
      <c r="G6261" s="25">
        <f>'101_transform'!H6259</f>
        <v>0</v>
      </c>
    </row>
    <row r="6262" spans="1:7" ht="15" x14ac:dyDescent="0.2">
      <c r="A6262" s="12" t="str">
        <f t="shared" si="97"/>
        <v>АКБ "ТЕНДЕР-БАНК" (АО) (2252) 61906</v>
      </c>
      <c r="B6262" s="25" t="str">
        <f>'101_transform'!C6260</f>
        <v>АКБ "ТЕНДЕР-БАНК" (АО) (2252)</v>
      </c>
      <c r="C6262" s="25" t="str">
        <f>'101_transform'!D6260</f>
        <v>61906   A  Земля, временно неиспользуемая в основной деятельности, учитываемая по справедливой стоимости, переданная в аренду</v>
      </c>
      <c r="D6262" s="25">
        <f>'101_transform'!E6260</f>
        <v>0</v>
      </c>
      <c r="E6262" s="25">
        <f>'101_transform'!F6260</f>
        <v>0</v>
      </c>
      <c r="F6262" s="25">
        <f>'101_transform'!G6260</f>
        <v>0</v>
      </c>
      <c r="G6262" s="25">
        <f>'101_transform'!H6260</f>
        <v>0</v>
      </c>
    </row>
    <row r="6263" spans="1:7" ht="15" x14ac:dyDescent="0.2">
      <c r="A6263" s="12" t="str">
        <f t="shared" si="97"/>
        <v>АКБ "ТЕНДЕР-БАНК" (АО) (2252) 61907</v>
      </c>
      <c r="B6263" s="25" t="str">
        <f>'101_transform'!C6261</f>
        <v>АКБ "ТЕНДЕР-БАНК" (АО) (2252)</v>
      </c>
      <c r="C6263" s="25" t="str">
        <f>'101_transform'!D6261</f>
        <v>61907   A  Недвижимость (кроме земли), временно неиспользуемая в основной деятельности, учитываемая по справедливой стоимости</v>
      </c>
      <c r="D6263" s="25">
        <f>'101_transform'!E6261</f>
        <v>0</v>
      </c>
      <c r="E6263" s="25">
        <f>'101_transform'!F6261</f>
        <v>0</v>
      </c>
      <c r="F6263" s="25">
        <f>'101_transform'!G6261</f>
        <v>0</v>
      </c>
      <c r="G6263" s="25">
        <f>'101_transform'!H6261</f>
        <v>0</v>
      </c>
    </row>
    <row r="6264" spans="1:7" ht="15" x14ac:dyDescent="0.2">
      <c r="A6264" s="12" t="str">
        <f t="shared" si="97"/>
        <v>АКБ "ТЕНДЕР-БАНК" (АО) (2252) 61908</v>
      </c>
      <c r="B6264" s="25" t="str">
        <f>'101_transform'!C6262</f>
        <v>АКБ "ТЕНДЕР-БАНК" (АО) (2252)</v>
      </c>
      <c r="C6264" s="25" t="str">
        <f>'101_transform'!D6262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264" s="25">
        <f>'101_transform'!E6262</f>
        <v>0</v>
      </c>
      <c r="E6264" s="25">
        <f>'101_transform'!F6262</f>
        <v>0</v>
      </c>
      <c r="F6264" s="25">
        <f>'101_transform'!G6262</f>
        <v>0</v>
      </c>
      <c r="G6264" s="25">
        <f>'101_transform'!H6262</f>
        <v>0</v>
      </c>
    </row>
    <row r="6265" spans="1:7" ht="15" x14ac:dyDescent="0.2">
      <c r="A6265" s="12" t="str">
        <f t="shared" si="97"/>
        <v>АКБ "ТЕНДЕР-БАНК" (АО) (2252) 61909</v>
      </c>
      <c r="B6265" s="25" t="str">
        <f>'101_transform'!C6263</f>
        <v>АКБ "ТЕНДЕР-БАНК" (АО) (2252)</v>
      </c>
      <c r="C6265" s="25" t="str">
        <f>'101_transform'!D6263</f>
        <v>61909   П  Амортизация недвижимости (кроме земли), временно неиспользуемой в основной деятельности</v>
      </c>
      <c r="D6265" s="25">
        <f>'101_transform'!E6263</f>
        <v>0</v>
      </c>
      <c r="E6265" s="25">
        <f>'101_transform'!F6263</f>
        <v>0</v>
      </c>
      <c r="F6265" s="25">
        <f>'101_transform'!G6263</f>
        <v>0</v>
      </c>
      <c r="G6265" s="25">
        <f>'101_transform'!H6263</f>
        <v>0</v>
      </c>
    </row>
    <row r="6266" spans="1:7" ht="15" x14ac:dyDescent="0.2">
      <c r="A6266" s="12" t="str">
        <f t="shared" si="97"/>
        <v>АКБ "ТЕНДЕР-БАНК" (АО) (2252) 61910</v>
      </c>
      <c r="B6266" s="25" t="str">
        <f>'101_transform'!C6264</f>
        <v>АКБ "ТЕНДЕР-БАНК" (АО) (2252)</v>
      </c>
      <c r="C6266" s="25" t="str">
        <f>'101_transform'!D6264</f>
        <v>61910   П  Амортизация недвижимости (кроме земли), временно неиспользуемой в основной деятельности, переданной в аренду</v>
      </c>
      <c r="D6266" s="25">
        <f>'101_transform'!E6264</f>
        <v>0</v>
      </c>
      <c r="E6266" s="25">
        <f>'101_transform'!F6264</f>
        <v>0</v>
      </c>
      <c r="F6266" s="25">
        <f>'101_transform'!G6264</f>
        <v>0</v>
      </c>
      <c r="G6266" s="25">
        <f>'101_transform'!H6264</f>
        <v>0</v>
      </c>
    </row>
    <row r="6267" spans="1:7" ht="15" x14ac:dyDescent="0.2">
      <c r="A6267" s="12" t="str">
        <f t="shared" si="97"/>
        <v>АКБ "ТЕНДЕР-БАНК" (АО) (2252) 61911</v>
      </c>
      <c r="B6267" s="25" t="str">
        <f>'101_transform'!C6265</f>
        <v>АКБ "ТЕНДЕР-БАНК" (АО) (2252)</v>
      </c>
      <c r="C6267" s="25" t="str">
        <f>'101_transform'!D6265</f>
        <v>61911   A  Вложения в сооружение (строительство) объектов недвижимости, временно неиспользуемой в основной деятельности</v>
      </c>
      <c r="D6267" s="25">
        <f>'101_transform'!E6265</f>
        <v>0</v>
      </c>
      <c r="E6267" s="25">
        <f>'101_transform'!F6265</f>
        <v>0</v>
      </c>
      <c r="F6267" s="25">
        <f>'101_transform'!G6265</f>
        <v>0</v>
      </c>
      <c r="G6267" s="25">
        <f>'101_transform'!H6265</f>
        <v>0</v>
      </c>
    </row>
    <row r="6268" spans="1:7" ht="15" x14ac:dyDescent="0.2">
      <c r="A6268" s="12" t="str">
        <f t="shared" si="97"/>
        <v>АКБ "ТЕНДЕР-БАНК" (АО) (2252) 61912</v>
      </c>
      <c r="B6268" s="25" t="str">
        <f>'101_transform'!C6266</f>
        <v>АКБ "ТЕНДЕР-БАНК" (АО) (2252)</v>
      </c>
      <c r="C6268" s="25" t="str">
        <f>'101_transform'!D6266</f>
        <v>61912   П  Резервы на возможные потери</v>
      </c>
      <c r="D6268" s="25">
        <f>'101_transform'!E6266</f>
        <v>0</v>
      </c>
      <c r="E6268" s="25">
        <f>'101_transform'!F6266</f>
        <v>0</v>
      </c>
      <c r="F6268" s="25">
        <f>'101_transform'!G6266</f>
        <v>0</v>
      </c>
      <c r="G6268" s="25">
        <f>'101_transform'!H6266</f>
        <v>0</v>
      </c>
    </row>
    <row r="6269" spans="1:7" ht="15" x14ac:dyDescent="0.2">
      <c r="A6269" s="12" t="str">
        <f t="shared" si="97"/>
        <v>АКБ "ТЕНДЕР-БАНК" (АО) (2252) 62001</v>
      </c>
      <c r="B6269" s="25" t="str">
        <f>'101_transform'!C6267</f>
        <v>АКБ "ТЕНДЕР-БАНК" (АО) (2252)</v>
      </c>
      <c r="C6269" s="25" t="str">
        <f>'101_transform'!D6267</f>
        <v>62001   A  Долгосрочные активы, предназначенные для продажи</v>
      </c>
      <c r="D6269" s="25">
        <f>'101_transform'!E6267</f>
        <v>0</v>
      </c>
      <c r="E6269" s="25">
        <f>'101_transform'!F6267</f>
        <v>0</v>
      </c>
      <c r="F6269" s="25">
        <f>'101_transform'!G6267</f>
        <v>0</v>
      </c>
      <c r="G6269" s="25">
        <f>'101_transform'!H6267</f>
        <v>0</v>
      </c>
    </row>
    <row r="6270" spans="1:7" ht="15" x14ac:dyDescent="0.2">
      <c r="A6270" s="12" t="str">
        <f t="shared" si="97"/>
        <v>АКБ "ТЕНДЕР-БАНК" (АО) (2252) 62002</v>
      </c>
      <c r="B6270" s="25" t="str">
        <f>'101_transform'!C6268</f>
        <v>АКБ "ТЕНДЕР-БАНК" (АО) (2252)</v>
      </c>
      <c r="C6270" s="25" t="str">
        <f>'101_transform'!D6268</f>
        <v>62002   П  Резервы на возможные потери</v>
      </c>
      <c r="D6270" s="25">
        <f>'101_transform'!E6268</f>
        <v>0</v>
      </c>
      <c r="E6270" s="25">
        <f>'101_transform'!F6268</f>
        <v>0</v>
      </c>
      <c r="F6270" s="25">
        <f>'101_transform'!G6268</f>
        <v>0</v>
      </c>
      <c r="G6270" s="25">
        <f>'101_transform'!H6268</f>
        <v>0</v>
      </c>
    </row>
    <row r="6271" spans="1:7" ht="15" x14ac:dyDescent="0.2">
      <c r="A6271" s="12" t="str">
        <f t="shared" si="97"/>
        <v>АКБ "ТЕНДЕР-БАНК" (АО) (2252) 62101</v>
      </c>
      <c r="B6271" s="25" t="str">
        <f>'101_transform'!C6269</f>
        <v>АКБ "ТЕНДЕР-БАНК" (АО) (2252)</v>
      </c>
      <c r="C6271" s="25" t="str">
        <f>'101_transform'!D6269</f>
        <v>62101   A  Средства труда, полученные по договорам отступного, залога, назначение которых не определено</v>
      </c>
      <c r="D6271" s="25">
        <f>'101_transform'!E6269</f>
        <v>0</v>
      </c>
      <c r="E6271" s="25">
        <f>'101_transform'!F6269</f>
        <v>0</v>
      </c>
      <c r="F6271" s="25">
        <f>'101_transform'!G6269</f>
        <v>0</v>
      </c>
      <c r="G6271" s="25">
        <f>'101_transform'!H6269</f>
        <v>0</v>
      </c>
    </row>
    <row r="6272" spans="1:7" ht="15" x14ac:dyDescent="0.2">
      <c r="A6272" s="12" t="str">
        <f t="shared" si="97"/>
        <v>АКБ "ТЕНДЕР-БАНК" (АО) (2252) 62102</v>
      </c>
      <c r="B6272" s="25" t="str">
        <f>'101_transform'!C6270</f>
        <v>АКБ "ТЕНДЕР-БАНК" (АО) (2252)</v>
      </c>
      <c r="C6272" s="25" t="str">
        <f>'101_transform'!D6270</f>
        <v>62102   A  Предметы труда, полученные по договорам отступного, залога, назначение которых не определено</v>
      </c>
      <c r="D6272" s="25">
        <f>'101_transform'!E6270</f>
        <v>0</v>
      </c>
      <c r="E6272" s="25">
        <f>'101_transform'!F6270</f>
        <v>0</v>
      </c>
      <c r="F6272" s="25">
        <f>'101_transform'!G6270</f>
        <v>0</v>
      </c>
      <c r="G6272" s="25">
        <f>'101_transform'!H6270</f>
        <v>0</v>
      </c>
    </row>
    <row r="6273" spans="1:7" ht="15" x14ac:dyDescent="0.2">
      <c r="A6273" s="12" t="str">
        <f t="shared" si="97"/>
        <v>АКБ "ТЕНДЕР-БАНК" (АО) (2252) 62103</v>
      </c>
      <c r="B6273" s="25" t="str">
        <f>'101_transform'!C6271</f>
        <v>АКБ "ТЕНДЕР-БАНК" (АО) (2252)</v>
      </c>
      <c r="C6273" s="25" t="str">
        <f>'101_transform'!D6271</f>
        <v>62103   П  Резервы на возможные потери</v>
      </c>
      <c r="D6273" s="25">
        <f>'101_transform'!E6271</f>
        <v>0</v>
      </c>
      <c r="E6273" s="25">
        <f>'101_transform'!F6271</f>
        <v>0</v>
      </c>
      <c r="F6273" s="25">
        <f>'101_transform'!G6271</f>
        <v>0</v>
      </c>
      <c r="G6273" s="25">
        <f>'101_transform'!H6271</f>
        <v>0</v>
      </c>
    </row>
    <row r="6274" spans="1:7" ht="15" x14ac:dyDescent="0.2">
      <c r="A6274" s="12" t="str">
        <f t="shared" si="97"/>
        <v>АО "Тимер Банк" (1581) 60401</v>
      </c>
      <c r="B6274" s="25" t="str">
        <f>'101_transform'!C6272</f>
        <v>АО "Тимер Банк" (1581)</v>
      </c>
      <c r="C6274" s="25" t="str">
        <f>'101_transform'!D6272</f>
        <v>60401   A  Основные средства (кроме земли) (c 13.02.2018)_x000D_Категория 1- Здания и сооружения (до 31.12.2002)</v>
      </c>
      <c r="D6274" s="25">
        <f>'101_transform'!E6272</f>
        <v>0</v>
      </c>
      <c r="E6274" s="25">
        <f>'101_transform'!F6272</f>
        <v>0</v>
      </c>
      <c r="F6274" s="25">
        <f>'101_transform'!G6272</f>
        <v>0</v>
      </c>
      <c r="G6274" s="25">
        <f>'101_transform'!H6272</f>
        <v>0</v>
      </c>
    </row>
    <row r="6275" spans="1:7" ht="15" x14ac:dyDescent="0.2">
      <c r="A6275" s="12" t="str">
        <f t="shared" si="97"/>
        <v>АО "Тимер Банк" (1581) 60404</v>
      </c>
      <c r="B6275" s="25" t="str">
        <f>'101_transform'!C6273</f>
        <v>АО "Тимер Банк" (1581)</v>
      </c>
      <c r="C6275" s="25" t="str">
        <f>'101_transform'!D6273</f>
        <v>60404   A  Земля (c 13.02.2018)</v>
      </c>
      <c r="D6275" s="25">
        <f>'101_transform'!E6273</f>
        <v>0</v>
      </c>
      <c r="E6275" s="25">
        <f>'101_transform'!F6273</f>
        <v>0</v>
      </c>
      <c r="F6275" s="25">
        <f>'101_transform'!G6273</f>
        <v>0</v>
      </c>
      <c r="G6275" s="25">
        <f>'101_transform'!H6273</f>
        <v>0</v>
      </c>
    </row>
    <row r="6276" spans="1:7" ht="15" x14ac:dyDescent="0.2">
      <c r="A6276" s="12" t="str">
        <f t="shared" ref="A6276:A6339" si="98">B6276&amp;" "&amp;LEFT(C6276,5)</f>
        <v>АО "Тимер Банк" (1581) 60405</v>
      </c>
      <c r="B6276" s="25" t="str">
        <f>'101_transform'!C6274</f>
        <v>АО "Тимер Банк" (1581)</v>
      </c>
      <c r="C6276" s="25" t="str">
        <f>'101_transform'!D6274</f>
        <v>60405   П
A (до 31.01.2003)  Резервы на возможные потери (c 13.02.2018)
Долгосрочно арендуемые основные средства (до 31.01.2003)</v>
      </c>
      <c r="D6276" s="25">
        <f>'101_transform'!E6274</f>
        <v>0</v>
      </c>
      <c r="E6276" s="25">
        <f>'101_transform'!F6274</f>
        <v>0</v>
      </c>
      <c r="F6276" s="25">
        <f>'101_transform'!G6274</f>
        <v>0</v>
      </c>
      <c r="G6276" s="25">
        <f>'101_transform'!H6274</f>
        <v>0</v>
      </c>
    </row>
    <row r="6277" spans="1:7" ht="15" x14ac:dyDescent="0.2">
      <c r="A6277" s="12" t="str">
        <f t="shared" si="98"/>
        <v>АО "Тимер Банк" (1581) 60414</v>
      </c>
      <c r="B6277" s="25" t="str">
        <f>'101_transform'!C6275</f>
        <v>АО "Тимер Банк" (1581)</v>
      </c>
      <c r="C6277" s="25" t="str">
        <f>'101_transform'!D6275</f>
        <v>60414   П  Амортизация основных средств (кроме земли) (c 13.02.2018)</v>
      </c>
      <c r="D6277" s="25">
        <f>'101_transform'!E6275</f>
        <v>0</v>
      </c>
      <c r="E6277" s="25">
        <f>'101_transform'!F6275</f>
        <v>0</v>
      </c>
      <c r="F6277" s="25">
        <f>'101_transform'!G6275</f>
        <v>0</v>
      </c>
      <c r="G6277" s="25">
        <f>'101_transform'!H6275</f>
        <v>0</v>
      </c>
    </row>
    <row r="6278" spans="1:7" ht="15" x14ac:dyDescent="0.2">
      <c r="A6278" s="12" t="str">
        <f t="shared" si="98"/>
        <v>АО "Тимер Банк" (1581) 60415</v>
      </c>
      <c r="B6278" s="25" t="str">
        <f>'101_transform'!C6276</f>
        <v>АО "Тимер Банк" (1581)</v>
      </c>
      <c r="C6278" s="25" t="str">
        <f>'101_transform'!D6276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278" s="25">
        <f>'101_transform'!E6276</f>
        <v>0</v>
      </c>
      <c r="E6278" s="25">
        <f>'101_transform'!F6276</f>
        <v>0</v>
      </c>
      <c r="F6278" s="25">
        <f>'101_transform'!G6276</f>
        <v>0</v>
      </c>
      <c r="G6278" s="25">
        <f>'101_transform'!H6276</f>
        <v>0</v>
      </c>
    </row>
    <row r="6279" spans="1:7" ht="15" x14ac:dyDescent="0.2">
      <c r="A6279" s="12" t="str">
        <f t="shared" si="98"/>
        <v>АО "Тимер Банк" (1581) 61901</v>
      </c>
      <c r="B6279" s="25" t="str">
        <f>'101_transform'!C6277</f>
        <v>АО "Тимер Банк" (1581)</v>
      </c>
      <c r="C6279" s="25" t="str">
        <f>'101_transform'!D6277</f>
        <v>61901   A  Земля, временно неиспользуемая в основной деятельности</v>
      </c>
      <c r="D6279" s="25">
        <f>'101_transform'!E6277</f>
        <v>0</v>
      </c>
      <c r="E6279" s="25">
        <f>'101_transform'!F6277</f>
        <v>0</v>
      </c>
      <c r="F6279" s="25">
        <f>'101_transform'!G6277</f>
        <v>0</v>
      </c>
      <c r="G6279" s="25">
        <f>'101_transform'!H6277</f>
        <v>0</v>
      </c>
    </row>
    <row r="6280" spans="1:7" ht="15" x14ac:dyDescent="0.2">
      <c r="A6280" s="12" t="str">
        <f t="shared" si="98"/>
        <v>АО "Тимер Банк" (1581) 61902</v>
      </c>
      <c r="B6280" s="25" t="str">
        <f>'101_transform'!C6278</f>
        <v>АО "Тимер Банк" (1581)</v>
      </c>
      <c r="C6280" s="25" t="str">
        <f>'101_transform'!D6278</f>
        <v>61902   A  Земля, временно неиспользуемая в основной деятельности, переданная в аренду</v>
      </c>
      <c r="D6280" s="25">
        <f>'101_transform'!E6278</f>
        <v>0</v>
      </c>
      <c r="E6280" s="25">
        <f>'101_transform'!F6278</f>
        <v>0</v>
      </c>
      <c r="F6280" s="25">
        <f>'101_transform'!G6278</f>
        <v>0</v>
      </c>
      <c r="G6280" s="25">
        <f>'101_transform'!H6278</f>
        <v>0</v>
      </c>
    </row>
    <row r="6281" spans="1:7" ht="15" x14ac:dyDescent="0.2">
      <c r="A6281" s="12" t="str">
        <f t="shared" si="98"/>
        <v>АО "Тимер Банк" (1581) 61903</v>
      </c>
      <c r="B6281" s="25" t="str">
        <f>'101_transform'!C6279</f>
        <v>АО "Тимер Банк" (1581)</v>
      </c>
      <c r="C6281" s="25" t="str">
        <f>'101_transform'!D6279</f>
        <v>61903   A  Недвижимость (кроме земли), временно неиспользуемая в основной деятельности</v>
      </c>
      <c r="D6281" s="25">
        <f>'101_transform'!E6279</f>
        <v>0</v>
      </c>
      <c r="E6281" s="25">
        <f>'101_transform'!F6279</f>
        <v>0</v>
      </c>
      <c r="F6281" s="25">
        <f>'101_transform'!G6279</f>
        <v>0</v>
      </c>
      <c r="G6281" s="25">
        <f>'101_transform'!H6279</f>
        <v>0</v>
      </c>
    </row>
    <row r="6282" spans="1:7" ht="15" x14ac:dyDescent="0.2">
      <c r="A6282" s="12" t="str">
        <f t="shared" si="98"/>
        <v>АО "Тимер Банк" (1581) 61904</v>
      </c>
      <c r="B6282" s="25" t="str">
        <f>'101_transform'!C6280</f>
        <v>АО "Тимер Банк" (1581)</v>
      </c>
      <c r="C6282" s="25" t="str">
        <f>'101_transform'!D6280</f>
        <v>61904   A  Недвижимость (кроме земли), временно неиспользуемая в основной деятельности, переданная в аренду</v>
      </c>
      <c r="D6282" s="25">
        <f>'101_transform'!E6280</f>
        <v>0</v>
      </c>
      <c r="E6282" s="25">
        <f>'101_transform'!F6280</f>
        <v>0</v>
      </c>
      <c r="F6282" s="25">
        <f>'101_transform'!G6280</f>
        <v>0</v>
      </c>
      <c r="G6282" s="25">
        <f>'101_transform'!H6280</f>
        <v>0</v>
      </c>
    </row>
    <row r="6283" spans="1:7" ht="15" x14ac:dyDescent="0.2">
      <c r="A6283" s="12" t="str">
        <f t="shared" si="98"/>
        <v>АО "Тимер Банк" (1581) 61905</v>
      </c>
      <c r="B6283" s="25" t="str">
        <f>'101_transform'!C6281</f>
        <v>АО "Тимер Банк" (1581)</v>
      </c>
      <c r="C6283" s="25" t="str">
        <f>'101_transform'!D6281</f>
        <v>61905   A  Земля, временно неиспользуемая в основной деятельности, учитываемая по справедливой стоимости</v>
      </c>
      <c r="D6283" s="25">
        <f>'101_transform'!E6281</f>
        <v>0</v>
      </c>
      <c r="E6283" s="25">
        <f>'101_transform'!F6281</f>
        <v>0</v>
      </c>
      <c r="F6283" s="25">
        <f>'101_transform'!G6281</f>
        <v>0</v>
      </c>
      <c r="G6283" s="25">
        <f>'101_transform'!H6281</f>
        <v>0</v>
      </c>
    </row>
    <row r="6284" spans="1:7" ht="15" x14ac:dyDescent="0.2">
      <c r="A6284" s="12" t="str">
        <f t="shared" si="98"/>
        <v>АО "Тимер Банк" (1581) 61906</v>
      </c>
      <c r="B6284" s="25" t="str">
        <f>'101_transform'!C6282</f>
        <v>АО "Тимер Банк" (1581)</v>
      </c>
      <c r="C6284" s="25" t="str">
        <f>'101_transform'!D6282</f>
        <v>61906   A  Земля, временно неиспользуемая в основной деятельности, учитываемая по справедливой стоимости, переданная в аренду</v>
      </c>
      <c r="D6284" s="25">
        <f>'101_transform'!E6282</f>
        <v>0</v>
      </c>
      <c r="E6284" s="25">
        <f>'101_transform'!F6282</f>
        <v>0</v>
      </c>
      <c r="F6284" s="25">
        <f>'101_transform'!G6282</f>
        <v>0</v>
      </c>
      <c r="G6284" s="25">
        <f>'101_transform'!H6282</f>
        <v>0</v>
      </c>
    </row>
    <row r="6285" spans="1:7" ht="15" x14ac:dyDescent="0.2">
      <c r="A6285" s="12" t="str">
        <f t="shared" si="98"/>
        <v>АО "Тимер Банк" (1581) 61907</v>
      </c>
      <c r="B6285" s="25" t="str">
        <f>'101_transform'!C6283</f>
        <v>АО "Тимер Банк" (1581)</v>
      </c>
      <c r="C6285" s="25" t="str">
        <f>'101_transform'!D6283</f>
        <v>61907   A  Недвижимость (кроме земли), временно неиспользуемая в основной деятельности, учитываемая по справедливой стоимости</v>
      </c>
      <c r="D6285" s="25">
        <f>'101_transform'!E6283</f>
        <v>0</v>
      </c>
      <c r="E6285" s="25">
        <f>'101_transform'!F6283</f>
        <v>0</v>
      </c>
      <c r="F6285" s="25">
        <f>'101_transform'!G6283</f>
        <v>0</v>
      </c>
      <c r="G6285" s="25">
        <f>'101_transform'!H6283</f>
        <v>0</v>
      </c>
    </row>
    <row r="6286" spans="1:7" ht="15" x14ac:dyDescent="0.2">
      <c r="A6286" s="12" t="str">
        <f t="shared" si="98"/>
        <v>АО "Тимер Банк" (1581) 61908</v>
      </c>
      <c r="B6286" s="25" t="str">
        <f>'101_transform'!C6284</f>
        <v>АО "Тимер Банк" (1581)</v>
      </c>
      <c r="C6286" s="25" t="str">
        <f>'101_transform'!D6284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286" s="25">
        <f>'101_transform'!E6284</f>
        <v>0</v>
      </c>
      <c r="E6286" s="25">
        <f>'101_transform'!F6284</f>
        <v>0</v>
      </c>
      <c r="F6286" s="25">
        <f>'101_transform'!G6284</f>
        <v>0</v>
      </c>
      <c r="G6286" s="25">
        <f>'101_transform'!H6284</f>
        <v>0</v>
      </c>
    </row>
    <row r="6287" spans="1:7" ht="15" x14ac:dyDescent="0.2">
      <c r="A6287" s="12" t="str">
        <f t="shared" si="98"/>
        <v>АО "Тимер Банк" (1581) 61909</v>
      </c>
      <c r="B6287" s="25" t="str">
        <f>'101_transform'!C6285</f>
        <v>АО "Тимер Банк" (1581)</v>
      </c>
      <c r="C6287" s="25" t="str">
        <f>'101_transform'!D6285</f>
        <v>61909   П  Амортизация недвижимости (кроме земли), временно неиспользуемой в основной деятельности</v>
      </c>
      <c r="D6287" s="25">
        <f>'101_transform'!E6285</f>
        <v>0</v>
      </c>
      <c r="E6287" s="25">
        <f>'101_transform'!F6285</f>
        <v>0</v>
      </c>
      <c r="F6287" s="25">
        <f>'101_transform'!G6285</f>
        <v>0</v>
      </c>
      <c r="G6287" s="25">
        <f>'101_transform'!H6285</f>
        <v>0</v>
      </c>
    </row>
    <row r="6288" spans="1:7" ht="15" x14ac:dyDescent="0.2">
      <c r="A6288" s="12" t="str">
        <f t="shared" si="98"/>
        <v>АО "Тимер Банк" (1581) 61910</v>
      </c>
      <c r="B6288" s="25" t="str">
        <f>'101_transform'!C6286</f>
        <v>АО "Тимер Банк" (1581)</v>
      </c>
      <c r="C6288" s="25" t="str">
        <f>'101_transform'!D6286</f>
        <v>61910   П  Амортизация недвижимости (кроме земли), временно неиспользуемой в основной деятельности, переданной в аренду</v>
      </c>
      <c r="D6288" s="25">
        <f>'101_transform'!E6286</f>
        <v>0</v>
      </c>
      <c r="E6288" s="25">
        <f>'101_transform'!F6286</f>
        <v>0</v>
      </c>
      <c r="F6288" s="25">
        <f>'101_transform'!G6286</f>
        <v>0</v>
      </c>
      <c r="G6288" s="25">
        <f>'101_transform'!H6286</f>
        <v>0</v>
      </c>
    </row>
    <row r="6289" spans="1:7" ht="15" x14ac:dyDescent="0.2">
      <c r="A6289" s="12" t="str">
        <f t="shared" si="98"/>
        <v>АО "Тимер Банк" (1581) 61911</v>
      </c>
      <c r="B6289" s="25" t="str">
        <f>'101_transform'!C6287</f>
        <v>АО "Тимер Банк" (1581)</v>
      </c>
      <c r="C6289" s="25" t="str">
        <f>'101_transform'!D6287</f>
        <v>61911   A  Вложения в сооружение (строительство) объектов недвижимости, временно неиспользуемой в основной деятельности</v>
      </c>
      <c r="D6289" s="25">
        <f>'101_transform'!E6287</f>
        <v>0</v>
      </c>
      <c r="E6289" s="25">
        <f>'101_transform'!F6287</f>
        <v>0</v>
      </c>
      <c r="F6289" s="25">
        <f>'101_transform'!G6287</f>
        <v>0</v>
      </c>
      <c r="G6289" s="25">
        <f>'101_transform'!H6287</f>
        <v>0</v>
      </c>
    </row>
    <row r="6290" spans="1:7" ht="15" x14ac:dyDescent="0.2">
      <c r="A6290" s="12" t="str">
        <f t="shared" si="98"/>
        <v>АО "Тимер Банк" (1581) 61912</v>
      </c>
      <c r="B6290" s="25" t="str">
        <f>'101_transform'!C6288</f>
        <v>АО "Тимер Банк" (1581)</v>
      </c>
      <c r="C6290" s="25" t="str">
        <f>'101_transform'!D6288</f>
        <v>61912   П  Резервы на возможные потери</v>
      </c>
      <c r="D6290" s="25">
        <f>'101_transform'!E6288</f>
        <v>0</v>
      </c>
      <c r="E6290" s="25">
        <f>'101_transform'!F6288</f>
        <v>0</v>
      </c>
      <c r="F6290" s="25">
        <f>'101_transform'!G6288</f>
        <v>0</v>
      </c>
      <c r="G6290" s="25">
        <f>'101_transform'!H6288</f>
        <v>0</v>
      </c>
    </row>
    <row r="6291" spans="1:7" ht="15" x14ac:dyDescent="0.2">
      <c r="A6291" s="12" t="str">
        <f t="shared" si="98"/>
        <v>АО "Тимер Банк" (1581) 62001</v>
      </c>
      <c r="B6291" s="25" t="str">
        <f>'101_transform'!C6289</f>
        <v>АО "Тимер Банк" (1581)</v>
      </c>
      <c r="C6291" s="25" t="str">
        <f>'101_transform'!D6289</f>
        <v>62001   A  Долгосрочные активы, предназначенные для продажи</v>
      </c>
      <c r="D6291" s="25">
        <f>'101_transform'!E6289</f>
        <v>0</v>
      </c>
      <c r="E6291" s="25">
        <f>'101_transform'!F6289</f>
        <v>0</v>
      </c>
      <c r="F6291" s="25">
        <f>'101_transform'!G6289</f>
        <v>0</v>
      </c>
      <c r="G6291" s="25">
        <f>'101_transform'!H6289</f>
        <v>0</v>
      </c>
    </row>
    <row r="6292" spans="1:7" ht="15" x14ac:dyDescent="0.2">
      <c r="A6292" s="12" t="str">
        <f t="shared" si="98"/>
        <v>АО "Тимер Банк" (1581) 62002</v>
      </c>
      <c r="B6292" s="25" t="str">
        <f>'101_transform'!C6290</f>
        <v>АО "Тимер Банк" (1581)</v>
      </c>
      <c r="C6292" s="25" t="str">
        <f>'101_transform'!D6290</f>
        <v>62002   П  Резервы на возможные потери</v>
      </c>
      <c r="D6292" s="25">
        <f>'101_transform'!E6290</f>
        <v>0</v>
      </c>
      <c r="E6292" s="25">
        <f>'101_transform'!F6290</f>
        <v>0</v>
      </c>
      <c r="F6292" s="25">
        <f>'101_transform'!G6290</f>
        <v>0</v>
      </c>
      <c r="G6292" s="25">
        <f>'101_transform'!H6290</f>
        <v>0</v>
      </c>
    </row>
    <row r="6293" spans="1:7" ht="15" x14ac:dyDescent="0.2">
      <c r="A6293" s="12" t="str">
        <f t="shared" si="98"/>
        <v>АО "Тимер Банк" (1581) 62101</v>
      </c>
      <c r="B6293" s="25" t="str">
        <f>'101_transform'!C6291</f>
        <v>АО "Тимер Банк" (1581)</v>
      </c>
      <c r="C6293" s="25" t="str">
        <f>'101_transform'!D6291</f>
        <v>62101   A  Средства труда, полученные по договорам отступного, залога, назначение которых не определено</v>
      </c>
      <c r="D6293" s="25">
        <f>'101_transform'!E6291</f>
        <v>0</v>
      </c>
      <c r="E6293" s="25">
        <f>'101_transform'!F6291</f>
        <v>0</v>
      </c>
      <c r="F6293" s="25">
        <f>'101_transform'!G6291</f>
        <v>0</v>
      </c>
      <c r="G6293" s="25">
        <f>'101_transform'!H6291</f>
        <v>0</v>
      </c>
    </row>
    <row r="6294" spans="1:7" ht="15" x14ac:dyDescent="0.2">
      <c r="A6294" s="12" t="str">
        <f t="shared" si="98"/>
        <v>АО "Тимер Банк" (1581) 62102</v>
      </c>
      <c r="B6294" s="25" t="str">
        <f>'101_transform'!C6292</f>
        <v>АО "Тимер Банк" (1581)</v>
      </c>
      <c r="C6294" s="25" t="str">
        <f>'101_transform'!D6292</f>
        <v>62102   A  Предметы труда, полученные по договорам отступного, залога, назначение которых не определено</v>
      </c>
      <c r="D6294" s="25">
        <f>'101_transform'!E6292</f>
        <v>0</v>
      </c>
      <c r="E6294" s="25">
        <f>'101_transform'!F6292</f>
        <v>0</v>
      </c>
      <c r="F6294" s="25">
        <f>'101_transform'!G6292</f>
        <v>0</v>
      </c>
      <c r="G6294" s="25">
        <f>'101_transform'!H6292</f>
        <v>0</v>
      </c>
    </row>
    <row r="6295" spans="1:7" ht="15" x14ac:dyDescent="0.2">
      <c r="A6295" s="12" t="str">
        <f t="shared" si="98"/>
        <v>АО "Тимер Банк" (1581) 62103</v>
      </c>
      <c r="B6295" s="25" t="str">
        <f>'101_transform'!C6293</f>
        <v>АО "Тимер Банк" (1581)</v>
      </c>
      <c r="C6295" s="25" t="str">
        <f>'101_transform'!D6293</f>
        <v>62103   П  Резервы на возможные потери</v>
      </c>
      <c r="D6295" s="25">
        <f>'101_transform'!E6293</f>
        <v>0</v>
      </c>
      <c r="E6295" s="25">
        <f>'101_transform'!F6293</f>
        <v>0</v>
      </c>
      <c r="F6295" s="25">
        <f>'101_transform'!G6293</f>
        <v>0</v>
      </c>
      <c r="G6295" s="25">
        <f>'101_transform'!H6293</f>
        <v>0</v>
      </c>
    </row>
    <row r="6296" spans="1:7" ht="15" x14ac:dyDescent="0.2">
      <c r="A6296" s="12" t="str">
        <f t="shared" si="98"/>
        <v>АО "Тинькофф Банк" (2673) 60401</v>
      </c>
      <c r="B6296" s="25" t="str">
        <f>'101_transform'!C6294</f>
        <v>АО "Тинькофф Банк" (2673)</v>
      </c>
      <c r="C6296" s="25" t="str">
        <f>'101_transform'!D6294</f>
        <v>60401   A  Основные средства (кроме земли) (c 13.02.2018)_x000D_Категория 1- Здания и сооружения (до 31.12.2002)</v>
      </c>
      <c r="D6296" s="25">
        <f>'101_transform'!E6294</f>
        <v>13223696</v>
      </c>
      <c r="E6296" s="25">
        <f>'101_transform'!F6294</f>
        <v>0</v>
      </c>
      <c r="F6296" s="25">
        <f>'101_transform'!G6294</f>
        <v>15517011</v>
      </c>
      <c r="G6296" s="25">
        <f>'101_transform'!H6294</f>
        <v>0</v>
      </c>
    </row>
    <row r="6297" spans="1:7" ht="15" x14ac:dyDescent="0.2">
      <c r="A6297" s="12" t="str">
        <f t="shared" si="98"/>
        <v>АО "Тинькофф Банк" (2673) 60404</v>
      </c>
      <c r="B6297" s="25" t="str">
        <f>'101_transform'!C6295</f>
        <v>АО "Тинькофф Банк" (2673)</v>
      </c>
      <c r="C6297" s="25" t="str">
        <f>'101_transform'!D6295</f>
        <v>60404   A  Земля (c 13.02.2018)</v>
      </c>
      <c r="D6297" s="25">
        <f>'101_transform'!E6295</f>
        <v>394771</v>
      </c>
      <c r="E6297" s="25">
        <f>'101_transform'!F6295</f>
        <v>0</v>
      </c>
      <c r="F6297" s="25">
        <f>'101_transform'!G6295</f>
        <v>394771</v>
      </c>
      <c r="G6297" s="25">
        <f>'101_transform'!H6295</f>
        <v>0</v>
      </c>
    </row>
    <row r="6298" spans="1:7" ht="15" x14ac:dyDescent="0.2">
      <c r="A6298" s="12" t="str">
        <f t="shared" si="98"/>
        <v>АО "Тинькофф Банк" (2673) 60405</v>
      </c>
      <c r="B6298" s="25" t="str">
        <f>'101_transform'!C6296</f>
        <v>АО "Тинькофф Банк" (2673)</v>
      </c>
      <c r="C6298" s="25" t="str">
        <f>'101_transform'!D6296</f>
        <v>60405   П
A (до 31.01.2003)  Резервы на возможные потери (c 13.02.2018)
Долгосрочно арендуемые основные средства (до 31.01.2003)</v>
      </c>
      <c r="D6298" s="25">
        <f>'101_transform'!E6296</f>
        <v>0</v>
      </c>
      <c r="E6298" s="25">
        <f>'101_transform'!F6296</f>
        <v>0</v>
      </c>
      <c r="F6298" s="25">
        <f>'101_transform'!G6296</f>
        <v>0</v>
      </c>
      <c r="G6298" s="25">
        <f>'101_transform'!H6296</f>
        <v>0</v>
      </c>
    </row>
    <row r="6299" spans="1:7" ht="15" x14ac:dyDescent="0.2">
      <c r="A6299" s="12" t="str">
        <f t="shared" si="98"/>
        <v>АО "Тинькофф Банк" (2673) 60414</v>
      </c>
      <c r="B6299" s="25" t="str">
        <f>'101_transform'!C6297</f>
        <v>АО "Тинькофф Банк" (2673)</v>
      </c>
      <c r="C6299" s="25" t="str">
        <f>'101_transform'!D6297</f>
        <v>60414   П  Амортизация основных средств (кроме земли) (c 13.02.2018)</v>
      </c>
      <c r="D6299" s="25">
        <f>'101_transform'!E6297</f>
        <v>0</v>
      </c>
      <c r="E6299" s="25">
        <f>'101_transform'!F6297</f>
        <v>4481829</v>
      </c>
      <c r="F6299" s="25">
        <f>'101_transform'!G6297</f>
        <v>0</v>
      </c>
      <c r="G6299" s="25">
        <f>'101_transform'!H6297</f>
        <v>5122131</v>
      </c>
    </row>
    <row r="6300" spans="1:7" ht="15" x14ac:dyDescent="0.2">
      <c r="A6300" s="12" t="str">
        <f t="shared" si="98"/>
        <v>АО "Тинькофф Банк" (2673) 60415</v>
      </c>
      <c r="B6300" s="25" t="str">
        <f>'101_transform'!C6298</f>
        <v>АО "Тинькофф Банк" (2673)</v>
      </c>
      <c r="C6300" s="25" t="str">
        <f>'101_transform'!D6298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300" s="25">
        <f>'101_transform'!E6298</f>
        <v>576728</v>
      </c>
      <c r="E6300" s="25">
        <f>'101_transform'!F6298</f>
        <v>0</v>
      </c>
      <c r="F6300" s="25">
        <f>'101_transform'!G6298</f>
        <v>469734</v>
      </c>
      <c r="G6300" s="25">
        <f>'101_transform'!H6298</f>
        <v>0</v>
      </c>
    </row>
    <row r="6301" spans="1:7" ht="15" x14ac:dyDescent="0.2">
      <c r="A6301" s="12" t="str">
        <f t="shared" si="98"/>
        <v>АО "Тинькофф Банк" (2673) 61901</v>
      </c>
      <c r="B6301" s="25" t="str">
        <f>'101_transform'!C6299</f>
        <v>АО "Тинькофф Банк" (2673)</v>
      </c>
      <c r="C6301" s="25" t="str">
        <f>'101_transform'!D6299</f>
        <v>61901   A  Земля, временно неиспользуемая в основной деятельности</v>
      </c>
      <c r="D6301" s="25">
        <f>'101_transform'!E6299</f>
        <v>0</v>
      </c>
      <c r="E6301" s="25">
        <f>'101_transform'!F6299</f>
        <v>0</v>
      </c>
      <c r="F6301" s="25">
        <f>'101_transform'!G6299</f>
        <v>0</v>
      </c>
      <c r="G6301" s="25">
        <f>'101_transform'!H6299</f>
        <v>0</v>
      </c>
    </row>
    <row r="6302" spans="1:7" ht="15" x14ac:dyDescent="0.2">
      <c r="A6302" s="12" t="str">
        <f t="shared" si="98"/>
        <v>АО "Тинькофф Банк" (2673) 61902</v>
      </c>
      <c r="B6302" s="25" t="str">
        <f>'101_transform'!C6300</f>
        <v>АО "Тинькофф Банк" (2673)</v>
      </c>
      <c r="C6302" s="25" t="str">
        <f>'101_transform'!D6300</f>
        <v>61902   A  Земля, временно неиспользуемая в основной деятельности, переданная в аренду</v>
      </c>
      <c r="D6302" s="25">
        <f>'101_transform'!E6300</f>
        <v>0</v>
      </c>
      <c r="E6302" s="25">
        <f>'101_transform'!F6300</f>
        <v>0</v>
      </c>
      <c r="F6302" s="25">
        <f>'101_transform'!G6300</f>
        <v>0</v>
      </c>
      <c r="G6302" s="25">
        <f>'101_transform'!H6300</f>
        <v>0</v>
      </c>
    </row>
    <row r="6303" spans="1:7" ht="15" x14ac:dyDescent="0.2">
      <c r="A6303" s="12" t="str">
        <f t="shared" si="98"/>
        <v>АО "Тинькофф Банк" (2673) 61903</v>
      </c>
      <c r="B6303" s="25" t="str">
        <f>'101_transform'!C6301</f>
        <v>АО "Тинькофф Банк" (2673)</v>
      </c>
      <c r="C6303" s="25" t="str">
        <f>'101_transform'!D6301</f>
        <v>61903   A  Недвижимость (кроме земли), временно неиспользуемая в основной деятельности</v>
      </c>
      <c r="D6303" s="25">
        <f>'101_transform'!E6301</f>
        <v>0</v>
      </c>
      <c r="E6303" s="25">
        <f>'101_transform'!F6301</f>
        <v>0</v>
      </c>
      <c r="F6303" s="25">
        <f>'101_transform'!G6301</f>
        <v>0</v>
      </c>
      <c r="G6303" s="25">
        <f>'101_transform'!H6301</f>
        <v>0</v>
      </c>
    </row>
    <row r="6304" spans="1:7" ht="15" x14ac:dyDescent="0.2">
      <c r="A6304" s="12" t="str">
        <f t="shared" si="98"/>
        <v>АО "Тинькофф Банк" (2673) 61904</v>
      </c>
      <c r="B6304" s="25" t="str">
        <f>'101_transform'!C6302</f>
        <v>АО "Тинькофф Банк" (2673)</v>
      </c>
      <c r="C6304" s="25" t="str">
        <f>'101_transform'!D6302</f>
        <v>61904   A  Недвижимость (кроме земли), временно неиспользуемая в основной деятельности, переданная в аренду</v>
      </c>
      <c r="D6304" s="25">
        <f>'101_transform'!E6302</f>
        <v>0</v>
      </c>
      <c r="E6304" s="25">
        <f>'101_transform'!F6302</f>
        <v>0</v>
      </c>
      <c r="F6304" s="25">
        <f>'101_transform'!G6302</f>
        <v>0</v>
      </c>
      <c r="G6304" s="25">
        <f>'101_transform'!H6302</f>
        <v>0</v>
      </c>
    </row>
    <row r="6305" spans="1:7" ht="15" x14ac:dyDescent="0.2">
      <c r="A6305" s="12" t="str">
        <f t="shared" si="98"/>
        <v>АО "Тинькофф Банк" (2673) 61905</v>
      </c>
      <c r="B6305" s="25" t="str">
        <f>'101_transform'!C6303</f>
        <v>АО "Тинькофф Банк" (2673)</v>
      </c>
      <c r="C6305" s="25" t="str">
        <f>'101_transform'!D6303</f>
        <v>61905   A  Земля, временно неиспользуемая в основной деятельности, учитываемая по справедливой стоимости</v>
      </c>
      <c r="D6305" s="25">
        <f>'101_transform'!E6303</f>
        <v>0</v>
      </c>
      <c r="E6305" s="25">
        <f>'101_transform'!F6303</f>
        <v>0</v>
      </c>
      <c r="F6305" s="25">
        <f>'101_transform'!G6303</f>
        <v>0</v>
      </c>
      <c r="G6305" s="25">
        <f>'101_transform'!H6303</f>
        <v>0</v>
      </c>
    </row>
    <row r="6306" spans="1:7" ht="15" x14ac:dyDescent="0.2">
      <c r="A6306" s="12" t="str">
        <f t="shared" si="98"/>
        <v>АО "Тинькофф Банк" (2673) 61906</v>
      </c>
      <c r="B6306" s="25" t="str">
        <f>'101_transform'!C6304</f>
        <v>АО "Тинькофф Банк" (2673)</v>
      </c>
      <c r="C6306" s="25" t="str">
        <f>'101_transform'!D6304</f>
        <v>61906   A  Земля, временно неиспользуемая в основной деятельности, учитываемая по справедливой стоимости, переданная в аренду</v>
      </c>
      <c r="D6306" s="25">
        <f>'101_transform'!E6304</f>
        <v>0</v>
      </c>
      <c r="E6306" s="25">
        <f>'101_transform'!F6304</f>
        <v>0</v>
      </c>
      <c r="F6306" s="25">
        <f>'101_transform'!G6304</f>
        <v>0</v>
      </c>
      <c r="G6306" s="25">
        <f>'101_transform'!H6304</f>
        <v>0</v>
      </c>
    </row>
    <row r="6307" spans="1:7" ht="15" x14ac:dyDescent="0.2">
      <c r="A6307" s="12" t="str">
        <f t="shared" si="98"/>
        <v>АО "Тинькофф Банк" (2673) 61907</v>
      </c>
      <c r="B6307" s="25" t="str">
        <f>'101_transform'!C6305</f>
        <v>АО "Тинькофф Банк" (2673)</v>
      </c>
      <c r="C6307" s="25" t="str">
        <f>'101_transform'!D6305</f>
        <v>61907   A  Недвижимость (кроме земли), временно неиспользуемая в основной деятельности, учитываемая по справедливой стоимости</v>
      </c>
      <c r="D6307" s="25">
        <f>'101_transform'!E6305</f>
        <v>0</v>
      </c>
      <c r="E6307" s="25">
        <f>'101_transform'!F6305</f>
        <v>0</v>
      </c>
      <c r="F6307" s="25">
        <f>'101_transform'!G6305</f>
        <v>0</v>
      </c>
      <c r="G6307" s="25">
        <f>'101_transform'!H6305</f>
        <v>0</v>
      </c>
    </row>
    <row r="6308" spans="1:7" ht="15" x14ac:dyDescent="0.2">
      <c r="A6308" s="12" t="str">
        <f t="shared" si="98"/>
        <v>АО "Тинькофф Банк" (2673) 61908</v>
      </c>
      <c r="B6308" s="25" t="str">
        <f>'101_transform'!C6306</f>
        <v>АО "Тинькофф Банк" (2673)</v>
      </c>
      <c r="C6308" s="25" t="str">
        <f>'101_transform'!D6306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308" s="25">
        <f>'101_transform'!E6306</f>
        <v>0</v>
      </c>
      <c r="E6308" s="25">
        <f>'101_transform'!F6306</f>
        <v>0</v>
      </c>
      <c r="F6308" s="25">
        <f>'101_transform'!G6306</f>
        <v>0</v>
      </c>
      <c r="G6308" s="25">
        <f>'101_transform'!H6306</f>
        <v>0</v>
      </c>
    </row>
    <row r="6309" spans="1:7" ht="15" x14ac:dyDescent="0.2">
      <c r="A6309" s="12" t="str">
        <f t="shared" si="98"/>
        <v>АО "Тинькофф Банк" (2673) 61909</v>
      </c>
      <c r="B6309" s="25" t="str">
        <f>'101_transform'!C6307</f>
        <v>АО "Тинькофф Банк" (2673)</v>
      </c>
      <c r="C6309" s="25" t="str">
        <f>'101_transform'!D6307</f>
        <v>61909   П  Амортизация недвижимости (кроме земли), временно неиспользуемой в основной деятельности</v>
      </c>
      <c r="D6309" s="25">
        <f>'101_transform'!E6307</f>
        <v>0</v>
      </c>
      <c r="E6309" s="25">
        <f>'101_transform'!F6307</f>
        <v>0</v>
      </c>
      <c r="F6309" s="25">
        <f>'101_transform'!G6307</f>
        <v>0</v>
      </c>
      <c r="G6309" s="25">
        <f>'101_transform'!H6307</f>
        <v>0</v>
      </c>
    </row>
    <row r="6310" spans="1:7" ht="15" x14ac:dyDescent="0.2">
      <c r="A6310" s="12" t="str">
        <f t="shared" si="98"/>
        <v>АО "Тинькофф Банк" (2673) 61910</v>
      </c>
      <c r="B6310" s="25" t="str">
        <f>'101_transform'!C6308</f>
        <v>АО "Тинькофф Банк" (2673)</v>
      </c>
      <c r="C6310" s="25" t="str">
        <f>'101_transform'!D6308</f>
        <v>61910   П  Амортизация недвижимости (кроме земли), временно неиспользуемой в основной деятельности, переданной в аренду</v>
      </c>
      <c r="D6310" s="25">
        <f>'101_transform'!E6308</f>
        <v>0</v>
      </c>
      <c r="E6310" s="25">
        <f>'101_transform'!F6308</f>
        <v>0</v>
      </c>
      <c r="F6310" s="25">
        <f>'101_transform'!G6308</f>
        <v>0</v>
      </c>
      <c r="G6310" s="25">
        <f>'101_transform'!H6308</f>
        <v>0</v>
      </c>
    </row>
    <row r="6311" spans="1:7" ht="15" x14ac:dyDescent="0.2">
      <c r="A6311" s="12" t="str">
        <f t="shared" si="98"/>
        <v>АО "Тинькофф Банк" (2673) 61911</v>
      </c>
      <c r="B6311" s="25" t="str">
        <f>'101_transform'!C6309</f>
        <v>АО "Тинькофф Банк" (2673)</v>
      </c>
      <c r="C6311" s="25" t="str">
        <f>'101_transform'!D6309</f>
        <v>61911   A  Вложения в сооружение (строительство) объектов недвижимости, временно неиспользуемой в основной деятельности</v>
      </c>
      <c r="D6311" s="25">
        <f>'101_transform'!E6309</f>
        <v>0</v>
      </c>
      <c r="E6311" s="25">
        <f>'101_transform'!F6309</f>
        <v>0</v>
      </c>
      <c r="F6311" s="25">
        <f>'101_transform'!G6309</f>
        <v>0</v>
      </c>
      <c r="G6311" s="25">
        <f>'101_transform'!H6309</f>
        <v>0</v>
      </c>
    </row>
    <row r="6312" spans="1:7" ht="15" x14ac:dyDescent="0.2">
      <c r="A6312" s="12" t="str">
        <f t="shared" si="98"/>
        <v>АО "Тинькофф Банк" (2673) 61912</v>
      </c>
      <c r="B6312" s="25" t="str">
        <f>'101_transform'!C6310</f>
        <v>АО "Тинькофф Банк" (2673)</v>
      </c>
      <c r="C6312" s="25" t="str">
        <f>'101_transform'!D6310</f>
        <v>61912   П  Резервы на возможные потери</v>
      </c>
      <c r="D6312" s="25">
        <f>'101_transform'!E6310</f>
        <v>0</v>
      </c>
      <c r="E6312" s="25">
        <f>'101_transform'!F6310</f>
        <v>0</v>
      </c>
      <c r="F6312" s="25">
        <f>'101_transform'!G6310</f>
        <v>0</v>
      </c>
      <c r="G6312" s="25">
        <f>'101_transform'!H6310</f>
        <v>0</v>
      </c>
    </row>
    <row r="6313" spans="1:7" ht="15" x14ac:dyDescent="0.2">
      <c r="A6313" s="12" t="str">
        <f t="shared" si="98"/>
        <v>АО "Тинькофф Банк" (2673) 62001</v>
      </c>
      <c r="B6313" s="25" t="str">
        <f>'101_transform'!C6311</f>
        <v>АО "Тинькофф Банк" (2673)</v>
      </c>
      <c r="C6313" s="25" t="str">
        <f>'101_transform'!D6311</f>
        <v>62001   A  Долгосрочные активы, предназначенные для продажи</v>
      </c>
      <c r="D6313" s="25">
        <f>'101_transform'!E6311</f>
        <v>0</v>
      </c>
      <c r="E6313" s="25">
        <f>'101_transform'!F6311</f>
        <v>0</v>
      </c>
      <c r="F6313" s="25">
        <f>'101_transform'!G6311</f>
        <v>0</v>
      </c>
      <c r="G6313" s="25">
        <f>'101_transform'!H6311</f>
        <v>0</v>
      </c>
    </row>
    <row r="6314" spans="1:7" ht="15" x14ac:dyDescent="0.2">
      <c r="A6314" s="12" t="str">
        <f t="shared" si="98"/>
        <v>АО "Тинькофф Банк" (2673) 62002</v>
      </c>
      <c r="B6314" s="25" t="str">
        <f>'101_transform'!C6312</f>
        <v>АО "Тинькофф Банк" (2673)</v>
      </c>
      <c r="C6314" s="25" t="str">
        <f>'101_transform'!D6312</f>
        <v>62002   П  Резервы на возможные потери</v>
      </c>
      <c r="D6314" s="25">
        <f>'101_transform'!E6312</f>
        <v>0</v>
      </c>
      <c r="E6314" s="25">
        <f>'101_transform'!F6312</f>
        <v>0</v>
      </c>
      <c r="F6314" s="25">
        <f>'101_transform'!G6312</f>
        <v>0</v>
      </c>
      <c r="G6314" s="25">
        <f>'101_transform'!H6312</f>
        <v>0</v>
      </c>
    </row>
    <row r="6315" spans="1:7" ht="15" x14ac:dyDescent="0.2">
      <c r="A6315" s="12" t="str">
        <f t="shared" si="98"/>
        <v>АО "Тинькофф Банк" (2673) 62101</v>
      </c>
      <c r="B6315" s="25" t="str">
        <f>'101_transform'!C6313</f>
        <v>АО "Тинькофф Банк" (2673)</v>
      </c>
      <c r="C6315" s="25" t="str">
        <f>'101_transform'!D6313</f>
        <v>62101   A  Средства труда, полученные по договорам отступного, залога, назначение которых не определено</v>
      </c>
      <c r="D6315" s="25">
        <f>'101_transform'!E6313</f>
        <v>3249</v>
      </c>
      <c r="E6315" s="25">
        <f>'101_transform'!F6313</f>
        <v>0</v>
      </c>
      <c r="F6315" s="25">
        <f>'101_transform'!G6313</f>
        <v>3168</v>
      </c>
      <c r="G6315" s="25">
        <f>'101_transform'!H6313</f>
        <v>0</v>
      </c>
    </row>
    <row r="6316" spans="1:7" ht="15" x14ac:dyDescent="0.2">
      <c r="A6316" s="12" t="str">
        <f t="shared" si="98"/>
        <v>АО "Тинькофф Банк" (2673) 62102</v>
      </c>
      <c r="B6316" s="25" t="str">
        <f>'101_transform'!C6314</f>
        <v>АО "Тинькофф Банк" (2673)</v>
      </c>
      <c r="C6316" s="25" t="str">
        <f>'101_transform'!D6314</f>
        <v>62102   A  Предметы труда, полученные по договорам отступного, залога, назначение которых не определено</v>
      </c>
      <c r="D6316" s="25">
        <f>'101_transform'!E6314</f>
        <v>0</v>
      </c>
      <c r="E6316" s="25">
        <f>'101_transform'!F6314</f>
        <v>0</v>
      </c>
      <c r="F6316" s="25">
        <f>'101_transform'!G6314</f>
        <v>0</v>
      </c>
      <c r="G6316" s="25">
        <f>'101_transform'!H6314</f>
        <v>0</v>
      </c>
    </row>
    <row r="6317" spans="1:7" ht="15" x14ac:dyDescent="0.2">
      <c r="A6317" s="12" t="str">
        <f t="shared" si="98"/>
        <v>АО "Тинькофф Банк" (2673) 62103</v>
      </c>
      <c r="B6317" s="25" t="str">
        <f>'101_transform'!C6315</f>
        <v>АО "Тинькофф Банк" (2673)</v>
      </c>
      <c r="C6317" s="25" t="str">
        <f>'101_transform'!D6315</f>
        <v>62103   П  Резервы на возможные потери</v>
      </c>
      <c r="D6317" s="25">
        <f>'101_transform'!E6315</f>
        <v>0</v>
      </c>
      <c r="E6317" s="25">
        <f>'101_transform'!F6315</f>
        <v>0</v>
      </c>
      <c r="F6317" s="25">
        <f>'101_transform'!G6315</f>
        <v>0</v>
      </c>
      <c r="G6317" s="25">
        <f>'101_transform'!H6315</f>
        <v>0</v>
      </c>
    </row>
    <row r="6318" spans="1:7" ht="15" x14ac:dyDescent="0.2">
      <c r="A6318" s="12" t="str">
        <f t="shared" si="98"/>
        <v>АО "Тойота Банк" (3470) 60401</v>
      </c>
      <c r="B6318" s="25" t="str">
        <f>'101_transform'!C6316</f>
        <v>АО "Тойота Банк" (3470)</v>
      </c>
      <c r="C6318" s="25" t="str">
        <f>'101_transform'!D6316</f>
        <v>60401   A  Основные средства (кроме земли) (c 13.02.2018)_x000D_Категория 1- Здания и сооружения (до 31.12.2002)</v>
      </c>
      <c r="D6318" s="25">
        <f>'101_transform'!E6316</f>
        <v>350441</v>
      </c>
      <c r="E6318" s="25">
        <f>'101_transform'!F6316</f>
        <v>0</v>
      </c>
      <c r="F6318" s="25">
        <f>'101_transform'!G6316</f>
        <v>371566</v>
      </c>
      <c r="G6318" s="25">
        <f>'101_transform'!H6316</f>
        <v>0</v>
      </c>
    </row>
    <row r="6319" spans="1:7" ht="15" x14ac:dyDescent="0.2">
      <c r="A6319" s="12" t="str">
        <f t="shared" si="98"/>
        <v>АО "Тойота Банк" (3470) 60404</v>
      </c>
      <c r="B6319" s="25" t="str">
        <f>'101_transform'!C6317</f>
        <v>АО "Тойота Банк" (3470)</v>
      </c>
      <c r="C6319" s="25" t="str">
        <f>'101_transform'!D6317</f>
        <v>60404   A  Земля (c 13.02.2018)</v>
      </c>
      <c r="D6319" s="25">
        <f>'101_transform'!E6317</f>
        <v>0</v>
      </c>
      <c r="E6319" s="25">
        <f>'101_transform'!F6317</f>
        <v>0</v>
      </c>
      <c r="F6319" s="25">
        <f>'101_transform'!G6317</f>
        <v>0</v>
      </c>
      <c r="G6319" s="25">
        <f>'101_transform'!H6317</f>
        <v>0</v>
      </c>
    </row>
    <row r="6320" spans="1:7" ht="15" x14ac:dyDescent="0.2">
      <c r="A6320" s="12" t="str">
        <f t="shared" si="98"/>
        <v>АО "Тойота Банк" (3470) 60405</v>
      </c>
      <c r="B6320" s="25" t="str">
        <f>'101_transform'!C6318</f>
        <v>АО "Тойота Банк" (3470)</v>
      </c>
      <c r="C6320" s="25" t="str">
        <f>'101_transform'!D6318</f>
        <v>60405   П
A (до 31.01.2003)  Резервы на возможные потери (c 13.02.2018)
Долгосрочно арендуемые основные средства (до 31.01.2003)</v>
      </c>
      <c r="D6320" s="25">
        <f>'101_transform'!E6318</f>
        <v>0</v>
      </c>
      <c r="E6320" s="25">
        <f>'101_transform'!F6318</f>
        <v>0</v>
      </c>
      <c r="F6320" s="25">
        <f>'101_transform'!G6318</f>
        <v>0</v>
      </c>
      <c r="G6320" s="25">
        <f>'101_transform'!H6318</f>
        <v>0</v>
      </c>
    </row>
    <row r="6321" spans="1:7" ht="15" x14ac:dyDescent="0.2">
      <c r="A6321" s="12" t="str">
        <f t="shared" si="98"/>
        <v>АО "Тойота Банк" (3470) 60414</v>
      </c>
      <c r="B6321" s="25" t="str">
        <f>'101_transform'!C6319</f>
        <v>АО "Тойота Банк" (3470)</v>
      </c>
      <c r="C6321" s="25" t="str">
        <f>'101_transform'!D6319</f>
        <v>60414   П  Амортизация основных средств (кроме земли) (c 13.02.2018)</v>
      </c>
      <c r="D6321" s="25">
        <f>'101_transform'!E6319</f>
        <v>0</v>
      </c>
      <c r="E6321" s="25">
        <f>'101_transform'!F6319</f>
        <v>142627</v>
      </c>
      <c r="F6321" s="25">
        <f>'101_transform'!G6319</f>
        <v>0</v>
      </c>
      <c r="G6321" s="25">
        <f>'101_transform'!H6319</f>
        <v>154981</v>
      </c>
    </row>
    <row r="6322" spans="1:7" ht="15" x14ac:dyDescent="0.2">
      <c r="A6322" s="12" t="str">
        <f t="shared" si="98"/>
        <v>АО "Тойота Банк" (3470) 60415</v>
      </c>
      <c r="B6322" s="25" t="str">
        <f>'101_transform'!C6320</f>
        <v>АО "Тойота Банк" (3470)</v>
      </c>
      <c r="C6322" s="25" t="str">
        <f>'101_transform'!D6320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322" s="25">
        <f>'101_transform'!E6320</f>
        <v>3796</v>
      </c>
      <c r="E6322" s="25">
        <f>'101_transform'!F6320</f>
        <v>0</v>
      </c>
      <c r="F6322" s="25">
        <f>'101_transform'!G6320</f>
        <v>29294</v>
      </c>
      <c r="G6322" s="25">
        <f>'101_transform'!H6320</f>
        <v>0</v>
      </c>
    </row>
    <row r="6323" spans="1:7" ht="15" x14ac:dyDescent="0.2">
      <c r="A6323" s="12" t="str">
        <f t="shared" si="98"/>
        <v>АО "Тойота Банк" (3470) 61901</v>
      </c>
      <c r="B6323" s="25" t="str">
        <f>'101_transform'!C6321</f>
        <v>АО "Тойота Банк" (3470)</v>
      </c>
      <c r="C6323" s="25" t="str">
        <f>'101_transform'!D6321</f>
        <v>61901   A  Земля, временно неиспользуемая в основной деятельности</v>
      </c>
      <c r="D6323" s="25">
        <f>'101_transform'!E6321</f>
        <v>0</v>
      </c>
      <c r="E6323" s="25">
        <f>'101_transform'!F6321</f>
        <v>0</v>
      </c>
      <c r="F6323" s="25">
        <f>'101_transform'!G6321</f>
        <v>0</v>
      </c>
      <c r="G6323" s="25">
        <f>'101_transform'!H6321</f>
        <v>0</v>
      </c>
    </row>
    <row r="6324" spans="1:7" ht="15" x14ac:dyDescent="0.2">
      <c r="A6324" s="12" t="str">
        <f t="shared" si="98"/>
        <v>АО "Тойота Банк" (3470) 61902</v>
      </c>
      <c r="B6324" s="25" t="str">
        <f>'101_transform'!C6322</f>
        <v>АО "Тойота Банк" (3470)</v>
      </c>
      <c r="C6324" s="25" t="str">
        <f>'101_transform'!D6322</f>
        <v>61902   A  Земля, временно неиспользуемая в основной деятельности, переданная в аренду</v>
      </c>
      <c r="D6324" s="25">
        <f>'101_transform'!E6322</f>
        <v>0</v>
      </c>
      <c r="E6324" s="25">
        <f>'101_transform'!F6322</f>
        <v>0</v>
      </c>
      <c r="F6324" s="25">
        <f>'101_transform'!G6322</f>
        <v>0</v>
      </c>
      <c r="G6324" s="25">
        <f>'101_transform'!H6322</f>
        <v>0</v>
      </c>
    </row>
    <row r="6325" spans="1:7" ht="15" x14ac:dyDescent="0.2">
      <c r="A6325" s="12" t="str">
        <f t="shared" si="98"/>
        <v>АО "Тойота Банк" (3470) 61903</v>
      </c>
      <c r="B6325" s="25" t="str">
        <f>'101_transform'!C6323</f>
        <v>АО "Тойота Банк" (3470)</v>
      </c>
      <c r="C6325" s="25" t="str">
        <f>'101_transform'!D6323</f>
        <v>61903   A  Недвижимость (кроме земли), временно неиспользуемая в основной деятельности</v>
      </c>
      <c r="D6325" s="25">
        <f>'101_transform'!E6323</f>
        <v>0</v>
      </c>
      <c r="E6325" s="25">
        <f>'101_transform'!F6323</f>
        <v>0</v>
      </c>
      <c r="F6325" s="25">
        <f>'101_transform'!G6323</f>
        <v>0</v>
      </c>
      <c r="G6325" s="25">
        <f>'101_transform'!H6323</f>
        <v>0</v>
      </c>
    </row>
    <row r="6326" spans="1:7" ht="15" x14ac:dyDescent="0.2">
      <c r="A6326" s="12" t="str">
        <f t="shared" si="98"/>
        <v>АО "Тойота Банк" (3470) 61904</v>
      </c>
      <c r="B6326" s="25" t="str">
        <f>'101_transform'!C6324</f>
        <v>АО "Тойота Банк" (3470)</v>
      </c>
      <c r="C6326" s="25" t="str">
        <f>'101_transform'!D6324</f>
        <v>61904   A  Недвижимость (кроме земли), временно неиспользуемая в основной деятельности, переданная в аренду</v>
      </c>
      <c r="D6326" s="25">
        <f>'101_transform'!E6324</f>
        <v>0</v>
      </c>
      <c r="E6326" s="25">
        <f>'101_transform'!F6324</f>
        <v>0</v>
      </c>
      <c r="F6326" s="25">
        <f>'101_transform'!G6324</f>
        <v>0</v>
      </c>
      <c r="G6326" s="25">
        <f>'101_transform'!H6324</f>
        <v>0</v>
      </c>
    </row>
    <row r="6327" spans="1:7" ht="15" x14ac:dyDescent="0.2">
      <c r="A6327" s="12" t="str">
        <f t="shared" si="98"/>
        <v>АО "Тойота Банк" (3470) 61905</v>
      </c>
      <c r="B6327" s="25" t="str">
        <f>'101_transform'!C6325</f>
        <v>АО "Тойота Банк" (3470)</v>
      </c>
      <c r="C6327" s="25" t="str">
        <f>'101_transform'!D6325</f>
        <v>61905   A  Земля, временно неиспользуемая в основной деятельности, учитываемая по справедливой стоимости</v>
      </c>
      <c r="D6327" s="25">
        <f>'101_transform'!E6325</f>
        <v>0</v>
      </c>
      <c r="E6327" s="25">
        <f>'101_transform'!F6325</f>
        <v>0</v>
      </c>
      <c r="F6327" s="25">
        <f>'101_transform'!G6325</f>
        <v>0</v>
      </c>
      <c r="G6327" s="25">
        <f>'101_transform'!H6325</f>
        <v>0</v>
      </c>
    </row>
    <row r="6328" spans="1:7" ht="15" x14ac:dyDescent="0.2">
      <c r="A6328" s="12" t="str">
        <f t="shared" si="98"/>
        <v>АО "Тойота Банк" (3470) 61906</v>
      </c>
      <c r="B6328" s="25" t="str">
        <f>'101_transform'!C6326</f>
        <v>АО "Тойота Банк" (3470)</v>
      </c>
      <c r="C6328" s="25" t="str">
        <f>'101_transform'!D6326</f>
        <v>61906   A  Земля, временно неиспользуемая в основной деятельности, учитываемая по справедливой стоимости, переданная в аренду</v>
      </c>
      <c r="D6328" s="25">
        <f>'101_transform'!E6326</f>
        <v>0</v>
      </c>
      <c r="E6328" s="25">
        <f>'101_transform'!F6326</f>
        <v>0</v>
      </c>
      <c r="F6328" s="25">
        <f>'101_transform'!G6326</f>
        <v>0</v>
      </c>
      <c r="G6328" s="25">
        <f>'101_transform'!H6326</f>
        <v>0</v>
      </c>
    </row>
    <row r="6329" spans="1:7" ht="15" x14ac:dyDescent="0.2">
      <c r="A6329" s="12" t="str">
        <f t="shared" si="98"/>
        <v>АО "Тойота Банк" (3470) 61907</v>
      </c>
      <c r="B6329" s="25" t="str">
        <f>'101_transform'!C6327</f>
        <v>АО "Тойота Банк" (3470)</v>
      </c>
      <c r="C6329" s="25" t="str">
        <f>'101_transform'!D6327</f>
        <v>61907   A  Недвижимость (кроме земли), временно неиспользуемая в основной деятельности, учитываемая по справедливой стоимости</v>
      </c>
      <c r="D6329" s="25">
        <f>'101_transform'!E6327</f>
        <v>0</v>
      </c>
      <c r="E6329" s="25">
        <f>'101_transform'!F6327</f>
        <v>0</v>
      </c>
      <c r="F6329" s="25">
        <f>'101_transform'!G6327</f>
        <v>0</v>
      </c>
      <c r="G6329" s="25">
        <f>'101_transform'!H6327</f>
        <v>0</v>
      </c>
    </row>
    <row r="6330" spans="1:7" ht="15" x14ac:dyDescent="0.2">
      <c r="A6330" s="12" t="str">
        <f t="shared" si="98"/>
        <v>АО "Тойота Банк" (3470) 61908</v>
      </c>
      <c r="B6330" s="25" t="str">
        <f>'101_transform'!C6328</f>
        <v>АО "Тойота Банк" (3470)</v>
      </c>
      <c r="C6330" s="25" t="str">
        <f>'101_transform'!D6328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330" s="25">
        <f>'101_transform'!E6328</f>
        <v>0</v>
      </c>
      <c r="E6330" s="25">
        <f>'101_transform'!F6328</f>
        <v>0</v>
      </c>
      <c r="F6330" s="25">
        <f>'101_transform'!G6328</f>
        <v>0</v>
      </c>
      <c r="G6330" s="25">
        <f>'101_transform'!H6328</f>
        <v>0</v>
      </c>
    </row>
    <row r="6331" spans="1:7" ht="15" x14ac:dyDescent="0.2">
      <c r="A6331" s="12" t="str">
        <f t="shared" si="98"/>
        <v>АО "Тойота Банк" (3470) 61909</v>
      </c>
      <c r="B6331" s="25" t="str">
        <f>'101_transform'!C6329</f>
        <v>АО "Тойота Банк" (3470)</v>
      </c>
      <c r="C6331" s="25" t="str">
        <f>'101_transform'!D6329</f>
        <v>61909   П  Амортизация недвижимости (кроме земли), временно неиспользуемой в основной деятельности</v>
      </c>
      <c r="D6331" s="25">
        <f>'101_transform'!E6329</f>
        <v>0</v>
      </c>
      <c r="E6331" s="25">
        <f>'101_transform'!F6329</f>
        <v>0</v>
      </c>
      <c r="F6331" s="25">
        <f>'101_transform'!G6329</f>
        <v>0</v>
      </c>
      <c r="G6331" s="25">
        <f>'101_transform'!H6329</f>
        <v>0</v>
      </c>
    </row>
    <row r="6332" spans="1:7" ht="15" x14ac:dyDescent="0.2">
      <c r="A6332" s="12" t="str">
        <f t="shared" si="98"/>
        <v>АО "Тойота Банк" (3470) 61910</v>
      </c>
      <c r="B6332" s="25" t="str">
        <f>'101_transform'!C6330</f>
        <v>АО "Тойота Банк" (3470)</v>
      </c>
      <c r="C6332" s="25" t="str">
        <f>'101_transform'!D6330</f>
        <v>61910   П  Амортизация недвижимости (кроме земли), временно неиспользуемой в основной деятельности, переданной в аренду</v>
      </c>
      <c r="D6332" s="25">
        <f>'101_transform'!E6330</f>
        <v>0</v>
      </c>
      <c r="E6332" s="25">
        <f>'101_transform'!F6330</f>
        <v>0</v>
      </c>
      <c r="F6332" s="25">
        <f>'101_transform'!G6330</f>
        <v>0</v>
      </c>
      <c r="G6332" s="25">
        <f>'101_transform'!H6330</f>
        <v>0</v>
      </c>
    </row>
    <row r="6333" spans="1:7" ht="15" x14ac:dyDescent="0.2">
      <c r="A6333" s="12" t="str">
        <f t="shared" si="98"/>
        <v>АО "Тойота Банк" (3470) 61911</v>
      </c>
      <c r="B6333" s="25" t="str">
        <f>'101_transform'!C6331</f>
        <v>АО "Тойота Банк" (3470)</v>
      </c>
      <c r="C6333" s="25" t="str">
        <f>'101_transform'!D6331</f>
        <v>61911   A  Вложения в сооружение (строительство) объектов недвижимости, временно неиспользуемой в основной деятельности</v>
      </c>
      <c r="D6333" s="25">
        <f>'101_transform'!E6331</f>
        <v>0</v>
      </c>
      <c r="E6333" s="25">
        <f>'101_transform'!F6331</f>
        <v>0</v>
      </c>
      <c r="F6333" s="25">
        <f>'101_transform'!G6331</f>
        <v>0</v>
      </c>
      <c r="G6333" s="25">
        <f>'101_transform'!H6331</f>
        <v>0</v>
      </c>
    </row>
    <row r="6334" spans="1:7" ht="15" x14ac:dyDescent="0.2">
      <c r="A6334" s="12" t="str">
        <f t="shared" si="98"/>
        <v>АО "Тойота Банк" (3470) 61912</v>
      </c>
      <c r="B6334" s="25" t="str">
        <f>'101_transform'!C6332</f>
        <v>АО "Тойота Банк" (3470)</v>
      </c>
      <c r="C6334" s="25" t="str">
        <f>'101_transform'!D6332</f>
        <v>61912   П  Резервы на возможные потери</v>
      </c>
      <c r="D6334" s="25">
        <f>'101_transform'!E6332</f>
        <v>0</v>
      </c>
      <c r="E6334" s="25">
        <f>'101_transform'!F6332</f>
        <v>0</v>
      </c>
      <c r="F6334" s="25">
        <f>'101_transform'!G6332</f>
        <v>0</v>
      </c>
      <c r="G6334" s="25">
        <f>'101_transform'!H6332</f>
        <v>0</v>
      </c>
    </row>
    <row r="6335" spans="1:7" ht="15" x14ac:dyDescent="0.2">
      <c r="A6335" s="12" t="str">
        <f t="shared" si="98"/>
        <v>АО "Тойота Банк" (3470) 62001</v>
      </c>
      <c r="B6335" s="25" t="str">
        <f>'101_transform'!C6333</f>
        <v>АО "Тойота Банк" (3470)</v>
      </c>
      <c r="C6335" s="25" t="str">
        <f>'101_transform'!D6333</f>
        <v>62001   A  Долгосрочные активы, предназначенные для продажи</v>
      </c>
      <c r="D6335" s="25">
        <f>'101_transform'!E6333</f>
        <v>2500</v>
      </c>
      <c r="E6335" s="25">
        <f>'101_transform'!F6333</f>
        <v>0</v>
      </c>
      <c r="F6335" s="25">
        <f>'101_transform'!G6333</f>
        <v>0</v>
      </c>
      <c r="G6335" s="25">
        <f>'101_transform'!H6333</f>
        <v>0</v>
      </c>
    </row>
    <row r="6336" spans="1:7" ht="15" x14ac:dyDescent="0.2">
      <c r="A6336" s="12" t="str">
        <f t="shared" si="98"/>
        <v>АО "Тойота Банк" (3470) 62002</v>
      </c>
      <c r="B6336" s="25" t="str">
        <f>'101_transform'!C6334</f>
        <v>АО "Тойота Банк" (3470)</v>
      </c>
      <c r="C6336" s="25" t="str">
        <f>'101_transform'!D6334</f>
        <v>62002   П  Резервы на возможные потери</v>
      </c>
      <c r="D6336" s="25">
        <f>'101_transform'!E6334</f>
        <v>0</v>
      </c>
      <c r="E6336" s="25">
        <f>'101_transform'!F6334</f>
        <v>0</v>
      </c>
      <c r="F6336" s="25">
        <f>'101_transform'!G6334</f>
        <v>0</v>
      </c>
      <c r="G6336" s="25">
        <f>'101_transform'!H6334</f>
        <v>0</v>
      </c>
    </row>
    <row r="6337" spans="1:7" ht="15" x14ac:dyDescent="0.2">
      <c r="A6337" s="12" t="str">
        <f t="shared" si="98"/>
        <v>АО "Тойота Банк" (3470) 62101</v>
      </c>
      <c r="B6337" s="25" t="str">
        <f>'101_transform'!C6335</f>
        <v>АО "Тойота Банк" (3470)</v>
      </c>
      <c r="C6337" s="25" t="str">
        <f>'101_transform'!D6335</f>
        <v>62101   A  Средства труда, полученные по договорам отступного, залога, назначение которых не определено</v>
      </c>
      <c r="D6337" s="25">
        <f>'101_transform'!E6335</f>
        <v>32349</v>
      </c>
      <c r="E6337" s="25">
        <f>'101_transform'!F6335</f>
        <v>0</v>
      </c>
      <c r="F6337" s="25">
        <f>'101_transform'!G6335</f>
        <v>37209</v>
      </c>
      <c r="G6337" s="25">
        <f>'101_transform'!H6335</f>
        <v>0</v>
      </c>
    </row>
    <row r="6338" spans="1:7" ht="15" x14ac:dyDescent="0.2">
      <c r="A6338" s="12" t="str">
        <f t="shared" si="98"/>
        <v>АО "Тойота Банк" (3470) 62102</v>
      </c>
      <c r="B6338" s="25" t="str">
        <f>'101_transform'!C6336</f>
        <v>АО "Тойота Банк" (3470)</v>
      </c>
      <c r="C6338" s="25" t="str">
        <f>'101_transform'!D6336</f>
        <v>62102   A  Предметы труда, полученные по договорам отступного, залога, назначение которых не определено</v>
      </c>
      <c r="D6338" s="25">
        <f>'101_transform'!E6336</f>
        <v>0</v>
      </c>
      <c r="E6338" s="25">
        <f>'101_transform'!F6336</f>
        <v>0</v>
      </c>
      <c r="F6338" s="25">
        <f>'101_transform'!G6336</f>
        <v>0</v>
      </c>
      <c r="G6338" s="25">
        <f>'101_transform'!H6336</f>
        <v>0</v>
      </c>
    </row>
    <row r="6339" spans="1:7" ht="15" x14ac:dyDescent="0.2">
      <c r="A6339" s="12" t="str">
        <f t="shared" si="98"/>
        <v>АО "Тойота Банк" (3470) 62103</v>
      </c>
      <c r="B6339" s="25" t="str">
        <f>'101_transform'!C6337</f>
        <v>АО "Тойота Банк" (3470)</v>
      </c>
      <c r="C6339" s="25" t="str">
        <f>'101_transform'!D6337</f>
        <v>62103   П  Резервы на возможные потери</v>
      </c>
      <c r="D6339" s="25">
        <f>'101_transform'!E6337</f>
        <v>0</v>
      </c>
      <c r="E6339" s="25">
        <f>'101_transform'!F6337</f>
        <v>0</v>
      </c>
      <c r="F6339" s="25">
        <f>'101_transform'!G6337</f>
        <v>0</v>
      </c>
      <c r="G6339" s="25">
        <f>'101_transform'!H6337</f>
        <v>0</v>
      </c>
    </row>
    <row r="6340" spans="1:7" ht="15" x14ac:dyDescent="0.2">
      <c r="A6340" s="12" t="str">
        <f t="shared" ref="A6340:A6403" si="99">B6340&amp;" "&amp;LEFT(C6340,5)</f>
        <v>АО "Тольяттихимбанк" (2507) 60401</v>
      </c>
      <c r="B6340" s="25" t="str">
        <f>'101_transform'!C6338</f>
        <v>АО "Тольяттихимбанк" (2507)</v>
      </c>
      <c r="C6340" s="25" t="str">
        <f>'101_transform'!D6338</f>
        <v>60401   A  Основные средства (кроме земли) (c 13.02.2018)_x000D_Категория 1- Здания и сооружения (до 31.12.2002)</v>
      </c>
      <c r="D6340" s="25">
        <f>'101_transform'!E6338</f>
        <v>68687</v>
      </c>
      <c r="E6340" s="25">
        <f>'101_transform'!F6338</f>
        <v>0</v>
      </c>
      <c r="F6340" s="25">
        <f>'101_transform'!G6338</f>
        <v>68049</v>
      </c>
      <c r="G6340" s="25">
        <f>'101_transform'!H6338</f>
        <v>0</v>
      </c>
    </row>
    <row r="6341" spans="1:7" ht="15" x14ac:dyDescent="0.2">
      <c r="A6341" s="12" t="str">
        <f t="shared" si="99"/>
        <v>АО "Тольяттихимбанк" (2507) 60404</v>
      </c>
      <c r="B6341" s="25" t="str">
        <f>'101_transform'!C6339</f>
        <v>АО "Тольяттихимбанк" (2507)</v>
      </c>
      <c r="C6341" s="25" t="str">
        <f>'101_transform'!D6339</f>
        <v>60404   A  Земля (c 13.02.2018)</v>
      </c>
      <c r="D6341" s="25">
        <f>'101_transform'!E6339</f>
        <v>0</v>
      </c>
      <c r="E6341" s="25">
        <f>'101_transform'!F6339</f>
        <v>0</v>
      </c>
      <c r="F6341" s="25">
        <f>'101_transform'!G6339</f>
        <v>0</v>
      </c>
      <c r="G6341" s="25">
        <f>'101_transform'!H6339</f>
        <v>0</v>
      </c>
    </row>
    <row r="6342" spans="1:7" ht="15" x14ac:dyDescent="0.2">
      <c r="A6342" s="12" t="str">
        <f t="shared" si="99"/>
        <v>АО "Тольяттихимбанк" (2507) 60405</v>
      </c>
      <c r="B6342" s="25" t="str">
        <f>'101_transform'!C6340</f>
        <v>АО "Тольяттихимбанк" (2507)</v>
      </c>
      <c r="C6342" s="25" t="str">
        <f>'101_transform'!D6340</f>
        <v>60405   П
A (до 31.01.2003)  Резервы на возможные потери (c 13.02.2018)
Долгосрочно арендуемые основные средства (до 31.01.2003)</v>
      </c>
      <c r="D6342" s="25">
        <f>'101_transform'!E6340</f>
        <v>0</v>
      </c>
      <c r="E6342" s="25">
        <f>'101_transform'!F6340</f>
        <v>0</v>
      </c>
      <c r="F6342" s="25">
        <f>'101_transform'!G6340</f>
        <v>0</v>
      </c>
      <c r="G6342" s="25">
        <f>'101_transform'!H6340</f>
        <v>0</v>
      </c>
    </row>
    <row r="6343" spans="1:7" ht="15" x14ac:dyDescent="0.2">
      <c r="A6343" s="12" t="str">
        <f t="shared" si="99"/>
        <v>АО "Тольяттихимбанк" (2507) 60414</v>
      </c>
      <c r="B6343" s="25" t="str">
        <f>'101_transform'!C6341</f>
        <v>АО "Тольяттихимбанк" (2507)</v>
      </c>
      <c r="C6343" s="25" t="str">
        <f>'101_transform'!D6341</f>
        <v>60414   П  Амортизация основных средств (кроме земли) (c 13.02.2018)</v>
      </c>
      <c r="D6343" s="25">
        <f>'101_transform'!E6341</f>
        <v>0</v>
      </c>
      <c r="E6343" s="25">
        <f>'101_transform'!F6341</f>
        <v>48177</v>
      </c>
      <c r="F6343" s="25">
        <f>'101_transform'!G6341</f>
        <v>0</v>
      </c>
      <c r="G6343" s="25">
        <f>'101_transform'!H6341</f>
        <v>49736</v>
      </c>
    </row>
    <row r="6344" spans="1:7" ht="15" x14ac:dyDescent="0.2">
      <c r="A6344" s="12" t="str">
        <f t="shared" si="99"/>
        <v>АО "Тольяттихимбанк" (2507) 60415</v>
      </c>
      <c r="B6344" s="25" t="str">
        <f>'101_transform'!C6342</f>
        <v>АО "Тольяттихимбанк" (2507)</v>
      </c>
      <c r="C6344" s="25" t="str">
        <f>'101_transform'!D6342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344" s="25">
        <f>'101_transform'!E6342</f>
        <v>0</v>
      </c>
      <c r="E6344" s="25">
        <f>'101_transform'!F6342</f>
        <v>0</v>
      </c>
      <c r="F6344" s="25">
        <f>'101_transform'!G6342</f>
        <v>0</v>
      </c>
      <c r="G6344" s="25">
        <f>'101_transform'!H6342</f>
        <v>0</v>
      </c>
    </row>
    <row r="6345" spans="1:7" ht="15" x14ac:dyDescent="0.2">
      <c r="A6345" s="12" t="str">
        <f t="shared" si="99"/>
        <v>АО "Тольяттихимбанк" (2507) 61901</v>
      </c>
      <c r="B6345" s="25" t="str">
        <f>'101_transform'!C6343</f>
        <v>АО "Тольяттихимбанк" (2507)</v>
      </c>
      <c r="C6345" s="25" t="str">
        <f>'101_transform'!D6343</f>
        <v>61901   A  Земля, временно неиспользуемая в основной деятельности</v>
      </c>
      <c r="D6345" s="25">
        <f>'101_transform'!E6343</f>
        <v>0</v>
      </c>
      <c r="E6345" s="25">
        <f>'101_transform'!F6343</f>
        <v>0</v>
      </c>
      <c r="F6345" s="25">
        <f>'101_transform'!G6343</f>
        <v>0</v>
      </c>
      <c r="G6345" s="25">
        <f>'101_transform'!H6343</f>
        <v>0</v>
      </c>
    </row>
    <row r="6346" spans="1:7" ht="15" x14ac:dyDescent="0.2">
      <c r="A6346" s="12" t="str">
        <f t="shared" si="99"/>
        <v>АО "Тольяттихимбанк" (2507) 61902</v>
      </c>
      <c r="B6346" s="25" t="str">
        <f>'101_transform'!C6344</f>
        <v>АО "Тольяттихимбанк" (2507)</v>
      </c>
      <c r="C6346" s="25" t="str">
        <f>'101_transform'!D6344</f>
        <v>61902   A  Земля, временно неиспользуемая в основной деятельности, переданная в аренду</v>
      </c>
      <c r="D6346" s="25">
        <f>'101_transform'!E6344</f>
        <v>0</v>
      </c>
      <c r="E6346" s="25">
        <f>'101_transform'!F6344</f>
        <v>0</v>
      </c>
      <c r="F6346" s="25">
        <f>'101_transform'!G6344</f>
        <v>0</v>
      </c>
      <c r="G6346" s="25">
        <f>'101_transform'!H6344</f>
        <v>0</v>
      </c>
    </row>
    <row r="6347" spans="1:7" ht="15" x14ac:dyDescent="0.2">
      <c r="A6347" s="12" t="str">
        <f t="shared" si="99"/>
        <v>АО "Тольяттихимбанк" (2507) 61903</v>
      </c>
      <c r="B6347" s="25" t="str">
        <f>'101_transform'!C6345</f>
        <v>АО "Тольяттихимбанк" (2507)</v>
      </c>
      <c r="C6347" s="25" t="str">
        <f>'101_transform'!D6345</f>
        <v>61903   A  Недвижимость (кроме земли), временно неиспользуемая в основной деятельности</v>
      </c>
      <c r="D6347" s="25">
        <f>'101_transform'!E6345</f>
        <v>0</v>
      </c>
      <c r="E6347" s="25">
        <f>'101_transform'!F6345</f>
        <v>0</v>
      </c>
      <c r="F6347" s="25">
        <f>'101_transform'!G6345</f>
        <v>0</v>
      </c>
      <c r="G6347" s="25">
        <f>'101_transform'!H6345</f>
        <v>0</v>
      </c>
    </row>
    <row r="6348" spans="1:7" ht="15" x14ac:dyDescent="0.2">
      <c r="A6348" s="12" t="str">
        <f t="shared" si="99"/>
        <v>АО "Тольяттихимбанк" (2507) 61904</v>
      </c>
      <c r="B6348" s="25" t="str">
        <f>'101_transform'!C6346</f>
        <v>АО "Тольяттихимбанк" (2507)</v>
      </c>
      <c r="C6348" s="25" t="str">
        <f>'101_transform'!D6346</f>
        <v>61904   A  Недвижимость (кроме земли), временно неиспользуемая в основной деятельности, переданная в аренду</v>
      </c>
      <c r="D6348" s="25">
        <f>'101_transform'!E6346</f>
        <v>0</v>
      </c>
      <c r="E6348" s="25">
        <f>'101_transform'!F6346</f>
        <v>0</v>
      </c>
      <c r="F6348" s="25">
        <f>'101_transform'!G6346</f>
        <v>0</v>
      </c>
      <c r="G6348" s="25">
        <f>'101_transform'!H6346</f>
        <v>0</v>
      </c>
    </row>
    <row r="6349" spans="1:7" ht="15" x14ac:dyDescent="0.2">
      <c r="A6349" s="12" t="str">
        <f t="shared" si="99"/>
        <v>АО "Тольяттихимбанк" (2507) 61905</v>
      </c>
      <c r="B6349" s="25" t="str">
        <f>'101_transform'!C6347</f>
        <v>АО "Тольяттихимбанк" (2507)</v>
      </c>
      <c r="C6349" s="25" t="str">
        <f>'101_transform'!D6347</f>
        <v>61905   A  Земля, временно неиспользуемая в основной деятельности, учитываемая по справедливой стоимости</v>
      </c>
      <c r="D6349" s="25">
        <f>'101_transform'!E6347</f>
        <v>0</v>
      </c>
      <c r="E6349" s="25">
        <f>'101_transform'!F6347</f>
        <v>0</v>
      </c>
      <c r="F6349" s="25">
        <f>'101_transform'!G6347</f>
        <v>0</v>
      </c>
      <c r="G6349" s="25">
        <f>'101_transform'!H6347</f>
        <v>0</v>
      </c>
    </row>
    <row r="6350" spans="1:7" ht="15" x14ac:dyDescent="0.2">
      <c r="A6350" s="12" t="str">
        <f t="shared" si="99"/>
        <v>АО "Тольяттихимбанк" (2507) 61906</v>
      </c>
      <c r="B6350" s="25" t="str">
        <f>'101_transform'!C6348</f>
        <v>АО "Тольяттихимбанк" (2507)</v>
      </c>
      <c r="C6350" s="25" t="str">
        <f>'101_transform'!D6348</f>
        <v>61906   A  Земля, временно неиспользуемая в основной деятельности, учитываемая по справедливой стоимости, переданная в аренду</v>
      </c>
      <c r="D6350" s="25">
        <f>'101_transform'!E6348</f>
        <v>0</v>
      </c>
      <c r="E6350" s="25">
        <f>'101_transform'!F6348</f>
        <v>0</v>
      </c>
      <c r="F6350" s="25">
        <f>'101_transform'!G6348</f>
        <v>0</v>
      </c>
      <c r="G6350" s="25">
        <f>'101_transform'!H6348</f>
        <v>0</v>
      </c>
    </row>
    <row r="6351" spans="1:7" ht="15" x14ac:dyDescent="0.2">
      <c r="A6351" s="12" t="str">
        <f t="shared" si="99"/>
        <v>АО "Тольяттихимбанк" (2507) 61907</v>
      </c>
      <c r="B6351" s="25" t="str">
        <f>'101_transform'!C6349</f>
        <v>АО "Тольяттихимбанк" (2507)</v>
      </c>
      <c r="C6351" s="25" t="str">
        <f>'101_transform'!D6349</f>
        <v>61907   A  Недвижимость (кроме земли), временно неиспользуемая в основной деятельности, учитываемая по справедливой стоимости</v>
      </c>
      <c r="D6351" s="25">
        <f>'101_transform'!E6349</f>
        <v>0</v>
      </c>
      <c r="E6351" s="25">
        <f>'101_transform'!F6349</f>
        <v>0</v>
      </c>
      <c r="F6351" s="25">
        <f>'101_transform'!G6349</f>
        <v>0</v>
      </c>
      <c r="G6351" s="25">
        <f>'101_transform'!H6349</f>
        <v>0</v>
      </c>
    </row>
    <row r="6352" spans="1:7" ht="15" x14ac:dyDescent="0.2">
      <c r="A6352" s="12" t="str">
        <f t="shared" si="99"/>
        <v>АО "Тольяттихимбанк" (2507) 61908</v>
      </c>
      <c r="B6352" s="25" t="str">
        <f>'101_transform'!C6350</f>
        <v>АО "Тольяттихимбанк" (2507)</v>
      </c>
      <c r="C6352" s="25" t="str">
        <f>'101_transform'!D6350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352" s="25">
        <f>'101_transform'!E6350</f>
        <v>0</v>
      </c>
      <c r="E6352" s="25">
        <f>'101_transform'!F6350</f>
        <v>0</v>
      </c>
      <c r="F6352" s="25">
        <f>'101_transform'!G6350</f>
        <v>0</v>
      </c>
      <c r="G6352" s="25">
        <f>'101_transform'!H6350</f>
        <v>0</v>
      </c>
    </row>
    <row r="6353" spans="1:7" ht="15" x14ac:dyDescent="0.2">
      <c r="A6353" s="12" t="str">
        <f t="shared" si="99"/>
        <v>АО "Тольяттихимбанк" (2507) 61909</v>
      </c>
      <c r="B6353" s="25" t="str">
        <f>'101_transform'!C6351</f>
        <v>АО "Тольяттихимбанк" (2507)</v>
      </c>
      <c r="C6353" s="25" t="str">
        <f>'101_transform'!D6351</f>
        <v>61909   П  Амортизация недвижимости (кроме земли), временно неиспользуемой в основной деятельности</v>
      </c>
      <c r="D6353" s="25">
        <f>'101_transform'!E6351</f>
        <v>0</v>
      </c>
      <c r="E6353" s="25">
        <f>'101_transform'!F6351</f>
        <v>0</v>
      </c>
      <c r="F6353" s="25">
        <f>'101_transform'!G6351</f>
        <v>0</v>
      </c>
      <c r="G6353" s="25">
        <f>'101_transform'!H6351</f>
        <v>0</v>
      </c>
    </row>
    <row r="6354" spans="1:7" ht="15" x14ac:dyDescent="0.2">
      <c r="A6354" s="12" t="str">
        <f t="shared" si="99"/>
        <v>АО "Тольяттихимбанк" (2507) 61910</v>
      </c>
      <c r="B6354" s="25" t="str">
        <f>'101_transform'!C6352</f>
        <v>АО "Тольяттихимбанк" (2507)</v>
      </c>
      <c r="C6354" s="25" t="str">
        <f>'101_transform'!D6352</f>
        <v>61910   П  Амортизация недвижимости (кроме земли), временно неиспользуемой в основной деятельности, переданной в аренду</v>
      </c>
      <c r="D6354" s="25">
        <f>'101_transform'!E6352</f>
        <v>0</v>
      </c>
      <c r="E6354" s="25">
        <f>'101_transform'!F6352</f>
        <v>0</v>
      </c>
      <c r="F6354" s="25">
        <f>'101_transform'!G6352</f>
        <v>0</v>
      </c>
      <c r="G6354" s="25">
        <f>'101_transform'!H6352</f>
        <v>0</v>
      </c>
    </row>
    <row r="6355" spans="1:7" ht="15" x14ac:dyDescent="0.2">
      <c r="A6355" s="12" t="str">
        <f t="shared" si="99"/>
        <v>АО "Тольяттихимбанк" (2507) 61911</v>
      </c>
      <c r="B6355" s="25" t="str">
        <f>'101_transform'!C6353</f>
        <v>АО "Тольяттихимбанк" (2507)</v>
      </c>
      <c r="C6355" s="25" t="str">
        <f>'101_transform'!D6353</f>
        <v>61911   A  Вложения в сооружение (строительство) объектов недвижимости, временно неиспользуемой в основной деятельности</v>
      </c>
      <c r="D6355" s="25">
        <f>'101_transform'!E6353</f>
        <v>0</v>
      </c>
      <c r="E6355" s="25">
        <f>'101_transform'!F6353</f>
        <v>0</v>
      </c>
      <c r="F6355" s="25">
        <f>'101_transform'!G6353</f>
        <v>0</v>
      </c>
      <c r="G6355" s="25">
        <f>'101_transform'!H6353</f>
        <v>0</v>
      </c>
    </row>
    <row r="6356" spans="1:7" ht="15" x14ac:dyDescent="0.2">
      <c r="A6356" s="12" t="str">
        <f t="shared" si="99"/>
        <v>АО "Тольяттихимбанк" (2507) 61912</v>
      </c>
      <c r="B6356" s="25" t="str">
        <f>'101_transform'!C6354</f>
        <v>АО "Тольяттихимбанк" (2507)</v>
      </c>
      <c r="C6356" s="25" t="str">
        <f>'101_transform'!D6354</f>
        <v>61912   П  Резервы на возможные потери</v>
      </c>
      <c r="D6356" s="25">
        <f>'101_transform'!E6354</f>
        <v>0</v>
      </c>
      <c r="E6356" s="25">
        <f>'101_transform'!F6354</f>
        <v>0</v>
      </c>
      <c r="F6356" s="25">
        <f>'101_transform'!G6354</f>
        <v>0</v>
      </c>
      <c r="G6356" s="25">
        <f>'101_transform'!H6354</f>
        <v>0</v>
      </c>
    </row>
    <row r="6357" spans="1:7" ht="15" x14ac:dyDescent="0.2">
      <c r="A6357" s="12" t="str">
        <f t="shared" si="99"/>
        <v>АО "Тольяттихимбанк" (2507) 62001</v>
      </c>
      <c r="B6357" s="25" t="str">
        <f>'101_transform'!C6355</f>
        <v>АО "Тольяттихимбанк" (2507)</v>
      </c>
      <c r="C6357" s="25" t="str">
        <f>'101_transform'!D6355</f>
        <v>62001   A  Долгосрочные активы, предназначенные для продажи</v>
      </c>
      <c r="D6357" s="25">
        <f>'101_transform'!E6355</f>
        <v>197195</v>
      </c>
      <c r="E6357" s="25">
        <f>'101_transform'!F6355</f>
        <v>0</v>
      </c>
      <c r="F6357" s="25">
        <f>'101_transform'!G6355</f>
        <v>197195</v>
      </c>
      <c r="G6357" s="25">
        <f>'101_transform'!H6355</f>
        <v>0</v>
      </c>
    </row>
    <row r="6358" spans="1:7" ht="15" x14ac:dyDescent="0.2">
      <c r="A6358" s="12" t="str">
        <f t="shared" si="99"/>
        <v>АО "Тольяттихимбанк" (2507) 62002</v>
      </c>
      <c r="B6358" s="25" t="str">
        <f>'101_transform'!C6356</f>
        <v>АО "Тольяттихимбанк" (2507)</v>
      </c>
      <c r="C6358" s="25" t="str">
        <f>'101_transform'!D6356</f>
        <v>62002   П  Резервы на возможные потери</v>
      </c>
      <c r="D6358" s="25">
        <f>'101_transform'!E6356</f>
        <v>0</v>
      </c>
      <c r="E6358" s="25">
        <f>'101_transform'!F6356</f>
        <v>0</v>
      </c>
      <c r="F6358" s="25">
        <f>'101_transform'!G6356</f>
        <v>0</v>
      </c>
      <c r="G6358" s="25">
        <f>'101_transform'!H6356</f>
        <v>0</v>
      </c>
    </row>
    <row r="6359" spans="1:7" ht="15" x14ac:dyDescent="0.2">
      <c r="A6359" s="12" t="str">
        <f t="shared" si="99"/>
        <v>АО "Тольяттихимбанк" (2507) 62101</v>
      </c>
      <c r="B6359" s="25" t="str">
        <f>'101_transform'!C6357</f>
        <v>АО "Тольяттихимбанк" (2507)</v>
      </c>
      <c r="C6359" s="25" t="str">
        <f>'101_transform'!D6357</f>
        <v>62101   A  Средства труда, полученные по договорам отступного, залога, назначение которых не определено</v>
      </c>
      <c r="D6359" s="25">
        <f>'101_transform'!E6357</f>
        <v>0</v>
      </c>
      <c r="E6359" s="25">
        <f>'101_transform'!F6357</f>
        <v>0</v>
      </c>
      <c r="F6359" s="25">
        <f>'101_transform'!G6357</f>
        <v>0</v>
      </c>
      <c r="G6359" s="25">
        <f>'101_transform'!H6357</f>
        <v>0</v>
      </c>
    </row>
    <row r="6360" spans="1:7" ht="15" x14ac:dyDescent="0.2">
      <c r="A6360" s="12" t="str">
        <f t="shared" si="99"/>
        <v>АО "Тольяттихимбанк" (2507) 62102</v>
      </c>
      <c r="B6360" s="25" t="str">
        <f>'101_transform'!C6358</f>
        <v>АО "Тольяттихимбанк" (2507)</v>
      </c>
      <c r="C6360" s="25" t="str">
        <f>'101_transform'!D6358</f>
        <v>62102   A  Предметы труда, полученные по договорам отступного, залога, назначение которых не определено</v>
      </c>
      <c r="D6360" s="25">
        <f>'101_transform'!E6358</f>
        <v>0</v>
      </c>
      <c r="E6360" s="25">
        <f>'101_transform'!F6358</f>
        <v>0</v>
      </c>
      <c r="F6360" s="25">
        <f>'101_transform'!G6358</f>
        <v>0</v>
      </c>
      <c r="G6360" s="25">
        <f>'101_transform'!H6358</f>
        <v>0</v>
      </c>
    </row>
    <row r="6361" spans="1:7" ht="15" x14ac:dyDescent="0.2">
      <c r="A6361" s="12" t="str">
        <f t="shared" si="99"/>
        <v>АО "Тольяттихимбанк" (2507) 62103</v>
      </c>
      <c r="B6361" s="25" t="str">
        <f>'101_transform'!C6359</f>
        <v>АО "Тольяттихимбанк" (2507)</v>
      </c>
      <c r="C6361" s="25" t="str">
        <f>'101_transform'!D6359</f>
        <v>62103   П  Резервы на возможные потери</v>
      </c>
      <c r="D6361" s="25">
        <f>'101_transform'!E6359</f>
        <v>0</v>
      </c>
      <c r="E6361" s="25">
        <f>'101_transform'!F6359</f>
        <v>0</v>
      </c>
      <c r="F6361" s="25">
        <f>'101_transform'!G6359</f>
        <v>0</v>
      </c>
      <c r="G6361" s="25">
        <f>'101_transform'!H6359</f>
        <v>0</v>
      </c>
    </row>
    <row r="6362" spans="1:7" ht="15" x14ac:dyDescent="0.2">
      <c r="A6362" s="12" t="str">
        <f t="shared" si="99"/>
        <v>ПАО "Томскпромстройбанк" (1720) 60401</v>
      </c>
      <c r="B6362" s="25" t="str">
        <f>'101_transform'!C6360</f>
        <v>ПАО "Томскпромстройбанк" (1720)</v>
      </c>
      <c r="C6362" s="25" t="str">
        <f>'101_transform'!D6360</f>
        <v>60401   A  Основные средства (кроме земли) (c 13.02.2018)_x000D_Категория 1- Здания и сооружения (до 31.12.2002)</v>
      </c>
      <c r="D6362" s="25">
        <f>'101_transform'!E6360</f>
        <v>552983</v>
      </c>
      <c r="E6362" s="25">
        <f>'101_transform'!F6360</f>
        <v>0</v>
      </c>
      <c r="F6362" s="25">
        <f>'101_transform'!G6360</f>
        <v>549245</v>
      </c>
      <c r="G6362" s="25">
        <f>'101_transform'!H6360</f>
        <v>0</v>
      </c>
    </row>
    <row r="6363" spans="1:7" ht="15" x14ac:dyDescent="0.2">
      <c r="A6363" s="12" t="str">
        <f t="shared" si="99"/>
        <v>ПАО "Томскпромстройбанк" (1720) 60404</v>
      </c>
      <c r="B6363" s="25" t="str">
        <f>'101_transform'!C6361</f>
        <v>ПАО "Томскпромстройбанк" (1720)</v>
      </c>
      <c r="C6363" s="25" t="str">
        <f>'101_transform'!D6361</f>
        <v>60404   A  Земля (c 13.02.2018)</v>
      </c>
      <c r="D6363" s="25">
        <f>'101_transform'!E6361</f>
        <v>36470</v>
      </c>
      <c r="E6363" s="25">
        <f>'101_transform'!F6361</f>
        <v>0</v>
      </c>
      <c r="F6363" s="25">
        <f>'101_transform'!G6361</f>
        <v>36381</v>
      </c>
      <c r="G6363" s="25">
        <f>'101_transform'!H6361</f>
        <v>0</v>
      </c>
    </row>
    <row r="6364" spans="1:7" ht="15" x14ac:dyDescent="0.2">
      <c r="A6364" s="12" t="str">
        <f t="shared" si="99"/>
        <v>ПАО "Томскпромстройбанк" (1720) 60405</v>
      </c>
      <c r="B6364" s="25" t="str">
        <f>'101_transform'!C6362</f>
        <v>ПАО "Томскпромстройбанк" (1720)</v>
      </c>
      <c r="C6364" s="25" t="str">
        <f>'101_transform'!D6362</f>
        <v>60405   П
A (до 31.01.2003)  Резервы на возможные потери (c 13.02.2018)
Долгосрочно арендуемые основные средства (до 31.01.2003)</v>
      </c>
      <c r="D6364" s="25">
        <f>'101_transform'!E6362</f>
        <v>0</v>
      </c>
      <c r="E6364" s="25">
        <f>'101_transform'!F6362</f>
        <v>0</v>
      </c>
      <c r="F6364" s="25">
        <f>'101_transform'!G6362</f>
        <v>0</v>
      </c>
      <c r="G6364" s="25">
        <f>'101_transform'!H6362</f>
        <v>0</v>
      </c>
    </row>
    <row r="6365" spans="1:7" ht="15" x14ac:dyDescent="0.2">
      <c r="A6365" s="12" t="str">
        <f t="shared" si="99"/>
        <v>ПАО "Томскпромстройбанк" (1720) 60414</v>
      </c>
      <c r="B6365" s="25" t="str">
        <f>'101_transform'!C6363</f>
        <v>ПАО "Томскпромстройбанк" (1720)</v>
      </c>
      <c r="C6365" s="25" t="str">
        <f>'101_transform'!D6363</f>
        <v>60414   П  Амортизация основных средств (кроме земли) (c 13.02.2018)</v>
      </c>
      <c r="D6365" s="25">
        <f>'101_transform'!E6363</f>
        <v>0</v>
      </c>
      <c r="E6365" s="25">
        <f>'101_transform'!F6363</f>
        <v>193418</v>
      </c>
      <c r="F6365" s="25">
        <f>'101_transform'!G6363</f>
        <v>0</v>
      </c>
      <c r="G6365" s="25">
        <f>'101_transform'!H6363</f>
        <v>194640</v>
      </c>
    </row>
    <row r="6366" spans="1:7" ht="15" x14ac:dyDescent="0.2">
      <c r="A6366" s="12" t="str">
        <f t="shared" si="99"/>
        <v>ПАО "Томскпромстройбанк" (1720) 60415</v>
      </c>
      <c r="B6366" s="25" t="str">
        <f>'101_transform'!C6364</f>
        <v>ПАО "Томскпромстройбанк" (1720)</v>
      </c>
      <c r="C6366" s="25" t="str">
        <f>'101_transform'!D6364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366" s="25">
        <f>'101_transform'!E6364</f>
        <v>0</v>
      </c>
      <c r="E6366" s="25">
        <f>'101_transform'!F6364</f>
        <v>0</v>
      </c>
      <c r="F6366" s="25">
        <f>'101_transform'!G6364</f>
        <v>0</v>
      </c>
      <c r="G6366" s="25">
        <f>'101_transform'!H6364</f>
        <v>0</v>
      </c>
    </row>
    <row r="6367" spans="1:7" ht="15" x14ac:dyDescent="0.2">
      <c r="A6367" s="12" t="str">
        <f t="shared" si="99"/>
        <v>ПАО "Томскпромстройбанк" (1720) 61901</v>
      </c>
      <c r="B6367" s="25" t="str">
        <f>'101_transform'!C6365</f>
        <v>ПАО "Томскпромстройбанк" (1720)</v>
      </c>
      <c r="C6367" s="25" t="str">
        <f>'101_transform'!D6365</f>
        <v>61901   A  Земля, временно неиспользуемая в основной деятельности</v>
      </c>
      <c r="D6367" s="25">
        <f>'101_transform'!E6365</f>
        <v>0</v>
      </c>
      <c r="E6367" s="25">
        <f>'101_transform'!F6365</f>
        <v>0</v>
      </c>
      <c r="F6367" s="25">
        <f>'101_transform'!G6365</f>
        <v>0</v>
      </c>
      <c r="G6367" s="25">
        <f>'101_transform'!H6365</f>
        <v>0</v>
      </c>
    </row>
    <row r="6368" spans="1:7" ht="15" x14ac:dyDescent="0.2">
      <c r="A6368" s="12" t="str">
        <f t="shared" si="99"/>
        <v>ПАО "Томскпромстройбанк" (1720) 61902</v>
      </c>
      <c r="B6368" s="25" t="str">
        <f>'101_transform'!C6366</f>
        <v>ПАО "Томскпромстройбанк" (1720)</v>
      </c>
      <c r="C6368" s="25" t="str">
        <f>'101_transform'!D6366</f>
        <v>61902   A  Земля, временно неиспользуемая в основной деятельности, переданная в аренду</v>
      </c>
      <c r="D6368" s="25">
        <f>'101_transform'!E6366</f>
        <v>0</v>
      </c>
      <c r="E6368" s="25">
        <f>'101_transform'!F6366</f>
        <v>0</v>
      </c>
      <c r="F6368" s="25">
        <f>'101_transform'!G6366</f>
        <v>0</v>
      </c>
      <c r="G6368" s="25">
        <f>'101_transform'!H6366</f>
        <v>0</v>
      </c>
    </row>
    <row r="6369" spans="1:7" ht="15" x14ac:dyDescent="0.2">
      <c r="A6369" s="12" t="str">
        <f t="shared" si="99"/>
        <v>ПАО "Томскпромстройбанк" (1720) 61903</v>
      </c>
      <c r="B6369" s="25" t="str">
        <f>'101_transform'!C6367</f>
        <v>ПАО "Томскпромстройбанк" (1720)</v>
      </c>
      <c r="C6369" s="25" t="str">
        <f>'101_transform'!D6367</f>
        <v>61903   A  Недвижимость (кроме земли), временно неиспользуемая в основной деятельности</v>
      </c>
      <c r="D6369" s="25">
        <f>'101_transform'!E6367</f>
        <v>0</v>
      </c>
      <c r="E6369" s="25">
        <f>'101_transform'!F6367</f>
        <v>0</v>
      </c>
      <c r="F6369" s="25">
        <f>'101_transform'!G6367</f>
        <v>0</v>
      </c>
      <c r="G6369" s="25">
        <f>'101_transform'!H6367</f>
        <v>0</v>
      </c>
    </row>
    <row r="6370" spans="1:7" ht="15" x14ac:dyDescent="0.2">
      <c r="A6370" s="12" t="str">
        <f t="shared" si="99"/>
        <v>ПАО "Томскпромстройбанк" (1720) 61904</v>
      </c>
      <c r="B6370" s="25" t="str">
        <f>'101_transform'!C6368</f>
        <v>ПАО "Томскпромстройбанк" (1720)</v>
      </c>
      <c r="C6370" s="25" t="str">
        <f>'101_transform'!D6368</f>
        <v>61904   A  Недвижимость (кроме земли), временно неиспользуемая в основной деятельности, переданная в аренду</v>
      </c>
      <c r="D6370" s="25">
        <f>'101_transform'!E6368</f>
        <v>0</v>
      </c>
      <c r="E6370" s="25">
        <f>'101_transform'!F6368</f>
        <v>0</v>
      </c>
      <c r="F6370" s="25">
        <f>'101_transform'!G6368</f>
        <v>0</v>
      </c>
      <c r="G6370" s="25">
        <f>'101_transform'!H6368</f>
        <v>0</v>
      </c>
    </row>
    <row r="6371" spans="1:7" ht="15" x14ac:dyDescent="0.2">
      <c r="A6371" s="12" t="str">
        <f t="shared" si="99"/>
        <v>ПАО "Томскпромстройбанк" (1720) 61905</v>
      </c>
      <c r="B6371" s="25" t="str">
        <f>'101_transform'!C6369</f>
        <v>ПАО "Томскпромстройбанк" (1720)</v>
      </c>
      <c r="C6371" s="25" t="str">
        <f>'101_transform'!D6369</f>
        <v>61905   A  Земля, временно неиспользуемая в основной деятельности, учитываемая по справедливой стоимости</v>
      </c>
      <c r="D6371" s="25">
        <f>'101_transform'!E6369</f>
        <v>2137</v>
      </c>
      <c r="E6371" s="25">
        <f>'101_transform'!F6369</f>
        <v>0</v>
      </c>
      <c r="F6371" s="25">
        <f>'101_transform'!G6369</f>
        <v>1665</v>
      </c>
      <c r="G6371" s="25">
        <f>'101_transform'!H6369</f>
        <v>0</v>
      </c>
    </row>
    <row r="6372" spans="1:7" ht="15" x14ac:dyDescent="0.2">
      <c r="A6372" s="12" t="str">
        <f t="shared" si="99"/>
        <v>ПАО "Томскпромстройбанк" (1720) 61906</v>
      </c>
      <c r="B6372" s="25" t="str">
        <f>'101_transform'!C6370</f>
        <v>ПАО "Томскпромстройбанк" (1720)</v>
      </c>
      <c r="C6372" s="25" t="str">
        <f>'101_transform'!D6370</f>
        <v>61906   A  Земля, временно неиспользуемая в основной деятельности, учитываемая по справедливой стоимости, переданная в аренду</v>
      </c>
      <c r="D6372" s="25">
        <f>'101_transform'!E6370</f>
        <v>0</v>
      </c>
      <c r="E6372" s="25">
        <f>'101_transform'!F6370</f>
        <v>0</v>
      </c>
      <c r="F6372" s="25">
        <f>'101_transform'!G6370</f>
        <v>0</v>
      </c>
      <c r="G6372" s="25">
        <f>'101_transform'!H6370</f>
        <v>0</v>
      </c>
    </row>
    <row r="6373" spans="1:7" ht="15" x14ac:dyDescent="0.2">
      <c r="A6373" s="12" t="str">
        <f t="shared" si="99"/>
        <v>ПАО "Томскпромстройбанк" (1720) 61907</v>
      </c>
      <c r="B6373" s="25" t="str">
        <f>'101_transform'!C6371</f>
        <v>ПАО "Томскпромстройбанк" (1720)</v>
      </c>
      <c r="C6373" s="25" t="str">
        <f>'101_transform'!D6371</f>
        <v>61907   A  Недвижимость (кроме земли), временно неиспользуемая в основной деятельности, учитываемая по справедливой стоимости</v>
      </c>
      <c r="D6373" s="25">
        <f>'101_transform'!E6371</f>
        <v>41992</v>
      </c>
      <c r="E6373" s="25">
        <f>'101_transform'!F6371</f>
        <v>0</v>
      </c>
      <c r="F6373" s="25">
        <f>'101_transform'!G6371</f>
        <v>33281</v>
      </c>
      <c r="G6373" s="25">
        <f>'101_transform'!H6371</f>
        <v>0</v>
      </c>
    </row>
    <row r="6374" spans="1:7" ht="15" x14ac:dyDescent="0.2">
      <c r="A6374" s="12" t="str">
        <f t="shared" si="99"/>
        <v>ПАО "Томскпромстройбанк" (1720) 61908</v>
      </c>
      <c r="B6374" s="25" t="str">
        <f>'101_transform'!C6372</f>
        <v>ПАО "Томскпромстройбанк" (1720)</v>
      </c>
      <c r="C6374" s="25" t="str">
        <f>'101_transform'!D6372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374" s="25">
        <f>'101_transform'!E6372</f>
        <v>56711</v>
      </c>
      <c r="E6374" s="25">
        <f>'101_transform'!F6372</f>
        <v>0</v>
      </c>
      <c r="F6374" s="25">
        <f>'101_transform'!G6372</f>
        <v>55363</v>
      </c>
      <c r="G6374" s="25">
        <f>'101_transform'!H6372</f>
        <v>0</v>
      </c>
    </row>
    <row r="6375" spans="1:7" ht="15" x14ac:dyDescent="0.2">
      <c r="A6375" s="12" t="str">
        <f t="shared" si="99"/>
        <v>ПАО "Томскпромстройбанк" (1720) 61909</v>
      </c>
      <c r="B6375" s="25" t="str">
        <f>'101_transform'!C6373</f>
        <v>ПАО "Томскпромстройбанк" (1720)</v>
      </c>
      <c r="C6375" s="25" t="str">
        <f>'101_transform'!D6373</f>
        <v>61909   П  Амортизация недвижимости (кроме земли), временно неиспользуемой в основной деятельности</v>
      </c>
      <c r="D6375" s="25">
        <f>'101_transform'!E6373</f>
        <v>0</v>
      </c>
      <c r="E6375" s="25">
        <f>'101_transform'!F6373</f>
        <v>0</v>
      </c>
      <c r="F6375" s="25">
        <f>'101_transform'!G6373</f>
        <v>0</v>
      </c>
      <c r="G6375" s="25">
        <f>'101_transform'!H6373</f>
        <v>0</v>
      </c>
    </row>
    <row r="6376" spans="1:7" ht="15" x14ac:dyDescent="0.2">
      <c r="A6376" s="12" t="str">
        <f t="shared" si="99"/>
        <v>ПАО "Томскпромстройбанк" (1720) 61910</v>
      </c>
      <c r="B6376" s="25" t="str">
        <f>'101_transform'!C6374</f>
        <v>ПАО "Томскпромстройбанк" (1720)</v>
      </c>
      <c r="C6376" s="25" t="str">
        <f>'101_transform'!D6374</f>
        <v>61910   П  Амортизация недвижимости (кроме земли), временно неиспользуемой в основной деятельности, переданной в аренду</v>
      </c>
      <c r="D6376" s="25">
        <f>'101_transform'!E6374</f>
        <v>0</v>
      </c>
      <c r="E6376" s="25">
        <f>'101_transform'!F6374</f>
        <v>0</v>
      </c>
      <c r="F6376" s="25">
        <f>'101_transform'!G6374</f>
        <v>0</v>
      </c>
      <c r="G6376" s="25">
        <f>'101_transform'!H6374</f>
        <v>0</v>
      </c>
    </row>
    <row r="6377" spans="1:7" ht="15" x14ac:dyDescent="0.2">
      <c r="A6377" s="12" t="str">
        <f t="shared" si="99"/>
        <v>ПАО "Томскпромстройбанк" (1720) 61911</v>
      </c>
      <c r="B6377" s="25" t="str">
        <f>'101_transform'!C6375</f>
        <v>ПАО "Томскпромстройбанк" (1720)</v>
      </c>
      <c r="C6377" s="25" t="str">
        <f>'101_transform'!D6375</f>
        <v>61911   A  Вложения в сооружение (строительство) объектов недвижимости, временно неиспользуемой в основной деятельности</v>
      </c>
      <c r="D6377" s="25">
        <f>'101_transform'!E6375</f>
        <v>0</v>
      </c>
      <c r="E6377" s="25">
        <f>'101_transform'!F6375</f>
        <v>0</v>
      </c>
      <c r="F6377" s="25">
        <f>'101_transform'!G6375</f>
        <v>0</v>
      </c>
      <c r="G6377" s="25">
        <f>'101_transform'!H6375</f>
        <v>0</v>
      </c>
    </row>
    <row r="6378" spans="1:7" ht="15" x14ac:dyDescent="0.2">
      <c r="A6378" s="12" t="str">
        <f t="shared" si="99"/>
        <v>ПАО "Томскпромстройбанк" (1720) 61912</v>
      </c>
      <c r="B6378" s="25" t="str">
        <f>'101_transform'!C6376</f>
        <v>ПАО "Томскпромстройбанк" (1720)</v>
      </c>
      <c r="C6378" s="25" t="str">
        <f>'101_transform'!D6376</f>
        <v>61912   П  Резервы на возможные потери</v>
      </c>
      <c r="D6378" s="25">
        <f>'101_transform'!E6376</f>
        <v>0</v>
      </c>
      <c r="E6378" s="25">
        <f>'101_transform'!F6376</f>
        <v>0</v>
      </c>
      <c r="F6378" s="25">
        <f>'101_transform'!G6376</f>
        <v>0</v>
      </c>
      <c r="G6378" s="25">
        <f>'101_transform'!H6376</f>
        <v>0</v>
      </c>
    </row>
    <row r="6379" spans="1:7" ht="15" x14ac:dyDescent="0.2">
      <c r="A6379" s="12" t="str">
        <f t="shared" si="99"/>
        <v>ПАО "Томскпромстройбанк" (1720) 62001</v>
      </c>
      <c r="B6379" s="25" t="str">
        <f>'101_transform'!C6377</f>
        <v>ПАО "Томскпромстройбанк" (1720)</v>
      </c>
      <c r="C6379" s="25" t="str">
        <f>'101_transform'!D6377</f>
        <v>62001   A  Долгосрочные активы, предназначенные для продажи</v>
      </c>
      <c r="D6379" s="25">
        <f>'101_transform'!E6377</f>
        <v>45892</v>
      </c>
      <c r="E6379" s="25">
        <f>'101_transform'!F6377</f>
        <v>0</v>
      </c>
      <c r="F6379" s="25">
        <f>'101_transform'!G6377</f>
        <v>47495</v>
      </c>
      <c r="G6379" s="25">
        <f>'101_transform'!H6377</f>
        <v>0</v>
      </c>
    </row>
    <row r="6380" spans="1:7" ht="15" x14ac:dyDescent="0.2">
      <c r="A6380" s="12" t="str">
        <f t="shared" si="99"/>
        <v>ПАО "Томскпромстройбанк" (1720) 62002</v>
      </c>
      <c r="B6380" s="25" t="str">
        <f>'101_transform'!C6378</f>
        <v>ПАО "Томскпромстройбанк" (1720)</v>
      </c>
      <c r="C6380" s="25" t="str">
        <f>'101_transform'!D6378</f>
        <v>62002   П  Резервы на возможные потери</v>
      </c>
      <c r="D6380" s="25">
        <f>'101_transform'!E6378</f>
        <v>0</v>
      </c>
      <c r="E6380" s="25">
        <f>'101_transform'!F6378</f>
        <v>0</v>
      </c>
      <c r="F6380" s="25">
        <f>'101_transform'!G6378</f>
        <v>0</v>
      </c>
      <c r="G6380" s="25">
        <f>'101_transform'!H6378</f>
        <v>0</v>
      </c>
    </row>
    <row r="6381" spans="1:7" ht="15" x14ac:dyDescent="0.2">
      <c r="A6381" s="12" t="str">
        <f t="shared" si="99"/>
        <v>ПАО "Томскпромстройбанк" (1720) 62101</v>
      </c>
      <c r="B6381" s="25" t="str">
        <f>'101_transform'!C6379</f>
        <v>ПАО "Томскпромстройбанк" (1720)</v>
      </c>
      <c r="C6381" s="25" t="str">
        <f>'101_transform'!D6379</f>
        <v>62101   A  Средства труда, полученные по договорам отступного, залога, назначение которых не определено</v>
      </c>
      <c r="D6381" s="25">
        <f>'101_transform'!E6379</f>
        <v>0</v>
      </c>
      <c r="E6381" s="25">
        <f>'101_transform'!F6379</f>
        <v>0</v>
      </c>
      <c r="F6381" s="25">
        <f>'101_transform'!G6379</f>
        <v>900</v>
      </c>
      <c r="G6381" s="25">
        <f>'101_transform'!H6379</f>
        <v>0</v>
      </c>
    </row>
    <row r="6382" spans="1:7" ht="15" x14ac:dyDescent="0.2">
      <c r="A6382" s="12" t="str">
        <f t="shared" si="99"/>
        <v>ПАО "Томскпромстройбанк" (1720) 62102</v>
      </c>
      <c r="B6382" s="25" t="str">
        <f>'101_transform'!C6380</f>
        <v>ПАО "Томскпромстройбанк" (1720)</v>
      </c>
      <c r="C6382" s="25" t="str">
        <f>'101_transform'!D6380</f>
        <v>62102   A  Предметы труда, полученные по договорам отступного, залога, назначение которых не определено</v>
      </c>
      <c r="D6382" s="25">
        <f>'101_transform'!E6380</f>
        <v>0</v>
      </c>
      <c r="E6382" s="25">
        <f>'101_transform'!F6380</f>
        <v>0</v>
      </c>
      <c r="F6382" s="25">
        <f>'101_transform'!G6380</f>
        <v>0</v>
      </c>
      <c r="G6382" s="25">
        <f>'101_transform'!H6380</f>
        <v>0</v>
      </c>
    </row>
    <row r="6383" spans="1:7" ht="15" x14ac:dyDescent="0.2">
      <c r="A6383" s="12" t="str">
        <f t="shared" si="99"/>
        <v>ПАО "Томскпромстройбанк" (1720) 62103</v>
      </c>
      <c r="B6383" s="25" t="str">
        <f>'101_transform'!C6381</f>
        <v>ПАО "Томскпромстройбанк" (1720)</v>
      </c>
      <c r="C6383" s="25" t="str">
        <f>'101_transform'!D6381</f>
        <v>62103   П  Резервы на возможные потери</v>
      </c>
      <c r="D6383" s="25">
        <f>'101_transform'!E6381</f>
        <v>0</v>
      </c>
      <c r="E6383" s="25">
        <f>'101_transform'!F6381</f>
        <v>0</v>
      </c>
      <c r="F6383" s="25">
        <f>'101_transform'!G6381</f>
        <v>0</v>
      </c>
      <c r="G6383" s="25">
        <f>'101_transform'!H6381</f>
        <v>0</v>
      </c>
    </row>
    <row r="6384" spans="1:7" ht="15" x14ac:dyDescent="0.2">
      <c r="A6384" s="12" t="str">
        <f t="shared" si="99"/>
        <v>АО "Банк "Торжок" (933) 60401</v>
      </c>
      <c r="B6384" s="25" t="str">
        <f>'101_transform'!C6382</f>
        <v>АО "Банк "Торжок" (933)</v>
      </c>
      <c r="C6384" s="25" t="str">
        <f>'101_transform'!D6382</f>
        <v>60401   A  Основные средства (кроме земли) (c 13.02.2018)_x000D_Категория 1- Здания и сооружения (до 31.12.2002)</v>
      </c>
      <c r="D6384" s="25">
        <f>'101_transform'!E6382</f>
        <v>135282</v>
      </c>
      <c r="E6384" s="25">
        <f>'101_transform'!F6382</f>
        <v>0</v>
      </c>
      <c r="F6384" s="25">
        <f>'101_transform'!G6382</f>
        <v>135572</v>
      </c>
      <c r="G6384" s="25">
        <f>'101_transform'!H6382</f>
        <v>0</v>
      </c>
    </row>
    <row r="6385" spans="1:7" ht="15" x14ac:dyDescent="0.2">
      <c r="A6385" s="12" t="str">
        <f t="shared" si="99"/>
        <v>АО "Банк "Торжок" (933) 60404</v>
      </c>
      <c r="B6385" s="25" t="str">
        <f>'101_transform'!C6383</f>
        <v>АО "Банк "Торжок" (933)</v>
      </c>
      <c r="C6385" s="25" t="str">
        <f>'101_transform'!D6383</f>
        <v>60404   A  Земля (c 13.02.2018)</v>
      </c>
      <c r="D6385" s="25">
        <f>'101_transform'!E6383</f>
        <v>32911</v>
      </c>
      <c r="E6385" s="25">
        <f>'101_transform'!F6383</f>
        <v>0</v>
      </c>
      <c r="F6385" s="25">
        <f>'101_transform'!G6383</f>
        <v>32911</v>
      </c>
      <c r="G6385" s="25">
        <f>'101_transform'!H6383</f>
        <v>0</v>
      </c>
    </row>
    <row r="6386" spans="1:7" ht="15" x14ac:dyDescent="0.2">
      <c r="A6386" s="12" t="str">
        <f t="shared" si="99"/>
        <v>АО "Банк "Торжок" (933) 60405</v>
      </c>
      <c r="B6386" s="25" t="str">
        <f>'101_transform'!C6384</f>
        <v>АО "Банк "Торжок" (933)</v>
      </c>
      <c r="C6386" s="25" t="str">
        <f>'101_transform'!D6384</f>
        <v>60405   П
A (до 31.01.2003)  Резервы на возможные потери (c 13.02.2018)
Долгосрочно арендуемые основные средства (до 31.01.2003)</v>
      </c>
      <c r="D6386" s="25">
        <f>'101_transform'!E6384</f>
        <v>0</v>
      </c>
      <c r="E6386" s="25">
        <f>'101_transform'!F6384</f>
        <v>4862</v>
      </c>
      <c r="F6386" s="25">
        <f>'101_transform'!G6384</f>
        <v>0</v>
      </c>
      <c r="G6386" s="25">
        <f>'101_transform'!H6384</f>
        <v>4862</v>
      </c>
    </row>
    <row r="6387" spans="1:7" ht="15" x14ac:dyDescent="0.2">
      <c r="A6387" s="12" t="str">
        <f t="shared" si="99"/>
        <v>АО "Банк "Торжок" (933) 60414</v>
      </c>
      <c r="B6387" s="25" t="str">
        <f>'101_transform'!C6385</f>
        <v>АО "Банк "Торжок" (933)</v>
      </c>
      <c r="C6387" s="25" t="str">
        <f>'101_transform'!D6385</f>
        <v>60414   П  Амортизация основных средств (кроме земли) (c 13.02.2018)</v>
      </c>
      <c r="D6387" s="25">
        <f>'101_transform'!E6385</f>
        <v>0</v>
      </c>
      <c r="E6387" s="25">
        <f>'101_transform'!F6385</f>
        <v>51636</v>
      </c>
      <c r="F6387" s="25">
        <f>'101_transform'!G6385</f>
        <v>0</v>
      </c>
      <c r="G6387" s="25">
        <f>'101_transform'!H6385</f>
        <v>52909</v>
      </c>
    </row>
    <row r="6388" spans="1:7" ht="15" x14ac:dyDescent="0.2">
      <c r="A6388" s="12" t="str">
        <f t="shared" si="99"/>
        <v>АО "Банк "Торжок" (933) 60415</v>
      </c>
      <c r="B6388" s="25" t="str">
        <f>'101_transform'!C6386</f>
        <v>АО "Банк "Торжок" (933)</v>
      </c>
      <c r="C6388" s="25" t="str">
        <f>'101_transform'!D6386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388" s="25">
        <f>'101_transform'!E6386</f>
        <v>5172</v>
      </c>
      <c r="E6388" s="25">
        <f>'101_transform'!F6386</f>
        <v>0</v>
      </c>
      <c r="F6388" s="25">
        <f>'101_transform'!G6386</f>
        <v>5172</v>
      </c>
      <c r="G6388" s="25">
        <f>'101_transform'!H6386</f>
        <v>0</v>
      </c>
    </row>
    <row r="6389" spans="1:7" ht="15" x14ac:dyDescent="0.2">
      <c r="A6389" s="12" t="str">
        <f t="shared" si="99"/>
        <v>АО "Банк "Торжок" (933) 61901</v>
      </c>
      <c r="B6389" s="25" t="str">
        <f>'101_transform'!C6387</f>
        <v>АО "Банк "Торжок" (933)</v>
      </c>
      <c r="C6389" s="25" t="str">
        <f>'101_transform'!D6387</f>
        <v>61901   A  Земля, временно неиспользуемая в основной деятельности</v>
      </c>
      <c r="D6389" s="25">
        <f>'101_transform'!E6387</f>
        <v>0</v>
      </c>
      <c r="E6389" s="25">
        <f>'101_transform'!F6387</f>
        <v>0</v>
      </c>
      <c r="F6389" s="25">
        <f>'101_transform'!G6387</f>
        <v>0</v>
      </c>
      <c r="G6389" s="25">
        <f>'101_transform'!H6387</f>
        <v>0</v>
      </c>
    </row>
    <row r="6390" spans="1:7" ht="15" x14ac:dyDescent="0.2">
      <c r="A6390" s="12" t="str">
        <f t="shared" si="99"/>
        <v>АО "Банк "Торжок" (933) 61902</v>
      </c>
      <c r="B6390" s="25" t="str">
        <f>'101_transform'!C6388</f>
        <v>АО "Банк "Торжок" (933)</v>
      </c>
      <c r="C6390" s="25" t="str">
        <f>'101_transform'!D6388</f>
        <v>61902   A  Земля, временно неиспользуемая в основной деятельности, переданная в аренду</v>
      </c>
      <c r="D6390" s="25">
        <f>'101_transform'!E6388</f>
        <v>0</v>
      </c>
      <c r="E6390" s="25">
        <f>'101_transform'!F6388</f>
        <v>0</v>
      </c>
      <c r="F6390" s="25">
        <f>'101_transform'!G6388</f>
        <v>0</v>
      </c>
      <c r="G6390" s="25">
        <f>'101_transform'!H6388</f>
        <v>0</v>
      </c>
    </row>
    <row r="6391" spans="1:7" ht="15" x14ac:dyDescent="0.2">
      <c r="A6391" s="12" t="str">
        <f t="shared" si="99"/>
        <v>АО "Банк "Торжок" (933) 61903</v>
      </c>
      <c r="B6391" s="25" t="str">
        <f>'101_transform'!C6389</f>
        <v>АО "Банк "Торжок" (933)</v>
      </c>
      <c r="C6391" s="25" t="str">
        <f>'101_transform'!D6389</f>
        <v>61903   A  Недвижимость (кроме земли), временно неиспользуемая в основной деятельности</v>
      </c>
      <c r="D6391" s="25">
        <f>'101_transform'!E6389</f>
        <v>0</v>
      </c>
      <c r="E6391" s="25">
        <f>'101_transform'!F6389</f>
        <v>0</v>
      </c>
      <c r="F6391" s="25">
        <f>'101_transform'!G6389</f>
        <v>0</v>
      </c>
      <c r="G6391" s="25">
        <f>'101_transform'!H6389</f>
        <v>0</v>
      </c>
    </row>
    <row r="6392" spans="1:7" ht="15" x14ac:dyDescent="0.2">
      <c r="A6392" s="12" t="str">
        <f t="shared" si="99"/>
        <v>АО "Банк "Торжок" (933) 61904</v>
      </c>
      <c r="B6392" s="25" t="str">
        <f>'101_transform'!C6390</f>
        <v>АО "Банк "Торжок" (933)</v>
      </c>
      <c r="C6392" s="25" t="str">
        <f>'101_transform'!D6390</f>
        <v>61904   A  Недвижимость (кроме земли), временно неиспользуемая в основной деятельности, переданная в аренду</v>
      </c>
      <c r="D6392" s="25">
        <f>'101_transform'!E6390</f>
        <v>0</v>
      </c>
      <c r="E6392" s="25">
        <f>'101_transform'!F6390</f>
        <v>0</v>
      </c>
      <c r="F6392" s="25">
        <f>'101_transform'!G6390</f>
        <v>0</v>
      </c>
      <c r="G6392" s="25">
        <f>'101_transform'!H6390</f>
        <v>0</v>
      </c>
    </row>
    <row r="6393" spans="1:7" ht="15" x14ac:dyDescent="0.2">
      <c r="A6393" s="12" t="str">
        <f t="shared" si="99"/>
        <v>АО "Банк "Торжок" (933) 61905</v>
      </c>
      <c r="B6393" s="25" t="str">
        <f>'101_transform'!C6391</f>
        <v>АО "Банк "Торжок" (933)</v>
      </c>
      <c r="C6393" s="25" t="str">
        <f>'101_transform'!D6391</f>
        <v>61905   A  Земля, временно неиспользуемая в основной деятельности, учитываемая по справедливой стоимости</v>
      </c>
      <c r="D6393" s="25">
        <f>'101_transform'!E6391</f>
        <v>310</v>
      </c>
      <c r="E6393" s="25">
        <f>'101_transform'!F6391</f>
        <v>0</v>
      </c>
      <c r="F6393" s="25">
        <f>'101_transform'!G6391</f>
        <v>310</v>
      </c>
      <c r="G6393" s="25">
        <f>'101_transform'!H6391</f>
        <v>0</v>
      </c>
    </row>
    <row r="6394" spans="1:7" ht="15" x14ac:dyDescent="0.2">
      <c r="A6394" s="12" t="str">
        <f t="shared" si="99"/>
        <v>АО "Банк "Торжок" (933) 61906</v>
      </c>
      <c r="B6394" s="25" t="str">
        <f>'101_transform'!C6392</f>
        <v>АО "Банк "Торжок" (933)</v>
      </c>
      <c r="C6394" s="25" t="str">
        <f>'101_transform'!D6392</f>
        <v>61906   A  Земля, временно неиспользуемая в основной деятельности, учитываемая по справедливой стоимости, переданная в аренду</v>
      </c>
      <c r="D6394" s="25">
        <f>'101_transform'!E6392</f>
        <v>5340</v>
      </c>
      <c r="E6394" s="25">
        <f>'101_transform'!F6392</f>
        <v>0</v>
      </c>
      <c r="F6394" s="25">
        <f>'101_transform'!G6392</f>
        <v>5340</v>
      </c>
      <c r="G6394" s="25">
        <f>'101_transform'!H6392</f>
        <v>0</v>
      </c>
    </row>
    <row r="6395" spans="1:7" ht="15" x14ac:dyDescent="0.2">
      <c r="A6395" s="12" t="str">
        <f t="shared" si="99"/>
        <v>АО "Банк "Торжок" (933) 61907</v>
      </c>
      <c r="B6395" s="25" t="str">
        <f>'101_transform'!C6393</f>
        <v>АО "Банк "Торжок" (933)</v>
      </c>
      <c r="C6395" s="25" t="str">
        <f>'101_transform'!D6393</f>
        <v>61907   A  Недвижимость (кроме земли), временно неиспользуемая в основной деятельности, учитываемая по справедливой стоимости</v>
      </c>
      <c r="D6395" s="25">
        <f>'101_transform'!E6393</f>
        <v>5655</v>
      </c>
      <c r="E6395" s="25">
        <f>'101_transform'!F6393</f>
        <v>0</v>
      </c>
      <c r="F6395" s="25">
        <f>'101_transform'!G6393</f>
        <v>5655</v>
      </c>
      <c r="G6395" s="25">
        <f>'101_transform'!H6393</f>
        <v>0</v>
      </c>
    </row>
    <row r="6396" spans="1:7" ht="15" x14ac:dyDescent="0.2">
      <c r="A6396" s="12" t="str">
        <f t="shared" si="99"/>
        <v>АО "Банк "Торжок" (933) 61908</v>
      </c>
      <c r="B6396" s="25" t="str">
        <f>'101_transform'!C6394</f>
        <v>АО "Банк "Торжок" (933)</v>
      </c>
      <c r="C6396" s="25" t="str">
        <f>'101_transform'!D6394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396" s="25">
        <f>'101_transform'!E6394</f>
        <v>39092</v>
      </c>
      <c r="E6396" s="25">
        <f>'101_transform'!F6394</f>
        <v>0</v>
      </c>
      <c r="F6396" s="25">
        <f>'101_transform'!G6394</f>
        <v>39092</v>
      </c>
      <c r="G6396" s="25">
        <f>'101_transform'!H6394</f>
        <v>0</v>
      </c>
    </row>
    <row r="6397" spans="1:7" ht="15" x14ac:dyDescent="0.2">
      <c r="A6397" s="12" t="str">
        <f t="shared" si="99"/>
        <v>АО "Банк "Торжок" (933) 61909</v>
      </c>
      <c r="B6397" s="25" t="str">
        <f>'101_transform'!C6395</f>
        <v>АО "Банк "Торжок" (933)</v>
      </c>
      <c r="C6397" s="25" t="str">
        <f>'101_transform'!D6395</f>
        <v>61909   П  Амортизация недвижимости (кроме земли), временно неиспользуемой в основной деятельности</v>
      </c>
      <c r="D6397" s="25">
        <f>'101_transform'!E6395</f>
        <v>0</v>
      </c>
      <c r="E6397" s="25">
        <f>'101_transform'!F6395</f>
        <v>0</v>
      </c>
      <c r="F6397" s="25">
        <f>'101_transform'!G6395</f>
        <v>0</v>
      </c>
      <c r="G6397" s="25">
        <f>'101_transform'!H6395</f>
        <v>0</v>
      </c>
    </row>
    <row r="6398" spans="1:7" ht="15" x14ac:dyDescent="0.2">
      <c r="A6398" s="12" t="str">
        <f t="shared" si="99"/>
        <v>АО "Банк "Торжок" (933) 61910</v>
      </c>
      <c r="B6398" s="25" t="str">
        <f>'101_transform'!C6396</f>
        <v>АО "Банк "Торжок" (933)</v>
      </c>
      <c r="C6398" s="25" t="str">
        <f>'101_transform'!D6396</f>
        <v>61910   П  Амортизация недвижимости (кроме земли), временно неиспользуемой в основной деятельности, переданной в аренду</v>
      </c>
      <c r="D6398" s="25">
        <f>'101_transform'!E6396</f>
        <v>0</v>
      </c>
      <c r="E6398" s="25">
        <f>'101_transform'!F6396</f>
        <v>0</v>
      </c>
      <c r="F6398" s="25">
        <f>'101_transform'!G6396</f>
        <v>0</v>
      </c>
      <c r="G6398" s="25">
        <f>'101_transform'!H6396</f>
        <v>0</v>
      </c>
    </row>
    <row r="6399" spans="1:7" ht="15" x14ac:dyDescent="0.2">
      <c r="A6399" s="12" t="str">
        <f t="shared" si="99"/>
        <v>АО "Банк "Торжок" (933) 61911</v>
      </c>
      <c r="B6399" s="25" t="str">
        <f>'101_transform'!C6397</f>
        <v>АО "Банк "Торжок" (933)</v>
      </c>
      <c r="C6399" s="25" t="str">
        <f>'101_transform'!D6397</f>
        <v>61911   A  Вложения в сооружение (строительство) объектов недвижимости, временно неиспользуемой в основной деятельности</v>
      </c>
      <c r="D6399" s="25">
        <f>'101_transform'!E6397</f>
        <v>0</v>
      </c>
      <c r="E6399" s="25">
        <f>'101_transform'!F6397</f>
        <v>0</v>
      </c>
      <c r="F6399" s="25">
        <f>'101_transform'!G6397</f>
        <v>0</v>
      </c>
      <c r="G6399" s="25">
        <f>'101_transform'!H6397</f>
        <v>0</v>
      </c>
    </row>
    <row r="6400" spans="1:7" ht="15" x14ac:dyDescent="0.2">
      <c r="A6400" s="12" t="str">
        <f t="shared" si="99"/>
        <v>АО "Банк "Торжок" (933) 61912</v>
      </c>
      <c r="B6400" s="25" t="str">
        <f>'101_transform'!C6398</f>
        <v>АО "Банк "Торжок" (933)</v>
      </c>
      <c r="C6400" s="25" t="str">
        <f>'101_transform'!D6398</f>
        <v>61912   П  Резервы на возможные потери</v>
      </c>
      <c r="D6400" s="25">
        <f>'101_transform'!E6398</f>
        <v>0</v>
      </c>
      <c r="E6400" s="25">
        <f>'101_transform'!F6398</f>
        <v>0</v>
      </c>
      <c r="F6400" s="25">
        <f>'101_transform'!G6398</f>
        <v>0</v>
      </c>
      <c r="G6400" s="25">
        <f>'101_transform'!H6398</f>
        <v>0</v>
      </c>
    </row>
    <row r="6401" spans="1:7" ht="15" x14ac:dyDescent="0.2">
      <c r="A6401" s="12" t="str">
        <f t="shared" si="99"/>
        <v>АО "Банк "Торжок" (933) 62001</v>
      </c>
      <c r="B6401" s="25" t="str">
        <f>'101_transform'!C6399</f>
        <v>АО "Банк "Торжок" (933)</v>
      </c>
      <c r="C6401" s="25" t="str">
        <f>'101_transform'!D6399</f>
        <v>62001   A  Долгосрочные активы, предназначенные для продажи</v>
      </c>
      <c r="D6401" s="25">
        <f>'101_transform'!E6399</f>
        <v>0</v>
      </c>
      <c r="E6401" s="25">
        <f>'101_transform'!F6399</f>
        <v>0</v>
      </c>
      <c r="F6401" s="25">
        <f>'101_transform'!G6399</f>
        <v>0</v>
      </c>
      <c r="G6401" s="25">
        <f>'101_transform'!H6399</f>
        <v>0</v>
      </c>
    </row>
    <row r="6402" spans="1:7" ht="15" x14ac:dyDescent="0.2">
      <c r="A6402" s="12" t="str">
        <f t="shared" si="99"/>
        <v>АО "Банк "Торжок" (933) 62002</v>
      </c>
      <c r="B6402" s="25" t="str">
        <f>'101_transform'!C6400</f>
        <v>АО "Банк "Торжок" (933)</v>
      </c>
      <c r="C6402" s="25" t="str">
        <f>'101_transform'!D6400</f>
        <v>62002   П  Резервы на возможные потери</v>
      </c>
      <c r="D6402" s="25">
        <f>'101_transform'!E6400</f>
        <v>0</v>
      </c>
      <c r="E6402" s="25">
        <f>'101_transform'!F6400</f>
        <v>0</v>
      </c>
      <c r="F6402" s="25">
        <f>'101_transform'!G6400</f>
        <v>0</v>
      </c>
      <c r="G6402" s="25">
        <f>'101_transform'!H6400</f>
        <v>0</v>
      </c>
    </row>
    <row r="6403" spans="1:7" ht="15" x14ac:dyDescent="0.2">
      <c r="A6403" s="12" t="str">
        <f t="shared" si="99"/>
        <v>АО "Банк "Торжок" (933) 62101</v>
      </c>
      <c r="B6403" s="25" t="str">
        <f>'101_transform'!C6401</f>
        <v>АО "Банк "Торжок" (933)</v>
      </c>
      <c r="C6403" s="25" t="str">
        <f>'101_transform'!D6401</f>
        <v>62101   A  Средства труда, полученные по договорам отступного, залога, назначение которых не определено</v>
      </c>
      <c r="D6403" s="25">
        <f>'101_transform'!E6401</f>
        <v>527</v>
      </c>
      <c r="E6403" s="25">
        <f>'101_transform'!F6401</f>
        <v>0</v>
      </c>
      <c r="F6403" s="25">
        <f>'101_transform'!G6401</f>
        <v>527</v>
      </c>
      <c r="G6403" s="25">
        <f>'101_transform'!H6401</f>
        <v>0</v>
      </c>
    </row>
    <row r="6404" spans="1:7" ht="15" x14ac:dyDescent="0.2">
      <c r="A6404" s="12" t="str">
        <f t="shared" ref="A6404:A6467" si="100">B6404&amp;" "&amp;LEFT(C6404,5)</f>
        <v>АО "Банк "Торжок" (933) 62102</v>
      </c>
      <c r="B6404" s="25" t="str">
        <f>'101_transform'!C6402</f>
        <v>АО "Банк "Торжок" (933)</v>
      </c>
      <c r="C6404" s="25" t="str">
        <f>'101_transform'!D6402</f>
        <v>62102   A  Предметы труда, полученные по договорам отступного, залога, назначение которых не определено</v>
      </c>
      <c r="D6404" s="25">
        <f>'101_transform'!E6402</f>
        <v>0</v>
      </c>
      <c r="E6404" s="25">
        <f>'101_transform'!F6402</f>
        <v>0</v>
      </c>
      <c r="F6404" s="25">
        <f>'101_transform'!G6402</f>
        <v>0</v>
      </c>
      <c r="G6404" s="25">
        <f>'101_transform'!H6402</f>
        <v>0</v>
      </c>
    </row>
    <row r="6405" spans="1:7" ht="15" x14ac:dyDescent="0.2">
      <c r="A6405" s="12" t="str">
        <f t="shared" si="100"/>
        <v>АО "Банк "Торжок" (933) 62103</v>
      </c>
      <c r="B6405" s="25" t="str">
        <f>'101_transform'!C6403</f>
        <v>АО "Банк "Торжок" (933)</v>
      </c>
      <c r="C6405" s="25" t="str">
        <f>'101_transform'!D6403</f>
        <v>62103   П  Резервы на возможные потери</v>
      </c>
      <c r="D6405" s="25">
        <f>'101_transform'!E6403</f>
        <v>0</v>
      </c>
      <c r="E6405" s="25">
        <f>'101_transform'!F6403</f>
        <v>527</v>
      </c>
      <c r="F6405" s="25">
        <f>'101_transform'!G6403</f>
        <v>0</v>
      </c>
      <c r="G6405" s="25">
        <f>'101_transform'!H6403</f>
        <v>527</v>
      </c>
    </row>
    <row r="6406" spans="1:7" ht="15" x14ac:dyDescent="0.2">
      <c r="A6406" s="12" t="str">
        <f t="shared" si="100"/>
        <v>ТКБ БАНК ПАО (2210) 60401</v>
      </c>
      <c r="B6406" s="25" t="str">
        <f>'101_transform'!C6404</f>
        <v>ТКБ БАНК ПАО (2210)</v>
      </c>
      <c r="C6406" s="25" t="str">
        <f>'101_transform'!D6404</f>
        <v>60401   A  Основные средства (кроме земли) (c 13.02.2018)_x000D_Категория 1- Здания и сооружения (до 31.12.2002)</v>
      </c>
      <c r="D6406" s="25">
        <f>'101_transform'!E6404</f>
        <v>1325038</v>
      </c>
      <c r="E6406" s="25">
        <f>'101_transform'!F6404</f>
        <v>0</v>
      </c>
      <c r="F6406" s="25">
        <f>'101_transform'!G6404</f>
        <v>1237645</v>
      </c>
      <c r="G6406" s="25">
        <f>'101_transform'!H6404</f>
        <v>0</v>
      </c>
    </row>
    <row r="6407" spans="1:7" ht="15" x14ac:dyDescent="0.2">
      <c r="A6407" s="12" t="str">
        <f t="shared" si="100"/>
        <v>ТКБ БАНК ПАО (2210) 60404</v>
      </c>
      <c r="B6407" s="25" t="str">
        <f>'101_transform'!C6405</f>
        <v>ТКБ БАНК ПАО (2210)</v>
      </c>
      <c r="C6407" s="25" t="str">
        <f>'101_transform'!D6405</f>
        <v>60404   A  Земля (c 13.02.2018)</v>
      </c>
      <c r="D6407" s="25">
        <f>'101_transform'!E6405</f>
        <v>36337</v>
      </c>
      <c r="E6407" s="25">
        <f>'101_transform'!F6405</f>
        <v>0</v>
      </c>
      <c r="F6407" s="25">
        <f>'101_transform'!G6405</f>
        <v>36337</v>
      </c>
      <c r="G6407" s="25">
        <f>'101_transform'!H6405</f>
        <v>0</v>
      </c>
    </row>
    <row r="6408" spans="1:7" ht="15" x14ac:dyDescent="0.2">
      <c r="A6408" s="12" t="str">
        <f t="shared" si="100"/>
        <v>ТКБ БАНК ПАО (2210) 60405</v>
      </c>
      <c r="B6408" s="25" t="str">
        <f>'101_transform'!C6406</f>
        <v>ТКБ БАНК ПАО (2210)</v>
      </c>
      <c r="C6408" s="25" t="str">
        <f>'101_transform'!D6406</f>
        <v>60405   П
A (до 31.01.2003)  Резервы на возможные потери (c 13.02.2018)
Долгосрочно арендуемые основные средства (до 31.01.2003)</v>
      </c>
      <c r="D6408" s="25">
        <f>'101_transform'!E6406</f>
        <v>0</v>
      </c>
      <c r="E6408" s="25">
        <f>'101_transform'!F6406</f>
        <v>0</v>
      </c>
      <c r="F6408" s="25">
        <f>'101_transform'!G6406</f>
        <v>0</v>
      </c>
      <c r="G6408" s="25">
        <f>'101_transform'!H6406</f>
        <v>0</v>
      </c>
    </row>
    <row r="6409" spans="1:7" ht="15" x14ac:dyDescent="0.2">
      <c r="A6409" s="12" t="str">
        <f t="shared" si="100"/>
        <v>ТКБ БАНК ПАО (2210) 60414</v>
      </c>
      <c r="B6409" s="25" t="str">
        <f>'101_transform'!C6407</f>
        <v>ТКБ БАНК ПАО (2210)</v>
      </c>
      <c r="C6409" s="25" t="str">
        <f>'101_transform'!D6407</f>
        <v>60414   П  Амортизация основных средств (кроме земли) (c 13.02.2018)</v>
      </c>
      <c r="D6409" s="25">
        <f>'101_transform'!E6407</f>
        <v>0</v>
      </c>
      <c r="E6409" s="25">
        <f>'101_transform'!F6407</f>
        <v>826599</v>
      </c>
      <c r="F6409" s="25">
        <f>'101_transform'!G6407</f>
        <v>0</v>
      </c>
      <c r="G6409" s="25">
        <f>'101_transform'!H6407</f>
        <v>757629</v>
      </c>
    </row>
    <row r="6410" spans="1:7" ht="15" x14ac:dyDescent="0.2">
      <c r="A6410" s="12" t="str">
        <f t="shared" si="100"/>
        <v>ТКБ БАНК ПАО (2210) 60415</v>
      </c>
      <c r="B6410" s="25" t="str">
        <f>'101_transform'!C6408</f>
        <v>ТКБ БАНК ПАО (2210)</v>
      </c>
      <c r="C6410" s="25" t="str">
        <f>'101_transform'!D6408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410" s="25">
        <f>'101_transform'!E6408</f>
        <v>5418</v>
      </c>
      <c r="E6410" s="25">
        <f>'101_transform'!F6408</f>
        <v>0</v>
      </c>
      <c r="F6410" s="25">
        <f>'101_transform'!G6408</f>
        <v>4430</v>
      </c>
      <c r="G6410" s="25">
        <f>'101_transform'!H6408</f>
        <v>0</v>
      </c>
    </row>
    <row r="6411" spans="1:7" ht="15" x14ac:dyDescent="0.2">
      <c r="A6411" s="12" t="str">
        <f t="shared" si="100"/>
        <v>ТКБ БАНК ПАО (2210) 61901</v>
      </c>
      <c r="B6411" s="25" t="str">
        <f>'101_transform'!C6409</f>
        <v>ТКБ БАНК ПАО (2210)</v>
      </c>
      <c r="C6411" s="25" t="str">
        <f>'101_transform'!D6409</f>
        <v>61901   A  Земля, временно неиспользуемая в основной деятельности</v>
      </c>
      <c r="D6411" s="25">
        <f>'101_transform'!E6409</f>
        <v>0</v>
      </c>
      <c r="E6411" s="25">
        <f>'101_transform'!F6409</f>
        <v>0</v>
      </c>
      <c r="F6411" s="25">
        <f>'101_transform'!G6409</f>
        <v>0</v>
      </c>
      <c r="G6411" s="25">
        <f>'101_transform'!H6409</f>
        <v>0</v>
      </c>
    </row>
    <row r="6412" spans="1:7" ht="15" x14ac:dyDescent="0.2">
      <c r="A6412" s="12" t="str">
        <f t="shared" si="100"/>
        <v>ТКБ БАНК ПАО (2210) 61902</v>
      </c>
      <c r="B6412" s="25" t="str">
        <f>'101_transform'!C6410</f>
        <v>ТКБ БАНК ПАО (2210)</v>
      </c>
      <c r="C6412" s="25" t="str">
        <f>'101_transform'!D6410</f>
        <v>61902   A  Земля, временно неиспользуемая в основной деятельности, переданная в аренду</v>
      </c>
      <c r="D6412" s="25">
        <f>'101_transform'!E6410</f>
        <v>0</v>
      </c>
      <c r="E6412" s="25">
        <f>'101_transform'!F6410</f>
        <v>0</v>
      </c>
      <c r="F6412" s="25">
        <f>'101_transform'!G6410</f>
        <v>0</v>
      </c>
      <c r="G6412" s="25">
        <f>'101_transform'!H6410</f>
        <v>0</v>
      </c>
    </row>
    <row r="6413" spans="1:7" ht="15" x14ac:dyDescent="0.2">
      <c r="A6413" s="12" t="str">
        <f t="shared" si="100"/>
        <v>ТКБ БАНК ПАО (2210) 61903</v>
      </c>
      <c r="B6413" s="25" t="str">
        <f>'101_transform'!C6411</f>
        <v>ТКБ БАНК ПАО (2210)</v>
      </c>
      <c r="C6413" s="25" t="str">
        <f>'101_transform'!D6411</f>
        <v>61903   A  Недвижимость (кроме земли), временно неиспользуемая в основной деятельности</v>
      </c>
      <c r="D6413" s="25">
        <f>'101_transform'!E6411</f>
        <v>0</v>
      </c>
      <c r="E6413" s="25">
        <f>'101_transform'!F6411</f>
        <v>0</v>
      </c>
      <c r="F6413" s="25">
        <f>'101_transform'!G6411</f>
        <v>0</v>
      </c>
      <c r="G6413" s="25">
        <f>'101_transform'!H6411</f>
        <v>0</v>
      </c>
    </row>
    <row r="6414" spans="1:7" ht="15" x14ac:dyDescent="0.2">
      <c r="A6414" s="12" t="str">
        <f t="shared" si="100"/>
        <v>ТКБ БАНК ПАО (2210) 61904</v>
      </c>
      <c r="B6414" s="25" t="str">
        <f>'101_transform'!C6412</f>
        <v>ТКБ БАНК ПАО (2210)</v>
      </c>
      <c r="C6414" s="25" t="str">
        <f>'101_transform'!D6412</f>
        <v>61904   A  Недвижимость (кроме земли), временно неиспользуемая в основной деятельности, переданная в аренду</v>
      </c>
      <c r="D6414" s="25">
        <f>'101_transform'!E6412</f>
        <v>0</v>
      </c>
      <c r="E6414" s="25">
        <f>'101_transform'!F6412</f>
        <v>0</v>
      </c>
      <c r="F6414" s="25">
        <f>'101_transform'!G6412</f>
        <v>0</v>
      </c>
      <c r="G6414" s="25">
        <f>'101_transform'!H6412</f>
        <v>0</v>
      </c>
    </row>
    <row r="6415" spans="1:7" ht="15" x14ac:dyDescent="0.2">
      <c r="A6415" s="12" t="str">
        <f t="shared" si="100"/>
        <v>ТКБ БАНК ПАО (2210) 61905</v>
      </c>
      <c r="B6415" s="25" t="str">
        <f>'101_transform'!C6413</f>
        <v>ТКБ БАНК ПАО (2210)</v>
      </c>
      <c r="C6415" s="25" t="str">
        <f>'101_transform'!D6413</f>
        <v>61905   A  Земля, временно неиспользуемая в основной деятельности, учитываемая по справедливой стоимости</v>
      </c>
      <c r="D6415" s="25">
        <f>'101_transform'!E6413</f>
        <v>1469852</v>
      </c>
      <c r="E6415" s="25">
        <f>'101_transform'!F6413</f>
        <v>0</v>
      </c>
      <c r="F6415" s="25">
        <f>'101_transform'!G6413</f>
        <v>1478113</v>
      </c>
      <c r="G6415" s="25">
        <f>'101_transform'!H6413</f>
        <v>0</v>
      </c>
    </row>
    <row r="6416" spans="1:7" ht="15" x14ac:dyDescent="0.2">
      <c r="A6416" s="12" t="str">
        <f t="shared" si="100"/>
        <v>ТКБ БАНК ПАО (2210) 61906</v>
      </c>
      <c r="B6416" s="25" t="str">
        <f>'101_transform'!C6414</f>
        <v>ТКБ БАНК ПАО (2210)</v>
      </c>
      <c r="C6416" s="25" t="str">
        <f>'101_transform'!D6414</f>
        <v>61906   A  Земля, временно неиспользуемая в основной деятельности, учитываемая по справедливой стоимости, переданная в аренду</v>
      </c>
      <c r="D6416" s="25">
        <f>'101_transform'!E6414</f>
        <v>3763</v>
      </c>
      <c r="E6416" s="25">
        <f>'101_transform'!F6414</f>
        <v>0</v>
      </c>
      <c r="F6416" s="25">
        <f>'101_transform'!G6414</f>
        <v>4139</v>
      </c>
      <c r="G6416" s="25">
        <f>'101_transform'!H6414</f>
        <v>0</v>
      </c>
    </row>
    <row r="6417" spans="1:7" ht="15" x14ac:dyDescent="0.2">
      <c r="A6417" s="12" t="str">
        <f t="shared" si="100"/>
        <v>ТКБ БАНК ПАО (2210) 61907</v>
      </c>
      <c r="B6417" s="25" t="str">
        <f>'101_transform'!C6415</f>
        <v>ТКБ БАНК ПАО (2210)</v>
      </c>
      <c r="C6417" s="25" t="str">
        <f>'101_transform'!D6415</f>
        <v>61907   A  Недвижимость (кроме земли), временно неиспользуемая в основной деятельности, учитываемая по справедливой стоимости</v>
      </c>
      <c r="D6417" s="25">
        <f>'101_transform'!E6415</f>
        <v>887315</v>
      </c>
      <c r="E6417" s="25">
        <f>'101_transform'!F6415</f>
        <v>0</v>
      </c>
      <c r="F6417" s="25">
        <f>'101_transform'!G6415</f>
        <v>969994</v>
      </c>
      <c r="G6417" s="25">
        <f>'101_transform'!H6415</f>
        <v>0</v>
      </c>
    </row>
    <row r="6418" spans="1:7" ht="15" x14ac:dyDescent="0.2">
      <c r="A6418" s="12" t="str">
        <f t="shared" si="100"/>
        <v>ТКБ БАНК ПАО (2210) 61908</v>
      </c>
      <c r="B6418" s="25" t="str">
        <f>'101_transform'!C6416</f>
        <v>ТКБ БАНК ПАО (2210)</v>
      </c>
      <c r="C6418" s="25" t="str">
        <f>'101_transform'!D6416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418" s="25">
        <f>'101_transform'!E6416</f>
        <v>701196</v>
      </c>
      <c r="E6418" s="25">
        <f>'101_transform'!F6416</f>
        <v>0</v>
      </c>
      <c r="F6418" s="25">
        <f>'101_transform'!G6416</f>
        <v>729431</v>
      </c>
      <c r="G6418" s="25">
        <f>'101_transform'!H6416</f>
        <v>0</v>
      </c>
    </row>
    <row r="6419" spans="1:7" ht="15" x14ac:dyDescent="0.2">
      <c r="A6419" s="12" t="str">
        <f t="shared" si="100"/>
        <v>ТКБ БАНК ПАО (2210) 61909</v>
      </c>
      <c r="B6419" s="25" t="str">
        <f>'101_transform'!C6417</f>
        <v>ТКБ БАНК ПАО (2210)</v>
      </c>
      <c r="C6419" s="25" t="str">
        <f>'101_transform'!D6417</f>
        <v>61909   П  Амортизация недвижимости (кроме земли), временно неиспользуемой в основной деятельности</v>
      </c>
      <c r="D6419" s="25">
        <f>'101_transform'!E6417</f>
        <v>0</v>
      </c>
      <c r="E6419" s="25">
        <f>'101_transform'!F6417</f>
        <v>0</v>
      </c>
      <c r="F6419" s="25">
        <f>'101_transform'!G6417</f>
        <v>0</v>
      </c>
      <c r="G6419" s="25">
        <f>'101_transform'!H6417</f>
        <v>0</v>
      </c>
    </row>
    <row r="6420" spans="1:7" ht="15" x14ac:dyDescent="0.2">
      <c r="A6420" s="12" t="str">
        <f t="shared" si="100"/>
        <v>ТКБ БАНК ПАО (2210) 61910</v>
      </c>
      <c r="B6420" s="25" t="str">
        <f>'101_transform'!C6418</f>
        <v>ТКБ БАНК ПАО (2210)</v>
      </c>
      <c r="C6420" s="25" t="str">
        <f>'101_transform'!D6418</f>
        <v>61910   П  Амортизация недвижимости (кроме земли), временно неиспользуемой в основной деятельности, переданной в аренду</v>
      </c>
      <c r="D6420" s="25">
        <f>'101_transform'!E6418</f>
        <v>0</v>
      </c>
      <c r="E6420" s="25">
        <f>'101_transform'!F6418</f>
        <v>0</v>
      </c>
      <c r="F6420" s="25">
        <f>'101_transform'!G6418</f>
        <v>0</v>
      </c>
      <c r="G6420" s="25">
        <f>'101_transform'!H6418</f>
        <v>0</v>
      </c>
    </row>
    <row r="6421" spans="1:7" ht="15" x14ac:dyDescent="0.2">
      <c r="A6421" s="12" t="str">
        <f t="shared" si="100"/>
        <v>ТКБ БАНК ПАО (2210) 61911</v>
      </c>
      <c r="B6421" s="25" t="str">
        <f>'101_transform'!C6419</f>
        <v>ТКБ БАНК ПАО (2210)</v>
      </c>
      <c r="C6421" s="25" t="str">
        <f>'101_transform'!D6419</f>
        <v>61911   A  Вложения в сооружение (строительство) объектов недвижимости, временно неиспользуемой в основной деятельности</v>
      </c>
      <c r="D6421" s="25">
        <f>'101_transform'!E6419</f>
        <v>0</v>
      </c>
      <c r="E6421" s="25">
        <f>'101_transform'!F6419</f>
        <v>0</v>
      </c>
      <c r="F6421" s="25">
        <f>'101_transform'!G6419</f>
        <v>0</v>
      </c>
      <c r="G6421" s="25">
        <f>'101_transform'!H6419</f>
        <v>0</v>
      </c>
    </row>
    <row r="6422" spans="1:7" ht="15" x14ac:dyDescent="0.2">
      <c r="A6422" s="12" t="str">
        <f t="shared" si="100"/>
        <v>ТКБ БАНК ПАО (2210) 61912</v>
      </c>
      <c r="B6422" s="25" t="str">
        <f>'101_transform'!C6420</f>
        <v>ТКБ БАНК ПАО (2210)</v>
      </c>
      <c r="C6422" s="25" t="str">
        <f>'101_transform'!D6420</f>
        <v>61912   П  Резервы на возможные потери</v>
      </c>
      <c r="D6422" s="25">
        <f>'101_transform'!E6420</f>
        <v>0</v>
      </c>
      <c r="E6422" s="25">
        <f>'101_transform'!F6420</f>
        <v>0</v>
      </c>
      <c r="F6422" s="25">
        <f>'101_transform'!G6420</f>
        <v>0</v>
      </c>
      <c r="G6422" s="25">
        <f>'101_transform'!H6420</f>
        <v>0</v>
      </c>
    </row>
    <row r="6423" spans="1:7" ht="15" x14ac:dyDescent="0.2">
      <c r="A6423" s="12" t="str">
        <f t="shared" si="100"/>
        <v>ТКБ БАНК ПАО (2210) 62001</v>
      </c>
      <c r="B6423" s="25" t="str">
        <f>'101_transform'!C6421</f>
        <v>ТКБ БАНК ПАО (2210)</v>
      </c>
      <c r="C6423" s="25" t="str">
        <f>'101_transform'!D6421</f>
        <v>62001   A  Долгосрочные активы, предназначенные для продажи</v>
      </c>
      <c r="D6423" s="25">
        <f>'101_transform'!E6421</f>
        <v>2436548</v>
      </c>
      <c r="E6423" s="25">
        <f>'101_transform'!F6421</f>
        <v>0</v>
      </c>
      <c r="F6423" s="25">
        <f>'101_transform'!G6421</f>
        <v>2290942</v>
      </c>
      <c r="G6423" s="25">
        <f>'101_transform'!H6421</f>
        <v>0</v>
      </c>
    </row>
    <row r="6424" spans="1:7" ht="15" x14ac:dyDescent="0.2">
      <c r="A6424" s="12" t="str">
        <f t="shared" si="100"/>
        <v>ТКБ БАНК ПАО (2210) 62002</v>
      </c>
      <c r="B6424" s="25" t="str">
        <f>'101_transform'!C6422</f>
        <v>ТКБ БАНК ПАО (2210)</v>
      </c>
      <c r="C6424" s="25" t="str">
        <f>'101_transform'!D6422</f>
        <v>62002   П  Резервы на возможные потери</v>
      </c>
      <c r="D6424" s="25">
        <f>'101_transform'!E6422</f>
        <v>0</v>
      </c>
      <c r="E6424" s="25">
        <f>'101_transform'!F6422</f>
        <v>0</v>
      </c>
      <c r="F6424" s="25">
        <f>'101_transform'!G6422</f>
        <v>0</v>
      </c>
      <c r="G6424" s="25">
        <f>'101_transform'!H6422</f>
        <v>0</v>
      </c>
    </row>
    <row r="6425" spans="1:7" ht="15" x14ac:dyDescent="0.2">
      <c r="A6425" s="12" t="str">
        <f t="shared" si="100"/>
        <v>ТКБ БАНК ПАО (2210) 62101</v>
      </c>
      <c r="B6425" s="25" t="str">
        <f>'101_transform'!C6423</f>
        <v>ТКБ БАНК ПАО (2210)</v>
      </c>
      <c r="C6425" s="25" t="str">
        <f>'101_transform'!D6423</f>
        <v>62101   A  Средства труда, полученные по договорам отступного, залога, назначение которых не определено</v>
      </c>
      <c r="D6425" s="25">
        <f>'101_transform'!E6423</f>
        <v>107034</v>
      </c>
      <c r="E6425" s="25">
        <f>'101_transform'!F6423</f>
        <v>0</v>
      </c>
      <c r="F6425" s="25">
        <f>'101_transform'!G6423</f>
        <v>113034</v>
      </c>
      <c r="G6425" s="25">
        <f>'101_transform'!H6423</f>
        <v>0</v>
      </c>
    </row>
    <row r="6426" spans="1:7" ht="15" x14ac:dyDescent="0.2">
      <c r="A6426" s="12" t="str">
        <f t="shared" si="100"/>
        <v>ТКБ БАНК ПАО (2210) 62102</v>
      </c>
      <c r="B6426" s="25" t="str">
        <f>'101_transform'!C6424</f>
        <v>ТКБ БАНК ПАО (2210)</v>
      </c>
      <c r="C6426" s="25" t="str">
        <f>'101_transform'!D6424</f>
        <v>62102   A  Предметы труда, полученные по договорам отступного, залога, назначение которых не определено</v>
      </c>
      <c r="D6426" s="25">
        <f>'101_transform'!E6424</f>
        <v>91407</v>
      </c>
      <c r="E6426" s="25">
        <f>'101_transform'!F6424</f>
        <v>0</v>
      </c>
      <c r="F6426" s="25">
        <f>'101_transform'!G6424</f>
        <v>91173</v>
      </c>
      <c r="G6426" s="25">
        <f>'101_transform'!H6424</f>
        <v>0</v>
      </c>
    </row>
    <row r="6427" spans="1:7" ht="15" x14ac:dyDescent="0.2">
      <c r="A6427" s="12" t="str">
        <f t="shared" si="100"/>
        <v>ТКБ БАНК ПАО (2210) 62103</v>
      </c>
      <c r="B6427" s="25" t="str">
        <f>'101_transform'!C6425</f>
        <v>ТКБ БАНК ПАО (2210)</v>
      </c>
      <c r="C6427" s="25" t="str">
        <f>'101_transform'!D6425</f>
        <v>62103   П  Резервы на возможные потери</v>
      </c>
      <c r="D6427" s="25">
        <f>'101_transform'!E6425</f>
        <v>0</v>
      </c>
      <c r="E6427" s="25">
        <f>'101_transform'!F6425</f>
        <v>12</v>
      </c>
      <c r="F6427" s="25">
        <f>'101_transform'!G6425</f>
        <v>0</v>
      </c>
      <c r="G6427" s="25">
        <f>'101_transform'!H6425</f>
        <v>12</v>
      </c>
    </row>
    <row r="6428" spans="1:7" ht="15" x14ac:dyDescent="0.2">
      <c r="A6428" s="12" t="str">
        <f t="shared" si="100"/>
        <v>АКБ "Трансстройбанк" (АО) (2807) 60401</v>
      </c>
      <c r="B6428" s="25" t="str">
        <f>'101_transform'!C6426</f>
        <v>АКБ "Трансстройбанк" (АО) (2807)</v>
      </c>
      <c r="C6428" s="25" t="str">
        <f>'101_transform'!D6426</f>
        <v>60401   A  Основные средства (кроме земли) (c 13.02.2018)_x000D_Категория 1- Здания и сооружения (до 31.12.2002)</v>
      </c>
      <c r="D6428" s="25">
        <f>'101_transform'!E6426</f>
        <v>44969</v>
      </c>
      <c r="E6428" s="25">
        <f>'101_transform'!F6426</f>
        <v>0</v>
      </c>
      <c r="F6428" s="25">
        <f>'101_transform'!G6426</f>
        <v>51791</v>
      </c>
      <c r="G6428" s="25">
        <f>'101_transform'!H6426</f>
        <v>0</v>
      </c>
    </row>
    <row r="6429" spans="1:7" ht="15" x14ac:dyDescent="0.2">
      <c r="A6429" s="12" t="str">
        <f t="shared" si="100"/>
        <v>АКБ "Трансстройбанк" (АО) (2807) 60404</v>
      </c>
      <c r="B6429" s="25" t="str">
        <f>'101_transform'!C6427</f>
        <v>АКБ "Трансстройбанк" (АО) (2807)</v>
      </c>
      <c r="C6429" s="25" t="str">
        <f>'101_transform'!D6427</f>
        <v>60404   A  Земля (c 13.02.2018)</v>
      </c>
      <c r="D6429" s="25">
        <f>'101_transform'!E6427</f>
        <v>0</v>
      </c>
      <c r="E6429" s="25">
        <f>'101_transform'!F6427</f>
        <v>0</v>
      </c>
      <c r="F6429" s="25">
        <f>'101_transform'!G6427</f>
        <v>0</v>
      </c>
      <c r="G6429" s="25">
        <f>'101_transform'!H6427</f>
        <v>0</v>
      </c>
    </row>
    <row r="6430" spans="1:7" ht="15" x14ac:dyDescent="0.2">
      <c r="A6430" s="12" t="str">
        <f t="shared" si="100"/>
        <v>АКБ "Трансстройбанк" (АО) (2807) 60405</v>
      </c>
      <c r="B6430" s="25" t="str">
        <f>'101_transform'!C6428</f>
        <v>АКБ "Трансстройбанк" (АО) (2807)</v>
      </c>
      <c r="C6430" s="25" t="str">
        <f>'101_transform'!D6428</f>
        <v>60405   П
A (до 31.01.2003)  Резервы на возможные потери (c 13.02.2018)
Долгосрочно арендуемые основные средства (до 31.01.2003)</v>
      </c>
      <c r="D6430" s="25">
        <f>'101_transform'!E6428</f>
        <v>0</v>
      </c>
      <c r="E6430" s="25">
        <f>'101_transform'!F6428</f>
        <v>0</v>
      </c>
      <c r="F6430" s="25">
        <f>'101_transform'!G6428</f>
        <v>0</v>
      </c>
      <c r="G6430" s="25">
        <f>'101_transform'!H6428</f>
        <v>0</v>
      </c>
    </row>
    <row r="6431" spans="1:7" ht="15" x14ac:dyDescent="0.2">
      <c r="A6431" s="12" t="str">
        <f t="shared" si="100"/>
        <v>АКБ "Трансстройбанк" (АО) (2807) 60414</v>
      </c>
      <c r="B6431" s="25" t="str">
        <f>'101_transform'!C6429</f>
        <v>АКБ "Трансстройбанк" (АО) (2807)</v>
      </c>
      <c r="C6431" s="25" t="str">
        <f>'101_transform'!D6429</f>
        <v>60414   П  Амортизация основных средств (кроме земли) (c 13.02.2018)</v>
      </c>
      <c r="D6431" s="25">
        <f>'101_transform'!E6429</f>
        <v>0</v>
      </c>
      <c r="E6431" s="25">
        <f>'101_transform'!F6429</f>
        <v>32901</v>
      </c>
      <c r="F6431" s="25">
        <f>'101_transform'!G6429</f>
        <v>0</v>
      </c>
      <c r="G6431" s="25">
        <f>'101_transform'!H6429</f>
        <v>35391</v>
      </c>
    </row>
    <row r="6432" spans="1:7" ht="15" x14ac:dyDescent="0.2">
      <c r="A6432" s="12" t="str">
        <f t="shared" si="100"/>
        <v>АКБ "Трансстройбанк" (АО) (2807) 60415</v>
      </c>
      <c r="B6432" s="25" t="str">
        <f>'101_transform'!C6430</f>
        <v>АКБ "Трансстройбанк" (АО) (2807)</v>
      </c>
      <c r="C6432" s="25" t="str">
        <f>'101_transform'!D6430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432" s="25">
        <f>'101_transform'!E6430</f>
        <v>6454</v>
      </c>
      <c r="E6432" s="25">
        <f>'101_transform'!F6430</f>
        <v>0</v>
      </c>
      <c r="F6432" s="25">
        <f>'101_transform'!G6430</f>
        <v>0</v>
      </c>
      <c r="G6432" s="25">
        <f>'101_transform'!H6430</f>
        <v>0</v>
      </c>
    </row>
    <row r="6433" spans="1:7" ht="15" x14ac:dyDescent="0.2">
      <c r="A6433" s="12" t="str">
        <f t="shared" si="100"/>
        <v>АКБ "Трансстройбанк" (АО) (2807) 61901</v>
      </c>
      <c r="B6433" s="25" t="str">
        <f>'101_transform'!C6431</f>
        <v>АКБ "Трансстройбанк" (АО) (2807)</v>
      </c>
      <c r="C6433" s="25" t="str">
        <f>'101_transform'!D6431</f>
        <v>61901   A  Земля, временно неиспользуемая в основной деятельности</v>
      </c>
      <c r="D6433" s="25">
        <f>'101_transform'!E6431</f>
        <v>0</v>
      </c>
      <c r="E6433" s="25">
        <f>'101_transform'!F6431</f>
        <v>0</v>
      </c>
      <c r="F6433" s="25">
        <f>'101_transform'!G6431</f>
        <v>0</v>
      </c>
      <c r="G6433" s="25">
        <f>'101_transform'!H6431</f>
        <v>0</v>
      </c>
    </row>
    <row r="6434" spans="1:7" ht="15" x14ac:dyDescent="0.2">
      <c r="A6434" s="12" t="str">
        <f t="shared" si="100"/>
        <v>АКБ "Трансстройбанк" (АО) (2807) 61902</v>
      </c>
      <c r="B6434" s="25" t="str">
        <f>'101_transform'!C6432</f>
        <v>АКБ "Трансстройбанк" (АО) (2807)</v>
      </c>
      <c r="C6434" s="25" t="str">
        <f>'101_transform'!D6432</f>
        <v>61902   A  Земля, временно неиспользуемая в основной деятельности, переданная в аренду</v>
      </c>
      <c r="D6434" s="25">
        <f>'101_transform'!E6432</f>
        <v>0</v>
      </c>
      <c r="E6434" s="25">
        <f>'101_transform'!F6432</f>
        <v>0</v>
      </c>
      <c r="F6434" s="25">
        <f>'101_transform'!G6432</f>
        <v>0</v>
      </c>
      <c r="G6434" s="25">
        <f>'101_transform'!H6432</f>
        <v>0</v>
      </c>
    </row>
    <row r="6435" spans="1:7" ht="15" x14ac:dyDescent="0.2">
      <c r="A6435" s="12" t="str">
        <f t="shared" si="100"/>
        <v>АКБ "Трансстройбанк" (АО) (2807) 61903</v>
      </c>
      <c r="B6435" s="25" t="str">
        <f>'101_transform'!C6433</f>
        <v>АКБ "Трансстройбанк" (АО) (2807)</v>
      </c>
      <c r="C6435" s="25" t="str">
        <f>'101_transform'!D6433</f>
        <v>61903   A  Недвижимость (кроме земли), временно неиспользуемая в основной деятельности</v>
      </c>
      <c r="D6435" s="25">
        <f>'101_transform'!E6433</f>
        <v>0</v>
      </c>
      <c r="E6435" s="25">
        <f>'101_transform'!F6433</f>
        <v>0</v>
      </c>
      <c r="F6435" s="25">
        <f>'101_transform'!G6433</f>
        <v>0</v>
      </c>
      <c r="G6435" s="25">
        <f>'101_transform'!H6433</f>
        <v>0</v>
      </c>
    </row>
    <row r="6436" spans="1:7" ht="15" x14ac:dyDescent="0.2">
      <c r="A6436" s="12" t="str">
        <f t="shared" si="100"/>
        <v>АКБ "Трансстройбанк" (АО) (2807) 61904</v>
      </c>
      <c r="B6436" s="25" t="str">
        <f>'101_transform'!C6434</f>
        <v>АКБ "Трансстройбанк" (АО) (2807)</v>
      </c>
      <c r="C6436" s="25" t="str">
        <f>'101_transform'!D6434</f>
        <v>61904   A  Недвижимость (кроме земли), временно неиспользуемая в основной деятельности, переданная в аренду</v>
      </c>
      <c r="D6436" s="25">
        <f>'101_transform'!E6434</f>
        <v>0</v>
      </c>
      <c r="E6436" s="25">
        <f>'101_transform'!F6434</f>
        <v>0</v>
      </c>
      <c r="F6436" s="25">
        <f>'101_transform'!G6434</f>
        <v>0</v>
      </c>
      <c r="G6436" s="25">
        <f>'101_transform'!H6434</f>
        <v>0</v>
      </c>
    </row>
    <row r="6437" spans="1:7" ht="15" x14ac:dyDescent="0.2">
      <c r="A6437" s="12" t="str">
        <f t="shared" si="100"/>
        <v>АКБ "Трансстройбанк" (АО) (2807) 61905</v>
      </c>
      <c r="B6437" s="25" t="str">
        <f>'101_transform'!C6435</f>
        <v>АКБ "Трансстройбанк" (АО) (2807)</v>
      </c>
      <c r="C6437" s="25" t="str">
        <f>'101_transform'!D6435</f>
        <v>61905   A  Земля, временно неиспользуемая в основной деятельности, учитываемая по справедливой стоимости</v>
      </c>
      <c r="D6437" s="25">
        <f>'101_transform'!E6435</f>
        <v>0</v>
      </c>
      <c r="E6437" s="25">
        <f>'101_transform'!F6435</f>
        <v>0</v>
      </c>
      <c r="F6437" s="25">
        <f>'101_transform'!G6435</f>
        <v>0</v>
      </c>
      <c r="G6437" s="25">
        <f>'101_transform'!H6435</f>
        <v>0</v>
      </c>
    </row>
    <row r="6438" spans="1:7" ht="15" x14ac:dyDescent="0.2">
      <c r="A6438" s="12" t="str">
        <f t="shared" si="100"/>
        <v>АКБ "Трансстройбанк" (АО) (2807) 61906</v>
      </c>
      <c r="B6438" s="25" t="str">
        <f>'101_transform'!C6436</f>
        <v>АКБ "Трансстройбанк" (АО) (2807)</v>
      </c>
      <c r="C6438" s="25" t="str">
        <f>'101_transform'!D6436</f>
        <v>61906   A  Земля, временно неиспользуемая в основной деятельности, учитываемая по справедливой стоимости, переданная в аренду</v>
      </c>
      <c r="D6438" s="25">
        <f>'101_transform'!E6436</f>
        <v>0</v>
      </c>
      <c r="E6438" s="25">
        <f>'101_transform'!F6436</f>
        <v>0</v>
      </c>
      <c r="F6438" s="25">
        <f>'101_transform'!G6436</f>
        <v>0</v>
      </c>
      <c r="G6438" s="25">
        <f>'101_transform'!H6436</f>
        <v>0</v>
      </c>
    </row>
    <row r="6439" spans="1:7" ht="15" x14ac:dyDescent="0.2">
      <c r="A6439" s="12" t="str">
        <f t="shared" si="100"/>
        <v>АКБ "Трансстройбанк" (АО) (2807) 61907</v>
      </c>
      <c r="B6439" s="25" t="str">
        <f>'101_transform'!C6437</f>
        <v>АКБ "Трансстройбанк" (АО) (2807)</v>
      </c>
      <c r="C6439" s="25" t="str">
        <f>'101_transform'!D6437</f>
        <v>61907   A  Недвижимость (кроме земли), временно неиспользуемая в основной деятельности, учитываемая по справедливой стоимости</v>
      </c>
      <c r="D6439" s="25">
        <f>'101_transform'!E6437</f>
        <v>0</v>
      </c>
      <c r="E6439" s="25">
        <f>'101_transform'!F6437</f>
        <v>0</v>
      </c>
      <c r="F6439" s="25">
        <f>'101_transform'!G6437</f>
        <v>0</v>
      </c>
      <c r="G6439" s="25">
        <f>'101_transform'!H6437</f>
        <v>0</v>
      </c>
    </row>
    <row r="6440" spans="1:7" ht="15" x14ac:dyDescent="0.2">
      <c r="A6440" s="12" t="str">
        <f t="shared" si="100"/>
        <v>АКБ "Трансстройбанк" (АО) (2807) 61908</v>
      </c>
      <c r="B6440" s="25" t="str">
        <f>'101_transform'!C6438</f>
        <v>АКБ "Трансстройбанк" (АО) (2807)</v>
      </c>
      <c r="C6440" s="25" t="str">
        <f>'101_transform'!D6438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440" s="25">
        <f>'101_transform'!E6438</f>
        <v>0</v>
      </c>
      <c r="E6440" s="25">
        <f>'101_transform'!F6438</f>
        <v>0</v>
      </c>
      <c r="F6440" s="25">
        <f>'101_transform'!G6438</f>
        <v>0</v>
      </c>
      <c r="G6440" s="25">
        <f>'101_transform'!H6438</f>
        <v>0</v>
      </c>
    </row>
    <row r="6441" spans="1:7" ht="15" x14ac:dyDescent="0.2">
      <c r="A6441" s="12" t="str">
        <f t="shared" si="100"/>
        <v>АКБ "Трансстройбанк" (АО) (2807) 61909</v>
      </c>
      <c r="B6441" s="25" t="str">
        <f>'101_transform'!C6439</f>
        <v>АКБ "Трансстройбанк" (АО) (2807)</v>
      </c>
      <c r="C6441" s="25" t="str">
        <f>'101_transform'!D6439</f>
        <v>61909   П  Амортизация недвижимости (кроме земли), временно неиспользуемой в основной деятельности</v>
      </c>
      <c r="D6441" s="25">
        <f>'101_transform'!E6439</f>
        <v>0</v>
      </c>
      <c r="E6441" s="25">
        <f>'101_transform'!F6439</f>
        <v>0</v>
      </c>
      <c r="F6441" s="25">
        <f>'101_transform'!G6439</f>
        <v>0</v>
      </c>
      <c r="G6441" s="25">
        <f>'101_transform'!H6439</f>
        <v>0</v>
      </c>
    </row>
    <row r="6442" spans="1:7" ht="15" x14ac:dyDescent="0.2">
      <c r="A6442" s="12" t="str">
        <f t="shared" si="100"/>
        <v>АКБ "Трансстройбанк" (АО) (2807) 61910</v>
      </c>
      <c r="B6442" s="25" t="str">
        <f>'101_transform'!C6440</f>
        <v>АКБ "Трансстройбанк" (АО) (2807)</v>
      </c>
      <c r="C6442" s="25" t="str">
        <f>'101_transform'!D6440</f>
        <v>61910   П  Амортизация недвижимости (кроме земли), временно неиспользуемой в основной деятельности, переданной в аренду</v>
      </c>
      <c r="D6442" s="25">
        <f>'101_transform'!E6440</f>
        <v>0</v>
      </c>
      <c r="E6442" s="25">
        <f>'101_transform'!F6440</f>
        <v>0</v>
      </c>
      <c r="F6442" s="25">
        <f>'101_transform'!G6440</f>
        <v>0</v>
      </c>
      <c r="G6442" s="25">
        <f>'101_transform'!H6440</f>
        <v>0</v>
      </c>
    </row>
    <row r="6443" spans="1:7" ht="15" x14ac:dyDescent="0.2">
      <c r="A6443" s="12" t="str">
        <f t="shared" si="100"/>
        <v>АКБ "Трансстройбанк" (АО) (2807) 61911</v>
      </c>
      <c r="B6443" s="25" t="str">
        <f>'101_transform'!C6441</f>
        <v>АКБ "Трансстройбанк" (АО) (2807)</v>
      </c>
      <c r="C6443" s="25" t="str">
        <f>'101_transform'!D6441</f>
        <v>61911   A  Вложения в сооружение (строительство) объектов недвижимости, временно неиспользуемой в основной деятельности</v>
      </c>
      <c r="D6443" s="25">
        <f>'101_transform'!E6441</f>
        <v>0</v>
      </c>
      <c r="E6443" s="25">
        <f>'101_transform'!F6441</f>
        <v>0</v>
      </c>
      <c r="F6443" s="25">
        <f>'101_transform'!G6441</f>
        <v>0</v>
      </c>
      <c r="G6443" s="25">
        <f>'101_transform'!H6441</f>
        <v>0</v>
      </c>
    </row>
    <row r="6444" spans="1:7" ht="15" x14ac:dyDescent="0.2">
      <c r="A6444" s="12" t="str">
        <f t="shared" si="100"/>
        <v>АКБ "Трансстройбанк" (АО) (2807) 61912</v>
      </c>
      <c r="B6444" s="25" t="str">
        <f>'101_transform'!C6442</f>
        <v>АКБ "Трансстройбанк" (АО) (2807)</v>
      </c>
      <c r="C6444" s="25" t="str">
        <f>'101_transform'!D6442</f>
        <v>61912   П  Резервы на возможные потери</v>
      </c>
      <c r="D6444" s="25">
        <f>'101_transform'!E6442</f>
        <v>0</v>
      </c>
      <c r="E6444" s="25">
        <f>'101_transform'!F6442</f>
        <v>0</v>
      </c>
      <c r="F6444" s="25">
        <f>'101_transform'!G6442</f>
        <v>0</v>
      </c>
      <c r="G6444" s="25">
        <f>'101_transform'!H6442</f>
        <v>0</v>
      </c>
    </row>
    <row r="6445" spans="1:7" ht="15" x14ac:dyDescent="0.2">
      <c r="A6445" s="12" t="str">
        <f t="shared" si="100"/>
        <v>АКБ "Трансстройбанк" (АО) (2807) 62001</v>
      </c>
      <c r="B6445" s="25" t="str">
        <f>'101_transform'!C6443</f>
        <v>АКБ "Трансстройбанк" (АО) (2807)</v>
      </c>
      <c r="C6445" s="25" t="str">
        <f>'101_transform'!D6443</f>
        <v>62001   A  Долгосрочные активы, предназначенные для продажи</v>
      </c>
      <c r="D6445" s="25">
        <f>'101_transform'!E6443</f>
        <v>0</v>
      </c>
      <c r="E6445" s="25">
        <f>'101_transform'!F6443</f>
        <v>0</v>
      </c>
      <c r="F6445" s="25">
        <f>'101_transform'!G6443</f>
        <v>0</v>
      </c>
      <c r="G6445" s="25">
        <f>'101_transform'!H6443</f>
        <v>0</v>
      </c>
    </row>
    <row r="6446" spans="1:7" ht="15" x14ac:dyDescent="0.2">
      <c r="A6446" s="12" t="str">
        <f t="shared" si="100"/>
        <v>АКБ "Трансстройбанк" (АО) (2807) 62002</v>
      </c>
      <c r="B6446" s="25" t="str">
        <f>'101_transform'!C6444</f>
        <v>АКБ "Трансстройбанк" (АО) (2807)</v>
      </c>
      <c r="C6446" s="25" t="str">
        <f>'101_transform'!D6444</f>
        <v>62002   П  Резервы на возможные потери</v>
      </c>
      <c r="D6446" s="25">
        <f>'101_transform'!E6444</f>
        <v>0</v>
      </c>
      <c r="E6446" s="25">
        <f>'101_transform'!F6444</f>
        <v>0</v>
      </c>
      <c r="F6446" s="25">
        <f>'101_transform'!G6444</f>
        <v>0</v>
      </c>
      <c r="G6446" s="25">
        <f>'101_transform'!H6444</f>
        <v>0</v>
      </c>
    </row>
    <row r="6447" spans="1:7" ht="15" x14ac:dyDescent="0.2">
      <c r="A6447" s="12" t="str">
        <f t="shared" si="100"/>
        <v>АКБ "Трансстройбанк" (АО) (2807) 62101</v>
      </c>
      <c r="B6447" s="25" t="str">
        <f>'101_transform'!C6445</f>
        <v>АКБ "Трансстройбанк" (АО) (2807)</v>
      </c>
      <c r="C6447" s="25" t="str">
        <f>'101_transform'!D6445</f>
        <v>62101   A  Средства труда, полученные по договорам отступного, залога, назначение которых не определено</v>
      </c>
      <c r="D6447" s="25">
        <f>'101_transform'!E6445</f>
        <v>0</v>
      </c>
      <c r="E6447" s="25">
        <f>'101_transform'!F6445</f>
        <v>0</v>
      </c>
      <c r="F6447" s="25">
        <f>'101_transform'!G6445</f>
        <v>0</v>
      </c>
      <c r="G6447" s="25">
        <f>'101_transform'!H6445</f>
        <v>0</v>
      </c>
    </row>
    <row r="6448" spans="1:7" ht="15" x14ac:dyDescent="0.2">
      <c r="A6448" s="12" t="str">
        <f t="shared" si="100"/>
        <v>АКБ "Трансстройбанк" (АО) (2807) 62102</v>
      </c>
      <c r="B6448" s="25" t="str">
        <f>'101_transform'!C6446</f>
        <v>АКБ "Трансстройбанк" (АО) (2807)</v>
      </c>
      <c r="C6448" s="25" t="str">
        <f>'101_transform'!D6446</f>
        <v>62102   A  Предметы труда, полученные по договорам отступного, залога, назначение которых не определено</v>
      </c>
      <c r="D6448" s="25">
        <f>'101_transform'!E6446</f>
        <v>0</v>
      </c>
      <c r="E6448" s="25">
        <f>'101_transform'!F6446</f>
        <v>0</v>
      </c>
      <c r="F6448" s="25">
        <f>'101_transform'!G6446</f>
        <v>0</v>
      </c>
      <c r="G6448" s="25">
        <f>'101_transform'!H6446</f>
        <v>0</v>
      </c>
    </row>
    <row r="6449" spans="1:7" ht="15" x14ac:dyDescent="0.2">
      <c r="A6449" s="12" t="str">
        <f t="shared" si="100"/>
        <v>АКБ "Трансстройбанк" (АО) (2807) 62103</v>
      </c>
      <c r="B6449" s="25" t="str">
        <f>'101_transform'!C6447</f>
        <v>АКБ "Трансстройбанк" (АО) (2807)</v>
      </c>
      <c r="C6449" s="25" t="str">
        <f>'101_transform'!D6447</f>
        <v>62103   П  Резервы на возможные потери</v>
      </c>
      <c r="D6449" s="25">
        <f>'101_transform'!E6447</f>
        <v>0</v>
      </c>
      <c r="E6449" s="25">
        <f>'101_transform'!F6447</f>
        <v>0</v>
      </c>
      <c r="F6449" s="25">
        <f>'101_transform'!G6447</f>
        <v>0</v>
      </c>
      <c r="G6449" s="25">
        <f>'101_transform'!H6447</f>
        <v>0</v>
      </c>
    </row>
    <row r="6450" spans="1:7" ht="15" x14ac:dyDescent="0.2">
      <c r="A6450" s="12" t="str">
        <f t="shared" si="100"/>
        <v>Банк "ТРАСТ" (ПАО) (3279) 60401</v>
      </c>
      <c r="B6450" s="25" t="str">
        <f>'101_transform'!C6448</f>
        <v>Банк "ТРАСТ" (ПАО) (3279)</v>
      </c>
      <c r="C6450" s="25" t="str">
        <f>'101_transform'!D6448</f>
        <v>60401   A  Основные средства (кроме земли) (c 13.02.2018)_x000D_Категория 1- Здания и сооружения (до 31.12.2002)</v>
      </c>
      <c r="D6450" s="25">
        <f>'101_transform'!E6448</f>
        <v>1230371</v>
      </c>
      <c r="E6450" s="25">
        <f>'101_transform'!F6448</f>
        <v>0</v>
      </c>
      <c r="F6450" s="25">
        <f>'101_transform'!G6448</f>
        <v>1216842</v>
      </c>
      <c r="G6450" s="25">
        <f>'101_transform'!H6448</f>
        <v>0</v>
      </c>
    </row>
    <row r="6451" spans="1:7" ht="15" x14ac:dyDescent="0.2">
      <c r="A6451" s="12" t="str">
        <f t="shared" si="100"/>
        <v>Банк "ТРАСТ" (ПАО) (3279) 60404</v>
      </c>
      <c r="B6451" s="25" t="str">
        <f>'101_transform'!C6449</f>
        <v>Банк "ТРАСТ" (ПАО) (3279)</v>
      </c>
      <c r="C6451" s="25" t="str">
        <f>'101_transform'!D6449</f>
        <v>60404   A  Земля (c 13.02.2018)</v>
      </c>
      <c r="D6451" s="25">
        <f>'101_transform'!E6449</f>
        <v>0</v>
      </c>
      <c r="E6451" s="25">
        <f>'101_transform'!F6449</f>
        <v>0</v>
      </c>
      <c r="F6451" s="25">
        <f>'101_transform'!G6449</f>
        <v>0</v>
      </c>
      <c r="G6451" s="25">
        <f>'101_transform'!H6449</f>
        <v>0</v>
      </c>
    </row>
    <row r="6452" spans="1:7" ht="15" x14ac:dyDescent="0.2">
      <c r="A6452" s="12" t="str">
        <f t="shared" si="100"/>
        <v>Банк "ТРАСТ" (ПАО) (3279) 60405</v>
      </c>
      <c r="B6452" s="25" t="str">
        <f>'101_transform'!C6450</f>
        <v>Банк "ТРАСТ" (ПАО) (3279)</v>
      </c>
      <c r="C6452" s="25" t="str">
        <f>'101_transform'!D6450</f>
        <v>60405   П
A (до 31.01.2003)  Резервы на возможные потери (c 13.02.2018)
Долгосрочно арендуемые основные средства (до 31.01.2003)</v>
      </c>
      <c r="D6452" s="25">
        <f>'101_transform'!E6450</f>
        <v>0</v>
      </c>
      <c r="E6452" s="25">
        <f>'101_transform'!F6450</f>
        <v>0</v>
      </c>
      <c r="F6452" s="25">
        <f>'101_transform'!G6450</f>
        <v>0</v>
      </c>
      <c r="G6452" s="25">
        <f>'101_transform'!H6450</f>
        <v>0</v>
      </c>
    </row>
    <row r="6453" spans="1:7" ht="15" x14ac:dyDescent="0.2">
      <c r="A6453" s="12" t="str">
        <f t="shared" si="100"/>
        <v>Банк "ТРАСТ" (ПАО) (3279) 60414</v>
      </c>
      <c r="B6453" s="25" t="str">
        <f>'101_transform'!C6451</f>
        <v>Банк "ТРАСТ" (ПАО) (3279)</v>
      </c>
      <c r="C6453" s="25" t="str">
        <f>'101_transform'!D6451</f>
        <v>60414   П  Амортизация основных средств (кроме земли) (c 13.02.2018)</v>
      </c>
      <c r="D6453" s="25">
        <f>'101_transform'!E6451</f>
        <v>0</v>
      </c>
      <c r="E6453" s="25">
        <f>'101_transform'!F6451</f>
        <v>973225</v>
      </c>
      <c r="F6453" s="25">
        <f>'101_transform'!G6451</f>
        <v>0</v>
      </c>
      <c r="G6453" s="25">
        <f>'101_transform'!H6451</f>
        <v>973038</v>
      </c>
    </row>
    <row r="6454" spans="1:7" ht="15" x14ac:dyDescent="0.2">
      <c r="A6454" s="12" t="str">
        <f t="shared" si="100"/>
        <v>Банк "ТРАСТ" (ПАО) (3279) 60415</v>
      </c>
      <c r="B6454" s="25" t="str">
        <f>'101_transform'!C6452</f>
        <v>Банк "ТРАСТ" (ПАО) (3279)</v>
      </c>
      <c r="C6454" s="25" t="str">
        <f>'101_transform'!D6452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454" s="25">
        <f>'101_transform'!E6452</f>
        <v>387</v>
      </c>
      <c r="E6454" s="25">
        <f>'101_transform'!F6452</f>
        <v>0</v>
      </c>
      <c r="F6454" s="25">
        <f>'101_transform'!G6452</f>
        <v>387</v>
      </c>
      <c r="G6454" s="25">
        <f>'101_transform'!H6452</f>
        <v>0</v>
      </c>
    </row>
    <row r="6455" spans="1:7" ht="15" x14ac:dyDescent="0.2">
      <c r="A6455" s="12" t="str">
        <f t="shared" si="100"/>
        <v>Банк "ТРАСТ" (ПАО) (3279) 61901</v>
      </c>
      <c r="B6455" s="25" t="str">
        <f>'101_transform'!C6453</f>
        <v>Банк "ТРАСТ" (ПАО) (3279)</v>
      </c>
      <c r="C6455" s="25" t="str">
        <f>'101_transform'!D6453</f>
        <v>61901   A  Земля, временно неиспользуемая в основной деятельности</v>
      </c>
      <c r="D6455" s="25">
        <f>'101_transform'!E6453</f>
        <v>0</v>
      </c>
      <c r="E6455" s="25">
        <f>'101_transform'!F6453</f>
        <v>0</v>
      </c>
      <c r="F6455" s="25">
        <f>'101_transform'!G6453</f>
        <v>0</v>
      </c>
      <c r="G6455" s="25">
        <f>'101_transform'!H6453</f>
        <v>0</v>
      </c>
    </row>
    <row r="6456" spans="1:7" ht="15" x14ac:dyDescent="0.2">
      <c r="A6456" s="12" t="str">
        <f t="shared" si="100"/>
        <v>Банк "ТРАСТ" (ПАО) (3279) 61902</v>
      </c>
      <c r="B6456" s="25" t="str">
        <f>'101_transform'!C6454</f>
        <v>Банк "ТРАСТ" (ПАО) (3279)</v>
      </c>
      <c r="C6456" s="25" t="str">
        <f>'101_transform'!D6454</f>
        <v>61902   A  Земля, временно неиспользуемая в основной деятельности, переданная в аренду</v>
      </c>
      <c r="D6456" s="25">
        <f>'101_transform'!E6454</f>
        <v>0</v>
      </c>
      <c r="E6456" s="25">
        <f>'101_transform'!F6454</f>
        <v>0</v>
      </c>
      <c r="F6456" s="25">
        <f>'101_transform'!G6454</f>
        <v>0</v>
      </c>
      <c r="G6456" s="25">
        <f>'101_transform'!H6454</f>
        <v>0</v>
      </c>
    </row>
    <row r="6457" spans="1:7" ht="15" x14ac:dyDescent="0.2">
      <c r="A6457" s="12" t="str">
        <f t="shared" si="100"/>
        <v>Банк "ТРАСТ" (ПАО) (3279) 61903</v>
      </c>
      <c r="B6457" s="25" t="str">
        <f>'101_transform'!C6455</f>
        <v>Банк "ТРАСТ" (ПАО) (3279)</v>
      </c>
      <c r="C6457" s="25" t="str">
        <f>'101_transform'!D6455</f>
        <v>61903   A  Недвижимость (кроме земли), временно неиспользуемая в основной деятельности</v>
      </c>
      <c r="D6457" s="25">
        <f>'101_transform'!E6455</f>
        <v>0</v>
      </c>
      <c r="E6457" s="25">
        <f>'101_transform'!F6455</f>
        <v>0</v>
      </c>
      <c r="F6457" s="25">
        <f>'101_transform'!G6455</f>
        <v>0</v>
      </c>
      <c r="G6457" s="25">
        <f>'101_transform'!H6455</f>
        <v>0</v>
      </c>
    </row>
    <row r="6458" spans="1:7" ht="15" x14ac:dyDescent="0.2">
      <c r="A6458" s="12" t="str">
        <f t="shared" si="100"/>
        <v>Банк "ТРАСТ" (ПАО) (3279) 61904</v>
      </c>
      <c r="B6458" s="25" t="str">
        <f>'101_transform'!C6456</f>
        <v>Банк "ТРАСТ" (ПАО) (3279)</v>
      </c>
      <c r="C6458" s="25" t="str">
        <f>'101_transform'!D6456</f>
        <v>61904   A  Недвижимость (кроме земли), временно неиспользуемая в основной деятельности, переданная в аренду</v>
      </c>
      <c r="D6458" s="25">
        <f>'101_transform'!E6456</f>
        <v>0</v>
      </c>
      <c r="E6458" s="25">
        <f>'101_transform'!F6456</f>
        <v>0</v>
      </c>
      <c r="F6458" s="25">
        <f>'101_transform'!G6456</f>
        <v>0</v>
      </c>
      <c r="G6458" s="25">
        <f>'101_transform'!H6456</f>
        <v>0</v>
      </c>
    </row>
    <row r="6459" spans="1:7" ht="15" x14ac:dyDescent="0.2">
      <c r="A6459" s="12" t="str">
        <f t="shared" si="100"/>
        <v>Банк "ТРАСТ" (ПАО) (3279) 61905</v>
      </c>
      <c r="B6459" s="25" t="str">
        <f>'101_transform'!C6457</f>
        <v>Банк "ТРАСТ" (ПАО) (3279)</v>
      </c>
      <c r="C6459" s="25" t="str">
        <f>'101_transform'!D6457</f>
        <v>61905   A  Земля, временно неиспользуемая в основной деятельности, учитываемая по справедливой стоимости</v>
      </c>
      <c r="D6459" s="25">
        <f>'101_transform'!E6457</f>
        <v>438221</v>
      </c>
      <c r="E6459" s="25">
        <f>'101_transform'!F6457</f>
        <v>0</v>
      </c>
      <c r="F6459" s="25">
        <f>'101_transform'!G6457</f>
        <v>250914</v>
      </c>
      <c r="G6459" s="25">
        <f>'101_transform'!H6457</f>
        <v>0</v>
      </c>
    </row>
    <row r="6460" spans="1:7" ht="15" x14ac:dyDescent="0.2">
      <c r="A6460" s="12" t="str">
        <f t="shared" si="100"/>
        <v>Банк "ТРАСТ" (ПАО) (3279) 61906</v>
      </c>
      <c r="B6460" s="25" t="str">
        <f>'101_transform'!C6458</f>
        <v>Банк "ТРАСТ" (ПАО) (3279)</v>
      </c>
      <c r="C6460" s="25" t="str">
        <f>'101_transform'!D6458</f>
        <v>61906   A  Земля, временно неиспользуемая в основной деятельности, учитываемая по справедливой стоимости, переданная в аренду</v>
      </c>
      <c r="D6460" s="25">
        <f>'101_transform'!E6458</f>
        <v>415511</v>
      </c>
      <c r="E6460" s="25">
        <f>'101_transform'!F6458</f>
        <v>0</v>
      </c>
      <c r="F6460" s="25">
        <f>'101_transform'!G6458</f>
        <v>238523</v>
      </c>
      <c r="G6460" s="25">
        <f>'101_transform'!H6458</f>
        <v>0</v>
      </c>
    </row>
    <row r="6461" spans="1:7" ht="15" x14ac:dyDescent="0.2">
      <c r="A6461" s="12" t="str">
        <f t="shared" si="100"/>
        <v>Банк "ТРАСТ" (ПАО) (3279) 61907</v>
      </c>
      <c r="B6461" s="25" t="str">
        <f>'101_transform'!C6459</f>
        <v>Банк "ТРАСТ" (ПАО) (3279)</v>
      </c>
      <c r="C6461" s="25" t="str">
        <f>'101_transform'!D6459</f>
        <v>61907   A  Недвижимость (кроме земли), временно неиспользуемая в основной деятельности, учитываемая по справедливой стоимости</v>
      </c>
      <c r="D6461" s="25">
        <f>'101_transform'!E6459</f>
        <v>1489902</v>
      </c>
      <c r="E6461" s="25">
        <f>'101_transform'!F6459</f>
        <v>0</v>
      </c>
      <c r="F6461" s="25">
        <f>'101_transform'!G6459</f>
        <v>1427318</v>
      </c>
      <c r="G6461" s="25">
        <f>'101_transform'!H6459</f>
        <v>0</v>
      </c>
    </row>
    <row r="6462" spans="1:7" ht="15" x14ac:dyDescent="0.2">
      <c r="A6462" s="12" t="str">
        <f t="shared" si="100"/>
        <v>Банк "ТРАСТ" (ПАО) (3279) 61908</v>
      </c>
      <c r="B6462" s="25" t="str">
        <f>'101_transform'!C6460</f>
        <v>Банк "ТРАСТ" (ПАО) (3279)</v>
      </c>
      <c r="C6462" s="25" t="str">
        <f>'101_transform'!D6460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462" s="25">
        <f>'101_transform'!E6460</f>
        <v>1958753</v>
      </c>
      <c r="E6462" s="25">
        <f>'101_transform'!F6460</f>
        <v>0</v>
      </c>
      <c r="F6462" s="25">
        <f>'101_transform'!G6460</f>
        <v>1526714</v>
      </c>
      <c r="G6462" s="25">
        <f>'101_transform'!H6460</f>
        <v>0</v>
      </c>
    </row>
    <row r="6463" spans="1:7" ht="15" x14ac:dyDescent="0.2">
      <c r="A6463" s="12" t="str">
        <f t="shared" si="100"/>
        <v>Банк "ТРАСТ" (ПАО) (3279) 61909</v>
      </c>
      <c r="B6463" s="25" t="str">
        <f>'101_transform'!C6461</f>
        <v>Банк "ТРАСТ" (ПАО) (3279)</v>
      </c>
      <c r="C6463" s="25" t="str">
        <f>'101_transform'!D6461</f>
        <v>61909   П  Амортизация недвижимости (кроме земли), временно неиспользуемой в основной деятельности</v>
      </c>
      <c r="D6463" s="25">
        <f>'101_transform'!E6461</f>
        <v>0</v>
      </c>
      <c r="E6463" s="25">
        <f>'101_transform'!F6461</f>
        <v>0</v>
      </c>
      <c r="F6463" s="25">
        <f>'101_transform'!G6461</f>
        <v>0</v>
      </c>
      <c r="G6463" s="25">
        <f>'101_transform'!H6461</f>
        <v>0</v>
      </c>
    </row>
    <row r="6464" spans="1:7" ht="15" x14ac:dyDescent="0.2">
      <c r="A6464" s="12" t="str">
        <f t="shared" si="100"/>
        <v>Банк "ТРАСТ" (ПАО) (3279) 61910</v>
      </c>
      <c r="B6464" s="25" t="str">
        <f>'101_transform'!C6462</f>
        <v>Банк "ТРАСТ" (ПАО) (3279)</v>
      </c>
      <c r="C6464" s="25" t="str">
        <f>'101_transform'!D6462</f>
        <v>61910   П  Амортизация недвижимости (кроме земли), временно неиспользуемой в основной деятельности, переданной в аренду</v>
      </c>
      <c r="D6464" s="25">
        <f>'101_transform'!E6462</f>
        <v>0</v>
      </c>
      <c r="E6464" s="25">
        <f>'101_transform'!F6462</f>
        <v>0</v>
      </c>
      <c r="F6464" s="25">
        <f>'101_transform'!G6462</f>
        <v>0</v>
      </c>
      <c r="G6464" s="25">
        <f>'101_transform'!H6462</f>
        <v>0</v>
      </c>
    </row>
    <row r="6465" spans="1:7" ht="15" x14ac:dyDescent="0.2">
      <c r="A6465" s="12" t="str">
        <f t="shared" si="100"/>
        <v>Банк "ТРАСТ" (ПАО) (3279) 61911</v>
      </c>
      <c r="B6465" s="25" t="str">
        <f>'101_transform'!C6463</f>
        <v>Банк "ТРАСТ" (ПАО) (3279)</v>
      </c>
      <c r="C6465" s="25" t="str">
        <f>'101_transform'!D6463</f>
        <v>61911   A  Вложения в сооружение (строительство) объектов недвижимости, временно неиспользуемой в основной деятельности</v>
      </c>
      <c r="D6465" s="25">
        <f>'101_transform'!E6463</f>
        <v>855717</v>
      </c>
      <c r="E6465" s="25">
        <f>'101_transform'!F6463</f>
        <v>0</v>
      </c>
      <c r="F6465" s="25">
        <f>'101_transform'!G6463</f>
        <v>345470</v>
      </c>
      <c r="G6465" s="25">
        <f>'101_transform'!H6463</f>
        <v>0</v>
      </c>
    </row>
    <row r="6466" spans="1:7" ht="15" x14ac:dyDescent="0.2">
      <c r="A6466" s="12" t="str">
        <f t="shared" si="100"/>
        <v>Банк "ТРАСТ" (ПАО) (3279) 61912</v>
      </c>
      <c r="B6466" s="25" t="str">
        <f>'101_transform'!C6464</f>
        <v>Банк "ТРАСТ" (ПАО) (3279)</v>
      </c>
      <c r="C6466" s="25" t="str">
        <f>'101_transform'!D6464</f>
        <v>61912   П  Резервы на возможные потери</v>
      </c>
      <c r="D6466" s="25">
        <f>'101_transform'!E6464</f>
        <v>0</v>
      </c>
      <c r="E6466" s="25">
        <f>'101_transform'!F6464</f>
        <v>366422</v>
      </c>
      <c r="F6466" s="25">
        <f>'101_transform'!G6464</f>
        <v>0</v>
      </c>
      <c r="G6466" s="25">
        <f>'101_transform'!H6464</f>
        <v>66528</v>
      </c>
    </row>
    <row r="6467" spans="1:7" ht="15" x14ac:dyDescent="0.2">
      <c r="A6467" s="12" t="str">
        <f t="shared" si="100"/>
        <v>Банк "ТРАСТ" (ПАО) (3279) 62001</v>
      </c>
      <c r="B6467" s="25" t="str">
        <f>'101_transform'!C6465</f>
        <v>Банк "ТРАСТ" (ПАО) (3279)</v>
      </c>
      <c r="C6467" s="25" t="str">
        <f>'101_transform'!D6465</f>
        <v>62001   A  Долгосрочные активы, предназначенные для продажи</v>
      </c>
      <c r="D6467" s="25">
        <f>'101_transform'!E6465</f>
        <v>1627845</v>
      </c>
      <c r="E6467" s="25">
        <f>'101_transform'!F6465</f>
        <v>0</v>
      </c>
      <c r="F6467" s="25">
        <f>'101_transform'!G6465</f>
        <v>1525761</v>
      </c>
      <c r="G6467" s="25">
        <f>'101_transform'!H6465</f>
        <v>0</v>
      </c>
    </row>
    <row r="6468" spans="1:7" ht="15" x14ac:dyDescent="0.2">
      <c r="A6468" s="12" t="str">
        <f t="shared" ref="A6468:A6531" si="101">B6468&amp;" "&amp;LEFT(C6468,5)</f>
        <v>Банк "ТРАСТ" (ПАО) (3279) 62002</v>
      </c>
      <c r="B6468" s="25" t="str">
        <f>'101_transform'!C6466</f>
        <v>Банк "ТРАСТ" (ПАО) (3279)</v>
      </c>
      <c r="C6468" s="25" t="str">
        <f>'101_transform'!D6466</f>
        <v>62002   П  Резервы на возможные потери</v>
      </c>
      <c r="D6468" s="25">
        <f>'101_transform'!E6466</f>
        <v>0</v>
      </c>
      <c r="E6468" s="25">
        <f>'101_transform'!F6466</f>
        <v>88657</v>
      </c>
      <c r="F6468" s="25">
        <f>'101_transform'!G6466</f>
        <v>0</v>
      </c>
      <c r="G6468" s="25">
        <f>'101_transform'!H6466</f>
        <v>90419</v>
      </c>
    </row>
    <row r="6469" spans="1:7" ht="15" x14ac:dyDescent="0.2">
      <c r="A6469" s="12" t="str">
        <f t="shared" si="101"/>
        <v>Банк "ТРАСТ" (ПАО) (3279) 62101</v>
      </c>
      <c r="B6469" s="25" t="str">
        <f>'101_transform'!C6467</f>
        <v>Банк "ТРАСТ" (ПАО) (3279)</v>
      </c>
      <c r="C6469" s="25" t="str">
        <f>'101_transform'!D6467</f>
        <v>62101   A  Средства труда, полученные по договорам отступного, залога, назначение которых не определено</v>
      </c>
      <c r="D6469" s="25">
        <f>'101_transform'!E6467</f>
        <v>783</v>
      </c>
      <c r="E6469" s="25">
        <f>'101_transform'!F6467</f>
        <v>0</v>
      </c>
      <c r="F6469" s="25">
        <f>'101_transform'!G6467</f>
        <v>30</v>
      </c>
      <c r="G6469" s="25">
        <f>'101_transform'!H6467</f>
        <v>0</v>
      </c>
    </row>
    <row r="6470" spans="1:7" ht="15" x14ac:dyDescent="0.2">
      <c r="A6470" s="12" t="str">
        <f t="shared" si="101"/>
        <v>Банк "ТРАСТ" (ПАО) (3279) 62102</v>
      </c>
      <c r="B6470" s="25" t="str">
        <f>'101_transform'!C6468</f>
        <v>Банк "ТРАСТ" (ПАО) (3279)</v>
      </c>
      <c r="C6470" s="25" t="str">
        <f>'101_transform'!D6468</f>
        <v>62102   A  Предметы труда, полученные по договорам отступного, залога, назначение которых не определено</v>
      </c>
      <c r="D6470" s="25">
        <f>'101_transform'!E6468</f>
        <v>0</v>
      </c>
      <c r="E6470" s="25">
        <f>'101_transform'!F6468</f>
        <v>0</v>
      </c>
      <c r="F6470" s="25">
        <f>'101_transform'!G6468</f>
        <v>0</v>
      </c>
      <c r="G6470" s="25">
        <f>'101_transform'!H6468</f>
        <v>0</v>
      </c>
    </row>
    <row r="6471" spans="1:7" ht="15" x14ac:dyDescent="0.2">
      <c r="A6471" s="12" t="str">
        <f t="shared" si="101"/>
        <v>Банк "ТРАСТ" (ПАО) (3279) 62103</v>
      </c>
      <c r="B6471" s="25" t="str">
        <f>'101_transform'!C6469</f>
        <v>Банк "ТРАСТ" (ПАО) (3279)</v>
      </c>
      <c r="C6471" s="25" t="str">
        <f>'101_transform'!D6469</f>
        <v>62103   П  Резервы на возможные потери</v>
      </c>
      <c r="D6471" s="25">
        <f>'101_transform'!E6469</f>
        <v>0</v>
      </c>
      <c r="E6471" s="25">
        <f>'101_transform'!F6469</f>
        <v>270</v>
      </c>
      <c r="F6471" s="25">
        <f>'101_transform'!G6469</f>
        <v>0</v>
      </c>
      <c r="G6471" s="25">
        <f>'101_transform'!H6469</f>
        <v>6</v>
      </c>
    </row>
    <row r="6472" spans="1:7" ht="15" x14ac:dyDescent="0.2">
      <c r="A6472" s="12" t="str">
        <f t="shared" si="101"/>
        <v>АО "Углеметбанк" (2997) 60401</v>
      </c>
      <c r="B6472" s="25" t="str">
        <f>'101_transform'!C6470</f>
        <v>АО "Углеметбанк" (2997)</v>
      </c>
      <c r="C6472" s="25" t="str">
        <f>'101_transform'!D6470</f>
        <v>60401   A  Основные средства (кроме земли) (c 13.02.2018)_x000D_Категория 1- Здания и сооружения (до 31.12.2002)</v>
      </c>
      <c r="D6472" s="25">
        <f>'101_transform'!E6470</f>
        <v>451823</v>
      </c>
      <c r="E6472" s="25">
        <f>'101_transform'!F6470</f>
        <v>0</v>
      </c>
      <c r="F6472" s="25">
        <f>'101_transform'!G6470</f>
        <v>453561</v>
      </c>
      <c r="G6472" s="25">
        <f>'101_transform'!H6470</f>
        <v>0</v>
      </c>
    </row>
    <row r="6473" spans="1:7" ht="15" x14ac:dyDescent="0.2">
      <c r="A6473" s="12" t="str">
        <f t="shared" si="101"/>
        <v>АО "Углеметбанк" (2997) 60404</v>
      </c>
      <c r="B6473" s="25" t="str">
        <f>'101_transform'!C6471</f>
        <v>АО "Углеметбанк" (2997)</v>
      </c>
      <c r="C6473" s="25" t="str">
        <f>'101_transform'!D6471</f>
        <v>60404   A  Земля (c 13.02.2018)</v>
      </c>
      <c r="D6473" s="25">
        <f>'101_transform'!E6471</f>
        <v>13338</v>
      </c>
      <c r="E6473" s="25">
        <f>'101_transform'!F6471</f>
        <v>0</v>
      </c>
      <c r="F6473" s="25">
        <f>'101_transform'!G6471</f>
        <v>10376</v>
      </c>
      <c r="G6473" s="25">
        <f>'101_transform'!H6471</f>
        <v>0</v>
      </c>
    </row>
    <row r="6474" spans="1:7" ht="15" x14ac:dyDescent="0.2">
      <c r="A6474" s="12" t="str">
        <f t="shared" si="101"/>
        <v>АО "Углеметбанк" (2997) 60405</v>
      </c>
      <c r="B6474" s="25" t="str">
        <f>'101_transform'!C6472</f>
        <v>АО "Углеметбанк" (2997)</v>
      </c>
      <c r="C6474" s="25" t="str">
        <f>'101_transform'!D6472</f>
        <v>60405   П
A (до 31.01.2003)  Резервы на возможные потери (c 13.02.2018)
Долгосрочно арендуемые основные средства (до 31.01.2003)</v>
      </c>
      <c r="D6474" s="25">
        <f>'101_transform'!E6472</f>
        <v>0</v>
      </c>
      <c r="E6474" s="25">
        <f>'101_transform'!F6472</f>
        <v>0</v>
      </c>
      <c r="F6474" s="25">
        <f>'101_transform'!G6472</f>
        <v>0</v>
      </c>
      <c r="G6474" s="25">
        <f>'101_transform'!H6472</f>
        <v>0</v>
      </c>
    </row>
    <row r="6475" spans="1:7" ht="15" x14ac:dyDescent="0.2">
      <c r="A6475" s="12" t="str">
        <f t="shared" si="101"/>
        <v>АО "Углеметбанк" (2997) 60414</v>
      </c>
      <c r="B6475" s="25" t="str">
        <f>'101_transform'!C6473</f>
        <v>АО "Углеметбанк" (2997)</v>
      </c>
      <c r="C6475" s="25" t="str">
        <f>'101_transform'!D6473</f>
        <v>60414   П  Амортизация основных средств (кроме земли) (c 13.02.2018)</v>
      </c>
      <c r="D6475" s="25">
        <f>'101_transform'!E6473</f>
        <v>0</v>
      </c>
      <c r="E6475" s="25">
        <f>'101_transform'!F6473</f>
        <v>178801</v>
      </c>
      <c r="F6475" s="25">
        <f>'101_transform'!G6473</f>
        <v>0</v>
      </c>
      <c r="G6475" s="25">
        <f>'101_transform'!H6473</f>
        <v>185358</v>
      </c>
    </row>
    <row r="6476" spans="1:7" ht="15" x14ac:dyDescent="0.2">
      <c r="A6476" s="12" t="str">
        <f t="shared" si="101"/>
        <v>АО "Углеметбанк" (2997) 60415</v>
      </c>
      <c r="B6476" s="25" t="str">
        <f>'101_transform'!C6474</f>
        <v>АО "Углеметбанк" (2997)</v>
      </c>
      <c r="C6476" s="25" t="str">
        <f>'101_transform'!D6474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476" s="25">
        <f>'101_transform'!E6474</f>
        <v>0</v>
      </c>
      <c r="E6476" s="25">
        <f>'101_transform'!F6474</f>
        <v>0</v>
      </c>
      <c r="F6476" s="25">
        <f>'101_transform'!G6474</f>
        <v>0</v>
      </c>
      <c r="G6476" s="25">
        <f>'101_transform'!H6474</f>
        <v>0</v>
      </c>
    </row>
    <row r="6477" spans="1:7" ht="15" x14ac:dyDescent="0.2">
      <c r="A6477" s="12" t="str">
        <f t="shared" si="101"/>
        <v>АО "Углеметбанк" (2997) 61901</v>
      </c>
      <c r="B6477" s="25" t="str">
        <f>'101_transform'!C6475</f>
        <v>АО "Углеметбанк" (2997)</v>
      </c>
      <c r="C6477" s="25" t="str">
        <f>'101_transform'!D6475</f>
        <v>61901   A  Земля, временно неиспользуемая в основной деятельности</v>
      </c>
      <c r="D6477" s="25">
        <f>'101_transform'!E6475</f>
        <v>0</v>
      </c>
      <c r="E6477" s="25">
        <f>'101_transform'!F6475</f>
        <v>0</v>
      </c>
      <c r="F6477" s="25">
        <f>'101_transform'!G6475</f>
        <v>0</v>
      </c>
      <c r="G6477" s="25">
        <f>'101_transform'!H6475</f>
        <v>0</v>
      </c>
    </row>
    <row r="6478" spans="1:7" ht="15" x14ac:dyDescent="0.2">
      <c r="A6478" s="12" t="str">
        <f t="shared" si="101"/>
        <v>АО "Углеметбанк" (2997) 61902</v>
      </c>
      <c r="B6478" s="25" t="str">
        <f>'101_transform'!C6476</f>
        <v>АО "Углеметбанк" (2997)</v>
      </c>
      <c r="C6478" s="25" t="str">
        <f>'101_transform'!D6476</f>
        <v>61902   A  Земля, временно неиспользуемая в основной деятельности, переданная в аренду</v>
      </c>
      <c r="D6478" s="25">
        <f>'101_transform'!E6476</f>
        <v>0</v>
      </c>
      <c r="E6478" s="25">
        <f>'101_transform'!F6476</f>
        <v>0</v>
      </c>
      <c r="F6478" s="25">
        <f>'101_transform'!G6476</f>
        <v>0</v>
      </c>
      <c r="G6478" s="25">
        <f>'101_transform'!H6476</f>
        <v>0</v>
      </c>
    </row>
    <row r="6479" spans="1:7" ht="15" x14ac:dyDescent="0.2">
      <c r="A6479" s="12" t="str">
        <f t="shared" si="101"/>
        <v>АО "Углеметбанк" (2997) 61903</v>
      </c>
      <c r="B6479" s="25" t="str">
        <f>'101_transform'!C6477</f>
        <v>АО "Углеметбанк" (2997)</v>
      </c>
      <c r="C6479" s="25" t="str">
        <f>'101_transform'!D6477</f>
        <v>61903   A  Недвижимость (кроме земли), временно неиспользуемая в основной деятельности</v>
      </c>
      <c r="D6479" s="25">
        <f>'101_transform'!E6477</f>
        <v>0</v>
      </c>
      <c r="E6479" s="25">
        <f>'101_transform'!F6477</f>
        <v>0</v>
      </c>
      <c r="F6479" s="25">
        <f>'101_transform'!G6477</f>
        <v>0</v>
      </c>
      <c r="G6479" s="25">
        <f>'101_transform'!H6477</f>
        <v>0</v>
      </c>
    </row>
    <row r="6480" spans="1:7" ht="15" x14ac:dyDescent="0.2">
      <c r="A6480" s="12" t="str">
        <f t="shared" si="101"/>
        <v>АО "Углеметбанк" (2997) 61904</v>
      </c>
      <c r="B6480" s="25" t="str">
        <f>'101_transform'!C6478</f>
        <v>АО "Углеметбанк" (2997)</v>
      </c>
      <c r="C6480" s="25" t="str">
        <f>'101_transform'!D6478</f>
        <v>61904   A  Недвижимость (кроме земли), временно неиспользуемая в основной деятельности, переданная в аренду</v>
      </c>
      <c r="D6480" s="25">
        <f>'101_transform'!E6478</f>
        <v>0</v>
      </c>
      <c r="E6480" s="25">
        <f>'101_transform'!F6478</f>
        <v>0</v>
      </c>
      <c r="F6480" s="25">
        <f>'101_transform'!G6478</f>
        <v>0</v>
      </c>
      <c r="G6480" s="25">
        <f>'101_transform'!H6478</f>
        <v>0</v>
      </c>
    </row>
    <row r="6481" spans="1:7" ht="15" x14ac:dyDescent="0.2">
      <c r="A6481" s="12" t="str">
        <f t="shared" si="101"/>
        <v>АО "Углеметбанк" (2997) 61905</v>
      </c>
      <c r="B6481" s="25" t="str">
        <f>'101_transform'!C6479</f>
        <v>АО "Углеметбанк" (2997)</v>
      </c>
      <c r="C6481" s="25" t="str">
        <f>'101_transform'!D6479</f>
        <v>61905   A  Земля, временно неиспользуемая в основной деятельности, учитываемая по справедливой стоимости</v>
      </c>
      <c r="D6481" s="25">
        <f>'101_transform'!E6479</f>
        <v>43375</v>
      </c>
      <c r="E6481" s="25">
        <f>'101_transform'!F6479</f>
        <v>0</v>
      </c>
      <c r="F6481" s="25">
        <f>'101_transform'!G6479</f>
        <v>43375</v>
      </c>
      <c r="G6481" s="25">
        <f>'101_transform'!H6479</f>
        <v>0</v>
      </c>
    </row>
    <row r="6482" spans="1:7" ht="15" x14ac:dyDescent="0.2">
      <c r="A6482" s="12" t="str">
        <f t="shared" si="101"/>
        <v>АО "Углеметбанк" (2997) 61906</v>
      </c>
      <c r="B6482" s="25" t="str">
        <f>'101_transform'!C6480</f>
        <v>АО "Углеметбанк" (2997)</v>
      </c>
      <c r="C6482" s="25" t="str">
        <f>'101_transform'!D6480</f>
        <v>61906   A  Земля, временно неиспользуемая в основной деятельности, учитываемая по справедливой стоимости, переданная в аренду</v>
      </c>
      <c r="D6482" s="25">
        <f>'101_transform'!E6480</f>
        <v>0</v>
      </c>
      <c r="E6482" s="25">
        <f>'101_transform'!F6480</f>
        <v>0</v>
      </c>
      <c r="F6482" s="25">
        <f>'101_transform'!G6480</f>
        <v>0</v>
      </c>
      <c r="G6482" s="25">
        <f>'101_transform'!H6480</f>
        <v>0</v>
      </c>
    </row>
    <row r="6483" spans="1:7" ht="15" x14ac:dyDescent="0.2">
      <c r="A6483" s="12" t="str">
        <f t="shared" si="101"/>
        <v>АО "Углеметбанк" (2997) 61907</v>
      </c>
      <c r="B6483" s="25" t="str">
        <f>'101_transform'!C6481</f>
        <v>АО "Углеметбанк" (2997)</v>
      </c>
      <c r="C6483" s="25" t="str">
        <f>'101_transform'!D6481</f>
        <v>61907   A  Недвижимость (кроме земли), временно неиспользуемая в основной деятельности, учитываемая по справедливой стоимости</v>
      </c>
      <c r="D6483" s="25">
        <f>'101_transform'!E6481</f>
        <v>17121</v>
      </c>
      <c r="E6483" s="25">
        <f>'101_transform'!F6481</f>
        <v>0</v>
      </c>
      <c r="F6483" s="25">
        <f>'101_transform'!G6481</f>
        <v>16930</v>
      </c>
      <c r="G6483" s="25">
        <f>'101_transform'!H6481</f>
        <v>0</v>
      </c>
    </row>
    <row r="6484" spans="1:7" ht="15" x14ac:dyDescent="0.2">
      <c r="A6484" s="12" t="str">
        <f t="shared" si="101"/>
        <v>АО "Углеметбанк" (2997) 61908</v>
      </c>
      <c r="B6484" s="25" t="str">
        <f>'101_transform'!C6482</f>
        <v>АО "Углеметбанк" (2997)</v>
      </c>
      <c r="C6484" s="25" t="str">
        <f>'101_transform'!D6482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484" s="25">
        <f>'101_transform'!E6482</f>
        <v>6258</v>
      </c>
      <c r="E6484" s="25">
        <f>'101_transform'!F6482</f>
        <v>0</v>
      </c>
      <c r="F6484" s="25">
        <f>'101_transform'!G6482</f>
        <v>6450</v>
      </c>
      <c r="G6484" s="25">
        <f>'101_transform'!H6482</f>
        <v>0</v>
      </c>
    </row>
    <row r="6485" spans="1:7" ht="15" x14ac:dyDescent="0.2">
      <c r="A6485" s="12" t="str">
        <f t="shared" si="101"/>
        <v>АО "Углеметбанк" (2997) 61909</v>
      </c>
      <c r="B6485" s="25" t="str">
        <f>'101_transform'!C6483</f>
        <v>АО "Углеметбанк" (2997)</v>
      </c>
      <c r="C6485" s="25" t="str">
        <f>'101_transform'!D6483</f>
        <v>61909   П  Амортизация недвижимости (кроме земли), временно неиспользуемой в основной деятельности</v>
      </c>
      <c r="D6485" s="25">
        <f>'101_transform'!E6483</f>
        <v>0</v>
      </c>
      <c r="E6485" s="25">
        <f>'101_transform'!F6483</f>
        <v>0</v>
      </c>
      <c r="F6485" s="25">
        <f>'101_transform'!G6483</f>
        <v>0</v>
      </c>
      <c r="G6485" s="25">
        <f>'101_transform'!H6483</f>
        <v>0</v>
      </c>
    </row>
    <row r="6486" spans="1:7" ht="15" x14ac:dyDescent="0.2">
      <c r="A6486" s="12" t="str">
        <f t="shared" si="101"/>
        <v>АО "Углеметбанк" (2997) 61910</v>
      </c>
      <c r="B6486" s="25" t="str">
        <f>'101_transform'!C6484</f>
        <v>АО "Углеметбанк" (2997)</v>
      </c>
      <c r="C6486" s="25" t="str">
        <f>'101_transform'!D6484</f>
        <v>61910   П  Амортизация недвижимости (кроме земли), временно неиспользуемой в основной деятельности, переданной в аренду</v>
      </c>
      <c r="D6486" s="25">
        <f>'101_transform'!E6484</f>
        <v>0</v>
      </c>
      <c r="E6486" s="25">
        <f>'101_transform'!F6484</f>
        <v>0</v>
      </c>
      <c r="F6486" s="25">
        <f>'101_transform'!G6484</f>
        <v>0</v>
      </c>
      <c r="G6486" s="25">
        <f>'101_transform'!H6484</f>
        <v>0</v>
      </c>
    </row>
    <row r="6487" spans="1:7" ht="15" x14ac:dyDescent="0.2">
      <c r="A6487" s="12" t="str">
        <f t="shared" si="101"/>
        <v>АО "Углеметбанк" (2997) 61911</v>
      </c>
      <c r="B6487" s="25" t="str">
        <f>'101_transform'!C6485</f>
        <v>АО "Углеметбанк" (2997)</v>
      </c>
      <c r="C6487" s="25" t="str">
        <f>'101_transform'!D6485</f>
        <v>61911   A  Вложения в сооружение (строительство) объектов недвижимости, временно неиспользуемой в основной деятельности</v>
      </c>
      <c r="D6487" s="25">
        <f>'101_transform'!E6485</f>
        <v>0</v>
      </c>
      <c r="E6487" s="25">
        <f>'101_transform'!F6485</f>
        <v>0</v>
      </c>
      <c r="F6487" s="25">
        <f>'101_transform'!G6485</f>
        <v>0</v>
      </c>
      <c r="G6487" s="25">
        <f>'101_transform'!H6485</f>
        <v>0</v>
      </c>
    </row>
    <row r="6488" spans="1:7" ht="15" x14ac:dyDescent="0.2">
      <c r="A6488" s="12" t="str">
        <f t="shared" si="101"/>
        <v>АО "Углеметбанк" (2997) 61912</v>
      </c>
      <c r="B6488" s="25" t="str">
        <f>'101_transform'!C6486</f>
        <v>АО "Углеметбанк" (2997)</v>
      </c>
      <c r="C6488" s="25" t="str">
        <f>'101_transform'!D6486</f>
        <v>61912   П  Резервы на возможные потери</v>
      </c>
      <c r="D6488" s="25">
        <f>'101_transform'!E6486</f>
        <v>0</v>
      </c>
      <c r="E6488" s="25">
        <f>'101_transform'!F6486</f>
        <v>0</v>
      </c>
      <c r="F6488" s="25">
        <f>'101_transform'!G6486</f>
        <v>0</v>
      </c>
      <c r="G6488" s="25">
        <f>'101_transform'!H6486</f>
        <v>0</v>
      </c>
    </row>
    <row r="6489" spans="1:7" ht="15" x14ac:dyDescent="0.2">
      <c r="A6489" s="12" t="str">
        <f t="shared" si="101"/>
        <v>АО "Углеметбанк" (2997) 62001</v>
      </c>
      <c r="B6489" s="25" t="str">
        <f>'101_transform'!C6487</f>
        <v>АО "Углеметбанк" (2997)</v>
      </c>
      <c r="C6489" s="25" t="str">
        <f>'101_transform'!D6487</f>
        <v>62001   A  Долгосрочные активы, предназначенные для продажи</v>
      </c>
      <c r="D6489" s="25">
        <f>'101_transform'!E6487</f>
        <v>37472</v>
      </c>
      <c r="E6489" s="25">
        <f>'101_transform'!F6487</f>
        <v>0</v>
      </c>
      <c r="F6489" s="25">
        <f>'101_transform'!G6487</f>
        <v>37472</v>
      </c>
      <c r="G6489" s="25">
        <f>'101_transform'!H6487</f>
        <v>0</v>
      </c>
    </row>
    <row r="6490" spans="1:7" ht="15" x14ac:dyDescent="0.2">
      <c r="A6490" s="12" t="str">
        <f t="shared" si="101"/>
        <v>АО "Углеметбанк" (2997) 62002</v>
      </c>
      <c r="B6490" s="25" t="str">
        <f>'101_transform'!C6488</f>
        <v>АО "Углеметбанк" (2997)</v>
      </c>
      <c r="C6490" s="25" t="str">
        <f>'101_transform'!D6488</f>
        <v>62002   П  Резервы на возможные потери</v>
      </c>
      <c r="D6490" s="25">
        <f>'101_transform'!E6488</f>
        <v>0</v>
      </c>
      <c r="E6490" s="25">
        <f>'101_transform'!F6488</f>
        <v>0</v>
      </c>
      <c r="F6490" s="25">
        <f>'101_transform'!G6488</f>
        <v>0</v>
      </c>
      <c r="G6490" s="25">
        <f>'101_transform'!H6488</f>
        <v>0</v>
      </c>
    </row>
    <row r="6491" spans="1:7" ht="15" x14ac:dyDescent="0.2">
      <c r="A6491" s="12" t="str">
        <f t="shared" si="101"/>
        <v>АО "Углеметбанк" (2997) 62101</v>
      </c>
      <c r="B6491" s="25" t="str">
        <f>'101_transform'!C6489</f>
        <v>АО "Углеметбанк" (2997)</v>
      </c>
      <c r="C6491" s="25" t="str">
        <f>'101_transform'!D6489</f>
        <v>62101   A  Средства труда, полученные по договорам отступного, залога, назначение которых не определено</v>
      </c>
      <c r="D6491" s="25">
        <f>'101_transform'!E6489</f>
        <v>0</v>
      </c>
      <c r="E6491" s="25">
        <f>'101_transform'!F6489</f>
        <v>0</v>
      </c>
      <c r="F6491" s="25">
        <f>'101_transform'!G6489</f>
        <v>0</v>
      </c>
      <c r="G6491" s="25">
        <f>'101_transform'!H6489</f>
        <v>0</v>
      </c>
    </row>
    <row r="6492" spans="1:7" ht="15" x14ac:dyDescent="0.2">
      <c r="A6492" s="12" t="str">
        <f t="shared" si="101"/>
        <v>АО "Углеметбанк" (2997) 62102</v>
      </c>
      <c r="B6492" s="25" t="str">
        <f>'101_transform'!C6490</f>
        <v>АО "Углеметбанк" (2997)</v>
      </c>
      <c r="C6492" s="25" t="str">
        <f>'101_transform'!D6490</f>
        <v>62102   A  Предметы труда, полученные по договорам отступного, залога, назначение которых не определено</v>
      </c>
      <c r="D6492" s="25">
        <f>'101_transform'!E6490</f>
        <v>29</v>
      </c>
      <c r="E6492" s="25">
        <f>'101_transform'!F6490</f>
        <v>0</v>
      </c>
      <c r="F6492" s="25">
        <f>'101_transform'!G6490</f>
        <v>29</v>
      </c>
      <c r="G6492" s="25">
        <f>'101_transform'!H6490</f>
        <v>0</v>
      </c>
    </row>
    <row r="6493" spans="1:7" ht="15" x14ac:dyDescent="0.2">
      <c r="A6493" s="12" t="str">
        <f t="shared" si="101"/>
        <v>АО "Углеметбанк" (2997) 62103</v>
      </c>
      <c r="B6493" s="25" t="str">
        <f>'101_transform'!C6491</f>
        <v>АО "Углеметбанк" (2997)</v>
      </c>
      <c r="C6493" s="25" t="str">
        <f>'101_transform'!D6491</f>
        <v>62103   П  Резервы на возможные потери</v>
      </c>
      <c r="D6493" s="25">
        <f>'101_transform'!E6491</f>
        <v>0</v>
      </c>
      <c r="E6493" s="25">
        <f>'101_transform'!F6491</f>
        <v>22</v>
      </c>
      <c r="F6493" s="25">
        <f>'101_transform'!G6491</f>
        <v>0</v>
      </c>
      <c r="G6493" s="25">
        <f>'101_transform'!H6491</f>
        <v>22</v>
      </c>
    </row>
    <row r="6494" spans="1:7" ht="15" x14ac:dyDescent="0.2">
      <c r="A6494" s="12" t="str">
        <f t="shared" si="101"/>
        <v>ООО "Унифондбанк" (3416) 60401</v>
      </c>
      <c r="B6494" s="25" t="str">
        <f>'101_transform'!C6492</f>
        <v>ООО "Унифондбанк" (3416)</v>
      </c>
      <c r="C6494" s="25" t="str">
        <f>'101_transform'!D6492</f>
        <v>60401   A  Основные средства (кроме земли) (c 13.02.2018)_x000D_Категория 1- Здания и сооружения (до 31.12.2002)</v>
      </c>
      <c r="D6494" s="25">
        <f>'101_transform'!E6492</f>
        <v>2658</v>
      </c>
      <c r="E6494" s="25">
        <f>'101_transform'!F6492</f>
        <v>0</v>
      </c>
      <c r="F6494" s="25">
        <f>'101_transform'!G6492</f>
        <v>2658</v>
      </c>
      <c r="G6494" s="25">
        <f>'101_transform'!H6492</f>
        <v>0</v>
      </c>
    </row>
    <row r="6495" spans="1:7" ht="15" x14ac:dyDescent="0.2">
      <c r="A6495" s="12" t="str">
        <f t="shared" si="101"/>
        <v>ООО "Унифондбанк" (3416) 60404</v>
      </c>
      <c r="B6495" s="25" t="str">
        <f>'101_transform'!C6493</f>
        <v>ООО "Унифондбанк" (3416)</v>
      </c>
      <c r="C6495" s="25" t="str">
        <f>'101_transform'!D6493</f>
        <v>60404   A  Земля (c 13.02.2018)</v>
      </c>
      <c r="D6495" s="25">
        <f>'101_transform'!E6493</f>
        <v>0</v>
      </c>
      <c r="E6495" s="25">
        <f>'101_transform'!F6493</f>
        <v>0</v>
      </c>
      <c r="F6495" s="25">
        <f>'101_transform'!G6493</f>
        <v>0</v>
      </c>
      <c r="G6495" s="25">
        <f>'101_transform'!H6493</f>
        <v>0</v>
      </c>
    </row>
    <row r="6496" spans="1:7" ht="15" x14ac:dyDescent="0.2">
      <c r="A6496" s="12" t="str">
        <f t="shared" si="101"/>
        <v>ООО "Унифондбанк" (3416) 60405</v>
      </c>
      <c r="B6496" s="25" t="str">
        <f>'101_transform'!C6494</f>
        <v>ООО "Унифондбанк" (3416)</v>
      </c>
      <c r="C6496" s="25" t="str">
        <f>'101_transform'!D6494</f>
        <v>60405   П
A (до 31.01.2003)  Резервы на возможные потери (c 13.02.2018)
Долгосрочно арендуемые основные средства (до 31.01.2003)</v>
      </c>
      <c r="D6496" s="25">
        <f>'101_transform'!E6494</f>
        <v>0</v>
      </c>
      <c r="E6496" s="25">
        <f>'101_transform'!F6494</f>
        <v>0</v>
      </c>
      <c r="F6496" s="25">
        <f>'101_transform'!G6494</f>
        <v>0</v>
      </c>
      <c r="G6496" s="25">
        <f>'101_transform'!H6494</f>
        <v>0</v>
      </c>
    </row>
    <row r="6497" spans="1:7" ht="15" x14ac:dyDescent="0.2">
      <c r="A6497" s="12" t="str">
        <f t="shared" si="101"/>
        <v>ООО "Унифондбанк" (3416) 60414</v>
      </c>
      <c r="B6497" s="25" t="str">
        <f>'101_transform'!C6495</f>
        <v>ООО "Унифондбанк" (3416)</v>
      </c>
      <c r="C6497" s="25" t="str">
        <f>'101_transform'!D6495</f>
        <v>60414   П  Амортизация основных средств (кроме земли) (c 13.02.2018)</v>
      </c>
      <c r="D6497" s="25">
        <f>'101_transform'!E6495</f>
        <v>0</v>
      </c>
      <c r="E6497" s="25">
        <f>'101_transform'!F6495</f>
        <v>1759</v>
      </c>
      <c r="F6497" s="25">
        <f>'101_transform'!G6495</f>
        <v>0</v>
      </c>
      <c r="G6497" s="25">
        <f>'101_transform'!H6495</f>
        <v>1842</v>
      </c>
    </row>
    <row r="6498" spans="1:7" ht="15" x14ac:dyDescent="0.2">
      <c r="A6498" s="12" t="str">
        <f t="shared" si="101"/>
        <v>ООО "Унифондбанк" (3416) 60415</v>
      </c>
      <c r="B6498" s="25" t="str">
        <f>'101_transform'!C6496</f>
        <v>ООО "Унифондбанк" (3416)</v>
      </c>
      <c r="C6498" s="25" t="str">
        <f>'101_transform'!D6496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498" s="25">
        <f>'101_transform'!E6496</f>
        <v>0</v>
      </c>
      <c r="E6498" s="25">
        <f>'101_transform'!F6496</f>
        <v>0</v>
      </c>
      <c r="F6498" s="25">
        <f>'101_transform'!G6496</f>
        <v>0</v>
      </c>
      <c r="G6498" s="25">
        <f>'101_transform'!H6496</f>
        <v>0</v>
      </c>
    </row>
    <row r="6499" spans="1:7" ht="15" x14ac:dyDescent="0.2">
      <c r="A6499" s="12" t="str">
        <f t="shared" si="101"/>
        <v>ООО "Унифондбанк" (3416) 61901</v>
      </c>
      <c r="B6499" s="25" t="str">
        <f>'101_transform'!C6497</f>
        <v>ООО "Унифондбанк" (3416)</v>
      </c>
      <c r="C6499" s="25" t="str">
        <f>'101_transform'!D6497</f>
        <v>61901   A  Земля, временно неиспользуемая в основной деятельности</v>
      </c>
      <c r="D6499" s="25">
        <f>'101_transform'!E6497</f>
        <v>0</v>
      </c>
      <c r="E6499" s="25">
        <f>'101_transform'!F6497</f>
        <v>0</v>
      </c>
      <c r="F6499" s="25">
        <f>'101_transform'!G6497</f>
        <v>0</v>
      </c>
      <c r="G6499" s="25">
        <f>'101_transform'!H6497</f>
        <v>0</v>
      </c>
    </row>
    <row r="6500" spans="1:7" ht="15" x14ac:dyDescent="0.2">
      <c r="A6500" s="12" t="str">
        <f t="shared" si="101"/>
        <v>ООО "Унифондбанк" (3416) 61902</v>
      </c>
      <c r="B6500" s="25" t="str">
        <f>'101_transform'!C6498</f>
        <v>ООО "Унифондбанк" (3416)</v>
      </c>
      <c r="C6500" s="25" t="str">
        <f>'101_transform'!D6498</f>
        <v>61902   A  Земля, временно неиспользуемая в основной деятельности, переданная в аренду</v>
      </c>
      <c r="D6500" s="25">
        <f>'101_transform'!E6498</f>
        <v>0</v>
      </c>
      <c r="E6500" s="25">
        <f>'101_transform'!F6498</f>
        <v>0</v>
      </c>
      <c r="F6500" s="25">
        <f>'101_transform'!G6498</f>
        <v>0</v>
      </c>
      <c r="G6500" s="25">
        <f>'101_transform'!H6498</f>
        <v>0</v>
      </c>
    </row>
    <row r="6501" spans="1:7" ht="15" x14ac:dyDescent="0.2">
      <c r="A6501" s="12" t="str">
        <f t="shared" si="101"/>
        <v>ООО "Унифондбанк" (3416) 61903</v>
      </c>
      <c r="B6501" s="25" t="str">
        <f>'101_transform'!C6499</f>
        <v>ООО "Унифондбанк" (3416)</v>
      </c>
      <c r="C6501" s="25" t="str">
        <f>'101_transform'!D6499</f>
        <v>61903   A  Недвижимость (кроме земли), временно неиспользуемая в основной деятельности</v>
      </c>
      <c r="D6501" s="25">
        <f>'101_transform'!E6499</f>
        <v>0</v>
      </c>
      <c r="E6501" s="25">
        <f>'101_transform'!F6499</f>
        <v>0</v>
      </c>
      <c r="F6501" s="25">
        <f>'101_transform'!G6499</f>
        <v>0</v>
      </c>
      <c r="G6501" s="25">
        <f>'101_transform'!H6499</f>
        <v>0</v>
      </c>
    </row>
    <row r="6502" spans="1:7" ht="15" x14ac:dyDescent="0.2">
      <c r="A6502" s="12" t="str">
        <f t="shared" si="101"/>
        <v>ООО "Унифондбанк" (3416) 61904</v>
      </c>
      <c r="B6502" s="25" t="str">
        <f>'101_transform'!C6500</f>
        <v>ООО "Унифондбанк" (3416)</v>
      </c>
      <c r="C6502" s="25" t="str">
        <f>'101_transform'!D6500</f>
        <v>61904   A  Недвижимость (кроме земли), временно неиспользуемая в основной деятельности, переданная в аренду</v>
      </c>
      <c r="D6502" s="25">
        <f>'101_transform'!E6500</f>
        <v>0</v>
      </c>
      <c r="E6502" s="25">
        <f>'101_transform'!F6500</f>
        <v>0</v>
      </c>
      <c r="F6502" s="25">
        <f>'101_transform'!G6500</f>
        <v>0</v>
      </c>
      <c r="G6502" s="25">
        <f>'101_transform'!H6500</f>
        <v>0</v>
      </c>
    </row>
    <row r="6503" spans="1:7" ht="15" x14ac:dyDescent="0.2">
      <c r="A6503" s="12" t="str">
        <f t="shared" si="101"/>
        <v>ООО "Унифондбанк" (3416) 61905</v>
      </c>
      <c r="B6503" s="25" t="str">
        <f>'101_transform'!C6501</f>
        <v>ООО "Унифондбанк" (3416)</v>
      </c>
      <c r="C6503" s="25" t="str">
        <f>'101_transform'!D6501</f>
        <v>61905   A  Земля, временно неиспользуемая в основной деятельности, учитываемая по справедливой стоимости</v>
      </c>
      <c r="D6503" s="25">
        <f>'101_transform'!E6501</f>
        <v>0</v>
      </c>
      <c r="E6503" s="25">
        <f>'101_transform'!F6501</f>
        <v>0</v>
      </c>
      <c r="F6503" s="25">
        <f>'101_transform'!G6501</f>
        <v>0</v>
      </c>
      <c r="G6503" s="25">
        <f>'101_transform'!H6501</f>
        <v>0</v>
      </c>
    </row>
    <row r="6504" spans="1:7" ht="15" x14ac:dyDescent="0.2">
      <c r="A6504" s="12" t="str">
        <f t="shared" si="101"/>
        <v>ООО "Унифондбанк" (3416) 61906</v>
      </c>
      <c r="B6504" s="25" t="str">
        <f>'101_transform'!C6502</f>
        <v>ООО "Унифондбанк" (3416)</v>
      </c>
      <c r="C6504" s="25" t="str">
        <f>'101_transform'!D6502</f>
        <v>61906   A  Земля, временно неиспользуемая в основной деятельности, учитываемая по справедливой стоимости, переданная в аренду</v>
      </c>
      <c r="D6504" s="25">
        <f>'101_transform'!E6502</f>
        <v>0</v>
      </c>
      <c r="E6504" s="25">
        <f>'101_transform'!F6502</f>
        <v>0</v>
      </c>
      <c r="F6504" s="25">
        <f>'101_transform'!G6502</f>
        <v>0</v>
      </c>
      <c r="G6504" s="25">
        <f>'101_transform'!H6502</f>
        <v>0</v>
      </c>
    </row>
    <row r="6505" spans="1:7" ht="15" x14ac:dyDescent="0.2">
      <c r="A6505" s="12" t="str">
        <f t="shared" si="101"/>
        <v>ООО "Унифондбанк" (3416) 61907</v>
      </c>
      <c r="B6505" s="25" t="str">
        <f>'101_transform'!C6503</f>
        <v>ООО "Унифондбанк" (3416)</v>
      </c>
      <c r="C6505" s="25" t="str">
        <f>'101_transform'!D6503</f>
        <v>61907   A  Недвижимость (кроме земли), временно неиспользуемая в основной деятельности, учитываемая по справедливой стоимости</v>
      </c>
      <c r="D6505" s="25">
        <f>'101_transform'!E6503</f>
        <v>0</v>
      </c>
      <c r="E6505" s="25">
        <f>'101_transform'!F6503</f>
        <v>0</v>
      </c>
      <c r="F6505" s="25">
        <f>'101_transform'!G6503</f>
        <v>0</v>
      </c>
      <c r="G6505" s="25">
        <f>'101_transform'!H6503</f>
        <v>0</v>
      </c>
    </row>
    <row r="6506" spans="1:7" ht="15" x14ac:dyDescent="0.2">
      <c r="A6506" s="12" t="str">
        <f t="shared" si="101"/>
        <v>ООО "Унифондбанк" (3416) 61908</v>
      </c>
      <c r="B6506" s="25" t="str">
        <f>'101_transform'!C6504</f>
        <v>ООО "Унифондбанк" (3416)</v>
      </c>
      <c r="C6506" s="25" t="str">
        <f>'101_transform'!D6504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506" s="25">
        <f>'101_transform'!E6504</f>
        <v>0</v>
      </c>
      <c r="E6506" s="25">
        <f>'101_transform'!F6504</f>
        <v>0</v>
      </c>
      <c r="F6506" s="25">
        <f>'101_transform'!G6504</f>
        <v>0</v>
      </c>
      <c r="G6506" s="25">
        <f>'101_transform'!H6504</f>
        <v>0</v>
      </c>
    </row>
    <row r="6507" spans="1:7" ht="15" x14ac:dyDescent="0.2">
      <c r="A6507" s="12" t="str">
        <f t="shared" si="101"/>
        <v>ООО "Унифондбанк" (3416) 61909</v>
      </c>
      <c r="B6507" s="25" t="str">
        <f>'101_transform'!C6505</f>
        <v>ООО "Унифондбанк" (3416)</v>
      </c>
      <c r="C6507" s="25" t="str">
        <f>'101_transform'!D6505</f>
        <v>61909   П  Амортизация недвижимости (кроме земли), временно неиспользуемой в основной деятельности</v>
      </c>
      <c r="D6507" s="25">
        <f>'101_transform'!E6505</f>
        <v>0</v>
      </c>
      <c r="E6507" s="25">
        <f>'101_transform'!F6505</f>
        <v>0</v>
      </c>
      <c r="F6507" s="25">
        <f>'101_transform'!G6505</f>
        <v>0</v>
      </c>
      <c r="G6507" s="25">
        <f>'101_transform'!H6505</f>
        <v>0</v>
      </c>
    </row>
    <row r="6508" spans="1:7" ht="15" x14ac:dyDescent="0.2">
      <c r="A6508" s="12" t="str">
        <f t="shared" si="101"/>
        <v>ООО "Унифондбанк" (3416) 61910</v>
      </c>
      <c r="B6508" s="25" t="str">
        <f>'101_transform'!C6506</f>
        <v>ООО "Унифондбанк" (3416)</v>
      </c>
      <c r="C6508" s="25" t="str">
        <f>'101_transform'!D6506</f>
        <v>61910   П  Амортизация недвижимости (кроме земли), временно неиспользуемой в основной деятельности, переданной в аренду</v>
      </c>
      <c r="D6508" s="25">
        <f>'101_transform'!E6506</f>
        <v>0</v>
      </c>
      <c r="E6508" s="25">
        <f>'101_transform'!F6506</f>
        <v>0</v>
      </c>
      <c r="F6508" s="25">
        <f>'101_transform'!G6506</f>
        <v>0</v>
      </c>
      <c r="G6508" s="25">
        <f>'101_transform'!H6506</f>
        <v>0</v>
      </c>
    </row>
    <row r="6509" spans="1:7" ht="15" x14ac:dyDescent="0.2">
      <c r="A6509" s="12" t="str">
        <f t="shared" si="101"/>
        <v>ООО "Унифондбанк" (3416) 61911</v>
      </c>
      <c r="B6509" s="25" t="str">
        <f>'101_transform'!C6507</f>
        <v>ООО "Унифондбанк" (3416)</v>
      </c>
      <c r="C6509" s="25" t="str">
        <f>'101_transform'!D6507</f>
        <v>61911   A  Вложения в сооружение (строительство) объектов недвижимости, временно неиспользуемой в основной деятельности</v>
      </c>
      <c r="D6509" s="25">
        <f>'101_transform'!E6507</f>
        <v>0</v>
      </c>
      <c r="E6509" s="25">
        <f>'101_transform'!F6507</f>
        <v>0</v>
      </c>
      <c r="F6509" s="25">
        <f>'101_transform'!G6507</f>
        <v>0</v>
      </c>
      <c r="G6509" s="25">
        <f>'101_transform'!H6507</f>
        <v>0</v>
      </c>
    </row>
    <row r="6510" spans="1:7" ht="15" x14ac:dyDescent="0.2">
      <c r="A6510" s="12" t="str">
        <f t="shared" si="101"/>
        <v>ООО "Унифондбанк" (3416) 61912</v>
      </c>
      <c r="B6510" s="25" t="str">
        <f>'101_transform'!C6508</f>
        <v>ООО "Унифондбанк" (3416)</v>
      </c>
      <c r="C6510" s="25" t="str">
        <f>'101_transform'!D6508</f>
        <v>61912   П  Резервы на возможные потери</v>
      </c>
      <c r="D6510" s="25">
        <f>'101_transform'!E6508</f>
        <v>0</v>
      </c>
      <c r="E6510" s="25">
        <f>'101_transform'!F6508</f>
        <v>0</v>
      </c>
      <c r="F6510" s="25">
        <f>'101_transform'!G6508</f>
        <v>0</v>
      </c>
      <c r="G6510" s="25">
        <f>'101_transform'!H6508</f>
        <v>0</v>
      </c>
    </row>
    <row r="6511" spans="1:7" ht="15" x14ac:dyDescent="0.2">
      <c r="A6511" s="12" t="str">
        <f t="shared" si="101"/>
        <v>ООО "Унифондбанк" (3416) 62001</v>
      </c>
      <c r="B6511" s="25" t="str">
        <f>'101_transform'!C6509</f>
        <v>ООО "Унифондбанк" (3416)</v>
      </c>
      <c r="C6511" s="25" t="str">
        <f>'101_transform'!D6509</f>
        <v>62001   A  Долгосрочные активы, предназначенные для продажи</v>
      </c>
      <c r="D6511" s="25">
        <f>'101_transform'!E6509</f>
        <v>0</v>
      </c>
      <c r="E6511" s="25">
        <f>'101_transform'!F6509</f>
        <v>0</v>
      </c>
      <c r="F6511" s="25">
        <f>'101_transform'!G6509</f>
        <v>0</v>
      </c>
      <c r="G6511" s="25">
        <f>'101_transform'!H6509</f>
        <v>0</v>
      </c>
    </row>
    <row r="6512" spans="1:7" ht="15" x14ac:dyDescent="0.2">
      <c r="A6512" s="12" t="str">
        <f t="shared" si="101"/>
        <v>ООО "Унифондбанк" (3416) 62002</v>
      </c>
      <c r="B6512" s="25" t="str">
        <f>'101_transform'!C6510</f>
        <v>ООО "Унифондбанк" (3416)</v>
      </c>
      <c r="C6512" s="25" t="str">
        <f>'101_transform'!D6510</f>
        <v>62002   П  Резервы на возможные потери</v>
      </c>
      <c r="D6512" s="25">
        <f>'101_transform'!E6510</f>
        <v>0</v>
      </c>
      <c r="E6512" s="25">
        <f>'101_transform'!F6510</f>
        <v>0</v>
      </c>
      <c r="F6512" s="25">
        <f>'101_transform'!G6510</f>
        <v>0</v>
      </c>
      <c r="G6512" s="25">
        <f>'101_transform'!H6510</f>
        <v>0</v>
      </c>
    </row>
    <row r="6513" spans="1:7" ht="15" x14ac:dyDescent="0.2">
      <c r="A6513" s="12" t="str">
        <f t="shared" si="101"/>
        <v>ООО "Унифондбанк" (3416) 62101</v>
      </c>
      <c r="B6513" s="25" t="str">
        <f>'101_transform'!C6511</f>
        <v>ООО "Унифондбанк" (3416)</v>
      </c>
      <c r="C6513" s="25" t="str">
        <f>'101_transform'!D6511</f>
        <v>62101   A  Средства труда, полученные по договорам отступного, залога, назначение которых не определено</v>
      </c>
      <c r="D6513" s="25">
        <f>'101_transform'!E6511</f>
        <v>0</v>
      </c>
      <c r="E6513" s="25">
        <f>'101_transform'!F6511</f>
        <v>0</v>
      </c>
      <c r="F6513" s="25">
        <f>'101_transform'!G6511</f>
        <v>0</v>
      </c>
      <c r="G6513" s="25">
        <f>'101_transform'!H6511</f>
        <v>0</v>
      </c>
    </row>
    <row r="6514" spans="1:7" ht="15" x14ac:dyDescent="0.2">
      <c r="A6514" s="12" t="str">
        <f t="shared" si="101"/>
        <v>ООО "Унифондбанк" (3416) 62102</v>
      </c>
      <c r="B6514" s="25" t="str">
        <f>'101_transform'!C6512</f>
        <v>ООО "Унифондбанк" (3416)</v>
      </c>
      <c r="C6514" s="25" t="str">
        <f>'101_transform'!D6512</f>
        <v>62102   A  Предметы труда, полученные по договорам отступного, залога, назначение которых не определено</v>
      </c>
      <c r="D6514" s="25">
        <f>'101_transform'!E6512</f>
        <v>0</v>
      </c>
      <c r="E6514" s="25">
        <f>'101_transform'!F6512</f>
        <v>0</v>
      </c>
      <c r="F6514" s="25">
        <f>'101_transform'!G6512</f>
        <v>0</v>
      </c>
      <c r="G6514" s="25">
        <f>'101_transform'!H6512</f>
        <v>0</v>
      </c>
    </row>
    <row r="6515" spans="1:7" ht="15" x14ac:dyDescent="0.2">
      <c r="A6515" s="12" t="str">
        <f t="shared" si="101"/>
        <v>ООО "Унифондбанк" (3416) 62103</v>
      </c>
      <c r="B6515" s="25" t="str">
        <f>'101_transform'!C6513</f>
        <v>ООО "Унифондбанк" (3416)</v>
      </c>
      <c r="C6515" s="25" t="str">
        <f>'101_transform'!D6513</f>
        <v>62103   П  Резервы на возможные потери</v>
      </c>
      <c r="D6515" s="25">
        <f>'101_transform'!E6513</f>
        <v>0</v>
      </c>
      <c r="E6515" s="25">
        <f>'101_transform'!F6513</f>
        <v>0</v>
      </c>
      <c r="F6515" s="25">
        <f>'101_transform'!G6513</f>
        <v>0</v>
      </c>
      <c r="G6515" s="25">
        <f>'101_transform'!H6513</f>
        <v>0</v>
      </c>
    </row>
    <row r="6516" spans="1:7" ht="15" x14ac:dyDescent="0.2">
      <c r="A6516" s="12" t="str">
        <f t="shared" si="101"/>
        <v>АО "УРАЛПРОМБАНК" (2964) 60401</v>
      </c>
      <c r="B6516" s="25" t="str">
        <f>'101_transform'!C6514</f>
        <v>АО "УРАЛПРОМБАНК" (2964)</v>
      </c>
      <c r="C6516" s="25" t="str">
        <f>'101_transform'!D6514</f>
        <v>60401   A  Основные средства (кроме земли) (c 13.02.2018)_x000D_Категория 1- Здания и сооружения (до 31.12.2002)</v>
      </c>
      <c r="D6516" s="25">
        <f>'101_transform'!E6514</f>
        <v>128738</v>
      </c>
      <c r="E6516" s="25">
        <f>'101_transform'!F6514</f>
        <v>0</v>
      </c>
      <c r="F6516" s="25">
        <f>'101_transform'!G6514</f>
        <v>128752</v>
      </c>
      <c r="G6516" s="25">
        <f>'101_transform'!H6514</f>
        <v>0</v>
      </c>
    </row>
    <row r="6517" spans="1:7" ht="15" x14ac:dyDescent="0.2">
      <c r="A6517" s="12" t="str">
        <f t="shared" si="101"/>
        <v>АО "УРАЛПРОМБАНК" (2964) 60404</v>
      </c>
      <c r="B6517" s="25" t="str">
        <f>'101_transform'!C6515</f>
        <v>АО "УРАЛПРОМБАНК" (2964)</v>
      </c>
      <c r="C6517" s="25" t="str">
        <f>'101_transform'!D6515</f>
        <v>60404   A  Земля (c 13.02.2018)</v>
      </c>
      <c r="D6517" s="25">
        <f>'101_transform'!E6515</f>
        <v>0</v>
      </c>
      <c r="E6517" s="25">
        <f>'101_transform'!F6515</f>
        <v>0</v>
      </c>
      <c r="F6517" s="25">
        <f>'101_transform'!G6515</f>
        <v>0</v>
      </c>
      <c r="G6517" s="25">
        <f>'101_transform'!H6515</f>
        <v>0</v>
      </c>
    </row>
    <row r="6518" spans="1:7" ht="15" x14ac:dyDescent="0.2">
      <c r="A6518" s="12" t="str">
        <f t="shared" si="101"/>
        <v>АО "УРАЛПРОМБАНК" (2964) 60405</v>
      </c>
      <c r="B6518" s="25" t="str">
        <f>'101_transform'!C6516</f>
        <v>АО "УРАЛПРОМБАНК" (2964)</v>
      </c>
      <c r="C6518" s="25" t="str">
        <f>'101_transform'!D6516</f>
        <v>60405   П
A (до 31.01.2003)  Резервы на возможные потери (c 13.02.2018)
Долгосрочно арендуемые основные средства (до 31.01.2003)</v>
      </c>
      <c r="D6518" s="25">
        <f>'101_transform'!E6516</f>
        <v>0</v>
      </c>
      <c r="E6518" s="25">
        <f>'101_transform'!F6516</f>
        <v>0</v>
      </c>
      <c r="F6518" s="25">
        <f>'101_transform'!G6516</f>
        <v>0</v>
      </c>
      <c r="G6518" s="25">
        <f>'101_transform'!H6516</f>
        <v>0</v>
      </c>
    </row>
    <row r="6519" spans="1:7" ht="15" x14ac:dyDescent="0.2">
      <c r="A6519" s="12" t="str">
        <f t="shared" si="101"/>
        <v>АО "УРАЛПРОМБАНК" (2964) 60414</v>
      </c>
      <c r="B6519" s="25" t="str">
        <f>'101_transform'!C6517</f>
        <v>АО "УРАЛПРОМБАНК" (2964)</v>
      </c>
      <c r="C6519" s="25" t="str">
        <f>'101_transform'!D6517</f>
        <v>60414   П  Амортизация основных средств (кроме земли) (c 13.02.2018)</v>
      </c>
      <c r="D6519" s="25">
        <f>'101_transform'!E6517</f>
        <v>0</v>
      </c>
      <c r="E6519" s="25">
        <f>'101_transform'!F6517</f>
        <v>86039</v>
      </c>
      <c r="F6519" s="25">
        <f>'101_transform'!G6517</f>
        <v>0</v>
      </c>
      <c r="G6519" s="25">
        <f>'101_transform'!H6517</f>
        <v>87174</v>
      </c>
    </row>
    <row r="6520" spans="1:7" ht="15" x14ac:dyDescent="0.2">
      <c r="A6520" s="12" t="str">
        <f t="shared" si="101"/>
        <v>АО "УРАЛПРОМБАНК" (2964) 60415</v>
      </c>
      <c r="B6520" s="25" t="str">
        <f>'101_transform'!C6518</f>
        <v>АО "УРАЛПРОМБАНК" (2964)</v>
      </c>
      <c r="C6520" s="25" t="str">
        <f>'101_transform'!D6518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520" s="25">
        <f>'101_transform'!E6518</f>
        <v>0</v>
      </c>
      <c r="E6520" s="25">
        <f>'101_transform'!F6518</f>
        <v>0</v>
      </c>
      <c r="F6520" s="25">
        <f>'101_transform'!G6518</f>
        <v>0</v>
      </c>
      <c r="G6520" s="25">
        <f>'101_transform'!H6518</f>
        <v>0</v>
      </c>
    </row>
    <row r="6521" spans="1:7" ht="15" x14ac:dyDescent="0.2">
      <c r="A6521" s="12" t="str">
        <f t="shared" si="101"/>
        <v>АО "УРАЛПРОМБАНК" (2964) 61901</v>
      </c>
      <c r="B6521" s="25" t="str">
        <f>'101_transform'!C6519</f>
        <v>АО "УРАЛПРОМБАНК" (2964)</v>
      </c>
      <c r="C6521" s="25" t="str">
        <f>'101_transform'!D6519</f>
        <v>61901   A  Земля, временно неиспользуемая в основной деятельности</v>
      </c>
      <c r="D6521" s="25">
        <f>'101_transform'!E6519</f>
        <v>0</v>
      </c>
      <c r="E6521" s="25">
        <f>'101_transform'!F6519</f>
        <v>0</v>
      </c>
      <c r="F6521" s="25">
        <f>'101_transform'!G6519</f>
        <v>0</v>
      </c>
      <c r="G6521" s="25">
        <f>'101_transform'!H6519</f>
        <v>0</v>
      </c>
    </row>
    <row r="6522" spans="1:7" ht="15" x14ac:dyDescent="0.2">
      <c r="A6522" s="12" t="str">
        <f t="shared" si="101"/>
        <v>АО "УРАЛПРОМБАНК" (2964) 61902</v>
      </c>
      <c r="B6522" s="25" t="str">
        <f>'101_transform'!C6520</f>
        <v>АО "УРАЛПРОМБАНК" (2964)</v>
      </c>
      <c r="C6522" s="25" t="str">
        <f>'101_transform'!D6520</f>
        <v>61902   A  Земля, временно неиспользуемая в основной деятельности, переданная в аренду</v>
      </c>
      <c r="D6522" s="25">
        <f>'101_transform'!E6520</f>
        <v>0</v>
      </c>
      <c r="E6522" s="25">
        <f>'101_transform'!F6520</f>
        <v>0</v>
      </c>
      <c r="F6522" s="25">
        <f>'101_transform'!G6520</f>
        <v>0</v>
      </c>
      <c r="G6522" s="25">
        <f>'101_transform'!H6520</f>
        <v>0</v>
      </c>
    </row>
    <row r="6523" spans="1:7" ht="15" x14ac:dyDescent="0.2">
      <c r="A6523" s="12" t="str">
        <f t="shared" si="101"/>
        <v>АО "УРАЛПРОМБАНК" (2964) 61903</v>
      </c>
      <c r="B6523" s="25" t="str">
        <f>'101_transform'!C6521</f>
        <v>АО "УРАЛПРОМБАНК" (2964)</v>
      </c>
      <c r="C6523" s="25" t="str">
        <f>'101_transform'!D6521</f>
        <v>61903   A  Недвижимость (кроме земли), временно неиспользуемая в основной деятельности</v>
      </c>
      <c r="D6523" s="25">
        <f>'101_transform'!E6521</f>
        <v>0</v>
      </c>
      <c r="E6523" s="25">
        <f>'101_transform'!F6521</f>
        <v>0</v>
      </c>
      <c r="F6523" s="25">
        <f>'101_transform'!G6521</f>
        <v>0</v>
      </c>
      <c r="G6523" s="25">
        <f>'101_transform'!H6521</f>
        <v>0</v>
      </c>
    </row>
    <row r="6524" spans="1:7" ht="15" x14ac:dyDescent="0.2">
      <c r="A6524" s="12" t="str">
        <f t="shared" si="101"/>
        <v>АО "УРАЛПРОМБАНК" (2964) 61904</v>
      </c>
      <c r="B6524" s="25" t="str">
        <f>'101_transform'!C6522</f>
        <v>АО "УРАЛПРОМБАНК" (2964)</v>
      </c>
      <c r="C6524" s="25" t="str">
        <f>'101_transform'!D6522</f>
        <v>61904   A  Недвижимость (кроме земли), временно неиспользуемая в основной деятельности, переданная в аренду</v>
      </c>
      <c r="D6524" s="25">
        <f>'101_transform'!E6522</f>
        <v>0</v>
      </c>
      <c r="E6524" s="25">
        <f>'101_transform'!F6522</f>
        <v>0</v>
      </c>
      <c r="F6524" s="25">
        <f>'101_transform'!G6522</f>
        <v>0</v>
      </c>
      <c r="G6524" s="25">
        <f>'101_transform'!H6522</f>
        <v>0</v>
      </c>
    </row>
    <row r="6525" spans="1:7" ht="15" x14ac:dyDescent="0.2">
      <c r="A6525" s="12" t="str">
        <f t="shared" si="101"/>
        <v>АО "УРАЛПРОМБАНК" (2964) 61905</v>
      </c>
      <c r="B6525" s="25" t="str">
        <f>'101_transform'!C6523</f>
        <v>АО "УРАЛПРОМБАНК" (2964)</v>
      </c>
      <c r="C6525" s="25" t="str">
        <f>'101_transform'!D6523</f>
        <v>61905   A  Земля, временно неиспользуемая в основной деятельности, учитываемая по справедливой стоимости</v>
      </c>
      <c r="D6525" s="25">
        <f>'101_transform'!E6523</f>
        <v>33640</v>
      </c>
      <c r="E6525" s="25">
        <f>'101_transform'!F6523</f>
        <v>0</v>
      </c>
      <c r="F6525" s="25">
        <f>'101_transform'!G6523</f>
        <v>33640</v>
      </c>
      <c r="G6525" s="25">
        <f>'101_transform'!H6523</f>
        <v>0</v>
      </c>
    </row>
    <row r="6526" spans="1:7" ht="15" x14ac:dyDescent="0.2">
      <c r="A6526" s="12" t="str">
        <f t="shared" si="101"/>
        <v>АО "УРАЛПРОМБАНК" (2964) 61906</v>
      </c>
      <c r="B6526" s="25" t="str">
        <f>'101_transform'!C6524</f>
        <v>АО "УРАЛПРОМБАНК" (2964)</v>
      </c>
      <c r="C6526" s="25" t="str">
        <f>'101_transform'!D6524</f>
        <v>61906   A  Земля, временно неиспользуемая в основной деятельности, учитываемая по справедливой стоимости, переданная в аренду</v>
      </c>
      <c r="D6526" s="25">
        <f>'101_transform'!E6524</f>
        <v>0</v>
      </c>
      <c r="E6526" s="25">
        <f>'101_transform'!F6524</f>
        <v>0</v>
      </c>
      <c r="F6526" s="25">
        <f>'101_transform'!G6524</f>
        <v>0</v>
      </c>
      <c r="G6526" s="25">
        <f>'101_transform'!H6524</f>
        <v>0</v>
      </c>
    </row>
    <row r="6527" spans="1:7" ht="15" x14ac:dyDescent="0.2">
      <c r="A6527" s="12" t="str">
        <f t="shared" si="101"/>
        <v>АО "УРАЛПРОМБАНК" (2964) 61907</v>
      </c>
      <c r="B6527" s="25" t="str">
        <f>'101_transform'!C6525</f>
        <v>АО "УРАЛПРОМБАНК" (2964)</v>
      </c>
      <c r="C6527" s="25" t="str">
        <f>'101_transform'!D6525</f>
        <v>61907   A  Недвижимость (кроме земли), временно неиспользуемая в основной деятельности, учитываемая по справедливой стоимости</v>
      </c>
      <c r="D6527" s="25">
        <f>'101_transform'!E6525</f>
        <v>100212</v>
      </c>
      <c r="E6527" s="25">
        <f>'101_transform'!F6525</f>
        <v>0</v>
      </c>
      <c r="F6527" s="25">
        <f>'101_transform'!G6525</f>
        <v>98917</v>
      </c>
      <c r="G6527" s="25">
        <f>'101_transform'!H6525</f>
        <v>0</v>
      </c>
    </row>
    <row r="6528" spans="1:7" ht="15" x14ac:dyDescent="0.2">
      <c r="A6528" s="12" t="str">
        <f t="shared" si="101"/>
        <v>АО "УРАЛПРОМБАНК" (2964) 61908</v>
      </c>
      <c r="B6528" s="25" t="str">
        <f>'101_transform'!C6526</f>
        <v>АО "УРАЛПРОМБАНК" (2964)</v>
      </c>
      <c r="C6528" s="25" t="str">
        <f>'101_transform'!D6526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528" s="25">
        <f>'101_transform'!E6526</f>
        <v>11987</v>
      </c>
      <c r="E6528" s="25">
        <f>'101_transform'!F6526</f>
        <v>0</v>
      </c>
      <c r="F6528" s="25">
        <f>'101_transform'!G6526</f>
        <v>18333</v>
      </c>
      <c r="G6528" s="25">
        <f>'101_transform'!H6526</f>
        <v>0</v>
      </c>
    </row>
    <row r="6529" spans="1:7" ht="15" x14ac:dyDescent="0.2">
      <c r="A6529" s="12" t="str">
        <f t="shared" si="101"/>
        <v>АО "УРАЛПРОМБАНК" (2964) 61909</v>
      </c>
      <c r="B6529" s="25" t="str">
        <f>'101_transform'!C6527</f>
        <v>АО "УРАЛПРОМБАНК" (2964)</v>
      </c>
      <c r="C6529" s="25" t="str">
        <f>'101_transform'!D6527</f>
        <v>61909   П  Амортизация недвижимости (кроме земли), временно неиспользуемой в основной деятельности</v>
      </c>
      <c r="D6529" s="25">
        <f>'101_transform'!E6527</f>
        <v>0</v>
      </c>
      <c r="E6529" s="25">
        <f>'101_transform'!F6527</f>
        <v>0</v>
      </c>
      <c r="F6529" s="25">
        <f>'101_transform'!G6527</f>
        <v>0</v>
      </c>
      <c r="G6529" s="25">
        <f>'101_transform'!H6527</f>
        <v>0</v>
      </c>
    </row>
    <row r="6530" spans="1:7" ht="15" x14ac:dyDescent="0.2">
      <c r="A6530" s="12" t="str">
        <f t="shared" si="101"/>
        <v>АО "УРАЛПРОМБАНК" (2964) 61910</v>
      </c>
      <c r="B6530" s="25" t="str">
        <f>'101_transform'!C6528</f>
        <v>АО "УРАЛПРОМБАНК" (2964)</v>
      </c>
      <c r="C6530" s="25" t="str">
        <f>'101_transform'!D6528</f>
        <v>61910   П  Амортизация недвижимости (кроме земли), временно неиспользуемой в основной деятельности, переданной в аренду</v>
      </c>
      <c r="D6530" s="25">
        <f>'101_transform'!E6528</f>
        <v>0</v>
      </c>
      <c r="E6530" s="25">
        <f>'101_transform'!F6528</f>
        <v>0</v>
      </c>
      <c r="F6530" s="25">
        <f>'101_transform'!G6528</f>
        <v>0</v>
      </c>
      <c r="G6530" s="25">
        <f>'101_transform'!H6528</f>
        <v>0</v>
      </c>
    </row>
    <row r="6531" spans="1:7" ht="15" x14ac:dyDescent="0.2">
      <c r="A6531" s="12" t="str">
        <f t="shared" si="101"/>
        <v>АО "УРАЛПРОМБАНК" (2964) 61911</v>
      </c>
      <c r="B6531" s="25" t="str">
        <f>'101_transform'!C6529</f>
        <v>АО "УРАЛПРОМБАНК" (2964)</v>
      </c>
      <c r="C6531" s="25" t="str">
        <f>'101_transform'!D6529</f>
        <v>61911   A  Вложения в сооружение (строительство) объектов недвижимости, временно неиспользуемой в основной деятельности</v>
      </c>
      <c r="D6531" s="25">
        <f>'101_transform'!E6529</f>
        <v>76</v>
      </c>
      <c r="E6531" s="25">
        <f>'101_transform'!F6529</f>
        <v>0</v>
      </c>
      <c r="F6531" s="25">
        <f>'101_transform'!G6529</f>
        <v>76</v>
      </c>
      <c r="G6531" s="25">
        <f>'101_transform'!H6529</f>
        <v>0</v>
      </c>
    </row>
    <row r="6532" spans="1:7" ht="15" x14ac:dyDescent="0.2">
      <c r="A6532" s="12" t="str">
        <f t="shared" ref="A6532:A6595" si="102">B6532&amp;" "&amp;LEFT(C6532,5)</f>
        <v>АО "УРАЛПРОМБАНК" (2964) 61912</v>
      </c>
      <c r="B6532" s="25" t="str">
        <f>'101_transform'!C6530</f>
        <v>АО "УРАЛПРОМБАНК" (2964)</v>
      </c>
      <c r="C6532" s="25" t="str">
        <f>'101_transform'!D6530</f>
        <v>61912   П  Резервы на возможные потери</v>
      </c>
      <c r="D6532" s="25">
        <f>'101_transform'!E6530</f>
        <v>0</v>
      </c>
      <c r="E6532" s="25">
        <f>'101_transform'!F6530</f>
        <v>0</v>
      </c>
      <c r="F6532" s="25">
        <f>'101_transform'!G6530</f>
        <v>0</v>
      </c>
      <c r="G6532" s="25">
        <f>'101_transform'!H6530</f>
        <v>0</v>
      </c>
    </row>
    <row r="6533" spans="1:7" ht="15" x14ac:dyDescent="0.2">
      <c r="A6533" s="12" t="str">
        <f t="shared" si="102"/>
        <v>АО "УРАЛПРОМБАНК" (2964) 62001</v>
      </c>
      <c r="B6533" s="25" t="str">
        <f>'101_transform'!C6531</f>
        <v>АО "УРАЛПРОМБАНК" (2964)</v>
      </c>
      <c r="C6533" s="25" t="str">
        <f>'101_transform'!D6531</f>
        <v>62001   A  Долгосрочные активы, предназначенные для продажи</v>
      </c>
      <c r="D6533" s="25">
        <f>'101_transform'!E6531</f>
        <v>0</v>
      </c>
      <c r="E6533" s="25">
        <f>'101_transform'!F6531</f>
        <v>0</v>
      </c>
      <c r="F6533" s="25">
        <f>'101_transform'!G6531</f>
        <v>0</v>
      </c>
      <c r="G6533" s="25">
        <f>'101_transform'!H6531</f>
        <v>0</v>
      </c>
    </row>
    <row r="6534" spans="1:7" ht="15" x14ac:dyDescent="0.2">
      <c r="A6534" s="12" t="str">
        <f t="shared" si="102"/>
        <v>АО "УРАЛПРОМБАНК" (2964) 62002</v>
      </c>
      <c r="B6534" s="25" t="str">
        <f>'101_transform'!C6532</f>
        <v>АО "УРАЛПРОМБАНК" (2964)</v>
      </c>
      <c r="C6534" s="25" t="str">
        <f>'101_transform'!D6532</f>
        <v>62002   П  Резервы на возможные потери</v>
      </c>
      <c r="D6534" s="25">
        <f>'101_transform'!E6532</f>
        <v>0</v>
      </c>
      <c r="E6534" s="25">
        <f>'101_transform'!F6532</f>
        <v>0</v>
      </c>
      <c r="F6534" s="25">
        <f>'101_transform'!G6532</f>
        <v>0</v>
      </c>
      <c r="G6534" s="25">
        <f>'101_transform'!H6532</f>
        <v>0</v>
      </c>
    </row>
    <row r="6535" spans="1:7" ht="15" x14ac:dyDescent="0.2">
      <c r="A6535" s="12" t="str">
        <f t="shared" si="102"/>
        <v>АО "УРАЛПРОМБАНК" (2964) 62101</v>
      </c>
      <c r="B6535" s="25" t="str">
        <f>'101_transform'!C6533</f>
        <v>АО "УРАЛПРОМБАНК" (2964)</v>
      </c>
      <c r="C6535" s="25" t="str">
        <f>'101_transform'!D6533</f>
        <v>62101   A  Средства труда, полученные по договорам отступного, залога, назначение которых не определено</v>
      </c>
      <c r="D6535" s="25">
        <f>'101_transform'!E6533</f>
        <v>0</v>
      </c>
      <c r="E6535" s="25">
        <f>'101_transform'!F6533</f>
        <v>0</v>
      </c>
      <c r="F6535" s="25">
        <f>'101_transform'!G6533</f>
        <v>6188</v>
      </c>
      <c r="G6535" s="25">
        <f>'101_transform'!H6533</f>
        <v>0</v>
      </c>
    </row>
    <row r="6536" spans="1:7" ht="15" x14ac:dyDescent="0.2">
      <c r="A6536" s="12" t="str">
        <f t="shared" si="102"/>
        <v>АО "УРАЛПРОМБАНК" (2964) 62102</v>
      </c>
      <c r="B6536" s="25" t="str">
        <f>'101_transform'!C6534</f>
        <v>АО "УРАЛПРОМБАНК" (2964)</v>
      </c>
      <c r="C6536" s="25" t="str">
        <f>'101_transform'!D6534</f>
        <v>62102   A  Предметы труда, полученные по договорам отступного, залога, назначение которых не определено</v>
      </c>
      <c r="D6536" s="25">
        <f>'101_transform'!E6534</f>
        <v>0</v>
      </c>
      <c r="E6536" s="25">
        <f>'101_transform'!F6534</f>
        <v>0</v>
      </c>
      <c r="F6536" s="25">
        <f>'101_transform'!G6534</f>
        <v>0</v>
      </c>
      <c r="G6536" s="25">
        <f>'101_transform'!H6534</f>
        <v>0</v>
      </c>
    </row>
    <row r="6537" spans="1:7" ht="15" x14ac:dyDescent="0.2">
      <c r="A6537" s="12" t="str">
        <f t="shared" si="102"/>
        <v>АО "УРАЛПРОМБАНК" (2964) 62103</v>
      </c>
      <c r="B6537" s="25" t="str">
        <f>'101_transform'!C6535</f>
        <v>АО "УРАЛПРОМБАНК" (2964)</v>
      </c>
      <c r="C6537" s="25" t="str">
        <f>'101_transform'!D6535</f>
        <v>62103   П  Резервы на возможные потери</v>
      </c>
      <c r="D6537" s="25">
        <f>'101_transform'!E6535</f>
        <v>0</v>
      </c>
      <c r="E6537" s="25">
        <f>'101_transform'!F6535</f>
        <v>0</v>
      </c>
      <c r="F6537" s="25">
        <f>'101_transform'!G6535</f>
        <v>0</v>
      </c>
      <c r="G6537" s="25">
        <f>'101_transform'!H6535</f>
        <v>0</v>
      </c>
    </row>
    <row r="6538" spans="1:7" ht="15" x14ac:dyDescent="0.2">
      <c r="A6538" s="12" t="str">
        <f t="shared" si="102"/>
        <v>ПАО "БАНК УРАЛСИБ" (2275) 60401</v>
      </c>
      <c r="B6538" s="25" t="str">
        <f>'101_transform'!C6536</f>
        <v>ПАО "БАНК УРАЛСИБ" (2275)</v>
      </c>
      <c r="C6538" s="25" t="str">
        <f>'101_transform'!D6536</f>
        <v>60401   A  Основные средства (кроме земли) (c 13.02.2018)_x000D_Категория 1- Здания и сооружения (до 31.12.2002)</v>
      </c>
      <c r="D6538" s="25">
        <f>'101_transform'!E6536</f>
        <v>15914908</v>
      </c>
      <c r="E6538" s="25">
        <f>'101_transform'!F6536</f>
        <v>0</v>
      </c>
      <c r="F6538" s="25">
        <f>'101_transform'!G6536</f>
        <v>15304034</v>
      </c>
      <c r="G6538" s="25">
        <f>'101_transform'!H6536</f>
        <v>0</v>
      </c>
    </row>
    <row r="6539" spans="1:7" ht="15" x14ac:dyDescent="0.2">
      <c r="A6539" s="12" t="str">
        <f t="shared" si="102"/>
        <v>ПАО "БАНК УРАЛСИБ" (2275) 60404</v>
      </c>
      <c r="B6539" s="25" t="str">
        <f>'101_transform'!C6537</f>
        <v>ПАО "БАНК УРАЛСИБ" (2275)</v>
      </c>
      <c r="C6539" s="25" t="str">
        <f>'101_transform'!D6537</f>
        <v>60404   A  Земля (c 13.02.2018)</v>
      </c>
      <c r="D6539" s="25">
        <f>'101_transform'!E6537</f>
        <v>241873</v>
      </c>
      <c r="E6539" s="25">
        <f>'101_transform'!F6537</f>
        <v>0</v>
      </c>
      <c r="F6539" s="25">
        <f>'101_transform'!G6537</f>
        <v>241873</v>
      </c>
      <c r="G6539" s="25">
        <f>'101_transform'!H6537</f>
        <v>0</v>
      </c>
    </row>
    <row r="6540" spans="1:7" ht="15" x14ac:dyDescent="0.2">
      <c r="A6540" s="12" t="str">
        <f t="shared" si="102"/>
        <v>ПАО "БАНК УРАЛСИБ" (2275) 60405</v>
      </c>
      <c r="B6540" s="25" t="str">
        <f>'101_transform'!C6538</f>
        <v>ПАО "БАНК УРАЛСИБ" (2275)</v>
      </c>
      <c r="C6540" s="25" t="str">
        <f>'101_transform'!D6538</f>
        <v>60405   П
A (до 31.01.2003)  Резервы на возможные потери (c 13.02.2018)
Долгосрочно арендуемые основные средства (до 31.01.2003)</v>
      </c>
      <c r="D6540" s="25">
        <f>'101_transform'!E6538</f>
        <v>0</v>
      </c>
      <c r="E6540" s="25">
        <f>'101_transform'!F6538</f>
        <v>0</v>
      </c>
      <c r="F6540" s="25">
        <f>'101_transform'!G6538</f>
        <v>0</v>
      </c>
      <c r="G6540" s="25">
        <f>'101_transform'!H6538</f>
        <v>0</v>
      </c>
    </row>
    <row r="6541" spans="1:7" ht="15" x14ac:dyDescent="0.2">
      <c r="A6541" s="12" t="str">
        <f t="shared" si="102"/>
        <v>ПАО "БАНК УРАЛСИБ" (2275) 60414</v>
      </c>
      <c r="B6541" s="25" t="str">
        <f>'101_transform'!C6539</f>
        <v>ПАО "БАНК УРАЛСИБ" (2275)</v>
      </c>
      <c r="C6541" s="25" t="str">
        <f>'101_transform'!D6539</f>
        <v>60414   П  Амортизация основных средств (кроме земли) (c 13.02.2018)</v>
      </c>
      <c r="D6541" s="25">
        <f>'101_transform'!E6539</f>
        <v>0</v>
      </c>
      <c r="E6541" s="25">
        <f>'101_transform'!F6539</f>
        <v>4582684</v>
      </c>
      <c r="F6541" s="25">
        <f>'101_transform'!G6539</f>
        <v>0</v>
      </c>
      <c r="G6541" s="25">
        <f>'101_transform'!H6539</f>
        <v>4620081</v>
      </c>
    </row>
    <row r="6542" spans="1:7" ht="15" x14ac:dyDescent="0.2">
      <c r="A6542" s="12" t="str">
        <f t="shared" si="102"/>
        <v>ПАО "БАНК УРАЛСИБ" (2275) 60415</v>
      </c>
      <c r="B6542" s="25" t="str">
        <f>'101_transform'!C6540</f>
        <v>ПАО "БАНК УРАЛСИБ" (2275)</v>
      </c>
      <c r="C6542" s="25" t="str">
        <f>'101_transform'!D6540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542" s="25">
        <f>'101_transform'!E6540</f>
        <v>25623</v>
      </c>
      <c r="E6542" s="25">
        <f>'101_transform'!F6540</f>
        <v>0</v>
      </c>
      <c r="F6542" s="25">
        <f>'101_transform'!G6540</f>
        <v>24932</v>
      </c>
      <c r="G6542" s="25">
        <f>'101_transform'!H6540</f>
        <v>0</v>
      </c>
    </row>
    <row r="6543" spans="1:7" ht="15" x14ac:dyDescent="0.2">
      <c r="A6543" s="12" t="str">
        <f t="shared" si="102"/>
        <v>ПАО "БАНК УРАЛСИБ" (2275) 61901</v>
      </c>
      <c r="B6543" s="25" t="str">
        <f>'101_transform'!C6541</f>
        <v>ПАО "БАНК УРАЛСИБ" (2275)</v>
      </c>
      <c r="C6543" s="25" t="str">
        <f>'101_transform'!D6541</f>
        <v>61901   A  Земля, временно неиспользуемая в основной деятельности</v>
      </c>
      <c r="D6543" s="25">
        <f>'101_transform'!E6541</f>
        <v>0</v>
      </c>
      <c r="E6543" s="25">
        <f>'101_transform'!F6541</f>
        <v>0</v>
      </c>
      <c r="F6543" s="25">
        <f>'101_transform'!G6541</f>
        <v>0</v>
      </c>
      <c r="G6543" s="25">
        <f>'101_transform'!H6541</f>
        <v>0</v>
      </c>
    </row>
    <row r="6544" spans="1:7" ht="15" x14ac:dyDescent="0.2">
      <c r="A6544" s="12" t="str">
        <f t="shared" si="102"/>
        <v>ПАО "БАНК УРАЛСИБ" (2275) 61902</v>
      </c>
      <c r="B6544" s="25" t="str">
        <f>'101_transform'!C6542</f>
        <v>ПАО "БАНК УРАЛСИБ" (2275)</v>
      </c>
      <c r="C6544" s="25" t="str">
        <f>'101_transform'!D6542</f>
        <v>61902   A  Земля, временно неиспользуемая в основной деятельности, переданная в аренду</v>
      </c>
      <c r="D6544" s="25">
        <f>'101_transform'!E6542</f>
        <v>0</v>
      </c>
      <c r="E6544" s="25">
        <f>'101_transform'!F6542</f>
        <v>0</v>
      </c>
      <c r="F6544" s="25">
        <f>'101_transform'!G6542</f>
        <v>0</v>
      </c>
      <c r="G6544" s="25">
        <f>'101_transform'!H6542</f>
        <v>0</v>
      </c>
    </row>
    <row r="6545" spans="1:7" ht="15" x14ac:dyDescent="0.2">
      <c r="A6545" s="12" t="str">
        <f t="shared" si="102"/>
        <v>ПАО "БАНК УРАЛСИБ" (2275) 61903</v>
      </c>
      <c r="B6545" s="25" t="str">
        <f>'101_transform'!C6543</f>
        <v>ПАО "БАНК УРАЛСИБ" (2275)</v>
      </c>
      <c r="C6545" s="25" t="str">
        <f>'101_transform'!D6543</f>
        <v>61903   A  Недвижимость (кроме земли), временно неиспользуемая в основной деятельности</v>
      </c>
      <c r="D6545" s="25">
        <f>'101_transform'!E6543</f>
        <v>0</v>
      </c>
      <c r="E6545" s="25">
        <f>'101_transform'!F6543</f>
        <v>0</v>
      </c>
      <c r="F6545" s="25">
        <f>'101_transform'!G6543</f>
        <v>0</v>
      </c>
      <c r="G6545" s="25">
        <f>'101_transform'!H6543</f>
        <v>0</v>
      </c>
    </row>
    <row r="6546" spans="1:7" ht="15" x14ac:dyDescent="0.2">
      <c r="A6546" s="12" t="str">
        <f t="shared" si="102"/>
        <v>ПАО "БАНК УРАЛСИБ" (2275) 61904</v>
      </c>
      <c r="B6546" s="25" t="str">
        <f>'101_transform'!C6544</f>
        <v>ПАО "БАНК УРАЛСИБ" (2275)</v>
      </c>
      <c r="C6546" s="25" t="str">
        <f>'101_transform'!D6544</f>
        <v>61904   A  Недвижимость (кроме земли), временно неиспользуемая в основной деятельности, переданная в аренду</v>
      </c>
      <c r="D6546" s="25">
        <f>'101_transform'!E6544</f>
        <v>0</v>
      </c>
      <c r="E6546" s="25">
        <f>'101_transform'!F6544</f>
        <v>0</v>
      </c>
      <c r="F6546" s="25">
        <f>'101_transform'!G6544</f>
        <v>0</v>
      </c>
      <c r="G6546" s="25">
        <f>'101_transform'!H6544</f>
        <v>0</v>
      </c>
    </row>
    <row r="6547" spans="1:7" ht="15" x14ac:dyDescent="0.2">
      <c r="A6547" s="12" t="str">
        <f t="shared" si="102"/>
        <v>ПАО "БАНК УРАЛСИБ" (2275) 61905</v>
      </c>
      <c r="B6547" s="25" t="str">
        <f>'101_transform'!C6545</f>
        <v>ПАО "БАНК УРАЛСИБ" (2275)</v>
      </c>
      <c r="C6547" s="25" t="str">
        <f>'101_transform'!D6545</f>
        <v>61905   A  Земля, временно неиспользуемая в основной деятельности, учитываемая по справедливой стоимости</v>
      </c>
      <c r="D6547" s="25">
        <f>'101_transform'!E6545</f>
        <v>2388</v>
      </c>
      <c r="E6547" s="25">
        <f>'101_transform'!F6545</f>
        <v>0</v>
      </c>
      <c r="F6547" s="25">
        <f>'101_transform'!G6545</f>
        <v>1737</v>
      </c>
      <c r="G6547" s="25">
        <f>'101_transform'!H6545</f>
        <v>0</v>
      </c>
    </row>
    <row r="6548" spans="1:7" ht="15" x14ac:dyDescent="0.2">
      <c r="A6548" s="12" t="str">
        <f t="shared" si="102"/>
        <v>ПАО "БАНК УРАЛСИБ" (2275) 61906</v>
      </c>
      <c r="B6548" s="25" t="str">
        <f>'101_transform'!C6546</f>
        <v>ПАО "БАНК УРАЛСИБ" (2275)</v>
      </c>
      <c r="C6548" s="25" t="str">
        <f>'101_transform'!D6546</f>
        <v>61906   A  Земля, временно неиспользуемая в основной деятельности, учитываемая по справедливой стоимости, переданная в аренду</v>
      </c>
      <c r="D6548" s="25">
        <f>'101_transform'!E6546</f>
        <v>10557</v>
      </c>
      <c r="E6548" s="25">
        <f>'101_transform'!F6546</f>
        <v>0</v>
      </c>
      <c r="F6548" s="25">
        <f>'101_transform'!G6546</f>
        <v>10557</v>
      </c>
      <c r="G6548" s="25">
        <f>'101_transform'!H6546</f>
        <v>0</v>
      </c>
    </row>
    <row r="6549" spans="1:7" ht="15" x14ac:dyDescent="0.2">
      <c r="A6549" s="12" t="str">
        <f t="shared" si="102"/>
        <v>ПАО "БАНК УРАЛСИБ" (2275) 61907</v>
      </c>
      <c r="B6549" s="25" t="str">
        <f>'101_transform'!C6547</f>
        <v>ПАО "БАНК УРАЛСИБ" (2275)</v>
      </c>
      <c r="C6549" s="25" t="str">
        <f>'101_transform'!D6547</f>
        <v>61907   A  Недвижимость (кроме земли), временно неиспользуемая в основной деятельности, учитываемая по справедливой стоимости</v>
      </c>
      <c r="D6549" s="25">
        <f>'101_transform'!E6547</f>
        <v>32596</v>
      </c>
      <c r="E6549" s="25">
        <f>'101_transform'!F6547</f>
        <v>0</v>
      </c>
      <c r="F6549" s="25">
        <f>'101_transform'!G6547</f>
        <v>30137</v>
      </c>
      <c r="G6549" s="25">
        <f>'101_transform'!H6547</f>
        <v>0</v>
      </c>
    </row>
    <row r="6550" spans="1:7" ht="15" x14ac:dyDescent="0.2">
      <c r="A6550" s="12" t="str">
        <f t="shared" si="102"/>
        <v>ПАО "БАНК УРАЛСИБ" (2275) 61908</v>
      </c>
      <c r="B6550" s="25" t="str">
        <f>'101_transform'!C6548</f>
        <v>ПАО "БАНК УРАЛСИБ" (2275)</v>
      </c>
      <c r="C6550" s="25" t="str">
        <f>'101_transform'!D6548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550" s="25">
        <f>'101_transform'!E6548</f>
        <v>186272</v>
      </c>
      <c r="E6550" s="25">
        <f>'101_transform'!F6548</f>
        <v>0</v>
      </c>
      <c r="F6550" s="25">
        <f>'101_transform'!G6548</f>
        <v>186272</v>
      </c>
      <c r="G6550" s="25">
        <f>'101_transform'!H6548</f>
        <v>0</v>
      </c>
    </row>
    <row r="6551" spans="1:7" ht="15" x14ac:dyDescent="0.2">
      <c r="A6551" s="12" t="str">
        <f t="shared" si="102"/>
        <v>ПАО "БАНК УРАЛСИБ" (2275) 61909</v>
      </c>
      <c r="B6551" s="25" t="str">
        <f>'101_transform'!C6549</f>
        <v>ПАО "БАНК УРАЛСИБ" (2275)</v>
      </c>
      <c r="C6551" s="25" t="str">
        <f>'101_transform'!D6549</f>
        <v>61909   П  Амортизация недвижимости (кроме земли), временно неиспользуемой в основной деятельности</v>
      </c>
      <c r="D6551" s="25">
        <f>'101_transform'!E6549</f>
        <v>0</v>
      </c>
      <c r="E6551" s="25">
        <f>'101_transform'!F6549</f>
        <v>0</v>
      </c>
      <c r="F6551" s="25">
        <f>'101_transform'!G6549</f>
        <v>0</v>
      </c>
      <c r="G6551" s="25">
        <f>'101_transform'!H6549</f>
        <v>0</v>
      </c>
    </row>
    <row r="6552" spans="1:7" ht="15" x14ac:dyDescent="0.2">
      <c r="A6552" s="12" t="str">
        <f t="shared" si="102"/>
        <v>ПАО "БАНК УРАЛСИБ" (2275) 61910</v>
      </c>
      <c r="B6552" s="25" t="str">
        <f>'101_transform'!C6550</f>
        <v>ПАО "БАНК УРАЛСИБ" (2275)</v>
      </c>
      <c r="C6552" s="25" t="str">
        <f>'101_transform'!D6550</f>
        <v>61910   П  Амортизация недвижимости (кроме земли), временно неиспользуемой в основной деятельности, переданной в аренду</v>
      </c>
      <c r="D6552" s="25">
        <f>'101_transform'!E6550</f>
        <v>0</v>
      </c>
      <c r="E6552" s="25">
        <f>'101_transform'!F6550</f>
        <v>0</v>
      </c>
      <c r="F6552" s="25">
        <f>'101_transform'!G6550</f>
        <v>0</v>
      </c>
      <c r="G6552" s="25">
        <f>'101_transform'!H6550</f>
        <v>0</v>
      </c>
    </row>
    <row r="6553" spans="1:7" ht="15" x14ac:dyDescent="0.2">
      <c r="A6553" s="12" t="str">
        <f t="shared" si="102"/>
        <v>ПАО "БАНК УРАЛСИБ" (2275) 61911</v>
      </c>
      <c r="B6553" s="25" t="str">
        <f>'101_transform'!C6551</f>
        <v>ПАО "БАНК УРАЛСИБ" (2275)</v>
      </c>
      <c r="C6553" s="25" t="str">
        <f>'101_transform'!D6551</f>
        <v>61911   A  Вложения в сооружение (строительство) объектов недвижимости, временно неиспользуемой в основной деятельности</v>
      </c>
      <c r="D6553" s="25">
        <f>'101_transform'!E6551</f>
        <v>36866</v>
      </c>
      <c r="E6553" s="25">
        <f>'101_transform'!F6551</f>
        <v>0</v>
      </c>
      <c r="F6553" s="25">
        <f>'101_transform'!G6551</f>
        <v>36866</v>
      </c>
      <c r="G6553" s="25">
        <f>'101_transform'!H6551</f>
        <v>0</v>
      </c>
    </row>
    <row r="6554" spans="1:7" ht="15" x14ac:dyDescent="0.2">
      <c r="A6554" s="12" t="str">
        <f t="shared" si="102"/>
        <v>ПАО "БАНК УРАЛСИБ" (2275) 61912</v>
      </c>
      <c r="B6554" s="25" t="str">
        <f>'101_transform'!C6552</f>
        <v>ПАО "БАНК УРАЛСИБ" (2275)</v>
      </c>
      <c r="C6554" s="25" t="str">
        <f>'101_transform'!D6552</f>
        <v>61912   П  Резервы на возможные потери</v>
      </c>
      <c r="D6554" s="25">
        <f>'101_transform'!E6552</f>
        <v>0</v>
      </c>
      <c r="E6554" s="25">
        <f>'101_transform'!F6552</f>
        <v>27649</v>
      </c>
      <c r="F6554" s="25">
        <f>'101_transform'!G6552</f>
        <v>0</v>
      </c>
      <c r="G6554" s="25">
        <f>'101_transform'!H6552</f>
        <v>27649</v>
      </c>
    </row>
    <row r="6555" spans="1:7" ht="15" x14ac:dyDescent="0.2">
      <c r="A6555" s="12" t="str">
        <f t="shared" si="102"/>
        <v>ПАО "БАНК УРАЛСИБ" (2275) 62001</v>
      </c>
      <c r="B6555" s="25" t="str">
        <f>'101_transform'!C6553</f>
        <v>ПАО "БАНК УРАЛСИБ" (2275)</v>
      </c>
      <c r="C6555" s="25" t="str">
        <f>'101_transform'!D6553</f>
        <v>62001   A  Долгосрочные активы, предназначенные для продажи</v>
      </c>
      <c r="D6555" s="25">
        <f>'101_transform'!E6553</f>
        <v>648405</v>
      </c>
      <c r="E6555" s="25">
        <f>'101_transform'!F6553</f>
        <v>0</v>
      </c>
      <c r="F6555" s="25">
        <f>'101_transform'!G6553</f>
        <v>558049</v>
      </c>
      <c r="G6555" s="25">
        <f>'101_transform'!H6553</f>
        <v>0</v>
      </c>
    </row>
    <row r="6556" spans="1:7" ht="15" x14ac:dyDescent="0.2">
      <c r="A6556" s="12" t="str">
        <f t="shared" si="102"/>
        <v>ПАО "БАНК УРАЛСИБ" (2275) 62002</v>
      </c>
      <c r="B6556" s="25" t="str">
        <f>'101_transform'!C6554</f>
        <v>ПАО "БАНК УРАЛСИБ" (2275)</v>
      </c>
      <c r="C6556" s="25" t="str">
        <f>'101_transform'!D6554</f>
        <v>62002   П  Резервы на возможные потери</v>
      </c>
      <c r="D6556" s="25">
        <f>'101_transform'!E6554</f>
        <v>0</v>
      </c>
      <c r="E6556" s="25">
        <f>'101_transform'!F6554</f>
        <v>0</v>
      </c>
      <c r="F6556" s="25">
        <f>'101_transform'!G6554</f>
        <v>0</v>
      </c>
      <c r="G6556" s="25">
        <f>'101_transform'!H6554</f>
        <v>0</v>
      </c>
    </row>
    <row r="6557" spans="1:7" ht="15" x14ac:dyDescent="0.2">
      <c r="A6557" s="12" t="str">
        <f t="shared" si="102"/>
        <v>ПАО "БАНК УРАЛСИБ" (2275) 62101</v>
      </c>
      <c r="B6557" s="25" t="str">
        <f>'101_transform'!C6555</f>
        <v>ПАО "БАНК УРАЛСИБ" (2275)</v>
      </c>
      <c r="C6557" s="25" t="str">
        <f>'101_transform'!D6555</f>
        <v>62101   A  Средства труда, полученные по договорам отступного, залога, назначение которых не определено</v>
      </c>
      <c r="D6557" s="25">
        <f>'101_transform'!E6555</f>
        <v>221</v>
      </c>
      <c r="E6557" s="25">
        <f>'101_transform'!F6555</f>
        <v>0</v>
      </c>
      <c r="F6557" s="25">
        <f>'101_transform'!G6555</f>
        <v>0</v>
      </c>
      <c r="G6557" s="25">
        <f>'101_transform'!H6555</f>
        <v>0</v>
      </c>
    </row>
    <row r="6558" spans="1:7" ht="15" x14ac:dyDescent="0.2">
      <c r="A6558" s="12" t="str">
        <f t="shared" si="102"/>
        <v>ПАО "БАНК УРАЛСИБ" (2275) 62102</v>
      </c>
      <c r="B6558" s="25" t="str">
        <f>'101_transform'!C6556</f>
        <v>ПАО "БАНК УРАЛСИБ" (2275)</v>
      </c>
      <c r="C6558" s="25" t="str">
        <f>'101_transform'!D6556</f>
        <v>62102   A  Предметы труда, полученные по договорам отступного, залога, назначение которых не определено</v>
      </c>
      <c r="D6558" s="25">
        <f>'101_transform'!E6556</f>
        <v>20</v>
      </c>
      <c r="E6558" s="25">
        <f>'101_transform'!F6556</f>
        <v>0</v>
      </c>
      <c r="F6558" s="25">
        <f>'101_transform'!G6556</f>
        <v>16</v>
      </c>
      <c r="G6558" s="25">
        <f>'101_transform'!H6556</f>
        <v>0</v>
      </c>
    </row>
    <row r="6559" spans="1:7" ht="15" x14ac:dyDescent="0.2">
      <c r="A6559" s="12" t="str">
        <f t="shared" si="102"/>
        <v>ПАО "БАНК УРАЛСИБ" (2275) 62103</v>
      </c>
      <c r="B6559" s="25" t="str">
        <f>'101_transform'!C6557</f>
        <v>ПАО "БАНК УРАЛСИБ" (2275)</v>
      </c>
      <c r="C6559" s="25" t="str">
        <f>'101_transform'!D6557</f>
        <v>62103   П  Резервы на возможные потери</v>
      </c>
      <c r="D6559" s="25">
        <f>'101_transform'!E6557</f>
        <v>0</v>
      </c>
      <c r="E6559" s="25">
        <f>'101_transform'!F6557</f>
        <v>0</v>
      </c>
      <c r="F6559" s="25">
        <f>'101_transform'!G6557</f>
        <v>0</v>
      </c>
      <c r="G6559" s="25">
        <f>'101_transform'!H6557</f>
        <v>0</v>
      </c>
    </row>
    <row r="6560" spans="1:7" ht="15" x14ac:dyDescent="0.2">
      <c r="A6560" s="12" t="str">
        <f t="shared" si="102"/>
        <v>ООО КБ "Уралфинанс" (1370) 60401</v>
      </c>
      <c r="B6560" s="25" t="str">
        <f>'101_transform'!C6558</f>
        <v>ООО КБ "Уралфинанс" (1370)</v>
      </c>
      <c r="C6560" s="25" t="str">
        <f>'101_transform'!D6558</f>
        <v>60401   A  Основные средства (кроме земли) (c 13.02.2018)_x000D_Категория 1- Здания и сооружения (до 31.12.2002)</v>
      </c>
      <c r="D6560" s="25">
        <f>'101_transform'!E6558</f>
        <v>80216</v>
      </c>
      <c r="E6560" s="25">
        <f>'101_transform'!F6558</f>
        <v>0</v>
      </c>
      <c r="F6560" s="25">
        <f>'101_transform'!G6558</f>
        <v>80216</v>
      </c>
      <c r="G6560" s="25">
        <f>'101_transform'!H6558</f>
        <v>0</v>
      </c>
    </row>
    <row r="6561" spans="1:7" ht="15" x14ac:dyDescent="0.2">
      <c r="A6561" s="12" t="str">
        <f t="shared" si="102"/>
        <v>ООО КБ "Уралфинанс" (1370) 60404</v>
      </c>
      <c r="B6561" s="25" t="str">
        <f>'101_transform'!C6559</f>
        <v>ООО КБ "Уралфинанс" (1370)</v>
      </c>
      <c r="C6561" s="25" t="str">
        <f>'101_transform'!D6559</f>
        <v>60404   A  Земля (c 13.02.2018)</v>
      </c>
      <c r="D6561" s="25">
        <f>'101_transform'!E6559</f>
        <v>0</v>
      </c>
      <c r="E6561" s="25">
        <f>'101_transform'!F6559</f>
        <v>0</v>
      </c>
      <c r="F6561" s="25">
        <f>'101_transform'!G6559</f>
        <v>0</v>
      </c>
      <c r="G6561" s="25">
        <f>'101_transform'!H6559</f>
        <v>0</v>
      </c>
    </row>
    <row r="6562" spans="1:7" ht="15" x14ac:dyDescent="0.2">
      <c r="A6562" s="12" t="str">
        <f t="shared" si="102"/>
        <v>ООО КБ "Уралфинанс" (1370) 60405</v>
      </c>
      <c r="B6562" s="25" t="str">
        <f>'101_transform'!C6560</f>
        <v>ООО КБ "Уралфинанс" (1370)</v>
      </c>
      <c r="C6562" s="25" t="str">
        <f>'101_transform'!D6560</f>
        <v>60405   П
A (до 31.01.2003)  Резервы на возможные потери (c 13.02.2018)
Долгосрочно арендуемые основные средства (до 31.01.2003)</v>
      </c>
      <c r="D6562" s="25">
        <f>'101_transform'!E6560</f>
        <v>0</v>
      </c>
      <c r="E6562" s="25">
        <f>'101_transform'!F6560</f>
        <v>0</v>
      </c>
      <c r="F6562" s="25">
        <f>'101_transform'!G6560</f>
        <v>0</v>
      </c>
      <c r="G6562" s="25">
        <f>'101_transform'!H6560</f>
        <v>0</v>
      </c>
    </row>
    <row r="6563" spans="1:7" ht="15" x14ac:dyDescent="0.2">
      <c r="A6563" s="12" t="str">
        <f t="shared" si="102"/>
        <v>ООО КБ "Уралфинанс" (1370) 60414</v>
      </c>
      <c r="B6563" s="25" t="str">
        <f>'101_transform'!C6561</f>
        <v>ООО КБ "Уралфинанс" (1370)</v>
      </c>
      <c r="C6563" s="25" t="str">
        <f>'101_transform'!D6561</f>
        <v>60414   П  Амортизация основных средств (кроме земли) (c 13.02.2018)</v>
      </c>
      <c r="D6563" s="25">
        <f>'101_transform'!E6561</f>
        <v>0</v>
      </c>
      <c r="E6563" s="25">
        <f>'101_transform'!F6561</f>
        <v>36297</v>
      </c>
      <c r="F6563" s="25">
        <f>'101_transform'!G6561</f>
        <v>0</v>
      </c>
      <c r="G6563" s="25">
        <f>'101_transform'!H6561</f>
        <v>37549</v>
      </c>
    </row>
    <row r="6564" spans="1:7" ht="15" x14ac:dyDescent="0.2">
      <c r="A6564" s="12" t="str">
        <f t="shared" si="102"/>
        <v>ООО КБ "Уралфинанс" (1370) 60415</v>
      </c>
      <c r="B6564" s="25" t="str">
        <f>'101_transform'!C6562</f>
        <v>ООО КБ "Уралфинанс" (1370)</v>
      </c>
      <c r="C6564" s="25" t="str">
        <f>'101_transform'!D6562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564" s="25">
        <f>'101_transform'!E6562</f>
        <v>0</v>
      </c>
      <c r="E6564" s="25">
        <f>'101_transform'!F6562</f>
        <v>0</v>
      </c>
      <c r="F6564" s="25">
        <f>'101_transform'!G6562</f>
        <v>0</v>
      </c>
      <c r="G6564" s="25">
        <f>'101_transform'!H6562</f>
        <v>0</v>
      </c>
    </row>
    <row r="6565" spans="1:7" ht="15" x14ac:dyDescent="0.2">
      <c r="A6565" s="12" t="str">
        <f t="shared" si="102"/>
        <v>ООО КБ "Уралфинанс" (1370) 61901</v>
      </c>
      <c r="B6565" s="25" t="str">
        <f>'101_transform'!C6563</f>
        <v>ООО КБ "Уралфинанс" (1370)</v>
      </c>
      <c r="C6565" s="25" t="str">
        <f>'101_transform'!D6563</f>
        <v>61901   A  Земля, временно неиспользуемая в основной деятельности</v>
      </c>
      <c r="D6565" s="25">
        <f>'101_transform'!E6563</f>
        <v>0</v>
      </c>
      <c r="E6565" s="25">
        <f>'101_transform'!F6563</f>
        <v>0</v>
      </c>
      <c r="F6565" s="25">
        <f>'101_transform'!G6563</f>
        <v>0</v>
      </c>
      <c r="G6565" s="25">
        <f>'101_transform'!H6563</f>
        <v>0</v>
      </c>
    </row>
    <row r="6566" spans="1:7" ht="15" x14ac:dyDescent="0.2">
      <c r="A6566" s="12" t="str">
        <f t="shared" si="102"/>
        <v>ООО КБ "Уралфинанс" (1370) 61902</v>
      </c>
      <c r="B6566" s="25" t="str">
        <f>'101_transform'!C6564</f>
        <v>ООО КБ "Уралфинанс" (1370)</v>
      </c>
      <c r="C6566" s="25" t="str">
        <f>'101_transform'!D6564</f>
        <v>61902   A  Земля, временно неиспользуемая в основной деятельности, переданная в аренду</v>
      </c>
      <c r="D6566" s="25">
        <f>'101_transform'!E6564</f>
        <v>0</v>
      </c>
      <c r="E6566" s="25">
        <f>'101_transform'!F6564</f>
        <v>0</v>
      </c>
      <c r="F6566" s="25">
        <f>'101_transform'!G6564</f>
        <v>0</v>
      </c>
      <c r="G6566" s="25">
        <f>'101_transform'!H6564</f>
        <v>0</v>
      </c>
    </row>
    <row r="6567" spans="1:7" ht="15" x14ac:dyDescent="0.2">
      <c r="A6567" s="12" t="str">
        <f t="shared" si="102"/>
        <v>ООО КБ "Уралфинанс" (1370) 61903</v>
      </c>
      <c r="B6567" s="25" t="str">
        <f>'101_transform'!C6565</f>
        <v>ООО КБ "Уралфинанс" (1370)</v>
      </c>
      <c r="C6567" s="25" t="str">
        <f>'101_transform'!D6565</f>
        <v>61903   A  Недвижимость (кроме земли), временно неиспользуемая в основной деятельности</v>
      </c>
      <c r="D6567" s="25">
        <f>'101_transform'!E6565</f>
        <v>0</v>
      </c>
      <c r="E6567" s="25">
        <f>'101_transform'!F6565</f>
        <v>0</v>
      </c>
      <c r="F6567" s="25">
        <f>'101_transform'!G6565</f>
        <v>0</v>
      </c>
      <c r="G6567" s="25">
        <f>'101_transform'!H6565</f>
        <v>0</v>
      </c>
    </row>
    <row r="6568" spans="1:7" ht="15" x14ac:dyDescent="0.2">
      <c r="A6568" s="12" t="str">
        <f t="shared" si="102"/>
        <v>ООО КБ "Уралфинанс" (1370) 61904</v>
      </c>
      <c r="B6568" s="25" t="str">
        <f>'101_transform'!C6566</f>
        <v>ООО КБ "Уралфинанс" (1370)</v>
      </c>
      <c r="C6568" s="25" t="str">
        <f>'101_transform'!D6566</f>
        <v>61904   A  Недвижимость (кроме земли), временно неиспользуемая в основной деятельности, переданная в аренду</v>
      </c>
      <c r="D6568" s="25">
        <f>'101_transform'!E6566</f>
        <v>0</v>
      </c>
      <c r="E6568" s="25">
        <f>'101_transform'!F6566</f>
        <v>0</v>
      </c>
      <c r="F6568" s="25">
        <f>'101_transform'!G6566</f>
        <v>0</v>
      </c>
      <c r="G6568" s="25">
        <f>'101_transform'!H6566</f>
        <v>0</v>
      </c>
    </row>
    <row r="6569" spans="1:7" ht="15" x14ac:dyDescent="0.2">
      <c r="A6569" s="12" t="str">
        <f t="shared" si="102"/>
        <v>ООО КБ "Уралфинанс" (1370) 61905</v>
      </c>
      <c r="B6569" s="25" t="str">
        <f>'101_transform'!C6567</f>
        <v>ООО КБ "Уралфинанс" (1370)</v>
      </c>
      <c r="C6569" s="25" t="str">
        <f>'101_transform'!D6567</f>
        <v>61905   A  Земля, временно неиспользуемая в основной деятельности, учитываемая по справедливой стоимости</v>
      </c>
      <c r="D6569" s="25">
        <f>'101_transform'!E6567</f>
        <v>0</v>
      </c>
      <c r="E6569" s="25">
        <f>'101_transform'!F6567</f>
        <v>0</v>
      </c>
      <c r="F6569" s="25">
        <f>'101_transform'!G6567</f>
        <v>0</v>
      </c>
      <c r="G6569" s="25">
        <f>'101_transform'!H6567</f>
        <v>0</v>
      </c>
    </row>
    <row r="6570" spans="1:7" ht="15" x14ac:dyDescent="0.2">
      <c r="A6570" s="12" t="str">
        <f t="shared" si="102"/>
        <v>ООО КБ "Уралфинанс" (1370) 61906</v>
      </c>
      <c r="B6570" s="25" t="str">
        <f>'101_transform'!C6568</f>
        <v>ООО КБ "Уралфинанс" (1370)</v>
      </c>
      <c r="C6570" s="25" t="str">
        <f>'101_transform'!D6568</f>
        <v>61906   A  Земля, временно неиспользуемая в основной деятельности, учитываемая по справедливой стоимости, переданная в аренду</v>
      </c>
      <c r="D6570" s="25">
        <f>'101_transform'!E6568</f>
        <v>0</v>
      </c>
      <c r="E6570" s="25">
        <f>'101_transform'!F6568</f>
        <v>0</v>
      </c>
      <c r="F6570" s="25">
        <f>'101_transform'!G6568</f>
        <v>0</v>
      </c>
      <c r="G6570" s="25">
        <f>'101_transform'!H6568</f>
        <v>0</v>
      </c>
    </row>
    <row r="6571" spans="1:7" ht="15" x14ac:dyDescent="0.2">
      <c r="A6571" s="12" t="str">
        <f t="shared" si="102"/>
        <v>ООО КБ "Уралфинанс" (1370) 61907</v>
      </c>
      <c r="B6571" s="25" t="str">
        <f>'101_transform'!C6569</f>
        <v>ООО КБ "Уралфинанс" (1370)</v>
      </c>
      <c r="C6571" s="25" t="str">
        <f>'101_transform'!D6569</f>
        <v>61907   A  Недвижимость (кроме земли), временно неиспользуемая в основной деятельности, учитываемая по справедливой стоимости</v>
      </c>
      <c r="D6571" s="25">
        <f>'101_transform'!E6569</f>
        <v>0</v>
      </c>
      <c r="E6571" s="25">
        <f>'101_transform'!F6569</f>
        <v>0</v>
      </c>
      <c r="F6571" s="25">
        <f>'101_transform'!G6569</f>
        <v>0</v>
      </c>
      <c r="G6571" s="25">
        <f>'101_transform'!H6569</f>
        <v>0</v>
      </c>
    </row>
    <row r="6572" spans="1:7" ht="15" x14ac:dyDescent="0.2">
      <c r="A6572" s="12" t="str">
        <f t="shared" si="102"/>
        <v>ООО КБ "Уралфинанс" (1370) 61908</v>
      </c>
      <c r="B6572" s="25" t="str">
        <f>'101_transform'!C6570</f>
        <v>ООО КБ "Уралфинанс" (1370)</v>
      </c>
      <c r="C6572" s="25" t="str">
        <f>'101_transform'!D6570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572" s="25">
        <f>'101_transform'!E6570</f>
        <v>0</v>
      </c>
      <c r="E6572" s="25">
        <f>'101_transform'!F6570</f>
        <v>0</v>
      </c>
      <c r="F6572" s="25">
        <f>'101_transform'!G6570</f>
        <v>0</v>
      </c>
      <c r="G6572" s="25">
        <f>'101_transform'!H6570</f>
        <v>0</v>
      </c>
    </row>
    <row r="6573" spans="1:7" ht="15" x14ac:dyDescent="0.2">
      <c r="A6573" s="12" t="str">
        <f t="shared" si="102"/>
        <v>ООО КБ "Уралфинанс" (1370) 61909</v>
      </c>
      <c r="B6573" s="25" t="str">
        <f>'101_transform'!C6571</f>
        <v>ООО КБ "Уралфинанс" (1370)</v>
      </c>
      <c r="C6573" s="25" t="str">
        <f>'101_transform'!D6571</f>
        <v>61909   П  Амортизация недвижимости (кроме земли), временно неиспользуемой в основной деятельности</v>
      </c>
      <c r="D6573" s="25">
        <f>'101_transform'!E6571</f>
        <v>0</v>
      </c>
      <c r="E6573" s="25">
        <f>'101_transform'!F6571</f>
        <v>0</v>
      </c>
      <c r="F6573" s="25">
        <f>'101_transform'!G6571</f>
        <v>0</v>
      </c>
      <c r="G6573" s="25">
        <f>'101_transform'!H6571</f>
        <v>0</v>
      </c>
    </row>
    <row r="6574" spans="1:7" ht="15" x14ac:dyDescent="0.2">
      <c r="A6574" s="12" t="str">
        <f t="shared" si="102"/>
        <v>ООО КБ "Уралфинанс" (1370) 61910</v>
      </c>
      <c r="B6574" s="25" t="str">
        <f>'101_transform'!C6572</f>
        <v>ООО КБ "Уралфинанс" (1370)</v>
      </c>
      <c r="C6574" s="25" t="str">
        <f>'101_transform'!D6572</f>
        <v>61910   П  Амортизация недвижимости (кроме земли), временно неиспользуемой в основной деятельности, переданной в аренду</v>
      </c>
      <c r="D6574" s="25">
        <f>'101_transform'!E6572</f>
        <v>0</v>
      </c>
      <c r="E6574" s="25">
        <f>'101_transform'!F6572</f>
        <v>0</v>
      </c>
      <c r="F6574" s="25">
        <f>'101_transform'!G6572</f>
        <v>0</v>
      </c>
      <c r="G6574" s="25">
        <f>'101_transform'!H6572</f>
        <v>0</v>
      </c>
    </row>
    <row r="6575" spans="1:7" ht="15" x14ac:dyDescent="0.2">
      <c r="A6575" s="12" t="str">
        <f t="shared" si="102"/>
        <v>ООО КБ "Уралфинанс" (1370) 61911</v>
      </c>
      <c r="B6575" s="25" t="str">
        <f>'101_transform'!C6573</f>
        <v>ООО КБ "Уралфинанс" (1370)</v>
      </c>
      <c r="C6575" s="25" t="str">
        <f>'101_transform'!D6573</f>
        <v>61911   A  Вложения в сооружение (строительство) объектов недвижимости, временно неиспользуемой в основной деятельности</v>
      </c>
      <c r="D6575" s="25">
        <f>'101_transform'!E6573</f>
        <v>0</v>
      </c>
      <c r="E6575" s="25">
        <f>'101_transform'!F6573</f>
        <v>0</v>
      </c>
      <c r="F6575" s="25">
        <f>'101_transform'!G6573</f>
        <v>0</v>
      </c>
      <c r="G6575" s="25">
        <f>'101_transform'!H6573</f>
        <v>0</v>
      </c>
    </row>
    <row r="6576" spans="1:7" ht="15" x14ac:dyDescent="0.2">
      <c r="A6576" s="12" t="str">
        <f t="shared" si="102"/>
        <v>ООО КБ "Уралфинанс" (1370) 61912</v>
      </c>
      <c r="B6576" s="25" t="str">
        <f>'101_transform'!C6574</f>
        <v>ООО КБ "Уралфинанс" (1370)</v>
      </c>
      <c r="C6576" s="25" t="str">
        <f>'101_transform'!D6574</f>
        <v>61912   П  Резервы на возможные потери</v>
      </c>
      <c r="D6576" s="25">
        <f>'101_transform'!E6574</f>
        <v>0</v>
      </c>
      <c r="E6576" s="25">
        <f>'101_transform'!F6574</f>
        <v>0</v>
      </c>
      <c r="F6576" s="25">
        <f>'101_transform'!G6574</f>
        <v>0</v>
      </c>
      <c r="G6576" s="25">
        <f>'101_transform'!H6574</f>
        <v>0</v>
      </c>
    </row>
    <row r="6577" spans="1:7" ht="15" x14ac:dyDescent="0.2">
      <c r="A6577" s="12" t="str">
        <f t="shared" si="102"/>
        <v>ООО КБ "Уралфинанс" (1370) 62001</v>
      </c>
      <c r="B6577" s="25" t="str">
        <f>'101_transform'!C6575</f>
        <v>ООО КБ "Уралфинанс" (1370)</v>
      </c>
      <c r="C6577" s="25" t="str">
        <f>'101_transform'!D6575</f>
        <v>62001   A  Долгосрочные активы, предназначенные для продажи</v>
      </c>
      <c r="D6577" s="25">
        <f>'101_transform'!E6575</f>
        <v>14256</v>
      </c>
      <c r="E6577" s="25">
        <f>'101_transform'!F6575</f>
        <v>0</v>
      </c>
      <c r="F6577" s="25">
        <f>'101_transform'!G6575</f>
        <v>14256</v>
      </c>
      <c r="G6577" s="25">
        <f>'101_transform'!H6575</f>
        <v>0</v>
      </c>
    </row>
    <row r="6578" spans="1:7" ht="15" x14ac:dyDescent="0.2">
      <c r="A6578" s="12" t="str">
        <f t="shared" si="102"/>
        <v>ООО КБ "Уралфинанс" (1370) 62002</v>
      </c>
      <c r="B6578" s="25" t="str">
        <f>'101_transform'!C6576</f>
        <v>ООО КБ "Уралфинанс" (1370)</v>
      </c>
      <c r="C6578" s="25" t="str">
        <f>'101_transform'!D6576</f>
        <v>62002   П  Резервы на возможные потери</v>
      </c>
      <c r="D6578" s="25">
        <f>'101_transform'!E6576</f>
        <v>0</v>
      </c>
      <c r="E6578" s="25">
        <f>'101_transform'!F6576</f>
        <v>0</v>
      </c>
      <c r="F6578" s="25">
        <f>'101_transform'!G6576</f>
        <v>0</v>
      </c>
      <c r="G6578" s="25">
        <f>'101_transform'!H6576</f>
        <v>0</v>
      </c>
    </row>
    <row r="6579" spans="1:7" ht="15" x14ac:dyDescent="0.2">
      <c r="A6579" s="12" t="str">
        <f t="shared" si="102"/>
        <v>ООО КБ "Уралфинанс" (1370) 62101</v>
      </c>
      <c r="B6579" s="25" t="str">
        <f>'101_transform'!C6577</f>
        <v>ООО КБ "Уралфинанс" (1370)</v>
      </c>
      <c r="C6579" s="25" t="str">
        <f>'101_transform'!D6577</f>
        <v>62101   A  Средства труда, полученные по договорам отступного, залога, назначение которых не определено</v>
      </c>
      <c r="D6579" s="25">
        <f>'101_transform'!E6577</f>
        <v>0</v>
      </c>
      <c r="E6579" s="25">
        <f>'101_transform'!F6577</f>
        <v>0</v>
      </c>
      <c r="F6579" s="25">
        <f>'101_transform'!G6577</f>
        <v>0</v>
      </c>
      <c r="G6579" s="25">
        <f>'101_transform'!H6577</f>
        <v>0</v>
      </c>
    </row>
    <row r="6580" spans="1:7" ht="15" x14ac:dyDescent="0.2">
      <c r="A6580" s="12" t="str">
        <f t="shared" si="102"/>
        <v>ООО КБ "Уралфинанс" (1370) 62102</v>
      </c>
      <c r="B6580" s="25" t="str">
        <f>'101_transform'!C6578</f>
        <v>ООО КБ "Уралфинанс" (1370)</v>
      </c>
      <c r="C6580" s="25" t="str">
        <f>'101_transform'!D6578</f>
        <v>62102   A  Предметы труда, полученные по договорам отступного, залога, назначение которых не определено</v>
      </c>
      <c r="D6580" s="25">
        <f>'101_transform'!E6578</f>
        <v>0</v>
      </c>
      <c r="E6580" s="25">
        <f>'101_transform'!F6578</f>
        <v>0</v>
      </c>
      <c r="F6580" s="25">
        <f>'101_transform'!G6578</f>
        <v>0</v>
      </c>
      <c r="G6580" s="25">
        <f>'101_transform'!H6578</f>
        <v>0</v>
      </c>
    </row>
    <row r="6581" spans="1:7" ht="15" x14ac:dyDescent="0.2">
      <c r="A6581" s="12" t="str">
        <f t="shared" si="102"/>
        <v>ООО КБ "Уралфинанс" (1370) 62103</v>
      </c>
      <c r="B6581" s="25" t="str">
        <f>'101_transform'!C6579</f>
        <v>ООО КБ "Уралфинанс" (1370)</v>
      </c>
      <c r="C6581" s="25" t="str">
        <f>'101_transform'!D6579</f>
        <v>62103   П  Резервы на возможные потери</v>
      </c>
      <c r="D6581" s="25">
        <f>'101_transform'!E6579</f>
        <v>0</v>
      </c>
      <c r="E6581" s="25">
        <f>'101_transform'!F6579</f>
        <v>0</v>
      </c>
      <c r="F6581" s="25">
        <f>'101_transform'!G6579</f>
        <v>0</v>
      </c>
      <c r="G6581" s="25">
        <f>'101_transform'!H6579</f>
        <v>0</v>
      </c>
    </row>
    <row r="6582" spans="1:7" ht="15" x14ac:dyDescent="0.2">
      <c r="A6582" s="12" t="str">
        <f t="shared" si="102"/>
        <v>ПАО КБ "УБРиР" (429) 60401</v>
      </c>
      <c r="B6582" s="25" t="str">
        <f>'101_transform'!C6580</f>
        <v>ПАО КБ "УБРиР" (429)</v>
      </c>
      <c r="C6582" s="25" t="str">
        <f>'101_transform'!D6580</f>
        <v>60401   A  Основные средства (кроме земли) (c 13.02.2018)_x000D_Категория 1- Здания и сооружения (до 31.12.2002)</v>
      </c>
      <c r="D6582" s="25">
        <f>'101_transform'!E6580</f>
        <v>7945290</v>
      </c>
      <c r="E6582" s="25">
        <f>'101_transform'!F6580</f>
        <v>0</v>
      </c>
      <c r="F6582" s="25">
        <f>'101_transform'!G6580</f>
        <v>8142744</v>
      </c>
      <c r="G6582" s="25">
        <f>'101_transform'!H6580</f>
        <v>0</v>
      </c>
    </row>
    <row r="6583" spans="1:7" ht="15" x14ac:dyDescent="0.2">
      <c r="A6583" s="12" t="str">
        <f t="shared" si="102"/>
        <v>ПАО КБ "УБРиР" (429) 60404</v>
      </c>
      <c r="B6583" s="25" t="str">
        <f>'101_transform'!C6581</f>
        <v>ПАО КБ "УБРиР" (429)</v>
      </c>
      <c r="C6583" s="25" t="str">
        <f>'101_transform'!D6581</f>
        <v>60404   A  Земля (c 13.02.2018)</v>
      </c>
      <c r="D6583" s="25">
        <f>'101_transform'!E6581</f>
        <v>10253</v>
      </c>
      <c r="E6583" s="25">
        <f>'101_transform'!F6581</f>
        <v>0</v>
      </c>
      <c r="F6583" s="25">
        <f>'101_transform'!G6581</f>
        <v>78534</v>
      </c>
      <c r="G6583" s="25">
        <f>'101_transform'!H6581</f>
        <v>0</v>
      </c>
    </row>
    <row r="6584" spans="1:7" ht="15" x14ac:dyDescent="0.2">
      <c r="A6584" s="12" t="str">
        <f t="shared" si="102"/>
        <v>ПАО КБ "УБРиР" (429) 60405</v>
      </c>
      <c r="B6584" s="25" t="str">
        <f>'101_transform'!C6582</f>
        <v>ПАО КБ "УБРиР" (429)</v>
      </c>
      <c r="C6584" s="25" t="str">
        <f>'101_transform'!D6582</f>
        <v>60405   П
A (до 31.01.2003)  Резервы на возможные потери (c 13.02.2018)
Долгосрочно арендуемые основные средства (до 31.01.2003)</v>
      </c>
      <c r="D6584" s="25">
        <f>'101_transform'!E6582</f>
        <v>0</v>
      </c>
      <c r="E6584" s="25">
        <f>'101_transform'!F6582</f>
        <v>0</v>
      </c>
      <c r="F6584" s="25">
        <f>'101_transform'!G6582</f>
        <v>0</v>
      </c>
      <c r="G6584" s="25">
        <f>'101_transform'!H6582</f>
        <v>0</v>
      </c>
    </row>
    <row r="6585" spans="1:7" ht="15" x14ac:dyDescent="0.2">
      <c r="A6585" s="12" t="str">
        <f t="shared" si="102"/>
        <v>ПАО КБ "УБРиР" (429) 60414</v>
      </c>
      <c r="B6585" s="25" t="str">
        <f>'101_transform'!C6583</f>
        <v>ПАО КБ "УБРиР" (429)</v>
      </c>
      <c r="C6585" s="25" t="str">
        <f>'101_transform'!D6583</f>
        <v>60414   П  Амортизация основных средств (кроме земли) (c 13.02.2018)</v>
      </c>
      <c r="D6585" s="25">
        <f>'101_transform'!E6583</f>
        <v>0</v>
      </c>
      <c r="E6585" s="25">
        <f>'101_transform'!F6583</f>
        <v>2400919</v>
      </c>
      <c r="F6585" s="25">
        <f>'101_transform'!G6583</f>
        <v>0</v>
      </c>
      <c r="G6585" s="25">
        <f>'101_transform'!H6583</f>
        <v>2541713</v>
      </c>
    </row>
    <row r="6586" spans="1:7" ht="15" x14ac:dyDescent="0.2">
      <c r="A6586" s="12" t="str">
        <f t="shared" si="102"/>
        <v>ПАО КБ "УБРиР" (429) 60415</v>
      </c>
      <c r="B6586" s="25" t="str">
        <f>'101_transform'!C6584</f>
        <v>ПАО КБ "УБРиР" (429)</v>
      </c>
      <c r="C6586" s="25" t="str">
        <f>'101_transform'!D6584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586" s="25">
        <f>'101_transform'!E6584</f>
        <v>423824</v>
      </c>
      <c r="E6586" s="25">
        <f>'101_transform'!F6584</f>
        <v>0</v>
      </c>
      <c r="F6586" s="25">
        <f>'101_transform'!G6584</f>
        <v>406618</v>
      </c>
      <c r="G6586" s="25">
        <f>'101_transform'!H6584</f>
        <v>0</v>
      </c>
    </row>
    <row r="6587" spans="1:7" ht="15" x14ac:dyDescent="0.2">
      <c r="A6587" s="12" t="str">
        <f t="shared" si="102"/>
        <v>ПАО КБ "УБРиР" (429) 61901</v>
      </c>
      <c r="B6587" s="25" t="str">
        <f>'101_transform'!C6585</f>
        <v>ПАО КБ "УБРиР" (429)</v>
      </c>
      <c r="C6587" s="25" t="str">
        <f>'101_transform'!D6585</f>
        <v>61901   A  Земля, временно неиспользуемая в основной деятельности</v>
      </c>
      <c r="D6587" s="25">
        <f>'101_transform'!E6585</f>
        <v>0</v>
      </c>
      <c r="E6587" s="25">
        <f>'101_transform'!F6585</f>
        <v>0</v>
      </c>
      <c r="F6587" s="25">
        <f>'101_transform'!G6585</f>
        <v>0</v>
      </c>
      <c r="G6587" s="25">
        <f>'101_transform'!H6585</f>
        <v>0</v>
      </c>
    </row>
    <row r="6588" spans="1:7" ht="15" x14ac:dyDescent="0.2">
      <c r="A6588" s="12" t="str">
        <f t="shared" si="102"/>
        <v>ПАО КБ "УБРиР" (429) 61902</v>
      </c>
      <c r="B6588" s="25" t="str">
        <f>'101_transform'!C6586</f>
        <v>ПАО КБ "УБРиР" (429)</v>
      </c>
      <c r="C6588" s="25" t="str">
        <f>'101_transform'!D6586</f>
        <v>61902   A  Земля, временно неиспользуемая в основной деятельности, переданная в аренду</v>
      </c>
      <c r="D6588" s="25">
        <f>'101_transform'!E6586</f>
        <v>0</v>
      </c>
      <c r="E6588" s="25">
        <f>'101_transform'!F6586</f>
        <v>0</v>
      </c>
      <c r="F6588" s="25">
        <f>'101_transform'!G6586</f>
        <v>0</v>
      </c>
      <c r="G6588" s="25">
        <f>'101_transform'!H6586</f>
        <v>0</v>
      </c>
    </row>
    <row r="6589" spans="1:7" ht="15" x14ac:dyDescent="0.2">
      <c r="A6589" s="12" t="str">
        <f t="shared" si="102"/>
        <v>ПАО КБ "УБРиР" (429) 61903</v>
      </c>
      <c r="B6589" s="25" t="str">
        <f>'101_transform'!C6587</f>
        <v>ПАО КБ "УБРиР" (429)</v>
      </c>
      <c r="C6589" s="25" t="str">
        <f>'101_transform'!D6587</f>
        <v>61903   A  Недвижимость (кроме земли), временно неиспользуемая в основной деятельности</v>
      </c>
      <c r="D6589" s="25">
        <f>'101_transform'!E6587</f>
        <v>0</v>
      </c>
      <c r="E6589" s="25">
        <f>'101_transform'!F6587</f>
        <v>0</v>
      </c>
      <c r="F6589" s="25">
        <f>'101_transform'!G6587</f>
        <v>0</v>
      </c>
      <c r="G6589" s="25">
        <f>'101_transform'!H6587</f>
        <v>0</v>
      </c>
    </row>
    <row r="6590" spans="1:7" ht="15" x14ac:dyDescent="0.2">
      <c r="A6590" s="12" t="str">
        <f t="shared" si="102"/>
        <v>ПАО КБ "УБРиР" (429) 61904</v>
      </c>
      <c r="B6590" s="25" t="str">
        <f>'101_transform'!C6588</f>
        <v>ПАО КБ "УБРиР" (429)</v>
      </c>
      <c r="C6590" s="25" t="str">
        <f>'101_transform'!D6588</f>
        <v>61904   A  Недвижимость (кроме земли), временно неиспользуемая в основной деятельности, переданная в аренду</v>
      </c>
      <c r="D6590" s="25">
        <f>'101_transform'!E6588</f>
        <v>0</v>
      </c>
      <c r="E6590" s="25">
        <f>'101_transform'!F6588</f>
        <v>0</v>
      </c>
      <c r="F6590" s="25">
        <f>'101_transform'!G6588</f>
        <v>0</v>
      </c>
      <c r="G6590" s="25">
        <f>'101_transform'!H6588</f>
        <v>0</v>
      </c>
    </row>
    <row r="6591" spans="1:7" ht="15" x14ac:dyDescent="0.2">
      <c r="A6591" s="12" t="str">
        <f t="shared" si="102"/>
        <v>ПАО КБ "УБРиР" (429) 61905</v>
      </c>
      <c r="B6591" s="25" t="str">
        <f>'101_transform'!C6589</f>
        <v>ПАО КБ "УБРиР" (429)</v>
      </c>
      <c r="C6591" s="25" t="str">
        <f>'101_transform'!D6589</f>
        <v>61905   A  Земля, временно неиспользуемая в основной деятельности, учитываемая по справедливой стоимости</v>
      </c>
      <c r="D6591" s="25">
        <f>'101_transform'!E6589</f>
        <v>240</v>
      </c>
      <c r="E6591" s="25">
        <f>'101_transform'!F6589</f>
        <v>0</v>
      </c>
      <c r="F6591" s="25">
        <f>'101_transform'!G6589</f>
        <v>0</v>
      </c>
      <c r="G6591" s="25">
        <f>'101_transform'!H6589</f>
        <v>0</v>
      </c>
    </row>
    <row r="6592" spans="1:7" ht="15" x14ac:dyDescent="0.2">
      <c r="A6592" s="12" t="str">
        <f t="shared" si="102"/>
        <v>ПАО КБ "УБРиР" (429) 61906</v>
      </c>
      <c r="B6592" s="25" t="str">
        <f>'101_transform'!C6590</f>
        <v>ПАО КБ "УБРиР" (429)</v>
      </c>
      <c r="C6592" s="25" t="str">
        <f>'101_transform'!D6590</f>
        <v>61906   A  Земля, временно неиспользуемая в основной деятельности, учитываемая по справедливой стоимости, переданная в аренду</v>
      </c>
      <c r="D6592" s="25">
        <f>'101_transform'!E6590</f>
        <v>7200</v>
      </c>
      <c r="E6592" s="25">
        <f>'101_transform'!F6590</f>
        <v>0</v>
      </c>
      <c r="F6592" s="25">
        <f>'101_transform'!G6590</f>
        <v>7200</v>
      </c>
      <c r="G6592" s="25">
        <f>'101_transform'!H6590</f>
        <v>0</v>
      </c>
    </row>
    <row r="6593" spans="1:7" ht="15" x14ac:dyDescent="0.2">
      <c r="A6593" s="12" t="str">
        <f t="shared" si="102"/>
        <v>ПАО КБ "УБРиР" (429) 61907</v>
      </c>
      <c r="B6593" s="25" t="str">
        <f>'101_transform'!C6591</f>
        <v>ПАО КБ "УБРиР" (429)</v>
      </c>
      <c r="C6593" s="25" t="str">
        <f>'101_transform'!D6591</f>
        <v>61907   A  Недвижимость (кроме земли), временно неиспользуемая в основной деятельности, учитываемая по справедливой стоимости</v>
      </c>
      <c r="D6593" s="25">
        <f>'101_transform'!E6591</f>
        <v>11200</v>
      </c>
      <c r="E6593" s="25">
        <f>'101_transform'!F6591</f>
        <v>0</v>
      </c>
      <c r="F6593" s="25">
        <f>'101_transform'!G6591</f>
        <v>7000</v>
      </c>
      <c r="G6593" s="25">
        <f>'101_transform'!H6591</f>
        <v>0</v>
      </c>
    </row>
    <row r="6594" spans="1:7" ht="15" x14ac:dyDescent="0.2">
      <c r="A6594" s="12" t="str">
        <f t="shared" si="102"/>
        <v>ПАО КБ "УБРиР" (429) 61908</v>
      </c>
      <c r="B6594" s="25" t="str">
        <f>'101_transform'!C6592</f>
        <v>ПАО КБ "УБРиР" (429)</v>
      </c>
      <c r="C6594" s="25" t="str">
        <f>'101_transform'!D6592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594" s="25">
        <f>'101_transform'!E6592</f>
        <v>539830</v>
      </c>
      <c r="E6594" s="25">
        <f>'101_transform'!F6592</f>
        <v>0</v>
      </c>
      <c r="F6594" s="25">
        <f>'101_transform'!G6592</f>
        <v>526230</v>
      </c>
      <c r="G6594" s="25">
        <f>'101_transform'!H6592</f>
        <v>0</v>
      </c>
    </row>
    <row r="6595" spans="1:7" ht="15" x14ac:dyDescent="0.2">
      <c r="A6595" s="12" t="str">
        <f t="shared" si="102"/>
        <v>ПАО КБ "УБРиР" (429) 61909</v>
      </c>
      <c r="B6595" s="25" t="str">
        <f>'101_transform'!C6593</f>
        <v>ПАО КБ "УБРиР" (429)</v>
      </c>
      <c r="C6595" s="25" t="str">
        <f>'101_transform'!D6593</f>
        <v>61909   П  Амортизация недвижимости (кроме земли), временно неиспользуемой в основной деятельности</v>
      </c>
      <c r="D6595" s="25">
        <f>'101_transform'!E6593</f>
        <v>0</v>
      </c>
      <c r="E6595" s="25">
        <f>'101_transform'!F6593</f>
        <v>0</v>
      </c>
      <c r="F6595" s="25">
        <f>'101_transform'!G6593</f>
        <v>0</v>
      </c>
      <c r="G6595" s="25">
        <f>'101_transform'!H6593</f>
        <v>0</v>
      </c>
    </row>
    <row r="6596" spans="1:7" ht="15" x14ac:dyDescent="0.2">
      <c r="A6596" s="12" t="str">
        <f t="shared" ref="A6596:A6659" si="103">B6596&amp;" "&amp;LEFT(C6596,5)</f>
        <v>ПАО КБ "УБРиР" (429) 61910</v>
      </c>
      <c r="B6596" s="25" t="str">
        <f>'101_transform'!C6594</f>
        <v>ПАО КБ "УБРиР" (429)</v>
      </c>
      <c r="C6596" s="25" t="str">
        <f>'101_transform'!D6594</f>
        <v>61910   П  Амортизация недвижимости (кроме земли), временно неиспользуемой в основной деятельности, переданной в аренду</v>
      </c>
      <c r="D6596" s="25">
        <f>'101_transform'!E6594</f>
        <v>0</v>
      </c>
      <c r="E6596" s="25">
        <f>'101_transform'!F6594</f>
        <v>0</v>
      </c>
      <c r="F6596" s="25">
        <f>'101_transform'!G6594</f>
        <v>0</v>
      </c>
      <c r="G6596" s="25">
        <f>'101_transform'!H6594</f>
        <v>0</v>
      </c>
    </row>
    <row r="6597" spans="1:7" ht="15" x14ac:dyDescent="0.2">
      <c r="A6597" s="12" t="str">
        <f t="shared" si="103"/>
        <v>ПАО КБ "УБРиР" (429) 61911</v>
      </c>
      <c r="B6597" s="25" t="str">
        <f>'101_transform'!C6595</f>
        <v>ПАО КБ "УБРиР" (429)</v>
      </c>
      <c r="C6597" s="25" t="str">
        <f>'101_transform'!D6595</f>
        <v>61911   A  Вложения в сооружение (строительство) объектов недвижимости, временно неиспользуемой в основной деятельности</v>
      </c>
      <c r="D6597" s="25">
        <f>'101_transform'!E6595</f>
        <v>0</v>
      </c>
      <c r="E6597" s="25">
        <f>'101_transform'!F6595</f>
        <v>0</v>
      </c>
      <c r="F6597" s="25">
        <f>'101_transform'!G6595</f>
        <v>0</v>
      </c>
      <c r="G6597" s="25">
        <f>'101_transform'!H6595</f>
        <v>0</v>
      </c>
    </row>
    <row r="6598" spans="1:7" ht="15" x14ac:dyDescent="0.2">
      <c r="A6598" s="12" t="str">
        <f t="shared" si="103"/>
        <v>ПАО КБ "УБРиР" (429) 61912</v>
      </c>
      <c r="B6598" s="25" t="str">
        <f>'101_transform'!C6596</f>
        <v>ПАО КБ "УБРиР" (429)</v>
      </c>
      <c r="C6598" s="25" t="str">
        <f>'101_transform'!D6596</f>
        <v>61912   П  Резервы на возможные потери</v>
      </c>
      <c r="D6598" s="25">
        <f>'101_transform'!E6596</f>
        <v>0</v>
      </c>
      <c r="E6598" s="25">
        <f>'101_transform'!F6596</f>
        <v>0</v>
      </c>
      <c r="F6598" s="25">
        <f>'101_transform'!G6596</f>
        <v>0</v>
      </c>
      <c r="G6598" s="25">
        <f>'101_transform'!H6596</f>
        <v>0</v>
      </c>
    </row>
    <row r="6599" spans="1:7" ht="15" x14ac:dyDescent="0.2">
      <c r="A6599" s="12" t="str">
        <f t="shared" si="103"/>
        <v>ПАО КБ "УБРиР" (429) 62001</v>
      </c>
      <c r="B6599" s="25" t="str">
        <f>'101_transform'!C6597</f>
        <v>ПАО КБ "УБРиР" (429)</v>
      </c>
      <c r="C6599" s="25" t="str">
        <f>'101_transform'!D6597</f>
        <v>62001   A  Долгосрочные активы, предназначенные для продажи</v>
      </c>
      <c r="D6599" s="25">
        <f>'101_transform'!E6597</f>
        <v>1571100</v>
      </c>
      <c r="E6599" s="25">
        <f>'101_transform'!F6597</f>
        <v>0</v>
      </c>
      <c r="F6599" s="25">
        <f>'101_transform'!G6597</f>
        <v>1484842</v>
      </c>
      <c r="G6599" s="25">
        <f>'101_transform'!H6597</f>
        <v>0</v>
      </c>
    </row>
    <row r="6600" spans="1:7" ht="15" x14ac:dyDescent="0.2">
      <c r="A6600" s="12" t="str">
        <f t="shared" si="103"/>
        <v>ПАО КБ "УБРиР" (429) 62002</v>
      </c>
      <c r="B6600" s="25" t="str">
        <f>'101_transform'!C6598</f>
        <v>ПАО КБ "УБРиР" (429)</v>
      </c>
      <c r="C6600" s="25" t="str">
        <f>'101_transform'!D6598</f>
        <v>62002   П  Резервы на возможные потери</v>
      </c>
      <c r="D6600" s="25">
        <f>'101_transform'!E6598</f>
        <v>0</v>
      </c>
      <c r="E6600" s="25">
        <f>'101_transform'!F6598</f>
        <v>0</v>
      </c>
      <c r="F6600" s="25">
        <f>'101_transform'!G6598</f>
        <v>0</v>
      </c>
      <c r="G6600" s="25">
        <f>'101_transform'!H6598</f>
        <v>0</v>
      </c>
    </row>
    <row r="6601" spans="1:7" ht="15" x14ac:dyDescent="0.2">
      <c r="A6601" s="12" t="str">
        <f t="shared" si="103"/>
        <v>ПАО КБ "УБРиР" (429) 62101</v>
      </c>
      <c r="B6601" s="25" t="str">
        <f>'101_transform'!C6599</f>
        <v>ПАО КБ "УБРиР" (429)</v>
      </c>
      <c r="C6601" s="25" t="str">
        <f>'101_transform'!D6599</f>
        <v>62101   A  Средства труда, полученные по договорам отступного, залога, назначение которых не определено</v>
      </c>
      <c r="D6601" s="25">
        <f>'101_transform'!E6599</f>
        <v>10528</v>
      </c>
      <c r="E6601" s="25">
        <f>'101_transform'!F6599</f>
        <v>0</v>
      </c>
      <c r="F6601" s="25">
        <f>'101_transform'!G6599</f>
        <v>10528</v>
      </c>
      <c r="G6601" s="25">
        <f>'101_transform'!H6599</f>
        <v>0</v>
      </c>
    </row>
    <row r="6602" spans="1:7" ht="15" x14ac:dyDescent="0.2">
      <c r="A6602" s="12" t="str">
        <f t="shared" si="103"/>
        <v>ПАО КБ "УБРиР" (429) 62102</v>
      </c>
      <c r="B6602" s="25" t="str">
        <f>'101_transform'!C6600</f>
        <v>ПАО КБ "УБРиР" (429)</v>
      </c>
      <c r="C6602" s="25" t="str">
        <f>'101_transform'!D6600</f>
        <v>62102   A  Предметы труда, полученные по договорам отступного, залога, назначение которых не определено</v>
      </c>
      <c r="D6602" s="25">
        <f>'101_transform'!E6600</f>
        <v>0</v>
      </c>
      <c r="E6602" s="25">
        <f>'101_transform'!F6600</f>
        <v>0</v>
      </c>
      <c r="F6602" s="25">
        <f>'101_transform'!G6600</f>
        <v>0</v>
      </c>
      <c r="G6602" s="25">
        <f>'101_transform'!H6600</f>
        <v>0</v>
      </c>
    </row>
    <row r="6603" spans="1:7" ht="15" x14ac:dyDescent="0.2">
      <c r="A6603" s="12" t="str">
        <f t="shared" si="103"/>
        <v>ПАО КБ "УБРиР" (429) 62103</v>
      </c>
      <c r="B6603" s="25" t="str">
        <f>'101_transform'!C6601</f>
        <v>ПАО КБ "УБРиР" (429)</v>
      </c>
      <c r="C6603" s="25" t="str">
        <f>'101_transform'!D6601</f>
        <v>62103   П  Резервы на возможные потери</v>
      </c>
      <c r="D6603" s="25">
        <f>'101_transform'!E6601</f>
        <v>0</v>
      </c>
      <c r="E6603" s="25">
        <f>'101_transform'!F6601</f>
        <v>7896</v>
      </c>
      <c r="F6603" s="25">
        <f>'101_transform'!G6601</f>
        <v>0</v>
      </c>
      <c r="G6603" s="25">
        <f>'101_transform'!H6601</f>
        <v>7896</v>
      </c>
    </row>
    <row r="6604" spans="1:7" ht="15" x14ac:dyDescent="0.2">
      <c r="A6604" s="12" t="str">
        <f t="shared" si="103"/>
        <v>АО КБ "Урал ФД" (249) 60401</v>
      </c>
      <c r="B6604" s="25" t="str">
        <f>'101_transform'!C6602</f>
        <v>АО КБ "Урал ФД" (249)</v>
      </c>
      <c r="C6604" s="25" t="str">
        <f>'101_transform'!D6602</f>
        <v>60401   A  Основные средства (кроме земли) (c 13.02.2018)_x000D_Категория 1- Здания и сооружения (до 31.12.2002)</v>
      </c>
      <c r="D6604" s="25">
        <f>'101_transform'!E6602</f>
        <v>763606</v>
      </c>
      <c r="E6604" s="25">
        <f>'101_transform'!F6602</f>
        <v>0</v>
      </c>
      <c r="F6604" s="25">
        <f>'101_transform'!G6602</f>
        <v>756072</v>
      </c>
      <c r="G6604" s="25">
        <f>'101_transform'!H6602</f>
        <v>0</v>
      </c>
    </row>
    <row r="6605" spans="1:7" ht="15" x14ac:dyDescent="0.2">
      <c r="A6605" s="12" t="str">
        <f t="shared" si="103"/>
        <v>АО КБ "Урал ФД" (249) 60404</v>
      </c>
      <c r="B6605" s="25" t="str">
        <f>'101_transform'!C6603</f>
        <v>АО КБ "Урал ФД" (249)</v>
      </c>
      <c r="C6605" s="25" t="str">
        <f>'101_transform'!D6603</f>
        <v>60404   A  Земля (c 13.02.2018)</v>
      </c>
      <c r="D6605" s="25">
        <f>'101_transform'!E6603</f>
        <v>1834</v>
      </c>
      <c r="E6605" s="25">
        <f>'101_transform'!F6603</f>
        <v>0</v>
      </c>
      <c r="F6605" s="25">
        <f>'101_transform'!G6603</f>
        <v>1834</v>
      </c>
      <c r="G6605" s="25">
        <f>'101_transform'!H6603</f>
        <v>0</v>
      </c>
    </row>
    <row r="6606" spans="1:7" ht="15" x14ac:dyDescent="0.2">
      <c r="A6606" s="12" t="str">
        <f t="shared" si="103"/>
        <v>АО КБ "Урал ФД" (249) 60405</v>
      </c>
      <c r="B6606" s="25" t="str">
        <f>'101_transform'!C6604</f>
        <v>АО КБ "Урал ФД" (249)</v>
      </c>
      <c r="C6606" s="25" t="str">
        <f>'101_transform'!D6604</f>
        <v>60405   П
A (до 31.01.2003)  Резервы на возможные потери (c 13.02.2018)
Долгосрочно арендуемые основные средства (до 31.01.2003)</v>
      </c>
      <c r="D6606" s="25">
        <f>'101_transform'!E6604</f>
        <v>0</v>
      </c>
      <c r="E6606" s="25">
        <f>'101_transform'!F6604</f>
        <v>0</v>
      </c>
      <c r="F6606" s="25">
        <f>'101_transform'!G6604</f>
        <v>0</v>
      </c>
      <c r="G6606" s="25">
        <f>'101_transform'!H6604</f>
        <v>0</v>
      </c>
    </row>
    <row r="6607" spans="1:7" ht="15" x14ac:dyDescent="0.2">
      <c r="A6607" s="12" t="str">
        <f t="shared" si="103"/>
        <v>АО КБ "Урал ФД" (249) 60414</v>
      </c>
      <c r="B6607" s="25" t="str">
        <f>'101_transform'!C6605</f>
        <v>АО КБ "Урал ФД" (249)</v>
      </c>
      <c r="C6607" s="25" t="str">
        <f>'101_transform'!D6605</f>
        <v>60414   П  Амортизация основных средств (кроме земли) (c 13.02.2018)</v>
      </c>
      <c r="D6607" s="25">
        <f>'101_transform'!E6605</f>
        <v>0</v>
      </c>
      <c r="E6607" s="25">
        <f>'101_transform'!F6605</f>
        <v>485971</v>
      </c>
      <c r="F6607" s="25">
        <f>'101_transform'!G6605</f>
        <v>0</v>
      </c>
      <c r="G6607" s="25">
        <f>'101_transform'!H6605</f>
        <v>489943</v>
      </c>
    </row>
    <row r="6608" spans="1:7" ht="15" x14ac:dyDescent="0.2">
      <c r="A6608" s="12" t="str">
        <f t="shared" si="103"/>
        <v>АО КБ "Урал ФД" (249) 60415</v>
      </c>
      <c r="B6608" s="25" t="str">
        <f>'101_transform'!C6606</f>
        <v>АО КБ "Урал ФД" (249)</v>
      </c>
      <c r="C6608" s="25" t="str">
        <f>'101_transform'!D6606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608" s="25">
        <f>'101_transform'!E6606</f>
        <v>130</v>
      </c>
      <c r="E6608" s="25">
        <f>'101_transform'!F6606</f>
        <v>0</v>
      </c>
      <c r="F6608" s="25">
        <f>'101_transform'!G6606</f>
        <v>130</v>
      </c>
      <c r="G6608" s="25">
        <f>'101_transform'!H6606</f>
        <v>0</v>
      </c>
    </row>
    <row r="6609" spans="1:7" ht="15" x14ac:dyDescent="0.2">
      <c r="A6609" s="12" t="str">
        <f t="shared" si="103"/>
        <v>АО КБ "Урал ФД" (249) 61901</v>
      </c>
      <c r="B6609" s="25" t="str">
        <f>'101_transform'!C6607</f>
        <v>АО КБ "Урал ФД" (249)</v>
      </c>
      <c r="C6609" s="25" t="str">
        <f>'101_transform'!D6607</f>
        <v>61901   A  Земля, временно неиспользуемая в основной деятельности</v>
      </c>
      <c r="D6609" s="25">
        <f>'101_transform'!E6607</f>
        <v>0</v>
      </c>
      <c r="E6609" s="25">
        <f>'101_transform'!F6607</f>
        <v>0</v>
      </c>
      <c r="F6609" s="25">
        <f>'101_transform'!G6607</f>
        <v>0</v>
      </c>
      <c r="G6609" s="25">
        <f>'101_transform'!H6607</f>
        <v>0</v>
      </c>
    </row>
    <row r="6610" spans="1:7" ht="15" x14ac:dyDescent="0.2">
      <c r="A6610" s="12" t="str">
        <f t="shared" si="103"/>
        <v>АО КБ "Урал ФД" (249) 61902</v>
      </c>
      <c r="B6610" s="25" t="str">
        <f>'101_transform'!C6608</f>
        <v>АО КБ "Урал ФД" (249)</v>
      </c>
      <c r="C6610" s="25" t="str">
        <f>'101_transform'!D6608</f>
        <v>61902   A  Земля, временно неиспользуемая в основной деятельности, переданная в аренду</v>
      </c>
      <c r="D6610" s="25">
        <f>'101_transform'!E6608</f>
        <v>0</v>
      </c>
      <c r="E6610" s="25">
        <f>'101_transform'!F6608</f>
        <v>0</v>
      </c>
      <c r="F6610" s="25">
        <f>'101_transform'!G6608</f>
        <v>0</v>
      </c>
      <c r="G6610" s="25">
        <f>'101_transform'!H6608</f>
        <v>0</v>
      </c>
    </row>
    <row r="6611" spans="1:7" ht="15" x14ac:dyDescent="0.2">
      <c r="A6611" s="12" t="str">
        <f t="shared" si="103"/>
        <v>АО КБ "Урал ФД" (249) 61903</v>
      </c>
      <c r="B6611" s="25" t="str">
        <f>'101_transform'!C6609</f>
        <v>АО КБ "Урал ФД" (249)</v>
      </c>
      <c r="C6611" s="25" t="str">
        <f>'101_transform'!D6609</f>
        <v>61903   A  Недвижимость (кроме земли), временно неиспользуемая в основной деятельности</v>
      </c>
      <c r="D6611" s="25">
        <f>'101_transform'!E6609</f>
        <v>0</v>
      </c>
      <c r="E6611" s="25">
        <f>'101_transform'!F6609</f>
        <v>0</v>
      </c>
      <c r="F6611" s="25">
        <f>'101_transform'!G6609</f>
        <v>0</v>
      </c>
      <c r="G6611" s="25">
        <f>'101_transform'!H6609</f>
        <v>0</v>
      </c>
    </row>
    <row r="6612" spans="1:7" ht="15" x14ac:dyDescent="0.2">
      <c r="A6612" s="12" t="str">
        <f t="shared" si="103"/>
        <v>АО КБ "Урал ФД" (249) 61904</v>
      </c>
      <c r="B6612" s="25" t="str">
        <f>'101_transform'!C6610</f>
        <v>АО КБ "Урал ФД" (249)</v>
      </c>
      <c r="C6612" s="25" t="str">
        <f>'101_transform'!D6610</f>
        <v>61904   A  Недвижимость (кроме земли), временно неиспользуемая в основной деятельности, переданная в аренду</v>
      </c>
      <c r="D6612" s="25">
        <f>'101_transform'!E6610</f>
        <v>0</v>
      </c>
      <c r="E6612" s="25">
        <f>'101_transform'!F6610</f>
        <v>0</v>
      </c>
      <c r="F6612" s="25">
        <f>'101_transform'!G6610</f>
        <v>0</v>
      </c>
      <c r="G6612" s="25">
        <f>'101_transform'!H6610</f>
        <v>0</v>
      </c>
    </row>
    <row r="6613" spans="1:7" ht="15" x14ac:dyDescent="0.2">
      <c r="A6613" s="12" t="str">
        <f t="shared" si="103"/>
        <v>АО КБ "Урал ФД" (249) 61905</v>
      </c>
      <c r="B6613" s="25" t="str">
        <f>'101_transform'!C6611</f>
        <v>АО КБ "Урал ФД" (249)</v>
      </c>
      <c r="C6613" s="25" t="str">
        <f>'101_transform'!D6611</f>
        <v>61905   A  Земля, временно неиспользуемая в основной деятельности, учитываемая по справедливой стоимости</v>
      </c>
      <c r="D6613" s="25">
        <f>'101_transform'!E6611</f>
        <v>0</v>
      </c>
      <c r="E6613" s="25">
        <f>'101_transform'!F6611</f>
        <v>0</v>
      </c>
      <c r="F6613" s="25">
        <f>'101_transform'!G6611</f>
        <v>0</v>
      </c>
      <c r="G6613" s="25">
        <f>'101_transform'!H6611</f>
        <v>0</v>
      </c>
    </row>
    <row r="6614" spans="1:7" ht="15" x14ac:dyDescent="0.2">
      <c r="A6614" s="12" t="str">
        <f t="shared" si="103"/>
        <v>АО КБ "Урал ФД" (249) 61906</v>
      </c>
      <c r="B6614" s="25" t="str">
        <f>'101_transform'!C6612</f>
        <v>АО КБ "Урал ФД" (249)</v>
      </c>
      <c r="C6614" s="25" t="str">
        <f>'101_transform'!D6612</f>
        <v>61906   A  Земля, временно неиспользуемая в основной деятельности, учитываемая по справедливой стоимости, переданная в аренду</v>
      </c>
      <c r="D6614" s="25">
        <f>'101_transform'!E6612</f>
        <v>0</v>
      </c>
      <c r="E6614" s="25">
        <f>'101_transform'!F6612</f>
        <v>0</v>
      </c>
      <c r="F6614" s="25">
        <f>'101_transform'!G6612</f>
        <v>0</v>
      </c>
      <c r="G6614" s="25">
        <f>'101_transform'!H6612</f>
        <v>0</v>
      </c>
    </row>
    <row r="6615" spans="1:7" ht="15" x14ac:dyDescent="0.2">
      <c r="A6615" s="12" t="str">
        <f t="shared" si="103"/>
        <v>АО КБ "Урал ФД" (249) 61907</v>
      </c>
      <c r="B6615" s="25" t="str">
        <f>'101_transform'!C6613</f>
        <v>АО КБ "Урал ФД" (249)</v>
      </c>
      <c r="C6615" s="25" t="str">
        <f>'101_transform'!D6613</f>
        <v>61907   A  Недвижимость (кроме земли), временно неиспользуемая в основной деятельности, учитываемая по справедливой стоимости</v>
      </c>
      <c r="D6615" s="25">
        <f>'101_transform'!E6613</f>
        <v>300418</v>
      </c>
      <c r="E6615" s="25">
        <f>'101_transform'!F6613</f>
        <v>0</v>
      </c>
      <c r="F6615" s="25">
        <f>'101_transform'!G6613</f>
        <v>300418</v>
      </c>
      <c r="G6615" s="25">
        <f>'101_transform'!H6613</f>
        <v>0</v>
      </c>
    </row>
    <row r="6616" spans="1:7" ht="15" x14ac:dyDescent="0.2">
      <c r="A6616" s="12" t="str">
        <f t="shared" si="103"/>
        <v>АО КБ "Урал ФД" (249) 61908</v>
      </c>
      <c r="B6616" s="25" t="str">
        <f>'101_transform'!C6614</f>
        <v>АО КБ "Урал ФД" (249)</v>
      </c>
      <c r="C6616" s="25" t="str">
        <f>'101_transform'!D6614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616" s="25">
        <f>'101_transform'!E6614</f>
        <v>0</v>
      </c>
      <c r="E6616" s="25">
        <f>'101_transform'!F6614</f>
        <v>0</v>
      </c>
      <c r="F6616" s="25">
        <f>'101_transform'!G6614</f>
        <v>0</v>
      </c>
      <c r="G6616" s="25">
        <f>'101_transform'!H6614</f>
        <v>0</v>
      </c>
    </row>
    <row r="6617" spans="1:7" ht="15" x14ac:dyDescent="0.2">
      <c r="A6617" s="12" t="str">
        <f t="shared" si="103"/>
        <v>АО КБ "Урал ФД" (249) 61909</v>
      </c>
      <c r="B6617" s="25" t="str">
        <f>'101_transform'!C6615</f>
        <v>АО КБ "Урал ФД" (249)</v>
      </c>
      <c r="C6617" s="25" t="str">
        <f>'101_transform'!D6615</f>
        <v>61909   П  Амортизация недвижимости (кроме земли), временно неиспользуемой в основной деятельности</v>
      </c>
      <c r="D6617" s="25">
        <f>'101_transform'!E6615</f>
        <v>0</v>
      </c>
      <c r="E6617" s="25">
        <f>'101_transform'!F6615</f>
        <v>0</v>
      </c>
      <c r="F6617" s="25">
        <f>'101_transform'!G6615</f>
        <v>0</v>
      </c>
      <c r="G6617" s="25">
        <f>'101_transform'!H6615</f>
        <v>0</v>
      </c>
    </row>
    <row r="6618" spans="1:7" ht="15" x14ac:dyDescent="0.2">
      <c r="A6618" s="12" t="str">
        <f t="shared" si="103"/>
        <v>АО КБ "Урал ФД" (249) 61910</v>
      </c>
      <c r="B6618" s="25" t="str">
        <f>'101_transform'!C6616</f>
        <v>АО КБ "Урал ФД" (249)</v>
      </c>
      <c r="C6618" s="25" t="str">
        <f>'101_transform'!D6616</f>
        <v>61910   П  Амортизация недвижимости (кроме земли), временно неиспользуемой в основной деятельности, переданной в аренду</v>
      </c>
      <c r="D6618" s="25">
        <f>'101_transform'!E6616</f>
        <v>0</v>
      </c>
      <c r="E6618" s="25">
        <f>'101_transform'!F6616</f>
        <v>0</v>
      </c>
      <c r="F6618" s="25">
        <f>'101_transform'!G6616</f>
        <v>0</v>
      </c>
      <c r="G6618" s="25">
        <f>'101_transform'!H6616</f>
        <v>0</v>
      </c>
    </row>
    <row r="6619" spans="1:7" ht="15" x14ac:dyDescent="0.2">
      <c r="A6619" s="12" t="str">
        <f t="shared" si="103"/>
        <v>АО КБ "Урал ФД" (249) 61911</v>
      </c>
      <c r="B6619" s="25" t="str">
        <f>'101_transform'!C6617</f>
        <v>АО КБ "Урал ФД" (249)</v>
      </c>
      <c r="C6619" s="25" t="str">
        <f>'101_transform'!D6617</f>
        <v>61911   A  Вложения в сооружение (строительство) объектов недвижимости, временно неиспользуемой в основной деятельности</v>
      </c>
      <c r="D6619" s="25">
        <f>'101_transform'!E6617</f>
        <v>442</v>
      </c>
      <c r="E6619" s="25">
        <f>'101_transform'!F6617</f>
        <v>0</v>
      </c>
      <c r="F6619" s="25">
        <f>'101_transform'!G6617</f>
        <v>442</v>
      </c>
      <c r="G6619" s="25">
        <f>'101_transform'!H6617</f>
        <v>0</v>
      </c>
    </row>
    <row r="6620" spans="1:7" ht="15" x14ac:dyDescent="0.2">
      <c r="A6620" s="12" t="str">
        <f t="shared" si="103"/>
        <v>АО КБ "Урал ФД" (249) 61912</v>
      </c>
      <c r="B6620" s="25" t="str">
        <f>'101_transform'!C6618</f>
        <v>АО КБ "Урал ФД" (249)</v>
      </c>
      <c r="C6620" s="25" t="str">
        <f>'101_transform'!D6618</f>
        <v>61912   П  Резервы на возможные потери</v>
      </c>
      <c r="D6620" s="25">
        <f>'101_transform'!E6618</f>
        <v>0</v>
      </c>
      <c r="E6620" s="25">
        <f>'101_transform'!F6618</f>
        <v>0</v>
      </c>
      <c r="F6620" s="25">
        <f>'101_transform'!G6618</f>
        <v>0</v>
      </c>
      <c r="G6620" s="25">
        <f>'101_transform'!H6618</f>
        <v>0</v>
      </c>
    </row>
    <row r="6621" spans="1:7" ht="15" x14ac:dyDescent="0.2">
      <c r="A6621" s="12" t="str">
        <f t="shared" si="103"/>
        <v>АО КБ "Урал ФД" (249) 62001</v>
      </c>
      <c r="B6621" s="25" t="str">
        <f>'101_transform'!C6619</f>
        <v>АО КБ "Урал ФД" (249)</v>
      </c>
      <c r="C6621" s="25" t="str">
        <f>'101_transform'!D6619</f>
        <v>62001   A  Долгосрочные активы, предназначенные для продажи</v>
      </c>
      <c r="D6621" s="25">
        <f>'101_transform'!E6619</f>
        <v>503639</v>
      </c>
      <c r="E6621" s="25">
        <f>'101_transform'!F6619</f>
        <v>0</v>
      </c>
      <c r="F6621" s="25">
        <f>'101_transform'!G6619</f>
        <v>502817</v>
      </c>
      <c r="G6621" s="25">
        <f>'101_transform'!H6619</f>
        <v>0</v>
      </c>
    </row>
    <row r="6622" spans="1:7" ht="15" x14ac:dyDescent="0.2">
      <c r="A6622" s="12" t="str">
        <f t="shared" si="103"/>
        <v>АО КБ "Урал ФД" (249) 62002</v>
      </c>
      <c r="B6622" s="25" t="str">
        <f>'101_transform'!C6620</f>
        <v>АО КБ "Урал ФД" (249)</v>
      </c>
      <c r="C6622" s="25" t="str">
        <f>'101_transform'!D6620</f>
        <v>62002   П  Резервы на возможные потери</v>
      </c>
      <c r="D6622" s="25">
        <f>'101_transform'!E6620</f>
        <v>0</v>
      </c>
      <c r="E6622" s="25">
        <f>'101_transform'!F6620</f>
        <v>4958</v>
      </c>
      <c r="F6622" s="25">
        <f>'101_transform'!G6620</f>
        <v>0</v>
      </c>
      <c r="G6622" s="25">
        <f>'101_transform'!H6620</f>
        <v>6084</v>
      </c>
    </row>
    <row r="6623" spans="1:7" ht="15" x14ac:dyDescent="0.2">
      <c r="A6623" s="12" t="str">
        <f t="shared" si="103"/>
        <v>АО КБ "Урал ФД" (249) 62101</v>
      </c>
      <c r="B6623" s="25" t="str">
        <f>'101_transform'!C6621</f>
        <v>АО КБ "Урал ФД" (249)</v>
      </c>
      <c r="C6623" s="25" t="str">
        <f>'101_transform'!D6621</f>
        <v>62101   A  Средства труда, полученные по договорам отступного, залога, назначение которых не определено</v>
      </c>
      <c r="D6623" s="25">
        <f>'101_transform'!E6621</f>
        <v>0</v>
      </c>
      <c r="E6623" s="25">
        <f>'101_transform'!F6621</f>
        <v>0</v>
      </c>
      <c r="F6623" s="25">
        <f>'101_transform'!G6621</f>
        <v>0</v>
      </c>
      <c r="G6623" s="25">
        <f>'101_transform'!H6621</f>
        <v>0</v>
      </c>
    </row>
    <row r="6624" spans="1:7" ht="15" x14ac:dyDescent="0.2">
      <c r="A6624" s="12" t="str">
        <f t="shared" si="103"/>
        <v>АО КБ "Урал ФД" (249) 62102</v>
      </c>
      <c r="B6624" s="25" t="str">
        <f>'101_transform'!C6622</f>
        <v>АО КБ "Урал ФД" (249)</v>
      </c>
      <c r="C6624" s="25" t="str">
        <f>'101_transform'!D6622</f>
        <v>62102   A  Предметы труда, полученные по договорам отступного, залога, назначение которых не определено</v>
      </c>
      <c r="D6624" s="25">
        <f>'101_transform'!E6622</f>
        <v>0</v>
      </c>
      <c r="E6624" s="25">
        <f>'101_transform'!F6622</f>
        <v>0</v>
      </c>
      <c r="F6624" s="25">
        <f>'101_transform'!G6622</f>
        <v>0</v>
      </c>
      <c r="G6624" s="25">
        <f>'101_transform'!H6622</f>
        <v>0</v>
      </c>
    </row>
    <row r="6625" spans="1:7" ht="15" x14ac:dyDescent="0.2">
      <c r="A6625" s="12" t="str">
        <f t="shared" si="103"/>
        <v>АО КБ "Урал ФД" (249) 62103</v>
      </c>
      <c r="B6625" s="25" t="str">
        <f>'101_transform'!C6623</f>
        <v>АО КБ "Урал ФД" (249)</v>
      </c>
      <c r="C6625" s="25" t="str">
        <f>'101_transform'!D6623</f>
        <v>62103   П  Резервы на возможные потери</v>
      </c>
      <c r="D6625" s="25">
        <f>'101_transform'!E6623</f>
        <v>0</v>
      </c>
      <c r="E6625" s="25">
        <f>'101_transform'!F6623</f>
        <v>0</v>
      </c>
      <c r="F6625" s="25">
        <f>'101_transform'!G6623</f>
        <v>0</v>
      </c>
      <c r="G6625" s="25">
        <f>'101_transform'!H6623</f>
        <v>0</v>
      </c>
    </row>
    <row r="6626" spans="1:7" ht="15" x14ac:dyDescent="0.2">
      <c r="A6626" s="12" t="str">
        <f t="shared" si="103"/>
        <v>АО "Ури Банк" (3479) 60401</v>
      </c>
      <c r="B6626" s="25" t="str">
        <f>'101_transform'!C6624</f>
        <v>АО "Ури Банк" (3479)</v>
      </c>
      <c r="C6626" s="25" t="str">
        <f>'101_transform'!D6624</f>
        <v>60401   A  Основные средства (кроме земли) (c 13.02.2018)_x000D_Категория 1- Здания и сооружения (до 31.12.2002)</v>
      </c>
      <c r="D6626" s="25">
        <f>'101_transform'!E6624</f>
        <v>22733</v>
      </c>
      <c r="E6626" s="25">
        <f>'101_transform'!F6624</f>
        <v>0</v>
      </c>
      <c r="F6626" s="25">
        <f>'101_transform'!G6624</f>
        <v>25006</v>
      </c>
      <c r="G6626" s="25">
        <f>'101_transform'!H6624</f>
        <v>0</v>
      </c>
    </row>
    <row r="6627" spans="1:7" ht="15" x14ac:dyDescent="0.2">
      <c r="A6627" s="12" t="str">
        <f t="shared" si="103"/>
        <v>АО "Ури Банк" (3479) 60404</v>
      </c>
      <c r="B6627" s="25" t="str">
        <f>'101_transform'!C6625</f>
        <v>АО "Ури Банк" (3479)</v>
      </c>
      <c r="C6627" s="25" t="str">
        <f>'101_transform'!D6625</f>
        <v>60404   A  Земля (c 13.02.2018)</v>
      </c>
      <c r="D6627" s="25">
        <f>'101_transform'!E6625</f>
        <v>0</v>
      </c>
      <c r="E6627" s="25">
        <f>'101_transform'!F6625</f>
        <v>0</v>
      </c>
      <c r="F6627" s="25">
        <f>'101_transform'!G6625</f>
        <v>0</v>
      </c>
      <c r="G6627" s="25">
        <f>'101_transform'!H6625</f>
        <v>0</v>
      </c>
    </row>
    <row r="6628" spans="1:7" ht="15" x14ac:dyDescent="0.2">
      <c r="A6628" s="12" t="str">
        <f t="shared" si="103"/>
        <v>АО "Ури Банк" (3479) 60405</v>
      </c>
      <c r="B6628" s="25" t="str">
        <f>'101_transform'!C6626</f>
        <v>АО "Ури Банк" (3479)</v>
      </c>
      <c r="C6628" s="25" t="str">
        <f>'101_transform'!D6626</f>
        <v>60405   П
A (до 31.01.2003)  Резервы на возможные потери (c 13.02.2018)
Долгосрочно арендуемые основные средства (до 31.01.2003)</v>
      </c>
      <c r="D6628" s="25">
        <f>'101_transform'!E6626</f>
        <v>0</v>
      </c>
      <c r="E6628" s="25">
        <f>'101_transform'!F6626</f>
        <v>0</v>
      </c>
      <c r="F6628" s="25">
        <f>'101_transform'!G6626</f>
        <v>0</v>
      </c>
      <c r="G6628" s="25">
        <f>'101_transform'!H6626</f>
        <v>0</v>
      </c>
    </row>
    <row r="6629" spans="1:7" ht="15" x14ac:dyDescent="0.2">
      <c r="A6629" s="12" t="str">
        <f t="shared" si="103"/>
        <v>АО "Ури Банк" (3479) 60414</v>
      </c>
      <c r="B6629" s="25" t="str">
        <f>'101_transform'!C6627</f>
        <v>АО "Ури Банк" (3479)</v>
      </c>
      <c r="C6629" s="25" t="str">
        <f>'101_transform'!D6627</f>
        <v>60414   П  Амортизация основных средств (кроме земли) (c 13.02.2018)</v>
      </c>
      <c r="D6629" s="25">
        <f>'101_transform'!E6627</f>
        <v>0</v>
      </c>
      <c r="E6629" s="25">
        <f>'101_transform'!F6627</f>
        <v>18597</v>
      </c>
      <c r="F6629" s="25">
        <f>'101_transform'!G6627</f>
        <v>0</v>
      </c>
      <c r="G6629" s="25">
        <f>'101_transform'!H6627</f>
        <v>19039</v>
      </c>
    </row>
    <row r="6630" spans="1:7" ht="15" x14ac:dyDescent="0.2">
      <c r="A6630" s="12" t="str">
        <f t="shared" si="103"/>
        <v>АО "Ури Банк" (3479) 60415</v>
      </c>
      <c r="B6630" s="25" t="str">
        <f>'101_transform'!C6628</f>
        <v>АО "Ури Банк" (3479)</v>
      </c>
      <c r="C6630" s="25" t="str">
        <f>'101_transform'!D6628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630" s="25">
        <f>'101_transform'!E6628</f>
        <v>0</v>
      </c>
      <c r="E6630" s="25">
        <f>'101_transform'!F6628</f>
        <v>0</v>
      </c>
      <c r="F6630" s="25">
        <f>'101_transform'!G6628</f>
        <v>0</v>
      </c>
      <c r="G6630" s="25">
        <f>'101_transform'!H6628</f>
        <v>0</v>
      </c>
    </row>
    <row r="6631" spans="1:7" ht="15" x14ac:dyDescent="0.2">
      <c r="A6631" s="12" t="str">
        <f t="shared" si="103"/>
        <v>АО "Ури Банк" (3479) 61901</v>
      </c>
      <c r="B6631" s="25" t="str">
        <f>'101_transform'!C6629</f>
        <v>АО "Ури Банк" (3479)</v>
      </c>
      <c r="C6631" s="25" t="str">
        <f>'101_transform'!D6629</f>
        <v>61901   A  Земля, временно неиспользуемая в основной деятельности</v>
      </c>
      <c r="D6631" s="25">
        <f>'101_transform'!E6629</f>
        <v>0</v>
      </c>
      <c r="E6631" s="25">
        <f>'101_transform'!F6629</f>
        <v>0</v>
      </c>
      <c r="F6631" s="25">
        <f>'101_transform'!G6629</f>
        <v>0</v>
      </c>
      <c r="G6631" s="25">
        <f>'101_transform'!H6629</f>
        <v>0</v>
      </c>
    </row>
    <row r="6632" spans="1:7" ht="15" x14ac:dyDescent="0.2">
      <c r="A6632" s="12" t="str">
        <f t="shared" si="103"/>
        <v>АО "Ури Банк" (3479) 61902</v>
      </c>
      <c r="B6632" s="25" t="str">
        <f>'101_transform'!C6630</f>
        <v>АО "Ури Банк" (3479)</v>
      </c>
      <c r="C6632" s="25" t="str">
        <f>'101_transform'!D6630</f>
        <v>61902   A  Земля, временно неиспользуемая в основной деятельности, переданная в аренду</v>
      </c>
      <c r="D6632" s="25">
        <f>'101_transform'!E6630</f>
        <v>0</v>
      </c>
      <c r="E6632" s="25">
        <f>'101_transform'!F6630</f>
        <v>0</v>
      </c>
      <c r="F6632" s="25">
        <f>'101_transform'!G6630</f>
        <v>0</v>
      </c>
      <c r="G6632" s="25">
        <f>'101_transform'!H6630</f>
        <v>0</v>
      </c>
    </row>
    <row r="6633" spans="1:7" ht="15" x14ac:dyDescent="0.2">
      <c r="A6633" s="12" t="str">
        <f t="shared" si="103"/>
        <v>АО "Ури Банк" (3479) 61903</v>
      </c>
      <c r="B6633" s="25" t="str">
        <f>'101_transform'!C6631</f>
        <v>АО "Ури Банк" (3479)</v>
      </c>
      <c r="C6633" s="25" t="str">
        <f>'101_transform'!D6631</f>
        <v>61903   A  Недвижимость (кроме земли), временно неиспользуемая в основной деятельности</v>
      </c>
      <c r="D6633" s="25">
        <f>'101_transform'!E6631</f>
        <v>0</v>
      </c>
      <c r="E6633" s="25">
        <f>'101_transform'!F6631</f>
        <v>0</v>
      </c>
      <c r="F6633" s="25">
        <f>'101_transform'!G6631</f>
        <v>0</v>
      </c>
      <c r="G6633" s="25">
        <f>'101_transform'!H6631</f>
        <v>0</v>
      </c>
    </row>
    <row r="6634" spans="1:7" ht="15" x14ac:dyDescent="0.2">
      <c r="A6634" s="12" t="str">
        <f t="shared" si="103"/>
        <v>АО "Ури Банк" (3479) 61904</v>
      </c>
      <c r="B6634" s="25" t="str">
        <f>'101_transform'!C6632</f>
        <v>АО "Ури Банк" (3479)</v>
      </c>
      <c r="C6634" s="25" t="str">
        <f>'101_transform'!D6632</f>
        <v>61904   A  Недвижимость (кроме земли), временно неиспользуемая в основной деятельности, переданная в аренду</v>
      </c>
      <c r="D6634" s="25">
        <f>'101_transform'!E6632</f>
        <v>0</v>
      </c>
      <c r="E6634" s="25">
        <f>'101_transform'!F6632</f>
        <v>0</v>
      </c>
      <c r="F6634" s="25">
        <f>'101_transform'!G6632</f>
        <v>0</v>
      </c>
      <c r="G6634" s="25">
        <f>'101_transform'!H6632</f>
        <v>0</v>
      </c>
    </row>
    <row r="6635" spans="1:7" ht="15" x14ac:dyDescent="0.2">
      <c r="A6635" s="12" t="str">
        <f t="shared" si="103"/>
        <v>АО "Ури Банк" (3479) 61905</v>
      </c>
      <c r="B6635" s="25" t="str">
        <f>'101_transform'!C6633</f>
        <v>АО "Ури Банк" (3479)</v>
      </c>
      <c r="C6635" s="25" t="str">
        <f>'101_transform'!D6633</f>
        <v>61905   A  Земля, временно неиспользуемая в основной деятельности, учитываемая по справедливой стоимости</v>
      </c>
      <c r="D6635" s="25">
        <f>'101_transform'!E6633</f>
        <v>0</v>
      </c>
      <c r="E6635" s="25">
        <f>'101_transform'!F6633</f>
        <v>0</v>
      </c>
      <c r="F6635" s="25">
        <f>'101_transform'!G6633</f>
        <v>0</v>
      </c>
      <c r="G6635" s="25">
        <f>'101_transform'!H6633</f>
        <v>0</v>
      </c>
    </row>
    <row r="6636" spans="1:7" ht="15" x14ac:dyDescent="0.2">
      <c r="A6636" s="12" t="str">
        <f t="shared" si="103"/>
        <v>АО "Ури Банк" (3479) 61906</v>
      </c>
      <c r="B6636" s="25" t="str">
        <f>'101_transform'!C6634</f>
        <v>АО "Ури Банк" (3479)</v>
      </c>
      <c r="C6636" s="25" t="str">
        <f>'101_transform'!D6634</f>
        <v>61906   A  Земля, временно неиспользуемая в основной деятельности, учитываемая по справедливой стоимости, переданная в аренду</v>
      </c>
      <c r="D6636" s="25">
        <f>'101_transform'!E6634</f>
        <v>0</v>
      </c>
      <c r="E6636" s="25">
        <f>'101_transform'!F6634</f>
        <v>0</v>
      </c>
      <c r="F6636" s="25">
        <f>'101_transform'!G6634</f>
        <v>0</v>
      </c>
      <c r="G6636" s="25">
        <f>'101_transform'!H6634</f>
        <v>0</v>
      </c>
    </row>
    <row r="6637" spans="1:7" ht="15" x14ac:dyDescent="0.2">
      <c r="A6637" s="12" t="str">
        <f t="shared" si="103"/>
        <v>АО "Ури Банк" (3479) 61907</v>
      </c>
      <c r="B6637" s="25" t="str">
        <f>'101_transform'!C6635</f>
        <v>АО "Ури Банк" (3479)</v>
      </c>
      <c r="C6637" s="25" t="str">
        <f>'101_transform'!D6635</f>
        <v>61907   A  Недвижимость (кроме земли), временно неиспользуемая в основной деятельности, учитываемая по справедливой стоимости</v>
      </c>
      <c r="D6637" s="25">
        <f>'101_transform'!E6635</f>
        <v>0</v>
      </c>
      <c r="E6637" s="25">
        <f>'101_transform'!F6635</f>
        <v>0</v>
      </c>
      <c r="F6637" s="25">
        <f>'101_transform'!G6635</f>
        <v>0</v>
      </c>
      <c r="G6637" s="25">
        <f>'101_transform'!H6635</f>
        <v>0</v>
      </c>
    </row>
    <row r="6638" spans="1:7" ht="15" x14ac:dyDescent="0.2">
      <c r="A6638" s="12" t="str">
        <f t="shared" si="103"/>
        <v>АО "Ури Банк" (3479) 61908</v>
      </c>
      <c r="B6638" s="25" t="str">
        <f>'101_transform'!C6636</f>
        <v>АО "Ури Банк" (3479)</v>
      </c>
      <c r="C6638" s="25" t="str">
        <f>'101_transform'!D6636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638" s="25">
        <f>'101_transform'!E6636</f>
        <v>0</v>
      </c>
      <c r="E6638" s="25">
        <f>'101_transform'!F6636</f>
        <v>0</v>
      </c>
      <c r="F6638" s="25">
        <f>'101_transform'!G6636</f>
        <v>0</v>
      </c>
      <c r="G6638" s="25">
        <f>'101_transform'!H6636</f>
        <v>0</v>
      </c>
    </row>
    <row r="6639" spans="1:7" ht="15" x14ac:dyDescent="0.2">
      <c r="A6639" s="12" t="str">
        <f t="shared" si="103"/>
        <v>АО "Ури Банк" (3479) 61909</v>
      </c>
      <c r="B6639" s="25" t="str">
        <f>'101_transform'!C6637</f>
        <v>АО "Ури Банк" (3479)</v>
      </c>
      <c r="C6639" s="25" t="str">
        <f>'101_transform'!D6637</f>
        <v>61909   П  Амортизация недвижимости (кроме земли), временно неиспользуемой в основной деятельности</v>
      </c>
      <c r="D6639" s="25">
        <f>'101_transform'!E6637</f>
        <v>0</v>
      </c>
      <c r="E6639" s="25">
        <f>'101_transform'!F6637</f>
        <v>0</v>
      </c>
      <c r="F6639" s="25">
        <f>'101_transform'!G6637</f>
        <v>0</v>
      </c>
      <c r="G6639" s="25">
        <f>'101_transform'!H6637</f>
        <v>0</v>
      </c>
    </row>
    <row r="6640" spans="1:7" ht="15" x14ac:dyDescent="0.2">
      <c r="A6640" s="12" t="str">
        <f t="shared" si="103"/>
        <v>АО "Ури Банк" (3479) 61910</v>
      </c>
      <c r="B6640" s="25" t="str">
        <f>'101_transform'!C6638</f>
        <v>АО "Ури Банк" (3479)</v>
      </c>
      <c r="C6640" s="25" t="str">
        <f>'101_transform'!D6638</f>
        <v>61910   П  Амортизация недвижимости (кроме земли), временно неиспользуемой в основной деятельности, переданной в аренду</v>
      </c>
      <c r="D6640" s="25">
        <f>'101_transform'!E6638</f>
        <v>0</v>
      </c>
      <c r="E6640" s="25">
        <f>'101_transform'!F6638</f>
        <v>0</v>
      </c>
      <c r="F6640" s="25">
        <f>'101_transform'!G6638</f>
        <v>0</v>
      </c>
      <c r="G6640" s="25">
        <f>'101_transform'!H6638</f>
        <v>0</v>
      </c>
    </row>
    <row r="6641" spans="1:7" ht="15" x14ac:dyDescent="0.2">
      <c r="A6641" s="12" t="str">
        <f t="shared" si="103"/>
        <v>АО "Ури Банк" (3479) 61911</v>
      </c>
      <c r="B6641" s="25" t="str">
        <f>'101_transform'!C6639</f>
        <v>АО "Ури Банк" (3479)</v>
      </c>
      <c r="C6641" s="25" t="str">
        <f>'101_transform'!D6639</f>
        <v>61911   A  Вложения в сооружение (строительство) объектов недвижимости, временно неиспользуемой в основной деятельности</v>
      </c>
      <c r="D6641" s="25">
        <f>'101_transform'!E6639</f>
        <v>0</v>
      </c>
      <c r="E6641" s="25">
        <f>'101_transform'!F6639</f>
        <v>0</v>
      </c>
      <c r="F6641" s="25">
        <f>'101_transform'!G6639</f>
        <v>0</v>
      </c>
      <c r="G6641" s="25">
        <f>'101_transform'!H6639</f>
        <v>0</v>
      </c>
    </row>
    <row r="6642" spans="1:7" ht="15" x14ac:dyDescent="0.2">
      <c r="A6642" s="12" t="str">
        <f t="shared" si="103"/>
        <v>АО "Ури Банк" (3479) 61912</v>
      </c>
      <c r="B6642" s="25" t="str">
        <f>'101_transform'!C6640</f>
        <v>АО "Ури Банк" (3479)</v>
      </c>
      <c r="C6642" s="25" t="str">
        <f>'101_transform'!D6640</f>
        <v>61912   П  Резервы на возможные потери</v>
      </c>
      <c r="D6642" s="25">
        <f>'101_transform'!E6640</f>
        <v>0</v>
      </c>
      <c r="E6642" s="25">
        <f>'101_transform'!F6640</f>
        <v>0</v>
      </c>
      <c r="F6642" s="25">
        <f>'101_transform'!G6640</f>
        <v>0</v>
      </c>
      <c r="G6642" s="25">
        <f>'101_transform'!H6640</f>
        <v>0</v>
      </c>
    </row>
    <row r="6643" spans="1:7" ht="15" x14ac:dyDescent="0.2">
      <c r="A6643" s="12" t="str">
        <f t="shared" si="103"/>
        <v>АО "Ури Банк" (3479) 62001</v>
      </c>
      <c r="B6643" s="25" t="str">
        <f>'101_transform'!C6641</f>
        <v>АО "Ури Банк" (3479)</v>
      </c>
      <c r="C6643" s="25" t="str">
        <f>'101_transform'!D6641</f>
        <v>62001   A  Долгосрочные активы, предназначенные для продажи</v>
      </c>
      <c r="D6643" s="25">
        <f>'101_transform'!E6641</f>
        <v>0</v>
      </c>
      <c r="E6643" s="25">
        <f>'101_transform'!F6641</f>
        <v>0</v>
      </c>
      <c r="F6643" s="25">
        <f>'101_transform'!G6641</f>
        <v>0</v>
      </c>
      <c r="G6643" s="25">
        <f>'101_transform'!H6641</f>
        <v>0</v>
      </c>
    </row>
    <row r="6644" spans="1:7" ht="15" x14ac:dyDescent="0.2">
      <c r="A6644" s="12" t="str">
        <f t="shared" si="103"/>
        <v>АО "Ури Банк" (3479) 62002</v>
      </c>
      <c r="B6644" s="25" t="str">
        <f>'101_transform'!C6642</f>
        <v>АО "Ури Банк" (3479)</v>
      </c>
      <c r="C6644" s="25" t="str">
        <f>'101_transform'!D6642</f>
        <v>62002   П  Резервы на возможные потери</v>
      </c>
      <c r="D6644" s="25">
        <f>'101_transform'!E6642</f>
        <v>0</v>
      </c>
      <c r="E6644" s="25">
        <f>'101_transform'!F6642</f>
        <v>0</v>
      </c>
      <c r="F6644" s="25">
        <f>'101_transform'!G6642</f>
        <v>0</v>
      </c>
      <c r="G6644" s="25">
        <f>'101_transform'!H6642</f>
        <v>0</v>
      </c>
    </row>
    <row r="6645" spans="1:7" ht="15" x14ac:dyDescent="0.2">
      <c r="A6645" s="12" t="str">
        <f t="shared" si="103"/>
        <v>АО "Ури Банк" (3479) 62101</v>
      </c>
      <c r="B6645" s="25" t="str">
        <f>'101_transform'!C6643</f>
        <v>АО "Ури Банк" (3479)</v>
      </c>
      <c r="C6645" s="25" t="str">
        <f>'101_transform'!D6643</f>
        <v>62101   A  Средства труда, полученные по договорам отступного, залога, назначение которых не определено</v>
      </c>
      <c r="D6645" s="25">
        <f>'101_transform'!E6643</f>
        <v>0</v>
      </c>
      <c r="E6645" s="25">
        <f>'101_transform'!F6643</f>
        <v>0</v>
      </c>
      <c r="F6645" s="25">
        <f>'101_transform'!G6643</f>
        <v>0</v>
      </c>
      <c r="G6645" s="25">
        <f>'101_transform'!H6643</f>
        <v>0</v>
      </c>
    </row>
    <row r="6646" spans="1:7" ht="15" x14ac:dyDescent="0.2">
      <c r="A6646" s="12" t="str">
        <f t="shared" si="103"/>
        <v>АО "Ури Банк" (3479) 62102</v>
      </c>
      <c r="B6646" s="25" t="str">
        <f>'101_transform'!C6644</f>
        <v>АО "Ури Банк" (3479)</v>
      </c>
      <c r="C6646" s="25" t="str">
        <f>'101_transform'!D6644</f>
        <v>62102   A  Предметы труда, полученные по договорам отступного, залога, назначение которых не определено</v>
      </c>
      <c r="D6646" s="25">
        <f>'101_transform'!E6644</f>
        <v>0</v>
      </c>
      <c r="E6646" s="25">
        <f>'101_transform'!F6644</f>
        <v>0</v>
      </c>
      <c r="F6646" s="25">
        <f>'101_transform'!G6644</f>
        <v>0</v>
      </c>
      <c r="G6646" s="25">
        <f>'101_transform'!H6644</f>
        <v>0</v>
      </c>
    </row>
    <row r="6647" spans="1:7" ht="15" x14ac:dyDescent="0.2">
      <c r="A6647" s="12" t="str">
        <f t="shared" si="103"/>
        <v>АО "Ури Банк" (3479) 62103</v>
      </c>
      <c r="B6647" s="25" t="str">
        <f>'101_transform'!C6645</f>
        <v>АО "Ури Банк" (3479)</v>
      </c>
      <c r="C6647" s="25" t="str">
        <f>'101_transform'!D6645</f>
        <v>62103   П  Резервы на возможные потери</v>
      </c>
      <c r="D6647" s="25">
        <f>'101_transform'!E6645</f>
        <v>0</v>
      </c>
      <c r="E6647" s="25">
        <f>'101_transform'!F6645</f>
        <v>0</v>
      </c>
      <c r="F6647" s="25">
        <f>'101_transform'!G6645</f>
        <v>0</v>
      </c>
      <c r="G6647" s="25">
        <f>'101_transform'!H6645</f>
        <v>0</v>
      </c>
    </row>
    <row r="6648" spans="1:7" ht="15" x14ac:dyDescent="0.2">
      <c r="A6648" s="12" t="str">
        <f t="shared" si="103"/>
        <v>АО "Банк Финсервис" (3388) 60401</v>
      </c>
      <c r="B6648" s="25" t="str">
        <f>'101_transform'!C6646</f>
        <v>АО "Банк Финсервис" (3388)</v>
      </c>
      <c r="C6648" s="25" t="str">
        <f>'101_transform'!D6646</f>
        <v>60401   A  Основные средства (кроме земли) (c 13.02.2018)_x000D_Категория 1- Здания и сооружения (до 31.12.2002)</v>
      </c>
      <c r="D6648" s="25">
        <f>'101_transform'!E6646</f>
        <v>347030</v>
      </c>
      <c r="E6648" s="25">
        <f>'101_transform'!F6646</f>
        <v>0</v>
      </c>
      <c r="F6648" s="25">
        <f>'101_transform'!G6646</f>
        <v>351742</v>
      </c>
      <c r="G6648" s="25">
        <f>'101_transform'!H6646</f>
        <v>0</v>
      </c>
    </row>
    <row r="6649" spans="1:7" ht="15" x14ac:dyDescent="0.2">
      <c r="A6649" s="12" t="str">
        <f t="shared" si="103"/>
        <v>АО "Банк Финсервис" (3388) 60404</v>
      </c>
      <c r="B6649" s="25" t="str">
        <f>'101_transform'!C6647</f>
        <v>АО "Банк Финсервис" (3388)</v>
      </c>
      <c r="C6649" s="25" t="str">
        <f>'101_transform'!D6647</f>
        <v>60404   A  Земля (c 13.02.2018)</v>
      </c>
      <c r="D6649" s="25">
        <f>'101_transform'!E6647</f>
        <v>0</v>
      </c>
      <c r="E6649" s="25">
        <f>'101_transform'!F6647</f>
        <v>0</v>
      </c>
      <c r="F6649" s="25">
        <f>'101_transform'!G6647</f>
        <v>0</v>
      </c>
      <c r="G6649" s="25">
        <f>'101_transform'!H6647</f>
        <v>0</v>
      </c>
    </row>
    <row r="6650" spans="1:7" ht="15" x14ac:dyDescent="0.2">
      <c r="A6650" s="12" t="str">
        <f t="shared" si="103"/>
        <v>АО "Банк Финсервис" (3388) 60405</v>
      </c>
      <c r="B6650" s="25" t="str">
        <f>'101_transform'!C6648</f>
        <v>АО "Банк Финсервис" (3388)</v>
      </c>
      <c r="C6650" s="25" t="str">
        <f>'101_transform'!D6648</f>
        <v>60405   П
A (до 31.01.2003)  Резервы на возможные потери (c 13.02.2018)
Долгосрочно арендуемые основные средства (до 31.01.2003)</v>
      </c>
      <c r="D6650" s="25">
        <f>'101_transform'!E6648</f>
        <v>0</v>
      </c>
      <c r="E6650" s="25">
        <f>'101_transform'!F6648</f>
        <v>648</v>
      </c>
      <c r="F6650" s="25">
        <f>'101_transform'!G6648</f>
        <v>0</v>
      </c>
      <c r="G6650" s="25">
        <f>'101_transform'!H6648</f>
        <v>526</v>
      </c>
    </row>
    <row r="6651" spans="1:7" ht="15" x14ac:dyDescent="0.2">
      <c r="A6651" s="12" t="str">
        <f t="shared" si="103"/>
        <v>АО "Банк Финсервис" (3388) 60414</v>
      </c>
      <c r="B6651" s="25" t="str">
        <f>'101_transform'!C6649</f>
        <v>АО "Банк Финсервис" (3388)</v>
      </c>
      <c r="C6651" s="25" t="str">
        <f>'101_transform'!D6649</f>
        <v>60414   П  Амортизация основных средств (кроме земли) (c 13.02.2018)</v>
      </c>
      <c r="D6651" s="25">
        <f>'101_transform'!E6649</f>
        <v>0</v>
      </c>
      <c r="E6651" s="25">
        <f>'101_transform'!F6649</f>
        <v>193896</v>
      </c>
      <c r="F6651" s="25">
        <f>'101_transform'!G6649</f>
        <v>0</v>
      </c>
      <c r="G6651" s="25">
        <f>'101_transform'!H6649</f>
        <v>206181</v>
      </c>
    </row>
    <row r="6652" spans="1:7" ht="15" x14ac:dyDescent="0.2">
      <c r="A6652" s="12" t="str">
        <f t="shared" si="103"/>
        <v>АО "Банк Финсервис" (3388) 60415</v>
      </c>
      <c r="B6652" s="25" t="str">
        <f>'101_transform'!C6650</f>
        <v>АО "Банк Финсервис" (3388)</v>
      </c>
      <c r="C6652" s="25" t="str">
        <f>'101_transform'!D6650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652" s="25">
        <f>'101_transform'!E6650</f>
        <v>14054</v>
      </c>
      <c r="E6652" s="25">
        <f>'101_transform'!F6650</f>
        <v>0</v>
      </c>
      <c r="F6652" s="25">
        <f>'101_transform'!G6650</f>
        <v>13815</v>
      </c>
      <c r="G6652" s="25">
        <f>'101_transform'!H6650</f>
        <v>0</v>
      </c>
    </row>
    <row r="6653" spans="1:7" ht="15" x14ac:dyDescent="0.2">
      <c r="A6653" s="12" t="str">
        <f t="shared" si="103"/>
        <v>АО "Банк Финсервис" (3388) 61901</v>
      </c>
      <c r="B6653" s="25" t="str">
        <f>'101_transform'!C6651</f>
        <v>АО "Банк Финсервис" (3388)</v>
      </c>
      <c r="C6653" s="25" t="str">
        <f>'101_transform'!D6651</f>
        <v>61901   A  Земля, временно неиспользуемая в основной деятельности</v>
      </c>
      <c r="D6653" s="25">
        <f>'101_transform'!E6651</f>
        <v>0</v>
      </c>
      <c r="E6653" s="25">
        <f>'101_transform'!F6651</f>
        <v>0</v>
      </c>
      <c r="F6653" s="25">
        <f>'101_transform'!G6651</f>
        <v>0</v>
      </c>
      <c r="G6653" s="25">
        <f>'101_transform'!H6651</f>
        <v>0</v>
      </c>
    </row>
    <row r="6654" spans="1:7" ht="15" x14ac:dyDescent="0.2">
      <c r="A6654" s="12" t="str">
        <f t="shared" si="103"/>
        <v>АО "Банк Финсервис" (3388) 61902</v>
      </c>
      <c r="B6654" s="25" t="str">
        <f>'101_transform'!C6652</f>
        <v>АО "Банк Финсервис" (3388)</v>
      </c>
      <c r="C6654" s="25" t="str">
        <f>'101_transform'!D6652</f>
        <v>61902   A  Земля, временно неиспользуемая в основной деятельности, переданная в аренду</v>
      </c>
      <c r="D6654" s="25">
        <f>'101_transform'!E6652</f>
        <v>0</v>
      </c>
      <c r="E6654" s="25">
        <f>'101_transform'!F6652</f>
        <v>0</v>
      </c>
      <c r="F6654" s="25">
        <f>'101_transform'!G6652</f>
        <v>0</v>
      </c>
      <c r="G6654" s="25">
        <f>'101_transform'!H6652</f>
        <v>0</v>
      </c>
    </row>
    <row r="6655" spans="1:7" ht="15" x14ac:dyDescent="0.2">
      <c r="A6655" s="12" t="str">
        <f t="shared" si="103"/>
        <v>АО "Банк Финсервис" (3388) 61903</v>
      </c>
      <c r="B6655" s="25" t="str">
        <f>'101_transform'!C6653</f>
        <v>АО "Банк Финсервис" (3388)</v>
      </c>
      <c r="C6655" s="25" t="str">
        <f>'101_transform'!D6653</f>
        <v>61903   A  Недвижимость (кроме земли), временно неиспользуемая в основной деятельности</v>
      </c>
      <c r="D6655" s="25">
        <f>'101_transform'!E6653</f>
        <v>0</v>
      </c>
      <c r="E6655" s="25">
        <f>'101_transform'!F6653</f>
        <v>0</v>
      </c>
      <c r="F6655" s="25">
        <f>'101_transform'!G6653</f>
        <v>0</v>
      </c>
      <c r="G6655" s="25">
        <f>'101_transform'!H6653</f>
        <v>0</v>
      </c>
    </row>
    <row r="6656" spans="1:7" ht="15" x14ac:dyDescent="0.2">
      <c r="A6656" s="12" t="str">
        <f t="shared" si="103"/>
        <v>АО "Банк Финсервис" (3388) 61904</v>
      </c>
      <c r="B6656" s="25" t="str">
        <f>'101_transform'!C6654</f>
        <v>АО "Банк Финсервис" (3388)</v>
      </c>
      <c r="C6656" s="25" t="str">
        <f>'101_transform'!D6654</f>
        <v>61904   A  Недвижимость (кроме земли), временно неиспользуемая в основной деятельности, переданная в аренду</v>
      </c>
      <c r="D6656" s="25">
        <f>'101_transform'!E6654</f>
        <v>0</v>
      </c>
      <c r="E6656" s="25">
        <f>'101_transform'!F6654</f>
        <v>0</v>
      </c>
      <c r="F6656" s="25">
        <f>'101_transform'!G6654</f>
        <v>0</v>
      </c>
      <c r="G6656" s="25">
        <f>'101_transform'!H6654</f>
        <v>0</v>
      </c>
    </row>
    <row r="6657" spans="1:7" ht="15" x14ac:dyDescent="0.2">
      <c r="A6657" s="12" t="str">
        <f t="shared" si="103"/>
        <v>АО "Банк Финсервис" (3388) 61905</v>
      </c>
      <c r="B6657" s="25" t="str">
        <f>'101_transform'!C6655</f>
        <v>АО "Банк Финсервис" (3388)</v>
      </c>
      <c r="C6657" s="25" t="str">
        <f>'101_transform'!D6655</f>
        <v>61905   A  Земля, временно неиспользуемая в основной деятельности, учитываемая по справедливой стоимости</v>
      </c>
      <c r="D6657" s="25">
        <f>'101_transform'!E6655</f>
        <v>0</v>
      </c>
      <c r="E6657" s="25">
        <f>'101_transform'!F6655</f>
        <v>0</v>
      </c>
      <c r="F6657" s="25">
        <f>'101_transform'!G6655</f>
        <v>0</v>
      </c>
      <c r="G6657" s="25">
        <f>'101_transform'!H6655</f>
        <v>0</v>
      </c>
    </row>
    <row r="6658" spans="1:7" ht="15" x14ac:dyDescent="0.2">
      <c r="A6658" s="12" t="str">
        <f t="shared" si="103"/>
        <v>АО "Банк Финсервис" (3388) 61906</v>
      </c>
      <c r="B6658" s="25" t="str">
        <f>'101_transform'!C6656</f>
        <v>АО "Банк Финсервис" (3388)</v>
      </c>
      <c r="C6658" s="25" t="str">
        <f>'101_transform'!D6656</f>
        <v>61906   A  Земля, временно неиспользуемая в основной деятельности, учитываемая по справедливой стоимости, переданная в аренду</v>
      </c>
      <c r="D6658" s="25">
        <f>'101_transform'!E6656</f>
        <v>0</v>
      </c>
      <c r="E6658" s="25">
        <f>'101_transform'!F6656</f>
        <v>0</v>
      </c>
      <c r="F6658" s="25">
        <f>'101_transform'!G6656</f>
        <v>0</v>
      </c>
      <c r="G6658" s="25">
        <f>'101_transform'!H6656</f>
        <v>0</v>
      </c>
    </row>
    <row r="6659" spans="1:7" ht="15" x14ac:dyDescent="0.2">
      <c r="A6659" s="12" t="str">
        <f t="shared" si="103"/>
        <v>АО "Банк Финсервис" (3388) 61907</v>
      </c>
      <c r="B6659" s="25" t="str">
        <f>'101_transform'!C6657</f>
        <v>АО "Банк Финсервис" (3388)</v>
      </c>
      <c r="C6659" s="25" t="str">
        <f>'101_transform'!D6657</f>
        <v>61907   A  Недвижимость (кроме земли), временно неиспользуемая в основной деятельности, учитываемая по справедливой стоимости</v>
      </c>
      <c r="D6659" s="25">
        <f>'101_transform'!E6657</f>
        <v>0</v>
      </c>
      <c r="E6659" s="25">
        <f>'101_transform'!F6657</f>
        <v>0</v>
      </c>
      <c r="F6659" s="25">
        <f>'101_transform'!G6657</f>
        <v>0</v>
      </c>
      <c r="G6659" s="25">
        <f>'101_transform'!H6657</f>
        <v>0</v>
      </c>
    </row>
    <row r="6660" spans="1:7" ht="15" x14ac:dyDescent="0.2">
      <c r="A6660" s="12" t="str">
        <f t="shared" ref="A6660:A6723" si="104">B6660&amp;" "&amp;LEFT(C6660,5)</f>
        <v>АО "Банк Финсервис" (3388) 61908</v>
      </c>
      <c r="B6660" s="25" t="str">
        <f>'101_transform'!C6658</f>
        <v>АО "Банк Финсервис" (3388)</v>
      </c>
      <c r="C6660" s="25" t="str">
        <f>'101_transform'!D6658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660" s="25">
        <f>'101_transform'!E6658</f>
        <v>0</v>
      </c>
      <c r="E6660" s="25">
        <f>'101_transform'!F6658</f>
        <v>0</v>
      </c>
      <c r="F6660" s="25">
        <f>'101_transform'!G6658</f>
        <v>0</v>
      </c>
      <c r="G6660" s="25">
        <f>'101_transform'!H6658</f>
        <v>0</v>
      </c>
    </row>
    <row r="6661" spans="1:7" ht="15" x14ac:dyDescent="0.2">
      <c r="A6661" s="12" t="str">
        <f t="shared" si="104"/>
        <v>АО "Банк Финсервис" (3388) 61909</v>
      </c>
      <c r="B6661" s="25" t="str">
        <f>'101_transform'!C6659</f>
        <v>АО "Банк Финсервис" (3388)</v>
      </c>
      <c r="C6661" s="25" t="str">
        <f>'101_transform'!D6659</f>
        <v>61909   П  Амортизация недвижимости (кроме земли), временно неиспользуемой в основной деятельности</v>
      </c>
      <c r="D6661" s="25">
        <f>'101_transform'!E6659</f>
        <v>0</v>
      </c>
      <c r="E6661" s="25">
        <f>'101_transform'!F6659</f>
        <v>0</v>
      </c>
      <c r="F6661" s="25">
        <f>'101_transform'!G6659</f>
        <v>0</v>
      </c>
      <c r="G6661" s="25">
        <f>'101_transform'!H6659</f>
        <v>0</v>
      </c>
    </row>
    <row r="6662" spans="1:7" ht="15" x14ac:dyDescent="0.2">
      <c r="A6662" s="12" t="str">
        <f t="shared" si="104"/>
        <v>АО "Банк Финсервис" (3388) 61910</v>
      </c>
      <c r="B6662" s="25" t="str">
        <f>'101_transform'!C6660</f>
        <v>АО "Банк Финсервис" (3388)</v>
      </c>
      <c r="C6662" s="25" t="str">
        <f>'101_transform'!D6660</f>
        <v>61910   П  Амортизация недвижимости (кроме земли), временно неиспользуемой в основной деятельности, переданной в аренду</v>
      </c>
      <c r="D6662" s="25">
        <f>'101_transform'!E6660</f>
        <v>0</v>
      </c>
      <c r="E6662" s="25">
        <f>'101_transform'!F6660</f>
        <v>0</v>
      </c>
      <c r="F6662" s="25">
        <f>'101_transform'!G6660</f>
        <v>0</v>
      </c>
      <c r="G6662" s="25">
        <f>'101_transform'!H6660</f>
        <v>0</v>
      </c>
    </row>
    <row r="6663" spans="1:7" ht="15" x14ac:dyDescent="0.2">
      <c r="A6663" s="12" t="str">
        <f t="shared" si="104"/>
        <v>АО "Банк Финсервис" (3388) 61911</v>
      </c>
      <c r="B6663" s="25" t="str">
        <f>'101_transform'!C6661</f>
        <v>АО "Банк Финсервис" (3388)</v>
      </c>
      <c r="C6663" s="25" t="str">
        <f>'101_transform'!D6661</f>
        <v>61911   A  Вложения в сооружение (строительство) объектов недвижимости, временно неиспользуемой в основной деятельности</v>
      </c>
      <c r="D6663" s="25">
        <f>'101_transform'!E6661</f>
        <v>0</v>
      </c>
      <c r="E6663" s="25">
        <f>'101_transform'!F6661</f>
        <v>0</v>
      </c>
      <c r="F6663" s="25">
        <f>'101_transform'!G6661</f>
        <v>0</v>
      </c>
      <c r="G6663" s="25">
        <f>'101_transform'!H6661</f>
        <v>0</v>
      </c>
    </row>
    <row r="6664" spans="1:7" ht="15" x14ac:dyDescent="0.2">
      <c r="A6664" s="12" t="str">
        <f t="shared" si="104"/>
        <v>АО "Банк Финсервис" (3388) 61912</v>
      </c>
      <c r="B6664" s="25" t="str">
        <f>'101_transform'!C6662</f>
        <v>АО "Банк Финсервис" (3388)</v>
      </c>
      <c r="C6664" s="25" t="str">
        <f>'101_transform'!D6662</f>
        <v>61912   П  Резервы на возможные потери</v>
      </c>
      <c r="D6664" s="25">
        <f>'101_transform'!E6662</f>
        <v>0</v>
      </c>
      <c r="E6664" s="25">
        <f>'101_transform'!F6662</f>
        <v>0</v>
      </c>
      <c r="F6664" s="25">
        <f>'101_transform'!G6662</f>
        <v>0</v>
      </c>
      <c r="G6664" s="25">
        <f>'101_transform'!H6662</f>
        <v>0</v>
      </c>
    </row>
    <row r="6665" spans="1:7" ht="15" x14ac:dyDescent="0.2">
      <c r="A6665" s="12" t="str">
        <f t="shared" si="104"/>
        <v>АО "Банк Финсервис" (3388) 62001</v>
      </c>
      <c r="B6665" s="25" t="str">
        <f>'101_transform'!C6663</f>
        <v>АО "Банк Финсервис" (3388)</v>
      </c>
      <c r="C6665" s="25" t="str">
        <f>'101_transform'!D6663</f>
        <v>62001   A  Долгосрочные активы, предназначенные для продажи</v>
      </c>
      <c r="D6665" s="25">
        <f>'101_transform'!E6663</f>
        <v>27071</v>
      </c>
      <c r="E6665" s="25">
        <f>'101_transform'!F6663</f>
        <v>0</v>
      </c>
      <c r="F6665" s="25">
        <f>'101_transform'!G6663</f>
        <v>27071</v>
      </c>
      <c r="G6665" s="25">
        <f>'101_transform'!H6663</f>
        <v>0</v>
      </c>
    </row>
    <row r="6666" spans="1:7" ht="15" x14ac:dyDescent="0.2">
      <c r="A6666" s="12" t="str">
        <f t="shared" si="104"/>
        <v>АО "Банк Финсервис" (3388) 62002</v>
      </c>
      <c r="B6666" s="25" t="str">
        <f>'101_transform'!C6664</f>
        <v>АО "Банк Финсервис" (3388)</v>
      </c>
      <c r="C6666" s="25" t="str">
        <f>'101_transform'!D6664</f>
        <v>62002   П  Резервы на возможные потери</v>
      </c>
      <c r="D6666" s="25">
        <f>'101_transform'!E6664</f>
        <v>0</v>
      </c>
      <c r="E6666" s="25">
        <f>'101_transform'!F6664</f>
        <v>898</v>
      </c>
      <c r="F6666" s="25">
        <f>'101_transform'!G6664</f>
        <v>0</v>
      </c>
      <c r="G6666" s="25">
        <f>'101_transform'!H6664</f>
        <v>2691</v>
      </c>
    </row>
    <row r="6667" spans="1:7" ht="15" x14ac:dyDescent="0.2">
      <c r="A6667" s="12" t="str">
        <f t="shared" si="104"/>
        <v>АО "Банк Финсервис" (3388) 62101</v>
      </c>
      <c r="B6667" s="25" t="str">
        <f>'101_transform'!C6665</f>
        <v>АО "Банк Финсервис" (3388)</v>
      </c>
      <c r="C6667" s="25" t="str">
        <f>'101_transform'!D6665</f>
        <v>62101   A  Средства труда, полученные по договорам отступного, залога, назначение которых не определено</v>
      </c>
      <c r="D6667" s="25">
        <f>'101_transform'!E6665</f>
        <v>0</v>
      </c>
      <c r="E6667" s="25">
        <f>'101_transform'!F6665</f>
        <v>0</v>
      </c>
      <c r="F6667" s="25">
        <f>'101_transform'!G6665</f>
        <v>0</v>
      </c>
      <c r="G6667" s="25">
        <f>'101_transform'!H6665</f>
        <v>0</v>
      </c>
    </row>
    <row r="6668" spans="1:7" ht="15" x14ac:dyDescent="0.2">
      <c r="A6668" s="12" t="str">
        <f t="shared" si="104"/>
        <v>АО "Банк Финсервис" (3388) 62102</v>
      </c>
      <c r="B6668" s="25" t="str">
        <f>'101_transform'!C6666</f>
        <v>АО "Банк Финсервис" (3388)</v>
      </c>
      <c r="C6668" s="25" t="str">
        <f>'101_transform'!D6666</f>
        <v>62102   A  Предметы труда, полученные по договорам отступного, залога, назначение которых не определено</v>
      </c>
      <c r="D6668" s="25">
        <f>'101_transform'!E6666</f>
        <v>0</v>
      </c>
      <c r="E6668" s="25">
        <f>'101_transform'!F6666</f>
        <v>0</v>
      </c>
      <c r="F6668" s="25">
        <f>'101_transform'!G6666</f>
        <v>0</v>
      </c>
      <c r="G6668" s="25">
        <f>'101_transform'!H6666</f>
        <v>0</v>
      </c>
    </row>
    <row r="6669" spans="1:7" ht="15" x14ac:dyDescent="0.2">
      <c r="A6669" s="12" t="str">
        <f t="shared" si="104"/>
        <v>АО "Банк Финсервис" (3388) 62103</v>
      </c>
      <c r="B6669" s="25" t="str">
        <f>'101_transform'!C6667</f>
        <v>АО "Банк Финсервис" (3388)</v>
      </c>
      <c r="C6669" s="25" t="str">
        <f>'101_transform'!D6667</f>
        <v>62103   П  Резервы на возможные потери</v>
      </c>
      <c r="D6669" s="25">
        <f>'101_transform'!E6667</f>
        <v>0</v>
      </c>
      <c r="E6669" s="25">
        <f>'101_transform'!F6667</f>
        <v>0</v>
      </c>
      <c r="F6669" s="25">
        <f>'101_transform'!G6667</f>
        <v>0</v>
      </c>
      <c r="G6669" s="25">
        <f>'101_transform'!H6667</f>
        <v>0</v>
      </c>
    </row>
    <row r="6670" spans="1:7" ht="15" x14ac:dyDescent="0.2">
      <c r="A6670" s="12" t="str">
        <f t="shared" si="104"/>
        <v>ПАО Банк "ФК Открытие" (2209) 60401</v>
      </c>
      <c r="B6670" s="25" t="str">
        <f>'101_transform'!C6668</f>
        <v>ПАО Банк "ФК Открытие" (2209)</v>
      </c>
      <c r="C6670" s="25" t="str">
        <f>'101_transform'!D6668</f>
        <v>60401   A  Основные средства (кроме земли) (c 13.02.2018)_x000D_Категория 1- Здания и сооружения (до 31.12.2002)</v>
      </c>
      <c r="D6670" s="25">
        <f>'101_transform'!E6668</f>
        <v>42787769</v>
      </c>
      <c r="E6670" s="25">
        <f>'101_transform'!F6668</f>
        <v>0</v>
      </c>
      <c r="F6670" s="25">
        <f>'101_transform'!G6668</f>
        <v>43611203</v>
      </c>
      <c r="G6670" s="25">
        <f>'101_transform'!H6668</f>
        <v>0</v>
      </c>
    </row>
    <row r="6671" spans="1:7" ht="15" x14ac:dyDescent="0.2">
      <c r="A6671" s="12" t="str">
        <f t="shared" si="104"/>
        <v>ПАО Банк "ФК Открытие" (2209) 60404</v>
      </c>
      <c r="B6671" s="25" t="str">
        <f>'101_transform'!C6669</f>
        <v>ПАО Банк "ФК Открытие" (2209)</v>
      </c>
      <c r="C6671" s="25" t="str">
        <f>'101_transform'!D6669</f>
        <v>60404   A  Земля (c 13.02.2018)</v>
      </c>
      <c r="D6671" s="25">
        <f>'101_transform'!E6669</f>
        <v>478538</v>
      </c>
      <c r="E6671" s="25">
        <f>'101_transform'!F6669</f>
        <v>0</v>
      </c>
      <c r="F6671" s="25">
        <f>'101_transform'!G6669</f>
        <v>408466</v>
      </c>
      <c r="G6671" s="25">
        <f>'101_transform'!H6669</f>
        <v>0</v>
      </c>
    </row>
    <row r="6672" spans="1:7" ht="15" x14ac:dyDescent="0.2">
      <c r="A6672" s="12" t="str">
        <f t="shared" si="104"/>
        <v>ПАО Банк "ФК Открытие" (2209) 60405</v>
      </c>
      <c r="B6672" s="25" t="str">
        <f>'101_transform'!C6670</f>
        <v>ПАО Банк "ФК Открытие" (2209)</v>
      </c>
      <c r="C6672" s="25" t="str">
        <f>'101_transform'!D6670</f>
        <v>60405   П
A (до 31.01.2003)  Резервы на возможные потери (c 13.02.2018)
Долгосрочно арендуемые основные средства (до 31.01.2003)</v>
      </c>
      <c r="D6672" s="25">
        <f>'101_transform'!E6670</f>
        <v>0</v>
      </c>
      <c r="E6672" s="25">
        <f>'101_transform'!F6670</f>
        <v>0</v>
      </c>
      <c r="F6672" s="25">
        <f>'101_transform'!G6670</f>
        <v>0</v>
      </c>
      <c r="G6672" s="25">
        <f>'101_transform'!H6670</f>
        <v>0</v>
      </c>
    </row>
    <row r="6673" spans="1:7" ht="15" x14ac:dyDescent="0.2">
      <c r="A6673" s="12" t="str">
        <f t="shared" si="104"/>
        <v>ПАО Банк "ФК Открытие" (2209) 60414</v>
      </c>
      <c r="B6673" s="25" t="str">
        <f>'101_transform'!C6671</f>
        <v>ПАО Банк "ФК Открытие" (2209)</v>
      </c>
      <c r="C6673" s="25" t="str">
        <f>'101_transform'!D6671</f>
        <v>60414   П  Амортизация основных средств (кроме земли) (c 13.02.2018)</v>
      </c>
      <c r="D6673" s="25">
        <f>'101_transform'!E6671</f>
        <v>0</v>
      </c>
      <c r="E6673" s="25">
        <f>'101_transform'!F6671</f>
        <v>9391142</v>
      </c>
      <c r="F6673" s="25">
        <f>'101_transform'!G6671</f>
        <v>0</v>
      </c>
      <c r="G6673" s="25">
        <f>'101_transform'!H6671</f>
        <v>9571618</v>
      </c>
    </row>
    <row r="6674" spans="1:7" ht="15" x14ac:dyDescent="0.2">
      <c r="A6674" s="12" t="str">
        <f t="shared" si="104"/>
        <v>ПАО Банк "ФК Открытие" (2209) 60415</v>
      </c>
      <c r="B6674" s="25" t="str">
        <f>'101_transform'!C6672</f>
        <v>ПАО Банк "ФК Открытие" (2209)</v>
      </c>
      <c r="C6674" s="25" t="str">
        <f>'101_transform'!D6672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674" s="25">
        <f>'101_transform'!E6672</f>
        <v>9697009</v>
      </c>
      <c r="E6674" s="25">
        <f>'101_transform'!F6672</f>
        <v>0</v>
      </c>
      <c r="F6674" s="25">
        <f>'101_transform'!G6672</f>
        <v>10962333</v>
      </c>
      <c r="G6674" s="25">
        <f>'101_transform'!H6672</f>
        <v>0</v>
      </c>
    </row>
    <row r="6675" spans="1:7" ht="15" x14ac:dyDescent="0.2">
      <c r="A6675" s="12" t="str">
        <f t="shared" si="104"/>
        <v>ПАО Банк "ФК Открытие" (2209) 61901</v>
      </c>
      <c r="B6675" s="25" t="str">
        <f>'101_transform'!C6673</f>
        <v>ПАО Банк "ФК Открытие" (2209)</v>
      </c>
      <c r="C6675" s="25" t="str">
        <f>'101_transform'!D6673</f>
        <v>61901   A  Земля, временно неиспользуемая в основной деятельности</v>
      </c>
      <c r="D6675" s="25">
        <f>'101_transform'!E6673</f>
        <v>0</v>
      </c>
      <c r="E6675" s="25">
        <f>'101_transform'!F6673</f>
        <v>0</v>
      </c>
      <c r="F6675" s="25">
        <f>'101_transform'!G6673</f>
        <v>0</v>
      </c>
      <c r="G6675" s="25">
        <f>'101_transform'!H6673</f>
        <v>0</v>
      </c>
    </row>
    <row r="6676" spans="1:7" ht="15" x14ac:dyDescent="0.2">
      <c r="A6676" s="12" t="str">
        <f t="shared" si="104"/>
        <v>ПАО Банк "ФК Открытие" (2209) 61902</v>
      </c>
      <c r="B6676" s="25" t="str">
        <f>'101_transform'!C6674</f>
        <v>ПАО Банк "ФК Открытие" (2209)</v>
      </c>
      <c r="C6676" s="25" t="str">
        <f>'101_transform'!D6674</f>
        <v>61902   A  Земля, временно неиспользуемая в основной деятельности, переданная в аренду</v>
      </c>
      <c r="D6676" s="25">
        <f>'101_transform'!E6674</f>
        <v>0</v>
      </c>
      <c r="E6676" s="25">
        <f>'101_transform'!F6674</f>
        <v>0</v>
      </c>
      <c r="F6676" s="25">
        <f>'101_transform'!G6674</f>
        <v>0</v>
      </c>
      <c r="G6676" s="25">
        <f>'101_transform'!H6674</f>
        <v>0</v>
      </c>
    </row>
    <row r="6677" spans="1:7" ht="15" x14ac:dyDescent="0.2">
      <c r="A6677" s="12" t="str">
        <f t="shared" si="104"/>
        <v>ПАО Банк "ФК Открытие" (2209) 61903</v>
      </c>
      <c r="B6677" s="25" t="str">
        <f>'101_transform'!C6675</f>
        <v>ПАО Банк "ФК Открытие" (2209)</v>
      </c>
      <c r="C6677" s="25" t="str">
        <f>'101_transform'!D6675</f>
        <v>61903   A  Недвижимость (кроме земли), временно неиспользуемая в основной деятельности</v>
      </c>
      <c r="D6677" s="25">
        <f>'101_transform'!E6675</f>
        <v>0</v>
      </c>
      <c r="E6677" s="25">
        <f>'101_transform'!F6675</f>
        <v>0</v>
      </c>
      <c r="F6677" s="25">
        <f>'101_transform'!G6675</f>
        <v>0</v>
      </c>
      <c r="G6677" s="25">
        <f>'101_transform'!H6675</f>
        <v>0</v>
      </c>
    </row>
    <row r="6678" spans="1:7" ht="15" x14ac:dyDescent="0.2">
      <c r="A6678" s="12" t="str">
        <f t="shared" si="104"/>
        <v>ПАО Банк "ФК Открытие" (2209) 61904</v>
      </c>
      <c r="B6678" s="25" t="str">
        <f>'101_transform'!C6676</f>
        <v>ПАО Банк "ФК Открытие" (2209)</v>
      </c>
      <c r="C6678" s="25" t="str">
        <f>'101_transform'!D6676</f>
        <v>61904   A  Недвижимость (кроме земли), временно неиспользуемая в основной деятельности, переданная в аренду</v>
      </c>
      <c r="D6678" s="25">
        <f>'101_transform'!E6676</f>
        <v>0</v>
      </c>
      <c r="E6678" s="25">
        <f>'101_transform'!F6676</f>
        <v>0</v>
      </c>
      <c r="F6678" s="25">
        <f>'101_transform'!G6676</f>
        <v>0</v>
      </c>
      <c r="G6678" s="25">
        <f>'101_transform'!H6676</f>
        <v>0</v>
      </c>
    </row>
    <row r="6679" spans="1:7" ht="15" x14ac:dyDescent="0.2">
      <c r="A6679" s="12" t="str">
        <f t="shared" si="104"/>
        <v>ПАО Банк "ФК Открытие" (2209) 61905</v>
      </c>
      <c r="B6679" s="25" t="str">
        <f>'101_transform'!C6677</f>
        <v>ПАО Банк "ФК Открытие" (2209)</v>
      </c>
      <c r="C6679" s="25" t="str">
        <f>'101_transform'!D6677</f>
        <v>61905   A  Земля, временно неиспользуемая в основной деятельности, учитываемая по справедливой стоимости</v>
      </c>
      <c r="D6679" s="25">
        <f>'101_transform'!E6677</f>
        <v>545785</v>
      </c>
      <c r="E6679" s="25">
        <f>'101_transform'!F6677</f>
        <v>0</v>
      </c>
      <c r="F6679" s="25">
        <f>'101_transform'!G6677</f>
        <v>335630</v>
      </c>
      <c r="G6679" s="25">
        <f>'101_transform'!H6677</f>
        <v>0</v>
      </c>
    </row>
    <row r="6680" spans="1:7" ht="15" x14ac:dyDescent="0.2">
      <c r="A6680" s="12" t="str">
        <f t="shared" si="104"/>
        <v>ПАО Банк "ФК Открытие" (2209) 61906</v>
      </c>
      <c r="B6680" s="25" t="str">
        <f>'101_transform'!C6678</f>
        <v>ПАО Банк "ФК Открытие" (2209)</v>
      </c>
      <c r="C6680" s="25" t="str">
        <f>'101_transform'!D6678</f>
        <v>61906   A  Земля, временно неиспользуемая в основной деятельности, учитываемая по справедливой стоимости, переданная в аренду</v>
      </c>
      <c r="D6680" s="25">
        <f>'101_transform'!E6678</f>
        <v>0</v>
      </c>
      <c r="E6680" s="25">
        <f>'101_transform'!F6678</f>
        <v>0</v>
      </c>
      <c r="F6680" s="25">
        <f>'101_transform'!G6678</f>
        <v>0</v>
      </c>
      <c r="G6680" s="25">
        <f>'101_transform'!H6678</f>
        <v>0</v>
      </c>
    </row>
    <row r="6681" spans="1:7" ht="15" x14ac:dyDescent="0.2">
      <c r="A6681" s="12" t="str">
        <f t="shared" si="104"/>
        <v>ПАО Банк "ФК Открытие" (2209) 61907</v>
      </c>
      <c r="B6681" s="25" t="str">
        <f>'101_transform'!C6679</f>
        <v>ПАО Банк "ФК Открытие" (2209)</v>
      </c>
      <c r="C6681" s="25" t="str">
        <f>'101_transform'!D6679</f>
        <v>61907   A  Недвижимость (кроме земли), временно неиспользуемая в основной деятельности, учитываемая по справедливой стоимости</v>
      </c>
      <c r="D6681" s="25">
        <f>'101_transform'!E6679</f>
        <v>11207711</v>
      </c>
      <c r="E6681" s="25">
        <f>'101_transform'!F6679</f>
        <v>0</v>
      </c>
      <c r="F6681" s="25">
        <f>'101_transform'!G6679</f>
        <v>9573479</v>
      </c>
      <c r="G6681" s="25">
        <f>'101_transform'!H6679</f>
        <v>0</v>
      </c>
    </row>
    <row r="6682" spans="1:7" ht="15" x14ac:dyDescent="0.2">
      <c r="A6682" s="12" t="str">
        <f t="shared" si="104"/>
        <v>ПАО Банк "ФК Открытие" (2209) 61908</v>
      </c>
      <c r="B6682" s="25" t="str">
        <f>'101_transform'!C6680</f>
        <v>ПАО Банк "ФК Открытие" (2209)</v>
      </c>
      <c r="C6682" s="25" t="str">
        <f>'101_transform'!D6680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682" s="25">
        <f>'101_transform'!E6680</f>
        <v>3426072</v>
      </c>
      <c r="E6682" s="25">
        <f>'101_transform'!F6680</f>
        <v>0</v>
      </c>
      <c r="F6682" s="25">
        <f>'101_transform'!G6680</f>
        <v>2303531</v>
      </c>
      <c r="G6682" s="25">
        <f>'101_transform'!H6680</f>
        <v>0</v>
      </c>
    </row>
    <row r="6683" spans="1:7" ht="15" x14ac:dyDescent="0.2">
      <c r="A6683" s="12" t="str">
        <f t="shared" si="104"/>
        <v>ПАО Банк "ФК Открытие" (2209) 61909</v>
      </c>
      <c r="B6683" s="25" t="str">
        <f>'101_transform'!C6681</f>
        <v>ПАО Банк "ФК Открытие" (2209)</v>
      </c>
      <c r="C6683" s="25" t="str">
        <f>'101_transform'!D6681</f>
        <v>61909   П  Амортизация недвижимости (кроме земли), временно неиспользуемой в основной деятельности</v>
      </c>
      <c r="D6683" s="25">
        <f>'101_transform'!E6681</f>
        <v>0</v>
      </c>
      <c r="E6683" s="25">
        <f>'101_transform'!F6681</f>
        <v>0</v>
      </c>
      <c r="F6683" s="25">
        <f>'101_transform'!G6681</f>
        <v>0</v>
      </c>
      <c r="G6683" s="25">
        <f>'101_transform'!H6681</f>
        <v>0</v>
      </c>
    </row>
    <row r="6684" spans="1:7" ht="15" x14ac:dyDescent="0.2">
      <c r="A6684" s="12" t="str">
        <f t="shared" si="104"/>
        <v>ПАО Банк "ФК Открытие" (2209) 61910</v>
      </c>
      <c r="B6684" s="25" t="str">
        <f>'101_transform'!C6682</f>
        <v>ПАО Банк "ФК Открытие" (2209)</v>
      </c>
      <c r="C6684" s="25" t="str">
        <f>'101_transform'!D6682</f>
        <v>61910   П  Амортизация недвижимости (кроме земли), временно неиспользуемой в основной деятельности, переданной в аренду</v>
      </c>
      <c r="D6684" s="25">
        <f>'101_transform'!E6682</f>
        <v>0</v>
      </c>
      <c r="E6684" s="25">
        <f>'101_transform'!F6682</f>
        <v>0</v>
      </c>
      <c r="F6684" s="25">
        <f>'101_transform'!G6682</f>
        <v>0</v>
      </c>
      <c r="G6684" s="25">
        <f>'101_transform'!H6682</f>
        <v>0</v>
      </c>
    </row>
    <row r="6685" spans="1:7" ht="15" x14ac:dyDescent="0.2">
      <c r="A6685" s="12" t="str">
        <f t="shared" si="104"/>
        <v>ПАО Банк "ФК Открытие" (2209) 61911</v>
      </c>
      <c r="B6685" s="25" t="str">
        <f>'101_transform'!C6683</f>
        <v>ПАО Банк "ФК Открытие" (2209)</v>
      </c>
      <c r="C6685" s="25" t="str">
        <f>'101_transform'!D6683</f>
        <v>61911   A  Вложения в сооружение (строительство) объектов недвижимости, временно неиспользуемой в основной деятельности</v>
      </c>
      <c r="D6685" s="25">
        <f>'101_transform'!E6683</f>
        <v>1919453</v>
      </c>
      <c r="E6685" s="25">
        <f>'101_transform'!F6683</f>
        <v>0</v>
      </c>
      <c r="F6685" s="25">
        <f>'101_transform'!G6683</f>
        <v>1854446</v>
      </c>
      <c r="G6685" s="25">
        <f>'101_transform'!H6683</f>
        <v>0</v>
      </c>
    </row>
    <row r="6686" spans="1:7" ht="15" x14ac:dyDescent="0.2">
      <c r="A6686" s="12" t="str">
        <f t="shared" si="104"/>
        <v>ПАО Банк "ФК Открытие" (2209) 61912</v>
      </c>
      <c r="B6686" s="25" t="str">
        <f>'101_transform'!C6684</f>
        <v>ПАО Банк "ФК Открытие" (2209)</v>
      </c>
      <c r="C6686" s="25" t="str">
        <f>'101_transform'!D6684</f>
        <v>61912   П  Резервы на возможные потери</v>
      </c>
      <c r="D6686" s="25">
        <f>'101_transform'!E6684</f>
        <v>0</v>
      </c>
      <c r="E6686" s="25">
        <f>'101_transform'!F6684</f>
        <v>1049157</v>
      </c>
      <c r="F6686" s="25">
        <f>'101_transform'!G6684</f>
        <v>0</v>
      </c>
      <c r="G6686" s="25">
        <f>'101_transform'!H6684</f>
        <v>1067989</v>
      </c>
    </row>
    <row r="6687" spans="1:7" ht="15" x14ac:dyDescent="0.2">
      <c r="A6687" s="12" t="str">
        <f t="shared" si="104"/>
        <v>ПАО Банк "ФК Открытие" (2209) 62001</v>
      </c>
      <c r="B6687" s="25" t="str">
        <f>'101_transform'!C6685</f>
        <v>ПАО Банк "ФК Открытие" (2209)</v>
      </c>
      <c r="C6687" s="25" t="str">
        <f>'101_transform'!D6685</f>
        <v>62001   A  Долгосрочные активы, предназначенные для продажи</v>
      </c>
      <c r="D6687" s="25">
        <f>'101_transform'!E6685</f>
        <v>5804754</v>
      </c>
      <c r="E6687" s="25">
        <f>'101_transform'!F6685</f>
        <v>0</v>
      </c>
      <c r="F6687" s="25">
        <f>'101_transform'!G6685</f>
        <v>4782577</v>
      </c>
      <c r="G6687" s="25">
        <f>'101_transform'!H6685</f>
        <v>0</v>
      </c>
    </row>
    <row r="6688" spans="1:7" ht="15" x14ac:dyDescent="0.2">
      <c r="A6688" s="12" t="str">
        <f t="shared" si="104"/>
        <v>ПАО Банк "ФК Открытие" (2209) 62002</v>
      </c>
      <c r="B6688" s="25" t="str">
        <f>'101_transform'!C6686</f>
        <v>ПАО Банк "ФК Открытие" (2209)</v>
      </c>
      <c r="C6688" s="25" t="str">
        <f>'101_transform'!D6686</f>
        <v>62002   П  Резервы на возможные потери</v>
      </c>
      <c r="D6688" s="25">
        <f>'101_transform'!E6686</f>
        <v>0</v>
      </c>
      <c r="E6688" s="25">
        <f>'101_transform'!F6686</f>
        <v>209325</v>
      </c>
      <c r="F6688" s="25">
        <f>'101_transform'!G6686</f>
        <v>0</v>
      </c>
      <c r="G6688" s="25">
        <f>'101_transform'!H6686</f>
        <v>299291</v>
      </c>
    </row>
    <row r="6689" spans="1:7" ht="15" x14ac:dyDescent="0.2">
      <c r="A6689" s="12" t="str">
        <f t="shared" si="104"/>
        <v>ПАО Банк "ФК Открытие" (2209) 62101</v>
      </c>
      <c r="B6689" s="25" t="str">
        <f>'101_transform'!C6687</f>
        <v>ПАО Банк "ФК Открытие" (2209)</v>
      </c>
      <c r="C6689" s="25" t="str">
        <f>'101_transform'!D6687</f>
        <v>62101   A  Средства труда, полученные по договорам отступного, залога, назначение которых не определено</v>
      </c>
      <c r="D6689" s="25">
        <f>'101_transform'!E6687</f>
        <v>72825</v>
      </c>
      <c r="E6689" s="25">
        <f>'101_transform'!F6687</f>
        <v>0</v>
      </c>
      <c r="F6689" s="25">
        <f>'101_transform'!G6687</f>
        <v>37897</v>
      </c>
      <c r="G6689" s="25">
        <f>'101_transform'!H6687</f>
        <v>0</v>
      </c>
    </row>
    <row r="6690" spans="1:7" ht="15" x14ac:dyDescent="0.2">
      <c r="A6690" s="12" t="str">
        <f t="shared" si="104"/>
        <v>ПАО Банк "ФК Открытие" (2209) 62102</v>
      </c>
      <c r="B6690" s="25" t="str">
        <f>'101_transform'!C6688</f>
        <v>ПАО Банк "ФК Открытие" (2209)</v>
      </c>
      <c r="C6690" s="25" t="str">
        <f>'101_transform'!D6688</f>
        <v>62102   A  Предметы труда, полученные по договорам отступного, залога, назначение которых не определено</v>
      </c>
      <c r="D6690" s="25">
        <f>'101_transform'!E6688</f>
        <v>3253</v>
      </c>
      <c r="E6690" s="25">
        <f>'101_transform'!F6688</f>
        <v>0</v>
      </c>
      <c r="F6690" s="25">
        <f>'101_transform'!G6688</f>
        <v>2605</v>
      </c>
      <c r="G6690" s="25">
        <f>'101_transform'!H6688</f>
        <v>0</v>
      </c>
    </row>
    <row r="6691" spans="1:7" ht="15" x14ac:dyDescent="0.2">
      <c r="A6691" s="12" t="str">
        <f t="shared" si="104"/>
        <v>ПАО Банк "ФК Открытие" (2209) 62103</v>
      </c>
      <c r="B6691" s="25" t="str">
        <f>'101_transform'!C6689</f>
        <v>ПАО Банк "ФК Открытие" (2209)</v>
      </c>
      <c r="C6691" s="25" t="str">
        <f>'101_transform'!D6689</f>
        <v>62103   П  Резервы на возможные потери</v>
      </c>
      <c r="D6691" s="25">
        <f>'101_transform'!E6689</f>
        <v>0</v>
      </c>
      <c r="E6691" s="25">
        <f>'101_transform'!F6689</f>
        <v>8598</v>
      </c>
      <c r="F6691" s="25">
        <f>'101_transform'!G6689</f>
        <v>0</v>
      </c>
      <c r="G6691" s="25">
        <f>'101_transform'!H6689</f>
        <v>8485</v>
      </c>
    </row>
    <row r="6692" spans="1:7" ht="15" x14ac:dyDescent="0.2">
      <c r="A6692" s="12" t="str">
        <f t="shared" si="104"/>
        <v>ООО "Фольксваген Банк РУС" (3500) 60401</v>
      </c>
      <c r="B6692" s="25" t="str">
        <f>'101_transform'!C6690</f>
        <v>ООО "Фольксваген Банк РУС" (3500)</v>
      </c>
      <c r="C6692" s="25" t="str">
        <f>'101_transform'!D6690</f>
        <v>60401   A  Основные средства (кроме земли) (c 13.02.2018)_x000D_Категория 1- Здания и сооружения (до 31.12.2002)</v>
      </c>
      <c r="D6692" s="25">
        <f>'101_transform'!E6690</f>
        <v>401668</v>
      </c>
      <c r="E6692" s="25">
        <f>'101_transform'!F6690</f>
        <v>0</v>
      </c>
      <c r="F6692" s="25">
        <f>'101_transform'!G6690</f>
        <v>469868</v>
      </c>
      <c r="G6692" s="25">
        <f>'101_transform'!H6690</f>
        <v>0</v>
      </c>
    </row>
    <row r="6693" spans="1:7" ht="15" x14ac:dyDescent="0.2">
      <c r="A6693" s="12" t="str">
        <f t="shared" si="104"/>
        <v>ООО "Фольксваген Банк РУС" (3500) 60404</v>
      </c>
      <c r="B6693" s="25" t="str">
        <f>'101_transform'!C6691</f>
        <v>ООО "Фольксваген Банк РУС" (3500)</v>
      </c>
      <c r="C6693" s="25" t="str">
        <f>'101_transform'!D6691</f>
        <v>60404   A  Земля (c 13.02.2018)</v>
      </c>
      <c r="D6693" s="25">
        <f>'101_transform'!E6691</f>
        <v>0</v>
      </c>
      <c r="E6693" s="25">
        <f>'101_transform'!F6691</f>
        <v>0</v>
      </c>
      <c r="F6693" s="25">
        <f>'101_transform'!G6691</f>
        <v>0</v>
      </c>
      <c r="G6693" s="25">
        <f>'101_transform'!H6691</f>
        <v>0</v>
      </c>
    </row>
    <row r="6694" spans="1:7" ht="15" x14ac:dyDescent="0.2">
      <c r="A6694" s="12" t="str">
        <f t="shared" si="104"/>
        <v>ООО "Фольксваген Банк РУС" (3500) 60405</v>
      </c>
      <c r="B6694" s="25" t="str">
        <f>'101_transform'!C6692</f>
        <v>ООО "Фольксваген Банк РУС" (3500)</v>
      </c>
      <c r="C6694" s="25" t="str">
        <f>'101_transform'!D6692</f>
        <v>60405   П
A (до 31.01.2003)  Резервы на возможные потери (c 13.02.2018)
Долгосрочно арендуемые основные средства (до 31.01.2003)</v>
      </c>
      <c r="D6694" s="25">
        <f>'101_transform'!E6692</f>
        <v>0</v>
      </c>
      <c r="E6694" s="25">
        <f>'101_transform'!F6692</f>
        <v>0</v>
      </c>
      <c r="F6694" s="25">
        <f>'101_transform'!G6692</f>
        <v>0</v>
      </c>
      <c r="G6694" s="25">
        <f>'101_transform'!H6692</f>
        <v>0</v>
      </c>
    </row>
    <row r="6695" spans="1:7" ht="15" x14ac:dyDescent="0.2">
      <c r="A6695" s="12" t="str">
        <f t="shared" si="104"/>
        <v>ООО "Фольксваген Банк РУС" (3500) 60414</v>
      </c>
      <c r="B6695" s="25" t="str">
        <f>'101_transform'!C6693</f>
        <v>ООО "Фольксваген Банк РУС" (3500)</v>
      </c>
      <c r="C6695" s="25" t="str">
        <f>'101_transform'!D6693</f>
        <v>60414   П  Амортизация основных средств (кроме земли) (c 13.02.2018)</v>
      </c>
      <c r="D6695" s="25">
        <f>'101_transform'!E6693</f>
        <v>0</v>
      </c>
      <c r="E6695" s="25">
        <f>'101_transform'!F6693</f>
        <v>237294</v>
      </c>
      <c r="F6695" s="25">
        <f>'101_transform'!G6693</f>
        <v>0</v>
      </c>
      <c r="G6695" s="25">
        <f>'101_transform'!H6693</f>
        <v>264505</v>
      </c>
    </row>
    <row r="6696" spans="1:7" ht="15" x14ac:dyDescent="0.2">
      <c r="A6696" s="12" t="str">
        <f t="shared" si="104"/>
        <v>ООО "Фольксваген Банк РУС" (3500) 60415</v>
      </c>
      <c r="B6696" s="25" t="str">
        <f>'101_transform'!C6694</f>
        <v>ООО "Фольксваген Банк РУС" (3500)</v>
      </c>
      <c r="C6696" s="25" t="str">
        <f>'101_transform'!D6694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696" s="25">
        <f>'101_transform'!E6694</f>
        <v>12792</v>
      </c>
      <c r="E6696" s="25">
        <f>'101_transform'!F6694</f>
        <v>0</v>
      </c>
      <c r="F6696" s="25">
        <f>'101_transform'!G6694</f>
        <v>6550</v>
      </c>
      <c r="G6696" s="25">
        <f>'101_transform'!H6694</f>
        <v>0</v>
      </c>
    </row>
    <row r="6697" spans="1:7" ht="15" x14ac:dyDescent="0.2">
      <c r="A6697" s="12" t="str">
        <f t="shared" si="104"/>
        <v>ООО "Фольксваген Банк РУС" (3500) 61901</v>
      </c>
      <c r="B6697" s="25" t="str">
        <f>'101_transform'!C6695</f>
        <v>ООО "Фольксваген Банк РУС" (3500)</v>
      </c>
      <c r="C6697" s="25" t="str">
        <f>'101_transform'!D6695</f>
        <v>61901   A  Земля, временно неиспользуемая в основной деятельности</v>
      </c>
      <c r="D6697" s="25">
        <f>'101_transform'!E6695</f>
        <v>0</v>
      </c>
      <c r="E6697" s="25">
        <f>'101_transform'!F6695</f>
        <v>0</v>
      </c>
      <c r="F6697" s="25">
        <f>'101_transform'!G6695</f>
        <v>0</v>
      </c>
      <c r="G6697" s="25">
        <f>'101_transform'!H6695</f>
        <v>0</v>
      </c>
    </row>
    <row r="6698" spans="1:7" ht="15" x14ac:dyDescent="0.2">
      <c r="A6698" s="12" t="str">
        <f t="shared" si="104"/>
        <v>ООО "Фольксваген Банк РУС" (3500) 61902</v>
      </c>
      <c r="B6698" s="25" t="str">
        <f>'101_transform'!C6696</f>
        <v>ООО "Фольксваген Банк РУС" (3500)</v>
      </c>
      <c r="C6698" s="25" t="str">
        <f>'101_transform'!D6696</f>
        <v>61902   A  Земля, временно неиспользуемая в основной деятельности, переданная в аренду</v>
      </c>
      <c r="D6698" s="25">
        <f>'101_transform'!E6696</f>
        <v>0</v>
      </c>
      <c r="E6698" s="25">
        <f>'101_transform'!F6696</f>
        <v>0</v>
      </c>
      <c r="F6698" s="25">
        <f>'101_transform'!G6696</f>
        <v>0</v>
      </c>
      <c r="G6698" s="25">
        <f>'101_transform'!H6696</f>
        <v>0</v>
      </c>
    </row>
    <row r="6699" spans="1:7" ht="15" x14ac:dyDescent="0.2">
      <c r="A6699" s="12" t="str">
        <f t="shared" si="104"/>
        <v>ООО "Фольксваген Банк РУС" (3500) 61903</v>
      </c>
      <c r="B6699" s="25" t="str">
        <f>'101_transform'!C6697</f>
        <v>ООО "Фольксваген Банк РУС" (3500)</v>
      </c>
      <c r="C6699" s="25" t="str">
        <f>'101_transform'!D6697</f>
        <v>61903   A  Недвижимость (кроме земли), временно неиспользуемая в основной деятельности</v>
      </c>
      <c r="D6699" s="25">
        <f>'101_transform'!E6697</f>
        <v>0</v>
      </c>
      <c r="E6699" s="25">
        <f>'101_transform'!F6697</f>
        <v>0</v>
      </c>
      <c r="F6699" s="25">
        <f>'101_transform'!G6697</f>
        <v>0</v>
      </c>
      <c r="G6699" s="25">
        <f>'101_transform'!H6697</f>
        <v>0</v>
      </c>
    </row>
    <row r="6700" spans="1:7" ht="15" x14ac:dyDescent="0.2">
      <c r="A6700" s="12" t="str">
        <f t="shared" si="104"/>
        <v>ООО "Фольксваген Банк РУС" (3500) 61904</v>
      </c>
      <c r="B6700" s="25" t="str">
        <f>'101_transform'!C6698</f>
        <v>ООО "Фольксваген Банк РУС" (3500)</v>
      </c>
      <c r="C6700" s="25" t="str">
        <f>'101_transform'!D6698</f>
        <v>61904   A  Недвижимость (кроме земли), временно неиспользуемая в основной деятельности, переданная в аренду</v>
      </c>
      <c r="D6700" s="25">
        <f>'101_transform'!E6698</f>
        <v>0</v>
      </c>
      <c r="E6700" s="25">
        <f>'101_transform'!F6698</f>
        <v>0</v>
      </c>
      <c r="F6700" s="25">
        <f>'101_transform'!G6698</f>
        <v>0</v>
      </c>
      <c r="G6700" s="25">
        <f>'101_transform'!H6698</f>
        <v>0</v>
      </c>
    </row>
    <row r="6701" spans="1:7" ht="15" x14ac:dyDescent="0.2">
      <c r="A6701" s="12" t="str">
        <f t="shared" si="104"/>
        <v>ООО "Фольксваген Банк РУС" (3500) 61905</v>
      </c>
      <c r="B6701" s="25" t="str">
        <f>'101_transform'!C6699</f>
        <v>ООО "Фольксваген Банк РУС" (3500)</v>
      </c>
      <c r="C6701" s="25" t="str">
        <f>'101_transform'!D6699</f>
        <v>61905   A  Земля, временно неиспользуемая в основной деятельности, учитываемая по справедливой стоимости</v>
      </c>
      <c r="D6701" s="25">
        <f>'101_transform'!E6699</f>
        <v>0</v>
      </c>
      <c r="E6701" s="25">
        <f>'101_transform'!F6699</f>
        <v>0</v>
      </c>
      <c r="F6701" s="25">
        <f>'101_transform'!G6699</f>
        <v>0</v>
      </c>
      <c r="G6701" s="25">
        <f>'101_transform'!H6699</f>
        <v>0</v>
      </c>
    </row>
    <row r="6702" spans="1:7" ht="15" x14ac:dyDescent="0.2">
      <c r="A6702" s="12" t="str">
        <f t="shared" si="104"/>
        <v>ООО "Фольксваген Банк РУС" (3500) 61906</v>
      </c>
      <c r="B6702" s="25" t="str">
        <f>'101_transform'!C6700</f>
        <v>ООО "Фольксваген Банк РУС" (3500)</v>
      </c>
      <c r="C6702" s="25" t="str">
        <f>'101_transform'!D6700</f>
        <v>61906   A  Земля, временно неиспользуемая в основной деятельности, учитываемая по справедливой стоимости, переданная в аренду</v>
      </c>
      <c r="D6702" s="25">
        <f>'101_transform'!E6700</f>
        <v>0</v>
      </c>
      <c r="E6702" s="25">
        <f>'101_transform'!F6700</f>
        <v>0</v>
      </c>
      <c r="F6702" s="25">
        <f>'101_transform'!G6700</f>
        <v>0</v>
      </c>
      <c r="G6702" s="25">
        <f>'101_transform'!H6700</f>
        <v>0</v>
      </c>
    </row>
    <row r="6703" spans="1:7" ht="15" x14ac:dyDescent="0.2">
      <c r="A6703" s="12" t="str">
        <f t="shared" si="104"/>
        <v>ООО "Фольксваген Банк РУС" (3500) 61907</v>
      </c>
      <c r="B6703" s="25" t="str">
        <f>'101_transform'!C6701</f>
        <v>ООО "Фольксваген Банк РУС" (3500)</v>
      </c>
      <c r="C6703" s="25" t="str">
        <f>'101_transform'!D6701</f>
        <v>61907   A  Недвижимость (кроме земли), временно неиспользуемая в основной деятельности, учитываемая по справедливой стоимости</v>
      </c>
      <c r="D6703" s="25">
        <f>'101_transform'!E6701</f>
        <v>0</v>
      </c>
      <c r="E6703" s="25">
        <f>'101_transform'!F6701</f>
        <v>0</v>
      </c>
      <c r="F6703" s="25">
        <f>'101_transform'!G6701</f>
        <v>0</v>
      </c>
      <c r="G6703" s="25">
        <f>'101_transform'!H6701</f>
        <v>0</v>
      </c>
    </row>
    <row r="6704" spans="1:7" ht="15" x14ac:dyDescent="0.2">
      <c r="A6704" s="12" t="str">
        <f t="shared" si="104"/>
        <v>ООО "Фольксваген Банк РУС" (3500) 61908</v>
      </c>
      <c r="B6704" s="25" t="str">
        <f>'101_transform'!C6702</f>
        <v>ООО "Фольксваген Банк РУС" (3500)</v>
      </c>
      <c r="C6704" s="25" t="str">
        <f>'101_transform'!D6702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704" s="25">
        <f>'101_transform'!E6702</f>
        <v>0</v>
      </c>
      <c r="E6704" s="25">
        <f>'101_transform'!F6702</f>
        <v>0</v>
      </c>
      <c r="F6704" s="25">
        <f>'101_transform'!G6702</f>
        <v>0</v>
      </c>
      <c r="G6704" s="25">
        <f>'101_transform'!H6702</f>
        <v>0</v>
      </c>
    </row>
    <row r="6705" spans="1:7" ht="15" x14ac:dyDescent="0.2">
      <c r="A6705" s="12" t="str">
        <f t="shared" si="104"/>
        <v>ООО "Фольксваген Банк РУС" (3500) 61909</v>
      </c>
      <c r="B6705" s="25" t="str">
        <f>'101_transform'!C6703</f>
        <v>ООО "Фольксваген Банк РУС" (3500)</v>
      </c>
      <c r="C6705" s="25" t="str">
        <f>'101_transform'!D6703</f>
        <v>61909   П  Амортизация недвижимости (кроме земли), временно неиспользуемой в основной деятельности</v>
      </c>
      <c r="D6705" s="25">
        <f>'101_transform'!E6703</f>
        <v>0</v>
      </c>
      <c r="E6705" s="25">
        <f>'101_transform'!F6703</f>
        <v>0</v>
      </c>
      <c r="F6705" s="25">
        <f>'101_transform'!G6703</f>
        <v>0</v>
      </c>
      <c r="G6705" s="25">
        <f>'101_transform'!H6703</f>
        <v>0</v>
      </c>
    </row>
    <row r="6706" spans="1:7" ht="15" x14ac:dyDescent="0.2">
      <c r="A6706" s="12" t="str">
        <f t="shared" si="104"/>
        <v>ООО "Фольксваген Банк РУС" (3500) 61910</v>
      </c>
      <c r="B6706" s="25" t="str">
        <f>'101_transform'!C6704</f>
        <v>ООО "Фольксваген Банк РУС" (3500)</v>
      </c>
      <c r="C6706" s="25" t="str">
        <f>'101_transform'!D6704</f>
        <v>61910   П  Амортизация недвижимости (кроме земли), временно неиспользуемой в основной деятельности, переданной в аренду</v>
      </c>
      <c r="D6706" s="25">
        <f>'101_transform'!E6704</f>
        <v>0</v>
      </c>
      <c r="E6706" s="25">
        <f>'101_transform'!F6704</f>
        <v>0</v>
      </c>
      <c r="F6706" s="25">
        <f>'101_transform'!G6704</f>
        <v>0</v>
      </c>
      <c r="G6706" s="25">
        <f>'101_transform'!H6704</f>
        <v>0</v>
      </c>
    </row>
    <row r="6707" spans="1:7" ht="15" x14ac:dyDescent="0.2">
      <c r="A6707" s="12" t="str">
        <f t="shared" si="104"/>
        <v>ООО "Фольксваген Банк РУС" (3500) 61911</v>
      </c>
      <c r="B6707" s="25" t="str">
        <f>'101_transform'!C6705</f>
        <v>ООО "Фольксваген Банк РУС" (3500)</v>
      </c>
      <c r="C6707" s="25" t="str">
        <f>'101_transform'!D6705</f>
        <v>61911   A  Вложения в сооружение (строительство) объектов недвижимости, временно неиспользуемой в основной деятельности</v>
      </c>
      <c r="D6707" s="25">
        <f>'101_transform'!E6705</f>
        <v>0</v>
      </c>
      <c r="E6707" s="25">
        <f>'101_transform'!F6705</f>
        <v>0</v>
      </c>
      <c r="F6707" s="25">
        <f>'101_transform'!G6705</f>
        <v>0</v>
      </c>
      <c r="G6707" s="25">
        <f>'101_transform'!H6705</f>
        <v>0</v>
      </c>
    </row>
    <row r="6708" spans="1:7" ht="15" x14ac:dyDescent="0.2">
      <c r="A6708" s="12" t="str">
        <f t="shared" si="104"/>
        <v>ООО "Фольксваген Банк РУС" (3500) 61912</v>
      </c>
      <c r="B6708" s="25" t="str">
        <f>'101_transform'!C6706</f>
        <v>ООО "Фольксваген Банк РУС" (3500)</v>
      </c>
      <c r="C6708" s="25" t="str">
        <f>'101_transform'!D6706</f>
        <v>61912   П  Резервы на возможные потери</v>
      </c>
      <c r="D6708" s="25">
        <f>'101_transform'!E6706</f>
        <v>0</v>
      </c>
      <c r="E6708" s="25">
        <f>'101_transform'!F6706</f>
        <v>0</v>
      </c>
      <c r="F6708" s="25">
        <f>'101_transform'!G6706</f>
        <v>0</v>
      </c>
      <c r="G6708" s="25">
        <f>'101_transform'!H6706</f>
        <v>0</v>
      </c>
    </row>
    <row r="6709" spans="1:7" ht="15" x14ac:dyDescent="0.2">
      <c r="A6709" s="12" t="str">
        <f t="shared" si="104"/>
        <v>ООО "Фольксваген Банк РУС" (3500) 62001</v>
      </c>
      <c r="B6709" s="25" t="str">
        <f>'101_transform'!C6707</f>
        <v>ООО "Фольксваген Банк РУС" (3500)</v>
      </c>
      <c r="C6709" s="25" t="str">
        <f>'101_transform'!D6707</f>
        <v>62001   A  Долгосрочные активы, предназначенные для продажи</v>
      </c>
      <c r="D6709" s="25">
        <f>'101_transform'!E6707</f>
        <v>4507</v>
      </c>
      <c r="E6709" s="25">
        <f>'101_transform'!F6707</f>
        <v>0</v>
      </c>
      <c r="F6709" s="25">
        <f>'101_transform'!G6707</f>
        <v>6984</v>
      </c>
      <c r="G6709" s="25">
        <f>'101_transform'!H6707</f>
        <v>0</v>
      </c>
    </row>
    <row r="6710" spans="1:7" ht="15" x14ac:dyDescent="0.2">
      <c r="A6710" s="12" t="str">
        <f t="shared" si="104"/>
        <v>ООО "Фольксваген Банк РУС" (3500) 62002</v>
      </c>
      <c r="B6710" s="25" t="str">
        <f>'101_transform'!C6708</f>
        <v>ООО "Фольксваген Банк РУС" (3500)</v>
      </c>
      <c r="C6710" s="25" t="str">
        <f>'101_transform'!D6708</f>
        <v>62002   П  Резервы на возможные потери</v>
      </c>
      <c r="D6710" s="25">
        <f>'101_transform'!E6708</f>
        <v>0</v>
      </c>
      <c r="E6710" s="25">
        <f>'101_transform'!F6708</f>
        <v>44</v>
      </c>
      <c r="F6710" s="25">
        <f>'101_transform'!G6708</f>
        <v>0</v>
      </c>
      <c r="G6710" s="25">
        <f>'101_transform'!H6708</f>
        <v>163</v>
      </c>
    </row>
    <row r="6711" spans="1:7" ht="15" x14ac:dyDescent="0.2">
      <c r="A6711" s="12" t="str">
        <f t="shared" si="104"/>
        <v>ООО "Фольксваген Банк РУС" (3500) 62101</v>
      </c>
      <c r="B6711" s="25" t="str">
        <f>'101_transform'!C6709</f>
        <v>ООО "Фольксваген Банк РУС" (3500)</v>
      </c>
      <c r="C6711" s="25" t="str">
        <f>'101_transform'!D6709</f>
        <v>62101   A  Средства труда, полученные по договорам отступного, залога, назначение которых не определено</v>
      </c>
      <c r="D6711" s="25">
        <f>'101_transform'!E6709</f>
        <v>0</v>
      </c>
      <c r="E6711" s="25">
        <f>'101_transform'!F6709</f>
        <v>0</v>
      </c>
      <c r="F6711" s="25">
        <f>'101_transform'!G6709</f>
        <v>0</v>
      </c>
      <c r="G6711" s="25">
        <f>'101_transform'!H6709</f>
        <v>0</v>
      </c>
    </row>
    <row r="6712" spans="1:7" ht="15" x14ac:dyDescent="0.2">
      <c r="A6712" s="12" t="str">
        <f t="shared" si="104"/>
        <v>ООО "Фольксваген Банк РУС" (3500) 62102</v>
      </c>
      <c r="B6712" s="25" t="str">
        <f>'101_transform'!C6710</f>
        <v>ООО "Фольксваген Банк РУС" (3500)</v>
      </c>
      <c r="C6712" s="25" t="str">
        <f>'101_transform'!D6710</f>
        <v>62102   A  Предметы труда, полученные по договорам отступного, залога, назначение которых не определено</v>
      </c>
      <c r="D6712" s="25">
        <f>'101_transform'!E6710</f>
        <v>0</v>
      </c>
      <c r="E6712" s="25">
        <f>'101_transform'!F6710</f>
        <v>0</v>
      </c>
      <c r="F6712" s="25">
        <f>'101_transform'!G6710</f>
        <v>0</v>
      </c>
      <c r="G6712" s="25">
        <f>'101_transform'!H6710</f>
        <v>0</v>
      </c>
    </row>
    <row r="6713" spans="1:7" ht="15" x14ac:dyDescent="0.2">
      <c r="A6713" s="12" t="str">
        <f t="shared" si="104"/>
        <v>ООО "Фольксваген Банк РУС" (3500) 62103</v>
      </c>
      <c r="B6713" s="25" t="str">
        <f>'101_transform'!C6711</f>
        <v>ООО "Фольксваген Банк РУС" (3500)</v>
      </c>
      <c r="C6713" s="25" t="str">
        <f>'101_transform'!D6711</f>
        <v>62103   П  Резервы на возможные потери</v>
      </c>
      <c r="D6713" s="25">
        <f>'101_transform'!E6711</f>
        <v>0</v>
      </c>
      <c r="E6713" s="25">
        <f>'101_transform'!F6711</f>
        <v>0</v>
      </c>
      <c r="F6713" s="25">
        <f>'101_transform'!G6711</f>
        <v>0</v>
      </c>
      <c r="G6713" s="25">
        <f>'101_transform'!H6711</f>
        <v>0</v>
      </c>
    </row>
    <row r="6714" spans="1:7" ht="15" x14ac:dyDescent="0.2">
      <c r="A6714" s="12" t="str">
        <f t="shared" si="104"/>
        <v>АКБ "ФОРА-БАНК" (АО) (1885) 60401</v>
      </c>
      <c r="B6714" s="25" t="str">
        <f>'101_transform'!C6712</f>
        <v>АКБ "ФОРА-БАНК" (АО) (1885)</v>
      </c>
      <c r="C6714" s="25" t="str">
        <f>'101_transform'!D6712</f>
        <v>60401   A  Основные средства (кроме земли) (c 13.02.2018)_x000D_Категория 1- Здания и сооружения (до 31.12.2002)</v>
      </c>
      <c r="D6714" s="25">
        <f>'101_transform'!E6712</f>
        <v>1838115</v>
      </c>
      <c r="E6714" s="25">
        <f>'101_transform'!F6712</f>
        <v>0</v>
      </c>
      <c r="F6714" s="25">
        <f>'101_transform'!G6712</f>
        <v>1903664</v>
      </c>
      <c r="G6714" s="25">
        <f>'101_transform'!H6712</f>
        <v>0</v>
      </c>
    </row>
    <row r="6715" spans="1:7" ht="15" x14ac:dyDescent="0.2">
      <c r="A6715" s="12" t="str">
        <f t="shared" si="104"/>
        <v>АКБ "ФОРА-БАНК" (АО) (1885) 60404</v>
      </c>
      <c r="B6715" s="25" t="str">
        <f>'101_transform'!C6713</f>
        <v>АКБ "ФОРА-БАНК" (АО) (1885)</v>
      </c>
      <c r="C6715" s="25" t="str">
        <f>'101_transform'!D6713</f>
        <v>60404   A  Земля (c 13.02.2018)</v>
      </c>
      <c r="D6715" s="25">
        <f>'101_transform'!E6713</f>
        <v>1910</v>
      </c>
      <c r="E6715" s="25">
        <f>'101_transform'!F6713</f>
        <v>0</v>
      </c>
      <c r="F6715" s="25">
        <f>'101_transform'!G6713</f>
        <v>1910</v>
      </c>
      <c r="G6715" s="25">
        <f>'101_transform'!H6713</f>
        <v>0</v>
      </c>
    </row>
    <row r="6716" spans="1:7" ht="15" x14ac:dyDescent="0.2">
      <c r="A6716" s="12" t="str">
        <f t="shared" si="104"/>
        <v>АКБ "ФОРА-БАНК" (АО) (1885) 60405</v>
      </c>
      <c r="B6716" s="25" t="str">
        <f>'101_transform'!C6714</f>
        <v>АКБ "ФОРА-БАНК" (АО) (1885)</v>
      </c>
      <c r="C6716" s="25" t="str">
        <f>'101_transform'!D6714</f>
        <v>60405   П
A (до 31.01.2003)  Резервы на возможные потери (c 13.02.2018)
Долгосрочно арендуемые основные средства (до 31.01.2003)</v>
      </c>
      <c r="D6716" s="25">
        <f>'101_transform'!E6714</f>
        <v>0</v>
      </c>
      <c r="E6716" s="25">
        <f>'101_transform'!F6714</f>
        <v>0</v>
      </c>
      <c r="F6716" s="25">
        <f>'101_transform'!G6714</f>
        <v>0</v>
      </c>
      <c r="G6716" s="25">
        <f>'101_transform'!H6714</f>
        <v>0</v>
      </c>
    </row>
    <row r="6717" spans="1:7" ht="15" x14ac:dyDescent="0.2">
      <c r="A6717" s="12" t="str">
        <f t="shared" si="104"/>
        <v>АКБ "ФОРА-БАНК" (АО) (1885) 60414</v>
      </c>
      <c r="B6717" s="25" t="str">
        <f>'101_transform'!C6715</f>
        <v>АКБ "ФОРА-БАНК" (АО) (1885)</v>
      </c>
      <c r="C6717" s="25" t="str">
        <f>'101_transform'!D6715</f>
        <v>60414   П  Амортизация основных средств (кроме земли) (c 13.02.2018)</v>
      </c>
      <c r="D6717" s="25">
        <f>'101_transform'!E6715</f>
        <v>0</v>
      </c>
      <c r="E6717" s="25">
        <f>'101_transform'!F6715</f>
        <v>668985</v>
      </c>
      <c r="F6717" s="25">
        <f>'101_transform'!G6715</f>
        <v>0</v>
      </c>
      <c r="G6717" s="25">
        <f>'101_transform'!H6715</f>
        <v>699036</v>
      </c>
    </row>
    <row r="6718" spans="1:7" ht="15" x14ac:dyDescent="0.2">
      <c r="A6718" s="12" t="str">
        <f t="shared" si="104"/>
        <v>АКБ "ФОРА-БАНК" (АО) (1885) 60415</v>
      </c>
      <c r="B6718" s="25" t="str">
        <f>'101_transform'!C6716</f>
        <v>АКБ "ФОРА-БАНК" (АО) (1885)</v>
      </c>
      <c r="C6718" s="25" t="str">
        <f>'101_transform'!D6716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718" s="25">
        <f>'101_transform'!E6716</f>
        <v>12018</v>
      </c>
      <c r="E6718" s="25">
        <f>'101_transform'!F6716</f>
        <v>0</v>
      </c>
      <c r="F6718" s="25">
        <f>'101_transform'!G6716</f>
        <v>12386</v>
      </c>
      <c r="G6718" s="25">
        <f>'101_transform'!H6716</f>
        <v>0</v>
      </c>
    </row>
    <row r="6719" spans="1:7" ht="15" x14ac:dyDescent="0.2">
      <c r="A6719" s="12" t="str">
        <f t="shared" si="104"/>
        <v>АКБ "ФОРА-БАНК" (АО) (1885) 61901</v>
      </c>
      <c r="B6719" s="25" t="str">
        <f>'101_transform'!C6717</f>
        <v>АКБ "ФОРА-БАНК" (АО) (1885)</v>
      </c>
      <c r="C6719" s="25" t="str">
        <f>'101_transform'!D6717</f>
        <v>61901   A  Земля, временно неиспользуемая в основной деятельности</v>
      </c>
      <c r="D6719" s="25">
        <f>'101_transform'!E6717</f>
        <v>0</v>
      </c>
      <c r="E6719" s="25">
        <f>'101_transform'!F6717</f>
        <v>0</v>
      </c>
      <c r="F6719" s="25">
        <f>'101_transform'!G6717</f>
        <v>0</v>
      </c>
      <c r="G6719" s="25">
        <f>'101_transform'!H6717</f>
        <v>0</v>
      </c>
    </row>
    <row r="6720" spans="1:7" ht="15" x14ac:dyDescent="0.2">
      <c r="A6720" s="12" t="str">
        <f t="shared" si="104"/>
        <v>АКБ "ФОРА-БАНК" (АО) (1885) 61902</v>
      </c>
      <c r="B6720" s="25" t="str">
        <f>'101_transform'!C6718</f>
        <v>АКБ "ФОРА-БАНК" (АО) (1885)</v>
      </c>
      <c r="C6720" s="25" t="str">
        <f>'101_transform'!D6718</f>
        <v>61902   A  Земля, временно неиспользуемая в основной деятельности, переданная в аренду</v>
      </c>
      <c r="D6720" s="25">
        <f>'101_transform'!E6718</f>
        <v>0</v>
      </c>
      <c r="E6720" s="25">
        <f>'101_transform'!F6718</f>
        <v>0</v>
      </c>
      <c r="F6720" s="25">
        <f>'101_transform'!G6718</f>
        <v>0</v>
      </c>
      <c r="G6720" s="25">
        <f>'101_transform'!H6718</f>
        <v>0</v>
      </c>
    </row>
    <row r="6721" spans="1:7" ht="15" x14ac:dyDescent="0.2">
      <c r="A6721" s="12" t="str">
        <f t="shared" si="104"/>
        <v>АКБ "ФОРА-БАНК" (АО) (1885) 61903</v>
      </c>
      <c r="B6721" s="25" t="str">
        <f>'101_transform'!C6719</f>
        <v>АКБ "ФОРА-БАНК" (АО) (1885)</v>
      </c>
      <c r="C6721" s="25" t="str">
        <f>'101_transform'!D6719</f>
        <v>61903   A  Недвижимость (кроме земли), временно неиспользуемая в основной деятельности</v>
      </c>
      <c r="D6721" s="25">
        <f>'101_transform'!E6719</f>
        <v>0</v>
      </c>
      <c r="E6721" s="25">
        <f>'101_transform'!F6719</f>
        <v>0</v>
      </c>
      <c r="F6721" s="25">
        <f>'101_transform'!G6719</f>
        <v>0</v>
      </c>
      <c r="G6721" s="25">
        <f>'101_transform'!H6719</f>
        <v>0</v>
      </c>
    </row>
    <row r="6722" spans="1:7" ht="15" x14ac:dyDescent="0.2">
      <c r="A6722" s="12" t="str">
        <f t="shared" si="104"/>
        <v>АКБ "ФОРА-БАНК" (АО) (1885) 61904</v>
      </c>
      <c r="B6722" s="25" t="str">
        <f>'101_transform'!C6720</f>
        <v>АКБ "ФОРА-БАНК" (АО) (1885)</v>
      </c>
      <c r="C6722" s="25" t="str">
        <f>'101_transform'!D6720</f>
        <v>61904   A  Недвижимость (кроме земли), временно неиспользуемая в основной деятельности, переданная в аренду</v>
      </c>
      <c r="D6722" s="25">
        <f>'101_transform'!E6720</f>
        <v>230068</v>
      </c>
      <c r="E6722" s="25">
        <f>'101_transform'!F6720</f>
        <v>0</v>
      </c>
      <c r="F6722" s="25">
        <f>'101_transform'!G6720</f>
        <v>230068</v>
      </c>
      <c r="G6722" s="25">
        <f>'101_transform'!H6720</f>
        <v>0</v>
      </c>
    </row>
    <row r="6723" spans="1:7" ht="15" x14ac:dyDescent="0.2">
      <c r="A6723" s="12" t="str">
        <f t="shared" si="104"/>
        <v>АКБ "ФОРА-БАНК" (АО) (1885) 61905</v>
      </c>
      <c r="B6723" s="25" t="str">
        <f>'101_transform'!C6721</f>
        <v>АКБ "ФОРА-БАНК" (АО) (1885)</v>
      </c>
      <c r="C6723" s="25" t="str">
        <f>'101_transform'!D6721</f>
        <v>61905   A  Земля, временно неиспользуемая в основной деятельности, учитываемая по справедливой стоимости</v>
      </c>
      <c r="D6723" s="25">
        <f>'101_transform'!E6721</f>
        <v>0</v>
      </c>
      <c r="E6723" s="25">
        <f>'101_transform'!F6721</f>
        <v>0</v>
      </c>
      <c r="F6723" s="25">
        <f>'101_transform'!G6721</f>
        <v>0</v>
      </c>
      <c r="G6723" s="25">
        <f>'101_transform'!H6721</f>
        <v>0</v>
      </c>
    </row>
    <row r="6724" spans="1:7" ht="15" x14ac:dyDescent="0.2">
      <c r="A6724" s="12" t="str">
        <f t="shared" ref="A6724:A6787" si="105">B6724&amp;" "&amp;LEFT(C6724,5)</f>
        <v>АКБ "ФОРА-БАНК" (АО) (1885) 61906</v>
      </c>
      <c r="B6724" s="25" t="str">
        <f>'101_transform'!C6722</f>
        <v>АКБ "ФОРА-БАНК" (АО) (1885)</v>
      </c>
      <c r="C6724" s="25" t="str">
        <f>'101_transform'!D6722</f>
        <v>61906   A  Земля, временно неиспользуемая в основной деятельности, учитываемая по справедливой стоимости, переданная в аренду</v>
      </c>
      <c r="D6724" s="25">
        <f>'101_transform'!E6722</f>
        <v>0</v>
      </c>
      <c r="E6724" s="25">
        <f>'101_transform'!F6722</f>
        <v>0</v>
      </c>
      <c r="F6724" s="25">
        <f>'101_transform'!G6722</f>
        <v>0</v>
      </c>
      <c r="G6724" s="25">
        <f>'101_transform'!H6722</f>
        <v>0</v>
      </c>
    </row>
    <row r="6725" spans="1:7" ht="15" x14ac:dyDescent="0.2">
      <c r="A6725" s="12" t="str">
        <f t="shared" si="105"/>
        <v>АКБ "ФОРА-БАНК" (АО) (1885) 61907</v>
      </c>
      <c r="B6725" s="25" t="str">
        <f>'101_transform'!C6723</f>
        <v>АКБ "ФОРА-БАНК" (АО) (1885)</v>
      </c>
      <c r="C6725" s="25" t="str">
        <f>'101_transform'!D6723</f>
        <v>61907   A  Недвижимость (кроме земли), временно неиспользуемая в основной деятельности, учитываемая по справедливой стоимости</v>
      </c>
      <c r="D6725" s="25">
        <f>'101_transform'!E6723</f>
        <v>0</v>
      </c>
      <c r="E6725" s="25">
        <f>'101_transform'!F6723</f>
        <v>0</v>
      </c>
      <c r="F6725" s="25">
        <f>'101_transform'!G6723</f>
        <v>0</v>
      </c>
      <c r="G6725" s="25">
        <f>'101_transform'!H6723</f>
        <v>0</v>
      </c>
    </row>
    <row r="6726" spans="1:7" ht="15" x14ac:dyDescent="0.2">
      <c r="A6726" s="12" t="str">
        <f t="shared" si="105"/>
        <v>АКБ "ФОРА-БАНК" (АО) (1885) 61908</v>
      </c>
      <c r="B6726" s="25" t="str">
        <f>'101_transform'!C6724</f>
        <v>АКБ "ФОРА-БАНК" (АО) (1885)</v>
      </c>
      <c r="C6726" s="25" t="str">
        <f>'101_transform'!D6724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726" s="25">
        <f>'101_transform'!E6724</f>
        <v>0</v>
      </c>
      <c r="E6726" s="25">
        <f>'101_transform'!F6724</f>
        <v>0</v>
      </c>
      <c r="F6726" s="25">
        <f>'101_transform'!G6724</f>
        <v>0</v>
      </c>
      <c r="G6726" s="25">
        <f>'101_transform'!H6724</f>
        <v>0</v>
      </c>
    </row>
    <row r="6727" spans="1:7" ht="15" x14ac:dyDescent="0.2">
      <c r="A6727" s="12" t="str">
        <f t="shared" si="105"/>
        <v>АКБ "ФОРА-БАНК" (АО) (1885) 61909</v>
      </c>
      <c r="B6727" s="25" t="str">
        <f>'101_transform'!C6725</f>
        <v>АКБ "ФОРА-БАНК" (АО) (1885)</v>
      </c>
      <c r="C6727" s="25" t="str">
        <f>'101_transform'!D6725</f>
        <v>61909   П  Амортизация недвижимости (кроме земли), временно неиспользуемой в основной деятельности</v>
      </c>
      <c r="D6727" s="25">
        <f>'101_transform'!E6725</f>
        <v>0</v>
      </c>
      <c r="E6727" s="25">
        <f>'101_transform'!F6725</f>
        <v>0</v>
      </c>
      <c r="F6727" s="25">
        <f>'101_transform'!G6725</f>
        <v>0</v>
      </c>
      <c r="G6727" s="25">
        <f>'101_transform'!H6725</f>
        <v>0</v>
      </c>
    </row>
    <row r="6728" spans="1:7" ht="15" x14ac:dyDescent="0.2">
      <c r="A6728" s="12" t="str">
        <f t="shared" si="105"/>
        <v>АКБ "ФОРА-БАНК" (АО) (1885) 61910</v>
      </c>
      <c r="B6728" s="25" t="str">
        <f>'101_transform'!C6726</f>
        <v>АКБ "ФОРА-БАНК" (АО) (1885)</v>
      </c>
      <c r="C6728" s="25" t="str">
        <f>'101_transform'!D6726</f>
        <v>61910   П  Амортизация недвижимости (кроме земли), временно неиспользуемой в основной деятельности, переданной в аренду</v>
      </c>
      <c r="D6728" s="25">
        <f>'101_transform'!E6726</f>
        <v>0</v>
      </c>
      <c r="E6728" s="25">
        <f>'101_transform'!F6726</f>
        <v>22363</v>
      </c>
      <c r="F6728" s="25">
        <f>'101_transform'!G6726</f>
        <v>0</v>
      </c>
      <c r="G6728" s="25">
        <f>'101_transform'!H6726</f>
        <v>24984</v>
      </c>
    </row>
    <row r="6729" spans="1:7" ht="15" x14ac:dyDescent="0.2">
      <c r="A6729" s="12" t="str">
        <f t="shared" si="105"/>
        <v>АКБ "ФОРА-БАНК" (АО) (1885) 61911</v>
      </c>
      <c r="B6729" s="25" t="str">
        <f>'101_transform'!C6727</f>
        <v>АКБ "ФОРА-БАНК" (АО) (1885)</v>
      </c>
      <c r="C6729" s="25" t="str">
        <f>'101_transform'!D6727</f>
        <v>61911   A  Вложения в сооружение (строительство) объектов недвижимости, временно неиспользуемой в основной деятельности</v>
      </c>
      <c r="D6729" s="25">
        <f>'101_transform'!E6727</f>
        <v>0</v>
      </c>
      <c r="E6729" s="25">
        <f>'101_transform'!F6727</f>
        <v>0</v>
      </c>
      <c r="F6729" s="25">
        <f>'101_transform'!G6727</f>
        <v>0</v>
      </c>
      <c r="G6729" s="25">
        <f>'101_transform'!H6727</f>
        <v>0</v>
      </c>
    </row>
    <row r="6730" spans="1:7" ht="15" x14ac:dyDescent="0.2">
      <c r="A6730" s="12" t="str">
        <f t="shared" si="105"/>
        <v>АКБ "ФОРА-БАНК" (АО) (1885) 61912</v>
      </c>
      <c r="B6730" s="25" t="str">
        <f>'101_transform'!C6728</f>
        <v>АКБ "ФОРА-БАНК" (АО) (1885)</v>
      </c>
      <c r="C6730" s="25" t="str">
        <f>'101_transform'!D6728</f>
        <v>61912   П  Резервы на возможные потери</v>
      </c>
      <c r="D6730" s="25">
        <f>'101_transform'!E6728</f>
        <v>0</v>
      </c>
      <c r="E6730" s="25">
        <f>'101_transform'!F6728</f>
        <v>72697</v>
      </c>
      <c r="F6730" s="25">
        <f>'101_transform'!G6728</f>
        <v>0</v>
      </c>
      <c r="G6730" s="25">
        <f>'101_transform'!H6728</f>
        <v>102542</v>
      </c>
    </row>
    <row r="6731" spans="1:7" ht="15" x14ac:dyDescent="0.2">
      <c r="A6731" s="12" t="str">
        <f t="shared" si="105"/>
        <v>АКБ "ФОРА-БАНК" (АО) (1885) 62001</v>
      </c>
      <c r="B6731" s="25" t="str">
        <f>'101_transform'!C6729</f>
        <v>АКБ "ФОРА-БАНК" (АО) (1885)</v>
      </c>
      <c r="C6731" s="25" t="str">
        <f>'101_transform'!D6729</f>
        <v>62001   A  Долгосрочные активы, предназначенные для продажи</v>
      </c>
      <c r="D6731" s="25">
        <f>'101_transform'!E6729</f>
        <v>360337</v>
      </c>
      <c r="E6731" s="25">
        <f>'101_transform'!F6729</f>
        <v>0</v>
      </c>
      <c r="F6731" s="25">
        <f>'101_transform'!G6729</f>
        <v>363377</v>
      </c>
      <c r="G6731" s="25">
        <f>'101_transform'!H6729</f>
        <v>0</v>
      </c>
    </row>
    <row r="6732" spans="1:7" ht="15" x14ac:dyDescent="0.2">
      <c r="A6732" s="12" t="str">
        <f t="shared" si="105"/>
        <v>АКБ "ФОРА-БАНК" (АО) (1885) 62002</v>
      </c>
      <c r="B6732" s="25" t="str">
        <f>'101_transform'!C6730</f>
        <v>АКБ "ФОРА-БАНК" (АО) (1885)</v>
      </c>
      <c r="C6732" s="25" t="str">
        <f>'101_transform'!D6730</f>
        <v>62002   П  Резервы на возможные потери</v>
      </c>
      <c r="D6732" s="25">
        <f>'101_transform'!E6730</f>
        <v>0</v>
      </c>
      <c r="E6732" s="25">
        <f>'101_transform'!F6730</f>
        <v>87227</v>
      </c>
      <c r="F6732" s="25">
        <f>'101_transform'!G6730</f>
        <v>0</v>
      </c>
      <c r="G6732" s="25">
        <f>'101_transform'!H6730</f>
        <v>106437</v>
      </c>
    </row>
    <row r="6733" spans="1:7" ht="15" x14ac:dyDescent="0.2">
      <c r="A6733" s="12" t="str">
        <f t="shared" si="105"/>
        <v>АКБ "ФОРА-БАНК" (АО) (1885) 62101</v>
      </c>
      <c r="B6733" s="25" t="str">
        <f>'101_transform'!C6731</f>
        <v>АКБ "ФОРА-БАНК" (АО) (1885)</v>
      </c>
      <c r="C6733" s="25" t="str">
        <f>'101_transform'!D6731</f>
        <v>62101   A  Средства труда, полученные по договорам отступного, залога, назначение которых не определено</v>
      </c>
      <c r="D6733" s="25">
        <f>'101_transform'!E6731</f>
        <v>589</v>
      </c>
      <c r="E6733" s="25">
        <f>'101_transform'!F6731</f>
        <v>0</v>
      </c>
      <c r="F6733" s="25">
        <f>'101_transform'!G6731</f>
        <v>589</v>
      </c>
      <c r="G6733" s="25">
        <f>'101_transform'!H6731</f>
        <v>0</v>
      </c>
    </row>
    <row r="6734" spans="1:7" ht="15" x14ac:dyDescent="0.2">
      <c r="A6734" s="12" t="str">
        <f t="shared" si="105"/>
        <v>АКБ "ФОРА-БАНК" (АО) (1885) 62102</v>
      </c>
      <c r="B6734" s="25" t="str">
        <f>'101_transform'!C6732</f>
        <v>АКБ "ФОРА-БАНК" (АО) (1885)</v>
      </c>
      <c r="C6734" s="25" t="str">
        <f>'101_transform'!D6732</f>
        <v>62102   A  Предметы труда, полученные по договорам отступного, залога, назначение которых не определено</v>
      </c>
      <c r="D6734" s="25">
        <f>'101_transform'!E6732</f>
        <v>0</v>
      </c>
      <c r="E6734" s="25">
        <f>'101_transform'!F6732</f>
        <v>0</v>
      </c>
      <c r="F6734" s="25">
        <f>'101_transform'!G6732</f>
        <v>0</v>
      </c>
      <c r="G6734" s="25">
        <f>'101_transform'!H6732</f>
        <v>0</v>
      </c>
    </row>
    <row r="6735" spans="1:7" ht="15" x14ac:dyDescent="0.2">
      <c r="A6735" s="12" t="str">
        <f t="shared" si="105"/>
        <v>АКБ "ФОРА-БАНК" (АО) (1885) 62103</v>
      </c>
      <c r="B6735" s="25" t="str">
        <f>'101_transform'!C6733</f>
        <v>АКБ "ФОРА-БАНК" (АО) (1885)</v>
      </c>
      <c r="C6735" s="25" t="str">
        <f>'101_transform'!D6733</f>
        <v>62103   П  Резервы на возможные потери</v>
      </c>
      <c r="D6735" s="25">
        <f>'101_transform'!E6733</f>
        <v>0</v>
      </c>
      <c r="E6735" s="25">
        <f>'101_transform'!F6733</f>
        <v>589</v>
      </c>
      <c r="F6735" s="25">
        <f>'101_transform'!G6733</f>
        <v>0</v>
      </c>
      <c r="G6735" s="25">
        <f>'101_transform'!H6733</f>
        <v>589</v>
      </c>
    </row>
    <row r="6736" spans="1:7" ht="15" x14ac:dyDescent="0.2">
      <c r="A6736" s="12" t="str">
        <f t="shared" si="105"/>
        <v>АКБ "Форштадт" (АО) (2208) 60401</v>
      </c>
      <c r="B6736" s="25" t="str">
        <f>'101_transform'!C6734</f>
        <v>АКБ "Форштадт" (АО) (2208)</v>
      </c>
      <c r="C6736" s="25" t="str">
        <f>'101_transform'!D6734</f>
        <v>60401   A  Основные средства (кроме земли) (c 13.02.2018)_x000D_Категория 1- Здания и сооружения (до 31.12.2002)</v>
      </c>
      <c r="D6736" s="25">
        <f>'101_transform'!E6734</f>
        <v>353719</v>
      </c>
      <c r="E6736" s="25">
        <f>'101_transform'!F6734</f>
        <v>0</v>
      </c>
      <c r="F6736" s="25">
        <f>'101_transform'!G6734</f>
        <v>345041</v>
      </c>
      <c r="G6736" s="25">
        <f>'101_transform'!H6734</f>
        <v>0</v>
      </c>
    </row>
    <row r="6737" spans="1:7" ht="15" x14ac:dyDescent="0.2">
      <c r="A6737" s="12" t="str">
        <f t="shared" si="105"/>
        <v>АКБ "Форштадт" (АО) (2208) 60404</v>
      </c>
      <c r="B6737" s="25" t="str">
        <f>'101_transform'!C6735</f>
        <v>АКБ "Форштадт" (АО) (2208)</v>
      </c>
      <c r="C6737" s="25" t="str">
        <f>'101_transform'!D6735</f>
        <v>60404   A  Земля (c 13.02.2018)</v>
      </c>
      <c r="D6737" s="25">
        <f>'101_transform'!E6735</f>
        <v>700</v>
      </c>
      <c r="E6737" s="25">
        <f>'101_transform'!F6735</f>
        <v>0</v>
      </c>
      <c r="F6737" s="25">
        <f>'101_transform'!G6735</f>
        <v>700</v>
      </c>
      <c r="G6737" s="25">
        <f>'101_transform'!H6735</f>
        <v>0</v>
      </c>
    </row>
    <row r="6738" spans="1:7" ht="15" x14ac:dyDescent="0.2">
      <c r="A6738" s="12" t="str">
        <f t="shared" si="105"/>
        <v>АКБ "Форштадт" (АО) (2208) 60405</v>
      </c>
      <c r="B6738" s="25" t="str">
        <f>'101_transform'!C6736</f>
        <v>АКБ "Форштадт" (АО) (2208)</v>
      </c>
      <c r="C6738" s="25" t="str">
        <f>'101_transform'!D6736</f>
        <v>60405   П
A (до 31.01.2003)  Резервы на возможные потери (c 13.02.2018)
Долгосрочно арендуемые основные средства (до 31.01.2003)</v>
      </c>
      <c r="D6738" s="25">
        <f>'101_transform'!E6736</f>
        <v>0</v>
      </c>
      <c r="E6738" s="25">
        <f>'101_transform'!F6736</f>
        <v>0</v>
      </c>
      <c r="F6738" s="25">
        <f>'101_transform'!G6736</f>
        <v>0</v>
      </c>
      <c r="G6738" s="25">
        <f>'101_transform'!H6736</f>
        <v>0</v>
      </c>
    </row>
    <row r="6739" spans="1:7" ht="15" x14ac:dyDescent="0.2">
      <c r="A6739" s="12" t="str">
        <f t="shared" si="105"/>
        <v>АКБ "Форштадт" (АО) (2208) 60414</v>
      </c>
      <c r="B6739" s="25" t="str">
        <f>'101_transform'!C6737</f>
        <v>АКБ "Форштадт" (АО) (2208)</v>
      </c>
      <c r="C6739" s="25" t="str">
        <f>'101_transform'!D6737</f>
        <v>60414   П  Амортизация основных средств (кроме земли) (c 13.02.2018)</v>
      </c>
      <c r="D6739" s="25">
        <f>'101_transform'!E6737</f>
        <v>0</v>
      </c>
      <c r="E6739" s="25">
        <f>'101_transform'!F6737</f>
        <v>254206</v>
      </c>
      <c r="F6739" s="25">
        <f>'101_transform'!G6737</f>
        <v>0</v>
      </c>
      <c r="G6739" s="25">
        <f>'101_transform'!H6737</f>
        <v>254129</v>
      </c>
    </row>
    <row r="6740" spans="1:7" ht="15" x14ac:dyDescent="0.2">
      <c r="A6740" s="12" t="str">
        <f t="shared" si="105"/>
        <v>АКБ "Форштадт" (АО) (2208) 60415</v>
      </c>
      <c r="B6740" s="25" t="str">
        <f>'101_transform'!C6738</f>
        <v>АКБ "Форштадт" (АО) (2208)</v>
      </c>
      <c r="C6740" s="25" t="str">
        <f>'101_transform'!D6738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740" s="25">
        <f>'101_transform'!E6738</f>
        <v>0</v>
      </c>
      <c r="E6740" s="25">
        <f>'101_transform'!F6738</f>
        <v>0</v>
      </c>
      <c r="F6740" s="25">
        <f>'101_transform'!G6738</f>
        <v>5754</v>
      </c>
      <c r="G6740" s="25">
        <f>'101_transform'!H6738</f>
        <v>0</v>
      </c>
    </row>
    <row r="6741" spans="1:7" ht="15" x14ac:dyDescent="0.2">
      <c r="A6741" s="12" t="str">
        <f t="shared" si="105"/>
        <v>АКБ "Форштадт" (АО) (2208) 61901</v>
      </c>
      <c r="B6741" s="25" t="str">
        <f>'101_transform'!C6739</f>
        <v>АКБ "Форштадт" (АО) (2208)</v>
      </c>
      <c r="C6741" s="25" t="str">
        <f>'101_transform'!D6739</f>
        <v>61901   A  Земля, временно неиспользуемая в основной деятельности</v>
      </c>
      <c r="D6741" s="25">
        <f>'101_transform'!E6739</f>
        <v>0</v>
      </c>
      <c r="E6741" s="25">
        <f>'101_transform'!F6739</f>
        <v>0</v>
      </c>
      <c r="F6741" s="25">
        <f>'101_transform'!G6739</f>
        <v>0</v>
      </c>
      <c r="G6741" s="25">
        <f>'101_transform'!H6739</f>
        <v>0</v>
      </c>
    </row>
    <row r="6742" spans="1:7" ht="15" x14ac:dyDescent="0.2">
      <c r="A6742" s="12" t="str">
        <f t="shared" si="105"/>
        <v>АКБ "Форштадт" (АО) (2208) 61902</v>
      </c>
      <c r="B6742" s="25" t="str">
        <f>'101_transform'!C6740</f>
        <v>АКБ "Форштадт" (АО) (2208)</v>
      </c>
      <c r="C6742" s="25" t="str">
        <f>'101_transform'!D6740</f>
        <v>61902   A  Земля, временно неиспользуемая в основной деятельности, переданная в аренду</v>
      </c>
      <c r="D6742" s="25">
        <f>'101_transform'!E6740</f>
        <v>0</v>
      </c>
      <c r="E6742" s="25">
        <f>'101_transform'!F6740</f>
        <v>0</v>
      </c>
      <c r="F6742" s="25">
        <f>'101_transform'!G6740</f>
        <v>0</v>
      </c>
      <c r="G6742" s="25">
        <f>'101_transform'!H6740</f>
        <v>0</v>
      </c>
    </row>
    <row r="6743" spans="1:7" ht="15" x14ac:dyDescent="0.2">
      <c r="A6743" s="12" t="str">
        <f t="shared" si="105"/>
        <v>АКБ "Форштадт" (АО) (2208) 61903</v>
      </c>
      <c r="B6743" s="25" t="str">
        <f>'101_transform'!C6741</f>
        <v>АКБ "Форштадт" (АО) (2208)</v>
      </c>
      <c r="C6743" s="25" t="str">
        <f>'101_transform'!D6741</f>
        <v>61903   A  Недвижимость (кроме земли), временно неиспользуемая в основной деятельности</v>
      </c>
      <c r="D6743" s="25">
        <f>'101_transform'!E6741</f>
        <v>0</v>
      </c>
      <c r="E6743" s="25">
        <f>'101_transform'!F6741</f>
        <v>0</v>
      </c>
      <c r="F6743" s="25">
        <f>'101_transform'!G6741</f>
        <v>0</v>
      </c>
      <c r="G6743" s="25">
        <f>'101_transform'!H6741</f>
        <v>0</v>
      </c>
    </row>
    <row r="6744" spans="1:7" ht="15" x14ac:dyDescent="0.2">
      <c r="A6744" s="12" t="str">
        <f t="shared" si="105"/>
        <v>АКБ "Форштадт" (АО) (2208) 61904</v>
      </c>
      <c r="B6744" s="25" t="str">
        <f>'101_transform'!C6742</f>
        <v>АКБ "Форштадт" (АО) (2208)</v>
      </c>
      <c r="C6744" s="25" t="str">
        <f>'101_transform'!D6742</f>
        <v>61904   A  Недвижимость (кроме земли), временно неиспользуемая в основной деятельности, переданная в аренду</v>
      </c>
      <c r="D6744" s="25">
        <f>'101_transform'!E6742</f>
        <v>0</v>
      </c>
      <c r="E6744" s="25">
        <f>'101_transform'!F6742</f>
        <v>0</v>
      </c>
      <c r="F6744" s="25">
        <f>'101_transform'!G6742</f>
        <v>0</v>
      </c>
      <c r="G6744" s="25">
        <f>'101_transform'!H6742</f>
        <v>0</v>
      </c>
    </row>
    <row r="6745" spans="1:7" ht="15" x14ac:dyDescent="0.2">
      <c r="A6745" s="12" t="str">
        <f t="shared" si="105"/>
        <v>АКБ "Форштадт" (АО) (2208) 61905</v>
      </c>
      <c r="B6745" s="25" t="str">
        <f>'101_transform'!C6743</f>
        <v>АКБ "Форштадт" (АО) (2208)</v>
      </c>
      <c r="C6745" s="25" t="str">
        <f>'101_transform'!D6743</f>
        <v>61905   A  Земля, временно неиспользуемая в основной деятельности, учитываемая по справедливой стоимости</v>
      </c>
      <c r="D6745" s="25">
        <f>'101_transform'!E6743</f>
        <v>0</v>
      </c>
      <c r="E6745" s="25">
        <f>'101_transform'!F6743</f>
        <v>0</v>
      </c>
      <c r="F6745" s="25">
        <f>'101_transform'!G6743</f>
        <v>0</v>
      </c>
      <c r="G6745" s="25">
        <f>'101_transform'!H6743</f>
        <v>0</v>
      </c>
    </row>
    <row r="6746" spans="1:7" ht="15" x14ac:dyDescent="0.2">
      <c r="A6746" s="12" t="str">
        <f t="shared" si="105"/>
        <v>АКБ "Форштадт" (АО) (2208) 61906</v>
      </c>
      <c r="B6746" s="25" t="str">
        <f>'101_transform'!C6744</f>
        <v>АКБ "Форштадт" (АО) (2208)</v>
      </c>
      <c r="C6746" s="25" t="str">
        <f>'101_transform'!D6744</f>
        <v>61906   A  Земля, временно неиспользуемая в основной деятельности, учитываемая по справедливой стоимости, переданная в аренду</v>
      </c>
      <c r="D6746" s="25">
        <f>'101_transform'!E6744</f>
        <v>0</v>
      </c>
      <c r="E6746" s="25">
        <f>'101_transform'!F6744</f>
        <v>0</v>
      </c>
      <c r="F6746" s="25">
        <f>'101_transform'!G6744</f>
        <v>0</v>
      </c>
      <c r="G6746" s="25">
        <f>'101_transform'!H6744</f>
        <v>0</v>
      </c>
    </row>
    <row r="6747" spans="1:7" ht="15" x14ac:dyDescent="0.2">
      <c r="A6747" s="12" t="str">
        <f t="shared" si="105"/>
        <v>АКБ "Форштадт" (АО) (2208) 61907</v>
      </c>
      <c r="B6747" s="25" t="str">
        <f>'101_transform'!C6745</f>
        <v>АКБ "Форштадт" (АО) (2208)</v>
      </c>
      <c r="C6747" s="25" t="str">
        <f>'101_transform'!D6745</f>
        <v>61907   A  Недвижимость (кроме земли), временно неиспользуемая в основной деятельности, учитываемая по справедливой стоимости</v>
      </c>
      <c r="D6747" s="25">
        <f>'101_transform'!E6745</f>
        <v>0</v>
      </c>
      <c r="E6747" s="25">
        <f>'101_transform'!F6745</f>
        <v>0</v>
      </c>
      <c r="F6747" s="25">
        <f>'101_transform'!G6745</f>
        <v>0</v>
      </c>
      <c r="G6747" s="25">
        <f>'101_transform'!H6745</f>
        <v>0</v>
      </c>
    </row>
    <row r="6748" spans="1:7" ht="15" x14ac:dyDescent="0.2">
      <c r="A6748" s="12" t="str">
        <f t="shared" si="105"/>
        <v>АКБ "Форштадт" (АО) (2208) 61908</v>
      </c>
      <c r="B6748" s="25" t="str">
        <f>'101_transform'!C6746</f>
        <v>АКБ "Форштадт" (АО) (2208)</v>
      </c>
      <c r="C6748" s="25" t="str">
        <f>'101_transform'!D6746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748" s="25">
        <f>'101_transform'!E6746</f>
        <v>0</v>
      </c>
      <c r="E6748" s="25">
        <f>'101_transform'!F6746</f>
        <v>0</v>
      </c>
      <c r="F6748" s="25">
        <f>'101_transform'!G6746</f>
        <v>0</v>
      </c>
      <c r="G6748" s="25">
        <f>'101_transform'!H6746</f>
        <v>0</v>
      </c>
    </row>
    <row r="6749" spans="1:7" ht="15" x14ac:dyDescent="0.2">
      <c r="A6749" s="12" t="str">
        <f t="shared" si="105"/>
        <v>АКБ "Форштадт" (АО) (2208) 61909</v>
      </c>
      <c r="B6749" s="25" t="str">
        <f>'101_transform'!C6747</f>
        <v>АКБ "Форштадт" (АО) (2208)</v>
      </c>
      <c r="C6749" s="25" t="str">
        <f>'101_transform'!D6747</f>
        <v>61909   П  Амортизация недвижимости (кроме земли), временно неиспользуемой в основной деятельности</v>
      </c>
      <c r="D6749" s="25">
        <f>'101_transform'!E6747</f>
        <v>0</v>
      </c>
      <c r="E6749" s="25">
        <f>'101_transform'!F6747</f>
        <v>0</v>
      </c>
      <c r="F6749" s="25">
        <f>'101_transform'!G6747</f>
        <v>0</v>
      </c>
      <c r="G6749" s="25">
        <f>'101_transform'!H6747</f>
        <v>0</v>
      </c>
    </row>
    <row r="6750" spans="1:7" ht="15" x14ac:dyDescent="0.2">
      <c r="A6750" s="12" t="str">
        <f t="shared" si="105"/>
        <v>АКБ "Форштадт" (АО) (2208) 61910</v>
      </c>
      <c r="B6750" s="25" t="str">
        <f>'101_transform'!C6748</f>
        <v>АКБ "Форштадт" (АО) (2208)</v>
      </c>
      <c r="C6750" s="25" t="str">
        <f>'101_transform'!D6748</f>
        <v>61910   П  Амортизация недвижимости (кроме земли), временно неиспользуемой в основной деятельности, переданной в аренду</v>
      </c>
      <c r="D6750" s="25">
        <f>'101_transform'!E6748</f>
        <v>0</v>
      </c>
      <c r="E6750" s="25">
        <f>'101_transform'!F6748</f>
        <v>0</v>
      </c>
      <c r="F6750" s="25">
        <f>'101_transform'!G6748</f>
        <v>0</v>
      </c>
      <c r="G6750" s="25">
        <f>'101_transform'!H6748</f>
        <v>0</v>
      </c>
    </row>
    <row r="6751" spans="1:7" ht="15" x14ac:dyDescent="0.2">
      <c r="A6751" s="12" t="str">
        <f t="shared" si="105"/>
        <v>АКБ "Форштадт" (АО) (2208) 61911</v>
      </c>
      <c r="B6751" s="25" t="str">
        <f>'101_transform'!C6749</f>
        <v>АКБ "Форштадт" (АО) (2208)</v>
      </c>
      <c r="C6751" s="25" t="str">
        <f>'101_transform'!D6749</f>
        <v>61911   A  Вложения в сооружение (строительство) объектов недвижимости, временно неиспользуемой в основной деятельности</v>
      </c>
      <c r="D6751" s="25">
        <f>'101_transform'!E6749</f>
        <v>0</v>
      </c>
      <c r="E6751" s="25">
        <f>'101_transform'!F6749</f>
        <v>0</v>
      </c>
      <c r="F6751" s="25">
        <f>'101_transform'!G6749</f>
        <v>0</v>
      </c>
      <c r="G6751" s="25">
        <f>'101_transform'!H6749</f>
        <v>0</v>
      </c>
    </row>
    <row r="6752" spans="1:7" ht="15" x14ac:dyDescent="0.2">
      <c r="A6752" s="12" t="str">
        <f t="shared" si="105"/>
        <v>АКБ "Форштадт" (АО) (2208) 61912</v>
      </c>
      <c r="B6752" s="25" t="str">
        <f>'101_transform'!C6750</f>
        <v>АКБ "Форштадт" (АО) (2208)</v>
      </c>
      <c r="C6752" s="25" t="str">
        <f>'101_transform'!D6750</f>
        <v>61912   П  Резервы на возможные потери</v>
      </c>
      <c r="D6752" s="25">
        <f>'101_transform'!E6750</f>
        <v>0</v>
      </c>
      <c r="E6752" s="25">
        <f>'101_transform'!F6750</f>
        <v>0</v>
      </c>
      <c r="F6752" s="25">
        <f>'101_transform'!G6750</f>
        <v>0</v>
      </c>
      <c r="G6752" s="25">
        <f>'101_transform'!H6750</f>
        <v>0</v>
      </c>
    </row>
    <row r="6753" spans="1:7" ht="15" x14ac:dyDescent="0.2">
      <c r="A6753" s="12" t="str">
        <f t="shared" si="105"/>
        <v>АКБ "Форштадт" (АО) (2208) 62001</v>
      </c>
      <c r="B6753" s="25" t="str">
        <f>'101_transform'!C6751</f>
        <v>АКБ "Форштадт" (АО) (2208)</v>
      </c>
      <c r="C6753" s="25" t="str">
        <f>'101_transform'!D6751</f>
        <v>62001   A  Долгосрочные активы, предназначенные для продажи</v>
      </c>
      <c r="D6753" s="25">
        <f>'101_transform'!E6751</f>
        <v>50568</v>
      </c>
      <c r="E6753" s="25">
        <f>'101_transform'!F6751</f>
        <v>0</v>
      </c>
      <c r="F6753" s="25">
        <f>'101_transform'!G6751</f>
        <v>58985</v>
      </c>
      <c r="G6753" s="25">
        <f>'101_transform'!H6751</f>
        <v>0</v>
      </c>
    </row>
    <row r="6754" spans="1:7" ht="15" x14ac:dyDescent="0.2">
      <c r="A6754" s="12" t="str">
        <f t="shared" si="105"/>
        <v>АКБ "Форштадт" (АО) (2208) 62002</v>
      </c>
      <c r="B6754" s="25" t="str">
        <f>'101_transform'!C6752</f>
        <v>АКБ "Форштадт" (АО) (2208)</v>
      </c>
      <c r="C6754" s="25" t="str">
        <f>'101_transform'!D6752</f>
        <v>62002   П  Резервы на возможные потери</v>
      </c>
      <c r="D6754" s="25">
        <f>'101_transform'!E6752</f>
        <v>0</v>
      </c>
      <c r="E6754" s="25">
        <f>'101_transform'!F6752</f>
        <v>12341</v>
      </c>
      <c r="F6754" s="25">
        <f>'101_transform'!G6752</f>
        <v>0</v>
      </c>
      <c r="G6754" s="25">
        <f>'101_transform'!H6752</f>
        <v>12443</v>
      </c>
    </row>
    <row r="6755" spans="1:7" ht="15" x14ac:dyDescent="0.2">
      <c r="A6755" s="12" t="str">
        <f t="shared" si="105"/>
        <v>АКБ "Форштадт" (АО) (2208) 62101</v>
      </c>
      <c r="B6755" s="25" t="str">
        <f>'101_transform'!C6753</f>
        <v>АКБ "Форштадт" (АО) (2208)</v>
      </c>
      <c r="C6755" s="25" t="str">
        <f>'101_transform'!D6753</f>
        <v>62101   A  Средства труда, полученные по договорам отступного, залога, назначение которых не определено</v>
      </c>
      <c r="D6755" s="25">
        <f>'101_transform'!E6753</f>
        <v>0</v>
      </c>
      <c r="E6755" s="25">
        <f>'101_transform'!F6753</f>
        <v>0</v>
      </c>
      <c r="F6755" s="25">
        <f>'101_transform'!G6753</f>
        <v>0</v>
      </c>
      <c r="G6755" s="25">
        <f>'101_transform'!H6753</f>
        <v>0</v>
      </c>
    </row>
    <row r="6756" spans="1:7" ht="15" x14ac:dyDescent="0.2">
      <c r="A6756" s="12" t="str">
        <f t="shared" si="105"/>
        <v>АКБ "Форштадт" (АО) (2208) 62102</v>
      </c>
      <c r="B6756" s="25" t="str">
        <f>'101_transform'!C6754</f>
        <v>АКБ "Форштадт" (АО) (2208)</v>
      </c>
      <c r="C6756" s="25" t="str">
        <f>'101_transform'!D6754</f>
        <v>62102   A  Предметы труда, полученные по договорам отступного, залога, назначение которых не определено</v>
      </c>
      <c r="D6756" s="25">
        <f>'101_transform'!E6754</f>
        <v>0</v>
      </c>
      <c r="E6756" s="25">
        <f>'101_transform'!F6754</f>
        <v>0</v>
      </c>
      <c r="F6756" s="25">
        <f>'101_transform'!G6754</f>
        <v>0</v>
      </c>
      <c r="G6756" s="25">
        <f>'101_transform'!H6754</f>
        <v>0</v>
      </c>
    </row>
    <row r="6757" spans="1:7" ht="15" x14ac:dyDescent="0.2">
      <c r="A6757" s="12" t="str">
        <f t="shared" si="105"/>
        <v>АКБ "Форштадт" (АО) (2208) 62103</v>
      </c>
      <c r="B6757" s="25" t="str">
        <f>'101_transform'!C6755</f>
        <v>АКБ "Форштадт" (АО) (2208)</v>
      </c>
      <c r="C6757" s="25" t="str">
        <f>'101_transform'!D6755</f>
        <v>62103   П  Резервы на возможные потери</v>
      </c>
      <c r="D6757" s="25">
        <f>'101_transform'!E6755</f>
        <v>0</v>
      </c>
      <c r="E6757" s="25">
        <f>'101_transform'!F6755</f>
        <v>0</v>
      </c>
      <c r="F6757" s="25">
        <f>'101_transform'!G6755</f>
        <v>0</v>
      </c>
      <c r="G6757" s="25">
        <f>'101_transform'!H6755</f>
        <v>0</v>
      </c>
    </row>
    <row r="6758" spans="1:7" ht="15" x14ac:dyDescent="0.2">
      <c r="A6758" s="12" t="str">
        <f t="shared" si="105"/>
        <v>ООО "ФФИН Банк" (1143) 60401</v>
      </c>
      <c r="B6758" s="25" t="str">
        <f>'101_transform'!C6756</f>
        <v>ООО "ФФИН Банк" (1143)</v>
      </c>
      <c r="C6758" s="25" t="str">
        <f>'101_transform'!D6756</f>
        <v>60401   A  Основные средства (кроме земли) (c 13.02.2018)_x000D_Категория 1- Здания и сооружения (до 31.12.2002)</v>
      </c>
      <c r="D6758" s="25">
        <f>'101_transform'!E6756</f>
        <v>86022</v>
      </c>
      <c r="E6758" s="25">
        <f>'101_transform'!F6756</f>
        <v>0</v>
      </c>
      <c r="F6758" s="25">
        <f>'101_transform'!G6756</f>
        <v>126890</v>
      </c>
      <c r="G6758" s="25">
        <f>'101_transform'!H6756</f>
        <v>0</v>
      </c>
    </row>
    <row r="6759" spans="1:7" ht="15" x14ac:dyDescent="0.2">
      <c r="A6759" s="12" t="str">
        <f t="shared" si="105"/>
        <v>ООО "ФФИН Банк" (1143) 60404</v>
      </c>
      <c r="B6759" s="25" t="str">
        <f>'101_transform'!C6757</f>
        <v>ООО "ФФИН Банк" (1143)</v>
      </c>
      <c r="C6759" s="25" t="str">
        <f>'101_transform'!D6757</f>
        <v>60404   A  Земля (c 13.02.2018)</v>
      </c>
      <c r="D6759" s="25">
        <f>'101_transform'!E6757</f>
        <v>0</v>
      </c>
      <c r="E6759" s="25">
        <f>'101_transform'!F6757</f>
        <v>0</v>
      </c>
      <c r="F6759" s="25">
        <f>'101_transform'!G6757</f>
        <v>0</v>
      </c>
      <c r="G6759" s="25">
        <f>'101_transform'!H6757</f>
        <v>0</v>
      </c>
    </row>
    <row r="6760" spans="1:7" ht="15" x14ac:dyDescent="0.2">
      <c r="A6760" s="12" t="str">
        <f t="shared" si="105"/>
        <v>ООО "ФФИН Банк" (1143) 60405</v>
      </c>
      <c r="B6760" s="25" t="str">
        <f>'101_transform'!C6758</f>
        <v>ООО "ФФИН Банк" (1143)</v>
      </c>
      <c r="C6760" s="25" t="str">
        <f>'101_transform'!D6758</f>
        <v>60405   П
A (до 31.01.2003)  Резервы на возможные потери (c 13.02.2018)
Долгосрочно арендуемые основные средства (до 31.01.2003)</v>
      </c>
      <c r="D6760" s="25">
        <f>'101_transform'!E6758</f>
        <v>0</v>
      </c>
      <c r="E6760" s="25">
        <f>'101_transform'!F6758</f>
        <v>0</v>
      </c>
      <c r="F6760" s="25">
        <f>'101_transform'!G6758</f>
        <v>0</v>
      </c>
      <c r="G6760" s="25">
        <f>'101_transform'!H6758</f>
        <v>0</v>
      </c>
    </row>
    <row r="6761" spans="1:7" ht="15" x14ac:dyDescent="0.2">
      <c r="A6761" s="12" t="str">
        <f t="shared" si="105"/>
        <v>ООО "ФФИН Банк" (1143) 60414</v>
      </c>
      <c r="B6761" s="25" t="str">
        <f>'101_transform'!C6759</f>
        <v>ООО "ФФИН Банк" (1143)</v>
      </c>
      <c r="C6761" s="25" t="str">
        <f>'101_transform'!D6759</f>
        <v>60414   П  Амортизация основных средств (кроме земли) (c 13.02.2018)</v>
      </c>
      <c r="D6761" s="25">
        <f>'101_transform'!E6759</f>
        <v>0</v>
      </c>
      <c r="E6761" s="25">
        <f>'101_transform'!F6759</f>
        <v>31924</v>
      </c>
      <c r="F6761" s="25">
        <f>'101_transform'!G6759</f>
        <v>0</v>
      </c>
      <c r="G6761" s="25">
        <f>'101_transform'!H6759</f>
        <v>39215</v>
      </c>
    </row>
    <row r="6762" spans="1:7" ht="15" x14ac:dyDescent="0.2">
      <c r="A6762" s="12" t="str">
        <f t="shared" si="105"/>
        <v>ООО "ФФИН Банк" (1143) 60415</v>
      </c>
      <c r="B6762" s="25" t="str">
        <f>'101_transform'!C6760</f>
        <v>ООО "ФФИН Банк" (1143)</v>
      </c>
      <c r="C6762" s="25" t="str">
        <f>'101_transform'!D6760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762" s="25">
        <f>'101_transform'!E6760</f>
        <v>10702</v>
      </c>
      <c r="E6762" s="25">
        <f>'101_transform'!F6760</f>
        <v>0</v>
      </c>
      <c r="F6762" s="25">
        <f>'101_transform'!G6760</f>
        <v>7383</v>
      </c>
      <c r="G6762" s="25">
        <f>'101_transform'!H6760</f>
        <v>0</v>
      </c>
    </row>
    <row r="6763" spans="1:7" ht="15" x14ac:dyDescent="0.2">
      <c r="A6763" s="12" t="str">
        <f t="shared" si="105"/>
        <v>ООО "ФФИН Банк" (1143) 61901</v>
      </c>
      <c r="B6763" s="25" t="str">
        <f>'101_transform'!C6761</f>
        <v>ООО "ФФИН Банк" (1143)</v>
      </c>
      <c r="C6763" s="25" t="str">
        <f>'101_transform'!D6761</f>
        <v>61901   A  Земля, временно неиспользуемая в основной деятельности</v>
      </c>
      <c r="D6763" s="25">
        <f>'101_transform'!E6761</f>
        <v>0</v>
      </c>
      <c r="E6763" s="25">
        <f>'101_transform'!F6761</f>
        <v>0</v>
      </c>
      <c r="F6763" s="25">
        <f>'101_transform'!G6761</f>
        <v>0</v>
      </c>
      <c r="G6763" s="25">
        <f>'101_transform'!H6761</f>
        <v>0</v>
      </c>
    </row>
    <row r="6764" spans="1:7" ht="15" x14ac:dyDescent="0.2">
      <c r="A6764" s="12" t="str">
        <f t="shared" si="105"/>
        <v>ООО "ФФИН Банк" (1143) 61902</v>
      </c>
      <c r="B6764" s="25" t="str">
        <f>'101_transform'!C6762</f>
        <v>ООО "ФФИН Банк" (1143)</v>
      </c>
      <c r="C6764" s="25" t="str">
        <f>'101_transform'!D6762</f>
        <v>61902   A  Земля, временно неиспользуемая в основной деятельности, переданная в аренду</v>
      </c>
      <c r="D6764" s="25">
        <f>'101_transform'!E6762</f>
        <v>0</v>
      </c>
      <c r="E6764" s="25">
        <f>'101_transform'!F6762</f>
        <v>0</v>
      </c>
      <c r="F6764" s="25">
        <f>'101_transform'!G6762</f>
        <v>0</v>
      </c>
      <c r="G6764" s="25">
        <f>'101_transform'!H6762</f>
        <v>0</v>
      </c>
    </row>
    <row r="6765" spans="1:7" ht="15" x14ac:dyDescent="0.2">
      <c r="A6765" s="12" t="str">
        <f t="shared" si="105"/>
        <v>ООО "ФФИН Банк" (1143) 61903</v>
      </c>
      <c r="B6765" s="25" t="str">
        <f>'101_transform'!C6763</f>
        <v>ООО "ФФИН Банк" (1143)</v>
      </c>
      <c r="C6765" s="25" t="str">
        <f>'101_transform'!D6763</f>
        <v>61903   A  Недвижимость (кроме земли), временно неиспользуемая в основной деятельности</v>
      </c>
      <c r="D6765" s="25">
        <f>'101_transform'!E6763</f>
        <v>0</v>
      </c>
      <c r="E6765" s="25">
        <f>'101_transform'!F6763</f>
        <v>0</v>
      </c>
      <c r="F6765" s="25">
        <f>'101_transform'!G6763</f>
        <v>0</v>
      </c>
      <c r="G6765" s="25">
        <f>'101_transform'!H6763</f>
        <v>0</v>
      </c>
    </row>
    <row r="6766" spans="1:7" ht="15" x14ac:dyDescent="0.2">
      <c r="A6766" s="12" t="str">
        <f t="shared" si="105"/>
        <v>ООО "ФФИН Банк" (1143) 61904</v>
      </c>
      <c r="B6766" s="25" t="str">
        <f>'101_transform'!C6764</f>
        <v>ООО "ФФИН Банк" (1143)</v>
      </c>
      <c r="C6766" s="25" t="str">
        <f>'101_transform'!D6764</f>
        <v>61904   A  Недвижимость (кроме земли), временно неиспользуемая в основной деятельности, переданная в аренду</v>
      </c>
      <c r="D6766" s="25">
        <f>'101_transform'!E6764</f>
        <v>0</v>
      </c>
      <c r="E6766" s="25">
        <f>'101_transform'!F6764</f>
        <v>0</v>
      </c>
      <c r="F6766" s="25">
        <f>'101_transform'!G6764</f>
        <v>0</v>
      </c>
      <c r="G6766" s="25">
        <f>'101_transform'!H6764</f>
        <v>0</v>
      </c>
    </row>
    <row r="6767" spans="1:7" ht="15" x14ac:dyDescent="0.2">
      <c r="A6767" s="12" t="str">
        <f t="shared" si="105"/>
        <v>ООО "ФФИН Банк" (1143) 61905</v>
      </c>
      <c r="B6767" s="25" t="str">
        <f>'101_transform'!C6765</f>
        <v>ООО "ФФИН Банк" (1143)</v>
      </c>
      <c r="C6767" s="25" t="str">
        <f>'101_transform'!D6765</f>
        <v>61905   A  Земля, временно неиспользуемая в основной деятельности, учитываемая по справедливой стоимости</v>
      </c>
      <c r="D6767" s="25">
        <f>'101_transform'!E6765</f>
        <v>0</v>
      </c>
      <c r="E6767" s="25">
        <f>'101_transform'!F6765</f>
        <v>0</v>
      </c>
      <c r="F6767" s="25">
        <f>'101_transform'!G6765</f>
        <v>0</v>
      </c>
      <c r="G6767" s="25">
        <f>'101_transform'!H6765</f>
        <v>0</v>
      </c>
    </row>
    <row r="6768" spans="1:7" ht="15" x14ac:dyDescent="0.2">
      <c r="A6768" s="12" t="str">
        <f t="shared" si="105"/>
        <v>ООО "ФФИН Банк" (1143) 61906</v>
      </c>
      <c r="B6768" s="25" t="str">
        <f>'101_transform'!C6766</f>
        <v>ООО "ФФИН Банк" (1143)</v>
      </c>
      <c r="C6768" s="25" t="str">
        <f>'101_transform'!D6766</f>
        <v>61906   A  Земля, временно неиспользуемая в основной деятельности, учитываемая по справедливой стоимости, переданная в аренду</v>
      </c>
      <c r="D6768" s="25">
        <f>'101_transform'!E6766</f>
        <v>0</v>
      </c>
      <c r="E6768" s="25">
        <f>'101_transform'!F6766</f>
        <v>0</v>
      </c>
      <c r="F6768" s="25">
        <f>'101_transform'!G6766</f>
        <v>0</v>
      </c>
      <c r="G6768" s="25">
        <f>'101_transform'!H6766</f>
        <v>0</v>
      </c>
    </row>
    <row r="6769" spans="1:7" ht="15" x14ac:dyDescent="0.2">
      <c r="A6769" s="12" t="str">
        <f t="shared" si="105"/>
        <v>ООО "ФФИН Банк" (1143) 61907</v>
      </c>
      <c r="B6769" s="25" t="str">
        <f>'101_transform'!C6767</f>
        <v>ООО "ФФИН Банк" (1143)</v>
      </c>
      <c r="C6769" s="25" t="str">
        <f>'101_transform'!D6767</f>
        <v>61907   A  Недвижимость (кроме земли), временно неиспользуемая в основной деятельности, учитываемая по справедливой стоимости</v>
      </c>
      <c r="D6769" s="25">
        <f>'101_transform'!E6767</f>
        <v>0</v>
      </c>
      <c r="E6769" s="25">
        <f>'101_transform'!F6767</f>
        <v>0</v>
      </c>
      <c r="F6769" s="25">
        <f>'101_transform'!G6767</f>
        <v>0</v>
      </c>
      <c r="G6769" s="25">
        <f>'101_transform'!H6767</f>
        <v>0</v>
      </c>
    </row>
    <row r="6770" spans="1:7" ht="15" x14ac:dyDescent="0.2">
      <c r="A6770" s="12" t="str">
        <f t="shared" si="105"/>
        <v>ООО "ФФИН Банк" (1143) 61908</v>
      </c>
      <c r="B6770" s="25" t="str">
        <f>'101_transform'!C6768</f>
        <v>ООО "ФФИН Банк" (1143)</v>
      </c>
      <c r="C6770" s="25" t="str">
        <f>'101_transform'!D6768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770" s="25">
        <f>'101_transform'!E6768</f>
        <v>0</v>
      </c>
      <c r="E6770" s="25">
        <f>'101_transform'!F6768</f>
        <v>0</v>
      </c>
      <c r="F6770" s="25">
        <f>'101_transform'!G6768</f>
        <v>0</v>
      </c>
      <c r="G6770" s="25">
        <f>'101_transform'!H6768</f>
        <v>0</v>
      </c>
    </row>
    <row r="6771" spans="1:7" ht="15" x14ac:dyDescent="0.2">
      <c r="A6771" s="12" t="str">
        <f t="shared" si="105"/>
        <v>ООО "ФФИН Банк" (1143) 61909</v>
      </c>
      <c r="B6771" s="25" t="str">
        <f>'101_transform'!C6769</f>
        <v>ООО "ФФИН Банк" (1143)</v>
      </c>
      <c r="C6771" s="25" t="str">
        <f>'101_transform'!D6769</f>
        <v>61909   П  Амортизация недвижимости (кроме земли), временно неиспользуемой в основной деятельности</v>
      </c>
      <c r="D6771" s="25">
        <f>'101_transform'!E6769</f>
        <v>0</v>
      </c>
      <c r="E6771" s="25">
        <f>'101_transform'!F6769</f>
        <v>0</v>
      </c>
      <c r="F6771" s="25">
        <f>'101_transform'!G6769</f>
        <v>0</v>
      </c>
      <c r="G6771" s="25">
        <f>'101_transform'!H6769</f>
        <v>0</v>
      </c>
    </row>
    <row r="6772" spans="1:7" ht="15" x14ac:dyDescent="0.2">
      <c r="A6772" s="12" t="str">
        <f t="shared" si="105"/>
        <v>ООО "ФФИН Банк" (1143) 61910</v>
      </c>
      <c r="B6772" s="25" t="str">
        <f>'101_transform'!C6770</f>
        <v>ООО "ФФИН Банк" (1143)</v>
      </c>
      <c r="C6772" s="25" t="str">
        <f>'101_transform'!D6770</f>
        <v>61910   П  Амортизация недвижимости (кроме земли), временно неиспользуемой в основной деятельности, переданной в аренду</v>
      </c>
      <c r="D6772" s="25">
        <f>'101_transform'!E6770</f>
        <v>0</v>
      </c>
      <c r="E6772" s="25">
        <f>'101_transform'!F6770</f>
        <v>0</v>
      </c>
      <c r="F6772" s="25">
        <f>'101_transform'!G6770</f>
        <v>0</v>
      </c>
      <c r="G6772" s="25">
        <f>'101_transform'!H6770</f>
        <v>0</v>
      </c>
    </row>
    <row r="6773" spans="1:7" ht="15" x14ac:dyDescent="0.2">
      <c r="A6773" s="12" t="str">
        <f t="shared" si="105"/>
        <v>ООО "ФФИН Банк" (1143) 61911</v>
      </c>
      <c r="B6773" s="25" t="str">
        <f>'101_transform'!C6771</f>
        <v>ООО "ФФИН Банк" (1143)</v>
      </c>
      <c r="C6773" s="25" t="str">
        <f>'101_transform'!D6771</f>
        <v>61911   A  Вложения в сооружение (строительство) объектов недвижимости, временно неиспользуемой в основной деятельности</v>
      </c>
      <c r="D6773" s="25">
        <f>'101_transform'!E6771</f>
        <v>0</v>
      </c>
      <c r="E6773" s="25">
        <f>'101_transform'!F6771</f>
        <v>0</v>
      </c>
      <c r="F6773" s="25">
        <f>'101_transform'!G6771</f>
        <v>0</v>
      </c>
      <c r="G6773" s="25">
        <f>'101_transform'!H6771</f>
        <v>0</v>
      </c>
    </row>
    <row r="6774" spans="1:7" ht="15" x14ac:dyDescent="0.2">
      <c r="A6774" s="12" t="str">
        <f t="shared" si="105"/>
        <v>ООО "ФФИН Банк" (1143) 61912</v>
      </c>
      <c r="B6774" s="25" t="str">
        <f>'101_transform'!C6772</f>
        <v>ООО "ФФИН Банк" (1143)</v>
      </c>
      <c r="C6774" s="25" t="str">
        <f>'101_transform'!D6772</f>
        <v>61912   П  Резервы на возможные потери</v>
      </c>
      <c r="D6774" s="25">
        <f>'101_transform'!E6772</f>
        <v>0</v>
      </c>
      <c r="E6774" s="25">
        <f>'101_transform'!F6772</f>
        <v>0</v>
      </c>
      <c r="F6774" s="25">
        <f>'101_transform'!G6772</f>
        <v>0</v>
      </c>
      <c r="G6774" s="25">
        <f>'101_transform'!H6772</f>
        <v>0</v>
      </c>
    </row>
    <row r="6775" spans="1:7" ht="15" x14ac:dyDescent="0.2">
      <c r="A6775" s="12" t="str">
        <f t="shared" si="105"/>
        <v>ООО "ФФИН Банк" (1143) 62001</v>
      </c>
      <c r="B6775" s="25" t="str">
        <f>'101_transform'!C6773</f>
        <v>ООО "ФФИН Банк" (1143)</v>
      </c>
      <c r="C6775" s="25" t="str">
        <f>'101_transform'!D6773</f>
        <v>62001   A  Долгосрочные активы, предназначенные для продажи</v>
      </c>
      <c r="D6775" s="25">
        <f>'101_transform'!E6773</f>
        <v>0</v>
      </c>
      <c r="E6775" s="25">
        <f>'101_transform'!F6773</f>
        <v>0</v>
      </c>
      <c r="F6775" s="25">
        <f>'101_transform'!G6773</f>
        <v>0</v>
      </c>
      <c r="G6775" s="25">
        <f>'101_transform'!H6773</f>
        <v>0</v>
      </c>
    </row>
    <row r="6776" spans="1:7" ht="15" x14ac:dyDescent="0.2">
      <c r="A6776" s="12" t="str">
        <f t="shared" si="105"/>
        <v>ООО "ФФИН Банк" (1143) 62002</v>
      </c>
      <c r="B6776" s="25" t="str">
        <f>'101_transform'!C6774</f>
        <v>ООО "ФФИН Банк" (1143)</v>
      </c>
      <c r="C6776" s="25" t="str">
        <f>'101_transform'!D6774</f>
        <v>62002   П  Резервы на возможные потери</v>
      </c>
      <c r="D6776" s="25">
        <f>'101_transform'!E6774</f>
        <v>0</v>
      </c>
      <c r="E6776" s="25">
        <f>'101_transform'!F6774</f>
        <v>0</v>
      </c>
      <c r="F6776" s="25">
        <f>'101_transform'!G6774</f>
        <v>0</v>
      </c>
      <c r="G6776" s="25">
        <f>'101_transform'!H6774</f>
        <v>0</v>
      </c>
    </row>
    <row r="6777" spans="1:7" ht="15" x14ac:dyDescent="0.2">
      <c r="A6777" s="12" t="str">
        <f t="shared" si="105"/>
        <v>ООО "ФФИН Банк" (1143) 62101</v>
      </c>
      <c r="B6777" s="25" t="str">
        <f>'101_transform'!C6775</f>
        <v>ООО "ФФИН Банк" (1143)</v>
      </c>
      <c r="C6777" s="25" t="str">
        <f>'101_transform'!D6775</f>
        <v>62101   A  Средства труда, полученные по договорам отступного, залога, назначение которых не определено</v>
      </c>
      <c r="D6777" s="25">
        <f>'101_transform'!E6775</f>
        <v>0</v>
      </c>
      <c r="E6777" s="25">
        <f>'101_transform'!F6775</f>
        <v>0</v>
      </c>
      <c r="F6777" s="25">
        <f>'101_transform'!G6775</f>
        <v>0</v>
      </c>
      <c r="G6777" s="25">
        <f>'101_transform'!H6775</f>
        <v>0</v>
      </c>
    </row>
    <row r="6778" spans="1:7" ht="15" x14ac:dyDescent="0.2">
      <c r="A6778" s="12" t="str">
        <f t="shared" si="105"/>
        <v>ООО "ФФИН Банк" (1143) 62102</v>
      </c>
      <c r="B6778" s="25" t="str">
        <f>'101_transform'!C6776</f>
        <v>ООО "ФФИН Банк" (1143)</v>
      </c>
      <c r="C6778" s="25" t="str">
        <f>'101_transform'!D6776</f>
        <v>62102   A  Предметы труда, полученные по договорам отступного, залога, назначение которых не определено</v>
      </c>
      <c r="D6778" s="25">
        <f>'101_transform'!E6776</f>
        <v>0</v>
      </c>
      <c r="E6778" s="25">
        <f>'101_transform'!F6776</f>
        <v>0</v>
      </c>
      <c r="F6778" s="25">
        <f>'101_transform'!G6776</f>
        <v>0</v>
      </c>
      <c r="G6778" s="25">
        <f>'101_transform'!H6776</f>
        <v>0</v>
      </c>
    </row>
    <row r="6779" spans="1:7" ht="15" x14ac:dyDescent="0.2">
      <c r="A6779" s="12" t="str">
        <f t="shared" si="105"/>
        <v>ООО "ФФИН Банк" (1143) 62103</v>
      </c>
      <c r="B6779" s="25" t="str">
        <f>'101_transform'!C6777</f>
        <v>ООО "ФФИН Банк" (1143)</v>
      </c>
      <c r="C6779" s="25" t="str">
        <f>'101_transform'!D6777</f>
        <v>62103   П  Резервы на возможные потери</v>
      </c>
      <c r="D6779" s="25">
        <f>'101_transform'!E6777</f>
        <v>0</v>
      </c>
      <c r="E6779" s="25">
        <f>'101_transform'!F6777</f>
        <v>0</v>
      </c>
      <c r="F6779" s="25">
        <f>'101_transform'!G6777</f>
        <v>0</v>
      </c>
      <c r="G6779" s="25">
        <f>'101_transform'!H6777</f>
        <v>0</v>
      </c>
    </row>
    <row r="6780" spans="1:7" ht="15" x14ac:dyDescent="0.2">
      <c r="A6780" s="12" t="str">
        <f t="shared" si="105"/>
        <v>ООО "Хакасский муниципальный банк" (1049) 60401</v>
      </c>
      <c r="B6780" s="25" t="str">
        <f>'101_transform'!C6778</f>
        <v>ООО "Хакасский муниципальный банк" (1049)</v>
      </c>
      <c r="C6780" s="25" t="str">
        <f>'101_transform'!D6778</f>
        <v>60401   A  Основные средства (кроме земли) (c 13.02.2018)_x000D_Категория 1- Здания и сооружения (до 31.12.2002)</v>
      </c>
      <c r="D6780" s="25">
        <f>'101_transform'!E6778</f>
        <v>360884</v>
      </c>
      <c r="E6780" s="25">
        <f>'101_transform'!F6778</f>
        <v>0</v>
      </c>
      <c r="F6780" s="25">
        <f>'101_transform'!G6778</f>
        <v>330880</v>
      </c>
      <c r="G6780" s="25">
        <f>'101_transform'!H6778</f>
        <v>0</v>
      </c>
    </row>
    <row r="6781" spans="1:7" ht="15" x14ac:dyDescent="0.2">
      <c r="A6781" s="12" t="str">
        <f t="shared" si="105"/>
        <v>ООО "Хакасский муниципальный банк" (1049) 60404</v>
      </c>
      <c r="B6781" s="25" t="str">
        <f>'101_transform'!C6779</f>
        <v>ООО "Хакасский муниципальный банк" (1049)</v>
      </c>
      <c r="C6781" s="25" t="str">
        <f>'101_transform'!D6779</f>
        <v>60404   A  Земля (c 13.02.2018)</v>
      </c>
      <c r="D6781" s="25">
        <f>'101_transform'!E6779</f>
        <v>23830</v>
      </c>
      <c r="E6781" s="25">
        <f>'101_transform'!F6779</f>
        <v>0</v>
      </c>
      <c r="F6781" s="25">
        <f>'101_transform'!G6779</f>
        <v>18202</v>
      </c>
      <c r="G6781" s="25">
        <f>'101_transform'!H6779</f>
        <v>0</v>
      </c>
    </row>
    <row r="6782" spans="1:7" ht="15" x14ac:dyDescent="0.2">
      <c r="A6782" s="12" t="str">
        <f t="shared" si="105"/>
        <v>ООО "Хакасский муниципальный банк" (1049) 60405</v>
      </c>
      <c r="B6782" s="25" t="str">
        <f>'101_transform'!C6780</f>
        <v>ООО "Хакасский муниципальный банк" (1049)</v>
      </c>
      <c r="C6782" s="25" t="str">
        <f>'101_transform'!D6780</f>
        <v>60405   П
A (до 31.01.2003)  Резервы на возможные потери (c 13.02.2018)
Долгосрочно арендуемые основные средства (до 31.01.2003)</v>
      </c>
      <c r="D6782" s="25">
        <f>'101_transform'!E6780</f>
        <v>0</v>
      </c>
      <c r="E6782" s="25">
        <f>'101_transform'!F6780</f>
        <v>0</v>
      </c>
      <c r="F6782" s="25">
        <f>'101_transform'!G6780</f>
        <v>0</v>
      </c>
      <c r="G6782" s="25">
        <f>'101_transform'!H6780</f>
        <v>0</v>
      </c>
    </row>
    <row r="6783" spans="1:7" ht="15" x14ac:dyDescent="0.2">
      <c r="A6783" s="12" t="str">
        <f t="shared" si="105"/>
        <v>ООО "Хакасский муниципальный банк" (1049) 60414</v>
      </c>
      <c r="B6783" s="25" t="str">
        <f>'101_transform'!C6781</f>
        <v>ООО "Хакасский муниципальный банк" (1049)</v>
      </c>
      <c r="C6783" s="25" t="str">
        <f>'101_transform'!D6781</f>
        <v>60414   П  Амортизация основных средств (кроме земли) (c 13.02.2018)</v>
      </c>
      <c r="D6783" s="25">
        <f>'101_transform'!E6781</f>
        <v>0</v>
      </c>
      <c r="E6783" s="25">
        <f>'101_transform'!F6781</f>
        <v>160184</v>
      </c>
      <c r="F6783" s="25">
        <f>'101_transform'!G6781</f>
        <v>0</v>
      </c>
      <c r="G6783" s="25">
        <f>'101_transform'!H6781</f>
        <v>161865</v>
      </c>
    </row>
    <row r="6784" spans="1:7" ht="15" x14ac:dyDescent="0.2">
      <c r="A6784" s="12" t="str">
        <f t="shared" si="105"/>
        <v>ООО "Хакасский муниципальный банк" (1049) 60415</v>
      </c>
      <c r="B6784" s="25" t="str">
        <f>'101_transform'!C6782</f>
        <v>ООО "Хакасский муниципальный банк" (1049)</v>
      </c>
      <c r="C6784" s="25" t="str">
        <f>'101_transform'!D6782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784" s="25">
        <f>'101_transform'!E6782</f>
        <v>0</v>
      </c>
      <c r="E6784" s="25">
        <f>'101_transform'!F6782</f>
        <v>0</v>
      </c>
      <c r="F6784" s="25">
        <f>'101_transform'!G6782</f>
        <v>2419</v>
      </c>
      <c r="G6784" s="25">
        <f>'101_transform'!H6782</f>
        <v>0</v>
      </c>
    </row>
    <row r="6785" spans="1:7" ht="15" x14ac:dyDescent="0.2">
      <c r="A6785" s="12" t="str">
        <f t="shared" si="105"/>
        <v>ООО "Хакасский муниципальный банк" (1049) 61901</v>
      </c>
      <c r="B6785" s="25" t="str">
        <f>'101_transform'!C6783</f>
        <v>ООО "Хакасский муниципальный банк" (1049)</v>
      </c>
      <c r="C6785" s="25" t="str">
        <f>'101_transform'!D6783</f>
        <v>61901   A  Земля, временно неиспользуемая в основной деятельности</v>
      </c>
      <c r="D6785" s="25">
        <f>'101_transform'!E6783</f>
        <v>0</v>
      </c>
      <c r="E6785" s="25">
        <f>'101_transform'!F6783</f>
        <v>0</v>
      </c>
      <c r="F6785" s="25">
        <f>'101_transform'!G6783</f>
        <v>0</v>
      </c>
      <c r="G6785" s="25">
        <f>'101_transform'!H6783</f>
        <v>0</v>
      </c>
    </row>
    <row r="6786" spans="1:7" ht="15" x14ac:dyDescent="0.2">
      <c r="A6786" s="12" t="str">
        <f t="shared" si="105"/>
        <v>ООО "Хакасский муниципальный банк" (1049) 61902</v>
      </c>
      <c r="B6786" s="25" t="str">
        <f>'101_transform'!C6784</f>
        <v>ООО "Хакасский муниципальный банк" (1049)</v>
      </c>
      <c r="C6786" s="25" t="str">
        <f>'101_transform'!D6784</f>
        <v>61902   A  Земля, временно неиспользуемая в основной деятельности, переданная в аренду</v>
      </c>
      <c r="D6786" s="25">
        <f>'101_transform'!E6784</f>
        <v>0</v>
      </c>
      <c r="E6786" s="25">
        <f>'101_transform'!F6784</f>
        <v>0</v>
      </c>
      <c r="F6786" s="25">
        <f>'101_transform'!G6784</f>
        <v>0</v>
      </c>
      <c r="G6786" s="25">
        <f>'101_transform'!H6784</f>
        <v>0</v>
      </c>
    </row>
    <row r="6787" spans="1:7" ht="15" x14ac:dyDescent="0.2">
      <c r="A6787" s="12" t="str">
        <f t="shared" si="105"/>
        <v>ООО "Хакасский муниципальный банк" (1049) 61903</v>
      </c>
      <c r="B6787" s="25" t="str">
        <f>'101_transform'!C6785</f>
        <v>ООО "Хакасский муниципальный банк" (1049)</v>
      </c>
      <c r="C6787" s="25" t="str">
        <f>'101_transform'!D6785</f>
        <v>61903   A  Недвижимость (кроме земли), временно неиспользуемая в основной деятельности</v>
      </c>
      <c r="D6787" s="25">
        <f>'101_transform'!E6785</f>
        <v>0</v>
      </c>
      <c r="E6787" s="25">
        <f>'101_transform'!F6785</f>
        <v>0</v>
      </c>
      <c r="F6787" s="25">
        <f>'101_transform'!G6785</f>
        <v>0</v>
      </c>
      <c r="G6787" s="25">
        <f>'101_transform'!H6785</f>
        <v>0</v>
      </c>
    </row>
    <row r="6788" spans="1:7" ht="15" x14ac:dyDescent="0.2">
      <c r="A6788" s="12" t="str">
        <f t="shared" ref="A6788:A6851" si="106">B6788&amp;" "&amp;LEFT(C6788,5)</f>
        <v>ООО "Хакасский муниципальный банк" (1049) 61904</v>
      </c>
      <c r="B6788" s="25" t="str">
        <f>'101_transform'!C6786</f>
        <v>ООО "Хакасский муниципальный банк" (1049)</v>
      </c>
      <c r="C6788" s="25" t="str">
        <f>'101_transform'!D6786</f>
        <v>61904   A  Недвижимость (кроме земли), временно неиспользуемая в основной деятельности, переданная в аренду</v>
      </c>
      <c r="D6788" s="25">
        <f>'101_transform'!E6786</f>
        <v>0</v>
      </c>
      <c r="E6788" s="25">
        <f>'101_transform'!F6786</f>
        <v>0</v>
      </c>
      <c r="F6788" s="25">
        <f>'101_transform'!G6786</f>
        <v>0</v>
      </c>
      <c r="G6788" s="25">
        <f>'101_transform'!H6786</f>
        <v>0</v>
      </c>
    </row>
    <row r="6789" spans="1:7" ht="15" x14ac:dyDescent="0.2">
      <c r="A6789" s="12" t="str">
        <f t="shared" si="106"/>
        <v>ООО "Хакасский муниципальный банк" (1049) 61905</v>
      </c>
      <c r="B6789" s="25" t="str">
        <f>'101_transform'!C6787</f>
        <v>ООО "Хакасский муниципальный банк" (1049)</v>
      </c>
      <c r="C6789" s="25" t="str">
        <f>'101_transform'!D6787</f>
        <v>61905   A  Земля, временно неиспользуемая в основной деятельности, учитываемая по справедливой стоимости</v>
      </c>
      <c r="D6789" s="25">
        <f>'101_transform'!E6787</f>
        <v>430</v>
      </c>
      <c r="E6789" s="25">
        <f>'101_transform'!F6787</f>
        <v>0</v>
      </c>
      <c r="F6789" s="25">
        <f>'101_transform'!G6787</f>
        <v>466</v>
      </c>
      <c r="G6789" s="25">
        <f>'101_transform'!H6787</f>
        <v>0</v>
      </c>
    </row>
    <row r="6790" spans="1:7" ht="15" x14ac:dyDescent="0.2">
      <c r="A6790" s="12" t="str">
        <f t="shared" si="106"/>
        <v>ООО "Хакасский муниципальный банк" (1049) 61906</v>
      </c>
      <c r="B6790" s="25" t="str">
        <f>'101_transform'!C6788</f>
        <v>ООО "Хакасский муниципальный банк" (1049)</v>
      </c>
      <c r="C6790" s="25" t="str">
        <f>'101_transform'!D6788</f>
        <v>61906   A  Земля, временно неиспользуемая в основной деятельности, учитываемая по справедливой стоимости, переданная в аренду</v>
      </c>
      <c r="D6790" s="25">
        <f>'101_transform'!E6788</f>
        <v>0</v>
      </c>
      <c r="E6790" s="25">
        <f>'101_transform'!F6788</f>
        <v>0</v>
      </c>
      <c r="F6790" s="25">
        <f>'101_transform'!G6788</f>
        <v>0</v>
      </c>
      <c r="G6790" s="25">
        <f>'101_transform'!H6788</f>
        <v>0</v>
      </c>
    </row>
    <row r="6791" spans="1:7" ht="15" x14ac:dyDescent="0.2">
      <c r="A6791" s="12" t="str">
        <f t="shared" si="106"/>
        <v>ООО "Хакасский муниципальный банк" (1049) 61907</v>
      </c>
      <c r="B6791" s="25" t="str">
        <f>'101_transform'!C6789</f>
        <v>ООО "Хакасский муниципальный банк" (1049)</v>
      </c>
      <c r="C6791" s="25" t="str">
        <f>'101_transform'!D6789</f>
        <v>61907   A  Недвижимость (кроме земли), временно неиспользуемая в основной деятельности, учитываемая по справедливой стоимости</v>
      </c>
      <c r="D6791" s="25">
        <f>'101_transform'!E6789</f>
        <v>0</v>
      </c>
      <c r="E6791" s="25">
        <f>'101_transform'!F6789</f>
        <v>0</v>
      </c>
      <c r="F6791" s="25">
        <f>'101_transform'!G6789</f>
        <v>0</v>
      </c>
      <c r="G6791" s="25">
        <f>'101_transform'!H6789</f>
        <v>0</v>
      </c>
    </row>
    <row r="6792" spans="1:7" ht="15" x14ac:dyDescent="0.2">
      <c r="A6792" s="12" t="str">
        <f t="shared" si="106"/>
        <v>ООО "Хакасский муниципальный банк" (1049) 61908</v>
      </c>
      <c r="B6792" s="25" t="str">
        <f>'101_transform'!C6790</f>
        <v>ООО "Хакасский муниципальный банк" (1049)</v>
      </c>
      <c r="C6792" s="25" t="str">
        <f>'101_transform'!D6790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792" s="25">
        <f>'101_transform'!E6790</f>
        <v>0</v>
      </c>
      <c r="E6792" s="25">
        <f>'101_transform'!F6790</f>
        <v>0</v>
      </c>
      <c r="F6792" s="25">
        <f>'101_transform'!G6790</f>
        <v>0</v>
      </c>
      <c r="G6792" s="25">
        <f>'101_transform'!H6790</f>
        <v>0</v>
      </c>
    </row>
    <row r="6793" spans="1:7" ht="15" x14ac:dyDescent="0.2">
      <c r="A6793" s="12" t="str">
        <f t="shared" si="106"/>
        <v>ООО "Хакасский муниципальный банк" (1049) 61909</v>
      </c>
      <c r="B6793" s="25" t="str">
        <f>'101_transform'!C6791</f>
        <v>ООО "Хакасский муниципальный банк" (1049)</v>
      </c>
      <c r="C6793" s="25" t="str">
        <f>'101_transform'!D6791</f>
        <v>61909   П  Амортизация недвижимости (кроме земли), временно неиспользуемой в основной деятельности</v>
      </c>
      <c r="D6793" s="25">
        <f>'101_transform'!E6791</f>
        <v>0</v>
      </c>
      <c r="E6793" s="25">
        <f>'101_transform'!F6791</f>
        <v>0</v>
      </c>
      <c r="F6793" s="25">
        <f>'101_transform'!G6791</f>
        <v>0</v>
      </c>
      <c r="G6793" s="25">
        <f>'101_transform'!H6791</f>
        <v>0</v>
      </c>
    </row>
    <row r="6794" spans="1:7" ht="15" x14ac:dyDescent="0.2">
      <c r="A6794" s="12" t="str">
        <f t="shared" si="106"/>
        <v>ООО "Хакасский муниципальный банк" (1049) 61910</v>
      </c>
      <c r="B6794" s="25" t="str">
        <f>'101_transform'!C6792</f>
        <v>ООО "Хакасский муниципальный банк" (1049)</v>
      </c>
      <c r="C6794" s="25" t="str">
        <f>'101_transform'!D6792</f>
        <v>61910   П  Амортизация недвижимости (кроме земли), временно неиспользуемой в основной деятельности, переданной в аренду</v>
      </c>
      <c r="D6794" s="25">
        <f>'101_transform'!E6792</f>
        <v>0</v>
      </c>
      <c r="E6794" s="25">
        <f>'101_transform'!F6792</f>
        <v>0</v>
      </c>
      <c r="F6794" s="25">
        <f>'101_transform'!G6792</f>
        <v>0</v>
      </c>
      <c r="G6794" s="25">
        <f>'101_transform'!H6792</f>
        <v>0</v>
      </c>
    </row>
    <row r="6795" spans="1:7" ht="15" x14ac:dyDescent="0.2">
      <c r="A6795" s="12" t="str">
        <f t="shared" si="106"/>
        <v>ООО "Хакасский муниципальный банк" (1049) 61911</v>
      </c>
      <c r="B6795" s="25" t="str">
        <f>'101_transform'!C6793</f>
        <v>ООО "Хакасский муниципальный банк" (1049)</v>
      </c>
      <c r="C6795" s="25" t="str">
        <f>'101_transform'!D6793</f>
        <v>61911   A  Вложения в сооружение (строительство) объектов недвижимости, временно неиспользуемой в основной деятельности</v>
      </c>
      <c r="D6795" s="25">
        <f>'101_transform'!E6793</f>
        <v>0</v>
      </c>
      <c r="E6795" s="25">
        <f>'101_transform'!F6793</f>
        <v>0</v>
      </c>
      <c r="F6795" s="25">
        <f>'101_transform'!G6793</f>
        <v>0</v>
      </c>
      <c r="G6795" s="25">
        <f>'101_transform'!H6793</f>
        <v>0</v>
      </c>
    </row>
    <row r="6796" spans="1:7" ht="15" x14ac:dyDescent="0.2">
      <c r="A6796" s="12" t="str">
        <f t="shared" si="106"/>
        <v>ООО "Хакасский муниципальный банк" (1049) 61912</v>
      </c>
      <c r="B6796" s="25" t="str">
        <f>'101_transform'!C6794</f>
        <v>ООО "Хакасский муниципальный банк" (1049)</v>
      </c>
      <c r="C6796" s="25" t="str">
        <f>'101_transform'!D6794</f>
        <v>61912   П  Резервы на возможные потери</v>
      </c>
      <c r="D6796" s="25">
        <f>'101_transform'!E6794</f>
        <v>0</v>
      </c>
      <c r="E6796" s="25">
        <f>'101_transform'!F6794</f>
        <v>0</v>
      </c>
      <c r="F6796" s="25">
        <f>'101_transform'!G6794</f>
        <v>0</v>
      </c>
      <c r="G6796" s="25">
        <f>'101_transform'!H6794</f>
        <v>0</v>
      </c>
    </row>
    <row r="6797" spans="1:7" ht="15" x14ac:dyDescent="0.2">
      <c r="A6797" s="12" t="str">
        <f t="shared" si="106"/>
        <v>ООО "Хакасский муниципальный банк" (1049) 62001</v>
      </c>
      <c r="B6797" s="25" t="str">
        <f>'101_transform'!C6795</f>
        <v>ООО "Хакасский муниципальный банк" (1049)</v>
      </c>
      <c r="C6797" s="25" t="str">
        <f>'101_transform'!D6795</f>
        <v>62001   A  Долгосрочные активы, предназначенные для продажи</v>
      </c>
      <c r="D6797" s="25">
        <f>'101_transform'!E6795</f>
        <v>3860</v>
      </c>
      <c r="E6797" s="25">
        <f>'101_transform'!F6795</f>
        <v>0</v>
      </c>
      <c r="F6797" s="25">
        <f>'101_transform'!G6795</f>
        <v>3860</v>
      </c>
      <c r="G6797" s="25">
        <f>'101_transform'!H6795</f>
        <v>0</v>
      </c>
    </row>
    <row r="6798" spans="1:7" ht="15" x14ac:dyDescent="0.2">
      <c r="A6798" s="12" t="str">
        <f t="shared" si="106"/>
        <v>ООО "Хакасский муниципальный банк" (1049) 62002</v>
      </c>
      <c r="B6798" s="25" t="str">
        <f>'101_transform'!C6796</f>
        <v>ООО "Хакасский муниципальный банк" (1049)</v>
      </c>
      <c r="C6798" s="25" t="str">
        <f>'101_transform'!D6796</f>
        <v>62002   П  Резервы на возможные потери</v>
      </c>
      <c r="D6798" s="25">
        <f>'101_transform'!E6796</f>
        <v>0</v>
      </c>
      <c r="E6798" s="25">
        <f>'101_transform'!F6796</f>
        <v>0</v>
      </c>
      <c r="F6798" s="25">
        <f>'101_transform'!G6796</f>
        <v>0</v>
      </c>
      <c r="G6798" s="25">
        <f>'101_transform'!H6796</f>
        <v>0</v>
      </c>
    </row>
    <row r="6799" spans="1:7" ht="15" x14ac:dyDescent="0.2">
      <c r="A6799" s="12" t="str">
        <f t="shared" si="106"/>
        <v>ООО "Хакасский муниципальный банк" (1049) 62101</v>
      </c>
      <c r="B6799" s="25" t="str">
        <f>'101_transform'!C6797</f>
        <v>ООО "Хакасский муниципальный банк" (1049)</v>
      </c>
      <c r="C6799" s="25" t="str">
        <f>'101_transform'!D6797</f>
        <v>62101   A  Средства труда, полученные по договорам отступного, залога, назначение которых не определено</v>
      </c>
      <c r="D6799" s="25">
        <f>'101_transform'!E6797</f>
        <v>0</v>
      </c>
      <c r="E6799" s="25">
        <f>'101_transform'!F6797</f>
        <v>0</v>
      </c>
      <c r="F6799" s="25">
        <f>'101_transform'!G6797</f>
        <v>0</v>
      </c>
      <c r="G6799" s="25">
        <f>'101_transform'!H6797</f>
        <v>0</v>
      </c>
    </row>
    <row r="6800" spans="1:7" ht="15" x14ac:dyDescent="0.2">
      <c r="A6800" s="12" t="str">
        <f t="shared" si="106"/>
        <v>ООО "Хакасский муниципальный банк" (1049) 62102</v>
      </c>
      <c r="B6800" s="25" t="str">
        <f>'101_transform'!C6798</f>
        <v>ООО "Хакасский муниципальный банк" (1049)</v>
      </c>
      <c r="C6800" s="25" t="str">
        <f>'101_transform'!D6798</f>
        <v>62102   A  Предметы труда, полученные по договорам отступного, залога, назначение которых не определено</v>
      </c>
      <c r="D6800" s="25">
        <f>'101_transform'!E6798</f>
        <v>0</v>
      </c>
      <c r="E6800" s="25">
        <f>'101_transform'!F6798</f>
        <v>0</v>
      </c>
      <c r="F6800" s="25">
        <f>'101_transform'!G6798</f>
        <v>0</v>
      </c>
      <c r="G6800" s="25">
        <f>'101_transform'!H6798</f>
        <v>0</v>
      </c>
    </row>
    <row r="6801" spans="1:7" ht="15" x14ac:dyDescent="0.2">
      <c r="A6801" s="12" t="str">
        <f t="shared" si="106"/>
        <v>ООО "Хакасский муниципальный банк" (1049) 62103</v>
      </c>
      <c r="B6801" s="25" t="str">
        <f>'101_transform'!C6799</f>
        <v>ООО "Хакасский муниципальный банк" (1049)</v>
      </c>
      <c r="C6801" s="25" t="str">
        <f>'101_transform'!D6799</f>
        <v>62103   П  Резервы на возможные потери</v>
      </c>
      <c r="D6801" s="25">
        <f>'101_transform'!E6799</f>
        <v>0</v>
      </c>
      <c r="E6801" s="25">
        <f>'101_transform'!F6799</f>
        <v>0</v>
      </c>
      <c r="F6801" s="25">
        <f>'101_transform'!G6799</f>
        <v>0</v>
      </c>
      <c r="G6801" s="25">
        <f>'101_transform'!H6799</f>
        <v>0</v>
      </c>
    </row>
    <row r="6802" spans="1:7" ht="15" x14ac:dyDescent="0.2">
      <c r="A6802" s="12" t="str">
        <f t="shared" si="106"/>
        <v>ПАО Комбанк "Химик" (1114) 60401</v>
      </c>
      <c r="B6802" s="25" t="str">
        <f>'101_transform'!C6800</f>
        <v>ПАО Комбанк "Химик" (1114)</v>
      </c>
      <c r="C6802" s="25" t="str">
        <f>'101_transform'!D6800</f>
        <v>60401   A  Основные средства (кроме земли) (c 13.02.2018)_x000D_Категория 1- Здания и сооружения (до 31.12.2002)</v>
      </c>
      <c r="D6802" s="25">
        <f>'101_transform'!E6800</f>
        <v>109729</v>
      </c>
      <c r="E6802" s="25">
        <f>'101_transform'!F6800</f>
        <v>0</v>
      </c>
      <c r="F6802" s="25">
        <f>'101_transform'!G6800</f>
        <v>109479</v>
      </c>
      <c r="G6802" s="25">
        <f>'101_transform'!H6800</f>
        <v>0</v>
      </c>
    </row>
    <row r="6803" spans="1:7" ht="15" x14ac:dyDescent="0.2">
      <c r="A6803" s="12" t="str">
        <f t="shared" si="106"/>
        <v>ПАО Комбанк "Химик" (1114) 60404</v>
      </c>
      <c r="B6803" s="25" t="str">
        <f>'101_transform'!C6801</f>
        <v>ПАО Комбанк "Химик" (1114)</v>
      </c>
      <c r="C6803" s="25" t="str">
        <f>'101_transform'!D6801</f>
        <v>60404   A  Земля (c 13.02.2018)</v>
      </c>
      <c r="D6803" s="25">
        <f>'101_transform'!E6801</f>
        <v>9855</v>
      </c>
      <c r="E6803" s="25">
        <f>'101_transform'!F6801</f>
        <v>0</v>
      </c>
      <c r="F6803" s="25">
        <f>'101_transform'!G6801</f>
        <v>9855</v>
      </c>
      <c r="G6803" s="25">
        <f>'101_transform'!H6801</f>
        <v>0</v>
      </c>
    </row>
    <row r="6804" spans="1:7" ht="15" x14ac:dyDescent="0.2">
      <c r="A6804" s="12" t="str">
        <f t="shared" si="106"/>
        <v>ПАО Комбанк "Химик" (1114) 60405</v>
      </c>
      <c r="B6804" s="25" t="str">
        <f>'101_transform'!C6802</f>
        <v>ПАО Комбанк "Химик" (1114)</v>
      </c>
      <c r="C6804" s="25" t="str">
        <f>'101_transform'!D6802</f>
        <v>60405   П
A (до 31.01.2003)  Резервы на возможные потери (c 13.02.2018)
Долгосрочно арендуемые основные средства (до 31.01.2003)</v>
      </c>
      <c r="D6804" s="25">
        <f>'101_transform'!E6802</f>
        <v>0</v>
      </c>
      <c r="E6804" s="25">
        <f>'101_transform'!F6802</f>
        <v>0</v>
      </c>
      <c r="F6804" s="25">
        <f>'101_transform'!G6802</f>
        <v>0</v>
      </c>
      <c r="G6804" s="25">
        <f>'101_transform'!H6802</f>
        <v>0</v>
      </c>
    </row>
    <row r="6805" spans="1:7" ht="15" x14ac:dyDescent="0.2">
      <c r="A6805" s="12" t="str">
        <f t="shared" si="106"/>
        <v>ПАО Комбанк "Химик" (1114) 60414</v>
      </c>
      <c r="B6805" s="25" t="str">
        <f>'101_transform'!C6803</f>
        <v>ПАО Комбанк "Химик" (1114)</v>
      </c>
      <c r="C6805" s="25" t="str">
        <f>'101_transform'!D6803</f>
        <v>60414   П  Амортизация основных средств (кроме земли) (c 13.02.2018)</v>
      </c>
      <c r="D6805" s="25">
        <f>'101_transform'!E6803</f>
        <v>0</v>
      </c>
      <c r="E6805" s="25">
        <f>'101_transform'!F6803</f>
        <v>28462</v>
      </c>
      <c r="F6805" s="25">
        <f>'101_transform'!G6803</f>
        <v>0</v>
      </c>
      <c r="G6805" s="25">
        <f>'101_transform'!H6803</f>
        <v>28778</v>
      </c>
    </row>
    <row r="6806" spans="1:7" ht="15" x14ac:dyDescent="0.2">
      <c r="A6806" s="12" t="str">
        <f t="shared" si="106"/>
        <v>ПАО Комбанк "Химик" (1114) 60415</v>
      </c>
      <c r="B6806" s="25" t="str">
        <f>'101_transform'!C6804</f>
        <v>ПАО Комбанк "Химик" (1114)</v>
      </c>
      <c r="C6806" s="25" t="str">
        <f>'101_transform'!D6804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806" s="25">
        <f>'101_transform'!E6804</f>
        <v>0</v>
      </c>
      <c r="E6806" s="25">
        <f>'101_transform'!F6804</f>
        <v>0</v>
      </c>
      <c r="F6806" s="25">
        <f>'101_transform'!G6804</f>
        <v>145</v>
      </c>
      <c r="G6806" s="25">
        <f>'101_transform'!H6804</f>
        <v>0</v>
      </c>
    </row>
    <row r="6807" spans="1:7" ht="15" x14ac:dyDescent="0.2">
      <c r="A6807" s="12" t="str">
        <f t="shared" si="106"/>
        <v>ПАО Комбанк "Химик" (1114) 61901</v>
      </c>
      <c r="B6807" s="25" t="str">
        <f>'101_transform'!C6805</f>
        <v>ПАО Комбанк "Химик" (1114)</v>
      </c>
      <c r="C6807" s="25" t="str">
        <f>'101_transform'!D6805</f>
        <v>61901   A  Земля, временно неиспользуемая в основной деятельности</v>
      </c>
      <c r="D6807" s="25">
        <f>'101_transform'!E6805</f>
        <v>0</v>
      </c>
      <c r="E6807" s="25">
        <f>'101_transform'!F6805</f>
        <v>0</v>
      </c>
      <c r="F6807" s="25">
        <f>'101_transform'!G6805</f>
        <v>0</v>
      </c>
      <c r="G6807" s="25">
        <f>'101_transform'!H6805</f>
        <v>0</v>
      </c>
    </row>
    <row r="6808" spans="1:7" ht="15" x14ac:dyDescent="0.2">
      <c r="A6808" s="12" t="str">
        <f t="shared" si="106"/>
        <v>ПАО Комбанк "Химик" (1114) 61902</v>
      </c>
      <c r="B6808" s="25" t="str">
        <f>'101_transform'!C6806</f>
        <v>ПАО Комбанк "Химик" (1114)</v>
      </c>
      <c r="C6808" s="25" t="str">
        <f>'101_transform'!D6806</f>
        <v>61902   A  Земля, временно неиспользуемая в основной деятельности, переданная в аренду</v>
      </c>
      <c r="D6808" s="25">
        <f>'101_transform'!E6806</f>
        <v>0</v>
      </c>
      <c r="E6808" s="25">
        <f>'101_transform'!F6806</f>
        <v>0</v>
      </c>
      <c r="F6808" s="25">
        <f>'101_transform'!G6806</f>
        <v>0</v>
      </c>
      <c r="G6808" s="25">
        <f>'101_transform'!H6806</f>
        <v>0</v>
      </c>
    </row>
    <row r="6809" spans="1:7" ht="15" x14ac:dyDescent="0.2">
      <c r="A6809" s="12" t="str">
        <f t="shared" si="106"/>
        <v>ПАО Комбанк "Химик" (1114) 61903</v>
      </c>
      <c r="B6809" s="25" t="str">
        <f>'101_transform'!C6807</f>
        <v>ПАО Комбанк "Химик" (1114)</v>
      </c>
      <c r="C6809" s="25" t="str">
        <f>'101_transform'!D6807</f>
        <v>61903   A  Недвижимость (кроме земли), временно неиспользуемая в основной деятельности</v>
      </c>
      <c r="D6809" s="25">
        <f>'101_transform'!E6807</f>
        <v>0</v>
      </c>
      <c r="E6809" s="25">
        <f>'101_transform'!F6807</f>
        <v>0</v>
      </c>
      <c r="F6809" s="25">
        <f>'101_transform'!G6807</f>
        <v>0</v>
      </c>
      <c r="G6809" s="25">
        <f>'101_transform'!H6807</f>
        <v>0</v>
      </c>
    </row>
    <row r="6810" spans="1:7" ht="15" x14ac:dyDescent="0.2">
      <c r="A6810" s="12" t="str">
        <f t="shared" si="106"/>
        <v>ПАО Комбанк "Химик" (1114) 61904</v>
      </c>
      <c r="B6810" s="25" t="str">
        <f>'101_transform'!C6808</f>
        <v>ПАО Комбанк "Химик" (1114)</v>
      </c>
      <c r="C6810" s="25" t="str">
        <f>'101_transform'!D6808</f>
        <v>61904   A  Недвижимость (кроме земли), временно неиспользуемая в основной деятельности, переданная в аренду</v>
      </c>
      <c r="D6810" s="25">
        <f>'101_transform'!E6808</f>
        <v>0</v>
      </c>
      <c r="E6810" s="25">
        <f>'101_transform'!F6808</f>
        <v>0</v>
      </c>
      <c r="F6810" s="25">
        <f>'101_transform'!G6808</f>
        <v>0</v>
      </c>
      <c r="G6810" s="25">
        <f>'101_transform'!H6808</f>
        <v>0</v>
      </c>
    </row>
    <row r="6811" spans="1:7" ht="15" x14ac:dyDescent="0.2">
      <c r="A6811" s="12" t="str">
        <f t="shared" si="106"/>
        <v>ПАО Комбанк "Химик" (1114) 61905</v>
      </c>
      <c r="B6811" s="25" t="str">
        <f>'101_transform'!C6809</f>
        <v>ПАО Комбанк "Химик" (1114)</v>
      </c>
      <c r="C6811" s="25" t="str">
        <f>'101_transform'!D6809</f>
        <v>61905   A  Земля, временно неиспользуемая в основной деятельности, учитываемая по справедливой стоимости</v>
      </c>
      <c r="D6811" s="25">
        <f>'101_transform'!E6809</f>
        <v>9940</v>
      </c>
      <c r="E6811" s="25">
        <f>'101_transform'!F6809</f>
        <v>0</v>
      </c>
      <c r="F6811" s="25">
        <f>'101_transform'!G6809</f>
        <v>8395</v>
      </c>
      <c r="G6811" s="25">
        <f>'101_transform'!H6809</f>
        <v>0</v>
      </c>
    </row>
    <row r="6812" spans="1:7" ht="15" x14ac:dyDescent="0.2">
      <c r="A6812" s="12" t="str">
        <f t="shared" si="106"/>
        <v>ПАО Комбанк "Химик" (1114) 61906</v>
      </c>
      <c r="B6812" s="25" t="str">
        <f>'101_transform'!C6810</f>
        <v>ПАО Комбанк "Химик" (1114)</v>
      </c>
      <c r="C6812" s="25" t="str">
        <f>'101_transform'!D6810</f>
        <v>61906   A  Земля, временно неиспользуемая в основной деятельности, учитываемая по справедливой стоимости, переданная в аренду</v>
      </c>
      <c r="D6812" s="25">
        <f>'101_transform'!E6810</f>
        <v>2493</v>
      </c>
      <c r="E6812" s="25">
        <f>'101_transform'!F6810</f>
        <v>0</v>
      </c>
      <c r="F6812" s="25">
        <f>'101_transform'!G6810</f>
        <v>2493</v>
      </c>
      <c r="G6812" s="25">
        <f>'101_transform'!H6810</f>
        <v>0</v>
      </c>
    </row>
    <row r="6813" spans="1:7" ht="15" x14ac:dyDescent="0.2">
      <c r="A6813" s="12" t="str">
        <f t="shared" si="106"/>
        <v>ПАО Комбанк "Химик" (1114) 61907</v>
      </c>
      <c r="B6813" s="25" t="str">
        <f>'101_transform'!C6811</f>
        <v>ПАО Комбанк "Химик" (1114)</v>
      </c>
      <c r="C6813" s="25" t="str">
        <f>'101_transform'!D6811</f>
        <v>61907   A  Недвижимость (кроме земли), временно неиспользуемая в основной деятельности, учитываемая по справедливой стоимости</v>
      </c>
      <c r="D6813" s="25">
        <f>'101_transform'!E6811</f>
        <v>17186</v>
      </c>
      <c r="E6813" s="25">
        <f>'101_transform'!F6811</f>
        <v>0</v>
      </c>
      <c r="F6813" s="25">
        <f>'101_transform'!G6811</f>
        <v>17186</v>
      </c>
      <c r="G6813" s="25">
        <f>'101_transform'!H6811</f>
        <v>0</v>
      </c>
    </row>
    <row r="6814" spans="1:7" ht="15" x14ac:dyDescent="0.2">
      <c r="A6814" s="12" t="str">
        <f t="shared" si="106"/>
        <v>ПАО Комбанк "Химик" (1114) 61908</v>
      </c>
      <c r="B6814" s="25" t="str">
        <f>'101_transform'!C6812</f>
        <v>ПАО Комбанк "Химик" (1114)</v>
      </c>
      <c r="C6814" s="25" t="str">
        <f>'101_transform'!D6812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814" s="25">
        <f>'101_transform'!E6812</f>
        <v>21930</v>
      </c>
      <c r="E6814" s="25">
        <f>'101_transform'!F6812</f>
        <v>0</v>
      </c>
      <c r="F6814" s="25">
        <f>'101_transform'!G6812</f>
        <v>21930</v>
      </c>
      <c r="G6814" s="25">
        <f>'101_transform'!H6812</f>
        <v>0</v>
      </c>
    </row>
    <row r="6815" spans="1:7" ht="15" x14ac:dyDescent="0.2">
      <c r="A6815" s="12" t="str">
        <f t="shared" si="106"/>
        <v>ПАО Комбанк "Химик" (1114) 61909</v>
      </c>
      <c r="B6815" s="25" t="str">
        <f>'101_transform'!C6813</f>
        <v>ПАО Комбанк "Химик" (1114)</v>
      </c>
      <c r="C6815" s="25" t="str">
        <f>'101_transform'!D6813</f>
        <v>61909   П  Амортизация недвижимости (кроме земли), временно неиспользуемой в основной деятельности</v>
      </c>
      <c r="D6815" s="25">
        <f>'101_transform'!E6813</f>
        <v>0</v>
      </c>
      <c r="E6815" s="25">
        <f>'101_transform'!F6813</f>
        <v>0</v>
      </c>
      <c r="F6815" s="25">
        <f>'101_transform'!G6813</f>
        <v>0</v>
      </c>
      <c r="G6815" s="25">
        <f>'101_transform'!H6813</f>
        <v>0</v>
      </c>
    </row>
    <row r="6816" spans="1:7" ht="15" x14ac:dyDescent="0.2">
      <c r="A6816" s="12" t="str">
        <f t="shared" si="106"/>
        <v>ПАО Комбанк "Химик" (1114) 61910</v>
      </c>
      <c r="B6816" s="25" t="str">
        <f>'101_transform'!C6814</f>
        <v>ПАО Комбанк "Химик" (1114)</v>
      </c>
      <c r="C6816" s="25" t="str">
        <f>'101_transform'!D6814</f>
        <v>61910   П  Амортизация недвижимости (кроме земли), временно неиспользуемой в основной деятельности, переданной в аренду</v>
      </c>
      <c r="D6816" s="25">
        <f>'101_transform'!E6814</f>
        <v>0</v>
      </c>
      <c r="E6816" s="25">
        <f>'101_transform'!F6814</f>
        <v>0</v>
      </c>
      <c r="F6816" s="25">
        <f>'101_transform'!G6814</f>
        <v>0</v>
      </c>
      <c r="G6816" s="25">
        <f>'101_transform'!H6814</f>
        <v>0</v>
      </c>
    </row>
    <row r="6817" spans="1:7" ht="15" x14ac:dyDescent="0.2">
      <c r="A6817" s="12" t="str">
        <f t="shared" si="106"/>
        <v>ПАО Комбанк "Химик" (1114) 61911</v>
      </c>
      <c r="B6817" s="25" t="str">
        <f>'101_transform'!C6815</f>
        <v>ПАО Комбанк "Химик" (1114)</v>
      </c>
      <c r="C6817" s="25" t="str">
        <f>'101_transform'!D6815</f>
        <v>61911   A  Вложения в сооружение (строительство) объектов недвижимости, временно неиспользуемой в основной деятельности</v>
      </c>
      <c r="D6817" s="25">
        <f>'101_transform'!E6815</f>
        <v>0</v>
      </c>
      <c r="E6817" s="25">
        <f>'101_transform'!F6815</f>
        <v>0</v>
      </c>
      <c r="F6817" s="25">
        <f>'101_transform'!G6815</f>
        <v>0</v>
      </c>
      <c r="G6817" s="25">
        <f>'101_transform'!H6815</f>
        <v>0</v>
      </c>
    </row>
    <row r="6818" spans="1:7" ht="15" x14ac:dyDescent="0.2">
      <c r="A6818" s="12" t="str">
        <f t="shared" si="106"/>
        <v>ПАО Комбанк "Химик" (1114) 61912</v>
      </c>
      <c r="B6818" s="25" t="str">
        <f>'101_transform'!C6816</f>
        <v>ПАО Комбанк "Химик" (1114)</v>
      </c>
      <c r="C6818" s="25" t="str">
        <f>'101_transform'!D6816</f>
        <v>61912   П  Резервы на возможные потери</v>
      </c>
      <c r="D6818" s="25">
        <f>'101_transform'!E6816</f>
        <v>0</v>
      </c>
      <c r="E6818" s="25">
        <f>'101_transform'!F6816</f>
        <v>0</v>
      </c>
      <c r="F6818" s="25">
        <f>'101_transform'!G6816</f>
        <v>0</v>
      </c>
      <c r="G6818" s="25">
        <f>'101_transform'!H6816</f>
        <v>0</v>
      </c>
    </row>
    <row r="6819" spans="1:7" ht="15" x14ac:dyDescent="0.2">
      <c r="A6819" s="12" t="str">
        <f t="shared" si="106"/>
        <v>ПАО Комбанк "Химик" (1114) 62001</v>
      </c>
      <c r="B6819" s="25" t="str">
        <f>'101_transform'!C6817</f>
        <v>ПАО Комбанк "Химик" (1114)</v>
      </c>
      <c r="C6819" s="25" t="str">
        <f>'101_transform'!D6817</f>
        <v>62001   A  Долгосрочные активы, предназначенные для продажи</v>
      </c>
      <c r="D6819" s="25">
        <f>'101_transform'!E6817</f>
        <v>0</v>
      </c>
      <c r="E6819" s="25">
        <f>'101_transform'!F6817</f>
        <v>0</v>
      </c>
      <c r="F6819" s="25">
        <f>'101_transform'!G6817</f>
        <v>0</v>
      </c>
      <c r="G6819" s="25">
        <f>'101_transform'!H6817</f>
        <v>0</v>
      </c>
    </row>
    <row r="6820" spans="1:7" ht="15" x14ac:dyDescent="0.2">
      <c r="A6820" s="12" t="str">
        <f t="shared" si="106"/>
        <v>ПАО Комбанк "Химик" (1114) 62002</v>
      </c>
      <c r="B6820" s="25" t="str">
        <f>'101_transform'!C6818</f>
        <v>ПАО Комбанк "Химик" (1114)</v>
      </c>
      <c r="C6820" s="25" t="str">
        <f>'101_transform'!D6818</f>
        <v>62002   П  Резервы на возможные потери</v>
      </c>
      <c r="D6820" s="25">
        <f>'101_transform'!E6818</f>
        <v>0</v>
      </c>
      <c r="E6820" s="25">
        <f>'101_transform'!F6818</f>
        <v>0</v>
      </c>
      <c r="F6820" s="25">
        <f>'101_transform'!G6818</f>
        <v>0</v>
      </c>
      <c r="G6820" s="25">
        <f>'101_transform'!H6818</f>
        <v>0</v>
      </c>
    </row>
    <row r="6821" spans="1:7" ht="15" x14ac:dyDescent="0.2">
      <c r="A6821" s="12" t="str">
        <f t="shared" si="106"/>
        <v>ПАО Комбанк "Химик" (1114) 62101</v>
      </c>
      <c r="B6821" s="25" t="str">
        <f>'101_transform'!C6819</f>
        <v>ПАО Комбанк "Химик" (1114)</v>
      </c>
      <c r="C6821" s="25" t="str">
        <f>'101_transform'!D6819</f>
        <v>62101   A  Средства труда, полученные по договорам отступного, залога, назначение которых не определено</v>
      </c>
      <c r="D6821" s="25">
        <f>'101_transform'!E6819</f>
        <v>0</v>
      </c>
      <c r="E6821" s="25">
        <f>'101_transform'!F6819</f>
        <v>0</v>
      </c>
      <c r="F6821" s="25">
        <f>'101_transform'!G6819</f>
        <v>0</v>
      </c>
      <c r="G6821" s="25">
        <f>'101_transform'!H6819</f>
        <v>0</v>
      </c>
    </row>
    <row r="6822" spans="1:7" ht="15" x14ac:dyDescent="0.2">
      <c r="A6822" s="12" t="str">
        <f t="shared" si="106"/>
        <v>ПАО Комбанк "Химик" (1114) 62102</v>
      </c>
      <c r="B6822" s="25" t="str">
        <f>'101_transform'!C6820</f>
        <v>ПАО Комбанк "Химик" (1114)</v>
      </c>
      <c r="C6822" s="25" t="str">
        <f>'101_transform'!D6820</f>
        <v>62102   A  Предметы труда, полученные по договорам отступного, залога, назначение которых не определено</v>
      </c>
      <c r="D6822" s="25">
        <f>'101_transform'!E6820</f>
        <v>200</v>
      </c>
      <c r="E6822" s="25">
        <f>'101_transform'!F6820</f>
        <v>0</v>
      </c>
      <c r="F6822" s="25">
        <f>'101_transform'!G6820</f>
        <v>200</v>
      </c>
      <c r="G6822" s="25">
        <f>'101_transform'!H6820</f>
        <v>0</v>
      </c>
    </row>
    <row r="6823" spans="1:7" ht="15" x14ac:dyDescent="0.2">
      <c r="A6823" s="12" t="str">
        <f t="shared" si="106"/>
        <v>ПАО Комбанк "Химик" (1114) 62103</v>
      </c>
      <c r="B6823" s="25" t="str">
        <f>'101_transform'!C6821</f>
        <v>ПАО Комбанк "Химик" (1114)</v>
      </c>
      <c r="C6823" s="25" t="str">
        <f>'101_transform'!D6821</f>
        <v>62103   П  Резервы на возможные потери</v>
      </c>
      <c r="D6823" s="25">
        <f>'101_transform'!E6821</f>
        <v>0</v>
      </c>
      <c r="E6823" s="25">
        <f>'101_transform'!F6821</f>
        <v>0</v>
      </c>
      <c r="F6823" s="25">
        <f>'101_transform'!G6821</f>
        <v>0</v>
      </c>
      <c r="G6823" s="25">
        <f>'101_transform'!H6821</f>
        <v>0</v>
      </c>
    </row>
    <row r="6824" spans="1:7" ht="15" x14ac:dyDescent="0.2">
      <c r="A6824" s="12" t="str">
        <f t="shared" si="106"/>
        <v>ООО "ХКФ Банк" (316) 60401</v>
      </c>
      <c r="B6824" s="25" t="str">
        <f>'101_transform'!C6822</f>
        <v>ООО "ХКФ Банк" (316)</v>
      </c>
      <c r="C6824" s="25" t="str">
        <f>'101_transform'!D6822</f>
        <v>60401   A  Основные средства (кроме земли) (c 13.02.2018)_x000D_Категория 1- Здания и сооружения (до 31.12.2002)</v>
      </c>
      <c r="D6824" s="25">
        <f>'101_transform'!E6822</f>
        <v>7828746</v>
      </c>
      <c r="E6824" s="25">
        <f>'101_transform'!F6822</f>
        <v>0</v>
      </c>
      <c r="F6824" s="25">
        <f>'101_transform'!G6822</f>
        <v>8157941</v>
      </c>
      <c r="G6824" s="25">
        <f>'101_transform'!H6822</f>
        <v>0</v>
      </c>
    </row>
    <row r="6825" spans="1:7" ht="15" x14ac:dyDescent="0.2">
      <c r="A6825" s="12" t="str">
        <f t="shared" si="106"/>
        <v>ООО "ХКФ Банк" (316) 60404</v>
      </c>
      <c r="B6825" s="25" t="str">
        <f>'101_transform'!C6823</f>
        <v>ООО "ХКФ Банк" (316)</v>
      </c>
      <c r="C6825" s="25" t="str">
        <f>'101_transform'!D6823</f>
        <v>60404   A  Земля (c 13.02.2018)</v>
      </c>
      <c r="D6825" s="25">
        <f>'101_transform'!E6823</f>
        <v>736</v>
      </c>
      <c r="E6825" s="25">
        <f>'101_transform'!F6823</f>
        <v>0</v>
      </c>
      <c r="F6825" s="25">
        <f>'101_transform'!G6823</f>
        <v>736</v>
      </c>
      <c r="G6825" s="25">
        <f>'101_transform'!H6823</f>
        <v>0</v>
      </c>
    </row>
    <row r="6826" spans="1:7" ht="15" x14ac:dyDescent="0.2">
      <c r="A6826" s="12" t="str">
        <f t="shared" si="106"/>
        <v>ООО "ХКФ Банк" (316) 60405</v>
      </c>
      <c r="B6826" s="25" t="str">
        <f>'101_transform'!C6824</f>
        <v>ООО "ХКФ Банк" (316)</v>
      </c>
      <c r="C6826" s="25" t="str">
        <f>'101_transform'!D6824</f>
        <v>60405   П
A (до 31.01.2003)  Резервы на возможные потери (c 13.02.2018)
Долгосрочно арендуемые основные средства (до 31.01.2003)</v>
      </c>
      <c r="D6826" s="25">
        <f>'101_transform'!E6824</f>
        <v>0</v>
      </c>
      <c r="E6826" s="25">
        <f>'101_transform'!F6824</f>
        <v>0</v>
      </c>
      <c r="F6826" s="25">
        <f>'101_transform'!G6824</f>
        <v>0</v>
      </c>
      <c r="G6826" s="25">
        <f>'101_transform'!H6824</f>
        <v>0</v>
      </c>
    </row>
    <row r="6827" spans="1:7" ht="15" x14ac:dyDescent="0.2">
      <c r="A6827" s="12" t="str">
        <f t="shared" si="106"/>
        <v>ООО "ХКФ Банк" (316) 60414</v>
      </c>
      <c r="B6827" s="25" t="str">
        <f>'101_transform'!C6825</f>
        <v>ООО "ХКФ Банк" (316)</v>
      </c>
      <c r="C6827" s="25" t="str">
        <f>'101_transform'!D6825</f>
        <v>60414   П  Амортизация основных средств (кроме земли) (c 13.02.2018)</v>
      </c>
      <c r="D6827" s="25">
        <f>'101_transform'!E6825</f>
        <v>0</v>
      </c>
      <c r="E6827" s="25">
        <f>'101_transform'!F6825</f>
        <v>4744451</v>
      </c>
      <c r="F6827" s="25">
        <f>'101_transform'!G6825</f>
        <v>0</v>
      </c>
      <c r="G6827" s="25">
        <f>'101_transform'!H6825</f>
        <v>4789944</v>
      </c>
    </row>
    <row r="6828" spans="1:7" ht="15" x14ac:dyDescent="0.2">
      <c r="A6828" s="12" t="str">
        <f t="shared" si="106"/>
        <v>ООО "ХКФ Банк" (316) 60415</v>
      </c>
      <c r="B6828" s="25" t="str">
        <f>'101_transform'!C6826</f>
        <v>ООО "ХКФ Банк" (316)</v>
      </c>
      <c r="C6828" s="25" t="str">
        <f>'101_transform'!D6826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828" s="25">
        <f>'101_transform'!E6826</f>
        <v>34017</v>
      </c>
      <c r="E6828" s="25">
        <f>'101_transform'!F6826</f>
        <v>0</v>
      </c>
      <c r="F6828" s="25">
        <f>'101_transform'!G6826</f>
        <v>239488</v>
      </c>
      <c r="G6828" s="25">
        <f>'101_transform'!H6826</f>
        <v>0</v>
      </c>
    </row>
    <row r="6829" spans="1:7" ht="15" x14ac:dyDescent="0.2">
      <c r="A6829" s="12" t="str">
        <f t="shared" si="106"/>
        <v>ООО "ХКФ Банк" (316) 61901</v>
      </c>
      <c r="B6829" s="25" t="str">
        <f>'101_transform'!C6827</f>
        <v>ООО "ХКФ Банк" (316)</v>
      </c>
      <c r="C6829" s="25" t="str">
        <f>'101_transform'!D6827</f>
        <v>61901   A  Земля, временно неиспользуемая в основной деятельности</v>
      </c>
      <c r="D6829" s="25">
        <f>'101_transform'!E6827</f>
        <v>0</v>
      </c>
      <c r="E6829" s="25">
        <f>'101_transform'!F6827</f>
        <v>0</v>
      </c>
      <c r="F6829" s="25">
        <f>'101_transform'!G6827</f>
        <v>0</v>
      </c>
      <c r="G6829" s="25">
        <f>'101_transform'!H6827</f>
        <v>0</v>
      </c>
    </row>
    <row r="6830" spans="1:7" ht="15" x14ac:dyDescent="0.2">
      <c r="A6830" s="12" t="str">
        <f t="shared" si="106"/>
        <v>ООО "ХКФ Банк" (316) 61902</v>
      </c>
      <c r="B6830" s="25" t="str">
        <f>'101_transform'!C6828</f>
        <v>ООО "ХКФ Банк" (316)</v>
      </c>
      <c r="C6830" s="25" t="str">
        <f>'101_transform'!D6828</f>
        <v>61902   A  Земля, временно неиспользуемая в основной деятельности, переданная в аренду</v>
      </c>
      <c r="D6830" s="25">
        <f>'101_transform'!E6828</f>
        <v>0</v>
      </c>
      <c r="E6830" s="25">
        <f>'101_transform'!F6828</f>
        <v>0</v>
      </c>
      <c r="F6830" s="25">
        <f>'101_transform'!G6828</f>
        <v>0</v>
      </c>
      <c r="G6830" s="25">
        <f>'101_transform'!H6828</f>
        <v>0</v>
      </c>
    </row>
    <row r="6831" spans="1:7" ht="15" x14ac:dyDescent="0.2">
      <c r="A6831" s="12" t="str">
        <f t="shared" si="106"/>
        <v>ООО "ХКФ Банк" (316) 61903</v>
      </c>
      <c r="B6831" s="25" t="str">
        <f>'101_transform'!C6829</f>
        <v>ООО "ХКФ Банк" (316)</v>
      </c>
      <c r="C6831" s="25" t="str">
        <f>'101_transform'!D6829</f>
        <v>61903   A  Недвижимость (кроме земли), временно неиспользуемая в основной деятельности</v>
      </c>
      <c r="D6831" s="25">
        <f>'101_transform'!E6829</f>
        <v>0</v>
      </c>
      <c r="E6831" s="25">
        <f>'101_transform'!F6829</f>
        <v>0</v>
      </c>
      <c r="F6831" s="25">
        <f>'101_transform'!G6829</f>
        <v>0</v>
      </c>
      <c r="G6831" s="25">
        <f>'101_transform'!H6829</f>
        <v>0</v>
      </c>
    </row>
    <row r="6832" spans="1:7" ht="15" x14ac:dyDescent="0.2">
      <c r="A6832" s="12" t="str">
        <f t="shared" si="106"/>
        <v>ООО "ХКФ Банк" (316) 61904</v>
      </c>
      <c r="B6832" s="25" t="str">
        <f>'101_transform'!C6830</f>
        <v>ООО "ХКФ Банк" (316)</v>
      </c>
      <c r="C6832" s="25" t="str">
        <f>'101_transform'!D6830</f>
        <v>61904   A  Недвижимость (кроме земли), временно неиспользуемая в основной деятельности, переданная в аренду</v>
      </c>
      <c r="D6832" s="25">
        <f>'101_transform'!E6830</f>
        <v>0</v>
      </c>
      <c r="E6832" s="25">
        <f>'101_transform'!F6830</f>
        <v>0</v>
      </c>
      <c r="F6832" s="25">
        <f>'101_transform'!G6830</f>
        <v>0</v>
      </c>
      <c r="G6832" s="25">
        <f>'101_transform'!H6830</f>
        <v>0</v>
      </c>
    </row>
    <row r="6833" spans="1:7" ht="15" x14ac:dyDescent="0.2">
      <c r="A6833" s="12" t="str">
        <f t="shared" si="106"/>
        <v>ООО "ХКФ Банк" (316) 61905</v>
      </c>
      <c r="B6833" s="25" t="str">
        <f>'101_transform'!C6831</f>
        <v>ООО "ХКФ Банк" (316)</v>
      </c>
      <c r="C6833" s="25" t="str">
        <f>'101_transform'!D6831</f>
        <v>61905   A  Земля, временно неиспользуемая в основной деятельности, учитываемая по справедливой стоимости</v>
      </c>
      <c r="D6833" s="25">
        <f>'101_transform'!E6831</f>
        <v>0</v>
      </c>
      <c r="E6833" s="25">
        <f>'101_transform'!F6831</f>
        <v>0</v>
      </c>
      <c r="F6833" s="25">
        <f>'101_transform'!G6831</f>
        <v>0</v>
      </c>
      <c r="G6833" s="25">
        <f>'101_transform'!H6831</f>
        <v>0</v>
      </c>
    </row>
    <row r="6834" spans="1:7" ht="15" x14ac:dyDescent="0.2">
      <c r="A6834" s="12" t="str">
        <f t="shared" si="106"/>
        <v>ООО "ХКФ Банк" (316) 61906</v>
      </c>
      <c r="B6834" s="25" t="str">
        <f>'101_transform'!C6832</f>
        <v>ООО "ХКФ Банк" (316)</v>
      </c>
      <c r="C6834" s="25" t="str">
        <f>'101_transform'!D6832</f>
        <v>61906   A  Земля, временно неиспользуемая в основной деятельности, учитываемая по справедливой стоимости, переданная в аренду</v>
      </c>
      <c r="D6834" s="25">
        <f>'101_transform'!E6832</f>
        <v>0</v>
      </c>
      <c r="E6834" s="25">
        <f>'101_transform'!F6832</f>
        <v>0</v>
      </c>
      <c r="F6834" s="25">
        <f>'101_transform'!G6832</f>
        <v>0</v>
      </c>
      <c r="G6834" s="25">
        <f>'101_transform'!H6832</f>
        <v>0</v>
      </c>
    </row>
    <row r="6835" spans="1:7" ht="15" x14ac:dyDescent="0.2">
      <c r="A6835" s="12" t="str">
        <f t="shared" si="106"/>
        <v>ООО "ХКФ Банк" (316) 61907</v>
      </c>
      <c r="B6835" s="25" t="str">
        <f>'101_transform'!C6833</f>
        <v>ООО "ХКФ Банк" (316)</v>
      </c>
      <c r="C6835" s="25" t="str">
        <f>'101_transform'!D6833</f>
        <v>61907   A  Недвижимость (кроме земли), временно неиспользуемая в основной деятельности, учитываемая по справедливой стоимости</v>
      </c>
      <c r="D6835" s="25">
        <f>'101_transform'!E6833</f>
        <v>0</v>
      </c>
      <c r="E6835" s="25">
        <f>'101_transform'!F6833</f>
        <v>0</v>
      </c>
      <c r="F6835" s="25">
        <f>'101_transform'!G6833</f>
        <v>0</v>
      </c>
      <c r="G6835" s="25">
        <f>'101_transform'!H6833</f>
        <v>0</v>
      </c>
    </row>
    <row r="6836" spans="1:7" ht="15" x14ac:dyDescent="0.2">
      <c r="A6836" s="12" t="str">
        <f t="shared" si="106"/>
        <v>ООО "ХКФ Банк" (316) 61908</v>
      </c>
      <c r="B6836" s="25" t="str">
        <f>'101_transform'!C6834</f>
        <v>ООО "ХКФ Банк" (316)</v>
      </c>
      <c r="C6836" s="25" t="str">
        <f>'101_transform'!D6834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836" s="25">
        <f>'101_transform'!E6834</f>
        <v>6100</v>
      </c>
      <c r="E6836" s="25">
        <f>'101_transform'!F6834</f>
        <v>0</v>
      </c>
      <c r="F6836" s="25">
        <f>'101_transform'!G6834</f>
        <v>6100</v>
      </c>
      <c r="G6836" s="25">
        <f>'101_transform'!H6834</f>
        <v>0</v>
      </c>
    </row>
    <row r="6837" spans="1:7" ht="15" x14ac:dyDescent="0.2">
      <c r="A6837" s="12" t="str">
        <f t="shared" si="106"/>
        <v>ООО "ХКФ Банк" (316) 61909</v>
      </c>
      <c r="B6837" s="25" t="str">
        <f>'101_transform'!C6835</f>
        <v>ООО "ХКФ Банк" (316)</v>
      </c>
      <c r="C6837" s="25" t="str">
        <f>'101_transform'!D6835</f>
        <v>61909   П  Амортизация недвижимости (кроме земли), временно неиспользуемой в основной деятельности</v>
      </c>
      <c r="D6837" s="25">
        <f>'101_transform'!E6835</f>
        <v>0</v>
      </c>
      <c r="E6837" s="25">
        <f>'101_transform'!F6835</f>
        <v>0</v>
      </c>
      <c r="F6837" s="25">
        <f>'101_transform'!G6835</f>
        <v>0</v>
      </c>
      <c r="G6837" s="25">
        <f>'101_transform'!H6835</f>
        <v>0</v>
      </c>
    </row>
    <row r="6838" spans="1:7" ht="15" x14ac:dyDescent="0.2">
      <c r="A6838" s="12" t="str">
        <f t="shared" si="106"/>
        <v>ООО "ХКФ Банк" (316) 61910</v>
      </c>
      <c r="B6838" s="25" t="str">
        <f>'101_transform'!C6836</f>
        <v>ООО "ХКФ Банк" (316)</v>
      </c>
      <c r="C6838" s="25" t="str">
        <f>'101_transform'!D6836</f>
        <v>61910   П  Амортизация недвижимости (кроме земли), временно неиспользуемой в основной деятельности, переданной в аренду</v>
      </c>
      <c r="D6838" s="25">
        <f>'101_transform'!E6836</f>
        <v>0</v>
      </c>
      <c r="E6838" s="25">
        <f>'101_transform'!F6836</f>
        <v>0</v>
      </c>
      <c r="F6838" s="25">
        <f>'101_transform'!G6836</f>
        <v>0</v>
      </c>
      <c r="G6838" s="25">
        <f>'101_transform'!H6836</f>
        <v>0</v>
      </c>
    </row>
    <row r="6839" spans="1:7" ht="15" x14ac:dyDescent="0.2">
      <c r="A6839" s="12" t="str">
        <f t="shared" si="106"/>
        <v>ООО "ХКФ Банк" (316) 61911</v>
      </c>
      <c r="B6839" s="25" t="str">
        <f>'101_transform'!C6837</f>
        <v>ООО "ХКФ Банк" (316)</v>
      </c>
      <c r="C6839" s="25" t="str">
        <f>'101_transform'!D6837</f>
        <v>61911   A  Вложения в сооружение (строительство) объектов недвижимости, временно неиспользуемой в основной деятельности</v>
      </c>
      <c r="D6839" s="25">
        <f>'101_transform'!E6837</f>
        <v>0</v>
      </c>
      <c r="E6839" s="25">
        <f>'101_transform'!F6837</f>
        <v>0</v>
      </c>
      <c r="F6839" s="25">
        <f>'101_transform'!G6837</f>
        <v>0</v>
      </c>
      <c r="G6839" s="25">
        <f>'101_transform'!H6837</f>
        <v>0</v>
      </c>
    </row>
    <row r="6840" spans="1:7" ht="15" x14ac:dyDescent="0.2">
      <c r="A6840" s="12" t="str">
        <f t="shared" si="106"/>
        <v>ООО "ХКФ Банк" (316) 61912</v>
      </c>
      <c r="B6840" s="25" t="str">
        <f>'101_transform'!C6838</f>
        <v>ООО "ХКФ Банк" (316)</v>
      </c>
      <c r="C6840" s="25" t="str">
        <f>'101_transform'!D6838</f>
        <v>61912   П  Резервы на возможные потери</v>
      </c>
      <c r="D6840" s="25">
        <f>'101_transform'!E6838</f>
        <v>0</v>
      </c>
      <c r="E6840" s="25">
        <f>'101_transform'!F6838</f>
        <v>0</v>
      </c>
      <c r="F6840" s="25">
        <f>'101_transform'!G6838</f>
        <v>0</v>
      </c>
      <c r="G6840" s="25">
        <f>'101_transform'!H6838</f>
        <v>0</v>
      </c>
    </row>
    <row r="6841" spans="1:7" ht="15" x14ac:dyDescent="0.2">
      <c r="A6841" s="12" t="str">
        <f t="shared" si="106"/>
        <v>ООО "ХКФ Банк" (316) 62001</v>
      </c>
      <c r="B6841" s="25" t="str">
        <f>'101_transform'!C6839</f>
        <v>ООО "ХКФ Банк" (316)</v>
      </c>
      <c r="C6841" s="25" t="str">
        <f>'101_transform'!D6839</f>
        <v>62001   A  Долгосрочные активы, предназначенные для продажи</v>
      </c>
      <c r="D6841" s="25">
        <f>'101_transform'!E6839</f>
        <v>152397</v>
      </c>
      <c r="E6841" s="25">
        <f>'101_transform'!F6839</f>
        <v>0</v>
      </c>
      <c r="F6841" s="25">
        <f>'101_transform'!G6839</f>
        <v>109773</v>
      </c>
      <c r="G6841" s="25">
        <f>'101_transform'!H6839</f>
        <v>0</v>
      </c>
    </row>
    <row r="6842" spans="1:7" ht="15" x14ac:dyDescent="0.2">
      <c r="A6842" s="12" t="str">
        <f t="shared" si="106"/>
        <v>ООО "ХКФ Банк" (316) 62002</v>
      </c>
      <c r="B6842" s="25" t="str">
        <f>'101_transform'!C6840</f>
        <v>ООО "ХКФ Банк" (316)</v>
      </c>
      <c r="C6842" s="25" t="str">
        <f>'101_transform'!D6840</f>
        <v>62002   П  Резервы на возможные потери</v>
      </c>
      <c r="D6842" s="25">
        <f>'101_transform'!E6840</f>
        <v>0</v>
      </c>
      <c r="E6842" s="25">
        <f>'101_transform'!F6840</f>
        <v>0</v>
      </c>
      <c r="F6842" s="25">
        <f>'101_transform'!G6840</f>
        <v>0</v>
      </c>
      <c r="G6842" s="25">
        <f>'101_transform'!H6840</f>
        <v>0</v>
      </c>
    </row>
    <row r="6843" spans="1:7" ht="15" x14ac:dyDescent="0.2">
      <c r="A6843" s="12" t="str">
        <f t="shared" si="106"/>
        <v>ООО "ХКФ Банк" (316) 62101</v>
      </c>
      <c r="B6843" s="25" t="str">
        <f>'101_transform'!C6841</f>
        <v>ООО "ХКФ Банк" (316)</v>
      </c>
      <c r="C6843" s="25" t="str">
        <f>'101_transform'!D6841</f>
        <v>62101   A  Средства труда, полученные по договорам отступного, залога, назначение которых не определено</v>
      </c>
      <c r="D6843" s="25">
        <f>'101_transform'!E6841</f>
        <v>0</v>
      </c>
      <c r="E6843" s="25">
        <f>'101_transform'!F6841</f>
        <v>0</v>
      </c>
      <c r="F6843" s="25">
        <f>'101_transform'!G6841</f>
        <v>0</v>
      </c>
      <c r="G6843" s="25">
        <f>'101_transform'!H6841</f>
        <v>0</v>
      </c>
    </row>
    <row r="6844" spans="1:7" ht="15" x14ac:dyDescent="0.2">
      <c r="A6844" s="12" t="str">
        <f t="shared" si="106"/>
        <v>ООО "ХКФ Банк" (316) 62102</v>
      </c>
      <c r="B6844" s="25" t="str">
        <f>'101_transform'!C6842</f>
        <v>ООО "ХКФ Банк" (316)</v>
      </c>
      <c r="C6844" s="25" t="str">
        <f>'101_transform'!D6842</f>
        <v>62102   A  Предметы труда, полученные по договорам отступного, залога, назначение которых не определено</v>
      </c>
      <c r="D6844" s="25">
        <f>'101_transform'!E6842</f>
        <v>0</v>
      </c>
      <c r="E6844" s="25">
        <f>'101_transform'!F6842</f>
        <v>0</v>
      </c>
      <c r="F6844" s="25">
        <f>'101_transform'!G6842</f>
        <v>0</v>
      </c>
      <c r="G6844" s="25">
        <f>'101_transform'!H6842</f>
        <v>0</v>
      </c>
    </row>
    <row r="6845" spans="1:7" ht="15" x14ac:dyDescent="0.2">
      <c r="A6845" s="12" t="str">
        <f t="shared" si="106"/>
        <v>ООО "ХКФ Банк" (316) 62103</v>
      </c>
      <c r="B6845" s="25" t="str">
        <f>'101_transform'!C6843</f>
        <v>ООО "ХКФ Банк" (316)</v>
      </c>
      <c r="C6845" s="25" t="str">
        <f>'101_transform'!D6843</f>
        <v>62103   П  Резервы на возможные потери</v>
      </c>
      <c r="D6845" s="25">
        <f>'101_transform'!E6843</f>
        <v>0</v>
      </c>
      <c r="E6845" s="25">
        <f>'101_transform'!F6843</f>
        <v>0</v>
      </c>
      <c r="F6845" s="25">
        <f>'101_transform'!G6843</f>
        <v>0</v>
      </c>
      <c r="G6845" s="25">
        <f>'101_transform'!H6843</f>
        <v>0</v>
      </c>
    </row>
    <row r="6846" spans="1:7" ht="15" x14ac:dyDescent="0.2">
      <c r="A6846" s="12" t="str">
        <f t="shared" si="106"/>
        <v>АО КБ "Хлынов" (254) 60401</v>
      </c>
      <c r="B6846" s="25" t="str">
        <f>'101_transform'!C6844</f>
        <v>АО КБ "Хлынов" (254)</v>
      </c>
      <c r="C6846" s="25" t="str">
        <f>'101_transform'!D6844</f>
        <v>60401   A  Основные средства (кроме земли) (c 13.02.2018)_x000D_Категория 1- Здания и сооружения (до 31.12.2002)</v>
      </c>
      <c r="D6846" s="25">
        <f>'101_transform'!E6844</f>
        <v>545945</v>
      </c>
      <c r="E6846" s="25">
        <f>'101_transform'!F6844</f>
        <v>0</v>
      </c>
      <c r="F6846" s="25">
        <f>'101_transform'!G6844</f>
        <v>548767</v>
      </c>
      <c r="G6846" s="25">
        <f>'101_transform'!H6844</f>
        <v>0</v>
      </c>
    </row>
    <row r="6847" spans="1:7" ht="15" x14ac:dyDescent="0.2">
      <c r="A6847" s="12" t="str">
        <f t="shared" si="106"/>
        <v>АО КБ "Хлынов" (254) 60404</v>
      </c>
      <c r="B6847" s="25" t="str">
        <f>'101_transform'!C6845</f>
        <v>АО КБ "Хлынов" (254)</v>
      </c>
      <c r="C6847" s="25" t="str">
        <f>'101_transform'!D6845</f>
        <v>60404   A  Земля (c 13.02.2018)</v>
      </c>
      <c r="D6847" s="25">
        <f>'101_transform'!E6845</f>
        <v>34287</v>
      </c>
      <c r="E6847" s="25">
        <f>'101_transform'!F6845</f>
        <v>0</v>
      </c>
      <c r="F6847" s="25">
        <f>'101_transform'!G6845</f>
        <v>34287</v>
      </c>
      <c r="G6847" s="25">
        <f>'101_transform'!H6845</f>
        <v>0</v>
      </c>
    </row>
    <row r="6848" spans="1:7" ht="15" x14ac:dyDescent="0.2">
      <c r="A6848" s="12" t="str">
        <f t="shared" si="106"/>
        <v>АО КБ "Хлынов" (254) 60405</v>
      </c>
      <c r="B6848" s="25" t="str">
        <f>'101_transform'!C6846</f>
        <v>АО КБ "Хлынов" (254)</v>
      </c>
      <c r="C6848" s="25" t="str">
        <f>'101_transform'!D6846</f>
        <v>60405   П
A (до 31.01.2003)  Резервы на возможные потери (c 13.02.2018)
Долгосрочно арендуемые основные средства (до 31.01.2003)</v>
      </c>
      <c r="D6848" s="25">
        <f>'101_transform'!E6846</f>
        <v>0</v>
      </c>
      <c r="E6848" s="25">
        <f>'101_transform'!F6846</f>
        <v>0</v>
      </c>
      <c r="F6848" s="25">
        <f>'101_transform'!G6846</f>
        <v>0</v>
      </c>
      <c r="G6848" s="25">
        <f>'101_transform'!H6846</f>
        <v>0</v>
      </c>
    </row>
    <row r="6849" spans="1:7" ht="15" x14ac:dyDescent="0.2">
      <c r="A6849" s="12" t="str">
        <f t="shared" si="106"/>
        <v>АО КБ "Хлынов" (254) 60414</v>
      </c>
      <c r="B6849" s="25" t="str">
        <f>'101_transform'!C6847</f>
        <v>АО КБ "Хлынов" (254)</v>
      </c>
      <c r="C6849" s="25" t="str">
        <f>'101_transform'!D6847</f>
        <v>60414   П  Амортизация основных средств (кроме земли) (c 13.02.2018)</v>
      </c>
      <c r="D6849" s="25">
        <f>'101_transform'!E6847</f>
        <v>0</v>
      </c>
      <c r="E6849" s="25">
        <f>'101_transform'!F6847</f>
        <v>230071</v>
      </c>
      <c r="F6849" s="25">
        <f>'101_transform'!G6847</f>
        <v>0</v>
      </c>
      <c r="G6849" s="25">
        <f>'101_transform'!H6847</f>
        <v>235151</v>
      </c>
    </row>
    <row r="6850" spans="1:7" ht="15" x14ac:dyDescent="0.2">
      <c r="A6850" s="12" t="str">
        <f t="shared" si="106"/>
        <v>АО КБ "Хлынов" (254) 60415</v>
      </c>
      <c r="B6850" s="25" t="str">
        <f>'101_transform'!C6848</f>
        <v>АО КБ "Хлынов" (254)</v>
      </c>
      <c r="C6850" s="25" t="str">
        <f>'101_transform'!D6848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850" s="25">
        <f>'101_transform'!E6848</f>
        <v>1995</v>
      </c>
      <c r="E6850" s="25">
        <f>'101_transform'!F6848</f>
        <v>0</v>
      </c>
      <c r="F6850" s="25">
        <f>'101_transform'!G6848</f>
        <v>1294</v>
      </c>
      <c r="G6850" s="25">
        <f>'101_transform'!H6848</f>
        <v>0</v>
      </c>
    </row>
    <row r="6851" spans="1:7" ht="15" x14ac:dyDescent="0.2">
      <c r="A6851" s="12" t="str">
        <f t="shared" si="106"/>
        <v>АО КБ "Хлынов" (254) 61901</v>
      </c>
      <c r="B6851" s="25" t="str">
        <f>'101_transform'!C6849</f>
        <v>АО КБ "Хлынов" (254)</v>
      </c>
      <c r="C6851" s="25" t="str">
        <f>'101_transform'!D6849</f>
        <v>61901   A  Земля, временно неиспользуемая в основной деятельности</v>
      </c>
      <c r="D6851" s="25">
        <f>'101_transform'!E6849</f>
        <v>0</v>
      </c>
      <c r="E6851" s="25">
        <f>'101_transform'!F6849</f>
        <v>0</v>
      </c>
      <c r="F6851" s="25">
        <f>'101_transform'!G6849</f>
        <v>0</v>
      </c>
      <c r="G6851" s="25">
        <f>'101_transform'!H6849</f>
        <v>0</v>
      </c>
    </row>
    <row r="6852" spans="1:7" ht="15" x14ac:dyDescent="0.2">
      <c r="A6852" s="12" t="str">
        <f t="shared" ref="A6852:A6915" si="107">B6852&amp;" "&amp;LEFT(C6852,5)</f>
        <v>АО КБ "Хлынов" (254) 61902</v>
      </c>
      <c r="B6852" s="25" t="str">
        <f>'101_transform'!C6850</f>
        <v>АО КБ "Хлынов" (254)</v>
      </c>
      <c r="C6852" s="25" t="str">
        <f>'101_transform'!D6850</f>
        <v>61902   A  Земля, временно неиспользуемая в основной деятельности, переданная в аренду</v>
      </c>
      <c r="D6852" s="25">
        <f>'101_transform'!E6850</f>
        <v>0</v>
      </c>
      <c r="E6852" s="25">
        <f>'101_transform'!F6850</f>
        <v>0</v>
      </c>
      <c r="F6852" s="25">
        <f>'101_transform'!G6850</f>
        <v>0</v>
      </c>
      <c r="G6852" s="25">
        <f>'101_transform'!H6850</f>
        <v>0</v>
      </c>
    </row>
    <row r="6853" spans="1:7" ht="15" x14ac:dyDescent="0.2">
      <c r="A6853" s="12" t="str">
        <f t="shared" si="107"/>
        <v>АО КБ "Хлынов" (254) 61903</v>
      </c>
      <c r="B6853" s="25" t="str">
        <f>'101_transform'!C6851</f>
        <v>АО КБ "Хлынов" (254)</v>
      </c>
      <c r="C6853" s="25" t="str">
        <f>'101_transform'!D6851</f>
        <v>61903   A  Недвижимость (кроме земли), временно неиспользуемая в основной деятельности</v>
      </c>
      <c r="D6853" s="25">
        <f>'101_transform'!E6851</f>
        <v>0</v>
      </c>
      <c r="E6853" s="25">
        <f>'101_transform'!F6851</f>
        <v>0</v>
      </c>
      <c r="F6853" s="25">
        <f>'101_transform'!G6851</f>
        <v>0</v>
      </c>
      <c r="G6853" s="25">
        <f>'101_transform'!H6851</f>
        <v>0</v>
      </c>
    </row>
    <row r="6854" spans="1:7" ht="15" x14ac:dyDescent="0.2">
      <c r="A6854" s="12" t="str">
        <f t="shared" si="107"/>
        <v>АО КБ "Хлынов" (254) 61904</v>
      </c>
      <c r="B6854" s="25" t="str">
        <f>'101_transform'!C6852</f>
        <v>АО КБ "Хлынов" (254)</v>
      </c>
      <c r="C6854" s="25" t="str">
        <f>'101_transform'!D6852</f>
        <v>61904   A  Недвижимость (кроме земли), временно неиспользуемая в основной деятельности, переданная в аренду</v>
      </c>
      <c r="D6854" s="25">
        <f>'101_transform'!E6852</f>
        <v>0</v>
      </c>
      <c r="E6854" s="25">
        <f>'101_transform'!F6852</f>
        <v>0</v>
      </c>
      <c r="F6854" s="25">
        <f>'101_transform'!G6852</f>
        <v>0</v>
      </c>
      <c r="G6854" s="25">
        <f>'101_transform'!H6852</f>
        <v>0</v>
      </c>
    </row>
    <row r="6855" spans="1:7" ht="15" x14ac:dyDescent="0.2">
      <c r="A6855" s="12" t="str">
        <f t="shared" si="107"/>
        <v>АО КБ "Хлынов" (254) 61905</v>
      </c>
      <c r="B6855" s="25" t="str">
        <f>'101_transform'!C6853</f>
        <v>АО КБ "Хлынов" (254)</v>
      </c>
      <c r="C6855" s="25" t="str">
        <f>'101_transform'!D6853</f>
        <v>61905   A  Земля, временно неиспользуемая в основной деятельности, учитываемая по справедливой стоимости</v>
      </c>
      <c r="D6855" s="25">
        <f>'101_transform'!E6853</f>
        <v>30641</v>
      </c>
      <c r="E6855" s="25">
        <f>'101_transform'!F6853</f>
        <v>0</v>
      </c>
      <c r="F6855" s="25">
        <f>'101_transform'!G6853</f>
        <v>12727</v>
      </c>
      <c r="G6855" s="25">
        <f>'101_transform'!H6853</f>
        <v>0</v>
      </c>
    </row>
    <row r="6856" spans="1:7" ht="15" x14ac:dyDescent="0.2">
      <c r="A6856" s="12" t="str">
        <f t="shared" si="107"/>
        <v>АО КБ "Хлынов" (254) 61906</v>
      </c>
      <c r="B6856" s="25" t="str">
        <f>'101_transform'!C6854</f>
        <v>АО КБ "Хлынов" (254)</v>
      </c>
      <c r="C6856" s="25" t="str">
        <f>'101_transform'!D6854</f>
        <v>61906   A  Земля, временно неиспользуемая в основной деятельности, учитываемая по справедливой стоимости, переданная в аренду</v>
      </c>
      <c r="D6856" s="25">
        <f>'101_transform'!E6854</f>
        <v>0</v>
      </c>
      <c r="E6856" s="25">
        <f>'101_transform'!F6854</f>
        <v>0</v>
      </c>
      <c r="F6856" s="25">
        <f>'101_transform'!G6854</f>
        <v>0</v>
      </c>
      <c r="G6856" s="25">
        <f>'101_transform'!H6854</f>
        <v>0</v>
      </c>
    </row>
    <row r="6857" spans="1:7" ht="15" x14ac:dyDescent="0.2">
      <c r="A6857" s="12" t="str">
        <f t="shared" si="107"/>
        <v>АО КБ "Хлынов" (254) 61907</v>
      </c>
      <c r="B6857" s="25" t="str">
        <f>'101_transform'!C6855</f>
        <v>АО КБ "Хлынов" (254)</v>
      </c>
      <c r="C6857" s="25" t="str">
        <f>'101_transform'!D6855</f>
        <v>61907   A  Недвижимость (кроме земли), временно неиспользуемая в основной деятельности, учитываемая по справедливой стоимости</v>
      </c>
      <c r="D6857" s="25">
        <f>'101_transform'!E6855</f>
        <v>39854</v>
      </c>
      <c r="E6857" s="25">
        <f>'101_transform'!F6855</f>
        <v>0</v>
      </c>
      <c r="F6857" s="25">
        <f>'101_transform'!G6855</f>
        <v>18905</v>
      </c>
      <c r="G6857" s="25">
        <f>'101_transform'!H6855</f>
        <v>0</v>
      </c>
    </row>
    <row r="6858" spans="1:7" ht="15" x14ac:dyDescent="0.2">
      <c r="A6858" s="12" t="str">
        <f t="shared" si="107"/>
        <v>АО КБ "Хлынов" (254) 61908</v>
      </c>
      <c r="B6858" s="25" t="str">
        <f>'101_transform'!C6856</f>
        <v>АО КБ "Хлынов" (254)</v>
      </c>
      <c r="C6858" s="25" t="str">
        <f>'101_transform'!D6856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858" s="25">
        <f>'101_transform'!E6856</f>
        <v>10248</v>
      </c>
      <c r="E6858" s="25">
        <f>'101_transform'!F6856</f>
        <v>0</v>
      </c>
      <c r="F6858" s="25">
        <f>'101_transform'!G6856</f>
        <v>6157</v>
      </c>
      <c r="G6858" s="25">
        <f>'101_transform'!H6856</f>
        <v>0</v>
      </c>
    </row>
    <row r="6859" spans="1:7" ht="15" x14ac:dyDescent="0.2">
      <c r="A6859" s="12" t="str">
        <f t="shared" si="107"/>
        <v>АО КБ "Хлынов" (254) 61909</v>
      </c>
      <c r="B6859" s="25" t="str">
        <f>'101_transform'!C6857</f>
        <v>АО КБ "Хлынов" (254)</v>
      </c>
      <c r="C6859" s="25" t="str">
        <f>'101_transform'!D6857</f>
        <v>61909   П  Амортизация недвижимости (кроме земли), временно неиспользуемой в основной деятельности</v>
      </c>
      <c r="D6859" s="25">
        <f>'101_transform'!E6857</f>
        <v>0</v>
      </c>
      <c r="E6859" s="25">
        <f>'101_transform'!F6857</f>
        <v>0</v>
      </c>
      <c r="F6859" s="25">
        <f>'101_transform'!G6857</f>
        <v>0</v>
      </c>
      <c r="G6859" s="25">
        <f>'101_transform'!H6857</f>
        <v>0</v>
      </c>
    </row>
    <row r="6860" spans="1:7" ht="15" x14ac:dyDescent="0.2">
      <c r="A6860" s="12" t="str">
        <f t="shared" si="107"/>
        <v>АО КБ "Хлынов" (254) 61910</v>
      </c>
      <c r="B6860" s="25" t="str">
        <f>'101_transform'!C6858</f>
        <v>АО КБ "Хлынов" (254)</v>
      </c>
      <c r="C6860" s="25" t="str">
        <f>'101_transform'!D6858</f>
        <v>61910   П  Амортизация недвижимости (кроме земли), временно неиспользуемой в основной деятельности, переданной в аренду</v>
      </c>
      <c r="D6860" s="25">
        <f>'101_transform'!E6858</f>
        <v>0</v>
      </c>
      <c r="E6860" s="25">
        <f>'101_transform'!F6858</f>
        <v>0</v>
      </c>
      <c r="F6860" s="25">
        <f>'101_transform'!G6858</f>
        <v>0</v>
      </c>
      <c r="G6860" s="25">
        <f>'101_transform'!H6858</f>
        <v>0</v>
      </c>
    </row>
    <row r="6861" spans="1:7" ht="15" x14ac:dyDescent="0.2">
      <c r="A6861" s="12" t="str">
        <f t="shared" si="107"/>
        <v>АО КБ "Хлынов" (254) 61911</v>
      </c>
      <c r="B6861" s="25" t="str">
        <f>'101_transform'!C6859</f>
        <v>АО КБ "Хлынов" (254)</v>
      </c>
      <c r="C6861" s="25" t="str">
        <f>'101_transform'!D6859</f>
        <v>61911   A  Вложения в сооружение (строительство) объектов недвижимости, временно неиспользуемой в основной деятельности</v>
      </c>
      <c r="D6861" s="25">
        <f>'101_transform'!E6859</f>
        <v>0</v>
      </c>
      <c r="E6861" s="25">
        <f>'101_transform'!F6859</f>
        <v>0</v>
      </c>
      <c r="F6861" s="25">
        <f>'101_transform'!G6859</f>
        <v>0</v>
      </c>
      <c r="G6861" s="25">
        <f>'101_transform'!H6859</f>
        <v>0</v>
      </c>
    </row>
    <row r="6862" spans="1:7" ht="15" x14ac:dyDescent="0.2">
      <c r="A6862" s="12" t="str">
        <f t="shared" si="107"/>
        <v>АО КБ "Хлынов" (254) 61912</v>
      </c>
      <c r="B6862" s="25" t="str">
        <f>'101_transform'!C6860</f>
        <v>АО КБ "Хлынов" (254)</v>
      </c>
      <c r="C6862" s="25" t="str">
        <f>'101_transform'!D6860</f>
        <v>61912   П  Резервы на возможные потери</v>
      </c>
      <c r="D6862" s="25">
        <f>'101_transform'!E6860</f>
        <v>0</v>
      </c>
      <c r="E6862" s="25">
        <f>'101_transform'!F6860</f>
        <v>0</v>
      </c>
      <c r="F6862" s="25">
        <f>'101_transform'!G6860</f>
        <v>0</v>
      </c>
      <c r="G6862" s="25">
        <f>'101_transform'!H6860</f>
        <v>0</v>
      </c>
    </row>
    <row r="6863" spans="1:7" ht="15" x14ac:dyDescent="0.2">
      <c r="A6863" s="12" t="str">
        <f t="shared" si="107"/>
        <v>АО КБ "Хлынов" (254) 62001</v>
      </c>
      <c r="B6863" s="25" t="str">
        <f>'101_transform'!C6861</f>
        <v>АО КБ "Хлынов" (254)</v>
      </c>
      <c r="C6863" s="25" t="str">
        <f>'101_transform'!D6861</f>
        <v>62001   A  Долгосрочные активы, предназначенные для продажи</v>
      </c>
      <c r="D6863" s="25">
        <f>'101_transform'!E6861</f>
        <v>44700</v>
      </c>
      <c r="E6863" s="25">
        <f>'101_transform'!F6861</f>
        <v>0</v>
      </c>
      <c r="F6863" s="25">
        <f>'101_transform'!G6861</f>
        <v>44121</v>
      </c>
      <c r="G6863" s="25">
        <f>'101_transform'!H6861</f>
        <v>0</v>
      </c>
    </row>
    <row r="6864" spans="1:7" ht="15" x14ac:dyDescent="0.2">
      <c r="A6864" s="12" t="str">
        <f t="shared" si="107"/>
        <v>АО КБ "Хлынов" (254) 62002</v>
      </c>
      <c r="B6864" s="25" t="str">
        <f>'101_transform'!C6862</f>
        <v>АО КБ "Хлынов" (254)</v>
      </c>
      <c r="C6864" s="25" t="str">
        <f>'101_transform'!D6862</f>
        <v>62002   П  Резервы на возможные потери</v>
      </c>
      <c r="D6864" s="25">
        <f>'101_transform'!E6862</f>
        <v>0</v>
      </c>
      <c r="E6864" s="25">
        <f>'101_transform'!F6862</f>
        <v>150</v>
      </c>
      <c r="F6864" s="25">
        <f>'101_transform'!G6862</f>
        <v>0</v>
      </c>
      <c r="G6864" s="25">
        <f>'101_transform'!H6862</f>
        <v>225</v>
      </c>
    </row>
    <row r="6865" spans="1:7" ht="15" x14ac:dyDescent="0.2">
      <c r="A6865" s="12" t="str">
        <f t="shared" si="107"/>
        <v>АО КБ "Хлынов" (254) 62101</v>
      </c>
      <c r="B6865" s="25" t="str">
        <f>'101_transform'!C6863</f>
        <v>АО КБ "Хлынов" (254)</v>
      </c>
      <c r="C6865" s="25" t="str">
        <f>'101_transform'!D6863</f>
        <v>62101   A  Средства труда, полученные по договорам отступного, залога, назначение которых не определено</v>
      </c>
      <c r="D6865" s="25">
        <f>'101_transform'!E6863</f>
        <v>450</v>
      </c>
      <c r="E6865" s="25">
        <f>'101_transform'!F6863</f>
        <v>0</v>
      </c>
      <c r="F6865" s="25">
        <f>'101_transform'!G6863</f>
        <v>450</v>
      </c>
      <c r="G6865" s="25">
        <f>'101_transform'!H6863</f>
        <v>0</v>
      </c>
    </row>
    <row r="6866" spans="1:7" ht="15" x14ac:dyDescent="0.2">
      <c r="A6866" s="12" t="str">
        <f t="shared" si="107"/>
        <v>АО КБ "Хлынов" (254) 62102</v>
      </c>
      <c r="B6866" s="25" t="str">
        <f>'101_transform'!C6864</f>
        <v>АО КБ "Хлынов" (254)</v>
      </c>
      <c r="C6866" s="25" t="str">
        <f>'101_transform'!D6864</f>
        <v>62102   A  Предметы труда, полученные по договорам отступного, залога, назначение которых не определено</v>
      </c>
      <c r="D6866" s="25">
        <f>'101_transform'!E6864</f>
        <v>0</v>
      </c>
      <c r="E6866" s="25">
        <f>'101_transform'!F6864</f>
        <v>0</v>
      </c>
      <c r="F6866" s="25">
        <f>'101_transform'!G6864</f>
        <v>0</v>
      </c>
      <c r="G6866" s="25">
        <f>'101_transform'!H6864</f>
        <v>0</v>
      </c>
    </row>
    <row r="6867" spans="1:7" ht="15" x14ac:dyDescent="0.2">
      <c r="A6867" s="12" t="str">
        <f t="shared" si="107"/>
        <v>АО КБ "Хлынов" (254) 62103</v>
      </c>
      <c r="B6867" s="25" t="str">
        <f>'101_transform'!C6865</f>
        <v>АО КБ "Хлынов" (254)</v>
      </c>
      <c r="C6867" s="25" t="str">
        <f>'101_transform'!D6865</f>
        <v>62103   П  Резервы на возможные потери</v>
      </c>
      <c r="D6867" s="25">
        <f>'101_transform'!E6865</f>
        <v>0</v>
      </c>
      <c r="E6867" s="25">
        <f>'101_transform'!F6865</f>
        <v>0</v>
      </c>
      <c r="F6867" s="25">
        <f>'101_transform'!G6865</f>
        <v>0</v>
      </c>
      <c r="G6867" s="25">
        <f>'101_transform'!H6865</f>
        <v>0</v>
      </c>
    </row>
    <row r="6868" spans="1:7" ht="15" x14ac:dyDescent="0.2">
      <c r="A6868" s="12" t="str">
        <f t="shared" si="107"/>
        <v>ПАО КБ "Центр-инвест" (2225) 60401</v>
      </c>
      <c r="B6868" s="25" t="str">
        <f>'101_transform'!C6866</f>
        <v>ПАО КБ "Центр-инвест" (2225)</v>
      </c>
      <c r="C6868" s="25" t="str">
        <f>'101_transform'!D6866</f>
        <v>60401   A  Основные средства (кроме земли) (c 13.02.2018)_x000D_Категория 1- Здания и сооружения (до 31.12.2002)</v>
      </c>
      <c r="D6868" s="25">
        <f>'101_transform'!E6866</f>
        <v>4407399</v>
      </c>
      <c r="E6868" s="25">
        <f>'101_transform'!F6866</f>
        <v>0</v>
      </c>
      <c r="F6868" s="25">
        <f>'101_transform'!G6866</f>
        <v>4398038</v>
      </c>
      <c r="G6868" s="25">
        <f>'101_transform'!H6866</f>
        <v>0</v>
      </c>
    </row>
    <row r="6869" spans="1:7" ht="15" x14ac:dyDescent="0.2">
      <c r="A6869" s="12" t="str">
        <f t="shared" si="107"/>
        <v>ПАО КБ "Центр-инвест" (2225) 60404</v>
      </c>
      <c r="B6869" s="25" t="str">
        <f>'101_transform'!C6867</f>
        <v>ПАО КБ "Центр-инвест" (2225)</v>
      </c>
      <c r="C6869" s="25" t="str">
        <f>'101_transform'!D6867</f>
        <v>60404   A  Земля (c 13.02.2018)</v>
      </c>
      <c r="D6869" s="25">
        <f>'101_transform'!E6867</f>
        <v>520389</v>
      </c>
      <c r="E6869" s="25">
        <f>'101_transform'!F6867</f>
        <v>0</v>
      </c>
      <c r="F6869" s="25">
        <f>'101_transform'!G6867</f>
        <v>520389</v>
      </c>
      <c r="G6869" s="25">
        <f>'101_transform'!H6867</f>
        <v>0</v>
      </c>
    </row>
    <row r="6870" spans="1:7" ht="15" x14ac:dyDescent="0.2">
      <c r="A6870" s="12" t="str">
        <f t="shared" si="107"/>
        <v>ПАО КБ "Центр-инвест" (2225) 60405</v>
      </c>
      <c r="B6870" s="25" t="str">
        <f>'101_transform'!C6868</f>
        <v>ПАО КБ "Центр-инвест" (2225)</v>
      </c>
      <c r="C6870" s="25" t="str">
        <f>'101_transform'!D6868</f>
        <v>60405   П
A (до 31.01.2003)  Резервы на возможные потери (c 13.02.2018)
Долгосрочно арендуемые основные средства (до 31.01.2003)</v>
      </c>
      <c r="D6870" s="25">
        <f>'101_transform'!E6868</f>
        <v>0</v>
      </c>
      <c r="E6870" s="25">
        <f>'101_transform'!F6868</f>
        <v>5389</v>
      </c>
      <c r="F6870" s="25">
        <f>'101_transform'!G6868</f>
        <v>0</v>
      </c>
      <c r="G6870" s="25">
        <f>'101_transform'!H6868</f>
        <v>5389</v>
      </c>
    </row>
    <row r="6871" spans="1:7" ht="15" x14ac:dyDescent="0.2">
      <c r="A6871" s="12" t="str">
        <f t="shared" si="107"/>
        <v>ПАО КБ "Центр-инвест" (2225) 60414</v>
      </c>
      <c r="B6871" s="25" t="str">
        <f>'101_transform'!C6869</f>
        <v>ПАО КБ "Центр-инвест" (2225)</v>
      </c>
      <c r="C6871" s="25" t="str">
        <f>'101_transform'!D6869</f>
        <v>60414   П  Амортизация основных средств (кроме земли) (c 13.02.2018)</v>
      </c>
      <c r="D6871" s="25">
        <f>'101_transform'!E6869</f>
        <v>0</v>
      </c>
      <c r="E6871" s="25">
        <f>'101_transform'!F6869</f>
        <v>2352622</v>
      </c>
      <c r="F6871" s="25">
        <f>'101_transform'!G6869</f>
        <v>0</v>
      </c>
      <c r="G6871" s="25">
        <f>'101_transform'!H6869</f>
        <v>2394020</v>
      </c>
    </row>
    <row r="6872" spans="1:7" ht="15" x14ac:dyDescent="0.2">
      <c r="A6872" s="12" t="str">
        <f t="shared" si="107"/>
        <v>ПАО КБ "Центр-инвест" (2225) 60415</v>
      </c>
      <c r="B6872" s="25" t="str">
        <f>'101_transform'!C6870</f>
        <v>ПАО КБ "Центр-инвест" (2225)</v>
      </c>
      <c r="C6872" s="25" t="str">
        <f>'101_transform'!D6870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872" s="25">
        <f>'101_transform'!E6870</f>
        <v>167507</v>
      </c>
      <c r="E6872" s="25">
        <f>'101_transform'!F6870</f>
        <v>0</v>
      </c>
      <c r="F6872" s="25">
        <f>'101_transform'!G6870</f>
        <v>238746</v>
      </c>
      <c r="G6872" s="25">
        <f>'101_transform'!H6870</f>
        <v>0</v>
      </c>
    </row>
    <row r="6873" spans="1:7" ht="15" x14ac:dyDescent="0.2">
      <c r="A6873" s="12" t="str">
        <f t="shared" si="107"/>
        <v>ПАО КБ "Центр-инвест" (2225) 61901</v>
      </c>
      <c r="B6873" s="25" t="str">
        <f>'101_transform'!C6871</f>
        <v>ПАО КБ "Центр-инвест" (2225)</v>
      </c>
      <c r="C6873" s="25" t="str">
        <f>'101_transform'!D6871</f>
        <v>61901   A  Земля, временно неиспользуемая в основной деятельности</v>
      </c>
      <c r="D6873" s="25">
        <f>'101_transform'!E6871</f>
        <v>0</v>
      </c>
      <c r="E6873" s="25">
        <f>'101_transform'!F6871</f>
        <v>0</v>
      </c>
      <c r="F6873" s="25">
        <f>'101_transform'!G6871</f>
        <v>0</v>
      </c>
      <c r="G6873" s="25">
        <f>'101_transform'!H6871</f>
        <v>0</v>
      </c>
    </row>
    <row r="6874" spans="1:7" ht="15" x14ac:dyDescent="0.2">
      <c r="A6874" s="12" t="str">
        <f t="shared" si="107"/>
        <v>ПАО КБ "Центр-инвест" (2225) 61902</v>
      </c>
      <c r="B6874" s="25" t="str">
        <f>'101_transform'!C6872</f>
        <v>ПАО КБ "Центр-инвест" (2225)</v>
      </c>
      <c r="C6874" s="25" t="str">
        <f>'101_transform'!D6872</f>
        <v>61902   A  Земля, временно неиспользуемая в основной деятельности, переданная в аренду</v>
      </c>
      <c r="D6874" s="25">
        <f>'101_transform'!E6872</f>
        <v>0</v>
      </c>
      <c r="E6874" s="25">
        <f>'101_transform'!F6872</f>
        <v>0</v>
      </c>
      <c r="F6874" s="25">
        <f>'101_transform'!G6872</f>
        <v>0</v>
      </c>
      <c r="G6874" s="25">
        <f>'101_transform'!H6872</f>
        <v>0</v>
      </c>
    </row>
    <row r="6875" spans="1:7" ht="15" x14ac:dyDescent="0.2">
      <c r="A6875" s="12" t="str">
        <f t="shared" si="107"/>
        <v>ПАО КБ "Центр-инвест" (2225) 61903</v>
      </c>
      <c r="B6875" s="25" t="str">
        <f>'101_transform'!C6873</f>
        <v>ПАО КБ "Центр-инвест" (2225)</v>
      </c>
      <c r="C6875" s="25" t="str">
        <f>'101_transform'!D6873</f>
        <v>61903   A  Недвижимость (кроме земли), временно неиспользуемая в основной деятельности</v>
      </c>
      <c r="D6875" s="25">
        <f>'101_transform'!E6873</f>
        <v>0</v>
      </c>
      <c r="E6875" s="25">
        <f>'101_transform'!F6873</f>
        <v>0</v>
      </c>
      <c r="F6875" s="25">
        <f>'101_transform'!G6873</f>
        <v>0</v>
      </c>
      <c r="G6875" s="25">
        <f>'101_transform'!H6873</f>
        <v>0</v>
      </c>
    </row>
    <row r="6876" spans="1:7" ht="15" x14ac:dyDescent="0.2">
      <c r="A6876" s="12" t="str">
        <f t="shared" si="107"/>
        <v>ПАО КБ "Центр-инвест" (2225) 61904</v>
      </c>
      <c r="B6876" s="25" t="str">
        <f>'101_transform'!C6874</f>
        <v>ПАО КБ "Центр-инвест" (2225)</v>
      </c>
      <c r="C6876" s="25" t="str">
        <f>'101_transform'!D6874</f>
        <v>61904   A  Недвижимость (кроме земли), временно неиспользуемая в основной деятельности, переданная в аренду</v>
      </c>
      <c r="D6876" s="25">
        <f>'101_transform'!E6874</f>
        <v>0</v>
      </c>
      <c r="E6876" s="25">
        <f>'101_transform'!F6874</f>
        <v>0</v>
      </c>
      <c r="F6876" s="25">
        <f>'101_transform'!G6874</f>
        <v>0</v>
      </c>
      <c r="G6876" s="25">
        <f>'101_transform'!H6874</f>
        <v>0</v>
      </c>
    </row>
    <row r="6877" spans="1:7" ht="15" x14ac:dyDescent="0.2">
      <c r="A6877" s="12" t="str">
        <f t="shared" si="107"/>
        <v>ПАО КБ "Центр-инвест" (2225) 61905</v>
      </c>
      <c r="B6877" s="25" t="str">
        <f>'101_transform'!C6875</f>
        <v>ПАО КБ "Центр-инвест" (2225)</v>
      </c>
      <c r="C6877" s="25" t="str">
        <f>'101_transform'!D6875</f>
        <v>61905   A  Земля, временно неиспользуемая в основной деятельности, учитываемая по справедливой стоимости</v>
      </c>
      <c r="D6877" s="25">
        <f>'101_transform'!E6875</f>
        <v>102344</v>
      </c>
      <c r="E6877" s="25">
        <f>'101_transform'!F6875</f>
        <v>0</v>
      </c>
      <c r="F6877" s="25">
        <f>'101_transform'!G6875</f>
        <v>100507</v>
      </c>
      <c r="G6877" s="25">
        <f>'101_transform'!H6875</f>
        <v>0</v>
      </c>
    </row>
    <row r="6878" spans="1:7" ht="15" x14ac:dyDescent="0.2">
      <c r="A6878" s="12" t="str">
        <f t="shared" si="107"/>
        <v>ПАО КБ "Центр-инвест" (2225) 61906</v>
      </c>
      <c r="B6878" s="25" t="str">
        <f>'101_transform'!C6876</f>
        <v>ПАО КБ "Центр-инвест" (2225)</v>
      </c>
      <c r="C6878" s="25" t="str">
        <f>'101_transform'!D6876</f>
        <v>61906   A  Земля, временно неиспользуемая в основной деятельности, учитываемая по справедливой стоимости, переданная в аренду</v>
      </c>
      <c r="D6878" s="25">
        <f>'101_transform'!E6876</f>
        <v>474492</v>
      </c>
      <c r="E6878" s="25">
        <f>'101_transform'!F6876</f>
        <v>0</v>
      </c>
      <c r="F6878" s="25">
        <f>'101_transform'!G6876</f>
        <v>474492</v>
      </c>
      <c r="G6878" s="25">
        <f>'101_transform'!H6876</f>
        <v>0</v>
      </c>
    </row>
    <row r="6879" spans="1:7" ht="15" x14ac:dyDescent="0.2">
      <c r="A6879" s="12" t="str">
        <f t="shared" si="107"/>
        <v>ПАО КБ "Центр-инвест" (2225) 61907</v>
      </c>
      <c r="B6879" s="25" t="str">
        <f>'101_transform'!C6877</f>
        <v>ПАО КБ "Центр-инвест" (2225)</v>
      </c>
      <c r="C6879" s="25" t="str">
        <f>'101_transform'!D6877</f>
        <v>61907   A  Недвижимость (кроме земли), временно неиспользуемая в основной деятельности, учитываемая по справедливой стоимости</v>
      </c>
      <c r="D6879" s="25">
        <f>'101_transform'!E6877</f>
        <v>26155</v>
      </c>
      <c r="E6879" s="25">
        <f>'101_transform'!F6877</f>
        <v>0</v>
      </c>
      <c r="F6879" s="25">
        <f>'101_transform'!G6877</f>
        <v>3139</v>
      </c>
      <c r="G6879" s="25">
        <f>'101_transform'!H6877</f>
        <v>0</v>
      </c>
    </row>
    <row r="6880" spans="1:7" ht="15" x14ac:dyDescent="0.2">
      <c r="A6880" s="12" t="str">
        <f t="shared" si="107"/>
        <v>ПАО КБ "Центр-инвест" (2225) 61908</v>
      </c>
      <c r="B6880" s="25" t="str">
        <f>'101_transform'!C6878</f>
        <v>ПАО КБ "Центр-инвест" (2225)</v>
      </c>
      <c r="C6880" s="25" t="str">
        <f>'101_transform'!D6878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880" s="25">
        <f>'101_transform'!E6878</f>
        <v>464712</v>
      </c>
      <c r="E6880" s="25">
        <f>'101_transform'!F6878</f>
        <v>0</v>
      </c>
      <c r="F6880" s="25">
        <f>'101_transform'!G6878</f>
        <v>464712</v>
      </c>
      <c r="G6880" s="25">
        <f>'101_transform'!H6878</f>
        <v>0</v>
      </c>
    </row>
    <row r="6881" spans="1:7" ht="15" x14ac:dyDescent="0.2">
      <c r="A6881" s="12" t="str">
        <f t="shared" si="107"/>
        <v>ПАО КБ "Центр-инвест" (2225) 61909</v>
      </c>
      <c r="B6881" s="25" t="str">
        <f>'101_transform'!C6879</f>
        <v>ПАО КБ "Центр-инвест" (2225)</v>
      </c>
      <c r="C6881" s="25" t="str">
        <f>'101_transform'!D6879</f>
        <v>61909   П  Амортизация недвижимости (кроме земли), временно неиспользуемой в основной деятельности</v>
      </c>
      <c r="D6881" s="25">
        <f>'101_transform'!E6879</f>
        <v>0</v>
      </c>
      <c r="E6881" s="25">
        <f>'101_transform'!F6879</f>
        <v>0</v>
      </c>
      <c r="F6881" s="25">
        <f>'101_transform'!G6879</f>
        <v>0</v>
      </c>
      <c r="G6881" s="25">
        <f>'101_transform'!H6879</f>
        <v>0</v>
      </c>
    </row>
    <row r="6882" spans="1:7" ht="15" x14ac:dyDescent="0.2">
      <c r="A6882" s="12" t="str">
        <f t="shared" si="107"/>
        <v>ПАО КБ "Центр-инвест" (2225) 61910</v>
      </c>
      <c r="B6882" s="25" t="str">
        <f>'101_transform'!C6880</f>
        <v>ПАО КБ "Центр-инвест" (2225)</v>
      </c>
      <c r="C6882" s="25" t="str">
        <f>'101_transform'!D6880</f>
        <v>61910   П  Амортизация недвижимости (кроме земли), временно неиспользуемой в основной деятельности, переданной в аренду</v>
      </c>
      <c r="D6882" s="25">
        <f>'101_transform'!E6880</f>
        <v>0</v>
      </c>
      <c r="E6882" s="25">
        <f>'101_transform'!F6880</f>
        <v>0</v>
      </c>
      <c r="F6882" s="25">
        <f>'101_transform'!G6880</f>
        <v>0</v>
      </c>
      <c r="G6882" s="25">
        <f>'101_transform'!H6880</f>
        <v>0</v>
      </c>
    </row>
    <row r="6883" spans="1:7" ht="15" x14ac:dyDescent="0.2">
      <c r="A6883" s="12" t="str">
        <f t="shared" si="107"/>
        <v>ПАО КБ "Центр-инвест" (2225) 61911</v>
      </c>
      <c r="B6883" s="25" t="str">
        <f>'101_transform'!C6881</f>
        <v>ПАО КБ "Центр-инвест" (2225)</v>
      </c>
      <c r="C6883" s="25" t="str">
        <f>'101_transform'!D6881</f>
        <v>61911   A  Вложения в сооружение (строительство) объектов недвижимости, временно неиспользуемой в основной деятельности</v>
      </c>
      <c r="D6883" s="25">
        <f>'101_transform'!E6881</f>
        <v>2875</v>
      </c>
      <c r="E6883" s="25">
        <f>'101_transform'!F6881</f>
        <v>0</v>
      </c>
      <c r="F6883" s="25">
        <f>'101_transform'!G6881</f>
        <v>5273</v>
      </c>
      <c r="G6883" s="25">
        <f>'101_transform'!H6881</f>
        <v>0</v>
      </c>
    </row>
    <row r="6884" spans="1:7" ht="15" x14ac:dyDescent="0.2">
      <c r="A6884" s="12" t="str">
        <f t="shared" si="107"/>
        <v>ПАО КБ "Центр-инвест" (2225) 61912</v>
      </c>
      <c r="B6884" s="25" t="str">
        <f>'101_transform'!C6882</f>
        <v>ПАО КБ "Центр-инвест" (2225)</v>
      </c>
      <c r="C6884" s="25" t="str">
        <f>'101_transform'!D6882</f>
        <v>61912   П  Резервы на возможные потери</v>
      </c>
      <c r="D6884" s="25">
        <f>'101_transform'!E6882</f>
        <v>0</v>
      </c>
      <c r="E6884" s="25">
        <f>'101_transform'!F6882</f>
        <v>0</v>
      </c>
      <c r="F6884" s="25">
        <f>'101_transform'!G6882</f>
        <v>0</v>
      </c>
      <c r="G6884" s="25">
        <f>'101_transform'!H6882</f>
        <v>0</v>
      </c>
    </row>
    <row r="6885" spans="1:7" ht="15" x14ac:dyDescent="0.2">
      <c r="A6885" s="12" t="str">
        <f t="shared" si="107"/>
        <v>ПАО КБ "Центр-инвест" (2225) 62001</v>
      </c>
      <c r="B6885" s="25" t="str">
        <f>'101_transform'!C6883</f>
        <v>ПАО КБ "Центр-инвест" (2225)</v>
      </c>
      <c r="C6885" s="25" t="str">
        <f>'101_transform'!D6883</f>
        <v>62001   A  Долгосрочные активы, предназначенные для продажи</v>
      </c>
      <c r="D6885" s="25">
        <f>'101_transform'!E6883</f>
        <v>1070314</v>
      </c>
      <c r="E6885" s="25">
        <f>'101_transform'!F6883</f>
        <v>0</v>
      </c>
      <c r="F6885" s="25">
        <f>'101_transform'!G6883</f>
        <v>770082</v>
      </c>
      <c r="G6885" s="25">
        <f>'101_transform'!H6883</f>
        <v>0</v>
      </c>
    </row>
    <row r="6886" spans="1:7" ht="15" x14ac:dyDescent="0.2">
      <c r="A6886" s="12" t="str">
        <f t="shared" si="107"/>
        <v>ПАО КБ "Центр-инвест" (2225) 62002</v>
      </c>
      <c r="B6886" s="25" t="str">
        <f>'101_transform'!C6884</f>
        <v>ПАО КБ "Центр-инвест" (2225)</v>
      </c>
      <c r="C6886" s="25" t="str">
        <f>'101_transform'!D6884</f>
        <v>62002   П  Резервы на возможные потери</v>
      </c>
      <c r="D6886" s="25">
        <f>'101_transform'!E6884</f>
        <v>0</v>
      </c>
      <c r="E6886" s="25">
        <f>'101_transform'!F6884</f>
        <v>211908</v>
      </c>
      <c r="F6886" s="25">
        <f>'101_transform'!G6884</f>
        <v>0</v>
      </c>
      <c r="G6886" s="25">
        <f>'101_transform'!H6884</f>
        <v>125788</v>
      </c>
    </row>
    <row r="6887" spans="1:7" ht="15" x14ac:dyDescent="0.2">
      <c r="A6887" s="12" t="str">
        <f t="shared" si="107"/>
        <v>ПАО КБ "Центр-инвест" (2225) 62101</v>
      </c>
      <c r="B6887" s="25" t="str">
        <f>'101_transform'!C6885</f>
        <v>ПАО КБ "Центр-инвест" (2225)</v>
      </c>
      <c r="C6887" s="25" t="str">
        <f>'101_transform'!D6885</f>
        <v>62101   A  Средства труда, полученные по договорам отступного, залога, назначение которых не определено</v>
      </c>
      <c r="D6887" s="25">
        <f>'101_transform'!E6885</f>
        <v>82274</v>
      </c>
      <c r="E6887" s="25">
        <f>'101_transform'!F6885</f>
        <v>0</v>
      </c>
      <c r="F6887" s="25">
        <f>'101_transform'!G6885</f>
        <v>0</v>
      </c>
      <c r="G6887" s="25">
        <f>'101_transform'!H6885</f>
        <v>0</v>
      </c>
    </row>
    <row r="6888" spans="1:7" ht="15" x14ac:dyDescent="0.2">
      <c r="A6888" s="12" t="str">
        <f t="shared" si="107"/>
        <v>ПАО КБ "Центр-инвест" (2225) 62102</v>
      </c>
      <c r="B6888" s="25" t="str">
        <f>'101_transform'!C6886</f>
        <v>ПАО КБ "Центр-инвест" (2225)</v>
      </c>
      <c r="C6888" s="25" t="str">
        <f>'101_transform'!D6886</f>
        <v>62102   A  Предметы труда, полученные по договорам отступного, залога, назначение которых не определено</v>
      </c>
      <c r="D6888" s="25">
        <f>'101_transform'!E6886</f>
        <v>0</v>
      </c>
      <c r="E6888" s="25">
        <f>'101_transform'!F6886</f>
        <v>0</v>
      </c>
      <c r="F6888" s="25">
        <f>'101_transform'!G6886</f>
        <v>0</v>
      </c>
      <c r="G6888" s="25">
        <f>'101_transform'!H6886</f>
        <v>0</v>
      </c>
    </row>
    <row r="6889" spans="1:7" ht="15" x14ac:dyDescent="0.2">
      <c r="A6889" s="12" t="str">
        <f t="shared" si="107"/>
        <v>ПАО КБ "Центр-инвест" (2225) 62103</v>
      </c>
      <c r="B6889" s="25" t="str">
        <f>'101_transform'!C6887</f>
        <v>ПАО КБ "Центр-инвест" (2225)</v>
      </c>
      <c r="C6889" s="25" t="str">
        <f>'101_transform'!D6887</f>
        <v>62103   П  Резервы на возможные потери</v>
      </c>
      <c r="D6889" s="25">
        <f>'101_transform'!E6887</f>
        <v>0</v>
      </c>
      <c r="E6889" s="25">
        <f>'101_transform'!F6887</f>
        <v>0</v>
      </c>
      <c r="F6889" s="25">
        <f>'101_transform'!G6887</f>
        <v>0</v>
      </c>
      <c r="G6889" s="25">
        <f>'101_transform'!H6887</f>
        <v>0</v>
      </c>
    </row>
    <row r="6890" spans="1:7" ht="15" x14ac:dyDescent="0.2">
      <c r="A6890" s="12" t="str">
        <f t="shared" si="107"/>
        <v>АО АКБ "ЦентроКредит" (121) 60401</v>
      </c>
      <c r="B6890" s="25" t="str">
        <f>'101_transform'!C6888</f>
        <v>АО АКБ "ЦентроКредит" (121)</v>
      </c>
      <c r="C6890" s="25" t="str">
        <f>'101_transform'!D6888</f>
        <v>60401   A  Основные средства (кроме земли) (c 13.02.2018)_x000D_Категория 1- Здания и сооружения (до 31.12.2002)</v>
      </c>
      <c r="D6890" s="25">
        <f>'101_transform'!E6888</f>
        <v>378248</v>
      </c>
      <c r="E6890" s="25">
        <f>'101_transform'!F6888</f>
        <v>0</v>
      </c>
      <c r="F6890" s="25">
        <f>'101_transform'!G6888</f>
        <v>381784</v>
      </c>
      <c r="G6890" s="25">
        <f>'101_transform'!H6888</f>
        <v>0</v>
      </c>
    </row>
    <row r="6891" spans="1:7" ht="15" x14ac:dyDescent="0.2">
      <c r="A6891" s="12" t="str">
        <f t="shared" si="107"/>
        <v>АО АКБ "ЦентроКредит" (121) 60404</v>
      </c>
      <c r="B6891" s="25" t="str">
        <f>'101_transform'!C6889</f>
        <v>АО АКБ "ЦентроКредит" (121)</v>
      </c>
      <c r="C6891" s="25" t="str">
        <f>'101_transform'!D6889</f>
        <v>60404   A  Земля (c 13.02.2018)</v>
      </c>
      <c r="D6891" s="25">
        <f>'101_transform'!E6889</f>
        <v>0</v>
      </c>
      <c r="E6891" s="25">
        <f>'101_transform'!F6889</f>
        <v>0</v>
      </c>
      <c r="F6891" s="25">
        <f>'101_transform'!G6889</f>
        <v>0</v>
      </c>
      <c r="G6891" s="25">
        <f>'101_transform'!H6889</f>
        <v>0</v>
      </c>
    </row>
    <row r="6892" spans="1:7" ht="15" x14ac:dyDescent="0.2">
      <c r="A6892" s="12" t="str">
        <f t="shared" si="107"/>
        <v>АО АКБ "ЦентроКредит" (121) 60405</v>
      </c>
      <c r="B6892" s="25" t="str">
        <f>'101_transform'!C6890</f>
        <v>АО АКБ "ЦентроКредит" (121)</v>
      </c>
      <c r="C6892" s="25" t="str">
        <f>'101_transform'!D6890</f>
        <v>60405   П
A (до 31.01.2003)  Резервы на возможные потери (c 13.02.2018)
Долгосрочно арендуемые основные средства (до 31.01.2003)</v>
      </c>
      <c r="D6892" s="25">
        <f>'101_transform'!E6890</f>
        <v>0</v>
      </c>
      <c r="E6892" s="25">
        <f>'101_transform'!F6890</f>
        <v>0</v>
      </c>
      <c r="F6892" s="25">
        <f>'101_transform'!G6890</f>
        <v>0</v>
      </c>
      <c r="G6892" s="25">
        <f>'101_transform'!H6890</f>
        <v>0</v>
      </c>
    </row>
    <row r="6893" spans="1:7" ht="15" x14ac:dyDescent="0.2">
      <c r="A6893" s="12" t="str">
        <f t="shared" si="107"/>
        <v>АО АКБ "ЦентроКредит" (121) 60414</v>
      </c>
      <c r="B6893" s="25" t="str">
        <f>'101_transform'!C6891</f>
        <v>АО АКБ "ЦентроКредит" (121)</v>
      </c>
      <c r="C6893" s="25" t="str">
        <f>'101_transform'!D6891</f>
        <v>60414   П  Амортизация основных средств (кроме земли) (c 13.02.2018)</v>
      </c>
      <c r="D6893" s="25">
        <f>'101_transform'!E6891</f>
        <v>0</v>
      </c>
      <c r="E6893" s="25">
        <f>'101_transform'!F6891</f>
        <v>198871</v>
      </c>
      <c r="F6893" s="25">
        <f>'101_transform'!G6891</f>
        <v>0</v>
      </c>
      <c r="G6893" s="25">
        <f>'101_transform'!H6891</f>
        <v>197446</v>
      </c>
    </row>
    <row r="6894" spans="1:7" ht="15" x14ac:dyDescent="0.2">
      <c r="A6894" s="12" t="str">
        <f t="shared" si="107"/>
        <v>АО АКБ "ЦентроКредит" (121) 60415</v>
      </c>
      <c r="B6894" s="25" t="str">
        <f>'101_transform'!C6892</f>
        <v>АО АКБ "ЦентроКредит" (121)</v>
      </c>
      <c r="C6894" s="25" t="str">
        <f>'101_transform'!D6892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894" s="25">
        <f>'101_transform'!E6892</f>
        <v>1881</v>
      </c>
      <c r="E6894" s="25">
        <f>'101_transform'!F6892</f>
        <v>0</v>
      </c>
      <c r="F6894" s="25">
        <f>'101_transform'!G6892</f>
        <v>0</v>
      </c>
      <c r="G6894" s="25">
        <f>'101_transform'!H6892</f>
        <v>0</v>
      </c>
    </row>
    <row r="6895" spans="1:7" ht="15" x14ac:dyDescent="0.2">
      <c r="A6895" s="12" t="str">
        <f t="shared" si="107"/>
        <v>АО АКБ "ЦентроКредит" (121) 61901</v>
      </c>
      <c r="B6895" s="25" t="str">
        <f>'101_transform'!C6893</f>
        <v>АО АКБ "ЦентроКредит" (121)</v>
      </c>
      <c r="C6895" s="25" t="str">
        <f>'101_transform'!D6893</f>
        <v>61901   A  Земля, временно неиспользуемая в основной деятельности</v>
      </c>
      <c r="D6895" s="25">
        <f>'101_transform'!E6893</f>
        <v>203251</v>
      </c>
      <c r="E6895" s="25">
        <f>'101_transform'!F6893</f>
        <v>0</v>
      </c>
      <c r="F6895" s="25">
        <f>'101_transform'!G6893</f>
        <v>203251</v>
      </c>
      <c r="G6895" s="25">
        <f>'101_transform'!H6893</f>
        <v>0</v>
      </c>
    </row>
    <row r="6896" spans="1:7" ht="15" x14ac:dyDescent="0.2">
      <c r="A6896" s="12" t="str">
        <f t="shared" si="107"/>
        <v>АО АКБ "ЦентроКредит" (121) 61902</v>
      </c>
      <c r="B6896" s="25" t="str">
        <f>'101_transform'!C6894</f>
        <v>АО АКБ "ЦентроКредит" (121)</v>
      </c>
      <c r="C6896" s="25" t="str">
        <f>'101_transform'!D6894</f>
        <v>61902   A  Земля, временно неиспользуемая в основной деятельности, переданная в аренду</v>
      </c>
      <c r="D6896" s="25">
        <f>'101_transform'!E6894</f>
        <v>6899</v>
      </c>
      <c r="E6896" s="25">
        <f>'101_transform'!F6894</f>
        <v>0</v>
      </c>
      <c r="F6896" s="25">
        <f>'101_transform'!G6894</f>
        <v>6899</v>
      </c>
      <c r="G6896" s="25">
        <f>'101_transform'!H6894</f>
        <v>0</v>
      </c>
    </row>
    <row r="6897" spans="1:7" ht="15" x14ac:dyDescent="0.2">
      <c r="A6897" s="12" t="str">
        <f t="shared" si="107"/>
        <v>АО АКБ "ЦентроКредит" (121) 61903</v>
      </c>
      <c r="B6897" s="25" t="str">
        <f>'101_transform'!C6895</f>
        <v>АО АКБ "ЦентроКредит" (121)</v>
      </c>
      <c r="C6897" s="25" t="str">
        <f>'101_transform'!D6895</f>
        <v>61903   A  Недвижимость (кроме земли), временно неиспользуемая в основной деятельности</v>
      </c>
      <c r="D6897" s="25">
        <f>'101_transform'!E6895</f>
        <v>98935</v>
      </c>
      <c r="E6897" s="25">
        <f>'101_transform'!F6895</f>
        <v>0</v>
      </c>
      <c r="F6897" s="25">
        <f>'101_transform'!G6895</f>
        <v>98993</v>
      </c>
      <c r="G6897" s="25">
        <f>'101_transform'!H6895</f>
        <v>0</v>
      </c>
    </row>
    <row r="6898" spans="1:7" ht="15" x14ac:dyDescent="0.2">
      <c r="A6898" s="12" t="str">
        <f t="shared" si="107"/>
        <v>АО АКБ "ЦентроКредит" (121) 61904</v>
      </c>
      <c r="B6898" s="25" t="str">
        <f>'101_transform'!C6896</f>
        <v>АО АКБ "ЦентроКредит" (121)</v>
      </c>
      <c r="C6898" s="25" t="str">
        <f>'101_transform'!D6896</f>
        <v>61904   A  Недвижимость (кроме земли), временно неиспользуемая в основной деятельности, переданная в аренду</v>
      </c>
      <c r="D6898" s="25">
        <f>'101_transform'!E6896</f>
        <v>332435</v>
      </c>
      <c r="E6898" s="25">
        <f>'101_transform'!F6896</f>
        <v>0</v>
      </c>
      <c r="F6898" s="25">
        <f>'101_transform'!G6896</f>
        <v>332377</v>
      </c>
      <c r="G6898" s="25">
        <f>'101_transform'!H6896</f>
        <v>0</v>
      </c>
    </row>
    <row r="6899" spans="1:7" ht="15" x14ac:dyDescent="0.2">
      <c r="A6899" s="12" t="str">
        <f t="shared" si="107"/>
        <v>АО АКБ "ЦентроКредит" (121) 61905</v>
      </c>
      <c r="B6899" s="25" t="str">
        <f>'101_transform'!C6897</f>
        <v>АО АКБ "ЦентроКредит" (121)</v>
      </c>
      <c r="C6899" s="25" t="str">
        <f>'101_transform'!D6897</f>
        <v>61905   A  Земля, временно неиспользуемая в основной деятельности, учитываемая по справедливой стоимости</v>
      </c>
      <c r="D6899" s="25">
        <f>'101_transform'!E6897</f>
        <v>0</v>
      </c>
      <c r="E6899" s="25">
        <f>'101_transform'!F6897</f>
        <v>0</v>
      </c>
      <c r="F6899" s="25">
        <f>'101_transform'!G6897</f>
        <v>0</v>
      </c>
      <c r="G6899" s="25">
        <f>'101_transform'!H6897</f>
        <v>0</v>
      </c>
    </row>
    <row r="6900" spans="1:7" ht="15" x14ac:dyDescent="0.2">
      <c r="A6900" s="12" t="str">
        <f t="shared" si="107"/>
        <v>АО АКБ "ЦентроКредит" (121) 61906</v>
      </c>
      <c r="B6900" s="25" t="str">
        <f>'101_transform'!C6898</f>
        <v>АО АКБ "ЦентроКредит" (121)</v>
      </c>
      <c r="C6900" s="25" t="str">
        <f>'101_transform'!D6898</f>
        <v>61906   A  Земля, временно неиспользуемая в основной деятельности, учитываемая по справедливой стоимости, переданная в аренду</v>
      </c>
      <c r="D6900" s="25">
        <f>'101_transform'!E6898</f>
        <v>0</v>
      </c>
      <c r="E6900" s="25">
        <f>'101_transform'!F6898</f>
        <v>0</v>
      </c>
      <c r="F6900" s="25">
        <f>'101_transform'!G6898</f>
        <v>0</v>
      </c>
      <c r="G6900" s="25">
        <f>'101_transform'!H6898</f>
        <v>0</v>
      </c>
    </row>
    <row r="6901" spans="1:7" ht="15" x14ac:dyDescent="0.2">
      <c r="A6901" s="12" t="str">
        <f t="shared" si="107"/>
        <v>АО АКБ "ЦентроКредит" (121) 61907</v>
      </c>
      <c r="B6901" s="25" t="str">
        <f>'101_transform'!C6899</f>
        <v>АО АКБ "ЦентроКредит" (121)</v>
      </c>
      <c r="C6901" s="25" t="str">
        <f>'101_transform'!D6899</f>
        <v>61907   A  Недвижимость (кроме земли), временно неиспользуемая в основной деятельности, учитываемая по справедливой стоимости</v>
      </c>
      <c r="D6901" s="25">
        <f>'101_transform'!E6899</f>
        <v>0</v>
      </c>
      <c r="E6901" s="25">
        <f>'101_transform'!F6899</f>
        <v>0</v>
      </c>
      <c r="F6901" s="25">
        <f>'101_transform'!G6899</f>
        <v>0</v>
      </c>
      <c r="G6901" s="25">
        <f>'101_transform'!H6899</f>
        <v>0</v>
      </c>
    </row>
    <row r="6902" spans="1:7" ht="15" x14ac:dyDescent="0.2">
      <c r="A6902" s="12" t="str">
        <f t="shared" si="107"/>
        <v>АО АКБ "ЦентроКредит" (121) 61908</v>
      </c>
      <c r="B6902" s="25" t="str">
        <f>'101_transform'!C6900</f>
        <v>АО АКБ "ЦентроКредит" (121)</v>
      </c>
      <c r="C6902" s="25" t="str">
        <f>'101_transform'!D6900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902" s="25">
        <f>'101_transform'!E6900</f>
        <v>0</v>
      </c>
      <c r="E6902" s="25">
        <f>'101_transform'!F6900</f>
        <v>0</v>
      </c>
      <c r="F6902" s="25">
        <f>'101_transform'!G6900</f>
        <v>0</v>
      </c>
      <c r="G6902" s="25">
        <f>'101_transform'!H6900</f>
        <v>0</v>
      </c>
    </row>
    <row r="6903" spans="1:7" ht="15" x14ac:dyDescent="0.2">
      <c r="A6903" s="12" t="str">
        <f t="shared" si="107"/>
        <v>АО АКБ "ЦентроКредит" (121) 61909</v>
      </c>
      <c r="B6903" s="25" t="str">
        <f>'101_transform'!C6901</f>
        <v>АО АКБ "ЦентроКредит" (121)</v>
      </c>
      <c r="C6903" s="25" t="str">
        <f>'101_transform'!D6901</f>
        <v>61909   П  Амортизация недвижимости (кроме земли), временно неиспользуемой в основной деятельности</v>
      </c>
      <c r="D6903" s="25">
        <f>'101_transform'!E6901</f>
        <v>0</v>
      </c>
      <c r="E6903" s="25">
        <f>'101_transform'!F6901</f>
        <v>7988</v>
      </c>
      <c r="F6903" s="25">
        <f>'101_transform'!G6901</f>
        <v>0</v>
      </c>
      <c r="G6903" s="25">
        <f>'101_transform'!H6901</f>
        <v>8654</v>
      </c>
    </row>
    <row r="6904" spans="1:7" ht="15" x14ac:dyDescent="0.2">
      <c r="A6904" s="12" t="str">
        <f t="shared" si="107"/>
        <v>АО АКБ "ЦентроКредит" (121) 61910</v>
      </c>
      <c r="B6904" s="25" t="str">
        <f>'101_transform'!C6902</f>
        <v>АО АКБ "ЦентроКредит" (121)</v>
      </c>
      <c r="C6904" s="25" t="str">
        <f>'101_transform'!D6902</f>
        <v>61910   П  Амортизация недвижимости (кроме земли), временно неиспользуемой в основной деятельности, переданной в аренду</v>
      </c>
      <c r="D6904" s="25">
        <f>'101_transform'!E6902</f>
        <v>0</v>
      </c>
      <c r="E6904" s="25">
        <f>'101_transform'!F6902</f>
        <v>34352</v>
      </c>
      <c r="F6904" s="25">
        <f>'101_transform'!G6902</f>
        <v>0</v>
      </c>
      <c r="G6904" s="25">
        <f>'101_transform'!H6902</f>
        <v>36561</v>
      </c>
    </row>
    <row r="6905" spans="1:7" ht="15" x14ac:dyDescent="0.2">
      <c r="A6905" s="12" t="str">
        <f t="shared" si="107"/>
        <v>АО АКБ "ЦентроКредит" (121) 61911</v>
      </c>
      <c r="B6905" s="25" t="str">
        <f>'101_transform'!C6903</f>
        <v>АО АКБ "ЦентроКредит" (121)</v>
      </c>
      <c r="C6905" s="25" t="str">
        <f>'101_transform'!D6903</f>
        <v>61911   A  Вложения в сооружение (строительство) объектов недвижимости, временно неиспользуемой в основной деятельности</v>
      </c>
      <c r="D6905" s="25">
        <f>'101_transform'!E6903</f>
        <v>0</v>
      </c>
      <c r="E6905" s="25">
        <f>'101_transform'!F6903</f>
        <v>0</v>
      </c>
      <c r="F6905" s="25">
        <f>'101_transform'!G6903</f>
        <v>0</v>
      </c>
      <c r="G6905" s="25">
        <f>'101_transform'!H6903</f>
        <v>0</v>
      </c>
    </row>
    <row r="6906" spans="1:7" ht="15" x14ac:dyDescent="0.2">
      <c r="A6906" s="12" t="str">
        <f t="shared" si="107"/>
        <v>АО АКБ "ЦентроКредит" (121) 61912</v>
      </c>
      <c r="B6906" s="25" t="str">
        <f>'101_transform'!C6904</f>
        <v>АО АКБ "ЦентроКредит" (121)</v>
      </c>
      <c r="C6906" s="25" t="str">
        <f>'101_transform'!D6904</f>
        <v>61912   П  Резервы на возможные потери</v>
      </c>
      <c r="D6906" s="25">
        <f>'101_transform'!E6904</f>
        <v>0</v>
      </c>
      <c r="E6906" s="25">
        <f>'101_transform'!F6904</f>
        <v>416980</v>
      </c>
      <c r="F6906" s="25">
        <f>'101_transform'!G6904</f>
        <v>0</v>
      </c>
      <c r="G6906" s="25">
        <f>'101_transform'!H6904</f>
        <v>420106</v>
      </c>
    </row>
    <row r="6907" spans="1:7" ht="15" x14ac:dyDescent="0.2">
      <c r="A6907" s="12" t="str">
        <f t="shared" si="107"/>
        <v>АО АКБ "ЦентроКредит" (121) 62001</v>
      </c>
      <c r="B6907" s="25" t="str">
        <f>'101_transform'!C6905</f>
        <v>АО АКБ "ЦентроКредит" (121)</v>
      </c>
      <c r="C6907" s="25" t="str">
        <f>'101_transform'!D6905</f>
        <v>62001   A  Долгосрочные активы, предназначенные для продажи</v>
      </c>
      <c r="D6907" s="25">
        <f>'101_transform'!E6905</f>
        <v>0</v>
      </c>
      <c r="E6907" s="25">
        <f>'101_transform'!F6905</f>
        <v>0</v>
      </c>
      <c r="F6907" s="25">
        <f>'101_transform'!G6905</f>
        <v>0</v>
      </c>
      <c r="G6907" s="25">
        <f>'101_transform'!H6905</f>
        <v>0</v>
      </c>
    </row>
    <row r="6908" spans="1:7" ht="15" x14ac:dyDescent="0.2">
      <c r="A6908" s="12" t="str">
        <f t="shared" si="107"/>
        <v>АО АКБ "ЦентроКредит" (121) 62002</v>
      </c>
      <c r="B6908" s="25" t="str">
        <f>'101_transform'!C6906</f>
        <v>АО АКБ "ЦентроКредит" (121)</v>
      </c>
      <c r="C6908" s="25" t="str">
        <f>'101_transform'!D6906</f>
        <v>62002   П  Резервы на возможные потери</v>
      </c>
      <c r="D6908" s="25">
        <f>'101_transform'!E6906</f>
        <v>0</v>
      </c>
      <c r="E6908" s="25">
        <f>'101_transform'!F6906</f>
        <v>0</v>
      </c>
      <c r="F6908" s="25">
        <f>'101_transform'!G6906</f>
        <v>0</v>
      </c>
      <c r="G6908" s="25">
        <f>'101_transform'!H6906</f>
        <v>0</v>
      </c>
    </row>
    <row r="6909" spans="1:7" ht="15" x14ac:dyDescent="0.2">
      <c r="A6909" s="12" t="str">
        <f t="shared" si="107"/>
        <v>АО АКБ "ЦентроКредит" (121) 62101</v>
      </c>
      <c r="B6909" s="25" t="str">
        <f>'101_transform'!C6907</f>
        <v>АО АКБ "ЦентроКредит" (121)</v>
      </c>
      <c r="C6909" s="25" t="str">
        <f>'101_transform'!D6907</f>
        <v>62101   A  Средства труда, полученные по договорам отступного, залога, назначение которых не определено</v>
      </c>
      <c r="D6909" s="25">
        <f>'101_transform'!E6907</f>
        <v>0</v>
      </c>
      <c r="E6909" s="25">
        <f>'101_transform'!F6907</f>
        <v>0</v>
      </c>
      <c r="F6909" s="25">
        <f>'101_transform'!G6907</f>
        <v>0</v>
      </c>
      <c r="G6909" s="25">
        <f>'101_transform'!H6907</f>
        <v>0</v>
      </c>
    </row>
    <row r="6910" spans="1:7" ht="15" x14ac:dyDescent="0.2">
      <c r="A6910" s="12" t="str">
        <f t="shared" si="107"/>
        <v>АО АКБ "ЦентроКредит" (121) 62102</v>
      </c>
      <c r="B6910" s="25" t="str">
        <f>'101_transform'!C6908</f>
        <v>АО АКБ "ЦентроКредит" (121)</v>
      </c>
      <c r="C6910" s="25" t="str">
        <f>'101_transform'!D6908</f>
        <v>62102   A  Предметы труда, полученные по договорам отступного, залога, назначение которых не определено</v>
      </c>
      <c r="D6910" s="25">
        <f>'101_transform'!E6908</f>
        <v>0</v>
      </c>
      <c r="E6910" s="25">
        <f>'101_transform'!F6908</f>
        <v>0</v>
      </c>
      <c r="F6910" s="25">
        <f>'101_transform'!G6908</f>
        <v>0</v>
      </c>
      <c r="G6910" s="25">
        <f>'101_transform'!H6908</f>
        <v>0</v>
      </c>
    </row>
    <row r="6911" spans="1:7" ht="15" x14ac:dyDescent="0.2">
      <c r="A6911" s="12" t="str">
        <f t="shared" si="107"/>
        <v>АО АКБ "ЦентроКредит" (121) 62103</v>
      </c>
      <c r="B6911" s="25" t="str">
        <f>'101_transform'!C6909</f>
        <v>АО АКБ "ЦентроКредит" (121)</v>
      </c>
      <c r="C6911" s="25" t="str">
        <f>'101_transform'!D6909</f>
        <v>62103   П  Резервы на возможные потери</v>
      </c>
      <c r="D6911" s="25">
        <f>'101_transform'!E6909</f>
        <v>0</v>
      </c>
      <c r="E6911" s="25">
        <f>'101_transform'!F6909</f>
        <v>0</v>
      </c>
      <c r="F6911" s="25">
        <f>'101_transform'!G6909</f>
        <v>0</v>
      </c>
      <c r="G6911" s="25">
        <f>'101_transform'!H6909</f>
        <v>0</v>
      </c>
    </row>
    <row r="6912" spans="1:7" ht="15" x14ac:dyDescent="0.2">
      <c r="A6912" s="12" t="str">
        <f t="shared" si="107"/>
        <v>ЦМРБанк (ООО) (3531) 60401</v>
      </c>
      <c r="B6912" s="25" t="str">
        <f>'101_transform'!C6910</f>
        <v>ЦМРБанк (ООО) (3531)</v>
      </c>
      <c r="C6912" s="25" t="str">
        <f>'101_transform'!D6910</f>
        <v>60401   A  Основные средства (кроме земли) (c 13.02.2018)_x000D_Категория 1- Здания и сооружения (до 31.12.2002)</v>
      </c>
      <c r="D6912" s="25">
        <f>'101_transform'!E6910</f>
        <v>0</v>
      </c>
      <c r="E6912" s="25">
        <f>'101_transform'!F6910</f>
        <v>0</v>
      </c>
      <c r="F6912" s="25">
        <f>'101_transform'!G6910</f>
        <v>0</v>
      </c>
      <c r="G6912" s="25">
        <f>'101_transform'!H6910</f>
        <v>0</v>
      </c>
    </row>
    <row r="6913" spans="1:7" ht="15" x14ac:dyDescent="0.2">
      <c r="A6913" s="12" t="str">
        <f t="shared" si="107"/>
        <v>ЦМРБанк (ООО) (3531) 60404</v>
      </c>
      <c r="B6913" s="25" t="str">
        <f>'101_transform'!C6911</f>
        <v>ЦМРБанк (ООО) (3531)</v>
      </c>
      <c r="C6913" s="25" t="str">
        <f>'101_transform'!D6911</f>
        <v>60404   A  Земля (c 13.02.2018)</v>
      </c>
      <c r="D6913" s="25">
        <f>'101_transform'!E6911</f>
        <v>0</v>
      </c>
      <c r="E6913" s="25">
        <f>'101_transform'!F6911</f>
        <v>0</v>
      </c>
      <c r="F6913" s="25">
        <f>'101_transform'!G6911</f>
        <v>0</v>
      </c>
      <c r="G6913" s="25">
        <f>'101_transform'!H6911</f>
        <v>0</v>
      </c>
    </row>
    <row r="6914" spans="1:7" ht="15" x14ac:dyDescent="0.2">
      <c r="A6914" s="12" t="str">
        <f t="shared" si="107"/>
        <v>ЦМРБанк (ООО) (3531) 60405</v>
      </c>
      <c r="B6914" s="25" t="str">
        <f>'101_transform'!C6912</f>
        <v>ЦМРБанк (ООО) (3531)</v>
      </c>
      <c r="C6914" s="25" t="str">
        <f>'101_transform'!D6912</f>
        <v>60405   П
A (до 31.01.2003)  Резервы на возможные потери (c 13.02.2018)
Долгосрочно арендуемые основные средства (до 31.01.2003)</v>
      </c>
      <c r="D6914" s="25">
        <f>'101_transform'!E6912</f>
        <v>0</v>
      </c>
      <c r="E6914" s="25">
        <f>'101_transform'!F6912</f>
        <v>0</v>
      </c>
      <c r="F6914" s="25">
        <f>'101_transform'!G6912</f>
        <v>0</v>
      </c>
      <c r="G6914" s="25">
        <f>'101_transform'!H6912</f>
        <v>0</v>
      </c>
    </row>
    <row r="6915" spans="1:7" ht="15" x14ac:dyDescent="0.2">
      <c r="A6915" s="12" t="str">
        <f t="shared" si="107"/>
        <v>ЦМРБанк (ООО) (3531) 60414</v>
      </c>
      <c r="B6915" s="25" t="str">
        <f>'101_transform'!C6913</f>
        <v>ЦМРБанк (ООО) (3531)</v>
      </c>
      <c r="C6915" s="25" t="str">
        <f>'101_transform'!D6913</f>
        <v>60414   П  Амортизация основных средств (кроме земли) (c 13.02.2018)</v>
      </c>
      <c r="D6915" s="25">
        <f>'101_transform'!E6913</f>
        <v>0</v>
      </c>
      <c r="E6915" s="25">
        <f>'101_transform'!F6913</f>
        <v>0</v>
      </c>
      <c r="F6915" s="25">
        <f>'101_transform'!G6913</f>
        <v>0</v>
      </c>
      <c r="G6915" s="25">
        <f>'101_transform'!H6913</f>
        <v>0</v>
      </c>
    </row>
    <row r="6916" spans="1:7" ht="15" x14ac:dyDescent="0.2">
      <c r="A6916" s="12" t="str">
        <f t="shared" ref="A6916:A6979" si="108">B6916&amp;" "&amp;LEFT(C6916,5)</f>
        <v>ЦМРБанк (ООО) (3531) 60415</v>
      </c>
      <c r="B6916" s="25" t="str">
        <f>'101_transform'!C6914</f>
        <v>ЦМРБанк (ООО) (3531)</v>
      </c>
      <c r="C6916" s="25" t="str">
        <f>'101_transform'!D6914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916" s="25">
        <f>'101_transform'!E6914</f>
        <v>0</v>
      </c>
      <c r="E6916" s="25">
        <f>'101_transform'!F6914</f>
        <v>0</v>
      </c>
      <c r="F6916" s="25">
        <f>'101_transform'!G6914</f>
        <v>0</v>
      </c>
      <c r="G6916" s="25">
        <f>'101_transform'!H6914</f>
        <v>0</v>
      </c>
    </row>
    <row r="6917" spans="1:7" ht="15" x14ac:dyDescent="0.2">
      <c r="A6917" s="12" t="str">
        <f t="shared" si="108"/>
        <v>ЦМРБанк (ООО) (3531) 61901</v>
      </c>
      <c r="B6917" s="25" t="str">
        <f>'101_transform'!C6915</f>
        <v>ЦМРБанк (ООО) (3531)</v>
      </c>
      <c r="C6917" s="25" t="str">
        <f>'101_transform'!D6915</f>
        <v>61901   A  Земля, временно неиспользуемая в основной деятельности</v>
      </c>
      <c r="D6917" s="25">
        <f>'101_transform'!E6915</f>
        <v>0</v>
      </c>
      <c r="E6917" s="25">
        <f>'101_transform'!F6915</f>
        <v>0</v>
      </c>
      <c r="F6917" s="25">
        <f>'101_transform'!G6915</f>
        <v>0</v>
      </c>
      <c r="G6917" s="25">
        <f>'101_transform'!H6915</f>
        <v>0</v>
      </c>
    </row>
    <row r="6918" spans="1:7" ht="15" x14ac:dyDescent="0.2">
      <c r="A6918" s="12" t="str">
        <f t="shared" si="108"/>
        <v>ЦМРБанк (ООО) (3531) 61902</v>
      </c>
      <c r="B6918" s="25" t="str">
        <f>'101_transform'!C6916</f>
        <v>ЦМРБанк (ООО) (3531)</v>
      </c>
      <c r="C6918" s="25" t="str">
        <f>'101_transform'!D6916</f>
        <v>61902   A  Земля, временно неиспользуемая в основной деятельности, переданная в аренду</v>
      </c>
      <c r="D6918" s="25">
        <f>'101_transform'!E6916</f>
        <v>0</v>
      </c>
      <c r="E6918" s="25">
        <f>'101_transform'!F6916</f>
        <v>0</v>
      </c>
      <c r="F6918" s="25">
        <f>'101_transform'!G6916</f>
        <v>0</v>
      </c>
      <c r="G6918" s="25">
        <f>'101_transform'!H6916</f>
        <v>0</v>
      </c>
    </row>
    <row r="6919" spans="1:7" ht="15" x14ac:dyDescent="0.2">
      <c r="A6919" s="12" t="str">
        <f t="shared" si="108"/>
        <v>ЦМРБанк (ООО) (3531) 61903</v>
      </c>
      <c r="B6919" s="25" t="str">
        <f>'101_transform'!C6917</f>
        <v>ЦМРБанк (ООО) (3531)</v>
      </c>
      <c r="C6919" s="25" t="str">
        <f>'101_transform'!D6917</f>
        <v>61903   A  Недвижимость (кроме земли), временно неиспользуемая в основной деятельности</v>
      </c>
      <c r="D6919" s="25">
        <f>'101_transform'!E6917</f>
        <v>0</v>
      </c>
      <c r="E6919" s="25">
        <f>'101_transform'!F6917</f>
        <v>0</v>
      </c>
      <c r="F6919" s="25">
        <f>'101_transform'!G6917</f>
        <v>0</v>
      </c>
      <c r="G6919" s="25">
        <f>'101_transform'!H6917</f>
        <v>0</v>
      </c>
    </row>
    <row r="6920" spans="1:7" ht="15" x14ac:dyDescent="0.2">
      <c r="A6920" s="12" t="str">
        <f t="shared" si="108"/>
        <v>ЦМРБанк (ООО) (3531) 61904</v>
      </c>
      <c r="B6920" s="25" t="str">
        <f>'101_transform'!C6918</f>
        <v>ЦМРБанк (ООО) (3531)</v>
      </c>
      <c r="C6920" s="25" t="str">
        <f>'101_transform'!D6918</f>
        <v>61904   A  Недвижимость (кроме земли), временно неиспользуемая в основной деятельности, переданная в аренду</v>
      </c>
      <c r="D6920" s="25">
        <f>'101_transform'!E6918</f>
        <v>0</v>
      </c>
      <c r="E6920" s="25">
        <f>'101_transform'!F6918</f>
        <v>0</v>
      </c>
      <c r="F6920" s="25">
        <f>'101_transform'!G6918</f>
        <v>0</v>
      </c>
      <c r="G6920" s="25">
        <f>'101_transform'!H6918</f>
        <v>0</v>
      </c>
    </row>
    <row r="6921" spans="1:7" ht="15" x14ac:dyDescent="0.2">
      <c r="A6921" s="12" t="str">
        <f t="shared" si="108"/>
        <v>ЦМРБанк (ООО) (3531) 61905</v>
      </c>
      <c r="B6921" s="25" t="str">
        <f>'101_transform'!C6919</f>
        <v>ЦМРБанк (ООО) (3531)</v>
      </c>
      <c r="C6921" s="25" t="str">
        <f>'101_transform'!D6919</f>
        <v>61905   A  Земля, временно неиспользуемая в основной деятельности, учитываемая по справедливой стоимости</v>
      </c>
      <c r="D6921" s="25">
        <f>'101_transform'!E6919</f>
        <v>0</v>
      </c>
      <c r="E6921" s="25">
        <f>'101_transform'!F6919</f>
        <v>0</v>
      </c>
      <c r="F6921" s="25">
        <f>'101_transform'!G6919</f>
        <v>0</v>
      </c>
      <c r="G6921" s="25">
        <f>'101_transform'!H6919</f>
        <v>0</v>
      </c>
    </row>
    <row r="6922" spans="1:7" ht="15" x14ac:dyDescent="0.2">
      <c r="A6922" s="12" t="str">
        <f t="shared" si="108"/>
        <v>ЦМРБанк (ООО) (3531) 61906</v>
      </c>
      <c r="B6922" s="25" t="str">
        <f>'101_transform'!C6920</f>
        <v>ЦМРБанк (ООО) (3531)</v>
      </c>
      <c r="C6922" s="25" t="str">
        <f>'101_transform'!D6920</f>
        <v>61906   A  Земля, временно неиспользуемая в основной деятельности, учитываемая по справедливой стоимости, переданная в аренду</v>
      </c>
      <c r="D6922" s="25">
        <f>'101_transform'!E6920</f>
        <v>0</v>
      </c>
      <c r="E6922" s="25">
        <f>'101_transform'!F6920</f>
        <v>0</v>
      </c>
      <c r="F6922" s="25">
        <f>'101_transform'!G6920</f>
        <v>0</v>
      </c>
      <c r="G6922" s="25">
        <f>'101_transform'!H6920</f>
        <v>0</v>
      </c>
    </row>
    <row r="6923" spans="1:7" ht="15" x14ac:dyDescent="0.2">
      <c r="A6923" s="12" t="str">
        <f t="shared" si="108"/>
        <v>ЦМРБанк (ООО) (3531) 61907</v>
      </c>
      <c r="B6923" s="25" t="str">
        <f>'101_transform'!C6921</f>
        <v>ЦМРБанк (ООО) (3531)</v>
      </c>
      <c r="C6923" s="25" t="str">
        <f>'101_transform'!D6921</f>
        <v>61907   A  Недвижимость (кроме земли), временно неиспользуемая в основной деятельности, учитываемая по справедливой стоимости</v>
      </c>
      <c r="D6923" s="25">
        <f>'101_transform'!E6921</f>
        <v>0</v>
      </c>
      <c r="E6923" s="25">
        <f>'101_transform'!F6921</f>
        <v>0</v>
      </c>
      <c r="F6923" s="25">
        <f>'101_transform'!G6921</f>
        <v>0</v>
      </c>
      <c r="G6923" s="25">
        <f>'101_transform'!H6921</f>
        <v>0</v>
      </c>
    </row>
    <row r="6924" spans="1:7" ht="15" x14ac:dyDescent="0.2">
      <c r="A6924" s="12" t="str">
        <f t="shared" si="108"/>
        <v>ЦМРБанк (ООО) (3531) 61908</v>
      </c>
      <c r="B6924" s="25" t="str">
        <f>'101_transform'!C6922</f>
        <v>ЦМРБанк (ООО) (3531)</v>
      </c>
      <c r="C6924" s="25" t="str">
        <f>'101_transform'!D6922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924" s="25">
        <f>'101_transform'!E6922</f>
        <v>0</v>
      </c>
      <c r="E6924" s="25">
        <f>'101_transform'!F6922</f>
        <v>0</v>
      </c>
      <c r="F6924" s="25">
        <f>'101_transform'!G6922</f>
        <v>0</v>
      </c>
      <c r="G6924" s="25">
        <f>'101_transform'!H6922</f>
        <v>0</v>
      </c>
    </row>
    <row r="6925" spans="1:7" ht="15" x14ac:dyDescent="0.2">
      <c r="A6925" s="12" t="str">
        <f t="shared" si="108"/>
        <v>ЦМРБанк (ООО) (3531) 61909</v>
      </c>
      <c r="B6925" s="25" t="str">
        <f>'101_transform'!C6923</f>
        <v>ЦМРБанк (ООО) (3531)</v>
      </c>
      <c r="C6925" s="25" t="str">
        <f>'101_transform'!D6923</f>
        <v>61909   П  Амортизация недвижимости (кроме земли), временно неиспользуемой в основной деятельности</v>
      </c>
      <c r="D6925" s="25">
        <f>'101_transform'!E6923</f>
        <v>0</v>
      </c>
      <c r="E6925" s="25">
        <f>'101_transform'!F6923</f>
        <v>0</v>
      </c>
      <c r="F6925" s="25">
        <f>'101_transform'!G6923</f>
        <v>0</v>
      </c>
      <c r="G6925" s="25">
        <f>'101_transform'!H6923</f>
        <v>0</v>
      </c>
    </row>
    <row r="6926" spans="1:7" ht="15" x14ac:dyDescent="0.2">
      <c r="A6926" s="12" t="str">
        <f t="shared" si="108"/>
        <v>ЦМРБанк (ООО) (3531) 61910</v>
      </c>
      <c r="B6926" s="25" t="str">
        <f>'101_transform'!C6924</f>
        <v>ЦМРБанк (ООО) (3531)</v>
      </c>
      <c r="C6926" s="25" t="str">
        <f>'101_transform'!D6924</f>
        <v>61910   П  Амортизация недвижимости (кроме земли), временно неиспользуемой в основной деятельности, переданной в аренду</v>
      </c>
      <c r="D6926" s="25">
        <f>'101_transform'!E6924</f>
        <v>0</v>
      </c>
      <c r="E6926" s="25">
        <f>'101_transform'!F6924</f>
        <v>0</v>
      </c>
      <c r="F6926" s="25">
        <f>'101_transform'!G6924</f>
        <v>0</v>
      </c>
      <c r="G6926" s="25">
        <f>'101_transform'!H6924</f>
        <v>0</v>
      </c>
    </row>
    <row r="6927" spans="1:7" ht="15" x14ac:dyDescent="0.2">
      <c r="A6927" s="12" t="str">
        <f t="shared" si="108"/>
        <v>ЦМРБанк (ООО) (3531) 61911</v>
      </c>
      <c r="B6927" s="25" t="str">
        <f>'101_transform'!C6925</f>
        <v>ЦМРБанк (ООО) (3531)</v>
      </c>
      <c r="C6927" s="25" t="str">
        <f>'101_transform'!D6925</f>
        <v>61911   A  Вложения в сооружение (строительство) объектов недвижимости, временно неиспользуемой в основной деятельности</v>
      </c>
      <c r="D6927" s="25">
        <f>'101_transform'!E6925</f>
        <v>0</v>
      </c>
      <c r="E6927" s="25">
        <f>'101_transform'!F6925</f>
        <v>0</v>
      </c>
      <c r="F6927" s="25">
        <f>'101_transform'!G6925</f>
        <v>0</v>
      </c>
      <c r="G6927" s="25">
        <f>'101_transform'!H6925</f>
        <v>0</v>
      </c>
    </row>
    <row r="6928" spans="1:7" ht="15" x14ac:dyDescent="0.2">
      <c r="A6928" s="12" t="str">
        <f t="shared" si="108"/>
        <v>ЦМРБанк (ООО) (3531) 61912</v>
      </c>
      <c r="B6928" s="25" t="str">
        <f>'101_transform'!C6926</f>
        <v>ЦМРБанк (ООО) (3531)</v>
      </c>
      <c r="C6928" s="25" t="str">
        <f>'101_transform'!D6926</f>
        <v>61912   П  Резервы на возможные потери</v>
      </c>
      <c r="D6928" s="25">
        <f>'101_transform'!E6926</f>
        <v>0</v>
      </c>
      <c r="E6928" s="25">
        <f>'101_transform'!F6926</f>
        <v>0</v>
      </c>
      <c r="F6928" s="25">
        <f>'101_transform'!G6926</f>
        <v>0</v>
      </c>
      <c r="G6928" s="25">
        <f>'101_transform'!H6926</f>
        <v>0</v>
      </c>
    </row>
    <row r="6929" spans="1:7" ht="15" x14ac:dyDescent="0.2">
      <c r="A6929" s="12" t="str">
        <f t="shared" si="108"/>
        <v>ЦМРБанк (ООО) (3531) 62001</v>
      </c>
      <c r="B6929" s="25" t="str">
        <f>'101_transform'!C6927</f>
        <v>ЦМРБанк (ООО) (3531)</v>
      </c>
      <c r="C6929" s="25" t="str">
        <f>'101_transform'!D6927</f>
        <v>62001   A  Долгосрочные активы, предназначенные для продажи</v>
      </c>
      <c r="D6929" s="25">
        <f>'101_transform'!E6927</f>
        <v>0</v>
      </c>
      <c r="E6929" s="25">
        <f>'101_transform'!F6927</f>
        <v>0</v>
      </c>
      <c r="F6929" s="25">
        <f>'101_transform'!G6927</f>
        <v>0</v>
      </c>
      <c r="G6929" s="25">
        <f>'101_transform'!H6927</f>
        <v>0</v>
      </c>
    </row>
    <row r="6930" spans="1:7" ht="15" x14ac:dyDescent="0.2">
      <c r="A6930" s="12" t="str">
        <f t="shared" si="108"/>
        <v>ЦМРБанк (ООО) (3531) 62002</v>
      </c>
      <c r="B6930" s="25" t="str">
        <f>'101_transform'!C6928</f>
        <v>ЦМРБанк (ООО) (3531)</v>
      </c>
      <c r="C6930" s="25" t="str">
        <f>'101_transform'!D6928</f>
        <v>62002   П  Резервы на возможные потери</v>
      </c>
      <c r="D6930" s="25">
        <f>'101_transform'!E6928</f>
        <v>0</v>
      </c>
      <c r="E6930" s="25">
        <f>'101_transform'!F6928</f>
        <v>0</v>
      </c>
      <c r="F6930" s="25">
        <f>'101_transform'!G6928</f>
        <v>0</v>
      </c>
      <c r="G6930" s="25">
        <f>'101_transform'!H6928</f>
        <v>0</v>
      </c>
    </row>
    <row r="6931" spans="1:7" ht="15" x14ac:dyDescent="0.2">
      <c r="A6931" s="12" t="str">
        <f t="shared" si="108"/>
        <v>ЦМРБанк (ООО) (3531) 62101</v>
      </c>
      <c r="B6931" s="25" t="str">
        <f>'101_transform'!C6929</f>
        <v>ЦМРБанк (ООО) (3531)</v>
      </c>
      <c r="C6931" s="25" t="str">
        <f>'101_transform'!D6929</f>
        <v>62101   A  Средства труда, полученные по договорам отступного, залога, назначение которых не определено</v>
      </c>
      <c r="D6931" s="25">
        <f>'101_transform'!E6929</f>
        <v>0</v>
      </c>
      <c r="E6931" s="25">
        <f>'101_transform'!F6929</f>
        <v>0</v>
      </c>
      <c r="F6931" s="25">
        <f>'101_transform'!G6929</f>
        <v>0</v>
      </c>
      <c r="G6931" s="25">
        <f>'101_transform'!H6929</f>
        <v>0</v>
      </c>
    </row>
    <row r="6932" spans="1:7" ht="15" x14ac:dyDescent="0.2">
      <c r="A6932" s="12" t="str">
        <f t="shared" si="108"/>
        <v>ЦМРБанк (ООО) (3531) 62102</v>
      </c>
      <c r="B6932" s="25" t="str">
        <f>'101_transform'!C6930</f>
        <v>ЦМРБанк (ООО) (3531)</v>
      </c>
      <c r="C6932" s="25" t="str">
        <f>'101_transform'!D6930</f>
        <v>62102   A  Предметы труда, полученные по договорам отступного, залога, назначение которых не определено</v>
      </c>
      <c r="D6932" s="25">
        <f>'101_transform'!E6930</f>
        <v>0</v>
      </c>
      <c r="E6932" s="25">
        <f>'101_transform'!F6930</f>
        <v>0</v>
      </c>
      <c r="F6932" s="25">
        <f>'101_transform'!G6930</f>
        <v>0</v>
      </c>
      <c r="G6932" s="25">
        <f>'101_transform'!H6930</f>
        <v>0</v>
      </c>
    </row>
    <row r="6933" spans="1:7" ht="15" x14ac:dyDescent="0.2">
      <c r="A6933" s="12" t="str">
        <f t="shared" si="108"/>
        <v>ЦМРБанк (ООО) (3531) 62103</v>
      </c>
      <c r="B6933" s="25" t="str">
        <f>'101_transform'!C6931</f>
        <v>ЦМРБанк (ООО) (3531)</v>
      </c>
      <c r="C6933" s="25" t="str">
        <f>'101_transform'!D6931</f>
        <v>62103   П  Резервы на возможные потери</v>
      </c>
      <c r="D6933" s="25">
        <f>'101_transform'!E6931</f>
        <v>0</v>
      </c>
      <c r="E6933" s="25">
        <f>'101_transform'!F6931</f>
        <v>0</v>
      </c>
      <c r="F6933" s="25">
        <f>'101_transform'!G6931</f>
        <v>0</v>
      </c>
      <c r="G6933" s="25">
        <f>'101_transform'!H6931</f>
        <v>0</v>
      </c>
    </row>
    <row r="6934" spans="1:7" ht="15" x14ac:dyDescent="0.2">
      <c r="A6934" s="12" t="str">
        <f t="shared" si="108"/>
        <v>ООО "Чайна Констракшн Банк" (3515) 60401</v>
      </c>
      <c r="B6934" s="25" t="str">
        <f>'101_transform'!C6932</f>
        <v>ООО "Чайна Констракшн Банк" (3515)</v>
      </c>
      <c r="C6934" s="25" t="str">
        <f>'101_transform'!D6932</f>
        <v>60401   A  Основные средства (кроме земли) (c 13.02.2018)_x000D_Категория 1- Здания и сооружения (до 31.12.2002)</v>
      </c>
      <c r="D6934" s="25">
        <f>'101_transform'!E6932</f>
        <v>841356</v>
      </c>
      <c r="E6934" s="25">
        <f>'101_transform'!F6932</f>
        <v>0</v>
      </c>
      <c r="F6934" s="25">
        <f>'101_transform'!G6932</f>
        <v>841356</v>
      </c>
      <c r="G6934" s="25">
        <f>'101_transform'!H6932</f>
        <v>0</v>
      </c>
    </row>
    <row r="6935" spans="1:7" ht="15" x14ac:dyDescent="0.2">
      <c r="A6935" s="12" t="str">
        <f t="shared" si="108"/>
        <v>ООО "Чайна Констракшн Банк" (3515) 60404</v>
      </c>
      <c r="B6935" s="25" t="str">
        <f>'101_transform'!C6933</f>
        <v>ООО "Чайна Констракшн Банк" (3515)</v>
      </c>
      <c r="C6935" s="25" t="str">
        <f>'101_transform'!D6933</f>
        <v>60404   A  Земля (c 13.02.2018)</v>
      </c>
      <c r="D6935" s="25">
        <f>'101_transform'!E6933</f>
        <v>0</v>
      </c>
      <c r="E6935" s="25">
        <f>'101_transform'!F6933</f>
        <v>0</v>
      </c>
      <c r="F6935" s="25">
        <f>'101_transform'!G6933</f>
        <v>0</v>
      </c>
      <c r="G6935" s="25">
        <f>'101_transform'!H6933</f>
        <v>0</v>
      </c>
    </row>
    <row r="6936" spans="1:7" ht="15" x14ac:dyDescent="0.2">
      <c r="A6936" s="12" t="str">
        <f t="shared" si="108"/>
        <v>ООО "Чайна Констракшн Банк" (3515) 60405</v>
      </c>
      <c r="B6936" s="25" t="str">
        <f>'101_transform'!C6934</f>
        <v>ООО "Чайна Констракшн Банк" (3515)</v>
      </c>
      <c r="C6936" s="25" t="str">
        <f>'101_transform'!D6934</f>
        <v>60405   П
A (до 31.01.2003)  Резервы на возможные потери (c 13.02.2018)
Долгосрочно арендуемые основные средства (до 31.01.2003)</v>
      </c>
      <c r="D6936" s="25">
        <f>'101_transform'!E6934</f>
        <v>0</v>
      </c>
      <c r="E6936" s="25">
        <f>'101_transform'!F6934</f>
        <v>1346</v>
      </c>
      <c r="F6936" s="25">
        <f>'101_transform'!G6934</f>
        <v>0</v>
      </c>
      <c r="G6936" s="25">
        <f>'101_transform'!H6934</f>
        <v>1346</v>
      </c>
    </row>
    <row r="6937" spans="1:7" ht="15" x14ac:dyDescent="0.2">
      <c r="A6937" s="12" t="str">
        <f t="shared" si="108"/>
        <v>ООО "Чайна Констракшн Банк" (3515) 60414</v>
      </c>
      <c r="B6937" s="25" t="str">
        <f>'101_transform'!C6935</f>
        <v>ООО "Чайна Констракшн Банк" (3515)</v>
      </c>
      <c r="C6937" s="25" t="str">
        <f>'101_transform'!D6935</f>
        <v>60414   П  Амортизация основных средств (кроме земли) (c 13.02.2018)</v>
      </c>
      <c r="D6937" s="25">
        <f>'101_transform'!E6935</f>
        <v>0</v>
      </c>
      <c r="E6937" s="25">
        <f>'101_transform'!F6935</f>
        <v>70563</v>
      </c>
      <c r="F6937" s="25">
        <f>'101_transform'!G6935</f>
        <v>0</v>
      </c>
      <c r="G6937" s="25">
        <f>'101_transform'!H6935</f>
        <v>78134</v>
      </c>
    </row>
    <row r="6938" spans="1:7" ht="15" x14ac:dyDescent="0.2">
      <c r="A6938" s="12" t="str">
        <f t="shared" si="108"/>
        <v>ООО "Чайна Констракшн Банк" (3515) 60415</v>
      </c>
      <c r="B6938" s="25" t="str">
        <f>'101_transform'!C6936</f>
        <v>ООО "Чайна Констракшн Банк" (3515)</v>
      </c>
      <c r="C6938" s="25" t="str">
        <f>'101_transform'!D6936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938" s="25">
        <f>'101_transform'!E6936</f>
        <v>3468</v>
      </c>
      <c r="E6938" s="25">
        <f>'101_transform'!F6936</f>
        <v>0</v>
      </c>
      <c r="F6938" s="25">
        <f>'101_transform'!G6936</f>
        <v>3771</v>
      </c>
      <c r="G6938" s="25">
        <f>'101_transform'!H6936</f>
        <v>0</v>
      </c>
    </row>
    <row r="6939" spans="1:7" ht="15" x14ac:dyDescent="0.2">
      <c r="A6939" s="12" t="str">
        <f t="shared" si="108"/>
        <v>ООО "Чайна Констракшн Банк" (3515) 61901</v>
      </c>
      <c r="B6939" s="25" t="str">
        <f>'101_transform'!C6937</f>
        <v>ООО "Чайна Констракшн Банк" (3515)</v>
      </c>
      <c r="C6939" s="25" t="str">
        <f>'101_transform'!D6937</f>
        <v>61901   A  Земля, временно неиспользуемая в основной деятельности</v>
      </c>
      <c r="D6939" s="25">
        <f>'101_transform'!E6937</f>
        <v>0</v>
      </c>
      <c r="E6939" s="25">
        <f>'101_transform'!F6937</f>
        <v>0</v>
      </c>
      <c r="F6939" s="25">
        <f>'101_transform'!G6937</f>
        <v>0</v>
      </c>
      <c r="G6939" s="25">
        <f>'101_transform'!H6937</f>
        <v>0</v>
      </c>
    </row>
    <row r="6940" spans="1:7" ht="15" x14ac:dyDescent="0.2">
      <c r="A6940" s="12" t="str">
        <f t="shared" si="108"/>
        <v>ООО "Чайна Констракшн Банк" (3515) 61902</v>
      </c>
      <c r="B6940" s="25" t="str">
        <f>'101_transform'!C6938</f>
        <v>ООО "Чайна Констракшн Банк" (3515)</v>
      </c>
      <c r="C6940" s="25" t="str">
        <f>'101_transform'!D6938</f>
        <v>61902   A  Земля, временно неиспользуемая в основной деятельности, переданная в аренду</v>
      </c>
      <c r="D6940" s="25">
        <f>'101_transform'!E6938</f>
        <v>0</v>
      </c>
      <c r="E6940" s="25">
        <f>'101_transform'!F6938</f>
        <v>0</v>
      </c>
      <c r="F6940" s="25">
        <f>'101_transform'!G6938</f>
        <v>0</v>
      </c>
      <c r="G6940" s="25">
        <f>'101_transform'!H6938</f>
        <v>0</v>
      </c>
    </row>
    <row r="6941" spans="1:7" ht="15" x14ac:dyDescent="0.2">
      <c r="A6941" s="12" t="str">
        <f t="shared" si="108"/>
        <v>ООО "Чайна Констракшн Банк" (3515) 61903</v>
      </c>
      <c r="B6941" s="25" t="str">
        <f>'101_transform'!C6939</f>
        <v>ООО "Чайна Констракшн Банк" (3515)</v>
      </c>
      <c r="C6941" s="25" t="str">
        <f>'101_transform'!D6939</f>
        <v>61903   A  Недвижимость (кроме земли), временно неиспользуемая в основной деятельности</v>
      </c>
      <c r="D6941" s="25">
        <f>'101_transform'!E6939</f>
        <v>0</v>
      </c>
      <c r="E6941" s="25">
        <f>'101_transform'!F6939</f>
        <v>0</v>
      </c>
      <c r="F6941" s="25">
        <f>'101_transform'!G6939</f>
        <v>0</v>
      </c>
      <c r="G6941" s="25">
        <f>'101_transform'!H6939</f>
        <v>0</v>
      </c>
    </row>
    <row r="6942" spans="1:7" ht="15" x14ac:dyDescent="0.2">
      <c r="A6942" s="12" t="str">
        <f t="shared" si="108"/>
        <v>ООО "Чайна Констракшн Банк" (3515) 61904</v>
      </c>
      <c r="B6942" s="25" t="str">
        <f>'101_transform'!C6940</f>
        <v>ООО "Чайна Констракшн Банк" (3515)</v>
      </c>
      <c r="C6942" s="25" t="str">
        <f>'101_transform'!D6940</f>
        <v>61904   A  Недвижимость (кроме земли), временно неиспользуемая в основной деятельности, переданная в аренду</v>
      </c>
      <c r="D6942" s="25">
        <f>'101_transform'!E6940</f>
        <v>0</v>
      </c>
      <c r="E6942" s="25">
        <f>'101_transform'!F6940</f>
        <v>0</v>
      </c>
      <c r="F6942" s="25">
        <f>'101_transform'!G6940</f>
        <v>0</v>
      </c>
      <c r="G6942" s="25">
        <f>'101_transform'!H6940</f>
        <v>0</v>
      </c>
    </row>
    <row r="6943" spans="1:7" ht="15" x14ac:dyDescent="0.2">
      <c r="A6943" s="12" t="str">
        <f t="shared" si="108"/>
        <v>ООО "Чайна Констракшн Банк" (3515) 61905</v>
      </c>
      <c r="B6943" s="25" t="str">
        <f>'101_transform'!C6941</f>
        <v>ООО "Чайна Констракшн Банк" (3515)</v>
      </c>
      <c r="C6943" s="25" t="str">
        <f>'101_transform'!D6941</f>
        <v>61905   A  Земля, временно неиспользуемая в основной деятельности, учитываемая по справедливой стоимости</v>
      </c>
      <c r="D6943" s="25">
        <f>'101_transform'!E6941</f>
        <v>0</v>
      </c>
      <c r="E6943" s="25">
        <f>'101_transform'!F6941</f>
        <v>0</v>
      </c>
      <c r="F6943" s="25">
        <f>'101_transform'!G6941</f>
        <v>0</v>
      </c>
      <c r="G6943" s="25">
        <f>'101_transform'!H6941</f>
        <v>0</v>
      </c>
    </row>
    <row r="6944" spans="1:7" ht="15" x14ac:dyDescent="0.2">
      <c r="A6944" s="12" t="str">
        <f t="shared" si="108"/>
        <v>ООО "Чайна Констракшн Банк" (3515) 61906</v>
      </c>
      <c r="B6944" s="25" t="str">
        <f>'101_transform'!C6942</f>
        <v>ООО "Чайна Констракшн Банк" (3515)</v>
      </c>
      <c r="C6944" s="25" t="str">
        <f>'101_transform'!D6942</f>
        <v>61906   A  Земля, временно неиспользуемая в основной деятельности, учитываемая по справедливой стоимости, переданная в аренду</v>
      </c>
      <c r="D6944" s="25">
        <f>'101_transform'!E6942</f>
        <v>0</v>
      </c>
      <c r="E6944" s="25">
        <f>'101_transform'!F6942</f>
        <v>0</v>
      </c>
      <c r="F6944" s="25">
        <f>'101_transform'!G6942</f>
        <v>0</v>
      </c>
      <c r="G6944" s="25">
        <f>'101_transform'!H6942</f>
        <v>0</v>
      </c>
    </row>
    <row r="6945" spans="1:7" ht="15" x14ac:dyDescent="0.2">
      <c r="A6945" s="12" t="str">
        <f t="shared" si="108"/>
        <v>ООО "Чайна Констракшн Банк" (3515) 61907</v>
      </c>
      <c r="B6945" s="25" t="str">
        <f>'101_transform'!C6943</f>
        <v>ООО "Чайна Констракшн Банк" (3515)</v>
      </c>
      <c r="C6945" s="25" t="str">
        <f>'101_transform'!D6943</f>
        <v>61907   A  Недвижимость (кроме земли), временно неиспользуемая в основной деятельности, учитываемая по справедливой стоимости</v>
      </c>
      <c r="D6945" s="25">
        <f>'101_transform'!E6943</f>
        <v>0</v>
      </c>
      <c r="E6945" s="25">
        <f>'101_transform'!F6943</f>
        <v>0</v>
      </c>
      <c r="F6945" s="25">
        <f>'101_transform'!G6943</f>
        <v>0</v>
      </c>
      <c r="G6945" s="25">
        <f>'101_transform'!H6943</f>
        <v>0</v>
      </c>
    </row>
    <row r="6946" spans="1:7" ht="15" x14ac:dyDescent="0.2">
      <c r="A6946" s="12" t="str">
        <f t="shared" si="108"/>
        <v>ООО "Чайна Констракшн Банк" (3515) 61908</v>
      </c>
      <c r="B6946" s="25" t="str">
        <f>'101_transform'!C6944</f>
        <v>ООО "Чайна Констракшн Банк" (3515)</v>
      </c>
      <c r="C6946" s="25" t="str">
        <f>'101_transform'!D6944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946" s="25">
        <f>'101_transform'!E6944</f>
        <v>0</v>
      </c>
      <c r="E6946" s="25">
        <f>'101_transform'!F6944</f>
        <v>0</v>
      </c>
      <c r="F6946" s="25">
        <f>'101_transform'!G6944</f>
        <v>0</v>
      </c>
      <c r="G6946" s="25">
        <f>'101_transform'!H6944</f>
        <v>0</v>
      </c>
    </row>
    <row r="6947" spans="1:7" ht="15" x14ac:dyDescent="0.2">
      <c r="A6947" s="12" t="str">
        <f t="shared" si="108"/>
        <v>ООО "Чайна Констракшн Банк" (3515) 61909</v>
      </c>
      <c r="B6947" s="25" t="str">
        <f>'101_transform'!C6945</f>
        <v>ООО "Чайна Констракшн Банк" (3515)</v>
      </c>
      <c r="C6947" s="25" t="str">
        <f>'101_transform'!D6945</f>
        <v>61909   П  Амортизация недвижимости (кроме земли), временно неиспользуемой в основной деятельности</v>
      </c>
      <c r="D6947" s="25">
        <f>'101_transform'!E6945</f>
        <v>0</v>
      </c>
      <c r="E6947" s="25">
        <f>'101_transform'!F6945</f>
        <v>0</v>
      </c>
      <c r="F6947" s="25">
        <f>'101_transform'!G6945</f>
        <v>0</v>
      </c>
      <c r="G6947" s="25">
        <f>'101_transform'!H6945</f>
        <v>0</v>
      </c>
    </row>
    <row r="6948" spans="1:7" ht="15" x14ac:dyDescent="0.2">
      <c r="A6948" s="12" t="str">
        <f t="shared" si="108"/>
        <v>ООО "Чайна Констракшн Банк" (3515) 61910</v>
      </c>
      <c r="B6948" s="25" t="str">
        <f>'101_transform'!C6946</f>
        <v>ООО "Чайна Констракшн Банк" (3515)</v>
      </c>
      <c r="C6948" s="25" t="str">
        <f>'101_transform'!D6946</f>
        <v>61910   П  Амортизация недвижимости (кроме земли), временно неиспользуемой в основной деятельности, переданной в аренду</v>
      </c>
      <c r="D6948" s="25">
        <f>'101_transform'!E6946</f>
        <v>0</v>
      </c>
      <c r="E6948" s="25">
        <f>'101_transform'!F6946</f>
        <v>0</v>
      </c>
      <c r="F6948" s="25">
        <f>'101_transform'!G6946</f>
        <v>0</v>
      </c>
      <c r="G6948" s="25">
        <f>'101_transform'!H6946</f>
        <v>0</v>
      </c>
    </row>
    <row r="6949" spans="1:7" ht="15" x14ac:dyDescent="0.2">
      <c r="A6949" s="12" t="str">
        <f t="shared" si="108"/>
        <v>ООО "Чайна Констракшн Банк" (3515) 61911</v>
      </c>
      <c r="B6949" s="25" t="str">
        <f>'101_transform'!C6947</f>
        <v>ООО "Чайна Констракшн Банк" (3515)</v>
      </c>
      <c r="C6949" s="25" t="str">
        <f>'101_transform'!D6947</f>
        <v>61911   A  Вложения в сооружение (строительство) объектов недвижимости, временно неиспользуемой в основной деятельности</v>
      </c>
      <c r="D6949" s="25">
        <f>'101_transform'!E6947</f>
        <v>0</v>
      </c>
      <c r="E6949" s="25">
        <f>'101_transform'!F6947</f>
        <v>0</v>
      </c>
      <c r="F6949" s="25">
        <f>'101_transform'!G6947</f>
        <v>0</v>
      </c>
      <c r="G6949" s="25">
        <f>'101_transform'!H6947</f>
        <v>0</v>
      </c>
    </row>
    <row r="6950" spans="1:7" ht="15" x14ac:dyDescent="0.2">
      <c r="A6950" s="12" t="str">
        <f t="shared" si="108"/>
        <v>ООО "Чайна Констракшн Банк" (3515) 61912</v>
      </c>
      <c r="B6950" s="25" t="str">
        <f>'101_transform'!C6948</f>
        <v>ООО "Чайна Констракшн Банк" (3515)</v>
      </c>
      <c r="C6950" s="25" t="str">
        <f>'101_transform'!D6948</f>
        <v>61912   П  Резервы на возможные потери</v>
      </c>
      <c r="D6950" s="25">
        <f>'101_transform'!E6948</f>
        <v>0</v>
      </c>
      <c r="E6950" s="25">
        <f>'101_transform'!F6948</f>
        <v>0</v>
      </c>
      <c r="F6950" s="25">
        <f>'101_transform'!G6948</f>
        <v>0</v>
      </c>
      <c r="G6950" s="25">
        <f>'101_transform'!H6948</f>
        <v>0</v>
      </c>
    </row>
    <row r="6951" spans="1:7" ht="15" x14ac:dyDescent="0.2">
      <c r="A6951" s="12" t="str">
        <f t="shared" si="108"/>
        <v>ООО "Чайна Констракшн Банк" (3515) 62001</v>
      </c>
      <c r="B6951" s="25" t="str">
        <f>'101_transform'!C6949</f>
        <v>ООО "Чайна Констракшн Банк" (3515)</v>
      </c>
      <c r="C6951" s="25" t="str">
        <f>'101_transform'!D6949</f>
        <v>62001   A  Долгосрочные активы, предназначенные для продажи</v>
      </c>
      <c r="D6951" s="25">
        <f>'101_transform'!E6949</f>
        <v>4341</v>
      </c>
      <c r="E6951" s="25">
        <f>'101_transform'!F6949</f>
        <v>0</v>
      </c>
      <c r="F6951" s="25">
        <f>'101_transform'!G6949</f>
        <v>4341</v>
      </c>
      <c r="G6951" s="25">
        <f>'101_transform'!H6949</f>
        <v>0</v>
      </c>
    </row>
    <row r="6952" spans="1:7" ht="15" x14ac:dyDescent="0.2">
      <c r="A6952" s="12" t="str">
        <f t="shared" si="108"/>
        <v>ООО "Чайна Констракшн Банк" (3515) 62002</v>
      </c>
      <c r="B6952" s="25" t="str">
        <f>'101_transform'!C6950</f>
        <v>ООО "Чайна Констракшн Банк" (3515)</v>
      </c>
      <c r="C6952" s="25" t="str">
        <f>'101_transform'!D6950</f>
        <v>62002   П  Резервы на возможные потери</v>
      </c>
      <c r="D6952" s="25">
        <f>'101_transform'!E6950</f>
        <v>0</v>
      </c>
      <c r="E6952" s="25">
        <f>'101_transform'!F6950</f>
        <v>803</v>
      </c>
      <c r="F6952" s="25">
        <f>'101_transform'!G6950</f>
        <v>0</v>
      </c>
      <c r="G6952" s="25">
        <f>'101_transform'!H6950</f>
        <v>803</v>
      </c>
    </row>
    <row r="6953" spans="1:7" ht="15" x14ac:dyDescent="0.2">
      <c r="A6953" s="12" t="str">
        <f t="shared" si="108"/>
        <v>ООО "Чайна Констракшн Банк" (3515) 62101</v>
      </c>
      <c r="B6953" s="25" t="str">
        <f>'101_transform'!C6951</f>
        <v>ООО "Чайна Констракшн Банк" (3515)</v>
      </c>
      <c r="C6953" s="25" t="str">
        <f>'101_transform'!D6951</f>
        <v>62101   A  Средства труда, полученные по договорам отступного, залога, назначение которых не определено</v>
      </c>
      <c r="D6953" s="25">
        <f>'101_transform'!E6951</f>
        <v>0</v>
      </c>
      <c r="E6953" s="25">
        <f>'101_transform'!F6951</f>
        <v>0</v>
      </c>
      <c r="F6953" s="25">
        <f>'101_transform'!G6951</f>
        <v>0</v>
      </c>
      <c r="G6953" s="25">
        <f>'101_transform'!H6951</f>
        <v>0</v>
      </c>
    </row>
    <row r="6954" spans="1:7" ht="15" x14ac:dyDescent="0.2">
      <c r="A6954" s="12" t="str">
        <f t="shared" si="108"/>
        <v>ООО "Чайна Констракшн Банк" (3515) 62102</v>
      </c>
      <c r="B6954" s="25" t="str">
        <f>'101_transform'!C6952</f>
        <v>ООО "Чайна Констракшн Банк" (3515)</v>
      </c>
      <c r="C6954" s="25" t="str">
        <f>'101_transform'!D6952</f>
        <v>62102   A  Предметы труда, полученные по договорам отступного, залога, назначение которых не определено</v>
      </c>
      <c r="D6954" s="25">
        <f>'101_transform'!E6952</f>
        <v>0</v>
      </c>
      <c r="E6954" s="25">
        <f>'101_transform'!F6952</f>
        <v>0</v>
      </c>
      <c r="F6954" s="25">
        <f>'101_transform'!G6952</f>
        <v>0</v>
      </c>
      <c r="G6954" s="25">
        <f>'101_transform'!H6952</f>
        <v>0</v>
      </c>
    </row>
    <row r="6955" spans="1:7" ht="15" x14ac:dyDescent="0.2">
      <c r="A6955" s="12" t="str">
        <f t="shared" si="108"/>
        <v>ООО "Чайна Констракшн Банк" (3515) 62103</v>
      </c>
      <c r="B6955" s="25" t="str">
        <f>'101_transform'!C6953</f>
        <v>ООО "Чайна Констракшн Банк" (3515)</v>
      </c>
      <c r="C6955" s="25" t="str">
        <f>'101_transform'!D6953</f>
        <v>62103   П  Резервы на возможные потери</v>
      </c>
      <c r="D6955" s="25">
        <f>'101_transform'!E6953</f>
        <v>0</v>
      </c>
      <c r="E6955" s="25">
        <f>'101_transform'!F6953</f>
        <v>0</v>
      </c>
      <c r="F6955" s="25">
        <f>'101_transform'!G6953</f>
        <v>0</v>
      </c>
      <c r="G6955" s="25">
        <f>'101_transform'!H6953</f>
        <v>0</v>
      </c>
    </row>
    <row r="6956" spans="1:7" ht="15" x14ac:dyDescent="0.2">
      <c r="A6956" s="12" t="str">
        <f t="shared" si="108"/>
        <v>ООО "Чайнасельхозбанк" (3529) 60401</v>
      </c>
      <c r="B6956" s="25" t="str">
        <f>'101_transform'!C6954</f>
        <v>ООО "Чайнасельхозбанк" (3529)</v>
      </c>
      <c r="C6956" s="25" t="str">
        <f>'101_transform'!D6954</f>
        <v>60401   A  Основные средства (кроме земли) (c 13.02.2018)_x000D_Категория 1- Здания и сооружения (до 31.12.2002)</v>
      </c>
      <c r="D6956" s="25">
        <f>'101_transform'!E6954</f>
        <v>80624</v>
      </c>
      <c r="E6956" s="25">
        <f>'101_transform'!F6954</f>
        <v>0</v>
      </c>
      <c r="F6956" s="25">
        <f>'101_transform'!G6954</f>
        <v>80624</v>
      </c>
      <c r="G6956" s="25">
        <f>'101_transform'!H6954</f>
        <v>0</v>
      </c>
    </row>
    <row r="6957" spans="1:7" ht="15" x14ac:dyDescent="0.2">
      <c r="A6957" s="12" t="str">
        <f t="shared" si="108"/>
        <v>ООО "Чайнасельхозбанк" (3529) 60404</v>
      </c>
      <c r="B6957" s="25" t="str">
        <f>'101_transform'!C6955</f>
        <v>ООО "Чайнасельхозбанк" (3529)</v>
      </c>
      <c r="C6957" s="25" t="str">
        <f>'101_transform'!D6955</f>
        <v>60404   A  Земля (c 13.02.2018)</v>
      </c>
      <c r="D6957" s="25">
        <f>'101_transform'!E6955</f>
        <v>0</v>
      </c>
      <c r="E6957" s="25">
        <f>'101_transform'!F6955</f>
        <v>0</v>
      </c>
      <c r="F6957" s="25">
        <f>'101_transform'!G6955</f>
        <v>0</v>
      </c>
      <c r="G6957" s="25">
        <f>'101_transform'!H6955</f>
        <v>0</v>
      </c>
    </row>
    <row r="6958" spans="1:7" ht="15" x14ac:dyDescent="0.2">
      <c r="A6958" s="12" t="str">
        <f t="shared" si="108"/>
        <v>ООО "Чайнасельхозбанк" (3529) 60405</v>
      </c>
      <c r="B6958" s="25" t="str">
        <f>'101_transform'!C6956</f>
        <v>ООО "Чайнасельхозбанк" (3529)</v>
      </c>
      <c r="C6958" s="25" t="str">
        <f>'101_transform'!D6956</f>
        <v>60405   П
A (до 31.01.2003)  Резервы на возможные потери (c 13.02.2018)
Долгосрочно арендуемые основные средства (до 31.01.2003)</v>
      </c>
      <c r="D6958" s="25">
        <f>'101_transform'!E6956</f>
        <v>0</v>
      </c>
      <c r="E6958" s="25">
        <f>'101_transform'!F6956</f>
        <v>0</v>
      </c>
      <c r="F6958" s="25">
        <f>'101_transform'!G6956</f>
        <v>0</v>
      </c>
      <c r="G6958" s="25">
        <f>'101_transform'!H6956</f>
        <v>0</v>
      </c>
    </row>
    <row r="6959" spans="1:7" ht="15" x14ac:dyDescent="0.2">
      <c r="A6959" s="12" t="str">
        <f t="shared" si="108"/>
        <v>ООО "Чайнасельхозбанк" (3529) 60414</v>
      </c>
      <c r="B6959" s="25" t="str">
        <f>'101_transform'!C6957</f>
        <v>ООО "Чайнасельхозбанк" (3529)</v>
      </c>
      <c r="C6959" s="25" t="str">
        <f>'101_transform'!D6957</f>
        <v>60414   П  Амортизация основных средств (кроме земли) (c 13.02.2018)</v>
      </c>
      <c r="D6959" s="25">
        <f>'101_transform'!E6957</f>
        <v>0</v>
      </c>
      <c r="E6959" s="25">
        <f>'101_transform'!F6957</f>
        <v>73353</v>
      </c>
      <c r="F6959" s="25">
        <f>'101_transform'!G6957</f>
        <v>0</v>
      </c>
      <c r="G6959" s="25">
        <f>'101_transform'!H6957</f>
        <v>74605</v>
      </c>
    </row>
    <row r="6960" spans="1:7" ht="15" x14ac:dyDescent="0.2">
      <c r="A6960" s="12" t="str">
        <f t="shared" si="108"/>
        <v>ООО "Чайнасельхозбанк" (3529) 60415</v>
      </c>
      <c r="B6960" s="25" t="str">
        <f>'101_transform'!C6958</f>
        <v>ООО "Чайнасельхозбанк" (3529)</v>
      </c>
      <c r="C6960" s="25" t="str">
        <f>'101_transform'!D6958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960" s="25">
        <f>'101_transform'!E6958</f>
        <v>0</v>
      </c>
      <c r="E6960" s="25">
        <f>'101_transform'!F6958</f>
        <v>0</v>
      </c>
      <c r="F6960" s="25">
        <f>'101_transform'!G6958</f>
        <v>0</v>
      </c>
      <c r="G6960" s="25">
        <f>'101_transform'!H6958</f>
        <v>0</v>
      </c>
    </row>
    <row r="6961" spans="1:7" ht="15" x14ac:dyDescent="0.2">
      <c r="A6961" s="12" t="str">
        <f t="shared" si="108"/>
        <v>ООО "Чайнасельхозбанк" (3529) 61901</v>
      </c>
      <c r="B6961" s="25" t="str">
        <f>'101_transform'!C6959</f>
        <v>ООО "Чайнасельхозбанк" (3529)</v>
      </c>
      <c r="C6961" s="25" t="str">
        <f>'101_transform'!D6959</f>
        <v>61901   A  Земля, временно неиспользуемая в основной деятельности</v>
      </c>
      <c r="D6961" s="25">
        <f>'101_transform'!E6959</f>
        <v>0</v>
      </c>
      <c r="E6961" s="25">
        <f>'101_transform'!F6959</f>
        <v>0</v>
      </c>
      <c r="F6961" s="25">
        <f>'101_transform'!G6959</f>
        <v>0</v>
      </c>
      <c r="G6961" s="25">
        <f>'101_transform'!H6959</f>
        <v>0</v>
      </c>
    </row>
    <row r="6962" spans="1:7" ht="15" x14ac:dyDescent="0.2">
      <c r="A6962" s="12" t="str">
        <f t="shared" si="108"/>
        <v>ООО "Чайнасельхозбанк" (3529) 61902</v>
      </c>
      <c r="B6962" s="25" t="str">
        <f>'101_transform'!C6960</f>
        <v>ООО "Чайнасельхозбанк" (3529)</v>
      </c>
      <c r="C6962" s="25" t="str">
        <f>'101_transform'!D6960</f>
        <v>61902   A  Земля, временно неиспользуемая в основной деятельности, переданная в аренду</v>
      </c>
      <c r="D6962" s="25">
        <f>'101_transform'!E6960</f>
        <v>0</v>
      </c>
      <c r="E6962" s="25">
        <f>'101_transform'!F6960</f>
        <v>0</v>
      </c>
      <c r="F6962" s="25">
        <f>'101_transform'!G6960</f>
        <v>0</v>
      </c>
      <c r="G6962" s="25">
        <f>'101_transform'!H6960</f>
        <v>0</v>
      </c>
    </row>
    <row r="6963" spans="1:7" ht="15" x14ac:dyDescent="0.2">
      <c r="A6963" s="12" t="str">
        <f t="shared" si="108"/>
        <v>ООО "Чайнасельхозбанк" (3529) 61903</v>
      </c>
      <c r="B6963" s="25" t="str">
        <f>'101_transform'!C6961</f>
        <v>ООО "Чайнасельхозбанк" (3529)</v>
      </c>
      <c r="C6963" s="25" t="str">
        <f>'101_transform'!D6961</f>
        <v>61903   A  Недвижимость (кроме земли), временно неиспользуемая в основной деятельности</v>
      </c>
      <c r="D6963" s="25">
        <f>'101_transform'!E6961</f>
        <v>0</v>
      </c>
      <c r="E6963" s="25">
        <f>'101_transform'!F6961</f>
        <v>0</v>
      </c>
      <c r="F6963" s="25">
        <f>'101_transform'!G6961</f>
        <v>0</v>
      </c>
      <c r="G6963" s="25">
        <f>'101_transform'!H6961</f>
        <v>0</v>
      </c>
    </row>
    <row r="6964" spans="1:7" ht="15" x14ac:dyDescent="0.2">
      <c r="A6964" s="12" t="str">
        <f t="shared" si="108"/>
        <v>ООО "Чайнасельхозбанк" (3529) 61904</v>
      </c>
      <c r="B6964" s="25" t="str">
        <f>'101_transform'!C6962</f>
        <v>ООО "Чайнасельхозбанк" (3529)</v>
      </c>
      <c r="C6964" s="25" t="str">
        <f>'101_transform'!D6962</f>
        <v>61904   A  Недвижимость (кроме земли), временно неиспользуемая в основной деятельности, переданная в аренду</v>
      </c>
      <c r="D6964" s="25">
        <f>'101_transform'!E6962</f>
        <v>0</v>
      </c>
      <c r="E6964" s="25">
        <f>'101_transform'!F6962</f>
        <v>0</v>
      </c>
      <c r="F6964" s="25">
        <f>'101_transform'!G6962</f>
        <v>0</v>
      </c>
      <c r="G6964" s="25">
        <f>'101_transform'!H6962</f>
        <v>0</v>
      </c>
    </row>
    <row r="6965" spans="1:7" ht="15" x14ac:dyDescent="0.2">
      <c r="A6965" s="12" t="str">
        <f t="shared" si="108"/>
        <v>ООО "Чайнасельхозбанк" (3529) 61905</v>
      </c>
      <c r="B6965" s="25" t="str">
        <f>'101_transform'!C6963</f>
        <v>ООО "Чайнасельхозбанк" (3529)</v>
      </c>
      <c r="C6965" s="25" t="str">
        <f>'101_transform'!D6963</f>
        <v>61905   A  Земля, временно неиспользуемая в основной деятельности, учитываемая по справедливой стоимости</v>
      </c>
      <c r="D6965" s="25">
        <f>'101_transform'!E6963</f>
        <v>0</v>
      </c>
      <c r="E6965" s="25">
        <f>'101_transform'!F6963</f>
        <v>0</v>
      </c>
      <c r="F6965" s="25">
        <f>'101_transform'!G6963</f>
        <v>0</v>
      </c>
      <c r="G6965" s="25">
        <f>'101_transform'!H6963</f>
        <v>0</v>
      </c>
    </row>
    <row r="6966" spans="1:7" ht="15" x14ac:dyDescent="0.2">
      <c r="A6966" s="12" t="str">
        <f t="shared" si="108"/>
        <v>ООО "Чайнасельхозбанк" (3529) 61906</v>
      </c>
      <c r="B6966" s="25" t="str">
        <f>'101_transform'!C6964</f>
        <v>ООО "Чайнасельхозбанк" (3529)</v>
      </c>
      <c r="C6966" s="25" t="str">
        <f>'101_transform'!D6964</f>
        <v>61906   A  Земля, временно неиспользуемая в основной деятельности, учитываемая по справедливой стоимости, переданная в аренду</v>
      </c>
      <c r="D6966" s="25">
        <f>'101_transform'!E6964</f>
        <v>0</v>
      </c>
      <c r="E6966" s="25">
        <f>'101_transform'!F6964</f>
        <v>0</v>
      </c>
      <c r="F6966" s="25">
        <f>'101_transform'!G6964</f>
        <v>0</v>
      </c>
      <c r="G6966" s="25">
        <f>'101_transform'!H6964</f>
        <v>0</v>
      </c>
    </row>
    <row r="6967" spans="1:7" ht="15" x14ac:dyDescent="0.2">
      <c r="A6967" s="12" t="str">
        <f t="shared" si="108"/>
        <v>ООО "Чайнасельхозбанк" (3529) 61907</v>
      </c>
      <c r="B6967" s="25" t="str">
        <f>'101_transform'!C6965</f>
        <v>ООО "Чайнасельхозбанк" (3529)</v>
      </c>
      <c r="C6967" s="25" t="str">
        <f>'101_transform'!D6965</f>
        <v>61907   A  Недвижимость (кроме земли), временно неиспользуемая в основной деятельности, учитываемая по справедливой стоимости</v>
      </c>
      <c r="D6967" s="25">
        <f>'101_transform'!E6965</f>
        <v>0</v>
      </c>
      <c r="E6967" s="25">
        <f>'101_transform'!F6965</f>
        <v>0</v>
      </c>
      <c r="F6967" s="25">
        <f>'101_transform'!G6965</f>
        <v>0</v>
      </c>
      <c r="G6967" s="25">
        <f>'101_transform'!H6965</f>
        <v>0</v>
      </c>
    </row>
    <row r="6968" spans="1:7" ht="15" x14ac:dyDescent="0.2">
      <c r="A6968" s="12" t="str">
        <f t="shared" si="108"/>
        <v>ООО "Чайнасельхозбанк" (3529) 61908</v>
      </c>
      <c r="B6968" s="25" t="str">
        <f>'101_transform'!C6966</f>
        <v>ООО "Чайнасельхозбанк" (3529)</v>
      </c>
      <c r="C6968" s="25" t="str">
        <f>'101_transform'!D6966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968" s="25">
        <f>'101_transform'!E6966</f>
        <v>0</v>
      </c>
      <c r="E6968" s="25">
        <f>'101_transform'!F6966</f>
        <v>0</v>
      </c>
      <c r="F6968" s="25">
        <f>'101_transform'!G6966</f>
        <v>0</v>
      </c>
      <c r="G6968" s="25">
        <f>'101_transform'!H6966</f>
        <v>0</v>
      </c>
    </row>
    <row r="6969" spans="1:7" ht="15" x14ac:dyDescent="0.2">
      <c r="A6969" s="12" t="str">
        <f t="shared" si="108"/>
        <v>ООО "Чайнасельхозбанк" (3529) 61909</v>
      </c>
      <c r="B6969" s="25" t="str">
        <f>'101_transform'!C6967</f>
        <v>ООО "Чайнасельхозбанк" (3529)</v>
      </c>
      <c r="C6969" s="25" t="str">
        <f>'101_transform'!D6967</f>
        <v>61909   П  Амортизация недвижимости (кроме земли), временно неиспользуемой в основной деятельности</v>
      </c>
      <c r="D6969" s="25">
        <f>'101_transform'!E6967</f>
        <v>0</v>
      </c>
      <c r="E6969" s="25">
        <f>'101_transform'!F6967</f>
        <v>0</v>
      </c>
      <c r="F6969" s="25">
        <f>'101_transform'!G6967</f>
        <v>0</v>
      </c>
      <c r="G6969" s="25">
        <f>'101_transform'!H6967</f>
        <v>0</v>
      </c>
    </row>
    <row r="6970" spans="1:7" ht="15" x14ac:dyDescent="0.2">
      <c r="A6970" s="12" t="str">
        <f t="shared" si="108"/>
        <v>ООО "Чайнасельхозбанк" (3529) 61910</v>
      </c>
      <c r="B6970" s="25" t="str">
        <f>'101_transform'!C6968</f>
        <v>ООО "Чайнасельхозбанк" (3529)</v>
      </c>
      <c r="C6970" s="25" t="str">
        <f>'101_transform'!D6968</f>
        <v>61910   П  Амортизация недвижимости (кроме земли), временно неиспользуемой в основной деятельности, переданной в аренду</v>
      </c>
      <c r="D6970" s="25">
        <f>'101_transform'!E6968</f>
        <v>0</v>
      </c>
      <c r="E6970" s="25">
        <f>'101_transform'!F6968</f>
        <v>0</v>
      </c>
      <c r="F6970" s="25">
        <f>'101_transform'!G6968</f>
        <v>0</v>
      </c>
      <c r="G6970" s="25">
        <f>'101_transform'!H6968</f>
        <v>0</v>
      </c>
    </row>
    <row r="6971" spans="1:7" ht="15" x14ac:dyDescent="0.2">
      <c r="A6971" s="12" t="str">
        <f t="shared" si="108"/>
        <v>ООО "Чайнасельхозбанк" (3529) 61911</v>
      </c>
      <c r="B6971" s="25" t="str">
        <f>'101_transform'!C6969</f>
        <v>ООО "Чайнасельхозбанк" (3529)</v>
      </c>
      <c r="C6971" s="25" t="str">
        <f>'101_transform'!D6969</f>
        <v>61911   A  Вложения в сооружение (строительство) объектов недвижимости, временно неиспользуемой в основной деятельности</v>
      </c>
      <c r="D6971" s="25">
        <f>'101_transform'!E6969</f>
        <v>0</v>
      </c>
      <c r="E6971" s="25">
        <f>'101_transform'!F6969</f>
        <v>0</v>
      </c>
      <c r="F6971" s="25">
        <f>'101_transform'!G6969</f>
        <v>0</v>
      </c>
      <c r="G6971" s="25">
        <f>'101_transform'!H6969</f>
        <v>0</v>
      </c>
    </row>
    <row r="6972" spans="1:7" ht="15" x14ac:dyDescent="0.2">
      <c r="A6972" s="12" t="str">
        <f t="shared" si="108"/>
        <v>ООО "Чайнасельхозбанк" (3529) 61912</v>
      </c>
      <c r="B6972" s="25" t="str">
        <f>'101_transform'!C6970</f>
        <v>ООО "Чайнасельхозбанк" (3529)</v>
      </c>
      <c r="C6972" s="25" t="str">
        <f>'101_transform'!D6970</f>
        <v>61912   П  Резервы на возможные потери</v>
      </c>
      <c r="D6972" s="25">
        <f>'101_transform'!E6970</f>
        <v>0</v>
      </c>
      <c r="E6972" s="25">
        <f>'101_transform'!F6970</f>
        <v>0</v>
      </c>
      <c r="F6972" s="25">
        <f>'101_transform'!G6970</f>
        <v>0</v>
      </c>
      <c r="G6972" s="25">
        <f>'101_transform'!H6970</f>
        <v>0</v>
      </c>
    </row>
    <row r="6973" spans="1:7" ht="15" x14ac:dyDescent="0.2">
      <c r="A6973" s="12" t="str">
        <f t="shared" si="108"/>
        <v>ООО "Чайнасельхозбанк" (3529) 62001</v>
      </c>
      <c r="B6973" s="25" t="str">
        <f>'101_transform'!C6971</f>
        <v>ООО "Чайнасельхозбанк" (3529)</v>
      </c>
      <c r="C6973" s="25" t="str">
        <f>'101_transform'!D6971</f>
        <v>62001   A  Долгосрочные активы, предназначенные для продажи</v>
      </c>
      <c r="D6973" s="25">
        <f>'101_transform'!E6971</f>
        <v>0</v>
      </c>
      <c r="E6973" s="25">
        <f>'101_transform'!F6971</f>
        <v>0</v>
      </c>
      <c r="F6973" s="25">
        <f>'101_transform'!G6971</f>
        <v>0</v>
      </c>
      <c r="G6973" s="25">
        <f>'101_transform'!H6971</f>
        <v>0</v>
      </c>
    </row>
    <row r="6974" spans="1:7" ht="15" x14ac:dyDescent="0.2">
      <c r="A6974" s="12" t="str">
        <f t="shared" si="108"/>
        <v>ООО "Чайнасельхозбанк" (3529) 62002</v>
      </c>
      <c r="B6974" s="25" t="str">
        <f>'101_transform'!C6972</f>
        <v>ООО "Чайнасельхозбанк" (3529)</v>
      </c>
      <c r="C6974" s="25" t="str">
        <f>'101_transform'!D6972</f>
        <v>62002   П  Резервы на возможные потери</v>
      </c>
      <c r="D6974" s="25">
        <f>'101_transform'!E6972</f>
        <v>0</v>
      </c>
      <c r="E6974" s="25">
        <f>'101_transform'!F6972</f>
        <v>0</v>
      </c>
      <c r="F6974" s="25">
        <f>'101_transform'!G6972</f>
        <v>0</v>
      </c>
      <c r="G6974" s="25">
        <f>'101_transform'!H6972</f>
        <v>0</v>
      </c>
    </row>
    <row r="6975" spans="1:7" ht="15" x14ac:dyDescent="0.2">
      <c r="A6975" s="12" t="str">
        <f t="shared" si="108"/>
        <v>ООО "Чайнасельхозбанк" (3529) 62101</v>
      </c>
      <c r="B6975" s="25" t="str">
        <f>'101_transform'!C6973</f>
        <v>ООО "Чайнасельхозбанк" (3529)</v>
      </c>
      <c r="C6975" s="25" t="str">
        <f>'101_transform'!D6973</f>
        <v>62101   A  Средства труда, полученные по договорам отступного, залога, назначение которых не определено</v>
      </c>
      <c r="D6975" s="25">
        <f>'101_transform'!E6973</f>
        <v>0</v>
      </c>
      <c r="E6975" s="25">
        <f>'101_transform'!F6973</f>
        <v>0</v>
      </c>
      <c r="F6975" s="25">
        <f>'101_transform'!G6973</f>
        <v>0</v>
      </c>
      <c r="G6975" s="25">
        <f>'101_transform'!H6973</f>
        <v>0</v>
      </c>
    </row>
    <row r="6976" spans="1:7" ht="15" x14ac:dyDescent="0.2">
      <c r="A6976" s="12" t="str">
        <f t="shared" si="108"/>
        <v>ООО "Чайнасельхозбанк" (3529) 62102</v>
      </c>
      <c r="B6976" s="25" t="str">
        <f>'101_transform'!C6974</f>
        <v>ООО "Чайнасельхозбанк" (3529)</v>
      </c>
      <c r="C6976" s="25" t="str">
        <f>'101_transform'!D6974</f>
        <v>62102   A  Предметы труда, полученные по договорам отступного, залога, назначение которых не определено</v>
      </c>
      <c r="D6976" s="25">
        <f>'101_transform'!E6974</f>
        <v>0</v>
      </c>
      <c r="E6976" s="25">
        <f>'101_transform'!F6974</f>
        <v>0</v>
      </c>
      <c r="F6976" s="25">
        <f>'101_transform'!G6974</f>
        <v>0</v>
      </c>
      <c r="G6976" s="25">
        <f>'101_transform'!H6974</f>
        <v>0</v>
      </c>
    </row>
    <row r="6977" spans="1:7" ht="15" x14ac:dyDescent="0.2">
      <c r="A6977" s="12" t="str">
        <f t="shared" si="108"/>
        <v>ООО "Чайнасельхозбанк" (3529) 62103</v>
      </c>
      <c r="B6977" s="25" t="str">
        <f>'101_transform'!C6975</f>
        <v>ООО "Чайнасельхозбанк" (3529)</v>
      </c>
      <c r="C6977" s="25" t="str">
        <f>'101_transform'!D6975</f>
        <v>62103   П  Резервы на возможные потери</v>
      </c>
      <c r="D6977" s="25">
        <f>'101_transform'!E6975</f>
        <v>0</v>
      </c>
      <c r="E6977" s="25">
        <f>'101_transform'!F6975</f>
        <v>0</v>
      </c>
      <c r="F6977" s="25">
        <f>'101_transform'!G6975</f>
        <v>0</v>
      </c>
      <c r="G6977" s="25">
        <f>'101_transform'!H6975</f>
        <v>0</v>
      </c>
    </row>
    <row r="6978" spans="1:7" ht="15" x14ac:dyDescent="0.2">
      <c r="A6978" s="12" t="str">
        <f t="shared" si="108"/>
        <v>ПАО "ЧЕЛИНДБАНК" (485) 60401</v>
      </c>
      <c r="B6978" s="25" t="str">
        <f>'101_transform'!C6976</f>
        <v>ПАО "ЧЕЛИНДБАНК" (485)</v>
      </c>
      <c r="C6978" s="25" t="str">
        <f>'101_transform'!D6976</f>
        <v>60401   A  Основные средства (кроме земли) (c 13.02.2018)_x000D_Категория 1- Здания и сооружения (до 31.12.2002)</v>
      </c>
      <c r="D6978" s="25">
        <f>'101_transform'!E6976</f>
        <v>2023564</v>
      </c>
      <c r="E6978" s="25">
        <f>'101_transform'!F6976</f>
        <v>0</v>
      </c>
      <c r="F6978" s="25">
        <f>'101_transform'!G6976</f>
        <v>2048101</v>
      </c>
      <c r="G6978" s="25">
        <f>'101_transform'!H6976</f>
        <v>0</v>
      </c>
    </row>
    <row r="6979" spans="1:7" ht="15" x14ac:dyDescent="0.2">
      <c r="A6979" s="12" t="str">
        <f t="shared" si="108"/>
        <v>ПАО "ЧЕЛИНДБАНК" (485) 60404</v>
      </c>
      <c r="B6979" s="25" t="str">
        <f>'101_transform'!C6977</f>
        <v>ПАО "ЧЕЛИНДБАНК" (485)</v>
      </c>
      <c r="C6979" s="25" t="str">
        <f>'101_transform'!D6977</f>
        <v>60404   A  Земля (c 13.02.2018)</v>
      </c>
      <c r="D6979" s="25">
        <f>'101_transform'!E6977</f>
        <v>137268</v>
      </c>
      <c r="E6979" s="25">
        <f>'101_transform'!F6977</f>
        <v>0</v>
      </c>
      <c r="F6979" s="25">
        <f>'101_transform'!G6977</f>
        <v>137268</v>
      </c>
      <c r="G6979" s="25">
        <f>'101_transform'!H6977</f>
        <v>0</v>
      </c>
    </row>
    <row r="6980" spans="1:7" ht="15" x14ac:dyDescent="0.2">
      <c r="A6980" s="12" t="str">
        <f t="shared" ref="A6980:A7043" si="109">B6980&amp;" "&amp;LEFT(C6980,5)</f>
        <v>ПАО "ЧЕЛИНДБАНК" (485) 60405</v>
      </c>
      <c r="B6980" s="25" t="str">
        <f>'101_transform'!C6978</f>
        <v>ПАО "ЧЕЛИНДБАНК" (485)</v>
      </c>
      <c r="C6980" s="25" t="str">
        <f>'101_transform'!D6978</f>
        <v>60405   П
A (до 31.01.2003)  Резервы на возможные потери (c 13.02.2018)
Долгосрочно арендуемые основные средства (до 31.01.2003)</v>
      </c>
      <c r="D6980" s="25">
        <f>'101_transform'!E6978</f>
        <v>0</v>
      </c>
      <c r="E6980" s="25">
        <f>'101_transform'!F6978</f>
        <v>0</v>
      </c>
      <c r="F6980" s="25">
        <f>'101_transform'!G6978</f>
        <v>0</v>
      </c>
      <c r="G6980" s="25">
        <f>'101_transform'!H6978</f>
        <v>0</v>
      </c>
    </row>
    <row r="6981" spans="1:7" ht="15" x14ac:dyDescent="0.2">
      <c r="A6981" s="12" t="str">
        <f t="shared" si="109"/>
        <v>ПАО "ЧЕЛИНДБАНК" (485) 60414</v>
      </c>
      <c r="B6981" s="25" t="str">
        <f>'101_transform'!C6979</f>
        <v>ПАО "ЧЕЛИНДБАНК" (485)</v>
      </c>
      <c r="C6981" s="25" t="str">
        <f>'101_transform'!D6979</f>
        <v>60414   П  Амортизация основных средств (кроме земли) (c 13.02.2018)</v>
      </c>
      <c r="D6981" s="25">
        <f>'101_transform'!E6979</f>
        <v>0</v>
      </c>
      <c r="E6981" s="25">
        <f>'101_transform'!F6979</f>
        <v>450022</v>
      </c>
      <c r="F6981" s="25">
        <f>'101_transform'!G6979</f>
        <v>0</v>
      </c>
      <c r="G6981" s="25">
        <f>'101_transform'!H6979</f>
        <v>471696</v>
      </c>
    </row>
    <row r="6982" spans="1:7" ht="15" x14ac:dyDescent="0.2">
      <c r="A6982" s="12" t="str">
        <f t="shared" si="109"/>
        <v>ПАО "ЧЕЛИНДБАНК" (485) 60415</v>
      </c>
      <c r="B6982" s="25" t="str">
        <f>'101_transform'!C6980</f>
        <v>ПАО "ЧЕЛИНДБАНК" (485)</v>
      </c>
      <c r="C6982" s="25" t="str">
        <f>'101_transform'!D6980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6982" s="25">
        <f>'101_transform'!E6980</f>
        <v>58</v>
      </c>
      <c r="E6982" s="25">
        <f>'101_transform'!F6980</f>
        <v>0</v>
      </c>
      <c r="F6982" s="25">
        <f>'101_transform'!G6980</f>
        <v>390</v>
      </c>
      <c r="G6982" s="25">
        <f>'101_transform'!H6980</f>
        <v>0</v>
      </c>
    </row>
    <row r="6983" spans="1:7" ht="15" x14ac:dyDescent="0.2">
      <c r="A6983" s="12" t="str">
        <f t="shared" si="109"/>
        <v>ПАО "ЧЕЛИНДБАНК" (485) 61901</v>
      </c>
      <c r="B6983" s="25" t="str">
        <f>'101_transform'!C6981</f>
        <v>ПАО "ЧЕЛИНДБАНК" (485)</v>
      </c>
      <c r="C6983" s="25" t="str">
        <f>'101_transform'!D6981</f>
        <v>61901   A  Земля, временно неиспользуемая в основной деятельности</v>
      </c>
      <c r="D6983" s="25">
        <f>'101_transform'!E6981</f>
        <v>0</v>
      </c>
      <c r="E6983" s="25">
        <f>'101_transform'!F6981</f>
        <v>0</v>
      </c>
      <c r="F6983" s="25">
        <f>'101_transform'!G6981</f>
        <v>0</v>
      </c>
      <c r="G6983" s="25">
        <f>'101_transform'!H6981</f>
        <v>0</v>
      </c>
    </row>
    <row r="6984" spans="1:7" ht="15" x14ac:dyDescent="0.2">
      <c r="A6984" s="12" t="str">
        <f t="shared" si="109"/>
        <v>ПАО "ЧЕЛИНДБАНК" (485) 61902</v>
      </c>
      <c r="B6984" s="25" t="str">
        <f>'101_transform'!C6982</f>
        <v>ПАО "ЧЕЛИНДБАНК" (485)</v>
      </c>
      <c r="C6984" s="25" t="str">
        <f>'101_transform'!D6982</f>
        <v>61902   A  Земля, временно неиспользуемая в основной деятельности, переданная в аренду</v>
      </c>
      <c r="D6984" s="25">
        <f>'101_transform'!E6982</f>
        <v>0</v>
      </c>
      <c r="E6984" s="25">
        <f>'101_transform'!F6982</f>
        <v>0</v>
      </c>
      <c r="F6984" s="25">
        <f>'101_transform'!G6982</f>
        <v>0</v>
      </c>
      <c r="G6984" s="25">
        <f>'101_transform'!H6982</f>
        <v>0</v>
      </c>
    </row>
    <row r="6985" spans="1:7" ht="15" x14ac:dyDescent="0.2">
      <c r="A6985" s="12" t="str">
        <f t="shared" si="109"/>
        <v>ПАО "ЧЕЛИНДБАНК" (485) 61903</v>
      </c>
      <c r="B6985" s="25" t="str">
        <f>'101_transform'!C6983</f>
        <v>ПАО "ЧЕЛИНДБАНК" (485)</v>
      </c>
      <c r="C6985" s="25" t="str">
        <f>'101_transform'!D6983</f>
        <v>61903   A  Недвижимость (кроме земли), временно неиспользуемая в основной деятельности</v>
      </c>
      <c r="D6985" s="25">
        <f>'101_transform'!E6983</f>
        <v>0</v>
      </c>
      <c r="E6985" s="25">
        <f>'101_transform'!F6983</f>
        <v>0</v>
      </c>
      <c r="F6985" s="25">
        <f>'101_transform'!G6983</f>
        <v>0</v>
      </c>
      <c r="G6985" s="25">
        <f>'101_transform'!H6983</f>
        <v>0</v>
      </c>
    </row>
    <row r="6986" spans="1:7" ht="15" x14ac:dyDescent="0.2">
      <c r="A6986" s="12" t="str">
        <f t="shared" si="109"/>
        <v>ПАО "ЧЕЛИНДБАНК" (485) 61904</v>
      </c>
      <c r="B6986" s="25" t="str">
        <f>'101_transform'!C6984</f>
        <v>ПАО "ЧЕЛИНДБАНК" (485)</v>
      </c>
      <c r="C6986" s="25" t="str">
        <f>'101_transform'!D6984</f>
        <v>61904   A  Недвижимость (кроме земли), временно неиспользуемая в основной деятельности, переданная в аренду</v>
      </c>
      <c r="D6986" s="25">
        <f>'101_transform'!E6984</f>
        <v>0</v>
      </c>
      <c r="E6986" s="25">
        <f>'101_transform'!F6984</f>
        <v>0</v>
      </c>
      <c r="F6986" s="25">
        <f>'101_transform'!G6984</f>
        <v>0</v>
      </c>
      <c r="G6986" s="25">
        <f>'101_transform'!H6984</f>
        <v>0</v>
      </c>
    </row>
    <row r="6987" spans="1:7" ht="15" x14ac:dyDescent="0.2">
      <c r="A6987" s="12" t="str">
        <f t="shared" si="109"/>
        <v>ПАО "ЧЕЛИНДБАНК" (485) 61905</v>
      </c>
      <c r="B6987" s="25" t="str">
        <f>'101_transform'!C6985</f>
        <v>ПАО "ЧЕЛИНДБАНК" (485)</v>
      </c>
      <c r="C6987" s="25" t="str">
        <f>'101_transform'!D6985</f>
        <v>61905   A  Земля, временно неиспользуемая в основной деятельности, учитываемая по справедливой стоимости</v>
      </c>
      <c r="D6987" s="25">
        <f>'101_transform'!E6985</f>
        <v>0</v>
      </c>
      <c r="E6987" s="25">
        <f>'101_transform'!F6985</f>
        <v>0</v>
      </c>
      <c r="F6987" s="25">
        <f>'101_transform'!G6985</f>
        <v>0</v>
      </c>
      <c r="G6987" s="25">
        <f>'101_transform'!H6985</f>
        <v>0</v>
      </c>
    </row>
    <row r="6988" spans="1:7" ht="15" x14ac:dyDescent="0.2">
      <c r="A6988" s="12" t="str">
        <f t="shared" si="109"/>
        <v>ПАО "ЧЕЛИНДБАНК" (485) 61906</v>
      </c>
      <c r="B6988" s="25" t="str">
        <f>'101_transform'!C6986</f>
        <v>ПАО "ЧЕЛИНДБАНК" (485)</v>
      </c>
      <c r="C6988" s="25" t="str">
        <f>'101_transform'!D6986</f>
        <v>61906   A  Земля, временно неиспользуемая в основной деятельности, учитываемая по справедливой стоимости, переданная в аренду</v>
      </c>
      <c r="D6988" s="25">
        <f>'101_transform'!E6986</f>
        <v>0</v>
      </c>
      <c r="E6988" s="25">
        <f>'101_transform'!F6986</f>
        <v>0</v>
      </c>
      <c r="F6988" s="25">
        <f>'101_transform'!G6986</f>
        <v>0</v>
      </c>
      <c r="G6988" s="25">
        <f>'101_transform'!H6986</f>
        <v>0</v>
      </c>
    </row>
    <row r="6989" spans="1:7" ht="15" x14ac:dyDescent="0.2">
      <c r="A6989" s="12" t="str">
        <f t="shared" si="109"/>
        <v>ПАО "ЧЕЛИНДБАНК" (485) 61907</v>
      </c>
      <c r="B6989" s="25" t="str">
        <f>'101_transform'!C6987</f>
        <v>ПАО "ЧЕЛИНДБАНК" (485)</v>
      </c>
      <c r="C6989" s="25" t="str">
        <f>'101_transform'!D6987</f>
        <v>61907   A  Недвижимость (кроме земли), временно неиспользуемая в основной деятельности, учитываемая по справедливой стоимости</v>
      </c>
      <c r="D6989" s="25">
        <f>'101_transform'!E6987</f>
        <v>0</v>
      </c>
      <c r="E6989" s="25">
        <f>'101_transform'!F6987</f>
        <v>0</v>
      </c>
      <c r="F6989" s="25">
        <f>'101_transform'!G6987</f>
        <v>0</v>
      </c>
      <c r="G6989" s="25">
        <f>'101_transform'!H6987</f>
        <v>0</v>
      </c>
    </row>
    <row r="6990" spans="1:7" ht="15" x14ac:dyDescent="0.2">
      <c r="A6990" s="12" t="str">
        <f t="shared" si="109"/>
        <v>ПАО "ЧЕЛИНДБАНК" (485) 61908</v>
      </c>
      <c r="B6990" s="25" t="str">
        <f>'101_transform'!C6988</f>
        <v>ПАО "ЧЕЛИНДБАНК" (485)</v>
      </c>
      <c r="C6990" s="25" t="str">
        <f>'101_transform'!D6988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6990" s="25">
        <f>'101_transform'!E6988</f>
        <v>0</v>
      </c>
      <c r="E6990" s="25">
        <f>'101_transform'!F6988</f>
        <v>0</v>
      </c>
      <c r="F6990" s="25">
        <f>'101_transform'!G6988</f>
        <v>0</v>
      </c>
      <c r="G6990" s="25">
        <f>'101_transform'!H6988</f>
        <v>0</v>
      </c>
    </row>
    <row r="6991" spans="1:7" ht="15" x14ac:dyDescent="0.2">
      <c r="A6991" s="12" t="str">
        <f t="shared" si="109"/>
        <v>ПАО "ЧЕЛИНДБАНК" (485) 61909</v>
      </c>
      <c r="B6991" s="25" t="str">
        <f>'101_transform'!C6989</f>
        <v>ПАО "ЧЕЛИНДБАНК" (485)</v>
      </c>
      <c r="C6991" s="25" t="str">
        <f>'101_transform'!D6989</f>
        <v>61909   П  Амортизация недвижимости (кроме земли), временно неиспользуемой в основной деятельности</v>
      </c>
      <c r="D6991" s="25">
        <f>'101_transform'!E6989</f>
        <v>0</v>
      </c>
      <c r="E6991" s="25">
        <f>'101_transform'!F6989</f>
        <v>0</v>
      </c>
      <c r="F6991" s="25">
        <f>'101_transform'!G6989</f>
        <v>0</v>
      </c>
      <c r="G6991" s="25">
        <f>'101_transform'!H6989</f>
        <v>0</v>
      </c>
    </row>
    <row r="6992" spans="1:7" ht="15" x14ac:dyDescent="0.2">
      <c r="A6992" s="12" t="str">
        <f t="shared" si="109"/>
        <v>ПАО "ЧЕЛИНДБАНК" (485) 61910</v>
      </c>
      <c r="B6992" s="25" t="str">
        <f>'101_transform'!C6990</f>
        <v>ПАО "ЧЕЛИНДБАНК" (485)</v>
      </c>
      <c r="C6992" s="25" t="str">
        <f>'101_transform'!D6990</f>
        <v>61910   П  Амортизация недвижимости (кроме земли), временно неиспользуемой в основной деятельности, переданной в аренду</v>
      </c>
      <c r="D6992" s="25">
        <f>'101_transform'!E6990</f>
        <v>0</v>
      </c>
      <c r="E6992" s="25">
        <f>'101_transform'!F6990</f>
        <v>0</v>
      </c>
      <c r="F6992" s="25">
        <f>'101_transform'!G6990</f>
        <v>0</v>
      </c>
      <c r="G6992" s="25">
        <f>'101_transform'!H6990</f>
        <v>0</v>
      </c>
    </row>
    <row r="6993" spans="1:7" ht="15" x14ac:dyDescent="0.2">
      <c r="A6993" s="12" t="str">
        <f t="shared" si="109"/>
        <v>ПАО "ЧЕЛИНДБАНК" (485) 61911</v>
      </c>
      <c r="B6993" s="25" t="str">
        <f>'101_transform'!C6991</f>
        <v>ПАО "ЧЕЛИНДБАНК" (485)</v>
      </c>
      <c r="C6993" s="25" t="str">
        <f>'101_transform'!D6991</f>
        <v>61911   A  Вложения в сооружение (строительство) объектов недвижимости, временно неиспользуемой в основной деятельности</v>
      </c>
      <c r="D6993" s="25">
        <f>'101_transform'!E6991</f>
        <v>0</v>
      </c>
      <c r="E6993" s="25">
        <f>'101_transform'!F6991</f>
        <v>0</v>
      </c>
      <c r="F6993" s="25">
        <f>'101_transform'!G6991</f>
        <v>0</v>
      </c>
      <c r="G6993" s="25">
        <f>'101_transform'!H6991</f>
        <v>0</v>
      </c>
    </row>
    <row r="6994" spans="1:7" ht="15" x14ac:dyDescent="0.2">
      <c r="A6994" s="12" t="str">
        <f t="shared" si="109"/>
        <v>ПАО "ЧЕЛИНДБАНК" (485) 61912</v>
      </c>
      <c r="B6994" s="25" t="str">
        <f>'101_transform'!C6992</f>
        <v>ПАО "ЧЕЛИНДБАНК" (485)</v>
      </c>
      <c r="C6994" s="25" t="str">
        <f>'101_transform'!D6992</f>
        <v>61912   П  Резервы на возможные потери</v>
      </c>
      <c r="D6994" s="25">
        <f>'101_transform'!E6992</f>
        <v>0</v>
      </c>
      <c r="E6994" s="25">
        <f>'101_transform'!F6992</f>
        <v>0</v>
      </c>
      <c r="F6994" s="25">
        <f>'101_transform'!G6992</f>
        <v>0</v>
      </c>
      <c r="G6994" s="25">
        <f>'101_transform'!H6992</f>
        <v>0</v>
      </c>
    </row>
    <row r="6995" spans="1:7" ht="15" x14ac:dyDescent="0.2">
      <c r="A6995" s="12" t="str">
        <f t="shared" si="109"/>
        <v>ПАО "ЧЕЛИНДБАНК" (485) 62001</v>
      </c>
      <c r="B6995" s="25" t="str">
        <f>'101_transform'!C6993</f>
        <v>ПАО "ЧЕЛИНДБАНК" (485)</v>
      </c>
      <c r="C6995" s="25" t="str">
        <f>'101_transform'!D6993</f>
        <v>62001   A  Долгосрочные активы, предназначенные для продажи</v>
      </c>
      <c r="D6995" s="25">
        <f>'101_transform'!E6993</f>
        <v>88934</v>
      </c>
      <c r="E6995" s="25">
        <f>'101_transform'!F6993</f>
        <v>0</v>
      </c>
      <c r="F6995" s="25">
        <f>'101_transform'!G6993</f>
        <v>56775</v>
      </c>
      <c r="G6995" s="25">
        <f>'101_transform'!H6993</f>
        <v>0</v>
      </c>
    </row>
    <row r="6996" spans="1:7" ht="15" x14ac:dyDescent="0.2">
      <c r="A6996" s="12" t="str">
        <f t="shared" si="109"/>
        <v>ПАО "ЧЕЛИНДБАНК" (485) 62002</v>
      </c>
      <c r="B6996" s="25" t="str">
        <f>'101_transform'!C6994</f>
        <v>ПАО "ЧЕЛИНДБАНК" (485)</v>
      </c>
      <c r="C6996" s="25" t="str">
        <f>'101_transform'!D6994</f>
        <v>62002   П  Резервы на возможные потери</v>
      </c>
      <c r="D6996" s="25">
        <f>'101_transform'!E6994</f>
        <v>0</v>
      </c>
      <c r="E6996" s="25">
        <f>'101_transform'!F6994</f>
        <v>67585</v>
      </c>
      <c r="F6996" s="25">
        <f>'101_transform'!G6994</f>
        <v>0</v>
      </c>
      <c r="G6996" s="25">
        <f>'101_transform'!H6994</f>
        <v>25058</v>
      </c>
    </row>
    <row r="6997" spans="1:7" ht="15" x14ac:dyDescent="0.2">
      <c r="A6997" s="12" t="str">
        <f t="shared" si="109"/>
        <v>ПАО "ЧЕЛИНДБАНК" (485) 62101</v>
      </c>
      <c r="B6997" s="25" t="str">
        <f>'101_transform'!C6995</f>
        <v>ПАО "ЧЕЛИНДБАНК" (485)</v>
      </c>
      <c r="C6997" s="25" t="str">
        <f>'101_transform'!D6995</f>
        <v>62101   A  Средства труда, полученные по договорам отступного, залога, назначение которых не определено</v>
      </c>
      <c r="D6997" s="25">
        <f>'101_transform'!E6995</f>
        <v>0</v>
      </c>
      <c r="E6997" s="25">
        <f>'101_transform'!F6995</f>
        <v>0</v>
      </c>
      <c r="F6997" s="25">
        <f>'101_transform'!G6995</f>
        <v>0</v>
      </c>
      <c r="G6997" s="25">
        <f>'101_transform'!H6995</f>
        <v>0</v>
      </c>
    </row>
    <row r="6998" spans="1:7" ht="15" x14ac:dyDescent="0.2">
      <c r="A6998" s="12" t="str">
        <f t="shared" si="109"/>
        <v>ПАО "ЧЕЛИНДБАНК" (485) 62102</v>
      </c>
      <c r="B6998" s="25" t="str">
        <f>'101_transform'!C6996</f>
        <v>ПАО "ЧЕЛИНДБАНК" (485)</v>
      </c>
      <c r="C6998" s="25" t="str">
        <f>'101_transform'!D6996</f>
        <v>62102   A  Предметы труда, полученные по договорам отступного, залога, назначение которых не определено</v>
      </c>
      <c r="D6998" s="25">
        <f>'101_transform'!E6996</f>
        <v>0</v>
      </c>
      <c r="E6998" s="25">
        <f>'101_transform'!F6996</f>
        <v>0</v>
      </c>
      <c r="F6998" s="25">
        <f>'101_transform'!G6996</f>
        <v>0</v>
      </c>
      <c r="G6998" s="25">
        <f>'101_transform'!H6996</f>
        <v>0</v>
      </c>
    </row>
    <row r="6999" spans="1:7" ht="15" x14ac:dyDescent="0.2">
      <c r="A6999" s="12" t="str">
        <f t="shared" si="109"/>
        <v>ПАО "ЧЕЛИНДБАНК" (485) 62103</v>
      </c>
      <c r="B6999" s="25" t="str">
        <f>'101_transform'!C6997</f>
        <v>ПАО "ЧЕЛИНДБАНК" (485)</v>
      </c>
      <c r="C6999" s="25" t="str">
        <f>'101_transform'!D6997</f>
        <v>62103   П  Резервы на возможные потери</v>
      </c>
      <c r="D6999" s="25">
        <f>'101_transform'!E6997</f>
        <v>0</v>
      </c>
      <c r="E6999" s="25">
        <f>'101_transform'!F6997</f>
        <v>0</v>
      </c>
      <c r="F6999" s="25">
        <f>'101_transform'!G6997</f>
        <v>0</v>
      </c>
      <c r="G6999" s="25">
        <f>'101_transform'!H6997</f>
        <v>0</v>
      </c>
    </row>
    <row r="7000" spans="1:7" ht="15" x14ac:dyDescent="0.2">
      <c r="A7000" s="12" t="str">
        <f t="shared" si="109"/>
        <v>ПАО "ЧЕЛЯБИНВЕСТБАНК" (493) 60401</v>
      </c>
      <c r="B7000" s="25" t="str">
        <f>'101_transform'!C6998</f>
        <v>ПАО "ЧЕЛЯБИНВЕСТБАНК" (493)</v>
      </c>
      <c r="C7000" s="25" t="str">
        <f>'101_transform'!D6998</f>
        <v>60401   A  Основные средства (кроме земли) (c 13.02.2018)_x000D_Категория 1- Здания и сооружения (до 31.12.2002)</v>
      </c>
      <c r="D7000" s="25">
        <f>'101_transform'!E6998</f>
        <v>2637403</v>
      </c>
      <c r="E7000" s="25">
        <f>'101_transform'!F6998</f>
        <v>0</v>
      </c>
      <c r="F7000" s="25">
        <f>'101_transform'!G6998</f>
        <v>2633594</v>
      </c>
      <c r="G7000" s="25">
        <f>'101_transform'!H6998</f>
        <v>0</v>
      </c>
    </row>
    <row r="7001" spans="1:7" ht="15" x14ac:dyDescent="0.2">
      <c r="A7001" s="12" t="str">
        <f t="shared" si="109"/>
        <v>ПАО "ЧЕЛЯБИНВЕСТБАНК" (493) 60404</v>
      </c>
      <c r="B7001" s="25" t="str">
        <f>'101_transform'!C6999</f>
        <v>ПАО "ЧЕЛЯБИНВЕСТБАНК" (493)</v>
      </c>
      <c r="C7001" s="25" t="str">
        <f>'101_transform'!D6999</f>
        <v>60404   A  Земля (c 13.02.2018)</v>
      </c>
      <c r="D7001" s="25">
        <f>'101_transform'!E6999</f>
        <v>78999</v>
      </c>
      <c r="E7001" s="25">
        <f>'101_transform'!F6999</f>
        <v>0</v>
      </c>
      <c r="F7001" s="25">
        <f>'101_transform'!G6999</f>
        <v>73217</v>
      </c>
      <c r="G7001" s="25">
        <f>'101_transform'!H6999</f>
        <v>0</v>
      </c>
    </row>
    <row r="7002" spans="1:7" ht="15" x14ac:dyDescent="0.2">
      <c r="A7002" s="12" t="str">
        <f t="shared" si="109"/>
        <v>ПАО "ЧЕЛЯБИНВЕСТБАНК" (493) 60405</v>
      </c>
      <c r="B7002" s="25" t="str">
        <f>'101_transform'!C7000</f>
        <v>ПАО "ЧЕЛЯБИНВЕСТБАНК" (493)</v>
      </c>
      <c r="C7002" s="25" t="str">
        <f>'101_transform'!D7000</f>
        <v>60405   П
A (до 31.01.2003)  Резервы на возможные потери (c 13.02.2018)
Долгосрочно арендуемые основные средства (до 31.01.2003)</v>
      </c>
      <c r="D7002" s="25">
        <f>'101_transform'!E7000</f>
        <v>0</v>
      </c>
      <c r="E7002" s="25">
        <f>'101_transform'!F7000</f>
        <v>0</v>
      </c>
      <c r="F7002" s="25">
        <f>'101_transform'!G7000</f>
        <v>0</v>
      </c>
      <c r="G7002" s="25">
        <f>'101_transform'!H7000</f>
        <v>0</v>
      </c>
    </row>
    <row r="7003" spans="1:7" ht="15" x14ac:dyDescent="0.2">
      <c r="A7003" s="12" t="str">
        <f t="shared" si="109"/>
        <v>ПАО "ЧЕЛЯБИНВЕСТБАНК" (493) 60414</v>
      </c>
      <c r="B7003" s="25" t="str">
        <f>'101_transform'!C7001</f>
        <v>ПАО "ЧЕЛЯБИНВЕСТБАНК" (493)</v>
      </c>
      <c r="C7003" s="25" t="str">
        <f>'101_transform'!D7001</f>
        <v>60414   П  Амортизация основных средств (кроме земли) (c 13.02.2018)</v>
      </c>
      <c r="D7003" s="25">
        <f>'101_transform'!E7001</f>
        <v>0</v>
      </c>
      <c r="E7003" s="25">
        <f>'101_transform'!F7001</f>
        <v>1145290</v>
      </c>
      <c r="F7003" s="25">
        <f>'101_transform'!G7001</f>
        <v>0</v>
      </c>
      <c r="G7003" s="25">
        <f>'101_transform'!H7001</f>
        <v>1170864</v>
      </c>
    </row>
    <row r="7004" spans="1:7" ht="15" x14ac:dyDescent="0.2">
      <c r="A7004" s="12" t="str">
        <f t="shared" si="109"/>
        <v>ПАО "ЧЕЛЯБИНВЕСТБАНК" (493) 60415</v>
      </c>
      <c r="B7004" s="25" t="str">
        <f>'101_transform'!C7002</f>
        <v>ПАО "ЧЕЛЯБИНВЕСТБАНК" (493)</v>
      </c>
      <c r="C7004" s="25" t="str">
        <f>'101_transform'!D7002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004" s="25">
        <f>'101_transform'!E7002</f>
        <v>11625</v>
      </c>
      <c r="E7004" s="25">
        <f>'101_transform'!F7002</f>
        <v>0</v>
      </c>
      <c r="F7004" s="25">
        <f>'101_transform'!G7002</f>
        <v>10896</v>
      </c>
      <c r="G7004" s="25">
        <f>'101_transform'!H7002</f>
        <v>0</v>
      </c>
    </row>
    <row r="7005" spans="1:7" ht="15" x14ac:dyDescent="0.2">
      <c r="A7005" s="12" t="str">
        <f t="shared" si="109"/>
        <v>ПАО "ЧЕЛЯБИНВЕСТБАНК" (493) 61901</v>
      </c>
      <c r="B7005" s="25" t="str">
        <f>'101_transform'!C7003</f>
        <v>ПАО "ЧЕЛЯБИНВЕСТБАНК" (493)</v>
      </c>
      <c r="C7005" s="25" t="str">
        <f>'101_transform'!D7003</f>
        <v>61901   A  Земля, временно неиспользуемая в основной деятельности</v>
      </c>
      <c r="D7005" s="25">
        <f>'101_transform'!E7003</f>
        <v>0</v>
      </c>
      <c r="E7005" s="25">
        <f>'101_transform'!F7003</f>
        <v>0</v>
      </c>
      <c r="F7005" s="25">
        <f>'101_transform'!G7003</f>
        <v>0</v>
      </c>
      <c r="G7005" s="25">
        <f>'101_transform'!H7003</f>
        <v>0</v>
      </c>
    </row>
    <row r="7006" spans="1:7" ht="15" x14ac:dyDescent="0.2">
      <c r="A7006" s="12" t="str">
        <f t="shared" si="109"/>
        <v>ПАО "ЧЕЛЯБИНВЕСТБАНК" (493) 61902</v>
      </c>
      <c r="B7006" s="25" t="str">
        <f>'101_transform'!C7004</f>
        <v>ПАО "ЧЕЛЯБИНВЕСТБАНК" (493)</v>
      </c>
      <c r="C7006" s="25" t="str">
        <f>'101_transform'!D7004</f>
        <v>61902   A  Земля, временно неиспользуемая в основной деятельности, переданная в аренду</v>
      </c>
      <c r="D7006" s="25">
        <f>'101_transform'!E7004</f>
        <v>2625</v>
      </c>
      <c r="E7006" s="25">
        <f>'101_transform'!F7004</f>
        <v>0</v>
      </c>
      <c r="F7006" s="25">
        <f>'101_transform'!G7004</f>
        <v>525</v>
      </c>
      <c r="G7006" s="25">
        <f>'101_transform'!H7004</f>
        <v>0</v>
      </c>
    </row>
    <row r="7007" spans="1:7" ht="15" x14ac:dyDescent="0.2">
      <c r="A7007" s="12" t="str">
        <f t="shared" si="109"/>
        <v>ПАО "ЧЕЛЯБИНВЕСТБАНК" (493) 61903</v>
      </c>
      <c r="B7007" s="25" t="str">
        <f>'101_transform'!C7005</f>
        <v>ПАО "ЧЕЛЯБИНВЕСТБАНК" (493)</v>
      </c>
      <c r="C7007" s="25" t="str">
        <f>'101_transform'!D7005</f>
        <v>61903   A  Недвижимость (кроме земли), временно неиспользуемая в основной деятельности</v>
      </c>
      <c r="D7007" s="25">
        <f>'101_transform'!E7005</f>
        <v>32759</v>
      </c>
      <c r="E7007" s="25">
        <f>'101_transform'!F7005</f>
        <v>0</v>
      </c>
      <c r="F7007" s="25">
        <f>'101_transform'!G7005</f>
        <v>31377</v>
      </c>
      <c r="G7007" s="25">
        <f>'101_transform'!H7005</f>
        <v>0</v>
      </c>
    </row>
    <row r="7008" spans="1:7" ht="15" x14ac:dyDescent="0.2">
      <c r="A7008" s="12" t="str">
        <f t="shared" si="109"/>
        <v>ПАО "ЧЕЛЯБИНВЕСТБАНК" (493) 61904</v>
      </c>
      <c r="B7008" s="25" t="str">
        <f>'101_transform'!C7006</f>
        <v>ПАО "ЧЕЛЯБИНВЕСТБАНК" (493)</v>
      </c>
      <c r="C7008" s="25" t="str">
        <f>'101_transform'!D7006</f>
        <v>61904   A  Недвижимость (кроме земли), временно неиспользуемая в основной деятельности, переданная в аренду</v>
      </c>
      <c r="D7008" s="25">
        <f>'101_transform'!E7006</f>
        <v>72378</v>
      </c>
      <c r="E7008" s="25">
        <f>'101_transform'!F7006</f>
        <v>0</v>
      </c>
      <c r="F7008" s="25">
        <f>'101_transform'!G7006</f>
        <v>51912</v>
      </c>
      <c r="G7008" s="25">
        <f>'101_transform'!H7006</f>
        <v>0</v>
      </c>
    </row>
    <row r="7009" spans="1:7" ht="15" x14ac:dyDescent="0.2">
      <c r="A7009" s="12" t="str">
        <f t="shared" si="109"/>
        <v>ПАО "ЧЕЛЯБИНВЕСТБАНК" (493) 61905</v>
      </c>
      <c r="B7009" s="25" t="str">
        <f>'101_transform'!C7007</f>
        <v>ПАО "ЧЕЛЯБИНВЕСТБАНК" (493)</v>
      </c>
      <c r="C7009" s="25" t="str">
        <f>'101_transform'!D7007</f>
        <v>61905   A  Земля, временно неиспользуемая в основной деятельности, учитываемая по справедливой стоимости</v>
      </c>
      <c r="D7009" s="25">
        <f>'101_transform'!E7007</f>
        <v>0</v>
      </c>
      <c r="E7009" s="25">
        <f>'101_transform'!F7007</f>
        <v>0</v>
      </c>
      <c r="F7009" s="25">
        <f>'101_transform'!G7007</f>
        <v>0</v>
      </c>
      <c r="G7009" s="25">
        <f>'101_transform'!H7007</f>
        <v>0</v>
      </c>
    </row>
    <row r="7010" spans="1:7" ht="15" x14ac:dyDescent="0.2">
      <c r="A7010" s="12" t="str">
        <f t="shared" si="109"/>
        <v>ПАО "ЧЕЛЯБИНВЕСТБАНК" (493) 61906</v>
      </c>
      <c r="B7010" s="25" t="str">
        <f>'101_transform'!C7008</f>
        <v>ПАО "ЧЕЛЯБИНВЕСТБАНК" (493)</v>
      </c>
      <c r="C7010" s="25" t="str">
        <f>'101_transform'!D7008</f>
        <v>61906   A  Земля, временно неиспользуемая в основной деятельности, учитываемая по справедливой стоимости, переданная в аренду</v>
      </c>
      <c r="D7010" s="25">
        <f>'101_transform'!E7008</f>
        <v>0</v>
      </c>
      <c r="E7010" s="25">
        <f>'101_transform'!F7008</f>
        <v>0</v>
      </c>
      <c r="F7010" s="25">
        <f>'101_transform'!G7008</f>
        <v>0</v>
      </c>
      <c r="G7010" s="25">
        <f>'101_transform'!H7008</f>
        <v>0</v>
      </c>
    </row>
    <row r="7011" spans="1:7" ht="15" x14ac:dyDescent="0.2">
      <c r="A7011" s="12" t="str">
        <f t="shared" si="109"/>
        <v>ПАО "ЧЕЛЯБИНВЕСТБАНК" (493) 61907</v>
      </c>
      <c r="B7011" s="25" t="str">
        <f>'101_transform'!C7009</f>
        <v>ПАО "ЧЕЛЯБИНВЕСТБАНК" (493)</v>
      </c>
      <c r="C7011" s="25" t="str">
        <f>'101_transform'!D7009</f>
        <v>61907   A  Недвижимость (кроме земли), временно неиспользуемая в основной деятельности, учитываемая по справедливой стоимости</v>
      </c>
      <c r="D7011" s="25">
        <f>'101_transform'!E7009</f>
        <v>0</v>
      </c>
      <c r="E7011" s="25">
        <f>'101_transform'!F7009</f>
        <v>0</v>
      </c>
      <c r="F7011" s="25">
        <f>'101_transform'!G7009</f>
        <v>0</v>
      </c>
      <c r="G7011" s="25">
        <f>'101_transform'!H7009</f>
        <v>0</v>
      </c>
    </row>
    <row r="7012" spans="1:7" ht="15" x14ac:dyDescent="0.2">
      <c r="A7012" s="12" t="str">
        <f t="shared" si="109"/>
        <v>ПАО "ЧЕЛЯБИНВЕСТБАНК" (493) 61908</v>
      </c>
      <c r="B7012" s="25" t="str">
        <f>'101_transform'!C7010</f>
        <v>ПАО "ЧЕЛЯБИНВЕСТБАНК" (493)</v>
      </c>
      <c r="C7012" s="25" t="str">
        <f>'101_transform'!D7010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012" s="25">
        <f>'101_transform'!E7010</f>
        <v>0</v>
      </c>
      <c r="E7012" s="25">
        <f>'101_transform'!F7010</f>
        <v>0</v>
      </c>
      <c r="F7012" s="25">
        <f>'101_transform'!G7010</f>
        <v>0</v>
      </c>
      <c r="G7012" s="25">
        <f>'101_transform'!H7010</f>
        <v>0</v>
      </c>
    </row>
    <row r="7013" spans="1:7" ht="15" x14ac:dyDescent="0.2">
      <c r="A7013" s="12" t="str">
        <f t="shared" si="109"/>
        <v>ПАО "ЧЕЛЯБИНВЕСТБАНК" (493) 61909</v>
      </c>
      <c r="B7013" s="25" t="str">
        <f>'101_transform'!C7011</f>
        <v>ПАО "ЧЕЛЯБИНВЕСТБАНК" (493)</v>
      </c>
      <c r="C7013" s="25" t="str">
        <f>'101_transform'!D7011</f>
        <v>61909   П  Амортизация недвижимости (кроме земли), временно неиспользуемой в основной деятельности</v>
      </c>
      <c r="D7013" s="25">
        <f>'101_transform'!E7011</f>
        <v>0</v>
      </c>
      <c r="E7013" s="25">
        <f>'101_transform'!F7011</f>
        <v>3093</v>
      </c>
      <c r="F7013" s="25">
        <f>'101_transform'!G7011</f>
        <v>0</v>
      </c>
      <c r="G7013" s="25">
        <f>'101_transform'!H7011</f>
        <v>3208</v>
      </c>
    </row>
    <row r="7014" spans="1:7" ht="15" x14ac:dyDescent="0.2">
      <c r="A7014" s="12" t="str">
        <f t="shared" si="109"/>
        <v>ПАО "ЧЕЛЯБИНВЕСТБАНК" (493) 61910</v>
      </c>
      <c r="B7014" s="25" t="str">
        <f>'101_transform'!C7012</f>
        <v>ПАО "ЧЕЛЯБИНВЕСТБАНК" (493)</v>
      </c>
      <c r="C7014" s="25" t="str">
        <f>'101_transform'!D7012</f>
        <v>61910   П  Амортизация недвижимости (кроме земли), временно неиспользуемой в основной деятельности, переданной в аренду</v>
      </c>
      <c r="D7014" s="25">
        <f>'101_transform'!E7012</f>
        <v>0</v>
      </c>
      <c r="E7014" s="25">
        <f>'101_transform'!F7012</f>
        <v>12754</v>
      </c>
      <c r="F7014" s="25">
        <f>'101_transform'!G7012</f>
        <v>0</v>
      </c>
      <c r="G7014" s="25">
        <f>'101_transform'!H7012</f>
        <v>12187</v>
      </c>
    </row>
    <row r="7015" spans="1:7" ht="15" x14ac:dyDescent="0.2">
      <c r="A7015" s="12" t="str">
        <f t="shared" si="109"/>
        <v>ПАО "ЧЕЛЯБИНВЕСТБАНК" (493) 61911</v>
      </c>
      <c r="B7015" s="25" t="str">
        <f>'101_transform'!C7013</f>
        <v>ПАО "ЧЕЛЯБИНВЕСТБАНК" (493)</v>
      </c>
      <c r="C7015" s="25" t="str">
        <f>'101_transform'!D7013</f>
        <v>61911   A  Вложения в сооружение (строительство) объектов недвижимости, временно неиспользуемой в основной деятельности</v>
      </c>
      <c r="D7015" s="25">
        <f>'101_transform'!E7013</f>
        <v>0</v>
      </c>
      <c r="E7015" s="25">
        <f>'101_transform'!F7013</f>
        <v>0</v>
      </c>
      <c r="F7015" s="25">
        <f>'101_transform'!G7013</f>
        <v>0</v>
      </c>
      <c r="G7015" s="25">
        <f>'101_transform'!H7013</f>
        <v>0</v>
      </c>
    </row>
    <row r="7016" spans="1:7" ht="15" x14ac:dyDescent="0.2">
      <c r="A7016" s="12" t="str">
        <f t="shared" si="109"/>
        <v>ПАО "ЧЕЛЯБИНВЕСТБАНК" (493) 61912</v>
      </c>
      <c r="B7016" s="25" t="str">
        <f>'101_transform'!C7014</f>
        <v>ПАО "ЧЕЛЯБИНВЕСТБАНК" (493)</v>
      </c>
      <c r="C7016" s="25" t="str">
        <f>'101_transform'!D7014</f>
        <v>61912   П  Резервы на возможные потери</v>
      </c>
      <c r="D7016" s="25">
        <f>'101_transform'!E7014</f>
        <v>0</v>
      </c>
      <c r="E7016" s="25">
        <f>'101_transform'!F7014</f>
        <v>41143</v>
      </c>
      <c r="F7016" s="25">
        <f>'101_transform'!G7014</f>
        <v>0</v>
      </c>
      <c r="G7016" s="25">
        <f>'101_transform'!H7014</f>
        <v>30840</v>
      </c>
    </row>
    <row r="7017" spans="1:7" ht="15" x14ac:dyDescent="0.2">
      <c r="A7017" s="12" t="str">
        <f t="shared" si="109"/>
        <v>ПАО "ЧЕЛЯБИНВЕСТБАНК" (493) 62001</v>
      </c>
      <c r="B7017" s="25" t="str">
        <f>'101_transform'!C7015</f>
        <v>ПАО "ЧЕЛЯБИНВЕСТБАНК" (493)</v>
      </c>
      <c r="C7017" s="25" t="str">
        <f>'101_transform'!D7015</f>
        <v>62001   A  Долгосрочные активы, предназначенные для продажи</v>
      </c>
      <c r="D7017" s="25">
        <f>'101_transform'!E7015</f>
        <v>0</v>
      </c>
      <c r="E7017" s="25">
        <f>'101_transform'!F7015</f>
        <v>0</v>
      </c>
      <c r="F7017" s="25">
        <f>'101_transform'!G7015</f>
        <v>0</v>
      </c>
      <c r="G7017" s="25">
        <f>'101_transform'!H7015</f>
        <v>0</v>
      </c>
    </row>
    <row r="7018" spans="1:7" ht="15" x14ac:dyDescent="0.2">
      <c r="A7018" s="12" t="str">
        <f t="shared" si="109"/>
        <v>ПАО "ЧЕЛЯБИНВЕСТБАНК" (493) 62002</v>
      </c>
      <c r="B7018" s="25" t="str">
        <f>'101_transform'!C7016</f>
        <v>ПАО "ЧЕЛЯБИНВЕСТБАНК" (493)</v>
      </c>
      <c r="C7018" s="25" t="str">
        <f>'101_transform'!D7016</f>
        <v>62002   П  Резервы на возможные потери</v>
      </c>
      <c r="D7018" s="25">
        <f>'101_transform'!E7016</f>
        <v>0</v>
      </c>
      <c r="E7018" s="25">
        <f>'101_transform'!F7016</f>
        <v>0</v>
      </c>
      <c r="F7018" s="25">
        <f>'101_transform'!G7016</f>
        <v>0</v>
      </c>
      <c r="G7018" s="25">
        <f>'101_transform'!H7016</f>
        <v>0</v>
      </c>
    </row>
    <row r="7019" spans="1:7" ht="15" x14ac:dyDescent="0.2">
      <c r="A7019" s="12" t="str">
        <f t="shared" si="109"/>
        <v>ПАО "ЧЕЛЯБИНВЕСТБАНК" (493) 62101</v>
      </c>
      <c r="B7019" s="25" t="str">
        <f>'101_transform'!C7017</f>
        <v>ПАО "ЧЕЛЯБИНВЕСТБАНК" (493)</v>
      </c>
      <c r="C7019" s="25" t="str">
        <f>'101_transform'!D7017</f>
        <v>62101   A  Средства труда, полученные по договорам отступного, залога, назначение которых не определено</v>
      </c>
      <c r="D7019" s="25">
        <f>'101_transform'!E7017</f>
        <v>3882</v>
      </c>
      <c r="E7019" s="25">
        <f>'101_transform'!F7017</f>
        <v>0</v>
      </c>
      <c r="F7019" s="25">
        <f>'101_transform'!G7017</f>
        <v>3864</v>
      </c>
      <c r="G7019" s="25">
        <f>'101_transform'!H7017</f>
        <v>0</v>
      </c>
    </row>
    <row r="7020" spans="1:7" ht="15" x14ac:dyDescent="0.2">
      <c r="A7020" s="12" t="str">
        <f t="shared" si="109"/>
        <v>ПАО "ЧЕЛЯБИНВЕСТБАНК" (493) 62102</v>
      </c>
      <c r="B7020" s="25" t="str">
        <f>'101_transform'!C7018</f>
        <v>ПАО "ЧЕЛЯБИНВЕСТБАНК" (493)</v>
      </c>
      <c r="C7020" s="25" t="str">
        <f>'101_transform'!D7018</f>
        <v>62102   A  Предметы труда, полученные по договорам отступного, залога, назначение которых не определено</v>
      </c>
      <c r="D7020" s="25">
        <f>'101_transform'!E7018</f>
        <v>0</v>
      </c>
      <c r="E7020" s="25">
        <f>'101_transform'!F7018</f>
        <v>0</v>
      </c>
      <c r="F7020" s="25">
        <f>'101_transform'!G7018</f>
        <v>0</v>
      </c>
      <c r="G7020" s="25">
        <f>'101_transform'!H7018</f>
        <v>0</v>
      </c>
    </row>
    <row r="7021" spans="1:7" ht="15" x14ac:dyDescent="0.2">
      <c r="A7021" s="12" t="str">
        <f t="shared" si="109"/>
        <v>ПАО "ЧЕЛЯБИНВЕСТБАНК" (493) 62103</v>
      </c>
      <c r="B7021" s="25" t="str">
        <f>'101_transform'!C7019</f>
        <v>ПАО "ЧЕЛЯБИНВЕСТБАНК" (493)</v>
      </c>
      <c r="C7021" s="25" t="str">
        <f>'101_transform'!D7019</f>
        <v>62103   П  Резервы на возможные потери</v>
      </c>
      <c r="D7021" s="25">
        <f>'101_transform'!E7019</f>
        <v>0</v>
      </c>
      <c r="E7021" s="25">
        <f>'101_transform'!F7019</f>
        <v>379</v>
      </c>
      <c r="F7021" s="25">
        <f>'101_transform'!G7019</f>
        <v>0</v>
      </c>
      <c r="G7021" s="25">
        <f>'101_transform'!H7019</f>
        <v>1047</v>
      </c>
    </row>
    <row r="7022" spans="1:7" ht="15" x14ac:dyDescent="0.2">
      <c r="A7022" s="12" t="str">
        <f t="shared" si="109"/>
        <v>ООО "Эйч-эс-би-си Банк (РР)" (3290) 60401</v>
      </c>
      <c r="B7022" s="25" t="str">
        <f>'101_transform'!C7020</f>
        <v>ООО "Эйч-эс-би-си Банк (РР)" (3290)</v>
      </c>
      <c r="C7022" s="25" t="str">
        <f>'101_transform'!D7020</f>
        <v>60401   A  Основные средства (кроме земли) (c 13.02.2018)_x000D_Категория 1- Здания и сооружения (до 31.12.2002)</v>
      </c>
      <c r="D7022" s="25">
        <f>'101_transform'!E7020</f>
        <v>337249</v>
      </c>
      <c r="E7022" s="25">
        <f>'101_transform'!F7020</f>
        <v>0</v>
      </c>
      <c r="F7022" s="25">
        <f>'101_transform'!G7020</f>
        <v>354346</v>
      </c>
      <c r="G7022" s="25">
        <f>'101_transform'!H7020</f>
        <v>0</v>
      </c>
    </row>
    <row r="7023" spans="1:7" ht="15" x14ac:dyDescent="0.2">
      <c r="A7023" s="12" t="str">
        <f t="shared" si="109"/>
        <v>ООО "Эйч-эс-би-си Банк (РР)" (3290) 60404</v>
      </c>
      <c r="B7023" s="25" t="str">
        <f>'101_transform'!C7021</f>
        <v>ООО "Эйч-эс-би-си Банк (РР)" (3290)</v>
      </c>
      <c r="C7023" s="25" t="str">
        <f>'101_transform'!D7021</f>
        <v>60404   A  Земля (c 13.02.2018)</v>
      </c>
      <c r="D7023" s="25">
        <f>'101_transform'!E7021</f>
        <v>0</v>
      </c>
      <c r="E7023" s="25">
        <f>'101_transform'!F7021</f>
        <v>0</v>
      </c>
      <c r="F7023" s="25">
        <f>'101_transform'!G7021</f>
        <v>0</v>
      </c>
      <c r="G7023" s="25">
        <f>'101_transform'!H7021</f>
        <v>0</v>
      </c>
    </row>
    <row r="7024" spans="1:7" ht="15" x14ac:dyDescent="0.2">
      <c r="A7024" s="12" t="str">
        <f t="shared" si="109"/>
        <v>ООО "Эйч-эс-би-си Банк (РР)" (3290) 60405</v>
      </c>
      <c r="B7024" s="25" t="str">
        <f>'101_transform'!C7022</f>
        <v>ООО "Эйч-эс-би-си Банк (РР)" (3290)</v>
      </c>
      <c r="C7024" s="25" t="str">
        <f>'101_transform'!D7022</f>
        <v>60405   П
A (до 31.01.2003)  Резервы на возможные потери (c 13.02.2018)
Долгосрочно арендуемые основные средства (до 31.01.2003)</v>
      </c>
      <c r="D7024" s="25">
        <f>'101_transform'!E7022</f>
        <v>0</v>
      </c>
      <c r="E7024" s="25">
        <f>'101_transform'!F7022</f>
        <v>0</v>
      </c>
      <c r="F7024" s="25">
        <f>'101_transform'!G7022</f>
        <v>0</v>
      </c>
      <c r="G7024" s="25">
        <f>'101_transform'!H7022</f>
        <v>0</v>
      </c>
    </row>
    <row r="7025" spans="1:7" ht="15" x14ac:dyDescent="0.2">
      <c r="A7025" s="12" t="str">
        <f t="shared" si="109"/>
        <v>ООО "Эйч-эс-би-си Банк (РР)" (3290) 60414</v>
      </c>
      <c r="B7025" s="25" t="str">
        <f>'101_transform'!C7023</f>
        <v>ООО "Эйч-эс-би-си Банк (РР)" (3290)</v>
      </c>
      <c r="C7025" s="25" t="str">
        <f>'101_transform'!D7023</f>
        <v>60414   П  Амортизация основных средств (кроме земли) (c 13.02.2018)</v>
      </c>
      <c r="D7025" s="25">
        <f>'101_transform'!E7023</f>
        <v>0</v>
      </c>
      <c r="E7025" s="25">
        <f>'101_transform'!F7023</f>
        <v>187474</v>
      </c>
      <c r="F7025" s="25">
        <f>'101_transform'!G7023</f>
        <v>0</v>
      </c>
      <c r="G7025" s="25">
        <f>'101_transform'!H7023</f>
        <v>195560</v>
      </c>
    </row>
    <row r="7026" spans="1:7" ht="15" x14ac:dyDescent="0.2">
      <c r="A7026" s="12" t="str">
        <f t="shared" si="109"/>
        <v>ООО "Эйч-эс-би-си Банк (РР)" (3290) 60415</v>
      </c>
      <c r="B7026" s="25" t="str">
        <f>'101_transform'!C7024</f>
        <v>ООО "Эйч-эс-би-си Банк (РР)" (3290)</v>
      </c>
      <c r="C7026" s="25" t="str">
        <f>'101_transform'!D7024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026" s="25">
        <f>'101_transform'!E7024</f>
        <v>7144</v>
      </c>
      <c r="E7026" s="25">
        <f>'101_transform'!F7024</f>
        <v>0</v>
      </c>
      <c r="F7026" s="25">
        <f>'101_transform'!G7024</f>
        <v>0</v>
      </c>
      <c r="G7026" s="25">
        <f>'101_transform'!H7024</f>
        <v>0</v>
      </c>
    </row>
    <row r="7027" spans="1:7" ht="15" x14ac:dyDescent="0.2">
      <c r="A7027" s="12" t="str">
        <f t="shared" si="109"/>
        <v>ООО "Эйч-эс-би-си Банк (РР)" (3290) 61901</v>
      </c>
      <c r="B7027" s="25" t="str">
        <f>'101_transform'!C7025</f>
        <v>ООО "Эйч-эс-би-си Банк (РР)" (3290)</v>
      </c>
      <c r="C7027" s="25" t="str">
        <f>'101_transform'!D7025</f>
        <v>61901   A  Земля, временно неиспользуемая в основной деятельности</v>
      </c>
      <c r="D7027" s="25">
        <f>'101_transform'!E7025</f>
        <v>0</v>
      </c>
      <c r="E7027" s="25">
        <f>'101_transform'!F7025</f>
        <v>0</v>
      </c>
      <c r="F7027" s="25">
        <f>'101_transform'!G7025</f>
        <v>0</v>
      </c>
      <c r="G7027" s="25">
        <f>'101_transform'!H7025</f>
        <v>0</v>
      </c>
    </row>
    <row r="7028" spans="1:7" ht="15" x14ac:dyDescent="0.2">
      <c r="A7028" s="12" t="str">
        <f t="shared" si="109"/>
        <v>ООО "Эйч-эс-би-си Банк (РР)" (3290) 61902</v>
      </c>
      <c r="B7028" s="25" t="str">
        <f>'101_transform'!C7026</f>
        <v>ООО "Эйч-эс-би-си Банк (РР)" (3290)</v>
      </c>
      <c r="C7028" s="25" t="str">
        <f>'101_transform'!D7026</f>
        <v>61902   A  Земля, временно неиспользуемая в основной деятельности, переданная в аренду</v>
      </c>
      <c r="D7028" s="25">
        <f>'101_transform'!E7026</f>
        <v>0</v>
      </c>
      <c r="E7028" s="25">
        <f>'101_transform'!F7026</f>
        <v>0</v>
      </c>
      <c r="F7028" s="25">
        <f>'101_transform'!G7026</f>
        <v>0</v>
      </c>
      <c r="G7028" s="25">
        <f>'101_transform'!H7026</f>
        <v>0</v>
      </c>
    </row>
    <row r="7029" spans="1:7" ht="15" x14ac:dyDescent="0.2">
      <c r="A7029" s="12" t="str">
        <f t="shared" si="109"/>
        <v>ООО "Эйч-эс-би-си Банк (РР)" (3290) 61903</v>
      </c>
      <c r="B7029" s="25" t="str">
        <f>'101_transform'!C7027</f>
        <v>ООО "Эйч-эс-би-си Банк (РР)" (3290)</v>
      </c>
      <c r="C7029" s="25" t="str">
        <f>'101_transform'!D7027</f>
        <v>61903   A  Недвижимость (кроме земли), временно неиспользуемая в основной деятельности</v>
      </c>
      <c r="D7029" s="25">
        <f>'101_transform'!E7027</f>
        <v>0</v>
      </c>
      <c r="E7029" s="25">
        <f>'101_transform'!F7027</f>
        <v>0</v>
      </c>
      <c r="F7029" s="25">
        <f>'101_transform'!G7027</f>
        <v>0</v>
      </c>
      <c r="G7029" s="25">
        <f>'101_transform'!H7027</f>
        <v>0</v>
      </c>
    </row>
    <row r="7030" spans="1:7" ht="15" x14ac:dyDescent="0.2">
      <c r="A7030" s="12" t="str">
        <f t="shared" si="109"/>
        <v>ООО "Эйч-эс-би-си Банк (РР)" (3290) 61904</v>
      </c>
      <c r="B7030" s="25" t="str">
        <f>'101_transform'!C7028</f>
        <v>ООО "Эйч-эс-би-си Банк (РР)" (3290)</v>
      </c>
      <c r="C7030" s="25" t="str">
        <f>'101_transform'!D7028</f>
        <v>61904   A  Недвижимость (кроме земли), временно неиспользуемая в основной деятельности, переданная в аренду</v>
      </c>
      <c r="D7030" s="25">
        <f>'101_transform'!E7028</f>
        <v>0</v>
      </c>
      <c r="E7030" s="25">
        <f>'101_transform'!F7028</f>
        <v>0</v>
      </c>
      <c r="F7030" s="25">
        <f>'101_transform'!G7028</f>
        <v>0</v>
      </c>
      <c r="G7030" s="25">
        <f>'101_transform'!H7028</f>
        <v>0</v>
      </c>
    </row>
    <row r="7031" spans="1:7" ht="15" x14ac:dyDescent="0.2">
      <c r="A7031" s="12" t="str">
        <f t="shared" si="109"/>
        <v>ООО "Эйч-эс-би-си Банк (РР)" (3290) 61905</v>
      </c>
      <c r="B7031" s="25" t="str">
        <f>'101_transform'!C7029</f>
        <v>ООО "Эйч-эс-би-си Банк (РР)" (3290)</v>
      </c>
      <c r="C7031" s="25" t="str">
        <f>'101_transform'!D7029</f>
        <v>61905   A  Земля, временно неиспользуемая в основной деятельности, учитываемая по справедливой стоимости</v>
      </c>
      <c r="D7031" s="25">
        <f>'101_transform'!E7029</f>
        <v>0</v>
      </c>
      <c r="E7031" s="25">
        <f>'101_transform'!F7029</f>
        <v>0</v>
      </c>
      <c r="F7031" s="25">
        <f>'101_transform'!G7029</f>
        <v>0</v>
      </c>
      <c r="G7031" s="25">
        <f>'101_transform'!H7029</f>
        <v>0</v>
      </c>
    </row>
    <row r="7032" spans="1:7" ht="15" x14ac:dyDescent="0.2">
      <c r="A7032" s="12" t="str">
        <f t="shared" si="109"/>
        <v>ООО "Эйч-эс-би-си Банк (РР)" (3290) 61906</v>
      </c>
      <c r="B7032" s="25" t="str">
        <f>'101_transform'!C7030</f>
        <v>ООО "Эйч-эс-би-си Банк (РР)" (3290)</v>
      </c>
      <c r="C7032" s="25" t="str">
        <f>'101_transform'!D7030</f>
        <v>61906   A  Земля, временно неиспользуемая в основной деятельности, учитываемая по справедливой стоимости, переданная в аренду</v>
      </c>
      <c r="D7032" s="25">
        <f>'101_transform'!E7030</f>
        <v>0</v>
      </c>
      <c r="E7032" s="25">
        <f>'101_transform'!F7030</f>
        <v>0</v>
      </c>
      <c r="F7032" s="25">
        <f>'101_transform'!G7030</f>
        <v>0</v>
      </c>
      <c r="G7032" s="25">
        <f>'101_transform'!H7030</f>
        <v>0</v>
      </c>
    </row>
    <row r="7033" spans="1:7" ht="15" x14ac:dyDescent="0.2">
      <c r="A7033" s="12" t="str">
        <f t="shared" si="109"/>
        <v>ООО "Эйч-эс-би-си Банк (РР)" (3290) 61907</v>
      </c>
      <c r="B7033" s="25" t="str">
        <f>'101_transform'!C7031</f>
        <v>ООО "Эйч-эс-би-си Банк (РР)" (3290)</v>
      </c>
      <c r="C7033" s="25" t="str">
        <f>'101_transform'!D7031</f>
        <v>61907   A  Недвижимость (кроме земли), временно неиспользуемая в основной деятельности, учитываемая по справедливой стоимости</v>
      </c>
      <c r="D7033" s="25">
        <f>'101_transform'!E7031</f>
        <v>0</v>
      </c>
      <c r="E7033" s="25">
        <f>'101_transform'!F7031</f>
        <v>0</v>
      </c>
      <c r="F7033" s="25">
        <f>'101_transform'!G7031</f>
        <v>0</v>
      </c>
      <c r="G7033" s="25">
        <f>'101_transform'!H7031</f>
        <v>0</v>
      </c>
    </row>
    <row r="7034" spans="1:7" ht="15" x14ac:dyDescent="0.2">
      <c r="A7034" s="12" t="str">
        <f t="shared" si="109"/>
        <v>ООО "Эйч-эс-би-си Банк (РР)" (3290) 61908</v>
      </c>
      <c r="B7034" s="25" t="str">
        <f>'101_transform'!C7032</f>
        <v>ООО "Эйч-эс-би-си Банк (РР)" (3290)</v>
      </c>
      <c r="C7034" s="25" t="str">
        <f>'101_transform'!D7032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034" s="25">
        <f>'101_transform'!E7032</f>
        <v>0</v>
      </c>
      <c r="E7034" s="25">
        <f>'101_transform'!F7032</f>
        <v>0</v>
      </c>
      <c r="F7034" s="25">
        <f>'101_transform'!G7032</f>
        <v>0</v>
      </c>
      <c r="G7034" s="25">
        <f>'101_transform'!H7032</f>
        <v>0</v>
      </c>
    </row>
    <row r="7035" spans="1:7" ht="15" x14ac:dyDescent="0.2">
      <c r="A7035" s="12" t="str">
        <f t="shared" si="109"/>
        <v>ООО "Эйч-эс-би-си Банк (РР)" (3290) 61909</v>
      </c>
      <c r="B7035" s="25" t="str">
        <f>'101_transform'!C7033</f>
        <v>ООО "Эйч-эс-би-си Банк (РР)" (3290)</v>
      </c>
      <c r="C7035" s="25" t="str">
        <f>'101_transform'!D7033</f>
        <v>61909   П  Амортизация недвижимости (кроме земли), временно неиспользуемой в основной деятельности</v>
      </c>
      <c r="D7035" s="25">
        <f>'101_transform'!E7033</f>
        <v>0</v>
      </c>
      <c r="E7035" s="25">
        <f>'101_transform'!F7033</f>
        <v>0</v>
      </c>
      <c r="F7035" s="25">
        <f>'101_transform'!G7033</f>
        <v>0</v>
      </c>
      <c r="G7035" s="25">
        <f>'101_transform'!H7033</f>
        <v>0</v>
      </c>
    </row>
    <row r="7036" spans="1:7" ht="15" x14ac:dyDescent="0.2">
      <c r="A7036" s="12" t="str">
        <f t="shared" si="109"/>
        <v>ООО "Эйч-эс-би-си Банк (РР)" (3290) 61910</v>
      </c>
      <c r="B7036" s="25" t="str">
        <f>'101_transform'!C7034</f>
        <v>ООО "Эйч-эс-би-си Банк (РР)" (3290)</v>
      </c>
      <c r="C7036" s="25" t="str">
        <f>'101_transform'!D7034</f>
        <v>61910   П  Амортизация недвижимости (кроме земли), временно неиспользуемой в основной деятельности, переданной в аренду</v>
      </c>
      <c r="D7036" s="25">
        <f>'101_transform'!E7034</f>
        <v>0</v>
      </c>
      <c r="E7036" s="25">
        <f>'101_transform'!F7034</f>
        <v>0</v>
      </c>
      <c r="F7036" s="25">
        <f>'101_transform'!G7034</f>
        <v>0</v>
      </c>
      <c r="G7036" s="25">
        <f>'101_transform'!H7034</f>
        <v>0</v>
      </c>
    </row>
    <row r="7037" spans="1:7" ht="15" x14ac:dyDescent="0.2">
      <c r="A7037" s="12" t="str">
        <f t="shared" si="109"/>
        <v>ООО "Эйч-эс-би-си Банк (РР)" (3290) 61911</v>
      </c>
      <c r="B7037" s="25" t="str">
        <f>'101_transform'!C7035</f>
        <v>ООО "Эйч-эс-би-си Банк (РР)" (3290)</v>
      </c>
      <c r="C7037" s="25" t="str">
        <f>'101_transform'!D7035</f>
        <v>61911   A  Вложения в сооружение (строительство) объектов недвижимости, временно неиспользуемой в основной деятельности</v>
      </c>
      <c r="D7037" s="25">
        <f>'101_transform'!E7035</f>
        <v>0</v>
      </c>
      <c r="E7037" s="25">
        <f>'101_transform'!F7035</f>
        <v>0</v>
      </c>
      <c r="F7037" s="25">
        <f>'101_transform'!G7035</f>
        <v>0</v>
      </c>
      <c r="G7037" s="25">
        <f>'101_transform'!H7035</f>
        <v>0</v>
      </c>
    </row>
    <row r="7038" spans="1:7" ht="15" x14ac:dyDescent="0.2">
      <c r="A7038" s="12" t="str">
        <f t="shared" si="109"/>
        <v>ООО "Эйч-эс-би-си Банк (РР)" (3290) 61912</v>
      </c>
      <c r="B7038" s="25" t="str">
        <f>'101_transform'!C7036</f>
        <v>ООО "Эйч-эс-би-си Банк (РР)" (3290)</v>
      </c>
      <c r="C7038" s="25" t="str">
        <f>'101_transform'!D7036</f>
        <v>61912   П  Резервы на возможные потери</v>
      </c>
      <c r="D7038" s="25">
        <f>'101_transform'!E7036</f>
        <v>0</v>
      </c>
      <c r="E7038" s="25">
        <f>'101_transform'!F7036</f>
        <v>0</v>
      </c>
      <c r="F7038" s="25">
        <f>'101_transform'!G7036</f>
        <v>0</v>
      </c>
      <c r="G7038" s="25">
        <f>'101_transform'!H7036</f>
        <v>0</v>
      </c>
    </row>
    <row r="7039" spans="1:7" ht="15" x14ac:dyDescent="0.2">
      <c r="A7039" s="12" t="str">
        <f t="shared" si="109"/>
        <v>ООО "Эйч-эс-би-си Банк (РР)" (3290) 62001</v>
      </c>
      <c r="B7039" s="25" t="str">
        <f>'101_transform'!C7037</f>
        <v>ООО "Эйч-эс-би-си Банк (РР)" (3290)</v>
      </c>
      <c r="C7039" s="25" t="str">
        <f>'101_transform'!D7037</f>
        <v>62001   A  Долгосрочные активы, предназначенные для продажи</v>
      </c>
      <c r="D7039" s="25">
        <f>'101_transform'!E7037</f>
        <v>0</v>
      </c>
      <c r="E7039" s="25">
        <f>'101_transform'!F7037</f>
        <v>0</v>
      </c>
      <c r="F7039" s="25">
        <f>'101_transform'!G7037</f>
        <v>0</v>
      </c>
      <c r="G7039" s="25">
        <f>'101_transform'!H7037</f>
        <v>0</v>
      </c>
    </row>
    <row r="7040" spans="1:7" ht="15" x14ac:dyDescent="0.2">
      <c r="A7040" s="12" t="str">
        <f t="shared" si="109"/>
        <v>ООО "Эйч-эс-би-си Банк (РР)" (3290) 62002</v>
      </c>
      <c r="B7040" s="25" t="str">
        <f>'101_transform'!C7038</f>
        <v>ООО "Эйч-эс-би-си Банк (РР)" (3290)</v>
      </c>
      <c r="C7040" s="25" t="str">
        <f>'101_transform'!D7038</f>
        <v>62002   П  Резервы на возможные потери</v>
      </c>
      <c r="D7040" s="25">
        <f>'101_transform'!E7038</f>
        <v>0</v>
      </c>
      <c r="E7040" s="25">
        <f>'101_transform'!F7038</f>
        <v>0</v>
      </c>
      <c r="F7040" s="25">
        <f>'101_transform'!G7038</f>
        <v>0</v>
      </c>
      <c r="G7040" s="25">
        <f>'101_transform'!H7038</f>
        <v>0</v>
      </c>
    </row>
    <row r="7041" spans="1:7" ht="15" x14ac:dyDescent="0.2">
      <c r="A7041" s="12" t="str">
        <f t="shared" si="109"/>
        <v>ООО "Эйч-эс-би-си Банк (РР)" (3290) 62101</v>
      </c>
      <c r="B7041" s="25" t="str">
        <f>'101_transform'!C7039</f>
        <v>ООО "Эйч-эс-би-си Банк (РР)" (3290)</v>
      </c>
      <c r="C7041" s="25" t="str">
        <f>'101_transform'!D7039</f>
        <v>62101   A  Средства труда, полученные по договорам отступного, залога, назначение которых не определено</v>
      </c>
      <c r="D7041" s="25">
        <f>'101_transform'!E7039</f>
        <v>0</v>
      </c>
      <c r="E7041" s="25">
        <f>'101_transform'!F7039</f>
        <v>0</v>
      </c>
      <c r="F7041" s="25">
        <f>'101_transform'!G7039</f>
        <v>0</v>
      </c>
      <c r="G7041" s="25">
        <f>'101_transform'!H7039</f>
        <v>0</v>
      </c>
    </row>
    <row r="7042" spans="1:7" ht="15" x14ac:dyDescent="0.2">
      <c r="A7042" s="12" t="str">
        <f t="shared" si="109"/>
        <v>ООО "Эйч-эс-би-си Банк (РР)" (3290) 62102</v>
      </c>
      <c r="B7042" s="25" t="str">
        <f>'101_transform'!C7040</f>
        <v>ООО "Эйч-эс-би-си Банк (РР)" (3290)</v>
      </c>
      <c r="C7042" s="25" t="str">
        <f>'101_transform'!D7040</f>
        <v>62102   A  Предметы труда, полученные по договорам отступного, залога, назначение которых не определено</v>
      </c>
      <c r="D7042" s="25">
        <f>'101_transform'!E7040</f>
        <v>0</v>
      </c>
      <c r="E7042" s="25">
        <f>'101_transform'!F7040</f>
        <v>0</v>
      </c>
      <c r="F7042" s="25">
        <f>'101_transform'!G7040</f>
        <v>0</v>
      </c>
      <c r="G7042" s="25">
        <f>'101_transform'!H7040</f>
        <v>0</v>
      </c>
    </row>
    <row r="7043" spans="1:7" ht="15" x14ac:dyDescent="0.2">
      <c r="A7043" s="12" t="str">
        <f t="shared" si="109"/>
        <v>ООО "Эйч-эс-би-си Банк (РР)" (3290) 62103</v>
      </c>
      <c r="B7043" s="25" t="str">
        <f>'101_transform'!C7041</f>
        <v>ООО "Эйч-эс-би-си Банк (РР)" (3290)</v>
      </c>
      <c r="C7043" s="25" t="str">
        <f>'101_transform'!D7041</f>
        <v>62103   П  Резервы на возможные потери</v>
      </c>
      <c r="D7043" s="25">
        <f>'101_transform'!E7041</f>
        <v>0</v>
      </c>
      <c r="E7043" s="25">
        <f>'101_transform'!F7041</f>
        <v>0</v>
      </c>
      <c r="F7043" s="25">
        <f>'101_transform'!G7041</f>
        <v>0</v>
      </c>
      <c r="G7043" s="25">
        <f>'101_transform'!H7041</f>
        <v>0</v>
      </c>
    </row>
    <row r="7044" spans="1:7" ht="15" x14ac:dyDescent="0.2">
      <c r="A7044" s="12" t="str">
        <f t="shared" ref="A7044:A7107" si="110">B7044&amp;" "&amp;LEFT(C7044,5)</f>
        <v>ООО КБ "ЭКО-ИНВЕСТ" (3116) 60401</v>
      </c>
      <c r="B7044" s="25" t="str">
        <f>'101_transform'!C7042</f>
        <v>ООО КБ "ЭКО-ИНВЕСТ" (3116)</v>
      </c>
      <c r="C7044" s="25" t="str">
        <f>'101_transform'!D7042</f>
        <v>60401   A  Основные средства (кроме земли) (c 13.02.2018)_x000D_Категория 1- Здания и сооружения (до 31.12.2002)</v>
      </c>
      <c r="D7044" s="25">
        <f>'101_transform'!E7042</f>
        <v>5261</v>
      </c>
      <c r="E7044" s="25">
        <f>'101_transform'!F7042</f>
        <v>0</v>
      </c>
      <c r="F7044" s="25">
        <f>'101_transform'!G7042</f>
        <v>5736</v>
      </c>
      <c r="G7044" s="25">
        <f>'101_transform'!H7042</f>
        <v>0</v>
      </c>
    </row>
    <row r="7045" spans="1:7" ht="15" x14ac:dyDescent="0.2">
      <c r="A7045" s="12" t="str">
        <f t="shared" si="110"/>
        <v>ООО КБ "ЭКО-ИНВЕСТ" (3116) 60404</v>
      </c>
      <c r="B7045" s="25" t="str">
        <f>'101_transform'!C7043</f>
        <v>ООО КБ "ЭКО-ИНВЕСТ" (3116)</v>
      </c>
      <c r="C7045" s="25" t="str">
        <f>'101_transform'!D7043</f>
        <v>60404   A  Земля (c 13.02.2018)</v>
      </c>
      <c r="D7045" s="25">
        <f>'101_transform'!E7043</f>
        <v>0</v>
      </c>
      <c r="E7045" s="25">
        <f>'101_transform'!F7043</f>
        <v>0</v>
      </c>
      <c r="F7045" s="25">
        <f>'101_transform'!G7043</f>
        <v>0</v>
      </c>
      <c r="G7045" s="25">
        <f>'101_transform'!H7043</f>
        <v>0</v>
      </c>
    </row>
    <row r="7046" spans="1:7" ht="15" x14ac:dyDescent="0.2">
      <c r="A7046" s="12" t="str">
        <f t="shared" si="110"/>
        <v>ООО КБ "ЭКО-ИНВЕСТ" (3116) 60405</v>
      </c>
      <c r="B7046" s="25" t="str">
        <f>'101_transform'!C7044</f>
        <v>ООО КБ "ЭКО-ИНВЕСТ" (3116)</v>
      </c>
      <c r="C7046" s="25" t="str">
        <f>'101_transform'!D7044</f>
        <v>60405   П
A (до 31.01.2003)  Резервы на возможные потери (c 13.02.2018)
Долгосрочно арендуемые основные средства (до 31.01.2003)</v>
      </c>
      <c r="D7046" s="25">
        <f>'101_transform'!E7044</f>
        <v>0</v>
      </c>
      <c r="E7046" s="25">
        <f>'101_transform'!F7044</f>
        <v>0</v>
      </c>
      <c r="F7046" s="25">
        <f>'101_transform'!G7044</f>
        <v>0</v>
      </c>
      <c r="G7046" s="25">
        <f>'101_transform'!H7044</f>
        <v>0</v>
      </c>
    </row>
    <row r="7047" spans="1:7" ht="15" x14ac:dyDescent="0.2">
      <c r="A7047" s="12" t="str">
        <f t="shared" si="110"/>
        <v>ООО КБ "ЭКО-ИНВЕСТ" (3116) 60414</v>
      </c>
      <c r="B7047" s="25" t="str">
        <f>'101_transform'!C7045</f>
        <v>ООО КБ "ЭКО-ИНВЕСТ" (3116)</v>
      </c>
      <c r="C7047" s="25" t="str">
        <f>'101_transform'!D7045</f>
        <v>60414   П  Амортизация основных средств (кроме земли) (c 13.02.2018)</v>
      </c>
      <c r="D7047" s="25">
        <f>'101_transform'!E7045</f>
        <v>0</v>
      </c>
      <c r="E7047" s="25">
        <f>'101_transform'!F7045</f>
        <v>4870</v>
      </c>
      <c r="F7047" s="25">
        <f>'101_transform'!G7045</f>
        <v>0</v>
      </c>
      <c r="G7047" s="25">
        <f>'101_transform'!H7045</f>
        <v>4963</v>
      </c>
    </row>
    <row r="7048" spans="1:7" ht="15" x14ac:dyDescent="0.2">
      <c r="A7048" s="12" t="str">
        <f t="shared" si="110"/>
        <v>ООО КБ "ЭКО-ИНВЕСТ" (3116) 60415</v>
      </c>
      <c r="B7048" s="25" t="str">
        <f>'101_transform'!C7046</f>
        <v>ООО КБ "ЭКО-ИНВЕСТ" (3116)</v>
      </c>
      <c r="C7048" s="25" t="str">
        <f>'101_transform'!D7046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048" s="25">
        <f>'101_transform'!E7046</f>
        <v>0</v>
      </c>
      <c r="E7048" s="25">
        <f>'101_transform'!F7046</f>
        <v>0</v>
      </c>
      <c r="F7048" s="25">
        <f>'101_transform'!G7046</f>
        <v>0</v>
      </c>
      <c r="G7048" s="25">
        <f>'101_transform'!H7046</f>
        <v>0</v>
      </c>
    </row>
    <row r="7049" spans="1:7" ht="15" x14ac:dyDescent="0.2">
      <c r="A7049" s="12" t="str">
        <f t="shared" si="110"/>
        <v>ООО КБ "ЭКО-ИНВЕСТ" (3116) 61901</v>
      </c>
      <c r="B7049" s="25" t="str">
        <f>'101_transform'!C7047</f>
        <v>ООО КБ "ЭКО-ИНВЕСТ" (3116)</v>
      </c>
      <c r="C7049" s="25" t="str">
        <f>'101_transform'!D7047</f>
        <v>61901   A  Земля, временно неиспользуемая в основной деятельности</v>
      </c>
      <c r="D7049" s="25">
        <f>'101_transform'!E7047</f>
        <v>78681</v>
      </c>
      <c r="E7049" s="25">
        <f>'101_transform'!F7047</f>
        <v>0</v>
      </c>
      <c r="F7049" s="25">
        <f>'101_transform'!G7047</f>
        <v>78681</v>
      </c>
      <c r="G7049" s="25">
        <f>'101_transform'!H7047</f>
        <v>0</v>
      </c>
    </row>
    <row r="7050" spans="1:7" ht="15" x14ac:dyDescent="0.2">
      <c r="A7050" s="12" t="str">
        <f t="shared" si="110"/>
        <v>ООО КБ "ЭКО-ИНВЕСТ" (3116) 61902</v>
      </c>
      <c r="B7050" s="25" t="str">
        <f>'101_transform'!C7048</f>
        <v>ООО КБ "ЭКО-ИНВЕСТ" (3116)</v>
      </c>
      <c r="C7050" s="25" t="str">
        <f>'101_transform'!D7048</f>
        <v>61902   A  Земля, временно неиспользуемая в основной деятельности, переданная в аренду</v>
      </c>
      <c r="D7050" s="25">
        <f>'101_transform'!E7048</f>
        <v>0</v>
      </c>
      <c r="E7050" s="25">
        <f>'101_transform'!F7048</f>
        <v>0</v>
      </c>
      <c r="F7050" s="25">
        <f>'101_transform'!G7048</f>
        <v>0</v>
      </c>
      <c r="G7050" s="25">
        <f>'101_transform'!H7048</f>
        <v>0</v>
      </c>
    </row>
    <row r="7051" spans="1:7" ht="15" x14ac:dyDescent="0.2">
      <c r="A7051" s="12" t="str">
        <f t="shared" si="110"/>
        <v>ООО КБ "ЭКО-ИНВЕСТ" (3116) 61903</v>
      </c>
      <c r="B7051" s="25" t="str">
        <f>'101_transform'!C7049</f>
        <v>ООО КБ "ЭКО-ИНВЕСТ" (3116)</v>
      </c>
      <c r="C7051" s="25" t="str">
        <f>'101_transform'!D7049</f>
        <v>61903   A  Недвижимость (кроме земли), временно неиспользуемая в основной деятельности</v>
      </c>
      <c r="D7051" s="25">
        <f>'101_transform'!E7049</f>
        <v>0</v>
      </c>
      <c r="E7051" s="25">
        <f>'101_transform'!F7049</f>
        <v>0</v>
      </c>
      <c r="F7051" s="25">
        <f>'101_transform'!G7049</f>
        <v>0</v>
      </c>
      <c r="G7051" s="25">
        <f>'101_transform'!H7049</f>
        <v>0</v>
      </c>
    </row>
    <row r="7052" spans="1:7" ht="15" x14ac:dyDescent="0.2">
      <c r="A7052" s="12" t="str">
        <f t="shared" si="110"/>
        <v>ООО КБ "ЭКО-ИНВЕСТ" (3116) 61904</v>
      </c>
      <c r="B7052" s="25" t="str">
        <f>'101_transform'!C7050</f>
        <v>ООО КБ "ЭКО-ИНВЕСТ" (3116)</v>
      </c>
      <c r="C7052" s="25" t="str">
        <f>'101_transform'!D7050</f>
        <v>61904   A  Недвижимость (кроме земли), временно неиспользуемая в основной деятельности, переданная в аренду</v>
      </c>
      <c r="D7052" s="25">
        <f>'101_transform'!E7050</f>
        <v>0</v>
      </c>
      <c r="E7052" s="25">
        <f>'101_transform'!F7050</f>
        <v>0</v>
      </c>
      <c r="F7052" s="25">
        <f>'101_transform'!G7050</f>
        <v>0</v>
      </c>
      <c r="G7052" s="25">
        <f>'101_transform'!H7050</f>
        <v>0</v>
      </c>
    </row>
    <row r="7053" spans="1:7" ht="15" x14ac:dyDescent="0.2">
      <c r="A7053" s="12" t="str">
        <f t="shared" si="110"/>
        <v>ООО КБ "ЭКО-ИНВЕСТ" (3116) 61905</v>
      </c>
      <c r="B7053" s="25" t="str">
        <f>'101_transform'!C7051</f>
        <v>ООО КБ "ЭКО-ИНВЕСТ" (3116)</v>
      </c>
      <c r="C7053" s="25" t="str">
        <f>'101_transform'!D7051</f>
        <v>61905   A  Земля, временно неиспользуемая в основной деятельности, учитываемая по справедливой стоимости</v>
      </c>
      <c r="D7053" s="25">
        <f>'101_transform'!E7051</f>
        <v>0</v>
      </c>
      <c r="E7053" s="25">
        <f>'101_transform'!F7051</f>
        <v>0</v>
      </c>
      <c r="F7053" s="25">
        <f>'101_transform'!G7051</f>
        <v>0</v>
      </c>
      <c r="G7053" s="25">
        <f>'101_transform'!H7051</f>
        <v>0</v>
      </c>
    </row>
    <row r="7054" spans="1:7" ht="15" x14ac:dyDescent="0.2">
      <c r="A7054" s="12" t="str">
        <f t="shared" si="110"/>
        <v>ООО КБ "ЭКО-ИНВЕСТ" (3116) 61906</v>
      </c>
      <c r="B7054" s="25" t="str">
        <f>'101_transform'!C7052</f>
        <v>ООО КБ "ЭКО-ИНВЕСТ" (3116)</v>
      </c>
      <c r="C7054" s="25" t="str">
        <f>'101_transform'!D7052</f>
        <v>61906   A  Земля, временно неиспользуемая в основной деятельности, учитываемая по справедливой стоимости, переданная в аренду</v>
      </c>
      <c r="D7054" s="25">
        <f>'101_transform'!E7052</f>
        <v>0</v>
      </c>
      <c r="E7054" s="25">
        <f>'101_transform'!F7052</f>
        <v>0</v>
      </c>
      <c r="F7054" s="25">
        <f>'101_transform'!G7052</f>
        <v>0</v>
      </c>
      <c r="G7054" s="25">
        <f>'101_transform'!H7052</f>
        <v>0</v>
      </c>
    </row>
    <row r="7055" spans="1:7" ht="15" x14ac:dyDescent="0.2">
      <c r="A7055" s="12" t="str">
        <f t="shared" si="110"/>
        <v>ООО КБ "ЭКО-ИНВЕСТ" (3116) 61907</v>
      </c>
      <c r="B7055" s="25" t="str">
        <f>'101_transform'!C7053</f>
        <v>ООО КБ "ЭКО-ИНВЕСТ" (3116)</v>
      </c>
      <c r="C7055" s="25" t="str">
        <f>'101_transform'!D7053</f>
        <v>61907   A  Недвижимость (кроме земли), временно неиспользуемая в основной деятельности, учитываемая по справедливой стоимости</v>
      </c>
      <c r="D7055" s="25">
        <f>'101_transform'!E7053</f>
        <v>0</v>
      </c>
      <c r="E7055" s="25">
        <f>'101_transform'!F7053</f>
        <v>0</v>
      </c>
      <c r="F7055" s="25">
        <f>'101_transform'!G7053</f>
        <v>0</v>
      </c>
      <c r="G7055" s="25">
        <f>'101_transform'!H7053</f>
        <v>0</v>
      </c>
    </row>
    <row r="7056" spans="1:7" ht="15" x14ac:dyDescent="0.2">
      <c r="A7056" s="12" t="str">
        <f t="shared" si="110"/>
        <v>ООО КБ "ЭКО-ИНВЕСТ" (3116) 61908</v>
      </c>
      <c r="B7056" s="25" t="str">
        <f>'101_transform'!C7054</f>
        <v>ООО КБ "ЭКО-ИНВЕСТ" (3116)</v>
      </c>
      <c r="C7056" s="25" t="str">
        <f>'101_transform'!D7054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056" s="25">
        <f>'101_transform'!E7054</f>
        <v>0</v>
      </c>
      <c r="E7056" s="25">
        <f>'101_transform'!F7054</f>
        <v>0</v>
      </c>
      <c r="F7056" s="25">
        <f>'101_transform'!G7054</f>
        <v>0</v>
      </c>
      <c r="G7056" s="25">
        <f>'101_transform'!H7054</f>
        <v>0</v>
      </c>
    </row>
    <row r="7057" spans="1:7" ht="15" x14ac:dyDescent="0.2">
      <c r="A7057" s="12" t="str">
        <f t="shared" si="110"/>
        <v>ООО КБ "ЭКО-ИНВЕСТ" (3116) 61909</v>
      </c>
      <c r="B7057" s="25" t="str">
        <f>'101_transform'!C7055</f>
        <v>ООО КБ "ЭКО-ИНВЕСТ" (3116)</v>
      </c>
      <c r="C7057" s="25" t="str">
        <f>'101_transform'!D7055</f>
        <v>61909   П  Амортизация недвижимости (кроме земли), временно неиспользуемой в основной деятельности</v>
      </c>
      <c r="D7057" s="25">
        <f>'101_transform'!E7055</f>
        <v>0</v>
      </c>
      <c r="E7057" s="25">
        <f>'101_transform'!F7055</f>
        <v>0</v>
      </c>
      <c r="F7057" s="25">
        <f>'101_transform'!G7055</f>
        <v>0</v>
      </c>
      <c r="G7057" s="25">
        <f>'101_transform'!H7055</f>
        <v>0</v>
      </c>
    </row>
    <row r="7058" spans="1:7" ht="15" x14ac:dyDescent="0.2">
      <c r="A7058" s="12" t="str">
        <f t="shared" si="110"/>
        <v>ООО КБ "ЭКО-ИНВЕСТ" (3116) 61910</v>
      </c>
      <c r="B7058" s="25" t="str">
        <f>'101_transform'!C7056</f>
        <v>ООО КБ "ЭКО-ИНВЕСТ" (3116)</v>
      </c>
      <c r="C7058" s="25" t="str">
        <f>'101_transform'!D7056</f>
        <v>61910   П  Амортизация недвижимости (кроме земли), временно неиспользуемой в основной деятельности, переданной в аренду</v>
      </c>
      <c r="D7058" s="25">
        <f>'101_transform'!E7056</f>
        <v>0</v>
      </c>
      <c r="E7058" s="25">
        <f>'101_transform'!F7056</f>
        <v>0</v>
      </c>
      <c r="F7058" s="25">
        <f>'101_transform'!G7056</f>
        <v>0</v>
      </c>
      <c r="G7058" s="25">
        <f>'101_transform'!H7056</f>
        <v>0</v>
      </c>
    </row>
    <row r="7059" spans="1:7" ht="15" x14ac:dyDescent="0.2">
      <c r="A7059" s="12" t="str">
        <f t="shared" si="110"/>
        <v>ООО КБ "ЭКО-ИНВЕСТ" (3116) 61911</v>
      </c>
      <c r="B7059" s="25" t="str">
        <f>'101_transform'!C7057</f>
        <v>ООО КБ "ЭКО-ИНВЕСТ" (3116)</v>
      </c>
      <c r="C7059" s="25" t="str">
        <f>'101_transform'!D7057</f>
        <v>61911   A  Вложения в сооружение (строительство) объектов недвижимости, временно неиспользуемой в основной деятельности</v>
      </c>
      <c r="D7059" s="25">
        <f>'101_transform'!E7057</f>
        <v>0</v>
      </c>
      <c r="E7059" s="25">
        <f>'101_transform'!F7057</f>
        <v>0</v>
      </c>
      <c r="F7059" s="25">
        <f>'101_transform'!G7057</f>
        <v>0</v>
      </c>
      <c r="G7059" s="25">
        <f>'101_transform'!H7057</f>
        <v>0</v>
      </c>
    </row>
    <row r="7060" spans="1:7" ht="15" x14ac:dyDescent="0.2">
      <c r="A7060" s="12" t="str">
        <f t="shared" si="110"/>
        <v>ООО КБ "ЭКО-ИНВЕСТ" (3116) 61912</v>
      </c>
      <c r="B7060" s="25" t="str">
        <f>'101_transform'!C7058</f>
        <v>ООО КБ "ЭКО-ИНВЕСТ" (3116)</v>
      </c>
      <c r="C7060" s="25" t="str">
        <f>'101_transform'!D7058</f>
        <v>61912   П  Резервы на возможные потери</v>
      </c>
      <c r="D7060" s="25">
        <f>'101_transform'!E7058</f>
        <v>0</v>
      </c>
      <c r="E7060" s="25">
        <f>'101_transform'!F7058</f>
        <v>39341</v>
      </c>
      <c r="F7060" s="25">
        <f>'101_transform'!G7058</f>
        <v>0</v>
      </c>
      <c r="G7060" s="25">
        <f>'101_transform'!H7058</f>
        <v>39341</v>
      </c>
    </row>
    <row r="7061" spans="1:7" ht="15" x14ac:dyDescent="0.2">
      <c r="A7061" s="12" t="str">
        <f t="shared" si="110"/>
        <v>ООО КБ "ЭКО-ИНВЕСТ" (3116) 62001</v>
      </c>
      <c r="B7061" s="25" t="str">
        <f>'101_transform'!C7059</f>
        <v>ООО КБ "ЭКО-ИНВЕСТ" (3116)</v>
      </c>
      <c r="C7061" s="25" t="str">
        <f>'101_transform'!D7059</f>
        <v>62001   A  Долгосрочные активы, предназначенные для продажи</v>
      </c>
      <c r="D7061" s="25">
        <f>'101_transform'!E7059</f>
        <v>0</v>
      </c>
      <c r="E7061" s="25">
        <f>'101_transform'!F7059</f>
        <v>0</v>
      </c>
      <c r="F7061" s="25">
        <f>'101_transform'!G7059</f>
        <v>0</v>
      </c>
      <c r="G7061" s="25">
        <f>'101_transform'!H7059</f>
        <v>0</v>
      </c>
    </row>
    <row r="7062" spans="1:7" ht="15" x14ac:dyDescent="0.2">
      <c r="A7062" s="12" t="str">
        <f t="shared" si="110"/>
        <v>ООО КБ "ЭКО-ИНВЕСТ" (3116) 62002</v>
      </c>
      <c r="B7062" s="25" t="str">
        <f>'101_transform'!C7060</f>
        <v>ООО КБ "ЭКО-ИНВЕСТ" (3116)</v>
      </c>
      <c r="C7062" s="25" t="str">
        <f>'101_transform'!D7060</f>
        <v>62002   П  Резервы на возможные потери</v>
      </c>
      <c r="D7062" s="25">
        <f>'101_transform'!E7060</f>
        <v>0</v>
      </c>
      <c r="E7062" s="25">
        <f>'101_transform'!F7060</f>
        <v>0</v>
      </c>
      <c r="F7062" s="25">
        <f>'101_transform'!G7060</f>
        <v>0</v>
      </c>
      <c r="G7062" s="25">
        <f>'101_transform'!H7060</f>
        <v>0</v>
      </c>
    </row>
    <row r="7063" spans="1:7" ht="15" x14ac:dyDescent="0.2">
      <c r="A7063" s="12" t="str">
        <f t="shared" si="110"/>
        <v>ООО КБ "ЭКО-ИНВЕСТ" (3116) 62101</v>
      </c>
      <c r="B7063" s="25" t="str">
        <f>'101_transform'!C7061</f>
        <v>ООО КБ "ЭКО-ИНВЕСТ" (3116)</v>
      </c>
      <c r="C7063" s="25" t="str">
        <f>'101_transform'!D7061</f>
        <v>62101   A  Средства труда, полученные по договорам отступного, залога, назначение которых не определено</v>
      </c>
      <c r="D7063" s="25">
        <f>'101_transform'!E7061</f>
        <v>0</v>
      </c>
      <c r="E7063" s="25">
        <f>'101_transform'!F7061</f>
        <v>0</v>
      </c>
      <c r="F7063" s="25">
        <f>'101_transform'!G7061</f>
        <v>0</v>
      </c>
      <c r="G7063" s="25">
        <f>'101_transform'!H7061</f>
        <v>0</v>
      </c>
    </row>
    <row r="7064" spans="1:7" ht="15" x14ac:dyDescent="0.2">
      <c r="A7064" s="12" t="str">
        <f t="shared" si="110"/>
        <v>ООО КБ "ЭКО-ИНВЕСТ" (3116) 62102</v>
      </c>
      <c r="B7064" s="25" t="str">
        <f>'101_transform'!C7062</f>
        <v>ООО КБ "ЭКО-ИНВЕСТ" (3116)</v>
      </c>
      <c r="C7064" s="25" t="str">
        <f>'101_transform'!D7062</f>
        <v>62102   A  Предметы труда, полученные по договорам отступного, залога, назначение которых не определено</v>
      </c>
      <c r="D7064" s="25">
        <f>'101_transform'!E7062</f>
        <v>0</v>
      </c>
      <c r="E7064" s="25">
        <f>'101_transform'!F7062</f>
        <v>0</v>
      </c>
      <c r="F7064" s="25">
        <f>'101_transform'!G7062</f>
        <v>0</v>
      </c>
      <c r="G7064" s="25">
        <f>'101_transform'!H7062</f>
        <v>0</v>
      </c>
    </row>
    <row r="7065" spans="1:7" ht="15" x14ac:dyDescent="0.2">
      <c r="A7065" s="12" t="str">
        <f t="shared" si="110"/>
        <v>ООО КБ "ЭКО-ИНВЕСТ" (3116) 62103</v>
      </c>
      <c r="B7065" s="25" t="str">
        <f>'101_transform'!C7063</f>
        <v>ООО КБ "ЭКО-ИНВЕСТ" (3116)</v>
      </c>
      <c r="C7065" s="25" t="str">
        <f>'101_transform'!D7063</f>
        <v>62103   П  Резервы на возможные потери</v>
      </c>
      <c r="D7065" s="25">
        <f>'101_transform'!E7063</f>
        <v>0</v>
      </c>
      <c r="E7065" s="25">
        <f>'101_transform'!F7063</f>
        <v>0</v>
      </c>
      <c r="F7065" s="25">
        <f>'101_transform'!G7063</f>
        <v>0</v>
      </c>
      <c r="G7065" s="25">
        <f>'101_transform'!H7063</f>
        <v>0</v>
      </c>
    </row>
    <row r="7066" spans="1:7" ht="15" x14ac:dyDescent="0.2">
      <c r="A7066" s="12" t="str">
        <f t="shared" si="110"/>
        <v>АО "Экономбанк" (1319) 60401</v>
      </c>
      <c r="B7066" s="25" t="str">
        <f>'101_transform'!C7064</f>
        <v>АО "Экономбанк" (1319)</v>
      </c>
      <c r="C7066" s="25" t="str">
        <f>'101_transform'!D7064</f>
        <v>60401   A  Основные средства (кроме земли) (c 13.02.2018)_x000D_Категория 1- Здания и сооружения (до 31.12.2002)</v>
      </c>
      <c r="D7066" s="25">
        <f>'101_transform'!E7064</f>
        <v>662358</v>
      </c>
      <c r="E7066" s="25">
        <f>'101_transform'!F7064</f>
        <v>0</v>
      </c>
      <c r="F7066" s="25">
        <f>'101_transform'!G7064</f>
        <v>558614</v>
      </c>
      <c r="G7066" s="25">
        <f>'101_transform'!H7064</f>
        <v>0</v>
      </c>
    </row>
    <row r="7067" spans="1:7" ht="15" x14ac:dyDescent="0.2">
      <c r="A7067" s="12" t="str">
        <f t="shared" si="110"/>
        <v>АО "Экономбанк" (1319) 60404</v>
      </c>
      <c r="B7067" s="25" t="str">
        <f>'101_transform'!C7065</f>
        <v>АО "Экономбанк" (1319)</v>
      </c>
      <c r="C7067" s="25" t="str">
        <f>'101_transform'!D7065</f>
        <v>60404   A  Земля (c 13.02.2018)</v>
      </c>
      <c r="D7067" s="25">
        <f>'101_transform'!E7065</f>
        <v>6700</v>
      </c>
      <c r="E7067" s="25">
        <f>'101_transform'!F7065</f>
        <v>0</v>
      </c>
      <c r="F7067" s="25">
        <f>'101_transform'!G7065</f>
        <v>6052</v>
      </c>
      <c r="G7067" s="25">
        <f>'101_transform'!H7065</f>
        <v>0</v>
      </c>
    </row>
    <row r="7068" spans="1:7" ht="15" x14ac:dyDescent="0.2">
      <c r="A7068" s="12" t="str">
        <f t="shared" si="110"/>
        <v>АО "Экономбанк" (1319) 60405</v>
      </c>
      <c r="B7068" s="25" t="str">
        <f>'101_transform'!C7066</f>
        <v>АО "Экономбанк" (1319)</v>
      </c>
      <c r="C7068" s="25" t="str">
        <f>'101_transform'!D7066</f>
        <v>60405   П
A (до 31.01.2003)  Резервы на возможные потери (c 13.02.2018)
Долгосрочно арендуемые основные средства (до 31.01.2003)</v>
      </c>
      <c r="D7068" s="25">
        <f>'101_transform'!E7066</f>
        <v>0</v>
      </c>
      <c r="E7068" s="25">
        <f>'101_transform'!F7066</f>
        <v>0</v>
      </c>
      <c r="F7068" s="25">
        <f>'101_transform'!G7066</f>
        <v>0</v>
      </c>
      <c r="G7068" s="25">
        <f>'101_transform'!H7066</f>
        <v>0</v>
      </c>
    </row>
    <row r="7069" spans="1:7" ht="15" x14ac:dyDescent="0.2">
      <c r="A7069" s="12" t="str">
        <f t="shared" si="110"/>
        <v>АО "Экономбанк" (1319) 60414</v>
      </c>
      <c r="B7069" s="25" t="str">
        <f>'101_transform'!C7067</f>
        <v>АО "Экономбанк" (1319)</v>
      </c>
      <c r="C7069" s="25" t="str">
        <f>'101_transform'!D7067</f>
        <v>60414   П  Амортизация основных средств (кроме земли) (c 13.02.2018)</v>
      </c>
      <c r="D7069" s="25">
        <f>'101_transform'!E7067</f>
        <v>0</v>
      </c>
      <c r="E7069" s="25">
        <f>'101_transform'!F7067</f>
        <v>182079</v>
      </c>
      <c r="F7069" s="25">
        <f>'101_transform'!G7067</f>
        <v>0</v>
      </c>
      <c r="G7069" s="25">
        <f>'101_transform'!H7067</f>
        <v>162564</v>
      </c>
    </row>
    <row r="7070" spans="1:7" ht="15" x14ac:dyDescent="0.2">
      <c r="A7070" s="12" t="str">
        <f t="shared" si="110"/>
        <v>АО "Экономбанк" (1319) 60415</v>
      </c>
      <c r="B7070" s="25" t="str">
        <f>'101_transform'!C7068</f>
        <v>АО "Экономбанк" (1319)</v>
      </c>
      <c r="C7070" s="25" t="str">
        <f>'101_transform'!D7068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070" s="25">
        <f>'101_transform'!E7068</f>
        <v>631</v>
      </c>
      <c r="E7070" s="25">
        <f>'101_transform'!F7068</f>
        <v>0</v>
      </c>
      <c r="F7070" s="25">
        <f>'101_transform'!G7068</f>
        <v>0</v>
      </c>
      <c r="G7070" s="25">
        <f>'101_transform'!H7068</f>
        <v>0</v>
      </c>
    </row>
    <row r="7071" spans="1:7" ht="15" x14ac:dyDescent="0.2">
      <c r="A7071" s="12" t="str">
        <f t="shared" si="110"/>
        <v>АО "Экономбанк" (1319) 61901</v>
      </c>
      <c r="B7071" s="25" t="str">
        <f>'101_transform'!C7069</f>
        <v>АО "Экономбанк" (1319)</v>
      </c>
      <c r="C7071" s="25" t="str">
        <f>'101_transform'!D7069</f>
        <v>61901   A  Земля, временно неиспользуемая в основной деятельности</v>
      </c>
      <c r="D7071" s="25">
        <f>'101_transform'!E7069</f>
        <v>0</v>
      </c>
      <c r="E7071" s="25">
        <f>'101_transform'!F7069</f>
        <v>0</v>
      </c>
      <c r="F7071" s="25">
        <f>'101_transform'!G7069</f>
        <v>0</v>
      </c>
      <c r="G7071" s="25">
        <f>'101_transform'!H7069</f>
        <v>0</v>
      </c>
    </row>
    <row r="7072" spans="1:7" ht="15" x14ac:dyDescent="0.2">
      <c r="A7072" s="12" t="str">
        <f t="shared" si="110"/>
        <v>АО "Экономбанк" (1319) 61902</v>
      </c>
      <c r="B7072" s="25" t="str">
        <f>'101_transform'!C7070</f>
        <v>АО "Экономбанк" (1319)</v>
      </c>
      <c r="C7072" s="25" t="str">
        <f>'101_transform'!D7070</f>
        <v>61902   A  Земля, временно неиспользуемая в основной деятельности, переданная в аренду</v>
      </c>
      <c r="D7072" s="25">
        <f>'101_transform'!E7070</f>
        <v>0</v>
      </c>
      <c r="E7072" s="25">
        <f>'101_transform'!F7070</f>
        <v>0</v>
      </c>
      <c r="F7072" s="25">
        <f>'101_transform'!G7070</f>
        <v>0</v>
      </c>
      <c r="G7072" s="25">
        <f>'101_transform'!H7070</f>
        <v>0</v>
      </c>
    </row>
    <row r="7073" spans="1:7" ht="15" x14ac:dyDescent="0.2">
      <c r="A7073" s="12" t="str">
        <f t="shared" si="110"/>
        <v>АО "Экономбанк" (1319) 61903</v>
      </c>
      <c r="B7073" s="25" t="str">
        <f>'101_transform'!C7071</f>
        <v>АО "Экономбанк" (1319)</v>
      </c>
      <c r="C7073" s="25" t="str">
        <f>'101_transform'!D7071</f>
        <v>61903   A  Недвижимость (кроме земли), временно неиспользуемая в основной деятельности</v>
      </c>
      <c r="D7073" s="25">
        <f>'101_transform'!E7071</f>
        <v>0</v>
      </c>
      <c r="E7073" s="25">
        <f>'101_transform'!F7071</f>
        <v>0</v>
      </c>
      <c r="F7073" s="25">
        <f>'101_transform'!G7071</f>
        <v>0</v>
      </c>
      <c r="G7073" s="25">
        <f>'101_transform'!H7071</f>
        <v>0</v>
      </c>
    </row>
    <row r="7074" spans="1:7" ht="15" x14ac:dyDescent="0.2">
      <c r="A7074" s="12" t="str">
        <f t="shared" si="110"/>
        <v>АО "Экономбанк" (1319) 61904</v>
      </c>
      <c r="B7074" s="25" t="str">
        <f>'101_transform'!C7072</f>
        <v>АО "Экономбанк" (1319)</v>
      </c>
      <c r="C7074" s="25" t="str">
        <f>'101_transform'!D7072</f>
        <v>61904   A  Недвижимость (кроме земли), временно неиспользуемая в основной деятельности, переданная в аренду</v>
      </c>
      <c r="D7074" s="25">
        <f>'101_transform'!E7072</f>
        <v>0</v>
      </c>
      <c r="E7074" s="25">
        <f>'101_transform'!F7072</f>
        <v>0</v>
      </c>
      <c r="F7074" s="25">
        <f>'101_transform'!G7072</f>
        <v>0</v>
      </c>
      <c r="G7074" s="25">
        <f>'101_transform'!H7072</f>
        <v>0</v>
      </c>
    </row>
    <row r="7075" spans="1:7" ht="15" x14ac:dyDescent="0.2">
      <c r="A7075" s="12" t="str">
        <f t="shared" si="110"/>
        <v>АО "Экономбанк" (1319) 61905</v>
      </c>
      <c r="B7075" s="25" t="str">
        <f>'101_transform'!C7073</f>
        <v>АО "Экономбанк" (1319)</v>
      </c>
      <c r="C7075" s="25" t="str">
        <f>'101_transform'!D7073</f>
        <v>61905   A  Земля, временно неиспользуемая в основной деятельности, учитываемая по справедливой стоимости</v>
      </c>
      <c r="D7075" s="25">
        <f>'101_transform'!E7073</f>
        <v>11919</v>
      </c>
      <c r="E7075" s="25">
        <f>'101_transform'!F7073</f>
        <v>0</v>
      </c>
      <c r="F7075" s="25">
        <f>'101_transform'!G7073</f>
        <v>10165</v>
      </c>
      <c r="G7075" s="25">
        <f>'101_transform'!H7073</f>
        <v>0</v>
      </c>
    </row>
    <row r="7076" spans="1:7" ht="15" x14ac:dyDescent="0.2">
      <c r="A7076" s="12" t="str">
        <f t="shared" si="110"/>
        <v>АО "Экономбанк" (1319) 61906</v>
      </c>
      <c r="B7076" s="25" t="str">
        <f>'101_transform'!C7074</f>
        <v>АО "Экономбанк" (1319)</v>
      </c>
      <c r="C7076" s="25" t="str">
        <f>'101_transform'!D7074</f>
        <v>61906   A  Земля, временно неиспользуемая в основной деятельности, учитываемая по справедливой стоимости, переданная в аренду</v>
      </c>
      <c r="D7076" s="25">
        <f>'101_transform'!E7074</f>
        <v>0</v>
      </c>
      <c r="E7076" s="25">
        <f>'101_transform'!F7074</f>
        <v>0</v>
      </c>
      <c r="F7076" s="25">
        <f>'101_transform'!G7074</f>
        <v>0</v>
      </c>
      <c r="G7076" s="25">
        <f>'101_transform'!H7074</f>
        <v>0</v>
      </c>
    </row>
    <row r="7077" spans="1:7" ht="15" x14ac:dyDescent="0.2">
      <c r="A7077" s="12" t="str">
        <f t="shared" si="110"/>
        <v>АО "Экономбанк" (1319) 61907</v>
      </c>
      <c r="B7077" s="25" t="str">
        <f>'101_transform'!C7075</f>
        <v>АО "Экономбанк" (1319)</v>
      </c>
      <c r="C7077" s="25" t="str">
        <f>'101_transform'!D7075</f>
        <v>61907   A  Недвижимость (кроме земли), временно неиспользуемая в основной деятельности, учитываемая по справедливой стоимости</v>
      </c>
      <c r="D7077" s="25">
        <f>'101_transform'!E7075</f>
        <v>109653</v>
      </c>
      <c r="E7077" s="25">
        <f>'101_transform'!F7075</f>
        <v>0</v>
      </c>
      <c r="F7077" s="25">
        <f>'101_transform'!G7075</f>
        <v>101076</v>
      </c>
      <c r="G7077" s="25">
        <f>'101_transform'!H7075</f>
        <v>0</v>
      </c>
    </row>
    <row r="7078" spans="1:7" ht="15" x14ac:dyDescent="0.2">
      <c r="A7078" s="12" t="str">
        <f t="shared" si="110"/>
        <v>АО "Экономбанк" (1319) 61908</v>
      </c>
      <c r="B7078" s="25" t="str">
        <f>'101_transform'!C7076</f>
        <v>АО "Экономбанк" (1319)</v>
      </c>
      <c r="C7078" s="25" t="str">
        <f>'101_transform'!D7076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078" s="25">
        <f>'101_transform'!E7076</f>
        <v>0</v>
      </c>
      <c r="E7078" s="25">
        <f>'101_transform'!F7076</f>
        <v>0</v>
      </c>
      <c r="F7078" s="25">
        <f>'101_transform'!G7076</f>
        <v>0</v>
      </c>
      <c r="G7078" s="25">
        <f>'101_transform'!H7076</f>
        <v>0</v>
      </c>
    </row>
    <row r="7079" spans="1:7" ht="15" x14ac:dyDescent="0.2">
      <c r="A7079" s="12" t="str">
        <f t="shared" si="110"/>
        <v>АО "Экономбанк" (1319) 61909</v>
      </c>
      <c r="B7079" s="25" t="str">
        <f>'101_transform'!C7077</f>
        <v>АО "Экономбанк" (1319)</v>
      </c>
      <c r="C7079" s="25" t="str">
        <f>'101_transform'!D7077</f>
        <v>61909   П  Амортизация недвижимости (кроме земли), временно неиспользуемой в основной деятельности</v>
      </c>
      <c r="D7079" s="25">
        <f>'101_transform'!E7077</f>
        <v>0</v>
      </c>
      <c r="E7079" s="25">
        <f>'101_transform'!F7077</f>
        <v>0</v>
      </c>
      <c r="F7079" s="25">
        <f>'101_transform'!G7077</f>
        <v>0</v>
      </c>
      <c r="G7079" s="25">
        <f>'101_transform'!H7077</f>
        <v>0</v>
      </c>
    </row>
    <row r="7080" spans="1:7" ht="15" x14ac:dyDescent="0.2">
      <c r="A7080" s="12" t="str">
        <f t="shared" si="110"/>
        <v>АО "Экономбанк" (1319) 61910</v>
      </c>
      <c r="B7080" s="25" t="str">
        <f>'101_transform'!C7078</f>
        <v>АО "Экономбанк" (1319)</v>
      </c>
      <c r="C7080" s="25" t="str">
        <f>'101_transform'!D7078</f>
        <v>61910   П  Амортизация недвижимости (кроме земли), временно неиспользуемой в основной деятельности, переданной в аренду</v>
      </c>
      <c r="D7080" s="25">
        <f>'101_transform'!E7078</f>
        <v>0</v>
      </c>
      <c r="E7080" s="25">
        <f>'101_transform'!F7078</f>
        <v>0</v>
      </c>
      <c r="F7080" s="25">
        <f>'101_transform'!G7078</f>
        <v>0</v>
      </c>
      <c r="G7080" s="25">
        <f>'101_transform'!H7078</f>
        <v>0</v>
      </c>
    </row>
    <row r="7081" spans="1:7" ht="15" x14ac:dyDescent="0.2">
      <c r="A7081" s="12" t="str">
        <f t="shared" si="110"/>
        <v>АО "Экономбанк" (1319) 61911</v>
      </c>
      <c r="B7081" s="25" t="str">
        <f>'101_transform'!C7079</f>
        <v>АО "Экономбанк" (1319)</v>
      </c>
      <c r="C7081" s="25" t="str">
        <f>'101_transform'!D7079</f>
        <v>61911   A  Вложения в сооружение (строительство) объектов недвижимости, временно неиспользуемой в основной деятельности</v>
      </c>
      <c r="D7081" s="25">
        <f>'101_transform'!E7079</f>
        <v>5115</v>
      </c>
      <c r="E7081" s="25">
        <f>'101_transform'!F7079</f>
        <v>0</v>
      </c>
      <c r="F7081" s="25">
        <f>'101_transform'!G7079</f>
        <v>5115</v>
      </c>
      <c r="G7081" s="25">
        <f>'101_transform'!H7079</f>
        <v>0</v>
      </c>
    </row>
    <row r="7082" spans="1:7" ht="15" x14ac:dyDescent="0.2">
      <c r="A7082" s="12" t="str">
        <f t="shared" si="110"/>
        <v>АО "Экономбанк" (1319) 61912</v>
      </c>
      <c r="B7082" s="25" t="str">
        <f>'101_transform'!C7080</f>
        <v>АО "Экономбанк" (1319)</v>
      </c>
      <c r="C7082" s="25" t="str">
        <f>'101_transform'!D7080</f>
        <v>61912   П  Резервы на возможные потери</v>
      </c>
      <c r="D7082" s="25">
        <f>'101_transform'!E7080</f>
        <v>0</v>
      </c>
      <c r="E7082" s="25">
        <f>'101_transform'!F7080</f>
        <v>3836</v>
      </c>
      <c r="F7082" s="25">
        <f>'101_transform'!G7080</f>
        <v>0</v>
      </c>
      <c r="G7082" s="25">
        <f>'101_transform'!H7080</f>
        <v>3836</v>
      </c>
    </row>
    <row r="7083" spans="1:7" ht="15" x14ac:dyDescent="0.2">
      <c r="A7083" s="12" t="str">
        <f t="shared" si="110"/>
        <v>АО "Экономбанк" (1319) 62001</v>
      </c>
      <c r="B7083" s="25" t="str">
        <f>'101_transform'!C7081</f>
        <v>АО "Экономбанк" (1319)</v>
      </c>
      <c r="C7083" s="25" t="str">
        <f>'101_transform'!D7081</f>
        <v>62001   A  Долгосрочные активы, предназначенные для продажи</v>
      </c>
      <c r="D7083" s="25">
        <f>'101_transform'!E7081</f>
        <v>17713</v>
      </c>
      <c r="E7083" s="25">
        <f>'101_transform'!F7081</f>
        <v>0</v>
      </c>
      <c r="F7083" s="25">
        <f>'101_transform'!G7081</f>
        <v>17713</v>
      </c>
      <c r="G7083" s="25">
        <f>'101_transform'!H7081</f>
        <v>0</v>
      </c>
    </row>
    <row r="7084" spans="1:7" ht="15" x14ac:dyDescent="0.2">
      <c r="A7084" s="12" t="str">
        <f t="shared" si="110"/>
        <v>АО "Экономбанк" (1319) 62002</v>
      </c>
      <c r="B7084" s="25" t="str">
        <f>'101_transform'!C7082</f>
        <v>АО "Экономбанк" (1319)</v>
      </c>
      <c r="C7084" s="25" t="str">
        <f>'101_transform'!D7082</f>
        <v>62002   П  Резервы на возможные потери</v>
      </c>
      <c r="D7084" s="25">
        <f>'101_transform'!E7082</f>
        <v>0</v>
      </c>
      <c r="E7084" s="25">
        <f>'101_transform'!F7082</f>
        <v>5721</v>
      </c>
      <c r="F7084" s="25">
        <f>'101_transform'!G7082</f>
        <v>0</v>
      </c>
      <c r="G7084" s="25">
        <f>'101_transform'!H7082</f>
        <v>5721</v>
      </c>
    </row>
    <row r="7085" spans="1:7" ht="15" x14ac:dyDescent="0.2">
      <c r="A7085" s="12" t="str">
        <f t="shared" si="110"/>
        <v>АО "Экономбанк" (1319) 62101</v>
      </c>
      <c r="B7085" s="25" t="str">
        <f>'101_transform'!C7083</f>
        <v>АО "Экономбанк" (1319)</v>
      </c>
      <c r="C7085" s="25" t="str">
        <f>'101_transform'!D7083</f>
        <v>62101   A  Средства труда, полученные по договорам отступного, залога, назначение которых не определено</v>
      </c>
      <c r="D7085" s="25">
        <f>'101_transform'!E7083</f>
        <v>0</v>
      </c>
      <c r="E7085" s="25">
        <f>'101_transform'!F7083</f>
        <v>0</v>
      </c>
      <c r="F7085" s="25">
        <f>'101_transform'!G7083</f>
        <v>0</v>
      </c>
      <c r="G7085" s="25">
        <f>'101_transform'!H7083</f>
        <v>0</v>
      </c>
    </row>
    <row r="7086" spans="1:7" ht="15" x14ac:dyDescent="0.2">
      <c r="A7086" s="12" t="str">
        <f t="shared" si="110"/>
        <v>АО "Экономбанк" (1319) 62102</v>
      </c>
      <c r="B7086" s="25" t="str">
        <f>'101_transform'!C7084</f>
        <v>АО "Экономбанк" (1319)</v>
      </c>
      <c r="C7086" s="25" t="str">
        <f>'101_transform'!D7084</f>
        <v>62102   A  Предметы труда, полученные по договорам отступного, залога, назначение которых не определено</v>
      </c>
      <c r="D7086" s="25">
        <f>'101_transform'!E7084</f>
        <v>18</v>
      </c>
      <c r="E7086" s="25">
        <f>'101_transform'!F7084</f>
        <v>0</v>
      </c>
      <c r="F7086" s="25">
        <f>'101_transform'!G7084</f>
        <v>18</v>
      </c>
      <c r="G7086" s="25">
        <f>'101_transform'!H7084</f>
        <v>0</v>
      </c>
    </row>
    <row r="7087" spans="1:7" ht="15" x14ac:dyDescent="0.2">
      <c r="A7087" s="12" t="str">
        <f t="shared" si="110"/>
        <v>АО "Экономбанк" (1319) 62103</v>
      </c>
      <c r="B7087" s="25" t="str">
        <f>'101_transform'!C7085</f>
        <v>АО "Экономбанк" (1319)</v>
      </c>
      <c r="C7087" s="25" t="str">
        <f>'101_transform'!D7085</f>
        <v>62103   П  Резервы на возможные потери</v>
      </c>
      <c r="D7087" s="25">
        <f>'101_transform'!E7085</f>
        <v>0</v>
      </c>
      <c r="E7087" s="25">
        <f>'101_transform'!F7085</f>
        <v>4</v>
      </c>
      <c r="F7087" s="25">
        <f>'101_transform'!G7085</f>
        <v>0</v>
      </c>
      <c r="G7087" s="25">
        <f>'101_transform'!H7085</f>
        <v>6</v>
      </c>
    </row>
    <row r="7088" spans="1:7" ht="15" x14ac:dyDescent="0.2">
      <c r="A7088" s="12" t="str">
        <f t="shared" si="110"/>
        <v>ЭКСИ-Банк (АО) (2530) 60401</v>
      </c>
      <c r="B7088" s="25" t="str">
        <f>'101_transform'!C7086</f>
        <v>ЭКСИ-Банк (АО) (2530)</v>
      </c>
      <c r="C7088" s="25" t="str">
        <f>'101_transform'!D7086</f>
        <v>60401   A  Основные средства (кроме земли) (c 13.02.2018)_x000D_Категория 1- Здания и сооружения (до 31.12.2002)</v>
      </c>
      <c r="D7088" s="25">
        <f>'101_transform'!E7086</f>
        <v>712069</v>
      </c>
      <c r="E7088" s="25">
        <f>'101_transform'!F7086</f>
        <v>0</v>
      </c>
      <c r="F7088" s="25">
        <f>'101_transform'!G7086</f>
        <v>712292</v>
      </c>
      <c r="G7088" s="25">
        <f>'101_transform'!H7086</f>
        <v>0</v>
      </c>
    </row>
    <row r="7089" spans="1:7" ht="15" x14ac:dyDescent="0.2">
      <c r="A7089" s="12" t="str">
        <f t="shared" si="110"/>
        <v>ЭКСИ-Банк (АО) (2530) 60404</v>
      </c>
      <c r="B7089" s="25" t="str">
        <f>'101_transform'!C7087</f>
        <v>ЭКСИ-Банк (АО) (2530)</v>
      </c>
      <c r="C7089" s="25" t="str">
        <f>'101_transform'!D7087</f>
        <v>60404   A  Земля (c 13.02.2018)</v>
      </c>
      <c r="D7089" s="25">
        <f>'101_transform'!E7087</f>
        <v>570</v>
      </c>
      <c r="E7089" s="25">
        <f>'101_transform'!F7087</f>
        <v>0</v>
      </c>
      <c r="F7089" s="25">
        <f>'101_transform'!G7087</f>
        <v>570</v>
      </c>
      <c r="G7089" s="25">
        <f>'101_transform'!H7087</f>
        <v>0</v>
      </c>
    </row>
    <row r="7090" spans="1:7" ht="15" x14ac:dyDescent="0.2">
      <c r="A7090" s="12" t="str">
        <f t="shared" si="110"/>
        <v>ЭКСИ-Банк (АО) (2530) 60405</v>
      </c>
      <c r="B7090" s="25" t="str">
        <f>'101_transform'!C7088</f>
        <v>ЭКСИ-Банк (АО) (2530)</v>
      </c>
      <c r="C7090" s="25" t="str">
        <f>'101_transform'!D7088</f>
        <v>60405   П
A (до 31.01.2003)  Резервы на возможные потери (c 13.02.2018)
Долгосрочно арендуемые основные средства (до 31.01.2003)</v>
      </c>
      <c r="D7090" s="25">
        <f>'101_transform'!E7088</f>
        <v>0</v>
      </c>
      <c r="E7090" s="25">
        <f>'101_transform'!F7088</f>
        <v>0</v>
      </c>
      <c r="F7090" s="25">
        <f>'101_transform'!G7088</f>
        <v>0</v>
      </c>
      <c r="G7090" s="25">
        <f>'101_transform'!H7088</f>
        <v>0</v>
      </c>
    </row>
    <row r="7091" spans="1:7" ht="15" x14ac:dyDescent="0.2">
      <c r="A7091" s="12" t="str">
        <f t="shared" si="110"/>
        <v>ЭКСИ-Банк (АО) (2530) 60414</v>
      </c>
      <c r="B7091" s="25" t="str">
        <f>'101_transform'!C7089</f>
        <v>ЭКСИ-Банк (АО) (2530)</v>
      </c>
      <c r="C7091" s="25" t="str">
        <f>'101_transform'!D7089</f>
        <v>60414   П  Амортизация основных средств (кроме земли) (c 13.02.2018)</v>
      </c>
      <c r="D7091" s="25">
        <f>'101_transform'!E7089</f>
        <v>0</v>
      </c>
      <c r="E7091" s="25">
        <f>'101_transform'!F7089</f>
        <v>177388</v>
      </c>
      <c r="F7091" s="25">
        <f>'101_transform'!G7089</f>
        <v>0</v>
      </c>
      <c r="G7091" s="25">
        <f>'101_transform'!H7089</f>
        <v>180735</v>
      </c>
    </row>
    <row r="7092" spans="1:7" ht="15" x14ac:dyDescent="0.2">
      <c r="A7092" s="12" t="str">
        <f t="shared" si="110"/>
        <v>ЭКСИ-Банк (АО) (2530) 60415</v>
      </c>
      <c r="B7092" s="25" t="str">
        <f>'101_transform'!C7090</f>
        <v>ЭКСИ-Банк (АО) (2530)</v>
      </c>
      <c r="C7092" s="25" t="str">
        <f>'101_transform'!D7090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092" s="25">
        <f>'101_transform'!E7090</f>
        <v>0</v>
      </c>
      <c r="E7092" s="25">
        <f>'101_transform'!F7090</f>
        <v>0</v>
      </c>
      <c r="F7092" s="25">
        <f>'101_transform'!G7090</f>
        <v>0</v>
      </c>
      <c r="G7092" s="25">
        <f>'101_transform'!H7090</f>
        <v>0</v>
      </c>
    </row>
    <row r="7093" spans="1:7" ht="15" x14ac:dyDescent="0.2">
      <c r="A7093" s="12" t="str">
        <f t="shared" si="110"/>
        <v>ЭКСИ-Банк (АО) (2530) 61901</v>
      </c>
      <c r="B7093" s="25" t="str">
        <f>'101_transform'!C7091</f>
        <v>ЭКСИ-Банк (АО) (2530)</v>
      </c>
      <c r="C7093" s="25" t="str">
        <f>'101_transform'!D7091</f>
        <v>61901   A  Земля, временно неиспользуемая в основной деятельности</v>
      </c>
      <c r="D7093" s="25">
        <f>'101_transform'!E7091</f>
        <v>0</v>
      </c>
      <c r="E7093" s="25">
        <f>'101_transform'!F7091</f>
        <v>0</v>
      </c>
      <c r="F7093" s="25">
        <f>'101_transform'!G7091</f>
        <v>0</v>
      </c>
      <c r="G7093" s="25">
        <f>'101_transform'!H7091</f>
        <v>0</v>
      </c>
    </row>
    <row r="7094" spans="1:7" ht="15" x14ac:dyDescent="0.2">
      <c r="A7094" s="12" t="str">
        <f t="shared" si="110"/>
        <v>ЭКСИ-Банк (АО) (2530) 61902</v>
      </c>
      <c r="B7094" s="25" t="str">
        <f>'101_transform'!C7092</f>
        <v>ЭКСИ-Банк (АО) (2530)</v>
      </c>
      <c r="C7094" s="25" t="str">
        <f>'101_transform'!D7092</f>
        <v>61902   A  Земля, временно неиспользуемая в основной деятельности, переданная в аренду</v>
      </c>
      <c r="D7094" s="25">
        <f>'101_transform'!E7092</f>
        <v>0</v>
      </c>
      <c r="E7094" s="25">
        <f>'101_transform'!F7092</f>
        <v>0</v>
      </c>
      <c r="F7094" s="25">
        <f>'101_transform'!G7092</f>
        <v>0</v>
      </c>
      <c r="G7094" s="25">
        <f>'101_transform'!H7092</f>
        <v>0</v>
      </c>
    </row>
    <row r="7095" spans="1:7" ht="15" x14ac:dyDescent="0.2">
      <c r="A7095" s="12" t="str">
        <f t="shared" si="110"/>
        <v>ЭКСИ-Банк (АО) (2530) 61903</v>
      </c>
      <c r="B7095" s="25" t="str">
        <f>'101_transform'!C7093</f>
        <v>ЭКСИ-Банк (АО) (2530)</v>
      </c>
      <c r="C7095" s="25" t="str">
        <f>'101_transform'!D7093</f>
        <v>61903   A  Недвижимость (кроме земли), временно неиспользуемая в основной деятельности</v>
      </c>
      <c r="D7095" s="25">
        <f>'101_transform'!E7093</f>
        <v>0</v>
      </c>
      <c r="E7095" s="25">
        <f>'101_transform'!F7093</f>
        <v>0</v>
      </c>
      <c r="F7095" s="25">
        <f>'101_transform'!G7093</f>
        <v>0</v>
      </c>
      <c r="G7095" s="25">
        <f>'101_transform'!H7093</f>
        <v>0</v>
      </c>
    </row>
    <row r="7096" spans="1:7" ht="15" x14ac:dyDescent="0.2">
      <c r="A7096" s="12" t="str">
        <f t="shared" si="110"/>
        <v>ЭКСИ-Банк (АО) (2530) 61904</v>
      </c>
      <c r="B7096" s="25" t="str">
        <f>'101_transform'!C7094</f>
        <v>ЭКСИ-Банк (АО) (2530)</v>
      </c>
      <c r="C7096" s="25" t="str">
        <f>'101_transform'!D7094</f>
        <v>61904   A  Недвижимость (кроме земли), временно неиспользуемая в основной деятельности, переданная в аренду</v>
      </c>
      <c r="D7096" s="25">
        <f>'101_transform'!E7094</f>
        <v>0</v>
      </c>
      <c r="E7096" s="25">
        <f>'101_transform'!F7094</f>
        <v>0</v>
      </c>
      <c r="F7096" s="25">
        <f>'101_transform'!G7094</f>
        <v>0</v>
      </c>
      <c r="G7096" s="25">
        <f>'101_transform'!H7094</f>
        <v>0</v>
      </c>
    </row>
    <row r="7097" spans="1:7" ht="15" x14ac:dyDescent="0.2">
      <c r="A7097" s="12" t="str">
        <f t="shared" si="110"/>
        <v>ЭКСИ-Банк (АО) (2530) 61905</v>
      </c>
      <c r="B7097" s="25" t="str">
        <f>'101_transform'!C7095</f>
        <v>ЭКСИ-Банк (АО) (2530)</v>
      </c>
      <c r="C7097" s="25" t="str">
        <f>'101_transform'!D7095</f>
        <v>61905   A  Земля, временно неиспользуемая в основной деятельности, учитываемая по справедливой стоимости</v>
      </c>
      <c r="D7097" s="25">
        <f>'101_transform'!E7095</f>
        <v>0</v>
      </c>
      <c r="E7097" s="25">
        <f>'101_transform'!F7095</f>
        <v>0</v>
      </c>
      <c r="F7097" s="25">
        <f>'101_transform'!G7095</f>
        <v>0</v>
      </c>
      <c r="G7097" s="25">
        <f>'101_transform'!H7095</f>
        <v>0</v>
      </c>
    </row>
    <row r="7098" spans="1:7" ht="15" x14ac:dyDescent="0.2">
      <c r="A7098" s="12" t="str">
        <f t="shared" si="110"/>
        <v>ЭКСИ-Банк (АО) (2530) 61906</v>
      </c>
      <c r="B7098" s="25" t="str">
        <f>'101_transform'!C7096</f>
        <v>ЭКСИ-Банк (АО) (2530)</v>
      </c>
      <c r="C7098" s="25" t="str">
        <f>'101_transform'!D7096</f>
        <v>61906   A  Земля, временно неиспользуемая в основной деятельности, учитываемая по справедливой стоимости, переданная в аренду</v>
      </c>
      <c r="D7098" s="25">
        <f>'101_transform'!E7096</f>
        <v>0</v>
      </c>
      <c r="E7098" s="25">
        <f>'101_transform'!F7096</f>
        <v>0</v>
      </c>
      <c r="F7098" s="25">
        <f>'101_transform'!G7096</f>
        <v>0</v>
      </c>
      <c r="G7098" s="25">
        <f>'101_transform'!H7096</f>
        <v>0</v>
      </c>
    </row>
    <row r="7099" spans="1:7" ht="15" x14ac:dyDescent="0.2">
      <c r="A7099" s="12" t="str">
        <f t="shared" si="110"/>
        <v>ЭКСИ-Банк (АО) (2530) 61907</v>
      </c>
      <c r="B7099" s="25" t="str">
        <f>'101_transform'!C7097</f>
        <v>ЭКСИ-Банк (АО) (2530)</v>
      </c>
      <c r="C7099" s="25" t="str">
        <f>'101_transform'!D7097</f>
        <v>61907   A  Недвижимость (кроме земли), временно неиспользуемая в основной деятельности, учитываемая по справедливой стоимости</v>
      </c>
      <c r="D7099" s="25">
        <f>'101_transform'!E7097</f>
        <v>0</v>
      </c>
      <c r="E7099" s="25">
        <f>'101_transform'!F7097</f>
        <v>0</v>
      </c>
      <c r="F7099" s="25">
        <f>'101_transform'!G7097</f>
        <v>0</v>
      </c>
      <c r="G7099" s="25">
        <f>'101_transform'!H7097</f>
        <v>0</v>
      </c>
    </row>
    <row r="7100" spans="1:7" ht="15" x14ac:dyDescent="0.2">
      <c r="A7100" s="12" t="str">
        <f t="shared" si="110"/>
        <v>ЭКСИ-Банк (АО) (2530) 61908</v>
      </c>
      <c r="B7100" s="25" t="str">
        <f>'101_transform'!C7098</f>
        <v>ЭКСИ-Банк (АО) (2530)</v>
      </c>
      <c r="C7100" s="25" t="str">
        <f>'101_transform'!D7098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100" s="25">
        <f>'101_transform'!E7098</f>
        <v>0</v>
      </c>
      <c r="E7100" s="25">
        <f>'101_transform'!F7098</f>
        <v>0</v>
      </c>
      <c r="F7100" s="25">
        <f>'101_transform'!G7098</f>
        <v>0</v>
      </c>
      <c r="G7100" s="25">
        <f>'101_transform'!H7098</f>
        <v>0</v>
      </c>
    </row>
    <row r="7101" spans="1:7" ht="15" x14ac:dyDescent="0.2">
      <c r="A7101" s="12" t="str">
        <f t="shared" si="110"/>
        <v>ЭКСИ-Банк (АО) (2530) 61909</v>
      </c>
      <c r="B7101" s="25" t="str">
        <f>'101_transform'!C7099</f>
        <v>ЭКСИ-Банк (АО) (2530)</v>
      </c>
      <c r="C7101" s="25" t="str">
        <f>'101_transform'!D7099</f>
        <v>61909   П  Амортизация недвижимости (кроме земли), временно неиспользуемой в основной деятельности</v>
      </c>
      <c r="D7101" s="25">
        <f>'101_transform'!E7099</f>
        <v>0</v>
      </c>
      <c r="E7101" s="25">
        <f>'101_transform'!F7099</f>
        <v>0</v>
      </c>
      <c r="F7101" s="25">
        <f>'101_transform'!G7099</f>
        <v>0</v>
      </c>
      <c r="G7101" s="25">
        <f>'101_transform'!H7099</f>
        <v>0</v>
      </c>
    </row>
    <row r="7102" spans="1:7" ht="15" x14ac:dyDescent="0.2">
      <c r="A7102" s="12" t="str">
        <f t="shared" si="110"/>
        <v>ЭКСИ-Банк (АО) (2530) 61910</v>
      </c>
      <c r="B7102" s="25" t="str">
        <f>'101_transform'!C7100</f>
        <v>ЭКСИ-Банк (АО) (2530)</v>
      </c>
      <c r="C7102" s="25" t="str">
        <f>'101_transform'!D7100</f>
        <v>61910   П  Амортизация недвижимости (кроме земли), временно неиспользуемой в основной деятельности, переданной в аренду</v>
      </c>
      <c r="D7102" s="25">
        <f>'101_transform'!E7100</f>
        <v>0</v>
      </c>
      <c r="E7102" s="25">
        <f>'101_transform'!F7100</f>
        <v>0</v>
      </c>
      <c r="F7102" s="25">
        <f>'101_transform'!G7100</f>
        <v>0</v>
      </c>
      <c r="G7102" s="25">
        <f>'101_transform'!H7100</f>
        <v>0</v>
      </c>
    </row>
    <row r="7103" spans="1:7" ht="15" x14ac:dyDescent="0.2">
      <c r="A7103" s="12" t="str">
        <f t="shared" si="110"/>
        <v>ЭКСИ-Банк (АО) (2530) 61911</v>
      </c>
      <c r="B7103" s="25" t="str">
        <f>'101_transform'!C7101</f>
        <v>ЭКСИ-Банк (АО) (2530)</v>
      </c>
      <c r="C7103" s="25" t="str">
        <f>'101_transform'!D7101</f>
        <v>61911   A  Вложения в сооружение (строительство) объектов недвижимости, временно неиспользуемой в основной деятельности</v>
      </c>
      <c r="D7103" s="25">
        <f>'101_transform'!E7101</f>
        <v>0</v>
      </c>
      <c r="E7103" s="25">
        <f>'101_transform'!F7101</f>
        <v>0</v>
      </c>
      <c r="F7103" s="25">
        <f>'101_transform'!G7101</f>
        <v>0</v>
      </c>
      <c r="G7103" s="25">
        <f>'101_transform'!H7101</f>
        <v>0</v>
      </c>
    </row>
    <row r="7104" spans="1:7" ht="15" x14ac:dyDescent="0.2">
      <c r="A7104" s="12" t="str">
        <f t="shared" si="110"/>
        <v>ЭКСИ-Банк (АО) (2530) 61912</v>
      </c>
      <c r="B7104" s="25" t="str">
        <f>'101_transform'!C7102</f>
        <v>ЭКСИ-Банк (АО) (2530)</v>
      </c>
      <c r="C7104" s="25" t="str">
        <f>'101_transform'!D7102</f>
        <v>61912   П  Резервы на возможные потери</v>
      </c>
      <c r="D7104" s="25">
        <f>'101_transform'!E7102</f>
        <v>0</v>
      </c>
      <c r="E7104" s="25">
        <f>'101_transform'!F7102</f>
        <v>0</v>
      </c>
      <c r="F7104" s="25">
        <f>'101_transform'!G7102</f>
        <v>0</v>
      </c>
      <c r="G7104" s="25">
        <f>'101_transform'!H7102</f>
        <v>0</v>
      </c>
    </row>
    <row r="7105" spans="1:7" ht="15" x14ac:dyDescent="0.2">
      <c r="A7105" s="12" t="str">
        <f t="shared" si="110"/>
        <v>ЭКСИ-Банк (АО) (2530) 62001</v>
      </c>
      <c r="B7105" s="25" t="str">
        <f>'101_transform'!C7103</f>
        <v>ЭКСИ-Банк (АО) (2530)</v>
      </c>
      <c r="C7105" s="25" t="str">
        <f>'101_transform'!D7103</f>
        <v>62001   A  Долгосрочные активы, предназначенные для продажи</v>
      </c>
      <c r="D7105" s="25">
        <f>'101_transform'!E7103</f>
        <v>78284</v>
      </c>
      <c r="E7105" s="25">
        <f>'101_transform'!F7103</f>
        <v>0</v>
      </c>
      <c r="F7105" s="25">
        <f>'101_transform'!G7103</f>
        <v>61052</v>
      </c>
      <c r="G7105" s="25">
        <f>'101_transform'!H7103</f>
        <v>0</v>
      </c>
    </row>
    <row r="7106" spans="1:7" ht="15" x14ac:dyDescent="0.2">
      <c r="A7106" s="12" t="str">
        <f t="shared" si="110"/>
        <v>ЭКСИ-Банк (АО) (2530) 62002</v>
      </c>
      <c r="B7106" s="25" t="str">
        <f>'101_transform'!C7104</f>
        <v>ЭКСИ-Банк (АО) (2530)</v>
      </c>
      <c r="C7106" s="25" t="str">
        <f>'101_transform'!D7104</f>
        <v>62002   П  Резервы на возможные потери</v>
      </c>
      <c r="D7106" s="25">
        <f>'101_transform'!E7104</f>
        <v>0</v>
      </c>
      <c r="E7106" s="25">
        <f>'101_transform'!F7104</f>
        <v>6160</v>
      </c>
      <c r="F7106" s="25">
        <f>'101_transform'!G7104</f>
        <v>0</v>
      </c>
      <c r="G7106" s="25">
        <f>'101_transform'!H7104</f>
        <v>664</v>
      </c>
    </row>
    <row r="7107" spans="1:7" ht="15" x14ac:dyDescent="0.2">
      <c r="A7107" s="12" t="str">
        <f t="shared" si="110"/>
        <v>ЭКСИ-Банк (АО) (2530) 62101</v>
      </c>
      <c r="B7107" s="25" t="str">
        <f>'101_transform'!C7105</f>
        <v>ЭКСИ-Банк (АО) (2530)</v>
      </c>
      <c r="C7107" s="25" t="str">
        <f>'101_transform'!D7105</f>
        <v>62101   A  Средства труда, полученные по договорам отступного, залога, назначение которых не определено</v>
      </c>
      <c r="D7107" s="25">
        <f>'101_transform'!E7105</f>
        <v>0</v>
      </c>
      <c r="E7107" s="25">
        <f>'101_transform'!F7105</f>
        <v>0</v>
      </c>
      <c r="F7107" s="25">
        <f>'101_transform'!G7105</f>
        <v>0</v>
      </c>
      <c r="G7107" s="25">
        <f>'101_transform'!H7105</f>
        <v>0</v>
      </c>
    </row>
    <row r="7108" spans="1:7" ht="15" x14ac:dyDescent="0.2">
      <c r="A7108" s="12" t="str">
        <f t="shared" ref="A7108:A7171" si="111">B7108&amp;" "&amp;LEFT(C7108,5)</f>
        <v>ЭКСИ-Банк (АО) (2530) 62102</v>
      </c>
      <c r="B7108" s="25" t="str">
        <f>'101_transform'!C7106</f>
        <v>ЭКСИ-Банк (АО) (2530)</v>
      </c>
      <c r="C7108" s="25" t="str">
        <f>'101_transform'!D7106</f>
        <v>62102   A  Предметы труда, полученные по договорам отступного, залога, назначение которых не определено</v>
      </c>
      <c r="D7108" s="25">
        <f>'101_transform'!E7106</f>
        <v>0</v>
      </c>
      <c r="E7108" s="25">
        <f>'101_transform'!F7106</f>
        <v>0</v>
      </c>
      <c r="F7108" s="25">
        <f>'101_transform'!G7106</f>
        <v>0</v>
      </c>
      <c r="G7108" s="25">
        <f>'101_transform'!H7106</f>
        <v>0</v>
      </c>
    </row>
    <row r="7109" spans="1:7" ht="15" x14ac:dyDescent="0.2">
      <c r="A7109" s="12" t="str">
        <f t="shared" si="111"/>
        <v>ЭКСИ-Банк (АО) (2530) 62103</v>
      </c>
      <c r="B7109" s="25" t="str">
        <f>'101_transform'!C7107</f>
        <v>ЭКСИ-Банк (АО) (2530)</v>
      </c>
      <c r="C7109" s="25" t="str">
        <f>'101_transform'!D7107</f>
        <v>62103   П  Резервы на возможные потери</v>
      </c>
      <c r="D7109" s="25">
        <f>'101_transform'!E7107</f>
        <v>0</v>
      </c>
      <c r="E7109" s="25">
        <f>'101_transform'!F7107</f>
        <v>0</v>
      </c>
      <c r="F7109" s="25">
        <f>'101_transform'!G7107</f>
        <v>0</v>
      </c>
      <c r="G7109" s="25">
        <f>'101_transform'!H7107</f>
        <v>0</v>
      </c>
    </row>
    <row r="7110" spans="1:7" ht="15" x14ac:dyDescent="0.2">
      <c r="A7110" s="12" t="str">
        <f t="shared" si="111"/>
        <v>АО "Экспобанк" (2998) 60401</v>
      </c>
      <c r="B7110" s="25" t="str">
        <f>'101_transform'!C7108</f>
        <v>АО "Экспобанк" (2998)</v>
      </c>
      <c r="C7110" s="25" t="str">
        <f>'101_transform'!D7108</f>
        <v>60401   A  Основные средства (кроме земли) (c 13.02.2018)_x000D_Категория 1- Здания и сооружения (до 31.12.2002)</v>
      </c>
      <c r="D7110" s="25">
        <f>'101_transform'!E7108</f>
        <v>3003643</v>
      </c>
      <c r="E7110" s="25">
        <f>'101_transform'!F7108</f>
        <v>0</v>
      </c>
      <c r="F7110" s="25">
        <f>'101_transform'!G7108</f>
        <v>3030508</v>
      </c>
      <c r="G7110" s="25">
        <f>'101_transform'!H7108</f>
        <v>0</v>
      </c>
    </row>
    <row r="7111" spans="1:7" ht="15" x14ac:dyDescent="0.2">
      <c r="A7111" s="12" t="str">
        <f t="shared" si="111"/>
        <v>АО "Экспобанк" (2998) 60404</v>
      </c>
      <c r="B7111" s="25" t="str">
        <f>'101_transform'!C7109</f>
        <v>АО "Экспобанк" (2998)</v>
      </c>
      <c r="C7111" s="25" t="str">
        <f>'101_transform'!D7109</f>
        <v>60404   A  Земля (c 13.02.2018)</v>
      </c>
      <c r="D7111" s="25">
        <f>'101_transform'!E7109</f>
        <v>27880</v>
      </c>
      <c r="E7111" s="25">
        <f>'101_transform'!F7109</f>
        <v>0</v>
      </c>
      <c r="F7111" s="25">
        <f>'101_transform'!G7109</f>
        <v>27880</v>
      </c>
      <c r="G7111" s="25">
        <f>'101_transform'!H7109</f>
        <v>0</v>
      </c>
    </row>
    <row r="7112" spans="1:7" ht="15" x14ac:dyDescent="0.2">
      <c r="A7112" s="12" t="str">
        <f t="shared" si="111"/>
        <v>АО "Экспобанк" (2998) 60405</v>
      </c>
      <c r="B7112" s="25" t="str">
        <f>'101_transform'!C7110</f>
        <v>АО "Экспобанк" (2998)</v>
      </c>
      <c r="C7112" s="25" t="str">
        <f>'101_transform'!D7110</f>
        <v>60405   П
A (до 31.01.2003)  Резервы на возможные потери (c 13.02.2018)
Долгосрочно арендуемые основные средства (до 31.01.2003)</v>
      </c>
      <c r="D7112" s="25">
        <f>'101_transform'!E7110</f>
        <v>0</v>
      </c>
      <c r="E7112" s="25">
        <f>'101_transform'!F7110</f>
        <v>0</v>
      </c>
      <c r="F7112" s="25">
        <f>'101_transform'!G7110</f>
        <v>0</v>
      </c>
      <c r="G7112" s="25">
        <f>'101_transform'!H7110</f>
        <v>0</v>
      </c>
    </row>
    <row r="7113" spans="1:7" ht="15" x14ac:dyDescent="0.2">
      <c r="A7113" s="12" t="str">
        <f t="shared" si="111"/>
        <v>АО "Экспобанк" (2998) 60414</v>
      </c>
      <c r="B7113" s="25" t="str">
        <f>'101_transform'!C7111</f>
        <v>АО "Экспобанк" (2998)</v>
      </c>
      <c r="C7113" s="25" t="str">
        <f>'101_transform'!D7111</f>
        <v>60414   П  Амортизация основных средств (кроме земли) (c 13.02.2018)</v>
      </c>
      <c r="D7113" s="25">
        <f>'101_transform'!E7111</f>
        <v>0</v>
      </c>
      <c r="E7113" s="25">
        <f>'101_transform'!F7111</f>
        <v>1179004</v>
      </c>
      <c r="F7113" s="25">
        <f>'101_transform'!G7111</f>
        <v>0</v>
      </c>
      <c r="G7113" s="25">
        <f>'101_transform'!H7111</f>
        <v>1197658</v>
      </c>
    </row>
    <row r="7114" spans="1:7" ht="15" x14ac:dyDescent="0.2">
      <c r="A7114" s="12" t="str">
        <f t="shared" si="111"/>
        <v>АО "Экспобанк" (2998) 60415</v>
      </c>
      <c r="B7114" s="25" t="str">
        <f>'101_transform'!C7112</f>
        <v>АО "Экспобанк" (2998)</v>
      </c>
      <c r="C7114" s="25" t="str">
        <f>'101_transform'!D7112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114" s="25">
        <f>'101_transform'!E7112</f>
        <v>209</v>
      </c>
      <c r="E7114" s="25">
        <f>'101_transform'!F7112</f>
        <v>0</v>
      </c>
      <c r="F7114" s="25">
        <f>'101_transform'!G7112</f>
        <v>0</v>
      </c>
      <c r="G7114" s="25">
        <f>'101_transform'!H7112</f>
        <v>0</v>
      </c>
    </row>
    <row r="7115" spans="1:7" ht="15" x14ac:dyDescent="0.2">
      <c r="A7115" s="12" t="str">
        <f t="shared" si="111"/>
        <v>АО "Экспобанк" (2998) 61901</v>
      </c>
      <c r="B7115" s="25" t="str">
        <f>'101_transform'!C7113</f>
        <v>АО "Экспобанк" (2998)</v>
      </c>
      <c r="C7115" s="25" t="str">
        <f>'101_transform'!D7113</f>
        <v>61901   A  Земля, временно неиспользуемая в основной деятельности</v>
      </c>
      <c r="D7115" s="25">
        <f>'101_transform'!E7113</f>
        <v>0</v>
      </c>
      <c r="E7115" s="25">
        <f>'101_transform'!F7113</f>
        <v>0</v>
      </c>
      <c r="F7115" s="25">
        <f>'101_transform'!G7113</f>
        <v>0</v>
      </c>
      <c r="G7115" s="25">
        <f>'101_transform'!H7113</f>
        <v>0</v>
      </c>
    </row>
    <row r="7116" spans="1:7" ht="15" x14ac:dyDescent="0.2">
      <c r="A7116" s="12" t="str">
        <f t="shared" si="111"/>
        <v>АО "Экспобанк" (2998) 61902</v>
      </c>
      <c r="B7116" s="25" t="str">
        <f>'101_transform'!C7114</f>
        <v>АО "Экспобанк" (2998)</v>
      </c>
      <c r="C7116" s="25" t="str">
        <f>'101_transform'!D7114</f>
        <v>61902   A  Земля, временно неиспользуемая в основной деятельности, переданная в аренду</v>
      </c>
      <c r="D7116" s="25">
        <f>'101_transform'!E7114</f>
        <v>0</v>
      </c>
      <c r="E7116" s="25">
        <f>'101_transform'!F7114</f>
        <v>0</v>
      </c>
      <c r="F7116" s="25">
        <f>'101_transform'!G7114</f>
        <v>0</v>
      </c>
      <c r="G7116" s="25">
        <f>'101_transform'!H7114</f>
        <v>0</v>
      </c>
    </row>
    <row r="7117" spans="1:7" ht="15" x14ac:dyDescent="0.2">
      <c r="A7117" s="12" t="str">
        <f t="shared" si="111"/>
        <v>АО "Экспобанк" (2998) 61903</v>
      </c>
      <c r="B7117" s="25" t="str">
        <f>'101_transform'!C7115</f>
        <v>АО "Экспобанк" (2998)</v>
      </c>
      <c r="C7117" s="25" t="str">
        <f>'101_transform'!D7115</f>
        <v>61903   A  Недвижимость (кроме земли), временно неиспользуемая в основной деятельности</v>
      </c>
      <c r="D7117" s="25">
        <f>'101_transform'!E7115</f>
        <v>0</v>
      </c>
      <c r="E7117" s="25">
        <f>'101_transform'!F7115</f>
        <v>0</v>
      </c>
      <c r="F7117" s="25">
        <f>'101_transform'!G7115</f>
        <v>0</v>
      </c>
      <c r="G7117" s="25">
        <f>'101_transform'!H7115</f>
        <v>0</v>
      </c>
    </row>
    <row r="7118" spans="1:7" ht="15" x14ac:dyDescent="0.2">
      <c r="A7118" s="12" t="str">
        <f t="shared" si="111"/>
        <v>АО "Экспобанк" (2998) 61904</v>
      </c>
      <c r="B7118" s="25" t="str">
        <f>'101_transform'!C7116</f>
        <v>АО "Экспобанк" (2998)</v>
      </c>
      <c r="C7118" s="25" t="str">
        <f>'101_transform'!D7116</f>
        <v>61904   A  Недвижимость (кроме земли), временно неиспользуемая в основной деятельности, переданная в аренду</v>
      </c>
      <c r="D7118" s="25">
        <f>'101_transform'!E7116</f>
        <v>0</v>
      </c>
      <c r="E7118" s="25">
        <f>'101_transform'!F7116</f>
        <v>0</v>
      </c>
      <c r="F7118" s="25">
        <f>'101_transform'!G7116</f>
        <v>0</v>
      </c>
      <c r="G7118" s="25">
        <f>'101_transform'!H7116</f>
        <v>0</v>
      </c>
    </row>
    <row r="7119" spans="1:7" ht="15" x14ac:dyDescent="0.2">
      <c r="A7119" s="12" t="str">
        <f t="shared" si="111"/>
        <v>АО "Экспобанк" (2998) 61905</v>
      </c>
      <c r="B7119" s="25" t="str">
        <f>'101_transform'!C7117</f>
        <v>АО "Экспобанк" (2998)</v>
      </c>
      <c r="C7119" s="25" t="str">
        <f>'101_transform'!D7117</f>
        <v>61905   A  Земля, временно неиспользуемая в основной деятельности, учитываемая по справедливой стоимости</v>
      </c>
      <c r="D7119" s="25">
        <f>'101_transform'!E7117</f>
        <v>0</v>
      </c>
      <c r="E7119" s="25">
        <f>'101_transform'!F7117</f>
        <v>0</v>
      </c>
      <c r="F7119" s="25">
        <f>'101_transform'!G7117</f>
        <v>0</v>
      </c>
      <c r="G7119" s="25">
        <f>'101_transform'!H7117</f>
        <v>0</v>
      </c>
    </row>
    <row r="7120" spans="1:7" ht="15" x14ac:dyDescent="0.2">
      <c r="A7120" s="12" t="str">
        <f t="shared" si="111"/>
        <v>АО "Экспобанк" (2998) 61906</v>
      </c>
      <c r="B7120" s="25" t="str">
        <f>'101_transform'!C7118</f>
        <v>АО "Экспобанк" (2998)</v>
      </c>
      <c r="C7120" s="25" t="str">
        <f>'101_transform'!D7118</f>
        <v>61906   A  Земля, временно неиспользуемая в основной деятельности, учитываемая по справедливой стоимости, переданная в аренду</v>
      </c>
      <c r="D7120" s="25">
        <f>'101_transform'!E7118</f>
        <v>107367</v>
      </c>
      <c r="E7120" s="25">
        <f>'101_transform'!F7118</f>
        <v>0</v>
      </c>
      <c r="F7120" s="25">
        <f>'101_transform'!G7118</f>
        <v>107367</v>
      </c>
      <c r="G7120" s="25">
        <f>'101_transform'!H7118</f>
        <v>0</v>
      </c>
    </row>
    <row r="7121" spans="1:7" ht="15" x14ac:dyDescent="0.2">
      <c r="A7121" s="12" t="str">
        <f t="shared" si="111"/>
        <v>АО "Экспобанк" (2998) 61907</v>
      </c>
      <c r="B7121" s="25" t="str">
        <f>'101_transform'!C7119</f>
        <v>АО "Экспобанк" (2998)</v>
      </c>
      <c r="C7121" s="25" t="str">
        <f>'101_transform'!D7119</f>
        <v>61907   A  Недвижимость (кроме земли), временно неиспользуемая в основной деятельности, учитываемая по справедливой стоимости</v>
      </c>
      <c r="D7121" s="25">
        <f>'101_transform'!E7119</f>
        <v>1392</v>
      </c>
      <c r="E7121" s="25">
        <f>'101_transform'!F7119</f>
        <v>0</v>
      </c>
      <c r="F7121" s="25">
        <f>'101_transform'!G7119</f>
        <v>1392</v>
      </c>
      <c r="G7121" s="25">
        <f>'101_transform'!H7119</f>
        <v>0</v>
      </c>
    </row>
    <row r="7122" spans="1:7" ht="15" x14ac:dyDescent="0.2">
      <c r="A7122" s="12" t="str">
        <f t="shared" si="111"/>
        <v>АО "Экспобанк" (2998) 61908</v>
      </c>
      <c r="B7122" s="25" t="str">
        <f>'101_transform'!C7120</f>
        <v>АО "Экспобанк" (2998)</v>
      </c>
      <c r="C7122" s="25" t="str">
        <f>'101_transform'!D7120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122" s="25">
        <f>'101_transform'!E7120</f>
        <v>343616</v>
      </c>
      <c r="E7122" s="25">
        <f>'101_transform'!F7120</f>
        <v>0</v>
      </c>
      <c r="F7122" s="25">
        <f>'101_transform'!G7120</f>
        <v>343616</v>
      </c>
      <c r="G7122" s="25">
        <f>'101_transform'!H7120</f>
        <v>0</v>
      </c>
    </row>
    <row r="7123" spans="1:7" ht="15" x14ac:dyDescent="0.2">
      <c r="A7123" s="12" t="str">
        <f t="shared" si="111"/>
        <v>АО "Экспобанк" (2998) 61909</v>
      </c>
      <c r="B7123" s="25" t="str">
        <f>'101_transform'!C7121</f>
        <v>АО "Экспобанк" (2998)</v>
      </c>
      <c r="C7123" s="25" t="str">
        <f>'101_transform'!D7121</f>
        <v>61909   П  Амортизация недвижимости (кроме земли), временно неиспользуемой в основной деятельности</v>
      </c>
      <c r="D7123" s="25">
        <f>'101_transform'!E7121</f>
        <v>0</v>
      </c>
      <c r="E7123" s="25">
        <f>'101_transform'!F7121</f>
        <v>0</v>
      </c>
      <c r="F7123" s="25">
        <f>'101_transform'!G7121</f>
        <v>0</v>
      </c>
      <c r="G7123" s="25">
        <f>'101_transform'!H7121</f>
        <v>0</v>
      </c>
    </row>
    <row r="7124" spans="1:7" ht="15" x14ac:dyDescent="0.2">
      <c r="A7124" s="12" t="str">
        <f t="shared" si="111"/>
        <v>АО "Экспобанк" (2998) 61910</v>
      </c>
      <c r="B7124" s="25" t="str">
        <f>'101_transform'!C7122</f>
        <v>АО "Экспобанк" (2998)</v>
      </c>
      <c r="C7124" s="25" t="str">
        <f>'101_transform'!D7122</f>
        <v>61910   П  Амортизация недвижимости (кроме земли), временно неиспользуемой в основной деятельности, переданной в аренду</v>
      </c>
      <c r="D7124" s="25">
        <f>'101_transform'!E7122</f>
        <v>0</v>
      </c>
      <c r="E7124" s="25">
        <f>'101_transform'!F7122</f>
        <v>0</v>
      </c>
      <c r="F7124" s="25">
        <f>'101_transform'!G7122</f>
        <v>0</v>
      </c>
      <c r="G7124" s="25">
        <f>'101_transform'!H7122</f>
        <v>0</v>
      </c>
    </row>
    <row r="7125" spans="1:7" ht="15" x14ac:dyDescent="0.2">
      <c r="A7125" s="12" t="str">
        <f t="shared" si="111"/>
        <v>АО "Экспобанк" (2998) 61911</v>
      </c>
      <c r="B7125" s="25" t="str">
        <f>'101_transform'!C7123</f>
        <v>АО "Экспобанк" (2998)</v>
      </c>
      <c r="C7125" s="25" t="str">
        <f>'101_transform'!D7123</f>
        <v>61911   A  Вложения в сооружение (строительство) объектов недвижимости, временно неиспользуемой в основной деятельности</v>
      </c>
      <c r="D7125" s="25">
        <f>'101_transform'!E7123</f>
        <v>0</v>
      </c>
      <c r="E7125" s="25">
        <f>'101_transform'!F7123</f>
        <v>0</v>
      </c>
      <c r="F7125" s="25">
        <f>'101_transform'!G7123</f>
        <v>0</v>
      </c>
      <c r="G7125" s="25">
        <f>'101_transform'!H7123</f>
        <v>0</v>
      </c>
    </row>
    <row r="7126" spans="1:7" ht="15" x14ac:dyDescent="0.2">
      <c r="A7126" s="12" t="str">
        <f t="shared" si="111"/>
        <v>АО "Экспобанк" (2998) 61912</v>
      </c>
      <c r="B7126" s="25" t="str">
        <f>'101_transform'!C7124</f>
        <v>АО "Экспобанк" (2998)</v>
      </c>
      <c r="C7126" s="25" t="str">
        <f>'101_transform'!D7124</f>
        <v>61912   П  Резервы на возможные потери</v>
      </c>
      <c r="D7126" s="25">
        <f>'101_transform'!E7124</f>
        <v>0</v>
      </c>
      <c r="E7126" s="25">
        <f>'101_transform'!F7124</f>
        <v>0</v>
      </c>
      <c r="F7126" s="25">
        <f>'101_transform'!G7124</f>
        <v>0</v>
      </c>
      <c r="G7126" s="25">
        <f>'101_transform'!H7124</f>
        <v>0</v>
      </c>
    </row>
    <row r="7127" spans="1:7" ht="15" x14ac:dyDescent="0.2">
      <c r="A7127" s="12" t="str">
        <f t="shared" si="111"/>
        <v>АО "Экспобанк" (2998) 62001</v>
      </c>
      <c r="B7127" s="25" t="str">
        <f>'101_transform'!C7125</f>
        <v>АО "Экспобанк" (2998)</v>
      </c>
      <c r="C7127" s="25" t="str">
        <f>'101_transform'!D7125</f>
        <v>62001   A  Долгосрочные активы, предназначенные для продажи</v>
      </c>
      <c r="D7127" s="25">
        <f>'101_transform'!E7125</f>
        <v>88427</v>
      </c>
      <c r="E7127" s="25">
        <f>'101_transform'!F7125</f>
        <v>0</v>
      </c>
      <c r="F7127" s="25">
        <f>'101_transform'!G7125</f>
        <v>91508</v>
      </c>
      <c r="G7127" s="25">
        <f>'101_transform'!H7125</f>
        <v>0</v>
      </c>
    </row>
    <row r="7128" spans="1:7" ht="15" x14ac:dyDescent="0.2">
      <c r="A7128" s="12" t="str">
        <f t="shared" si="111"/>
        <v>АО "Экспобанк" (2998) 62002</v>
      </c>
      <c r="B7128" s="25" t="str">
        <f>'101_transform'!C7126</f>
        <v>АО "Экспобанк" (2998)</v>
      </c>
      <c r="C7128" s="25" t="str">
        <f>'101_transform'!D7126</f>
        <v>62002   П  Резервы на возможные потери</v>
      </c>
      <c r="D7128" s="25">
        <f>'101_transform'!E7126</f>
        <v>0</v>
      </c>
      <c r="E7128" s="25">
        <f>'101_transform'!F7126</f>
        <v>96</v>
      </c>
      <c r="F7128" s="25">
        <f>'101_transform'!G7126</f>
        <v>0</v>
      </c>
      <c r="G7128" s="25">
        <f>'101_transform'!H7126</f>
        <v>507</v>
      </c>
    </row>
    <row r="7129" spans="1:7" ht="15" x14ac:dyDescent="0.2">
      <c r="A7129" s="12" t="str">
        <f t="shared" si="111"/>
        <v>АО "Экспобанк" (2998) 62101</v>
      </c>
      <c r="B7129" s="25" t="str">
        <f>'101_transform'!C7127</f>
        <v>АО "Экспобанк" (2998)</v>
      </c>
      <c r="C7129" s="25" t="str">
        <f>'101_transform'!D7127</f>
        <v>62101   A  Средства труда, полученные по договорам отступного, залога, назначение которых не определено</v>
      </c>
      <c r="D7129" s="25">
        <f>'101_transform'!E7127</f>
        <v>0</v>
      </c>
      <c r="E7129" s="25">
        <f>'101_transform'!F7127</f>
        <v>0</v>
      </c>
      <c r="F7129" s="25">
        <f>'101_transform'!G7127</f>
        <v>0</v>
      </c>
      <c r="G7129" s="25">
        <f>'101_transform'!H7127</f>
        <v>0</v>
      </c>
    </row>
    <row r="7130" spans="1:7" ht="15" x14ac:dyDescent="0.2">
      <c r="A7130" s="12" t="str">
        <f t="shared" si="111"/>
        <v>АО "Экспобанк" (2998) 62102</v>
      </c>
      <c r="B7130" s="25" t="str">
        <f>'101_transform'!C7128</f>
        <v>АО "Экспобанк" (2998)</v>
      </c>
      <c r="C7130" s="25" t="str">
        <f>'101_transform'!D7128</f>
        <v>62102   A  Предметы труда, полученные по договорам отступного, залога, назначение которых не определено</v>
      </c>
      <c r="D7130" s="25">
        <f>'101_transform'!E7128</f>
        <v>0</v>
      </c>
      <c r="E7130" s="25">
        <f>'101_transform'!F7128</f>
        <v>0</v>
      </c>
      <c r="F7130" s="25">
        <f>'101_transform'!G7128</f>
        <v>0</v>
      </c>
      <c r="G7130" s="25">
        <f>'101_transform'!H7128</f>
        <v>0</v>
      </c>
    </row>
    <row r="7131" spans="1:7" ht="15" x14ac:dyDescent="0.2">
      <c r="A7131" s="12" t="str">
        <f t="shared" si="111"/>
        <v>АО "Экспобанк" (2998) 62103</v>
      </c>
      <c r="B7131" s="25" t="str">
        <f>'101_transform'!C7129</f>
        <v>АО "Экспобанк" (2998)</v>
      </c>
      <c r="C7131" s="25" t="str">
        <f>'101_transform'!D7129</f>
        <v>62103   П  Резервы на возможные потери</v>
      </c>
      <c r="D7131" s="25">
        <f>'101_transform'!E7129</f>
        <v>0</v>
      </c>
      <c r="E7131" s="25">
        <f>'101_transform'!F7129</f>
        <v>0</v>
      </c>
      <c r="F7131" s="25">
        <f>'101_transform'!G7129</f>
        <v>0</v>
      </c>
      <c r="G7131" s="25">
        <f>'101_transform'!H7129</f>
        <v>0</v>
      </c>
    </row>
    <row r="7132" spans="1:7" ht="15" x14ac:dyDescent="0.2">
      <c r="A7132" s="12" t="str">
        <f t="shared" si="111"/>
        <v>ООО банк "Элита" (1399) 60401</v>
      </c>
      <c r="B7132" s="25" t="str">
        <f>'101_transform'!C7130</f>
        <v>ООО банк "Элита" (1399)</v>
      </c>
      <c r="C7132" s="25" t="str">
        <f>'101_transform'!D7130</f>
        <v>60401   A  Основные средства (кроме земли) (c 13.02.2018)_x000D_Категория 1- Здания и сооружения (до 31.12.2002)</v>
      </c>
      <c r="D7132" s="25">
        <f>'101_transform'!E7130</f>
        <v>38809</v>
      </c>
      <c r="E7132" s="25">
        <f>'101_transform'!F7130</f>
        <v>0</v>
      </c>
      <c r="F7132" s="25">
        <f>'101_transform'!G7130</f>
        <v>38809</v>
      </c>
      <c r="G7132" s="25">
        <f>'101_transform'!H7130</f>
        <v>0</v>
      </c>
    </row>
    <row r="7133" spans="1:7" ht="15" x14ac:dyDescent="0.2">
      <c r="A7133" s="12" t="str">
        <f t="shared" si="111"/>
        <v>ООО банк "Элита" (1399) 60404</v>
      </c>
      <c r="B7133" s="25" t="str">
        <f>'101_transform'!C7131</f>
        <v>ООО банк "Элита" (1399)</v>
      </c>
      <c r="C7133" s="25" t="str">
        <f>'101_transform'!D7131</f>
        <v>60404   A  Земля (c 13.02.2018)</v>
      </c>
      <c r="D7133" s="25">
        <f>'101_transform'!E7131</f>
        <v>0</v>
      </c>
      <c r="E7133" s="25">
        <f>'101_transform'!F7131</f>
        <v>0</v>
      </c>
      <c r="F7133" s="25">
        <f>'101_transform'!G7131</f>
        <v>0</v>
      </c>
      <c r="G7133" s="25">
        <f>'101_transform'!H7131</f>
        <v>0</v>
      </c>
    </row>
    <row r="7134" spans="1:7" ht="15" x14ac:dyDescent="0.2">
      <c r="A7134" s="12" t="str">
        <f t="shared" si="111"/>
        <v>ООО банк "Элита" (1399) 60405</v>
      </c>
      <c r="B7134" s="25" t="str">
        <f>'101_transform'!C7132</f>
        <v>ООО банк "Элита" (1399)</v>
      </c>
      <c r="C7134" s="25" t="str">
        <f>'101_transform'!D7132</f>
        <v>60405   П
A (до 31.01.2003)  Резервы на возможные потери (c 13.02.2018)
Долгосрочно арендуемые основные средства (до 31.01.2003)</v>
      </c>
      <c r="D7134" s="25">
        <f>'101_transform'!E7132</f>
        <v>0</v>
      </c>
      <c r="E7134" s="25">
        <f>'101_transform'!F7132</f>
        <v>0</v>
      </c>
      <c r="F7134" s="25">
        <f>'101_transform'!G7132</f>
        <v>0</v>
      </c>
      <c r="G7134" s="25">
        <f>'101_transform'!H7132</f>
        <v>0</v>
      </c>
    </row>
    <row r="7135" spans="1:7" ht="15" x14ac:dyDescent="0.2">
      <c r="A7135" s="12" t="str">
        <f t="shared" si="111"/>
        <v>ООО банк "Элита" (1399) 60414</v>
      </c>
      <c r="B7135" s="25" t="str">
        <f>'101_transform'!C7133</f>
        <v>ООО банк "Элита" (1399)</v>
      </c>
      <c r="C7135" s="25" t="str">
        <f>'101_transform'!D7133</f>
        <v>60414   П  Амортизация основных средств (кроме земли) (c 13.02.2018)</v>
      </c>
      <c r="D7135" s="25">
        <f>'101_transform'!E7133</f>
        <v>0</v>
      </c>
      <c r="E7135" s="25">
        <f>'101_transform'!F7133</f>
        <v>27487</v>
      </c>
      <c r="F7135" s="25">
        <f>'101_transform'!G7133</f>
        <v>0</v>
      </c>
      <c r="G7135" s="25">
        <f>'101_transform'!H7133</f>
        <v>27978</v>
      </c>
    </row>
    <row r="7136" spans="1:7" ht="15" x14ac:dyDescent="0.2">
      <c r="A7136" s="12" t="str">
        <f t="shared" si="111"/>
        <v>ООО банк "Элита" (1399) 60415</v>
      </c>
      <c r="B7136" s="25" t="str">
        <f>'101_transform'!C7134</f>
        <v>ООО банк "Элита" (1399)</v>
      </c>
      <c r="C7136" s="25" t="str">
        <f>'101_transform'!D7134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136" s="25">
        <f>'101_transform'!E7134</f>
        <v>0</v>
      </c>
      <c r="E7136" s="25">
        <f>'101_transform'!F7134</f>
        <v>0</v>
      </c>
      <c r="F7136" s="25">
        <f>'101_transform'!G7134</f>
        <v>0</v>
      </c>
      <c r="G7136" s="25">
        <f>'101_transform'!H7134</f>
        <v>0</v>
      </c>
    </row>
    <row r="7137" spans="1:7" ht="15" x14ac:dyDescent="0.2">
      <c r="A7137" s="12" t="str">
        <f t="shared" si="111"/>
        <v>ООО банк "Элита" (1399) 61901</v>
      </c>
      <c r="B7137" s="25" t="str">
        <f>'101_transform'!C7135</f>
        <v>ООО банк "Элита" (1399)</v>
      </c>
      <c r="C7137" s="25" t="str">
        <f>'101_transform'!D7135</f>
        <v>61901   A  Земля, временно неиспользуемая в основной деятельности</v>
      </c>
      <c r="D7137" s="25">
        <f>'101_transform'!E7135</f>
        <v>0</v>
      </c>
      <c r="E7137" s="25">
        <f>'101_transform'!F7135</f>
        <v>0</v>
      </c>
      <c r="F7137" s="25">
        <f>'101_transform'!G7135</f>
        <v>0</v>
      </c>
      <c r="G7137" s="25">
        <f>'101_transform'!H7135</f>
        <v>0</v>
      </c>
    </row>
    <row r="7138" spans="1:7" ht="15" x14ac:dyDescent="0.2">
      <c r="A7138" s="12" t="str">
        <f t="shared" si="111"/>
        <v>ООО банк "Элита" (1399) 61902</v>
      </c>
      <c r="B7138" s="25" t="str">
        <f>'101_transform'!C7136</f>
        <v>ООО банк "Элита" (1399)</v>
      </c>
      <c r="C7138" s="25" t="str">
        <f>'101_transform'!D7136</f>
        <v>61902   A  Земля, временно неиспользуемая в основной деятельности, переданная в аренду</v>
      </c>
      <c r="D7138" s="25">
        <f>'101_transform'!E7136</f>
        <v>0</v>
      </c>
      <c r="E7138" s="25">
        <f>'101_transform'!F7136</f>
        <v>0</v>
      </c>
      <c r="F7138" s="25">
        <f>'101_transform'!G7136</f>
        <v>0</v>
      </c>
      <c r="G7138" s="25">
        <f>'101_transform'!H7136</f>
        <v>0</v>
      </c>
    </row>
    <row r="7139" spans="1:7" ht="15" x14ac:dyDescent="0.2">
      <c r="A7139" s="12" t="str">
        <f t="shared" si="111"/>
        <v>ООО банк "Элита" (1399) 61903</v>
      </c>
      <c r="B7139" s="25" t="str">
        <f>'101_transform'!C7137</f>
        <v>ООО банк "Элита" (1399)</v>
      </c>
      <c r="C7139" s="25" t="str">
        <f>'101_transform'!D7137</f>
        <v>61903   A  Недвижимость (кроме земли), временно неиспользуемая в основной деятельности</v>
      </c>
      <c r="D7139" s="25">
        <f>'101_transform'!E7137</f>
        <v>0</v>
      </c>
      <c r="E7139" s="25">
        <f>'101_transform'!F7137</f>
        <v>0</v>
      </c>
      <c r="F7139" s="25">
        <f>'101_transform'!G7137</f>
        <v>0</v>
      </c>
      <c r="G7139" s="25">
        <f>'101_transform'!H7137</f>
        <v>0</v>
      </c>
    </row>
    <row r="7140" spans="1:7" ht="15" x14ac:dyDescent="0.2">
      <c r="A7140" s="12" t="str">
        <f t="shared" si="111"/>
        <v>ООО банк "Элита" (1399) 61904</v>
      </c>
      <c r="B7140" s="25" t="str">
        <f>'101_transform'!C7138</f>
        <v>ООО банк "Элита" (1399)</v>
      </c>
      <c r="C7140" s="25" t="str">
        <f>'101_transform'!D7138</f>
        <v>61904   A  Недвижимость (кроме земли), временно неиспользуемая в основной деятельности, переданная в аренду</v>
      </c>
      <c r="D7140" s="25">
        <f>'101_transform'!E7138</f>
        <v>0</v>
      </c>
      <c r="E7140" s="25">
        <f>'101_transform'!F7138</f>
        <v>0</v>
      </c>
      <c r="F7140" s="25">
        <f>'101_transform'!G7138</f>
        <v>0</v>
      </c>
      <c r="G7140" s="25">
        <f>'101_transform'!H7138</f>
        <v>0</v>
      </c>
    </row>
    <row r="7141" spans="1:7" ht="15" x14ac:dyDescent="0.2">
      <c r="A7141" s="12" t="str">
        <f t="shared" si="111"/>
        <v>ООО банк "Элита" (1399) 61905</v>
      </c>
      <c r="B7141" s="25" t="str">
        <f>'101_transform'!C7139</f>
        <v>ООО банк "Элита" (1399)</v>
      </c>
      <c r="C7141" s="25" t="str">
        <f>'101_transform'!D7139</f>
        <v>61905   A  Земля, временно неиспользуемая в основной деятельности, учитываемая по справедливой стоимости</v>
      </c>
      <c r="D7141" s="25">
        <f>'101_transform'!E7139</f>
        <v>0</v>
      </c>
      <c r="E7141" s="25">
        <f>'101_transform'!F7139</f>
        <v>0</v>
      </c>
      <c r="F7141" s="25">
        <f>'101_transform'!G7139</f>
        <v>0</v>
      </c>
      <c r="G7141" s="25">
        <f>'101_transform'!H7139</f>
        <v>0</v>
      </c>
    </row>
    <row r="7142" spans="1:7" ht="15" x14ac:dyDescent="0.2">
      <c r="A7142" s="12" t="str">
        <f t="shared" si="111"/>
        <v>ООО банк "Элита" (1399) 61906</v>
      </c>
      <c r="B7142" s="25" t="str">
        <f>'101_transform'!C7140</f>
        <v>ООО банк "Элита" (1399)</v>
      </c>
      <c r="C7142" s="25" t="str">
        <f>'101_transform'!D7140</f>
        <v>61906   A  Земля, временно неиспользуемая в основной деятельности, учитываемая по справедливой стоимости, переданная в аренду</v>
      </c>
      <c r="D7142" s="25">
        <f>'101_transform'!E7140</f>
        <v>0</v>
      </c>
      <c r="E7142" s="25">
        <f>'101_transform'!F7140</f>
        <v>0</v>
      </c>
      <c r="F7142" s="25">
        <f>'101_transform'!G7140</f>
        <v>0</v>
      </c>
      <c r="G7142" s="25">
        <f>'101_transform'!H7140</f>
        <v>0</v>
      </c>
    </row>
    <row r="7143" spans="1:7" ht="15" x14ac:dyDescent="0.2">
      <c r="A7143" s="12" t="str">
        <f t="shared" si="111"/>
        <v>ООО банк "Элита" (1399) 61907</v>
      </c>
      <c r="B7143" s="25" t="str">
        <f>'101_transform'!C7141</f>
        <v>ООО банк "Элита" (1399)</v>
      </c>
      <c r="C7143" s="25" t="str">
        <f>'101_transform'!D7141</f>
        <v>61907   A  Недвижимость (кроме земли), временно неиспользуемая в основной деятельности, учитываемая по справедливой стоимости</v>
      </c>
      <c r="D7143" s="25">
        <f>'101_transform'!E7141</f>
        <v>0</v>
      </c>
      <c r="E7143" s="25">
        <f>'101_transform'!F7141</f>
        <v>0</v>
      </c>
      <c r="F7143" s="25">
        <f>'101_transform'!G7141</f>
        <v>0</v>
      </c>
      <c r="G7143" s="25">
        <f>'101_transform'!H7141</f>
        <v>0</v>
      </c>
    </row>
    <row r="7144" spans="1:7" ht="15" x14ac:dyDescent="0.2">
      <c r="A7144" s="12" t="str">
        <f t="shared" si="111"/>
        <v>ООО банк "Элита" (1399) 61908</v>
      </c>
      <c r="B7144" s="25" t="str">
        <f>'101_transform'!C7142</f>
        <v>ООО банк "Элита" (1399)</v>
      </c>
      <c r="C7144" s="25" t="str">
        <f>'101_transform'!D7142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144" s="25">
        <f>'101_transform'!E7142</f>
        <v>0</v>
      </c>
      <c r="E7144" s="25">
        <f>'101_transform'!F7142</f>
        <v>0</v>
      </c>
      <c r="F7144" s="25">
        <f>'101_transform'!G7142</f>
        <v>0</v>
      </c>
      <c r="G7144" s="25">
        <f>'101_transform'!H7142</f>
        <v>0</v>
      </c>
    </row>
    <row r="7145" spans="1:7" ht="15" x14ac:dyDescent="0.2">
      <c r="A7145" s="12" t="str">
        <f t="shared" si="111"/>
        <v>ООО банк "Элита" (1399) 61909</v>
      </c>
      <c r="B7145" s="25" t="str">
        <f>'101_transform'!C7143</f>
        <v>ООО банк "Элита" (1399)</v>
      </c>
      <c r="C7145" s="25" t="str">
        <f>'101_transform'!D7143</f>
        <v>61909   П  Амортизация недвижимости (кроме земли), временно неиспользуемой в основной деятельности</v>
      </c>
      <c r="D7145" s="25">
        <f>'101_transform'!E7143</f>
        <v>0</v>
      </c>
      <c r="E7145" s="25">
        <f>'101_transform'!F7143</f>
        <v>0</v>
      </c>
      <c r="F7145" s="25">
        <f>'101_transform'!G7143</f>
        <v>0</v>
      </c>
      <c r="G7145" s="25">
        <f>'101_transform'!H7143</f>
        <v>0</v>
      </c>
    </row>
    <row r="7146" spans="1:7" ht="15" x14ac:dyDescent="0.2">
      <c r="A7146" s="12" t="str">
        <f t="shared" si="111"/>
        <v>ООО банк "Элита" (1399) 61910</v>
      </c>
      <c r="B7146" s="25" t="str">
        <f>'101_transform'!C7144</f>
        <v>ООО банк "Элита" (1399)</v>
      </c>
      <c r="C7146" s="25" t="str">
        <f>'101_transform'!D7144</f>
        <v>61910   П  Амортизация недвижимости (кроме земли), временно неиспользуемой в основной деятельности, переданной в аренду</v>
      </c>
      <c r="D7146" s="25">
        <f>'101_transform'!E7144</f>
        <v>0</v>
      </c>
      <c r="E7146" s="25">
        <f>'101_transform'!F7144</f>
        <v>0</v>
      </c>
      <c r="F7146" s="25">
        <f>'101_transform'!G7144</f>
        <v>0</v>
      </c>
      <c r="G7146" s="25">
        <f>'101_transform'!H7144</f>
        <v>0</v>
      </c>
    </row>
    <row r="7147" spans="1:7" ht="15" x14ac:dyDescent="0.2">
      <c r="A7147" s="12" t="str">
        <f t="shared" si="111"/>
        <v>ООО банк "Элита" (1399) 61911</v>
      </c>
      <c r="B7147" s="25" t="str">
        <f>'101_transform'!C7145</f>
        <v>ООО банк "Элита" (1399)</v>
      </c>
      <c r="C7147" s="25" t="str">
        <f>'101_transform'!D7145</f>
        <v>61911   A  Вложения в сооружение (строительство) объектов недвижимости, временно неиспользуемой в основной деятельности</v>
      </c>
      <c r="D7147" s="25">
        <f>'101_transform'!E7145</f>
        <v>0</v>
      </c>
      <c r="E7147" s="25">
        <f>'101_transform'!F7145</f>
        <v>0</v>
      </c>
      <c r="F7147" s="25">
        <f>'101_transform'!G7145</f>
        <v>0</v>
      </c>
      <c r="G7147" s="25">
        <f>'101_transform'!H7145</f>
        <v>0</v>
      </c>
    </row>
    <row r="7148" spans="1:7" ht="15" x14ac:dyDescent="0.2">
      <c r="A7148" s="12" t="str">
        <f t="shared" si="111"/>
        <v>ООО банк "Элита" (1399) 61912</v>
      </c>
      <c r="B7148" s="25" t="str">
        <f>'101_transform'!C7146</f>
        <v>ООО банк "Элита" (1399)</v>
      </c>
      <c r="C7148" s="25" t="str">
        <f>'101_transform'!D7146</f>
        <v>61912   П  Резервы на возможные потери</v>
      </c>
      <c r="D7148" s="25">
        <f>'101_transform'!E7146</f>
        <v>0</v>
      </c>
      <c r="E7148" s="25">
        <f>'101_transform'!F7146</f>
        <v>0</v>
      </c>
      <c r="F7148" s="25">
        <f>'101_transform'!G7146</f>
        <v>0</v>
      </c>
      <c r="G7148" s="25">
        <f>'101_transform'!H7146</f>
        <v>0</v>
      </c>
    </row>
    <row r="7149" spans="1:7" ht="15" x14ac:dyDescent="0.2">
      <c r="A7149" s="12" t="str">
        <f t="shared" si="111"/>
        <v>ООО банк "Элита" (1399) 62001</v>
      </c>
      <c r="B7149" s="25" t="str">
        <f>'101_transform'!C7147</f>
        <v>ООО банк "Элита" (1399)</v>
      </c>
      <c r="C7149" s="25" t="str">
        <f>'101_transform'!D7147</f>
        <v>62001   A  Долгосрочные активы, предназначенные для продажи</v>
      </c>
      <c r="D7149" s="25">
        <f>'101_transform'!E7147</f>
        <v>12403</v>
      </c>
      <c r="E7149" s="25">
        <f>'101_transform'!F7147</f>
        <v>0</v>
      </c>
      <c r="F7149" s="25">
        <f>'101_transform'!G7147</f>
        <v>12403</v>
      </c>
      <c r="G7149" s="25">
        <f>'101_transform'!H7147</f>
        <v>0</v>
      </c>
    </row>
    <row r="7150" spans="1:7" ht="15" x14ac:dyDescent="0.2">
      <c r="A7150" s="12" t="str">
        <f t="shared" si="111"/>
        <v>ООО банк "Элита" (1399) 62002</v>
      </c>
      <c r="B7150" s="25" t="str">
        <f>'101_transform'!C7148</f>
        <v>ООО банк "Элита" (1399)</v>
      </c>
      <c r="C7150" s="25" t="str">
        <f>'101_transform'!D7148</f>
        <v>62002   П  Резервы на возможные потери</v>
      </c>
      <c r="D7150" s="25">
        <f>'101_transform'!E7148</f>
        <v>0</v>
      </c>
      <c r="E7150" s="25">
        <f>'101_transform'!F7148</f>
        <v>0</v>
      </c>
      <c r="F7150" s="25">
        <f>'101_transform'!G7148</f>
        <v>0</v>
      </c>
      <c r="G7150" s="25">
        <f>'101_transform'!H7148</f>
        <v>0</v>
      </c>
    </row>
    <row r="7151" spans="1:7" ht="15" x14ac:dyDescent="0.2">
      <c r="A7151" s="12" t="str">
        <f t="shared" si="111"/>
        <v>ООО банк "Элита" (1399) 62101</v>
      </c>
      <c r="B7151" s="25" t="str">
        <f>'101_transform'!C7149</f>
        <v>ООО банк "Элита" (1399)</v>
      </c>
      <c r="C7151" s="25" t="str">
        <f>'101_transform'!D7149</f>
        <v>62101   A  Средства труда, полученные по договорам отступного, залога, назначение которых не определено</v>
      </c>
      <c r="D7151" s="25">
        <f>'101_transform'!E7149</f>
        <v>0</v>
      </c>
      <c r="E7151" s="25">
        <f>'101_transform'!F7149</f>
        <v>0</v>
      </c>
      <c r="F7151" s="25">
        <f>'101_transform'!G7149</f>
        <v>0</v>
      </c>
      <c r="G7151" s="25">
        <f>'101_transform'!H7149</f>
        <v>0</v>
      </c>
    </row>
    <row r="7152" spans="1:7" ht="15" x14ac:dyDescent="0.2">
      <c r="A7152" s="12" t="str">
        <f t="shared" si="111"/>
        <v>ООО банк "Элита" (1399) 62102</v>
      </c>
      <c r="B7152" s="25" t="str">
        <f>'101_transform'!C7150</f>
        <v>ООО банк "Элита" (1399)</v>
      </c>
      <c r="C7152" s="25" t="str">
        <f>'101_transform'!D7150</f>
        <v>62102   A  Предметы труда, полученные по договорам отступного, залога, назначение которых не определено</v>
      </c>
      <c r="D7152" s="25">
        <f>'101_transform'!E7150</f>
        <v>0</v>
      </c>
      <c r="E7152" s="25">
        <f>'101_transform'!F7150</f>
        <v>0</v>
      </c>
      <c r="F7152" s="25">
        <f>'101_transform'!G7150</f>
        <v>0</v>
      </c>
      <c r="G7152" s="25">
        <f>'101_transform'!H7150</f>
        <v>0</v>
      </c>
    </row>
    <row r="7153" spans="1:7" ht="15" x14ac:dyDescent="0.2">
      <c r="A7153" s="12" t="str">
        <f t="shared" si="111"/>
        <v>ООО банк "Элита" (1399) 62103</v>
      </c>
      <c r="B7153" s="25" t="str">
        <f>'101_transform'!C7151</f>
        <v>ООО банк "Элита" (1399)</v>
      </c>
      <c r="C7153" s="25" t="str">
        <f>'101_transform'!D7151</f>
        <v>62103   П  Резервы на возможные потери</v>
      </c>
      <c r="D7153" s="25">
        <f>'101_transform'!E7151</f>
        <v>0</v>
      </c>
      <c r="E7153" s="25">
        <f>'101_transform'!F7151</f>
        <v>0</v>
      </c>
      <c r="F7153" s="25">
        <f>'101_transform'!G7151</f>
        <v>0</v>
      </c>
      <c r="G7153" s="25">
        <f>'101_transform'!H7151</f>
        <v>0</v>
      </c>
    </row>
    <row r="7154" spans="1:7" ht="15" x14ac:dyDescent="0.2">
      <c r="A7154" s="12" t="str">
        <f t="shared" si="111"/>
        <v>АО "Эм-Ю-Эф-Джи Банк (Евразия)" (3465) 60401</v>
      </c>
      <c r="B7154" s="25" t="str">
        <f>'101_transform'!C7152</f>
        <v>АО "Эм-Ю-Эф-Джи Банк (Евразия)" (3465)</v>
      </c>
      <c r="C7154" s="25" t="str">
        <f>'101_transform'!D7152</f>
        <v>60401   A  Основные средства (кроме земли) (c 13.02.2018)_x000D_Категория 1- Здания и сооружения (до 31.12.2002)</v>
      </c>
      <c r="D7154" s="25">
        <f>'101_transform'!E7152</f>
        <v>196107</v>
      </c>
      <c r="E7154" s="25">
        <f>'101_transform'!F7152</f>
        <v>0</v>
      </c>
      <c r="F7154" s="25">
        <f>'101_transform'!G7152</f>
        <v>196241</v>
      </c>
      <c r="G7154" s="25">
        <f>'101_transform'!H7152</f>
        <v>0</v>
      </c>
    </row>
    <row r="7155" spans="1:7" ht="15" x14ac:dyDescent="0.2">
      <c r="A7155" s="12" t="str">
        <f t="shared" si="111"/>
        <v>АО "Эм-Ю-Эф-Джи Банк (Евразия)" (3465) 60404</v>
      </c>
      <c r="B7155" s="25" t="str">
        <f>'101_transform'!C7153</f>
        <v>АО "Эм-Ю-Эф-Джи Банк (Евразия)" (3465)</v>
      </c>
      <c r="C7155" s="25" t="str">
        <f>'101_transform'!D7153</f>
        <v>60404   A  Земля (c 13.02.2018)</v>
      </c>
      <c r="D7155" s="25">
        <f>'101_transform'!E7153</f>
        <v>0</v>
      </c>
      <c r="E7155" s="25">
        <f>'101_transform'!F7153</f>
        <v>0</v>
      </c>
      <c r="F7155" s="25">
        <f>'101_transform'!G7153</f>
        <v>0</v>
      </c>
      <c r="G7155" s="25">
        <f>'101_transform'!H7153</f>
        <v>0</v>
      </c>
    </row>
    <row r="7156" spans="1:7" ht="15" x14ac:dyDescent="0.2">
      <c r="A7156" s="12" t="str">
        <f t="shared" si="111"/>
        <v>АО "Эм-Ю-Эф-Джи Банк (Евразия)" (3465) 60405</v>
      </c>
      <c r="B7156" s="25" t="str">
        <f>'101_transform'!C7154</f>
        <v>АО "Эм-Ю-Эф-Джи Банк (Евразия)" (3465)</v>
      </c>
      <c r="C7156" s="25" t="str">
        <f>'101_transform'!D7154</f>
        <v>60405   П
A (до 31.01.2003)  Резервы на возможные потери (c 13.02.2018)
Долгосрочно арендуемые основные средства (до 31.01.2003)</v>
      </c>
      <c r="D7156" s="25">
        <f>'101_transform'!E7154</f>
        <v>0</v>
      </c>
      <c r="E7156" s="25">
        <f>'101_transform'!F7154</f>
        <v>0</v>
      </c>
      <c r="F7156" s="25">
        <f>'101_transform'!G7154</f>
        <v>0</v>
      </c>
      <c r="G7156" s="25">
        <f>'101_transform'!H7154</f>
        <v>0</v>
      </c>
    </row>
    <row r="7157" spans="1:7" ht="15" x14ac:dyDescent="0.2">
      <c r="A7157" s="12" t="str">
        <f t="shared" si="111"/>
        <v>АО "Эм-Ю-Эф-Джи Банк (Евразия)" (3465) 60414</v>
      </c>
      <c r="B7157" s="25" t="str">
        <f>'101_transform'!C7155</f>
        <v>АО "Эм-Ю-Эф-Джи Банк (Евразия)" (3465)</v>
      </c>
      <c r="C7157" s="25" t="str">
        <f>'101_transform'!D7155</f>
        <v>60414   П  Амортизация основных средств (кроме земли) (c 13.02.2018)</v>
      </c>
      <c r="D7157" s="25">
        <f>'101_transform'!E7155</f>
        <v>0</v>
      </c>
      <c r="E7157" s="25">
        <f>'101_transform'!F7155</f>
        <v>59036</v>
      </c>
      <c r="F7157" s="25">
        <f>'101_transform'!G7155</f>
        <v>0</v>
      </c>
      <c r="G7157" s="25">
        <f>'101_transform'!H7155</f>
        <v>65974</v>
      </c>
    </row>
    <row r="7158" spans="1:7" ht="15" x14ac:dyDescent="0.2">
      <c r="A7158" s="12" t="str">
        <f t="shared" si="111"/>
        <v>АО "Эм-Ю-Эф-Джи Банк (Евразия)" (3465) 60415</v>
      </c>
      <c r="B7158" s="25" t="str">
        <f>'101_transform'!C7156</f>
        <v>АО "Эм-Ю-Эф-Джи Банк (Евразия)" (3465)</v>
      </c>
      <c r="C7158" s="25" t="str">
        <f>'101_transform'!D7156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158" s="25">
        <f>'101_transform'!E7156</f>
        <v>0</v>
      </c>
      <c r="E7158" s="25">
        <f>'101_transform'!F7156</f>
        <v>0</v>
      </c>
      <c r="F7158" s="25">
        <f>'101_transform'!G7156</f>
        <v>0</v>
      </c>
      <c r="G7158" s="25">
        <f>'101_transform'!H7156</f>
        <v>0</v>
      </c>
    </row>
    <row r="7159" spans="1:7" ht="15" x14ac:dyDescent="0.2">
      <c r="A7159" s="12" t="str">
        <f t="shared" si="111"/>
        <v>АО "Эм-Ю-Эф-Джи Банк (Евразия)" (3465) 61901</v>
      </c>
      <c r="B7159" s="25" t="str">
        <f>'101_transform'!C7157</f>
        <v>АО "Эм-Ю-Эф-Джи Банк (Евразия)" (3465)</v>
      </c>
      <c r="C7159" s="25" t="str">
        <f>'101_transform'!D7157</f>
        <v>61901   A  Земля, временно неиспользуемая в основной деятельности</v>
      </c>
      <c r="D7159" s="25">
        <f>'101_transform'!E7157</f>
        <v>0</v>
      </c>
      <c r="E7159" s="25">
        <f>'101_transform'!F7157</f>
        <v>0</v>
      </c>
      <c r="F7159" s="25">
        <f>'101_transform'!G7157</f>
        <v>0</v>
      </c>
      <c r="G7159" s="25">
        <f>'101_transform'!H7157</f>
        <v>0</v>
      </c>
    </row>
    <row r="7160" spans="1:7" ht="15" x14ac:dyDescent="0.2">
      <c r="A7160" s="12" t="str">
        <f t="shared" si="111"/>
        <v>АО "Эм-Ю-Эф-Джи Банк (Евразия)" (3465) 61902</v>
      </c>
      <c r="B7160" s="25" t="str">
        <f>'101_transform'!C7158</f>
        <v>АО "Эм-Ю-Эф-Джи Банк (Евразия)" (3465)</v>
      </c>
      <c r="C7160" s="25" t="str">
        <f>'101_transform'!D7158</f>
        <v>61902   A  Земля, временно неиспользуемая в основной деятельности, переданная в аренду</v>
      </c>
      <c r="D7160" s="25">
        <f>'101_transform'!E7158</f>
        <v>0</v>
      </c>
      <c r="E7160" s="25">
        <f>'101_transform'!F7158</f>
        <v>0</v>
      </c>
      <c r="F7160" s="25">
        <f>'101_transform'!G7158</f>
        <v>0</v>
      </c>
      <c r="G7160" s="25">
        <f>'101_transform'!H7158</f>
        <v>0</v>
      </c>
    </row>
    <row r="7161" spans="1:7" ht="15" x14ac:dyDescent="0.2">
      <c r="A7161" s="12" t="str">
        <f t="shared" si="111"/>
        <v>АО "Эм-Ю-Эф-Джи Банк (Евразия)" (3465) 61903</v>
      </c>
      <c r="B7161" s="25" t="str">
        <f>'101_transform'!C7159</f>
        <v>АО "Эм-Ю-Эф-Джи Банк (Евразия)" (3465)</v>
      </c>
      <c r="C7161" s="25" t="str">
        <f>'101_transform'!D7159</f>
        <v>61903   A  Недвижимость (кроме земли), временно неиспользуемая в основной деятельности</v>
      </c>
      <c r="D7161" s="25">
        <f>'101_transform'!E7159</f>
        <v>0</v>
      </c>
      <c r="E7161" s="25">
        <f>'101_transform'!F7159</f>
        <v>0</v>
      </c>
      <c r="F7161" s="25">
        <f>'101_transform'!G7159</f>
        <v>0</v>
      </c>
      <c r="G7161" s="25">
        <f>'101_transform'!H7159</f>
        <v>0</v>
      </c>
    </row>
    <row r="7162" spans="1:7" ht="15" x14ac:dyDescent="0.2">
      <c r="A7162" s="12" t="str">
        <f t="shared" si="111"/>
        <v>АО "Эм-Ю-Эф-Джи Банк (Евразия)" (3465) 61904</v>
      </c>
      <c r="B7162" s="25" t="str">
        <f>'101_transform'!C7160</f>
        <v>АО "Эм-Ю-Эф-Джи Банк (Евразия)" (3465)</v>
      </c>
      <c r="C7162" s="25" t="str">
        <f>'101_transform'!D7160</f>
        <v>61904   A  Недвижимость (кроме земли), временно неиспользуемая в основной деятельности, переданная в аренду</v>
      </c>
      <c r="D7162" s="25">
        <f>'101_transform'!E7160</f>
        <v>0</v>
      </c>
      <c r="E7162" s="25">
        <f>'101_transform'!F7160</f>
        <v>0</v>
      </c>
      <c r="F7162" s="25">
        <f>'101_transform'!G7160</f>
        <v>0</v>
      </c>
      <c r="G7162" s="25">
        <f>'101_transform'!H7160</f>
        <v>0</v>
      </c>
    </row>
    <row r="7163" spans="1:7" ht="15" x14ac:dyDescent="0.2">
      <c r="A7163" s="12" t="str">
        <f t="shared" si="111"/>
        <v>АО "Эм-Ю-Эф-Джи Банк (Евразия)" (3465) 61905</v>
      </c>
      <c r="B7163" s="25" t="str">
        <f>'101_transform'!C7161</f>
        <v>АО "Эм-Ю-Эф-Джи Банк (Евразия)" (3465)</v>
      </c>
      <c r="C7163" s="25" t="str">
        <f>'101_transform'!D7161</f>
        <v>61905   A  Земля, временно неиспользуемая в основной деятельности, учитываемая по справедливой стоимости</v>
      </c>
      <c r="D7163" s="25">
        <f>'101_transform'!E7161</f>
        <v>0</v>
      </c>
      <c r="E7163" s="25">
        <f>'101_transform'!F7161</f>
        <v>0</v>
      </c>
      <c r="F7163" s="25">
        <f>'101_transform'!G7161</f>
        <v>0</v>
      </c>
      <c r="G7163" s="25">
        <f>'101_transform'!H7161</f>
        <v>0</v>
      </c>
    </row>
    <row r="7164" spans="1:7" ht="15" x14ac:dyDescent="0.2">
      <c r="A7164" s="12" t="str">
        <f t="shared" si="111"/>
        <v>АО "Эм-Ю-Эф-Джи Банк (Евразия)" (3465) 61906</v>
      </c>
      <c r="B7164" s="25" t="str">
        <f>'101_transform'!C7162</f>
        <v>АО "Эм-Ю-Эф-Джи Банк (Евразия)" (3465)</v>
      </c>
      <c r="C7164" s="25" t="str">
        <f>'101_transform'!D7162</f>
        <v>61906   A  Земля, временно неиспользуемая в основной деятельности, учитываемая по справедливой стоимости, переданная в аренду</v>
      </c>
      <c r="D7164" s="25">
        <f>'101_transform'!E7162</f>
        <v>0</v>
      </c>
      <c r="E7164" s="25">
        <f>'101_transform'!F7162</f>
        <v>0</v>
      </c>
      <c r="F7164" s="25">
        <f>'101_transform'!G7162</f>
        <v>0</v>
      </c>
      <c r="G7164" s="25">
        <f>'101_transform'!H7162</f>
        <v>0</v>
      </c>
    </row>
    <row r="7165" spans="1:7" ht="15" x14ac:dyDescent="0.2">
      <c r="A7165" s="12" t="str">
        <f t="shared" si="111"/>
        <v>АО "Эм-Ю-Эф-Джи Банк (Евразия)" (3465) 61907</v>
      </c>
      <c r="B7165" s="25" t="str">
        <f>'101_transform'!C7163</f>
        <v>АО "Эм-Ю-Эф-Джи Банк (Евразия)" (3465)</v>
      </c>
      <c r="C7165" s="25" t="str">
        <f>'101_transform'!D7163</f>
        <v>61907   A  Недвижимость (кроме земли), временно неиспользуемая в основной деятельности, учитываемая по справедливой стоимости</v>
      </c>
      <c r="D7165" s="25">
        <f>'101_transform'!E7163</f>
        <v>0</v>
      </c>
      <c r="E7165" s="25">
        <f>'101_transform'!F7163</f>
        <v>0</v>
      </c>
      <c r="F7165" s="25">
        <f>'101_transform'!G7163</f>
        <v>0</v>
      </c>
      <c r="G7165" s="25">
        <f>'101_transform'!H7163</f>
        <v>0</v>
      </c>
    </row>
    <row r="7166" spans="1:7" ht="15" x14ac:dyDescent="0.2">
      <c r="A7166" s="12" t="str">
        <f t="shared" si="111"/>
        <v>АО "Эм-Ю-Эф-Джи Банк (Евразия)" (3465) 61908</v>
      </c>
      <c r="B7166" s="25" t="str">
        <f>'101_transform'!C7164</f>
        <v>АО "Эм-Ю-Эф-Джи Банк (Евразия)" (3465)</v>
      </c>
      <c r="C7166" s="25" t="str">
        <f>'101_transform'!D7164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166" s="25">
        <f>'101_transform'!E7164</f>
        <v>0</v>
      </c>
      <c r="E7166" s="25">
        <f>'101_transform'!F7164</f>
        <v>0</v>
      </c>
      <c r="F7166" s="25">
        <f>'101_transform'!G7164</f>
        <v>0</v>
      </c>
      <c r="G7166" s="25">
        <f>'101_transform'!H7164</f>
        <v>0</v>
      </c>
    </row>
    <row r="7167" spans="1:7" ht="15" x14ac:dyDescent="0.2">
      <c r="A7167" s="12" t="str">
        <f t="shared" si="111"/>
        <v>АО "Эм-Ю-Эф-Джи Банк (Евразия)" (3465) 61909</v>
      </c>
      <c r="B7167" s="25" t="str">
        <f>'101_transform'!C7165</f>
        <v>АО "Эм-Ю-Эф-Джи Банк (Евразия)" (3465)</v>
      </c>
      <c r="C7167" s="25" t="str">
        <f>'101_transform'!D7165</f>
        <v>61909   П  Амортизация недвижимости (кроме земли), временно неиспользуемой в основной деятельности</v>
      </c>
      <c r="D7167" s="25">
        <f>'101_transform'!E7165</f>
        <v>0</v>
      </c>
      <c r="E7167" s="25">
        <f>'101_transform'!F7165</f>
        <v>0</v>
      </c>
      <c r="F7167" s="25">
        <f>'101_transform'!G7165</f>
        <v>0</v>
      </c>
      <c r="G7167" s="25">
        <f>'101_transform'!H7165</f>
        <v>0</v>
      </c>
    </row>
    <row r="7168" spans="1:7" ht="15" x14ac:dyDescent="0.2">
      <c r="A7168" s="12" t="str">
        <f t="shared" si="111"/>
        <v>АО "Эм-Ю-Эф-Джи Банк (Евразия)" (3465) 61910</v>
      </c>
      <c r="B7168" s="25" t="str">
        <f>'101_transform'!C7166</f>
        <v>АО "Эм-Ю-Эф-Джи Банк (Евразия)" (3465)</v>
      </c>
      <c r="C7168" s="25" t="str">
        <f>'101_transform'!D7166</f>
        <v>61910   П  Амортизация недвижимости (кроме земли), временно неиспользуемой в основной деятельности, переданной в аренду</v>
      </c>
      <c r="D7168" s="25">
        <f>'101_transform'!E7166</f>
        <v>0</v>
      </c>
      <c r="E7168" s="25">
        <f>'101_transform'!F7166</f>
        <v>0</v>
      </c>
      <c r="F7168" s="25">
        <f>'101_transform'!G7166</f>
        <v>0</v>
      </c>
      <c r="G7168" s="25">
        <f>'101_transform'!H7166</f>
        <v>0</v>
      </c>
    </row>
    <row r="7169" spans="1:7" ht="15" x14ac:dyDescent="0.2">
      <c r="A7169" s="12" t="str">
        <f t="shared" si="111"/>
        <v>АО "Эм-Ю-Эф-Джи Банк (Евразия)" (3465) 61911</v>
      </c>
      <c r="B7169" s="25" t="str">
        <f>'101_transform'!C7167</f>
        <v>АО "Эм-Ю-Эф-Джи Банк (Евразия)" (3465)</v>
      </c>
      <c r="C7169" s="25" t="str">
        <f>'101_transform'!D7167</f>
        <v>61911   A  Вложения в сооружение (строительство) объектов недвижимости, временно неиспользуемой в основной деятельности</v>
      </c>
      <c r="D7169" s="25">
        <f>'101_transform'!E7167</f>
        <v>0</v>
      </c>
      <c r="E7169" s="25">
        <f>'101_transform'!F7167</f>
        <v>0</v>
      </c>
      <c r="F7169" s="25">
        <f>'101_transform'!G7167</f>
        <v>0</v>
      </c>
      <c r="G7169" s="25">
        <f>'101_transform'!H7167</f>
        <v>0</v>
      </c>
    </row>
    <row r="7170" spans="1:7" ht="15" x14ac:dyDescent="0.2">
      <c r="A7170" s="12" t="str">
        <f t="shared" si="111"/>
        <v>АО "Эм-Ю-Эф-Джи Банк (Евразия)" (3465) 61912</v>
      </c>
      <c r="B7170" s="25" t="str">
        <f>'101_transform'!C7168</f>
        <v>АО "Эм-Ю-Эф-Джи Банк (Евразия)" (3465)</v>
      </c>
      <c r="C7170" s="25" t="str">
        <f>'101_transform'!D7168</f>
        <v>61912   П  Резервы на возможные потери</v>
      </c>
      <c r="D7170" s="25">
        <f>'101_transform'!E7168</f>
        <v>0</v>
      </c>
      <c r="E7170" s="25">
        <f>'101_transform'!F7168</f>
        <v>0</v>
      </c>
      <c r="F7170" s="25">
        <f>'101_transform'!G7168</f>
        <v>0</v>
      </c>
      <c r="G7170" s="25">
        <f>'101_transform'!H7168</f>
        <v>0</v>
      </c>
    </row>
    <row r="7171" spans="1:7" ht="15" x14ac:dyDescent="0.2">
      <c r="A7171" s="12" t="str">
        <f t="shared" si="111"/>
        <v>АО "Эм-Ю-Эф-Джи Банк (Евразия)" (3465) 62001</v>
      </c>
      <c r="B7171" s="25" t="str">
        <f>'101_transform'!C7169</f>
        <v>АО "Эм-Ю-Эф-Джи Банк (Евразия)" (3465)</v>
      </c>
      <c r="C7171" s="25" t="str">
        <f>'101_transform'!D7169</f>
        <v>62001   A  Долгосрочные активы, предназначенные для продажи</v>
      </c>
      <c r="D7171" s="25">
        <f>'101_transform'!E7169</f>
        <v>0</v>
      </c>
      <c r="E7171" s="25">
        <f>'101_transform'!F7169</f>
        <v>0</v>
      </c>
      <c r="F7171" s="25">
        <f>'101_transform'!G7169</f>
        <v>0</v>
      </c>
      <c r="G7171" s="25">
        <f>'101_transform'!H7169</f>
        <v>0</v>
      </c>
    </row>
    <row r="7172" spans="1:7" ht="15" x14ac:dyDescent="0.2">
      <c r="A7172" s="12" t="str">
        <f t="shared" ref="A7172:A7235" si="112">B7172&amp;" "&amp;LEFT(C7172,5)</f>
        <v>АО "Эм-Ю-Эф-Джи Банк (Евразия)" (3465) 62002</v>
      </c>
      <c r="B7172" s="25" t="str">
        <f>'101_transform'!C7170</f>
        <v>АО "Эм-Ю-Эф-Джи Банк (Евразия)" (3465)</v>
      </c>
      <c r="C7172" s="25" t="str">
        <f>'101_transform'!D7170</f>
        <v>62002   П  Резервы на возможные потери</v>
      </c>
      <c r="D7172" s="25">
        <f>'101_transform'!E7170</f>
        <v>0</v>
      </c>
      <c r="E7172" s="25">
        <f>'101_transform'!F7170</f>
        <v>0</v>
      </c>
      <c r="F7172" s="25">
        <f>'101_transform'!G7170</f>
        <v>0</v>
      </c>
      <c r="G7172" s="25">
        <f>'101_transform'!H7170</f>
        <v>0</v>
      </c>
    </row>
    <row r="7173" spans="1:7" ht="15" x14ac:dyDescent="0.2">
      <c r="A7173" s="12" t="str">
        <f t="shared" si="112"/>
        <v>АО "Эм-Ю-Эф-Джи Банк (Евразия)" (3465) 62101</v>
      </c>
      <c r="B7173" s="25" t="str">
        <f>'101_transform'!C7171</f>
        <v>АО "Эм-Ю-Эф-Джи Банк (Евразия)" (3465)</v>
      </c>
      <c r="C7173" s="25" t="str">
        <f>'101_transform'!D7171</f>
        <v>62101   A  Средства труда, полученные по договорам отступного, залога, назначение которых не определено</v>
      </c>
      <c r="D7173" s="25">
        <f>'101_transform'!E7171</f>
        <v>0</v>
      </c>
      <c r="E7173" s="25">
        <f>'101_transform'!F7171</f>
        <v>0</v>
      </c>
      <c r="F7173" s="25">
        <f>'101_transform'!G7171</f>
        <v>0</v>
      </c>
      <c r="G7173" s="25">
        <f>'101_transform'!H7171</f>
        <v>0</v>
      </c>
    </row>
    <row r="7174" spans="1:7" ht="15" x14ac:dyDescent="0.2">
      <c r="A7174" s="12" t="str">
        <f t="shared" si="112"/>
        <v>АО "Эм-Ю-Эф-Джи Банк (Евразия)" (3465) 62102</v>
      </c>
      <c r="B7174" s="25" t="str">
        <f>'101_transform'!C7172</f>
        <v>АО "Эм-Ю-Эф-Джи Банк (Евразия)" (3465)</v>
      </c>
      <c r="C7174" s="25" t="str">
        <f>'101_transform'!D7172</f>
        <v>62102   A  Предметы труда, полученные по договорам отступного, залога, назначение которых не определено</v>
      </c>
      <c r="D7174" s="25">
        <f>'101_transform'!E7172</f>
        <v>0</v>
      </c>
      <c r="E7174" s="25">
        <f>'101_transform'!F7172</f>
        <v>0</v>
      </c>
      <c r="F7174" s="25">
        <f>'101_transform'!G7172</f>
        <v>0</v>
      </c>
      <c r="G7174" s="25">
        <f>'101_transform'!H7172</f>
        <v>0</v>
      </c>
    </row>
    <row r="7175" spans="1:7" ht="15" x14ac:dyDescent="0.2">
      <c r="A7175" s="12" t="str">
        <f t="shared" si="112"/>
        <v>АО "Эм-Ю-Эф-Джи Банк (Евразия)" (3465) 62103</v>
      </c>
      <c r="B7175" s="25" t="str">
        <f>'101_transform'!C7173</f>
        <v>АО "Эм-Ю-Эф-Джи Банк (Евразия)" (3465)</v>
      </c>
      <c r="C7175" s="25" t="str">
        <f>'101_transform'!D7173</f>
        <v>62103   П  Резервы на возможные потери</v>
      </c>
      <c r="D7175" s="25">
        <f>'101_transform'!E7173</f>
        <v>0</v>
      </c>
      <c r="E7175" s="25">
        <f>'101_transform'!F7173</f>
        <v>0</v>
      </c>
      <c r="F7175" s="25">
        <f>'101_transform'!G7173</f>
        <v>0</v>
      </c>
      <c r="G7175" s="25">
        <f>'101_transform'!H7173</f>
        <v>0</v>
      </c>
    </row>
    <row r="7176" spans="1:7" ht="15" x14ac:dyDescent="0.2">
      <c r="A7176" s="12" t="str">
        <f t="shared" si="112"/>
        <v>АКБ "Энергобанк" (АО) (67) 60401</v>
      </c>
      <c r="B7176" s="25" t="str">
        <f>'101_transform'!C7174</f>
        <v>АКБ "Энергобанк" (АО) (67)</v>
      </c>
      <c r="C7176" s="25" t="str">
        <f>'101_transform'!D7174</f>
        <v>60401   A  Основные средства (кроме земли) (c 13.02.2018)_x000D_Категория 1- Здания и сооружения (до 31.12.2002)</v>
      </c>
      <c r="D7176" s="25">
        <f>'101_transform'!E7174</f>
        <v>314710</v>
      </c>
      <c r="E7176" s="25">
        <f>'101_transform'!F7174</f>
        <v>0</v>
      </c>
      <c r="F7176" s="25">
        <f>'101_transform'!G7174</f>
        <v>324175</v>
      </c>
      <c r="G7176" s="25">
        <f>'101_transform'!H7174</f>
        <v>0</v>
      </c>
    </row>
    <row r="7177" spans="1:7" ht="15" x14ac:dyDescent="0.2">
      <c r="A7177" s="12" t="str">
        <f t="shared" si="112"/>
        <v>АКБ "Энергобанк" (АО) (67) 60404</v>
      </c>
      <c r="B7177" s="25" t="str">
        <f>'101_transform'!C7175</f>
        <v>АКБ "Энергобанк" (АО) (67)</v>
      </c>
      <c r="C7177" s="25" t="str">
        <f>'101_transform'!D7175</f>
        <v>60404   A  Земля (c 13.02.2018)</v>
      </c>
      <c r="D7177" s="25">
        <f>'101_transform'!E7175</f>
        <v>568</v>
      </c>
      <c r="E7177" s="25">
        <f>'101_transform'!F7175</f>
        <v>0</v>
      </c>
      <c r="F7177" s="25">
        <f>'101_transform'!G7175</f>
        <v>568</v>
      </c>
      <c r="G7177" s="25">
        <f>'101_transform'!H7175</f>
        <v>0</v>
      </c>
    </row>
    <row r="7178" spans="1:7" ht="15" x14ac:dyDescent="0.2">
      <c r="A7178" s="12" t="str">
        <f t="shared" si="112"/>
        <v>АКБ "Энергобанк" (АО) (67) 60405</v>
      </c>
      <c r="B7178" s="25" t="str">
        <f>'101_transform'!C7176</f>
        <v>АКБ "Энергобанк" (АО) (67)</v>
      </c>
      <c r="C7178" s="25" t="str">
        <f>'101_transform'!D7176</f>
        <v>60405   П
A (до 31.01.2003)  Резервы на возможные потери (c 13.02.2018)
Долгосрочно арендуемые основные средства (до 31.01.2003)</v>
      </c>
      <c r="D7178" s="25">
        <f>'101_transform'!E7176</f>
        <v>0</v>
      </c>
      <c r="E7178" s="25">
        <f>'101_transform'!F7176</f>
        <v>0</v>
      </c>
      <c r="F7178" s="25">
        <f>'101_transform'!G7176</f>
        <v>0</v>
      </c>
      <c r="G7178" s="25">
        <f>'101_transform'!H7176</f>
        <v>0</v>
      </c>
    </row>
    <row r="7179" spans="1:7" ht="15" x14ac:dyDescent="0.2">
      <c r="A7179" s="12" t="str">
        <f t="shared" si="112"/>
        <v>АКБ "Энергобанк" (АО) (67) 60414</v>
      </c>
      <c r="B7179" s="25" t="str">
        <f>'101_transform'!C7177</f>
        <v>АКБ "Энергобанк" (АО) (67)</v>
      </c>
      <c r="C7179" s="25" t="str">
        <f>'101_transform'!D7177</f>
        <v>60414   П  Амортизация основных средств (кроме земли) (c 13.02.2018)</v>
      </c>
      <c r="D7179" s="25">
        <f>'101_transform'!E7177</f>
        <v>0</v>
      </c>
      <c r="E7179" s="25">
        <f>'101_transform'!F7177</f>
        <v>179708</v>
      </c>
      <c r="F7179" s="25">
        <f>'101_transform'!G7177</f>
        <v>0</v>
      </c>
      <c r="G7179" s="25">
        <f>'101_transform'!H7177</f>
        <v>183754</v>
      </c>
    </row>
    <row r="7180" spans="1:7" ht="15" x14ac:dyDescent="0.2">
      <c r="A7180" s="12" t="str">
        <f t="shared" si="112"/>
        <v>АКБ "Энергобанк" (АО) (67) 60415</v>
      </c>
      <c r="B7180" s="25" t="str">
        <f>'101_transform'!C7178</f>
        <v>АКБ "Энергобанк" (АО) (67)</v>
      </c>
      <c r="C7180" s="25" t="str">
        <f>'101_transform'!D7178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180" s="25">
        <f>'101_transform'!E7178</f>
        <v>0</v>
      </c>
      <c r="E7180" s="25">
        <f>'101_transform'!F7178</f>
        <v>0</v>
      </c>
      <c r="F7180" s="25">
        <f>'101_transform'!G7178</f>
        <v>1847</v>
      </c>
      <c r="G7180" s="25">
        <f>'101_transform'!H7178</f>
        <v>0</v>
      </c>
    </row>
    <row r="7181" spans="1:7" ht="15" x14ac:dyDescent="0.2">
      <c r="A7181" s="12" t="str">
        <f t="shared" si="112"/>
        <v>АКБ "Энергобанк" (АО) (67) 61901</v>
      </c>
      <c r="B7181" s="25" t="str">
        <f>'101_transform'!C7179</f>
        <v>АКБ "Энергобанк" (АО) (67)</v>
      </c>
      <c r="C7181" s="25" t="str">
        <f>'101_transform'!D7179</f>
        <v>61901   A  Земля, временно неиспользуемая в основной деятельности</v>
      </c>
      <c r="D7181" s="25">
        <f>'101_transform'!E7179</f>
        <v>0</v>
      </c>
      <c r="E7181" s="25">
        <f>'101_transform'!F7179</f>
        <v>0</v>
      </c>
      <c r="F7181" s="25">
        <f>'101_transform'!G7179</f>
        <v>0</v>
      </c>
      <c r="G7181" s="25">
        <f>'101_transform'!H7179</f>
        <v>0</v>
      </c>
    </row>
    <row r="7182" spans="1:7" ht="15" x14ac:dyDescent="0.2">
      <c r="A7182" s="12" t="str">
        <f t="shared" si="112"/>
        <v>АКБ "Энергобанк" (АО) (67) 61902</v>
      </c>
      <c r="B7182" s="25" t="str">
        <f>'101_transform'!C7180</f>
        <v>АКБ "Энергобанк" (АО) (67)</v>
      </c>
      <c r="C7182" s="25" t="str">
        <f>'101_transform'!D7180</f>
        <v>61902   A  Земля, временно неиспользуемая в основной деятельности, переданная в аренду</v>
      </c>
      <c r="D7182" s="25">
        <f>'101_transform'!E7180</f>
        <v>0</v>
      </c>
      <c r="E7182" s="25">
        <f>'101_transform'!F7180</f>
        <v>0</v>
      </c>
      <c r="F7182" s="25">
        <f>'101_transform'!G7180</f>
        <v>0</v>
      </c>
      <c r="G7182" s="25">
        <f>'101_transform'!H7180</f>
        <v>0</v>
      </c>
    </row>
    <row r="7183" spans="1:7" ht="15" x14ac:dyDescent="0.2">
      <c r="A7183" s="12" t="str">
        <f t="shared" si="112"/>
        <v>АКБ "Энергобанк" (АО) (67) 61903</v>
      </c>
      <c r="B7183" s="25" t="str">
        <f>'101_transform'!C7181</f>
        <v>АКБ "Энергобанк" (АО) (67)</v>
      </c>
      <c r="C7183" s="25" t="str">
        <f>'101_transform'!D7181</f>
        <v>61903   A  Недвижимость (кроме земли), временно неиспользуемая в основной деятельности</v>
      </c>
      <c r="D7183" s="25">
        <f>'101_transform'!E7181</f>
        <v>0</v>
      </c>
      <c r="E7183" s="25">
        <f>'101_transform'!F7181</f>
        <v>0</v>
      </c>
      <c r="F7183" s="25">
        <f>'101_transform'!G7181</f>
        <v>0</v>
      </c>
      <c r="G7183" s="25">
        <f>'101_transform'!H7181</f>
        <v>0</v>
      </c>
    </row>
    <row r="7184" spans="1:7" ht="15" x14ac:dyDescent="0.2">
      <c r="A7184" s="12" t="str">
        <f t="shared" si="112"/>
        <v>АКБ "Энергобанк" (АО) (67) 61904</v>
      </c>
      <c r="B7184" s="25" t="str">
        <f>'101_transform'!C7182</f>
        <v>АКБ "Энергобанк" (АО) (67)</v>
      </c>
      <c r="C7184" s="25" t="str">
        <f>'101_transform'!D7182</f>
        <v>61904   A  Недвижимость (кроме земли), временно неиспользуемая в основной деятельности, переданная в аренду</v>
      </c>
      <c r="D7184" s="25">
        <f>'101_transform'!E7182</f>
        <v>0</v>
      </c>
      <c r="E7184" s="25">
        <f>'101_transform'!F7182</f>
        <v>0</v>
      </c>
      <c r="F7184" s="25">
        <f>'101_transform'!G7182</f>
        <v>0</v>
      </c>
      <c r="G7184" s="25">
        <f>'101_transform'!H7182</f>
        <v>0</v>
      </c>
    </row>
    <row r="7185" spans="1:7" ht="15" x14ac:dyDescent="0.2">
      <c r="A7185" s="12" t="str">
        <f t="shared" si="112"/>
        <v>АКБ "Энергобанк" (АО) (67) 61905</v>
      </c>
      <c r="B7185" s="25" t="str">
        <f>'101_transform'!C7183</f>
        <v>АКБ "Энергобанк" (АО) (67)</v>
      </c>
      <c r="C7185" s="25" t="str">
        <f>'101_transform'!D7183</f>
        <v>61905   A  Земля, временно неиспользуемая в основной деятельности, учитываемая по справедливой стоимости</v>
      </c>
      <c r="D7185" s="25">
        <f>'101_transform'!E7183</f>
        <v>0</v>
      </c>
      <c r="E7185" s="25">
        <f>'101_transform'!F7183</f>
        <v>0</v>
      </c>
      <c r="F7185" s="25">
        <f>'101_transform'!G7183</f>
        <v>0</v>
      </c>
      <c r="G7185" s="25">
        <f>'101_transform'!H7183</f>
        <v>0</v>
      </c>
    </row>
    <row r="7186" spans="1:7" ht="15" x14ac:dyDescent="0.2">
      <c r="A7186" s="12" t="str">
        <f t="shared" si="112"/>
        <v>АКБ "Энергобанк" (АО) (67) 61906</v>
      </c>
      <c r="B7186" s="25" t="str">
        <f>'101_transform'!C7184</f>
        <v>АКБ "Энергобанк" (АО) (67)</v>
      </c>
      <c r="C7186" s="25" t="str">
        <f>'101_transform'!D7184</f>
        <v>61906   A  Земля, временно неиспользуемая в основной деятельности, учитываемая по справедливой стоимости, переданная в аренду</v>
      </c>
      <c r="D7186" s="25">
        <f>'101_transform'!E7184</f>
        <v>0</v>
      </c>
      <c r="E7186" s="25">
        <f>'101_transform'!F7184</f>
        <v>0</v>
      </c>
      <c r="F7186" s="25">
        <f>'101_transform'!G7184</f>
        <v>0</v>
      </c>
      <c r="G7186" s="25">
        <f>'101_transform'!H7184</f>
        <v>0</v>
      </c>
    </row>
    <row r="7187" spans="1:7" ht="15" x14ac:dyDescent="0.2">
      <c r="A7187" s="12" t="str">
        <f t="shared" si="112"/>
        <v>АКБ "Энергобанк" (АО) (67) 61907</v>
      </c>
      <c r="B7187" s="25" t="str">
        <f>'101_transform'!C7185</f>
        <v>АКБ "Энергобанк" (АО) (67)</v>
      </c>
      <c r="C7187" s="25" t="str">
        <f>'101_transform'!D7185</f>
        <v>61907   A  Недвижимость (кроме земли), временно неиспользуемая в основной деятельности, учитываемая по справедливой стоимости</v>
      </c>
      <c r="D7187" s="25">
        <f>'101_transform'!E7185</f>
        <v>0</v>
      </c>
      <c r="E7187" s="25">
        <f>'101_transform'!F7185</f>
        <v>0</v>
      </c>
      <c r="F7187" s="25">
        <f>'101_transform'!G7185</f>
        <v>0</v>
      </c>
      <c r="G7187" s="25">
        <f>'101_transform'!H7185</f>
        <v>0</v>
      </c>
    </row>
    <row r="7188" spans="1:7" ht="15" x14ac:dyDescent="0.2">
      <c r="A7188" s="12" t="str">
        <f t="shared" si="112"/>
        <v>АКБ "Энергобанк" (АО) (67) 61908</v>
      </c>
      <c r="B7188" s="25" t="str">
        <f>'101_transform'!C7186</f>
        <v>АКБ "Энергобанк" (АО) (67)</v>
      </c>
      <c r="C7188" s="25" t="str">
        <f>'101_transform'!D7186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188" s="25">
        <f>'101_transform'!E7186</f>
        <v>0</v>
      </c>
      <c r="E7188" s="25">
        <f>'101_transform'!F7186</f>
        <v>0</v>
      </c>
      <c r="F7188" s="25">
        <f>'101_transform'!G7186</f>
        <v>0</v>
      </c>
      <c r="G7188" s="25">
        <f>'101_transform'!H7186</f>
        <v>0</v>
      </c>
    </row>
    <row r="7189" spans="1:7" ht="15" x14ac:dyDescent="0.2">
      <c r="A7189" s="12" t="str">
        <f t="shared" si="112"/>
        <v>АКБ "Энергобанк" (АО) (67) 61909</v>
      </c>
      <c r="B7189" s="25" t="str">
        <f>'101_transform'!C7187</f>
        <v>АКБ "Энергобанк" (АО) (67)</v>
      </c>
      <c r="C7189" s="25" t="str">
        <f>'101_transform'!D7187</f>
        <v>61909   П  Амортизация недвижимости (кроме земли), временно неиспользуемой в основной деятельности</v>
      </c>
      <c r="D7189" s="25">
        <f>'101_transform'!E7187</f>
        <v>0</v>
      </c>
      <c r="E7189" s="25">
        <f>'101_transform'!F7187</f>
        <v>0</v>
      </c>
      <c r="F7189" s="25">
        <f>'101_transform'!G7187</f>
        <v>0</v>
      </c>
      <c r="G7189" s="25">
        <f>'101_transform'!H7187</f>
        <v>0</v>
      </c>
    </row>
    <row r="7190" spans="1:7" ht="15" x14ac:dyDescent="0.2">
      <c r="A7190" s="12" t="str">
        <f t="shared" si="112"/>
        <v>АКБ "Энергобанк" (АО) (67) 61910</v>
      </c>
      <c r="B7190" s="25" t="str">
        <f>'101_transform'!C7188</f>
        <v>АКБ "Энергобанк" (АО) (67)</v>
      </c>
      <c r="C7190" s="25" t="str">
        <f>'101_transform'!D7188</f>
        <v>61910   П  Амортизация недвижимости (кроме земли), временно неиспользуемой в основной деятельности, переданной в аренду</v>
      </c>
      <c r="D7190" s="25">
        <f>'101_transform'!E7188</f>
        <v>0</v>
      </c>
      <c r="E7190" s="25">
        <f>'101_transform'!F7188</f>
        <v>0</v>
      </c>
      <c r="F7190" s="25">
        <f>'101_transform'!G7188</f>
        <v>0</v>
      </c>
      <c r="G7190" s="25">
        <f>'101_transform'!H7188</f>
        <v>0</v>
      </c>
    </row>
    <row r="7191" spans="1:7" ht="15" x14ac:dyDescent="0.2">
      <c r="A7191" s="12" t="str">
        <f t="shared" si="112"/>
        <v>АКБ "Энергобанк" (АО) (67) 61911</v>
      </c>
      <c r="B7191" s="25" t="str">
        <f>'101_transform'!C7189</f>
        <v>АКБ "Энергобанк" (АО) (67)</v>
      </c>
      <c r="C7191" s="25" t="str">
        <f>'101_transform'!D7189</f>
        <v>61911   A  Вложения в сооружение (строительство) объектов недвижимости, временно неиспользуемой в основной деятельности</v>
      </c>
      <c r="D7191" s="25">
        <f>'101_transform'!E7189</f>
        <v>0</v>
      </c>
      <c r="E7191" s="25">
        <f>'101_transform'!F7189</f>
        <v>0</v>
      </c>
      <c r="F7191" s="25">
        <f>'101_transform'!G7189</f>
        <v>0</v>
      </c>
      <c r="G7191" s="25">
        <f>'101_transform'!H7189</f>
        <v>0</v>
      </c>
    </row>
    <row r="7192" spans="1:7" ht="15" x14ac:dyDescent="0.2">
      <c r="A7192" s="12" t="str">
        <f t="shared" si="112"/>
        <v>АКБ "Энергобанк" (АО) (67) 61912</v>
      </c>
      <c r="B7192" s="25" t="str">
        <f>'101_transform'!C7190</f>
        <v>АКБ "Энергобанк" (АО) (67)</v>
      </c>
      <c r="C7192" s="25" t="str">
        <f>'101_transform'!D7190</f>
        <v>61912   П  Резервы на возможные потери</v>
      </c>
      <c r="D7192" s="25">
        <f>'101_transform'!E7190</f>
        <v>0</v>
      </c>
      <c r="E7192" s="25">
        <f>'101_transform'!F7190</f>
        <v>0</v>
      </c>
      <c r="F7192" s="25">
        <f>'101_transform'!G7190</f>
        <v>0</v>
      </c>
      <c r="G7192" s="25">
        <f>'101_transform'!H7190</f>
        <v>0</v>
      </c>
    </row>
    <row r="7193" spans="1:7" ht="15" x14ac:dyDescent="0.2">
      <c r="A7193" s="12" t="str">
        <f t="shared" si="112"/>
        <v>АКБ "Энергобанк" (АО) (67) 62001</v>
      </c>
      <c r="B7193" s="25" t="str">
        <f>'101_transform'!C7191</f>
        <v>АКБ "Энергобанк" (АО) (67)</v>
      </c>
      <c r="C7193" s="25" t="str">
        <f>'101_transform'!D7191</f>
        <v>62001   A  Долгосрочные активы, предназначенные для продажи</v>
      </c>
      <c r="D7193" s="25">
        <f>'101_transform'!E7191</f>
        <v>5844</v>
      </c>
      <c r="E7193" s="25">
        <f>'101_transform'!F7191</f>
        <v>0</v>
      </c>
      <c r="F7193" s="25">
        <f>'101_transform'!G7191</f>
        <v>1531</v>
      </c>
      <c r="G7193" s="25">
        <f>'101_transform'!H7191</f>
        <v>0</v>
      </c>
    </row>
    <row r="7194" spans="1:7" ht="15" x14ac:dyDescent="0.2">
      <c r="A7194" s="12" t="str">
        <f t="shared" si="112"/>
        <v>АКБ "Энергобанк" (АО) (67) 62002</v>
      </c>
      <c r="B7194" s="25" t="str">
        <f>'101_transform'!C7192</f>
        <v>АКБ "Энергобанк" (АО) (67)</v>
      </c>
      <c r="C7194" s="25" t="str">
        <f>'101_transform'!D7192</f>
        <v>62002   П  Резервы на возможные потери</v>
      </c>
      <c r="D7194" s="25">
        <f>'101_transform'!E7192</f>
        <v>0</v>
      </c>
      <c r="E7194" s="25">
        <f>'101_transform'!F7192</f>
        <v>431</v>
      </c>
      <c r="F7194" s="25">
        <f>'101_transform'!G7192</f>
        <v>0</v>
      </c>
      <c r="G7194" s="25">
        <f>'101_transform'!H7192</f>
        <v>0</v>
      </c>
    </row>
    <row r="7195" spans="1:7" ht="15" x14ac:dyDescent="0.2">
      <c r="A7195" s="12" t="str">
        <f t="shared" si="112"/>
        <v>АКБ "Энергобанк" (АО) (67) 62101</v>
      </c>
      <c r="B7195" s="25" t="str">
        <f>'101_transform'!C7193</f>
        <v>АКБ "Энергобанк" (АО) (67)</v>
      </c>
      <c r="C7195" s="25" t="str">
        <f>'101_transform'!D7193</f>
        <v>62101   A  Средства труда, полученные по договорам отступного, залога, назначение которых не определено</v>
      </c>
      <c r="D7195" s="25">
        <f>'101_transform'!E7193</f>
        <v>0</v>
      </c>
      <c r="E7195" s="25">
        <f>'101_transform'!F7193</f>
        <v>0</v>
      </c>
      <c r="F7195" s="25">
        <f>'101_transform'!G7193</f>
        <v>0</v>
      </c>
      <c r="G7195" s="25">
        <f>'101_transform'!H7193</f>
        <v>0</v>
      </c>
    </row>
    <row r="7196" spans="1:7" ht="15" x14ac:dyDescent="0.2">
      <c r="A7196" s="12" t="str">
        <f t="shared" si="112"/>
        <v>АКБ "Энергобанк" (АО) (67) 62102</v>
      </c>
      <c r="B7196" s="25" t="str">
        <f>'101_transform'!C7194</f>
        <v>АКБ "Энергобанк" (АО) (67)</v>
      </c>
      <c r="C7196" s="25" t="str">
        <f>'101_transform'!D7194</f>
        <v>62102   A  Предметы труда, полученные по договорам отступного, залога, назначение которых не определено</v>
      </c>
      <c r="D7196" s="25">
        <f>'101_transform'!E7194</f>
        <v>0</v>
      </c>
      <c r="E7196" s="25">
        <f>'101_transform'!F7194</f>
        <v>0</v>
      </c>
      <c r="F7196" s="25">
        <f>'101_transform'!G7194</f>
        <v>0</v>
      </c>
      <c r="G7196" s="25">
        <f>'101_transform'!H7194</f>
        <v>0</v>
      </c>
    </row>
    <row r="7197" spans="1:7" ht="15" x14ac:dyDescent="0.2">
      <c r="A7197" s="12" t="str">
        <f t="shared" si="112"/>
        <v>АКБ "Энергобанк" (АО) (67) 62103</v>
      </c>
      <c r="B7197" s="25" t="str">
        <f>'101_transform'!C7195</f>
        <v>АКБ "Энергобанк" (АО) (67)</v>
      </c>
      <c r="C7197" s="25" t="str">
        <f>'101_transform'!D7195</f>
        <v>62103   П  Резервы на возможные потери</v>
      </c>
      <c r="D7197" s="25">
        <f>'101_transform'!E7195</f>
        <v>0</v>
      </c>
      <c r="E7197" s="25">
        <f>'101_transform'!F7195</f>
        <v>0</v>
      </c>
      <c r="F7197" s="25">
        <f>'101_transform'!G7195</f>
        <v>0</v>
      </c>
      <c r="G7197" s="25">
        <f>'101_transform'!H7195</f>
        <v>0</v>
      </c>
    </row>
    <row r="7198" spans="1:7" ht="15" x14ac:dyDescent="0.2">
      <c r="A7198" s="12" t="str">
        <f t="shared" si="112"/>
        <v>КБ "ЭНЕРГОТРАНСБАНК" (АО) (1307) 60401</v>
      </c>
      <c r="B7198" s="25" t="str">
        <f>'101_transform'!C7196</f>
        <v>КБ "ЭНЕРГОТРАНСБАНК" (АО) (1307)</v>
      </c>
      <c r="C7198" s="25" t="str">
        <f>'101_transform'!D7196</f>
        <v>60401   A  Основные средства (кроме земли) (c 13.02.2018)_x000D_Категория 1- Здания и сооружения (до 31.12.2002)</v>
      </c>
      <c r="D7198" s="25">
        <f>'101_transform'!E7196</f>
        <v>945090</v>
      </c>
      <c r="E7198" s="25">
        <f>'101_transform'!F7196</f>
        <v>0</v>
      </c>
      <c r="F7198" s="25">
        <f>'101_transform'!G7196</f>
        <v>945097</v>
      </c>
      <c r="G7198" s="25">
        <f>'101_transform'!H7196</f>
        <v>0</v>
      </c>
    </row>
    <row r="7199" spans="1:7" ht="15" x14ac:dyDescent="0.2">
      <c r="A7199" s="12" t="str">
        <f t="shared" si="112"/>
        <v>КБ "ЭНЕРГОТРАНСБАНК" (АО) (1307) 60404</v>
      </c>
      <c r="B7199" s="25" t="str">
        <f>'101_transform'!C7197</f>
        <v>КБ "ЭНЕРГОТРАНСБАНК" (АО) (1307)</v>
      </c>
      <c r="C7199" s="25" t="str">
        <f>'101_transform'!D7197</f>
        <v>60404   A  Земля (c 13.02.2018)</v>
      </c>
      <c r="D7199" s="25">
        <f>'101_transform'!E7197</f>
        <v>17467</v>
      </c>
      <c r="E7199" s="25">
        <f>'101_transform'!F7197</f>
        <v>0</v>
      </c>
      <c r="F7199" s="25">
        <f>'101_transform'!G7197</f>
        <v>16194</v>
      </c>
      <c r="G7199" s="25">
        <f>'101_transform'!H7197</f>
        <v>0</v>
      </c>
    </row>
    <row r="7200" spans="1:7" ht="15" x14ac:dyDescent="0.2">
      <c r="A7200" s="12" t="str">
        <f t="shared" si="112"/>
        <v>КБ "ЭНЕРГОТРАНСБАНК" (АО) (1307) 60405</v>
      </c>
      <c r="B7200" s="25" t="str">
        <f>'101_transform'!C7198</f>
        <v>КБ "ЭНЕРГОТРАНСБАНК" (АО) (1307)</v>
      </c>
      <c r="C7200" s="25" t="str">
        <f>'101_transform'!D7198</f>
        <v>60405   П
A (до 31.01.2003)  Резервы на возможные потери (c 13.02.2018)
Долгосрочно арендуемые основные средства (до 31.01.2003)</v>
      </c>
      <c r="D7200" s="25">
        <f>'101_transform'!E7198</f>
        <v>0</v>
      </c>
      <c r="E7200" s="25">
        <f>'101_transform'!F7198</f>
        <v>775</v>
      </c>
      <c r="F7200" s="25">
        <f>'101_transform'!G7198</f>
        <v>0</v>
      </c>
      <c r="G7200" s="25">
        <f>'101_transform'!H7198</f>
        <v>224</v>
      </c>
    </row>
    <row r="7201" spans="1:7" ht="15" x14ac:dyDescent="0.2">
      <c r="A7201" s="12" t="str">
        <f t="shared" si="112"/>
        <v>КБ "ЭНЕРГОТРАНСБАНК" (АО) (1307) 60414</v>
      </c>
      <c r="B7201" s="25" t="str">
        <f>'101_transform'!C7199</f>
        <v>КБ "ЭНЕРГОТРАНСБАНК" (АО) (1307)</v>
      </c>
      <c r="C7201" s="25" t="str">
        <f>'101_transform'!D7199</f>
        <v>60414   П  Амортизация основных средств (кроме земли) (c 13.02.2018)</v>
      </c>
      <c r="D7201" s="25">
        <f>'101_transform'!E7199</f>
        <v>0</v>
      </c>
      <c r="E7201" s="25">
        <f>'101_transform'!F7199</f>
        <v>402050</v>
      </c>
      <c r="F7201" s="25">
        <f>'101_transform'!G7199</f>
        <v>0</v>
      </c>
      <c r="G7201" s="25">
        <f>'101_transform'!H7199</f>
        <v>413638</v>
      </c>
    </row>
    <row r="7202" spans="1:7" ht="15" x14ac:dyDescent="0.2">
      <c r="A7202" s="12" t="str">
        <f t="shared" si="112"/>
        <v>КБ "ЭНЕРГОТРАНСБАНК" (АО) (1307) 60415</v>
      </c>
      <c r="B7202" s="25" t="str">
        <f>'101_transform'!C7200</f>
        <v>КБ "ЭНЕРГОТРАНСБАНК" (АО) (1307)</v>
      </c>
      <c r="C7202" s="25" t="str">
        <f>'101_transform'!D7200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202" s="25">
        <f>'101_transform'!E7200</f>
        <v>13169</v>
      </c>
      <c r="E7202" s="25">
        <f>'101_transform'!F7200</f>
        <v>0</v>
      </c>
      <c r="F7202" s="25">
        <f>'101_transform'!G7200</f>
        <v>11410</v>
      </c>
      <c r="G7202" s="25">
        <f>'101_transform'!H7200</f>
        <v>0</v>
      </c>
    </row>
    <row r="7203" spans="1:7" ht="15" x14ac:dyDescent="0.2">
      <c r="A7203" s="12" t="str">
        <f t="shared" si="112"/>
        <v>КБ "ЭНЕРГОТРАНСБАНК" (АО) (1307) 61901</v>
      </c>
      <c r="B7203" s="25" t="str">
        <f>'101_transform'!C7201</f>
        <v>КБ "ЭНЕРГОТРАНСБАНК" (АО) (1307)</v>
      </c>
      <c r="C7203" s="25" t="str">
        <f>'101_transform'!D7201</f>
        <v>61901   A  Земля, временно неиспользуемая в основной деятельности</v>
      </c>
      <c r="D7203" s="25">
        <f>'101_transform'!E7201</f>
        <v>0</v>
      </c>
      <c r="E7203" s="25">
        <f>'101_transform'!F7201</f>
        <v>0</v>
      </c>
      <c r="F7203" s="25">
        <f>'101_transform'!G7201</f>
        <v>0</v>
      </c>
      <c r="G7203" s="25">
        <f>'101_transform'!H7201</f>
        <v>0</v>
      </c>
    </row>
    <row r="7204" spans="1:7" ht="15" x14ac:dyDescent="0.2">
      <c r="A7204" s="12" t="str">
        <f t="shared" si="112"/>
        <v>КБ "ЭНЕРГОТРАНСБАНК" (АО) (1307) 61902</v>
      </c>
      <c r="B7204" s="25" t="str">
        <f>'101_transform'!C7202</f>
        <v>КБ "ЭНЕРГОТРАНСБАНК" (АО) (1307)</v>
      </c>
      <c r="C7204" s="25" t="str">
        <f>'101_transform'!D7202</f>
        <v>61902   A  Земля, временно неиспользуемая в основной деятельности, переданная в аренду</v>
      </c>
      <c r="D7204" s="25">
        <f>'101_transform'!E7202</f>
        <v>0</v>
      </c>
      <c r="E7204" s="25">
        <f>'101_transform'!F7202</f>
        <v>0</v>
      </c>
      <c r="F7204" s="25">
        <f>'101_transform'!G7202</f>
        <v>0</v>
      </c>
      <c r="G7204" s="25">
        <f>'101_transform'!H7202</f>
        <v>0</v>
      </c>
    </row>
    <row r="7205" spans="1:7" ht="15" x14ac:dyDescent="0.2">
      <c r="A7205" s="12" t="str">
        <f t="shared" si="112"/>
        <v>КБ "ЭНЕРГОТРАНСБАНК" (АО) (1307) 61903</v>
      </c>
      <c r="B7205" s="25" t="str">
        <f>'101_transform'!C7203</f>
        <v>КБ "ЭНЕРГОТРАНСБАНК" (АО) (1307)</v>
      </c>
      <c r="C7205" s="25" t="str">
        <f>'101_transform'!D7203</f>
        <v>61903   A  Недвижимость (кроме земли), временно неиспользуемая в основной деятельности</v>
      </c>
      <c r="D7205" s="25">
        <f>'101_transform'!E7203</f>
        <v>0</v>
      </c>
      <c r="E7205" s="25">
        <f>'101_transform'!F7203</f>
        <v>0</v>
      </c>
      <c r="F7205" s="25">
        <f>'101_transform'!G7203</f>
        <v>0</v>
      </c>
      <c r="G7205" s="25">
        <f>'101_transform'!H7203</f>
        <v>0</v>
      </c>
    </row>
    <row r="7206" spans="1:7" ht="15" x14ac:dyDescent="0.2">
      <c r="A7206" s="12" t="str">
        <f t="shared" si="112"/>
        <v>КБ "ЭНЕРГОТРАНСБАНК" (АО) (1307) 61904</v>
      </c>
      <c r="B7206" s="25" t="str">
        <f>'101_transform'!C7204</f>
        <v>КБ "ЭНЕРГОТРАНСБАНК" (АО) (1307)</v>
      </c>
      <c r="C7206" s="25" t="str">
        <f>'101_transform'!D7204</f>
        <v>61904   A  Недвижимость (кроме земли), временно неиспользуемая в основной деятельности, переданная в аренду</v>
      </c>
      <c r="D7206" s="25">
        <f>'101_transform'!E7204</f>
        <v>0</v>
      </c>
      <c r="E7206" s="25">
        <f>'101_transform'!F7204</f>
        <v>0</v>
      </c>
      <c r="F7206" s="25">
        <f>'101_transform'!G7204</f>
        <v>0</v>
      </c>
      <c r="G7206" s="25">
        <f>'101_transform'!H7204</f>
        <v>0</v>
      </c>
    </row>
    <row r="7207" spans="1:7" ht="15" x14ac:dyDescent="0.2">
      <c r="A7207" s="12" t="str">
        <f t="shared" si="112"/>
        <v>КБ "ЭНЕРГОТРАНСБАНК" (АО) (1307) 61905</v>
      </c>
      <c r="B7207" s="25" t="str">
        <f>'101_transform'!C7205</f>
        <v>КБ "ЭНЕРГОТРАНСБАНК" (АО) (1307)</v>
      </c>
      <c r="C7207" s="25" t="str">
        <f>'101_transform'!D7205</f>
        <v>61905   A  Земля, временно неиспользуемая в основной деятельности, учитываемая по справедливой стоимости</v>
      </c>
      <c r="D7207" s="25">
        <f>'101_transform'!E7205</f>
        <v>8460</v>
      </c>
      <c r="E7207" s="25">
        <f>'101_transform'!F7205</f>
        <v>0</v>
      </c>
      <c r="F7207" s="25">
        <f>'101_transform'!G7205</f>
        <v>8460</v>
      </c>
      <c r="G7207" s="25">
        <f>'101_transform'!H7205</f>
        <v>0</v>
      </c>
    </row>
    <row r="7208" spans="1:7" ht="15" x14ac:dyDescent="0.2">
      <c r="A7208" s="12" t="str">
        <f t="shared" si="112"/>
        <v>КБ "ЭНЕРГОТРАНСБАНК" (АО) (1307) 61906</v>
      </c>
      <c r="B7208" s="25" t="str">
        <f>'101_transform'!C7206</f>
        <v>КБ "ЭНЕРГОТРАНСБАНК" (АО) (1307)</v>
      </c>
      <c r="C7208" s="25" t="str">
        <f>'101_transform'!D7206</f>
        <v>61906   A  Земля, временно неиспользуемая в основной деятельности, учитываемая по справедливой стоимости, переданная в аренду</v>
      </c>
      <c r="D7208" s="25">
        <f>'101_transform'!E7206</f>
        <v>0</v>
      </c>
      <c r="E7208" s="25">
        <f>'101_transform'!F7206</f>
        <v>0</v>
      </c>
      <c r="F7208" s="25">
        <f>'101_transform'!G7206</f>
        <v>0</v>
      </c>
      <c r="G7208" s="25">
        <f>'101_transform'!H7206</f>
        <v>0</v>
      </c>
    </row>
    <row r="7209" spans="1:7" ht="15" x14ac:dyDescent="0.2">
      <c r="A7209" s="12" t="str">
        <f t="shared" si="112"/>
        <v>КБ "ЭНЕРГОТРАНСБАНК" (АО) (1307) 61907</v>
      </c>
      <c r="B7209" s="25" t="str">
        <f>'101_transform'!C7207</f>
        <v>КБ "ЭНЕРГОТРАНСБАНК" (АО) (1307)</v>
      </c>
      <c r="C7209" s="25" t="str">
        <f>'101_transform'!D7207</f>
        <v>61907   A  Недвижимость (кроме земли), временно неиспользуемая в основной деятельности, учитываемая по справедливой стоимости</v>
      </c>
      <c r="D7209" s="25">
        <f>'101_transform'!E7207</f>
        <v>9822</v>
      </c>
      <c r="E7209" s="25">
        <f>'101_transform'!F7207</f>
        <v>0</v>
      </c>
      <c r="F7209" s="25">
        <f>'101_transform'!G7207</f>
        <v>9822</v>
      </c>
      <c r="G7209" s="25">
        <f>'101_transform'!H7207</f>
        <v>0</v>
      </c>
    </row>
    <row r="7210" spans="1:7" ht="15" x14ac:dyDescent="0.2">
      <c r="A7210" s="12" t="str">
        <f t="shared" si="112"/>
        <v>КБ "ЭНЕРГОТРАНСБАНК" (АО) (1307) 61908</v>
      </c>
      <c r="B7210" s="25" t="str">
        <f>'101_transform'!C7208</f>
        <v>КБ "ЭНЕРГОТРАНСБАНК" (АО) (1307)</v>
      </c>
      <c r="C7210" s="25" t="str">
        <f>'101_transform'!D7208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210" s="25">
        <f>'101_transform'!E7208</f>
        <v>14222</v>
      </c>
      <c r="E7210" s="25">
        <f>'101_transform'!F7208</f>
        <v>0</v>
      </c>
      <c r="F7210" s="25">
        <f>'101_transform'!G7208</f>
        <v>14222</v>
      </c>
      <c r="G7210" s="25">
        <f>'101_transform'!H7208</f>
        <v>0</v>
      </c>
    </row>
    <row r="7211" spans="1:7" ht="15" x14ac:dyDescent="0.2">
      <c r="A7211" s="12" t="str">
        <f t="shared" si="112"/>
        <v>КБ "ЭНЕРГОТРАНСБАНК" (АО) (1307) 61909</v>
      </c>
      <c r="B7211" s="25" t="str">
        <f>'101_transform'!C7209</f>
        <v>КБ "ЭНЕРГОТРАНСБАНК" (АО) (1307)</v>
      </c>
      <c r="C7211" s="25" t="str">
        <f>'101_transform'!D7209</f>
        <v>61909   П  Амортизация недвижимости (кроме земли), временно неиспользуемой в основной деятельности</v>
      </c>
      <c r="D7211" s="25">
        <f>'101_transform'!E7209</f>
        <v>0</v>
      </c>
      <c r="E7211" s="25">
        <f>'101_transform'!F7209</f>
        <v>0</v>
      </c>
      <c r="F7211" s="25">
        <f>'101_transform'!G7209</f>
        <v>0</v>
      </c>
      <c r="G7211" s="25">
        <f>'101_transform'!H7209</f>
        <v>0</v>
      </c>
    </row>
    <row r="7212" spans="1:7" ht="15" x14ac:dyDescent="0.2">
      <c r="A7212" s="12" t="str">
        <f t="shared" si="112"/>
        <v>КБ "ЭНЕРГОТРАНСБАНК" (АО) (1307) 61910</v>
      </c>
      <c r="B7212" s="25" t="str">
        <f>'101_transform'!C7210</f>
        <v>КБ "ЭНЕРГОТРАНСБАНК" (АО) (1307)</v>
      </c>
      <c r="C7212" s="25" t="str">
        <f>'101_transform'!D7210</f>
        <v>61910   П  Амортизация недвижимости (кроме земли), временно неиспользуемой в основной деятельности, переданной в аренду</v>
      </c>
      <c r="D7212" s="25">
        <f>'101_transform'!E7210</f>
        <v>0</v>
      </c>
      <c r="E7212" s="25">
        <f>'101_transform'!F7210</f>
        <v>0</v>
      </c>
      <c r="F7212" s="25">
        <f>'101_transform'!G7210</f>
        <v>0</v>
      </c>
      <c r="G7212" s="25">
        <f>'101_transform'!H7210</f>
        <v>0</v>
      </c>
    </row>
    <row r="7213" spans="1:7" ht="15" x14ac:dyDescent="0.2">
      <c r="A7213" s="12" t="str">
        <f t="shared" si="112"/>
        <v>КБ "ЭНЕРГОТРАНСБАНК" (АО) (1307) 61911</v>
      </c>
      <c r="B7213" s="25" t="str">
        <f>'101_transform'!C7211</f>
        <v>КБ "ЭНЕРГОТРАНСБАНК" (АО) (1307)</v>
      </c>
      <c r="C7213" s="25" t="str">
        <f>'101_transform'!D7211</f>
        <v>61911   A  Вложения в сооружение (строительство) объектов недвижимости, временно неиспользуемой в основной деятельности</v>
      </c>
      <c r="D7213" s="25">
        <f>'101_transform'!E7211</f>
        <v>0</v>
      </c>
      <c r="E7213" s="25">
        <f>'101_transform'!F7211</f>
        <v>0</v>
      </c>
      <c r="F7213" s="25">
        <f>'101_transform'!G7211</f>
        <v>0</v>
      </c>
      <c r="G7213" s="25">
        <f>'101_transform'!H7211</f>
        <v>0</v>
      </c>
    </row>
    <row r="7214" spans="1:7" ht="15" x14ac:dyDescent="0.2">
      <c r="A7214" s="12" t="str">
        <f t="shared" si="112"/>
        <v>КБ "ЭНЕРГОТРАНСБАНК" (АО) (1307) 61912</v>
      </c>
      <c r="B7214" s="25" t="str">
        <f>'101_transform'!C7212</f>
        <v>КБ "ЭНЕРГОТРАНСБАНК" (АО) (1307)</v>
      </c>
      <c r="C7214" s="25" t="str">
        <f>'101_transform'!D7212</f>
        <v>61912   П  Резервы на возможные потери</v>
      </c>
      <c r="D7214" s="25">
        <f>'101_transform'!E7212</f>
        <v>0</v>
      </c>
      <c r="E7214" s="25">
        <f>'101_transform'!F7212</f>
        <v>0</v>
      </c>
      <c r="F7214" s="25">
        <f>'101_transform'!G7212</f>
        <v>0</v>
      </c>
      <c r="G7214" s="25">
        <f>'101_transform'!H7212</f>
        <v>0</v>
      </c>
    </row>
    <row r="7215" spans="1:7" ht="15" x14ac:dyDescent="0.2">
      <c r="A7215" s="12" t="str">
        <f t="shared" si="112"/>
        <v>КБ "ЭНЕРГОТРАНСБАНК" (АО) (1307) 62001</v>
      </c>
      <c r="B7215" s="25" t="str">
        <f>'101_transform'!C7213</f>
        <v>КБ "ЭНЕРГОТРАНСБАНК" (АО) (1307)</v>
      </c>
      <c r="C7215" s="25" t="str">
        <f>'101_transform'!D7213</f>
        <v>62001   A  Долгосрочные активы, предназначенные для продажи</v>
      </c>
      <c r="D7215" s="25">
        <f>'101_transform'!E7213</f>
        <v>0</v>
      </c>
      <c r="E7215" s="25">
        <f>'101_transform'!F7213</f>
        <v>0</v>
      </c>
      <c r="F7215" s="25">
        <f>'101_transform'!G7213</f>
        <v>0</v>
      </c>
      <c r="G7215" s="25">
        <f>'101_transform'!H7213</f>
        <v>0</v>
      </c>
    </row>
    <row r="7216" spans="1:7" ht="15" x14ac:dyDescent="0.2">
      <c r="A7216" s="12" t="str">
        <f t="shared" si="112"/>
        <v>КБ "ЭНЕРГОТРАНСБАНК" (АО) (1307) 62002</v>
      </c>
      <c r="B7216" s="25" t="str">
        <f>'101_transform'!C7214</f>
        <v>КБ "ЭНЕРГОТРАНСБАНК" (АО) (1307)</v>
      </c>
      <c r="C7216" s="25" t="str">
        <f>'101_transform'!D7214</f>
        <v>62002   П  Резервы на возможные потери</v>
      </c>
      <c r="D7216" s="25">
        <f>'101_transform'!E7214</f>
        <v>0</v>
      </c>
      <c r="E7216" s="25">
        <f>'101_transform'!F7214</f>
        <v>0</v>
      </c>
      <c r="F7216" s="25">
        <f>'101_transform'!G7214</f>
        <v>0</v>
      </c>
      <c r="G7216" s="25">
        <f>'101_transform'!H7214</f>
        <v>0</v>
      </c>
    </row>
    <row r="7217" spans="1:7" ht="15" x14ac:dyDescent="0.2">
      <c r="A7217" s="12" t="str">
        <f t="shared" si="112"/>
        <v>КБ "ЭНЕРГОТРАНСБАНК" (АО) (1307) 62101</v>
      </c>
      <c r="B7217" s="25" t="str">
        <f>'101_transform'!C7215</f>
        <v>КБ "ЭНЕРГОТРАНСБАНК" (АО) (1307)</v>
      </c>
      <c r="C7217" s="25" t="str">
        <f>'101_transform'!D7215</f>
        <v>62101   A  Средства труда, полученные по договорам отступного, залога, назначение которых не определено</v>
      </c>
      <c r="D7217" s="25">
        <f>'101_transform'!E7215</f>
        <v>18921</v>
      </c>
      <c r="E7217" s="25">
        <f>'101_transform'!F7215</f>
        <v>0</v>
      </c>
      <c r="F7217" s="25">
        <f>'101_transform'!G7215</f>
        <v>18921</v>
      </c>
      <c r="G7217" s="25">
        <f>'101_transform'!H7215</f>
        <v>0</v>
      </c>
    </row>
    <row r="7218" spans="1:7" ht="15" x14ac:dyDescent="0.2">
      <c r="A7218" s="12" t="str">
        <f t="shared" si="112"/>
        <v>КБ "ЭНЕРГОТРАНСБАНК" (АО) (1307) 62102</v>
      </c>
      <c r="B7218" s="25" t="str">
        <f>'101_transform'!C7216</f>
        <v>КБ "ЭНЕРГОТРАНСБАНК" (АО) (1307)</v>
      </c>
      <c r="C7218" s="25" t="str">
        <f>'101_transform'!D7216</f>
        <v>62102   A  Предметы труда, полученные по договорам отступного, залога, назначение которых не определено</v>
      </c>
      <c r="D7218" s="25">
        <f>'101_transform'!E7216</f>
        <v>93</v>
      </c>
      <c r="E7218" s="25">
        <f>'101_transform'!F7216</f>
        <v>0</v>
      </c>
      <c r="F7218" s="25">
        <f>'101_transform'!G7216</f>
        <v>93</v>
      </c>
      <c r="G7218" s="25">
        <f>'101_transform'!H7216</f>
        <v>0</v>
      </c>
    </row>
    <row r="7219" spans="1:7" ht="15" x14ac:dyDescent="0.2">
      <c r="A7219" s="12" t="str">
        <f t="shared" si="112"/>
        <v>КБ "ЭНЕРГОТРАНСБАНК" (АО) (1307) 62103</v>
      </c>
      <c r="B7219" s="25" t="str">
        <f>'101_transform'!C7217</f>
        <v>КБ "ЭНЕРГОТРАНСБАНК" (АО) (1307)</v>
      </c>
      <c r="C7219" s="25" t="str">
        <f>'101_transform'!D7217</f>
        <v>62103   П  Резервы на возможные потери</v>
      </c>
      <c r="D7219" s="25">
        <f>'101_transform'!E7217</f>
        <v>0</v>
      </c>
      <c r="E7219" s="25">
        <f>'101_transform'!F7217</f>
        <v>1902</v>
      </c>
      <c r="F7219" s="25">
        <f>'101_transform'!G7217</f>
        <v>0</v>
      </c>
      <c r="G7219" s="25">
        <f>'101_transform'!H7217</f>
        <v>1902</v>
      </c>
    </row>
    <row r="7220" spans="1:7" ht="15" x14ac:dyDescent="0.2">
      <c r="A7220" s="12" t="str">
        <f t="shared" si="112"/>
        <v>Эс-Би-Ай Банк ООО (3185) 60401</v>
      </c>
      <c r="B7220" s="25" t="str">
        <f>'101_transform'!C7218</f>
        <v>Эс-Би-Ай Банк ООО (3185)</v>
      </c>
      <c r="C7220" s="25" t="str">
        <f>'101_transform'!D7218</f>
        <v>60401   A  Основные средства (кроме земли) (c 13.02.2018)_x000D_Категория 1- Здания и сооружения (до 31.12.2002)</v>
      </c>
      <c r="D7220" s="25">
        <f>'101_transform'!E7218</f>
        <v>62467</v>
      </c>
      <c r="E7220" s="25">
        <f>'101_transform'!F7218</f>
        <v>0</v>
      </c>
      <c r="F7220" s="25">
        <f>'101_transform'!G7218</f>
        <v>62753</v>
      </c>
      <c r="G7220" s="25">
        <f>'101_transform'!H7218</f>
        <v>0</v>
      </c>
    </row>
    <row r="7221" spans="1:7" ht="15" x14ac:dyDescent="0.2">
      <c r="A7221" s="12" t="str">
        <f t="shared" si="112"/>
        <v>Эс-Би-Ай Банк ООО (3185) 60404</v>
      </c>
      <c r="B7221" s="25" t="str">
        <f>'101_transform'!C7219</f>
        <v>Эс-Би-Ай Банк ООО (3185)</v>
      </c>
      <c r="C7221" s="25" t="str">
        <f>'101_transform'!D7219</f>
        <v>60404   A  Земля (c 13.02.2018)</v>
      </c>
      <c r="D7221" s="25">
        <f>'101_transform'!E7219</f>
        <v>0</v>
      </c>
      <c r="E7221" s="25">
        <f>'101_transform'!F7219</f>
        <v>0</v>
      </c>
      <c r="F7221" s="25">
        <f>'101_transform'!G7219</f>
        <v>0</v>
      </c>
      <c r="G7221" s="25">
        <f>'101_transform'!H7219</f>
        <v>0</v>
      </c>
    </row>
    <row r="7222" spans="1:7" ht="15" x14ac:dyDescent="0.2">
      <c r="A7222" s="12" t="str">
        <f t="shared" si="112"/>
        <v>Эс-Би-Ай Банк ООО (3185) 60405</v>
      </c>
      <c r="B7222" s="25" t="str">
        <f>'101_transform'!C7220</f>
        <v>Эс-Би-Ай Банк ООО (3185)</v>
      </c>
      <c r="C7222" s="25" t="str">
        <f>'101_transform'!D7220</f>
        <v>60405   П
A (до 31.01.2003)  Резервы на возможные потери (c 13.02.2018)
Долгосрочно арендуемые основные средства (до 31.01.2003)</v>
      </c>
      <c r="D7222" s="25">
        <f>'101_transform'!E7220</f>
        <v>0</v>
      </c>
      <c r="E7222" s="25">
        <f>'101_transform'!F7220</f>
        <v>0</v>
      </c>
      <c r="F7222" s="25">
        <f>'101_transform'!G7220</f>
        <v>0</v>
      </c>
      <c r="G7222" s="25">
        <f>'101_transform'!H7220</f>
        <v>0</v>
      </c>
    </row>
    <row r="7223" spans="1:7" ht="15" x14ac:dyDescent="0.2">
      <c r="A7223" s="12" t="str">
        <f t="shared" si="112"/>
        <v>Эс-Би-Ай Банк ООО (3185) 60414</v>
      </c>
      <c r="B7223" s="25" t="str">
        <f>'101_transform'!C7221</f>
        <v>Эс-Би-Ай Банк ООО (3185)</v>
      </c>
      <c r="C7223" s="25" t="str">
        <f>'101_transform'!D7221</f>
        <v>60414   П  Амортизация основных средств (кроме земли) (c 13.02.2018)</v>
      </c>
      <c r="D7223" s="25">
        <f>'101_transform'!E7221</f>
        <v>0</v>
      </c>
      <c r="E7223" s="25">
        <f>'101_transform'!F7221</f>
        <v>44790</v>
      </c>
      <c r="F7223" s="25">
        <f>'101_transform'!G7221</f>
        <v>0</v>
      </c>
      <c r="G7223" s="25">
        <f>'101_transform'!H7221</f>
        <v>49830</v>
      </c>
    </row>
    <row r="7224" spans="1:7" ht="15" x14ac:dyDescent="0.2">
      <c r="A7224" s="12" t="str">
        <f t="shared" si="112"/>
        <v>Эс-Би-Ай Банк ООО (3185) 60415</v>
      </c>
      <c r="B7224" s="25" t="str">
        <f>'101_transform'!C7222</f>
        <v>Эс-Би-Ай Банк ООО (3185)</v>
      </c>
      <c r="C7224" s="25" t="str">
        <f>'101_transform'!D7222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224" s="25">
        <f>'101_transform'!E7222</f>
        <v>0</v>
      </c>
      <c r="E7224" s="25">
        <f>'101_transform'!F7222</f>
        <v>0</v>
      </c>
      <c r="F7224" s="25">
        <f>'101_transform'!G7222</f>
        <v>682</v>
      </c>
      <c r="G7224" s="25">
        <f>'101_transform'!H7222</f>
        <v>0</v>
      </c>
    </row>
    <row r="7225" spans="1:7" ht="15" x14ac:dyDescent="0.2">
      <c r="A7225" s="12" t="str">
        <f t="shared" si="112"/>
        <v>Эс-Би-Ай Банк ООО (3185) 61901</v>
      </c>
      <c r="B7225" s="25" t="str">
        <f>'101_transform'!C7223</f>
        <v>Эс-Би-Ай Банк ООО (3185)</v>
      </c>
      <c r="C7225" s="25" t="str">
        <f>'101_transform'!D7223</f>
        <v>61901   A  Земля, временно неиспользуемая в основной деятельности</v>
      </c>
      <c r="D7225" s="25">
        <f>'101_transform'!E7223</f>
        <v>0</v>
      </c>
      <c r="E7225" s="25">
        <f>'101_transform'!F7223</f>
        <v>0</v>
      </c>
      <c r="F7225" s="25">
        <f>'101_transform'!G7223</f>
        <v>0</v>
      </c>
      <c r="G7225" s="25">
        <f>'101_transform'!H7223</f>
        <v>0</v>
      </c>
    </row>
    <row r="7226" spans="1:7" ht="15" x14ac:dyDescent="0.2">
      <c r="A7226" s="12" t="str">
        <f t="shared" si="112"/>
        <v>Эс-Би-Ай Банк ООО (3185) 61902</v>
      </c>
      <c r="B7226" s="25" t="str">
        <f>'101_transform'!C7224</f>
        <v>Эс-Би-Ай Банк ООО (3185)</v>
      </c>
      <c r="C7226" s="25" t="str">
        <f>'101_transform'!D7224</f>
        <v>61902   A  Земля, временно неиспользуемая в основной деятельности, переданная в аренду</v>
      </c>
      <c r="D7226" s="25">
        <f>'101_transform'!E7224</f>
        <v>0</v>
      </c>
      <c r="E7226" s="25">
        <f>'101_transform'!F7224</f>
        <v>0</v>
      </c>
      <c r="F7226" s="25">
        <f>'101_transform'!G7224</f>
        <v>0</v>
      </c>
      <c r="G7226" s="25">
        <f>'101_transform'!H7224</f>
        <v>0</v>
      </c>
    </row>
    <row r="7227" spans="1:7" ht="15" x14ac:dyDescent="0.2">
      <c r="A7227" s="12" t="str">
        <f t="shared" si="112"/>
        <v>Эс-Би-Ай Банк ООО (3185) 61903</v>
      </c>
      <c r="B7227" s="25" t="str">
        <f>'101_transform'!C7225</f>
        <v>Эс-Би-Ай Банк ООО (3185)</v>
      </c>
      <c r="C7227" s="25" t="str">
        <f>'101_transform'!D7225</f>
        <v>61903   A  Недвижимость (кроме земли), временно неиспользуемая в основной деятельности</v>
      </c>
      <c r="D7227" s="25">
        <f>'101_transform'!E7225</f>
        <v>0</v>
      </c>
      <c r="E7227" s="25">
        <f>'101_transform'!F7225</f>
        <v>0</v>
      </c>
      <c r="F7227" s="25">
        <f>'101_transform'!G7225</f>
        <v>0</v>
      </c>
      <c r="G7227" s="25">
        <f>'101_transform'!H7225</f>
        <v>0</v>
      </c>
    </row>
    <row r="7228" spans="1:7" ht="15" x14ac:dyDescent="0.2">
      <c r="A7228" s="12" t="str">
        <f t="shared" si="112"/>
        <v>Эс-Би-Ай Банк ООО (3185) 61904</v>
      </c>
      <c r="B7228" s="25" t="str">
        <f>'101_transform'!C7226</f>
        <v>Эс-Би-Ай Банк ООО (3185)</v>
      </c>
      <c r="C7228" s="25" t="str">
        <f>'101_transform'!D7226</f>
        <v>61904   A  Недвижимость (кроме земли), временно неиспользуемая в основной деятельности, переданная в аренду</v>
      </c>
      <c r="D7228" s="25">
        <f>'101_transform'!E7226</f>
        <v>0</v>
      </c>
      <c r="E7228" s="25">
        <f>'101_transform'!F7226</f>
        <v>0</v>
      </c>
      <c r="F7228" s="25">
        <f>'101_transform'!G7226</f>
        <v>0</v>
      </c>
      <c r="G7228" s="25">
        <f>'101_transform'!H7226</f>
        <v>0</v>
      </c>
    </row>
    <row r="7229" spans="1:7" ht="15" x14ac:dyDescent="0.2">
      <c r="A7229" s="12" t="str">
        <f t="shared" si="112"/>
        <v>Эс-Би-Ай Банк ООО (3185) 61905</v>
      </c>
      <c r="B7229" s="25" t="str">
        <f>'101_transform'!C7227</f>
        <v>Эс-Би-Ай Банк ООО (3185)</v>
      </c>
      <c r="C7229" s="25" t="str">
        <f>'101_transform'!D7227</f>
        <v>61905   A  Земля, временно неиспользуемая в основной деятельности, учитываемая по справедливой стоимости</v>
      </c>
      <c r="D7229" s="25">
        <f>'101_transform'!E7227</f>
        <v>0</v>
      </c>
      <c r="E7229" s="25">
        <f>'101_transform'!F7227</f>
        <v>0</v>
      </c>
      <c r="F7229" s="25">
        <f>'101_transform'!G7227</f>
        <v>0</v>
      </c>
      <c r="G7229" s="25">
        <f>'101_transform'!H7227</f>
        <v>0</v>
      </c>
    </row>
    <row r="7230" spans="1:7" ht="15" x14ac:dyDescent="0.2">
      <c r="A7230" s="12" t="str">
        <f t="shared" si="112"/>
        <v>Эс-Би-Ай Банк ООО (3185) 61906</v>
      </c>
      <c r="B7230" s="25" t="str">
        <f>'101_transform'!C7228</f>
        <v>Эс-Би-Ай Банк ООО (3185)</v>
      </c>
      <c r="C7230" s="25" t="str">
        <f>'101_transform'!D7228</f>
        <v>61906   A  Земля, временно неиспользуемая в основной деятельности, учитываемая по справедливой стоимости, переданная в аренду</v>
      </c>
      <c r="D7230" s="25">
        <f>'101_transform'!E7228</f>
        <v>0</v>
      </c>
      <c r="E7230" s="25">
        <f>'101_transform'!F7228</f>
        <v>0</v>
      </c>
      <c r="F7230" s="25">
        <f>'101_transform'!G7228</f>
        <v>0</v>
      </c>
      <c r="G7230" s="25">
        <f>'101_transform'!H7228</f>
        <v>0</v>
      </c>
    </row>
    <row r="7231" spans="1:7" ht="15" x14ac:dyDescent="0.2">
      <c r="A7231" s="12" t="str">
        <f t="shared" si="112"/>
        <v>Эс-Би-Ай Банк ООО (3185) 61907</v>
      </c>
      <c r="B7231" s="25" t="str">
        <f>'101_transform'!C7229</f>
        <v>Эс-Би-Ай Банк ООО (3185)</v>
      </c>
      <c r="C7231" s="25" t="str">
        <f>'101_transform'!D7229</f>
        <v>61907   A  Недвижимость (кроме земли), временно неиспользуемая в основной деятельности, учитываемая по справедливой стоимости</v>
      </c>
      <c r="D7231" s="25">
        <f>'101_transform'!E7229</f>
        <v>0</v>
      </c>
      <c r="E7231" s="25">
        <f>'101_transform'!F7229</f>
        <v>0</v>
      </c>
      <c r="F7231" s="25">
        <f>'101_transform'!G7229</f>
        <v>0</v>
      </c>
      <c r="G7231" s="25">
        <f>'101_transform'!H7229</f>
        <v>0</v>
      </c>
    </row>
    <row r="7232" spans="1:7" ht="15" x14ac:dyDescent="0.2">
      <c r="A7232" s="12" t="str">
        <f t="shared" si="112"/>
        <v>Эс-Би-Ай Банк ООО (3185) 61908</v>
      </c>
      <c r="B7232" s="25" t="str">
        <f>'101_transform'!C7230</f>
        <v>Эс-Би-Ай Банк ООО (3185)</v>
      </c>
      <c r="C7232" s="25" t="str">
        <f>'101_transform'!D7230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232" s="25">
        <f>'101_transform'!E7230</f>
        <v>0</v>
      </c>
      <c r="E7232" s="25">
        <f>'101_transform'!F7230</f>
        <v>0</v>
      </c>
      <c r="F7232" s="25">
        <f>'101_transform'!G7230</f>
        <v>0</v>
      </c>
      <c r="G7232" s="25">
        <f>'101_transform'!H7230</f>
        <v>0</v>
      </c>
    </row>
    <row r="7233" spans="1:7" ht="15" x14ac:dyDescent="0.2">
      <c r="A7233" s="12" t="str">
        <f t="shared" si="112"/>
        <v>Эс-Би-Ай Банк ООО (3185) 61909</v>
      </c>
      <c r="B7233" s="25" t="str">
        <f>'101_transform'!C7231</f>
        <v>Эс-Би-Ай Банк ООО (3185)</v>
      </c>
      <c r="C7233" s="25" t="str">
        <f>'101_transform'!D7231</f>
        <v>61909   П  Амортизация недвижимости (кроме земли), временно неиспользуемой в основной деятельности</v>
      </c>
      <c r="D7233" s="25">
        <f>'101_transform'!E7231</f>
        <v>0</v>
      </c>
      <c r="E7233" s="25">
        <f>'101_transform'!F7231</f>
        <v>0</v>
      </c>
      <c r="F7233" s="25">
        <f>'101_transform'!G7231</f>
        <v>0</v>
      </c>
      <c r="G7233" s="25">
        <f>'101_transform'!H7231</f>
        <v>0</v>
      </c>
    </row>
    <row r="7234" spans="1:7" ht="15" x14ac:dyDescent="0.2">
      <c r="A7234" s="12" t="str">
        <f t="shared" si="112"/>
        <v>Эс-Би-Ай Банк ООО (3185) 61910</v>
      </c>
      <c r="B7234" s="25" t="str">
        <f>'101_transform'!C7232</f>
        <v>Эс-Би-Ай Банк ООО (3185)</v>
      </c>
      <c r="C7234" s="25" t="str">
        <f>'101_transform'!D7232</f>
        <v>61910   П  Амортизация недвижимости (кроме земли), временно неиспользуемой в основной деятельности, переданной в аренду</v>
      </c>
      <c r="D7234" s="25">
        <f>'101_transform'!E7232</f>
        <v>0</v>
      </c>
      <c r="E7234" s="25">
        <f>'101_transform'!F7232</f>
        <v>0</v>
      </c>
      <c r="F7234" s="25">
        <f>'101_transform'!G7232</f>
        <v>0</v>
      </c>
      <c r="G7234" s="25">
        <f>'101_transform'!H7232</f>
        <v>0</v>
      </c>
    </row>
    <row r="7235" spans="1:7" ht="15" x14ac:dyDescent="0.2">
      <c r="A7235" s="12" t="str">
        <f t="shared" si="112"/>
        <v>Эс-Би-Ай Банк ООО (3185) 61911</v>
      </c>
      <c r="B7235" s="25" t="str">
        <f>'101_transform'!C7233</f>
        <v>Эс-Би-Ай Банк ООО (3185)</v>
      </c>
      <c r="C7235" s="25" t="str">
        <f>'101_transform'!D7233</f>
        <v>61911   A  Вложения в сооружение (строительство) объектов недвижимости, временно неиспользуемой в основной деятельности</v>
      </c>
      <c r="D7235" s="25">
        <f>'101_transform'!E7233</f>
        <v>0</v>
      </c>
      <c r="E7235" s="25">
        <f>'101_transform'!F7233</f>
        <v>0</v>
      </c>
      <c r="F7235" s="25">
        <f>'101_transform'!G7233</f>
        <v>0</v>
      </c>
      <c r="G7235" s="25">
        <f>'101_transform'!H7233</f>
        <v>0</v>
      </c>
    </row>
    <row r="7236" spans="1:7" ht="15" x14ac:dyDescent="0.2">
      <c r="A7236" s="12" t="str">
        <f t="shared" ref="A7236:A7299" si="113">B7236&amp;" "&amp;LEFT(C7236,5)</f>
        <v>Эс-Би-Ай Банк ООО (3185) 61912</v>
      </c>
      <c r="B7236" s="25" t="str">
        <f>'101_transform'!C7234</f>
        <v>Эс-Би-Ай Банк ООО (3185)</v>
      </c>
      <c r="C7236" s="25" t="str">
        <f>'101_transform'!D7234</f>
        <v>61912   П  Резервы на возможные потери</v>
      </c>
      <c r="D7236" s="25">
        <f>'101_transform'!E7234</f>
        <v>0</v>
      </c>
      <c r="E7236" s="25">
        <f>'101_transform'!F7234</f>
        <v>0</v>
      </c>
      <c r="F7236" s="25">
        <f>'101_transform'!G7234</f>
        <v>0</v>
      </c>
      <c r="G7236" s="25">
        <f>'101_transform'!H7234</f>
        <v>0</v>
      </c>
    </row>
    <row r="7237" spans="1:7" ht="15" x14ac:dyDescent="0.2">
      <c r="A7237" s="12" t="str">
        <f t="shared" si="113"/>
        <v>Эс-Би-Ай Банк ООО (3185) 62001</v>
      </c>
      <c r="B7237" s="25" t="str">
        <f>'101_transform'!C7235</f>
        <v>Эс-Би-Ай Банк ООО (3185)</v>
      </c>
      <c r="C7237" s="25" t="str">
        <f>'101_transform'!D7235</f>
        <v>62001   A  Долгосрочные активы, предназначенные для продажи</v>
      </c>
      <c r="D7237" s="25">
        <f>'101_transform'!E7235</f>
        <v>413373</v>
      </c>
      <c r="E7237" s="25">
        <f>'101_transform'!F7235</f>
        <v>0</v>
      </c>
      <c r="F7237" s="25">
        <f>'101_transform'!G7235</f>
        <v>0</v>
      </c>
      <c r="G7237" s="25">
        <f>'101_transform'!H7235</f>
        <v>0</v>
      </c>
    </row>
    <row r="7238" spans="1:7" ht="15" x14ac:dyDescent="0.2">
      <c r="A7238" s="12" t="str">
        <f t="shared" si="113"/>
        <v>Эс-Би-Ай Банк ООО (3185) 62002</v>
      </c>
      <c r="B7238" s="25" t="str">
        <f>'101_transform'!C7236</f>
        <v>Эс-Би-Ай Банк ООО (3185)</v>
      </c>
      <c r="C7238" s="25" t="str">
        <f>'101_transform'!D7236</f>
        <v>62002   П  Резервы на возможные потери</v>
      </c>
      <c r="D7238" s="25">
        <f>'101_transform'!E7236</f>
        <v>0</v>
      </c>
      <c r="E7238" s="25">
        <f>'101_transform'!F7236</f>
        <v>363284</v>
      </c>
      <c r="F7238" s="25">
        <f>'101_transform'!G7236</f>
        <v>0</v>
      </c>
      <c r="G7238" s="25">
        <f>'101_transform'!H7236</f>
        <v>0</v>
      </c>
    </row>
    <row r="7239" spans="1:7" ht="15" x14ac:dyDescent="0.2">
      <c r="A7239" s="12" t="str">
        <f t="shared" si="113"/>
        <v>Эс-Би-Ай Банк ООО (3185) 62101</v>
      </c>
      <c r="B7239" s="25" t="str">
        <f>'101_transform'!C7237</f>
        <v>Эс-Би-Ай Банк ООО (3185)</v>
      </c>
      <c r="C7239" s="25" t="str">
        <f>'101_transform'!D7237</f>
        <v>62101   A  Средства труда, полученные по договорам отступного, залога, назначение которых не определено</v>
      </c>
      <c r="D7239" s="25">
        <f>'101_transform'!E7237</f>
        <v>0</v>
      </c>
      <c r="E7239" s="25">
        <f>'101_transform'!F7237</f>
        <v>0</v>
      </c>
      <c r="F7239" s="25">
        <f>'101_transform'!G7237</f>
        <v>0</v>
      </c>
      <c r="G7239" s="25">
        <f>'101_transform'!H7237</f>
        <v>0</v>
      </c>
    </row>
    <row r="7240" spans="1:7" ht="15" x14ac:dyDescent="0.2">
      <c r="A7240" s="12" t="str">
        <f t="shared" si="113"/>
        <v>Эс-Би-Ай Банк ООО (3185) 62102</v>
      </c>
      <c r="B7240" s="25" t="str">
        <f>'101_transform'!C7238</f>
        <v>Эс-Би-Ай Банк ООО (3185)</v>
      </c>
      <c r="C7240" s="25" t="str">
        <f>'101_transform'!D7238</f>
        <v>62102   A  Предметы труда, полученные по договорам отступного, залога, назначение которых не определено</v>
      </c>
      <c r="D7240" s="25">
        <f>'101_transform'!E7238</f>
        <v>0</v>
      </c>
      <c r="E7240" s="25">
        <f>'101_transform'!F7238</f>
        <v>0</v>
      </c>
      <c r="F7240" s="25">
        <f>'101_transform'!G7238</f>
        <v>0</v>
      </c>
      <c r="G7240" s="25">
        <f>'101_transform'!H7238</f>
        <v>0</v>
      </c>
    </row>
    <row r="7241" spans="1:7" ht="15" x14ac:dyDescent="0.2">
      <c r="A7241" s="12" t="str">
        <f t="shared" si="113"/>
        <v>Эс-Би-Ай Банк ООО (3185) 62103</v>
      </c>
      <c r="B7241" s="25" t="str">
        <f>'101_transform'!C7239</f>
        <v>Эс-Би-Ай Банк ООО (3185)</v>
      </c>
      <c r="C7241" s="25" t="str">
        <f>'101_transform'!D7239</f>
        <v>62103   П  Резервы на возможные потери</v>
      </c>
      <c r="D7241" s="25">
        <f>'101_transform'!E7239</f>
        <v>0</v>
      </c>
      <c r="E7241" s="25">
        <f>'101_transform'!F7239</f>
        <v>0</v>
      </c>
      <c r="F7241" s="25">
        <f>'101_transform'!G7239</f>
        <v>0</v>
      </c>
      <c r="G7241" s="25">
        <f>'101_transform'!H7239</f>
        <v>0</v>
      </c>
    </row>
    <row r="7242" spans="1:7" ht="15" x14ac:dyDescent="0.2">
      <c r="A7242" s="12" t="str">
        <f t="shared" si="113"/>
        <v>ООО "Ю Би Эс Банк" (3463) 60401</v>
      </c>
      <c r="B7242" s="25" t="str">
        <f>'101_transform'!C7240</f>
        <v>ООО "Ю Би Эс Банк" (3463)</v>
      </c>
      <c r="C7242" s="25" t="str">
        <f>'101_transform'!D7240</f>
        <v>60401   A  Основные средства (кроме земли) (c 13.02.2018)_x000D_Категория 1- Здания и сооружения (до 31.12.2002)</v>
      </c>
      <c r="D7242" s="25">
        <f>'101_transform'!E7240</f>
        <v>102183</v>
      </c>
      <c r="E7242" s="25">
        <f>'101_transform'!F7240</f>
        <v>0</v>
      </c>
      <c r="F7242" s="25">
        <f>'101_transform'!G7240</f>
        <v>102183</v>
      </c>
      <c r="G7242" s="25">
        <f>'101_transform'!H7240</f>
        <v>0</v>
      </c>
    </row>
    <row r="7243" spans="1:7" ht="15" x14ac:dyDescent="0.2">
      <c r="A7243" s="12" t="str">
        <f t="shared" si="113"/>
        <v>ООО "Ю Би Эс Банк" (3463) 60404</v>
      </c>
      <c r="B7243" s="25" t="str">
        <f>'101_transform'!C7241</f>
        <v>ООО "Ю Би Эс Банк" (3463)</v>
      </c>
      <c r="C7243" s="25" t="str">
        <f>'101_transform'!D7241</f>
        <v>60404   A  Земля (c 13.02.2018)</v>
      </c>
      <c r="D7243" s="25">
        <f>'101_transform'!E7241</f>
        <v>0</v>
      </c>
      <c r="E7243" s="25">
        <f>'101_transform'!F7241</f>
        <v>0</v>
      </c>
      <c r="F7243" s="25">
        <f>'101_transform'!G7241</f>
        <v>0</v>
      </c>
      <c r="G7243" s="25">
        <f>'101_transform'!H7241</f>
        <v>0</v>
      </c>
    </row>
    <row r="7244" spans="1:7" ht="15" x14ac:dyDescent="0.2">
      <c r="A7244" s="12" t="str">
        <f t="shared" si="113"/>
        <v>ООО "Ю Би Эс Банк" (3463) 60405</v>
      </c>
      <c r="B7244" s="25" t="str">
        <f>'101_transform'!C7242</f>
        <v>ООО "Ю Би Эс Банк" (3463)</v>
      </c>
      <c r="C7244" s="25" t="str">
        <f>'101_transform'!D7242</f>
        <v>60405   П
A (до 31.01.2003)  Резервы на возможные потери (c 13.02.2018)
Долгосрочно арендуемые основные средства (до 31.01.2003)</v>
      </c>
      <c r="D7244" s="25">
        <f>'101_transform'!E7242</f>
        <v>0</v>
      </c>
      <c r="E7244" s="25">
        <f>'101_transform'!F7242</f>
        <v>0</v>
      </c>
      <c r="F7244" s="25">
        <f>'101_transform'!G7242</f>
        <v>0</v>
      </c>
      <c r="G7244" s="25">
        <f>'101_transform'!H7242</f>
        <v>0</v>
      </c>
    </row>
    <row r="7245" spans="1:7" ht="15" x14ac:dyDescent="0.2">
      <c r="A7245" s="12" t="str">
        <f t="shared" si="113"/>
        <v>ООО "Ю Би Эс Банк" (3463) 60414</v>
      </c>
      <c r="B7245" s="25" t="str">
        <f>'101_transform'!C7243</f>
        <v>ООО "Ю Би Эс Банк" (3463)</v>
      </c>
      <c r="C7245" s="25" t="str">
        <f>'101_transform'!D7243</f>
        <v>60414   П  Амортизация основных средств (кроме земли) (c 13.02.2018)</v>
      </c>
      <c r="D7245" s="25">
        <f>'101_transform'!E7243</f>
        <v>0</v>
      </c>
      <c r="E7245" s="25">
        <f>'101_transform'!F7243</f>
        <v>92187</v>
      </c>
      <c r="F7245" s="25">
        <f>'101_transform'!G7243</f>
        <v>0</v>
      </c>
      <c r="G7245" s="25">
        <f>'101_transform'!H7243</f>
        <v>94096</v>
      </c>
    </row>
    <row r="7246" spans="1:7" ht="15" x14ac:dyDescent="0.2">
      <c r="A7246" s="12" t="str">
        <f t="shared" si="113"/>
        <v>ООО "Ю Би Эс Банк" (3463) 60415</v>
      </c>
      <c r="B7246" s="25" t="str">
        <f>'101_transform'!C7244</f>
        <v>ООО "Ю Би Эс Банк" (3463)</v>
      </c>
      <c r="C7246" s="25" t="str">
        <f>'101_transform'!D7244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246" s="25">
        <f>'101_transform'!E7244</f>
        <v>3519</v>
      </c>
      <c r="E7246" s="25">
        <f>'101_transform'!F7244</f>
        <v>0</v>
      </c>
      <c r="F7246" s="25">
        <f>'101_transform'!G7244</f>
        <v>4209</v>
      </c>
      <c r="G7246" s="25">
        <f>'101_transform'!H7244</f>
        <v>0</v>
      </c>
    </row>
    <row r="7247" spans="1:7" ht="15" x14ac:dyDescent="0.2">
      <c r="A7247" s="12" t="str">
        <f t="shared" si="113"/>
        <v>ООО "Ю Би Эс Банк" (3463) 61901</v>
      </c>
      <c r="B7247" s="25" t="str">
        <f>'101_transform'!C7245</f>
        <v>ООО "Ю Би Эс Банк" (3463)</v>
      </c>
      <c r="C7247" s="25" t="str">
        <f>'101_transform'!D7245</f>
        <v>61901   A  Земля, временно неиспользуемая в основной деятельности</v>
      </c>
      <c r="D7247" s="25">
        <f>'101_transform'!E7245</f>
        <v>0</v>
      </c>
      <c r="E7247" s="25">
        <f>'101_transform'!F7245</f>
        <v>0</v>
      </c>
      <c r="F7247" s="25">
        <f>'101_transform'!G7245</f>
        <v>0</v>
      </c>
      <c r="G7247" s="25">
        <f>'101_transform'!H7245</f>
        <v>0</v>
      </c>
    </row>
    <row r="7248" spans="1:7" ht="15" x14ac:dyDescent="0.2">
      <c r="A7248" s="12" t="str">
        <f t="shared" si="113"/>
        <v>ООО "Ю Би Эс Банк" (3463) 61902</v>
      </c>
      <c r="B7248" s="25" t="str">
        <f>'101_transform'!C7246</f>
        <v>ООО "Ю Би Эс Банк" (3463)</v>
      </c>
      <c r="C7248" s="25" t="str">
        <f>'101_transform'!D7246</f>
        <v>61902   A  Земля, временно неиспользуемая в основной деятельности, переданная в аренду</v>
      </c>
      <c r="D7248" s="25">
        <f>'101_transform'!E7246</f>
        <v>0</v>
      </c>
      <c r="E7248" s="25">
        <f>'101_transform'!F7246</f>
        <v>0</v>
      </c>
      <c r="F7248" s="25">
        <f>'101_transform'!G7246</f>
        <v>0</v>
      </c>
      <c r="G7248" s="25">
        <f>'101_transform'!H7246</f>
        <v>0</v>
      </c>
    </row>
    <row r="7249" spans="1:7" ht="15" x14ac:dyDescent="0.2">
      <c r="A7249" s="12" t="str">
        <f t="shared" si="113"/>
        <v>ООО "Ю Би Эс Банк" (3463) 61903</v>
      </c>
      <c r="B7249" s="25" t="str">
        <f>'101_transform'!C7247</f>
        <v>ООО "Ю Би Эс Банк" (3463)</v>
      </c>
      <c r="C7249" s="25" t="str">
        <f>'101_transform'!D7247</f>
        <v>61903   A  Недвижимость (кроме земли), временно неиспользуемая в основной деятельности</v>
      </c>
      <c r="D7249" s="25">
        <f>'101_transform'!E7247</f>
        <v>0</v>
      </c>
      <c r="E7249" s="25">
        <f>'101_transform'!F7247</f>
        <v>0</v>
      </c>
      <c r="F7249" s="25">
        <f>'101_transform'!G7247</f>
        <v>0</v>
      </c>
      <c r="G7249" s="25">
        <f>'101_transform'!H7247</f>
        <v>0</v>
      </c>
    </row>
    <row r="7250" spans="1:7" ht="15" x14ac:dyDescent="0.2">
      <c r="A7250" s="12" t="str">
        <f t="shared" si="113"/>
        <v>ООО "Ю Би Эс Банк" (3463) 61904</v>
      </c>
      <c r="B7250" s="25" t="str">
        <f>'101_transform'!C7248</f>
        <v>ООО "Ю Би Эс Банк" (3463)</v>
      </c>
      <c r="C7250" s="25" t="str">
        <f>'101_transform'!D7248</f>
        <v>61904   A  Недвижимость (кроме земли), временно неиспользуемая в основной деятельности, переданная в аренду</v>
      </c>
      <c r="D7250" s="25">
        <f>'101_transform'!E7248</f>
        <v>0</v>
      </c>
      <c r="E7250" s="25">
        <f>'101_transform'!F7248</f>
        <v>0</v>
      </c>
      <c r="F7250" s="25">
        <f>'101_transform'!G7248</f>
        <v>0</v>
      </c>
      <c r="G7250" s="25">
        <f>'101_transform'!H7248</f>
        <v>0</v>
      </c>
    </row>
    <row r="7251" spans="1:7" ht="15" x14ac:dyDescent="0.2">
      <c r="A7251" s="12" t="str">
        <f t="shared" si="113"/>
        <v>ООО "Ю Би Эс Банк" (3463) 61905</v>
      </c>
      <c r="B7251" s="25" t="str">
        <f>'101_transform'!C7249</f>
        <v>ООО "Ю Би Эс Банк" (3463)</v>
      </c>
      <c r="C7251" s="25" t="str">
        <f>'101_transform'!D7249</f>
        <v>61905   A  Земля, временно неиспользуемая в основной деятельности, учитываемая по справедливой стоимости</v>
      </c>
      <c r="D7251" s="25">
        <f>'101_transform'!E7249</f>
        <v>0</v>
      </c>
      <c r="E7251" s="25">
        <f>'101_transform'!F7249</f>
        <v>0</v>
      </c>
      <c r="F7251" s="25">
        <f>'101_transform'!G7249</f>
        <v>0</v>
      </c>
      <c r="G7251" s="25">
        <f>'101_transform'!H7249</f>
        <v>0</v>
      </c>
    </row>
    <row r="7252" spans="1:7" ht="15" x14ac:dyDescent="0.2">
      <c r="A7252" s="12" t="str">
        <f t="shared" si="113"/>
        <v>ООО "Ю Би Эс Банк" (3463) 61906</v>
      </c>
      <c r="B7252" s="25" t="str">
        <f>'101_transform'!C7250</f>
        <v>ООО "Ю Би Эс Банк" (3463)</v>
      </c>
      <c r="C7252" s="25" t="str">
        <f>'101_transform'!D7250</f>
        <v>61906   A  Земля, временно неиспользуемая в основной деятельности, учитываемая по справедливой стоимости, переданная в аренду</v>
      </c>
      <c r="D7252" s="25">
        <f>'101_transform'!E7250</f>
        <v>0</v>
      </c>
      <c r="E7252" s="25">
        <f>'101_transform'!F7250</f>
        <v>0</v>
      </c>
      <c r="F7252" s="25">
        <f>'101_transform'!G7250</f>
        <v>0</v>
      </c>
      <c r="G7252" s="25">
        <f>'101_transform'!H7250</f>
        <v>0</v>
      </c>
    </row>
    <row r="7253" spans="1:7" ht="15" x14ac:dyDescent="0.2">
      <c r="A7253" s="12" t="str">
        <f t="shared" si="113"/>
        <v>ООО "Ю Би Эс Банк" (3463) 61907</v>
      </c>
      <c r="B7253" s="25" t="str">
        <f>'101_transform'!C7251</f>
        <v>ООО "Ю Би Эс Банк" (3463)</v>
      </c>
      <c r="C7253" s="25" t="str">
        <f>'101_transform'!D7251</f>
        <v>61907   A  Недвижимость (кроме земли), временно неиспользуемая в основной деятельности, учитываемая по справедливой стоимости</v>
      </c>
      <c r="D7253" s="25">
        <f>'101_transform'!E7251</f>
        <v>0</v>
      </c>
      <c r="E7253" s="25">
        <f>'101_transform'!F7251</f>
        <v>0</v>
      </c>
      <c r="F7253" s="25">
        <f>'101_transform'!G7251</f>
        <v>0</v>
      </c>
      <c r="G7253" s="25">
        <f>'101_transform'!H7251</f>
        <v>0</v>
      </c>
    </row>
    <row r="7254" spans="1:7" ht="15" x14ac:dyDescent="0.2">
      <c r="A7254" s="12" t="str">
        <f t="shared" si="113"/>
        <v>ООО "Ю Би Эс Банк" (3463) 61908</v>
      </c>
      <c r="B7254" s="25" t="str">
        <f>'101_transform'!C7252</f>
        <v>ООО "Ю Би Эс Банк" (3463)</v>
      </c>
      <c r="C7254" s="25" t="str">
        <f>'101_transform'!D7252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254" s="25">
        <f>'101_transform'!E7252</f>
        <v>0</v>
      </c>
      <c r="E7254" s="25">
        <f>'101_transform'!F7252</f>
        <v>0</v>
      </c>
      <c r="F7254" s="25">
        <f>'101_transform'!G7252</f>
        <v>0</v>
      </c>
      <c r="G7254" s="25">
        <f>'101_transform'!H7252</f>
        <v>0</v>
      </c>
    </row>
    <row r="7255" spans="1:7" ht="15" x14ac:dyDescent="0.2">
      <c r="A7255" s="12" t="str">
        <f t="shared" si="113"/>
        <v>ООО "Ю Би Эс Банк" (3463) 61909</v>
      </c>
      <c r="B7255" s="25" t="str">
        <f>'101_transform'!C7253</f>
        <v>ООО "Ю Би Эс Банк" (3463)</v>
      </c>
      <c r="C7255" s="25" t="str">
        <f>'101_transform'!D7253</f>
        <v>61909   П  Амортизация недвижимости (кроме земли), временно неиспользуемой в основной деятельности</v>
      </c>
      <c r="D7255" s="25">
        <f>'101_transform'!E7253</f>
        <v>0</v>
      </c>
      <c r="E7255" s="25">
        <f>'101_transform'!F7253</f>
        <v>0</v>
      </c>
      <c r="F7255" s="25">
        <f>'101_transform'!G7253</f>
        <v>0</v>
      </c>
      <c r="G7255" s="25">
        <f>'101_transform'!H7253</f>
        <v>0</v>
      </c>
    </row>
    <row r="7256" spans="1:7" ht="15" x14ac:dyDescent="0.2">
      <c r="A7256" s="12" t="str">
        <f t="shared" si="113"/>
        <v>ООО "Ю Би Эс Банк" (3463) 61910</v>
      </c>
      <c r="B7256" s="25" t="str">
        <f>'101_transform'!C7254</f>
        <v>ООО "Ю Би Эс Банк" (3463)</v>
      </c>
      <c r="C7256" s="25" t="str">
        <f>'101_transform'!D7254</f>
        <v>61910   П  Амортизация недвижимости (кроме земли), временно неиспользуемой в основной деятельности, переданной в аренду</v>
      </c>
      <c r="D7256" s="25">
        <f>'101_transform'!E7254</f>
        <v>0</v>
      </c>
      <c r="E7256" s="25">
        <f>'101_transform'!F7254</f>
        <v>0</v>
      </c>
      <c r="F7256" s="25">
        <f>'101_transform'!G7254</f>
        <v>0</v>
      </c>
      <c r="G7256" s="25">
        <f>'101_transform'!H7254</f>
        <v>0</v>
      </c>
    </row>
    <row r="7257" spans="1:7" ht="15" x14ac:dyDescent="0.2">
      <c r="A7257" s="12" t="str">
        <f t="shared" si="113"/>
        <v>ООО "Ю Би Эс Банк" (3463) 61911</v>
      </c>
      <c r="B7257" s="25" t="str">
        <f>'101_transform'!C7255</f>
        <v>ООО "Ю Би Эс Банк" (3463)</v>
      </c>
      <c r="C7257" s="25" t="str">
        <f>'101_transform'!D7255</f>
        <v>61911   A  Вложения в сооружение (строительство) объектов недвижимости, временно неиспользуемой в основной деятельности</v>
      </c>
      <c r="D7257" s="25">
        <f>'101_transform'!E7255</f>
        <v>0</v>
      </c>
      <c r="E7257" s="25">
        <f>'101_transform'!F7255</f>
        <v>0</v>
      </c>
      <c r="F7257" s="25">
        <f>'101_transform'!G7255</f>
        <v>0</v>
      </c>
      <c r="G7257" s="25">
        <f>'101_transform'!H7255</f>
        <v>0</v>
      </c>
    </row>
    <row r="7258" spans="1:7" ht="15" x14ac:dyDescent="0.2">
      <c r="A7258" s="12" t="str">
        <f t="shared" si="113"/>
        <v>ООО "Ю Би Эс Банк" (3463) 61912</v>
      </c>
      <c r="B7258" s="25" t="str">
        <f>'101_transform'!C7256</f>
        <v>ООО "Ю Би Эс Банк" (3463)</v>
      </c>
      <c r="C7258" s="25" t="str">
        <f>'101_transform'!D7256</f>
        <v>61912   П  Резервы на возможные потери</v>
      </c>
      <c r="D7258" s="25">
        <f>'101_transform'!E7256</f>
        <v>0</v>
      </c>
      <c r="E7258" s="25">
        <f>'101_transform'!F7256</f>
        <v>0</v>
      </c>
      <c r="F7258" s="25">
        <f>'101_transform'!G7256</f>
        <v>0</v>
      </c>
      <c r="G7258" s="25">
        <f>'101_transform'!H7256</f>
        <v>0</v>
      </c>
    </row>
    <row r="7259" spans="1:7" ht="15" x14ac:dyDescent="0.2">
      <c r="A7259" s="12" t="str">
        <f t="shared" si="113"/>
        <v>ООО "Ю Би Эс Банк" (3463) 62001</v>
      </c>
      <c r="B7259" s="25" t="str">
        <f>'101_transform'!C7257</f>
        <v>ООО "Ю Би Эс Банк" (3463)</v>
      </c>
      <c r="C7259" s="25" t="str">
        <f>'101_transform'!D7257</f>
        <v>62001   A  Долгосрочные активы, предназначенные для продажи</v>
      </c>
      <c r="D7259" s="25">
        <f>'101_transform'!E7257</f>
        <v>0</v>
      </c>
      <c r="E7259" s="25">
        <f>'101_transform'!F7257</f>
        <v>0</v>
      </c>
      <c r="F7259" s="25">
        <f>'101_transform'!G7257</f>
        <v>0</v>
      </c>
      <c r="G7259" s="25">
        <f>'101_transform'!H7257</f>
        <v>0</v>
      </c>
    </row>
    <row r="7260" spans="1:7" ht="15" x14ac:dyDescent="0.2">
      <c r="A7260" s="12" t="str">
        <f t="shared" si="113"/>
        <v>ООО "Ю Би Эс Банк" (3463) 62002</v>
      </c>
      <c r="B7260" s="25" t="str">
        <f>'101_transform'!C7258</f>
        <v>ООО "Ю Би Эс Банк" (3463)</v>
      </c>
      <c r="C7260" s="25" t="str">
        <f>'101_transform'!D7258</f>
        <v>62002   П  Резервы на возможные потери</v>
      </c>
      <c r="D7260" s="25">
        <f>'101_transform'!E7258</f>
        <v>0</v>
      </c>
      <c r="E7260" s="25">
        <f>'101_transform'!F7258</f>
        <v>0</v>
      </c>
      <c r="F7260" s="25">
        <f>'101_transform'!G7258</f>
        <v>0</v>
      </c>
      <c r="G7260" s="25">
        <f>'101_transform'!H7258</f>
        <v>0</v>
      </c>
    </row>
    <row r="7261" spans="1:7" ht="15" x14ac:dyDescent="0.2">
      <c r="A7261" s="12" t="str">
        <f t="shared" si="113"/>
        <v>ООО "Ю Би Эс Банк" (3463) 62101</v>
      </c>
      <c r="B7261" s="25" t="str">
        <f>'101_transform'!C7259</f>
        <v>ООО "Ю Би Эс Банк" (3463)</v>
      </c>
      <c r="C7261" s="25" t="str">
        <f>'101_transform'!D7259</f>
        <v>62101   A  Средства труда, полученные по договорам отступного, залога, назначение которых не определено</v>
      </c>
      <c r="D7261" s="25">
        <f>'101_transform'!E7259</f>
        <v>0</v>
      </c>
      <c r="E7261" s="25">
        <f>'101_transform'!F7259</f>
        <v>0</v>
      </c>
      <c r="F7261" s="25">
        <f>'101_transform'!G7259</f>
        <v>0</v>
      </c>
      <c r="G7261" s="25">
        <f>'101_transform'!H7259</f>
        <v>0</v>
      </c>
    </row>
    <row r="7262" spans="1:7" ht="15" x14ac:dyDescent="0.2">
      <c r="A7262" s="12" t="str">
        <f t="shared" si="113"/>
        <v>ООО "Ю Би Эс Банк" (3463) 62102</v>
      </c>
      <c r="B7262" s="25" t="str">
        <f>'101_transform'!C7260</f>
        <v>ООО "Ю Би Эс Банк" (3463)</v>
      </c>
      <c r="C7262" s="25" t="str">
        <f>'101_transform'!D7260</f>
        <v>62102   A  Предметы труда, полученные по договорам отступного, залога, назначение которых не определено</v>
      </c>
      <c r="D7262" s="25">
        <f>'101_transform'!E7260</f>
        <v>0</v>
      </c>
      <c r="E7262" s="25">
        <f>'101_transform'!F7260</f>
        <v>0</v>
      </c>
      <c r="F7262" s="25">
        <f>'101_transform'!G7260</f>
        <v>0</v>
      </c>
      <c r="G7262" s="25">
        <f>'101_transform'!H7260</f>
        <v>0</v>
      </c>
    </row>
    <row r="7263" spans="1:7" ht="15" x14ac:dyDescent="0.2">
      <c r="A7263" s="12" t="str">
        <f t="shared" si="113"/>
        <v>ООО "Ю Би Эс Банк" (3463) 62103</v>
      </c>
      <c r="B7263" s="25" t="str">
        <f>'101_transform'!C7261</f>
        <v>ООО "Ю Би Эс Банк" (3463)</v>
      </c>
      <c r="C7263" s="25" t="str">
        <f>'101_transform'!D7261</f>
        <v>62103   П  Резервы на возможные потери</v>
      </c>
      <c r="D7263" s="25">
        <f>'101_transform'!E7261</f>
        <v>0</v>
      </c>
      <c r="E7263" s="25">
        <f>'101_transform'!F7261</f>
        <v>0</v>
      </c>
      <c r="F7263" s="25">
        <f>'101_transform'!G7261</f>
        <v>0</v>
      </c>
      <c r="G7263" s="25">
        <f>'101_transform'!H7261</f>
        <v>0</v>
      </c>
    </row>
    <row r="7264" spans="1:7" ht="15" x14ac:dyDescent="0.2">
      <c r="A7264" s="12" t="str">
        <f t="shared" si="113"/>
        <v>ЮГ-Инвестбанк (ПАО) (2772) 60401</v>
      </c>
      <c r="B7264" s="25" t="str">
        <f>'101_transform'!C7262</f>
        <v>ЮГ-Инвестбанк (ПАО) (2772)</v>
      </c>
      <c r="C7264" s="25" t="str">
        <f>'101_transform'!D7262</f>
        <v>60401   A  Основные средства (кроме земли) (c 13.02.2018)_x000D_Категория 1- Здания и сооружения (до 31.12.2002)</v>
      </c>
      <c r="D7264" s="25">
        <f>'101_transform'!E7262</f>
        <v>475094</v>
      </c>
      <c r="E7264" s="25">
        <f>'101_transform'!F7262</f>
        <v>0</v>
      </c>
      <c r="F7264" s="25">
        <f>'101_transform'!G7262</f>
        <v>432617</v>
      </c>
      <c r="G7264" s="25">
        <f>'101_transform'!H7262</f>
        <v>0</v>
      </c>
    </row>
    <row r="7265" spans="1:7" ht="15" x14ac:dyDescent="0.2">
      <c r="A7265" s="12" t="str">
        <f t="shared" si="113"/>
        <v>ЮГ-Инвестбанк (ПАО) (2772) 60404</v>
      </c>
      <c r="B7265" s="25" t="str">
        <f>'101_transform'!C7263</f>
        <v>ЮГ-Инвестбанк (ПАО) (2772)</v>
      </c>
      <c r="C7265" s="25" t="str">
        <f>'101_transform'!D7263</f>
        <v>60404   A  Земля (c 13.02.2018)</v>
      </c>
      <c r="D7265" s="25">
        <f>'101_transform'!E7263</f>
        <v>961</v>
      </c>
      <c r="E7265" s="25">
        <f>'101_transform'!F7263</f>
        <v>0</v>
      </c>
      <c r="F7265" s="25">
        <f>'101_transform'!G7263</f>
        <v>961</v>
      </c>
      <c r="G7265" s="25">
        <f>'101_transform'!H7263</f>
        <v>0</v>
      </c>
    </row>
    <row r="7266" spans="1:7" ht="15" x14ac:dyDescent="0.2">
      <c r="A7266" s="12" t="str">
        <f t="shared" si="113"/>
        <v>ЮГ-Инвестбанк (ПАО) (2772) 60405</v>
      </c>
      <c r="B7266" s="25" t="str">
        <f>'101_transform'!C7264</f>
        <v>ЮГ-Инвестбанк (ПАО) (2772)</v>
      </c>
      <c r="C7266" s="25" t="str">
        <f>'101_transform'!D7264</f>
        <v>60405   П
A (до 31.01.2003)  Резервы на возможные потери (c 13.02.2018)
Долгосрочно арендуемые основные средства (до 31.01.2003)</v>
      </c>
      <c r="D7266" s="25">
        <f>'101_transform'!E7264</f>
        <v>0</v>
      </c>
      <c r="E7266" s="25">
        <f>'101_transform'!F7264</f>
        <v>0</v>
      </c>
      <c r="F7266" s="25">
        <f>'101_transform'!G7264</f>
        <v>0</v>
      </c>
      <c r="G7266" s="25">
        <f>'101_transform'!H7264</f>
        <v>0</v>
      </c>
    </row>
    <row r="7267" spans="1:7" ht="15" x14ac:dyDescent="0.2">
      <c r="A7267" s="12" t="str">
        <f t="shared" si="113"/>
        <v>ЮГ-Инвестбанк (ПАО) (2772) 60414</v>
      </c>
      <c r="B7267" s="25" t="str">
        <f>'101_transform'!C7265</f>
        <v>ЮГ-Инвестбанк (ПАО) (2772)</v>
      </c>
      <c r="C7267" s="25" t="str">
        <f>'101_transform'!D7265</f>
        <v>60414   П  Амортизация основных средств (кроме земли) (c 13.02.2018)</v>
      </c>
      <c r="D7267" s="25">
        <f>'101_transform'!E7265</f>
        <v>0</v>
      </c>
      <c r="E7267" s="25">
        <f>'101_transform'!F7265</f>
        <v>129233</v>
      </c>
      <c r="F7267" s="25">
        <f>'101_transform'!G7265</f>
        <v>0</v>
      </c>
      <c r="G7267" s="25">
        <f>'101_transform'!H7265</f>
        <v>125149</v>
      </c>
    </row>
    <row r="7268" spans="1:7" ht="15" x14ac:dyDescent="0.2">
      <c r="A7268" s="12" t="str">
        <f t="shared" si="113"/>
        <v>ЮГ-Инвестбанк (ПАО) (2772) 60415</v>
      </c>
      <c r="B7268" s="25" t="str">
        <f>'101_transform'!C7266</f>
        <v>ЮГ-Инвестбанк (ПАО) (2772)</v>
      </c>
      <c r="C7268" s="25" t="str">
        <f>'101_transform'!D7266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268" s="25">
        <f>'101_transform'!E7266</f>
        <v>524</v>
      </c>
      <c r="E7268" s="25">
        <f>'101_transform'!F7266</f>
        <v>0</v>
      </c>
      <c r="F7268" s="25">
        <f>'101_transform'!G7266</f>
        <v>385</v>
      </c>
      <c r="G7268" s="25">
        <f>'101_transform'!H7266</f>
        <v>0</v>
      </c>
    </row>
    <row r="7269" spans="1:7" ht="15" x14ac:dyDescent="0.2">
      <c r="A7269" s="12" t="str">
        <f t="shared" si="113"/>
        <v>ЮГ-Инвестбанк (ПАО) (2772) 61901</v>
      </c>
      <c r="B7269" s="25" t="str">
        <f>'101_transform'!C7267</f>
        <v>ЮГ-Инвестбанк (ПАО) (2772)</v>
      </c>
      <c r="C7269" s="25" t="str">
        <f>'101_transform'!D7267</f>
        <v>61901   A  Земля, временно неиспользуемая в основной деятельности</v>
      </c>
      <c r="D7269" s="25">
        <f>'101_transform'!E7267</f>
        <v>0</v>
      </c>
      <c r="E7269" s="25">
        <f>'101_transform'!F7267</f>
        <v>0</v>
      </c>
      <c r="F7269" s="25">
        <f>'101_transform'!G7267</f>
        <v>0</v>
      </c>
      <c r="G7269" s="25">
        <f>'101_transform'!H7267</f>
        <v>0</v>
      </c>
    </row>
    <row r="7270" spans="1:7" ht="15" x14ac:dyDescent="0.2">
      <c r="A7270" s="12" t="str">
        <f t="shared" si="113"/>
        <v>ЮГ-Инвестбанк (ПАО) (2772) 61902</v>
      </c>
      <c r="B7270" s="25" t="str">
        <f>'101_transform'!C7268</f>
        <v>ЮГ-Инвестбанк (ПАО) (2772)</v>
      </c>
      <c r="C7270" s="25" t="str">
        <f>'101_transform'!D7268</f>
        <v>61902   A  Земля, временно неиспользуемая в основной деятельности, переданная в аренду</v>
      </c>
      <c r="D7270" s="25">
        <f>'101_transform'!E7268</f>
        <v>0</v>
      </c>
      <c r="E7270" s="25">
        <f>'101_transform'!F7268</f>
        <v>0</v>
      </c>
      <c r="F7270" s="25">
        <f>'101_transform'!G7268</f>
        <v>0</v>
      </c>
      <c r="G7270" s="25">
        <f>'101_transform'!H7268</f>
        <v>0</v>
      </c>
    </row>
    <row r="7271" spans="1:7" ht="15" x14ac:dyDescent="0.2">
      <c r="A7271" s="12" t="str">
        <f t="shared" si="113"/>
        <v>ЮГ-Инвестбанк (ПАО) (2772) 61903</v>
      </c>
      <c r="B7271" s="25" t="str">
        <f>'101_transform'!C7269</f>
        <v>ЮГ-Инвестбанк (ПАО) (2772)</v>
      </c>
      <c r="C7271" s="25" t="str">
        <f>'101_transform'!D7269</f>
        <v>61903   A  Недвижимость (кроме земли), временно неиспользуемая в основной деятельности</v>
      </c>
      <c r="D7271" s="25">
        <f>'101_transform'!E7269</f>
        <v>0</v>
      </c>
      <c r="E7271" s="25">
        <f>'101_transform'!F7269</f>
        <v>0</v>
      </c>
      <c r="F7271" s="25">
        <f>'101_transform'!G7269</f>
        <v>0</v>
      </c>
      <c r="G7271" s="25">
        <f>'101_transform'!H7269</f>
        <v>0</v>
      </c>
    </row>
    <row r="7272" spans="1:7" ht="15" x14ac:dyDescent="0.2">
      <c r="A7272" s="12" t="str">
        <f t="shared" si="113"/>
        <v>ЮГ-Инвестбанк (ПАО) (2772) 61904</v>
      </c>
      <c r="B7272" s="25" t="str">
        <f>'101_transform'!C7270</f>
        <v>ЮГ-Инвестбанк (ПАО) (2772)</v>
      </c>
      <c r="C7272" s="25" t="str">
        <f>'101_transform'!D7270</f>
        <v>61904   A  Недвижимость (кроме земли), временно неиспользуемая в основной деятельности, переданная в аренду</v>
      </c>
      <c r="D7272" s="25">
        <f>'101_transform'!E7270</f>
        <v>0</v>
      </c>
      <c r="E7272" s="25">
        <f>'101_transform'!F7270</f>
        <v>0</v>
      </c>
      <c r="F7272" s="25">
        <f>'101_transform'!G7270</f>
        <v>0</v>
      </c>
      <c r="G7272" s="25">
        <f>'101_transform'!H7270</f>
        <v>0</v>
      </c>
    </row>
    <row r="7273" spans="1:7" ht="15" x14ac:dyDescent="0.2">
      <c r="A7273" s="12" t="str">
        <f t="shared" si="113"/>
        <v>ЮГ-Инвестбанк (ПАО) (2772) 61905</v>
      </c>
      <c r="B7273" s="25" t="str">
        <f>'101_transform'!C7271</f>
        <v>ЮГ-Инвестбанк (ПАО) (2772)</v>
      </c>
      <c r="C7273" s="25" t="str">
        <f>'101_transform'!D7271</f>
        <v>61905   A  Земля, временно неиспользуемая в основной деятельности, учитываемая по справедливой стоимости</v>
      </c>
      <c r="D7273" s="25">
        <f>'101_transform'!E7271</f>
        <v>0</v>
      </c>
      <c r="E7273" s="25">
        <f>'101_transform'!F7271</f>
        <v>0</v>
      </c>
      <c r="F7273" s="25">
        <f>'101_transform'!G7271</f>
        <v>0</v>
      </c>
      <c r="G7273" s="25">
        <f>'101_transform'!H7271</f>
        <v>0</v>
      </c>
    </row>
    <row r="7274" spans="1:7" ht="15" x14ac:dyDescent="0.2">
      <c r="A7274" s="12" t="str">
        <f t="shared" si="113"/>
        <v>ЮГ-Инвестбанк (ПАО) (2772) 61906</v>
      </c>
      <c r="B7274" s="25" t="str">
        <f>'101_transform'!C7272</f>
        <v>ЮГ-Инвестбанк (ПАО) (2772)</v>
      </c>
      <c r="C7274" s="25" t="str">
        <f>'101_transform'!D7272</f>
        <v>61906   A  Земля, временно неиспользуемая в основной деятельности, учитываемая по справедливой стоимости, переданная в аренду</v>
      </c>
      <c r="D7274" s="25">
        <f>'101_transform'!E7272</f>
        <v>0</v>
      </c>
      <c r="E7274" s="25">
        <f>'101_transform'!F7272</f>
        <v>0</v>
      </c>
      <c r="F7274" s="25">
        <f>'101_transform'!G7272</f>
        <v>0</v>
      </c>
      <c r="G7274" s="25">
        <f>'101_transform'!H7272</f>
        <v>0</v>
      </c>
    </row>
    <row r="7275" spans="1:7" ht="15" x14ac:dyDescent="0.2">
      <c r="A7275" s="12" t="str">
        <f t="shared" si="113"/>
        <v>ЮГ-Инвестбанк (ПАО) (2772) 61907</v>
      </c>
      <c r="B7275" s="25" t="str">
        <f>'101_transform'!C7273</f>
        <v>ЮГ-Инвестбанк (ПАО) (2772)</v>
      </c>
      <c r="C7275" s="25" t="str">
        <f>'101_transform'!D7273</f>
        <v>61907   A  Недвижимость (кроме земли), временно неиспользуемая в основной деятельности, учитываемая по справедливой стоимости</v>
      </c>
      <c r="D7275" s="25">
        <f>'101_transform'!E7273</f>
        <v>16594</v>
      </c>
      <c r="E7275" s="25">
        <f>'101_transform'!F7273</f>
        <v>0</v>
      </c>
      <c r="F7275" s="25">
        <f>'101_transform'!G7273</f>
        <v>1693</v>
      </c>
      <c r="G7275" s="25">
        <f>'101_transform'!H7273</f>
        <v>0</v>
      </c>
    </row>
    <row r="7276" spans="1:7" ht="15" x14ac:dyDescent="0.2">
      <c r="A7276" s="12" t="str">
        <f t="shared" si="113"/>
        <v>ЮГ-Инвестбанк (ПАО) (2772) 61908</v>
      </c>
      <c r="B7276" s="25" t="str">
        <f>'101_transform'!C7274</f>
        <v>ЮГ-Инвестбанк (ПАО) (2772)</v>
      </c>
      <c r="C7276" s="25" t="str">
        <f>'101_transform'!D7274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276" s="25">
        <f>'101_transform'!E7274</f>
        <v>93768</v>
      </c>
      <c r="E7276" s="25">
        <f>'101_transform'!F7274</f>
        <v>0</v>
      </c>
      <c r="F7276" s="25">
        <f>'101_transform'!G7274</f>
        <v>87109</v>
      </c>
      <c r="G7276" s="25">
        <f>'101_transform'!H7274</f>
        <v>0</v>
      </c>
    </row>
    <row r="7277" spans="1:7" ht="15" x14ac:dyDescent="0.2">
      <c r="A7277" s="12" t="str">
        <f t="shared" si="113"/>
        <v>ЮГ-Инвестбанк (ПАО) (2772) 61909</v>
      </c>
      <c r="B7277" s="25" t="str">
        <f>'101_transform'!C7275</f>
        <v>ЮГ-Инвестбанк (ПАО) (2772)</v>
      </c>
      <c r="C7277" s="25" t="str">
        <f>'101_transform'!D7275</f>
        <v>61909   П  Амортизация недвижимости (кроме земли), временно неиспользуемой в основной деятельности</v>
      </c>
      <c r="D7277" s="25">
        <f>'101_transform'!E7275</f>
        <v>0</v>
      </c>
      <c r="E7277" s="25">
        <f>'101_transform'!F7275</f>
        <v>0</v>
      </c>
      <c r="F7277" s="25">
        <f>'101_transform'!G7275</f>
        <v>0</v>
      </c>
      <c r="G7277" s="25">
        <f>'101_transform'!H7275</f>
        <v>0</v>
      </c>
    </row>
    <row r="7278" spans="1:7" ht="15" x14ac:dyDescent="0.2">
      <c r="A7278" s="12" t="str">
        <f t="shared" si="113"/>
        <v>ЮГ-Инвестбанк (ПАО) (2772) 61910</v>
      </c>
      <c r="B7278" s="25" t="str">
        <f>'101_transform'!C7276</f>
        <v>ЮГ-Инвестбанк (ПАО) (2772)</v>
      </c>
      <c r="C7278" s="25" t="str">
        <f>'101_transform'!D7276</f>
        <v>61910   П  Амортизация недвижимости (кроме земли), временно неиспользуемой в основной деятельности, переданной в аренду</v>
      </c>
      <c r="D7278" s="25">
        <f>'101_transform'!E7276</f>
        <v>0</v>
      </c>
      <c r="E7278" s="25">
        <f>'101_transform'!F7276</f>
        <v>0</v>
      </c>
      <c r="F7278" s="25">
        <f>'101_transform'!G7276</f>
        <v>0</v>
      </c>
      <c r="G7278" s="25">
        <f>'101_transform'!H7276</f>
        <v>0</v>
      </c>
    </row>
    <row r="7279" spans="1:7" ht="15" x14ac:dyDescent="0.2">
      <c r="A7279" s="12" t="str">
        <f t="shared" si="113"/>
        <v>ЮГ-Инвестбанк (ПАО) (2772) 61911</v>
      </c>
      <c r="B7279" s="25" t="str">
        <f>'101_transform'!C7277</f>
        <v>ЮГ-Инвестбанк (ПАО) (2772)</v>
      </c>
      <c r="C7279" s="25" t="str">
        <f>'101_transform'!D7277</f>
        <v>61911   A  Вложения в сооружение (строительство) объектов недвижимости, временно неиспользуемой в основной деятельности</v>
      </c>
      <c r="D7279" s="25">
        <f>'101_transform'!E7277</f>
        <v>0</v>
      </c>
      <c r="E7279" s="25">
        <f>'101_transform'!F7277</f>
        <v>0</v>
      </c>
      <c r="F7279" s="25">
        <f>'101_transform'!G7277</f>
        <v>0</v>
      </c>
      <c r="G7279" s="25">
        <f>'101_transform'!H7277</f>
        <v>0</v>
      </c>
    </row>
    <row r="7280" spans="1:7" ht="15" x14ac:dyDescent="0.2">
      <c r="A7280" s="12" t="str">
        <f t="shared" si="113"/>
        <v>ЮГ-Инвестбанк (ПАО) (2772) 61912</v>
      </c>
      <c r="B7280" s="25" t="str">
        <f>'101_transform'!C7278</f>
        <v>ЮГ-Инвестбанк (ПАО) (2772)</v>
      </c>
      <c r="C7280" s="25" t="str">
        <f>'101_transform'!D7278</f>
        <v>61912   П  Резервы на возможные потери</v>
      </c>
      <c r="D7280" s="25">
        <f>'101_transform'!E7278</f>
        <v>0</v>
      </c>
      <c r="E7280" s="25">
        <f>'101_transform'!F7278</f>
        <v>0</v>
      </c>
      <c r="F7280" s="25">
        <f>'101_transform'!G7278</f>
        <v>0</v>
      </c>
      <c r="G7280" s="25">
        <f>'101_transform'!H7278</f>
        <v>0</v>
      </c>
    </row>
    <row r="7281" spans="1:7" ht="15" x14ac:dyDescent="0.2">
      <c r="A7281" s="12" t="str">
        <f t="shared" si="113"/>
        <v>ЮГ-Инвестбанк (ПАО) (2772) 62001</v>
      </c>
      <c r="B7281" s="25" t="str">
        <f>'101_transform'!C7279</f>
        <v>ЮГ-Инвестбанк (ПАО) (2772)</v>
      </c>
      <c r="C7281" s="25" t="str">
        <f>'101_transform'!D7279</f>
        <v>62001   A  Долгосрочные активы, предназначенные для продажи</v>
      </c>
      <c r="D7281" s="25">
        <f>'101_transform'!E7279</f>
        <v>7520</v>
      </c>
      <c r="E7281" s="25">
        <f>'101_transform'!F7279</f>
        <v>0</v>
      </c>
      <c r="F7281" s="25">
        <f>'101_transform'!G7279</f>
        <v>7520</v>
      </c>
      <c r="G7281" s="25">
        <f>'101_transform'!H7279</f>
        <v>0</v>
      </c>
    </row>
    <row r="7282" spans="1:7" ht="15" x14ac:dyDescent="0.2">
      <c r="A7282" s="12" t="str">
        <f t="shared" si="113"/>
        <v>ЮГ-Инвестбанк (ПАО) (2772) 62002</v>
      </c>
      <c r="B7282" s="25" t="str">
        <f>'101_transform'!C7280</f>
        <v>ЮГ-Инвестбанк (ПАО) (2772)</v>
      </c>
      <c r="C7282" s="25" t="str">
        <f>'101_transform'!D7280</f>
        <v>62002   П  Резервы на возможные потери</v>
      </c>
      <c r="D7282" s="25">
        <f>'101_transform'!E7280</f>
        <v>0</v>
      </c>
      <c r="E7282" s="25">
        <f>'101_transform'!F7280</f>
        <v>10</v>
      </c>
      <c r="F7282" s="25">
        <f>'101_transform'!G7280</f>
        <v>0</v>
      </c>
      <c r="G7282" s="25">
        <f>'101_transform'!H7280</f>
        <v>10</v>
      </c>
    </row>
    <row r="7283" spans="1:7" ht="15" x14ac:dyDescent="0.2">
      <c r="A7283" s="12" t="str">
        <f t="shared" si="113"/>
        <v>ЮГ-Инвестбанк (ПАО) (2772) 62101</v>
      </c>
      <c r="B7283" s="25" t="str">
        <f>'101_transform'!C7281</f>
        <v>ЮГ-Инвестбанк (ПАО) (2772)</v>
      </c>
      <c r="C7283" s="25" t="str">
        <f>'101_transform'!D7281</f>
        <v>62101   A  Средства труда, полученные по договорам отступного, залога, назначение которых не определено</v>
      </c>
      <c r="D7283" s="25">
        <f>'101_transform'!E7281</f>
        <v>0</v>
      </c>
      <c r="E7283" s="25">
        <f>'101_transform'!F7281</f>
        <v>0</v>
      </c>
      <c r="F7283" s="25">
        <f>'101_transform'!G7281</f>
        <v>0</v>
      </c>
      <c r="G7283" s="25">
        <f>'101_transform'!H7281</f>
        <v>0</v>
      </c>
    </row>
    <row r="7284" spans="1:7" ht="15" x14ac:dyDescent="0.2">
      <c r="A7284" s="12" t="str">
        <f t="shared" si="113"/>
        <v>ЮГ-Инвестбанк (ПАО) (2772) 62102</v>
      </c>
      <c r="B7284" s="25" t="str">
        <f>'101_transform'!C7282</f>
        <v>ЮГ-Инвестбанк (ПАО) (2772)</v>
      </c>
      <c r="C7284" s="25" t="str">
        <f>'101_transform'!D7282</f>
        <v>62102   A  Предметы труда, полученные по договорам отступного, залога, назначение которых не определено</v>
      </c>
      <c r="D7284" s="25">
        <f>'101_transform'!E7282</f>
        <v>0</v>
      </c>
      <c r="E7284" s="25">
        <f>'101_transform'!F7282</f>
        <v>0</v>
      </c>
      <c r="F7284" s="25">
        <f>'101_transform'!G7282</f>
        <v>0</v>
      </c>
      <c r="G7284" s="25">
        <f>'101_transform'!H7282</f>
        <v>0</v>
      </c>
    </row>
    <row r="7285" spans="1:7" ht="15" x14ac:dyDescent="0.2">
      <c r="A7285" s="12" t="str">
        <f t="shared" si="113"/>
        <v>ЮГ-Инвестбанк (ПАО) (2772) 62103</v>
      </c>
      <c r="B7285" s="25" t="str">
        <f>'101_transform'!C7283</f>
        <v>ЮГ-Инвестбанк (ПАО) (2772)</v>
      </c>
      <c r="C7285" s="25" t="str">
        <f>'101_transform'!D7283</f>
        <v>62103   П  Резервы на возможные потери</v>
      </c>
      <c r="D7285" s="25">
        <f>'101_transform'!E7283</f>
        <v>0</v>
      </c>
      <c r="E7285" s="25">
        <f>'101_transform'!F7283</f>
        <v>0</v>
      </c>
      <c r="F7285" s="25">
        <f>'101_transform'!G7283</f>
        <v>0</v>
      </c>
      <c r="G7285" s="25">
        <f>'101_transform'!H7283</f>
        <v>0</v>
      </c>
    </row>
    <row r="7286" spans="1:7" ht="15" x14ac:dyDescent="0.2">
      <c r="A7286" s="12" t="str">
        <f t="shared" si="113"/>
        <v>АО ЮниКредит Банк (1) 60401</v>
      </c>
      <c r="B7286" s="25" t="str">
        <f>'101_transform'!C7284</f>
        <v>АО ЮниКредит Банк (1)</v>
      </c>
      <c r="C7286" s="25" t="str">
        <f>'101_transform'!D7284</f>
        <v>60401   A  Основные средства (кроме земли) (c 13.02.2018)_x000D_Категория 1- Здания и сооружения (до 31.12.2002)</v>
      </c>
      <c r="D7286" s="25">
        <f>'101_transform'!E7284</f>
        <v>55630285</v>
      </c>
      <c r="E7286" s="25">
        <f>'101_transform'!F7284</f>
        <v>0</v>
      </c>
      <c r="F7286" s="25">
        <f>'101_transform'!G7284</f>
        <v>58021327</v>
      </c>
      <c r="G7286" s="25">
        <f>'101_transform'!H7284</f>
        <v>0</v>
      </c>
    </row>
    <row r="7287" spans="1:7" ht="15" x14ac:dyDescent="0.2">
      <c r="A7287" s="12" t="str">
        <f t="shared" si="113"/>
        <v>АО ЮниКредит Банк (1) 60404</v>
      </c>
      <c r="B7287" s="25" t="str">
        <f>'101_transform'!C7285</f>
        <v>АО ЮниКредит Банк (1)</v>
      </c>
      <c r="C7287" s="25" t="str">
        <f>'101_transform'!D7285</f>
        <v>60404   A  Земля (c 13.02.2018)</v>
      </c>
      <c r="D7287" s="25">
        <f>'101_transform'!E7285</f>
        <v>58376</v>
      </c>
      <c r="E7287" s="25">
        <f>'101_transform'!F7285</f>
        <v>0</v>
      </c>
      <c r="F7287" s="25">
        <f>'101_transform'!G7285</f>
        <v>59857</v>
      </c>
      <c r="G7287" s="25">
        <f>'101_transform'!H7285</f>
        <v>0</v>
      </c>
    </row>
    <row r="7288" spans="1:7" ht="15" x14ac:dyDescent="0.2">
      <c r="A7288" s="12" t="str">
        <f t="shared" si="113"/>
        <v>АО ЮниКредит Банк (1) 60405</v>
      </c>
      <c r="B7288" s="25" t="str">
        <f>'101_transform'!C7286</f>
        <v>АО ЮниКредит Банк (1)</v>
      </c>
      <c r="C7288" s="25" t="str">
        <f>'101_transform'!D7286</f>
        <v>60405   П
A (до 31.01.2003)  Резервы на возможные потери (c 13.02.2018)
Долгосрочно арендуемые основные средства (до 31.01.2003)</v>
      </c>
      <c r="D7288" s="25">
        <f>'101_transform'!E7286</f>
        <v>0</v>
      </c>
      <c r="E7288" s="25">
        <f>'101_transform'!F7286</f>
        <v>21187</v>
      </c>
      <c r="F7288" s="25">
        <f>'101_transform'!G7286</f>
        <v>0</v>
      </c>
      <c r="G7288" s="25">
        <f>'101_transform'!H7286</f>
        <v>21676</v>
      </c>
    </row>
    <row r="7289" spans="1:7" ht="15" x14ac:dyDescent="0.2">
      <c r="A7289" s="12" t="str">
        <f t="shared" si="113"/>
        <v>АО ЮниКредит Банк (1) 60414</v>
      </c>
      <c r="B7289" s="25" t="str">
        <f>'101_transform'!C7287</f>
        <v>АО ЮниКредит Банк (1)</v>
      </c>
      <c r="C7289" s="25" t="str">
        <f>'101_transform'!D7287</f>
        <v>60414   П  Амортизация основных средств (кроме земли) (c 13.02.2018)</v>
      </c>
      <c r="D7289" s="25">
        <f>'101_transform'!E7287</f>
        <v>0</v>
      </c>
      <c r="E7289" s="25">
        <f>'101_transform'!F7287</f>
        <v>45998272</v>
      </c>
      <c r="F7289" s="25">
        <f>'101_transform'!G7287</f>
        <v>0</v>
      </c>
      <c r="G7289" s="25">
        <f>'101_transform'!H7287</f>
        <v>47794823</v>
      </c>
    </row>
    <row r="7290" spans="1:7" ht="15" x14ac:dyDescent="0.2">
      <c r="A7290" s="12" t="str">
        <f t="shared" si="113"/>
        <v>АО ЮниКредит Банк (1) 60415</v>
      </c>
      <c r="B7290" s="25" t="str">
        <f>'101_transform'!C7288</f>
        <v>АО ЮниКредит Банк (1)</v>
      </c>
      <c r="C7290" s="25" t="str">
        <f>'101_transform'!D7288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290" s="25">
        <f>'101_transform'!E7288</f>
        <v>956007</v>
      </c>
      <c r="E7290" s="25">
        <f>'101_transform'!F7288</f>
        <v>0</v>
      </c>
      <c r="F7290" s="25">
        <f>'101_transform'!G7288</f>
        <v>205812</v>
      </c>
      <c r="G7290" s="25">
        <f>'101_transform'!H7288</f>
        <v>0</v>
      </c>
    </row>
    <row r="7291" spans="1:7" ht="15" x14ac:dyDescent="0.2">
      <c r="A7291" s="12" t="str">
        <f t="shared" si="113"/>
        <v>АО ЮниКредит Банк (1) 61901</v>
      </c>
      <c r="B7291" s="25" t="str">
        <f>'101_transform'!C7289</f>
        <v>АО ЮниКредит Банк (1)</v>
      </c>
      <c r="C7291" s="25" t="str">
        <f>'101_transform'!D7289</f>
        <v>61901   A  Земля, временно неиспользуемая в основной деятельности</v>
      </c>
      <c r="D7291" s="25">
        <f>'101_transform'!E7289</f>
        <v>0</v>
      </c>
      <c r="E7291" s="25">
        <f>'101_transform'!F7289</f>
        <v>0</v>
      </c>
      <c r="F7291" s="25">
        <f>'101_transform'!G7289</f>
        <v>0</v>
      </c>
      <c r="G7291" s="25">
        <f>'101_transform'!H7289</f>
        <v>0</v>
      </c>
    </row>
    <row r="7292" spans="1:7" ht="15" x14ac:dyDescent="0.2">
      <c r="A7292" s="12" t="str">
        <f t="shared" si="113"/>
        <v>АО ЮниКредит Банк (1) 61902</v>
      </c>
      <c r="B7292" s="25" t="str">
        <f>'101_transform'!C7290</f>
        <v>АО ЮниКредит Банк (1)</v>
      </c>
      <c r="C7292" s="25" t="str">
        <f>'101_transform'!D7290</f>
        <v>61902   A  Земля, временно неиспользуемая в основной деятельности, переданная в аренду</v>
      </c>
      <c r="D7292" s="25">
        <f>'101_transform'!E7290</f>
        <v>0</v>
      </c>
      <c r="E7292" s="25">
        <f>'101_transform'!F7290</f>
        <v>0</v>
      </c>
      <c r="F7292" s="25">
        <f>'101_transform'!G7290</f>
        <v>0</v>
      </c>
      <c r="G7292" s="25">
        <f>'101_transform'!H7290</f>
        <v>0</v>
      </c>
    </row>
    <row r="7293" spans="1:7" ht="15" x14ac:dyDescent="0.2">
      <c r="A7293" s="12" t="str">
        <f t="shared" si="113"/>
        <v>АО ЮниКредит Банк (1) 61903</v>
      </c>
      <c r="B7293" s="25" t="str">
        <f>'101_transform'!C7291</f>
        <v>АО ЮниКредит Банк (1)</v>
      </c>
      <c r="C7293" s="25" t="str">
        <f>'101_transform'!D7291</f>
        <v>61903   A  Недвижимость (кроме земли), временно неиспользуемая в основной деятельности</v>
      </c>
      <c r="D7293" s="25">
        <f>'101_transform'!E7291</f>
        <v>0</v>
      </c>
      <c r="E7293" s="25">
        <f>'101_transform'!F7291</f>
        <v>0</v>
      </c>
      <c r="F7293" s="25">
        <f>'101_transform'!G7291</f>
        <v>0</v>
      </c>
      <c r="G7293" s="25">
        <f>'101_transform'!H7291</f>
        <v>0</v>
      </c>
    </row>
    <row r="7294" spans="1:7" ht="15" x14ac:dyDescent="0.2">
      <c r="A7294" s="12" t="str">
        <f t="shared" si="113"/>
        <v>АО ЮниКредит Банк (1) 61904</v>
      </c>
      <c r="B7294" s="25" t="str">
        <f>'101_transform'!C7292</f>
        <v>АО ЮниКредит Банк (1)</v>
      </c>
      <c r="C7294" s="25" t="str">
        <f>'101_transform'!D7292</f>
        <v>61904   A  Недвижимость (кроме земли), временно неиспользуемая в основной деятельности, переданная в аренду</v>
      </c>
      <c r="D7294" s="25">
        <f>'101_transform'!E7292</f>
        <v>0</v>
      </c>
      <c r="E7294" s="25">
        <f>'101_transform'!F7292</f>
        <v>0</v>
      </c>
      <c r="F7294" s="25">
        <f>'101_transform'!G7292</f>
        <v>0</v>
      </c>
      <c r="G7294" s="25">
        <f>'101_transform'!H7292</f>
        <v>0</v>
      </c>
    </row>
    <row r="7295" spans="1:7" ht="15" x14ac:dyDescent="0.2">
      <c r="A7295" s="12" t="str">
        <f t="shared" si="113"/>
        <v>АО ЮниКредит Банк (1) 61905</v>
      </c>
      <c r="B7295" s="25" t="str">
        <f>'101_transform'!C7293</f>
        <v>АО ЮниКредит Банк (1)</v>
      </c>
      <c r="C7295" s="25" t="str">
        <f>'101_transform'!D7293</f>
        <v>61905   A  Земля, временно неиспользуемая в основной деятельности, учитываемая по справедливой стоимости</v>
      </c>
      <c r="D7295" s="25">
        <f>'101_transform'!E7293</f>
        <v>0</v>
      </c>
      <c r="E7295" s="25">
        <f>'101_transform'!F7293</f>
        <v>0</v>
      </c>
      <c r="F7295" s="25">
        <f>'101_transform'!G7293</f>
        <v>0</v>
      </c>
      <c r="G7295" s="25">
        <f>'101_transform'!H7293</f>
        <v>0</v>
      </c>
    </row>
    <row r="7296" spans="1:7" ht="15" x14ac:dyDescent="0.2">
      <c r="A7296" s="12" t="str">
        <f t="shared" si="113"/>
        <v>АО ЮниКредит Банк (1) 61906</v>
      </c>
      <c r="B7296" s="25" t="str">
        <f>'101_transform'!C7294</f>
        <v>АО ЮниКредит Банк (1)</v>
      </c>
      <c r="C7296" s="25" t="str">
        <f>'101_transform'!D7294</f>
        <v>61906   A  Земля, временно неиспользуемая в основной деятельности, учитываемая по справедливой стоимости, переданная в аренду</v>
      </c>
      <c r="D7296" s="25">
        <f>'101_transform'!E7294</f>
        <v>0</v>
      </c>
      <c r="E7296" s="25">
        <f>'101_transform'!F7294</f>
        <v>0</v>
      </c>
      <c r="F7296" s="25">
        <f>'101_transform'!G7294</f>
        <v>0</v>
      </c>
      <c r="G7296" s="25">
        <f>'101_transform'!H7294</f>
        <v>0</v>
      </c>
    </row>
    <row r="7297" spans="1:7" ht="15" x14ac:dyDescent="0.2">
      <c r="A7297" s="12" t="str">
        <f t="shared" si="113"/>
        <v>АО ЮниКредит Банк (1) 61907</v>
      </c>
      <c r="B7297" s="25" t="str">
        <f>'101_transform'!C7295</f>
        <v>АО ЮниКредит Банк (1)</v>
      </c>
      <c r="C7297" s="25" t="str">
        <f>'101_transform'!D7295</f>
        <v>61907   A  Недвижимость (кроме земли), временно неиспользуемая в основной деятельности, учитываемая по справедливой стоимости</v>
      </c>
      <c r="D7297" s="25">
        <f>'101_transform'!E7295</f>
        <v>0</v>
      </c>
      <c r="E7297" s="25">
        <f>'101_transform'!F7295</f>
        <v>0</v>
      </c>
      <c r="F7297" s="25">
        <f>'101_transform'!G7295</f>
        <v>0</v>
      </c>
      <c r="G7297" s="25">
        <f>'101_transform'!H7295</f>
        <v>0</v>
      </c>
    </row>
    <row r="7298" spans="1:7" ht="15" x14ac:dyDescent="0.2">
      <c r="A7298" s="12" t="str">
        <f t="shared" si="113"/>
        <v>АО ЮниКредит Банк (1) 61908</v>
      </c>
      <c r="B7298" s="25" t="str">
        <f>'101_transform'!C7296</f>
        <v>АО ЮниКредит Банк (1)</v>
      </c>
      <c r="C7298" s="25" t="str">
        <f>'101_transform'!D7296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298" s="25">
        <f>'101_transform'!E7296</f>
        <v>13618</v>
      </c>
      <c r="E7298" s="25">
        <f>'101_transform'!F7296</f>
        <v>0</v>
      </c>
      <c r="F7298" s="25">
        <f>'101_transform'!G7296</f>
        <v>13920</v>
      </c>
      <c r="G7298" s="25">
        <f>'101_transform'!H7296</f>
        <v>0</v>
      </c>
    </row>
    <row r="7299" spans="1:7" ht="15" x14ac:dyDescent="0.2">
      <c r="A7299" s="12" t="str">
        <f t="shared" si="113"/>
        <v>АО ЮниКредит Банк (1) 61909</v>
      </c>
      <c r="B7299" s="25" t="str">
        <f>'101_transform'!C7297</f>
        <v>АО ЮниКредит Банк (1)</v>
      </c>
      <c r="C7299" s="25" t="str">
        <f>'101_transform'!D7297</f>
        <v>61909   П  Амортизация недвижимости (кроме земли), временно неиспользуемой в основной деятельности</v>
      </c>
      <c r="D7299" s="25">
        <f>'101_transform'!E7297</f>
        <v>0</v>
      </c>
      <c r="E7299" s="25">
        <f>'101_transform'!F7297</f>
        <v>0</v>
      </c>
      <c r="F7299" s="25">
        <f>'101_transform'!G7297</f>
        <v>0</v>
      </c>
      <c r="G7299" s="25">
        <f>'101_transform'!H7297</f>
        <v>0</v>
      </c>
    </row>
    <row r="7300" spans="1:7" ht="15" x14ac:dyDescent="0.2">
      <c r="A7300" s="12" t="str">
        <f t="shared" ref="A7300:A7363" si="114">B7300&amp;" "&amp;LEFT(C7300,5)</f>
        <v>АО ЮниКредит Банк (1) 61910</v>
      </c>
      <c r="B7300" s="25" t="str">
        <f>'101_transform'!C7298</f>
        <v>АО ЮниКредит Банк (1)</v>
      </c>
      <c r="C7300" s="25" t="str">
        <f>'101_transform'!D7298</f>
        <v>61910   П  Амортизация недвижимости (кроме земли), временно неиспользуемой в основной деятельности, переданной в аренду</v>
      </c>
      <c r="D7300" s="25">
        <f>'101_transform'!E7298</f>
        <v>0</v>
      </c>
      <c r="E7300" s="25">
        <f>'101_transform'!F7298</f>
        <v>0</v>
      </c>
      <c r="F7300" s="25">
        <f>'101_transform'!G7298</f>
        <v>0</v>
      </c>
      <c r="G7300" s="25">
        <f>'101_transform'!H7298</f>
        <v>0</v>
      </c>
    </row>
    <row r="7301" spans="1:7" ht="15" x14ac:dyDescent="0.2">
      <c r="A7301" s="12" t="str">
        <f t="shared" si="114"/>
        <v>АО ЮниКредит Банк (1) 61911</v>
      </c>
      <c r="B7301" s="25" t="str">
        <f>'101_transform'!C7299</f>
        <v>АО ЮниКредит Банк (1)</v>
      </c>
      <c r="C7301" s="25" t="str">
        <f>'101_transform'!D7299</f>
        <v>61911   A  Вложения в сооружение (строительство) объектов недвижимости, временно неиспользуемой в основной деятельности</v>
      </c>
      <c r="D7301" s="25">
        <f>'101_transform'!E7299</f>
        <v>0</v>
      </c>
      <c r="E7301" s="25">
        <f>'101_transform'!F7299</f>
        <v>0</v>
      </c>
      <c r="F7301" s="25">
        <f>'101_transform'!G7299</f>
        <v>0</v>
      </c>
      <c r="G7301" s="25">
        <f>'101_transform'!H7299</f>
        <v>0</v>
      </c>
    </row>
    <row r="7302" spans="1:7" ht="15" x14ac:dyDescent="0.2">
      <c r="A7302" s="12" t="str">
        <f t="shared" si="114"/>
        <v>АО ЮниКредит Банк (1) 61912</v>
      </c>
      <c r="B7302" s="25" t="str">
        <f>'101_transform'!C7300</f>
        <v>АО ЮниКредит Банк (1)</v>
      </c>
      <c r="C7302" s="25" t="str">
        <f>'101_transform'!D7300</f>
        <v>61912   П  Резервы на возможные потери</v>
      </c>
      <c r="D7302" s="25">
        <f>'101_transform'!E7300</f>
        <v>0</v>
      </c>
      <c r="E7302" s="25">
        <f>'101_transform'!F7300</f>
        <v>0</v>
      </c>
      <c r="F7302" s="25">
        <f>'101_transform'!G7300</f>
        <v>0</v>
      </c>
      <c r="G7302" s="25">
        <f>'101_transform'!H7300</f>
        <v>0</v>
      </c>
    </row>
    <row r="7303" spans="1:7" ht="15" x14ac:dyDescent="0.2">
      <c r="A7303" s="12" t="str">
        <f t="shared" si="114"/>
        <v>АО ЮниКредит Банк (1) 62001</v>
      </c>
      <c r="B7303" s="25" t="str">
        <f>'101_transform'!C7301</f>
        <v>АО ЮниКредит Банк (1)</v>
      </c>
      <c r="C7303" s="25" t="str">
        <f>'101_transform'!D7301</f>
        <v>62001   A  Долгосрочные активы, предназначенные для продажи</v>
      </c>
      <c r="D7303" s="25">
        <f>'101_transform'!E7301</f>
        <v>354200</v>
      </c>
      <c r="E7303" s="25">
        <f>'101_transform'!F7301</f>
        <v>0</v>
      </c>
      <c r="F7303" s="25">
        <f>'101_transform'!G7301</f>
        <v>414468</v>
      </c>
      <c r="G7303" s="25">
        <f>'101_transform'!H7301</f>
        <v>0</v>
      </c>
    </row>
    <row r="7304" spans="1:7" ht="15" x14ac:dyDescent="0.2">
      <c r="A7304" s="12" t="str">
        <f t="shared" si="114"/>
        <v>АО ЮниКредит Банк (1) 62002</v>
      </c>
      <c r="B7304" s="25" t="str">
        <f>'101_transform'!C7302</f>
        <v>АО ЮниКредит Банк (1)</v>
      </c>
      <c r="C7304" s="25" t="str">
        <f>'101_transform'!D7302</f>
        <v>62002   П  Резервы на возможные потери</v>
      </c>
      <c r="D7304" s="25">
        <f>'101_transform'!E7302</f>
        <v>0</v>
      </c>
      <c r="E7304" s="25">
        <f>'101_transform'!F7302</f>
        <v>68226</v>
      </c>
      <c r="F7304" s="25">
        <f>'101_transform'!G7302</f>
        <v>0</v>
      </c>
      <c r="G7304" s="25">
        <f>'101_transform'!H7302</f>
        <v>73030</v>
      </c>
    </row>
    <row r="7305" spans="1:7" ht="15" x14ac:dyDescent="0.2">
      <c r="A7305" s="12" t="str">
        <f t="shared" si="114"/>
        <v>АО ЮниКредит Банк (1) 62101</v>
      </c>
      <c r="B7305" s="25" t="str">
        <f>'101_transform'!C7303</f>
        <v>АО ЮниКредит Банк (1)</v>
      </c>
      <c r="C7305" s="25" t="str">
        <f>'101_transform'!D7303</f>
        <v>62101   A  Средства труда, полученные по договорам отступного, залога, назначение которых не определено</v>
      </c>
      <c r="D7305" s="25">
        <f>'101_transform'!E7303</f>
        <v>0</v>
      </c>
      <c r="E7305" s="25">
        <f>'101_transform'!F7303</f>
        <v>0</v>
      </c>
      <c r="F7305" s="25">
        <f>'101_transform'!G7303</f>
        <v>0</v>
      </c>
      <c r="G7305" s="25">
        <f>'101_transform'!H7303</f>
        <v>0</v>
      </c>
    </row>
    <row r="7306" spans="1:7" ht="15" x14ac:dyDescent="0.2">
      <c r="A7306" s="12" t="str">
        <f t="shared" si="114"/>
        <v>АО ЮниКредит Банк (1) 62102</v>
      </c>
      <c r="B7306" s="25" t="str">
        <f>'101_transform'!C7304</f>
        <v>АО ЮниКредит Банк (1)</v>
      </c>
      <c r="C7306" s="25" t="str">
        <f>'101_transform'!D7304</f>
        <v>62102   A  Предметы труда, полученные по договорам отступного, залога, назначение которых не определено</v>
      </c>
      <c r="D7306" s="25">
        <f>'101_transform'!E7304</f>
        <v>0</v>
      </c>
      <c r="E7306" s="25">
        <f>'101_transform'!F7304</f>
        <v>0</v>
      </c>
      <c r="F7306" s="25">
        <f>'101_transform'!G7304</f>
        <v>0</v>
      </c>
      <c r="G7306" s="25">
        <f>'101_transform'!H7304</f>
        <v>0</v>
      </c>
    </row>
    <row r="7307" spans="1:7" ht="15" x14ac:dyDescent="0.2">
      <c r="A7307" s="12" t="str">
        <f t="shared" si="114"/>
        <v>АО ЮниКредит Банк (1) 62103</v>
      </c>
      <c r="B7307" s="25" t="str">
        <f>'101_transform'!C7305</f>
        <v>АО ЮниКредит Банк (1)</v>
      </c>
      <c r="C7307" s="25" t="str">
        <f>'101_transform'!D7305</f>
        <v>62103   П  Резервы на возможные потери</v>
      </c>
      <c r="D7307" s="25">
        <f>'101_transform'!E7305</f>
        <v>0</v>
      </c>
      <c r="E7307" s="25">
        <f>'101_transform'!F7305</f>
        <v>0</v>
      </c>
      <c r="F7307" s="25">
        <f>'101_transform'!G7305</f>
        <v>0</v>
      </c>
      <c r="G7307" s="25">
        <f>'101_transform'!H7305</f>
        <v>0</v>
      </c>
    </row>
    <row r="7308" spans="1:7" ht="15" x14ac:dyDescent="0.2">
      <c r="A7308" s="12" t="str">
        <f t="shared" si="114"/>
        <v>АО КБ "ЮНИСТРИМ" (3467) 60401</v>
      </c>
      <c r="B7308" s="25" t="str">
        <f>'101_transform'!C7306</f>
        <v>АО КБ "ЮНИСТРИМ" (3467)</v>
      </c>
      <c r="C7308" s="25" t="str">
        <f>'101_transform'!D7306</f>
        <v>60401   A  Основные средства (кроме земли) (c 13.02.2018)_x000D_Категория 1- Здания и сооружения (до 31.12.2002)</v>
      </c>
      <c r="D7308" s="25">
        <f>'101_transform'!E7306</f>
        <v>319914</v>
      </c>
      <c r="E7308" s="25">
        <f>'101_transform'!F7306</f>
        <v>0</v>
      </c>
      <c r="F7308" s="25">
        <f>'101_transform'!G7306</f>
        <v>299030</v>
      </c>
      <c r="G7308" s="25">
        <f>'101_transform'!H7306</f>
        <v>0</v>
      </c>
    </row>
    <row r="7309" spans="1:7" ht="15" x14ac:dyDescent="0.2">
      <c r="A7309" s="12" t="str">
        <f t="shared" si="114"/>
        <v>АО КБ "ЮНИСТРИМ" (3467) 60404</v>
      </c>
      <c r="B7309" s="25" t="str">
        <f>'101_transform'!C7307</f>
        <v>АО КБ "ЮНИСТРИМ" (3467)</v>
      </c>
      <c r="C7309" s="25" t="str">
        <f>'101_transform'!D7307</f>
        <v>60404   A  Земля (c 13.02.2018)</v>
      </c>
      <c r="D7309" s="25">
        <f>'101_transform'!E7307</f>
        <v>0</v>
      </c>
      <c r="E7309" s="25">
        <f>'101_transform'!F7307</f>
        <v>0</v>
      </c>
      <c r="F7309" s="25">
        <f>'101_transform'!G7307</f>
        <v>0</v>
      </c>
      <c r="G7309" s="25">
        <f>'101_transform'!H7307</f>
        <v>0</v>
      </c>
    </row>
    <row r="7310" spans="1:7" ht="15" x14ac:dyDescent="0.2">
      <c r="A7310" s="12" t="str">
        <f t="shared" si="114"/>
        <v>АО КБ "ЮНИСТРИМ" (3467) 60405</v>
      </c>
      <c r="B7310" s="25" t="str">
        <f>'101_transform'!C7308</f>
        <v>АО КБ "ЮНИСТРИМ" (3467)</v>
      </c>
      <c r="C7310" s="25" t="str">
        <f>'101_transform'!D7308</f>
        <v>60405   П
A (до 31.01.2003)  Резервы на возможные потери (c 13.02.2018)
Долгосрочно арендуемые основные средства (до 31.01.2003)</v>
      </c>
      <c r="D7310" s="25">
        <f>'101_transform'!E7308</f>
        <v>0</v>
      </c>
      <c r="E7310" s="25">
        <f>'101_transform'!F7308</f>
        <v>0</v>
      </c>
      <c r="F7310" s="25">
        <f>'101_transform'!G7308</f>
        <v>0</v>
      </c>
      <c r="G7310" s="25">
        <f>'101_transform'!H7308</f>
        <v>0</v>
      </c>
    </row>
    <row r="7311" spans="1:7" ht="15" x14ac:dyDescent="0.2">
      <c r="A7311" s="12" t="str">
        <f t="shared" si="114"/>
        <v>АО КБ "ЮНИСТРИМ" (3467) 60414</v>
      </c>
      <c r="B7311" s="25" t="str">
        <f>'101_transform'!C7309</f>
        <v>АО КБ "ЮНИСТРИМ" (3467)</v>
      </c>
      <c r="C7311" s="25" t="str">
        <f>'101_transform'!D7309</f>
        <v>60414   П  Амортизация основных средств (кроме земли) (c 13.02.2018)</v>
      </c>
      <c r="D7311" s="25">
        <f>'101_transform'!E7309</f>
        <v>0</v>
      </c>
      <c r="E7311" s="25">
        <f>'101_transform'!F7309</f>
        <v>221748</v>
      </c>
      <c r="F7311" s="25">
        <f>'101_transform'!G7309</f>
        <v>0</v>
      </c>
      <c r="G7311" s="25">
        <f>'101_transform'!H7309</f>
        <v>205526</v>
      </c>
    </row>
    <row r="7312" spans="1:7" ht="15" x14ac:dyDescent="0.2">
      <c r="A7312" s="12" t="str">
        <f t="shared" si="114"/>
        <v>АО КБ "ЮНИСТРИМ" (3467) 60415</v>
      </c>
      <c r="B7312" s="25" t="str">
        <f>'101_transform'!C7310</f>
        <v>АО КБ "ЮНИСТРИМ" (3467)</v>
      </c>
      <c r="C7312" s="25" t="str">
        <f>'101_transform'!D7310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312" s="25">
        <f>'101_transform'!E7310</f>
        <v>0</v>
      </c>
      <c r="E7312" s="25">
        <f>'101_transform'!F7310</f>
        <v>0</v>
      </c>
      <c r="F7312" s="25">
        <f>'101_transform'!G7310</f>
        <v>0</v>
      </c>
      <c r="G7312" s="25">
        <f>'101_transform'!H7310</f>
        <v>0</v>
      </c>
    </row>
    <row r="7313" spans="1:7" ht="15" x14ac:dyDescent="0.2">
      <c r="A7313" s="12" t="str">
        <f t="shared" si="114"/>
        <v>АО КБ "ЮНИСТРИМ" (3467) 61901</v>
      </c>
      <c r="B7313" s="25" t="str">
        <f>'101_transform'!C7311</f>
        <v>АО КБ "ЮНИСТРИМ" (3467)</v>
      </c>
      <c r="C7313" s="25" t="str">
        <f>'101_transform'!D7311</f>
        <v>61901   A  Земля, временно неиспользуемая в основной деятельности</v>
      </c>
      <c r="D7313" s="25">
        <f>'101_transform'!E7311</f>
        <v>0</v>
      </c>
      <c r="E7313" s="25">
        <f>'101_transform'!F7311</f>
        <v>0</v>
      </c>
      <c r="F7313" s="25">
        <f>'101_transform'!G7311</f>
        <v>0</v>
      </c>
      <c r="G7313" s="25">
        <f>'101_transform'!H7311</f>
        <v>0</v>
      </c>
    </row>
    <row r="7314" spans="1:7" ht="15" x14ac:dyDescent="0.2">
      <c r="A7314" s="12" t="str">
        <f t="shared" si="114"/>
        <v>АО КБ "ЮНИСТРИМ" (3467) 61902</v>
      </c>
      <c r="B7314" s="25" t="str">
        <f>'101_transform'!C7312</f>
        <v>АО КБ "ЮНИСТРИМ" (3467)</v>
      </c>
      <c r="C7314" s="25" t="str">
        <f>'101_transform'!D7312</f>
        <v>61902   A  Земля, временно неиспользуемая в основной деятельности, переданная в аренду</v>
      </c>
      <c r="D7314" s="25">
        <f>'101_transform'!E7312</f>
        <v>0</v>
      </c>
      <c r="E7314" s="25">
        <f>'101_transform'!F7312</f>
        <v>0</v>
      </c>
      <c r="F7314" s="25">
        <f>'101_transform'!G7312</f>
        <v>0</v>
      </c>
      <c r="G7314" s="25">
        <f>'101_transform'!H7312</f>
        <v>0</v>
      </c>
    </row>
    <row r="7315" spans="1:7" ht="15" x14ac:dyDescent="0.2">
      <c r="A7315" s="12" t="str">
        <f t="shared" si="114"/>
        <v>АО КБ "ЮНИСТРИМ" (3467) 61903</v>
      </c>
      <c r="B7315" s="25" t="str">
        <f>'101_transform'!C7313</f>
        <v>АО КБ "ЮНИСТРИМ" (3467)</v>
      </c>
      <c r="C7315" s="25" t="str">
        <f>'101_transform'!D7313</f>
        <v>61903   A  Недвижимость (кроме земли), временно неиспользуемая в основной деятельности</v>
      </c>
      <c r="D7315" s="25">
        <f>'101_transform'!E7313</f>
        <v>0</v>
      </c>
      <c r="E7315" s="25">
        <f>'101_transform'!F7313</f>
        <v>0</v>
      </c>
      <c r="F7315" s="25">
        <f>'101_transform'!G7313</f>
        <v>0</v>
      </c>
      <c r="G7315" s="25">
        <f>'101_transform'!H7313</f>
        <v>0</v>
      </c>
    </row>
    <row r="7316" spans="1:7" ht="15" x14ac:dyDescent="0.2">
      <c r="A7316" s="12" t="str">
        <f t="shared" si="114"/>
        <v>АО КБ "ЮНИСТРИМ" (3467) 61904</v>
      </c>
      <c r="B7316" s="25" t="str">
        <f>'101_transform'!C7314</f>
        <v>АО КБ "ЮНИСТРИМ" (3467)</v>
      </c>
      <c r="C7316" s="25" t="str">
        <f>'101_transform'!D7314</f>
        <v>61904   A  Недвижимость (кроме земли), временно неиспользуемая в основной деятельности, переданная в аренду</v>
      </c>
      <c r="D7316" s="25">
        <f>'101_transform'!E7314</f>
        <v>0</v>
      </c>
      <c r="E7316" s="25">
        <f>'101_transform'!F7314</f>
        <v>0</v>
      </c>
      <c r="F7316" s="25">
        <f>'101_transform'!G7314</f>
        <v>0</v>
      </c>
      <c r="G7316" s="25">
        <f>'101_transform'!H7314</f>
        <v>0</v>
      </c>
    </row>
    <row r="7317" spans="1:7" ht="15" x14ac:dyDescent="0.2">
      <c r="A7317" s="12" t="str">
        <f t="shared" si="114"/>
        <v>АО КБ "ЮНИСТРИМ" (3467) 61905</v>
      </c>
      <c r="B7317" s="25" t="str">
        <f>'101_transform'!C7315</f>
        <v>АО КБ "ЮНИСТРИМ" (3467)</v>
      </c>
      <c r="C7317" s="25" t="str">
        <f>'101_transform'!D7315</f>
        <v>61905   A  Земля, временно неиспользуемая в основной деятельности, учитываемая по справедливой стоимости</v>
      </c>
      <c r="D7317" s="25">
        <f>'101_transform'!E7315</f>
        <v>0</v>
      </c>
      <c r="E7317" s="25">
        <f>'101_transform'!F7315</f>
        <v>0</v>
      </c>
      <c r="F7317" s="25">
        <f>'101_transform'!G7315</f>
        <v>0</v>
      </c>
      <c r="G7317" s="25">
        <f>'101_transform'!H7315</f>
        <v>0</v>
      </c>
    </row>
    <row r="7318" spans="1:7" ht="15" x14ac:dyDescent="0.2">
      <c r="A7318" s="12" t="str">
        <f t="shared" si="114"/>
        <v>АО КБ "ЮНИСТРИМ" (3467) 61906</v>
      </c>
      <c r="B7318" s="25" t="str">
        <f>'101_transform'!C7316</f>
        <v>АО КБ "ЮНИСТРИМ" (3467)</v>
      </c>
      <c r="C7318" s="25" t="str">
        <f>'101_transform'!D7316</f>
        <v>61906   A  Земля, временно неиспользуемая в основной деятельности, учитываемая по справедливой стоимости, переданная в аренду</v>
      </c>
      <c r="D7318" s="25">
        <f>'101_transform'!E7316</f>
        <v>0</v>
      </c>
      <c r="E7318" s="25">
        <f>'101_transform'!F7316</f>
        <v>0</v>
      </c>
      <c r="F7318" s="25">
        <f>'101_transform'!G7316</f>
        <v>0</v>
      </c>
      <c r="G7318" s="25">
        <f>'101_transform'!H7316</f>
        <v>0</v>
      </c>
    </row>
    <row r="7319" spans="1:7" ht="15" x14ac:dyDescent="0.2">
      <c r="A7319" s="12" t="str">
        <f t="shared" si="114"/>
        <v>АО КБ "ЮНИСТРИМ" (3467) 61907</v>
      </c>
      <c r="B7319" s="25" t="str">
        <f>'101_transform'!C7317</f>
        <v>АО КБ "ЮНИСТРИМ" (3467)</v>
      </c>
      <c r="C7319" s="25" t="str">
        <f>'101_transform'!D7317</f>
        <v>61907   A  Недвижимость (кроме земли), временно неиспользуемая в основной деятельности, учитываемая по справедливой стоимости</v>
      </c>
      <c r="D7319" s="25">
        <f>'101_transform'!E7317</f>
        <v>0</v>
      </c>
      <c r="E7319" s="25">
        <f>'101_transform'!F7317</f>
        <v>0</v>
      </c>
      <c r="F7319" s="25">
        <f>'101_transform'!G7317</f>
        <v>0</v>
      </c>
      <c r="G7319" s="25">
        <f>'101_transform'!H7317</f>
        <v>0</v>
      </c>
    </row>
    <row r="7320" spans="1:7" ht="15" x14ac:dyDescent="0.2">
      <c r="A7320" s="12" t="str">
        <f t="shared" si="114"/>
        <v>АО КБ "ЮНИСТРИМ" (3467) 61908</v>
      </c>
      <c r="B7320" s="25" t="str">
        <f>'101_transform'!C7318</f>
        <v>АО КБ "ЮНИСТРИМ" (3467)</v>
      </c>
      <c r="C7320" s="25" t="str">
        <f>'101_transform'!D7318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320" s="25">
        <f>'101_transform'!E7318</f>
        <v>0</v>
      </c>
      <c r="E7320" s="25">
        <f>'101_transform'!F7318</f>
        <v>0</v>
      </c>
      <c r="F7320" s="25">
        <f>'101_transform'!G7318</f>
        <v>0</v>
      </c>
      <c r="G7320" s="25">
        <f>'101_transform'!H7318</f>
        <v>0</v>
      </c>
    </row>
    <row r="7321" spans="1:7" ht="15" x14ac:dyDescent="0.2">
      <c r="A7321" s="12" t="str">
        <f t="shared" si="114"/>
        <v>АО КБ "ЮНИСТРИМ" (3467) 61909</v>
      </c>
      <c r="B7321" s="25" t="str">
        <f>'101_transform'!C7319</f>
        <v>АО КБ "ЮНИСТРИМ" (3467)</v>
      </c>
      <c r="C7321" s="25" t="str">
        <f>'101_transform'!D7319</f>
        <v>61909   П  Амортизация недвижимости (кроме земли), временно неиспользуемой в основной деятельности</v>
      </c>
      <c r="D7321" s="25">
        <f>'101_transform'!E7319</f>
        <v>0</v>
      </c>
      <c r="E7321" s="25">
        <f>'101_transform'!F7319</f>
        <v>0</v>
      </c>
      <c r="F7321" s="25">
        <f>'101_transform'!G7319</f>
        <v>0</v>
      </c>
      <c r="G7321" s="25">
        <f>'101_transform'!H7319</f>
        <v>0</v>
      </c>
    </row>
    <row r="7322" spans="1:7" ht="15" x14ac:dyDescent="0.2">
      <c r="A7322" s="12" t="str">
        <f t="shared" si="114"/>
        <v>АО КБ "ЮНИСТРИМ" (3467) 61910</v>
      </c>
      <c r="B7322" s="25" t="str">
        <f>'101_transform'!C7320</f>
        <v>АО КБ "ЮНИСТРИМ" (3467)</v>
      </c>
      <c r="C7322" s="25" t="str">
        <f>'101_transform'!D7320</f>
        <v>61910   П  Амортизация недвижимости (кроме земли), временно неиспользуемой в основной деятельности, переданной в аренду</v>
      </c>
      <c r="D7322" s="25">
        <f>'101_transform'!E7320</f>
        <v>0</v>
      </c>
      <c r="E7322" s="25">
        <f>'101_transform'!F7320</f>
        <v>0</v>
      </c>
      <c r="F7322" s="25">
        <f>'101_transform'!G7320</f>
        <v>0</v>
      </c>
      <c r="G7322" s="25">
        <f>'101_transform'!H7320</f>
        <v>0</v>
      </c>
    </row>
    <row r="7323" spans="1:7" ht="15" x14ac:dyDescent="0.2">
      <c r="A7323" s="12" t="str">
        <f t="shared" si="114"/>
        <v>АО КБ "ЮНИСТРИМ" (3467) 61911</v>
      </c>
      <c r="B7323" s="25" t="str">
        <f>'101_transform'!C7321</f>
        <v>АО КБ "ЮНИСТРИМ" (3467)</v>
      </c>
      <c r="C7323" s="25" t="str">
        <f>'101_transform'!D7321</f>
        <v>61911   A  Вложения в сооружение (строительство) объектов недвижимости, временно неиспользуемой в основной деятельности</v>
      </c>
      <c r="D7323" s="25">
        <f>'101_transform'!E7321</f>
        <v>0</v>
      </c>
      <c r="E7323" s="25">
        <f>'101_transform'!F7321</f>
        <v>0</v>
      </c>
      <c r="F7323" s="25">
        <f>'101_transform'!G7321</f>
        <v>0</v>
      </c>
      <c r="G7323" s="25">
        <f>'101_transform'!H7321</f>
        <v>0</v>
      </c>
    </row>
    <row r="7324" spans="1:7" ht="15" x14ac:dyDescent="0.2">
      <c r="A7324" s="12" t="str">
        <f t="shared" si="114"/>
        <v>АО КБ "ЮНИСТРИМ" (3467) 61912</v>
      </c>
      <c r="B7324" s="25" t="str">
        <f>'101_transform'!C7322</f>
        <v>АО КБ "ЮНИСТРИМ" (3467)</v>
      </c>
      <c r="C7324" s="25" t="str">
        <f>'101_transform'!D7322</f>
        <v>61912   П  Резервы на возможные потери</v>
      </c>
      <c r="D7324" s="25">
        <f>'101_transform'!E7322</f>
        <v>0</v>
      </c>
      <c r="E7324" s="25">
        <f>'101_transform'!F7322</f>
        <v>0</v>
      </c>
      <c r="F7324" s="25">
        <f>'101_transform'!G7322</f>
        <v>0</v>
      </c>
      <c r="G7324" s="25">
        <f>'101_transform'!H7322</f>
        <v>0</v>
      </c>
    </row>
    <row r="7325" spans="1:7" ht="15" x14ac:dyDescent="0.2">
      <c r="A7325" s="12" t="str">
        <f t="shared" si="114"/>
        <v>АО КБ "ЮНИСТРИМ" (3467) 62001</v>
      </c>
      <c r="B7325" s="25" t="str">
        <f>'101_transform'!C7323</f>
        <v>АО КБ "ЮНИСТРИМ" (3467)</v>
      </c>
      <c r="C7325" s="25" t="str">
        <f>'101_transform'!D7323</f>
        <v>62001   A  Долгосрочные активы, предназначенные для продажи</v>
      </c>
      <c r="D7325" s="25">
        <f>'101_transform'!E7323</f>
        <v>0</v>
      </c>
      <c r="E7325" s="25">
        <f>'101_transform'!F7323</f>
        <v>0</v>
      </c>
      <c r="F7325" s="25">
        <f>'101_transform'!G7323</f>
        <v>0</v>
      </c>
      <c r="G7325" s="25">
        <f>'101_transform'!H7323</f>
        <v>0</v>
      </c>
    </row>
    <row r="7326" spans="1:7" ht="15" x14ac:dyDescent="0.2">
      <c r="A7326" s="12" t="str">
        <f t="shared" si="114"/>
        <v>АО КБ "ЮНИСТРИМ" (3467) 62002</v>
      </c>
      <c r="B7326" s="25" t="str">
        <f>'101_transform'!C7324</f>
        <v>АО КБ "ЮНИСТРИМ" (3467)</v>
      </c>
      <c r="C7326" s="25" t="str">
        <f>'101_transform'!D7324</f>
        <v>62002   П  Резервы на возможные потери</v>
      </c>
      <c r="D7326" s="25">
        <f>'101_transform'!E7324</f>
        <v>0</v>
      </c>
      <c r="E7326" s="25">
        <f>'101_transform'!F7324</f>
        <v>0</v>
      </c>
      <c r="F7326" s="25">
        <f>'101_transform'!G7324</f>
        <v>0</v>
      </c>
      <c r="G7326" s="25">
        <f>'101_transform'!H7324</f>
        <v>0</v>
      </c>
    </row>
    <row r="7327" spans="1:7" ht="15" x14ac:dyDescent="0.2">
      <c r="A7327" s="12" t="str">
        <f t="shared" si="114"/>
        <v>АО КБ "ЮНИСТРИМ" (3467) 62101</v>
      </c>
      <c r="B7327" s="25" t="str">
        <f>'101_transform'!C7325</f>
        <v>АО КБ "ЮНИСТРИМ" (3467)</v>
      </c>
      <c r="C7327" s="25" t="str">
        <f>'101_transform'!D7325</f>
        <v>62101   A  Средства труда, полученные по договорам отступного, залога, назначение которых не определено</v>
      </c>
      <c r="D7327" s="25">
        <f>'101_transform'!E7325</f>
        <v>0</v>
      </c>
      <c r="E7327" s="25">
        <f>'101_transform'!F7325</f>
        <v>0</v>
      </c>
      <c r="F7327" s="25">
        <f>'101_transform'!G7325</f>
        <v>0</v>
      </c>
      <c r="G7327" s="25">
        <f>'101_transform'!H7325</f>
        <v>0</v>
      </c>
    </row>
    <row r="7328" spans="1:7" ht="15" x14ac:dyDescent="0.2">
      <c r="A7328" s="12" t="str">
        <f t="shared" si="114"/>
        <v>АО КБ "ЮНИСТРИМ" (3467) 62102</v>
      </c>
      <c r="B7328" s="25" t="str">
        <f>'101_transform'!C7326</f>
        <v>АО КБ "ЮНИСТРИМ" (3467)</v>
      </c>
      <c r="C7328" s="25" t="str">
        <f>'101_transform'!D7326</f>
        <v>62102   A  Предметы труда, полученные по договорам отступного, залога, назначение которых не определено</v>
      </c>
      <c r="D7328" s="25">
        <f>'101_transform'!E7326</f>
        <v>0</v>
      </c>
      <c r="E7328" s="25">
        <f>'101_transform'!F7326</f>
        <v>0</v>
      </c>
      <c r="F7328" s="25">
        <f>'101_transform'!G7326</f>
        <v>0</v>
      </c>
      <c r="G7328" s="25">
        <f>'101_transform'!H7326</f>
        <v>0</v>
      </c>
    </row>
    <row r="7329" spans="1:7" ht="15" x14ac:dyDescent="0.2">
      <c r="A7329" s="12" t="str">
        <f t="shared" si="114"/>
        <v>АО КБ "ЮНИСТРИМ" (3467) 62103</v>
      </c>
      <c r="B7329" s="25" t="str">
        <f>'101_transform'!C7327</f>
        <v>АО КБ "ЮНИСТРИМ" (3467)</v>
      </c>
      <c r="C7329" s="25" t="str">
        <f>'101_transform'!D7327</f>
        <v>62103   П  Резервы на возможные потери</v>
      </c>
      <c r="D7329" s="25">
        <f>'101_transform'!E7327</f>
        <v>0</v>
      </c>
      <c r="E7329" s="25">
        <f>'101_transform'!F7327</f>
        <v>0</v>
      </c>
      <c r="F7329" s="25">
        <f>'101_transform'!G7327</f>
        <v>0</v>
      </c>
      <c r="G7329" s="25">
        <f>'101_transform'!H7327</f>
        <v>0</v>
      </c>
    </row>
    <row r="7330" spans="1:7" ht="15" x14ac:dyDescent="0.2">
      <c r="A7330" s="12" t="str">
        <f t="shared" si="114"/>
        <v>АО "Яндекс Банк" (3027) 60401</v>
      </c>
      <c r="B7330" s="25" t="str">
        <f>'101_transform'!C7328</f>
        <v>АО "Яндекс Банк" (3027)</v>
      </c>
      <c r="C7330" s="25" t="str">
        <f>'101_transform'!D7328</f>
        <v>60401   A  Основные средства (кроме земли) (c 13.02.2018)_x000D_Категория 1- Здания и сооружения (до 31.12.2002)</v>
      </c>
      <c r="D7330" s="25">
        <f>'101_transform'!E7328</f>
        <v>11086</v>
      </c>
      <c r="E7330" s="25">
        <f>'101_transform'!F7328</f>
        <v>0</v>
      </c>
      <c r="F7330" s="25">
        <f>'101_transform'!G7328</f>
        <v>11086</v>
      </c>
      <c r="G7330" s="25">
        <f>'101_transform'!H7328</f>
        <v>0</v>
      </c>
    </row>
    <row r="7331" spans="1:7" ht="15" x14ac:dyDescent="0.2">
      <c r="A7331" s="12" t="str">
        <f t="shared" si="114"/>
        <v>АО "Яндекс Банк" (3027) 60404</v>
      </c>
      <c r="B7331" s="25" t="str">
        <f>'101_transform'!C7329</f>
        <v>АО "Яндекс Банк" (3027)</v>
      </c>
      <c r="C7331" s="25" t="str">
        <f>'101_transform'!D7329</f>
        <v>60404   A  Земля (c 13.02.2018)</v>
      </c>
      <c r="D7331" s="25">
        <f>'101_transform'!E7329</f>
        <v>0</v>
      </c>
      <c r="E7331" s="25">
        <f>'101_transform'!F7329</f>
        <v>0</v>
      </c>
      <c r="F7331" s="25">
        <f>'101_transform'!G7329</f>
        <v>0</v>
      </c>
      <c r="G7331" s="25">
        <f>'101_transform'!H7329</f>
        <v>0</v>
      </c>
    </row>
    <row r="7332" spans="1:7" ht="15" x14ac:dyDescent="0.2">
      <c r="A7332" s="12" t="str">
        <f t="shared" si="114"/>
        <v>АО "Яндекс Банк" (3027) 60405</v>
      </c>
      <c r="B7332" s="25" t="str">
        <f>'101_transform'!C7330</f>
        <v>АО "Яндекс Банк" (3027)</v>
      </c>
      <c r="C7332" s="25" t="str">
        <f>'101_transform'!D7330</f>
        <v>60405   П
A (до 31.01.2003)  Резервы на возможные потери (c 13.02.2018)
Долгосрочно арендуемые основные средства (до 31.01.2003)</v>
      </c>
      <c r="D7332" s="25">
        <f>'101_transform'!E7330</f>
        <v>0</v>
      </c>
      <c r="E7332" s="25">
        <f>'101_transform'!F7330</f>
        <v>0</v>
      </c>
      <c r="F7332" s="25">
        <f>'101_transform'!G7330</f>
        <v>0</v>
      </c>
      <c r="G7332" s="25">
        <f>'101_transform'!H7330</f>
        <v>0</v>
      </c>
    </row>
    <row r="7333" spans="1:7" ht="15" x14ac:dyDescent="0.2">
      <c r="A7333" s="12" t="str">
        <f t="shared" si="114"/>
        <v>АО "Яндекс Банк" (3027) 60414</v>
      </c>
      <c r="B7333" s="25" t="str">
        <f>'101_transform'!C7331</f>
        <v>АО "Яндекс Банк" (3027)</v>
      </c>
      <c r="C7333" s="25" t="str">
        <f>'101_transform'!D7331</f>
        <v>60414   П  Амортизация основных средств (кроме земли) (c 13.02.2018)</v>
      </c>
      <c r="D7333" s="25">
        <f>'101_transform'!E7331</f>
        <v>0</v>
      </c>
      <c r="E7333" s="25">
        <f>'101_transform'!F7331</f>
        <v>9539</v>
      </c>
      <c r="F7333" s="25">
        <f>'101_transform'!G7331</f>
        <v>0</v>
      </c>
      <c r="G7333" s="25">
        <f>'101_transform'!H7331</f>
        <v>9948</v>
      </c>
    </row>
    <row r="7334" spans="1:7" ht="15" x14ac:dyDescent="0.2">
      <c r="A7334" s="12" t="str">
        <f t="shared" si="114"/>
        <v>АО "Яндекс Банк" (3027) 60415</v>
      </c>
      <c r="B7334" s="25" t="str">
        <f>'101_transform'!C7332</f>
        <v>АО "Яндекс Банк" (3027)</v>
      </c>
      <c r="C7334" s="25" t="str">
        <f>'101_transform'!D7332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334" s="25">
        <f>'101_transform'!E7332</f>
        <v>0</v>
      </c>
      <c r="E7334" s="25">
        <f>'101_transform'!F7332</f>
        <v>0</v>
      </c>
      <c r="F7334" s="25">
        <f>'101_transform'!G7332</f>
        <v>0</v>
      </c>
      <c r="G7334" s="25">
        <f>'101_transform'!H7332</f>
        <v>0</v>
      </c>
    </row>
    <row r="7335" spans="1:7" ht="15" x14ac:dyDescent="0.2">
      <c r="A7335" s="12" t="str">
        <f t="shared" si="114"/>
        <v>АО "Яндекс Банк" (3027) 61901</v>
      </c>
      <c r="B7335" s="25" t="str">
        <f>'101_transform'!C7333</f>
        <v>АО "Яндекс Банк" (3027)</v>
      </c>
      <c r="C7335" s="25" t="str">
        <f>'101_transform'!D7333</f>
        <v>61901   A  Земля, временно неиспользуемая в основной деятельности</v>
      </c>
      <c r="D7335" s="25">
        <f>'101_transform'!E7333</f>
        <v>0</v>
      </c>
      <c r="E7335" s="25">
        <f>'101_transform'!F7333</f>
        <v>0</v>
      </c>
      <c r="F7335" s="25">
        <f>'101_transform'!G7333</f>
        <v>0</v>
      </c>
      <c r="G7335" s="25">
        <f>'101_transform'!H7333</f>
        <v>0</v>
      </c>
    </row>
    <row r="7336" spans="1:7" ht="15" x14ac:dyDescent="0.2">
      <c r="A7336" s="12" t="str">
        <f t="shared" si="114"/>
        <v>АО "Яндекс Банк" (3027) 61902</v>
      </c>
      <c r="B7336" s="25" t="str">
        <f>'101_transform'!C7334</f>
        <v>АО "Яндекс Банк" (3027)</v>
      </c>
      <c r="C7336" s="25" t="str">
        <f>'101_transform'!D7334</f>
        <v>61902   A  Земля, временно неиспользуемая в основной деятельности, переданная в аренду</v>
      </c>
      <c r="D7336" s="25">
        <f>'101_transform'!E7334</f>
        <v>0</v>
      </c>
      <c r="E7336" s="25">
        <f>'101_transform'!F7334</f>
        <v>0</v>
      </c>
      <c r="F7336" s="25">
        <f>'101_transform'!G7334</f>
        <v>0</v>
      </c>
      <c r="G7336" s="25">
        <f>'101_transform'!H7334</f>
        <v>0</v>
      </c>
    </row>
    <row r="7337" spans="1:7" ht="15" x14ac:dyDescent="0.2">
      <c r="A7337" s="12" t="str">
        <f t="shared" si="114"/>
        <v>АО "Яндекс Банк" (3027) 61903</v>
      </c>
      <c r="B7337" s="25" t="str">
        <f>'101_transform'!C7335</f>
        <v>АО "Яндекс Банк" (3027)</v>
      </c>
      <c r="C7337" s="25" t="str">
        <f>'101_transform'!D7335</f>
        <v>61903   A  Недвижимость (кроме земли), временно неиспользуемая в основной деятельности</v>
      </c>
      <c r="D7337" s="25">
        <f>'101_transform'!E7335</f>
        <v>0</v>
      </c>
      <c r="E7337" s="25">
        <f>'101_transform'!F7335</f>
        <v>0</v>
      </c>
      <c r="F7337" s="25">
        <f>'101_transform'!G7335</f>
        <v>0</v>
      </c>
      <c r="G7337" s="25">
        <f>'101_transform'!H7335</f>
        <v>0</v>
      </c>
    </row>
    <row r="7338" spans="1:7" ht="15" x14ac:dyDescent="0.2">
      <c r="A7338" s="12" t="str">
        <f t="shared" si="114"/>
        <v>АО "Яндекс Банк" (3027) 61904</v>
      </c>
      <c r="B7338" s="25" t="str">
        <f>'101_transform'!C7336</f>
        <v>АО "Яндекс Банк" (3027)</v>
      </c>
      <c r="C7338" s="25" t="str">
        <f>'101_transform'!D7336</f>
        <v>61904   A  Недвижимость (кроме земли), временно неиспользуемая в основной деятельности, переданная в аренду</v>
      </c>
      <c r="D7338" s="25">
        <f>'101_transform'!E7336</f>
        <v>0</v>
      </c>
      <c r="E7338" s="25">
        <f>'101_transform'!F7336</f>
        <v>0</v>
      </c>
      <c r="F7338" s="25">
        <f>'101_transform'!G7336</f>
        <v>0</v>
      </c>
      <c r="G7338" s="25">
        <f>'101_transform'!H7336</f>
        <v>0</v>
      </c>
    </row>
    <row r="7339" spans="1:7" ht="15" x14ac:dyDescent="0.2">
      <c r="A7339" s="12" t="str">
        <f t="shared" si="114"/>
        <v>АО "Яндекс Банк" (3027) 61905</v>
      </c>
      <c r="B7339" s="25" t="str">
        <f>'101_transform'!C7337</f>
        <v>АО "Яндекс Банк" (3027)</v>
      </c>
      <c r="C7339" s="25" t="str">
        <f>'101_transform'!D7337</f>
        <v>61905   A  Земля, временно неиспользуемая в основной деятельности, учитываемая по справедливой стоимости</v>
      </c>
      <c r="D7339" s="25">
        <f>'101_transform'!E7337</f>
        <v>0</v>
      </c>
      <c r="E7339" s="25">
        <f>'101_transform'!F7337</f>
        <v>0</v>
      </c>
      <c r="F7339" s="25">
        <f>'101_transform'!G7337</f>
        <v>0</v>
      </c>
      <c r="G7339" s="25">
        <f>'101_transform'!H7337</f>
        <v>0</v>
      </c>
    </row>
    <row r="7340" spans="1:7" ht="15" x14ac:dyDescent="0.2">
      <c r="A7340" s="12" t="str">
        <f t="shared" si="114"/>
        <v>АО "Яндекс Банк" (3027) 61906</v>
      </c>
      <c r="B7340" s="25" t="str">
        <f>'101_transform'!C7338</f>
        <v>АО "Яндекс Банк" (3027)</v>
      </c>
      <c r="C7340" s="25" t="str">
        <f>'101_transform'!D7338</f>
        <v>61906   A  Земля, временно неиспользуемая в основной деятельности, учитываемая по справедливой стоимости, переданная в аренду</v>
      </c>
      <c r="D7340" s="25">
        <f>'101_transform'!E7338</f>
        <v>0</v>
      </c>
      <c r="E7340" s="25">
        <f>'101_transform'!F7338</f>
        <v>0</v>
      </c>
      <c r="F7340" s="25">
        <f>'101_transform'!G7338</f>
        <v>0</v>
      </c>
      <c r="G7340" s="25">
        <f>'101_transform'!H7338</f>
        <v>0</v>
      </c>
    </row>
    <row r="7341" spans="1:7" ht="15" x14ac:dyDescent="0.2">
      <c r="A7341" s="12" t="str">
        <f t="shared" si="114"/>
        <v>АО "Яндекс Банк" (3027) 61907</v>
      </c>
      <c r="B7341" s="25" t="str">
        <f>'101_transform'!C7339</f>
        <v>АО "Яндекс Банк" (3027)</v>
      </c>
      <c r="C7341" s="25" t="str">
        <f>'101_transform'!D7339</f>
        <v>61907   A  Недвижимость (кроме земли), временно неиспользуемая в основной деятельности, учитываемая по справедливой стоимости</v>
      </c>
      <c r="D7341" s="25">
        <f>'101_transform'!E7339</f>
        <v>0</v>
      </c>
      <c r="E7341" s="25">
        <f>'101_transform'!F7339</f>
        <v>0</v>
      </c>
      <c r="F7341" s="25">
        <f>'101_transform'!G7339</f>
        <v>0</v>
      </c>
      <c r="G7341" s="25">
        <f>'101_transform'!H7339</f>
        <v>0</v>
      </c>
    </row>
    <row r="7342" spans="1:7" ht="15" x14ac:dyDescent="0.2">
      <c r="A7342" s="12" t="str">
        <f t="shared" si="114"/>
        <v>АО "Яндекс Банк" (3027) 61908</v>
      </c>
      <c r="B7342" s="25" t="str">
        <f>'101_transform'!C7340</f>
        <v>АО "Яндекс Банк" (3027)</v>
      </c>
      <c r="C7342" s="25" t="str">
        <f>'101_transform'!D7340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342" s="25">
        <f>'101_transform'!E7340</f>
        <v>0</v>
      </c>
      <c r="E7342" s="25">
        <f>'101_transform'!F7340</f>
        <v>0</v>
      </c>
      <c r="F7342" s="25">
        <f>'101_transform'!G7340</f>
        <v>0</v>
      </c>
      <c r="G7342" s="25">
        <f>'101_transform'!H7340</f>
        <v>0</v>
      </c>
    </row>
    <row r="7343" spans="1:7" ht="15" x14ac:dyDescent="0.2">
      <c r="A7343" s="12" t="str">
        <f t="shared" si="114"/>
        <v>АО "Яндекс Банк" (3027) 61909</v>
      </c>
      <c r="B7343" s="25" t="str">
        <f>'101_transform'!C7341</f>
        <v>АО "Яндекс Банк" (3027)</v>
      </c>
      <c r="C7343" s="25" t="str">
        <f>'101_transform'!D7341</f>
        <v>61909   П  Амортизация недвижимости (кроме земли), временно неиспользуемой в основной деятельности</v>
      </c>
      <c r="D7343" s="25">
        <f>'101_transform'!E7341</f>
        <v>0</v>
      </c>
      <c r="E7343" s="25">
        <f>'101_transform'!F7341</f>
        <v>0</v>
      </c>
      <c r="F7343" s="25">
        <f>'101_transform'!G7341</f>
        <v>0</v>
      </c>
      <c r="G7343" s="25">
        <f>'101_transform'!H7341</f>
        <v>0</v>
      </c>
    </row>
    <row r="7344" spans="1:7" ht="15" x14ac:dyDescent="0.2">
      <c r="A7344" s="12" t="str">
        <f t="shared" si="114"/>
        <v>АО "Яндекс Банк" (3027) 61910</v>
      </c>
      <c r="B7344" s="25" t="str">
        <f>'101_transform'!C7342</f>
        <v>АО "Яндекс Банк" (3027)</v>
      </c>
      <c r="C7344" s="25" t="str">
        <f>'101_transform'!D7342</f>
        <v>61910   П  Амортизация недвижимости (кроме земли), временно неиспользуемой в основной деятельности, переданной в аренду</v>
      </c>
      <c r="D7344" s="25">
        <f>'101_transform'!E7342</f>
        <v>0</v>
      </c>
      <c r="E7344" s="25">
        <f>'101_transform'!F7342</f>
        <v>0</v>
      </c>
      <c r="F7344" s="25">
        <f>'101_transform'!G7342</f>
        <v>0</v>
      </c>
      <c r="G7344" s="25">
        <f>'101_transform'!H7342</f>
        <v>0</v>
      </c>
    </row>
    <row r="7345" spans="1:7" ht="15" x14ac:dyDescent="0.2">
      <c r="A7345" s="12" t="str">
        <f t="shared" si="114"/>
        <v>АО "Яндекс Банк" (3027) 61911</v>
      </c>
      <c r="B7345" s="25" t="str">
        <f>'101_transform'!C7343</f>
        <v>АО "Яндекс Банк" (3027)</v>
      </c>
      <c r="C7345" s="25" t="str">
        <f>'101_transform'!D7343</f>
        <v>61911   A  Вложения в сооружение (строительство) объектов недвижимости, временно неиспользуемой в основной деятельности</v>
      </c>
      <c r="D7345" s="25">
        <f>'101_transform'!E7343</f>
        <v>0</v>
      </c>
      <c r="E7345" s="25">
        <f>'101_transform'!F7343</f>
        <v>0</v>
      </c>
      <c r="F7345" s="25">
        <f>'101_transform'!G7343</f>
        <v>0</v>
      </c>
      <c r="G7345" s="25">
        <f>'101_transform'!H7343</f>
        <v>0</v>
      </c>
    </row>
    <row r="7346" spans="1:7" ht="15" x14ac:dyDescent="0.2">
      <c r="A7346" s="12" t="str">
        <f t="shared" si="114"/>
        <v>АО "Яндекс Банк" (3027) 61912</v>
      </c>
      <c r="B7346" s="25" t="str">
        <f>'101_transform'!C7344</f>
        <v>АО "Яндекс Банк" (3027)</v>
      </c>
      <c r="C7346" s="25" t="str">
        <f>'101_transform'!D7344</f>
        <v>61912   П  Резервы на возможные потери</v>
      </c>
      <c r="D7346" s="25">
        <f>'101_transform'!E7344</f>
        <v>0</v>
      </c>
      <c r="E7346" s="25">
        <f>'101_transform'!F7344</f>
        <v>0</v>
      </c>
      <c r="F7346" s="25">
        <f>'101_transform'!G7344</f>
        <v>0</v>
      </c>
      <c r="G7346" s="25">
        <f>'101_transform'!H7344</f>
        <v>0</v>
      </c>
    </row>
    <row r="7347" spans="1:7" ht="15" x14ac:dyDescent="0.2">
      <c r="A7347" s="12" t="str">
        <f t="shared" si="114"/>
        <v>АО "Яндекс Банк" (3027) 62001</v>
      </c>
      <c r="B7347" s="25" t="str">
        <f>'101_transform'!C7345</f>
        <v>АО "Яндекс Банк" (3027)</v>
      </c>
      <c r="C7347" s="25" t="str">
        <f>'101_transform'!D7345</f>
        <v>62001   A  Долгосрочные активы, предназначенные для продажи</v>
      </c>
      <c r="D7347" s="25">
        <f>'101_transform'!E7345</f>
        <v>0</v>
      </c>
      <c r="E7347" s="25">
        <f>'101_transform'!F7345</f>
        <v>0</v>
      </c>
      <c r="F7347" s="25">
        <f>'101_transform'!G7345</f>
        <v>0</v>
      </c>
      <c r="G7347" s="25">
        <f>'101_transform'!H7345</f>
        <v>0</v>
      </c>
    </row>
    <row r="7348" spans="1:7" ht="15" x14ac:dyDescent="0.2">
      <c r="A7348" s="12" t="str">
        <f t="shared" si="114"/>
        <v>АО "Яндекс Банк" (3027) 62002</v>
      </c>
      <c r="B7348" s="25" t="str">
        <f>'101_transform'!C7346</f>
        <v>АО "Яндекс Банк" (3027)</v>
      </c>
      <c r="C7348" s="25" t="str">
        <f>'101_transform'!D7346</f>
        <v>62002   П  Резервы на возможные потери</v>
      </c>
      <c r="D7348" s="25">
        <f>'101_transform'!E7346</f>
        <v>0</v>
      </c>
      <c r="E7348" s="25">
        <f>'101_transform'!F7346</f>
        <v>0</v>
      </c>
      <c r="F7348" s="25">
        <f>'101_transform'!G7346</f>
        <v>0</v>
      </c>
      <c r="G7348" s="25">
        <f>'101_transform'!H7346</f>
        <v>0</v>
      </c>
    </row>
    <row r="7349" spans="1:7" ht="15" x14ac:dyDescent="0.2">
      <c r="A7349" s="12" t="str">
        <f t="shared" si="114"/>
        <v>АО "Яндекс Банк" (3027) 62101</v>
      </c>
      <c r="B7349" s="25" t="str">
        <f>'101_transform'!C7347</f>
        <v>АО "Яндекс Банк" (3027)</v>
      </c>
      <c r="C7349" s="25" t="str">
        <f>'101_transform'!D7347</f>
        <v>62101   A  Средства труда, полученные по договорам отступного, залога, назначение которых не определено</v>
      </c>
      <c r="D7349" s="25">
        <f>'101_transform'!E7347</f>
        <v>0</v>
      </c>
      <c r="E7349" s="25">
        <f>'101_transform'!F7347</f>
        <v>0</v>
      </c>
      <c r="F7349" s="25">
        <f>'101_transform'!G7347</f>
        <v>0</v>
      </c>
      <c r="G7349" s="25">
        <f>'101_transform'!H7347</f>
        <v>0</v>
      </c>
    </row>
    <row r="7350" spans="1:7" ht="15" x14ac:dyDescent="0.2">
      <c r="A7350" s="12" t="str">
        <f t="shared" si="114"/>
        <v>АО "Яндекс Банк" (3027) 62102</v>
      </c>
      <c r="B7350" s="25" t="str">
        <f>'101_transform'!C7348</f>
        <v>АО "Яндекс Банк" (3027)</v>
      </c>
      <c r="C7350" s="25" t="str">
        <f>'101_transform'!D7348</f>
        <v>62102   A  Предметы труда, полученные по договорам отступного, залога, назначение которых не определено</v>
      </c>
      <c r="D7350" s="25">
        <f>'101_transform'!E7348</f>
        <v>0</v>
      </c>
      <c r="E7350" s="25">
        <f>'101_transform'!F7348</f>
        <v>0</v>
      </c>
      <c r="F7350" s="25">
        <f>'101_transform'!G7348</f>
        <v>0</v>
      </c>
      <c r="G7350" s="25">
        <f>'101_transform'!H7348</f>
        <v>0</v>
      </c>
    </row>
    <row r="7351" spans="1:7" ht="15" x14ac:dyDescent="0.2">
      <c r="A7351" s="12" t="str">
        <f t="shared" si="114"/>
        <v>АО "Яндекс Банк" (3027) 62103</v>
      </c>
      <c r="B7351" s="25" t="str">
        <f>'101_transform'!C7349</f>
        <v>АО "Яндекс Банк" (3027)</v>
      </c>
      <c r="C7351" s="25" t="str">
        <f>'101_transform'!D7349</f>
        <v>62103   П  Резервы на возможные потери</v>
      </c>
      <c r="D7351" s="25">
        <f>'101_transform'!E7349</f>
        <v>0</v>
      </c>
      <c r="E7351" s="25">
        <f>'101_transform'!F7349</f>
        <v>0</v>
      </c>
      <c r="F7351" s="25">
        <f>'101_transform'!G7349</f>
        <v>0</v>
      </c>
      <c r="G7351" s="25">
        <f>'101_transform'!H7349</f>
        <v>0</v>
      </c>
    </row>
    <row r="7352" spans="1:7" ht="15" x14ac:dyDescent="0.2">
      <c r="A7352" s="12" t="str">
        <f t="shared" si="114"/>
        <v>ИКБР "ЯРИНТЕРБАНК" (ООО) (2564) 60401</v>
      </c>
      <c r="B7352" s="25" t="str">
        <f>'101_transform'!C7350</f>
        <v>ИКБР "ЯРИНТЕРБАНК" (ООО) (2564)</v>
      </c>
      <c r="C7352" s="25" t="str">
        <f>'101_transform'!D7350</f>
        <v>60401   A  Основные средства (кроме земли) (c 13.02.2018)_x000D_Категория 1- Здания и сооружения (до 31.12.2002)</v>
      </c>
      <c r="D7352" s="25">
        <f>'101_transform'!E7350</f>
        <v>133155</v>
      </c>
      <c r="E7352" s="25">
        <f>'101_transform'!F7350</f>
        <v>0</v>
      </c>
      <c r="F7352" s="25">
        <f>'101_transform'!G7350</f>
        <v>139544</v>
      </c>
      <c r="G7352" s="25">
        <f>'101_transform'!H7350</f>
        <v>0</v>
      </c>
    </row>
    <row r="7353" spans="1:7" ht="15" x14ac:dyDescent="0.2">
      <c r="A7353" s="12" t="str">
        <f t="shared" si="114"/>
        <v>ИКБР "ЯРИНТЕРБАНК" (ООО) (2564) 60404</v>
      </c>
      <c r="B7353" s="25" t="str">
        <f>'101_transform'!C7351</f>
        <v>ИКБР "ЯРИНТЕРБАНК" (ООО) (2564)</v>
      </c>
      <c r="C7353" s="25" t="str">
        <f>'101_transform'!D7351</f>
        <v>60404   A  Земля (c 13.02.2018)</v>
      </c>
      <c r="D7353" s="25">
        <f>'101_transform'!E7351</f>
        <v>10855</v>
      </c>
      <c r="E7353" s="25">
        <f>'101_transform'!F7351</f>
        <v>0</v>
      </c>
      <c r="F7353" s="25">
        <f>'101_transform'!G7351</f>
        <v>10855</v>
      </c>
      <c r="G7353" s="25">
        <f>'101_transform'!H7351</f>
        <v>0</v>
      </c>
    </row>
    <row r="7354" spans="1:7" ht="15" x14ac:dyDescent="0.2">
      <c r="A7354" s="12" t="str">
        <f t="shared" si="114"/>
        <v>ИКБР "ЯРИНТЕРБАНК" (ООО) (2564) 60405</v>
      </c>
      <c r="B7354" s="25" t="str">
        <f>'101_transform'!C7352</f>
        <v>ИКБР "ЯРИНТЕРБАНК" (ООО) (2564)</v>
      </c>
      <c r="C7354" s="25" t="str">
        <f>'101_transform'!D7352</f>
        <v>60405   П
A (до 31.01.2003)  Резервы на возможные потери (c 13.02.2018)
Долгосрочно арендуемые основные средства (до 31.01.2003)</v>
      </c>
      <c r="D7354" s="25">
        <f>'101_transform'!E7352</f>
        <v>0</v>
      </c>
      <c r="E7354" s="25">
        <f>'101_transform'!F7352</f>
        <v>349</v>
      </c>
      <c r="F7354" s="25">
        <f>'101_transform'!G7352</f>
        <v>0</v>
      </c>
      <c r="G7354" s="25">
        <f>'101_transform'!H7352</f>
        <v>349</v>
      </c>
    </row>
    <row r="7355" spans="1:7" ht="15" x14ac:dyDescent="0.2">
      <c r="A7355" s="12" t="str">
        <f t="shared" si="114"/>
        <v>ИКБР "ЯРИНТЕРБАНК" (ООО) (2564) 60414</v>
      </c>
      <c r="B7355" s="25" t="str">
        <f>'101_transform'!C7353</f>
        <v>ИКБР "ЯРИНТЕРБАНК" (ООО) (2564)</v>
      </c>
      <c r="C7355" s="25" t="str">
        <f>'101_transform'!D7353</f>
        <v>60414   П  Амортизация основных средств (кроме земли) (c 13.02.2018)</v>
      </c>
      <c r="D7355" s="25">
        <f>'101_transform'!E7353</f>
        <v>0</v>
      </c>
      <c r="E7355" s="25">
        <f>'101_transform'!F7353</f>
        <v>34800</v>
      </c>
      <c r="F7355" s="25">
        <f>'101_transform'!G7353</f>
        <v>0</v>
      </c>
      <c r="G7355" s="25">
        <f>'101_transform'!H7353</f>
        <v>33789</v>
      </c>
    </row>
    <row r="7356" spans="1:7" ht="15" x14ac:dyDescent="0.2">
      <c r="A7356" s="12" t="str">
        <f t="shared" si="114"/>
        <v>ИКБР "ЯРИНТЕРБАНК" (ООО) (2564) 60415</v>
      </c>
      <c r="B7356" s="25" t="str">
        <f>'101_transform'!C7354</f>
        <v>ИКБР "ЯРИНТЕРБАНК" (ООО) (2564)</v>
      </c>
      <c r="C7356" s="25" t="str">
        <f>'101_transform'!D7354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D7356" s="25">
        <f>'101_transform'!E7354</f>
        <v>699</v>
      </c>
      <c r="E7356" s="25">
        <f>'101_transform'!F7354</f>
        <v>0</v>
      </c>
      <c r="F7356" s="25">
        <f>'101_transform'!G7354</f>
        <v>919</v>
      </c>
      <c r="G7356" s="25">
        <f>'101_transform'!H7354</f>
        <v>0</v>
      </c>
    </row>
    <row r="7357" spans="1:7" ht="15" x14ac:dyDescent="0.2">
      <c r="A7357" s="12" t="str">
        <f t="shared" si="114"/>
        <v>ИКБР "ЯРИНТЕРБАНК" (ООО) (2564) 61901</v>
      </c>
      <c r="B7357" s="25" t="str">
        <f>'101_transform'!C7355</f>
        <v>ИКБР "ЯРИНТЕРБАНК" (ООО) (2564)</v>
      </c>
      <c r="C7357" s="25" t="str">
        <f>'101_transform'!D7355</f>
        <v>61901   A  Земля, временно неиспользуемая в основной деятельности</v>
      </c>
      <c r="D7357" s="25">
        <f>'101_transform'!E7355</f>
        <v>0</v>
      </c>
      <c r="E7357" s="25">
        <f>'101_transform'!F7355</f>
        <v>0</v>
      </c>
      <c r="F7357" s="25">
        <f>'101_transform'!G7355</f>
        <v>0</v>
      </c>
      <c r="G7357" s="25">
        <f>'101_transform'!H7355</f>
        <v>0</v>
      </c>
    </row>
    <row r="7358" spans="1:7" ht="15" x14ac:dyDescent="0.2">
      <c r="A7358" s="12" t="str">
        <f t="shared" si="114"/>
        <v>ИКБР "ЯРИНТЕРБАНК" (ООО) (2564) 61902</v>
      </c>
      <c r="B7358" s="25" t="str">
        <f>'101_transform'!C7356</f>
        <v>ИКБР "ЯРИНТЕРБАНК" (ООО) (2564)</v>
      </c>
      <c r="C7358" s="25" t="str">
        <f>'101_transform'!D7356</f>
        <v>61902   A  Земля, временно неиспользуемая в основной деятельности, переданная в аренду</v>
      </c>
      <c r="D7358" s="25">
        <f>'101_transform'!E7356</f>
        <v>0</v>
      </c>
      <c r="E7358" s="25">
        <f>'101_transform'!F7356</f>
        <v>0</v>
      </c>
      <c r="F7358" s="25">
        <f>'101_transform'!G7356</f>
        <v>0</v>
      </c>
      <c r="G7358" s="25">
        <f>'101_transform'!H7356</f>
        <v>0</v>
      </c>
    </row>
    <row r="7359" spans="1:7" ht="15" x14ac:dyDescent="0.2">
      <c r="A7359" s="12" t="str">
        <f t="shared" si="114"/>
        <v>ИКБР "ЯРИНТЕРБАНК" (ООО) (2564) 61903</v>
      </c>
      <c r="B7359" s="25" t="str">
        <f>'101_transform'!C7357</f>
        <v>ИКБР "ЯРИНТЕРБАНК" (ООО) (2564)</v>
      </c>
      <c r="C7359" s="25" t="str">
        <f>'101_transform'!D7357</f>
        <v>61903   A  Недвижимость (кроме земли), временно неиспользуемая в основной деятельности</v>
      </c>
      <c r="D7359" s="25">
        <f>'101_transform'!E7357</f>
        <v>0</v>
      </c>
      <c r="E7359" s="25">
        <f>'101_transform'!F7357</f>
        <v>0</v>
      </c>
      <c r="F7359" s="25">
        <f>'101_transform'!G7357</f>
        <v>0</v>
      </c>
      <c r="G7359" s="25">
        <f>'101_transform'!H7357</f>
        <v>0</v>
      </c>
    </row>
    <row r="7360" spans="1:7" ht="15" x14ac:dyDescent="0.2">
      <c r="A7360" s="12" t="str">
        <f t="shared" si="114"/>
        <v>ИКБР "ЯРИНТЕРБАНК" (ООО) (2564) 61904</v>
      </c>
      <c r="B7360" s="25" t="str">
        <f>'101_transform'!C7358</f>
        <v>ИКБР "ЯРИНТЕРБАНК" (ООО) (2564)</v>
      </c>
      <c r="C7360" s="25" t="str">
        <f>'101_transform'!D7358</f>
        <v>61904   A  Недвижимость (кроме земли), временно неиспользуемая в основной деятельности, переданная в аренду</v>
      </c>
      <c r="D7360" s="25">
        <f>'101_transform'!E7358</f>
        <v>0</v>
      </c>
      <c r="E7360" s="25">
        <f>'101_transform'!F7358</f>
        <v>0</v>
      </c>
      <c r="F7360" s="25">
        <f>'101_transform'!G7358</f>
        <v>0</v>
      </c>
      <c r="G7360" s="25">
        <f>'101_transform'!H7358</f>
        <v>0</v>
      </c>
    </row>
    <row r="7361" spans="1:7" ht="15" x14ac:dyDescent="0.2">
      <c r="A7361" s="12" t="str">
        <f t="shared" si="114"/>
        <v>ИКБР "ЯРИНТЕРБАНК" (ООО) (2564) 61905</v>
      </c>
      <c r="B7361" s="25" t="str">
        <f>'101_transform'!C7359</f>
        <v>ИКБР "ЯРИНТЕРБАНК" (ООО) (2564)</v>
      </c>
      <c r="C7361" s="25" t="str">
        <f>'101_transform'!D7359</f>
        <v>61905   A  Земля, временно неиспользуемая в основной деятельности, учитываемая по справедливой стоимости</v>
      </c>
      <c r="D7361" s="25">
        <f>'101_transform'!E7359</f>
        <v>0</v>
      </c>
      <c r="E7361" s="25">
        <f>'101_transform'!F7359</f>
        <v>0</v>
      </c>
      <c r="F7361" s="25">
        <f>'101_transform'!G7359</f>
        <v>0</v>
      </c>
      <c r="G7361" s="25">
        <f>'101_transform'!H7359</f>
        <v>0</v>
      </c>
    </row>
    <row r="7362" spans="1:7" ht="15" x14ac:dyDescent="0.2">
      <c r="A7362" s="12" t="str">
        <f t="shared" si="114"/>
        <v>ИКБР "ЯРИНТЕРБАНК" (ООО) (2564) 61906</v>
      </c>
      <c r="B7362" s="25" t="str">
        <f>'101_transform'!C7360</f>
        <v>ИКБР "ЯРИНТЕРБАНК" (ООО) (2564)</v>
      </c>
      <c r="C7362" s="25" t="str">
        <f>'101_transform'!D7360</f>
        <v>61906   A  Земля, временно неиспользуемая в основной деятельности, учитываемая по справедливой стоимости, переданная в аренду</v>
      </c>
      <c r="D7362" s="25">
        <f>'101_transform'!E7360</f>
        <v>0</v>
      </c>
      <c r="E7362" s="25">
        <f>'101_transform'!F7360</f>
        <v>0</v>
      </c>
      <c r="F7362" s="25">
        <f>'101_transform'!G7360</f>
        <v>0</v>
      </c>
      <c r="G7362" s="25">
        <f>'101_transform'!H7360</f>
        <v>0</v>
      </c>
    </row>
    <row r="7363" spans="1:7" ht="15" x14ac:dyDescent="0.2">
      <c r="A7363" s="12" t="str">
        <f t="shared" si="114"/>
        <v>ИКБР "ЯРИНТЕРБАНК" (ООО) (2564) 61907</v>
      </c>
      <c r="B7363" s="25" t="str">
        <f>'101_transform'!C7361</f>
        <v>ИКБР "ЯРИНТЕРБАНК" (ООО) (2564)</v>
      </c>
      <c r="C7363" s="25" t="str">
        <f>'101_transform'!D7361</f>
        <v>61907   A  Недвижимость (кроме земли), временно неиспользуемая в основной деятельности, учитываемая по справедливой стоимости</v>
      </c>
      <c r="D7363" s="25">
        <f>'101_transform'!E7361</f>
        <v>0</v>
      </c>
      <c r="E7363" s="25">
        <f>'101_transform'!F7361</f>
        <v>0</v>
      </c>
      <c r="F7363" s="25">
        <f>'101_transform'!G7361</f>
        <v>0</v>
      </c>
      <c r="G7363" s="25">
        <f>'101_transform'!H7361</f>
        <v>0</v>
      </c>
    </row>
    <row r="7364" spans="1:7" ht="15" x14ac:dyDescent="0.2">
      <c r="A7364" s="12" t="str">
        <f t="shared" ref="A7364:A7373" si="115">B7364&amp;" "&amp;LEFT(C7364,5)</f>
        <v>ИКБР "ЯРИНТЕРБАНК" (ООО) (2564) 61908</v>
      </c>
      <c r="B7364" s="25" t="str">
        <f>'101_transform'!C7362</f>
        <v>ИКБР "ЯРИНТЕРБАНК" (ООО) (2564)</v>
      </c>
      <c r="C7364" s="25" t="str">
        <f>'101_transform'!D7362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D7364" s="25">
        <f>'101_transform'!E7362</f>
        <v>0</v>
      </c>
      <c r="E7364" s="25">
        <f>'101_transform'!F7362</f>
        <v>0</v>
      </c>
      <c r="F7364" s="25">
        <f>'101_transform'!G7362</f>
        <v>0</v>
      </c>
      <c r="G7364" s="25">
        <f>'101_transform'!H7362</f>
        <v>0</v>
      </c>
    </row>
    <row r="7365" spans="1:7" ht="15" x14ac:dyDescent="0.2">
      <c r="A7365" s="12" t="str">
        <f t="shared" si="115"/>
        <v>ИКБР "ЯРИНТЕРБАНК" (ООО) (2564) 61909</v>
      </c>
      <c r="B7365" s="25" t="str">
        <f>'101_transform'!C7363</f>
        <v>ИКБР "ЯРИНТЕРБАНК" (ООО) (2564)</v>
      </c>
      <c r="C7365" s="25" t="str">
        <f>'101_transform'!D7363</f>
        <v>61909   П  Амортизация недвижимости (кроме земли), временно неиспользуемой в основной деятельности</v>
      </c>
      <c r="D7365" s="25">
        <f>'101_transform'!E7363</f>
        <v>0</v>
      </c>
      <c r="E7365" s="25">
        <f>'101_transform'!F7363</f>
        <v>0</v>
      </c>
      <c r="F7365" s="25">
        <f>'101_transform'!G7363</f>
        <v>0</v>
      </c>
      <c r="G7365" s="25">
        <f>'101_transform'!H7363</f>
        <v>0</v>
      </c>
    </row>
    <row r="7366" spans="1:7" ht="15" x14ac:dyDescent="0.2">
      <c r="A7366" s="12" t="str">
        <f t="shared" si="115"/>
        <v>ИКБР "ЯРИНТЕРБАНК" (ООО) (2564) 61910</v>
      </c>
      <c r="B7366" s="25" t="str">
        <f>'101_transform'!C7364</f>
        <v>ИКБР "ЯРИНТЕРБАНК" (ООО) (2564)</v>
      </c>
      <c r="C7366" s="25" t="str">
        <f>'101_transform'!D7364</f>
        <v>61910   П  Амортизация недвижимости (кроме земли), временно неиспользуемой в основной деятельности, переданной в аренду</v>
      </c>
      <c r="D7366" s="25">
        <f>'101_transform'!E7364</f>
        <v>0</v>
      </c>
      <c r="E7366" s="25">
        <f>'101_transform'!F7364</f>
        <v>0</v>
      </c>
      <c r="F7366" s="25">
        <f>'101_transform'!G7364</f>
        <v>0</v>
      </c>
      <c r="G7366" s="25">
        <f>'101_transform'!H7364</f>
        <v>0</v>
      </c>
    </row>
    <row r="7367" spans="1:7" ht="15" x14ac:dyDescent="0.2">
      <c r="A7367" s="12" t="str">
        <f t="shared" si="115"/>
        <v>ИКБР "ЯРИНТЕРБАНК" (ООО) (2564) 61911</v>
      </c>
      <c r="B7367" s="25" t="str">
        <f>'101_transform'!C7365</f>
        <v>ИКБР "ЯРИНТЕРБАНК" (ООО) (2564)</v>
      </c>
      <c r="C7367" s="25" t="str">
        <f>'101_transform'!D7365</f>
        <v>61911   A  Вложения в сооружение (строительство) объектов недвижимости, временно неиспользуемой в основной деятельности</v>
      </c>
      <c r="D7367" s="25">
        <f>'101_transform'!E7365</f>
        <v>0</v>
      </c>
      <c r="E7367" s="25">
        <f>'101_transform'!F7365</f>
        <v>0</v>
      </c>
      <c r="F7367" s="25">
        <f>'101_transform'!G7365</f>
        <v>0</v>
      </c>
      <c r="G7367" s="25">
        <f>'101_transform'!H7365</f>
        <v>0</v>
      </c>
    </row>
    <row r="7368" spans="1:7" ht="15" x14ac:dyDescent="0.2">
      <c r="A7368" s="12" t="str">
        <f t="shared" si="115"/>
        <v>ИКБР "ЯРИНТЕРБАНК" (ООО) (2564) 61912</v>
      </c>
      <c r="B7368" s="25" t="str">
        <f>'101_transform'!C7366</f>
        <v>ИКБР "ЯРИНТЕРБАНК" (ООО) (2564)</v>
      </c>
      <c r="C7368" s="25" t="str">
        <f>'101_transform'!D7366</f>
        <v>61912   П  Резервы на возможные потери</v>
      </c>
      <c r="D7368" s="25">
        <f>'101_transform'!E7366</f>
        <v>0</v>
      </c>
      <c r="E7368" s="25">
        <f>'101_transform'!F7366</f>
        <v>0</v>
      </c>
      <c r="F7368" s="25">
        <f>'101_transform'!G7366</f>
        <v>0</v>
      </c>
      <c r="G7368" s="25">
        <f>'101_transform'!H7366</f>
        <v>0</v>
      </c>
    </row>
    <row r="7369" spans="1:7" ht="15" x14ac:dyDescent="0.2">
      <c r="A7369" s="12" t="str">
        <f t="shared" si="115"/>
        <v>ИКБР "ЯРИНТЕРБАНК" (ООО) (2564) 62001</v>
      </c>
      <c r="B7369" s="25" t="str">
        <f>'101_transform'!C7367</f>
        <v>ИКБР "ЯРИНТЕРБАНК" (ООО) (2564)</v>
      </c>
      <c r="C7369" s="25" t="str">
        <f>'101_transform'!D7367</f>
        <v>62001   A  Долгосрочные активы, предназначенные для продажи</v>
      </c>
      <c r="D7369" s="25">
        <f>'101_transform'!E7367</f>
        <v>833</v>
      </c>
      <c r="E7369" s="25">
        <f>'101_transform'!F7367</f>
        <v>0</v>
      </c>
      <c r="F7369" s="25">
        <f>'101_transform'!G7367</f>
        <v>0</v>
      </c>
      <c r="G7369" s="25">
        <f>'101_transform'!H7367</f>
        <v>0</v>
      </c>
    </row>
    <row r="7370" spans="1:7" ht="15" x14ac:dyDescent="0.2">
      <c r="A7370" s="12" t="str">
        <f t="shared" si="115"/>
        <v>ИКБР "ЯРИНТЕРБАНК" (ООО) (2564) 62002</v>
      </c>
      <c r="B7370" s="25" t="str">
        <f>'101_transform'!C7368</f>
        <v>ИКБР "ЯРИНТЕРБАНК" (ООО) (2564)</v>
      </c>
      <c r="C7370" s="25" t="str">
        <f>'101_transform'!D7368</f>
        <v>62002   П  Резервы на возможные потери</v>
      </c>
      <c r="D7370" s="25">
        <f>'101_transform'!E7368</f>
        <v>0</v>
      </c>
      <c r="E7370" s="25">
        <f>'101_transform'!F7368</f>
        <v>417</v>
      </c>
      <c r="F7370" s="25">
        <f>'101_transform'!G7368</f>
        <v>0</v>
      </c>
      <c r="G7370" s="25">
        <f>'101_transform'!H7368</f>
        <v>0</v>
      </c>
    </row>
    <row r="7371" spans="1:7" ht="15" x14ac:dyDescent="0.2">
      <c r="A7371" s="12" t="str">
        <f t="shared" si="115"/>
        <v>ИКБР "ЯРИНТЕРБАНК" (ООО) (2564) 62101</v>
      </c>
      <c r="B7371" s="25" t="str">
        <f>'101_transform'!C7369</f>
        <v>ИКБР "ЯРИНТЕРБАНК" (ООО) (2564)</v>
      </c>
      <c r="C7371" s="25" t="str">
        <f>'101_transform'!D7369</f>
        <v>62101   A  Средства труда, полученные по договорам отступного, залога, назначение которых не определено</v>
      </c>
      <c r="D7371" s="25">
        <f>'101_transform'!E7369</f>
        <v>0</v>
      </c>
      <c r="E7371" s="25">
        <f>'101_transform'!F7369</f>
        <v>0</v>
      </c>
      <c r="F7371" s="25">
        <f>'101_transform'!G7369</f>
        <v>0</v>
      </c>
      <c r="G7371" s="25">
        <f>'101_transform'!H7369</f>
        <v>0</v>
      </c>
    </row>
    <row r="7372" spans="1:7" ht="15" x14ac:dyDescent="0.2">
      <c r="A7372" s="12" t="str">
        <f t="shared" si="115"/>
        <v>ИКБР "ЯРИНТЕРБАНК" (ООО) (2564) 62102</v>
      </c>
      <c r="B7372" s="25" t="str">
        <f>'101_transform'!C7370</f>
        <v>ИКБР "ЯРИНТЕРБАНК" (ООО) (2564)</v>
      </c>
      <c r="C7372" s="25" t="str">
        <f>'101_transform'!D7370</f>
        <v>62102   A  Предметы труда, полученные по договорам отступного, залога, назначение которых не определено</v>
      </c>
      <c r="D7372" s="25">
        <f>'101_transform'!E7370</f>
        <v>0</v>
      </c>
      <c r="E7372" s="25">
        <f>'101_transform'!F7370</f>
        <v>0</v>
      </c>
      <c r="F7372" s="25">
        <f>'101_transform'!G7370</f>
        <v>0</v>
      </c>
      <c r="G7372" s="25">
        <f>'101_transform'!H7370</f>
        <v>0</v>
      </c>
    </row>
    <row r="7373" spans="1:7" ht="15" x14ac:dyDescent="0.2">
      <c r="A7373" s="12" t="str">
        <f t="shared" si="115"/>
        <v>ИКБР "ЯРИНТЕРБАНК" (ООО) (2564) 62103</v>
      </c>
      <c r="B7373" s="25" t="str">
        <f>'101_transform'!C7371</f>
        <v>ИКБР "ЯРИНТЕРБАНК" (ООО) (2564)</v>
      </c>
      <c r="C7373" s="25" t="str">
        <f>'101_transform'!D7371</f>
        <v>62103   П  Резервы на возможные потери</v>
      </c>
      <c r="D7373" s="25">
        <f>'101_transform'!E7371</f>
        <v>0</v>
      </c>
      <c r="E7373" s="25">
        <f>'101_transform'!F7371</f>
        <v>0</v>
      </c>
      <c r="F7373" s="25">
        <f>'101_transform'!G7371</f>
        <v>0</v>
      </c>
      <c r="G7373" s="25">
        <f>'101_transform'!H7371</f>
        <v>0</v>
      </c>
    </row>
  </sheetData>
  <mergeCells count="2">
    <mergeCell ref="D2:E2"/>
    <mergeCell ref="F2:G2"/>
  </mergeCells>
  <pageMargins left="0.78740157480314965" right="0.39370078740157483" top="0.78740157480314965" bottom="0.39370078740157483" header="0.5" footer="0.5"/>
  <pageSetup paperSize="9" scale="14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11.5" style="25" customWidth="1"/>
    <col min="2" max="2" width="24.33203125" customWidth="1"/>
  </cols>
  <sheetData>
    <row r="1" spans="1:3" x14ac:dyDescent="0.2">
      <c r="A1" t="s">
        <v>11</v>
      </c>
      <c r="B1" t="s">
        <v>12</v>
      </c>
    </row>
    <row r="2" spans="1:3" x14ac:dyDescent="0.2">
      <c r="A2">
        <f t="shared" ref="A2:A23" si="0">_xlfn.NUMBERVALUE(LEFT(B2,5))</f>
        <v>60401</v>
      </c>
      <c r="B2" t="s">
        <v>13</v>
      </c>
      <c r="C2" t="s">
        <v>1695</v>
      </c>
    </row>
    <row r="3" spans="1:3" x14ac:dyDescent="0.2">
      <c r="A3">
        <f t="shared" si="0"/>
        <v>60404</v>
      </c>
      <c r="B3" t="s">
        <v>14</v>
      </c>
      <c r="C3" t="s">
        <v>1695</v>
      </c>
    </row>
    <row r="4" spans="1:3" ht="14" customHeight="1" x14ac:dyDescent="0.2">
      <c r="A4">
        <f t="shared" si="0"/>
        <v>60405</v>
      </c>
      <c r="B4" s="44" t="s">
        <v>1696</v>
      </c>
      <c r="C4" t="s">
        <v>1697</v>
      </c>
    </row>
    <row r="5" spans="1:3" x14ac:dyDescent="0.2">
      <c r="A5">
        <f t="shared" si="0"/>
        <v>60414</v>
      </c>
      <c r="B5" t="s">
        <v>15</v>
      </c>
      <c r="C5" t="s">
        <v>1697</v>
      </c>
    </row>
    <row r="6" spans="1:3" x14ac:dyDescent="0.2">
      <c r="A6">
        <f t="shared" si="0"/>
        <v>60415</v>
      </c>
      <c r="B6" t="s">
        <v>16</v>
      </c>
      <c r="C6" t="s">
        <v>1695</v>
      </c>
    </row>
    <row r="7" spans="1:3" x14ac:dyDescent="0.2">
      <c r="A7">
        <f t="shared" si="0"/>
        <v>61901</v>
      </c>
      <c r="B7" t="s">
        <v>17</v>
      </c>
      <c r="C7" t="s">
        <v>1695</v>
      </c>
    </row>
    <row r="8" spans="1:3" x14ac:dyDescent="0.2">
      <c r="A8">
        <f t="shared" si="0"/>
        <v>61902</v>
      </c>
      <c r="B8" t="s">
        <v>18</v>
      </c>
      <c r="C8" t="s">
        <v>1695</v>
      </c>
    </row>
    <row r="9" spans="1:3" x14ac:dyDescent="0.2">
      <c r="A9">
        <f t="shared" si="0"/>
        <v>61903</v>
      </c>
      <c r="B9" t="s">
        <v>19</v>
      </c>
      <c r="C9" t="s">
        <v>1695</v>
      </c>
    </row>
    <row r="10" spans="1:3" x14ac:dyDescent="0.2">
      <c r="A10">
        <f t="shared" si="0"/>
        <v>61904</v>
      </c>
      <c r="B10" t="s">
        <v>20</v>
      </c>
      <c r="C10" t="s">
        <v>1695</v>
      </c>
    </row>
    <row r="11" spans="1:3" x14ac:dyDescent="0.2">
      <c r="A11">
        <f t="shared" si="0"/>
        <v>61905</v>
      </c>
      <c r="B11" t="s">
        <v>21</v>
      </c>
      <c r="C11" t="s">
        <v>1695</v>
      </c>
    </row>
    <row r="12" spans="1:3" x14ac:dyDescent="0.2">
      <c r="A12">
        <f t="shared" si="0"/>
        <v>61906</v>
      </c>
      <c r="B12" t="s">
        <v>22</v>
      </c>
      <c r="C12" t="s">
        <v>1695</v>
      </c>
    </row>
    <row r="13" spans="1:3" x14ac:dyDescent="0.2">
      <c r="A13">
        <f t="shared" si="0"/>
        <v>61907</v>
      </c>
      <c r="B13" t="s">
        <v>23</v>
      </c>
      <c r="C13" t="s">
        <v>1695</v>
      </c>
    </row>
    <row r="14" spans="1:3" x14ac:dyDescent="0.2">
      <c r="A14">
        <f t="shared" si="0"/>
        <v>61908</v>
      </c>
      <c r="B14" t="s">
        <v>24</v>
      </c>
      <c r="C14" t="s">
        <v>1695</v>
      </c>
    </row>
    <row r="15" spans="1:3" x14ac:dyDescent="0.2">
      <c r="A15">
        <f t="shared" si="0"/>
        <v>61909</v>
      </c>
      <c r="B15" t="s">
        <v>25</v>
      </c>
      <c r="C15" t="s">
        <v>1697</v>
      </c>
    </row>
    <row r="16" spans="1:3" x14ac:dyDescent="0.2">
      <c r="A16">
        <f t="shared" si="0"/>
        <v>61910</v>
      </c>
      <c r="B16" t="s">
        <v>26</v>
      </c>
      <c r="C16" t="s">
        <v>1697</v>
      </c>
    </row>
    <row r="17" spans="1:3" x14ac:dyDescent="0.2">
      <c r="A17">
        <f t="shared" si="0"/>
        <v>61911</v>
      </c>
      <c r="B17" t="s">
        <v>27</v>
      </c>
      <c r="C17" t="s">
        <v>1695</v>
      </c>
    </row>
    <row r="18" spans="1:3" x14ac:dyDescent="0.2">
      <c r="A18">
        <f t="shared" si="0"/>
        <v>61912</v>
      </c>
      <c r="B18" t="s">
        <v>28</v>
      </c>
      <c r="C18" t="s">
        <v>1697</v>
      </c>
    </row>
    <row r="19" spans="1:3" x14ac:dyDescent="0.2">
      <c r="A19">
        <f t="shared" si="0"/>
        <v>62001</v>
      </c>
      <c r="B19" t="s">
        <v>29</v>
      </c>
      <c r="C19" t="s">
        <v>1695</v>
      </c>
    </row>
    <row r="20" spans="1:3" x14ac:dyDescent="0.2">
      <c r="A20">
        <f t="shared" si="0"/>
        <v>62002</v>
      </c>
      <c r="B20" t="s">
        <v>30</v>
      </c>
      <c r="C20" t="s">
        <v>1697</v>
      </c>
    </row>
    <row r="21" spans="1:3" x14ac:dyDescent="0.2">
      <c r="A21">
        <f t="shared" si="0"/>
        <v>62101</v>
      </c>
      <c r="B21" t="s">
        <v>31</v>
      </c>
      <c r="C21" t="s">
        <v>1695</v>
      </c>
    </row>
    <row r="22" spans="1:3" x14ac:dyDescent="0.2">
      <c r="A22">
        <f t="shared" si="0"/>
        <v>62102</v>
      </c>
      <c r="B22" t="s">
        <v>32</v>
      </c>
      <c r="C22" t="s">
        <v>1695</v>
      </c>
    </row>
    <row r="23" spans="1:3" x14ac:dyDescent="0.2">
      <c r="A23">
        <f t="shared" si="0"/>
        <v>62103</v>
      </c>
      <c r="B23" t="s">
        <v>33</v>
      </c>
      <c r="C23" t="s">
        <v>1697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336"/>
  <sheetViews>
    <sheetView workbookViewId="0">
      <selection activeCell="A10" sqref="A10"/>
    </sheetView>
  </sheetViews>
  <sheetFormatPr baseColWidth="10" defaultColWidth="8.83203125" defaultRowHeight="15" x14ac:dyDescent="0.2"/>
  <cols>
    <col min="1" max="1" width="10.83203125" bestFit="1" customWidth="1"/>
    <col min="14" max="14" width="17.33203125" style="25" customWidth="1"/>
    <col min="15" max="16" width="41.83203125" style="25" customWidth="1"/>
  </cols>
  <sheetData>
    <row r="1" spans="1:19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Q1" t="s">
        <v>67</v>
      </c>
      <c r="S1" t="s">
        <v>68</v>
      </c>
    </row>
    <row r="2" spans="1:19" x14ac:dyDescent="0.2">
      <c r="A2" s="22">
        <v>450000370</v>
      </c>
      <c r="D2" t="s">
        <v>69</v>
      </c>
      <c r="E2" t="s">
        <v>70</v>
      </c>
      <c r="F2" t="s">
        <v>71</v>
      </c>
      <c r="G2" t="s">
        <v>71</v>
      </c>
      <c r="H2" s="22">
        <v>2306</v>
      </c>
      <c r="K2" t="s">
        <v>72</v>
      </c>
      <c r="M2" t="s">
        <v>73</v>
      </c>
      <c r="N2" t="s">
        <v>74</v>
      </c>
      <c r="O2" t="str">
        <f t="shared" ref="O2:O65" si="0">_xlfn.CONCAT(D2," (",TEXT(H2,0),")")</f>
        <v>АКБ "Абсолют Банк" (ПАО) (2306)</v>
      </c>
      <c r="Q2" t="str">
        <f t="shared" ref="Q2:Q65" si="1">TEXT(H2,0)&amp;","</f>
        <v>2306,</v>
      </c>
      <c r="S2" t="str">
        <f>_xlfn.CONCAT(Q2:Q336)</f>
        <v>2306,2879,415,1455,1973,2776,3231,2880,2860,1810,3303,3475,2590,2587,567,53,2119,2602,2659,2070,1326,3460,2914,1281,2990,444,3176,436,3224,3538,3505,2312,3138,3255,2216,708,2684,2494,1659,3269,2506,2574,3415,2816,2799,3527,2929,760,435,2883,101,2368,2748,3482,3407,1144,1745,2309,841,1291,598,524,2,356,903,3173,1896,1460,3287,1000,1557,2796,3223,354,665,3252,2576,2490,1046,2438,3490,2982,256,1948,843,646,3330,2738,2629,3061,3328,857,492,1818,990,1765,1781,2402,3161,2645,1809,2065,918,817,574,2900,2559,1732,3519,1829,2763,2495,600,3175,2609,2390,2867,2802,1151,438,575,1189,842,2241,3298,65,3333,3446,1087,3184,2245,1115,3300,1680,3311,2584,2905,2682,2499,2607,2518,478,2868,1158,609,2568,3525,1920,1343,2707,3379,3395,2407,2618,3473,2440,2443,3337,3396,1927,77,3247,912,3172,1978,1751,3365,2789,2722,3340,1052,2268,2103,695,2374,3390,1949,3077,2170,3421,1966,2876,702,2755,2546,1352,1747,3417,2932,3202,2650,902,3124,3437,1016,2611,3516,2766,965,3271,604,3436,2110,875,2551,2534,650,1788,21,3001,2733,537,212,2996,3251,538,2638,3296,3013,3292,3413,1067,3354,3095,3450,3017,170,2272,3073,1573,3349,3099,1354,3257,328,481,2790,783,3403,779,685,2289,3293,85,3468,330,2048,1481,1637,3368,2721,3507,2152,106,2034,2168,3245,2015,2838,2846,3194,2557,705,2664,804,1376,963,2830,1329,554,2881,2307,236,1288,2853,2995,3494,588,3235,2304,3136,2085,1312,480,2252,1581,2673,3470,2507,1720,933,2210,2807,3279,2997,3416,2964,2275,1370,429,249,3479,3388,2209,3500,1885,2208,1143,1049,1114,316,254,2225,121,3531,3515,3529,485,493,3290,3116,1319,2530,2998,1399,3465,67,1307,3185,3463,2772,1,3467,3027,2564,</v>
      </c>
    </row>
    <row r="3" spans="1:19" x14ac:dyDescent="0.2">
      <c r="A3" s="22">
        <v>450000785</v>
      </c>
      <c r="D3" t="s">
        <v>75</v>
      </c>
      <c r="E3" t="s">
        <v>76</v>
      </c>
      <c r="F3" t="s">
        <v>71</v>
      </c>
      <c r="G3" t="s">
        <v>71</v>
      </c>
      <c r="H3" s="22">
        <v>2879</v>
      </c>
      <c r="K3" t="s">
        <v>77</v>
      </c>
      <c r="M3" t="s">
        <v>78</v>
      </c>
      <c r="N3" t="s">
        <v>79</v>
      </c>
      <c r="O3" t="str">
        <f t="shared" si="0"/>
        <v>ПАО АКБ "АВАНГАРД" (2879)</v>
      </c>
      <c r="Q3" t="str">
        <f t="shared" si="1"/>
        <v>2879,</v>
      </c>
    </row>
    <row r="4" spans="1:19" x14ac:dyDescent="0.2">
      <c r="A4" s="22">
        <v>920000004</v>
      </c>
      <c r="D4" t="s">
        <v>80</v>
      </c>
      <c r="E4" t="s">
        <v>81</v>
      </c>
      <c r="F4" t="s">
        <v>82</v>
      </c>
      <c r="G4" t="s">
        <v>83</v>
      </c>
      <c r="H4" s="22">
        <v>415</v>
      </c>
      <c r="K4" t="s">
        <v>84</v>
      </c>
      <c r="M4" t="s">
        <v>85</v>
      </c>
      <c r="N4" t="s">
        <v>86</v>
      </c>
      <c r="O4" t="str">
        <f t="shared" si="0"/>
        <v>ООО Банк "Аверс" (415)</v>
      </c>
      <c r="Q4" t="str">
        <f t="shared" si="1"/>
        <v>415,</v>
      </c>
    </row>
    <row r="5" spans="1:19" x14ac:dyDescent="0.2">
      <c r="A5" s="22">
        <v>920000023</v>
      </c>
      <c r="D5" t="s">
        <v>87</v>
      </c>
      <c r="E5" t="s">
        <v>88</v>
      </c>
      <c r="F5" t="s">
        <v>89</v>
      </c>
      <c r="G5" t="s">
        <v>90</v>
      </c>
      <c r="H5" s="22">
        <v>1455</v>
      </c>
      <c r="K5" t="s">
        <v>91</v>
      </c>
      <c r="M5" t="s">
        <v>92</v>
      </c>
      <c r="N5" t="s">
        <v>93</v>
      </c>
      <c r="O5" t="str">
        <f t="shared" si="0"/>
        <v>АО "Автоградбанк" (1455)</v>
      </c>
      <c r="Q5" t="str">
        <f t="shared" si="1"/>
        <v>1455,</v>
      </c>
    </row>
    <row r="6" spans="1:19" x14ac:dyDescent="0.2">
      <c r="A6" s="22">
        <v>920000009</v>
      </c>
      <c r="D6" t="s">
        <v>94</v>
      </c>
      <c r="E6" t="s">
        <v>95</v>
      </c>
      <c r="F6" t="s">
        <v>82</v>
      </c>
      <c r="G6" t="s">
        <v>83</v>
      </c>
      <c r="H6" s="22">
        <v>1973</v>
      </c>
      <c r="K6" t="s">
        <v>96</v>
      </c>
      <c r="M6" t="s">
        <v>97</v>
      </c>
      <c r="N6" t="s">
        <v>98</v>
      </c>
      <c r="O6" t="str">
        <f t="shared" si="0"/>
        <v>ООО "АвтоКредитБанк" (1973)</v>
      </c>
      <c r="Q6" t="str">
        <f t="shared" si="1"/>
        <v>1973,</v>
      </c>
    </row>
    <row r="7" spans="1:19" x14ac:dyDescent="0.2">
      <c r="A7" s="22">
        <v>450000618</v>
      </c>
      <c r="D7" t="s">
        <v>99</v>
      </c>
      <c r="E7" t="s">
        <v>100</v>
      </c>
      <c r="F7" t="s">
        <v>82</v>
      </c>
      <c r="G7" t="s">
        <v>83</v>
      </c>
      <c r="H7" s="22">
        <v>2776</v>
      </c>
      <c r="K7" t="s">
        <v>101</v>
      </c>
      <c r="M7" t="s">
        <v>102</v>
      </c>
      <c r="N7" t="s">
        <v>103</v>
      </c>
      <c r="O7" t="str">
        <f t="shared" si="0"/>
        <v>ООО "АТБ" Банк (2776)</v>
      </c>
      <c r="Q7" t="str">
        <f t="shared" si="1"/>
        <v>2776,</v>
      </c>
    </row>
    <row r="8" spans="1:19" x14ac:dyDescent="0.2">
      <c r="A8" s="22">
        <v>450001194</v>
      </c>
      <c r="D8" t="s">
        <v>104</v>
      </c>
      <c r="E8" t="s">
        <v>105</v>
      </c>
      <c r="F8" t="s">
        <v>82</v>
      </c>
      <c r="G8" t="s">
        <v>83</v>
      </c>
      <c r="H8" s="22">
        <v>3231</v>
      </c>
      <c r="K8" t="s">
        <v>106</v>
      </c>
      <c r="M8" t="s">
        <v>107</v>
      </c>
      <c r="N8" t="s">
        <v>108</v>
      </c>
      <c r="O8" t="str">
        <f t="shared" si="0"/>
        <v>БАНК "АГОРА" ООО (3231)</v>
      </c>
      <c r="Q8" t="str">
        <f t="shared" si="1"/>
        <v>3231,</v>
      </c>
    </row>
    <row r="9" spans="1:19" x14ac:dyDescent="0.2">
      <c r="A9" s="22">
        <v>460000012</v>
      </c>
      <c r="D9" t="s">
        <v>109</v>
      </c>
      <c r="E9" t="s">
        <v>110</v>
      </c>
      <c r="F9" t="s">
        <v>89</v>
      </c>
      <c r="G9" t="s">
        <v>90</v>
      </c>
      <c r="H9" s="22">
        <v>2880</v>
      </c>
      <c r="K9" t="s">
        <v>77</v>
      </c>
      <c r="M9" t="s">
        <v>111</v>
      </c>
      <c r="N9" t="s">
        <v>112</v>
      </c>
      <c r="O9" t="str">
        <f t="shared" si="0"/>
        <v>АО КБ "АГРОПРОМКРЕДИТ" (2880)</v>
      </c>
      <c r="Q9" t="str">
        <f t="shared" si="1"/>
        <v>2880,</v>
      </c>
    </row>
    <row r="10" spans="1:19" x14ac:dyDescent="0.2">
      <c r="A10" s="22">
        <v>630000015</v>
      </c>
      <c r="D10" t="s">
        <v>113</v>
      </c>
      <c r="E10" t="s">
        <v>114</v>
      </c>
      <c r="F10" t="s">
        <v>89</v>
      </c>
      <c r="G10" t="s">
        <v>90</v>
      </c>
      <c r="H10" s="22">
        <v>2860</v>
      </c>
      <c r="K10" t="s">
        <v>115</v>
      </c>
      <c r="M10" t="s">
        <v>116</v>
      </c>
      <c r="N10" t="s">
        <v>117</v>
      </c>
      <c r="O10" t="str">
        <f t="shared" si="0"/>
        <v>(АО "Банк "Агророс") (2860)</v>
      </c>
      <c r="Q10" t="str">
        <f t="shared" si="1"/>
        <v>2860,</v>
      </c>
    </row>
    <row r="11" spans="1:19" x14ac:dyDescent="0.2">
      <c r="A11" s="22">
        <v>100000003</v>
      </c>
      <c r="D11" t="s">
        <v>118</v>
      </c>
      <c r="E11" t="s">
        <v>119</v>
      </c>
      <c r="F11" t="s">
        <v>89</v>
      </c>
      <c r="G11" t="s">
        <v>90</v>
      </c>
      <c r="H11" s="22">
        <v>1810</v>
      </c>
      <c r="K11" t="s">
        <v>120</v>
      </c>
      <c r="M11" t="s">
        <v>121</v>
      </c>
      <c r="N11" t="s">
        <v>122</v>
      </c>
      <c r="O11" t="str">
        <f t="shared" si="0"/>
        <v>"Азиатско-Тихоокеанский Банк" (АО) (1810)</v>
      </c>
      <c r="Q11" t="str">
        <f t="shared" si="1"/>
        <v>1810,</v>
      </c>
    </row>
    <row r="12" spans="1:19" x14ac:dyDescent="0.2">
      <c r="A12" s="22">
        <v>450016176</v>
      </c>
      <c r="D12" t="s">
        <v>123</v>
      </c>
      <c r="E12" t="s">
        <v>124</v>
      </c>
      <c r="F12" t="s">
        <v>89</v>
      </c>
      <c r="G12" t="s">
        <v>90</v>
      </c>
      <c r="H12" s="22">
        <v>3303</v>
      </c>
      <c r="K12" t="s">
        <v>125</v>
      </c>
      <c r="M12" t="s">
        <v>126</v>
      </c>
      <c r="N12" t="s">
        <v>127</v>
      </c>
      <c r="O12" t="str">
        <f t="shared" si="0"/>
        <v>Азия-Инвест Банк (АО) (3303)</v>
      </c>
      <c r="Q12" t="str">
        <f t="shared" si="1"/>
        <v>3303,</v>
      </c>
    </row>
    <row r="13" spans="1:19" x14ac:dyDescent="0.2">
      <c r="A13" s="22">
        <v>450054198</v>
      </c>
      <c r="D13" t="s">
        <v>128</v>
      </c>
      <c r="E13" t="s">
        <v>129</v>
      </c>
      <c r="F13" t="s">
        <v>89</v>
      </c>
      <c r="G13" t="s">
        <v>90</v>
      </c>
      <c r="H13" s="22">
        <v>3475</v>
      </c>
      <c r="K13" t="s">
        <v>130</v>
      </c>
      <c r="M13" t="s">
        <v>131</v>
      </c>
      <c r="N13" t="s">
        <v>132</v>
      </c>
      <c r="O13" t="str">
        <f t="shared" si="0"/>
        <v>АйСиБиСи Банк (АО) (3475)</v>
      </c>
      <c r="Q13" t="str">
        <f t="shared" si="1"/>
        <v>3475,</v>
      </c>
    </row>
    <row r="14" spans="1:19" x14ac:dyDescent="0.2">
      <c r="A14" s="22">
        <v>920000005</v>
      </c>
      <c r="D14" t="s">
        <v>133</v>
      </c>
      <c r="E14" t="s">
        <v>134</v>
      </c>
      <c r="F14" t="s">
        <v>71</v>
      </c>
      <c r="G14" t="s">
        <v>71</v>
      </c>
      <c r="H14" s="22">
        <v>2590</v>
      </c>
      <c r="K14" t="s">
        <v>135</v>
      </c>
      <c r="M14" t="s">
        <v>136</v>
      </c>
      <c r="N14" t="s">
        <v>137</v>
      </c>
      <c r="O14" t="str">
        <f t="shared" si="0"/>
        <v>ПАО "АК БАРС" БАНК (2590)</v>
      </c>
      <c r="Q14" t="str">
        <f t="shared" si="1"/>
        <v>2590,</v>
      </c>
    </row>
    <row r="15" spans="1:19" x14ac:dyDescent="0.2">
      <c r="A15" s="22">
        <v>920000006</v>
      </c>
      <c r="D15" t="s">
        <v>138</v>
      </c>
      <c r="E15" t="s">
        <v>139</v>
      </c>
      <c r="F15" t="s">
        <v>71</v>
      </c>
      <c r="G15" t="s">
        <v>71</v>
      </c>
      <c r="H15" s="22">
        <v>2587</v>
      </c>
      <c r="K15" t="s">
        <v>140</v>
      </c>
      <c r="M15" t="s">
        <v>141</v>
      </c>
      <c r="N15" t="s">
        <v>142</v>
      </c>
      <c r="O15" t="str">
        <f t="shared" si="0"/>
        <v>ПАО "АКИБАНК" (2587)</v>
      </c>
      <c r="Q15" t="str">
        <f t="shared" si="1"/>
        <v>2587,</v>
      </c>
    </row>
    <row r="16" spans="1:19" x14ac:dyDescent="0.2">
      <c r="A16" s="22">
        <v>500000012</v>
      </c>
      <c r="D16" t="s">
        <v>143</v>
      </c>
      <c r="E16" t="s">
        <v>144</v>
      </c>
      <c r="F16" t="s">
        <v>89</v>
      </c>
      <c r="G16" t="s">
        <v>90</v>
      </c>
      <c r="H16" s="22">
        <v>567</v>
      </c>
      <c r="K16" t="s">
        <v>145</v>
      </c>
      <c r="M16" t="s">
        <v>146</v>
      </c>
      <c r="N16" t="s">
        <v>147</v>
      </c>
      <c r="O16" t="str">
        <f t="shared" si="0"/>
        <v>АО "Банк Акцепт" (567)</v>
      </c>
      <c r="Q16" t="str">
        <f t="shared" si="1"/>
        <v>567,</v>
      </c>
    </row>
    <row r="17" spans="1:17" x14ac:dyDescent="0.2">
      <c r="A17" s="22">
        <v>400000037</v>
      </c>
      <c r="D17" t="s">
        <v>148</v>
      </c>
      <c r="E17" t="s">
        <v>149</v>
      </c>
      <c r="F17" t="s">
        <v>71</v>
      </c>
      <c r="G17" t="s">
        <v>71</v>
      </c>
      <c r="H17" s="22">
        <v>53</v>
      </c>
      <c r="K17" t="s">
        <v>150</v>
      </c>
      <c r="M17" t="s">
        <v>151</v>
      </c>
      <c r="N17" t="s">
        <v>152</v>
      </c>
      <c r="O17" t="str">
        <f t="shared" si="0"/>
        <v>ПАО Банк "АЛЕКСАНДРОВСКИЙ" (53)</v>
      </c>
      <c r="Q17" t="str">
        <f t="shared" si="1"/>
        <v>53,</v>
      </c>
    </row>
    <row r="18" spans="1:17" x14ac:dyDescent="0.2">
      <c r="A18" s="22">
        <v>460000022</v>
      </c>
      <c r="D18" t="s">
        <v>153</v>
      </c>
      <c r="E18" t="s">
        <v>154</v>
      </c>
      <c r="F18" t="s">
        <v>89</v>
      </c>
      <c r="G18" t="s">
        <v>90</v>
      </c>
      <c r="H18" s="22">
        <v>2119</v>
      </c>
      <c r="K18" t="s">
        <v>155</v>
      </c>
      <c r="M18" t="s">
        <v>156</v>
      </c>
      <c r="N18" t="s">
        <v>157</v>
      </c>
      <c r="O18" t="str">
        <f t="shared" si="0"/>
        <v>АО АКБ "Алеф-Банк" (2119)</v>
      </c>
      <c r="Q18" t="str">
        <f t="shared" si="1"/>
        <v>2119,</v>
      </c>
    </row>
    <row r="19" spans="1:17" x14ac:dyDescent="0.2">
      <c r="A19" s="22">
        <v>980000022</v>
      </c>
      <c r="D19" t="s">
        <v>158</v>
      </c>
      <c r="E19" t="s">
        <v>159</v>
      </c>
      <c r="F19" t="s">
        <v>89</v>
      </c>
      <c r="G19" t="s">
        <v>90</v>
      </c>
      <c r="H19" s="22">
        <v>2602</v>
      </c>
      <c r="K19" t="s">
        <v>160</v>
      </c>
      <c r="M19" t="s">
        <v>161</v>
      </c>
      <c r="N19" t="s">
        <v>162</v>
      </c>
      <c r="O19" t="str">
        <f t="shared" si="0"/>
        <v>АКБ "Алмазэргиэнбанк" АО (2602)</v>
      </c>
      <c r="Q19" t="str">
        <f t="shared" si="1"/>
        <v>2602,</v>
      </c>
    </row>
    <row r="20" spans="1:17" x14ac:dyDescent="0.2">
      <c r="A20" s="22">
        <v>10000004</v>
      </c>
      <c r="D20" t="s">
        <v>163</v>
      </c>
      <c r="E20" t="s">
        <v>164</v>
      </c>
      <c r="F20" t="s">
        <v>82</v>
      </c>
      <c r="G20" t="s">
        <v>83</v>
      </c>
      <c r="H20" s="22">
        <v>2659</v>
      </c>
      <c r="K20" t="s">
        <v>165</v>
      </c>
      <c r="M20" t="s">
        <v>166</v>
      </c>
      <c r="N20" t="s">
        <v>167</v>
      </c>
      <c r="O20" t="str">
        <f t="shared" si="0"/>
        <v>ООО КБ "Алтайкапиталбанк" (2659)</v>
      </c>
      <c r="Q20" t="str">
        <f t="shared" si="1"/>
        <v>2659,</v>
      </c>
    </row>
    <row r="21" spans="1:17" x14ac:dyDescent="0.2">
      <c r="A21" s="22">
        <v>920000008</v>
      </c>
      <c r="D21" t="s">
        <v>168</v>
      </c>
      <c r="E21" t="s">
        <v>169</v>
      </c>
      <c r="F21" t="s">
        <v>82</v>
      </c>
      <c r="G21" t="s">
        <v>83</v>
      </c>
      <c r="H21" s="22">
        <v>2070</v>
      </c>
      <c r="K21" t="s">
        <v>170</v>
      </c>
      <c r="M21" t="s">
        <v>171</v>
      </c>
      <c r="N21" t="s">
        <v>172</v>
      </c>
      <c r="O21" t="str">
        <f t="shared" si="0"/>
        <v>ООО "АЛТЫНБАНК" (2070)</v>
      </c>
      <c r="Q21" t="str">
        <f t="shared" si="1"/>
        <v>2070,</v>
      </c>
    </row>
    <row r="22" spans="1:17" x14ac:dyDescent="0.2">
      <c r="A22" s="22">
        <v>450000036</v>
      </c>
      <c r="D22" t="s">
        <v>173</v>
      </c>
      <c r="E22" t="s">
        <v>174</v>
      </c>
      <c r="F22" t="s">
        <v>89</v>
      </c>
      <c r="G22" t="s">
        <v>90</v>
      </c>
      <c r="H22" s="22">
        <v>1326</v>
      </c>
      <c r="K22" t="s">
        <v>175</v>
      </c>
      <c r="M22" t="s">
        <v>176</v>
      </c>
      <c r="N22" t="s">
        <v>177</v>
      </c>
      <c r="O22" t="str">
        <f t="shared" si="0"/>
        <v>АО "АЛЬФА-БАНК" (1326)</v>
      </c>
      <c r="Q22" t="str">
        <f t="shared" si="1"/>
        <v>1326,</v>
      </c>
    </row>
    <row r="23" spans="1:17" x14ac:dyDescent="0.2">
      <c r="A23" s="22">
        <v>450050166</v>
      </c>
      <c r="D23" t="s">
        <v>178</v>
      </c>
      <c r="E23" t="s">
        <v>179</v>
      </c>
      <c r="F23" t="s">
        <v>82</v>
      </c>
      <c r="G23" t="s">
        <v>83</v>
      </c>
      <c r="H23" s="22">
        <v>3460</v>
      </c>
      <c r="K23" t="s">
        <v>180</v>
      </c>
      <c r="M23" t="s">
        <v>181</v>
      </c>
      <c r="N23" t="s">
        <v>182</v>
      </c>
      <c r="O23" t="str">
        <f t="shared" si="0"/>
        <v>ООО "Америкэн Экспресс Банк" (3460)</v>
      </c>
      <c r="Q23" t="str">
        <f t="shared" si="1"/>
        <v>3460,</v>
      </c>
    </row>
    <row r="24" spans="1:17" x14ac:dyDescent="0.2">
      <c r="A24" s="22">
        <v>450001040</v>
      </c>
      <c r="D24" t="s">
        <v>183</v>
      </c>
      <c r="E24" t="s">
        <v>184</v>
      </c>
      <c r="F24" t="s">
        <v>82</v>
      </c>
      <c r="G24" t="s">
        <v>83</v>
      </c>
      <c r="H24" s="22">
        <v>2914</v>
      </c>
      <c r="K24" t="s">
        <v>185</v>
      </c>
      <c r="M24" t="s">
        <v>186</v>
      </c>
      <c r="N24" t="s">
        <v>187</v>
      </c>
      <c r="O24" t="str">
        <f t="shared" si="0"/>
        <v>ООО КБ "АРЕСБАНК" (2914)</v>
      </c>
      <c r="Q24" t="str">
        <f t="shared" si="1"/>
        <v>2914,</v>
      </c>
    </row>
    <row r="25" spans="1:17" x14ac:dyDescent="0.2">
      <c r="A25" s="22">
        <v>220000004</v>
      </c>
      <c r="D25" t="s">
        <v>188</v>
      </c>
      <c r="E25" t="s">
        <v>189</v>
      </c>
      <c r="F25" t="s">
        <v>89</v>
      </c>
      <c r="G25" t="s">
        <v>90</v>
      </c>
      <c r="H25" s="22">
        <v>1281</v>
      </c>
      <c r="K25" t="s">
        <v>190</v>
      </c>
      <c r="M25" t="s">
        <v>191</v>
      </c>
      <c r="N25" t="s">
        <v>192</v>
      </c>
      <c r="O25" t="str">
        <f t="shared" si="0"/>
        <v>АО комбанк "Арзамас" (1281)</v>
      </c>
      <c r="Q25" t="str">
        <f t="shared" si="1"/>
        <v>1281,</v>
      </c>
    </row>
    <row r="26" spans="1:17" x14ac:dyDescent="0.2">
      <c r="A26" s="22">
        <v>250000011</v>
      </c>
      <c r="D26" t="s">
        <v>193</v>
      </c>
      <c r="E26" t="s">
        <v>194</v>
      </c>
      <c r="F26" t="s">
        <v>89</v>
      </c>
      <c r="G26" t="s">
        <v>90</v>
      </c>
      <c r="H26" s="22">
        <v>2990</v>
      </c>
      <c r="K26" t="s">
        <v>195</v>
      </c>
      <c r="M26" t="s">
        <v>196</v>
      </c>
      <c r="N26" t="s">
        <v>197</v>
      </c>
      <c r="O26" t="str">
        <f t="shared" si="0"/>
        <v>КБ "Байкалкредобанк" (АО) (2990)</v>
      </c>
      <c r="Q26" t="str">
        <f t="shared" si="1"/>
        <v>2990,</v>
      </c>
    </row>
    <row r="27" spans="1:17" x14ac:dyDescent="0.2">
      <c r="A27" s="22">
        <v>630000004</v>
      </c>
      <c r="D27" t="s">
        <v>198</v>
      </c>
      <c r="E27" t="s">
        <v>199</v>
      </c>
      <c r="F27" t="s">
        <v>89</v>
      </c>
      <c r="G27" t="s">
        <v>90</v>
      </c>
      <c r="H27" s="22">
        <v>444</v>
      </c>
      <c r="K27" t="s">
        <v>200</v>
      </c>
      <c r="M27" t="s">
        <v>201</v>
      </c>
      <c r="N27" t="s">
        <v>202</v>
      </c>
      <c r="O27" t="str">
        <f t="shared" si="0"/>
        <v>АО "БАЛАКОВО-БАНК" (444)</v>
      </c>
      <c r="Q27" t="str">
        <f t="shared" si="1"/>
        <v>444,</v>
      </c>
    </row>
    <row r="28" spans="1:17" x14ac:dyDescent="0.2">
      <c r="A28" s="22">
        <v>400000022</v>
      </c>
      <c r="D28" t="s">
        <v>203</v>
      </c>
      <c r="E28" t="s">
        <v>204</v>
      </c>
      <c r="F28" t="s">
        <v>71</v>
      </c>
      <c r="G28" t="s">
        <v>71</v>
      </c>
      <c r="H28" s="22">
        <v>3176</v>
      </c>
      <c r="K28" t="s">
        <v>205</v>
      </c>
      <c r="M28" t="s">
        <v>206</v>
      </c>
      <c r="N28" t="s">
        <v>207</v>
      </c>
      <c r="O28" t="str">
        <f t="shared" si="0"/>
        <v>ПАО "БАЛТИНВЕСТБАНК" (3176)</v>
      </c>
      <c r="Q28" t="str">
        <f t="shared" si="1"/>
        <v>3176,</v>
      </c>
    </row>
    <row r="29" spans="1:17" x14ac:dyDescent="0.2">
      <c r="A29" s="22">
        <v>400000031</v>
      </c>
      <c r="D29" t="s">
        <v>208</v>
      </c>
      <c r="E29" t="s">
        <v>209</v>
      </c>
      <c r="F29" t="s">
        <v>71</v>
      </c>
      <c r="G29" t="s">
        <v>71</v>
      </c>
      <c r="H29" s="22">
        <v>436</v>
      </c>
      <c r="K29" t="s">
        <v>210</v>
      </c>
      <c r="M29" t="s">
        <v>211</v>
      </c>
      <c r="N29" t="s">
        <v>212</v>
      </c>
      <c r="O29" t="str">
        <f t="shared" si="0"/>
        <v>ПАО "Банк "Санкт-Петербург" (436)</v>
      </c>
      <c r="Q29" t="str">
        <f t="shared" si="1"/>
        <v>436,</v>
      </c>
    </row>
    <row r="30" spans="1:17" x14ac:dyDescent="0.2">
      <c r="A30" s="22">
        <v>450001198</v>
      </c>
      <c r="D30" t="s">
        <v>213</v>
      </c>
      <c r="E30" t="s">
        <v>214</v>
      </c>
      <c r="F30" t="s">
        <v>82</v>
      </c>
      <c r="G30" t="s">
        <v>83</v>
      </c>
      <c r="H30" s="22">
        <v>3224</v>
      </c>
      <c r="K30" t="s">
        <v>215</v>
      </c>
      <c r="M30" t="s">
        <v>216</v>
      </c>
      <c r="N30" t="s">
        <v>217</v>
      </c>
      <c r="O30" t="str">
        <f t="shared" si="0"/>
        <v>Банк "СКС" (ООО) (3224)</v>
      </c>
      <c r="Q30" t="str">
        <f t="shared" si="1"/>
        <v>3224,</v>
      </c>
    </row>
    <row r="31" spans="1:17" x14ac:dyDescent="0.2">
      <c r="A31" s="22">
        <v>512052393</v>
      </c>
      <c r="D31" t="s">
        <v>218</v>
      </c>
      <c r="E31" t="s">
        <v>219</v>
      </c>
      <c r="F31" t="s">
        <v>82</v>
      </c>
      <c r="G31" t="s">
        <v>83</v>
      </c>
      <c r="H31" s="22">
        <v>3538</v>
      </c>
      <c r="K31" t="s">
        <v>220</v>
      </c>
      <c r="M31" t="s">
        <v>221</v>
      </c>
      <c r="N31" t="s">
        <v>222</v>
      </c>
      <c r="O31" t="str">
        <f t="shared" si="0"/>
        <v>ООО "Банк 131" (3538)</v>
      </c>
      <c r="Q31" t="str">
        <f t="shared" si="1"/>
        <v>3538,</v>
      </c>
    </row>
    <row r="32" spans="1:17" x14ac:dyDescent="0.2">
      <c r="A32" s="22">
        <v>512003408</v>
      </c>
      <c r="D32" t="s">
        <v>223</v>
      </c>
      <c r="E32" t="s">
        <v>224</v>
      </c>
      <c r="F32" t="s">
        <v>89</v>
      </c>
      <c r="G32" t="s">
        <v>90</v>
      </c>
      <c r="H32" s="22">
        <v>3505</v>
      </c>
      <c r="K32" t="s">
        <v>225</v>
      </c>
      <c r="M32" t="s">
        <v>226</v>
      </c>
      <c r="N32" t="s">
        <v>227</v>
      </c>
      <c r="O32" t="str">
        <f t="shared" si="0"/>
        <v>АО "БАНК БЕРЕЙТ" (3505)</v>
      </c>
      <c r="Q32" t="str">
        <f t="shared" si="1"/>
        <v>3505,</v>
      </c>
    </row>
    <row r="33" spans="1:17" x14ac:dyDescent="0.2">
      <c r="A33" s="22">
        <v>450000375</v>
      </c>
      <c r="D33" t="s">
        <v>228</v>
      </c>
      <c r="E33" t="s">
        <v>229</v>
      </c>
      <c r="F33" t="s">
        <v>89</v>
      </c>
      <c r="G33" t="s">
        <v>90</v>
      </c>
      <c r="H33" s="22">
        <v>2312</v>
      </c>
      <c r="K33" t="s">
        <v>230</v>
      </c>
      <c r="M33" t="s">
        <v>231</v>
      </c>
      <c r="N33" t="s">
        <v>232</v>
      </c>
      <c r="O33" t="str">
        <f t="shared" si="0"/>
        <v>АО "Банк ДОМ.РФ" (2312)</v>
      </c>
      <c r="Q33" t="str">
        <f t="shared" si="1"/>
        <v>2312,</v>
      </c>
    </row>
    <row r="34" spans="1:17" x14ac:dyDescent="0.2">
      <c r="A34" s="22">
        <v>450000847</v>
      </c>
      <c r="D34" t="s">
        <v>233</v>
      </c>
      <c r="E34" t="s">
        <v>234</v>
      </c>
      <c r="F34" t="s">
        <v>89</v>
      </c>
      <c r="G34" t="s">
        <v>90</v>
      </c>
      <c r="H34" s="22">
        <v>3138</v>
      </c>
      <c r="K34" t="s">
        <v>235</v>
      </c>
      <c r="M34" t="s">
        <v>236</v>
      </c>
      <c r="N34" t="s">
        <v>237</v>
      </c>
      <c r="O34" t="str">
        <f t="shared" si="0"/>
        <v>АО "Банк БЖФ" (3138)</v>
      </c>
      <c r="Q34" t="str">
        <f t="shared" si="1"/>
        <v>3138,</v>
      </c>
    </row>
    <row r="35" spans="1:17" x14ac:dyDescent="0.2">
      <c r="A35" s="22">
        <v>450001204</v>
      </c>
      <c r="D35" t="s">
        <v>238</v>
      </c>
      <c r="E35" t="s">
        <v>239</v>
      </c>
      <c r="F35" t="s">
        <v>71</v>
      </c>
      <c r="G35" t="s">
        <v>71</v>
      </c>
      <c r="H35" s="22">
        <v>3255</v>
      </c>
      <c r="K35" t="s">
        <v>240</v>
      </c>
      <c r="M35" t="s">
        <v>241</v>
      </c>
      <c r="N35" t="s">
        <v>242</v>
      </c>
      <c r="O35" t="str">
        <f t="shared" si="0"/>
        <v>ПАО Банк ЗЕНИТ (3255)</v>
      </c>
      <c r="Q35" t="str">
        <f t="shared" si="1"/>
        <v>3255,</v>
      </c>
    </row>
    <row r="36" spans="1:17" x14ac:dyDescent="0.2">
      <c r="A36" s="22">
        <v>450000323</v>
      </c>
      <c r="D36" t="s">
        <v>243</v>
      </c>
      <c r="E36" t="s">
        <v>244</v>
      </c>
      <c r="F36" t="s">
        <v>89</v>
      </c>
      <c r="G36" t="s">
        <v>90</v>
      </c>
      <c r="H36" s="22">
        <v>2216</v>
      </c>
      <c r="K36" t="s">
        <v>245</v>
      </c>
      <c r="M36" t="s">
        <v>246</v>
      </c>
      <c r="N36" t="s">
        <v>247</v>
      </c>
      <c r="O36" t="str">
        <f t="shared" si="0"/>
        <v>АО "Банк Интеза" (2216)</v>
      </c>
      <c r="Q36" t="str">
        <f t="shared" si="1"/>
        <v>2216,</v>
      </c>
    </row>
    <row r="37" spans="1:17" x14ac:dyDescent="0.2">
      <c r="A37" s="22">
        <v>920000028</v>
      </c>
      <c r="D37" t="s">
        <v>248</v>
      </c>
      <c r="E37" t="s">
        <v>249</v>
      </c>
      <c r="F37" t="s">
        <v>82</v>
      </c>
      <c r="G37" t="s">
        <v>83</v>
      </c>
      <c r="H37" s="22">
        <v>708</v>
      </c>
      <c r="K37" t="s">
        <v>250</v>
      </c>
      <c r="M37" t="s">
        <v>251</v>
      </c>
      <c r="N37" t="s">
        <v>252</v>
      </c>
      <c r="O37" t="str">
        <f t="shared" si="0"/>
        <v>ООО КБЭР "Банк Казани" (708)</v>
      </c>
      <c r="Q37" t="str">
        <f t="shared" si="1"/>
        <v>708,</v>
      </c>
    </row>
    <row r="38" spans="1:17" x14ac:dyDescent="0.2">
      <c r="A38" s="22">
        <v>450000567</v>
      </c>
      <c r="D38" t="s">
        <v>253</v>
      </c>
      <c r="E38" t="s">
        <v>254</v>
      </c>
      <c r="F38" t="s">
        <v>82</v>
      </c>
      <c r="G38" t="s">
        <v>83</v>
      </c>
      <c r="H38" s="22">
        <v>2684</v>
      </c>
      <c r="K38" t="s">
        <v>255</v>
      </c>
      <c r="M38" t="s">
        <v>256</v>
      </c>
      <c r="N38" t="s">
        <v>257</v>
      </c>
      <c r="O38" t="str">
        <f t="shared" si="0"/>
        <v>ООО "Банк БКФ" (2684)</v>
      </c>
      <c r="Q38" t="str">
        <f t="shared" si="1"/>
        <v>2684,</v>
      </c>
    </row>
    <row r="39" spans="1:17" x14ac:dyDescent="0.2">
      <c r="A39" s="22">
        <v>450000465</v>
      </c>
      <c r="D39" t="s">
        <v>258</v>
      </c>
      <c r="E39" t="s">
        <v>259</v>
      </c>
      <c r="F39" t="s">
        <v>89</v>
      </c>
      <c r="G39" t="s">
        <v>90</v>
      </c>
      <c r="H39" s="22">
        <v>2494</v>
      </c>
      <c r="K39" t="s">
        <v>260</v>
      </c>
      <c r="M39" t="s">
        <v>261</v>
      </c>
      <c r="N39" t="s">
        <v>262</v>
      </c>
      <c r="O39" t="str">
        <f t="shared" si="0"/>
        <v>АО "Банк Кредит Свисс (Москва)" (2494)</v>
      </c>
      <c r="Q39" t="str">
        <f t="shared" si="1"/>
        <v>2494,</v>
      </c>
    </row>
    <row r="40" spans="1:17" x14ac:dyDescent="0.2">
      <c r="A40" s="22">
        <v>250000008</v>
      </c>
      <c r="D40" t="s">
        <v>263</v>
      </c>
      <c r="E40" t="s">
        <v>264</v>
      </c>
      <c r="F40" t="s">
        <v>82</v>
      </c>
      <c r="G40" t="s">
        <v>83</v>
      </c>
      <c r="H40" s="22">
        <v>1659</v>
      </c>
      <c r="K40" t="s">
        <v>265</v>
      </c>
      <c r="M40" t="s">
        <v>266</v>
      </c>
      <c r="N40" t="s">
        <v>267</v>
      </c>
      <c r="O40" t="str">
        <f t="shared" si="0"/>
        <v>ООО Банк Оранжевый (1659)</v>
      </c>
      <c r="Q40" t="str">
        <f t="shared" si="1"/>
        <v>1659,</v>
      </c>
    </row>
    <row r="41" spans="1:17" x14ac:dyDescent="0.2">
      <c r="A41" s="22">
        <v>530000004</v>
      </c>
      <c r="D41" t="s">
        <v>268</v>
      </c>
      <c r="E41" t="s">
        <v>269</v>
      </c>
      <c r="F41" t="s">
        <v>89</v>
      </c>
      <c r="G41" t="s">
        <v>90</v>
      </c>
      <c r="H41" s="22">
        <v>3269</v>
      </c>
      <c r="K41" t="s">
        <v>270</v>
      </c>
      <c r="M41" t="s">
        <v>271</v>
      </c>
      <c r="N41" t="s">
        <v>272</v>
      </c>
      <c r="O41" t="str">
        <f t="shared" si="0"/>
        <v>АО "БАНК ОРЕНБУРГ" (3269)</v>
      </c>
      <c r="Q41" t="str">
        <f t="shared" si="1"/>
        <v>3269,</v>
      </c>
    </row>
    <row r="42" spans="1:17" x14ac:dyDescent="0.2">
      <c r="A42" s="22">
        <v>450000471</v>
      </c>
      <c r="D42" t="s">
        <v>273</v>
      </c>
      <c r="E42" t="s">
        <v>274</v>
      </c>
      <c r="F42" t="s">
        <v>82</v>
      </c>
      <c r="G42" t="s">
        <v>83</v>
      </c>
      <c r="H42" s="22">
        <v>2506</v>
      </c>
      <c r="K42" t="s">
        <v>275</v>
      </c>
      <c r="M42" t="s">
        <v>276</v>
      </c>
      <c r="N42" t="s">
        <v>277</v>
      </c>
      <c r="O42" t="str">
        <f t="shared" si="0"/>
        <v>ООО "банк Раунд" (2506)</v>
      </c>
      <c r="Q42" t="str">
        <f t="shared" si="1"/>
        <v>2506,</v>
      </c>
    </row>
    <row r="43" spans="1:17" x14ac:dyDescent="0.2">
      <c r="A43" s="22">
        <v>450000505</v>
      </c>
      <c r="D43" t="s">
        <v>278</v>
      </c>
      <c r="E43" t="s">
        <v>279</v>
      </c>
      <c r="F43" t="s">
        <v>89</v>
      </c>
      <c r="G43" t="s">
        <v>90</v>
      </c>
      <c r="H43" s="22">
        <v>2574</v>
      </c>
      <c r="K43" t="s">
        <v>280</v>
      </c>
      <c r="M43" t="s">
        <v>281</v>
      </c>
      <c r="N43" t="s">
        <v>282</v>
      </c>
      <c r="O43" t="str">
        <f t="shared" si="0"/>
        <v>Банк РМП (АО) (2574)</v>
      </c>
      <c r="Q43" t="str">
        <f t="shared" si="1"/>
        <v>2574,</v>
      </c>
    </row>
    <row r="44" spans="1:17" x14ac:dyDescent="0.2">
      <c r="A44" s="22">
        <v>450042110</v>
      </c>
      <c r="D44" t="s">
        <v>283</v>
      </c>
      <c r="E44" t="s">
        <v>284</v>
      </c>
      <c r="F44" t="s">
        <v>82</v>
      </c>
      <c r="G44" t="s">
        <v>83</v>
      </c>
      <c r="H44" s="22">
        <v>3415</v>
      </c>
      <c r="K44" t="s">
        <v>285</v>
      </c>
      <c r="M44" t="s">
        <v>286</v>
      </c>
      <c r="N44" t="s">
        <v>287</v>
      </c>
      <c r="O44" t="str">
        <f t="shared" si="0"/>
        <v>ООО "Банк РСИ" (3415)</v>
      </c>
      <c r="Q44" t="str">
        <f t="shared" si="1"/>
        <v>3415,</v>
      </c>
    </row>
    <row r="45" spans="1:17" x14ac:dyDescent="0.2">
      <c r="A45" s="22">
        <v>190000006</v>
      </c>
      <c r="D45" t="s">
        <v>288</v>
      </c>
      <c r="E45" t="s">
        <v>289</v>
      </c>
      <c r="F45" t="s">
        <v>89</v>
      </c>
      <c r="G45" t="s">
        <v>90</v>
      </c>
      <c r="H45" s="22">
        <v>2816</v>
      </c>
      <c r="K45" t="s">
        <v>290</v>
      </c>
      <c r="M45" t="s">
        <v>291</v>
      </c>
      <c r="N45" t="s">
        <v>292</v>
      </c>
      <c r="O45" t="str">
        <f t="shared" si="0"/>
        <v>АО "БАНК СГБ" (2816)</v>
      </c>
      <c r="Q45" t="str">
        <f t="shared" si="1"/>
        <v>2816,</v>
      </c>
    </row>
    <row r="46" spans="1:17" x14ac:dyDescent="0.2">
      <c r="A46" s="22">
        <v>450000627</v>
      </c>
      <c r="D46" t="s">
        <v>293</v>
      </c>
      <c r="E46" t="s">
        <v>294</v>
      </c>
      <c r="F46" t="s">
        <v>89</v>
      </c>
      <c r="G46" t="s">
        <v>90</v>
      </c>
      <c r="H46" s="22">
        <v>2799</v>
      </c>
      <c r="K46" t="s">
        <v>295</v>
      </c>
      <c r="M46" t="s">
        <v>296</v>
      </c>
      <c r="N46" t="s">
        <v>297</v>
      </c>
      <c r="O46" t="str">
        <f t="shared" si="0"/>
        <v>АО "Банк ФИНАМ" (2799)</v>
      </c>
      <c r="Q46" t="str">
        <f t="shared" si="1"/>
        <v>2799,</v>
      </c>
    </row>
    <row r="47" spans="1:17" x14ac:dyDescent="0.2">
      <c r="A47" s="22">
        <v>512032426</v>
      </c>
      <c r="D47" t="s">
        <v>298</v>
      </c>
      <c r="E47" t="s">
        <v>299</v>
      </c>
      <c r="F47" t="s">
        <v>89</v>
      </c>
      <c r="G47" t="s">
        <v>90</v>
      </c>
      <c r="H47" s="22">
        <v>3527</v>
      </c>
      <c r="K47" t="s">
        <v>300</v>
      </c>
      <c r="M47" t="s">
        <v>301</v>
      </c>
      <c r="N47" t="s">
        <v>302</v>
      </c>
      <c r="O47" t="str">
        <f t="shared" si="0"/>
        <v>АО "Банк ЧБРР" (3527)</v>
      </c>
      <c r="Q47" t="str">
        <f t="shared" si="1"/>
        <v>3527,</v>
      </c>
    </row>
    <row r="48" spans="1:17" x14ac:dyDescent="0.2">
      <c r="A48" s="22">
        <v>270000020</v>
      </c>
      <c r="D48" t="s">
        <v>303</v>
      </c>
      <c r="E48" t="s">
        <v>304</v>
      </c>
      <c r="F48" t="s">
        <v>89</v>
      </c>
      <c r="G48" t="s">
        <v>90</v>
      </c>
      <c r="H48" s="22">
        <v>2929</v>
      </c>
      <c r="K48" t="s">
        <v>305</v>
      </c>
      <c r="M48" t="s">
        <v>306</v>
      </c>
      <c r="N48" t="s">
        <v>307</v>
      </c>
      <c r="O48" t="str">
        <f t="shared" si="0"/>
        <v>ББР Банк (АО) (2929)</v>
      </c>
      <c r="Q48" t="str">
        <f t="shared" si="1"/>
        <v>2929,</v>
      </c>
    </row>
    <row r="49" spans="1:17" x14ac:dyDescent="0.2">
      <c r="A49" s="22">
        <v>140000005</v>
      </c>
      <c r="D49" t="s">
        <v>308</v>
      </c>
      <c r="E49" t="s">
        <v>309</v>
      </c>
      <c r="F49" t="s">
        <v>89</v>
      </c>
      <c r="G49" t="s">
        <v>90</v>
      </c>
      <c r="H49" s="22">
        <v>760</v>
      </c>
      <c r="K49" t="s">
        <v>310</v>
      </c>
      <c r="M49" t="s">
        <v>311</v>
      </c>
      <c r="N49" t="s">
        <v>312</v>
      </c>
      <c r="O49" t="str">
        <f t="shared" si="0"/>
        <v>АО УКБ "Белгородсоцбанк" (760)</v>
      </c>
      <c r="Q49" t="str">
        <f t="shared" si="1"/>
        <v>760,</v>
      </c>
    </row>
    <row r="50" spans="1:17" x14ac:dyDescent="0.2">
      <c r="A50" s="22">
        <v>410000004</v>
      </c>
      <c r="D50" t="s">
        <v>313</v>
      </c>
      <c r="E50" t="s">
        <v>314</v>
      </c>
      <c r="F50" t="s">
        <v>71</v>
      </c>
      <c r="G50" t="s">
        <v>71</v>
      </c>
      <c r="H50" s="22">
        <v>435</v>
      </c>
      <c r="K50" t="s">
        <v>210</v>
      </c>
      <c r="M50" t="s">
        <v>315</v>
      </c>
      <c r="N50" t="s">
        <v>316</v>
      </c>
      <c r="O50" t="str">
        <f t="shared" si="0"/>
        <v>ПАО "Бест Эффортс Банк" (435)</v>
      </c>
      <c r="Q50" t="str">
        <f t="shared" si="1"/>
        <v>435,</v>
      </c>
    </row>
    <row r="51" spans="1:17" x14ac:dyDescent="0.2">
      <c r="A51" s="22">
        <v>320000012</v>
      </c>
      <c r="D51" t="s">
        <v>317</v>
      </c>
      <c r="E51" t="s">
        <v>318</v>
      </c>
      <c r="F51" t="s">
        <v>89</v>
      </c>
      <c r="G51" t="s">
        <v>90</v>
      </c>
      <c r="H51" s="22">
        <v>2883</v>
      </c>
      <c r="K51" t="s">
        <v>319</v>
      </c>
      <c r="M51" t="s">
        <v>320</v>
      </c>
      <c r="N51" t="s">
        <v>321</v>
      </c>
      <c r="O51" t="str">
        <f t="shared" si="0"/>
        <v>"БСТ-БАНК" АО (2883)</v>
      </c>
      <c r="Q51" t="str">
        <f t="shared" si="1"/>
        <v>2883,</v>
      </c>
    </row>
    <row r="52" spans="1:17" x14ac:dyDescent="0.2">
      <c r="A52" s="22">
        <v>500000013</v>
      </c>
      <c r="D52" t="s">
        <v>322</v>
      </c>
      <c r="E52" t="s">
        <v>323</v>
      </c>
      <c r="F52" t="s">
        <v>89</v>
      </c>
      <c r="G52" t="s">
        <v>90</v>
      </c>
      <c r="H52" s="22">
        <v>101</v>
      </c>
      <c r="K52" t="s">
        <v>324</v>
      </c>
      <c r="M52" t="s">
        <v>325</v>
      </c>
      <c r="N52" t="s">
        <v>326</v>
      </c>
      <c r="O52" t="str">
        <f t="shared" si="0"/>
        <v>АО "БКС Банк" (101)</v>
      </c>
      <c r="Q52" t="str">
        <f t="shared" si="1"/>
        <v>101,</v>
      </c>
    </row>
    <row r="53" spans="1:17" x14ac:dyDescent="0.2">
      <c r="A53" s="22">
        <v>580000003</v>
      </c>
      <c r="D53" t="s">
        <v>327</v>
      </c>
      <c r="E53" t="s">
        <v>328</v>
      </c>
      <c r="F53" t="s">
        <v>82</v>
      </c>
      <c r="G53" t="s">
        <v>83</v>
      </c>
      <c r="H53" s="22">
        <v>2368</v>
      </c>
      <c r="K53" t="s">
        <v>329</v>
      </c>
      <c r="M53" t="s">
        <v>330</v>
      </c>
      <c r="N53" t="s">
        <v>331</v>
      </c>
      <c r="O53" t="str">
        <f t="shared" si="0"/>
        <v>ООО "Бланк банк" (2368)</v>
      </c>
      <c r="Q53" t="str">
        <f t="shared" si="1"/>
        <v>2368,</v>
      </c>
    </row>
    <row r="54" spans="1:17" x14ac:dyDescent="0.2">
      <c r="A54" s="22">
        <v>450000601</v>
      </c>
      <c r="D54" t="s">
        <v>332</v>
      </c>
      <c r="E54" t="s">
        <v>333</v>
      </c>
      <c r="F54" t="s">
        <v>89</v>
      </c>
      <c r="G54" t="s">
        <v>90</v>
      </c>
      <c r="H54" s="22">
        <v>2748</v>
      </c>
      <c r="K54" t="s">
        <v>334</v>
      </c>
      <c r="M54" t="s">
        <v>335</v>
      </c>
      <c r="N54" t="s">
        <v>336</v>
      </c>
      <c r="O54" t="str">
        <f t="shared" si="0"/>
        <v>АО "БМ-Банк" (2748)</v>
      </c>
      <c r="Q54" t="str">
        <f t="shared" si="1"/>
        <v>2748,</v>
      </c>
    </row>
    <row r="55" spans="1:17" x14ac:dyDescent="0.2">
      <c r="A55" s="22">
        <v>450055312</v>
      </c>
      <c r="D55" t="s">
        <v>337</v>
      </c>
      <c r="E55" t="s">
        <v>338</v>
      </c>
      <c r="F55" t="s">
        <v>82</v>
      </c>
      <c r="G55" t="s">
        <v>83</v>
      </c>
      <c r="H55" s="22">
        <v>3482</v>
      </c>
      <c r="K55" t="s">
        <v>339</v>
      </c>
      <c r="M55" t="s">
        <v>340</v>
      </c>
      <c r="N55" t="s">
        <v>341</v>
      </c>
      <c r="O55" t="str">
        <f t="shared" si="0"/>
        <v>"БМВ Банк" ООО (3482)</v>
      </c>
      <c r="Q55" t="str">
        <f t="shared" si="1"/>
        <v>3482,</v>
      </c>
    </row>
    <row r="56" spans="1:17" x14ac:dyDescent="0.2">
      <c r="A56" s="22">
        <v>450042062</v>
      </c>
      <c r="D56" t="s">
        <v>342</v>
      </c>
      <c r="E56" t="s">
        <v>343</v>
      </c>
      <c r="F56" t="s">
        <v>89</v>
      </c>
      <c r="G56" t="s">
        <v>90</v>
      </c>
      <c r="H56" s="22">
        <v>3407</v>
      </c>
      <c r="K56" t="s">
        <v>285</v>
      </c>
      <c r="M56" t="s">
        <v>344</v>
      </c>
      <c r="N56" t="s">
        <v>345</v>
      </c>
      <c r="O56" t="str">
        <f t="shared" si="0"/>
        <v>"БНП ПАРИБА БАНК" АО (3407)</v>
      </c>
      <c r="Q56" t="str">
        <f t="shared" si="1"/>
        <v>3407,</v>
      </c>
    </row>
    <row r="57" spans="1:17" x14ac:dyDescent="0.2">
      <c r="A57" s="22">
        <v>250000004</v>
      </c>
      <c r="D57" t="s">
        <v>346</v>
      </c>
      <c r="E57" t="s">
        <v>347</v>
      </c>
      <c r="F57" t="s">
        <v>89</v>
      </c>
      <c r="G57" t="s">
        <v>90</v>
      </c>
      <c r="H57" s="22">
        <v>1144</v>
      </c>
      <c r="K57" t="s">
        <v>348</v>
      </c>
      <c r="M57" t="s">
        <v>349</v>
      </c>
      <c r="N57" t="s">
        <v>350</v>
      </c>
      <c r="O57" t="str">
        <f t="shared" si="0"/>
        <v>"Братский АНКБ" АО (1144)</v>
      </c>
      <c r="Q57" t="str">
        <f t="shared" si="1"/>
        <v>1144,</v>
      </c>
    </row>
    <row r="58" spans="1:17" x14ac:dyDescent="0.2">
      <c r="A58" s="22">
        <v>940000003</v>
      </c>
      <c r="D58" t="s">
        <v>351</v>
      </c>
      <c r="E58" t="s">
        <v>352</v>
      </c>
      <c r="F58" t="s">
        <v>71</v>
      </c>
      <c r="G58" t="s">
        <v>71</v>
      </c>
      <c r="H58" s="22">
        <v>1745</v>
      </c>
      <c r="K58" t="s">
        <v>353</v>
      </c>
      <c r="M58" t="s">
        <v>354</v>
      </c>
      <c r="N58" t="s">
        <v>355</v>
      </c>
      <c r="O58" t="str">
        <f t="shared" si="0"/>
        <v>ПАО "БыстроБанк" (1745)</v>
      </c>
      <c r="Q58" t="str">
        <f t="shared" si="1"/>
        <v>1745,</v>
      </c>
    </row>
    <row r="59" spans="1:17" x14ac:dyDescent="0.2">
      <c r="A59" s="22">
        <v>450000373</v>
      </c>
      <c r="D59" t="s">
        <v>356</v>
      </c>
      <c r="E59" t="s">
        <v>357</v>
      </c>
      <c r="F59" t="s">
        <v>89</v>
      </c>
      <c r="G59" t="s">
        <v>90</v>
      </c>
      <c r="H59" s="22">
        <v>2309</v>
      </c>
      <c r="K59" t="s">
        <v>230</v>
      </c>
      <c r="M59" t="s">
        <v>358</v>
      </c>
      <c r="N59" t="s">
        <v>359</v>
      </c>
      <c r="O59" t="str">
        <f t="shared" si="0"/>
        <v>АКБ "БЭНК ОФ ЧАЙНА" (АО) (2309)</v>
      </c>
      <c r="Q59" t="str">
        <f t="shared" si="1"/>
        <v>2309,</v>
      </c>
    </row>
    <row r="60" spans="1:17" x14ac:dyDescent="0.2">
      <c r="A60" s="22">
        <v>790000007</v>
      </c>
      <c r="D60" t="s">
        <v>360</v>
      </c>
      <c r="E60" t="s">
        <v>361</v>
      </c>
      <c r="F60" t="s">
        <v>82</v>
      </c>
      <c r="G60" t="s">
        <v>83</v>
      </c>
      <c r="H60" s="22">
        <v>841</v>
      </c>
      <c r="K60" t="s">
        <v>362</v>
      </c>
      <c r="M60" t="s">
        <v>363</v>
      </c>
      <c r="N60" t="s">
        <v>364</v>
      </c>
      <c r="O60" t="str">
        <f t="shared" si="0"/>
        <v>ООО "Вайлдберриз Банк" (841)</v>
      </c>
      <c r="Q60" t="str">
        <f t="shared" si="1"/>
        <v>841,</v>
      </c>
    </row>
    <row r="61" spans="1:17" x14ac:dyDescent="0.2">
      <c r="A61" s="22">
        <v>580000004</v>
      </c>
      <c r="D61" t="s">
        <v>365</v>
      </c>
      <c r="E61" t="s">
        <v>366</v>
      </c>
      <c r="F61" t="s">
        <v>89</v>
      </c>
      <c r="G61" t="s">
        <v>90</v>
      </c>
      <c r="H61" s="22">
        <v>1291</v>
      </c>
      <c r="K61" t="s">
        <v>367</v>
      </c>
      <c r="M61" t="s">
        <v>368</v>
      </c>
      <c r="N61" t="s">
        <v>369</v>
      </c>
      <c r="O61" t="str">
        <f t="shared" si="0"/>
        <v>АО КБ "ВАКОБАНК" (1291)</v>
      </c>
      <c r="Q61" t="str">
        <f t="shared" si="1"/>
        <v>1291,</v>
      </c>
    </row>
    <row r="62" spans="1:17" x14ac:dyDescent="0.2">
      <c r="A62" s="22">
        <v>580000002</v>
      </c>
      <c r="D62" t="s">
        <v>370</v>
      </c>
      <c r="E62" t="s">
        <v>371</v>
      </c>
      <c r="F62" t="s">
        <v>89</v>
      </c>
      <c r="G62" t="s">
        <v>90</v>
      </c>
      <c r="H62" s="22">
        <v>598</v>
      </c>
      <c r="K62" t="s">
        <v>372</v>
      </c>
      <c r="M62" t="s">
        <v>373</v>
      </c>
      <c r="N62" t="s">
        <v>374</v>
      </c>
      <c r="O62" t="str">
        <f t="shared" si="0"/>
        <v>АО "Великие Луки банк" (598)</v>
      </c>
      <c r="Q62" t="str">
        <f t="shared" si="1"/>
        <v>598,</v>
      </c>
    </row>
    <row r="63" spans="1:17" x14ac:dyDescent="0.2">
      <c r="A63" s="22">
        <v>730000006</v>
      </c>
      <c r="D63" t="s">
        <v>375</v>
      </c>
      <c r="E63" t="s">
        <v>376</v>
      </c>
      <c r="F63" t="s">
        <v>89</v>
      </c>
      <c r="G63" t="s">
        <v>90</v>
      </c>
      <c r="H63" s="22">
        <v>524</v>
      </c>
      <c r="K63" t="s">
        <v>377</v>
      </c>
      <c r="M63" t="s">
        <v>378</v>
      </c>
      <c r="N63" t="s">
        <v>379</v>
      </c>
      <c r="O63" t="str">
        <f t="shared" si="0"/>
        <v>АО Банк "Венец" (524)</v>
      </c>
      <c r="Q63" t="str">
        <f t="shared" si="1"/>
        <v>524,</v>
      </c>
    </row>
    <row r="64" spans="1:17" x14ac:dyDescent="0.2">
      <c r="A64" s="22">
        <v>400000036</v>
      </c>
      <c r="D64" t="s">
        <v>380</v>
      </c>
      <c r="E64" t="s">
        <v>381</v>
      </c>
      <c r="F64" t="s">
        <v>89</v>
      </c>
      <c r="G64" t="s">
        <v>90</v>
      </c>
      <c r="H64" s="22">
        <v>2</v>
      </c>
      <c r="K64" t="s">
        <v>382</v>
      </c>
      <c r="M64" t="s">
        <v>383</v>
      </c>
      <c r="N64" t="s">
        <v>384</v>
      </c>
      <c r="O64" t="str">
        <f t="shared" si="0"/>
        <v>АО "КАБ "Викинг" (2)</v>
      </c>
      <c r="Q64" t="str">
        <f t="shared" si="1"/>
        <v>2,</v>
      </c>
    </row>
    <row r="65" spans="1:17" x14ac:dyDescent="0.2">
      <c r="A65" s="22">
        <v>400000003</v>
      </c>
      <c r="D65" t="s">
        <v>385</v>
      </c>
      <c r="E65" t="s">
        <v>386</v>
      </c>
      <c r="F65" t="s">
        <v>71</v>
      </c>
      <c r="G65" t="s">
        <v>71</v>
      </c>
      <c r="H65" s="22">
        <v>356</v>
      </c>
      <c r="K65" t="s">
        <v>387</v>
      </c>
      <c r="M65" t="s">
        <v>388</v>
      </c>
      <c r="N65" t="s">
        <v>389</v>
      </c>
      <c r="O65" t="str">
        <f t="shared" si="0"/>
        <v>ПАО "Витабанк" (356)</v>
      </c>
      <c r="Q65" t="str">
        <f t="shared" si="1"/>
        <v>356,</v>
      </c>
    </row>
    <row r="66" spans="1:17" x14ac:dyDescent="0.2">
      <c r="A66" s="22">
        <v>170000001</v>
      </c>
      <c r="D66" t="s">
        <v>390</v>
      </c>
      <c r="E66" t="s">
        <v>391</v>
      </c>
      <c r="F66" t="s">
        <v>89</v>
      </c>
      <c r="G66" t="s">
        <v>90</v>
      </c>
      <c r="H66" s="22">
        <v>903</v>
      </c>
      <c r="K66" t="s">
        <v>392</v>
      </c>
      <c r="M66" t="s">
        <v>393</v>
      </c>
      <c r="N66" t="s">
        <v>394</v>
      </c>
      <c r="O66" t="str">
        <f t="shared" ref="O66:O129" si="2">_xlfn.CONCAT(D66," (",TEXT(H66,0),")")</f>
        <v>АО "ВЛАДБИЗНЕСБАНК" (903)</v>
      </c>
      <c r="Q66" t="str">
        <f t="shared" ref="Q66:Q129" si="3">TEXT(H66,0)&amp;","</f>
        <v>903,</v>
      </c>
    </row>
    <row r="67" spans="1:17" x14ac:dyDescent="0.2">
      <c r="A67" s="22">
        <v>820000012</v>
      </c>
      <c r="D67" t="s">
        <v>395</v>
      </c>
      <c r="E67" t="s">
        <v>396</v>
      </c>
      <c r="F67" t="s">
        <v>82</v>
      </c>
      <c r="G67" t="s">
        <v>83</v>
      </c>
      <c r="H67" s="22">
        <v>3173</v>
      </c>
      <c r="K67" t="s">
        <v>397</v>
      </c>
      <c r="M67" t="s">
        <v>398</v>
      </c>
      <c r="N67" t="s">
        <v>399</v>
      </c>
      <c r="O67" t="str">
        <f t="shared" si="2"/>
        <v>ООО КБ "ВНЕШФИНБАНК" (3173)</v>
      </c>
      <c r="Q67" t="str">
        <f t="shared" si="3"/>
        <v>3173,</v>
      </c>
    </row>
    <row r="68" spans="1:17" x14ac:dyDescent="0.2">
      <c r="A68" s="22">
        <v>190000008</v>
      </c>
      <c r="D68" t="s">
        <v>400</v>
      </c>
      <c r="E68" t="s">
        <v>401</v>
      </c>
      <c r="F68" t="s">
        <v>89</v>
      </c>
      <c r="G68" t="s">
        <v>90</v>
      </c>
      <c r="H68" s="22">
        <v>1896</v>
      </c>
      <c r="K68" t="s">
        <v>402</v>
      </c>
      <c r="M68" t="s">
        <v>403</v>
      </c>
      <c r="N68" t="s">
        <v>404</v>
      </c>
      <c r="O68" t="str">
        <f t="shared" si="2"/>
        <v>АО "Банк "Вологжанин" (1896)</v>
      </c>
      <c r="Q68" t="str">
        <f t="shared" si="3"/>
        <v>1896,</v>
      </c>
    </row>
    <row r="69" spans="1:17" x14ac:dyDescent="0.2">
      <c r="A69" s="22">
        <v>100000004</v>
      </c>
      <c r="D69" t="s">
        <v>405</v>
      </c>
      <c r="E69" t="s">
        <v>406</v>
      </c>
      <c r="F69" t="s">
        <v>71</v>
      </c>
      <c r="G69" t="s">
        <v>71</v>
      </c>
      <c r="H69" s="22">
        <v>1460</v>
      </c>
      <c r="K69" t="s">
        <v>407</v>
      </c>
      <c r="M69" t="s">
        <v>408</v>
      </c>
      <c r="N69" t="s">
        <v>409</v>
      </c>
      <c r="O69" t="str">
        <f t="shared" si="2"/>
        <v>ПАО КБ "Восточный" (1460)</v>
      </c>
      <c r="Q69" t="str">
        <f t="shared" si="3"/>
        <v>1460,</v>
      </c>
    </row>
    <row r="70" spans="1:17" x14ac:dyDescent="0.2">
      <c r="A70" s="22">
        <v>450016049</v>
      </c>
      <c r="D70" t="s">
        <v>410</v>
      </c>
      <c r="E70" t="s">
        <v>411</v>
      </c>
      <c r="F70" t="s">
        <v>89</v>
      </c>
      <c r="G70" t="s">
        <v>90</v>
      </c>
      <c r="H70" s="22">
        <v>3287</v>
      </c>
      <c r="K70" t="s">
        <v>412</v>
      </c>
      <c r="M70" t="s">
        <v>413</v>
      </c>
      <c r="N70" t="s">
        <v>414</v>
      </c>
      <c r="O70" t="str">
        <f t="shared" si="2"/>
        <v>Банк "ВБРР" (АО) (3287)</v>
      </c>
      <c r="Q70" t="str">
        <f t="shared" si="3"/>
        <v>3287,</v>
      </c>
    </row>
    <row r="71" spans="1:17" x14ac:dyDescent="0.2">
      <c r="A71" s="22">
        <v>350000008</v>
      </c>
      <c r="D71" t="s">
        <v>415</v>
      </c>
      <c r="E71" t="s">
        <v>416</v>
      </c>
      <c r="F71" t="s">
        <v>71</v>
      </c>
      <c r="G71" t="s">
        <v>71</v>
      </c>
      <c r="H71" s="22">
        <v>1000</v>
      </c>
      <c r="K71" t="s">
        <v>417</v>
      </c>
      <c r="M71" t="s">
        <v>418</v>
      </c>
      <c r="N71" t="s">
        <v>419</v>
      </c>
      <c r="O71" t="str">
        <f t="shared" si="2"/>
        <v>Банк ВТБ (ПАО) (1000)</v>
      </c>
      <c r="Q71" t="str">
        <f t="shared" si="3"/>
        <v>1000,</v>
      </c>
    </row>
    <row r="72" spans="1:17" x14ac:dyDescent="0.2">
      <c r="A72" s="22">
        <v>650000002</v>
      </c>
      <c r="D72" t="s">
        <v>420</v>
      </c>
      <c r="E72" t="s">
        <v>421</v>
      </c>
      <c r="F72" t="s">
        <v>89</v>
      </c>
      <c r="G72" t="s">
        <v>90</v>
      </c>
      <c r="H72" s="22">
        <v>1557</v>
      </c>
      <c r="K72" t="s">
        <v>422</v>
      </c>
      <c r="M72" t="s">
        <v>423</v>
      </c>
      <c r="N72" t="s">
        <v>424</v>
      </c>
      <c r="O72" t="str">
        <f t="shared" si="2"/>
        <v>АО "ВУЗ-банк" (1557)</v>
      </c>
      <c r="Q72" t="str">
        <f t="shared" si="3"/>
        <v>1557,</v>
      </c>
    </row>
    <row r="73" spans="1:17" x14ac:dyDescent="0.2">
      <c r="A73" s="22">
        <v>610000004</v>
      </c>
      <c r="D73" t="s">
        <v>425</v>
      </c>
      <c r="E73" t="s">
        <v>426</v>
      </c>
      <c r="F73" t="s">
        <v>71</v>
      </c>
      <c r="G73" t="s">
        <v>71</v>
      </c>
      <c r="H73" s="22">
        <v>2796</v>
      </c>
      <c r="K73" t="s">
        <v>295</v>
      </c>
      <c r="M73" t="s">
        <v>427</v>
      </c>
      <c r="N73" t="s">
        <v>428</v>
      </c>
      <c r="O73" t="str">
        <f t="shared" si="2"/>
        <v>Банк "Вятич" (ПАО) (2796)</v>
      </c>
      <c r="Q73" t="str">
        <f t="shared" si="3"/>
        <v>2796,</v>
      </c>
    </row>
    <row r="74" spans="1:17" x14ac:dyDescent="0.2">
      <c r="A74" s="22">
        <v>630000019</v>
      </c>
      <c r="D74" t="s">
        <v>429</v>
      </c>
      <c r="E74" t="s">
        <v>430</v>
      </c>
      <c r="F74" t="s">
        <v>89</v>
      </c>
      <c r="G74" t="s">
        <v>90</v>
      </c>
      <c r="H74" s="22">
        <v>3223</v>
      </c>
      <c r="K74" t="s">
        <v>431</v>
      </c>
      <c r="M74" t="s">
        <v>432</v>
      </c>
      <c r="N74" t="s">
        <v>433</v>
      </c>
      <c r="O74" t="str">
        <f t="shared" si="2"/>
        <v>АО "Газнефтьбанк" (3223)</v>
      </c>
      <c r="Q74" t="str">
        <f t="shared" si="3"/>
        <v>3223,</v>
      </c>
    </row>
    <row r="75" spans="1:17" x14ac:dyDescent="0.2">
      <c r="A75" s="22">
        <v>450000661</v>
      </c>
      <c r="D75" t="s">
        <v>434</v>
      </c>
      <c r="E75" t="s">
        <v>435</v>
      </c>
      <c r="F75" t="s">
        <v>89</v>
      </c>
      <c r="G75" t="s">
        <v>90</v>
      </c>
      <c r="H75" s="22">
        <v>354</v>
      </c>
      <c r="K75" t="s">
        <v>436</v>
      </c>
      <c r="M75" t="s">
        <v>437</v>
      </c>
      <c r="N75" t="s">
        <v>438</v>
      </c>
      <c r="O75" t="str">
        <f t="shared" si="2"/>
        <v>Банк ГПБ (АО) (354)</v>
      </c>
      <c r="Q75" t="str">
        <f t="shared" si="3"/>
        <v>354,</v>
      </c>
    </row>
    <row r="76" spans="1:17" x14ac:dyDescent="0.2">
      <c r="A76" s="22">
        <v>790000015</v>
      </c>
      <c r="D76" t="s">
        <v>439</v>
      </c>
      <c r="E76" t="s">
        <v>440</v>
      </c>
      <c r="F76" t="s">
        <v>82</v>
      </c>
      <c r="G76" t="s">
        <v>83</v>
      </c>
      <c r="H76" s="22">
        <v>665</v>
      </c>
      <c r="K76" t="s">
        <v>310</v>
      </c>
      <c r="M76" t="s">
        <v>441</v>
      </c>
      <c r="N76" t="s">
        <v>442</v>
      </c>
      <c r="O76" t="str">
        <f t="shared" si="2"/>
        <v>ООО КБ "ГТ банк" (665)</v>
      </c>
      <c r="Q76" t="str">
        <f t="shared" si="3"/>
        <v>665,</v>
      </c>
    </row>
    <row r="77" spans="1:17" x14ac:dyDescent="0.2">
      <c r="A77" s="22">
        <v>290000003</v>
      </c>
      <c r="D77" t="s">
        <v>443</v>
      </c>
      <c r="E77" t="s">
        <v>444</v>
      </c>
      <c r="F77" t="s">
        <v>89</v>
      </c>
      <c r="G77" t="s">
        <v>90</v>
      </c>
      <c r="H77" s="22">
        <v>3252</v>
      </c>
      <c r="K77" t="s">
        <v>445</v>
      </c>
      <c r="M77" t="s">
        <v>446</v>
      </c>
      <c r="N77" t="s">
        <v>447</v>
      </c>
      <c r="O77" t="str">
        <f t="shared" si="2"/>
        <v>АО "Газэнергобанк" (3252)</v>
      </c>
      <c r="Q77" t="str">
        <f t="shared" si="3"/>
        <v>3252,</v>
      </c>
    </row>
    <row r="78" spans="1:17" x14ac:dyDescent="0.2">
      <c r="A78" s="22">
        <v>450000507</v>
      </c>
      <c r="D78" t="s">
        <v>448</v>
      </c>
      <c r="E78" t="s">
        <v>449</v>
      </c>
      <c r="F78" t="s">
        <v>89</v>
      </c>
      <c r="G78" t="s">
        <v>90</v>
      </c>
      <c r="H78" s="22">
        <v>2576</v>
      </c>
      <c r="K78" t="s">
        <v>280</v>
      </c>
      <c r="M78" t="s">
        <v>450</v>
      </c>
      <c r="N78" t="s">
        <v>451</v>
      </c>
      <c r="O78" t="str">
        <f t="shared" si="2"/>
        <v>КБ "Гарант-Инвест" (АО) (2576)</v>
      </c>
      <c r="Q78" t="str">
        <f t="shared" si="3"/>
        <v>2576,</v>
      </c>
    </row>
    <row r="79" spans="1:17" x14ac:dyDescent="0.2">
      <c r="A79" s="22">
        <v>450000462</v>
      </c>
      <c r="D79" t="s">
        <v>452</v>
      </c>
      <c r="E79" t="s">
        <v>453</v>
      </c>
      <c r="F79" t="s">
        <v>89</v>
      </c>
      <c r="G79" t="s">
        <v>90</v>
      </c>
      <c r="H79" s="22">
        <v>2490</v>
      </c>
      <c r="K79" t="s">
        <v>260</v>
      </c>
      <c r="M79" t="s">
        <v>454</v>
      </c>
      <c r="N79" t="s">
        <v>455</v>
      </c>
      <c r="O79" t="str">
        <f t="shared" si="2"/>
        <v>АО "ГЕНБАНК" (2490)</v>
      </c>
      <c r="Q79" t="str">
        <f t="shared" si="3"/>
        <v>2490,</v>
      </c>
    </row>
    <row r="80" spans="1:17" x14ac:dyDescent="0.2">
      <c r="A80" s="22">
        <v>280000004</v>
      </c>
      <c r="D80" t="s">
        <v>456</v>
      </c>
      <c r="E80" t="s">
        <v>457</v>
      </c>
      <c r="F80" t="s">
        <v>82</v>
      </c>
      <c r="G80" t="s">
        <v>83</v>
      </c>
      <c r="H80" s="22">
        <v>1046</v>
      </c>
      <c r="K80" t="s">
        <v>458</v>
      </c>
      <c r="M80" t="s">
        <v>459</v>
      </c>
      <c r="N80" t="s">
        <v>460</v>
      </c>
      <c r="O80" t="str">
        <f t="shared" si="2"/>
        <v>ООО КБ "Гефест" (1046)</v>
      </c>
      <c r="Q80" t="str">
        <f t="shared" si="3"/>
        <v>1046,</v>
      </c>
    </row>
    <row r="81" spans="1:17" x14ac:dyDescent="0.2">
      <c r="A81" s="22">
        <v>450000437</v>
      </c>
      <c r="D81" t="s">
        <v>461</v>
      </c>
      <c r="E81" t="s">
        <v>462</v>
      </c>
      <c r="F81" t="s">
        <v>89</v>
      </c>
      <c r="G81" t="s">
        <v>90</v>
      </c>
      <c r="H81" s="22">
        <v>2438</v>
      </c>
      <c r="K81" t="s">
        <v>463</v>
      </c>
      <c r="M81" t="s">
        <v>464</v>
      </c>
      <c r="N81" t="s">
        <v>465</v>
      </c>
      <c r="O81" t="str">
        <f t="shared" si="2"/>
        <v>Банк Глобус (АО) (2438)</v>
      </c>
      <c r="Q81" t="str">
        <f t="shared" si="3"/>
        <v>2438,</v>
      </c>
    </row>
    <row r="82" spans="1:17" x14ac:dyDescent="0.2">
      <c r="A82" s="22">
        <v>450056517</v>
      </c>
      <c r="D82" t="s">
        <v>466</v>
      </c>
      <c r="E82" t="s">
        <v>467</v>
      </c>
      <c r="F82" t="s">
        <v>82</v>
      </c>
      <c r="G82" t="s">
        <v>83</v>
      </c>
      <c r="H82" s="22">
        <v>3490</v>
      </c>
      <c r="K82" t="s">
        <v>468</v>
      </c>
      <c r="M82" t="s">
        <v>469</v>
      </c>
      <c r="N82" t="s">
        <v>470</v>
      </c>
      <c r="O82" t="str">
        <f t="shared" si="2"/>
        <v>ООО "Голдман Сакс Банк" (3490)</v>
      </c>
      <c r="Q82" t="str">
        <f t="shared" si="3"/>
        <v>3490,</v>
      </c>
    </row>
    <row r="83" spans="1:17" x14ac:dyDescent="0.2">
      <c r="A83" s="22">
        <v>400000024</v>
      </c>
      <c r="D83" t="s">
        <v>471</v>
      </c>
      <c r="E83" t="s">
        <v>472</v>
      </c>
      <c r="F83" t="s">
        <v>89</v>
      </c>
      <c r="G83" t="s">
        <v>90</v>
      </c>
      <c r="H83" s="22">
        <v>2982</v>
      </c>
      <c r="K83" t="s">
        <v>473</v>
      </c>
      <c r="M83" t="s">
        <v>474</v>
      </c>
      <c r="N83" t="s">
        <v>475</v>
      </c>
      <c r="O83" t="str">
        <f t="shared" si="2"/>
        <v>АО "ГОРБАНК" (2982)</v>
      </c>
      <c r="Q83" t="str">
        <f t="shared" si="3"/>
        <v>2982,</v>
      </c>
    </row>
    <row r="84" spans="1:17" x14ac:dyDescent="0.2">
      <c r="A84" s="22">
        <v>280000007</v>
      </c>
      <c r="D84" t="s">
        <v>476</v>
      </c>
      <c r="E84" t="s">
        <v>477</v>
      </c>
      <c r="F84" t="s">
        <v>89</v>
      </c>
      <c r="G84" t="s">
        <v>90</v>
      </c>
      <c r="H84" s="22">
        <v>256</v>
      </c>
      <c r="K84" t="s">
        <v>478</v>
      </c>
      <c r="M84" t="s">
        <v>479</v>
      </c>
      <c r="N84" t="s">
        <v>480</v>
      </c>
      <c r="O84" t="str">
        <f t="shared" si="2"/>
        <v>АО "ГУТА-БАНК" (256)</v>
      </c>
      <c r="Q84" t="str">
        <f t="shared" si="3"/>
        <v>256,</v>
      </c>
    </row>
    <row r="85" spans="1:17" x14ac:dyDescent="0.2">
      <c r="A85" s="22">
        <v>450000214</v>
      </c>
      <c r="D85" t="s">
        <v>481</v>
      </c>
      <c r="E85" t="s">
        <v>482</v>
      </c>
      <c r="F85" t="s">
        <v>82</v>
      </c>
      <c r="G85" t="s">
        <v>83</v>
      </c>
      <c r="H85" s="22">
        <v>1948</v>
      </c>
      <c r="K85" t="s">
        <v>483</v>
      </c>
      <c r="M85" t="s">
        <v>484</v>
      </c>
      <c r="N85" t="s">
        <v>485</v>
      </c>
      <c r="O85" t="str">
        <f t="shared" si="2"/>
        <v>ООО МИБ "ДАЛЕНА" (1948)</v>
      </c>
      <c r="Q85" t="str">
        <f t="shared" si="3"/>
        <v>1948,</v>
      </c>
    </row>
    <row r="86" spans="1:17" x14ac:dyDescent="0.2">
      <c r="A86" s="22">
        <v>50000006</v>
      </c>
      <c r="D86" t="s">
        <v>486</v>
      </c>
      <c r="E86" t="s">
        <v>487</v>
      </c>
      <c r="F86" t="s">
        <v>89</v>
      </c>
      <c r="G86" t="s">
        <v>90</v>
      </c>
      <c r="H86" s="22">
        <v>843</v>
      </c>
      <c r="K86" t="s">
        <v>362</v>
      </c>
      <c r="M86" t="s">
        <v>488</v>
      </c>
      <c r="N86" t="s">
        <v>489</v>
      </c>
      <c r="O86" t="str">
        <f t="shared" si="2"/>
        <v>АО "Дальневосточный банк" (843)</v>
      </c>
      <c r="Q86" t="str">
        <f t="shared" si="3"/>
        <v>843,</v>
      </c>
    </row>
    <row r="87" spans="1:17" x14ac:dyDescent="0.2">
      <c r="A87" s="22">
        <v>940000021</v>
      </c>
      <c r="D87" t="s">
        <v>490</v>
      </c>
      <c r="E87" t="s">
        <v>491</v>
      </c>
      <c r="F87" t="s">
        <v>89</v>
      </c>
      <c r="G87" t="s">
        <v>90</v>
      </c>
      <c r="H87" s="22">
        <v>646</v>
      </c>
      <c r="K87" t="s">
        <v>492</v>
      </c>
      <c r="M87" t="s">
        <v>493</v>
      </c>
      <c r="N87" t="s">
        <v>494</v>
      </c>
      <c r="O87" t="str">
        <f t="shared" si="2"/>
        <v>АО "Датабанк" (646)</v>
      </c>
      <c r="Q87" t="str">
        <f t="shared" si="3"/>
        <v>646,</v>
      </c>
    </row>
    <row r="88" spans="1:17" x14ac:dyDescent="0.2">
      <c r="A88" s="22">
        <v>450036566</v>
      </c>
      <c r="D88" t="s">
        <v>495</v>
      </c>
      <c r="E88" t="s">
        <v>496</v>
      </c>
      <c r="F88" t="s">
        <v>89</v>
      </c>
      <c r="G88" t="s">
        <v>90</v>
      </c>
      <c r="H88" s="22">
        <v>3330</v>
      </c>
      <c r="K88" t="s">
        <v>497</v>
      </c>
      <c r="M88" t="s">
        <v>498</v>
      </c>
      <c r="N88" t="s">
        <v>499</v>
      </c>
      <c r="O88" t="str">
        <f t="shared" si="2"/>
        <v>АО "Денизбанк Москва" (3330)</v>
      </c>
      <c r="Q88" t="str">
        <f t="shared" si="3"/>
        <v>3330,</v>
      </c>
    </row>
    <row r="89" spans="1:17" x14ac:dyDescent="0.2">
      <c r="A89" s="22">
        <v>450000594</v>
      </c>
      <c r="D89" t="s">
        <v>500</v>
      </c>
      <c r="E89" t="s">
        <v>501</v>
      </c>
      <c r="F89" t="s">
        <v>71</v>
      </c>
      <c r="G89" t="s">
        <v>71</v>
      </c>
      <c r="H89" s="22">
        <v>2738</v>
      </c>
      <c r="K89" t="s">
        <v>502</v>
      </c>
      <c r="M89" t="s">
        <v>503</v>
      </c>
      <c r="N89" t="s">
        <v>504</v>
      </c>
      <c r="O89" t="str">
        <f t="shared" si="2"/>
        <v>АКБ "Держава" ПАО (2738)</v>
      </c>
      <c r="Q89" t="str">
        <f t="shared" si="3"/>
        <v>2738,</v>
      </c>
    </row>
    <row r="90" spans="1:17" x14ac:dyDescent="0.2">
      <c r="A90" s="22">
        <v>450000541</v>
      </c>
      <c r="D90" t="s">
        <v>505</v>
      </c>
      <c r="E90" t="s">
        <v>506</v>
      </c>
      <c r="F90" t="s">
        <v>82</v>
      </c>
      <c r="G90" t="s">
        <v>83</v>
      </c>
      <c r="H90" s="22">
        <v>2629</v>
      </c>
      <c r="K90" t="s">
        <v>507</v>
      </c>
      <c r="M90" t="s">
        <v>508</v>
      </c>
      <c r="N90" t="s">
        <v>509</v>
      </c>
      <c r="O90" t="str">
        <f t="shared" si="2"/>
        <v>КБ "Дж.П. Морган Банк Интернешнл" (ООО) (2629)</v>
      </c>
      <c r="Q90" t="str">
        <f t="shared" si="3"/>
        <v>2629,</v>
      </c>
    </row>
    <row r="91" spans="1:17" x14ac:dyDescent="0.2">
      <c r="A91" s="22">
        <v>450001176</v>
      </c>
      <c r="D91" t="s">
        <v>510</v>
      </c>
      <c r="E91" t="s">
        <v>511</v>
      </c>
      <c r="F91" t="s">
        <v>89</v>
      </c>
      <c r="G91" t="s">
        <v>90</v>
      </c>
      <c r="H91" s="22">
        <v>3061</v>
      </c>
      <c r="K91" t="s">
        <v>512</v>
      </c>
      <c r="M91" t="s">
        <v>513</v>
      </c>
      <c r="N91" t="s">
        <v>514</v>
      </c>
      <c r="O91" t="str">
        <f t="shared" si="2"/>
        <v>Джей энд Ти Банк (АО) (3061)</v>
      </c>
      <c r="Q91" t="str">
        <f t="shared" si="3"/>
        <v>3061,</v>
      </c>
    </row>
    <row r="92" spans="1:17" x14ac:dyDescent="0.2">
      <c r="A92" s="22">
        <v>450036255</v>
      </c>
      <c r="D92" t="s">
        <v>515</v>
      </c>
      <c r="E92" t="s">
        <v>516</v>
      </c>
      <c r="F92" t="s">
        <v>82</v>
      </c>
      <c r="G92" t="s">
        <v>83</v>
      </c>
      <c r="H92" s="22">
        <v>3328</v>
      </c>
      <c r="K92" t="s">
        <v>517</v>
      </c>
      <c r="M92" t="s">
        <v>518</v>
      </c>
      <c r="N92" t="s">
        <v>519</v>
      </c>
      <c r="O92" t="str">
        <f t="shared" si="2"/>
        <v>ООО "Дойче Банк" (3328)</v>
      </c>
      <c r="Q92" t="str">
        <f t="shared" si="3"/>
        <v>3328,</v>
      </c>
    </row>
    <row r="93" spans="1:17" x14ac:dyDescent="0.2">
      <c r="A93" s="22">
        <v>640000001</v>
      </c>
      <c r="D93" t="s">
        <v>520</v>
      </c>
      <c r="E93" t="s">
        <v>521</v>
      </c>
      <c r="F93" t="s">
        <v>89</v>
      </c>
      <c r="G93" t="s">
        <v>90</v>
      </c>
      <c r="H93" s="22">
        <v>857</v>
      </c>
      <c r="K93" t="s">
        <v>522</v>
      </c>
      <c r="M93" t="s">
        <v>523</v>
      </c>
      <c r="N93" t="s">
        <v>524</v>
      </c>
      <c r="O93" t="str">
        <f t="shared" si="2"/>
        <v>КБ "Долинск" (АО) (857)</v>
      </c>
      <c r="Q93" t="str">
        <f t="shared" si="3"/>
        <v>857,</v>
      </c>
    </row>
    <row r="94" spans="1:17" x14ac:dyDescent="0.2">
      <c r="A94" s="22">
        <v>600000018</v>
      </c>
      <c r="D94" t="s">
        <v>525</v>
      </c>
      <c r="E94" t="s">
        <v>526</v>
      </c>
      <c r="F94" t="s">
        <v>71</v>
      </c>
      <c r="G94" t="s">
        <v>71</v>
      </c>
      <c r="H94" s="22">
        <v>492</v>
      </c>
      <c r="K94" t="s">
        <v>417</v>
      </c>
      <c r="M94" t="s">
        <v>527</v>
      </c>
      <c r="N94" t="s">
        <v>528</v>
      </c>
      <c r="O94" t="str">
        <f t="shared" si="2"/>
        <v>ПАО "Донкомбанк" (492)</v>
      </c>
      <c r="Q94" t="str">
        <f t="shared" si="3"/>
        <v>492,</v>
      </c>
    </row>
    <row r="95" spans="1:17" x14ac:dyDescent="0.2">
      <c r="A95" s="22">
        <v>600000016</v>
      </c>
      <c r="D95" t="s">
        <v>529</v>
      </c>
      <c r="E95" t="s">
        <v>530</v>
      </c>
      <c r="F95" t="s">
        <v>82</v>
      </c>
      <c r="G95" t="s">
        <v>83</v>
      </c>
      <c r="H95" s="22">
        <v>1818</v>
      </c>
      <c r="K95" t="s">
        <v>531</v>
      </c>
      <c r="M95" t="s">
        <v>532</v>
      </c>
      <c r="N95" t="s">
        <v>533</v>
      </c>
      <c r="O95" t="str">
        <f t="shared" si="2"/>
        <v>МКБ "Дон-Тексбанк" ООО (1818)</v>
      </c>
      <c r="Q95" t="str">
        <f t="shared" si="3"/>
        <v>1818,</v>
      </c>
    </row>
    <row r="96" spans="1:17" x14ac:dyDescent="0.2">
      <c r="A96" s="22">
        <v>710000037</v>
      </c>
      <c r="D96" t="s">
        <v>534</v>
      </c>
      <c r="E96" t="s">
        <v>535</v>
      </c>
      <c r="F96" t="s">
        <v>82</v>
      </c>
      <c r="G96" t="s">
        <v>83</v>
      </c>
      <c r="H96" s="22">
        <v>990</v>
      </c>
      <c r="K96" t="s">
        <v>536</v>
      </c>
      <c r="M96" t="s">
        <v>537</v>
      </c>
      <c r="N96" t="s">
        <v>538</v>
      </c>
      <c r="O96" t="str">
        <f t="shared" si="2"/>
        <v>ООО КБ "Дружба" (990)</v>
      </c>
      <c r="Q96" t="str">
        <f t="shared" si="3"/>
        <v>990,</v>
      </c>
    </row>
    <row r="97" spans="1:17" x14ac:dyDescent="0.2">
      <c r="A97" s="22">
        <v>120000004</v>
      </c>
      <c r="D97" t="s">
        <v>539</v>
      </c>
      <c r="E97" t="s">
        <v>540</v>
      </c>
      <c r="F97" t="s">
        <v>89</v>
      </c>
      <c r="G97" t="s">
        <v>90</v>
      </c>
      <c r="H97" s="22">
        <v>1765</v>
      </c>
      <c r="K97" t="s">
        <v>541</v>
      </c>
      <c r="M97" t="s">
        <v>542</v>
      </c>
      <c r="N97" t="s">
        <v>543</v>
      </c>
      <c r="O97" t="str">
        <f t="shared" si="2"/>
        <v>АО ЕАТПБанк (1765)</v>
      </c>
      <c r="Q97" t="str">
        <f t="shared" si="3"/>
        <v>1765,</v>
      </c>
    </row>
    <row r="98" spans="1:17" x14ac:dyDescent="0.2">
      <c r="A98" s="22">
        <v>240000005</v>
      </c>
      <c r="D98" t="s">
        <v>544</v>
      </c>
      <c r="E98" t="s">
        <v>545</v>
      </c>
      <c r="F98" t="s">
        <v>89</v>
      </c>
      <c r="G98" t="s">
        <v>90</v>
      </c>
      <c r="H98" s="22">
        <v>1781</v>
      </c>
      <c r="K98" t="s">
        <v>546</v>
      </c>
      <c r="M98" t="s">
        <v>547</v>
      </c>
      <c r="N98" t="s">
        <v>548</v>
      </c>
      <c r="O98" t="str">
        <f t="shared" si="2"/>
        <v>АО КИБ "ЕВРОАЛЬЯНС" (1781)</v>
      </c>
      <c r="Q98" t="str">
        <f t="shared" si="3"/>
        <v>1781,</v>
      </c>
    </row>
    <row r="99" spans="1:17" x14ac:dyDescent="0.2">
      <c r="A99" s="22">
        <v>450000421</v>
      </c>
      <c r="D99" t="s">
        <v>549</v>
      </c>
      <c r="E99" t="s">
        <v>550</v>
      </c>
      <c r="F99" t="s">
        <v>89</v>
      </c>
      <c r="G99" t="s">
        <v>90</v>
      </c>
      <c r="H99" s="22">
        <v>2402</v>
      </c>
      <c r="K99" t="s">
        <v>551</v>
      </c>
      <c r="M99" t="s">
        <v>552</v>
      </c>
      <c r="N99" t="s">
        <v>553</v>
      </c>
      <c r="O99" t="str">
        <f t="shared" si="2"/>
        <v>АО АКБ "ЕВРОФИНАНС МОСНАРБАНК" (2402)</v>
      </c>
      <c r="Q99" t="str">
        <f t="shared" si="3"/>
        <v>2402,</v>
      </c>
    </row>
    <row r="100" spans="1:17" x14ac:dyDescent="0.2">
      <c r="A100" s="22">
        <v>650000014</v>
      </c>
      <c r="D100" t="s">
        <v>554</v>
      </c>
      <c r="E100" t="s">
        <v>555</v>
      </c>
      <c r="F100" t="s">
        <v>71</v>
      </c>
      <c r="G100" t="s">
        <v>71</v>
      </c>
      <c r="H100" s="22">
        <v>3161</v>
      </c>
      <c r="K100" t="s">
        <v>556</v>
      </c>
      <c r="M100" t="s">
        <v>557</v>
      </c>
      <c r="N100" t="s">
        <v>558</v>
      </c>
      <c r="O100" t="str">
        <f t="shared" si="2"/>
        <v>ПАО "Банк "Екатеринбург" (3161)</v>
      </c>
      <c r="Q100" t="str">
        <f t="shared" si="3"/>
        <v>3161,</v>
      </c>
    </row>
    <row r="101" spans="1:17" x14ac:dyDescent="0.2">
      <c r="A101" s="22">
        <v>40000006</v>
      </c>
      <c r="D101" t="s">
        <v>559</v>
      </c>
      <c r="E101" t="s">
        <v>560</v>
      </c>
      <c r="F101" t="s">
        <v>89</v>
      </c>
      <c r="G101" t="s">
        <v>90</v>
      </c>
      <c r="H101" s="22">
        <v>2645</v>
      </c>
      <c r="K101" t="s">
        <v>561</v>
      </c>
      <c r="M101" t="s">
        <v>562</v>
      </c>
      <c r="N101" t="s">
        <v>563</v>
      </c>
      <c r="O101" t="str">
        <f t="shared" si="2"/>
        <v>АО АИКБ "Енисейский объединенный банк" (2645)</v>
      </c>
      <c r="Q101" t="str">
        <f t="shared" si="3"/>
        <v>2645,</v>
      </c>
    </row>
    <row r="102" spans="1:17" x14ac:dyDescent="0.2">
      <c r="A102" s="22">
        <v>710000020</v>
      </c>
      <c r="D102" t="s">
        <v>564</v>
      </c>
      <c r="E102" t="s">
        <v>565</v>
      </c>
      <c r="F102" t="s">
        <v>89</v>
      </c>
      <c r="G102" t="s">
        <v>90</v>
      </c>
      <c r="H102" s="22">
        <v>1809</v>
      </c>
      <c r="K102" t="s">
        <v>566</v>
      </c>
      <c r="M102" t="s">
        <v>567</v>
      </c>
      <c r="N102" t="s">
        <v>568</v>
      </c>
      <c r="O102" t="str">
        <f t="shared" si="2"/>
        <v>АО БАНК "Ермак" (1809)</v>
      </c>
      <c r="Q102" t="str">
        <f t="shared" si="3"/>
        <v>1809,</v>
      </c>
    </row>
    <row r="103" spans="1:17" x14ac:dyDescent="0.2">
      <c r="A103" s="22">
        <v>610000003</v>
      </c>
      <c r="D103" t="s">
        <v>569</v>
      </c>
      <c r="E103" t="s">
        <v>570</v>
      </c>
      <c r="F103" t="s">
        <v>82</v>
      </c>
      <c r="G103" t="s">
        <v>83</v>
      </c>
      <c r="H103" s="22">
        <v>2065</v>
      </c>
      <c r="K103" t="s">
        <v>571</v>
      </c>
      <c r="M103" t="s">
        <v>572</v>
      </c>
      <c r="N103" t="s">
        <v>573</v>
      </c>
      <c r="O103" t="str">
        <f t="shared" si="2"/>
        <v>ООО "ЖИВАГО БАНК" (2065)</v>
      </c>
      <c r="Q103" t="str">
        <f t="shared" si="3"/>
        <v>2065,</v>
      </c>
    </row>
    <row r="104" spans="1:17" x14ac:dyDescent="0.2">
      <c r="A104" s="22">
        <v>710000002</v>
      </c>
      <c r="D104" t="s">
        <v>574</v>
      </c>
      <c r="E104" t="s">
        <v>575</v>
      </c>
      <c r="F104" t="s">
        <v>71</v>
      </c>
      <c r="G104" t="s">
        <v>71</v>
      </c>
      <c r="H104" s="22">
        <v>918</v>
      </c>
      <c r="K104" t="s">
        <v>576</v>
      </c>
      <c r="M104" t="s">
        <v>577</v>
      </c>
      <c r="N104" t="s">
        <v>578</v>
      </c>
      <c r="O104" t="str">
        <f t="shared" si="2"/>
        <v>ПАО "Запсибкомбанк" (918)</v>
      </c>
      <c r="Q104" t="str">
        <f t="shared" si="3"/>
        <v>918,</v>
      </c>
    </row>
    <row r="105" spans="1:17" x14ac:dyDescent="0.2">
      <c r="A105" s="22">
        <v>920000012</v>
      </c>
      <c r="D105" t="s">
        <v>579</v>
      </c>
      <c r="E105" t="s">
        <v>580</v>
      </c>
      <c r="F105" t="s">
        <v>89</v>
      </c>
      <c r="G105" t="s">
        <v>90</v>
      </c>
      <c r="H105" s="22">
        <v>817</v>
      </c>
      <c r="K105" t="s">
        <v>581</v>
      </c>
      <c r="M105" t="s">
        <v>582</v>
      </c>
      <c r="N105" t="s">
        <v>583</v>
      </c>
      <c r="O105" t="str">
        <f t="shared" si="2"/>
        <v>"Банк Заречье" (АО) (817)</v>
      </c>
      <c r="Q105" t="str">
        <f t="shared" si="3"/>
        <v>817,</v>
      </c>
    </row>
    <row r="106" spans="1:17" x14ac:dyDescent="0.2">
      <c r="A106" s="22">
        <v>600000010</v>
      </c>
      <c r="D106" t="s">
        <v>584</v>
      </c>
      <c r="E106" t="s">
        <v>585</v>
      </c>
      <c r="F106" t="s">
        <v>82</v>
      </c>
      <c r="G106" t="s">
        <v>83</v>
      </c>
      <c r="H106" s="22">
        <v>574</v>
      </c>
      <c r="K106" t="s">
        <v>145</v>
      </c>
      <c r="M106" t="s">
        <v>586</v>
      </c>
      <c r="N106" t="s">
        <v>587</v>
      </c>
      <c r="O106" t="str">
        <f t="shared" si="2"/>
        <v>ООО "ЗЕМКОМБАНК" (574)</v>
      </c>
      <c r="Q106" t="str">
        <f t="shared" si="3"/>
        <v>574,</v>
      </c>
    </row>
    <row r="107" spans="1:17" x14ac:dyDescent="0.2">
      <c r="A107" s="22">
        <v>360000002</v>
      </c>
      <c r="D107" t="s">
        <v>588</v>
      </c>
      <c r="E107" t="s">
        <v>589</v>
      </c>
      <c r="F107" t="s">
        <v>82</v>
      </c>
      <c r="G107" t="s">
        <v>83</v>
      </c>
      <c r="H107" s="22">
        <v>2900</v>
      </c>
      <c r="K107" t="s">
        <v>590</v>
      </c>
      <c r="M107" t="s">
        <v>591</v>
      </c>
      <c r="N107" t="s">
        <v>592</v>
      </c>
      <c r="O107" t="str">
        <f t="shared" si="2"/>
        <v>ООО "Земский банк" (2900)</v>
      </c>
      <c r="Q107" t="str">
        <f t="shared" si="3"/>
        <v>2900,</v>
      </c>
    </row>
    <row r="108" spans="1:17" x14ac:dyDescent="0.2">
      <c r="A108" s="22">
        <v>450000128</v>
      </c>
      <c r="D108" t="s">
        <v>593</v>
      </c>
      <c r="E108" t="s">
        <v>594</v>
      </c>
      <c r="F108" t="s">
        <v>89</v>
      </c>
      <c r="G108" t="s">
        <v>90</v>
      </c>
      <c r="H108" s="22">
        <v>2559</v>
      </c>
      <c r="K108" t="s">
        <v>595</v>
      </c>
      <c r="M108" t="s">
        <v>596</v>
      </c>
      <c r="N108" t="s">
        <v>597</v>
      </c>
      <c r="O108" t="str">
        <f t="shared" si="2"/>
        <v>"ЗИРААТ БАНК (МОСКВА)" (АО) (2559)</v>
      </c>
      <c r="Q108" t="str">
        <f t="shared" si="3"/>
        <v>2559,</v>
      </c>
    </row>
    <row r="109" spans="1:17" x14ac:dyDescent="0.2">
      <c r="A109" s="22">
        <v>920000017</v>
      </c>
      <c r="D109" t="s">
        <v>598</v>
      </c>
      <c r="E109" t="s">
        <v>599</v>
      </c>
      <c r="F109" t="s">
        <v>89</v>
      </c>
      <c r="G109" t="s">
        <v>90</v>
      </c>
      <c r="H109" s="22">
        <v>1732</v>
      </c>
      <c r="K109" t="s">
        <v>600</v>
      </c>
      <c r="M109" t="s">
        <v>601</v>
      </c>
      <c r="N109" t="s">
        <v>602</v>
      </c>
      <c r="O109" t="str">
        <f t="shared" si="2"/>
        <v>АО "ИК Банк" (1732)</v>
      </c>
      <c r="Q109" t="str">
        <f t="shared" si="3"/>
        <v>1732,</v>
      </c>
    </row>
    <row r="110" spans="1:17" x14ac:dyDescent="0.2">
      <c r="A110" s="22">
        <v>512022339</v>
      </c>
      <c r="D110" t="s">
        <v>603</v>
      </c>
      <c r="E110" t="s">
        <v>604</v>
      </c>
      <c r="F110" t="s">
        <v>82</v>
      </c>
      <c r="G110" t="s">
        <v>83</v>
      </c>
      <c r="H110" s="22">
        <v>3519</v>
      </c>
      <c r="K110" t="s">
        <v>605</v>
      </c>
      <c r="M110" t="s">
        <v>606</v>
      </c>
      <c r="N110" t="s">
        <v>607</v>
      </c>
      <c r="O110" t="str">
        <f t="shared" si="2"/>
        <v>ООО "Икано Банк" (3519)</v>
      </c>
      <c r="Q110" t="str">
        <f t="shared" si="3"/>
        <v>3519,</v>
      </c>
    </row>
    <row r="111" spans="1:17" x14ac:dyDescent="0.2">
      <c r="A111" s="22">
        <v>530000010</v>
      </c>
      <c r="D111" t="s">
        <v>608</v>
      </c>
      <c r="E111" t="s">
        <v>609</v>
      </c>
      <c r="F111" t="s">
        <v>82</v>
      </c>
      <c r="G111" t="s">
        <v>83</v>
      </c>
      <c r="H111" s="22">
        <v>1829</v>
      </c>
      <c r="K111" t="s">
        <v>610</v>
      </c>
      <c r="M111" t="s">
        <v>611</v>
      </c>
      <c r="N111" t="s">
        <v>612</v>
      </c>
      <c r="O111" t="str">
        <f t="shared" si="2"/>
        <v>ООО "Инбанк" (1829)</v>
      </c>
      <c r="Q111" t="str">
        <f t="shared" si="3"/>
        <v>1829,</v>
      </c>
    </row>
    <row r="112" spans="1:17" x14ac:dyDescent="0.2">
      <c r="A112" s="22">
        <v>450000607</v>
      </c>
      <c r="D112" t="s">
        <v>613</v>
      </c>
      <c r="E112" t="s">
        <v>614</v>
      </c>
      <c r="F112" t="s">
        <v>89</v>
      </c>
      <c r="G112" t="s">
        <v>90</v>
      </c>
      <c r="H112" s="22">
        <v>2763</v>
      </c>
      <c r="K112" t="s">
        <v>615</v>
      </c>
      <c r="M112" t="s">
        <v>616</v>
      </c>
      <c r="N112" t="s">
        <v>617</v>
      </c>
      <c r="O112" t="str">
        <f t="shared" si="2"/>
        <v>ИНВЕСТТОРГБАНК АО (2763)</v>
      </c>
      <c r="Q112" t="str">
        <f t="shared" si="3"/>
        <v>2763,</v>
      </c>
    </row>
    <row r="113" spans="1:17" x14ac:dyDescent="0.2">
      <c r="A113" s="22">
        <v>450000466</v>
      </c>
      <c r="D113" t="s">
        <v>618</v>
      </c>
      <c r="E113" t="s">
        <v>619</v>
      </c>
      <c r="F113" t="s">
        <v>89</v>
      </c>
      <c r="G113" t="s">
        <v>90</v>
      </c>
      <c r="H113" s="22">
        <v>2495</v>
      </c>
      <c r="K113" t="s">
        <v>260</v>
      </c>
      <c r="M113" t="s">
        <v>620</v>
      </c>
      <c r="N113" t="s">
        <v>621</v>
      </c>
      <c r="O113" t="str">
        <f t="shared" si="2"/>
        <v>ИНГ БАНК (ЕВРАЗИЯ) АО (2495)</v>
      </c>
      <c r="Q113" t="str">
        <f t="shared" si="3"/>
        <v>2495,</v>
      </c>
    </row>
    <row r="114" spans="1:17" x14ac:dyDescent="0.2">
      <c r="A114" s="22">
        <v>450000696</v>
      </c>
      <c r="D114" t="s">
        <v>622</v>
      </c>
      <c r="E114" t="s">
        <v>623</v>
      </c>
      <c r="F114" t="s">
        <v>89</v>
      </c>
      <c r="G114" t="s">
        <v>90</v>
      </c>
      <c r="H114" s="22">
        <v>600</v>
      </c>
      <c r="K114" t="s">
        <v>372</v>
      </c>
      <c r="M114" t="s">
        <v>624</v>
      </c>
      <c r="N114" t="s">
        <v>625</v>
      </c>
      <c r="O114" t="str">
        <f t="shared" si="2"/>
        <v>Банк ИПБ (АО) (600)</v>
      </c>
      <c r="Q114" t="str">
        <f t="shared" si="3"/>
        <v>600,</v>
      </c>
    </row>
    <row r="115" spans="1:17" x14ac:dyDescent="0.2">
      <c r="A115" s="22">
        <v>450000703</v>
      </c>
      <c r="D115" t="s">
        <v>626</v>
      </c>
      <c r="E115" t="s">
        <v>627</v>
      </c>
      <c r="F115" t="s">
        <v>89</v>
      </c>
      <c r="G115" t="s">
        <v>90</v>
      </c>
      <c r="H115" s="22">
        <v>3175</v>
      </c>
      <c r="K115" t="s">
        <v>397</v>
      </c>
      <c r="M115" t="s">
        <v>628</v>
      </c>
      <c r="N115" t="s">
        <v>629</v>
      </c>
      <c r="O115" t="str">
        <f t="shared" si="2"/>
        <v>АО КБ "ИС Банк" (3175)</v>
      </c>
      <c r="Q115" t="str">
        <f t="shared" si="3"/>
        <v>3175,</v>
      </c>
    </row>
    <row r="116" spans="1:17" x14ac:dyDescent="0.2">
      <c r="A116" s="22">
        <v>520000015</v>
      </c>
      <c r="D116" t="s">
        <v>630</v>
      </c>
      <c r="E116" t="s">
        <v>631</v>
      </c>
      <c r="F116" t="s">
        <v>89</v>
      </c>
      <c r="G116" t="s">
        <v>90</v>
      </c>
      <c r="H116" s="22">
        <v>2609</v>
      </c>
      <c r="K116" t="s">
        <v>632</v>
      </c>
      <c r="M116" t="s">
        <v>633</v>
      </c>
      <c r="N116" t="s">
        <v>634</v>
      </c>
      <c r="O116" t="str">
        <f t="shared" si="2"/>
        <v>АО "ИТ Банк" (2609)</v>
      </c>
      <c r="Q116" t="str">
        <f t="shared" si="3"/>
        <v>2609,</v>
      </c>
    </row>
    <row r="117" spans="1:17" x14ac:dyDescent="0.2">
      <c r="A117" s="22">
        <v>640000002</v>
      </c>
      <c r="D117" t="s">
        <v>635</v>
      </c>
      <c r="E117" t="s">
        <v>636</v>
      </c>
      <c r="F117" t="s">
        <v>82</v>
      </c>
      <c r="G117" t="s">
        <v>83</v>
      </c>
      <c r="H117" s="22">
        <v>2390</v>
      </c>
      <c r="K117" t="s">
        <v>637</v>
      </c>
      <c r="M117" t="s">
        <v>638</v>
      </c>
      <c r="N117" t="s">
        <v>639</v>
      </c>
      <c r="O117" t="str">
        <f t="shared" si="2"/>
        <v>Банк "ИТУРУП" (ООО) (2390)</v>
      </c>
      <c r="Q117" t="str">
        <f t="shared" si="3"/>
        <v>2390,</v>
      </c>
    </row>
    <row r="118" spans="1:17" x14ac:dyDescent="0.2">
      <c r="A118" s="22">
        <v>450000940</v>
      </c>
      <c r="D118" t="s">
        <v>640</v>
      </c>
      <c r="E118" t="s">
        <v>641</v>
      </c>
      <c r="F118" t="s">
        <v>89</v>
      </c>
      <c r="G118" t="s">
        <v>90</v>
      </c>
      <c r="H118" s="22">
        <v>2867</v>
      </c>
      <c r="K118" t="s">
        <v>642</v>
      </c>
      <c r="M118" t="s">
        <v>643</v>
      </c>
      <c r="N118" t="s">
        <v>644</v>
      </c>
      <c r="O118" t="str">
        <f t="shared" si="2"/>
        <v>АО "ИШБАНК" (2867)</v>
      </c>
      <c r="Q118" t="str">
        <f t="shared" si="3"/>
        <v>2867,</v>
      </c>
    </row>
    <row r="119" spans="1:17" x14ac:dyDescent="0.2">
      <c r="A119" s="22">
        <v>880000001</v>
      </c>
      <c r="D119" t="s">
        <v>645</v>
      </c>
      <c r="E119" t="s">
        <v>646</v>
      </c>
      <c r="F119" t="s">
        <v>71</v>
      </c>
      <c r="G119" t="s">
        <v>71</v>
      </c>
      <c r="H119" s="22">
        <v>2802</v>
      </c>
      <c r="K119" t="s">
        <v>647</v>
      </c>
      <c r="M119" t="s">
        <v>648</v>
      </c>
      <c r="N119" t="s">
        <v>649</v>
      </c>
      <c r="O119" t="str">
        <f t="shared" si="2"/>
        <v>Банк "Йошкар-Ола" (ПАО) (2802)</v>
      </c>
      <c r="Q119" t="str">
        <f t="shared" si="3"/>
        <v>2802,</v>
      </c>
    </row>
    <row r="120" spans="1:17" x14ac:dyDescent="0.2">
      <c r="A120" s="22">
        <v>290000006</v>
      </c>
      <c r="D120" t="s">
        <v>650</v>
      </c>
      <c r="E120" t="s">
        <v>651</v>
      </c>
      <c r="F120" t="s">
        <v>82</v>
      </c>
      <c r="G120" t="s">
        <v>83</v>
      </c>
      <c r="H120" s="22">
        <v>1151</v>
      </c>
      <c r="K120" t="s">
        <v>652</v>
      </c>
      <c r="M120" t="s">
        <v>653</v>
      </c>
      <c r="N120" t="s">
        <v>654</v>
      </c>
      <c r="O120" t="str">
        <f t="shared" si="2"/>
        <v>ООО КБ "Калуга" (1151)</v>
      </c>
      <c r="Q120" t="str">
        <f t="shared" si="3"/>
        <v>1151,</v>
      </c>
    </row>
    <row r="121" spans="1:17" x14ac:dyDescent="0.2">
      <c r="A121" s="22">
        <v>920000002</v>
      </c>
      <c r="D121" t="s">
        <v>655</v>
      </c>
      <c r="E121" t="s">
        <v>656</v>
      </c>
      <c r="F121" t="s">
        <v>82</v>
      </c>
      <c r="G121" t="s">
        <v>83</v>
      </c>
      <c r="H121" s="22">
        <v>438</v>
      </c>
      <c r="K121" t="s">
        <v>657</v>
      </c>
      <c r="M121" t="s">
        <v>658</v>
      </c>
      <c r="N121" t="s">
        <v>659</v>
      </c>
      <c r="O121" t="str">
        <f t="shared" si="2"/>
        <v>ООО "Камкомбанк" (438)</v>
      </c>
      <c r="Q121" t="str">
        <f t="shared" si="3"/>
        <v>438,</v>
      </c>
    </row>
    <row r="122" spans="1:17" x14ac:dyDescent="0.2">
      <c r="A122" s="22">
        <v>710000035</v>
      </c>
      <c r="D122" t="s">
        <v>660</v>
      </c>
      <c r="E122" t="s">
        <v>661</v>
      </c>
      <c r="F122" t="s">
        <v>89</v>
      </c>
      <c r="G122" t="s">
        <v>90</v>
      </c>
      <c r="H122" s="22">
        <v>575</v>
      </c>
      <c r="K122" t="s">
        <v>145</v>
      </c>
      <c r="M122" t="s">
        <v>662</v>
      </c>
      <c r="N122" t="s">
        <v>663</v>
      </c>
      <c r="O122" t="str">
        <f t="shared" si="2"/>
        <v>АО АБ "Капитал" (575)</v>
      </c>
      <c r="Q122" t="str">
        <f t="shared" si="3"/>
        <v>575,</v>
      </c>
    </row>
    <row r="123" spans="1:17" x14ac:dyDescent="0.2">
      <c r="A123" s="22">
        <v>520000012</v>
      </c>
      <c r="D123" t="s">
        <v>664</v>
      </c>
      <c r="E123" t="s">
        <v>665</v>
      </c>
      <c r="F123" t="s">
        <v>71</v>
      </c>
      <c r="G123" t="s">
        <v>71</v>
      </c>
      <c r="H123" s="22">
        <v>1189</v>
      </c>
      <c r="K123" t="s">
        <v>666</v>
      </c>
      <c r="M123" t="s">
        <v>667</v>
      </c>
      <c r="N123" t="s">
        <v>668</v>
      </c>
      <c r="O123" t="str">
        <f t="shared" si="2"/>
        <v>ПАО "КВАНТ МОБАЙЛ БАНК" (1189)</v>
      </c>
      <c r="Q123" t="str">
        <f t="shared" si="3"/>
        <v>1189,</v>
      </c>
    </row>
    <row r="124" spans="1:17" x14ac:dyDescent="0.2">
      <c r="A124" s="22">
        <v>370000001</v>
      </c>
      <c r="D124" t="s">
        <v>669</v>
      </c>
      <c r="E124" t="s">
        <v>670</v>
      </c>
      <c r="F124" t="s">
        <v>82</v>
      </c>
      <c r="G124" t="s">
        <v>83</v>
      </c>
      <c r="H124" s="22">
        <v>842</v>
      </c>
      <c r="K124" t="s">
        <v>362</v>
      </c>
      <c r="M124" t="s">
        <v>671</v>
      </c>
      <c r="N124" t="s">
        <v>672</v>
      </c>
      <c r="O124" t="str">
        <f t="shared" si="2"/>
        <v>ООО КБ "Кетовский" (842)</v>
      </c>
      <c r="Q124" t="str">
        <f t="shared" si="3"/>
        <v>842,</v>
      </c>
    </row>
    <row r="125" spans="1:17" x14ac:dyDescent="0.2">
      <c r="A125" s="22">
        <v>140000001</v>
      </c>
      <c r="D125" t="s">
        <v>673</v>
      </c>
      <c r="E125" t="s">
        <v>674</v>
      </c>
      <c r="F125" t="s">
        <v>89</v>
      </c>
      <c r="G125" t="s">
        <v>90</v>
      </c>
      <c r="H125" s="22">
        <v>2241</v>
      </c>
      <c r="K125" t="s">
        <v>675</v>
      </c>
      <c r="M125" t="s">
        <v>676</v>
      </c>
      <c r="N125" t="s">
        <v>677</v>
      </c>
      <c r="O125" t="str">
        <f t="shared" si="2"/>
        <v>КИВИ Банк (АО) (2241)</v>
      </c>
      <c r="Q125" t="str">
        <f t="shared" si="3"/>
        <v>2241,</v>
      </c>
    </row>
    <row r="126" spans="1:17" x14ac:dyDescent="0.2">
      <c r="A126" s="22">
        <v>900000007</v>
      </c>
      <c r="D126" t="s">
        <v>678</v>
      </c>
      <c r="E126" t="s">
        <v>679</v>
      </c>
      <c r="F126" t="s">
        <v>89</v>
      </c>
      <c r="G126" t="s">
        <v>90</v>
      </c>
      <c r="H126" s="22">
        <v>3298</v>
      </c>
      <c r="K126" t="s">
        <v>680</v>
      </c>
      <c r="M126" t="s">
        <v>681</v>
      </c>
      <c r="N126" t="s">
        <v>682</v>
      </c>
      <c r="O126" t="str">
        <f t="shared" si="2"/>
        <v>АО "Классик Эконом Банк" (3298)</v>
      </c>
      <c r="Q126" t="str">
        <f t="shared" si="3"/>
        <v>3298,</v>
      </c>
    </row>
    <row r="127" spans="1:17" x14ac:dyDescent="0.2">
      <c r="A127" s="22">
        <v>650000001</v>
      </c>
      <c r="D127" t="s">
        <v>683</v>
      </c>
      <c r="E127" t="s">
        <v>684</v>
      </c>
      <c r="F127" t="s">
        <v>82</v>
      </c>
      <c r="G127" t="s">
        <v>83</v>
      </c>
      <c r="H127" s="22">
        <v>65</v>
      </c>
      <c r="K127" t="s">
        <v>685</v>
      </c>
      <c r="M127" t="s">
        <v>686</v>
      </c>
      <c r="N127" t="s">
        <v>687</v>
      </c>
      <c r="O127" t="str">
        <f t="shared" si="2"/>
        <v>ООО КБ "КОЛЬЦО УРАЛА" (65)</v>
      </c>
      <c r="Q127" t="str">
        <f t="shared" si="3"/>
        <v>65,</v>
      </c>
    </row>
    <row r="128" spans="1:17" x14ac:dyDescent="0.2">
      <c r="A128" s="22">
        <v>450037016</v>
      </c>
      <c r="D128" t="s">
        <v>688</v>
      </c>
      <c r="E128" t="s">
        <v>689</v>
      </c>
      <c r="F128" t="s">
        <v>89</v>
      </c>
      <c r="G128" t="s">
        <v>90</v>
      </c>
      <c r="H128" s="22">
        <v>3333</v>
      </c>
      <c r="K128" t="s">
        <v>690</v>
      </c>
      <c r="M128" t="s">
        <v>691</v>
      </c>
      <c r="N128" t="s">
        <v>692</v>
      </c>
      <c r="O128" t="str">
        <f t="shared" si="2"/>
        <v>АО "КОММЕРЦБАНК (ЕВРАЗИЯ)" (3333)</v>
      </c>
      <c r="Q128" t="str">
        <f t="shared" si="3"/>
        <v>3333,</v>
      </c>
    </row>
    <row r="129" spans="1:17" x14ac:dyDescent="0.2">
      <c r="A129" s="22">
        <v>450043585</v>
      </c>
      <c r="D129" t="s">
        <v>693</v>
      </c>
      <c r="E129" t="s">
        <v>694</v>
      </c>
      <c r="F129" t="s">
        <v>82</v>
      </c>
      <c r="G129" t="s">
        <v>83</v>
      </c>
      <c r="H129" s="22">
        <v>3446</v>
      </c>
      <c r="K129" t="s">
        <v>695</v>
      </c>
      <c r="M129" t="s">
        <v>696</v>
      </c>
      <c r="N129" t="s">
        <v>697</v>
      </c>
      <c r="O129" t="str">
        <f t="shared" si="2"/>
        <v>"Коммерческий Индо Банк" ООО (3446)</v>
      </c>
      <c r="Q129" t="str">
        <f t="shared" si="3"/>
        <v>3446,</v>
      </c>
    </row>
    <row r="130" spans="1:17" x14ac:dyDescent="0.2">
      <c r="A130" s="22">
        <v>120000006</v>
      </c>
      <c r="D130" t="s">
        <v>698</v>
      </c>
      <c r="E130" t="s">
        <v>699</v>
      </c>
      <c r="F130" t="s">
        <v>89</v>
      </c>
      <c r="G130" t="s">
        <v>90</v>
      </c>
      <c r="H130" s="22">
        <v>1087</v>
      </c>
      <c r="K130" t="s">
        <v>700</v>
      </c>
      <c r="M130" t="s">
        <v>701</v>
      </c>
      <c r="N130" t="s">
        <v>702</v>
      </c>
      <c r="O130" t="str">
        <f t="shared" ref="O130:O193" si="4">_xlfn.CONCAT(D130," (",TEXT(H130,0),")")</f>
        <v>АО Банк "ККБ" (1087)</v>
      </c>
      <c r="Q130" t="str">
        <f t="shared" ref="Q130:Q193" si="5">TEXT(H130,0)&amp;","</f>
        <v>1087,</v>
      </c>
    </row>
    <row r="131" spans="1:17" x14ac:dyDescent="0.2">
      <c r="A131" s="22">
        <v>820000002</v>
      </c>
      <c r="D131" t="s">
        <v>703</v>
      </c>
      <c r="E131" t="s">
        <v>704</v>
      </c>
      <c r="F131" t="s">
        <v>82</v>
      </c>
      <c r="G131" t="s">
        <v>83</v>
      </c>
      <c r="H131" s="22">
        <v>3184</v>
      </c>
      <c r="K131" t="s">
        <v>705</v>
      </c>
      <c r="M131" t="s">
        <v>706</v>
      </c>
      <c r="N131" t="s">
        <v>707</v>
      </c>
      <c r="O131" t="str">
        <f t="shared" si="4"/>
        <v>КБ "Континенталь" ООО (3184)</v>
      </c>
      <c r="Q131" t="str">
        <f t="shared" si="5"/>
        <v>3184,</v>
      </c>
    </row>
    <row r="132" spans="1:17" x14ac:dyDescent="0.2">
      <c r="A132" s="22">
        <v>450000754</v>
      </c>
      <c r="D132" t="s">
        <v>708</v>
      </c>
      <c r="E132" t="s">
        <v>709</v>
      </c>
      <c r="F132" t="s">
        <v>89</v>
      </c>
      <c r="G132" t="s">
        <v>90</v>
      </c>
      <c r="H132" s="22">
        <v>2245</v>
      </c>
      <c r="K132" t="s">
        <v>710</v>
      </c>
      <c r="M132" t="s">
        <v>711</v>
      </c>
      <c r="N132" t="s">
        <v>712</v>
      </c>
      <c r="O132" t="str">
        <f t="shared" si="4"/>
        <v>АО КБ "КОСМОС" (2245)</v>
      </c>
      <c r="Q132" t="str">
        <f t="shared" si="5"/>
        <v>2245,</v>
      </c>
    </row>
    <row r="133" spans="1:17" x14ac:dyDescent="0.2">
      <c r="A133" s="22">
        <v>340000003</v>
      </c>
      <c r="D133" t="s">
        <v>713</v>
      </c>
      <c r="E133" t="s">
        <v>714</v>
      </c>
      <c r="F133" t="s">
        <v>82</v>
      </c>
      <c r="G133" t="s">
        <v>83</v>
      </c>
      <c r="H133" s="22">
        <v>1115</v>
      </c>
      <c r="K133" t="s">
        <v>715</v>
      </c>
      <c r="M133" t="s">
        <v>716</v>
      </c>
      <c r="N133" t="s">
        <v>717</v>
      </c>
      <c r="O133" t="str">
        <f t="shared" si="4"/>
        <v>ООО "Костромаселькомбанк" (1115)</v>
      </c>
      <c r="Q133" t="str">
        <f t="shared" si="5"/>
        <v>1115,</v>
      </c>
    </row>
    <row r="134" spans="1:17" x14ac:dyDescent="0.2">
      <c r="A134" s="22">
        <v>220000002</v>
      </c>
      <c r="D134" t="s">
        <v>718</v>
      </c>
      <c r="E134" t="s">
        <v>719</v>
      </c>
      <c r="F134" t="s">
        <v>89</v>
      </c>
      <c r="G134" t="s">
        <v>90</v>
      </c>
      <c r="H134" s="22">
        <v>3300</v>
      </c>
      <c r="K134" t="s">
        <v>720</v>
      </c>
      <c r="M134" t="s">
        <v>721</v>
      </c>
      <c r="N134" t="s">
        <v>722</v>
      </c>
      <c r="O134" t="str">
        <f t="shared" si="4"/>
        <v>АО "КОШЕЛЕВ-БАНК" (3300)</v>
      </c>
      <c r="Q134" t="str">
        <f t="shared" si="5"/>
        <v>3300,</v>
      </c>
    </row>
    <row r="135" spans="1:17" x14ac:dyDescent="0.2">
      <c r="A135" s="22">
        <v>400000035</v>
      </c>
      <c r="D135" t="s">
        <v>723</v>
      </c>
      <c r="E135" t="s">
        <v>724</v>
      </c>
      <c r="F135" t="s">
        <v>89</v>
      </c>
      <c r="G135" t="s">
        <v>90</v>
      </c>
      <c r="H135" s="22">
        <v>1680</v>
      </c>
      <c r="K135" t="s">
        <v>725</v>
      </c>
      <c r="M135" t="s">
        <v>726</v>
      </c>
      <c r="N135" t="s">
        <v>727</v>
      </c>
      <c r="O135" t="str">
        <f t="shared" si="4"/>
        <v>Креди Агриколь КИБ АО (1680)</v>
      </c>
      <c r="Q135" t="str">
        <f t="shared" si="5"/>
        <v>1680,</v>
      </c>
    </row>
    <row r="136" spans="1:17" x14ac:dyDescent="0.2">
      <c r="A136" s="22">
        <v>450034607</v>
      </c>
      <c r="D136" t="s">
        <v>728</v>
      </c>
      <c r="E136" t="s">
        <v>729</v>
      </c>
      <c r="F136" t="s">
        <v>89</v>
      </c>
      <c r="G136" t="s">
        <v>90</v>
      </c>
      <c r="H136" s="22">
        <v>3311</v>
      </c>
      <c r="K136" t="s">
        <v>730</v>
      </c>
      <c r="M136" t="s">
        <v>731</v>
      </c>
      <c r="N136" t="s">
        <v>732</v>
      </c>
      <c r="O136" t="str">
        <f t="shared" si="4"/>
        <v>АО "Кредит Европа Банк (Россия)" (3311)</v>
      </c>
      <c r="Q136" t="str">
        <f t="shared" si="5"/>
        <v>3311,</v>
      </c>
    </row>
    <row r="137" spans="1:17" x14ac:dyDescent="0.2">
      <c r="A137" s="22">
        <v>750000007</v>
      </c>
      <c r="D137" t="s">
        <v>733</v>
      </c>
      <c r="E137" t="s">
        <v>734</v>
      </c>
      <c r="F137" t="s">
        <v>89</v>
      </c>
      <c r="G137" t="s">
        <v>90</v>
      </c>
      <c r="H137" s="22">
        <v>2584</v>
      </c>
      <c r="K137" t="s">
        <v>140</v>
      </c>
      <c r="M137" t="s">
        <v>735</v>
      </c>
      <c r="N137" t="s">
        <v>736</v>
      </c>
      <c r="O137" t="str">
        <f t="shared" si="4"/>
        <v>Банк "КУБ" (АО) (2584)</v>
      </c>
      <c r="Q137" t="str">
        <f t="shared" si="5"/>
        <v>2584,</v>
      </c>
    </row>
    <row r="138" spans="1:17" x14ac:dyDescent="0.2">
      <c r="A138" s="22">
        <v>450000977</v>
      </c>
      <c r="D138" t="s">
        <v>737</v>
      </c>
      <c r="E138" t="s">
        <v>738</v>
      </c>
      <c r="F138" t="s">
        <v>82</v>
      </c>
      <c r="G138" t="s">
        <v>83</v>
      </c>
      <c r="H138" s="22">
        <v>2905</v>
      </c>
      <c r="K138" t="s">
        <v>739</v>
      </c>
      <c r="M138" t="s">
        <v>740</v>
      </c>
      <c r="N138" t="s">
        <v>741</v>
      </c>
      <c r="O138" t="str">
        <f t="shared" si="4"/>
        <v>"Банк Кремлевский" ООО (2905)</v>
      </c>
      <c r="Q138" t="str">
        <f t="shared" si="5"/>
        <v>2905,</v>
      </c>
    </row>
    <row r="139" spans="1:17" x14ac:dyDescent="0.2">
      <c r="A139" s="22">
        <v>450000565</v>
      </c>
      <c r="D139" t="s">
        <v>742</v>
      </c>
      <c r="E139" t="s">
        <v>743</v>
      </c>
      <c r="F139" t="s">
        <v>82</v>
      </c>
      <c r="G139" t="s">
        <v>83</v>
      </c>
      <c r="H139" s="22">
        <v>2682</v>
      </c>
      <c r="K139" t="s">
        <v>255</v>
      </c>
      <c r="M139" t="s">
        <v>744</v>
      </c>
      <c r="N139" t="s">
        <v>745</v>
      </c>
      <c r="O139" t="str">
        <f t="shared" si="4"/>
        <v>КБ "Крокус-Банк" (ООО) (2682)</v>
      </c>
      <c r="Q139" t="str">
        <f t="shared" si="5"/>
        <v>2682,</v>
      </c>
    </row>
    <row r="140" spans="1:17" x14ac:dyDescent="0.2">
      <c r="A140" s="22">
        <v>250000010</v>
      </c>
      <c r="D140" t="s">
        <v>746</v>
      </c>
      <c r="E140" t="s">
        <v>747</v>
      </c>
      <c r="F140" t="s">
        <v>82</v>
      </c>
      <c r="G140" t="s">
        <v>83</v>
      </c>
      <c r="H140" s="22">
        <v>2499</v>
      </c>
      <c r="K140" t="s">
        <v>748</v>
      </c>
      <c r="M140" t="s">
        <v>749</v>
      </c>
      <c r="N140" t="s">
        <v>750</v>
      </c>
      <c r="O140" t="str">
        <f t="shared" si="4"/>
        <v>ООО "Крона-Банк" (2499)</v>
      </c>
      <c r="Q140" t="str">
        <f t="shared" si="5"/>
        <v>2499,</v>
      </c>
    </row>
    <row r="141" spans="1:17" x14ac:dyDescent="0.2">
      <c r="A141" s="22">
        <v>450000528</v>
      </c>
      <c r="D141" t="s">
        <v>751</v>
      </c>
      <c r="E141" t="s">
        <v>752</v>
      </c>
      <c r="F141" t="s">
        <v>89</v>
      </c>
      <c r="G141" t="s">
        <v>90</v>
      </c>
      <c r="H141" s="22">
        <v>2607</v>
      </c>
      <c r="K141" t="s">
        <v>753</v>
      </c>
      <c r="M141" t="s">
        <v>754</v>
      </c>
      <c r="N141" t="s">
        <v>755</v>
      </c>
      <c r="O141" t="str">
        <f t="shared" si="4"/>
        <v>АО "Кросна-Банк" (2607)</v>
      </c>
      <c r="Q141" t="str">
        <f t="shared" si="5"/>
        <v>2607,</v>
      </c>
    </row>
    <row r="142" spans="1:17" x14ac:dyDescent="0.2">
      <c r="A142" s="22">
        <v>30000002</v>
      </c>
      <c r="D142" t="s">
        <v>756</v>
      </c>
      <c r="E142" t="s">
        <v>757</v>
      </c>
      <c r="F142" t="s">
        <v>82</v>
      </c>
      <c r="G142" t="s">
        <v>83</v>
      </c>
      <c r="H142" s="22">
        <v>2518</v>
      </c>
      <c r="K142" t="s">
        <v>758</v>
      </c>
      <c r="M142" t="s">
        <v>759</v>
      </c>
      <c r="N142" t="s">
        <v>760</v>
      </c>
      <c r="O142" t="str">
        <f t="shared" si="4"/>
        <v>КБ "Кубань Кредит" ООО (2518)</v>
      </c>
      <c r="Q142" t="str">
        <f t="shared" si="5"/>
        <v>2518,</v>
      </c>
    </row>
    <row r="143" spans="1:17" x14ac:dyDescent="0.2">
      <c r="A143" s="22">
        <v>30000023</v>
      </c>
      <c r="D143" t="s">
        <v>761</v>
      </c>
      <c r="E143" t="s">
        <v>762</v>
      </c>
      <c r="F143" t="s">
        <v>89</v>
      </c>
      <c r="G143" t="s">
        <v>90</v>
      </c>
      <c r="H143" s="22">
        <v>478</v>
      </c>
      <c r="K143" t="s">
        <v>763</v>
      </c>
      <c r="M143" t="s">
        <v>764</v>
      </c>
      <c r="N143" t="s">
        <v>765</v>
      </c>
      <c r="O143" t="str">
        <f t="shared" si="4"/>
        <v>АО "Кубаньторгбанк" (478)</v>
      </c>
      <c r="Q143" t="str">
        <f t="shared" si="5"/>
        <v>478,</v>
      </c>
    </row>
    <row r="144" spans="1:17" x14ac:dyDescent="0.2">
      <c r="A144" s="22">
        <v>320000007</v>
      </c>
      <c r="D144" t="s">
        <v>766</v>
      </c>
      <c r="E144" t="s">
        <v>767</v>
      </c>
      <c r="F144" t="s">
        <v>71</v>
      </c>
      <c r="G144" t="s">
        <v>71</v>
      </c>
      <c r="H144" s="22">
        <v>2868</v>
      </c>
      <c r="K144" t="s">
        <v>768</v>
      </c>
      <c r="M144" t="s">
        <v>769</v>
      </c>
      <c r="N144" t="s">
        <v>770</v>
      </c>
      <c r="O144" t="str">
        <f t="shared" si="4"/>
        <v>АКБ "Кузбассхимбанк" (ПАО) (2868)</v>
      </c>
      <c r="Q144" t="str">
        <f t="shared" si="5"/>
        <v>2868,</v>
      </c>
    </row>
    <row r="145" spans="1:17" x14ac:dyDescent="0.2">
      <c r="A145" s="22">
        <v>320000011</v>
      </c>
      <c r="D145" t="s">
        <v>771</v>
      </c>
      <c r="E145" t="s">
        <v>772</v>
      </c>
      <c r="F145" t="s">
        <v>89</v>
      </c>
      <c r="G145" t="s">
        <v>90</v>
      </c>
      <c r="H145" s="22">
        <v>1158</v>
      </c>
      <c r="K145" t="s">
        <v>773</v>
      </c>
      <c r="M145" t="s">
        <v>774</v>
      </c>
      <c r="N145" t="s">
        <v>775</v>
      </c>
      <c r="O145" t="str">
        <f t="shared" si="4"/>
        <v>АО "Кузнецкбизнесбанк" (1158)</v>
      </c>
      <c r="Q145" t="str">
        <f t="shared" si="5"/>
        <v>1158,</v>
      </c>
    </row>
    <row r="146" spans="1:17" x14ac:dyDescent="0.2">
      <c r="A146" s="22">
        <v>560000005</v>
      </c>
      <c r="D146" t="s">
        <v>776</v>
      </c>
      <c r="E146" t="s">
        <v>777</v>
      </c>
      <c r="F146" t="s">
        <v>71</v>
      </c>
      <c r="G146" t="s">
        <v>71</v>
      </c>
      <c r="H146" s="22">
        <v>609</v>
      </c>
      <c r="K146" t="s">
        <v>372</v>
      </c>
      <c r="M146" t="s">
        <v>778</v>
      </c>
      <c r="N146" t="s">
        <v>779</v>
      </c>
      <c r="O146" t="str">
        <f t="shared" si="4"/>
        <v>ПАО Банк "Кузнецкий" (609)</v>
      </c>
      <c r="Q146" t="str">
        <f t="shared" si="5"/>
        <v>609,</v>
      </c>
    </row>
    <row r="147" spans="1:17" x14ac:dyDescent="0.2">
      <c r="A147" s="22">
        <v>370000002</v>
      </c>
      <c r="D147" t="s">
        <v>780</v>
      </c>
      <c r="E147" t="s">
        <v>781</v>
      </c>
      <c r="F147" t="s">
        <v>82</v>
      </c>
      <c r="G147" t="s">
        <v>83</v>
      </c>
      <c r="H147" s="22">
        <v>2568</v>
      </c>
      <c r="K147" t="s">
        <v>782</v>
      </c>
      <c r="M147" t="s">
        <v>783</v>
      </c>
      <c r="N147" t="s">
        <v>784</v>
      </c>
      <c r="O147" t="str">
        <f t="shared" si="4"/>
        <v>ООО БАНК "КУРГАН" (2568)</v>
      </c>
      <c r="Q147" t="str">
        <f t="shared" si="5"/>
        <v>2568,</v>
      </c>
    </row>
    <row r="148" spans="1:17" x14ac:dyDescent="0.2">
      <c r="A148" s="22">
        <v>512031383</v>
      </c>
      <c r="D148" t="s">
        <v>785</v>
      </c>
      <c r="E148" t="s">
        <v>786</v>
      </c>
      <c r="F148" t="s">
        <v>82</v>
      </c>
      <c r="G148" t="s">
        <v>83</v>
      </c>
      <c r="H148" s="22">
        <v>3525</v>
      </c>
      <c r="K148" t="s">
        <v>787</v>
      </c>
      <c r="M148" t="s">
        <v>788</v>
      </c>
      <c r="N148" t="s">
        <v>789</v>
      </c>
      <c r="O148" t="str">
        <f t="shared" si="4"/>
        <v>ООО "КЭБ ЭйчЭнБи Банк" (3525)</v>
      </c>
      <c r="Q148" t="str">
        <f t="shared" si="5"/>
        <v>3525,</v>
      </c>
    </row>
    <row r="149" spans="1:17" x14ac:dyDescent="0.2">
      <c r="A149" s="22">
        <v>450000203</v>
      </c>
      <c r="D149" t="s">
        <v>790</v>
      </c>
      <c r="E149" t="s">
        <v>791</v>
      </c>
      <c r="F149" t="s">
        <v>89</v>
      </c>
      <c r="G149" t="s">
        <v>90</v>
      </c>
      <c r="H149" s="22">
        <v>1920</v>
      </c>
      <c r="K149" t="s">
        <v>792</v>
      </c>
      <c r="M149" t="s">
        <v>793</v>
      </c>
      <c r="N149" t="s">
        <v>794</v>
      </c>
      <c r="O149" t="str">
        <f t="shared" si="4"/>
        <v>АКБ "Ланта-Банк" (АО) (1920)</v>
      </c>
      <c r="Q149" t="str">
        <f t="shared" si="5"/>
        <v>1920,</v>
      </c>
    </row>
    <row r="150" spans="1:17" x14ac:dyDescent="0.2">
      <c r="A150" s="22">
        <v>500000009</v>
      </c>
      <c r="D150" t="s">
        <v>795</v>
      </c>
      <c r="E150" t="s">
        <v>796</v>
      </c>
      <c r="F150" t="s">
        <v>71</v>
      </c>
      <c r="G150" t="s">
        <v>71</v>
      </c>
      <c r="H150" s="22">
        <v>1343</v>
      </c>
      <c r="K150" t="s">
        <v>797</v>
      </c>
      <c r="M150" t="s">
        <v>798</v>
      </c>
      <c r="N150" t="s">
        <v>799</v>
      </c>
      <c r="O150" t="str">
        <f t="shared" si="4"/>
        <v>Банк "Левобережный" (ПАО) (1343)</v>
      </c>
      <c r="Q150" t="str">
        <f t="shared" si="5"/>
        <v>1343,</v>
      </c>
    </row>
    <row r="151" spans="1:17" x14ac:dyDescent="0.2">
      <c r="A151" s="22">
        <v>450000580</v>
      </c>
      <c r="D151" t="s">
        <v>800</v>
      </c>
      <c r="E151" t="s">
        <v>801</v>
      </c>
      <c r="F151" t="s">
        <v>89</v>
      </c>
      <c r="G151" t="s">
        <v>90</v>
      </c>
      <c r="H151" s="22">
        <v>2707</v>
      </c>
      <c r="K151" t="s">
        <v>802</v>
      </c>
      <c r="M151" t="s">
        <v>803</v>
      </c>
      <c r="N151" t="s">
        <v>804</v>
      </c>
      <c r="O151" t="str">
        <f t="shared" si="4"/>
        <v>КБ "ЛОКО-Банк" (АО) (2707)</v>
      </c>
      <c r="Q151" t="str">
        <f t="shared" si="5"/>
        <v>2707,</v>
      </c>
    </row>
    <row r="152" spans="1:17" x14ac:dyDescent="0.2">
      <c r="A152" s="22">
        <v>450039455</v>
      </c>
      <c r="D152" t="s">
        <v>805</v>
      </c>
      <c r="E152" t="s">
        <v>806</v>
      </c>
      <c r="F152" t="s">
        <v>82</v>
      </c>
      <c r="G152" t="s">
        <v>83</v>
      </c>
      <c r="H152" s="22">
        <v>3379</v>
      </c>
      <c r="K152" t="s">
        <v>807</v>
      </c>
      <c r="M152" t="s">
        <v>808</v>
      </c>
      <c r="N152" t="s">
        <v>809</v>
      </c>
      <c r="O152" t="str">
        <f t="shared" si="4"/>
        <v>КБ "Максима" (ООО) (3379)</v>
      </c>
      <c r="Q152" t="str">
        <f t="shared" si="5"/>
        <v>3379,</v>
      </c>
    </row>
    <row r="153" spans="1:17" x14ac:dyDescent="0.2">
      <c r="A153" s="22">
        <v>450041396</v>
      </c>
      <c r="D153" t="s">
        <v>810</v>
      </c>
      <c r="E153" t="s">
        <v>811</v>
      </c>
      <c r="F153" t="s">
        <v>82</v>
      </c>
      <c r="G153" t="s">
        <v>83</v>
      </c>
      <c r="H153" s="22">
        <v>3395</v>
      </c>
      <c r="K153" t="s">
        <v>812</v>
      </c>
      <c r="M153" t="s">
        <v>813</v>
      </c>
      <c r="N153" t="s">
        <v>814</v>
      </c>
      <c r="O153" t="str">
        <f t="shared" si="4"/>
        <v>"Банк "МБА-МОСКВА" ООО (3395)</v>
      </c>
      <c r="Q153" t="str">
        <f t="shared" si="5"/>
        <v>3395,</v>
      </c>
    </row>
    <row r="154" spans="1:17" x14ac:dyDescent="0.2">
      <c r="A154" s="22">
        <v>820000028</v>
      </c>
      <c r="D154" t="s">
        <v>815</v>
      </c>
      <c r="E154" t="s">
        <v>816</v>
      </c>
      <c r="F154" t="s">
        <v>82</v>
      </c>
      <c r="G154" t="s">
        <v>83</v>
      </c>
      <c r="H154" s="22">
        <v>2407</v>
      </c>
      <c r="K154" t="s">
        <v>817</v>
      </c>
      <c r="M154" t="s">
        <v>818</v>
      </c>
      <c r="N154" t="s">
        <v>819</v>
      </c>
      <c r="O154" t="str">
        <f t="shared" si="4"/>
        <v>ООО КБ "МВС Банк" (2407)</v>
      </c>
      <c r="Q154" t="str">
        <f t="shared" si="5"/>
        <v>2407,</v>
      </c>
    </row>
    <row r="155" spans="1:17" x14ac:dyDescent="0.2">
      <c r="A155" s="22">
        <v>450000534</v>
      </c>
      <c r="D155" t="s">
        <v>820</v>
      </c>
      <c r="E155" t="s">
        <v>821</v>
      </c>
      <c r="F155" t="s">
        <v>89</v>
      </c>
      <c r="G155" t="s">
        <v>90</v>
      </c>
      <c r="H155" s="22">
        <v>2618</v>
      </c>
      <c r="K155" t="s">
        <v>822</v>
      </c>
      <c r="M155" t="s">
        <v>823</v>
      </c>
      <c r="N155" t="s">
        <v>824</v>
      </c>
      <c r="O155" t="str">
        <f t="shared" si="4"/>
        <v>АО АКБ "МЕЖДУНАРОДНЫЙ ФИНАНСОВЫЙ КЛУБ" (2618)</v>
      </c>
      <c r="Q155" t="str">
        <f t="shared" si="5"/>
        <v>2618,</v>
      </c>
    </row>
    <row r="156" spans="1:17" x14ac:dyDescent="0.2">
      <c r="A156" s="22">
        <v>450054199</v>
      </c>
      <c r="D156" t="s">
        <v>825</v>
      </c>
      <c r="E156" t="s">
        <v>826</v>
      </c>
      <c r="F156" t="s">
        <v>82</v>
      </c>
      <c r="G156" t="s">
        <v>83</v>
      </c>
      <c r="H156" s="22">
        <v>3473</v>
      </c>
      <c r="K156" t="s">
        <v>827</v>
      </c>
      <c r="M156" t="s">
        <v>828</v>
      </c>
      <c r="N156" t="s">
        <v>829</v>
      </c>
      <c r="O156" t="str">
        <f t="shared" si="4"/>
        <v>"Мерседес-Бенц Банк Рус" ООО (3473)</v>
      </c>
      <c r="Q156" t="str">
        <f t="shared" si="5"/>
        <v>3473,</v>
      </c>
    </row>
    <row r="157" spans="1:17" x14ac:dyDescent="0.2">
      <c r="A157" s="22">
        <v>450000439</v>
      </c>
      <c r="D157" t="s">
        <v>830</v>
      </c>
      <c r="E157" t="s">
        <v>831</v>
      </c>
      <c r="F157" t="s">
        <v>71</v>
      </c>
      <c r="G157" t="s">
        <v>71</v>
      </c>
      <c r="H157" s="22">
        <v>2440</v>
      </c>
      <c r="K157" t="s">
        <v>832</v>
      </c>
      <c r="M157" t="s">
        <v>833</v>
      </c>
      <c r="N157" t="s">
        <v>834</v>
      </c>
      <c r="O157" t="str">
        <f t="shared" si="4"/>
        <v>ПАО АКБ "Металлинвестбанк" (2440)</v>
      </c>
      <c r="Q157" t="str">
        <f t="shared" si="5"/>
        <v>2440,</v>
      </c>
    </row>
    <row r="158" spans="1:17" x14ac:dyDescent="0.2">
      <c r="A158" s="22">
        <v>650000022</v>
      </c>
      <c r="D158" t="s">
        <v>835</v>
      </c>
      <c r="E158" t="s">
        <v>836</v>
      </c>
      <c r="F158" t="s">
        <v>71</v>
      </c>
      <c r="G158" t="s">
        <v>71</v>
      </c>
      <c r="H158" s="22">
        <v>2443</v>
      </c>
      <c r="K158" t="s">
        <v>832</v>
      </c>
      <c r="M158" t="s">
        <v>837</v>
      </c>
      <c r="N158" t="s">
        <v>838</v>
      </c>
      <c r="O158" t="str">
        <f t="shared" si="4"/>
        <v>ПАО "МЕТКОМБАНК" (2443)</v>
      </c>
      <c r="Q158" t="str">
        <f t="shared" si="5"/>
        <v>2443,</v>
      </c>
    </row>
    <row r="159" spans="1:17" x14ac:dyDescent="0.2">
      <c r="A159" s="22">
        <v>450037017</v>
      </c>
      <c r="D159" t="s">
        <v>839</v>
      </c>
      <c r="E159" t="s">
        <v>840</v>
      </c>
      <c r="F159" t="s">
        <v>89</v>
      </c>
      <c r="G159" t="s">
        <v>90</v>
      </c>
      <c r="H159" s="22">
        <v>3337</v>
      </c>
      <c r="K159" t="s">
        <v>841</v>
      </c>
      <c r="M159" t="s">
        <v>842</v>
      </c>
      <c r="N159" t="s">
        <v>843</v>
      </c>
      <c r="O159" t="str">
        <f t="shared" si="4"/>
        <v>АО "Мидзухо Банк (Москва)" (3337)</v>
      </c>
      <c r="Q159" t="str">
        <f t="shared" si="5"/>
        <v>3337,</v>
      </c>
    </row>
    <row r="160" spans="1:17" x14ac:dyDescent="0.2">
      <c r="A160" s="22">
        <v>450041701</v>
      </c>
      <c r="D160" t="s">
        <v>844</v>
      </c>
      <c r="E160" t="s">
        <v>845</v>
      </c>
      <c r="F160" t="s">
        <v>89</v>
      </c>
      <c r="G160" t="s">
        <v>90</v>
      </c>
      <c r="H160" s="22">
        <v>3396</v>
      </c>
      <c r="K160" t="s">
        <v>846</v>
      </c>
      <c r="M160" t="s">
        <v>847</v>
      </c>
      <c r="N160" t="s">
        <v>848</v>
      </c>
      <c r="O160" t="str">
        <f t="shared" si="4"/>
        <v>АО "МБ Банк" (3396)</v>
      </c>
      <c r="Q160" t="str">
        <f t="shared" si="5"/>
        <v>3396,</v>
      </c>
    </row>
    <row r="161" spans="1:17" x14ac:dyDescent="0.2">
      <c r="A161" s="22">
        <v>10000005</v>
      </c>
      <c r="D161" t="s">
        <v>849</v>
      </c>
      <c r="E161" t="s">
        <v>850</v>
      </c>
      <c r="F161" t="s">
        <v>89</v>
      </c>
      <c r="G161" t="s">
        <v>90</v>
      </c>
      <c r="H161" s="22">
        <v>1927</v>
      </c>
      <c r="K161" t="s">
        <v>851</v>
      </c>
      <c r="M161" t="s">
        <v>852</v>
      </c>
      <c r="N161" t="s">
        <v>853</v>
      </c>
      <c r="O161" t="str">
        <f t="shared" si="4"/>
        <v>АО КБ "Модульбанк" (1927)</v>
      </c>
      <c r="Q161" t="str">
        <f t="shared" si="5"/>
        <v>1927,</v>
      </c>
    </row>
    <row r="162" spans="1:17" x14ac:dyDescent="0.2">
      <c r="A162" s="22">
        <v>450000712</v>
      </c>
      <c r="D162" t="s">
        <v>854</v>
      </c>
      <c r="E162" t="s">
        <v>855</v>
      </c>
      <c r="F162" t="s">
        <v>89</v>
      </c>
      <c r="G162" t="s">
        <v>90</v>
      </c>
      <c r="H162" s="22">
        <v>77</v>
      </c>
      <c r="K162" t="s">
        <v>856</v>
      </c>
      <c r="M162" t="s">
        <v>857</v>
      </c>
      <c r="N162" t="s">
        <v>858</v>
      </c>
      <c r="O162" t="str">
        <f t="shared" si="4"/>
        <v>МОРСКОЙ БАНК (АО) (77)</v>
      </c>
      <c r="Q162" t="str">
        <f t="shared" si="5"/>
        <v>77,</v>
      </c>
    </row>
    <row r="163" spans="1:17" x14ac:dyDescent="0.2">
      <c r="A163" s="22">
        <v>450000871</v>
      </c>
      <c r="D163" t="s">
        <v>859</v>
      </c>
      <c r="E163" t="s">
        <v>860</v>
      </c>
      <c r="F163" t="s">
        <v>89</v>
      </c>
      <c r="G163" t="s">
        <v>90</v>
      </c>
      <c r="H163" s="22">
        <v>3247</v>
      </c>
      <c r="K163" t="s">
        <v>861</v>
      </c>
      <c r="M163" t="s">
        <v>862</v>
      </c>
      <c r="N163" t="s">
        <v>863</v>
      </c>
      <c r="O163" t="str">
        <f t="shared" si="4"/>
        <v>АО БАНК "МОСКВА-СИТИ" (3247)</v>
      </c>
      <c r="Q163" t="str">
        <f t="shared" si="5"/>
        <v>3247,</v>
      </c>
    </row>
    <row r="164" spans="1:17" x14ac:dyDescent="0.2">
      <c r="A164" s="22">
        <v>450000741</v>
      </c>
      <c r="D164" t="s">
        <v>864</v>
      </c>
      <c r="E164" t="s">
        <v>865</v>
      </c>
      <c r="F164" t="s">
        <v>89</v>
      </c>
      <c r="G164" t="s">
        <v>90</v>
      </c>
      <c r="H164" s="22">
        <v>912</v>
      </c>
      <c r="K164" t="s">
        <v>866</v>
      </c>
      <c r="M164" t="s">
        <v>867</v>
      </c>
      <c r="N164" t="s">
        <v>868</v>
      </c>
      <c r="O164" t="str">
        <f t="shared" si="4"/>
        <v>АО "МИнБанк" (912)</v>
      </c>
      <c r="Q164" t="str">
        <f t="shared" si="5"/>
        <v>912,</v>
      </c>
    </row>
    <row r="165" spans="1:17" x14ac:dyDescent="0.2">
      <c r="A165" s="22">
        <v>450000842</v>
      </c>
      <c r="D165" t="s">
        <v>869</v>
      </c>
      <c r="E165" t="s">
        <v>870</v>
      </c>
      <c r="F165" t="s">
        <v>89</v>
      </c>
      <c r="G165" t="s">
        <v>90</v>
      </c>
      <c r="H165" s="22">
        <v>3172</v>
      </c>
      <c r="K165" t="s">
        <v>397</v>
      </c>
      <c r="M165" t="s">
        <v>871</v>
      </c>
      <c r="N165" t="s">
        <v>872</v>
      </c>
      <c r="O165" t="str">
        <f t="shared" si="4"/>
        <v>АО "МОСКОМБАНК" (3172)</v>
      </c>
      <c r="Q165" t="str">
        <f t="shared" si="5"/>
        <v>3172,</v>
      </c>
    </row>
    <row r="166" spans="1:17" x14ac:dyDescent="0.2">
      <c r="A166" s="22">
        <v>450000226</v>
      </c>
      <c r="D166" t="s">
        <v>873</v>
      </c>
      <c r="E166" t="s">
        <v>874</v>
      </c>
      <c r="F166" t="s">
        <v>71</v>
      </c>
      <c r="G166" t="s">
        <v>71</v>
      </c>
      <c r="H166" s="22">
        <v>1978</v>
      </c>
      <c r="K166" t="s">
        <v>875</v>
      </c>
      <c r="M166" t="s">
        <v>876</v>
      </c>
      <c r="N166" t="s">
        <v>877</v>
      </c>
      <c r="O166" t="str">
        <f t="shared" si="4"/>
        <v>ПАО "МОСКОВСКИЙ КРЕДИТНЫЙ БАНК" (1978)</v>
      </c>
      <c r="Q166" t="str">
        <f t="shared" si="5"/>
        <v>1978,</v>
      </c>
    </row>
    <row r="167" spans="1:17" x14ac:dyDescent="0.2">
      <c r="A167" s="22">
        <v>820000042</v>
      </c>
      <c r="D167" t="s">
        <v>878</v>
      </c>
      <c r="E167" t="s">
        <v>879</v>
      </c>
      <c r="F167" t="s">
        <v>71</v>
      </c>
      <c r="G167" t="s">
        <v>71</v>
      </c>
      <c r="H167" s="22">
        <v>1751</v>
      </c>
      <c r="K167" t="s">
        <v>880</v>
      </c>
      <c r="M167" t="s">
        <v>881</v>
      </c>
      <c r="N167" t="s">
        <v>882</v>
      </c>
      <c r="O167" t="str">
        <f t="shared" si="4"/>
        <v>ПАО МОСОБЛБАНК (1751)</v>
      </c>
      <c r="Q167" t="str">
        <f t="shared" si="5"/>
        <v>1751,</v>
      </c>
    </row>
    <row r="168" spans="1:17" x14ac:dyDescent="0.2">
      <c r="A168" s="22">
        <v>450039645</v>
      </c>
      <c r="D168" t="s">
        <v>883</v>
      </c>
      <c r="E168" t="s">
        <v>884</v>
      </c>
      <c r="F168" t="s">
        <v>89</v>
      </c>
      <c r="G168" t="s">
        <v>90</v>
      </c>
      <c r="H168" s="22">
        <v>3365</v>
      </c>
      <c r="K168" t="s">
        <v>885</v>
      </c>
      <c r="M168" t="s">
        <v>886</v>
      </c>
      <c r="N168" t="s">
        <v>887</v>
      </c>
      <c r="O168" t="str">
        <f t="shared" si="4"/>
        <v>КБ "Москоммерцбанк" (АО) (3365)</v>
      </c>
      <c r="Q168" t="str">
        <f t="shared" si="5"/>
        <v>3365,</v>
      </c>
    </row>
    <row r="169" spans="1:17" x14ac:dyDescent="0.2">
      <c r="A169" s="22">
        <v>450000621</v>
      </c>
      <c r="D169" t="s">
        <v>888</v>
      </c>
      <c r="E169" t="s">
        <v>889</v>
      </c>
      <c r="F169" t="s">
        <v>89</v>
      </c>
      <c r="G169" t="s">
        <v>90</v>
      </c>
      <c r="H169" s="22">
        <v>2789</v>
      </c>
      <c r="K169" t="s">
        <v>890</v>
      </c>
      <c r="M169" t="s">
        <v>891</v>
      </c>
      <c r="N169" t="s">
        <v>892</v>
      </c>
      <c r="O169" t="str">
        <f t="shared" si="4"/>
        <v>АО МС Банк Рус (2789)</v>
      </c>
      <c r="Q169" t="str">
        <f t="shared" si="5"/>
        <v>2789,</v>
      </c>
    </row>
    <row r="170" spans="1:17" x14ac:dyDescent="0.2">
      <c r="A170" s="22">
        <v>470000003</v>
      </c>
      <c r="D170" t="s">
        <v>893</v>
      </c>
      <c r="E170" t="s">
        <v>894</v>
      </c>
      <c r="F170" t="s">
        <v>89</v>
      </c>
      <c r="G170" t="s">
        <v>90</v>
      </c>
      <c r="H170" s="22">
        <v>2722</v>
      </c>
      <c r="K170" t="s">
        <v>895</v>
      </c>
      <c r="M170" t="s">
        <v>896</v>
      </c>
      <c r="N170" t="s">
        <v>897</v>
      </c>
      <c r="O170" t="str">
        <f t="shared" si="4"/>
        <v>БАНК "МСКБ" (АО) (2722)</v>
      </c>
      <c r="Q170" t="str">
        <f t="shared" si="5"/>
        <v>2722,</v>
      </c>
    </row>
    <row r="171" spans="1:17" x14ac:dyDescent="0.2">
      <c r="A171" s="22">
        <v>450038230</v>
      </c>
      <c r="D171" t="s">
        <v>898</v>
      </c>
      <c r="E171" t="s">
        <v>899</v>
      </c>
      <c r="F171" t="s">
        <v>89</v>
      </c>
      <c r="G171" t="s">
        <v>90</v>
      </c>
      <c r="H171" s="22">
        <v>3340</v>
      </c>
      <c r="K171" t="s">
        <v>900</v>
      </c>
      <c r="M171" t="s">
        <v>901</v>
      </c>
      <c r="N171" t="s">
        <v>902</v>
      </c>
      <c r="O171" t="str">
        <f t="shared" si="4"/>
        <v>АО "МСП Банк" (3340)</v>
      </c>
      <c r="Q171" t="str">
        <f t="shared" si="5"/>
        <v>3340,</v>
      </c>
    </row>
    <row r="172" spans="1:17" x14ac:dyDescent="0.2">
      <c r="A172" s="22">
        <v>30000053</v>
      </c>
      <c r="D172" t="s">
        <v>903</v>
      </c>
      <c r="E172" t="s">
        <v>904</v>
      </c>
      <c r="F172" t="s">
        <v>89</v>
      </c>
      <c r="G172" t="s">
        <v>90</v>
      </c>
      <c r="H172" s="22">
        <v>1052</v>
      </c>
      <c r="K172" t="s">
        <v>905</v>
      </c>
      <c r="M172" t="s">
        <v>906</v>
      </c>
      <c r="N172" t="s">
        <v>907</v>
      </c>
      <c r="O172" t="str">
        <f t="shared" si="4"/>
        <v>АО "МТИ Банк" (1052)</v>
      </c>
      <c r="Q172" t="str">
        <f t="shared" si="5"/>
        <v>1052,</v>
      </c>
    </row>
    <row r="173" spans="1:17" x14ac:dyDescent="0.2">
      <c r="A173" s="22">
        <v>450000343</v>
      </c>
      <c r="D173" t="s">
        <v>908</v>
      </c>
      <c r="E173" t="s">
        <v>909</v>
      </c>
      <c r="F173" t="s">
        <v>71</v>
      </c>
      <c r="G173" t="s">
        <v>71</v>
      </c>
      <c r="H173" s="22">
        <v>2268</v>
      </c>
      <c r="K173" t="s">
        <v>910</v>
      </c>
      <c r="M173" t="s">
        <v>911</v>
      </c>
      <c r="N173" t="s">
        <v>912</v>
      </c>
      <c r="O173" t="str">
        <f t="shared" si="4"/>
        <v>ПАО "МТС-Банк" (2268)</v>
      </c>
      <c r="Q173" t="str">
        <f t="shared" si="5"/>
        <v>2268,</v>
      </c>
    </row>
    <row r="174" spans="1:17" x14ac:dyDescent="0.2">
      <c r="A174" s="22">
        <v>300000006</v>
      </c>
      <c r="D174" t="s">
        <v>913</v>
      </c>
      <c r="E174" t="s">
        <v>914</v>
      </c>
      <c r="F174" t="s">
        <v>89</v>
      </c>
      <c r="G174" t="s">
        <v>90</v>
      </c>
      <c r="H174" s="22">
        <v>2103</v>
      </c>
      <c r="K174" t="s">
        <v>915</v>
      </c>
      <c r="M174" t="s">
        <v>916</v>
      </c>
      <c r="N174" t="s">
        <v>917</v>
      </c>
      <c r="O174" t="str">
        <f t="shared" si="4"/>
        <v>"Муниципальный Камчатпрофитбанк" (АО) (2103)</v>
      </c>
      <c r="Q174" t="str">
        <f t="shared" si="5"/>
        <v>2103,</v>
      </c>
    </row>
    <row r="175" spans="1:17" x14ac:dyDescent="0.2">
      <c r="A175" s="22">
        <v>830000001</v>
      </c>
      <c r="D175" t="s">
        <v>918</v>
      </c>
      <c r="E175" t="s">
        <v>919</v>
      </c>
      <c r="F175" t="s">
        <v>82</v>
      </c>
      <c r="G175" t="s">
        <v>83</v>
      </c>
      <c r="H175" s="22">
        <v>695</v>
      </c>
      <c r="K175" t="s">
        <v>250</v>
      </c>
      <c r="M175" t="s">
        <v>920</v>
      </c>
      <c r="N175" t="s">
        <v>921</v>
      </c>
      <c r="O175" t="str">
        <f t="shared" si="4"/>
        <v>Банк "Нальчик" ООО (695)</v>
      </c>
      <c r="Q175" t="str">
        <f t="shared" si="5"/>
        <v>695,</v>
      </c>
    </row>
    <row r="176" spans="1:17" x14ac:dyDescent="0.2">
      <c r="A176" s="22">
        <v>450000410</v>
      </c>
      <c r="D176" t="s">
        <v>922</v>
      </c>
      <c r="E176" t="s">
        <v>923</v>
      </c>
      <c r="F176" t="s">
        <v>89</v>
      </c>
      <c r="G176" t="s">
        <v>90</v>
      </c>
      <c r="H176" s="22">
        <v>2374</v>
      </c>
      <c r="K176" t="s">
        <v>924</v>
      </c>
      <c r="M176" t="s">
        <v>925</v>
      </c>
      <c r="N176" t="s">
        <v>926</v>
      </c>
      <c r="O176" t="str">
        <f t="shared" si="4"/>
        <v>АО "НДБанк" (2374)</v>
      </c>
      <c r="Q176" t="str">
        <f t="shared" si="5"/>
        <v>2374,</v>
      </c>
    </row>
    <row r="177" spans="1:17" x14ac:dyDescent="0.2">
      <c r="A177" s="22">
        <v>450041380</v>
      </c>
      <c r="D177" t="s">
        <v>927</v>
      </c>
      <c r="E177" t="s">
        <v>928</v>
      </c>
      <c r="F177" t="s">
        <v>89</v>
      </c>
      <c r="G177" t="s">
        <v>90</v>
      </c>
      <c r="H177" s="22">
        <v>3390</v>
      </c>
      <c r="K177" t="s">
        <v>929</v>
      </c>
      <c r="M177" t="s">
        <v>930</v>
      </c>
      <c r="N177" t="s">
        <v>931</v>
      </c>
      <c r="O177" t="str">
        <f t="shared" si="4"/>
        <v>"Натиксис Банк АО" (3390)</v>
      </c>
      <c r="Q177" t="str">
        <f t="shared" si="5"/>
        <v>3390,</v>
      </c>
    </row>
    <row r="178" spans="1:17" x14ac:dyDescent="0.2">
      <c r="A178" s="22">
        <v>240000003</v>
      </c>
      <c r="D178" t="s">
        <v>932</v>
      </c>
      <c r="E178" t="s">
        <v>933</v>
      </c>
      <c r="F178" t="s">
        <v>89</v>
      </c>
      <c r="G178" t="s">
        <v>90</v>
      </c>
      <c r="H178" s="22">
        <v>1949</v>
      </c>
      <c r="K178" t="s">
        <v>934</v>
      </c>
      <c r="M178" t="s">
        <v>935</v>
      </c>
      <c r="N178" t="s">
        <v>936</v>
      </c>
      <c r="O178" t="str">
        <f t="shared" si="4"/>
        <v>АО БАНК НБС (1949)</v>
      </c>
      <c r="Q178" t="str">
        <f t="shared" si="5"/>
        <v>1949,</v>
      </c>
    </row>
    <row r="179" spans="1:17" x14ac:dyDescent="0.2">
      <c r="A179" s="22">
        <v>450001062</v>
      </c>
      <c r="D179" t="s">
        <v>937</v>
      </c>
      <c r="E179" t="s">
        <v>938</v>
      </c>
      <c r="F179" t="s">
        <v>89</v>
      </c>
      <c r="G179" t="s">
        <v>90</v>
      </c>
      <c r="H179" s="22">
        <v>3077</v>
      </c>
      <c r="K179" t="s">
        <v>939</v>
      </c>
      <c r="M179" t="s">
        <v>940</v>
      </c>
      <c r="N179" t="s">
        <v>941</v>
      </c>
      <c r="O179" t="str">
        <f t="shared" si="4"/>
        <v>"Нацинвестпромбанк" (АО) (3077)</v>
      </c>
      <c r="Q179" t="str">
        <f t="shared" si="5"/>
        <v>3077,</v>
      </c>
    </row>
    <row r="180" spans="1:17" x14ac:dyDescent="0.2">
      <c r="A180" s="22">
        <v>450000299</v>
      </c>
      <c r="D180" t="s">
        <v>942</v>
      </c>
      <c r="E180" t="s">
        <v>943</v>
      </c>
      <c r="F180" t="s">
        <v>89</v>
      </c>
      <c r="G180" t="s">
        <v>90</v>
      </c>
      <c r="H180" s="22">
        <v>2170</v>
      </c>
      <c r="K180" t="s">
        <v>944</v>
      </c>
      <c r="M180" t="s">
        <v>945</v>
      </c>
      <c r="N180" t="s">
        <v>946</v>
      </c>
      <c r="O180" t="str">
        <f t="shared" si="4"/>
        <v>АКБ "НРБанк" (АО) (2170)</v>
      </c>
      <c r="Q180" t="str">
        <f t="shared" si="5"/>
        <v>2170,</v>
      </c>
    </row>
    <row r="181" spans="1:17" x14ac:dyDescent="0.2">
      <c r="A181" s="22">
        <v>450041932</v>
      </c>
      <c r="D181" t="s">
        <v>947</v>
      </c>
      <c r="E181" t="s">
        <v>948</v>
      </c>
      <c r="F181" t="s">
        <v>89</v>
      </c>
      <c r="G181" t="s">
        <v>90</v>
      </c>
      <c r="H181" s="22">
        <v>3421</v>
      </c>
      <c r="K181" t="s">
        <v>949</v>
      </c>
      <c r="M181" t="s">
        <v>950</v>
      </c>
      <c r="N181" t="s">
        <v>951</v>
      </c>
      <c r="O181" t="str">
        <f t="shared" si="4"/>
        <v>АО Банк "Национальный стандарт" (3421)</v>
      </c>
      <c r="Q181" t="str">
        <f t="shared" si="5"/>
        <v>3421,</v>
      </c>
    </row>
    <row r="182" spans="1:17" x14ac:dyDescent="0.2">
      <c r="A182" s="22">
        <v>220000008</v>
      </c>
      <c r="D182" t="s">
        <v>952</v>
      </c>
      <c r="E182" t="s">
        <v>953</v>
      </c>
      <c r="F182" t="s">
        <v>71</v>
      </c>
      <c r="G182" t="s">
        <v>71</v>
      </c>
      <c r="H182" s="22">
        <v>1966</v>
      </c>
      <c r="K182" t="s">
        <v>954</v>
      </c>
      <c r="M182" t="s">
        <v>955</v>
      </c>
      <c r="N182" t="s">
        <v>956</v>
      </c>
      <c r="O182" t="str">
        <f t="shared" si="4"/>
        <v>ПАО "НБД-Банк" (1966)</v>
      </c>
      <c r="Q182" t="str">
        <f t="shared" si="5"/>
        <v>1966,</v>
      </c>
    </row>
    <row r="183" spans="1:17" x14ac:dyDescent="0.2">
      <c r="A183" s="22">
        <v>730000007</v>
      </c>
      <c r="D183" t="s">
        <v>957</v>
      </c>
      <c r="E183" t="s">
        <v>958</v>
      </c>
      <c r="F183" t="s">
        <v>89</v>
      </c>
      <c r="G183" t="s">
        <v>90</v>
      </c>
      <c r="H183" s="22">
        <v>2876</v>
      </c>
      <c r="K183" t="s">
        <v>77</v>
      </c>
      <c r="M183" t="s">
        <v>959</v>
      </c>
      <c r="N183" t="s">
        <v>960</v>
      </c>
      <c r="O183" t="str">
        <f t="shared" si="4"/>
        <v>АО КБ "НИБ" (2876)</v>
      </c>
      <c r="Q183" t="str">
        <f t="shared" si="5"/>
        <v>2876,</v>
      </c>
    </row>
    <row r="184" spans="1:17" x14ac:dyDescent="0.2">
      <c r="A184" s="22">
        <v>530000005</v>
      </c>
      <c r="D184" t="s">
        <v>961</v>
      </c>
      <c r="E184" t="s">
        <v>962</v>
      </c>
      <c r="F184" t="s">
        <v>71</v>
      </c>
      <c r="G184" t="s">
        <v>71</v>
      </c>
      <c r="H184" s="22">
        <v>702</v>
      </c>
      <c r="K184" t="s">
        <v>250</v>
      </c>
      <c r="M184" t="s">
        <v>963</v>
      </c>
      <c r="N184" t="s">
        <v>964</v>
      </c>
      <c r="O184" t="str">
        <f t="shared" si="4"/>
        <v>ПАО "НИКО-БАНК" (702)</v>
      </c>
      <c r="Q184" t="str">
        <f t="shared" si="5"/>
        <v>702,</v>
      </c>
    </row>
    <row r="185" spans="1:17" x14ac:dyDescent="0.2">
      <c r="A185" s="22">
        <v>450000605</v>
      </c>
      <c r="D185" t="s">
        <v>965</v>
      </c>
      <c r="E185" t="s">
        <v>966</v>
      </c>
      <c r="F185" t="s">
        <v>89</v>
      </c>
      <c r="G185" t="s">
        <v>90</v>
      </c>
      <c r="H185" s="22">
        <v>2755</v>
      </c>
      <c r="K185" t="s">
        <v>967</v>
      </c>
      <c r="M185" t="s">
        <v>968</v>
      </c>
      <c r="N185" t="s">
        <v>969</v>
      </c>
      <c r="O185" t="str">
        <f t="shared" si="4"/>
        <v>АО "НК Банк" (2755)</v>
      </c>
      <c r="Q185" t="str">
        <f t="shared" si="5"/>
        <v>2755,</v>
      </c>
    </row>
    <row r="186" spans="1:17" x14ac:dyDescent="0.2">
      <c r="A186" s="22">
        <v>450000490</v>
      </c>
      <c r="D186" t="s">
        <v>970</v>
      </c>
      <c r="E186" t="s">
        <v>971</v>
      </c>
      <c r="F186" t="s">
        <v>89</v>
      </c>
      <c r="G186" t="s">
        <v>90</v>
      </c>
      <c r="H186" s="22">
        <v>2546</v>
      </c>
      <c r="K186" t="s">
        <v>972</v>
      </c>
      <c r="M186" t="s">
        <v>973</v>
      </c>
      <c r="N186" t="s">
        <v>974</v>
      </c>
      <c r="O186" t="str">
        <f t="shared" si="4"/>
        <v>АО АКБ "НОВИКОМБАНК" (2546)</v>
      </c>
      <c r="Q186" t="str">
        <f t="shared" si="5"/>
        <v>2546,</v>
      </c>
    </row>
    <row r="187" spans="1:17" x14ac:dyDescent="0.2">
      <c r="A187" s="22">
        <v>490000002</v>
      </c>
      <c r="D187" t="s">
        <v>975</v>
      </c>
      <c r="E187" t="s">
        <v>976</v>
      </c>
      <c r="F187" t="s">
        <v>71</v>
      </c>
      <c r="G187" t="s">
        <v>71</v>
      </c>
      <c r="H187" s="22">
        <v>1352</v>
      </c>
      <c r="K187" t="s">
        <v>977</v>
      </c>
      <c r="M187" t="s">
        <v>978</v>
      </c>
      <c r="N187" t="s">
        <v>979</v>
      </c>
      <c r="O187" t="str">
        <f t="shared" si="4"/>
        <v>ПАО УКБ "Новобанк" (1352)</v>
      </c>
      <c r="Q187" t="str">
        <f t="shared" si="5"/>
        <v>1352,</v>
      </c>
    </row>
    <row r="188" spans="1:17" x14ac:dyDescent="0.2">
      <c r="A188" s="22">
        <v>320000014</v>
      </c>
      <c r="D188" t="s">
        <v>980</v>
      </c>
      <c r="E188" t="s">
        <v>981</v>
      </c>
      <c r="F188" t="s">
        <v>82</v>
      </c>
      <c r="G188" t="s">
        <v>83</v>
      </c>
      <c r="H188" s="22">
        <v>1747</v>
      </c>
      <c r="K188" t="s">
        <v>982</v>
      </c>
      <c r="M188" t="s">
        <v>983</v>
      </c>
      <c r="N188" t="s">
        <v>984</v>
      </c>
      <c r="O188" t="str">
        <f t="shared" si="4"/>
        <v>ООО "НОВОКИБ" (1747)</v>
      </c>
      <c r="Q188" t="str">
        <f t="shared" si="5"/>
        <v>1747,</v>
      </c>
    </row>
    <row r="189" spans="1:17" x14ac:dyDescent="0.2">
      <c r="A189" s="22">
        <v>450041928</v>
      </c>
      <c r="D189" t="s">
        <v>985</v>
      </c>
      <c r="E189" t="s">
        <v>986</v>
      </c>
      <c r="F189" t="s">
        <v>82</v>
      </c>
      <c r="G189" t="s">
        <v>83</v>
      </c>
      <c r="H189" s="22">
        <v>3417</v>
      </c>
      <c r="K189" t="s">
        <v>987</v>
      </c>
      <c r="M189" t="s">
        <v>988</v>
      </c>
      <c r="N189" t="s">
        <v>989</v>
      </c>
      <c r="O189" t="str">
        <f t="shared" si="4"/>
        <v>КБ "Новый век" (ООО) (3417)</v>
      </c>
      <c r="Q189" t="str">
        <f t="shared" si="5"/>
        <v>3417,</v>
      </c>
    </row>
    <row r="190" spans="1:17" x14ac:dyDescent="0.2">
      <c r="A190" s="22">
        <v>450000962</v>
      </c>
      <c r="D190" t="s">
        <v>990</v>
      </c>
      <c r="E190" t="s">
        <v>991</v>
      </c>
      <c r="F190" t="s">
        <v>82</v>
      </c>
      <c r="G190" t="s">
        <v>83</v>
      </c>
      <c r="H190" s="22">
        <v>2932</v>
      </c>
      <c r="K190" t="s">
        <v>305</v>
      </c>
      <c r="M190" t="s">
        <v>992</v>
      </c>
      <c r="N190" t="s">
        <v>993</v>
      </c>
      <c r="O190" t="str">
        <f t="shared" si="4"/>
        <v>КБ "НМБ" ООО (2932)</v>
      </c>
      <c r="Q190" t="str">
        <f t="shared" si="5"/>
        <v>2932,</v>
      </c>
    </row>
    <row r="191" spans="1:17" x14ac:dyDescent="0.2">
      <c r="A191" s="22">
        <v>180000007</v>
      </c>
      <c r="D191" t="s">
        <v>994</v>
      </c>
      <c r="E191" t="s">
        <v>995</v>
      </c>
      <c r="F191" t="s">
        <v>89</v>
      </c>
      <c r="G191" t="s">
        <v>90</v>
      </c>
      <c r="H191" s="22">
        <v>3202</v>
      </c>
      <c r="K191" t="s">
        <v>996</v>
      </c>
      <c r="M191" t="s">
        <v>997</v>
      </c>
      <c r="N191" t="s">
        <v>998</v>
      </c>
      <c r="O191" t="str">
        <f t="shared" si="4"/>
        <v>АО НОКССБАНК (3202)</v>
      </c>
      <c r="Q191" t="str">
        <f t="shared" si="5"/>
        <v>3202,</v>
      </c>
    </row>
    <row r="192" spans="1:17" x14ac:dyDescent="0.2">
      <c r="A192" s="22">
        <v>840000005</v>
      </c>
      <c r="D192" t="s">
        <v>999</v>
      </c>
      <c r="E192" t="s">
        <v>1000</v>
      </c>
      <c r="F192" t="s">
        <v>89</v>
      </c>
      <c r="G192" t="s">
        <v>90</v>
      </c>
      <c r="H192" s="22">
        <v>2650</v>
      </c>
      <c r="K192" t="s">
        <v>1001</v>
      </c>
      <c r="M192" t="s">
        <v>1002</v>
      </c>
      <c r="N192" t="s">
        <v>1003</v>
      </c>
      <c r="O192" t="str">
        <f t="shared" si="4"/>
        <v>АКБ "НООСФЕРА" (АО) (2650)</v>
      </c>
      <c r="Q192" t="str">
        <f t="shared" si="5"/>
        <v>2650,</v>
      </c>
    </row>
    <row r="193" spans="1:17" x14ac:dyDescent="0.2">
      <c r="A193" s="22">
        <v>330000002</v>
      </c>
      <c r="D193" t="s">
        <v>1004</v>
      </c>
      <c r="E193" t="s">
        <v>1005</v>
      </c>
      <c r="F193" t="s">
        <v>71</v>
      </c>
      <c r="G193" t="s">
        <v>71</v>
      </c>
      <c r="H193" s="22">
        <v>902</v>
      </c>
      <c r="K193" t="s">
        <v>866</v>
      </c>
      <c r="M193" t="s">
        <v>1006</v>
      </c>
      <c r="N193" t="s">
        <v>1007</v>
      </c>
      <c r="O193" t="str">
        <f t="shared" si="4"/>
        <v>ПАО "Норвик Банк" (902)</v>
      </c>
      <c r="Q193" t="str">
        <f t="shared" si="5"/>
        <v>902,</v>
      </c>
    </row>
    <row r="194" spans="1:17" x14ac:dyDescent="0.2">
      <c r="A194" s="22">
        <v>450001012</v>
      </c>
      <c r="D194" t="s">
        <v>1008</v>
      </c>
      <c r="E194" t="s">
        <v>1009</v>
      </c>
      <c r="F194" t="s">
        <v>89</v>
      </c>
      <c r="G194" t="s">
        <v>90</v>
      </c>
      <c r="H194" s="22">
        <v>3124</v>
      </c>
      <c r="K194" t="s">
        <v>1010</v>
      </c>
      <c r="M194" t="s">
        <v>1011</v>
      </c>
      <c r="N194" t="s">
        <v>1012</v>
      </c>
      <c r="O194" t="str">
        <f t="shared" ref="O194:O257" si="6">_xlfn.CONCAT(D194," (",TEXT(H194,0),")")</f>
        <v>АО "НС Банк" (3124)</v>
      </c>
      <c r="Q194" t="str">
        <f t="shared" ref="Q194:Q257" si="7">TEXT(H194,0)&amp;","</f>
        <v>3124,</v>
      </c>
    </row>
    <row r="195" spans="1:17" x14ac:dyDescent="0.2">
      <c r="A195" s="22">
        <v>450042779</v>
      </c>
      <c r="D195" t="s">
        <v>1013</v>
      </c>
      <c r="E195" t="s">
        <v>1014</v>
      </c>
      <c r="F195" t="s">
        <v>89</v>
      </c>
      <c r="G195" t="s">
        <v>90</v>
      </c>
      <c r="H195" s="22">
        <v>3437</v>
      </c>
      <c r="K195" t="s">
        <v>1015</v>
      </c>
      <c r="M195" t="s">
        <v>1016</v>
      </c>
      <c r="N195" t="s">
        <v>1017</v>
      </c>
      <c r="O195" t="str">
        <f t="shared" si="6"/>
        <v>Банк НФК (АО) (3437)</v>
      </c>
      <c r="Q195" t="str">
        <f t="shared" si="7"/>
        <v>3437,</v>
      </c>
    </row>
    <row r="196" spans="1:17" x14ac:dyDescent="0.2">
      <c r="A196" s="22">
        <v>970000017</v>
      </c>
      <c r="D196" t="s">
        <v>1018</v>
      </c>
      <c r="E196" t="s">
        <v>1019</v>
      </c>
      <c r="F196" t="s">
        <v>82</v>
      </c>
      <c r="G196" t="s">
        <v>83</v>
      </c>
      <c r="H196" s="22">
        <v>1016</v>
      </c>
      <c r="K196" t="s">
        <v>1020</v>
      </c>
      <c r="M196" t="s">
        <v>1021</v>
      </c>
      <c r="N196" t="s">
        <v>1022</v>
      </c>
      <c r="O196" t="str">
        <f t="shared" si="6"/>
        <v>КБ "ОБР" (ООО) (1016)</v>
      </c>
      <c r="Q196" t="str">
        <f t="shared" si="7"/>
        <v>1016,</v>
      </c>
    </row>
    <row r="197" spans="1:17" x14ac:dyDescent="0.2">
      <c r="A197" s="22">
        <v>400000017</v>
      </c>
      <c r="D197" t="s">
        <v>1023</v>
      </c>
      <c r="E197" t="s">
        <v>1024</v>
      </c>
      <c r="F197" t="s">
        <v>89</v>
      </c>
      <c r="G197" t="s">
        <v>90</v>
      </c>
      <c r="H197" s="22">
        <v>2611</v>
      </c>
      <c r="K197" t="s">
        <v>632</v>
      </c>
      <c r="M197" t="s">
        <v>1025</v>
      </c>
      <c r="N197" t="s">
        <v>1026</v>
      </c>
      <c r="O197" t="str">
        <f t="shared" si="6"/>
        <v>АО Банк "Объединенный капитал" (2611)</v>
      </c>
      <c r="Q197" t="str">
        <f t="shared" si="7"/>
        <v>2611,</v>
      </c>
    </row>
    <row r="198" spans="1:17" x14ac:dyDescent="0.2">
      <c r="A198" s="22">
        <v>512020991</v>
      </c>
      <c r="D198" t="s">
        <v>1027</v>
      </c>
      <c r="E198" t="s">
        <v>1028</v>
      </c>
      <c r="F198" t="s">
        <v>82</v>
      </c>
      <c r="G198" t="s">
        <v>83</v>
      </c>
      <c r="H198" s="22">
        <v>3516</v>
      </c>
      <c r="K198" t="s">
        <v>1029</v>
      </c>
      <c r="M198" t="s">
        <v>731</v>
      </c>
      <c r="N198" t="s">
        <v>1030</v>
      </c>
      <c r="O198" t="str">
        <f t="shared" si="6"/>
        <v>ООО "ОЗОН Банк" (3516)</v>
      </c>
      <c r="Q198" t="str">
        <f t="shared" si="7"/>
        <v>3516,</v>
      </c>
    </row>
    <row r="199" spans="1:17" x14ac:dyDescent="0.2">
      <c r="A199" s="22">
        <v>450000610</v>
      </c>
      <c r="D199" t="s">
        <v>1031</v>
      </c>
      <c r="E199" t="s">
        <v>1032</v>
      </c>
      <c r="F199" t="s">
        <v>89</v>
      </c>
      <c r="G199" t="s">
        <v>90</v>
      </c>
      <c r="H199" s="22">
        <v>2766</v>
      </c>
      <c r="K199" t="s">
        <v>615</v>
      </c>
      <c r="M199" t="s">
        <v>1033</v>
      </c>
      <c r="N199" t="s">
        <v>1034</v>
      </c>
      <c r="O199" t="str">
        <f t="shared" si="6"/>
        <v>АО "ОТП Банк" (2766)</v>
      </c>
      <c r="Q199" t="str">
        <f t="shared" si="7"/>
        <v>2766,</v>
      </c>
    </row>
    <row r="200" spans="1:17" x14ac:dyDescent="0.2">
      <c r="A200" s="22">
        <v>650000032</v>
      </c>
      <c r="D200" t="s">
        <v>1035</v>
      </c>
      <c r="E200" t="s">
        <v>1036</v>
      </c>
      <c r="F200" t="s">
        <v>89</v>
      </c>
      <c r="G200" t="s">
        <v>90</v>
      </c>
      <c r="H200" s="22">
        <v>965</v>
      </c>
      <c r="K200" t="s">
        <v>1037</v>
      </c>
      <c r="M200" t="s">
        <v>1038</v>
      </c>
      <c r="N200" t="s">
        <v>1039</v>
      </c>
      <c r="O200" t="str">
        <f t="shared" si="6"/>
        <v>АО "ПЕРВОУРАЛЬСКБАНК" (965)</v>
      </c>
      <c r="Q200" t="str">
        <f t="shared" si="7"/>
        <v>965,</v>
      </c>
    </row>
    <row r="201" spans="1:17" x14ac:dyDescent="0.2">
      <c r="A201" s="22">
        <v>330000005</v>
      </c>
      <c r="D201" t="s">
        <v>1040</v>
      </c>
      <c r="E201" t="s">
        <v>1041</v>
      </c>
      <c r="F201" t="s">
        <v>89</v>
      </c>
      <c r="G201" t="s">
        <v>90</v>
      </c>
      <c r="H201" s="22">
        <v>3271</v>
      </c>
      <c r="K201" t="s">
        <v>1042</v>
      </c>
      <c r="M201" t="s">
        <v>1043</v>
      </c>
      <c r="N201" t="s">
        <v>1044</v>
      </c>
      <c r="O201" t="str">
        <f t="shared" si="6"/>
        <v>АО "Первый Дортрансбанк" (3271)</v>
      </c>
      <c r="Q201" t="str">
        <f t="shared" si="7"/>
        <v>3271,</v>
      </c>
    </row>
    <row r="202" spans="1:17" x14ac:dyDescent="0.2">
      <c r="A202" s="22">
        <v>450000697</v>
      </c>
      <c r="D202" t="s">
        <v>1045</v>
      </c>
      <c r="E202" t="s">
        <v>1046</v>
      </c>
      <c r="F202" t="s">
        <v>89</v>
      </c>
      <c r="G202" t="s">
        <v>90</v>
      </c>
      <c r="H202" s="22">
        <v>604</v>
      </c>
      <c r="K202" t="s">
        <v>372</v>
      </c>
      <c r="M202" t="s">
        <v>1047</v>
      </c>
      <c r="N202" t="s">
        <v>1048</v>
      </c>
      <c r="O202" t="str">
        <f t="shared" si="6"/>
        <v>АО "Первый Инвестиционный Банк" (604)</v>
      </c>
      <c r="Q202" t="str">
        <f t="shared" si="7"/>
        <v>604,</v>
      </c>
    </row>
    <row r="203" spans="1:17" x14ac:dyDescent="0.2">
      <c r="A203" s="22">
        <v>450042935</v>
      </c>
      <c r="D203" t="s">
        <v>1049</v>
      </c>
      <c r="E203" t="s">
        <v>1050</v>
      </c>
      <c r="F203" t="s">
        <v>82</v>
      </c>
      <c r="G203" t="s">
        <v>83</v>
      </c>
      <c r="H203" s="22">
        <v>3436</v>
      </c>
      <c r="K203" t="s">
        <v>1051</v>
      </c>
      <c r="M203" t="s">
        <v>1052</v>
      </c>
      <c r="N203" t="s">
        <v>1053</v>
      </c>
      <c r="O203" t="str">
        <f t="shared" si="6"/>
        <v>ООО "Первый Клиентский Банк" (3436)</v>
      </c>
      <c r="Q203" t="str">
        <f t="shared" si="7"/>
        <v>3436,</v>
      </c>
    </row>
    <row r="204" spans="1:17" x14ac:dyDescent="0.2">
      <c r="A204" s="22">
        <v>450000272</v>
      </c>
      <c r="D204" t="s">
        <v>1054</v>
      </c>
      <c r="E204" t="s">
        <v>1055</v>
      </c>
      <c r="F204" t="s">
        <v>71</v>
      </c>
      <c r="G204" t="s">
        <v>71</v>
      </c>
      <c r="H204" s="22">
        <v>2110</v>
      </c>
      <c r="K204" t="s">
        <v>1056</v>
      </c>
      <c r="M204" t="s">
        <v>1057</v>
      </c>
      <c r="N204" t="s">
        <v>1058</v>
      </c>
      <c r="O204" t="str">
        <f t="shared" si="6"/>
        <v>АКБ "ПЕРЕСВЕТ" (ПАО) (2110)</v>
      </c>
      <c r="Q204" t="str">
        <f t="shared" si="7"/>
        <v>2110,</v>
      </c>
    </row>
    <row r="205" spans="1:17" x14ac:dyDescent="0.2">
      <c r="A205" s="22">
        <v>570000002</v>
      </c>
      <c r="D205" t="s">
        <v>1059</v>
      </c>
      <c r="E205" t="s">
        <v>1060</v>
      </c>
      <c r="F205" t="s">
        <v>89</v>
      </c>
      <c r="G205" t="s">
        <v>90</v>
      </c>
      <c r="H205" s="22">
        <v>875</v>
      </c>
      <c r="K205" t="s">
        <v>866</v>
      </c>
      <c r="M205" t="s">
        <v>1061</v>
      </c>
      <c r="N205" t="s">
        <v>1062</v>
      </c>
      <c r="O205" t="str">
        <f t="shared" si="6"/>
        <v>Банк Пермь (АО) (875)</v>
      </c>
      <c r="Q205" t="str">
        <f t="shared" si="7"/>
        <v>875,</v>
      </c>
    </row>
    <row r="206" spans="1:17" x14ac:dyDescent="0.2">
      <c r="A206" s="22">
        <v>400000040</v>
      </c>
      <c r="D206" t="s">
        <v>1063</v>
      </c>
      <c r="E206" t="s">
        <v>1064</v>
      </c>
      <c r="F206" t="s">
        <v>89</v>
      </c>
      <c r="G206" t="s">
        <v>90</v>
      </c>
      <c r="H206" s="22">
        <v>2551</v>
      </c>
      <c r="K206" t="s">
        <v>1065</v>
      </c>
      <c r="M206" t="s">
        <v>1066</v>
      </c>
      <c r="N206" t="s">
        <v>1067</v>
      </c>
      <c r="O206" t="str">
        <f t="shared" si="6"/>
        <v>АО Банк "ПСКБ" (2551)</v>
      </c>
      <c r="Q206" t="str">
        <f t="shared" si="7"/>
        <v>2551,</v>
      </c>
    </row>
    <row r="207" spans="1:17" x14ac:dyDescent="0.2">
      <c r="A207" s="22">
        <v>500000007</v>
      </c>
      <c r="D207" t="s">
        <v>1068</v>
      </c>
      <c r="E207" t="s">
        <v>1069</v>
      </c>
      <c r="F207" t="s">
        <v>89</v>
      </c>
      <c r="G207" t="s">
        <v>90</v>
      </c>
      <c r="H207" s="22">
        <v>2534</v>
      </c>
      <c r="K207" t="s">
        <v>1070</v>
      </c>
      <c r="M207" t="s">
        <v>1071</v>
      </c>
      <c r="N207" t="s">
        <v>1072</v>
      </c>
      <c r="O207" t="str">
        <f t="shared" si="6"/>
        <v>АО КБ "Пойдём!" (2534)</v>
      </c>
      <c r="Q207" t="str">
        <f t="shared" si="7"/>
        <v>2534,</v>
      </c>
    </row>
    <row r="208" spans="1:17" x14ac:dyDescent="0.2">
      <c r="A208" s="22">
        <v>150000001</v>
      </c>
      <c r="D208" t="s">
        <v>1073</v>
      </c>
      <c r="E208" t="s">
        <v>1074</v>
      </c>
      <c r="F208" t="s">
        <v>89</v>
      </c>
      <c r="G208" t="s">
        <v>90</v>
      </c>
      <c r="H208" s="22">
        <v>650</v>
      </c>
      <c r="K208" t="s">
        <v>310</v>
      </c>
      <c r="M208" t="s">
        <v>1075</v>
      </c>
      <c r="N208" t="s">
        <v>1076</v>
      </c>
      <c r="O208" t="str">
        <f t="shared" si="6"/>
        <v>АО "Почта Банк" (650)</v>
      </c>
      <c r="Q208" t="str">
        <f t="shared" si="7"/>
        <v>650,</v>
      </c>
    </row>
    <row r="209" spans="1:17" x14ac:dyDescent="0.2">
      <c r="A209" s="22">
        <v>570000006</v>
      </c>
      <c r="D209" t="s">
        <v>1077</v>
      </c>
      <c r="E209" t="s">
        <v>1078</v>
      </c>
      <c r="F209" t="s">
        <v>89</v>
      </c>
      <c r="G209" t="s">
        <v>90</v>
      </c>
      <c r="H209" s="22">
        <v>1788</v>
      </c>
      <c r="K209" t="s">
        <v>1079</v>
      </c>
      <c r="M209" t="s">
        <v>1080</v>
      </c>
      <c r="N209" t="s">
        <v>1081</v>
      </c>
      <c r="O209" t="str">
        <f t="shared" si="6"/>
        <v>АО АКИБ "Почтобанк" (1788)</v>
      </c>
      <c r="Q209" t="str">
        <f t="shared" si="7"/>
        <v>1788,</v>
      </c>
    </row>
    <row r="210" spans="1:17" x14ac:dyDescent="0.2">
      <c r="A210" s="22">
        <v>50000014</v>
      </c>
      <c r="D210" t="s">
        <v>1082</v>
      </c>
      <c r="E210" t="s">
        <v>1083</v>
      </c>
      <c r="F210" t="s">
        <v>82</v>
      </c>
      <c r="G210" t="s">
        <v>83</v>
      </c>
      <c r="H210" s="22">
        <v>21</v>
      </c>
      <c r="K210" t="s">
        <v>1084</v>
      </c>
      <c r="M210" t="s">
        <v>1085</v>
      </c>
      <c r="N210" t="s">
        <v>1086</v>
      </c>
      <c r="O210" t="str">
        <f t="shared" si="6"/>
        <v>ООО "Примтеркомбанк" (21)</v>
      </c>
      <c r="Q210" t="str">
        <f t="shared" si="7"/>
        <v>21,</v>
      </c>
    </row>
    <row r="211" spans="1:17" x14ac:dyDescent="0.2">
      <c r="A211" s="22">
        <v>50000002</v>
      </c>
      <c r="D211" t="s">
        <v>1087</v>
      </c>
      <c r="E211" t="s">
        <v>1088</v>
      </c>
      <c r="F211" t="s">
        <v>71</v>
      </c>
      <c r="G211" t="s">
        <v>71</v>
      </c>
      <c r="H211" s="22">
        <v>3001</v>
      </c>
      <c r="K211" t="s">
        <v>1089</v>
      </c>
      <c r="M211" t="s">
        <v>1090</v>
      </c>
      <c r="N211" t="s">
        <v>1091</v>
      </c>
      <c r="O211" t="str">
        <f t="shared" si="6"/>
        <v>ПАО АКБ "Приморье" (3001)</v>
      </c>
      <c r="Q211" t="str">
        <f t="shared" si="7"/>
        <v>3001,</v>
      </c>
    </row>
    <row r="212" spans="1:17" x14ac:dyDescent="0.2">
      <c r="A212" s="22">
        <v>50000004</v>
      </c>
      <c r="D212" t="s">
        <v>1092</v>
      </c>
      <c r="E212" t="s">
        <v>1093</v>
      </c>
      <c r="F212" t="s">
        <v>71</v>
      </c>
      <c r="G212" t="s">
        <v>71</v>
      </c>
      <c r="H212" s="22">
        <v>2733</v>
      </c>
      <c r="K212" t="s">
        <v>1094</v>
      </c>
      <c r="M212" t="s">
        <v>1095</v>
      </c>
      <c r="N212" t="s">
        <v>1096</v>
      </c>
      <c r="O212" t="str">
        <f t="shared" si="6"/>
        <v>ПАО СКБ Приморья "Примсоцбанк" (2733)</v>
      </c>
      <c r="Q212" t="str">
        <f t="shared" si="7"/>
        <v>2733,</v>
      </c>
    </row>
    <row r="213" spans="1:17" x14ac:dyDescent="0.2">
      <c r="A213" s="22">
        <v>710000047</v>
      </c>
      <c r="D213" t="s">
        <v>1097</v>
      </c>
      <c r="E213" t="s">
        <v>1098</v>
      </c>
      <c r="F213" t="s">
        <v>89</v>
      </c>
      <c r="G213" t="s">
        <v>90</v>
      </c>
      <c r="H213" s="22">
        <v>537</v>
      </c>
      <c r="K213" t="s">
        <v>1099</v>
      </c>
      <c r="M213" t="s">
        <v>1100</v>
      </c>
      <c r="N213" t="s">
        <v>1101</v>
      </c>
      <c r="O213" t="str">
        <f t="shared" si="6"/>
        <v>АО КБ "Приобье" (537)</v>
      </c>
      <c r="Q213" t="str">
        <f t="shared" si="7"/>
        <v>537,</v>
      </c>
    </row>
    <row r="214" spans="1:17" x14ac:dyDescent="0.2">
      <c r="A214" s="22">
        <v>610000007</v>
      </c>
      <c r="D214" t="s">
        <v>1102</v>
      </c>
      <c r="E214" t="s">
        <v>1103</v>
      </c>
      <c r="F214" t="s">
        <v>71</v>
      </c>
      <c r="G214" t="s">
        <v>71</v>
      </c>
      <c r="H214" s="22">
        <v>212</v>
      </c>
      <c r="K214" t="s">
        <v>382</v>
      </c>
      <c r="M214" t="s">
        <v>1104</v>
      </c>
      <c r="N214" t="s">
        <v>1105</v>
      </c>
      <c r="O214" t="str">
        <f t="shared" si="6"/>
        <v>Прио-Внешторгбанк (ПАО) (212)</v>
      </c>
      <c r="Q214" t="str">
        <f t="shared" si="7"/>
        <v>212,</v>
      </c>
    </row>
    <row r="215" spans="1:17" x14ac:dyDescent="0.2">
      <c r="A215" s="22">
        <v>450001070</v>
      </c>
      <c r="D215" t="s">
        <v>1106</v>
      </c>
      <c r="E215" t="s">
        <v>1107</v>
      </c>
      <c r="F215" t="s">
        <v>82</v>
      </c>
      <c r="G215" t="s">
        <v>83</v>
      </c>
      <c r="H215" s="22">
        <v>2996</v>
      </c>
      <c r="K215" t="s">
        <v>1108</v>
      </c>
      <c r="M215" t="s">
        <v>1109</v>
      </c>
      <c r="N215" t="s">
        <v>1110</v>
      </c>
      <c r="O215" t="str">
        <f t="shared" si="6"/>
        <v>ООО "ПроКоммерцБанк" (2996)</v>
      </c>
      <c r="Q215" t="str">
        <f t="shared" si="7"/>
        <v>2996,</v>
      </c>
    </row>
    <row r="216" spans="1:17" x14ac:dyDescent="0.2">
      <c r="A216" s="22">
        <v>450000927</v>
      </c>
      <c r="D216" t="s">
        <v>1111</v>
      </c>
      <c r="E216" t="s">
        <v>1112</v>
      </c>
      <c r="F216" t="s">
        <v>71</v>
      </c>
      <c r="G216" t="s">
        <v>71</v>
      </c>
      <c r="H216" s="22">
        <v>3251</v>
      </c>
      <c r="K216" t="s">
        <v>1113</v>
      </c>
      <c r="M216" t="s">
        <v>1114</v>
      </c>
      <c r="N216" t="s">
        <v>1115</v>
      </c>
      <c r="O216" t="str">
        <f t="shared" si="6"/>
        <v>ПАО "Промсвязьбанк" (3251)</v>
      </c>
      <c r="Q216" t="str">
        <f t="shared" si="7"/>
        <v>3251,</v>
      </c>
    </row>
    <row r="217" spans="1:17" x14ac:dyDescent="0.2">
      <c r="A217" s="22">
        <v>630000009</v>
      </c>
      <c r="D217" t="s">
        <v>1116</v>
      </c>
      <c r="E217" t="s">
        <v>1117</v>
      </c>
      <c r="F217" t="s">
        <v>82</v>
      </c>
      <c r="G217" t="s">
        <v>83</v>
      </c>
      <c r="H217" s="22">
        <v>538</v>
      </c>
      <c r="K217" t="s">
        <v>1099</v>
      </c>
      <c r="M217" t="s">
        <v>1118</v>
      </c>
      <c r="N217" t="s">
        <v>1119</v>
      </c>
      <c r="O217" t="str">
        <f t="shared" si="6"/>
        <v>ООО "Промсельхозбанк" (538)</v>
      </c>
      <c r="Q217" t="str">
        <f t="shared" si="7"/>
        <v>538,</v>
      </c>
    </row>
    <row r="218" spans="1:17" x14ac:dyDescent="0.2">
      <c r="A218" s="22">
        <v>800000012</v>
      </c>
      <c r="D218" t="s">
        <v>1120</v>
      </c>
      <c r="E218" t="s">
        <v>1121</v>
      </c>
      <c r="F218" t="s">
        <v>82</v>
      </c>
      <c r="G218" t="s">
        <v>83</v>
      </c>
      <c r="H218" s="22">
        <v>2638</v>
      </c>
      <c r="K218" t="s">
        <v>1122</v>
      </c>
      <c r="M218" t="s">
        <v>1123</v>
      </c>
      <c r="N218" t="s">
        <v>1124</v>
      </c>
      <c r="O218" t="str">
        <f t="shared" si="6"/>
        <v>Банк ПТБ (ООО) (2638)</v>
      </c>
      <c r="Q218" t="str">
        <f t="shared" si="7"/>
        <v>2638,</v>
      </c>
    </row>
    <row r="219" spans="1:17" x14ac:dyDescent="0.2">
      <c r="A219" s="22">
        <v>450016151</v>
      </c>
      <c r="D219" t="s">
        <v>1125</v>
      </c>
      <c r="E219" t="s">
        <v>1126</v>
      </c>
      <c r="F219" t="s">
        <v>89</v>
      </c>
      <c r="G219" t="s">
        <v>90</v>
      </c>
      <c r="H219" s="22">
        <v>3296</v>
      </c>
      <c r="K219" t="s">
        <v>1127</v>
      </c>
      <c r="M219" t="s">
        <v>1128</v>
      </c>
      <c r="N219" t="s">
        <v>1129</v>
      </c>
      <c r="O219" t="str">
        <f t="shared" si="6"/>
        <v>АО "ПроБанк" (3296)</v>
      </c>
      <c r="Q219" t="str">
        <f t="shared" si="7"/>
        <v>3296,</v>
      </c>
    </row>
    <row r="220" spans="1:17" x14ac:dyDescent="0.2">
      <c r="A220" s="22">
        <v>450000777</v>
      </c>
      <c r="D220" t="s">
        <v>1130</v>
      </c>
      <c r="E220" t="s">
        <v>1131</v>
      </c>
      <c r="F220" t="s">
        <v>89</v>
      </c>
      <c r="G220" t="s">
        <v>90</v>
      </c>
      <c r="H220" s="22">
        <v>3013</v>
      </c>
      <c r="K220" t="s">
        <v>1132</v>
      </c>
      <c r="M220" t="s">
        <v>1133</v>
      </c>
      <c r="N220" t="s">
        <v>1134</v>
      </c>
      <c r="O220" t="str">
        <f t="shared" si="6"/>
        <v>АО Банк "Развитие-Столица" (3013)</v>
      </c>
      <c r="Q220" t="str">
        <f t="shared" si="7"/>
        <v>3013,</v>
      </c>
    </row>
    <row r="221" spans="1:17" x14ac:dyDescent="0.2">
      <c r="A221" s="22">
        <v>450016096</v>
      </c>
      <c r="D221" t="s">
        <v>1135</v>
      </c>
      <c r="E221" t="s">
        <v>1136</v>
      </c>
      <c r="F221" t="s">
        <v>89</v>
      </c>
      <c r="G221" t="s">
        <v>90</v>
      </c>
      <c r="H221" s="22">
        <v>3292</v>
      </c>
      <c r="K221" t="s">
        <v>1137</v>
      </c>
      <c r="M221" t="s">
        <v>1138</v>
      </c>
      <c r="N221" t="s">
        <v>1139</v>
      </c>
      <c r="O221" t="str">
        <f t="shared" si="6"/>
        <v>АО "Райффайзенбанк" (3292)</v>
      </c>
      <c r="Q221" t="str">
        <f t="shared" si="7"/>
        <v>3292,</v>
      </c>
    </row>
    <row r="222" spans="1:17" x14ac:dyDescent="0.2">
      <c r="A222" s="22">
        <v>780000165</v>
      </c>
      <c r="D222" t="s">
        <v>1140</v>
      </c>
      <c r="E222" t="s">
        <v>1141</v>
      </c>
      <c r="F222" t="s">
        <v>82</v>
      </c>
      <c r="G222" t="s">
        <v>83</v>
      </c>
      <c r="H222" s="22">
        <v>3413</v>
      </c>
      <c r="K222" t="s">
        <v>285</v>
      </c>
      <c r="M222" t="s">
        <v>1142</v>
      </c>
      <c r="N222" t="s">
        <v>1143</v>
      </c>
      <c r="O222" t="str">
        <f t="shared" si="6"/>
        <v>КБ "РБА" (ООО) (3413)</v>
      </c>
      <c r="Q222" t="str">
        <f t="shared" si="7"/>
        <v>3413,</v>
      </c>
    </row>
    <row r="223" spans="1:17" x14ac:dyDescent="0.2">
      <c r="A223" s="22">
        <v>250000021</v>
      </c>
      <c r="D223" t="s">
        <v>1144</v>
      </c>
      <c r="E223" t="s">
        <v>1145</v>
      </c>
      <c r="F223" t="s">
        <v>89</v>
      </c>
      <c r="G223" t="s">
        <v>90</v>
      </c>
      <c r="H223" s="22">
        <v>1067</v>
      </c>
      <c r="K223" t="s">
        <v>700</v>
      </c>
      <c r="M223" t="s">
        <v>1146</v>
      </c>
      <c r="N223" t="s">
        <v>1147</v>
      </c>
      <c r="O223" t="str">
        <f t="shared" si="6"/>
        <v>АО "РЕАЛИСТ БАНК" (1067)</v>
      </c>
      <c r="Q223" t="str">
        <f t="shared" si="7"/>
        <v>1067,</v>
      </c>
    </row>
    <row r="224" spans="1:17" x14ac:dyDescent="0.2">
      <c r="A224" s="22">
        <v>450039265</v>
      </c>
      <c r="D224" t="s">
        <v>1148</v>
      </c>
      <c r="E224" t="s">
        <v>1149</v>
      </c>
      <c r="F224" t="s">
        <v>82</v>
      </c>
      <c r="G224" t="s">
        <v>83</v>
      </c>
      <c r="H224" s="22">
        <v>3354</v>
      </c>
      <c r="K224" t="s">
        <v>1150</v>
      </c>
      <c r="M224" t="s">
        <v>1151</v>
      </c>
      <c r="N224" t="s">
        <v>1152</v>
      </c>
      <c r="O224" t="str">
        <f t="shared" si="6"/>
        <v>КБ "Ренессанс Кредит" (ООО) (3354)</v>
      </c>
      <c r="Q224" t="str">
        <f t="shared" si="7"/>
        <v>3354,</v>
      </c>
    </row>
    <row r="225" spans="1:17" x14ac:dyDescent="0.2">
      <c r="A225" s="22">
        <v>450001146</v>
      </c>
      <c r="D225" t="s">
        <v>1153</v>
      </c>
      <c r="E225" t="s">
        <v>1154</v>
      </c>
      <c r="F225" t="s">
        <v>89</v>
      </c>
      <c r="G225" t="s">
        <v>90</v>
      </c>
      <c r="H225" s="22">
        <v>3095</v>
      </c>
      <c r="K225" t="s">
        <v>1155</v>
      </c>
      <c r="M225" t="s">
        <v>1156</v>
      </c>
      <c r="N225" t="s">
        <v>1157</v>
      </c>
      <c r="O225" t="str">
        <f t="shared" si="6"/>
        <v>КБ "Рента-Банк" АО (3095)</v>
      </c>
      <c r="Q225" t="str">
        <f t="shared" si="7"/>
        <v>3095,</v>
      </c>
    </row>
    <row r="226" spans="1:17" x14ac:dyDescent="0.2">
      <c r="A226" s="22">
        <v>450043406</v>
      </c>
      <c r="D226" t="s">
        <v>1158</v>
      </c>
      <c r="E226" t="s">
        <v>1159</v>
      </c>
      <c r="F226" t="s">
        <v>89</v>
      </c>
      <c r="G226" t="s">
        <v>90</v>
      </c>
      <c r="H226" s="22">
        <v>3450</v>
      </c>
      <c r="K226" t="s">
        <v>1160</v>
      </c>
      <c r="M226" t="s">
        <v>1161</v>
      </c>
      <c r="N226" t="s">
        <v>1162</v>
      </c>
      <c r="O226" t="str">
        <f t="shared" si="6"/>
        <v>Банк "РЕСО Кредит" (АО) (3450)</v>
      </c>
      <c r="Q226" t="str">
        <f t="shared" si="7"/>
        <v>3450,</v>
      </c>
    </row>
    <row r="227" spans="1:17" x14ac:dyDescent="0.2">
      <c r="A227" s="22">
        <v>450001068</v>
      </c>
      <c r="D227" t="s">
        <v>1163</v>
      </c>
      <c r="E227" t="s">
        <v>1164</v>
      </c>
      <c r="F227" t="s">
        <v>82</v>
      </c>
      <c r="G227" t="s">
        <v>83</v>
      </c>
      <c r="H227" s="22">
        <v>3017</v>
      </c>
      <c r="K227" t="s">
        <v>1132</v>
      </c>
      <c r="M227" t="s">
        <v>1165</v>
      </c>
      <c r="N227" t="s">
        <v>1166</v>
      </c>
      <c r="O227" t="str">
        <f t="shared" si="6"/>
        <v>"Республиканский Кредитный Альянс" ООО (3017)</v>
      </c>
      <c r="Q227" t="str">
        <f t="shared" si="7"/>
        <v>3017,</v>
      </c>
    </row>
    <row r="228" spans="1:17" x14ac:dyDescent="0.2">
      <c r="A228" s="22">
        <v>520000001</v>
      </c>
      <c r="D228" t="s">
        <v>1167</v>
      </c>
      <c r="E228" t="s">
        <v>1168</v>
      </c>
      <c r="F228" t="s">
        <v>89</v>
      </c>
      <c r="G228" t="s">
        <v>90</v>
      </c>
      <c r="H228" s="22">
        <v>170</v>
      </c>
      <c r="K228" t="s">
        <v>91</v>
      </c>
      <c r="M228" t="s">
        <v>1169</v>
      </c>
      <c r="N228" t="s">
        <v>1170</v>
      </c>
      <c r="O228" t="str">
        <f t="shared" si="6"/>
        <v>АО "РН Банк" (170)</v>
      </c>
      <c r="Q228" t="str">
        <f t="shared" si="7"/>
        <v>170,</v>
      </c>
    </row>
    <row r="229" spans="1:17" x14ac:dyDescent="0.2">
      <c r="A229" s="22">
        <v>450000347</v>
      </c>
      <c r="D229" t="s">
        <v>1171</v>
      </c>
      <c r="E229" t="s">
        <v>1172</v>
      </c>
      <c r="F229" t="s">
        <v>71</v>
      </c>
      <c r="G229" t="s">
        <v>71</v>
      </c>
      <c r="H229" s="22">
        <v>2272</v>
      </c>
      <c r="K229" t="s">
        <v>1173</v>
      </c>
      <c r="M229" t="s">
        <v>1174</v>
      </c>
      <c r="N229" t="s">
        <v>1175</v>
      </c>
      <c r="O229" t="str">
        <f t="shared" si="6"/>
        <v>ПАО РОСБАНК (2272)</v>
      </c>
      <c r="Q229" t="str">
        <f t="shared" si="7"/>
        <v>2272,</v>
      </c>
    </row>
    <row r="230" spans="1:17" x14ac:dyDescent="0.2">
      <c r="A230" s="22">
        <v>450001151</v>
      </c>
      <c r="D230" t="s">
        <v>1176</v>
      </c>
      <c r="E230" t="s">
        <v>1177</v>
      </c>
      <c r="F230" t="s">
        <v>71</v>
      </c>
      <c r="G230" t="s">
        <v>71</v>
      </c>
      <c r="H230" s="22">
        <v>3073</v>
      </c>
      <c r="K230" t="s">
        <v>1178</v>
      </c>
      <c r="M230" t="s">
        <v>1179</v>
      </c>
      <c r="N230" t="s">
        <v>1180</v>
      </c>
      <c r="O230" t="str">
        <f t="shared" si="6"/>
        <v>ПАО "РГС Банк" (3073)</v>
      </c>
      <c r="Q230" t="str">
        <f t="shared" si="7"/>
        <v>3073,</v>
      </c>
    </row>
    <row r="231" spans="1:17" x14ac:dyDescent="0.2">
      <c r="A231" s="22">
        <v>450000097</v>
      </c>
      <c r="D231" t="s">
        <v>1181</v>
      </c>
      <c r="E231" t="s">
        <v>1182</v>
      </c>
      <c r="F231" t="s">
        <v>71</v>
      </c>
      <c r="G231" t="s">
        <v>71</v>
      </c>
      <c r="H231" s="22">
        <v>1573</v>
      </c>
      <c r="K231" t="s">
        <v>1183</v>
      </c>
      <c r="M231" t="s">
        <v>1184</v>
      </c>
      <c r="N231" t="s">
        <v>1185</v>
      </c>
      <c r="O231" t="str">
        <f t="shared" si="6"/>
        <v>ПАО "РосДорБанк" (1573)</v>
      </c>
      <c r="Q231" t="str">
        <f t="shared" si="7"/>
        <v>1573,</v>
      </c>
    </row>
    <row r="232" spans="1:17" x14ac:dyDescent="0.2">
      <c r="A232" s="22">
        <v>450039042</v>
      </c>
      <c r="D232" t="s">
        <v>1186</v>
      </c>
      <c r="E232" t="s">
        <v>1187</v>
      </c>
      <c r="F232" t="s">
        <v>89</v>
      </c>
      <c r="G232" t="s">
        <v>90</v>
      </c>
      <c r="H232" s="22">
        <v>3349</v>
      </c>
      <c r="K232" t="s">
        <v>1188</v>
      </c>
      <c r="M232" t="s">
        <v>1189</v>
      </c>
      <c r="N232" t="s">
        <v>1190</v>
      </c>
      <c r="O232" t="str">
        <f t="shared" si="6"/>
        <v>АО "Россельхозбанк" (3349)</v>
      </c>
      <c r="Q232" t="str">
        <f t="shared" si="7"/>
        <v>3349,</v>
      </c>
    </row>
    <row r="233" spans="1:17" x14ac:dyDescent="0.2">
      <c r="A233" s="22">
        <v>450001181</v>
      </c>
      <c r="D233" t="s">
        <v>1191</v>
      </c>
      <c r="E233" t="s">
        <v>1192</v>
      </c>
      <c r="F233" t="s">
        <v>89</v>
      </c>
      <c r="G233" t="s">
        <v>90</v>
      </c>
      <c r="H233" s="22">
        <v>3099</v>
      </c>
      <c r="K233" t="s">
        <v>1193</v>
      </c>
      <c r="M233" t="s">
        <v>1194</v>
      </c>
      <c r="N233" t="s">
        <v>1195</v>
      </c>
      <c r="O233" t="str">
        <f t="shared" si="6"/>
        <v>АО "РФК-банк" (3099)</v>
      </c>
      <c r="Q233" t="str">
        <f t="shared" si="7"/>
        <v>3099,</v>
      </c>
    </row>
    <row r="234" spans="1:17" x14ac:dyDescent="0.2">
      <c r="A234" s="22">
        <v>450000044</v>
      </c>
      <c r="D234" t="s">
        <v>1196</v>
      </c>
      <c r="E234" t="s">
        <v>1197</v>
      </c>
      <c r="F234" t="s">
        <v>71</v>
      </c>
      <c r="G234" t="s">
        <v>71</v>
      </c>
      <c r="H234" s="22">
        <v>1354</v>
      </c>
      <c r="K234" t="s">
        <v>1198</v>
      </c>
      <c r="M234" t="s">
        <v>1199</v>
      </c>
      <c r="N234" t="s">
        <v>1200</v>
      </c>
      <c r="O234" t="str">
        <f t="shared" si="6"/>
        <v>РНКБ Банк (ПАО) (1354)</v>
      </c>
      <c r="Q234" t="str">
        <f t="shared" si="7"/>
        <v>1354,</v>
      </c>
    </row>
    <row r="235" spans="1:17" x14ac:dyDescent="0.2">
      <c r="A235" s="22">
        <v>450001206</v>
      </c>
      <c r="D235" t="s">
        <v>1201</v>
      </c>
      <c r="E235" t="s">
        <v>1202</v>
      </c>
      <c r="F235" t="s">
        <v>82</v>
      </c>
      <c r="G235" t="s">
        <v>83</v>
      </c>
      <c r="H235" s="22">
        <v>3257</v>
      </c>
      <c r="K235" t="s">
        <v>1203</v>
      </c>
      <c r="M235" t="s">
        <v>1204</v>
      </c>
      <c r="N235" t="s">
        <v>1205</v>
      </c>
      <c r="O235" t="str">
        <f t="shared" si="6"/>
        <v>МКИБ "РОССИТА-БАНК" ООО (3257)</v>
      </c>
      <c r="Q235" t="str">
        <f t="shared" si="7"/>
        <v>3257,</v>
      </c>
    </row>
    <row r="236" spans="1:17" x14ac:dyDescent="0.2">
      <c r="A236" s="22">
        <v>400000023</v>
      </c>
      <c r="D236" t="s">
        <v>1206</v>
      </c>
      <c r="E236" t="s">
        <v>1207</v>
      </c>
      <c r="F236" t="s">
        <v>89</v>
      </c>
      <c r="G236" t="s">
        <v>90</v>
      </c>
      <c r="H236" s="22">
        <v>328</v>
      </c>
      <c r="K236" t="s">
        <v>1208</v>
      </c>
      <c r="M236" t="s">
        <v>1209</v>
      </c>
      <c r="N236" t="s">
        <v>1210</v>
      </c>
      <c r="O236" t="str">
        <f t="shared" si="6"/>
        <v>АО "АБ "РОССИЯ" (328)</v>
      </c>
      <c r="Q236" t="str">
        <f t="shared" si="7"/>
        <v>328,</v>
      </c>
    </row>
    <row r="237" spans="1:17" x14ac:dyDescent="0.2">
      <c r="A237" s="22">
        <v>30000022</v>
      </c>
      <c r="D237" t="s">
        <v>1211</v>
      </c>
      <c r="E237" t="s">
        <v>1212</v>
      </c>
      <c r="F237" t="s">
        <v>82</v>
      </c>
      <c r="G237" t="s">
        <v>83</v>
      </c>
      <c r="H237" s="22">
        <v>481</v>
      </c>
      <c r="K237" t="s">
        <v>763</v>
      </c>
      <c r="M237" t="s">
        <v>1213</v>
      </c>
      <c r="N237" t="s">
        <v>1214</v>
      </c>
      <c r="O237" t="str">
        <f t="shared" si="6"/>
        <v>ООО КБ "РостФинанс" (481)</v>
      </c>
      <c r="Q237" t="str">
        <f t="shared" si="7"/>
        <v>481,</v>
      </c>
    </row>
    <row r="238" spans="1:17" x14ac:dyDescent="0.2">
      <c r="A238" s="22">
        <v>450000622</v>
      </c>
      <c r="D238" t="s">
        <v>1215</v>
      </c>
      <c r="E238" t="s">
        <v>1216</v>
      </c>
      <c r="F238" t="s">
        <v>89</v>
      </c>
      <c r="G238" t="s">
        <v>90</v>
      </c>
      <c r="H238" s="22">
        <v>2790</v>
      </c>
      <c r="I238" t="s">
        <v>1217</v>
      </c>
      <c r="J238" t="s">
        <v>1217</v>
      </c>
      <c r="K238" t="s">
        <v>1218</v>
      </c>
      <c r="M238" t="s">
        <v>1219</v>
      </c>
      <c r="N238" t="s">
        <v>1220</v>
      </c>
      <c r="O238" t="str">
        <f t="shared" si="6"/>
        <v>АО РОСЭКСИМБАНК (2790)</v>
      </c>
      <c r="Q238" t="str">
        <f t="shared" si="7"/>
        <v>2790,</v>
      </c>
    </row>
    <row r="239" spans="1:17" x14ac:dyDescent="0.2">
      <c r="A239" s="22">
        <v>80000019</v>
      </c>
      <c r="D239" t="s">
        <v>1221</v>
      </c>
      <c r="E239" t="s">
        <v>1222</v>
      </c>
      <c r="F239" t="s">
        <v>89</v>
      </c>
      <c r="G239" t="s">
        <v>90</v>
      </c>
      <c r="H239" s="22">
        <v>783</v>
      </c>
      <c r="K239" t="s">
        <v>1223</v>
      </c>
      <c r="M239" t="s">
        <v>1224</v>
      </c>
      <c r="N239" t="s">
        <v>1225</v>
      </c>
      <c r="O239" t="str">
        <f t="shared" si="6"/>
        <v>АО "Роял Кредит Банк" (783)</v>
      </c>
      <c r="Q239" t="str">
        <f t="shared" si="7"/>
        <v>783,</v>
      </c>
    </row>
    <row r="240" spans="1:17" x14ac:dyDescent="0.2">
      <c r="A240" s="22">
        <v>450041924</v>
      </c>
      <c r="D240" t="s">
        <v>1226</v>
      </c>
      <c r="E240" t="s">
        <v>1227</v>
      </c>
      <c r="F240" t="s">
        <v>89</v>
      </c>
      <c r="G240" t="s">
        <v>90</v>
      </c>
      <c r="H240" s="22">
        <v>3403</v>
      </c>
      <c r="K240" t="s">
        <v>1228</v>
      </c>
      <c r="M240" t="s">
        <v>1229</v>
      </c>
      <c r="N240" t="s">
        <v>1230</v>
      </c>
      <c r="O240" t="str">
        <f t="shared" si="6"/>
        <v>АО КБ "РУСНАРБАНК" (3403)</v>
      </c>
      <c r="Q240" t="str">
        <f t="shared" si="7"/>
        <v>3403,</v>
      </c>
    </row>
    <row r="241" spans="1:17" x14ac:dyDescent="0.2">
      <c r="A241" s="22">
        <v>70000011</v>
      </c>
      <c r="D241" t="s">
        <v>1231</v>
      </c>
      <c r="E241" t="s">
        <v>1232</v>
      </c>
      <c r="F241" t="s">
        <v>82</v>
      </c>
      <c r="G241" t="s">
        <v>83</v>
      </c>
      <c r="H241" s="22">
        <v>779</v>
      </c>
      <c r="K241" t="s">
        <v>1223</v>
      </c>
      <c r="M241" t="s">
        <v>1233</v>
      </c>
      <c r="N241" t="s">
        <v>1234</v>
      </c>
      <c r="O241" t="str">
        <f t="shared" si="6"/>
        <v>ООО "РУСБС" (779)</v>
      </c>
      <c r="Q241" t="str">
        <f t="shared" si="7"/>
        <v>779,</v>
      </c>
    </row>
    <row r="242" spans="1:17" x14ac:dyDescent="0.2">
      <c r="A242" s="22">
        <v>580000005</v>
      </c>
      <c r="D242" t="s">
        <v>1235</v>
      </c>
      <c r="E242" t="s">
        <v>1236</v>
      </c>
      <c r="F242" t="s">
        <v>71</v>
      </c>
      <c r="G242" t="s">
        <v>71</v>
      </c>
      <c r="H242" s="22">
        <v>685</v>
      </c>
      <c r="K242" t="s">
        <v>1237</v>
      </c>
      <c r="M242" t="s">
        <v>1238</v>
      </c>
      <c r="N242" t="s">
        <v>1239</v>
      </c>
      <c r="O242" t="str">
        <f t="shared" si="6"/>
        <v>ПАО КБ "РусьРегионБанк" (685)</v>
      </c>
      <c r="Q242" t="str">
        <f t="shared" si="7"/>
        <v>685,</v>
      </c>
    </row>
    <row r="243" spans="1:17" x14ac:dyDescent="0.2">
      <c r="A243" s="22">
        <v>450000359</v>
      </c>
      <c r="D243" t="s">
        <v>1240</v>
      </c>
      <c r="E243" t="s">
        <v>1241</v>
      </c>
      <c r="F243" t="s">
        <v>89</v>
      </c>
      <c r="G243" t="s">
        <v>90</v>
      </c>
      <c r="H243" s="22">
        <v>2289</v>
      </c>
      <c r="K243" t="s">
        <v>1242</v>
      </c>
      <c r="M243" t="s">
        <v>1243</v>
      </c>
      <c r="N243" t="s">
        <v>1244</v>
      </c>
      <c r="O243" t="str">
        <f t="shared" si="6"/>
        <v>АО "Банк Русский Стандарт" (2289)</v>
      </c>
      <c r="Q243" t="str">
        <f t="shared" si="7"/>
        <v>2289,</v>
      </c>
    </row>
    <row r="244" spans="1:17" x14ac:dyDescent="0.2">
      <c r="A244" s="22">
        <v>450001175</v>
      </c>
      <c r="D244" t="s">
        <v>1245</v>
      </c>
      <c r="E244" t="s">
        <v>1246</v>
      </c>
      <c r="F244" t="s">
        <v>82</v>
      </c>
      <c r="G244" t="s">
        <v>83</v>
      </c>
      <c r="H244" s="22">
        <v>3293</v>
      </c>
      <c r="K244" t="s">
        <v>1247</v>
      </c>
      <c r="M244" t="s">
        <v>1248</v>
      </c>
      <c r="N244" t="s">
        <v>1249</v>
      </c>
      <c r="O244" t="str">
        <f t="shared" si="6"/>
        <v>"Русьуниверсалбанк" (ООО) (3293)</v>
      </c>
      <c r="Q244" t="str">
        <f t="shared" si="7"/>
        <v>3293,</v>
      </c>
    </row>
    <row r="245" spans="1:17" x14ac:dyDescent="0.2">
      <c r="A245" s="22">
        <v>50000022</v>
      </c>
      <c r="D245" t="s">
        <v>1250</v>
      </c>
      <c r="E245" t="s">
        <v>1251</v>
      </c>
      <c r="F245" t="s">
        <v>89</v>
      </c>
      <c r="G245" t="s">
        <v>90</v>
      </c>
      <c r="H245" s="22">
        <v>85</v>
      </c>
      <c r="K245" t="s">
        <v>1252</v>
      </c>
      <c r="M245" t="s">
        <v>1253</v>
      </c>
      <c r="N245" t="s">
        <v>1254</v>
      </c>
      <c r="O245" t="str">
        <f t="shared" si="6"/>
        <v>АО КБ "САММИТ БАНК" (85)</v>
      </c>
      <c r="Q245" t="str">
        <f t="shared" si="7"/>
        <v>85,</v>
      </c>
    </row>
    <row r="246" spans="1:17" x14ac:dyDescent="0.2">
      <c r="A246" s="22">
        <v>400002619</v>
      </c>
      <c r="D246" t="s">
        <v>1255</v>
      </c>
      <c r="E246" t="s">
        <v>1256</v>
      </c>
      <c r="F246" t="s">
        <v>89</v>
      </c>
      <c r="G246" t="s">
        <v>90</v>
      </c>
      <c r="H246" s="22">
        <v>3468</v>
      </c>
      <c r="K246" t="s">
        <v>1257</v>
      </c>
      <c r="M246" t="s">
        <v>1258</v>
      </c>
      <c r="N246" t="s">
        <v>1259</v>
      </c>
      <c r="O246" t="str">
        <f t="shared" si="6"/>
        <v>Санкт-Петербургский банк инвестиций (АО) (3468)</v>
      </c>
      <c r="Q246" t="str">
        <f t="shared" si="7"/>
        <v>3468,</v>
      </c>
    </row>
    <row r="247" spans="1:17" x14ac:dyDescent="0.2">
      <c r="A247" s="22">
        <v>630000001</v>
      </c>
      <c r="D247" t="s">
        <v>1260</v>
      </c>
      <c r="E247" t="s">
        <v>1261</v>
      </c>
      <c r="F247" t="s">
        <v>82</v>
      </c>
      <c r="G247" t="s">
        <v>83</v>
      </c>
      <c r="H247" s="22">
        <v>330</v>
      </c>
      <c r="K247" t="s">
        <v>1262</v>
      </c>
      <c r="M247" t="s">
        <v>1263</v>
      </c>
      <c r="N247" t="s">
        <v>1264</v>
      </c>
      <c r="O247" t="str">
        <f t="shared" si="6"/>
        <v>ООО Банк "Саратов" (330)</v>
      </c>
      <c r="Q247" t="str">
        <f t="shared" si="7"/>
        <v>330,</v>
      </c>
    </row>
    <row r="248" spans="1:17" x14ac:dyDescent="0.2">
      <c r="A248" s="22">
        <v>220000012</v>
      </c>
      <c r="D248" t="s">
        <v>1265</v>
      </c>
      <c r="E248" t="s">
        <v>1266</v>
      </c>
      <c r="F248" t="s">
        <v>89</v>
      </c>
      <c r="G248" t="s">
        <v>90</v>
      </c>
      <c r="H248" s="22">
        <v>2048</v>
      </c>
      <c r="K248" t="s">
        <v>1267</v>
      </c>
      <c r="M248" t="s">
        <v>1268</v>
      </c>
      <c r="N248" t="s">
        <v>1269</v>
      </c>
      <c r="O248" t="str">
        <f t="shared" si="6"/>
        <v>АО "САРОВБИЗНЕСБАНК" (2048)</v>
      </c>
      <c r="Q248" t="str">
        <f t="shared" si="7"/>
        <v>2048,</v>
      </c>
    </row>
    <row r="249" spans="1:17" x14ac:dyDescent="0.2">
      <c r="A249" s="22">
        <v>350000004</v>
      </c>
      <c r="D249" t="s">
        <v>1270</v>
      </c>
      <c r="E249" t="s">
        <v>1271</v>
      </c>
      <c r="F249" t="s">
        <v>71</v>
      </c>
      <c r="G249" t="s">
        <v>71</v>
      </c>
      <c r="H249" s="22">
        <v>1481</v>
      </c>
      <c r="K249" t="s">
        <v>1272</v>
      </c>
      <c r="M249" t="s">
        <v>1273</v>
      </c>
      <c r="N249" t="s">
        <v>1274</v>
      </c>
      <c r="O249" t="str">
        <f t="shared" si="6"/>
        <v>ПАО Сбербанк (1481)</v>
      </c>
      <c r="Q249" t="str">
        <f t="shared" si="7"/>
        <v>1481,</v>
      </c>
    </row>
    <row r="250" spans="1:17" x14ac:dyDescent="0.2">
      <c r="A250" s="22">
        <v>450000119</v>
      </c>
      <c r="D250" t="s">
        <v>1275</v>
      </c>
      <c r="E250" t="s">
        <v>1276</v>
      </c>
      <c r="F250" t="s">
        <v>71</v>
      </c>
      <c r="G250" t="s">
        <v>71</v>
      </c>
      <c r="H250" s="22">
        <v>1637</v>
      </c>
      <c r="K250" t="s">
        <v>1277</v>
      </c>
      <c r="M250" t="s">
        <v>1278</v>
      </c>
      <c r="N250" t="s">
        <v>1279</v>
      </c>
      <c r="O250" t="str">
        <f t="shared" si="6"/>
        <v>"СДМ-Банк" (ПАО) (1637)</v>
      </c>
      <c r="Q250" t="str">
        <f t="shared" si="7"/>
        <v>1637,</v>
      </c>
    </row>
    <row r="251" spans="1:17" x14ac:dyDescent="0.2">
      <c r="A251" s="22">
        <v>450039456</v>
      </c>
      <c r="D251" t="s">
        <v>1280</v>
      </c>
      <c r="E251" t="s">
        <v>1281</v>
      </c>
      <c r="F251" t="s">
        <v>89</v>
      </c>
      <c r="G251" t="s">
        <v>90</v>
      </c>
      <c r="H251" s="22">
        <v>3368</v>
      </c>
      <c r="K251" t="s">
        <v>885</v>
      </c>
      <c r="M251" t="s">
        <v>1282</v>
      </c>
      <c r="N251" t="s">
        <v>1283</v>
      </c>
      <c r="O251" t="str">
        <f t="shared" si="6"/>
        <v>АО "СМП Банк" (3368)</v>
      </c>
      <c r="Q251" t="str">
        <f t="shared" si="7"/>
        <v>3368,</v>
      </c>
    </row>
    <row r="252" spans="1:17" x14ac:dyDescent="0.2">
      <c r="A252" s="22">
        <v>870000001</v>
      </c>
      <c r="D252" t="s">
        <v>1284</v>
      </c>
      <c r="E252" t="s">
        <v>1285</v>
      </c>
      <c r="F252" t="s">
        <v>89</v>
      </c>
      <c r="G252" t="s">
        <v>90</v>
      </c>
      <c r="H252" s="22">
        <v>2721</v>
      </c>
      <c r="K252" t="s">
        <v>895</v>
      </c>
      <c r="M252" t="s">
        <v>1286</v>
      </c>
      <c r="N252" t="s">
        <v>1287</v>
      </c>
      <c r="O252" t="str">
        <f t="shared" si="6"/>
        <v>"Северный Народный Банк" (АО) (2721)</v>
      </c>
      <c r="Q252" t="str">
        <f t="shared" si="7"/>
        <v>2721,</v>
      </c>
    </row>
    <row r="253" spans="1:17" x14ac:dyDescent="0.2">
      <c r="A253" s="22">
        <v>512004380</v>
      </c>
      <c r="D253" t="s">
        <v>1288</v>
      </c>
      <c r="E253" t="s">
        <v>1289</v>
      </c>
      <c r="F253" t="s">
        <v>89</v>
      </c>
      <c r="G253" t="s">
        <v>90</v>
      </c>
      <c r="H253" s="22">
        <v>3507</v>
      </c>
      <c r="K253" t="s">
        <v>1290</v>
      </c>
      <c r="M253" t="s">
        <v>1291</v>
      </c>
      <c r="N253" t="s">
        <v>1292</v>
      </c>
      <c r="O253" t="str">
        <f t="shared" si="6"/>
        <v>"СеверСтройБанк" АО (3507)</v>
      </c>
      <c r="Q253" t="str">
        <f t="shared" si="7"/>
        <v>3507,</v>
      </c>
    </row>
    <row r="254" spans="1:17" x14ac:dyDescent="0.2">
      <c r="A254" s="22">
        <v>490000003</v>
      </c>
      <c r="D254" t="s">
        <v>1293</v>
      </c>
      <c r="E254" t="s">
        <v>1294</v>
      </c>
      <c r="F254" t="s">
        <v>89</v>
      </c>
      <c r="G254" t="s">
        <v>90</v>
      </c>
      <c r="H254" s="22">
        <v>2152</v>
      </c>
      <c r="K254" t="s">
        <v>1295</v>
      </c>
      <c r="M254" t="s">
        <v>1296</v>
      </c>
      <c r="N254" t="s">
        <v>1297</v>
      </c>
      <c r="O254" t="str">
        <f t="shared" si="6"/>
        <v>АО "СЕВЗАПИНВЕСТПРОМБАНК" (2152)</v>
      </c>
      <c r="Q254" t="str">
        <f t="shared" si="7"/>
        <v>2152,</v>
      </c>
    </row>
    <row r="255" spans="1:17" x14ac:dyDescent="0.2">
      <c r="A255" s="22">
        <v>600000027</v>
      </c>
      <c r="D255" t="s">
        <v>1298</v>
      </c>
      <c r="E255" t="s">
        <v>1299</v>
      </c>
      <c r="F255" t="s">
        <v>71</v>
      </c>
      <c r="G255" t="s">
        <v>71</v>
      </c>
      <c r="H255" s="22">
        <v>106</v>
      </c>
      <c r="K255" t="s">
        <v>1300</v>
      </c>
      <c r="M255" t="s">
        <v>1301</v>
      </c>
      <c r="N255" t="s">
        <v>1302</v>
      </c>
      <c r="O255" t="str">
        <f t="shared" si="6"/>
        <v>ПАО КБ "Сельмашбанк" (106)</v>
      </c>
      <c r="Q255" t="str">
        <f t="shared" si="7"/>
        <v>106,</v>
      </c>
    </row>
    <row r="256" spans="1:17" x14ac:dyDescent="0.2">
      <c r="A256" s="22">
        <v>450001209</v>
      </c>
      <c r="D256" t="s">
        <v>1303</v>
      </c>
      <c r="E256" t="s">
        <v>1304</v>
      </c>
      <c r="F256" t="s">
        <v>89</v>
      </c>
      <c r="G256" t="s">
        <v>90</v>
      </c>
      <c r="H256" s="22">
        <v>2034</v>
      </c>
      <c r="K256" t="s">
        <v>1267</v>
      </c>
      <c r="M256" t="s">
        <v>1305</v>
      </c>
      <c r="N256" t="s">
        <v>1306</v>
      </c>
      <c r="O256" t="str">
        <f t="shared" si="6"/>
        <v>Банк "СЕРВИС РЕЗЕРВ" (АО) (2034)</v>
      </c>
      <c r="Q256" t="str">
        <f t="shared" si="7"/>
        <v>2034,</v>
      </c>
    </row>
    <row r="257" spans="1:17" x14ac:dyDescent="0.2">
      <c r="A257" s="22">
        <v>630000008</v>
      </c>
      <c r="D257" t="s">
        <v>1307</v>
      </c>
      <c r="E257" t="s">
        <v>1308</v>
      </c>
      <c r="F257" t="s">
        <v>82</v>
      </c>
      <c r="G257" t="s">
        <v>83</v>
      </c>
      <c r="H257" s="22">
        <v>2168</v>
      </c>
      <c r="K257" t="s">
        <v>1309</v>
      </c>
      <c r="M257" t="s">
        <v>1310</v>
      </c>
      <c r="N257" t="s">
        <v>1311</v>
      </c>
      <c r="O257" t="str">
        <f t="shared" si="6"/>
        <v>"Сетелем Банк" ООО (2168)</v>
      </c>
      <c r="Q257" t="str">
        <f t="shared" si="7"/>
        <v>2168,</v>
      </c>
    </row>
    <row r="258" spans="1:17" x14ac:dyDescent="0.2">
      <c r="A258" s="22">
        <v>40000007</v>
      </c>
      <c r="D258" t="s">
        <v>1312</v>
      </c>
      <c r="E258" t="s">
        <v>1313</v>
      </c>
      <c r="F258" t="s">
        <v>71</v>
      </c>
      <c r="G258" t="s">
        <v>71</v>
      </c>
      <c r="H258" s="22">
        <v>3245</v>
      </c>
      <c r="K258" t="s">
        <v>1314</v>
      </c>
      <c r="M258" t="s">
        <v>1315</v>
      </c>
      <c r="N258" t="s">
        <v>1316</v>
      </c>
      <c r="O258" t="str">
        <f t="shared" ref="O258:O321" si="8">_xlfn.CONCAT(D258," (",TEXT(H258,0),")")</f>
        <v>ПАО БАНК "СИАБ" (3245)</v>
      </c>
      <c r="Q258" t="str">
        <f t="shared" ref="Q258:Q321" si="9">TEXT(H258,0)&amp;","</f>
        <v>3245,</v>
      </c>
    </row>
    <row r="259" spans="1:17" x14ac:dyDescent="0.2">
      <c r="A259" s="22">
        <v>10000012</v>
      </c>
      <c r="D259" t="s">
        <v>1317</v>
      </c>
      <c r="E259" t="s">
        <v>1318</v>
      </c>
      <c r="F259" t="s">
        <v>82</v>
      </c>
      <c r="G259" t="s">
        <v>83</v>
      </c>
      <c r="H259" s="22">
        <v>2015</v>
      </c>
      <c r="K259" t="s">
        <v>1319</v>
      </c>
      <c r="M259" t="s">
        <v>1320</v>
      </c>
      <c r="N259" t="s">
        <v>1321</v>
      </c>
      <c r="O259" t="str">
        <f t="shared" si="8"/>
        <v>"СИБСОЦБАНК" ООО (2015)</v>
      </c>
      <c r="Q259" t="str">
        <f t="shared" si="9"/>
        <v>2015,</v>
      </c>
    </row>
    <row r="260" spans="1:17" x14ac:dyDescent="0.2">
      <c r="A260" s="22">
        <v>450000939</v>
      </c>
      <c r="D260" t="s">
        <v>1322</v>
      </c>
      <c r="E260" t="s">
        <v>1323</v>
      </c>
      <c r="F260" t="s">
        <v>82</v>
      </c>
      <c r="G260" t="s">
        <v>83</v>
      </c>
      <c r="H260" s="22">
        <v>2838</v>
      </c>
      <c r="K260" t="s">
        <v>1324</v>
      </c>
      <c r="M260" t="s">
        <v>1325</v>
      </c>
      <c r="N260" t="s">
        <v>1326</v>
      </c>
      <c r="O260" t="str">
        <f t="shared" si="8"/>
        <v>ООО КБ "СИНКО-БАНК" (2838)</v>
      </c>
      <c r="Q260" t="str">
        <f t="shared" si="9"/>
        <v>2838,</v>
      </c>
    </row>
    <row r="261" spans="1:17" x14ac:dyDescent="0.2">
      <c r="A261" s="22">
        <v>450000984</v>
      </c>
      <c r="D261" t="s">
        <v>1327</v>
      </c>
      <c r="E261" t="s">
        <v>1328</v>
      </c>
      <c r="F261" t="s">
        <v>82</v>
      </c>
      <c r="G261" t="s">
        <v>83</v>
      </c>
      <c r="H261" s="22">
        <v>2846</v>
      </c>
      <c r="K261" t="s">
        <v>1329</v>
      </c>
      <c r="M261" t="s">
        <v>1330</v>
      </c>
      <c r="N261" t="s">
        <v>1331</v>
      </c>
      <c r="O261" t="str">
        <f t="shared" si="8"/>
        <v>КБ "СИСТЕМА" ООО (2846)</v>
      </c>
      <c r="Q261" t="str">
        <f t="shared" si="9"/>
        <v>2846,</v>
      </c>
    </row>
    <row r="262" spans="1:17" x14ac:dyDescent="0.2">
      <c r="A262" s="22">
        <v>400000014</v>
      </c>
      <c r="D262" t="s">
        <v>1332</v>
      </c>
      <c r="E262" t="s">
        <v>1333</v>
      </c>
      <c r="F262" t="s">
        <v>89</v>
      </c>
      <c r="G262" t="s">
        <v>90</v>
      </c>
      <c r="H262" s="22">
        <v>3194</v>
      </c>
      <c r="K262" t="s">
        <v>1334</v>
      </c>
      <c r="M262" t="s">
        <v>1335</v>
      </c>
      <c r="N262" t="s">
        <v>1336</v>
      </c>
      <c r="O262" t="str">
        <f t="shared" si="8"/>
        <v>АО "Сити Инвест Банк" (3194)</v>
      </c>
      <c r="Q262" t="str">
        <f t="shared" si="9"/>
        <v>3194,</v>
      </c>
    </row>
    <row r="263" spans="1:17" x14ac:dyDescent="0.2">
      <c r="A263" s="22">
        <v>450000496</v>
      </c>
      <c r="D263" t="s">
        <v>1337</v>
      </c>
      <c r="E263" t="s">
        <v>1338</v>
      </c>
      <c r="F263" t="s">
        <v>89</v>
      </c>
      <c r="G263" t="s">
        <v>90</v>
      </c>
      <c r="H263" s="22">
        <v>2557</v>
      </c>
      <c r="K263" t="s">
        <v>595</v>
      </c>
      <c r="M263" t="s">
        <v>1339</v>
      </c>
      <c r="N263" t="s">
        <v>1340</v>
      </c>
      <c r="O263" t="str">
        <f t="shared" si="8"/>
        <v>АО КБ "Ситибанк" (2557)</v>
      </c>
      <c r="Q263" t="str">
        <f t="shared" si="9"/>
        <v>2557,</v>
      </c>
    </row>
    <row r="264" spans="1:17" x14ac:dyDescent="0.2">
      <c r="A264" s="22">
        <v>650000021</v>
      </c>
      <c r="D264" t="s">
        <v>1341</v>
      </c>
      <c r="E264" t="s">
        <v>1342</v>
      </c>
      <c r="F264" t="s">
        <v>71</v>
      </c>
      <c r="G264" t="s">
        <v>71</v>
      </c>
      <c r="H264" s="22">
        <v>705</v>
      </c>
      <c r="K264" t="s">
        <v>250</v>
      </c>
      <c r="M264" t="s">
        <v>1343</v>
      </c>
      <c r="N264" t="s">
        <v>1344</v>
      </c>
      <c r="O264" t="str">
        <f t="shared" si="8"/>
        <v>ПАО "СКБ-банк" (705)</v>
      </c>
      <c r="Q264" t="str">
        <f t="shared" si="9"/>
        <v>705,</v>
      </c>
    </row>
    <row r="265" spans="1:17" x14ac:dyDescent="0.2">
      <c r="A265" s="22">
        <v>450000037</v>
      </c>
      <c r="D265" t="s">
        <v>1345</v>
      </c>
      <c r="E265" t="s">
        <v>1346</v>
      </c>
      <c r="F265" t="s">
        <v>89</v>
      </c>
      <c r="G265" t="s">
        <v>90</v>
      </c>
      <c r="H265" s="22">
        <v>2664</v>
      </c>
      <c r="K265" t="s">
        <v>1347</v>
      </c>
      <c r="M265" t="s">
        <v>1348</v>
      </c>
      <c r="N265" t="s">
        <v>1349</v>
      </c>
      <c r="O265" t="str">
        <f t="shared" si="8"/>
        <v>АКБ "СЛАВИЯ" (АО) (2664)</v>
      </c>
      <c r="Q265" t="str">
        <f t="shared" si="9"/>
        <v>2664,</v>
      </c>
    </row>
    <row r="266" spans="1:17" x14ac:dyDescent="0.2">
      <c r="A266" s="22">
        <v>490000001</v>
      </c>
      <c r="D266" t="s">
        <v>1350</v>
      </c>
      <c r="E266" t="s">
        <v>1351</v>
      </c>
      <c r="F266" t="s">
        <v>89</v>
      </c>
      <c r="G266" t="s">
        <v>90</v>
      </c>
      <c r="H266" s="22">
        <v>804</v>
      </c>
      <c r="K266" t="s">
        <v>1352</v>
      </c>
      <c r="M266" t="s">
        <v>1353</v>
      </c>
      <c r="N266" t="s">
        <v>1354</v>
      </c>
      <c r="O266" t="str">
        <f t="shared" si="8"/>
        <v>АО НКБ "СЛАВЯНБАНК" (804)</v>
      </c>
      <c r="Q266" t="str">
        <f t="shared" si="9"/>
        <v>804,</v>
      </c>
    </row>
    <row r="267" spans="1:17" x14ac:dyDescent="0.2">
      <c r="A267" s="22">
        <v>750000010</v>
      </c>
      <c r="D267" t="s">
        <v>1355</v>
      </c>
      <c r="E267" t="s">
        <v>1356</v>
      </c>
      <c r="F267" t="s">
        <v>89</v>
      </c>
      <c r="G267" t="s">
        <v>90</v>
      </c>
      <c r="H267" s="22">
        <v>1376</v>
      </c>
      <c r="K267" t="s">
        <v>685</v>
      </c>
      <c r="M267" t="s">
        <v>1357</v>
      </c>
      <c r="N267" t="s">
        <v>1358</v>
      </c>
      <c r="O267" t="str">
        <f t="shared" si="8"/>
        <v>Банк "Снежинский" АО (1376)</v>
      </c>
      <c r="Q267" t="str">
        <f t="shared" si="9"/>
        <v>1376,</v>
      </c>
    </row>
    <row r="268" spans="1:17" x14ac:dyDescent="0.2">
      <c r="A268" s="22">
        <v>340000004</v>
      </c>
      <c r="D268" t="s">
        <v>1359</v>
      </c>
      <c r="E268" t="s">
        <v>1360</v>
      </c>
      <c r="F268" t="s">
        <v>71</v>
      </c>
      <c r="G268" t="s">
        <v>71</v>
      </c>
      <c r="H268" s="22">
        <v>963</v>
      </c>
      <c r="K268" t="s">
        <v>1361</v>
      </c>
      <c r="M268" t="s">
        <v>1362</v>
      </c>
      <c r="N268" t="s">
        <v>1363</v>
      </c>
      <c r="O268" t="str">
        <f t="shared" si="8"/>
        <v>ПАО "Совкомбанк" (963)</v>
      </c>
      <c r="Q268" t="str">
        <f t="shared" si="9"/>
        <v>963,</v>
      </c>
    </row>
    <row r="269" spans="1:17" x14ac:dyDescent="0.2">
      <c r="A269" s="22">
        <v>450000941</v>
      </c>
      <c r="D269" t="s">
        <v>1364</v>
      </c>
      <c r="E269" t="s">
        <v>1365</v>
      </c>
      <c r="F269" t="s">
        <v>89</v>
      </c>
      <c r="G269" t="s">
        <v>90</v>
      </c>
      <c r="H269" s="22">
        <v>2830</v>
      </c>
      <c r="K269" t="s">
        <v>1366</v>
      </c>
      <c r="M269" t="s">
        <v>1367</v>
      </c>
      <c r="N269" t="s">
        <v>1368</v>
      </c>
      <c r="O269" t="str">
        <f t="shared" si="8"/>
        <v>АО КБ "Соколовский" (2830)</v>
      </c>
      <c r="Q269" t="str">
        <f t="shared" si="9"/>
        <v>2830,</v>
      </c>
    </row>
    <row r="270" spans="1:17" x14ac:dyDescent="0.2">
      <c r="A270" s="22">
        <v>300000005</v>
      </c>
      <c r="D270" t="s">
        <v>1369</v>
      </c>
      <c r="E270" t="s">
        <v>1370</v>
      </c>
      <c r="F270" t="s">
        <v>89</v>
      </c>
      <c r="G270" t="s">
        <v>90</v>
      </c>
      <c r="H270" s="22">
        <v>1329</v>
      </c>
      <c r="K270" t="s">
        <v>1371</v>
      </c>
      <c r="M270" t="s">
        <v>1372</v>
      </c>
      <c r="N270" t="s">
        <v>1373</v>
      </c>
      <c r="O270" t="str">
        <f t="shared" si="8"/>
        <v>АО "Солид Банк" (1329)</v>
      </c>
      <c r="Q270" t="str">
        <f t="shared" si="9"/>
        <v>1329,</v>
      </c>
    </row>
    <row r="271" spans="1:17" x14ac:dyDescent="0.2">
      <c r="A271" s="22">
        <v>360000021</v>
      </c>
      <c r="D271" t="s">
        <v>1374</v>
      </c>
      <c r="E271" t="s">
        <v>1375</v>
      </c>
      <c r="F271" t="s">
        <v>89</v>
      </c>
      <c r="G271" t="s">
        <v>90</v>
      </c>
      <c r="H271" s="22">
        <v>554</v>
      </c>
      <c r="K271" t="s">
        <v>1376</v>
      </c>
      <c r="M271" t="s">
        <v>1377</v>
      </c>
      <c r="N271" t="s">
        <v>1378</v>
      </c>
      <c r="O271" t="str">
        <f t="shared" si="8"/>
        <v>АО КБ "Солидарность" (554)</v>
      </c>
      <c r="Q271" t="str">
        <f t="shared" si="9"/>
        <v>554,</v>
      </c>
    </row>
    <row r="272" spans="1:17" x14ac:dyDescent="0.2">
      <c r="A272" s="22">
        <v>450000828</v>
      </c>
      <c r="D272" t="s">
        <v>1379</v>
      </c>
      <c r="E272" t="s">
        <v>1380</v>
      </c>
      <c r="F272" t="s">
        <v>82</v>
      </c>
      <c r="G272" t="s">
        <v>83</v>
      </c>
      <c r="H272" s="22">
        <v>2881</v>
      </c>
      <c r="K272" t="s">
        <v>77</v>
      </c>
      <c r="M272" t="s">
        <v>1381</v>
      </c>
      <c r="N272" t="s">
        <v>1382</v>
      </c>
      <c r="O272" t="str">
        <f t="shared" si="8"/>
        <v>"СОЦИУМ-БАНК" (ООО) (2881)</v>
      </c>
      <c r="Q272" t="str">
        <f t="shared" si="9"/>
        <v>2881,</v>
      </c>
    </row>
    <row r="273" spans="1:17" x14ac:dyDescent="0.2">
      <c r="A273" s="22">
        <v>450000371</v>
      </c>
      <c r="D273" t="s">
        <v>1383</v>
      </c>
      <c r="E273" t="s">
        <v>1384</v>
      </c>
      <c r="F273" t="s">
        <v>89</v>
      </c>
      <c r="G273" t="s">
        <v>90</v>
      </c>
      <c r="H273" s="22">
        <v>2307</v>
      </c>
      <c r="K273" t="s">
        <v>230</v>
      </c>
      <c r="M273" t="s">
        <v>1385</v>
      </c>
      <c r="N273" t="s">
        <v>1386</v>
      </c>
      <c r="O273" t="str">
        <f t="shared" si="8"/>
        <v>Банк СОЮЗ (АО) (2307)</v>
      </c>
      <c r="Q273" t="str">
        <f t="shared" si="9"/>
        <v>2307,</v>
      </c>
    </row>
    <row r="274" spans="1:17" x14ac:dyDescent="0.2">
      <c r="A274" s="22">
        <v>450000403</v>
      </c>
      <c r="D274" t="s">
        <v>1387</v>
      </c>
      <c r="E274" t="s">
        <v>1388</v>
      </c>
      <c r="F274" t="s">
        <v>82</v>
      </c>
      <c r="G274" t="s">
        <v>83</v>
      </c>
      <c r="H274" s="22">
        <v>236</v>
      </c>
      <c r="K274" t="s">
        <v>1389</v>
      </c>
      <c r="M274" t="s">
        <v>1390</v>
      </c>
      <c r="N274" t="s">
        <v>1391</v>
      </c>
      <c r="O274" t="str">
        <f t="shared" si="8"/>
        <v>ООО "СПЕЦСТРОЙБАНК" (236)</v>
      </c>
      <c r="Q274" t="str">
        <f t="shared" si="9"/>
        <v>236,</v>
      </c>
    </row>
    <row r="275" spans="1:17" x14ac:dyDescent="0.2">
      <c r="A275" s="22">
        <v>70000014</v>
      </c>
      <c r="D275" t="s">
        <v>1392</v>
      </c>
      <c r="E275" t="s">
        <v>1393</v>
      </c>
      <c r="F275" t="s">
        <v>71</v>
      </c>
      <c r="G275" t="s">
        <v>71</v>
      </c>
      <c r="H275" s="22">
        <v>1288</v>
      </c>
      <c r="K275" t="s">
        <v>367</v>
      </c>
      <c r="M275" t="s">
        <v>1394</v>
      </c>
      <c r="N275" t="s">
        <v>1395</v>
      </c>
      <c r="O275" t="str">
        <f t="shared" si="8"/>
        <v>ПАО Ставропольпромстройбанк (1288)</v>
      </c>
      <c r="Q275" t="str">
        <f t="shared" si="9"/>
        <v>1288,</v>
      </c>
    </row>
    <row r="276" spans="1:17" x14ac:dyDescent="0.2">
      <c r="A276" s="22">
        <v>450001154</v>
      </c>
      <c r="D276" t="s">
        <v>1396</v>
      </c>
      <c r="E276" t="s">
        <v>1397</v>
      </c>
      <c r="F276" t="s">
        <v>82</v>
      </c>
      <c r="G276" t="s">
        <v>83</v>
      </c>
      <c r="H276" s="22">
        <v>2853</v>
      </c>
      <c r="K276" t="s">
        <v>1329</v>
      </c>
      <c r="M276" t="s">
        <v>1398</v>
      </c>
      <c r="N276" t="s">
        <v>1399</v>
      </c>
      <c r="O276" t="str">
        <f t="shared" si="8"/>
        <v>ООО КБ "Столичный Кредит" (2853)</v>
      </c>
      <c r="Q276" t="str">
        <f t="shared" si="9"/>
        <v>2853,</v>
      </c>
    </row>
    <row r="277" spans="1:17" x14ac:dyDescent="0.2">
      <c r="A277" s="22">
        <v>710000026</v>
      </c>
      <c r="D277" t="s">
        <v>1400</v>
      </c>
      <c r="E277" t="s">
        <v>1401</v>
      </c>
      <c r="F277" t="s">
        <v>82</v>
      </c>
      <c r="G277" t="s">
        <v>83</v>
      </c>
      <c r="H277" s="22">
        <v>2995</v>
      </c>
      <c r="K277" t="s">
        <v>1108</v>
      </c>
      <c r="M277" t="s">
        <v>1402</v>
      </c>
      <c r="N277" t="s">
        <v>1403</v>
      </c>
      <c r="O277" t="str">
        <f t="shared" si="8"/>
        <v>КБ "СТРОЙЛЕСБАНК" (ООО) (2995)</v>
      </c>
      <c r="Q277" t="str">
        <f t="shared" si="9"/>
        <v>2995,</v>
      </c>
    </row>
    <row r="278" spans="1:17" x14ac:dyDescent="0.2">
      <c r="A278" s="22">
        <v>450057457</v>
      </c>
      <c r="D278" t="s">
        <v>1404</v>
      </c>
      <c r="E278" t="s">
        <v>1405</v>
      </c>
      <c r="F278" t="s">
        <v>89</v>
      </c>
      <c r="G278" t="s">
        <v>90</v>
      </c>
      <c r="H278" s="22">
        <v>3494</v>
      </c>
      <c r="K278" t="s">
        <v>1406</v>
      </c>
      <c r="M278" t="s">
        <v>1407</v>
      </c>
      <c r="N278" t="s">
        <v>1408</v>
      </c>
      <c r="O278" t="str">
        <f t="shared" si="8"/>
        <v>АО "СМБСР Банк" (3494)</v>
      </c>
      <c r="Q278" t="str">
        <f t="shared" si="9"/>
        <v>3494,</v>
      </c>
    </row>
    <row r="279" spans="1:17" x14ac:dyDescent="0.2">
      <c r="A279" s="22">
        <v>710000045</v>
      </c>
      <c r="D279" t="s">
        <v>1409</v>
      </c>
      <c r="E279" t="s">
        <v>1410</v>
      </c>
      <c r="F279" t="s">
        <v>89</v>
      </c>
      <c r="G279" t="s">
        <v>90</v>
      </c>
      <c r="H279" s="22">
        <v>588</v>
      </c>
      <c r="K279" t="s">
        <v>1411</v>
      </c>
      <c r="M279" t="s">
        <v>1412</v>
      </c>
      <c r="N279" t="s">
        <v>1413</v>
      </c>
      <c r="O279" t="str">
        <f t="shared" si="8"/>
        <v>АО БАНК "СНГБ" (588)</v>
      </c>
      <c r="Q279" t="str">
        <f t="shared" si="9"/>
        <v>588,</v>
      </c>
    </row>
    <row r="280" spans="1:17" x14ac:dyDescent="0.2">
      <c r="A280" s="22">
        <v>410000006</v>
      </c>
      <c r="D280" t="s">
        <v>1414</v>
      </c>
      <c r="E280" t="s">
        <v>1415</v>
      </c>
      <c r="F280" t="s">
        <v>89</v>
      </c>
      <c r="G280" t="s">
        <v>90</v>
      </c>
      <c r="H280" s="22">
        <v>3235</v>
      </c>
      <c r="K280" t="s">
        <v>1416</v>
      </c>
      <c r="M280" t="s">
        <v>1417</v>
      </c>
      <c r="N280" t="s">
        <v>1418</v>
      </c>
      <c r="O280" t="str">
        <f t="shared" si="8"/>
        <v>АО "СЭБ Банк" (3235)</v>
      </c>
      <c r="Q280" t="str">
        <f t="shared" si="9"/>
        <v>3235,</v>
      </c>
    </row>
    <row r="281" spans="1:17" x14ac:dyDescent="0.2">
      <c r="A281" s="22">
        <v>400000009</v>
      </c>
      <c r="D281" t="s">
        <v>1419</v>
      </c>
      <c r="E281" t="s">
        <v>1420</v>
      </c>
      <c r="F281" t="s">
        <v>89</v>
      </c>
      <c r="G281" t="s">
        <v>90</v>
      </c>
      <c r="H281" s="22">
        <v>2304</v>
      </c>
      <c r="K281" t="s">
        <v>1421</v>
      </c>
      <c r="M281" t="s">
        <v>1422</v>
      </c>
      <c r="N281" t="s">
        <v>1423</v>
      </c>
      <c r="O281" t="str">
        <f t="shared" si="8"/>
        <v>Таврический Банк (АО) (2304)</v>
      </c>
      <c r="Q281" t="str">
        <f t="shared" si="9"/>
        <v>2304,</v>
      </c>
    </row>
    <row r="282" spans="1:17" x14ac:dyDescent="0.2">
      <c r="A282" s="22">
        <v>600000003</v>
      </c>
      <c r="D282" t="s">
        <v>1424</v>
      </c>
      <c r="E282" t="s">
        <v>1425</v>
      </c>
      <c r="F282" t="s">
        <v>89</v>
      </c>
      <c r="G282" t="s">
        <v>90</v>
      </c>
      <c r="H282" s="22">
        <v>3136</v>
      </c>
      <c r="K282" t="s">
        <v>1426</v>
      </c>
      <c r="M282" t="s">
        <v>1427</v>
      </c>
      <c r="N282" t="s">
        <v>1428</v>
      </c>
      <c r="O282" t="str">
        <f t="shared" si="8"/>
        <v>АО "Таганрогбанк" (3136)</v>
      </c>
      <c r="Q282" t="str">
        <f t="shared" si="9"/>
        <v>3136,</v>
      </c>
    </row>
    <row r="283" spans="1:17" x14ac:dyDescent="0.2">
      <c r="A283" s="22">
        <v>320000004</v>
      </c>
      <c r="D283" t="s">
        <v>1429</v>
      </c>
      <c r="E283" t="s">
        <v>1430</v>
      </c>
      <c r="F283" t="s">
        <v>82</v>
      </c>
      <c r="G283" t="s">
        <v>83</v>
      </c>
      <c r="H283" s="22">
        <v>2085</v>
      </c>
      <c r="K283" t="s">
        <v>1431</v>
      </c>
      <c r="M283" t="s">
        <v>1432</v>
      </c>
      <c r="N283" t="s">
        <v>1433</v>
      </c>
      <c r="O283" t="str">
        <f t="shared" si="8"/>
        <v>ООО КБ "Тайдон" (2085)</v>
      </c>
      <c r="Q283" t="str">
        <f t="shared" si="9"/>
        <v>2085,</v>
      </c>
    </row>
    <row r="284" spans="1:17" x14ac:dyDescent="0.2">
      <c r="A284" s="22">
        <v>680000002</v>
      </c>
      <c r="D284" t="s">
        <v>1434</v>
      </c>
      <c r="E284" t="s">
        <v>1435</v>
      </c>
      <c r="F284" t="s">
        <v>89</v>
      </c>
      <c r="G284" t="s">
        <v>90</v>
      </c>
      <c r="H284" s="22">
        <v>1312</v>
      </c>
      <c r="K284" t="s">
        <v>1436</v>
      </c>
      <c r="M284" t="s">
        <v>1437</v>
      </c>
      <c r="N284" t="s">
        <v>1438</v>
      </c>
      <c r="O284" t="str">
        <f t="shared" si="8"/>
        <v>АО Банк "ТКПБ" (1312)</v>
      </c>
      <c r="Q284" t="str">
        <f t="shared" si="9"/>
        <v>1312,</v>
      </c>
    </row>
    <row r="285" spans="1:17" x14ac:dyDescent="0.2">
      <c r="A285" s="22">
        <v>920000020</v>
      </c>
      <c r="D285" t="s">
        <v>1439</v>
      </c>
      <c r="E285" t="s">
        <v>1440</v>
      </c>
      <c r="F285" t="s">
        <v>89</v>
      </c>
      <c r="G285" t="s">
        <v>90</v>
      </c>
      <c r="H285" s="22">
        <v>480</v>
      </c>
      <c r="K285" t="s">
        <v>1441</v>
      </c>
      <c r="M285" t="s">
        <v>1442</v>
      </c>
      <c r="N285" t="s">
        <v>1443</v>
      </c>
      <c r="O285" t="str">
        <f t="shared" si="8"/>
        <v>АО "ТАТСОЦБАНК" (480)</v>
      </c>
      <c r="Q285" t="str">
        <f t="shared" si="9"/>
        <v>480,</v>
      </c>
    </row>
    <row r="286" spans="1:17" x14ac:dyDescent="0.2">
      <c r="A286" s="22">
        <v>450000333</v>
      </c>
      <c r="D286" t="s">
        <v>1444</v>
      </c>
      <c r="E286" t="s">
        <v>1445</v>
      </c>
      <c r="F286" t="s">
        <v>89</v>
      </c>
      <c r="G286" t="s">
        <v>90</v>
      </c>
      <c r="H286" s="22">
        <v>2252</v>
      </c>
      <c r="K286" t="s">
        <v>710</v>
      </c>
      <c r="M286" t="s">
        <v>1446</v>
      </c>
      <c r="N286" t="s">
        <v>1447</v>
      </c>
      <c r="O286" t="str">
        <f t="shared" si="8"/>
        <v>АКБ "ТЕНДЕР-БАНК" (АО) (2252)</v>
      </c>
      <c r="Q286" t="str">
        <f t="shared" si="9"/>
        <v>2252,</v>
      </c>
    </row>
    <row r="287" spans="1:17" x14ac:dyDescent="0.2">
      <c r="A287" s="22">
        <v>920000007</v>
      </c>
      <c r="D287" t="s">
        <v>1448</v>
      </c>
      <c r="E287" t="s">
        <v>1449</v>
      </c>
      <c r="F287" t="s">
        <v>89</v>
      </c>
      <c r="G287" t="s">
        <v>90</v>
      </c>
      <c r="H287" s="22">
        <v>1581</v>
      </c>
      <c r="K287" t="s">
        <v>1450</v>
      </c>
      <c r="M287" t="s">
        <v>1451</v>
      </c>
      <c r="N287" t="s">
        <v>1452</v>
      </c>
      <c r="O287" t="str">
        <f t="shared" si="8"/>
        <v>АО "Тимер Банк" (1581)</v>
      </c>
      <c r="Q287" t="str">
        <f t="shared" si="9"/>
        <v>1581,</v>
      </c>
    </row>
    <row r="288" spans="1:17" x14ac:dyDescent="0.2">
      <c r="A288" s="22">
        <v>450000562</v>
      </c>
      <c r="D288" t="s">
        <v>1453</v>
      </c>
      <c r="E288" t="s">
        <v>1454</v>
      </c>
      <c r="F288" t="s">
        <v>89</v>
      </c>
      <c r="G288" t="s">
        <v>90</v>
      </c>
      <c r="H288" s="22">
        <v>2673</v>
      </c>
      <c r="K288" t="s">
        <v>1455</v>
      </c>
      <c r="M288" t="s">
        <v>1456</v>
      </c>
      <c r="N288" t="s">
        <v>1457</v>
      </c>
      <c r="O288" t="str">
        <f t="shared" si="8"/>
        <v>АО "Тинькофф Банк" (2673)</v>
      </c>
      <c r="Q288" t="str">
        <f t="shared" si="9"/>
        <v>2673,</v>
      </c>
    </row>
    <row r="289" spans="1:17" x14ac:dyDescent="0.2">
      <c r="A289" s="22">
        <v>450053656</v>
      </c>
      <c r="D289" t="s">
        <v>1458</v>
      </c>
      <c r="E289" t="s">
        <v>1459</v>
      </c>
      <c r="F289" t="s">
        <v>89</v>
      </c>
      <c r="G289" t="s">
        <v>90</v>
      </c>
      <c r="H289" s="22">
        <v>3470</v>
      </c>
      <c r="K289" t="s">
        <v>1460</v>
      </c>
      <c r="M289" t="s">
        <v>1461</v>
      </c>
      <c r="N289" t="s">
        <v>1462</v>
      </c>
      <c r="O289" t="str">
        <f t="shared" si="8"/>
        <v>АО "Тойота Банк" (3470)</v>
      </c>
      <c r="Q289" t="str">
        <f t="shared" si="9"/>
        <v>3470,</v>
      </c>
    </row>
    <row r="290" spans="1:17" x14ac:dyDescent="0.2">
      <c r="A290" s="22">
        <v>360000003</v>
      </c>
      <c r="D290" t="s">
        <v>1463</v>
      </c>
      <c r="E290" t="s">
        <v>1464</v>
      </c>
      <c r="F290" t="s">
        <v>89</v>
      </c>
      <c r="G290" t="s">
        <v>90</v>
      </c>
      <c r="H290" s="22">
        <v>2507</v>
      </c>
      <c r="K290" t="s">
        <v>275</v>
      </c>
      <c r="M290" t="s">
        <v>1465</v>
      </c>
      <c r="N290" t="s">
        <v>1466</v>
      </c>
      <c r="O290" t="str">
        <f t="shared" si="8"/>
        <v>АО "Тольяттихимбанк" (2507)</v>
      </c>
      <c r="Q290" t="str">
        <f t="shared" si="9"/>
        <v>2507,</v>
      </c>
    </row>
    <row r="291" spans="1:17" x14ac:dyDescent="0.2">
      <c r="A291" s="22">
        <v>690000003</v>
      </c>
      <c r="D291" t="s">
        <v>1467</v>
      </c>
      <c r="E291" t="s">
        <v>1468</v>
      </c>
      <c r="F291" t="s">
        <v>71</v>
      </c>
      <c r="G291" t="s">
        <v>71</v>
      </c>
      <c r="H291" s="22">
        <v>1720</v>
      </c>
      <c r="K291" t="s">
        <v>1469</v>
      </c>
      <c r="M291" t="s">
        <v>1470</v>
      </c>
      <c r="N291" t="s">
        <v>1471</v>
      </c>
      <c r="O291" t="str">
        <f t="shared" si="8"/>
        <v>ПАО "Томскпромстройбанк" (1720)</v>
      </c>
      <c r="Q291" t="str">
        <f t="shared" si="9"/>
        <v>1720,</v>
      </c>
    </row>
    <row r="292" spans="1:17" x14ac:dyDescent="0.2">
      <c r="A292" s="22">
        <v>280000005</v>
      </c>
      <c r="D292" t="s">
        <v>1472</v>
      </c>
      <c r="E292" t="s">
        <v>1473</v>
      </c>
      <c r="F292" t="s">
        <v>89</v>
      </c>
      <c r="G292" t="s">
        <v>90</v>
      </c>
      <c r="H292" s="22">
        <v>933</v>
      </c>
      <c r="K292" t="s">
        <v>576</v>
      </c>
      <c r="M292" t="s">
        <v>1474</v>
      </c>
      <c r="N292" t="s">
        <v>1475</v>
      </c>
      <c r="O292" t="str">
        <f t="shared" si="8"/>
        <v>АО "Банк "Торжок" (933)</v>
      </c>
      <c r="Q292" t="str">
        <f t="shared" si="9"/>
        <v>933,</v>
      </c>
    </row>
    <row r="293" spans="1:17" x14ac:dyDescent="0.2">
      <c r="A293" s="22">
        <v>450000320</v>
      </c>
      <c r="D293" t="s">
        <v>1476</v>
      </c>
      <c r="E293" t="s">
        <v>1477</v>
      </c>
      <c r="F293" t="s">
        <v>71</v>
      </c>
      <c r="G293" t="s">
        <v>71</v>
      </c>
      <c r="H293" s="22">
        <v>2210</v>
      </c>
      <c r="K293" t="s">
        <v>1478</v>
      </c>
      <c r="M293" t="s">
        <v>1479</v>
      </c>
      <c r="N293" t="s">
        <v>1480</v>
      </c>
      <c r="O293" t="str">
        <f t="shared" si="8"/>
        <v>ТКБ БАНК ПАО (2210)</v>
      </c>
      <c r="Q293" t="str">
        <f t="shared" si="9"/>
        <v>2210,</v>
      </c>
    </row>
    <row r="294" spans="1:17" x14ac:dyDescent="0.2">
      <c r="A294" s="22">
        <v>450000632</v>
      </c>
      <c r="D294" t="s">
        <v>1481</v>
      </c>
      <c r="E294" t="s">
        <v>1482</v>
      </c>
      <c r="F294" t="s">
        <v>89</v>
      </c>
      <c r="G294" t="s">
        <v>90</v>
      </c>
      <c r="H294" s="22">
        <v>2807</v>
      </c>
      <c r="K294" t="s">
        <v>1483</v>
      </c>
      <c r="M294" t="s">
        <v>1484</v>
      </c>
      <c r="N294" t="s">
        <v>1485</v>
      </c>
      <c r="O294" t="str">
        <f t="shared" si="8"/>
        <v>АКБ "Трансстройбанк" (АО) (2807)</v>
      </c>
      <c r="Q294" t="str">
        <f t="shared" si="9"/>
        <v>2807,</v>
      </c>
    </row>
    <row r="295" spans="1:17" x14ac:dyDescent="0.2">
      <c r="A295" s="22">
        <v>400000028</v>
      </c>
      <c r="D295" t="s">
        <v>1486</v>
      </c>
      <c r="E295" t="s">
        <v>1487</v>
      </c>
      <c r="F295" t="s">
        <v>71</v>
      </c>
      <c r="G295" t="s">
        <v>71</v>
      </c>
      <c r="H295" s="22">
        <v>3279</v>
      </c>
      <c r="K295" t="s">
        <v>1488</v>
      </c>
      <c r="M295" t="s">
        <v>1489</v>
      </c>
      <c r="N295" t="s">
        <v>1490</v>
      </c>
      <c r="O295" t="str">
        <f t="shared" si="8"/>
        <v>Банк "ТРАСТ" (ПАО) (3279)</v>
      </c>
      <c r="Q295" t="str">
        <f t="shared" si="9"/>
        <v>3279,</v>
      </c>
    </row>
    <row r="296" spans="1:17" x14ac:dyDescent="0.2">
      <c r="A296" s="22">
        <v>320000008</v>
      </c>
      <c r="D296" t="s">
        <v>1491</v>
      </c>
      <c r="E296" t="s">
        <v>1492</v>
      </c>
      <c r="F296" t="s">
        <v>89</v>
      </c>
      <c r="G296" t="s">
        <v>90</v>
      </c>
      <c r="H296" s="22">
        <v>2997</v>
      </c>
      <c r="K296" t="s">
        <v>1089</v>
      </c>
      <c r="M296" t="s">
        <v>1493</v>
      </c>
      <c r="N296" t="s">
        <v>1494</v>
      </c>
      <c r="O296" t="str">
        <f t="shared" si="8"/>
        <v>АО "Углеметбанк" (2997)</v>
      </c>
      <c r="Q296" t="str">
        <f t="shared" si="9"/>
        <v>2997,</v>
      </c>
    </row>
    <row r="297" spans="1:17" x14ac:dyDescent="0.2">
      <c r="A297" s="22">
        <v>450042006</v>
      </c>
      <c r="D297" t="s">
        <v>1495</v>
      </c>
      <c r="E297" t="s">
        <v>1496</v>
      </c>
      <c r="F297" t="s">
        <v>82</v>
      </c>
      <c r="G297" t="s">
        <v>83</v>
      </c>
      <c r="H297" s="22">
        <v>3416</v>
      </c>
      <c r="K297" t="s">
        <v>987</v>
      </c>
      <c r="M297" t="s">
        <v>1497</v>
      </c>
      <c r="N297" t="s">
        <v>1498</v>
      </c>
      <c r="O297" t="str">
        <f t="shared" si="8"/>
        <v>ООО "Унифондбанк" (3416)</v>
      </c>
      <c r="Q297" t="str">
        <f t="shared" si="9"/>
        <v>3416,</v>
      </c>
    </row>
    <row r="298" spans="1:17" x14ac:dyDescent="0.2">
      <c r="A298" s="22">
        <v>750000013</v>
      </c>
      <c r="D298" t="s">
        <v>1499</v>
      </c>
      <c r="E298" t="s">
        <v>1500</v>
      </c>
      <c r="F298" t="s">
        <v>89</v>
      </c>
      <c r="G298" t="s">
        <v>90</v>
      </c>
      <c r="H298" s="22">
        <v>2964</v>
      </c>
      <c r="K298" t="s">
        <v>1501</v>
      </c>
      <c r="M298" t="s">
        <v>1502</v>
      </c>
      <c r="N298" t="s">
        <v>1503</v>
      </c>
      <c r="O298" t="str">
        <f t="shared" si="8"/>
        <v>АО "УРАЛПРОМБАНК" (2964)</v>
      </c>
      <c r="Q298" t="str">
        <f t="shared" si="9"/>
        <v>2964,</v>
      </c>
    </row>
    <row r="299" spans="1:17" x14ac:dyDescent="0.2">
      <c r="A299" s="22">
        <v>800000002</v>
      </c>
      <c r="D299" t="s">
        <v>1504</v>
      </c>
      <c r="E299" t="s">
        <v>1505</v>
      </c>
      <c r="F299" t="s">
        <v>71</v>
      </c>
      <c r="G299" t="s">
        <v>71</v>
      </c>
      <c r="H299" s="22">
        <v>2275</v>
      </c>
      <c r="K299" t="s">
        <v>1506</v>
      </c>
      <c r="M299" t="s">
        <v>1507</v>
      </c>
      <c r="N299" t="s">
        <v>1508</v>
      </c>
      <c r="O299" t="str">
        <f t="shared" si="8"/>
        <v>ПАО "БАНК УРАЛСИБ" (2275)</v>
      </c>
      <c r="Q299" t="str">
        <f t="shared" si="9"/>
        <v>2275,</v>
      </c>
    </row>
    <row r="300" spans="1:17" x14ac:dyDescent="0.2">
      <c r="A300" s="22">
        <v>650000018</v>
      </c>
      <c r="D300" t="s">
        <v>1509</v>
      </c>
      <c r="E300" t="s">
        <v>1510</v>
      </c>
      <c r="F300" t="s">
        <v>82</v>
      </c>
      <c r="G300" t="s">
        <v>83</v>
      </c>
      <c r="H300" s="22">
        <v>1370</v>
      </c>
      <c r="K300" t="s">
        <v>1511</v>
      </c>
      <c r="M300" t="s">
        <v>1512</v>
      </c>
      <c r="N300" t="s">
        <v>1513</v>
      </c>
      <c r="O300" t="str">
        <f t="shared" si="8"/>
        <v>ООО КБ "Уралфинанс" (1370)</v>
      </c>
      <c r="Q300" t="str">
        <f t="shared" si="9"/>
        <v>1370,</v>
      </c>
    </row>
    <row r="301" spans="1:17" x14ac:dyDescent="0.2">
      <c r="A301" s="22">
        <v>650000031</v>
      </c>
      <c r="D301" t="s">
        <v>1514</v>
      </c>
      <c r="E301" t="s">
        <v>1515</v>
      </c>
      <c r="F301" t="s">
        <v>71</v>
      </c>
      <c r="G301" t="s">
        <v>71</v>
      </c>
      <c r="H301" s="22">
        <v>429</v>
      </c>
      <c r="K301" t="s">
        <v>1516</v>
      </c>
      <c r="M301" t="s">
        <v>1517</v>
      </c>
      <c r="N301" t="s">
        <v>1518</v>
      </c>
      <c r="O301" t="str">
        <f t="shared" si="8"/>
        <v>ПАО КБ "УБРиР" (429)</v>
      </c>
      <c r="Q301" t="str">
        <f t="shared" si="9"/>
        <v>429,</v>
      </c>
    </row>
    <row r="302" spans="1:17" x14ac:dyDescent="0.2">
      <c r="A302" s="22">
        <v>570000020</v>
      </c>
      <c r="D302" t="s">
        <v>1519</v>
      </c>
      <c r="E302" t="s">
        <v>1520</v>
      </c>
      <c r="F302" t="s">
        <v>89</v>
      </c>
      <c r="G302" t="s">
        <v>90</v>
      </c>
      <c r="H302" s="22">
        <v>249</v>
      </c>
      <c r="K302" t="s">
        <v>382</v>
      </c>
      <c r="M302" t="s">
        <v>1521</v>
      </c>
      <c r="N302" t="s">
        <v>1522</v>
      </c>
      <c r="O302" t="str">
        <f t="shared" si="8"/>
        <v>АО КБ "Урал ФД" (249)</v>
      </c>
      <c r="Q302" t="str">
        <f t="shared" si="9"/>
        <v>249,</v>
      </c>
    </row>
    <row r="303" spans="1:17" x14ac:dyDescent="0.2">
      <c r="A303" s="22">
        <v>450054237</v>
      </c>
      <c r="D303" t="s">
        <v>1523</v>
      </c>
      <c r="E303" t="s">
        <v>1524</v>
      </c>
      <c r="F303" t="s">
        <v>89</v>
      </c>
      <c r="G303" t="s">
        <v>90</v>
      </c>
      <c r="H303" s="22">
        <v>3479</v>
      </c>
      <c r="K303" t="s">
        <v>1525</v>
      </c>
      <c r="M303" t="s">
        <v>1526</v>
      </c>
      <c r="N303" t="s">
        <v>1527</v>
      </c>
      <c r="O303" t="str">
        <f t="shared" si="8"/>
        <v>АО "Ури Банк" (3479)</v>
      </c>
      <c r="Q303" t="str">
        <f t="shared" si="9"/>
        <v>3479,</v>
      </c>
    </row>
    <row r="304" spans="1:17" x14ac:dyDescent="0.2">
      <c r="A304" s="22">
        <v>450039653</v>
      </c>
      <c r="D304" t="s">
        <v>1528</v>
      </c>
      <c r="E304" t="s">
        <v>1529</v>
      </c>
      <c r="F304" t="s">
        <v>89</v>
      </c>
      <c r="G304" t="s">
        <v>90</v>
      </c>
      <c r="H304" s="22">
        <v>3388</v>
      </c>
      <c r="K304" t="s">
        <v>1530</v>
      </c>
      <c r="M304" t="s">
        <v>1531</v>
      </c>
      <c r="N304" t="s">
        <v>1532</v>
      </c>
      <c r="O304" t="str">
        <f t="shared" si="8"/>
        <v>АО "Банк Финсервис" (3388)</v>
      </c>
      <c r="Q304" t="str">
        <f t="shared" si="9"/>
        <v>3388,</v>
      </c>
    </row>
    <row r="305" spans="1:17" x14ac:dyDescent="0.2">
      <c r="A305" s="22">
        <v>450000319</v>
      </c>
      <c r="D305" t="s">
        <v>1533</v>
      </c>
      <c r="E305" t="s">
        <v>1534</v>
      </c>
      <c r="F305" t="s">
        <v>71</v>
      </c>
      <c r="G305" t="s">
        <v>71</v>
      </c>
      <c r="H305" s="22">
        <v>2209</v>
      </c>
      <c r="K305" t="s">
        <v>1535</v>
      </c>
      <c r="M305" t="s">
        <v>1536</v>
      </c>
      <c r="N305" t="s">
        <v>1537</v>
      </c>
      <c r="O305" t="str">
        <f t="shared" si="8"/>
        <v>ПАО Банк "ФК Открытие" (2209)</v>
      </c>
      <c r="Q305" t="str">
        <f t="shared" si="9"/>
        <v>2209,</v>
      </c>
    </row>
    <row r="306" spans="1:17" x14ac:dyDescent="0.2">
      <c r="A306" s="22">
        <v>450059573</v>
      </c>
      <c r="D306" t="s">
        <v>1538</v>
      </c>
      <c r="E306" t="s">
        <v>1539</v>
      </c>
      <c r="F306" t="s">
        <v>82</v>
      </c>
      <c r="G306" t="s">
        <v>83</v>
      </c>
      <c r="H306" s="22">
        <v>3500</v>
      </c>
      <c r="K306" t="s">
        <v>1540</v>
      </c>
      <c r="M306" t="s">
        <v>1541</v>
      </c>
      <c r="N306" t="s">
        <v>1542</v>
      </c>
      <c r="O306" t="str">
        <f t="shared" si="8"/>
        <v>ООО "Фольксваген Банк РУС" (3500)</v>
      </c>
      <c r="Q306" t="str">
        <f t="shared" si="9"/>
        <v>3500,</v>
      </c>
    </row>
    <row r="307" spans="1:17" x14ac:dyDescent="0.2">
      <c r="A307" s="22">
        <v>450000194</v>
      </c>
      <c r="D307" t="s">
        <v>1543</v>
      </c>
      <c r="E307" t="s">
        <v>1544</v>
      </c>
      <c r="F307" t="s">
        <v>89</v>
      </c>
      <c r="G307" t="s">
        <v>90</v>
      </c>
      <c r="H307" s="22">
        <v>1885</v>
      </c>
      <c r="K307" t="s">
        <v>1545</v>
      </c>
      <c r="M307" t="s">
        <v>1546</v>
      </c>
      <c r="N307" t="s">
        <v>1547</v>
      </c>
      <c r="O307" t="str">
        <f t="shared" si="8"/>
        <v>АКБ "ФОРА-БАНК" (АО) (1885)</v>
      </c>
      <c r="Q307" t="str">
        <f t="shared" si="9"/>
        <v>1885,</v>
      </c>
    </row>
    <row r="308" spans="1:17" x14ac:dyDescent="0.2">
      <c r="A308" s="22">
        <v>530000009</v>
      </c>
      <c r="D308" t="s">
        <v>1548</v>
      </c>
      <c r="E308" t="s">
        <v>1549</v>
      </c>
      <c r="F308" t="s">
        <v>89</v>
      </c>
      <c r="G308" t="s">
        <v>90</v>
      </c>
      <c r="H308" s="22">
        <v>2208</v>
      </c>
      <c r="K308" t="s">
        <v>1535</v>
      </c>
      <c r="M308" t="s">
        <v>1550</v>
      </c>
      <c r="N308" t="s">
        <v>1551</v>
      </c>
      <c r="O308" t="str">
        <f t="shared" si="8"/>
        <v>АКБ "Форштадт" (АО) (2208)</v>
      </c>
      <c r="Q308" t="str">
        <f t="shared" si="9"/>
        <v>2208,</v>
      </c>
    </row>
    <row r="309" spans="1:17" x14ac:dyDescent="0.2">
      <c r="A309" s="22">
        <v>640000016</v>
      </c>
      <c r="D309" t="s">
        <v>1552</v>
      </c>
      <c r="E309" t="s">
        <v>1553</v>
      </c>
      <c r="F309" t="s">
        <v>82</v>
      </c>
      <c r="G309" t="s">
        <v>83</v>
      </c>
      <c r="H309" s="22">
        <v>1143</v>
      </c>
      <c r="K309" t="s">
        <v>348</v>
      </c>
      <c r="M309" t="s">
        <v>1554</v>
      </c>
      <c r="N309" t="s">
        <v>1555</v>
      </c>
      <c r="O309" t="str">
        <f t="shared" si="8"/>
        <v>ООО "ФФИН Банк" (1143)</v>
      </c>
      <c r="Q309" t="str">
        <f t="shared" si="9"/>
        <v>1143,</v>
      </c>
    </row>
    <row r="310" spans="1:17" x14ac:dyDescent="0.2">
      <c r="A310" s="22">
        <v>950000001</v>
      </c>
      <c r="D310" t="s">
        <v>1556</v>
      </c>
      <c r="E310" t="s">
        <v>1557</v>
      </c>
      <c r="F310" t="s">
        <v>82</v>
      </c>
      <c r="G310" t="s">
        <v>83</v>
      </c>
      <c r="H310" s="22">
        <v>1049</v>
      </c>
      <c r="K310" t="s">
        <v>905</v>
      </c>
      <c r="M310" t="s">
        <v>1558</v>
      </c>
      <c r="N310" t="s">
        <v>1559</v>
      </c>
      <c r="O310" t="str">
        <f t="shared" si="8"/>
        <v>ООО "Хакасский муниципальный банк" (1049)</v>
      </c>
      <c r="Q310" t="str">
        <f t="shared" si="9"/>
        <v>1049,</v>
      </c>
    </row>
    <row r="311" spans="1:17" x14ac:dyDescent="0.2">
      <c r="A311" s="22">
        <v>220000021</v>
      </c>
      <c r="D311" t="s">
        <v>1560</v>
      </c>
      <c r="E311" t="s">
        <v>1561</v>
      </c>
      <c r="F311" t="s">
        <v>71</v>
      </c>
      <c r="G311" t="s">
        <v>71</v>
      </c>
      <c r="H311" s="22">
        <v>1114</v>
      </c>
      <c r="K311" t="s">
        <v>715</v>
      </c>
      <c r="M311" t="s">
        <v>1562</v>
      </c>
      <c r="N311" t="s">
        <v>1563</v>
      </c>
      <c r="O311" t="str">
        <f t="shared" si="8"/>
        <v>ПАО Комбанк "Химик" (1114)</v>
      </c>
      <c r="Q311" t="str">
        <f t="shared" si="9"/>
        <v>1114,</v>
      </c>
    </row>
    <row r="312" spans="1:17" x14ac:dyDescent="0.2">
      <c r="A312" s="22">
        <v>450000650</v>
      </c>
      <c r="D312" t="s">
        <v>1564</v>
      </c>
      <c r="E312" t="s">
        <v>1565</v>
      </c>
      <c r="F312" t="s">
        <v>82</v>
      </c>
      <c r="G312" t="s">
        <v>83</v>
      </c>
      <c r="H312" s="22">
        <v>316</v>
      </c>
      <c r="K312" t="s">
        <v>1566</v>
      </c>
      <c r="M312" t="s">
        <v>1567</v>
      </c>
      <c r="N312" t="s">
        <v>1568</v>
      </c>
      <c r="O312" t="str">
        <f t="shared" si="8"/>
        <v>ООО "ХКФ Банк" (316)</v>
      </c>
      <c r="Q312" t="str">
        <f t="shared" si="9"/>
        <v>316,</v>
      </c>
    </row>
    <row r="313" spans="1:17" x14ac:dyDescent="0.2">
      <c r="A313" s="22">
        <v>330000001</v>
      </c>
      <c r="D313" t="s">
        <v>1569</v>
      </c>
      <c r="E313" t="s">
        <v>1570</v>
      </c>
      <c r="F313" t="s">
        <v>89</v>
      </c>
      <c r="G313" t="s">
        <v>90</v>
      </c>
      <c r="H313" s="22">
        <v>254</v>
      </c>
      <c r="K313" t="s">
        <v>1571</v>
      </c>
      <c r="M313" t="s">
        <v>1572</v>
      </c>
      <c r="N313" t="s">
        <v>1573</v>
      </c>
      <c r="O313" t="str">
        <f t="shared" si="8"/>
        <v>АО КБ "Хлынов" (254)</v>
      </c>
      <c r="Q313" t="str">
        <f t="shared" si="9"/>
        <v>254,</v>
      </c>
    </row>
    <row r="314" spans="1:17" x14ac:dyDescent="0.2">
      <c r="A314" s="22">
        <v>600000026</v>
      </c>
      <c r="D314" t="s">
        <v>1574</v>
      </c>
      <c r="E314" t="s">
        <v>1575</v>
      </c>
      <c r="F314" t="s">
        <v>71</v>
      </c>
      <c r="G314" t="s">
        <v>71</v>
      </c>
      <c r="H314" s="22">
        <v>2225</v>
      </c>
      <c r="K314" t="s">
        <v>1576</v>
      </c>
      <c r="M314" t="s">
        <v>1577</v>
      </c>
      <c r="N314" t="s">
        <v>1578</v>
      </c>
      <c r="O314" t="str">
        <f t="shared" si="8"/>
        <v>ПАО КБ "Центр-инвест" (2225)</v>
      </c>
      <c r="Q314" t="str">
        <f t="shared" si="9"/>
        <v>2225,</v>
      </c>
    </row>
    <row r="315" spans="1:17" x14ac:dyDescent="0.2">
      <c r="A315" s="22">
        <v>450000025</v>
      </c>
      <c r="D315" t="s">
        <v>1579</v>
      </c>
      <c r="E315" t="s">
        <v>1580</v>
      </c>
      <c r="F315" t="s">
        <v>89</v>
      </c>
      <c r="G315" t="s">
        <v>90</v>
      </c>
      <c r="H315" s="22">
        <v>121</v>
      </c>
      <c r="K315" t="s">
        <v>1581</v>
      </c>
      <c r="M315" t="s">
        <v>1582</v>
      </c>
      <c r="N315" t="s">
        <v>1583</v>
      </c>
      <c r="O315" t="str">
        <f t="shared" si="8"/>
        <v>АО АКБ "ЦентроКредит" (121)</v>
      </c>
      <c r="Q315" t="str">
        <f t="shared" si="9"/>
        <v>121,</v>
      </c>
    </row>
    <row r="316" spans="1:17" x14ac:dyDescent="0.2">
      <c r="A316" s="22">
        <v>512035614</v>
      </c>
      <c r="D316" t="s">
        <v>1584</v>
      </c>
      <c r="E316" t="s">
        <v>1585</v>
      </c>
      <c r="F316" t="s">
        <v>82</v>
      </c>
      <c r="G316" t="s">
        <v>83</v>
      </c>
      <c r="H316" s="22">
        <v>3531</v>
      </c>
      <c r="K316" t="s">
        <v>1586</v>
      </c>
      <c r="M316" t="s">
        <v>1587</v>
      </c>
      <c r="N316" t="s">
        <v>1588</v>
      </c>
      <c r="O316" t="str">
        <f t="shared" si="8"/>
        <v>ЦМРБанк (ООО) (3531)</v>
      </c>
      <c r="Q316" t="str">
        <f t="shared" si="9"/>
        <v>3531,</v>
      </c>
    </row>
    <row r="317" spans="1:17" x14ac:dyDescent="0.2">
      <c r="A317" s="22">
        <v>512020696</v>
      </c>
      <c r="D317" t="s">
        <v>1589</v>
      </c>
      <c r="E317" t="s">
        <v>1590</v>
      </c>
      <c r="F317" t="s">
        <v>82</v>
      </c>
      <c r="G317" t="s">
        <v>83</v>
      </c>
      <c r="H317" s="22">
        <v>3515</v>
      </c>
      <c r="K317" t="s">
        <v>1591</v>
      </c>
      <c r="M317" t="s">
        <v>1592</v>
      </c>
      <c r="N317" t="s">
        <v>1593</v>
      </c>
      <c r="O317" t="str">
        <f t="shared" si="8"/>
        <v>ООО "Чайна Констракшн Банк" (3515)</v>
      </c>
      <c r="Q317" t="str">
        <f t="shared" si="9"/>
        <v>3515,</v>
      </c>
    </row>
    <row r="318" spans="1:17" x14ac:dyDescent="0.2">
      <c r="A318" s="22">
        <v>512033151</v>
      </c>
      <c r="D318" t="s">
        <v>1594</v>
      </c>
      <c r="E318" t="s">
        <v>1595</v>
      </c>
      <c r="F318" t="s">
        <v>82</v>
      </c>
      <c r="G318" t="s">
        <v>83</v>
      </c>
      <c r="H318" s="22">
        <v>3529</v>
      </c>
      <c r="K318" t="s">
        <v>1596</v>
      </c>
      <c r="M318" t="s">
        <v>344</v>
      </c>
      <c r="N318" t="s">
        <v>1597</v>
      </c>
      <c r="O318" t="str">
        <f t="shared" si="8"/>
        <v>ООО "Чайнасельхозбанк" (3529)</v>
      </c>
      <c r="Q318" t="str">
        <f t="shared" si="9"/>
        <v>3529,</v>
      </c>
    </row>
    <row r="319" spans="1:17" x14ac:dyDescent="0.2">
      <c r="A319" s="22">
        <v>750000018</v>
      </c>
      <c r="D319" t="s">
        <v>1598</v>
      </c>
      <c r="E319" t="s">
        <v>1599</v>
      </c>
      <c r="F319" t="s">
        <v>71</v>
      </c>
      <c r="G319" t="s">
        <v>71</v>
      </c>
      <c r="H319" s="22">
        <v>485</v>
      </c>
      <c r="K319" t="s">
        <v>1600</v>
      </c>
      <c r="M319" t="s">
        <v>1601</v>
      </c>
      <c r="N319" t="s">
        <v>1602</v>
      </c>
      <c r="O319" t="str">
        <f t="shared" si="8"/>
        <v>ПАО "ЧЕЛИНДБАНК" (485)</v>
      </c>
      <c r="Q319" t="str">
        <f t="shared" si="9"/>
        <v>485,</v>
      </c>
    </row>
    <row r="320" spans="1:17" x14ac:dyDescent="0.2">
      <c r="A320" s="22">
        <v>750000016</v>
      </c>
      <c r="D320" t="s">
        <v>1603</v>
      </c>
      <c r="E320" t="s">
        <v>1604</v>
      </c>
      <c r="F320" t="s">
        <v>71</v>
      </c>
      <c r="G320" t="s">
        <v>71</v>
      </c>
      <c r="H320" s="22">
        <v>493</v>
      </c>
      <c r="K320" t="s">
        <v>417</v>
      </c>
      <c r="M320" t="s">
        <v>1605</v>
      </c>
      <c r="N320" t="s">
        <v>1606</v>
      </c>
      <c r="O320" t="str">
        <f t="shared" si="8"/>
        <v>ПАО "ЧЕЛЯБИНВЕСТБАНК" (493)</v>
      </c>
      <c r="Q320" t="str">
        <f t="shared" si="9"/>
        <v>493,</v>
      </c>
    </row>
    <row r="321" spans="1:17" x14ac:dyDescent="0.2">
      <c r="A321" s="22">
        <v>450016087</v>
      </c>
      <c r="D321" t="s">
        <v>1607</v>
      </c>
      <c r="E321" t="s">
        <v>1608</v>
      </c>
      <c r="F321" t="s">
        <v>82</v>
      </c>
      <c r="G321" t="s">
        <v>83</v>
      </c>
      <c r="H321" s="22">
        <v>3290</v>
      </c>
      <c r="K321" t="s">
        <v>1609</v>
      </c>
      <c r="M321" t="s">
        <v>1610</v>
      </c>
      <c r="N321" t="s">
        <v>1611</v>
      </c>
      <c r="O321" t="str">
        <f t="shared" si="8"/>
        <v>ООО "Эйч-эс-би-си Банк (РР)" (3290)</v>
      </c>
      <c r="Q321" t="str">
        <f t="shared" si="9"/>
        <v>3290,</v>
      </c>
    </row>
    <row r="322" spans="1:17" x14ac:dyDescent="0.2">
      <c r="A322" s="22">
        <v>450001053</v>
      </c>
      <c r="D322" t="s">
        <v>1612</v>
      </c>
      <c r="E322" t="s">
        <v>1613</v>
      </c>
      <c r="F322" t="s">
        <v>82</v>
      </c>
      <c r="G322" t="s">
        <v>83</v>
      </c>
      <c r="H322" s="22">
        <v>3116</v>
      </c>
      <c r="K322" t="s">
        <v>1614</v>
      </c>
      <c r="M322" t="s">
        <v>1615</v>
      </c>
      <c r="N322" t="s">
        <v>1616</v>
      </c>
      <c r="O322" t="str">
        <f t="shared" ref="O322:O336" si="10">_xlfn.CONCAT(D322," (",TEXT(H322,0),")")</f>
        <v>ООО КБ "ЭКО-ИНВЕСТ" (3116)</v>
      </c>
      <c r="Q322" t="str">
        <f t="shared" ref="Q322:Q336" si="11">TEXT(H322,0)&amp;","</f>
        <v>3116,</v>
      </c>
    </row>
    <row r="323" spans="1:17" x14ac:dyDescent="0.2">
      <c r="A323" s="22">
        <v>630000023</v>
      </c>
      <c r="D323" t="s">
        <v>1617</v>
      </c>
      <c r="E323" t="s">
        <v>1618</v>
      </c>
      <c r="F323" t="s">
        <v>89</v>
      </c>
      <c r="G323" t="s">
        <v>90</v>
      </c>
      <c r="H323" s="22">
        <v>1319</v>
      </c>
      <c r="K323" t="s">
        <v>1619</v>
      </c>
      <c r="M323" t="s">
        <v>1620</v>
      </c>
      <c r="N323" t="s">
        <v>1621</v>
      </c>
      <c r="O323" t="str">
        <f t="shared" si="10"/>
        <v>АО "Экономбанк" (1319)</v>
      </c>
      <c r="Q323" t="str">
        <f t="shared" si="11"/>
        <v>1319,</v>
      </c>
    </row>
    <row r="324" spans="1:17" x14ac:dyDescent="0.2">
      <c r="A324" s="22">
        <v>400000015</v>
      </c>
      <c r="D324" t="s">
        <v>1622</v>
      </c>
      <c r="E324" t="s">
        <v>1623</v>
      </c>
      <c r="F324" t="s">
        <v>89</v>
      </c>
      <c r="G324" t="s">
        <v>90</v>
      </c>
      <c r="H324" s="22">
        <v>2530</v>
      </c>
      <c r="K324" t="s">
        <v>1624</v>
      </c>
      <c r="M324" t="s">
        <v>1625</v>
      </c>
      <c r="N324" t="s">
        <v>1626</v>
      </c>
      <c r="O324" t="str">
        <f t="shared" si="10"/>
        <v>ЭКСИ-Банк (АО) (2530)</v>
      </c>
      <c r="Q324" t="str">
        <f t="shared" si="11"/>
        <v>2530,</v>
      </c>
    </row>
    <row r="325" spans="1:17" x14ac:dyDescent="0.2">
      <c r="A325" s="22">
        <v>450000986</v>
      </c>
      <c r="D325" t="s">
        <v>1627</v>
      </c>
      <c r="E325" t="s">
        <v>1628</v>
      </c>
      <c r="F325" t="s">
        <v>89</v>
      </c>
      <c r="G325" t="s">
        <v>90</v>
      </c>
      <c r="H325" s="22">
        <v>2998</v>
      </c>
      <c r="K325" t="s">
        <v>1089</v>
      </c>
      <c r="M325" t="s">
        <v>1629</v>
      </c>
      <c r="N325" t="s">
        <v>1630</v>
      </c>
      <c r="O325" t="str">
        <f t="shared" si="10"/>
        <v>АО "Экспобанк" (2998)</v>
      </c>
      <c r="Q325" t="str">
        <f t="shared" si="11"/>
        <v>2998,</v>
      </c>
    </row>
    <row r="326" spans="1:17" x14ac:dyDescent="0.2">
      <c r="A326" s="22">
        <v>290000009</v>
      </c>
      <c r="D326" t="s">
        <v>1631</v>
      </c>
      <c r="E326" t="s">
        <v>1632</v>
      </c>
      <c r="F326" t="s">
        <v>82</v>
      </c>
      <c r="G326" t="s">
        <v>83</v>
      </c>
      <c r="H326" s="22">
        <v>1399</v>
      </c>
      <c r="K326" t="s">
        <v>1633</v>
      </c>
      <c r="M326" t="s">
        <v>1634</v>
      </c>
      <c r="N326" t="s">
        <v>1635</v>
      </c>
      <c r="O326" t="str">
        <f t="shared" si="10"/>
        <v>ООО банк "Элита" (1399)</v>
      </c>
      <c r="Q326" t="str">
        <f t="shared" si="11"/>
        <v>1399,</v>
      </c>
    </row>
    <row r="327" spans="1:17" x14ac:dyDescent="0.2">
      <c r="A327" s="22">
        <v>450050768</v>
      </c>
      <c r="D327" t="s">
        <v>1636</v>
      </c>
      <c r="E327" t="s">
        <v>1637</v>
      </c>
      <c r="F327" t="s">
        <v>89</v>
      </c>
      <c r="G327" t="s">
        <v>90</v>
      </c>
      <c r="H327" s="22">
        <v>3465</v>
      </c>
      <c r="K327" t="s">
        <v>1638</v>
      </c>
      <c r="M327" t="s">
        <v>1639</v>
      </c>
      <c r="N327" t="s">
        <v>1640</v>
      </c>
      <c r="O327" t="str">
        <f t="shared" si="10"/>
        <v>АО "Эм-Ю-Эф-Джи Банк (Евразия)" (3465)</v>
      </c>
      <c r="Q327" t="str">
        <f t="shared" si="11"/>
        <v>3465,</v>
      </c>
    </row>
    <row r="328" spans="1:17" x14ac:dyDescent="0.2">
      <c r="A328" s="22">
        <v>920000027</v>
      </c>
      <c r="D328" t="s">
        <v>1641</v>
      </c>
      <c r="E328" t="s">
        <v>1642</v>
      </c>
      <c r="F328" t="s">
        <v>89</v>
      </c>
      <c r="G328" t="s">
        <v>90</v>
      </c>
      <c r="H328" s="22">
        <v>67</v>
      </c>
      <c r="K328" t="s">
        <v>1643</v>
      </c>
      <c r="M328" t="s">
        <v>1644</v>
      </c>
      <c r="N328" t="s">
        <v>1645</v>
      </c>
      <c r="O328" t="str">
        <f t="shared" si="10"/>
        <v>АКБ "Энергобанк" (АО) (67)</v>
      </c>
      <c r="Q328" t="str">
        <f t="shared" si="11"/>
        <v>67,</v>
      </c>
    </row>
    <row r="329" spans="1:17" x14ac:dyDescent="0.2">
      <c r="A329" s="22">
        <v>270000004</v>
      </c>
      <c r="D329" t="s">
        <v>1646</v>
      </c>
      <c r="E329" t="s">
        <v>1647</v>
      </c>
      <c r="F329" t="s">
        <v>89</v>
      </c>
      <c r="G329" t="s">
        <v>90</v>
      </c>
      <c r="H329" s="22">
        <v>1307</v>
      </c>
      <c r="K329" t="s">
        <v>1648</v>
      </c>
      <c r="M329" t="s">
        <v>1649</v>
      </c>
      <c r="N329" t="s">
        <v>1650</v>
      </c>
      <c r="O329" t="str">
        <f t="shared" si="10"/>
        <v>КБ "ЭНЕРГОТРАНСБАНК" (АО) (1307)</v>
      </c>
      <c r="Q329" t="str">
        <f t="shared" si="11"/>
        <v>1307,</v>
      </c>
    </row>
    <row r="330" spans="1:17" x14ac:dyDescent="0.2">
      <c r="A330" s="22">
        <v>450000891</v>
      </c>
      <c r="D330" t="s">
        <v>1651</v>
      </c>
      <c r="E330" t="s">
        <v>1652</v>
      </c>
      <c r="F330" t="s">
        <v>82</v>
      </c>
      <c r="G330" t="s">
        <v>83</v>
      </c>
      <c r="H330" s="22">
        <v>3185</v>
      </c>
      <c r="K330" t="s">
        <v>705</v>
      </c>
      <c r="M330" t="s">
        <v>1653</v>
      </c>
      <c r="N330" t="s">
        <v>1654</v>
      </c>
      <c r="O330" t="str">
        <f t="shared" si="10"/>
        <v>Эс-Би-Ай Банк ООО (3185)</v>
      </c>
      <c r="Q330" t="str">
        <f t="shared" si="11"/>
        <v>3185,</v>
      </c>
    </row>
    <row r="331" spans="1:17" x14ac:dyDescent="0.2">
      <c r="A331" s="22">
        <v>450050374</v>
      </c>
      <c r="D331" t="s">
        <v>1655</v>
      </c>
      <c r="E331" t="s">
        <v>1656</v>
      </c>
      <c r="F331" t="s">
        <v>82</v>
      </c>
      <c r="G331" t="s">
        <v>83</v>
      </c>
      <c r="H331" s="22">
        <v>3463</v>
      </c>
      <c r="K331" t="s">
        <v>1657</v>
      </c>
      <c r="M331" t="s">
        <v>1658</v>
      </c>
      <c r="N331" t="s">
        <v>1659</v>
      </c>
      <c r="O331" t="str">
        <f t="shared" si="10"/>
        <v>ООО "Ю Би Эс Банк" (3463)</v>
      </c>
      <c r="Q331" t="str">
        <f t="shared" si="11"/>
        <v>3463,</v>
      </c>
    </row>
    <row r="332" spans="1:17" x14ac:dyDescent="0.2">
      <c r="A332" s="22">
        <v>30000003</v>
      </c>
      <c r="D332" t="s">
        <v>1660</v>
      </c>
      <c r="E332" t="s">
        <v>1661</v>
      </c>
      <c r="F332" t="s">
        <v>71</v>
      </c>
      <c r="G332" t="s">
        <v>71</v>
      </c>
      <c r="H332" s="22">
        <v>2772</v>
      </c>
      <c r="K332" t="s">
        <v>101</v>
      </c>
      <c r="M332" t="s">
        <v>1662</v>
      </c>
      <c r="N332" t="s">
        <v>1663</v>
      </c>
      <c r="O332" t="str">
        <f t="shared" si="10"/>
        <v>ЮГ-Инвестбанк (ПАО) (2772)</v>
      </c>
      <c r="Q332" t="str">
        <f t="shared" si="11"/>
        <v>2772,</v>
      </c>
    </row>
    <row r="333" spans="1:17" x14ac:dyDescent="0.2">
      <c r="A333" s="22">
        <v>450000005</v>
      </c>
      <c r="D333" t="s">
        <v>1664</v>
      </c>
      <c r="E333" t="s">
        <v>1665</v>
      </c>
      <c r="F333" t="s">
        <v>89</v>
      </c>
      <c r="G333" t="s">
        <v>90</v>
      </c>
      <c r="H333" s="22">
        <v>1</v>
      </c>
      <c r="K333" t="s">
        <v>1666</v>
      </c>
      <c r="M333" t="s">
        <v>1667</v>
      </c>
      <c r="N333" t="s">
        <v>1668</v>
      </c>
      <c r="O333" t="str">
        <f t="shared" si="10"/>
        <v>АО ЮниКредит Банк (1)</v>
      </c>
      <c r="Q333" t="str">
        <f t="shared" si="11"/>
        <v>1,</v>
      </c>
    </row>
    <row r="334" spans="1:17" x14ac:dyDescent="0.2">
      <c r="A334" s="22">
        <v>450051666</v>
      </c>
      <c r="D334" t="s">
        <v>1669</v>
      </c>
      <c r="E334" t="s">
        <v>1670</v>
      </c>
      <c r="F334" t="s">
        <v>89</v>
      </c>
      <c r="G334" t="s">
        <v>90</v>
      </c>
      <c r="H334" s="22">
        <v>3467</v>
      </c>
      <c r="K334" t="s">
        <v>1671</v>
      </c>
      <c r="M334" t="s">
        <v>1672</v>
      </c>
      <c r="N334" t="s">
        <v>1673</v>
      </c>
      <c r="O334" t="str">
        <f t="shared" si="10"/>
        <v>АО КБ "ЮНИСТРИМ" (3467)</v>
      </c>
      <c r="Q334" t="str">
        <f t="shared" si="11"/>
        <v>3467,</v>
      </c>
    </row>
    <row r="335" spans="1:17" x14ac:dyDescent="0.2">
      <c r="A335" s="22">
        <v>450000804</v>
      </c>
      <c r="D335" t="s">
        <v>1674</v>
      </c>
      <c r="E335" t="s">
        <v>1675</v>
      </c>
      <c r="F335" t="s">
        <v>89</v>
      </c>
      <c r="G335" t="s">
        <v>90</v>
      </c>
      <c r="H335" s="22">
        <v>3027</v>
      </c>
      <c r="K335" t="s">
        <v>1676</v>
      </c>
      <c r="M335" t="s">
        <v>1677</v>
      </c>
      <c r="N335" t="s">
        <v>1678</v>
      </c>
      <c r="O335" t="str">
        <f t="shared" si="10"/>
        <v>АО "Яндекс Банк" (3027)</v>
      </c>
      <c r="Q335" t="str">
        <f t="shared" si="11"/>
        <v>3027,</v>
      </c>
    </row>
    <row r="336" spans="1:17" x14ac:dyDescent="0.2">
      <c r="A336" s="22">
        <v>780000008</v>
      </c>
      <c r="D336" t="s">
        <v>1679</v>
      </c>
      <c r="E336" t="s">
        <v>1680</v>
      </c>
      <c r="F336" t="s">
        <v>82</v>
      </c>
      <c r="G336" t="s">
        <v>83</v>
      </c>
      <c r="H336" s="22">
        <v>2564</v>
      </c>
      <c r="K336" t="s">
        <v>595</v>
      </c>
      <c r="M336" t="s">
        <v>1681</v>
      </c>
      <c r="N336" t="s">
        <v>1682</v>
      </c>
      <c r="O336" t="str">
        <f t="shared" si="10"/>
        <v>ИКБР "ЯРИНТЕРБАНК" (ООО) (2564)</v>
      </c>
      <c r="Q336" t="str">
        <f t="shared" si="11"/>
        <v>2564,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7371"/>
  <sheetViews>
    <sheetView topLeftCell="A4422" workbookViewId="0">
      <selection activeCell="A4710" sqref="A4710"/>
    </sheetView>
  </sheetViews>
  <sheetFormatPr baseColWidth="10" defaultColWidth="8.83203125" defaultRowHeight="15" x14ac:dyDescent="0.2"/>
  <cols>
    <col min="2" max="2" width="12.6640625" style="32" customWidth="1"/>
    <col min="3" max="3" width="19.1640625" bestFit="1" customWidth="1"/>
    <col min="4" max="4" width="24.1640625" customWidth="1"/>
    <col min="5" max="5" width="16.1640625" customWidth="1"/>
    <col min="6" max="6" width="19.83203125" customWidth="1"/>
  </cols>
  <sheetData>
    <row r="1" spans="1:7" x14ac:dyDescent="0.2">
      <c r="A1" s="28" t="s">
        <v>1683</v>
      </c>
      <c r="B1" s="31" t="s">
        <v>12</v>
      </c>
      <c r="C1" s="28" t="s">
        <v>1684</v>
      </c>
      <c r="D1" s="28" t="s">
        <v>1685</v>
      </c>
      <c r="E1" s="28" t="s">
        <v>1686</v>
      </c>
      <c r="F1" s="28" t="s">
        <v>1687</v>
      </c>
    </row>
    <row r="2" spans="1:7" x14ac:dyDescent="0.2">
      <c r="A2">
        <v>2306</v>
      </c>
      <c r="B2" s="33">
        <v>60401</v>
      </c>
      <c r="C2" s="45">
        <v>3764947</v>
      </c>
      <c r="D2" s="45">
        <v>0</v>
      </c>
      <c r="E2" s="45">
        <v>3683325</v>
      </c>
      <c r="F2" s="45">
        <v>0</v>
      </c>
      <c r="G2" s="46"/>
    </row>
    <row r="3" spans="1:7" x14ac:dyDescent="0.2">
      <c r="A3">
        <v>2306</v>
      </c>
      <c r="B3" s="33">
        <v>60404</v>
      </c>
      <c r="C3" s="45">
        <v>0</v>
      </c>
      <c r="D3" s="45">
        <v>0</v>
      </c>
      <c r="E3" s="45">
        <v>0</v>
      </c>
      <c r="F3" s="45">
        <v>0</v>
      </c>
      <c r="G3" s="46"/>
    </row>
    <row r="4" spans="1:7" x14ac:dyDescent="0.2">
      <c r="A4">
        <v>2306</v>
      </c>
      <c r="B4" s="33">
        <v>60405</v>
      </c>
      <c r="C4" s="45">
        <v>0</v>
      </c>
      <c r="D4" s="45">
        <v>0</v>
      </c>
      <c r="E4" s="45">
        <v>0</v>
      </c>
      <c r="F4" s="45">
        <v>0</v>
      </c>
      <c r="G4" s="46"/>
    </row>
    <row r="5" spans="1:7" x14ac:dyDescent="0.2">
      <c r="A5">
        <v>2306</v>
      </c>
      <c r="B5" s="33">
        <v>60414</v>
      </c>
      <c r="C5" s="45">
        <v>0</v>
      </c>
      <c r="D5" s="45">
        <v>1756791</v>
      </c>
      <c r="E5" s="45">
        <v>0</v>
      </c>
      <c r="F5" s="45">
        <v>1681953</v>
      </c>
      <c r="G5" s="46"/>
    </row>
    <row r="6" spans="1:7" x14ac:dyDescent="0.2">
      <c r="A6">
        <v>2306</v>
      </c>
      <c r="B6" s="33">
        <v>60415</v>
      </c>
      <c r="C6" s="45">
        <v>13634</v>
      </c>
      <c r="D6" s="45">
        <v>0</v>
      </c>
      <c r="E6" s="45">
        <v>24590</v>
      </c>
      <c r="F6" s="45">
        <v>0</v>
      </c>
      <c r="G6" s="46"/>
    </row>
    <row r="7" spans="1:7" x14ac:dyDescent="0.2">
      <c r="A7">
        <v>2306</v>
      </c>
      <c r="B7" s="33">
        <v>61901</v>
      </c>
      <c r="C7" s="45">
        <v>0</v>
      </c>
      <c r="D7" s="45">
        <v>0</v>
      </c>
      <c r="E7" s="45">
        <v>0</v>
      </c>
      <c r="F7" s="45">
        <v>0</v>
      </c>
      <c r="G7" s="46"/>
    </row>
    <row r="8" spans="1:7" x14ac:dyDescent="0.2">
      <c r="A8">
        <v>2306</v>
      </c>
      <c r="B8" s="33">
        <v>61902</v>
      </c>
      <c r="C8" s="45">
        <v>0</v>
      </c>
      <c r="D8" s="45">
        <v>0</v>
      </c>
      <c r="E8" s="45">
        <v>0</v>
      </c>
      <c r="F8" s="45">
        <v>0</v>
      </c>
      <c r="G8" s="46"/>
    </row>
    <row r="9" spans="1:7" x14ac:dyDescent="0.2">
      <c r="A9">
        <v>2306</v>
      </c>
      <c r="B9" s="33">
        <v>61903</v>
      </c>
      <c r="C9" s="45">
        <v>0</v>
      </c>
      <c r="D9" s="45">
        <v>0</v>
      </c>
      <c r="E9" s="45">
        <v>0</v>
      </c>
      <c r="F9" s="45">
        <v>0</v>
      </c>
      <c r="G9" s="46"/>
    </row>
    <row r="10" spans="1:7" x14ac:dyDescent="0.2">
      <c r="A10">
        <v>2306</v>
      </c>
      <c r="B10" s="33">
        <v>61904</v>
      </c>
      <c r="C10" s="45">
        <v>0</v>
      </c>
      <c r="D10" s="45">
        <v>0</v>
      </c>
      <c r="E10" s="45">
        <v>0</v>
      </c>
      <c r="F10" s="45">
        <v>0</v>
      </c>
      <c r="G10" s="46"/>
    </row>
    <row r="11" spans="1:7" x14ac:dyDescent="0.2">
      <c r="A11">
        <v>2306</v>
      </c>
      <c r="B11" s="33">
        <v>61905</v>
      </c>
      <c r="C11" s="45">
        <v>1179200</v>
      </c>
      <c r="D11" s="45">
        <v>0</v>
      </c>
      <c r="E11" s="45">
        <v>1179200</v>
      </c>
      <c r="F11" s="45">
        <v>0</v>
      </c>
      <c r="G11" s="46"/>
    </row>
    <row r="12" spans="1:7" x14ac:dyDescent="0.2">
      <c r="A12">
        <v>2306</v>
      </c>
      <c r="B12" s="33">
        <v>61906</v>
      </c>
      <c r="C12" s="45">
        <v>0</v>
      </c>
      <c r="D12" s="45">
        <v>0</v>
      </c>
      <c r="E12" s="45">
        <v>0</v>
      </c>
      <c r="F12" s="45">
        <v>0</v>
      </c>
      <c r="G12" s="46"/>
    </row>
    <row r="13" spans="1:7" x14ac:dyDescent="0.2">
      <c r="A13">
        <v>2306</v>
      </c>
      <c r="B13" s="33">
        <v>61907</v>
      </c>
      <c r="C13" s="45">
        <v>102830</v>
      </c>
      <c r="D13" s="45">
        <v>0</v>
      </c>
      <c r="E13" s="45">
        <v>102830</v>
      </c>
      <c r="F13" s="45">
        <v>0</v>
      </c>
      <c r="G13" s="46"/>
    </row>
    <row r="14" spans="1:7" x14ac:dyDescent="0.2">
      <c r="A14">
        <v>2306</v>
      </c>
      <c r="B14" s="33">
        <v>61908</v>
      </c>
      <c r="C14" s="45">
        <v>575990</v>
      </c>
      <c r="D14" s="45">
        <v>0</v>
      </c>
      <c r="E14" s="45">
        <v>575990</v>
      </c>
      <c r="F14" s="45">
        <v>0</v>
      </c>
      <c r="G14" s="46"/>
    </row>
    <row r="15" spans="1:7" x14ac:dyDescent="0.2">
      <c r="A15">
        <v>2306</v>
      </c>
      <c r="B15" s="33">
        <v>61909</v>
      </c>
      <c r="C15" s="45">
        <v>0</v>
      </c>
      <c r="D15" s="45">
        <v>0</v>
      </c>
      <c r="E15" s="45">
        <v>0</v>
      </c>
      <c r="F15" s="45">
        <v>0</v>
      </c>
      <c r="G15" s="46"/>
    </row>
    <row r="16" spans="1:7" x14ac:dyDescent="0.2">
      <c r="A16">
        <v>2306</v>
      </c>
      <c r="B16" s="33">
        <v>61910</v>
      </c>
      <c r="C16" s="45">
        <v>0</v>
      </c>
      <c r="D16" s="45">
        <v>0</v>
      </c>
      <c r="E16" s="45">
        <v>0</v>
      </c>
      <c r="F16" s="45">
        <v>0</v>
      </c>
      <c r="G16" s="46"/>
    </row>
    <row r="17" spans="1:7" x14ac:dyDescent="0.2">
      <c r="A17">
        <v>2306</v>
      </c>
      <c r="B17" s="33">
        <v>61911</v>
      </c>
      <c r="C17" s="45">
        <v>0</v>
      </c>
      <c r="D17" s="45">
        <v>0</v>
      </c>
      <c r="E17" s="45">
        <v>0</v>
      </c>
      <c r="F17" s="45">
        <v>0</v>
      </c>
      <c r="G17" s="46"/>
    </row>
    <row r="18" spans="1:7" x14ac:dyDescent="0.2">
      <c r="A18">
        <v>2306</v>
      </c>
      <c r="B18" s="33">
        <v>61912</v>
      </c>
      <c r="C18" s="45">
        <v>0</v>
      </c>
      <c r="D18" s="45">
        <v>0</v>
      </c>
      <c r="E18" s="45">
        <v>0</v>
      </c>
      <c r="F18" s="45">
        <v>0</v>
      </c>
      <c r="G18" s="46"/>
    </row>
    <row r="19" spans="1:7" x14ac:dyDescent="0.2">
      <c r="A19">
        <v>2306</v>
      </c>
      <c r="B19" s="33">
        <v>62001</v>
      </c>
      <c r="C19" s="45">
        <v>270369</v>
      </c>
      <c r="D19" s="45">
        <v>0</v>
      </c>
      <c r="E19" s="45">
        <v>253399</v>
      </c>
      <c r="F19" s="45">
        <v>0</v>
      </c>
      <c r="G19" s="46"/>
    </row>
    <row r="20" spans="1:7" x14ac:dyDescent="0.2">
      <c r="A20">
        <v>2306</v>
      </c>
      <c r="B20" s="33">
        <v>62002</v>
      </c>
      <c r="C20" s="45">
        <v>0</v>
      </c>
      <c r="D20" s="45">
        <v>66178</v>
      </c>
      <c r="E20" s="45">
        <v>0</v>
      </c>
      <c r="F20" s="45">
        <v>63773</v>
      </c>
      <c r="G20" s="46"/>
    </row>
    <row r="21" spans="1:7" x14ac:dyDescent="0.2">
      <c r="A21">
        <v>2306</v>
      </c>
      <c r="B21" s="33">
        <v>62101</v>
      </c>
      <c r="C21" s="45">
        <v>0</v>
      </c>
      <c r="D21" s="45">
        <v>0</v>
      </c>
      <c r="E21" s="45">
        <v>0</v>
      </c>
      <c r="F21" s="45">
        <v>0</v>
      </c>
      <c r="G21" s="46"/>
    </row>
    <row r="22" spans="1:7" x14ac:dyDescent="0.2">
      <c r="A22">
        <v>2306</v>
      </c>
      <c r="B22" s="33">
        <v>62102</v>
      </c>
      <c r="C22" s="45">
        <v>37</v>
      </c>
      <c r="D22" s="45">
        <v>0</v>
      </c>
      <c r="E22" s="45">
        <v>37</v>
      </c>
      <c r="F22" s="45">
        <v>0</v>
      </c>
      <c r="G22" s="46"/>
    </row>
    <row r="23" spans="1:7" x14ac:dyDescent="0.2">
      <c r="A23">
        <v>2306</v>
      </c>
      <c r="B23" s="33">
        <v>62103</v>
      </c>
      <c r="C23" s="45">
        <v>0</v>
      </c>
      <c r="D23" s="45">
        <v>13</v>
      </c>
      <c r="E23" s="45">
        <v>0</v>
      </c>
      <c r="F23" s="45">
        <v>13</v>
      </c>
      <c r="G23" s="46"/>
    </row>
    <row r="24" spans="1:7" x14ac:dyDescent="0.2">
      <c r="A24">
        <v>2879</v>
      </c>
      <c r="B24" s="33">
        <v>60401</v>
      </c>
      <c r="C24" s="45">
        <v>3899176</v>
      </c>
      <c r="D24" s="45">
        <v>0</v>
      </c>
      <c r="E24" s="45">
        <v>3497138</v>
      </c>
      <c r="F24" s="45">
        <v>0</v>
      </c>
      <c r="G24" s="46"/>
    </row>
    <row r="25" spans="1:7" x14ac:dyDescent="0.2">
      <c r="A25">
        <v>2879</v>
      </c>
      <c r="B25" s="33">
        <v>60404</v>
      </c>
      <c r="C25" s="45">
        <v>26182</v>
      </c>
      <c r="D25" s="45">
        <v>0</v>
      </c>
      <c r="E25" s="45">
        <v>26182</v>
      </c>
      <c r="F25" s="45">
        <v>0</v>
      </c>
      <c r="G25" s="46"/>
    </row>
    <row r="26" spans="1:7" x14ac:dyDescent="0.2">
      <c r="A26">
        <v>2879</v>
      </c>
      <c r="B26" s="33">
        <v>60405</v>
      </c>
      <c r="C26" s="45">
        <v>0</v>
      </c>
      <c r="D26" s="45">
        <v>84</v>
      </c>
      <c r="E26" s="45">
        <v>0</v>
      </c>
      <c r="F26" s="45">
        <v>52</v>
      </c>
      <c r="G26" s="46"/>
    </row>
    <row r="27" spans="1:7" x14ac:dyDescent="0.2">
      <c r="A27">
        <v>2879</v>
      </c>
      <c r="B27" s="33">
        <v>60414</v>
      </c>
      <c r="C27" s="45">
        <v>0</v>
      </c>
      <c r="D27" s="45">
        <v>1665891</v>
      </c>
      <c r="E27" s="45">
        <v>0</v>
      </c>
      <c r="F27" s="45">
        <v>1607149</v>
      </c>
      <c r="G27" s="46"/>
    </row>
    <row r="28" spans="1:7" x14ac:dyDescent="0.2">
      <c r="A28">
        <v>2879</v>
      </c>
      <c r="B28" s="33">
        <v>60415</v>
      </c>
      <c r="C28" s="45">
        <v>0</v>
      </c>
      <c r="D28" s="45">
        <v>0</v>
      </c>
      <c r="E28" s="45">
        <v>0</v>
      </c>
      <c r="F28" s="45">
        <v>0</v>
      </c>
      <c r="G28" s="46"/>
    </row>
    <row r="29" spans="1:7" x14ac:dyDescent="0.2">
      <c r="A29">
        <v>2879</v>
      </c>
      <c r="B29" s="33">
        <v>61901</v>
      </c>
      <c r="C29" s="45">
        <v>0</v>
      </c>
      <c r="D29" s="45">
        <v>0</v>
      </c>
      <c r="E29" s="45">
        <v>0</v>
      </c>
      <c r="F29" s="45">
        <v>0</v>
      </c>
      <c r="G29" s="46"/>
    </row>
    <row r="30" spans="1:7" x14ac:dyDescent="0.2">
      <c r="A30">
        <v>2879</v>
      </c>
      <c r="B30" s="33">
        <v>61902</v>
      </c>
      <c r="C30" s="45">
        <v>0</v>
      </c>
      <c r="D30" s="45">
        <v>0</v>
      </c>
      <c r="E30" s="45">
        <v>0</v>
      </c>
      <c r="F30" s="45">
        <v>0</v>
      </c>
      <c r="G30" s="46"/>
    </row>
    <row r="31" spans="1:7" x14ac:dyDescent="0.2">
      <c r="A31">
        <v>2879</v>
      </c>
      <c r="B31" s="33">
        <v>61903</v>
      </c>
      <c r="C31" s="45">
        <v>0</v>
      </c>
      <c r="D31" s="45">
        <v>0</v>
      </c>
      <c r="E31" s="45">
        <v>0</v>
      </c>
      <c r="F31" s="45">
        <v>0</v>
      </c>
      <c r="G31" s="46"/>
    </row>
    <row r="32" spans="1:7" x14ac:dyDescent="0.2">
      <c r="A32">
        <v>2879</v>
      </c>
      <c r="B32" s="33">
        <v>61904</v>
      </c>
      <c r="C32" s="45">
        <v>2040863</v>
      </c>
      <c r="D32" s="45">
        <v>0</v>
      </c>
      <c r="E32" s="45">
        <v>2040863</v>
      </c>
      <c r="F32" s="45">
        <v>0</v>
      </c>
      <c r="G32" s="46"/>
    </row>
    <row r="33" spans="1:7" x14ac:dyDescent="0.2">
      <c r="A33">
        <v>2879</v>
      </c>
      <c r="B33" s="33">
        <v>61905</v>
      </c>
      <c r="C33" s="45">
        <v>0</v>
      </c>
      <c r="D33" s="45">
        <v>0</v>
      </c>
      <c r="E33" s="45">
        <v>0</v>
      </c>
      <c r="F33" s="45">
        <v>0</v>
      </c>
      <c r="G33" s="46"/>
    </row>
    <row r="34" spans="1:7" x14ac:dyDescent="0.2">
      <c r="A34">
        <v>2879</v>
      </c>
      <c r="B34" s="33">
        <v>61906</v>
      </c>
      <c r="C34" s="45">
        <v>0</v>
      </c>
      <c r="D34" s="45">
        <v>0</v>
      </c>
      <c r="E34" s="45">
        <v>0</v>
      </c>
      <c r="F34" s="45">
        <v>0</v>
      </c>
      <c r="G34" s="46"/>
    </row>
    <row r="35" spans="1:7" x14ac:dyDescent="0.2">
      <c r="A35">
        <v>2879</v>
      </c>
      <c r="B35" s="33">
        <v>61907</v>
      </c>
      <c r="C35" s="45">
        <v>0</v>
      </c>
      <c r="D35" s="45">
        <v>0</v>
      </c>
      <c r="E35" s="45">
        <v>0</v>
      </c>
      <c r="F35" s="45">
        <v>0</v>
      </c>
      <c r="G35" s="46"/>
    </row>
    <row r="36" spans="1:7" x14ac:dyDescent="0.2">
      <c r="A36">
        <v>2879</v>
      </c>
      <c r="B36" s="33">
        <v>61908</v>
      </c>
      <c r="C36" s="45">
        <v>0</v>
      </c>
      <c r="D36" s="45">
        <v>0</v>
      </c>
      <c r="E36" s="45">
        <v>0</v>
      </c>
      <c r="F36" s="45">
        <v>0</v>
      </c>
      <c r="G36" s="46"/>
    </row>
    <row r="37" spans="1:7" x14ac:dyDescent="0.2">
      <c r="A37">
        <v>2879</v>
      </c>
      <c r="B37" s="33">
        <v>61909</v>
      </c>
      <c r="C37" s="45">
        <v>0</v>
      </c>
      <c r="D37" s="45">
        <v>0</v>
      </c>
      <c r="E37" s="45">
        <v>0</v>
      </c>
      <c r="F37" s="45">
        <v>0</v>
      </c>
      <c r="G37" s="46"/>
    </row>
    <row r="38" spans="1:7" x14ac:dyDescent="0.2">
      <c r="A38">
        <v>2879</v>
      </c>
      <c r="B38" s="33">
        <v>61910</v>
      </c>
      <c r="C38" s="45">
        <v>0</v>
      </c>
      <c r="D38" s="45">
        <v>157763</v>
      </c>
      <c r="E38" s="45">
        <v>0</v>
      </c>
      <c r="F38" s="45">
        <v>182705</v>
      </c>
      <c r="G38" s="46"/>
    </row>
    <row r="39" spans="1:7" x14ac:dyDescent="0.2">
      <c r="A39">
        <v>2879</v>
      </c>
      <c r="B39" s="33">
        <v>61911</v>
      </c>
      <c r="C39" s="45">
        <v>0</v>
      </c>
      <c r="D39" s="45">
        <v>0</v>
      </c>
      <c r="E39" s="45">
        <v>0</v>
      </c>
      <c r="F39" s="45">
        <v>0</v>
      </c>
      <c r="G39" s="46"/>
    </row>
    <row r="40" spans="1:7" x14ac:dyDescent="0.2">
      <c r="A40">
        <v>2879</v>
      </c>
      <c r="B40" s="33">
        <v>61912</v>
      </c>
      <c r="C40" s="45">
        <v>0</v>
      </c>
      <c r="D40" s="45">
        <v>278651</v>
      </c>
      <c r="E40" s="45">
        <v>0</v>
      </c>
      <c r="F40" s="45">
        <v>480821</v>
      </c>
      <c r="G40" s="46"/>
    </row>
    <row r="41" spans="1:7" x14ac:dyDescent="0.2">
      <c r="A41">
        <v>2879</v>
      </c>
      <c r="B41" s="33">
        <v>62001</v>
      </c>
      <c r="C41" s="45">
        <v>2427978</v>
      </c>
      <c r="D41" s="45">
        <v>0</v>
      </c>
      <c r="E41" s="45">
        <v>2427978</v>
      </c>
      <c r="F41" s="45">
        <v>0</v>
      </c>
      <c r="G41" s="46"/>
    </row>
    <row r="42" spans="1:7" x14ac:dyDescent="0.2">
      <c r="A42">
        <v>2879</v>
      </c>
      <c r="B42" s="33">
        <v>62002</v>
      </c>
      <c r="C42" s="45">
        <v>0</v>
      </c>
      <c r="D42" s="45">
        <v>216649</v>
      </c>
      <c r="E42" s="45">
        <v>0</v>
      </c>
      <c r="F42" s="45">
        <v>424760</v>
      </c>
      <c r="G42" s="46"/>
    </row>
    <row r="43" spans="1:7" x14ac:dyDescent="0.2">
      <c r="A43">
        <v>2879</v>
      </c>
      <c r="B43" s="33">
        <v>62101</v>
      </c>
      <c r="C43" s="45">
        <v>52</v>
      </c>
      <c r="D43" s="45">
        <v>0</v>
      </c>
      <c r="E43" s="45">
        <v>0</v>
      </c>
      <c r="F43" s="45">
        <v>0</v>
      </c>
      <c r="G43" s="46"/>
    </row>
    <row r="44" spans="1:7" x14ac:dyDescent="0.2">
      <c r="A44">
        <v>2879</v>
      </c>
      <c r="B44" s="33">
        <v>62102</v>
      </c>
      <c r="C44" s="45">
        <v>0</v>
      </c>
      <c r="D44" s="45">
        <v>0</v>
      </c>
      <c r="E44" s="45">
        <v>0</v>
      </c>
      <c r="F44" s="45">
        <v>0</v>
      </c>
      <c r="G44" s="46"/>
    </row>
    <row r="45" spans="1:7" x14ac:dyDescent="0.2">
      <c r="A45">
        <v>2879</v>
      </c>
      <c r="B45" s="33">
        <v>62103</v>
      </c>
      <c r="C45" s="45">
        <v>0</v>
      </c>
      <c r="D45" s="45">
        <v>0</v>
      </c>
      <c r="E45" s="45">
        <v>0</v>
      </c>
      <c r="F45" s="45">
        <v>0</v>
      </c>
      <c r="G45" s="46"/>
    </row>
    <row r="46" spans="1:7" x14ac:dyDescent="0.2">
      <c r="A46">
        <v>415</v>
      </c>
      <c r="B46" s="33">
        <v>60401</v>
      </c>
      <c r="C46" s="45">
        <v>488836</v>
      </c>
      <c r="D46" s="45">
        <v>0</v>
      </c>
      <c r="E46" s="45">
        <v>482622</v>
      </c>
      <c r="F46" s="45">
        <v>0</v>
      </c>
      <c r="G46" s="46"/>
    </row>
    <row r="47" spans="1:7" x14ac:dyDescent="0.2">
      <c r="A47">
        <v>415</v>
      </c>
      <c r="B47" s="33">
        <v>60404</v>
      </c>
      <c r="C47" s="45">
        <v>14329</v>
      </c>
      <c r="D47" s="45">
        <v>0</v>
      </c>
      <c r="E47" s="45">
        <v>14329</v>
      </c>
      <c r="F47" s="45">
        <v>0</v>
      </c>
      <c r="G47" s="46"/>
    </row>
    <row r="48" spans="1:7" x14ac:dyDescent="0.2">
      <c r="A48">
        <v>415</v>
      </c>
      <c r="B48" s="33">
        <v>60405</v>
      </c>
      <c r="C48" s="45">
        <v>0</v>
      </c>
      <c r="D48" s="45">
        <v>0</v>
      </c>
      <c r="E48" s="45">
        <v>0</v>
      </c>
      <c r="F48" s="45">
        <v>0</v>
      </c>
      <c r="G48" s="46"/>
    </row>
    <row r="49" spans="1:7" x14ac:dyDescent="0.2">
      <c r="A49">
        <v>415</v>
      </c>
      <c r="B49" s="33">
        <v>60414</v>
      </c>
      <c r="C49" s="45">
        <v>0</v>
      </c>
      <c r="D49" s="45">
        <v>229127</v>
      </c>
      <c r="E49" s="45">
        <v>0</v>
      </c>
      <c r="F49" s="45">
        <v>213091</v>
      </c>
      <c r="G49" s="46"/>
    </row>
    <row r="50" spans="1:7" x14ac:dyDescent="0.2">
      <c r="A50">
        <v>415</v>
      </c>
      <c r="B50" s="33">
        <v>60415</v>
      </c>
      <c r="C50" s="45">
        <v>12546</v>
      </c>
      <c r="D50" s="45">
        <v>0</v>
      </c>
      <c r="E50" s="45">
        <v>0</v>
      </c>
      <c r="F50" s="45">
        <v>0</v>
      </c>
      <c r="G50" s="46"/>
    </row>
    <row r="51" spans="1:7" x14ac:dyDescent="0.2">
      <c r="A51">
        <v>415</v>
      </c>
      <c r="B51" s="33">
        <v>61901</v>
      </c>
      <c r="C51" s="45">
        <v>0</v>
      </c>
      <c r="D51" s="45">
        <v>0</v>
      </c>
      <c r="E51" s="45">
        <v>0</v>
      </c>
      <c r="F51" s="45">
        <v>0</v>
      </c>
      <c r="G51" s="46"/>
    </row>
    <row r="52" spans="1:7" x14ac:dyDescent="0.2">
      <c r="A52">
        <v>415</v>
      </c>
      <c r="B52" s="33">
        <v>61902</v>
      </c>
      <c r="C52" s="45">
        <v>0</v>
      </c>
      <c r="D52" s="45">
        <v>0</v>
      </c>
      <c r="E52" s="45">
        <v>0</v>
      </c>
      <c r="F52" s="45">
        <v>0</v>
      </c>
      <c r="G52" s="46"/>
    </row>
    <row r="53" spans="1:7" x14ac:dyDescent="0.2">
      <c r="A53">
        <v>415</v>
      </c>
      <c r="B53" s="33">
        <v>61903</v>
      </c>
      <c r="C53" s="45">
        <v>0</v>
      </c>
      <c r="D53" s="45">
        <v>0</v>
      </c>
      <c r="E53" s="45">
        <v>0</v>
      </c>
      <c r="F53" s="45">
        <v>0</v>
      </c>
      <c r="G53" s="46"/>
    </row>
    <row r="54" spans="1:7" x14ac:dyDescent="0.2">
      <c r="A54">
        <v>415</v>
      </c>
      <c r="B54" s="33">
        <v>61904</v>
      </c>
      <c r="C54" s="45">
        <v>0</v>
      </c>
      <c r="D54" s="45">
        <v>0</v>
      </c>
      <c r="E54" s="45">
        <v>0</v>
      </c>
      <c r="F54" s="45">
        <v>0</v>
      </c>
      <c r="G54" s="46"/>
    </row>
    <row r="55" spans="1:7" x14ac:dyDescent="0.2">
      <c r="A55">
        <v>415</v>
      </c>
      <c r="B55" s="33">
        <v>61905</v>
      </c>
      <c r="C55" s="45">
        <v>0</v>
      </c>
      <c r="D55" s="45">
        <v>0</v>
      </c>
      <c r="E55" s="45">
        <v>0</v>
      </c>
      <c r="F55" s="45">
        <v>0</v>
      </c>
      <c r="G55" s="46"/>
    </row>
    <row r="56" spans="1:7" x14ac:dyDescent="0.2">
      <c r="A56">
        <v>415</v>
      </c>
      <c r="B56" s="33">
        <v>61906</v>
      </c>
      <c r="C56" s="45">
        <v>0</v>
      </c>
      <c r="D56" s="45">
        <v>0</v>
      </c>
      <c r="E56" s="45">
        <v>0</v>
      </c>
      <c r="F56" s="45">
        <v>0</v>
      </c>
      <c r="G56" s="46"/>
    </row>
    <row r="57" spans="1:7" x14ac:dyDescent="0.2">
      <c r="A57">
        <v>415</v>
      </c>
      <c r="B57" s="33">
        <v>61907</v>
      </c>
      <c r="C57" s="45">
        <v>0</v>
      </c>
      <c r="D57" s="45">
        <v>0</v>
      </c>
      <c r="E57" s="45">
        <v>0</v>
      </c>
      <c r="F57" s="45">
        <v>0</v>
      </c>
      <c r="G57" s="46"/>
    </row>
    <row r="58" spans="1:7" x14ac:dyDescent="0.2">
      <c r="A58">
        <v>415</v>
      </c>
      <c r="B58" s="33">
        <v>61908</v>
      </c>
      <c r="C58" s="45">
        <v>0</v>
      </c>
      <c r="D58" s="45">
        <v>0</v>
      </c>
      <c r="E58" s="45">
        <v>0</v>
      </c>
      <c r="F58" s="45">
        <v>0</v>
      </c>
      <c r="G58" s="46"/>
    </row>
    <row r="59" spans="1:7" x14ac:dyDescent="0.2">
      <c r="A59">
        <v>415</v>
      </c>
      <c r="B59" s="33">
        <v>61909</v>
      </c>
      <c r="C59" s="45">
        <v>0</v>
      </c>
      <c r="D59" s="45">
        <v>0</v>
      </c>
      <c r="E59" s="45">
        <v>0</v>
      </c>
      <c r="F59" s="45">
        <v>0</v>
      </c>
      <c r="G59" s="46"/>
    </row>
    <row r="60" spans="1:7" x14ac:dyDescent="0.2">
      <c r="A60">
        <v>415</v>
      </c>
      <c r="B60" s="33">
        <v>61910</v>
      </c>
      <c r="C60" s="45">
        <v>0</v>
      </c>
      <c r="D60" s="45">
        <v>0</v>
      </c>
      <c r="E60" s="45">
        <v>0</v>
      </c>
      <c r="F60" s="45">
        <v>0</v>
      </c>
      <c r="G60" s="46"/>
    </row>
    <row r="61" spans="1:7" x14ac:dyDescent="0.2">
      <c r="A61">
        <v>415</v>
      </c>
      <c r="B61" s="33">
        <v>61911</v>
      </c>
      <c r="C61" s="45">
        <v>0</v>
      </c>
      <c r="D61" s="45">
        <v>0</v>
      </c>
      <c r="E61" s="45">
        <v>0</v>
      </c>
      <c r="F61" s="45">
        <v>0</v>
      </c>
      <c r="G61" s="46"/>
    </row>
    <row r="62" spans="1:7" x14ac:dyDescent="0.2">
      <c r="A62">
        <v>415</v>
      </c>
      <c r="B62" s="33">
        <v>61912</v>
      </c>
      <c r="C62" s="45">
        <v>0</v>
      </c>
      <c r="D62" s="45">
        <v>0</v>
      </c>
      <c r="E62" s="45">
        <v>0</v>
      </c>
      <c r="F62" s="45">
        <v>0</v>
      </c>
      <c r="G62" s="46"/>
    </row>
    <row r="63" spans="1:7" x14ac:dyDescent="0.2">
      <c r="A63">
        <v>415</v>
      </c>
      <c r="B63" s="33">
        <v>62001</v>
      </c>
      <c r="C63" s="45">
        <v>79368</v>
      </c>
      <c r="D63" s="45">
        <v>0</v>
      </c>
      <c r="E63" s="45">
        <v>78011</v>
      </c>
      <c r="F63" s="45">
        <v>0</v>
      </c>
      <c r="G63" s="46"/>
    </row>
    <row r="64" spans="1:7" x14ac:dyDescent="0.2">
      <c r="A64">
        <v>415</v>
      </c>
      <c r="B64" s="33">
        <v>62002</v>
      </c>
      <c r="C64" s="45">
        <v>0</v>
      </c>
      <c r="D64" s="45">
        <v>151</v>
      </c>
      <c r="E64" s="45">
        <v>0</v>
      </c>
      <c r="F64" s="45">
        <v>151</v>
      </c>
      <c r="G64" s="46"/>
    </row>
    <row r="65" spans="1:7" x14ac:dyDescent="0.2">
      <c r="A65">
        <v>415</v>
      </c>
      <c r="B65" s="33">
        <v>62101</v>
      </c>
      <c r="C65" s="45">
        <v>0</v>
      </c>
      <c r="D65" s="45">
        <v>0</v>
      </c>
      <c r="E65" s="45">
        <v>0</v>
      </c>
      <c r="F65" s="45">
        <v>0</v>
      </c>
      <c r="G65" s="46"/>
    </row>
    <row r="66" spans="1:7" x14ac:dyDescent="0.2">
      <c r="A66">
        <v>415</v>
      </c>
      <c r="B66" s="33">
        <v>62102</v>
      </c>
      <c r="C66" s="45">
        <v>0</v>
      </c>
      <c r="D66" s="45">
        <v>0</v>
      </c>
      <c r="E66" s="45">
        <v>0</v>
      </c>
      <c r="F66" s="45">
        <v>0</v>
      </c>
      <c r="G66" s="46"/>
    </row>
    <row r="67" spans="1:7" x14ac:dyDescent="0.2">
      <c r="A67">
        <v>415</v>
      </c>
      <c r="B67" s="33">
        <v>62103</v>
      </c>
      <c r="C67" s="45">
        <v>0</v>
      </c>
      <c r="D67" s="45">
        <v>0</v>
      </c>
      <c r="E67" s="45">
        <v>0</v>
      </c>
      <c r="F67" s="45">
        <v>0</v>
      </c>
      <c r="G67" s="46"/>
    </row>
    <row r="68" spans="1:7" x14ac:dyDescent="0.2">
      <c r="A68">
        <v>1455</v>
      </c>
      <c r="B68" s="33">
        <v>60401</v>
      </c>
      <c r="C68" s="45">
        <v>440889</v>
      </c>
      <c r="D68" s="45">
        <v>0</v>
      </c>
      <c r="E68" s="45">
        <v>446152</v>
      </c>
      <c r="F68" s="45">
        <v>0</v>
      </c>
      <c r="G68" s="46"/>
    </row>
    <row r="69" spans="1:7" x14ac:dyDescent="0.2">
      <c r="A69">
        <v>1455</v>
      </c>
      <c r="B69" s="33">
        <v>60404</v>
      </c>
      <c r="C69" s="45">
        <v>59526</v>
      </c>
      <c r="D69" s="45">
        <v>0</v>
      </c>
      <c r="E69" s="45">
        <v>48925</v>
      </c>
      <c r="F69" s="45">
        <v>0</v>
      </c>
      <c r="G69" s="46"/>
    </row>
    <row r="70" spans="1:7" x14ac:dyDescent="0.2">
      <c r="A70">
        <v>1455</v>
      </c>
      <c r="B70" s="33">
        <v>60405</v>
      </c>
      <c r="C70" s="45">
        <v>0</v>
      </c>
      <c r="D70" s="45">
        <v>0</v>
      </c>
      <c r="E70" s="45">
        <v>0</v>
      </c>
      <c r="F70" s="45">
        <v>0</v>
      </c>
      <c r="G70" s="46"/>
    </row>
    <row r="71" spans="1:7" x14ac:dyDescent="0.2">
      <c r="A71">
        <v>1455</v>
      </c>
      <c r="B71" s="33">
        <v>60414</v>
      </c>
      <c r="C71" s="45">
        <v>0</v>
      </c>
      <c r="D71" s="45">
        <v>77954</v>
      </c>
      <c r="E71" s="45">
        <v>0</v>
      </c>
      <c r="F71" s="45">
        <v>82344</v>
      </c>
      <c r="G71" s="46"/>
    </row>
    <row r="72" spans="1:7" x14ac:dyDescent="0.2">
      <c r="A72">
        <v>1455</v>
      </c>
      <c r="B72" s="33">
        <v>60415</v>
      </c>
      <c r="C72" s="45">
        <v>2992</v>
      </c>
      <c r="D72" s="45">
        <v>0</v>
      </c>
      <c r="E72" s="45">
        <v>0</v>
      </c>
      <c r="F72" s="45">
        <v>0</v>
      </c>
      <c r="G72" s="46"/>
    </row>
    <row r="73" spans="1:7" x14ac:dyDescent="0.2">
      <c r="A73">
        <v>1455</v>
      </c>
      <c r="B73" s="33">
        <v>61901</v>
      </c>
      <c r="C73" s="45">
        <v>0</v>
      </c>
      <c r="D73" s="45">
        <v>0</v>
      </c>
      <c r="E73" s="45">
        <v>0</v>
      </c>
      <c r="F73" s="45">
        <v>0</v>
      </c>
      <c r="G73" s="46"/>
    </row>
    <row r="74" spans="1:7" x14ac:dyDescent="0.2">
      <c r="A74">
        <v>1455</v>
      </c>
      <c r="B74" s="33">
        <v>61902</v>
      </c>
      <c r="C74" s="45">
        <v>0</v>
      </c>
      <c r="D74" s="45">
        <v>0</v>
      </c>
      <c r="E74" s="45">
        <v>0</v>
      </c>
      <c r="F74" s="45">
        <v>0</v>
      </c>
      <c r="G74" s="46"/>
    </row>
    <row r="75" spans="1:7" x14ac:dyDescent="0.2">
      <c r="A75">
        <v>1455</v>
      </c>
      <c r="B75" s="33">
        <v>61903</v>
      </c>
      <c r="C75" s="45">
        <v>0</v>
      </c>
      <c r="D75" s="45">
        <v>0</v>
      </c>
      <c r="E75" s="45">
        <v>0</v>
      </c>
      <c r="F75" s="45">
        <v>0</v>
      </c>
      <c r="G75" s="46"/>
    </row>
    <row r="76" spans="1:7" x14ac:dyDescent="0.2">
      <c r="A76">
        <v>1455</v>
      </c>
      <c r="B76" s="33">
        <v>61904</v>
      </c>
      <c r="C76" s="45">
        <v>0</v>
      </c>
      <c r="D76" s="45">
        <v>0</v>
      </c>
      <c r="E76" s="45">
        <v>0</v>
      </c>
      <c r="F76" s="45">
        <v>0</v>
      </c>
      <c r="G76" s="46"/>
    </row>
    <row r="77" spans="1:7" x14ac:dyDescent="0.2">
      <c r="A77">
        <v>1455</v>
      </c>
      <c r="B77" s="33">
        <v>61905</v>
      </c>
      <c r="C77" s="45">
        <v>160777</v>
      </c>
      <c r="D77" s="45">
        <v>0</v>
      </c>
      <c r="E77" s="45">
        <v>97939</v>
      </c>
      <c r="F77" s="45">
        <v>0</v>
      </c>
      <c r="G77" s="46"/>
    </row>
    <row r="78" spans="1:7" x14ac:dyDescent="0.2">
      <c r="A78">
        <v>1455</v>
      </c>
      <c r="B78" s="33">
        <v>61906</v>
      </c>
      <c r="C78" s="45">
        <v>12349</v>
      </c>
      <c r="D78" s="45">
        <v>0</v>
      </c>
      <c r="E78" s="45">
        <v>12067</v>
      </c>
      <c r="F78" s="45">
        <v>0</v>
      </c>
      <c r="G78" s="46"/>
    </row>
    <row r="79" spans="1:7" x14ac:dyDescent="0.2">
      <c r="A79">
        <v>1455</v>
      </c>
      <c r="B79" s="33">
        <v>61907</v>
      </c>
      <c r="C79" s="45">
        <v>10708</v>
      </c>
      <c r="D79" s="45">
        <v>0</v>
      </c>
      <c r="E79" s="45">
        <v>10708</v>
      </c>
      <c r="F79" s="45">
        <v>0</v>
      </c>
      <c r="G79" s="46"/>
    </row>
    <row r="80" spans="1:7" x14ac:dyDescent="0.2">
      <c r="A80">
        <v>1455</v>
      </c>
      <c r="B80" s="33">
        <v>61908</v>
      </c>
      <c r="C80" s="45">
        <v>3056</v>
      </c>
      <c r="D80" s="45">
        <v>0</v>
      </c>
      <c r="E80" s="45">
        <v>3056</v>
      </c>
      <c r="F80" s="45">
        <v>0</v>
      </c>
      <c r="G80" s="46"/>
    </row>
    <row r="81" spans="1:7" x14ac:dyDescent="0.2">
      <c r="A81">
        <v>1455</v>
      </c>
      <c r="B81" s="33">
        <v>61909</v>
      </c>
      <c r="C81" s="45">
        <v>0</v>
      </c>
      <c r="D81" s="45">
        <v>0</v>
      </c>
      <c r="E81" s="45">
        <v>0</v>
      </c>
      <c r="F81" s="45">
        <v>0</v>
      </c>
      <c r="G81" s="46"/>
    </row>
    <row r="82" spans="1:7" x14ac:dyDescent="0.2">
      <c r="A82">
        <v>1455</v>
      </c>
      <c r="B82" s="33">
        <v>61910</v>
      </c>
      <c r="C82" s="45">
        <v>0</v>
      </c>
      <c r="D82" s="45">
        <v>0</v>
      </c>
      <c r="E82" s="45">
        <v>0</v>
      </c>
      <c r="F82" s="45">
        <v>0</v>
      </c>
      <c r="G82" s="46"/>
    </row>
    <row r="83" spans="1:7" x14ac:dyDescent="0.2">
      <c r="A83">
        <v>1455</v>
      </c>
      <c r="B83" s="33">
        <v>61911</v>
      </c>
      <c r="C83" s="45">
        <v>0</v>
      </c>
      <c r="D83" s="45">
        <v>0</v>
      </c>
      <c r="E83" s="45">
        <v>0</v>
      </c>
      <c r="F83" s="45">
        <v>0</v>
      </c>
      <c r="G83" s="46"/>
    </row>
    <row r="84" spans="1:7" x14ac:dyDescent="0.2">
      <c r="A84">
        <v>1455</v>
      </c>
      <c r="B84" s="33">
        <v>61912</v>
      </c>
      <c r="C84" s="45">
        <v>0</v>
      </c>
      <c r="D84" s="45">
        <v>0</v>
      </c>
      <c r="E84" s="45">
        <v>0</v>
      </c>
      <c r="F84" s="45">
        <v>0</v>
      </c>
      <c r="G84" s="46"/>
    </row>
    <row r="85" spans="1:7" x14ac:dyDescent="0.2">
      <c r="A85">
        <v>1455</v>
      </c>
      <c r="B85" s="33">
        <v>62001</v>
      </c>
      <c r="C85" s="45">
        <v>128531</v>
      </c>
      <c r="D85" s="45">
        <v>0</v>
      </c>
      <c r="E85" s="45">
        <v>145869</v>
      </c>
      <c r="F85" s="45">
        <v>0</v>
      </c>
      <c r="G85" s="46"/>
    </row>
    <row r="86" spans="1:7" x14ac:dyDescent="0.2">
      <c r="A86">
        <v>1455</v>
      </c>
      <c r="B86" s="33">
        <v>62002</v>
      </c>
      <c r="C86" s="45">
        <v>0</v>
      </c>
      <c r="D86" s="45">
        <v>5058</v>
      </c>
      <c r="E86" s="45">
        <v>0</v>
      </c>
      <c r="F86" s="45">
        <v>5445</v>
      </c>
      <c r="G86" s="46"/>
    </row>
    <row r="87" spans="1:7" x14ac:dyDescent="0.2">
      <c r="A87">
        <v>1455</v>
      </c>
      <c r="B87" s="33">
        <v>62101</v>
      </c>
      <c r="C87" s="45">
        <v>0</v>
      </c>
      <c r="D87" s="45">
        <v>0</v>
      </c>
      <c r="E87" s="45">
        <v>0</v>
      </c>
      <c r="F87" s="45">
        <v>0</v>
      </c>
      <c r="G87" s="46"/>
    </row>
    <row r="88" spans="1:7" x14ac:dyDescent="0.2">
      <c r="A88">
        <v>1455</v>
      </c>
      <c r="B88" s="33">
        <v>62102</v>
      </c>
      <c r="C88" s="45">
        <v>0</v>
      </c>
      <c r="D88" s="45">
        <v>0</v>
      </c>
      <c r="E88" s="45">
        <v>0</v>
      </c>
      <c r="F88" s="45">
        <v>0</v>
      </c>
      <c r="G88" s="46"/>
    </row>
    <row r="89" spans="1:7" x14ac:dyDescent="0.2">
      <c r="A89">
        <v>1455</v>
      </c>
      <c r="B89" s="33">
        <v>62103</v>
      </c>
      <c r="C89" s="45">
        <v>0</v>
      </c>
      <c r="D89" s="45">
        <v>0</v>
      </c>
      <c r="E89" s="45">
        <v>0</v>
      </c>
      <c r="F89" s="45">
        <v>0</v>
      </c>
      <c r="G89" s="46"/>
    </row>
    <row r="90" spans="1:7" x14ac:dyDescent="0.2">
      <c r="A90">
        <v>1973</v>
      </c>
      <c r="B90" s="33">
        <v>60401</v>
      </c>
      <c r="C90" s="45">
        <v>4126</v>
      </c>
      <c r="D90" s="45">
        <v>0</v>
      </c>
      <c r="E90" s="45">
        <v>4199</v>
      </c>
      <c r="F90" s="45">
        <v>0</v>
      </c>
      <c r="G90" s="46"/>
    </row>
    <row r="91" spans="1:7" x14ac:dyDescent="0.2">
      <c r="A91">
        <v>1973</v>
      </c>
      <c r="B91" s="33">
        <v>60404</v>
      </c>
      <c r="C91" s="45">
        <v>0</v>
      </c>
      <c r="D91" s="45">
        <v>0</v>
      </c>
      <c r="E91" s="45">
        <v>0</v>
      </c>
      <c r="F91" s="45">
        <v>0</v>
      </c>
      <c r="G91" s="46"/>
    </row>
    <row r="92" spans="1:7" x14ac:dyDescent="0.2">
      <c r="A92">
        <v>1973</v>
      </c>
      <c r="B92" s="33">
        <v>60405</v>
      </c>
      <c r="C92" s="45">
        <v>0</v>
      </c>
      <c r="D92" s="45">
        <v>0</v>
      </c>
      <c r="E92" s="45">
        <v>0</v>
      </c>
      <c r="F92" s="45">
        <v>0</v>
      </c>
      <c r="G92" s="46"/>
    </row>
    <row r="93" spans="1:7" x14ac:dyDescent="0.2">
      <c r="A93">
        <v>1973</v>
      </c>
      <c r="B93" s="33">
        <v>60414</v>
      </c>
      <c r="C93" s="45">
        <v>0</v>
      </c>
      <c r="D93" s="45">
        <v>3947</v>
      </c>
      <c r="E93" s="45">
        <v>0</v>
      </c>
      <c r="F93" s="45">
        <v>3983</v>
      </c>
      <c r="G93" s="46"/>
    </row>
    <row r="94" spans="1:7" x14ac:dyDescent="0.2">
      <c r="A94">
        <v>1973</v>
      </c>
      <c r="B94" s="33">
        <v>60415</v>
      </c>
      <c r="C94" s="45">
        <v>0</v>
      </c>
      <c r="D94" s="45">
        <v>0</v>
      </c>
      <c r="E94" s="45">
        <v>0</v>
      </c>
      <c r="F94" s="45">
        <v>0</v>
      </c>
      <c r="G94" s="46"/>
    </row>
    <row r="95" spans="1:7" x14ac:dyDescent="0.2">
      <c r="A95">
        <v>1973</v>
      </c>
      <c r="B95" s="33">
        <v>61901</v>
      </c>
      <c r="C95" s="45">
        <v>0</v>
      </c>
      <c r="D95" s="45">
        <v>0</v>
      </c>
      <c r="E95" s="45">
        <v>0</v>
      </c>
      <c r="F95" s="45">
        <v>0</v>
      </c>
      <c r="G95" s="46"/>
    </row>
    <row r="96" spans="1:7" x14ac:dyDescent="0.2">
      <c r="A96">
        <v>1973</v>
      </c>
      <c r="B96" s="33">
        <v>61902</v>
      </c>
      <c r="C96" s="45">
        <v>0</v>
      </c>
      <c r="D96" s="45">
        <v>0</v>
      </c>
      <c r="E96" s="45">
        <v>0</v>
      </c>
      <c r="F96" s="45">
        <v>0</v>
      </c>
      <c r="G96" s="46"/>
    </row>
    <row r="97" spans="1:7" x14ac:dyDescent="0.2">
      <c r="A97">
        <v>1973</v>
      </c>
      <c r="B97" s="33">
        <v>61903</v>
      </c>
      <c r="C97" s="45">
        <v>0</v>
      </c>
      <c r="D97" s="45">
        <v>0</v>
      </c>
      <c r="E97" s="45">
        <v>0</v>
      </c>
      <c r="F97" s="45">
        <v>0</v>
      </c>
      <c r="G97" s="46"/>
    </row>
    <row r="98" spans="1:7" x14ac:dyDescent="0.2">
      <c r="A98">
        <v>1973</v>
      </c>
      <c r="B98" s="33">
        <v>61904</v>
      </c>
      <c r="C98" s="45">
        <v>0</v>
      </c>
      <c r="D98" s="45">
        <v>0</v>
      </c>
      <c r="E98" s="45">
        <v>0</v>
      </c>
      <c r="F98" s="45">
        <v>0</v>
      </c>
      <c r="G98" s="46"/>
    </row>
    <row r="99" spans="1:7" x14ac:dyDescent="0.2">
      <c r="A99">
        <v>1973</v>
      </c>
      <c r="B99" s="33">
        <v>61905</v>
      </c>
      <c r="C99" s="45">
        <v>0</v>
      </c>
      <c r="D99" s="45">
        <v>0</v>
      </c>
      <c r="E99" s="45">
        <v>0</v>
      </c>
      <c r="F99" s="45">
        <v>0</v>
      </c>
      <c r="G99" s="46"/>
    </row>
    <row r="100" spans="1:7" x14ac:dyDescent="0.2">
      <c r="A100">
        <v>1973</v>
      </c>
      <c r="B100" s="33">
        <v>61906</v>
      </c>
      <c r="C100" s="45">
        <v>0</v>
      </c>
      <c r="D100" s="45">
        <v>0</v>
      </c>
      <c r="E100" s="45">
        <v>0</v>
      </c>
      <c r="F100" s="45">
        <v>0</v>
      </c>
      <c r="G100" s="46"/>
    </row>
    <row r="101" spans="1:7" x14ac:dyDescent="0.2">
      <c r="A101">
        <v>1973</v>
      </c>
      <c r="B101" s="33">
        <v>61907</v>
      </c>
      <c r="C101" s="45">
        <v>0</v>
      </c>
      <c r="D101" s="45">
        <v>0</v>
      </c>
      <c r="E101" s="45">
        <v>0</v>
      </c>
      <c r="F101" s="45">
        <v>0</v>
      </c>
      <c r="G101" s="46"/>
    </row>
    <row r="102" spans="1:7" x14ac:dyDescent="0.2">
      <c r="A102">
        <v>1973</v>
      </c>
      <c r="B102" s="33">
        <v>61908</v>
      </c>
      <c r="C102" s="45">
        <v>0</v>
      </c>
      <c r="D102" s="45">
        <v>0</v>
      </c>
      <c r="E102" s="45">
        <v>0</v>
      </c>
      <c r="F102" s="45">
        <v>0</v>
      </c>
      <c r="G102" s="46"/>
    </row>
    <row r="103" spans="1:7" x14ac:dyDescent="0.2">
      <c r="A103">
        <v>1973</v>
      </c>
      <c r="B103" s="33">
        <v>61909</v>
      </c>
      <c r="C103" s="45">
        <v>0</v>
      </c>
      <c r="D103" s="45">
        <v>0</v>
      </c>
      <c r="E103" s="45">
        <v>0</v>
      </c>
      <c r="F103" s="45">
        <v>0</v>
      </c>
      <c r="G103" s="46"/>
    </row>
    <row r="104" spans="1:7" x14ac:dyDescent="0.2">
      <c r="A104">
        <v>1973</v>
      </c>
      <c r="B104" s="33">
        <v>61910</v>
      </c>
      <c r="C104" s="45">
        <v>0</v>
      </c>
      <c r="D104" s="45">
        <v>0</v>
      </c>
      <c r="E104" s="45">
        <v>0</v>
      </c>
      <c r="F104" s="45">
        <v>0</v>
      </c>
      <c r="G104" s="46"/>
    </row>
    <row r="105" spans="1:7" x14ac:dyDescent="0.2">
      <c r="A105">
        <v>1973</v>
      </c>
      <c r="B105" s="33">
        <v>61911</v>
      </c>
      <c r="C105" s="45">
        <v>0</v>
      </c>
      <c r="D105" s="45">
        <v>0</v>
      </c>
      <c r="E105" s="45">
        <v>0</v>
      </c>
      <c r="F105" s="45">
        <v>0</v>
      </c>
      <c r="G105" s="46"/>
    </row>
    <row r="106" spans="1:7" x14ac:dyDescent="0.2">
      <c r="A106">
        <v>1973</v>
      </c>
      <c r="B106" s="33">
        <v>61912</v>
      </c>
      <c r="C106" s="45">
        <v>0</v>
      </c>
      <c r="D106" s="45">
        <v>0</v>
      </c>
      <c r="E106" s="45">
        <v>0</v>
      </c>
      <c r="F106" s="45">
        <v>0</v>
      </c>
      <c r="G106" s="46"/>
    </row>
    <row r="107" spans="1:7" x14ac:dyDescent="0.2">
      <c r="A107">
        <v>1973</v>
      </c>
      <c r="B107" s="33">
        <v>62001</v>
      </c>
      <c r="C107" s="45">
        <v>0</v>
      </c>
      <c r="D107" s="45">
        <v>0</v>
      </c>
      <c r="E107" s="45">
        <v>0</v>
      </c>
      <c r="F107" s="45">
        <v>0</v>
      </c>
      <c r="G107" s="46"/>
    </row>
    <row r="108" spans="1:7" x14ac:dyDescent="0.2">
      <c r="A108">
        <v>1973</v>
      </c>
      <c r="B108" s="33">
        <v>62002</v>
      </c>
      <c r="C108" s="45">
        <v>0</v>
      </c>
      <c r="D108" s="45">
        <v>0</v>
      </c>
      <c r="E108" s="45">
        <v>0</v>
      </c>
      <c r="F108" s="45">
        <v>0</v>
      </c>
      <c r="G108" s="46"/>
    </row>
    <row r="109" spans="1:7" x14ac:dyDescent="0.2">
      <c r="A109">
        <v>1973</v>
      </c>
      <c r="B109" s="33">
        <v>62101</v>
      </c>
      <c r="C109" s="45">
        <v>0</v>
      </c>
      <c r="D109" s="45">
        <v>0</v>
      </c>
      <c r="E109" s="45">
        <v>0</v>
      </c>
      <c r="F109" s="45">
        <v>0</v>
      </c>
      <c r="G109" s="46"/>
    </row>
    <row r="110" spans="1:7" x14ac:dyDescent="0.2">
      <c r="A110">
        <v>1973</v>
      </c>
      <c r="B110" s="33">
        <v>62102</v>
      </c>
      <c r="C110" s="45">
        <v>0</v>
      </c>
      <c r="D110" s="45">
        <v>0</v>
      </c>
      <c r="E110" s="45">
        <v>0</v>
      </c>
      <c r="F110" s="45">
        <v>0</v>
      </c>
      <c r="G110" s="46"/>
    </row>
    <row r="111" spans="1:7" x14ac:dyDescent="0.2">
      <c r="A111">
        <v>1973</v>
      </c>
      <c r="B111" s="33">
        <v>62103</v>
      </c>
      <c r="C111" s="45">
        <v>0</v>
      </c>
      <c r="D111" s="45">
        <v>0</v>
      </c>
      <c r="E111" s="45">
        <v>0</v>
      </c>
      <c r="F111" s="45">
        <v>0</v>
      </c>
      <c r="G111" s="46"/>
    </row>
    <row r="112" spans="1:7" x14ac:dyDescent="0.2">
      <c r="A112">
        <v>2776</v>
      </c>
      <c r="B112" s="33">
        <v>60401</v>
      </c>
      <c r="C112" s="45">
        <v>47162</v>
      </c>
      <c r="D112" s="45">
        <v>0</v>
      </c>
      <c r="E112" s="45">
        <v>47162</v>
      </c>
      <c r="F112" s="45">
        <v>0</v>
      </c>
      <c r="G112" s="46"/>
    </row>
    <row r="113" spans="1:7" x14ac:dyDescent="0.2">
      <c r="A113">
        <v>2776</v>
      </c>
      <c r="B113" s="33">
        <v>60404</v>
      </c>
      <c r="C113" s="45">
        <v>0</v>
      </c>
      <c r="D113" s="45">
        <v>0</v>
      </c>
      <c r="E113" s="45">
        <v>0</v>
      </c>
      <c r="F113" s="45">
        <v>0</v>
      </c>
      <c r="G113" s="46"/>
    </row>
    <row r="114" spans="1:7" x14ac:dyDescent="0.2">
      <c r="A114">
        <v>2776</v>
      </c>
      <c r="B114" s="33">
        <v>60405</v>
      </c>
      <c r="C114" s="45">
        <v>0</v>
      </c>
      <c r="D114" s="45">
        <v>0</v>
      </c>
      <c r="E114" s="45">
        <v>0</v>
      </c>
      <c r="F114" s="45">
        <v>0</v>
      </c>
      <c r="G114" s="46"/>
    </row>
    <row r="115" spans="1:7" x14ac:dyDescent="0.2">
      <c r="A115">
        <v>2776</v>
      </c>
      <c r="B115" s="33">
        <v>60414</v>
      </c>
      <c r="C115" s="45">
        <v>0</v>
      </c>
      <c r="D115" s="45">
        <v>35838</v>
      </c>
      <c r="E115" s="45">
        <v>0</v>
      </c>
      <c r="F115" s="45">
        <v>37695</v>
      </c>
      <c r="G115" s="46"/>
    </row>
    <row r="116" spans="1:7" x14ac:dyDescent="0.2">
      <c r="A116">
        <v>2776</v>
      </c>
      <c r="B116" s="33">
        <v>60415</v>
      </c>
      <c r="C116" s="45">
        <v>0</v>
      </c>
      <c r="D116" s="45">
        <v>0</v>
      </c>
      <c r="E116" s="45">
        <v>0</v>
      </c>
      <c r="F116" s="45">
        <v>0</v>
      </c>
      <c r="G116" s="46"/>
    </row>
    <row r="117" spans="1:7" x14ac:dyDescent="0.2">
      <c r="A117">
        <v>2776</v>
      </c>
      <c r="B117" s="33">
        <v>61901</v>
      </c>
      <c r="C117" s="45">
        <v>3675</v>
      </c>
      <c r="D117" s="45">
        <v>0</v>
      </c>
      <c r="E117" s="45">
        <v>3675</v>
      </c>
      <c r="F117" s="45">
        <v>0</v>
      </c>
      <c r="G117" s="46"/>
    </row>
    <row r="118" spans="1:7" x14ac:dyDescent="0.2">
      <c r="A118">
        <v>2776</v>
      </c>
      <c r="B118" s="33">
        <v>61902</v>
      </c>
      <c r="C118" s="45">
        <v>0</v>
      </c>
      <c r="D118" s="45">
        <v>0</v>
      </c>
      <c r="E118" s="45">
        <v>0</v>
      </c>
      <c r="F118" s="45">
        <v>0</v>
      </c>
      <c r="G118" s="46"/>
    </row>
    <row r="119" spans="1:7" x14ac:dyDescent="0.2">
      <c r="A119">
        <v>2776</v>
      </c>
      <c r="B119" s="33">
        <v>61903</v>
      </c>
      <c r="C119" s="45">
        <v>0</v>
      </c>
      <c r="D119" s="45">
        <v>0</v>
      </c>
      <c r="E119" s="45">
        <v>0</v>
      </c>
      <c r="F119" s="45">
        <v>0</v>
      </c>
      <c r="G119" s="46"/>
    </row>
    <row r="120" spans="1:7" x14ac:dyDescent="0.2">
      <c r="A120">
        <v>2776</v>
      </c>
      <c r="B120" s="33">
        <v>61904</v>
      </c>
      <c r="C120" s="45">
        <v>0</v>
      </c>
      <c r="D120" s="45">
        <v>0</v>
      </c>
      <c r="E120" s="45">
        <v>0</v>
      </c>
      <c r="F120" s="45">
        <v>0</v>
      </c>
      <c r="G120" s="46"/>
    </row>
    <row r="121" spans="1:7" x14ac:dyDescent="0.2">
      <c r="A121">
        <v>2776</v>
      </c>
      <c r="B121" s="33">
        <v>61905</v>
      </c>
      <c r="C121" s="45">
        <v>0</v>
      </c>
      <c r="D121" s="45">
        <v>0</v>
      </c>
      <c r="E121" s="45">
        <v>0</v>
      </c>
      <c r="F121" s="45">
        <v>0</v>
      </c>
      <c r="G121" s="46"/>
    </row>
    <row r="122" spans="1:7" x14ac:dyDescent="0.2">
      <c r="A122">
        <v>2776</v>
      </c>
      <c r="B122" s="33">
        <v>61906</v>
      </c>
      <c r="C122" s="45">
        <v>0</v>
      </c>
      <c r="D122" s="45">
        <v>0</v>
      </c>
      <c r="E122" s="45">
        <v>0</v>
      </c>
      <c r="F122" s="45">
        <v>0</v>
      </c>
      <c r="G122" s="46"/>
    </row>
    <row r="123" spans="1:7" x14ac:dyDescent="0.2">
      <c r="A123">
        <v>2776</v>
      </c>
      <c r="B123" s="33">
        <v>61907</v>
      </c>
      <c r="C123" s="45">
        <v>0</v>
      </c>
      <c r="D123" s="45">
        <v>0</v>
      </c>
      <c r="E123" s="45">
        <v>0</v>
      </c>
      <c r="F123" s="45">
        <v>0</v>
      </c>
      <c r="G123" s="46"/>
    </row>
    <row r="124" spans="1:7" x14ac:dyDescent="0.2">
      <c r="A124">
        <v>2776</v>
      </c>
      <c r="B124" s="33">
        <v>61908</v>
      </c>
      <c r="C124" s="45">
        <v>0</v>
      </c>
      <c r="D124" s="45">
        <v>0</v>
      </c>
      <c r="E124" s="45">
        <v>0</v>
      </c>
      <c r="F124" s="45">
        <v>0</v>
      </c>
      <c r="G124" s="46"/>
    </row>
    <row r="125" spans="1:7" x14ac:dyDescent="0.2">
      <c r="A125">
        <v>2776</v>
      </c>
      <c r="B125" s="33">
        <v>61909</v>
      </c>
      <c r="C125" s="45">
        <v>0</v>
      </c>
      <c r="D125" s="45">
        <v>0</v>
      </c>
      <c r="E125" s="45">
        <v>0</v>
      </c>
      <c r="F125" s="45">
        <v>0</v>
      </c>
      <c r="G125" s="46"/>
    </row>
    <row r="126" spans="1:7" x14ac:dyDescent="0.2">
      <c r="A126">
        <v>2776</v>
      </c>
      <c r="B126" s="33">
        <v>61910</v>
      </c>
      <c r="C126" s="45">
        <v>0</v>
      </c>
      <c r="D126" s="45">
        <v>0</v>
      </c>
      <c r="E126" s="45">
        <v>0</v>
      </c>
      <c r="F126" s="45">
        <v>0</v>
      </c>
      <c r="G126" s="46"/>
    </row>
    <row r="127" spans="1:7" x14ac:dyDescent="0.2">
      <c r="A127">
        <v>2776</v>
      </c>
      <c r="B127" s="33">
        <v>61911</v>
      </c>
      <c r="C127" s="45">
        <v>0</v>
      </c>
      <c r="D127" s="45">
        <v>0</v>
      </c>
      <c r="E127" s="45">
        <v>0</v>
      </c>
      <c r="F127" s="45">
        <v>0</v>
      </c>
      <c r="G127" s="46"/>
    </row>
    <row r="128" spans="1:7" x14ac:dyDescent="0.2">
      <c r="A128">
        <v>2776</v>
      </c>
      <c r="B128" s="33">
        <v>61912</v>
      </c>
      <c r="C128" s="45">
        <v>0</v>
      </c>
      <c r="D128" s="45">
        <v>1838</v>
      </c>
      <c r="E128" s="45">
        <v>0</v>
      </c>
      <c r="F128" s="45">
        <v>2756</v>
      </c>
      <c r="G128" s="46"/>
    </row>
    <row r="129" spans="1:7" x14ac:dyDescent="0.2">
      <c r="A129">
        <v>2776</v>
      </c>
      <c r="B129" s="33">
        <v>62001</v>
      </c>
      <c r="C129" s="45">
        <v>0</v>
      </c>
      <c r="D129" s="45">
        <v>0</v>
      </c>
      <c r="E129" s="45">
        <v>0</v>
      </c>
      <c r="F129" s="45">
        <v>0</v>
      </c>
      <c r="G129" s="46"/>
    </row>
    <row r="130" spans="1:7" x14ac:dyDescent="0.2">
      <c r="A130">
        <v>2776</v>
      </c>
      <c r="B130" s="33">
        <v>62002</v>
      </c>
      <c r="C130" s="45">
        <v>0</v>
      </c>
      <c r="D130" s="45">
        <v>0</v>
      </c>
      <c r="E130" s="45">
        <v>0</v>
      </c>
      <c r="F130" s="45">
        <v>0</v>
      </c>
      <c r="G130" s="46"/>
    </row>
    <row r="131" spans="1:7" x14ac:dyDescent="0.2">
      <c r="A131">
        <v>2776</v>
      </c>
      <c r="B131" s="33">
        <v>62101</v>
      </c>
      <c r="C131" s="45">
        <v>0</v>
      </c>
      <c r="D131" s="45">
        <v>0</v>
      </c>
      <c r="E131" s="45">
        <v>0</v>
      </c>
      <c r="F131" s="45">
        <v>0</v>
      </c>
      <c r="G131" s="46"/>
    </row>
    <row r="132" spans="1:7" x14ac:dyDescent="0.2">
      <c r="A132">
        <v>2776</v>
      </c>
      <c r="B132" s="33">
        <v>62102</v>
      </c>
      <c r="C132" s="45">
        <v>0</v>
      </c>
      <c r="D132" s="45">
        <v>0</v>
      </c>
      <c r="E132" s="45">
        <v>0</v>
      </c>
      <c r="F132" s="45">
        <v>0</v>
      </c>
      <c r="G132" s="46"/>
    </row>
    <row r="133" spans="1:7" x14ac:dyDescent="0.2">
      <c r="A133">
        <v>2776</v>
      </c>
      <c r="B133" s="33">
        <v>62103</v>
      </c>
      <c r="C133" s="45">
        <v>0</v>
      </c>
      <c r="D133" s="45">
        <v>0</v>
      </c>
      <c r="E133" s="45">
        <v>0</v>
      </c>
      <c r="F133" s="45">
        <v>0</v>
      </c>
      <c r="G133" s="46"/>
    </row>
    <row r="134" spans="1:7" x14ac:dyDescent="0.2">
      <c r="A134">
        <v>3231</v>
      </c>
      <c r="B134" s="33">
        <v>60401</v>
      </c>
      <c r="C134" s="45">
        <v>10015</v>
      </c>
      <c r="D134" s="45">
        <v>0</v>
      </c>
      <c r="E134" s="45">
        <v>10015</v>
      </c>
      <c r="F134" s="45">
        <v>0</v>
      </c>
      <c r="G134" s="46"/>
    </row>
    <row r="135" spans="1:7" x14ac:dyDescent="0.2">
      <c r="A135">
        <v>3231</v>
      </c>
      <c r="B135" s="33">
        <v>60404</v>
      </c>
      <c r="C135" s="45">
        <v>0</v>
      </c>
      <c r="D135" s="45">
        <v>0</v>
      </c>
      <c r="E135" s="45">
        <v>0</v>
      </c>
      <c r="F135" s="45">
        <v>0</v>
      </c>
      <c r="G135" s="46"/>
    </row>
    <row r="136" spans="1:7" x14ac:dyDescent="0.2">
      <c r="A136">
        <v>3231</v>
      </c>
      <c r="B136" s="33">
        <v>60405</v>
      </c>
      <c r="C136" s="45">
        <v>0</v>
      </c>
      <c r="D136" s="45">
        <v>0</v>
      </c>
      <c r="E136" s="45">
        <v>0</v>
      </c>
      <c r="F136" s="45">
        <v>0</v>
      </c>
      <c r="G136" s="46"/>
    </row>
    <row r="137" spans="1:7" x14ac:dyDescent="0.2">
      <c r="A137">
        <v>3231</v>
      </c>
      <c r="B137" s="33">
        <v>60414</v>
      </c>
      <c r="C137" s="45">
        <v>0</v>
      </c>
      <c r="D137" s="45">
        <v>9227</v>
      </c>
      <c r="E137" s="45">
        <v>0</v>
      </c>
      <c r="F137" s="45">
        <v>9321</v>
      </c>
      <c r="G137" s="46"/>
    </row>
    <row r="138" spans="1:7" x14ac:dyDescent="0.2">
      <c r="A138">
        <v>3231</v>
      </c>
      <c r="B138" s="33">
        <v>60415</v>
      </c>
      <c r="C138" s="45">
        <v>0</v>
      </c>
      <c r="D138" s="45">
        <v>0</v>
      </c>
      <c r="E138" s="45">
        <v>0</v>
      </c>
      <c r="F138" s="45">
        <v>0</v>
      </c>
      <c r="G138" s="46"/>
    </row>
    <row r="139" spans="1:7" x14ac:dyDescent="0.2">
      <c r="A139">
        <v>3231</v>
      </c>
      <c r="B139" s="33">
        <v>61901</v>
      </c>
      <c r="C139" s="45">
        <v>0</v>
      </c>
      <c r="D139" s="45">
        <v>0</v>
      </c>
      <c r="E139" s="45">
        <v>0</v>
      </c>
      <c r="F139" s="45">
        <v>0</v>
      </c>
      <c r="G139" s="46"/>
    </row>
    <row r="140" spans="1:7" x14ac:dyDescent="0.2">
      <c r="A140">
        <v>3231</v>
      </c>
      <c r="B140" s="33">
        <v>61902</v>
      </c>
      <c r="C140" s="45">
        <v>0</v>
      </c>
      <c r="D140" s="45">
        <v>0</v>
      </c>
      <c r="E140" s="45">
        <v>0</v>
      </c>
      <c r="F140" s="45">
        <v>0</v>
      </c>
      <c r="G140" s="46"/>
    </row>
    <row r="141" spans="1:7" x14ac:dyDescent="0.2">
      <c r="A141">
        <v>3231</v>
      </c>
      <c r="B141" s="33">
        <v>61903</v>
      </c>
      <c r="C141" s="45">
        <v>0</v>
      </c>
      <c r="D141" s="45">
        <v>0</v>
      </c>
      <c r="E141" s="45">
        <v>0</v>
      </c>
      <c r="F141" s="45">
        <v>0</v>
      </c>
      <c r="G141" s="46"/>
    </row>
    <row r="142" spans="1:7" x14ac:dyDescent="0.2">
      <c r="A142">
        <v>3231</v>
      </c>
      <c r="B142" s="33">
        <v>61904</v>
      </c>
      <c r="C142" s="45">
        <v>0</v>
      </c>
      <c r="D142" s="45">
        <v>0</v>
      </c>
      <c r="E142" s="45">
        <v>0</v>
      </c>
      <c r="F142" s="45">
        <v>0</v>
      </c>
      <c r="G142" s="46"/>
    </row>
    <row r="143" spans="1:7" x14ac:dyDescent="0.2">
      <c r="A143">
        <v>3231</v>
      </c>
      <c r="B143" s="33">
        <v>61905</v>
      </c>
      <c r="C143" s="45">
        <v>0</v>
      </c>
      <c r="D143" s="45">
        <v>0</v>
      </c>
      <c r="E143" s="45">
        <v>0</v>
      </c>
      <c r="F143" s="45">
        <v>0</v>
      </c>
      <c r="G143" s="46"/>
    </row>
    <row r="144" spans="1:7" x14ac:dyDescent="0.2">
      <c r="A144">
        <v>3231</v>
      </c>
      <c r="B144" s="33">
        <v>61906</v>
      </c>
      <c r="C144" s="45">
        <v>0</v>
      </c>
      <c r="D144" s="45">
        <v>0</v>
      </c>
      <c r="E144" s="45">
        <v>0</v>
      </c>
      <c r="F144" s="45">
        <v>0</v>
      </c>
      <c r="G144" s="46"/>
    </row>
    <row r="145" spans="1:7" x14ac:dyDescent="0.2">
      <c r="A145">
        <v>3231</v>
      </c>
      <c r="B145" s="33">
        <v>61907</v>
      </c>
      <c r="C145" s="45">
        <v>0</v>
      </c>
      <c r="D145" s="45">
        <v>0</v>
      </c>
      <c r="E145" s="45">
        <v>0</v>
      </c>
      <c r="F145" s="45">
        <v>0</v>
      </c>
      <c r="G145" s="46"/>
    </row>
    <row r="146" spans="1:7" x14ac:dyDescent="0.2">
      <c r="A146">
        <v>3231</v>
      </c>
      <c r="B146" s="33">
        <v>61908</v>
      </c>
      <c r="C146" s="45">
        <v>0</v>
      </c>
      <c r="D146" s="45">
        <v>0</v>
      </c>
      <c r="E146" s="45">
        <v>0</v>
      </c>
      <c r="F146" s="45">
        <v>0</v>
      </c>
      <c r="G146" s="46"/>
    </row>
    <row r="147" spans="1:7" x14ac:dyDescent="0.2">
      <c r="A147">
        <v>3231</v>
      </c>
      <c r="B147" s="33">
        <v>61909</v>
      </c>
      <c r="C147" s="45">
        <v>0</v>
      </c>
      <c r="D147" s="45">
        <v>0</v>
      </c>
      <c r="E147" s="45">
        <v>0</v>
      </c>
      <c r="F147" s="45">
        <v>0</v>
      </c>
      <c r="G147" s="46"/>
    </row>
    <row r="148" spans="1:7" x14ac:dyDescent="0.2">
      <c r="A148">
        <v>3231</v>
      </c>
      <c r="B148" s="33">
        <v>61910</v>
      </c>
      <c r="C148" s="45">
        <v>0</v>
      </c>
      <c r="D148" s="45">
        <v>0</v>
      </c>
      <c r="E148" s="45">
        <v>0</v>
      </c>
      <c r="F148" s="45">
        <v>0</v>
      </c>
      <c r="G148" s="46"/>
    </row>
    <row r="149" spans="1:7" x14ac:dyDescent="0.2">
      <c r="A149">
        <v>3231</v>
      </c>
      <c r="B149" s="33">
        <v>61911</v>
      </c>
      <c r="C149" s="45">
        <v>0</v>
      </c>
      <c r="D149" s="45">
        <v>0</v>
      </c>
      <c r="E149" s="45">
        <v>0</v>
      </c>
      <c r="F149" s="45">
        <v>0</v>
      </c>
      <c r="G149" s="46"/>
    </row>
    <row r="150" spans="1:7" x14ac:dyDescent="0.2">
      <c r="A150">
        <v>3231</v>
      </c>
      <c r="B150" s="33">
        <v>61912</v>
      </c>
      <c r="C150" s="45">
        <v>0</v>
      </c>
      <c r="D150" s="45">
        <v>0</v>
      </c>
      <c r="E150" s="45">
        <v>0</v>
      </c>
      <c r="F150" s="45">
        <v>0</v>
      </c>
      <c r="G150" s="46"/>
    </row>
    <row r="151" spans="1:7" x14ac:dyDescent="0.2">
      <c r="A151">
        <v>3231</v>
      </c>
      <c r="B151" s="33">
        <v>62001</v>
      </c>
      <c r="C151" s="45">
        <v>0</v>
      </c>
      <c r="D151" s="45">
        <v>0</v>
      </c>
      <c r="E151" s="45">
        <v>0</v>
      </c>
      <c r="F151" s="45">
        <v>0</v>
      </c>
      <c r="G151" s="46"/>
    </row>
    <row r="152" spans="1:7" x14ac:dyDescent="0.2">
      <c r="A152">
        <v>3231</v>
      </c>
      <c r="B152" s="33">
        <v>62002</v>
      </c>
      <c r="C152" s="45">
        <v>0</v>
      </c>
      <c r="D152" s="45">
        <v>0</v>
      </c>
      <c r="E152" s="45">
        <v>0</v>
      </c>
      <c r="F152" s="45">
        <v>0</v>
      </c>
      <c r="G152" s="46"/>
    </row>
    <row r="153" spans="1:7" x14ac:dyDescent="0.2">
      <c r="A153">
        <v>3231</v>
      </c>
      <c r="B153" s="33">
        <v>62101</v>
      </c>
      <c r="C153" s="45">
        <v>0</v>
      </c>
      <c r="D153" s="45">
        <v>0</v>
      </c>
      <c r="E153" s="45">
        <v>0</v>
      </c>
      <c r="F153" s="45">
        <v>0</v>
      </c>
      <c r="G153" s="46"/>
    </row>
    <row r="154" spans="1:7" x14ac:dyDescent="0.2">
      <c r="A154">
        <v>3231</v>
      </c>
      <c r="B154" s="33">
        <v>62102</v>
      </c>
      <c r="C154" s="45">
        <v>0</v>
      </c>
      <c r="D154" s="45">
        <v>0</v>
      </c>
      <c r="E154" s="45">
        <v>0</v>
      </c>
      <c r="F154" s="45">
        <v>0</v>
      </c>
      <c r="G154" s="46"/>
    </row>
    <row r="155" spans="1:7" x14ac:dyDescent="0.2">
      <c r="A155">
        <v>3231</v>
      </c>
      <c r="B155" s="33">
        <v>62103</v>
      </c>
      <c r="C155" s="45">
        <v>0</v>
      </c>
      <c r="D155" s="45">
        <v>0</v>
      </c>
      <c r="E155" s="45">
        <v>0</v>
      </c>
      <c r="F155" s="45">
        <v>0</v>
      </c>
      <c r="G155" s="46"/>
    </row>
    <row r="156" spans="1:7" x14ac:dyDescent="0.2">
      <c r="A156">
        <v>2880</v>
      </c>
      <c r="B156" s="33">
        <v>60401</v>
      </c>
      <c r="C156" s="45">
        <v>275895</v>
      </c>
      <c r="D156" s="45">
        <v>0</v>
      </c>
      <c r="E156" s="45">
        <v>272666</v>
      </c>
      <c r="F156" s="45">
        <v>0</v>
      </c>
      <c r="G156" s="46"/>
    </row>
    <row r="157" spans="1:7" x14ac:dyDescent="0.2">
      <c r="A157">
        <v>2880</v>
      </c>
      <c r="B157" s="33">
        <v>60404</v>
      </c>
      <c r="C157" s="45">
        <v>3451</v>
      </c>
      <c r="D157" s="45">
        <v>0</v>
      </c>
      <c r="E157" s="45">
        <v>3451</v>
      </c>
      <c r="F157" s="45">
        <v>0</v>
      </c>
      <c r="G157" s="46"/>
    </row>
    <row r="158" spans="1:7" x14ac:dyDescent="0.2">
      <c r="A158">
        <v>2880</v>
      </c>
      <c r="B158" s="33">
        <v>60405</v>
      </c>
      <c r="C158" s="45">
        <v>0</v>
      </c>
      <c r="D158" s="45">
        <v>0</v>
      </c>
      <c r="E158" s="45">
        <v>0</v>
      </c>
      <c r="F158" s="45">
        <v>0</v>
      </c>
      <c r="G158" s="46"/>
    </row>
    <row r="159" spans="1:7" x14ac:dyDescent="0.2">
      <c r="A159">
        <v>2880</v>
      </c>
      <c r="B159" s="33">
        <v>60414</v>
      </c>
      <c r="C159" s="45">
        <v>0</v>
      </c>
      <c r="D159" s="45">
        <v>200387</v>
      </c>
      <c r="E159" s="45">
        <v>0</v>
      </c>
      <c r="F159" s="45">
        <v>194488</v>
      </c>
      <c r="G159" s="46"/>
    </row>
    <row r="160" spans="1:7" x14ac:dyDescent="0.2">
      <c r="A160">
        <v>2880</v>
      </c>
      <c r="B160" s="33">
        <v>60415</v>
      </c>
      <c r="C160" s="45">
        <v>0</v>
      </c>
      <c r="D160" s="45">
        <v>0</v>
      </c>
      <c r="E160" s="45">
        <v>429</v>
      </c>
      <c r="F160" s="45">
        <v>0</v>
      </c>
      <c r="G160" s="46"/>
    </row>
    <row r="161" spans="1:7" x14ac:dyDescent="0.2">
      <c r="A161">
        <v>2880</v>
      </c>
      <c r="B161" s="33">
        <v>61901</v>
      </c>
      <c r="C161" s="45">
        <v>0</v>
      </c>
      <c r="D161" s="45">
        <v>0</v>
      </c>
      <c r="E161" s="45">
        <v>0</v>
      </c>
      <c r="F161" s="45">
        <v>0</v>
      </c>
      <c r="G161" s="46"/>
    </row>
    <row r="162" spans="1:7" x14ac:dyDescent="0.2">
      <c r="A162">
        <v>2880</v>
      </c>
      <c r="B162" s="33">
        <v>61902</v>
      </c>
      <c r="C162" s="45">
        <v>0</v>
      </c>
      <c r="D162" s="45">
        <v>0</v>
      </c>
      <c r="E162" s="45">
        <v>0</v>
      </c>
      <c r="F162" s="45">
        <v>0</v>
      </c>
      <c r="G162" s="46"/>
    </row>
    <row r="163" spans="1:7" x14ac:dyDescent="0.2">
      <c r="A163">
        <v>2880</v>
      </c>
      <c r="B163" s="33">
        <v>61903</v>
      </c>
      <c r="C163" s="45">
        <v>6646</v>
      </c>
      <c r="D163" s="45">
        <v>0</v>
      </c>
      <c r="E163" s="45">
        <v>0</v>
      </c>
      <c r="F163" s="45">
        <v>0</v>
      </c>
      <c r="G163" s="46"/>
    </row>
    <row r="164" spans="1:7" x14ac:dyDescent="0.2">
      <c r="A164">
        <v>2880</v>
      </c>
      <c r="B164" s="33">
        <v>61904</v>
      </c>
      <c r="C164" s="45">
        <v>0</v>
      </c>
      <c r="D164" s="45">
        <v>0</v>
      </c>
      <c r="E164" s="45">
        <v>0</v>
      </c>
      <c r="F164" s="45">
        <v>0</v>
      </c>
      <c r="G164" s="46"/>
    </row>
    <row r="165" spans="1:7" x14ac:dyDescent="0.2">
      <c r="A165">
        <v>2880</v>
      </c>
      <c r="B165" s="33">
        <v>61905</v>
      </c>
      <c r="C165" s="45">
        <v>1188297</v>
      </c>
      <c r="D165" s="45">
        <v>0</v>
      </c>
      <c r="E165" s="45">
        <v>1188297</v>
      </c>
      <c r="F165" s="45">
        <v>0</v>
      </c>
      <c r="G165" s="46"/>
    </row>
    <row r="166" spans="1:7" x14ac:dyDescent="0.2">
      <c r="A166">
        <v>2880</v>
      </c>
      <c r="B166" s="33">
        <v>61906</v>
      </c>
      <c r="C166" s="45">
        <v>79847</v>
      </c>
      <c r="D166" s="45">
        <v>0</v>
      </c>
      <c r="E166" s="45">
        <v>79847</v>
      </c>
      <c r="F166" s="45">
        <v>0</v>
      </c>
      <c r="G166" s="46"/>
    </row>
    <row r="167" spans="1:7" x14ac:dyDescent="0.2">
      <c r="A167">
        <v>2880</v>
      </c>
      <c r="B167" s="33">
        <v>61907</v>
      </c>
      <c r="C167" s="45">
        <v>4147</v>
      </c>
      <c r="D167" s="45">
        <v>0</v>
      </c>
      <c r="E167" s="45">
        <v>4147</v>
      </c>
      <c r="F167" s="45">
        <v>0</v>
      </c>
      <c r="G167" s="46"/>
    </row>
    <row r="168" spans="1:7" x14ac:dyDescent="0.2">
      <c r="A168">
        <v>2880</v>
      </c>
      <c r="B168" s="33">
        <v>61908</v>
      </c>
      <c r="C168" s="45">
        <v>601574</v>
      </c>
      <c r="D168" s="45">
        <v>0</v>
      </c>
      <c r="E168" s="45">
        <v>601574</v>
      </c>
      <c r="F168" s="45">
        <v>0</v>
      </c>
      <c r="G168" s="46"/>
    </row>
    <row r="169" spans="1:7" x14ac:dyDescent="0.2">
      <c r="A169">
        <v>2880</v>
      </c>
      <c r="B169" s="33">
        <v>61909</v>
      </c>
      <c r="C169" s="45">
        <v>0</v>
      </c>
      <c r="D169" s="45">
        <v>2800</v>
      </c>
      <c r="E169" s="45">
        <v>0</v>
      </c>
      <c r="F169" s="45">
        <v>0</v>
      </c>
      <c r="G169" s="46"/>
    </row>
    <row r="170" spans="1:7" x14ac:dyDescent="0.2">
      <c r="A170">
        <v>2880</v>
      </c>
      <c r="B170" s="33">
        <v>61910</v>
      </c>
      <c r="C170" s="45">
        <v>0</v>
      </c>
      <c r="D170" s="45">
        <v>0</v>
      </c>
      <c r="E170" s="45">
        <v>0</v>
      </c>
      <c r="F170" s="45">
        <v>0</v>
      </c>
      <c r="G170" s="46"/>
    </row>
    <row r="171" spans="1:7" x14ac:dyDescent="0.2">
      <c r="A171">
        <v>2880</v>
      </c>
      <c r="B171" s="33">
        <v>61911</v>
      </c>
      <c r="C171" s="45">
        <v>0</v>
      </c>
      <c r="D171" s="45">
        <v>0</v>
      </c>
      <c r="E171" s="45">
        <v>0</v>
      </c>
      <c r="F171" s="45">
        <v>0</v>
      </c>
      <c r="G171" s="46"/>
    </row>
    <row r="172" spans="1:7" x14ac:dyDescent="0.2">
      <c r="A172">
        <v>2880</v>
      </c>
      <c r="B172" s="33">
        <v>61912</v>
      </c>
      <c r="C172" s="45">
        <v>0</v>
      </c>
      <c r="D172" s="45">
        <v>2884</v>
      </c>
      <c r="E172" s="45">
        <v>0</v>
      </c>
      <c r="F172" s="45">
        <v>0</v>
      </c>
      <c r="G172" s="46"/>
    </row>
    <row r="173" spans="1:7" x14ac:dyDescent="0.2">
      <c r="A173">
        <v>2880</v>
      </c>
      <c r="B173" s="33">
        <v>62001</v>
      </c>
      <c r="C173" s="45">
        <v>28075</v>
      </c>
      <c r="D173" s="45">
        <v>0</v>
      </c>
      <c r="E173" s="45">
        <v>21526</v>
      </c>
      <c r="F173" s="45">
        <v>0</v>
      </c>
      <c r="G173" s="46"/>
    </row>
    <row r="174" spans="1:7" x14ac:dyDescent="0.2">
      <c r="A174">
        <v>2880</v>
      </c>
      <c r="B174" s="33">
        <v>62002</v>
      </c>
      <c r="C174" s="45">
        <v>0</v>
      </c>
      <c r="D174" s="45">
        <v>1872</v>
      </c>
      <c r="E174" s="45">
        <v>0</v>
      </c>
      <c r="F174" s="45">
        <v>1598</v>
      </c>
      <c r="G174" s="46"/>
    </row>
    <row r="175" spans="1:7" x14ac:dyDescent="0.2">
      <c r="A175">
        <v>2880</v>
      </c>
      <c r="B175" s="33">
        <v>62101</v>
      </c>
      <c r="C175" s="45">
        <v>0</v>
      </c>
      <c r="D175" s="45">
        <v>0</v>
      </c>
      <c r="E175" s="45">
        <v>0</v>
      </c>
      <c r="F175" s="45">
        <v>0</v>
      </c>
      <c r="G175" s="46"/>
    </row>
    <row r="176" spans="1:7" x14ac:dyDescent="0.2">
      <c r="A176">
        <v>2880</v>
      </c>
      <c r="B176" s="33">
        <v>62102</v>
      </c>
      <c r="C176" s="45">
        <v>0</v>
      </c>
      <c r="D176" s="45">
        <v>0</v>
      </c>
      <c r="E176" s="45">
        <v>0</v>
      </c>
      <c r="F176" s="45">
        <v>0</v>
      </c>
      <c r="G176" s="46"/>
    </row>
    <row r="177" spans="1:7" x14ac:dyDescent="0.2">
      <c r="A177">
        <v>2880</v>
      </c>
      <c r="B177" s="33">
        <v>62103</v>
      </c>
      <c r="C177" s="45">
        <v>0</v>
      </c>
      <c r="D177" s="45">
        <v>0</v>
      </c>
      <c r="E177" s="45">
        <v>0</v>
      </c>
      <c r="F177" s="45">
        <v>0</v>
      </c>
      <c r="G177" s="46"/>
    </row>
    <row r="178" spans="1:7" x14ac:dyDescent="0.2">
      <c r="A178">
        <v>2860</v>
      </c>
      <c r="B178" s="33">
        <v>60401</v>
      </c>
      <c r="C178" s="45">
        <v>304960</v>
      </c>
      <c r="D178" s="45">
        <v>0</v>
      </c>
      <c r="E178" s="45">
        <v>309762</v>
      </c>
      <c r="F178" s="45">
        <v>0</v>
      </c>
      <c r="G178" s="46"/>
    </row>
    <row r="179" spans="1:7" x14ac:dyDescent="0.2">
      <c r="A179">
        <v>2860</v>
      </c>
      <c r="B179" s="33">
        <v>60404</v>
      </c>
      <c r="C179" s="45">
        <v>0</v>
      </c>
      <c r="D179" s="45">
        <v>0</v>
      </c>
      <c r="E179" s="45">
        <v>0</v>
      </c>
      <c r="F179" s="45">
        <v>0</v>
      </c>
      <c r="G179" s="46"/>
    </row>
    <row r="180" spans="1:7" x14ac:dyDescent="0.2">
      <c r="A180">
        <v>2860</v>
      </c>
      <c r="B180" s="33">
        <v>60405</v>
      </c>
      <c r="C180" s="45">
        <v>0</v>
      </c>
      <c r="D180" s="45">
        <v>0</v>
      </c>
      <c r="E180" s="45">
        <v>0</v>
      </c>
      <c r="F180" s="45">
        <v>0</v>
      </c>
      <c r="G180" s="46"/>
    </row>
    <row r="181" spans="1:7" x14ac:dyDescent="0.2">
      <c r="A181">
        <v>2860</v>
      </c>
      <c r="B181" s="33">
        <v>60414</v>
      </c>
      <c r="C181" s="45">
        <v>0</v>
      </c>
      <c r="D181" s="45">
        <v>144403</v>
      </c>
      <c r="E181" s="45">
        <v>0</v>
      </c>
      <c r="F181" s="45">
        <v>149368</v>
      </c>
      <c r="G181" s="46"/>
    </row>
    <row r="182" spans="1:7" x14ac:dyDescent="0.2">
      <c r="A182">
        <v>2860</v>
      </c>
      <c r="B182" s="33">
        <v>60415</v>
      </c>
      <c r="C182" s="45">
        <v>1471</v>
      </c>
      <c r="D182" s="45">
        <v>0</v>
      </c>
      <c r="E182" s="45">
        <v>949</v>
      </c>
      <c r="F182" s="45">
        <v>0</v>
      </c>
      <c r="G182" s="46"/>
    </row>
    <row r="183" spans="1:7" x14ac:dyDescent="0.2">
      <c r="A183">
        <v>2860</v>
      </c>
      <c r="B183" s="33">
        <v>61901</v>
      </c>
      <c r="C183" s="45">
        <v>600</v>
      </c>
      <c r="D183" s="45">
        <v>0</v>
      </c>
      <c r="E183" s="45">
        <v>600</v>
      </c>
      <c r="F183" s="45">
        <v>0</v>
      </c>
      <c r="G183" s="46"/>
    </row>
    <row r="184" spans="1:7" x14ac:dyDescent="0.2">
      <c r="A184">
        <v>2860</v>
      </c>
      <c r="B184" s="33">
        <v>61902</v>
      </c>
      <c r="C184" s="45">
        <v>0</v>
      </c>
      <c r="D184" s="45">
        <v>0</v>
      </c>
      <c r="E184" s="45">
        <v>0</v>
      </c>
      <c r="F184" s="45">
        <v>0</v>
      </c>
      <c r="G184" s="46"/>
    </row>
    <row r="185" spans="1:7" x14ac:dyDescent="0.2">
      <c r="A185">
        <v>2860</v>
      </c>
      <c r="B185" s="33">
        <v>61903</v>
      </c>
      <c r="C185" s="45">
        <v>5050</v>
      </c>
      <c r="D185" s="45">
        <v>0</v>
      </c>
      <c r="E185" s="45">
        <v>5050</v>
      </c>
      <c r="F185" s="45">
        <v>0</v>
      </c>
      <c r="G185" s="46"/>
    </row>
    <row r="186" spans="1:7" x14ac:dyDescent="0.2">
      <c r="A186">
        <v>2860</v>
      </c>
      <c r="B186" s="33">
        <v>61904</v>
      </c>
      <c r="C186" s="45">
        <v>3539</v>
      </c>
      <c r="D186" s="45">
        <v>0</v>
      </c>
      <c r="E186" s="45">
        <v>0</v>
      </c>
      <c r="F186" s="45">
        <v>0</v>
      </c>
      <c r="G186" s="46"/>
    </row>
    <row r="187" spans="1:7" x14ac:dyDescent="0.2">
      <c r="A187">
        <v>2860</v>
      </c>
      <c r="B187" s="33">
        <v>61905</v>
      </c>
      <c r="C187" s="45">
        <v>0</v>
      </c>
      <c r="D187" s="45">
        <v>0</v>
      </c>
      <c r="E187" s="45">
        <v>0</v>
      </c>
      <c r="F187" s="45">
        <v>0</v>
      </c>
      <c r="G187" s="46"/>
    </row>
    <row r="188" spans="1:7" x14ac:dyDescent="0.2">
      <c r="A188">
        <v>2860</v>
      </c>
      <c r="B188" s="33">
        <v>61906</v>
      </c>
      <c r="C188" s="45">
        <v>0</v>
      </c>
      <c r="D188" s="45">
        <v>0</v>
      </c>
      <c r="E188" s="45">
        <v>0</v>
      </c>
      <c r="F188" s="45">
        <v>0</v>
      </c>
      <c r="G188" s="46"/>
    </row>
    <row r="189" spans="1:7" x14ac:dyDescent="0.2">
      <c r="A189">
        <v>2860</v>
      </c>
      <c r="B189" s="33">
        <v>61907</v>
      </c>
      <c r="C189" s="45">
        <v>0</v>
      </c>
      <c r="D189" s="45">
        <v>0</v>
      </c>
      <c r="E189" s="45">
        <v>0</v>
      </c>
      <c r="F189" s="45">
        <v>0</v>
      </c>
      <c r="G189" s="46"/>
    </row>
    <row r="190" spans="1:7" x14ac:dyDescent="0.2">
      <c r="A190">
        <v>2860</v>
      </c>
      <c r="B190" s="33">
        <v>61908</v>
      </c>
      <c r="C190" s="45">
        <v>0</v>
      </c>
      <c r="D190" s="45">
        <v>0</v>
      </c>
      <c r="E190" s="45">
        <v>0</v>
      </c>
      <c r="F190" s="45">
        <v>0</v>
      </c>
      <c r="G190" s="46"/>
    </row>
    <row r="191" spans="1:7" x14ac:dyDescent="0.2">
      <c r="A191">
        <v>2860</v>
      </c>
      <c r="B191" s="33">
        <v>61909</v>
      </c>
      <c r="C191" s="45">
        <v>0</v>
      </c>
      <c r="D191" s="45">
        <v>259</v>
      </c>
      <c r="E191" s="45">
        <v>0</v>
      </c>
      <c r="F191" s="45">
        <v>314</v>
      </c>
      <c r="G191" s="46"/>
    </row>
    <row r="192" spans="1:7" x14ac:dyDescent="0.2">
      <c r="A192">
        <v>2860</v>
      </c>
      <c r="B192" s="33">
        <v>61910</v>
      </c>
      <c r="C192" s="45">
        <v>0</v>
      </c>
      <c r="D192" s="45">
        <v>1504</v>
      </c>
      <c r="E192" s="45">
        <v>0</v>
      </c>
      <c r="F192" s="45">
        <v>0</v>
      </c>
      <c r="G192" s="46"/>
    </row>
    <row r="193" spans="1:7" x14ac:dyDescent="0.2">
      <c r="A193">
        <v>2860</v>
      </c>
      <c r="B193" s="33">
        <v>61911</v>
      </c>
      <c r="C193" s="45">
        <v>0</v>
      </c>
      <c r="D193" s="45">
        <v>0</v>
      </c>
      <c r="E193" s="45">
        <v>0</v>
      </c>
      <c r="F193" s="45">
        <v>0</v>
      </c>
      <c r="G193" s="46"/>
    </row>
    <row r="194" spans="1:7" x14ac:dyDescent="0.2">
      <c r="A194">
        <v>2860</v>
      </c>
      <c r="B194" s="33">
        <v>61912</v>
      </c>
      <c r="C194" s="45">
        <v>0</v>
      </c>
      <c r="D194" s="45">
        <v>2066</v>
      </c>
      <c r="E194" s="45">
        <v>0</v>
      </c>
      <c r="F194" s="45">
        <v>534</v>
      </c>
      <c r="G194" s="46"/>
    </row>
    <row r="195" spans="1:7" x14ac:dyDescent="0.2">
      <c r="A195">
        <v>2860</v>
      </c>
      <c r="B195" s="33">
        <v>62001</v>
      </c>
      <c r="C195" s="45">
        <v>0</v>
      </c>
      <c r="D195" s="45">
        <v>0</v>
      </c>
      <c r="E195" s="45">
        <v>0</v>
      </c>
      <c r="F195" s="45">
        <v>0</v>
      </c>
      <c r="G195" s="46"/>
    </row>
    <row r="196" spans="1:7" x14ac:dyDescent="0.2">
      <c r="A196">
        <v>2860</v>
      </c>
      <c r="B196" s="33">
        <v>62002</v>
      </c>
      <c r="C196" s="45">
        <v>0</v>
      </c>
      <c r="D196" s="45">
        <v>0</v>
      </c>
      <c r="E196" s="45">
        <v>0</v>
      </c>
      <c r="F196" s="45">
        <v>0</v>
      </c>
      <c r="G196" s="46"/>
    </row>
    <row r="197" spans="1:7" x14ac:dyDescent="0.2">
      <c r="A197">
        <v>2860</v>
      </c>
      <c r="B197" s="33">
        <v>62101</v>
      </c>
      <c r="C197" s="45">
        <v>0</v>
      </c>
      <c r="D197" s="45">
        <v>0</v>
      </c>
      <c r="E197" s="45">
        <v>0</v>
      </c>
      <c r="F197" s="45">
        <v>0</v>
      </c>
      <c r="G197" s="46"/>
    </row>
    <row r="198" spans="1:7" x14ac:dyDescent="0.2">
      <c r="A198">
        <v>2860</v>
      </c>
      <c r="B198" s="33">
        <v>62102</v>
      </c>
      <c r="C198" s="45">
        <v>0</v>
      </c>
      <c r="D198" s="45">
        <v>0</v>
      </c>
      <c r="E198" s="45">
        <v>0</v>
      </c>
      <c r="F198" s="45">
        <v>0</v>
      </c>
      <c r="G198" s="46"/>
    </row>
    <row r="199" spans="1:7" x14ac:dyDescent="0.2">
      <c r="A199">
        <v>2860</v>
      </c>
      <c r="B199" s="33">
        <v>62103</v>
      </c>
      <c r="C199" s="45">
        <v>0</v>
      </c>
      <c r="D199" s="45">
        <v>0</v>
      </c>
      <c r="E199" s="45">
        <v>0</v>
      </c>
      <c r="F199" s="45">
        <v>0</v>
      </c>
      <c r="G199" s="46"/>
    </row>
    <row r="200" spans="1:7" x14ac:dyDescent="0.2">
      <c r="A200">
        <v>1810</v>
      </c>
      <c r="B200" s="33">
        <v>60401</v>
      </c>
      <c r="C200" s="45">
        <v>6632938</v>
      </c>
      <c r="D200" s="45">
        <v>0</v>
      </c>
      <c r="E200" s="45">
        <v>6539273</v>
      </c>
      <c r="F200" s="45">
        <v>0</v>
      </c>
      <c r="G200" s="46"/>
    </row>
    <row r="201" spans="1:7" x14ac:dyDescent="0.2">
      <c r="A201">
        <v>1810</v>
      </c>
      <c r="B201" s="33">
        <v>60404</v>
      </c>
      <c r="C201" s="45">
        <v>300663</v>
      </c>
      <c r="D201" s="45">
        <v>0</v>
      </c>
      <c r="E201" s="45">
        <v>299663</v>
      </c>
      <c r="F201" s="45">
        <v>0</v>
      </c>
      <c r="G201" s="46"/>
    </row>
    <row r="202" spans="1:7" x14ac:dyDescent="0.2">
      <c r="A202">
        <v>1810</v>
      </c>
      <c r="B202" s="33">
        <v>60405</v>
      </c>
      <c r="C202" s="45">
        <v>0</v>
      </c>
      <c r="D202" s="45">
        <v>0</v>
      </c>
      <c r="E202" s="45">
        <v>0</v>
      </c>
      <c r="F202" s="45">
        <v>0</v>
      </c>
      <c r="G202" s="46"/>
    </row>
    <row r="203" spans="1:7" x14ac:dyDescent="0.2">
      <c r="A203">
        <v>1810</v>
      </c>
      <c r="B203" s="33">
        <v>60414</v>
      </c>
      <c r="C203" s="45">
        <v>0</v>
      </c>
      <c r="D203" s="45">
        <v>2612809</v>
      </c>
      <c r="E203" s="45">
        <v>0</v>
      </c>
      <c r="F203" s="45">
        <v>2677606</v>
      </c>
      <c r="G203" s="46"/>
    </row>
    <row r="204" spans="1:7" x14ac:dyDescent="0.2">
      <c r="A204">
        <v>1810</v>
      </c>
      <c r="B204" s="33">
        <v>60415</v>
      </c>
      <c r="C204" s="45">
        <v>16419</v>
      </c>
      <c r="D204" s="45">
        <v>0</v>
      </c>
      <c r="E204" s="45">
        <v>21693</v>
      </c>
      <c r="F204" s="45">
        <v>0</v>
      </c>
      <c r="G204" s="46"/>
    </row>
    <row r="205" spans="1:7" x14ac:dyDescent="0.2">
      <c r="A205">
        <v>1810</v>
      </c>
      <c r="B205" s="33">
        <v>61901</v>
      </c>
      <c r="C205" s="45">
        <v>0</v>
      </c>
      <c r="D205" s="45">
        <v>0</v>
      </c>
      <c r="E205" s="45">
        <v>0</v>
      </c>
      <c r="F205" s="45">
        <v>0</v>
      </c>
      <c r="G205" s="46"/>
    </row>
    <row r="206" spans="1:7" x14ac:dyDescent="0.2">
      <c r="A206">
        <v>1810</v>
      </c>
      <c r="B206" s="33">
        <v>61902</v>
      </c>
      <c r="C206" s="45">
        <v>0</v>
      </c>
      <c r="D206" s="45">
        <v>0</v>
      </c>
      <c r="E206" s="45">
        <v>0</v>
      </c>
      <c r="F206" s="45">
        <v>0</v>
      </c>
      <c r="G206" s="46"/>
    </row>
    <row r="207" spans="1:7" x14ac:dyDescent="0.2">
      <c r="A207">
        <v>1810</v>
      </c>
      <c r="B207" s="33">
        <v>61903</v>
      </c>
      <c r="C207" s="45">
        <v>0</v>
      </c>
      <c r="D207" s="45">
        <v>0</v>
      </c>
      <c r="E207" s="45">
        <v>0</v>
      </c>
      <c r="F207" s="45">
        <v>0</v>
      </c>
      <c r="G207" s="46"/>
    </row>
    <row r="208" spans="1:7" x14ac:dyDescent="0.2">
      <c r="A208">
        <v>1810</v>
      </c>
      <c r="B208" s="33">
        <v>61904</v>
      </c>
      <c r="C208" s="45">
        <v>0</v>
      </c>
      <c r="D208" s="45">
        <v>0</v>
      </c>
      <c r="E208" s="45">
        <v>0</v>
      </c>
      <c r="F208" s="45">
        <v>0</v>
      </c>
      <c r="G208" s="46"/>
    </row>
    <row r="209" spans="1:7" x14ac:dyDescent="0.2">
      <c r="A209">
        <v>1810</v>
      </c>
      <c r="B209" s="33">
        <v>61905</v>
      </c>
      <c r="C209" s="45">
        <v>3960</v>
      </c>
      <c r="D209" s="45">
        <v>0</v>
      </c>
      <c r="E209" s="45">
        <v>3960</v>
      </c>
      <c r="F209" s="45">
        <v>0</v>
      </c>
      <c r="G209" s="46"/>
    </row>
    <row r="210" spans="1:7" x14ac:dyDescent="0.2">
      <c r="A210">
        <v>1810</v>
      </c>
      <c r="B210" s="33">
        <v>61906</v>
      </c>
      <c r="C210" s="45">
        <v>0</v>
      </c>
      <c r="D210" s="45">
        <v>0</v>
      </c>
      <c r="E210" s="45">
        <v>0</v>
      </c>
      <c r="F210" s="45">
        <v>0</v>
      </c>
      <c r="G210" s="46"/>
    </row>
    <row r="211" spans="1:7" x14ac:dyDescent="0.2">
      <c r="A211">
        <v>1810</v>
      </c>
      <c r="B211" s="33">
        <v>61907</v>
      </c>
      <c r="C211" s="45">
        <v>8250</v>
      </c>
      <c r="D211" s="45">
        <v>0</v>
      </c>
      <c r="E211" s="45">
        <v>8250</v>
      </c>
      <c r="F211" s="45">
        <v>0</v>
      </c>
      <c r="G211" s="46"/>
    </row>
    <row r="212" spans="1:7" x14ac:dyDescent="0.2">
      <c r="A212">
        <v>1810</v>
      </c>
      <c r="B212" s="33">
        <v>61908</v>
      </c>
      <c r="C212" s="45">
        <v>0</v>
      </c>
      <c r="D212" s="45">
        <v>0</v>
      </c>
      <c r="E212" s="45">
        <v>0</v>
      </c>
      <c r="F212" s="45">
        <v>0</v>
      </c>
      <c r="G212" s="46"/>
    </row>
    <row r="213" spans="1:7" x14ac:dyDescent="0.2">
      <c r="A213">
        <v>1810</v>
      </c>
      <c r="B213" s="33">
        <v>61909</v>
      </c>
      <c r="C213" s="45">
        <v>0</v>
      </c>
      <c r="D213" s="45">
        <v>0</v>
      </c>
      <c r="E213" s="45">
        <v>0</v>
      </c>
      <c r="F213" s="45">
        <v>0</v>
      </c>
      <c r="G213" s="46"/>
    </row>
    <row r="214" spans="1:7" x14ac:dyDescent="0.2">
      <c r="A214">
        <v>1810</v>
      </c>
      <c r="B214" s="33">
        <v>61910</v>
      </c>
      <c r="C214" s="45">
        <v>0</v>
      </c>
      <c r="D214" s="45">
        <v>0</v>
      </c>
      <c r="E214" s="45">
        <v>0</v>
      </c>
      <c r="F214" s="45">
        <v>0</v>
      </c>
      <c r="G214" s="46"/>
    </row>
    <row r="215" spans="1:7" x14ac:dyDescent="0.2">
      <c r="A215">
        <v>1810</v>
      </c>
      <c r="B215" s="33">
        <v>61911</v>
      </c>
      <c r="C215" s="45">
        <v>0</v>
      </c>
      <c r="D215" s="45">
        <v>0</v>
      </c>
      <c r="E215" s="45">
        <v>0</v>
      </c>
      <c r="F215" s="45">
        <v>0</v>
      </c>
      <c r="G215" s="46"/>
    </row>
    <row r="216" spans="1:7" x14ac:dyDescent="0.2">
      <c r="A216">
        <v>1810</v>
      </c>
      <c r="B216" s="33">
        <v>61912</v>
      </c>
      <c r="C216" s="45">
        <v>0</v>
      </c>
      <c r="D216" s="45">
        <v>0</v>
      </c>
      <c r="E216" s="45">
        <v>0</v>
      </c>
      <c r="F216" s="45">
        <v>0</v>
      </c>
      <c r="G216" s="46"/>
    </row>
    <row r="217" spans="1:7" x14ac:dyDescent="0.2">
      <c r="A217">
        <v>1810</v>
      </c>
      <c r="B217" s="33">
        <v>62001</v>
      </c>
      <c r="C217" s="45">
        <v>399356</v>
      </c>
      <c r="D217" s="45">
        <v>0</v>
      </c>
      <c r="E217" s="45">
        <v>327941</v>
      </c>
      <c r="F217" s="45">
        <v>0</v>
      </c>
      <c r="G217" s="46"/>
    </row>
    <row r="218" spans="1:7" x14ac:dyDescent="0.2">
      <c r="A218">
        <v>1810</v>
      </c>
      <c r="B218" s="33">
        <v>62002</v>
      </c>
      <c r="C218" s="45">
        <v>0</v>
      </c>
      <c r="D218" s="45">
        <v>5708</v>
      </c>
      <c r="E218" s="45">
        <v>0</v>
      </c>
      <c r="F218" s="45">
        <v>6291</v>
      </c>
      <c r="G218" s="46"/>
    </row>
    <row r="219" spans="1:7" x14ac:dyDescent="0.2">
      <c r="A219">
        <v>1810</v>
      </c>
      <c r="B219" s="33">
        <v>62101</v>
      </c>
      <c r="C219" s="45">
        <v>0</v>
      </c>
      <c r="D219" s="45">
        <v>0</v>
      </c>
      <c r="E219" s="45">
        <v>0</v>
      </c>
      <c r="F219" s="45">
        <v>0</v>
      </c>
      <c r="G219" s="46"/>
    </row>
    <row r="220" spans="1:7" x14ac:dyDescent="0.2">
      <c r="A220">
        <v>1810</v>
      </c>
      <c r="B220" s="33">
        <v>62102</v>
      </c>
      <c r="C220" s="45">
        <v>182</v>
      </c>
      <c r="D220" s="45">
        <v>0</v>
      </c>
      <c r="E220" s="45">
        <v>91</v>
      </c>
      <c r="F220" s="45">
        <v>0</v>
      </c>
      <c r="G220" s="46"/>
    </row>
    <row r="221" spans="1:7" x14ac:dyDescent="0.2">
      <c r="A221">
        <v>1810</v>
      </c>
      <c r="B221" s="33">
        <v>62103</v>
      </c>
      <c r="C221" s="45">
        <v>0</v>
      </c>
      <c r="D221" s="45">
        <v>0</v>
      </c>
      <c r="E221" s="45">
        <v>0</v>
      </c>
      <c r="F221" s="45">
        <v>0</v>
      </c>
      <c r="G221" s="46"/>
    </row>
    <row r="222" spans="1:7" x14ac:dyDescent="0.2">
      <c r="A222">
        <v>3303</v>
      </c>
      <c r="B222" s="33">
        <v>60401</v>
      </c>
      <c r="C222" s="45">
        <v>22215</v>
      </c>
      <c r="D222" s="45">
        <v>0</v>
      </c>
      <c r="E222" s="45">
        <v>23103</v>
      </c>
      <c r="F222" s="45">
        <v>0</v>
      </c>
      <c r="G222" s="46"/>
    </row>
    <row r="223" spans="1:7" x14ac:dyDescent="0.2">
      <c r="A223">
        <v>3303</v>
      </c>
      <c r="B223" s="33">
        <v>60404</v>
      </c>
      <c r="C223" s="45">
        <v>0</v>
      </c>
      <c r="D223" s="45">
        <v>0</v>
      </c>
      <c r="E223" s="45">
        <v>0</v>
      </c>
      <c r="F223" s="45">
        <v>0</v>
      </c>
      <c r="G223" s="46"/>
    </row>
    <row r="224" spans="1:7" x14ac:dyDescent="0.2">
      <c r="A224">
        <v>3303</v>
      </c>
      <c r="B224" s="33">
        <v>60405</v>
      </c>
      <c r="C224" s="45">
        <v>0</v>
      </c>
      <c r="D224" s="45">
        <v>0</v>
      </c>
      <c r="E224" s="45">
        <v>0</v>
      </c>
      <c r="F224" s="45">
        <v>0</v>
      </c>
      <c r="G224" s="46"/>
    </row>
    <row r="225" spans="1:7" x14ac:dyDescent="0.2">
      <c r="A225">
        <v>3303</v>
      </c>
      <c r="B225" s="33">
        <v>60414</v>
      </c>
      <c r="C225" s="45">
        <v>0</v>
      </c>
      <c r="D225" s="45">
        <v>14528</v>
      </c>
      <c r="E225" s="45">
        <v>0</v>
      </c>
      <c r="F225" s="45">
        <v>14831</v>
      </c>
      <c r="G225" s="46"/>
    </row>
    <row r="226" spans="1:7" x14ac:dyDescent="0.2">
      <c r="A226">
        <v>3303</v>
      </c>
      <c r="B226" s="33">
        <v>60415</v>
      </c>
      <c r="C226" s="45">
        <v>0</v>
      </c>
      <c r="D226" s="45">
        <v>0</v>
      </c>
      <c r="E226" s="45">
        <v>0</v>
      </c>
      <c r="F226" s="45">
        <v>0</v>
      </c>
      <c r="G226" s="46"/>
    </row>
    <row r="227" spans="1:7" x14ac:dyDescent="0.2">
      <c r="A227">
        <v>3303</v>
      </c>
      <c r="B227" s="33">
        <v>61901</v>
      </c>
      <c r="C227" s="45">
        <v>0</v>
      </c>
      <c r="D227" s="45">
        <v>0</v>
      </c>
      <c r="E227" s="45">
        <v>0</v>
      </c>
      <c r="F227" s="45">
        <v>0</v>
      </c>
      <c r="G227" s="46"/>
    </row>
    <row r="228" spans="1:7" x14ac:dyDescent="0.2">
      <c r="A228">
        <v>3303</v>
      </c>
      <c r="B228" s="33">
        <v>61902</v>
      </c>
      <c r="C228" s="45">
        <v>0</v>
      </c>
      <c r="D228" s="45">
        <v>0</v>
      </c>
      <c r="E228" s="45">
        <v>0</v>
      </c>
      <c r="F228" s="45">
        <v>0</v>
      </c>
      <c r="G228" s="46"/>
    </row>
    <row r="229" spans="1:7" x14ac:dyDescent="0.2">
      <c r="A229">
        <v>3303</v>
      </c>
      <c r="B229" s="33">
        <v>61903</v>
      </c>
      <c r="C229" s="45">
        <v>0</v>
      </c>
      <c r="D229" s="45">
        <v>0</v>
      </c>
      <c r="E229" s="45">
        <v>0</v>
      </c>
      <c r="F229" s="45">
        <v>0</v>
      </c>
      <c r="G229" s="46"/>
    </row>
    <row r="230" spans="1:7" x14ac:dyDescent="0.2">
      <c r="A230">
        <v>3303</v>
      </c>
      <c r="B230" s="33">
        <v>61904</v>
      </c>
      <c r="C230" s="45">
        <v>0</v>
      </c>
      <c r="D230" s="45">
        <v>0</v>
      </c>
      <c r="E230" s="45">
        <v>0</v>
      </c>
      <c r="F230" s="45">
        <v>0</v>
      </c>
      <c r="G230" s="46"/>
    </row>
    <row r="231" spans="1:7" x14ac:dyDescent="0.2">
      <c r="A231">
        <v>3303</v>
      </c>
      <c r="B231" s="33">
        <v>61905</v>
      </c>
      <c r="C231" s="45">
        <v>0</v>
      </c>
      <c r="D231" s="45">
        <v>0</v>
      </c>
      <c r="E231" s="45">
        <v>0</v>
      </c>
      <c r="F231" s="45">
        <v>0</v>
      </c>
      <c r="G231" s="46"/>
    </row>
    <row r="232" spans="1:7" x14ac:dyDescent="0.2">
      <c r="A232">
        <v>3303</v>
      </c>
      <c r="B232" s="33">
        <v>61906</v>
      </c>
      <c r="C232" s="45">
        <v>0</v>
      </c>
      <c r="D232" s="45">
        <v>0</v>
      </c>
      <c r="E232" s="45">
        <v>0</v>
      </c>
      <c r="F232" s="45">
        <v>0</v>
      </c>
      <c r="G232" s="46"/>
    </row>
    <row r="233" spans="1:7" x14ac:dyDescent="0.2">
      <c r="A233">
        <v>3303</v>
      </c>
      <c r="B233" s="33">
        <v>61907</v>
      </c>
      <c r="C233" s="45">
        <v>0</v>
      </c>
      <c r="D233" s="45">
        <v>0</v>
      </c>
      <c r="E233" s="45">
        <v>0</v>
      </c>
      <c r="F233" s="45">
        <v>0</v>
      </c>
      <c r="G233" s="46"/>
    </row>
    <row r="234" spans="1:7" x14ac:dyDescent="0.2">
      <c r="A234">
        <v>3303</v>
      </c>
      <c r="B234" s="33">
        <v>61908</v>
      </c>
      <c r="C234" s="45">
        <v>0</v>
      </c>
      <c r="D234" s="45">
        <v>0</v>
      </c>
      <c r="E234" s="45">
        <v>0</v>
      </c>
      <c r="F234" s="45">
        <v>0</v>
      </c>
      <c r="G234" s="46"/>
    </row>
    <row r="235" spans="1:7" x14ac:dyDescent="0.2">
      <c r="A235">
        <v>3303</v>
      </c>
      <c r="B235" s="33">
        <v>61909</v>
      </c>
      <c r="C235" s="45">
        <v>0</v>
      </c>
      <c r="D235" s="45">
        <v>0</v>
      </c>
      <c r="E235" s="45">
        <v>0</v>
      </c>
      <c r="F235" s="45">
        <v>0</v>
      </c>
      <c r="G235" s="46"/>
    </row>
    <row r="236" spans="1:7" x14ac:dyDescent="0.2">
      <c r="A236">
        <v>3303</v>
      </c>
      <c r="B236" s="33">
        <v>61910</v>
      </c>
      <c r="C236" s="45">
        <v>0</v>
      </c>
      <c r="D236" s="45">
        <v>0</v>
      </c>
      <c r="E236" s="45">
        <v>0</v>
      </c>
      <c r="F236" s="45">
        <v>0</v>
      </c>
      <c r="G236" s="46"/>
    </row>
    <row r="237" spans="1:7" x14ac:dyDescent="0.2">
      <c r="A237">
        <v>3303</v>
      </c>
      <c r="B237" s="33">
        <v>61911</v>
      </c>
      <c r="C237" s="45">
        <v>0</v>
      </c>
      <c r="D237" s="45">
        <v>0</v>
      </c>
      <c r="E237" s="45">
        <v>0</v>
      </c>
      <c r="F237" s="45">
        <v>0</v>
      </c>
      <c r="G237" s="46"/>
    </row>
    <row r="238" spans="1:7" x14ac:dyDescent="0.2">
      <c r="A238">
        <v>3303</v>
      </c>
      <c r="B238" s="33">
        <v>61912</v>
      </c>
      <c r="C238" s="45">
        <v>0</v>
      </c>
      <c r="D238" s="45">
        <v>0</v>
      </c>
      <c r="E238" s="45">
        <v>0</v>
      </c>
      <c r="F238" s="45">
        <v>0</v>
      </c>
      <c r="G238" s="46"/>
    </row>
    <row r="239" spans="1:7" x14ac:dyDescent="0.2">
      <c r="A239">
        <v>3303</v>
      </c>
      <c r="B239" s="33">
        <v>62001</v>
      </c>
      <c r="C239" s="45">
        <v>0</v>
      </c>
      <c r="D239" s="45">
        <v>0</v>
      </c>
      <c r="E239" s="45">
        <v>0</v>
      </c>
      <c r="F239" s="45">
        <v>0</v>
      </c>
      <c r="G239" s="46"/>
    </row>
    <row r="240" spans="1:7" x14ac:dyDescent="0.2">
      <c r="A240">
        <v>3303</v>
      </c>
      <c r="B240" s="33">
        <v>62002</v>
      </c>
      <c r="C240" s="45">
        <v>0</v>
      </c>
      <c r="D240" s="45">
        <v>0</v>
      </c>
      <c r="E240" s="45">
        <v>0</v>
      </c>
      <c r="F240" s="45">
        <v>0</v>
      </c>
      <c r="G240" s="46"/>
    </row>
    <row r="241" spans="1:7" x14ac:dyDescent="0.2">
      <c r="A241">
        <v>3303</v>
      </c>
      <c r="B241" s="33">
        <v>62101</v>
      </c>
      <c r="C241" s="45">
        <v>0</v>
      </c>
      <c r="D241" s="45">
        <v>0</v>
      </c>
      <c r="E241" s="45">
        <v>0</v>
      </c>
      <c r="F241" s="45">
        <v>0</v>
      </c>
      <c r="G241" s="46"/>
    </row>
    <row r="242" spans="1:7" x14ac:dyDescent="0.2">
      <c r="A242">
        <v>3303</v>
      </c>
      <c r="B242" s="33">
        <v>62102</v>
      </c>
      <c r="C242" s="45">
        <v>0</v>
      </c>
      <c r="D242" s="45">
        <v>0</v>
      </c>
      <c r="E242" s="45">
        <v>0</v>
      </c>
      <c r="F242" s="45">
        <v>0</v>
      </c>
      <c r="G242" s="46"/>
    </row>
    <row r="243" spans="1:7" x14ac:dyDescent="0.2">
      <c r="A243">
        <v>3303</v>
      </c>
      <c r="B243" s="33">
        <v>62103</v>
      </c>
      <c r="C243" s="45">
        <v>0</v>
      </c>
      <c r="D243" s="45">
        <v>0</v>
      </c>
      <c r="E243" s="45">
        <v>0</v>
      </c>
      <c r="F243" s="45">
        <v>0</v>
      </c>
      <c r="G243" s="46"/>
    </row>
    <row r="244" spans="1:7" x14ac:dyDescent="0.2">
      <c r="A244">
        <v>3475</v>
      </c>
      <c r="B244" s="33">
        <v>60401</v>
      </c>
      <c r="C244" s="45">
        <v>116687</v>
      </c>
      <c r="D244" s="45">
        <v>0</v>
      </c>
      <c r="E244" s="45">
        <v>117491</v>
      </c>
      <c r="F244" s="45">
        <v>0</v>
      </c>
      <c r="G244" s="46"/>
    </row>
    <row r="245" spans="1:7" x14ac:dyDescent="0.2">
      <c r="A245">
        <v>3475</v>
      </c>
      <c r="B245" s="33">
        <v>60404</v>
      </c>
      <c r="C245" s="45">
        <v>0</v>
      </c>
      <c r="D245" s="45">
        <v>0</v>
      </c>
      <c r="E245" s="45">
        <v>0</v>
      </c>
      <c r="F245" s="45">
        <v>0</v>
      </c>
      <c r="G245" s="46"/>
    </row>
    <row r="246" spans="1:7" x14ac:dyDescent="0.2">
      <c r="A246">
        <v>3475</v>
      </c>
      <c r="B246" s="33">
        <v>60405</v>
      </c>
      <c r="C246" s="45">
        <v>0</v>
      </c>
      <c r="D246" s="45">
        <v>0</v>
      </c>
      <c r="E246" s="45">
        <v>0</v>
      </c>
      <c r="F246" s="45">
        <v>0</v>
      </c>
      <c r="G246" s="46"/>
    </row>
    <row r="247" spans="1:7" x14ac:dyDescent="0.2">
      <c r="A247">
        <v>3475</v>
      </c>
      <c r="B247" s="33">
        <v>60414</v>
      </c>
      <c r="C247" s="45">
        <v>0</v>
      </c>
      <c r="D247" s="45">
        <v>95786</v>
      </c>
      <c r="E247" s="45">
        <v>0</v>
      </c>
      <c r="F247" s="45">
        <v>100206</v>
      </c>
      <c r="G247" s="46"/>
    </row>
    <row r="248" spans="1:7" x14ac:dyDescent="0.2">
      <c r="A248">
        <v>3475</v>
      </c>
      <c r="B248" s="33">
        <v>60415</v>
      </c>
      <c r="C248" s="45">
        <v>4438</v>
      </c>
      <c r="D248" s="45">
        <v>0</v>
      </c>
      <c r="E248" s="45">
        <v>9399</v>
      </c>
      <c r="F248" s="45">
        <v>0</v>
      </c>
      <c r="G248" s="46"/>
    </row>
    <row r="249" spans="1:7" x14ac:dyDescent="0.2">
      <c r="A249">
        <v>3475</v>
      </c>
      <c r="B249" s="33">
        <v>61901</v>
      </c>
      <c r="C249" s="45">
        <v>0</v>
      </c>
      <c r="D249" s="45">
        <v>0</v>
      </c>
      <c r="E249" s="45">
        <v>0</v>
      </c>
      <c r="F249" s="45">
        <v>0</v>
      </c>
      <c r="G249" s="46"/>
    </row>
    <row r="250" spans="1:7" x14ac:dyDescent="0.2">
      <c r="A250">
        <v>3475</v>
      </c>
      <c r="B250" s="33">
        <v>61902</v>
      </c>
      <c r="C250" s="45">
        <v>0</v>
      </c>
      <c r="D250" s="45">
        <v>0</v>
      </c>
      <c r="E250" s="45">
        <v>0</v>
      </c>
      <c r="F250" s="45">
        <v>0</v>
      </c>
      <c r="G250" s="46"/>
    </row>
    <row r="251" spans="1:7" x14ac:dyDescent="0.2">
      <c r="A251">
        <v>3475</v>
      </c>
      <c r="B251" s="33">
        <v>61903</v>
      </c>
      <c r="C251" s="45">
        <v>0</v>
      </c>
      <c r="D251" s="45">
        <v>0</v>
      </c>
      <c r="E251" s="45">
        <v>0</v>
      </c>
      <c r="F251" s="45">
        <v>0</v>
      </c>
      <c r="G251" s="46"/>
    </row>
    <row r="252" spans="1:7" x14ac:dyDescent="0.2">
      <c r="A252">
        <v>3475</v>
      </c>
      <c r="B252" s="33">
        <v>61904</v>
      </c>
      <c r="C252" s="45">
        <v>0</v>
      </c>
      <c r="D252" s="45">
        <v>0</v>
      </c>
      <c r="E252" s="45">
        <v>0</v>
      </c>
      <c r="F252" s="45">
        <v>0</v>
      </c>
      <c r="G252" s="46"/>
    </row>
    <row r="253" spans="1:7" x14ac:dyDescent="0.2">
      <c r="A253">
        <v>3475</v>
      </c>
      <c r="B253" s="33">
        <v>61905</v>
      </c>
      <c r="C253" s="45">
        <v>0</v>
      </c>
      <c r="D253" s="45">
        <v>0</v>
      </c>
      <c r="E253" s="45">
        <v>0</v>
      </c>
      <c r="F253" s="45">
        <v>0</v>
      </c>
      <c r="G253" s="46"/>
    </row>
    <row r="254" spans="1:7" x14ac:dyDescent="0.2">
      <c r="A254">
        <v>3475</v>
      </c>
      <c r="B254" s="33">
        <v>61906</v>
      </c>
      <c r="C254" s="45">
        <v>0</v>
      </c>
      <c r="D254" s="45">
        <v>0</v>
      </c>
      <c r="E254" s="45">
        <v>0</v>
      </c>
      <c r="F254" s="45">
        <v>0</v>
      </c>
      <c r="G254" s="46"/>
    </row>
    <row r="255" spans="1:7" x14ac:dyDescent="0.2">
      <c r="A255">
        <v>3475</v>
      </c>
      <c r="B255" s="33">
        <v>61907</v>
      </c>
      <c r="C255" s="45">
        <v>0</v>
      </c>
      <c r="D255" s="45">
        <v>0</v>
      </c>
      <c r="E255" s="45">
        <v>0</v>
      </c>
      <c r="F255" s="45">
        <v>0</v>
      </c>
      <c r="G255" s="46"/>
    </row>
    <row r="256" spans="1:7" x14ac:dyDescent="0.2">
      <c r="A256">
        <v>3475</v>
      </c>
      <c r="B256" s="33">
        <v>61908</v>
      </c>
      <c r="C256" s="45">
        <v>0</v>
      </c>
      <c r="D256" s="45">
        <v>0</v>
      </c>
      <c r="E256" s="45">
        <v>0</v>
      </c>
      <c r="F256" s="45">
        <v>0</v>
      </c>
      <c r="G256" s="46"/>
    </row>
    <row r="257" spans="1:7" x14ac:dyDescent="0.2">
      <c r="A257">
        <v>3475</v>
      </c>
      <c r="B257" s="33">
        <v>61909</v>
      </c>
      <c r="C257" s="45">
        <v>0</v>
      </c>
      <c r="D257" s="45">
        <v>0</v>
      </c>
      <c r="E257" s="45">
        <v>0</v>
      </c>
      <c r="F257" s="45">
        <v>0</v>
      </c>
      <c r="G257" s="46"/>
    </row>
    <row r="258" spans="1:7" x14ac:dyDescent="0.2">
      <c r="A258">
        <v>3475</v>
      </c>
      <c r="B258" s="33">
        <v>61910</v>
      </c>
      <c r="C258" s="45">
        <v>0</v>
      </c>
      <c r="D258" s="45">
        <v>0</v>
      </c>
      <c r="E258" s="45">
        <v>0</v>
      </c>
      <c r="F258" s="45">
        <v>0</v>
      </c>
      <c r="G258" s="46"/>
    </row>
    <row r="259" spans="1:7" x14ac:dyDescent="0.2">
      <c r="A259">
        <v>3475</v>
      </c>
      <c r="B259" s="33">
        <v>61911</v>
      </c>
      <c r="C259" s="45">
        <v>0</v>
      </c>
      <c r="D259" s="45">
        <v>0</v>
      </c>
      <c r="E259" s="45">
        <v>0</v>
      </c>
      <c r="F259" s="45">
        <v>0</v>
      </c>
      <c r="G259" s="46"/>
    </row>
    <row r="260" spans="1:7" x14ac:dyDescent="0.2">
      <c r="A260">
        <v>3475</v>
      </c>
      <c r="B260" s="33">
        <v>61912</v>
      </c>
      <c r="C260" s="45">
        <v>0</v>
      </c>
      <c r="D260" s="45">
        <v>0</v>
      </c>
      <c r="E260" s="45">
        <v>0</v>
      </c>
      <c r="F260" s="45">
        <v>0</v>
      </c>
      <c r="G260" s="46"/>
    </row>
    <row r="261" spans="1:7" x14ac:dyDescent="0.2">
      <c r="A261">
        <v>3475</v>
      </c>
      <c r="B261" s="33">
        <v>62001</v>
      </c>
      <c r="C261" s="45">
        <v>0</v>
      </c>
      <c r="D261" s="45">
        <v>0</v>
      </c>
      <c r="E261" s="45">
        <v>0</v>
      </c>
      <c r="F261" s="45">
        <v>0</v>
      </c>
      <c r="G261" s="46"/>
    </row>
    <row r="262" spans="1:7" x14ac:dyDescent="0.2">
      <c r="A262">
        <v>3475</v>
      </c>
      <c r="B262" s="33">
        <v>62002</v>
      </c>
      <c r="C262" s="45">
        <v>0</v>
      </c>
      <c r="D262" s="45">
        <v>0</v>
      </c>
      <c r="E262" s="45">
        <v>0</v>
      </c>
      <c r="F262" s="45">
        <v>0</v>
      </c>
      <c r="G262" s="46"/>
    </row>
    <row r="263" spans="1:7" x14ac:dyDescent="0.2">
      <c r="A263">
        <v>3475</v>
      </c>
      <c r="B263" s="33">
        <v>62101</v>
      </c>
      <c r="C263" s="45">
        <v>0</v>
      </c>
      <c r="D263" s="45">
        <v>0</v>
      </c>
      <c r="E263" s="45">
        <v>0</v>
      </c>
      <c r="F263" s="45">
        <v>0</v>
      </c>
      <c r="G263" s="46"/>
    </row>
    <row r="264" spans="1:7" x14ac:dyDescent="0.2">
      <c r="A264">
        <v>3475</v>
      </c>
      <c r="B264" s="33">
        <v>62102</v>
      </c>
      <c r="C264" s="45">
        <v>0</v>
      </c>
      <c r="D264" s="45">
        <v>0</v>
      </c>
      <c r="E264" s="45">
        <v>0</v>
      </c>
      <c r="F264" s="45">
        <v>0</v>
      </c>
      <c r="G264" s="46"/>
    </row>
    <row r="265" spans="1:7" x14ac:dyDescent="0.2">
      <c r="A265">
        <v>3475</v>
      </c>
      <c r="B265" s="33">
        <v>62103</v>
      </c>
      <c r="C265" s="45">
        <v>0</v>
      </c>
      <c r="D265" s="45">
        <v>0</v>
      </c>
      <c r="E265" s="45">
        <v>0</v>
      </c>
      <c r="F265" s="45">
        <v>0</v>
      </c>
      <c r="G265" s="46"/>
    </row>
    <row r="266" spans="1:7" x14ac:dyDescent="0.2">
      <c r="A266">
        <v>2590</v>
      </c>
      <c r="B266" s="33">
        <v>60401</v>
      </c>
      <c r="C266" s="45">
        <v>6295184</v>
      </c>
      <c r="D266" s="45">
        <v>0</v>
      </c>
      <c r="E266" s="45">
        <v>6337136</v>
      </c>
      <c r="F266" s="45">
        <v>0</v>
      </c>
      <c r="G266" s="46"/>
    </row>
    <row r="267" spans="1:7" x14ac:dyDescent="0.2">
      <c r="A267">
        <v>2590</v>
      </c>
      <c r="B267" s="33">
        <v>60404</v>
      </c>
      <c r="C267" s="45">
        <v>72308</v>
      </c>
      <c r="D267" s="45">
        <v>0</v>
      </c>
      <c r="E267" s="45">
        <v>72307</v>
      </c>
      <c r="F267" s="45">
        <v>0</v>
      </c>
      <c r="G267" s="46"/>
    </row>
    <row r="268" spans="1:7" x14ac:dyDescent="0.2">
      <c r="A268">
        <v>2590</v>
      </c>
      <c r="B268" s="33">
        <v>60405</v>
      </c>
      <c r="C268" s="45">
        <v>0</v>
      </c>
      <c r="D268" s="45">
        <v>0</v>
      </c>
      <c r="E268" s="45">
        <v>0</v>
      </c>
      <c r="F268" s="45">
        <v>0</v>
      </c>
      <c r="G268" s="46"/>
    </row>
    <row r="269" spans="1:7" x14ac:dyDescent="0.2">
      <c r="A269">
        <v>2590</v>
      </c>
      <c r="B269" s="33">
        <v>60414</v>
      </c>
      <c r="C269" s="45">
        <v>0</v>
      </c>
      <c r="D269" s="45">
        <v>3009791</v>
      </c>
      <c r="E269" s="45">
        <v>0</v>
      </c>
      <c r="F269" s="45">
        <v>3167275</v>
      </c>
      <c r="G269" s="46"/>
    </row>
    <row r="270" spans="1:7" x14ac:dyDescent="0.2">
      <c r="A270">
        <v>2590</v>
      </c>
      <c r="B270" s="33">
        <v>60415</v>
      </c>
      <c r="C270" s="45">
        <v>23853</v>
      </c>
      <c r="D270" s="45">
        <v>0</v>
      </c>
      <c r="E270" s="45">
        <v>38859</v>
      </c>
      <c r="F270" s="45">
        <v>0</v>
      </c>
      <c r="G270" s="46"/>
    </row>
    <row r="271" spans="1:7" x14ac:dyDescent="0.2">
      <c r="A271">
        <v>2590</v>
      </c>
      <c r="B271" s="33">
        <v>61901</v>
      </c>
      <c r="C271" s="45">
        <v>0</v>
      </c>
      <c r="D271" s="45">
        <v>0</v>
      </c>
      <c r="E271" s="45">
        <v>0</v>
      </c>
      <c r="F271" s="45">
        <v>0</v>
      </c>
      <c r="G271" s="46"/>
    </row>
    <row r="272" spans="1:7" x14ac:dyDescent="0.2">
      <c r="A272">
        <v>2590</v>
      </c>
      <c r="B272" s="33">
        <v>61902</v>
      </c>
      <c r="C272" s="45">
        <v>0</v>
      </c>
      <c r="D272" s="45">
        <v>0</v>
      </c>
      <c r="E272" s="45">
        <v>0</v>
      </c>
      <c r="F272" s="45">
        <v>0</v>
      </c>
      <c r="G272" s="46"/>
    </row>
    <row r="273" spans="1:7" x14ac:dyDescent="0.2">
      <c r="A273">
        <v>2590</v>
      </c>
      <c r="B273" s="33">
        <v>61903</v>
      </c>
      <c r="C273" s="45">
        <v>0</v>
      </c>
      <c r="D273" s="45">
        <v>0</v>
      </c>
      <c r="E273" s="45">
        <v>0</v>
      </c>
      <c r="F273" s="45">
        <v>0</v>
      </c>
      <c r="G273" s="46"/>
    </row>
    <row r="274" spans="1:7" x14ac:dyDescent="0.2">
      <c r="A274">
        <v>2590</v>
      </c>
      <c r="B274" s="33">
        <v>61904</v>
      </c>
      <c r="C274" s="45">
        <v>0</v>
      </c>
      <c r="D274" s="45">
        <v>0</v>
      </c>
      <c r="E274" s="45">
        <v>0</v>
      </c>
      <c r="F274" s="45">
        <v>0</v>
      </c>
      <c r="G274" s="46"/>
    </row>
    <row r="275" spans="1:7" x14ac:dyDescent="0.2">
      <c r="A275">
        <v>2590</v>
      </c>
      <c r="B275" s="33">
        <v>61905</v>
      </c>
      <c r="C275" s="45">
        <v>0</v>
      </c>
      <c r="D275" s="45">
        <v>0</v>
      </c>
      <c r="E275" s="45">
        <v>0</v>
      </c>
      <c r="F275" s="45">
        <v>0</v>
      </c>
      <c r="G275" s="46"/>
    </row>
    <row r="276" spans="1:7" x14ac:dyDescent="0.2">
      <c r="A276">
        <v>2590</v>
      </c>
      <c r="B276" s="33">
        <v>61906</v>
      </c>
      <c r="C276" s="45">
        <v>295</v>
      </c>
      <c r="D276" s="45">
        <v>0</v>
      </c>
      <c r="E276" s="45">
        <v>295</v>
      </c>
      <c r="F276" s="45">
        <v>0</v>
      </c>
      <c r="G276" s="46"/>
    </row>
    <row r="277" spans="1:7" x14ac:dyDescent="0.2">
      <c r="A277">
        <v>2590</v>
      </c>
      <c r="B277" s="33">
        <v>61907</v>
      </c>
      <c r="C277" s="45">
        <v>129371</v>
      </c>
      <c r="D277" s="45">
        <v>0</v>
      </c>
      <c r="E277" s="45">
        <v>129371</v>
      </c>
      <c r="F277" s="45">
        <v>0</v>
      </c>
      <c r="G277" s="46"/>
    </row>
    <row r="278" spans="1:7" x14ac:dyDescent="0.2">
      <c r="A278">
        <v>2590</v>
      </c>
      <c r="B278" s="33">
        <v>61908</v>
      </c>
      <c r="C278" s="45">
        <v>93826</v>
      </c>
      <c r="D278" s="45">
        <v>0</v>
      </c>
      <c r="E278" s="45">
        <v>93826</v>
      </c>
      <c r="F278" s="45">
        <v>0</v>
      </c>
      <c r="G278" s="46"/>
    </row>
    <row r="279" spans="1:7" x14ac:dyDescent="0.2">
      <c r="A279">
        <v>2590</v>
      </c>
      <c r="B279" s="33">
        <v>61909</v>
      </c>
      <c r="C279" s="45">
        <v>0</v>
      </c>
      <c r="D279" s="45">
        <v>0</v>
      </c>
      <c r="E279" s="45">
        <v>0</v>
      </c>
      <c r="F279" s="45">
        <v>0</v>
      </c>
      <c r="G279" s="46"/>
    </row>
    <row r="280" spans="1:7" x14ac:dyDescent="0.2">
      <c r="A280">
        <v>2590</v>
      </c>
      <c r="B280" s="33">
        <v>61910</v>
      </c>
      <c r="C280" s="45">
        <v>0</v>
      </c>
      <c r="D280" s="45">
        <v>0</v>
      </c>
      <c r="E280" s="45">
        <v>0</v>
      </c>
      <c r="F280" s="45">
        <v>0</v>
      </c>
      <c r="G280" s="46"/>
    </row>
    <row r="281" spans="1:7" x14ac:dyDescent="0.2">
      <c r="A281">
        <v>2590</v>
      </c>
      <c r="B281" s="33">
        <v>61911</v>
      </c>
      <c r="C281" s="45">
        <v>0</v>
      </c>
      <c r="D281" s="45">
        <v>0</v>
      </c>
      <c r="E281" s="45">
        <v>0</v>
      </c>
      <c r="F281" s="45">
        <v>0</v>
      </c>
      <c r="G281" s="46"/>
    </row>
    <row r="282" spans="1:7" x14ac:dyDescent="0.2">
      <c r="A282">
        <v>2590</v>
      </c>
      <c r="B282" s="33">
        <v>61912</v>
      </c>
      <c r="C282" s="45">
        <v>0</v>
      </c>
      <c r="D282" s="45">
        <v>0</v>
      </c>
      <c r="E282" s="45">
        <v>0</v>
      </c>
      <c r="F282" s="45">
        <v>0</v>
      </c>
      <c r="G282" s="46"/>
    </row>
    <row r="283" spans="1:7" x14ac:dyDescent="0.2">
      <c r="A283">
        <v>2590</v>
      </c>
      <c r="B283" s="33">
        <v>62001</v>
      </c>
      <c r="C283" s="45">
        <v>1245232</v>
      </c>
      <c r="D283" s="45">
        <v>0</v>
      </c>
      <c r="E283" s="45">
        <v>638077</v>
      </c>
      <c r="F283" s="45">
        <v>0</v>
      </c>
      <c r="G283" s="46"/>
    </row>
    <row r="284" spans="1:7" x14ac:dyDescent="0.2">
      <c r="A284">
        <v>2590</v>
      </c>
      <c r="B284" s="33">
        <v>62002</v>
      </c>
      <c r="C284" s="45">
        <v>0</v>
      </c>
      <c r="D284" s="45">
        <v>126085</v>
      </c>
      <c r="E284" s="45">
        <v>0</v>
      </c>
      <c r="F284" s="45">
        <v>34265</v>
      </c>
      <c r="G284" s="46"/>
    </row>
    <row r="285" spans="1:7" x14ac:dyDescent="0.2">
      <c r="A285">
        <v>2590</v>
      </c>
      <c r="B285" s="33">
        <v>62101</v>
      </c>
      <c r="C285" s="45">
        <v>438425</v>
      </c>
      <c r="D285" s="45">
        <v>0</v>
      </c>
      <c r="E285" s="45">
        <v>420794</v>
      </c>
      <c r="F285" s="45">
        <v>0</v>
      </c>
      <c r="G285" s="46"/>
    </row>
    <row r="286" spans="1:7" x14ac:dyDescent="0.2">
      <c r="A286">
        <v>2590</v>
      </c>
      <c r="B286" s="33">
        <v>62102</v>
      </c>
      <c r="C286" s="45">
        <v>0</v>
      </c>
      <c r="D286" s="45">
        <v>0</v>
      </c>
      <c r="E286" s="45">
        <v>0</v>
      </c>
      <c r="F286" s="45">
        <v>0</v>
      </c>
      <c r="G286" s="46"/>
    </row>
    <row r="287" spans="1:7" x14ac:dyDescent="0.2">
      <c r="A287">
        <v>2590</v>
      </c>
      <c r="B287" s="33">
        <v>62103</v>
      </c>
      <c r="C287" s="45">
        <v>0</v>
      </c>
      <c r="D287" s="45">
        <v>4408</v>
      </c>
      <c r="E287" s="45">
        <v>0</v>
      </c>
      <c r="F287" s="45">
        <v>11364</v>
      </c>
      <c r="G287" s="46"/>
    </row>
    <row r="288" spans="1:7" x14ac:dyDescent="0.2">
      <c r="A288">
        <v>2587</v>
      </c>
      <c r="B288" s="33">
        <v>60401</v>
      </c>
      <c r="C288" s="45">
        <v>1371776</v>
      </c>
      <c r="D288" s="45">
        <v>0</v>
      </c>
      <c r="E288" s="45">
        <v>1374342</v>
      </c>
      <c r="F288" s="45">
        <v>0</v>
      </c>
      <c r="G288" s="46"/>
    </row>
    <row r="289" spans="1:7" x14ac:dyDescent="0.2">
      <c r="A289">
        <v>2587</v>
      </c>
      <c r="B289" s="33">
        <v>60404</v>
      </c>
      <c r="C289" s="45">
        <v>158810</v>
      </c>
      <c r="D289" s="45">
        <v>0</v>
      </c>
      <c r="E289" s="45">
        <v>158810</v>
      </c>
      <c r="F289" s="45">
        <v>0</v>
      </c>
      <c r="G289" s="46"/>
    </row>
    <row r="290" spans="1:7" x14ac:dyDescent="0.2">
      <c r="A290">
        <v>2587</v>
      </c>
      <c r="B290" s="33">
        <v>60405</v>
      </c>
      <c r="C290" s="45">
        <v>0</v>
      </c>
      <c r="D290" s="45">
        <v>0</v>
      </c>
      <c r="E290" s="45">
        <v>0</v>
      </c>
      <c r="F290" s="45">
        <v>0</v>
      </c>
      <c r="G290" s="46"/>
    </row>
    <row r="291" spans="1:7" x14ac:dyDescent="0.2">
      <c r="A291">
        <v>2587</v>
      </c>
      <c r="B291" s="33">
        <v>60414</v>
      </c>
      <c r="C291" s="45">
        <v>0</v>
      </c>
      <c r="D291" s="45">
        <v>289796</v>
      </c>
      <c r="E291" s="45">
        <v>0</v>
      </c>
      <c r="F291" s="45">
        <v>301374</v>
      </c>
      <c r="G291" s="46"/>
    </row>
    <row r="292" spans="1:7" x14ac:dyDescent="0.2">
      <c r="A292">
        <v>2587</v>
      </c>
      <c r="B292" s="33">
        <v>60415</v>
      </c>
      <c r="C292" s="45">
        <v>74374</v>
      </c>
      <c r="D292" s="45">
        <v>0</v>
      </c>
      <c r="E292" s="45">
        <v>67450</v>
      </c>
      <c r="F292" s="45">
        <v>0</v>
      </c>
      <c r="G292" s="46"/>
    </row>
    <row r="293" spans="1:7" x14ac:dyDescent="0.2">
      <c r="A293">
        <v>2587</v>
      </c>
      <c r="B293" s="33">
        <v>61901</v>
      </c>
      <c r="C293" s="45">
        <v>0</v>
      </c>
      <c r="D293" s="45">
        <v>0</v>
      </c>
      <c r="E293" s="45">
        <v>0</v>
      </c>
      <c r="F293" s="45">
        <v>0</v>
      </c>
      <c r="G293" s="46"/>
    </row>
    <row r="294" spans="1:7" x14ac:dyDescent="0.2">
      <c r="A294">
        <v>2587</v>
      </c>
      <c r="B294" s="33">
        <v>61902</v>
      </c>
      <c r="C294" s="45">
        <v>0</v>
      </c>
      <c r="D294" s="45">
        <v>0</v>
      </c>
      <c r="E294" s="45">
        <v>0</v>
      </c>
      <c r="F294" s="45">
        <v>0</v>
      </c>
      <c r="G294" s="46"/>
    </row>
    <row r="295" spans="1:7" x14ac:dyDescent="0.2">
      <c r="A295">
        <v>2587</v>
      </c>
      <c r="B295" s="33">
        <v>61903</v>
      </c>
      <c r="C295" s="45">
        <v>0</v>
      </c>
      <c r="D295" s="45">
        <v>0</v>
      </c>
      <c r="E295" s="45">
        <v>0</v>
      </c>
      <c r="F295" s="45">
        <v>0</v>
      </c>
      <c r="G295" s="46"/>
    </row>
    <row r="296" spans="1:7" x14ac:dyDescent="0.2">
      <c r="A296">
        <v>2587</v>
      </c>
      <c r="B296" s="33">
        <v>61904</v>
      </c>
      <c r="C296" s="45">
        <v>0</v>
      </c>
      <c r="D296" s="45">
        <v>0</v>
      </c>
      <c r="E296" s="45">
        <v>0</v>
      </c>
      <c r="F296" s="45">
        <v>0</v>
      </c>
      <c r="G296" s="46"/>
    </row>
    <row r="297" spans="1:7" x14ac:dyDescent="0.2">
      <c r="A297">
        <v>2587</v>
      </c>
      <c r="B297" s="33">
        <v>61905</v>
      </c>
      <c r="C297" s="45">
        <v>0</v>
      </c>
      <c r="D297" s="45">
        <v>0</v>
      </c>
      <c r="E297" s="45">
        <v>0</v>
      </c>
      <c r="F297" s="45">
        <v>0</v>
      </c>
      <c r="G297" s="46"/>
    </row>
    <row r="298" spans="1:7" x14ac:dyDescent="0.2">
      <c r="A298">
        <v>2587</v>
      </c>
      <c r="B298" s="33">
        <v>61906</v>
      </c>
      <c r="C298" s="45">
        <v>12158</v>
      </c>
      <c r="D298" s="45">
        <v>0</v>
      </c>
      <c r="E298" s="45">
        <v>10232</v>
      </c>
      <c r="F298" s="45">
        <v>0</v>
      </c>
      <c r="G298" s="46"/>
    </row>
    <row r="299" spans="1:7" x14ac:dyDescent="0.2">
      <c r="A299">
        <v>2587</v>
      </c>
      <c r="B299" s="33">
        <v>61907</v>
      </c>
      <c r="C299" s="45">
        <v>52682</v>
      </c>
      <c r="D299" s="45">
        <v>0</v>
      </c>
      <c r="E299" s="45">
        <v>17063</v>
      </c>
      <c r="F299" s="45">
        <v>0</v>
      </c>
      <c r="G299" s="46"/>
    </row>
    <row r="300" spans="1:7" x14ac:dyDescent="0.2">
      <c r="A300">
        <v>2587</v>
      </c>
      <c r="B300" s="33">
        <v>61908</v>
      </c>
      <c r="C300" s="45">
        <v>157267</v>
      </c>
      <c r="D300" s="45">
        <v>0</v>
      </c>
      <c r="E300" s="45">
        <v>151995</v>
      </c>
      <c r="F300" s="45">
        <v>0</v>
      </c>
      <c r="G300" s="46"/>
    </row>
    <row r="301" spans="1:7" x14ac:dyDescent="0.2">
      <c r="A301">
        <v>2587</v>
      </c>
      <c r="B301" s="33">
        <v>61909</v>
      </c>
      <c r="C301" s="45">
        <v>0</v>
      </c>
      <c r="D301" s="45">
        <v>0</v>
      </c>
      <c r="E301" s="45">
        <v>0</v>
      </c>
      <c r="F301" s="45">
        <v>0</v>
      </c>
      <c r="G301" s="46"/>
    </row>
    <row r="302" spans="1:7" x14ac:dyDescent="0.2">
      <c r="A302">
        <v>2587</v>
      </c>
      <c r="B302" s="33">
        <v>61910</v>
      </c>
      <c r="C302" s="45">
        <v>0</v>
      </c>
      <c r="D302" s="45">
        <v>0</v>
      </c>
      <c r="E302" s="45">
        <v>0</v>
      </c>
      <c r="F302" s="45">
        <v>0</v>
      </c>
      <c r="G302" s="46"/>
    </row>
    <row r="303" spans="1:7" x14ac:dyDescent="0.2">
      <c r="A303">
        <v>2587</v>
      </c>
      <c r="B303" s="33">
        <v>61911</v>
      </c>
      <c r="C303" s="45">
        <v>0</v>
      </c>
      <c r="D303" s="45">
        <v>0</v>
      </c>
      <c r="E303" s="45">
        <v>0</v>
      </c>
      <c r="F303" s="45">
        <v>0</v>
      </c>
      <c r="G303" s="46"/>
    </row>
    <row r="304" spans="1:7" x14ac:dyDescent="0.2">
      <c r="A304">
        <v>2587</v>
      </c>
      <c r="B304" s="33">
        <v>61912</v>
      </c>
      <c r="C304" s="45">
        <v>0</v>
      </c>
      <c r="D304" s="45">
        <v>0</v>
      </c>
      <c r="E304" s="45">
        <v>0</v>
      </c>
      <c r="F304" s="45">
        <v>0</v>
      </c>
      <c r="G304" s="46"/>
    </row>
    <row r="305" spans="1:7" x14ac:dyDescent="0.2">
      <c r="A305">
        <v>2587</v>
      </c>
      <c r="B305" s="33">
        <v>62001</v>
      </c>
      <c r="C305" s="45">
        <v>337555</v>
      </c>
      <c r="D305" s="45">
        <v>0</v>
      </c>
      <c r="E305" s="45">
        <v>330521</v>
      </c>
      <c r="F305" s="45">
        <v>0</v>
      </c>
      <c r="G305" s="46"/>
    </row>
    <row r="306" spans="1:7" x14ac:dyDescent="0.2">
      <c r="A306">
        <v>2587</v>
      </c>
      <c r="B306" s="33">
        <v>62002</v>
      </c>
      <c r="C306" s="45">
        <v>0</v>
      </c>
      <c r="D306" s="45">
        <v>13590</v>
      </c>
      <c r="E306" s="45">
        <v>0</v>
      </c>
      <c r="F306" s="45">
        <v>9825</v>
      </c>
      <c r="G306" s="46"/>
    </row>
    <row r="307" spans="1:7" x14ac:dyDescent="0.2">
      <c r="A307">
        <v>2587</v>
      </c>
      <c r="B307" s="33">
        <v>62101</v>
      </c>
      <c r="C307" s="45">
        <v>774</v>
      </c>
      <c r="D307" s="45">
        <v>0</v>
      </c>
      <c r="E307" s="45">
        <v>774</v>
      </c>
      <c r="F307" s="45">
        <v>0</v>
      </c>
      <c r="G307" s="46"/>
    </row>
    <row r="308" spans="1:7" x14ac:dyDescent="0.2">
      <c r="A308">
        <v>2587</v>
      </c>
      <c r="B308" s="33">
        <v>62102</v>
      </c>
      <c r="C308" s="45">
        <v>0</v>
      </c>
      <c r="D308" s="45">
        <v>0</v>
      </c>
      <c r="E308" s="45">
        <v>0</v>
      </c>
      <c r="F308" s="45">
        <v>0</v>
      </c>
      <c r="G308" s="46"/>
    </row>
    <row r="309" spans="1:7" x14ac:dyDescent="0.2">
      <c r="A309">
        <v>2587</v>
      </c>
      <c r="B309" s="33">
        <v>62103</v>
      </c>
      <c r="C309" s="45">
        <v>0</v>
      </c>
      <c r="D309" s="45">
        <v>619</v>
      </c>
      <c r="E309" s="45">
        <v>0</v>
      </c>
      <c r="F309" s="45">
        <v>619</v>
      </c>
      <c r="G309" s="46"/>
    </row>
    <row r="310" spans="1:7" x14ac:dyDescent="0.2">
      <c r="A310">
        <v>567</v>
      </c>
      <c r="B310" s="33">
        <v>60401</v>
      </c>
      <c r="C310" s="45">
        <v>619775</v>
      </c>
      <c r="D310" s="45">
        <v>0</v>
      </c>
      <c r="E310" s="45">
        <v>621191</v>
      </c>
      <c r="F310" s="45">
        <v>0</v>
      </c>
      <c r="G310" s="46"/>
    </row>
    <row r="311" spans="1:7" x14ac:dyDescent="0.2">
      <c r="A311">
        <v>567</v>
      </c>
      <c r="B311" s="33">
        <v>60404</v>
      </c>
      <c r="C311" s="45">
        <v>0</v>
      </c>
      <c r="D311" s="45">
        <v>0</v>
      </c>
      <c r="E311" s="45">
        <v>0</v>
      </c>
      <c r="F311" s="45">
        <v>0</v>
      </c>
      <c r="G311" s="46"/>
    </row>
    <row r="312" spans="1:7" x14ac:dyDescent="0.2">
      <c r="A312">
        <v>567</v>
      </c>
      <c r="B312" s="33">
        <v>60405</v>
      </c>
      <c r="C312" s="45">
        <v>0</v>
      </c>
      <c r="D312" s="45">
        <v>0</v>
      </c>
      <c r="E312" s="45">
        <v>0</v>
      </c>
      <c r="F312" s="45">
        <v>0</v>
      </c>
      <c r="G312" s="46"/>
    </row>
    <row r="313" spans="1:7" x14ac:dyDescent="0.2">
      <c r="A313">
        <v>567</v>
      </c>
      <c r="B313" s="33">
        <v>60414</v>
      </c>
      <c r="C313" s="45">
        <v>0</v>
      </c>
      <c r="D313" s="45">
        <v>222002</v>
      </c>
      <c r="E313" s="45">
        <v>0</v>
      </c>
      <c r="F313" s="45">
        <v>226237</v>
      </c>
      <c r="G313" s="46"/>
    </row>
    <row r="314" spans="1:7" x14ac:dyDescent="0.2">
      <c r="A314">
        <v>567</v>
      </c>
      <c r="B314" s="33">
        <v>60415</v>
      </c>
      <c r="C314" s="45">
        <v>0</v>
      </c>
      <c r="D314" s="45">
        <v>0</v>
      </c>
      <c r="E314" s="45">
        <v>0</v>
      </c>
      <c r="F314" s="45">
        <v>0</v>
      </c>
      <c r="G314" s="46"/>
    </row>
    <row r="315" spans="1:7" x14ac:dyDescent="0.2">
      <c r="A315">
        <v>567</v>
      </c>
      <c r="B315" s="33">
        <v>61901</v>
      </c>
      <c r="C315" s="45">
        <v>0</v>
      </c>
      <c r="D315" s="45">
        <v>0</v>
      </c>
      <c r="E315" s="45">
        <v>0</v>
      </c>
      <c r="F315" s="45">
        <v>0</v>
      </c>
      <c r="G315" s="46"/>
    </row>
    <row r="316" spans="1:7" x14ac:dyDescent="0.2">
      <c r="A316">
        <v>567</v>
      </c>
      <c r="B316" s="33">
        <v>61902</v>
      </c>
      <c r="C316" s="45">
        <v>0</v>
      </c>
      <c r="D316" s="45">
        <v>0</v>
      </c>
      <c r="E316" s="45">
        <v>0</v>
      </c>
      <c r="F316" s="45">
        <v>0</v>
      </c>
      <c r="G316" s="46"/>
    </row>
    <row r="317" spans="1:7" x14ac:dyDescent="0.2">
      <c r="A317">
        <v>567</v>
      </c>
      <c r="B317" s="33">
        <v>61903</v>
      </c>
      <c r="C317" s="45">
        <v>0</v>
      </c>
      <c r="D317" s="45">
        <v>0</v>
      </c>
      <c r="E317" s="45">
        <v>0</v>
      </c>
      <c r="F317" s="45">
        <v>0</v>
      </c>
      <c r="G317" s="46"/>
    </row>
    <row r="318" spans="1:7" x14ac:dyDescent="0.2">
      <c r="A318">
        <v>567</v>
      </c>
      <c r="B318" s="33">
        <v>61904</v>
      </c>
      <c r="C318" s="45">
        <v>0</v>
      </c>
      <c r="D318" s="45">
        <v>0</v>
      </c>
      <c r="E318" s="45">
        <v>0</v>
      </c>
      <c r="F318" s="45">
        <v>0</v>
      </c>
      <c r="G318" s="46"/>
    </row>
    <row r="319" spans="1:7" x14ac:dyDescent="0.2">
      <c r="A319">
        <v>567</v>
      </c>
      <c r="B319" s="33">
        <v>61905</v>
      </c>
      <c r="C319" s="45">
        <v>0</v>
      </c>
      <c r="D319" s="45">
        <v>0</v>
      </c>
      <c r="E319" s="45">
        <v>0</v>
      </c>
      <c r="F319" s="45">
        <v>0</v>
      </c>
      <c r="G319" s="46"/>
    </row>
    <row r="320" spans="1:7" x14ac:dyDescent="0.2">
      <c r="A320">
        <v>567</v>
      </c>
      <c r="B320" s="33">
        <v>61906</v>
      </c>
      <c r="C320" s="45">
        <v>0</v>
      </c>
      <c r="D320" s="45">
        <v>0</v>
      </c>
      <c r="E320" s="45">
        <v>0</v>
      </c>
      <c r="F320" s="45">
        <v>0</v>
      </c>
      <c r="G320" s="46"/>
    </row>
    <row r="321" spans="1:7" x14ac:dyDescent="0.2">
      <c r="A321">
        <v>567</v>
      </c>
      <c r="B321" s="33">
        <v>61907</v>
      </c>
      <c r="C321" s="45">
        <v>0</v>
      </c>
      <c r="D321" s="45">
        <v>0</v>
      </c>
      <c r="E321" s="45">
        <v>0</v>
      </c>
      <c r="F321" s="45">
        <v>0</v>
      </c>
      <c r="G321" s="46"/>
    </row>
    <row r="322" spans="1:7" x14ac:dyDescent="0.2">
      <c r="A322">
        <v>567</v>
      </c>
      <c r="B322" s="33">
        <v>61908</v>
      </c>
      <c r="C322" s="45">
        <v>0</v>
      </c>
      <c r="D322" s="45">
        <v>0</v>
      </c>
      <c r="E322" s="45">
        <v>0</v>
      </c>
      <c r="F322" s="45">
        <v>0</v>
      </c>
      <c r="G322" s="46"/>
    </row>
    <row r="323" spans="1:7" x14ac:dyDescent="0.2">
      <c r="A323">
        <v>567</v>
      </c>
      <c r="B323" s="33">
        <v>61909</v>
      </c>
      <c r="C323" s="45">
        <v>0</v>
      </c>
      <c r="D323" s="45">
        <v>0</v>
      </c>
      <c r="E323" s="45">
        <v>0</v>
      </c>
      <c r="F323" s="45">
        <v>0</v>
      </c>
      <c r="G323" s="46"/>
    </row>
    <row r="324" spans="1:7" x14ac:dyDescent="0.2">
      <c r="A324">
        <v>567</v>
      </c>
      <c r="B324" s="33">
        <v>61910</v>
      </c>
      <c r="C324" s="45">
        <v>0</v>
      </c>
      <c r="D324" s="45">
        <v>0</v>
      </c>
      <c r="E324" s="45">
        <v>0</v>
      </c>
      <c r="F324" s="45">
        <v>0</v>
      </c>
      <c r="G324" s="46"/>
    </row>
    <row r="325" spans="1:7" x14ac:dyDescent="0.2">
      <c r="A325">
        <v>567</v>
      </c>
      <c r="B325" s="33">
        <v>61911</v>
      </c>
      <c r="C325" s="45">
        <v>0</v>
      </c>
      <c r="D325" s="45">
        <v>0</v>
      </c>
      <c r="E325" s="45">
        <v>0</v>
      </c>
      <c r="F325" s="45">
        <v>0</v>
      </c>
      <c r="G325" s="46"/>
    </row>
    <row r="326" spans="1:7" x14ac:dyDescent="0.2">
      <c r="A326">
        <v>567</v>
      </c>
      <c r="B326" s="33">
        <v>61912</v>
      </c>
      <c r="C326" s="45">
        <v>0</v>
      </c>
      <c r="D326" s="45">
        <v>0</v>
      </c>
      <c r="E326" s="45">
        <v>0</v>
      </c>
      <c r="F326" s="45">
        <v>0</v>
      </c>
      <c r="G326" s="46"/>
    </row>
    <row r="327" spans="1:7" x14ac:dyDescent="0.2">
      <c r="A327">
        <v>567</v>
      </c>
      <c r="B327" s="33">
        <v>62001</v>
      </c>
      <c r="C327" s="45">
        <v>26436</v>
      </c>
      <c r="D327" s="45">
        <v>0</v>
      </c>
      <c r="E327" s="45">
        <v>24870</v>
      </c>
      <c r="F327" s="45">
        <v>0</v>
      </c>
      <c r="G327" s="46"/>
    </row>
    <row r="328" spans="1:7" x14ac:dyDescent="0.2">
      <c r="A328">
        <v>567</v>
      </c>
      <c r="B328" s="33">
        <v>62002</v>
      </c>
      <c r="C328" s="45">
        <v>0</v>
      </c>
      <c r="D328" s="45">
        <v>3153</v>
      </c>
      <c r="E328" s="45">
        <v>0</v>
      </c>
      <c r="F328" s="45">
        <v>2875</v>
      </c>
      <c r="G328" s="46"/>
    </row>
    <row r="329" spans="1:7" x14ac:dyDescent="0.2">
      <c r="A329">
        <v>567</v>
      </c>
      <c r="B329" s="33">
        <v>62101</v>
      </c>
      <c r="C329" s="45">
        <v>0</v>
      </c>
      <c r="D329" s="45">
        <v>0</v>
      </c>
      <c r="E329" s="45">
        <v>0</v>
      </c>
      <c r="F329" s="45">
        <v>0</v>
      </c>
      <c r="G329" s="46"/>
    </row>
    <row r="330" spans="1:7" x14ac:dyDescent="0.2">
      <c r="A330">
        <v>567</v>
      </c>
      <c r="B330" s="33">
        <v>62102</v>
      </c>
      <c r="C330" s="45">
        <v>0</v>
      </c>
      <c r="D330" s="45">
        <v>0</v>
      </c>
      <c r="E330" s="45">
        <v>0</v>
      </c>
      <c r="F330" s="45">
        <v>0</v>
      </c>
      <c r="G330" s="46"/>
    </row>
    <row r="331" spans="1:7" x14ac:dyDescent="0.2">
      <c r="A331">
        <v>567</v>
      </c>
      <c r="B331" s="33">
        <v>62103</v>
      </c>
      <c r="C331" s="45">
        <v>0</v>
      </c>
      <c r="D331" s="45">
        <v>0</v>
      </c>
      <c r="E331" s="45">
        <v>0</v>
      </c>
      <c r="F331" s="45">
        <v>0</v>
      </c>
      <c r="G331" s="46"/>
    </row>
    <row r="332" spans="1:7" x14ac:dyDescent="0.2">
      <c r="A332">
        <v>53</v>
      </c>
      <c r="B332" s="33">
        <v>60401</v>
      </c>
      <c r="C332" s="45">
        <v>1205399</v>
      </c>
      <c r="D332" s="45">
        <v>0</v>
      </c>
      <c r="E332" s="45">
        <v>1125421</v>
      </c>
      <c r="F332" s="45">
        <v>0</v>
      </c>
      <c r="G332" s="46"/>
    </row>
    <row r="333" spans="1:7" x14ac:dyDescent="0.2">
      <c r="A333">
        <v>53</v>
      </c>
      <c r="B333" s="33">
        <v>60404</v>
      </c>
      <c r="C333" s="45">
        <v>0</v>
      </c>
      <c r="D333" s="45">
        <v>0</v>
      </c>
      <c r="E333" s="45">
        <v>0</v>
      </c>
      <c r="F333" s="45">
        <v>0</v>
      </c>
      <c r="G333" s="46"/>
    </row>
    <row r="334" spans="1:7" x14ac:dyDescent="0.2">
      <c r="A334">
        <v>53</v>
      </c>
      <c r="B334" s="33">
        <v>60405</v>
      </c>
      <c r="C334" s="45">
        <v>0</v>
      </c>
      <c r="D334" s="45">
        <v>0</v>
      </c>
      <c r="E334" s="45">
        <v>0</v>
      </c>
      <c r="F334" s="45">
        <v>0</v>
      </c>
      <c r="G334" s="46"/>
    </row>
    <row r="335" spans="1:7" x14ac:dyDescent="0.2">
      <c r="A335">
        <v>53</v>
      </c>
      <c r="B335" s="33">
        <v>60414</v>
      </c>
      <c r="C335" s="45">
        <v>0</v>
      </c>
      <c r="D335" s="45">
        <v>408597</v>
      </c>
      <c r="E335" s="45">
        <v>0</v>
      </c>
      <c r="F335" s="45">
        <v>399268</v>
      </c>
      <c r="G335" s="46"/>
    </row>
    <row r="336" spans="1:7" x14ac:dyDescent="0.2">
      <c r="A336">
        <v>53</v>
      </c>
      <c r="B336" s="33">
        <v>60415</v>
      </c>
      <c r="C336" s="45">
        <v>94</v>
      </c>
      <c r="D336" s="45">
        <v>0</v>
      </c>
      <c r="E336" s="45">
        <v>0</v>
      </c>
      <c r="F336" s="45">
        <v>0</v>
      </c>
      <c r="G336" s="46"/>
    </row>
    <row r="337" spans="1:7" x14ac:dyDescent="0.2">
      <c r="A337">
        <v>53</v>
      </c>
      <c r="B337" s="33">
        <v>61901</v>
      </c>
      <c r="C337" s="45">
        <v>0</v>
      </c>
      <c r="D337" s="45">
        <v>0</v>
      </c>
      <c r="E337" s="45">
        <v>0</v>
      </c>
      <c r="F337" s="45">
        <v>0</v>
      </c>
      <c r="G337" s="46"/>
    </row>
    <row r="338" spans="1:7" x14ac:dyDescent="0.2">
      <c r="A338">
        <v>53</v>
      </c>
      <c r="B338" s="33">
        <v>61902</v>
      </c>
      <c r="C338" s="45">
        <v>0</v>
      </c>
      <c r="D338" s="45">
        <v>0</v>
      </c>
      <c r="E338" s="45">
        <v>0</v>
      </c>
      <c r="F338" s="45">
        <v>0</v>
      </c>
      <c r="G338" s="46"/>
    </row>
    <row r="339" spans="1:7" x14ac:dyDescent="0.2">
      <c r="A339">
        <v>53</v>
      </c>
      <c r="B339" s="33">
        <v>61903</v>
      </c>
      <c r="C339" s="45">
        <v>0</v>
      </c>
      <c r="D339" s="45">
        <v>0</v>
      </c>
      <c r="E339" s="45">
        <v>0</v>
      </c>
      <c r="F339" s="45">
        <v>0</v>
      </c>
      <c r="G339" s="46"/>
    </row>
    <row r="340" spans="1:7" x14ac:dyDescent="0.2">
      <c r="A340">
        <v>53</v>
      </c>
      <c r="B340" s="33">
        <v>61904</v>
      </c>
      <c r="C340" s="45">
        <v>0</v>
      </c>
      <c r="D340" s="45">
        <v>0</v>
      </c>
      <c r="E340" s="45">
        <v>0</v>
      </c>
      <c r="F340" s="45">
        <v>0</v>
      </c>
      <c r="G340" s="46"/>
    </row>
    <row r="341" spans="1:7" x14ac:dyDescent="0.2">
      <c r="A341">
        <v>53</v>
      </c>
      <c r="B341" s="33">
        <v>61905</v>
      </c>
      <c r="C341" s="45">
        <v>300000</v>
      </c>
      <c r="D341" s="45">
        <v>0</v>
      </c>
      <c r="E341" s="45">
        <v>300000</v>
      </c>
      <c r="F341" s="45">
        <v>0</v>
      </c>
      <c r="G341" s="46"/>
    </row>
    <row r="342" spans="1:7" x14ac:dyDescent="0.2">
      <c r="A342">
        <v>53</v>
      </c>
      <c r="B342" s="33">
        <v>61906</v>
      </c>
      <c r="C342" s="45">
        <v>0</v>
      </c>
      <c r="D342" s="45">
        <v>0</v>
      </c>
      <c r="E342" s="45">
        <v>0</v>
      </c>
      <c r="F342" s="45">
        <v>0</v>
      </c>
      <c r="G342" s="46"/>
    </row>
    <row r="343" spans="1:7" x14ac:dyDescent="0.2">
      <c r="A343">
        <v>53</v>
      </c>
      <c r="B343" s="33">
        <v>61907</v>
      </c>
      <c r="C343" s="45">
        <v>64000</v>
      </c>
      <c r="D343" s="45">
        <v>0</v>
      </c>
      <c r="E343" s="45">
        <v>0</v>
      </c>
      <c r="F343" s="45">
        <v>0</v>
      </c>
      <c r="G343" s="46"/>
    </row>
    <row r="344" spans="1:7" x14ac:dyDescent="0.2">
      <c r="A344">
        <v>53</v>
      </c>
      <c r="B344" s="33">
        <v>61908</v>
      </c>
      <c r="C344" s="45">
        <v>0</v>
      </c>
      <c r="D344" s="45">
        <v>0</v>
      </c>
      <c r="E344" s="45">
        <v>64000</v>
      </c>
      <c r="F344" s="45">
        <v>0</v>
      </c>
      <c r="G344" s="46"/>
    </row>
    <row r="345" spans="1:7" x14ac:dyDescent="0.2">
      <c r="A345">
        <v>53</v>
      </c>
      <c r="B345" s="33">
        <v>61909</v>
      </c>
      <c r="C345" s="45">
        <v>0</v>
      </c>
      <c r="D345" s="45">
        <v>0</v>
      </c>
      <c r="E345" s="45">
        <v>0</v>
      </c>
      <c r="F345" s="45">
        <v>0</v>
      </c>
      <c r="G345" s="46"/>
    </row>
    <row r="346" spans="1:7" x14ac:dyDescent="0.2">
      <c r="A346">
        <v>53</v>
      </c>
      <c r="B346" s="33">
        <v>61910</v>
      </c>
      <c r="C346" s="45">
        <v>0</v>
      </c>
      <c r="D346" s="45">
        <v>0</v>
      </c>
      <c r="E346" s="45">
        <v>0</v>
      </c>
      <c r="F346" s="45">
        <v>0</v>
      </c>
      <c r="G346" s="46"/>
    </row>
    <row r="347" spans="1:7" x14ac:dyDescent="0.2">
      <c r="A347">
        <v>53</v>
      </c>
      <c r="B347" s="33">
        <v>61911</v>
      </c>
      <c r="C347" s="45">
        <v>0</v>
      </c>
      <c r="D347" s="45">
        <v>0</v>
      </c>
      <c r="E347" s="45">
        <v>0</v>
      </c>
      <c r="F347" s="45">
        <v>0</v>
      </c>
      <c r="G347" s="46"/>
    </row>
    <row r="348" spans="1:7" x14ac:dyDescent="0.2">
      <c r="A348">
        <v>53</v>
      </c>
      <c r="B348" s="33">
        <v>61912</v>
      </c>
      <c r="C348" s="45">
        <v>0</v>
      </c>
      <c r="D348" s="45">
        <v>0</v>
      </c>
      <c r="E348" s="45">
        <v>0</v>
      </c>
      <c r="F348" s="45">
        <v>0</v>
      </c>
      <c r="G348" s="46"/>
    </row>
    <row r="349" spans="1:7" x14ac:dyDescent="0.2">
      <c r="A349">
        <v>53</v>
      </c>
      <c r="B349" s="33">
        <v>62001</v>
      </c>
      <c r="C349" s="45">
        <v>186977</v>
      </c>
      <c r="D349" s="45">
        <v>0</v>
      </c>
      <c r="E349" s="45">
        <v>355407</v>
      </c>
      <c r="F349" s="45">
        <v>0</v>
      </c>
      <c r="G349" s="46"/>
    </row>
    <row r="350" spans="1:7" x14ac:dyDescent="0.2">
      <c r="A350">
        <v>53</v>
      </c>
      <c r="B350" s="33">
        <v>62002</v>
      </c>
      <c r="C350" s="45">
        <v>0</v>
      </c>
      <c r="D350" s="45">
        <v>0</v>
      </c>
      <c r="E350" s="45">
        <v>0</v>
      </c>
      <c r="F350" s="45">
        <v>0</v>
      </c>
      <c r="G350" s="46"/>
    </row>
    <row r="351" spans="1:7" x14ac:dyDescent="0.2">
      <c r="A351">
        <v>53</v>
      </c>
      <c r="B351" s="33">
        <v>62101</v>
      </c>
      <c r="C351" s="45">
        <v>0</v>
      </c>
      <c r="D351" s="45">
        <v>0</v>
      </c>
      <c r="E351" s="45">
        <v>0</v>
      </c>
      <c r="F351" s="45">
        <v>0</v>
      </c>
      <c r="G351" s="46"/>
    </row>
    <row r="352" spans="1:7" x14ac:dyDescent="0.2">
      <c r="A352">
        <v>53</v>
      </c>
      <c r="B352" s="33">
        <v>62102</v>
      </c>
      <c r="C352" s="45">
        <v>0</v>
      </c>
      <c r="D352" s="45">
        <v>0</v>
      </c>
      <c r="E352" s="45">
        <v>0</v>
      </c>
      <c r="F352" s="45">
        <v>0</v>
      </c>
      <c r="G352" s="46"/>
    </row>
    <row r="353" spans="1:7" x14ac:dyDescent="0.2">
      <c r="A353">
        <v>53</v>
      </c>
      <c r="B353" s="33">
        <v>62103</v>
      </c>
      <c r="C353" s="45">
        <v>0</v>
      </c>
      <c r="D353" s="45">
        <v>0</v>
      </c>
      <c r="E353" s="45">
        <v>0</v>
      </c>
      <c r="F353" s="45">
        <v>0</v>
      </c>
      <c r="G353" s="46"/>
    </row>
    <row r="354" spans="1:7" x14ac:dyDescent="0.2">
      <c r="A354">
        <v>2119</v>
      </c>
      <c r="B354" s="33">
        <v>60401</v>
      </c>
      <c r="C354" s="45">
        <v>105959</v>
      </c>
      <c r="D354" s="45">
        <v>0</v>
      </c>
      <c r="E354" s="45">
        <v>118032</v>
      </c>
      <c r="F354" s="45">
        <v>0</v>
      </c>
      <c r="G354" s="46"/>
    </row>
    <row r="355" spans="1:7" x14ac:dyDescent="0.2">
      <c r="A355">
        <v>2119</v>
      </c>
      <c r="B355" s="33">
        <v>60404</v>
      </c>
      <c r="C355" s="45">
        <v>0</v>
      </c>
      <c r="D355" s="45">
        <v>0</v>
      </c>
      <c r="E355" s="45">
        <v>0</v>
      </c>
      <c r="F355" s="45">
        <v>0</v>
      </c>
      <c r="G355" s="46"/>
    </row>
    <row r="356" spans="1:7" x14ac:dyDescent="0.2">
      <c r="A356">
        <v>2119</v>
      </c>
      <c r="B356" s="33">
        <v>60405</v>
      </c>
      <c r="C356" s="45">
        <v>0</v>
      </c>
      <c r="D356" s="45">
        <v>0</v>
      </c>
      <c r="E356" s="45">
        <v>0</v>
      </c>
      <c r="F356" s="45">
        <v>0</v>
      </c>
      <c r="G356" s="46"/>
    </row>
    <row r="357" spans="1:7" x14ac:dyDescent="0.2">
      <c r="A357">
        <v>2119</v>
      </c>
      <c r="B357" s="33">
        <v>60414</v>
      </c>
      <c r="C357" s="45">
        <v>0</v>
      </c>
      <c r="D357" s="45">
        <v>81224</v>
      </c>
      <c r="E357" s="45">
        <v>0</v>
      </c>
      <c r="F357" s="45">
        <v>87185</v>
      </c>
      <c r="G357" s="46"/>
    </row>
    <row r="358" spans="1:7" x14ac:dyDescent="0.2">
      <c r="A358">
        <v>2119</v>
      </c>
      <c r="B358" s="33">
        <v>60415</v>
      </c>
      <c r="C358" s="45">
        <v>352</v>
      </c>
      <c r="D358" s="45">
        <v>0</v>
      </c>
      <c r="E358" s="45">
        <v>6326</v>
      </c>
      <c r="F358" s="45">
        <v>0</v>
      </c>
      <c r="G358" s="46"/>
    </row>
    <row r="359" spans="1:7" x14ac:dyDescent="0.2">
      <c r="A359">
        <v>2119</v>
      </c>
      <c r="B359" s="33">
        <v>61901</v>
      </c>
      <c r="C359" s="45">
        <v>0</v>
      </c>
      <c r="D359" s="45">
        <v>0</v>
      </c>
      <c r="E359" s="45">
        <v>0</v>
      </c>
      <c r="F359" s="45">
        <v>0</v>
      </c>
      <c r="G359" s="46"/>
    </row>
    <row r="360" spans="1:7" x14ac:dyDescent="0.2">
      <c r="A360">
        <v>2119</v>
      </c>
      <c r="B360" s="33">
        <v>61902</v>
      </c>
      <c r="C360" s="45">
        <v>0</v>
      </c>
      <c r="D360" s="45">
        <v>0</v>
      </c>
      <c r="E360" s="45">
        <v>0</v>
      </c>
      <c r="F360" s="45">
        <v>0</v>
      </c>
      <c r="G360" s="46"/>
    </row>
    <row r="361" spans="1:7" x14ac:dyDescent="0.2">
      <c r="A361">
        <v>2119</v>
      </c>
      <c r="B361" s="33">
        <v>61903</v>
      </c>
      <c r="C361" s="45">
        <v>0</v>
      </c>
      <c r="D361" s="45">
        <v>0</v>
      </c>
      <c r="E361" s="45">
        <v>0</v>
      </c>
      <c r="F361" s="45">
        <v>0</v>
      </c>
      <c r="G361" s="46"/>
    </row>
    <row r="362" spans="1:7" x14ac:dyDescent="0.2">
      <c r="A362">
        <v>2119</v>
      </c>
      <c r="B362" s="33">
        <v>61904</v>
      </c>
      <c r="C362" s="45">
        <v>0</v>
      </c>
      <c r="D362" s="45">
        <v>0</v>
      </c>
      <c r="E362" s="45">
        <v>0</v>
      </c>
      <c r="F362" s="45">
        <v>0</v>
      </c>
      <c r="G362" s="46"/>
    </row>
    <row r="363" spans="1:7" x14ac:dyDescent="0.2">
      <c r="A363">
        <v>2119</v>
      </c>
      <c r="B363" s="33">
        <v>61905</v>
      </c>
      <c r="C363" s="45">
        <v>0</v>
      </c>
      <c r="D363" s="45">
        <v>0</v>
      </c>
      <c r="E363" s="45">
        <v>0</v>
      </c>
      <c r="F363" s="45">
        <v>0</v>
      </c>
      <c r="G363" s="46"/>
    </row>
    <row r="364" spans="1:7" x14ac:dyDescent="0.2">
      <c r="A364">
        <v>2119</v>
      </c>
      <c r="B364" s="33">
        <v>61906</v>
      </c>
      <c r="C364" s="45">
        <v>0</v>
      </c>
      <c r="D364" s="45">
        <v>0</v>
      </c>
      <c r="E364" s="45">
        <v>0</v>
      </c>
      <c r="F364" s="45">
        <v>0</v>
      </c>
      <c r="G364" s="46"/>
    </row>
    <row r="365" spans="1:7" x14ac:dyDescent="0.2">
      <c r="A365">
        <v>2119</v>
      </c>
      <c r="B365" s="33">
        <v>61907</v>
      </c>
      <c r="C365" s="45">
        <v>0</v>
      </c>
      <c r="D365" s="45">
        <v>0</v>
      </c>
      <c r="E365" s="45">
        <v>0</v>
      </c>
      <c r="F365" s="45">
        <v>0</v>
      </c>
      <c r="G365" s="46"/>
    </row>
    <row r="366" spans="1:7" x14ac:dyDescent="0.2">
      <c r="A366">
        <v>2119</v>
      </c>
      <c r="B366" s="33">
        <v>61908</v>
      </c>
      <c r="C366" s="45">
        <v>0</v>
      </c>
      <c r="D366" s="45">
        <v>0</v>
      </c>
      <c r="E366" s="45">
        <v>0</v>
      </c>
      <c r="F366" s="45">
        <v>0</v>
      </c>
      <c r="G366" s="46"/>
    </row>
    <row r="367" spans="1:7" x14ac:dyDescent="0.2">
      <c r="A367">
        <v>2119</v>
      </c>
      <c r="B367" s="33">
        <v>61909</v>
      </c>
      <c r="C367" s="45">
        <v>0</v>
      </c>
      <c r="D367" s="45">
        <v>0</v>
      </c>
      <c r="E367" s="45">
        <v>0</v>
      </c>
      <c r="F367" s="45">
        <v>0</v>
      </c>
      <c r="G367" s="46"/>
    </row>
    <row r="368" spans="1:7" x14ac:dyDescent="0.2">
      <c r="A368">
        <v>2119</v>
      </c>
      <c r="B368" s="33">
        <v>61910</v>
      </c>
      <c r="C368" s="45">
        <v>0</v>
      </c>
      <c r="D368" s="45">
        <v>0</v>
      </c>
      <c r="E368" s="45">
        <v>0</v>
      </c>
      <c r="F368" s="45">
        <v>0</v>
      </c>
      <c r="G368" s="46"/>
    </row>
    <row r="369" spans="1:7" x14ac:dyDescent="0.2">
      <c r="A369">
        <v>2119</v>
      </c>
      <c r="B369" s="33">
        <v>61911</v>
      </c>
      <c r="C369" s="45">
        <v>0</v>
      </c>
      <c r="D369" s="45">
        <v>0</v>
      </c>
      <c r="E369" s="45">
        <v>0</v>
      </c>
      <c r="F369" s="45">
        <v>0</v>
      </c>
      <c r="G369" s="46"/>
    </row>
    <row r="370" spans="1:7" x14ac:dyDescent="0.2">
      <c r="A370">
        <v>2119</v>
      </c>
      <c r="B370" s="33">
        <v>61912</v>
      </c>
      <c r="C370" s="45">
        <v>0</v>
      </c>
      <c r="D370" s="45">
        <v>0</v>
      </c>
      <c r="E370" s="45">
        <v>0</v>
      </c>
      <c r="F370" s="45">
        <v>0</v>
      </c>
      <c r="G370" s="46"/>
    </row>
    <row r="371" spans="1:7" x14ac:dyDescent="0.2">
      <c r="A371">
        <v>2119</v>
      </c>
      <c r="B371" s="33">
        <v>62001</v>
      </c>
      <c r="C371" s="45">
        <v>7138</v>
      </c>
      <c r="D371" s="45">
        <v>0</v>
      </c>
      <c r="E371" s="45">
        <v>9257</v>
      </c>
      <c r="F371" s="45">
        <v>0</v>
      </c>
      <c r="G371" s="46"/>
    </row>
    <row r="372" spans="1:7" x14ac:dyDescent="0.2">
      <c r="A372">
        <v>2119</v>
      </c>
      <c r="B372" s="33">
        <v>62002</v>
      </c>
      <c r="C372" s="45">
        <v>0</v>
      </c>
      <c r="D372" s="45">
        <v>1499</v>
      </c>
      <c r="E372" s="45">
        <v>0</v>
      </c>
      <c r="F372" s="45">
        <v>0</v>
      </c>
      <c r="G372" s="46"/>
    </row>
    <row r="373" spans="1:7" x14ac:dyDescent="0.2">
      <c r="A373">
        <v>2119</v>
      </c>
      <c r="B373" s="33">
        <v>62101</v>
      </c>
      <c r="C373" s="45">
        <v>0</v>
      </c>
      <c r="D373" s="45">
        <v>0</v>
      </c>
      <c r="E373" s="45">
        <v>0</v>
      </c>
      <c r="F373" s="45">
        <v>0</v>
      </c>
      <c r="G373" s="46"/>
    </row>
    <row r="374" spans="1:7" x14ac:dyDescent="0.2">
      <c r="A374">
        <v>2119</v>
      </c>
      <c r="B374" s="33">
        <v>62102</v>
      </c>
      <c r="C374" s="45">
        <v>0</v>
      </c>
      <c r="D374" s="45">
        <v>0</v>
      </c>
      <c r="E374" s="45">
        <v>0</v>
      </c>
      <c r="F374" s="45">
        <v>0</v>
      </c>
      <c r="G374" s="46"/>
    </row>
    <row r="375" spans="1:7" x14ac:dyDescent="0.2">
      <c r="A375">
        <v>2119</v>
      </c>
      <c r="B375" s="33">
        <v>62103</v>
      </c>
      <c r="C375" s="45">
        <v>0</v>
      </c>
      <c r="D375" s="45">
        <v>0</v>
      </c>
      <c r="E375" s="45">
        <v>0</v>
      </c>
      <c r="F375" s="45">
        <v>0</v>
      </c>
      <c r="G375" s="46"/>
    </row>
    <row r="376" spans="1:7" x14ac:dyDescent="0.2">
      <c r="A376">
        <v>2602</v>
      </c>
      <c r="B376" s="33">
        <v>60401</v>
      </c>
      <c r="C376" s="45">
        <v>1571891</v>
      </c>
      <c r="D376" s="45">
        <v>0</v>
      </c>
      <c r="E376" s="45">
        <v>1624398</v>
      </c>
      <c r="F376" s="45">
        <v>0</v>
      </c>
      <c r="G376" s="46"/>
    </row>
    <row r="377" spans="1:7" x14ac:dyDescent="0.2">
      <c r="A377">
        <v>2602</v>
      </c>
      <c r="B377" s="33">
        <v>60404</v>
      </c>
      <c r="C377" s="45">
        <v>36806</v>
      </c>
      <c r="D377" s="45">
        <v>0</v>
      </c>
      <c r="E377" s="45">
        <v>36672</v>
      </c>
      <c r="F377" s="45">
        <v>0</v>
      </c>
      <c r="G377" s="46"/>
    </row>
    <row r="378" spans="1:7" x14ac:dyDescent="0.2">
      <c r="A378">
        <v>2602</v>
      </c>
      <c r="B378" s="33">
        <v>60405</v>
      </c>
      <c r="C378" s="45">
        <v>0</v>
      </c>
      <c r="D378" s="45">
        <v>128768</v>
      </c>
      <c r="E378" s="45">
        <v>0</v>
      </c>
      <c r="F378" s="45">
        <v>128768</v>
      </c>
      <c r="G378" s="46"/>
    </row>
    <row r="379" spans="1:7" x14ac:dyDescent="0.2">
      <c r="A379">
        <v>2602</v>
      </c>
      <c r="B379" s="33">
        <v>60414</v>
      </c>
      <c r="C379" s="45">
        <v>0</v>
      </c>
      <c r="D379" s="45">
        <v>682034</v>
      </c>
      <c r="E379" s="45">
        <v>0</v>
      </c>
      <c r="F379" s="45">
        <v>705443</v>
      </c>
      <c r="G379" s="46"/>
    </row>
    <row r="380" spans="1:7" x14ac:dyDescent="0.2">
      <c r="A380">
        <v>2602</v>
      </c>
      <c r="B380" s="33">
        <v>60415</v>
      </c>
      <c r="C380" s="45">
        <v>160515</v>
      </c>
      <c r="D380" s="45">
        <v>0</v>
      </c>
      <c r="E380" s="45">
        <v>142602</v>
      </c>
      <c r="F380" s="45">
        <v>0</v>
      </c>
      <c r="G380" s="46"/>
    </row>
    <row r="381" spans="1:7" x14ac:dyDescent="0.2">
      <c r="A381">
        <v>2602</v>
      </c>
      <c r="B381" s="33">
        <v>61901</v>
      </c>
      <c r="C381" s="45">
        <v>0</v>
      </c>
      <c r="D381" s="45">
        <v>0</v>
      </c>
      <c r="E381" s="45">
        <v>0</v>
      </c>
      <c r="F381" s="45">
        <v>0</v>
      </c>
      <c r="G381" s="46"/>
    </row>
    <row r="382" spans="1:7" x14ac:dyDescent="0.2">
      <c r="A382">
        <v>2602</v>
      </c>
      <c r="B382" s="33">
        <v>61902</v>
      </c>
      <c r="C382" s="45">
        <v>0</v>
      </c>
      <c r="D382" s="45">
        <v>0</v>
      </c>
      <c r="E382" s="45">
        <v>0</v>
      </c>
      <c r="F382" s="45">
        <v>0</v>
      </c>
      <c r="G382" s="46"/>
    </row>
    <row r="383" spans="1:7" x14ac:dyDescent="0.2">
      <c r="A383">
        <v>2602</v>
      </c>
      <c r="B383" s="33">
        <v>61903</v>
      </c>
      <c r="C383" s="45">
        <v>0</v>
      </c>
      <c r="D383" s="45">
        <v>0</v>
      </c>
      <c r="E383" s="45">
        <v>0</v>
      </c>
      <c r="F383" s="45">
        <v>0</v>
      </c>
      <c r="G383" s="46"/>
    </row>
    <row r="384" spans="1:7" x14ac:dyDescent="0.2">
      <c r="A384">
        <v>2602</v>
      </c>
      <c r="B384" s="33">
        <v>61904</v>
      </c>
      <c r="C384" s="45">
        <v>0</v>
      </c>
      <c r="D384" s="45">
        <v>0</v>
      </c>
      <c r="E384" s="45">
        <v>0</v>
      </c>
      <c r="F384" s="45">
        <v>0</v>
      </c>
      <c r="G384" s="46"/>
    </row>
    <row r="385" spans="1:7" x14ac:dyDescent="0.2">
      <c r="A385">
        <v>2602</v>
      </c>
      <c r="B385" s="33">
        <v>61905</v>
      </c>
      <c r="C385" s="45">
        <v>14373</v>
      </c>
      <c r="D385" s="45">
        <v>0</v>
      </c>
      <c r="E385" s="45">
        <v>14373</v>
      </c>
      <c r="F385" s="45">
        <v>0</v>
      </c>
      <c r="G385" s="46"/>
    </row>
    <row r="386" spans="1:7" x14ac:dyDescent="0.2">
      <c r="A386">
        <v>2602</v>
      </c>
      <c r="B386" s="33">
        <v>61906</v>
      </c>
      <c r="C386" s="45">
        <v>19635</v>
      </c>
      <c r="D386" s="45">
        <v>0</v>
      </c>
      <c r="E386" s="45">
        <v>12577</v>
      </c>
      <c r="F386" s="45">
        <v>0</v>
      </c>
      <c r="G386" s="46"/>
    </row>
    <row r="387" spans="1:7" x14ac:dyDescent="0.2">
      <c r="A387">
        <v>2602</v>
      </c>
      <c r="B387" s="33">
        <v>61907</v>
      </c>
      <c r="C387" s="45">
        <v>75444</v>
      </c>
      <c r="D387" s="45">
        <v>0</v>
      </c>
      <c r="E387" s="45">
        <v>75444</v>
      </c>
      <c r="F387" s="45">
        <v>0</v>
      </c>
      <c r="G387" s="46"/>
    </row>
    <row r="388" spans="1:7" x14ac:dyDescent="0.2">
      <c r="A388">
        <v>2602</v>
      </c>
      <c r="B388" s="33">
        <v>61908</v>
      </c>
      <c r="C388" s="45">
        <v>558169</v>
      </c>
      <c r="D388" s="45">
        <v>0</v>
      </c>
      <c r="E388" s="45">
        <v>500651</v>
      </c>
      <c r="F388" s="45">
        <v>0</v>
      </c>
      <c r="G388" s="46"/>
    </row>
    <row r="389" spans="1:7" x14ac:dyDescent="0.2">
      <c r="A389">
        <v>2602</v>
      </c>
      <c r="B389" s="33">
        <v>61909</v>
      </c>
      <c r="C389" s="45">
        <v>0</v>
      </c>
      <c r="D389" s="45">
        <v>0</v>
      </c>
      <c r="E389" s="45">
        <v>0</v>
      </c>
      <c r="F389" s="45">
        <v>0</v>
      </c>
      <c r="G389" s="46"/>
    </row>
    <row r="390" spans="1:7" x14ac:dyDescent="0.2">
      <c r="A390">
        <v>2602</v>
      </c>
      <c r="B390" s="33">
        <v>61910</v>
      </c>
      <c r="C390" s="45">
        <v>0</v>
      </c>
      <c r="D390" s="45">
        <v>0</v>
      </c>
      <c r="E390" s="45">
        <v>0</v>
      </c>
      <c r="F390" s="45">
        <v>0</v>
      </c>
      <c r="G390" s="46"/>
    </row>
    <row r="391" spans="1:7" x14ac:dyDescent="0.2">
      <c r="A391">
        <v>2602</v>
      </c>
      <c r="B391" s="33">
        <v>61911</v>
      </c>
      <c r="C391" s="45">
        <v>0</v>
      </c>
      <c r="D391" s="45">
        <v>0</v>
      </c>
      <c r="E391" s="45">
        <v>0</v>
      </c>
      <c r="F391" s="45">
        <v>0</v>
      </c>
      <c r="G391" s="46"/>
    </row>
    <row r="392" spans="1:7" x14ac:dyDescent="0.2">
      <c r="A392">
        <v>2602</v>
      </c>
      <c r="B392" s="33">
        <v>61912</v>
      </c>
      <c r="C392" s="45">
        <v>0</v>
      </c>
      <c r="D392" s="45">
        <v>0</v>
      </c>
      <c r="E392" s="45">
        <v>0</v>
      </c>
      <c r="F392" s="45">
        <v>0</v>
      </c>
      <c r="G392" s="46"/>
    </row>
    <row r="393" spans="1:7" x14ac:dyDescent="0.2">
      <c r="A393">
        <v>2602</v>
      </c>
      <c r="B393" s="33">
        <v>62001</v>
      </c>
      <c r="C393" s="45">
        <v>7720</v>
      </c>
      <c r="D393" s="45">
        <v>0</v>
      </c>
      <c r="E393" s="45">
        <v>4904</v>
      </c>
      <c r="F393" s="45">
        <v>0</v>
      </c>
      <c r="G393" s="46"/>
    </row>
    <row r="394" spans="1:7" x14ac:dyDescent="0.2">
      <c r="A394">
        <v>2602</v>
      </c>
      <c r="B394" s="33">
        <v>62002</v>
      </c>
      <c r="C394" s="45">
        <v>0</v>
      </c>
      <c r="D394" s="45">
        <v>3470</v>
      </c>
      <c r="E394" s="45">
        <v>0</v>
      </c>
      <c r="F394" s="45">
        <v>2062</v>
      </c>
      <c r="G394" s="46"/>
    </row>
    <row r="395" spans="1:7" x14ac:dyDescent="0.2">
      <c r="A395">
        <v>2602</v>
      </c>
      <c r="B395" s="33">
        <v>62101</v>
      </c>
      <c r="C395" s="45">
        <v>0</v>
      </c>
      <c r="D395" s="45">
        <v>0</v>
      </c>
      <c r="E395" s="45">
        <v>0</v>
      </c>
      <c r="F395" s="45">
        <v>0</v>
      </c>
      <c r="G395" s="46"/>
    </row>
    <row r="396" spans="1:7" x14ac:dyDescent="0.2">
      <c r="A396">
        <v>2602</v>
      </c>
      <c r="B396" s="33">
        <v>62102</v>
      </c>
      <c r="C396" s="45">
        <v>0</v>
      </c>
      <c r="D396" s="45">
        <v>0</v>
      </c>
      <c r="E396" s="45">
        <v>0</v>
      </c>
      <c r="F396" s="45">
        <v>0</v>
      </c>
      <c r="G396" s="46"/>
    </row>
    <row r="397" spans="1:7" x14ac:dyDescent="0.2">
      <c r="A397">
        <v>2602</v>
      </c>
      <c r="B397" s="33">
        <v>62103</v>
      </c>
      <c r="C397" s="45">
        <v>0</v>
      </c>
      <c r="D397" s="45">
        <v>0</v>
      </c>
      <c r="E397" s="45">
        <v>0</v>
      </c>
      <c r="F397" s="45">
        <v>0</v>
      </c>
      <c r="G397" s="46"/>
    </row>
    <row r="398" spans="1:7" x14ac:dyDescent="0.2">
      <c r="A398">
        <v>2659</v>
      </c>
      <c r="B398" s="33">
        <v>60401</v>
      </c>
      <c r="C398" s="45">
        <v>118719</v>
      </c>
      <c r="D398" s="45">
        <v>0</v>
      </c>
      <c r="E398" s="45">
        <v>118944</v>
      </c>
      <c r="F398" s="45">
        <v>0</v>
      </c>
      <c r="G398" s="46"/>
    </row>
    <row r="399" spans="1:7" x14ac:dyDescent="0.2">
      <c r="A399">
        <v>2659</v>
      </c>
      <c r="B399" s="33">
        <v>60404</v>
      </c>
      <c r="C399" s="45">
        <v>796</v>
      </c>
      <c r="D399" s="45">
        <v>0</v>
      </c>
      <c r="E399" s="45">
        <v>796</v>
      </c>
      <c r="F399" s="45">
        <v>0</v>
      </c>
      <c r="G399" s="46"/>
    </row>
    <row r="400" spans="1:7" x14ac:dyDescent="0.2">
      <c r="A400">
        <v>2659</v>
      </c>
      <c r="B400" s="33">
        <v>60405</v>
      </c>
      <c r="C400" s="45">
        <v>0</v>
      </c>
      <c r="D400" s="45">
        <v>0</v>
      </c>
      <c r="E400" s="45">
        <v>0</v>
      </c>
      <c r="F400" s="45">
        <v>0</v>
      </c>
      <c r="G400" s="46"/>
    </row>
    <row r="401" spans="1:7" x14ac:dyDescent="0.2">
      <c r="A401">
        <v>2659</v>
      </c>
      <c r="B401" s="33">
        <v>60414</v>
      </c>
      <c r="C401" s="45">
        <v>0</v>
      </c>
      <c r="D401" s="45">
        <v>53864</v>
      </c>
      <c r="E401" s="45">
        <v>0</v>
      </c>
      <c r="F401" s="45">
        <v>55588</v>
      </c>
      <c r="G401" s="46"/>
    </row>
    <row r="402" spans="1:7" x14ac:dyDescent="0.2">
      <c r="A402">
        <v>2659</v>
      </c>
      <c r="B402" s="33">
        <v>60415</v>
      </c>
      <c r="C402" s="45">
        <v>0</v>
      </c>
      <c r="D402" s="45">
        <v>0</v>
      </c>
      <c r="E402" s="45">
        <v>0</v>
      </c>
      <c r="F402" s="45">
        <v>0</v>
      </c>
      <c r="G402" s="46"/>
    </row>
    <row r="403" spans="1:7" x14ac:dyDescent="0.2">
      <c r="A403">
        <v>2659</v>
      </c>
      <c r="B403" s="33">
        <v>61901</v>
      </c>
      <c r="C403" s="45">
        <v>0</v>
      </c>
      <c r="D403" s="45">
        <v>0</v>
      </c>
      <c r="E403" s="45">
        <v>0</v>
      </c>
      <c r="F403" s="45">
        <v>0</v>
      </c>
      <c r="G403" s="46"/>
    </row>
    <row r="404" spans="1:7" x14ac:dyDescent="0.2">
      <c r="A404">
        <v>2659</v>
      </c>
      <c r="B404" s="33">
        <v>61902</v>
      </c>
      <c r="C404" s="45">
        <v>0</v>
      </c>
      <c r="D404" s="45">
        <v>0</v>
      </c>
      <c r="E404" s="45">
        <v>0</v>
      </c>
      <c r="F404" s="45">
        <v>0</v>
      </c>
      <c r="G404" s="46"/>
    </row>
    <row r="405" spans="1:7" x14ac:dyDescent="0.2">
      <c r="A405">
        <v>2659</v>
      </c>
      <c r="B405" s="33">
        <v>61903</v>
      </c>
      <c r="C405" s="45">
        <v>0</v>
      </c>
      <c r="D405" s="45">
        <v>0</v>
      </c>
      <c r="E405" s="45">
        <v>0</v>
      </c>
      <c r="F405" s="45">
        <v>0</v>
      </c>
      <c r="G405" s="46"/>
    </row>
    <row r="406" spans="1:7" x14ac:dyDescent="0.2">
      <c r="A406">
        <v>2659</v>
      </c>
      <c r="B406" s="33">
        <v>61904</v>
      </c>
      <c r="C406" s="45">
        <v>119</v>
      </c>
      <c r="D406" s="45">
        <v>0</v>
      </c>
      <c r="E406" s="45">
        <v>119</v>
      </c>
      <c r="F406" s="45">
        <v>0</v>
      </c>
      <c r="G406" s="46"/>
    </row>
    <row r="407" spans="1:7" x14ac:dyDescent="0.2">
      <c r="A407">
        <v>2659</v>
      </c>
      <c r="B407" s="33">
        <v>61905</v>
      </c>
      <c r="C407" s="45">
        <v>0</v>
      </c>
      <c r="D407" s="45">
        <v>0</v>
      </c>
      <c r="E407" s="45">
        <v>0</v>
      </c>
      <c r="F407" s="45">
        <v>0</v>
      </c>
      <c r="G407" s="46"/>
    </row>
    <row r="408" spans="1:7" x14ac:dyDescent="0.2">
      <c r="A408">
        <v>2659</v>
      </c>
      <c r="B408" s="33">
        <v>61906</v>
      </c>
      <c r="C408" s="45">
        <v>0</v>
      </c>
      <c r="D408" s="45">
        <v>0</v>
      </c>
      <c r="E408" s="45">
        <v>0</v>
      </c>
      <c r="F408" s="45">
        <v>0</v>
      </c>
      <c r="G408" s="46"/>
    </row>
    <row r="409" spans="1:7" x14ac:dyDescent="0.2">
      <c r="A409">
        <v>2659</v>
      </c>
      <c r="B409" s="33">
        <v>61907</v>
      </c>
      <c r="C409" s="45">
        <v>0</v>
      </c>
      <c r="D409" s="45">
        <v>0</v>
      </c>
      <c r="E409" s="45">
        <v>0</v>
      </c>
      <c r="F409" s="45">
        <v>0</v>
      </c>
      <c r="G409" s="46"/>
    </row>
    <row r="410" spans="1:7" x14ac:dyDescent="0.2">
      <c r="A410">
        <v>2659</v>
      </c>
      <c r="B410" s="33">
        <v>61908</v>
      </c>
      <c r="C410" s="45">
        <v>0</v>
      </c>
      <c r="D410" s="45">
        <v>0</v>
      </c>
      <c r="E410" s="45">
        <v>0</v>
      </c>
      <c r="F410" s="45">
        <v>0</v>
      </c>
      <c r="G410" s="46"/>
    </row>
    <row r="411" spans="1:7" x14ac:dyDescent="0.2">
      <c r="A411">
        <v>2659</v>
      </c>
      <c r="B411" s="33">
        <v>61909</v>
      </c>
      <c r="C411" s="45">
        <v>0</v>
      </c>
      <c r="D411" s="45">
        <v>0</v>
      </c>
      <c r="E411" s="45">
        <v>0</v>
      </c>
      <c r="F411" s="45">
        <v>0</v>
      </c>
      <c r="G411" s="46"/>
    </row>
    <row r="412" spans="1:7" x14ac:dyDescent="0.2">
      <c r="A412">
        <v>2659</v>
      </c>
      <c r="B412" s="33">
        <v>61910</v>
      </c>
      <c r="C412" s="45">
        <v>0</v>
      </c>
      <c r="D412" s="45">
        <v>52</v>
      </c>
      <c r="E412" s="45">
        <v>0</v>
      </c>
      <c r="F412" s="45">
        <v>53</v>
      </c>
      <c r="G412" s="46"/>
    </row>
    <row r="413" spans="1:7" x14ac:dyDescent="0.2">
      <c r="A413">
        <v>2659</v>
      </c>
      <c r="B413" s="33">
        <v>61911</v>
      </c>
      <c r="C413" s="45">
        <v>0</v>
      </c>
      <c r="D413" s="45">
        <v>0</v>
      </c>
      <c r="E413" s="45">
        <v>0</v>
      </c>
      <c r="F413" s="45">
        <v>0</v>
      </c>
      <c r="G413" s="46"/>
    </row>
    <row r="414" spans="1:7" x14ac:dyDescent="0.2">
      <c r="A414">
        <v>2659</v>
      </c>
      <c r="B414" s="33">
        <v>61912</v>
      </c>
      <c r="C414" s="45">
        <v>0</v>
      </c>
      <c r="D414" s="45">
        <v>50</v>
      </c>
      <c r="E414" s="45">
        <v>0</v>
      </c>
      <c r="F414" s="45">
        <v>49</v>
      </c>
      <c r="G414" s="46"/>
    </row>
    <row r="415" spans="1:7" x14ac:dyDescent="0.2">
      <c r="A415">
        <v>2659</v>
      </c>
      <c r="B415" s="33">
        <v>62001</v>
      </c>
      <c r="C415" s="45">
        <v>66911</v>
      </c>
      <c r="D415" s="45">
        <v>0</v>
      </c>
      <c r="E415" s="45">
        <v>66911</v>
      </c>
      <c r="F415" s="45">
        <v>0</v>
      </c>
      <c r="G415" s="46"/>
    </row>
    <row r="416" spans="1:7" x14ac:dyDescent="0.2">
      <c r="A416">
        <v>2659</v>
      </c>
      <c r="B416" s="33">
        <v>62002</v>
      </c>
      <c r="C416" s="45">
        <v>0</v>
      </c>
      <c r="D416" s="45">
        <v>46621</v>
      </c>
      <c r="E416" s="45">
        <v>0</v>
      </c>
      <c r="F416" s="45">
        <v>46621</v>
      </c>
      <c r="G416" s="46"/>
    </row>
    <row r="417" spans="1:7" x14ac:dyDescent="0.2">
      <c r="A417">
        <v>2659</v>
      </c>
      <c r="B417" s="33">
        <v>62101</v>
      </c>
      <c r="C417" s="45">
        <v>4869</v>
      </c>
      <c r="D417" s="45">
        <v>0</v>
      </c>
      <c r="E417" s="45">
        <v>4869</v>
      </c>
      <c r="F417" s="45">
        <v>0</v>
      </c>
      <c r="G417" s="46"/>
    </row>
    <row r="418" spans="1:7" x14ac:dyDescent="0.2">
      <c r="A418">
        <v>2659</v>
      </c>
      <c r="B418" s="33">
        <v>62102</v>
      </c>
      <c r="C418" s="45">
        <v>0</v>
      </c>
      <c r="D418" s="45">
        <v>0</v>
      </c>
      <c r="E418" s="45">
        <v>0</v>
      </c>
      <c r="F418" s="45">
        <v>0</v>
      </c>
      <c r="G418" s="46"/>
    </row>
    <row r="419" spans="1:7" x14ac:dyDescent="0.2">
      <c r="A419">
        <v>2659</v>
      </c>
      <c r="B419" s="33">
        <v>62103</v>
      </c>
      <c r="C419" s="45">
        <v>0</v>
      </c>
      <c r="D419" s="45">
        <v>487</v>
      </c>
      <c r="E419" s="45">
        <v>0</v>
      </c>
      <c r="F419" s="45">
        <v>966</v>
      </c>
      <c r="G419" s="46"/>
    </row>
    <row r="420" spans="1:7" x14ac:dyDescent="0.2">
      <c r="A420">
        <v>2070</v>
      </c>
      <c r="B420" s="33">
        <v>60401</v>
      </c>
      <c r="C420" s="45">
        <v>22496</v>
      </c>
      <c r="D420" s="45">
        <v>0</v>
      </c>
      <c r="E420" s="45">
        <v>24210</v>
      </c>
      <c r="F420" s="45">
        <v>0</v>
      </c>
      <c r="G420" s="46"/>
    </row>
    <row r="421" spans="1:7" x14ac:dyDescent="0.2">
      <c r="A421">
        <v>2070</v>
      </c>
      <c r="B421" s="33">
        <v>60404</v>
      </c>
      <c r="C421" s="45">
        <v>0</v>
      </c>
      <c r="D421" s="45">
        <v>0</v>
      </c>
      <c r="E421" s="45">
        <v>0</v>
      </c>
      <c r="F421" s="45">
        <v>0</v>
      </c>
      <c r="G421" s="46"/>
    </row>
    <row r="422" spans="1:7" x14ac:dyDescent="0.2">
      <c r="A422">
        <v>2070</v>
      </c>
      <c r="B422" s="33">
        <v>60405</v>
      </c>
      <c r="C422" s="45">
        <v>0</v>
      </c>
      <c r="D422" s="45">
        <v>0</v>
      </c>
      <c r="E422" s="45">
        <v>0</v>
      </c>
      <c r="F422" s="45">
        <v>0</v>
      </c>
      <c r="G422" s="46"/>
    </row>
    <row r="423" spans="1:7" x14ac:dyDescent="0.2">
      <c r="A423">
        <v>2070</v>
      </c>
      <c r="B423" s="33">
        <v>60414</v>
      </c>
      <c r="C423" s="45">
        <v>0</v>
      </c>
      <c r="D423" s="45">
        <v>20882</v>
      </c>
      <c r="E423" s="45">
        <v>0</v>
      </c>
      <c r="F423" s="45">
        <v>19723</v>
      </c>
      <c r="G423" s="46"/>
    </row>
    <row r="424" spans="1:7" x14ac:dyDescent="0.2">
      <c r="A424">
        <v>2070</v>
      </c>
      <c r="B424" s="33">
        <v>60415</v>
      </c>
      <c r="C424" s="45">
        <v>0</v>
      </c>
      <c r="D424" s="45">
        <v>0</v>
      </c>
      <c r="E424" s="45">
        <v>0</v>
      </c>
      <c r="F424" s="45">
        <v>0</v>
      </c>
      <c r="G424" s="46"/>
    </row>
    <row r="425" spans="1:7" x14ac:dyDescent="0.2">
      <c r="A425">
        <v>2070</v>
      </c>
      <c r="B425" s="33">
        <v>61901</v>
      </c>
      <c r="C425" s="45">
        <v>0</v>
      </c>
      <c r="D425" s="45">
        <v>0</v>
      </c>
      <c r="E425" s="45">
        <v>0</v>
      </c>
      <c r="F425" s="45">
        <v>0</v>
      </c>
      <c r="G425" s="46"/>
    </row>
    <row r="426" spans="1:7" x14ac:dyDescent="0.2">
      <c r="A426">
        <v>2070</v>
      </c>
      <c r="B426" s="33">
        <v>61902</v>
      </c>
      <c r="C426" s="45">
        <v>0</v>
      </c>
      <c r="D426" s="45">
        <v>0</v>
      </c>
      <c r="E426" s="45">
        <v>0</v>
      </c>
      <c r="F426" s="45">
        <v>0</v>
      </c>
      <c r="G426" s="46"/>
    </row>
    <row r="427" spans="1:7" x14ac:dyDescent="0.2">
      <c r="A427">
        <v>2070</v>
      </c>
      <c r="B427" s="33">
        <v>61903</v>
      </c>
      <c r="C427" s="45">
        <v>0</v>
      </c>
      <c r="D427" s="45">
        <v>0</v>
      </c>
      <c r="E427" s="45">
        <v>0</v>
      </c>
      <c r="F427" s="45">
        <v>0</v>
      </c>
      <c r="G427" s="46"/>
    </row>
    <row r="428" spans="1:7" x14ac:dyDescent="0.2">
      <c r="A428">
        <v>2070</v>
      </c>
      <c r="B428" s="33">
        <v>61904</v>
      </c>
      <c r="C428" s="45">
        <v>0</v>
      </c>
      <c r="D428" s="45">
        <v>0</v>
      </c>
      <c r="E428" s="45">
        <v>0</v>
      </c>
      <c r="F428" s="45">
        <v>0</v>
      </c>
      <c r="G428" s="46"/>
    </row>
    <row r="429" spans="1:7" x14ac:dyDescent="0.2">
      <c r="A429">
        <v>2070</v>
      </c>
      <c r="B429" s="33">
        <v>61905</v>
      </c>
      <c r="C429" s="45">
        <v>0</v>
      </c>
      <c r="D429" s="45">
        <v>0</v>
      </c>
      <c r="E429" s="45">
        <v>0</v>
      </c>
      <c r="F429" s="45">
        <v>0</v>
      </c>
      <c r="G429" s="46"/>
    </row>
    <row r="430" spans="1:7" x14ac:dyDescent="0.2">
      <c r="A430">
        <v>2070</v>
      </c>
      <c r="B430" s="33">
        <v>61906</v>
      </c>
      <c r="C430" s="45">
        <v>0</v>
      </c>
      <c r="D430" s="45">
        <v>0</v>
      </c>
      <c r="E430" s="45">
        <v>0</v>
      </c>
      <c r="F430" s="45">
        <v>0</v>
      </c>
      <c r="G430" s="46"/>
    </row>
    <row r="431" spans="1:7" x14ac:dyDescent="0.2">
      <c r="A431">
        <v>2070</v>
      </c>
      <c r="B431" s="33">
        <v>61907</v>
      </c>
      <c r="C431" s="45">
        <v>0</v>
      </c>
      <c r="D431" s="45">
        <v>0</v>
      </c>
      <c r="E431" s="45">
        <v>0</v>
      </c>
      <c r="F431" s="45">
        <v>0</v>
      </c>
      <c r="G431" s="46"/>
    </row>
    <row r="432" spans="1:7" x14ac:dyDescent="0.2">
      <c r="A432">
        <v>2070</v>
      </c>
      <c r="B432" s="33">
        <v>61908</v>
      </c>
      <c r="C432" s="45">
        <v>0</v>
      </c>
      <c r="D432" s="45">
        <v>0</v>
      </c>
      <c r="E432" s="45">
        <v>0</v>
      </c>
      <c r="F432" s="45">
        <v>0</v>
      </c>
      <c r="G432" s="46"/>
    </row>
    <row r="433" spans="1:7" x14ac:dyDescent="0.2">
      <c r="A433">
        <v>2070</v>
      </c>
      <c r="B433" s="33">
        <v>61909</v>
      </c>
      <c r="C433" s="45">
        <v>0</v>
      </c>
      <c r="D433" s="45">
        <v>0</v>
      </c>
      <c r="E433" s="45">
        <v>0</v>
      </c>
      <c r="F433" s="45">
        <v>0</v>
      </c>
      <c r="G433" s="46"/>
    </row>
    <row r="434" spans="1:7" x14ac:dyDescent="0.2">
      <c r="A434">
        <v>2070</v>
      </c>
      <c r="B434" s="33">
        <v>61910</v>
      </c>
      <c r="C434" s="45">
        <v>0</v>
      </c>
      <c r="D434" s="45">
        <v>0</v>
      </c>
      <c r="E434" s="45">
        <v>0</v>
      </c>
      <c r="F434" s="45">
        <v>0</v>
      </c>
      <c r="G434" s="46"/>
    </row>
    <row r="435" spans="1:7" x14ac:dyDescent="0.2">
      <c r="A435">
        <v>2070</v>
      </c>
      <c r="B435" s="33">
        <v>61911</v>
      </c>
      <c r="C435" s="45">
        <v>0</v>
      </c>
      <c r="D435" s="45">
        <v>0</v>
      </c>
      <c r="E435" s="45">
        <v>0</v>
      </c>
      <c r="F435" s="45">
        <v>0</v>
      </c>
      <c r="G435" s="46"/>
    </row>
    <row r="436" spans="1:7" x14ac:dyDescent="0.2">
      <c r="A436">
        <v>2070</v>
      </c>
      <c r="B436" s="33">
        <v>61912</v>
      </c>
      <c r="C436" s="45">
        <v>0</v>
      </c>
      <c r="D436" s="45">
        <v>0</v>
      </c>
      <c r="E436" s="45">
        <v>0</v>
      </c>
      <c r="F436" s="45">
        <v>0</v>
      </c>
      <c r="G436" s="46"/>
    </row>
    <row r="437" spans="1:7" x14ac:dyDescent="0.2">
      <c r="A437">
        <v>2070</v>
      </c>
      <c r="B437" s="33">
        <v>62001</v>
      </c>
      <c r="C437" s="45">
        <v>6079</v>
      </c>
      <c r="D437" s="45">
        <v>0</v>
      </c>
      <c r="E437" s="45">
        <v>6079</v>
      </c>
      <c r="F437" s="45">
        <v>0</v>
      </c>
      <c r="G437" s="46"/>
    </row>
    <row r="438" spans="1:7" x14ac:dyDescent="0.2">
      <c r="A438">
        <v>2070</v>
      </c>
      <c r="B438" s="33">
        <v>62002</v>
      </c>
      <c r="C438" s="45">
        <v>0</v>
      </c>
      <c r="D438" s="45">
        <v>0</v>
      </c>
      <c r="E438" s="45">
        <v>0</v>
      </c>
      <c r="F438" s="45">
        <v>0</v>
      </c>
      <c r="G438" s="46"/>
    </row>
    <row r="439" spans="1:7" x14ac:dyDescent="0.2">
      <c r="A439">
        <v>2070</v>
      </c>
      <c r="B439" s="33">
        <v>62101</v>
      </c>
      <c r="C439" s="45">
        <v>0</v>
      </c>
      <c r="D439" s="45">
        <v>0</v>
      </c>
      <c r="E439" s="45">
        <v>0</v>
      </c>
      <c r="F439" s="45">
        <v>0</v>
      </c>
      <c r="G439" s="46"/>
    </row>
    <row r="440" spans="1:7" x14ac:dyDescent="0.2">
      <c r="A440">
        <v>2070</v>
      </c>
      <c r="B440" s="33">
        <v>62102</v>
      </c>
      <c r="C440" s="45">
        <v>0</v>
      </c>
      <c r="D440" s="45">
        <v>0</v>
      </c>
      <c r="E440" s="45">
        <v>0</v>
      </c>
      <c r="F440" s="45">
        <v>0</v>
      </c>
      <c r="G440" s="46"/>
    </row>
    <row r="441" spans="1:7" x14ac:dyDescent="0.2">
      <c r="A441">
        <v>2070</v>
      </c>
      <c r="B441" s="33">
        <v>62103</v>
      </c>
      <c r="C441" s="45">
        <v>0</v>
      </c>
      <c r="D441" s="45">
        <v>0</v>
      </c>
      <c r="E441" s="45">
        <v>0</v>
      </c>
      <c r="F441" s="45">
        <v>0</v>
      </c>
      <c r="G441" s="46"/>
    </row>
    <row r="442" spans="1:7" x14ac:dyDescent="0.2">
      <c r="A442">
        <v>1326</v>
      </c>
      <c r="B442" s="33">
        <v>60401</v>
      </c>
      <c r="C442" s="45">
        <v>58216885</v>
      </c>
      <c r="D442" s="45">
        <v>0</v>
      </c>
      <c r="E442" s="45">
        <v>59101795</v>
      </c>
      <c r="F442" s="45">
        <v>0</v>
      </c>
      <c r="G442" s="46"/>
    </row>
    <row r="443" spans="1:7" x14ac:dyDescent="0.2">
      <c r="A443">
        <v>1326</v>
      </c>
      <c r="B443" s="33">
        <v>60404</v>
      </c>
      <c r="C443" s="45">
        <v>188686</v>
      </c>
      <c r="D443" s="45">
        <v>0</v>
      </c>
      <c r="E443" s="45">
        <v>188686</v>
      </c>
      <c r="F443" s="45">
        <v>0</v>
      </c>
      <c r="G443" s="46"/>
    </row>
    <row r="444" spans="1:7" x14ac:dyDescent="0.2">
      <c r="A444">
        <v>1326</v>
      </c>
      <c r="B444" s="33">
        <v>60405</v>
      </c>
      <c r="C444" s="45">
        <v>0</v>
      </c>
      <c r="D444" s="45">
        <v>0</v>
      </c>
      <c r="E444" s="45">
        <v>0</v>
      </c>
      <c r="F444" s="45">
        <v>0</v>
      </c>
      <c r="G444" s="46"/>
    </row>
    <row r="445" spans="1:7" x14ac:dyDescent="0.2">
      <c r="A445">
        <v>1326</v>
      </c>
      <c r="B445" s="33">
        <v>60414</v>
      </c>
      <c r="C445" s="45">
        <v>0</v>
      </c>
      <c r="D445" s="45">
        <v>23865795</v>
      </c>
      <c r="E445" s="45">
        <v>0</v>
      </c>
      <c r="F445" s="45">
        <v>25138255</v>
      </c>
      <c r="G445" s="46"/>
    </row>
    <row r="446" spans="1:7" x14ac:dyDescent="0.2">
      <c r="A446">
        <v>1326</v>
      </c>
      <c r="B446" s="33">
        <v>60415</v>
      </c>
      <c r="C446" s="45">
        <v>2501153</v>
      </c>
      <c r="D446" s="45">
        <v>0</v>
      </c>
      <c r="E446" s="45">
        <v>2988106</v>
      </c>
      <c r="F446" s="45">
        <v>0</v>
      </c>
      <c r="G446" s="46"/>
    </row>
    <row r="447" spans="1:7" x14ac:dyDescent="0.2">
      <c r="A447">
        <v>1326</v>
      </c>
      <c r="B447" s="33">
        <v>61901</v>
      </c>
      <c r="C447" s="45">
        <v>0</v>
      </c>
      <c r="D447" s="45">
        <v>0</v>
      </c>
      <c r="E447" s="45">
        <v>0</v>
      </c>
      <c r="F447" s="45">
        <v>0</v>
      </c>
      <c r="G447" s="46"/>
    </row>
    <row r="448" spans="1:7" x14ac:dyDescent="0.2">
      <c r="A448">
        <v>1326</v>
      </c>
      <c r="B448" s="33">
        <v>61902</v>
      </c>
      <c r="C448" s="45">
        <v>0</v>
      </c>
      <c r="D448" s="45">
        <v>0</v>
      </c>
      <c r="E448" s="45">
        <v>0</v>
      </c>
      <c r="F448" s="45">
        <v>0</v>
      </c>
      <c r="G448" s="46"/>
    </row>
    <row r="449" spans="1:7" x14ac:dyDescent="0.2">
      <c r="A449">
        <v>1326</v>
      </c>
      <c r="B449" s="33">
        <v>61903</v>
      </c>
      <c r="C449" s="45">
        <v>0</v>
      </c>
      <c r="D449" s="45">
        <v>0</v>
      </c>
      <c r="E449" s="45">
        <v>0</v>
      </c>
      <c r="F449" s="45">
        <v>0</v>
      </c>
      <c r="G449" s="46"/>
    </row>
    <row r="450" spans="1:7" x14ac:dyDescent="0.2">
      <c r="A450">
        <v>1326</v>
      </c>
      <c r="B450" s="33">
        <v>61904</v>
      </c>
      <c r="C450" s="45">
        <v>0</v>
      </c>
      <c r="D450" s="45">
        <v>0</v>
      </c>
      <c r="E450" s="45">
        <v>0</v>
      </c>
      <c r="F450" s="45">
        <v>0</v>
      </c>
      <c r="G450" s="46"/>
    </row>
    <row r="451" spans="1:7" x14ac:dyDescent="0.2">
      <c r="A451">
        <v>1326</v>
      </c>
      <c r="B451" s="33">
        <v>61905</v>
      </c>
      <c r="C451" s="45">
        <v>57899</v>
      </c>
      <c r="D451" s="45">
        <v>0</v>
      </c>
      <c r="E451" s="45">
        <v>56629</v>
      </c>
      <c r="F451" s="45">
        <v>0</v>
      </c>
      <c r="G451" s="46"/>
    </row>
    <row r="452" spans="1:7" x14ac:dyDescent="0.2">
      <c r="A452">
        <v>1326</v>
      </c>
      <c r="B452" s="33">
        <v>61906</v>
      </c>
      <c r="C452" s="45">
        <v>128028</v>
      </c>
      <c r="D452" s="45">
        <v>0</v>
      </c>
      <c r="E452" s="45">
        <v>128028</v>
      </c>
      <c r="F452" s="45">
        <v>0</v>
      </c>
      <c r="G452" s="46"/>
    </row>
    <row r="453" spans="1:7" x14ac:dyDescent="0.2">
      <c r="A453">
        <v>1326</v>
      </c>
      <c r="B453" s="33">
        <v>61907</v>
      </c>
      <c r="C453" s="45">
        <v>268969</v>
      </c>
      <c r="D453" s="45">
        <v>0</v>
      </c>
      <c r="E453" s="45">
        <v>184033</v>
      </c>
      <c r="F453" s="45">
        <v>0</v>
      </c>
      <c r="G453" s="46"/>
    </row>
    <row r="454" spans="1:7" x14ac:dyDescent="0.2">
      <c r="A454">
        <v>1326</v>
      </c>
      <c r="B454" s="33">
        <v>61908</v>
      </c>
      <c r="C454" s="45">
        <v>330826</v>
      </c>
      <c r="D454" s="45">
        <v>0</v>
      </c>
      <c r="E454" s="45">
        <v>330826</v>
      </c>
      <c r="F454" s="45">
        <v>0</v>
      </c>
      <c r="G454" s="46"/>
    </row>
    <row r="455" spans="1:7" x14ac:dyDescent="0.2">
      <c r="A455">
        <v>1326</v>
      </c>
      <c r="B455" s="33">
        <v>61909</v>
      </c>
      <c r="C455" s="45">
        <v>0</v>
      </c>
      <c r="D455" s="45">
        <v>0</v>
      </c>
      <c r="E455" s="45">
        <v>0</v>
      </c>
      <c r="F455" s="45">
        <v>0</v>
      </c>
      <c r="G455" s="46"/>
    </row>
    <row r="456" spans="1:7" x14ac:dyDescent="0.2">
      <c r="A456">
        <v>1326</v>
      </c>
      <c r="B456" s="33">
        <v>61910</v>
      </c>
      <c r="C456" s="45">
        <v>0</v>
      </c>
      <c r="D456" s="45">
        <v>0</v>
      </c>
      <c r="E456" s="45">
        <v>0</v>
      </c>
      <c r="F456" s="45">
        <v>0</v>
      </c>
      <c r="G456" s="46"/>
    </row>
    <row r="457" spans="1:7" x14ac:dyDescent="0.2">
      <c r="A457">
        <v>1326</v>
      </c>
      <c r="B457" s="33">
        <v>61911</v>
      </c>
      <c r="C457" s="45">
        <v>3719</v>
      </c>
      <c r="D457" s="45">
        <v>0</v>
      </c>
      <c r="E457" s="45">
        <v>1950</v>
      </c>
      <c r="F457" s="45">
        <v>0</v>
      </c>
      <c r="G457" s="46"/>
    </row>
    <row r="458" spans="1:7" x14ac:dyDescent="0.2">
      <c r="A458">
        <v>1326</v>
      </c>
      <c r="B458" s="33">
        <v>61912</v>
      </c>
      <c r="C458" s="45">
        <v>0</v>
      </c>
      <c r="D458" s="45">
        <v>0</v>
      </c>
      <c r="E458" s="45">
        <v>0</v>
      </c>
      <c r="F458" s="45">
        <v>0</v>
      </c>
      <c r="G458" s="46"/>
    </row>
    <row r="459" spans="1:7" x14ac:dyDescent="0.2">
      <c r="A459">
        <v>1326</v>
      </c>
      <c r="B459" s="33">
        <v>62001</v>
      </c>
      <c r="C459" s="45">
        <v>13055</v>
      </c>
      <c r="D459" s="45">
        <v>0</v>
      </c>
      <c r="E459" s="45">
        <v>106501</v>
      </c>
      <c r="F459" s="45">
        <v>0</v>
      </c>
      <c r="G459" s="46"/>
    </row>
    <row r="460" spans="1:7" x14ac:dyDescent="0.2">
      <c r="A460">
        <v>1326</v>
      </c>
      <c r="B460" s="33">
        <v>62002</v>
      </c>
      <c r="C460" s="45">
        <v>0</v>
      </c>
      <c r="D460" s="45">
        <v>0</v>
      </c>
      <c r="E460" s="45">
        <v>0</v>
      </c>
      <c r="F460" s="45">
        <v>0</v>
      </c>
      <c r="G460" s="46"/>
    </row>
    <row r="461" spans="1:7" x14ac:dyDescent="0.2">
      <c r="A461">
        <v>1326</v>
      </c>
      <c r="B461" s="33">
        <v>62101</v>
      </c>
      <c r="C461" s="45">
        <v>7715</v>
      </c>
      <c r="D461" s="45">
        <v>0</v>
      </c>
      <c r="E461" s="45">
        <v>7715</v>
      </c>
      <c r="F461" s="45">
        <v>0</v>
      </c>
      <c r="G461" s="46"/>
    </row>
    <row r="462" spans="1:7" x14ac:dyDescent="0.2">
      <c r="A462">
        <v>1326</v>
      </c>
      <c r="B462" s="33">
        <v>62102</v>
      </c>
      <c r="C462" s="45">
        <v>0</v>
      </c>
      <c r="D462" s="45">
        <v>0</v>
      </c>
      <c r="E462" s="45">
        <v>0</v>
      </c>
      <c r="F462" s="45">
        <v>0</v>
      </c>
      <c r="G462" s="46"/>
    </row>
    <row r="463" spans="1:7" x14ac:dyDescent="0.2">
      <c r="A463">
        <v>1326</v>
      </c>
      <c r="B463" s="33">
        <v>62103</v>
      </c>
      <c r="C463" s="45">
        <v>0</v>
      </c>
      <c r="D463" s="45">
        <v>0</v>
      </c>
      <c r="E463" s="45">
        <v>0</v>
      </c>
      <c r="F463" s="45">
        <v>0</v>
      </c>
      <c r="G463" s="46"/>
    </row>
    <row r="464" spans="1:7" x14ac:dyDescent="0.2">
      <c r="A464">
        <v>3460</v>
      </c>
      <c r="B464" s="33">
        <v>60401</v>
      </c>
      <c r="C464" s="45">
        <v>99827</v>
      </c>
      <c r="D464" s="45">
        <v>0</v>
      </c>
      <c r="E464" s="45">
        <v>104306</v>
      </c>
      <c r="F464" s="45">
        <v>0</v>
      </c>
      <c r="G464" s="46"/>
    </row>
    <row r="465" spans="1:7" x14ac:dyDescent="0.2">
      <c r="A465">
        <v>3460</v>
      </c>
      <c r="B465" s="33">
        <v>60404</v>
      </c>
      <c r="C465" s="45">
        <v>0</v>
      </c>
      <c r="D465" s="45">
        <v>0</v>
      </c>
      <c r="E465" s="45">
        <v>0</v>
      </c>
      <c r="F465" s="45">
        <v>0</v>
      </c>
      <c r="G465" s="46"/>
    </row>
    <row r="466" spans="1:7" x14ac:dyDescent="0.2">
      <c r="A466">
        <v>3460</v>
      </c>
      <c r="B466" s="33">
        <v>60405</v>
      </c>
      <c r="C466" s="45">
        <v>0</v>
      </c>
      <c r="D466" s="45">
        <v>0</v>
      </c>
      <c r="E466" s="45">
        <v>0</v>
      </c>
      <c r="F466" s="45">
        <v>0</v>
      </c>
      <c r="G466" s="46"/>
    </row>
    <row r="467" spans="1:7" x14ac:dyDescent="0.2">
      <c r="A467">
        <v>3460</v>
      </c>
      <c r="B467" s="33">
        <v>60414</v>
      </c>
      <c r="C467" s="45">
        <v>0</v>
      </c>
      <c r="D467" s="45">
        <v>41843</v>
      </c>
      <c r="E467" s="45">
        <v>0</v>
      </c>
      <c r="F467" s="45">
        <v>47526</v>
      </c>
      <c r="G467" s="46"/>
    </row>
    <row r="468" spans="1:7" x14ac:dyDescent="0.2">
      <c r="A468">
        <v>3460</v>
      </c>
      <c r="B468" s="33">
        <v>60415</v>
      </c>
      <c r="C468" s="45">
        <v>3572</v>
      </c>
      <c r="D468" s="45">
        <v>0</v>
      </c>
      <c r="E468" s="45">
        <v>14712</v>
      </c>
      <c r="F468" s="45">
        <v>0</v>
      </c>
      <c r="G468" s="46"/>
    </row>
    <row r="469" spans="1:7" x14ac:dyDescent="0.2">
      <c r="A469">
        <v>3460</v>
      </c>
      <c r="B469" s="33">
        <v>61901</v>
      </c>
      <c r="C469" s="45">
        <v>0</v>
      </c>
      <c r="D469" s="45">
        <v>0</v>
      </c>
      <c r="E469" s="45">
        <v>0</v>
      </c>
      <c r="F469" s="45">
        <v>0</v>
      </c>
      <c r="G469" s="46"/>
    </row>
    <row r="470" spans="1:7" x14ac:dyDescent="0.2">
      <c r="A470">
        <v>3460</v>
      </c>
      <c r="B470" s="33">
        <v>61902</v>
      </c>
      <c r="C470" s="45">
        <v>0</v>
      </c>
      <c r="D470" s="45">
        <v>0</v>
      </c>
      <c r="E470" s="45">
        <v>0</v>
      </c>
      <c r="F470" s="45">
        <v>0</v>
      </c>
      <c r="G470" s="46"/>
    </row>
    <row r="471" spans="1:7" x14ac:dyDescent="0.2">
      <c r="A471">
        <v>3460</v>
      </c>
      <c r="B471" s="33">
        <v>61903</v>
      </c>
      <c r="C471" s="45">
        <v>0</v>
      </c>
      <c r="D471" s="45">
        <v>0</v>
      </c>
      <c r="E471" s="45">
        <v>0</v>
      </c>
      <c r="F471" s="45">
        <v>0</v>
      </c>
      <c r="G471" s="46"/>
    </row>
    <row r="472" spans="1:7" x14ac:dyDescent="0.2">
      <c r="A472">
        <v>3460</v>
      </c>
      <c r="B472" s="33">
        <v>61904</v>
      </c>
      <c r="C472" s="45">
        <v>0</v>
      </c>
      <c r="D472" s="45">
        <v>0</v>
      </c>
      <c r="E472" s="45">
        <v>0</v>
      </c>
      <c r="F472" s="45">
        <v>0</v>
      </c>
      <c r="G472" s="46"/>
    </row>
    <row r="473" spans="1:7" x14ac:dyDescent="0.2">
      <c r="A473">
        <v>3460</v>
      </c>
      <c r="B473" s="33">
        <v>61905</v>
      </c>
      <c r="C473" s="45">
        <v>0</v>
      </c>
      <c r="D473" s="45">
        <v>0</v>
      </c>
      <c r="E473" s="45">
        <v>0</v>
      </c>
      <c r="F473" s="45">
        <v>0</v>
      </c>
      <c r="G473" s="46"/>
    </row>
    <row r="474" spans="1:7" x14ac:dyDescent="0.2">
      <c r="A474">
        <v>3460</v>
      </c>
      <c r="B474" s="33">
        <v>61906</v>
      </c>
      <c r="C474" s="45">
        <v>0</v>
      </c>
      <c r="D474" s="45">
        <v>0</v>
      </c>
      <c r="E474" s="45">
        <v>0</v>
      </c>
      <c r="F474" s="45">
        <v>0</v>
      </c>
      <c r="G474" s="46"/>
    </row>
    <row r="475" spans="1:7" x14ac:dyDescent="0.2">
      <c r="A475">
        <v>3460</v>
      </c>
      <c r="B475" s="33">
        <v>61907</v>
      </c>
      <c r="C475" s="45">
        <v>0</v>
      </c>
      <c r="D475" s="45">
        <v>0</v>
      </c>
      <c r="E475" s="45">
        <v>0</v>
      </c>
      <c r="F475" s="45">
        <v>0</v>
      </c>
      <c r="G475" s="46"/>
    </row>
    <row r="476" spans="1:7" x14ac:dyDescent="0.2">
      <c r="A476">
        <v>3460</v>
      </c>
      <c r="B476" s="33">
        <v>61908</v>
      </c>
      <c r="C476" s="45">
        <v>0</v>
      </c>
      <c r="D476" s="45">
        <v>0</v>
      </c>
      <c r="E476" s="45">
        <v>0</v>
      </c>
      <c r="F476" s="45">
        <v>0</v>
      </c>
      <c r="G476" s="46"/>
    </row>
    <row r="477" spans="1:7" x14ac:dyDescent="0.2">
      <c r="A477">
        <v>3460</v>
      </c>
      <c r="B477" s="33">
        <v>61909</v>
      </c>
      <c r="C477" s="45">
        <v>0</v>
      </c>
      <c r="D477" s="45">
        <v>0</v>
      </c>
      <c r="E477" s="45">
        <v>0</v>
      </c>
      <c r="F477" s="45">
        <v>0</v>
      </c>
      <c r="G477" s="46"/>
    </row>
    <row r="478" spans="1:7" x14ac:dyDescent="0.2">
      <c r="A478">
        <v>3460</v>
      </c>
      <c r="B478" s="33">
        <v>61910</v>
      </c>
      <c r="C478" s="45">
        <v>0</v>
      </c>
      <c r="D478" s="45">
        <v>0</v>
      </c>
      <c r="E478" s="45">
        <v>0</v>
      </c>
      <c r="F478" s="45">
        <v>0</v>
      </c>
      <c r="G478" s="46"/>
    </row>
    <row r="479" spans="1:7" x14ac:dyDescent="0.2">
      <c r="A479">
        <v>3460</v>
      </c>
      <c r="B479" s="33">
        <v>61911</v>
      </c>
      <c r="C479" s="45">
        <v>0</v>
      </c>
      <c r="D479" s="45">
        <v>0</v>
      </c>
      <c r="E479" s="45">
        <v>0</v>
      </c>
      <c r="F479" s="45">
        <v>0</v>
      </c>
      <c r="G479" s="46"/>
    </row>
    <row r="480" spans="1:7" x14ac:dyDescent="0.2">
      <c r="A480">
        <v>3460</v>
      </c>
      <c r="B480" s="33">
        <v>61912</v>
      </c>
      <c r="C480" s="45">
        <v>0</v>
      </c>
      <c r="D480" s="45">
        <v>0</v>
      </c>
      <c r="E480" s="45">
        <v>0</v>
      </c>
      <c r="F480" s="45">
        <v>0</v>
      </c>
      <c r="G480" s="46"/>
    </row>
    <row r="481" spans="1:7" x14ac:dyDescent="0.2">
      <c r="A481">
        <v>3460</v>
      </c>
      <c r="B481" s="33">
        <v>62001</v>
      </c>
      <c r="C481" s="45">
        <v>0</v>
      </c>
      <c r="D481" s="45">
        <v>0</v>
      </c>
      <c r="E481" s="45">
        <v>0</v>
      </c>
      <c r="F481" s="45">
        <v>0</v>
      </c>
      <c r="G481" s="46"/>
    </row>
    <row r="482" spans="1:7" x14ac:dyDescent="0.2">
      <c r="A482">
        <v>3460</v>
      </c>
      <c r="B482" s="33">
        <v>62002</v>
      </c>
      <c r="C482" s="45">
        <v>0</v>
      </c>
      <c r="D482" s="45">
        <v>0</v>
      </c>
      <c r="E482" s="45">
        <v>0</v>
      </c>
      <c r="F482" s="45">
        <v>0</v>
      </c>
      <c r="G482" s="46"/>
    </row>
    <row r="483" spans="1:7" x14ac:dyDescent="0.2">
      <c r="A483">
        <v>3460</v>
      </c>
      <c r="B483" s="33">
        <v>62101</v>
      </c>
      <c r="C483" s="45">
        <v>0</v>
      </c>
      <c r="D483" s="45">
        <v>0</v>
      </c>
      <c r="E483" s="45">
        <v>0</v>
      </c>
      <c r="F483" s="45">
        <v>0</v>
      </c>
      <c r="G483" s="46"/>
    </row>
    <row r="484" spans="1:7" x14ac:dyDescent="0.2">
      <c r="A484">
        <v>3460</v>
      </c>
      <c r="B484" s="33">
        <v>62102</v>
      </c>
      <c r="C484" s="45">
        <v>0</v>
      </c>
      <c r="D484" s="45">
        <v>0</v>
      </c>
      <c r="E484" s="45">
        <v>0</v>
      </c>
      <c r="F484" s="45">
        <v>0</v>
      </c>
      <c r="G484" s="46"/>
    </row>
    <row r="485" spans="1:7" x14ac:dyDescent="0.2">
      <c r="A485">
        <v>3460</v>
      </c>
      <c r="B485" s="33">
        <v>62103</v>
      </c>
      <c r="C485" s="45">
        <v>0</v>
      </c>
      <c r="D485" s="45">
        <v>0</v>
      </c>
      <c r="E485" s="45">
        <v>0</v>
      </c>
      <c r="F485" s="45">
        <v>0</v>
      </c>
      <c r="G485" s="46"/>
    </row>
    <row r="486" spans="1:7" x14ac:dyDescent="0.2">
      <c r="A486">
        <v>2914</v>
      </c>
      <c r="B486" s="33">
        <v>60401</v>
      </c>
      <c r="C486" s="45">
        <v>43850</v>
      </c>
      <c r="D486" s="45">
        <v>0</v>
      </c>
      <c r="E486" s="45">
        <v>42238</v>
      </c>
      <c r="F486" s="45">
        <v>0</v>
      </c>
      <c r="G486" s="46"/>
    </row>
    <row r="487" spans="1:7" x14ac:dyDescent="0.2">
      <c r="A487">
        <v>2914</v>
      </c>
      <c r="B487" s="33">
        <v>60404</v>
      </c>
      <c r="C487" s="45">
        <v>6686</v>
      </c>
      <c r="D487" s="45">
        <v>0</v>
      </c>
      <c r="E487" s="45">
        <v>6686</v>
      </c>
      <c r="F487" s="45">
        <v>0</v>
      </c>
      <c r="G487" s="46"/>
    </row>
    <row r="488" spans="1:7" x14ac:dyDescent="0.2">
      <c r="A488">
        <v>2914</v>
      </c>
      <c r="B488" s="33">
        <v>60405</v>
      </c>
      <c r="C488" s="45">
        <v>0</v>
      </c>
      <c r="D488" s="45">
        <v>0</v>
      </c>
      <c r="E488" s="45">
        <v>0</v>
      </c>
      <c r="F488" s="45">
        <v>0</v>
      </c>
      <c r="G488" s="46"/>
    </row>
    <row r="489" spans="1:7" x14ac:dyDescent="0.2">
      <c r="A489">
        <v>2914</v>
      </c>
      <c r="B489" s="33">
        <v>60414</v>
      </c>
      <c r="C489" s="45">
        <v>0</v>
      </c>
      <c r="D489" s="45">
        <v>33755</v>
      </c>
      <c r="E489" s="45">
        <v>0</v>
      </c>
      <c r="F489" s="45">
        <v>33321</v>
      </c>
      <c r="G489" s="46"/>
    </row>
    <row r="490" spans="1:7" x14ac:dyDescent="0.2">
      <c r="A490">
        <v>2914</v>
      </c>
      <c r="B490" s="33">
        <v>60415</v>
      </c>
      <c r="C490" s="45">
        <v>14655</v>
      </c>
      <c r="D490" s="45">
        <v>0</v>
      </c>
      <c r="E490" s="45">
        <v>40755</v>
      </c>
      <c r="F490" s="45">
        <v>0</v>
      </c>
      <c r="G490" s="46"/>
    </row>
    <row r="491" spans="1:7" x14ac:dyDescent="0.2">
      <c r="A491">
        <v>2914</v>
      </c>
      <c r="B491" s="33">
        <v>61901</v>
      </c>
      <c r="C491" s="45">
        <v>0</v>
      </c>
      <c r="D491" s="45">
        <v>0</v>
      </c>
      <c r="E491" s="45">
        <v>0</v>
      </c>
      <c r="F491" s="45">
        <v>0</v>
      </c>
      <c r="G491" s="46"/>
    </row>
    <row r="492" spans="1:7" x14ac:dyDescent="0.2">
      <c r="A492">
        <v>2914</v>
      </c>
      <c r="B492" s="33">
        <v>61902</v>
      </c>
      <c r="C492" s="45">
        <v>0</v>
      </c>
      <c r="D492" s="45">
        <v>0</v>
      </c>
      <c r="E492" s="45">
        <v>0</v>
      </c>
      <c r="F492" s="45">
        <v>0</v>
      </c>
      <c r="G492" s="46"/>
    </row>
    <row r="493" spans="1:7" x14ac:dyDescent="0.2">
      <c r="A493">
        <v>2914</v>
      </c>
      <c r="B493" s="33">
        <v>61903</v>
      </c>
      <c r="C493" s="45">
        <v>0</v>
      </c>
      <c r="D493" s="45">
        <v>0</v>
      </c>
      <c r="E493" s="45">
        <v>0</v>
      </c>
      <c r="F493" s="45">
        <v>0</v>
      </c>
      <c r="G493" s="46"/>
    </row>
    <row r="494" spans="1:7" x14ac:dyDescent="0.2">
      <c r="A494">
        <v>2914</v>
      </c>
      <c r="B494" s="33">
        <v>61904</v>
      </c>
      <c r="C494" s="45">
        <v>0</v>
      </c>
      <c r="D494" s="45">
        <v>0</v>
      </c>
      <c r="E494" s="45">
        <v>0</v>
      </c>
      <c r="F494" s="45">
        <v>0</v>
      </c>
      <c r="G494" s="46"/>
    </row>
    <row r="495" spans="1:7" x14ac:dyDescent="0.2">
      <c r="A495">
        <v>2914</v>
      </c>
      <c r="B495" s="33">
        <v>61905</v>
      </c>
      <c r="C495" s="45">
        <v>0</v>
      </c>
      <c r="D495" s="45">
        <v>0</v>
      </c>
      <c r="E495" s="45">
        <v>0</v>
      </c>
      <c r="F495" s="45">
        <v>0</v>
      </c>
      <c r="G495" s="46"/>
    </row>
    <row r="496" spans="1:7" x14ac:dyDescent="0.2">
      <c r="A496">
        <v>2914</v>
      </c>
      <c r="B496" s="33">
        <v>61906</v>
      </c>
      <c r="C496" s="45">
        <v>0</v>
      </c>
      <c r="D496" s="45">
        <v>0</v>
      </c>
      <c r="E496" s="45">
        <v>0</v>
      </c>
      <c r="F496" s="45">
        <v>0</v>
      </c>
      <c r="G496" s="46"/>
    </row>
    <row r="497" spans="1:7" x14ac:dyDescent="0.2">
      <c r="A497">
        <v>2914</v>
      </c>
      <c r="B497" s="33">
        <v>61907</v>
      </c>
      <c r="C497" s="45">
        <v>0</v>
      </c>
      <c r="D497" s="45">
        <v>0</v>
      </c>
      <c r="E497" s="45">
        <v>0</v>
      </c>
      <c r="F497" s="45">
        <v>0</v>
      </c>
      <c r="G497" s="46"/>
    </row>
    <row r="498" spans="1:7" x14ac:dyDescent="0.2">
      <c r="A498">
        <v>2914</v>
      </c>
      <c r="B498" s="33">
        <v>61908</v>
      </c>
      <c r="C498" s="45">
        <v>0</v>
      </c>
      <c r="D498" s="45">
        <v>0</v>
      </c>
      <c r="E498" s="45">
        <v>0</v>
      </c>
      <c r="F498" s="45">
        <v>0</v>
      </c>
      <c r="G498" s="46"/>
    </row>
    <row r="499" spans="1:7" x14ac:dyDescent="0.2">
      <c r="A499">
        <v>2914</v>
      </c>
      <c r="B499" s="33">
        <v>61909</v>
      </c>
      <c r="C499" s="45">
        <v>0</v>
      </c>
      <c r="D499" s="45">
        <v>0</v>
      </c>
      <c r="E499" s="45">
        <v>0</v>
      </c>
      <c r="F499" s="45">
        <v>0</v>
      </c>
      <c r="G499" s="46"/>
    </row>
    <row r="500" spans="1:7" x14ac:dyDescent="0.2">
      <c r="A500">
        <v>2914</v>
      </c>
      <c r="B500" s="33">
        <v>61910</v>
      </c>
      <c r="C500" s="45">
        <v>0</v>
      </c>
      <c r="D500" s="45">
        <v>0</v>
      </c>
      <c r="E500" s="45">
        <v>0</v>
      </c>
      <c r="F500" s="45">
        <v>0</v>
      </c>
      <c r="G500" s="46"/>
    </row>
    <row r="501" spans="1:7" x14ac:dyDescent="0.2">
      <c r="A501">
        <v>2914</v>
      </c>
      <c r="B501" s="33">
        <v>61911</v>
      </c>
      <c r="C501" s="45">
        <v>0</v>
      </c>
      <c r="D501" s="45">
        <v>0</v>
      </c>
      <c r="E501" s="45">
        <v>0</v>
      </c>
      <c r="F501" s="45">
        <v>0</v>
      </c>
      <c r="G501" s="46"/>
    </row>
    <row r="502" spans="1:7" x14ac:dyDescent="0.2">
      <c r="A502">
        <v>2914</v>
      </c>
      <c r="B502" s="33">
        <v>61912</v>
      </c>
      <c r="C502" s="45">
        <v>0</v>
      </c>
      <c r="D502" s="45">
        <v>0</v>
      </c>
      <c r="E502" s="45">
        <v>0</v>
      </c>
      <c r="F502" s="45">
        <v>0</v>
      </c>
      <c r="G502" s="46"/>
    </row>
    <row r="503" spans="1:7" x14ac:dyDescent="0.2">
      <c r="A503">
        <v>2914</v>
      </c>
      <c r="B503" s="33">
        <v>62001</v>
      </c>
      <c r="C503" s="45">
        <v>30643</v>
      </c>
      <c r="D503" s="45">
        <v>0</v>
      </c>
      <c r="E503" s="45">
        <v>30288</v>
      </c>
      <c r="F503" s="45">
        <v>0</v>
      </c>
      <c r="G503" s="46"/>
    </row>
    <row r="504" spans="1:7" x14ac:dyDescent="0.2">
      <c r="A504">
        <v>2914</v>
      </c>
      <c r="B504" s="33">
        <v>62002</v>
      </c>
      <c r="C504" s="45">
        <v>0</v>
      </c>
      <c r="D504" s="45">
        <v>3029</v>
      </c>
      <c r="E504" s="45">
        <v>0</v>
      </c>
      <c r="F504" s="45">
        <v>3029</v>
      </c>
      <c r="G504" s="46"/>
    </row>
    <row r="505" spans="1:7" x14ac:dyDescent="0.2">
      <c r="A505">
        <v>2914</v>
      </c>
      <c r="B505" s="33">
        <v>62101</v>
      </c>
      <c r="C505" s="45">
        <v>0</v>
      </c>
      <c r="D505" s="45">
        <v>0</v>
      </c>
      <c r="E505" s="45">
        <v>0</v>
      </c>
      <c r="F505" s="45">
        <v>0</v>
      </c>
      <c r="G505" s="46"/>
    </row>
    <row r="506" spans="1:7" x14ac:dyDescent="0.2">
      <c r="A506">
        <v>2914</v>
      </c>
      <c r="B506" s="33">
        <v>62102</v>
      </c>
      <c r="C506" s="45">
        <v>0</v>
      </c>
      <c r="D506" s="45">
        <v>0</v>
      </c>
      <c r="E506" s="45">
        <v>0</v>
      </c>
      <c r="F506" s="45">
        <v>0</v>
      </c>
      <c r="G506" s="46"/>
    </row>
    <row r="507" spans="1:7" x14ac:dyDescent="0.2">
      <c r="A507">
        <v>2914</v>
      </c>
      <c r="B507" s="33">
        <v>62103</v>
      </c>
      <c r="C507" s="45">
        <v>0</v>
      </c>
      <c r="D507" s="45">
        <v>0</v>
      </c>
      <c r="E507" s="45">
        <v>0</v>
      </c>
      <c r="F507" s="45">
        <v>0</v>
      </c>
      <c r="G507" s="46"/>
    </row>
    <row r="508" spans="1:7" x14ac:dyDescent="0.2">
      <c r="A508">
        <v>1281</v>
      </c>
      <c r="B508" s="33">
        <v>60401</v>
      </c>
      <c r="C508" s="45">
        <v>90786</v>
      </c>
      <c r="D508" s="45">
        <v>0</v>
      </c>
      <c r="E508" s="45">
        <v>90809</v>
      </c>
      <c r="F508" s="45">
        <v>0</v>
      </c>
      <c r="G508" s="46"/>
    </row>
    <row r="509" spans="1:7" x14ac:dyDescent="0.2">
      <c r="A509">
        <v>1281</v>
      </c>
      <c r="B509" s="33">
        <v>60404</v>
      </c>
      <c r="C509" s="45">
        <v>12211</v>
      </c>
      <c r="D509" s="45">
        <v>0</v>
      </c>
      <c r="E509" s="45">
        <v>12211</v>
      </c>
      <c r="F509" s="45">
        <v>0</v>
      </c>
      <c r="G509" s="46"/>
    </row>
    <row r="510" spans="1:7" x14ac:dyDescent="0.2">
      <c r="A510">
        <v>1281</v>
      </c>
      <c r="B510" s="33">
        <v>60405</v>
      </c>
      <c r="C510" s="45">
        <v>0</v>
      </c>
      <c r="D510" s="45">
        <v>0</v>
      </c>
      <c r="E510" s="45">
        <v>0</v>
      </c>
      <c r="F510" s="45">
        <v>0</v>
      </c>
      <c r="G510" s="46"/>
    </row>
    <row r="511" spans="1:7" x14ac:dyDescent="0.2">
      <c r="A511">
        <v>1281</v>
      </c>
      <c r="B511" s="33">
        <v>60414</v>
      </c>
      <c r="C511" s="45">
        <v>0</v>
      </c>
      <c r="D511" s="45">
        <v>11056</v>
      </c>
      <c r="E511" s="45">
        <v>0</v>
      </c>
      <c r="F511" s="45">
        <v>11487</v>
      </c>
      <c r="G511" s="46"/>
    </row>
    <row r="512" spans="1:7" x14ac:dyDescent="0.2">
      <c r="A512">
        <v>1281</v>
      </c>
      <c r="B512" s="33">
        <v>60415</v>
      </c>
      <c r="C512" s="45">
        <v>0</v>
      </c>
      <c r="D512" s="45">
        <v>0</v>
      </c>
      <c r="E512" s="45">
        <v>22</v>
      </c>
      <c r="F512" s="45">
        <v>0</v>
      </c>
      <c r="G512" s="46"/>
    </row>
    <row r="513" spans="1:7" x14ac:dyDescent="0.2">
      <c r="A513">
        <v>1281</v>
      </c>
      <c r="B513" s="33">
        <v>61901</v>
      </c>
      <c r="C513" s="45">
        <v>0</v>
      </c>
      <c r="D513" s="45">
        <v>0</v>
      </c>
      <c r="E513" s="45">
        <v>0</v>
      </c>
      <c r="F513" s="45">
        <v>0</v>
      </c>
      <c r="G513" s="46"/>
    </row>
    <row r="514" spans="1:7" x14ac:dyDescent="0.2">
      <c r="A514">
        <v>1281</v>
      </c>
      <c r="B514" s="33">
        <v>61902</v>
      </c>
      <c r="C514" s="45">
        <v>0</v>
      </c>
      <c r="D514" s="45">
        <v>0</v>
      </c>
      <c r="E514" s="45">
        <v>0</v>
      </c>
      <c r="F514" s="45">
        <v>0</v>
      </c>
      <c r="G514" s="46"/>
    </row>
    <row r="515" spans="1:7" x14ac:dyDescent="0.2">
      <c r="A515">
        <v>1281</v>
      </c>
      <c r="B515" s="33">
        <v>61903</v>
      </c>
      <c r="C515" s="45">
        <v>0</v>
      </c>
      <c r="D515" s="45">
        <v>0</v>
      </c>
      <c r="E515" s="45">
        <v>0</v>
      </c>
      <c r="F515" s="45">
        <v>0</v>
      </c>
      <c r="G515" s="46"/>
    </row>
    <row r="516" spans="1:7" x14ac:dyDescent="0.2">
      <c r="A516">
        <v>1281</v>
      </c>
      <c r="B516" s="33">
        <v>61904</v>
      </c>
      <c r="C516" s="45">
        <v>0</v>
      </c>
      <c r="D516" s="45">
        <v>0</v>
      </c>
      <c r="E516" s="45">
        <v>0</v>
      </c>
      <c r="F516" s="45">
        <v>0</v>
      </c>
      <c r="G516" s="46"/>
    </row>
    <row r="517" spans="1:7" x14ac:dyDescent="0.2">
      <c r="A517">
        <v>1281</v>
      </c>
      <c r="B517" s="33">
        <v>61905</v>
      </c>
      <c r="C517" s="45">
        <v>0</v>
      </c>
      <c r="D517" s="45">
        <v>0</v>
      </c>
      <c r="E517" s="45">
        <v>0</v>
      </c>
      <c r="F517" s="45">
        <v>0</v>
      </c>
      <c r="G517" s="46"/>
    </row>
    <row r="518" spans="1:7" x14ac:dyDescent="0.2">
      <c r="A518">
        <v>1281</v>
      </c>
      <c r="B518" s="33">
        <v>61906</v>
      </c>
      <c r="C518" s="45">
        <v>0</v>
      </c>
      <c r="D518" s="45">
        <v>0</v>
      </c>
      <c r="E518" s="45">
        <v>0</v>
      </c>
      <c r="F518" s="45">
        <v>0</v>
      </c>
      <c r="G518" s="46"/>
    </row>
    <row r="519" spans="1:7" x14ac:dyDescent="0.2">
      <c r="A519">
        <v>1281</v>
      </c>
      <c r="B519" s="33">
        <v>61907</v>
      </c>
      <c r="C519" s="45">
        <v>0</v>
      </c>
      <c r="D519" s="45">
        <v>0</v>
      </c>
      <c r="E519" s="45">
        <v>0</v>
      </c>
      <c r="F519" s="45">
        <v>0</v>
      </c>
      <c r="G519" s="46"/>
    </row>
    <row r="520" spans="1:7" x14ac:dyDescent="0.2">
      <c r="A520">
        <v>1281</v>
      </c>
      <c r="B520" s="33">
        <v>61908</v>
      </c>
      <c r="C520" s="45">
        <v>0</v>
      </c>
      <c r="D520" s="45">
        <v>0</v>
      </c>
      <c r="E520" s="45">
        <v>0</v>
      </c>
      <c r="F520" s="45">
        <v>0</v>
      </c>
      <c r="G520" s="46"/>
    </row>
    <row r="521" spans="1:7" x14ac:dyDescent="0.2">
      <c r="A521">
        <v>1281</v>
      </c>
      <c r="B521" s="33">
        <v>61909</v>
      </c>
      <c r="C521" s="45">
        <v>0</v>
      </c>
      <c r="D521" s="45">
        <v>0</v>
      </c>
      <c r="E521" s="45">
        <v>0</v>
      </c>
      <c r="F521" s="45">
        <v>0</v>
      </c>
      <c r="G521" s="46"/>
    </row>
    <row r="522" spans="1:7" x14ac:dyDescent="0.2">
      <c r="A522">
        <v>1281</v>
      </c>
      <c r="B522" s="33">
        <v>61910</v>
      </c>
      <c r="C522" s="45">
        <v>0</v>
      </c>
      <c r="D522" s="45">
        <v>0</v>
      </c>
      <c r="E522" s="45">
        <v>0</v>
      </c>
      <c r="F522" s="45">
        <v>0</v>
      </c>
      <c r="G522" s="46"/>
    </row>
    <row r="523" spans="1:7" x14ac:dyDescent="0.2">
      <c r="A523">
        <v>1281</v>
      </c>
      <c r="B523" s="33">
        <v>61911</v>
      </c>
      <c r="C523" s="45">
        <v>0</v>
      </c>
      <c r="D523" s="45">
        <v>0</v>
      </c>
      <c r="E523" s="45">
        <v>0</v>
      </c>
      <c r="F523" s="45">
        <v>0</v>
      </c>
      <c r="G523" s="46"/>
    </row>
    <row r="524" spans="1:7" x14ac:dyDescent="0.2">
      <c r="A524">
        <v>1281</v>
      </c>
      <c r="B524" s="33">
        <v>61912</v>
      </c>
      <c r="C524" s="45">
        <v>0</v>
      </c>
      <c r="D524" s="45">
        <v>0</v>
      </c>
      <c r="E524" s="45">
        <v>0</v>
      </c>
      <c r="F524" s="45">
        <v>0</v>
      </c>
      <c r="G524" s="46"/>
    </row>
    <row r="525" spans="1:7" x14ac:dyDescent="0.2">
      <c r="A525">
        <v>1281</v>
      </c>
      <c r="B525" s="33">
        <v>62001</v>
      </c>
      <c r="C525" s="45">
        <v>0</v>
      </c>
      <c r="D525" s="45">
        <v>0</v>
      </c>
      <c r="E525" s="45">
        <v>0</v>
      </c>
      <c r="F525" s="45">
        <v>0</v>
      </c>
      <c r="G525" s="46"/>
    </row>
    <row r="526" spans="1:7" x14ac:dyDescent="0.2">
      <c r="A526">
        <v>1281</v>
      </c>
      <c r="B526" s="33">
        <v>62002</v>
      </c>
      <c r="C526" s="45">
        <v>0</v>
      </c>
      <c r="D526" s="45">
        <v>0</v>
      </c>
      <c r="E526" s="45">
        <v>0</v>
      </c>
      <c r="F526" s="45">
        <v>0</v>
      </c>
      <c r="G526" s="46"/>
    </row>
    <row r="527" spans="1:7" x14ac:dyDescent="0.2">
      <c r="A527">
        <v>1281</v>
      </c>
      <c r="B527" s="33">
        <v>62101</v>
      </c>
      <c r="C527" s="45">
        <v>0</v>
      </c>
      <c r="D527" s="45">
        <v>0</v>
      </c>
      <c r="E527" s="45">
        <v>4500</v>
      </c>
      <c r="F527" s="45">
        <v>0</v>
      </c>
      <c r="G527" s="46"/>
    </row>
    <row r="528" spans="1:7" x14ac:dyDescent="0.2">
      <c r="A528">
        <v>1281</v>
      </c>
      <c r="B528" s="33">
        <v>62102</v>
      </c>
      <c r="C528" s="45">
        <v>0</v>
      </c>
      <c r="D528" s="45">
        <v>0</v>
      </c>
      <c r="E528" s="45">
        <v>0</v>
      </c>
      <c r="F528" s="45">
        <v>0</v>
      </c>
      <c r="G528" s="46"/>
    </row>
    <row r="529" spans="1:7" x14ac:dyDescent="0.2">
      <c r="A529">
        <v>1281</v>
      </c>
      <c r="B529" s="33">
        <v>62103</v>
      </c>
      <c r="C529" s="45">
        <v>0</v>
      </c>
      <c r="D529" s="45">
        <v>0</v>
      </c>
      <c r="E529" s="45">
        <v>0</v>
      </c>
      <c r="F529" s="45">
        <v>0</v>
      </c>
      <c r="G529" s="46"/>
    </row>
    <row r="530" spans="1:7" x14ac:dyDescent="0.2">
      <c r="A530">
        <v>2990</v>
      </c>
      <c r="B530" s="33">
        <v>60401</v>
      </c>
      <c r="C530" s="45">
        <v>28358</v>
      </c>
      <c r="D530" s="45">
        <v>0</v>
      </c>
      <c r="E530" s="45">
        <v>26351</v>
      </c>
      <c r="F530" s="45">
        <v>0</v>
      </c>
      <c r="G530" s="46"/>
    </row>
    <row r="531" spans="1:7" x14ac:dyDescent="0.2">
      <c r="A531">
        <v>2990</v>
      </c>
      <c r="B531" s="33">
        <v>60404</v>
      </c>
      <c r="C531" s="45">
        <v>0</v>
      </c>
      <c r="D531" s="45">
        <v>0</v>
      </c>
      <c r="E531" s="45">
        <v>0</v>
      </c>
      <c r="F531" s="45">
        <v>0</v>
      </c>
      <c r="G531" s="46"/>
    </row>
    <row r="532" spans="1:7" x14ac:dyDescent="0.2">
      <c r="A532">
        <v>2990</v>
      </c>
      <c r="B532" s="33">
        <v>60405</v>
      </c>
      <c r="C532" s="45">
        <v>0</v>
      </c>
      <c r="D532" s="45">
        <v>0</v>
      </c>
      <c r="E532" s="45">
        <v>0</v>
      </c>
      <c r="F532" s="45">
        <v>0</v>
      </c>
      <c r="G532" s="46"/>
    </row>
    <row r="533" spans="1:7" x14ac:dyDescent="0.2">
      <c r="A533">
        <v>2990</v>
      </c>
      <c r="B533" s="33">
        <v>60414</v>
      </c>
      <c r="C533" s="45">
        <v>0</v>
      </c>
      <c r="D533" s="45">
        <v>10634</v>
      </c>
      <c r="E533" s="45">
        <v>0</v>
      </c>
      <c r="F533" s="45">
        <v>11066</v>
      </c>
      <c r="G533" s="46"/>
    </row>
    <row r="534" spans="1:7" x14ac:dyDescent="0.2">
      <c r="A534">
        <v>2990</v>
      </c>
      <c r="B534" s="33">
        <v>60415</v>
      </c>
      <c r="C534" s="45">
        <v>0</v>
      </c>
      <c r="D534" s="45">
        <v>0</v>
      </c>
      <c r="E534" s="45">
        <v>0</v>
      </c>
      <c r="F534" s="45">
        <v>0</v>
      </c>
      <c r="G534" s="46"/>
    </row>
    <row r="535" spans="1:7" x14ac:dyDescent="0.2">
      <c r="A535">
        <v>2990</v>
      </c>
      <c r="B535" s="33">
        <v>61901</v>
      </c>
      <c r="C535" s="45">
        <v>0</v>
      </c>
      <c r="D535" s="45">
        <v>0</v>
      </c>
      <c r="E535" s="45">
        <v>0</v>
      </c>
      <c r="F535" s="45">
        <v>0</v>
      </c>
      <c r="G535" s="46"/>
    </row>
    <row r="536" spans="1:7" x14ac:dyDescent="0.2">
      <c r="A536">
        <v>2990</v>
      </c>
      <c r="B536" s="33">
        <v>61902</v>
      </c>
      <c r="C536" s="45">
        <v>0</v>
      </c>
      <c r="D536" s="45">
        <v>0</v>
      </c>
      <c r="E536" s="45">
        <v>0</v>
      </c>
      <c r="F536" s="45">
        <v>0</v>
      </c>
      <c r="G536" s="46"/>
    </row>
    <row r="537" spans="1:7" x14ac:dyDescent="0.2">
      <c r="A537">
        <v>2990</v>
      </c>
      <c r="B537" s="33">
        <v>61903</v>
      </c>
      <c r="C537" s="45">
        <v>0</v>
      </c>
      <c r="D537" s="45">
        <v>0</v>
      </c>
      <c r="E537" s="45">
        <v>0</v>
      </c>
      <c r="F537" s="45">
        <v>0</v>
      </c>
      <c r="G537" s="46"/>
    </row>
    <row r="538" spans="1:7" x14ac:dyDescent="0.2">
      <c r="A538">
        <v>2990</v>
      </c>
      <c r="B538" s="33">
        <v>61904</v>
      </c>
      <c r="C538" s="45">
        <v>0</v>
      </c>
      <c r="D538" s="45">
        <v>0</v>
      </c>
      <c r="E538" s="45">
        <v>0</v>
      </c>
      <c r="F538" s="45">
        <v>0</v>
      </c>
      <c r="G538" s="46"/>
    </row>
    <row r="539" spans="1:7" x14ac:dyDescent="0.2">
      <c r="A539">
        <v>2990</v>
      </c>
      <c r="B539" s="33">
        <v>61905</v>
      </c>
      <c r="C539" s="45">
        <v>0</v>
      </c>
      <c r="D539" s="45">
        <v>0</v>
      </c>
      <c r="E539" s="45">
        <v>0</v>
      </c>
      <c r="F539" s="45">
        <v>0</v>
      </c>
      <c r="G539" s="46"/>
    </row>
    <row r="540" spans="1:7" x14ac:dyDescent="0.2">
      <c r="A540">
        <v>2990</v>
      </c>
      <c r="B540" s="33">
        <v>61906</v>
      </c>
      <c r="C540" s="45">
        <v>0</v>
      </c>
      <c r="D540" s="45">
        <v>0</v>
      </c>
      <c r="E540" s="45">
        <v>0</v>
      </c>
      <c r="F540" s="45">
        <v>0</v>
      </c>
      <c r="G540" s="46"/>
    </row>
    <row r="541" spans="1:7" x14ac:dyDescent="0.2">
      <c r="A541">
        <v>2990</v>
      </c>
      <c r="B541" s="33">
        <v>61907</v>
      </c>
      <c r="C541" s="45">
        <v>0</v>
      </c>
      <c r="D541" s="45">
        <v>0</v>
      </c>
      <c r="E541" s="45">
        <v>0</v>
      </c>
      <c r="F541" s="45">
        <v>0</v>
      </c>
      <c r="G541" s="46"/>
    </row>
    <row r="542" spans="1:7" x14ac:dyDescent="0.2">
      <c r="A542">
        <v>2990</v>
      </c>
      <c r="B542" s="33">
        <v>61908</v>
      </c>
      <c r="C542" s="45">
        <v>0</v>
      </c>
      <c r="D542" s="45">
        <v>0</v>
      </c>
      <c r="E542" s="45">
        <v>0</v>
      </c>
      <c r="F542" s="45">
        <v>0</v>
      </c>
      <c r="G542" s="46"/>
    </row>
    <row r="543" spans="1:7" x14ac:dyDescent="0.2">
      <c r="A543">
        <v>2990</v>
      </c>
      <c r="B543" s="33">
        <v>61909</v>
      </c>
      <c r="C543" s="45">
        <v>0</v>
      </c>
      <c r="D543" s="45">
        <v>0</v>
      </c>
      <c r="E543" s="45">
        <v>0</v>
      </c>
      <c r="F543" s="45">
        <v>0</v>
      </c>
      <c r="G543" s="46"/>
    </row>
    <row r="544" spans="1:7" x14ac:dyDescent="0.2">
      <c r="A544">
        <v>2990</v>
      </c>
      <c r="B544" s="33">
        <v>61910</v>
      </c>
      <c r="C544" s="45">
        <v>0</v>
      </c>
      <c r="D544" s="45">
        <v>0</v>
      </c>
      <c r="E544" s="45">
        <v>0</v>
      </c>
      <c r="F544" s="45">
        <v>0</v>
      </c>
      <c r="G544" s="46"/>
    </row>
    <row r="545" spans="1:7" x14ac:dyDescent="0.2">
      <c r="A545">
        <v>2990</v>
      </c>
      <c r="B545" s="33">
        <v>61911</v>
      </c>
      <c r="C545" s="45">
        <v>0</v>
      </c>
      <c r="D545" s="45">
        <v>0</v>
      </c>
      <c r="E545" s="45">
        <v>0</v>
      </c>
      <c r="F545" s="45">
        <v>0</v>
      </c>
      <c r="G545" s="46"/>
    </row>
    <row r="546" spans="1:7" x14ac:dyDescent="0.2">
      <c r="A546">
        <v>2990</v>
      </c>
      <c r="B546" s="33">
        <v>61912</v>
      </c>
      <c r="C546" s="45">
        <v>0</v>
      </c>
      <c r="D546" s="45">
        <v>0</v>
      </c>
      <c r="E546" s="45">
        <v>0</v>
      </c>
      <c r="F546" s="45">
        <v>0</v>
      </c>
      <c r="G546" s="46"/>
    </row>
    <row r="547" spans="1:7" x14ac:dyDescent="0.2">
      <c r="A547">
        <v>2990</v>
      </c>
      <c r="B547" s="33">
        <v>62001</v>
      </c>
      <c r="C547" s="45">
        <v>2033</v>
      </c>
      <c r="D547" s="45">
        <v>0</v>
      </c>
      <c r="E547" s="45">
        <v>2033</v>
      </c>
      <c r="F547" s="45">
        <v>0</v>
      </c>
      <c r="G547" s="46"/>
    </row>
    <row r="548" spans="1:7" x14ac:dyDescent="0.2">
      <c r="A548">
        <v>2990</v>
      </c>
      <c r="B548" s="33">
        <v>62002</v>
      </c>
      <c r="C548" s="45">
        <v>0</v>
      </c>
      <c r="D548" s="45">
        <v>1524</v>
      </c>
      <c r="E548" s="45">
        <v>0</v>
      </c>
      <c r="F548" s="45">
        <v>1524</v>
      </c>
      <c r="G548" s="46"/>
    </row>
    <row r="549" spans="1:7" x14ac:dyDescent="0.2">
      <c r="A549">
        <v>2990</v>
      </c>
      <c r="B549" s="33">
        <v>62101</v>
      </c>
      <c r="C549" s="45">
        <v>0</v>
      </c>
      <c r="D549" s="45">
        <v>0</v>
      </c>
      <c r="E549" s="45">
        <v>0</v>
      </c>
      <c r="F549" s="45">
        <v>0</v>
      </c>
      <c r="G549" s="46"/>
    </row>
    <row r="550" spans="1:7" x14ac:dyDescent="0.2">
      <c r="A550">
        <v>2990</v>
      </c>
      <c r="B550" s="33">
        <v>62102</v>
      </c>
      <c r="C550" s="45">
        <v>0</v>
      </c>
      <c r="D550" s="45">
        <v>0</v>
      </c>
      <c r="E550" s="45">
        <v>0</v>
      </c>
      <c r="F550" s="45">
        <v>0</v>
      </c>
      <c r="G550" s="46"/>
    </row>
    <row r="551" spans="1:7" x14ac:dyDescent="0.2">
      <c r="A551">
        <v>2990</v>
      </c>
      <c r="B551" s="33">
        <v>62103</v>
      </c>
      <c r="C551" s="45">
        <v>0</v>
      </c>
      <c r="D551" s="45">
        <v>0</v>
      </c>
      <c r="E551" s="45">
        <v>0</v>
      </c>
      <c r="F551" s="45">
        <v>0</v>
      </c>
      <c r="G551" s="46"/>
    </row>
    <row r="552" spans="1:7" x14ac:dyDescent="0.2">
      <c r="A552">
        <v>444</v>
      </c>
      <c r="B552" s="33">
        <v>60401</v>
      </c>
      <c r="C552" s="45">
        <v>109765</v>
      </c>
      <c r="D552" s="45">
        <v>0</v>
      </c>
      <c r="E552" s="45">
        <v>98365</v>
      </c>
      <c r="F552" s="45">
        <v>0</v>
      </c>
      <c r="G552" s="46"/>
    </row>
    <row r="553" spans="1:7" x14ac:dyDescent="0.2">
      <c r="A553">
        <v>444</v>
      </c>
      <c r="B553" s="33">
        <v>60404</v>
      </c>
      <c r="C553" s="45">
        <v>10210</v>
      </c>
      <c r="D553" s="45">
        <v>0</v>
      </c>
      <c r="E553" s="45">
        <v>10210</v>
      </c>
      <c r="F553" s="45">
        <v>0</v>
      </c>
      <c r="G553" s="46"/>
    </row>
    <row r="554" spans="1:7" x14ac:dyDescent="0.2">
      <c r="A554">
        <v>444</v>
      </c>
      <c r="B554" s="33">
        <v>60405</v>
      </c>
      <c r="C554" s="45">
        <v>0</v>
      </c>
      <c r="D554" s="45">
        <v>0</v>
      </c>
      <c r="E554" s="45">
        <v>0</v>
      </c>
      <c r="F554" s="45">
        <v>0</v>
      </c>
      <c r="G554" s="46"/>
    </row>
    <row r="555" spans="1:7" x14ac:dyDescent="0.2">
      <c r="A555">
        <v>444</v>
      </c>
      <c r="B555" s="33">
        <v>60414</v>
      </c>
      <c r="C555" s="45">
        <v>0</v>
      </c>
      <c r="D555" s="45">
        <v>33887</v>
      </c>
      <c r="E555" s="45">
        <v>0</v>
      </c>
      <c r="F555" s="45">
        <v>32637</v>
      </c>
      <c r="G555" s="46"/>
    </row>
    <row r="556" spans="1:7" x14ac:dyDescent="0.2">
      <c r="A556">
        <v>444</v>
      </c>
      <c r="B556" s="33">
        <v>60415</v>
      </c>
      <c r="C556" s="45">
        <v>96</v>
      </c>
      <c r="D556" s="45">
        <v>0</v>
      </c>
      <c r="E556" s="45">
        <v>96</v>
      </c>
      <c r="F556" s="45">
        <v>0</v>
      </c>
      <c r="G556" s="46"/>
    </row>
    <row r="557" spans="1:7" x14ac:dyDescent="0.2">
      <c r="A557">
        <v>444</v>
      </c>
      <c r="B557" s="33">
        <v>61901</v>
      </c>
      <c r="C557" s="45">
        <v>0</v>
      </c>
      <c r="D557" s="45">
        <v>0</v>
      </c>
      <c r="E557" s="45">
        <v>0</v>
      </c>
      <c r="F557" s="45">
        <v>0</v>
      </c>
      <c r="G557" s="46"/>
    </row>
    <row r="558" spans="1:7" x14ac:dyDescent="0.2">
      <c r="A558">
        <v>444</v>
      </c>
      <c r="B558" s="33">
        <v>61902</v>
      </c>
      <c r="C558" s="45">
        <v>0</v>
      </c>
      <c r="D558" s="45">
        <v>0</v>
      </c>
      <c r="E558" s="45">
        <v>0</v>
      </c>
      <c r="F558" s="45">
        <v>0</v>
      </c>
      <c r="G558" s="46"/>
    </row>
    <row r="559" spans="1:7" x14ac:dyDescent="0.2">
      <c r="A559">
        <v>444</v>
      </c>
      <c r="B559" s="33">
        <v>61903</v>
      </c>
      <c r="C559" s="45">
        <v>0</v>
      </c>
      <c r="D559" s="45">
        <v>0</v>
      </c>
      <c r="E559" s="45">
        <v>0</v>
      </c>
      <c r="F559" s="45">
        <v>0</v>
      </c>
      <c r="G559" s="46"/>
    </row>
    <row r="560" spans="1:7" x14ac:dyDescent="0.2">
      <c r="A560">
        <v>444</v>
      </c>
      <c r="B560" s="33">
        <v>61904</v>
      </c>
      <c r="C560" s="45">
        <v>0</v>
      </c>
      <c r="D560" s="45">
        <v>0</v>
      </c>
      <c r="E560" s="45">
        <v>0</v>
      </c>
      <c r="F560" s="45">
        <v>0</v>
      </c>
      <c r="G560" s="46"/>
    </row>
    <row r="561" spans="1:7" x14ac:dyDescent="0.2">
      <c r="A561">
        <v>444</v>
      </c>
      <c r="B561" s="33">
        <v>61905</v>
      </c>
      <c r="C561" s="45">
        <v>0</v>
      </c>
      <c r="D561" s="45">
        <v>0</v>
      </c>
      <c r="E561" s="45">
        <v>0</v>
      </c>
      <c r="F561" s="45">
        <v>0</v>
      </c>
      <c r="G561" s="46"/>
    </row>
    <row r="562" spans="1:7" x14ac:dyDescent="0.2">
      <c r="A562">
        <v>444</v>
      </c>
      <c r="B562" s="33">
        <v>61906</v>
      </c>
      <c r="C562" s="45">
        <v>0</v>
      </c>
      <c r="D562" s="45">
        <v>0</v>
      </c>
      <c r="E562" s="45">
        <v>0</v>
      </c>
      <c r="F562" s="45">
        <v>0</v>
      </c>
      <c r="G562" s="46"/>
    </row>
    <row r="563" spans="1:7" x14ac:dyDescent="0.2">
      <c r="A563">
        <v>444</v>
      </c>
      <c r="B563" s="33">
        <v>61907</v>
      </c>
      <c r="C563" s="45">
        <v>0</v>
      </c>
      <c r="D563" s="45">
        <v>0</v>
      </c>
      <c r="E563" s="45">
        <v>0</v>
      </c>
      <c r="F563" s="45">
        <v>0</v>
      </c>
      <c r="G563" s="46"/>
    </row>
    <row r="564" spans="1:7" x14ac:dyDescent="0.2">
      <c r="A564">
        <v>444</v>
      </c>
      <c r="B564" s="33">
        <v>61908</v>
      </c>
      <c r="C564" s="45">
        <v>0</v>
      </c>
      <c r="D564" s="45">
        <v>0</v>
      </c>
      <c r="E564" s="45">
        <v>0</v>
      </c>
      <c r="F564" s="45">
        <v>0</v>
      </c>
      <c r="G564" s="46"/>
    </row>
    <row r="565" spans="1:7" x14ac:dyDescent="0.2">
      <c r="A565">
        <v>444</v>
      </c>
      <c r="B565" s="33">
        <v>61909</v>
      </c>
      <c r="C565" s="45">
        <v>0</v>
      </c>
      <c r="D565" s="45">
        <v>0</v>
      </c>
      <c r="E565" s="45">
        <v>0</v>
      </c>
      <c r="F565" s="45">
        <v>0</v>
      </c>
      <c r="G565" s="46"/>
    </row>
    <row r="566" spans="1:7" x14ac:dyDescent="0.2">
      <c r="A566">
        <v>444</v>
      </c>
      <c r="B566" s="33">
        <v>61910</v>
      </c>
      <c r="C566" s="45">
        <v>0</v>
      </c>
      <c r="D566" s="45">
        <v>0</v>
      </c>
      <c r="E566" s="45">
        <v>0</v>
      </c>
      <c r="F566" s="45">
        <v>0</v>
      </c>
      <c r="G566" s="46"/>
    </row>
    <row r="567" spans="1:7" x14ac:dyDescent="0.2">
      <c r="A567">
        <v>444</v>
      </c>
      <c r="B567" s="33">
        <v>61911</v>
      </c>
      <c r="C567" s="45">
        <v>0</v>
      </c>
      <c r="D567" s="45">
        <v>0</v>
      </c>
      <c r="E567" s="45">
        <v>0</v>
      </c>
      <c r="F567" s="45">
        <v>0</v>
      </c>
      <c r="G567" s="46"/>
    </row>
    <row r="568" spans="1:7" x14ac:dyDescent="0.2">
      <c r="A568">
        <v>444</v>
      </c>
      <c r="B568" s="33">
        <v>61912</v>
      </c>
      <c r="C568" s="45">
        <v>0</v>
      </c>
      <c r="D568" s="45">
        <v>0</v>
      </c>
      <c r="E568" s="45">
        <v>0</v>
      </c>
      <c r="F568" s="45">
        <v>0</v>
      </c>
      <c r="G568" s="46"/>
    </row>
    <row r="569" spans="1:7" x14ac:dyDescent="0.2">
      <c r="A569">
        <v>444</v>
      </c>
      <c r="B569" s="33">
        <v>62001</v>
      </c>
      <c r="C569" s="45">
        <v>0</v>
      </c>
      <c r="D569" s="45">
        <v>0</v>
      </c>
      <c r="E569" s="45">
        <v>0</v>
      </c>
      <c r="F569" s="45">
        <v>0</v>
      </c>
      <c r="G569" s="46"/>
    </row>
    <row r="570" spans="1:7" x14ac:dyDescent="0.2">
      <c r="A570">
        <v>444</v>
      </c>
      <c r="B570" s="33">
        <v>62002</v>
      </c>
      <c r="C570" s="45">
        <v>0</v>
      </c>
      <c r="D570" s="45">
        <v>0</v>
      </c>
      <c r="E570" s="45">
        <v>0</v>
      </c>
      <c r="F570" s="45">
        <v>0</v>
      </c>
      <c r="G570" s="46"/>
    </row>
    <row r="571" spans="1:7" x14ac:dyDescent="0.2">
      <c r="A571">
        <v>444</v>
      </c>
      <c r="B571" s="33">
        <v>62101</v>
      </c>
      <c r="C571" s="45">
        <v>0</v>
      </c>
      <c r="D571" s="45">
        <v>0</v>
      </c>
      <c r="E571" s="45">
        <v>0</v>
      </c>
      <c r="F571" s="45">
        <v>0</v>
      </c>
      <c r="G571" s="46"/>
    </row>
    <row r="572" spans="1:7" x14ac:dyDescent="0.2">
      <c r="A572">
        <v>444</v>
      </c>
      <c r="B572" s="33">
        <v>62102</v>
      </c>
      <c r="C572" s="45">
        <v>0</v>
      </c>
      <c r="D572" s="45">
        <v>0</v>
      </c>
      <c r="E572" s="45">
        <v>0</v>
      </c>
      <c r="F572" s="45">
        <v>0</v>
      </c>
      <c r="G572" s="46"/>
    </row>
    <row r="573" spans="1:7" x14ac:dyDescent="0.2">
      <c r="A573">
        <v>444</v>
      </c>
      <c r="B573" s="33">
        <v>62103</v>
      </c>
      <c r="C573" s="45">
        <v>0</v>
      </c>
      <c r="D573" s="45">
        <v>0</v>
      </c>
      <c r="E573" s="45">
        <v>0</v>
      </c>
      <c r="F573" s="45">
        <v>0</v>
      </c>
      <c r="G573" s="46"/>
    </row>
    <row r="574" spans="1:7" x14ac:dyDescent="0.2">
      <c r="A574">
        <v>3176</v>
      </c>
      <c r="B574" s="33">
        <v>60401</v>
      </c>
      <c r="C574" s="45">
        <v>126230</v>
      </c>
      <c r="D574" s="45">
        <v>0</v>
      </c>
      <c r="E574" s="45">
        <v>108405</v>
      </c>
      <c r="F574" s="45">
        <v>0</v>
      </c>
      <c r="G574" s="46"/>
    </row>
    <row r="575" spans="1:7" x14ac:dyDescent="0.2">
      <c r="A575">
        <v>3176</v>
      </c>
      <c r="B575" s="33">
        <v>60404</v>
      </c>
      <c r="C575" s="45">
        <v>0</v>
      </c>
      <c r="D575" s="45">
        <v>0</v>
      </c>
      <c r="E575" s="45">
        <v>0</v>
      </c>
      <c r="F575" s="45">
        <v>0</v>
      </c>
      <c r="G575" s="46"/>
    </row>
    <row r="576" spans="1:7" x14ac:dyDescent="0.2">
      <c r="A576">
        <v>3176</v>
      </c>
      <c r="B576" s="33">
        <v>60405</v>
      </c>
      <c r="C576" s="45">
        <v>0</v>
      </c>
      <c r="D576" s="45">
        <v>0</v>
      </c>
      <c r="E576" s="45">
        <v>0</v>
      </c>
      <c r="F576" s="45">
        <v>0</v>
      </c>
      <c r="G576" s="46"/>
    </row>
    <row r="577" spans="1:7" x14ac:dyDescent="0.2">
      <c r="A577">
        <v>3176</v>
      </c>
      <c r="B577" s="33">
        <v>60414</v>
      </c>
      <c r="C577" s="45">
        <v>0</v>
      </c>
      <c r="D577" s="45">
        <v>105626</v>
      </c>
      <c r="E577" s="45">
        <v>0</v>
      </c>
      <c r="F577" s="45">
        <v>88530</v>
      </c>
      <c r="G577" s="46"/>
    </row>
    <row r="578" spans="1:7" x14ac:dyDescent="0.2">
      <c r="A578">
        <v>3176</v>
      </c>
      <c r="B578" s="33">
        <v>60415</v>
      </c>
      <c r="C578" s="45">
        <v>0</v>
      </c>
      <c r="D578" s="45">
        <v>0</v>
      </c>
      <c r="E578" s="45">
        <v>0</v>
      </c>
      <c r="F578" s="45">
        <v>0</v>
      </c>
      <c r="G578" s="46"/>
    </row>
    <row r="579" spans="1:7" x14ac:dyDescent="0.2">
      <c r="A579">
        <v>3176</v>
      </c>
      <c r="B579" s="33">
        <v>61901</v>
      </c>
      <c r="C579" s="45">
        <v>0</v>
      </c>
      <c r="D579" s="45">
        <v>0</v>
      </c>
      <c r="E579" s="45">
        <v>0</v>
      </c>
      <c r="F579" s="45">
        <v>0</v>
      </c>
      <c r="G579" s="46"/>
    </row>
    <row r="580" spans="1:7" x14ac:dyDescent="0.2">
      <c r="A580">
        <v>3176</v>
      </c>
      <c r="B580" s="33">
        <v>61902</v>
      </c>
      <c r="C580" s="45">
        <v>0</v>
      </c>
      <c r="D580" s="45">
        <v>0</v>
      </c>
      <c r="E580" s="45">
        <v>0</v>
      </c>
      <c r="F580" s="45">
        <v>0</v>
      </c>
      <c r="G580" s="46"/>
    </row>
    <row r="581" spans="1:7" x14ac:dyDescent="0.2">
      <c r="A581">
        <v>3176</v>
      </c>
      <c r="B581" s="33">
        <v>61903</v>
      </c>
      <c r="C581" s="45">
        <v>0</v>
      </c>
      <c r="D581" s="45">
        <v>0</v>
      </c>
      <c r="E581" s="45">
        <v>0</v>
      </c>
      <c r="F581" s="45">
        <v>0</v>
      </c>
      <c r="G581" s="46"/>
    </row>
    <row r="582" spans="1:7" x14ac:dyDescent="0.2">
      <c r="A582">
        <v>3176</v>
      </c>
      <c r="B582" s="33">
        <v>61904</v>
      </c>
      <c r="C582" s="45">
        <v>0</v>
      </c>
      <c r="D582" s="45">
        <v>0</v>
      </c>
      <c r="E582" s="45">
        <v>0</v>
      </c>
      <c r="F582" s="45">
        <v>0</v>
      </c>
      <c r="G582" s="46"/>
    </row>
    <row r="583" spans="1:7" x14ac:dyDescent="0.2">
      <c r="A583">
        <v>3176</v>
      </c>
      <c r="B583" s="33">
        <v>61905</v>
      </c>
      <c r="C583" s="45">
        <v>870270</v>
      </c>
      <c r="D583" s="45">
        <v>0</v>
      </c>
      <c r="E583" s="45">
        <v>870270</v>
      </c>
      <c r="F583" s="45">
        <v>0</v>
      </c>
      <c r="G583" s="46"/>
    </row>
    <row r="584" spans="1:7" x14ac:dyDescent="0.2">
      <c r="A584">
        <v>3176</v>
      </c>
      <c r="B584" s="33">
        <v>61906</v>
      </c>
      <c r="C584" s="45">
        <v>65000</v>
      </c>
      <c r="D584" s="45">
        <v>0</v>
      </c>
      <c r="E584" s="45">
        <v>65000</v>
      </c>
      <c r="F584" s="45">
        <v>0</v>
      </c>
      <c r="G584" s="46"/>
    </row>
    <row r="585" spans="1:7" x14ac:dyDescent="0.2">
      <c r="A585">
        <v>3176</v>
      </c>
      <c r="B585" s="33">
        <v>61907</v>
      </c>
      <c r="C585" s="45">
        <v>81134</v>
      </c>
      <c r="D585" s="45">
        <v>0</v>
      </c>
      <c r="E585" s="45">
        <v>81134</v>
      </c>
      <c r="F585" s="45">
        <v>0</v>
      </c>
      <c r="G585" s="46"/>
    </row>
    <row r="586" spans="1:7" x14ac:dyDescent="0.2">
      <c r="A586">
        <v>3176</v>
      </c>
      <c r="B586" s="33">
        <v>61908</v>
      </c>
      <c r="C586" s="45">
        <v>2205426</v>
      </c>
      <c r="D586" s="45">
        <v>0</v>
      </c>
      <c r="E586" s="45">
        <v>2205426</v>
      </c>
      <c r="F586" s="45">
        <v>0</v>
      </c>
      <c r="G586" s="46"/>
    </row>
    <row r="587" spans="1:7" x14ac:dyDescent="0.2">
      <c r="A587">
        <v>3176</v>
      </c>
      <c r="B587" s="33">
        <v>61909</v>
      </c>
      <c r="C587" s="45">
        <v>0</v>
      </c>
      <c r="D587" s="45">
        <v>0</v>
      </c>
      <c r="E587" s="45">
        <v>0</v>
      </c>
      <c r="F587" s="45">
        <v>0</v>
      </c>
      <c r="G587" s="46"/>
    </row>
    <row r="588" spans="1:7" x14ac:dyDescent="0.2">
      <c r="A588">
        <v>3176</v>
      </c>
      <c r="B588" s="33">
        <v>61910</v>
      </c>
      <c r="C588" s="45">
        <v>0</v>
      </c>
      <c r="D588" s="45">
        <v>0</v>
      </c>
      <c r="E588" s="45">
        <v>0</v>
      </c>
      <c r="F588" s="45">
        <v>0</v>
      </c>
      <c r="G588" s="46"/>
    </row>
    <row r="589" spans="1:7" x14ac:dyDescent="0.2">
      <c r="A589">
        <v>3176</v>
      </c>
      <c r="B589" s="33">
        <v>61911</v>
      </c>
      <c r="C589" s="45">
        <v>0</v>
      </c>
      <c r="D589" s="45">
        <v>0</v>
      </c>
      <c r="E589" s="45">
        <v>0</v>
      </c>
      <c r="F589" s="45">
        <v>0</v>
      </c>
      <c r="G589" s="46"/>
    </row>
    <row r="590" spans="1:7" x14ac:dyDescent="0.2">
      <c r="A590">
        <v>3176</v>
      </c>
      <c r="B590" s="33">
        <v>61912</v>
      </c>
      <c r="C590" s="45">
        <v>0</v>
      </c>
      <c r="D590" s="45">
        <v>0</v>
      </c>
      <c r="E590" s="45">
        <v>0</v>
      </c>
      <c r="F590" s="45">
        <v>0</v>
      </c>
      <c r="G590" s="46"/>
    </row>
    <row r="591" spans="1:7" x14ac:dyDescent="0.2">
      <c r="A591">
        <v>3176</v>
      </c>
      <c r="B591" s="33">
        <v>62001</v>
      </c>
      <c r="C591" s="45">
        <v>264143</v>
      </c>
      <c r="D591" s="45">
        <v>0</v>
      </c>
      <c r="E591" s="45">
        <v>300156</v>
      </c>
      <c r="F591" s="45">
        <v>0</v>
      </c>
      <c r="G591" s="46"/>
    </row>
    <row r="592" spans="1:7" x14ac:dyDescent="0.2">
      <c r="A592">
        <v>3176</v>
      </c>
      <c r="B592" s="33">
        <v>62002</v>
      </c>
      <c r="C592" s="45">
        <v>0</v>
      </c>
      <c r="D592" s="45">
        <v>0</v>
      </c>
      <c r="E592" s="45">
        <v>0</v>
      </c>
      <c r="F592" s="45">
        <v>0</v>
      </c>
      <c r="G592" s="46"/>
    </row>
    <row r="593" spans="1:7" x14ac:dyDescent="0.2">
      <c r="A593">
        <v>3176</v>
      </c>
      <c r="B593" s="33">
        <v>62101</v>
      </c>
      <c r="C593" s="45">
        <v>0</v>
      </c>
      <c r="D593" s="45">
        <v>0</v>
      </c>
      <c r="E593" s="45">
        <v>0</v>
      </c>
      <c r="F593" s="45">
        <v>0</v>
      </c>
      <c r="G593" s="46"/>
    </row>
    <row r="594" spans="1:7" x14ac:dyDescent="0.2">
      <c r="A594">
        <v>3176</v>
      </c>
      <c r="B594" s="33">
        <v>62102</v>
      </c>
      <c r="C594" s="45">
        <v>0</v>
      </c>
      <c r="D594" s="45">
        <v>0</v>
      </c>
      <c r="E594" s="45">
        <v>0</v>
      </c>
      <c r="F594" s="45">
        <v>0</v>
      </c>
      <c r="G594" s="46"/>
    </row>
    <row r="595" spans="1:7" x14ac:dyDescent="0.2">
      <c r="A595">
        <v>3176</v>
      </c>
      <c r="B595" s="33">
        <v>62103</v>
      </c>
      <c r="C595" s="45">
        <v>0</v>
      </c>
      <c r="D595" s="45">
        <v>0</v>
      </c>
      <c r="E595" s="45">
        <v>0</v>
      </c>
      <c r="F595" s="45">
        <v>0</v>
      </c>
      <c r="G595" s="46"/>
    </row>
    <row r="596" spans="1:7" x14ac:dyDescent="0.2">
      <c r="A596">
        <v>436</v>
      </c>
      <c r="B596" s="33">
        <v>60401</v>
      </c>
      <c r="C596" s="45">
        <v>17560091</v>
      </c>
      <c r="D596" s="45">
        <v>0</v>
      </c>
      <c r="E596" s="45">
        <v>17777442</v>
      </c>
      <c r="F596" s="45">
        <v>0</v>
      </c>
      <c r="G596" s="46"/>
    </row>
    <row r="597" spans="1:7" x14ac:dyDescent="0.2">
      <c r="A597">
        <v>436</v>
      </c>
      <c r="B597" s="33">
        <v>60404</v>
      </c>
      <c r="C597" s="45">
        <v>545421</v>
      </c>
      <c r="D597" s="45">
        <v>0</v>
      </c>
      <c r="E597" s="45">
        <v>545421</v>
      </c>
      <c r="F597" s="45">
        <v>0</v>
      </c>
      <c r="G597" s="46"/>
    </row>
    <row r="598" spans="1:7" x14ac:dyDescent="0.2">
      <c r="A598">
        <v>436</v>
      </c>
      <c r="B598" s="33">
        <v>60405</v>
      </c>
      <c r="C598" s="45">
        <v>0</v>
      </c>
      <c r="D598" s="45">
        <v>165408</v>
      </c>
      <c r="E598" s="45">
        <v>0</v>
      </c>
      <c r="F598" s="45">
        <v>179949</v>
      </c>
      <c r="G598" s="46"/>
    </row>
    <row r="599" spans="1:7" x14ac:dyDescent="0.2">
      <c r="A599">
        <v>436</v>
      </c>
      <c r="B599" s="33">
        <v>60414</v>
      </c>
      <c r="C599" s="45">
        <v>0</v>
      </c>
      <c r="D599" s="45">
        <v>6266635</v>
      </c>
      <c r="E599" s="45">
        <v>0</v>
      </c>
      <c r="F599" s="45">
        <v>6434774</v>
      </c>
      <c r="G599" s="46"/>
    </row>
    <row r="600" spans="1:7" x14ac:dyDescent="0.2">
      <c r="A600">
        <v>436</v>
      </c>
      <c r="B600" s="33">
        <v>60415</v>
      </c>
      <c r="C600" s="45">
        <v>24162</v>
      </c>
      <c r="D600" s="45">
        <v>0</v>
      </c>
      <c r="E600" s="45">
        <v>49903</v>
      </c>
      <c r="F600" s="45">
        <v>0</v>
      </c>
      <c r="G600" s="46"/>
    </row>
    <row r="601" spans="1:7" x14ac:dyDescent="0.2">
      <c r="A601">
        <v>436</v>
      </c>
      <c r="B601" s="33">
        <v>61901</v>
      </c>
      <c r="C601" s="45">
        <v>0</v>
      </c>
      <c r="D601" s="45">
        <v>0</v>
      </c>
      <c r="E601" s="45">
        <v>0</v>
      </c>
      <c r="F601" s="45">
        <v>0</v>
      </c>
      <c r="G601" s="46"/>
    </row>
    <row r="602" spans="1:7" x14ac:dyDescent="0.2">
      <c r="A602">
        <v>436</v>
      </c>
      <c r="B602" s="33">
        <v>61902</v>
      </c>
      <c r="C602" s="45">
        <v>0</v>
      </c>
      <c r="D602" s="45">
        <v>0</v>
      </c>
      <c r="E602" s="45">
        <v>0</v>
      </c>
      <c r="F602" s="45">
        <v>0</v>
      </c>
      <c r="G602" s="46"/>
    </row>
    <row r="603" spans="1:7" x14ac:dyDescent="0.2">
      <c r="A603">
        <v>436</v>
      </c>
      <c r="B603" s="33">
        <v>61903</v>
      </c>
      <c r="C603" s="45">
        <v>0</v>
      </c>
      <c r="D603" s="45">
        <v>0</v>
      </c>
      <c r="E603" s="45">
        <v>0</v>
      </c>
      <c r="F603" s="45">
        <v>0</v>
      </c>
      <c r="G603" s="46"/>
    </row>
    <row r="604" spans="1:7" x14ac:dyDescent="0.2">
      <c r="A604">
        <v>436</v>
      </c>
      <c r="B604" s="33">
        <v>61904</v>
      </c>
      <c r="C604" s="45">
        <v>0</v>
      </c>
      <c r="D604" s="45">
        <v>0</v>
      </c>
      <c r="E604" s="45">
        <v>0</v>
      </c>
      <c r="F604" s="45">
        <v>0</v>
      </c>
      <c r="G604" s="46"/>
    </row>
    <row r="605" spans="1:7" x14ac:dyDescent="0.2">
      <c r="A605">
        <v>436</v>
      </c>
      <c r="B605" s="33">
        <v>61905</v>
      </c>
      <c r="C605" s="45">
        <v>910000</v>
      </c>
      <c r="D605" s="45">
        <v>0</v>
      </c>
      <c r="E605" s="45">
        <v>910000</v>
      </c>
      <c r="F605" s="45">
        <v>0</v>
      </c>
      <c r="G605" s="46"/>
    </row>
    <row r="606" spans="1:7" x14ac:dyDescent="0.2">
      <c r="A606">
        <v>436</v>
      </c>
      <c r="B606" s="33">
        <v>61906</v>
      </c>
      <c r="C606" s="45">
        <v>0</v>
      </c>
      <c r="D606" s="45">
        <v>0</v>
      </c>
      <c r="E606" s="45">
        <v>0</v>
      </c>
      <c r="F606" s="45">
        <v>0</v>
      </c>
      <c r="G606" s="46"/>
    </row>
    <row r="607" spans="1:7" x14ac:dyDescent="0.2">
      <c r="A607">
        <v>436</v>
      </c>
      <c r="B607" s="33">
        <v>61907</v>
      </c>
      <c r="C607" s="45">
        <v>80300</v>
      </c>
      <c r="D607" s="45">
        <v>0</v>
      </c>
      <c r="E607" s="45">
        <v>80300</v>
      </c>
      <c r="F607" s="45">
        <v>0</v>
      </c>
      <c r="G607" s="46"/>
    </row>
    <row r="608" spans="1:7" x14ac:dyDescent="0.2">
      <c r="A608">
        <v>436</v>
      </c>
      <c r="B608" s="33">
        <v>61908</v>
      </c>
      <c r="C608" s="45">
        <v>225900</v>
      </c>
      <c r="D608" s="45">
        <v>0</v>
      </c>
      <c r="E608" s="45">
        <v>225900</v>
      </c>
      <c r="F608" s="45">
        <v>0</v>
      </c>
      <c r="G608" s="46"/>
    </row>
    <row r="609" spans="1:7" x14ac:dyDescent="0.2">
      <c r="A609">
        <v>436</v>
      </c>
      <c r="B609" s="33">
        <v>61909</v>
      </c>
      <c r="C609" s="45">
        <v>0</v>
      </c>
      <c r="D609" s="45">
        <v>0</v>
      </c>
      <c r="E609" s="45">
        <v>0</v>
      </c>
      <c r="F609" s="45">
        <v>0</v>
      </c>
      <c r="G609" s="46"/>
    </row>
    <row r="610" spans="1:7" x14ac:dyDescent="0.2">
      <c r="A610">
        <v>436</v>
      </c>
      <c r="B610" s="33">
        <v>61910</v>
      </c>
      <c r="C610" s="45">
        <v>0</v>
      </c>
      <c r="D610" s="45">
        <v>0</v>
      </c>
      <c r="E610" s="45">
        <v>0</v>
      </c>
      <c r="F610" s="45">
        <v>0</v>
      </c>
      <c r="G610" s="46"/>
    </row>
    <row r="611" spans="1:7" x14ac:dyDescent="0.2">
      <c r="A611">
        <v>436</v>
      </c>
      <c r="B611" s="33">
        <v>61911</v>
      </c>
      <c r="C611" s="45">
        <v>0</v>
      </c>
      <c r="D611" s="45">
        <v>0</v>
      </c>
      <c r="E611" s="45">
        <v>0</v>
      </c>
      <c r="F611" s="45">
        <v>0</v>
      </c>
      <c r="G611" s="46"/>
    </row>
    <row r="612" spans="1:7" x14ac:dyDescent="0.2">
      <c r="A612">
        <v>436</v>
      </c>
      <c r="B612" s="33">
        <v>61912</v>
      </c>
      <c r="C612" s="45">
        <v>0</v>
      </c>
      <c r="D612" s="45">
        <v>0</v>
      </c>
      <c r="E612" s="45">
        <v>0</v>
      </c>
      <c r="F612" s="45">
        <v>0</v>
      </c>
      <c r="G612" s="46"/>
    </row>
    <row r="613" spans="1:7" x14ac:dyDescent="0.2">
      <c r="A613">
        <v>436</v>
      </c>
      <c r="B613" s="33">
        <v>62001</v>
      </c>
      <c r="C613" s="45">
        <v>331177</v>
      </c>
      <c r="D613" s="45">
        <v>0</v>
      </c>
      <c r="E613" s="45">
        <v>328227</v>
      </c>
      <c r="F613" s="45">
        <v>0</v>
      </c>
      <c r="G613" s="46"/>
    </row>
    <row r="614" spans="1:7" x14ac:dyDescent="0.2">
      <c r="A614">
        <v>436</v>
      </c>
      <c r="B614" s="33">
        <v>62002</v>
      </c>
      <c r="C614" s="45">
        <v>0</v>
      </c>
      <c r="D614" s="45">
        <v>160478</v>
      </c>
      <c r="E614" s="45">
        <v>0</v>
      </c>
      <c r="F614" s="45">
        <v>160155</v>
      </c>
      <c r="G614" s="46"/>
    </row>
    <row r="615" spans="1:7" x14ac:dyDescent="0.2">
      <c r="A615">
        <v>436</v>
      </c>
      <c r="B615" s="33">
        <v>62101</v>
      </c>
      <c r="C615" s="45">
        <v>0</v>
      </c>
      <c r="D615" s="45">
        <v>0</v>
      </c>
      <c r="E615" s="45">
        <v>0</v>
      </c>
      <c r="F615" s="45">
        <v>0</v>
      </c>
      <c r="G615" s="46"/>
    </row>
    <row r="616" spans="1:7" x14ac:dyDescent="0.2">
      <c r="A616">
        <v>436</v>
      </c>
      <c r="B616" s="33">
        <v>62102</v>
      </c>
      <c r="C616" s="45">
        <v>0</v>
      </c>
      <c r="D616" s="45">
        <v>0</v>
      </c>
      <c r="E616" s="45">
        <v>0</v>
      </c>
      <c r="F616" s="45">
        <v>0</v>
      </c>
      <c r="G616" s="46"/>
    </row>
    <row r="617" spans="1:7" x14ac:dyDescent="0.2">
      <c r="A617">
        <v>436</v>
      </c>
      <c r="B617" s="33">
        <v>62103</v>
      </c>
      <c r="C617" s="45">
        <v>0</v>
      </c>
      <c r="D617" s="45">
        <v>0</v>
      </c>
      <c r="E617" s="45">
        <v>0</v>
      </c>
      <c r="F617" s="45">
        <v>0</v>
      </c>
      <c r="G617" s="46"/>
    </row>
    <row r="618" spans="1:7" x14ac:dyDescent="0.2">
      <c r="A618">
        <v>3224</v>
      </c>
      <c r="B618" s="33">
        <v>60401</v>
      </c>
      <c r="C618" s="45">
        <v>27976</v>
      </c>
      <c r="D618" s="45">
        <v>0</v>
      </c>
      <c r="E618" s="45">
        <v>35932</v>
      </c>
      <c r="F618" s="45">
        <v>0</v>
      </c>
      <c r="G618" s="46"/>
    </row>
    <row r="619" spans="1:7" x14ac:dyDescent="0.2">
      <c r="A619">
        <v>3224</v>
      </c>
      <c r="B619" s="33">
        <v>60404</v>
      </c>
      <c r="C619" s="45">
        <v>0</v>
      </c>
      <c r="D619" s="45">
        <v>0</v>
      </c>
      <c r="E619" s="45">
        <v>0</v>
      </c>
      <c r="F619" s="45">
        <v>0</v>
      </c>
      <c r="G619" s="46"/>
    </row>
    <row r="620" spans="1:7" x14ac:dyDescent="0.2">
      <c r="A620">
        <v>3224</v>
      </c>
      <c r="B620" s="33">
        <v>60405</v>
      </c>
      <c r="C620" s="45">
        <v>0</v>
      </c>
      <c r="D620" s="45">
        <v>0</v>
      </c>
      <c r="E620" s="45">
        <v>0</v>
      </c>
      <c r="F620" s="45">
        <v>0</v>
      </c>
      <c r="G620" s="46"/>
    </row>
    <row r="621" spans="1:7" x14ac:dyDescent="0.2">
      <c r="A621">
        <v>3224</v>
      </c>
      <c r="B621" s="33">
        <v>60414</v>
      </c>
      <c r="C621" s="45">
        <v>0</v>
      </c>
      <c r="D621" s="45">
        <v>21387</v>
      </c>
      <c r="E621" s="45">
        <v>0</v>
      </c>
      <c r="F621" s="45">
        <v>22302</v>
      </c>
      <c r="G621" s="46"/>
    </row>
    <row r="622" spans="1:7" x14ac:dyDescent="0.2">
      <c r="A622">
        <v>3224</v>
      </c>
      <c r="B622" s="33">
        <v>60415</v>
      </c>
      <c r="C622" s="45">
        <v>7410</v>
      </c>
      <c r="D622" s="45">
        <v>0</v>
      </c>
      <c r="E622" s="45">
        <v>216</v>
      </c>
      <c r="F622" s="45">
        <v>0</v>
      </c>
      <c r="G622" s="46"/>
    </row>
    <row r="623" spans="1:7" x14ac:dyDescent="0.2">
      <c r="A623">
        <v>3224</v>
      </c>
      <c r="B623" s="33">
        <v>61901</v>
      </c>
      <c r="C623" s="45">
        <v>0</v>
      </c>
      <c r="D623" s="45">
        <v>0</v>
      </c>
      <c r="E623" s="45">
        <v>0</v>
      </c>
      <c r="F623" s="45">
        <v>0</v>
      </c>
      <c r="G623" s="46"/>
    </row>
    <row r="624" spans="1:7" x14ac:dyDescent="0.2">
      <c r="A624">
        <v>3224</v>
      </c>
      <c r="B624" s="33">
        <v>61902</v>
      </c>
      <c r="C624" s="45">
        <v>0</v>
      </c>
      <c r="D624" s="45">
        <v>0</v>
      </c>
      <c r="E624" s="45">
        <v>0</v>
      </c>
      <c r="F624" s="45">
        <v>0</v>
      </c>
      <c r="G624" s="46"/>
    </row>
    <row r="625" spans="1:7" x14ac:dyDescent="0.2">
      <c r="A625">
        <v>3224</v>
      </c>
      <c r="B625" s="33">
        <v>61903</v>
      </c>
      <c r="C625" s="45">
        <v>0</v>
      </c>
      <c r="D625" s="45">
        <v>0</v>
      </c>
      <c r="E625" s="45">
        <v>0</v>
      </c>
      <c r="F625" s="45">
        <v>0</v>
      </c>
      <c r="G625" s="46"/>
    </row>
    <row r="626" spans="1:7" x14ac:dyDescent="0.2">
      <c r="A626">
        <v>3224</v>
      </c>
      <c r="B626" s="33">
        <v>61904</v>
      </c>
      <c r="C626" s="45">
        <v>0</v>
      </c>
      <c r="D626" s="45">
        <v>0</v>
      </c>
      <c r="E626" s="45">
        <v>0</v>
      </c>
      <c r="F626" s="45">
        <v>0</v>
      </c>
      <c r="G626" s="46"/>
    </row>
    <row r="627" spans="1:7" x14ac:dyDescent="0.2">
      <c r="A627">
        <v>3224</v>
      </c>
      <c r="B627" s="33">
        <v>61905</v>
      </c>
      <c r="C627" s="45">
        <v>0</v>
      </c>
      <c r="D627" s="45">
        <v>0</v>
      </c>
      <c r="E627" s="45">
        <v>0</v>
      </c>
      <c r="F627" s="45">
        <v>0</v>
      </c>
      <c r="G627" s="46"/>
    </row>
    <row r="628" spans="1:7" x14ac:dyDescent="0.2">
      <c r="A628">
        <v>3224</v>
      </c>
      <c r="B628" s="33">
        <v>61906</v>
      </c>
      <c r="C628" s="45">
        <v>0</v>
      </c>
      <c r="D628" s="45">
        <v>0</v>
      </c>
      <c r="E628" s="45">
        <v>0</v>
      </c>
      <c r="F628" s="45">
        <v>0</v>
      </c>
      <c r="G628" s="46"/>
    </row>
    <row r="629" spans="1:7" x14ac:dyDescent="0.2">
      <c r="A629">
        <v>3224</v>
      </c>
      <c r="B629" s="33">
        <v>61907</v>
      </c>
      <c r="C629" s="45">
        <v>0</v>
      </c>
      <c r="D629" s="45">
        <v>0</v>
      </c>
      <c r="E629" s="45">
        <v>0</v>
      </c>
      <c r="F629" s="45">
        <v>0</v>
      </c>
      <c r="G629" s="46"/>
    </row>
    <row r="630" spans="1:7" x14ac:dyDescent="0.2">
      <c r="A630">
        <v>3224</v>
      </c>
      <c r="B630" s="33">
        <v>61908</v>
      </c>
      <c r="C630" s="45">
        <v>0</v>
      </c>
      <c r="D630" s="45">
        <v>0</v>
      </c>
      <c r="E630" s="45">
        <v>0</v>
      </c>
      <c r="F630" s="45">
        <v>0</v>
      </c>
      <c r="G630" s="46"/>
    </row>
    <row r="631" spans="1:7" x14ac:dyDescent="0.2">
      <c r="A631">
        <v>3224</v>
      </c>
      <c r="B631" s="33">
        <v>61909</v>
      </c>
      <c r="C631" s="45">
        <v>0</v>
      </c>
      <c r="D631" s="45">
        <v>0</v>
      </c>
      <c r="E631" s="45">
        <v>0</v>
      </c>
      <c r="F631" s="45">
        <v>0</v>
      </c>
      <c r="G631" s="46"/>
    </row>
    <row r="632" spans="1:7" x14ac:dyDescent="0.2">
      <c r="A632">
        <v>3224</v>
      </c>
      <c r="B632" s="33">
        <v>61910</v>
      </c>
      <c r="C632" s="45">
        <v>0</v>
      </c>
      <c r="D632" s="45">
        <v>0</v>
      </c>
      <c r="E632" s="45">
        <v>0</v>
      </c>
      <c r="F632" s="45">
        <v>0</v>
      </c>
      <c r="G632" s="46"/>
    </row>
    <row r="633" spans="1:7" x14ac:dyDescent="0.2">
      <c r="A633">
        <v>3224</v>
      </c>
      <c r="B633" s="33">
        <v>61911</v>
      </c>
      <c r="C633" s="45">
        <v>0</v>
      </c>
      <c r="D633" s="45">
        <v>0</v>
      </c>
      <c r="E633" s="45">
        <v>0</v>
      </c>
      <c r="F633" s="45">
        <v>0</v>
      </c>
      <c r="G633" s="46"/>
    </row>
    <row r="634" spans="1:7" x14ac:dyDescent="0.2">
      <c r="A634">
        <v>3224</v>
      </c>
      <c r="B634" s="33">
        <v>61912</v>
      </c>
      <c r="C634" s="45">
        <v>0</v>
      </c>
      <c r="D634" s="45">
        <v>0</v>
      </c>
      <c r="E634" s="45">
        <v>0</v>
      </c>
      <c r="F634" s="45">
        <v>0</v>
      </c>
      <c r="G634" s="46"/>
    </row>
    <row r="635" spans="1:7" x14ac:dyDescent="0.2">
      <c r="A635">
        <v>3224</v>
      </c>
      <c r="B635" s="33">
        <v>62001</v>
      </c>
      <c r="C635" s="45">
        <v>0</v>
      </c>
      <c r="D635" s="45">
        <v>0</v>
      </c>
      <c r="E635" s="45">
        <v>0</v>
      </c>
      <c r="F635" s="45">
        <v>0</v>
      </c>
      <c r="G635" s="46"/>
    </row>
    <row r="636" spans="1:7" x14ac:dyDescent="0.2">
      <c r="A636">
        <v>3224</v>
      </c>
      <c r="B636" s="33">
        <v>62002</v>
      </c>
      <c r="C636" s="45">
        <v>0</v>
      </c>
      <c r="D636" s="45">
        <v>0</v>
      </c>
      <c r="E636" s="45">
        <v>0</v>
      </c>
      <c r="F636" s="45">
        <v>0</v>
      </c>
      <c r="G636" s="46"/>
    </row>
    <row r="637" spans="1:7" x14ac:dyDescent="0.2">
      <c r="A637">
        <v>3224</v>
      </c>
      <c r="B637" s="33">
        <v>62101</v>
      </c>
      <c r="C637" s="45">
        <v>0</v>
      </c>
      <c r="D637" s="45">
        <v>0</v>
      </c>
      <c r="E637" s="45">
        <v>0</v>
      </c>
      <c r="F637" s="45">
        <v>0</v>
      </c>
      <c r="G637" s="46"/>
    </row>
    <row r="638" spans="1:7" x14ac:dyDescent="0.2">
      <c r="A638">
        <v>3224</v>
      </c>
      <c r="B638" s="33">
        <v>62102</v>
      </c>
      <c r="C638" s="45">
        <v>0</v>
      </c>
      <c r="D638" s="45">
        <v>0</v>
      </c>
      <c r="E638" s="45">
        <v>0</v>
      </c>
      <c r="F638" s="45">
        <v>0</v>
      </c>
      <c r="G638" s="46"/>
    </row>
    <row r="639" spans="1:7" x14ac:dyDescent="0.2">
      <c r="A639">
        <v>3224</v>
      </c>
      <c r="B639" s="33">
        <v>62103</v>
      </c>
      <c r="C639" s="45">
        <v>0</v>
      </c>
      <c r="D639" s="45">
        <v>0</v>
      </c>
      <c r="E639" s="45">
        <v>0</v>
      </c>
      <c r="F639" s="45">
        <v>0</v>
      </c>
      <c r="G639" s="46"/>
    </row>
    <row r="640" spans="1:7" x14ac:dyDescent="0.2">
      <c r="A640">
        <v>3538</v>
      </c>
      <c r="B640" s="33">
        <v>60401</v>
      </c>
      <c r="C640" s="45">
        <v>2057</v>
      </c>
      <c r="D640" s="45">
        <v>0</v>
      </c>
      <c r="E640" s="45">
        <v>2057</v>
      </c>
      <c r="F640" s="45">
        <v>0</v>
      </c>
      <c r="G640" s="46"/>
    </row>
    <row r="641" spans="1:7" x14ac:dyDescent="0.2">
      <c r="A641">
        <v>3538</v>
      </c>
      <c r="B641" s="33">
        <v>60404</v>
      </c>
      <c r="C641" s="45">
        <v>0</v>
      </c>
      <c r="D641" s="45">
        <v>0</v>
      </c>
      <c r="E641" s="45">
        <v>0</v>
      </c>
      <c r="F641" s="45">
        <v>0</v>
      </c>
      <c r="G641" s="46"/>
    </row>
    <row r="642" spans="1:7" x14ac:dyDescent="0.2">
      <c r="A642">
        <v>3538</v>
      </c>
      <c r="B642" s="33">
        <v>60405</v>
      </c>
      <c r="C642" s="45">
        <v>0</v>
      </c>
      <c r="D642" s="45">
        <v>0</v>
      </c>
      <c r="E642" s="45">
        <v>0</v>
      </c>
      <c r="F642" s="45">
        <v>0</v>
      </c>
      <c r="G642" s="46"/>
    </row>
    <row r="643" spans="1:7" x14ac:dyDescent="0.2">
      <c r="A643">
        <v>3538</v>
      </c>
      <c r="B643" s="33">
        <v>60414</v>
      </c>
      <c r="C643" s="45">
        <v>0</v>
      </c>
      <c r="D643" s="45">
        <v>322</v>
      </c>
      <c r="E643" s="45">
        <v>0</v>
      </c>
      <c r="F643" s="45">
        <v>447</v>
      </c>
      <c r="G643" s="46"/>
    </row>
    <row r="644" spans="1:7" x14ac:dyDescent="0.2">
      <c r="A644">
        <v>3538</v>
      </c>
      <c r="B644" s="33">
        <v>60415</v>
      </c>
      <c r="C644" s="45">
        <v>0</v>
      </c>
      <c r="D644" s="45">
        <v>0</v>
      </c>
      <c r="E644" s="45">
        <v>0</v>
      </c>
      <c r="F644" s="45">
        <v>0</v>
      </c>
      <c r="G644" s="46"/>
    </row>
    <row r="645" spans="1:7" x14ac:dyDescent="0.2">
      <c r="A645">
        <v>3538</v>
      </c>
      <c r="B645" s="33">
        <v>61901</v>
      </c>
      <c r="C645" s="45">
        <v>0</v>
      </c>
      <c r="D645" s="45">
        <v>0</v>
      </c>
      <c r="E645" s="45">
        <v>0</v>
      </c>
      <c r="F645" s="45">
        <v>0</v>
      </c>
      <c r="G645" s="46"/>
    </row>
    <row r="646" spans="1:7" x14ac:dyDescent="0.2">
      <c r="A646">
        <v>3538</v>
      </c>
      <c r="B646" s="33">
        <v>61902</v>
      </c>
      <c r="C646" s="45">
        <v>0</v>
      </c>
      <c r="D646" s="45">
        <v>0</v>
      </c>
      <c r="E646" s="45">
        <v>0</v>
      </c>
      <c r="F646" s="45">
        <v>0</v>
      </c>
      <c r="G646" s="46"/>
    </row>
    <row r="647" spans="1:7" x14ac:dyDescent="0.2">
      <c r="A647">
        <v>3538</v>
      </c>
      <c r="B647" s="33">
        <v>61903</v>
      </c>
      <c r="C647" s="45">
        <v>0</v>
      </c>
      <c r="D647" s="45">
        <v>0</v>
      </c>
      <c r="E647" s="45">
        <v>0</v>
      </c>
      <c r="F647" s="45">
        <v>0</v>
      </c>
      <c r="G647" s="46"/>
    </row>
    <row r="648" spans="1:7" x14ac:dyDescent="0.2">
      <c r="A648">
        <v>3538</v>
      </c>
      <c r="B648" s="33">
        <v>61904</v>
      </c>
      <c r="C648" s="45">
        <v>0</v>
      </c>
      <c r="D648" s="45">
        <v>0</v>
      </c>
      <c r="E648" s="45">
        <v>0</v>
      </c>
      <c r="F648" s="45">
        <v>0</v>
      </c>
      <c r="G648" s="46"/>
    </row>
    <row r="649" spans="1:7" x14ac:dyDescent="0.2">
      <c r="A649">
        <v>3538</v>
      </c>
      <c r="B649" s="33">
        <v>61905</v>
      </c>
      <c r="C649" s="45">
        <v>0</v>
      </c>
      <c r="D649" s="45">
        <v>0</v>
      </c>
      <c r="E649" s="45">
        <v>0</v>
      </c>
      <c r="F649" s="45">
        <v>0</v>
      </c>
      <c r="G649" s="46"/>
    </row>
    <row r="650" spans="1:7" x14ac:dyDescent="0.2">
      <c r="A650">
        <v>3538</v>
      </c>
      <c r="B650" s="33">
        <v>61906</v>
      </c>
      <c r="C650" s="45">
        <v>0</v>
      </c>
      <c r="D650" s="45">
        <v>0</v>
      </c>
      <c r="E650" s="45">
        <v>0</v>
      </c>
      <c r="F650" s="45">
        <v>0</v>
      </c>
      <c r="G650" s="46"/>
    </row>
    <row r="651" spans="1:7" x14ac:dyDescent="0.2">
      <c r="A651">
        <v>3538</v>
      </c>
      <c r="B651" s="33">
        <v>61907</v>
      </c>
      <c r="C651" s="45">
        <v>0</v>
      </c>
      <c r="D651" s="45">
        <v>0</v>
      </c>
      <c r="E651" s="45">
        <v>0</v>
      </c>
      <c r="F651" s="45">
        <v>0</v>
      </c>
      <c r="G651" s="46"/>
    </row>
    <row r="652" spans="1:7" x14ac:dyDescent="0.2">
      <c r="A652">
        <v>3538</v>
      </c>
      <c r="B652" s="33">
        <v>61908</v>
      </c>
      <c r="C652" s="45">
        <v>0</v>
      </c>
      <c r="D652" s="45">
        <v>0</v>
      </c>
      <c r="E652" s="45">
        <v>0</v>
      </c>
      <c r="F652" s="45">
        <v>0</v>
      </c>
      <c r="G652" s="46"/>
    </row>
    <row r="653" spans="1:7" x14ac:dyDescent="0.2">
      <c r="A653">
        <v>3538</v>
      </c>
      <c r="B653" s="33">
        <v>61909</v>
      </c>
      <c r="C653" s="45">
        <v>0</v>
      </c>
      <c r="D653" s="45">
        <v>0</v>
      </c>
      <c r="E653" s="45">
        <v>0</v>
      </c>
      <c r="F653" s="45">
        <v>0</v>
      </c>
      <c r="G653" s="46"/>
    </row>
    <row r="654" spans="1:7" x14ac:dyDescent="0.2">
      <c r="A654">
        <v>3538</v>
      </c>
      <c r="B654" s="33">
        <v>61910</v>
      </c>
      <c r="C654" s="45">
        <v>0</v>
      </c>
      <c r="D654" s="45">
        <v>0</v>
      </c>
      <c r="E654" s="45">
        <v>0</v>
      </c>
      <c r="F654" s="45">
        <v>0</v>
      </c>
      <c r="G654" s="46"/>
    </row>
    <row r="655" spans="1:7" x14ac:dyDescent="0.2">
      <c r="A655">
        <v>3538</v>
      </c>
      <c r="B655" s="33">
        <v>61911</v>
      </c>
      <c r="C655" s="45">
        <v>0</v>
      </c>
      <c r="D655" s="45">
        <v>0</v>
      </c>
      <c r="E655" s="45">
        <v>0</v>
      </c>
      <c r="F655" s="45">
        <v>0</v>
      </c>
      <c r="G655" s="46"/>
    </row>
    <row r="656" spans="1:7" x14ac:dyDescent="0.2">
      <c r="A656">
        <v>3538</v>
      </c>
      <c r="B656" s="33">
        <v>61912</v>
      </c>
      <c r="C656" s="45">
        <v>0</v>
      </c>
      <c r="D656" s="45">
        <v>0</v>
      </c>
      <c r="E656" s="45">
        <v>0</v>
      </c>
      <c r="F656" s="45">
        <v>0</v>
      </c>
      <c r="G656" s="46"/>
    </row>
    <row r="657" spans="1:7" x14ac:dyDescent="0.2">
      <c r="A657">
        <v>3538</v>
      </c>
      <c r="B657" s="33">
        <v>62001</v>
      </c>
      <c r="C657" s="45">
        <v>0</v>
      </c>
      <c r="D657" s="45">
        <v>0</v>
      </c>
      <c r="E657" s="45">
        <v>0</v>
      </c>
      <c r="F657" s="45">
        <v>0</v>
      </c>
      <c r="G657" s="46"/>
    </row>
    <row r="658" spans="1:7" x14ac:dyDescent="0.2">
      <c r="A658">
        <v>3538</v>
      </c>
      <c r="B658" s="33">
        <v>62002</v>
      </c>
      <c r="C658" s="45">
        <v>0</v>
      </c>
      <c r="D658" s="45">
        <v>0</v>
      </c>
      <c r="E658" s="45">
        <v>0</v>
      </c>
      <c r="F658" s="45">
        <v>0</v>
      </c>
      <c r="G658" s="46"/>
    </row>
    <row r="659" spans="1:7" x14ac:dyDescent="0.2">
      <c r="A659">
        <v>3538</v>
      </c>
      <c r="B659" s="33">
        <v>62101</v>
      </c>
      <c r="C659" s="45">
        <v>0</v>
      </c>
      <c r="D659" s="45">
        <v>0</v>
      </c>
      <c r="E659" s="45">
        <v>0</v>
      </c>
      <c r="F659" s="45">
        <v>0</v>
      </c>
      <c r="G659" s="46"/>
    </row>
    <row r="660" spans="1:7" x14ac:dyDescent="0.2">
      <c r="A660">
        <v>3538</v>
      </c>
      <c r="B660" s="33">
        <v>62102</v>
      </c>
      <c r="C660" s="45">
        <v>0</v>
      </c>
      <c r="D660" s="45">
        <v>0</v>
      </c>
      <c r="E660" s="45">
        <v>0</v>
      </c>
      <c r="F660" s="45">
        <v>0</v>
      </c>
      <c r="G660" s="46"/>
    </row>
    <row r="661" spans="1:7" x14ac:dyDescent="0.2">
      <c r="A661">
        <v>3538</v>
      </c>
      <c r="B661" s="33">
        <v>62103</v>
      </c>
      <c r="C661" s="45">
        <v>0</v>
      </c>
      <c r="D661" s="45">
        <v>0</v>
      </c>
      <c r="E661" s="45">
        <v>0</v>
      </c>
      <c r="F661" s="45">
        <v>0</v>
      </c>
      <c r="G661" s="46"/>
    </row>
    <row r="662" spans="1:7" x14ac:dyDescent="0.2">
      <c r="A662">
        <v>3505</v>
      </c>
      <c r="B662" s="33">
        <v>60401</v>
      </c>
      <c r="C662" s="45">
        <v>3866</v>
      </c>
      <c r="D662" s="45">
        <v>0</v>
      </c>
      <c r="E662" s="45">
        <v>3866</v>
      </c>
      <c r="F662" s="45">
        <v>0</v>
      </c>
      <c r="G662" s="46"/>
    </row>
    <row r="663" spans="1:7" x14ac:dyDescent="0.2">
      <c r="A663">
        <v>3505</v>
      </c>
      <c r="B663" s="33">
        <v>60404</v>
      </c>
      <c r="C663" s="45">
        <v>0</v>
      </c>
      <c r="D663" s="45">
        <v>0</v>
      </c>
      <c r="E663" s="45">
        <v>0</v>
      </c>
      <c r="F663" s="45">
        <v>0</v>
      </c>
      <c r="G663" s="46"/>
    </row>
    <row r="664" spans="1:7" x14ac:dyDescent="0.2">
      <c r="A664">
        <v>3505</v>
      </c>
      <c r="B664" s="33">
        <v>60405</v>
      </c>
      <c r="C664" s="45">
        <v>0</v>
      </c>
      <c r="D664" s="45">
        <v>0</v>
      </c>
      <c r="E664" s="45">
        <v>0</v>
      </c>
      <c r="F664" s="45">
        <v>0</v>
      </c>
      <c r="G664" s="46"/>
    </row>
    <row r="665" spans="1:7" x14ac:dyDescent="0.2">
      <c r="A665">
        <v>3505</v>
      </c>
      <c r="B665" s="33">
        <v>60414</v>
      </c>
      <c r="C665" s="45">
        <v>0</v>
      </c>
      <c r="D665" s="45">
        <v>3728</v>
      </c>
      <c r="E665" s="45">
        <v>0</v>
      </c>
      <c r="F665" s="45">
        <v>3743</v>
      </c>
      <c r="G665" s="46"/>
    </row>
    <row r="666" spans="1:7" x14ac:dyDescent="0.2">
      <c r="A666">
        <v>3505</v>
      </c>
      <c r="B666" s="33">
        <v>60415</v>
      </c>
      <c r="C666" s="45">
        <v>0</v>
      </c>
      <c r="D666" s="45">
        <v>0</v>
      </c>
      <c r="E666" s="45">
        <v>0</v>
      </c>
      <c r="F666" s="45">
        <v>0</v>
      </c>
      <c r="G666" s="46"/>
    </row>
    <row r="667" spans="1:7" x14ac:dyDescent="0.2">
      <c r="A667">
        <v>3505</v>
      </c>
      <c r="B667" s="33">
        <v>61901</v>
      </c>
      <c r="C667" s="45">
        <v>0</v>
      </c>
      <c r="D667" s="45">
        <v>0</v>
      </c>
      <c r="E667" s="45">
        <v>0</v>
      </c>
      <c r="F667" s="45">
        <v>0</v>
      </c>
      <c r="G667" s="46"/>
    </row>
    <row r="668" spans="1:7" x14ac:dyDescent="0.2">
      <c r="A668">
        <v>3505</v>
      </c>
      <c r="B668" s="33">
        <v>61902</v>
      </c>
      <c r="C668" s="45">
        <v>0</v>
      </c>
      <c r="D668" s="45">
        <v>0</v>
      </c>
      <c r="E668" s="45">
        <v>0</v>
      </c>
      <c r="F668" s="45">
        <v>0</v>
      </c>
      <c r="G668" s="46"/>
    </row>
    <row r="669" spans="1:7" x14ac:dyDescent="0.2">
      <c r="A669">
        <v>3505</v>
      </c>
      <c r="B669" s="33">
        <v>61903</v>
      </c>
      <c r="C669" s="45">
        <v>0</v>
      </c>
      <c r="D669" s="45">
        <v>0</v>
      </c>
      <c r="E669" s="45">
        <v>0</v>
      </c>
      <c r="F669" s="45">
        <v>0</v>
      </c>
      <c r="G669" s="46"/>
    </row>
    <row r="670" spans="1:7" x14ac:dyDescent="0.2">
      <c r="A670">
        <v>3505</v>
      </c>
      <c r="B670" s="33">
        <v>61904</v>
      </c>
      <c r="C670" s="45">
        <v>0</v>
      </c>
      <c r="D670" s="45">
        <v>0</v>
      </c>
      <c r="E670" s="45">
        <v>0</v>
      </c>
      <c r="F670" s="45">
        <v>0</v>
      </c>
      <c r="G670" s="46"/>
    </row>
    <row r="671" spans="1:7" x14ac:dyDescent="0.2">
      <c r="A671">
        <v>3505</v>
      </c>
      <c r="B671" s="33">
        <v>61905</v>
      </c>
      <c r="C671" s="45">
        <v>0</v>
      </c>
      <c r="D671" s="45">
        <v>0</v>
      </c>
      <c r="E671" s="45">
        <v>0</v>
      </c>
      <c r="F671" s="45">
        <v>0</v>
      </c>
      <c r="G671" s="46"/>
    </row>
    <row r="672" spans="1:7" x14ac:dyDescent="0.2">
      <c r="A672">
        <v>3505</v>
      </c>
      <c r="B672" s="33">
        <v>61906</v>
      </c>
      <c r="C672" s="45">
        <v>0</v>
      </c>
      <c r="D672" s="45">
        <v>0</v>
      </c>
      <c r="E672" s="45">
        <v>0</v>
      </c>
      <c r="F672" s="45">
        <v>0</v>
      </c>
      <c r="G672" s="46"/>
    </row>
    <row r="673" spans="1:7" x14ac:dyDescent="0.2">
      <c r="A673">
        <v>3505</v>
      </c>
      <c r="B673" s="33">
        <v>61907</v>
      </c>
      <c r="C673" s="45">
        <v>0</v>
      </c>
      <c r="D673" s="45">
        <v>0</v>
      </c>
      <c r="E673" s="45">
        <v>0</v>
      </c>
      <c r="F673" s="45">
        <v>0</v>
      </c>
      <c r="G673" s="46"/>
    </row>
    <row r="674" spans="1:7" x14ac:dyDescent="0.2">
      <c r="A674">
        <v>3505</v>
      </c>
      <c r="B674" s="33">
        <v>61908</v>
      </c>
      <c r="C674" s="45">
        <v>0</v>
      </c>
      <c r="D674" s="45">
        <v>0</v>
      </c>
      <c r="E674" s="45">
        <v>0</v>
      </c>
      <c r="F674" s="45">
        <v>0</v>
      </c>
      <c r="G674" s="46"/>
    </row>
    <row r="675" spans="1:7" x14ac:dyDescent="0.2">
      <c r="A675">
        <v>3505</v>
      </c>
      <c r="B675" s="33">
        <v>61909</v>
      </c>
      <c r="C675" s="45">
        <v>0</v>
      </c>
      <c r="D675" s="45">
        <v>0</v>
      </c>
      <c r="E675" s="45">
        <v>0</v>
      </c>
      <c r="F675" s="45">
        <v>0</v>
      </c>
      <c r="G675" s="46"/>
    </row>
    <row r="676" spans="1:7" x14ac:dyDescent="0.2">
      <c r="A676">
        <v>3505</v>
      </c>
      <c r="B676" s="33">
        <v>61910</v>
      </c>
      <c r="C676" s="45">
        <v>0</v>
      </c>
      <c r="D676" s="45">
        <v>0</v>
      </c>
      <c r="E676" s="45">
        <v>0</v>
      </c>
      <c r="F676" s="45">
        <v>0</v>
      </c>
      <c r="G676" s="46"/>
    </row>
    <row r="677" spans="1:7" x14ac:dyDescent="0.2">
      <c r="A677">
        <v>3505</v>
      </c>
      <c r="B677" s="33">
        <v>61911</v>
      </c>
      <c r="C677" s="45">
        <v>0</v>
      </c>
      <c r="D677" s="45">
        <v>0</v>
      </c>
      <c r="E677" s="45">
        <v>0</v>
      </c>
      <c r="F677" s="45">
        <v>0</v>
      </c>
      <c r="G677" s="46"/>
    </row>
    <row r="678" spans="1:7" x14ac:dyDescent="0.2">
      <c r="A678">
        <v>3505</v>
      </c>
      <c r="B678" s="33">
        <v>61912</v>
      </c>
      <c r="C678" s="45">
        <v>0</v>
      </c>
      <c r="D678" s="45">
        <v>0</v>
      </c>
      <c r="E678" s="45">
        <v>0</v>
      </c>
      <c r="F678" s="45">
        <v>0</v>
      </c>
      <c r="G678" s="46"/>
    </row>
    <row r="679" spans="1:7" x14ac:dyDescent="0.2">
      <c r="A679">
        <v>3505</v>
      </c>
      <c r="B679" s="33">
        <v>62001</v>
      </c>
      <c r="C679" s="45">
        <v>0</v>
      </c>
      <c r="D679" s="45">
        <v>0</v>
      </c>
      <c r="E679" s="45">
        <v>0</v>
      </c>
      <c r="F679" s="45">
        <v>0</v>
      </c>
      <c r="G679" s="46"/>
    </row>
    <row r="680" spans="1:7" x14ac:dyDescent="0.2">
      <c r="A680">
        <v>3505</v>
      </c>
      <c r="B680" s="33">
        <v>62002</v>
      </c>
      <c r="C680" s="45">
        <v>0</v>
      </c>
      <c r="D680" s="45">
        <v>0</v>
      </c>
      <c r="E680" s="45">
        <v>0</v>
      </c>
      <c r="F680" s="45">
        <v>0</v>
      </c>
      <c r="G680" s="46"/>
    </row>
    <row r="681" spans="1:7" x14ac:dyDescent="0.2">
      <c r="A681">
        <v>3505</v>
      </c>
      <c r="B681" s="33">
        <v>62101</v>
      </c>
      <c r="C681" s="45">
        <v>0</v>
      </c>
      <c r="D681" s="45">
        <v>0</v>
      </c>
      <c r="E681" s="45">
        <v>0</v>
      </c>
      <c r="F681" s="45">
        <v>0</v>
      </c>
      <c r="G681" s="46"/>
    </row>
    <row r="682" spans="1:7" x14ac:dyDescent="0.2">
      <c r="A682">
        <v>3505</v>
      </c>
      <c r="B682" s="33">
        <v>62102</v>
      </c>
      <c r="C682" s="45">
        <v>0</v>
      </c>
      <c r="D682" s="45">
        <v>0</v>
      </c>
      <c r="E682" s="45">
        <v>0</v>
      </c>
      <c r="F682" s="45">
        <v>0</v>
      </c>
      <c r="G682" s="46"/>
    </row>
    <row r="683" spans="1:7" x14ac:dyDescent="0.2">
      <c r="A683">
        <v>3505</v>
      </c>
      <c r="B683" s="33">
        <v>62103</v>
      </c>
      <c r="C683" s="45">
        <v>0</v>
      </c>
      <c r="D683" s="45">
        <v>0</v>
      </c>
      <c r="E683" s="45">
        <v>0</v>
      </c>
      <c r="F683" s="45">
        <v>0</v>
      </c>
      <c r="G683" s="46"/>
    </row>
    <row r="684" spans="1:7" x14ac:dyDescent="0.2">
      <c r="A684">
        <v>2312</v>
      </c>
      <c r="B684" s="33">
        <v>60401</v>
      </c>
      <c r="C684" s="45">
        <v>3022591</v>
      </c>
      <c r="D684" s="45">
        <v>0</v>
      </c>
      <c r="E684" s="45">
        <v>2989642</v>
      </c>
      <c r="F684" s="45">
        <v>0</v>
      </c>
      <c r="G684" s="46"/>
    </row>
    <row r="685" spans="1:7" x14ac:dyDescent="0.2">
      <c r="A685">
        <v>2312</v>
      </c>
      <c r="B685" s="33">
        <v>60404</v>
      </c>
      <c r="C685" s="45">
        <v>99476</v>
      </c>
      <c r="D685" s="45">
        <v>0</v>
      </c>
      <c r="E685" s="45">
        <v>99476</v>
      </c>
      <c r="F685" s="45">
        <v>0</v>
      </c>
      <c r="G685" s="46"/>
    </row>
    <row r="686" spans="1:7" x14ac:dyDescent="0.2">
      <c r="A686">
        <v>2312</v>
      </c>
      <c r="B686" s="33">
        <v>60405</v>
      </c>
      <c r="C686" s="45">
        <v>0</v>
      </c>
      <c r="D686" s="45">
        <v>0</v>
      </c>
      <c r="E686" s="45">
        <v>0</v>
      </c>
      <c r="F686" s="45">
        <v>0</v>
      </c>
      <c r="G686" s="46"/>
    </row>
    <row r="687" spans="1:7" x14ac:dyDescent="0.2">
      <c r="A687">
        <v>2312</v>
      </c>
      <c r="B687" s="33">
        <v>60414</v>
      </c>
      <c r="C687" s="45">
        <v>0</v>
      </c>
      <c r="D687" s="45">
        <v>723790</v>
      </c>
      <c r="E687" s="45">
        <v>0</v>
      </c>
      <c r="F687" s="45">
        <v>826596</v>
      </c>
      <c r="G687" s="46"/>
    </row>
    <row r="688" spans="1:7" x14ac:dyDescent="0.2">
      <c r="A688">
        <v>2312</v>
      </c>
      <c r="B688" s="33">
        <v>60415</v>
      </c>
      <c r="C688" s="45">
        <v>116482</v>
      </c>
      <c r="D688" s="45">
        <v>0</v>
      </c>
      <c r="E688" s="45">
        <v>240291</v>
      </c>
      <c r="F688" s="45">
        <v>0</v>
      </c>
      <c r="G688" s="46"/>
    </row>
    <row r="689" spans="1:7" x14ac:dyDescent="0.2">
      <c r="A689">
        <v>2312</v>
      </c>
      <c r="B689" s="33">
        <v>61901</v>
      </c>
      <c r="C689" s="45">
        <v>0</v>
      </c>
      <c r="D689" s="45">
        <v>0</v>
      </c>
      <c r="E689" s="45">
        <v>0</v>
      </c>
      <c r="F689" s="45">
        <v>0</v>
      </c>
      <c r="G689" s="46"/>
    </row>
    <row r="690" spans="1:7" x14ac:dyDescent="0.2">
      <c r="A690">
        <v>2312</v>
      </c>
      <c r="B690" s="33">
        <v>61902</v>
      </c>
      <c r="C690" s="45">
        <v>0</v>
      </c>
      <c r="D690" s="45">
        <v>0</v>
      </c>
      <c r="E690" s="45">
        <v>0</v>
      </c>
      <c r="F690" s="45">
        <v>0</v>
      </c>
      <c r="G690" s="46"/>
    </row>
    <row r="691" spans="1:7" x14ac:dyDescent="0.2">
      <c r="A691">
        <v>2312</v>
      </c>
      <c r="B691" s="33">
        <v>61903</v>
      </c>
      <c r="C691" s="45">
        <v>0</v>
      </c>
      <c r="D691" s="45">
        <v>0</v>
      </c>
      <c r="E691" s="45">
        <v>0</v>
      </c>
      <c r="F691" s="45">
        <v>0</v>
      </c>
      <c r="G691" s="46"/>
    </row>
    <row r="692" spans="1:7" x14ac:dyDescent="0.2">
      <c r="A692">
        <v>2312</v>
      </c>
      <c r="B692" s="33">
        <v>61904</v>
      </c>
      <c r="C692" s="45">
        <v>0</v>
      </c>
      <c r="D692" s="45">
        <v>0</v>
      </c>
      <c r="E692" s="45">
        <v>0</v>
      </c>
      <c r="F692" s="45">
        <v>0</v>
      </c>
      <c r="G692" s="46"/>
    </row>
    <row r="693" spans="1:7" x14ac:dyDescent="0.2">
      <c r="A693">
        <v>2312</v>
      </c>
      <c r="B693" s="33">
        <v>61905</v>
      </c>
      <c r="C693" s="45">
        <v>587497</v>
      </c>
      <c r="D693" s="45">
        <v>0</v>
      </c>
      <c r="E693" s="45">
        <v>578915</v>
      </c>
      <c r="F693" s="45">
        <v>0</v>
      </c>
      <c r="G693" s="46"/>
    </row>
    <row r="694" spans="1:7" x14ac:dyDescent="0.2">
      <c r="A694">
        <v>2312</v>
      </c>
      <c r="B694" s="33">
        <v>61906</v>
      </c>
      <c r="C694" s="45">
        <v>393</v>
      </c>
      <c r="D694" s="45">
        <v>0</v>
      </c>
      <c r="E694" s="45">
        <v>393</v>
      </c>
      <c r="F694" s="45">
        <v>0</v>
      </c>
      <c r="G694" s="46"/>
    </row>
    <row r="695" spans="1:7" x14ac:dyDescent="0.2">
      <c r="A695">
        <v>2312</v>
      </c>
      <c r="B695" s="33">
        <v>61907</v>
      </c>
      <c r="C695" s="45">
        <v>3353879</v>
      </c>
      <c r="D695" s="45">
        <v>0</v>
      </c>
      <c r="E695" s="45">
        <v>1327799</v>
      </c>
      <c r="F695" s="45">
        <v>0</v>
      </c>
      <c r="G695" s="46"/>
    </row>
    <row r="696" spans="1:7" x14ac:dyDescent="0.2">
      <c r="A696">
        <v>2312</v>
      </c>
      <c r="B696" s="33">
        <v>61908</v>
      </c>
      <c r="C696" s="45">
        <v>139792</v>
      </c>
      <c r="D696" s="45">
        <v>0</v>
      </c>
      <c r="E696" s="45">
        <v>99372</v>
      </c>
      <c r="F696" s="45">
        <v>0</v>
      </c>
      <c r="G696" s="46"/>
    </row>
    <row r="697" spans="1:7" x14ac:dyDescent="0.2">
      <c r="A697">
        <v>2312</v>
      </c>
      <c r="B697" s="33">
        <v>61909</v>
      </c>
      <c r="C697" s="45">
        <v>0</v>
      </c>
      <c r="D697" s="45">
        <v>0</v>
      </c>
      <c r="E697" s="45">
        <v>0</v>
      </c>
      <c r="F697" s="45">
        <v>0</v>
      </c>
      <c r="G697" s="46"/>
    </row>
    <row r="698" spans="1:7" x14ac:dyDescent="0.2">
      <c r="A698">
        <v>2312</v>
      </c>
      <c r="B698" s="33">
        <v>61910</v>
      </c>
      <c r="C698" s="45">
        <v>0</v>
      </c>
      <c r="D698" s="45">
        <v>0</v>
      </c>
      <c r="E698" s="45">
        <v>0</v>
      </c>
      <c r="F698" s="45">
        <v>0</v>
      </c>
      <c r="G698" s="46"/>
    </row>
    <row r="699" spans="1:7" x14ac:dyDescent="0.2">
      <c r="A699">
        <v>2312</v>
      </c>
      <c r="B699" s="33">
        <v>61911</v>
      </c>
      <c r="C699" s="45">
        <v>0</v>
      </c>
      <c r="D699" s="45">
        <v>0</v>
      </c>
      <c r="E699" s="45">
        <v>0</v>
      </c>
      <c r="F699" s="45">
        <v>0</v>
      </c>
      <c r="G699" s="46"/>
    </row>
    <row r="700" spans="1:7" x14ac:dyDescent="0.2">
      <c r="A700">
        <v>2312</v>
      </c>
      <c r="B700" s="33">
        <v>61912</v>
      </c>
      <c r="C700" s="45">
        <v>0</v>
      </c>
      <c r="D700" s="45">
        <v>0</v>
      </c>
      <c r="E700" s="45">
        <v>0</v>
      </c>
      <c r="F700" s="45">
        <v>0</v>
      </c>
      <c r="G700" s="46"/>
    </row>
    <row r="701" spans="1:7" x14ac:dyDescent="0.2">
      <c r="A701">
        <v>2312</v>
      </c>
      <c r="B701" s="33">
        <v>62001</v>
      </c>
      <c r="C701" s="45">
        <v>1617439</v>
      </c>
      <c r="D701" s="45">
        <v>0</v>
      </c>
      <c r="E701" s="45">
        <v>1409570</v>
      </c>
      <c r="F701" s="45">
        <v>0</v>
      </c>
      <c r="G701" s="46"/>
    </row>
    <row r="702" spans="1:7" x14ac:dyDescent="0.2">
      <c r="A702">
        <v>2312</v>
      </c>
      <c r="B702" s="33">
        <v>62002</v>
      </c>
      <c r="C702" s="45">
        <v>0</v>
      </c>
      <c r="D702" s="45">
        <v>1318</v>
      </c>
      <c r="E702" s="45">
        <v>0</v>
      </c>
      <c r="F702" s="45">
        <v>979</v>
      </c>
      <c r="G702" s="46"/>
    </row>
    <row r="703" spans="1:7" x14ac:dyDescent="0.2">
      <c r="A703">
        <v>2312</v>
      </c>
      <c r="B703" s="33">
        <v>62101</v>
      </c>
      <c r="C703" s="45">
        <v>1084</v>
      </c>
      <c r="D703" s="45">
        <v>0</v>
      </c>
      <c r="E703" s="45">
        <v>1084</v>
      </c>
      <c r="F703" s="45">
        <v>0</v>
      </c>
      <c r="G703" s="46"/>
    </row>
    <row r="704" spans="1:7" x14ac:dyDescent="0.2">
      <c r="A704">
        <v>2312</v>
      </c>
      <c r="B704" s="33">
        <v>62102</v>
      </c>
      <c r="C704" s="45">
        <v>0</v>
      </c>
      <c r="D704" s="45">
        <v>0</v>
      </c>
      <c r="E704" s="45">
        <v>0</v>
      </c>
      <c r="F704" s="45">
        <v>0</v>
      </c>
      <c r="G704" s="46"/>
    </row>
    <row r="705" spans="1:7" x14ac:dyDescent="0.2">
      <c r="A705">
        <v>2312</v>
      </c>
      <c r="B705" s="33">
        <v>62103</v>
      </c>
      <c r="C705" s="45">
        <v>0</v>
      </c>
      <c r="D705" s="45">
        <v>0</v>
      </c>
      <c r="E705" s="45">
        <v>0</v>
      </c>
      <c r="F705" s="45">
        <v>0</v>
      </c>
      <c r="G705" s="46"/>
    </row>
    <row r="706" spans="1:7" x14ac:dyDescent="0.2">
      <c r="A706">
        <v>3138</v>
      </c>
      <c r="B706" s="33">
        <v>60401</v>
      </c>
      <c r="C706" s="45">
        <v>234688</v>
      </c>
      <c r="D706" s="45">
        <v>0</v>
      </c>
      <c r="E706" s="45">
        <v>274158</v>
      </c>
      <c r="F706" s="45">
        <v>0</v>
      </c>
      <c r="G706" s="46"/>
    </row>
    <row r="707" spans="1:7" x14ac:dyDescent="0.2">
      <c r="A707">
        <v>3138</v>
      </c>
      <c r="B707" s="33">
        <v>60404</v>
      </c>
      <c r="C707" s="45">
        <v>0</v>
      </c>
      <c r="D707" s="45">
        <v>0</v>
      </c>
      <c r="E707" s="45">
        <v>0</v>
      </c>
      <c r="F707" s="45">
        <v>0</v>
      </c>
      <c r="G707" s="46"/>
    </row>
    <row r="708" spans="1:7" x14ac:dyDescent="0.2">
      <c r="A708">
        <v>3138</v>
      </c>
      <c r="B708" s="33">
        <v>60405</v>
      </c>
      <c r="C708" s="45">
        <v>0</v>
      </c>
      <c r="D708" s="45">
        <v>0</v>
      </c>
      <c r="E708" s="45">
        <v>0</v>
      </c>
      <c r="F708" s="45">
        <v>0</v>
      </c>
      <c r="G708" s="46"/>
    </row>
    <row r="709" spans="1:7" x14ac:dyDescent="0.2">
      <c r="A709">
        <v>3138</v>
      </c>
      <c r="B709" s="33">
        <v>60414</v>
      </c>
      <c r="C709" s="45">
        <v>0</v>
      </c>
      <c r="D709" s="45">
        <v>181420</v>
      </c>
      <c r="E709" s="45">
        <v>0</v>
      </c>
      <c r="F709" s="45">
        <v>184078</v>
      </c>
      <c r="G709" s="46"/>
    </row>
    <row r="710" spans="1:7" x14ac:dyDescent="0.2">
      <c r="A710">
        <v>3138</v>
      </c>
      <c r="B710" s="33">
        <v>60415</v>
      </c>
      <c r="C710" s="45">
        <v>1009</v>
      </c>
      <c r="D710" s="45">
        <v>0</v>
      </c>
      <c r="E710" s="45">
        <v>0</v>
      </c>
      <c r="F710" s="45">
        <v>0</v>
      </c>
      <c r="G710" s="46"/>
    </row>
    <row r="711" spans="1:7" x14ac:dyDescent="0.2">
      <c r="A711">
        <v>3138</v>
      </c>
      <c r="B711" s="33">
        <v>61901</v>
      </c>
      <c r="C711" s="45">
        <v>0</v>
      </c>
      <c r="D711" s="45">
        <v>0</v>
      </c>
      <c r="E711" s="45">
        <v>0</v>
      </c>
      <c r="F711" s="45">
        <v>0</v>
      </c>
      <c r="G711" s="46"/>
    </row>
    <row r="712" spans="1:7" x14ac:dyDescent="0.2">
      <c r="A712">
        <v>3138</v>
      </c>
      <c r="B712" s="33">
        <v>61902</v>
      </c>
      <c r="C712" s="45">
        <v>0</v>
      </c>
      <c r="D712" s="45">
        <v>0</v>
      </c>
      <c r="E712" s="45">
        <v>0</v>
      </c>
      <c r="F712" s="45">
        <v>0</v>
      </c>
      <c r="G712" s="46"/>
    </row>
    <row r="713" spans="1:7" x14ac:dyDescent="0.2">
      <c r="A713">
        <v>3138</v>
      </c>
      <c r="B713" s="33">
        <v>61903</v>
      </c>
      <c r="C713" s="45">
        <v>0</v>
      </c>
      <c r="D713" s="45">
        <v>0</v>
      </c>
      <c r="E713" s="45">
        <v>0</v>
      </c>
      <c r="F713" s="45">
        <v>0</v>
      </c>
      <c r="G713" s="46"/>
    </row>
    <row r="714" spans="1:7" x14ac:dyDescent="0.2">
      <c r="A714">
        <v>3138</v>
      </c>
      <c r="B714" s="33">
        <v>61904</v>
      </c>
      <c r="C714" s="45">
        <v>0</v>
      </c>
      <c r="D714" s="45">
        <v>0</v>
      </c>
      <c r="E714" s="45">
        <v>0</v>
      </c>
      <c r="F714" s="45">
        <v>0</v>
      </c>
      <c r="G714" s="46"/>
    </row>
    <row r="715" spans="1:7" x14ac:dyDescent="0.2">
      <c r="A715">
        <v>3138</v>
      </c>
      <c r="B715" s="33">
        <v>61905</v>
      </c>
      <c r="C715" s="45">
        <v>0</v>
      </c>
      <c r="D715" s="45">
        <v>0</v>
      </c>
      <c r="E715" s="45">
        <v>0</v>
      </c>
      <c r="F715" s="45">
        <v>0</v>
      </c>
      <c r="G715" s="46"/>
    </row>
    <row r="716" spans="1:7" x14ac:dyDescent="0.2">
      <c r="A716">
        <v>3138</v>
      </c>
      <c r="B716" s="33">
        <v>61906</v>
      </c>
      <c r="C716" s="45">
        <v>0</v>
      </c>
      <c r="D716" s="45">
        <v>0</v>
      </c>
      <c r="E716" s="45">
        <v>0</v>
      </c>
      <c r="F716" s="45">
        <v>0</v>
      </c>
      <c r="G716" s="46"/>
    </row>
    <row r="717" spans="1:7" x14ac:dyDescent="0.2">
      <c r="A717">
        <v>3138</v>
      </c>
      <c r="B717" s="33">
        <v>61907</v>
      </c>
      <c r="C717" s="45">
        <v>0</v>
      </c>
      <c r="D717" s="45">
        <v>0</v>
      </c>
      <c r="E717" s="45">
        <v>0</v>
      </c>
      <c r="F717" s="45">
        <v>0</v>
      </c>
      <c r="G717" s="46"/>
    </row>
    <row r="718" spans="1:7" x14ac:dyDescent="0.2">
      <c r="A718">
        <v>3138</v>
      </c>
      <c r="B718" s="33">
        <v>61908</v>
      </c>
      <c r="C718" s="45">
        <v>0</v>
      </c>
      <c r="D718" s="45">
        <v>0</v>
      </c>
      <c r="E718" s="45">
        <v>0</v>
      </c>
      <c r="F718" s="45">
        <v>0</v>
      </c>
      <c r="G718" s="46"/>
    </row>
    <row r="719" spans="1:7" x14ac:dyDescent="0.2">
      <c r="A719">
        <v>3138</v>
      </c>
      <c r="B719" s="33">
        <v>61909</v>
      </c>
      <c r="C719" s="45">
        <v>0</v>
      </c>
      <c r="D719" s="45">
        <v>0</v>
      </c>
      <c r="E719" s="45">
        <v>0</v>
      </c>
      <c r="F719" s="45">
        <v>0</v>
      </c>
      <c r="G719" s="46"/>
    </row>
    <row r="720" spans="1:7" x14ac:dyDescent="0.2">
      <c r="A720">
        <v>3138</v>
      </c>
      <c r="B720" s="33">
        <v>61910</v>
      </c>
      <c r="C720" s="45">
        <v>0</v>
      </c>
      <c r="D720" s="45">
        <v>0</v>
      </c>
      <c r="E720" s="45">
        <v>0</v>
      </c>
      <c r="F720" s="45">
        <v>0</v>
      </c>
      <c r="G720" s="46"/>
    </row>
    <row r="721" spans="1:7" x14ac:dyDescent="0.2">
      <c r="A721">
        <v>3138</v>
      </c>
      <c r="B721" s="33">
        <v>61911</v>
      </c>
      <c r="C721" s="45">
        <v>0</v>
      </c>
      <c r="D721" s="45">
        <v>0</v>
      </c>
      <c r="E721" s="45">
        <v>0</v>
      </c>
      <c r="F721" s="45">
        <v>0</v>
      </c>
      <c r="G721" s="46"/>
    </row>
    <row r="722" spans="1:7" x14ac:dyDescent="0.2">
      <c r="A722">
        <v>3138</v>
      </c>
      <c r="B722" s="33">
        <v>61912</v>
      </c>
      <c r="C722" s="45">
        <v>0</v>
      </c>
      <c r="D722" s="45">
        <v>0</v>
      </c>
      <c r="E722" s="45">
        <v>0</v>
      </c>
      <c r="F722" s="45">
        <v>0</v>
      </c>
      <c r="G722" s="46"/>
    </row>
    <row r="723" spans="1:7" x14ac:dyDescent="0.2">
      <c r="A723">
        <v>3138</v>
      </c>
      <c r="B723" s="33">
        <v>62001</v>
      </c>
      <c r="C723" s="45">
        <v>175236</v>
      </c>
      <c r="D723" s="45">
        <v>0</v>
      </c>
      <c r="E723" s="45">
        <v>124879</v>
      </c>
      <c r="F723" s="45">
        <v>0</v>
      </c>
      <c r="G723" s="46"/>
    </row>
    <row r="724" spans="1:7" x14ac:dyDescent="0.2">
      <c r="A724">
        <v>3138</v>
      </c>
      <c r="B724" s="33">
        <v>62002</v>
      </c>
      <c r="C724" s="45">
        <v>0</v>
      </c>
      <c r="D724" s="45">
        <v>40299</v>
      </c>
      <c r="E724" s="45">
        <v>0</v>
      </c>
      <c r="F724" s="45">
        <v>33154</v>
      </c>
      <c r="G724" s="46"/>
    </row>
    <row r="725" spans="1:7" x14ac:dyDescent="0.2">
      <c r="A725">
        <v>3138</v>
      </c>
      <c r="B725" s="33">
        <v>62101</v>
      </c>
      <c r="C725" s="45">
        <v>0</v>
      </c>
      <c r="D725" s="45">
        <v>0</v>
      </c>
      <c r="E725" s="45">
        <v>0</v>
      </c>
      <c r="F725" s="45">
        <v>0</v>
      </c>
      <c r="G725" s="46"/>
    </row>
    <row r="726" spans="1:7" x14ac:dyDescent="0.2">
      <c r="A726">
        <v>3138</v>
      </c>
      <c r="B726" s="33">
        <v>62102</v>
      </c>
      <c r="C726" s="45">
        <v>0</v>
      </c>
      <c r="D726" s="45">
        <v>0</v>
      </c>
      <c r="E726" s="45">
        <v>0</v>
      </c>
      <c r="F726" s="45">
        <v>0</v>
      </c>
      <c r="G726" s="46"/>
    </row>
    <row r="727" spans="1:7" x14ac:dyDescent="0.2">
      <c r="A727">
        <v>3138</v>
      </c>
      <c r="B727" s="33">
        <v>62103</v>
      </c>
      <c r="C727" s="45">
        <v>0</v>
      </c>
      <c r="D727" s="45">
        <v>0</v>
      </c>
      <c r="E727" s="45">
        <v>0</v>
      </c>
      <c r="F727" s="45">
        <v>0</v>
      </c>
      <c r="G727" s="46"/>
    </row>
    <row r="728" spans="1:7" x14ac:dyDescent="0.2">
      <c r="A728">
        <v>3255</v>
      </c>
      <c r="B728" s="33">
        <v>60401</v>
      </c>
      <c r="C728" s="45">
        <v>3463878</v>
      </c>
      <c r="D728" s="45">
        <v>0</v>
      </c>
      <c r="E728" s="45">
        <v>3564857</v>
      </c>
      <c r="F728" s="45">
        <v>0</v>
      </c>
      <c r="G728" s="46"/>
    </row>
    <row r="729" spans="1:7" x14ac:dyDescent="0.2">
      <c r="A729">
        <v>3255</v>
      </c>
      <c r="B729" s="33">
        <v>60404</v>
      </c>
      <c r="C729" s="45">
        <v>110633</v>
      </c>
      <c r="D729" s="45">
        <v>0</v>
      </c>
      <c r="E729" s="45">
        <v>107839</v>
      </c>
      <c r="F729" s="45">
        <v>0</v>
      </c>
      <c r="G729" s="46"/>
    </row>
    <row r="730" spans="1:7" x14ac:dyDescent="0.2">
      <c r="A730">
        <v>3255</v>
      </c>
      <c r="B730" s="33">
        <v>60405</v>
      </c>
      <c r="C730" s="45">
        <v>0</v>
      </c>
      <c r="D730" s="45">
        <v>0</v>
      </c>
      <c r="E730" s="45">
        <v>0</v>
      </c>
      <c r="F730" s="45">
        <v>0</v>
      </c>
      <c r="G730" s="46"/>
    </row>
    <row r="731" spans="1:7" x14ac:dyDescent="0.2">
      <c r="A731">
        <v>3255</v>
      </c>
      <c r="B731" s="33">
        <v>60414</v>
      </c>
      <c r="C731" s="45">
        <v>0</v>
      </c>
      <c r="D731" s="45">
        <v>1764669</v>
      </c>
      <c r="E731" s="45">
        <v>0</v>
      </c>
      <c r="F731" s="45">
        <v>1852309</v>
      </c>
      <c r="G731" s="46"/>
    </row>
    <row r="732" spans="1:7" x14ac:dyDescent="0.2">
      <c r="A732">
        <v>3255</v>
      </c>
      <c r="B732" s="33">
        <v>60415</v>
      </c>
      <c r="C732" s="45">
        <v>888</v>
      </c>
      <c r="D732" s="45">
        <v>0</v>
      </c>
      <c r="E732" s="45">
        <v>836</v>
      </c>
      <c r="F732" s="45">
        <v>0</v>
      </c>
      <c r="G732" s="46"/>
    </row>
    <row r="733" spans="1:7" x14ac:dyDescent="0.2">
      <c r="A733">
        <v>3255</v>
      </c>
      <c r="B733" s="33">
        <v>61901</v>
      </c>
      <c r="C733" s="45">
        <v>0</v>
      </c>
      <c r="D733" s="45">
        <v>0</v>
      </c>
      <c r="E733" s="45">
        <v>0</v>
      </c>
      <c r="F733" s="45">
        <v>0</v>
      </c>
      <c r="G733" s="46"/>
    </row>
    <row r="734" spans="1:7" x14ac:dyDescent="0.2">
      <c r="A734">
        <v>3255</v>
      </c>
      <c r="B734" s="33">
        <v>61902</v>
      </c>
      <c r="C734" s="45">
        <v>0</v>
      </c>
      <c r="D734" s="45">
        <v>0</v>
      </c>
      <c r="E734" s="45">
        <v>0</v>
      </c>
      <c r="F734" s="45">
        <v>0</v>
      </c>
      <c r="G734" s="46"/>
    </row>
    <row r="735" spans="1:7" x14ac:dyDescent="0.2">
      <c r="A735">
        <v>3255</v>
      </c>
      <c r="B735" s="33">
        <v>61903</v>
      </c>
      <c r="C735" s="45">
        <v>0</v>
      </c>
      <c r="D735" s="45">
        <v>0</v>
      </c>
      <c r="E735" s="45">
        <v>0</v>
      </c>
      <c r="F735" s="45">
        <v>0</v>
      </c>
      <c r="G735" s="46"/>
    </row>
    <row r="736" spans="1:7" x14ac:dyDescent="0.2">
      <c r="A736">
        <v>3255</v>
      </c>
      <c r="B736" s="33">
        <v>61904</v>
      </c>
      <c r="C736" s="45">
        <v>0</v>
      </c>
      <c r="D736" s="45">
        <v>0</v>
      </c>
      <c r="E736" s="45">
        <v>0</v>
      </c>
      <c r="F736" s="45">
        <v>0</v>
      </c>
      <c r="G736" s="46"/>
    </row>
    <row r="737" spans="1:7" x14ac:dyDescent="0.2">
      <c r="A737">
        <v>3255</v>
      </c>
      <c r="B737" s="33">
        <v>61905</v>
      </c>
      <c r="C737" s="45">
        <v>402</v>
      </c>
      <c r="D737" s="45">
        <v>0</v>
      </c>
      <c r="E737" s="45">
        <v>402</v>
      </c>
      <c r="F737" s="45">
        <v>0</v>
      </c>
      <c r="G737" s="46"/>
    </row>
    <row r="738" spans="1:7" x14ac:dyDescent="0.2">
      <c r="A738">
        <v>3255</v>
      </c>
      <c r="B738" s="33">
        <v>61906</v>
      </c>
      <c r="C738" s="45">
        <v>43853</v>
      </c>
      <c r="D738" s="45">
        <v>0</v>
      </c>
      <c r="E738" s="45">
        <v>43853</v>
      </c>
      <c r="F738" s="45">
        <v>0</v>
      </c>
      <c r="G738" s="46"/>
    </row>
    <row r="739" spans="1:7" x14ac:dyDescent="0.2">
      <c r="A739">
        <v>3255</v>
      </c>
      <c r="B739" s="33">
        <v>61907</v>
      </c>
      <c r="C739" s="45">
        <v>24943</v>
      </c>
      <c r="D739" s="45">
        <v>0</v>
      </c>
      <c r="E739" s="45">
        <v>24943</v>
      </c>
      <c r="F739" s="45">
        <v>0</v>
      </c>
      <c r="G739" s="46"/>
    </row>
    <row r="740" spans="1:7" x14ac:dyDescent="0.2">
      <c r="A740">
        <v>3255</v>
      </c>
      <c r="B740" s="33">
        <v>61908</v>
      </c>
      <c r="C740" s="45">
        <v>554060</v>
      </c>
      <c r="D740" s="45">
        <v>0</v>
      </c>
      <c r="E740" s="45">
        <v>413134</v>
      </c>
      <c r="F740" s="45">
        <v>0</v>
      </c>
      <c r="G740" s="46"/>
    </row>
    <row r="741" spans="1:7" x14ac:dyDescent="0.2">
      <c r="A741">
        <v>3255</v>
      </c>
      <c r="B741" s="33">
        <v>61909</v>
      </c>
      <c r="C741" s="45">
        <v>0</v>
      </c>
      <c r="D741" s="45">
        <v>0</v>
      </c>
      <c r="E741" s="45">
        <v>0</v>
      </c>
      <c r="F741" s="45">
        <v>0</v>
      </c>
      <c r="G741" s="46"/>
    </row>
    <row r="742" spans="1:7" x14ac:dyDescent="0.2">
      <c r="A742">
        <v>3255</v>
      </c>
      <c r="B742" s="33">
        <v>61910</v>
      </c>
      <c r="C742" s="45">
        <v>0</v>
      </c>
      <c r="D742" s="45">
        <v>0</v>
      </c>
      <c r="E742" s="45">
        <v>0</v>
      </c>
      <c r="F742" s="45">
        <v>0</v>
      </c>
      <c r="G742" s="46"/>
    </row>
    <row r="743" spans="1:7" x14ac:dyDescent="0.2">
      <c r="A743">
        <v>3255</v>
      </c>
      <c r="B743" s="33">
        <v>61911</v>
      </c>
      <c r="C743" s="45">
        <v>3769</v>
      </c>
      <c r="D743" s="45">
        <v>0</v>
      </c>
      <c r="E743" s="45">
        <v>0</v>
      </c>
      <c r="F743" s="45">
        <v>0</v>
      </c>
      <c r="G743" s="46"/>
    </row>
    <row r="744" spans="1:7" x14ac:dyDescent="0.2">
      <c r="A744">
        <v>3255</v>
      </c>
      <c r="B744" s="33">
        <v>61912</v>
      </c>
      <c r="C744" s="45">
        <v>0</v>
      </c>
      <c r="D744" s="45">
        <v>0</v>
      </c>
      <c r="E744" s="45">
        <v>0</v>
      </c>
      <c r="F744" s="45">
        <v>0</v>
      </c>
      <c r="G744" s="46"/>
    </row>
    <row r="745" spans="1:7" x14ac:dyDescent="0.2">
      <c r="A745">
        <v>3255</v>
      </c>
      <c r="B745" s="33">
        <v>62001</v>
      </c>
      <c r="C745" s="45">
        <v>783325</v>
      </c>
      <c r="D745" s="45">
        <v>0</v>
      </c>
      <c r="E745" s="45">
        <v>884493</v>
      </c>
      <c r="F745" s="45">
        <v>0</v>
      </c>
      <c r="G745" s="46"/>
    </row>
    <row r="746" spans="1:7" x14ac:dyDescent="0.2">
      <c r="A746">
        <v>3255</v>
      </c>
      <c r="B746" s="33">
        <v>62002</v>
      </c>
      <c r="C746" s="45">
        <v>0</v>
      </c>
      <c r="D746" s="45">
        <v>87669</v>
      </c>
      <c r="E746" s="45">
        <v>0</v>
      </c>
      <c r="F746" s="45">
        <v>97013</v>
      </c>
      <c r="G746" s="46"/>
    </row>
    <row r="747" spans="1:7" x14ac:dyDescent="0.2">
      <c r="A747">
        <v>3255</v>
      </c>
      <c r="B747" s="33">
        <v>62101</v>
      </c>
      <c r="C747" s="45">
        <v>48330</v>
      </c>
      <c r="D747" s="45">
        <v>0</v>
      </c>
      <c r="E747" s="45">
        <v>48226</v>
      </c>
      <c r="F747" s="45">
        <v>0</v>
      </c>
      <c r="G747" s="46"/>
    </row>
    <row r="748" spans="1:7" x14ac:dyDescent="0.2">
      <c r="A748">
        <v>3255</v>
      </c>
      <c r="B748" s="33">
        <v>62102</v>
      </c>
      <c r="C748" s="45">
        <v>11191</v>
      </c>
      <c r="D748" s="45">
        <v>0</v>
      </c>
      <c r="E748" s="45">
        <v>11199</v>
      </c>
      <c r="F748" s="45">
        <v>0</v>
      </c>
      <c r="G748" s="46"/>
    </row>
    <row r="749" spans="1:7" x14ac:dyDescent="0.2">
      <c r="A749">
        <v>3255</v>
      </c>
      <c r="B749" s="33">
        <v>62103</v>
      </c>
      <c r="C749" s="45">
        <v>0</v>
      </c>
      <c r="D749" s="45">
        <v>26780</v>
      </c>
      <c r="E749" s="45">
        <v>0</v>
      </c>
      <c r="F749" s="45">
        <v>26590</v>
      </c>
      <c r="G749" s="46"/>
    </row>
    <row r="750" spans="1:7" x14ac:dyDescent="0.2">
      <c r="A750">
        <v>2216</v>
      </c>
      <c r="B750" s="33">
        <v>60401</v>
      </c>
      <c r="C750" s="45">
        <v>2005778</v>
      </c>
      <c r="D750" s="45">
        <v>0</v>
      </c>
      <c r="E750" s="45">
        <v>2038710</v>
      </c>
      <c r="F750" s="45">
        <v>0</v>
      </c>
      <c r="G750" s="46"/>
    </row>
    <row r="751" spans="1:7" x14ac:dyDescent="0.2">
      <c r="A751">
        <v>2216</v>
      </c>
      <c r="B751" s="33">
        <v>60404</v>
      </c>
      <c r="C751" s="45">
        <v>0</v>
      </c>
      <c r="D751" s="45">
        <v>0</v>
      </c>
      <c r="E751" s="45">
        <v>0</v>
      </c>
      <c r="F751" s="45">
        <v>0</v>
      </c>
      <c r="G751" s="46"/>
    </row>
    <row r="752" spans="1:7" x14ac:dyDescent="0.2">
      <c r="A752">
        <v>2216</v>
      </c>
      <c r="B752" s="33">
        <v>60405</v>
      </c>
      <c r="C752" s="45">
        <v>0</v>
      </c>
      <c r="D752" s="45">
        <v>0</v>
      </c>
      <c r="E752" s="45">
        <v>0</v>
      </c>
      <c r="F752" s="45">
        <v>0</v>
      </c>
      <c r="G752" s="46"/>
    </row>
    <row r="753" spans="1:7" x14ac:dyDescent="0.2">
      <c r="A753">
        <v>2216</v>
      </c>
      <c r="B753" s="33">
        <v>60414</v>
      </c>
      <c r="C753" s="45">
        <v>0</v>
      </c>
      <c r="D753" s="45">
        <v>1131677</v>
      </c>
      <c r="E753" s="45">
        <v>0</v>
      </c>
      <c r="F753" s="45">
        <v>1141043</v>
      </c>
      <c r="G753" s="46"/>
    </row>
    <row r="754" spans="1:7" x14ac:dyDescent="0.2">
      <c r="A754">
        <v>2216</v>
      </c>
      <c r="B754" s="33">
        <v>60415</v>
      </c>
      <c r="C754" s="45">
        <v>22371</v>
      </c>
      <c r="D754" s="45">
        <v>0</v>
      </c>
      <c r="E754" s="45">
        <v>80</v>
      </c>
      <c r="F754" s="45">
        <v>0</v>
      </c>
      <c r="G754" s="46"/>
    </row>
    <row r="755" spans="1:7" x14ac:dyDescent="0.2">
      <c r="A755">
        <v>2216</v>
      </c>
      <c r="B755" s="33">
        <v>61901</v>
      </c>
      <c r="C755" s="45">
        <v>0</v>
      </c>
      <c r="D755" s="45">
        <v>0</v>
      </c>
      <c r="E755" s="45">
        <v>0</v>
      </c>
      <c r="F755" s="45">
        <v>0</v>
      </c>
      <c r="G755" s="46"/>
    </row>
    <row r="756" spans="1:7" x14ac:dyDescent="0.2">
      <c r="A756">
        <v>2216</v>
      </c>
      <c r="B756" s="33">
        <v>61902</v>
      </c>
      <c r="C756" s="45">
        <v>0</v>
      </c>
      <c r="D756" s="45">
        <v>0</v>
      </c>
      <c r="E756" s="45">
        <v>0</v>
      </c>
      <c r="F756" s="45">
        <v>0</v>
      </c>
      <c r="G756" s="46"/>
    </row>
    <row r="757" spans="1:7" x14ac:dyDescent="0.2">
      <c r="A757">
        <v>2216</v>
      </c>
      <c r="B757" s="33">
        <v>61903</v>
      </c>
      <c r="C757" s="45">
        <v>0</v>
      </c>
      <c r="D757" s="45">
        <v>0</v>
      </c>
      <c r="E757" s="45">
        <v>0</v>
      </c>
      <c r="F757" s="45">
        <v>0</v>
      </c>
      <c r="G757" s="46"/>
    </row>
    <row r="758" spans="1:7" x14ac:dyDescent="0.2">
      <c r="A758">
        <v>2216</v>
      </c>
      <c r="B758" s="33">
        <v>61904</v>
      </c>
      <c r="C758" s="45">
        <v>0</v>
      </c>
      <c r="D758" s="45">
        <v>0</v>
      </c>
      <c r="E758" s="45">
        <v>0</v>
      </c>
      <c r="F758" s="45">
        <v>0</v>
      </c>
      <c r="G758" s="46"/>
    </row>
    <row r="759" spans="1:7" x14ac:dyDescent="0.2">
      <c r="A759">
        <v>2216</v>
      </c>
      <c r="B759" s="33">
        <v>61905</v>
      </c>
      <c r="C759" s="45">
        <v>0</v>
      </c>
      <c r="D759" s="45">
        <v>0</v>
      </c>
      <c r="E759" s="45">
        <v>0</v>
      </c>
      <c r="F759" s="45">
        <v>0</v>
      </c>
      <c r="G759" s="46"/>
    </row>
    <row r="760" spans="1:7" x14ac:dyDescent="0.2">
      <c r="A760">
        <v>2216</v>
      </c>
      <c r="B760" s="33">
        <v>61906</v>
      </c>
      <c r="C760" s="45">
        <v>0</v>
      </c>
      <c r="D760" s="45">
        <v>0</v>
      </c>
      <c r="E760" s="45">
        <v>0</v>
      </c>
      <c r="F760" s="45">
        <v>0</v>
      </c>
      <c r="G760" s="46"/>
    </row>
    <row r="761" spans="1:7" x14ac:dyDescent="0.2">
      <c r="A761">
        <v>2216</v>
      </c>
      <c r="B761" s="33">
        <v>61907</v>
      </c>
      <c r="C761" s="45">
        <v>0</v>
      </c>
      <c r="D761" s="45">
        <v>0</v>
      </c>
      <c r="E761" s="45">
        <v>0</v>
      </c>
      <c r="F761" s="45">
        <v>0</v>
      </c>
      <c r="G761" s="46"/>
    </row>
    <row r="762" spans="1:7" x14ac:dyDescent="0.2">
      <c r="A762">
        <v>2216</v>
      </c>
      <c r="B762" s="33">
        <v>61908</v>
      </c>
      <c r="C762" s="45">
        <v>0</v>
      </c>
      <c r="D762" s="45">
        <v>0</v>
      </c>
      <c r="E762" s="45">
        <v>0</v>
      </c>
      <c r="F762" s="45">
        <v>0</v>
      </c>
      <c r="G762" s="46"/>
    </row>
    <row r="763" spans="1:7" x14ac:dyDescent="0.2">
      <c r="A763">
        <v>2216</v>
      </c>
      <c r="B763" s="33">
        <v>61909</v>
      </c>
      <c r="C763" s="45">
        <v>0</v>
      </c>
      <c r="D763" s="45">
        <v>0</v>
      </c>
      <c r="E763" s="45">
        <v>0</v>
      </c>
      <c r="F763" s="45">
        <v>0</v>
      </c>
      <c r="G763" s="46"/>
    </row>
    <row r="764" spans="1:7" x14ac:dyDescent="0.2">
      <c r="A764">
        <v>2216</v>
      </c>
      <c r="B764" s="33">
        <v>61910</v>
      </c>
      <c r="C764" s="45">
        <v>0</v>
      </c>
      <c r="D764" s="45">
        <v>0</v>
      </c>
      <c r="E764" s="45">
        <v>0</v>
      </c>
      <c r="F764" s="45">
        <v>0</v>
      </c>
      <c r="G764" s="46"/>
    </row>
    <row r="765" spans="1:7" x14ac:dyDescent="0.2">
      <c r="A765">
        <v>2216</v>
      </c>
      <c r="B765" s="33">
        <v>61911</v>
      </c>
      <c r="C765" s="45">
        <v>0</v>
      </c>
      <c r="D765" s="45">
        <v>0</v>
      </c>
      <c r="E765" s="45">
        <v>0</v>
      </c>
      <c r="F765" s="45">
        <v>0</v>
      </c>
      <c r="G765" s="46"/>
    </row>
    <row r="766" spans="1:7" x14ac:dyDescent="0.2">
      <c r="A766">
        <v>2216</v>
      </c>
      <c r="B766" s="33">
        <v>61912</v>
      </c>
      <c r="C766" s="45">
        <v>0</v>
      </c>
      <c r="D766" s="45">
        <v>0</v>
      </c>
      <c r="E766" s="45">
        <v>0</v>
      </c>
      <c r="F766" s="45">
        <v>0</v>
      </c>
      <c r="G766" s="46"/>
    </row>
    <row r="767" spans="1:7" x14ac:dyDescent="0.2">
      <c r="A767">
        <v>2216</v>
      </c>
      <c r="B767" s="33">
        <v>62001</v>
      </c>
      <c r="C767" s="45">
        <v>175796</v>
      </c>
      <c r="D767" s="45">
        <v>0</v>
      </c>
      <c r="E767" s="45">
        <v>110739</v>
      </c>
      <c r="F767" s="45">
        <v>0</v>
      </c>
      <c r="G767" s="46"/>
    </row>
    <row r="768" spans="1:7" x14ac:dyDescent="0.2">
      <c r="A768">
        <v>2216</v>
      </c>
      <c r="B768" s="33">
        <v>62002</v>
      </c>
      <c r="C768" s="45">
        <v>0</v>
      </c>
      <c r="D768" s="45">
        <v>4554</v>
      </c>
      <c r="E768" s="45">
        <v>0</v>
      </c>
      <c r="F768" s="45">
        <v>3026</v>
      </c>
      <c r="G768" s="46"/>
    </row>
    <row r="769" spans="1:7" x14ac:dyDescent="0.2">
      <c r="A769">
        <v>2216</v>
      </c>
      <c r="B769" s="33">
        <v>62101</v>
      </c>
      <c r="C769" s="45">
        <v>0</v>
      </c>
      <c r="D769" s="45">
        <v>0</v>
      </c>
      <c r="E769" s="45">
        <v>0</v>
      </c>
      <c r="F769" s="45">
        <v>0</v>
      </c>
      <c r="G769" s="46"/>
    </row>
    <row r="770" spans="1:7" x14ac:dyDescent="0.2">
      <c r="A770">
        <v>2216</v>
      </c>
      <c r="B770" s="33">
        <v>62102</v>
      </c>
      <c r="C770" s="45">
        <v>0</v>
      </c>
      <c r="D770" s="45">
        <v>0</v>
      </c>
      <c r="E770" s="45">
        <v>0</v>
      </c>
      <c r="F770" s="45">
        <v>0</v>
      </c>
      <c r="G770" s="46"/>
    </row>
    <row r="771" spans="1:7" x14ac:dyDescent="0.2">
      <c r="A771">
        <v>2216</v>
      </c>
      <c r="B771" s="33">
        <v>62103</v>
      </c>
      <c r="C771" s="45">
        <v>0</v>
      </c>
      <c r="D771" s="45">
        <v>0</v>
      </c>
      <c r="E771" s="45">
        <v>0</v>
      </c>
      <c r="F771" s="45">
        <v>0</v>
      </c>
      <c r="G771" s="46"/>
    </row>
    <row r="772" spans="1:7" x14ac:dyDescent="0.2">
      <c r="A772">
        <v>708</v>
      </c>
      <c r="B772" s="33">
        <v>60401</v>
      </c>
      <c r="C772" s="45">
        <v>633699</v>
      </c>
      <c r="D772" s="45">
        <v>0</v>
      </c>
      <c r="E772" s="45">
        <v>492138</v>
      </c>
      <c r="F772" s="45">
        <v>0</v>
      </c>
      <c r="G772" s="46"/>
    </row>
    <row r="773" spans="1:7" x14ac:dyDescent="0.2">
      <c r="A773">
        <v>708</v>
      </c>
      <c r="B773" s="33">
        <v>60404</v>
      </c>
      <c r="C773" s="45">
        <v>85036</v>
      </c>
      <c r="D773" s="45">
        <v>0</v>
      </c>
      <c r="E773" s="45">
        <v>59220</v>
      </c>
      <c r="F773" s="45">
        <v>0</v>
      </c>
      <c r="G773" s="46"/>
    </row>
    <row r="774" spans="1:7" x14ac:dyDescent="0.2">
      <c r="A774">
        <v>708</v>
      </c>
      <c r="B774" s="33">
        <v>60405</v>
      </c>
      <c r="C774" s="45">
        <v>0</v>
      </c>
      <c r="D774" s="45">
        <v>0</v>
      </c>
      <c r="E774" s="45">
        <v>0</v>
      </c>
      <c r="F774" s="45">
        <v>0</v>
      </c>
      <c r="G774" s="46"/>
    </row>
    <row r="775" spans="1:7" x14ac:dyDescent="0.2">
      <c r="A775">
        <v>708</v>
      </c>
      <c r="B775" s="33">
        <v>60414</v>
      </c>
      <c r="C775" s="45">
        <v>0</v>
      </c>
      <c r="D775" s="45">
        <v>304071</v>
      </c>
      <c r="E775" s="45">
        <v>0</v>
      </c>
      <c r="F775" s="45">
        <v>301248</v>
      </c>
      <c r="G775" s="46"/>
    </row>
    <row r="776" spans="1:7" x14ac:dyDescent="0.2">
      <c r="A776">
        <v>708</v>
      </c>
      <c r="B776" s="33">
        <v>60415</v>
      </c>
      <c r="C776" s="45">
        <v>0</v>
      </c>
      <c r="D776" s="45">
        <v>0</v>
      </c>
      <c r="E776" s="45">
        <v>0</v>
      </c>
      <c r="F776" s="45">
        <v>0</v>
      </c>
      <c r="G776" s="46"/>
    </row>
    <row r="777" spans="1:7" x14ac:dyDescent="0.2">
      <c r="A777">
        <v>708</v>
      </c>
      <c r="B777" s="33">
        <v>61901</v>
      </c>
      <c r="C777" s="45">
        <v>0</v>
      </c>
      <c r="D777" s="45">
        <v>0</v>
      </c>
      <c r="E777" s="45">
        <v>0</v>
      </c>
      <c r="F777" s="45">
        <v>0</v>
      </c>
      <c r="G777" s="46"/>
    </row>
    <row r="778" spans="1:7" x14ac:dyDescent="0.2">
      <c r="A778">
        <v>708</v>
      </c>
      <c r="B778" s="33">
        <v>61902</v>
      </c>
      <c r="C778" s="45">
        <v>0</v>
      </c>
      <c r="D778" s="45">
        <v>0</v>
      </c>
      <c r="E778" s="45">
        <v>0</v>
      </c>
      <c r="F778" s="45">
        <v>0</v>
      </c>
      <c r="G778" s="46"/>
    </row>
    <row r="779" spans="1:7" x14ac:dyDescent="0.2">
      <c r="A779">
        <v>708</v>
      </c>
      <c r="B779" s="33">
        <v>61903</v>
      </c>
      <c r="C779" s="45">
        <v>0</v>
      </c>
      <c r="D779" s="45">
        <v>0</v>
      </c>
      <c r="E779" s="45">
        <v>0</v>
      </c>
      <c r="F779" s="45">
        <v>0</v>
      </c>
      <c r="G779" s="46"/>
    </row>
    <row r="780" spans="1:7" x14ac:dyDescent="0.2">
      <c r="A780">
        <v>708</v>
      </c>
      <c r="B780" s="33">
        <v>61904</v>
      </c>
      <c r="C780" s="45">
        <v>0</v>
      </c>
      <c r="D780" s="45">
        <v>0</v>
      </c>
      <c r="E780" s="45">
        <v>0</v>
      </c>
      <c r="F780" s="45">
        <v>0</v>
      </c>
      <c r="G780" s="46"/>
    </row>
    <row r="781" spans="1:7" x14ac:dyDescent="0.2">
      <c r="A781">
        <v>708</v>
      </c>
      <c r="B781" s="33">
        <v>61905</v>
      </c>
      <c r="C781" s="45">
        <v>27653</v>
      </c>
      <c r="D781" s="45">
        <v>0</v>
      </c>
      <c r="E781" s="45">
        <v>55823</v>
      </c>
      <c r="F781" s="45">
        <v>0</v>
      </c>
      <c r="G781" s="46"/>
    </row>
    <row r="782" spans="1:7" x14ac:dyDescent="0.2">
      <c r="A782">
        <v>708</v>
      </c>
      <c r="B782" s="33">
        <v>61906</v>
      </c>
      <c r="C782" s="45">
        <v>45931</v>
      </c>
      <c r="D782" s="45">
        <v>0</v>
      </c>
      <c r="E782" s="45">
        <v>45931</v>
      </c>
      <c r="F782" s="45">
        <v>0</v>
      </c>
      <c r="G782" s="46"/>
    </row>
    <row r="783" spans="1:7" x14ac:dyDescent="0.2">
      <c r="A783">
        <v>708</v>
      </c>
      <c r="B783" s="33">
        <v>61907</v>
      </c>
      <c r="C783" s="45">
        <v>11338</v>
      </c>
      <c r="D783" s="45">
        <v>0</v>
      </c>
      <c r="E783" s="45">
        <v>6319</v>
      </c>
      <c r="F783" s="45">
        <v>0</v>
      </c>
      <c r="G783" s="46"/>
    </row>
    <row r="784" spans="1:7" x14ac:dyDescent="0.2">
      <c r="A784">
        <v>708</v>
      </c>
      <c r="B784" s="33">
        <v>61908</v>
      </c>
      <c r="C784" s="45">
        <v>3194</v>
      </c>
      <c r="D784" s="45">
        <v>0</v>
      </c>
      <c r="E784" s="45">
        <v>130452</v>
      </c>
      <c r="F784" s="45">
        <v>0</v>
      </c>
      <c r="G784" s="46"/>
    </row>
    <row r="785" spans="1:7" x14ac:dyDescent="0.2">
      <c r="A785">
        <v>708</v>
      </c>
      <c r="B785" s="33">
        <v>61909</v>
      </c>
      <c r="C785" s="45">
        <v>0</v>
      </c>
      <c r="D785" s="45">
        <v>0</v>
      </c>
      <c r="E785" s="45">
        <v>0</v>
      </c>
      <c r="F785" s="45">
        <v>0</v>
      </c>
      <c r="G785" s="46"/>
    </row>
    <row r="786" spans="1:7" x14ac:dyDescent="0.2">
      <c r="A786">
        <v>708</v>
      </c>
      <c r="B786" s="33">
        <v>61910</v>
      </c>
      <c r="C786" s="45">
        <v>0</v>
      </c>
      <c r="D786" s="45">
        <v>0</v>
      </c>
      <c r="E786" s="45">
        <v>0</v>
      </c>
      <c r="F786" s="45">
        <v>0</v>
      </c>
      <c r="G786" s="46"/>
    </row>
    <row r="787" spans="1:7" x14ac:dyDescent="0.2">
      <c r="A787">
        <v>708</v>
      </c>
      <c r="B787" s="33">
        <v>61911</v>
      </c>
      <c r="C787" s="45">
        <v>0</v>
      </c>
      <c r="D787" s="45">
        <v>0</v>
      </c>
      <c r="E787" s="45">
        <v>0</v>
      </c>
      <c r="F787" s="45">
        <v>0</v>
      </c>
      <c r="G787" s="46"/>
    </row>
    <row r="788" spans="1:7" x14ac:dyDescent="0.2">
      <c r="A788">
        <v>708</v>
      </c>
      <c r="B788" s="33">
        <v>61912</v>
      </c>
      <c r="C788" s="45">
        <v>0</v>
      </c>
      <c r="D788" s="45">
        <v>0</v>
      </c>
      <c r="E788" s="45">
        <v>0</v>
      </c>
      <c r="F788" s="45">
        <v>0</v>
      </c>
      <c r="G788" s="46"/>
    </row>
    <row r="789" spans="1:7" x14ac:dyDescent="0.2">
      <c r="A789">
        <v>708</v>
      </c>
      <c r="B789" s="33">
        <v>62001</v>
      </c>
      <c r="C789" s="45">
        <v>136488</v>
      </c>
      <c r="D789" s="45">
        <v>0</v>
      </c>
      <c r="E789" s="45">
        <v>133326</v>
      </c>
      <c r="F789" s="45">
        <v>0</v>
      </c>
      <c r="G789" s="46"/>
    </row>
    <row r="790" spans="1:7" x14ac:dyDescent="0.2">
      <c r="A790">
        <v>708</v>
      </c>
      <c r="B790" s="33">
        <v>62002</v>
      </c>
      <c r="C790" s="45">
        <v>0</v>
      </c>
      <c r="D790" s="45">
        <v>146</v>
      </c>
      <c r="E790" s="45">
        <v>0</v>
      </c>
      <c r="F790" s="45">
        <v>256</v>
      </c>
      <c r="G790" s="46"/>
    </row>
    <row r="791" spans="1:7" x14ac:dyDescent="0.2">
      <c r="A791">
        <v>708</v>
      </c>
      <c r="B791" s="33">
        <v>62101</v>
      </c>
      <c r="C791" s="45">
        <v>120251</v>
      </c>
      <c r="D791" s="45">
        <v>0</v>
      </c>
      <c r="E791" s="45">
        <v>102070</v>
      </c>
      <c r="F791" s="45">
        <v>0</v>
      </c>
      <c r="G791" s="46"/>
    </row>
    <row r="792" spans="1:7" x14ac:dyDescent="0.2">
      <c r="A792">
        <v>708</v>
      </c>
      <c r="B792" s="33">
        <v>62102</v>
      </c>
      <c r="C792" s="45">
        <v>0</v>
      </c>
      <c r="D792" s="45">
        <v>0</v>
      </c>
      <c r="E792" s="45">
        <v>0</v>
      </c>
      <c r="F792" s="45">
        <v>0</v>
      </c>
      <c r="G792" s="46"/>
    </row>
    <row r="793" spans="1:7" x14ac:dyDescent="0.2">
      <c r="A793">
        <v>708</v>
      </c>
      <c r="B793" s="33">
        <v>62103</v>
      </c>
      <c r="C793" s="45">
        <v>0</v>
      </c>
      <c r="D793" s="45">
        <v>0</v>
      </c>
      <c r="E793" s="45">
        <v>0</v>
      </c>
      <c r="F793" s="45">
        <v>0</v>
      </c>
      <c r="G793" s="46"/>
    </row>
    <row r="794" spans="1:7" x14ac:dyDescent="0.2">
      <c r="A794">
        <v>2684</v>
      </c>
      <c r="B794" s="33">
        <v>60401</v>
      </c>
      <c r="C794" s="45">
        <v>46920</v>
      </c>
      <c r="D794" s="45">
        <v>0</v>
      </c>
      <c r="E794" s="45">
        <v>46848</v>
      </c>
      <c r="F794" s="45">
        <v>0</v>
      </c>
      <c r="G794" s="46"/>
    </row>
    <row r="795" spans="1:7" x14ac:dyDescent="0.2">
      <c r="A795">
        <v>2684</v>
      </c>
      <c r="B795" s="33">
        <v>60404</v>
      </c>
      <c r="C795" s="45">
        <v>0</v>
      </c>
      <c r="D795" s="45">
        <v>0</v>
      </c>
      <c r="E795" s="45">
        <v>0</v>
      </c>
      <c r="F795" s="45">
        <v>0</v>
      </c>
      <c r="G795" s="46"/>
    </row>
    <row r="796" spans="1:7" x14ac:dyDescent="0.2">
      <c r="A796">
        <v>2684</v>
      </c>
      <c r="B796" s="33">
        <v>60405</v>
      </c>
      <c r="C796" s="45">
        <v>0</v>
      </c>
      <c r="D796" s="45">
        <v>0</v>
      </c>
      <c r="E796" s="45">
        <v>0</v>
      </c>
      <c r="F796" s="45">
        <v>0</v>
      </c>
      <c r="G796" s="46"/>
    </row>
    <row r="797" spans="1:7" x14ac:dyDescent="0.2">
      <c r="A797">
        <v>2684</v>
      </c>
      <c r="B797" s="33">
        <v>60414</v>
      </c>
      <c r="C797" s="45">
        <v>0</v>
      </c>
      <c r="D797" s="45">
        <v>38268</v>
      </c>
      <c r="E797" s="45">
        <v>0</v>
      </c>
      <c r="F797" s="45">
        <v>39554</v>
      </c>
      <c r="G797" s="46"/>
    </row>
    <row r="798" spans="1:7" x14ac:dyDescent="0.2">
      <c r="A798">
        <v>2684</v>
      </c>
      <c r="B798" s="33">
        <v>60415</v>
      </c>
      <c r="C798" s="45">
        <v>424</v>
      </c>
      <c r="D798" s="45">
        <v>0</v>
      </c>
      <c r="E798" s="45">
        <v>698</v>
      </c>
      <c r="F798" s="45">
        <v>0</v>
      </c>
      <c r="G798" s="46"/>
    </row>
    <row r="799" spans="1:7" x14ac:dyDescent="0.2">
      <c r="A799">
        <v>2684</v>
      </c>
      <c r="B799" s="33">
        <v>61901</v>
      </c>
      <c r="C799" s="45">
        <v>0</v>
      </c>
      <c r="D799" s="45">
        <v>0</v>
      </c>
      <c r="E799" s="45">
        <v>0</v>
      </c>
      <c r="F799" s="45">
        <v>0</v>
      </c>
      <c r="G799" s="46"/>
    </row>
    <row r="800" spans="1:7" x14ac:dyDescent="0.2">
      <c r="A800">
        <v>2684</v>
      </c>
      <c r="B800" s="33">
        <v>61902</v>
      </c>
      <c r="C800" s="45">
        <v>0</v>
      </c>
      <c r="D800" s="45">
        <v>0</v>
      </c>
      <c r="E800" s="45">
        <v>0</v>
      </c>
      <c r="F800" s="45">
        <v>0</v>
      </c>
      <c r="G800" s="46"/>
    </row>
    <row r="801" spans="1:7" x14ac:dyDescent="0.2">
      <c r="A801">
        <v>2684</v>
      </c>
      <c r="B801" s="33">
        <v>61903</v>
      </c>
      <c r="C801" s="45">
        <v>0</v>
      </c>
      <c r="D801" s="45">
        <v>0</v>
      </c>
      <c r="E801" s="45">
        <v>0</v>
      </c>
      <c r="F801" s="45">
        <v>0</v>
      </c>
      <c r="G801" s="46"/>
    </row>
    <row r="802" spans="1:7" x14ac:dyDescent="0.2">
      <c r="A802">
        <v>2684</v>
      </c>
      <c r="B802" s="33">
        <v>61904</v>
      </c>
      <c r="C802" s="45">
        <v>0</v>
      </c>
      <c r="D802" s="45">
        <v>0</v>
      </c>
      <c r="E802" s="45">
        <v>0</v>
      </c>
      <c r="F802" s="45">
        <v>0</v>
      </c>
      <c r="G802" s="46"/>
    </row>
    <row r="803" spans="1:7" x14ac:dyDescent="0.2">
      <c r="A803">
        <v>2684</v>
      </c>
      <c r="B803" s="33">
        <v>61905</v>
      </c>
      <c r="C803" s="45">
        <v>195885</v>
      </c>
      <c r="D803" s="45">
        <v>0</v>
      </c>
      <c r="E803" s="45">
        <v>193849</v>
      </c>
      <c r="F803" s="45">
        <v>0</v>
      </c>
      <c r="G803" s="46"/>
    </row>
    <row r="804" spans="1:7" x14ac:dyDescent="0.2">
      <c r="A804">
        <v>2684</v>
      </c>
      <c r="B804" s="33">
        <v>61906</v>
      </c>
      <c r="C804" s="45">
        <v>0</v>
      </c>
      <c r="D804" s="45">
        <v>0</v>
      </c>
      <c r="E804" s="45">
        <v>0</v>
      </c>
      <c r="F804" s="45">
        <v>0</v>
      </c>
      <c r="G804" s="46"/>
    </row>
    <row r="805" spans="1:7" x14ac:dyDescent="0.2">
      <c r="A805">
        <v>2684</v>
      </c>
      <c r="B805" s="33">
        <v>61907</v>
      </c>
      <c r="C805" s="45">
        <v>424470</v>
      </c>
      <c r="D805" s="45">
        <v>0</v>
      </c>
      <c r="E805" s="45">
        <v>308631</v>
      </c>
      <c r="F805" s="45">
        <v>0</v>
      </c>
      <c r="G805" s="46"/>
    </row>
    <row r="806" spans="1:7" x14ac:dyDescent="0.2">
      <c r="A806">
        <v>2684</v>
      </c>
      <c r="B806" s="33">
        <v>61908</v>
      </c>
      <c r="C806" s="45">
        <v>0</v>
      </c>
      <c r="D806" s="45">
        <v>0</v>
      </c>
      <c r="E806" s="45">
        <v>0</v>
      </c>
      <c r="F806" s="45">
        <v>0</v>
      </c>
      <c r="G806" s="46"/>
    </row>
    <row r="807" spans="1:7" x14ac:dyDescent="0.2">
      <c r="A807">
        <v>2684</v>
      </c>
      <c r="B807" s="33">
        <v>61909</v>
      </c>
      <c r="C807" s="45">
        <v>0</v>
      </c>
      <c r="D807" s="45">
        <v>0</v>
      </c>
      <c r="E807" s="45">
        <v>0</v>
      </c>
      <c r="F807" s="45">
        <v>0</v>
      </c>
      <c r="G807" s="46"/>
    </row>
    <row r="808" spans="1:7" x14ac:dyDescent="0.2">
      <c r="A808">
        <v>2684</v>
      </c>
      <c r="B808" s="33">
        <v>61910</v>
      </c>
      <c r="C808" s="45">
        <v>0</v>
      </c>
      <c r="D808" s="45">
        <v>0</v>
      </c>
      <c r="E808" s="45">
        <v>0</v>
      </c>
      <c r="F808" s="45">
        <v>0</v>
      </c>
      <c r="G808" s="46"/>
    </row>
    <row r="809" spans="1:7" x14ac:dyDescent="0.2">
      <c r="A809">
        <v>2684</v>
      </c>
      <c r="B809" s="33">
        <v>61911</v>
      </c>
      <c r="C809" s="45">
        <v>0</v>
      </c>
      <c r="D809" s="45">
        <v>0</v>
      </c>
      <c r="E809" s="45">
        <v>0</v>
      </c>
      <c r="F809" s="45">
        <v>0</v>
      </c>
      <c r="G809" s="46"/>
    </row>
    <row r="810" spans="1:7" x14ac:dyDescent="0.2">
      <c r="A810">
        <v>2684</v>
      </c>
      <c r="B810" s="33">
        <v>61912</v>
      </c>
      <c r="C810" s="45">
        <v>0</v>
      </c>
      <c r="D810" s="45">
        <v>0</v>
      </c>
      <c r="E810" s="45">
        <v>0</v>
      </c>
      <c r="F810" s="45">
        <v>0</v>
      </c>
      <c r="G810" s="46"/>
    </row>
    <row r="811" spans="1:7" x14ac:dyDescent="0.2">
      <c r="A811">
        <v>2684</v>
      </c>
      <c r="B811" s="33">
        <v>62001</v>
      </c>
      <c r="C811" s="45">
        <v>6787</v>
      </c>
      <c r="D811" s="45">
        <v>0</v>
      </c>
      <c r="E811" s="45">
        <v>6787</v>
      </c>
      <c r="F811" s="45">
        <v>0</v>
      </c>
      <c r="G811" s="46"/>
    </row>
    <row r="812" spans="1:7" x14ac:dyDescent="0.2">
      <c r="A812">
        <v>2684</v>
      </c>
      <c r="B812" s="33">
        <v>62002</v>
      </c>
      <c r="C812" s="45">
        <v>0</v>
      </c>
      <c r="D812" s="45">
        <v>2375</v>
      </c>
      <c r="E812" s="45">
        <v>0</v>
      </c>
      <c r="F812" s="45">
        <v>2375</v>
      </c>
      <c r="G812" s="46"/>
    </row>
    <row r="813" spans="1:7" x14ac:dyDescent="0.2">
      <c r="A813">
        <v>2684</v>
      </c>
      <c r="B813" s="33">
        <v>62101</v>
      </c>
      <c r="C813" s="45">
        <v>0</v>
      </c>
      <c r="D813" s="45">
        <v>0</v>
      </c>
      <c r="E813" s="45">
        <v>0</v>
      </c>
      <c r="F813" s="45">
        <v>0</v>
      </c>
      <c r="G813" s="46"/>
    </row>
    <row r="814" spans="1:7" x14ac:dyDescent="0.2">
      <c r="A814">
        <v>2684</v>
      </c>
      <c r="B814" s="33">
        <v>62102</v>
      </c>
      <c r="C814" s="45">
        <v>24912</v>
      </c>
      <c r="D814" s="45">
        <v>0</v>
      </c>
      <c r="E814" s="45">
        <v>24912</v>
      </c>
      <c r="F814" s="45">
        <v>0</v>
      </c>
      <c r="G814" s="46"/>
    </row>
    <row r="815" spans="1:7" x14ac:dyDescent="0.2">
      <c r="A815">
        <v>2684</v>
      </c>
      <c r="B815" s="33">
        <v>62103</v>
      </c>
      <c r="C815" s="45">
        <v>0</v>
      </c>
      <c r="D815" s="45">
        <v>24912</v>
      </c>
      <c r="E815" s="45">
        <v>0</v>
      </c>
      <c r="F815" s="45">
        <v>24912</v>
      </c>
      <c r="G815" s="46"/>
    </row>
    <row r="816" spans="1:7" x14ac:dyDescent="0.2">
      <c r="A816">
        <v>2494</v>
      </c>
      <c r="B816" s="33">
        <v>60401</v>
      </c>
      <c r="C816" s="45">
        <v>456948</v>
      </c>
      <c r="D816" s="45">
        <v>0</v>
      </c>
      <c r="E816" s="45">
        <v>457866</v>
      </c>
      <c r="F816" s="45">
        <v>0</v>
      </c>
      <c r="G816" s="46"/>
    </row>
    <row r="817" spans="1:7" x14ac:dyDescent="0.2">
      <c r="A817">
        <v>2494</v>
      </c>
      <c r="B817" s="33">
        <v>60404</v>
      </c>
      <c r="C817" s="45">
        <v>0</v>
      </c>
      <c r="D817" s="45">
        <v>0</v>
      </c>
      <c r="E817" s="45">
        <v>0</v>
      </c>
      <c r="F817" s="45">
        <v>0</v>
      </c>
      <c r="G817" s="46"/>
    </row>
    <row r="818" spans="1:7" x14ac:dyDescent="0.2">
      <c r="A818">
        <v>2494</v>
      </c>
      <c r="B818" s="33">
        <v>60405</v>
      </c>
      <c r="C818" s="45">
        <v>0</v>
      </c>
      <c r="D818" s="45">
        <v>0</v>
      </c>
      <c r="E818" s="45">
        <v>0</v>
      </c>
      <c r="F818" s="45">
        <v>0</v>
      </c>
      <c r="G818" s="46"/>
    </row>
    <row r="819" spans="1:7" x14ac:dyDescent="0.2">
      <c r="A819">
        <v>2494</v>
      </c>
      <c r="B819" s="33">
        <v>60414</v>
      </c>
      <c r="C819" s="45">
        <v>0</v>
      </c>
      <c r="D819" s="45">
        <v>336463</v>
      </c>
      <c r="E819" s="45">
        <v>0</v>
      </c>
      <c r="F819" s="45">
        <v>348157</v>
      </c>
      <c r="G819" s="46"/>
    </row>
    <row r="820" spans="1:7" x14ac:dyDescent="0.2">
      <c r="A820">
        <v>2494</v>
      </c>
      <c r="B820" s="33">
        <v>60415</v>
      </c>
      <c r="C820" s="45">
        <v>0</v>
      </c>
      <c r="D820" s="45">
        <v>0</v>
      </c>
      <c r="E820" s="45">
        <v>0</v>
      </c>
      <c r="F820" s="45">
        <v>0</v>
      </c>
      <c r="G820" s="46"/>
    </row>
    <row r="821" spans="1:7" x14ac:dyDescent="0.2">
      <c r="A821">
        <v>2494</v>
      </c>
      <c r="B821" s="33">
        <v>61901</v>
      </c>
      <c r="C821" s="45">
        <v>0</v>
      </c>
      <c r="D821" s="45">
        <v>0</v>
      </c>
      <c r="E821" s="45">
        <v>0</v>
      </c>
      <c r="F821" s="45">
        <v>0</v>
      </c>
      <c r="G821" s="46"/>
    </row>
    <row r="822" spans="1:7" x14ac:dyDescent="0.2">
      <c r="A822">
        <v>2494</v>
      </c>
      <c r="B822" s="33">
        <v>61902</v>
      </c>
      <c r="C822" s="45">
        <v>0</v>
      </c>
      <c r="D822" s="45">
        <v>0</v>
      </c>
      <c r="E822" s="45">
        <v>0</v>
      </c>
      <c r="F822" s="45">
        <v>0</v>
      </c>
      <c r="G822" s="46"/>
    </row>
    <row r="823" spans="1:7" x14ac:dyDescent="0.2">
      <c r="A823">
        <v>2494</v>
      </c>
      <c r="B823" s="33">
        <v>61903</v>
      </c>
      <c r="C823" s="45">
        <v>0</v>
      </c>
      <c r="D823" s="45">
        <v>0</v>
      </c>
      <c r="E823" s="45">
        <v>0</v>
      </c>
      <c r="F823" s="45">
        <v>0</v>
      </c>
      <c r="G823" s="46"/>
    </row>
    <row r="824" spans="1:7" x14ac:dyDescent="0.2">
      <c r="A824">
        <v>2494</v>
      </c>
      <c r="B824" s="33">
        <v>61904</v>
      </c>
      <c r="C824" s="45">
        <v>0</v>
      </c>
      <c r="D824" s="45">
        <v>0</v>
      </c>
      <c r="E824" s="45">
        <v>0</v>
      </c>
      <c r="F824" s="45">
        <v>0</v>
      </c>
      <c r="G824" s="46"/>
    </row>
    <row r="825" spans="1:7" x14ac:dyDescent="0.2">
      <c r="A825">
        <v>2494</v>
      </c>
      <c r="B825" s="33">
        <v>61905</v>
      </c>
      <c r="C825" s="45">
        <v>0</v>
      </c>
      <c r="D825" s="45">
        <v>0</v>
      </c>
      <c r="E825" s="45">
        <v>0</v>
      </c>
      <c r="F825" s="45">
        <v>0</v>
      </c>
      <c r="G825" s="46"/>
    </row>
    <row r="826" spans="1:7" x14ac:dyDescent="0.2">
      <c r="A826">
        <v>2494</v>
      </c>
      <c r="B826" s="33">
        <v>61906</v>
      </c>
      <c r="C826" s="45">
        <v>0</v>
      </c>
      <c r="D826" s="45">
        <v>0</v>
      </c>
      <c r="E826" s="45">
        <v>0</v>
      </c>
      <c r="F826" s="45">
        <v>0</v>
      </c>
      <c r="G826" s="46"/>
    </row>
    <row r="827" spans="1:7" x14ac:dyDescent="0.2">
      <c r="A827">
        <v>2494</v>
      </c>
      <c r="B827" s="33">
        <v>61907</v>
      </c>
      <c r="C827" s="45">
        <v>0</v>
      </c>
      <c r="D827" s="45">
        <v>0</v>
      </c>
      <c r="E827" s="45">
        <v>0</v>
      </c>
      <c r="F827" s="45">
        <v>0</v>
      </c>
      <c r="G827" s="46"/>
    </row>
    <row r="828" spans="1:7" x14ac:dyDescent="0.2">
      <c r="A828">
        <v>2494</v>
      </c>
      <c r="B828" s="33">
        <v>61908</v>
      </c>
      <c r="C828" s="45">
        <v>0</v>
      </c>
      <c r="D828" s="45">
        <v>0</v>
      </c>
      <c r="E828" s="45">
        <v>0</v>
      </c>
      <c r="F828" s="45">
        <v>0</v>
      </c>
      <c r="G828" s="46"/>
    </row>
    <row r="829" spans="1:7" x14ac:dyDescent="0.2">
      <c r="A829">
        <v>2494</v>
      </c>
      <c r="B829" s="33">
        <v>61909</v>
      </c>
      <c r="C829" s="45">
        <v>0</v>
      </c>
      <c r="D829" s="45">
        <v>0</v>
      </c>
      <c r="E829" s="45">
        <v>0</v>
      </c>
      <c r="F829" s="45">
        <v>0</v>
      </c>
      <c r="G829" s="46"/>
    </row>
    <row r="830" spans="1:7" x14ac:dyDescent="0.2">
      <c r="A830">
        <v>2494</v>
      </c>
      <c r="B830" s="33">
        <v>61910</v>
      </c>
      <c r="C830" s="45">
        <v>0</v>
      </c>
      <c r="D830" s="45">
        <v>0</v>
      </c>
      <c r="E830" s="45">
        <v>0</v>
      </c>
      <c r="F830" s="45">
        <v>0</v>
      </c>
      <c r="G830" s="46"/>
    </row>
    <row r="831" spans="1:7" x14ac:dyDescent="0.2">
      <c r="A831">
        <v>2494</v>
      </c>
      <c r="B831" s="33">
        <v>61911</v>
      </c>
      <c r="C831" s="45">
        <v>0</v>
      </c>
      <c r="D831" s="45">
        <v>0</v>
      </c>
      <c r="E831" s="45">
        <v>0</v>
      </c>
      <c r="F831" s="45">
        <v>0</v>
      </c>
      <c r="G831" s="46"/>
    </row>
    <row r="832" spans="1:7" x14ac:dyDescent="0.2">
      <c r="A832">
        <v>2494</v>
      </c>
      <c r="B832" s="33">
        <v>61912</v>
      </c>
      <c r="C832" s="45">
        <v>0</v>
      </c>
      <c r="D832" s="45">
        <v>0</v>
      </c>
      <c r="E832" s="45">
        <v>0</v>
      </c>
      <c r="F832" s="45">
        <v>0</v>
      </c>
      <c r="G832" s="46"/>
    </row>
    <row r="833" spans="1:7" x14ac:dyDescent="0.2">
      <c r="A833">
        <v>2494</v>
      </c>
      <c r="B833" s="33">
        <v>62001</v>
      </c>
      <c r="C833" s="45">
        <v>0</v>
      </c>
      <c r="D833" s="45">
        <v>0</v>
      </c>
      <c r="E833" s="45">
        <v>0</v>
      </c>
      <c r="F833" s="45">
        <v>0</v>
      </c>
      <c r="G833" s="46"/>
    </row>
    <row r="834" spans="1:7" x14ac:dyDescent="0.2">
      <c r="A834">
        <v>2494</v>
      </c>
      <c r="B834" s="33">
        <v>62002</v>
      </c>
      <c r="C834" s="45">
        <v>0</v>
      </c>
      <c r="D834" s="45">
        <v>0</v>
      </c>
      <c r="E834" s="45">
        <v>0</v>
      </c>
      <c r="F834" s="45">
        <v>0</v>
      </c>
      <c r="G834" s="46"/>
    </row>
    <row r="835" spans="1:7" x14ac:dyDescent="0.2">
      <c r="A835">
        <v>2494</v>
      </c>
      <c r="B835" s="33">
        <v>62101</v>
      </c>
      <c r="C835" s="45">
        <v>0</v>
      </c>
      <c r="D835" s="45">
        <v>0</v>
      </c>
      <c r="E835" s="45">
        <v>0</v>
      </c>
      <c r="F835" s="45">
        <v>0</v>
      </c>
      <c r="G835" s="46"/>
    </row>
    <row r="836" spans="1:7" x14ac:dyDescent="0.2">
      <c r="A836">
        <v>2494</v>
      </c>
      <c r="B836" s="33">
        <v>62102</v>
      </c>
      <c r="C836" s="45">
        <v>0</v>
      </c>
      <c r="D836" s="45">
        <v>0</v>
      </c>
      <c r="E836" s="45">
        <v>0</v>
      </c>
      <c r="F836" s="45">
        <v>0</v>
      </c>
      <c r="G836" s="46"/>
    </row>
    <row r="837" spans="1:7" x14ac:dyDescent="0.2">
      <c r="A837">
        <v>2494</v>
      </c>
      <c r="B837" s="33">
        <v>62103</v>
      </c>
      <c r="C837" s="45">
        <v>0</v>
      </c>
      <c r="D837" s="45">
        <v>0</v>
      </c>
      <c r="E837" s="45">
        <v>0</v>
      </c>
      <c r="F837" s="45">
        <v>0</v>
      </c>
      <c r="G837" s="46"/>
    </row>
    <row r="838" spans="1:7" x14ac:dyDescent="0.2">
      <c r="A838">
        <v>1659</v>
      </c>
      <c r="B838" s="33">
        <v>60401</v>
      </c>
      <c r="C838" s="45">
        <v>238834</v>
      </c>
      <c r="D838" s="45">
        <v>0</v>
      </c>
      <c r="E838" s="45">
        <v>242307</v>
      </c>
      <c r="F838" s="45">
        <v>0</v>
      </c>
      <c r="G838" s="46"/>
    </row>
    <row r="839" spans="1:7" x14ac:dyDescent="0.2">
      <c r="A839">
        <v>1659</v>
      </c>
      <c r="B839" s="33">
        <v>60404</v>
      </c>
      <c r="C839" s="45">
        <v>0</v>
      </c>
      <c r="D839" s="45">
        <v>0</v>
      </c>
      <c r="E839" s="45">
        <v>0</v>
      </c>
      <c r="F839" s="45">
        <v>0</v>
      </c>
      <c r="G839" s="46"/>
    </row>
    <row r="840" spans="1:7" x14ac:dyDescent="0.2">
      <c r="A840">
        <v>1659</v>
      </c>
      <c r="B840" s="33">
        <v>60405</v>
      </c>
      <c r="C840" s="45">
        <v>0</v>
      </c>
      <c r="D840" s="45">
        <v>0</v>
      </c>
      <c r="E840" s="45">
        <v>0</v>
      </c>
      <c r="F840" s="45">
        <v>0</v>
      </c>
      <c r="G840" s="46"/>
    </row>
    <row r="841" spans="1:7" x14ac:dyDescent="0.2">
      <c r="A841">
        <v>1659</v>
      </c>
      <c r="B841" s="33">
        <v>60414</v>
      </c>
      <c r="C841" s="45">
        <v>0</v>
      </c>
      <c r="D841" s="45">
        <v>109775</v>
      </c>
      <c r="E841" s="45">
        <v>0</v>
      </c>
      <c r="F841" s="45">
        <v>114336</v>
      </c>
      <c r="G841" s="46"/>
    </row>
    <row r="842" spans="1:7" x14ac:dyDescent="0.2">
      <c r="A842">
        <v>1659</v>
      </c>
      <c r="B842" s="33">
        <v>60415</v>
      </c>
      <c r="C842" s="45">
        <v>0</v>
      </c>
      <c r="D842" s="45">
        <v>0</v>
      </c>
      <c r="E842" s="45">
        <v>0</v>
      </c>
      <c r="F842" s="45">
        <v>0</v>
      </c>
      <c r="G842" s="46"/>
    </row>
    <row r="843" spans="1:7" x14ac:dyDescent="0.2">
      <c r="A843">
        <v>1659</v>
      </c>
      <c r="B843" s="33">
        <v>61901</v>
      </c>
      <c r="C843" s="45">
        <v>0</v>
      </c>
      <c r="D843" s="45">
        <v>0</v>
      </c>
      <c r="E843" s="45">
        <v>0</v>
      </c>
      <c r="F843" s="45">
        <v>0</v>
      </c>
      <c r="G843" s="46"/>
    </row>
    <row r="844" spans="1:7" x14ac:dyDescent="0.2">
      <c r="A844">
        <v>1659</v>
      </c>
      <c r="B844" s="33">
        <v>61902</v>
      </c>
      <c r="C844" s="45">
        <v>0</v>
      </c>
      <c r="D844" s="45">
        <v>0</v>
      </c>
      <c r="E844" s="45">
        <v>0</v>
      </c>
      <c r="F844" s="45">
        <v>0</v>
      </c>
      <c r="G844" s="46"/>
    </row>
    <row r="845" spans="1:7" x14ac:dyDescent="0.2">
      <c r="A845">
        <v>1659</v>
      </c>
      <c r="B845" s="33">
        <v>61903</v>
      </c>
      <c r="C845" s="45">
        <v>0</v>
      </c>
      <c r="D845" s="45">
        <v>0</v>
      </c>
      <c r="E845" s="45">
        <v>0</v>
      </c>
      <c r="F845" s="45">
        <v>0</v>
      </c>
      <c r="G845" s="46"/>
    </row>
    <row r="846" spans="1:7" x14ac:dyDescent="0.2">
      <c r="A846">
        <v>1659</v>
      </c>
      <c r="B846" s="33">
        <v>61904</v>
      </c>
      <c r="C846" s="45">
        <v>0</v>
      </c>
      <c r="D846" s="45">
        <v>0</v>
      </c>
      <c r="E846" s="45">
        <v>0</v>
      </c>
      <c r="F846" s="45">
        <v>0</v>
      </c>
      <c r="G846" s="46"/>
    </row>
    <row r="847" spans="1:7" x14ac:dyDescent="0.2">
      <c r="A847">
        <v>1659</v>
      </c>
      <c r="B847" s="33">
        <v>61905</v>
      </c>
      <c r="C847" s="45">
        <v>0</v>
      </c>
      <c r="D847" s="45">
        <v>0</v>
      </c>
      <c r="E847" s="45">
        <v>0</v>
      </c>
      <c r="F847" s="45">
        <v>0</v>
      </c>
      <c r="G847" s="46"/>
    </row>
    <row r="848" spans="1:7" x14ac:dyDescent="0.2">
      <c r="A848">
        <v>1659</v>
      </c>
      <c r="B848" s="33">
        <v>61906</v>
      </c>
      <c r="C848" s="45">
        <v>0</v>
      </c>
      <c r="D848" s="45">
        <v>0</v>
      </c>
      <c r="E848" s="45">
        <v>0</v>
      </c>
      <c r="F848" s="45">
        <v>0</v>
      </c>
      <c r="G848" s="46"/>
    </row>
    <row r="849" spans="1:7" x14ac:dyDescent="0.2">
      <c r="A849">
        <v>1659</v>
      </c>
      <c r="B849" s="33">
        <v>61907</v>
      </c>
      <c r="C849" s="45">
        <v>0</v>
      </c>
      <c r="D849" s="45">
        <v>0</v>
      </c>
      <c r="E849" s="45">
        <v>0</v>
      </c>
      <c r="F849" s="45">
        <v>0</v>
      </c>
      <c r="G849" s="46"/>
    </row>
    <row r="850" spans="1:7" x14ac:dyDescent="0.2">
      <c r="A850">
        <v>1659</v>
      </c>
      <c r="B850" s="33">
        <v>61908</v>
      </c>
      <c r="C850" s="45">
        <v>0</v>
      </c>
      <c r="D850" s="45">
        <v>0</v>
      </c>
      <c r="E850" s="45">
        <v>0</v>
      </c>
      <c r="F850" s="45">
        <v>0</v>
      </c>
      <c r="G850" s="46"/>
    </row>
    <row r="851" spans="1:7" x14ac:dyDescent="0.2">
      <c r="A851">
        <v>1659</v>
      </c>
      <c r="B851" s="33">
        <v>61909</v>
      </c>
      <c r="C851" s="45">
        <v>0</v>
      </c>
      <c r="D851" s="45">
        <v>0</v>
      </c>
      <c r="E851" s="45">
        <v>0</v>
      </c>
      <c r="F851" s="45">
        <v>0</v>
      </c>
      <c r="G851" s="46"/>
    </row>
    <row r="852" spans="1:7" x14ac:dyDescent="0.2">
      <c r="A852">
        <v>1659</v>
      </c>
      <c r="B852" s="33">
        <v>61910</v>
      </c>
      <c r="C852" s="45">
        <v>0</v>
      </c>
      <c r="D852" s="45">
        <v>0</v>
      </c>
      <c r="E852" s="45">
        <v>0</v>
      </c>
      <c r="F852" s="45">
        <v>0</v>
      </c>
      <c r="G852" s="46"/>
    </row>
    <row r="853" spans="1:7" x14ac:dyDescent="0.2">
      <c r="A853">
        <v>1659</v>
      </c>
      <c r="B853" s="33">
        <v>61911</v>
      </c>
      <c r="C853" s="45">
        <v>0</v>
      </c>
      <c r="D853" s="45">
        <v>0</v>
      </c>
      <c r="E853" s="45">
        <v>0</v>
      </c>
      <c r="F853" s="45">
        <v>0</v>
      </c>
      <c r="G853" s="46"/>
    </row>
    <row r="854" spans="1:7" x14ac:dyDescent="0.2">
      <c r="A854">
        <v>1659</v>
      </c>
      <c r="B854" s="33">
        <v>61912</v>
      </c>
      <c r="C854" s="45">
        <v>0</v>
      </c>
      <c r="D854" s="45">
        <v>0</v>
      </c>
      <c r="E854" s="45">
        <v>0</v>
      </c>
      <c r="F854" s="45">
        <v>0</v>
      </c>
      <c r="G854" s="46"/>
    </row>
    <row r="855" spans="1:7" x14ac:dyDescent="0.2">
      <c r="A855">
        <v>1659</v>
      </c>
      <c r="B855" s="33">
        <v>62001</v>
      </c>
      <c r="C855" s="45">
        <v>59804</v>
      </c>
      <c r="D855" s="45">
        <v>0</v>
      </c>
      <c r="E855" s="45">
        <v>157983</v>
      </c>
      <c r="F855" s="45">
        <v>0</v>
      </c>
      <c r="G855" s="46"/>
    </row>
    <row r="856" spans="1:7" x14ac:dyDescent="0.2">
      <c r="A856">
        <v>1659</v>
      </c>
      <c r="B856" s="33">
        <v>62002</v>
      </c>
      <c r="C856" s="45">
        <v>0</v>
      </c>
      <c r="D856" s="45">
        <v>5964</v>
      </c>
      <c r="E856" s="45">
        <v>0</v>
      </c>
      <c r="F856" s="45">
        <v>21110</v>
      </c>
      <c r="G856" s="46"/>
    </row>
    <row r="857" spans="1:7" x14ac:dyDescent="0.2">
      <c r="A857">
        <v>1659</v>
      </c>
      <c r="B857" s="33">
        <v>62101</v>
      </c>
      <c r="C857" s="45">
        <v>0</v>
      </c>
      <c r="D857" s="45">
        <v>0</v>
      </c>
      <c r="E857" s="45">
        <v>0</v>
      </c>
      <c r="F857" s="45">
        <v>0</v>
      </c>
      <c r="G857" s="46"/>
    </row>
    <row r="858" spans="1:7" x14ac:dyDescent="0.2">
      <c r="A858">
        <v>1659</v>
      </c>
      <c r="B858" s="33">
        <v>62102</v>
      </c>
      <c r="C858" s="45">
        <v>4074</v>
      </c>
      <c r="D858" s="45">
        <v>0</v>
      </c>
      <c r="E858" s="45">
        <v>4074</v>
      </c>
      <c r="F858" s="45">
        <v>0</v>
      </c>
      <c r="G858" s="46"/>
    </row>
    <row r="859" spans="1:7" x14ac:dyDescent="0.2">
      <c r="A859">
        <v>1659</v>
      </c>
      <c r="B859" s="33">
        <v>62103</v>
      </c>
      <c r="C859" s="45">
        <v>0</v>
      </c>
      <c r="D859" s="45">
        <v>0</v>
      </c>
      <c r="E859" s="45">
        <v>0</v>
      </c>
      <c r="F859" s="45">
        <v>0</v>
      </c>
      <c r="G859" s="46"/>
    </row>
    <row r="860" spans="1:7" x14ac:dyDescent="0.2">
      <c r="A860">
        <v>3269</v>
      </c>
      <c r="B860" s="33">
        <v>60401</v>
      </c>
      <c r="C860" s="45">
        <v>535337</v>
      </c>
      <c r="D860" s="45">
        <v>0</v>
      </c>
      <c r="E860" s="45">
        <v>510915</v>
      </c>
      <c r="F860" s="45">
        <v>0</v>
      </c>
      <c r="G860" s="46"/>
    </row>
    <row r="861" spans="1:7" x14ac:dyDescent="0.2">
      <c r="A861">
        <v>3269</v>
      </c>
      <c r="B861" s="33">
        <v>60404</v>
      </c>
      <c r="C861" s="45">
        <v>22210</v>
      </c>
      <c r="D861" s="45">
        <v>0</v>
      </c>
      <c r="E861" s="45">
        <v>22210</v>
      </c>
      <c r="F861" s="45">
        <v>0</v>
      </c>
      <c r="G861" s="46"/>
    </row>
    <row r="862" spans="1:7" x14ac:dyDescent="0.2">
      <c r="A862">
        <v>3269</v>
      </c>
      <c r="B862" s="33">
        <v>60405</v>
      </c>
      <c r="C862" s="45">
        <v>0</v>
      </c>
      <c r="D862" s="45">
        <v>0</v>
      </c>
      <c r="E862" s="45">
        <v>0</v>
      </c>
      <c r="F862" s="45">
        <v>0</v>
      </c>
      <c r="G862" s="46"/>
    </row>
    <row r="863" spans="1:7" x14ac:dyDescent="0.2">
      <c r="A863">
        <v>3269</v>
      </c>
      <c r="B863" s="33">
        <v>60414</v>
      </c>
      <c r="C863" s="45">
        <v>0</v>
      </c>
      <c r="D863" s="45">
        <v>259627</v>
      </c>
      <c r="E863" s="45">
        <v>0</v>
      </c>
      <c r="F863" s="45">
        <v>262609</v>
      </c>
      <c r="G863" s="46"/>
    </row>
    <row r="864" spans="1:7" x14ac:dyDescent="0.2">
      <c r="A864">
        <v>3269</v>
      </c>
      <c r="B864" s="33">
        <v>60415</v>
      </c>
      <c r="C864" s="45">
        <v>967</v>
      </c>
      <c r="D864" s="45">
        <v>0</v>
      </c>
      <c r="E864" s="45">
        <v>11231</v>
      </c>
      <c r="F864" s="45">
        <v>0</v>
      </c>
      <c r="G864" s="46"/>
    </row>
    <row r="865" spans="1:7" x14ac:dyDescent="0.2">
      <c r="A865">
        <v>3269</v>
      </c>
      <c r="B865" s="33">
        <v>61901</v>
      </c>
      <c r="C865" s="45">
        <v>0</v>
      </c>
      <c r="D865" s="45">
        <v>0</v>
      </c>
      <c r="E865" s="45">
        <v>0</v>
      </c>
      <c r="F865" s="45">
        <v>0</v>
      </c>
      <c r="G865" s="46"/>
    </row>
    <row r="866" spans="1:7" x14ac:dyDescent="0.2">
      <c r="A866">
        <v>3269</v>
      </c>
      <c r="B866" s="33">
        <v>61902</v>
      </c>
      <c r="C866" s="45">
        <v>0</v>
      </c>
      <c r="D866" s="45">
        <v>0</v>
      </c>
      <c r="E866" s="45">
        <v>0</v>
      </c>
      <c r="F866" s="45">
        <v>0</v>
      </c>
      <c r="G866" s="46"/>
    </row>
    <row r="867" spans="1:7" x14ac:dyDescent="0.2">
      <c r="A867">
        <v>3269</v>
      </c>
      <c r="B867" s="33">
        <v>61903</v>
      </c>
      <c r="C867" s="45">
        <v>0</v>
      </c>
      <c r="D867" s="45">
        <v>0</v>
      </c>
      <c r="E867" s="45">
        <v>0</v>
      </c>
      <c r="F867" s="45">
        <v>0</v>
      </c>
      <c r="G867" s="46"/>
    </row>
    <row r="868" spans="1:7" x14ac:dyDescent="0.2">
      <c r="A868">
        <v>3269</v>
      </c>
      <c r="B868" s="33">
        <v>61904</v>
      </c>
      <c r="C868" s="45">
        <v>0</v>
      </c>
      <c r="D868" s="45">
        <v>0</v>
      </c>
      <c r="E868" s="45">
        <v>0</v>
      </c>
      <c r="F868" s="45">
        <v>0</v>
      </c>
      <c r="G868" s="46"/>
    </row>
    <row r="869" spans="1:7" x14ac:dyDescent="0.2">
      <c r="A869">
        <v>3269</v>
      </c>
      <c r="B869" s="33">
        <v>61905</v>
      </c>
      <c r="C869" s="45">
        <v>8702</v>
      </c>
      <c r="D869" s="45">
        <v>0</v>
      </c>
      <c r="E869" s="45">
        <v>7223</v>
      </c>
      <c r="F869" s="45">
        <v>0</v>
      </c>
      <c r="G869" s="46"/>
    </row>
    <row r="870" spans="1:7" x14ac:dyDescent="0.2">
      <c r="A870">
        <v>3269</v>
      </c>
      <c r="B870" s="33">
        <v>61906</v>
      </c>
      <c r="C870" s="45">
        <v>0</v>
      </c>
      <c r="D870" s="45">
        <v>0</v>
      </c>
      <c r="E870" s="45">
        <v>0</v>
      </c>
      <c r="F870" s="45">
        <v>0</v>
      </c>
      <c r="G870" s="46"/>
    </row>
    <row r="871" spans="1:7" x14ac:dyDescent="0.2">
      <c r="A871">
        <v>3269</v>
      </c>
      <c r="B871" s="33">
        <v>61907</v>
      </c>
      <c r="C871" s="45">
        <v>38551</v>
      </c>
      <c r="D871" s="45">
        <v>0</v>
      </c>
      <c r="E871" s="45">
        <v>38551</v>
      </c>
      <c r="F871" s="45">
        <v>0</v>
      </c>
      <c r="G871" s="46"/>
    </row>
    <row r="872" spans="1:7" x14ac:dyDescent="0.2">
      <c r="A872">
        <v>3269</v>
      </c>
      <c r="B872" s="33">
        <v>61908</v>
      </c>
      <c r="C872" s="45">
        <v>24167</v>
      </c>
      <c r="D872" s="45">
        <v>0</v>
      </c>
      <c r="E872" s="45">
        <v>24167</v>
      </c>
      <c r="F872" s="45">
        <v>0</v>
      </c>
      <c r="G872" s="46"/>
    </row>
    <row r="873" spans="1:7" x14ac:dyDescent="0.2">
      <c r="A873">
        <v>3269</v>
      </c>
      <c r="B873" s="33">
        <v>61909</v>
      </c>
      <c r="C873" s="45">
        <v>0</v>
      </c>
      <c r="D873" s="45">
        <v>0</v>
      </c>
      <c r="E873" s="45">
        <v>0</v>
      </c>
      <c r="F873" s="45">
        <v>0</v>
      </c>
      <c r="G873" s="46"/>
    </row>
    <row r="874" spans="1:7" x14ac:dyDescent="0.2">
      <c r="A874">
        <v>3269</v>
      </c>
      <c r="B874" s="33">
        <v>61910</v>
      </c>
      <c r="C874" s="45">
        <v>0</v>
      </c>
      <c r="D874" s="45">
        <v>0</v>
      </c>
      <c r="E874" s="45">
        <v>0</v>
      </c>
      <c r="F874" s="45">
        <v>0</v>
      </c>
      <c r="G874" s="46"/>
    </row>
    <row r="875" spans="1:7" x14ac:dyDescent="0.2">
      <c r="A875">
        <v>3269</v>
      </c>
      <c r="B875" s="33">
        <v>61911</v>
      </c>
      <c r="C875" s="45">
        <v>0</v>
      </c>
      <c r="D875" s="45">
        <v>0</v>
      </c>
      <c r="E875" s="45">
        <v>0</v>
      </c>
      <c r="F875" s="45">
        <v>0</v>
      </c>
      <c r="G875" s="46"/>
    </row>
    <row r="876" spans="1:7" x14ac:dyDescent="0.2">
      <c r="A876">
        <v>3269</v>
      </c>
      <c r="B876" s="33">
        <v>61912</v>
      </c>
      <c r="C876" s="45">
        <v>0</v>
      </c>
      <c r="D876" s="45">
        <v>0</v>
      </c>
      <c r="E876" s="45">
        <v>0</v>
      </c>
      <c r="F876" s="45">
        <v>0</v>
      </c>
      <c r="G876" s="46"/>
    </row>
    <row r="877" spans="1:7" x14ac:dyDescent="0.2">
      <c r="A877">
        <v>3269</v>
      </c>
      <c r="B877" s="33">
        <v>62001</v>
      </c>
      <c r="C877" s="45">
        <v>33880</v>
      </c>
      <c r="D877" s="45">
        <v>0</v>
      </c>
      <c r="E877" s="45">
        <v>34704</v>
      </c>
      <c r="F877" s="45">
        <v>0</v>
      </c>
      <c r="G877" s="46"/>
    </row>
    <row r="878" spans="1:7" x14ac:dyDescent="0.2">
      <c r="A878">
        <v>3269</v>
      </c>
      <c r="B878" s="33">
        <v>62002</v>
      </c>
      <c r="C878" s="45">
        <v>0</v>
      </c>
      <c r="D878" s="45">
        <v>0</v>
      </c>
      <c r="E878" s="45">
        <v>0</v>
      </c>
      <c r="F878" s="45">
        <v>0</v>
      </c>
      <c r="G878" s="46"/>
    </row>
    <row r="879" spans="1:7" x14ac:dyDescent="0.2">
      <c r="A879">
        <v>3269</v>
      </c>
      <c r="B879" s="33">
        <v>62101</v>
      </c>
      <c r="C879" s="45">
        <v>3002</v>
      </c>
      <c r="D879" s="45">
        <v>0</v>
      </c>
      <c r="E879" s="45">
        <v>3002</v>
      </c>
      <c r="F879" s="45">
        <v>0</v>
      </c>
      <c r="G879" s="46"/>
    </row>
    <row r="880" spans="1:7" x14ac:dyDescent="0.2">
      <c r="A880">
        <v>3269</v>
      </c>
      <c r="B880" s="33">
        <v>62102</v>
      </c>
      <c r="C880" s="45">
        <v>3948</v>
      </c>
      <c r="D880" s="45">
        <v>0</v>
      </c>
      <c r="E880" s="45">
        <v>3826</v>
      </c>
      <c r="F880" s="45">
        <v>0</v>
      </c>
      <c r="G880" s="46"/>
    </row>
    <row r="881" spans="1:7" x14ac:dyDescent="0.2">
      <c r="A881">
        <v>3269</v>
      </c>
      <c r="B881" s="33">
        <v>62103</v>
      </c>
      <c r="C881" s="45">
        <v>0</v>
      </c>
      <c r="D881" s="45">
        <v>0</v>
      </c>
      <c r="E881" s="45">
        <v>0</v>
      </c>
      <c r="F881" s="45">
        <v>0</v>
      </c>
      <c r="G881" s="46"/>
    </row>
    <row r="882" spans="1:7" x14ac:dyDescent="0.2">
      <c r="A882">
        <v>2506</v>
      </c>
      <c r="B882" s="33">
        <v>60401</v>
      </c>
      <c r="C882" s="45">
        <v>45220</v>
      </c>
      <c r="D882" s="45">
        <v>0</v>
      </c>
      <c r="E882" s="45">
        <v>71175</v>
      </c>
      <c r="F882" s="45">
        <v>0</v>
      </c>
      <c r="G882" s="46"/>
    </row>
    <row r="883" spans="1:7" x14ac:dyDescent="0.2">
      <c r="A883">
        <v>2506</v>
      </c>
      <c r="B883" s="33">
        <v>60404</v>
      </c>
      <c r="C883" s="45">
        <v>0</v>
      </c>
      <c r="D883" s="45">
        <v>0</v>
      </c>
      <c r="E883" s="45">
        <v>0</v>
      </c>
      <c r="F883" s="45">
        <v>0</v>
      </c>
      <c r="G883" s="46"/>
    </row>
    <row r="884" spans="1:7" x14ac:dyDescent="0.2">
      <c r="A884">
        <v>2506</v>
      </c>
      <c r="B884" s="33">
        <v>60405</v>
      </c>
      <c r="C884" s="45">
        <v>0</v>
      </c>
      <c r="D884" s="45">
        <v>0</v>
      </c>
      <c r="E884" s="45">
        <v>0</v>
      </c>
      <c r="F884" s="45">
        <v>0</v>
      </c>
      <c r="G884" s="46"/>
    </row>
    <row r="885" spans="1:7" x14ac:dyDescent="0.2">
      <c r="A885">
        <v>2506</v>
      </c>
      <c r="B885" s="33">
        <v>60414</v>
      </c>
      <c r="C885" s="45">
        <v>0</v>
      </c>
      <c r="D885" s="45">
        <v>36092</v>
      </c>
      <c r="E885" s="45">
        <v>0</v>
      </c>
      <c r="F885" s="45">
        <v>40477</v>
      </c>
      <c r="G885" s="46"/>
    </row>
    <row r="886" spans="1:7" x14ac:dyDescent="0.2">
      <c r="A886">
        <v>2506</v>
      </c>
      <c r="B886" s="33">
        <v>60415</v>
      </c>
      <c r="C886" s="45">
        <v>0</v>
      </c>
      <c r="D886" s="45">
        <v>0</v>
      </c>
      <c r="E886" s="45">
        <v>0</v>
      </c>
      <c r="F886" s="45">
        <v>0</v>
      </c>
      <c r="G886" s="46"/>
    </row>
    <row r="887" spans="1:7" x14ac:dyDescent="0.2">
      <c r="A887">
        <v>2506</v>
      </c>
      <c r="B887" s="33">
        <v>61901</v>
      </c>
      <c r="C887" s="45">
        <v>0</v>
      </c>
      <c r="D887" s="45">
        <v>0</v>
      </c>
      <c r="E887" s="45">
        <v>0</v>
      </c>
      <c r="F887" s="45">
        <v>0</v>
      </c>
      <c r="G887" s="46"/>
    </row>
    <row r="888" spans="1:7" x14ac:dyDescent="0.2">
      <c r="A888">
        <v>2506</v>
      </c>
      <c r="B888" s="33">
        <v>61902</v>
      </c>
      <c r="C888" s="45">
        <v>0</v>
      </c>
      <c r="D888" s="45">
        <v>0</v>
      </c>
      <c r="E888" s="45">
        <v>0</v>
      </c>
      <c r="F888" s="45">
        <v>0</v>
      </c>
      <c r="G888" s="46"/>
    </row>
    <row r="889" spans="1:7" x14ac:dyDescent="0.2">
      <c r="A889">
        <v>2506</v>
      </c>
      <c r="B889" s="33">
        <v>61903</v>
      </c>
      <c r="C889" s="45">
        <v>0</v>
      </c>
      <c r="D889" s="45">
        <v>0</v>
      </c>
      <c r="E889" s="45">
        <v>0</v>
      </c>
      <c r="F889" s="45">
        <v>0</v>
      </c>
      <c r="G889" s="46"/>
    </row>
    <row r="890" spans="1:7" x14ac:dyDescent="0.2">
      <c r="A890">
        <v>2506</v>
      </c>
      <c r="B890" s="33">
        <v>61904</v>
      </c>
      <c r="C890" s="45">
        <v>0</v>
      </c>
      <c r="D890" s="45">
        <v>0</v>
      </c>
      <c r="E890" s="45">
        <v>0</v>
      </c>
      <c r="F890" s="45">
        <v>0</v>
      </c>
      <c r="G890" s="46"/>
    </row>
    <row r="891" spans="1:7" x14ac:dyDescent="0.2">
      <c r="A891">
        <v>2506</v>
      </c>
      <c r="B891" s="33">
        <v>61905</v>
      </c>
      <c r="C891" s="45">
        <v>0</v>
      </c>
      <c r="D891" s="45">
        <v>0</v>
      </c>
      <c r="E891" s="45">
        <v>0</v>
      </c>
      <c r="F891" s="45">
        <v>0</v>
      </c>
      <c r="G891" s="46"/>
    </row>
    <row r="892" spans="1:7" x14ac:dyDescent="0.2">
      <c r="A892">
        <v>2506</v>
      </c>
      <c r="B892" s="33">
        <v>61906</v>
      </c>
      <c r="C892" s="45">
        <v>0</v>
      </c>
      <c r="D892" s="45">
        <v>0</v>
      </c>
      <c r="E892" s="45">
        <v>0</v>
      </c>
      <c r="F892" s="45">
        <v>0</v>
      </c>
      <c r="G892" s="46"/>
    </row>
    <row r="893" spans="1:7" x14ac:dyDescent="0.2">
      <c r="A893">
        <v>2506</v>
      </c>
      <c r="B893" s="33">
        <v>61907</v>
      </c>
      <c r="C893" s="45">
        <v>0</v>
      </c>
      <c r="D893" s="45">
        <v>0</v>
      </c>
      <c r="E893" s="45">
        <v>0</v>
      </c>
      <c r="F893" s="45">
        <v>0</v>
      </c>
      <c r="G893" s="46"/>
    </row>
    <row r="894" spans="1:7" x14ac:dyDescent="0.2">
      <c r="A894">
        <v>2506</v>
      </c>
      <c r="B894" s="33">
        <v>61908</v>
      </c>
      <c r="C894" s="45">
        <v>0</v>
      </c>
      <c r="D894" s="45">
        <v>0</v>
      </c>
      <c r="E894" s="45">
        <v>0</v>
      </c>
      <c r="F894" s="45">
        <v>0</v>
      </c>
      <c r="G894" s="46"/>
    </row>
    <row r="895" spans="1:7" x14ac:dyDescent="0.2">
      <c r="A895">
        <v>2506</v>
      </c>
      <c r="B895" s="33">
        <v>61909</v>
      </c>
      <c r="C895" s="45">
        <v>0</v>
      </c>
      <c r="D895" s="45">
        <v>0</v>
      </c>
      <c r="E895" s="45">
        <v>0</v>
      </c>
      <c r="F895" s="45">
        <v>0</v>
      </c>
      <c r="G895" s="46"/>
    </row>
    <row r="896" spans="1:7" x14ac:dyDescent="0.2">
      <c r="A896">
        <v>2506</v>
      </c>
      <c r="B896" s="33">
        <v>61910</v>
      </c>
      <c r="C896" s="45">
        <v>0</v>
      </c>
      <c r="D896" s="45">
        <v>0</v>
      </c>
      <c r="E896" s="45">
        <v>0</v>
      </c>
      <c r="F896" s="45">
        <v>0</v>
      </c>
      <c r="G896" s="46"/>
    </row>
    <row r="897" spans="1:7" x14ac:dyDescent="0.2">
      <c r="A897">
        <v>2506</v>
      </c>
      <c r="B897" s="33">
        <v>61911</v>
      </c>
      <c r="C897" s="45">
        <v>0</v>
      </c>
      <c r="D897" s="45">
        <v>0</v>
      </c>
      <c r="E897" s="45">
        <v>0</v>
      </c>
      <c r="F897" s="45">
        <v>0</v>
      </c>
      <c r="G897" s="46"/>
    </row>
    <row r="898" spans="1:7" x14ac:dyDescent="0.2">
      <c r="A898">
        <v>2506</v>
      </c>
      <c r="B898" s="33">
        <v>61912</v>
      </c>
      <c r="C898" s="45">
        <v>0</v>
      </c>
      <c r="D898" s="45">
        <v>0</v>
      </c>
      <c r="E898" s="45">
        <v>0</v>
      </c>
      <c r="F898" s="45">
        <v>0</v>
      </c>
      <c r="G898" s="46"/>
    </row>
    <row r="899" spans="1:7" x14ac:dyDescent="0.2">
      <c r="A899">
        <v>2506</v>
      </c>
      <c r="B899" s="33">
        <v>62001</v>
      </c>
      <c r="C899" s="45">
        <v>0</v>
      </c>
      <c r="D899" s="45">
        <v>0</v>
      </c>
      <c r="E899" s="45">
        <v>0</v>
      </c>
      <c r="F899" s="45">
        <v>0</v>
      </c>
      <c r="G899" s="46"/>
    </row>
    <row r="900" spans="1:7" x14ac:dyDescent="0.2">
      <c r="A900">
        <v>2506</v>
      </c>
      <c r="B900" s="33">
        <v>62002</v>
      </c>
      <c r="C900" s="45">
        <v>0</v>
      </c>
      <c r="D900" s="45">
        <v>0</v>
      </c>
      <c r="E900" s="45">
        <v>0</v>
      </c>
      <c r="F900" s="45">
        <v>0</v>
      </c>
      <c r="G900" s="46"/>
    </row>
    <row r="901" spans="1:7" x14ac:dyDescent="0.2">
      <c r="A901">
        <v>2506</v>
      </c>
      <c r="B901" s="33">
        <v>62101</v>
      </c>
      <c r="C901" s="45">
        <v>0</v>
      </c>
      <c r="D901" s="45">
        <v>0</v>
      </c>
      <c r="E901" s="45">
        <v>0</v>
      </c>
      <c r="F901" s="45">
        <v>0</v>
      </c>
      <c r="G901" s="46"/>
    </row>
    <row r="902" spans="1:7" x14ac:dyDescent="0.2">
      <c r="A902">
        <v>2506</v>
      </c>
      <c r="B902" s="33">
        <v>62102</v>
      </c>
      <c r="C902" s="45">
        <v>0</v>
      </c>
      <c r="D902" s="45">
        <v>0</v>
      </c>
      <c r="E902" s="45">
        <v>0</v>
      </c>
      <c r="F902" s="45">
        <v>0</v>
      </c>
      <c r="G902" s="46"/>
    </row>
    <row r="903" spans="1:7" x14ac:dyDescent="0.2">
      <c r="A903">
        <v>2506</v>
      </c>
      <c r="B903" s="33">
        <v>62103</v>
      </c>
      <c r="C903" s="45">
        <v>0</v>
      </c>
      <c r="D903" s="45">
        <v>0</v>
      </c>
      <c r="E903" s="45">
        <v>0</v>
      </c>
      <c r="F903" s="45">
        <v>0</v>
      </c>
      <c r="G903" s="46"/>
    </row>
    <row r="904" spans="1:7" x14ac:dyDescent="0.2">
      <c r="A904">
        <v>2574</v>
      </c>
      <c r="B904" s="33">
        <v>60401</v>
      </c>
      <c r="C904" s="45">
        <v>15435</v>
      </c>
      <c r="D904" s="45">
        <v>0</v>
      </c>
      <c r="E904" s="45">
        <v>16139</v>
      </c>
      <c r="F904" s="45">
        <v>0</v>
      </c>
      <c r="G904" s="46"/>
    </row>
    <row r="905" spans="1:7" x14ac:dyDescent="0.2">
      <c r="A905">
        <v>2574</v>
      </c>
      <c r="B905" s="33">
        <v>60404</v>
      </c>
      <c r="C905" s="45">
        <v>0</v>
      </c>
      <c r="D905" s="45">
        <v>0</v>
      </c>
      <c r="E905" s="45">
        <v>0</v>
      </c>
      <c r="F905" s="45">
        <v>0</v>
      </c>
      <c r="G905" s="46"/>
    </row>
    <row r="906" spans="1:7" x14ac:dyDescent="0.2">
      <c r="A906">
        <v>2574</v>
      </c>
      <c r="B906" s="33">
        <v>60405</v>
      </c>
      <c r="C906" s="45">
        <v>0</v>
      </c>
      <c r="D906" s="45">
        <v>0</v>
      </c>
      <c r="E906" s="45">
        <v>0</v>
      </c>
      <c r="F906" s="45">
        <v>0</v>
      </c>
      <c r="G906" s="46"/>
    </row>
    <row r="907" spans="1:7" x14ac:dyDescent="0.2">
      <c r="A907">
        <v>2574</v>
      </c>
      <c r="B907" s="33">
        <v>60414</v>
      </c>
      <c r="C907" s="45">
        <v>0</v>
      </c>
      <c r="D907" s="45">
        <v>11036</v>
      </c>
      <c r="E907" s="45">
        <v>0</v>
      </c>
      <c r="F907" s="45">
        <v>11361</v>
      </c>
      <c r="G907" s="46"/>
    </row>
    <row r="908" spans="1:7" x14ac:dyDescent="0.2">
      <c r="A908">
        <v>2574</v>
      </c>
      <c r="B908" s="33">
        <v>60415</v>
      </c>
      <c r="C908" s="45">
        <v>0</v>
      </c>
      <c r="D908" s="45">
        <v>0</v>
      </c>
      <c r="E908" s="45">
        <v>0</v>
      </c>
      <c r="F908" s="45">
        <v>0</v>
      </c>
      <c r="G908" s="46"/>
    </row>
    <row r="909" spans="1:7" x14ac:dyDescent="0.2">
      <c r="A909">
        <v>2574</v>
      </c>
      <c r="B909" s="33">
        <v>61901</v>
      </c>
      <c r="C909" s="45">
        <v>0</v>
      </c>
      <c r="D909" s="45">
        <v>0</v>
      </c>
      <c r="E909" s="45">
        <v>0</v>
      </c>
      <c r="F909" s="45">
        <v>0</v>
      </c>
      <c r="G909" s="46"/>
    </row>
    <row r="910" spans="1:7" x14ac:dyDescent="0.2">
      <c r="A910">
        <v>2574</v>
      </c>
      <c r="B910" s="33">
        <v>61902</v>
      </c>
      <c r="C910" s="45">
        <v>0</v>
      </c>
      <c r="D910" s="45">
        <v>0</v>
      </c>
      <c r="E910" s="45">
        <v>0</v>
      </c>
      <c r="F910" s="45">
        <v>0</v>
      </c>
      <c r="G910" s="46"/>
    </row>
    <row r="911" spans="1:7" x14ac:dyDescent="0.2">
      <c r="A911">
        <v>2574</v>
      </c>
      <c r="B911" s="33">
        <v>61903</v>
      </c>
      <c r="C911" s="45">
        <v>0</v>
      </c>
      <c r="D911" s="45">
        <v>0</v>
      </c>
      <c r="E911" s="45">
        <v>0</v>
      </c>
      <c r="F911" s="45">
        <v>0</v>
      </c>
      <c r="G911" s="46"/>
    </row>
    <row r="912" spans="1:7" x14ac:dyDescent="0.2">
      <c r="A912">
        <v>2574</v>
      </c>
      <c r="B912" s="33">
        <v>61904</v>
      </c>
      <c r="C912" s="45">
        <v>0</v>
      </c>
      <c r="D912" s="45">
        <v>0</v>
      </c>
      <c r="E912" s="45">
        <v>0</v>
      </c>
      <c r="F912" s="45">
        <v>0</v>
      </c>
      <c r="G912" s="46"/>
    </row>
    <row r="913" spans="1:7" x14ac:dyDescent="0.2">
      <c r="A913">
        <v>2574</v>
      </c>
      <c r="B913" s="33">
        <v>61905</v>
      </c>
      <c r="C913" s="45">
        <v>0</v>
      </c>
      <c r="D913" s="45">
        <v>0</v>
      </c>
      <c r="E913" s="45">
        <v>0</v>
      </c>
      <c r="F913" s="45">
        <v>0</v>
      </c>
      <c r="G913" s="46"/>
    </row>
    <row r="914" spans="1:7" x14ac:dyDescent="0.2">
      <c r="A914">
        <v>2574</v>
      </c>
      <c r="B914" s="33">
        <v>61906</v>
      </c>
      <c r="C914" s="45">
        <v>0</v>
      </c>
      <c r="D914" s="45">
        <v>0</v>
      </c>
      <c r="E914" s="45">
        <v>0</v>
      </c>
      <c r="F914" s="45">
        <v>0</v>
      </c>
      <c r="G914" s="46"/>
    </row>
    <row r="915" spans="1:7" x14ac:dyDescent="0.2">
      <c r="A915">
        <v>2574</v>
      </c>
      <c r="B915" s="33">
        <v>61907</v>
      </c>
      <c r="C915" s="45">
        <v>0</v>
      </c>
      <c r="D915" s="45">
        <v>0</v>
      </c>
      <c r="E915" s="45">
        <v>0</v>
      </c>
      <c r="F915" s="45">
        <v>0</v>
      </c>
      <c r="G915" s="46"/>
    </row>
    <row r="916" spans="1:7" x14ac:dyDescent="0.2">
      <c r="A916">
        <v>2574</v>
      </c>
      <c r="B916" s="33">
        <v>61908</v>
      </c>
      <c r="C916" s="45">
        <v>0</v>
      </c>
      <c r="D916" s="45">
        <v>0</v>
      </c>
      <c r="E916" s="45">
        <v>0</v>
      </c>
      <c r="F916" s="45">
        <v>0</v>
      </c>
      <c r="G916" s="46"/>
    </row>
    <row r="917" spans="1:7" x14ac:dyDescent="0.2">
      <c r="A917">
        <v>2574</v>
      </c>
      <c r="B917" s="33">
        <v>61909</v>
      </c>
      <c r="C917" s="45">
        <v>0</v>
      </c>
      <c r="D917" s="45">
        <v>0</v>
      </c>
      <c r="E917" s="45">
        <v>0</v>
      </c>
      <c r="F917" s="45">
        <v>0</v>
      </c>
      <c r="G917" s="46"/>
    </row>
    <row r="918" spans="1:7" x14ac:dyDescent="0.2">
      <c r="A918">
        <v>2574</v>
      </c>
      <c r="B918" s="33">
        <v>61910</v>
      </c>
      <c r="C918" s="45">
        <v>0</v>
      </c>
      <c r="D918" s="45">
        <v>0</v>
      </c>
      <c r="E918" s="45">
        <v>0</v>
      </c>
      <c r="F918" s="45">
        <v>0</v>
      </c>
      <c r="G918" s="46"/>
    </row>
    <row r="919" spans="1:7" x14ac:dyDescent="0.2">
      <c r="A919">
        <v>2574</v>
      </c>
      <c r="B919" s="33">
        <v>61911</v>
      </c>
      <c r="C919" s="45">
        <v>0</v>
      </c>
      <c r="D919" s="45">
        <v>0</v>
      </c>
      <c r="E919" s="45">
        <v>0</v>
      </c>
      <c r="F919" s="45">
        <v>0</v>
      </c>
      <c r="G919" s="46"/>
    </row>
    <row r="920" spans="1:7" x14ac:dyDescent="0.2">
      <c r="A920">
        <v>2574</v>
      </c>
      <c r="B920" s="33">
        <v>61912</v>
      </c>
      <c r="C920" s="45">
        <v>0</v>
      </c>
      <c r="D920" s="45">
        <v>0</v>
      </c>
      <c r="E920" s="45">
        <v>0</v>
      </c>
      <c r="F920" s="45">
        <v>0</v>
      </c>
      <c r="G920" s="46"/>
    </row>
    <row r="921" spans="1:7" x14ac:dyDescent="0.2">
      <c r="A921">
        <v>2574</v>
      </c>
      <c r="B921" s="33">
        <v>62001</v>
      </c>
      <c r="C921" s="45">
        <v>0</v>
      </c>
      <c r="D921" s="45">
        <v>0</v>
      </c>
      <c r="E921" s="45">
        <v>0</v>
      </c>
      <c r="F921" s="45">
        <v>0</v>
      </c>
      <c r="G921" s="46"/>
    </row>
    <row r="922" spans="1:7" x14ac:dyDescent="0.2">
      <c r="A922">
        <v>2574</v>
      </c>
      <c r="B922" s="33">
        <v>62002</v>
      </c>
      <c r="C922" s="45">
        <v>0</v>
      </c>
      <c r="D922" s="45">
        <v>0</v>
      </c>
      <c r="E922" s="45">
        <v>0</v>
      </c>
      <c r="F922" s="45">
        <v>0</v>
      </c>
      <c r="G922" s="46"/>
    </row>
    <row r="923" spans="1:7" x14ac:dyDescent="0.2">
      <c r="A923">
        <v>2574</v>
      </c>
      <c r="B923" s="33">
        <v>62101</v>
      </c>
      <c r="C923" s="45">
        <v>0</v>
      </c>
      <c r="D923" s="45">
        <v>0</v>
      </c>
      <c r="E923" s="45">
        <v>0</v>
      </c>
      <c r="F923" s="45">
        <v>0</v>
      </c>
      <c r="G923" s="46"/>
    </row>
    <row r="924" spans="1:7" x14ac:dyDescent="0.2">
      <c r="A924">
        <v>2574</v>
      </c>
      <c r="B924" s="33">
        <v>62102</v>
      </c>
      <c r="C924" s="45">
        <v>0</v>
      </c>
      <c r="D924" s="45">
        <v>0</v>
      </c>
      <c r="E924" s="45">
        <v>0</v>
      </c>
      <c r="F924" s="45">
        <v>0</v>
      </c>
      <c r="G924" s="46"/>
    </row>
    <row r="925" spans="1:7" x14ac:dyDescent="0.2">
      <c r="A925">
        <v>2574</v>
      </c>
      <c r="B925" s="33">
        <v>62103</v>
      </c>
      <c r="C925" s="45">
        <v>0</v>
      </c>
      <c r="D925" s="45">
        <v>0</v>
      </c>
      <c r="E925" s="45">
        <v>0</v>
      </c>
      <c r="F925" s="45">
        <v>0</v>
      </c>
      <c r="G925" s="46"/>
    </row>
    <row r="926" spans="1:7" x14ac:dyDescent="0.2">
      <c r="A926">
        <v>3415</v>
      </c>
      <c r="B926" s="33">
        <v>60401</v>
      </c>
      <c r="C926" s="45">
        <v>4090</v>
      </c>
      <c r="D926" s="45">
        <v>0</v>
      </c>
      <c r="E926" s="45">
        <v>4090</v>
      </c>
      <c r="F926" s="45">
        <v>0</v>
      </c>
      <c r="G926" s="46"/>
    </row>
    <row r="927" spans="1:7" x14ac:dyDescent="0.2">
      <c r="A927">
        <v>3415</v>
      </c>
      <c r="B927" s="33">
        <v>60404</v>
      </c>
      <c r="C927" s="45">
        <v>0</v>
      </c>
      <c r="D927" s="45">
        <v>0</v>
      </c>
      <c r="E927" s="45">
        <v>0</v>
      </c>
      <c r="F927" s="45">
        <v>0</v>
      </c>
      <c r="G927" s="46"/>
    </row>
    <row r="928" spans="1:7" x14ac:dyDescent="0.2">
      <c r="A928">
        <v>3415</v>
      </c>
      <c r="B928" s="33">
        <v>60405</v>
      </c>
      <c r="C928" s="45">
        <v>0</v>
      </c>
      <c r="D928" s="45">
        <v>0</v>
      </c>
      <c r="E928" s="45">
        <v>0</v>
      </c>
      <c r="F928" s="45">
        <v>0</v>
      </c>
      <c r="G928" s="46"/>
    </row>
    <row r="929" spans="1:7" x14ac:dyDescent="0.2">
      <c r="A929">
        <v>3415</v>
      </c>
      <c r="B929" s="33">
        <v>60414</v>
      </c>
      <c r="C929" s="45">
        <v>0</v>
      </c>
      <c r="D929" s="45">
        <v>3724</v>
      </c>
      <c r="E929" s="45">
        <v>0</v>
      </c>
      <c r="F929" s="45">
        <v>3785</v>
      </c>
      <c r="G929" s="46"/>
    </row>
    <row r="930" spans="1:7" x14ac:dyDescent="0.2">
      <c r="A930">
        <v>3415</v>
      </c>
      <c r="B930" s="33">
        <v>60415</v>
      </c>
      <c r="C930" s="45">
        <v>0</v>
      </c>
      <c r="D930" s="45">
        <v>0</v>
      </c>
      <c r="E930" s="45">
        <v>0</v>
      </c>
      <c r="F930" s="45">
        <v>0</v>
      </c>
      <c r="G930" s="46"/>
    </row>
    <row r="931" spans="1:7" x14ac:dyDescent="0.2">
      <c r="A931">
        <v>3415</v>
      </c>
      <c r="B931" s="33">
        <v>61901</v>
      </c>
      <c r="C931" s="45">
        <v>0</v>
      </c>
      <c r="D931" s="45">
        <v>0</v>
      </c>
      <c r="E931" s="45">
        <v>0</v>
      </c>
      <c r="F931" s="45">
        <v>0</v>
      </c>
      <c r="G931" s="46"/>
    </row>
    <row r="932" spans="1:7" x14ac:dyDescent="0.2">
      <c r="A932">
        <v>3415</v>
      </c>
      <c r="B932" s="33">
        <v>61902</v>
      </c>
      <c r="C932" s="45">
        <v>0</v>
      </c>
      <c r="D932" s="45">
        <v>0</v>
      </c>
      <c r="E932" s="45">
        <v>0</v>
      </c>
      <c r="F932" s="45">
        <v>0</v>
      </c>
      <c r="G932" s="46"/>
    </row>
    <row r="933" spans="1:7" x14ac:dyDescent="0.2">
      <c r="A933">
        <v>3415</v>
      </c>
      <c r="B933" s="33">
        <v>61903</v>
      </c>
      <c r="C933" s="45">
        <v>0</v>
      </c>
      <c r="D933" s="45">
        <v>0</v>
      </c>
      <c r="E933" s="45">
        <v>0</v>
      </c>
      <c r="F933" s="45">
        <v>0</v>
      </c>
      <c r="G933" s="46"/>
    </row>
    <row r="934" spans="1:7" x14ac:dyDescent="0.2">
      <c r="A934">
        <v>3415</v>
      </c>
      <c r="B934" s="33">
        <v>61904</v>
      </c>
      <c r="C934" s="45">
        <v>0</v>
      </c>
      <c r="D934" s="45">
        <v>0</v>
      </c>
      <c r="E934" s="45">
        <v>0</v>
      </c>
      <c r="F934" s="45">
        <v>0</v>
      </c>
      <c r="G934" s="46"/>
    </row>
    <row r="935" spans="1:7" x14ac:dyDescent="0.2">
      <c r="A935">
        <v>3415</v>
      </c>
      <c r="B935" s="33">
        <v>61905</v>
      </c>
      <c r="C935" s="45">
        <v>0</v>
      </c>
      <c r="D935" s="45">
        <v>0</v>
      </c>
      <c r="E935" s="45">
        <v>0</v>
      </c>
      <c r="F935" s="45">
        <v>0</v>
      </c>
      <c r="G935" s="46"/>
    </row>
    <row r="936" spans="1:7" x14ac:dyDescent="0.2">
      <c r="A936">
        <v>3415</v>
      </c>
      <c r="B936" s="33">
        <v>61906</v>
      </c>
      <c r="C936" s="45">
        <v>0</v>
      </c>
      <c r="D936" s="45">
        <v>0</v>
      </c>
      <c r="E936" s="45">
        <v>0</v>
      </c>
      <c r="F936" s="45">
        <v>0</v>
      </c>
      <c r="G936" s="46"/>
    </row>
    <row r="937" spans="1:7" x14ac:dyDescent="0.2">
      <c r="A937">
        <v>3415</v>
      </c>
      <c r="B937" s="33">
        <v>61907</v>
      </c>
      <c r="C937" s="45">
        <v>0</v>
      </c>
      <c r="D937" s="45">
        <v>0</v>
      </c>
      <c r="E937" s="45">
        <v>0</v>
      </c>
      <c r="F937" s="45">
        <v>0</v>
      </c>
      <c r="G937" s="46"/>
    </row>
    <row r="938" spans="1:7" x14ac:dyDescent="0.2">
      <c r="A938">
        <v>3415</v>
      </c>
      <c r="B938" s="33">
        <v>61908</v>
      </c>
      <c r="C938" s="45">
        <v>0</v>
      </c>
      <c r="D938" s="45">
        <v>0</v>
      </c>
      <c r="E938" s="45">
        <v>0</v>
      </c>
      <c r="F938" s="45">
        <v>0</v>
      </c>
      <c r="G938" s="46"/>
    </row>
    <row r="939" spans="1:7" x14ac:dyDescent="0.2">
      <c r="A939">
        <v>3415</v>
      </c>
      <c r="B939" s="33">
        <v>61909</v>
      </c>
      <c r="C939" s="45">
        <v>0</v>
      </c>
      <c r="D939" s="45">
        <v>0</v>
      </c>
      <c r="E939" s="45">
        <v>0</v>
      </c>
      <c r="F939" s="45">
        <v>0</v>
      </c>
      <c r="G939" s="46"/>
    </row>
    <row r="940" spans="1:7" x14ac:dyDescent="0.2">
      <c r="A940">
        <v>3415</v>
      </c>
      <c r="B940" s="33">
        <v>61910</v>
      </c>
      <c r="C940" s="45">
        <v>0</v>
      </c>
      <c r="D940" s="45">
        <v>0</v>
      </c>
      <c r="E940" s="45">
        <v>0</v>
      </c>
      <c r="F940" s="45">
        <v>0</v>
      </c>
      <c r="G940" s="46"/>
    </row>
    <row r="941" spans="1:7" x14ac:dyDescent="0.2">
      <c r="A941">
        <v>3415</v>
      </c>
      <c r="B941" s="33">
        <v>61911</v>
      </c>
      <c r="C941" s="45">
        <v>0</v>
      </c>
      <c r="D941" s="45">
        <v>0</v>
      </c>
      <c r="E941" s="45">
        <v>0</v>
      </c>
      <c r="F941" s="45">
        <v>0</v>
      </c>
      <c r="G941" s="46"/>
    </row>
    <row r="942" spans="1:7" x14ac:dyDescent="0.2">
      <c r="A942">
        <v>3415</v>
      </c>
      <c r="B942" s="33">
        <v>61912</v>
      </c>
      <c r="C942" s="45">
        <v>0</v>
      </c>
      <c r="D942" s="45">
        <v>0</v>
      </c>
      <c r="E942" s="45">
        <v>0</v>
      </c>
      <c r="F942" s="45">
        <v>0</v>
      </c>
      <c r="G942" s="46"/>
    </row>
    <row r="943" spans="1:7" x14ac:dyDescent="0.2">
      <c r="A943">
        <v>3415</v>
      </c>
      <c r="B943" s="33">
        <v>62001</v>
      </c>
      <c r="C943" s="45">
        <v>0</v>
      </c>
      <c r="D943" s="45">
        <v>0</v>
      </c>
      <c r="E943" s="45">
        <v>0</v>
      </c>
      <c r="F943" s="45">
        <v>0</v>
      </c>
      <c r="G943" s="46"/>
    </row>
    <row r="944" spans="1:7" x14ac:dyDescent="0.2">
      <c r="A944">
        <v>3415</v>
      </c>
      <c r="B944" s="33">
        <v>62002</v>
      </c>
      <c r="C944" s="45">
        <v>0</v>
      </c>
      <c r="D944" s="45">
        <v>0</v>
      </c>
      <c r="E944" s="45">
        <v>0</v>
      </c>
      <c r="F944" s="45">
        <v>0</v>
      </c>
      <c r="G944" s="46"/>
    </row>
    <row r="945" spans="1:7" x14ac:dyDescent="0.2">
      <c r="A945">
        <v>3415</v>
      </c>
      <c r="B945" s="33">
        <v>62101</v>
      </c>
      <c r="C945" s="45">
        <v>0</v>
      </c>
      <c r="D945" s="45">
        <v>0</v>
      </c>
      <c r="E945" s="45">
        <v>0</v>
      </c>
      <c r="F945" s="45">
        <v>0</v>
      </c>
      <c r="G945" s="46"/>
    </row>
    <row r="946" spans="1:7" x14ac:dyDescent="0.2">
      <c r="A946">
        <v>3415</v>
      </c>
      <c r="B946" s="33">
        <v>62102</v>
      </c>
      <c r="C946" s="45">
        <v>0</v>
      </c>
      <c r="D946" s="45">
        <v>0</v>
      </c>
      <c r="E946" s="45">
        <v>0</v>
      </c>
      <c r="F946" s="45">
        <v>0</v>
      </c>
      <c r="G946" s="46"/>
    </row>
    <row r="947" spans="1:7" x14ac:dyDescent="0.2">
      <c r="A947">
        <v>3415</v>
      </c>
      <c r="B947" s="33">
        <v>62103</v>
      </c>
      <c r="C947" s="45">
        <v>0</v>
      </c>
      <c r="D947" s="45">
        <v>0</v>
      </c>
      <c r="E947" s="45">
        <v>0</v>
      </c>
      <c r="F947" s="45">
        <v>0</v>
      </c>
      <c r="G947" s="46"/>
    </row>
    <row r="948" spans="1:7" x14ac:dyDescent="0.2">
      <c r="A948">
        <v>2816</v>
      </c>
      <c r="B948" s="33">
        <v>60401</v>
      </c>
      <c r="C948" s="45">
        <v>1687150</v>
      </c>
      <c r="D948" s="45">
        <v>0</v>
      </c>
      <c r="E948" s="45">
        <v>1676695</v>
      </c>
      <c r="F948" s="45">
        <v>0</v>
      </c>
      <c r="G948" s="46"/>
    </row>
    <row r="949" spans="1:7" x14ac:dyDescent="0.2">
      <c r="A949">
        <v>2816</v>
      </c>
      <c r="B949" s="33">
        <v>60404</v>
      </c>
      <c r="C949" s="45">
        <v>57699</v>
      </c>
      <c r="D949" s="45">
        <v>0</v>
      </c>
      <c r="E949" s="45">
        <v>59032</v>
      </c>
      <c r="F949" s="45">
        <v>0</v>
      </c>
      <c r="G949" s="46"/>
    </row>
    <row r="950" spans="1:7" x14ac:dyDescent="0.2">
      <c r="A950">
        <v>2816</v>
      </c>
      <c r="B950" s="33">
        <v>60405</v>
      </c>
      <c r="C950" s="45">
        <v>0</v>
      </c>
      <c r="D950" s="45">
        <v>1022</v>
      </c>
      <c r="E950" s="45">
        <v>0</v>
      </c>
      <c r="F950" s="45">
        <v>1016</v>
      </c>
      <c r="G950" s="46"/>
    </row>
    <row r="951" spans="1:7" x14ac:dyDescent="0.2">
      <c r="A951">
        <v>2816</v>
      </c>
      <c r="B951" s="33">
        <v>60414</v>
      </c>
      <c r="C951" s="45">
        <v>0</v>
      </c>
      <c r="D951" s="45">
        <v>968864</v>
      </c>
      <c r="E951" s="45">
        <v>0</v>
      </c>
      <c r="F951" s="45">
        <v>970607</v>
      </c>
      <c r="G951" s="46"/>
    </row>
    <row r="952" spans="1:7" x14ac:dyDescent="0.2">
      <c r="A952">
        <v>2816</v>
      </c>
      <c r="B952" s="33">
        <v>60415</v>
      </c>
      <c r="C952" s="45">
        <v>6970</v>
      </c>
      <c r="D952" s="45">
        <v>0</v>
      </c>
      <c r="E952" s="45">
        <v>4817</v>
      </c>
      <c r="F952" s="45">
        <v>0</v>
      </c>
      <c r="G952" s="46"/>
    </row>
    <row r="953" spans="1:7" x14ac:dyDescent="0.2">
      <c r="A953">
        <v>2816</v>
      </c>
      <c r="B953" s="33">
        <v>61901</v>
      </c>
      <c r="C953" s="45">
        <v>0</v>
      </c>
      <c r="D953" s="45">
        <v>0</v>
      </c>
      <c r="E953" s="45">
        <v>0</v>
      </c>
      <c r="F953" s="45">
        <v>0</v>
      </c>
      <c r="G953" s="46"/>
    </row>
    <row r="954" spans="1:7" x14ac:dyDescent="0.2">
      <c r="A954">
        <v>2816</v>
      </c>
      <c r="B954" s="33">
        <v>61902</v>
      </c>
      <c r="C954" s="45">
        <v>0</v>
      </c>
      <c r="D954" s="45">
        <v>0</v>
      </c>
      <c r="E954" s="45">
        <v>0</v>
      </c>
      <c r="F954" s="45">
        <v>0</v>
      </c>
      <c r="G954" s="46"/>
    </row>
    <row r="955" spans="1:7" x14ac:dyDescent="0.2">
      <c r="A955">
        <v>2816</v>
      </c>
      <c r="B955" s="33">
        <v>61903</v>
      </c>
      <c r="C955" s="45">
        <v>0</v>
      </c>
      <c r="D955" s="45">
        <v>0</v>
      </c>
      <c r="E955" s="45">
        <v>0</v>
      </c>
      <c r="F955" s="45">
        <v>0</v>
      </c>
      <c r="G955" s="46"/>
    </row>
    <row r="956" spans="1:7" x14ac:dyDescent="0.2">
      <c r="A956">
        <v>2816</v>
      </c>
      <c r="B956" s="33">
        <v>61904</v>
      </c>
      <c r="C956" s="45">
        <v>0</v>
      </c>
      <c r="D956" s="45">
        <v>0</v>
      </c>
      <c r="E956" s="45">
        <v>0</v>
      </c>
      <c r="F956" s="45">
        <v>0</v>
      </c>
      <c r="G956" s="46"/>
    </row>
    <row r="957" spans="1:7" x14ac:dyDescent="0.2">
      <c r="A957">
        <v>2816</v>
      </c>
      <c r="B957" s="33">
        <v>61905</v>
      </c>
      <c r="C957" s="45">
        <v>7490</v>
      </c>
      <c r="D957" s="45">
        <v>0</v>
      </c>
      <c r="E957" s="45">
        <v>2683</v>
      </c>
      <c r="F957" s="45">
        <v>0</v>
      </c>
      <c r="G957" s="46"/>
    </row>
    <row r="958" spans="1:7" x14ac:dyDescent="0.2">
      <c r="A958">
        <v>2816</v>
      </c>
      <c r="B958" s="33">
        <v>61906</v>
      </c>
      <c r="C958" s="45">
        <v>1151</v>
      </c>
      <c r="D958" s="45">
        <v>0</v>
      </c>
      <c r="E958" s="45">
        <v>2819</v>
      </c>
      <c r="F958" s="45">
        <v>0</v>
      </c>
      <c r="G958" s="46"/>
    </row>
    <row r="959" spans="1:7" x14ac:dyDescent="0.2">
      <c r="A959">
        <v>2816</v>
      </c>
      <c r="B959" s="33">
        <v>61907</v>
      </c>
      <c r="C959" s="45">
        <v>9590</v>
      </c>
      <c r="D959" s="45">
        <v>0</v>
      </c>
      <c r="E959" s="45">
        <v>14829</v>
      </c>
      <c r="F959" s="45">
        <v>0</v>
      </c>
      <c r="G959" s="46"/>
    </row>
    <row r="960" spans="1:7" x14ac:dyDescent="0.2">
      <c r="A960">
        <v>2816</v>
      </c>
      <c r="B960" s="33">
        <v>61908</v>
      </c>
      <c r="C960" s="45">
        <v>70312</v>
      </c>
      <c r="D960" s="45">
        <v>0</v>
      </c>
      <c r="E960" s="45">
        <v>70312</v>
      </c>
      <c r="F960" s="45">
        <v>0</v>
      </c>
      <c r="G960" s="46"/>
    </row>
    <row r="961" spans="1:7" x14ac:dyDescent="0.2">
      <c r="A961">
        <v>2816</v>
      </c>
      <c r="B961" s="33">
        <v>61909</v>
      </c>
      <c r="C961" s="45">
        <v>0</v>
      </c>
      <c r="D961" s="45">
        <v>0</v>
      </c>
      <c r="E961" s="45">
        <v>0</v>
      </c>
      <c r="F961" s="45">
        <v>0</v>
      </c>
      <c r="G961" s="46"/>
    </row>
    <row r="962" spans="1:7" x14ac:dyDescent="0.2">
      <c r="A962">
        <v>2816</v>
      </c>
      <c r="B962" s="33">
        <v>61910</v>
      </c>
      <c r="C962" s="45">
        <v>0</v>
      </c>
      <c r="D962" s="45">
        <v>0</v>
      </c>
      <c r="E962" s="45">
        <v>0</v>
      </c>
      <c r="F962" s="45">
        <v>0</v>
      </c>
      <c r="G962" s="46"/>
    </row>
    <row r="963" spans="1:7" x14ac:dyDescent="0.2">
      <c r="A963">
        <v>2816</v>
      </c>
      <c r="B963" s="33">
        <v>61911</v>
      </c>
      <c r="C963" s="45">
        <v>0</v>
      </c>
      <c r="D963" s="45">
        <v>0</v>
      </c>
      <c r="E963" s="45">
        <v>0</v>
      </c>
      <c r="F963" s="45">
        <v>0</v>
      </c>
      <c r="G963" s="46"/>
    </row>
    <row r="964" spans="1:7" x14ac:dyDescent="0.2">
      <c r="A964">
        <v>2816</v>
      </c>
      <c r="B964" s="33">
        <v>61912</v>
      </c>
      <c r="C964" s="45">
        <v>0</v>
      </c>
      <c r="D964" s="45">
        <v>0</v>
      </c>
      <c r="E964" s="45">
        <v>0</v>
      </c>
      <c r="F964" s="45">
        <v>0</v>
      </c>
      <c r="G964" s="46"/>
    </row>
    <row r="965" spans="1:7" x14ac:dyDescent="0.2">
      <c r="A965">
        <v>2816</v>
      </c>
      <c r="B965" s="33">
        <v>62001</v>
      </c>
      <c r="C965" s="45">
        <v>41764</v>
      </c>
      <c r="D965" s="45">
        <v>0</v>
      </c>
      <c r="E965" s="45">
        <v>40575</v>
      </c>
      <c r="F965" s="45">
        <v>0</v>
      </c>
      <c r="G965" s="46"/>
    </row>
    <row r="966" spans="1:7" x14ac:dyDescent="0.2">
      <c r="A966">
        <v>2816</v>
      </c>
      <c r="B966" s="33">
        <v>62002</v>
      </c>
      <c r="C966" s="45">
        <v>0</v>
      </c>
      <c r="D966" s="45">
        <v>0</v>
      </c>
      <c r="E966" s="45">
        <v>0</v>
      </c>
      <c r="F966" s="45">
        <v>0</v>
      </c>
      <c r="G966" s="46"/>
    </row>
    <row r="967" spans="1:7" x14ac:dyDescent="0.2">
      <c r="A967">
        <v>2816</v>
      </c>
      <c r="B967" s="33">
        <v>62101</v>
      </c>
      <c r="C967" s="45">
        <v>0</v>
      </c>
      <c r="D967" s="45">
        <v>0</v>
      </c>
      <c r="E967" s="45">
        <v>0</v>
      </c>
      <c r="F967" s="45">
        <v>0</v>
      </c>
      <c r="G967" s="46"/>
    </row>
    <row r="968" spans="1:7" x14ac:dyDescent="0.2">
      <c r="A968">
        <v>2816</v>
      </c>
      <c r="B968" s="33">
        <v>62102</v>
      </c>
      <c r="C968" s="45">
        <v>0</v>
      </c>
      <c r="D968" s="45">
        <v>0</v>
      </c>
      <c r="E968" s="45">
        <v>0</v>
      </c>
      <c r="F968" s="45">
        <v>0</v>
      </c>
      <c r="G968" s="46"/>
    </row>
    <row r="969" spans="1:7" x14ac:dyDescent="0.2">
      <c r="A969">
        <v>2816</v>
      </c>
      <c r="B969" s="33">
        <v>62103</v>
      </c>
      <c r="C969" s="45">
        <v>0</v>
      </c>
      <c r="D969" s="45">
        <v>0</v>
      </c>
      <c r="E969" s="45">
        <v>0</v>
      </c>
      <c r="F969" s="45">
        <v>0</v>
      </c>
      <c r="G969" s="46"/>
    </row>
    <row r="970" spans="1:7" x14ac:dyDescent="0.2">
      <c r="A970">
        <v>2799</v>
      </c>
      <c r="B970" s="33">
        <v>60401</v>
      </c>
      <c r="C970" s="45">
        <v>32705</v>
      </c>
      <c r="D970" s="45">
        <v>0</v>
      </c>
      <c r="E970" s="45">
        <v>33939</v>
      </c>
      <c r="F970" s="45">
        <v>0</v>
      </c>
      <c r="G970" s="46"/>
    </row>
    <row r="971" spans="1:7" x14ac:dyDescent="0.2">
      <c r="A971">
        <v>2799</v>
      </c>
      <c r="B971" s="33">
        <v>60404</v>
      </c>
      <c r="C971" s="45">
        <v>0</v>
      </c>
      <c r="D971" s="45">
        <v>0</v>
      </c>
      <c r="E971" s="45">
        <v>0</v>
      </c>
      <c r="F971" s="45">
        <v>0</v>
      </c>
      <c r="G971" s="46"/>
    </row>
    <row r="972" spans="1:7" x14ac:dyDescent="0.2">
      <c r="A972">
        <v>2799</v>
      </c>
      <c r="B972" s="33">
        <v>60405</v>
      </c>
      <c r="C972" s="45">
        <v>0</v>
      </c>
      <c r="D972" s="45">
        <v>0</v>
      </c>
      <c r="E972" s="45">
        <v>0</v>
      </c>
      <c r="F972" s="45">
        <v>0</v>
      </c>
      <c r="G972" s="46"/>
    </row>
    <row r="973" spans="1:7" x14ac:dyDescent="0.2">
      <c r="A973">
        <v>2799</v>
      </c>
      <c r="B973" s="33">
        <v>60414</v>
      </c>
      <c r="C973" s="45">
        <v>0</v>
      </c>
      <c r="D973" s="45">
        <v>20864</v>
      </c>
      <c r="E973" s="45">
        <v>0</v>
      </c>
      <c r="F973" s="45">
        <v>21236</v>
      </c>
      <c r="G973" s="46"/>
    </row>
    <row r="974" spans="1:7" x14ac:dyDescent="0.2">
      <c r="A974">
        <v>2799</v>
      </c>
      <c r="B974" s="33">
        <v>60415</v>
      </c>
      <c r="C974" s="45">
        <v>466</v>
      </c>
      <c r="D974" s="45">
        <v>0</v>
      </c>
      <c r="E974" s="45">
        <v>0</v>
      </c>
      <c r="F974" s="45">
        <v>0</v>
      </c>
      <c r="G974" s="46"/>
    </row>
    <row r="975" spans="1:7" x14ac:dyDescent="0.2">
      <c r="A975">
        <v>2799</v>
      </c>
      <c r="B975" s="33">
        <v>61901</v>
      </c>
      <c r="C975" s="45">
        <v>0</v>
      </c>
      <c r="D975" s="45">
        <v>0</v>
      </c>
      <c r="E975" s="45">
        <v>0</v>
      </c>
      <c r="F975" s="45">
        <v>0</v>
      </c>
      <c r="G975" s="46"/>
    </row>
    <row r="976" spans="1:7" x14ac:dyDescent="0.2">
      <c r="A976">
        <v>2799</v>
      </c>
      <c r="B976" s="33">
        <v>61902</v>
      </c>
      <c r="C976" s="45">
        <v>0</v>
      </c>
      <c r="D976" s="45">
        <v>0</v>
      </c>
      <c r="E976" s="45">
        <v>0</v>
      </c>
      <c r="F976" s="45">
        <v>0</v>
      </c>
      <c r="G976" s="46"/>
    </row>
    <row r="977" spans="1:7" x14ac:dyDescent="0.2">
      <c r="A977">
        <v>2799</v>
      </c>
      <c r="B977" s="33">
        <v>61903</v>
      </c>
      <c r="C977" s="45">
        <v>0</v>
      </c>
      <c r="D977" s="45">
        <v>0</v>
      </c>
      <c r="E977" s="45">
        <v>0</v>
      </c>
      <c r="F977" s="45">
        <v>0</v>
      </c>
      <c r="G977" s="46"/>
    </row>
    <row r="978" spans="1:7" x14ac:dyDescent="0.2">
      <c r="A978">
        <v>2799</v>
      </c>
      <c r="B978" s="33">
        <v>61904</v>
      </c>
      <c r="C978" s="45">
        <v>0</v>
      </c>
      <c r="D978" s="45">
        <v>0</v>
      </c>
      <c r="E978" s="45">
        <v>0</v>
      </c>
      <c r="F978" s="45">
        <v>0</v>
      </c>
      <c r="G978" s="46"/>
    </row>
    <row r="979" spans="1:7" x14ac:dyDescent="0.2">
      <c r="A979">
        <v>2799</v>
      </c>
      <c r="B979" s="33">
        <v>61905</v>
      </c>
      <c r="C979" s="45">
        <v>0</v>
      </c>
      <c r="D979" s="45">
        <v>0</v>
      </c>
      <c r="E979" s="45">
        <v>0</v>
      </c>
      <c r="F979" s="45">
        <v>0</v>
      </c>
      <c r="G979" s="46"/>
    </row>
    <row r="980" spans="1:7" x14ac:dyDescent="0.2">
      <c r="A980">
        <v>2799</v>
      </c>
      <c r="B980" s="33">
        <v>61906</v>
      </c>
      <c r="C980" s="45">
        <v>0</v>
      </c>
      <c r="D980" s="45">
        <v>0</v>
      </c>
      <c r="E980" s="45">
        <v>0</v>
      </c>
      <c r="F980" s="45">
        <v>0</v>
      </c>
      <c r="G980" s="46"/>
    </row>
    <row r="981" spans="1:7" x14ac:dyDescent="0.2">
      <c r="A981">
        <v>2799</v>
      </c>
      <c r="B981" s="33">
        <v>61907</v>
      </c>
      <c r="C981" s="45">
        <v>0</v>
      </c>
      <c r="D981" s="45">
        <v>0</v>
      </c>
      <c r="E981" s="45">
        <v>0</v>
      </c>
      <c r="F981" s="45">
        <v>0</v>
      </c>
      <c r="G981" s="46"/>
    </row>
    <row r="982" spans="1:7" x14ac:dyDescent="0.2">
      <c r="A982">
        <v>2799</v>
      </c>
      <c r="B982" s="33">
        <v>61908</v>
      </c>
      <c r="C982" s="45">
        <v>0</v>
      </c>
      <c r="D982" s="45">
        <v>0</v>
      </c>
      <c r="E982" s="45">
        <v>0</v>
      </c>
      <c r="F982" s="45">
        <v>0</v>
      </c>
      <c r="G982" s="46"/>
    </row>
    <row r="983" spans="1:7" x14ac:dyDescent="0.2">
      <c r="A983">
        <v>2799</v>
      </c>
      <c r="B983" s="33">
        <v>61909</v>
      </c>
      <c r="C983" s="45">
        <v>0</v>
      </c>
      <c r="D983" s="45">
        <v>0</v>
      </c>
      <c r="E983" s="45">
        <v>0</v>
      </c>
      <c r="F983" s="45">
        <v>0</v>
      </c>
      <c r="G983" s="46"/>
    </row>
    <row r="984" spans="1:7" x14ac:dyDescent="0.2">
      <c r="A984">
        <v>2799</v>
      </c>
      <c r="B984" s="33">
        <v>61910</v>
      </c>
      <c r="C984" s="45">
        <v>0</v>
      </c>
      <c r="D984" s="45">
        <v>0</v>
      </c>
      <c r="E984" s="45">
        <v>0</v>
      </c>
      <c r="F984" s="45">
        <v>0</v>
      </c>
      <c r="G984" s="46"/>
    </row>
    <row r="985" spans="1:7" x14ac:dyDescent="0.2">
      <c r="A985">
        <v>2799</v>
      </c>
      <c r="B985" s="33">
        <v>61911</v>
      </c>
      <c r="C985" s="45">
        <v>0</v>
      </c>
      <c r="D985" s="45">
        <v>0</v>
      </c>
      <c r="E985" s="45">
        <v>0</v>
      </c>
      <c r="F985" s="45">
        <v>0</v>
      </c>
      <c r="G985" s="46"/>
    </row>
    <row r="986" spans="1:7" x14ac:dyDescent="0.2">
      <c r="A986">
        <v>2799</v>
      </c>
      <c r="B986" s="33">
        <v>61912</v>
      </c>
      <c r="C986" s="45">
        <v>0</v>
      </c>
      <c r="D986" s="45">
        <v>0</v>
      </c>
      <c r="E986" s="45">
        <v>0</v>
      </c>
      <c r="F986" s="45">
        <v>0</v>
      </c>
      <c r="G986" s="46"/>
    </row>
    <row r="987" spans="1:7" x14ac:dyDescent="0.2">
      <c r="A987">
        <v>2799</v>
      </c>
      <c r="B987" s="33">
        <v>62001</v>
      </c>
      <c r="C987" s="45">
        <v>0</v>
      </c>
      <c r="D987" s="45">
        <v>0</v>
      </c>
      <c r="E987" s="45">
        <v>0</v>
      </c>
      <c r="F987" s="45">
        <v>0</v>
      </c>
      <c r="G987" s="46"/>
    </row>
    <row r="988" spans="1:7" x14ac:dyDescent="0.2">
      <c r="A988">
        <v>2799</v>
      </c>
      <c r="B988" s="33">
        <v>62002</v>
      </c>
      <c r="C988" s="45">
        <v>0</v>
      </c>
      <c r="D988" s="45">
        <v>0</v>
      </c>
      <c r="E988" s="45">
        <v>0</v>
      </c>
      <c r="F988" s="45">
        <v>0</v>
      </c>
      <c r="G988" s="46"/>
    </row>
    <row r="989" spans="1:7" x14ac:dyDescent="0.2">
      <c r="A989">
        <v>2799</v>
      </c>
      <c r="B989" s="33">
        <v>62101</v>
      </c>
      <c r="C989" s="45">
        <v>0</v>
      </c>
      <c r="D989" s="45">
        <v>0</v>
      </c>
      <c r="E989" s="45">
        <v>0</v>
      </c>
      <c r="F989" s="45">
        <v>0</v>
      </c>
      <c r="G989" s="46"/>
    </row>
    <row r="990" spans="1:7" x14ac:dyDescent="0.2">
      <c r="A990">
        <v>2799</v>
      </c>
      <c r="B990" s="33">
        <v>62102</v>
      </c>
      <c r="C990" s="45">
        <v>0</v>
      </c>
      <c r="D990" s="45">
        <v>0</v>
      </c>
      <c r="E990" s="45">
        <v>0</v>
      </c>
      <c r="F990" s="45">
        <v>0</v>
      </c>
      <c r="G990" s="46"/>
    </row>
    <row r="991" spans="1:7" x14ac:dyDescent="0.2">
      <c r="A991">
        <v>2799</v>
      </c>
      <c r="B991" s="33">
        <v>62103</v>
      </c>
      <c r="C991" s="45">
        <v>0</v>
      </c>
      <c r="D991" s="45">
        <v>0</v>
      </c>
      <c r="E991" s="45">
        <v>0</v>
      </c>
      <c r="F991" s="45">
        <v>0</v>
      </c>
      <c r="G991" s="46"/>
    </row>
    <row r="992" spans="1:7" x14ac:dyDescent="0.2">
      <c r="A992">
        <v>3527</v>
      </c>
      <c r="B992" s="33">
        <v>60401</v>
      </c>
      <c r="C992" s="45">
        <v>238211</v>
      </c>
      <c r="D992" s="45">
        <v>0</v>
      </c>
      <c r="E992" s="45">
        <v>239846</v>
      </c>
      <c r="F992" s="45">
        <v>0</v>
      </c>
      <c r="G992" s="46"/>
    </row>
    <row r="993" spans="1:7" x14ac:dyDescent="0.2">
      <c r="A993">
        <v>3527</v>
      </c>
      <c r="B993" s="33">
        <v>60404</v>
      </c>
      <c r="C993" s="45">
        <v>0</v>
      </c>
      <c r="D993" s="45">
        <v>0</v>
      </c>
      <c r="E993" s="45">
        <v>0</v>
      </c>
      <c r="F993" s="45">
        <v>0</v>
      </c>
      <c r="G993" s="46"/>
    </row>
    <row r="994" spans="1:7" x14ac:dyDescent="0.2">
      <c r="A994">
        <v>3527</v>
      </c>
      <c r="B994" s="33">
        <v>60405</v>
      </c>
      <c r="C994" s="45">
        <v>0</v>
      </c>
      <c r="D994" s="45">
        <v>195</v>
      </c>
      <c r="E994" s="45">
        <v>0</v>
      </c>
      <c r="F994" s="45">
        <v>195</v>
      </c>
      <c r="G994" s="46"/>
    </row>
    <row r="995" spans="1:7" x14ac:dyDescent="0.2">
      <c r="A995">
        <v>3527</v>
      </c>
      <c r="B995" s="33">
        <v>60414</v>
      </c>
      <c r="C995" s="45">
        <v>0</v>
      </c>
      <c r="D995" s="45">
        <v>100020</v>
      </c>
      <c r="E995" s="45">
        <v>0</v>
      </c>
      <c r="F995" s="45">
        <v>102782</v>
      </c>
      <c r="G995" s="46"/>
    </row>
    <row r="996" spans="1:7" x14ac:dyDescent="0.2">
      <c r="A996">
        <v>3527</v>
      </c>
      <c r="B996" s="33">
        <v>60415</v>
      </c>
      <c r="C996" s="45">
        <v>328</v>
      </c>
      <c r="D996" s="45">
        <v>0</v>
      </c>
      <c r="E996" s="45">
        <v>391</v>
      </c>
      <c r="F996" s="45">
        <v>0</v>
      </c>
      <c r="G996" s="46"/>
    </row>
    <row r="997" spans="1:7" x14ac:dyDescent="0.2">
      <c r="A997">
        <v>3527</v>
      </c>
      <c r="B997" s="33">
        <v>61901</v>
      </c>
      <c r="C997" s="45">
        <v>0</v>
      </c>
      <c r="D997" s="45">
        <v>0</v>
      </c>
      <c r="E997" s="45">
        <v>0</v>
      </c>
      <c r="F997" s="45">
        <v>0</v>
      </c>
      <c r="G997" s="46"/>
    </row>
    <row r="998" spans="1:7" x14ac:dyDescent="0.2">
      <c r="A998">
        <v>3527</v>
      </c>
      <c r="B998" s="33">
        <v>61902</v>
      </c>
      <c r="C998" s="45">
        <v>0</v>
      </c>
      <c r="D998" s="45">
        <v>0</v>
      </c>
      <c r="E998" s="45">
        <v>0</v>
      </c>
      <c r="F998" s="45">
        <v>0</v>
      </c>
      <c r="G998" s="46"/>
    </row>
    <row r="999" spans="1:7" x14ac:dyDescent="0.2">
      <c r="A999">
        <v>3527</v>
      </c>
      <c r="B999" s="33">
        <v>61903</v>
      </c>
      <c r="C999" s="45">
        <v>35552</v>
      </c>
      <c r="D999" s="45">
        <v>0</v>
      </c>
      <c r="E999" s="45">
        <v>35552</v>
      </c>
      <c r="F999" s="45">
        <v>0</v>
      </c>
      <c r="G999" s="46"/>
    </row>
    <row r="1000" spans="1:7" x14ac:dyDescent="0.2">
      <c r="A1000">
        <v>3527</v>
      </c>
      <c r="B1000" s="33">
        <v>61904</v>
      </c>
      <c r="C1000" s="45">
        <v>7353</v>
      </c>
      <c r="D1000" s="45">
        <v>0</v>
      </c>
      <c r="E1000" s="45">
        <v>5871</v>
      </c>
      <c r="F1000" s="45">
        <v>0</v>
      </c>
      <c r="G1000" s="46"/>
    </row>
    <row r="1001" spans="1:7" x14ac:dyDescent="0.2">
      <c r="A1001">
        <v>3527</v>
      </c>
      <c r="B1001" s="33">
        <v>61905</v>
      </c>
      <c r="C1001" s="45">
        <v>0</v>
      </c>
      <c r="D1001" s="45">
        <v>0</v>
      </c>
      <c r="E1001" s="45">
        <v>0</v>
      </c>
      <c r="F1001" s="45">
        <v>0</v>
      </c>
      <c r="G1001" s="46"/>
    </row>
    <row r="1002" spans="1:7" x14ac:dyDescent="0.2">
      <c r="A1002">
        <v>3527</v>
      </c>
      <c r="B1002" s="33">
        <v>61906</v>
      </c>
      <c r="C1002" s="45">
        <v>0</v>
      </c>
      <c r="D1002" s="45">
        <v>0</v>
      </c>
      <c r="E1002" s="45">
        <v>0</v>
      </c>
      <c r="F1002" s="45">
        <v>0</v>
      </c>
      <c r="G1002" s="46"/>
    </row>
    <row r="1003" spans="1:7" x14ac:dyDescent="0.2">
      <c r="A1003">
        <v>3527</v>
      </c>
      <c r="B1003" s="33">
        <v>61907</v>
      </c>
      <c r="C1003" s="45">
        <v>0</v>
      </c>
      <c r="D1003" s="45">
        <v>0</v>
      </c>
      <c r="E1003" s="45">
        <v>0</v>
      </c>
      <c r="F1003" s="45">
        <v>0</v>
      </c>
      <c r="G1003" s="46"/>
    </row>
    <row r="1004" spans="1:7" x14ac:dyDescent="0.2">
      <c r="A1004">
        <v>3527</v>
      </c>
      <c r="B1004" s="33">
        <v>61908</v>
      </c>
      <c r="C1004" s="45">
        <v>0</v>
      </c>
      <c r="D1004" s="45">
        <v>0</v>
      </c>
      <c r="E1004" s="45">
        <v>0</v>
      </c>
      <c r="F1004" s="45">
        <v>0</v>
      </c>
      <c r="G1004" s="46"/>
    </row>
    <row r="1005" spans="1:7" x14ac:dyDescent="0.2">
      <c r="A1005">
        <v>3527</v>
      </c>
      <c r="B1005" s="33">
        <v>61909</v>
      </c>
      <c r="C1005" s="45">
        <v>0</v>
      </c>
      <c r="D1005" s="45">
        <v>2645</v>
      </c>
      <c r="E1005" s="45">
        <v>0</v>
      </c>
      <c r="F1005" s="45">
        <v>2763</v>
      </c>
      <c r="G1005" s="46"/>
    </row>
    <row r="1006" spans="1:7" x14ac:dyDescent="0.2">
      <c r="A1006">
        <v>3527</v>
      </c>
      <c r="B1006" s="33">
        <v>61910</v>
      </c>
      <c r="C1006" s="45">
        <v>0</v>
      </c>
      <c r="D1006" s="45">
        <v>1255</v>
      </c>
      <c r="E1006" s="45">
        <v>0</v>
      </c>
      <c r="F1006" s="45">
        <v>1022</v>
      </c>
      <c r="G1006" s="46"/>
    </row>
    <row r="1007" spans="1:7" x14ac:dyDescent="0.2">
      <c r="A1007">
        <v>3527</v>
      </c>
      <c r="B1007" s="33">
        <v>61911</v>
      </c>
      <c r="C1007" s="45">
        <v>0</v>
      </c>
      <c r="D1007" s="45">
        <v>0</v>
      </c>
      <c r="E1007" s="45">
        <v>0</v>
      </c>
      <c r="F1007" s="45">
        <v>0</v>
      </c>
      <c r="G1007" s="46"/>
    </row>
    <row r="1008" spans="1:7" x14ac:dyDescent="0.2">
      <c r="A1008">
        <v>3527</v>
      </c>
      <c r="B1008" s="33">
        <v>61912</v>
      </c>
      <c r="C1008" s="45">
        <v>0</v>
      </c>
      <c r="D1008" s="45">
        <v>37481</v>
      </c>
      <c r="E1008" s="45">
        <v>0</v>
      </c>
      <c r="F1008" s="45">
        <v>36426</v>
      </c>
      <c r="G1008" s="46"/>
    </row>
    <row r="1009" spans="1:7" x14ac:dyDescent="0.2">
      <c r="A1009">
        <v>3527</v>
      </c>
      <c r="B1009" s="33">
        <v>62001</v>
      </c>
      <c r="C1009" s="45">
        <v>0</v>
      </c>
      <c r="D1009" s="45">
        <v>0</v>
      </c>
      <c r="E1009" s="45">
        <v>0</v>
      </c>
      <c r="F1009" s="45">
        <v>0</v>
      </c>
      <c r="G1009" s="46"/>
    </row>
    <row r="1010" spans="1:7" x14ac:dyDescent="0.2">
      <c r="A1010">
        <v>3527</v>
      </c>
      <c r="B1010" s="33">
        <v>62002</v>
      </c>
      <c r="C1010" s="45">
        <v>0</v>
      </c>
      <c r="D1010" s="45">
        <v>0</v>
      </c>
      <c r="E1010" s="45">
        <v>0</v>
      </c>
      <c r="F1010" s="45">
        <v>0</v>
      </c>
      <c r="G1010" s="46"/>
    </row>
    <row r="1011" spans="1:7" x14ac:dyDescent="0.2">
      <c r="A1011">
        <v>3527</v>
      </c>
      <c r="B1011" s="33">
        <v>62101</v>
      </c>
      <c r="C1011" s="45">
        <v>0</v>
      </c>
      <c r="D1011" s="45">
        <v>0</v>
      </c>
      <c r="E1011" s="45">
        <v>0</v>
      </c>
      <c r="F1011" s="45">
        <v>0</v>
      </c>
      <c r="G1011" s="46"/>
    </row>
    <row r="1012" spans="1:7" x14ac:dyDescent="0.2">
      <c r="A1012">
        <v>3527</v>
      </c>
      <c r="B1012" s="33">
        <v>62102</v>
      </c>
      <c r="C1012" s="45">
        <v>0</v>
      </c>
      <c r="D1012" s="45">
        <v>0</v>
      </c>
      <c r="E1012" s="45">
        <v>0</v>
      </c>
      <c r="F1012" s="45">
        <v>0</v>
      </c>
      <c r="G1012" s="46"/>
    </row>
    <row r="1013" spans="1:7" x14ac:dyDescent="0.2">
      <c r="A1013">
        <v>3527</v>
      </c>
      <c r="B1013" s="33">
        <v>62103</v>
      </c>
      <c r="C1013" s="45">
        <v>0</v>
      </c>
      <c r="D1013" s="45">
        <v>0</v>
      </c>
      <c r="E1013" s="45">
        <v>0</v>
      </c>
      <c r="F1013" s="45">
        <v>0</v>
      </c>
      <c r="G1013" s="46"/>
    </row>
    <row r="1014" spans="1:7" x14ac:dyDescent="0.2">
      <c r="A1014">
        <v>2929</v>
      </c>
      <c r="B1014" s="33">
        <v>60401</v>
      </c>
      <c r="C1014" s="45">
        <v>1506199</v>
      </c>
      <c r="D1014" s="45">
        <v>0</v>
      </c>
      <c r="E1014" s="45">
        <v>1509745</v>
      </c>
      <c r="F1014" s="45">
        <v>0</v>
      </c>
      <c r="G1014" s="46"/>
    </row>
    <row r="1015" spans="1:7" x14ac:dyDescent="0.2">
      <c r="A1015">
        <v>2929</v>
      </c>
      <c r="B1015" s="33">
        <v>60404</v>
      </c>
      <c r="C1015" s="45">
        <v>100116</v>
      </c>
      <c r="D1015" s="45">
        <v>0</v>
      </c>
      <c r="E1015" s="45">
        <v>100116</v>
      </c>
      <c r="F1015" s="45">
        <v>0</v>
      </c>
      <c r="G1015" s="46"/>
    </row>
    <row r="1016" spans="1:7" x14ac:dyDescent="0.2">
      <c r="A1016">
        <v>2929</v>
      </c>
      <c r="B1016" s="33">
        <v>60405</v>
      </c>
      <c r="C1016" s="45">
        <v>0</v>
      </c>
      <c r="D1016" s="45">
        <v>0</v>
      </c>
      <c r="E1016" s="45">
        <v>0</v>
      </c>
      <c r="F1016" s="45">
        <v>0</v>
      </c>
      <c r="G1016" s="46"/>
    </row>
    <row r="1017" spans="1:7" x14ac:dyDescent="0.2">
      <c r="A1017">
        <v>2929</v>
      </c>
      <c r="B1017" s="33">
        <v>60414</v>
      </c>
      <c r="C1017" s="45">
        <v>0</v>
      </c>
      <c r="D1017" s="45">
        <v>482536</v>
      </c>
      <c r="E1017" s="45">
        <v>0</v>
      </c>
      <c r="F1017" s="45">
        <v>497142</v>
      </c>
      <c r="G1017" s="46"/>
    </row>
    <row r="1018" spans="1:7" x14ac:dyDescent="0.2">
      <c r="A1018">
        <v>2929</v>
      </c>
      <c r="B1018" s="33">
        <v>60415</v>
      </c>
      <c r="C1018" s="45">
        <v>1448</v>
      </c>
      <c r="D1018" s="45">
        <v>0</v>
      </c>
      <c r="E1018" s="45">
        <v>1881</v>
      </c>
      <c r="F1018" s="45">
        <v>0</v>
      </c>
      <c r="G1018" s="46"/>
    </row>
    <row r="1019" spans="1:7" x14ac:dyDescent="0.2">
      <c r="A1019">
        <v>2929</v>
      </c>
      <c r="B1019" s="33">
        <v>61901</v>
      </c>
      <c r="C1019" s="45">
        <v>0</v>
      </c>
      <c r="D1019" s="45">
        <v>0</v>
      </c>
      <c r="E1019" s="45">
        <v>0</v>
      </c>
      <c r="F1019" s="45">
        <v>0</v>
      </c>
      <c r="G1019" s="46"/>
    </row>
    <row r="1020" spans="1:7" x14ac:dyDescent="0.2">
      <c r="A1020">
        <v>2929</v>
      </c>
      <c r="B1020" s="33">
        <v>61902</v>
      </c>
      <c r="C1020" s="45">
        <v>0</v>
      </c>
      <c r="D1020" s="45">
        <v>0</v>
      </c>
      <c r="E1020" s="45">
        <v>0</v>
      </c>
      <c r="F1020" s="45">
        <v>0</v>
      </c>
      <c r="G1020" s="46"/>
    </row>
    <row r="1021" spans="1:7" x14ac:dyDescent="0.2">
      <c r="A1021">
        <v>2929</v>
      </c>
      <c r="B1021" s="33">
        <v>61903</v>
      </c>
      <c r="C1021" s="45">
        <v>0</v>
      </c>
      <c r="D1021" s="45">
        <v>0</v>
      </c>
      <c r="E1021" s="45">
        <v>0</v>
      </c>
      <c r="F1021" s="45">
        <v>0</v>
      </c>
      <c r="G1021" s="46"/>
    </row>
    <row r="1022" spans="1:7" x14ac:dyDescent="0.2">
      <c r="A1022">
        <v>2929</v>
      </c>
      <c r="B1022" s="33">
        <v>61904</v>
      </c>
      <c r="C1022" s="45">
        <v>0</v>
      </c>
      <c r="D1022" s="45">
        <v>0</v>
      </c>
      <c r="E1022" s="45">
        <v>0</v>
      </c>
      <c r="F1022" s="45">
        <v>0</v>
      </c>
      <c r="G1022" s="46"/>
    </row>
    <row r="1023" spans="1:7" x14ac:dyDescent="0.2">
      <c r="A1023">
        <v>2929</v>
      </c>
      <c r="B1023" s="33">
        <v>61905</v>
      </c>
      <c r="C1023" s="45">
        <v>0</v>
      </c>
      <c r="D1023" s="45">
        <v>0</v>
      </c>
      <c r="E1023" s="45">
        <v>0</v>
      </c>
      <c r="F1023" s="45">
        <v>0</v>
      </c>
      <c r="G1023" s="46"/>
    </row>
    <row r="1024" spans="1:7" x14ac:dyDescent="0.2">
      <c r="A1024">
        <v>2929</v>
      </c>
      <c r="B1024" s="33">
        <v>61906</v>
      </c>
      <c r="C1024" s="45">
        <v>0</v>
      </c>
      <c r="D1024" s="45">
        <v>0</v>
      </c>
      <c r="E1024" s="45">
        <v>0</v>
      </c>
      <c r="F1024" s="45">
        <v>0</v>
      </c>
      <c r="G1024" s="46"/>
    </row>
    <row r="1025" spans="1:7" x14ac:dyDescent="0.2">
      <c r="A1025">
        <v>2929</v>
      </c>
      <c r="B1025" s="33">
        <v>61907</v>
      </c>
      <c r="C1025" s="45">
        <v>31636</v>
      </c>
      <c r="D1025" s="45">
        <v>0</v>
      </c>
      <c r="E1025" s="45">
        <v>31636</v>
      </c>
      <c r="F1025" s="45">
        <v>0</v>
      </c>
      <c r="G1025" s="46"/>
    </row>
    <row r="1026" spans="1:7" x14ac:dyDescent="0.2">
      <c r="A1026">
        <v>2929</v>
      </c>
      <c r="B1026" s="33">
        <v>61908</v>
      </c>
      <c r="C1026" s="45">
        <v>0</v>
      </c>
      <c r="D1026" s="45">
        <v>0</v>
      </c>
      <c r="E1026" s="45">
        <v>0</v>
      </c>
      <c r="F1026" s="45">
        <v>0</v>
      </c>
      <c r="G1026" s="46"/>
    </row>
    <row r="1027" spans="1:7" x14ac:dyDescent="0.2">
      <c r="A1027">
        <v>2929</v>
      </c>
      <c r="B1027" s="33">
        <v>61909</v>
      </c>
      <c r="C1027" s="45">
        <v>0</v>
      </c>
      <c r="D1027" s="45">
        <v>0</v>
      </c>
      <c r="E1027" s="45">
        <v>0</v>
      </c>
      <c r="F1027" s="45">
        <v>0</v>
      </c>
      <c r="G1027" s="46"/>
    </row>
    <row r="1028" spans="1:7" x14ac:dyDescent="0.2">
      <c r="A1028">
        <v>2929</v>
      </c>
      <c r="B1028" s="33">
        <v>61910</v>
      </c>
      <c r="C1028" s="45">
        <v>0</v>
      </c>
      <c r="D1028" s="45">
        <v>0</v>
      </c>
      <c r="E1028" s="45">
        <v>0</v>
      </c>
      <c r="F1028" s="45">
        <v>0</v>
      </c>
      <c r="G1028" s="46"/>
    </row>
    <row r="1029" spans="1:7" x14ac:dyDescent="0.2">
      <c r="A1029">
        <v>2929</v>
      </c>
      <c r="B1029" s="33">
        <v>61911</v>
      </c>
      <c r="C1029" s="45">
        <v>0</v>
      </c>
      <c r="D1029" s="45">
        <v>0</v>
      </c>
      <c r="E1029" s="45">
        <v>0</v>
      </c>
      <c r="F1029" s="45">
        <v>0</v>
      </c>
      <c r="G1029" s="46"/>
    </row>
    <row r="1030" spans="1:7" x14ac:dyDescent="0.2">
      <c r="A1030">
        <v>2929</v>
      </c>
      <c r="B1030" s="33">
        <v>61912</v>
      </c>
      <c r="C1030" s="45">
        <v>0</v>
      </c>
      <c r="D1030" s="45">
        <v>0</v>
      </c>
      <c r="E1030" s="45">
        <v>0</v>
      </c>
      <c r="F1030" s="45">
        <v>0</v>
      </c>
      <c r="G1030" s="46"/>
    </row>
    <row r="1031" spans="1:7" x14ac:dyDescent="0.2">
      <c r="A1031">
        <v>2929</v>
      </c>
      <c r="B1031" s="33">
        <v>62001</v>
      </c>
      <c r="C1031" s="45">
        <v>2009893</v>
      </c>
      <c r="D1031" s="45">
        <v>0</v>
      </c>
      <c r="E1031" s="45">
        <v>1959360</v>
      </c>
      <c r="F1031" s="45">
        <v>0</v>
      </c>
      <c r="G1031" s="46"/>
    </row>
    <row r="1032" spans="1:7" x14ac:dyDescent="0.2">
      <c r="A1032">
        <v>2929</v>
      </c>
      <c r="B1032" s="33">
        <v>62002</v>
      </c>
      <c r="C1032" s="45">
        <v>0</v>
      </c>
      <c r="D1032" s="45">
        <v>444522</v>
      </c>
      <c r="E1032" s="45">
        <v>0</v>
      </c>
      <c r="F1032" s="45">
        <v>586402</v>
      </c>
      <c r="G1032" s="46"/>
    </row>
    <row r="1033" spans="1:7" x14ac:dyDescent="0.2">
      <c r="A1033">
        <v>2929</v>
      </c>
      <c r="B1033" s="33">
        <v>62101</v>
      </c>
      <c r="C1033" s="45">
        <v>0</v>
      </c>
      <c r="D1033" s="45">
        <v>0</v>
      </c>
      <c r="E1033" s="45">
        <v>14347</v>
      </c>
      <c r="F1033" s="45">
        <v>0</v>
      </c>
      <c r="G1033" s="46"/>
    </row>
    <row r="1034" spans="1:7" x14ac:dyDescent="0.2">
      <c r="A1034">
        <v>2929</v>
      </c>
      <c r="B1034" s="33">
        <v>62102</v>
      </c>
      <c r="C1034" s="45">
        <v>12085</v>
      </c>
      <c r="D1034" s="45">
        <v>0</v>
      </c>
      <c r="E1034" s="45">
        <v>12085</v>
      </c>
      <c r="F1034" s="45">
        <v>0</v>
      </c>
      <c r="G1034" s="46"/>
    </row>
    <row r="1035" spans="1:7" x14ac:dyDescent="0.2">
      <c r="A1035">
        <v>2929</v>
      </c>
      <c r="B1035" s="33">
        <v>62103</v>
      </c>
      <c r="C1035" s="45">
        <v>0</v>
      </c>
      <c r="D1035" s="45">
        <v>2943</v>
      </c>
      <c r="E1035" s="45">
        <v>0</v>
      </c>
      <c r="F1035" s="45">
        <v>18576</v>
      </c>
      <c r="G1035" s="46"/>
    </row>
    <row r="1036" spans="1:7" x14ac:dyDescent="0.2">
      <c r="A1036">
        <v>760</v>
      </c>
      <c r="B1036" s="33">
        <v>60401</v>
      </c>
      <c r="C1036" s="45">
        <v>108398</v>
      </c>
      <c r="D1036" s="45">
        <v>0</v>
      </c>
      <c r="E1036" s="45">
        <v>108398</v>
      </c>
      <c r="F1036" s="45">
        <v>0</v>
      </c>
      <c r="G1036" s="46"/>
    </row>
    <row r="1037" spans="1:7" x14ac:dyDescent="0.2">
      <c r="A1037">
        <v>760</v>
      </c>
      <c r="B1037" s="33">
        <v>60404</v>
      </c>
      <c r="C1037" s="45">
        <v>3468</v>
      </c>
      <c r="D1037" s="45">
        <v>0</v>
      </c>
      <c r="E1037" s="45">
        <v>3468</v>
      </c>
      <c r="F1037" s="45">
        <v>0</v>
      </c>
      <c r="G1037" s="46"/>
    </row>
    <row r="1038" spans="1:7" x14ac:dyDescent="0.2">
      <c r="A1038">
        <v>760</v>
      </c>
      <c r="B1038" s="33">
        <v>60405</v>
      </c>
      <c r="C1038" s="45">
        <v>0</v>
      </c>
      <c r="D1038" s="45">
        <v>0</v>
      </c>
      <c r="E1038" s="45">
        <v>0</v>
      </c>
      <c r="F1038" s="45">
        <v>0</v>
      </c>
      <c r="G1038" s="46"/>
    </row>
    <row r="1039" spans="1:7" x14ac:dyDescent="0.2">
      <c r="A1039">
        <v>760</v>
      </c>
      <c r="B1039" s="33">
        <v>60414</v>
      </c>
      <c r="C1039" s="45">
        <v>0</v>
      </c>
      <c r="D1039" s="45">
        <v>45443</v>
      </c>
      <c r="E1039" s="45">
        <v>0</v>
      </c>
      <c r="F1039" s="45">
        <v>47381</v>
      </c>
      <c r="G1039" s="46"/>
    </row>
    <row r="1040" spans="1:7" x14ac:dyDescent="0.2">
      <c r="A1040">
        <v>760</v>
      </c>
      <c r="B1040" s="33">
        <v>60415</v>
      </c>
      <c r="C1040" s="45">
        <v>24</v>
      </c>
      <c r="D1040" s="45">
        <v>0</v>
      </c>
      <c r="E1040" s="45">
        <v>24</v>
      </c>
      <c r="F1040" s="45">
        <v>0</v>
      </c>
      <c r="G1040" s="46"/>
    </row>
    <row r="1041" spans="1:7" x14ac:dyDescent="0.2">
      <c r="A1041">
        <v>760</v>
      </c>
      <c r="B1041" s="33">
        <v>61901</v>
      </c>
      <c r="C1041" s="45">
        <v>0</v>
      </c>
      <c r="D1041" s="45">
        <v>0</v>
      </c>
      <c r="E1041" s="45">
        <v>0</v>
      </c>
      <c r="F1041" s="45">
        <v>0</v>
      </c>
      <c r="G1041" s="46"/>
    </row>
    <row r="1042" spans="1:7" x14ac:dyDescent="0.2">
      <c r="A1042">
        <v>760</v>
      </c>
      <c r="B1042" s="33">
        <v>61902</v>
      </c>
      <c r="C1042" s="45">
        <v>0</v>
      </c>
      <c r="D1042" s="45">
        <v>0</v>
      </c>
      <c r="E1042" s="45">
        <v>0</v>
      </c>
      <c r="F1042" s="45">
        <v>0</v>
      </c>
      <c r="G1042" s="46"/>
    </row>
    <row r="1043" spans="1:7" x14ac:dyDescent="0.2">
      <c r="A1043">
        <v>760</v>
      </c>
      <c r="B1043" s="33">
        <v>61903</v>
      </c>
      <c r="C1043" s="45">
        <v>0</v>
      </c>
      <c r="D1043" s="45">
        <v>0</v>
      </c>
      <c r="E1043" s="45">
        <v>0</v>
      </c>
      <c r="F1043" s="45">
        <v>0</v>
      </c>
      <c r="G1043" s="46"/>
    </row>
    <row r="1044" spans="1:7" x14ac:dyDescent="0.2">
      <c r="A1044">
        <v>760</v>
      </c>
      <c r="B1044" s="33">
        <v>61904</v>
      </c>
      <c r="C1044" s="45">
        <v>0</v>
      </c>
      <c r="D1044" s="45">
        <v>0</v>
      </c>
      <c r="E1044" s="45">
        <v>0</v>
      </c>
      <c r="F1044" s="45">
        <v>0</v>
      </c>
      <c r="G1044" s="46"/>
    </row>
    <row r="1045" spans="1:7" x14ac:dyDescent="0.2">
      <c r="A1045">
        <v>760</v>
      </c>
      <c r="B1045" s="33">
        <v>61905</v>
      </c>
      <c r="C1045" s="45">
        <v>0</v>
      </c>
      <c r="D1045" s="45">
        <v>0</v>
      </c>
      <c r="E1045" s="45">
        <v>0</v>
      </c>
      <c r="F1045" s="45">
        <v>0</v>
      </c>
      <c r="G1045" s="46"/>
    </row>
    <row r="1046" spans="1:7" x14ac:dyDescent="0.2">
      <c r="A1046">
        <v>760</v>
      </c>
      <c r="B1046" s="33">
        <v>61906</v>
      </c>
      <c r="C1046" s="45">
        <v>0</v>
      </c>
      <c r="D1046" s="45">
        <v>0</v>
      </c>
      <c r="E1046" s="45">
        <v>0</v>
      </c>
      <c r="F1046" s="45">
        <v>0</v>
      </c>
      <c r="G1046" s="46"/>
    </row>
    <row r="1047" spans="1:7" x14ac:dyDescent="0.2">
      <c r="A1047">
        <v>760</v>
      </c>
      <c r="B1047" s="33">
        <v>61907</v>
      </c>
      <c r="C1047" s="45">
        <v>0</v>
      </c>
      <c r="D1047" s="45">
        <v>0</v>
      </c>
      <c r="E1047" s="45">
        <v>0</v>
      </c>
      <c r="F1047" s="45">
        <v>0</v>
      </c>
      <c r="G1047" s="46"/>
    </row>
    <row r="1048" spans="1:7" x14ac:dyDescent="0.2">
      <c r="A1048">
        <v>760</v>
      </c>
      <c r="B1048" s="33">
        <v>61908</v>
      </c>
      <c r="C1048" s="45">
        <v>0</v>
      </c>
      <c r="D1048" s="45">
        <v>0</v>
      </c>
      <c r="E1048" s="45">
        <v>0</v>
      </c>
      <c r="F1048" s="45">
        <v>0</v>
      </c>
      <c r="G1048" s="46"/>
    </row>
    <row r="1049" spans="1:7" x14ac:dyDescent="0.2">
      <c r="A1049">
        <v>760</v>
      </c>
      <c r="B1049" s="33">
        <v>61909</v>
      </c>
      <c r="C1049" s="45">
        <v>0</v>
      </c>
      <c r="D1049" s="45">
        <v>0</v>
      </c>
      <c r="E1049" s="45">
        <v>0</v>
      </c>
      <c r="F1049" s="45">
        <v>0</v>
      </c>
      <c r="G1049" s="46"/>
    </row>
    <row r="1050" spans="1:7" x14ac:dyDescent="0.2">
      <c r="A1050">
        <v>760</v>
      </c>
      <c r="B1050" s="33">
        <v>61910</v>
      </c>
      <c r="C1050" s="45">
        <v>0</v>
      </c>
      <c r="D1050" s="45">
        <v>0</v>
      </c>
      <c r="E1050" s="45">
        <v>0</v>
      </c>
      <c r="F1050" s="45">
        <v>0</v>
      </c>
      <c r="G1050" s="46"/>
    </row>
    <row r="1051" spans="1:7" x14ac:dyDescent="0.2">
      <c r="A1051">
        <v>760</v>
      </c>
      <c r="B1051" s="33">
        <v>61911</v>
      </c>
      <c r="C1051" s="45">
        <v>0</v>
      </c>
      <c r="D1051" s="45">
        <v>0</v>
      </c>
      <c r="E1051" s="45">
        <v>0</v>
      </c>
      <c r="F1051" s="45">
        <v>0</v>
      </c>
      <c r="G1051" s="46"/>
    </row>
    <row r="1052" spans="1:7" x14ac:dyDescent="0.2">
      <c r="A1052">
        <v>760</v>
      </c>
      <c r="B1052" s="33">
        <v>61912</v>
      </c>
      <c r="C1052" s="45">
        <v>0</v>
      </c>
      <c r="D1052" s="45">
        <v>0</v>
      </c>
      <c r="E1052" s="45">
        <v>0</v>
      </c>
      <c r="F1052" s="45">
        <v>0</v>
      </c>
      <c r="G1052" s="46"/>
    </row>
    <row r="1053" spans="1:7" x14ac:dyDescent="0.2">
      <c r="A1053">
        <v>760</v>
      </c>
      <c r="B1053" s="33">
        <v>62001</v>
      </c>
      <c r="C1053" s="45">
        <v>0</v>
      </c>
      <c r="D1053" s="45">
        <v>0</v>
      </c>
      <c r="E1053" s="45">
        <v>0</v>
      </c>
      <c r="F1053" s="45">
        <v>0</v>
      </c>
      <c r="G1053" s="46"/>
    </row>
    <row r="1054" spans="1:7" x14ac:dyDescent="0.2">
      <c r="A1054">
        <v>760</v>
      </c>
      <c r="B1054" s="33">
        <v>62002</v>
      </c>
      <c r="C1054" s="45">
        <v>0</v>
      </c>
      <c r="D1054" s="45">
        <v>0</v>
      </c>
      <c r="E1054" s="45">
        <v>0</v>
      </c>
      <c r="F1054" s="45">
        <v>0</v>
      </c>
      <c r="G1054" s="46"/>
    </row>
    <row r="1055" spans="1:7" x14ac:dyDescent="0.2">
      <c r="A1055">
        <v>760</v>
      </c>
      <c r="B1055" s="33">
        <v>62101</v>
      </c>
      <c r="C1055" s="45">
        <v>0</v>
      </c>
      <c r="D1055" s="45">
        <v>0</v>
      </c>
      <c r="E1055" s="45">
        <v>0</v>
      </c>
      <c r="F1055" s="45">
        <v>0</v>
      </c>
      <c r="G1055" s="46"/>
    </row>
    <row r="1056" spans="1:7" x14ac:dyDescent="0.2">
      <c r="A1056">
        <v>760</v>
      </c>
      <c r="B1056" s="33">
        <v>62102</v>
      </c>
      <c r="C1056" s="45">
        <v>0</v>
      </c>
      <c r="D1056" s="45">
        <v>0</v>
      </c>
      <c r="E1056" s="45">
        <v>0</v>
      </c>
      <c r="F1056" s="45">
        <v>0</v>
      </c>
      <c r="G1056" s="46"/>
    </row>
    <row r="1057" spans="1:7" x14ac:dyDescent="0.2">
      <c r="A1057">
        <v>760</v>
      </c>
      <c r="B1057" s="33">
        <v>62103</v>
      </c>
      <c r="C1057" s="45">
        <v>0</v>
      </c>
      <c r="D1057" s="45">
        <v>0</v>
      </c>
      <c r="E1057" s="45">
        <v>0</v>
      </c>
      <c r="F1057" s="45">
        <v>0</v>
      </c>
      <c r="G1057" s="46"/>
    </row>
    <row r="1058" spans="1:7" x14ac:dyDescent="0.2">
      <c r="A1058">
        <v>435</v>
      </c>
      <c r="B1058" s="33">
        <v>60401</v>
      </c>
      <c r="C1058" s="45">
        <v>72623</v>
      </c>
      <c r="D1058" s="45">
        <v>0</v>
      </c>
      <c r="E1058" s="45">
        <v>74012</v>
      </c>
      <c r="F1058" s="45">
        <v>0</v>
      </c>
      <c r="G1058" s="46"/>
    </row>
    <row r="1059" spans="1:7" x14ac:dyDescent="0.2">
      <c r="A1059">
        <v>435</v>
      </c>
      <c r="B1059" s="33">
        <v>60404</v>
      </c>
      <c r="C1059" s="45">
        <v>0</v>
      </c>
      <c r="D1059" s="45">
        <v>0</v>
      </c>
      <c r="E1059" s="45">
        <v>0</v>
      </c>
      <c r="F1059" s="45">
        <v>0</v>
      </c>
      <c r="G1059" s="46"/>
    </row>
    <row r="1060" spans="1:7" x14ac:dyDescent="0.2">
      <c r="A1060">
        <v>435</v>
      </c>
      <c r="B1060" s="33">
        <v>60405</v>
      </c>
      <c r="C1060" s="45">
        <v>0</v>
      </c>
      <c r="D1060" s="45">
        <v>0</v>
      </c>
      <c r="E1060" s="45">
        <v>0</v>
      </c>
      <c r="F1060" s="45">
        <v>0</v>
      </c>
      <c r="G1060" s="46"/>
    </row>
    <row r="1061" spans="1:7" x14ac:dyDescent="0.2">
      <c r="A1061">
        <v>435</v>
      </c>
      <c r="B1061" s="33">
        <v>60414</v>
      </c>
      <c r="C1061" s="45">
        <v>0</v>
      </c>
      <c r="D1061" s="45">
        <v>10772</v>
      </c>
      <c r="E1061" s="45">
        <v>0</v>
      </c>
      <c r="F1061" s="45">
        <v>11828</v>
      </c>
      <c r="G1061" s="46"/>
    </row>
    <row r="1062" spans="1:7" x14ac:dyDescent="0.2">
      <c r="A1062">
        <v>435</v>
      </c>
      <c r="B1062" s="33">
        <v>60415</v>
      </c>
      <c r="C1062" s="45">
        <v>0</v>
      </c>
      <c r="D1062" s="45">
        <v>0</v>
      </c>
      <c r="E1062" s="45">
        <v>0</v>
      </c>
      <c r="F1062" s="45">
        <v>0</v>
      </c>
      <c r="G1062" s="46"/>
    </row>
    <row r="1063" spans="1:7" x14ac:dyDescent="0.2">
      <c r="A1063">
        <v>435</v>
      </c>
      <c r="B1063" s="33">
        <v>61901</v>
      </c>
      <c r="C1063" s="45">
        <v>0</v>
      </c>
      <c r="D1063" s="45">
        <v>0</v>
      </c>
      <c r="E1063" s="45">
        <v>0</v>
      </c>
      <c r="F1063" s="45">
        <v>0</v>
      </c>
      <c r="G1063" s="46"/>
    </row>
    <row r="1064" spans="1:7" x14ac:dyDescent="0.2">
      <c r="A1064">
        <v>435</v>
      </c>
      <c r="B1064" s="33">
        <v>61902</v>
      </c>
      <c r="C1064" s="45">
        <v>0</v>
      </c>
      <c r="D1064" s="45">
        <v>0</v>
      </c>
      <c r="E1064" s="45">
        <v>0</v>
      </c>
      <c r="F1064" s="45">
        <v>0</v>
      </c>
      <c r="G1064" s="46"/>
    </row>
    <row r="1065" spans="1:7" x14ac:dyDescent="0.2">
      <c r="A1065">
        <v>435</v>
      </c>
      <c r="B1065" s="33">
        <v>61903</v>
      </c>
      <c r="C1065" s="45">
        <v>0</v>
      </c>
      <c r="D1065" s="45">
        <v>0</v>
      </c>
      <c r="E1065" s="45">
        <v>0</v>
      </c>
      <c r="F1065" s="45">
        <v>0</v>
      </c>
      <c r="G1065" s="46"/>
    </row>
    <row r="1066" spans="1:7" x14ac:dyDescent="0.2">
      <c r="A1066">
        <v>435</v>
      </c>
      <c r="B1066" s="33">
        <v>61904</v>
      </c>
      <c r="C1066" s="45">
        <v>0</v>
      </c>
      <c r="D1066" s="45">
        <v>0</v>
      </c>
      <c r="E1066" s="45">
        <v>0</v>
      </c>
      <c r="F1066" s="45">
        <v>0</v>
      </c>
      <c r="G1066" s="46"/>
    </row>
    <row r="1067" spans="1:7" x14ac:dyDescent="0.2">
      <c r="A1067">
        <v>435</v>
      </c>
      <c r="B1067" s="33">
        <v>61905</v>
      </c>
      <c r="C1067" s="45">
        <v>0</v>
      </c>
      <c r="D1067" s="45">
        <v>0</v>
      </c>
      <c r="E1067" s="45">
        <v>0</v>
      </c>
      <c r="F1067" s="45">
        <v>0</v>
      </c>
      <c r="G1067" s="46"/>
    </row>
    <row r="1068" spans="1:7" x14ac:dyDescent="0.2">
      <c r="A1068">
        <v>435</v>
      </c>
      <c r="B1068" s="33">
        <v>61906</v>
      </c>
      <c r="C1068" s="45">
        <v>0</v>
      </c>
      <c r="D1068" s="45">
        <v>0</v>
      </c>
      <c r="E1068" s="45">
        <v>0</v>
      </c>
      <c r="F1068" s="45">
        <v>0</v>
      </c>
      <c r="G1068" s="46"/>
    </row>
    <row r="1069" spans="1:7" x14ac:dyDescent="0.2">
      <c r="A1069">
        <v>435</v>
      </c>
      <c r="B1069" s="33">
        <v>61907</v>
      </c>
      <c r="C1069" s="45">
        <v>0</v>
      </c>
      <c r="D1069" s="45">
        <v>0</v>
      </c>
      <c r="E1069" s="45">
        <v>0</v>
      </c>
      <c r="F1069" s="45">
        <v>0</v>
      </c>
      <c r="G1069" s="46"/>
    </row>
    <row r="1070" spans="1:7" x14ac:dyDescent="0.2">
      <c r="A1070">
        <v>435</v>
      </c>
      <c r="B1070" s="33">
        <v>61908</v>
      </c>
      <c r="C1070" s="45">
        <v>0</v>
      </c>
      <c r="D1070" s="45">
        <v>0</v>
      </c>
      <c r="E1070" s="45">
        <v>0</v>
      </c>
      <c r="F1070" s="45">
        <v>0</v>
      </c>
      <c r="G1070" s="46"/>
    </row>
    <row r="1071" spans="1:7" x14ac:dyDescent="0.2">
      <c r="A1071">
        <v>435</v>
      </c>
      <c r="B1071" s="33">
        <v>61909</v>
      </c>
      <c r="C1071" s="45">
        <v>0</v>
      </c>
      <c r="D1071" s="45">
        <v>0</v>
      </c>
      <c r="E1071" s="45">
        <v>0</v>
      </c>
      <c r="F1071" s="45">
        <v>0</v>
      </c>
      <c r="G1071" s="46"/>
    </row>
    <row r="1072" spans="1:7" x14ac:dyDescent="0.2">
      <c r="A1072">
        <v>435</v>
      </c>
      <c r="B1072" s="33">
        <v>61910</v>
      </c>
      <c r="C1072" s="45">
        <v>0</v>
      </c>
      <c r="D1072" s="45">
        <v>0</v>
      </c>
      <c r="E1072" s="45">
        <v>0</v>
      </c>
      <c r="F1072" s="45">
        <v>0</v>
      </c>
      <c r="G1072" s="46"/>
    </row>
    <row r="1073" spans="1:7" x14ac:dyDescent="0.2">
      <c r="A1073">
        <v>435</v>
      </c>
      <c r="B1073" s="33">
        <v>61911</v>
      </c>
      <c r="C1073" s="45">
        <v>0</v>
      </c>
      <c r="D1073" s="45">
        <v>0</v>
      </c>
      <c r="E1073" s="45">
        <v>0</v>
      </c>
      <c r="F1073" s="45">
        <v>0</v>
      </c>
      <c r="G1073" s="46"/>
    </row>
    <row r="1074" spans="1:7" x14ac:dyDescent="0.2">
      <c r="A1074">
        <v>435</v>
      </c>
      <c r="B1074" s="33">
        <v>61912</v>
      </c>
      <c r="C1074" s="45">
        <v>0</v>
      </c>
      <c r="D1074" s="45">
        <v>0</v>
      </c>
      <c r="E1074" s="45">
        <v>0</v>
      </c>
      <c r="F1074" s="45">
        <v>0</v>
      </c>
      <c r="G1074" s="46"/>
    </row>
    <row r="1075" spans="1:7" x14ac:dyDescent="0.2">
      <c r="A1075">
        <v>435</v>
      </c>
      <c r="B1075" s="33">
        <v>62001</v>
      </c>
      <c r="C1075" s="45">
        <v>0</v>
      </c>
      <c r="D1075" s="45">
        <v>0</v>
      </c>
      <c r="E1075" s="45">
        <v>0</v>
      </c>
      <c r="F1075" s="45">
        <v>0</v>
      </c>
      <c r="G1075" s="46"/>
    </row>
    <row r="1076" spans="1:7" x14ac:dyDescent="0.2">
      <c r="A1076">
        <v>435</v>
      </c>
      <c r="B1076" s="33">
        <v>62002</v>
      </c>
      <c r="C1076" s="45">
        <v>0</v>
      </c>
      <c r="D1076" s="45">
        <v>0</v>
      </c>
      <c r="E1076" s="45">
        <v>0</v>
      </c>
      <c r="F1076" s="45">
        <v>0</v>
      </c>
      <c r="G1076" s="46"/>
    </row>
    <row r="1077" spans="1:7" x14ac:dyDescent="0.2">
      <c r="A1077">
        <v>435</v>
      </c>
      <c r="B1077" s="33">
        <v>62101</v>
      </c>
      <c r="C1077" s="45">
        <v>0</v>
      </c>
      <c r="D1077" s="45">
        <v>0</v>
      </c>
      <c r="E1077" s="45">
        <v>0</v>
      </c>
      <c r="F1077" s="45">
        <v>0</v>
      </c>
      <c r="G1077" s="46"/>
    </row>
    <row r="1078" spans="1:7" x14ac:dyDescent="0.2">
      <c r="A1078">
        <v>435</v>
      </c>
      <c r="B1078" s="33">
        <v>62102</v>
      </c>
      <c r="C1078" s="45">
        <v>0</v>
      </c>
      <c r="D1078" s="45">
        <v>0</v>
      </c>
      <c r="E1078" s="45">
        <v>0</v>
      </c>
      <c r="F1078" s="45">
        <v>0</v>
      </c>
      <c r="G1078" s="46"/>
    </row>
    <row r="1079" spans="1:7" x14ac:dyDescent="0.2">
      <c r="A1079">
        <v>435</v>
      </c>
      <c r="B1079" s="33">
        <v>62103</v>
      </c>
      <c r="C1079" s="45">
        <v>0</v>
      </c>
      <c r="D1079" s="45">
        <v>0</v>
      </c>
      <c r="E1079" s="45">
        <v>0</v>
      </c>
      <c r="F1079" s="45">
        <v>0</v>
      </c>
      <c r="G1079" s="46"/>
    </row>
    <row r="1080" spans="1:7" x14ac:dyDescent="0.2">
      <c r="A1080">
        <v>2883</v>
      </c>
      <c r="B1080" s="33">
        <v>60401</v>
      </c>
      <c r="C1080" s="45">
        <v>23473</v>
      </c>
      <c r="D1080" s="45">
        <v>0</v>
      </c>
      <c r="E1080" s="45">
        <v>22652</v>
      </c>
      <c r="F1080" s="45">
        <v>0</v>
      </c>
      <c r="G1080" s="46"/>
    </row>
    <row r="1081" spans="1:7" x14ac:dyDescent="0.2">
      <c r="A1081">
        <v>2883</v>
      </c>
      <c r="B1081" s="33">
        <v>60404</v>
      </c>
      <c r="C1081" s="45">
        <v>0</v>
      </c>
      <c r="D1081" s="45">
        <v>0</v>
      </c>
      <c r="E1081" s="45">
        <v>0</v>
      </c>
      <c r="F1081" s="45">
        <v>0</v>
      </c>
      <c r="G1081" s="46"/>
    </row>
    <row r="1082" spans="1:7" x14ac:dyDescent="0.2">
      <c r="A1082">
        <v>2883</v>
      </c>
      <c r="B1082" s="33">
        <v>60405</v>
      </c>
      <c r="C1082" s="45">
        <v>0</v>
      </c>
      <c r="D1082" s="45">
        <v>0</v>
      </c>
      <c r="E1082" s="45">
        <v>0</v>
      </c>
      <c r="F1082" s="45">
        <v>0</v>
      </c>
      <c r="G1082" s="46"/>
    </row>
    <row r="1083" spans="1:7" x14ac:dyDescent="0.2">
      <c r="A1083">
        <v>2883</v>
      </c>
      <c r="B1083" s="33">
        <v>60414</v>
      </c>
      <c r="C1083" s="45">
        <v>0</v>
      </c>
      <c r="D1083" s="45">
        <v>19741</v>
      </c>
      <c r="E1083" s="45">
        <v>0</v>
      </c>
      <c r="F1083" s="45">
        <v>19270</v>
      </c>
      <c r="G1083" s="46"/>
    </row>
    <row r="1084" spans="1:7" x14ac:dyDescent="0.2">
      <c r="A1084">
        <v>2883</v>
      </c>
      <c r="B1084" s="33">
        <v>60415</v>
      </c>
      <c r="C1084" s="45">
        <v>0</v>
      </c>
      <c r="D1084" s="45">
        <v>0</v>
      </c>
      <c r="E1084" s="45">
        <v>0</v>
      </c>
      <c r="F1084" s="45">
        <v>0</v>
      </c>
      <c r="G1084" s="46"/>
    </row>
    <row r="1085" spans="1:7" x14ac:dyDescent="0.2">
      <c r="A1085">
        <v>2883</v>
      </c>
      <c r="B1085" s="33">
        <v>61901</v>
      </c>
      <c r="C1085" s="45">
        <v>0</v>
      </c>
      <c r="D1085" s="45">
        <v>0</v>
      </c>
      <c r="E1085" s="45">
        <v>0</v>
      </c>
      <c r="F1085" s="45">
        <v>0</v>
      </c>
      <c r="G1085" s="46"/>
    </row>
    <row r="1086" spans="1:7" x14ac:dyDescent="0.2">
      <c r="A1086">
        <v>2883</v>
      </c>
      <c r="B1086" s="33">
        <v>61902</v>
      </c>
      <c r="C1086" s="45">
        <v>0</v>
      </c>
      <c r="D1086" s="45">
        <v>0</v>
      </c>
      <c r="E1086" s="45">
        <v>0</v>
      </c>
      <c r="F1086" s="45">
        <v>0</v>
      </c>
      <c r="G1086" s="46"/>
    </row>
    <row r="1087" spans="1:7" x14ac:dyDescent="0.2">
      <c r="A1087">
        <v>2883</v>
      </c>
      <c r="B1087" s="33">
        <v>61903</v>
      </c>
      <c r="C1087" s="45">
        <v>0</v>
      </c>
      <c r="D1087" s="45">
        <v>0</v>
      </c>
      <c r="E1087" s="45">
        <v>0</v>
      </c>
      <c r="F1087" s="45">
        <v>0</v>
      </c>
      <c r="G1087" s="46"/>
    </row>
    <row r="1088" spans="1:7" x14ac:dyDescent="0.2">
      <c r="A1088">
        <v>2883</v>
      </c>
      <c r="B1088" s="33">
        <v>61904</v>
      </c>
      <c r="C1088" s="45">
        <v>0</v>
      </c>
      <c r="D1088" s="45">
        <v>0</v>
      </c>
      <c r="E1088" s="45">
        <v>0</v>
      </c>
      <c r="F1088" s="45">
        <v>0</v>
      </c>
      <c r="G1088" s="46"/>
    </row>
    <row r="1089" spans="1:7" x14ac:dyDescent="0.2">
      <c r="A1089">
        <v>2883</v>
      </c>
      <c r="B1089" s="33">
        <v>61905</v>
      </c>
      <c r="C1089" s="45">
        <v>0</v>
      </c>
      <c r="D1089" s="45">
        <v>0</v>
      </c>
      <c r="E1089" s="45">
        <v>0</v>
      </c>
      <c r="F1089" s="45">
        <v>0</v>
      </c>
      <c r="G1089" s="46"/>
    </row>
    <row r="1090" spans="1:7" x14ac:dyDescent="0.2">
      <c r="A1090">
        <v>2883</v>
      </c>
      <c r="B1090" s="33">
        <v>61906</v>
      </c>
      <c r="C1090" s="45">
        <v>3495</v>
      </c>
      <c r="D1090" s="45">
        <v>0</v>
      </c>
      <c r="E1090" s="45">
        <v>4330</v>
      </c>
      <c r="F1090" s="45">
        <v>0</v>
      </c>
      <c r="G1090" s="46"/>
    </row>
    <row r="1091" spans="1:7" x14ac:dyDescent="0.2">
      <c r="A1091">
        <v>2883</v>
      </c>
      <c r="B1091" s="33">
        <v>61907</v>
      </c>
      <c r="C1091" s="45">
        <v>17080</v>
      </c>
      <c r="D1091" s="45">
        <v>0</v>
      </c>
      <c r="E1091" s="45">
        <v>8180</v>
      </c>
      <c r="F1091" s="45">
        <v>0</v>
      </c>
      <c r="G1091" s="46"/>
    </row>
    <row r="1092" spans="1:7" x14ac:dyDescent="0.2">
      <c r="A1092">
        <v>2883</v>
      </c>
      <c r="B1092" s="33">
        <v>61908</v>
      </c>
      <c r="C1092" s="45">
        <v>75825</v>
      </c>
      <c r="D1092" s="45">
        <v>0</v>
      </c>
      <c r="E1092" s="45">
        <v>73300</v>
      </c>
      <c r="F1092" s="45">
        <v>0</v>
      </c>
      <c r="G1092" s="46"/>
    </row>
    <row r="1093" spans="1:7" x14ac:dyDescent="0.2">
      <c r="A1093">
        <v>2883</v>
      </c>
      <c r="B1093" s="33">
        <v>61909</v>
      </c>
      <c r="C1093" s="45">
        <v>0</v>
      </c>
      <c r="D1093" s="45">
        <v>0</v>
      </c>
      <c r="E1093" s="45">
        <v>0</v>
      </c>
      <c r="F1093" s="45">
        <v>0</v>
      </c>
      <c r="G1093" s="46"/>
    </row>
    <row r="1094" spans="1:7" x14ac:dyDescent="0.2">
      <c r="A1094">
        <v>2883</v>
      </c>
      <c r="B1094" s="33">
        <v>61910</v>
      </c>
      <c r="C1094" s="45">
        <v>0</v>
      </c>
      <c r="D1094" s="45">
        <v>0</v>
      </c>
      <c r="E1094" s="45">
        <v>0</v>
      </c>
      <c r="F1094" s="45">
        <v>0</v>
      </c>
      <c r="G1094" s="46"/>
    </row>
    <row r="1095" spans="1:7" x14ac:dyDescent="0.2">
      <c r="A1095">
        <v>2883</v>
      </c>
      <c r="B1095" s="33">
        <v>61911</v>
      </c>
      <c r="C1095" s="45">
        <v>0</v>
      </c>
      <c r="D1095" s="45">
        <v>0</v>
      </c>
      <c r="E1095" s="45">
        <v>0</v>
      </c>
      <c r="F1095" s="45">
        <v>0</v>
      </c>
      <c r="G1095" s="46"/>
    </row>
    <row r="1096" spans="1:7" x14ac:dyDescent="0.2">
      <c r="A1096">
        <v>2883</v>
      </c>
      <c r="B1096" s="33">
        <v>61912</v>
      </c>
      <c r="C1096" s="45">
        <v>0</v>
      </c>
      <c r="D1096" s="45">
        <v>0</v>
      </c>
      <c r="E1096" s="45">
        <v>0</v>
      </c>
      <c r="F1096" s="45">
        <v>0</v>
      </c>
      <c r="G1096" s="46"/>
    </row>
    <row r="1097" spans="1:7" x14ac:dyDescent="0.2">
      <c r="A1097">
        <v>2883</v>
      </c>
      <c r="B1097" s="33">
        <v>62001</v>
      </c>
      <c r="C1097" s="45">
        <v>102030</v>
      </c>
      <c r="D1097" s="45">
        <v>0</v>
      </c>
      <c r="E1097" s="45">
        <v>94832</v>
      </c>
      <c r="F1097" s="45">
        <v>0</v>
      </c>
      <c r="G1097" s="46"/>
    </row>
    <row r="1098" spans="1:7" x14ac:dyDescent="0.2">
      <c r="A1098">
        <v>2883</v>
      </c>
      <c r="B1098" s="33">
        <v>62002</v>
      </c>
      <c r="C1098" s="45">
        <v>0</v>
      </c>
      <c r="D1098" s="45">
        <v>0</v>
      </c>
      <c r="E1098" s="45">
        <v>0</v>
      </c>
      <c r="F1098" s="45">
        <v>0</v>
      </c>
      <c r="G1098" s="46"/>
    </row>
    <row r="1099" spans="1:7" x14ac:dyDescent="0.2">
      <c r="A1099">
        <v>2883</v>
      </c>
      <c r="B1099" s="33">
        <v>62101</v>
      </c>
      <c r="C1099" s="45">
        <v>0</v>
      </c>
      <c r="D1099" s="45">
        <v>0</v>
      </c>
      <c r="E1099" s="45">
        <v>0</v>
      </c>
      <c r="F1099" s="45">
        <v>0</v>
      </c>
      <c r="G1099" s="46"/>
    </row>
    <row r="1100" spans="1:7" x14ac:dyDescent="0.2">
      <c r="A1100">
        <v>2883</v>
      </c>
      <c r="B1100" s="33">
        <v>62102</v>
      </c>
      <c r="C1100" s="45">
        <v>0</v>
      </c>
      <c r="D1100" s="45">
        <v>0</v>
      </c>
      <c r="E1100" s="45">
        <v>0</v>
      </c>
      <c r="F1100" s="45">
        <v>0</v>
      </c>
      <c r="G1100" s="46"/>
    </row>
    <row r="1101" spans="1:7" x14ac:dyDescent="0.2">
      <c r="A1101">
        <v>2883</v>
      </c>
      <c r="B1101" s="33">
        <v>62103</v>
      </c>
      <c r="C1101" s="45">
        <v>0</v>
      </c>
      <c r="D1101" s="45">
        <v>0</v>
      </c>
      <c r="E1101" s="45">
        <v>0</v>
      </c>
      <c r="F1101" s="45">
        <v>0</v>
      </c>
      <c r="G1101" s="46"/>
    </row>
    <row r="1102" spans="1:7" x14ac:dyDescent="0.2">
      <c r="A1102">
        <v>101</v>
      </c>
      <c r="B1102" s="33">
        <v>60401</v>
      </c>
      <c r="C1102" s="45">
        <v>316902</v>
      </c>
      <c r="D1102" s="45">
        <v>0</v>
      </c>
      <c r="E1102" s="45">
        <v>287615</v>
      </c>
      <c r="F1102" s="45">
        <v>0</v>
      </c>
      <c r="G1102" s="46"/>
    </row>
    <row r="1103" spans="1:7" x14ac:dyDescent="0.2">
      <c r="A1103">
        <v>101</v>
      </c>
      <c r="B1103" s="33">
        <v>60404</v>
      </c>
      <c r="C1103" s="45">
        <v>3575</v>
      </c>
      <c r="D1103" s="45">
        <v>0</v>
      </c>
      <c r="E1103" s="45">
        <v>3575</v>
      </c>
      <c r="F1103" s="45">
        <v>0</v>
      </c>
      <c r="G1103" s="46"/>
    </row>
    <row r="1104" spans="1:7" x14ac:dyDescent="0.2">
      <c r="A1104">
        <v>101</v>
      </c>
      <c r="B1104" s="33">
        <v>60405</v>
      </c>
      <c r="C1104" s="45">
        <v>0</v>
      </c>
      <c r="D1104" s="45">
        <v>0</v>
      </c>
      <c r="E1104" s="45">
        <v>0</v>
      </c>
      <c r="F1104" s="45">
        <v>0</v>
      </c>
      <c r="G1104" s="46"/>
    </row>
    <row r="1105" spans="1:7" x14ac:dyDescent="0.2">
      <c r="A1105">
        <v>101</v>
      </c>
      <c r="B1105" s="33">
        <v>60414</v>
      </c>
      <c r="C1105" s="45">
        <v>0</v>
      </c>
      <c r="D1105" s="45">
        <v>209284</v>
      </c>
      <c r="E1105" s="45">
        <v>0</v>
      </c>
      <c r="F1105" s="45">
        <v>190494</v>
      </c>
      <c r="G1105" s="46"/>
    </row>
    <row r="1106" spans="1:7" x14ac:dyDescent="0.2">
      <c r="A1106">
        <v>101</v>
      </c>
      <c r="B1106" s="33">
        <v>60415</v>
      </c>
      <c r="C1106" s="45">
        <v>0</v>
      </c>
      <c r="D1106" s="45">
        <v>0</v>
      </c>
      <c r="E1106" s="45">
        <v>0</v>
      </c>
      <c r="F1106" s="45">
        <v>0</v>
      </c>
      <c r="G1106" s="46"/>
    </row>
    <row r="1107" spans="1:7" x14ac:dyDescent="0.2">
      <c r="A1107">
        <v>101</v>
      </c>
      <c r="B1107" s="33">
        <v>61901</v>
      </c>
      <c r="C1107" s="45">
        <v>0</v>
      </c>
      <c r="D1107" s="45">
        <v>0</v>
      </c>
      <c r="E1107" s="45">
        <v>0</v>
      </c>
      <c r="F1107" s="45">
        <v>0</v>
      </c>
      <c r="G1107" s="46"/>
    </row>
    <row r="1108" spans="1:7" x14ac:dyDescent="0.2">
      <c r="A1108">
        <v>101</v>
      </c>
      <c r="B1108" s="33">
        <v>61902</v>
      </c>
      <c r="C1108" s="45">
        <v>0</v>
      </c>
      <c r="D1108" s="45">
        <v>0</v>
      </c>
      <c r="E1108" s="45">
        <v>0</v>
      </c>
      <c r="F1108" s="45">
        <v>0</v>
      </c>
      <c r="G1108" s="46"/>
    </row>
    <row r="1109" spans="1:7" x14ac:dyDescent="0.2">
      <c r="A1109">
        <v>101</v>
      </c>
      <c r="B1109" s="33">
        <v>61903</v>
      </c>
      <c r="C1109" s="45">
        <v>0</v>
      </c>
      <c r="D1109" s="45">
        <v>0</v>
      </c>
      <c r="E1109" s="45">
        <v>0</v>
      </c>
      <c r="F1109" s="45">
        <v>0</v>
      </c>
      <c r="G1109" s="46"/>
    </row>
    <row r="1110" spans="1:7" x14ac:dyDescent="0.2">
      <c r="A1110">
        <v>101</v>
      </c>
      <c r="B1110" s="33">
        <v>61904</v>
      </c>
      <c r="C1110" s="45">
        <v>0</v>
      </c>
      <c r="D1110" s="45">
        <v>0</v>
      </c>
      <c r="E1110" s="45">
        <v>0</v>
      </c>
      <c r="F1110" s="45">
        <v>0</v>
      </c>
      <c r="G1110" s="46"/>
    </row>
    <row r="1111" spans="1:7" x14ac:dyDescent="0.2">
      <c r="A1111">
        <v>101</v>
      </c>
      <c r="B1111" s="33">
        <v>61905</v>
      </c>
      <c r="C1111" s="45">
        <v>0</v>
      </c>
      <c r="D1111" s="45">
        <v>0</v>
      </c>
      <c r="E1111" s="45">
        <v>0</v>
      </c>
      <c r="F1111" s="45">
        <v>0</v>
      </c>
      <c r="G1111" s="46"/>
    </row>
    <row r="1112" spans="1:7" x14ac:dyDescent="0.2">
      <c r="A1112">
        <v>101</v>
      </c>
      <c r="B1112" s="33">
        <v>61906</v>
      </c>
      <c r="C1112" s="45">
        <v>0</v>
      </c>
      <c r="D1112" s="45">
        <v>0</v>
      </c>
      <c r="E1112" s="45">
        <v>0</v>
      </c>
      <c r="F1112" s="45">
        <v>0</v>
      </c>
      <c r="G1112" s="46"/>
    </row>
    <row r="1113" spans="1:7" x14ac:dyDescent="0.2">
      <c r="A1113">
        <v>101</v>
      </c>
      <c r="B1113" s="33">
        <v>61907</v>
      </c>
      <c r="C1113" s="45">
        <v>0</v>
      </c>
      <c r="D1113" s="45">
        <v>0</v>
      </c>
      <c r="E1113" s="45">
        <v>0</v>
      </c>
      <c r="F1113" s="45">
        <v>0</v>
      </c>
      <c r="G1113" s="46"/>
    </row>
    <row r="1114" spans="1:7" x14ac:dyDescent="0.2">
      <c r="A1114">
        <v>101</v>
      </c>
      <c r="B1114" s="33">
        <v>61908</v>
      </c>
      <c r="C1114" s="45">
        <v>0</v>
      </c>
      <c r="D1114" s="45">
        <v>0</v>
      </c>
      <c r="E1114" s="45">
        <v>0</v>
      </c>
      <c r="F1114" s="45">
        <v>0</v>
      </c>
      <c r="G1114" s="46"/>
    </row>
    <row r="1115" spans="1:7" x14ac:dyDescent="0.2">
      <c r="A1115">
        <v>101</v>
      </c>
      <c r="B1115" s="33">
        <v>61909</v>
      </c>
      <c r="C1115" s="45">
        <v>0</v>
      </c>
      <c r="D1115" s="45">
        <v>0</v>
      </c>
      <c r="E1115" s="45">
        <v>0</v>
      </c>
      <c r="F1115" s="45">
        <v>0</v>
      </c>
      <c r="G1115" s="46"/>
    </row>
    <row r="1116" spans="1:7" x14ac:dyDescent="0.2">
      <c r="A1116">
        <v>101</v>
      </c>
      <c r="B1116" s="33">
        <v>61910</v>
      </c>
      <c r="C1116" s="45">
        <v>0</v>
      </c>
      <c r="D1116" s="45">
        <v>0</v>
      </c>
      <c r="E1116" s="45">
        <v>0</v>
      </c>
      <c r="F1116" s="45">
        <v>0</v>
      </c>
      <c r="G1116" s="46"/>
    </row>
    <row r="1117" spans="1:7" x14ac:dyDescent="0.2">
      <c r="A1117">
        <v>101</v>
      </c>
      <c r="B1117" s="33">
        <v>61911</v>
      </c>
      <c r="C1117" s="45">
        <v>0</v>
      </c>
      <c r="D1117" s="45">
        <v>0</v>
      </c>
      <c r="E1117" s="45">
        <v>0</v>
      </c>
      <c r="F1117" s="45">
        <v>0</v>
      </c>
      <c r="G1117" s="46"/>
    </row>
    <row r="1118" spans="1:7" x14ac:dyDescent="0.2">
      <c r="A1118">
        <v>101</v>
      </c>
      <c r="B1118" s="33">
        <v>61912</v>
      </c>
      <c r="C1118" s="45">
        <v>0</v>
      </c>
      <c r="D1118" s="45">
        <v>0</v>
      </c>
      <c r="E1118" s="45">
        <v>0</v>
      </c>
      <c r="F1118" s="45">
        <v>0</v>
      </c>
      <c r="G1118" s="46"/>
    </row>
    <row r="1119" spans="1:7" x14ac:dyDescent="0.2">
      <c r="A1119">
        <v>101</v>
      </c>
      <c r="B1119" s="33">
        <v>62001</v>
      </c>
      <c r="C1119" s="45">
        <v>0</v>
      </c>
      <c r="D1119" s="45">
        <v>0</v>
      </c>
      <c r="E1119" s="45">
        <v>0</v>
      </c>
      <c r="F1119" s="45">
        <v>0</v>
      </c>
      <c r="G1119" s="46"/>
    </row>
    <row r="1120" spans="1:7" x14ac:dyDescent="0.2">
      <c r="A1120">
        <v>101</v>
      </c>
      <c r="B1120" s="33">
        <v>62002</v>
      </c>
      <c r="C1120" s="45">
        <v>0</v>
      </c>
      <c r="D1120" s="45">
        <v>0</v>
      </c>
      <c r="E1120" s="45">
        <v>0</v>
      </c>
      <c r="F1120" s="45">
        <v>0</v>
      </c>
      <c r="G1120" s="46"/>
    </row>
    <row r="1121" spans="1:7" x14ac:dyDescent="0.2">
      <c r="A1121">
        <v>101</v>
      </c>
      <c r="B1121" s="33">
        <v>62101</v>
      </c>
      <c r="C1121" s="45">
        <v>0</v>
      </c>
      <c r="D1121" s="45">
        <v>0</v>
      </c>
      <c r="E1121" s="45">
        <v>0</v>
      </c>
      <c r="F1121" s="45">
        <v>0</v>
      </c>
      <c r="G1121" s="46"/>
    </row>
    <row r="1122" spans="1:7" x14ac:dyDescent="0.2">
      <c r="A1122">
        <v>101</v>
      </c>
      <c r="B1122" s="33">
        <v>62102</v>
      </c>
      <c r="C1122" s="45">
        <v>0</v>
      </c>
      <c r="D1122" s="45">
        <v>0</v>
      </c>
      <c r="E1122" s="45">
        <v>0</v>
      </c>
      <c r="F1122" s="45">
        <v>0</v>
      </c>
      <c r="G1122" s="46"/>
    </row>
    <row r="1123" spans="1:7" x14ac:dyDescent="0.2">
      <c r="A1123">
        <v>101</v>
      </c>
      <c r="B1123" s="33">
        <v>62103</v>
      </c>
      <c r="C1123" s="45">
        <v>0</v>
      </c>
      <c r="D1123" s="45">
        <v>0</v>
      </c>
      <c r="E1123" s="45">
        <v>0</v>
      </c>
      <c r="F1123" s="45">
        <v>0</v>
      </c>
      <c r="G1123" s="46"/>
    </row>
    <row r="1124" spans="1:7" x14ac:dyDescent="0.2">
      <c r="A1124">
        <v>2368</v>
      </c>
      <c r="B1124" s="33">
        <v>60401</v>
      </c>
      <c r="C1124" s="45">
        <v>23618</v>
      </c>
      <c r="D1124" s="45">
        <v>0</v>
      </c>
      <c r="E1124" s="45">
        <v>26301</v>
      </c>
      <c r="F1124" s="45">
        <v>0</v>
      </c>
      <c r="G1124" s="46"/>
    </row>
    <row r="1125" spans="1:7" x14ac:dyDescent="0.2">
      <c r="A1125">
        <v>2368</v>
      </c>
      <c r="B1125" s="33">
        <v>60404</v>
      </c>
      <c r="C1125" s="45">
        <v>0</v>
      </c>
      <c r="D1125" s="45">
        <v>0</v>
      </c>
      <c r="E1125" s="45">
        <v>0</v>
      </c>
      <c r="F1125" s="45">
        <v>0</v>
      </c>
      <c r="G1125" s="46"/>
    </row>
    <row r="1126" spans="1:7" x14ac:dyDescent="0.2">
      <c r="A1126">
        <v>2368</v>
      </c>
      <c r="B1126" s="33">
        <v>60405</v>
      </c>
      <c r="C1126" s="45">
        <v>0</v>
      </c>
      <c r="D1126" s="45">
        <v>0</v>
      </c>
      <c r="E1126" s="45">
        <v>0</v>
      </c>
      <c r="F1126" s="45">
        <v>0</v>
      </c>
      <c r="G1126" s="46"/>
    </row>
    <row r="1127" spans="1:7" x14ac:dyDescent="0.2">
      <c r="A1127">
        <v>2368</v>
      </c>
      <c r="B1127" s="33">
        <v>60414</v>
      </c>
      <c r="C1127" s="45">
        <v>0</v>
      </c>
      <c r="D1127" s="45">
        <v>16254</v>
      </c>
      <c r="E1127" s="45">
        <v>0</v>
      </c>
      <c r="F1127" s="45">
        <v>17931</v>
      </c>
      <c r="G1127" s="46"/>
    </row>
    <row r="1128" spans="1:7" x14ac:dyDescent="0.2">
      <c r="A1128">
        <v>2368</v>
      </c>
      <c r="B1128" s="33">
        <v>60415</v>
      </c>
      <c r="C1128" s="45">
        <v>0</v>
      </c>
      <c r="D1128" s="45">
        <v>0</v>
      </c>
      <c r="E1128" s="45">
        <v>0</v>
      </c>
      <c r="F1128" s="45">
        <v>0</v>
      </c>
      <c r="G1128" s="46"/>
    </row>
    <row r="1129" spans="1:7" x14ac:dyDescent="0.2">
      <c r="A1129">
        <v>2368</v>
      </c>
      <c r="B1129" s="33">
        <v>61901</v>
      </c>
      <c r="C1129" s="45">
        <v>0</v>
      </c>
      <c r="D1129" s="45">
        <v>0</v>
      </c>
      <c r="E1129" s="45">
        <v>0</v>
      </c>
      <c r="F1129" s="45">
        <v>0</v>
      </c>
      <c r="G1129" s="46"/>
    </row>
    <row r="1130" spans="1:7" x14ac:dyDescent="0.2">
      <c r="A1130">
        <v>2368</v>
      </c>
      <c r="B1130" s="33">
        <v>61902</v>
      </c>
      <c r="C1130" s="45">
        <v>0</v>
      </c>
      <c r="D1130" s="45">
        <v>0</v>
      </c>
      <c r="E1130" s="45">
        <v>0</v>
      </c>
      <c r="F1130" s="45">
        <v>0</v>
      </c>
      <c r="G1130" s="46"/>
    </row>
    <row r="1131" spans="1:7" x14ac:dyDescent="0.2">
      <c r="A1131">
        <v>2368</v>
      </c>
      <c r="B1131" s="33">
        <v>61903</v>
      </c>
      <c r="C1131" s="45">
        <v>0</v>
      </c>
      <c r="D1131" s="45">
        <v>0</v>
      </c>
      <c r="E1131" s="45">
        <v>0</v>
      </c>
      <c r="F1131" s="45">
        <v>0</v>
      </c>
      <c r="G1131" s="46"/>
    </row>
    <row r="1132" spans="1:7" x14ac:dyDescent="0.2">
      <c r="A1132">
        <v>2368</v>
      </c>
      <c r="B1132" s="33">
        <v>61904</v>
      </c>
      <c r="C1132" s="45">
        <v>0</v>
      </c>
      <c r="D1132" s="45">
        <v>0</v>
      </c>
      <c r="E1132" s="45">
        <v>0</v>
      </c>
      <c r="F1132" s="45">
        <v>0</v>
      </c>
      <c r="G1132" s="46"/>
    </row>
    <row r="1133" spans="1:7" x14ac:dyDescent="0.2">
      <c r="A1133">
        <v>2368</v>
      </c>
      <c r="B1133" s="33">
        <v>61905</v>
      </c>
      <c r="C1133" s="45">
        <v>0</v>
      </c>
      <c r="D1133" s="45">
        <v>0</v>
      </c>
      <c r="E1133" s="45">
        <v>0</v>
      </c>
      <c r="F1133" s="45">
        <v>0</v>
      </c>
      <c r="G1133" s="46"/>
    </row>
    <row r="1134" spans="1:7" x14ac:dyDescent="0.2">
      <c r="A1134">
        <v>2368</v>
      </c>
      <c r="B1134" s="33">
        <v>61906</v>
      </c>
      <c r="C1134" s="45">
        <v>0</v>
      </c>
      <c r="D1134" s="45">
        <v>0</v>
      </c>
      <c r="E1134" s="45">
        <v>0</v>
      </c>
      <c r="F1134" s="45">
        <v>0</v>
      </c>
      <c r="G1134" s="46"/>
    </row>
    <row r="1135" spans="1:7" x14ac:dyDescent="0.2">
      <c r="A1135">
        <v>2368</v>
      </c>
      <c r="B1135" s="33">
        <v>61907</v>
      </c>
      <c r="C1135" s="45">
        <v>0</v>
      </c>
      <c r="D1135" s="45">
        <v>0</v>
      </c>
      <c r="E1135" s="45">
        <v>0</v>
      </c>
      <c r="F1135" s="45">
        <v>0</v>
      </c>
      <c r="G1135" s="46"/>
    </row>
    <row r="1136" spans="1:7" x14ac:dyDescent="0.2">
      <c r="A1136">
        <v>2368</v>
      </c>
      <c r="B1136" s="33">
        <v>61908</v>
      </c>
      <c r="C1136" s="45">
        <v>0</v>
      </c>
      <c r="D1136" s="45">
        <v>0</v>
      </c>
      <c r="E1136" s="45">
        <v>0</v>
      </c>
      <c r="F1136" s="45">
        <v>0</v>
      </c>
      <c r="G1136" s="46"/>
    </row>
    <row r="1137" spans="1:7" x14ac:dyDescent="0.2">
      <c r="A1137">
        <v>2368</v>
      </c>
      <c r="B1137" s="33">
        <v>61909</v>
      </c>
      <c r="C1137" s="45">
        <v>0</v>
      </c>
      <c r="D1137" s="45">
        <v>0</v>
      </c>
      <c r="E1137" s="45">
        <v>0</v>
      </c>
      <c r="F1137" s="45">
        <v>0</v>
      </c>
      <c r="G1137" s="46"/>
    </row>
    <row r="1138" spans="1:7" x14ac:dyDescent="0.2">
      <c r="A1138">
        <v>2368</v>
      </c>
      <c r="B1138" s="33">
        <v>61910</v>
      </c>
      <c r="C1138" s="45">
        <v>0</v>
      </c>
      <c r="D1138" s="45">
        <v>0</v>
      </c>
      <c r="E1138" s="45">
        <v>0</v>
      </c>
      <c r="F1138" s="45">
        <v>0</v>
      </c>
      <c r="G1138" s="46"/>
    </row>
    <row r="1139" spans="1:7" x14ac:dyDescent="0.2">
      <c r="A1139">
        <v>2368</v>
      </c>
      <c r="B1139" s="33">
        <v>61911</v>
      </c>
      <c r="C1139" s="45">
        <v>0</v>
      </c>
      <c r="D1139" s="45">
        <v>0</v>
      </c>
      <c r="E1139" s="45">
        <v>0</v>
      </c>
      <c r="F1139" s="45">
        <v>0</v>
      </c>
      <c r="G1139" s="46"/>
    </row>
    <row r="1140" spans="1:7" x14ac:dyDescent="0.2">
      <c r="A1140">
        <v>2368</v>
      </c>
      <c r="B1140" s="33">
        <v>61912</v>
      </c>
      <c r="C1140" s="45">
        <v>0</v>
      </c>
      <c r="D1140" s="45">
        <v>0</v>
      </c>
      <c r="E1140" s="45">
        <v>0</v>
      </c>
      <c r="F1140" s="45">
        <v>0</v>
      </c>
      <c r="G1140" s="46"/>
    </row>
    <row r="1141" spans="1:7" x14ac:dyDescent="0.2">
      <c r="A1141">
        <v>2368</v>
      </c>
      <c r="B1141" s="33">
        <v>62001</v>
      </c>
      <c r="C1141" s="45">
        <v>0</v>
      </c>
      <c r="D1141" s="45">
        <v>0</v>
      </c>
      <c r="E1141" s="45">
        <v>0</v>
      </c>
      <c r="F1141" s="45">
        <v>0</v>
      </c>
      <c r="G1141" s="46"/>
    </row>
    <row r="1142" spans="1:7" x14ac:dyDescent="0.2">
      <c r="A1142">
        <v>2368</v>
      </c>
      <c r="B1142" s="33">
        <v>62002</v>
      </c>
      <c r="C1142" s="45">
        <v>0</v>
      </c>
      <c r="D1142" s="45">
        <v>0</v>
      </c>
      <c r="E1142" s="45">
        <v>0</v>
      </c>
      <c r="F1142" s="45">
        <v>0</v>
      </c>
      <c r="G1142" s="46"/>
    </row>
    <row r="1143" spans="1:7" x14ac:dyDescent="0.2">
      <c r="A1143">
        <v>2368</v>
      </c>
      <c r="B1143" s="33">
        <v>62101</v>
      </c>
      <c r="C1143" s="45">
        <v>0</v>
      </c>
      <c r="D1143" s="45">
        <v>0</v>
      </c>
      <c r="E1143" s="45">
        <v>0</v>
      </c>
      <c r="F1143" s="45">
        <v>0</v>
      </c>
      <c r="G1143" s="46"/>
    </row>
    <row r="1144" spans="1:7" x14ac:dyDescent="0.2">
      <c r="A1144">
        <v>2368</v>
      </c>
      <c r="B1144" s="33">
        <v>62102</v>
      </c>
      <c r="C1144" s="45">
        <v>0</v>
      </c>
      <c r="D1144" s="45">
        <v>0</v>
      </c>
      <c r="E1144" s="45">
        <v>0</v>
      </c>
      <c r="F1144" s="45">
        <v>0</v>
      </c>
      <c r="G1144" s="46"/>
    </row>
    <row r="1145" spans="1:7" x14ac:dyDescent="0.2">
      <c r="A1145">
        <v>2368</v>
      </c>
      <c r="B1145" s="33">
        <v>62103</v>
      </c>
      <c r="C1145" s="45">
        <v>0</v>
      </c>
      <c r="D1145" s="45">
        <v>0</v>
      </c>
      <c r="E1145" s="45">
        <v>0</v>
      </c>
      <c r="F1145" s="45">
        <v>0</v>
      </c>
      <c r="G1145" s="46"/>
    </row>
    <row r="1146" spans="1:7" x14ac:dyDescent="0.2">
      <c r="A1146">
        <v>2748</v>
      </c>
      <c r="B1146" s="33">
        <v>60401</v>
      </c>
      <c r="C1146" s="45">
        <v>165039</v>
      </c>
      <c r="D1146" s="45">
        <v>0</v>
      </c>
      <c r="E1146" s="45">
        <v>4535455</v>
      </c>
      <c r="F1146" s="45">
        <v>0</v>
      </c>
      <c r="G1146" s="46"/>
    </row>
    <row r="1147" spans="1:7" x14ac:dyDescent="0.2">
      <c r="A1147">
        <v>2748</v>
      </c>
      <c r="B1147" s="33">
        <v>60404</v>
      </c>
      <c r="C1147" s="45">
        <v>0</v>
      </c>
      <c r="D1147" s="45">
        <v>0</v>
      </c>
      <c r="E1147" s="45">
        <v>256226</v>
      </c>
      <c r="F1147" s="45">
        <v>0</v>
      </c>
      <c r="G1147" s="46"/>
    </row>
    <row r="1148" spans="1:7" x14ac:dyDescent="0.2">
      <c r="A1148">
        <v>2748</v>
      </c>
      <c r="B1148" s="33">
        <v>60405</v>
      </c>
      <c r="C1148" s="45">
        <v>0</v>
      </c>
      <c r="D1148" s="45">
        <v>0</v>
      </c>
      <c r="E1148" s="45">
        <v>0</v>
      </c>
      <c r="F1148" s="45">
        <v>0</v>
      </c>
      <c r="G1148" s="46"/>
    </row>
    <row r="1149" spans="1:7" x14ac:dyDescent="0.2">
      <c r="A1149">
        <v>2748</v>
      </c>
      <c r="B1149" s="33">
        <v>60414</v>
      </c>
      <c r="C1149" s="45">
        <v>0</v>
      </c>
      <c r="D1149" s="45">
        <v>125030</v>
      </c>
      <c r="E1149" s="45">
        <v>0</v>
      </c>
      <c r="F1149" s="45">
        <v>1354133</v>
      </c>
      <c r="G1149" s="46"/>
    </row>
    <row r="1150" spans="1:7" x14ac:dyDescent="0.2">
      <c r="A1150">
        <v>2748</v>
      </c>
      <c r="B1150" s="33">
        <v>60415</v>
      </c>
      <c r="C1150" s="45">
        <v>22050</v>
      </c>
      <c r="D1150" s="45">
        <v>0</v>
      </c>
      <c r="E1150" s="45">
        <v>23720</v>
      </c>
      <c r="F1150" s="45">
        <v>0</v>
      </c>
      <c r="G1150" s="46"/>
    </row>
    <row r="1151" spans="1:7" x14ac:dyDescent="0.2">
      <c r="A1151">
        <v>2748</v>
      </c>
      <c r="B1151" s="33">
        <v>61901</v>
      </c>
      <c r="C1151" s="45">
        <v>0</v>
      </c>
      <c r="D1151" s="45">
        <v>0</v>
      </c>
      <c r="E1151" s="45">
        <v>0</v>
      </c>
      <c r="F1151" s="45">
        <v>0</v>
      </c>
      <c r="G1151" s="46"/>
    </row>
    <row r="1152" spans="1:7" x14ac:dyDescent="0.2">
      <c r="A1152">
        <v>2748</v>
      </c>
      <c r="B1152" s="33">
        <v>61902</v>
      </c>
      <c r="C1152" s="45">
        <v>0</v>
      </c>
      <c r="D1152" s="45">
        <v>0</v>
      </c>
      <c r="E1152" s="45">
        <v>0</v>
      </c>
      <c r="F1152" s="45">
        <v>0</v>
      </c>
      <c r="G1152" s="46"/>
    </row>
    <row r="1153" spans="1:7" x14ac:dyDescent="0.2">
      <c r="A1153">
        <v>2748</v>
      </c>
      <c r="B1153" s="33">
        <v>61903</v>
      </c>
      <c r="C1153" s="45">
        <v>0</v>
      </c>
      <c r="D1153" s="45">
        <v>0</v>
      </c>
      <c r="E1153" s="45">
        <v>0</v>
      </c>
      <c r="F1153" s="45">
        <v>0</v>
      </c>
      <c r="G1153" s="46"/>
    </row>
    <row r="1154" spans="1:7" x14ac:dyDescent="0.2">
      <c r="A1154">
        <v>2748</v>
      </c>
      <c r="B1154" s="33">
        <v>61904</v>
      </c>
      <c r="C1154" s="45">
        <v>0</v>
      </c>
      <c r="D1154" s="45">
        <v>0</v>
      </c>
      <c r="E1154" s="45">
        <v>0</v>
      </c>
      <c r="F1154" s="45">
        <v>0</v>
      </c>
      <c r="G1154" s="46"/>
    </row>
    <row r="1155" spans="1:7" x14ac:dyDescent="0.2">
      <c r="A1155">
        <v>2748</v>
      </c>
      <c r="B1155" s="33">
        <v>61905</v>
      </c>
      <c r="C1155" s="45">
        <v>2471406</v>
      </c>
      <c r="D1155" s="45">
        <v>0</v>
      </c>
      <c r="E1155" s="45">
        <v>2669435</v>
      </c>
      <c r="F1155" s="45">
        <v>0</v>
      </c>
      <c r="G1155" s="46"/>
    </row>
    <row r="1156" spans="1:7" x14ac:dyDescent="0.2">
      <c r="A1156">
        <v>2748</v>
      </c>
      <c r="B1156" s="33">
        <v>61906</v>
      </c>
      <c r="C1156" s="45">
        <v>79485</v>
      </c>
      <c r="D1156" s="45">
        <v>0</v>
      </c>
      <c r="E1156" s="45">
        <v>240926</v>
      </c>
      <c r="F1156" s="45">
        <v>0</v>
      </c>
      <c r="G1156" s="46"/>
    </row>
    <row r="1157" spans="1:7" x14ac:dyDescent="0.2">
      <c r="A1157">
        <v>2748</v>
      </c>
      <c r="B1157" s="33">
        <v>61907</v>
      </c>
      <c r="C1157" s="45">
        <v>0</v>
      </c>
      <c r="D1157" s="45">
        <v>0</v>
      </c>
      <c r="E1157" s="45">
        <v>254394</v>
      </c>
      <c r="F1157" s="45">
        <v>0</v>
      </c>
      <c r="G1157" s="46"/>
    </row>
    <row r="1158" spans="1:7" x14ac:dyDescent="0.2">
      <c r="A1158">
        <v>2748</v>
      </c>
      <c r="B1158" s="33">
        <v>61908</v>
      </c>
      <c r="C1158" s="45">
        <v>0</v>
      </c>
      <c r="D1158" s="45">
        <v>0</v>
      </c>
      <c r="E1158" s="45">
        <v>1964088</v>
      </c>
      <c r="F1158" s="45">
        <v>0</v>
      </c>
      <c r="G1158" s="46"/>
    </row>
    <row r="1159" spans="1:7" x14ac:dyDescent="0.2">
      <c r="A1159">
        <v>2748</v>
      </c>
      <c r="B1159" s="33">
        <v>61909</v>
      </c>
      <c r="C1159" s="45">
        <v>0</v>
      </c>
      <c r="D1159" s="45">
        <v>0</v>
      </c>
      <c r="E1159" s="45">
        <v>0</v>
      </c>
      <c r="F1159" s="45">
        <v>0</v>
      </c>
      <c r="G1159" s="46"/>
    </row>
    <row r="1160" spans="1:7" x14ac:dyDescent="0.2">
      <c r="A1160">
        <v>2748</v>
      </c>
      <c r="B1160" s="33">
        <v>61910</v>
      </c>
      <c r="C1160" s="45">
        <v>0</v>
      </c>
      <c r="D1160" s="45">
        <v>0</v>
      </c>
      <c r="E1160" s="45">
        <v>0</v>
      </c>
      <c r="F1160" s="45">
        <v>0</v>
      </c>
      <c r="G1160" s="46"/>
    </row>
    <row r="1161" spans="1:7" x14ac:dyDescent="0.2">
      <c r="A1161">
        <v>2748</v>
      </c>
      <c r="B1161" s="33">
        <v>61911</v>
      </c>
      <c r="C1161" s="45">
        <v>214516</v>
      </c>
      <c r="D1161" s="45">
        <v>0</v>
      </c>
      <c r="E1161" s="45">
        <v>286056</v>
      </c>
      <c r="F1161" s="45">
        <v>0</v>
      </c>
      <c r="G1161" s="46"/>
    </row>
    <row r="1162" spans="1:7" x14ac:dyDescent="0.2">
      <c r="A1162">
        <v>2748</v>
      </c>
      <c r="B1162" s="33">
        <v>61912</v>
      </c>
      <c r="C1162" s="45">
        <v>0</v>
      </c>
      <c r="D1162" s="45">
        <v>160886</v>
      </c>
      <c r="E1162" s="45">
        <v>0</v>
      </c>
      <c r="F1162" s="45">
        <v>161508</v>
      </c>
      <c r="G1162" s="46"/>
    </row>
    <row r="1163" spans="1:7" x14ac:dyDescent="0.2">
      <c r="A1163">
        <v>2748</v>
      </c>
      <c r="B1163" s="33">
        <v>62001</v>
      </c>
      <c r="C1163" s="45">
        <v>221371</v>
      </c>
      <c r="D1163" s="45">
        <v>0</v>
      </c>
      <c r="E1163" s="45">
        <v>111301</v>
      </c>
      <c r="F1163" s="45">
        <v>0</v>
      </c>
      <c r="G1163" s="46"/>
    </row>
    <row r="1164" spans="1:7" x14ac:dyDescent="0.2">
      <c r="A1164">
        <v>2748</v>
      </c>
      <c r="B1164" s="33">
        <v>62002</v>
      </c>
      <c r="C1164" s="45">
        <v>0</v>
      </c>
      <c r="D1164" s="45">
        <v>455</v>
      </c>
      <c r="E1164" s="45">
        <v>0</v>
      </c>
      <c r="F1164" s="45">
        <v>455</v>
      </c>
      <c r="G1164" s="46"/>
    </row>
    <row r="1165" spans="1:7" x14ac:dyDescent="0.2">
      <c r="A1165">
        <v>2748</v>
      </c>
      <c r="B1165" s="33">
        <v>62101</v>
      </c>
      <c r="C1165" s="45">
        <v>0</v>
      </c>
      <c r="D1165" s="45">
        <v>0</v>
      </c>
      <c r="E1165" s="45">
        <v>59742</v>
      </c>
      <c r="F1165" s="45">
        <v>0</v>
      </c>
      <c r="G1165" s="46"/>
    </row>
    <row r="1166" spans="1:7" x14ac:dyDescent="0.2">
      <c r="A1166">
        <v>2748</v>
      </c>
      <c r="B1166" s="33">
        <v>62102</v>
      </c>
      <c r="C1166" s="45">
        <v>0</v>
      </c>
      <c r="D1166" s="45">
        <v>0</v>
      </c>
      <c r="E1166" s="45">
        <v>2270</v>
      </c>
      <c r="F1166" s="45">
        <v>0</v>
      </c>
      <c r="G1166" s="46"/>
    </row>
    <row r="1167" spans="1:7" x14ac:dyDescent="0.2">
      <c r="A1167">
        <v>2748</v>
      </c>
      <c r="B1167" s="33">
        <v>62103</v>
      </c>
      <c r="C1167" s="45">
        <v>0</v>
      </c>
      <c r="D1167" s="45">
        <v>0</v>
      </c>
      <c r="E1167" s="45">
        <v>0</v>
      </c>
      <c r="F1167" s="45">
        <v>0</v>
      </c>
      <c r="G1167" s="46"/>
    </row>
    <row r="1168" spans="1:7" x14ac:dyDescent="0.2">
      <c r="A1168">
        <v>3482</v>
      </c>
      <c r="B1168" s="33">
        <v>60401</v>
      </c>
      <c r="C1168" s="45">
        <v>65400</v>
      </c>
      <c r="D1168" s="45">
        <v>0</v>
      </c>
      <c r="E1168" s="45">
        <v>60113</v>
      </c>
      <c r="F1168" s="45">
        <v>0</v>
      </c>
      <c r="G1168" s="46"/>
    </row>
    <row r="1169" spans="1:7" x14ac:dyDescent="0.2">
      <c r="A1169">
        <v>3482</v>
      </c>
      <c r="B1169" s="33">
        <v>60404</v>
      </c>
      <c r="C1169" s="45">
        <v>0</v>
      </c>
      <c r="D1169" s="45">
        <v>0</v>
      </c>
      <c r="E1169" s="45">
        <v>0</v>
      </c>
      <c r="F1169" s="45">
        <v>0</v>
      </c>
      <c r="G1169" s="46"/>
    </row>
    <row r="1170" spans="1:7" x14ac:dyDescent="0.2">
      <c r="A1170">
        <v>3482</v>
      </c>
      <c r="B1170" s="33">
        <v>60405</v>
      </c>
      <c r="C1170" s="45">
        <v>0</v>
      </c>
      <c r="D1170" s="45">
        <v>0</v>
      </c>
      <c r="E1170" s="45">
        <v>0</v>
      </c>
      <c r="F1170" s="45">
        <v>0</v>
      </c>
      <c r="G1170" s="46"/>
    </row>
    <row r="1171" spans="1:7" x14ac:dyDescent="0.2">
      <c r="A1171">
        <v>3482</v>
      </c>
      <c r="B1171" s="33">
        <v>60414</v>
      </c>
      <c r="C1171" s="45">
        <v>0</v>
      </c>
      <c r="D1171" s="45">
        <v>58750</v>
      </c>
      <c r="E1171" s="45">
        <v>0</v>
      </c>
      <c r="F1171" s="45">
        <v>54842</v>
      </c>
      <c r="G1171" s="46"/>
    </row>
    <row r="1172" spans="1:7" x14ac:dyDescent="0.2">
      <c r="A1172">
        <v>3482</v>
      </c>
      <c r="B1172" s="33">
        <v>60415</v>
      </c>
      <c r="C1172" s="45">
        <v>0</v>
      </c>
      <c r="D1172" s="45">
        <v>0</v>
      </c>
      <c r="E1172" s="45">
        <v>0</v>
      </c>
      <c r="F1172" s="45">
        <v>0</v>
      </c>
      <c r="G1172" s="46"/>
    </row>
    <row r="1173" spans="1:7" x14ac:dyDescent="0.2">
      <c r="A1173">
        <v>3482</v>
      </c>
      <c r="B1173" s="33">
        <v>61901</v>
      </c>
      <c r="C1173" s="45">
        <v>0</v>
      </c>
      <c r="D1173" s="45">
        <v>0</v>
      </c>
      <c r="E1173" s="45">
        <v>0</v>
      </c>
      <c r="F1173" s="45">
        <v>0</v>
      </c>
      <c r="G1173" s="46"/>
    </row>
    <row r="1174" spans="1:7" x14ac:dyDescent="0.2">
      <c r="A1174">
        <v>3482</v>
      </c>
      <c r="B1174" s="33">
        <v>61902</v>
      </c>
      <c r="C1174" s="45">
        <v>0</v>
      </c>
      <c r="D1174" s="45">
        <v>0</v>
      </c>
      <c r="E1174" s="45">
        <v>0</v>
      </c>
      <c r="F1174" s="45">
        <v>0</v>
      </c>
      <c r="G1174" s="46"/>
    </row>
    <row r="1175" spans="1:7" x14ac:dyDescent="0.2">
      <c r="A1175">
        <v>3482</v>
      </c>
      <c r="B1175" s="33">
        <v>61903</v>
      </c>
      <c r="C1175" s="45">
        <v>0</v>
      </c>
      <c r="D1175" s="45">
        <v>0</v>
      </c>
      <c r="E1175" s="45">
        <v>0</v>
      </c>
      <c r="F1175" s="45">
        <v>0</v>
      </c>
      <c r="G1175" s="46"/>
    </row>
    <row r="1176" spans="1:7" x14ac:dyDescent="0.2">
      <c r="A1176">
        <v>3482</v>
      </c>
      <c r="B1176" s="33">
        <v>61904</v>
      </c>
      <c r="C1176" s="45">
        <v>0</v>
      </c>
      <c r="D1176" s="45">
        <v>0</v>
      </c>
      <c r="E1176" s="45">
        <v>0</v>
      </c>
      <c r="F1176" s="45">
        <v>0</v>
      </c>
      <c r="G1176" s="46"/>
    </row>
    <row r="1177" spans="1:7" x14ac:dyDescent="0.2">
      <c r="A1177">
        <v>3482</v>
      </c>
      <c r="B1177" s="33">
        <v>61905</v>
      </c>
      <c r="C1177" s="45">
        <v>0</v>
      </c>
      <c r="D1177" s="45">
        <v>0</v>
      </c>
      <c r="E1177" s="45">
        <v>0</v>
      </c>
      <c r="F1177" s="45">
        <v>0</v>
      </c>
      <c r="G1177" s="46"/>
    </row>
    <row r="1178" spans="1:7" x14ac:dyDescent="0.2">
      <c r="A1178">
        <v>3482</v>
      </c>
      <c r="B1178" s="33">
        <v>61906</v>
      </c>
      <c r="C1178" s="45">
        <v>0</v>
      </c>
      <c r="D1178" s="45">
        <v>0</v>
      </c>
      <c r="E1178" s="45">
        <v>0</v>
      </c>
      <c r="F1178" s="45">
        <v>0</v>
      </c>
      <c r="G1178" s="46"/>
    </row>
    <row r="1179" spans="1:7" x14ac:dyDescent="0.2">
      <c r="A1179">
        <v>3482</v>
      </c>
      <c r="B1179" s="33">
        <v>61907</v>
      </c>
      <c r="C1179" s="45">
        <v>0</v>
      </c>
      <c r="D1179" s="45">
        <v>0</v>
      </c>
      <c r="E1179" s="45">
        <v>0</v>
      </c>
      <c r="F1179" s="45">
        <v>0</v>
      </c>
      <c r="G1179" s="46"/>
    </row>
    <row r="1180" spans="1:7" x14ac:dyDescent="0.2">
      <c r="A1180">
        <v>3482</v>
      </c>
      <c r="B1180" s="33">
        <v>61908</v>
      </c>
      <c r="C1180" s="45">
        <v>0</v>
      </c>
      <c r="D1180" s="45">
        <v>0</v>
      </c>
      <c r="E1180" s="45">
        <v>0</v>
      </c>
      <c r="F1180" s="45">
        <v>0</v>
      </c>
      <c r="G1180" s="46"/>
    </row>
    <row r="1181" spans="1:7" x14ac:dyDescent="0.2">
      <c r="A1181">
        <v>3482</v>
      </c>
      <c r="B1181" s="33">
        <v>61909</v>
      </c>
      <c r="C1181" s="45">
        <v>0</v>
      </c>
      <c r="D1181" s="45">
        <v>0</v>
      </c>
      <c r="E1181" s="45">
        <v>0</v>
      </c>
      <c r="F1181" s="45">
        <v>0</v>
      </c>
      <c r="G1181" s="46"/>
    </row>
    <row r="1182" spans="1:7" x14ac:dyDescent="0.2">
      <c r="A1182">
        <v>3482</v>
      </c>
      <c r="B1182" s="33">
        <v>61910</v>
      </c>
      <c r="C1182" s="45">
        <v>0</v>
      </c>
      <c r="D1182" s="45">
        <v>0</v>
      </c>
      <c r="E1182" s="45">
        <v>0</v>
      </c>
      <c r="F1182" s="45">
        <v>0</v>
      </c>
      <c r="G1182" s="46"/>
    </row>
    <row r="1183" spans="1:7" x14ac:dyDescent="0.2">
      <c r="A1183">
        <v>3482</v>
      </c>
      <c r="B1183" s="33">
        <v>61911</v>
      </c>
      <c r="C1183" s="45">
        <v>0</v>
      </c>
      <c r="D1183" s="45">
        <v>0</v>
      </c>
      <c r="E1183" s="45">
        <v>0</v>
      </c>
      <c r="F1183" s="45">
        <v>0</v>
      </c>
      <c r="G1183" s="46"/>
    </row>
    <row r="1184" spans="1:7" x14ac:dyDescent="0.2">
      <c r="A1184">
        <v>3482</v>
      </c>
      <c r="B1184" s="33">
        <v>61912</v>
      </c>
      <c r="C1184" s="45">
        <v>0</v>
      </c>
      <c r="D1184" s="45">
        <v>0</v>
      </c>
      <c r="E1184" s="45">
        <v>0</v>
      </c>
      <c r="F1184" s="45">
        <v>0</v>
      </c>
      <c r="G1184" s="46"/>
    </row>
    <row r="1185" spans="1:7" x14ac:dyDescent="0.2">
      <c r="A1185">
        <v>3482</v>
      </c>
      <c r="B1185" s="33">
        <v>62001</v>
      </c>
      <c r="C1185" s="45">
        <v>11804</v>
      </c>
      <c r="D1185" s="45">
        <v>0</v>
      </c>
      <c r="E1185" s="45">
        <v>16922</v>
      </c>
      <c r="F1185" s="45">
        <v>0</v>
      </c>
      <c r="G1185" s="46"/>
    </row>
    <row r="1186" spans="1:7" x14ac:dyDescent="0.2">
      <c r="A1186">
        <v>3482</v>
      </c>
      <c r="B1186" s="33">
        <v>62002</v>
      </c>
      <c r="C1186" s="45">
        <v>0</v>
      </c>
      <c r="D1186" s="45">
        <v>235</v>
      </c>
      <c r="E1186" s="45">
        <v>0</v>
      </c>
      <c r="F1186" s="45">
        <v>458</v>
      </c>
      <c r="G1186" s="46"/>
    </row>
    <row r="1187" spans="1:7" x14ac:dyDescent="0.2">
      <c r="A1187">
        <v>3482</v>
      </c>
      <c r="B1187" s="33">
        <v>62101</v>
      </c>
      <c r="C1187" s="45">
        <v>0</v>
      </c>
      <c r="D1187" s="45">
        <v>0</v>
      </c>
      <c r="E1187" s="45">
        <v>0</v>
      </c>
      <c r="F1187" s="45">
        <v>0</v>
      </c>
      <c r="G1187" s="46"/>
    </row>
    <row r="1188" spans="1:7" x14ac:dyDescent="0.2">
      <c r="A1188">
        <v>3482</v>
      </c>
      <c r="B1188" s="33">
        <v>62102</v>
      </c>
      <c r="C1188" s="45">
        <v>0</v>
      </c>
      <c r="D1188" s="45">
        <v>0</v>
      </c>
      <c r="E1188" s="45">
        <v>0</v>
      </c>
      <c r="F1188" s="45">
        <v>0</v>
      </c>
      <c r="G1188" s="46"/>
    </row>
    <row r="1189" spans="1:7" x14ac:dyDescent="0.2">
      <c r="A1189">
        <v>3482</v>
      </c>
      <c r="B1189" s="33">
        <v>62103</v>
      </c>
      <c r="C1189" s="45">
        <v>0</v>
      </c>
      <c r="D1189" s="45">
        <v>0</v>
      </c>
      <c r="E1189" s="45">
        <v>0</v>
      </c>
      <c r="F1189" s="45">
        <v>0</v>
      </c>
      <c r="G1189" s="46"/>
    </row>
    <row r="1190" spans="1:7" x14ac:dyDescent="0.2">
      <c r="A1190">
        <v>3407</v>
      </c>
      <c r="B1190" s="33">
        <v>60401</v>
      </c>
      <c r="C1190" s="45">
        <v>189383</v>
      </c>
      <c r="D1190" s="45">
        <v>0</v>
      </c>
      <c r="E1190" s="45">
        <v>179169</v>
      </c>
      <c r="F1190" s="45">
        <v>0</v>
      </c>
      <c r="G1190" s="46"/>
    </row>
    <row r="1191" spans="1:7" x14ac:dyDescent="0.2">
      <c r="A1191">
        <v>3407</v>
      </c>
      <c r="B1191" s="33">
        <v>60404</v>
      </c>
      <c r="C1191" s="45">
        <v>0</v>
      </c>
      <c r="D1191" s="45">
        <v>0</v>
      </c>
      <c r="E1191" s="45">
        <v>0</v>
      </c>
      <c r="F1191" s="45">
        <v>0</v>
      </c>
      <c r="G1191" s="46"/>
    </row>
    <row r="1192" spans="1:7" x14ac:dyDescent="0.2">
      <c r="A1192">
        <v>3407</v>
      </c>
      <c r="B1192" s="33">
        <v>60405</v>
      </c>
      <c r="C1192" s="45">
        <v>0</v>
      </c>
      <c r="D1192" s="45">
        <v>0</v>
      </c>
      <c r="E1192" s="45">
        <v>0</v>
      </c>
      <c r="F1192" s="45">
        <v>0</v>
      </c>
      <c r="G1192" s="46"/>
    </row>
    <row r="1193" spans="1:7" x14ac:dyDescent="0.2">
      <c r="A1193">
        <v>3407</v>
      </c>
      <c r="B1193" s="33">
        <v>60414</v>
      </c>
      <c r="C1193" s="45">
        <v>0</v>
      </c>
      <c r="D1193" s="45">
        <v>163889</v>
      </c>
      <c r="E1193" s="45">
        <v>0</v>
      </c>
      <c r="F1193" s="45">
        <v>146023</v>
      </c>
      <c r="G1193" s="46"/>
    </row>
    <row r="1194" spans="1:7" x14ac:dyDescent="0.2">
      <c r="A1194">
        <v>3407</v>
      </c>
      <c r="B1194" s="33">
        <v>60415</v>
      </c>
      <c r="C1194" s="45">
        <v>18060</v>
      </c>
      <c r="D1194" s="45">
        <v>0</v>
      </c>
      <c r="E1194" s="45">
        <v>22613</v>
      </c>
      <c r="F1194" s="45">
        <v>0</v>
      </c>
      <c r="G1194" s="46"/>
    </row>
    <row r="1195" spans="1:7" x14ac:dyDescent="0.2">
      <c r="A1195">
        <v>3407</v>
      </c>
      <c r="B1195" s="33">
        <v>61901</v>
      </c>
      <c r="C1195" s="45">
        <v>0</v>
      </c>
      <c r="D1195" s="45">
        <v>0</v>
      </c>
      <c r="E1195" s="45">
        <v>0</v>
      </c>
      <c r="F1195" s="45">
        <v>0</v>
      </c>
      <c r="G1195" s="46"/>
    </row>
    <row r="1196" spans="1:7" x14ac:dyDescent="0.2">
      <c r="A1196">
        <v>3407</v>
      </c>
      <c r="B1196" s="33">
        <v>61902</v>
      </c>
      <c r="C1196" s="45">
        <v>0</v>
      </c>
      <c r="D1196" s="45">
        <v>0</v>
      </c>
      <c r="E1196" s="45">
        <v>0</v>
      </c>
      <c r="F1196" s="45">
        <v>0</v>
      </c>
      <c r="G1196" s="46"/>
    </row>
    <row r="1197" spans="1:7" x14ac:dyDescent="0.2">
      <c r="A1197">
        <v>3407</v>
      </c>
      <c r="B1197" s="33">
        <v>61903</v>
      </c>
      <c r="C1197" s="45">
        <v>0</v>
      </c>
      <c r="D1197" s="45">
        <v>0</v>
      </c>
      <c r="E1197" s="45">
        <v>0</v>
      </c>
      <c r="F1197" s="45">
        <v>0</v>
      </c>
      <c r="G1197" s="46"/>
    </row>
    <row r="1198" spans="1:7" x14ac:dyDescent="0.2">
      <c r="A1198">
        <v>3407</v>
      </c>
      <c r="B1198" s="33">
        <v>61904</v>
      </c>
      <c r="C1198" s="45">
        <v>0</v>
      </c>
      <c r="D1198" s="45">
        <v>0</v>
      </c>
      <c r="E1198" s="45">
        <v>0</v>
      </c>
      <c r="F1198" s="45">
        <v>0</v>
      </c>
      <c r="G1198" s="46"/>
    </row>
    <row r="1199" spans="1:7" x14ac:dyDescent="0.2">
      <c r="A1199">
        <v>3407</v>
      </c>
      <c r="B1199" s="33">
        <v>61905</v>
      </c>
      <c r="C1199" s="45">
        <v>0</v>
      </c>
      <c r="D1199" s="45">
        <v>0</v>
      </c>
      <c r="E1199" s="45">
        <v>0</v>
      </c>
      <c r="F1199" s="45">
        <v>0</v>
      </c>
      <c r="G1199" s="46"/>
    </row>
    <row r="1200" spans="1:7" x14ac:dyDescent="0.2">
      <c r="A1200">
        <v>3407</v>
      </c>
      <c r="B1200" s="33">
        <v>61906</v>
      </c>
      <c r="C1200" s="45">
        <v>0</v>
      </c>
      <c r="D1200" s="45">
        <v>0</v>
      </c>
      <c r="E1200" s="45">
        <v>0</v>
      </c>
      <c r="F1200" s="45">
        <v>0</v>
      </c>
      <c r="G1200" s="46"/>
    </row>
    <row r="1201" spans="1:7" x14ac:dyDescent="0.2">
      <c r="A1201">
        <v>3407</v>
      </c>
      <c r="B1201" s="33">
        <v>61907</v>
      </c>
      <c r="C1201" s="45">
        <v>0</v>
      </c>
      <c r="D1201" s="45">
        <v>0</v>
      </c>
      <c r="E1201" s="45">
        <v>0</v>
      </c>
      <c r="F1201" s="45">
        <v>0</v>
      </c>
      <c r="G1201" s="46"/>
    </row>
    <row r="1202" spans="1:7" x14ac:dyDescent="0.2">
      <c r="A1202">
        <v>3407</v>
      </c>
      <c r="B1202" s="33">
        <v>61908</v>
      </c>
      <c r="C1202" s="45">
        <v>0</v>
      </c>
      <c r="D1202" s="45">
        <v>0</v>
      </c>
      <c r="E1202" s="45">
        <v>0</v>
      </c>
      <c r="F1202" s="45">
        <v>0</v>
      </c>
      <c r="G1202" s="46"/>
    </row>
    <row r="1203" spans="1:7" x14ac:dyDescent="0.2">
      <c r="A1203">
        <v>3407</v>
      </c>
      <c r="B1203" s="33">
        <v>61909</v>
      </c>
      <c r="C1203" s="45">
        <v>0</v>
      </c>
      <c r="D1203" s="45">
        <v>0</v>
      </c>
      <c r="E1203" s="45">
        <v>0</v>
      </c>
      <c r="F1203" s="45">
        <v>0</v>
      </c>
      <c r="G1203" s="46"/>
    </row>
    <row r="1204" spans="1:7" x14ac:dyDescent="0.2">
      <c r="A1204">
        <v>3407</v>
      </c>
      <c r="B1204" s="33">
        <v>61910</v>
      </c>
      <c r="C1204" s="45">
        <v>0</v>
      </c>
      <c r="D1204" s="45">
        <v>0</v>
      </c>
      <c r="E1204" s="45">
        <v>0</v>
      </c>
      <c r="F1204" s="45">
        <v>0</v>
      </c>
      <c r="G1204" s="46"/>
    </row>
    <row r="1205" spans="1:7" x14ac:dyDescent="0.2">
      <c r="A1205">
        <v>3407</v>
      </c>
      <c r="B1205" s="33">
        <v>61911</v>
      </c>
      <c r="C1205" s="45">
        <v>0</v>
      </c>
      <c r="D1205" s="45">
        <v>0</v>
      </c>
      <c r="E1205" s="45">
        <v>0</v>
      </c>
      <c r="F1205" s="45">
        <v>0</v>
      </c>
      <c r="G1205" s="46"/>
    </row>
    <row r="1206" spans="1:7" x14ac:dyDescent="0.2">
      <c r="A1206">
        <v>3407</v>
      </c>
      <c r="B1206" s="33">
        <v>61912</v>
      </c>
      <c r="C1206" s="45">
        <v>0</v>
      </c>
      <c r="D1206" s="45">
        <v>0</v>
      </c>
      <c r="E1206" s="45">
        <v>0</v>
      </c>
      <c r="F1206" s="45">
        <v>0</v>
      </c>
      <c r="G1206" s="46"/>
    </row>
    <row r="1207" spans="1:7" x14ac:dyDescent="0.2">
      <c r="A1207">
        <v>3407</v>
      </c>
      <c r="B1207" s="33">
        <v>62001</v>
      </c>
      <c r="C1207" s="45">
        <v>0</v>
      </c>
      <c r="D1207" s="45">
        <v>0</v>
      </c>
      <c r="E1207" s="45">
        <v>0</v>
      </c>
      <c r="F1207" s="45">
        <v>0</v>
      </c>
      <c r="G1207" s="46"/>
    </row>
    <row r="1208" spans="1:7" x14ac:dyDescent="0.2">
      <c r="A1208">
        <v>3407</v>
      </c>
      <c r="B1208" s="33">
        <v>62002</v>
      </c>
      <c r="C1208" s="45">
        <v>0</v>
      </c>
      <c r="D1208" s="45">
        <v>0</v>
      </c>
      <c r="E1208" s="45">
        <v>0</v>
      </c>
      <c r="F1208" s="45">
        <v>0</v>
      </c>
      <c r="G1208" s="46"/>
    </row>
    <row r="1209" spans="1:7" x14ac:dyDescent="0.2">
      <c r="A1209">
        <v>3407</v>
      </c>
      <c r="B1209" s="33">
        <v>62101</v>
      </c>
      <c r="C1209" s="45">
        <v>0</v>
      </c>
      <c r="D1209" s="45">
        <v>0</v>
      </c>
      <c r="E1209" s="45">
        <v>0</v>
      </c>
      <c r="F1209" s="45">
        <v>0</v>
      </c>
      <c r="G1209" s="46"/>
    </row>
    <row r="1210" spans="1:7" x14ac:dyDescent="0.2">
      <c r="A1210">
        <v>3407</v>
      </c>
      <c r="B1210" s="33">
        <v>62102</v>
      </c>
      <c r="C1210" s="45">
        <v>0</v>
      </c>
      <c r="D1210" s="45">
        <v>0</v>
      </c>
      <c r="E1210" s="45">
        <v>0</v>
      </c>
      <c r="F1210" s="45">
        <v>0</v>
      </c>
      <c r="G1210" s="46"/>
    </row>
    <row r="1211" spans="1:7" x14ac:dyDescent="0.2">
      <c r="A1211">
        <v>3407</v>
      </c>
      <c r="B1211" s="33">
        <v>62103</v>
      </c>
      <c r="C1211" s="45">
        <v>0</v>
      </c>
      <c r="D1211" s="45">
        <v>0</v>
      </c>
      <c r="E1211" s="45">
        <v>0</v>
      </c>
      <c r="F1211" s="45">
        <v>0</v>
      </c>
      <c r="G1211" s="46"/>
    </row>
    <row r="1212" spans="1:7" x14ac:dyDescent="0.2">
      <c r="A1212">
        <v>1144</v>
      </c>
      <c r="B1212" s="33">
        <v>60401</v>
      </c>
      <c r="C1212" s="45">
        <v>181428</v>
      </c>
      <c r="D1212" s="45">
        <v>0</v>
      </c>
      <c r="E1212" s="45">
        <v>182552</v>
      </c>
      <c r="F1212" s="45">
        <v>0</v>
      </c>
      <c r="G1212" s="46"/>
    </row>
    <row r="1213" spans="1:7" x14ac:dyDescent="0.2">
      <c r="A1213">
        <v>1144</v>
      </c>
      <c r="B1213" s="33">
        <v>60404</v>
      </c>
      <c r="C1213" s="45">
        <v>6856</v>
      </c>
      <c r="D1213" s="45">
        <v>0</v>
      </c>
      <c r="E1213" s="45">
        <v>6856</v>
      </c>
      <c r="F1213" s="45">
        <v>0</v>
      </c>
      <c r="G1213" s="46"/>
    </row>
    <row r="1214" spans="1:7" x14ac:dyDescent="0.2">
      <c r="A1214">
        <v>1144</v>
      </c>
      <c r="B1214" s="33">
        <v>60405</v>
      </c>
      <c r="C1214" s="45">
        <v>0</v>
      </c>
      <c r="D1214" s="45">
        <v>0</v>
      </c>
      <c r="E1214" s="45">
        <v>0</v>
      </c>
      <c r="F1214" s="45">
        <v>0</v>
      </c>
      <c r="G1214" s="46"/>
    </row>
    <row r="1215" spans="1:7" x14ac:dyDescent="0.2">
      <c r="A1215">
        <v>1144</v>
      </c>
      <c r="B1215" s="33">
        <v>60414</v>
      </c>
      <c r="C1215" s="45">
        <v>0</v>
      </c>
      <c r="D1215" s="45">
        <v>58631</v>
      </c>
      <c r="E1215" s="45">
        <v>0</v>
      </c>
      <c r="F1215" s="45">
        <v>61522</v>
      </c>
      <c r="G1215" s="46"/>
    </row>
    <row r="1216" spans="1:7" x14ac:dyDescent="0.2">
      <c r="A1216">
        <v>1144</v>
      </c>
      <c r="B1216" s="33">
        <v>60415</v>
      </c>
      <c r="C1216" s="45">
        <v>1907</v>
      </c>
      <c r="D1216" s="45">
        <v>0</v>
      </c>
      <c r="E1216" s="45">
        <v>0</v>
      </c>
      <c r="F1216" s="45">
        <v>0</v>
      </c>
      <c r="G1216" s="46"/>
    </row>
    <row r="1217" spans="1:7" x14ac:dyDescent="0.2">
      <c r="A1217">
        <v>1144</v>
      </c>
      <c r="B1217" s="33">
        <v>61901</v>
      </c>
      <c r="C1217" s="45">
        <v>0</v>
      </c>
      <c r="D1217" s="45">
        <v>0</v>
      </c>
      <c r="E1217" s="45">
        <v>0</v>
      </c>
      <c r="F1217" s="45">
        <v>0</v>
      </c>
      <c r="G1217" s="46"/>
    </row>
    <row r="1218" spans="1:7" x14ac:dyDescent="0.2">
      <c r="A1218">
        <v>1144</v>
      </c>
      <c r="B1218" s="33">
        <v>61902</v>
      </c>
      <c r="C1218" s="45">
        <v>0</v>
      </c>
      <c r="D1218" s="45">
        <v>0</v>
      </c>
      <c r="E1218" s="45">
        <v>1368</v>
      </c>
      <c r="F1218" s="45">
        <v>0</v>
      </c>
      <c r="G1218" s="46"/>
    </row>
    <row r="1219" spans="1:7" x14ac:dyDescent="0.2">
      <c r="A1219">
        <v>1144</v>
      </c>
      <c r="B1219" s="33">
        <v>61903</v>
      </c>
      <c r="C1219" s="45">
        <v>0</v>
      </c>
      <c r="D1219" s="45">
        <v>0</v>
      </c>
      <c r="E1219" s="45">
        <v>0</v>
      </c>
      <c r="F1219" s="45">
        <v>0</v>
      </c>
      <c r="G1219" s="46"/>
    </row>
    <row r="1220" spans="1:7" x14ac:dyDescent="0.2">
      <c r="A1220">
        <v>1144</v>
      </c>
      <c r="B1220" s="33">
        <v>61904</v>
      </c>
      <c r="C1220" s="45">
        <v>0</v>
      </c>
      <c r="D1220" s="45">
        <v>0</v>
      </c>
      <c r="E1220" s="45">
        <v>24236</v>
      </c>
      <c r="F1220" s="45">
        <v>0</v>
      </c>
      <c r="G1220" s="46"/>
    </row>
    <row r="1221" spans="1:7" x14ac:dyDescent="0.2">
      <c r="A1221">
        <v>1144</v>
      </c>
      <c r="B1221" s="33">
        <v>61905</v>
      </c>
      <c r="C1221" s="45">
        <v>0</v>
      </c>
      <c r="D1221" s="45">
        <v>0</v>
      </c>
      <c r="E1221" s="45">
        <v>0</v>
      </c>
      <c r="F1221" s="45">
        <v>0</v>
      </c>
      <c r="G1221" s="46"/>
    </row>
    <row r="1222" spans="1:7" x14ac:dyDescent="0.2">
      <c r="A1222">
        <v>1144</v>
      </c>
      <c r="B1222" s="33">
        <v>61906</v>
      </c>
      <c r="C1222" s="45">
        <v>0</v>
      </c>
      <c r="D1222" s="45">
        <v>0</v>
      </c>
      <c r="E1222" s="45">
        <v>0</v>
      </c>
      <c r="F1222" s="45">
        <v>0</v>
      </c>
      <c r="G1222" s="46"/>
    </row>
    <row r="1223" spans="1:7" x14ac:dyDescent="0.2">
      <c r="A1223">
        <v>1144</v>
      </c>
      <c r="B1223" s="33">
        <v>61907</v>
      </c>
      <c r="C1223" s="45">
        <v>0</v>
      </c>
      <c r="D1223" s="45">
        <v>0</v>
      </c>
      <c r="E1223" s="45">
        <v>0</v>
      </c>
      <c r="F1223" s="45">
        <v>0</v>
      </c>
      <c r="G1223" s="46"/>
    </row>
    <row r="1224" spans="1:7" x14ac:dyDescent="0.2">
      <c r="A1224">
        <v>1144</v>
      </c>
      <c r="B1224" s="33">
        <v>61908</v>
      </c>
      <c r="C1224" s="45">
        <v>0</v>
      </c>
      <c r="D1224" s="45">
        <v>0</v>
      </c>
      <c r="E1224" s="45">
        <v>0</v>
      </c>
      <c r="F1224" s="45">
        <v>0</v>
      </c>
      <c r="G1224" s="46"/>
    </row>
    <row r="1225" spans="1:7" x14ac:dyDescent="0.2">
      <c r="A1225">
        <v>1144</v>
      </c>
      <c r="B1225" s="33">
        <v>61909</v>
      </c>
      <c r="C1225" s="45">
        <v>0</v>
      </c>
      <c r="D1225" s="45">
        <v>0</v>
      </c>
      <c r="E1225" s="45">
        <v>0</v>
      </c>
      <c r="F1225" s="45">
        <v>0</v>
      </c>
      <c r="G1225" s="46"/>
    </row>
    <row r="1226" spans="1:7" x14ac:dyDescent="0.2">
      <c r="A1226">
        <v>1144</v>
      </c>
      <c r="B1226" s="33">
        <v>61910</v>
      </c>
      <c r="C1226" s="45">
        <v>0</v>
      </c>
      <c r="D1226" s="45">
        <v>0</v>
      </c>
      <c r="E1226" s="45">
        <v>0</v>
      </c>
      <c r="F1226" s="45">
        <v>89</v>
      </c>
      <c r="G1226" s="46"/>
    </row>
    <row r="1227" spans="1:7" x14ac:dyDescent="0.2">
      <c r="A1227">
        <v>1144</v>
      </c>
      <c r="B1227" s="33">
        <v>61911</v>
      </c>
      <c r="C1227" s="45">
        <v>0</v>
      </c>
      <c r="D1227" s="45">
        <v>0</v>
      </c>
      <c r="E1227" s="45">
        <v>0</v>
      </c>
      <c r="F1227" s="45">
        <v>0</v>
      </c>
      <c r="G1227" s="46"/>
    </row>
    <row r="1228" spans="1:7" x14ac:dyDescent="0.2">
      <c r="A1228">
        <v>1144</v>
      </c>
      <c r="B1228" s="33">
        <v>61912</v>
      </c>
      <c r="C1228" s="45">
        <v>0</v>
      </c>
      <c r="D1228" s="45">
        <v>0</v>
      </c>
      <c r="E1228" s="45">
        <v>0</v>
      </c>
      <c r="F1228" s="45">
        <v>3653</v>
      </c>
      <c r="G1228" s="46"/>
    </row>
    <row r="1229" spans="1:7" x14ac:dyDescent="0.2">
      <c r="A1229">
        <v>1144</v>
      </c>
      <c r="B1229" s="33">
        <v>62001</v>
      </c>
      <c r="C1229" s="45">
        <v>6715</v>
      </c>
      <c r="D1229" s="45">
        <v>0</v>
      </c>
      <c r="E1229" s="45">
        <v>1520</v>
      </c>
      <c r="F1229" s="45">
        <v>0</v>
      </c>
      <c r="G1229" s="46"/>
    </row>
    <row r="1230" spans="1:7" x14ac:dyDescent="0.2">
      <c r="A1230">
        <v>1144</v>
      </c>
      <c r="B1230" s="33">
        <v>62002</v>
      </c>
      <c r="C1230" s="45">
        <v>0</v>
      </c>
      <c r="D1230" s="45">
        <v>3897</v>
      </c>
      <c r="E1230" s="45">
        <v>0</v>
      </c>
      <c r="F1230" s="45">
        <v>152</v>
      </c>
      <c r="G1230" s="46"/>
    </row>
    <row r="1231" spans="1:7" x14ac:dyDescent="0.2">
      <c r="A1231">
        <v>1144</v>
      </c>
      <c r="B1231" s="33">
        <v>62101</v>
      </c>
      <c r="C1231" s="45">
        <v>10906</v>
      </c>
      <c r="D1231" s="45">
        <v>0</v>
      </c>
      <c r="E1231" s="45">
        <v>29005</v>
      </c>
      <c r="F1231" s="45">
        <v>0</v>
      </c>
      <c r="G1231" s="46"/>
    </row>
    <row r="1232" spans="1:7" x14ac:dyDescent="0.2">
      <c r="A1232">
        <v>1144</v>
      </c>
      <c r="B1232" s="33">
        <v>62102</v>
      </c>
      <c r="C1232" s="45">
        <v>0</v>
      </c>
      <c r="D1232" s="45">
        <v>0</v>
      </c>
      <c r="E1232" s="45">
        <v>0</v>
      </c>
      <c r="F1232" s="45">
        <v>0</v>
      </c>
      <c r="G1232" s="46"/>
    </row>
    <row r="1233" spans="1:7" x14ac:dyDescent="0.2">
      <c r="A1233">
        <v>1144</v>
      </c>
      <c r="B1233" s="33">
        <v>62103</v>
      </c>
      <c r="C1233" s="45">
        <v>0</v>
      </c>
      <c r="D1233" s="45">
        <v>4441</v>
      </c>
      <c r="E1233" s="45">
        <v>0</v>
      </c>
      <c r="F1233" s="45">
        <v>4886</v>
      </c>
      <c r="G1233" s="46"/>
    </row>
    <row r="1234" spans="1:7" x14ac:dyDescent="0.2">
      <c r="A1234">
        <v>1745</v>
      </c>
      <c r="B1234" s="33">
        <v>60401</v>
      </c>
      <c r="C1234" s="45">
        <v>436084</v>
      </c>
      <c r="D1234" s="45">
        <v>0</v>
      </c>
      <c r="E1234" s="45">
        <v>433819</v>
      </c>
      <c r="F1234" s="45">
        <v>0</v>
      </c>
      <c r="G1234" s="46"/>
    </row>
    <row r="1235" spans="1:7" x14ac:dyDescent="0.2">
      <c r="A1235">
        <v>1745</v>
      </c>
      <c r="B1235" s="33">
        <v>60404</v>
      </c>
      <c r="C1235" s="45">
        <v>175</v>
      </c>
      <c r="D1235" s="45">
        <v>0</v>
      </c>
      <c r="E1235" s="45">
        <v>175</v>
      </c>
      <c r="F1235" s="45">
        <v>0</v>
      </c>
      <c r="G1235" s="46"/>
    </row>
    <row r="1236" spans="1:7" x14ac:dyDescent="0.2">
      <c r="A1236">
        <v>1745</v>
      </c>
      <c r="B1236" s="33">
        <v>60405</v>
      </c>
      <c r="C1236" s="45">
        <v>0</v>
      </c>
      <c r="D1236" s="45">
        <v>0</v>
      </c>
      <c r="E1236" s="45">
        <v>0</v>
      </c>
      <c r="F1236" s="45">
        <v>0</v>
      </c>
      <c r="G1236" s="46"/>
    </row>
    <row r="1237" spans="1:7" x14ac:dyDescent="0.2">
      <c r="A1237">
        <v>1745</v>
      </c>
      <c r="B1237" s="33">
        <v>60414</v>
      </c>
      <c r="C1237" s="45">
        <v>0</v>
      </c>
      <c r="D1237" s="45">
        <v>154399</v>
      </c>
      <c r="E1237" s="45">
        <v>0</v>
      </c>
      <c r="F1237" s="45">
        <v>157616</v>
      </c>
      <c r="G1237" s="46"/>
    </row>
    <row r="1238" spans="1:7" x14ac:dyDescent="0.2">
      <c r="A1238">
        <v>1745</v>
      </c>
      <c r="B1238" s="33">
        <v>60415</v>
      </c>
      <c r="C1238" s="45">
        <v>0</v>
      </c>
      <c r="D1238" s="45">
        <v>0</v>
      </c>
      <c r="E1238" s="45">
        <v>0</v>
      </c>
      <c r="F1238" s="45">
        <v>0</v>
      </c>
      <c r="G1238" s="46"/>
    </row>
    <row r="1239" spans="1:7" x14ac:dyDescent="0.2">
      <c r="A1239">
        <v>1745</v>
      </c>
      <c r="B1239" s="33">
        <v>61901</v>
      </c>
      <c r="C1239" s="45">
        <v>0</v>
      </c>
      <c r="D1239" s="45">
        <v>0</v>
      </c>
      <c r="E1239" s="45">
        <v>0</v>
      </c>
      <c r="F1239" s="45">
        <v>0</v>
      </c>
      <c r="G1239" s="46"/>
    </row>
    <row r="1240" spans="1:7" x14ac:dyDescent="0.2">
      <c r="A1240">
        <v>1745</v>
      </c>
      <c r="B1240" s="33">
        <v>61902</v>
      </c>
      <c r="C1240" s="45">
        <v>0</v>
      </c>
      <c r="D1240" s="45">
        <v>0</v>
      </c>
      <c r="E1240" s="45">
        <v>0</v>
      </c>
      <c r="F1240" s="45">
        <v>0</v>
      </c>
      <c r="G1240" s="46"/>
    </row>
    <row r="1241" spans="1:7" x14ac:dyDescent="0.2">
      <c r="A1241">
        <v>1745</v>
      </c>
      <c r="B1241" s="33">
        <v>61903</v>
      </c>
      <c r="C1241" s="45">
        <v>0</v>
      </c>
      <c r="D1241" s="45">
        <v>0</v>
      </c>
      <c r="E1241" s="45">
        <v>0</v>
      </c>
      <c r="F1241" s="45">
        <v>0</v>
      </c>
      <c r="G1241" s="46"/>
    </row>
    <row r="1242" spans="1:7" x14ac:dyDescent="0.2">
      <c r="A1242">
        <v>1745</v>
      </c>
      <c r="B1242" s="33">
        <v>61904</v>
      </c>
      <c r="C1242" s="45">
        <v>0</v>
      </c>
      <c r="D1242" s="45">
        <v>0</v>
      </c>
      <c r="E1242" s="45">
        <v>0</v>
      </c>
      <c r="F1242" s="45">
        <v>0</v>
      </c>
      <c r="G1242" s="46"/>
    </row>
    <row r="1243" spans="1:7" x14ac:dyDescent="0.2">
      <c r="A1243">
        <v>1745</v>
      </c>
      <c r="B1243" s="33">
        <v>61905</v>
      </c>
      <c r="C1243" s="45">
        <v>4384</v>
      </c>
      <c r="D1243" s="45">
        <v>0</v>
      </c>
      <c r="E1243" s="45">
        <v>4384</v>
      </c>
      <c r="F1243" s="45">
        <v>0</v>
      </c>
      <c r="G1243" s="46"/>
    </row>
    <row r="1244" spans="1:7" x14ac:dyDescent="0.2">
      <c r="A1244">
        <v>1745</v>
      </c>
      <c r="B1244" s="33">
        <v>61906</v>
      </c>
      <c r="C1244" s="45">
        <v>0</v>
      </c>
      <c r="D1244" s="45">
        <v>0</v>
      </c>
      <c r="E1244" s="45">
        <v>0</v>
      </c>
      <c r="F1244" s="45">
        <v>0</v>
      </c>
      <c r="G1244" s="46"/>
    </row>
    <row r="1245" spans="1:7" x14ac:dyDescent="0.2">
      <c r="A1245">
        <v>1745</v>
      </c>
      <c r="B1245" s="33">
        <v>61907</v>
      </c>
      <c r="C1245" s="45">
        <v>423</v>
      </c>
      <c r="D1245" s="45">
        <v>0</v>
      </c>
      <c r="E1245" s="45">
        <v>423</v>
      </c>
      <c r="F1245" s="45">
        <v>0</v>
      </c>
      <c r="G1245" s="46"/>
    </row>
    <row r="1246" spans="1:7" x14ac:dyDescent="0.2">
      <c r="A1246">
        <v>1745</v>
      </c>
      <c r="B1246" s="33">
        <v>61908</v>
      </c>
      <c r="C1246" s="45">
        <v>70515</v>
      </c>
      <c r="D1246" s="45">
        <v>0</v>
      </c>
      <c r="E1246" s="45">
        <v>70515</v>
      </c>
      <c r="F1246" s="45">
        <v>0</v>
      </c>
      <c r="G1246" s="46"/>
    </row>
    <row r="1247" spans="1:7" x14ac:dyDescent="0.2">
      <c r="A1247">
        <v>1745</v>
      </c>
      <c r="B1247" s="33">
        <v>61909</v>
      </c>
      <c r="C1247" s="45">
        <v>0</v>
      </c>
      <c r="D1247" s="45">
        <v>0</v>
      </c>
      <c r="E1247" s="45">
        <v>0</v>
      </c>
      <c r="F1247" s="45">
        <v>0</v>
      </c>
      <c r="G1247" s="46"/>
    </row>
    <row r="1248" spans="1:7" x14ac:dyDescent="0.2">
      <c r="A1248">
        <v>1745</v>
      </c>
      <c r="B1248" s="33">
        <v>61910</v>
      </c>
      <c r="C1248" s="45">
        <v>0</v>
      </c>
      <c r="D1248" s="45">
        <v>0</v>
      </c>
      <c r="E1248" s="45">
        <v>0</v>
      </c>
      <c r="F1248" s="45">
        <v>0</v>
      </c>
      <c r="G1248" s="46"/>
    </row>
    <row r="1249" spans="1:7" x14ac:dyDescent="0.2">
      <c r="A1249">
        <v>1745</v>
      </c>
      <c r="B1249" s="33">
        <v>61911</v>
      </c>
      <c r="C1249" s="45">
        <v>0</v>
      </c>
      <c r="D1249" s="45">
        <v>0</v>
      </c>
      <c r="E1249" s="45">
        <v>0</v>
      </c>
      <c r="F1249" s="45">
        <v>0</v>
      </c>
      <c r="G1249" s="46"/>
    </row>
    <row r="1250" spans="1:7" x14ac:dyDescent="0.2">
      <c r="A1250">
        <v>1745</v>
      </c>
      <c r="B1250" s="33">
        <v>61912</v>
      </c>
      <c r="C1250" s="45">
        <v>0</v>
      </c>
      <c r="D1250" s="45">
        <v>0</v>
      </c>
      <c r="E1250" s="45">
        <v>0</v>
      </c>
      <c r="F1250" s="45">
        <v>0</v>
      </c>
      <c r="G1250" s="46"/>
    </row>
    <row r="1251" spans="1:7" x14ac:dyDescent="0.2">
      <c r="A1251">
        <v>1745</v>
      </c>
      <c r="B1251" s="33">
        <v>62001</v>
      </c>
      <c r="C1251" s="45">
        <v>35762</v>
      </c>
      <c r="D1251" s="45">
        <v>0</v>
      </c>
      <c r="E1251" s="45">
        <v>29461</v>
      </c>
      <c r="F1251" s="45">
        <v>0</v>
      </c>
      <c r="G1251" s="46"/>
    </row>
    <row r="1252" spans="1:7" x14ac:dyDescent="0.2">
      <c r="A1252">
        <v>1745</v>
      </c>
      <c r="B1252" s="33">
        <v>62002</v>
      </c>
      <c r="C1252" s="45">
        <v>0</v>
      </c>
      <c r="D1252" s="45">
        <v>7031</v>
      </c>
      <c r="E1252" s="45">
        <v>0</v>
      </c>
      <c r="F1252" s="45">
        <v>7178</v>
      </c>
      <c r="G1252" s="46"/>
    </row>
    <row r="1253" spans="1:7" x14ac:dyDescent="0.2">
      <c r="A1253">
        <v>1745</v>
      </c>
      <c r="B1253" s="33">
        <v>62101</v>
      </c>
      <c r="C1253" s="45">
        <v>4772</v>
      </c>
      <c r="D1253" s="45">
        <v>0</v>
      </c>
      <c r="E1253" s="45">
        <v>5322</v>
      </c>
      <c r="F1253" s="45">
        <v>0</v>
      </c>
      <c r="G1253" s="46"/>
    </row>
    <row r="1254" spans="1:7" x14ac:dyDescent="0.2">
      <c r="A1254">
        <v>1745</v>
      </c>
      <c r="B1254" s="33">
        <v>62102</v>
      </c>
      <c r="C1254" s="45">
        <v>0</v>
      </c>
      <c r="D1254" s="45">
        <v>0</v>
      </c>
      <c r="E1254" s="45">
        <v>0</v>
      </c>
      <c r="F1254" s="45">
        <v>0</v>
      </c>
      <c r="G1254" s="46"/>
    </row>
    <row r="1255" spans="1:7" x14ac:dyDescent="0.2">
      <c r="A1255">
        <v>1745</v>
      </c>
      <c r="B1255" s="33">
        <v>62103</v>
      </c>
      <c r="C1255" s="45">
        <v>0</v>
      </c>
      <c r="D1255" s="45">
        <v>28</v>
      </c>
      <c r="E1255" s="45">
        <v>0</v>
      </c>
      <c r="F1255" s="45">
        <v>45</v>
      </c>
      <c r="G1255" s="46"/>
    </row>
    <row r="1256" spans="1:7" x14ac:dyDescent="0.2">
      <c r="A1256">
        <v>2309</v>
      </c>
      <c r="B1256" s="33">
        <v>60401</v>
      </c>
      <c r="C1256" s="45">
        <v>1146856</v>
      </c>
      <c r="D1256" s="45">
        <v>0</v>
      </c>
      <c r="E1256" s="45">
        <v>1146856</v>
      </c>
      <c r="F1256" s="45">
        <v>0</v>
      </c>
      <c r="G1256" s="46"/>
    </row>
    <row r="1257" spans="1:7" x14ac:dyDescent="0.2">
      <c r="A1257">
        <v>2309</v>
      </c>
      <c r="B1257" s="33">
        <v>60404</v>
      </c>
      <c r="C1257" s="45">
        <v>0</v>
      </c>
      <c r="D1257" s="45">
        <v>0</v>
      </c>
      <c r="E1257" s="45">
        <v>0</v>
      </c>
      <c r="F1257" s="45">
        <v>0</v>
      </c>
      <c r="G1257" s="46"/>
    </row>
    <row r="1258" spans="1:7" x14ac:dyDescent="0.2">
      <c r="A1258">
        <v>2309</v>
      </c>
      <c r="B1258" s="33">
        <v>60405</v>
      </c>
      <c r="C1258" s="45">
        <v>0</v>
      </c>
      <c r="D1258" s="45">
        <v>0</v>
      </c>
      <c r="E1258" s="45">
        <v>0</v>
      </c>
      <c r="F1258" s="45">
        <v>0</v>
      </c>
      <c r="G1258" s="46"/>
    </row>
    <row r="1259" spans="1:7" x14ac:dyDescent="0.2">
      <c r="A1259">
        <v>2309</v>
      </c>
      <c r="B1259" s="33">
        <v>60414</v>
      </c>
      <c r="C1259" s="45">
        <v>0</v>
      </c>
      <c r="D1259" s="45">
        <v>189078</v>
      </c>
      <c r="E1259" s="45">
        <v>0</v>
      </c>
      <c r="F1259" s="45">
        <v>195345</v>
      </c>
      <c r="G1259" s="46"/>
    </row>
    <row r="1260" spans="1:7" x14ac:dyDescent="0.2">
      <c r="A1260">
        <v>2309</v>
      </c>
      <c r="B1260" s="33">
        <v>60415</v>
      </c>
      <c r="C1260" s="45">
        <v>0</v>
      </c>
      <c r="D1260" s="45">
        <v>0</v>
      </c>
      <c r="E1260" s="45">
        <v>0</v>
      </c>
      <c r="F1260" s="45">
        <v>0</v>
      </c>
      <c r="G1260" s="46"/>
    </row>
    <row r="1261" spans="1:7" x14ac:dyDescent="0.2">
      <c r="A1261">
        <v>2309</v>
      </c>
      <c r="B1261" s="33">
        <v>61901</v>
      </c>
      <c r="C1261" s="45">
        <v>0</v>
      </c>
      <c r="D1261" s="45">
        <v>0</v>
      </c>
      <c r="E1261" s="45">
        <v>0</v>
      </c>
      <c r="F1261" s="45">
        <v>0</v>
      </c>
      <c r="G1261" s="46"/>
    </row>
    <row r="1262" spans="1:7" x14ac:dyDescent="0.2">
      <c r="A1262">
        <v>2309</v>
      </c>
      <c r="B1262" s="33">
        <v>61902</v>
      </c>
      <c r="C1262" s="45">
        <v>0</v>
      </c>
      <c r="D1262" s="45">
        <v>0</v>
      </c>
      <c r="E1262" s="45">
        <v>0</v>
      </c>
      <c r="F1262" s="45">
        <v>0</v>
      </c>
      <c r="G1262" s="46"/>
    </row>
    <row r="1263" spans="1:7" x14ac:dyDescent="0.2">
      <c r="A1263">
        <v>2309</v>
      </c>
      <c r="B1263" s="33">
        <v>61903</v>
      </c>
      <c r="C1263" s="45">
        <v>0</v>
      </c>
      <c r="D1263" s="45">
        <v>0</v>
      </c>
      <c r="E1263" s="45">
        <v>0</v>
      </c>
      <c r="F1263" s="45">
        <v>0</v>
      </c>
      <c r="G1263" s="46"/>
    </row>
    <row r="1264" spans="1:7" x14ac:dyDescent="0.2">
      <c r="A1264">
        <v>2309</v>
      </c>
      <c r="B1264" s="33">
        <v>61904</v>
      </c>
      <c r="C1264" s="45">
        <v>0</v>
      </c>
      <c r="D1264" s="45">
        <v>0</v>
      </c>
      <c r="E1264" s="45">
        <v>0</v>
      </c>
      <c r="F1264" s="45">
        <v>0</v>
      </c>
      <c r="G1264" s="46"/>
    </row>
    <row r="1265" spans="1:7" x14ac:dyDescent="0.2">
      <c r="A1265">
        <v>2309</v>
      </c>
      <c r="B1265" s="33">
        <v>61905</v>
      </c>
      <c r="C1265" s="45">
        <v>0</v>
      </c>
      <c r="D1265" s="45">
        <v>0</v>
      </c>
      <c r="E1265" s="45">
        <v>0</v>
      </c>
      <c r="F1265" s="45">
        <v>0</v>
      </c>
      <c r="G1265" s="46"/>
    </row>
    <row r="1266" spans="1:7" x14ac:dyDescent="0.2">
      <c r="A1266">
        <v>2309</v>
      </c>
      <c r="B1266" s="33">
        <v>61906</v>
      </c>
      <c r="C1266" s="45">
        <v>0</v>
      </c>
      <c r="D1266" s="45">
        <v>0</v>
      </c>
      <c r="E1266" s="45">
        <v>0</v>
      </c>
      <c r="F1266" s="45">
        <v>0</v>
      </c>
      <c r="G1266" s="46"/>
    </row>
    <row r="1267" spans="1:7" x14ac:dyDescent="0.2">
      <c r="A1267">
        <v>2309</v>
      </c>
      <c r="B1267" s="33">
        <v>61907</v>
      </c>
      <c r="C1267" s="45">
        <v>0</v>
      </c>
      <c r="D1267" s="45">
        <v>0</v>
      </c>
      <c r="E1267" s="45">
        <v>0</v>
      </c>
      <c r="F1267" s="45">
        <v>0</v>
      </c>
      <c r="G1267" s="46"/>
    </row>
    <row r="1268" spans="1:7" x14ac:dyDescent="0.2">
      <c r="A1268">
        <v>2309</v>
      </c>
      <c r="B1268" s="33">
        <v>61908</v>
      </c>
      <c r="C1268" s="45">
        <v>0</v>
      </c>
      <c r="D1268" s="45">
        <v>0</v>
      </c>
      <c r="E1268" s="45">
        <v>0</v>
      </c>
      <c r="F1268" s="45">
        <v>0</v>
      </c>
      <c r="G1268" s="46"/>
    </row>
    <row r="1269" spans="1:7" x14ac:dyDescent="0.2">
      <c r="A1269">
        <v>2309</v>
      </c>
      <c r="B1269" s="33">
        <v>61909</v>
      </c>
      <c r="C1269" s="45">
        <v>0</v>
      </c>
      <c r="D1269" s="45">
        <v>0</v>
      </c>
      <c r="E1269" s="45">
        <v>0</v>
      </c>
      <c r="F1269" s="45">
        <v>0</v>
      </c>
      <c r="G1269" s="46"/>
    </row>
    <row r="1270" spans="1:7" x14ac:dyDescent="0.2">
      <c r="A1270">
        <v>2309</v>
      </c>
      <c r="B1270" s="33">
        <v>61910</v>
      </c>
      <c r="C1270" s="45">
        <v>0</v>
      </c>
      <c r="D1270" s="45">
        <v>0</v>
      </c>
      <c r="E1270" s="45">
        <v>0</v>
      </c>
      <c r="F1270" s="45">
        <v>0</v>
      </c>
      <c r="G1270" s="46"/>
    </row>
    <row r="1271" spans="1:7" x14ac:dyDescent="0.2">
      <c r="A1271">
        <v>2309</v>
      </c>
      <c r="B1271" s="33">
        <v>61911</v>
      </c>
      <c r="C1271" s="45">
        <v>0</v>
      </c>
      <c r="D1271" s="45">
        <v>0</v>
      </c>
      <c r="E1271" s="45">
        <v>0</v>
      </c>
      <c r="F1271" s="45">
        <v>0</v>
      </c>
      <c r="G1271" s="46"/>
    </row>
    <row r="1272" spans="1:7" x14ac:dyDescent="0.2">
      <c r="A1272">
        <v>2309</v>
      </c>
      <c r="B1272" s="33">
        <v>61912</v>
      </c>
      <c r="C1272" s="45">
        <v>0</v>
      </c>
      <c r="D1272" s="45">
        <v>0</v>
      </c>
      <c r="E1272" s="45">
        <v>0</v>
      </c>
      <c r="F1272" s="45">
        <v>0</v>
      </c>
      <c r="G1272" s="46"/>
    </row>
    <row r="1273" spans="1:7" x14ac:dyDescent="0.2">
      <c r="A1273">
        <v>2309</v>
      </c>
      <c r="B1273" s="33">
        <v>62001</v>
      </c>
      <c r="C1273" s="45">
        <v>0</v>
      </c>
      <c r="D1273" s="45">
        <v>0</v>
      </c>
      <c r="E1273" s="45">
        <v>0</v>
      </c>
      <c r="F1273" s="45">
        <v>0</v>
      </c>
      <c r="G1273" s="46"/>
    </row>
    <row r="1274" spans="1:7" x14ac:dyDescent="0.2">
      <c r="A1274">
        <v>2309</v>
      </c>
      <c r="B1274" s="33">
        <v>62002</v>
      </c>
      <c r="C1274" s="45">
        <v>0</v>
      </c>
      <c r="D1274" s="45">
        <v>0</v>
      </c>
      <c r="E1274" s="45">
        <v>0</v>
      </c>
      <c r="F1274" s="45">
        <v>0</v>
      </c>
      <c r="G1274" s="46"/>
    </row>
    <row r="1275" spans="1:7" x14ac:dyDescent="0.2">
      <c r="A1275">
        <v>2309</v>
      </c>
      <c r="B1275" s="33">
        <v>62101</v>
      </c>
      <c r="C1275" s="45">
        <v>0</v>
      </c>
      <c r="D1275" s="45">
        <v>0</v>
      </c>
      <c r="E1275" s="45">
        <v>0</v>
      </c>
      <c r="F1275" s="45">
        <v>0</v>
      </c>
      <c r="G1275" s="46"/>
    </row>
    <row r="1276" spans="1:7" x14ac:dyDescent="0.2">
      <c r="A1276">
        <v>2309</v>
      </c>
      <c r="B1276" s="33">
        <v>62102</v>
      </c>
      <c r="C1276" s="45">
        <v>0</v>
      </c>
      <c r="D1276" s="45">
        <v>0</v>
      </c>
      <c r="E1276" s="45">
        <v>0</v>
      </c>
      <c r="F1276" s="45">
        <v>0</v>
      </c>
      <c r="G1276" s="46"/>
    </row>
    <row r="1277" spans="1:7" x14ac:dyDescent="0.2">
      <c r="A1277">
        <v>2309</v>
      </c>
      <c r="B1277" s="33">
        <v>62103</v>
      </c>
      <c r="C1277" s="45">
        <v>0</v>
      </c>
      <c r="D1277" s="45">
        <v>0</v>
      </c>
      <c r="E1277" s="45">
        <v>0</v>
      </c>
      <c r="F1277" s="45">
        <v>0</v>
      </c>
      <c r="G1277" s="46"/>
    </row>
    <row r="1278" spans="1:7" x14ac:dyDescent="0.2">
      <c r="A1278">
        <v>841</v>
      </c>
      <c r="B1278" s="33">
        <v>60401</v>
      </c>
      <c r="C1278" s="45">
        <v>9968</v>
      </c>
      <c r="D1278" s="45">
        <v>0</v>
      </c>
      <c r="E1278" s="45">
        <v>10039</v>
      </c>
      <c r="F1278" s="45">
        <v>0</v>
      </c>
      <c r="G1278" s="46"/>
    </row>
    <row r="1279" spans="1:7" x14ac:dyDescent="0.2">
      <c r="A1279">
        <v>841</v>
      </c>
      <c r="B1279" s="33">
        <v>60404</v>
      </c>
      <c r="C1279" s="45">
        <v>0</v>
      </c>
      <c r="D1279" s="45">
        <v>0</v>
      </c>
      <c r="E1279" s="45">
        <v>0</v>
      </c>
      <c r="F1279" s="45">
        <v>0</v>
      </c>
      <c r="G1279" s="46"/>
    </row>
    <row r="1280" spans="1:7" x14ac:dyDescent="0.2">
      <c r="A1280">
        <v>841</v>
      </c>
      <c r="B1280" s="33">
        <v>60405</v>
      </c>
      <c r="C1280" s="45">
        <v>0</v>
      </c>
      <c r="D1280" s="45">
        <v>0</v>
      </c>
      <c r="E1280" s="45">
        <v>0</v>
      </c>
      <c r="F1280" s="45">
        <v>0</v>
      </c>
      <c r="G1280" s="46"/>
    </row>
    <row r="1281" spans="1:7" x14ac:dyDescent="0.2">
      <c r="A1281">
        <v>841</v>
      </c>
      <c r="B1281" s="33">
        <v>60414</v>
      </c>
      <c r="C1281" s="45">
        <v>0</v>
      </c>
      <c r="D1281" s="45">
        <v>8387</v>
      </c>
      <c r="E1281" s="45">
        <v>0</v>
      </c>
      <c r="F1281" s="45">
        <v>8607</v>
      </c>
      <c r="G1281" s="46"/>
    </row>
    <row r="1282" spans="1:7" x14ac:dyDescent="0.2">
      <c r="A1282">
        <v>841</v>
      </c>
      <c r="B1282" s="33">
        <v>60415</v>
      </c>
      <c r="C1282" s="45">
        <v>0</v>
      </c>
      <c r="D1282" s="45">
        <v>0</v>
      </c>
      <c r="E1282" s="45">
        <v>0</v>
      </c>
      <c r="F1282" s="45">
        <v>0</v>
      </c>
      <c r="G1282" s="46"/>
    </row>
    <row r="1283" spans="1:7" x14ac:dyDescent="0.2">
      <c r="A1283">
        <v>841</v>
      </c>
      <c r="B1283" s="33">
        <v>61901</v>
      </c>
      <c r="C1283" s="45">
        <v>0</v>
      </c>
      <c r="D1283" s="45">
        <v>0</v>
      </c>
      <c r="E1283" s="45">
        <v>0</v>
      </c>
      <c r="F1283" s="45">
        <v>0</v>
      </c>
      <c r="G1283" s="46"/>
    </row>
    <row r="1284" spans="1:7" x14ac:dyDescent="0.2">
      <c r="A1284">
        <v>841</v>
      </c>
      <c r="B1284" s="33">
        <v>61902</v>
      </c>
      <c r="C1284" s="45">
        <v>0</v>
      </c>
      <c r="D1284" s="45">
        <v>0</v>
      </c>
      <c r="E1284" s="45">
        <v>0</v>
      </c>
      <c r="F1284" s="45">
        <v>0</v>
      </c>
      <c r="G1284" s="46"/>
    </row>
    <row r="1285" spans="1:7" x14ac:dyDescent="0.2">
      <c r="A1285">
        <v>841</v>
      </c>
      <c r="B1285" s="33">
        <v>61903</v>
      </c>
      <c r="C1285" s="45">
        <v>0</v>
      </c>
      <c r="D1285" s="45">
        <v>0</v>
      </c>
      <c r="E1285" s="45">
        <v>0</v>
      </c>
      <c r="F1285" s="45">
        <v>0</v>
      </c>
      <c r="G1285" s="46"/>
    </row>
    <row r="1286" spans="1:7" x14ac:dyDescent="0.2">
      <c r="A1286">
        <v>841</v>
      </c>
      <c r="B1286" s="33">
        <v>61904</v>
      </c>
      <c r="C1286" s="45">
        <v>0</v>
      </c>
      <c r="D1286" s="45">
        <v>0</v>
      </c>
      <c r="E1286" s="45">
        <v>0</v>
      </c>
      <c r="F1286" s="45">
        <v>0</v>
      </c>
      <c r="G1286" s="46"/>
    </row>
    <row r="1287" spans="1:7" x14ac:dyDescent="0.2">
      <c r="A1287">
        <v>841</v>
      </c>
      <c r="B1287" s="33">
        <v>61905</v>
      </c>
      <c r="C1287" s="45">
        <v>0</v>
      </c>
      <c r="D1287" s="45">
        <v>0</v>
      </c>
      <c r="E1287" s="45">
        <v>0</v>
      </c>
      <c r="F1287" s="45">
        <v>0</v>
      </c>
      <c r="G1287" s="46"/>
    </row>
    <row r="1288" spans="1:7" x14ac:dyDescent="0.2">
      <c r="A1288">
        <v>841</v>
      </c>
      <c r="B1288" s="33">
        <v>61906</v>
      </c>
      <c r="C1288" s="45">
        <v>0</v>
      </c>
      <c r="D1288" s="45">
        <v>0</v>
      </c>
      <c r="E1288" s="45">
        <v>0</v>
      </c>
      <c r="F1288" s="45">
        <v>0</v>
      </c>
      <c r="G1288" s="46"/>
    </row>
    <row r="1289" spans="1:7" x14ac:dyDescent="0.2">
      <c r="A1289">
        <v>841</v>
      </c>
      <c r="B1289" s="33">
        <v>61907</v>
      </c>
      <c r="C1289" s="45">
        <v>0</v>
      </c>
      <c r="D1289" s="45">
        <v>0</v>
      </c>
      <c r="E1289" s="45">
        <v>0</v>
      </c>
      <c r="F1289" s="45">
        <v>0</v>
      </c>
      <c r="G1289" s="46"/>
    </row>
    <row r="1290" spans="1:7" x14ac:dyDescent="0.2">
      <c r="A1290">
        <v>841</v>
      </c>
      <c r="B1290" s="33">
        <v>61908</v>
      </c>
      <c r="C1290" s="45">
        <v>0</v>
      </c>
      <c r="D1290" s="45">
        <v>0</v>
      </c>
      <c r="E1290" s="45">
        <v>0</v>
      </c>
      <c r="F1290" s="45">
        <v>0</v>
      </c>
      <c r="G1290" s="46"/>
    </row>
    <row r="1291" spans="1:7" x14ac:dyDescent="0.2">
      <c r="A1291">
        <v>841</v>
      </c>
      <c r="B1291" s="33">
        <v>61909</v>
      </c>
      <c r="C1291" s="45">
        <v>0</v>
      </c>
      <c r="D1291" s="45">
        <v>0</v>
      </c>
      <c r="E1291" s="45">
        <v>0</v>
      </c>
      <c r="F1291" s="45">
        <v>0</v>
      </c>
      <c r="G1291" s="46"/>
    </row>
    <row r="1292" spans="1:7" x14ac:dyDescent="0.2">
      <c r="A1292">
        <v>841</v>
      </c>
      <c r="B1292" s="33">
        <v>61910</v>
      </c>
      <c r="C1292" s="45">
        <v>0</v>
      </c>
      <c r="D1292" s="45">
        <v>0</v>
      </c>
      <c r="E1292" s="45">
        <v>0</v>
      </c>
      <c r="F1292" s="45">
        <v>0</v>
      </c>
      <c r="G1292" s="46"/>
    </row>
    <row r="1293" spans="1:7" x14ac:dyDescent="0.2">
      <c r="A1293">
        <v>841</v>
      </c>
      <c r="B1293" s="33">
        <v>61911</v>
      </c>
      <c r="C1293" s="45">
        <v>0</v>
      </c>
      <c r="D1293" s="45">
        <v>0</v>
      </c>
      <c r="E1293" s="45">
        <v>0</v>
      </c>
      <c r="F1293" s="45">
        <v>0</v>
      </c>
      <c r="G1293" s="46"/>
    </row>
    <row r="1294" spans="1:7" x14ac:dyDescent="0.2">
      <c r="A1294">
        <v>841</v>
      </c>
      <c r="B1294" s="33">
        <v>61912</v>
      </c>
      <c r="C1294" s="45">
        <v>0</v>
      </c>
      <c r="D1294" s="45">
        <v>0</v>
      </c>
      <c r="E1294" s="45">
        <v>0</v>
      </c>
      <c r="F1294" s="45">
        <v>0</v>
      </c>
      <c r="G1294" s="46"/>
    </row>
    <row r="1295" spans="1:7" x14ac:dyDescent="0.2">
      <c r="A1295">
        <v>841</v>
      </c>
      <c r="B1295" s="33">
        <v>62001</v>
      </c>
      <c r="C1295" s="45">
        <v>0</v>
      </c>
      <c r="D1295" s="45">
        <v>0</v>
      </c>
      <c r="E1295" s="45">
        <v>0</v>
      </c>
      <c r="F1295" s="45">
        <v>0</v>
      </c>
      <c r="G1295" s="46"/>
    </row>
    <row r="1296" spans="1:7" x14ac:dyDescent="0.2">
      <c r="A1296">
        <v>841</v>
      </c>
      <c r="B1296" s="33">
        <v>62002</v>
      </c>
      <c r="C1296" s="45">
        <v>0</v>
      </c>
      <c r="D1296" s="45">
        <v>0</v>
      </c>
      <c r="E1296" s="45">
        <v>0</v>
      </c>
      <c r="F1296" s="45">
        <v>0</v>
      </c>
      <c r="G1296" s="46"/>
    </row>
    <row r="1297" spans="1:7" x14ac:dyDescent="0.2">
      <c r="A1297">
        <v>841</v>
      </c>
      <c r="B1297" s="33">
        <v>62101</v>
      </c>
      <c r="C1297" s="45">
        <v>0</v>
      </c>
      <c r="D1297" s="45">
        <v>0</v>
      </c>
      <c r="E1297" s="45">
        <v>0</v>
      </c>
      <c r="F1297" s="45">
        <v>0</v>
      </c>
      <c r="G1297" s="46"/>
    </row>
    <row r="1298" spans="1:7" x14ac:dyDescent="0.2">
      <c r="A1298">
        <v>841</v>
      </c>
      <c r="B1298" s="33">
        <v>62102</v>
      </c>
      <c r="C1298" s="45">
        <v>0</v>
      </c>
      <c r="D1298" s="45">
        <v>0</v>
      </c>
      <c r="E1298" s="45">
        <v>0</v>
      </c>
      <c r="F1298" s="45">
        <v>0</v>
      </c>
      <c r="G1298" s="46"/>
    </row>
    <row r="1299" spans="1:7" x14ac:dyDescent="0.2">
      <c r="A1299">
        <v>841</v>
      </c>
      <c r="B1299" s="33">
        <v>62103</v>
      </c>
      <c r="C1299" s="45">
        <v>0</v>
      </c>
      <c r="D1299" s="45">
        <v>0</v>
      </c>
      <c r="E1299" s="45">
        <v>0</v>
      </c>
      <c r="F1299" s="45">
        <v>0</v>
      </c>
      <c r="G1299" s="46"/>
    </row>
    <row r="1300" spans="1:7" x14ac:dyDescent="0.2">
      <c r="A1300">
        <v>1291</v>
      </c>
      <c r="B1300" s="33">
        <v>60401</v>
      </c>
      <c r="C1300" s="45">
        <v>60893</v>
      </c>
      <c r="D1300" s="45">
        <v>0</v>
      </c>
      <c r="E1300" s="45">
        <v>60893</v>
      </c>
      <c r="F1300" s="45">
        <v>0</v>
      </c>
      <c r="G1300" s="46"/>
    </row>
    <row r="1301" spans="1:7" x14ac:dyDescent="0.2">
      <c r="A1301">
        <v>1291</v>
      </c>
      <c r="B1301" s="33">
        <v>60404</v>
      </c>
      <c r="C1301" s="45">
        <v>0</v>
      </c>
      <c r="D1301" s="45">
        <v>0</v>
      </c>
      <c r="E1301" s="45">
        <v>0</v>
      </c>
      <c r="F1301" s="45">
        <v>0</v>
      </c>
      <c r="G1301" s="46"/>
    </row>
    <row r="1302" spans="1:7" x14ac:dyDescent="0.2">
      <c r="A1302">
        <v>1291</v>
      </c>
      <c r="B1302" s="33">
        <v>60405</v>
      </c>
      <c r="C1302" s="45">
        <v>0</v>
      </c>
      <c r="D1302" s="45">
        <v>0</v>
      </c>
      <c r="E1302" s="45">
        <v>0</v>
      </c>
      <c r="F1302" s="45">
        <v>0</v>
      </c>
      <c r="G1302" s="46"/>
    </row>
    <row r="1303" spans="1:7" x14ac:dyDescent="0.2">
      <c r="A1303">
        <v>1291</v>
      </c>
      <c r="B1303" s="33">
        <v>60414</v>
      </c>
      <c r="C1303" s="45">
        <v>0</v>
      </c>
      <c r="D1303" s="45">
        <v>19659</v>
      </c>
      <c r="E1303" s="45">
        <v>0</v>
      </c>
      <c r="F1303" s="45">
        <v>19818</v>
      </c>
      <c r="G1303" s="46"/>
    </row>
    <row r="1304" spans="1:7" x14ac:dyDescent="0.2">
      <c r="A1304">
        <v>1291</v>
      </c>
      <c r="B1304" s="33">
        <v>60415</v>
      </c>
      <c r="C1304" s="45">
        <v>58</v>
      </c>
      <c r="D1304" s="45">
        <v>0</v>
      </c>
      <c r="E1304" s="45">
        <v>58</v>
      </c>
      <c r="F1304" s="45">
        <v>0</v>
      </c>
      <c r="G1304" s="46"/>
    </row>
    <row r="1305" spans="1:7" x14ac:dyDescent="0.2">
      <c r="A1305">
        <v>1291</v>
      </c>
      <c r="B1305" s="33">
        <v>61901</v>
      </c>
      <c r="C1305" s="45">
        <v>0</v>
      </c>
      <c r="D1305" s="45">
        <v>0</v>
      </c>
      <c r="E1305" s="45">
        <v>0</v>
      </c>
      <c r="F1305" s="45">
        <v>0</v>
      </c>
      <c r="G1305" s="46"/>
    </row>
    <row r="1306" spans="1:7" x14ac:dyDescent="0.2">
      <c r="A1306">
        <v>1291</v>
      </c>
      <c r="B1306" s="33">
        <v>61902</v>
      </c>
      <c r="C1306" s="45">
        <v>0</v>
      </c>
      <c r="D1306" s="45">
        <v>0</v>
      </c>
      <c r="E1306" s="45">
        <v>0</v>
      </c>
      <c r="F1306" s="45">
        <v>0</v>
      </c>
      <c r="G1306" s="46"/>
    </row>
    <row r="1307" spans="1:7" x14ac:dyDescent="0.2">
      <c r="A1307">
        <v>1291</v>
      </c>
      <c r="B1307" s="33">
        <v>61903</v>
      </c>
      <c r="C1307" s="45">
        <v>0</v>
      </c>
      <c r="D1307" s="45">
        <v>0</v>
      </c>
      <c r="E1307" s="45">
        <v>0</v>
      </c>
      <c r="F1307" s="45">
        <v>0</v>
      </c>
      <c r="G1307" s="46"/>
    </row>
    <row r="1308" spans="1:7" x14ac:dyDescent="0.2">
      <c r="A1308">
        <v>1291</v>
      </c>
      <c r="B1308" s="33">
        <v>61904</v>
      </c>
      <c r="C1308" s="45">
        <v>4522</v>
      </c>
      <c r="D1308" s="45">
        <v>0</v>
      </c>
      <c r="E1308" s="45">
        <v>4522</v>
      </c>
      <c r="F1308" s="45">
        <v>0</v>
      </c>
      <c r="G1308" s="46"/>
    </row>
    <row r="1309" spans="1:7" x14ac:dyDescent="0.2">
      <c r="A1309">
        <v>1291</v>
      </c>
      <c r="B1309" s="33">
        <v>61905</v>
      </c>
      <c r="C1309" s="45">
        <v>0</v>
      </c>
      <c r="D1309" s="45">
        <v>0</v>
      </c>
      <c r="E1309" s="45">
        <v>0</v>
      </c>
      <c r="F1309" s="45">
        <v>0</v>
      </c>
      <c r="G1309" s="46"/>
    </row>
    <row r="1310" spans="1:7" x14ac:dyDescent="0.2">
      <c r="A1310">
        <v>1291</v>
      </c>
      <c r="B1310" s="33">
        <v>61906</v>
      </c>
      <c r="C1310" s="45">
        <v>0</v>
      </c>
      <c r="D1310" s="45">
        <v>0</v>
      </c>
      <c r="E1310" s="45">
        <v>0</v>
      </c>
      <c r="F1310" s="45">
        <v>0</v>
      </c>
      <c r="G1310" s="46"/>
    </row>
    <row r="1311" spans="1:7" x14ac:dyDescent="0.2">
      <c r="A1311">
        <v>1291</v>
      </c>
      <c r="B1311" s="33">
        <v>61907</v>
      </c>
      <c r="C1311" s="45">
        <v>0</v>
      </c>
      <c r="D1311" s="45">
        <v>0</v>
      </c>
      <c r="E1311" s="45">
        <v>0</v>
      </c>
      <c r="F1311" s="45">
        <v>0</v>
      </c>
      <c r="G1311" s="46"/>
    </row>
    <row r="1312" spans="1:7" x14ac:dyDescent="0.2">
      <c r="A1312">
        <v>1291</v>
      </c>
      <c r="B1312" s="33">
        <v>61908</v>
      </c>
      <c r="C1312" s="45">
        <v>0</v>
      </c>
      <c r="D1312" s="45">
        <v>0</v>
      </c>
      <c r="E1312" s="45">
        <v>0</v>
      </c>
      <c r="F1312" s="45">
        <v>0</v>
      </c>
      <c r="G1312" s="46"/>
    </row>
    <row r="1313" spans="1:7" x14ac:dyDescent="0.2">
      <c r="A1313">
        <v>1291</v>
      </c>
      <c r="B1313" s="33">
        <v>61909</v>
      </c>
      <c r="C1313" s="45">
        <v>0</v>
      </c>
      <c r="D1313" s="45">
        <v>0</v>
      </c>
      <c r="E1313" s="45">
        <v>0</v>
      </c>
      <c r="F1313" s="45">
        <v>0</v>
      </c>
      <c r="G1313" s="46"/>
    </row>
    <row r="1314" spans="1:7" x14ac:dyDescent="0.2">
      <c r="A1314">
        <v>1291</v>
      </c>
      <c r="B1314" s="33">
        <v>61910</v>
      </c>
      <c r="C1314" s="45">
        <v>0</v>
      </c>
      <c r="D1314" s="45">
        <v>1059</v>
      </c>
      <c r="E1314" s="45">
        <v>0</v>
      </c>
      <c r="F1314" s="45">
        <v>1109</v>
      </c>
      <c r="G1314" s="46"/>
    </row>
    <row r="1315" spans="1:7" x14ac:dyDescent="0.2">
      <c r="A1315">
        <v>1291</v>
      </c>
      <c r="B1315" s="33">
        <v>61911</v>
      </c>
      <c r="C1315" s="45">
        <v>0</v>
      </c>
      <c r="D1315" s="45">
        <v>0</v>
      </c>
      <c r="E1315" s="45">
        <v>0</v>
      </c>
      <c r="F1315" s="45">
        <v>0</v>
      </c>
      <c r="G1315" s="46"/>
    </row>
    <row r="1316" spans="1:7" x14ac:dyDescent="0.2">
      <c r="A1316">
        <v>1291</v>
      </c>
      <c r="B1316" s="33">
        <v>61912</v>
      </c>
      <c r="C1316" s="45">
        <v>0</v>
      </c>
      <c r="D1316" s="45">
        <v>2597</v>
      </c>
      <c r="E1316" s="45">
        <v>0</v>
      </c>
      <c r="F1316" s="45">
        <v>2560</v>
      </c>
      <c r="G1316" s="46"/>
    </row>
    <row r="1317" spans="1:7" x14ac:dyDescent="0.2">
      <c r="A1317">
        <v>1291</v>
      </c>
      <c r="B1317" s="33">
        <v>62001</v>
      </c>
      <c r="C1317" s="45">
        <v>60163</v>
      </c>
      <c r="D1317" s="45">
        <v>0</v>
      </c>
      <c r="E1317" s="45">
        <v>60163</v>
      </c>
      <c r="F1317" s="45">
        <v>0</v>
      </c>
      <c r="G1317" s="46"/>
    </row>
    <row r="1318" spans="1:7" x14ac:dyDescent="0.2">
      <c r="A1318">
        <v>1291</v>
      </c>
      <c r="B1318" s="33">
        <v>62002</v>
      </c>
      <c r="C1318" s="45">
        <v>0</v>
      </c>
      <c r="D1318" s="45">
        <v>60163</v>
      </c>
      <c r="E1318" s="45">
        <v>0</v>
      </c>
      <c r="F1318" s="45">
        <v>60163</v>
      </c>
      <c r="G1318" s="46"/>
    </row>
    <row r="1319" spans="1:7" x14ac:dyDescent="0.2">
      <c r="A1319">
        <v>1291</v>
      </c>
      <c r="B1319" s="33">
        <v>62101</v>
      </c>
      <c r="C1319" s="45">
        <v>0</v>
      </c>
      <c r="D1319" s="45">
        <v>0</v>
      </c>
      <c r="E1319" s="45">
        <v>0</v>
      </c>
      <c r="F1319" s="45">
        <v>0</v>
      </c>
      <c r="G1319" s="46"/>
    </row>
    <row r="1320" spans="1:7" x14ac:dyDescent="0.2">
      <c r="A1320">
        <v>1291</v>
      </c>
      <c r="B1320" s="33">
        <v>62102</v>
      </c>
      <c r="C1320" s="45">
        <v>0</v>
      </c>
      <c r="D1320" s="45">
        <v>0</v>
      </c>
      <c r="E1320" s="45">
        <v>0</v>
      </c>
      <c r="F1320" s="45">
        <v>0</v>
      </c>
      <c r="G1320" s="46"/>
    </row>
    <row r="1321" spans="1:7" x14ac:dyDescent="0.2">
      <c r="A1321">
        <v>1291</v>
      </c>
      <c r="B1321" s="33">
        <v>62103</v>
      </c>
      <c r="C1321" s="45">
        <v>0</v>
      </c>
      <c r="D1321" s="45">
        <v>0</v>
      </c>
      <c r="E1321" s="45">
        <v>0</v>
      </c>
      <c r="F1321" s="45">
        <v>0</v>
      </c>
      <c r="G1321" s="46"/>
    </row>
    <row r="1322" spans="1:7" x14ac:dyDescent="0.2">
      <c r="A1322">
        <v>598</v>
      </c>
      <c r="B1322" s="33">
        <v>60401</v>
      </c>
      <c r="C1322" s="45">
        <v>53746</v>
      </c>
      <c r="D1322" s="45">
        <v>0</v>
      </c>
      <c r="E1322" s="45">
        <v>37308</v>
      </c>
      <c r="F1322" s="45">
        <v>0</v>
      </c>
      <c r="G1322" s="46"/>
    </row>
    <row r="1323" spans="1:7" x14ac:dyDescent="0.2">
      <c r="A1323">
        <v>598</v>
      </c>
      <c r="B1323" s="33">
        <v>60404</v>
      </c>
      <c r="C1323" s="45">
        <v>0</v>
      </c>
      <c r="D1323" s="45">
        <v>0</v>
      </c>
      <c r="E1323" s="45">
        <v>0</v>
      </c>
      <c r="F1323" s="45">
        <v>0</v>
      </c>
      <c r="G1323" s="46"/>
    </row>
    <row r="1324" spans="1:7" x14ac:dyDescent="0.2">
      <c r="A1324">
        <v>598</v>
      </c>
      <c r="B1324" s="33">
        <v>60405</v>
      </c>
      <c r="C1324" s="45">
        <v>0</v>
      </c>
      <c r="D1324" s="45">
        <v>2</v>
      </c>
      <c r="E1324" s="45">
        <v>0</v>
      </c>
      <c r="F1324" s="45">
        <v>0</v>
      </c>
      <c r="G1324" s="46"/>
    </row>
    <row r="1325" spans="1:7" x14ac:dyDescent="0.2">
      <c r="A1325">
        <v>598</v>
      </c>
      <c r="B1325" s="33">
        <v>60414</v>
      </c>
      <c r="C1325" s="45">
        <v>0</v>
      </c>
      <c r="D1325" s="45">
        <v>30532</v>
      </c>
      <c r="E1325" s="45">
        <v>0</v>
      </c>
      <c r="F1325" s="45">
        <v>24821</v>
      </c>
      <c r="G1325" s="46"/>
    </row>
    <row r="1326" spans="1:7" x14ac:dyDescent="0.2">
      <c r="A1326">
        <v>598</v>
      </c>
      <c r="B1326" s="33">
        <v>60415</v>
      </c>
      <c r="C1326" s="45">
        <v>0</v>
      </c>
      <c r="D1326" s="45">
        <v>0</v>
      </c>
      <c r="E1326" s="45">
        <v>0</v>
      </c>
      <c r="F1326" s="45">
        <v>0</v>
      </c>
      <c r="G1326" s="46"/>
    </row>
    <row r="1327" spans="1:7" x14ac:dyDescent="0.2">
      <c r="A1327">
        <v>598</v>
      </c>
      <c r="B1327" s="33">
        <v>61901</v>
      </c>
      <c r="C1327" s="45">
        <v>0</v>
      </c>
      <c r="D1327" s="45">
        <v>0</v>
      </c>
      <c r="E1327" s="45">
        <v>0</v>
      </c>
      <c r="F1327" s="45">
        <v>0</v>
      </c>
      <c r="G1327" s="46"/>
    </row>
    <row r="1328" spans="1:7" x14ac:dyDescent="0.2">
      <c r="A1328">
        <v>598</v>
      </c>
      <c r="B1328" s="33">
        <v>61902</v>
      </c>
      <c r="C1328" s="45">
        <v>0</v>
      </c>
      <c r="D1328" s="45">
        <v>0</v>
      </c>
      <c r="E1328" s="45">
        <v>0</v>
      </c>
      <c r="F1328" s="45">
        <v>0</v>
      </c>
      <c r="G1328" s="46"/>
    </row>
    <row r="1329" spans="1:7" x14ac:dyDescent="0.2">
      <c r="A1329">
        <v>598</v>
      </c>
      <c r="B1329" s="33">
        <v>61903</v>
      </c>
      <c r="C1329" s="45">
        <v>0</v>
      </c>
      <c r="D1329" s="45">
        <v>0</v>
      </c>
      <c r="E1329" s="45">
        <v>0</v>
      </c>
      <c r="F1329" s="45">
        <v>0</v>
      </c>
      <c r="G1329" s="46"/>
    </row>
    <row r="1330" spans="1:7" x14ac:dyDescent="0.2">
      <c r="A1330">
        <v>598</v>
      </c>
      <c r="B1330" s="33">
        <v>61904</v>
      </c>
      <c r="C1330" s="45">
        <v>0</v>
      </c>
      <c r="D1330" s="45">
        <v>0</v>
      </c>
      <c r="E1330" s="45">
        <v>0</v>
      </c>
      <c r="F1330" s="45">
        <v>0</v>
      </c>
      <c r="G1330" s="46"/>
    </row>
    <row r="1331" spans="1:7" x14ac:dyDescent="0.2">
      <c r="A1331">
        <v>598</v>
      </c>
      <c r="B1331" s="33">
        <v>61905</v>
      </c>
      <c r="C1331" s="45">
        <v>0</v>
      </c>
      <c r="D1331" s="45">
        <v>0</v>
      </c>
      <c r="E1331" s="45">
        <v>0</v>
      </c>
      <c r="F1331" s="45">
        <v>0</v>
      </c>
      <c r="G1331" s="46"/>
    </row>
    <row r="1332" spans="1:7" x14ac:dyDescent="0.2">
      <c r="A1332">
        <v>598</v>
      </c>
      <c r="B1332" s="33">
        <v>61906</v>
      </c>
      <c r="C1332" s="45">
        <v>0</v>
      </c>
      <c r="D1332" s="45">
        <v>0</v>
      </c>
      <c r="E1332" s="45">
        <v>0</v>
      </c>
      <c r="F1332" s="45">
        <v>0</v>
      </c>
      <c r="G1332" s="46"/>
    </row>
    <row r="1333" spans="1:7" x14ac:dyDescent="0.2">
      <c r="A1333">
        <v>598</v>
      </c>
      <c r="B1333" s="33">
        <v>61907</v>
      </c>
      <c r="C1333" s="45">
        <v>0</v>
      </c>
      <c r="D1333" s="45">
        <v>0</v>
      </c>
      <c r="E1333" s="45">
        <v>0</v>
      </c>
      <c r="F1333" s="45">
        <v>0</v>
      </c>
      <c r="G1333" s="46"/>
    </row>
    <row r="1334" spans="1:7" x14ac:dyDescent="0.2">
      <c r="A1334">
        <v>598</v>
      </c>
      <c r="B1334" s="33">
        <v>61908</v>
      </c>
      <c r="C1334" s="45">
        <v>0</v>
      </c>
      <c r="D1334" s="45">
        <v>0</v>
      </c>
      <c r="E1334" s="45">
        <v>0</v>
      </c>
      <c r="F1334" s="45">
        <v>0</v>
      </c>
      <c r="G1334" s="46"/>
    </row>
    <row r="1335" spans="1:7" x14ac:dyDescent="0.2">
      <c r="A1335">
        <v>598</v>
      </c>
      <c r="B1335" s="33">
        <v>61909</v>
      </c>
      <c r="C1335" s="45">
        <v>0</v>
      </c>
      <c r="D1335" s="45">
        <v>0</v>
      </c>
      <c r="E1335" s="45">
        <v>0</v>
      </c>
      <c r="F1335" s="45">
        <v>0</v>
      </c>
      <c r="G1335" s="46"/>
    </row>
    <row r="1336" spans="1:7" x14ac:dyDescent="0.2">
      <c r="A1336">
        <v>598</v>
      </c>
      <c r="B1336" s="33">
        <v>61910</v>
      </c>
      <c r="C1336" s="45">
        <v>0</v>
      </c>
      <c r="D1336" s="45">
        <v>0</v>
      </c>
      <c r="E1336" s="45">
        <v>0</v>
      </c>
      <c r="F1336" s="45">
        <v>0</v>
      </c>
      <c r="G1336" s="46"/>
    </row>
    <row r="1337" spans="1:7" x14ac:dyDescent="0.2">
      <c r="A1337">
        <v>598</v>
      </c>
      <c r="B1337" s="33">
        <v>61911</v>
      </c>
      <c r="C1337" s="45">
        <v>0</v>
      </c>
      <c r="D1337" s="45">
        <v>0</v>
      </c>
      <c r="E1337" s="45">
        <v>0</v>
      </c>
      <c r="F1337" s="45">
        <v>0</v>
      </c>
      <c r="G1337" s="46"/>
    </row>
    <row r="1338" spans="1:7" x14ac:dyDescent="0.2">
      <c r="A1338">
        <v>598</v>
      </c>
      <c r="B1338" s="33">
        <v>61912</v>
      </c>
      <c r="C1338" s="45">
        <v>0</v>
      </c>
      <c r="D1338" s="45">
        <v>0</v>
      </c>
      <c r="E1338" s="45">
        <v>0</v>
      </c>
      <c r="F1338" s="45">
        <v>0</v>
      </c>
      <c r="G1338" s="46"/>
    </row>
    <row r="1339" spans="1:7" x14ac:dyDescent="0.2">
      <c r="A1339">
        <v>598</v>
      </c>
      <c r="B1339" s="33">
        <v>62001</v>
      </c>
      <c r="C1339" s="45">
        <v>34625</v>
      </c>
      <c r="D1339" s="45">
        <v>0</v>
      </c>
      <c r="E1339" s="45">
        <v>33453</v>
      </c>
      <c r="F1339" s="45">
        <v>0</v>
      </c>
      <c r="G1339" s="46"/>
    </row>
    <row r="1340" spans="1:7" x14ac:dyDescent="0.2">
      <c r="A1340">
        <v>598</v>
      </c>
      <c r="B1340" s="33">
        <v>62002</v>
      </c>
      <c r="C1340" s="45">
        <v>0</v>
      </c>
      <c r="D1340" s="45">
        <v>7341</v>
      </c>
      <c r="E1340" s="45">
        <v>0</v>
      </c>
      <c r="F1340" s="45">
        <v>8151</v>
      </c>
      <c r="G1340" s="46"/>
    </row>
    <row r="1341" spans="1:7" x14ac:dyDescent="0.2">
      <c r="A1341">
        <v>598</v>
      </c>
      <c r="B1341" s="33">
        <v>62101</v>
      </c>
      <c r="C1341" s="45">
        <v>0</v>
      </c>
      <c r="D1341" s="45">
        <v>0</v>
      </c>
      <c r="E1341" s="45">
        <v>0</v>
      </c>
      <c r="F1341" s="45">
        <v>0</v>
      </c>
      <c r="G1341" s="46"/>
    </row>
    <row r="1342" spans="1:7" x14ac:dyDescent="0.2">
      <c r="A1342">
        <v>598</v>
      </c>
      <c r="B1342" s="33">
        <v>62102</v>
      </c>
      <c r="C1342" s="45">
        <v>0</v>
      </c>
      <c r="D1342" s="45">
        <v>0</v>
      </c>
      <c r="E1342" s="45">
        <v>0</v>
      </c>
      <c r="F1342" s="45">
        <v>0</v>
      </c>
      <c r="G1342" s="46"/>
    </row>
    <row r="1343" spans="1:7" x14ac:dyDescent="0.2">
      <c r="A1343">
        <v>598</v>
      </c>
      <c r="B1343" s="33">
        <v>62103</v>
      </c>
      <c r="C1343" s="45">
        <v>0</v>
      </c>
      <c r="D1343" s="45">
        <v>0</v>
      </c>
      <c r="E1343" s="45">
        <v>0</v>
      </c>
      <c r="F1343" s="45">
        <v>0</v>
      </c>
      <c r="G1343" s="46"/>
    </row>
    <row r="1344" spans="1:7" x14ac:dyDescent="0.2">
      <c r="A1344">
        <v>524</v>
      </c>
      <c r="B1344" s="33">
        <v>60401</v>
      </c>
      <c r="C1344" s="45">
        <v>211059</v>
      </c>
      <c r="D1344" s="45">
        <v>0</v>
      </c>
      <c r="E1344" s="45">
        <v>208604</v>
      </c>
      <c r="F1344" s="45">
        <v>0</v>
      </c>
      <c r="G1344" s="46"/>
    </row>
    <row r="1345" spans="1:7" x14ac:dyDescent="0.2">
      <c r="A1345">
        <v>524</v>
      </c>
      <c r="B1345" s="33">
        <v>60404</v>
      </c>
      <c r="C1345" s="45">
        <v>17420</v>
      </c>
      <c r="D1345" s="45">
        <v>0</v>
      </c>
      <c r="E1345" s="45">
        <v>15815</v>
      </c>
      <c r="F1345" s="45">
        <v>0</v>
      </c>
      <c r="G1345" s="46"/>
    </row>
    <row r="1346" spans="1:7" x14ac:dyDescent="0.2">
      <c r="A1346">
        <v>524</v>
      </c>
      <c r="B1346" s="33">
        <v>60405</v>
      </c>
      <c r="C1346" s="45">
        <v>0</v>
      </c>
      <c r="D1346" s="45">
        <v>0</v>
      </c>
      <c r="E1346" s="45">
        <v>0</v>
      </c>
      <c r="F1346" s="45">
        <v>0</v>
      </c>
      <c r="G1346" s="46"/>
    </row>
    <row r="1347" spans="1:7" x14ac:dyDescent="0.2">
      <c r="A1347">
        <v>524</v>
      </c>
      <c r="B1347" s="33">
        <v>60414</v>
      </c>
      <c r="C1347" s="45">
        <v>0</v>
      </c>
      <c r="D1347" s="45">
        <v>72717</v>
      </c>
      <c r="E1347" s="45">
        <v>0</v>
      </c>
      <c r="F1347" s="45">
        <v>73797</v>
      </c>
      <c r="G1347" s="46"/>
    </row>
    <row r="1348" spans="1:7" x14ac:dyDescent="0.2">
      <c r="A1348">
        <v>524</v>
      </c>
      <c r="B1348" s="33">
        <v>60415</v>
      </c>
      <c r="C1348" s="45">
        <v>0</v>
      </c>
      <c r="D1348" s="45">
        <v>0</v>
      </c>
      <c r="E1348" s="45">
        <v>0</v>
      </c>
      <c r="F1348" s="45">
        <v>0</v>
      </c>
      <c r="G1348" s="46"/>
    </row>
    <row r="1349" spans="1:7" x14ac:dyDescent="0.2">
      <c r="A1349">
        <v>524</v>
      </c>
      <c r="B1349" s="33">
        <v>61901</v>
      </c>
      <c r="C1349" s="45">
        <v>0</v>
      </c>
      <c r="D1349" s="45">
        <v>0</v>
      </c>
      <c r="E1349" s="45">
        <v>0</v>
      </c>
      <c r="F1349" s="45">
        <v>0</v>
      </c>
      <c r="G1349" s="46"/>
    </row>
    <row r="1350" spans="1:7" x14ac:dyDescent="0.2">
      <c r="A1350">
        <v>524</v>
      </c>
      <c r="B1350" s="33">
        <v>61902</v>
      </c>
      <c r="C1350" s="45">
        <v>0</v>
      </c>
      <c r="D1350" s="45">
        <v>0</v>
      </c>
      <c r="E1350" s="45">
        <v>0</v>
      </c>
      <c r="F1350" s="45">
        <v>0</v>
      </c>
      <c r="G1350" s="46"/>
    </row>
    <row r="1351" spans="1:7" x14ac:dyDescent="0.2">
      <c r="A1351">
        <v>524</v>
      </c>
      <c r="B1351" s="33">
        <v>61903</v>
      </c>
      <c r="C1351" s="45">
        <v>0</v>
      </c>
      <c r="D1351" s="45">
        <v>0</v>
      </c>
      <c r="E1351" s="45">
        <v>0</v>
      </c>
      <c r="F1351" s="45">
        <v>0</v>
      </c>
      <c r="G1351" s="46"/>
    </row>
    <row r="1352" spans="1:7" x14ac:dyDescent="0.2">
      <c r="A1352">
        <v>524</v>
      </c>
      <c r="B1352" s="33">
        <v>61904</v>
      </c>
      <c r="C1352" s="45">
        <v>0</v>
      </c>
      <c r="D1352" s="45">
        <v>0</v>
      </c>
      <c r="E1352" s="45">
        <v>0</v>
      </c>
      <c r="F1352" s="45">
        <v>0</v>
      </c>
      <c r="G1352" s="46"/>
    </row>
    <row r="1353" spans="1:7" x14ac:dyDescent="0.2">
      <c r="A1353">
        <v>524</v>
      </c>
      <c r="B1353" s="33">
        <v>61905</v>
      </c>
      <c r="C1353" s="45">
        <v>0</v>
      </c>
      <c r="D1353" s="45">
        <v>0</v>
      </c>
      <c r="E1353" s="45">
        <v>0</v>
      </c>
      <c r="F1353" s="45">
        <v>0</v>
      </c>
      <c r="G1353" s="46"/>
    </row>
    <row r="1354" spans="1:7" x14ac:dyDescent="0.2">
      <c r="A1354">
        <v>524</v>
      </c>
      <c r="B1354" s="33">
        <v>61906</v>
      </c>
      <c r="C1354" s="45">
        <v>0</v>
      </c>
      <c r="D1354" s="45">
        <v>0</v>
      </c>
      <c r="E1354" s="45">
        <v>0</v>
      </c>
      <c r="F1354" s="45">
        <v>0</v>
      </c>
      <c r="G1354" s="46"/>
    </row>
    <row r="1355" spans="1:7" x14ac:dyDescent="0.2">
      <c r="A1355">
        <v>524</v>
      </c>
      <c r="B1355" s="33">
        <v>61907</v>
      </c>
      <c r="C1355" s="45">
        <v>0</v>
      </c>
      <c r="D1355" s="45">
        <v>0</v>
      </c>
      <c r="E1355" s="45">
        <v>0</v>
      </c>
      <c r="F1355" s="45">
        <v>0</v>
      </c>
      <c r="G1355" s="46"/>
    </row>
    <row r="1356" spans="1:7" x14ac:dyDescent="0.2">
      <c r="A1356">
        <v>524</v>
      </c>
      <c r="B1356" s="33">
        <v>61908</v>
      </c>
      <c r="C1356" s="45">
        <v>0</v>
      </c>
      <c r="D1356" s="45">
        <v>0</v>
      </c>
      <c r="E1356" s="45">
        <v>0</v>
      </c>
      <c r="F1356" s="45">
        <v>0</v>
      </c>
      <c r="G1356" s="46"/>
    </row>
    <row r="1357" spans="1:7" x14ac:dyDescent="0.2">
      <c r="A1357">
        <v>524</v>
      </c>
      <c r="B1357" s="33">
        <v>61909</v>
      </c>
      <c r="C1357" s="45">
        <v>0</v>
      </c>
      <c r="D1357" s="45">
        <v>0</v>
      </c>
      <c r="E1357" s="45">
        <v>0</v>
      </c>
      <c r="F1357" s="45">
        <v>0</v>
      </c>
      <c r="G1357" s="46"/>
    </row>
    <row r="1358" spans="1:7" x14ac:dyDescent="0.2">
      <c r="A1358">
        <v>524</v>
      </c>
      <c r="B1358" s="33">
        <v>61910</v>
      </c>
      <c r="C1358" s="45">
        <v>0</v>
      </c>
      <c r="D1358" s="45">
        <v>0</v>
      </c>
      <c r="E1358" s="45">
        <v>0</v>
      </c>
      <c r="F1358" s="45">
        <v>0</v>
      </c>
      <c r="G1358" s="46"/>
    </row>
    <row r="1359" spans="1:7" x14ac:dyDescent="0.2">
      <c r="A1359">
        <v>524</v>
      </c>
      <c r="B1359" s="33">
        <v>61911</v>
      </c>
      <c r="C1359" s="45">
        <v>0</v>
      </c>
      <c r="D1359" s="45">
        <v>0</v>
      </c>
      <c r="E1359" s="45">
        <v>0</v>
      </c>
      <c r="F1359" s="45">
        <v>0</v>
      </c>
      <c r="G1359" s="46"/>
    </row>
    <row r="1360" spans="1:7" x14ac:dyDescent="0.2">
      <c r="A1360">
        <v>524</v>
      </c>
      <c r="B1360" s="33">
        <v>61912</v>
      </c>
      <c r="C1360" s="45">
        <v>0</v>
      </c>
      <c r="D1360" s="45">
        <v>0</v>
      </c>
      <c r="E1360" s="45">
        <v>0</v>
      </c>
      <c r="F1360" s="45">
        <v>0</v>
      </c>
      <c r="G1360" s="46"/>
    </row>
    <row r="1361" spans="1:7" x14ac:dyDescent="0.2">
      <c r="A1361">
        <v>524</v>
      </c>
      <c r="B1361" s="33">
        <v>62001</v>
      </c>
      <c r="C1361" s="45">
        <v>58603</v>
      </c>
      <c r="D1361" s="45">
        <v>0</v>
      </c>
      <c r="E1361" s="45">
        <v>57813</v>
      </c>
      <c r="F1361" s="45">
        <v>0</v>
      </c>
      <c r="G1361" s="46"/>
    </row>
    <row r="1362" spans="1:7" x14ac:dyDescent="0.2">
      <c r="A1362">
        <v>524</v>
      </c>
      <c r="B1362" s="33">
        <v>62002</v>
      </c>
      <c r="C1362" s="45">
        <v>0</v>
      </c>
      <c r="D1362" s="45">
        <v>295</v>
      </c>
      <c r="E1362" s="45">
        <v>0</v>
      </c>
      <c r="F1362" s="45">
        <v>295</v>
      </c>
      <c r="G1362" s="46"/>
    </row>
    <row r="1363" spans="1:7" x14ac:dyDescent="0.2">
      <c r="A1363">
        <v>524</v>
      </c>
      <c r="B1363" s="33">
        <v>62101</v>
      </c>
      <c r="C1363" s="45">
        <v>1498</v>
      </c>
      <c r="D1363" s="45">
        <v>0</v>
      </c>
      <c r="E1363" s="45">
        <v>1498</v>
      </c>
      <c r="F1363" s="45">
        <v>0</v>
      </c>
      <c r="G1363" s="46"/>
    </row>
    <row r="1364" spans="1:7" x14ac:dyDescent="0.2">
      <c r="A1364">
        <v>524</v>
      </c>
      <c r="B1364" s="33">
        <v>62102</v>
      </c>
      <c r="C1364" s="45">
        <v>48</v>
      </c>
      <c r="D1364" s="45">
        <v>0</v>
      </c>
      <c r="E1364" s="45">
        <v>48</v>
      </c>
      <c r="F1364" s="45">
        <v>0</v>
      </c>
      <c r="G1364" s="46"/>
    </row>
    <row r="1365" spans="1:7" x14ac:dyDescent="0.2">
      <c r="A1365">
        <v>524</v>
      </c>
      <c r="B1365" s="33">
        <v>62103</v>
      </c>
      <c r="C1365" s="45">
        <v>0</v>
      </c>
      <c r="D1365" s="45">
        <v>0</v>
      </c>
      <c r="E1365" s="45">
        <v>0</v>
      </c>
      <c r="F1365" s="45">
        <v>0</v>
      </c>
      <c r="G1365" s="46"/>
    </row>
    <row r="1366" spans="1:7" x14ac:dyDescent="0.2">
      <c r="A1366">
        <v>2</v>
      </c>
      <c r="B1366" s="33">
        <v>60401</v>
      </c>
      <c r="C1366" s="45">
        <v>5406</v>
      </c>
      <c r="D1366" s="45">
        <v>0</v>
      </c>
      <c r="E1366" s="45">
        <v>5406</v>
      </c>
      <c r="F1366" s="45">
        <v>0</v>
      </c>
      <c r="G1366" s="46"/>
    </row>
    <row r="1367" spans="1:7" x14ac:dyDescent="0.2">
      <c r="A1367">
        <v>2</v>
      </c>
      <c r="B1367" s="33">
        <v>60404</v>
      </c>
      <c r="C1367" s="45">
        <v>0</v>
      </c>
      <c r="D1367" s="45">
        <v>0</v>
      </c>
      <c r="E1367" s="45">
        <v>0</v>
      </c>
      <c r="F1367" s="45">
        <v>0</v>
      </c>
      <c r="G1367" s="46"/>
    </row>
    <row r="1368" spans="1:7" x14ac:dyDescent="0.2">
      <c r="A1368">
        <v>2</v>
      </c>
      <c r="B1368" s="33">
        <v>60405</v>
      </c>
      <c r="C1368" s="45">
        <v>0</v>
      </c>
      <c r="D1368" s="45">
        <v>0</v>
      </c>
      <c r="E1368" s="45">
        <v>0</v>
      </c>
      <c r="F1368" s="45">
        <v>0</v>
      </c>
      <c r="G1368" s="46"/>
    </row>
    <row r="1369" spans="1:7" x14ac:dyDescent="0.2">
      <c r="A1369">
        <v>2</v>
      </c>
      <c r="B1369" s="33">
        <v>60414</v>
      </c>
      <c r="C1369" s="45">
        <v>0</v>
      </c>
      <c r="D1369" s="45">
        <v>4282</v>
      </c>
      <c r="E1369" s="45">
        <v>0</v>
      </c>
      <c r="F1369" s="45">
        <v>4460</v>
      </c>
      <c r="G1369" s="46"/>
    </row>
    <row r="1370" spans="1:7" x14ac:dyDescent="0.2">
      <c r="A1370">
        <v>2</v>
      </c>
      <c r="B1370" s="33">
        <v>60415</v>
      </c>
      <c r="C1370" s="45">
        <v>0</v>
      </c>
      <c r="D1370" s="45">
        <v>0</v>
      </c>
      <c r="E1370" s="45">
        <v>0</v>
      </c>
      <c r="F1370" s="45">
        <v>0</v>
      </c>
      <c r="G1370" s="46"/>
    </row>
    <row r="1371" spans="1:7" x14ac:dyDescent="0.2">
      <c r="A1371">
        <v>2</v>
      </c>
      <c r="B1371" s="33">
        <v>61901</v>
      </c>
      <c r="C1371" s="45">
        <v>0</v>
      </c>
      <c r="D1371" s="45">
        <v>0</v>
      </c>
      <c r="E1371" s="45">
        <v>0</v>
      </c>
      <c r="F1371" s="45">
        <v>0</v>
      </c>
      <c r="G1371" s="46"/>
    </row>
    <row r="1372" spans="1:7" x14ac:dyDescent="0.2">
      <c r="A1372">
        <v>2</v>
      </c>
      <c r="B1372" s="33">
        <v>61902</v>
      </c>
      <c r="C1372" s="45">
        <v>0</v>
      </c>
      <c r="D1372" s="45">
        <v>0</v>
      </c>
      <c r="E1372" s="45">
        <v>0</v>
      </c>
      <c r="F1372" s="45">
        <v>0</v>
      </c>
      <c r="G1372" s="46"/>
    </row>
    <row r="1373" spans="1:7" x14ac:dyDescent="0.2">
      <c r="A1373">
        <v>2</v>
      </c>
      <c r="B1373" s="33">
        <v>61903</v>
      </c>
      <c r="C1373" s="45">
        <v>0</v>
      </c>
      <c r="D1373" s="45">
        <v>0</v>
      </c>
      <c r="E1373" s="45">
        <v>0</v>
      </c>
      <c r="F1373" s="45">
        <v>0</v>
      </c>
      <c r="G1373" s="46"/>
    </row>
    <row r="1374" spans="1:7" x14ac:dyDescent="0.2">
      <c r="A1374">
        <v>2</v>
      </c>
      <c r="B1374" s="33">
        <v>61904</v>
      </c>
      <c r="C1374" s="45">
        <v>0</v>
      </c>
      <c r="D1374" s="45">
        <v>0</v>
      </c>
      <c r="E1374" s="45">
        <v>0</v>
      </c>
      <c r="F1374" s="45">
        <v>0</v>
      </c>
      <c r="G1374" s="46"/>
    </row>
    <row r="1375" spans="1:7" x14ac:dyDescent="0.2">
      <c r="A1375">
        <v>2</v>
      </c>
      <c r="B1375" s="33">
        <v>61905</v>
      </c>
      <c r="C1375" s="45">
        <v>455468</v>
      </c>
      <c r="D1375" s="45">
        <v>0</v>
      </c>
      <c r="E1375" s="45">
        <v>452870</v>
      </c>
      <c r="F1375" s="45">
        <v>0</v>
      </c>
      <c r="G1375" s="46"/>
    </row>
    <row r="1376" spans="1:7" x14ac:dyDescent="0.2">
      <c r="A1376">
        <v>2</v>
      </c>
      <c r="B1376" s="33">
        <v>61906</v>
      </c>
      <c r="C1376" s="45">
        <v>0</v>
      </c>
      <c r="D1376" s="45">
        <v>0</v>
      </c>
      <c r="E1376" s="45">
        <v>0</v>
      </c>
      <c r="F1376" s="45">
        <v>0</v>
      </c>
      <c r="G1376" s="46"/>
    </row>
    <row r="1377" spans="1:7" x14ac:dyDescent="0.2">
      <c r="A1377">
        <v>2</v>
      </c>
      <c r="B1377" s="33">
        <v>61907</v>
      </c>
      <c r="C1377" s="45">
        <v>0</v>
      </c>
      <c r="D1377" s="45">
        <v>0</v>
      </c>
      <c r="E1377" s="45">
        <v>0</v>
      </c>
      <c r="F1377" s="45">
        <v>0</v>
      </c>
      <c r="G1377" s="46"/>
    </row>
    <row r="1378" spans="1:7" x14ac:dyDescent="0.2">
      <c r="A1378">
        <v>2</v>
      </c>
      <c r="B1378" s="33">
        <v>61908</v>
      </c>
      <c r="C1378" s="45">
        <v>6592</v>
      </c>
      <c r="D1378" s="45">
        <v>0</v>
      </c>
      <c r="E1378" s="45">
        <v>5500</v>
      </c>
      <c r="F1378" s="45">
        <v>0</v>
      </c>
      <c r="G1378" s="46"/>
    </row>
    <row r="1379" spans="1:7" x14ac:dyDescent="0.2">
      <c r="A1379">
        <v>2</v>
      </c>
      <c r="B1379" s="33">
        <v>61909</v>
      </c>
      <c r="C1379" s="45">
        <v>0</v>
      </c>
      <c r="D1379" s="45">
        <v>0</v>
      </c>
      <c r="E1379" s="45">
        <v>0</v>
      </c>
      <c r="F1379" s="45">
        <v>0</v>
      </c>
      <c r="G1379" s="46"/>
    </row>
    <row r="1380" spans="1:7" x14ac:dyDescent="0.2">
      <c r="A1380">
        <v>2</v>
      </c>
      <c r="B1380" s="33">
        <v>61910</v>
      </c>
      <c r="C1380" s="45">
        <v>0</v>
      </c>
      <c r="D1380" s="45">
        <v>0</v>
      </c>
      <c r="E1380" s="45">
        <v>0</v>
      </c>
      <c r="F1380" s="45">
        <v>0</v>
      </c>
      <c r="G1380" s="46"/>
    </row>
    <row r="1381" spans="1:7" x14ac:dyDescent="0.2">
      <c r="A1381">
        <v>2</v>
      </c>
      <c r="B1381" s="33">
        <v>61911</v>
      </c>
      <c r="C1381" s="45">
        <v>0</v>
      </c>
      <c r="D1381" s="45">
        <v>0</v>
      </c>
      <c r="E1381" s="45">
        <v>0</v>
      </c>
      <c r="F1381" s="45">
        <v>0</v>
      </c>
      <c r="G1381" s="46"/>
    </row>
    <row r="1382" spans="1:7" x14ac:dyDescent="0.2">
      <c r="A1382">
        <v>2</v>
      </c>
      <c r="B1382" s="33">
        <v>61912</v>
      </c>
      <c r="C1382" s="45">
        <v>0</v>
      </c>
      <c r="D1382" s="45">
        <v>0</v>
      </c>
      <c r="E1382" s="45">
        <v>0</v>
      </c>
      <c r="F1382" s="45">
        <v>0</v>
      </c>
      <c r="G1382" s="46"/>
    </row>
    <row r="1383" spans="1:7" x14ac:dyDescent="0.2">
      <c r="A1383">
        <v>2</v>
      </c>
      <c r="B1383" s="33">
        <v>62001</v>
      </c>
      <c r="C1383" s="45">
        <v>14370</v>
      </c>
      <c r="D1383" s="45">
        <v>0</v>
      </c>
      <c r="E1383" s="45">
        <v>14370</v>
      </c>
      <c r="F1383" s="45">
        <v>0</v>
      </c>
      <c r="G1383" s="46"/>
    </row>
    <row r="1384" spans="1:7" x14ac:dyDescent="0.2">
      <c r="A1384">
        <v>2</v>
      </c>
      <c r="B1384" s="33">
        <v>62002</v>
      </c>
      <c r="C1384" s="45">
        <v>0</v>
      </c>
      <c r="D1384" s="45">
        <v>2874</v>
      </c>
      <c r="E1384" s="45">
        <v>0</v>
      </c>
      <c r="F1384" s="45">
        <v>5030</v>
      </c>
      <c r="G1384" s="46"/>
    </row>
    <row r="1385" spans="1:7" x14ac:dyDescent="0.2">
      <c r="A1385">
        <v>2</v>
      </c>
      <c r="B1385" s="33">
        <v>62101</v>
      </c>
      <c r="C1385" s="45">
        <v>0</v>
      </c>
      <c r="D1385" s="45">
        <v>0</v>
      </c>
      <c r="E1385" s="45">
        <v>0</v>
      </c>
      <c r="F1385" s="45">
        <v>0</v>
      </c>
      <c r="G1385" s="46"/>
    </row>
    <row r="1386" spans="1:7" x14ac:dyDescent="0.2">
      <c r="A1386">
        <v>2</v>
      </c>
      <c r="B1386" s="33">
        <v>62102</v>
      </c>
      <c r="C1386" s="45">
        <v>0</v>
      </c>
      <c r="D1386" s="45">
        <v>0</v>
      </c>
      <c r="E1386" s="45">
        <v>0</v>
      </c>
      <c r="F1386" s="45">
        <v>0</v>
      </c>
      <c r="G1386" s="46"/>
    </row>
    <row r="1387" spans="1:7" x14ac:dyDescent="0.2">
      <c r="A1387">
        <v>2</v>
      </c>
      <c r="B1387" s="33">
        <v>62103</v>
      </c>
      <c r="C1387" s="45">
        <v>0</v>
      </c>
      <c r="D1387" s="45">
        <v>0</v>
      </c>
      <c r="E1387" s="45">
        <v>0</v>
      </c>
      <c r="F1387" s="45">
        <v>0</v>
      </c>
      <c r="G1387" s="46"/>
    </row>
    <row r="1388" spans="1:7" x14ac:dyDescent="0.2">
      <c r="A1388">
        <v>356</v>
      </c>
      <c r="B1388" s="33">
        <v>60401</v>
      </c>
      <c r="C1388" s="45">
        <v>108592</v>
      </c>
      <c r="D1388" s="45">
        <v>0</v>
      </c>
      <c r="E1388" s="45">
        <v>108910</v>
      </c>
      <c r="F1388" s="45">
        <v>0</v>
      </c>
      <c r="G1388" s="46"/>
    </row>
    <row r="1389" spans="1:7" x14ac:dyDescent="0.2">
      <c r="A1389">
        <v>356</v>
      </c>
      <c r="B1389" s="33">
        <v>60404</v>
      </c>
      <c r="C1389" s="45">
        <v>0</v>
      </c>
      <c r="D1389" s="45">
        <v>0</v>
      </c>
      <c r="E1389" s="45">
        <v>0</v>
      </c>
      <c r="F1389" s="45">
        <v>0</v>
      </c>
      <c r="G1389" s="46"/>
    </row>
    <row r="1390" spans="1:7" x14ac:dyDescent="0.2">
      <c r="A1390">
        <v>356</v>
      </c>
      <c r="B1390" s="33">
        <v>60405</v>
      </c>
      <c r="C1390" s="45">
        <v>0</v>
      </c>
      <c r="D1390" s="45">
        <v>0</v>
      </c>
      <c r="E1390" s="45">
        <v>0</v>
      </c>
      <c r="F1390" s="45">
        <v>0</v>
      </c>
      <c r="G1390" s="46"/>
    </row>
    <row r="1391" spans="1:7" x14ac:dyDescent="0.2">
      <c r="A1391">
        <v>356</v>
      </c>
      <c r="B1391" s="33">
        <v>60414</v>
      </c>
      <c r="C1391" s="45">
        <v>0</v>
      </c>
      <c r="D1391" s="45">
        <v>82361</v>
      </c>
      <c r="E1391" s="45">
        <v>0</v>
      </c>
      <c r="F1391" s="45">
        <v>84161</v>
      </c>
      <c r="G1391" s="46"/>
    </row>
    <row r="1392" spans="1:7" x14ac:dyDescent="0.2">
      <c r="A1392">
        <v>356</v>
      </c>
      <c r="B1392" s="33">
        <v>60415</v>
      </c>
      <c r="C1392" s="45">
        <v>0</v>
      </c>
      <c r="D1392" s="45">
        <v>0</v>
      </c>
      <c r="E1392" s="45">
        <v>1797</v>
      </c>
      <c r="F1392" s="45">
        <v>0</v>
      </c>
      <c r="G1392" s="46"/>
    </row>
    <row r="1393" spans="1:7" x14ac:dyDescent="0.2">
      <c r="A1393">
        <v>356</v>
      </c>
      <c r="B1393" s="33">
        <v>61901</v>
      </c>
      <c r="C1393" s="45">
        <v>0</v>
      </c>
      <c r="D1393" s="45">
        <v>0</v>
      </c>
      <c r="E1393" s="45">
        <v>0</v>
      </c>
      <c r="F1393" s="45">
        <v>0</v>
      </c>
      <c r="G1393" s="46"/>
    </row>
    <row r="1394" spans="1:7" x14ac:dyDescent="0.2">
      <c r="A1394">
        <v>356</v>
      </c>
      <c r="B1394" s="33">
        <v>61902</v>
      </c>
      <c r="C1394" s="45">
        <v>0</v>
      </c>
      <c r="D1394" s="45">
        <v>0</v>
      </c>
      <c r="E1394" s="45">
        <v>0</v>
      </c>
      <c r="F1394" s="45">
        <v>0</v>
      </c>
      <c r="G1394" s="46"/>
    </row>
    <row r="1395" spans="1:7" x14ac:dyDescent="0.2">
      <c r="A1395">
        <v>356</v>
      </c>
      <c r="B1395" s="33">
        <v>61903</v>
      </c>
      <c r="C1395" s="45">
        <v>0</v>
      </c>
      <c r="D1395" s="45">
        <v>0</v>
      </c>
      <c r="E1395" s="45">
        <v>0</v>
      </c>
      <c r="F1395" s="45">
        <v>0</v>
      </c>
      <c r="G1395" s="46"/>
    </row>
    <row r="1396" spans="1:7" x14ac:dyDescent="0.2">
      <c r="A1396">
        <v>356</v>
      </c>
      <c r="B1396" s="33">
        <v>61904</v>
      </c>
      <c r="C1396" s="45">
        <v>0</v>
      </c>
      <c r="D1396" s="45">
        <v>0</v>
      </c>
      <c r="E1396" s="45">
        <v>0</v>
      </c>
      <c r="F1396" s="45">
        <v>0</v>
      </c>
      <c r="G1396" s="46"/>
    </row>
    <row r="1397" spans="1:7" x14ac:dyDescent="0.2">
      <c r="A1397">
        <v>356</v>
      </c>
      <c r="B1397" s="33">
        <v>61905</v>
      </c>
      <c r="C1397" s="45">
        <v>0</v>
      </c>
      <c r="D1397" s="45">
        <v>0</v>
      </c>
      <c r="E1397" s="45">
        <v>0</v>
      </c>
      <c r="F1397" s="45">
        <v>0</v>
      </c>
      <c r="G1397" s="46"/>
    </row>
    <row r="1398" spans="1:7" x14ac:dyDescent="0.2">
      <c r="A1398">
        <v>356</v>
      </c>
      <c r="B1398" s="33">
        <v>61906</v>
      </c>
      <c r="C1398" s="45">
        <v>0</v>
      </c>
      <c r="D1398" s="45">
        <v>0</v>
      </c>
      <c r="E1398" s="45">
        <v>0</v>
      </c>
      <c r="F1398" s="45">
        <v>0</v>
      </c>
      <c r="G1398" s="46"/>
    </row>
    <row r="1399" spans="1:7" x14ac:dyDescent="0.2">
      <c r="A1399">
        <v>356</v>
      </c>
      <c r="B1399" s="33">
        <v>61907</v>
      </c>
      <c r="C1399" s="45">
        <v>0</v>
      </c>
      <c r="D1399" s="45">
        <v>0</v>
      </c>
      <c r="E1399" s="45">
        <v>0</v>
      </c>
      <c r="F1399" s="45">
        <v>0</v>
      </c>
      <c r="G1399" s="46"/>
    </row>
    <row r="1400" spans="1:7" x14ac:dyDescent="0.2">
      <c r="A1400">
        <v>356</v>
      </c>
      <c r="B1400" s="33">
        <v>61908</v>
      </c>
      <c r="C1400" s="45">
        <v>0</v>
      </c>
      <c r="D1400" s="45">
        <v>0</v>
      </c>
      <c r="E1400" s="45">
        <v>0</v>
      </c>
      <c r="F1400" s="45">
        <v>0</v>
      </c>
      <c r="G1400" s="46"/>
    </row>
    <row r="1401" spans="1:7" x14ac:dyDescent="0.2">
      <c r="A1401">
        <v>356</v>
      </c>
      <c r="B1401" s="33">
        <v>61909</v>
      </c>
      <c r="C1401" s="45">
        <v>0</v>
      </c>
      <c r="D1401" s="45">
        <v>0</v>
      </c>
      <c r="E1401" s="45">
        <v>0</v>
      </c>
      <c r="F1401" s="45">
        <v>0</v>
      </c>
      <c r="G1401" s="46"/>
    </row>
    <row r="1402" spans="1:7" x14ac:dyDescent="0.2">
      <c r="A1402">
        <v>356</v>
      </c>
      <c r="B1402" s="33">
        <v>61910</v>
      </c>
      <c r="C1402" s="45">
        <v>0</v>
      </c>
      <c r="D1402" s="45">
        <v>0</v>
      </c>
      <c r="E1402" s="45">
        <v>0</v>
      </c>
      <c r="F1402" s="45">
        <v>0</v>
      </c>
      <c r="G1402" s="46"/>
    </row>
    <row r="1403" spans="1:7" x14ac:dyDescent="0.2">
      <c r="A1403">
        <v>356</v>
      </c>
      <c r="B1403" s="33">
        <v>61911</v>
      </c>
      <c r="C1403" s="45">
        <v>0</v>
      </c>
      <c r="D1403" s="45">
        <v>0</v>
      </c>
      <c r="E1403" s="45">
        <v>0</v>
      </c>
      <c r="F1403" s="45">
        <v>0</v>
      </c>
      <c r="G1403" s="46"/>
    </row>
    <row r="1404" spans="1:7" x14ac:dyDescent="0.2">
      <c r="A1404">
        <v>356</v>
      </c>
      <c r="B1404" s="33">
        <v>61912</v>
      </c>
      <c r="C1404" s="45">
        <v>0</v>
      </c>
      <c r="D1404" s="45">
        <v>0</v>
      </c>
      <c r="E1404" s="45">
        <v>0</v>
      </c>
      <c r="F1404" s="45">
        <v>0</v>
      </c>
      <c r="G1404" s="46"/>
    </row>
    <row r="1405" spans="1:7" x14ac:dyDescent="0.2">
      <c r="A1405">
        <v>356</v>
      </c>
      <c r="B1405" s="33">
        <v>62001</v>
      </c>
      <c r="C1405" s="45">
        <v>178293</v>
      </c>
      <c r="D1405" s="45">
        <v>0</v>
      </c>
      <c r="E1405" s="45">
        <v>129765</v>
      </c>
      <c r="F1405" s="45">
        <v>0</v>
      </c>
      <c r="G1405" s="46"/>
    </row>
    <row r="1406" spans="1:7" x14ac:dyDescent="0.2">
      <c r="A1406">
        <v>356</v>
      </c>
      <c r="B1406" s="33">
        <v>62002</v>
      </c>
      <c r="C1406" s="45">
        <v>0</v>
      </c>
      <c r="D1406" s="45">
        <v>64593</v>
      </c>
      <c r="E1406" s="45">
        <v>0</v>
      </c>
      <c r="F1406" s="45">
        <v>40595</v>
      </c>
      <c r="G1406" s="46"/>
    </row>
    <row r="1407" spans="1:7" x14ac:dyDescent="0.2">
      <c r="A1407">
        <v>356</v>
      </c>
      <c r="B1407" s="33">
        <v>62101</v>
      </c>
      <c r="C1407" s="45">
        <v>0</v>
      </c>
      <c r="D1407" s="45">
        <v>0</v>
      </c>
      <c r="E1407" s="45">
        <v>0</v>
      </c>
      <c r="F1407" s="45">
        <v>0</v>
      </c>
      <c r="G1407" s="46"/>
    </row>
    <row r="1408" spans="1:7" x14ac:dyDescent="0.2">
      <c r="A1408">
        <v>356</v>
      </c>
      <c r="B1408" s="33">
        <v>62102</v>
      </c>
      <c r="C1408" s="45">
        <v>0</v>
      </c>
      <c r="D1408" s="45">
        <v>0</v>
      </c>
      <c r="E1408" s="45">
        <v>0</v>
      </c>
      <c r="F1408" s="45">
        <v>0</v>
      </c>
      <c r="G1408" s="46"/>
    </row>
    <row r="1409" spans="1:7" x14ac:dyDescent="0.2">
      <c r="A1409">
        <v>356</v>
      </c>
      <c r="B1409" s="33">
        <v>62103</v>
      </c>
      <c r="C1409" s="45">
        <v>0</v>
      </c>
      <c r="D1409" s="45">
        <v>0</v>
      </c>
      <c r="E1409" s="45">
        <v>0</v>
      </c>
      <c r="F1409" s="45">
        <v>0</v>
      </c>
      <c r="G1409" s="46"/>
    </row>
    <row r="1410" spans="1:7" x14ac:dyDescent="0.2">
      <c r="A1410">
        <v>903</v>
      </c>
      <c r="B1410" s="33">
        <v>60401</v>
      </c>
      <c r="C1410" s="45">
        <v>150431</v>
      </c>
      <c r="D1410" s="45">
        <v>0</v>
      </c>
      <c r="E1410" s="45">
        <v>150377</v>
      </c>
      <c r="F1410" s="45">
        <v>0</v>
      </c>
      <c r="G1410" s="46"/>
    </row>
    <row r="1411" spans="1:7" x14ac:dyDescent="0.2">
      <c r="A1411">
        <v>903</v>
      </c>
      <c r="B1411" s="33">
        <v>60404</v>
      </c>
      <c r="C1411" s="45">
        <v>11439</v>
      </c>
      <c r="D1411" s="45">
        <v>0</v>
      </c>
      <c r="E1411" s="45">
        <v>11439</v>
      </c>
      <c r="F1411" s="45">
        <v>0</v>
      </c>
      <c r="G1411" s="46"/>
    </row>
    <row r="1412" spans="1:7" x14ac:dyDescent="0.2">
      <c r="A1412">
        <v>903</v>
      </c>
      <c r="B1412" s="33">
        <v>60405</v>
      </c>
      <c r="C1412" s="45">
        <v>0</v>
      </c>
      <c r="D1412" s="45">
        <v>0</v>
      </c>
      <c r="E1412" s="45">
        <v>0</v>
      </c>
      <c r="F1412" s="45">
        <v>0</v>
      </c>
      <c r="G1412" s="46"/>
    </row>
    <row r="1413" spans="1:7" x14ac:dyDescent="0.2">
      <c r="A1413">
        <v>903</v>
      </c>
      <c r="B1413" s="33">
        <v>60414</v>
      </c>
      <c r="C1413" s="45">
        <v>0</v>
      </c>
      <c r="D1413" s="45">
        <v>33884</v>
      </c>
      <c r="E1413" s="45">
        <v>0</v>
      </c>
      <c r="F1413" s="45">
        <v>35218</v>
      </c>
      <c r="G1413" s="46"/>
    </row>
    <row r="1414" spans="1:7" x14ac:dyDescent="0.2">
      <c r="A1414">
        <v>903</v>
      </c>
      <c r="B1414" s="33">
        <v>60415</v>
      </c>
      <c r="C1414" s="45">
        <v>75</v>
      </c>
      <c r="D1414" s="45">
        <v>0</v>
      </c>
      <c r="E1414" s="45">
        <v>528</v>
      </c>
      <c r="F1414" s="45">
        <v>0</v>
      </c>
      <c r="G1414" s="46"/>
    </row>
    <row r="1415" spans="1:7" x14ac:dyDescent="0.2">
      <c r="A1415">
        <v>903</v>
      </c>
      <c r="B1415" s="33">
        <v>61901</v>
      </c>
      <c r="C1415" s="45">
        <v>0</v>
      </c>
      <c r="D1415" s="45">
        <v>0</v>
      </c>
      <c r="E1415" s="45">
        <v>0</v>
      </c>
      <c r="F1415" s="45">
        <v>0</v>
      </c>
      <c r="G1415" s="46"/>
    </row>
    <row r="1416" spans="1:7" x14ac:dyDescent="0.2">
      <c r="A1416">
        <v>903</v>
      </c>
      <c r="B1416" s="33">
        <v>61902</v>
      </c>
      <c r="C1416" s="45">
        <v>0</v>
      </c>
      <c r="D1416" s="45">
        <v>0</v>
      </c>
      <c r="E1416" s="45">
        <v>0</v>
      </c>
      <c r="F1416" s="45">
        <v>0</v>
      </c>
      <c r="G1416" s="46"/>
    </row>
    <row r="1417" spans="1:7" x14ac:dyDescent="0.2">
      <c r="A1417">
        <v>903</v>
      </c>
      <c r="B1417" s="33">
        <v>61903</v>
      </c>
      <c r="C1417" s="45">
        <v>0</v>
      </c>
      <c r="D1417" s="45">
        <v>0</v>
      </c>
      <c r="E1417" s="45">
        <v>0</v>
      </c>
      <c r="F1417" s="45">
        <v>0</v>
      </c>
      <c r="G1417" s="46"/>
    </row>
    <row r="1418" spans="1:7" x14ac:dyDescent="0.2">
      <c r="A1418">
        <v>903</v>
      </c>
      <c r="B1418" s="33">
        <v>61904</v>
      </c>
      <c r="C1418" s="45">
        <v>0</v>
      </c>
      <c r="D1418" s="45">
        <v>0</v>
      </c>
      <c r="E1418" s="45">
        <v>0</v>
      </c>
      <c r="F1418" s="45">
        <v>0</v>
      </c>
      <c r="G1418" s="46"/>
    </row>
    <row r="1419" spans="1:7" x14ac:dyDescent="0.2">
      <c r="A1419">
        <v>903</v>
      </c>
      <c r="B1419" s="33">
        <v>61905</v>
      </c>
      <c r="C1419" s="45">
        <v>1317</v>
      </c>
      <c r="D1419" s="45">
        <v>0</v>
      </c>
      <c r="E1419" s="45">
        <v>0</v>
      </c>
      <c r="F1419" s="45">
        <v>0</v>
      </c>
      <c r="G1419" s="46"/>
    </row>
    <row r="1420" spans="1:7" x14ac:dyDescent="0.2">
      <c r="A1420">
        <v>903</v>
      </c>
      <c r="B1420" s="33">
        <v>61906</v>
      </c>
      <c r="C1420" s="45">
        <v>0</v>
      </c>
      <c r="D1420" s="45">
        <v>0</v>
      </c>
      <c r="E1420" s="45">
        <v>0</v>
      </c>
      <c r="F1420" s="45">
        <v>0</v>
      </c>
      <c r="G1420" s="46"/>
    </row>
    <row r="1421" spans="1:7" x14ac:dyDescent="0.2">
      <c r="A1421">
        <v>903</v>
      </c>
      <c r="B1421" s="33">
        <v>61907</v>
      </c>
      <c r="C1421" s="45">
        <v>1232</v>
      </c>
      <c r="D1421" s="45">
        <v>0</v>
      </c>
      <c r="E1421" s="45">
        <v>1232</v>
      </c>
      <c r="F1421" s="45">
        <v>0</v>
      </c>
      <c r="G1421" s="46"/>
    </row>
    <row r="1422" spans="1:7" x14ac:dyDescent="0.2">
      <c r="A1422">
        <v>903</v>
      </c>
      <c r="B1422" s="33">
        <v>61908</v>
      </c>
      <c r="C1422" s="45">
        <v>6195</v>
      </c>
      <c r="D1422" s="45">
        <v>0</v>
      </c>
      <c r="E1422" s="45">
        <v>6195</v>
      </c>
      <c r="F1422" s="45">
        <v>0</v>
      </c>
      <c r="G1422" s="46"/>
    </row>
    <row r="1423" spans="1:7" x14ac:dyDescent="0.2">
      <c r="A1423">
        <v>903</v>
      </c>
      <c r="B1423" s="33">
        <v>61909</v>
      </c>
      <c r="C1423" s="45">
        <v>0</v>
      </c>
      <c r="D1423" s="45">
        <v>0</v>
      </c>
      <c r="E1423" s="45">
        <v>0</v>
      </c>
      <c r="F1423" s="45">
        <v>0</v>
      </c>
      <c r="G1423" s="46"/>
    </row>
    <row r="1424" spans="1:7" x14ac:dyDescent="0.2">
      <c r="A1424">
        <v>903</v>
      </c>
      <c r="B1424" s="33">
        <v>61910</v>
      </c>
      <c r="C1424" s="45">
        <v>0</v>
      </c>
      <c r="D1424" s="45">
        <v>0</v>
      </c>
      <c r="E1424" s="45">
        <v>0</v>
      </c>
      <c r="F1424" s="45">
        <v>0</v>
      </c>
      <c r="G1424" s="46"/>
    </row>
    <row r="1425" spans="1:7" x14ac:dyDescent="0.2">
      <c r="A1425">
        <v>903</v>
      </c>
      <c r="B1425" s="33">
        <v>61911</v>
      </c>
      <c r="C1425" s="45">
        <v>0</v>
      </c>
      <c r="D1425" s="45">
        <v>0</v>
      </c>
      <c r="E1425" s="45">
        <v>0</v>
      </c>
      <c r="F1425" s="45">
        <v>0</v>
      </c>
      <c r="G1425" s="46"/>
    </row>
    <row r="1426" spans="1:7" x14ac:dyDescent="0.2">
      <c r="A1426">
        <v>903</v>
      </c>
      <c r="B1426" s="33">
        <v>61912</v>
      </c>
      <c r="C1426" s="45">
        <v>0</v>
      </c>
      <c r="D1426" s="45">
        <v>0</v>
      </c>
      <c r="E1426" s="45">
        <v>0</v>
      </c>
      <c r="F1426" s="45">
        <v>0</v>
      </c>
      <c r="G1426" s="46"/>
    </row>
    <row r="1427" spans="1:7" x14ac:dyDescent="0.2">
      <c r="A1427">
        <v>903</v>
      </c>
      <c r="B1427" s="33">
        <v>62001</v>
      </c>
      <c r="C1427" s="45">
        <v>0</v>
      </c>
      <c r="D1427" s="45">
        <v>0</v>
      </c>
      <c r="E1427" s="45">
        <v>0</v>
      </c>
      <c r="F1427" s="45">
        <v>0</v>
      </c>
      <c r="G1427" s="46"/>
    </row>
    <row r="1428" spans="1:7" x14ac:dyDescent="0.2">
      <c r="A1428">
        <v>903</v>
      </c>
      <c r="B1428" s="33">
        <v>62002</v>
      </c>
      <c r="C1428" s="45">
        <v>0</v>
      </c>
      <c r="D1428" s="45">
        <v>0</v>
      </c>
      <c r="E1428" s="45">
        <v>0</v>
      </c>
      <c r="F1428" s="45">
        <v>0</v>
      </c>
      <c r="G1428" s="46"/>
    </row>
    <row r="1429" spans="1:7" x14ac:dyDescent="0.2">
      <c r="A1429">
        <v>903</v>
      </c>
      <c r="B1429" s="33">
        <v>62101</v>
      </c>
      <c r="C1429" s="45">
        <v>0</v>
      </c>
      <c r="D1429" s="45">
        <v>0</v>
      </c>
      <c r="E1429" s="45">
        <v>0</v>
      </c>
      <c r="F1429" s="45">
        <v>0</v>
      </c>
      <c r="G1429" s="46"/>
    </row>
    <row r="1430" spans="1:7" x14ac:dyDescent="0.2">
      <c r="A1430">
        <v>903</v>
      </c>
      <c r="B1430" s="33">
        <v>62102</v>
      </c>
      <c r="C1430" s="45">
        <v>0</v>
      </c>
      <c r="D1430" s="45">
        <v>0</v>
      </c>
      <c r="E1430" s="45">
        <v>0</v>
      </c>
      <c r="F1430" s="45">
        <v>0</v>
      </c>
      <c r="G1430" s="46"/>
    </row>
    <row r="1431" spans="1:7" x14ac:dyDescent="0.2">
      <c r="A1431">
        <v>903</v>
      </c>
      <c r="B1431" s="33">
        <v>62103</v>
      </c>
      <c r="C1431" s="45">
        <v>0</v>
      </c>
      <c r="D1431" s="45">
        <v>0</v>
      </c>
      <c r="E1431" s="45">
        <v>0</v>
      </c>
      <c r="F1431" s="45">
        <v>0</v>
      </c>
      <c r="G1431" s="46"/>
    </row>
    <row r="1432" spans="1:7" x14ac:dyDescent="0.2">
      <c r="A1432">
        <v>3173</v>
      </c>
      <c r="B1432" s="33">
        <v>60401</v>
      </c>
      <c r="C1432" s="45">
        <v>31933</v>
      </c>
      <c r="D1432" s="45">
        <v>0</v>
      </c>
      <c r="E1432" s="45">
        <v>31833</v>
      </c>
      <c r="F1432" s="45">
        <v>0</v>
      </c>
      <c r="G1432" s="46"/>
    </row>
    <row r="1433" spans="1:7" x14ac:dyDescent="0.2">
      <c r="A1433">
        <v>3173</v>
      </c>
      <c r="B1433" s="33">
        <v>60404</v>
      </c>
      <c r="C1433" s="45">
        <v>0</v>
      </c>
      <c r="D1433" s="45">
        <v>0</v>
      </c>
      <c r="E1433" s="45">
        <v>0</v>
      </c>
      <c r="F1433" s="45">
        <v>0</v>
      </c>
      <c r="G1433" s="46"/>
    </row>
    <row r="1434" spans="1:7" x14ac:dyDescent="0.2">
      <c r="A1434">
        <v>3173</v>
      </c>
      <c r="B1434" s="33">
        <v>60405</v>
      </c>
      <c r="C1434" s="45">
        <v>0</v>
      </c>
      <c r="D1434" s="45">
        <v>0</v>
      </c>
      <c r="E1434" s="45">
        <v>0</v>
      </c>
      <c r="F1434" s="45">
        <v>0</v>
      </c>
      <c r="G1434" s="46"/>
    </row>
    <row r="1435" spans="1:7" x14ac:dyDescent="0.2">
      <c r="A1435">
        <v>3173</v>
      </c>
      <c r="B1435" s="33">
        <v>60414</v>
      </c>
      <c r="C1435" s="45">
        <v>0</v>
      </c>
      <c r="D1435" s="45">
        <v>21115</v>
      </c>
      <c r="E1435" s="45">
        <v>0</v>
      </c>
      <c r="F1435" s="45">
        <v>22106</v>
      </c>
      <c r="G1435" s="46"/>
    </row>
    <row r="1436" spans="1:7" x14ac:dyDescent="0.2">
      <c r="A1436">
        <v>3173</v>
      </c>
      <c r="B1436" s="33">
        <v>60415</v>
      </c>
      <c r="C1436" s="45">
        <v>0</v>
      </c>
      <c r="D1436" s="45">
        <v>0</v>
      </c>
      <c r="E1436" s="45">
        <v>0</v>
      </c>
      <c r="F1436" s="45">
        <v>0</v>
      </c>
      <c r="G1436" s="46"/>
    </row>
    <row r="1437" spans="1:7" x14ac:dyDescent="0.2">
      <c r="A1437">
        <v>3173</v>
      </c>
      <c r="B1437" s="33">
        <v>61901</v>
      </c>
      <c r="C1437" s="45">
        <v>0</v>
      </c>
      <c r="D1437" s="45">
        <v>0</v>
      </c>
      <c r="E1437" s="45">
        <v>0</v>
      </c>
      <c r="F1437" s="45">
        <v>0</v>
      </c>
      <c r="G1437" s="46"/>
    </row>
    <row r="1438" spans="1:7" x14ac:dyDescent="0.2">
      <c r="A1438">
        <v>3173</v>
      </c>
      <c r="B1438" s="33">
        <v>61902</v>
      </c>
      <c r="C1438" s="45">
        <v>0</v>
      </c>
      <c r="D1438" s="45">
        <v>0</v>
      </c>
      <c r="E1438" s="45">
        <v>0</v>
      </c>
      <c r="F1438" s="45">
        <v>0</v>
      </c>
      <c r="G1438" s="46"/>
    </row>
    <row r="1439" spans="1:7" x14ac:dyDescent="0.2">
      <c r="A1439">
        <v>3173</v>
      </c>
      <c r="B1439" s="33">
        <v>61903</v>
      </c>
      <c r="C1439" s="45">
        <v>0</v>
      </c>
      <c r="D1439" s="45">
        <v>0</v>
      </c>
      <c r="E1439" s="45">
        <v>0</v>
      </c>
      <c r="F1439" s="45">
        <v>0</v>
      </c>
      <c r="G1439" s="46"/>
    </row>
    <row r="1440" spans="1:7" x14ac:dyDescent="0.2">
      <c r="A1440">
        <v>3173</v>
      </c>
      <c r="B1440" s="33">
        <v>61904</v>
      </c>
      <c r="C1440" s="45">
        <v>0</v>
      </c>
      <c r="D1440" s="45">
        <v>0</v>
      </c>
      <c r="E1440" s="45">
        <v>0</v>
      </c>
      <c r="F1440" s="45">
        <v>0</v>
      </c>
      <c r="G1440" s="46"/>
    </row>
    <row r="1441" spans="1:7" x14ac:dyDescent="0.2">
      <c r="A1441">
        <v>3173</v>
      </c>
      <c r="B1441" s="33">
        <v>61905</v>
      </c>
      <c r="C1441" s="45">
        <v>0</v>
      </c>
      <c r="D1441" s="45">
        <v>0</v>
      </c>
      <c r="E1441" s="45">
        <v>0</v>
      </c>
      <c r="F1441" s="45">
        <v>0</v>
      </c>
      <c r="G1441" s="46"/>
    </row>
    <row r="1442" spans="1:7" x14ac:dyDescent="0.2">
      <c r="A1442">
        <v>3173</v>
      </c>
      <c r="B1442" s="33">
        <v>61906</v>
      </c>
      <c r="C1442" s="45">
        <v>0</v>
      </c>
      <c r="D1442" s="45">
        <v>0</v>
      </c>
      <c r="E1442" s="45">
        <v>0</v>
      </c>
      <c r="F1442" s="45">
        <v>0</v>
      </c>
      <c r="G1442" s="46"/>
    </row>
    <row r="1443" spans="1:7" x14ac:dyDescent="0.2">
      <c r="A1443">
        <v>3173</v>
      </c>
      <c r="B1443" s="33">
        <v>61907</v>
      </c>
      <c r="C1443" s="45">
        <v>0</v>
      </c>
      <c r="D1443" s="45">
        <v>0</v>
      </c>
      <c r="E1443" s="45">
        <v>0</v>
      </c>
      <c r="F1443" s="45">
        <v>0</v>
      </c>
      <c r="G1443" s="46"/>
    </row>
    <row r="1444" spans="1:7" x14ac:dyDescent="0.2">
      <c r="A1444">
        <v>3173</v>
      </c>
      <c r="B1444" s="33">
        <v>61908</v>
      </c>
      <c r="C1444" s="45">
        <v>0</v>
      </c>
      <c r="D1444" s="45">
        <v>0</v>
      </c>
      <c r="E1444" s="45">
        <v>0</v>
      </c>
      <c r="F1444" s="45">
        <v>0</v>
      </c>
      <c r="G1444" s="46"/>
    </row>
    <row r="1445" spans="1:7" x14ac:dyDescent="0.2">
      <c r="A1445">
        <v>3173</v>
      </c>
      <c r="B1445" s="33">
        <v>61909</v>
      </c>
      <c r="C1445" s="45">
        <v>0</v>
      </c>
      <c r="D1445" s="45">
        <v>0</v>
      </c>
      <c r="E1445" s="45">
        <v>0</v>
      </c>
      <c r="F1445" s="45">
        <v>0</v>
      </c>
      <c r="G1445" s="46"/>
    </row>
    <row r="1446" spans="1:7" x14ac:dyDescent="0.2">
      <c r="A1446">
        <v>3173</v>
      </c>
      <c r="B1446" s="33">
        <v>61910</v>
      </c>
      <c r="C1446" s="45">
        <v>0</v>
      </c>
      <c r="D1446" s="45">
        <v>0</v>
      </c>
      <c r="E1446" s="45">
        <v>0</v>
      </c>
      <c r="F1446" s="45">
        <v>0</v>
      </c>
      <c r="G1446" s="46"/>
    </row>
    <row r="1447" spans="1:7" x14ac:dyDescent="0.2">
      <c r="A1447">
        <v>3173</v>
      </c>
      <c r="B1447" s="33">
        <v>61911</v>
      </c>
      <c r="C1447" s="45">
        <v>0</v>
      </c>
      <c r="D1447" s="45">
        <v>0</v>
      </c>
      <c r="E1447" s="45">
        <v>0</v>
      </c>
      <c r="F1447" s="45">
        <v>0</v>
      </c>
      <c r="G1447" s="46"/>
    </row>
    <row r="1448" spans="1:7" x14ac:dyDescent="0.2">
      <c r="A1448">
        <v>3173</v>
      </c>
      <c r="B1448" s="33">
        <v>61912</v>
      </c>
      <c r="C1448" s="45">
        <v>0</v>
      </c>
      <c r="D1448" s="45">
        <v>0</v>
      </c>
      <c r="E1448" s="45">
        <v>0</v>
      </c>
      <c r="F1448" s="45">
        <v>0</v>
      </c>
      <c r="G1448" s="46"/>
    </row>
    <row r="1449" spans="1:7" x14ac:dyDescent="0.2">
      <c r="A1449">
        <v>3173</v>
      </c>
      <c r="B1449" s="33">
        <v>62001</v>
      </c>
      <c r="C1449" s="45">
        <v>0</v>
      </c>
      <c r="D1449" s="45">
        <v>0</v>
      </c>
      <c r="E1449" s="45">
        <v>0</v>
      </c>
      <c r="F1449" s="45">
        <v>0</v>
      </c>
      <c r="G1449" s="46"/>
    </row>
    <row r="1450" spans="1:7" x14ac:dyDescent="0.2">
      <c r="A1450">
        <v>3173</v>
      </c>
      <c r="B1450" s="33">
        <v>62002</v>
      </c>
      <c r="C1450" s="45">
        <v>0</v>
      </c>
      <c r="D1450" s="45">
        <v>0</v>
      </c>
      <c r="E1450" s="45">
        <v>0</v>
      </c>
      <c r="F1450" s="45">
        <v>0</v>
      </c>
      <c r="G1450" s="46"/>
    </row>
    <row r="1451" spans="1:7" x14ac:dyDescent="0.2">
      <c r="A1451">
        <v>3173</v>
      </c>
      <c r="B1451" s="33">
        <v>62101</v>
      </c>
      <c r="C1451" s="45">
        <v>0</v>
      </c>
      <c r="D1451" s="45">
        <v>0</v>
      </c>
      <c r="E1451" s="45">
        <v>0</v>
      </c>
      <c r="F1451" s="45">
        <v>0</v>
      </c>
      <c r="G1451" s="46"/>
    </row>
    <row r="1452" spans="1:7" x14ac:dyDescent="0.2">
      <c r="A1452">
        <v>3173</v>
      </c>
      <c r="B1452" s="33">
        <v>62102</v>
      </c>
      <c r="C1452" s="45">
        <v>0</v>
      </c>
      <c r="D1452" s="45">
        <v>0</v>
      </c>
      <c r="E1452" s="45">
        <v>0</v>
      </c>
      <c r="F1452" s="45">
        <v>0</v>
      </c>
      <c r="G1452" s="46"/>
    </row>
    <row r="1453" spans="1:7" x14ac:dyDescent="0.2">
      <c r="A1453">
        <v>3173</v>
      </c>
      <c r="B1453" s="33">
        <v>62103</v>
      </c>
      <c r="C1453" s="45">
        <v>0</v>
      </c>
      <c r="D1453" s="45">
        <v>0</v>
      </c>
      <c r="E1453" s="45">
        <v>0</v>
      </c>
      <c r="F1453" s="45">
        <v>0</v>
      </c>
      <c r="G1453" s="46"/>
    </row>
    <row r="1454" spans="1:7" x14ac:dyDescent="0.2">
      <c r="A1454">
        <v>1896</v>
      </c>
      <c r="B1454" s="33">
        <v>60401</v>
      </c>
      <c r="C1454" s="45">
        <v>193589</v>
      </c>
      <c r="D1454" s="45">
        <v>0</v>
      </c>
      <c r="E1454" s="45">
        <v>195173</v>
      </c>
      <c r="F1454" s="45">
        <v>0</v>
      </c>
      <c r="G1454" s="46"/>
    </row>
    <row r="1455" spans="1:7" x14ac:dyDescent="0.2">
      <c r="A1455">
        <v>1896</v>
      </c>
      <c r="B1455" s="33">
        <v>60404</v>
      </c>
      <c r="C1455" s="45">
        <v>34072</v>
      </c>
      <c r="D1455" s="45">
        <v>0</v>
      </c>
      <c r="E1455" s="45">
        <v>34072</v>
      </c>
      <c r="F1455" s="45">
        <v>0</v>
      </c>
      <c r="G1455" s="46"/>
    </row>
    <row r="1456" spans="1:7" x14ac:dyDescent="0.2">
      <c r="A1456">
        <v>1896</v>
      </c>
      <c r="B1456" s="33">
        <v>60405</v>
      </c>
      <c r="C1456" s="45">
        <v>0</v>
      </c>
      <c r="D1456" s="45">
        <v>657</v>
      </c>
      <c r="E1456" s="45">
        <v>0</v>
      </c>
      <c r="F1456" s="45">
        <v>579</v>
      </c>
      <c r="G1456" s="46"/>
    </row>
    <row r="1457" spans="1:7" x14ac:dyDescent="0.2">
      <c r="A1457">
        <v>1896</v>
      </c>
      <c r="B1457" s="33">
        <v>60414</v>
      </c>
      <c r="C1457" s="45">
        <v>0</v>
      </c>
      <c r="D1457" s="45">
        <v>35373</v>
      </c>
      <c r="E1457" s="45">
        <v>0</v>
      </c>
      <c r="F1457" s="45">
        <v>39067</v>
      </c>
      <c r="G1457" s="46"/>
    </row>
    <row r="1458" spans="1:7" x14ac:dyDescent="0.2">
      <c r="A1458">
        <v>1896</v>
      </c>
      <c r="B1458" s="33">
        <v>60415</v>
      </c>
      <c r="C1458" s="45">
        <v>0</v>
      </c>
      <c r="D1458" s="45">
        <v>0</v>
      </c>
      <c r="E1458" s="45">
        <v>0</v>
      </c>
      <c r="F1458" s="45">
        <v>0</v>
      </c>
      <c r="G1458" s="46"/>
    </row>
    <row r="1459" spans="1:7" x14ac:dyDescent="0.2">
      <c r="A1459">
        <v>1896</v>
      </c>
      <c r="B1459" s="33">
        <v>61901</v>
      </c>
      <c r="C1459" s="45">
        <v>0</v>
      </c>
      <c r="D1459" s="45">
        <v>0</v>
      </c>
      <c r="E1459" s="45">
        <v>0</v>
      </c>
      <c r="F1459" s="45">
        <v>0</v>
      </c>
      <c r="G1459" s="46"/>
    </row>
    <row r="1460" spans="1:7" x14ac:dyDescent="0.2">
      <c r="A1460">
        <v>1896</v>
      </c>
      <c r="B1460" s="33">
        <v>61902</v>
      </c>
      <c r="C1460" s="45">
        <v>0</v>
      </c>
      <c r="D1460" s="45">
        <v>0</v>
      </c>
      <c r="E1460" s="45">
        <v>0</v>
      </c>
      <c r="F1460" s="45">
        <v>0</v>
      </c>
      <c r="G1460" s="46"/>
    </row>
    <row r="1461" spans="1:7" x14ac:dyDescent="0.2">
      <c r="A1461">
        <v>1896</v>
      </c>
      <c r="B1461" s="33">
        <v>61903</v>
      </c>
      <c r="C1461" s="45">
        <v>0</v>
      </c>
      <c r="D1461" s="45">
        <v>0</v>
      </c>
      <c r="E1461" s="45">
        <v>0</v>
      </c>
      <c r="F1461" s="45">
        <v>0</v>
      </c>
      <c r="G1461" s="46"/>
    </row>
    <row r="1462" spans="1:7" x14ac:dyDescent="0.2">
      <c r="A1462">
        <v>1896</v>
      </c>
      <c r="B1462" s="33">
        <v>61904</v>
      </c>
      <c r="C1462" s="45">
        <v>0</v>
      </c>
      <c r="D1462" s="45">
        <v>0</v>
      </c>
      <c r="E1462" s="45">
        <v>0</v>
      </c>
      <c r="F1462" s="45">
        <v>0</v>
      </c>
      <c r="G1462" s="46"/>
    </row>
    <row r="1463" spans="1:7" x14ac:dyDescent="0.2">
      <c r="A1463">
        <v>1896</v>
      </c>
      <c r="B1463" s="33">
        <v>61905</v>
      </c>
      <c r="C1463" s="45">
        <v>12235</v>
      </c>
      <c r="D1463" s="45">
        <v>0</v>
      </c>
      <c r="E1463" s="45">
        <v>12199</v>
      </c>
      <c r="F1463" s="45">
        <v>0</v>
      </c>
      <c r="G1463" s="46"/>
    </row>
    <row r="1464" spans="1:7" x14ac:dyDescent="0.2">
      <c r="A1464">
        <v>1896</v>
      </c>
      <c r="B1464" s="33">
        <v>61906</v>
      </c>
      <c r="C1464" s="45">
        <v>0</v>
      </c>
      <c r="D1464" s="45">
        <v>0</v>
      </c>
      <c r="E1464" s="45">
        <v>0</v>
      </c>
      <c r="F1464" s="45">
        <v>0</v>
      </c>
      <c r="G1464" s="46"/>
    </row>
    <row r="1465" spans="1:7" x14ac:dyDescent="0.2">
      <c r="A1465">
        <v>1896</v>
      </c>
      <c r="B1465" s="33">
        <v>61907</v>
      </c>
      <c r="C1465" s="45">
        <v>63095</v>
      </c>
      <c r="D1465" s="45">
        <v>0</v>
      </c>
      <c r="E1465" s="45">
        <v>60978</v>
      </c>
      <c r="F1465" s="45">
        <v>0</v>
      </c>
      <c r="G1465" s="46"/>
    </row>
    <row r="1466" spans="1:7" x14ac:dyDescent="0.2">
      <c r="A1466">
        <v>1896</v>
      </c>
      <c r="B1466" s="33">
        <v>61908</v>
      </c>
      <c r="C1466" s="45">
        <v>0</v>
      </c>
      <c r="D1466" s="45">
        <v>0</v>
      </c>
      <c r="E1466" s="45">
        <v>0</v>
      </c>
      <c r="F1466" s="45">
        <v>0</v>
      </c>
      <c r="G1466" s="46"/>
    </row>
    <row r="1467" spans="1:7" x14ac:dyDescent="0.2">
      <c r="A1467">
        <v>1896</v>
      </c>
      <c r="B1467" s="33">
        <v>61909</v>
      </c>
      <c r="C1467" s="45">
        <v>0</v>
      </c>
      <c r="D1467" s="45">
        <v>0</v>
      </c>
      <c r="E1467" s="45">
        <v>0</v>
      </c>
      <c r="F1467" s="45">
        <v>0</v>
      </c>
      <c r="G1467" s="46"/>
    </row>
    <row r="1468" spans="1:7" x14ac:dyDescent="0.2">
      <c r="A1468">
        <v>1896</v>
      </c>
      <c r="B1468" s="33">
        <v>61910</v>
      </c>
      <c r="C1468" s="45">
        <v>0</v>
      </c>
      <c r="D1468" s="45">
        <v>0</v>
      </c>
      <c r="E1468" s="45">
        <v>0</v>
      </c>
      <c r="F1468" s="45">
        <v>0</v>
      </c>
      <c r="G1468" s="46"/>
    </row>
    <row r="1469" spans="1:7" x14ac:dyDescent="0.2">
      <c r="A1469">
        <v>1896</v>
      </c>
      <c r="B1469" s="33">
        <v>61911</v>
      </c>
      <c r="C1469" s="45">
        <v>0</v>
      </c>
      <c r="D1469" s="45">
        <v>0</v>
      </c>
      <c r="E1469" s="45">
        <v>0</v>
      </c>
      <c r="F1469" s="45">
        <v>0</v>
      </c>
      <c r="G1469" s="46"/>
    </row>
    <row r="1470" spans="1:7" x14ac:dyDescent="0.2">
      <c r="A1470">
        <v>1896</v>
      </c>
      <c r="B1470" s="33">
        <v>61912</v>
      </c>
      <c r="C1470" s="45">
        <v>0</v>
      </c>
      <c r="D1470" s="45">
        <v>0</v>
      </c>
      <c r="E1470" s="45">
        <v>0</v>
      </c>
      <c r="F1470" s="45">
        <v>0</v>
      </c>
      <c r="G1470" s="46"/>
    </row>
    <row r="1471" spans="1:7" x14ac:dyDescent="0.2">
      <c r="A1471">
        <v>1896</v>
      </c>
      <c r="B1471" s="33">
        <v>62001</v>
      </c>
      <c r="C1471" s="45">
        <v>0</v>
      </c>
      <c r="D1471" s="45">
        <v>0</v>
      </c>
      <c r="E1471" s="45">
        <v>0</v>
      </c>
      <c r="F1471" s="45">
        <v>0</v>
      </c>
      <c r="G1471" s="46"/>
    </row>
    <row r="1472" spans="1:7" x14ac:dyDescent="0.2">
      <c r="A1472">
        <v>1896</v>
      </c>
      <c r="B1472" s="33">
        <v>62002</v>
      </c>
      <c r="C1472" s="45">
        <v>0</v>
      </c>
      <c r="D1472" s="45">
        <v>0</v>
      </c>
      <c r="E1472" s="45">
        <v>0</v>
      </c>
      <c r="F1472" s="45">
        <v>0</v>
      </c>
      <c r="G1472" s="46"/>
    </row>
    <row r="1473" spans="1:7" x14ac:dyDescent="0.2">
      <c r="A1473">
        <v>1896</v>
      </c>
      <c r="B1473" s="33">
        <v>62101</v>
      </c>
      <c r="C1473" s="45">
        <v>22602</v>
      </c>
      <c r="D1473" s="45">
        <v>0</v>
      </c>
      <c r="E1473" s="45">
        <v>20804</v>
      </c>
      <c r="F1473" s="45">
        <v>0</v>
      </c>
      <c r="G1473" s="46"/>
    </row>
    <row r="1474" spans="1:7" x14ac:dyDescent="0.2">
      <c r="A1474">
        <v>1896</v>
      </c>
      <c r="B1474" s="33">
        <v>62102</v>
      </c>
      <c r="C1474" s="45">
        <v>0</v>
      </c>
      <c r="D1474" s="45">
        <v>0</v>
      </c>
      <c r="E1474" s="45">
        <v>0</v>
      </c>
      <c r="F1474" s="45">
        <v>0</v>
      </c>
      <c r="G1474" s="46"/>
    </row>
    <row r="1475" spans="1:7" x14ac:dyDescent="0.2">
      <c r="A1475">
        <v>1896</v>
      </c>
      <c r="B1475" s="33">
        <v>62103</v>
      </c>
      <c r="C1475" s="45">
        <v>0</v>
      </c>
      <c r="D1475" s="45">
        <v>0</v>
      </c>
      <c r="E1475" s="45">
        <v>0</v>
      </c>
      <c r="F1475" s="45">
        <v>2075</v>
      </c>
      <c r="G1475" s="46"/>
    </row>
    <row r="1476" spans="1:7" x14ac:dyDescent="0.2">
      <c r="A1476">
        <v>1460</v>
      </c>
      <c r="B1476" s="33">
        <v>60401</v>
      </c>
      <c r="C1476" s="45">
        <v>11820040</v>
      </c>
      <c r="D1476" s="45">
        <v>0</v>
      </c>
      <c r="E1476" s="45">
        <v>9745216</v>
      </c>
      <c r="F1476" s="45">
        <v>0</v>
      </c>
      <c r="G1476" s="46"/>
    </row>
    <row r="1477" spans="1:7" x14ac:dyDescent="0.2">
      <c r="A1477">
        <v>1460</v>
      </c>
      <c r="B1477" s="33">
        <v>60404</v>
      </c>
      <c r="C1477" s="45">
        <v>8658</v>
      </c>
      <c r="D1477" s="45">
        <v>0</v>
      </c>
      <c r="E1477" s="45">
        <v>8658</v>
      </c>
      <c r="F1477" s="45">
        <v>0</v>
      </c>
      <c r="G1477" s="46"/>
    </row>
    <row r="1478" spans="1:7" x14ac:dyDescent="0.2">
      <c r="A1478">
        <v>1460</v>
      </c>
      <c r="B1478" s="33">
        <v>60405</v>
      </c>
      <c r="C1478" s="45">
        <v>0</v>
      </c>
      <c r="D1478" s="45">
        <v>270</v>
      </c>
      <c r="E1478" s="45">
        <v>0</v>
      </c>
      <c r="F1478" s="45">
        <v>237</v>
      </c>
      <c r="G1478" s="46"/>
    </row>
    <row r="1479" spans="1:7" x14ac:dyDescent="0.2">
      <c r="A1479">
        <v>1460</v>
      </c>
      <c r="B1479" s="33">
        <v>60414</v>
      </c>
      <c r="C1479" s="45">
        <v>0</v>
      </c>
      <c r="D1479" s="45">
        <v>5943187</v>
      </c>
      <c r="E1479" s="45">
        <v>0</v>
      </c>
      <c r="F1479" s="45">
        <v>5073345</v>
      </c>
      <c r="G1479" s="46"/>
    </row>
    <row r="1480" spans="1:7" x14ac:dyDescent="0.2">
      <c r="A1480">
        <v>1460</v>
      </c>
      <c r="B1480" s="33">
        <v>60415</v>
      </c>
      <c r="C1480" s="45">
        <v>1222</v>
      </c>
      <c r="D1480" s="45">
        <v>0</v>
      </c>
      <c r="E1480" s="45">
        <v>455</v>
      </c>
      <c r="F1480" s="45">
        <v>0</v>
      </c>
      <c r="G1480" s="46"/>
    </row>
    <row r="1481" spans="1:7" x14ac:dyDescent="0.2">
      <c r="A1481">
        <v>1460</v>
      </c>
      <c r="B1481" s="33">
        <v>61901</v>
      </c>
      <c r="C1481" s="45">
        <v>0</v>
      </c>
      <c r="D1481" s="45">
        <v>0</v>
      </c>
      <c r="E1481" s="45">
        <v>0</v>
      </c>
      <c r="F1481" s="45">
        <v>0</v>
      </c>
      <c r="G1481" s="46"/>
    </row>
    <row r="1482" spans="1:7" x14ac:dyDescent="0.2">
      <c r="A1482">
        <v>1460</v>
      </c>
      <c r="B1482" s="33">
        <v>61902</v>
      </c>
      <c r="C1482" s="45">
        <v>0</v>
      </c>
      <c r="D1482" s="45">
        <v>0</v>
      </c>
      <c r="E1482" s="45">
        <v>0</v>
      </c>
      <c r="F1482" s="45">
        <v>0</v>
      </c>
      <c r="G1482" s="46"/>
    </row>
    <row r="1483" spans="1:7" x14ac:dyDescent="0.2">
      <c r="A1483">
        <v>1460</v>
      </c>
      <c r="B1483" s="33">
        <v>61903</v>
      </c>
      <c r="C1483" s="45">
        <v>0</v>
      </c>
      <c r="D1483" s="45">
        <v>0</v>
      </c>
      <c r="E1483" s="45">
        <v>0</v>
      </c>
      <c r="F1483" s="45">
        <v>0</v>
      </c>
      <c r="G1483" s="46"/>
    </row>
    <row r="1484" spans="1:7" x14ac:dyDescent="0.2">
      <c r="A1484">
        <v>1460</v>
      </c>
      <c r="B1484" s="33">
        <v>61904</v>
      </c>
      <c r="C1484" s="45">
        <v>0</v>
      </c>
      <c r="D1484" s="45">
        <v>0</v>
      </c>
      <c r="E1484" s="45">
        <v>0</v>
      </c>
      <c r="F1484" s="45">
        <v>0</v>
      </c>
      <c r="G1484" s="46"/>
    </row>
    <row r="1485" spans="1:7" x14ac:dyDescent="0.2">
      <c r="A1485">
        <v>1460</v>
      </c>
      <c r="B1485" s="33">
        <v>61905</v>
      </c>
      <c r="C1485" s="45">
        <v>817547</v>
      </c>
      <c r="D1485" s="45">
        <v>0</v>
      </c>
      <c r="E1485" s="45">
        <v>693813</v>
      </c>
      <c r="F1485" s="45">
        <v>0</v>
      </c>
      <c r="G1485" s="46"/>
    </row>
    <row r="1486" spans="1:7" x14ac:dyDescent="0.2">
      <c r="A1486">
        <v>1460</v>
      </c>
      <c r="B1486" s="33">
        <v>61906</v>
      </c>
      <c r="C1486" s="45">
        <v>1156148</v>
      </c>
      <c r="D1486" s="45">
        <v>0</v>
      </c>
      <c r="E1486" s="45">
        <v>975881</v>
      </c>
      <c r="F1486" s="45">
        <v>0</v>
      </c>
      <c r="G1486" s="46"/>
    </row>
    <row r="1487" spans="1:7" x14ac:dyDescent="0.2">
      <c r="A1487">
        <v>1460</v>
      </c>
      <c r="B1487" s="33">
        <v>61907</v>
      </c>
      <c r="C1487" s="45">
        <v>4220837</v>
      </c>
      <c r="D1487" s="45">
        <v>0</v>
      </c>
      <c r="E1487" s="45">
        <v>3264122</v>
      </c>
      <c r="F1487" s="45">
        <v>0</v>
      </c>
      <c r="G1487" s="46"/>
    </row>
    <row r="1488" spans="1:7" x14ac:dyDescent="0.2">
      <c r="A1488">
        <v>1460</v>
      </c>
      <c r="B1488" s="33">
        <v>61908</v>
      </c>
      <c r="C1488" s="45">
        <v>1467301</v>
      </c>
      <c r="D1488" s="45">
        <v>0</v>
      </c>
      <c r="E1488" s="45">
        <v>1284662</v>
      </c>
      <c r="F1488" s="45">
        <v>0</v>
      </c>
      <c r="G1488" s="46"/>
    </row>
    <row r="1489" spans="1:7" x14ac:dyDescent="0.2">
      <c r="A1489">
        <v>1460</v>
      </c>
      <c r="B1489" s="33">
        <v>61909</v>
      </c>
      <c r="C1489" s="45">
        <v>0</v>
      </c>
      <c r="D1489" s="45">
        <v>0</v>
      </c>
      <c r="E1489" s="45">
        <v>0</v>
      </c>
      <c r="F1489" s="45">
        <v>0</v>
      </c>
      <c r="G1489" s="46"/>
    </row>
    <row r="1490" spans="1:7" x14ac:dyDescent="0.2">
      <c r="A1490">
        <v>1460</v>
      </c>
      <c r="B1490" s="33">
        <v>61910</v>
      </c>
      <c r="C1490" s="45">
        <v>0</v>
      </c>
      <c r="D1490" s="45">
        <v>0</v>
      </c>
      <c r="E1490" s="45">
        <v>0</v>
      </c>
      <c r="F1490" s="45">
        <v>0</v>
      </c>
      <c r="G1490" s="46"/>
    </row>
    <row r="1491" spans="1:7" x14ac:dyDescent="0.2">
      <c r="A1491">
        <v>1460</v>
      </c>
      <c r="B1491" s="33">
        <v>61911</v>
      </c>
      <c r="C1491" s="45">
        <v>70349</v>
      </c>
      <c r="D1491" s="45">
        <v>0</v>
      </c>
      <c r="E1491" s="45">
        <v>3833</v>
      </c>
      <c r="F1491" s="45">
        <v>0</v>
      </c>
      <c r="G1491" s="46"/>
    </row>
    <row r="1492" spans="1:7" x14ac:dyDescent="0.2">
      <c r="A1492">
        <v>1460</v>
      </c>
      <c r="B1492" s="33">
        <v>61912</v>
      </c>
      <c r="C1492" s="45">
        <v>0</v>
      </c>
      <c r="D1492" s="45">
        <v>18138</v>
      </c>
      <c r="E1492" s="45">
        <v>0</v>
      </c>
      <c r="F1492" s="45">
        <v>0</v>
      </c>
      <c r="G1492" s="46"/>
    </row>
    <row r="1493" spans="1:7" x14ac:dyDescent="0.2">
      <c r="A1493">
        <v>1460</v>
      </c>
      <c r="B1493" s="33">
        <v>62001</v>
      </c>
      <c r="C1493" s="45">
        <v>2325521</v>
      </c>
      <c r="D1493" s="45">
        <v>0</v>
      </c>
      <c r="E1493" s="45">
        <v>2242208</v>
      </c>
      <c r="F1493" s="45">
        <v>0</v>
      </c>
      <c r="G1493" s="46"/>
    </row>
    <row r="1494" spans="1:7" x14ac:dyDescent="0.2">
      <c r="A1494">
        <v>1460</v>
      </c>
      <c r="B1494" s="33">
        <v>62002</v>
      </c>
      <c r="C1494" s="45">
        <v>0</v>
      </c>
      <c r="D1494" s="45">
        <v>101811</v>
      </c>
      <c r="E1494" s="45">
        <v>0</v>
      </c>
      <c r="F1494" s="45">
        <v>90463</v>
      </c>
      <c r="G1494" s="46"/>
    </row>
    <row r="1495" spans="1:7" x14ac:dyDescent="0.2">
      <c r="A1495">
        <v>1460</v>
      </c>
      <c r="B1495" s="33">
        <v>62101</v>
      </c>
      <c r="C1495" s="45">
        <v>375</v>
      </c>
      <c r="D1495" s="45">
        <v>0</v>
      </c>
      <c r="E1495" s="45">
        <v>375</v>
      </c>
      <c r="F1495" s="45">
        <v>0</v>
      </c>
      <c r="G1495" s="46"/>
    </row>
    <row r="1496" spans="1:7" x14ac:dyDescent="0.2">
      <c r="A1496">
        <v>1460</v>
      </c>
      <c r="B1496" s="33">
        <v>62102</v>
      </c>
      <c r="C1496" s="45">
        <v>0</v>
      </c>
      <c r="D1496" s="45">
        <v>0</v>
      </c>
      <c r="E1496" s="45">
        <v>0</v>
      </c>
      <c r="F1496" s="45">
        <v>0</v>
      </c>
      <c r="G1496" s="46"/>
    </row>
    <row r="1497" spans="1:7" x14ac:dyDescent="0.2">
      <c r="A1497">
        <v>1460</v>
      </c>
      <c r="B1497" s="33">
        <v>62103</v>
      </c>
      <c r="C1497" s="45">
        <v>0</v>
      </c>
      <c r="D1497" s="45">
        <v>282</v>
      </c>
      <c r="E1497" s="45">
        <v>0</v>
      </c>
      <c r="F1497" s="45">
        <v>282</v>
      </c>
      <c r="G1497" s="46"/>
    </row>
    <row r="1498" spans="1:7" x14ac:dyDescent="0.2">
      <c r="A1498">
        <v>3287</v>
      </c>
      <c r="B1498" s="33">
        <v>60401</v>
      </c>
      <c r="C1498" s="45">
        <v>3313461</v>
      </c>
      <c r="D1498" s="45">
        <v>0</v>
      </c>
      <c r="E1498" s="45">
        <v>3300784</v>
      </c>
      <c r="F1498" s="45">
        <v>0</v>
      </c>
      <c r="G1498" s="46"/>
    </row>
    <row r="1499" spans="1:7" x14ac:dyDescent="0.2">
      <c r="A1499">
        <v>3287</v>
      </c>
      <c r="B1499" s="33">
        <v>60404</v>
      </c>
      <c r="C1499" s="45">
        <v>67189</v>
      </c>
      <c r="D1499" s="45">
        <v>0</v>
      </c>
      <c r="E1499" s="45">
        <v>67189</v>
      </c>
      <c r="F1499" s="45">
        <v>0</v>
      </c>
      <c r="G1499" s="46"/>
    </row>
    <row r="1500" spans="1:7" x14ac:dyDescent="0.2">
      <c r="A1500">
        <v>3287</v>
      </c>
      <c r="B1500" s="33">
        <v>60405</v>
      </c>
      <c r="C1500" s="45">
        <v>0</v>
      </c>
      <c r="D1500" s="45">
        <v>0</v>
      </c>
      <c r="E1500" s="45">
        <v>0</v>
      </c>
      <c r="F1500" s="45">
        <v>0</v>
      </c>
      <c r="G1500" s="46"/>
    </row>
    <row r="1501" spans="1:7" x14ac:dyDescent="0.2">
      <c r="A1501">
        <v>3287</v>
      </c>
      <c r="B1501" s="33">
        <v>60414</v>
      </c>
      <c r="C1501" s="45">
        <v>0</v>
      </c>
      <c r="D1501" s="45">
        <v>1788055</v>
      </c>
      <c r="E1501" s="45">
        <v>0</v>
      </c>
      <c r="F1501" s="45">
        <v>1850252</v>
      </c>
      <c r="G1501" s="46"/>
    </row>
    <row r="1502" spans="1:7" x14ac:dyDescent="0.2">
      <c r="A1502">
        <v>3287</v>
      </c>
      <c r="B1502" s="33">
        <v>60415</v>
      </c>
      <c r="C1502" s="45">
        <v>28173</v>
      </c>
      <c r="D1502" s="45">
        <v>0</v>
      </c>
      <c r="E1502" s="45">
        <v>31302</v>
      </c>
      <c r="F1502" s="45">
        <v>0</v>
      </c>
      <c r="G1502" s="46"/>
    </row>
    <row r="1503" spans="1:7" x14ac:dyDescent="0.2">
      <c r="A1503">
        <v>3287</v>
      </c>
      <c r="B1503" s="33">
        <v>61901</v>
      </c>
      <c r="C1503" s="45">
        <v>0</v>
      </c>
      <c r="D1503" s="45">
        <v>0</v>
      </c>
      <c r="E1503" s="45">
        <v>0</v>
      </c>
      <c r="F1503" s="45">
        <v>0</v>
      </c>
      <c r="G1503" s="46"/>
    </row>
    <row r="1504" spans="1:7" x14ac:dyDescent="0.2">
      <c r="A1504">
        <v>3287</v>
      </c>
      <c r="B1504" s="33">
        <v>61902</v>
      </c>
      <c r="C1504" s="45">
        <v>0</v>
      </c>
      <c r="D1504" s="45">
        <v>0</v>
      </c>
      <c r="E1504" s="45">
        <v>0</v>
      </c>
      <c r="F1504" s="45">
        <v>0</v>
      </c>
      <c r="G1504" s="46"/>
    </row>
    <row r="1505" spans="1:7" x14ac:dyDescent="0.2">
      <c r="A1505">
        <v>3287</v>
      </c>
      <c r="B1505" s="33">
        <v>61903</v>
      </c>
      <c r="C1505" s="45">
        <v>0</v>
      </c>
      <c r="D1505" s="45">
        <v>0</v>
      </c>
      <c r="E1505" s="45">
        <v>0</v>
      </c>
      <c r="F1505" s="45">
        <v>0</v>
      </c>
      <c r="G1505" s="46"/>
    </row>
    <row r="1506" spans="1:7" x14ac:dyDescent="0.2">
      <c r="A1506">
        <v>3287</v>
      </c>
      <c r="B1506" s="33">
        <v>61904</v>
      </c>
      <c r="C1506" s="45">
        <v>0</v>
      </c>
      <c r="D1506" s="45">
        <v>0</v>
      </c>
      <c r="E1506" s="45">
        <v>0</v>
      </c>
      <c r="F1506" s="45">
        <v>0</v>
      </c>
      <c r="G1506" s="46"/>
    </row>
    <row r="1507" spans="1:7" x14ac:dyDescent="0.2">
      <c r="A1507">
        <v>3287</v>
      </c>
      <c r="B1507" s="33">
        <v>61905</v>
      </c>
      <c r="C1507" s="45">
        <v>3041</v>
      </c>
      <c r="D1507" s="45">
        <v>0</v>
      </c>
      <c r="E1507" s="45">
        <v>3041</v>
      </c>
      <c r="F1507" s="45">
        <v>0</v>
      </c>
      <c r="G1507" s="46"/>
    </row>
    <row r="1508" spans="1:7" x14ac:dyDescent="0.2">
      <c r="A1508">
        <v>3287</v>
      </c>
      <c r="B1508" s="33">
        <v>61906</v>
      </c>
      <c r="C1508" s="45">
        <v>0</v>
      </c>
      <c r="D1508" s="45">
        <v>0</v>
      </c>
      <c r="E1508" s="45">
        <v>0</v>
      </c>
      <c r="F1508" s="45">
        <v>0</v>
      </c>
      <c r="G1508" s="46"/>
    </row>
    <row r="1509" spans="1:7" x14ac:dyDescent="0.2">
      <c r="A1509">
        <v>3287</v>
      </c>
      <c r="B1509" s="33">
        <v>61907</v>
      </c>
      <c r="C1509" s="45">
        <v>11691</v>
      </c>
      <c r="D1509" s="45">
        <v>0</v>
      </c>
      <c r="E1509" s="45">
        <v>11691</v>
      </c>
      <c r="F1509" s="45">
        <v>0</v>
      </c>
      <c r="G1509" s="46"/>
    </row>
    <row r="1510" spans="1:7" x14ac:dyDescent="0.2">
      <c r="A1510">
        <v>3287</v>
      </c>
      <c r="B1510" s="33">
        <v>61908</v>
      </c>
      <c r="C1510" s="45">
        <v>0</v>
      </c>
      <c r="D1510" s="45">
        <v>0</v>
      </c>
      <c r="E1510" s="45">
        <v>0</v>
      </c>
      <c r="F1510" s="45">
        <v>0</v>
      </c>
      <c r="G1510" s="46"/>
    </row>
    <row r="1511" spans="1:7" x14ac:dyDescent="0.2">
      <c r="A1511">
        <v>3287</v>
      </c>
      <c r="B1511" s="33">
        <v>61909</v>
      </c>
      <c r="C1511" s="45">
        <v>0</v>
      </c>
      <c r="D1511" s="45">
        <v>0</v>
      </c>
      <c r="E1511" s="45">
        <v>0</v>
      </c>
      <c r="F1511" s="45">
        <v>0</v>
      </c>
      <c r="G1511" s="46"/>
    </row>
    <row r="1512" spans="1:7" x14ac:dyDescent="0.2">
      <c r="A1512">
        <v>3287</v>
      </c>
      <c r="B1512" s="33">
        <v>61910</v>
      </c>
      <c r="C1512" s="45">
        <v>0</v>
      </c>
      <c r="D1512" s="45">
        <v>0</v>
      </c>
      <c r="E1512" s="45">
        <v>0</v>
      </c>
      <c r="F1512" s="45">
        <v>0</v>
      </c>
      <c r="G1512" s="46"/>
    </row>
    <row r="1513" spans="1:7" x14ac:dyDescent="0.2">
      <c r="A1513">
        <v>3287</v>
      </c>
      <c r="B1513" s="33">
        <v>61911</v>
      </c>
      <c r="C1513" s="45">
        <v>0</v>
      </c>
      <c r="D1513" s="45">
        <v>0</v>
      </c>
      <c r="E1513" s="45">
        <v>0</v>
      </c>
      <c r="F1513" s="45">
        <v>0</v>
      </c>
      <c r="G1513" s="46"/>
    </row>
    <row r="1514" spans="1:7" x14ac:dyDescent="0.2">
      <c r="A1514">
        <v>3287</v>
      </c>
      <c r="B1514" s="33">
        <v>61912</v>
      </c>
      <c r="C1514" s="45">
        <v>0</v>
      </c>
      <c r="D1514" s="45">
        <v>0</v>
      </c>
      <c r="E1514" s="45">
        <v>0</v>
      </c>
      <c r="F1514" s="45">
        <v>0</v>
      </c>
      <c r="G1514" s="46"/>
    </row>
    <row r="1515" spans="1:7" x14ac:dyDescent="0.2">
      <c r="A1515">
        <v>3287</v>
      </c>
      <c r="B1515" s="33">
        <v>62001</v>
      </c>
      <c r="C1515" s="45">
        <v>0</v>
      </c>
      <c r="D1515" s="45">
        <v>0</v>
      </c>
      <c r="E1515" s="45">
        <v>0</v>
      </c>
      <c r="F1515" s="45">
        <v>0</v>
      </c>
      <c r="G1515" s="46"/>
    </row>
    <row r="1516" spans="1:7" x14ac:dyDescent="0.2">
      <c r="A1516">
        <v>3287</v>
      </c>
      <c r="B1516" s="33">
        <v>62002</v>
      </c>
      <c r="C1516" s="45">
        <v>0</v>
      </c>
      <c r="D1516" s="45">
        <v>0</v>
      </c>
      <c r="E1516" s="45">
        <v>0</v>
      </c>
      <c r="F1516" s="45">
        <v>0</v>
      </c>
      <c r="G1516" s="46"/>
    </row>
    <row r="1517" spans="1:7" x14ac:dyDescent="0.2">
      <c r="A1517">
        <v>3287</v>
      </c>
      <c r="B1517" s="33">
        <v>62101</v>
      </c>
      <c r="C1517" s="45">
        <v>1575</v>
      </c>
      <c r="D1517" s="45">
        <v>0</v>
      </c>
      <c r="E1517" s="45">
        <v>1575</v>
      </c>
      <c r="F1517" s="45">
        <v>0</v>
      </c>
      <c r="G1517" s="46"/>
    </row>
    <row r="1518" spans="1:7" x14ac:dyDescent="0.2">
      <c r="A1518">
        <v>3287</v>
      </c>
      <c r="B1518" s="33">
        <v>62102</v>
      </c>
      <c r="C1518" s="45">
        <v>522</v>
      </c>
      <c r="D1518" s="45">
        <v>0</v>
      </c>
      <c r="E1518" s="45">
        <v>522</v>
      </c>
      <c r="F1518" s="45">
        <v>0</v>
      </c>
      <c r="G1518" s="46"/>
    </row>
    <row r="1519" spans="1:7" x14ac:dyDescent="0.2">
      <c r="A1519">
        <v>3287</v>
      </c>
      <c r="B1519" s="33">
        <v>62103</v>
      </c>
      <c r="C1519" s="45">
        <v>0</v>
      </c>
      <c r="D1519" s="45">
        <v>1573</v>
      </c>
      <c r="E1519" s="45">
        <v>0</v>
      </c>
      <c r="F1519" s="45">
        <v>1573</v>
      </c>
      <c r="G1519" s="46"/>
    </row>
    <row r="1520" spans="1:7" x14ac:dyDescent="0.2">
      <c r="A1520">
        <v>1000</v>
      </c>
      <c r="B1520" s="33">
        <v>60401</v>
      </c>
      <c r="C1520" s="45">
        <v>194530067</v>
      </c>
      <c r="D1520" s="45">
        <v>0</v>
      </c>
      <c r="E1520" s="45">
        <v>199486068</v>
      </c>
      <c r="F1520" s="45">
        <v>0</v>
      </c>
      <c r="G1520" s="46"/>
    </row>
    <row r="1521" spans="1:7" x14ac:dyDescent="0.2">
      <c r="A1521">
        <v>1000</v>
      </c>
      <c r="B1521" s="33">
        <v>60404</v>
      </c>
      <c r="C1521" s="45">
        <v>1512063</v>
      </c>
      <c r="D1521" s="45">
        <v>0</v>
      </c>
      <c r="E1521" s="45">
        <v>1512063</v>
      </c>
      <c r="F1521" s="45">
        <v>0</v>
      </c>
      <c r="G1521" s="46"/>
    </row>
    <row r="1522" spans="1:7" x14ac:dyDescent="0.2">
      <c r="A1522">
        <v>1000</v>
      </c>
      <c r="B1522" s="33">
        <v>60405</v>
      </c>
      <c r="C1522" s="45">
        <v>0</v>
      </c>
      <c r="D1522" s="45">
        <v>11974</v>
      </c>
      <c r="E1522" s="45">
        <v>0</v>
      </c>
      <c r="F1522" s="45">
        <v>11974</v>
      </c>
      <c r="G1522" s="46"/>
    </row>
    <row r="1523" spans="1:7" x14ac:dyDescent="0.2">
      <c r="A1523">
        <v>1000</v>
      </c>
      <c r="B1523" s="33">
        <v>60414</v>
      </c>
      <c r="C1523" s="45">
        <v>0</v>
      </c>
      <c r="D1523" s="45">
        <v>53443219</v>
      </c>
      <c r="E1523" s="45">
        <v>0</v>
      </c>
      <c r="F1523" s="45">
        <v>57067613</v>
      </c>
      <c r="G1523" s="46"/>
    </row>
    <row r="1524" spans="1:7" x14ac:dyDescent="0.2">
      <c r="A1524">
        <v>1000</v>
      </c>
      <c r="B1524" s="33">
        <v>60415</v>
      </c>
      <c r="C1524" s="45">
        <v>85655157</v>
      </c>
      <c r="D1524" s="45">
        <v>0</v>
      </c>
      <c r="E1524" s="45">
        <v>90912876</v>
      </c>
      <c r="F1524" s="45">
        <v>0</v>
      </c>
      <c r="G1524" s="46"/>
    </row>
    <row r="1525" spans="1:7" x14ac:dyDescent="0.2">
      <c r="A1525">
        <v>1000</v>
      </c>
      <c r="B1525" s="33">
        <v>61901</v>
      </c>
      <c r="C1525" s="45">
        <v>0</v>
      </c>
      <c r="D1525" s="45">
        <v>0</v>
      </c>
      <c r="E1525" s="45">
        <v>0</v>
      </c>
      <c r="F1525" s="45">
        <v>0</v>
      </c>
      <c r="G1525" s="46"/>
    </row>
    <row r="1526" spans="1:7" x14ac:dyDescent="0.2">
      <c r="A1526">
        <v>1000</v>
      </c>
      <c r="B1526" s="33">
        <v>61902</v>
      </c>
      <c r="C1526" s="45">
        <v>0</v>
      </c>
      <c r="D1526" s="45">
        <v>0</v>
      </c>
      <c r="E1526" s="45">
        <v>0</v>
      </c>
      <c r="F1526" s="45">
        <v>0</v>
      </c>
      <c r="G1526" s="46"/>
    </row>
    <row r="1527" spans="1:7" x14ac:dyDescent="0.2">
      <c r="A1527">
        <v>1000</v>
      </c>
      <c r="B1527" s="33">
        <v>61903</v>
      </c>
      <c r="C1527" s="45">
        <v>0</v>
      </c>
      <c r="D1527" s="45">
        <v>0</v>
      </c>
      <c r="E1527" s="45">
        <v>0</v>
      </c>
      <c r="F1527" s="45">
        <v>0</v>
      </c>
      <c r="G1527" s="46"/>
    </row>
    <row r="1528" spans="1:7" x14ac:dyDescent="0.2">
      <c r="A1528">
        <v>1000</v>
      </c>
      <c r="B1528" s="33">
        <v>61904</v>
      </c>
      <c r="C1528" s="45">
        <v>0</v>
      </c>
      <c r="D1528" s="45">
        <v>0</v>
      </c>
      <c r="E1528" s="45">
        <v>0</v>
      </c>
      <c r="F1528" s="45">
        <v>0</v>
      </c>
      <c r="G1528" s="46"/>
    </row>
    <row r="1529" spans="1:7" x14ac:dyDescent="0.2">
      <c r="A1529">
        <v>1000</v>
      </c>
      <c r="B1529" s="33">
        <v>61905</v>
      </c>
      <c r="C1529" s="45">
        <v>9639478</v>
      </c>
      <c r="D1529" s="45">
        <v>0</v>
      </c>
      <c r="E1529" s="45">
        <v>9061507</v>
      </c>
      <c r="F1529" s="45">
        <v>0</v>
      </c>
      <c r="G1529" s="46"/>
    </row>
    <row r="1530" spans="1:7" x14ac:dyDescent="0.2">
      <c r="A1530">
        <v>1000</v>
      </c>
      <c r="B1530" s="33">
        <v>61906</v>
      </c>
      <c r="C1530" s="45">
        <v>1143396</v>
      </c>
      <c r="D1530" s="45">
        <v>0</v>
      </c>
      <c r="E1530" s="45">
        <v>1139877</v>
      </c>
      <c r="F1530" s="45">
        <v>0</v>
      </c>
      <c r="G1530" s="46"/>
    </row>
    <row r="1531" spans="1:7" x14ac:dyDescent="0.2">
      <c r="A1531">
        <v>1000</v>
      </c>
      <c r="B1531" s="33">
        <v>61907</v>
      </c>
      <c r="C1531" s="45">
        <v>10955962</v>
      </c>
      <c r="D1531" s="45">
        <v>0</v>
      </c>
      <c r="E1531" s="45">
        <v>9316237</v>
      </c>
      <c r="F1531" s="45">
        <v>0</v>
      </c>
      <c r="G1531" s="46"/>
    </row>
    <row r="1532" spans="1:7" x14ac:dyDescent="0.2">
      <c r="A1532">
        <v>1000</v>
      </c>
      <c r="B1532" s="33">
        <v>61908</v>
      </c>
      <c r="C1532" s="45">
        <v>4222008</v>
      </c>
      <c r="D1532" s="45">
        <v>0</v>
      </c>
      <c r="E1532" s="45">
        <v>5240237</v>
      </c>
      <c r="F1532" s="45">
        <v>0</v>
      </c>
      <c r="G1532" s="46"/>
    </row>
    <row r="1533" spans="1:7" x14ac:dyDescent="0.2">
      <c r="A1533">
        <v>1000</v>
      </c>
      <c r="B1533" s="33">
        <v>61909</v>
      </c>
      <c r="C1533" s="45">
        <v>0</v>
      </c>
      <c r="D1533" s="45">
        <v>0</v>
      </c>
      <c r="E1533" s="45">
        <v>0</v>
      </c>
      <c r="F1533" s="45">
        <v>0</v>
      </c>
      <c r="G1533" s="46"/>
    </row>
    <row r="1534" spans="1:7" x14ac:dyDescent="0.2">
      <c r="A1534">
        <v>1000</v>
      </c>
      <c r="B1534" s="33">
        <v>61910</v>
      </c>
      <c r="C1534" s="45">
        <v>0</v>
      </c>
      <c r="D1534" s="45">
        <v>0</v>
      </c>
      <c r="E1534" s="45">
        <v>0</v>
      </c>
      <c r="F1534" s="45">
        <v>0</v>
      </c>
      <c r="G1534" s="46"/>
    </row>
    <row r="1535" spans="1:7" x14ac:dyDescent="0.2">
      <c r="A1535">
        <v>1000</v>
      </c>
      <c r="B1535" s="33">
        <v>61911</v>
      </c>
      <c r="C1535" s="45">
        <v>2692276</v>
      </c>
      <c r="D1535" s="45">
        <v>0</v>
      </c>
      <c r="E1535" s="45">
        <v>2958915</v>
      </c>
      <c r="F1535" s="45">
        <v>0</v>
      </c>
      <c r="G1535" s="46"/>
    </row>
    <row r="1536" spans="1:7" x14ac:dyDescent="0.2">
      <c r="A1536">
        <v>1000</v>
      </c>
      <c r="B1536" s="33">
        <v>61912</v>
      </c>
      <c r="C1536" s="45">
        <v>0</v>
      </c>
      <c r="D1536" s="45">
        <v>323265</v>
      </c>
      <c r="E1536" s="45">
        <v>0</v>
      </c>
      <c r="F1536" s="45">
        <v>325762</v>
      </c>
      <c r="G1536" s="46"/>
    </row>
    <row r="1537" spans="1:7" x14ac:dyDescent="0.2">
      <c r="A1537">
        <v>1000</v>
      </c>
      <c r="B1537" s="33">
        <v>62001</v>
      </c>
      <c r="C1537" s="45">
        <v>0</v>
      </c>
      <c r="D1537" s="45">
        <v>0</v>
      </c>
      <c r="E1537" s="45">
        <v>0</v>
      </c>
      <c r="F1537" s="45">
        <v>0</v>
      </c>
      <c r="G1537" s="46"/>
    </row>
    <row r="1538" spans="1:7" x14ac:dyDescent="0.2">
      <c r="A1538">
        <v>1000</v>
      </c>
      <c r="B1538" s="33">
        <v>62002</v>
      </c>
      <c r="C1538" s="45">
        <v>0</v>
      </c>
      <c r="D1538" s="45">
        <v>0</v>
      </c>
      <c r="E1538" s="45">
        <v>0</v>
      </c>
      <c r="F1538" s="45">
        <v>0</v>
      </c>
      <c r="G1538" s="46"/>
    </row>
    <row r="1539" spans="1:7" x14ac:dyDescent="0.2">
      <c r="A1539">
        <v>1000</v>
      </c>
      <c r="B1539" s="33">
        <v>62101</v>
      </c>
      <c r="C1539" s="45">
        <v>1124701</v>
      </c>
      <c r="D1539" s="45">
        <v>0</v>
      </c>
      <c r="E1539" s="45">
        <v>1082509</v>
      </c>
      <c r="F1539" s="45">
        <v>0</v>
      </c>
      <c r="G1539" s="46"/>
    </row>
    <row r="1540" spans="1:7" x14ac:dyDescent="0.2">
      <c r="A1540">
        <v>1000</v>
      </c>
      <c r="B1540" s="33">
        <v>62102</v>
      </c>
      <c r="C1540" s="45">
        <v>3992</v>
      </c>
      <c r="D1540" s="45">
        <v>0</v>
      </c>
      <c r="E1540" s="45">
        <v>3513</v>
      </c>
      <c r="F1540" s="45">
        <v>0</v>
      </c>
      <c r="G1540" s="46"/>
    </row>
    <row r="1541" spans="1:7" x14ac:dyDescent="0.2">
      <c r="A1541">
        <v>1000</v>
      </c>
      <c r="B1541" s="33">
        <v>62103</v>
      </c>
      <c r="C1541" s="45">
        <v>0</v>
      </c>
      <c r="D1541" s="45">
        <v>35900</v>
      </c>
      <c r="E1541" s="45">
        <v>0</v>
      </c>
      <c r="F1541" s="45">
        <v>43066</v>
      </c>
      <c r="G1541" s="46"/>
    </row>
    <row r="1542" spans="1:7" x14ac:dyDescent="0.2">
      <c r="A1542">
        <v>1557</v>
      </c>
      <c r="B1542" s="33">
        <v>60401</v>
      </c>
      <c r="C1542" s="45">
        <v>306761</v>
      </c>
      <c r="D1542" s="45">
        <v>0</v>
      </c>
      <c r="E1542" s="45">
        <v>309579</v>
      </c>
      <c r="F1542" s="45">
        <v>0</v>
      </c>
      <c r="G1542" s="46"/>
    </row>
    <row r="1543" spans="1:7" x14ac:dyDescent="0.2">
      <c r="A1543">
        <v>1557</v>
      </c>
      <c r="B1543" s="33">
        <v>60404</v>
      </c>
      <c r="C1543" s="45">
        <v>0</v>
      </c>
      <c r="D1543" s="45">
        <v>0</v>
      </c>
      <c r="E1543" s="45">
        <v>0</v>
      </c>
      <c r="F1543" s="45">
        <v>0</v>
      </c>
      <c r="G1543" s="46"/>
    </row>
    <row r="1544" spans="1:7" x14ac:dyDescent="0.2">
      <c r="A1544">
        <v>1557</v>
      </c>
      <c r="B1544" s="33">
        <v>60405</v>
      </c>
      <c r="C1544" s="45">
        <v>0</v>
      </c>
      <c r="D1544" s="45">
        <v>0</v>
      </c>
      <c r="E1544" s="45">
        <v>0</v>
      </c>
      <c r="F1544" s="45">
        <v>0</v>
      </c>
      <c r="G1544" s="46"/>
    </row>
    <row r="1545" spans="1:7" x14ac:dyDescent="0.2">
      <c r="A1545">
        <v>1557</v>
      </c>
      <c r="B1545" s="33">
        <v>60414</v>
      </c>
      <c r="C1545" s="45">
        <v>0</v>
      </c>
      <c r="D1545" s="45">
        <v>216273</v>
      </c>
      <c r="E1545" s="45">
        <v>0</v>
      </c>
      <c r="F1545" s="45">
        <v>218066</v>
      </c>
      <c r="G1545" s="46"/>
    </row>
    <row r="1546" spans="1:7" x14ac:dyDescent="0.2">
      <c r="A1546">
        <v>1557</v>
      </c>
      <c r="B1546" s="33">
        <v>60415</v>
      </c>
      <c r="C1546" s="45">
        <v>215</v>
      </c>
      <c r="D1546" s="45">
        <v>0</v>
      </c>
      <c r="E1546" s="45">
        <v>237</v>
      </c>
      <c r="F1546" s="45">
        <v>0</v>
      </c>
      <c r="G1546" s="46"/>
    </row>
    <row r="1547" spans="1:7" x14ac:dyDescent="0.2">
      <c r="A1547">
        <v>1557</v>
      </c>
      <c r="B1547" s="33">
        <v>61901</v>
      </c>
      <c r="C1547" s="45">
        <v>0</v>
      </c>
      <c r="D1547" s="45">
        <v>0</v>
      </c>
      <c r="E1547" s="45">
        <v>0</v>
      </c>
      <c r="F1547" s="45">
        <v>0</v>
      </c>
      <c r="G1547" s="46"/>
    </row>
    <row r="1548" spans="1:7" x14ac:dyDescent="0.2">
      <c r="A1548">
        <v>1557</v>
      </c>
      <c r="B1548" s="33">
        <v>61902</v>
      </c>
      <c r="C1548" s="45">
        <v>0</v>
      </c>
      <c r="D1548" s="45">
        <v>0</v>
      </c>
      <c r="E1548" s="45">
        <v>0</v>
      </c>
      <c r="F1548" s="45">
        <v>0</v>
      </c>
      <c r="G1548" s="46"/>
    </row>
    <row r="1549" spans="1:7" x14ac:dyDescent="0.2">
      <c r="A1549">
        <v>1557</v>
      </c>
      <c r="B1549" s="33">
        <v>61903</v>
      </c>
      <c r="C1549" s="45">
        <v>0</v>
      </c>
      <c r="D1549" s="45">
        <v>0</v>
      </c>
      <c r="E1549" s="45">
        <v>0</v>
      </c>
      <c r="F1549" s="45">
        <v>0</v>
      </c>
      <c r="G1549" s="46"/>
    </row>
    <row r="1550" spans="1:7" x14ac:dyDescent="0.2">
      <c r="A1550">
        <v>1557</v>
      </c>
      <c r="B1550" s="33">
        <v>61904</v>
      </c>
      <c r="C1550" s="45">
        <v>0</v>
      </c>
      <c r="D1550" s="45">
        <v>0</v>
      </c>
      <c r="E1550" s="45">
        <v>0</v>
      </c>
      <c r="F1550" s="45">
        <v>0</v>
      </c>
      <c r="G1550" s="46"/>
    </row>
    <row r="1551" spans="1:7" x14ac:dyDescent="0.2">
      <c r="A1551">
        <v>1557</v>
      </c>
      <c r="B1551" s="33">
        <v>61905</v>
      </c>
      <c r="C1551" s="45">
        <v>0</v>
      </c>
      <c r="D1551" s="45">
        <v>0</v>
      </c>
      <c r="E1551" s="45">
        <v>0</v>
      </c>
      <c r="F1551" s="45">
        <v>0</v>
      </c>
      <c r="G1551" s="46"/>
    </row>
    <row r="1552" spans="1:7" x14ac:dyDescent="0.2">
      <c r="A1552">
        <v>1557</v>
      </c>
      <c r="B1552" s="33">
        <v>61906</v>
      </c>
      <c r="C1552" s="45">
        <v>0</v>
      </c>
      <c r="D1552" s="45">
        <v>0</v>
      </c>
      <c r="E1552" s="45">
        <v>0</v>
      </c>
      <c r="F1552" s="45">
        <v>0</v>
      </c>
      <c r="G1552" s="46"/>
    </row>
    <row r="1553" spans="1:7" x14ac:dyDescent="0.2">
      <c r="A1553">
        <v>1557</v>
      </c>
      <c r="B1553" s="33">
        <v>61907</v>
      </c>
      <c r="C1553" s="45">
        <v>0</v>
      </c>
      <c r="D1553" s="45">
        <v>0</v>
      </c>
      <c r="E1553" s="45">
        <v>0</v>
      </c>
      <c r="F1553" s="45">
        <v>0</v>
      </c>
      <c r="G1553" s="46"/>
    </row>
    <row r="1554" spans="1:7" x14ac:dyDescent="0.2">
      <c r="A1554">
        <v>1557</v>
      </c>
      <c r="B1554" s="33">
        <v>61908</v>
      </c>
      <c r="C1554" s="45">
        <v>0</v>
      </c>
      <c r="D1554" s="45">
        <v>0</v>
      </c>
      <c r="E1554" s="45">
        <v>0</v>
      </c>
      <c r="F1554" s="45">
        <v>0</v>
      </c>
      <c r="G1554" s="46"/>
    </row>
    <row r="1555" spans="1:7" x14ac:dyDescent="0.2">
      <c r="A1555">
        <v>1557</v>
      </c>
      <c r="B1555" s="33">
        <v>61909</v>
      </c>
      <c r="C1555" s="45">
        <v>0</v>
      </c>
      <c r="D1555" s="45">
        <v>0</v>
      </c>
      <c r="E1555" s="45">
        <v>0</v>
      </c>
      <c r="F1555" s="45">
        <v>0</v>
      </c>
      <c r="G1555" s="46"/>
    </row>
    <row r="1556" spans="1:7" x14ac:dyDescent="0.2">
      <c r="A1556">
        <v>1557</v>
      </c>
      <c r="B1556" s="33">
        <v>61910</v>
      </c>
      <c r="C1556" s="45">
        <v>0</v>
      </c>
      <c r="D1556" s="45">
        <v>0</v>
      </c>
      <c r="E1556" s="45">
        <v>0</v>
      </c>
      <c r="F1556" s="45">
        <v>0</v>
      </c>
      <c r="G1556" s="46"/>
    </row>
    <row r="1557" spans="1:7" x14ac:dyDescent="0.2">
      <c r="A1557">
        <v>1557</v>
      </c>
      <c r="B1557" s="33">
        <v>61911</v>
      </c>
      <c r="C1557" s="45">
        <v>0</v>
      </c>
      <c r="D1557" s="45">
        <v>0</v>
      </c>
      <c r="E1557" s="45">
        <v>0</v>
      </c>
      <c r="F1557" s="45">
        <v>0</v>
      </c>
      <c r="G1557" s="46"/>
    </row>
    <row r="1558" spans="1:7" x14ac:dyDescent="0.2">
      <c r="A1558">
        <v>1557</v>
      </c>
      <c r="B1558" s="33">
        <v>61912</v>
      </c>
      <c r="C1558" s="45">
        <v>0</v>
      </c>
      <c r="D1558" s="45">
        <v>0</v>
      </c>
      <c r="E1558" s="45">
        <v>0</v>
      </c>
      <c r="F1558" s="45">
        <v>0</v>
      </c>
      <c r="G1558" s="46"/>
    </row>
    <row r="1559" spans="1:7" x14ac:dyDescent="0.2">
      <c r="A1559">
        <v>1557</v>
      </c>
      <c r="B1559" s="33">
        <v>62001</v>
      </c>
      <c r="C1559" s="45">
        <v>133198</v>
      </c>
      <c r="D1559" s="45">
        <v>0</v>
      </c>
      <c r="E1559" s="45">
        <v>132585</v>
      </c>
      <c r="F1559" s="45">
        <v>0</v>
      </c>
      <c r="G1559" s="46"/>
    </row>
    <row r="1560" spans="1:7" x14ac:dyDescent="0.2">
      <c r="A1560">
        <v>1557</v>
      </c>
      <c r="B1560" s="33">
        <v>62002</v>
      </c>
      <c r="C1560" s="45">
        <v>0</v>
      </c>
      <c r="D1560" s="45">
        <v>0</v>
      </c>
      <c r="E1560" s="45">
        <v>0</v>
      </c>
      <c r="F1560" s="45">
        <v>0</v>
      </c>
      <c r="G1560" s="46"/>
    </row>
    <row r="1561" spans="1:7" x14ac:dyDescent="0.2">
      <c r="A1561">
        <v>1557</v>
      </c>
      <c r="B1561" s="33">
        <v>62101</v>
      </c>
      <c r="C1561" s="45">
        <v>0</v>
      </c>
      <c r="D1561" s="45">
        <v>0</v>
      </c>
      <c r="E1561" s="45">
        <v>0</v>
      </c>
      <c r="F1561" s="45">
        <v>0</v>
      </c>
      <c r="G1561" s="46"/>
    </row>
    <row r="1562" spans="1:7" x14ac:dyDescent="0.2">
      <c r="A1562">
        <v>1557</v>
      </c>
      <c r="B1562" s="33">
        <v>62102</v>
      </c>
      <c r="C1562" s="45">
        <v>0</v>
      </c>
      <c r="D1562" s="45">
        <v>0</v>
      </c>
      <c r="E1562" s="45">
        <v>0</v>
      </c>
      <c r="F1562" s="45">
        <v>0</v>
      </c>
      <c r="G1562" s="46"/>
    </row>
    <row r="1563" spans="1:7" x14ac:dyDescent="0.2">
      <c r="A1563">
        <v>1557</v>
      </c>
      <c r="B1563" s="33">
        <v>62103</v>
      </c>
      <c r="C1563" s="45">
        <v>0</v>
      </c>
      <c r="D1563" s="45">
        <v>0</v>
      </c>
      <c r="E1563" s="45">
        <v>0</v>
      </c>
      <c r="F1563" s="45">
        <v>0</v>
      </c>
      <c r="G1563" s="46"/>
    </row>
    <row r="1564" spans="1:7" x14ac:dyDescent="0.2">
      <c r="A1564">
        <v>2796</v>
      </c>
      <c r="B1564" s="33">
        <v>60401</v>
      </c>
      <c r="C1564" s="45">
        <v>29474</v>
      </c>
      <c r="D1564" s="45">
        <v>0</v>
      </c>
      <c r="E1564" s="45">
        <v>29474</v>
      </c>
      <c r="F1564" s="45">
        <v>0</v>
      </c>
      <c r="G1564" s="46"/>
    </row>
    <row r="1565" spans="1:7" x14ac:dyDescent="0.2">
      <c r="A1565">
        <v>2796</v>
      </c>
      <c r="B1565" s="33">
        <v>60404</v>
      </c>
      <c r="C1565" s="45">
        <v>0</v>
      </c>
      <c r="D1565" s="45">
        <v>0</v>
      </c>
      <c r="E1565" s="45">
        <v>0</v>
      </c>
      <c r="F1565" s="45">
        <v>0</v>
      </c>
      <c r="G1565" s="46"/>
    </row>
    <row r="1566" spans="1:7" x14ac:dyDescent="0.2">
      <c r="A1566">
        <v>2796</v>
      </c>
      <c r="B1566" s="33">
        <v>60405</v>
      </c>
      <c r="C1566" s="45">
        <v>0</v>
      </c>
      <c r="D1566" s="45">
        <v>0</v>
      </c>
      <c r="E1566" s="45">
        <v>0</v>
      </c>
      <c r="F1566" s="45">
        <v>0</v>
      </c>
      <c r="G1566" s="46"/>
    </row>
    <row r="1567" spans="1:7" x14ac:dyDescent="0.2">
      <c r="A1567">
        <v>2796</v>
      </c>
      <c r="B1567" s="33">
        <v>60414</v>
      </c>
      <c r="C1567" s="45">
        <v>0</v>
      </c>
      <c r="D1567" s="45">
        <v>18178</v>
      </c>
      <c r="E1567" s="45">
        <v>0</v>
      </c>
      <c r="F1567" s="45">
        <v>18461</v>
      </c>
      <c r="G1567" s="46"/>
    </row>
    <row r="1568" spans="1:7" x14ac:dyDescent="0.2">
      <c r="A1568">
        <v>2796</v>
      </c>
      <c r="B1568" s="33">
        <v>60415</v>
      </c>
      <c r="C1568" s="45">
        <v>126</v>
      </c>
      <c r="D1568" s="45">
        <v>0</v>
      </c>
      <c r="E1568" s="45">
        <v>126</v>
      </c>
      <c r="F1568" s="45">
        <v>0</v>
      </c>
      <c r="G1568" s="46"/>
    </row>
    <row r="1569" spans="1:7" x14ac:dyDescent="0.2">
      <c r="A1569">
        <v>2796</v>
      </c>
      <c r="B1569" s="33">
        <v>61901</v>
      </c>
      <c r="C1569" s="45">
        <v>0</v>
      </c>
      <c r="D1569" s="45">
        <v>0</v>
      </c>
      <c r="E1569" s="45">
        <v>0</v>
      </c>
      <c r="F1569" s="45">
        <v>0</v>
      </c>
      <c r="G1569" s="46"/>
    </row>
    <row r="1570" spans="1:7" x14ac:dyDescent="0.2">
      <c r="A1570">
        <v>2796</v>
      </c>
      <c r="B1570" s="33">
        <v>61902</v>
      </c>
      <c r="C1570" s="45">
        <v>0</v>
      </c>
      <c r="D1570" s="45">
        <v>0</v>
      </c>
      <c r="E1570" s="45">
        <v>0</v>
      </c>
      <c r="F1570" s="45">
        <v>0</v>
      </c>
      <c r="G1570" s="46"/>
    </row>
    <row r="1571" spans="1:7" x14ac:dyDescent="0.2">
      <c r="A1571">
        <v>2796</v>
      </c>
      <c r="B1571" s="33">
        <v>61903</v>
      </c>
      <c r="C1571" s="45">
        <v>0</v>
      </c>
      <c r="D1571" s="45">
        <v>0</v>
      </c>
      <c r="E1571" s="45">
        <v>0</v>
      </c>
      <c r="F1571" s="45">
        <v>0</v>
      </c>
      <c r="G1571" s="46"/>
    </row>
    <row r="1572" spans="1:7" x14ac:dyDescent="0.2">
      <c r="A1572">
        <v>2796</v>
      </c>
      <c r="B1572" s="33">
        <v>61904</v>
      </c>
      <c r="C1572" s="45">
        <v>0</v>
      </c>
      <c r="D1572" s="45">
        <v>0</v>
      </c>
      <c r="E1572" s="45">
        <v>0</v>
      </c>
      <c r="F1572" s="45">
        <v>0</v>
      </c>
      <c r="G1572" s="46"/>
    </row>
    <row r="1573" spans="1:7" x14ac:dyDescent="0.2">
      <c r="A1573">
        <v>2796</v>
      </c>
      <c r="B1573" s="33">
        <v>61905</v>
      </c>
      <c r="C1573" s="45">
        <v>0</v>
      </c>
      <c r="D1573" s="45">
        <v>0</v>
      </c>
      <c r="E1573" s="45">
        <v>0</v>
      </c>
      <c r="F1573" s="45">
        <v>0</v>
      </c>
      <c r="G1573" s="46"/>
    </row>
    <row r="1574" spans="1:7" x14ac:dyDescent="0.2">
      <c r="A1574">
        <v>2796</v>
      </c>
      <c r="B1574" s="33">
        <v>61906</v>
      </c>
      <c r="C1574" s="45">
        <v>0</v>
      </c>
      <c r="D1574" s="45">
        <v>0</v>
      </c>
      <c r="E1574" s="45">
        <v>0</v>
      </c>
      <c r="F1574" s="45">
        <v>0</v>
      </c>
      <c r="G1574" s="46"/>
    </row>
    <row r="1575" spans="1:7" x14ac:dyDescent="0.2">
      <c r="A1575">
        <v>2796</v>
      </c>
      <c r="B1575" s="33">
        <v>61907</v>
      </c>
      <c r="C1575" s="45">
        <v>0</v>
      </c>
      <c r="D1575" s="45">
        <v>0</v>
      </c>
      <c r="E1575" s="45">
        <v>0</v>
      </c>
      <c r="F1575" s="45">
        <v>0</v>
      </c>
      <c r="G1575" s="46"/>
    </row>
    <row r="1576" spans="1:7" x14ac:dyDescent="0.2">
      <c r="A1576">
        <v>2796</v>
      </c>
      <c r="B1576" s="33">
        <v>61908</v>
      </c>
      <c r="C1576" s="45">
        <v>0</v>
      </c>
      <c r="D1576" s="45">
        <v>0</v>
      </c>
      <c r="E1576" s="45">
        <v>0</v>
      </c>
      <c r="F1576" s="45">
        <v>0</v>
      </c>
      <c r="G1576" s="46"/>
    </row>
    <row r="1577" spans="1:7" x14ac:dyDescent="0.2">
      <c r="A1577">
        <v>2796</v>
      </c>
      <c r="B1577" s="33">
        <v>61909</v>
      </c>
      <c r="C1577" s="45">
        <v>0</v>
      </c>
      <c r="D1577" s="45">
        <v>0</v>
      </c>
      <c r="E1577" s="45">
        <v>0</v>
      </c>
      <c r="F1577" s="45">
        <v>0</v>
      </c>
      <c r="G1577" s="46"/>
    </row>
    <row r="1578" spans="1:7" x14ac:dyDescent="0.2">
      <c r="A1578">
        <v>2796</v>
      </c>
      <c r="B1578" s="33">
        <v>61910</v>
      </c>
      <c r="C1578" s="45">
        <v>0</v>
      </c>
      <c r="D1578" s="45">
        <v>0</v>
      </c>
      <c r="E1578" s="45">
        <v>0</v>
      </c>
      <c r="F1578" s="45">
        <v>0</v>
      </c>
      <c r="G1578" s="46"/>
    </row>
    <row r="1579" spans="1:7" x14ac:dyDescent="0.2">
      <c r="A1579">
        <v>2796</v>
      </c>
      <c r="B1579" s="33">
        <v>61911</v>
      </c>
      <c r="C1579" s="45">
        <v>0</v>
      </c>
      <c r="D1579" s="45">
        <v>0</v>
      </c>
      <c r="E1579" s="45">
        <v>0</v>
      </c>
      <c r="F1579" s="45">
        <v>0</v>
      </c>
      <c r="G1579" s="46"/>
    </row>
    <row r="1580" spans="1:7" x14ac:dyDescent="0.2">
      <c r="A1580">
        <v>2796</v>
      </c>
      <c r="B1580" s="33">
        <v>61912</v>
      </c>
      <c r="C1580" s="45">
        <v>0</v>
      </c>
      <c r="D1580" s="45">
        <v>0</v>
      </c>
      <c r="E1580" s="45">
        <v>0</v>
      </c>
      <c r="F1580" s="45">
        <v>0</v>
      </c>
      <c r="G1580" s="46"/>
    </row>
    <row r="1581" spans="1:7" x14ac:dyDescent="0.2">
      <c r="A1581">
        <v>2796</v>
      </c>
      <c r="B1581" s="33">
        <v>62001</v>
      </c>
      <c r="C1581" s="45">
        <v>0</v>
      </c>
      <c r="D1581" s="45">
        <v>0</v>
      </c>
      <c r="E1581" s="45">
        <v>0</v>
      </c>
      <c r="F1581" s="45">
        <v>0</v>
      </c>
      <c r="G1581" s="46"/>
    </row>
    <row r="1582" spans="1:7" x14ac:dyDescent="0.2">
      <c r="A1582">
        <v>2796</v>
      </c>
      <c r="B1582" s="33">
        <v>62002</v>
      </c>
      <c r="C1582" s="45">
        <v>0</v>
      </c>
      <c r="D1582" s="45">
        <v>0</v>
      </c>
      <c r="E1582" s="45">
        <v>0</v>
      </c>
      <c r="F1582" s="45">
        <v>0</v>
      </c>
      <c r="G1582" s="46"/>
    </row>
    <row r="1583" spans="1:7" x14ac:dyDescent="0.2">
      <c r="A1583">
        <v>2796</v>
      </c>
      <c r="B1583" s="33">
        <v>62101</v>
      </c>
      <c r="C1583" s="45">
        <v>0</v>
      </c>
      <c r="D1583" s="45">
        <v>0</v>
      </c>
      <c r="E1583" s="45">
        <v>0</v>
      </c>
      <c r="F1583" s="45">
        <v>0</v>
      </c>
      <c r="G1583" s="46"/>
    </row>
    <row r="1584" spans="1:7" x14ac:dyDescent="0.2">
      <c r="A1584">
        <v>2796</v>
      </c>
      <c r="B1584" s="33">
        <v>62102</v>
      </c>
      <c r="C1584" s="45">
        <v>0</v>
      </c>
      <c r="D1584" s="45">
        <v>0</v>
      </c>
      <c r="E1584" s="45">
        <v>0</v>
      </c>
      <c r="F1584" s="45">
        <v>0</v>
      </c>
      <c r="G1584" s="46"/>
    </row>
    <row r="1585" spans="1:7" x14ac:dyDescent="0.2">
      <c r="A1585">
        <v>2796</v>
      </c>
      <c r="B1585" s="33">
        <v>62103</v>
      </c>
      <c r="C1585" s="45">
        <v>0</v>
      </c>
      <c r="D1585" s="45">
        <v>0</v>
      </c>
      <c r="E1585" s="45">
        <v>0</v>
      </c>
      <c r="F1585" s="45">
        <v>0</v>
      </c>
      <c r="G1585" s="46"/>
    </row>
    <row r="1586" spans="1:7" x14ac:dyDescent="0.2">
      <c r="A1586">
        <v>3223</v>
      </c>
      <c r="B1586" s="33">
        <v>60401</v>
      </c>
      <c r="C1586" s="45">
        <v>117871</v>
      </c>
      <c r="D1586" s="45">
        <v>0</v>
      </c>
      <c r="E1586" s="45">
        <v>98930</v>
      </c>
      <c r="F1586" s="45">
        <v>0</v>
      </c>
      <c r="G1586" s="46"/>
    </row>
    <row r="1587" spans="1:7" x14ac:dyDescent="0.2">
      <c r="A1587">
        <v>3223</v>
      </c>
      <c r="B1587" s="33">
        <v>60404</v>
      </c>
      <c r="C1587" s="45">
        <v>0</v>
      </c>
      <c r="D1587" s="45">
        <v>0</v>
      </c>
      <c r="E1587" s="45">
        <v>0</v>
      </c>
      <c r="F1587" s="45">
        <v>0</v>
      </c>
      <c r="G1587" s="46"/>
    </row>
    <row r="1588" spans="1:7" x14ac:dyDescent="0.2">
      <c r="A1588">
        <v>3223</v>
      </c>
      <c r="B1588" s="33">
        <v>60405</v>
      </c>
      <c r="C1588" s="45">
        <v>0</v>
      </c>
      <c r="D1588" s="45">
        <v>0</v>
      </c>
      <c r="E1588" s="45">
        <v>0</v>
      </c>
      <c r="F1588" s="45">
        <v>0</v>
      </c>
      <c r="G1588" s="46"/>
    </row>
    <row r="1589" spans="1:7" x14ac:dyDescent="0.2">
      <c r="A1589">
        <v>3223</v>
      </c>
      <c r="B1589" s="33">
        <v>60414</v>
      </c>
      <c r="C1589" s="45">
        <v>0</v>
      </c>
      <c r="D1589" s="45">
        <v>28784</v>
      </c>
      <c r="E1589" s="45">
        <v>0</v>
      </c>
      <c r="F1589" s="45">
        <v>28681</v>
      </c>
      <c r="G1589" s="46"/>
    </row>
    <row r="1590" spans="1:7" x14ac:dyDescent="0.2">
      <c r="A1590">
        <v>3223</v>
      </c>
      <c r="B1590" s="33">
        <v>60415</v>
      </c>
      <c r="C1590" s="45">
        <v>0</v>
      </c>
      <c r="D1590" s="45">
        <v>0</v>
      </c>
      <c r="E1590" s="45">
        <v>0</v>
      </c>
      <c r="F1590" s="45">
        <v>0</v>
      </c>
      <c r="G1590" s="46"/>
    </row>
    <row r="1591" spans="1:7" x14ac:dyDescent="0.2">
      <c r="A1591">
        <v>3223</v>
      </c>
      <c r="B1591" s="33">
        <v>61901</v>
      </c>
      <c r="C1591" s="45">
        <v>0</v>
      </c>
      <c r="D1591" s="45">
        <v>0</v>
      </c>
      <c r="E1591" s="45">
        <v>0</v>
      </c>
      <c r="F1591" s="45">
        <v>0</v>
      </c>
      <c r="G1591" s="46"/>
    </row>
    <row r="1592" spans="1:7" x14ac:dyDescent="0.2">
      <c r="A1592">
        <v>3223</v>
      </c>
      <c r="B1592" s="33">
        <v>61902</v>
      </c>
      <c r="C1592" s="45">
        <v>0</v>
      </c>
      <c r="D1592" s="45">
        <v>0</v>
      </c>
      <c r="E1592" s="45">
        <v>0</v>
      </c>
      <c r="F1592" s="45">
        <v>0</v>
      </c>
      <c r="G1592" s="46"/>
    </row>
    <row r="1593" spans="1:7" x14ac:dyDescent="0.2">
      <c r="A1593">
        <v>3223</v>
      </c>
      <c r="B1593" s="33">
        <v>61903</v>
      </c>
      <c r="C1593" s="45">
        <v>0</v>
      </c>
      <c r="D1593" s="45">
        <v>0</v>
      </c>
      <c r="E1593" s="45">
        <v>0</v>
      </c>
      <c r="F1593" s="45">
        <v>0</v>
      </c>
      <c r="G1593" s="46"/>
    </row>
    <row r="1594" spans="1:7" x14ac:dyDescent="0.2">
      <c r="A1594">
        <v>3223</v>
      </c>
      <c r="B1594" s="33">
        <v>61904</v>
      </c>
      <c r="C1594" s="45">
        <v>0</v>
      </c>
      <c r="D1594" s="45">
        <v>0</v>
      </c>
      <c r="E1594" s="45">
        <v>0</v>
      </c>
      <c r="F1594" s="45">
        <v>0</v>
      </c>
      <c r="G1594" s="46"/>
    </row>
    <row r="1595" spans="1:7" x14ac:dyDescent="0.2">
      <c r="A1595">
        <v>3223</v>
      </c>
      <c r="B1595" s="33">
        <v>61905</v>
      </c>
      <c r="C1595" s="45">
        <v>338</v>
      </c>
      <c r="D1595" s="45">
        <v>0</v>
      </c>
      <c r="E1595" s="45">
        <v>0</v>
      </c>
      <c r="F1595" s="45">
        <v>0</v>
      </c>
      <c r="G1595" s="46"/>
    </row>
    <row r="1596" spans="1:7" x14ac:dyDescent="0.2">
      <c r="A1596">
        <v>3223</v>
      </c>
      <c r="B1596" s="33">
        <v>61906</v>
      </c>
      <c r="C1596" s="45">
        <v>0</v>
      </c>
      <c r="D1596" s="45">
        <v>0</v>
      </c>
      <c r="E1596" s="45">
        <v>0</v>
      </c>
      <c r="F1596" s="45">
        <v>0</v>
      </c>
      <c r="G1596" s="46"/>
    </row>
    <row r="1597" spans="1:7" x14ac:dyDescent="0.2">
      <c r="A1597">
        <v>3223</v>
      </c>
      <c r="B1597" s="33">
        <v>61907</v>
      </c>
      <c r="C1597" s="45">
        <v>34867</v>
      </c>
      <c r="D1597" s="45">
        <v>0</v>
      </c>
      <c r="E1597" s="45">
        <v>25257</v>
      </c>
      <c r="F1597" s="45">
        <v>0</v>
      </c>
      <c r="G1597" s="46"/>
    </row>
    <row r="1598" spans="1:7" x14ac:dyDescent="0.2">
      <c r="A1598">
        <v>3223</v>
      </c>
      <c r="B1598" s="33">
        <v>61908</v>
      </c>
      <c r="C1598" s="45">
        <v>17934</v>
      </c>
      <c r="D1598" s="45">
        <v>0</v>
      </c>
      <c r="E1598" s="45">
        <v>0</v>
      </c>
      <c r="F1598" s="45">
        <v>0</v>
      </c>
      <c r="G1598" s="46"/>
    </row>
    <row r="1599" spans="1:7" x14ac:dyDescent="0.2">
      <c r="A1599">
        <v>3223</v>
      </c>
      <c r="B1599" s="33">
        <v>61909</v>
      </c>
      <c r="C1599" s="45">
        <v>0</v>
      </c>
      <c r="D1599" s="45">
        <v>0</v>
      </c>
      <c r="E1599" s="45">
        <v>0</v>
      </c>
      <c r="F1599" s="45">
        <v>0</v>
      </c>
      <c r="G1599" s="46"/>
    </row>
    <row r="1600" spans="1:7" x14ac:dyDescent="0.2">
      <c r="A1600">
        <v>3223</v>
      </c>
      <c r="B1600" s="33">
        <v>61910</v>
      </c>
      <c r="C1600" s="45">
        <v>0</v>
      </c>
      <c r="D1600" s="45">
        <v>0</v>
      </c>
      <c r="E1600" s="45">
        <v>0</v>
      </c>
      <c r="F1600" s="45">
        <v>0</v>
      </c>
      <c r="G1600" s="46"/>
    </row>
    <row r="1601" spans="1:7" x14ac:dyDescent="0.2">
      <c r="A1601">
        <v>3223</v>
      </c>
      <c r="B1601" s="33">
        <v>61911</v>
      </c>
      <c r="C1601" s="45">
        <v>0</v>
      </c>
      <c r="D1601" s="45">
        <v>0</v>
      </c>
      <c r="E1601" s="45">
        <v>0</v>
      </c>
      <c r="F1601" s="45">
        <v>0</v>
      </c>
      <c r="G1601" s="46"/>
    </row>
    <row r="1602" spans="1:7" x14ac:dyDescent="0.2">
      <c r="A1602">
        <v>3223</v>
      </c>
      <c r="B1602" s="33">
        <v>61912</v>
      </c>
      <c r="C1602" s="45">
        <v>0</v>
      </c>
      <c r="D1602" s="45">
        <v>0</v>
      </c>
      <c r="E1602" s="45">
        <v>0</v>
      </c>
      <c r="F1602" s="45">
        <v>0</v>
      </c>
      <c r="G1602" s="46"/>
    </row>
    <row r="1603" spans="1:7" x14ac:dyDescent="0.2">
      <c r="A1603">
        <v>3223</v>
      </c>
      <c r="B1603" s="33">
        <v>62001</v>
      </c>
      <c r="C1603" s="45">
        <v>162649</v>
      </c>
      <c r="D1603" s="45">
        <v>0</v>
      </c>
      <c r="E1603" s="45">
        <v>121369</v>
      </c>
      <c r="F1603" s="45">
        <v>0</v>
      </c>
      <c r="G1603" s="46"/>
    </row>
    <row r="1604" spans="1:7" x14ac:dyDescent="0.2">
      <c r="A1604">
        <v>3223</v>
      </c>
      <c r="B1604" s="33">
        <v>62002</v>
      </c>
      <c r="C1604" s="45">
        <v>0</v>
      </c>
      <c r="D1604" s="45">
        <v>0</v>
      </c>
      <c r="E1604" s="45">
        <v>0</v>
      </c>
      <c r="F1604" s="45">
        <v>0</v>
      </c>
      <c r="G1604" s="46"/>
    </row>
    <row r="1605" spans="1:7" x14ac:dyDescent="0.2">
      <c r="A1605">
        <v>3223</v>
      </c>
      <c r="B1605" s="33">
        <v>62101</v>
      </c>
      <c r="C1605" s="45">
        <v>0</v>
      </c>
      <c r="D1605" s="45">
        <v>0</v>
      </c>
      <c r="E1605" s="45">
        <v>0</v>
      </c>
      <c r="F1605" s="45">
        <v>0</v>
      </c>
      <c r="G1605" s="46"/>
    </row>
    <row r="1606" spans="1:7" x14ac:dyDescent="0.2">
      <c r="A1606">
        <v>3223</v>
      </c>
      <c r="B1606" s="33">
        <v>62102</v>
      </c>
      <c r="C1606" s="45">
        <v>0</v>
      </c>
      <c r="D1606" s="45">
        <v>0</v>
      </c>
      <c r="E1606" s="45">
        <v>0</v>
      </c>
      <c r="F1606" s="45">
        <v>0</v>
      </c>
      <c r="G1606" s="46"/>
    </row>
    <row r="1607" spans="1:7" x14ac:dyDescent="0.2">
      <c r="A1607">
        <v>3223</v>
      </c>
      <c r="B1607" s="33">
        <v>62103</v>
      </c>
      <c r="C1607" s="45">
        <v>0</v>
      </c>
      <c r="D1607" s="45">
        <v>0</v>
      </c>
      <c r="E1607" s="45">
        <v>0</v>
      </c>
      <c r="F1607" s="45">
        <v>0</v>
      </c>
      <c r="G1607" s="46"/>
    </row>
    <row r="1608" spans="1:7" x14ac:dyDescent="0.2">
      <c r="A1608">
        <v>354</v>
      </c>
      <c r="B1608" s="33">
        <v>60401</v>
      </c>
      <c r="C1608" s="45">
        <v>63976571</v>
      </c>
      <c r="D1608" s="45">
        <v>0</v>
      </c>
      <c r="E1608" s="45">
        <v>64583103</v>
      </c>
      <c r="F1608" s="45">
        <v>0</v>
      </c>
      <c r="G1608" s="46"/>
    </row>
    <row r="1609" spans="1:7" x14ac:dyDescent="0.2">
      <c r="A1609">
        <v>354</v>
      </c>
      <c r="B1609" s="33">
        <v>60404</v>
      </c>
      <c r="C1609" s="45">
        <v>547864</v>
      </c>
      <c r="D1609" s="45">
        <v>0</v>
      </c>
      <c r="E1609" s="45">
        <v>552303</v>
      </c>
      <c r="F1609" s="45">
        <v>0</v>
      </c>
      <c r="G1609" s="46"/>
    </row>
    <row r="1610" spans="1:7" x14ac:dyDescent="0.2">
      <c r="A1610">
        <v>354</v>
      </c>
      <c r="B1610" s="33">
        <v>60405</v>
      </c>
      <c r="C1610" s="45">
        <v>0</v>
      </c>
      <c r="D1610" s="45">
        <v>840143</v>
      </c>
      <c r="E1610" s="45">
        <v>0</v>
      </c>
      <c r="F1610" s="45">
        <v>898747</v>
      </c>
      <c r="G1610" s="46"/>
    </row>
    <row r="1611" spans="1:7" x14ac:dyDescent="0.2">
      <c r="A1611">
        <v>354</v>
      </c>
      <c r="B1611" s="33">
        <v>60414</v>
      </c>
      <c r="C1611" s="45">
        <v>0</v>
      </c>
      <c r="D1611" s="45">
        <v>21343951</v>
      </c>
      <c r="E1611" s="45">
        <v>0</v>
      </c>
      <c r="F1611" s="45">
        <v>22384601</v>
      </c>
      <c r="G1611" s="46"/>
    </row>
    <row r="1612" spans="1:7" x14ac:dyDescent="0.2">
      <c r="A1612">
        <v>354</v>
      </c>
      <c r="B1612" s="33">
        <v>60415</v>
      </c>
      <c r="C1612" s="45">
        <v>15865110</v>
      </c>
      <c r="D1612" s="45">
        <v>0</v>
      </c>
      <c r="E1612" s="45">
        <v>17515263</v>
      </c>
      <c r="F1612" s="45">
        <v>0</v>
      </c>
      <c r="G1612" s="46"/>
    </row>
    <row r="1613" spans="1:7" x14ac:dyDescent="0.2">
      <c r="A1613">
        <v>354</v>
      </c>
      <c r="B1613" s="33">
        <v>61901</v>
      </c>
      <c r="C1613" s="45">
        <v>71358</v>
      </c>
      <c r="D1613" s="45">
        <v>0</v>
      </c>
      <c r="E1613" s="45">
        <v>71358</v>
      </c>
      <c r="F1613" s="45">
        <v>0</v>
      </c>
      <c r="G1613" s="46"/>
    </row>
    <row r="1614" spans="1:7" x14ac:dyDescent="0.2">
      <c r="A1614">
        <v>354</v>
      </c>
      <c r="B1614" s="33">
        <v>61902</v>
      </c>
      <c r="C1614" s="45">
        <v>0</v>
      </c>
      <c r="D1614" s="45">
        <v>0</v>
      </c>
      <c r="E1614" s="45">
        <v>0</v>
      </c>
      <c r="F1614" s="45">
        <v>0</v>
      </c>
      <c r="G1614" s="46"/>
    </row>
    <row r="1615" spans="1:7" x14ac:dyDescent="0.2">
      <c r="A1615">
        <v>354</v>
      </c>
      <c r="B1615" s="33">
        <v>61903</v>
      </c>
      <c r="C1615" s="45">
        <v>4338</v>
      </c>
      <c r="D1615" s="45">
        <v>0</v>
      </c>
      <c r="E1615" s="45">
        <v>4338</v>
      </c>
      <c r="F1615" s="45">
        <v>0</v>
      </c>
      <c r="G1615" s="46"/>
    </row>
    <row r="1616" spans="1:7" x14ac:dyDescent="0.2">
      <c r="A1616">
        <v>354</v>
      </c>
      <c r="B1616" s="33">
        <v>61904</v>
      </c>
      <c r="C1616" s="45">
        <v>94250</v>
      </c>
      <c r="D1616" s="45">
        <v>0</v>
      </c>
      <c r="E1616" s="45">
        <v>94250</v>
      </c>
      <c r="F1616" s="45">
        <v>0</v>
      </c>
      <c r="G1616" s="46"/>
    </row>
    <row r="1617" spans="1:7" x14ac:dyDescent="0.2">
      <c r="A1617">
        <v>354</v>
      </c>
      <c r="B1617" s="33">
        <v>61905</v>
      </c>
      <c r="C1617" s="45">
        <v>0</v>
      </c>
      <c r="D1617" s="45">
        <v>0</v>
      </c>
      <c r="E1617" s="45">
        <v>0</v>
      </c>
      <c r="F1617" s="45">
        <v>0</v>
      </c>
      <c r="G1617" s="46"/>
    </row>
    <row r="1618" spans="1:7" x14ac:dyDescent="0.2">
      <c r="A1618">
        <v>354</v>
      </c>
      <c r="B1618" s="33">
        <v>61906</v>
      </c>
      <c r="C1618" s="45">
        <v>0</v>
      </c>
      <c r="D1618" s="45">
        <v>0</v>
      </c>
      <c r="E1618" s="45">
        <v>0</v>
      </c>
      <c r="F1618" s="45">
        <v>0</v>
      </c>
      <c r="G1618" s="46"/>
    </row>
    <row r="1619" spans="1:7" x14ac:dyDescent="0.2">
      <c r="A1619">
        <v>354</v>
      </c>
      <c r="B1619" s="33">
        <v>61907</v>
      </c>
      <c r="C1619" s="45">
        <v>0</v>
      </c>
      <c r="D1619" s="45">
        <v>0</v>
      </c>
      <c r="E1619" s="45">
        <v>0</v>
      </c>
      <c r="F1619" s="45">
        <v>0</v>
      </c>
      <c r="G1619" s="46"/>
    </row>
    <row r="1620" spans="1:7" x14ac:dyDescent="0.2">
      <c r="A1620">
        <v>354</v>
      </c>
      <c r="B1620" s="33">
        <v>61908</v>
      </c>
      <c r="C1620" s="45">
        <v>0</v>
      </c>
      <c r="D1620" s="45">
        <v>0</v>
      </c>
      <c r="E1620" s="45">
        <v>0</v>
      </c>
      <c r="F1620" s="45">
        <v>0</v>
      </c>
      <c r="G1620" s="46"/>
    </row>
    <row r="1621" spans="1:7" x14ac:dyDescent="0.2">
      <c r="A1621">
        <v>354</v>
      </c>
      <c r="B1621" s="33">
        <v>61909</v>
      </c>
      <c r="C1621" s="45">
        <v>0</v>
      </c>
      <c r="D1621" s="45">
        <v>199</v>
      </c>
      <c r="E1621" s="45">
        <v>0</v>
      </c>
      <c r="F1621" s="45">
        <v>199</v>
      </c>
      <c r="G1621" s="46"/>
    </row>
    <row r="1622" spans="1:7" x14ac:dyDescent="0.2">
      <c r="A1622">
        <v>354</v>
      </c>
      <c r="B1622" s="33">
        <v>61910</v>
      </c>
      <c r="C1622" s="45">
        <v>0</v>
      </c>
      <c r="D1622" s="45">
        <v>26671</v>
      </c>
      <c r="E1622" s="45">
        <v>0</v>
      </c>
      <c r="F1622" s="45">
        <v>27487</v>
      </c>
      <c r="G1622" s="46"/>
    </row>
    <row r="1623" spans="1:7" x14ac:dyDescent="0.2">
      <c r="A1623">
        <v>354</v>
      </c>
      <c r="B1623" s="33">
        <v>61911</v>
      </c>
      <c r="C1623" s="45">
        <v>525</v>
      </c>
      <c r="D1623" s="45">
        <v>0</v>
      </c>
      <c r="E1623" s="45">
        <v>525</v>
      </c>
      <c r="F1623" s="45">
        <v>0</v>
      </c>
      <c r="G1623" s="46"/>
    </row>
    <row r="1624" spans="1:7" x14ac:dyDescent="0.2">
      <c r="A1624">
        <v>354</v>
      </c>
      <c r="B1624" s="33">
        <v>61912</v>
      </c>
      <c r="C1624" s="45">
        <v>0</v>
      </c>
      <c r="D1624" s="45">
        <v>96011</v>
      </c>
      <c r="E1624" s="45">
        <v>0</v>
      </c>
      <c r="F1624" s="45">
        <v>95686</v>
      </c>
      <c r="G1624" s="46"/>
    </row>
    <row r="1625" spans="1:7" x14ac:dyDescent="0.2">
      <c r="A1625">
        <v>354</v>
      </c>
      <c r="B1625" s="33">
        <v>62001</v>
      </c>
      <c r="C1625" s="45">
        <v>564073</v>
      </c>
      <c r="D1625" s="45">
        <v>0</v>
      </c>
      <c r="E1625" s="45">
        <v>815412</v>
      </c>
      <c r="F1625" s="45">
        <v>0</v>
      </c>
      <c r="G1625" s="46"/>
    </row>
    <row r="1626" spans="1:7" x14ac:dyDescent="0.2">
      <c r="A1626">
        <v>354</v>
      </c>
      <c r="B1626" s="33">
        <v>62002</v>
      </c>
      <c r="C1626" s="45">
        <v>0</v>
      </c>
      <c r="D1626" s="45">
        <v>60819</v>
      </c>
      <c r="E1626" s="45">
        <v>0</v>
      </c>
      <c r="F1626" s="45">
        <v>49044</v>
      </c>
      <c r="G1626" s="46"/>
    </row>
    <row r="1627" spans="1:7" x14ac:dyDescent="0.2">
      <c r="A1627">
        <v>354</v>
      </c>
      <c r="B1627" s="33">
        <v>62101</v>
      </c>
      <c r="C1627" s="45">
        <v>0</v>
      </c>
      <c r="D1627" s="45">
        <v>0</v>
      </c>
      <c r="E1627" s="45">
        <v>0</v>
      </c>
      <c r="F1627" s="45">
        <v>0</v>
      </c>
      <c r="G1627" s="46"/>
    </row>
    <row r="1628" spans="1:7" x14ac:dyDescent="0.2">
      <c r="A1628">
        <v>354</v>
      </c>
      <c r="B1628" s="33">
        <v>62102</v>
      </c>
      <c r="C1628" s="45">
        <v>0</v>
      </c>
      <c r="D1628" s="45">
        <v>0</v>
      </c>
      <c r="E1628" s="45">
        <v>0</v>
      </c>
      <c r="F1628" s="45">
        <v>0</v>
      </c>
      <c r="G1628" s="46"/>
    </row>
    <row r="1629" spans="1:7" x14ac:dyDescent="0.2">
      <c r="A1629">
        <v>354</v>
      </c>
      <c r="B1629" s="33">
        <v>62103</v>
      </c>
      <c r="C1629" s="45">
        <v>0</v>
      </c>
      <c r="D1629" s="45">
        <v>0</v>
      </c>
      <c r="E1629" s="45">
        <v>0</v>
      </c>
      <c r="F1629" s="45">
        <v>0</v>
      </c>
      <c r="G1629" s="46"/>
    </row>
    <row r="1630" spans="1:7" x14ac:dyDescent="0.2">
      <c r="A1630">
        <v>665</v>
      </c>
      <c r="B1630" s="33">
        <v>60401</v>
      </c>
      <c r="C1630" s="45">
        <v>351102</v>
      </c>
      <c r="D1630" s="45">
        <v>0</v>
      </c>
      <c r="E1630" s="45">
        <v>350943</v>
      </c>
      <c r="F1630" s="45">
        <v>0</v>
      </c>
      <c r="G1630" s="46"/>
    </row>
    <row r="1631" spans="1:7" x14ac:dyDescent="0.2">
      <c r="A1631">
        <v>665</v>
      </c>
      <c r="B1631" s="33">
        <v>60404</v>
      </c>
      <c r="C1631" s="45">
        <v>50163</v>
      </c>
      <c r="D1631" s="45">
        <v>0</v>
      </c>
      <c r="E1631" s="45">
        <v>50163</v>
      </c>
      <c r="F1631" s="45">
        <v>0</v>
      </c>
      <c r="G1631" s="46"/>
    </row>
    <row r="1632" spans="1:7" x14ac:dyDescent="0.2">
      <c r="A1632">
        <v>665</v>
      </c>
      <c r="B1632" s="33">
        <v>60405</v>
      </c>
      <c r="C1632" s="45">
        <v>0</v>
      </c>
      <c r="D1632" s="45">
        <v>0</v>
      </c>
      <c r="E1632" s="45">
        <v>0</v>
      </c>
      <c r="F1632" s="45">
        <v>0</v>
      </c>
      <c r="G1632" s="46"/>
    </row>
    <row r="1633" spans="1:7" x14ac:dyDescent="0.2">
      <c r="A1633">
        <v>665</v>
      </c>
      <c r="B1633" s="33">
        <v>60414</v>
      </c>
      <c r="C1633" s="45">
        <v>0</v>
      </c>
      <c r="D1633" s="45">
        <v>50617</v>
      </c>
      <c r="E1633" s="45">
        <v>0</v>
      </c>
      <c r="F1633" s="45">
        <v>52895</v>
      </c>
      <c r="G1633" s="46"/>
    </row>
    <row r="1634" spans="1:7" x14ac:dyDescent="0.2">
      <c r="A1634">
        <v>665</v>
      </c>
      <c r="B1634" s="33">
        <v>60415</v>
      </c>
      <c r="C1634" s="45">
        <v>0</v>
      </c>
      <c r="D1634" s="45">
        <v>0</v>
      </c>
      <c r="E1634" s="45">
        <v>0</v>
      </c>
      <c r="F1634" s="45">
        <v>0</v>
      </c>
      <c r="G1634" s="46"/>
    </row>
    <row r="1635" spans="1:7" x14ac:dyDescent="0.2">
      <c r="A1635">
        <v>665</v>
      </c>
      <c r="B1635" s="33">
        <v>61901</v>
      </c>
      <c r="C1635" s="45">
        <v>0</v>
      </c>
      <c r="D1635" s="45">
        <v>0</v>
      </c>
      <c r="E1635" s="45">
        <v>0</v>
      </c>
      <c r="F1635" s="45">
        <v>0</v>
      </c>
      <c r="G1635" s="46"/>
    </row>
    <row r="1636" spans="1:7" x14ac:dyDescent="0.2">
      <c r="A1636">
        <v>665</v>
      </c>
      <c r="B1636" s="33">
        <v>61902</v>
      </c>
      <c r="C1636" s="45">
        <v>0</v>
      </c>
      <c r="D1636" s="45">
        <v>0</v>
      </c>
      <c r="E1636" s="45">
        <v>0</v>
      </c>
      <c r="F1636" s="45">
        <v>0</v>
      </c>
      <c r="G1636" s="46"/>
    </row>
    <row r="1637" spans="1:7" x14ac:dyDescent="0.2">
      <c r="A1637">
        <v>665</v>
      </c>
      <c r="B1637" s="33">
        <v>61903</v>
      </c>
      <c r="C1637" s="45">
        <v>0</v>
      </c>
      <c r="D1637" s="45">
        <v>0</v>
      </c>
      <c r="E1637" s="45">
        <v>0</v>
      </c>
      <c r="F1637" s="45">
        <v>0</v>
      </c>
      <c r="G1637" s="46"/>
    </row>
    <row r="1638" spans="1:7" x14ac:dyDescent="0.2">
      <c r="A1638">
        <v>665</v>
      </c>
      <c r="B1638" s="33">
        <v>61904</v>
      </c>
      <c r="C1638" s="45">
        <v>0</v>
      </c>
      <c r="D1638" s="45">
        <v>0</v>
      </c>
      <c r="E1638" s="45">
        <v>0</v>
      </c>
      <c r="F1638" s="45">
        <v>0</v>
      </c>
      <c r="G1638" s="46"/>
    </row>
    <row r="1639" spans="1:7" x14ac:dyDescent="0.2">
      <c r="A1639">
        <v>665</v>
      </c>
      <c r="B1639" s="33">
        <v>61905</v>
      </c>
      <c r="C1639" s="45">
        <v>0</v>
      </c>
      <c r="D1639" s="45">
        <v>0</v>
      </c>
      <c r="E1639" s="45">
        <v>0</v>
      </c>
      <c r="F1639" s="45">
        <v>0</v>
      </c>
      <c r="G1639" s="46"/>
    </row>
    <row r="1640" spans="1:7" x14ac:dyDescent="0.2">
      <c r="A1640">
        <v>665</v>
      </c>
      <c r="B1640" s="33">
        <v>61906</v>
      </c>
      <c r="C1640" s="45">
        <v>28593</v>
      </c>
      <c r="D1640" s="45">
        <v>0</v>
      </c>
      <c r="E1640" s="45">
        <v>28593</v>
      </c>
      <c r="F1640" s="45">
        <v>0</v>
      </c>
      <c r="G1640" s="46"/>
    </row>
    <row r="1641" spans="1:7" x14ac:dyDescent="0.2">
      <c r="A1641">
        <v>665</v>
      </c>
      <c r="B1641" s="33">
        <v>61907</v>
      </c>
      <c r="C1641" s="45">
        <v>0</v>
      </c>
      <c r="D1641" s="45">
        <v>0</v>
      </c>
      <c r="E1641" s="45">
        <v>0</v>
      </c>
      <c r="F1641" s="45">
        <v>0</v>
      </c>
      <c r="G1641" s="46"/>
    </row>
    <row r="1642" spans="1:7" x14ac:dyDescent="0.2">
      <c r="A1642">
        <v>665</v>
      </c>
      <c r="B1642" s="33">
        <v>61908</v>
      </c>
      <c r="C1642" s="45">
        <v>69241</v>
      </c>
      <c r="D1642" s="45">
        <v>0</v>
      </c>
      <c r="E1642" s="45">
        <v>69241</v>
      </c>
      <c r="F1642" s="45">
        <v>0</v>
      </c>
      <c r="G1642" s="46"/>
    </row>
    <row r="1643" spans="1:7" x14ac:dyDescent="0.2">
      <c r="A1643">
        <v>665</v>
      </c>
      <c r="B1643" s="33">
        <v>61909</v>
      </c>
      <c r="C1643" s="45">
        <v>0</v>
      </c>
      <c r="D1643" s="45">
        <v>0</v>
      </c>
      <c r="E1643" s="45">
        <v>0</v>
      </c>
      <c r="F1643" s="45">
        <v>0</v>
      </c>
      <c r="G1643" s="46"/>
    </row>
    <row r="1644" spans="1:7" x14ac:dyDescent="0.2">
      <c r="A1644">
        <v>665</v>
      </c>
      <c r="B1644" s="33">
        <v>61910</v>
      </c>
      <c r="C1644" s="45">
        <v>0</v>
      </c>
      <c r="D1644" s="45">
        <v>0</v>
      </c>
      <c r="E1644" s="45">
        <v>0</v>
      </c>
      <c r="F1644" s="45">
        <v>0</v>
      </c>
      <c r="G1644" s="46"/>
    </row>
    <row r="1645" spans="1:7" x14ac:dyDescent="0.2">
      <c r="A1645">
        <v>665</v>
      </c>
      <c r="B1645" s="33">
        <v>61911</v>
      </c>
      <c r="C1645" s="45">
        <v>0</v>
      </c>
      <c r="D1645" s="45">
        <v>0</v>
      </c>
      <c r="E1645" s="45">
        <v>0</v>
      </c>
      <c r="F1645" s="45">
        <v>0</v>
      </c>
      <c r="G1645" s="46"/>
    </row>
    <row r="1646" spans="1:7" x14ac:dyDescent="0.2">
      <c r="A1646">
        <v>665</v>
      </c>
      <c r="B1646" s="33">
        <v>61912</v>
      </c>
      <c r="C1646" s="45">
        <v>0</v>
      </c>
      <c r="D1646" s="45">
        <v>0</v>
      </c>
      <c r="E1646" s="45">
        <v>0</v>
      </c>
      <c r="F1646" s="45">
        <v>0</v>
      </c>
      <c r="G1646" s="46"/>
    </row>
    <row r="1647" spans="1:7" x14ac:dyDescent="0.2">
      <c r="A1647">
        <v>665</v>
      </c>
      <c r="B1647" s="33">
        <v>62001</v>
      </c>
      <c r="C1647" s="45">
        <v>452504</v>
      </c>
      <c r="D1647" s="45">
        <v>0</v>
      </c>
      <c r="E1647" s="45">
        <v>280589</v>
      </c>
      <c r="F1647" s="45">
        <v>0</v>
      </c>
      <c r="G1647" s="46"/>
    </row>
    <row r="1648" spans="1:7" x14ac:dyDescent="0.2">
      <c r="A1648">
        <v>665</v>
      </c>
      <c r="B1648" s="33">
        <v>62002</v>
      </c>
      <c r="C1648" s="45">
        <v>0</v>
      </c>
      <c r="D1648" s="45">
        <v>27376</v>
      </c>
      <c r="E1648" s="45">
        <v>0</v>
      </c>
      <c r="F1648" s="45">
        <v>44388</v>
      </c>
      <c r="G1648" s="46"/>
    </row>
    <row r="1649" spans="1:7" x14ac:dyDescent="0.2">
      <c r="A1649">
        <v>665</v>
      </c>
      <c r="B1649" s="33">
        <v>62101</v>
      </c>
      <c r="C1649" s="45">
        <v>0</v>
      </c>
      <c r="D1649" s="45">
        <v>0</v>
      </c>
      <c r="E1649" s="45">
        <v>0</v>
      </c>
      <c r="F1649" s="45">
        <v>0</v>
      </c>
      <c r="G1649" s="46"/>
    </row>
    <row r="1650" spans="1:7" x14ac:dyDescent="0.2">
      <c r="A1650">
        <v>665</v>
      </c>
      <c r="B1650" s="33">
        <v>62102</v>
      </c>
      <c r="C1650" s="45">
        <v>0</v>
      </c>
      <c r="D1650" s="45">
        <v>0</v>
      </c>
      <c r="E1650" s="45">
        <v>0</v>
      </c>
      <c r="F1650" s="45">
        <v>0</v>
      </c>
      <c r="G1650" s="46"/>
    </row>
    <row r="1651" spans="1:7" x14ac:dyDescent="0.2">
      <c r="A1651">
        <v>665</v>
      </c>
      <c r="B1651" s="33">
        <v>62103</v>
      </c>
      <c r="C1651" s="45">
        <v>0</v>
      </c>
      <c r="D1651" s="45">
        <v>0</v>
      </c>
      <c r="E1651" s="45">
        <v>0</v>
      </c>
      <c r="F1651" s="45">
        <v>0</v>
      </c>
      <c r="G1651" s="46"/>
    </row>
    <row r="1652" spans="1:7" x14ac:dyDescent="0.2">
      <c r="A1652">
        <v>3252</v>
      </c>
      <c r="B1652" s="33">
        <v>60401</v>
      </c>
      <c r="C1652" s="45">
        <v>989600</v>
      </c>
      <c r="D1652" s="45">
        <v>0</v>
      </c>
      <c r="E1652" s="45">
        <v>1032267</v>
      </c>
      <c r="F1652" s="45">
        <v>0</v>
      </c>
      <c r="G1652" s="46"/>
    </row>
    <row r="1653" spans="1:7" x14ac:dyDescent="0.2">
      <c r="A1653">
        <v>3252</v>
      </c>
      <c r="B1653" s="33">
        <v>60404</v>
      </c>
      <c r="C1653" s="45">
        <v>14263</v>
      </c>
      <c r="D1653" s="45">
        <v>0</v>
      </c>
      <c r="E1653" s="45">
        <v>14263</v>
      </c>
      <c r="F1653" s="45">
        <v>0</v>
      </c>
      <c r="G1653" s="46"/>
    </row>
    <row r="1654" spans="1:7" x14ac:dyDescent="0.2">
      <c r="A1654">
        <v>3252</v>
      </c>
      <c r="B1654" s="33">
        <v>60405</v>
      </c>
      <c r="C1654" s="45">
        <v>0</v>
      </c>
      <c r="D1654" s="45">
        <v>0</v>
      </c>
      <c r="E1654" s="45">
        <v>0</v>
      </c>
      <c r="F1654" s="45">
        <v>0</v>
      </c>
      <c r="G1654" s="46"/>
    </row>
    <row r="1655" spans="1:7" x14ac:dyDescent="0.2">
      <c r="A1655">
        <v>3252</v>
      </c>
      <c r="B1655" s="33">
        <v>60414</v>
      </c>
      <c r="C1655" s="45">
        <v>0</v>
      </c>
      <c r="D1655" s="45">
        <v>577021</v>
      </c>
      <c r="E1655" s="45">
        <v>0</v>
      </c>
      <c r="F1655" s="45">
        <v>596794</v>
      </c>
      <c r="G1655" s="46"/>
    </row>
    <row r="1656" spans="1:7" x14ac:dyDescent="0.2">
      <c r="A1656">
        <v>3252</v>
      </c>
      <c r="B1656" s="33">
        <v>60415</v>
      </c>
      <c r="C1656" s="45">
        <v>71</v>
      </c>
      <c r="D1656" s="45">
        <v>0</v>
      </c>
      <c r="E1656" s="45">
        <v>0</v>
      </c>
      <c r="F1656" s="45">
        <v>0</v>
      </c>
      <c r="G1656" s="46"/>
    </row>
    <row r="1657" spans="1:7" x14ac:dyDescent="0.2">
      <c r="A1657">
        <v>3252</v>
      </c>
      <c r="B1657" s="33">
        <v>61901</v>
      </c>
      <c r="C1657" s="45">
        <v>0</v>
      </c>
      <c r="D1657" s="45">
        <v>0</v>
      </c>
      <c r="E1657" s="45">
        <v>0</v>
      </c>
      <c r="F1657" s="45">
        <v>0</v>
      </c>
      <c r="G1657" s="46"/>
    </row>
    <row r="1658" spans="1:7" x14ac:dyDescent="0.2">
      <c r="A1658">
        <v>3252</v>
      </c>
      <c r="B1658" s="33">
        <v>61902</v>
      </c>
      <c r="C1658" s="45">
        <v>0</v>
      </c>
      <c r="D1658" s="45">
        <v>0</v>
      </c>
      <c r="E1658" s="45">
        <v>0</v>
      </c>
      <c r="F1658" s="45">
        <v>0</v>
      </c>
      <c r="G1658" s="46"/>
    </row>
    <row r="1659" spans="1:7" x14ac:dyDescent="0.2">
      <c r="A1659">
        <v>3252</v>
      </c>
      <c r="B1659" s="33">
        <v>61903</v>
      </c>
      <c r="C1659" s="45">
        <v>0</v>
      </c>
      <c r="D1659" s="45">
        <v>0</v>
      </c>
      <c r="E1659" s="45">
        <v>0</v>
      </c>
      <c r="F1659" s="45">
        <v>0</v>
      </c>
      <c r="G1659" s="46"/>
    </row>
    <row r="1660" spans="1:7" x14ac:dyDescent="0.2">
      <c r="A1660">
        <v>3252</v>
      </c>
      <c r="B1660" s="33">
        <v>61904</v>
      </c>
      <c r="C1660" s="45">
        <v>0</v>
      </c>
      <c r="D1660" s="45">
        <v>0</v>
      </c>
      <c r="E1660" s="45">
        <v>0</v>
      </c>
      <c r="F1660" s="45">
        <v>0</v>
      </c>
      <c r="G1660" s="46"/>
    </row>
    <row r="1661" spans="1:7" x14ac:dyDescent="0.2">
      <c r="A1661">
        <v>3252</v>
      </c>
      <c r="B1661" s="33">
        <v>61905</v>
      </c>
      <c r="C1661" s="45">
        <v>5772</v>
      </c>
      <c r="D1661" s="45">
        <v>0</v>
      </c>
      <c r="E1661" s="45">
        <v>5772</v>
      </c>
      <c r="F1661" s="45">
        <v>0</v>
      </c>
      <c r="G1661" s="46"/>
    </row>
    <row r="1662" spans="1:7" x14ac:dyDescent="0.2">
      <c r="A1662">
        <v>3252</v>
      </c>
      <c r="B1662" s="33">
        <v>61906</v>
      </c>
      <c r="C1662" s="45">
        <v>0</v>
      </c>
      <c r="D1662" s="45">
        <v>0</v>
      </c>
      <c r="E1662" s="45">
        <v>0</v>
      </c>
      <c r="F1662" s="45">
        <v>0</v>
      </c>
      <c r="G1662" s="46"/>
    </row>
    <row r="1663" spans="1:7" x14ac:dyDescent="0.2">
      <c r="A1663">
        <v>3252</v>
      </c>
      <c r="B1663" s="33">
        <v>61907</v>
      </c>
      <c r="C1663" s="45">
        <v>0</v>
      </c>
      <c r="D1663" s="45">
        <v>0</v>
      </c>
      <c r="E1663" s="45">
        <v>0</v>
      </c>
      <c r="F1663" s="45">
        <v>0</v>
      </c>
      <c r="G1663" s="46"/>
    </row>
    <row r="1664" spans="1:7" x14ac:dyDescent="0.2">
      <c r="A1664">
        <v>3252</v>
      </c>
      <c r="B1664" s="33">
        <v>61908</v>
      </c>
      <c r="C1664" s="45">
        <v>4569</v>
      </c>
      <c r="D1664" s="45">
        <v>0</v>
      </c>
      <c r="E1664" s="45">
        <v>4569</v>
      </c>
      <c r="F1664" s="45">
        <v>0</v>
      </c>
      <c r="G1664" s="46"/>
    </row>
    <row r="1665" spans="1:7" x14ac:dyDescent="0.2">
      <c r="A1665">
        <v>3252</v>
      </c>
      <c r="B1665" s="33">
        <v>61909</v>
      </c>
      <c r="C1665" s="45">
        <v>0</v>
      </c>
      <c r="D1665" s="45">
        <v>0</v>
      </c>
      <c r="E1665" s="45">
        <v>0</v>
      </c>
      <c r="F1665" s="45">
        <v>0</v>
      </c>
      <c r="G1665" s="46"/>
    </row>
    <row r="1666" spans="1:7" x14ac:dyDescent="0.2">
      <c r="A1666">
        <v>3252</v>
      </c>
      <c r="B1666" s="33">
        <v>61910</v>
      </c>
      <c r="C1666" s="45">
        <v>0</v>
      </c>
      <c r="D1666" s="45">
        <v>0</v>
      </c>
      <c r="E1666" s="45">
        <v>0</v>
      </c>
      <c r="F1666" s="45">
        <v>0</v>
      </c>
      <c r="G1666" s="46"/>
    </row>
    <row r="1667" spans="1:7" x14ac:dyDescent="0.2">
      <c r="A1667">
        <v>3252</v>
      </c>
      <c r="B1667" s="33">
        <v>61911</v>
      </c>
      <c r="C1667" s="45">
        <v>0</v>
      </c>
      <c r="D1667" s="45">
        <v>0</v>
      </c>
      <c r="E1667" s="45">
        <v>0</v>
      </c>
      <c r="F1667" s="45">
        <v>0</v>
      </c>
      <c r="G1667" s="46"/>
    </row>
    <row r="1668" spans="1:7" x14ac:dyDescent="0.2">
      <c r="A1668">
        <v>3252</v>
      </c>
      <c r="B1668" s="33">
        <v>61912</v>
      </c>
      <c r="C1668" s="45">
        <v>0</v>
      </c>
      <c r="D1668" s="45">
        <v>0</v>
      </c>
      <c r="E1668" s="45">
        <v>0</v>
      </c>
      <c r="F1668" s="45">
        <v>0</v>
      </c>
      <c r="G1668" s="46"/>
    </row>
    <row r="1669" spans="1:7" x14ac:dyDescent="0.2">
      <c r="A1669">
        <v>3252</v>
      </c>
      <c r="B1669" s="33">
        <v>62001</v>
      </c>
      <c r="C1669" s="45">
        <v>13430</v>
      </c>
      <c r="D1669" s="45">
        <v>0</v>
      </c>
      <c r="E1669" s="45">
        <v>13430</v>
      </c>
      <c r="F1669" s="45">
        <v>0</v>
      </c>
      <c r="G1669" s="46"/>
    </row>
    <row r="1670" spans="1:7" x14ac:dyDescent="0.2">
      <c r="A1670">
        <v>3252</v>
      </c>
      <c r="B1670" s="33">
        <v>62002</v>
      </c>
      <c r="C1670" s="45">
        <v>0</v>
      </c>
      <c r="D1670" s="45">
        <v>0</v>
      </c>
      <c r="E1670" s="45">
        <v>0</v>
      </c>
      <c r="F1670" s="45">
        <v>0</v>
      </c>
      <c r="G1670" s="46"/>
    </row>
    <row r="1671" spans="1:7" x14ac:dyDescent="0.2">
      <c r="A1671">
        <v>3252</v>
      </c>
      <c r="B1671" s="33">
        <v>62101</v>
      </c>
      <c r="C1671" s="45">
        <v>0</v>
      </c>
      <c r="D1671" s="45">
        <v>0</v>
      </c>
      <c r="E1671" s="45">
        <v>0</v>
      </c>
      <c r="F1671" s="45">
        <v>0</v>
      </c>
      <c r="G1671" s="46"/>
    </row>
    <row r="1672" spans="1:7" x14ac:dyDescent="0.2">
      <c r="A1672">
        <v>3252</v>
      </c>
      <c r="B1672" s="33">
        <v>62102</v>
      </c>
      <c r="C1672" s="45">
        <v>0</v>
      </c>
      <c r="D1672" s="45">
        <v>0</v>
      </c>
      <c r="E1672" s="45">
        <v>0</v>
      </c>
      <c r="F1672" s="45">
        <v>0</v>
      </c>
      <c r="G1672" s="46"/>
    </row>
    <row r="1673" spans="1:7" x14ac:dyDescent="0.2">
      <c r="A1673">
        <v>3252</v>
      </c>
      <c r="B1673" s="33">
        <v>62103</v>
      </c>
      <c r="C1673" s="45">
        <v>0</v>
      </c>
      <c r="D1673" s="45">
        <v>0</v>
      </c>
      <c r="E1673" s="45">
        <v>0</v>
      </c>
      <c r="F1673" s="45">
        <v>0</v>
      </c>
      <c r="G1673" s="46"/>
    </row>
    <row r="1674" spans="1:7" x14ac:dyDescent="0.2">
      <c r="A1674">
        <v>2576</v>
      </c>
      <c r="B1674" s="33">
        <v>60401</v>
      </c>
      <c r="C1674" s="45">
        <v>28149</v>
      </c>
      <c r="D1674" s="45">
        <v>0</v>
      </c>
      <c r="E1674" s="45">
        <v>28270</v>
      </c>
      <c r="F1674" s="45">
        <v>0</v>
      </c>
      <c r="G1674" s="46"/>
    </row>
    <row r="1675" spans="1:7" x14ac:dyDescent="0.2">
      <c r="A1675">
        <v>2576</v>
      </c>
      <c r="B1675" s="33">
        <v>60404</v>
      </c>
      <c r="C1675" s="45">
        <v>0</v>
      </c>
      <c r="D1675" s="45">
        <v>0</v>
      </c>
      <c r="E1675" s="45">
        <v>0</v>
      </c>
      <c r="F1675" s="45">
        <v>0</v>
      </c>
      <c r="G1675" s="46"/>
    </row>
    <row r="1676" spans="1:7" x14ac:dyDescent="0.2">
      <c r="A1676">
        <v>2576</v>
      </c>
      <c r="B1676" s="33">
        <v>60405</v>
      </c>
      <c r="C1676" s="45">
        <v>0</v>
      </c>
      <c r="D1676" s="45">
        <v>157</v>
      </c>
      <c r="E1676" s="45">
        <v>0</v>
      </c>
      <c r="F1676" s="45">
        <v>157</v>
      </c>
      <c r="G1676" s="46"/>
    </row>
    <row r="1677" spans="1:7" x14ac:dyDescent="0.2">
      <c r="A1677">
        <v>2576</v>
      </c>
      <c r="B1677" s="33">
        <v>60414</v>
      </c>
      <c r="C1677" s="45">
        <v>0</v>
      </c>
      <c r="D1677" s="45">
        <v>21734</v>
      </c>
      <c r="E1677" s="45">
        <v>0</v>
      </c>
      <c r="F1677" s="45">
        <v>22289</v>
      </c>
      <c r="G1677" s="46"/>
    </row>
    <row r="1678" spans="1:7" x14ac:dyDescent="0.2">
      <c r="A1678">
        <v>2576</v>
      </c>
      <c r="B1678" s="33">
        <v>60415</v>
      </c>
      <c r="C1678" s="45">
        <v>865</v>
      </c>
      <c r="D1678" s="45">
        <v>0</v>
      </c>
      <c r="E1678" s="45">
        <v>903</v>
      </c>
      <c r="F1678" s="45">
        <v>0</v>
      </c>
      <c r="G1678" s="46"/>
    </row>
    <row r="1679" spans="1:7" x14ac:dyDescent="0.2">
      <c r="A1679">
        <v>2576</v>
      </c>
      <c r="B1679" s="33">
        <v>61901</v>
      </c>
      <c r="C1679" s="45">
        <v>0</v>
      </c>
      <c r="D1679" s="45">
        <v>0</v>
      </c>
      <c r="E1679" s="45">
        <v>0</v>
      </c>
      <c r="F1679" s="45">
        <v>0</v>
      </c>
      <c r="G1679" s="46"/>
    </row>
    <row r="1680" spans="1:7" x14ac:dyDescent="0.2">
      <c r="A1680">
        <v>2576</v>
      </c>
      <c r="B1680" s="33">
        <v>61902</v>
      </c>
      <c r="C1680" s="45">
        <v>0</v>
      </c>
      <c r="D1680" s="45">
        <v>0</v>
      </c>
      <c r="E1680" s="45">
        <v>0</v>
      </c>
      <c r="F1680" s="45">
        <v>0</v>
      </c>
      <c r="G1680" s="46"/>
    </row>
    <row r="1681" spans="1:7" x14ac:dyDescent="0.2">
      <c r="A1681">
        <v>2576</v>
      </c>
      <c r="B1681" s="33">
        <v>61903</v>
      </c>
      <c r="C1681" s="45">
        <v>0</v>
      </c>
      <c r="D1681" s="45">
        <v>0</v>
      </c>
      <c r="E1681" s="45">
        <v>0</v>
      </c>
      <c r="F1681" s="45">
        <v>0</v>
      </c>
      <c r="G1681" s="46"/>
    </row>
    <row r="1682" spans="1:7" x14ac:dyDescent="0.2">
      <c r="A1682">
        <v>2576</v>
      </c>
      <c r="B1682" s="33">
        <v>61904</v>
      </c>
      <c r="C1682" s="45">
        <v>0</v>
      </c>
      <c r="D1682" s="45">
        <v>0</v>
      </c>
      <c r="E1682" s="45">
        <v>0</v>
      </c>
      <c r="F1682" s="45">
        <v>0</v>
      </c>
      <c r="G1682" s="46"/>
    </row>
    <row r="1683" spans="1:7" x14ac:dyDescent="0.2">
      <c r="A1683">
        <v>2576</v>
      </c>
      <c r="B1683" s="33">
        <v>61905</v>
      </c>
      <c r="C1683" s="45">
        <v>0</v>
      </c>
      <c r="D1683" s="45">
        <v>0</v>
      </c>
      <c r="E1683" s="45">
        <v>0</v>
      </c>
      <c r="F1683" s="45">
        <v>0</v>
      </c>
      <c r="G1683" s="46"/>
    </row>
    <row r="1684" spans="1:7" x14ac:dyDescent="0.2">
      <c r="A1684">
        <v>2576</v>
      </c>
      <c r="B1684" s="33">
        <v>61906</v>
      </c>
      <c r="C1684" s="45">
        <v>0</v>
      </c>
      <c r="D1684" s="45">
        <v>0</v>
      </c>
      <c r="E1684" s="45">
        <v>0</v>
      </c>
      <c r="F1684" s="45">
        <v>0</v>
      </c>
      <c r="G1684" s="46"/>
    </row>
    <row r="1685" spans="1:7" x14ac:dyDescent="0.2">
      <c r="A1685">
        <v>2576</v>
      </c>
      <c r="B1685" s="33">
        <v>61907</v>
      </c>
      <c r="C1685" s="45">
        <v>0</v>
      </c>
      <c r="D1685" s="45">
        <v>0</v>
      </c>
      <c r="E1685" s="45">
        <v>0</v>
      </c>
      <c r="F1685" s="45">
        <v>0</v>
      </c>
      <c r="G1685" s="46"/>
    </row>
    <row r="1686" spans="1:7" x14ac:dyDescent="0.2">
      <c r="A1686">
        <v>2576</v>
      </c>
      <c r="B1686" s="33">
        <v>61908</v>
      </c>
      <c r="C1686" s="45">
        <v>0</v>
      </c>
      <c r="D1686" s="45">
        <v>0</v>
      </c>
      <c r="E1686" s="45">
        <v>0</v>
      </c>
      <c r="F1686" s="45">
        <v>0</v>
      </c>
      <c r="G1686" s="46"/>
    </row>
    <row r="1687" spans="1:7" x14ac:dyDescent="0.2">
      <c r="A1687">
        <v>2576</v>
      </c>
      <c r="B1687" s="33">
        <v>61909</v>
      </c>
      <c r="C1687" s="45">
        <v>0</v>
      </c>
      <c r="D1687" s="45">
        <v>0</v>
      </c>
      <c r="E1687" s="45">
        <v>0</v>
      </c>
      <c r="F1687" s="45">
        <v>0</v>
      </c>
      <c r="G1687" s="46"/>
    </row>
    <row r="1688" spans="1:7" x14ac:dyDescent="0.2">
      <c r="A1688">
        <v>2576</v>
      </c>
      <c r="B1688" s="33">
        <v>61910</v>
      </c>
      <c r="C1688" s="45">
        <v>0</v>
      </c>
      <c r="D1688" s="45">
        <v>0</v>
      </c>
      <c r="E1688" s="45">
        <v>0</v>
      </c>
      <c r="F1688" s="45">
        <v>0</v>
      </c>
      <c r="G1688" s="46"/>
    </row>
    <row r="1689" spans="1:7" x14ac:dyDescent="0.2">
      <c r="A1689">
        <v>2576</v>
      </c>
      <c r="B1689" s="33">
        <v>61911</v>
      </c>
      <c r="C1689" s="45">
        <v>0</v>
      </c>
      <c r="D1689" s="45">
        <v>0</v>
      </c>
      <c r="E1689" s="45">
        <v>0</v>
      </c>
      <c r="F1689" s="45">
        <v>0</v>
      </c>
      <c r="G1689" s="46"/>
    </row>
    <row r="1690" spans="1:7" x14ac:dyDescent="0.2">
      <c r="A1690">
        <v>2576</v>
      </c>
      <c r="B1690" s="33">
        <v>61912</v>
      </c>
      <c r="C1690" s="45">
        <v>0</v>
      </c>
      <c r="D1690" s="45">
        <v>0</v>
      </c>
      <c r="E1690" s="45">
        <v>0</v>
      </c>
      <c r="F1690" s="45">
        <v>0</v>
      </c>
      <c r="G1690" s="46"/>
    </row>
    <row r="1691" spans="1:7" x14ac:dyDescent="0.2">
      <c r="A1691">
        <v>2576</v>
      </c>
      <c r="B1691" s="33">
        <v>62001</v>
      </c>
      <c r="C1691" s="45">
        <v>47960</v>
      </c>
      <c r="D1691" s="45">
        <v>0</v>
      </c>
      <c r="E1691" s="45">
        <v>47960</v>
      </c>
      <c r="F1691" s="45">
        <v>0</v>
      </c>
      <c r="G1691" s="46"/>
    </row>
    <row r="1692" spans="1:7" x14ac:dyDescent="0.2">
      <c r="A1692">
        <v>2576</v>
      </c>
      <c r="B1692" s="33">
        <v>62002</v>
      </c>
      <c r="C1692" s="45">
        <v>0</v>
      </c>
      <c r="D1692" s="45">
        <v>16786</v>
      </c>
      <c r="E1692" s="45">
        <v>0</v>
      </c>
      <c r="F1692" s="45">
        <v>16786</v>
      </c>
      <c r="G1692" s="46"/>
    </row>
    <row r="1693" spans="1:7" x14ac:dyDescent="0.2">
      <c r="A1693">
        <v>2576</v>
      </c>
      <c r="B1693" s="33">
        <v>62101</v>
      </c>
      <c r="C1693" s="45">
        <v>0</v>
      </c>
      <c r="D1693" s="45">
        <v>0</v>
      </c>
      <c r="E1693" s="45">
        <v>0</v>
      </c>
      <c r="F1693" s="45">
        <v>0</v>
      </c>
      <c r="G1693" s="46"/>
    </row>
    <row r="1694" spans="1:7" x14ac:dyDescent="0.2">
      <c r="A1694">
        <v>2576</v>
      </c>
      <c r="B1694" s="33">
        <v>62102</v>
      </c>
      <c r="C1694" s="45">
        <v>0</v>
      </c>
      <c r="D1694" s="45">
        <v>0</v>
      </c>
      <c r="E1694" s="45">
        <v>0</v>
      </c>
      <c r="F1694" s="45">
        <v>0</v>
      </c>
      <c r="G1694" s="46"/>
    </row>
    <row r="1695" spans="1:7" x14ac:dyDescent="0.2">
      <c r="A1695">
        <v>2576</v>
      </c>
      <c r="B1695" s="33">
        <v>62103</v>
      </c>
      <c r="C1695" s="45">
        <v>0</v>
      </c>
      <c r="D1695" s="45">
        <v>0</v>
      </c>
      <c r="E1695" s="45">
        <v>0</v>
      </c>
      <c r="F1695" s="45">
        <v>0</v>
      </c>
      <c r="G1695" s="46"/>
    </row>
    <row r="1696" spans="1:7" x14ac:dyDescent="0.2">
      <c r="A1696">
        <v>2490</v>
      </c>
      <c r="B1696" s="33">
        <v>60401</v>
      </c>
      <c r="C1696" s="45">
        <v>1421352</v>
      </c>
      <c r="D1696" s="45">
        <v>0</v>
      </c>
      <c r="E1696" s="45">
        <v>1378873</v>
      </c>
      <c r="F1696" s="45">
        <v>0</v>
      </c>
      <c r="G1696" s="46"/>
    </row>
    <row r="1697" spans="1:7" x14ac:dyDescent="0.2">
      <c r="A1697">
        <v>2490</v>
      </c>
      <c r="B1697" s="33">
        <v>60404</v>
      </c>
      <c r="C1697" s="45">
        <v>0</v>
      </c>
      <c r="D1697" s="45">
        <v>0</v>
      </c>
      <c r="E1697" s="45">
        <v>0</v>
      </c>
      <c r="F1697" s="45">
        <v>0</v>
      </c>
      <c r="G1697" s="46"/>
    </row>
    <row r="1698" spans="1:7" x14ac:dyDescent="0.2">
      <c r="A1698">
        <v>2490</v>
      </c>
      <c r="B1698" s="33">
        <v>60405</v>
      </c>
      <c r="C1698" s="45">
        <v>0</v>
      </c>
      <c r="D1698" s="45">
        <v>0</v>
      </c>
      <c r="E1698" s="45">
        <v>0</v>
      </c>
      <c r="F1698" s="45">
        <v>0</v>
      </c>
      <c r="G1698" s="46"/>
    </row>
    <row r="1699" spans="1:7" x14ac:dyDescent="0.2">
      <c r="A1699">
        <v>2490</v>
      </c>
      <c r="B1699" s="33">
        <v>60414</v>
      </c>
      <c r="C1699" s="45">
        <v>0</v>
      </c>
      <c r="D1699" s="45">
        <v>779598</v>
      </c>
      <c r="E1699" s="45">
        <v>0</v>
      </c>
      <c r="F1699" s="45">
        <v>724194</v>
      </c>
      <c r="G1699" s="46"/>
    </row>
    <row r="1700" spans="1:7" x14ac:dyDescent="0.2">
      <c r="A1700">
        <v>2490</v>
      </c>
      <c r="B1700" s="33">
        <v>60415</v>
      </c>
      <c r="C1700" s="45">
        <v>475</v>
      </c>
      <c r="D1700" s="45">
        <v>0</v>
      </c>
      <c r="E1700" s="45">
        <v>264</v>
      </c>
      <c r="F1700" s="45">
        <v>0</v>
      </c>
      <c r="G1700" s="46"/>
    </row>
    <row r="1701" spans="1:7" x14ac:dyDescent="0.2">
      <c r="A1701">
        <v>2490</v>
      </c>
      <c r="B1701" s="33">
        <v>61901</v>
      </c>
      <c r="C1701" s="45">
        <v>0</v>
      </c>
      <c r="D1701" s="45">
        <v>0</v>
      </c>
      <c r="E1701" s="45">
        <v>0</v>
      </c>
      <c r="F1701" s="45">
        <v>0</v>
      </c>
      <c r="G1701" s="46"/>
    </row>
    <row r="1702" spans="1:7" x14ac:dyDescent="0.2">
      <c r="A1702">
        <v>2490</v>
      </c>
      <c r="B1702" s="33">
        <v>61902</v>
      </c>
      <c r="C1702" s="45">
        <v>0</v>
      </c>
      <c r="D1702" s="45">
        <v>0</v>
      </c>
      <c r="E1702" s="45">
        <v>0</v>
      </c>
      <c r="F1702" s="45">
        <v>0</v>
      </c>
      <c r="G1702" s="46"/>
    </row>
    <row r="1703" spans="1:7" x14ac:dyDescent="0.2">
      <c r="A1703">
        <v>2490</v>
      </c>
      <c r="B1703" s="33">
        <v>61903</v>
      </c>
      <c r="C1703" s="45">
        <v>0</v>
      </c>
      <c r="D1703" s="45">
        <v>0</v>
      </c>
      <c r="E1703" s="45">
        <v>0</v>
      </c>
      <c r="F1703" s="45">
        <v>0</v>
      </c>
      <c r="G1703" s="46"/>
    </row>
    <row r="1704" spans="1:7" x14ac:dyDescent="0.2">
      <c r="A1704">
        <v>2490</v>
      </c>
      <c r="B1704" s="33">
        <v>61904</v>
      </c>
      <c r="C1704" s="45">
        <v>52421</v>
      </c>
      <c r="D1704" s="45">
        <v>0</v>
      </c>
      <c r="E1704" s="45">
        <v>52421</v>
      </c>
      <c r="F1704" s="45">
        <v>0</v>
      </c>
      <c r="G1704" s="46"/>
    </row>
    <row r="1705" spans="1:7" x14ac:dyDescent="0.2">
      <c r="A1705">
        <v>2490</v>
      </c>
      <c r="B1705" s="33">
        <v>61905</v>
      </c>
      <c r="C1705" s="45">
        <v>0</v>
      </c>
      <c r="D1705" s="45">
        <v>0</v>
      </c>
      <c r="E1705" s="45">
        <v>0</v>
      </c>
      <c r="F1705" s="45">
        <v>0</v>
      </c>
      <c r="G1705" s="46"/>
    </row>
    <row r="1706" spans="1:7" x14ac:dyDescent="0.2">
      <c r="A1706">
        <v>2490</v>
      </c>
      <c r="B1706" s="33">
        <v>61906</v>
      </c>
      <c r="C1706" s="45">
        <v>0</v>
      </c>
      <c r="D1706" s="45">
        <v>0</v>
      </c>
      <c r="E1706" s="45">
        <v>0</v>
      </c>
      <c r="F1706" s="45">
        <v>0</v>
      </c>
      <c r="G1706" s="46"/>
    </row>
    <row r="1707" spans="1:7" x14ac:dyDescent="0.2">
      <c r="A1707">
        <v>2490</v>
      </c>
      <c r="B1707" s="33">
        <v>61907</v>
      </c>
      <c r="C1707" s="45">
        <v>0</v>
      </c>
      <c r="D1707" s="45">
        <v>0</v>
      </c>
      <c r="E1707" s="45">
        <v>0</v>
      </c>
      <c r="F1707" s="45">
        <v>0</v>
      </c>
      <c r="G1707" s="46"/>
    </row>
    <row r="1708" spans="1:7" x14ac:dyDescent="0.2">
      <c r="A1708">
        <v>2490</v>
      </c>
      <c r="B1708" s="33">
        <v>61908</v>
      </c>
      <c r="C1708" s="45">
        <v>0</v>
      </c>
      <c r="D1708" s="45">
        <v>0</v>
      </c>
      <c r="E1708" s="45">
        <v>0</v>
      </c>
      <c r="F1708" s="45">
        <v>0</v>
      </c>
      <c r="G1708" s="46"/>
    </row>
    <row r="1709" spans="1:7" x14ac:dyDescent="0.2">
      <c r="A1709">
        <v>2490</v>
      </c>
      <c r="B1709" s="33">
        <v>61909</v>
      </c>
      <c r="C1709" s="45">
        <v>0</v>
      </c>
      <c r="D1709" s="45">
        <v>0</v>
      </c>
      <c r="E1709" s="45">
        <v>0</v>
      </c>
      <c r="F1709" s="45">
        <v>0</v>
      </c>
      <c r="G1709" s="46"/>
    </row>
    <row r="1710" spans="1:7" x14ac:dyDescent="0.2">
      <c r="A1710">
        <v>2490</v>
      </c>
      <c r="B1710" s="33">
        <v>61910</v>
      </c>
      <c r="C1710" s="45">
        <v>0</v>
      </c>
      <c r="D1710" s="45">
        <v>2857</v>
      </c>
      <c r="E1710" s="45">
        <v>0</v>
      </c>
      <c r="F1710" s="45">
        <v>3439</v>
      </c>
      <c r="G1710" s="46"/>
    </row>
    <row r="1711" spans="1:7" x14ac:dyDescent="0.2">
      <c r="A1711">
        <v>2490</v>
      </c>
      <c r="B1711" s="33">
        <v>61911</v>
      </c>
      <c r="C1711" s="45">
        <v>0</v>
      </c>
      <c r="D1711" s="45">
        <v>0</v>
      </c>
      <c r="E1711" s="45">
        <v>0</v>
      </c>
      <c r="F1711" s="45">
        <v>0</v>
      </c>
      <c r="G1711" s="46"/>
    </row>
    <row r="1712" spans="1:7" x14ac:dyDescent="0.2">
      <c r="A1712">
        <v>2490</v>
      </c>
      <c r="B1712" s="33">
        <v>61912</v>
      </c>
      <c r="C1712" s="45">
        <v>0</v>
      </c>
      <c r="D1712" s="45">
        <v>6397</v>
      </c>
      <c r="E1712" s="45">
        <v>0</v>
      </c>
      <c r="F1712" s="45">
        <v>6397</v>
      </c>
      <c r="G1712" s="46"/>
    </row>
    <row r="1713" spans="1:7" x14ac:dyDescent="0.2">
      <c r="A1713">
        <v>2490</v>
      </c>
      <c r="B1713" s="33">
        <v>62001</v>
      </c>
      <c r="C1713" s="45">
        <v>984986</v>
      </c>
      <c r="D1713" s="45">
        <v>0</v>
      </c>
      <c r="E1713" s="45">
        <v>202059</v>
      </c>
      <c r="F1713" s="45">
        <v>0</v>
      </c>
      <c r="G1713" s="46"/>
    </row>
    <row r="1714" spans="1:7" x14ac:dyDescent="0.2">
      <c r="A1714">
        <v>2490</v>
      </c>
      <c r="B1714" s="33">
        <v>62002</v>
      </c>
      <c r="C1714" s="45">
        <v>0</v>
      </c>
      <c r="D1714" s="45">
        <v>11528</v>
      </c>
      <c r="E1714" s="45">
        <v>0</v>
      </c>
      <c r="F1714" s="45">
        <v>6987</v>
      </c>
      <c r="G1714" s="46"/>
    </row>
    <row r="1715" spans="1:7" x14ac:dyDescent="0.2">
      <c r="A1715">
        <v>2490</v>
      </c>
      <c r="B1715" s="33">
        <v>62101</v>
      </c>
      <c r="C1715" s="45">
        <v>0</v>
      </c>
      <c r="D1715" s="45">
        <v>0</v>
      </c>
      <c r="E1715" s="45">
        <v>0</v>
      </c>
      <c r="F1715" s="45">
        <v>0</v>
      </c>
      <c r="G1715" s="46"/>
    </row>
    <row r="1716" spans="1:7" x14ac:dyDescent="0.2">
      <c r="A1716">
        <v>2490</v>
      </c>
      <c r="B1716" s="33">
        <v>62102</v>
      </c>
      <c r="C1716" s="45">
        <v>0</v>
      </c>
      <c r="D1716" s="45">
        <v>0</v>
      </c>
      <c r="E1716" s="45">
        <v>0</v>
      </c>
      <c r="F1716" s="45">
        <v>0</v>
      </c>
      <c r="G1716" s="46"/>
    </row>
    <row r="1717" spans="1:7" x14ac:dyDescent="0.2">
      <c r="A1717">
        <v>2490</v>
      </c>
      <c r="B1717" s="33">
        <v>62103</v>
      </c>
      <c r="C1717" s="45">
        <v>0</v>
      </c>
      <c r="D1717" s="45">
        <v>0</v>
      </c>
      <c r="E1717" s="45">
        <v>0</v>
      </c>
      <c r="F1717" s="45">
        <v>0</v>
      </c>
      <c r="G1717" s="46"/>
    </row>
    <row r="1718" spans="1:7" x14ac:dyDescent="0.2">
      <c r="A1718">
        <v>1046</v>
      </c>
      <c r="B1718" s="33">
        <v>60401</v>
      </c>
      <c r="C1718" s="45">
        <v>13654</v>
      </c>
      <c r="D1718" s="45">
        <v>0</v>
      </c>
      <c r="E1718" s="45">
        <v>13654</v>
      </c>
      <c r="F1718" s="45">
        <v>0</v>
      </c>
      <c r="G1718" s="46"/>
    </row>
    <row r="1719" spans="1:7" x14ac:dyDescent="0.2">
      <c r="A1719">
        <v>1046</v>
      </c>
      <c r="B1719" s="33">
        <v>60404</v>
      </c>
      <c r="C1719" s="45">
        <v>5518</v>
      </c>
      <c r="D1719" s="45">
        <v>0</v>
      </c>
      <c r="E1719" s="45">
        <v>5518</v>
      </c>
      <c r="F1719" s="45">
        <v>0</v>
      </c>
      <c r="G1719" s="46"/>
    </row>
    <row r="1720" spans="1:7" x14ac:dyDescent="0.2">
      <c r="A1720">
        <v>1046</v>
      </c>
      <c r="B1720" s="33">
        <v>60405</v>
      </c>
      <c r="C1720" s="45">
        <v>0</v>
      </c>
      <c r="D1720" s="45">
        <v>0</v>
      </c>
      <c r="E1720" s="45">
        <v>0</v>
      </c>
      <c r="F1720" s="45">
        <v>0</v>
      </c>
      <c r="G1720" s="46"/>
    </row>
    <row r="1721" spans="1:7" x14ac:dyDescent="0.2">
      <c r="A1721">
        <v>1046</v>
      </c>
      <c r="B1721" s="33">
        <v>60414</v>
      </c>
      <c r="C1721" s="45">
        <v>0</v>
      </c>
      <c r="D1721" s="45">
        <v>6246</v>
      </c>
      <c r="E1721" s="45">
        <v>0</v>
      </c>
      <c r="F1721" s="45">
        <v>6370</v>
      </c>
      <c r="G1721" s="46"/>
    </row>
    <row r="1722" spans="1:7" x14ac:dyDescent="0.2">
      <c r="A1722">
        <v>1046</v>
      </c>
      <c r="B1722" s="33">
        <v>60415</v>
      </c>
      <c r="C1722" s="45">
        <v>0</v>
      </c>
      <c r="D1722" s="45">
        <v>0</v>
      </c>
      <c r="E1722" s="45">
        <v>0</v>
      </c>
      <c r="F1722" s="45">
        <v>0</v>
      </c>
      <c r="G1722" s="46"/>
    </row>
    <row r="1723" spans="1:7" x14ac:dyDescent="0.2">
      <c r="A1723">
        <v>1046</v>
      </c>
      <c r="B1723" s="33">
        <v>61901</v>
      </c>
      <c r="C1723" s="45">
        <v>0</v>
      </c>
      <c r="D1723" s="45">
        <v>0</v>
      </c>
      <c r="E1723" s="45">
        <v>0</v>
      </c>
      <c r="F1723" s="45">
        <v>0</v>
      </c>
      <c r="G1723" s="46"/>
    </row>
    <row r="1724" spans="1:7" x14ac:dyDescent="0.2">
      <c r="A1724">
        <v>1046</v>
      </c>
      <c r="B1724" s="33">
        <v>61902</v>
      </c>
      <c r="C1724" s="45">
        <v>0</v>
      </c>
      <c r="D1724" s="45">
        <v>0</v>
      </c>
      <c r="E1724" s="45">
        <v>0</v>
      </c>
      <c r="F1724" s="45">
        <v>0</v>
      </c>
      <c r="G1724" s="46"/>
    </row>
    <row r="1725" spans="1:7" x14ac:dyDescent="0.2">
      <c r="A1725">
        <v>1046</v>
      </c>
      <c r="B1725" s="33">
        <v>61903</v>
      </c>
      <c r="C1725" s="45">
        <v>0</v>
      </c>
      <c r="D1725" s="45">
        <v>0</v>
      </c>
      <c r="E1725" s="45">
        <v>0</v>
      </c>
      <c r="F1725" s="45">
        <v>0</v>
      </c>
      <c r="G1725" s="46"/>
    </row>
    <row r="1726" spans="1:7" x14ac:dyDescent="0.2">
      <c r="A1726">
        <v>1046</v>
      </c>
      <c r="B1726" s="33">
        <v>61904</v>
      </c>
      <c r="C1726" s="45">
        <v>0</v>
      </c>
      <c r="D1726" s="45">
        <v>0</v>
      </c>
      <c r="E1726" s="45">
        <v>0</v>
      </c>
      <c r="F1726" s="45">
        <v>0</v>
      </c>
      <c r="G1726" s="46"/>
    </row>
    <row r="1727" spans="1:7" x14ac:dyDescent="0.2">
      <c r="A1727">
        <v>1046</v>
      </c>
      <c r="B1727" s="33">
        <v>61905</v>
      </c>
      <c r="C1727" s="45">
        <v>98235</v>
      </c>
      <c r="D1727" s="45">
        <v>0</v>
      </c>
      <c r="E1727" s="45">
        <v>98235</v>
      </c>
      <c r="F1727" s="45">
        <v>0</v>
      </c>
      <c r="G1727" s="46"/>
    </row>
    <row r="1728" spans="1:7" x14ac:dyDescent="0.2">
      <c r="A1728">
        <v>1046</v>
      </c>
      <c r="B1728" s="33">
        <v>61906</v>
      </c>
      <c r="C1728" s="45">
        <v>0</v>
      </c>
      <c r="D1728" s="45">
        <v>0</v>
      </c>
      <c r="E1728" s="45">
        <v>0</v>
      </c>
      <c r="F1728" s="45">
        <v>0</v>
      </c>
      <c r="G1728" s="46"/>
    </row>
    <row r="1729" spans="1:7" x14ac:dyDescent="0.2">
      <c r="A1729">
        <v>1046</v>
      </c>
      <c r="B1729" s="33">
        <v>61907</v>
      </c>
      <c r="C1729" s="45">
        <v>0</v>
      </c>
      <c r="D1729" s="45">
        <v>0</v>
      </c>
      <c r="E1729" s="45">
        <v>0</v>
      </c>
      <c r="F1729" s="45">
        <v>0</v>
      </c>
      <c r="G1729" s="46"/>
    </row>
    <row r="1730" spans="1:7" x14ac:dyDescent="0.2">
      <c r="A1730">
        <v>1046</v>
      </c>
      <c r="B1730" s="33">
        <v>61908</v>
      </c>
      <c r="C1730" s="45">
        <v>0</v>
      </c>
      <c r="D1730" s="45">
        <v>0</v>
      </c>
      <c r="E1730" s="45">
        <v>0</v>
      </c>
      <c r="F1730" s="45">
        <v>0</v>
      </c>
      <c r="G1730" s="46"/>
    </row>
    <row r="1731" spans="1:7" x14ac:dyDescent="0.2">
      <c r="A1731">
        <v>1046</v>
      </c>
      <c r="B1731" s="33">
        <v>61909</v>
      </c>
      <c r="C1731" s="45">
        <v>0</v>
      </c>
      <c r="D1731" s="45">
        <v>0</v>
      </c>
      <c r="E1731" s="45">
        <v>0</v>
      </c>
      <c r="F1731" s="45">
        <v>0</v>
      </c>
      <c r="G1731" s="46"/>
    </row>
    <row r="1732" spans="1:7" x14ac:dyDescent="0.2">
      <c r="A1732">
        <v>1046</v>
      </c>
      <c r="B1732" s="33">
        <v>61910</v>
      </c>
      <c r="C1732" s="45">
        <v>0</v>
      </c>
      <c r="D1732" s="45">
        <v>0</v>
      </c>
      <c r="E1732" s="45">
        <v>0</v>
      </c>
      <c r="F1732" s="45">
        <v>0</v>
      </c>
      <c r="G1732" s="46"/>
    </row>
    <row r="1733" spans="1:7" x14ac:dyDescent="0.2">
      <c r="A1733">
        <v>1046</v>
      </c>
      <c r="B1733" s="33">
        <v>61911</v>
      </c>
      <c r="C1733" s="45">
        <v>0</v>
      </c>
      <c r="D1733" s="45">
        <v>0</v>
      </c>
      <c r="E1733" s="45">
        <v>0</v>
      </c>
      <c r="F1733" s="45">
        <v>0</v>
      </c>
      <c r="G1733" s="46"/>
    </row>
    <row r="1734" spans="1:7" x14ac:dyDescent="0.2">
      <c r="A1734">
        <v>1046</v>
      </c>
      <c r="B1734" s="33">
        <v>61912</v>
      </c>
      <c r="C1734" s="45">
        <v>0</v>
      </c>
      <c r="D1734" s="45">
        <v>0</v>
      </c>
      <c r="E1734" s="45">
        <v>0</v>
      </c>
      <c r="F1734" s="45">
        <v>0</v>
      </c>
      <c r="G1734" s="46"/>
    </row>
    <row r="1735" spans="1:7" x14ac:dyDescent="0.2">
      <c r="A1735">
        <v>1046</v>
      </c>
      <c r="B1735" s="33">
        <v>62001</v>
      </c>
      <c r="C1735" s="45">
        <v>0</v>
      </c>
      <c r="D1735" s="45">
        <v>0</v>
      </c>
      <c r="E1735" s="45">
        <v>0</v>
      </c>
      <c r="F1735" s="45">
        <v>0</v>
      </c>
      <c r="G1735" s="46"/>
    </row>
    <row r="1736" spans="1:7" x14ac:dyDescent="0.2">
      <c r="A1736">
        <v>1046</v>
      </c>
      <c r="B1736" s="33">
        <v>62002</v>
      </c>
      <c r="C1736" s="45">
        <v>0</v>
      </c>
      <c r="D1736" s="45">
        <v>0</v>
      </c>
      <c r="E1736" s="45">
        <v>0</v>
      </c>
      <c r="F1736" s="45">
        <v>0</v>
      </c>
      <c r="G1736" s="46"/>
    </row>
    <row r="1737" spans="1:7" x14ac:dyDescent="0.2">
      <c r="A1737">
        <v>1046</v>
      </c>
      <c r="B1737" s="33">
        <v>62101</v>
      </c>
      <c r="C1737" s="45">
        <v>0</v>
      </c>
      <c r="D1737" s="45">
        <v>0</v>
      </c>
      <c r="E1737" s="45">
        <v>0</v>
      </c>
      <c r="F1737" s="45">
        <v>0</v>
      </c>
      <c r="G1737" s="46"/>
    </row>
    <row r="1738" spans="1:7" x14ac:dyDescent="0.2">
      <c r="A1738">
        <v>1046</v>
      </c>
      <c r="B1738" s="33">
        <v>62102</v>
      </c>
      <c r="C1738" s="45">
        <v>0</v>
      </c>
      <c r="D1738" s="45">
        <v>0</v>
      </c>
      <c r="E1738" s="45">
        <v>0</v>
      </c>
      <c r="F1738" s="45">
        <v>0</v>
      </c>
      <c r="G1738" s="46"/>
    </row>
    <row r="1739" spans="1:7" x14ac:dyDescent="0.2">
      <c r="A1739">
        <v>1046</v>
      </c>
      <c r="B1739" s="33">
        <v>62103</v>
      </c>
      <c r="C1739" s="45">
        <v>0</v>
      </c>
      <c r="D1739" s="45">
        <v>0</v>
      </c>
      <c r="E1739" s="45">
        <v>0</v>
      </c>
      <c r="F1739" s="45">
        <v>0</v>
      </c>
      <c r="G1739" s="46"/>
    </row>
    <row r="1740" spans="1:7" x14ac:dyDescent="0.2">
      <c r="A1740">
        <v>2438</v>
      </c>
      <c r="B1740" s="33">
        <v>60401</v>
      </c>
      <c r="C1740" s="45">
        <v>18878</v>
      </c>
      <c r="D1740" s="45">
        <v>0</v>
      </c>
      <c r="E1740" s="45">
        <v>19256</v>
      </c>
      <c r="F1740" s="45">
        <v>0</v>
      </c>
      <c r="G1740" s="46"/>
    </row>
    <row r="1741" spans="1:7" x14ac:dyDescent="0.2">
      <c r="A1741">
        <v>2438</v>
      </c>
      <c r="B1741" s="33">
        <v>60404</v>
      </c>
      <c r="C1741" s="45">
        <v>0</v>
      </c>
      <c r="D1741" s="45">
        <v>0</v>
      </c>
      <c r="E1741" s="45">
        <v>0</v>
      </c>
      <c r="F1741" s="45">
        <v>0</v>
      </c>
      <c r="G1741" s="46"/>
    </row>
    <row r="1742" spans="1:7" x14ac:dyDescent="0.2">
      <c r="A1742">
        <v>2438</v>
      </c>
      <c r="B1742" s="33">
        <v>60405</v>
      </c>
      <c r="C1742" s="45">
        <v>0</v>
      </c>
      <c r="D1742" s="45">
        <v>0</v>
      </c>
      <c r="E1742" s="45">
        <v>0</v>
      </c>
      <c r="F1742" s="45">
        <v>0</v>
      </c>
      <c r="G1742" s="46"/>
    </row>
    <row r="1743" spans="1:7" x14ac:dyDescent="0.2">
      <c r="A1743">
        <v>2438</v>
      </c>
      <c r="B1743" s="33">
        <v>60414</v>
      </c>
      <c r="C1743" s="45">
        <v>0</v>
      </c>
      <c r="D1743" s="45">
        <v>7709</v>
      </c>
      <c r="E1743" s="45">
        <v>0</v>
      </c>
      <c r="F1743" s="45">
        <v>8529</v>
      </c>
      <c r="G1743" s="46"/>
    </row>
    <row r="1744" spans="1:7" x14ac:dyDescent="0.2">
      <c r="A1744">
        <v>2438</v>
      </c>
      <c r="B1744" s="33">
        <v>60415</v>
      </c>
      <c r="C1744" s="45">
        <v>0</v>
      </c>
      <c r="D1744" s="45">
        <v>0</v>
      </c>
      <c r="E1744" s="45">
        <v>0</v>
      </c>
      <c r="F1744" s="45">
        <v>0</v>
      </c>
      <c r="G1744" s="46"/>
    </row>
    <row r="1745" spans="1:7" x14ac:dyDescent="0.2">
      <c r="A1745">
        <v>2438</v>
      </c>
      <c r="B1745" s="33">
        <v>61901</v>
      </c>
      <c r="C1745" s="45">
        <v>0</v>
      </c>
      <c r="D1745" s="45">
        <v>0</v>
      </c>
      <c r="E1745" s="45">
        <v>0</v>
      </c>
      <c r="F1745" s="45">
        <v>0</v>
      </c>
      <c r="G1745" s="46"/>
    </row>
    <row r="1746" spans="1:7" x14ac:dyDescent="0.2">
      <c r="A1746">
        <v>2438</v>
      </c>
      <c r="B1746" s="33">
        <v>61902</v>
      </c>
      <c r="C1746" s="45">
        <v>0</v>
      </c>
      <c r="D1746" s="45">
        <v>0</v>
      </c>
      <c r="E1746" s="45">
        <v>0</v>
      </c>
      <c r="F1746" s="45">
        <v>0</v>
      </c>
      <c r="G1746" s="46"/>
    </row>
    <row r="1747" spans="1:7" x14ac:dyDescent="0.2">
      <c r="A1747">
        <v>2438</v>
      </c>
      <c r="B1747" s="33">
        <v>61903</v>
      </c>
      <c r="C1747" s="45">
        <v>0</v>
      </c>
      <c r="D1747" s="45">
        <v>0</v>
      </c>
      <c r="E1747" s="45">
        <v>0</v>
      </c>
      <c r="F1747" s="45">
        <v>0</v>
      </c>
      <c r="G1747" s="46"/>
    </row>
    <row r="1748" spans="1:7" x14ac:dyDescent="0.2">
      <c r="A1748">
        <v>2438</v>
      </c>
      <c r="B1748" s="33">
        <v>61904</v>
      </c>
      <c r="C1748" s="45">
        <v>0</v>
      </c>
      <c r="D1748" s="45">
        <v>0</v>
      </c>
      <c r="E1748" s="45">
        <v>0</v>
      </c>
      <c r="F1748" s="45">
        <v>0</v>
      </c>
      <c r="G1748" s="46"/>
    </row>
    <row r="1749" spans="1:7" x14ac:dyDescent="0.2">
      <c r="A1749">
        <v>2438</v>
      </c>
      <c r="B1749" s="33">
        <v>61905</v>
      </c>
      <c r="C1749" s="45">
        <v>0</v>
      </c>
      <c r="D1749" s="45">
        <v>0</v>
      </c>
      <c r="E1749" s="45">
        <v>0</v>
      </c>
      <c r="F1749" s="45">
        <v>0</v>
      </c>
      <c r="G1749" s="46"/>
    </row>
    <row r="1750" spans="1:7" x14ac:dyDescent="0.2">
      <c r="A1750">
        <v>2438</v>
      </c>
      <c r="B1750" s="33">
        <v>61906</v>
      </c>
      <c r="C1750" s="45">
        <v>0</v>
      </c>
      <c r="D1750" s="45">
        <v>0</v>
      </c>
      <c r="E1750" s="45">
        <v>0</v>
      </c>
      <c r="F1750" s="45">
        <v>0</v>
      </c>
      <c r="G1750" s="46"/>
    </row>
    <row r="1751" spans="1:7" x14ac:dyDescent="0.2">
      <c r="A1751">
        <v>2438</v>
      </c>
      <c r="B1751" s="33">
        <v>61907</v>
      </c>
      <c r="C1751" s="45">
        <v>0</v>
      </c>
      <c r="D1751" s="45">
        <v>0</v>
      </c>
      <c r="E1751" s="45">
        <v>0</v>
      </c>
      <c r="F1751" s="45">
        <v>0</v>
      </c>
      <c r="G1751" s="46"/>
    </row>
    <row r="1752" spans="1:7" x14ac:dyDescent="0.2">
      <c r="A1752">
        <v>2438</v>
      </c>
      <c r="B1752" s="33">
        <v>61908</v>
      </c>
      <c r="C1752" s="45">
        <v>0</v>
      </c>
      <c r="D1752" s="45">
        <v>0</v>
      </c>
      <c r="E1752" s="45">
        <v>0</v>
      </c>
      <c r="F1752" s="45">
        <v>0</v>
      </c>
      <c r="G1752" s="46"/>
    </row>
    <row r="1753" spans="1:7" x14ac:dyDescent="0.2">
      <c r="A1753">
        <v>2438</v>
      </c>
      <c r="B1753" s="33">
        <v>61909</v>
      </c>
      <c r="C1753" s="45">
        <v>0</v>
      </c>
      <c r="D1753" s="45">
        <v>0</v>
      </c>
      <c r="E1753" s="45">
        <v>0</v>
      </c>
      <c r="F1753" s="45">
        <v>0</v>
      </c>
      <c r="G1753" s="46"/>
    </row>
    <row r="1754" spans="1:7" x14ac:dyDescent="0.2">
      <c r="A1754">
        <v>2438</v>
      </c>
      <c r="B1754" s="33">
        <v>61910</v>
      </c>
      <c r="C1754" s="45">
        <v>0</v>
      </c>
      <c r="D1754" s="45">
        <v>0</v>
      </c>
      <c r="E1754" s="45">
        <v>0</v>
      </c>
      <c r="F1754" s="45">
        <v>0</v>
      </c>
      <c r="G1754" s="46"/>
    </row>
    <row r="1755" spans="1:7" x14ac:dyDescent="0.2">
      <c r="A1755">
        <v>2438</v>
      </c>
      <c r="B1755" s="33">
        <v>61911</v>
      </c>
      <c r="C1755" s="45">
        <v>0</v>
      </c>
      <c r="D1755" s="45">
        <v>0</v>
      </c>
      <c r="E1755" s="45">
        <v>0</v>
      </c>
      <c r="F1755" s="45">
        <v>0</v>
      </c>
      <c r="G1755" s="46"/>
    </row>
    <row r="1756" spans="1:7" x14ac:dyDescent="0.2">
      <c r="A1756">
        <v>2438</v>
      </c>
      <c r="B1756" s="33">
        <v>61912</v>
      </c>
      <c r="C1756" s="45">
        <v>0</v>
      </c>
      <c r="D1756" s="45">
        <v>0</v>
      </c>
      <c r="E1756" s="45">
        <v>0</v>
      </c>
      <c r="F1756" s="45">
        <v>0</v>
      </c>
      <c r="G1756" s="46"/>
    </row>
    <row r="1757" spans="1:7" x14ac:dyDescent="0.2">
      <c r="A1757">
        <v>2438</v>
      </c>
      <c r="B1757" s="33">
        <v>62001</v>
      </c>
      <c r="C1757" s="45">
        <v>0</v>
      </c>
      <c r="D1757" s="45">
        <v>0</v>
      </c>
      <c r="E1757" s="45">
        <v>0</v>
      </c>
      <c r="F1757" s="45">
        <v>0</v>
      </c>
      <c r="G1757" s="46"/>
    </row>
    <row r="1758" spans="1:7" x14ac:dyDescent="0.2">
      <c r="A1758">
        <v>2438</v>
      </c>
      <c r="B1758" s="33">
        <v>62002</v>
      </c>
      <c r="C1758" s="45">
        <v>0</v>
      </c>
      <c r="D1758" s="45">
        <v>0</v>
      </c>
      <c r="E1758" s="45">
        <v>0</v>
      </c>
      <c r="F1758" s="45">
        <v>0</v>
      </c>
      <c r="G1758" s="46"/>
    </row>
    <row r="1759" spans="1:7" x14ac:dyDescent="0.2">
      <c r="A1759">
        <v>2438</v>
      </c>
      <c r="B1759" s="33">
        <v>62101</v>
      </c>
      <c r="C1759" s="45">
        <v>0</v>
      </c>
      <c r="D1759" s="45">
        <v>0</v>
      </c>
      <c r="E1759" s="45">
        <v>0</v>
      </c>
      <c r="F1759" s="45">
        <v>0</v>
      </c>
      <c r="G1759" s="46"/>
    </row>
    <row r="1760" spans="1:7" x14ac:dyDescent="0.2">
      <c r="A1760">
        <v>2438</v>
      </c>
      <c r="B1760" s="33">
        <v>62102</v>
      </c>
      <c r="C1760" s="45">
        <v>0</v>
      </c>
      <c r="D1760" s="45">
        <v>0</v>
      </c>
      <c r="E1760" s="45">
        <v>0</v>
      </c>
      <c r="F1760" s="45">
        <v>0</v>
      </c>
      <c r="G1760" s="46"/>
    </row>
    <row r="1761" spans="1:7" x14ac:dyDescent="0.2">
      <c r="A1761">
        <v>2438</v>
      </c>
      <c r="B1761" s="33">
        <v>62103</v>
      </c>
      <c r="C1761" s="45">
        <v>0</v>
      </c>
      <c r="D1761" s="45">
        <v>0</v>
      </c>
      <c r="E1761" s="45">
        <v>0</v>
      </c>
      <c r="F1761" s="45">
        <v>0</v>
      </c>
      <c r="G1761" s="46"/>
    </row>
    <row r="1762" spans="1:7" x14ac:dyDescent="0.2">
      <c r="A1762">
        <v>3490</v>
      </c>
      <c r="B1762" s="33">
        <v>60401</v>
      </c>
      <c r="C1762" s="45">
        <v>344590</v>
      </c>
      <c r="D1762" s="45">
        <v>0</v>
      </c>
      <c r="E1762" s="45">
        <v>349676</v>
      </c>
      <c r="F1762" s="45">
        <v>0</v>
      </c>
      <c r="G1762" s="46"/>
    </row>
    <row r="1763" spans="1:7" x14ac:dyDescent="0.2">
      <c r="A1763">
        <v>3490</v>
      </c>
      <c r="B1763" s="33">
        <v>60404</v>
      </c>
      <c r="C1763" s="45">
        <v>0</v>
      </c>
      <c r="D1763" s="45">
        <v>0</v>
      </c>
      <c r="E1763" s="45">
        <v>0</v>
      </c>
      <c r="F1763" s="45">
        <v>0</v>
      </c>
      <c r="G1763" s="46"/>
    </row>
    <row r="1764" spans="1:7" x14ac:dyDescent="0.2">
      <c r="A1764">
        <v>3490</v>
      </c>
      <c r="B1764" s="33">
        <v>60405</v>
      </c>
      <c r="C1764" s="45">
        <v>0</v>
      </c>
      <c r="D1764" s="45">
        <v>168</v>
      </c>
      <c r="E1764" s="45">
        <v>0</v>
      </c>
      <c r="F1764" s="45">
        <v>140</v>
      </c>
      <c r="G1764" s="46"/>
    </row>
    <row r="1765" spans="1:7" x14ac:dyDescent="0.2">
      <c r="A1765">
        <v>3490</v>
      </c>
      <c r="B1765" s="33">
        <v>60414</v>
      </c>
      <c r="C1765" s="45">
        <v>0</v>
      </c>
      <c r="D1765" s="45">
        <v>261297</v>
      </c>
      <c r="E1765" s="45">
        <v>0</v>
      </c>
      <c r="F1765" s="45">
        <v>275090</v>
      </c>
      <c r="G1765" s="46"/>
    </row>
    <row r="1766" spans="1:7" x14ac:dyDescent="0.2">
      <c r="A1766">
        <v>3490</v>
      </c>
      <c r="B1766" s="33">
        <v>60415</v>
      </c>
      <c r="C1766" s="45">
        <v>1903</v>
      </c>
      <c r="D1766" s="45">
        <v>0</v>
      </c>
      <c r="E1766" s="45">
        <v>223</v>
      </c>
      <c r="F1766" s="45">
        <v>0</v>
      </c>
      <c r="G1766" s="46"/>
    </row>
    <row r="1767" spans="1:7" x14ac:dyDescent="0.2">
      <c r="A1767">
        <v>3490</v>
      </c>
      <c r="B1767" s="33">
        <v>61901</v>
      </c>
      <c r="C1767" s="45">
        <v>0</v>
      </c>
      <c r="D1767" s="45">
        <v>0</v>
      </c>
      <c r="E1767" s="45">
        <v>0</v>
      </c>
      <c r="F1767" s="45">
        <v>0</v>
      </c>
      <c r="G1767" s="46"/>
    </row>
    <row r="1768" spans="1:7" x14ac:dyDescent="0.2">
      <c r="A1768">
        <v>3490</v>
      </c>
      <c r="B1768" s="33">
        <v>61902</v>
      </c>
      <c r="C1768" s="45">
        <v>0</v>
      </c>
      <c r="D1768" s="45">
        <v>0</v>
      </c>
      <c r="E1768" s="45">
        <v>0</v>
      </c>
      <c r="F1768" s="45">
        <v>0</v>
      </c>
      <c r="G1768" s="46"/>
    </row>
    <row r="1769" spans="1:7" x14ac:dyDescent="0.2">
      <c r="A1769">
        <v>3490</v>
      </c>
      <c r="B1769" s="33">
        <v>61903</v>
      </c>
      <c r="C1769" s="45">
        <v>0</v>
      </c>
      <c r="D1769" s="45">
        <v>0</v>
      </c>
      <c r="E1769" s="45">
        <v>0</v>
      </c>
      <c r="F1769" s="45">
        <v>0</v>
      </c>
      <c r="G1769" s="46"/>
    </row>
    <row r="1770" spans="1:7" x14ac:dyDescent="0.2">
      <c r="A1770">
        <v>3490</v>
      </c>
      <c r="B1770" s="33">
        <v>61904</v>
      </c>
      <c r="C1770" s="45">
        <v>0</v>
      </c>
      <c r="D1770" s="45">
        <v>0</v>
      </c>
      <c r="E1770" s="45">
        <v>0</v>
      </c>
      <c r="F1770" s="45">
        <v>0</v>
      </c>
      <c r="G1770" s="46"/>
    </row>
    <row r="1771" spans="1:7" x14ac:dyDescent="0.2">
      <c r="A1771">
        <v>3490</v>
      </c>
      <c r="B1771" s="33">
        <v>61905</v>
      </c>
      <c r="C1771" s="45">
        <v>0</v>
      </c>
      <c r="D1771" s="45">
        <v>0</v>
      </c>
      <c r="E1771" s="45">
        <v>0</v>
      </c>
      <c r="F1771" s="45">
        <v>0</v>
      </c>
      <c r="G1771" s="46"/>
    </row>
    <row r="1772" spans="1:7" x14ac:dyDescent="0.2">
      <c r="A1772">
        <v>3490</v>
      </c>
      <c r="B1772" s="33">
        <v>61906</v>
      </c>
      <c r="C1772" s="45">
        <v>0</v>
      </c>
      <c r="D1772" s="45">
        <v>0</v>
      </c>
      <c r="E1772" s="45">
        <v>0</v>
      </c>
      <c r="F1772" s="45">
        <v>0</v>
      </c>
      <c r="G1772" s="46"/>
    </row>
    <row r="1773" spans="1:7" x14ac:dyDescent="0.2">
      <c r="A1773">
        <v>3490</v>
      </c>
      <c r="B1773" s="33">
        <v>61907</v>
      </c>
      <c r="C1773" s="45">
        <v>0</v>
      </c>
      <c r="D1773" s="45">
        <v>0</v>
      </c>
      <c r="E1773" s="45">
        <v>0</v>
      </c>
      <c r="F1773" s="45">
        <v>0</v>
      </c>
      <c r="G1773" s="46"/>
    </row>
    <row r="1774" spans="1:7" x14ac:dyDescent="0.2">
      <c r="A1774">
        <v>3490</v>
      </c>
      <c r="B1774" s="33">
        <v>61908</v>
      </c>
      <c r="C1774" s="45">
        <v>0</v>
      </c>
      <c r="D1774" s="45">
        <v>0</v>
      </c>
      <c r="E1774" s="45">
        <v>0</v>
      </c>
      <c r="F1774" s="45">
        <v>0</v>
      </c>
      <c r="G1774" s="46"/>
    </row>
    <row r="1775" spans="1:7" x14ac:dyDescent="0.2">
      <c r="A1775">
        <v>3490</v>
      </c>
      <c r="B1775" s="33">
        <v>61909</v>
      </c>
      <c r="C1775" s="45">
        <v>0</v>
      </c>
      <c r="D1775" s="45">
        <v>0</v>
      </c>
      <c r="E1775" s="45">
        <v>0</v>
      </c>
      <c r="F1775" s="45">
        <v>0</v>
      </c>
      <c r="G1775" s="46"/>
    </row>
    <row r="1776" spans="1:7" x14ac:dyDescent="0.2">
      <c r="A1776">
        <v>3490</v>
      </c>
      <c r="B1776" s="33">
        <v>61910</v>
      </c>
      <c r="C1776" s="45">
        <v>0</v>
      </c>
      <c r="D1776" s="45">
        <v>0</v>
      </c>
      <c r="E1776" s="45">
        <v>0</v>
      </c>
      <c r="F1776" s="45">
        <v>0</v>
      </c>
      <c r="G1776" s="46"/>
    </row>
    <row r="1777" spans="1:7" x14ac:dyDescent="0.2">
      <c r="A1777">
        <v>3490</v>
      </c>
      <c r="B1777" s="33">
        <v>61911</v>
      </c>
      <c r="C1777" s="45">
        <v>0</v>
      </c>
      <c r="D1777" s="45">
        <v>0</v>
      </c>
      <c r="E1777" s="45">
        <v>0</v>
      </c>
      <c r="F1777" s="45">
        <v>0</v>
      </c>
      <c r="G1777" s="46"/>
    </row>
    <row r="1778" spans="1:7" x14ac:dyDescent="0.2">
      <c r="A1778">
        <v>3490</v>
      </c>
      <c r="B1778" s="33">
        <v>61912</v>
      </c>
      <c r="C1778" s="45">
        <v>0</v>
      </c>
      <c r="D1778" s="45">
        <v>0</v>
      </c>
      <c r="E1778" s="45">
        <v>0</v>
      </c>
      <c r="F1778" s="45">
        <v>0</v>
      </c>
      <c r="G1778" s="46"/>
    </row>
    <row r="1779" spans="1:7" x14ac:dyDescent="0.2">
      <c r="A1779">
        <v>3490</v>
      </c>
      <c r="B1779" s="33">
        <v>62001</v>
      </c>
      <c r="C1779" s="45">
        <v>0</v>
      </c>
      <c r="D1779" s="45">
        <v>0</v>
      </c>
      <c r="E1779" s="45">
        <v>0</v>
      </c>
      <c r="F1779" s="45">
        <v>0</v>
      </c>
      <c r="G1779" s="46"/>
    </row>
    <row r="1780" spans="1:7" x14ac:dyDescent="0.2">
      <c r="A1780">
        <v>3490</v>
      </c>
      <c r="B1780" s="33">
        <v>62002</v>
      </c>
      <c r="C1780" s="45">
        <v>0</v>
      </c>
      <c r="D1780" s="45">
        <v>0</v>
      </c>
      <c r="E1780" s="45">
        <v>0</v>
      </c>
      <c r="F1780" s="45">
        <v>0</v>
      </c>
      <c r="G1780" s="46"/>
    </row>
    <row r="1781" spans="1:7" x14ac:dyDescent="0.2">
      <c r="A1781">
        <v>3490</v>
      </c>
      <c r="B1781" s="33">
        <v>62101</v>
      </c>
      <c r="C1781" s="45">
        <v>0</v>
      </c>
      <c r="D1781" s="45">
        <v>0</v>
      </c>
      <c r="E1781" s="45">
        <v>0</v>
      </c>
      <c r="F1781" s="45">
        <v>0</v>
      </c>
      <c r="G1781" s="46"/>
    </row>
    <row r="1782" spans="1:7" x14ac:dyDescent="0.2">
      <c r="A1782">
        <v>3490</v>
      </c>
      <c r="B1782" s="33">
        <v>62102</v>
      </c>
      <c r="C1782" s="45">
        <v>0</v>
      </c>
      <c r="D1782" s="45">
        <v>0</v>
      </c>
      <c r="E1782" s="45">
        <v>0</v>
      </c>
      <c r="F1782" s="45">
        <v>0</v>
      </c>
      <c r="G1782" s="46"/>
    </row>
    <row r="1783" spans="1:7" x14ac:dyDescent="0.2">
      <c r="A1783">
        <v>3490</v>
      </c>
      <c r="B1783" s="33">
        <v>62103</v>
      </c>
      <c r="C1783" s="45">
        <v>0</v>
      </c>
      <c r="D1783" s="45">
        <v>0</v>
      </c>
      <c r="E1783" s="45">
        <v>0</v>
      </c>
      <c r="F1783" s="45">
        <v>0</v>
      </c>
      <c r="G1783" s="46"/>
    </row>
    <row r="1784" spans="1:7" x14ac:dyDescent="0.2">
      <c r="A1784">
        <v>2982</v>
      </c>
      <c r="B1784" s="33">
        <v>60401</v>
      </c>
      <c r="C1784" s="45">
        <v>736989</v>
      </c>
      <c r="D1784" s="45">
        <v>0</v>
      </c>
      <c r="E1784" s="45">
        <v>730535</v>
      </c>
      <c r="F1784" s="45">
        <v>0</v>
      </c>
      <c r="G1784" s="46"/>
    </row>
    <row r="1785" spans="1:7" x14ac:dyDescent="0.2">
      <c r="A1785">
        <v>2982</v>
      </c>
      <c r="B1785" s="33">
        <v>60404</v>
      </c>
      <c r="C1785" s="45">
        <v>162835</v>
      </c>
      <c r="D1785" s="45">
        <v>0</v>
      </c>
      <c r="E1785" s="45">
        <v>162835</v>
      </c>
      <c r="F1785" s="45">
        <v>0</v>
      </c>
      <c r="G1785" s="46"/>
    </row>
    <row r="1786" spans="1:7" x14ac:dyDescent="0.2">
      <c r="A1786">
        <v>2982</v>
      </c>
      <c r="B1786" s="33">
        <v>60405</v>
      </c>
      <c r="C1786" s="45">
        <v>0</v>
      </c>
      <c r="D1786" s="45">
        <v>0</v>
      </c>
      <c r="E1786" s="45">
        <v>0</v>
      </c>
      <c r="F1786" s="45">
        <v>0</v>
      </c>
      <c r="G1786" s="46"/>
    </row>
    <row r="1787" spans="1:7" x14ac:dyDescent="0.2">
      <c r="A1787">
        <v>2982</v>
      </c>
      <c r="B1787" s="33">
        <v>60414</v>
      </c>
      <c r="C1787" s="45">
        <v>0</v>
      </c>
      <c r="D1787" s="45">
        <v>186560</v>
      </c>
      <c r="E1787" s="45">
        <v>0</v>
      </c>
      <c r="F1787" s="45">
        <v>183939</v>
      </c>
      <c r="G1787" s="46"/>
    </row>
    <row r="1788" spans="1:7" x14ac:dyDescent="0.2">
      <c r="A1788">
        <v>2982</v>
      </c>
      <c r="B1788" s="33">
        <v>60415</v>
      </c>
      <c r="C1788" s="45">
        <v>0</v>
      </c>
      <c r="D1788" s="45">
        <v>0</v>
      </c>
      <c r="E1788" s="45">
        <v>0</v>
      </c>
      <c r="F1788" s="45">
        <v>0</v>
      </c>
      <c r="G1788" s="46"/>
    </row>
    <row r="1789" spans="1:7" x14ac:dyDescent="0.2">
      <c r="A1789">
        <v>2982</v>
      </c>
      <c r="B1789" s="33">
        <v>61901</v>
      </c>
      <c r="C1789" s="45">
        <v>0</v>
      </c>
      <c r="D1789" s="45">
        <v>0</v>
      </c>
      <c r="E1789" s="45">
        <v>0</v>
      </c>
      <c r="F1789" s="45">
        <v>0</v>
      </c>
      <c r="G1789" s="46"/>
    </row>
    <row r="1790" spans="1:7" x14ac:dyDescent="0.2">
      <c r="A1790">
        <v>2982</v>
      </c>
      <c r="B1790" s="33">
        <v>61902</v>
      </c>
      <c r="C1790" s="45">
        <v>0</v>
      </c>
      <c r="D1790" s="45">
        <v>0</v>
      </c>
      <c r="E1790" s="45">
        <v>0</v>
      </c>
      <c r="F1790" s="45">
        <v>0</v>
      </c>
      <c r="G1790" s="46"/>
    </row>
    <row r="1791" spans="1:7" x14ac:dyDescent="0.2">
      <c r="A1791">
        <v>2982</v>
      </c>
      <c r="B1791" s="33">
        <v>61903</v>
      </c>
      <c r="C1791" s="45">
        <v>0</v>
      </c>
      <c r="D1791" s="45">
        <v>0</v>
      </c>
      <c r="E1791" s="45">
        <v>0</v>
      </c>
      <c r="F1791" s="45">
        <v>0</v>
      </c>
      <c r="G1791" s="46"/>
    </row>
    <row r="1792" spans="1:7" x14ac:dyDescent="0.2">
      <c r="A1792">
        <v>2982</v>
      </c>
      <c r="B1792" s="33">
        <v>61904</v>
      </c>
      <c r="C1792" s="45">
        <v>0</v>
      </c>
      <c r="D1792" s="45">
        <v>0</v>
      </c>
      <c r="E1792" s="45">
        <v>0</v>
      </c>
      <c r="F1792" s="45">
        <v>0</v>
      </c>
      <c r="G1792" s="46"/>
    </row>
    <row r="1793" spans="1:7" x14ac:dyDescent="0.2">
      <c r="A1793">
        <v>2982</v>
      </c>
      <c r="B1793" s="33">
        <v>61905</v>
      </c>
      <c r="C1793" s="45">
        <v>0</v>
      </c>
      <c r="D1793" s="45">
        <v>0</v>
      </c>
      <c r="E1793" s="45">
        <v>0</v>
      </c>
      <c r="F1793" s="45">
        <v>0</v>
      </c>
      <c r="G1793" s="46"/>
    </row>
    <row r="1794" spans="1:7" x14ac:dyDescent="0.2">
      <c r="A1794">
        <v>2982</v>
      </c>
      <c r="B1794" s="33">
        <v>61906</v>
      </c>
      <c r="C1794" s="45">
        <v>0</v>
      </c>
      <c r="D1794" s="45">
        <v>0</v>
      </c>
      <c r="E1794" s="45">
        <v>0</v>
      </c>
      <c r="F1794" s="45">
        <v>0</v>
      </c>
      <c r="G1794" s="46"/>
    </row>
    <row r="1795" spans="1:7" x14ac:dyDescent="0.2">
      <c r="A1795">
        <v>2982</v>
      </c>
      <c r="B1795" s="33">
        <v>61907</v>
      </c>
      <c r="C1795" s="45">
        <v>0</v>
      </c>
      <c r="D1795" s="45">
        <v>0</v>
      </c>
      <c r="E1795" s="45">
        <v>0</v>
      </c>
      <c r="F1795" s="45">
        <v>0</v>
      </c>
      <c r="G1795" s="46"/>
    </row>
    <row r="1796" spans="1:7" x14ac:dyDescent="0.2">
      <c r="A1796">
        <v>2982</v>
      </c>
      <c r="B1796" s="33">
        <v>61908</v>
      </c>
      <c r="C1796" s="45">
        <v>0</v>
      </c>
      <c r="D1796" s="45">
        <v>0</v>
      </c>
      <c r="E1796" s="45">
        <v>0</v>
      </c>
      <c r="F1796" s="45">
        <v>0</v>
      </c>
      <c r="G1796" s="46"/>
    </row>
    <row r="1797" spans="1:7" x14ac:dyDescent="0.2">
      <c r="A1797">
        <v>2982</v>
      </c>
      <c r="B1797" s="33">
        <v>61909</v>
      </c>
      <c r="C1797" s="45">
        <v>0</v>
      </c>
      <c r="D1797" s="45">
        <v>0</v>
      </c>
      <c r="E1797" s="45">
        <v>0</v>
      </c>
      <c r="F1797" s="45">
        <v>0</v>
      </c>
      <c r="G1797" s="46"/>
    </row>
    <row r="1798" spans="1:7" x14ac:dyDescent="0.2">
      <c r="A1798">
        <v>2982</v>
      </c>
      <c r="B1798" s="33">
        <v>61910</v>
      </c>
      <c r="C1798" s="45">
        <v>0</v>
      </c>
      <c r="D1798" s="45">
        <v>0</v>
      </c>
      <c r="E1798" s="45">
        <v>0</v>
      </c>
      <c r="F1798" s="45">
        <v>0</v>
      </c>
      <c r="G1798" s="46"/>
    </row>
    <row r="1799" spans="1:7" x14ac:dyDescent="0.2">
      <c r="A1799">
        <v>2982</v>
      </c>
      <c r="B1799" s="33">
        <v>61911</v>
      </c>
      <c r="C1799" s="45">
        <v>0</v>
      </c>
      <c r="D1799" s="45">
        <v>0</v>
      </c>
      <c r="E1799" s="45">
        <v>0</v>
      </c>
      <c r="F1799" s="45">
        <v>0</v>
      </c>
      <c r="G1799" s="46"/>
    </row>
    <row r="1800" spans="1:7" x14ac:dyDescent="0.2">
      <c r="A1800">
        <v>2982</v>
      </c>
      <c r="B1800" s="33">
        <v>61912</v>
      </c>
      <c r="C1800" s="45">
        <v>0</v>
      </c>
      <c r="D1800" s="45">
        <v>0</v>
      </c>
      <c r="E1800" s="45">
        <v>0</v>
      </c>
      <c r="F1800" s="45">
        <v>0</v>
      </c>
      <c r="G1800" s="46"/>
    </row>
    <row r="1801" spans="1:7" x14ac:dyDescent="0.2">
      <c r="A1801">
        <v>2982</v>
      </c>
      <c r="B1801" s="33">
        <v>62001</v>
      </c>
      <c r="C1801" s="45">
        <v>0</v>
      </c>
      <c r="D1801" s="45">
        <v>0</v>
      </c>
      <c r="E1801" s="45">
        <v>0</v>
      </c>
      <c r="F1801" s="45">
        <v>0</v>
      </c>
      <c r="G1801" s="46"/>
    </row>
    <row r="1802" spans="1:7" x14ac:dyDescent="0.2">
      <c r="A1802">
        <v>2982</v>
      </c>
      <c r="B1802" s="33">
        <v>62002</v>
      </c>
      <c r="C1802" s="45">
        <v>0</v>
      </c>
      <c r="D1802" s="45">
        <v>0</v>
      </c>
      <c r="E1802" s="45">
        <v>0</v>
      </c>
      <c r="F1802" s="45">
        <v>0</v>
      </c>
      <c r="G1802" s="46"/>
    </row>
    <row r="1803" spans="1:7" x14ac:dyDescent="0.2">
      <c r="A1803">
        <v>2982</v>
      </c>
      <c r="B1803" s="33">
        <v>62101</v>
      </c>
      <c r="C1803" s="45">
        <v>0</v>
      </c>
      <c r="D1803" s="45">
        <v>0</v>
      </c>
      <c r="E1803" s="45">
        <v>0</v>
      </c>
      <c r="F1803" s="45">
        <v>0</v>
      </c>
      <c r="G1803" s="46"/>
    </row>
    <row r="1804" spans="1:7" x14ac:dyDescent="0.2">
      <c r="A1804">
        <v>2982</v>
      </c>
      <c r="B1804" s="33">
        <v>62102</v>
      </c>
      <c r="C1804" s="45">
        <v>0</v>
      </c>
      <c r="D1804" s="45">
        <v>0</v>
      </c>
      <c r="E1804" s="45">
        <v>0</v>
      </c>
      <c r="F1804" s="45">
        <v>0</v>
      </c>
      <c r="G1804" s="46"/>
    </row>
    <row r="1805" spans="1:7" x14ac:dyDescent="0.2">
      <c r="A1805">
        <v>2982</v>
      </c>
      <c r="B1805" s="33">
        <v>62103</v>
      </c>
      <c r="C1805" s="45">
        <v>0</v>
      </c>
      <c r="D1805" s="45">
        <v>0</v>
      </c>
      <c r="E1805" s="45">
        <v>0</v>
      </c>
      <c r="F1805" s="45">
        <v>0</v>
      </c>
      <c r="G1805" s="46"/>
    </row>
    <row r="1806" spans="1:7" x14ac:dyDescent="0.2">
      <c r="A1806">
        <v>256</v>
      </c>
      <c r="B1806" s="33">
        <v>60401</v>
      </c>
      <c r="C1806" s="45">
        <v>209704</v>
      </c>
      <c r="D1806" s="45">
        <v>0</v>
      </c>
      <c r="E1806" s="45">
        <v>199050</v>
      </c>
      <c r="F1806" s="45">
        <v>0</v>
      </c>
      <c r="G1806" s="46"/>
    </row>
    <row r="1807" spans="1:7" x14ac:dyDescent="0.2">
      <c r="A1807">
        <v>256</v>
      </c>
      <c r="B1807" s="33">
        <v>60404</v>
      </c>
      <c r="C1807" s="45">
        <v>0</v>
      </c>
      <c r="D1807" s="45">
        <v>0</v>
      </c>
      <c r="E1807" s="45">
        <v>0</v>
      </c>
      <c r="F1807" s="45">
        <v>0</v>
      </c>
      <c r="G1807" s="46"/>
    </row>
    <row r="1808" spans="1:7" x14ac:dyDescent="0.2">
      <c r="A1808">
        <v>256</v>
      </c>
      <c r="B1808" s="33">
        <v>60405</v>
      </c>
      <c r="C1808" s="45">
        <v>0</v>
      </c>
      <c r="D1808" s="45">
        <v>0</v>
      </c>
      <c r="E1808" s="45">
        <v>0</v>
      </c>
      <c r="F1808" s="45">
        <v>0</v>
      </c>
      <c r="G1808" s="46"/>
    </row>
    <row r="1809" spans="1:7" x14ac:dyDescent="0.2">
      <c r="A1809">
        <v>256</v>
      </c>
      <c r="B1809" s="33">
        <v>60414</v>
      </c>
      <c r="C1809" s="45">
        <v>0</v>
      </c>
      <c r="D1809" s="45">
        <v>137656</v>
      </c>
      <c r="E1809" s="45">
        <v>0</v>
      </c>
      <c r="F1809" s="45">
        <v>136779</v>
      </c>
      <c r="G1809" s="46"/>
    </row>
    <row r="1810" spans="1:7" x14ac:dyDescent="0.2">
      <c r="A1810">
        <v>256</v>
      </c>
      <c r="B1810" s="33">
        <v>60415</v>
      </c>
      <c r="C1810" s="45">
        <v>188</v>
      </c>
      <c r="D1810" s="45">
        <v>0</v>
      </c>
      <c r="E1810" s="45">
        <v>188</v>
      </c>
      <c r="F1810" s="45">
        <v>0</v>
      </c>
      <c r="G1810" s="46"/>
    </row>
    <row r="1811" spans="1:7" x14ac:dyDescent="0.2">
      <c r="A1811">
        <v>256</v>
      </c>
      <c r="B1811" s="33">
        <v>61901</v>
      </c>
      <c r="C1811" s="45">
        <v>0</v>
      </c>
      <c r="D1811" s="45">
        <v>0</v>
      </c>
      <c r="E1811" s="45">
        <v>0</v>
      </c>
      <c r="F1811" s="45">
        <v>0</v>
      </c>
      <c r="G1811" s="46"/>
    </row>
    <row r="1812" spans="1:7" x14ac:dyDescent="0.2">
      <c r="A1812">
        <v>256</v>
      </c>
      <c r="B1812" s="33">
        <v>61902</v>
      </c>
      <c r="C1812" s="45">
        <v>0</v>
      </c>
      <c r="D1812" s="45">
        <v>0</v>
      </c>
      <c r="E1812" s="45">
        <v>0</v>
      </c>
      <c r="F1812" s="45">
        <v>0</v>
      </c>
      <c r="G1812" s="46"/>
    </row>
    <row r="1813" spans="1:7" x14ac:dyDescent="0.2">
      <c r="A1813">
        <v>256</v>
      </c>
      <c r="B1813" s="33">
        <v>61903</v>
      </c>
      <c r="C1813" s="45">
        <v>0</v>
      </c>
      <c r="D1813" s="45">
        <v>0</v>
      </c>
      <c r="E1813" s="45">
        <v>0</v>
      </c>
      <c r="F1813" s="45">
        <v>0</v>
      </c>
      <c r="G1813" s="46"/>
    </row>
    <row r="1814" spans="1:7" x14ac:dyDescent="0.2">
      <c r="A1814">
        <v>256</v>
      </c>
      <c r="B1814" s="33">
        <v>61904</v>
      </c>
      <c r="C1814" s="45">
        <v>0</v>
      </c>
      <c r="D1814" s="45">
        <v>0</v>
      </c>
      <c r="E1814" s="45">
        <v>0</v>
      </c>
      <c r="F1814" s="45">
        <v>0</v>
      </c>
      <c r="G1814" s="46"/>
    </row>
    <row r="1815" spans="1:7" x14ac:dyDescent="0.2">
      <c r="A1815">
        <v>256</v>
      </c>
      <c r="B1815" s="33">
        <v>61905</v>
      </c>
      <c r="C1815" s="45">
        <v>0</v>
      </c>
      <c r="D1815" s="45">
        <v>0</v>
      </c>
      <c r="E1815" s="45">
        <v>0</v>
      </c>
      <c r="F1815" s="45">
        <v>0</v>
      </c>
      <c r="G1815" s="46"/>
    </row>
    <row r="1816" spans="1:7" x14ac:dyDescent="0.2">
      <c r="A1816">
        <v>256</v>
      </c>
      <c r="B1816" s="33">
        <v>61906</v>
      </c>
      <c r="C1816" s="45">
        <v>0</v>
      </c>
      <c r="D1816" s="45">
        <v>0</v>
      </c>
      <c r="E1816" s="45">
        <v>0</v>
      </c>
      <c r="F1816" s="45">
        <v>0</v>
      </c>
      <c r="G1816" s="46"/>
    </row>
    <row r="1817" spans="1:7" x14ac:dyDescent="0.2">
      <c r="A1817">
        <v>256</v>
      </c>
      <c r="B1817" s="33">
        <v>61907</v>
      </c>
      <c r="C1817" s="45">
        <v>0</v>
      </c>
      <c r="D1817" s="45">
        <v>0</v>
      </c>
      <c r="E1817" s="45">
        <v>0</v>
      </c>
      <c r="F1817" s="45">
        <v>0</v>
      </c>
      <c r="G1817" s="46"/>
    </row>
    <row r="1818" spans="1:7" x14ac:dyDescent="0.2">
      <c r="A1818">
        <v>256</v>
      </c>
      <c r="B1818" s="33">
        <v>61908</v>
      </c>
      <c r="C1818" s="45">
        <v>0</v>
      </c>
      <c r="D1818" s="45">
        <v>0</v>
      </c>
      <c r="E1818" s="45">
        <v>0</v>
      </c>
      <c r="F1818" s="45">
        <v>0</v>
      </c>
      <c r="G1818" s="46"/>
    </row>
    <row r="1819" spans="1:7" x14ac:dyDescent="0.2">
      <c r="A1819">
        <v>256</v>
      </c>
      <c r="B1819" s="33">
        <v>61909</v>
      </c>
      <c r="C1819" s="45">
        <v>0</v>
      </c>
      <c r="D1819" s="45">
        <v>0</v>
      </c>
      <c r="E1819" s="45">
        <v>0</v>
      </c>
      <c r="F1819" s="45">
        <v>0</v>
      </c>
      <c r="G1819" s="46"/>
    </row>
    <row r="1820" spans="1:7" x14ac:dyDescent="0.2">
      <c r="A1820">
        <v>256</v>
      </c>
      <c r="B1820" s="33">
        <v>61910</v>
      </c>
      <c r="C1820" s="45">
        <v>0</v>
      </c>
      <c r="D1820" s="45">
        <v>0</v>
      </c>
      <c r="E1820" s="45">
        <v>0</v>
      </c>
      <c r="F1820" s="45">
        <v>0</v>
      </c>
      <c r="G1820" s="46"/>
    </row>
    <row r="1821" spans="1:7" x14ac:dyDescent="0.2">
      <c r="A1821">
        <v>256</v>
      </c>
      <c r="B1821" s="33">
        <v>61911</v>
      </c>
      <c r="C1821" s="45">
        <v>0</v>
      </c>
      <c r="D1821" s="45">
        <v>0</v>
      </c>
      <c r="E1821" s="45">
        <v>0</v>
      </c>
      <c r="F1821" s="45">
        <v>0</v>
      </c>
      <c r="G1821" s="46"/>
    </row>
    <row r="1822" spans="1:7" x14ac:dyDescent="0.2">
      <c r="A1822">
        <v>256</v>
      </c>
      <c r="B1822" s="33">
        <v>61912</v>
      </c>
      <c r="C1822" s="45">
        <v>0</v>
      </c>
      <c r="D1822" s="45">
        <v>0</v>
      </c>
      <c r="E1822" s="45">
        <v>0</v>
      </c>
      <c r="F1822" s="45">
        <v>0</v>
      </c>
      <c r="G1822" s="46"/>
    </row>
    <row r="1823" spans="1:7" x14ac:dyDescent="0.2">
      <c r="A1823">
        <v>256</v>
      </c>
      <c r="B1823" s="33">
        <v>62001</v>
      </c>
      <c r="C1823" s="45">
        <v>20939</v>
      </c>
      <c r="D1823" s="45">
        <v>0</v>
      </c>
      <c r="E1823" s="45">
        <v>20939</v>
      </c>
      <c r="F1823" s="45">
        <v>0</v>
      </c>
      <c r="G1823" s="46"/>
    </row>
    <row r="1824" spans="1:7" x14ac:dyDescent="0.2">
      <c r="A1824">
        <v>256</v>
      </c>
      <c r="B1824" s="33">
        <v>62002</v>
      </c>
      <c r="C1824" s="45">
        <v>0</v>
      </c>
      <c r="D1824" s="45">
        <v>15035</v>
      </c>
      <c r="E1824" s="45">
        <v>0</v>
      </c>
      <c r="F1824" s="45">
        <v>15035</v>
      </c>
      <c r="G1824" s="46"/>
    </row>
    <row r="1825" spans="1:7" x14ac:dyDescent="0.2">
      <c r="A1825">
        <v>256</v>
      </c>
      <c r="B1825" s="33">
        <v>62101</v>
      </c>
      <c r="C1825" s="45">
        <v>0</v>
      </c>
      <c r="D1825" s="45">
        <v>0</v>
      </c>
      <c r="E1825" s="45">
        <v>0</v>
      </c>
      <c r="F1825" s="45">
        <v>0</v>
      </c>
      <c r="G1825" s="46"/>
    </row>
    <row r="1826" spans="1:7" x14ac:dyDescent="0.2">
      <c r="A1826">
        <v>256</v>
      </c>
      <c r="B1826" s="33">
        <v>62102</v>
      </c>
      <c r="C1826" s="45">
        <v>0</v>
      </c>
      <c r="D1826" s="45">
        <v>0</v>
      </c>
      <c r="E1826" s="45">
        <v>0</v>
      </c>
      <c r="F1826" s="45">
        <v>0</v>
      </c>
      <c r="G1826" s="46"/>
    </row>
    <row r="1827" spans="1:7" x14ac:dyDescent="0.2">
      <c r="A1827">
        <v>256</v>
      </c>
      <c r="B1827" s="33">
        <v>62103</v>
      </c>
      <c r="C1827" s="45">
        <v>0</v>
      </c>
      <c r="D1827" s="45">
        <v>0</v>
      </c>
      <c r="E1827" s="45">
        <v>0</v>
      </c>
      <c r="F1827" s="45">
        <v>0</v>
      </c>
      <c r="G1827" s="46"/>
    </row>
    <row r="1828" spans="1:7" x14ac:dyDescent="0.2">
      <c r="A1828">
        <v>1948</v>
      </c>
      <c r="B1828" s="33">
        <v>60401</v>
      </c>
      <c r="C1828" s="45">
        <v>49896</v>
      </c>
      <c r="D1828" s="45">
        <v>0</v>
      </c>
      <c r="E1828" s="45">
        <v>50252</v>
      </c>
      <c r="F1828" s="45">
        <v>0</v>
      </c>
      <c r="G1828" s="46"/>
    </row>
    <row r="1829" spans="1:7" x14ac:dyDescent="0.2">
      <c r="A1829">
        <v>1948</v>
      </c>
      <c r="B1829" s="33">
        <v>60404</v>
      </c>
      <c r="C1829" s="45">
        <v>0</v>
      </c>
      <c r="D1829" s="45">
        <v>0</v>
      </c>
      <c r="E1829" s="45">
        <v>0</v>
      </c>
      <c r="F1829" s="45">
        <v>0</v>
      </c>
      <c r="G1829" s="46"/>
    </row>
    <row r="1830" spans="1:7" x14ac:dyDescent="0.2">
      <c r="A1830">
        <v>1948</v>
      </c>
      <c r="B1830" s="33">
        <v>60405</v>
      </c>
      <c r="C1830" s="45">
        <v>0</v>
      </c>
      <c r="D1830" s="45">
        <v>0</v>
      </c>
      <c r="E1830" s="45">
        <v>0</v>
      </c>
      <c r="F1830" s="45">
        <v>0</v>
      </c>
      <c r="G1830" s="46"/>
    </row>
    <row r="1831" spans="1:7" x14ac:dyDescent="0.2">
      <c r="A1831">
        <v>1948</v>
      </c>
      <c r="B1831" s="33">
        <v>60414</v>
      </c>
      <c r="C1831" s="45">
        <v>0</v>
      </c>
      <c r="D1831" s="45">
        <v>21652</v>
      </c>
      <c r="E1831" s="45">
        <v>0</v>
      </c>
      <c r="F1831" s="45">
        <v>21928</v>
      </c>
      <c r="G1831" s="46"/>
    </row>
    <row r="1832" spans="1:7" x14ac:dyDescent="0.2">
      <c r="A1832">
        <v>1948</v>
      </c>
      <c r="B1832" s="33">
        <v>60415</v>
      </c>
      <c r="C1832" s="45">
        <v>0</v>
      </c>
      <c r="D1832" s="45">
        <v>0</v>
      </c>
      <c r="E1832" s="45">
        <v>0</v>
      </c>
      <c r="F1832" s="45">
        <v>0</v>
      </c>
      <c r="G1832" s="46"/>
    </row>
    <row r="1833" spans="1:7" x14ac:dyDescent="0.2">
      <c r="A1833">
        <v>1948</v>
      </c>
      <c r="B1833" s="33">
        <v>61901</v>
      </c>
      <c r="C1833" s="45">
        <v>0</v>
      </c>
      <c r="D1833" s="45">
        <v>0</v>
      </c>
      <c r="E1833" s="45">
        <v>0</v>
      </c>
      <c r="F1833" s="45">
        <v>0</v>
      </c>
      <c r="G1833" s="46"/>
    </row>
    <row r="1834" spans="1:7" x14ac:dyDescent="0.2">
      <c r="A1834">
        <v>1948</v>
      </c>
      <c r="B1834" s="33">
        <v>61902</v>
      </c>
      <c r="C1834" s="45">
        <v>0</v>
      </c>
      <c r="D1834" s="45">
        <v>0</v>
      </c>
      <c r="E1834" s="45">
        <v>0</v>
      </c>
      <c r="F1834" s="45">
        <v>0</v>
      </c>
      <c r="G1834" s="46"/>
    </row>
    <row r="1835" spans="1:7" x14ac:dyDescent="0.2">
      <c r="A1835">
        <v>1948</v>
      </c>
      <c r="B1835" s="33">
        <v>61903</v>
      </c>
      <c r="C1835" s="45">
        <v>0</v>
      </c>
      <c r="D1835" s="45">
        <v>0</v>
      </c>
      <c r="E1835" s="45">
        <v>0</v>
      </c>
      <c r="F1835" s="45">
        <v>0</v>
      </c>
      <c r="G1835" s="46"/>
    </row>
    <row r="1836" spans="1:7" x14ac:dyDescent="0.2">
      <c r="A1836">
        <v>1948</v>
      </c>
      <c r="B1836" s="33">
        <v>61904</v>
      </c>
      <c r="C1836" s="45">
        <v>0</v>
      </c>
      <c r="D1836" s="45">
        <v>0</v>
      </c>
      <c r="E1836" s="45">
        <v>0</v>
      </c>
      <c r="F1836" s="45">
        <v>0</v>
      </c>
      <c r="G1836" s="46"/>
    </row>
    <row r="1837" spans="1:7" x14ac:dyDescent="0.2">
      <c r="A1837">
        <v>1948</v>
      </c>
      <c r="B1837" s="33">
        <v>61905</v>
      </c>
      <c r="C1837" s="45">
        <v>0</v>
      </c>
      <c r="D1837" s="45">
        <v>0</v>
      </c>
      <c r="E1837" s="45">
        <v>0</v>
      </c>
      <c r="F1837" s="45">
        <v>0</v>
      </c>
      <c r="G1837" s="46"/>
    </row>
    <row r="1838" spans="1:7" x14ac:dyDescent="0.2">
      <c r="A1838">
        <v>1948</v>
      </c>
      <c r="B1838" s="33">
        <v>61906</v>
      </c>
      <c r="C1838" s="45">
        <v>0</v>
      </c>
      <c r="D1838" s="45">
        <v>0</v>
      </c>
      <c r="E1838" s="45">
        <v>0</v>
      </c>
      <c r="F1838" s="45">
        <v>0</v>
      </c>
      <c r="G1838" s="46"/>
    </row>
    <row r="1839" spans="1:7" x14ac:dyDescent="0.2">
      <c r="A1839">
        <v>1948</v>
      </c>
      <c r="B1839" s="33">
        <v>61907</v>
      </c>
      <c r="C1839" s="45">
        <v>0</v>
      </c>
      <c r="D1839" s="45">
        <v>0</v>
      </c>
      <c r="E1839" s="45">
        <v>0</v>
      </c>
      <c r="F1839" s="45">
        <v>0</v>
      </c>
      <c r="G1839" s="46"/>
    </row>
    <row r="1840" spans="1:7" x14ac:dyDescent="0.2">
      <c r="A1840">
        <v>1948</v>
      </c>
      <c r="B1840" s="33">
        <v>61908</v>
      </c>
      <c r="C1840" s="45">
        <v>0</v>
      </c>
      <c r="D1840" s="45">
        <v>0</v>
      </c>
      <c r="E1840" s="45">
        <v>0</v>
      </c>
      <c r="F1840" s="45">
        <v>0</v>
      </c>
      <c r="G1840" s="46"/>
    </row>
    <row r="1841" spans="1:7" x14ac:dyDescent="0.2">
      <c r="A1841">
        <v>1948</v>
      </c>
      <c r="B1841" s="33">
        <v>61909</v>
      </c>
      <c r="C1841" s="45">
        <v>0</v>
      </c>
      <c r="D1841" s="45">
        <v>0</v>
      </c>
      <c r="E1841" s="45">
        <v>0</v>
      </c>
      <c r="F1841" s="45">
        <v>0</v>
      </c>
      <c r="G1841" s="46"/>
    </row>
    <row r="1842" spans="1:7" x14ac:dyDescent="0.2">
      <c r="A1842">
        <v>1948</v>
      </c>
      <c r="B1842" s="33">
        <v>61910</v>
      </c>
      <c r="C1842" s="45">
        <v>0</v>
      </c>
      <c r="D1842" s="45">
        <v>0</v>
      </c>
      <c r="E1842" s="45">
        <v>0</v>
      </c>
      <c r="F1842" s="45">
        <v>0</v>
      </c>
      <c r="G1842" s="46"/>
    </row>
    <row r="1843" spans="1:7" x14ac:dyDescent="0.2">
      <c r="A1843">
        <v>1948</v>
      </c>
      <c r="B1843" s="33">
        <v>61911</v>
      </c>
      <c r="C1843" s="45">
        <v>0</v>
      </c>
      <c r="D1843" s="45">
        <v>0</v>
      </c>
      <c r="E1843" s="45">
        <v>0</v>
      </c>
      <c r="F1843" s="45">
        <v>0</v>
      </c>
      <c r="G1843" s="46"/>
    </row>
    <row r="1844" spans="1:7" x14ac:dyDescent="0.2">
      <c r="A1844">
        <v>1948</v>
      </c>
      <c r="B1844" s="33">
        <v>61912</v>
      </c>
      <c r="C1844" s="45">
        <v>0</v>
      </c>
      <c r="D1844" s="45">
        <v>0</v>
      </c>
      <c r="E1844" s="45">
        <v>0</v>
      </c>
      <c r="F1844" s="45">
        <v>0</v>
      </c>
      <c r="G1844" s="46"/>
    </row>
    <row r="1845" spans="1:7" x14ac:dyDescent="0.2">
      <c r="A1845">
        <v>1948</v>
      </c>
      <c r="B1845" s="33">
        <v>62001</v>
      </c>
      <c r="C1845" s="45">
        <v>0</v>
      </c>
      <c r="D1845" s="45">
        <v>0</v>
      </c>
      <c r="E1845" s="45">
        <v>0</v>
      </c>
      <c r="F1845" s="45">
        <v>0</v>
      </c>
      <c r="G1845" s="46"/>
    </row>
    <row r="1846" spans="1:7" x14ac:dyDescent="0.2">
      <c r="A1846">
        <v>1948</v>
      </c>
      <c r="B1846" s="33">
        <v>62002</v>
      </c>
      <c r="C1846" s="45">
        <v>0</v>
      </c>
      <c r="D1846" s="45">
        <v>0</v>
      </c>
      <c r="E1846" s="45">
        <v>0</v>
      </c>
      <c r="F1846" s="45">
        <v>0</v>
      </c>
      <c r="G1846" s="46"/>
    </row>
    <row r="1847" spans="1:7" x14ac:dyDescent="0.2">
      <c r="A1847">
        <v>1948</v>
      </c>
      <c r="B1847" s="33">
        <v>62101</v>
      </c>
      <c r="C1847" s="45">
        <v>0</v>
      </c>
      <c r="D1847" s="45">
        <v>0</v>
      </c>
      <c r="E1847" s="45">
        <v>0</v>
      </c>
      <c r="F1847" s="45">
        <v>0</v>
      </c>
      <c r="G1847" s="46"/>
    </row>
    <row r="1848" spans="1:7" x14ac:dyDescent="0.2">
      <c r="A1848">
        <v>1948</v>
      </c>
      <c r="B1848" s="33">
        <v>62102</v>
      </c>
      <c r="C1848" s="45">
        <v>0</v>
      </c>
      <c r="D1848" s="45">
        <v>0</v>
      </c>
      <c r="E1848" s="45">
        <v>0</v>
      </c>
      <c r="F1848" s="45">
        <v>0</v>
      </c>
      <c r="G1848" s="46"/>
    </row>
    <row r="1849" spans="1:7" x14ac:dyDescent="0.2">
      <c r="A1849">
        <v>1948</v>
      </c>
      <c r="B1849" s="33">
        <v>62103</v>
      </c>
      <c r="C1849" s="45">
        <v>0</v>
      </c>
      <c r="D1849" s="45">
        <v>0</v>
      </c>
      <c r="E1849" s="45">
        <v>0</v>
      </c>
      <c r="F1849" s="45">
        <v>0</v>
      </c>
      <c r="G1849" s="46"/>
    </row>
    <row r="1850" spans="1:7" x14ac:dyDescent="0.2">
      <c r="A1850">
        <v>843</v>
      </c>
      <c r="B1850" s="33">
        <v>60401</v>
      </c>
      <c r="C1850" s="45">
        <v>1442516</v>
      </c>
      <c r="D1850" s="45">
        <v>0</v>
      </c>
      <c r="E1850" s="45">
        <v>1487055</v>
      </c>
      <c r="F1850" s="45">
        <v>0</v>
      </c>
      <c r="G1850" s="46"/>
    </row>
    <row r="1851" spans="1:7" x14ac:dyDescent="0.2">
      <c r="A1851">
        <v>843</v>
      </c>
      <c r="B1851" s="33">
        <v>60404</v>
      </c>
      <c r="C1851" s="45">
        <v>4289</v>
      </c>
      <c r="D1851" s="45">
        <v>0</v>
      </c>
      <c r="E1851" s="45">
        <v>4289</v>
      </c>
      <c r="F1851" s="45">
        <v>0</v>
      </c>
      <c r="G1851" s="46"/>
    </row>
    <row r="1852" spans="1:7" x14ac:dyDescent="0.2">
      <c r="A1852">
        <v>843</v>
      </c>
      <c r="B1852" s="33">
        <v>60405</v>
      </c>
      <c r="C1852" s="45">
        <v>0</v>
      </c>
      <c r="D1852" s="45">
        <v>52</v>
      </c>
      <c r="E1852" s="45">
        <v>0</v>
      </c>
      <c r="F1852" s="45">
        <v>105</v>
      </c>
      <c r="G1852" s="46"/>
    </row>
    <row r="1853" spans="1:7" x14ac:dyDescent="0.2">
      <c r="A1853">
        <v>843</v>
      </c>
      <c r="B1853" s="33">
        <v>60414</v>
      </c>
      <c r="C1853" s="45">
        <v>0</v>
      </c>
      <c r="D1853" s="45">
        <v>482422</v>
      </c>
      <c r="E1853" s="45">
        <v>0</v>
      </c>
      <c r="F1853" s="45">
        <v>501729</v>
      </c>
      <c r="G1853" s="46"/>
    </row>
    <row r="1854" spans="1:7" x14ac:dyDescent="0.2">
      <c r="A1854">
        <v>843</v>
      </c>
      <c r="B1854" s="33">
        <v>60415</v>
      </c>
      <c r="C1854" s="45">
        <v>19783</v>
      </c>
      <c r="D1854" s="45">
        <v>0</v>
      </c>
      <c r="E1854" s="45">
        <v>5161</v>
      </c>
      <c r="F1854" s="45">
        <v>0</v>
      </c>
      <c r="G1854" s="46"/>
    </row>
    <row r="1855" spans="1:7" x14ac:dyDescent="0.2">
      <c r="A1855">
        <v>843</v>
      </c>
      <c r="B1855" s="33">
        <v>61901</v>
      </c>
      <c r="C1855" s="45">
        <v>0</v>
      </c>
      <c r="D1855" s="45">
        <v>0</v>
      </c>
      <c r="E1855" s="45">
        <v>0</v>
      </c>
      <c r="F1855" s="45">
        <v>0</v>
      </c>
      <c r="G1855" s="46"/>
    </row>
    <row r="1856" spans="1:7" x14ac:dyDescent="0.2">
      <c r="A1856">
        <v>843</v>
      </c>
      <c r="B1856" s="33">
        <v>61902</v>
      </c>
      <c r="C1856" s="45">
        <v>0</v>
      </c>
      <c r="D1856" s="45">
        <v>0</v>
      </c>
      <c r="E1856" s="45">
        <v>0</v>
      </c>
      <c r="F1856" s="45">
        <v>0</v>
      </c>
      <c r="G1856" s="46"/>
    </row>
    <row r="1857" spans="1:7" x14ac:dyDescent="0.2">
      <c r="A1857">
        <v>843</v>
      </c>
      <c r="B1857" s="33">
        <v>61903</v>
      </c>
      <c r="C1857" s="45">
        <v>0</v>
      </c>
      <c r="D1857" s="45">
        <v>0</v>
      </c>
      <c r="E1857" s="45">
        <v>0</v>
      </c>
      <c r="F1857" s="45">
        <v>0</v>
      </c>
      <c r="G1857" s="46"/>
    </row>
    <row r="1858" spans="1:7" x14ac:dyDescent="0.2">
      <c r="A1858">
        <v>843</v>
      </c>
      <c r="B1858" s="33">
        <v>61904</v>
      </c>
      <c r="C1858" s="45">
        <v>0</v>
      </c>
      <c r="D1858" s="45">
        <v>0</v>
      </c>
      <c r="E1858" s="45">
        <v>0</v>
      </c>
      <c r="F1858" s="45">
        <v>0</v>
      </c>
      <c r="G1858" s="46"/>
    </row>
    <row r="1859" spans="1:7" x14ac:dyDescent="0.2">
      <c r="A1859">
        <v>843</v>
      </c>
      <c r="B1859" s="33">
        <v>61905</v>
      </c>
      <c r="C1859" s="45">
        <v>0</v>
      </c>
      <c r="D1859" s="45">
        <v>0</v>
      </c>
      <c r="E1859" s="45">
        <v>0</v>
      </c>
      <c r="F1859" s="45">
        <v>0</v>
      </c>
      <c r="G1859" s="46"/>
    </row>
    <row r="1860" spans="1:7" x14ac:dyDescent="0.2">
      <c r="A1860">
        <v>843</v>
      </c>
      <c r="B1860" s="33">
        <v>61906</v>
      </c>
      <c r="C1860" s="45">
        <v>0</v>
      </c>
      <c r="D1860" s="45">
        <v>0</v>
      </c>
      <c r="E1860" s="45">
        <v>0</v>
      </c>
      <c r="F1860" s="45">
        <v>0</v>
      </c>
      <c r="G1860" s="46"/>
    </row>
    <row r="1861" spans="1:7" x14ac:dyDescent="0.2">
      <c r="A1861">
        <v>843</v>
      </c>
      <c r="B1861" s="33">
        <v>61907</v>
      </c>
      <c r="C1861" s="45">
        <v>48275</v>
      </c>
      <c r="D1861" s="45">
        <v>0</v>
      </c>
      <c r="E1861" s="45">
        <v>48275</v>
      </c>
      <c r="F1861" s="45">
        <v>0</v>
      </c>
      <c r="G1861" s="46"/>
    </row>
    <row r="1862" spans="1:7" x14ac:dyDescent="0.2">
      <c r="A1862">
        <v>843</v>
      </c>
      <c r="B1862" s="33">
        <v>61908</v>
      </c>
      <c r="C1862" s="45">
        <v>0</v>
      </c>
      <c r="D1862" s="45">
        <v>0</v>
      </c>
      <c r="E1862" s="45">
        <v>0</v>
      </c>
      <c r="F1862" s="45">
        <v>0</v>
      </c>
      <c r="G1862" s="46"/>
    </row>
    <row r="1863" spans="1:7" x14ac:dyDescent="0.2">
      <c r="A1863">
        <v>843</v>
      </c>
      <c r="B1863" s="33">
        <v>61909</v>
      </c>
      <c r="C1863" s="45">
        <v>0</v>
      </c>
      <c r="D1863" s="45">
        <v>0</v>
      </c>
      <c r="E1863" s="45">
        <v>0</v>
      </c>
      <c r="F1863" s="45">
        <v>0</v>
      </c>
      <c r="G1863" s="46"/>
    </row>
    <row r="1864" spans="1:7" x14ac:dyDescent="0.2">
      <c r="A1864">
        <v>843</v>
      </c>
      <c r="B1864" s="33">
        <v>61910</v>
      </c>
      <c r="C1864" s="45">
        <v>0</v>
      </c>
      <c r="D1864" s="45">
        <v>0</v>
      </c>
      <c r="E1864" s="45">
        <v>0</v>
      </c>
      <c r="F1864" s="45">
        <v>0</v>
      </c>
      <c r="G1864" s="46"/>
    </row>
    <row r="1865" spans="1:7" x14ac:dyDescent="0.2">
      <c r="A1865">
        <v>843</v>
      </c>
      <c r="B1865" s="33">
        <v>61911</v>
      </c>
      <c r="C1865" s="45">
        <v>0</v>
      </c>
      <c r="D1865" s="45">
        <v>0</v>
      </c>
      <c r="E1865" s="45">
        <v>0</v>
      </c>
      <c r="F1865" s="45">
        <v>0</v>
      </c>
      <c r="G1865" s="46"/>
    </row>
    <row r="1866" spans="1:7" x14ac:dyDescent="0.2">
      <c r="A1866">
        <v>843</v>
      </c>
      <c r="B1866" s="33">
        <v>61912</v>
      </c>
      <c r="C1866" s="45">
        <v>0</v>
      </c>
      <c r="D1866" s="45">
        <v>0</v>
      </c>
      <c r="E1866" s="45">
        <v>0</v>
      </c>
      <c r="F1866" s="45">
        <v>0</v>
      </c>
      <c r="G1866" s="46"/>
    </row>
    <row r="1867" spans="1:7" x14ac:dyDescent="0.2">
      <c r="A1867">
        <v>843</v>
      </c>
      <c r="B1867" s="33">
        <v>62001</v>
      </c>
      <c r="C1867" s="45">
        <v>6167</v>
      </c>
      <c r="D1867" s="45">
        <v>0</v>
      </c>
      <c r="E1867" s="45">
        <v>407</v>
      </c>
      <c r="F1867" s="45">
        <v>0</v>
      </c>
      <c r="G1867" s="46"/>
    </row>
    <row r="1868" spans="1:7" x14ac:dyDescent="0.2">
      <c r="A1868">
        <v>843</v>
      </c>
      <c r="B1868" s="33">
        <v>62002</v>
      </c>
      <c r="C1868" s="45">
        <v>0</v>
      </c>
      <c r="D1868" s="45">
        <v>0</v>
      </c>
      <c r="E1868" s="45">
        <v>0</v>
      </c>
      <c r="F1868" s="45">
        <v>0</v>
      </c>
      <c r="G1868" s="46"/>
    </row>
    <row r="1869" spans="1:7" x14ac:dyDescent="0.2">
      <c r="A1869">
        <v>843</v>
      </c>
      <c r="B1869" s="33">
        <v>62101</v>
      </c>
      <c r="C1869" s="45">
        <v>1042</v>
      </c>
      <c r="D1869" s="45">
        <v>0</v>
      </c>
      <c r="E1869" s="45">
        <v>1042</v>
      </c>
      <c r="F1869" s="45">
        <v>0</v>
      </c>
      <c r="G1869" s="46"/>
    </row>
    <row r="1870" spans="1:7" x14ac:dyDescent="0.2">
      <c r="A1870">
        <v>843</v>
      </c>
      <c r="B1870" s="33">
        <v>62102</v>
      </c>
      <c r="C1870" s="45">
        <v>0</v>
      </c>
      <c r="D1870" s="45">
        <v>0</v>
      </c>
      <c r="E1870" s="45">
        <v>0</v>
      </c>
      <c r="F1870" s="45">
        <v>0</v>
      </c>
      <c r="G1870" s="46"/>
    </row>
    <row r="1871" spans="1:7" x14ac:dyDescent="0.2">
      <c r="A1871">
        <v>843</v>
      </c>
      <c r="B1871" s="33">
        <v>62103</v>
      </c>
      <c r="C1871" s="45">
        <v>0</v>
      </c>
      <c r="D1871" s="45">
        <v>104</v>
      </c>
      <c r="E1871" s="45">
        <v>0</v>
      </c>
      <c r="F1871" s="45">
        <v>104</v>
      </c>
      <c r="G1871" s="46"/>
    </row>
    <row r="1872" spans="1:7" x14ac:dyDescent="0.2">
      <c r="A1872">
        <v>646</v>
      </c>
      <c r="B1872" s="33">
        <v>60401</v>
      </c>
      <c r="C1872" s="45">
        <v>620903</v>
      </c>
      <c r="D1872" s="45">
        <v>0</v>
      </c>
      <c r="E1872" s="45">
        <v>622424</v>
      </c>
      <c r="F1872" s="45">
        <v>0</v>
      </c>
      <c r="G1872" s="46"/>
    </row>
    <row r="1873" spans="1:7" x14ac:dyDescent="0.2">
      <c r="A1873">
        <v>646</v>
      </c>
      <c r="B1873" s="33">
        <v>60404</v>
      </c>
      <c r="C1873" s="45">
        <v>3304</v>
      </c>
      <c r="D1873" s="45">
        <v>0</v>
      </c>
      <c r="E1873" s="45">
        <v>3304</v>
      </c>
      <c r="F1873" s="45">
        <v>0</v>
      </c>
      <c r="G1873" s="46"/>
    </row>
    <row r="1874" spans="1:7" x14ac:dyDescent="0.2">
      <c r="A1874">
        <v>646</v>
      </c>
      <c r="B1874" s="33">
        <v>60405</v>
      </c>
      <c r="C1874" s="45">
        <v>0</v>
      </c>
      <c r="D1874" s="45">
        <v>0</v>
      </c>
      <c r="E1874" s="45">
        <v>0</v>
      </c>
      <c r="F1874" s="45">
        <v>0</v>
      </c>
      <c r="G1874" s="46"/>
    </row>
    <row r="1875" spans="1:7" x14ac:dyDescent="0.2">
      <c r="A1875">
        <v>646</v>
      </c>
      <c r="B1875" s="33">
        <v>60414</v>
      </c>
      <c r="C1875" s="45">
        <v>0</v>
      </c>
      <c r="D1875" s="45">
        <v>353332</v>
      </c>
      <c r="E1875" s="45">
        <v>0</v>
      </c>
      <c r="F1875" s="45">
        <v>365704</v>
      </c>
      <c r="G1875" s="46"/>
    </row>
    <row r="1876" spans="1:7" x14ac:dyDescent="0.2">
      <c r="A1876">
        <v>646</v>
      </c>
      <c r="B1876" s="33">
        <v>60415</v>
      </c>
      <c r="C1876" s="45">
        <v>5593</v>
      </c>
      <c r="D1876" s="45">
        <v>0</v>
      </c>
      <c r="E1876" s="45">
        <v>5593</v>
      </c>
      <c r="F1876" s="45">
        <v>0</v>
      </c>
      <c r="G1876" s="46"/>
    </row>
    <row r="1877" spans="1:7" x14ac:dyDescent="0.2">
      <c r="A1877">
        <v>646</v>
      </c>
      <c r="B1877" s="33">
        <v>61901</v>
      </c>
      <c r="C1877" s="45">
        <v>0</v>
      </c>
      <c r="D1877" s="45">
        <v>0</v>
      </c>
      <c r="E1877" s="45">
        <v>0</v>
      </c>
      <c r="F1877" s="45">
        <v>0</v>
      </c>
      <c r="G1877" s="46"/>
    </row>
    <row r="1878" spans="1:7" x14ac:dyDescent="0.2">
      <c r="A1878">
        <v>646</v>
      </c>
      <c r="B1878" s="33">
        <v>61902</v>
      </c>
      <c r="C1878" s="45">
        <v>0</v>
      </c>
      <c r="D1878" s="45">
        <v>0</v>
      </c>
      <c r="E1878" s="45">
        <v>0</v>
      </c>
      <c r="F1878" s="45">
        <v>0</v>
      </c>
      <c r="G1878" s="46"/>
    </row>
    <row r="1879" spans="1:7" x14ac:dyDescent="0.2">
      <c r="A1879">
        <v>646</v>
      </c>
      <c r="B1879" s="33">
        <v>61903</v>
      </c>
      <c r="C1879" s="45">
        <v>0</v>
      </c>
      <c r="D1879" s="45">
        <v>0</v>
      </c>
      <c r="E1879" s="45">
        <v>0</v>
      </c>
      <c r="F1879" s="45">
        <v>0</v>
      </c>
      <c r="G1879" s="46"/>
    </row>
    <row r="1880" spans="1:7" x14ac:dyDescent="0.2">
      <c r="A1880">
        <v>646</v>
      </c>
      <c r="B1880" s="33">
        <v>61904</v>
      </c>
      <c r="C1880" s="45">
        <v>0</v>
      </c>
      <c r="D1880" s="45">
        <v>0</v>
      </c>
      <c r="E1880" s="45">
        <v>0</v>
      </c>
      <c r="F1880" s="45">
        <v>0</v>
      </c>
      <c r="G1880" s="46"/>
    </row>
    <row r="1881" spans="1:7" x14ac:dyDescent="0.2">
      <c r="A1881">
        <v>646</v>
      </c>
      <c r="B1881" s="33">
        <v>61905</v>
      </c>
      <c r="C1881" s="45">
        <v>0</v>
      </c>
      <c r="D1881" s="45">
        <v>0</v>
      </c>
      <c r="E1881" s="45">
        <v>0</v>
      </c>
      <c r="F1881" s="45">
        <v>0</v>
      </c>
      <c r="G1881" s="46"/>
    </row>
    <row r="1882" spans="1:7" x14ac:dyDescent="0.2">
      <c r="A1882">
        <v>646</v>
      </c>
      <c r="B1882" s="33">
        <v>61906</v>
      </c>
      <c r="C1882" s="45">
        <v>0</v>
      </c>
      <c r="D1882" s="45">
        <v>0</v>
      </c>
      <c r="E1882" s="45">
        <v>0</v>
      </c>
      <c r="F1882" s="45">
        <v>0</v>
      </c>
      <c r="G1882" s="46"/>
    </row>
    <row r="1883" spans="1:7" x14ac:dyDescent="0.2">
      <c r="A1883">
        <v>646</v>
      </c>
      <c r="B1883" s="33">
        <v>61907</v>
      </c>
      <c r="C1883" s="45">
        <v>0</v>
      </c>
      <c r="D1883" s="45">
        <v>0</v>
      </c>
      <c r="E1883" s="45">
        <v>0</v>
      </c>
      <c r="F1883" s="45">
        <v>0</v>
      </c>
      <c r="G1883" s="46"/>
    </row>
    <row r="1884" spans="1:7" x14ac:dyDescent="0.2">
      <c r="A1884">
        <v>646</v>
      </c>
      <c r="B1884" s="33">
        <v>61908</v>
      </c>
      <c r="C1884" s="45">
        <v>0</v>
      </c>
      <c r="D1884" s="45">
        <v>0</v>
      </c>
      <c r="E1884" s="45">
        <v>0</v>
      </c>
      <c r="F1884" s="45">
        <v>0</v>
      </c>
      <c r="G1884" s="46"/>
    </row>
    <row r="1885" spans="1:7" x14ac:dyDescent="0.2">
      <c r="A1885">
        <v>646</v>
      </c>
      <c r="B1885" s="33">
        <v>61909</v>
      </c>
      <c r="C1885" s="45">
        <v>0</v>
      </c>
      <c r="D1885" s="45">
        <v>0</v>
      </c>
      <c r="E1885" s="45">
        <v>0</v>
      </c>
      <c r="F1885" s="45">
        <v>0</v>
      </c>
      <c r="G1885" s="46"/>
    </row>
    <row r="1886" spans="1:7" x14ac:dyDescent="0.2">
      <c r="A1886">
        <v>646</v>
      </c>
      <c r="B1886" s="33">
        <v>61910</v>
      </c>
      <c r="C1886" s="45">
        <v>0</v>
      </c>
      <c r="D1886" s="45">
        <v>0</v>
      </c>
      <c r="E1886" s="45">
        <v>0</v>
      </c>
      <c r="F1886" s="45">
        <v>0</v>
      </c>
      <c r="G1886" s="46"/>
    </row>
    <row r="1887" spans="1:7" x14ac:dyDescent="0.2">
      <c r="A1887">
        <v>646</v>
      </c>
      <c r="B1887" s="33">
        <v>61911</v>
      </c>
      <c r="C1887" s="45">
        <v>0</v>
      </c>
      <c r="D1887" s="45">
        <v>0</v>
      </c>
      <c r="E1887" s="45">
        <v>0</v>
      </c>
      <c r="F1887" s="45">
        <v>0</v>
      </c>
      <c r="G1887" s="46"/>
    </row>
    <row r="1888" spans="1:7" x14ac:dyDescent="0.2">
      <c r="A1888">
        <v>646</v>
      </c>
      <c r="B1888" s="33">
        <v>61912</v>
      </c>
      <c r="C1888" s="45">
        <v>0</v>
      </c>
      <c r="D1888" s="45">
        <v>0</v>
      </c>
      <c r="E1888" s="45">
        <v>0</v>
      </c>
      <c r="F1888" s="45">
        <v>0</v>
      </c>
      <c r="G1888" s="46"/>
    </row>
    <row r="1889" spans="1:7" x14ac:dyDescent="0.2">
      <c r="A1889">
        <v>646</v>
      </c>
      <c r="B1889" s="33">
        <v>62001</v>
      </c>
      <c r="C1889" s="45">
        <v>73201</v>
      </c>
      <c r="D1889" s="45">
        <v>0</v>
      </c>
      <c r="E1889" s="45">
        <v>68532</v>
      </c>
      <c r="F1889" s="45">
        <v>0</v>
      </c>
      <c r="G1889" s="46"/>
    </row>
    <row r="1890" spans="1:7" x14ac:dyDescent="0.2">
      <c r="A1890">
        <v>646</v>
      </c>
      <c r="B1890" s="33">
        <v>62002</v>
      </c>
      <c r="C1890" s="45">
        <v>0</v>
      </c>
      <c r="D1890" s="45">
        <v>9658</v>
      </c>
      <c r="E1890" s="45">
        <v>0</v>
      </c>
      <c r="F1890" s="45">
        <v>14759</v>
      </c>
      <c r="G1890" s="46"/>
    </row>
    <row r="1891" spans="1:7" x14ac:dyDescent="0.2">
      <c r="A1891">
        <v>646</v>
      </c>
      <c r="B1891" s="33">
        <v>62101</v>
      </c>
      <c r="C1891" s="45">
        <v>0</v>
      </c>
      <c r="D1891" s="45">
        <v>0</v>
      </c>
      <c r="E1891" s="45">
        <v>0</v>
      </c>
      <c r="F1891" s="45">
        <v>0</v>
      </c>
      <c r="G1891" s="46"/>
    </row>
    <row r="1892" spans="1:7" x14ac:dyDescent="0.2">
      <c r="A1892">
        <v>646</v>
      </c>
      <c r="B1892" s="33">
        <v>62102</v>
      </c>
      <c r="C1892" s="45">
        <v>0</v>
      </c>
      <c r="D1892" s="45">
        <v>0</v>
      </c>
      <c r="E1892" s="45">
        <v>0</v>
      </c>
      <c r="F1892" s="45">
        <v>0</v>
      </c>
      <c r="G1892" s="46"/>
    </row>
    <row r="1893" spans="1:7" x14ac:dyDescent="0.2">
      <c r="A1893">
        <v>646</v>
      </c>
      <c r="B1893" s="33">
        <v>62103</v>
      </c>
      <c r="C1893" s="45">
        <v>0</v>
      </c>
      <c r="D1893" s="45">
        <v>0</v>
      </c>
      <c r="E1893" s="45">
        <v>0</v>
      </c>
      <c r="F1893" s="45">
        <v>0</v>
      </c>
      <c r="G1893" s="46"/>
    </row>
    <row r="1894" spans="1:7" x14ac:dyDescent="0.2">
      <c r="A1894">
        <v>3330</v>
      </c>
      <c r="B1894" s="33">
        <v>60401</v>
      </c>
      <c r="C1894" s="45">
        <v>46297</v>
      </c>
      <c r="D1894" s="45">
        <v>0</v>
      </c>
      <c r="E1894" s="45">
        <v>46690</v>
      </c>
      <c r="F1894" s="45">
        <v>0</v>
      </c>
      <c r="G1894" s="46"/>
    </row>
    <row r="1895" spans="1:7" x14ac:dyDescent="0.2">
      <c r="A1895">
        <v>3330</v>
      </c>
      <c r="B1895" s="33">
        <v>60404</v>
      </c>
      <c r="C1895" s="45">
        <v>0</v>
      </c>
      <c r="D1895" s="45">
        <v>0</v>
      </c>
      <c r="E1895" s="45">
        <v>0</v>
      </c>
      <c r="F1895" s="45">
        <v>0</v>
      </c>
      <c r="G1895" s="46"/>
    </row>
    <row r="1896" spans="1:7" x14ac:dyDescent="0.2">
      <c r="A1896">
        <v>3330</v>
      </c>
      <c r="B1896" s="33">
        <v>60405</v>
      </c>
      <c r="C1896" s="45">
        <v>0</v>
      </c>
      <c r="D1896" s="45">
        <v>0</v>
      </c>
      <c r="E1896" s="45">
        <v>0</v>
      </c>
      <c r="F1896" s="45">
        <v>0</v>
      </c>
      <c r="G1896" s="46"/>
    </row>
    <row r="1897" spans="1:7" x14ac:dyDescent="0.2">
      <c r="A1897">
        <v>3330</v>
      </c>
      <c r="B1897" s="33">
        <v>60414</v>
      </c>
      <c r="C1897" s="45">
        <v>0</v>
      </c>
      <c r="D1897" s="45">
        <v>42263</v>
      </c>
      <c r="E1897" s="45">
        <v>0</v>
      </c>
      <c r="F1897" s="45">
        <v>42363</v>
      </c>
      <c r="G1897" s="46"/>
    </row>
    <row r="1898" spans="1:7" x14ac:dyDescent="0.2">
      <c r="A1898">
        <v>3330</v>
      </c>
      <c r="B1898" s="33">
        <v>60415</v>
      </c>
      <c r="C1898" s="45">
        <v>0</v>
      </c>
      <c r="D1898" s="45">
        <v>0</v>
      </c>
      <c r="E1898" s="45">
        <v>70100</v>
      </c>
      <c r="F1898" s="45">
        <v>0</v>
      </c>
      <c r="G1898" s="46"/>
    </row>
    <row r="1899" spans="1:7" x14ac:dyDescent="0.2">
      <c r="A1899">
        <v>3330</v>
      </c>
      <c r="B1899" s="33">
        <v>61901</v>
      </c>
      <c r="C1899" s="45">
        <v>0</v>
      </c>
      <c r="D1899" s="45">
        <v>0</v>
      </c>
      <c r="E1899" s="45">
        <v>0</v>
      </c>
      <c r="F1899" s="45">
        <v>0</v>
      </c>
      <c r="G1899" s="46"/>
    </row>
    <row r="1900" spans="1:7" x14ac:dyDescent="0.2">
      <c r="A1900">
        <v>3330</v>
      </c>
      <c r="B1900" s="33">
        <v>61902</v>
      </c>
      <c r="C1900" s="45">
        <v>0</v>
      </c>
      <c r="D1900" s="45">
        <v>0</v>
      </c>
      <c r="E1900" s="45">
        <v>0</v>
      </c>
      <c r="F1900" s="45">
        <v>0</v>
      </c>
      <c r="G1900" s="46"/>
    </row>
    <row r="1901" spans="1:7" x14ac:dyDescent="0.2">
      <c r="A1901">
        <v>3330</v>
      </c>
      <c r="B1901" s="33">
        <v>61903</v>
      </c>
      <c r="C1901" s="45">
        <v>0</v>
      </c>
      <c r="D1901" s="45">
        <v>0</v>
      </c>
      <c r="E1901" s="45">
        <v>0</v>
      </c>
      <c r="F1901" s="45">
        <v>0</v>
      </c>
      <c r="G1901" s="46"/>
    </row>
    <row r="1902" spans="1:7" x14ac:dyDescent="0.2">
      <c r="A1902">
        <v>3330</v>
      </c>
      <c r="B1902" s="33">
        <v>61904</v>
      </c>
      <c r="C1902" s="45">
        <v>0</v>
      </c>
      <c r="D1902" s="45">
        <v>0</v>
      </c>
      <c r="E1902" s="45">
        <v>0</v>
      </c>
      <c r="F1902" s="45">
        <v>0</v>
      </c>
      <c r="G1902" s="46"/>
    </row>
    <row r="1903" spans="1:7" x14ac:dyDescent="0.2">
      <c r="A1903">
        <v>3330</v>
      </c>
      <c r="B1903" s="33">
        <v>61905</v>
      </c>
      <c r="C1903" s="45">
        <v>0</v>
      </c>
      <c r="D1903" s="45">
        <v>0</v>
      </c>
      <c r="E1903" s="45">
        <v>0</v>
      </c>
      <c r="F1903" s="45">
        <v>0</v>
      </c>
      <c r="G1903" s="46"/>
    </row>
    <row r="1904" spans="1:7" x14ac:dyDescent="0.2">
      <c r="A1904">
        <v>3330</v>
      </c>
      <c r="B1904" s="33">
        <v>61906</v>
      </c>
      <c r="C1904" s="45">
        <v>0</v>
      </c>
      <c r="D1904" s="45">
        <v>0</v>
      </c>
      <c r="E1904" s="45">
        <v>0</v>
      </c>
      <c r="F1904" s="45">
        <v>0</v>
      </c>
      <c r="G1904" s="46"/>
    </row>
    <row r="1905" spans="1:7" x14ac:dyDescent="0.2">
      <c r="A1905">
        <v>3330</v>
      </c>
      <c r="B1905" s="33">
        <v>61907</v>
      </c>
      <c r="C1905" s="45">
        <v>0</v>
      </c>
      <c r="D1905" s="45">
        <v>0</v>
      </c>
      <c r="E1905" s="45">
        <v>0</v>
      </c>
      <c r="F1905" s="45">
        <v>0</v>
      </c>
      <c r="G1905" s="46"/>
    </row>
    <row r="1906" spans="1:7" x14ac:dyDescent="0.2">
      <c r="A1906">
        <v>3330</v>
      </c>
      <c r="B1906" s="33">
        <v>61908</v>
      </c>
      <c r="C1906" s="45">
        <v>0</v>
      </c>
      <c r="D1906" s="45">
        <v>0</v>
      </c>
      <c r="E1906" s="45">
        <v>0</v>
      </c>
      <c r="F1906" s="45">
        <v>0</v>
      </c>
      <c r="G1906" s="46"/>
    </row>
    <row r="1907" spans="1:7" x14ac:dyDescent="0.2">
      <c r="A1907">
        <v>3330</v>
      </c>
      <c r="B1907" s="33">
        <v>61909</v>
      </c>
      <c r="C1907" s="45">
        <v>0</v>
      </c>
      <c r="D1907" s="45">
        <v>0</v>
      </c>
      <c r="E1907" s="45">
        <v>0</v>
      </c>
      <c r="F1907" s="45">
        <v>0</v>
      </c>
      <c r="G1907" s="46"/>
    </row>
    <row r="1908" spans="1:7" x14ac:dyDescent="0.2">
      <c r="A1908">
        <v>3330</v>
      </c>
      <c r="B1908" s="33">
        <v>61910</v>
      </c>
      <c r="C1908" s="45">
        <v>0</v>
      </c>
      <c r="D1908" s="45">
        <v>0</v>
      </c>
      <c r="E1908" s="45">
        <v>0</v>
      </c>
      <c r="F1908" s="45">
        <v>0</v>
      </c>
      <c r="G1908" s="46"/>
    </row>
    <row r="1909" spans="1:7" x14ac:dyDescent="0.2">
      <c r="A1909">
        <v>3330</v>
      </c>
      <c r="B1909" s="33">
        <v>61911</v>
      </c>
      <c r="C1909" s="45">
        <v>0</v>
      </c>
      <c r="D1909" s="45">
        <v>0</v>
      </c>
      <c r="E1909" s="45">
        <v>0</v>
      </c>
      <c r="F1909" s="45">
        <v>0</v>
      </c>
      <c r="G1909" s="46"/>
    </row>
    <row r="1910" spans="1:7" x14ac:dyDescent="0.2">
      <c r="A1910">
        <v>3330</v>
      </c>
      <c r="B1910" s="33">
        <v>61912</v>
      </c>
      <c r="C1910" s="45">
        <v>0</v>
      </c>
      <c r="D1910" s="45">
        <v>0</v>
      </c>
      <c r="E1910" s="45">
        <v>0</v>
      </c>
      <c r="F1910" s="45">
        <v>0</v>
      </c>
      <c r="G1910" s="46"/>
    </row>
    <row r="1911" spans="1:7" x14ac:dyDescent="0.2">
      <c r="A1911">
        <v>3330</v>
      </c>
      <c r="B1911" s="33">
        <v>62001</v>
      </c>
      <c r="C1911" s="45">
        <v>409275</v>
      </c>
      <c r="D1911" s="45">
        <v>0</v>
      </c>
      <c r="E1911" s="45">
        <v>264346</v>
      </c>
      <c r="F1911" s="45">
        <v>0</v>
      </c>
      <c r="G1911" s="46"/>
    </row>
    <row r="1912" spans="1:7" x14ac:dyDescent="0.2">
      <c r="A1912">
        <v>3330</v>
      </c>
      <c r="B1912" s="33">
        <v>62002</v>
      </c>
      <c r="C1912" s="45">
        <v>0</v>
      </c>
      <c r="D1912" s="45">
        <v>0</v>
      </c>
      <c r="E1912" s="45">
        <v>0</v>
      </c>
      <c r="F1912" s="45">
        <v>0</v>
      </c>
      <c r="G1912" s="46"/>
    </row>
    <row r="1913" spans="1:7" x14ac:dyDescent="0.2">
      <c r="A1913">
        <v>3330</v>
      </c>
      <c r="B1913" s="33">
        <v>62101</v>
      </c>
      <c r="C1913" s="45">
        <v>0</v>
      </c>
      <c r="D1913" s="45">
        <v>0</v>
      </c>
      <c r="E1913" s="45">
        <v>0</v>
      </c>
      <c r="F1913" s="45">
        <v>0</v>
      </c>
      <c r="G1913" s="46"/>
    </row>
    <row r="1914" spans="1:7" x14ac:dyDescent="0.2">
      <c r="A1914">
        <v>3330</v>
      </c>
      <c r="B1914" s="33">
        <v>62102</v>
      </c>
      <c r="C1914" s="45">
        <v>0</v>
      </c>
      <c r="D1914" s="45">
        <v>0</v>
      </c>
      <c r="E1914" s="45">
        <v>0</v>
      </c>
      <c r="F1914" s="45">
        <v>0</v>
      </c>
      <c r="G1914" s="46"/>
    </row>
    <row r="1915" spans="1:7" x14ac:dyDescent="0.2">
      <c r="A1915">
        <v>3330</v>
      </c>
      <c r="B1915" s="33">
        <v>62103</v>
      </c>
      <c r="C1915" s="45">
        <v>0</v>
      </c>
      <c r="D1915" s="45">
        <v>0</v>
      </c>
      <c r="E1915" s="45">
        <v>0</v>
      </c>
      <c r="F1915" s="45">
        <v>0</v>
      </c>
      <c r="G1915" s="46"/>
    </row>
    <row r="1916" spans="1:7" x14ac:dyDescent="0.2">
      <c r="A1916">
        <v>2738</v>
      </c>
      <c r="B1916" s="33">
        <v>60401</v>
      </c>
      <c r="C1916" s="45">
        <v>25172</v>
      </c>
      <c r="D1916" s="45">
        <v>0</v>
      </c>
      <c r="E1916" s="45">
        <v>25172</v>
      </c>
      <c r="F1916" s="45">
        <v>0</v>
      </c>
      <c r="G1916" s="46"/>
    </row>
    <row r="1917" spans="1:7" x14ac:dyDescent="0.2">
      <c r="A1917">
        <v>2738</v>
      </c>
      <c r="B1917" s="33">
        <v>60404</v>
      </c>
      <c r="C1917" s="45">
        <v>0</v>
      </c>
      <c r="D1917" s="45">
        <v>0</v>
      </c>
      <c r="E1917" s="45">
        <v>0</v>
      </c>
      <c r="F1917" s="45">
        <v>0</v>
      </c>
      <c r="G1917" s="46"/>
    </row>
    <row r="1918" spans="1:7" x14ac:dyDescent="0.2">
      <c r="A1918">
        <v>2738</v>
      </c>
      <c r="B1918" s="33">
        <v>60405</v>
      </c>
      <c r="C1918" s="45">
        <v>0</v>
      </c>
      <c r="D1918" s="45">
        <v>0</v>
      </c>
      <c r="E1918" s="45">
        <v>0</v>
      </c>
      <c r="F1918" s="45">
        <v>0</v>
      </c>
      <c r="G1918" s="46"/>
    </row>
    <row r="1919" spans="1:7" x14ac:dyDescent="0.2">
      <c r="A1919">
        <v>2738</v>
      </c>
      <c r="B1919" s="33">
        <v>60414</v>
      </c>
      <c r="C1919" s="45">
        <v>0</v>
      </c>
      <c r="D1919" s="45">
        <v>22056</v>
      </c>
      <c r="E1919" s="45">
        <v>0</v>
      </c>
      <c r="F1919" s="45">
        <v>22233</v>
      </c>
      <c r="G1919" s="46"/>
    </row>
    <row r="1920" spans="1:7" x14ac:dyDescent="0.2">
      <c r="A1920">
        <v>2738</v>
      </c>
      <c r="B1920" s="33">
        <v>60415</v>
      </c>
      <c r="C1920" s="45">
        <v>0</v>
      </c>
      <c r="D1920" s="45">
        <v>0</v>
      </c>
      <c r="E1920" s="45">
        <v>0</v>
      </c>
      <c r="F1920" s="45">
        <v>0</v>
      </c>
      <c r="G1920" s="46"/>
    </row>
    <row r="1921" spans="1:7" x14ac:dyDescent="0.2">
      <c r="A1921">
        <v>2738</v>
      </c>
      <c r="B1921" s="33">
        <v>61901</v>
      </c>
      <c r="C1921" s="45">
        <v>0</v>
      </c>
      <c r="D1921" s="45">
        <v>0</v>
      </c>
      <c r="E1921" s="45">
        <v>0</v>
      </c>
      <c r="F1921" s="45">
        <v>0</v>
      </c>
      <c r="G1921" s="46"/>
    </row>
    <row r="1922" spans="1:7" x14ac:dyDescent="0.2">
      <c r="A1922">
        <v>2738</v>
      </c>
      <c r="B1922" s="33">
        <v>61902</v>
      </c>
      <c r="C1922" s="45">
        <v>0</v>
      </c>
      <c r="D1922" s="45">
        <v>0</v>
      </c>
      <c r="E1922" s="45">
        <v>0</v>
      </c>
      <c r="F1922" s="45">
        <v>0</v>
      </c>
      <c r="G1922" s="46"/>
    </row>
    <row r="1923" spans="1:7" x14ac:dyDescent="0.2">
      <c r="A1923">
        <v>2738</v>
      </c>
      <c r="B1923" s="33">
        <v>61903</v>
      </c>
      <c r="C1923" s="45">
        <v>0</v>
      </c>
      <c r="D1923" s="45">
        <v>0</v>
      </c>
      <c r="E1923" s="45">
        <v>0</v>
      </c>
      <c r="F1923" s="45">
        <v>0</v>
      </c>
      <c r="G1923" s="46"/>
    </row>
    <row r="1924" spans="1:7" x14ac:dyDescent="0.2">
      <c r="A1924">
        <v>2738</v>
      </c>
      <c r="B1924" s="33">
        <v>61904</v>
      </c>
      <c r="C1924" s="45">
        <v>0</v>
      </c>
      <c r="D1924" s="45">
        <v>0</v>
      </c>
      <c r="E1924" s="45">
        <v>0</v>
      </c>
      <c r="F1924" s="45">
        <v>0</v>
      </c>
      <c r="G1924" s="46"/>
    </row>
    <row r="1925" spans="1:7" x14ac:dyDescent="0.2">
      <c r="A1925">
        <v>2738</v>
      </c>
      <c r="B1925" s="33">
        <v>61905</v>
      </c>
      <c r="C1925" s="45">
        <v>0</v>
      </c>
      <c r="D1925" s="45">
        <v>0</v>
      </c>
      <c r="E1925" s="45">
        <v>0</v>
      </c>
      <c r="F1925" s="45">
        <v>0</v>
      </c>
      <c r="G1925" s="46"/>
    </row>
    <row r="1926" spans="1:7" x14ac:dyDescent="0.2">
      <c r="A1926">
        <v>2738</v>
      </c>
      <c r="B1926" s="33">
        <v>61906</v>
      </c>
      <c r="C1926" s="45">
        <v>0</v>
      </c>
      <c r="D1926" s="45">
        <v>0</v>
      </c>
      <c r="E1926" s="45">
        <v>0</v>
      </c>
      <c r="F1926" s="45">
        <v>0</v>
      </c>
      <c r="G1926" s="46"/>
    </row>
    <row r="1927" spans="1:7" x14ac:dyDescent="0.2">
      <c r="A1927">
        <v>2738</v>
      </c>
      <c r="B1927" s="33">
        <v>61907</v>
      </c>
      <c r="C1927" s="45">
        <v>0</v>
      </c>
      <c r="D1927" s="45">
        <v>0</v>
      </c>
      <c r="E1927" s="45">
        <v>0</v>
      </c>
      <c r="F1927" s="45">
        <v>0</v>
      </c>
      <c r="G1927" s="46"/>
    </row>
    <row r="1928" spans="1:7" x14ac:dyDescent="0.2">
      <c r="A1928">
        <v>2738</v>
      </c>
      <c r="B1928" s="33">
        <v>61908</v>
      </c>
      <c r="C1928" s="45">
        <v>0</v>
      </c>
      <c r="D1928" s="45">
        <v>0</v>
      </c>
      <c r="E1928" s="45">
        <v>0</v>
      </c>
      <c r="F1928" s="45">
        <v>0</v>
      </c>
      <c r="G1928" s="46"/>
    </row>
    <row r="1929" spans="1:7" x14ac:dyDescent="0.2">
      <c r="A1929">
        <v>2738</v>
      </c>
      <c r="B1929" s="33">
        <v>61909</v>
      </c>
      <c r="C1929" s="45">
        <v>0</v>
      </c>
      <c r="D1929" s="45">
        <v>0</v>
      </c>
      <c r="E1929" s="45">
        <v>0</v>
      </c>
      <c r="F1929" s="45">
        <v>0</v>
      </c>
      <c r="G1929" s="46"/>
    </row>
    <row r="1930" spans="1:7" x14ac:dyDescent="0.2">
      <c r="A1930">
        <v>2738</v>
      </c>
      <c r="B1930" s="33">
        <v>61910</v>
      </c>
      <c r="C1930" s="45">
        <v>0</v>
      </c>
      <c r="D1930" s="45">
        <v>0</v>
      </c>
      <c r="E1930" s="45">
        <v>0</v>
      </c>
      <c r="F1930" s="45">
        <v>0</v>
      </c>
      <c r="G1930" s="46"/>
    </row>
    <row r="1931" spans="1:7" x14ac:dyDescent="0.2">
      <c r="A1931">
        <v>2738</v>
      </c>
      <c r="B1931" s="33">
        <v>61911</v>
      </c>
      <c r="C1931" s="45">
        <v>0</v>
      </c>
      <c r="D1931" s="45">
        <v>0</v>
      </c>
      <c r="E1931" s="45">
        <v>0</v>
      </c>
      <c r="F1931" s="45">
        <v>0</v>
      </c>
      <c r="G1931" s="46"/>
    </row>
    <row r="1932" spans="1:7" x14ac:dyDescent="0.2">
      <c r="A1932">
        <v>2738</v>
      </c>
      <c r="B1932" s="33">
        <v>61912</v>
      </c>
      <c r="C1932" s="45">
        <v>0</v>
      </c>
      <c r="D1932" s="45">
        <v>0</v>
      </c>
      <c r="E1932" s="45">
        <v>0</v>
      </c>
      <c r="F1932" s="45">
        <v>0</v>
      </c>
      <c r="G1932" s="46"/>
    </row>
    <row r="1933" spans="1:7" x14ac:dyDescent="0.2">
      <c r="A1933">
        <v>2738</v>
      </c>
      <c r="B1933" s="33">
        <v>62001</v>
      </c>
      <c r="C1933" s="45">
        <v>74072</v>
      </c>
      <c r="D1933" s="45">
        <v>0</v>
      </c>
      <c r="E1933" s="45">
        <v>46641</v>
      </c>
      <c r="F1933" s="45">
        <v>0</v>
      </c>
      <c r="G1933" s="46"/>
    </row>
    <row r="1934" spans="1:7" x14ac:dyDescent="0.2">
      <c r="A1934">
        <v>2738</v>
      </c>
      <c r="B1934" s="33">
        <v>62002</v>
      </c>
      <c r="C1934" s="45">
        <v>0</v>
      </c>
      <c r="D1934" s="45">
        <v>22814</v>
      </c>
      <c r="E1934" s="45">
        <v>0</v>
      </c>
      <c r="F1934" s="45">
        <v>14292</v>
      </c>
      <c r="G1934" s="46"/>
    </row>
    <row r="1935" spans="1:7" x14ac:dyDescent="0.2">
      <c r="A1935">
        <v>2738</v>
      </c>
      <c r="B1935" s="33">
        <v>62101</v>
      </c>
      <c r="C1935" s="45">
        <v>0</v>
      </c>
      <c r="D1935" s="45">
        <v>0</v>
      </c>
      <c r="E1935" s="45">
        <v>0</v>
      </c>
      <c r="F1935" s="45">
        <v>0</v>
      </c>
      <c r="G1935" s="46"/>
    </row>
    <row r="1936" spans="1:7" x14ac:dyDescent="0.2">
      <c r="A1936">
        <v>2738</v>
      </c>
      <c r="B1936" s="33">
        <v>62102</v>
      </c>
      <c r="C1936" s="45">
        <v>0</v>
      </c>
      <c r="D1936" s="45">
        <v>0</v>
      </c>
      <c r="E1936" s="45">
        <v>0</v>
      </c>
      <c r="F1936" s="45">
        <v>0</v>
      </c>
      <c r="G1936" s="46"/>
    </row>
    <row r="1937" spans="1:7" x14ac:dyDescent="0.2">
      <c r="A1937">
        <v>2738</v>
      </c>
      <c r="B1937" s="33">
        <v>62103</v>
      </c>
      <c r="C1937" s="45">
        <v>0</v>
      </c>
      <c r="D1937" s="45">
        <v>0</v>
      </c>
      <c r="E1937" s="45">
        <v>0</v>
      </c>
      <c r="F1937" s="45">
        <v>0</v>
      </c>
      <c r="G1937" s="46"/>
    </row>
    <row r="1938" spans="1:7" x14ac:dyDescent="0.2">
      <c r="A1938">
        <v>2629</v>
      </c>
      <c r="B1938" s="33">
        <v>60401</v>
      </c>
      <c r="C1938" s="45">
        <v>420127</v>
      </c>
      <c r="D1938" s="45">
        <v>0</v>
      </c>
      <c r="E1938" s="45">
        <v>421433</v>
      </c>
      <c r="F1938" s="45">
        <v>0</v>
      </c>
      <c r="G1938" s="46"/>
    </row>
    <row r="1939" spans="1:7" x14ac:dyDescent="0.2">
      <c r="A1939">
        <v>2629</v>
      </c>
      <c r="B1939" s="33">
        <v>60404</v>
      </c>
      <c r="C1939" s="45">
        <v>0</v>
      </c>
      <c r="D1939" s="45">
        <v>0</v>
      </c>
      <c r="E1939" s="45">
        <v>0</v>
      </c>
      <c r="F1939" s="45">
        <v>0</v>
      </c>
      <c r="G1939" s="46"/>
    </row>
    <row r="1940" spans="1:7" x14ac:dyDescent="0.2">
      <c r="A1940">
        <v>2629</v>
      </c>
      <c r="B1940" s="33">
        <v>60405</v>
      </c>
      <c r="C1940" s="45">
        <v>0</v>
      </c>
      <c r="D1940" s="45">
        <v>0</v>
      </c>
      <c r="E1940" s="45">
        <v>0</v>
      </c>
      <c r="F1940" s="45">
        <v>0</v>
      </c>
      <c r="G1940" s="46"/>
    </row>
    <row r="1941" spans="1:7" x14ac:dyDescent="0.2">
      <c r="A1941">
        <v>2629</v>
      </c>
      <c r="B1941" s="33">
        <v>60414</v>
      </c>
      <c r="C1941" s="45">
        <v>0</v>
      </c>
      <c r="D1941" s="45">
        <v>268725</v>
      </c>
      <c r="E1941" s="45">
        <v>0</v>
      </c>
      <c r="F1941" s="45">
        <v>288169</v>
      </c>
      <c r="G1941" s="46"/>
    </row>
    <row r="1942" spans="1:7" x14ac:dyDescent="0.2">
      <c r="A1942">
        <v>2629</v>
      </c>
      <c r="B1942" s="33">
        <v>60415</v>
      </c>
      <c r="C1942" s="45">
        <v>0</v>
      </c>
      <c r="D1942" s="45">
        <v>0</v>
      </c>
      <c r="E1942" s="45">
        <v>6246</v>
      </c>
      <c r="F1942" s="45">
        <v>0</v>
      </c>
      <c r="G1942" s="46"/>
    </row>
    <row r="1943" spans="1:7" x14ac:dyDescent="0.2">
      <c r="A1943">
        <v>2629</v>
      </c>
      <c r="B1943" s="33">
        <v>61901</v>
      </c>
      <c r="C1943" s="45">
        <v>0</v>
      </c>
      <c r="D1943" s="45">
        <v>0</v>
      </c>
      <c r="E1943" s="45">
        <v>0</v>
      </c>
      <c r="F1943" s="45">
        <v>0</v>
      </c>
      <c r="G1943" s="46"/>
    </row>
    <row r="1944" spans="1:7" x14ac:dyDescent="0.2">
      <c r="A1944">
        <v>2629</v>
      </c>
      <c r="B1944" s="33">
        <v>61902</v>
      </c>
      <c r="C1944" s="45">
        <v>0</v>
      </c>
      <c r="D1944" s="45">
        <v>0</v>
      </c>
      <c r="E1944" s="45">
        <v>0</v>
      </c>
      <c r="F1944" s="45">
        <v>0</v>
      </c>
      <c r="G1944" s="46"/>
    </row>
    <row r="1945" spans="1:7" x14ac:dyDescent="0.2">
      <c r="A1945">
        <v>2629</v>
      </c>
      <c r="B1945" s="33">
        <v>61903</v>
      </c>
      <c r="C1945" s="45">
        <v>0</v>
      </c>
      <c r="D1945" s="45">
        <v>0</v>
      </c>
      <c r="E1945" s="45">
        <v>0</v>
      </c>
      <c r="F1945" s="45">
        <v>0</v>
      </c>
      <c r="G1945" s="46"/>
    </row>
    <row r="1946" spans="1:7" x14ac:dyDescent="0.2">
      <c r="A1946">
        <v>2629</v>
      </c>
      <c r="B1946" s="33">
        <v>61904</v>
      </c>
      <c r="C1946" s="45">
        <v>0</v>
      </c>
      <c r="D1946" s="45">
        <v>0</v>
      </c>
      <c r="E1946" s="45">
        <v>0</v>
      </c>
      <c r="F1946" s="45">
        <v>0</v>
      </c>
      <c r="G1946" s="46"/>
    </row>
    <row r="1947" spans="1:7" x14ac:dyDescent="0.2">
      <c r="A1947">
        <v>2629</v>
      </c>
      <c r="B1947" s="33">
        <v>61905</v>
      </c>
      <c r="C1947" s="45">
        <v>0</v>
      </c>
      <c r="D1947" s="45">
        <v>0</v>
      </c>
      <c r="E1947" s="45">
        <v>0</v>
      </c>
      <c r="F1947" s="45">
        <v>0</v>
      </c>
      <c r="G1947" s="46"/>
    </row>
    <row r="1948" spans="1:7" x14ac:dyDescent="0.2">
      <c r="A1948">
        <v>2629</v>
      </c>
      <c r="B1948" s="33">
        <v>61906</v>
      </c>
      <c r="C1948" s="45">
        <v>0</v>
      </c>
      <c r="D1948" s="45">
        <v>0</v>
      </c>
      <c r="E1948" s="45">
        <v>0</v>
      </c>
      <c r="F1948" s="45">
        <v>0</v>
      </c>
      <c r="G1948" s="46"/>
    </row>
    <row r="1949" spans="1:7" x14ac:dyDescent="0.2">
      <c r="A1949">
        <v>2629</v>
      </c>
      <c r="B1949" s="33">
        <v>61907</v>
      </c>
      <c r="C1949" s="45">
        <v>0</v>
      </c>
      <c r="D1949" s="45">
        <v>0</v>
      </c>
      <c r="E1949" s="45">
        <v>0</v>
      </c>
      <c r="F1949" s="45">
        <v>0</v>
      </c>
      <c r="G1949" s="46"/>
    </row>
    <row r="1950" spans="1:7" x14ac:dyDescent="0.2">
      <c r="A1950">
        <v>2629</v>
      </c>
      <c r="B1950" s="33">
        <v>61908</v>
      </c>
      <c r="C1950" s="45">
        <v>0</v>
      </c>
      <c r="D1950" s="45">
        <v>0</v>
      </c>
      <c r="E1950" s="45">
        <v>0</v>
      </c>
      <c r="F1950" s="45">
        <v>0</v>
      </c>
      <c r="G1950" s="46"/>
    </row>
    <row r="1951" spans="1:7" x14ac:dyDescent="0.2">
      <c r="A1951">
        <v>2629</v>
      </c>
      <c r="B1951" s="33">
        <v>61909</v>
      </c>
      <c r="C1951" s="45">
        <v>0</v>
      </c>
      <c r="D1951" s="45">
        <v>0</v>
      </c>
      <c r="E1951" s="45">
        <v>0</v>
      </c>
      <c r="F1951" s="45">
        <v>0</v>
      </c>
      <c r="G1951" s="46"/>
    </row>
    <row r="1952" spans="1:7" x14ac:dyDescent="0.2">
      <c r="A1952">
        <v>2629</v>
      </c>
      <c r="B1952" s="33">
        <v>61910</v>
      </c>
      <c r="C1952" s="45">
        <v>0</v>
      </c>
      <c r="D1952" s="45">
        <v>0</v>
      </c>
      <c r="E1952" s="45">
        <v>0</v>
      </c>
      <c r="F1952" s="45">
        <v>0</v>
      </c>
      <c r="G1952" s="46"/>
    </row>
    <row r="1953" spans="1:7" x14ac:dyDescent="0.2">
      <c r="A1953">
        <v>2629</v>
      </c>
      <c r="B1953" s="33">
        <v>61911</v>
      </c>
      <c r="C1953" s="45">
        <v>0</v>
      </c>
      <c r="D1953" s="45">
        <v>0</v>
      </c>
      <c r="E1953" s="45">
        <v>0</v>
      </c>
      <c r="F1953" s="45">
        <v>0</v>
      </c>
      <c r="G1953" s="46"/>
    </row>
    <row r="1954" spans="1:7" x14ac:dyDescent="0.2">
      <c r="A1954">
        <v>2629</v>
      </c>
      <c r="B1954" s="33">
        <v>61912</v>
      </c>
      <c r="C1954" s="45">
        <v>0</v>
      </c>
      <c r="D1954" s="45">
        <v>0</v>
      </c>
      <c r="E1954" s="45">
        <v>0</v>
      </c>
      <c r="F1954" s="45">
        <v>0</v>
      </c>
      <c r="G1954" s="46"/>
    </row>
    <row r="1955" spans="1:7" x14ac:dyDescent="0.2">
      <c r="A1955">
        <v>2629</v>
      </c>
      <c r="B1955" s="33">
        <v>62001</v>
      </c>
      <c r="C1955" s="45">
        <v>0</v>
      </c>
      <c r="D1955" s="45">
        <v>0</v>
      </c>
      <c r="E1955" s="45">
        <v>0</v>
      </c>
      <c r="F1955" s="45">
        <v>0</v>
      </c>
      <c r="G1955" s="46"/>
    </row>
    <row r="1956" spans="1:7" x14ac:dyDescent="0.2">
      <c r="A1956">
        <v>2629</v>
      </c>
      <c r="B1956" s="33">
        <v>62002</v>
      </c>
      <c r="C1956" s="45">
        <v>0</v>
      </c>
      <c r="D1956" s="45">
        <v>0</v>
      </c>
      <c r="E1956" s="45">
        <v>0</v>
      </c>
      <c r="F1956" s="45">
        <v>0</v>
      </c>
      <c r="G1956" s="46"/>
    </row>
    <row r="1957" spans="1:7" x14ac:dyDescent="0.2">
      <c r="A1957">
        <v>2629</v>
      </c>
      <c r="B1957" s="33">
        <v>62101</v>
      </c>
      <c r="C1957" s="45">
        <v>0</v>
      </c>
      <c r="D1957" s="45">
        <v>0</v>
      </c>
      <c r="E1957" s="45">
        <v>0</v>
      </c>
      <c r="F1957" s="45">
        <v>0</v>
      </c>
      <c r="G1957" s="46"/>
    </row>
    <row r="1958" spans="1:7" x14ac:dyDescent="0.2">
      <c r="A1958">
        <v>2629</v>
      </c>
      <c r="B1958" s="33">
        <v>62102</v>
      </c>
      <c r="C1958" s="45">
        <v>0</v>
      </c>
      <c r="D1958" s="45">
        <v>0</v>
      </c>
      <c r="E1958" s="45">
        <v>0</v>
      </c>
      <c r="F1958" s="45">
        <v>0</v>
      </c>
      <c r="G1958" s="46"/>
    </row>
    <row r="1959" spans="1:7" x14ac:dyDescent="0.2">
      <c r="A1959">
        <v>2629</v>
      </c>
      <c r="B1959" s="33">
        <v>62103</v>
      </c>
      <c r="C1959" s="45">
        <v>0</v>
      </c>
      <c r="D1959" s="45">
        <v>0</v>
      </c>
      <c r="E1959" s="45">
        <v>0</v>
      </c>
      <c r="F1959" s="45">
        <v>0</v>
      </c>
      <c r="G1959" s="46"/>
    </row>
    <row r="1960" spans="1:7" x14ac:dyDescent="0.2">
      <c r="A1960">
        <v>3061</v>
      </c>
      <c r="B1960" s="33">
        <v>60401</v>
      </c>
      <c r="C1960" s="45">
        <v>102367</v>
      </c>
      <c r="D1960" s="45">
        <v>0</v>
      </c>
      <c r="E1960" s="45">
        <v>103965</v>
      </c>
      <c r="F1960" s="45">
        <v>0</v>
      </c>
      <c r="G1960" s="46"/>
    </row>
    <row r="1961" spans="1:7" x14ac:dyDescent="0.2">
      <c r="A1961">
        <v>3061</v>
      </c>
      <c r="B1961" s="33">
        <v>60404</v>
      </c>
      <c r="C1961" s="45">
        <v>0</v>
      </c>
      <c r="D1961" s="45">
        <v>0</v>
      </c>
      <c r="E1961" s="45">
        <v>0</v>
      </c>
      <c r="F1961" s="45">
        <v>0</v>
      </c>
      <c r="G1961" s="46"/>
    </row>
    <row r="1962" spans="1:7" x14ac:dyDescent="0.2">
      <c r="A1962">
        <v>3061</v>
      </c>
      <c r="B1962" s="33">
        <v>60405</v>
      </c>
      <c r="C1962" s="45">
        <v>0</v>
      </c>
      <c r="D1962" s="45">
        <v>0</v>
      </c>
      <c r="E1962" s="45">
        <v>0</v>
      </c>
      <c r="F1962" s="45">
        <v>0</v>
      </c>
      <c r="G1962" s="46"/>
    </row>
    <row r="1963" spans="1:7" x14ac:dyDescent="0.2">
      <c r="A1963">
        <v>3061</v>
      </c>
      <c r="B1963" s="33">
        <v>60414</v>
      </c>
      <c r="C1963" s="45">
        <v>0</v>
      </c>
      <c r="D1963" s="45">
        <v>44762</v>
      </c>
      <c r="E1963" s="45">
        <v>0</v>
      </c>
      <c r="F1963" s="45">
        <v>47250</v>
      </c>
      <c r="G1963" s="46"/>
    </row>
    <row r="1964" spans="1:7" x14ac:dyDescent="0.2">
      <c r="A1964">
        <v>3061</v>
      </c>
      <c r="B1964" s="33">
        <v>60415</v>
      </c>
      <c r="C1964" s="45">
        <v>0</v>
      </c>
      <c r="D1964" s="45">
        <v>0</v>
      </c>
      <c r="E1964" s="45">
        <v>0</v>
      </c>
      <c r="F1964" s="45">
        <v>0</v>
      </c>
      <c r="G1964" s="46"/>
    </row>
    <row r="1965" spans="1:7" x14ac:dyDescent="0.2">
      <c r="A1965">
        <v>3061</v>
      </c>
      <c r="B1965" s="33">
        <v>61901</v>
      </c>
      <c r="C1965" s="45">
        <v>0</v>
      </c>
      <c r="D1965" s="45">
        <v>0</v>
      </c>
      <c r="E1965" s="45">
        <v>0</v>
      </c>
      <c r="F1965" s="45">
        <v>0</v>
      </c>
      <c r="G1965" s="46"/>
    </row>
    <row r="1966" spans="1:7" x14ac:dyDescent="0.2">
      <c r="A1966">
        <v>3061</v>
      </c>
      <c r="B1966" s="33">
        <v>61902</v>
      </c>
      <c r="C1966" s="45">
        <v>0</v>
      </c>
      <c r="D1966" s="45">
        <v>0</v>
      </c>
      <c r="E1966" s="45">
        <v>0</v>
      </c>
      <c r="F1966" s="45">
        <v>0</v>
      </c>
      <c r="G1966" s="46"/>
    </row>
    <row r="1967" spans="1:7" x14ac:dyDescent="0.2">
      <c r="A1967">
        <v>3061</v>
      </c>
      <c r="B1967" s="33">
        <v>61903</v>
      </c>
      <c r="C1967" s="45">
        <v>0</v>
      </c>
      <c r="D1967" s="45">
        <v>0</v>
      </c>
      <c r="E1967" s="45">
        <v>0</v>
      </c>
      <c r="F1967" s="45">
        <v>0</v>
      </c>
      <c r="G1967" s="46"/>
    </row>
    <row r="1968" spans="1:7" x14ac:dyDescent="0.2">
      <c r="A1968">
        <v>3061</v>
      </c>
      <c r="B1968" s="33">
        <v>61904</v>
      </c>
      <c r="C1968" s="45">
        <v>0</v>
      </c>
      <c r="D1968" s="45">
        <v>0</v>
      </c>
      <c r="E1968" s="45">
        <v>0</v>
      </c>
      <c r="F1968" s="45">
        <v>0</v>
      </c>
      <c r="G1968" s="46"/>
    </row>
    <row r="1969" spans="1:7" x14ac:dyDescent="0.2">
      <c r="A1969">
        <v>3061</v>
      </c>
      <c r="B1969" s="33">
        <v>61905</v>
      </c>
      <c r="C1969" s="45">
        <v>0</v>
      </c>
      <c r="D1969" s="45">
        <v>0</v>
      </c>
      <c r="E1969" s="45">
        <v>0</v>
      </c>
      <c r="F1969" s="45">
        <v>0</v>
      </c>
      <c r="G1969" s="46"/>
    </row>
    <row r="1970" spans="1:7" x14ac:dyDescent="0.2">
      <c r="A1970">
        <v>3061</v>
      </c>
      <c r="B1970" s="33">
        <v>61906</v>
      </c>
      <c r="C1970" s="45">
        <v>0</v>
      </c>
      <c r="D1970" s="45">
        <v>0</v>
      </c>
      <c r="E1970" s="45">
        <v>0</v>
      </c>
      <c r="F1970" s="45">
        <v>0</v>
      </c>
      <c r="G1970" s="46"/>
    </row>
    <row r="1971" spans="1:7" x14ac:dyDescent="0.2">
      <c r="A1971">
        <v>3061</v>
      </c>
      <c r="B1971" s="33">
        <v>61907</v>
      </c>
      <c r="C1971" s="45">
        <v>0</v>
      </c>
      <c r="D1971" s="45">
        <v>0</v>
      </c>
      <c r="E1971" s="45">
        <v>0</v>
      </c>
      <c r="F1971" s="45">
        <v>0</v>
      </c>
      <c r="G1971" s="46"/>
    </row>
    <row r="1972" spans="1:7" x14ac:dyDescent="0.2">
      <c r="A1972">
        <v>3061</v>
      </c>
      <c r="B1972" s="33">
        <v>61908</v>
      </c>
      <c r="C1972" s="45">
        <v>0</v>
      </c>
      <c r="D1972" s="45">
        <v>0</v>
      </c>
      <c r="E1972" s="45">
        <v>0</v>
      </c>
      <c r="F1972" s="45">
        <v>0</v>
      </c>
      <c r="G1972" s="46"/>
    </row>
    <row r="1973" spans="1:7" x14ac:dyDescent="0.2">
      <c r="A1973">
        <v>3061</v>
      </c>
      <c r="B1973" s="33">
        <v>61909</v>
      </c>
      <c r="C1973" s="45">
        <v>0</v>
      </c>
      <c r="D1973" s="45">
        <v>0</v>
      </c>
      <c r="E1973" s="45">
        <v>0</v>
      </c>
      <c r="F1973" s="45">
        <v>0</v>
      </c>
      <c r="G1973" s="46"/>
    </row>
    <row r="1974" spans="1:7" x14ac:dyDescent="0.2">
      <c r="A1974">
        <v>3061</v>
      </c>
      <c r="B1974" s="33">
        <v>61910</v>
      </c>
      <c r="C1974" s="45">
        <v>0</v>
      </c>
      <c r="D1974" s="45">
        <v>0</v>
      </c>
      <c r="E1974" s="45">
        <v>0</v>
      </c>
      <c r="F1974" s="45">
        <v>0</v>
      </c>
      <c r="G1974" s="46"/>
    </row>
    <row r="1975" spans="1:7" x14ac:dyDescent="0.2">
      <c r="A1975">
        <v>3061</v>
      </c>
      <c r="B1975" s="33">
        <v>61911</v>
      </c>
      <c r="C1975" s="45">
        <v>0</v>
      </c>
      <c r="D1975" s="45">
        <v>0</v>
      </c>
      <c r="E1975" s="45">
        <v>0</v>
      </c>
      <c r="F1975" s="45">
        <v>0</v>
      </c>
      <c r="G1975" s="46"/>
    </row>
    <row r="1976" spans="1:7" x14ac:dyDescent="0.2">
      <c r="A1976">
        <v>3061</v>
      </c>
      <c r="B1976" s="33">
        <v>61912</v>
      </c>
      <c r="C1976" s="45">
        <v>0</v>
      </c>
      <c r="D1976" s="45">
        <v>0</v>
      </c>
      <c r="E1976" s="45">
        <v>0</v>
      </c>
      <c r="F1976" s="45">
        <v>0</v>
      </c>
      <c r="G1976" s="46"/>
    </row>
    <row r="1977" spans="1:7" x14ac:dyDescent="0.2">
      <c r="A1977">
        <v>3061</v>
      </c>
      <c r="B1977" s="33">
        <v>62001</v>
      </c>
      <c r="C1977" s="45">
        <v>214397</v>
      </c>
      <c r="D1977" s="45">
        <v>0</v>
      </c>
      <c r="E1977" s="45">
        <v>186015</v>
      </c>
      <c r="F1977" s="45">
        <v>0</v>
      </c>
      <c r="G1977" s="46"/>
    </row>
    <row r="1978" spans="1:7" x14ac:dyDescent="0.2">
      <c r="A1978">
        <v>3061</v>
      </c>
      <c r="B1978" s="33">
        <v>62002</v>
      </c>
      <c r="C1978" s="45">
        <v>0</v>
      </c>
      <c r="D1978" s="45">
        <v>2764</v>
      </c>
      <c r="E1978" s="45">
        <v>0</v>
      </c>
      <c r="F1978" s="45">
        <v>20515</v>
      </c>
      <c r="G1978" s="46"/>
    </row>
    <row r="1979" spans="1:7" x14ac:dyDescent="0.2">
      <c r="A1979">
        <v>3061</v>
      </c>
      <c r="B1979" s="33">
        <v>62101</v>
      </c>
      <c r="C1979" s="45">
        <v>0</v>
      </c>
      <c r="D1979" s="45">
        <v>0</v>
      </c>
      <c r="E1979" s="45">
        <v>0</v>
      </c>
      <c r="F1979" s="45">
        <v>0</v>
      </c>
      <c r="G1979" s="46"/>
    </row>
    <row r="1980" spans="1:7" x14ac:dyDescent="0.2">
      <c r="A1980">
        <v>3061</v>
      </c>
      <c r="B1980" s="33">
        <v>62102</v>
      </c>
      <c r="C1980" s="45">
        <v>0</v>
      </c>
      <c r="D1980" s="45">
        <v>0</v>
      </c>
      <c r="E1980" s="45">
        <v>0</v>
      </c>
      <c r="F1980" s="45">
        <v>0</v>
      </c>
      <c r="G1980" s="46"/>
    </row>
    <row r="1981" spans="1:7" x14ac:dyDescent="0.2">
      <c r="A1981">
        <v>3061</v>
      </c>
      <c r="B1981" s="33">
        <v>62103</v>
      </c>
      <c r="C1981" s="45">
        <v>0</v>
      </c>
      <c r="D1981" s="45">
        <v>0</v>
      </c>
      <c r="E1981" s="45">
        <v>0</v>
      </c>
      <c r="F1981" s="45">
        <v>0</v>
      </c>
      <c r="G1981" s="46"/>
    </row>
    <row r="1982" spans="1:7" x14ac:dyDescent="0.2">
      <c r="A1982">
        <v>3328</v>
      </c>
      <c r="B1982" s="33">
        <v>60401</v>
      </c>
      <c r="C1982" s="45">
        <v>625663</v>
      </c>
      <c r="D1982" s="45">
        <v>0</v>
      </c>
      <c r="E1982" s="45">
        <v>625765</v>
      </c>
      <c r="F1982" s="45">
        <v>0</v>
      </c>
      <c r="G1982" s="46"/>
    </row>
    <row r="1983" spans="1:7" x14ac:dyDescent="0.2">
      <c r="A1983">
        <v>3328</v>
      </c>
      <c r="B1983" s="33">
        <v>60404</v>
      </c>
      <c r="C1983" s="45">
        <v>0</v>
      </c>
      <c r="D1983" s="45">
        <v>0</v>
      </c>
      <c r="E1983" s="45">
        <v>0</v>
      </c>
      <c r="F1983" s="45">
        <v>0</v>
      </c>
      <c r="G1983" s="46"/>
    </row>
    <row r="1984" spans="1:7" x14ac:dyDescent="0.2">
      <c r="A1984">
        <v>3328</v>
      </c>
      <c r="B1984" s="33">
        <v>60405</v>
      </c>
      <c r="C1984" s="45">
        <v>0</v>
      </c>
      <c r="D1984" s="45">
        <v>0</v>
      </c>
      <c r="E1984" s="45">
        <v>0</v>
      </c>
      <c r="F1984" s="45">
        <v>0</v>
      </c>
      <c r="G1984" s="46"/>
    </row>
    <row r="1985" spans="1:7" x14ac:dyDescent="0.2">
      <c r="A1985">
        <v>3328</v>
      </c>
      <c r="B1985" s="33">
        <v>60414</v>
      </c>
      <c r="C1985" s="45">
        <v>0</v>
      </c>
      <c r="D1985" s="45">
        <v>534374</v>
      </c>
      <c r="E1985" s="45">
        <v>0</v>
      </c>
      <c r="F1985" s="45">
        <v>556697</v>
      </c>
      <c r="G1985" s="46"/>
    </row>
    <row r="1986" spans="1:7" x14ac:dyDescent="0.2">
      <c r="A1986">
        <v>3328</v>
      </c>
      <c r="B1986" s="33">
        <v>60415</v>
      </c>
      <c r="C1986" s="45">
        <v>0</v>
      </c>
      <c r="D1986" s="45">
        <v>0</v>
      </c>
      <c r="E1986" s="45">
        <v>0</v>
      </c>
      <c r="F1986" s="45">
        <v>0</v>
      </c>
      <c r="G1986" s="46"/>
    </row>
    <row r="1987" spans="1:7" x14ac:dyDescent="0.2">
      <c r="A1987">
        <v>3328</v>
      </c>
      <c r="B1987" s="33">
        <v>61901</v>
      </c>
      <c r="C1987" s="45">
        <v>0</v>
      </c>
      <c r="D1987" s="45">
        <v>0</v>
      </c>
      <c r="E1987" s="45">
        <v>0</v>
      </c>
      <c r="F1987" s="45">
        <v>0</v>
      </c>
      <c r="G1987" s="46"/>
    </row>
    <row r="1988" spans="1:7" x14ac:dyDescent="0.2">
      <c r="A1988">
        <v>3328</v>
      </c>
      <c r="B1988" s="33">
        <v>61902</v>
      </c>
      <c r="C1988" s="45">
        <v>0</v>
      </c>
      <c r="D1988" s="45">
        <v>0</v>
      </c>
      <c r="E1988" s="45">
        <v>0</v>
      </c>
      <c r="F1988" s="45">
        <v>0</v>
      </c>
      <c r="G1988" s="46"/>
    </row>
    <row r="1989" spans="1:7" x14ac:dyDescent="0.2">
      <c r="A1989">
        <v>3328</v>
      </c>
      <c r="B1989" s="33">
        <v>61903</v>
      </c>
      <c r="C1989" s="45">
        <v>0</v>
      </c>
      <c r="D1989" s="45">
        <v>0</v>
      </c>
      <c r="E1989" s="45">
        <v>0</v>
      </c>
      <c r="F1989" s="45">
        <v>0</v>
      </c>
      <c r="G1989" s="46"/>
    </row>
    <row r="1990" spans="1:7" x14ac:dyDescent="0.2">
      <c r="A1990">
        <v>3328</v>
      </c>
      <c r="B1990" s="33">
        <v>61904</v>
      </c>
      <c r="C1990" s="45">
        <v>0</v>
      </c>
      <c r="D1990" s="45">
        <v>0</v>
      </c>
      <c r="E1990" s="45">
        <v>0</v>
      </c>
      <c r="F1990" s="45">
        <v>0</v>
      </c>
      <c r="G1990" s="46"/>
    </row>
    <row r="1991" spans="1:7" x14ac:dyDescent="0.2">
      <c r="A1991">
        <v>3328</v>
      </c>
      <c r="B1991" s="33">
        <v>61905</v>
      </c>
      <c r="C1991" s="45">
        <v>0</v>
      </c>
      <c r="D1991" s="45">
        <v>0</v>
      </c>
      <c r="E1991" s="45">
        <v>0</v>
      </c>
      <c r="F1991" s="45">
        <v>0</v>
      </c>
      <c r="G1991" s="46"/>
    </row>
    <row r="1992" spans="1:7" x14ac:dyDescent="0.2">
      <c r="A1992">
        <v>3328</v>
      </c>
      <c r="B1992" s="33">
        <v>61906</v>
      </c>
      <c r="C1992" s="45">
        <v>0</v>
      </c>
      <c r="D1992" s="45">
        <v>0</v>
      </c>
      <c r="E1992" s="45">
        <v>0</v>
      </c>
      <c r="F1992" s="45">
        <v>0</v>
      </c>
      <c r="G1992" s="46"/>
    </row>
    <row r="1993" spans="1:7" x14ac:dyDescent="0.2">
      <c r="A1993">
        <v>3328</v>
      </c>
      <c r="B1993" s="33">
        <v>61907</v>
      </c>
      <c r="C1993" s="45">
        <v>0</v>
      </c>
      <c r="D1993" s="45">
        <v>0</v>
      </c>
      <c r="E1993" s="45">
        <v>0</v>
      </c>
      <c r="F1993" s="45">
        <v>0</v>
      </c>
      <c r="G1993" s="46"/>
    </row>
    <row r="1994" spans="1:7" x14ac:dyDescent="0.2">
      <c r="A1994">
        <v>3328</v>
      </c>
      <c r="B1994" s="33">
        <v>61908</v>
      </c>
      <c r="C1994" s="45">
        <v>0</v>
      </c>
      <c r="D1994" s="45">
        <v>0</v>
      </c>
      <c r="E1994" s="45">
        <v>0</v>
      </c>
      <c r="F1994" s="45">
        <v>0</v>
      </c>
      <c r="G1994" s="46"/>
    </row>
    <row r="1995" spans="1:7" x14ac:dyDescent="0.2">
      <c r="A1995">
        <v>3328</v>
      </c>
      <c r="B1995" s="33">
        <v>61909</v>
      </c>
      <c r="C1995" s="45">
        <v>0</v>
      </c>
      <c r="D1995" s="45">
        <v>0</v>
      </c>
      <c r="E1995" s="45">
        <v>0</v>
      </c>
      <c r="F1995" s="45">
        <v>0</v>
      </c>
      <c r="G1995" s="46"/>
    </row>
    <row r="1996" spans="1:7" x14ac:dyDescent="0.2">
      <c r="A1996">
        <v>3328</v>
      </c>
      <c r="B1996" s="33">
        <v>61910</v>
      </c>
      <c r="C1996" s="45">
        <v>0</v>
      </c>
      <c r="D1996" s="45">
        <v>0</v>
      </c>
      <c r="E1996" s="45">
        <v>0</v>
      </c>
      <c r="F1996" s="45">
        <v>0</v>
      </c>
      <c r="G1996" s="46"/>
    </row>
    <row r="1997" spans="1:7" x14ac:dyDescent="0.2">
      <c r="A1997">
        <v>3328</v>
      </c>
      <c r="B1997" s="33">
        <v>61911</v>
      </c>
      <c r="C1997" s="45">
        <v>0</v>
      </c>
      <c r="D1997" s="45">
        <v>0</v>
      </c>
      <c r="E1997" s="45">
        <v>0</v>
      </c>
      <c r="F1997" s="45">
        <v>0</v>
      </c>
      <c r="G1997" s="46"/>
    </row>
    <row r="1998" spans="1:7" x14ac:dyDescent="0.2">
      <c r="A1998">
        <v>3328</v>
      </c>
      <c r="B1998" s="33">
        <v>61912</v>
      </c>
      <c r="C1998" s="45">
        <v>0</v>
      </c>
      <c r="D1998" s="45">
        <v>0</v>
      </c>
      <c r="E1998" s="45">
        <v>0</v>
      </c>
      <c r="F1998" s="45">
        <v>0</v>
      </c>
      <c r="G1998" s="46"/>
    </row>
    <row r="1999" spans="1:7" x14ac:dyDescent="0.2">
      <c r="A1999">
        <v>3328</v>
      </c>
      <c r="B1999" s="33">
        <v>62001</v>
      </c>
      <c r="C1999" s="45">
        <v>0</v>
      </c>
      <c r="D1999" s="45">
        <v>0</v>
      </c>
      <c r="E1999" s="45">
        <v>0</v>
      </c>
      <c r="F1999" s="45">
        <v>0</v>
      </c>
      <c r="G1999" s="46"/>
    </row>
    <row r="2000" spans="1:7" x14ac:dyDescent="0.2">
      <c r="A2000">
        <v>3328</v>
      </c>
      <c r="B2000" s="33">
        <v>62002</v>
      </c>
      <c r="C2000" s="45">
        <v>0</v>
      </c>
      <c r="D2000" s="45">
        <v>0</v>
      </c>
      <c r="E2000" s="45">
        <v>0</v>
      </c>
      <c r="F2000" s="45">
        <v>0</v>
      </c>
      <c r="G2000" s="46"/>
    </row>
    <row r="2001" spans="1:7" x14ac:dyDescent="0.2">
      <c r="A2001">
        <v>3328</v>
      </c>
      <c r="B2001" s="33">
        <v>62101</v>
      </c>
      <c r="C2001" s="45">
        <v>0</v>
      </c>
      <c r="D2001" s="45">
        <v>0</v>
      </c>
      <c r="E2001" s="45">
        <v>0</v>
      </c>
      <c r="F2001" s="45">
        <v>0</v>
      </c>
      <c r="G2001" s="46"/>
    </row>
    <row r="2002" spans="1:7" x14ac:dyDescent="0.2">
      <c r="A2002">
        <v>3328</v>
      </c>
      <c r="B2002" s="33">
        <v>62102</v>
      </c>
      <c r="C2002" s="45">
        <v>0</v>
      </c>
      <c r="D2002" s="45">
        <v>0</v>
      </c>
      <c r="E2002" s="45">
        <v>0</v>
      </c>
      <c r="F2002" s="45">
        <v>0</v>
      </c>
      <c r="G2002" s="46"/>
    </row>
    <row r="2003" spans="1:7" x14ac:dyDescent="0.2">
      <c r="A2003">
        <v>3328</v>
      </c>
      <c r="B2003" s="33">
        <v>62103</v>
      </c>
      <c r="C2003" s="45">
        <v>0</v>
      </c>
      <c r="D2003" s="45">
        <v>0</v>
      </c>
      <c r="E2003" s="45">
        <v>0</v>
      </c>
      <c r="F2003" s="45">
        <v>0</v>
      </c>
      <c r="G2003" s="46"/>
    </row>
    <row r="2004" spans="1:7" x14ac:dyDescent="0.2">
      <c r="A2004">
        <v>857</v>
      </c>
      <c r="B2004" s="33">
        <v>60401</v>
      </c>
      <c r="C2004" s="45">
        <v>269128</v>
      </c>
      <c r="D2004" s="45">
        <v>0</v>
      </c>
      <c r="E2004" s="45">
        <v>270147</v>
      </c>
      <c r="F2004" s="45">
        <v>0</v>
      </c>
      <c r="G2004" s="46"/>
    </row>
    <row r="2005" spans="1:7" x14ac:dyDescent="0.2">
      <c r="A2005">
        <v>857</v>
      </c>
      <c r="B2005" s="33">
        <v>60404</v>
      </c>
      <c r="C2005" s="45">
        <v>30380</v>
      </c>
      <c r="D2005" s="45">
        <v>0</v>
      </c>
      <c r="E2005" s="45">
        <v>30380</v>
      </c>
      <c r="F2005" s="45">
        <v>0</v>
      </c>
      <c r="G2005" s="46"/>
    </row>
    <row r="2006" spans="1:7" x14ac:dyDescent="0.2">
      <c r="A2006">
        <v>857</v>
      </c>
      <c r="B2006" s="33">
        <v>60405</v>
      </c>
      <c r="C2006" s="45">
        <v>0</v>
      </c>
      <c r="D2006" s="45">
        <v>0</v>
      </c>
      <c r="E2006" s="45">
        <v>0</v>
      </c>
      <c r="F2006" s="45">
        <v>0</v>
      </c>
      <c r="G2006" s="46"/>
    </row>
    <row r="2007" spans="1:7" x14ac:dyDescent="0.2">
      <c r="A2007">
        <v>857</v>
      </c>
      <c r="B2007" s="33">
        <v>60414</v>
      </c>
      <c r="C2007" s="45">
        <v>0</v>
      </c>
      <c r="D2007" s="45">
        <v>106398</v>
      </c>
      <c r="E2007" s="45">
        <v>0</v>
      </c>
      <c r="F2007" s="45">
        <v>109319</v>
      </c>
      <c r="G2007" s="46"/>
    </row>
    <row r="2008" spans="1:7" x14ac:dyDescent="0.2">
      <c r="A2008">
        <v>857</v>
      </c>
      <c r="B2008" s="33">
        <v>60415</v>
      </c>
      <c r="C2008" s="45">
        <v>0</v>
      </c>
      <c r="D2008" s="45">
        <v>0</v>
      </c>
      <c r="E2008" s="45">
        <v>0</v>
      </c>
      <c r="F2008" s="45">
        <v>0</v>
      </c>
      <c r="G2008" s="46"/>
    </row>
    <row r="2009" spans="1:7" x14ac:dyDescent="0.2">
      <c r="A2009">
        <v>857</v>
      </c>
      <c r="B2009" s="33">
        <v>61901</v>
      </c>
      <c r="C2009" s="45">
        <v>0</v>
      </c>
      <c r="D2009" s="45">
        <v>0</v>
      </c>
      <c r="E2009" s="45">
        <v>0</v>
      </c>
      <c r="F2009" s="45">
        <v>0</v>
      </c>
      <c r="G2009" s="46"/>
    </row>
    <row r="2010" spans="1:7" x14ac:dyDescent="0.2">
      <c r="A2010">
        <v>857</v>
      </c>
      <c r="B2010" s="33">
        <v>61902</v>
      </c>
      <c r="C2010" s="45">
        <v>0</v>
      </c>
      <c r="D2010" s="45">
        <v>0</v>
      </c>
      <c r="E2010" s="45">
        <v>0</v>
      </c>
      <c r="F2010" s="45">
        <v>0</v>
      </c>
      <c r="G2010" s="46"/>
    </row>
    <row r="2011" spans="1:7" x14ac:dyDescent="0.2">
      <c r="A2011">
        <v>857</v>
      </c>
      <c r="B2011" s="33">
        <v>61903</v>
      </c>
      <c r="C2011" s="45">
        <v>0</v>
      </c>
      <c r="D2011" s="45">
        <v>0</v>
      </c>
      <c r="E2011" s="45">
        <v>0</v>
      </c>
      <c r="F2011" s="45">
        <v>0</v>
      </c>
      <c r="G2011" s="46"/>
    </row>
    <row r="2012" spans="1:7" x14ac:dyDescent="0.2">
      <c r="A2012">
        <v>857</v>
      </c>
      <c r="B2012" s="33">
        <v>61904</v>
      </c>
      <c r="C2012" s="45">
        <v>0</v>
      </c>
      <c r="D2012" s="45">
        <v>0</v>
      </c>
      <c r="E2012" s="45">
        <v>0</v>
      </c>
      <c r="F2012" s="45">
        <v>0</v>
      </c>
      <c r="G2012" s="46"/>
    </row>
    <row r="2013" spans="1:7" x14ac:dyDescent="0.2">
      <c r="A2013">
        <v>857</v>
      </c>
      <c r="B2013" s="33">
        <v>61905</v>
      </c>
      <c r="C2013" s="45">
        <v>0</v>
      </c>
      <c r="D2013" s="45">
        <v>0</v>
      </c>
      <c r="E2013" s="45">
        <v>0</v>
      </c>
      <c r="F2013" s="45">
        <v>0</v>
      </c>
      <c r="G2013" s="46"/>
    </row>
    <row r="2014" spans="1:7" x14ac:dyDescent="0.2">
      <c r="A2014">
        <v>857</v>
      </c>
      <c r="B2014" s="33">
        <v>61906</v>
      </c>
      <c r="C2014" s="45">
        <v>0</v>
      </c>
      <c r="D2014" s="45">
        <v>0</v>
      </c>
      <c r="E2014" s="45">
        <v>0</v>
      </c>
      <c r="F2014" s="45">
        <v>0</v>
      </c>
      <c r="G2014" s="46"/>
    </row>
    <row r="2015" spans="1:7" x14ac:dyDescent="0.2">
      <c r="A2015">
        <v>857</v>
      </c>
      <c r="B2015" s="33">
        <v>61907</v>
      </c>
      <c r="C2015" s="45">
        <v>0</v>
      </c>
      <c r="D2015" s="45">
        <v>0</v>
      </c>
      <c r="E2015" s="45">
        <v>0</v>
      </c>
      <c r="F2015" s="45">
        <v>0</v>
      </c>
      <c r="G2015" s="46"/>
    </row>
    <row r="2016" spans="1:7" x14ac:dyDescent="0.2">
      <c r="A2016">
        <v>857</v>
      </c>
      <c r="B2016" s="33">
        <v>61908</v>
      </c>
      <c r="C2016" s="45">
        <v>0</v>
      </c>
      <c r="D2016" s="45">
        <v>0</v>
      </c>
      <c r="E2016" s="45">
        <v>0</v>
      </c>
      <c r="F2016" s="45">
        <v>0</v>
      </c>
      <c r="G2016" s="46"/>
    </row>
    <row r="2017" spans="1:7" x14ac:dyDescent="0.2">
      <c r="A2017">
        <v>857</v>
      </c>
      <c r="B2017" s="33">
        <v>61909</v>
      </c>
      <c r="C2017" s="45">
        <v>0</v>
      </c>
      <c r="D2017" s="45">
        <v>0</v>
      </c>
      <c r="E2017" s="45">
        <v>0</v>
      </c>
      <c r="F2017" s="45">
        <v>0</v>
      </c>
      <c r="G2017" s="46"/>
    </row>
    <row r="2018" spans="1:7" x14ac:dyDescent="0.2">
      <c r="A2018">
        <v>857</v>
      </c>
      <c r="B2018" s="33">
        <v>61910</v>
      </c>
      <c r="C2018" s="45">
        <v>0</v>
      </c>
      <c r="D2018" s="45">
        <v>0</v>
      </c>
      <c r="E2018" s="45">
        <v>0</v>
      </c>
      <c r="F2018" s="45">
        <v>0</v>
      </c>
      <c r="G2018" s="46"/>
    </row>
    <row r="2019" spans="1:7" x14ac:dyDescent="0.2">
      <c r="A2019">
        <v>857</v>
      </c>
      <c r="B2019" s="33">
        <v>61911</v>
      </c>
      <c r="C2019" s="45">
        <v>0</v>
      </c>
      <c r="D2019" s="45">
        <v>0</v>
      </c>
      <c r="E2019" s="45">
        <v>0</v>
      </c>
      <c r="F2019" s="45">
        <v>0</v>
      </c>
      <c r="G2019" s="46"/>
    </row>
    <row r="2020" spans="1:7" x14ac:dyDescent="0.2">
      <c r="A2020">
        <v>857</v>
      </c>
      <c r="B2020" s="33">
        <v>61912</v>
      </c>
      <c r="C2020" s="45">
        <v>0</v>
      </c>
      <c r="D2020" s="45">
        <v>0</v>
      </c>
      <c r="E2020" s="45">
        <v>0</v>
      </c>
      <c r="F2020" s="45">
        <v>0</v>
      </c>
      <c r="G2020" s="46"/>
    </row>
    <row r="2021" spans="1:7" x14ac:dyDescent="0.2">
      <c r="A2021">
        <v>857</v>
      </c>
      <c r="B2021" s="33">
        <v>62001</v>
      </c>
      <c r="C2021" s="45">
        <v>0</v>
      </c>
      <c r="D2021" s="45">
        <v>0</v>
      </c>
      <c r="E2021" s="45">
        <v>0</v>
      </c>
      <c r="F2021" s="45">
        <v>0</v>
      </c>
      <c r="G2021" s="46"/>
    </row>
    <row r="2022" spans="1:7" x14ac:dyDescent="0.2">
      <c r="A2022">
        <v>857</v>
      </c>
      <c r="B2022" s="33">
        <v>62002</v>
      </c>
      <c r="C2022" s="45">
        <v>0</v>
      </c>
      <c r="D2022" s="45">
        <v>0</v>
      </c>
      <c r="E2022" s="45">
        <v>0</v>
      </c>
      <c r="F2022" s="45">
        <v>0</v>
      </c>
      <c r="G2022" s="46"/>
    </row>
    <row r="2023" spans="1:7" x14ac:dyDescent="0.2">
      <c r="A2023">
        <v>857</v>
      </c>
      <c r="B2023" s="33">
        <v>62101</v>
      </c>
      <c r="C2023" s="45">
        <v>0</v>
      </c>
      <c r="D2023" s="45">
        <v>0</v>
      </c>
      <c r="E2023" s="45">
        <v>0</v>
      </c>
      <c r="F2023" s="45">
        <v>0</v>
      </c>
      <c r="G2023" s="46"/>
    </row>
    <row r="2024" spans="1:7" x14ac:dyDescent="0.2">
      <c r="A2024">
        <v>857</v>
      </c>
      <c r="B2024" s="33">
        <v>62102</v>
      </c>
      <c r="C2024" s="45">
        <v>0</v>
      </c>
      <c r="D2024" s="45">
        <v>0</v>
      </c>
      <c r="E2024" s="45">
        <v>0</v>
      </c>
      <c r="F2024" s="45">
        <v>0</v>
      </c>
      <c r="G2024" s="46"/>
    </row>
    <row r="2025" spans="1:7" x14ac:dyDescent="0.2">
      <c r="A2025">
        <v>857</v>
      </c>
      <c r="B2025" s="33">
        <v>62103</v>
      </c>
      <c r="C2025" s="45">
        <v>0</v>
      </c>
      <c r="D2025" s="45">
        <v>0</v>
      </c>
      <c r="E2025" s="45">
        <v>0</v>
      </c>
      <c r="F2025" s="45">
        <v>0</v>
      </c>
      <c r="G2025" s="46"/>
    </row>
    <row r="2026" spans="1:7" x14ac:dyDescent="0.2">
      <c r="A2026">
        <v>492</v>
      </c>
      <c r="B2026" s="33">
        <v>60401</v>
      </c>
      <c r="C2026" s="45">
        <v>56683</v>
      </c>
      <c r="D2026" s="45">
        <v>0</v>
      </c>
      <c r="E2026" s="45">
        <v>57741</v>
      </c>
      <c r="F2026" s="45">
        <v>0</v>
      </c>
      <c r="G2026" s="46"/>
    </row>
    <row r="2027" spans="1:7" x14ac:dyDescent="0.2">
      <c r="A2027">
        <v>492</v>
      </c>
      <c r="B2027" s="33">
        <v>60404</v>
      </c>
      <c r="C2027" s="45">
        <v>0</v>
      </c>
      <c r="D2027" s="45">
        <v>0</v>
      </c>
      <c r="E2027" s="45">
        <v>0</v>
      </c>
      <c r="F2027" s="45">
        <v>0</v>
      </c>
      <c r="G2027" s="46"/>
    </row>
    <row r="2028" spans="1:7" x14ac:dyDescent="0.2">
      <c r="A2028">
        <v>492</v>
      </c>
      <c r="B2028" s="33">
        <v>60405</v>
      </c>
      <c r="C2028" s="45">
        <v>0</v>
      </c>
      <c r="D2028" s="45">
        <v>0</v>
      </c>
      <c r="E2028" s="45">
        <v>0</v>
      </c>
      <c r="F2028" s="45">
        <v>0</v>
      </c>
      <c r="G2028" s="46"/>
    </row>
    <row r="2029" spans="1:7" x14ac:dyDescent="0.2">
      <c r="A2029">
        <v>492</v>
      </c>
      <c r="B2029" s="33">
        <v>60414</v>
      </c>
      <c r="C2029" s="45">
        <v>0</v>
      </c>
      <c r="D2029" s="45">
        <v>41480</v>
      </c>
      <c r="E2029" s="45">
        <v>0</v>
      </c>
      <c r="F2029" s="45">
        <v>42311</v>
      </c>
      <c r="G2029" s="46"/>
    </row>
    <row r="2030" spans="1:7" x14ac:dyDescent="0.2">
      <c r="A2030">
        <v>492</v>
      </c>
      <c r="B2030" s="33">
        <v>60415</v>
      </c>
      <c r="C2030" s="45">
        <v>0</v>
      </c>
      <c r="D2030" s="45">
        <v>0</v>
      </c>
      <c r="E2030" s="45">
        <v>0</v>
      </c>
      <c r="F2030" s="45">
        <v>0</v>
      </c>
      <c r="G2030" s="46"/>
    </row>
    <row r="2031" spans="1:7" x14ac:dyDescent="0.2">
      <c r="A2031">
        <v>492</v>
      </c>
      <c r="B2031" s="33">
        <v>61901</v>
      </c>
      <c r="C2031" s="45">
        <v>0</v>
      </c>
      <c r="D2031" s="45">
        <v>0</v>
      </c>
      <c r="E2031" s="45">
        <v>0</v>
      </c>
      <c r="F2031" s="45">
        <v>0</v>
      </c>
      <c r="G2031" s="46"/>
    </row>
    <row r="2032" spans="1:7" x14ac:dyDescent="0.2">
      <c r="A2032">
        <v>492</v>
      </c>
      <c r="B2032" s="33">
        <v>61902</v>
      </c>
      <c r="C2032" s="45">
        <v>0</v>
      </c>
      <c r="D2032" s="45">
        <v>0</v>
      </c>
      <c r="E2032" s="45">
        <v>0</v>
      </c>
      <c r="F2032" s="45">
        <v>0</v>
      </c>
      <c r="G2032" s="46"/>
    </row>
    <row r="2033" spans="1:7" x14ac:dyDescent="0.2">
      <c r="A2033">
        <v>492</v>
      </c>
      <c r="B2033" s="33">
        <v>61903</v>
      </c>
      <c r="C2033" s="45">
        <v>0</v>
      </c>
      <c r="D2033" s="45">
        <v>0</v>
      </c>
      <c r="E2033" s="45">
        <v>0</v>
      </c>
      <c r="F2033" s="45">
        <v>0</v>
      </c>
      <c r="G2033" s="46"/>
    </row>
    <row r="2034" spans="1:7" x14ac:dyDescent="0.2">
      <c r="A2034">
        <v>492</v>
      </c>
      <c r="B2034" s="33">
        <v>61904</v>
      </c>
      <c r="C2034" s="45">
        <v>0</v>
      </c>
      <c r="D2034" s="45">
        <v>0</v>
      </c>
      <c r="E2034" s="45">
        <v>0</v>
      </c>
      <c r="F2034" s="45">
        <v>0</v>
      </c>
      <c r="G2034" s="46"/>
    </row>
    <row r="2035" spans="1:7" x14ac:dyDescent="0.2">
      <c r="A2035">
        <v>492</v>
      </c>
      <c r="B2035" s="33">
        <v>61905</v>
      </c>
      <c r="C2035" s="45">
        <v>12000</v>
      </c>
      <c r="D2035" s="45">
        <v>0</v>
      </c>
      <c r="E2035" s="45">
        <v>12000</v>
      </c>
      <c r="F2035" s="45">
        <v>0</v>
      </c>
      <c r="G2035" s="46"/>
    </row>
    <row r="2036" spans="1:7" x14ac:dyDescent="0.2">
      <c r="A2036">
        <v>492</v>
      </c>
      <c r="B2036" s="33">
        <v>61906</v>
      </c>
      <c r="C2036" s="45">
        <v>0</v>
      </c>
      <c r="D2036" s="45">
        <v>0</v>
      </c>
      <c r="E2036" s="45">
        <v>0</v>
      </c>
      <c r="F2036" s="45">
        <v>0</v>
      </c>
      <c r="G2036" s="46"/>
    </row>
    <row r="2037" spans="1:7" x14ac:dyDescent="0.2">
      <c r="A2037">
        <v>492</v>
      </c>
      <c r="B2037" s="33">
        <v>61907</v>
      </c>
      <c r="C2037" s="45">
        <v>80700</v>
      </c>
      <c r="D2037" s="45">
        <v>0</v>
      </c>
      <c r="E2037" s="45">
        <v>62400</v>
      </c>
      <c r="F2037" s="45">
        <v>0</v>
      </c>
      <c r="G2037" s="46"/>
    </row>
    <row r="2038" spans="1:7" x14ac:dyDescent="0.2">
      <c r="A2038">
        <v>492</v>
      </c>
      <c r="B2038" s="33">
        <v>61908</v>
      </c>
      <c r="C2038" s="45">
        <v>50654</v>
      </c>
      <c r="D2038" s="45">
        <v>0</v>
      </c>
      <c r="E2038" s="45">
        <v>0</v>
      </c>
      <c r="F2038" s="45">
        <v>0</v>
      </c>
      <c r="G2038" s="46"/>
    </row>
    <row r="2039" spans="1:7" x14ac:dyDescent="0.2">
      <c r="A2039">
        <v>492</v>
      </c>
      <c r="B2039" s="33">
        <v>61909</v>
      </c>
      <c r="C2039" s="45">
        <v>0</v>
      </c>
      <c r="D2039" s="45">
        <v>0</v>
      </c>
      <c r="E2039" s="45">
        <v>0</v>
      </c>
      <c r="F2039" s="45">
        <v>0</v>
      </c>
      <c r="G2039" s="46"/>
    </row>
    <row r="2040" spans="1:7" x14ac:dyDescent="0.2">
      <c r="A2040">
        <v>492</v>
      </c>
      <c r="B2040" s="33">
        <v>61910</v>
      </c>
      <c r="C2040" s="45">
        <v>0</v>
      </c>
      <c r="D2040" s="45">
        <v>0</v>
      </c>
      <c r="E2040" s="45">
        <v>0</v>
      </c>
      <c r="F2040" s="45">
        <v>0</v>
      </c>
      <c r="G2040" s="46"/>
    </row>
    <row r="2041" spans="1:7" x14ac:dyDescent="0.2">
      <c r="A2041">
        <v>492</v>
      </c>
      <c r="B2041" s="33">
        <v>61911</v>
      </c>
      <c r="C2041" s="45">
        <v>0</v>
      </c>
      <c r="D2041" s="45">
        <v>0</v>
      </c>
      <c r="E2041" s="45">
        <v>0</v>
      </c>
      <c r="F2041" s="45">
        <v>0</v>
      </c>
      <c r="G2041" s="46"/>
    </row>
    <row r="2042" spans="1:7" x14ac:dyDescent="0.2">
      <c r="A2042">
        <v>492</v>
      </c>
      <c r="B2042" s="33">
        <v>61912</v>
      </c>
      <c r="C2042" s="45">
        <v>0</v>
      </c>
      <c r="D2042" s="45">
        <v>0</v>
      </c>
      <c r="E2042" s="45">
        <v>0</v>
      </c>
      <c r="F2042" s="45">
        <v>0</v>
      </c>
      <c r="G2042" s="46"/>
    </row>
    <row r="2043" spans="1:7" x14ac:dyDescent="0.2">
      <c r="A2043">
        <v>492</v>
      </c>
      <c r="B2043" s="33">
        <v>62001</v>
      </c>
      <c r="C2043" s="45">
        <v>258610</v>
      </c>
      <c r="D2043" s="45">
        <v>0</v>
      </c>
      <c r="E2043" s="45">
        <v>226040</v>
      </c>
      <c r="F2043" s="45">
        <v>0</v>
      </c>
      <c r="G2043" s="46"/>
    </row>
    <row r="2044" spans="1:7" x14ac:dyDescent="0.2">
      <c r="A2044">
        <v>492</v>
      </c>
      <c r="B2044" s="33">
        <v>62002</v>
      </c>
      <c r="C2044" s="45">
        <v>0</v>
      </c>
      <c r="D2044" s="45">
        <v>0</v>
      </c>
      <c r="E2044" s="45">
        <v>0</v>
      </c>
      <c r="F2044" s="45">
        <v>0</v>
      </c>
      <c r="G2044" s="46"/>
    </row>
    <row r="2045" spans="1:7" x14ac:dyDescent="0.2">
      <c r="A2045">
        <v>492</v>
      </c>
      <c r="B2045" s="33">
        <v>62101</v>
      </c>
      <c r="C2045" s="45">
        <v>0</v>
      </c>
      <c r="D2045" s="45">
        <v>0</v>
      </c>
      <c r="E2045" s="45">
        <v>0</v>
      </c>
      <c r="F2045" s="45">
        <v>0</v>
      </c>
      <c r="G2045" s="46"/>
    </row>
    <row r="2046" spans="1:7" x14ac:dyDescent="0.2">
      <c r="A2046">
        <v>492</v>
      </c>
      <c r="B2046" s="33">
        <v>62102</v>
      </c>
      <c r="C2046" s="45">
        <v>0</v>
      </c>
      <c r="D2046" s="45">
        <v>0</v>
      </c>
      <c r="E2046" s="45">
        <v>0</v>
      </c>
      <c r="F2046" s="45">
        <v>0</v>
      </c>
      <c r="G2046" s="46"/>
    </row>
    <row r="2047" spans="1:7" x14ac:dyDescent="0.2">
      <c r="A2047">
        <v>492</v>
      </c>
      <c r="B2047" s="33">
        <v>62103</v>
      </c>
      <c r="C2047" s="45">
        <v>0</v>
      </c>
      <c r="D2047" s="45">
        <v>0</v>
      </c>
      <c r="E2047" s="45">
        <v>0</v>
      </c>
      <c r="F2047" s="45">
        <v>0</v>
      </c>
      <c r="G2047" s="46"/>
    </row>
    <row r="2048" spans="1:7" x14ac:dyDescent="0.2">
      <c r="A2048">
        <v>1818</v>
      </c>
      <c r="B2048" s="33">
        <v>60401</v>
      </c>
      <c r="C2048" s="45">
        <v>156835</v>
      </c>
      <c r="D2048" s="45">
        <v>0</v>
      </c>
      <c r="E2048" s="45">
        <v>119801</v>
      </c>
      <c r="F2048" s="45">
        <v>0</v>
      </c>
      <c r="G2048" s="46"/>
    </row>
    <row r="2049" spans="1:7" x14ac:dyDescent="0.2">
      <c r="A2049">
        <v>1818</v>
      </c>
      <c r="B2049" s="33">
        <v>60404</v>
      </c>
      <c r="C2049" s="45">
        <v>24231</v>
      </c>
      <c r="D2049" s="45">
        <v>0</v>
      </c>
      <c r="E2049" s="45">
        <v>15959</v>
      </c>
      <c r="F2049" s="45">
        <v>0</v>
      </c>
      <c r="G2049" s="46"/>
    </row>
    <row r="2050" spans="1:7" x14ac:dyDescent="0.2">
      <c r="A2050">
        <v>1818</v>
      </c>
      <c r="B2050" s="33">
        <v>60405</v>
      </c>
      <c r="C2050" s="45">
        <v>0</v>
      </c>
      <c r="D2050" s="45">
        <v>0</v>
      </c>
      <c r="E2050" s="45">
        <v>0</v>
      </c>
      <c r="F2050" s="45">
        <v>0</v>
      </c>
      <c r="G2050" s="46"/>
    </row>
    <row r="2051" spans="1:7" x14ac:dyDescent="0.2">
      <c r="A2051">
        <v>1818</v>
      </c>
      <c r="B2051" s="33">
        <v>60414</v>
      </c>
      <c r="C2051" s="45">
        <v>0</v>
      </c>
      <c r="D2051" s="45">
        <v>22813</v>
      </c>
      <c r="E2051" s="45">
        <v>0</v>
      </c>
      <c r="F2051" s="45">
        <v>21537</v>
      </c>
      <c r="G2051" s="46"/>
    </row>
    <row r="2052" spans="1:7" x14ac:dyDescent="0.2">
      <c r="A2052">
        <v>1818</v>
      </c>
      <c r="B2052" s="33">
        <v>60415</v>
      </c>
      <c r="C2052" s="45">
        <v>0</v>
      </c>
      <c r="D2052" s="45">
        <v>0</v>
      </c>
      <c r="E2052" s="45">
        <v>0</v>
      </c>
      <c r="F2052" s="45">
        <v>0</v>
      </c>
      <c r="G2052" s="46"/>
    </row>
    <row r="2053" spans="1:7" x14ac:dyDescent="0.2">
      <c r="A2053">
        <v>1818</v>
      </c>
      <c r="B2053" s="33">
        <v>61901</v>
      </c>
      <c r="C2053" s="45">
        <v>0</v>
      </c>
      <c r="D2053" s="45">
        <v>0</v>
      </c>
      <c r="E2053" s="45">
        <v>0</v>
      </c>
      <c r="F2053" s="45">
        <v>0</v>
      </c>
      <c r="G2053" s="46"/>
    </row>
    <row r="2054" spans="1:7" x14ac:dyDescent="0.2">
      <c r="A2054">
        <v>1818</v>
      </c>
      <c r="B2054" s="33">
        <v>61902</v>
      </c>
      <c r="C2054" s="45">
        <v>0</v>
      </c>
      <c r="D2054" s="45">
        <v>0</v>
      </c>
      <c r="E2054" s="45">
        <v>0</v>
      </c>
      <c r="F2054" s="45">
        <v>0</v>
      </c>
      <c r="G2054" s="46"/>
    </row>
    <row r="2055" spans="1:7" x14ac:dyDescent="0.2">
      <c r="A2055">
        <v>1818</v>
      </c>
      <c r="B2055" s="33">
        <v>61903</v>
      </c>
      <c r="C2055" s="45">
        <v>0</v>
      </c>
      <c r="D2055" s="45">
        <v>0</v>
      </c>
      <c r="E2055" s="45">
        <v>0</v>
      </c>
      <c r="F2055" s="45">
        <v>0</v>
      </c>
      <c r="G2055" s="46"/>
    </row>
    <row r="2056" spans="1:7" x14ac:dyDescent="0.2">
      <c r="A2056">
        <v>1818</v>
      </c>
      <c r="B2056" s="33">
        <v>61904</v>
      </c>
      <c r="C2056" s="45">
        <v>0</v>
      </c>
      <c r="D2056" s="45">
        <v>0</v>
      </c>
      <c r="E2056" s="45">
        <v>0</v>
      </c>
      <c r="F2056" s="45">
        <v>0</v>
      </c>
      <c r="G2056" s="46"/>
    </row>
    <row r="2057" spans="1:7" x14ac:dyDescent="0.2">
      <c r="A2057">
        <v>1818</v>
      </c>
      <c r="B2057" s="33">
        <v>61905</v>
      </c>
      <c r="C2057" s="45">
        <v>0</v>
      </c>
      <c r="D2057" s="45">
        <v>0</v>
      </c>
      <c r="E2057" s="45">
        <v>0</v>
      </c>
      <c r="F2057" s="45">
        <v>0</v>
      </c>
      <c r="G2057" s="46"/>
    </row>
    <row r="2058" spans="1:7" x14ac:dyDescent="0.2">
      <c r="A2058">
        <v>1818</v>
      </c>
      <c r="B2058" s="33">
        <v>61906</v>
      </c>
      <c r="C2058" s="45">
        <v>0</v>
      </c>
      <c r="D2058" s="45">
        <v>0</v>
      </c>
      <c r="E2058" s="45">
        <v>0</v>
      </c>
      <c r="F2058" s="45">
        <v>0</v>
      </c>
      <c r="G2058" s="46"/>
    </row>
    <row r="2059" spans="1:7" x14ac:dyDescent="0.2">
      <c r="A2059">
        <v>1818</v>
      </c>
      <c r="B2059" s="33">
        <v>61907</v>
      </c>
      <c r="C2059" s="45">
        <v>0</v>
      </c>
      <c r="D2059" s="45">
        <v>0</v>
      </c>
      <c r="E2059" s="45">
        <v>0</v>
      </c>
      <c r="F2059" s="45">
        <v>0</v>
      </c>
      <c r="G2059" s="46"/>
    </row>
    <row r="2060" spans="1:7" x14ac:dyDescent="0.2">
      <c r="A2060">
        <v>1818</v>
      </c>
      <c r="B2060" s="33">
        <v>61908</v>
      </c>
      <c r="C2060" s="45">
        <v>0</v>
      </c>
      <c r="D2060" s="45">
        <v>0</v>
      </c>
      <c r="E2060" s="45">
        <v>0</v>
      </c>
      <c r="F2060" s="45">
        <v>0</v>
      </c>
      <c r="G2060" s="46"/>
    </row>
    <row r="2061" spans="1:7" x14ac:dyDescent="0.2">
      <c r="A2061">
        <v>1818</v>
      </c>
      <c r="B2061" s="33">
        <v>61909</v>
      </c>
      <c r="C2061" s="45">
        <v>0</v>
      </c>
      <c r="D2061" s="45">
        <v>0</v>
      </c>
      <c r="E2061" s="45">
        <v>0</v>
      </c>
      <c r="F2061" s="45">
        <v>0</v>
      </c>
      <c r="G2061" s="46"/>
    </row>
    <row r="2062" spans="1:7" x14ac:dyDescent="0.2">
      <c r="A2062">
        <v>1818</v>
      </c>
      <c r="B2062" s="33">
        <v>61910</v>
      </c>
      <c r="C2062" s="45">
        <v>0</v>
      </c>
      <c r="D2062" s="45">
        <v>0</v>
      </c>
      <c r="E2062" s="45">
        <v>0</v>
      </c>
      <c r="F2062" s="45">
        <v>0</v>
      </c>
      <c r="G2062" s="46"/>
    </row>
    <row r="2063" spans="1:7" x14ac:dyDescent="0.2">
      <c r="A2063">
        <v>1818</v>
      </c>
      <c r="B2063" s="33">
        <v>61911</v>
      </c>
      <c r="C2063" s="45">
        <v>0</v>
      </c>
      <c r="D2063" s="45">
        <v>0</v>
      </c>
      <c r="E2063" s="45">
        <v>0</v>
      </c>
      <c r="F2063" s="45">
        <v>0</v>
      </c>
      <c r="G2063" s="46"/>
    </row>
    <row r="2064" spans="1:7" x14ac:dyDescent="0.2">
      <c r="A2064">
        <v>1818</v>
      </c>
      <c r="B2064" s="33">
        <v>61912</v>
      </c>
      <c r="C2064" s="45">
        <v>0</v>
      </c>
      <c r="D2064" s="45">
        <v>0</v>
      </c>
      <c r="E2064" s="45">
        <v>0</v>
      </c>
      <c r="F2064" s="45">
        <v>0</v>
      </c>
      <c r="G2064" s="46"/>
    </row>
    <row r="2065" spans="1:7" x14ac:dyDescent="0.2">
      <c r="A2065">
        <v>1818</v>
      </c>
      <c r="B2065" s="33">
        <v>62001</v>
      </c>
      <c r="C2065" s="45">
        <v>1825</v>
      </c>
      <c r="D2065" s="45">
        <v>0</v>
      </c>
      <c r="E2065" s="45">
        <v>1825</v>
      </c>
      <c r="F2065" s="45">
        <v>0</v>
      </c>
      <c r="G2065" s="46"/>
    </row>
    <row r="2066" spans="1:7" x14ac:dyDescent="0.2">
      <c r="A2066">
        <v>1818</v>
      </c>
      <c r="B2066" s="33">
        <v>62002</v>
      </c>
      <c r="C2066" s="45">
        <v>0</v>
      </c>
      <c r="D2066" s="45">
        <v>0</v>
      </c>
      <c r="E2066" s="45">
        <v>0</v>
      </c>
      <c r="F2066" s="45">
        <v>0</v>
      </c>
      <c r="G2066" s="46"/>
    </row>
    <row r="2067" spans="1:7" x14ac:dyDescent="0.2">
      <c r="A2067">
        <v>1818</v>
      </c>
      <c r="B2067" s="33">
        <v>62101</v>
      </c>
      <c r="C2067" s="45">
        <v>0</v>
      </c>
      <c r="D2067" s="45">
        <v>0</v>
      </c>
      <c r="E2067" s="45">
        <v>0</v>
      </c>
      <c r="F2067" s="45">
        <v>0</v>
      </c>
      <c r="G2067" s="46"/>
    </row>
    <row r="2068" spans="1:7" x14ac:dyDescent="0.2">
      <c r="A2068">
        <v>1818</v>
      </c>
      <c r="B2068" s="33">
        <v>62102</v>
      </c>
      <c r="C2068" s="45">
        <v>52</v>
      </c>
      <c r="D2068" s="45">
        <v>0</v>
      </c>
      <c r="E2068" s="45">
        <v>52</v>
      </c>
      <c r="F2068" s="45">
        <v>0</v>
      </c>
      <c r="G2068" s="46"/>
    </row>
    <row r="2069" spans="1:7" x14ac:dyDescent="0.2">
      <c r="A2069">
        <v>1818</v>
      </c>
      <c r="B2069" s="33">
        <v>62103</v>
      </c>
      <c r="C2069" s="45">
        <v>0</v>
      </c>
      <c r="D2069" s="45">
        <v>39</v>
      </c>
      <c r="E2069" s="45">
        <v>0</v>
      </c>
      <c r="F2069" s="45">
        <v>39</v>
      </c>
      <c r="G2069" s="46"/>
    </row>
    <row r="2070" spans="1:7" x14ac:dyDescent="0.2">
      <c r="A2070">
        <v>990</v>
      </c>
      <c r="B2070" s="33">
        <v>60401</v>
      </c>
      <c r="C2070" s="45">
        <v>7233</v>
      </c>
      <c r="D2070" s="45">
        <v>0</v>
      </c>
      <c r="E2070" s="45">
        <v>7233</v>
      </c>
      <c r="F2070" s="45">
        <v>0</v>
      </c>
      <c r="G2070" s="46"/>
    </row>
    <row r="2071" spans="1:7" x14ac:dyDescent="0.2">
      <c r="A2071">
        <v>990</v>
      </c>
      <c r="B2071" s="33">
        <v>60404</v>
      </c>
      <c r="C2071" s="45">
        <v>0</v>
      </c>
      <c r="D2071" s="45">
        <v>0</v>
      </c>
      <c r="E2071" s="45">
        <v>0</v>
      </c>
      <c r="F2071" s="45">
        <v>0</v>
      </c>
      <c r="G2071" s="46"/>
    </row>
    <row r="2072" spans="1:7" x14ac:dyDescent="0.2">
      <c r="A2072">
        <v>990</v>
      </c>
      <c r="B2072" s="33">
        <v>60405</v>
      </c>
      <c r="C2072" s="45">
        <v>0</v>
      </c>
      <c r="D2072" s="45">
        <v>0</v>
      </c>
      <c r="E2072" s="45">
        <v>0</v>
      </c>
      <c r="F2072" s="45">
        <v>0</v>
      </c>
      <c r="G2072" s="46"/>
    </row>
    <row r="2073" spans="1:7" x14ac:dyDescent="0.2">
      <c r="A2073">
        <v>990</v>
      </c>
      <c r="B2073" s="33">
        <v>60414</v>
      </c>
      <c r="C2073" s="45">
        <v>0</v>
      </c>
      <c r="D2073" s="45">
        <v>4928</v>
      </c>
      <c r="E2073" s="45">
        <v>0</v>
      </c>
      <c r="F2073" s="45">
        <v>5252</v>
      </c>
      <c r="G2073" s="46"/>
    </row>
    <row r="2074" spans="1:7" x14ac:dyDescent="0.2">
      <c r="A2074">
        <v>990</v>
      </c>
      <c r="B2074" s="33">
        <v>60415</v>
      </c>
      <c r="C2074" s="45">
        <v>0</v>
      </c>
      <c r="D2074" s="45">
        <v>0</v>
      </c>
      <c r="E2074" s="45">
        <v>0</v>
      </c>
      <c r="F2074" s="45">
        <v>0</v>
      </c>
      <c r="G2074" s="46"/>
    </row>
    <row r="2075" spans="1:7" x14ac:dyDescent="0.2">
      <c r="A2075">
        <v>990</v>
      </c>
      <c r="B2075" s="33">
        <v>61901</v>
      </c>
      <c r="C2075" s="45">
        <v>0</v>
      </c>
      <c r="D2075" s="45">
        <v>0</v>
      </c>
      <c r="E2075" s="45">
        <v>0</v>
      </c>
      <c r="F2075" s="45">
        <v>0</v>
      </c>
      <c r="G2075" s="46"/>
    </row>
    <row r="2076" spans="1:7" x14ac:dyDescent="0.2">
      <c r="A2076">
        <v>990</v>
      </c>
      <c r="B2076" s="33">
        <v>61902</v>
      </c>
      <c r="C2076" s="45">
        <v>0</v>
      </c>
      <c r="D2076" s="45">
        <v>0</v>
      </c>
      <c r="E2076" s="45">
        <v>0</v>
      </c>
      <c r="F2076" s="45">
        <v>0</v>
      </c>
      <c r="G2076" s="46"/>
    </row>
    <row r="2077" spans="1:7" x14ac:dyDescent="0.2">
      <c r="A2077">
        <v>990</v>
      </c>
      <c r="B2077" s="33">
        <v>61903</v>
      </c>
      <c r="C2077" s="45">
        <v>0</v>
      </c>
      <c r="D2077" s="45">
        <v>0</v>
      </c>
      <c r="E2077" s="45">
        <v>0</v>
      </c>
      <c r="F2077" s="45">
        <v>0</v>
      </c>
      <c r="G2077" s="46"/>
    </row>
    <row r="2078" spans="1:7" x14ac:dyDescent="0.2">
      <c r="A2078">
        <v>990</v>
      </c>
      <c r="B2078" s="33">
        <v>61904</v>
      </c>
      <c r="C2078" s="45">
        <v>0</v>
      </c>
      <c r="D2078" s="45">
        <v>0</v>
      </c>
      <c r="E2078" s="45">
        <v>0</v>
      </c>
      <c r="F2078" s="45">
        <v>0</v>
      </c>
      <c r="G2078" s="46"/>
    </row>
    <row r="2079" spans="1:7" x14ac:dyDescent="0.2">
      <c r="A2079">
        <v>990</v>
      </c>
      <c r="B2079" s="33">
        <v>61905</v>
      </c>
      <c r="C2079" s="45">
        <v>0</v>
      </c>
      <c r="D2079" s="45">
        <v>0</v>
      </c>
      <c r="E2079" s="45">
        <v>0</v>
      </c>
      <c r="F2079" s="45">
        <v>0</v>
      </c>
      <c r="G2079" s="46"/>
    </row>
    <row r="2080" spans="1:7" x14ac:dyDescent="0.2">
      <c r="A2080">
        <v>990</v>
      </c>
      <c r="B2080" s="33">
        <v>61906</v>
      </c>
      <c r="C2080" s="45">
        <v>0</v>
      </c>
      <c r="D2080" s="45">
        <v>0</v>
      </c>
      <c r="E2080" s="45">
        <v>0</v>
      </c>
      <c r="F2080" s="45">
        <v>0</v>
      </c>
      <c r="G2080" s="46"/>
    </row>
    <row r="2081" spans="1:7" x14ac:dyDescent="0.2">
      <c r="A2081">
        <v>990</v>
      </c>
      <c r="B2081" s="33">
        <v>61907</v>
      </c>
      <c r="C2081" s="45">
        <v>0</v>
      </c>
      <c r="D2081" s="45">
        <v>0</v>
      </c>
      <c r="E2081" s="45">
        <v>0</v>
      </c>
      <c r="F2081" s="45">
        <v>0</v>
      </c>
      <c r="G2081" s="46"/>
    </row>
    <row r="2082" spans="1:7" x14ac:dyDescent="0.2">
      <c r="A2082">
        <v>990</v>
      </c>
      <c r="B2082" s="33">
        <v>61908</v>
      </c>
      <c r="C2082" s="45">
        <v>0</v>
      </c>
      <c r="D2082" s="45">
        <v>0</v>
      </c>
      <c r="E2082" s="45">
        <v>0</v>
      </c>
      <c r="F2082" s="45">
        <v>0</v>
      </c>
      <c r="G2082" s="46"/>
    </row>
    <row r="2083" spans="1:7" x14ac:dyDescent="0.2">
      <c r="A2083">
        <v>990</v>
      </c>
      <c r="B2083" s="33">
        <v>61909</v>
      </c>
      <c r="C2083" s="45">
        <v>0</v>
      </c>
      <c r="D2083" s="45">
        <v>0</v>
      </c>
      <c r="E2083" s="45">
        <v>0</v>
      </c>
      <c r="F2083" s="45">
        <v>0</v>
      </c>
      <c r="G2083" s="46"/>
    </row>
    <row r="2084" spans="1:7" x14ac:dyDescent="0.2">
      <c r="A2084">
        <v>990</v>
      </c>
      <c r="B2084" s="33">
        <v>61910</v>
      </c>
      <c r="C2084" s="45">
        <v>0</v>
      </c>
      <c r="D2084" s="45">
        <v>0</v>
      </c>
      <c r="E2084" s="45">
        <v>0</v>
      </c>
      <c r="F2084" s="45">
        <v>0</v>
      </c>
      <c r="G2084" s="46"/>
    </row>
    <row r="2085" spans="1:7" x14ac:dyDescent="0.2">
      <c r="A2085">
        <v>990</v>
      </c>
      <c r="B2085" s="33">
        <v>61911</v>
      </c>
      <c r="C2085" s="45">
        <v>0</v>
      </c>
      <c r="D2085" s="45">
        <v>0</v>
      </c>
      <c r="E2085" s="45">
        <v>0</v>
      </c>
      <c r="F2085" s="45">
        <v>0</v>
      </c>
      <c r="G2085" s="46"/>
    </row>
    <row r="2086" spans="1:7" x14ac:dyDescent="0.2">
      <c r="A2086">
        <v>990</v>
      </c>
      <c r="B2086" s="33">
        <v>61912</v>
      </c>
      <c r="C2086" s="45">
        <v>0</v>
      </c>
      <c r="D2086" s="45">
        <v>0</v>
      </c>
      <c r="E2086" s="45">
        <v>0</v>
      </c>
      <c r="F2086" s="45">
        <v>0</v>
      </c>
      <c r="G2086" s="46"/>
    </row>
    <row r="2087" spans="1:7" x14ac:dyDescent="0.2">
      <c r="A2087">
        <v>990</v>
      </c>
      <c r="B2087" s="33">
        <v>62001</v>
      </c>
      <c r="C2087" s="45">
        <v>23962</v>
      </c>
      <c r="D2087" s="45">
        <v>0</v>
      </c>
      <c r="E2087" s="45">
        <v>23450</v>
      </c>
      <c r="F2087" s="45">
        <v>0</v>
      </c>
      <c r="G2087" s="46"/>
    </row>
    <row r="2088" spans="1:7" x14ac:dyDescent="0.2">
      <c r="A2088">
        <v>990</v>
      </c>
      <c r="B2088" s="33">
        <v>62002</v>
      </c>
      <c r="C2088" s="45">
        <v>0</v>
      </c>
      <c r="D2088" s="45">
        <v>0</v>
      </c>
      <c r="E2088" s="45">
        <v>0</v>
      </c>
      <c r="F2088" s="45">
        <v>1529</v>
      </c>
      <c r="G2088" s="46"/>
    </row>
    <row r="2089" spans="1:7" x14ac:dyDescent="0.2">
      <c r="A2089">
        <v>990</v>
      </c>
      <c r="B2089" s="33">
        <v>62101</v>
      </c>
      <c r="C2089" s="45">
        <v>0</v>
      </c>
      <c r="D2089" s="45">
        <v>0</v>
      </c>
      <c r="E2089" s="45">
        <v>0</v>
      </c>
      <c r="F2089" s="45">
        <v>0</v>
      </c>
      <c r="G2089" s="46"/>
    </row>
    <row r="2090" spans="1:7" x14ac:dyDescent="0.2">
      <c r="A2090">
        <v>990</v>
      </c>
      <c r="B2090" s="33">
        <v>62102</v>
      </c>
      <c r="C2090" s="45">
        <v>0</v>
      </c>
      <c r="D2090" s="45">
        <v>0</v>
      </c>
      <c r="E2090" s="45">
        <v>0</v>
      </c>
      <c r="F2090" s="45">
        <v>0</v>
      </c>
      <c r="G2090" s="46"/>
    </row>
    <row r="2091" spans="1:7" x14ac:dyDescent="0.2">
      <c r="A2091">
        <v>990</v>
      </c>
      <c r="B2091" s="33">
        <v>62103</v>
      </c>
      <c r="C2091" s="45">
        <v>0</v>
      </c>
      <c r="D2091" s="45">
        <v>0</v>
      </c>
      <c r="E2091" s="45">
        <v>0</v>
      </c>
      <c r="F2091" s="45">
        <v>0</v>
      </c>
      <c r="G2091" s="46"/>
    </row>
    <row r="2092" spans="1:7" x14ac:dyDescent="0.2">
      <c r="A2092">
        <v>1765</v>
      </c>
      <c r="B2092" s="33">
        <v>60401</v>
      </c>
      <c r="C2092" s="45">
        <v>144855</v>
      </c>
      <c r="D2092" s="45">
        <v>0</v>
      </c>
      <c r="E2092" s="45">
        <v>145194</v>
      </c>
      <c r="F2092" s="45">
        <v>0</v>
      </c>
      <c r="G2092" s="46"/>
    </row>
    <row r="2093" spans="1:7" x14ac:dyDescent="0.2">
      <c r="A2093">
        <v>1765</v>
      </c>
      <c r="B2093" s="33">
        <v>60404</v>
      </c>
      <c r="C2093" s="45">
        <v>1306</v>
      </c>
      <c r="D2093" s="45">
        <v>0</v>
      </c>
      <c r="E2093" s="45">
        <v>1306</v>
      </c>
      <c r="F2093" s="45">
        <v>0</v>
      </c>
      <c r="G2093" s="46"/>
    </row>
    <row r="2094" spans="1:7" x14ac:dyDescent="0.2">
      <c r="A2094">
        <v>1765</v>
      </c>
      <c r="B2094" s="33">
        <v>60405</v>
      </c>
      <c r="C2094" s="45">
        <v>0</v>
      </c>
      <c r="D2094" s="45">
        <v>0</v>
      </c>
      <c r="E2094" s="45">
        <v>0</v>
      </c>
      <c r="F2094" s="45">
        <v>0</v>
      </c>
      <c r="G2094" s="46"/>
    </row>
    <row r="2095" spans="1:7" x14ac:dyDescent="0.2">
      <c r="A2095">
        <v>1765</v>
      </c>
      <c r="B2095" s="33">
        <v>60414</v>
      </c>
      <c r="C2095" s="45">
        <v>0</v>
      </c>
      <c r="D2095" s="45">
        <v>47826</v>
      </c>
      <c r="E2095" s="45">
        <v>0</v>
      </c>
      <c r="F2095" s="45">
        <v>48312</v>
      </c>
      <c r="G2095" s="46"/>
    </row>
    <row r="2096" spans="1:7" x14ac:dyDescent="0.2">
      <c r="A2096">
        <v>1765</v>
      </c>
      <c r="B2096" s="33">
        <v>60415</v>
      </c>
      <c r="C2096" s="45">
        <v>0</v>
      </c>
      <c r="D2096" s="45">
        <v>0</v>
      </c>
      <c r="E2096" s="45">
        <v>0</v>
      </c>
      <c r="F2096" s="45">
        <v>0</v>
      </c>
      <c r="G2096" s="46"/>
    </row>
    <row r="2097" spans="1:7" x14ac:dyDescent="0.2">
      <c r="A2097">
        <v>1765</v>
      </c>
      <c r="B2097" s="33">
        <v>61901</v>
      </c>
      <c r="C2097" s="45">
        <v>0</v>
      </c>
      <c r="D2097" s="45">
        <v>0</v>
      </c>
      <c r="E2097" s="45">
        <v>0</v>
      </c>
      <c r="F2097" s="45">
        <v>0</v>
      </c>
      <c r="G2097" s="46"/>
    </row>
    <row r="2098" spans="1:7" x14ac:dyDescent="0.2">
      <c r="A2098">
        <v>1765</v>
      </c>
      <c r="B2098" s="33">
        <v>61902</v>
      </c>
      <c r="C2098" s="45">
        <v>0</v>
      </c>
      <c r="D2098" s="45">
        <v>0</v>
      </c>
      <c r="E2098" s="45">
        <v>0</v>
      </c>
      <c r="F2098" s="45">
        <v>0</v>
      </c>
      <c r="G2098" s="46"/>
    </row>
    <row r="2099" spans="1:7" x14ac:dyDescent="0.2">
      <c r="A2099">
        <v>1765</v>
      </c>
      <c r="B2099" s="33">
        <v>61903</v>
      </c>
      <c r="C2099" s="45">
        <v>0</v>
      </c>
      <c r="D2099" s="45">
        <v>0</v>
      </c>
      <c r="E2099" s="45">
        <v>0</v>
      </c>
      <c r="F2099" s="45">
        <v>0</v>
      </c>
      <c r="G2099" s="46"/>
    </row>
    <row r="2100" spans="1:7" x14ac:dyDescent="0.2">
      <c r="A2100">
        <v>1765</v>
      </c>
      <c r="B2100" s="33">
        <v>61904</v>
      </c>
      <c r="C2100" s="45">
        <v>0</v>
      </c>
      <c r="D2100" s="45">
        <v>0</v>
      </c>
      <c r="E2100" s="45">
        <v>0</v>
      </c>
      <c r="F2100" s="45">
        <v>0</v>
      </c>
      <c r="G2100" s="46"/>
    </row>
    <row r="2101" spans="1:7" x14ac:dyDescent="0.2">
      <c r="A2101">
        <v>1765</v>
      </c>
      <c r="B2101" s="33">
        <v>61905</v>
      </c>
      <c r="C2101" s="45">
        <v>0</v>
      </c>
      <c r="D2101" s="45">
        <v>0</v>
      </c>
      <c r="E2101" s="45">
        <v>0</v>
      </c>
      <c r="F2101" s="45">
        <v>0</v>
      </c>
      <c r="G2101" s="46"/>
    </row>
    <row r="2102" spans="1:7" x14ac:dyDescent="0.2">
      <c r="A2102">
        <v>1765</v>
      </c>
      <c r="B2102" s="33">
        <v>61906</v>
      </c>
      <c r="C2102" s="45">
        <v>0</v>
      </c>
      <c r="D2102" s="45">
        <v>0</v>
      </c>
      <c r="E2102" s="45">
        <v>0</v>
      </c>
      <c r="F2102" s="45">
        <v>0</v>
      </c>
      <c r="G2102" s="46"/>
    </row>
    <row r="2103" spans="1:7" x14ac:dyDescent="0.2">
      <c r="A2103">
        <v>1765</v>
      </c>
      <c r="B2103" s="33">
        <v>61907</v>
      </c>
      <c r="C2103" s="45">
        <v>0</v>
      </c>
      <c r="D2103" s="45">
        <v>0</v>
      </c>
      <c r="E2103" s="45">
        <v>0</v>
      </c>
      <c r="F2103" s="45">
        <v>0</v>
      </c>
      <c r="G2103" s="46"/>
    </row>
    <row r="2104" spans="1:7" x14ac:dyDescent="0.2">
      <c r="A2104">
        <v>1765</v>
      </c>
      <c r="B2104" s="33">
        <v>61908</v>
      </c>
      <c r="C2104" s="45">
        <v>0</v>
      </c>
      <c r="D2104" s="45">
        <v>0</v>
      </c>
      <c r="E2104" s="45">
        <v>0</v>
      </c>
      <c r="F2104" s="45">
        <v>0</v>
      </c>
      <c r="G2104" s="46"/>
    </row>
    <row r="2105" spans="1:7" x14ac:dyDescent="0.2">
      <c r="A2105">
        <v>1765</v>
      </c>
      <c r="B2105" s="33">
        <v>61909</v>
      </c>
      <c r="C2105" s="45">
        <v>0</v>
      </c>
      <c r="D2105" s="45">
        <v>0</v>
      </c>
      <c r="E2105" s="45">
        <v>0</v>
      </c>
      <c r="F2105" s="45">
        <v>0</v>
      </c>
      <c r="G2105" s="46"/>
    </row>
    <row r="2106" spans="1:7" x14ac:dyDescent="0.2">
      <c r="A2106">
        <v>1765</v>
      </c>
      <c r="B2106" s="33">
        <v>61910</v>
      </c>
      <c r="C2106" s="45">
        <v>0</v>
      </c>
      <c r="D2106" s="45">
        <v>0</v>
      </c>
      <c r="E2106" s="45">
        <v>0</v>
      </c>
      <c r="F2106" s="45">
        <v>0</v>
      </c>
      <c r="G2106" s="46"/>
    </row>
    <row r="2107" spans="1:7" x14ac:dyDescent="0.2">
      <c r="A2107">
        <v>1765</v>
      </c>
      <c r="B2107" s="33">
        <v>61911</v>
      </c>
      <c r="C2107" s="45">
        <v>0</v>
      </c>
      <c r="D2107" s="45">
        <v>0</v>
      </c>
      <c r="E2107" s="45">
        <v>0</v>
      </c>
      <c r="F2107" s="45">
        <v>0</v>
      </c>
      <c r="G2107" s="46"/>
    </row>
    <row r="2108" spans="1:7" x14ac:dyDescent="0.2">
      <c r="A2108">
        <v>1765</v>
      </c>
      <c r="B2108" s="33">
        <v>61912</v>
      </c>
      <c r="C2108" s="45">
        <v>0</v>
      </c>
      <c r="D2108" s="45">
        <v>0</v>
      </c>
      <c r="E2108" s="45">
        <v>0</v>
      </c>
      <c r="F2108" s="45">
        <v>0</v>
      </c>
      <c r="G2108" s="46"/>
    </row>
    <row r="2109" spans="1:7" x14ac:dyDescent="0.2">
      <c r="A2109">
        <v>1765</v>
      </c>
      <c r="B2109" s="33">
        <v>62001</v>
      </c>
      <c r="C2109" s="45">
        <v>5800</v>
      </c>
      <c r="D2109" s="45">
        <v>0</v>
      </c>
      <c r="E2109" s="45">
        <v>5800</v>
      </c>
      <c r="F2109" s="45">
        <v>0</v>
      </c>
      <c r="G2109" s="46"/>
    </row>
    <row r="2110" spans="1:7" x14ac:dyDescent="0.2">
      <c r="A2110">
        <v>1765</v>
      </c>
      <c r="B2110" s="33">
        <v>62002</v>
      </c>
      <c r="C2110" s="45">
        <v>0</v>
      </c>
      <c r="D2110" s="45">
        <v>870</v>
      </c>
      <c r="E2110" s="45">
        <v>0</v>
      </c>
      <c r="F2110" s="45">
        <v>870</v>
      </c>
      <c r="G2110" s="46"/>
    </row>
    <row r="2111" spans="1:7" x14ac:dyDescent="0.2">
      <c r="A2111">
        <v>1765</v>
      </c>
      <c r="B2111" s="33">
        <v>62101</v>
      </c>
      <c r="C2111" s="45">
        <v>0</v>
      </c>
      <c r="D2111" s="45">
        <v>0</v>
      </c>
      <c r="E2111" s="45">
        <v>0</v>
      </c>
      <c r="F2111" s="45">
        <v>0</v>
      </c>
      <c r="G2111" s="46"/>
    </row>
    <row r="2112" spans="1:7" x14ac:dyDescent="0.2">
      <c r="A2112">
        <v>1765</v>
      </c>
      <c r="B2112" s="33">
        <v>62102</v>
      </c>
      <c r="C2112" s="45">
        <v>0</v>
      </c>
      <c r="D2112" s="45">
        <v>0</v>
      </c>
      <c r="E2112" s="45">
        <v>0</v>
      </c>
      <c r="F2112" s="45">
        <v>0</v>
      </c>
      <c r="G2112" s="46"/>
    </row>
    <row r="2113" spans="1:7" x14ac:dyDescent="0.2">
      <c r="A2113">
        <v>1765</v>
      </c>
      <c r="B2113" s="33">
        <v>62103</v>
      </c>
      <c r="C2113" s="45">
        <v>0</v>
      </c>
      <c r="D2113" s="45">
        <v>0</v>
      </c>
      <c r="E2113" s="45">
        <v>0</v>
      </c>
      <c r="F2113" s="45">
        <v>0</v>
      </c>
      <c r="G2113" s="46"/>
    </row>
    <row r="2114" spans="1:7" x14ac:dyDescent="0.2">
      <c r="A2114">
        <v>1781</v>
      </c>
      <c r="B2114" s="33">
        <v>60401</v>
      </c>
      <c r="C2114" s="45">
        <v>226103</v>
      </c>
      <c r="D2114" s="45">
        <v>0</v>
      </c>
      <c r="E2114" s="45">
        <v>223589</v>
      </c>
      <c r="F2114" s="45">
        <v>0</v>
      </c>
      <c r="G2114" s="46"/>
    </row>
    <row r="2115" spans="1:7" x14ac:dyDescent="0.2">
      <c r="A2115">
        <v>1781</v>
      </c>
      <c r="B2115" s="33">
        <v>60404</v>
      </c>
      <c r="C2115" s="45">
        <v>3699</v>
      </c>
      <c r="D2115" s="45">
        <v>0</v>
      </c>
      <c r="E2115" s="45">
        <v>3699</v>
      </c>
      <c r="F2115" s="45">
        <v>0</v>
      </c>
      <c r="G2115" s="46"/>
    </row>
    <row r="2116" spans="1:7" x14ac:dyDescent="0.2">
      <c r="A2116">
        <v>1781</v>
      </c>
      <c r="B2116" s="33">
        <v>60405</v>
      </c>
      <c r="C2116" s="45">
        <v>0</v>
      </c>
      <c r="D2116" s="45">
        <v>0</v>
      </c>
      <c r="E2116" s="45">
        <v>0</v>
      </c>
      <c r="F2116" s="45">
        <v>0</v>
      </c>
      <c r="G2116" s="46"/>
    </row>
    <row r="2117" spans="1:7" x14ac:dyDescent="0.2">
      <c r="A2117">
        <v>1781</v>
      </c>
      <c r="B2117" s="33">
        <v>60414</v>
      </c>
      <c r="C2117" s="45">
        <v>0</v>
      </c>
      <c r="D2117" s="45">
        <v>61354</v>
      </c>
      <c r="E2117" s="45">
        <v>0</v>
      </c>
      <c r="F2117" s="45">
        <v>61739</v>
      </c>
      <c r="G2117" s="46"/>
    </row>
    <row r="2118" spans="1:7" x14ac:dyDescent="0.2">
      <c r="A2118">
        <v>1781</v>
      </c>
      <c r="B2118" s="33">
        <v>60415</v>
      </c>
      <c r="C2118" s="45">
        <v>1868</v>
      </c>
      <c r="D2118" s="45">
        <v>0</v>
      </c>
      <c r="E2118" s="45">
        <v>1267</v>
      </c>
      <c r="F2118" s="45">
        <v>0</v>
      </c>
      <c r="G2118" s="46"/>
    </row>
    <row r="2119" spans="1:7" x14ac:dyDescent="0.2">
      <c r="A2119">
        <v>1781</v>
      </c>
      <c r="B2119" s="33">
        <v>61901</v>
      </c>
      <c r="C2119" s="45">
        <v>0</v>
      </c>
      <c r="D2119" s="45">
        <v>0</v>
      </c>
      <c r="E2119" s="45">
        <v>0</v>
      </c>
      <c r="F2119" s="45">
        <v>0</v>
      </c>
      <c r="G2119" s="46"/>
    </row>
    <row r="2120" spans="1:7" x14ac:dyDescent="0.2">
      <c r="A2120">
        <v>1781</v>
      </c>
      <c r="B2120" s="33">
        <v>61902</v>
      </c>
      <c r="C2120" s="45">
        <v>0</v>
      </c>
      <c r="D2120" s="45">
        <v>0</v>
      </c>
      <c r="E2120" s="45">
        <v>0</v>
      </c>
      <c r="F2120" s="45">
        <v>0</v>
      </c>
      <c r="G2120" s="46"/>
    </row>
    <row r="2121" spans="1:7" x14ac:dyDescent="0.2">
      <c r="A2121">
        <v>1781</v>
      </c>
      <c r="B2121" s="33">
        <v>61903</v>
      </c>
      <c r="C2121" s="45">
        <v>0</v>
      </c>
      <c r="D2121" s="45">
        <v>0</v>
      </c>
      <c r="E2121" s="45">
        <v>0</v>
      </c>
      <c r="F2121" s="45">
        <v>0</v>
      </c>
      <c r="G2121" s="46"/>
    </row>
    <row r="2122" spans="1:7" x14ac:dyDescent="0.2">
      <c r="A2122">
        <v>1781</v>
      </c>
      <c r="B2122" s="33">
        <v>61904</v>
      </c>
      <c r="C2122" s="45">
        <v>0</v>
      </c>
      <c r="D2122" s="45">
        <v>0</v>
      </c>
      <c r="E2122" s="45">
        <v>0</v>
      </c>
      <c r="F2122" s="45">
        <v>0</v>
      </c>
      <c r="G2122" s="46"/>
    </row>
    <row r="2123" spans="1:7" x14ac:dyDescent="0.2">
      <c r="A2123">
        <v>1781</v>
      </c>
      <c r="B2123" s="33">
        <v>61905</v>
      </c>
      <c r="C2123" s="45">
        <v>9280</v>
      </c>
      <c r="D2123" s="45">
        <v>0</v>
      </c>
      <c r="E2123" s="45">
        <v>9280</v>
      </c>
      <c r="F2123" s="45">
        <v>0</v>
      </c>
      <c r="G2123" s="46"/>
    </row>
    <row r="2124" spans="1:7" x14ac:dyDescent="0.2">
      <c r="A2124">
        <v>1781</v>
      </c>
      <c r="B2124" s="33">
        <v>61906</v>
      </c>
      <c r="C2124" s="45">
        <v>0</v>
      </c>
      <c r="D2124" s="45">
        <v>0</v>
      </c>
      <c r="E2124" s="45">
        <v>0</v>
      </c>
      <c r="F2124" s="45">
        <v>0</v>
      </c>
      <c r="G2124" s="46"/>
    </row>
    <row r="2125" spans="1:7" x14ac:dyDescent="0.2">
      <c r="A2125">
        <v>1781</v>
      </c>
      <c r="B2125" s="33">
        <v>61907</v>
      </c>
      <c r="C2125" s="45">
        <v>109188</v>
      </c>
      <c r="D2125" s="45">
        <v>0</v>
      </c>
      <c r="E2125" s="45">
        <v>109188</v>
      </c>
      <c r="F2125" s="45">
        <v>0</v>
      </c>
      <c r="G2125" s="46"/>
    </row>
    <row r="2126" spans="1:7" x14ac:dyDescent="0.2">
      <c r="A2126">
        <v>1781</v>
      </c>
      <c r="B2126" s="33">
        <v>61908</v>
      </c>
      <c r="C2126" s="45">
        <v>25025</v>
      </c>
      <c r="D2126" s="45">
        <v>0</v>
      </c>
      <c r="E2126" s="45">
        <v>25025</v>
      </c>
      <c r="F2126" s="45">
        <v>0</v>
      </c>
      <c r="G2126" s="46"/>
    </row>
    <row r="2127" spans="1:7" x14ac:dyDescent="0.2">
      <c r="A2127">
        <v>1781</v>
      </c>
      <c r="B2127" s="33">
        <v>61909</v>
      </c>
      <c r="C2127" s="45">
        <v>0</v>
      </c>
      <c r="D2127" s="45">
        <v>0</v>
      </c>
      <c r="E2127" s="45">
        <v>0</v>
      </c>
      <c r="F2127" s="45">
        <v>0</v>
      </c>
      <c r="G2127" s="46"/>
    </row>
    <row r="2128" spans="1:7" x14ac:dyDescent="0.2">
      <c r="A2128">
        <v>1781</v>
      </c>
      <c r="B2128" s="33">
        <v>61910</v>
      </c>
      <c r="C2128" s="45">
        <v>0</v>
      </c>
      <c r="D2128" s="45">
        <v>0</v>
      </c>
      <c r="E2128" s="45">
        <v>0</v>
      </c>
      <c r="F2128" s="45">
        <v>0</v>
      </c>
      <c r="G2128" s="46"/>
    </row>
    <row r="2129" spans="1:7" x14ac:dyDescent="0.2">
      <c r="A2129">
        <v>1781</v>
      </c>
      <c r="B2129" s="33">
        <v>61911</v>
      </c>
      <c r="C2129" s="45">
        <v>0</v>
      </c>
      <c r="D2129" s="45">
        <v>0</v>
      </c>
      <c r="E2129" s="45">
        <v>0</v>
      </c>
      <c r="F2129" s="45">
        <v>0</v>
      </c>
      <c r="G2129" s="46"/>
    </row>
    <row r="2130" spans="1:7" x14ac:dyDescent="0.2">
      <c r="A2130">
        <v>1781</v>
      </c>
      <c r="B2130" s="33">
        <v>61912</v>
      </c>
      <c r="C2130" s="45">
        <v>0</v>
      </c>
      <c r="D2130" s="45">
        <v>0</v>
      </c>
      <c r="E2130" s="45">
        <v>0</v>
      </c>
      <c r="F2130" s="45">
        <v>0</v>
      </c>
      <c r="G2130" s="46"/>
    </row>
    <row r="2131" spans="1:7" x14ac:dyDescent="0.2">
      <c r="A2131">
        <v>1781</v>
      </c>
      <c r="B2131" s="33">
        <v>62001</v>
      </c>
      <c r="C2131" s="45">
        <v>0</v>
      </c>
      <c r="D2131" s="45">
        <v>0</v>
      </c>
      <c r="E2131" s="45">
        <v>0</v>
      </c>
      <c r="F2131" s="45">
        <v>0</v>
      </c>
      <c r="G2131" s="46"/>
    </row>
    <row r="2132" spans="1:7" x14ac:dyDescent="0.2">
      <c r="A2132">
        <v>1781</v>
      </c>
      <c r="B2132" s="33">
        <v>62002</v>
      </c>
      <c r="C2132" s="45">
        <v>0</v>
      </c>
      <c r="D2132" s="45">
        <v>0</v>
      </c>
      <c r="E2132" s="45">
        <v>0</v>
      </c>
      <c r="F2132" s="45">
        <v>0</v>
      </c>
      <c r="G2132" s="46"/>
    </row>
    <row r="2133" spans="1:7" x14ac:dyDescent="0.2">
      <c r="A2133">
        <v>1781</v>
      </c>
      <c r="B2133" s="33">
        <v>62101</v>
      </c>
      <c r="C2133" s="45">
        <v>3889</v>
      </c>
      <c r="D2133" s="45">
        <v>0</v>
      </c>
      <c r="E2133" s="45">
        <v>3889</v>
      </c>
      <c r="F2133" s="45">
        <v>0</v>
      </c>
      <c r="G2133" s="46"/>
    </row>
    <row r="2134" spans="1:7" x14ac:dyDescent="0.2">
      <c r="A2134">
        <v>1781</v>
      </c>
      <c r="B2134" s="33">
        <v>62102</v>
      </c>
      <c r="C2134" s="45">
        <v>668</v>
      </c>
      <c r="D2134" s="45">
        <v>0</v>
      </c>
      <c r="E2134" s="45">
        <v>668</v>
      </c>
      <c r="F2134" s="45">
        <v>0</v>
      </c>
      <c r="G2134" s="46"/>
    </row>
    <row r="2135" spans="1:7" x14ac:dyDescent="0.2">
      <c r="A2135">
        <v>1781</v>
      </c>
      <c r="B2135" s="33">
        <v>62103</v>
      </c>
      <c r="C2135" s="45">
        <v>0</v>
      </c>
      <c r="D2135" s="45">
        <v>0</v>
      </c>
      <c r="E2135" s="45">
        <v>0</v>
      </c>
      <c r="F2135" s="45">
        <v>0</v>
      </c>
      <c r="G2135" s="46"/>
    </row>
    <row r="2136" spans="1:7" x14ac:dyDescent="0.2">
      <c r="A2136">
        <v>2402</v>
      </c>
      <c r="B2136" s="33">
        <v>60401</v>
      </c>
      <c r="C2136" s="45">
        <v>0</v>
      </c>
      <c r="D2136" s="45">
        <v>0</v>
      </c>
      <c r="E2136" s="45">
        <v>0</v>
      </c>
      <c r="F2136" s="45">
        <v>0</v>
      </c>
      <c r="G2136" s="46"/>
    </row>
    <row r="2137" spans="1:7" x14ac:dyDescent="0.2">
      <c r="A2137">
        <v>2402</v>
      </c>
      <c r="B2137" s="33">
        <v>60404</v>
      </c>
      <c r="C2137" s="45">
        <v>0</v>
      </c>
      <c r="D2137" s="45">
        <v>0</v>
      </c>
      <c r="E2137" s="45">
        <v>0</v>
      </c>
      <c r="F2137" s="45">
        <v>0</v>
      </c>
      <c r="G2137" s="46"/>
    </row>
    <row r="2138" spans="1:7" x14ac:dyDescent="0.2">
      <c r="A2138">
        <v>2402</v>
      </c>
      <c r="B2138" s="33">
        <v>60405</v>
      </c>
      <c r="C2138" s="45">
        <v>0</v>
      </c>
      <c r="D2138" s="45">
        <v>0</v>
      </c>
      <c r="E2138" s="45">
        <v>0</v>
      </c>
      <c r="F2138" s="45">
        <v>0</v>
      </c>
      <c r="G2138" s="46"/>
    </row>
    <row r="2139" spans="1:7" x14ac:dyDescent="0.2">
      <c r="A2139">
        <v>2402</v>
      </c>
      <c r="B2139" s="33">
        <v>60414</v>
      </c>
      <c r="C2139" s="45">
        <v>0</v>
      </c>
      <c r="D2139" s="45">
        <v>0</v>
      </c>
      <c r="E2139" s="45">
        <v>0</v>
      </c>
      <c r="F2139" s="45">
        <v>0</v>
      </c>
      <c r="G2139" s="46"/>
    </row>
    <row r="2140" spans="1:7" x14ac:dyDescent="0.2">
      <c r="A2140">
        <v>2402</v>
      </c>
      <c r="B2140" s="33">
        <v>60415</v>
      </c>
      <c r="C2140" s="45">
        <v>0</v>
      </c>
      <c r="D2140" s="45">
        <v>0</v>
      </c>
      <c r="E2140" s="45">
        <v>0</v>
      </c>
      <c r="F2140" s="45">
        <v>0</v>
      </c>
      <c r="G2140" s="46"/>
    </row>
    <row r="2141" spans="1:7" x14ac:dyDescent="0.2">
      <c r="A2141">
        <v>2402</v>
      </c>
      <c r="B2141" s="33">
        <v>61901</v>
      </c>
      <c r="C2141" s="45">
        <v>0</v>
      </c>
      <c r="D2141" s="45">
        <v>0</v>
      </c>
      <c r="E2141" s="45">
        <v>0</v>
      </c>
      <c r="F2141" s="45">
        <v>0</v>
      </c>
      <c r="G2141" s="46"/>
    </row>
    <row r="2142" spans="1:7" x14ac:dyDescent="0.2">
      <c r="A2142">
        <v>2402</v>
      </c>
      <c r="B2142" s="33">
        <v>61902</v>
      </c>
      <c r="C2142" s="45">
        <v>0</v>
      </c>
      <c r="D2142" s="45">
        <v>0</v>
      </c>
      <c r="E2142" s="45">
        <v>0</v>
      </c>
      <c r="F2142" s="45">
        <v>0</v>
      </c>
      <c r="G2142" s="46"/>
    </row>
    <row r="2143" spans="1:7" x14ac:dyDescent="0.2">
      <c r="A2143">
        <v>2402</v>
      </c>
      <c r="B2143" s="33">
        <v>61903</v>
      </c>
      <c r="C2143" s="45">
        <v>0</v>
      </c>
      <c r="D2143" s="45">
        <v>0</v>
      </c>
      <c r="E2143" s="45">
        <v>0</v>
      </c>
      <c r="F2143" s="45">
        <v>0</v>
      </c>
      <c r="G2143" s="46"/>
    </row>
    <row r="2144" spans="1:7" x14ac:dyDescent="0.2">
      <c r="A2144">
        <v>2402</v>
      </c>
      <c r="B2144" s="33">
        <v>61904</v>
      </c>
      <c r="C2144" s="45">
        <v>0</v>
      </c>
      <c r="D2144" s="45">
        <v>0</v>
      </c>
      <c r="E2144" s="45">
        <v>0</v>
      </c>
      <c r="F2144" s="45">
        <v>0</v>
      </c>
      <c r="G2144" s="46"/>
    </row>
    <row r="2145" spans="1:7" x14ac:dyDescent="0.2">
      <c r="A2145">
        <v>2402</v>
      </c>
      <c r="B2145" s="33">
        <v>61905</v>
      </c>
      <c r="C2145" s="45">
        <v>0</v>
      </c>
      <c r="D2145" s="45">
        <v>0</v>
      </c>
      <c r="E2145" s="45">
        <v>0</v>
      </c>
      <c r="F2145" s="45">
        <v>0</v>
      </c>
      <c r="G2145" s="46"/>
    </row>
    <row r="2146" spans="1:7" x14ac:dyDescent="0.2">
      <c r="A2146">
        <v>2402</v>
      </c>
      <c r="B2146" s="33">
        <v>61906</v>
      </c>
      <c r="C2146" s="45">
        <v>0</v>
      </c>
      <c r="D2146" s="45">
        <v>0</v>
      </c>
      <c r="E2146" s="45">
        <v>0</v>
      </c>
      <c r="F2146" s="45">
        <v>0</v>
      </c>
      <c r="G2146" s="46"/>
    </row>
    <row r="2147" spans="1:7" x14ac:dyDescent="0.2">
      <c r="A2147">
        <v>2402</v>
      </c>
      <c r="B2147" s="33">
        <v>61907</v>
      </c>
      <c r="C2147" s="45">
        <v>0</v>
      </c>
      <c r="D2147" s="45">
        <v>0</v>
      </c>
      <c r="E2147" s="45">
        <v>0</v>
      </c>
      <c r="F2147" s="45">
        <v>0</v>
      </c>
      <c r="G2147" s="46"/>
    </row>
    <row r="2148" spans="1:7" x14ac:dyDescent="0.2">
      <c r="A2148">
        <v>2402</v>
      </c>
      <c r="B2148" s="33">
        <v>61908</v>
      </c>
      <c r="C2148" s="45">
        <v>0</v>
      </c>
      <c r="D2148" s="45">
        <v>0</v>
      </c>
      <c r="E2148" s="45">
        <v>0</v>
      </c>
      <c r="F2148" s="45">
        <v>0</v>
      </c>
      <c r="G2148" s="46"/>
    </row>
    <row r="2149" spans="1:7" x14ac:dyDescent="0.2">
      <c r="A2149">
        <v>2402</v>
      </c>
      <c r="B2149" s="33">
        <v>61909</v>
      </c>
      <c r="C2149" s="45">
        <v>0</v>
      </c>
      <c r="D2149" s="45">
        <v>0</v>
      </c>
      <c r="E2149" s="45">
        <v>0</v>
      </c>
      <c r="F2149" s="45">
        <v>0</v>
      </c>
      <c r="G2149" s="46"/>
    </row>
    <row r="2150" spans="1:7" x14ac:dyDescent="0.2">
      <c r="A2150">
        <v>2402</v>
      </c>
      <c r="B2150" s="33">
        <v>61910</v>
      </c>
      <c r="C2150" s="45">
        <v>0</v>
      </c>
      <c r="D2150" s="45">
        <v>0</v>
      </c>
      <c r="E2150" s="45">
        <v>0</v>
      </c>
      <c r="F2150" s="45">
        <v>0</v>
      </c>
      <c r="G2150" s="46"/>
    </row>
    <row r="2151" spans="1:7" x14ac:dyDescent="0.2">
      <c r="A2151">
        <v>2402</v>
      </c>
      <c r="B2151" s="33">
        <v>61911</v>
      </c>
      <c r="C2151" s="45">
        <v>0</v>
      </c>
      <c r="D2151" s="45">
        <v>0</v>
      </c>
      <c r="E2151" s="45">
        <v>0</v>
      </c>
      <c r="F2151" s="45">
        <v>0</v>
      </c>
      <c r="G2151" s="46"/>
    </row>
    <row r="2152" spans="1:7" x14ac:dyDescent="0.2">
      <c r="A2152">
        <v>2402</v>
      </c>
      <c r="B2152" s="33">
        <v>61912</v>
      </c>
      <c r="C2152" s="45">
        <v>0</v>
      </c>
      <c r="D2152" s="45">
        <v>0</v>
      </c>
      <c r="E2152" s="45">
        <v>0</v>
      </c>
      <c r="F2152" s="45">
        <v>0</v>
      </c>
      <c r="G2152" s="46"/>
    </row>
    <row r="2153" spans="1:7" x14ac:dyDescent="0.2">
      <c r="A2153">
        <v>2402</v>
      </c>
      <c r="B2153" s="33">
        <v>62001</v>
      </c>
      <c r="C2153" s="45">
        <v>0</v>
      </c>
      <c r="D2153" s="45">
        <v>0</v>
      </c>
      <c r="E2153" s="45">
        <v>0</v>
      </c>
      <c r="F2153" s="45">
        <v>0</v>
      </c>
      <c r="G2153" s="46"/>
    </row>
    <row r="2154" spans="1:7" x14ac:dyDescent="0.2">
      <c r="A2154">
        <v>2402</v>
      </c>
      <c r="B2154" s="33">
        <v>62002</v>
      </c>
      <c r="C2154" s="45">
        <v>0</v>
      </c>
      <c r="D2154" s="45">
        <v>0</v>
      </c>
      <c r="E2154" s="45">
        <v>0</v>
      </c>
      <c r="F2154" s="45">
        <v>0</v>
      </c>
      <c r="G2154" s="46"/>
    </row>
    <row r="2155" spans="1:7" x14ac:dyDescent="0.2">
      <c r="A2155">
        <v>2402</v>
      </c>
      <c r="B2155" s="33">
        <v>62101</v>
      </c>
      <c r="C2155" s="45">
        <v>0</v>
      </c>
      <c r="D2155" s="45">
        <v>0</v>
      </c>
      <c r="E2155" s="45">
        <v>0</v>
      </c>
      <c r="F2155" s="45">
        <v>0</v>
      </c>
      <c r="G2155" s="46"/>
    </row>
    <row r="2156" spans="1:7" x14ac:dyDescent="0.2">
      <c r="A2156">
        <v>2402</v>
      </c>
      <c r="B2156" s="33">
        <v>62102</v>
      </c>
      <c r="C2156" s="45">
        <v>0</v>
      </c>
      <c r="D2156" s="45">
        <v>0</v>
      </c>
      <c r="E2156" s="45">
        <v>0</v>
      </c>
      <c r="F2156" s="45">
        <v>0</v>
      </c>
      <c r="G2156" s="46"/>
    </row>
    <row r="2157" spans="1:7" x14ac:dyDescent="0.2">
      <c r="A2157">
        <v>2402</v>
      </c>
      <c r="B2157" s="33">
        <v>62103</v>
      </c>
      <c r="C2157" s="45">
        <v>0</v>
      </c>
      <c r="D2157" s="45">
        <v>0</v>
      </c>
      <c r="E2157" s="45">
        <v>0</v>
      </c>
      <c r="F2157" s="45">
        <v>0</v>
      </c>
      <c r="G2157" s="46"/>
    </row>
    <row r="2158" spans="1:7" x14ac:dyDescent="0.2">
      <c r="A2158">
        <v>3161</v>
      </c>
      <c r="B2158" s="33">
        <v>60401</v>
      </c>
      <c r="C2158" s="45">
        <v>193490</v>
      </c>
      <c r="D2158" s="45">
        <v>0</v>
      </c>
      <c r="E2158" s="45">
        <v>197330</v>
      </c>
      <c r="F2158" s="45">
        <v>0</v>
      </c>
      <c r="G2158" s="46"/>
    </row>
    <row r="2159" spans="1:7" x14ac:dyDescent="0.2">
      <c r="A2159">
        <v>3161</v>
      </c>
      <c r="B2159" s="33">
        <v>60404</v>
      </c>
      <c r="C2159" s="45">
        <v>3762</v>
      </c>
      <c r="D2159" s="45">
        <v>0</v>
      </c>
      <c r="E2159" s="45">
        <v>3762</v>
      </c>
      <c r="F2159" s="45">
        <v>0</v>
      </c>
      <c r="G2159" s="46"/>
    </row>
    <row r="2160" spans="1:7" x14ac:dyDescent="0.2">
      <c r="A2160">
        <v>3161</v>
      </c>
      <c r="B2160" s="33">
        <v>60405</v>
      </c>
      <c r="C2160" s="45">
        <v>0</v>
      </c>
      <c r="D2160" s="45">
        <v>0</v>
      </c>
      <c r="E2160" s="45">
        <v>0</v>
      </c>
      <c r="F2160" s="45">
        <v>0</v>
      </c>
      <c r="G2160" s="46"/>
    </row>
    <row r="2161" spans="1:7" x14ac:dyDescent="0.2">
      <c r="A2161">
        <v>3161</v>
      </c>
      <c r="B2161" s="33">
        <v>60414</v>
      </c>
      <c r="C2161" s="45">
        <v>0</v>
      </c>
      <c r="D2161" s="45">
        <v>93794</v>
      </c>
      <c r="E2161" s="45">
        <v>0</v>
      </c>
      <c r="F2161" s="45">
        <v>96359</v>
      </c>
      <c r="G2161" s="46"/>
    </row>
    <row r="2162" spans="1:7" x14ac:dyDescent="0.2">
      <c r="A2162">
        <v>3161</v>
      </c>
      <c r="B2162" s="33">
        <v>60415</v>
      </c>
      <c r="C2162" s="45">
        <v>0</v>
      </c>
      <c r="D2162" s="45">
        <v>0</v>
      </c>
      <c r="E2162" s="45">
        <v>0</v>
      </c>
      <c r="F2162" s="45">
        <v>0</v>
      </c>
      <c r="G2162" s="46"/>
    </row>
    <row r="2163" spans="1:7" x14ac:dyDescent="0.2">
      <c r="A2163">
        <v>3161</v>
      </c>
      <c r="B2163" s="33">
        <v>61901</v>
      </c>
      <c r="C2163" s="45">
        <v>0</v>
      </c>
      <c r="D2163" s="45">
        <v>0</v>
      </c>
      <c r="E2163" s="45">
        <v>0</v>
      </c>
      <c r="F2163" s="45">
        <v>0</v>
      </c>
      <c r="G2163" s="46"/>
    </row>
    <row r="2164" spans="1:7" x14ac:dyDescent="0.2">
      <c r="A2164">
        <v>3161</v>
      </c>
      <c r="B2164" s="33">
        <v>61902</v>
      </c>
      <c r="C2164" s="45">
        <v>0</v>
      </c>
      <c r="D2164" s="45">
        <v>0</v>
      </c>
      <c r="E2164" s="45">
        <v>0</v>
      </c>
      <c r="F2164" s="45">
        <v>0</v>
      </c>
      <c r="G2164" s="46"/>
    </row>
    <row r="2165" spans="1:7" x14ac:dyDescent="0.2">
      <c r="A2165">
        <v>3161</v>
      </c>
      <c r="B2165" s="33">
        <v>61903</v>
      </c>
      <c r="C2165" s="45">
        <v>0</v>
      </c>
      <c r="D2165" s="45">
        <v>0</v>
      </c>
      <c r="E2165" s="45">
        <v>0</v>
      </c>
      <c r="F2165" s="45">
        <v>0</v>
      </c>
      <c r="G2165" s="46"/>
    </row>
    <row r="2166" spans="1:7" x14ac:dyDescent="0.2">
      <c r="A2166">
        <v>3161</v>
      </c>
      <c r="B2166" s="33">
        <v>61904</v>
      </c>
      <c r="C2166" s="45">
        <v>0</v>
      </c>
      <c r="D2166" s="45">
        <v>0</v>
      </c>
      <c r="E2166" s="45">
        <v>0</v>
      </c>
      <c r="F2166" s="45">
        <v>0</v>
      </c>
      <c r="G2166" s="46"/>
    </row>
    <row r="2167" spans="1:7" x14ac:dyDescent="0.2">
      <c r="A2167">
        <v>3161</v>
      </c>
      <c r="B2167" s="33">
        <v>61905</v>
      </c>
      <c r="C2167" s="45">
        <v>0</v>
      </c>
      <c r="D2167" s="45">
        <v>0</v>
      </c>
      <c r="E2167" s="45">
        <v>0</v>
      </c>
      <c r="F2167" s="45">
        <v>0</v>
      </c>
      <c r="G2167" s="46"/>
    </row>
    <row r="2168" spans="1:7" x14ac:dyDescent="0.2">
      <c r="A2168">
        <v>3161</v>
      </c>
      <c r="B2168" s="33">
        <v>61906</v>
      </c>
      <c r="C2168" s="45">
        <v>0</v>
      </c>
      <c r="D2168" s="45">
        <v>0</v>
      </c>
      <c r="E2168" s="45">
        <v>0</v>
      </c>
      <c r="F2168" s="45">
        <v>0</v>
      </c>
      <c r="G2168" s="46"/>
    </row>
    <row r="2169" spans="1:7" x14ac:dyDescent="0.2">
      <c r="A2169">
        <v>3161</v>
      </c>
      <c r="B2169" s="33">
        <v>61907</v>
      </c>
      <c r="C2169" s="45">
        <v>0</v>
      </c>
      <c r="D2169" s="45">
        <v>0</v>
      </c>
      <c r="E2169" s="45">
        <v>0</v>
      </c>
      <c r="F2169" s="45">
        <v>0</v>
      </c>
      <c r="G2169" s="46"/>
    </row>
    <row r="2170" spans="1:7" x14ac:dyDescent="0.2">
      <c r="A2170">
        <v>3161</v>
      </c>
      <c r="B2170" s="33">
        <v>61908</v>
      </c>
      <c r="C2170" s="45">
        <v>26719</v>
      </c>
      <c r="D2170" s="45">
        <v>0</v>
      </c>
      <c r="E2170" s="45">
        <v>0</v>
      </c>
      <c r="F2170" s="45">
        <v>0</v>
      </c>
      <c r="G2170" s="46"/>
    </row>
    <row r="2171" spans="1:7" x14ac:dyDescent="0.2">
      <c r="A2171">
        <v>3161</v>
      </c>
      <c r="B2171" s="33">
        <v>61909</v>
      </c>
      <c r="C2171" s="45">
        <v>0</v>
      </c>
      <c r="D2171" s="45">
        <v>0</v>
      </c>
      <c r="E2171" s="45">
        <v>0</v>
      </c>
      <c r="F2171" s="45">
        <v>0</v>
      </c>
      <c r="G2171" s="46"/>
    </row>
    <row r="2172" spans="1:7" x14ac:dyDescent="0.2">
      <c r="A2172">
        <v>3161</v>
      </c>
      <c r="B2172" s="33">
        <v>61910</v>
      </c>
      <c r="C2172" s="45">
        <v>0</v>
      </c>
      <c r="D2172" s="45">
        <v>0</v>
      </c>
      <c r="E2172" s="45">
        <v>0</v>
      </c>
      <c r="F2172" s="45">
        <v>0</v>
      </c>
      <c r="G2172" s="46"/>
    </row>
    <row r="2173" spans="1:7" x14ac:dyDescent="0.2">
      <c r="A2173">
        <v>3161</v>
      </c>
      <c r="B2173" s="33">
        <v>61911</v>
      </c>
      <c r="C2173" s="45">
        <v>0</v>
      </c>
      <c r="D2173" s="45">
        <v>0</v>
      </c>
      <c r="E2173" s="45">
        <v>0</v>
      </c>
      <c r="F2173" s="45">
        <v>0</v>
      </c>
      <c r="G2173" s="46"/>
    </row>
    <row r="2174" spans="1:7" x14ac:dyDescent="0.2">
      <c r="A2174">
        <v>3161</v>
      </c>
      <c r="B2174" s="33">
        <v>61912</v>
      </c>
      <c r="C2174" s="45">
        <v>0</v>
      </c>
      <c r="D2174" s="45">
        <v>0</v>
      </c>
      <c r="E2174" s="45">
        <v>0</v>
      </c>
      <c r="F2174" s="45">
        <v>0</v>
      </c>
      <c r="G2174" s="46"/>
    </row>
    <row r="2175" spans="1:7" x14ac:dyDescent="0.2">
      <c r="A2175">
        <v>3161</v>
      </c>
      <c r="B2175" s="33">
        <v>62001</v>
      </c>
      <c r="C2175" s="45">
        <v>16892</v>
      </c>
      <c r="D2175" s="45">
        <v>0</v>
      </c>
      <c r="E2175" s="45">
        <v>7594</v>
      </c>
      <c r="F2175" s="45">
        <v>0</v>
      </c>
      <c r="G2175" s="46"/>
    </row>
    <row r="2176" spans="1:7" x14ac:dyDescent="0.2">
      <c r="A2176">
        <v>3161</v>
      </c>
      <c r="B2176" s="33">
        <v>62002</v>
      </c>
      <c r="C2176" s="45">
        <v>0</v>
      </c>
      <c r="D2176" s="45">
        <v>13</v>
      </c>
      <c r="E2176" s="45">
        <v>0</v>
      </c>
      <c r="F2176" s="45">
        <v>13</v>
      </c>
      <c r="G2176" s="46"/>
    </row>
    <row r="2177" spans="1:7" x14ac:dyDescent="0.2">
      <c r="A2177">
        <v>3161</v>
      </c>
      <c r="B2177" s="33">
        <v>62101</v>
      </c>
      <c r="C2177" s="45">
        <v>0</v>
      </c>
      <c r="D2177" s="45">
        <v>0</v>
      </c>
      <c r="E2177" s="45">
        <v>0</v>
      </c>
      <c r="F2177" s="45">
        <v>0</v>
      </c>
      <c r="G2177" s="46"/>
    </row>
    <row r="2178" spans="1:7" x14ac:dyDescent="0.2">
      <c r="A2178">
        <v>3161</v>
      </c>
      <c r="B2178" s="33">
        <v>62102</v>
      </c>
      <c r="C2178" s="45">
        <v>0</v>
      </c>
      <c r="D2178" s="45">
        <v>0</v>
      </c>
      <c r="E2178" s="45">
        <v>0</v>
      </c>
      <c r="F2178" s="45">
        <v>0</v>
      </c>
      <c r="G2178" s="46"/>
    </row>
    <row r="2179" spans="1:7" x14ac:dyDescent="0.2">
      <c r="A2179">
        <v>3161</v>
      </c>
      <c r="B2179" s="33">
        <v>62103</v>
      </c>
      <c r="C2179" s="45">
        <v>0</v>
      </c>
      <c r="D2179" s="45">
        <v>0</v>
      </c>
      <c r="E2179" s="45">
        <v>0</v>
      </c>
      <c r="F2179" s="45">
        <v>0</v>
      </c>
      <c r="G2179" s="46"/>
    </row>
    <row r="2180" spans="1:7" x14ac:dyDescent="0.2">
      <c r="A2180">
        <v>2645</v>
      </c>
      <c r="B2180" s="33">
        <v>60401</v>
      </c>
      <c r="C2180" s="45">
        <v>456063</v>
      </c>
      <c r="D2180" s="45">
        <v>0</v>
      </c>
      <c r="E2180" s="45">
        <v>427957</v>
      </c>
      <c r="F2180" s="45">
        <v>0</v>
      </c>
      <c r="G2180" s="46"/>
    </row>
    <row r="2181" spans="1:7" x14ac:dyDescent="0.2">
      <c r="A2181">
        <v>2645</v>
      </c>
      <c r="B2181" s="33">
        <v>60404</v>
      </c>
      <c r="C2181" s="45">
        <v>2655</v>
      </c>
      <c r="D2181" s="45">
        <v>0</v>
      </c>
      <c r="E2181" s="45">
        <v>2533</v>
      </c>
      <c r="F2181" s="45">
        <v>0</v>
      </c>
      <c r="G2181" s="46"/>
    </row>
    <row r="2182" spans="1:7" x14ac:dyDescent="0.2">
      <c r="A2182">
        <v>2645</v>
      </c>
      <c r="B2182" s="33">
        <v>60405</v>
      </c>
      <c r="C2182" s="45">
        <v>0</v>
      </c>
      <c r="D2182" s="45">
        <v>0</v>
      </c>
      <c r="E2182" s="45">
        <v>0</v>
      </c>
      <c r="F2182" s="45">
        <v>0</v>
      </c>
      <c r="G2182" s="46"/>
    </row>
    <row r="2183" spans="1:7" x14ac:dyDescent="0.2">
      <c r="A2183">
        <v>2645</v>
      </c>
      <c r="B2183" s="33">
        <v>60414</v>
      </c>
      <c r="C2183" s="45">
        <v>0</v>
      </c>
      <c r="D2183" s="45">
        <v>118668</v>
      </c>
      <c r="E2183" s="45">
        <v>0</v>
      </c>
      <c r="F2183" s="45">
        <v>113840</v>
      </c>
      <c r="G2183" s="46"/>
    </row>
    <row r="2184" spans="1:7" x14ac:dyDescent="0.2">
      <c r="A2184">
        <v>2645</v>
      </c>
      <c r="B2184" s="33">
        <v>60415</v>
      </c>
      <c r="C2184" s="45">
        <v>506</v>
      </c>
      <c r="D2184" s="45">
        <v>0</v>
      </c>
      <c r="E2184" s="45">
        <v>529</v>
      </c>
      <c r="F2184" s="45">
        <v>0</v>
      </c>
      <c r="G2184" s="46"/>
    </row>
    <row r="2185" spans="1:7" x14ac:dyDescent="0.2">
      <c r="A2185">
        <v>2645</v>
      </c>
      <c r="B2185" s="33">
        <v>61901</v>
      </c>
      <c r="C2185" s="45">
        <v>0</v>
      </c>
      <c r="D2185" s="45">
        <v>0</v>
      </c>
      <c r="E2185" s="45">
        <v>0</v>
      </c>
      <c r="F2185" s="45">
        <v>0</v>
      </c>
      <c r="G2185" s="46"/>
    </row>
    <row r="2186" spans="1:7" x14ac:dyDescent="0.2">
      <c r="A2186">
        <v>2645</v>
      </c>
      <c r="B2186" s="33">
        <v>61902</v>
      </c>
      <c r="C2186" s="45">
        <v>0</v>
      </c>
      <c r="D2186" s="45">
        <v>0</v>
      </c>
      <c r="E2186" s="45">
        <v>0</v>
      </c>
      <c r="F2186" s="45">
        <v>0</v>
      </c>
      <c r="G2186" s="46"/>
    </row>
    <row r="2187" spans="1:7" x14ac:dyDescent="0.2">
      <c r="A2187">
        <v>2645</v>
      </c>
      <c r="B2187" s="33">
        <v>61903</v>
      </c>
      <c r="C2187" s="45">
        <v>0</v>
      </c>
      <c r="D2187" s="45">
        <v>0</v>
      </c>
      <c r="E2187" s="45">
        <v>0</v>
      </c>
      <c r="F2187" s="45">
        <v>0</v>
      </c>
      <c r="G2187" s="46"/>
    </row>
    <row r="2188" spans="1:7" x14ac:dyDescent="0.2">
      <c r="A2188">
        <v>2645</v>
      </c>
      <c r="B2188" s="33">
        <v>61904</v>
      </c>
      <c r="C2188" s="45">
        <v>0</v>
      </c>
      <c r="D2188" s="45">
        <v>0</v>
      </c>
      <c r="E2188" s="45">
        <v>0</v>
      </c>
      <c r="F2188" s="45">
        <v>0</v>
      </c>
      <c r="G2188" s="46"/>
    </row>
    <row r="2189" spans="1:7" x14ac:dyDescent="0.2">
      <c r="A2189">
        <v>2645</v>
      </c>
      <c r="B2189" s="33">
        <v>61905</v>
      </c>
      <c r="C2189" s="45">
        <v>858</v>
      </c>
      <c r="D2189" s="45">
        <v>0</v>
      </c>
      <c r="E2189" s="45">
        <v>817</v>
      </c>
      <c r="F2189" s="45">
        <v>0</v>
      </c>
      <c r="G2189" s="46"/>
    </row>
    <row r="2190" spans="1:7" x14ac:dyDescent="0.2">
      <c r="A2190">
        <v>2645</v>
      </c>
      <c r="B2190" s="33">
        <v>61906</v>
      </c>
      <c r="C2190" s="45">
        <v>0</v>
      </c>
      <c r="D2190" s="45">
        <v>0</v>
      </c>
      <c r="E2190" s="45">
        <v>0</v>
      </c>
      <c r="F2190" s="45">
        <v>0</v>
      </c>
      <c r="G2190" s="46"/>
    </row>
    <row r="2191" spans="1:7" x14ac:dyDescent="0.2">
      <c r="A2191">
        <v>2645</v>
      </c>
      <c r="B2191" s="33">
        <v>61907</v>
      </c>
      <c r="C2191" s="45">
        <v>0</v>
      </c>
      <c r="D2191" s="45">
        <v>0</v>
      </c>
      <c r="E2191" s="45">
        <v>0</v>
      </c>
      <c r="F2191" s="45">
        <v>0</v>
      </c>
      <c r="G2191" s="46"/>
    </row>
    <row r="2192" spans="1:7" x14ac:dyDescent="0.2">
      <c r="A2192">
        <v>2645</v>
      </c>
      <c r="B2192" s="33">
        <v>61908</v>
      </c>
      <c r="C2192" s="45">
        <v>0</v>
      </c>
      <c r="D2192" s="45">
        <v>0</v>
      </c>
      <c r="E2192" s="45">
        <v>0</v>
      </c>
      <c r="F2192" s="45">
        <v>0</v>
      </c>
      <c r="G2192" s="46"/>
    </row>
    <row r="2193" spans="1:7" x14ac:dyDescent="0.2">
      <c r="A2193">
        <v>2645</v>
      </c>
      <c r="B2193" s="33">
        <v>61909</v>
      </c>
      <c r="C2193" s="45">
        <v>0</v>
      </c>
      <c r="D2193" s="45">
        <v>0</v>
      </c>
      <c r="E2193" s="45">
        <v>0</v>
      </c>
      <c r="F2193" s="45">
        <v>0</v>
      </c>
      <c r="G2193" s="46"/>
    </row>
    <row r="2194" spans="1:7" x14ac:dyDescent="0.2">
      <c r="A2194">
        <v>2645</v>
      </c>
      <c r="B2194" s="33">
        <v>61910</v>
      </c>
      <c r="C2194" s="45">
        <v>0</v>
      </c>
      <c r="D2194" s="45">
        <v>0</v>
      </c>
      <c r="E2194" s="45">
        <v>0</v>
      </c>
      <c r="F2194" s="45">
        <v>0</v>
      </c>
      <c r="G2194" s="46"/>
    </row>
    <row r="2195" spans="1:7" x14ac:dyDescent="0.2">
      <c r="A2195">
        <v>2645</v>
      </c>
      <c r="B2195" s="33">
        <v>61911</v>
      </c>
      <c r="C2195" s="45">
        <v>0</v>
      </c>
      <c r="D2195" s="45">
        <v>0</v>
      </c>
      <c r="E2195" s="45">
        <v>0</v>
      </c>
      <c r="F2195" s="45">
        <v>0</v>
      </c>
      <c r="G2195" s="46"/>
    </row>
    <row r="2196" spans="1:7" x14ac:dyDescent="0.2">
      <c r="A2196">
        <v>2645</v>
      </c>
      <c r="B2196" s="33">
        <v>61912</v>
      </c>
      <c r="C2196" s="45">
        <v>0</v>
      </c>
      <c r="D2196" s="45">
        <v>0</v>
      </c>
      <c r="E2196" s="45">
        <v>0</v>
      </c>
      <c r="F2196" s="45">
        <v>0</v>
      </c>
      <c r="G2196" s="46"/>
    </row>
    <row r="2197" spans="1:7" x14ac:dyDescent="0.2">
      <c r="A2197">
        <v>2645</v>
      </c>
      <c r="B2197" s="33">
        <v>62001</v>
      </c>
      <c r="C2197" s="45">
        <v>62540</v>
      </c>
      <c r="D2197" s="45">
        <v>0</v>
      </c>
      <c r="E2197" s="45">
        <v>62540</v>
      </c>
      <c r="F2197" s="45">
        <v>0</v>
      </c>
      <c r="G2197" s="46"/>
    </row>
    <row r="2198" spans="1:7" x14ac:dyDescent="0.2">
      <c r="A2198">
        <v>2645</v>
      </c>
      <c r="B2198" s="33">
        <v>62002</v>
      </c>
      <c r="C2198" s="45">
        <v>0</v>
      </c>
      <c r="D2198" s="45">
        <v>0</v>
      </c>
      <c r="E2198" s="45">
        <v>0</v>
      </c>
      <c r="F2198" s="45">
        <v>0</v>
      </c>
      <c r="G2198" s="46"/>
    </row>
    <row r="2199" spans="1:7" x14ac:dyDescent="0.2">
      <c r="A2199">
        <v>2645</v>
      </c>
      <c r="B2199" s="33">
        <v>62101</v>
      </c>
      <c r="C2199" s="45">
        <v>0</v>
      </c>
      <c r="D2199" s="45">
        <v>0</v>
      </c>
      <c r="E2199" s="45">
        <v>0</v>
      </c>
      <c r="F2199" s="45">
        <v>0</v>
      </c>
      <c r="G2199" s="46"/>
    </row>
    <row r="2200" spans="1:7" x14ac:dyDescent="0.2">
      <c r="A2200">
        <v>2645</v>
      </c>
      <c r="B2200" s="33">
        <v>62102</v>
      </c>
      <c r="C2200" s="45">
        <v>0</v>
      </c>
      <c r="D2200" s="45">
        <v>0</v>
      </c>
      <c r="E2200" s="45">
        <v>0</v>
      </c>
      <c r="F2200" s="45">
        <v>0</v>
      </c>
      <c r="G2200" s="46"/>
    </row>
    <row r="2201" spans="1:7" x14ac:dyDescent="0.2">
      <c r="A2201">
        <v>2645</v>
      </c>
      <c r="B2201" s="33">
        <v>62103</v>
      </c>
      <c r="C2201" s="45">
        <v>0</v>
      </c>
      <c r="D2201" s="45">
        <v>0</v>
      </c>
      <c r="E2201" s="45">
        <v>0</v>
      </c>
      <c r="F2201" s="45">
        <v>0</v>
      </c>
      <c r="G2201" s="46"/>
    </row>
    <row r="2202" spans="1:7" x14ac:dyDescent="0.2">
      <c r="A2202">
        <v>1809</v>
      </c>
      <c r="B2202" s="33">
        <v>60401</v>
      </c>
      <c r="C2202" s="45">
        <v>212137</v>
      </c>
      <c r="D2202" s="45">
        <v>0</v>
      </c>
      <c r="E2202" s="45">
        <v>212656</v>
      </c>
      <c r="F2202" s="45">
        <v>0</v>
      </c>
      <c r="G2202" s="46"/>
    </row>
    <row r="2203" spans="1:7" x14ac:dyDescent="0.2">
      <c r="A2203">
        <v>1809</v>
      </c>
      <c r="B2203" s="33">
        <v>60404</v>
      </c>
      <c r="C2203" s="45">
        <v>590</v>
      </c>
      <c r="D2203" s="45">
        <v>0</v>
      </c>
      <c r="E2203" s="45">
        <v>590</v>
      </c>
      <c r="F2203" s="45">
        <v>0</v>
      </c>
      <c r="G2203" s="46"/>
    </row>
    <row r="2204" spans="1:7" x14ac:dyDescent="0.2">
      <c r="A2204">
        <v>1809</v>
      </c>
      <c r="B2204" s="33">
        <v>60405</v>
      </c>
      <c r="C2204" s="45">
        <v>0</v>
      </c>
      <c r="D2204" s="45">
        <v>0</v>
      </c>
      <c r="E2204" s="45">
        <v>0</v>
      </c>
      <c r="F2204" s="45">
        <v>0</v>
      </c>
      <c r="G2204" s="46"/>
    </row>
    <row r="2205" spans="1:7" x14ac:dyDescent="0.2">
      <c r="A2205">
        <v>1809</v>
      </c>
      <c r="B2205" s="33">
        <v>60414</v>
      </c>
      <c r="C2205" s="45">
        <v>0</v>
      </c>
      <c r="D2205" s="45">
        <v>90828</v>
      </c>
      <c r="E2205" s="45">
        <v>0</v>
      </c>
      <c r="F2205" s="45">
        <v>93481</v>
      </c>
      <c r="G2205" s="46"/>
    </row>
    <row r="2206" spans="1:7" x14ac:dyDescent="0.2">
      <c r="A2206">
        <v>1809</v>
      </c>
      <c r="B2206" s="33">
        <v>60415</v>
      </c>
      <c r="C2206" s="45">
        <v>181</v>
      </c>
      <c r="D2206" s="45">
        <v>0</v>
      </c>
      <c r="E2206" s="45">
        <v>0</v>
      </c>
      <c r="F2206" s="45">
        <v>0</v>
      </c>
      <c r="G2206" s="46"/>
    </row>
    <row r="2207" spans="1:7" x14ac:dyDescent="0.2">
      <c r="A2207">
        <v>1809</v>
      </c>
      <c r="B2207" s="33">
        <v>61901</v>
      </c>
      <c r="C2207" s="45">
        <v>0</v>
      </c>
      <c r="D2207" s="45">
        <v>0</v>
      </c>
      <c r="E2207" s="45">
        <v>0</v>
      </c>
      <c r="F2207" s="45">
        <v>0</v>
      </c>
      <c r="G2207" s="46"/>
    </row>
    <row r="2208" spans="1:7" x14ac:dyDescent="0.2">
      <c r="A2208">
        <v>1809</v>
      </c>
      <c r="B2208" s="33">
        <v>61902</v>
      </c>
      <c r="C2208" s="45">
        <v>0</v>
      </c>
      <c r="D2208" s="45">
        <v>0</v>
      </c>
      <c r="E2208" s="45">
        <v>0</v>
      </c>
      <c r="F2208" s="45">
        <v>0</v>
      </c>
      <c r="G2208" s="46"/>
    </row>
    <row r="2209" spans="1:7" x14ac:dyDescent="0.2">
      <c r="A2209">
        <v>1809</v>
      </c>
      <c r="B2209" s="33">
        <v>61903</v>
      </c>
      <c r="C2209" s="45">
        <v>0</v>
      </c>
      <c r="D2209" s="45">
        <v>0</v>
      </c>
      <c r="E2209" s="45">
        <v>0</v>
      </c>
      <c r="F2209" s="45">
        <v>0</v>
      </c>
      <c r="G2209" s="46"/>
    </row>
    <row r="2210" spans="1:7" x14ac:dyDescent="0.2">
      <c r="A2210">
        <v>1809</v>
      </c>
      <c r="B2210" s="33">
        <v>61904</v>
      </c>
      <c r="C2210" s="45">
        <v>0</v>
      </c>
      <c r="D2210" s="45">
        <v>0</v>
      </c>
      <c r="E2210" s="45">
        <v>0</v>
      </c>
      <c r="F2210" s="45">
        <v>0</v>
      </c>
      <c r="G2210" s="46"/>
    </row>
    <row r="2211" spans="1:7" x14ac:dyDescent="0.2">
      <c r="A2211">
        <v>1809</v>
      </c>
      <c r="B2211" s="33">
        <v>61905</v>
      </c>
      <c r="C2211" s="45">
        <v>4966</v>
      </c>
      <c r="D2211" s="45">
        <v>0</v>
      </c>
      <c r="E2211" s="45">
        <v>4966</v>
      </c>
      <c r="F2211" s="45">
        <v>0</v>
      </c>
      <c r="G2211" s="46"/>
    </row>
    <row r="2212" spans="1:7" x14ac:dyDescent="0.2">
      <c r="A2212">
        <v>1809</v>
      </c>
      <c r="B2212" s="33">
        <v>61906</v>
      </c>
      <c r="C2212" s="45">
        <v>0</v>
      </c>
      <c r="D2212" s="45">
        <v>0</v>
      </c>
      <c r="E2212" s="45">
        <v>0</v>
      </c>
      <c r="F2212" s="45">
        <v>0</v>
      </c>
      <c r="G2212" s="46"/>
    </row>
    <row r="2213" spans="1:7" x14ac:dyDescent="0.2">
      <c r="A2213">
        <v>1809</v>
      </c>
      <c r="B2213" s="33">
        <v>61907</v>
      </c>
      <c r="C2213" s="45">
        <v>37023</v>
      </c>
      <c r="D2213" s="45">
        <v>0</v>
      </c>
      <c r="E2213" s="45">
        <v>37023</v>
      </c>
      <c r="F2213" s="45">
        <v>0</v>
      </c>
      <c r="G2213" s="46"/>
    </row>
    <row r="2214" spans="1:7" x14ac:dyDescent="0.2">
      <c r="A2214">
        <v>1809</v>
      </c>
      <c r="B2214" s="33">
        <v>61908</v>
      </c>
      <c r="C2214" s="45">
        <v>5540</v>
      </c>
      <c r="D2214" s="45">
        <v>0</v>
      </c>
      <c r="E2214" s="45">
        <v>5540</v>
      </c>
      <c r="F2214" s="45">
        <v>0</v>
      </c>
      <c r="G2214" s="46"/>
    </row>
    <row r="2215" spans="1:7" x14ac:dyDescent="0.2">
      <c r="A2215">
        <v>1809</v>
      </c>
      <c r="B2215" s="33">
        <v>61909</v>
      </c>
      <c r="C2215" s="45">
        <v>0</v>
      </c>
      <c r="D2215" s="45">
        <v>0</v>
      </c>
      <c r="E2215" s="45">
        <v>0</v>
      </c>
      <c r="F2215" s="45">
        <v>0</v>
      </c>
      <c r="G2215" s="46"/>
    </row>
    <row r="2216" spans="1:7" x14ac:dyDescent="0.2">
      <c r="A2216">
        <v>1809</v>
      </c>
      <c r="B2216" s="33">
        <v>61910</v>
      </c>
      <c r="C2216" s="45">
        <v>0</v>
      </c>
      <c r="D2216" s="45">
        <v>0</v>
      </c>
      <c r="E2216" s="45">
        <v>0</v>
      </c>
      <c r="F2216" s="45">
        <v>0</v>
      </c>
      <c r="G2216" s="46"/>
    </row>
    <row r="2217" spans="1:7" x14ac:dyDescent="0.2">
      <c r="A2217">
        <v>1809</v>
      </c>
      <c r="B2217" s="33">
        <v>61911</v>
      </c>
      <c r="C2217" s="45">
        <v>0</v>
      </c>
      <c r="D2217" s="45">
        <v>0</v>
      </c>
      <c r="E2217" s="45">
        <v>0</v>
      </c>
      <c r="F2217" s="45">
        <v>0</v>
      </c>
      <c r="G2217" s="46"/>
    </row>
    <row r="2218" spans="1:7" x14ac:dyDescent="0.2">
      <c r="A2218">
        <v>1809</v>
      </c>
      <c r="B2218" s="33">
        <v>61912</v>
      </c>
      <c r="C2218" s="45">
        <v>0</v>
      </c>
      <c r="D2218" s="45">
        <v>0</v>
      </c>
      <c r="E2218" s="45">
        <v>0</v>
      </c>
      <c r="F2218" s="45">
        <v>0</v>
      </c>
      <c r="G2218" s="46"/>
    </row>
    <row r="2219" spans="1:7" x14ac:dyDescent="0.2">
      <c r="A2219">
        <v>1809</v>
      </c>
      <c r="B2219" s="33">
        <v>62001</v>
      </c>
      <c r="C2219" s="45">
        <v>77424</v>
      </c>
      <c r="D2219" s="45">
        <v>0</v>
      </c>
      <c r="E2219" s="45">
        <v>72813</v>
      </c>
      <c r="F2219" s="45">
        <v>0</v>
      </c>
      <c r="G2219" s="46"/>
    </row>
    <row r="2220" spans="1:7" x14ac:dyDescent="0.2">
      <c r="A2220">
        <v>1809</v>
      </c>
      <c r="B2220" s="33">
        <v>62002</v>
      </c>
      <c r="C2220" s="45">
        <v>0</v>
      </c>
      <c r="D2220" s="45">
        <v>3939</v>
      </c>
      <c r="E2220" s="45">
        <v>0</v>
      </c>
      <c r="F2220" s="45">
        <v>1754</v>
      </c>
      <c r="G2220" s="46"/>
    </row>
    <row r="2221" spans="1:7" x14ac:dyDescent="0.2">
      <c r="A2221">
        <v>1809</v>
      </c>
      <c r="B2221" s="33">
        <v>62101</v>
      </c>
      <c r="C2221" s="45">
        <v>0</v>
      </c>
      <c r="D2221" s="45">
        <v>0</v>
      </c>
      <c r="E2221" s="45">
        <v>0</v>
      </c>
      <c r="F2221" s="45">
        <v>0</v>
      </c>
      <c r="G2221" s="46"/>
    </row>
    <row r="2222" spans="1:7" x14ac:dyDescent="0.2">
      <c r="A2222">
        <v>1809</v>
      </c>
      <c r="B2222" s="33">
        <v>62102</v>
      </c>
      <c r="C2222" s="45">
        <v>40</v>
      </c>
      <c r="D2222" s="45">
        <v>0</v>
      </c>
      <c r="E2222" s="45">
        <v>40</v>
      </c>
      <c r="F2222" s="45">
        <v>0</v>
      </c>
      <c r="G2222" s="46"/>
    </row>
    <row r="2223" spans="1:7" x14ac:dyDescent="0.2">
      <c r="A2223">
        <v>1809</v>
      </c>
      <c r="B2223" s="33">
        <v>62103</v>
      </c>
      <c r="C2223" s="45">
        <v>0</v>
      </c>
      <c r="D2223" s="45">
        <v>0</v>
      </c>
      <c r="E2223" s="45">
        <v>0</v>
      </c>
      <c r="F2223" s="45">
        <v>0</v>
      </c>
      <c r="G2223" s="46"/>
    </row>
    <row r="2224" spans="1:7" x14ac:dyDescent="0.2">
      <c r="A2224">
        <v>2065</v>
      </c>
      <c r="B2224" s="33">
        <v>60401</v>
      </c>
      <c r="C2224" s="45">
        <v>48567</v>
      </c>
      <c r="D2224" s="45">
        <v>0</v>
      </c>
      <c r="E2224" s="45">
        <v>41588</v>
      </c>
      <c r="F2224" s="45">
        <v>0</v>
      </c>
      <c r="G2224" s="46"/>
    </row>
    <row r="2225" spans="1:7" x14ac:dyDescent="0.2">
      <c r="A2225">
        <v>2065</v>
      </c>
      <c r="B2225" s="33">
        <v>60404</v>
      </c>
      <c r="C2225" s="45">
        <v>0</v>
      </c>
      <c r="D2225" s="45">
        <v>0</v>
      </c>
      <c r="E2225" s="45">
        <v>0</v>
      </c>
      <c r="F2225" s="45">
        <v>0</v>
      </c>
      <c r="G2225" s="46"/>
    </row>
    <row r="2226" spans="1:7" x14ac:dyDescent="0.2">
      <c r="A2226">
        <v>2065</v>
      </c>
      <c r="B2226" s="33">
        <v>60405</v>
      </c>
      <c r="C2226" s="45">
        <v>0</v>
      </c>
      <c r="D2226" s="45">
        <v>0</v>
      </c>
      <c r="E2226" s="45">
        <v>0</v>
      </c>
      <c r="F2226" s="45">
        <v>0</v>
      </c>
      <c r="G2226" s="46"/>
    </row>
    <row r="2227" spans="1:7" x14ac:dyDescent="0.2">
      <c r="A2227">
        <v>2065</v>
      </c>
      <c r="B2227" s="33">
        <v>60414</v>
      </c>
      <c r="C2227" s="45">
        <v>0</v>
      </c>
      <c r="D2227" s="45">
        <v>35006</v>
      </c>
      <c r="E2227" s="45">
        <v>0</v>
      </c>
      <c r="F2227" s="45">
        <v>27507</v>
      </c>
      <c r="G2227" s="46"/>
    </row>
    <row r="2228" spans="1:7" x14ac:dyDescent="0.2">
      <c r="A2228">
        <v>2065</v>
      </c>
      <c r="B2228" s="33">
        <v>60415</v>
      </c>
      <c r="C2228" s="45">
        <v>0</v>
      </c>
      <c r="D2228" s="45">
        <v>0</v>
      </c>
      <c r="E2228" s="45">
        <v>0</v>
      </c>
      <c r="F2228" s="45">
        <v>0</v>
      </c>
      <c r="G2228" s="46"/>
    </row>
    <row r="2229" spans="1:7" x14ac:dyDescent="0.2">
      <c r="A2229">
        <v>2065</v>
      </c>
      <c r="B2229" s="33">
        <v>61901</v>
      </c>
      <c r="C2229" s="45">
        <v>0</v>
      </c>
      <c r="D2229" s="45">
        <v>0</v>
      </c>
      <c r="E2229" s="45">
        <v>0</v>
      </c>
      <c r="F2229" s="45">
        <v>0</v>
      </c>
      <c r="G2229" s="46"/>
    </row>
    <row r="2230" spans="1:7" x14ac:dyDescent="0.2">
      <c r="A2230">
        <v>2065</v>
      </c>
      <c r="B2230" s="33">
        <v>61902</v>
      </c>
      <c r="C2230" s="45">
        <v>0</v>
      </c>
      <c r="D2230" s="45">
        <v>0</v>
      </c>
      <c r="E2230" s="45">
        <v>0</v>
      </c>
      <c r="F2230" s="45">
        <v>0</v>
      </c>
      <c r="G2230" s="46"/>
    </row>
    <row r="2231" spans="1:7" x14ac:dyDescent="0.2">
      <c r="A2231">
        <v>2065</v>
      </c>
      <c r="B2231" s="33">
        <v>61903</v>
      </c>
      <c r="C2231" s="45">
        <v>0</v>
      </c>
      <c r="D2231" s="45">
        <v>0</v>
      </c>
      <c r="E2231" s="45">
        <v>0</v>
      </c>
      <c r="F2231" s="45">
        <v>0</v>
      </c>
      <c r="G2231" s="46"/>
    </row>
    <row r="2232" spans="1:7" x14ac:dyDescent="0.2">
      <c r="A2232">
        <v>2065</v>
      </c>
      <c r="B2232" s="33">
        <v>61904</v>
      </c>
      <c r="C2232" s="45">
        <v>0</v>
      </c>
      <c r="D2232" s="45">
        <v>0</v>
      </c>
      <c r="E2232" s="45">
        <v>0</v>
      </c>
      <c r="F2232" s="45">
        <v>0</v>
      </c>
      <c r="G2232" s="46"/>
    </row>
    <row r="2233" spans="1:7" x14ac:dyDescent="0.2">
      <c r="A2233">
        <v>2065</v>
      </c>
      <c r="B2233" s="33">
        <v>61905</v>
      </c>
      <c r="C2233" s="45">
        <v>0</v>
      </c>
      <c r="D2233" s="45">
        <v>0</v>
      </c>
      <c r="E2233" s="45">
        <v>0</v>
      </c>
      <c r="F2233" s="45">
        <v>0</v>
      </c>
      <c r="G2233" s="46"/>
    </row>
    <row r="2234" spans="1:7" x14ac:dyDescent="0.2">
      <c r="A2234">
        <v>2065</v>
      </c>
      <c r="B2234" s="33">
        <v>61906</v>
      </c>
      <c r="C2234" s="45">
        <v>0</v>
      </c>
      <c r="D2234" s="45">
        <v>0</v>
      </c>
      <c r="E2234" s="45">
        <v>0</v>
      </c>
      <c r="F2234" s="45">
        <v>0</v>
      </c>
      <c r="G2234" s="46"/>
    </row>
    <row r="2235" spans="1:7" x14ac:dyDescent="0.2">
      <c r="A2235">
        <v>2065</v>
      </c>
      <c r="B2235" s="33">
        <v>61907</v>
      </c>
      <c r="C2235" s="45">
        <v>0</v>
      </c>
      <c r="D2235" s="45">
        <v>0</v>
      </c>
      <c r="E2235" s="45">
        <v>0</v>
      </c>
      <c r="F2235" s="45">
        <v>0</v>
      </c>
      <c r="G2235" s="46"/>
    </row>
    <row r="2236" spans="1:7" x14ac:dyDescent="0.2">
      <c r="A2236">
        <v>2065</v>
      </c>
      <c r="B2236" s="33">
        <v>61908</v>
      </c>
      <c r="C2236" s="45">
        <v>0</v>
      </c>
      <c r="D2236" s="45">
        <v>0</v>
      </c>
      <c r="E2236" s="45">
        <v>0</v>
      </c>
      <c r="F2236" s="45">
        <v>0</v>
      </c>
      <c r="G2236" s="46"/>
    </row>
    <row r="2237" spans="1:7" x14ac:dyDescent="0.2">
      <c r="A2237">
        <v>2065</v>
      </c>
      <c r="B2237" s="33">
        <v>61909</v>
      </c>
      <c r="C2237" s="45">
        <v>0</v>
      </c>
      <c r="D2237" s="45">
        <v>0</v>
      </c>
      <c r="E2237" s="45">
        <v>0</v>
      </c>
      <c r="F2237" s="45">
        <v>0</v>
      </c>
      <c r="G2237" s="46"/>
    </row>
    <row r="2238" spans="1:7" x14ac:dyDescent="0.2">
      <c r="A2238">
        <v>2065</v>
      </c>
      <c r="B2238" s="33">
        <v>61910</v>
      </c>
      <c r="C2238" s="45">
        <v>0</v>
      </c>
      <c r="D2238" s="45">
        <v>0</v>
      </c>
      <c r="E2238" s="45">
        <v>0</v>
      </c>
      <c r="F2238" s="45">
        <v>0</v>
      </c>
      <c r="G2238" s="46"/>
    </row>
    <row r="2239" spans="1:7" x14ac:dyDescent="0.2">
      <c r="A2239">
        <v>2065</v>
      </c>
      <c r="B2239" s="33">
        <v>61911</v>
      </c>
      <c r="C2239" s="45">
        <v>0</v>
      </c>
      <c r="D2239" s="45">
        <v>0</v>
      </c>
      <c r="E2239" s="45">
        <v>0</v>
      </c>
      <c r="F2239" s="45">
        <v>0</v>
      </c>
      <c r="G2239" s="46"/>
    </row>
    <row r="2240" spans="1:7" x14ac:dyDescent="0.2">
      <c r="A2240">
        <v>2065</v>
      </c>
      <c r="B2240" s="33">
        <v>61912</v>
      </c>
      <c r="C2240" s="45">
        <v>0</v>
      </c>
      <c r="D2240" s="45">
        <v>0</v>
      </c>
      <c r="E2240" s="45">
        <v>0</v>
      </c>
      <c r="F2240" s="45">
        <v>0</v>
      </c>
      <c r="G2240" s="46"/>
    </row>
    <row r="2241" spans="1:7" x14ac:dyDescent="0.2">
      <c r="A2241">
        <v>2065</v>
      </c>
      <c r="B2241" s="33">
        <v>62001</v>
      </c>
      <c r="C2241" s="45">
        <v>72281</v>
      </c>
      <c r="D2241" s="45">
        <v>0</v>
      </c>
      <c r="E2241" s="45">
        <v>70521</v>
      </c>
      <c r="F2241" s="45">
        <v>0</v>
      </c>
      <c r="G2241" s="46"/>
    </row>
    <row r="2242" spans="1:7" x14ac:dyDescent="0.2">
      <c r="A2242">
        <v>2065</v>
      </c>
      <c r="B2242" s="33">
        <v>62002</v>
      </c>
      <c r="C2242" s="45">
        <v>0</v>
      </c>
      <c r="D2242" s="45">
        <v>0</v>
      </c>
      <c r="E2242" s="45">
        <v>0</v>
      </c>
      <c r="F2242" s="45">
        <v>0</v>
      </c>
      <c r="G2242" s="46"/>
    </row>
    <row r="2243" spans="1:7" x14ac:dyDescent="0.2">
      <c r="A2243">
        <v>2065</v>
      </c>
      <c r="B2243" s="33">
        <v>62101</v>
      </c>
      <c r="C2243" s="45">
        <v>28</v>
      </c>
      <c r="D2243" s="45">
        <v>0</v>
      </c>
      <c r="E2243" s="45">
        <v>0</v>
      </c>
      <c r="F2243" s="45">
        <v>0</v>
      </c>
      <c r="G2243" s="46"/>
    </row>
    <row r="2244" spans="1:7" x14ac:dyDescent="0.2">
      <c r="A2244">
        <v>2065</v>
      </c>
      <c r="B2244" s="33">
        <v>62102</v>
      </c>
      <c r="C2244" s="45">
        <v>0</v>
      </c>
      <c r="D2244" s="45">
        <v>0</v>
      </c>
      <c r="E2244" s="45">
        <v>0</v>
      </c>
      <c r="F2244" s="45">
        <v>0</v>
      </c>
      <c r="G2244" s="46"/>
    </row>
    <row r="2245" spans="1:7" x14ac:dyDescent="0.2">
      <c r="A2245">
        <v>2065</v>
      </c>
      <c r="B2245" s="33">
        <v>62103</v>
      </c>
      <c r="C2245" s="45">
        <v>0</v>
      </c>
      <c r="D2245" s="45">
        <v>0</v>
      </c>
      <c r="E2245" s="45">
        <v>0</v>
      </c>
      <c r="F2245" s="45">
        <v>0</v>
      </c>
      <c r="G2245" s="46"/>
    </row>
    <row r="2246" spans="1:7" x14ac:dyDescent="0.2">
      <c r="A2246">
        <v>918</v>
      </c>
      <c r="B2246" s="33">
        <v>60401</v>
      </c>
      <c r="C2246" s="45">
        <v>3135568</v>
      </c>
      <c r="D2246" s="45">
        <v>0</v>
      </c>
      <c r="E2246" s="45">
        <v>2688628</v>
      </c>
      <c r="F2246" s="45">
        <v>0</v>
      </c>
      <c r="G2246" s="46"/>
    </row>
    <row r="2247" spans="1:7" x14ac:dyDescent="0.2">
      <c r="A2247">
        <v>918</v>
      </c>
      <c r="B2247" s="33">
        <v>60404</v>
      </c>
      <c r="C2247" s="45">
        <v>52052</v>
      </c>
      <c r="D2247" s="45">
        <v>0</v>
      </c>
      <c r="E2247" s="45">
        <v>49280</v>
      </c>
      <c r="F2247" s="45">
        <v>0</v>
      </c>
      <c r="G2247" s="46"/>
    </row>
    <row r="2248" spans="1:7" x14ac:dyDescent="0.2">
      <c r="A2248">
        <v>918</v>
      </c>
      <c r="B2248" s="33">
        <v>60405</v>
      </c>
      <c r="C2248" s="45">
        <v>0</v>
      </c>
      <c r="D2248" s="45">
        <v>9485</v>
      </c>
      <c r="E2248" s="45">
        <v>0</v>
      </c>
      <c r="F2248" s="45">
        <v>9343</v>
      </c>
      <c r="G2248" s="46"/>
    </row>
    <row r="2249" spans="1:7" x14ac:dyDescent="0.2">
      <c r="A2249">
        <v>918</v>
      </c>
      <c r="B2249" s="33">
        <v>60414</v>
      </c>
      <c r="C2249" s="45">
        <v>0</v>
      </c>
      <c r="D2249" s="45">
        <v>1016541</v>
      </c>
      <c r="E2249" s="45">
        <v>0</v>
      </c>
      <c r="F2249" s="45">
        <v>781617</v>
      </c>
      <c r="G2249" s="46"/>
    </row>
    <row r="2250" spans="1:7" x14ac:dyDescent="0.2">
      <c r="A2250">
        <v>918</v>
      </c>
      <c r="B2250" s="33">
        <v>60415</v>
      </c>
      <c r="C2250" s="45">
        <v>11836</v>
      </c>
      <c r="D2250" s="45">
        <v>0</v>
      </c>
      <c r="E2250" s="45">
        <v>0</v>
      </c>
      <c r="F2250" s="45">
        <v>0</v>
      </c>
      <c r="G2250" s="46"/>
    </row>
    <row r="2251" spans="1:7" x14ac:dyDescent="0.2">
      <c r="A2251">
        <v>918</v>
      </c>
      <c r="B2251" s="33">
        <v>61901</v>
      </c>
      <c r="C2251" s="45">
        <v>0</v>
      </c>
      <c r="D2251" s="45">
        <v>0</v>
      </c>
      <c r="E2251" s="45">
        <v>0</v>
      </c>
      <c r="F2251" s="45">
        <v>0</v>
      </c>
      <c r="G2251" s="46"/>
    </row>
    <row r="2252" spans="1:7" x14ac:dyDescent="0.2">
      <c r="A2252">
        <v>918</v>
      </c>
      <c r="B2252" s="33">
        <v>61902</v>
      </c>
      <c r="C2252" s="45">
        <v>0</v>
      </c>
      <c r="D2252" s="45">
        <v>0</v>
      </c>
      <c r="E2252" s="45">
        <v>0</v>
      </c>
      <c r="F2252" s="45">
        <v>0</v>
      </c>
      <c r="G2252" s="46"/>
    </row>
    <row r="2253" spans="1:7" x14ac:dyDescent="0.2">
      <c r="A2253">
        <v>918</v>
      </c>
      <c r="B2253" s="33">
        <v>61903</v>
      </c>
      <c r="C2253" s="45">
        <v>0</v>
      </c>
      <c r="D2253" s="45">
        <v>0</v>
      </c>
      <c r="E2253" s="45">
        <v>0</v>
      </c>
      <c r="F2253" s="45">
        <v>0</v>
      </c>
      <c r="G2253" s="46"/>
    </row>
    <row r="2254" spans="1:7" x14ac:dyDescent="0.2">
      <c r="A2254">
        <v>918</v>
      </c>
      <c r="B2254" s="33">
        <v>61904</v>
      </c>
      <c r="C2254" s="45">
        <v>0</v>
      </c>
      <c r="D2254" s="45">
        <v>0</v>
      </c>
      <c r="E2254" s="45">
        <v>0</v>
      </c>
      <c r="F2254" s="45">
        <v>0</v>
      </c>
      <c r="G2254" s="46"/>
    </row>
    <row r="2255" spans="1:7" x14ac:dyDescent="0.2">
      <c r="A2255">
        <v>918</v>
      </c>
      <c r="B2255" s="33">
        <v>61905</v>
      </c>
      <c r="C2255" s="45">
        <v>0</v>
      </c>
      <c r="D2255" s="45">
        <v>0</v>
      </c>
      <c r="E2255" s="45">
        <v>0</v>
      </c>
      <c r="F2255" s="45">
        <v>0</v>
      </c>
      <c r="G2255" s="46"/>
    </row>
    <row r="2256" spans="1:7" x14ac:dyDescent="0.2">
      <c r="A2256">
        <v>918</v>
      </c>
      <c r="B2256" s="33">
        <v>61906</v>
      </c>
      <c r="C2256" s="45">
        <v>0</v>
      </c>
      <c r="D2256" s="45">
        <v>0</v>
      </c>
      <c r="E2256" s="45">
        <v>0</v>
      </c>
      <c r="F2256" s="45">
        <v>0</v>
      </c>
      <c r="G2256" s="46"/>
    </row>
    <row r="2257" spans="1:7" x14ac:dyDescent="0.2">
      <c r="A2257">
        <v>918</v>
      </c>
      <c r="B2257" s="33">
        <v>61907</v>
      </c>
      <c r="C2257" s="45">
        <v>3308</v>
      </c>
      <c r="D2257" s="45">
        <v>0</v>
      </c>
      <c r="E2257" s="45">
        <v>0</v>
      </c>
      <c r="F2257" s="45">
        <v>0</v>
      </c>
      <c r="G2257" s="46"/>
    </row>
    <row r="2258" spans="1:7" x14ac:dyDescent="0.2">
      <c r="A2258">
        <v>918</v>
      </c>
      <c r="B2258" s="33">
        <v>61908</v>
      </c>
      <c r="C2258" s="45">
        <v>11817</v>
      </c>
      <c r="D2258" s="45">
        <v>0</v>
      </c>
      <c r="E2258" s="45">
        <v>11817</v>
      </c>
      <c r="F2258" s="45">
        <v>0</v>
      </c>
      <c r="G2258" s="46"/>
    </row>
    <row r="2259" spans="1:7" x14ac:dyDescent="0.2">
      <c r="A2259">
        <v>918</v>
      </c>
      <c r="B2259" s="33">
        <v>61909</v>
      </c>
      <c r="C2259" s="45">
        <v>0</v>
      </c>
      <c r="D2259" s="45">
        <v>0</v>
      </c>
      <c r="E2259" s="45">
        <v>0</v>
      </c>
      <c r="F2259" s="45">
        <v>0</v>
      </c>
      <c r="G2259" s="46"/>
    </row>
    <row r="2260" spans="1:7" x14ac:dyDescent="0.2">
      <c r="A2260">
        <v>918</v>
      </c>
      <c r="B2260" s="33">
        <v>61910</v>
      </c>
      <c r="C2260" s="45">
        <v>0</v>
      </c>
      <c r="D2260" s="45">
        <v>0</v>
      </c>
      <c r="E2260" s="45">
        <v>0</v>
      </c>
      <c r="F2260" s="45">
        <v>0</v>
      </c>
      <c r="G2260" s="46"/>
    </row>
    <row r="2261" spans="1:7" x14ac:dyDescent="0.2">
      <c r="A2261">
        <v>918</v>
      </c>
      <c r="B2261" s="33">
        <v>61911</v>
      </c>
      <c r="C2261" s="45">
        <v>0</v>
      </c>
      <c r="D2261" s="45">
        <v>0</v>
      </c>
      <c r="E2261" s="45">
        <v>0</v>
      </c>
      <c r="F2261" s="45">
        <v>0</v>
      </c>
      <c r="G2261" s="46"/>
    </row>
    <row r="2262" spans="1:7" x14ac:dyDescent="0.2">
      <c r="A2262">
        <v>918</v>
      </c>
      <c r="B2262" s="33">
        <v>61912</v>
      </c>
      <c r="C2262" s="45">
        <v>0</v>
      </c>
      <c r="D2262" s="45">
        <v>0</v>
      </c>
      <c r="E2262" s="45">
        <v>0</v>
      </c>
      <c r="F2262" s="45">
        <v>0</v>
      </c>
      <c r="G2262" s="46"/>
    </row>
    <row r="2263" spans="1:7" x14ac:dyDescent="0.2">
      <c r="A2263">
        <v>918</v>
      </c>
      <c r="B2263" s="33">
        <v>62001</v>
      </c>
      <c r="C2263" s="45">
        <v>40405</v>
      </c>
      <c r="D2263" s="45">
        <v>0</v>
      </c>
      <c r="E2263" s="45">
        <v>115630</v>
      </c>
      <c r="F2263" s="45">
        <v>0</v>
      </c>
      <c r="G2263" s="46"/>
    </row>
    <row r="2264" spans="1:7" x14ac:dyDescent="0.2">
      <c r="A2264">
        <v>918</v>
      </c>
      <c r="B2264" s="33">
        <v>62002</v>
      </c>
      <c r="C2264" s="45">
        <v>0</v>
      </c>
      <c r="D2264" s="45">
        <v>2137</v>
      </c>
      <c r="E2264" s="45">
        <v>0</v>
      </c>
      <c r="F2264" s="45">
        <v>1400</v>
      </c>
      <c r="G2264" s="46"/>
    </row>
    <row r="2265" spans="1:7" x14ac:dyDescent="0.2">
      <c r="A2265">
        <v>918</v>
      </c>
      <c r="B2265" s="33">
        <v>62101</v>
      </c>
      <c r="C2265" s="45">
        <v>116102</v>
      </c>
      <c r="D2265" s="45">
        <v>0</v>
      </c>
      <c r="E2265" s="45">
        <v>88083</v>
      </c>
      <c r="F2265" s="45">
        <v>0</v>
      </c>
      <c r="G2265" s="46"/>
    </row>
    <row r="2266" spans="1:7" x14ac:dyDescent="0.2">
      <c r="A2266">
        <v>918</v>
      </c>
      <c r="B2266" s="33">
        <v>62102</v>
      </c>
      <c r="C2266" s="45">
        <v>0</v>
      </c>
      <c r="D2266" s="45">
        <v>0</v>
      </c>
      <c r="E2266" s="45">
        <v>0</v>
      </c>
      <c r="F2266" s="45">
        <v>0</v>
      </c>
      <c r="G2266" s="46"/>
    </row>
    <row r="2267" spans="1:7" x14ac:dyDescent="0.2">
      <c r="A2267">
        <v>918</v>
      </c>
      <c r="B2267" s="33">
        <v>62103</v>
      </c>
      <c r="C2267" s="45">
        <v>0</v>
      </c>
      <c r="D2267" s="45">
        <v>35818</v>
      </c>
      <c r="E2267" s="45">
        <v>0</v>
      </c>
      <c r="F2267" s="45">
        <v>25768</v>
      </c>
      <c r="G2267" s="46"/>
    </row>
    <row r="2268" spans="1:7" x14ac:dyDescent="0.2">
      <c r="A2268">
        <v>817</v>
      </c>
      <c r="B2268" s="33">
        <v>60401</v>
      </c>
      <c r="C2268" s="45">
        <v>372511</v>
      </c>
      <c r="D2268" s="45">
        <v>0</v>
      </c>
      <c r="E2268" s="45">
        <v>352409</v>
      </c>
      <c r="F2268" s="45">
        <v>0</v>
      </c>
      <c r="G2268" s="46"/>
    </row>
    <row r="2269" spans="1:7" x14ac:dyDescent="0.2">
      <c r="A2269">
        <v>817</v>
      </c>
      <c r="B2269" s="33">
        <v>60404</v>
      </c>
      <c r="C2269" s="45">
        <v>219837</v>
      </c>
      <c r="D2269" s="45">
        <v>0</v>
      </c>
      <c r="E2269" s="45">
        <v>19880</v>
      </c>
      <c r="F2269" s="45">
        <v>0</v>
      </c>
      <c r="G2269" s="46"/>
    </row>
    <row r="2270" spans="1:7" x14ac:dyDescent="0.2">
      <c r="A2270">
        <v>817</v>
      </c>
      <c r="B2270" s="33">
        <v>60405</v>
      </c>
      <c r="C2270" s="45">
        <v>0</v>
      </c>
      <c r="D2270" s="45">
        <v>0</v>
      </c>
      <c r="E2270" s="45">
        <v>0</v>
      </c>
      <c r="F2270" s="45">
        <v>0</v>
      </c>
      <c r="G2270" s="46"/>
    </row>
    <row r="2271" spans="1:7" x14ac:dyDescent="0.2">
      <c r="A2271">
        <v>817</v>
      </c>
      <c r="B2271" s="33">
        <v>60414</v>
      </c>
      <c r="C2271" s="45">
        <v>0</v>
      </c>
      <c r="D2271" s="45">
        <v>114559</v>
      </c>
      <c r="E2271" s="45">
        <v>0</v>
      </c>
      <c r="F2271" s="45">
        <v>110489</v>
      </c>
      <c r="G2271" s="46"/>
    </row>
    <row r="2272" spans="1:7" x14ac:dyDescent="0.2">
      <c r="A2272">
        <v>817</v>
      </c>
      <c r="B2272" s="33">
        <v>60415</v>
      </c>
      <c r="C2272" s="45">
        <v>7579</v>
      </c>
      <c r="D2272" s="45">
        <v>0</v>
      </c>
      <c r="E2272" s="45">
        <v>6556</v>
      </c>
      <c r="F2272" s="45">
        <v>0</v>
      </c>
      <c r="G2272" s="46"/>
    </row>
    <row r="2273" spans="1:7" x14ac:dyDescent="0.2">
      <c r="A2273">
        <v>817</v>
      </c>
      <c r="B2273" s="33">
        <v>61901</v>
      </c>
      <c r="C2273" s="45">
        <v>0</v>
      </c>
      <c r="D2273" s="45">
        <v>0</v>
      </c>
      <c r="E2273" s="45">
        <v>0</v>
      </c>
      <c r="F2273" s="45">
        <v>0</v>
      </c>
      <c r="G2273" s="46"/>
    </row>
    <row r="2274" spans="1:7" x14ac:dyDescent="0.2">
      <c r="A2274">
        <v>817</v>
      </c>
      <c r="B2274" s="33">
        <v>61902</v>
      </c>
      <c r="C2274" s="45">
        <v>0</v>
      </c>
      <c r="D2274" s="45">
        <v>0</v>
      </c>
      <c r="E2274" s="45">
        <v>0</v>
      </c>
      <c r="F2274" s="45">
        <v>0</v>
      </c>
      <c r="G2274" s="46"/>
    </row>
    <row r="2275" spans="1:7" x14ac:dyDescent="0.2">
      <c r="A2275">
        <v>817</v>
      </c>
      <c r="B2275" s="33">
        <v>61903</v>
      </c>
      <c r="C2275" s="45">
        <v>0</v>
      </c>
      <c r="D2275" s="45">
        <v>0</v>
      </c>
      <c r="E2275" s="45">
        <v>0</v>
      </c>
      <c r="F2275" s="45">
        <v>0</v>
      </c>
      <c r="G2275" s="46"/>
    </row>
    <row r="2276" spans="1:7" x14ac:dyDescent="0.2">
      <c r="A2276">
        <v>817</v>
      </c>
      <c r="B2276" s="33">
        <v>61904</v>
      </c>
      <c r="C2276" s="45">
        <v>0</v>
      </c>
      <c r="D2276" s="45">
        <v>0</v>
      </c>
      <c r="E2276" s="45">
        <v>0</v>
      </c>
      <c r="F2276" s="45">
        <v>0</v>
      </c>
      <c r="G2276" s="46"/>
    </row>
    <row r="2277" spans="1:7" x14ac:dyDescent="0.2">
      <c r="A2277">
        <v>817</v>
      </c>
      <c r="B2277" s="33">
        <v>61905</v>
      </c>
      <c r="C2277" s="45">
        <v>59317</v>
      </c>
      <c r="D2277" s="45">
        <v>0</v>
      </c>
      <c r="E2277" s="45">
        <v>214066</v>
      </c>
      <c r="F2277" s="45">
        <v>0</v>
      </c>
      <c r="G2277" s="46"/>
    </row>
    <row r="2278" spans="1:7" x14ac:dyDescent="0.2">
      <c r="A2278">
        <v>817</v>
      </c>
      <c r="B2278" s="33">
        <v>61906</v>
      </c>
      <c r="C2278" s="45">
        <v>0</v>
      </c>
      <c r="D2278" s="45">
        <v>0</v>
      </c>
      <c r="E2278" s="45">
        <v>0</v>
      </c>
      <c r="F2278" s="45">
        <v>0</v>
      </c>
      <c r="G2278" s="46"/>
    </row>
    <row r="2279" spans="1:7" x14ac:dyDescent="0.2">
      <c r="A2279">
        <v>817</v>
      </c>
      <c r="B2279" s="33">
        <v>61907</v>
      </c>
      <c r="C2279" s="45">
        <v>191592</v>
      </c>
      <c r="D2279" s="45">
        <v>0</v>
      </c>
      <c r="E2279" s="45">
        <v>192738</v>
      </c>
      <c r="F2279" s="45">
        <v>0</v>
      </c>
      <c r="G2279" s="46"/>
    </row>
    <row r="2280" spans="1:7" x14ac:dyDescent="0.2">
      <c r="A2280">
        <v>817</v>
      </c>
      <c r="B2280" s="33">
        <v>61908</v>
      </c>
      <c r="C2280" s="45">
        <v>0</v>
      </c>
      <c r="D2280" s="45">
        <v>0</v>
      </c>
      <c r="E2280" s="45">
        <v>0</v>
      </c>
      <c r="F2280" s="45">
        <v>0</v>
      </c>
      <c r="G2280" s="46"/>
    </row>
    <row r="2281" spans="1:7" x14ac:dyDescent="0.2">
      <c r="A2281">
        <v>817</v>
      </c>
      <c r="B2281" s="33">
        <v>61909</v>
      </c>
      <c r="C2281" s="45">
        <v>0</v>
      </c>
      <c r="D2281" s="45">
        <v>0</v>
      </c>
      <c r="E2281" s="45">
        <v>0</v>
      </c>
      <c r="F2281" s="45">
        <v>0</v>
      </c>
      <c r="G2281" s="46"/>
    </row>
    <row r="2282" spans="1:7" x14ac:dyDescent="0.2">
      <c r="A2282">
        <v>817</v>
      </c>
      <c r="B2282" s="33">
        <v>61910</v>
      </c>
      <c r="C2282" s="45">
        <v>0</v>
      </c>
      <c r="D2282" s="45">
        <v>0</v>
      </c>
      <c r="E2282" s="45">
        <v>0</v>
      </c>
      <c r="F2282" s="45">
        <v>0</v>
      </c>
      <c r="G2282" s="46"/>
    </row>
    <row r="2283" spans="1:7" x14ac:dyDescent="0.2">
      <c r="A2283">
        <v>817</v>
      </c>
      <c r="B2283" s="33">
        <v>61911</v>
      </c>
      <c r="C2283" s="45">
        <v>0</v>
      </c>
      <c r="D2283" s="45">
        <v>0</v>
      </c>
      <c r="E2283" s="45">
        <v>0</v>
      </c>
      <c r="F2283" s="45">
        <v>0</v>
      </c>
      <c r="G2283" s="46"/>
    </row>
    <row r="2284" spans="1:7" x14ac:dyDescent="0.2">
      <c r="A2284">
        <v>817</v>
      </c>
      <c r="B2284" s="33">
        <v>61912</v>
      </c>
      <c r="C2284" s="45">
        <v>0</v>
      </c>
      <c r="D2284" s="45">
        <v>0</v>
      </c>
      <c r="E2284" s="45">
        <v>0</v>
      </c>
      <c r="F2284" s="45">
        <v>0</v>
      </c>
      <c r="G2284" s="46"/>
    </row>
    <row r="2285" spans="1:7" x14ac:dyDescent="0.2">
      <c r="A2285">
        <v>817</v>
      </c>
      <c r="B2285" s="33">
        <v>62001</v>
      </c>
      <c r="C2285" s="45">
        <v>1345</v>
      </c>
      <c r="D2285" s="45">
        <v>0</v>
      </c>
      <c r="E2285" s="45">
        <v>1345</v>
      </c>
      <c r="F2285" s="45">
        <v>0</v>
      </c>
      <c r="G2285" s="46"/>
    </row>
    <row r="2286" spans="1:7" x14ac:dyDescent="0.2">
      <c r="A2286">
        <v>817</v>
      </c>
      <c r="B2286" s="33">
        <v>62002</v>
      </c>
      <c r="C2286" s="45">
        <v>0</v>
      </c>
      <c r="D2286" s="45">
        <v>0</v>
      </c>
      <c r="E2286" s="45">
        <v>0</v>
      </c>
      <c r="F2286" s="45">
        <v>0</v>
      </c>
      <c r="G2286" s="46"/>
    </row>
    <row r="2287" spans="1:7" x14ac:dyDescent="0.2">
      <c r="A2287">
        <v>817</v>
      </c>
      <c r="B2287" s="33">
        <v>62101</v>
      </c>
      <c r="C2287" s="45">
        <v>0</v>
      </c>
      <c r="D2287" s="45">
        <v>0</v>
      </c>
      <c r="E2287" s="45">
        <v>0</v>
      </c>
      <c r="F2287" s="45">
        <v>0</v>
      </c>
      <c r="G2287" s="46"/>
    </row>
    <row r="2288" spans="1:7" x14ac:dyDescent="0.2">
      <c r="A2288">
        <v>817</v>
      </c>
      <c r="B2288" s="33">
        <v>62102</v>
      </c>
      <c r="C2288" s="45">
        <v>0</v>
      </c>
      <c r="D2288" s="45">
        <v>0</v>
      </c>
      <c r="E2288" s="45">
        <v>0</v>
      </c>
      <c r="F2288" s="45">
        <v>0</v>
      </c>
      <c r="G2288" s="46"/>
    </row>
    <row r="2289" spans="1:7" x14ac:dyDescent="0.2">
      <c r="A2289">
        <v>817</v>
      </c>
      <c r="B2289" s="33">
        <v>62103</v>
      </c>
      <c r="C2289" s="45">
        <v>0</v>
      </c>
      <c r="D2289" s="45">
        <v>0</v>
      </c>
      <c r="E2289" s="45">
        <v>0</v>
      </c>
      <c r="F2289" s="45">
        <v>0</v>
      </c>
      <c r="G2289" s="46"/>
    </row>
    <row r="2290" spans="1:7" x14ac:dyDescent="0.2">
      <c r="A2290">
        <v>574</v>
      </c>
      <c r="B2290" s="33">
        <v>60401</v>
      </c>
      <c r="C2290" s="45">
        <v>30976</v>
      </c>
      <c r="D2290" s="45">
        <v>0</v>
      </c>
      <c r="E2290" s="45">
        <v>30976</v>
      </c>
      <c r="F2290" s="45">
        <v>0</v>
      </c>
      <c r="G2290" s="46"/>
    </row>
    <row r="2291" spans="1:7" x14ac:dyDescent="0.2">
      <c r="A2291">
        <v>574</v>
      </c>
      <c r="B2291" s="33">
        <v>60404</v>
      </c>
      <c r="C2291" s="45">
        <v>69</v>
      </c>
      <c r="D2291" s="45">
        <v>0</v>
      </c>
      <c r="E2291" s="45">
        <v>69</v>
      </c>
      <c r="F2291" s="45">
        <v>0</v>
      </c>
      <c r="G2291" s="46"/>
    </row>
    <row r="2292" spans="1:7" x14ac:dyDescent="0.2">
      <c r="A2292">
        <v>574</v>
      </c>
      <c r="B2292" s="33">
        <v>60405</v>
      </c>
      <c r="C2292" s="45">
        <v>0</v>
      </c>
      <c r="D2292" s="45">
        <v>0</v>
      </c>
      <c r="E2292" s="45">
        <v>0</v>
      </c>
      <c r="F2292" s="45">
        <v>0</v>
      </c>
      <c r="G2292" s="46"/>
    </row>
    <row r="2293" spans="1:7" x14ac:dyDescent="0.2">
      <c r="A2293">
        <v>574</v>
      </c>
      <c r="B2293" s="33">
        <v>60414</v>
      </c>
      <c r="C2293" s="45">
        <v>0</v>
      </c>
      <c r="D2293" s="45">
        <v>17898</v>
      </c>
      <c r="E2293" s="45">
        <v>0</v>
      </c>
      <c r="F2293" s="45">
        <v>18206</v>
      </c>
      <c r="G2293" s="46"/>
    </row>
    <row r="2294" spans="1:7" x14ac:dyDescent="0.2">
      <c r="A2294">
        <v>574</v>
      </c>
      <c r="B2294" s="33">
        <v>60415</v>
      </c>
      <c r="C2294" s="45">
        <v>0</v>
      </c>
      <c r="D2294" s="45">
        <v>0</v>
      </c>
      <c r="E2294" s="45">
        <v>0</v>
      </c>
      <c r="F2294" s="45">
        <v>0</v>
      </c>
      <c r="G2294" s="46"/>
    </row>
    <row r="2295" spans="1:7" x14ac:dyDescent="0.2">
      <c r="A2295">
        <v>574</v>
      </c>
      <c r="B2295" s="33">
        <v>61901</v>
      </c>
      <c r="C2295" s="45">
        <v>0</v>
      </c>
      <c r="D2295" s="45">
        <v>0</v>
      </c>
      <c r="E2295" s="45">
        <v>0</v>
      </c>
      <c r="F2295" s="45">
        <v>0</v>
      </c>
      <c r="G2295" s="46"/>
    </row>
    <row r="2296" spans="1:7" x14ac:dyDescent="0.2">
      <c r="A2296">
        <v>574</v>
      </c>
      <c r="B2296" s="33">
        <v>61902</v>
      </c>
      <c r="C2296" s="45">
        <v>0</v>
      </c>
      <c r="D2296" s="45">
        <v>0</v>
      </c>
      <c r="E2296" s="45">
        <v>0</v>
      </c>
      <c r="F2296" s="45">
        <v>0</v>
      </c>
      <c r="G2296" s="46"/>
    </row>
    <row r="2297" spans="1:7" x14ac:dyDescent="0.2">
      <c r="A2297">
        <v>574</v>
      </c>
      <c r="B2297" s="33">
        <v>61903</v>
      </c>
      <c r="C2297" s="45">
        <v>0</v>
      </c>
      <c r="D2297" s="45">
        <v>0</v>
      </c>
      <c r="E2297" s="45">
        <v>0</v>
      </c>
      <c r="F2297" s="45">
        <v>0</v>
      </c>
      <c r="G2297" s="46"/>
    </row>
    <row r="2298" spans="1:7" x14ac:dyDescent="0.2">
      <c r="A2298">
        <v>574</v>
      </c>
      <c r="B2298" s="33">
        <v>61904</v>
      </c>
      <c r="C2298" s="45">
        <v>0</v>
      </c>
      <c r="D2298" s="45">
        <v>0</v>
      </c>
      <c r="E2298" s="45">
        <v>0</v>
      </c>
      <c r="F2298" s="45">
        <v>0</v>
      </c>
      <c r="G2298" s="46"/>
    </row>
    <row r="2299" spans="1:7" x14ac:dyDescent="0.2">
      <c r="A2299">
        <v>574</v>
      </c>
      <c r="B2299" s="33">
        <v>61905</v>
      </c>
      <c r="C2299" s="45">
        <v>0</v>
      </c>
      <c r="D2299" s="45">
        <v>0</v>
      </c>
      <c r="E2299" s="45">
        <v>0</v>
      </c>
      <c r="F2299" s="45">
        <v>0</v>
      </c>
      <c r="G2299" s="46"/>
    </row>
    <row r="2300" spans="1:7" x14ac:dyDescent="0.2">
      <c r="A2300">
        <v>574</v>
      </c>
      <c r="B2300" s="33">
        <v>61906</v>
      </c>
      <c r="C2300" s="45">
        <v>25516</v>
      </c>
      <c r="D2300" s="45">
        <v>0</v>
      </c>
      <c r="E2300" s="45">
        <v>25516</v>
      </c>
      <c r="F2300" s="45">
        <v>0</v>
      </c>
      <c r="G2300" s="46"/>
    </row>
    <row r="2301" spans="1:7" x14ac:dyDescent="0.2">
      <c r="A2301">
        <v>574</v>
      </c>
      <c r="B2301" s="33">
        <v>61907</v>
      </c>
      <c r="C2301" s="45">
        <v>0</v>
      </c>
      <c r="D2301" s="45">
        <v>0</v>
      </c>
      <c r="E2301" s="45">
        <v>0</v>
      </c>
      <c r="F2301" s="45">
        <v>0</v>
      </c>
      <c r="G2301" s="46"/>
    </row>
    <row r="2302" spans="1:7" x14ac:dyDescent="0.2">
      <c r="A2302">
        <v>574</v>
      </c>
      <c r="B2302" s="33">
        <v>61908</v>
      </c>
      <c r="C2302" s="45">
        <v>6000</v>
      </c>
      <c r="D2302" s="45">
        <v>0</v>
      </c>
      <c r="E2302" s="45">
        <v>6000</v>
      </c>
      <c r="F2302" s="45">
        <v>0</v>
      </c>
      <c r="G2302" s="46"/>
    </row>
    <row r="2303" spans="1:7" x14ac:dyDescent="0.2">
      <c r="A2303">
        <v>574</v>
      </c>
      <c r="B2303" s="33">
        <v>61909</v>
      </c>
      <c r="C2303" s="45">
        <v>0</v>
      </c>
      <c r="D2303" s="45">
        <v>0</v>
      </c>
      <c r="E2303" s="45">
        <v>0</v>
      </c>
      <c r="F2303" s="45">
        <v>0</v>
      </c>
      <c r="G2303" s="46"/>
    </row>
    <row r="2304" spans="1:7" x14ac:dyDescent="0.2">
      <c r="A2304">
        <v>574</v>
      </c>
      <c r="B2304" s="33">
        <v>61910</v>
      </c>
      <c r="C2304" s="45">
        <v>0</v>
      </c>
      <c r="D2304" s="45">
        <v>0</v>
      </c>
      <c r="E2304" s="45">
        <v>0</v>
      </c>
      <c r="F2304" s="45">
        <v>0</v>
      </c>
      <c r="G2304" s="46"/>
    </row>
    <row r="2305" spans="1:7" x14ac:dyDescent="0.2">
      <c r="A2305">
        <v>574</v>
      </c>
      <c r="B2305" s="33">
        <v>61911</v>
      </c>
      <c r="C2305" s="45">
        <v>0</v>
      </c>
      <c r="D2305" s="45">
        <v>0</v>
      </c>
      <c r="E2305" s="45">
        <v>0</v>
      </c>
      <c r="F2305" s="45">
        <v>0</v>
      </c>
      <c r="G2305" s="46"/>
    </row>
    <row r="2306" spans="1:7" x14ac:dyDescent="0.2">
      <c r="A2306">
        <v>574</v>
      </c>
      <c r="B2306" s="33">
        <v>61912</v>
      </c>
      <c r="C2306" s="45">
        <v>0</v>
      </c>
      <c r="D2306" s="45">
        <v>0</v>
      </c>
      <c r="E2306" s="45">
        <v>0</v>
      </c>
      <c r="F2306" s="45">
        <v>0</v>
      </c>
      <c r="G2306" s="46"/>
    </row>
    <row r="2307" spans="1:7" x14ac:dyDescent="0.2">
      <c r="A2307">
        <v>574</v>
      </c>
      <c r="B2307" s="33">
        <v>62001</v>
      </c>
      <c r="C2307" s="45">
        <v>53527</v>
      </c>
      <c r="D2307" s="45">
        <v>0</v>
      </c>
      <c r="E2307" s="45">
        <v>53527</v>
      </c>
      <c r="F2307" s="45">
        <v>0</v>
      </c>
      <c r="G2307" s="46"/>
    </row>
    <row r="2308" spans="1:7" x14ac:dyDescent="0.2">
      <c r="A2308">
        <v>574</v>
      </c>
      <c r="B2308" s="33">
        <v>62002</v>
      </c>
      <c r="C2308" s="45">
        <v>0</v>
      </c>
      <c r="D2308" s="45">
        <v>47617</v>
      </c>
      <c r="E2308" s="45">
        <v>0</v>
      </c>
      <c r="F2308" s="45">
        <v>47933</v>
      </c>
      <c r="G2308" s="46"/>
    </row>
    <row r="2309" spans="1:7" x14ac:dyDescent="0.2">
      <c r="A2309">
        <v>574</v>
      </c>
      <c r="B2309" s="33">
        <v>62101</v>
      </c>
      <c r="C2309" s="45">
        <v>0</v>
      </c>
      <c r="D2309" s="45">
        <v>0</v>
      </c>
      <c r="E2309" s="45">
        <v>0</v>
      </c>
      <c r="F2309" s="45">
        <v>0</v>
      </c>
      <c r="G2309" s="46"/>
    </row>
    <row r="2310" spans="1:7" x14ac:dyDescent="0.2">
      <c r="A2310">
        <v>574</v>
      </c>
      <c r="B2310" s="33">
        <v>62102</v>
      </c>
      <c r="C2310" s="45">
        <v>0</v>
      </c>
      <c r="D2310" s="45">
        <v>0</v>
      </c>
      <c r="E2310" s="45">
        <v>0</v>
      </c>
      <c r="F2310" s="45">
        <v>0</v>
      </c>
      <c r="G2310" s="46"/>
    </row>
    <row r="2311" spans="1:7" x14ac:dyDescent="0.2">
      <c r="A2311">
        <v>574</v>
      </c>
      <c r="B2311" s="33">
        <v>62103</v>
      </c>
      <c r="C2311" s="45">
        <v>0</v>
      </c>
      <c r="D2311" s="45">
        <v>0</v>
      </c>
      <c r="E2311" s="45">
        <v>0</v>
      </c>
      <c r="F2311" s="45">
        <v>0</v>
      </c>
      <c r="G2311" s="46"/>
    </row>
    <row r="2312" spans="1:7" x14ac:dyDescent="0.2">
      <c r="A2312">
        <v>2900</v>
      </c>
      <c r="B2312" s="33">
        <v>60401</v>
      </c>
      <c r="C2312" s="45">
        <v>339751</v>
      </c>
      <c r="D2312" s="45">
        <v>0</v>
      </c>
      <c r="E2312" s="45">
        <v>335289</v>
      </c>
      <c r="F2312" s="45">
        <v>0</v>
      </c>
      <c r="G2312" s="46"/>
    </row>
    <row r="2313" spans="1:7" x14ac:dyDescent="0.2">
      <c r="A2313">
        <v>2900</v>
      </c>
      <c r="B2313" s="33">
        <v>60404</v>
      </c>
      <c r="C2313" s="45">
        <v>11781</v>
      </c>
      <c r="D2313" s="45">
        <v>0</v>
      </c>
      <c r="E2313" s="45">
        <v>11781</v>
      </c>
      <c r="F2313" s="45">
        <v>0</v>
      </c>
      <c r="G2313" s="46"/>
    </row>
    <row r="2314" spans="1:7" x14ac:dyDescent="0.2">
      <c r="A2314">
        <v>2900</v>
      </c>
      <c r="B2314" s="33">
        <v>60405</v>
      </c>
      <c r="C2314" s="45">
        <v>0</v>
      </c>
      <c r="D2314" s="45">
        <v>0</v>
      </c>
      <c r="E2314" s="45">
        <v>0</v>
      </c>
      <c r="F2314" s="45">
        <v>0</v>
      </c>
      <c r="G2314" s="46"/>
    </row>
    <row r="2315" spans="1:7" x14ac:dyDescent="0.2">
      <c r="A2315">
        <v>2900</v>
      </c>
      <c r="B2315" s="33">
        <v>60414</v>
      </c>
      <c r="C2315" s="45">
        <v>0</v>
      </c>
      <c r="D2315" s="45">
        <v>120758</v>
      </c>
      <c r="E2315" s="45">
        <v>0</v>
      </c>
      <c r="F2315" s="45">
        <v>120565</v>
      </c>
      <c r="G2315" s="46"/>
    </row>
    <row r="2316" spans="1:7" x14ac:dyDescent="0.2">
      <c r="A2316">
        <v>2900</v>
      </c>
      <c r="B2316" s="33">
        <v>60415</v>
      </c>
      <c r="C2316" s="45">
        <v>0</v>
      </c>
      <c r="D2316" s="45">
        <v>0</v>
      </c>
      <c r="E2316" s="45">
        <v>0</v>
      </c>
      <c r="F2316" s="45">
        <v>0</v>
      </c>
      <c r="G2316" s="46"/>
    </row>
    <row r="2317" spans="1:7" x14ac:dyDescent="0.2">
      <c r="A2317">
        <v>2900</v>
      </c>
      <c r="B2317" s="33">
        <v>61901</v>
      </c>
      <c r="C2317" s="45">
        <v>0</v>
      </c>
      <c r="D2317" s="45">
        <v>0</v>
      </c>
      <c r="E2317" s="45">
        <v>0</v>
      </c>
      <c r="F2317" s="45">
        <v>0</v>
      </c>
      <c r="G2317" s="46"/>
    </row>
    <row r="2318" spans="1:7" x14ac:dyDescent="0.2">
      <c r="A2318">
        <v>2900</v>
      </c>
      <c r="B2318" s="33">
        <v>61902</v>
      </c>
      <c r="C2318" s="45">
        <v>0</v>
      </c>
      <c r="D2318" s="45">
        <v>0</v>
      </c>
      <c r="E2318" s="45">
        <v>0</v>
      </c>
      <c r="F2318" s="45">
        <v>0</v>
      </c>
      <c r="G2318" s="46"/>
    </row>
    <row r="2319" spans="1:7" x14ac:dyDescent="0.2">
      <c r="A2319">
        <v>2900</v>
      </c>
      <c r="B2319" s="33">
        <v>61903</v>
      </c>
      <c r="C2319" s="45">
        <v>0</v>
      </c>
      <c r="D2319" s="45">
        <v>0</v>
      </c>
      <c r="E2319" s="45">
        <v>0</v>
      </c>
      <c r="F2319" s="45">
        <v>0</v>
      </c>
      <c r="G2319" s="46"/>
    </row>
    <row r="2320" spans="1:7" x14ac:dyDescent="0.2">
      <c r="A2320">
        <v>2900</v>
      </c>
      <c r="B2320" s="33">
        <v>61904</v>
      </c>
      <c r="C2320" s="45">
        <v>0</v>
      </c>
      <c r="D2320" s="45">
        <v>0</v>
      </c>
      <c r="E2320" s="45">
        <v>0</v>
      </c>
      <c r="F2320" s="45">
        <v>0</v>
      </c>
      <c r="G2320" s="46"/>
    </row>
    <row r="2321" spans="1:7" x14ac:dyDescent="0.2">
      <c r="A2321">
        <v>2900</v>
      </c>
      <c r="B2321" s="33">
        <v>61905</v>
      </c>
      <c r="C2321" s="45">
        <v>1779</v>
      </c>
      <c r="D2321" s="45">
        <v>0</v>
      </c>
      <c r="E2321" s="45">
        <v>7187</v>
      </c>
      <c r="F2321" s="45">
        <v>0</v>
      </c>
      <c r="G2321" s="46"/>
    </row>
    <row r="2322" spans="1:7" x14ac:dyDescent="0.2">
      <c r="A2322">
        <v>2900</v>
      </c>
      <c r="B2322" s="33">
        <v>61906</v>
      </c>
      <c r="C2322" s="45">
        <v>28804</v>
      </c>
      <c r="D2322" s="45">
        <v>0</v>
      </c>
      <c r="E2322" s="45">
        <v>23396</v>
      </c>
      <c r="F2322" s="45">
        <v>0</v>
      </c>
      <c r="G2322" s="46"/>
    </row>
    <row r="2323" spans="1:7" x14ac:dyDescent="0.2">
      <c r="A2323">
        <v>2900</v>
      </c>
      <c r="B2323" s="33">
        <v>61907</v>
      </c>
      <c r="C2323" s="45">
        <v>0</v>
      </c>
      <c r="D2323" s="45">
        <v>0</v>
      </c>
      <c r="E2323" s="45">
        <v>66313</v>
      </c>
      <c r="F2323" s="45">
        <v>0</v>
      </c>
      <c r="G2323" s="46"/>
    </row>
    <row r="2324" spans="1:7" x14ac:dyDescent="0.2">
      <c r="A2324">
        <v>2900</v>
      </c>
      <c r="B2324" s="33">
        <v>61908</v>
      </c>
      <c r="C2324" s="45">
        <v>345249</v>
      </c>
      <c r="D2324" s="45">
        <v>0</v>
      </c>
      <c r="E2324" s="45">
        <v>278937</v>
      </c>
      <c r="F2324" s="45">
        <v>0</v>
      </c>
      <c r="G2324" s="46"/>
    </row>
    <row r="2325" spans="1:7" x14ac:dyDescent="0.2">
      <c r="A2325">
        <v>2900</v>
      </c>
      <c r="B2325" s="33">
        <v>61909</v>
      </c>
      <c r="C2325" s="45">
        <v>0</v>
      </c>
      <c r="D2325" s="45">
        <v>0</v>
      </c>
      <c r="E2325" s="45">
        <v>0</v>
      </c>
      <c r="F2325" s="45">
        <v>0</v>
      </c>
      <c r="G2325" s="46"/>
    </row>
    <row r="2326" spans="1:7" x14ac:dyDescent="0.2">
      <c r="A2326">
        <v>2900</v>
      </c>
      <c r="B2326" s="33">
        <v>61910</v>
      </c>
      <c r="C2326" s="45">
        <v>0</v>
      </c>
      <c r="D2326" s="45">
        <v>0</v>
      </c>
      <c r="E2326" s="45">
        <v>0</v>
      </c>
      <c r="F2326" s="45">
        <v>0</v>
      </c>
      <c r="G2326" s="46"/>
    </row>
    <row r="2327" spans="1:7" x14ac:dyDescent="0.2">
      <c r="A2327">
        <v>2900</v>
      </c>
      <c r="B2327" s="33">
        <v>61911</v>
      </c>
      <c r="C2327" s="45">
        <v>34503</v>
      </c>
      <c r="D2327" s="45">
        <v>0</v>
      </c>
      <c r="E2327" s="45">
        <v>34503</v>
      </c>
      <c r="F2327" s="45">
        <v>0</v>
      </c>
      <c r="G2327" s="46"/>
    </row>
    <row r="2328" spans="1:7" x14ac:dyDescent="0.2">
      <c r="A2328">
        <v>2900</v>
      </c>
      <c r="B2328" s="33">
        <v>61912</v>
      </c>
      <c r="C2328" s="45">
        <v>0</v>
      </c>
      <c r="D2328" s="45">
        <v>12076</v>
      </c>
      <c r="E2328" s="45">
        <v>0</v>
      </c>
      <c r="F2328" s="45">
        <v>12076</v>
      </c>
      <c r="G2328" s="46"/>
    </row>
    <row r="2329" spans="1:7" x14ac:dyDescent="0.2">
      <c r="A2329">
        <v>2900</v>
      </c>
      <c r="B2329" s="33">
        <v>62001</v>
      </c>
      <c r="C2329" s="45">
        <v>15923</v>
      </c>
      <c r="D2329" s="45">
        <v>0</v>
      </c>
      <c r="E2329" s="45">
        <v>15564</v>
      </c>
      <c r="F2329" s="45">
        <v>0</v>
      </c>
      <c r="G2329" s="46"/>
    </row>
    <row r="2330" spans="1:7" x14ac:dyDescent="0.2">
      <c r="A2330">
        <v>2900</v>
      </c>
      <c r="B2330" s="33">
        <v>62002</v>
      </c>
      <c r="C2330" s="45">
        <v>0</v>
      </c>
      <c r="D2330" s="45">
        <v>0</v>
      </c>
      <c r="E2330" s="45">
        <v>0</v>
      </c>
      <c r="F2330" s="45">
        <v>0</v>
      </c>
      <c r="G2330" s="46"/>
    </row>
    <row r="2331" spans="1:7" x14ac:dyDescent="0.2">
      <c r="A2331">
        <v>2900</v>
      </c>
      <c r="B2331" s="33">
        <v>62101</v>
      </c>
      <c r="C2331" s="45">
        <v>0</v>
      </c>
      <c r="D2331" s="45">
        <v>0</v>
      </c>
      <c r="E2331" s="45">
        <v>0</v>
      </c>
      <c r="F2331" s="45">
        <v>0</v>
      </c>
      <c r="G2331" s="46"/>
    </row>
    <row r="2332" spans="1:7" x14ac:dyDescent="0.2">
      <c r="A2332">
        <v>2900</v>
      </c>
      <c r="B2332" s="33">
        <v>62102</v>
      </c>
      <c r="C2332" s="45">
        <v>0</v>
      </c>
      <c r="D2332" s="45">
        <v>0</v>
      </c>
      <c r="E2332" s="45">
        <v>0</v>
      </c>
      <c r="F2332" s="45">
        <v>0</v>
      </c>
      <c r="G2332" s="46"/>
    </row>
    <row r="2333" spans="1:7" x14ac:dyDescent="0.2">
      <c r="A2333">
        <v>2900</v>
      </c>
      <c r="B2333" s="33">
        <v>62103</v>
      </c>
      <c r="C2333" s="45">
        <v>0</v>
      </c>
      <c r="D2333" s="45">
        <v>0</v>
      </c>
      <c r="E2333" s="45">
        <v>0</v>
      </c>
      <c r="F2333" s="45">
        <v>0</v>
      </c>
      <c r="G2333" s="46"/>
    </row>
    <row r="2334" spans="1:7" x14ac:dyDescent="0.2">
      <c r="A2334">
        <v>2559</v>
      </c>
      <c r="B2334" s="33">
        <v>60401</v>
      </c>
      <c r="C2334" s="45">
        <v>177047</v>
      </c>
      <c r="D2334" s="45">
        <v>0</v>
      </c>
      <c r="E2334" s="45">
        <v>176980</v>
      </c>
      <c r="F2334" s="45">
        <v>0</v>
      </c>
      <c r="G2334" s="46"/>
    </row>
    <row r="2335" spans="1:7" x14ac:dyDescent="0.2">
      <c r="A2335">
        <v>2559</v>
      </c>
      <c r="B2335" s="33">
        <v>60404</v>
      </c>
      <c r="C2335" s="45">
        <v>0</v>
      </c>
      <c r="D2335" s="45">
        <v>0</v>
      </c>
      <c r="E2335" s="45">
        <v>0</v>
      </c>
      <c r="F2335" s="45">
        <v>0</v>
      </c>
      <c r="G2335" s="46"/>
    </row>
    <row r="2336" spans="1:7" x14ac:dyDescent="0.2">
      <c r="A2336">
        <v>2559</v>
      </c>
      <c r="B2336" s="33">
        <v>60405</v>
      </c>
      <c r="C2336" s="45">
        <v>0</v>
      </c>
      <c r="D2336" s="45">
        <v>0</v>
      </c>
      <c r="E2336" s="45">
        <v>0</v>
      </c>
      <c r="F2336" s="45">
        <v>0</v>
      </c>
      <c r="G2336" s="46"/>
    </row>
    <row r="2337" spans="1:7" x14ac:dyDescent="0.2">
      <c r="A2337">
        <v>2559</v>
      </c>
      <c r="B2337" s="33">
        <v>60414</v>
      </c>
      <c r="C2337" s="45">
        <v>0</v>
      </c>
      <c r="D2337" s="45">
        <v>59327</v>
      </c>
      <c r="E2337" s="45">
        <v>0</v>
      </c>
      <c r="F2337" s="45">
        <v>60863</v>
      </c>
      <c r="G2337" s="46"/>
    </row>
    <row r="2338" spans="1:7" x14ac:dyDescent="0.2">
      <c r="A2338">
        <v>2559</v>
      </c>
      <c r="B2338" s="33">
        <v>60415</v>
      </c>
      <c r="C2338" s="45">
        <v>1539</v>
      </c>
      <c r="D2338" s="45">
        <v>0</v>
      </c>
      <c r="E2338" s="45">
        <v>21640</v>
      </c>
      <c r="F2338" s="45">
        <v>0</v>
      </c>
      <c r="G2338" s="46"/>
    </row>
    <row r="2339" spans="1:7" x14ac:dyDescent="0.2">
      <c r="A2339">
        <v>2559</v>
      </c>
      <c r="B2339" s="33">
        <v>61901</v>
      </c>
      <c r="C2339" s="45">
        <v>0</v>
      </c>
      <c r="D2339" s="45">
        <v>0</v>
      </c>
      <c r="E2339" s="45">
        <v>0</v>
      </c>
      <c r="F2339" s="45">
        <v>0</v>
      </c>
      <c r="G2339" s="46"/>
    </row>
    <row r="2340" spans="1:7" x14ac:dyDescent="0.2">
      <c r="A2340">
        <v>2559</v>
      </c>
      <c r="B2340" s="33">
        <v>61902</v>
      </c>
      <c r="C2340" s="45">
        <v>0</v>
      </c>
      <c r="D2340" s="45">
        <v>0</v>
      </c>
      <c r="E2340" s="45">
        <v>0</v>
      </c>
      <c r="F2340" s="45">
        <v>0</v>
      </c>
      <c r="G2340" s="46"/>
    </row>
    <row r="2341" spans="1:7" x14ac:dyDescent="0.2">
      <c r="A2341">
        <v>2559</v>
      </c>
      <c r="B2341" s="33">
        <v>61903</v>
      </c>
      <c r="C2341" s="45">
        <v>0</v>
      </c>
      <c r="D2341" s="45">
        <v>0</v>
      </c>
      <c r="E2341" s="45">
        <v>0</v>
      </c>
      <c r="F2341" s="45">
        <v>0</v>
      </c>
      <c r="G2341" s="46"/>
    </row>
    <row r="2342" spans="1:7" x14ac:dyDescent="0.2">
      <c r="A2342">
        <v>2559</v>
      </c>
      <c r="B2342" s="33">
        <v>61904</v>
      </c>
      <c r="C2342" s="45">
        <v>0</v>
      </c>
      <c r="D2342" s="45">
        <v>0</v>
      </c>
      <c r="E2342" s="45">
        <v>0</v>
      </c>
      <c r="F2342" s="45">
        <v>0</v>
      </c>
      <c r="G2342" s="46"/>
    </row>
    <row r="2343" spans="1:7" x14ac:dyDescent="0.2">
      <c r="A2343">
        <v>2559</v>
      </c>
      <c r="B2343" s="33">
        <v>61905</v>
      </c>
      <c r="C2343" s="45">
        <v>0</v>
      </c>
      <c r="D2343" s="45">
        <v>0</v>
      </c>
      <c r="E2343" s="45">
        <v>0</v>
      </c>
      <c r="F2343" s="45">
        <v>0</v>
      </c>
      <c r="G2343" s="46"/>
    </row>
    <row r="2344" spans="1:7" x14ac:dyDescent="0.2">
      <c r="A2344">
        <v>2559</v>
      </c>
      <c r="B2344" s="33">
        <v>61906</v>
      </c>
      <c r="C2344" s="45">
        <v>0</v>
      </c>
      <c r="D2344" s="45">
        <v>0</v>
      </c>
      <c r="E2344" s="45">
        <v>0</v>
      </c>
      <c r="F2344" s="45">
        <v>0</v>
      </c>
      <c r="G2344" s="46"/>
    </row>
    <row r="2345" spans="1:7" x14ac:dyDescent="0.2">
      <c r="A2345">
        <v>2559</v>
      </c>
      <c r="B2345" s="33">
        <v>61907</v>
      </c>
      <c r="C2345" s="45">
        <v>0</v>
      </c>
      <c r="D2345" s="45">
        <v>0</v>
      </c>
      <c r="E2345" s="45">
        <v>0</v>
      </c>
      <c r="F2345" s="45">
        <v>0</v>
      </c>
      <c r="G2345" s="46"/>
    </row>
    <row r="2346" spans="1:7" x14ac:dyDescent="0.2">
      <c r="A2346">
        <v>2559</v>
      </c>
      <c r="B2346" s="33">
        <v>61908</v>
      </c>
      <c r="C2346" s="45">
        <v>0</v>
      </c>
      <c r="D2346" s="45">
        <v>0</v>
      </c>
      <c r="E2346" s="45">
        <v>0</v>
      </c>
      <c r="F2346" s="45">
        <v>0</v>
      </c>
      <c r="G2346" s="46"/>
    </row>
    <row r="2347" spans="1:7" x14ac:dyDescent="0.2">
      <c r="A2347">
        <v>2559</v>
      </c>
      <c r="B2347" s="33">
        <v>61909</v>
      </c>
      <c r="C2347" s="45">
        <v>0</v>
      </c>
      <c r="D2347" s="45">
        <v>0</v>
      </c>
      <c r="E2347" s="45">
        <v>0</v>
      </c>
      <c r="F2347" s="45">
        <v>0</v>
      </c>
      <c r="G2347" s="46"/>
    </row>
    <row r="2348" spans="1:7" x14ac:dyDescent="0.2">
      <c r="A2348">
        <v>2559</v>
      </c>
      <c r="B2348" s="33">
        <v>61910</v>
      </c>
      <c r="C2348" s="45">
        <v>0</v>
      </c>
      <c r="D2348" s="45">
        <v>0</v>
      </c>
      <c r="E2348" s="45">
        <v>0</v>
      </c>
      <c r="F2348" s="45">
        <v>0</v>
      </c>
      <c r="G2348" s="46"/>
    </row>
    <row r="2349" spans="1:7" x14ac:dyDescent="0.2">
      <c r="A2349">
        <v>2559</v>
      </c>
      <c r="B2349" s="33">
        <v>61911</v>
      </c>
      <c r="C2349" s="45">
        <v>0</v>
      </c>
      <c r="D2349" s="45">
        <v>0</v>
      </c>
      <c r="E2349" s="45">
        <v>0</v>
      </c>
      <c r="F2349" s="45">
        <v>0</v>
      </c>
      <c r="G2349" s="46"/>
    </row>
    <row r="2350" spans="1:7" x14ac:dyDescent="0.2">
      <c r="A2350">
        <v>2559</v>
      </c>
      <c r="B2350" s="33">
        <v>61912</v>
      </c>
      <c r="C2350" s="45">
        <v>0</v>
      </c>
      <c r="D2350" s="45">
        <v>0</v>
      </c>
      <c r="E2350" s="45">
        <v>0</v>
      </c>
      <c r="F2350" s="45">
        <v>0</v>
      </c>
      <c r="G2350" s="46"/>
    </row>
    <row r="2351" spans="1:7" x14ac:dyDescent="0.2">
      <c r="A2351">
        <v>2559</v>
      </c>
      <c r="B2351" s="33">
        <v>62001</v>
      </c>
      <c r="C2351" s="45">
        <v>0</v>
      </c>
      <c r="D2351" s="45">
        <v>0</v>
      </c>
      <c r="E2351" s="45">
        <v>0</v>
      </c>
      <c r="F2351" s="45">
        <v>0</v>
      </c>
      <c r="G2351" s="46"/>
    </row>
    <row r="2352" spans="1:7" x14ac:dyDescent="0.2">
      <c r="A2352">
        <v>2559</v>
      </c>
      <c r="B2352" s="33">
        <v>62002</v>
      </c>
      <c r="C2352" s="45">
        <v>0</v>
      </c>
      <c r="D2352" s="45">
        <v>0</v>
      </c>
      <c r="E2352" s="45">
        <v>0</v>
      </c>
      <c r="F2352" s="45">
        <v>0</v>
      </c>
      <c r="G2352" s="46"/>
    </row>
    <row r="2353" spans="1:7" x14ac:dyDescent="0.2">
      <c r="A2353">
        <v>2559</v>
      </c>
      <c r="B2353" s="33">
        <v>62101</v>
      </c>
      <c r="C2353" s="45">
        <v>0</v>
      </c>
      <c r="D2353" s="45">
        <v>0</v>
      </c>
      <c r="E2353" s="45">
        <v>0</v>
      </c>
      <c r="F2353" s="45">
        <v>0</v>
      </c>
      <c r="G2353" s="46"/>
    </row>
    <row r="2354" spans="1:7" x14ac:dyDescent="0.2">
      <c r="A2354">
        <v>2559</v>
      </c>
      <c r="B2354" s="33">
        <v>62102</v>
      </c>
      <c r="C2354" s="45">
        <v>0</v>
      </c>
      <c r="D2354" s="45">
        <v>0</v>
      </c>
      <c r="E2354" s="45">
        <v>0</v>
      </c>
      <c r="F2354" s="45">
        <v>0</v>
      </c>
      <c r="G2354" s="46"/>
    </row>
    <row r="2355" spans="1:7" x14ac:dyDescent="0.2">
      <c r="A2355">
        <v>2559</v>
      </c>
      <c r="B2355" s="33">
        <v>62103</v>
      </c>
      <c r="C2355" s="45">
        <v>0</v>
      </c>
      <c r="D2355" s="45">
        <v>0</v>
      </c>
      <c r="E2355" s="45">
        <v>0</v>
      </c>
      <c r="F2355" s="45">
        <v>0</v>
      </c>
      <c r="G2355" s="46"/>
    </row>
    <row r="2356" spans="1:7" x14ac:dyDescent="0.2">
      <c r="A2356">
        <v>1732</v>
      </c>
      <c r="B2356" s="33">
        <v>60401</v>
      </c>
      <c r="C2356" s="45">
        <v>89897</v>
      </c>
      <c r="D2356" s="45">
        <v>0</v>
      </c>
      <c r="E2356" s="45">
        <v>268986</v>
      </c>
      <c r="F2356" s="45">
        <v>0</v>
      </c>
      <c r="G2356" s="46"/>
    </row>
    <row r="2357" spans="1:7" x14ac:dyDescent="0.2">
      <c r="A2357">
        <v>1732</v>
      </c>
      <c r="B2357" s="33">
        <v>60404</v>
      </c>
      <c r="C2357" s="45">
        <v>0</v>
      </c>
      <c r="D2357" s="45">
        <v>0</v>
      </c>
      <c r="E2357" s="45">
        <v>20287</v>
      </c>
      <c r="F2357" s="45">
        <v>0</v>
      </c>
      <c r="G2357" s="46"/>
    </row>
    <row r="2358" spans="1:7" x14ac:dyDescent="0.2">
      <c r="A2358">
        <v>1732</v>
      </c>
      <c r="B2358" s="33">
        <v>60405</v>
      </c>
      <c r="C2358" s="45">
        <v>0</v>
      </c>
      <c r="D2358" s="45">
        <v>0</v>
      </c>
      <c r="E2358" s="45">
        <v>0</v>
      </c>
      <c r="F2358" s="45">
        <v>0</v>
      </c>
      <c r="G2358" s="46"/>
    </row>
    <row r="2359" spans="1:7" x14ac:dyDescent="0.2">
      <c r="A2359">
        <v>1732</v>
      </c>
      <c r="B2359" s="33">
        <v>60414</v>
      </c>
      <c r="C2359" s="45">
        <v>0</v>
      </c>
      <c r="D2359" s="45">
        <v>73264</v>
      </c>
      <c r="E2359" s="45">
        <v>0</v>
      </c>
      <c r="F2359" s="45">
        <v>76195</v>
      </c>
      <c r="G2359" s="46"/>
    </row>
    <row r="2360" spans="1:7" x14ac:dyDescent="0.2">
      <c r="A2360">
        <v>1732</v>
      </c>
      <c r="B2360" s="33">
        <v>60415</v>
      </c>
      <c r="C2360" s="45">
        <v>0</v>
      </c>
      <c r="D2360" s="45">
        <v>0</v>
      </c>
      <c r="E2360" s="45">
        <v>0</v>
      </c>
      <c r="F2360" s="45">
        <v>0</v>
      </c>
      <c r="G2360" s="46"/>
    </row>
    <row r="2361" spans="1:7" x14ac:dyDescent="0.2">
      <c r="A2361">
        <v>1732</v>
      </c>
      <c r="B2361" s="33">
        <v>61901</v>
      </c>
      <c r="C2361" s="45">
        <v>0</v>
      </c>
      <c r="D2361" s="45">
        <v>0</v>
      </c>
      <c r="E2361" s="45">
        <v>0</v>
      </c>
      <c r="F2361" s="45">
        <v>0</v>
      </c>
      <c r="G2361" s="46"/>
    </row>
    <row r="2362" spans="1:7" x14ac:dyDescent="0.2">
      <c r="A2362">
        <v>1732</v>
      </c>
      <c r="B2362" s="33">
        <v>61902</v>
      </c>
      <c r="C2362" s="45">
        <v>0</v>
      </c>
      <c r="D2362" s="45">
        <v>0</v>
      </c>
      <c r="E2362" s="45">
        <v>0</v>
      </c>
      <c r="F2362" s="45">
        <v>0</v>
      </c>
      <c r="G2362" s="46"/>
    </row>
    <row r="2363" spans="1:7" x14ac:dyDescent="0.2">
      <c r="A2363">
        <v>1732</v>
      </c>
      <c r="B2363" s="33">
        <v>61903</v>
      </c>
      <c r="C2363" s="45">
        <v>0</v>
      </c>
      <c r="D2363" s="45">
        <v>0</v>
      </c>
      <c r="E2363" s="45">
        <v>0</v>
      </c>
      <c r="F2363" s="45">
        <v>0</v>
      </c>
      <c r="G2363" s="46"/>
    </row>
    <row r="2364" spans="1:7" x14ac:dyDescent="0.2">
      <c r="A2364">
        <v>1732</v>
      </c>
      <c r="B2364" s="33">
        <v>61904</v>
      </c>
      <c r="C2364" s="45">
        <v>0</v>
      </c>
      <c r="D2364" s="45">
        <v>0</v>
      </c>
      <c r="E2364" s="45">
        <v>0</v>
      </c>
      <c r="F2364" s="45">
        <v>0</v>
      </c>
      <c r="G2364" s="46"/>
    </row>
    <row r="2365" spans="1:7" x14ac:dyDescent="0.2">
      <c r="A2365">
        <v>1732</v>
      </c>
      <c r="B2365" s="33">
        <v>61905</v>
      </c>
      <c r="C2365" s="45">
        <v>0</v>
      </c>
      <c r="D2365" s="45">
        <v>0</v>
      </c>
      <c r="E2365" s="45">
        <v>0</v>
      </c>
      <c r="F2365" s="45">
        <v>0</v>
      </c>
      <c r="G2365" s="46"/>
    </row>
    <row r="2366" spans="1:7" x14ac:dyDescent="0.2">
      <c r="A2366">
        <v>1732</v>
      </c>
      <c r="B2366" s="33">
        <v>61906</v>
      </c>
      <c r="C2366" s="45">
        <v>0</v>
      </c>
      <c r="D2366" s="45">
        <v>0</v>
      </c>
      <c r="E2366" s="45">
        <v>0</v>
      </c>
      <c r="F2366" s="45">
        <v>0</v>
      </c>
      <c r="G2366" s="46"/>
    </row>
    <row r="2367" spans="1:7" x14ac:dyDescent="0.2">
      <c r="A2367">
        <v>1732</v>
      </c>
      <c r="B2367" s="33">
        <v>61907</v>
      </c>
      <c r="C2367" s="45">
        <v>0</v>
      </c>
      <c r="D2367" s="45">
        <v>0</v>
      </c>
      <c r="E2367" s="45">
        <v>0</v>
      </c>
      <c r="F2367" s="45">
        <v>0</v>
      </c>
      <c r="G2367" s="46"/>
    </row>
    <row r="2368" spans="1:7" x14ac:dyDescent="0.2">
      <c r="A2368">
        <v>1732</v>
      </c>
      <c r="B2368" s="33">
        <v>61908</v>
      </c>
      <c r="C2368" s="45">
        <v>0</v>
      </c>
      <c r="D2368" s="45">
        <v>0</v>
      </c>
      <c r="E2368" s="45">
        <v>0</v>
      </c>
      <c r="F2368" s="45">
        <v>0</v>
      </c>
      <c r="G2368" s="46"/>
    </row>
    <row r="2369" spans="1:7" x14ac:dyDescent="0.2">
      <c r="A2369">
        <v>1732</v>
      </c>
      <c r="B2369" s="33">
        <v>61909</v>
      </c>
      <c r="C2369" s="45">
        <v>0</v>
      </c>
      <c r="D2369" s="45">
        <v>0</v>
      </c>
      <c r="E2369" s="45">
        <v>0</v>
      </c>
      <c r="F2369" s="45">
        <v>0</v>
      </c>
      <c r="G2369" s="46"/>
    </row>
    <row r="2370" spans="1:7" x14ac:dyDescent="0.2">
      <c r="A2370">
        <v>1732</v>
      </c>
      <c r="B2370" s="33">
        <v>61910</v>
      </c>
      <c r="C2370" s="45">
        <v>0</v>
      </c>
      <c r="D2370" s="45">
        <v>0</v>
      </c>
      <c r="E2370" s="45">
        <v>0</v>
      </c>
      <c r="F2370" s="45">
        <v>0</v>
      </c>
      <c r="G2370" s="46"/>
    </row>
    <row r="2371" spans="1:7" x14ac:dyDescent="0.2">
      <c r="A2371">
        <v>1732</v>
      </c>
      <c r="B2371" s="33">
        <v>61911</v>
      </c>
      <c r="C2371" s="45">
        <v>0</v>
      </c>
      <c r="D2371" s="45">
        <v>0</v>
      </c>
      <c r="E2371" s="45">
        <v>0</v>
      </c>
      <c r="F2371" s="45">
        <v>0</v>
      </c>
      <c r="G2371" s="46"/>
    </row>
    <row r="2372" spans="1:7" x14ac:dyDescent="0.2">
      <c r="A2372">
        <v>1732</v>
      </c>
      <c r="B2372" s="33">
        <v>61912</v>
      </c>
      <c r="C2372" s="45">
        <v>0</v>
      </c>
      <c r="D2372" s="45">
        <v>0</v>
      </c>
      <c r="E2372" s="45">
        <v>0</v>
      </c>
      <c r="F2372" s="45">
        <v>0</v>
      </c>
      <c r="G2372" s="46"/>
    </row>
    <row r="2373" spans="1:7" x14ac:dyDescent="0.2">
      <c r="A2373">
        <v>1732</v>
      </c>
      <c r="B2373" s="33">
        <v>62001</v>
      </c>
      <c r="C2373" s="45">
        <v>0</v>
      </c>
      <c r="D2373" s="45">
        <v>0</v>
      </c>
      <c r="E2373" s="45">
        <v>0</v>
      </c>
      <c r="F2373" s="45">
        <v>0</v>
      </c>
      <c r="G2373" s="46"/>
    </row>
    <row r="2374" spans="1:7" x14ac:dyDescent="0.2">
      <c r="A2374">
        <v>1732</v>
      </c>
      <c r="B2374" s="33">
        <v>62002</v>
      </c>
      <c r="C2374" s="45">
        <v>0</v>
      </c>
      <c r="D2374" s="45">
        <v>0</v>
      </c>
      <c r="E2374" s="45">
        <v>0</v>
      </c>
      <c r="F2374" s="45">
        <v>0</v>
      </c>
      <c r="G2374" s="46"/>
    </row>
    <row r="2375" spans="1:7" x14ac:dyDescent="0.2">
      <c r="A2375">
        <v>1732</v>
      </c>
      <c r="B2375" s="33">
        <v>62101</v>
      </c>
      <c r="C2375" s="45">
        <v>0</v>
      </c>
      <c r="D2375" s="45">
        <v>0</v>
      </c>
      <c r="E2375" s="45">
        <v>0</v>
      </c>
      <c r="F2375" s="45">
        <v>0</v>
      </c>
      <c r="G2375" s="46"/>
    </row>
    <row r="2376" spans="1:7" x14ac:dyDescent="0.2">
      <c r="A2376">
        <v>1732</v>
      </c>
      <c r="B2376" s="33">
        <v>62102</v>
      </c>
      <c r="C2376" s="45">
        <v>0</v>
      </c>
      <c r="D2376" s="45">
        <v>0</v>
      </c>
      <c r="E2376" s="45">
        <v>0</v>
      </c>
      <c r="F2376" s="45">
        <v>0</v>
      </c>
      <c r="G2376" s="46"/>
    </row>
    <row r="2377" spans="1:7" x14ac:dyDescent="0.2">
      <c r="A2377">
        <v>1732</v>
      </c>
      <c r="B2377" s="33">
        <v>62103</v>
      </c>
      <c r="C2377" s="45">
        <v>0</v>
      </c>
      <c r="D2377" s="45">
        <v>0</v>
      </c>
      <c r="E2377" s="45">
        <v>0</v>
      </c>
      <c r="F2377" s="45">
        <v>0</v>
      </c>
      <c r="G2377" s="46"/>
    </row>
    <row r="2378" spans="1:7" x14ac:dyDescent="0.2">
      <c r="A2378">
        <v>3519</v>
      </c>
      <c r="B2378" s="33">
        <v>60401</v>
      </c>
      <c r="C2378" s="45">
        <v>15068</v>
      </c>
      <c r="D2378" s="45">
        <v>0</v>
      </c>
      <c r="E2378" s="45">
        <v>15344</v>
      </c>
      <c r="F2378" s="45">
        <v>0</v>
      </c>
      <c r="G2378" s="46"/>
    </row>
    <row r="2379" spans="1:7" x14ac:dyDescent="0.2">
      <c r="A2379">
        <v>3519</v>
      </c>
      <c r="B2379" s="33">
        <v>60404</v>
      </c>
      <c r="C2379" s="45">
        <v>0</v>
      </c>
      <c r="D2379" s="45">
        <v>0</v>
      </c>
      <c r="E2379" s="45">
        <v>0</v>
      </c>
      <c r="F2379" s="45">
        <v>0</v>
      </c>
      <c r="G2379" s="46"/>
    </row>
    <row r="2380" spans="1:7" x14ac:dyDescent="0.2">
      <c r="A2380">
        <v>3519</v>
      </c>
      <c r="B2380" s="33">
        <v>60405</v>
      </c>
      <c r="C2380" s="45">
        <v>0</v>
      </c>
      <c r="D2380" s="45">
        <v>0</v>
      </c>
      <c r="E2380" s="45">
        <v>0</v>
      </c>
      <c r="F2380" s="45">
        <v>0</v>
      </c>
      <c r="G2380" s="46"/>
    </row>
    <row r="2381" spans="1:7" x14ac:dyDescent="0.2">
      <c r="A2381">
        <v>3519</v>
      </c>
      <c r="B2381" s="33">
        <v>60414</v>
      </c>
      <c r="C2381" s="45">
        <v>0</v>
      </c>
      <c r="D2381" s="45">
        <v>8710</v>
      </c>
      <c r="E2381" s="45">
        <v>0</v>
      </c>
      <c r="F2381" s="45">
        <v>9793</v>
      </c>
      <c r="G2381" s="46"/>
    </row>
    <row r="2382" spans="1:7" x14ac:dyDescent="0.2">
      <c r="A2382">
        <v>3519</v>
      </c>
      <c r="B2382" s="33">
        <v>60415</v>
      </c>
      <c r="C2382" s="45">
        <v>11324</v>
      </c>
      <c r="D2382" s="45">
        <v>0</v>
      </c>
      <c r="E2382" s="45">
        <v>11661</v>
      </c>
      <c r="F2382" s="45">
        <v>0</v>
      </c>
      <c r="G2382" s="46"/>
    </row>
    <row r="2383" spans="1:7" x14ac:dyDescent="0.2">
      <c r="A2383">
        <v>3519</v>
      </c>
      <c r="B2383" s="33">
        <v>61901</v>
      </c>
      <c r="C2383" s="45">
        <v>0</v>
      </c>
      <c r="D2383" s="45">
        <v>0</v>
      </c>
      <c r="E2383" s="45">
        <v>0</v>
      </c>
      <c r="F2383" s="45">
        <v>0</v>
      </c>
      <c r="G2383" s="46"/>
    </row>
    <row r="2384" spans="1:7" x14ac:dyDescent="0.2">
      <c r="A2384">
        <v>3519</v>
      </c>
      <c r="B2384" s="33">
        <v>61902</v>
      </c>
      <c r="C2384" s="45">
        <v>0</v>
      </c>
      <c r="D2384" s="45">
        <v>0</v>
      </c>
      <c r="E2384" s="45">
        <v>0</v>
      </c>
      <c r="F2384" s="45">
        <v>0</v>
      </c>
      <c r="G2384" s="46"/>
    </row>
    <row r="2385" spans="1:7" x14ac:dyDescent="0.2">
      <c r="A2385">
        <v>3519</v>
      </c>
      <c r="B2385" s="33">
        <v>61903</v>
      </c>
      <c r="C2385" s="45">
        <v>0</v>
      </c>
      <c r="D2385" s="45">
        <v>0</v>
      </c>
      <c r="E2385" s="45">
        <v>0</v>
      </c>
      <c r="F2385" s="45">
        <v>0</v>
      </c>
      <c r="G2385" s="46"/>
    </row>
    <row r="2386" spans="1:7" x14ac:dyDescent="0.2">
      <c r="A2386">
        <v>3519</v>
      </c>
      <c r="B2386" s="33">
        <v>61904</v>
      </c>
      <c r="C2386" s="45">
        <v>0</v>
      </c>
      <c r="D2386" s="45">
        <v>0</v>
      </c>
      <c r="E2386" s="45">
        <v>0</v>
      </c>
      <c r="F2386" s="45">
        <v>0</v>
      </c>
      <c r="G2386" s="46"/>
    </row>
    <row r="2387" spans="1:7" x14ac:dyDescent="0.2">
      <c r="A2387">
        <v>3519</v>
      </c>
      <c r="B2387" s="33">
        <v>61905</v>
      </c>
      <c r="C2387" s="45">
        <v>0</v>
      </c>
      <c r="D2387" s="45">
        <v>0</v>
      </c>
      <c r="E2387" s="45">
        <v>0</v>
      </c>
      <c r="F2387" s="45">
        <v>0</v>
      </c>
      <c r="G2387" s="46"/>
    </row>
    <row r="2388" spans="1:7" x14ac:dyDescent="0.2">
      <c r="A2388">
        <v>3519</v>
      </c>
      <c r="B2388" s="33">
        <v>61906</v>
      </c>
      <c r="C2388" s="45">
        <v>0</v>
      </c>
      <c r="D2388" s="45">
        <v>0</v>
      </c>
      <c r="E2388" s="45">
        <v>0</v>
      </c>
      <c r="F2388" s="45">
        <v>0</v>
      </c>
      <c r="G2388" s="46"/>
    </row>
    <row r="2389" spans="1:7" x14ac:dyDescent="0.2">
      <c r="A2389">
        <v>3519</v>
      </c>
      <c r="B2389" s="33">
        <v>61907</v>
      </c>
      <c r="C2389" s="45">
        <v>0</v>
      </c>
      <c r="D2389" s="45">
        <v>0</v>
      </c>
      <c r="E2389" s="45">
        <v>0</v>
      </c>
      <c r="F2389" s="45">
        <v>0</v>
      </c>
      <c r="G2389" s="46"/>
    </row>
    <row r="2390" spans="1:7" x14ac:dyDescent="0.2">
      <c r="A2390">
        <v>3519</v>
      </c>
      <c r="B2390" s="33">
        <v>61908</v>
      </c>
      <c r="C2390" s="45">
        <v>0</v>
      </c>
      <c r="D2390" s="45">
        <v>0</v>
      </c>
      <c r="E2390" s="45">
        <v>0</v>
      </c>
      <c r="F2390" s="45">
        <v>0</v>
      </c>
      <c r="G2390" s="46"/>
    </row>
    <row r="2391" spans="1:7" x14ac:dyDescent="0.2">
      <c r="A2391">
        <v>3519</v>
      </c>
      <c r="B2391" s="33">
        <v>61909</v>
      </c>
      <c r="C2391" s="45">
        <v>0</v>
      </c>
      <c r="D2391" s="45">
        <v>0</v>
      </c>
      <c r="E2391" s="45">
        <v>0</v>
      </c>
      <c r="F2391" s="45">
        <v>0</v>
      </c>
      <c r="G2391" s="46"/>
    </row>
    <row r="2392" spans="1:7" x14ac:dyDescent="0.2">
      <c r="A2392">
        <v>3519</v>
      </c>
      <c r="B2392" s="33">
        <v>61910</v>
      </c>
      <c r="C2392" s="45">
        <v>0</v>
      </c>
      <c r="D2392" s="45">
        <v>0</v>
      </c>
      <c r="E2392" s="45">
        <v>0</v>
      </c>
      <c r="F2392" s="45">
        <v>0</v>
      </c>
      <c r="G2392" s="46"/>
    </row>
    <row r="2393" spans="1:7" x14ac:dyDescent="0.2">
      <c r="A2393">
        <v>3519</v>
      </c>
      <c r="B2393" s="33">
        <v>61911</v>
      </c>
      <c r="C2393" s="45">
        <v>0</v>
      </c>
      <c r="D2393" s="45">
        <v>0</v>
      </c>
      <c r="E2393" s="45">
        <v>0</v>
      </c>
      <c r="F2393" s="45">
        <v>0</v>
      </c>
      <c r="G2393" s="46"/>
    </row>
    <row r="2394" spans="1:7" x14ac:dyDescent="0.2">
      <c r="A2394">
        <v>3519</v>
      </c>
      <c r="B2394" s="33">
        <v>61912</v>
      </c>
      <c r="C2394" s="45">
        <v>0</v>
      </c>
      <c r="D2394" s="45">
        <v>0</v>
      </c>
      <c r="E2394" s="45">
        <v>0</v>
      </c>
      <c r="F2394" s="45">
        <v>0</v>
      </c>
      <c r="G2394" s="46"/>
    </row>
    <row r="2395" spans="1:7" x14ac:dyDescent="0.2">
      <c r="A2395">
        <v>3519</v>
      </c>
      <c r="B2395" s="33">
        <v>62001</v>
      </c>
      <c r="C2395" s="45">
        <v>0</v>
      </c>
      <c r="D2395" s="45">
        <v>0</v>
      </c>
      <c r="E2395" s="45">
        <v>0</v>
      </c>
      <c r="F2395" s="45">
        <v>0</v>
      </c>
      <c r="G2395" s="46"/>
    </row>
    <row r="2396" spans="1:7" x14ac:dyDescent="0.2">
      <c r="A2396">
        <v>3519</v>
      </c>
      <c r="B2396" s="33">
        <v>62002</v>
      </c>
      <c r="C2396" s="45">
        <v>0</v>
      </c>
      <c r="D2396" s="45">
        <v>0</v>
      </c>
      <c r="E2396" s="45">
        <v>0</v>
      </c>
      <c r="F2396" s="45">
        <v>0</v>
      </c>
      <c r="G2396" s="46"/>
    </row>
    <row r="2397" spans="1:7" x14ac:dyDescent="0.2">
      <c r="A2397">
        <v>3519</v>
      </c>
      <c r="B2397" s="33">
        <v>62101</v>
      </c>
      <c r="C2397" s="45">
        <v>0</v>
      </c>
      <c r="D2397" s="45">
        <v>0</v>
      </c>
      <c r="E2397" s="45">
        <v>0</v>
      </c>
      <c r="F2397" s="45">
        <v>0</v>
      </c>
      <c r="G2397" s="46"/>
    </row>
    <row r="2398" spans="1:7" x14ac:dyDescent="0.2">
      <c r="A2398">
        <v>3519</v>
      </c>
      <c r="B2398" s="33">
        <v>62102</v>
      </c>
      <c r="C2398" s="45">
        <v>0</v>
      </c>
      <c r="D2398" s="45">
        <v>0</v>
      </c>
      <c r="E2398" s="45">
        <v>0</v>
      </c>
      <c r="F2398" s="45">
        <v>0</v>
      </c>
      <c r="G2398" s="46"/>
    </row>
    <row r="2399" spans="1:7" x14ac:dyDescent="0.2">
      <c r="A2399">
        <v>3519</v>
      </c>
      <c r="B2399" s="33">
        <v>62103</v>
      </c>
      <c r="C2399" s="45">
        <v>0</v>
      </c>
      <c r="D2399" s="45">
        <v>0</v>
      </c>
      <c r="E2399" s="45">
        <v>0</v>
      </c>
      <c r="F2399" s="45">
        <v>0</v>
      </c>
      <c r="G2399" s="46"/>
    </row>
    <row r="2400" spans="1:7" x14ac:dyDescent="0.2">
      <c r="A2400">
        <v>1829</v>
      </c>
      <c r="B2400" s="33">
        <v>60401</v>
      </c>
      <c r="C2400" s="45">
        <v>35077</v>
      </c>
      <c r="D2400" s="45">
        <v>0</v>
      </c>
      <c r="E2400" s="45">
        <v>35077</v>
      </c>
      <c r="F2400" s="45">
        <v>0</v>
      </c>
      <c r="G2400" s="46"/>
    </row>
    <row r="2401" spans="1:7" x14ac:dyDescent="0.2">
      <c r="A2401">
        <v>1829</v>
      </c>
      <c r="B2401" s="33">
        <v>60404</v>
      </c>
      <c r="C2401" s="45">
        <v>0</v>
      </c>
      <c r="D2401" s="45">
        <v>0</v>
      </c>
      <c r="E2401" s="45">
        <v>0</v>
      </c>
      <c r="F2401" s="45">
        <v>0</v>
      </c>
      <c r="G2401" s="46"/>
    </row>
    <row r="2402" spans="1:7" x14ac:dyDescent="0.2">
      <c r="A2402">
        <v>1829</v>
      </c>
      <c r="B2402" s="33">
        <v>60405</v>
      </c>
      <c r="C2402" s="45">
        <v>0</v>
      </c>
      <c r="D2402" s="45">
        <v>0</v>
      </c>
      <c r="E2402" s="45">
        <v>0</v>
      </c>
      <c r="F2402" s="45">
        <v>0</v>
      </c>
      <c r="G2402" s="46"/>
    </row>
    <row r="2403" spans="1:7" x14ac:dyDescent="0.2">
      <c r="A2403">
        <v>1829</v>
      </c>
      <c r="B2403" s="33">
        <v>60414</v>
      </c>
      <c r="C2403" s="45">
        <v>0</v>
      </c>
      <c r="D2403" s="45">
        <v>31592</v>
      </c>
      <c r="E2403" s="45">
        <v>0</v>
      </c>
      <c r="F2403" s="45">
        <v>32407</v>
      </c>
      <c r="G2403" s="46"/>
    </row>
    <row r="2404" spans="1:7" x14ac:dyDescent="0.2">
      <c r="A2404">
        <v>1829</v>
      </c>
      <c r="B2404" s="33">
        <v>60415</v>
      </c>
      <c r="C2404" s="45">
        <v>0</v>
      </c>
      <c r="D2404" s="45">
        <v>0</v>
      </c>
      <c r="E2404" s="45">
        <v>0</v>
      </c>
      <c r="F2404" s="45">
        <v>0</v>
      </c>
      <c r="G2404" s="46"/>
    </row>
    <row r="2405" spans="1:7" x14ac:dyDescent="0.2">
      <c r="A2405">
        <v>1829</v>
      </c>
      <c r="B2405" s="33">
        <v>61901</v>
      </c>
      <c r="C2405" s="45">
        <v>0</v>
      </c>
      <c r="D2405" s="45">
        <v>0</v>
      </c>
      <c r="E2405" s="45">
        <v>0</v>
      </c>
      <c r="F2405" s="45">
        <v>0</v>
      </c>
      <c r="G2405" s="46"/>
    </row>
    <row r="2406" spans="1:7" x14ac:dyDescent="0.2">
      <c r="A2406">
        <v>1829</v>
      </c>
      <c r="B2406" s="33">
        <v>61902</v>
      </c>
      <c r="C2406" s="45">
        <v>0</v>
      </c>
      <c r="D2406" s="45">
        <v>0</v>
      </c>
      <c r="E2406" s="45">
        <v>0</v>
      </c>
      <c r="F2406" s="45">
        <v>0</v>
      </c>
      <c r="G2406" s="46"/>
    </row>
    <row r="2407" spans="1:7" x14ac:dyDescent="0.2">
      <c r="A2407">
        <v>1829</v>
      </c>
      <c r="B2407" s="33">
        <v>61903</v>
      </c>
      <c r="C2407" s="45">
        <v>0</v>
      </c>
      <c r="D2407" s="45">
        <v>0</v>
      </c>
      <c r="E2407" s="45">
        <v>0</v>
      </c>
      <c r="F2407" s="45">
        <v>0</v>
      </c>
      <c r="G2407" s="46"/>
    </row>
    <row r="2408" spans="1:7" x14ac:dyDescent="0.2">
      <c r="A2408">
        <v>1829</v>
      </c>
      <c r="B2408" s="33">
        <v>61904</v>
      </c>
      <c r="C2408" s="45">
        <v>0</v>
      </c>
      <c r="D2408" s="45">
        <v>0</v>
      </c>
      <c r="E2408" s="45">
        <v>0</v>
      </c>
      <c r="F2408" s="45">
        <v>0</v>
      </c>
      <c r="G2408" s="46"/>
    </row>
    <row r="2409" spans="1:7" x14ac:dyDescent="0.2">
      <c r="A2409">
        <v>1829</v>
      </c>
      <c r="B2409" s="33">
        <v>61905</v>
      </c>
      <c r="C2409" s="45">
        <v>0</v>
      </c>
      <c r="D2409" s="45">
        <v>0</v>
      </c>
      <c r="E2409" s="45">
        <v>0</v>
      </c>
      <c r="F2409" s="45">
        <v>0</v>
      </c>
      <c r="G2409" s="46"/>
    </row>
    <row r="2410" spans="1:7" x14ac:dyDescent="0.2">
      <c r="A2410">
        <v>1829</v>
      </c>
      <c r="B2410" s="33">
        <v>61906</v>
      </c>
      <c r="C2410" s="45">
        <v>0</v>
      </c>
      <c r="D2410" s="45">
        <v>0</v>
      </c>
      <c r="E2410" s="45">
        <v>0</v>
      </c>
      <c r="F2410" s="45">
        <v>0</v>
      </c>
      <c r="G2410" s="46"/>
    </row>
    <row r="2411" spans="1:7" x14ac:dyDescent="0.2">
      <c r="A2411">
        <v>1829</v>
      </c>
      <c r="B2411" s="33">
        <v>61907</v>
      </c>
      <c r="C2411" s="45">
        <v>0</v>
      </c>
      <c r="D2411" s="45">
        <v>0</v>
      </c>
      <c r="E2411" s="45">
        <v>0</v>
      </c>
      <c r="F2411" s="45">
        <v>0</v>
      </c>
      <c r="G2411" s="46"/>
    </row>
    <row r="2412" spans="1:7" x14ac:dyDescent="0.2">
      <c r="A2412">
        <v>1829</v>
      </c>
      <c r="B2412" s="33">
        <v>61908</v>
      </c>
      <c r="C2412" s="45">
        <v>0</v>
      </c>
      <c r="D2412" s="45">
        <v>0</v>
      </c>
      <c r="E2412" s="45">
        <v>0</v>
      </c>
      <c r="F2412" s="45">
        <v>0</v>
      </c>
      <c r="G2412" s="46"/>
    </row>
    <row r="2413" spans="1:7" x14ac:dyDescent="0.2">
      <c r="A2413">
        <v>1829</v>
      </c>
      <c r="B2413" s="33">
        <v>61909</v>
      </c>
      <c r="C2413" s="45">
        <v>0</v>
      </c>
      <c r="D2413" s="45">
        <v>0</v>
      </c>
      <c r="E2413" s="45">
        <v>0</v>
      </c>
      <c r="F2413" s="45">
        <v>0</v>
      </c>
      <c r="G2413" s="46"/>
    </row>
    <row r="2414" spans="1:7" x14ac:dyDescent="0.2">
      <c r="A2414">
        <v>1829</v>
      </c>
      <c r="B2414" s="33">
        <v>61910</v>
      </c>
      <c r="C2414" s="45">
        <v>0</v>
      </c>
      <c r="D2414" s="45">
        <v>0</v>
      </c>
      <c r="E2414" s="45">
        <v>0</v>
      </c>
      <c r="F2414" s="45">
        <v>0</v>
      </c>
      <c r="G2414" s="46"/>
    </row>
    <row r="2415" spans="1:7" x14ac:dyDescent="0.2">
      <c r="A2415">
        <v>1829</v>
      </c>
      <c r="B2415" s="33">
        <v>61911</v>
      </c>
      <c r="C2415" s="45">
        <v>0</v>
      </c>
      <c r="D2415" s="45">
        <v>0</v>
      </c>
      <c r="E2415" s="45">
        <v>0</v>
      </c>
      <c r="F2415" s="45">
        <v>0</v>
      </c>
      <c r="G2415" s="46"/>
    </row>
    <row r="2416" spans="1:7" x14ac:dyDescent="0.2">
      <c r="A2416">
        <v>1829</v>
      </c>
      <c r="B2416" s="33">
        <v>61912</v>
      </c>
      <c r="C2416" s="45">
        <v>0</v>
      </c>
      <c r="D2416" s="45">
        <v>0</v>
      </c>
      <c r="E2416" s="45">
        <v>0</v>
      </c>
      <c r="F2416" s="45">
        <v>0</v>
      </c>
      <c r="G2416" s="46"/>
    </row>
    <row r="2417" spans="1:7" x14ac:dyDescent="0.2">
      <c r="A2417">
        <v>1829</v>
      </c>
      <c r="B2417" s="33">
        <v>62001</v>
      </c>
      <c r="C2417" s="45">
        <v>0</v>
      </c>
      <c r="D2417" s="45">
        <v>0</v>
      </c>
      <c r="E2417" s="45">
        <v>0</v>
      </c>
      <c r="F2417" s="45">
        <v>0</v>
      </c>
      <c r="G2417" s="46"/>
    </row>
    <row r="2418" spans="1:7" x14ac:dyDescent="0.2">
      <c r="A2418">
        <v>1829</v>
      </c>
      <c r="B2418" s="33">
        <v>62002</v>
      </c>
      <c r="C2418" s="45">
        <v>0</v>
      </c>
      <c r="D2418" s="45">
        <v>0</v>
      </c>
      <c r="E2418" s="45">
        <v>0</v>
      </c>
      <c r="F2418" s="45">
        <v>0</v>
      </c>
      <c r="G2418" s="46"/>
    </row>
    <row r="2419" spans="1:7" x14ac:dyDescent="0.2">
      <c r="A2419">
        <v>1829</v>
      </c>
      <c r="B2419" s="33">
        <v>62101</v>
      </c>
      <c r="C2419" s="45">
        <v>0</v>
      </c>
      <c r="D2419" s="45">
        <v>0</v>
      </c>
      <c r="E2419" s="45">
        <v>0</v>
      </c>
      <c r="F2419" s="45">
        <v>0</v>
      </c>
      <c r="G2419" s="46"/>
    </row>
    <row r="2420" spans="1:7" x14ac:dyDescent="0.2">
      <c r="A2420">
        <v>1829</v>
      </c>
      <c r="B2420" s="33">
        <v>62102</v>
      </c>
      <c r="C2420" s="45">
        <v>0</v>
      </c>
      <c r="D2420" s="45">
        <v>0</v>
      </c>
      <c r="E2420" s="45">
        <v>0</v>
      </c>
      <c r="F2420" s="45">
        <v>0</v>
      </c>
      <c r="G2420" s="46"/>
    </row>
    <row r="2421" spans="1:7" x14ac:dyDescent="0.2">
      <c r="A2421">
        <v>1829</v>
      </c>
      <c r="B2421" s="33">
        <v>62103</v>
      </c>
      <c r="C2421" s="45">
        <v>0</v>
      </c>
      <c r="D2421" s="45">
        <v>0</v>
      </c>
      <c r="E2421" s="45">
        <v>0</v>
      </c>
      <c r="F2421" s="45">
        <v>0</v>
      </c>
      <c r="G2421" s="46"/>
    </row>
    <row r="2422" spans="1:7" x14ac:dyDescent="0.2">
      <c r="A2422">
        <v>2763</v>
      </c>
      <c r="B2422" s="33">
        <v>60401</v>
      </c>
      <c r="C2422" s="45">
        <v>973000</v>
      </c>
      <c r="D2422" s="45">
        <v>0</v>
      </c>
      <c r="E2422" s="45">
        <v>957331</v>
      </c>
      <c r="F2422" s="45">
        <v>0</v>
      </c>
      <c r="G2422" s="46"/>
    </row>
    <row r="2423" spans="1:7" x14ac:dyDescent="0.2">
      <c r="A2423">
        <v>2763</v>
      </c>
      <c r="B2423" s="33">
        <v>60404</v>
      </c>
      <c r="C2423" s="45">
        <v>6840</v>
      </c>
      <c r="D2423" s="45">
        <v>0</v>
      </c>
      <c r="E2423" s="45">
        <v>6840</v>
      </c>
      <c r="F2423" s="45">
        <v>0</v>
      </c>
      <c r="G2423" s="46"/>
    </row>
    <row r="2424" spans="1:7" x14ac:dyDescent="0.2">
      <c r="A2424">
        <v>2763</v>
      </c>
      <c r="B2424" s="33">
        <v>60405</v>
      </c>
      <c r="C2424" s="45">
        <v>0</v>
      </c>
      <c r="D2424" s="45">
        <v>0</v>
      </c>
      <c r="E2424" s="45">
        <v>0</v>
      </c>
      <c r="F2424" s="45">
        <v>0</v>
      </c>
      <c r="G2424" s="46"/>
    </row>
    <row r="2425" spans="1:7" x14ac:dyDescent="0.2">
      <c r="A2425">
        <v>2763</v>
      </c>
      <c r="B2425" s="33">
        <v>60414</v>
      </c>
      <c r="C2425" s="45">
        <v>0</v>
      </c>
      <c r="D2425" s="45">
        <v>457972</v>
      </c>
      <c r="E2425" s="45">
        <v>0</v>
      </c>
      <c r="F2425" s="45">
        <v>464144</v>
      </c>
      <c r="G2425" s="46"/>
    </row>
    <row r="2426" spans="1:7" x14ac:dyDescent="0.2">
      <c r="A2426">
        <v>2763</v>
      </c>
      <c r="B2426" s="33">
        <v>60415</v>
      </c>
      <c r="C2426" s="45">
        <v>2942</v>
      </c>
      <c r="D2426" s="45">
        <v>0</v>
      </c>
      <c r="E2426" s="45">
        <v>0</v>
      </c>
      <c r="F2426" s="45">
        <v>0</v>
      </c>
      <c r="G2426" s="46"/>
    </row>
    <row r="2427" spans="1:7" x14ac:dyDescent="0.2">
      <c r="A2427">
        <v>2763</v>
      </c>
      <c r="B2427" s="33">
        <v>61901</v>
      </c>
      <c r="C2427" s="45">
        <v>0</v>
      </c>
      <c r="D2427" s="45">
        <v>0</v>
      </c>
      <c r="E2427" s="45">
        <v>0</v>
      </c>
      <c r="F2427" s="45">
        <v>0</v>
      </c>
      <c r="G2427" s="46"/>
    </row>
    <row r="2428" spans="1:7" x14ac:dyDescent="0.2">
      <c r="A2428">
        <v>2763</v>
      </c>
      <c r="B2428" s="33">
        <v>61902</v>
      </c>
      <c r="C2428" s="45">
        <v>0</v>
      </c>
      <c r="D2428" s="45">
        <v>0</v>
      </c>
      <c r="E2428" s="45">
        <v>0</v>
      </c>
      <c r="F2428" s="45">
        <v>0</v>
      </c>
      <c r="G2428" s="46"/>
    </row>
    <row r="2429" spans="1:7" x14ac:dyDescent="0.2">
      <c r="A2429">
        <v>2763</v>
      </c>
      <c r="B2429" s="33">
        <v>61903</v>
      </c>
      <c r="C2429" s="45">
        <v>0</v>
      </c>
      <c r="D2429" s="45">
        <v>0</v>
      </c>
      <c r="E2429" s="45">
        <v>0</v>
      </c>
      <c r="F2429" s="45">
        <v>0</v>
      </c>
      <c r="G2429" s="46"/>
    </row>
    <row r="2430" spans="1:7" x14ac:dyDescent="0.2">
      <c r="A2430">
        <v>2763</v>
      </c>
      <c r="B2430" s="33">
        <v>61904</v>
      </c>
      <c r="C2430" s="45">
        <v>0</v>
      </c>
      <c r="D2430" s="45">
        <v>0</v>
      </c>
      <c r="E2430" s="45">
        <v>0</v>
      </c>
      <c r="F2430" s="45">
        <v>0</v>
      </c>
      <c r="G2430" s="46"/>
    </row>
    <row r="2431" spans="1:7" x14ac:dyDescent="0.2">
      <c r="A2431">
        <v>2763</v>
      </c>
      <c r="B2431" s="33">
        <v>61905</v>
      </c>
      <c r="C2431" s="45">
        <v>632902</v>
      </c>
      <c r="D2431" s="45">
        <v>0</v>
      </c>
      <c r="E2431" s="45">
        <v>657803</v>
      </c>
      <c r="F2431" s="45">
        <v>0</v>
      </c>
      <c r="G2431" s="46"/>
    </row>
    <row r="2432" spans="1:7" x14ac:dyDescent="0.2">
      <c r="A2432">
        <v>2763</v>
      </c>
      <c r="B2432" s="33">
        <v>61906</v>
      </c>
      <c r="C2432" s="45">
        <v>13875</v>
      </c>
      <c r="D2432" s="45">
        <v>0</v>
      </c>
      <c r="E2432" s="45">
        <v>11059</v>
      </c>
      <c r="F2432" s="45">
        <v>0</v>
      </c>
      <c r="G2432" s="46"/>
    </row>
    <row r="2433" spans="1:7" x14ac:dyDescent="0.2">
      <c r="A2433">
        <v>2763</v>
      </c>
      <c r="B2433" s="33">
        <v>61907</v>
      </c>
      <c r="C2433" s="45">
        <v>1926247</v>
      </c>
      <c r="D2433" s="45">
        <v>0</v>
      </c>
      <c r="E2433" s="45">
        <v>1951141</v>
      </c>
      <c r="F2433" s="45">
        <v>0</v>
      </c>
      <c r="G2433" s="46"/>
    </row>
    <row r="2434" spans="1:7" x14ac:dyDescent="0.2">
      <c r="A2434">
        <v>2763</v>
      </c>
      <c r="B2434" s="33">
        <v>61908</v>
      </c>
      <c r="C2434" s="45">
        <v>302986</v>
      </c>
      <c r="D2434" s="45">
        <v>0</v>
      </c>
      <c r="E2434" s="45">
        <v>349953</v>
      </c>
      <c r="F2434" s="45">
        <v>0</v>
      </c>
      <c r="G2434" s="46"/>
    </row>
    <row r="2435" spans="1:7" x14ac:dyDescent="0.2">
      <c r="A2435">
        <v>2763</v>
      </c>
      <c r="B2435" s="33">
        <v>61909</v>
      </c>
      <c r="C2435" s="45">
        <v>0</v>
      </c>
      <c r="D2435" s="45">
        <v>0</v>
      </c>
      <c r="E2435" s="45">
        <v>0</v>
      </c>
      <c r="F2435" s="45">
        <v>0</v>
      </c>
      <c r="G2435" s="46"/>
    </row>
    <row r="2436" spans="1:7" x14ac:dyDescent="0.2">
      <c r="A2436">
        <v>2763</v>
      </c>
      <c r="B2436" s="33">
        <v>61910</v>
      </c>
      <c r="C2436" s="45">
        <v>0</v>
      </c>
      <c r="D2436" s="45">
        <v>0</v>
      </c>
      <c r="E2436" s="45">
        <v>0</v>
      </c>
      <c r="F2436" s="45">
        <v>0</v>
      </c>
      <c r="G2436" s="46"/>
    </row>
    <row r="2437" spans="1:7" x14ac:dyDescent="0.2">
      <c r="A2437">
        <v>2763</v>
      </c>
      <c r="B2437" s="33">
        <v>61911</v>
      </c>
      <c r="C2437" s="45">
        <v>287</v>
      </c>
      <c r="D2437" s="45">
        <v>0</v>
      </c>
      <c r="E2437" s="45">
        <v>1663</v>
      </c>
      <c r="F2437" s="45">
        <v>0</v>
      </c>
      <c r="G2437" s="46"/>
    </row>
    <row r="2438" spans="1:7" x14ac:dyDescent="0.2">
      <c r="A2438">
        <v>2763</v>
      </c>
      <c r="B2438" s="33">
        <v>61912</v>
      </c>
      <c r="C2438" s="45">
        <v>0</v>
      </c>
      <c r="D2438" s="45">
        <v>0</v>
      </c>
      <c r="E2438" s="45">
        <v>0</v>
      </c>
      <c r="F2438" s="45">
        <v>0</v>
      </c>
      <c r="G2438" s="46"/>
    </row>
    <row r="2439" spans="1:7" x14ac:dyDescent="0.2">
      <c r="A2439">
        <v>2763</v>
      </c>
      <c r="B2439" s="33">
        <v>62001</v>
      </c>
      <c r="C2439" s="45">
        <v>11246</v>
      </c>
      <c r="D2439" s="45">
        <v>0</v>
      </c>
      <c r="E2439" s="45">
        <v>4470</v>
      </c>
      <c r="F2439" s="45">
        <v>0</v>
      </c>
      <c r="G2439" s="46"/>
    </row>
    <row r="2440" spans="1:7" x14ac:dyDescent="0.2">
      <c r="A2440">
        <v>2763</v>
      </c>
      <c r="B2440" s="33">
        <v>62002</v>
      </c>
      <c r="C2440" s="45">
        <v>0</v>
      </c>
      <c r="D2440" s="45">
        <v>0</v>
      </c>
      <c r="E2440" s="45">
        <v>0</v>
      </c>
      <c r="F2440" s="45">
        <v>0</v>
      </c>
      <c r="G2440" s="46"/>
    </row>
    <row r="2441" spans="1:7" x14ac:dyDescent="0.2">
      <c r="A2441">
        <v>2763</v>
      </c>
      <c r="B2441" s="33">
        <v>62101</v>
      </c>
      <c r="C2441" s="45">
        <v>41803</v>
      </c>
      <c r="D2441" s="45">
        <v>0</v>
      </c>
      <c r="E2441" s="45">
        <v>40663</v>
      </c>
      <c r="F2441" s="45">
        <v>0</v>
      </c>
      <c r="G2441" s="46"/>
    </row>
    <row r="2442" spans="1:7" x14ac:dyDescent="0.2">
      <c r="A2442">
        <v>2763</v>
      </c>
      <c r="B2442" s="33">
        <v>62102</v>
      </c>
      <c r="C2442" s="45">
        <v>11809</v>
      </c>
      <c r="D2442" s="45">
        <v>0</v>
      </c>
      <c r="E2442" s="45">
        <v>11484</v>
      </c>
      <c r="F2442" s="45">
        <v>0</v>
      </c>
      <c r="G2442" s="46"/>
    </row>
    <row r="2443" spans="1:7" x14ac:dyDescent="0.2">
      <c r="A2443">
        <v>2763</v>
      </c>
      <c r="B2443" s="33">
        <v>62103</v>
      </c>
      <c r="C2443" s="45">
        <v>0</v>
      </c>
      <c r="D2443" s="45">
        <v>0</v>
      </c>
      <c r="E2443" s="45">
        <v>0</v>
      </c>
      <c r="F2443" s="45">
        <v>0</v>
      </c>
      <c r="G2443" s="46"/>
    </row>
    <row r="2444" spans="1:7" x14ac:dyDescent="0.2">
      <c r="A2444">
        <v>2495</v>
      </c>
      <c r="B2444" s="33">
        <v>60401</v>
      </c>
      <c r="C2444" s="45">
        <v>1053706</v>
      </c>
      <c r="D2444" s="45">
        <v>0</v>
      </c>
      <c r="E2444" s="45">
        <v>1045755</v>
      </c>
      <c r="F2444" s="45">
        <v>0</v>
      </c>
      <c r="G2444" s="46"/>
    </row>
    <row r="2445" spans="1:7" x14ac:dyDescent="0.2">
      <c r="A2445">
        <v>2495</v>
      </c>
      <c r="B2445" s="33">
        <v>60404</v>
      </c>
      <c r="C2445" s="45">
        <v>0</v>
      </c>
      <c r="D2445" s="45">
        <v>0</v>
      </c>
      <c r="E2445" s="45">
        <v>0</v>
      </c>
      <c r="F2445" s="45">
        <v>0</v>
      </c>
      <c r="G2445" s="46"/>
    </row>
    <row r="2446" spans="1:7" x14ac:dyDescent="0.2">
      <c r="A2446">
        <v>2495</v>
      </c>
      <c r="B2446" s="33">
        <v>60405</v>
      </c>
      <c r="C2446" s="45">
        <v>0</v>
      </c>
      <c r="D2446" s="45">
        <v>0</v>
      </c>
      <c r="E2446" s="45">
        <v>0</v>
      </c>
      <c r="F2446" s="45">
        <v>0</v>
      </c>
      <c r="G2446" s="46"/>
    </row>
    <row r="2447" spans="1:7" x14ac:dyDescent="0.2">
      <c r="A2447">
        <v>2495</v>
      </c>
      <c r="B2447" s="33">
        <v>60414</v>
      </c>
      <c r="C2447" s="45">
        <v>0</v>
      </c>
      <c r="D2447" s="45">
        <v>728814</v>
      </c>
      <c r="E2447" s="45">
        <v>0</v>
      </c>
      <c r="F2447" s="45">
        <v>738187</v>
      </c>
      <c r="G2447" s="46"/>
    </row>
    <row r="2448" spans="1:7" x14ac:dyDescent="0.2">
      <c r="A2448">
        <v>2495</v>
      </c>
      <c r="B2448" s="33">
        <v>60415</v>
      </c>
      <c r="C2448" s="45">
        <v>0</v>
      </c>
      <c r="D2448" s="45">
        <v>0</v>
      </c>
      <c r="E2448" s="45">
        <v>0</v>
      </c>
      <c r="F2448" s="45">
        <v>0</v>
      </c>
      <c r="G2448" s="46"/>
    </row>
    <row r="2449" spans="1:7" x14ac:dyDescent="0.2">
      <c r="A2449">
        <v>2495</v>
      </c>
      <c r="B2449" s="33">
        <v>61901</v>
      </c>
      <c r="C2449" s="45">
        <v>0</v>
      </c>
      <c r="D2449" s="45">
        <v>0</v>
      </c>
      <c r="E2449" s="45">
        <v>0</v>
      </c>
      <c r="F2449" s="45">
        <v>0</v>
      </c>
      <c r="G2449" s="46"/>
    </row>
    <row r="2450" spans="1:7" x14ac:dyDescent="0.2">
      <c r="A2450">
        <v>2495</v>
      </c>
      <c r="B2450" s="33">
        <v>61902</v>
      </c>
      <c r="C2450" s="45">
        <v>0</v>
      </c>
      <c r="D2450" s="45">
        <v>0</v>
      </c>
      <c r="E2450" s="45">
        <v>0</v>
      </c>
      <c r="F2450" s="45">
        <v>0</v>
      </c>
      <c r="G2450" s="46"/>
    </row>
    <row r="2451" spans="1:7" x14ac:dyDescent="0.2">
      <c r="A2451">
        <v>2495</v>
      </c>
      <c r="B2451" s="33">
        <v>61903</v>
      </c>
      <c r="C2451" s="45">
        <v>0</v>
      </c>
      <c r="D2451" s="45">
        <v>0</v>
      </c>
      <c r="E2451" s="45">
        <v>0</v>
      </c>
      <c r="F2451" s="45">
        <v>0</v>
      </c>
      <c r="G2451" s="46"/>
    </row>
    <row r="2452" spans="1:7" x14ac:dyDescent="0.2">
      <c r="A2452">
        <v>2495</v>
      </c>
      <c r="B2452" s="33">
        <v>61904</v>
      </c>
      <c r="C2452" s="45">
        <v>0</v>
      </c>
      <c r="D2452" s="45">
        <v>0</v>
      </c>
      <c r="E2452" s="45">
        <v>0</v>
      </c>
      <c r="F2452" s="45">
        <v>0</v>
      </c>
      <c r="G2452" s="46"/>
    </row>
    <row r="2453" spans="1:7" x14ac:dyDescent="0.2">
      <c r="A2453">
        <v>2495</v>
      </c>
      <c r="B2453" s="33">
        <v>61905</v>
      </c>
      <c r="C2453" s="45">
        <v>0</v>
      </c>
      <c r="D2453" s="45">
        <v>0</v>
      </c>
      <c r="E2453" s="45">
        <v>0</v>
      </c>
      <c r="F2453" s="45">
        <v>0</v>
      </c>
      <c r="G2453" s="46"/>
    </row>
    <row r="2454" spans="1:7" x14ac:dyDescent="0.2">
      <c r="A2454">
        <v>2495</v>
      </c>
      <c r="B2454" s="33">
        <v>61906</v>
      </c>
      <c r="C2454" s="45">
        <v>0</v>
      </c>
      <c r="D2454" s="45">
        <v>0</v>
      </c>
      <c r="E2454" s="45">
        <v>0</v>
      </c>
      <c r="F2454" s="45">
        <v>0</v>
      </c>
      <c r="G2454" s="46"/>
    </row>
    <row r="2455" spans="1:7" x14ac:dyDescent="0.2">
      <c r="A2455">
        <v>2495</v>
      </c>
      <c r="B2455" s="33">
        <v>61907</v>
      </c>
      <c r="C2455" s="45">
        <v>0</v>
      </c>
      <c r="D2455" s="45">
        <v>0</v>
      </c>
      <c r="E2455" s="45">
        <v>0</v>
      </c>
      <c r="F2455" s="45">
        <v>0</v>
      </c>
      <c r="G2455" s="46"/>
    </row>
    <row r="2456" spans="1:7" x14ac:dyDescent="0.2">
      <c r="A2456">
        <v>2495</v>
      </c>
      <c r="B2456" s="33">
        <v>61908</v>
      </c>
      <c r="C2456" s="45">
        <v>0</v>
      </c>
      <c r="D2456" s="45">
        <v>0</v>
      </c>
      <c r="E2456" s="45">
        <v>0</v>
      </c>
      <c r="F2456" s="45">
        <v>0</v>
      </c>
      <c r="G2456" s="46"/>
    </row>
    <row r="2457" spans="1:7" x14ac:dyDescent="0.2">
      <c r="A2457">
        <v>2495</v>
      </c>
      <c r="B2457" s="33">
        <v>61909</v>
      </c>
      <c r="C2457" s="45">
        <v>0</v>
      </c>
      <c r="D2457" s="45">
        <v>0</v>
      </c>
      <c r="E2457" s="45">
        <v>0</v>
      </c>
      <c r="F2457" s="45">
        <v>0</v>
      </c>
      <c r="G2457" s="46"/>
    </row>
    <row r="2458" spans="1:7" x14ac:dyDescent="0.2">
      <c r="A2458">
        <v>2495</v>
      </c>
      <c r="B2458" s="33">
        <v>61910</v>
      </c>
      <c r="C2458" s="45">
        <v>0</v>
      </c>
      <c r="D2458" s="45">
        <v>0</v>
      </c>
      <c r="E2458" s="45">
        <v>0</v>
      </c>
      <c r="F2458" s="45">
        <v>0</v>
      </c>
      <c r="G2458" s="46"/>
    </row>
    <row r="2459" spans="1:7" x14ac:dyDescent="0.2">
      <c r="A2459">
        <v>2495</v>
      </c>
      <c r="B2459" s="33">
        <v>61911</v>
      </c>
      <c r="C2459" s="45">
        <v>0</v>
      </c>
      <c r="D2459" s="45">
        <v>0</v>
      </c>
      <c r="E2459" s="45">
        <v>0</v>
      </c>
      <c r="F2459" s="45">
        <v>0</v>
      </c>
      <c r="G2459" s="46"/>
    </row>
    <row r="2460" spans="1:7" x14ac:dyDescent="0.2">
      <c r="A2460">
        <v>2495</v>
      </c>
      <c r="B2460" s="33">
        <v>61912</v>
      </c>
      <c r="C2460" s="45">
        <v>0</v>
      </c>
      <c r="D2460" s="45">
        <v>0</v>
      </c>
      <c r="E2460" s="45">
        <v>0</v>
      </c>
      <c r="F2460" s="45">
        <v>0</v>
      </c>
      <c r="G2460" s="46"/>
    </row>
    <row r="2461" spans="1:7" x14ac:dyDescent="0.2">
      <c r="A2461">
        <v>2495</v>
      </c>
      <c r="B2461" s="33">
        <v>62001</v>
      </c>
      <c r="C2461" s="45">
        <v>0</v>
      </c>
      <c r="D2461" s="45">
        <v>0</v>
      </c>
      <c r="E2461" s="45">
        <v>0</v>
      </c>
      <c r="F2461" s="45">
        <v>0</v>
      </c>
      <c r="G2461" s="46"/>
    </row>
    <row r="2462" spans="1:7" x14ac:dyDescent="0.2">
      <c r="A2462">
        <v>2495</v>
      </c>
      <c r="B2462" s="33">
        <v>62002</v>
      </c>
      <c r="C2462" s="45">
        <v>0</v>
      </c>
      <c r="D2462" s="45">
        <v>0</v>
      </c>
      <c r="E2462" s="45">
        <v>0</v>
      </c>
      <c r="F2462" s="45">
        <v>0</v>
      </c>
      <c r="G2462" s="46"/>
    </row>
    <row r="2463" spans="1:7" x14ac:dyDescent="0.2">
      <c r="A2463">
        <v>2495</v>
      </c>
      <c r="B2463" s="33">
        <v>62101</v>
      </c>
      <c r="C2463" s="45">
        <v>0</v>
      </c>
      <c r="D2463" s="45">
        <v>0</v>
      </c>
      <c r="E2463" s="45">
        <v>0</v>
      </c>
      <c r="F2463" s="45">
        <v>0</v>
      </c>
      <c r="G2463" s="46"/>
    </row>
    <row r="2464" spans="1:7" x14ac:dyDescent="0.2">
      <c r="A2464">
        <v>2495</v>
      </c>
      <c r="B2464" s="33">
        <v>62102</v>
      </c>
      <c r="C2464" s="45">
        <v>0</v>
      </c>
      <c r="D2464" s="45">
        <v>0</v>
      </c>
      <c r="E2464" s="45">
        <v>0</v>
      </c>
      <c r="F2464" s="45">
        <v>0</v>
      </c>
      <c r="G2464" s="46"/>
    </row>
    <row r="2465" spans="1:7" x14ac:dyDescent="0.2">
      <c r="A2465">
        <v>2495</v>
      </c>
      <c r="B2465" s="33">
        <v>62103</v>
      </c>
      <c r="C2465" s="45">
        <v>0</v>
      </c>
      <c r="D2465" s="45">
        <v>0</v>
      </c>
      <c r="E2465" s="45">
        <v>0</v>
      </c>
      <c r="F2465" s="45">
        <v>0</v>
      </c>
      <c r="G2465" s="46"/>
    </row>
    <row r="2466" spans="1:7" x14ac:dyDescent="0.2">
      <c r="A2466">
        <v>600</v>
      </c>
      <c r="B2466" s="33">
        <v>60401</v>
      </c>
      <c r="C2466" s="45">
        <v>938234</v>
      </c>
      <c r="D2466" s="45">
        <v>0</v>
      </c>
      <c r="E2466" s="45">
        <v>944468</v>
      </c>
      <c r="F2466" s="45">
        <v>0</v>
      </c>
      <c r="G2466" s="46"/>
    </row>
    <row r="2467" spans="1:7" x14ac:dyDescent="0.2">
      <c r="A2467">
        <v>600</v>
      </c>
      <c r="B2467" s="33">
        <v>60404</v>
      </c>
      <c r="C2467" s="45">
        <v>0</v>
      </c>
      <c r="D2467" s="45">
        <v>0</v>
      </c>
      <c r="E2467" s="45">
        <v>0</v>
      </c>
      <c r="F2467" s="45">
        <v>0</v>
      </c>
      <c r="G2467" s="46"/>
    </row>
    <row r="2468" spans="1:7" x14ac:dyDescent="0.2">
      <c r="A2468">
        <v>600</v>
      </c>
      <c r="B2468" s="33">
        <v>60405</v>
      </c>
      <c r="C2468" s="45">
        <v>0</v>
      </c>
      <c r="D2468" s="45">
        <v>0</v>
      </c>
      <c r="E2468" s="45">
        <v>0</v>
      </c>
      <c r="F2468" s="45">
        <v>0</v>
      </c>
      <c r="G2468" s="46"/>
    </row>
    <row r="2469" spans="1:7" x14ac:dyDescent="0.2">
      <c r="A2469">
        <v>600</v>
      </c>
      <c r="B2469" s="33">
        <v>60414</v>
      </c>
      <c r="C2469" s="45">
        <v>0</v>
      </c>
      <c r="D2469" s="45">
        <v>425460</v>
      </c>
      <c r="E2469" s="45">
        <v>0</v>
      </c>
      <c r="F2469" s="45">
        <v>433183</v>
      </c>
      <c r="G2469" s="46"/>
    </row>
    <row r="2470" spans="1:7" x14ac:dyDescent="0.2">
      <c r="A2470">
        <v>600</v>
      </c>
      <c r="B2470" s="33">
        <v>60415</v>
      </c>
      <c r="C2470" s="45">
        <v>0</v>
      </c>
      <c r="D2470" s="45">
        <v>0</v>
      </c>
      <c r="E2470" s="45">
        <v>0</v>
      </c>
      <c r="F2470" s="45">
        <v>0</v>
      </c>
      <c r="G2470" s="46"/>
    </row>
    <row r="2471" spans="1:7" x14ac:dyDescent="0.2">
      <c r="A2471">
        <v>600</v>
      </c>
      <c r="B2471" s="33">
        <v>61901</v>
      </c>
      <c r="C2471" s="45">
        <v>0</v>
      </c>
      <c r="D2471" s="45">
        <v>0</v>
      </c>
      <c r="E2471" s="45">
        <v>0</v>
      </c>
      <c r="F2471" s="45">
        <v>0</v>
      </c>
      <c r="G2471" s="46"/>
    </row>
    <row r="2472" spans="1:7" x14ac:dyDescent="0.2">
      <c r="A2472">
        <v>600</v>
      </c>
      <c r="B2472" s="33">
        <v>61902</v>
      </c>
      <c r="C2472" s="45">
        <v>0</v>
      </c>
      <c r="D2472" s="45">
        <v>0</v>
      </c>
      <c r="E2472" s="45">
        <v>0</v>
      </c>
      <c r="F2472" s="45">
        <v>0</v>
      </c>
      <c r="G2472" s="46"/>
    </row>
    <row r="2473" spans="1:7" x14ac:dyDescent="0.2">
      <c r="A2473">
        <v>600</v>
      </c>
      <c r="B2473" s="33">
        <v>61903</v>
      </c>
      <c r="C2473" s="45">
        <v>0</v>
      </c>
      <c r="D2473" s="45">
        <v>0</v>
      </c>
      <c r="E2473" s="45">
        <v>0</v>
      </c>
      <c r="F2473" s="45">
        <v>0</v>
      </c>
      <c r="G2473" s="46"/>
    </row>
    <row r="2474" spans="1:7" x14ac:dyDescent="0.2">
      <c r="A2474">
        <v>600</v>
      </c>
      <c r="B2474" s="33">
        <v>61904</v>
      </c>
      <c r="C2474" s="45">
        <v>0</v>
      </c>
      <c r="D2474" s="45">
        <v>0</v>
      </c>
      <c r="E2474" s="45">
        <v>0</v>
      </c>
      <c r="F2474" s="45">
        <v>0</v>
      </c>
      <c r="G2474" s="46"/>
    </row>
    <row r="2475" spans="1:7" x14ac:dyDescent="0.2">
      <c r="A2475">
        <v>600</v>
      </c>
      <c r="B2475" s="33">
        <v>61905</v>
      </c>
      <c r="C2475" s="45">
        <v>92269</v>
      </c>
      <c r="D2475" s="45">
        <v>0</v>
      </c>
      <c r="E2475" s="45">
        <v>92269</v>
      </c>
      <c r="F2475" s="45">
        <v>0</v>
      </c>
      <c r="G2475" s="46"/>
    </row>
    <row r="2476" spans="1:7" x14ac:dyDescent="0.2">
      <c r="A2476">
        <v>600</v>
      </c>
      <c r="B2476" s="33">
        <v>61906</v>
      </c>
      <c r="C2476" s="45">
        <v>0</v>
      </c>
      <c r="D2476" s="45">
        <v>0</v>
      </c>
      <c r="E2476" s="45">
        <v>0</v>
      </c>
      <c r="F2476" s="45">
        <v>0</v>
      </c>
      <c r="G2476" s="46"/>
    </row>
    <row r="2477" spans="1:7" x14ac:dyDescent="0.2">
      <c r="A2477">
        <v>600</v>
      </c>
      <c r="B2477" s="33">
        <v>61907</v>
      </c>
      <c r="C2477" s="45">
        <v>0</v>
      </c>
      <c r="D2477" s="45">
        <v>0</v>
      </c>
      <c r="E2477" s="45">
        <v>0</v>
      </c>
      <c r="F2477" s="45">
        <v>0</v>
      </c>
      <c r="G2477" s="46"/>
    </row>
    <row r="2478" spans="1:7" x14ac:dyDescent="0.2">
      <c r="A2478">
        <v>600</v>
      </c>
      <c r="B2478" s="33">
        <v>61908</v>
      </c>
      <c r="C2478" s="45">
        <v>66853</v>
      </c>
      <c r="D2478" s="45">
        <v>0</v>
      </c>
      <c r="E2478" s="45">
        <v>66853</v>
      </c>
      <c r="F2478" s="45">
        <v>0</v>
      </c>
      <c r="G2478" s="46"/>
    </row>
    <row r="2479" spans="1:7" x14ac:dyDescent="0.2">
      <c r="A2479">
        <v>600</v>
      </c>
      <c r="B2479" s="33">
        <v>61909</v>
      </c>
      <c r="C2479" s="45">
        <v>0</v>
      </c>
      <c r="D2479" s="45">
        <v>0</v>
      </c>
      <c r="E2479" s="45">
        <v>0</v>
      </c>
      <c r="F2479" s="45">
        <v>0</v>
      </c>
      <c r="G2479" s="46"/>
    </row>
    <row r="2480" spans="1:7" x14ac:dyDescent="0.2">
      <c r="A2480">
        <v>600</v>
      </c>
      <c r="B2480" s="33">
        <v>61910</v>
      </c>
      <c r="C2480" s="45">
        <v>0</v>
      </c>
      <c r="D2480" s="45">
        <v>0</v>
      </c>
      <c r="E2480" s="45">
        <v>0</v>
      </c>
      <c r="F2480" s="45">
        <v>0</v>
      </c>
      <c r="G2480" s="46"/>
    </row>
    <row r="2481" spans="1:7" x14ac:dyDescent="0.2">
      <c r="A2481">
        <v>600</v>
      </c>
      <c r="B2481" s="33">
        <v>61911</v>
      </c>
      <c r="C2481" s="45">
        <v>0</v>
      </c>
      <c r="D2481" s="45">
        <v>0</v>
      </c>
      <c r="E2481" s="45">
        <v>0</v>
      </c>
      <c r="F2481" s="45">
        <v>0</v>
      </c>
      <c r="G2481" s="46"/>
    </row>
    <row r="2482" spans="1:7" x14ac:dyDescent="0.2">
      <c r="A2482">
        <v>600</v>
      </c>
      <c r="B2482" s="33">
        <v>61912</v>
      </c>
      <c r="C2482" s="45">
        <v>0</v>
      </c>
      <c r="D2482" s="45">
        <v>0</v>
      </c>
      <c r="E2482" s="45">
        <v>0</v>
      </c>
      <c r="F2482" s="45">
        <v>0</v>
      </c>
      <c r="G2482" s="46"/>
    </row>
    <row r="2483" spans="1:7" x14ac:dyDescent="0.2">
      <c r="A2483">
        <v>600</v>
      </c>
      <c r="B2483" s="33">
        <v>62001</v>
      </c>
      <c r="C2483" s="45">
        <v>43759</v>
      </c>
      <c r="D2483" s="45">
        <v>0</v>
      </c>
      <c r="E2483" s="45">
        <v>43759</v>
      </c>
      <c r="F2483" s="45">
        <v>0</v>
      </c>
      <c r="G2483" s="46"/>
    </row>
    <row r="2484" spans="1:7" x14ac:dyDescent="0.2">
      <c r="A2484">
        <v>600</v>
      </c>
      <c r="B2484" s="33">
        <v>62002</v>
      </c>
      <c r="C2484" s="45">
        <v>0</v>
      </c>
      <c r="D2484" s="45">
        <v>4662</v>
      </c>
      <c r="E2484" s="45">
        <v>0</v>
      </c>
      <c r="F2484" s="45">
        <v>4701</v>
      </c>
      <c r="G2484" s="46"/>
    </row>
    <row r="2485" spans="1:7" x14ac:dyDescent="0.2">
      <c r="A2485">
        <v>600</v>
      </c>
      <c r="B2485" s="33">
        <v>62101</v>
      </c>
      <c r="C2485" s="45">
        <v>0</v>
      </c>
      <c r="D2485" s="45">
        <v>0</v>
      </c>
      <c r="E2485" s="45">
        <v>0</v>
      </c>
      <c r="F2485" s="45">
        <v>0</v>
      </c>
      <c r="G2485" s="46"/>
    </row>
    <row r="2486" spans="1:7" x14ac:dyDescent="0.2">
      <c r="A2486">
        <v>600</v>
      </c>
      <c r="B2486" s="33">
        <v>62102</v>
      </c>
      <c r="C2486" s="45">
        <v>0</v>
      </c>
      <c r="D2486" s="45">
        <v>0</v>
      </c>
      <c r="E2486" s="45">
        <v>0</v>
      </c>
      <c r="F2486" s="45">
        <v>0</v>
      </c>
      <c r="G2486" s="46"/>
    </row>
    <row r="2487" spans="1:7" x14ac:dyDescent="0.2">
      <c r="A2487">
        <v>600</v>
      </c>
      <c r="B2487" s="33">
        <v>62103</v>
      </c>
      <c r="C2487" s="45">
        <v>0</v>
      </c>
      <c r="D2487" s="45">
        <v>0</v>
      </c>
      <c r="E2487" s="45">
        <v>0</v>
      </c>
      <c r="F2487" s="45">
        <v>0</v>
      </c>
      <c r="G2487" s="46"/>
    </row>
    <row r="2488" spans="1:7" x14ac:dyDescent="0.2">
      <c r="A2488">
        <v>3175</v>
      </c>
      <c r="B2488" s="33">
        <v>60401</v>
      </c>
      <c r="C2488" s="45">
        <v>69087</v>
      </c>
      <c r="D2488" s="45">
        <v>0</v>
      </c>
      <c r="E2488" s="45">
        <v>69472</v>
      </c>
      <c r="F2488" s="45">
        <v>0</v>
      </c>
      <c r="G2488" s="46"/>
    </row>
    <row r="2489" spans="1:7" x14ac:dyDescent="0.2">
      <c r="A2489">
        <v>3175</v>
      </c>
      <c r="B2489" s="33">
        <v>60404</v>
      </c>
      <c r="C2489" s="45">
        <v>0</v>
      </c>
      <c r="D2489" s="45">
        <v>0</v>
      </c>
      <c r="E2489" s="45">
        <v>0</v>
      </c>
      <c r="F2489" s="45">
        <v>0</v>
      </c>
      <c r="G2489" s="46"/>
    </row>
    <row r="2490" spans="1:7" x14ac:dyDescent="0.2">
      <c r="A2490">
        <v>3175</v>
      </c>
      <c r="B2490" s="33">
        <v>60405</v>
      </c>
      <c r="C2490" s="45">
        <v>0</v>
      </c>
      <c r="D2490" s="45">
        <v>0</v>
      </c>
      <c r="E2490" s="45">
        <v>0</v>
      </c>
      <c r="F2490" s="45">
        <v>0</v>
      </c>
      <c r="G2490" s="46"/>
    </row>
    <row r="2491" spans="1:7" x14ac:dyDescent="0.2">
      <c r="A2491">
        <v>3175</v>
      </c>
      <c r="B2491" s="33">
        <v>60414</v>
      </c>
      <c r="C2491" s="45">
        <v>0</v>
      </c>
      <c r="D2491" s="45">
        <v>36664</v>
      </c>
      <c r="E2491" s="45">
        <v>0</v>
      </c>
      <c r="F2491" s="45">
        <v>39283</v>
      </c>
      <c r="G2491" s="46"/>
    </row>
    <row r="2492" spans="1:7" x14ac:dyDescent="0.2">
      <c r="A2492">
        <v>3175</v>
      </c>
      <c r="B2492" s="33">
        <v>60415</v>
      </c>
      <c r="C2492" s="45">
        <v>0</v>
      </c>
      <c r="D2492" s="45">
        <v>0</v>
      </c>
      <c r="E2492" s="45">
        <v>0</v>
      </c>
      <c r="F2492" s="45">
        <v>0</v>
      </c>
      <c r="G2492" s="46"/>
    </row>
    <row r="2493" spans="1:7" x14ac:dyDescent="0.2">
      <c r="A2493">
        <v>3175</v>
      </c>
      <c r="B2493" s="33">
        <v>61901</v>
      </c>
      <c r="C2493" s="45">
        <v>0</v>
      </c>
      <c r="D2493" s="45">
        <v>0</v>
      </c>
      <c r="E2493" s="45">
        <v>0</v>
      </c>
      <c r="F2493" s="45">
        <v>0</v>
      </c>
      <c r="G2493" s="46"/>
    </row>
    <row r="2494" spans="1:7" x14ac:dyDescent="0.2">
      <c r="A2494">
        <v>3175</v>
      </c>
      <c r="B2494" s="33">
        <v>61902</v>
      </c>
      <c r="C2494" s="45">
        <v>0</v>
      </c>
      <c r="D2494" s="45">
        <v>0</v>
      </c>
      <c r="E2494" s="45">
        <v>0</v>
      </c>
      <c r="F2494" s="45">
        <v>0</v>
      </c>
      <c r="G2494" s="46"/>
    </row>
    <row r="2495" spans="1:7" x14ac:dyDescent="0.2">
      <c r="A2495">
        <v>3175</v>
      </c>
      <c r="B2495" s="33">
        <v>61903</v>
      </c>
      <c r="C2495" s="45">
        <v>0</v>
      </c>
      <c r="D2495" s="45">
        <v>0</v>
      </c>
      <c r="E2495" s="45">
        <v>0</v>
      </c>
      <c r="F2495" s="45">
        <v>0</v>
      </c>
      <c r="G2495" s="46"/>
    </row>
    <row r="2496" spans="1:7" x14ac:dyDescent="0.2">
      <c r="A2496">
        <v>3175</v>
      </c>
      <c r="B2496" s="33">
        <v>61904</v>
      </c>
      <c r="C2496" s="45">
        <v>0</v>
      </c>
      <c r="D2496" s="45">
        <v>0</v>
      </c>
      <c r="E2496" s="45">
        <v>0</v>
      </c>
      <c r="F2496" s="45">
        <v>0</v>
      </c>
      <c r="G2496" s="46"/>
    </row>
    <row r="2497" spans="1:7" x14ac:dyDescent="0.2">
      <c r="A2497">
        <v>3175</v>
      </c>
      <c r="B2497" s="33">
        <v>61905</v>
      </c>
      <c r="C2497" s="45">
        <v>0</v>
      </c>
      <c r="D2497" s="45">
        <v>0</v>
      </c>
      <c r="E2497" s="45">
        <v>0</v>
      </c>
      <c r="F2497" s="45">
        <v>0</v>
      </c>
      <c r="G2497" s="46"/>
    </row>
    <row r="2498" spans="1:7" x14ac:dyDescent="0.2">
      <c r="A2498">
        <v>3175</v>
      </c>
      <c r="B2498" s="33">
        <v>61906</v>
      </c>
      <c r="C2498" s="45">
        <v>0</v>
      </c>
      <c r="D2498" s="45">
        <v>0</v>
      </c>
      <c r="E2498" s="45">
        <v>0</v>
      </c>
      <c r="F2498" s="45">
        <v>0</v>
      </c>
      <c r="G2498" s="46"/>
    </row>
    <row r="2499" spans="1:7" x14ac:dyDescent="0.2">
      <c r="A2499">
        <v>3175</v>
      </c>
      <c r="B2499" s="33">
        <v>61907</v>
      </c>
      <c r="C2499" s="45">
        <v>0</v>
      </c>
      <c r="D2499" s="45">
        <v>0</v>
      </c>
      <c r="E2499" s="45">
        <v>0</v>
      </c>
      <c r="F2499" s="45">
        <v>0</v>
      </c>
      <c r="G2499" s="46"/>
    </row>
    <row r="2500" spans="1:7" x14ac:dyDescent="0.2">
      <c r="A2500">
        <v>3175</v>
      </c>
      <c r="B2500" s="33">
        <v>61908</v>
      </c>
      <c r="C2500" s="45">
        <v>0</v>
      </c>
      <c r="D2500" s="45">
        <v>0</v>
      </c>
      <c r="E2500" s="45">
        <v>0</v>
      </c>
      <c r="F2500" s="45">
        <v>0</v>
      </c>
      <c r="G2500" s="46"/>
    </row>
    <row r="2501" spans="1:7" x14ac:dyDescent="0.2">
      <c r="A2501">
        <v>3175</v>
      </c>
      <c r="B2501" s="33">
        <v>61909</v>
      </c>
      <c r="C2501" s="45">
        <v>0</v>
      </c>
      <c r="D2501" s="45">
        <v>0</v>
      </c>
      <c r="E2501" s="45">
        <v>0</v>
      </c>
      <c r="F2501" s="45">
        <v>0</v>
      </c>
      <c r="G2501" s="46"/>
    </row>
    <row r="2502" spans="1:7" x14ac:dyDescent="0.2">
      <c r="A2502">
        <v>3175</v>
      </c>
      <c r="B2502" s="33">
        <v>61910</v>
      </c>
      <c r="C2502" s="45">
        <v>0</v>
      </c>
      <c r="D2502" s="45">
        <v>0</v>
      </c>
      <c r="E2502" s="45">
        <v>0</v>
      </c>
      <c r="F2502" s="45">
        <v>0</v>
      </c>
      <c r="G2502" s="46"/>
    </row>
    <row r="2503" spans="1:7" x14ac:dyDescent="0.2">
      <c r="A2503">
        <v>3175</v>
      </c>
      <c r="B2503" s="33">
        <v>61911</v>
      </c>
      <c r="C2503" s="45">
        <v>0</v>
      </c>
      <c r="D2503" s="45">
        <v>0</v>
      </c>
      <c r="E2503" s="45">
        <v>0</v>
      </c>
      <c r="F2503" s="45">
        <v>0</v>
      </c>
      <c r="G2503" s="46"/>
    </row>
    <row r="2504" spans="1:7" x14ac:dyDescent="0.2">
      <c r="A2504">
        <v>3175</v>
      </c>
      <c r="B2504" s="33">
        <v>61912</v>
      </c>
      <c r="C2504" s="45">
        <v>0</v>
      </c>
      <c r="D2504" s="45">
        <v>0</v>
      </c>
      <c r="E2504" s="45">
        <v>0</v>
      </c>
      <c r="F2504" s="45">
        <v>0</v>
      </c>
      <c r="G2504" s="46"/>
    </row>
    <row r="2505" spans="1:7" x14ac:dyDescent="0.2">
      <c r="A2505">
        <v>3175</v>
      </c>
      <c r="B2505" s="33">
        <v>62001</v>
      </c>
      <c r="C2505" s="45">
        <v>0</v>
      </c>
      <c r="D2505" s="45">
        <v>0</v>
      </c>
      <c r="E2505" s="45">
        <v>0</v>
      </c>
      <c r="F2505" s="45">
        <v>0</v>
      </c>
      <c r="G2505" s="46"/>
    </row>
    <row r="2506" spans="1:7" x14ac:dyDescent="0.2">
      <c r="A2506">
        <v>3175</v>
      </c>
      <c r="B2506" s="33">
        <v>62002</v>
      </c>
      <c r="C2506" s="45">
        <v>0</v>
      </c>
      <c r="D2506" s="45">
        <v>0</v>
      </c>
      <c r="E2506" s="45">
        <v>0</v>
      </c>
      <c r="F2506" s="45">
        <v>0</v>
      </c>
      <c r="G2506" s="46"/>
    </row>
    <row r="2507" spans="1:7" x14ac:dyDescent="0.2">
      <c r="A2507">
        <v>3175</v>
      </c>
      <c r="B2507" s="33">
        <v>62101</v>
      </c>
      <c r="C2507" s="45">
        <v>0</v>
      </c>
      <c r="D2507" s="45">
        <v>0</v>
      </c>
      <c r="E2507" s="45">
        <v>0</v>
      </c>
      <c r="F2507" s="45">
        <v>0</v>
      </c>
      <c r="G2507" s="46"/>
    </row>
    <row r="2508" spans="1:7" x14ac:dyDescent="0.2">
      <c r="A2508">
        <v>3175</v>
      </c>
      <c r="B2508" s="33">
        <v>62102</v>
      </c>
      <c r="C2508" s="45">
        <v>0</v>
      </c>
      <c r="D2508" s="45">
        <v>0</v>
      </c>
      <c r="E2508" s="45">
        <v>0</v>
      </c>
      <c r="F2508" s="45">
        <v>0</v>
      </c>
      <c r="G2508" s="46"/>
    </row>
    <row r="2509" spans="1:7" x14ac:dyDescent="0.2">
      <c r="A2509">
        <v>3175</v>
      </c>
      <c r="B2509" s="33">
        <v>62103</v>
      </c>
      <c r="C2509" s="45">
        <v>0</v>
      </c>
      <c r="D2509" s="45">
        <v>0</v>
      </c>
      <c r="E2509" s="45">
        <v>0</v>
      </c>
      <c r="F2509" s="45">
        <v>0</v>
      </c>
      <c r="G2509" s="46"/>
    </row>
    <row r="2510" spans="1:7" x14ac:dyDescent="0.2">
      <c r="A2510">
        <v>2609</v>
      </c>
      <c r="B2510" s="33">
        <v>60401</v>
      </c>
      <c r="C2510" s="45">
        <v>265232</v>
      </c>
      <c r="D2510" s="45">
        <v>0</v>
      </c>
      <c r="E2510" s="45">
        <v>264751</v>
      </c>
      <c r="F2510" s="45">
        <v>0</v>
      </c>
      <c r="G2510" s="46"/>
    </row>
    <row r="2511" spans="1:7" x14ac:dyDescent="0.2">
      <c r="A2511">
        <v>2609</v>
      </c>
      <c r="B2511" s="33">
        <v>60404</v>
      </c>
      <c r="C2511" s="45">
        <v>17269</v>
      </c>
      <c r="D2511" s="45">
        <v>0</v>
      </c>
      <c r="E2511" s="45">
        <v>17269</v>
      </c>
      <c r="F2511" s="45">
        <v>0</v>
      </c>
      <c r="G2511" s="46"/>
    </row>
    <row r="2512" spans="1:7" x14ac:dyDescent="0.2">
      <c r="A2512">
        <v>2609</v>
      </c>
      <c r="B2512" s="33">
        <v>60405</v>
      </c>
      <c r="C2512" s="45">
        <v>0</v>
      </c>
      <c r="D2512" s="45">
        <v>0</v>
      </c>
      <c r="E2512" s="45">
        <v>0</v>
      </c>
      <c r="F2512" s="45">
        <v>0</v>
      </c>
      <c r="G2512" s="46"/>
    </row>
    <row r="2513" spans="1:7" x14ac:dyDescent="0.2">
      <c r="A2513">
        <v>2609</v>
      </c>
      <c r="B2513" s="33">
        <v>60414</v>
      </c>
      <c r="C2513" s="45">
        <v>0</v>
      </c>
      <c r="D2513" s="45">
        <v>102319</v>
      </c>
      <c r="E2513" s="45">
        <v>0</v>
      </c>
      <c r="F2513" s="45">
        <v>102853</v>
      </c>
      <c r="G2513" s="46"/>
    </row>
    <row r="2514" spans="1:7" x14ac:dyDescent="0.2">
      <c r="A2514">
        <v>2609</v>
      </c>
      <c r="B2514" s="33">
        <v>60415</v>
      </c>
      <c r="C2514" s="45">
        <v>0</v>
      </c>
      <c r="D2514" s="45">
        <v>0</v>
      </c>
      <c r="E2514" s="45">
        <v>275</v>
      </c>
      <c r="F2514" s="45">
        <v>0</v>
      </c>
      <c r="G2514" s="46"/>
    </row>
    <row r="2515" spans="1:7" x14ac:dyDescent="0.2">
      <c r="A2515">
        <v>2609</v>
      </c>
      <c r="B2515" s="33">
        <v>61901</v>
      </c>
      <c r="C2515" s="45">
        <v>0</v>
      </c>
      <c r="D2515" s="45">
        <v>0</v>
      </c>
      <c r="E2515" s="45">
        <v>0</v>
      </c>
      <c r="F2515" s="45">
        <v>0</v>
      </c>
      <c r="G2515" s="46"/>
    </row>
    <row r="2516" spans="1:7" x14ac:dyDescent="0.2">
      <c r="A2516">
        <v>2609</v>
      </c>
      <c r="B2516" s="33">
        <v>61902</v>
      </c>
      <c r="C2516" s="45">
        <v>0</v>
      </c>
      <c r="D2516" s="45">
        <v>0</v>
      </c>
      <c r="E2516" s="45">
        <v>0</v>
      </c>
      <c r="F2516" s="45">
        <v>0</v>
      </c>
      <c r="G2516" s="46"/>
    </row>
    <row r="2517" spans="1:7" x14ac:dyDescent="0.2">
      <c r="A2517">
        <v>2609</v>
      </c>
      <c r="B2517" s="33">
        <v>61903</v>
      </c>
      <c r="C2517" s="45">
        <v>0</v>
      </c>
      <c r="D2517" s="45">
        <v>0</v>
      </c>
      <c r="E2517" s="45">
        <v>0</v>
      </c>
      <c r="F2517" s="45">
        <v>0</v>
      </c>
      <c r="G2517" s="46"/>
    </row>
    <row r="2518" spans="1:7" x14ac:dyDescent="0.2">
      <c r="A2518">
        <v>2609</v>
      </c>
      <c r="B2518" s="33">
        <v>61904</v>
      </c>
      <c r="C2518" s="45">
        <v>0</v>
      </c>
      <c r="D2518" s="45">
        <v>0</v>
      </c>
      <c r="E2518" s="45">
        <v>0</v>
      </c>
      <c r="F2518" s="45">
        <v>0</v>
      </c>
      <c r="G2518" s="46"/>
    </row>
    <row r="2519" spans="1:7" x14ac:dyDescent="0.2">
      <c r="A2519">
        <v>2609</v>
      </c>
      <c r="B2519" s="33">
        <v>61905</v>
      </c>
      <c r="C2519" s="45">
        <v>1300</v>
      </c>
      <c r="D2519" s="45">
        <v>0</v>
      </c>
      <c r="E2519" s="45">
        <v>1300</v>
      </c>
      <c r="F2519" s="45">
        <v>0</v>
      </c>
      <c r="G2519" s="46"/>
    </row>
    <row r="2520" spans="1:7" x14ac:dyDescent="0.2">
      <c r="A2520">
        <v>2609</v>
      </c>
      <c r="B2520" s="33">
        <v>61906</v>
      </c>
      <c r="C2520" s="45">
        <v>0</v>
      </c>
      <c r="D2520" s="45">
        <v>0</v>
      </c>
      <c r="E2520" s="45">
        <v>0</v>
      </c>
      <c r="F2520" s="45">
        <v>0</v>
      </c>
      <c r="G2520" s="46"/>
    </row>
    <row r="2521" spans="1:7" x14ac:dyDescent="0.2">
      <c r="A2521">
        <v>2609</v>
      </c>
      <c r="B2521" s="33">
        <v>61907</v>
      </c>
      <c r="C2521" s="45">
        <v>0</v>
      </c>
      <c r="D2521" s="45">
        <v>0</v>
      </c>
      <c r="E2521" s="45">
        <v>3583</v>
      </c>
      <c r="F2521" s="45">
        <v>0</v>
      </c>
      <c r="G2521" s="46"/>
    </row>
    <row r="2522" spans="1:7" x14ac:dyDescent="0.2">
      <c r="A2522">
        <v>2609</v>
      </c>
      <c r="B2522" s="33">
        <v>61908</v>
      </c>
      <c r="C2522" s="45">
        <v>13379</v>
      </c>
      <c r="D2522" s="45">
        <v>0</v>
      </c>
      <c r="E2522" s="45">
        <v>9796</v>
      </c>
      <c r="F2522" s="45">
        <v>0</v>
      </c>
      <c r="G2522" s="46"/>
    </row>
    <row r="2523" spans="1:7" x14ac:dyDescent="0.2">
      <c r="A2523">
        <v>2609</v>
      </c>
      <c r="B2523" s="33">
        <v>61909</v>
      </c>
      <c r="C2523" s="45">
        <v>0</v>
      </c>
      <c r="D2523" s="45">
        <v>0</v>
      </c>
      <c r="E2523" s="45">
        <v>0</v>
      </c>
      <c r="F2523" s="45">
        <v>0</v>
      </c>
      <c r="G2523" s="46"/>
    </row>
    <row r="2524" spans="1:7" x14ac:dyDescent="0.2">
      <c r="A2524">
        <v>2609</v>
      </c>
      <c r="B2524" s="33">
        <v>61910</v>
      </c>
      <c r="C2524" s="45">
        <v>0</v>
      </c>
      <c r="D2524" s="45">
        <v>0</v>
      </c>
      <c r="E2524" s="45">
        <v>0</v>
      </c>
      <c r="F2524" s="45">
        <v>0</v>
      </c>
      <c r="G2524" s="46"/>
    </row>
    <row r="2525" spans="1:7" x14ac:dyDescent="0.2">
      <c r="A2525">
        <v>2609</v>
      </c>
      <c r="B2525" s="33">
        <v>61911</v>
      </c>
      <c r="C2525" s="45">
        <v>0</v>
      </c>
      <c r="D2525" s="45">
        <v>0</v>
      </c>
      <c r="E2525" s="45">
        <v>0</v>
      </c>
      <c r="F2525" s="45">
        <v>0</v>
      </c>
      <c r="G2525" s="46"/>
    </row>
    <row r="2526" spans="1:7" x14ac:dyDescent="0.2">
      <c r="A2526">
        <v>2609</v>
      </c>
      <c r="B2526" s="33">
        <v>61912</v>
      </c>
      <c r="C2526" s="45">
        <v>0</v>
      </c>
      <c r="D2526" s="45">
        <v>0</v>
      </c>
      <c r="E2526" s="45">
        <v>0</v>
      </c>
      <c r="F2526" s="45">
        <v>0</v>
      </c>
      <c r="G2526" s="46"/>
    </row>
    <row r="2527" spans="1:7" x14ac:dyDescent="0.2">
      <c r="A2527">
        <v>2609</v>
      </c>
      <c r="B2527" s="33">
        <v>62001</v>
      </c>
      <c r="C2527" s="45">
        <v>0</v>
      </c>
      <c r="D2527" s="45">
        <v>0</v>
      </c>
      <c r="E2527" s="45">
        <v>0</v>
      </c>
      <c r="F2527" s="45">
        <v>0</v>
      </c>
      <c r="G2527" s="46"/>
    </row>
    <row r="2528" spans="1:7" x14ac:dyDescent="0.2">
      <c r="A2528">
        <v>2609</v>
      </c>
      <c r="B2528" s="33">
        <v>62002</v>
      </c>
      <c r="C2528" s="45">
        <v>0</v>
      </c>
      <c r="D2528" s="45">
        <v>0</v>
      </c>
      <c r="E2528" s="45">
        <v>0</v>
      </c>
      <c r="F2528" s="45">
        <v>0</v>
      </c>
      <c r="G2528" s="46"/>
    </row>
    <row r="2529" spans="1:7" x14ac:dyDescent="0.2">
      <c r="A2529">
        <v>2609</v>
      </c>
      <c r="B2529" s="33">
        <v>62101</v>
      </c>
      <c r="C2529" s="45">
        <v>0</v>
      </c>
      <c r="D2529" s="45">
        <v>0</v>
      </c>
      <c r="E2529" s="45">
        <v>0</v>
      </c>
      <c r="F2529" s="45">
        <v>0</v>
      </c>
      <c r="G2529" s="46"/>
    </row>
    <row r="2530" spans="1:7" x14ac:dyDescent="0.2">
      <c r="A2530">
        <v>2609</v>
      </c>
      <c r="B2530" s="33">
        <v>62102</v>
      </c>
      <c r="C2530" s="45">
        <v>0</v>
      </c>
      <c r="D2530" s="45">
        <v>0</v>
      </c>
      <c r="E2530" s="45">
        <v>0</v>
      </c>
      <c r="F2530" s="45">
        <v>0</v>
      </c>
      <c r="G2530" s="46"/>
    </row>
    <row r="2531" spans="1:7" x14ac:dyDescent="0.2">
      <c r="A2531">
        <v>2609</v>
      </c>
      <c r="B2531" s="33">
        <v>62103</v>
      </c>
      <c r="C2531" s="45">
        <v>0</v>
      </c>
      <c r="D2531" s="45">
        <v>0</v>
      </c>
      <c r="E2531" s="45">
        <v>0</v>
      </c>
      <c r="F2531" s="45">
        <v>0</v>
      </c>
      <c r="G2531" s="46"/>
    </row>
    <row r="2532" spans="1:7" x14ac:dyDescent="0.2">
      <c r="A2532">
        <v>2390</v>
      </c>
      <c r="B2532" s="33">
        <v>60401</v>
      </c>
      <c r="C2532" s="45">
        <v>226232</v>
      </c>
      <c r="D2532" s="45">
        <v>0</v>
      </c>
      <c r="E2532" s="45">
        <v>228379</v>
      </c>
      <c r="F2532" s="45">
        <v>0</v>
      </c>
      <c r="G2532" s="46"/>
    </row>
    <row r="2533" spans="1:7" x14ac:dyDescent="0.2">
      <c r="A2533">
        <v>2390</v>
      </c>
      <c r="B2533" s="33">
        <v>60404</v>
      </c>
      <c r="C2533" s="45">
        <v>0</v>
      </c>
      <c r="D2533" s="45">
        <v>0</v>
      </c>
      <c r="E2533" s="45">
        <v>0</v>
      </c>
      <c r="F2533" s="45">
        <v>0</v>
      </c>
      <c r="G2533" s="46"/>
    </row>
    <row r="2534" spans="1:7" x14ac:dyDescent="0.2">
      <c r="A2534">
        <v>2390</v>
      </c>
      <c r="B2534" s="33">
        <v>60405</v>
      </c>
      <c r="C2534" s="45">
        <v>0</v>
      </c>
      <c r="D2534" s="45">
        <v>0</v>
      </c>
      <c r="E2534" s="45">
        <v>0</v>
      </c>
      <c r="F2534" s="45">
        <v>0</v>
      </c>
      <c r="G2534" s="46"/>
    </row>
    <row r="2535" spans="1:7" x14ac:dyDescent="0.2">
      <c r="A2535">
        <v>2390</v>
      </c>
      <c r="B2535" s="33">
        <v>60414</v>
      </c>
      <c r="C2535" s="45">
        <v>0</v>
      </c>
      <c r="D2535" s="45">
        <v>22617</v>
      </c>
      <c r="E2535" s="45">
        <v>0</v>
      </c>
      <c r="F2535" s="45">
        <v>27045</v>
      </c>
      <c r="G2535" s="46"/>
    </row>
    <row r="2536" spans="1:7" x14ac:dyDescent="0.2">
      <c r="A2536">
        <v>2390</v>
      </c>
      <c r="B2536" s="33">
        <v>60415</v>
      </c>
      <c r="C2536" s="45">
        <v>3413</v>
      </c>
      <c r="D2536" s="45">
        <v>0</v>
      </c>
      <c r="E2536" s="45">
        <v>2144</v>
      </c>
      <c r="F2536" s="45">
        <v>0</v>
      </c>
      <c r="G2536" s="46"/>
    </row>
    <row r="2537" spans="1:7" x14ac:dyDescent="0.2">
      <c r="A2537">
        <v>2390</v>
      </c>
      <c r="B2537" s="33">
        <v>61901</v>
      </c>
      <c r="C2537" s="45">
        <v>0</v>
      </c>
      <c r="D2537" s="45">
        <v>0</v>
      </c>
      <c r="E2537" s="45">
        <v>0</v>
      </c>
      <c r="F2537" s="45">
        <v>0</v>
      </c>
      <c r="G2537" s="46"/>
    </row>
    <row r="2538" spans="1:7" x14ac:dyDescent="0.2">
      <c r="A2538">
        <v>2390</v>
      </c>
      <c r="B2538" s="33">
        <v>61902</v>
      </c>
      <c r="C2538" s="45">
        <v>0</v>
      </c>
      <c r="D2538" s="45">
        <v>0</v>
      </c>
      <c r="E2538" s="45">
        <v>0</v>
      </c>
      <c r="F2538" s="45">
        <v>0</v>
      </c>
      <c r="G2538" s="46"/>
    </row>
    <row r="2539" spans="1:7" x14ac:dyDescent="0.2">
      <c r="A2539">
        <v>2390</v>
      </c>
      <c r="B2539" s="33">
        <v>61903</v>
      </c>
      <c r="C2539" s="45">
        <v>0</v>
      </c>
      <c r="D2539" s="45">
        <v>0</v>
      </c>
      <c r="E2539" s="45">
        <v>0</v>
      </c>
      <c r="F2539" s="45">
        <v>0</v>
      </c>
      <c r="G2539" s="46"/>
    </row>
    <row r="2540" spans="1:7" x14ac:dyDescent="0.2">
      <c r="A2540">
        <v>2390</v>
      </c>
      <c r="B2540" s="33">
        <v>61904</v>
      </c>
      <c r="C2540" s="45">
        <v>0</v>
      </c>
      <c r="D2540" s="45">
        <v>0</v>
      </c>
      <c r="E2540" s="45">
        <v>0</v>
      </c>
      <c r="F2540" s="45">
        <v>0</v>
      </c>
      <c r="G2540" s="46"/>
    </row>
    <row r="2541" spans="1:7" x14ac:dyDescent="0.2">
      <c r="A2541">
        <v>2390</v>
      </c>
      <c r="B2541" s="33">
        <v>61905</v>
      </c>
      <c r="C2541" s="45">
        <v>0</v>
      </c>
      <c r="D2541" s="45">
        <v>0</v>
      </c>
      <c r="E2541" s="45">
        <v>0</v>
      </c>
      <c r="F2541" s="45">
        <v>0</v>
      </c>
      <c r="G2541" s="46"/>
    </row>
    <row r="2542" spans="1:7" x14ac:dyDescent="0.2">
      <c r="A2542">
        <v>2390</v>
      </c>
      <c r="B2542" s="33">
        <v>61906</v>
      </c>
      <c r="C2542" s="45">
        <v>0</v>
      </c>
      <c r="D2542" s="45">
        <v>0</v>
      </c>
      <c r="E2542" s="45">
        <v>0</v>
      </c>
      <c r="F2542" s="45">
        <v>0</v>
      </c>
      <c r="G2542" s="46"/>
    </row>
    <row r="2543" spans="1:7" x14ac:dyDescent="0.2">
      <c r="A2543">
        <v>2390</v>
      </c>
      <c r="B2543" s="33">
        <v>61907</v>
      </c>
      <c r="C2543" s="45">
        <v>0</v>
      </c>
      <c r="D2543" s="45">
        <v>0</v>
      </c>
      <c r="E2543" s="45">
        <v>0</v>
      </c>
      <c r="F2543" s="45">
        <v>0</v>
      </c>
      <c r="G2543" s="46"/>
    </row>
    <row r="2544" spans="1:7" x14ac:dyDescent="0.2">
      <c r="A2544">
        <v>2390</v>
      </c>
      <c r="B2544" s="33">
        <v>61908</v>
      </c>
      <c r="C2544" s="45">
        <v>0</v>
      </c>
      <c r="D2544" s="45">
        <v>0</v>
      </c>
      <c r="E2544" s="45">
        <v>0</v>
      </c>
      <c r="F2544" s="45">
        <v>0</v>
      </c>
      <c r="G2544" s="46"/>
    </row>
    <row r="2545" spans="1:7" x14ac:dyDescent="0.2">
      <c r="A2545">
        <v>2390</v>
      </c>
      <c r="B2545" s="33">
        <v>61909</v>
      </c>
      <c r="C2545" s="45">
        <v>0</v>
      </c>
      <c r="D2545" s="45">
        <v>0</v>
      </c>
      <c r="E2545" s="45">
        <v>0</v>
      </c>
      <c r="F2545" s="45">
        <v>0</v>
      </c>
      <c r="G2545" s="46"/>
    </row>
    <row r="2546" spans="1:7" x14ac:dyDescent="0.2">
      <c r="A2546">
        <v>2390</v>
      </c>
      <c r="B2546" s="33">
        <v>61910</v>
      </c>
      <c r="C2546" s="45">
        <v>0</v>
      </c>
      <c r="D2546" s="45">
        <v>0</v>
      </c>
      <c r="E2546" s="45">
        <v>0</v>
      </c>
      <c r="F2546" s="45">
        <v>0</v>
      </c>
      <c r="G2546" s="46"/>
    </row>
    <row r="2547" spans="1:7" x14ac:dyDescent="0.2">
      <c r="A2547">
        <v>2390</v>
      </c>
      <c r="B2547" s="33">
        <v>61911</v>
      </c>
      <c r="C2547" s="45">
        <v>0</v>
      </c>
      <c r="D2547" s="45">
        <v>0</v>
      </c>
      <c r="E2547" s="45">
        <v>0</v>
      </c>
      <c r="F2547" s="45">
        <v>0</v>
      </c>
      <c r="G2547" s="46"/>
    </row>
    <row r="2548" spans="1:7" x14ac:dyDescent="0.2">
      <c r="A2548">
        <v>2390</v>
      </c>
      <c r="B2548" s="33">
        <v>61912</v>
      </c>
      <c r="C2548" s="45">
        <v>0</v>
      </c>
      <c r="D2548" s="45">
        <v>0</v>
      </c>
      <c r="E2548" s="45">
        <v>0</v>
      </c>
      <c r="F2548" s="45">
        <v>0</v>
      </c>
      <c r="G2548" s="46"/>
    </row>
    <row r="2549" spans="1:7" x14ac:dyDescent="0.2">
      <c r="A2549">
        <v>2390</v>
      </c>
      <c r="B2549" s="33">
        <v>62001</v>
      </c>
      <c r="C2549" s="45">
        <v>0</v>
      </c>
      <c r="D2549" s="45">
        <v>0</v>
      </c>
      <c r="E2549" s="45">
        <v>0</v>
      </c>
      <c r="F2549" s="45">
        <v>0</v>
      </c>
      <c r="G2549" s="46"/>
    </row>
    <row r="2550" spans="1:7" x14ac:dyDescent="0.2">
      <c r="A2550">
        <v>2390</v>
      </c>
      <c r="B2550" s="33">
        <v>62002</v>
      </c>
      <c r="C2550" s="45">
        <v>0</v>
      </c>
      <c r="D2550" s="45">
        <v>0</v>
      </c>
      <c r="E2550" s="45">
        <v>0</v>
      </c>
      <c r="F2550" s="45">
        <v>0</v>
      </c>
      <c r="G2550" s="46"/>
    </row>
    <row r="2551" spans="1:7" x14ac:dyDescent="0.2">
      <c r="A2551">
        <v>2390</v>
      </c>
      <c r="B2551" s="33">
        <v>62101</v>
      </c>
      <c r="C2551" s="45">
        <v>0</v>
      </c>
      <c r="D2551" s="45">
        <v>0</v>
      </c>
      <c r="E2551" s="45">
        <v>0</v>
      </c>
      <c r="F2551" s="45">
        <v>0</v>
      </c>
      <c r="G2551" s="46"/>
    </row>
    <row r="2552" spans="1:7" x14ac:dyDescent="0.2">
      <c r="A2552">
        <v>2390</v>
      </c>
      <c r="B2552" s="33">
        <v>62102</v>
      </c>
      <c r="C2552" s="45">
        <v>0</v>
      </c>
      <c r="D2552" s="45">
        <v>0</v>
      </c>
      <c r="E2552" s="45">
        <v>0</v>
      </c>
      <c r="F2552" s="45">
        <v>0</v>
      </c>
      <c r="G2552" s="46"/>
    </row>
    <row r="2553" spans="1:7" x14ac:dyDescent="0.2">
      <c r="A2553">
        <v>2390</v>
      </c>
      <c r="B2553" s="33">
        <v>62103</v>
      </c>
      <c r="C2553" s="45">
        <v>0</v>
      </c>
      <c r="D2553" s="45">
        <v>0</v>
      </c>
      <c r="E2553" s="45">
        <v>0</v>
      </c>
      <c r="F2553" s="45">
        <v>0</v>
      </c>
      <c r="G2553" s="46"/>
    </row>
    <row r="2554" spans="1:7" x14ac:dyDescent="0.2">
      <c r="A2554">
        <v>2867</v>
      </c>
      <c r="B2554" s="33">
        <v>60401</v>
      </c>
      <c r="C2554" s="45">
        <v>460708</v>
      </c>
      <c r="D2554" s="45">
        <v>0</v>
      </c>
      <c r="E2554" s="45">
        <v>468539</v>
      </c>
      <c r="F2554" s="45">
        <v>0</v>
      </c>
      <c r="G2554" s="46"/>
    </row>
    <row r="2555" spans="1:7" x14ac:dyDescent="0.2">
      <c r="A2555">
        <v>2867</v>
      </c>
      <c r="B2555" s="33">
        <v>60404</v>
      </c>
      <c r="C2555" s="45">
        <v>0</v>
      </c>
      <c r="D2555" s="45">
        <v>0</v>
      </c>
      <c r="E2555" s="45">
        <v>0</v>
      </c>
      <c r="F2555" s="45">
        <v>0</v>
      </c>
      <c r="G2555" s="46"/>
    </row>
    <row r="2556" spans="1:7" x14ac:dyDescent="0.2">
      <c r="A2556">
        <v>2867</v>
      </c>
      <c r="B2556" s="33">
        <v>60405</v>
      </c>
      <c r="C2556" s="45">
        <v>0</v>
      </c>
      <c r="D2556" s="45">
        <v>0</v>
      </c>
      <c r="E2556" s="45">
        <v>0</v>
      </c>
      <c r="F2556" s="45">
        <v>0</v>
      </c>
      <c r="G2556" s="46"/>
    </row>
    <row r="2557" spans="1:7" x14ac:dyDescent="0.2">
      <c r="A2557">
        <v>2867</v>
      </c>
      <c r="B2557" s="33">
        <v>60414</v>
      </c>
      <c r="C2557" s="45">
        <v>0</v>
      </c>
      <c r="D2557" s="45">
        <v>207144</v>
      </c>
      <c r="E2557" s="45">
        <v>0</v>
      </c>
      <c r="F2557" s="45">
        <v>211120</v>
      </c>
      <c r="G2557" s="46"/>
    </row>
    <row r="2558" spans="1:7" x14ac:dyDescent="0.2">
      <c r="A2558">
        <v>2867</v>
      </c>
      <c r="B2558" s="33">
        <v>60415</v>
      </c>
      <c r="C2558" s="45">
        <v>4290</v>
      </c>
      <c r="D2558" s="45">
        <v>0</v>
      </c>
      <c r="E2558" s="45">
        <v>7588</v>
      </c>
      <c r="F2558" s="45">
        <v>0</v>
      </c>
      <c r="G2558" s="46"/>
    </row>
    <row r="2559" spans="1:7" x14ac:dyDescent="0.2">
      <c r="A2559">
        <v>2867</v>
      </c>
      <c r="B2559" s="33">
        <v>61901</v>
      </c>
      <c r="C2559" s="45">
        <v>0</v>
      </c>
      <c r="D2559" s="45">
        <v>0</v>
      </c>
      <c r="E2559" s="45">
        <v>0</v>
      </c>
      <c r="F2559" s="45">
        <v>0</v>
      </c>
      <c r="G2559" s="46"/>
    </row>
    <row r="2560" spans="1:7" x14ac:dyDescent="0.2">
      <c r="A2560">
        <v>2867</v>
      </c>
      <c r="B2560" s="33">
        <v>61902</v>
      </c>
      <c r="C2560" s="45">
        <v>0</v>
      </c>
      <c r="D2560" s="45">
        <v>0</v>
      </c>
      <c r="E2560" s="45">
        <v>0</v>
      </c>
      <c r="F2560" s="45">
        <v>0</v>
      </c>
      <c r="G2560" s="46"/>
    </row>
    <row r="2561" spans="1:7" x14ac:dyDescent="0.2">
      <c r="A2561">
        <v>2867</v>
      </c>
      <c r="B2561" s="33">
        <v>61903</v>
      </c>
      <c r="C2561" s="45">
        <v>0</v>
      </c>
      <c r="D2561" s="45">
        <v>0</v>
      </c>
      <c r="E2561" s="45">
        <v>0</v>
      </c>
      <c r="F2561" s="45">
        <v>0</v>
      </c>
      <c r="G2561" s="46"/>
    </row>
    <row r="2562" spans="1:7" x14ac:dyDescent="0.2">
      <c r="A2562">
        <v>2867</v>
      </c>
      <c r="B2562" s="33">
        <v>61904</v>
      </c>
      <c r="C2562" s="45">
        <v>0</v>
      </c>
      <c r="D2562" s="45">
        <v>0</v>
      </c>
      <c r="E2562" s="45">
        <v>0</v>
      </c>
      <c r="F2562" s="45">
        <v>0</v>
      </c>
      <c r="G2562" s="46"/>
    </row>
    <row r="2563" spans="1:7" x14ac:dyDescent="0.2">
      <c r="A2563">
        <v>2867</v>
      </c>
      <c r="B2563" s="33">
        <v>61905</v>
      </c>
      <c r="C2563" s="45">
        <v>0</v>
      </c>
      <c r="D2563" s="45">
        <v>0</v>
      </c>
      <c r="E2563" s="45">
        <v>0</v>
      </c>
      <c r="F2563" s="45">
        <v>0</v>
      </c>
      <c r="G2563" s="46"/>
    </row>
    <row r="2564" spans="1:7" x14ac:dyDescent="0.2">
      <c r="A2564">
        <v>2867</v>
      </c>
      <c r="B2564" s="33">
        <v>61906</v>
      </c>
      <c r="C2564" s="45">
        <v>0</v>
      </c>
      <c r="D2564" s="45">
        <v>0</v>
      </c>
      <c r="E2564" s="45">
        <v>0</v>
      </c>
      <c r="F2564" s="45">
        <v>0</v>
      </c>
      <c r="G2564" s="46"/>
    </row>
    <row r="2565" spans="1:7" x14ac:dyDescent="0.2">
      <c r="A2565">
        <v>2867</v>
      </c>
      <c r="B2565" s="33">
        <v>61907</v>
      </c>
      <c r="C2565" s="45">
        <v>0</v>
      </c>
      <c r="D2565" s="45">
        <v>0</v>
      </c>
      <c r="E2565" s="45">
        <v>0</v>
      </c>
      <c r="F2565" s="45">
        <v>0</v>
      </c>
      <c r="G2565" s="46"/>
    </row>
    <row r="2566" spans="1:7" x14ac:dyDescent="0.2">
      <c r="A2566">
        <v>2867</v>
      </c>
      <c r="B2566" s="33">
        <v>61908</v>
      </c>
      <c r="C2566" s="45">
        <v>0</v>
      </c>
      <c r="D2566" s="45">
        <v>0</v>
      </c>
      <c r="E2566" s="45">
        <v>0</v>
      </c>
      <c r="F2566" s="45">
        <v>0</v>
      </c>
      <c r="G2566" s="46"/>
    </row>
    <row r="2567" spans="1:7" x14ac:dyDescent="0.2">
      <c r="A2567">
        <v>2867</v>
      </c>
      <c r="B2567" s="33">
        <v>61909</v>
      </c>
      <c r="C2567" s="45">
        <v>0</v>
      </c>
      <c r="D2567" s="45">
        <v>0</v>
      </c>
      <c r="E2567" s="45">
        <v>0</v>
      </c>
      <c r="F2567" s="45">
        <v>0</v>
      </c>
      <c r="G2567" s="46"/>
    </row>
    <row r="2568" spans="1:7" x14ac:dyDescent="0.2">
      <c r="A2568">
        <v>2867</v>
      </c>
      <c r="B2568" s="33">
        <v>61910</v>
      </c>
      <c r="C2568" s="45">
        <v>0</v>
      </c>
      <c r="D2568" s="45">
        <v>0</v>
      </c>
      <c r="E2568" s="45">
        <v>0</v>
      </c>
      <c r="F2568" s="45">
        <v>0</v>
      </c>
      <c r="G2568" s="46"/>
    </row>
    <row r="2569" spans="1:7" x14ac:dyDescent="0.2">
      <c r="A2569">
        <v>2867</v>
      </c>
      <c r="B2569" s="33">
        <v>61911</v>
      </c>
      <c r="C2569" s="45">
        <v>0</v>
      </c>
      <c r="D2569" s="45">
        <v>0</v>
      </c>
      <c r="E2569" s="45">
        <v>0</v>
      </c>
      <c r="F2569" s="45">
        <v>0</v>
      </c>
      <c r="G2569" s="46"/>
    </row>
    <row r="2570" spans="1:7" x14ac:dyDescent="0.2">
      <c r="A2570">
        <v>2867</v>
      </c>
      <c r="B2570" s="33">
        <v>61912</v>
      </c>
      <c r="C2570" s="45">
        <v>0</v>
      </c>
      <c r="D2570" s="45">
        <v>0</v>
      </c>
      <c r="E2570" s="45">
        <v>0</v>
      </c>
      <c r="F2570" s="45">
        <v>0</v>
      </c>
      <c r="G2570" s="46"/>
    </row>
    <row r="2571" spans="1:7" x14ac:dyDescent="0.2">
      <c r="A2571">
        <v>2867</v>
      </c>
      <c r="B2571" s="33">
        <v>62001</v>
      </c>
      <c r="C2571" s="45">
        <v>39778</v>
      </c>
      <c r="D2571" s="45">
        <v>0</v>
      </c>
      <c r="E2571" s="45">
        <v>34978</v>
      </c>
      <c r="F2571" s="45">
        <v>0</v>
      </c>
      <c r="G2571" s="46"/>
    </row>
    <row r="2572" spans="1:7" x14ac:dyDescent="0.2">
      <c r="A2572">
        <v>2867</v>
      </c>
      <c r="B2572" s="33">
        <v>62002</v>
      </c>
      <c r="C2572" s="45">
        <v>0</v>
      </c>
      <c r="D2572" s="45">
        <v>2</v>
      </c>
      <c r="E2572" s="45">
        <v>0</v>
      </c>
      <c r="F2572" s="45">
        <v>4</v>
      </c>
      <c r="G2572" s="46"/>
    </row>
    <row r="2573" spans="1:7" x14ac:dyDescent="0.2">
      <c r="A2573">
        <v>2867</v>
      </c>
      <c r="B2573" s="33">
        <v>62101</v>
      </c>
      <c r="C2573" s="45">
        <v>0</v>
      </c>
      <c r="D2573" s="45">
        <v>0</v>
      </c>
      <c r="E2573" s="45">
        <v>0</v>
      </c>
      <c r="F2573" s="45">
        <v>0</v>
      </c>
      <c r="G2573" s="46"/>
    </row>
    <row r="2574" spans="1:7" x14ac:dyDescent="0.2">
      <c r="A2574">
        <v>2867</v>
      </c>
      <c r="B2574" s="33">
        <v>62102</v>
      </c>
      <c r="C2574" s="45">
        <v>16</v>
      </c>
      <c r="D2574" s="45">
        <v>0</v>
      </c>
      <c r="E2574" s="45">
        <v>16</v>
      </c>
      <c r="F2574" s="45">
        <v>0</v>
      </c>
      <c r="G2574" s="46"/>
    </row>
    <row r="2575" spans="1:7" x14ac:dyDescent="0.2">
      <c r="A2575">
        <v>2867</v>
      </c>
      <c r="B2575" s="33">
        <v>62103</v>
      </c>
      <c r="C2575" s="45">
        <v>0</v>
      </c>
      <c r="D2575" s="45">
        <v>0</v>
      </c>
      <c r="E2575" s="45">
        <v>0</v>
      </c>
      <c r="F2575" s="45">
        <v>0</v>
      </c>
      <c r="G2575" s="46"/>
    </row>
    <row r="2576" spans="1:7" x14ac:dyDescent="0.2">
      <c r="A2576">
        <v>2802</v>
      </c>
      <c r="B2576" s="33">
        <v>60401</v>
      </c>
      <c r="C2576" s="45">
        <v>137940</v>
      </c>
      <c r="D2576" s="45">
        <v>0</v>
      </c>
      <c r="E2576" s="45">
        <v>137940</v>
      </c>
      <c r="F2576" s="45">
        <v>0</v>
      </c>
      <c r="G2576" s="46"/>
    </row>
    <row r="2577" spans="1:7" x14ac:dyDescent="0.2">
      <c r="A2577">
        <v>2802</v>
      </c>
      <c r="B2577" s="33">
        <v>60404</v>
      </c>
      <c r="C2577" s="45">
        <v>1292</v>
      </c>
      <c r="D2577" s="45">
        <v>0</v>
      </c>
      <c r="E2577" s="45">
        <v>1292</v>
      </c>
      <c r="F2577" s="45">
        <v>0</v>
      </c>
      <c r="G2577" s="46"/>
    </row>
    <row r="2578" spans="1:7" x14ac:dyDescent="0.2">
      <c r="A2578">
        <v>2802</v>
      </c>
      <c r="B2578" s="33">
        <v>60405</v>
      </c>
      <c r="C2578" s="45">
        <v>0</v>
      </c>
      <c r="D2578" s="45">
        <v>0</v>
      </c>
      <c r="E2578" s="45">
        <v>0</v>
      </c>
      <c r="F2578" s="45">
        <v>0</v>
      </c>
      <c r="G2578" s="46"/>
    </row>
    <row r="2579" spans="1:7" x14ac:dyDescent="0.2">
      <c r="A2579">
        <v>2802</v>
      </c>
      <c r="B2579" s="33">
        <v>60414</v>
      </c>
      <c r="C2579" s="45">
        <v>0</v>
      </c>
      <c r="D2579" s="45">
        <v>62542</v>
      </c>
      <c r="E2579" s="45">
        <v>0</v>
      </c>
      <c r="F2579" s="45">
        <v>63909</v>
      </c>
      <c r="G2579" s="46"/>
    </row>
    <row r="2580" spans="1:7" x14ac:dyDescent="0.2">
      <c r="A2580">
        <v>2802</v>
      </c>
      <c r="B2580" s="33">
        <v>60415</v>
      </c>
      <c r="C2580" s="45">
        <v>0</v>
      </c>
      <c r="D2580" s="45">
        <v>0</v>
      </c>
      <c r="E2580" s="45">
        <v>0</v>
      </c>
      <c r="F2580" s="45">
        <v>0</v>
      </c>
      <c r="G2580" s="46"/>
    </row>
    <row r="2581" spans="1:7" x14ac:dyDescent="0.2">
      <c r="A2581">
        <v>2802</v>
      </c>
      <c r="B2581" s="33">
        <v>61901</v>
      </c>
      <c r="C2581" s="45">
        <v>0</v>
      </c>
      <c r="D2581" s="45">
        <v>0</v>
      </c>
      <c r="E2581" s="45">
        <v>0</v>
      </c>
      <c r="F2581" s="45">
        <v>0</v>
      </c>
      <c r="G2581" s="46"/>
    </row>
    <row r="2582" spans="1:7" x14ac:dyDescent="0.2">
      <c r="A2582">
        <v>2802</v>
      </c>
      <c r="B2582" s="33">
        <v>61902</v>
      </c>
      <c r="C2582" s="45">
        <v>0</v>
      </c>
      <c r="D2582" s="45">
        <v>0</v>
      </c>
      <c r="E2582" s="45">
        <v>0</v>
      </c>
      <c r="F2582" s="45">
        <v>0</v>
      </c>
      <c r="G2582" s="46"/>
    </row>
    <row r="2583" spans="1:7" x14ac:dyDescent="0.2">
      <c r="A2583">
        <v>2802</v>
      </c>
      <c r="B2583" s="33">
        <v>61903</v>
      </c>
      <c r="C2583" s="45">
        <v>0</v>
      </c>
      <c r="D2583" s="45">
        <v>0</v>
      </c>
      <c r="E2583" s="45">
        <v>0</v>
      </c>
      <c r="F2583" s="45">
        <v>0</v>
      </c>
      <c r="G2583" s="46"/>
    </row>
    <row r="2584" spans="1:7" x14ac:dyDescent="0.2">
      <c r="A2584">
        <v>2802</v>
      </c>
      <c r="B2584" s="33">
        <v>61904</v>
      </c>
      <c r="C2584" s="45">
        <v>0</v>
      </c>
      <c r="D2584" s="45">
        <v>0</v>
      </c>
      <c r="E2584" s="45">
        <v>0</v>
      </c>
      <c r="F2584" s="45">
        <v>0</v>
      </c>
      <c r="G2584" s="46"/>
    </row>
    <row r="2585" spans="1:7" x14ac:dyDescent="0.2">
      <c r="A2585">
        <v>2802</v>
      </c>
      <c r="B2585" s="33">
        <v>61905</v>
      </c>
      <c r="C2585" s="45">
        <v>41</v>
      </c>
      <c r="D2585" s="45">
        <v>0</v>
      </c>
      <c r="E2585" s="45">
        <v>41</v>
      </c>
      <c r="F2585" s="45">
        <v>0</v>
      </c>
      <c r="G2585" s="46"/>
    </row>
    <row r="2586" spans="1:7" x14ac:dyDescent="0.2">
      <c r="A2586">
        <v>2802</v>
      </c>
      <c r="B2586" s="33">
        <v>61906</v>
      </c>
      <c r="C2586" s="45">
        <v>0</v>
      </c>
      <c r="D2586" s="45">
        <v>0</v>
      </c>
      <c r="E2586" s="45">
        <v>0</v>
      </c>
      <c r="F2586" s="45">
        <v>0</v>
      </c>
      <c r="G2586" s="46"/>
    </row>
    <row r="2587" spans="1:7" x14ac:dyDescent="0.2">
      <c r="A2587">
        <v>2802</v>
      </c>
      <c r="B2587" s="33">
        <v>61907</v>
      </c>
      <c r="C2587" s="45">
        <v>298</v>
      </c>
      <c r="D2587" s="45">
        <v>0</v>
      </c>
      <c r="E2587" s="45">
        <v>298</v>
      </c>
      <c r="F2587" s="45">
        <v>0</v>
      </c>
      <c r="G2587" s="46"/>
    </row>
    <row r="2588" spans="1:7" x14ac:dyDescent="0.2">
      <c r="A2588">
        <v>2802</v>
      </c>
      <c r="B2588" s="33">
        <v>61908</v>
      </c>
      <c r="C2588" s="45">
        <v>0</v>
      </c>
      <c r="D2588" s="45">
        <v>0</v>
      </c>
      <c r="E2588" s="45">
        <v>0</v>
      </c>
      <c r="F2588" s="45">
        <v>0</v>
      </c>
      <c r="G2588" s="46"/>
    </row>
    <row r="2589" spans="1:7" x14ac:dyDescent="0.2">
      <c r="A2589">
        <v>2802</v>
      </c>
      <c r="B2589" s="33">
        <v>61909</v>
      </c>
      <c r="C2589" s="45">
        <v>0</v>
      </c>
      <c r="D2589" s="45">
        <v>0</v>
      </c>
      <c r="E2589" s="45">
        <v>0</v>
      </c>
      <c r="F2589" s="45">
        <v>0</v>
      </c>
      <c r="G2589" s="46"/>
    </row>
    <row r="2590" spans="1:7" x14ac:dyDescent="0.2">
      <c r="A2590">
        <v>2802</v>
      </c>
      <c r="B2590" s="33">
        <v>61910</v>
      </c>
      <c r="C2590" s="45">
        <v>0</v>
      </c>
      <c r="D2590" s="45">
        <v>0</v>
      </c>
      <c r="E2590" s="45">
        <v>0</v>
      </c>
      <c r="F2590" s="45">
        <v>0</v>
      </c>
      <c r="G2590" s="46"/>
    </row>
    <row r="2591" spans="1:7" x14ac:dyDescent="0.2">
      <c r="A2591">
        <v>2802</v>
      </c>
      <c r="B2591" s="33">
        <v>61911</v>
      </c>
      <c r="C2591" s="45">
        <v>0</v>
      </c>
      <c r="D2591" s="45">
        <v>0</v>
      </c>
      <c r="E2591" s="45">
        <v>0</v>
      </c>
      <c r="F2591" s="45">
        <v>0</v>
      </c>
      <c r="G2591" s="46"/>
    </row>
    <row r="2592" spans="1:7" x14ac:dyDescent="0.2">
      <c r="A2592">
        <v>2802</v>
      </c>
      <c r="B2592" s="33">
        <v>61912</v>
      </c>
      <c r="C2592" s="45">
        <v>0</v>
      </c>
      <c r="D2592" s="45">
        <v>0</v>
      </c>
      <c r="E2592" s="45">
        <v>0</v>
      </c>
      <c r="F2592" s="45">
        <v>0</v>
      </c>
      <c r="G2592" s="46"/>
    </row>
    <row r="2593" spans="1:7" x14ac:dyDescent="0.2">
      <c r="A2593">
        <v>2802</v>
      </c>
      <c r="B2593" s="33">
        <v>62001</v>
      </c>
      <c r="C2593" s="45">
        <v>17669</v>
      </c>
      <c r="D2593" s="45">
        <v>0</v>
      </c>
      <c r="E2593" s="45">
        <v>16770</v>
      </c>
      <c r="F2593" s="45">
        <v>0</v>
      </c>
      <c r="G2593" s="46"/>
    </row>
    <row r="2594" spans="1:7" x14ac:dyDescent="0.2">
      <c r="A2594">
        <v>2802</v>
      </c>
      <c r="B2594" s="33">
        <v>62002</v>
      </c>
      <c r="C2594" s="45">
        <v>0</v>
      </c>
      <c r="D2594" s="45">
        <v>0</v>
      </c>
      <c r="E2594" s="45">
        <v>0</v>
      </c>
      <c r="F2594" s="45">
        <v>0</v>
      </c>
      <c r="G2594" s="46"/>
    </row>
    <row r="2595" spans="1:7" x14ac:dyDescent="0.2">
      <c r="A2595">
        <v>2802</v>
      </c>
      <c r="B2595" s="33">
        <v>62101</v>
      </c>
      <c r="C2595" s="45">
        <v>0</v>
      </c>
      <c r="D2595" s="45">
        <v>0</v>
      </c>
      <c r="E2595" s="45">
        <v>0</v>
      </c>
      <c r="F2595" s="45">
        <v>0</v>
      </c>
      <c r="G2595" s="46"/>
    </row>
    <row r="2596" spans="1:7" x14ac:dyDescent="0.2">
      <c r="A2596">
        <v>2802</v>
      </c>
      <c r="B2596" s="33">
        <v>62102</v>
      </c>
      <c r="C2596" s="45">
        <v>0</v>
      </c>
      <c r="D2596" s="45">
        <v>0</v>
      </c>
      <c r="E2596" s="45">
        <v>0</v>
      </c>
      <c r="F2596" s="45">
        <v>0</v>
      </c>
      <c r="G2596" s="46"/>
    </row>
    <row r="2597" spans="1:7" x14ac:dyDescent="0.2">
      <c r="A2597">
        <v>2802</v>
      </c>
      <c r="B2597" s="33">
        <v>62103</v>
      </c>
      <c r="C2597" s="45">
        <v>0</v>
      </c>
      <c r="D2597" s="45">
        <v>0</v>
      </c>
      <c r="E2597" s="45">
        <v>0</v>
      </c>
      <c r="F2597" s="45">
        <v>0</v>
      </c>
      <c r="G2597" s="46"/>
    </row>
    <row r="2598" spans="1:7" x14ac:dyDescent="0.2">
      <c r="A2598">
        <v>1151</v>
      </c>
      <c r="B2598" s="33">
        <v>60401</v>
      </c>
      <c r="C2598" s="45">
        <v>87023</v>
      </c>
      <c r="D2598" s="45">
        <v>0</v>
      </c>
      <c r="E2598" s="45">
        <v>87023</v>
      </c>
      <c r="F2598" s="45">
        <v>0</v>
      </c>
      <c r="G2598" s="46"/>
    </row>
    <row r="2599" spans="1:7" x14ac:dyDescent="0.2">
      <c r="A2599">
        <v>1151</v>
      </c>
      <c r="B2599" s="33">
        <v>60404</v>
      </c>
      <c r="C2599" s="45">
        <v>168</v>
      </c>
      <c r="D2599" s="45">
        <v>0</v>
      </c>
      <c r="E2599" s="45">
        <v>168</v>
      </c>
      <c r="F2599" s="45">
        <v>0</v>
      </c>
      <c r="G2599" s="46"/>
    </row>
    <row r="2600" spans="1:7" x14ac:dyDescent="0.2">
      <c r="A2600">
        <v>1151</v>
      </c>
      <c r="B2600" s="33">
        <v>60405</v>
      </c>
      <c r="C2600" s="45">
        <v>0</v>
      </c>
      <c r="D2600" s="45">
        <v>0</v>
      </c>
      <c r="E2600" s="45">
        <v>0</v>
      </c>
      <c r="F2600" s="45">
        <v>0</v>
      </c>
      <c r="G2600" s="46"/>
    </row>
    <row r="2601" spans="1:7" x14ac:dyDescent="0.2">
      <c r="A2601">
        <v>1151</v>
      </c>
      <c r="B2601" s="33">
        <v>60414</v>
      </c>
      <c r="C2601" s="45">
        <v>0</v>
      </c>
      <c r="D2601" s="45">
        <v>28923</v>
      </c>
      <c r="E2601" s="45">
        <v>0</v>
      </c>
      <c r="F2601" s="45">
        <v>29750</v>
      </c>
      <c r="G2601" s="46"/>
    </row>
    <row r="2602" spans="1:7" x14ac:dyDescent="0.2">
      <c r="A2602">
        <v>1151</v>
      </c>
      <c r="B2602" s="33">
        <v>60415</v>
      </c>
      <c r="C2602" s="45">
        <v>0</v>
      </c>
      <c r="D2602" s="45">
        <v>0</v>
      </c>
      <c r="E2602" s="45">
        <v>0</v>
      </c>
      <c r="F2602" s="45">
        <v>0</v>
      </c>
      <c r="G2602" s="46"/>
    </row>
    <row r="2603" spans="1:7" x14ac:dyDescent="0.2">
      <c r="A2603">
        <v>1151</v>
      </c>
      <c r="B2603" s="33">
        <v>61901</v>
      </c>
      <c r="C2603" s="45">
        <v>0</v>
      </c>
      <c r="D2603" s="45">
        <v>0</v>
      </c>
      <c r="E2603" s="45">
        <v>0</v>
      </c>
      <c r="F2603" s="45">
        <v>0</v>
      </c>
      <c r="G2603" s="46"/>
    </row>
    <row r="2604" spans="1:7" x14ac:dyDescent="0.2">
      <c r="A2604">
        <v>1151</v>
      </c>
      <c r="B2604" s="33">
        <v>61902</v>
      </c>
      <c r="C2604" s="45">
        <v>0</v>
      </c>
      <c r="D2604" s="45">
        <v>0</v>
      </c>
      <c r="E2604" s="45">
        <v>0</v>
      </c>
      <c r="F2604" s="45">
        <v>0</v>
      </c>
      <c r="G2604" s="46"/>
    </row>
    <row r="2605" spans="1:7" x14ac:dyDescent="0.2">
      <c r="A2605">
        <v>1151</v>
      </c>
      <c r="B2605" s="33">
        <v>61903</v>
      </c>
      <c r="C2605" s="45">
        <v>0</v>
      </c>
      <c r="D2605" s="45">
        <v>0</v>
      </c>
      <c r="E2605" s="45">
        <v>0</v>
      </c>
      <c r="F2605" s="45">
        <v>0</v>
      </c>
      <c r="G2605" s="46"/>
    </row>
    <row r="2606" spans="1:7" x14ac:dyDescent="0.2">
      <c r="A2606">
        <v>1151</v>
      </c>
      <c r="B2606" s="33">
        <v>61904</v>
      </c>
      <c r="C2606" s="45">
        <v>0</v>
      </c>
      <c r="D2606" s="45">
        <v>0</v>
      </c>
      <c r="E2606" s="45">
        <v>0</v>
      </c>
      <c r="F2606" s="45">
        <v>0</v>
      </c>
      <c r="G2606" s="46"/>
    </row>
    <row r="2607" spans="1:7" x14ac:dyDescent="0.2">
      <c r="A2607">
        <v>1151</v>
      </c>
      <c r="B2607" s="33">
        <v>61905</v>
      </c>
      <c r="C2607" s="45">
        <v>0</v>
      </c>
      <c r="D2607" s="45">
        <v>0</v>
      </c>
      <c r="E2607" s="45">
        <v>0</v>
      </c>
      <c r="F2607" s="45">
        <v>0</v>
      </c>
      <c r="G2607" s="46"/>
    </row>
    <row r="2608" spans="1:7" x14ac:dyDescent="0.2">
      <c r="A2608">
        <v>1151</v>
      </c>
      <c r="B2608" s="33">
        <v>61906</v>
      </c>
      <c r="C2608" s="45">
        <v>0</v>
      </c>
      <c r="D2608" s="45">
        <v>0</v>
      </c>
      <c r="E2608" s="45">
        <v>0</v>
      </c>
      <c r="F2608" s="45">
        <v>0</v>
      </c>
      <c r="G2608" s="46"/>
    </row>
    <row r="2609" spans="1:7" x14ac:dyDescent="0.2">
      <c r="A2609">
        <v>1151</v>
      </c>
      <c r="B2609" s="33">
        <v>61907</v>
      </c>
      <c r="C2609" s="45">
        <v>0</v>
      </c>
      <c r="D2609" s="45">
        <v>0</v>
      </c>
      <c r="E2609" s="45">
        <v>0</v>
      </c>
      <c r="F2609" s="45">
        <v>0</v>
      </c>
      <c r="G2609" s="46"/>
    </row>
    <row r="2610" spans="1:7" x14ac:dyDescent="0.2">
      <c r="A2610">
        <v>1151</v>
      </c>
      <c r="B2610" s="33">
        <v>61908</v>
      </c>
      <c r="C2610" s="45">
        <v>0</v>
      </c>
      <c r="D2610" s="45">
        <v>0</v>
      </c>
      <c r="E2610" s="45">
        <v>0</v>
      </c>
      <c r="F2610" s="45">
        <v>0</v>
      </c>
      <c r="G2610" s="46"/>
    </row>
    <row r="2611" spans="1:7" x14ac:dyDescent="0.2">
      <c r="A2611">
        <v>1151</v>
      </c>
      <c r="B2611" s="33">
        <v>61909</v>
      </c>
      <c r="C2611" s="45">
        <v>0</v>
      </c>
      <c r="D2611" s="45">
        <v>0</v>
      </c>
      <c r="E2611" s="45">
        <v>0</v>
      </c>
      <c r="F2611" s="45">
        <v>0</v>
      </c>
      <c r="G2611" s="46"/>
    </row>
    <row r="2612" spans="1:7" x14ac:dyDescent="0.2">
      <c r="A2612">
        <v>1151</v>
      </c>
      <c r="B2612" s="33">
        <v>61910</v>
      </c>
      <c r="C2612" s="45">
        <v>0</v>
      </c>
      <c r="D2612" s="45">
        <v>0</v>
      </c>
      <c r="E2612" s="45">
        <v>0</v>
      </c>
      <c r="F2612" s="45">
        <v>0</v>
      </c>
      <c r="G2612" s="46"/>
    </row>
    <row r="2613" spans="1:7" x14ac:dyDescent="0.2">
      <c r="A2613">
        <v>1151</v>
      </c>
      <c r="B2613" s="33">
        <v>61911</v>
      </c>
      <c r="C2613" s="45">
        <v>0</v>
      </c>
      <c r="D2613" s="45">
        <v>0</v>
      </c>
      <c r="E2613" s="45">
        <v>0</v>
      </c>
      <c r="F2613" s="45">
        <v>0</v>
      </c>
      <c r="G2613" s="46"/>
    </row>
    <row r="2614" spans="1:7" x14ac:dyDescent="0.2">
      <c r="A2614">
        <v>1151</v>
      </c>
      <c r="B2614" s="33">
        <v>61912</v>
      </c>
      <c r="C2614" s="45">
        <v>0</v>
      </c>
      <c r="D2614" s="45">
        <v>0</v>
      </c>
      <c r="E2614" s="45">
        <v>0</v>
      </c>
      <c r="F2614" s="45">
        <v>0</v>
      </c>
      <c r="G2614" s="46"/>
    </row>
    <row r="2615" spans="1:7" x14ac:dyDescent="0.2">
      <c r="A2615">
        <v>1151</v>
      </c>
      <c r="B2615" s="33">
        <v>62001</v>
      </c>
      <c r="C2615" s="45">
        <v>43530</v>
      </c>
      <c r="D2615" s="45">
        <v>0</v>
      </c>
      <c r="E2615" s="45">
        <v>42334</v>
      </c>
      <c r="F2615" s="45">
        <v>0</v>
      </c>
      <c r="G2615" s="46"/>
    </row>
    <row r="2616" spans="1:7" x14ac:dyDescent="0.2">
      <c r="A2616">
        <v>1151</v>
      </c>
      <c r="B2616" s="33">
        <v>62002</v>
      </c>
      <c r="C2616" s="45">
        <v>0</v>
      </c>
      <c r="D2616" s="45">
        <v>0</v>
      </c>
      <c r="E2616" s="45">
        <v>0</v>
      </c>
      <c r="F2616" s="45">
        <v>0</v>
      </c>
      <c r="G2616" s="46"/>
    </row>
    <row r="2617" spans="1:7" x14ac:dyDescent="0.2">
      <c r="A2617">
        <v>1151</v>
      </c>
      <c r="B2617" s="33">
        <v>62101</v>
      </c>
      <c r="C2617" s="45">
        <v>0</v>
      </c>
      <c r="D2617" s="45">
        <v>0</v>
      </c>
      <c r="E2617" s="45">
        <v>0</v>
      </c>
      <c r="F2617" s="45">
        <v>0</v>
      </c>
      <c r="G2617" s="46"/>
    </row>
    <row r="2618" spans="1:7" x14ac:dyDescent="0.2">
      <c r="A2618">
        <v>1151</v>
      </c>
      <c r="B2618" s="33">
        <v>62102</v>
      </c>
      <c r="C2618" s="45">
        <v>0</v>
      </c>
      <c r="D2618" s="45">
        <v>0</v>
      </c>
      <c r="E2618" s="45">
        <v>0</v>
      </c>
      <c r="F2618" s="45">
        <v>0</v>
      </c>
      <c r="G2618" s="46"/>
    </row>
    <row r="2619" spans="1:7" x14ac:dyDescent="0.2">
      <c r="A2619">
        <v>1151</v>
      </c>
      <c r="B2619" s="33">
        <v>62103</v>
      </c>
      <c r="C2619" s="45">
        <v>0</v>
      </c>
      <c r="D2619" s="45">
        <v>0</v>
      </c>
      <c r="E2619" s="45">
        <v>0</v>
      </c>
      <c r="F2619" s="45">
        <v>0</v>
      </c>
      <c r="G2619" s="46"/>
    </row>
    <row r="2620" spans="1:7" x14ac:dyDescent="0.2">
      <c r="A2620">
        <v>438</v>
      </c>
      <c r="B2620" s="33">
        <v>60401</v>
      </c>
      <c r="C2620" s="45">
        <v>291691</v>
      </c>
      <c r="D2620" s="45">
        <v>0</v>
      </c>
      <c r="E2620" s="45">
        <v>291702</v>
      </c>
      <c r="F2620" s="45">
        <v>0</v>
      </c>
      <c r="G2620" s="46"/>
    </row>
    <row r="2621" spans="1:7" x14ac:dyDescent="0.2">
      <c r="A2621">
        <v>438</v>
      </c>
      <c r="B2621" s="33">
        <v>60404</v>
      </c>
      <c r="C2621" s="45">
        <v>7663</v>
      </c>
      <c r="D2621" s="45">
        <v>0</v>
      </c>
      <c r="E2621" s="45">
        <v>7663</v>
      </c>
      <c r="F2621" s="45">
        <v>0</v>
      </c>
      <c r="G2621" s="46"/>
    </row>
    <row r="2622" spans="1:7" x14ac:dyDescent="0.2">
      <c r="A2622">
        <v>438</v>
      </c>
      <c r="B2622" s="33">
        <v>60405</v>
      </c>
      <c r="C2622" s="45">
        <v>0</v>
      </c>
      <c r="D2622" s="45">
        <v>0</v>
      </c>
      <c r="E2622" s="45">
        <v>0</v>
      </c>
      <c r="F2622" s="45">
        <v>0</v>
      </c>
      <c r="G2622" s="46"/>
    </row>
    <row r="2623" spans="1:7" x14ac:dyDescent="0.2">
      <c r="A2623">
        <v>438</v>
      </c>
      <c r="B2623" s="33">
        <v>60414</v>
      </c>
      <c r="C2623" s="45">
        <v>0</v>
      </c>
      <c r="D2623" s="45">
        <v>105936</v>
      </c>
      <c r="E2623" s="45">
        <v>0</v>
      </c>
      <c r="F2623" s="45">
        <v>108672</v>
      </c>
      <c r="G2623" s="46"/>
    </row>
    <row r="2624" spans="1:7" x14ac:dyDescent="0.2">
      <c r="A2624">
        <v>438</v>
      </c>
      <c r="B2624" s="33">
        <v>60415</v>
      </c>
      <c r="C2624" s="45">
        <v>0</v>
      </c>
      <c r="D2624" s="45">
        <v>0</v>
      </c>
      <c r="E2624" s="45">
        <v>0</v>
      </c>
      <c r="F2624" s="45">
        <v>0</v>
      </c>
      <c r="G2624" s="46"/>
    </row>
    <row r="2625" spans="1:7" x14ac:dyDescent="0.2">
      <c r="A2625">
        <v>438</v>
      </c>
      <c r="B2625" s="33">
        <v>61901</v>
      </c>
      <c r="C2625" s="45">
        <v>0</v>
      </c>
      <c r="D2625" s="45">
        <v>0</v>
      </c>
      <c r="E2625" s="45">
        <v>0</v>
      </c>
      <c r="F2625" s="45">
        <v>0</v>
      </c>
      <c r="G2625" s="46"/>
    </row>
    <row r="2626" spans="1:7" x14ac:dyDescent="0.2">
      <c r="A2626">
        <v>438</v>
      </c>
      <c r="B2626" s="33">
        <v>61902</v>
      </c>
      <c r="C2626" s="45">
        <v>0</v>
      </c>
      <c r="D2626" s="45">
        <v>0</v>
      </c>
      <c r="E2626" s="45">
        <v>0</v>
      </c>
      <c r="F2626" s="45">
        <v>0</v>
      </c>
      <c r="G2626" s="46"/>
    </row>
    <row r="2627" spans="1:7" x14ac:dyDescent="0.2">
      <c r="A2627">
        <v>438</v>
      </c>
      <c r="B2627" s="33">
        <v>61903</v>
      </c>
      <c r="C2627" s="45">
        <v>0</v>
      </c>
      <c r="D2627" s="45">
        <v>0</v>
      </c>
      <c r="E2627" s="45">
        <v>0</v>
      </c>
      <c r="F2627" s="45">
        <v>0</v>
      </c>
      <c r="G2627" s="46"/>
    </row>
    <row r="2628" spans="1:7" x14ac:dyDescent="0.2">
      <c r="A2628">
        <v>438</v>
      </c>
      <c r="B2628" s="33">
        <v>61904</v>
      </c>
      <c r="C2628" s="45">
        <v>0</v>
      </c>
      <c r="D2628" s="45">
        <v>0</v>
      </c>
      <c r="E2628" s="45">
        <v>0</v>
      </c>
      <c r="F2628" s="45">
        <v>0</v>
      </c>
      <c r="G2628" s="46"/>
    </row>
    <row r="2629" spans="1:7" x14ac:dyDescent="0.2">
      <c r="A2629">
        <v>438</v>
      </c>
      <c r="B2629" s="33">
        <v>61905</v>
      </c>
      <c r="C2629" s="45">
        <v>0</v>
      </c>
      <c r="D2629" s="45">
        <v>0</v>
      </c>
      <c r="E2629" s="45">
        <v>0</v>
      </c>
      <c r="F2629" s="45">
        <v>0</v>
      </c>
      <c r="G2629" s="46"/>
    </row>
    <row r="2630" spans="1:7" x14ac:dyDescent="0.2">
      <c r="A2630">
        <v>438</v>
      </c>
      <c r="B2630" s="33">
        <v>61906</v>
      </c>
      <c r="C2630" s="45">
        <v>7100</v>
      </c>
      <c r="D2630" s="45">
        <v>0</v>
      </c>
      <c r="E2630" s="45">
        <v>0</v>
      </c>
      <c r="F2630" s="45">
        <v>0</v>
      </c>
      <c r="G2630" s="46"/>
    </row>
    <row r="2631" spans="1:7" x14ac:dyDescent="0.2">
      <c r="A2631">
        <v>438</v>
      </c>
      <c r="B2631" s="33">
        <v>61907</v>
      </c>
      <c r="C2631" s="45">
        <v>0</v>
      </c>
      <c r="D2631" s="45">
        <v>0</v>
      </c>
      <c r="E2631" s="45">
        <v>0</v>
      </c>
      <c r="F2631" s="45">
        <v>0</v>
      </c>
      <c r="G2631" s="46"/>
    </row>
    <row r="2632" spans="1:7" x14ac:dyDescent="0.2">
      <c r="A2632">
        <v>438</v>
      </c>
      <c r="B2632" s="33">
        <v>61908</v>
      </c>
      <c r="C2632" s="45">
        <v>15692</v>
      </c>
      <c r="D2632" s="45">
        <v>0</v>
      </c>
      <c r="E2632" s="45">
        <v>1592</v>
      </c>
      <c r="F2632" s="45">
        <v>0</v>
      </c>
      <c r="G2632" s="46"/>
    </row>
    <row r="2633" spans="1:7" x14ac:dyDescent="0.2">
      <c r="A2633">
        <v>438</v>
      </c>
      <c r="B2633" s="33">
        <v>61909</v>
      </c>
      <c r="C2633" s="45">
        <v>0</v>
      </c>
      <c r="D2633" s="45">
        <v>0</v>
      </c>
      <c r="E2633" s="45">
        <v>0</v>
      </c>
      <c r="F2633" s="45">
        <v>0</v>
      </c>
      <c r="G2633" s="46"/>
    </row>
    <row r="2634" spans="1:7" x14ac:dyDescent="0.2">
      <c r="A2634">
        <v>438</v>
      </c>
      <c r="B2634" s="33">
        <v>61910</v>
      </c>
      <c r="C2634" s="45">
        <v>0</v>
      </c>
      <c r="D2634" s="45">
        <v>0</v>
      </c>
      <c r="E2634" s="45">
        <v>0</v>
      </c>
      <c r="F2634" s="45">
        <v>0</v>
      </c>
      <c r="G2634" s="46"/>
    </row>
    <row r="2635" spans="1:7" x14ac:dyDescent="0.2">
      <c r="A2635">
        <v>438</v>
      </c>
      <c r="B2635" s="33">
        <v>61911</v>
      </c>
      <c r="C2635" s="45">
        <v>0</v>
      </c>
      <c r="D2635" s="45">
        <v>0</v>
      </c>
      <c r="E2635" s="45">
        <v>0</v>
      </c>
      <c r="F2635" s="45">
        <v>0</v>
      </c>
      <c r="G2635" s="46"/>
    </row>
    <row r="2636" spans="1:7" x14ac:dyDescent="0.2">
      <c r="A2636">
        <v>438</v>
      </c>
      <c r="B2636" s="33">
        <v>61912</v>
      </c>
      <c r="C2636" s="45">
        <v>0</v>
      </c>
      <c r="D2636" s="45">
        <v>0</v>
      </c>
      <c r="E2636" s="45">
        <v>0</v>
      </c>
      <c r="F2636" s="45">
        <v>0</v>
      </c>
      <c r="G2636" s="46"/>
    </row>
    <row r="2637" spans="1:7" x14ac:dyDescent="0.2">
      <c r="A2637">
        <v>438</v>
      </c>
      <c r="B2637" s="33">
        <v>62001</v>
      </c>
      <c r="C2637" s="45">
        <v>138906</v>
      </c>
      <c r="D2637" s="45">
        <v>0</v>
      </c>
      <c r="E2637" s="45">
        <v>136657</v>
      </c>
      <c r="F2637" s="45">
        <v>0</v>
      </c>
      <c r="G2637" s="46"/>
    </row>
    <row r="2638" spans="1:7" x14ac:dyDescent="0.2">
      <c r="A2638">
        <v>438</v>
      </c>
      <c r="B2638" s="33">
        <v>62002</v>
      </c>
      <c r="C2638" s="45">
        <v>0</v>
      </c>
      <c r="D2638" s="45">
        <v>2368</v>
      </c>
      <c r="E2638" s="45">
        <v>0</v>
      </c>
      <c r="F2638" s="45">
        <v>2710</v>
      </c>
      <c r="G2638" s="46"/>
    </row>
    <row r="2639" spans="1:7" x14ac:dyDescent="0.2">
      <c r="A2639">
        <v>438</v>
      </c>
      <c r="B2639" s="33">
        <v>62101</v>
      </c>
      <c r="C2639" s="45">
        <v>23397</v>
      </c>
      <c r="D2639" s="45">
        <v>0</v>
      </c>
      <c r="E2639" s="45">
        <v>0</v>
      </c>
      <c r="F2639" s="45">
        <v>0</v>
      </c>
      <c r="G2639" s="46"/>
    </row>
    <row r="2640" spans="1:7" x14ac:dyDescent="0.2">
      <c r="A2640">
        <v>438</v>
      </c>
      <c r="B2640" s="33">
        <v>62102</v>
      </c>
      <c r="C2640" s="45">
        <v>0</v>
      </c>
      <c r="D2640" s="45">
        <v>0</v>
      </c>
      <c r="E2640" s="45">
        <v>0</v>
      </c>
      <c r="F2640" s="45">
        <v>0</v>
      </c>
      <c r="G2640" s="46"/>
    </row>
    <row r="2641" spans="1:7" x14ac:dyDescent="0.2">
      <c r="A2641">
        <v>438</v>
      </c>
      <c r="B2641" s="33">
        <v>62103</v>
      </c>
      <c r="C2641" s="45">
        <v>0</v>
      </c>
      <c r="D2641" s="45">
        <v>0</v>
      </c>
      <c r="E2641" s="45">
        <v>0</v>
      </c>
      <c r="F2641" s="45">
        <v>0</v>
      </c>
      <c r="G2641" s="46"/>
    </row>
    <row r="2642" spans="1:7" x14ac:dyDescent="0.2">
      <c r="A2642">
        <v>575</v>
      </c>
      <c r="B2642" s="33">
        <v>60401</v>
      </c>
      <c r="C2642" s="45">
        <v>81111</v>
      </c>
      <c r="D2642" s="45">
        <v>0</v>
      </c>
      <c r="E2642" s="45">
        <v>80200</v>
      </c>
      <c r="F2642" s="45">
        <v>0</v>
      </c>
      <c r="G2642" s="46"/>
    </row>
    <row r="2643" spans="1:7" x14ac:dyDescent="0.2">
      <c r="A2643">
        <v>575</v>
      </c>
      <c r="B2643" s="33">
        <v>60404</v>
      </c>
      <c r="C2643" s="45">
        <v>0</v>
      </c>
      <c r="D2643" s="45">
        <v>0</v>
      </c>
      <c r="E2643" s="45">
        <v>0</v>
      </c>
      <c r="F2643" s="45">
        <v>0</v>
      </c>
      <c r="G2643" s="46"/>
    </row>
    <row r="2644" spans="1:7" x14ac:dyDescent="0.2">
      <c r="A2644">
        <v>575</v>
      </c>
      <c r="B2644" s="33">
        <v>60405</v>
      </c>
      <c r="C2644" s="45">
        <v>0</v>
      </c>
      <c r="D2644" s="45">
        <v>0</v>
      </c>
      <c r="E2644" s="45">
        <v>0</v>
      </c>
      <c r="F2644" s="45">
        <v>0</v>
      </c>
      <c r="G2644" s="46"/>
    </row>
    <row r="2645" spans="1:7" x14ac:dyDescent="0.2">
      <c r="A2645">
        <v>575</v>
      </c>
      <c r="B2645" s="33">
        <v>60414</v>
      </c>
      <c r="C2645" s="45">
        <v>0</v>
      </c>
      <c r="D2645" s="45">
        <v>6720</v>
      </c>
      <c r="E2645" s="45">
        <v>0</v>
      </c>
      <c r="F2645" s="45">
        <v>6876</v>
      </c>
      <c r="G2645" s="46"/>
    </row>
    <row r="2646" spans="1:7" x14ac:dyDescent="0.2">
      <c r="A2646">
        <v>575</v>
      </c>
      <c r="B2646" s="33">
        <v>60415</v>
      </c>
      <c r="C2646" s="45">
        <v>0</v>
      </c>
      <c r="D2646" s="45">
        <v>0</v>
      </c>
      <c r="E2646" s="45">
        <v>0</v>
      </c>
      <c r="F2646" s="45">
        <v>0</v>
      </c>
      <c r="G2646" s="46"/>
    </row>
    <row r="2647" spans="1:7" x14ac:dyDescent="0.2">
      <c r="A2647">
        <v>575</v>
      </c>
      <c r="B2647" s="33">
        <v>61901</v>
      </c>
      <c r="C2647" s="45">
        <v>0</v>
      </c>
      <c r="D2647" s="45">
        <v>0</v>
      </c>
      <c r="E2647" s="45">
        <v>0</v>
      </c>
      <c r="F2647" s="45">
        <v>0</v>
      </c>
      <c r="G2647" s="46"/>
    </row>
    <row r="2648" spans="1:7" x14ac:dyDescent="0.2">
      <c r="A2648">
        <v>575</v>
      </c>
      <c r="B2648" s="33">
        <v>61902</v>
      </c>
      <c r="C2648" s="45">
        <v>0</v>
      </c>
      <c r="D2648" s="45">
        <v>0</v>
      </c>
      <c r="E2648" s="45">
        <v>0</v>
      </c>
      <c r="F2648" s="45">
        <v>0</v>
      </c>
      <c r="G2648" s="46"/>
    </row>
    <row r="2649" spans="1:7" x14ac:dyDescent="0.2">
      <c r="A2649">
        <v>575</v>
      </c>
      <c r="B2649" s="33">
        <v>61903</v>
      </c>
      <c r="C2649" s="45">
        <v>0</v>
      </c>
      <c r="D2649" s="45">
        <v>0</v>
      </c>
      <c r="E2649" s="45">
        <v>0</v>
      </c>
      <c r="F2649" s="45">
        <v>0</v>
      </c>
      <c r="G2649" s="46"/>
    </row>
    <row r="2650" spans="1:7" x14ac:dyDescent="0.2">
      <c r="A2650">
        <v>575</v>
      </c>
      <c r="B2650" s="33">
        <v>61904</v>
      </c>
      <c r="C2650" s="45">
        <v>0</v>
      </c>
      <c r="D2650" s="45">
        <v>0</v>
      </c>
      <c r="E2650" s="45">
        <v>0</v>
      </c>
      <c r="F2650" s="45">
        <v>0</v>
      </c>
      <c r="G2650" s="46"/>
    </row>
    <row r="2651" spans="1:7" x14ac:dyDescent="0.2">
      <c r="A2651">
        <v>575</v>
      </c>
      <c r="B2651" s="33">
        <v>61905</v>
      </c>
      <c r="C2651" s="45">
        <v>0</v>
      </c>
      <c r="D2651" s="45">
        <v>0</v>
      </c>
      <c r="E2651" s="45">
        <v>0</v>
      </c>
      <c r="F2651" s="45">
        <v>0</v>
      </c>
      <c r="G2651" s="46"/>
    </row>
    <row r="2652" spans="1:7" x14ac:dyDescent="0.2">
      <c r="A2652">
        <v>575</v>
      </c>
      <c r="B2652" s="33">
        <v>61906</v>
      </c>
      <c r="C2652" s="45">
        <v>0</v>
      </c>
      <c r="D2652" s="45">
        <v>0</v>
      </c>
      <c r="E2652" s="45">
        <v>0</v>
      </c>
      <c r="F2652" s="45">
        <v>0</v>
      </c>
      <c r="G2652" s="46"/>
    </row>
    <row r="2653" spans="1:7" x14ac:dyDescent="0.2">
      <c r="A2653">
        <v>575</v>
      </c>
      <c r="B2653" s="33">
        <v>61907</v>
      </c>
      <c r="C2653" s="45">
        <v>0</v>
      </c>
      <c r="D2653" s="45">
        <v>0</v>
      </c>
      <c r="E2653" s="45">
        <v>0</v>
      </c>
      <c r="F2653" s="45">
        <v>0</v>
      </c>
      <c r="G2653" s="46"/>
    </row>
    <row r="2654" spans="1:7" x14ac:dyDescent="0.2">
      <c r="A2654">
        <v>575</v>
      </c>
      <c r="B2654" s="33">
        <v>61908</v>
      </c>
      <c r="C2654" s="45">
        <v>15347</v>
      </c>
      <c r="D2654" s="45">
        <v>0</v>
      </c>
      <c r="E2654" s="45">
        <v>15347</v>
      </c>
      <c r="F2654" s="45">
        <v>0</v>
      </c>
      <c r="G2654" s="46"/>
    </row>
    <row r="2655" spans="1:7" x14ac:dyDescent="0.2">
      <c r="A2655">
        <v>575</v>
      </c>
      <c r="B2655" s="33">
        <v>61909</v>
      </c>
      <c r="C2655" s="45">
        <v>0</v>
      </c>
      <c r="D2655" s="45">
        <v>0</v>
      </c>
      <c r="E2655" s="45">
        <v>0</v>
      </c>
      <c r="F2655" s="45">
        <v>0</v>
      </c>
      <c r="G2655" s="46"/>
    </row>
    <row r="2656" spans="1:7" x14ac:dyDescent="0.2">
      <c r="A2656">
        <v>575</v>
      </c>
      <c r="B2656" s="33">
        <v>61910</v>
      </c>
      <c r="C2656" s="45">
        <v>0</v>
      </c>
      <c r="D2656" s="45">
        <v>0</v>
      </c>
      <c r="E2656" s="45">
        <v>0</v>
      </c>
      <c r="F2656" s="45">
        <v>0</v>
      </c>
      <c r="G2656" s="46"/>
    </row>
    <row r="2657" spans="1:7" x14ac:dyDescent="0.2">
      <c r="A2657">
        <v>575</v>
      </c>
      <c r="B2657" s="33">
        <v>61911</v>
      </c>
      <c r="C2657" s="45">
        <v>0</v>
      </c>
      <c r="D2657" s="45">
        <v>0</v>
      </c>
      <c r="E2657" s="45">
        <v>0</v>
      </c>
      <c r="F2657" s="45">
        <v>0</v>
      </c>
      <c r="G2657" s="46"/>
    </row>
    <row r="2658" spans="1:7" x14ac:dyDescent="0.2">
      <c r="A2658">
        <v>575</v>
      </c>
      <c r="B2658" s="33">
        <v>61912</v>
      </c>
      <c r="C2658" s="45">
        <v>0</v>
      </c>
      <c r="D2658" s="45">
        <v>0</v>
      </c>
      <c r="E2658" s="45">
        <v>0</v>
      </c>
      <c r="F2658" s="45">
        <v>0</v>
      </c>
      <c r="G2658" s="46"/>
    </row>
    <row r="2659" spans="1:7" x14ac:dyDescent="0.2">
      <c r="A2659">
        <v>575</v>
      </c>
      <c r="B2659" s="33">
        <v>62001</v>
      </c>
      <c r="C2659" s="45">
        <v>8804</v>
      </c>
      <c r="D2659" s="45">
        <v>0</v>
      </c>
      <c r="E2659" s="45">
        <v>8804</v>
      </c>
      <c r="F2659" s="45">
        <v>0</v>
      </c>
      <c r="G2659" s="46"/>
    </row>
    <row r="2660" spans="1:7" x14ac:dyDescent="0.2">
      <c r="A2660">
        <v>575</v>
      </c>
      <c r="B2660" s="33">
        <v>62002</v>
      </c>
      <c r="C2660" s="45">
        <v>0</v>
      </c>
      <c r="D2660" s="45">
        <v>0</v>
      </c>
      <c r="E2660" s="45">
        <v>0</v>
      </c>
      <c r="F2660" s="45">
        <v>0</v>
      </c>
      <c r="G2660" s="46"/>
    </row>
    <row r="2661" spans="1:7" x14ac:dyDescent="0.2">
      <c r="A2661">
        <v>575</v>
      </c>
      <c r="B2661" s="33">
        <v>62101</v>
      </c>
      <c r="C2661" s="45">
        <v>0</v>
      </c>
      <c r="D2661" s="45">
        <v>0</v>
      </c>
      <c r="E2661" s="45">
        <v>0</v>
      </c>
      <c r="F2661" s="45">
        <v>0</v>
      </c>
      <c r="G2661" s="46"/>
    </row>
    <row r="2662" spans="1:7" x14ac:dyDescent="0.2">
      <c r="A2662">
        <v>575</v>
      </c>
      <c r="B2662" s="33">
        <v>62102</v>
      </c>
      <c r="C2662" s="45">
        <v>0</v>
      </c>
      <c r="D2662" s="45">
        <v>0</v>
      </c>
      <c r="E2662" s="45">
        <v>0</v>
      </c>
      <c r="F2662" s="45">
        <v>0</v>
      </c>
      <c r="G2662" s="46"/>
    </row>
    <row r="2663" spans="1:7" x14ac:dyDescent="0.2">
      <c r="A2663">
        <v>575</v>
      </c>
      <c r="B2663" s="33">
        <v>62103</v>
      </c>
      <c r="C2663" s="45">
        <v>0</v>
      </c>
      <c r="D2663" s="45">
        <v>0</v>
      </c>
      <c r="E2663" s="45">
        <v>0</v>
      </c>
      <c r="F2663" s="45">
        <v>0</v>
      </c>
      <c r="G2663" s="46"/>
    </row>
    <row r="2664" spans="1:7" x14ac:dyDescent="0.2">
      <c r="A2664">
        <v>1189</v>
      </c>
      <c r="B2664" s="33">
        <v>60401</v>
      </c>
      <c r="C2664" s="45">
        <v>841230</v>
      </c>
      <c r="D2664" s="45">
        <v>0</v>
      </c>
      <c r="E2664" s="45">
        <v>839719</v>
      </c>
      <c r="F2664" s="45">
        <v>0</v>
      </c>
      <c r="G2664" s="46"/>
    </row>
    <row r="2665" spans="1:7" x14ac:dyDescent="0.2">
      <c r="A2665">
        <v>1189</v>
      </c>
      <c r="B2665" s="33">
        <v>60404</v>
      </c>
      <c r="C2665" s="45">
        <v>28470</v>
      </c>
      <c r="D2665" s="45">
        <v>0</v>
      </c>
      <c r="E2665" s="45">
        <v>28470</v>
      </c>
      <c r="F2665" s="45">
        <v>0</v>
      </c>
      <c r="G2665" s="46"/>
    </row>
    <row r="2666" spans="1:7" x14ac:dyDescent="0.2">
      <c r="A2666">
        <v>1189</v>
      </c>
      <c r="B2666" s="33">
        <v>60405</v>
      </c>
      <c r="C2666" s="45">
        <v>0</v>
      </c>
      <c r="D2666" s="45">
        <v>0</v>
      </c>
      <c r="E2666" s="45">
        <v>0</v>
      </c>
      <c r="F2666" s="45">
        <v>0</v>
      </c>
      <c r="G2666" s="46"/>
    </row>
    <row r="2667" spans="1:7" x14ac:dyDescent="0.2">
      <c r="A2667">
        <v>1189</v>
      </c>
      <c r="B2667" s="33">
        <v>60414</v>
      </c>
      <c r="C2667" s="45">
        <v>0</v>
      </c>
      <c r="D2667" s="45">
        <v>196690</v>
      </c>
      <c r="E2667" s="45">
        <v>0</v>
      </c>
      <c r="F2667" s="45">
        <v>207882</v>
      </c>
      <c r="G2667" s="46"/>
    </row>
    <row r="2668" spans="1:7" x14ac:dyDescent="0.2">
      <c r="A2668">
        <v>1189</v>
      </c>
      <c r="B2668" s="33">
        <v>60415</v>
      </c>
      <c r="C2668" s="45">
        <v>0</v>
      </c>
      <c r="D2668" s="45">
        <v>0</v>
      </c>
      <c r="E2668" s="45">
        <v>6227</v>
      </c>
      <c r="F2668" s="45">
        <v>0</v>
      </c>
      <c r="G2668" s="46"/>
    </row>
    <row r="2669" spans="1:7" x14ac:dyDescent="0.2">
      <c r="A2669">
        <v>1189</v>
      </c>
      <c r="B2669" s="33">
        <v>61901</v>
      </c>
      <c r="C2669" s="45">
        <v>0</v>
      </c>
      <c r="D2669" s="45">
        <v>0</v>
      </c>
      <c r="E2669" s="45">
        <v>0</v>
      </c>
      <c r="F2669" s="45">
        <v>0</v>
      </c>
      <c r="G2669" s="46"/>
    </row>
    <row r="2670" spans="1:7" x14ac:dyDescent="0.2">
      <c r="A2670">
        <v>1189</v>
      </c>
      <c r="B2670" s="33">
        <v>61902</v>
      </c>
      <c r="C2670" s="45">
        <v>0</v>
      </c>
      <c r="D2670" s="45">
        <v>0</v>
      </c>
      <c r="E2670" s="45">
        <v>0</v>
      </c>
      <c r="F2670" s="45">
        <v>0</v>
      </c>
      <c r="G2670" s="46"/>
    </row>
    <row r="2671" spans="1:7" x14ac:dyDescent="0.2">
      <c r="A2671">
        <v>1189</v>
      </c>
      <c r="B2671" s="33">
        <v>61903</v>
      </c>
      <c r="C2671" s="45">
        <v>0</v>
      </c>
      <c r="D2671" s="45">
        <v>0</v>
      </c>
      <c r="E2671" s="45">
        <v>0</v>
      </c>
      <c r="F2671" s="45">
        <v>0</v>
      </c>
      <c r="G2671" s="46"/>
    </row>
    <row r="2672" spans="1:7" x14ac:dyDescent="0.2">
      <c r="A2672">
        <v>1189</v>
      </c>
      <c r="B2672" s="33">
        <v>61904</v>
      </c>
      <c r="C2672" s="45">
        <v>0</v>
      </c>
      <c r="D2672" s="45">
        <v>0</v>
      </c>
      <c r="E2672" s="45">
        <v>0</v>
      </c>
      <c r="F2672" s="45">
        <v>0</v>
      </c>
      <c r="G2672" s="46"/>
    </row>
    <row r="2673" spans="1:7" x14ac:dyDescent="0.2">
      <c r="A2673">
        <v>1189</v>
      </c>
      <c r="B2673" s="33">
        <v>61905</v>
      </c>
      <c r="C2673" s="45">
        <v>0</v>
      </c>
      <c r="D2673" s="45">
        <v>0</v>
      </c>
      <c r="E2673" s="45">
        <v>0</v>
      </c>
      <c r="F2673" s="45">
        <v>0</v>
      </c>
      <c r="G2673" s="46"/>
    </row>
    <row r="2674" spans="1:7" x14ac:dyDescent="0.2">
      <c r="A2674">
        <v>1189</v>
      </c>
      <c r="B2674" s="33">
        <v>61906</v>
      </c>
      <c r="C2674" s="45">
        <v>0</v>
      </c>
      <c r="D2674" s="45">
        <v>0</v>
      </c>
      <c r="E2674" s="45">
        <v>0</v>
      </c>
      <c r="F2674" s="45">
        <v>0</v>
      </c>
      <c r="G2674" s="46"/>
    </row>
    <row r="2675" spans="1:7" x14ac:dyDescent="0.2">
      <c r="A2675">
        <v>1189</v>
      </c>
      <c r="B2675" s="33">
        <v>61907</v>
      </c>
      <c r="C2675" s="45">
        <v>0</v>
      </c>
      <c r="D2675" s="45">
        <v>0</v>
      </c>
      <c r="E2675" s="45">
        <v>0</v>
      </c>
      <c r="F2675" s="45">
        <v>0</v>
      </c>
      <c r="G2675" s="46"/>
    </row>
    <row r="2676" spans="1:7" x14ac:dyDescent="0.2">
      <c r="A2676">
        <v>1189</v>
      </c>
      <c r="B2676" s="33">
        <v>61908</v>
      </c>
      <c r="C2676" s="45">
        <v>0</v>
      </c>
      <c r="D2676" s="45">
        <v>0</v>
      </c>
      <c r="E2676" s="45">
        <v>0</v>
      </c>
      <c r="F2676" s="45">
        <v>0</v>
      </c>
      <c r="G2676" s="46"/>
    </row>
    <row r="2677" spans="1:7" x14ac:dyDescent="0.2">
      <c r="A2677">
        <v>1189</v>
      </c>
      <c r="B2677" s="33">
        <v>61909</v>
      </c>
      <c r="C2677" s="45">
        <v>0</v>
      </c>
      <c r="D2677" s="45">
        <v>0</v>
      </c>
      <c r="E2677" s="45">
        <v>0</v>
      </c>
      <c r="F2677" s="45">
        <v>0</v>
      </c>
      <c r="G2677" s="46"/>
    </row>
    <row r="2678" spans="1:7" x14ac:dyDescent="0.2">
      <c r="A2678">
        <v>1189</v>
      </c>
      <c r="B2678" s="33">
        <v>61910</v>
      </c>
      <c r="C2678" s="45">
        <v>0</v>
      </c>
      <c r="D2678" s="45">
        <v>0</v>
      </c>
      <c r="E2678" s="45">
        <v>0</v>
      </c>
      <c r="F2678" s="45">
        <v>0</v>
      </c>
      <c r="G2678" s="46"/>
    </row>
    <row r="2679" spans="1:7" x14ac:dyDescent="0.2">
      <c r="A2679">
        <v>1189</v>
      </c>
      <c r="B2679" s="33">
        <v>61911</v>
      </c>
      <c r="C2679" s="45">
        <v>0</v>
      </c>
      <c r="D2679" s="45">
        <v>0</v>
      </c>
      <c r="E2679" s="45">
        <v>0</v>
      </c>
      <c r="F2679" s="45">
        <v>0</v>
      </c>
      <c r="G2679" s="46"/>
    </row>
    <row r="2680" spans="1:7" x14ac:dyDescent="0.2">
      <c r="A2680">
        <v>1189</v>
      </c>
      <c r="B2680" s="33">
        <v>61912</v>
      </c>
      <c r="C2680" s="45">
        <v>0</v>
      </c>
      <c r="D2680" s="45">
        <v>0</v>
      </c>
      <c r="E2680" s="45">
        <v>0</v>
      </c>
      <c r="F2680" s="45">
        <v>0</v>
      </c>
      <c r="G2680" s="46"/>
    </row>
    <row r="2681" spans="1:7" x14ac:dyDescent="0.2">
      <c r="A2681">
        <v>1189</v>
      </c>
      <c r="B2681" s="33">
        <v>62001</v>
      </c>
      <c r="C2681" s="45">
        <v>185963</v>
      </c>
      <c r="D2681" s="45">
        <v>0</v>
      </c>
      <c r="E2681" s="45">
        <v>182391</v>
      </c>
      <c r="F2681" s="45">
        <v>0</v>
      </c>
      <c r="G2681" s="46"/>
    </row>
    <row r="2682" spans="1:7" x14ac:dyDescent="0.2">
      <c r="A2682">
        <v>1189</v>
      </c>
      <c r="B2682" s="33">
        <v>62002</v>
      </c>
      <c r="C2682" s="45">
        <v>0</v>
      </c>
      <c r="D2682" s="45">
        <v>0</v>
      </c>
      <c r="E2682" s="45">
        <v>0</v>
      </c>
      <c r="F2682" s="45">
        <v>0</v>
      </c>
      <c r="G2682" s="46"/>
    </row>
    <row r="2683" spans="1:7" x14ac:dyDescent="0.2">
      <c r="A2683">
        <v>1189</v>
      </c>
      <c r="B2683" s="33">
        <v>62101</v>
      </c>
      <c r="C2683" s="45">
        <v>55946</v>
      </c>
      <c r="D2683" s="45">
        <v>0</v>
      </c>
      <c r="E2683" s="45">
        <v>91115</v>
      </c>
      <c r="F2683" s="45">
        <v>0</v>
      </c>
      <c r="G2683" s="46"/>
    </row>
    <row r="2684" spans="1:7" x14ac:dyDescent="0.2">
      <c r="A2684">
        <v>1189</v>
      </c>
      <c r="B2684" s="33">
        <v>62102</v>
      </c>
      <c r="C2684" s="45">
        <v>0</v>
      </c>
      <c r="D2684" s="45">
        <v>0</v>
      </c>
      <c r="E2684" s="45">
        <v>0</v>
      </c>
      <c r="F2684" s="45">
        <v>0</v>
      </c>
      <c r="G2684" s="46"/>
    </row>
    <row r="2685" spans="1:7" x14ac:dyDescent="0.2">
      <c r="A2685">
        <v>1189</v>
      </c>
      <c r="B2685" s="33">
        <v>62103</v>
      </c>
      <c r="C2685" s="45">
        <v>0</v>
      </c>
      <c r="D2685" s="45">
        <v>6437</v>
      </c>
      <c r="E2685" s="45">
        <v>0</v>
      </c>
      <c r="F2685" s="45">
        <v>3790</v>
      </c>
      <c r="G2685" s="46"/>
    </row>
    <row r="2686" spans="1:7" x14ac:dyDescent="0.2">
      <c r="A2686">
        <v>842</v>
      </c>
      <c r="B2686" s="33">
        <v>60401</v>
      </c>
      <c r="C2686" s="45">
        <v>91426</v>
      </c>
      <c r="D2686" s="45">
        <v>0</v>
      </c>
      <c r="E2686" s="45">
        <v>61223</v>
      </c>
      <c r="F2686" s="45">
        <v>0</v>
      </c>
      <c r="G2686" s="46"/>
    </row>
    <row r="2687" spans="1:7" x14ac:dyDescent="0.2">
      <c r="A2687">
        <v>842</v>
      </c>
      <c r="B2687" s="33">
        <v>60404</v>
      </c>
      <c r="C2687" s="45">
        <v>0</v>
      </c>
      <c r="D2687" s="45">
        <v>0</v>
      </c>
      <c r="E2687" s="45">
        <v>0</v>
      </c>
      <c r="F2687" s="45">
        <v>0</v>
      </c>
      <c r="G2687" s="46"/>
    </row>
    <row r="2688" spans="1:7" x14ac:dyDescent="0.2">
      <c r="A2688">
        <v>842</v>
      </c>
      <c r="B2688" s="33">
        <v>60405</v>
      </c>
      <c r="C2688" s="45">
        <v>0</v>
      </c>
      <c r="D2688" s="45">
        <v>0</v>
      </c>
      <c r="E2688" s="45">
        <v>0</v>
      </c>
      <c r="F2688" s="45">
        <v>0</v>
      </c>
      <c r="G2688" s="46"/>
    </row>
    <row r="2689" spans="1:7" x14ac:dyDescent="0.2">
      <c r="A2689">
        <v>842</v>
      </c>
      <c r="B2689" s="33">
        <v>60414</v>
      </c>
      <c r="C2689" s="45">
        <v>0</v>
      </c>
      <c r="D2689" s="45">
        <v>40650</v>
      </c>
      <c r="E2689" s="45">
        <v>0</v>
      </c>
      <c r="F2689" s="45">
        <v>29458</v>
      </c>
      <c r="G2689" s="46"/>
    </row>
    <row r="2690" spans="1:7" x14ac:dyDescent="0.2">
      <c r="A2690">
        <v>842</v>
      </c>
      <c r="B2690" s="33">
        <v>60415</v>
      </c>
      <c r="C2690" s="45">
        <v>0</v>
      </c>
      <c r="D2690" s="45">
        <v>0</v>
      </c>
      <c r="E2690" s="45">
        <v>0</v>
      </c>
      <c r="F2690" s="45">
        <v>0</v>
      </c>
      <c r="G2690" s="46"/>
    </row>
    <row r="2691" spans="1:7" x14ac:dyDescent="0.2">
      <c r="A2691">
        <v>842</v>
      </c>
      <c r="B2691" s="33">
        <v>61901</v>
      </c>
      <c r="C2691" s="45">
        <v>0</v>
      </c>
      <c r="D2691" s="45">
        <v>0</v>
      </c>
      <c r="E2691" s="45">
        <v>0</v>
      </c>
      <c r="F2691" s="45">
        <v>0</v>
      </c>
      <c r="G2691" s="46"/>
    </row>
    <row r="2692" spans="1:7" x14ac:dyDescent="0.2">
      <c r="A2692">
        <v>842</v>
      </c>
      <c r="B2692" s="33">
        <v>61902</v>
      </c>
      <c r="C2692" s="45">
        <v>0</v>
      </c>
      <c r="D2692" s="45">
        <v>0</v>
      </c>
      <c r="E2692" s="45">
        <v>0</v>
      </c>
      <c r="F2692" s="45">
        <v>0</v>
      </c>
      <c r="G2692" s="46"/>
    </row>
    <row r="2693" spans="1:7" x14ac:dyDescent="0.2">
      <c r="A2693">
        <v>842</v>
      </c>
      <c r="B2693" s="33">
        <v>61903</v>
      </c>
      <c r="C2693" s="45">
        <v>0</v>
      </c>
      <c r="D2693" s="45">
        <v>0</v>
      </c>
      <c r="E2693" s="45">
        <v>0</v>
      </c>
      <c r="F2693" s="45">
        <v>0</v>
      </c>
      <c r="G2693" s="46"/>
    </row>
    <row r="2694" spans="1:7" x14ac:dyDescent="0.2">
      <c r="A2694">
        <v>842</v>
      </c>
      <c r="B2694" s="33">
        <v>61904</v>
      </c>
      <c r="C2694" s="45">
        <v>0</v>
      </c>
      <c r="D2694" s="45">
        <v>0</v>
      </c>
      <c r="E2694" s="45">
        <v>0</v>
      </c>
      <c r="F2694" s="45">
        <v>0</v>
      </c>
      <c r="G2694" s="46"/>
    </row>
    <row r="2695" spans="1:7" x14ac:dyDescent="0.2">
      <c r="A2695">
        <v>842</v>
      </c>
      <c r="B2695" s="33">
        <v>61905</v>
      </c>
      <c r="C2695" s="45">
        <v>0</v>
      </c>
      <c r="D2695" s="45">
        <v>0</v>
      </c>
      <c r="E2695" s="45">
        <v>0</v>
      </c>
      <c r="F2695" s="45">
        <v>0</v>
      </c>
      <c r="G2695" s="46"/>
    </row>
    <row r="2696" spans="1:7" x14ac:dyDescent="0.2">
      <c r="A2696">
        <v>842</v>
      </c>
      <c r="B2696" s="33">
        <v>61906</v>
      </c>
      <c r="C2696" s="45">
        <v>0</v>
      </c>
      <c r="D2696" s="45">
        <v>0</v>
      </c>
      <c r="E2696" s="45">
        <v>0</v>
      </c>
      <c r="F2696" s="45">
        <v>0</v>
      </c>
      <c r="G2696" s="46"/>
    </row>
    <row r="2697" spans="1:7" x14ac:dyDescent="0.2">
      <c r="A2697">
        <v>842</v>
      </c>
      <c r="B2697" s="33">
        <v>61907</v>
      </c>
      <c r="C2697" s="45">
        <v>0</v>
      </c>
      <c r="D2697" s="45">
        <v>0</v>
      </c>
      <c r="E2697" s="45">
        <v>0</v>
      </c>
      <c r="F2697" s="45">
        <v>0</v>
      </c>
      <c r="G2697" s="46"/>
    </row>
    <row r="2698" spans="1:7" x14ac:dyDescent="0.2">
      <c r="A2698">
        <v>842</v>
      </c>
      <c r="B2698" s="33">
        <v>61908</v>
      </c>
      <c r="C2698" s="45">
        <v>0</v>
      </c>
      <c r="D2698" s="45">
        <v>0</v>
      </c>
      <c r="E2698" s="45">
        <v>0</v>
      </c>
      <c r="F2698" s="45">
        <v>0</v>
      </c>
      <c r="G2698" s="46"/>
    </row>
    <row r="2699" spans="1:7" x14ac:dyDescent="0.2">
      <c r="A2699">
        <v>842</v>
      </c>
      <c r="B2699" s="33">
        <v>61909</v>
      </c>
      <c r="C2699" s="45">
        <v>0</v>
      </c>
      <c r="D2699" s="45">
        <v>0</v>
      </c>
      <c r="E2699" s="45">
        <v>0</v>
      </c>
      <c r="F2699" s="45">
        <v>0</v>
      </c>
      <c r="G2699" s="46"/>
    </row>
    <row r="2700" spans="1:7" x14ac:dyDescent="0.2">
      <c r="A2700">
        <v>842</v>
      </c>
      <c r="B2700" s="33">
        <v>61910</v>
      </c>
      <c r="C2700" s="45">
        <v>0</v>
      </c>
      <c r="D2700" s="45">
        <v>0</v>
      </c>
      <c r="E2700" s="45">
        <v>0</v>
      </c>
      <c r="F2700" s="45">
        <v>0</v>
      </c>
      <c r="G2700" s="46"/>
    </row>
    <row r="2701" spans="1:7" x14ac:dyDescent="0.2">
      <c r="A2701">
        <v>842</v>
      </c>
      <c r="B2701" s="33">
        <v>61911</v>
      </c>
      <c r="C2701" s="45">
        <v>0</v>
      </c>
      <c r="D2701" s="45">
        <v>0</v>
      </c>
      <c r="E2701" s="45">
        <v>0</v>
      </c>
      <c r="F2701" s="45">
        <v>0</v>
      </c>
      <c r="G2701" s="46"/>
    </row>
    <row r="2702" spans="1:7" x14ac:dyDescent="0.2">
      <c r="A2702">
        <v>842</v>
      </c>
      <c r="B2702" s="33">
        <v>61912</v>
      </c>
      <c r="C2702" s="45">
        <v>0</v>
      </c>
      <c r="D2702" s="45">
        <v>0</v>
      </c>
      <c r="E2702" s="45">
        <v>0</v>
      </c>
      <c r="F2702" s="45">
        <v>0</v>
      </c>
      <c r="G2702" s="46"/>
    </row>
    <row r="2703" spans="1:7" x14ac:dyDescent="0.2">
      <c r="A2703">
        <v>842</v>
      </c>
      <c r="B2703" s="33">
        <v>62001</v>
      </c>
      <c r="C2703" s="45">
        <v>32728</v>
      </c>
      <c r="D2703" s="45">
        <v>0</v>
      </c>
      <c r="E2703" s="45">
        <v>32728</v>
      </c>
      <c r="F2703" s="45">
        <v>0</v>
      </c>
      <c r="G2703" s="46"/>
    </row>
    <row r="2704" spans="1:7" x14ac:dyDescent="0.2">
      <c r="A2704">
        <v>842</v>
      </c>
      <c r="B2704" s="33">
        <v>62002</v>
      </c>
      <c r="C2704" s="45">
        <v>0</v>
      </c>
      <c r="D2704" s="45">
        <v>15537</v>
      </c>
      <c r="E2704" s="45">
        <v>0</v>
      </c>
      <c r="F2704" s="45">
        <v>15537</v>
      </c>
      <c r="G2704" s="46"/>
    </row>
    <row r="2705" spans="1:7" x14ac:dyDescent="0.2">
      <c r="A2705">
        <v>842</v>
      </c>
      <c r="B2705" s="33">
        <v>62101</v>
      </c>
      <c r="C2705" s="45">
        <v>0</v>
      </c>
      <c r="D2705" s="45">
        <v>0</v>
      </c>
      <c r="E2705" s="45">
        <v>0</v>
      </c>
      <c r="F2705" s="45">
        <v>0</v>
      </c>
      <c r="G2705" s="46"/>
    </row>
    <row r="2706" spans="1:7" x14ac:dyDescent="0.2">
      <c r="A2706">
        <v>842</v>
      </c>
      <c r="B2706" s="33">
        <v>62102</v>
      </c>
      <c r="C2706" s="45">
        <v>0</v>
      </c>
      <c r="D2706" s="45">
        <v>0</v>
      </c>
      <c r="E2706" s="45">
        <v>0</v>
      </c>
      <c r="F2706" s="45">
        <v>0</v>
      </c>
      <c r="G2706" s="46"/>
    </row>
    <row r="2707" spans="1:7" x14ac:dyDescent="0.2">
      <c r="A2707">
        <v>842</v>
      </c>
      <c r="B2707" s="33">
        <v>62103</v>
      </c>
      <c r="C2707" s="45">
        <v>0</v>
      </c>
      <c r="D2707" s="45">
        <v>0</v>
      </c>
      <c r="E2707" s="45">
        <v>0</v>
      </c>
      <c r="F2707" s="45">
        <v>0</v>
      </c>
      <c r="G2707" s="46"/>
    </row>
    <row r="2708" spans="1:7" x14ac:dyDescent="0.2">
      <c r="A2708">
        <v>2241</v>
      </c>
      <c r="B2708" s="33">
        <v>60401</v>
      </c>
      <c r="C2708" s="45">
        <v>802131</v>
      </c>
      <c r="D2708" s="45">
        <v>0</v>
      </c>
      <c r="E2708" s="45">
        <v>805641</v>
      </c>
      <c r="F2708" s="45">
        <v>0</v>
      </c>
      <c r="G2708" s="46"/>
    </row>
    <row r="2709" spans="1:7" x14ac:dyDescent="0.2">
      <c r="A2709">
        <v>2241</v>
      </c>
      <c r="B2709" s="33">
        <v>60404</v>
      </c>
      <c r="C2709" s="45">
        <v>0</v>
      </c>
      <c r="D2709" s="45">
        <v>0</v>
      </c>
      <c r="E2709" s="45">
        <v>0</v>
      </c>
      <c r="F2709" s="45">
        <v>0</v>
      </c>
      <c r="G2709" s="46"/>
    </row>
    <row r="2710" spans="1:7" x14ac:dyDescent="0.2">
      <c r="A2710">
        <v>2241</v>
      </c>
      <c r="B2710" s="33">
        <v>60405</v>
      </c>
      <c r="C2710" s="45">
        <v>0</v>
      </c>
      <c r="D2710" s="45">
        <v>0</v>
      </c>
      <c r="E2710" s="45">
        <v>0</v>
      </c>
      <c r="F2710" s="45">
        <v>0</v>
      </c>
      <c r="G2710" s="46"/>
    </row>
    <row r="2711" spans="1:7" x14ac:dyDescent="0.2">
      <c r="A2711">
        <v>2241</v>
      </c>
      <c r="B2711" s="33">
        <v>60414</v>
      </c>
      <c r="C2711" s="45">
        <v>0</v>
      </c>
      <c r="D2711" s="45">
        <v>392836</v>
      </c>
      <c r="E2711" s="45">
        <v>0</v>
      </c>
      <c r="F2711" s="45">
        <v>450264</v>
      </c>
      <c r="G2711" s="46"/>
    </row>
    <row r="2712" spans="1:7" x14ac:dyDescent="0.2">
      <c r="A2712">
        <v>2241</v>
      </c>
      <c r="B2712" s="33">
        <v>60415</v>
      </c>
      <c r="C2712" s="45">
        <v>3398</v>
      </c>
      <c r="D2712" s="45">
        <v>0</v>
      </c>
      <c r="E2712" s="45">
        <v>3398</v>
      </c>
      <c r="F2712" s="45">
        <v>0</v>
      </c>
      <c r="G2712" s="46"/>
    </row>
    <row r="2713" spans="1:7" x14ac:dyDescent="0.2">
      <c r="A2713">
        <v>2241</v>
      </c>
      <c r="B2713" s="33">
        <v>61901</v>
      </c>
      <c r="C2713" s="45">
        <v>0</v>
      </c>
      <c r="D2713" s="45">
        <v>0</v>
      </c>
      <c r="E2713" s="45">
        <v>0</v>
      </c>
      <c r="F2713" s="45">
        <v>0</v>
      </c>
      <c r="G2713" s="46"/>
    </row>
    <row r="2714" spans="1:7" x14ac:dyDescent="0.2">
      <c r="A2714">
        <v>2241</v>
      </c>
      <c r="B2714" s="33">
        <v>61902</v>
      </c>
      <c r="C2714" s="45">
        <v>0</v>
      </c>
      <c r="D2714" s="45">
        <v>0</v>
      </c>
      <c r="E2714" s="45">
        <v>0</v>
      </c>
      <c r="F2714" s="45">
        <v>0</v>
      </c>
      <c r="G2714" s="46"/>
    </row>
    <row r="2715" spans="1:7" x14ac:dyDescent="0.2">
      <c r="A2715">
        <v>2241</v>
      </c>
      <c r="B2715" s="33">
        <v>61903</v>
      </c>
      <c r="C2715" s="45">
        <v>0</v>
      </c>
      <c r="D2715" s="45">
        <v>0</v>
      </c>
      <c r="E2715" s="45">
        <v>0</v>
      </c>
      <c r="F2715" s="45">
        <v>0</v>
      </c>
      <c r="G2715" s="46"/>
    </row>
    <row r="2716" spans="1:7" x14ac:dyDescent="0.2">
      <c r="A2716">
        <v>2241</v>
      </c>
      <c r="B2716" s="33">
        <v>61904</v>
      </c>
      <c r="C2716" s="45">
        <v>0</v>
      </c>
      <c r="D2716" s="45">
        <v>0</v>
      </c>
      <c r="E2716" s="45">
        <v>0</v>
      </c>
      <c r="F2716" s="45">
        <v>0</v>
      </c>
      <c r="G2716" s="46"/>
    </row>
    <row r="2717" spans="1:7" x14ac:dyDescent="0.2">
      <c r="A2717">
        <v>2241</v>
      </c>
      <c r="B2717" s="33">
        <v>61905</v>
      </c>
      <c r="C2717" s="45">
        <v>0</v>
      </c>
      <c r="D2717" s="45">
        <v>0</v>
      </c>
      <c r="E2717" s="45">
        <v>0</v>
      </c>
      <c r="F2717" s="45">
        <v>0</v>
      </c>
      <c r="G2717" s="46"/>
    </row>
    <row r="2718" spans="1:7" x14ac:dyDescent="0.2">
      <c r="A2718">
        <v>2241</v>
      </c>
      <c r="B2718" s="33">
        <v>61906</v>
      </c>
      <c r="C2718" s="45">
        <v>0</v>
      </c>
      <c r="D2718" s="45">
        <v>0</v>
      </c>
      <c r="E2718" s="45">
        <v>0</v>
      </c>
      <c r="F2718" s="45">
        <v>0</v>
      </c>
      <c r="G2718" s="46"/>
    </row>
    <row r="2719" spans="1:7" x14ac:dyDescent="0.2">
      <c r="A2719">
        <v>2241</v>
      </c>
      <c r="B2719" s="33">
        <v>61907</v>
      </c>
      <c r="C2719" s="45">
        <v>0</v>
      </c>
      <c r="D2719" s="45">
        <v>0</v>
      </c>
      <c r="E2719" s="45">
        <v>0</v>
      </c>
      <c r="F2719" s="45">
        <v>0</v>
      </c>
      <c r="G2719" s="46"/>
    </row>
    <row r="2720" spans="1:7" x14ac:dyDescent="0.2">
      <c r="A2720">
        <v>2241</v>
      </c>
      <c r="B2720" s="33">
        <v>61908</v>
      </c>
      <c r="C2720" s="45">
        <v>0</v>
      </c>
      <c r="D2720" s="45">
        <v>0</v>
      </c>
      <c r="E2720" s="45">
        <v>0</v>
      </c>
      <c r="F2720" s="45">
        <v>0</v>
      </c>
      <c r="G2720" s="46"/>
    </row>
    <row r="2721" spans="1:7" x14ac:dyDescent="0.2">
      <c r="A2721">
        <v>2241</v>
      </c>
      <c r="B2721" s="33">
        <v>61909</v>
      </c>
      <c r="C2721" s="45">
        <v>0</v>
      </c>
      <c r="D2721" s="45">
        <v>0</v>
      </c>
      <c r="E2721" s="45">
        <v>0</v>
      </c>
      <c r="F2721" s="45">
        <v>0</v>
      </c>
      <c r="G2721" s="46"/>
    </row>
    <row r="2722" spans="1:7" x14ac:dyDescent="0.2">
      <c r="A2722">
        <v>2241</v>
      </c>
      <c r="B2722" s="33">
        <v>61910</v>
      </c>
      <c r="C2722" s="45">
        <v>0</v>
      </c>
      <c r="D2722" s="45">
        <v>0</v>
      </c>
      <c r="E2722" s="45">
        <v>0</v>
      </c>
      <c r="F2722" s="45">
        <v>0</v>
      </c>
      <c r="G2722" s="46"/>
    </row>
    <row r="2723" spans="1:7" x14ac:dyDescent="0.2">
      <c r="A2723">
        <v>2241</v>
      </c>
      <c r="B2723" s="33">
        <v>61911</v>
      </c>
      <c r="C2723" s="45">
        <v>0</v>
      </c>
      <c r="D2723" s="45">
        <v>0</v>
      </c>
      <c r="E2723" s="45">
        <v>0</v>
      </c>
      <c r="F2723" s="45">
        <v>0</v>
      </c>
      <c r="G2723" s="46"/>
    </row>
    <row r="2724" spans="1:7" x14ac:dyDescent="0.2">
      <c r="A2724">
        <v>2241</v>
      </c>
      <c r="B2724" s="33">
        <v>61912</v>
      </c>
      <c r="C2724" s="45">
        <v>0</v>
      </c>
      <c r="D2724" s="45">
        <v>0</v>
      </c>
      <c r="E2724" s="45">
        <v>0</v>
      </c>
      <c r="F2724" s="45">
        <v>0</v>
      </c>
      <c r="G2724" s="46"/>
    </row>
    <row r="2725" spans="1:7" x14ac:dyDescent="0.2">
      <c r="A2725">
        <v>2241</v>
      </c>
      <c r="B2725" s="33">
        <v>62001</v>
      </c>
      <c r="C2725" s="45">
        <v>0</v>
      </c>
      <c r="D2725" s="45">
        <v>0</v>
      </c>
      <c r="E2725" s="45">
        <v>0</v>
      </c>
      <c r="F2725" s="45">
        <v>0</v>
      </c>
      <c r="G2725" s="46"/>
    </row>
    <row r="2726" spans="1:7" x14ac:dyDescent="0.2">
      <c r="A2726">
        <v>2241</v>
      </c>
      <c r="B2726" s="33">
        <v>62002</v>
      </c>
      <c r="C2726" s="45">
        <v>0</v>
      </c>
      <c r="D2726" s="45">
        <v>0</v>
      </c>
      <c r="E2726" s="45">
        <v>0</v>
      </c>
      <c r="F2726" s="45">
        <v>0</v>
      </c>
      <c r="G2726" s="46"/>
    </row>
    <row r="2727" spans="1:7" x14ac:dyDescent="0.2">
      <c r="A2727">
        <v>2241</v>
      </c>
      <c r="B2727" s="33">
        <v>62101</v>
      </c>
      <c r="C2727" s="45">
        <v>0</v>
      </c>
      <c r="D2727" s="45">
        <v>0</v>
      </c>
      <c r="E2727" s="45">
        <v>0</v>
      </c>
      <c r="F2727" s="45">
        <v>0</v>
      </c>
      <c r="G2727" s="46"/>
    </row>
    <row r="2728" spans="1:7" x14ac:dyDescent="0.2">
      <c r="A2728">
        <v>2241</v>
      </c>
      <c r="B2728" s="33">
        <v>62102</v>
      </c>
      <c r="C2728" s="45">
        <v>0</v>
      </c>
      <c r="D2728" s="45">
        <v>0</v>
      </c>
      <c r="E2728" s="45">
        <v>0</v>
      </c>
      <c r="F2728" s="45">
        <v>0</v>
      </c>
      <c r="G2728" s="46"/>
    </row>
    <row r="2729" spans="1:7" x14ac:dyDescent="0.2">
      <c r="A2729">
        <v>2241</v>
      </c>
      <c r="B2729" s="33">
        <v>62103</v>
      </c>
      <c r="C2729" s="45">
        <v>0</v>
      </c>
      <c r="D2729" s="45">
        <v>0</v>
      </c>
      <c r="E2729" s="45">
        <v>0</v>
      </c>
      <c r="F2729" s="45">
        <v>0</v>
      </c>
      <c r="G2729" s="46"/>
    </row>
    <row r="2730" spans="1:7" x14ac:dyDescent="0.2">
      <c r="A2730">
        <v>3298</v>
      </c>
      <c r="B2730" s="33">
        <v>60401</v>
      </c>
      <c r="C2730" s="45">
        <v>127080</v>
      </c>
      <c r="D2730" s="45">
        <v>0</v>
      </c>
      <c r="E2730" s="45">
        <v>127080</v>
      </c>
      <c r="F2730" s="45">
        <v>0</v>
      </c>
      <c r="G2730" s="46"/>
    </row>
    <row r="2731" spans="1:7" x14ac:dyDescent="0.2">
      <c r="A2731">
        <v>3298</v>
      </c>
      <c r="B2731" s="33">
        <v>60404</v>
      </c>
      <c r="C2731" s="45">
        <v>286</v>
      </c>
      <c r="D2731" s="45">
        <v>0</v>
      </c>
      <c r="E2731" s="45">
        <v>286</v>
      </c>
      <c r="F2731" s="45">
        <v>0</v>
      </c>
      <c r="G2731" s="46"/>
    </row>
    <row r="2732" spans="1:7" x14ac:dyDescent="0.2">
      <c r="A2732">
        <v>3298</v>
      </c>
      <c r="B2732" s="33">
        <v>60405</v>
      </c>
      <c r="C2732" s="45">
        <v>0</v>
      </c>
      <c r="D2732" s="45">
        <v>0</v>
      </c>
      <c r="E2732" s="45">
        <v>0</v>
      </c>
      <c r="F2732" s="45">
        <v>0</v>
      </c>
      <c r="G2732" s="46"/>
    </row>
    <row r="2733" spans="1:7" x14ac:dyDescent="0.2">
      <c r="A2733">
        <v>3298</v>
      </c>
      <c r="B2733" s="33">
        <v>60414</v>
      </c>
      <c r="C2733" s="45">
        <v>0</v>
      </c>
      <c r="D2733" s="45">
        <v>85122</v>
      </c>
      <c r="E2733" s="45">
        <v>0</v>
      </c>
      <c r="F2733" s="45">
        <v>86339</v>
      </c>
      <c r="G2733" s="46"/>
    </row>
    <row r="2734" spans="1:7" x14ac:dyDescent="0.2">
      <c r="A2734">
        <v>3298</v>
      </c>
      <c r="B2734" s="33">
        <v>60415</v>
      </c>
      <c r="C2734" s="45">
        <v>0</v>
      </c>
      <c r="D2734" s="45">
        <v>0</v>
      </c>
      <c r="E2734" s="45">
        <v>0</v>
      </c>
      <c r="F2734" s="45">
        <v>0</v>
      </c>
      <c r="G2734" s="46"/>
    </row>
    <row r="2735" spans="1:7" x14ac:dyDescent="0.2">
      <c r="A2735">
        <v>3298</v>
      </c>
      <c r="B2735" s="33">
        <v>61901</v>
      </c>
      <c r="C2735" s="45">
        <v>0</v>
      </c>
      <c r="D2735" s="45">
        <v>0</v>
      </c>
      <c r="E2735" s="45">
        <v>0</v>
      </c>
      <c r="F2735" s="45">
        <v>0</v>
      </c>
      <c r="G2735" s="46"/>
    </row>
    <row r="2736" spans="1:7" x14ac:dyDescent="0.2">
      <c r="A2736">
        <v>3298</v>
      </c>
      <c r="B2736" s="33">
        <v>61902</v>
      </c>
      <c r="C2736" s="45">
        <v>0</v>
      </c>
      <c r="D2736" s="45">
        <v>0</v>
      </c>
      <c r="E2736" s="45">
        <v>0</v>
      </c>
      <c r="F2736" s="45">
        <v>0</v>
      </c>
      <c r="G2736" s="46"/>
    </row>
    <row r="2737" spans="1:7" x14ac:dyDescent="0.2">
      <c r="A2737">
        <v>3298</v>
      </c>
      <c r="B2737" s="33">
        <v>61903</v>
      </c>
      <c r="C2737" s="45">
        <v>0</v>
      </c>
      <c r="D2737" s="45">
        <v>0</v>
      </c>
      <c r="E2737" s="45">
        <v>0</v>
      </c>
      <c r="F2737" s="45">
        <v>0</v>
      </c>
      <c r="G2737" s="46"/>
    </row>
    <row r="2738" spans="1:7" x14ac:dyDescent="0.2">
      <c r="A2738">
        <v>3298</v>
      </c>
      <c r="B2738" s="33">
        <v>61904</v>
      </c>
      <c r="C2738" s="45">
        <v>0</v>
      </c>
      <c r="D2738" s="45">
        <v>0</v>
      </c>
      <c r="E2738" s="45">
        <v>0</v>
      </c>
      <c r="F2738" s="45">
        <v>0</v>
      </c>
      <c r="G2738" s="46"/>
    </row>
    <row r="2739" spans="1:7" x14ac:dyDescent="0.2">
      <c r="A2739">
        <v>3298</v>
      </c>
      <c r="B2739" s="33">
        <v>61905</v>
      </c>
      <c r="C2739" s="45">
        <v>0</v>
      </c>
      <c r="D2739" s="45">
        <v>0</v>
      </c>
      <c r="E2739" s="45">
        <v>0</v>
      </c>
      <c r="F2739" s="45">
        <v>0</v>
      </c>
      <c r="G2739" s="46"/>
    </row>
    <row r="2740" spans="1:7" x14ac:dyDescent="0.2">
      <c r="A2740">
        <v>3298</v>
      </c>
      <c r="B2740" s="33">
        <v>61906</v>
      </c>
      <c r="C2740" s="45">
        <v>0</v>
      </c>
      <c r="D2740" s="45">
        <v>0</v>
      </c>
      <c r="E2740" s="45">
        <v>0</v>
      </c>
      <c r="F2740" s="45">
        <v>0</v>
      </c>
      <c r="G2740" s="46"/>
    </row>
    <row r="2741" spans="1:7" x14ac:dyDescent="0.2">
      <c r="A2741">
        <v>3298</v>
      </c>
      <c r="B2741" s="33">
        <v>61907</v>
      </c>
      <c r="C2741" s="45">
        <v>0</v>
      </c>
      <c r="D2741" s="45">
        <v>0</v>
      </c>
      <c r="E2741" s="45">
        <v>0</v>
      </c>
      <c r="F2741" s="45">
        <v>0</v>
      </c>
      <c r="G2741" s="46"/>
    </row>
    <row r="2742" spans="1:7" x14ac:dyDescent="0.2">
      <c r="A2742">
        <v>3298</v>
      </c>
      <c r="B2742" s="33">
        <v>61908</v>
      </c>
      <c r="C2742" s="45">
        <v>0</v>
      </c>
      <c r="D2742" s="45">
        <v>0</v>
      </c>
      <c r="E2742" s="45">
        <v>0</v>
      </c>
      <c r="F2742" s="45">
        <v>0</v>
      </c>
      <c r="G2742" s="46"/>
    </row>
    <row r="2743" spans="1:7" x14ac:dyDescent="0.2">
      <c r="A2743">
        <v>3298</v>
      </c>
      <c r="B2743" s="33">
        <v>61909</v>
      </c>
      <c r="C2743" s="45">
        <v>0</v>
      </c>
      <c r="D2743" s="45">
        <v>0</v>
      </c>
      <c r="E2743" s="45">
        <v>0</v>
      </c>
      <c r="F2743" s="45">
        <v>0</v>
      </c>
      <c r="G2743" s="46"/>
    </row>
    <row r="2744" spans="1:7" x14ac:dyDescent="0.2">
      <c r="A2744">
        <v>3298</v>
      </c>
      <c r="B2744" s="33">
        <v>61910</v>
      </c>
      <c r="C2744" s="45">
        <v>0</v>
      </c>
      <c r="D2744" s="45">
        <v>0</v>
      </c>
      <c r="E2744" s="45">
        <v>0</v>
      </c>
      <c r="F2744" s="45">
        <v>0</v>
      </c>
      <c r="G2744" s="46"/>
    </row>
    <row r="2745" spans="1:7" x14ac:dyDescent="0.2">
      <c r="A2745">
        <v>3298</v>
      </c>
      <c r="B2745" s="33">
        <v>61911</v>
      </c>
      <c r="C2745" s="45">
        <v>0</v>
      </c>
      <c r="D2745" s="45">
        <v>0</v>
      </c>
      <c r="E2745" s="45">
        <v>0</v>
      </c>
      <c r="F2745" s="45">
        <v>0</v>
      </c>
      <c r="G2745" s="46"/>
    </row>
    <row r="2746" spans="1:7" x14ac:dyDescent="0.2">
      <c r="A2746">
        <v>3298</v>
      </c>
      <c r="B2746" s="33">
        <v>61912</v>
      </c>
      <c r="C2746" s="45">
        <v>0</v>
      </c>
      <c r="D2746" s="45">
        <v>0</v>
      </c>
      <c r="E2746" s="45">
        <v>0</v>
      </c>
      <c r="F2746" s="45">
        <v>0</v>
      </c>
      <c r="G2746" s="46"/>
    </row>
    <row r="2747" spans="1:7" x14ac:dyDescent="0.2">
      <c r="A2747">
        <v>3298</v>
      </c>
      <c r="B2747" s="33">
        <v>62001</v>
      </c>
      <c r="C2747" s="45">
        <v>125202</v>
      </c>
      <c r="D2747" s="45">
        <v>0</v>
      </c>
      <c r="E2747" s="45">
        <v>125202</v>
      </c>
      <c r="F2747" s="45">
        <v>0</v>
      </c>
      <c r="G2747" s="46"/>
    </row>
    <row r="2748" spans="1:7" x14ac:dyDescent="0.2">
      <c r="A2748">
        <v>3298</v>
      </c>
      <c r="B2748" s="33">
        <v>62002</v>
      </c>
      <c r="C2748" s="45">
        <v>0</v>
      </c>
      <c r="D2748" s="45">
        <v>35098</v>
      </c>
      <c r="E2748" s="45">
        <v>0</v>
      </c>
      <c r="F2748" s="45">
        <v>41961</v>
      </c>
      <c r="G2748" s="46"/>
    </row>
    <row r="2749" spans="1:7" x14ac:dyDescent="0.2">
      <c r="A2749">
        <v>3298</v>
      </c>
      <c r="B2749" s="33">
        <v>62101</v>
      </c>
      <c r="C2749" s="45">
        <v>0</v>
      </c>
      <c r="D2749" s="45">
        <v>0</v>
      </c>
      <c r="E2749" s="45">
        <v>0</v>
      </c>
      <c r="F2749" s="45">
        <v>0</v>
      </c>
      <c r="G2749" s="46"/>
    </row>
    <row r="2750" spans="1:7" x14ac:dyDescent="0.2">
      <c r="A2750">
        <v>3298</v>
      </c>
      <c r="B2750" s="33">
        <v>62102</v>
      </c>
      <c r="C2750" s="45">
        <v>0</v>
      </c>
      <c r="D2750" s="45">
        <v>0</v>
      </c>
      <c r="E2750" s="45">
        <v>0</v>
      </c>
      <c r="F2750" s="45">
        <v>0</v>
      </c>
      <c r="G2750" s="46"/>
    </row>
    <row r="2751" spans="1:7" x14ac:dyDescent="0.2">
      <c r="A2751">
        <v>3298</v>
      </c>
      <c r="B2751" s="33">
        <v>62103</v>
      </c>
      <c r="C2751" s="45">
        <v>0</v>
      </c>
      <c r="D2751" s="45">
        <v>0</v>
      </c>
      <c r="E2751" s="45">
        <v>0</v>
      </c>
      <c r="F2751" s="45">
        <v>0</v>
      </c>
      <c r="G2751" s="46"/>
    </row>
    <row r="2752" spans="1:7" x14ac:dyDescent="0.2">
      <c r="A2752">
        <v>65</v>
      </c>
      <c r="B2752" s="33">
        <v>60401</v>
      </c>
      <c r="C2752" s="45">
        <v>2078245</v>
      </c>
      <c r="D2752" s="45">
        <v>0</v>
      </c>
      <c r="E2752" s="45">
        <v>2073114</v>
      </c>
      <c r="F2752" s="45">
        <v>0</v>
      </c>
      <c r="G2752" s="46"/>
    </row>
    <row r="2753" spans="1:7" x14ac:dyDescent="0.2">
      <c r="A2753">
        <v>65</v>
      </c>
      <c r="B2753" s="33">
        <v>60404</v>
      </c>
      <c r="C2753" s="45">
        <v>25000</v>
      </c>
      <c r="D2753" s="45">
        <v>0</v>
      </c>
      <c r="E2753" s="45">
        <v>25000</v>
      </c>
      <c r="F2753" s="45">
        <v>0</v>
      </c>
      <c r="G2753" s="46"/>
    </row>
    <row r="2754" spans="1:7" x14ac:dyDescent="0.2">
      <c r="A2754">
        <v>65</v>
      </c>
      <c r="B2754" s="33">
        <v>60405</v>
      </c>
      <c r="C2754" s="45">
        <v>0</v>
      </c>
      <c r="D2754" s="45">
        <v>0</v>
      </c>
      <c r="E2754" s="45">
        <v>0</v>
      </c>
      <c r="F2754" s="45">
        <v>0</v>
      </c>
      <c r="G2754" s="46"/>
    </row>
    <row r="2755" spans="1:7" x14ac:dyDescent="0.2">
      <c r="A2755">
        <v>65</v>
      </c>
      <c r="B2755" s="33">
        <v>60414</v>
      </c>
      <c r="C2755" s="45">
        <v>0</v>
      </c>
      <c r="D2755" s="45">
        <v>841301</v>
      </c>
      <c r="E2755" s="45">
        <v>0</v>
      </c>
      <c r="F2755" s="45">
        <v>870944</v>
      </c>
      <c r="G2755" s="46"/>
    </row>
    <row r="2756" spans="1:7" x14ac:dyDescent="0.2">
      <c r="A2756">
        <v>65</v>
      </c>
      <c r="B2756" s="33">
        <v>60415</v>
      </c>
      <c r="C2756" s="45">
        <v>32905</v>
      </c>
      <c r="D2756" s="45">
        <v>0</v>
      </c>
      <c r="E2756" s="45">
        <v>18406</v>
      </c>
      <c r="F2756" s="45">
        <v>0</v>
      </c>
      <c r="G2756" s="46"/>
    </row>
    <row r="2757" spans="1:7" x14ac:dyDescent="0.2">
      <c r="A2757">
        <v>65</v>
      </c>
      <c r="B2757" s="33">
        <v>61901</v>
      </c>
      <c r="C2757" s="45">
        <v>0</v>
      </c>
      <c r="D2757" s="45">
        <v>0</v>
      </c>
      <c r="E2757" s="45">
        <v>0</v>
      </c>
      <c r="F2757" s="45">
        <v>0</v>
      </c>
      <c r="G2757" s="46"/>
    </row>
    <row r="2758" spans="1:7" x14ac:dyDescent="0.2">
      <c r="A2758">
        <v>65</v>
      </c>
      <c r="B2758" s="33">
        <v>61902</v>
      </c>
      <c r="C2758" s="45">
        <v>0</v>
      </c>
      <c r="D2758" s="45">
        <v>0</v>
      </c>
      <c r="E2758" s="45">
        <v>0</v>
      </c>
      <c r="F2758" s="45">
        <v>0</v>
      </c>
      <c r="G2758" s="46"/>
    </row>
    <row r="2759" spans="1:7" x14ac:dyDescent="0.2">
      <c r="A2759">
        <v>65</v>
      </c>
      <c r="B2759" s="33">
        <v>61903</v>
      </c>
      <c r="C2759" s="45">
        <v>0</v>
      </c>
      <c r="D2759" s="45">
        <v>0</v>
      </c>
      <c r="E2759" s="45">
        <v>0</v>
      </c>
      <c r="F2759" s="45">
        <v>0</v>
      </c>
      <c r="G2759" s="46"/>
    </row>
    <row r="2760" spans="1:7" x14ac:dyDescent="0.2">
      <c r="A2760">
        <v>65</v>
      </c>
      <c r="B2760" s="33">
        <v>61904</v>
      </c>
      <c r="C2760" s="45">
        <v>0</v>
      </c>
      <c r="D2760" s="45">
        <v>0</v>
      </c>
      <c r="E2760" s="45">
        <v>0</v>
      </c>
      <c r="F2760" s="45">
        <v>0</v>
      </c>
      <c r="G2760" s="46"/>
    </row>
    <row r="2761" spans="1:7" x14ac:dyDescent="0.2">
      <c r="A2761">
        <v>65</v>
      </c>
      <c r="B2761" s="33">
        <v>61905</v>
      </c>
      <c r="C2761" s="45">
        <v>101780</v>
      </c>
      <c r="D2761" s="45">
        <v>0</v>
      </c>
      <c r="E2761" s="45">
        <v>0</v>
      </c>
      <c r="F2761" s="45">
        <v>0</v>
      </c>
      <c r="G2761" s="46"/>
    </row>
    <row r="2762" spans="1:7" x14ac:dyDescent="0.2">
      <c r="A2762">
        <v>65</v>
      </c>
      <c r="B2762" s="33">
        <v>61906</v>
      </c>
      <c r="C2762" s="45">
        <v>1596</v>
      </c>
      <c r="D2762" s="45">
        <v>0</v>
      </c>
      <c r="E2762" s="45">
        <v>0</v>
      </c>
      <c r="F2762" s="45">
        <v>0</v>
      </c>
      <c r="G2762" s="46"/>
    </row>
    <row r="2763" spans="1:7" x14ac:dyDescent="0.2">
      <c r="A2763">
        <v>65</v>
      </c>
      <c r="B2763" s="33">
        <v>61907</v>
      </c>
      <c r="C2763" s="45">
        <v>0</v>
      </c>
      <c r="D2763" s="45">
        <v>0</v>
      </c>
      <c r="E2763" s="45">
        <v>0</v>
      </c>
      <c r="F2763" s="45">
        <v>0</v>
      </c>
      <c r="G2763" s="46"/>
    </row>
    <row r="2764" spans="1:7" x14ac:dyDescent="0.2">
      <c r="A2764">
        <v>65</v>
      </c>
      <c r="B2764" s="33">
        <v>61908</v>
      </c>
      <c r="C2764" s="45">
        <v>531062</v>
      </c>
      <c r="D2764" s="45">
        <v>0</v>
      </c>
      <c r="E2764" s="45">
        <v>0</v>
      </c>
      <c r="F2764" s="45">
        <v>0</v>
      </c>
      <c r="G2764" s="46"/>
    </row>
    <row r="2765" spans="1:7" x14ac:dyDescent="0.2">
      <c r="A2765">
        <v>65</v>
      </c>
      <c r="B2765" s="33">
        <v>61909</v>
      </c>
      <c r="C2765" s="45">
        <v>0</v>
      </c>
      <c r="D2765" s="45">
        <v>0</v>
      </c>
      <c r="E2765" s="45">
        <v>0</v>
      </c>
      <c r="F2765" s="45">
        <v>0</v>
      </c>
      <c r="G2765" s="46"/>
    </row>
    <row r="2766" spans="1:7" x14ac:dyDescent="0.2">
      <c r="A2766">
        <v>65</v>
      </c>
      <c r="B2766" s="33">
        <v>61910</v>
      </c>
      <c r="C2766" s="45">
        <v>0</v>
      </c>
      <c r="D2766" s="45">
        <v>0</v>
      </c>
      <c r="E2766" s="45">
        <v>0</v>
      </c>
      <c r="F2766" s="45">
        <v>0</v>
      </c>
      <c r="G2766" s="46"/>
    </row>
    <row r="2767" spans="1:7" x14ac:dyDescent="0.2">
      <c r="A2767">
        <v>65</v>
      </c>
      <c r="B2767" s="33">
        <v>61911</v>
      </c>
      <c r="C2767" s="45">
        <v>0</v>
      </c>
      <c r="D2767" s="45">
        <v>0</v>
      </c>
      <c r="E2767" s="45">
        <v>0</v>
      </c>
      <c r="F2767" s="45">
        <v>0</v>
      </c>
      <c r="G2767" s="46"/>
    </row>
    <row r="2768" spans="1:7" x14ac:dyDescent="0.2">
      <c r="A2768">
        <v>65</v>
      </c>
      <c r="B2768" s="33">
        <v>61912</v>
      </c>
      <c r="C2768" s="45">
        <v>0</v>
      </c>
      <c r="D2768" s="45">
        <v>0</v>
      </c>
      <c r="E2768" s="45">
        <v>0</v>
      </c>
      <c r="F2768" s="45">
        <v>0</v>
      </c>
      <c r="G2768" s="46"/>
    </row>
    <row r="2769" spans="1:7" x14ac:dyDescent="0.2">
      <c r="A2769">
        <v>65</v>
      </c>
      <c r="B2769" s="33">
        <v>62001</v>
      </c>
      <c r="C2769" s="45">
        <v>40613</v>
      </c>
      <c r="D2769" s="45">
        <v>0</v>
      </c>
      <c r="E2769" s="45">
        <v>2878</v>
      </c>
      <c r="F2769" s="45">
        <v>0</v>
      </c>
      <c r="G2769" s="46"/>
    </row>
    <row r="2770" spans="1:7" x14ac:dyDescent="0.2">
      <c r="A2770">
        <v>65</v>
      </c>
      <c r="B2770" s="33">
        <v>62002</v>
      </c>
      <c r="C2770" s="45">
        <v>0</v>
      </c>
      <c r="D2770" s="45">
        <v>0</v>
      </c>
      <c r="E2770" s="45">
        <v>0</v>
      </c>
      <c r="F2770" s="45">
        <v>0</v>
      </c>
      <c r="G2770" s="46"/>
    </row>
    <row r="2771" spans="1:7" x14ac:dyDescent="0.2">
      <c r="A2771">
        <v>65</v>
      </c>
      <c r="B2771" s="33">
        <v>62101</v>
      </c>
      <c r="C2771" s="45">
        <v>0</v>
      </c>
      <c r="D2771" s="45">
        <v>0</v>
      </c>
      <c r="E2771" s="45">
        <v>0</v>
      </c>
      <c r="F2771" s="45">
        <v>0</v>
      </c>
      <c r="G2771" s="46"/>
    </row>
    <row r="2772" spans="1:7" x14ac:dyDescent="0.2">
      <c r="A2772">
        <v>65</v>
      </c>
      <c r="B2772" s="33">
        <v>62102</v>
      </c>
      <c r="C2772" s="45">
        <v>0</v>
      </c>
      <c r="D2772" s="45">
        <v>0</v>
      </c>
      <c r="E2772" s="45">
        <v>0</v>
      </c>
      <c r="F2772" s="45">
        <v>0</v>
      </c>
      <c r="G2772" s="46"/>
    </row>
    <row r="2773" spans="1:7" x14ac:dyDescent="0.2">
      <c r="A2773">
        <v>65</v>
      </c>
      <c r="B2773" s="33">
        <v>62103</v>
      </c>
      <c r="C2773" s="45">
        <v>0</v>
      </c>
      <c r="D2773" s="45">
        <v>0</v>
      </c>
      <c r="E2773" s="45">
        <v>0</v>
      </c>
      <c r="F2773" s="45">
        <v>0</v>
      </c>
      <c r="G2773" s="46"/>
    </row>
    <row r="2774" spans="1:7" x14ac:dyDescent="0.2">
      <c r="A2774">
        <v>3333</v>
      </c>
      <c r="B2774" s="33">
        <v>60401</v>
      </c>
      <c r="C2774" s="45">
        <v>211586</v>
      </c>
      <c r="D2774" s="45">
        <v>0</v>
      </c>
      <c r="E2774" s="45">
        <v>226882</v>
      </c>
      <c r="F2774" s="45">
        <v>0</v>
      </c>
      <c r="G2774" s="46"/>
    </row>
    <row r="2775" spans="1:7" x14ac:dyDescent="0.2">
      <c r="A2775">
        <v>3333</v>
      </c>
      <c r="B2775" s="33">
        <v>60404</v>
      </c>
      <c r="C2775" s="45">
        <v>0</v>
      </c>
      <c r="D2775" s="45">
        <v>0</v>
      </c>
      <c r="E2775" s="45">
        <v>0</v>
      </c>
      <c r="F2775" s="45">
        <v>0</v>
      </c>
      <c r="G2775" s="46"/>
    </row>
    <row r="2776" spans="1:7" x14ac:dyDescent="0.2">
      <c r="A2776">
        <v>3333</v>
      </c>
      <c r="B2776" s="33">
        <v>60405</v>
      </c>
      <c r="C2776" s="45">
        <v>0</v>
      </c>
      <c r="D2776" s="45">
        <v>0</v>
      </c>
      <c r="E2776" s="45">
        <v>0</v>
      </c>
      <c r="F2776" s="45">
        <v>0</v>
      </c>
      <c r="G2776" s="46"/>
    </row>
    <row r="2777" spans="1:7" x14ac:dyDescent="0.2">
      <c r="A2777">
        <v>3333</v>
      </c>
      <c r="B2777" s="33">
        <v>60414</v>
      </c>
      <c r="C2777" s="45">
        <v>0</v>
      </c>
      <c r="D2777" s="45">
        <v>184896</v>
      </c>
      <c r="E2777" s="45">
        <v>0</v>
      </c>
      <c r="F2777" s="45">
        <v>189369</v>
      </c>
      <c r="G2777" s="46"/>
    </row>
    <row r="2778" spans="1:7" x14ac:dyDescent="0.2">
      <c r="A2778">
        <v>3333</v>
      </c>
      <c r="B2778" s="33">
        <v>60415</v>
      </c>
      <c r="C2778" s="45">
        <v>986</v>
      </c>
      <c r="D2778" s="45">
        <v>0</v>
      </c>
      <c r="E2778" s="45">
        <v>986</v>
      </c>
      <c r="F2778" s="45">
        <v>0</v>
      </c>
      <c r="G2778" s="46"/>
    </row>
    <row r="2779" spans="1:7" x14ac:dyDescent="0.2">
      <c r="A2779">
        <v>3333</v>
      </c>
      <c r="B2779" s="33">
        <v>61901</v>
      </c>
      <c r="C2779" s="45">
        <v>0</v>
      </c>
      <c r="D2779" s="45">
        <v>0</v>
      </c>
      <c r="E2779" s="45">
        <v>0</v>
      </c>
      <c r="F2779" s="45">
        <v>0</v>
      </c>
      <c r="G2779" s="46"/>
    </row>
    <row r="2780" spans="1:7" x14ac:dyDescent="0.2">
      <c r="A2780">
        <v>3333</v>
      </c>
      <c r="B2780" s="33">
        <v>61902</v>
      </c>
      <c r="C2780" s="45">
        <v>0</v>
      </c>
      <c r="D2780" s="45">
        <v>0</v>
      </c>
      <c r="E2780" s="45">
        <v>0</v>
      </c>
      <c r="F2780" s="45">
        <v>0</v>
      </c>
      <c r="G2780" s="46"/>
    </row>
    <row r="2781" spans="1:7" x14ac:dyDescent="0.2">
      <c r="A2781">
        <v>3333</v>
      </c>
      <c r="B2781" s="33">
        <v>61903</v>
      </c>
      <c r="C2781" s="45">
        <v>0</v>
      </c>
      <c r="D2781" s="45">
        <v>0</v>
      </c>
      <c r="E2781" s="45">
        <v>0</v>
      </c>
      <c r="F2781" s="45">
        <v>0</v>
      </c>
      <c r="G2781" s="46"/>
    </row>
    <row r="2782" spans="1:7" x14ac:dyDescent="0.2">
      <c r="A2782">
        <v>3333</v>
      </c>
      <c r="B2782" s="33">
        <v>61904</v>
      </c>
      <c r="C2782" s="45">
        <v>0</v>
      </c>
      <c r="D2782" s="45">
        <v>0</v>
      </c>
      <c r="E2782" s="45">
        <v>0</v>
      </c>
      <c r="F2782" s="45">
        <v>0</v>
      </c>
      <c r="G2782" s="46"/>
    </row>
    <row r="2783" spans="1:7" x14ac:dyDescent="0.2">
      <c r="A2783">
        <v>3333</v>
      </c>
      <c r="B2783" s="33">
        <v>61905</v>
      </c>
      <c r="C2783" s="45">
        <v>0</v>
      </c>
      <c r="D2783" s="45">
        <v>0</v>
      </c>
      <c r="E2783" s="45">
        <v>0</v>
      </c>
      <c r="F2783" s="45">
        <v>0</v>
      </c>
      <c r="G2783" s="46"/>
    </row>
    <row r="2784" spans="1:7" x14ac:dyDescent="0.2">
      <c r="A2784">
        <v>3333</v>
      </c>
      <c r="B2784" s="33">
        <v>61906</v>
      </c>
      <c r="C2784" s="45">
        <v>0</v>
      </c>
      <c r="D2784" s="45">
        <v>0</v>
      </c>
      <c r="E2784" s="45">
        <v>0</v>
      </c>
      <c r="F2784" s="45">
        <v>0</v>
      </c>
      <c r="G2784" s="46"/>
    </row>
    <row r="2785" spans="1:7" x14ac:dyDescent="0.2">
      <c r="A2785">
        <v>3333</v>
      </c>
      <c r="B2785" s="33">
        <v>61907</v>
      </c>
      <c r="C2785" s="45">
        <v>0</v>
      </c>
      <c r="D2785" s="45">
        <v>0</v>
      </c>
      <c r="E2785" s="45">
        <v>0</v>
      </c>
      <c r="F2785" s="45">
        <v>0</v>
      </c>
      <c r="G2785" s="46"/>
    </row>
    <row r="2786" spans="1:7" x14ac:dyDescent="0.2">
      <c r="A2786">
        <v>3333</v>
      </c>
      <c r="B2786" s="33">
        <v>61908</v>
      </c>
      <c r="C2786" s="45">
        <v>0</v>
      </c>
      <c r="D2786" s="45">
        <v>0</v>
      </c>
      <c r="E2786" s="45">
        <v>0</v>
      </c>
      <c r="F2786" s="45">
        <v>0</v>
      </c>
      <c r="G2786" s="46"/>
    </row>
    <row r="2787" spans="1:7" x14ac:dyDescent="0.2">
      <c r="A2787">
        <v>3333</v>
      </c>
      <c r="B2787" s="33">
        <v>61909</v>
      </c>
      <c r="C2787" s="45">
        <v>0</v>
      </c>
      <c r="D2787" s="45">
        <v>0</v>
      </c>
      <c r="E2787" s="45">
        <v>0</v>
      </c>
      <c r="F2787" s="45">
        <v>0</v>
      </c>
      <c r="G2787" s="46"/>
    </row>
    <row r="2788" spans="1:7" x14ac:dyDescent="0.2">
      <c r="A2788">
        <v>3333</v>
      </c>
      <c r="B2788" s="33">
        <v>61910</v>
      </c>
      <c r="C2788" s="45">
        <v>0</v>
      </c>
      <c r="D2788" s="45">
        <v>0</v>
      </c>
      <c r="E2788" s="45">
        <v>0</v>
      </c>
      <c r="F2788" s="45">
        <v>0</v>
      </c>
      <c r="G2788" s="46"/>
    </row>
    <row r="2789" spans="1:7" x14ac:dyDescent="0.2">
      <c r="A2789">
        <v>3333</v>
      </c>
      <c r="B2789" s="33">
        <v>61911</v>
      </c>
      <c r="C2789" s="45">
        <v>0</v>
      </c>
      <c r="D2789" s="45">
        <v>0</v>
      </c>
      <c r="E2789" s="45">
        <v>0</v>
      </c>
      <c r="F2789" s="45">
        <v>0</v>
      </c>
      <c r="G2789" s="46"/>
    </row>
    <row r="2790" spans="1:7" x14ac:dyDescent="0.2">
      <c r="A2790">
        <v>3333</v>
      </c>
      <c r="B2790" s="33">
        <v>61912</v>
      </c>
      <c r="C2790" s="45">
        <v>0</v>
      </c>
      <c r="D2790" s="45">
        <v>0</v>
      </c>
      <c r="E2790" s="45">
        <v>0</v>
      </c>
      <c r="F2790" s="45">
        <v>0</v>
      </c>
      <c r="G2790" s="46"/>
    </row>
    <row r="2791" spans="1:7" x14ac:dyDescent="0.2">
      <c r="A2791">
        <v>3333</v>
      </c>
      <c r="B2791" s="33">
        <v>62001</v>
      </c>
      <c r="C2791" s="45">
        <v>0</v>
      </c>
      <c r="D2791" s="45">
        <v>0</v>
      </c>
      <c r="E2791" s="45">
        <v>0</v>
      </c>
      <c r="F2791" s="45">
        <v>0</v>
      </c>
      <c r="G2791" s="46"/>
    </row>
    <row r="2792" spans="1:7" x14ac:dyDescent="0.2">
      <c r="A2792">
        <v>3333</v>
      </c>
      <c r="B2792" s="33">
        <v>62002</v>
      </c>
      <c r="C2792" s="45">
        <v>0</v>
      </c>
      <c r="D2792" s="45">
        <v>0</v>
      </c>
      <c r="E2792" s="45">
        <v>0</v>
      </c>
      <c r="F2792" s="45">
        <v>0</v>
      </c>
      <c r="G2792" s="46"/>
    </row>
    <row r="2793" spans="1:7" x14ac:dyDescent="0.2">
      <c r="A2793">
        <v>3333</v>
      </c>
      <c r="B2793" s="33">
        <v>62101</v>
      </c>
      <c r="C2793" s="45">
        <v>0</v>
      </c>
      <c r="D2793" s="45">
        <v>0</v>
      </c>
      <c r="E2793" s="45">
        <v>0</v>
      </c>
      <c r="F2793" s="45">
        <v>0</v>
      </c>
      <c r="G2793" s="46"/>
    </row>
    <row r="2794" spans="1:7" x14ac:dyDescent="0.2">
      <c r="A2794">
        <v>3333</v>
      </c>
      <c r="B2794" s="33">
        <v>62102</v>
      </c>
      <c r="C2794" s="45">
        <v>0</v>
      </c>
      <c r="D2794" s="45">
        <v>0</v>
      </c>
      <c r="E2794" s="45">
        <v>0</v>
      </c>
      <c r="F2794" s="45">
        <v>0</v>
      </c>
      <c r="G2794" s="46"/>
    </row>
    <row r="2795" spans="1:7" x14ac:dyDescent="0.2">
      <c r="A2795">
        <v>3333</v>
      </c>
      <c r="B2795" s="33">
        <v>62103</v>
      </c>
      <c r="C2795" s="45">
        <v>0</v>
      </c>
      <c r="D2795" s="45">
        <v>0</v>
      </c>
      <c r="E2795" s="45">
        <v>0</v>
      </c>
      <c r="F2795" s="45">
        <v>0</v>
      </c>
      <c r="G2795" s="46"/>
    </row>
    <row r="2796" spans="1:7" x14ac:dyDescent="0.2">
      <c r="A2796">
        <v>3446</v>
      </c>
      <c r="B2796" s="33">
        <v>60401</v>
      </c>
      <c r="C2796" s="45">
        <v>9854</v>
      </c>
      <c r="D2796" s="45">
        <v>0</v>
      </c>
      <c r="E2796" s="45">
        <v>10008</v>
      </c>
      <c r="F2796" s="45">
        <v>0</v>
      </c>
      <c r="G2796" s="46"/>
    </row>
    <row r="2797" spans="1:7" x14ac:dyDescent="0.2">
      <c r="A2797">
        <v>3446</v>
      </c>
      <c r="B2797" s="33">
        <v>60404</v>
      </c>
      <c r="C2797" s="45">
        <v>0</v>
      </c>
      <c r="D2797" s="45">
        <v>0</v>
      </c>
      <c r="E2797" s="45">
        <v>0</v>
      </c>
      <c r="F2797" s="45">
        <v>0</v>
      </c>
      <c r="G2797" s="46"/>
    </row>
    <row r="2798" spans="1:7" x14ac:dyDescent="0.2">
      <c r="A2798">
        <v>3446</v>
      </c>
      <c r="B2798" s="33">
        <v>60405</v>
      </c>
      <c r="C2798" s="45">
        <v>0</v>
      </c>
      <c r="D2798" s="45">
        <v>0</v>
      </c>
      <c r="E2798" s="45">
        <v>0</v>
      </c>
      <c r="F2798" s="45">
        <v>0</v>
      </c>
      <c r="G2798" s="46"/>
    </row>
    <row r="2799" spans="1:7" x14ac:dyDescent="0.2">
      <c r="A2799">
        <v>3446</v>
      </c>
      <c r="B2799" s="33">
        <v>60414</v>
      </c>
      <c r="C2799" s="45">
        <v>0</v>
      </c>
      <c r="D2799" s="45">
        <v>8034</v>
      </c>
      <c r="E2799" s="45">
        <v>0</v>
      </c>
      <c r="F2799" s="45">
        <v>7888</v>
      </c>
      <c r="G2799" s="46"/>
    </row>
    <row r="2800" spans="1:7" x14ac:dyDescent="0.2">
      <c r="A2800">
        <v>3446</v>
      </c>
      <c r="B2800" s="33">
        <v>60415</v>
      </c>
      <c r="C2800" s="45">
        <v>0</v>
      </c>
      <c r="D2800" s="45">
        <v>0</v>
      </c>
      <c r="E2800" s="45">
        <v>0</v>
      </c>
      <c r="F2800" s="45">
        <v>0</v>
      </c>
      <c r="G2800" s="46"/>
    </row>
    <row r="2801" spans="1:7" x14ac:dyDescent="0.2">
      <c r="A2801">
        <v>3446</v>
      </c>
      <c r="B2801" s="33">
        <v>61901</v>
      </c>
      <c r="C2801" s="45">
        <v>0</v>
      </c>
      <c r="D2801" s="45">
        <v>0</v>
      </c>
      <c r="E2801" s="45">
        <v>0</v>
      </c>
      <c r="F2801" s="45">
        <v>0</v>
      </c>
      <c r="G2801" s="46"/>
    </row>
    <row r="2802" spans="1:7" x14ac:dyDescent="0.2">
      <c r="A2802">
        <v>3446</v>
      </c>
      <c r="B2802" s="33">
        <v>61902</v>
      </c>
      <c r="C2802" s="45">
        <v>0</v>
      </c>
      <c r="D2802" s="45">
        <v>0</v>
      </c>
      <c r="E2802" s="45">
        <v>0</v>
      </c>
      <c r="F2802" s="45">
        <v>0</v>
      </c>
      <c r="G2802" s="46"/>
    </row>
    <row r="2803" spans="1:7" x14ac:dyDescent="0.2">
      <c r="A2803">
        <v>3446</v>
      </c>
      <c r="B2803" s="33">
        <v>61903</v>
      </c>
      <c r="C2803" s="45">
        <v>0</v>
      </c>
      <c r="D2803" s="45">
        <v>0</v>
      </c>
      <c r="E2803" s="45">
        <v>0</v>
      </c>
      <c r="F2803" s="45">
        <v>0</v>
      </c>
      <c r="G2803" s="46"/>
    </row>
    <row r="2804" spans="1:7" x14ac:dyDescent="0.2">
      <c r="A2804">
        <v>3446</v>
      </c>
      <c r="B2804" s="33">
        <v>61904</v>
      </c>
      <c r="C2804" s="45">
        <v>0</v>
      </c>
      <c r="D2804" s="45">
        <v>0</v>
      </c>
      <c r="E2804" s="45">
        <v>0</v>
      </c>
      <c r="F2804" s="45">
        <v>0</v>
      </c>
      <c r="G2804" s="46"/>
    </row>
    <row r="2805" spans="1:7" x14ac:dyDescent="0.2">
      <c r="A2805">
        <v>3446</v>
      </c>
      <c r="B2805" s="33">
        <v>61905</v>
      </c>
      <c r="C2805" s="45">
        <v>0</v>
      </c>
      <c r="D2805" s="45">
        <v>0</v>
      </c>
      <c r="E2805" s="45">
        <v>0</v>
      </c>
      <c r="F2805" s="45">
        <v>0</v>
      </c>
      <c r="G2805" s="46"/>
    </row>
    <row r="2806" spans="1:7" x14ac:dyDescent="0.2">
      <c r="A2806">
        <v>3446</v>
      </c>
      <c r="B2806" s="33">
        <v>61906</v>
      </c>
      <c r="C2806" s="45">
        <v>0</v>
      </c>
      <c r="D2806" s="45">
        <v>0</v>
      </c>
      <c r="E2806" s="45">
        <v>0</v>
      </c>
      <c r="F2806" s="45">
        <v>0</v>
      </c>
      <c r="G2806" s="46"/>
    </row>
    <row r="2807" spans="1:7" x14ac:dyDescent="0.2">
      <c r="A2807">
        <v>3446</v>
      </c>
      <c r="B2807" s="33">
        <v>61907</v>
      </c>
      <c r="C2807" s="45">
        <v>0</v>
      </c>
      <c r="D2807" s="45">
        <v>0</v>
      </c>
      <c r="E2807" s="45">
        <v>0</v>
      </c>
      <c r="F2807" s="45">
        <v>0</v>
      </c>
      <c r="G2807" s="46"/>
    </row>
    <row r="2808" spans="1:7" x14ac:dyDescent="0.2">
      <c r="A2808">
        <v>3446</v>
      </c>
      <c r="B2808" s="33">
        <v>61908</v>
      </c>
      <c r="C2808" s="45">
        <v>0</v>
      </c>
      <c r="D2808" s="45">
        <v>0</v>
      </c>
      <c r="E2808" s="45">
        <v>0</v>
      </c>
      <c r="F2808" s="45">
        <v>0</v>
      </c>
      <c r="G2808" s="46"/>
    </row>
    <row r="2809" spans="1:7" x14ac:dyDescent="0.2">
      <c r="A2809">
        <v>3446</v>
      </c>
      <c r="B2809" s="33">
        <v>61909</v>
      </c>
      <c r="C2809" s="45">
        <v>0</v>
      </c>
      <c r="D2809" s="45">
        <v>0</v>
      </c>
      <c r="E2809" s="45">
        <v>0</v>
      </c>
      <c r="F2809" s="45">
        <v>0</v>
      </c>
      <c r="G2809" s="46"/>
    </row>
    <row r="2810" spans="1:7" x14ac:dyDescent="0.2">
      <c r="A2810">
        <v>3446</v>
      </c>
      <c r="B2810" s="33">
        <v>61910</v>
      </c>
      <c r="C2810" s="45">
        <v>0</v>
      </c>
      <c r="D2810" s="45">
        <v>0</v>
      </c>
      <c r="E2810" s="45">
        <v>0</v>
      </c>
      <c r="F2810" s="45">
        <v>0</v>
      </c>
      <c r="G2810" s="46"/>
    </row>
    <row r="2811" spans="1:7" x14ac:dyDescent="0.2">
      <c r="A2811">
        <v>3446</v>
      </c>
      <c r="B2811" s="33">
        <v>61911</v>
      </c>
      <c r="C2811" s="45">
        <v>0</v>
      </c>
      <c r="D2811" s="45">
        <v>0</v>
      </c>
      <c r="E2811" s="45">
        <v>0</v>
      </c>
      <c r="F2811" s="45">
        <v>0</v>
      </c>
      <c r="G2811" s="46"/>
    </row>
    <row r="2812" spans="1:7" x14ac:dyDescent="0.2">
      <c r="A2812">
        <v>3446</v>
      </c>
      <c r="B2812" s="33">
        <v>61912</v>
      </c>
      <c r="C2812" s="45">
        <v>0</v>
      </c>
      <c r="D2812" s="45">
        <v>0</v>
      </c>
      <c r="E2812" s="45">
        <v>0</v>
      </c>
      <c r="F2812" s="45">
        <v>0</v>
      </c>
      <c r="G2812" s="46"/>
    </row>
    <row r="2813" spans="1:7" x14ac:dyDescent="0.2">
      <c r="A2813">
        <v>3446</v>
      </c>
      <c r="B2813" s="33">
        <v>62001</v>
      </c>
      <c r="C2813" s="45">
        <v>0</v>
      </c>
      <c r="D2813" s="45">
        <v>0</v>
      </c>
      <c r="E2813" s="45">
        <v>0</v>
      </c>
      <c r="F2813" s="45">
        <v>0</v>
      </c>
      <c r="G2813" s="46"/>
    </row>
    <row r="2814" spans="1:7" x14ac:dyDescent="0.2">
      <c r="A2814">
        <v>3446</v>
      </c>
      <c r="B2814" s="33">
        <v>62002</v>
      </c>
      <c r="C2814" s="45">
        <v>0</v>
      </c>
      <c r="D2814" s="45">
        <v>0</v>
      </c>
      <c r="E2814" s="45">
        <v>0</v>
      </c>
      <c r="F2814" s="45">
        <v>0</v>
      </c>
      <c r="G2814" s="46"/>
    </row>
    <row r="2815" spans="1:7" x14ac:dyDescent="0.2">
      <c r="A2815">
        <v>3446</v>
      </c>
      <c r="B2815" s="33">
        <v>62101</v>
      </c>
      <c r="C2815" s="45">
        <v>0</v>
      </c>
      <c r="D2815" s="45">
        <v>0</v>
      </c>
      <c r="E2815" s="45">
        <v>0</v>
      </c>
      <c r="F2815" s="45">
        <v>0</v>
      </c>
      <c r="G2815" s="46"/>
    </row>
    <row r="2816" spans="1:7" x14ac:dyDescent="0.2">
      <c r="A2816">
        <v>3446</v>
      </c>
      <c r="B2816" s="33">
        <v>62102</v>
      </c>
      <c r="C2816" s="45">
        <v>0</v>
      </c>
      <c r="D2816" s="45">
        <v>0</v>
      </c>
      <c r="E2816" s="45">
        <v>0</v>
      </c>
      <c r="F2816" s="45">
        <v>0</v>
      </c>
      <c r="G2816" s="46"/>
    </row>
    <row r="2817" spans="1:7" x14ac:dyDescent="0.2">
      <c r="A2817">
        <v>3446</v>
      </c>
      <c r="B2817" s="33">
        <v>62103</v>
      </c>
      <c r="C2817" s="45">
        <v>0</v>
      </c>
      <c r="D2817" s="45">
        <v>0</v>
      </c>
      <c r="E2817" s="45">
        <v>0</v>
      </c>
      <c r="F2817" s="45">
        <v>0</v>
      </c>
      <c r="G2817" s="46"/>
    </row>
    <row r="2818" spans="1:7" x14ac:dyDescent="0.2">
      <c r="A2818">
        <v>1087</v>
      </c>
      <c r="B2818" s="33">
        <v>60401</v>
      </c>
      <c r="C2818" s="45">
        <v>230458</v>
      </c>
      <c r="D2818" s="45">
        <v>0</v>
      </c>
      <c r="E2818" s="45">
        <v>219894</v>
      </c>
      <c r="F2818" s="45">
        <v>0</v>
      </c>
      <c r="G2818" s="46"/>
    </row>
    <row r="2819" spans="1:7" x14ac:dyDescent="0.2">
      <c r="A2819">
        <v>1087</v>
      </c>
      <c r="B2819" s="33">
        <v>60404</v>
      </c>
      <c r="C2819" s="45">
        <v>13060</v>
      </c>
      <c r="D2819" s="45">
        <v>0</v>
      </c>
      <c r="E2819" s="45">
        <v>13060</v>
      </c>
      <c r="F2819" s="45">
        <v>0</v>
      </c>
      <c r="G2819" s="46"/>
    </row>
    <row r="2820" spans="1:7" x14ac:dyDescent="0.2">
      <c r="A2820">
        <v>1087</v>
      </c>
      <c r="B2820" s="33">
        <v>60405</v>
      </c>
      <c r="C2820" s="45">
        <v>0</v>
      </c>
      <c r="D2820" s="45">
        <v>0</v>
      </c>
      <c r="E2820" s="45">
        <v>0</v>
      </c>
      <c r="F2820" s="45">
        <v>0</v>
      </c>
      <c r="G2820" s="46"/>
    </row>
    <row r="2821" spans="1:7" x14ac:dyDescent="0.2">
      <c r="A2821">
        <v>1087</v>
      </c>
      <c r="B2821" s="33">
        <v>60414</v>
      </c>
      <c r="C2821" s="45">
        <v>0</v>
      </c>
      <c r="D2821" s="45">
        <v>76870</v>
      </c>
      <c r="E2821" s="45">
        <v>0</v>
      </c>
      <c r="F2821" s="45">
        <v>71707</v>
      </c>
      <c r="G2821" s="46"/>
    </row>
    <row r="2822" spans="1:7" x14ac:dyDescent="0.2">
      <c r="A2822">
        <v>1087</v>
      </c>
      <c r="B2822" s="33">
        <v>60415</v>
      </c>
      <c r="C2822" s="45">
        <v>0</v>
      </c>
      <c r="D2822" s="45">
        <v>0</v>
      </c>
      <c r="E2822" s="45">
        <v>0</v>
      </c>
      <c r="F2822" s="45">
        <v>0</v>
      </c>
      <c r="G2822" s="46"/>
    </row>
    <row r="2823" spans="1:7" x14ac:dyDescent="0.2">
      <c r="A2823">
        <v>1087</v>
      </c>
      <c r="B2823" s="33">
        <v>61901</v>
      </c>
      <c r="C2823" s="45">
        <v>0</v>
      </c>
      <c r="D2823" s="45">
        <v>0</v>
      </c>
      <c r="E2823" s="45">
        <v>0</v>
      </c>
      <c r="F2823" s="45">
        <v>0</v>
      </c>
      <c r="G2823" s="46"/>
    </row>
    <row r="2824" spans="1:7" x14ac:dyDescent="0.2">
      <c r="A2824">
        <v>1087</v>
      </c>
      <c r="B2824" s="33">
        <v>61902</v>
      </c>
      <c r="C2824" s="45">
        <v>0</v>
      </c>
      <c r="D2824" s="45">
        <v>0</v>
      </c>
      <c r="E2824" s="45">
        <v>0</v>
      </c>
      <c r="F2824" s="45">
        <v>0</v>
      </c>
      <c r="G2824" s="46"/>
    </row>
    <row r="2825" spans="1:7" x14ac:dyDescent="0.2">
      <c r="A2825">
        <v>1087</v>
      </c>
      <c r="B2825" s="33">
        <v>61903</v>
      </c>
      <c r="C2825" s="45">
        <v>0</v>
      </c>
      <c r="D2825" s="45">
        <v>0</v>
      </c>
      <c r="E2825" s="45">
        <v>0</v>
      </c>
      <c r="F2825" s="45">
        <v>0</v>
      </c>
      <c r="G2825" s="46"/>
    </row>
    <row r="2826" spans="1:7" x14ac:dyDescent="0.2">
      <c r="A2826">
        <v>1087</v>
      </c>
      <c r="B2826" s="33">
        <v>61904</v>
      </c>
      <c r="C2826" s="45">
        <v>0</v>
      </c>
      <c r="D2826" s="45">
        <v>0</v>
      </c>
      <c r="E2826" s="45">
        <v>0</v>
      </c>
      <c r="F2826" s="45">
        <v>0</v>
      </c>
      <c r="G2826" s="46"/>
    </row>
    <row r="2827" spans="1:7" x14ac:dyDescent="0.2">
      <c r="A2827">
        <v>1087</v>
      </c>
      <c r="B2827" s="33">
        <v>61905</v>
      </c>
      <c r="C2827" s="45">
        <v>0</v>
      </c>
      <c r="D2827" s="45">
        <v>0</v>
      </c>
      <c r="E2827" s="45">
        <v>0</v>
      </c>
      <c r="F2827" s="45">
        <v>0</v>
      </c>
      <c r="G2827" s="46"/>
    </row>
    <row r="2828" spans="1:7" x14ac:dyDescent="0.2">
      <c r="A2828">
        <v>1087</v>
      </c>
      <c r="B2828" s="33">
        <v>61906</v>
      </c>
      <c r="C2828" s="45">
        <v>0</v>
      </c>
      <c r="D2828" s="45">
        <v>0</v>
      </c>
      <c r="E2828" s="45">
        <v>0</v>
      </c>
      <c r="F2828" s="45">
        <v>0</v>
      </c>
      <c r="G2828" s="46"/>
    </row>
    <row r="2829" spans="1:7" x14ac:dyDescent="0.2">
      <c r="A2829">
        <v>1087</v>
      </c>
      <c r="B2829" s="33">
        <v>61907</v>
      </c>
      <c r="C2829" s="45">
        <v>0</v>
      </c>
      <c r="D2829" s="45">
        <v>0</v>
      </c>
      <c r="E2829" s="45">
        <v>0</v>
      </c>
      <c r="F2829" s="45">
        <v>0</v>
      </c>
      <c r="G2829" s="46"/>
    </row>
    <row r="2830" spans="1:7" x14ac:dyDescent="0.2">
      <c r="A2830">
        <v>1087</v>
      </c>
      <c r="B2830" s="33">
        <v>61908</v>
      </c>
      <c r="C2830" s="45">
        <v>0</v>
      </c>
      <c r="D2830" s="45">
        <v>0</v>
      </c>
      <c r="E2830" s="45">
        <v>0</v>
      </c>
      <c r="F2830" s="45">
        <v>0</v>
      </c>
      <c r="G2830" s="46"/>
    </row>
    <row r="2831" spans="1:7" x14ac:dyDescent="0.2">
      <c r="A2831">
        <v>1087</v>
      </c>
      <c r="B2831" s="33">
        <v>61909</v>
      </c>
      <c r="C2831" s="45">
        <v>0</v>
      </c>
      <c r="D2831" s="45">
        <v>0</v>
      </c>
      <c r="E2831" s="45">
        <v>0</v>
      </c>
      <c r="F2831" s="45">
        <v>0</v>
      </c>
      <c r="G2831" s="46"/>
    </row>
    <row r="2832" spans="1:7" x14ac:dyDescent="0.2">
      <c r="A2832">
        <v>1087</v>
      </c>
      <c r="B2832" s="33">
        <v>61910</v>
      </c>
      <c r="C2832" s="45">
        <v>0</v>
      </c>
      <c r="D2832" s="45">
        <v>0</v>
      </c>
      <c r="E2832" s="45">
        <v>0</v>
      </c>
      <c r="F2832" s="45">
        <v>0</v>
      </c>
      <c r="G2832" s="46"/>
    </row>
    <row r="2833" spans="1:7" x14ac:dyDescent="0.2">
      <c r="A2833">
        <v>1087</v>
      </c>
      <c r="B2833" s="33">
        <v>61911</v>
      </c>
      <c r="C2833" s="45">
        <v>0</v>
      </c>
      <c r="D2833" s="45">
        <v>0</v>
      </c>
      <c r="E2833" s="45">
        <v>0</v>
      </c>
      <c r="F2833" s="45">
        <v>0</v>
      </c>
      <c r="G2833" s="46"/>
    </row>
    <row r="2834" spans="1:7" x14ac:dyDescent="0.2">
      <c r="A2834">
        <v>1087</v>
      </c>
      <c r="B2834" s="33">
        <v>61912</v>
      </c>
      <c r="C2834" s="45">
        <v>0</v>
      </c>
      <c r="D2834" s="45">
        <v>0</v>
      </c>
      <c r="E2834" s="45">
        <v>0</v>
      </c>
      <c r="F2834" s="45">
        <v>0</v>
      </c>
      <c r="G2834" s="46"/>
    </row>
    <row r="2835" spans="1:7" x14ac:dyDescent="0.2">
      <c r="A2835">
        <v>1087</v>
      </c>
      <c r="B2835" s="33">
        <v>62001</v>
      </c>
      <c r="C2835" s="45">
        <v>0</v>
      </c>
      <c r="D2835" s="45">
        <v>0</v>
      </c>
      <c r="E2835" s="45">
        <v>0</v>
      </c>
      <c r="F2835" s="45">
        <v>0</v>
      </c>
      <c r="G2835" s="46"/>
    </row>
    <row r="2836" spans="1:7" x14ac:dyDescent="0.2">
      <c r="A2836">
        <v>1087</v>
      </c>
      <c r="B2836" s="33">
        <v>62002</v>
      </c>
      <c r="C2836" s="45">
        <v>0</v>
      </c>
      <c r="D2836" s="45">
        <v>0</v>
      </c>
      <c r="E2836" s="45">
        <v>0</v>
      </c>
      <c r="F2836" s="45">
        <v>0</v>
      </c>
      <c r="G2836" s="46"/>
    </row>
    <row r="2837" spans="1:7" x14ac:dyDescent="0.2">
      <c r="A2837">
        <v>1087</v>
      </c>
      <c r="B2837" s="33">
        <v>62101</v>
      </c>
      <c r="C2837" s="45">
        <v>0</v>
      </c>
      <c r="D2837" s="45">
        <v>0</v>
      </c>
      <c r="E2837" s="45">
        <v>0</v>
      </c>
      <c r="F2837" s="45">
        <v>0</v>
      </c>
      <c r="G2837" s="46"/>
    </row>
    <row r="2838" spans="1:7" x14ac:dyDescent="0.2">
      <c r="A2838">
        <v>1087</v>
      </c>
      <c r="B2838" s="33">
        <v>62102</v>
      </c>
      <c r="C2838" s="45">
        <v>0</v>
      </c>
      <c r="D2838" s="45">
        <v>0</v>
      </c>
      <c r="E2838" s="45">
        <v>0</v>
      </c>
      <c r="F2838" s="45">
        <v>0</v>
      </c>
      <c r="G2838" s="46"/>
    </row>
    <row r="2839" spans="1:7" x14ac:dyDescent="0.2">
      <c r="A2839">
        <v>1087</v>
      </c>
      <c r="B2839" s="33">
        <v>62103</v>
      </c>
      <c r="C2839" s="45">
        <v>0</v>
      </c>
      <c r="D2839" s="45">
        <v>0</v>
      </c>
      <c r="E2839" s="45">
        <v>0</v>
      </c>
      <c r="F2839" s="45">
        <v>0</v>
      </c>
      <c r="G2839" s="46"/>
    </row>
    <row r="2840" spans="1:7" x14ac:dyDescent="0.2">
      <c r="A2840">
        <v>3184</v>
      </c>
      <c r="B2840" s="33">
        <v>60401</v>
      </c>
      <c r="C2840" s="45">
        <v>61672</v>
      </c>
      <c r="D2840" s="45">
        <v>0</v>
      </c>
      <c r="E2840" s="45">
        <v>61672</v>
      </c>
      <c r="F2840" s="45">
        <v>0</v>
      </c>
      <c r="G2840" s="46"/>
    </row>
    <row r="2841" spans="1:7" x14ac:dyDescent="0.2">
      <c r="A2841">
        <v>3184</v>
      </c>
      <c r="B2841" s="33">
        <v>60404</v>
      </c>
      <c r="C2841" s="45">
        <v>5759</v>
      </c>
      <c r="D2841" s="45">
        <v>0</v>
      </c>
      <c r="E2841" s="45">
        <v>5759</v>
      </c>
      <c r="F2841" s="45">
        <v>0</v>
      </c>
      <c r="G2841" s="46"/>
    </row>
    <row r="2842" spans="1:7" x14ac:dyDescent="0.2">
      <c r="A2842">
        <v>3184</v>
      </c>
      <c r="B2842" s="33">
        <v>60405</v>
      </c>
      <c r="C2842" s="45">
        <v>0</v>
      </c>
      <c r="D2842" s="45">
        <v>0</v>
      </c>
      <c r="E2842" s="45">
        <v>0</v>
      </c>
      <c r="F2842" s="45">
        <v>0</v>
      </c>
      <c r="G2842" s="46"/>
    </row>
    <row r="2843" spans="1:7" x14ac:dyDescent="0.2">
      <c r="A2843">
        <v>3184</v>
      </c>
      <c r="B2843" s="33">
        <v>60414</v>
      </c>
      <c r="C2843" s="45">
        <v>0</v>
      </c>
      <c r="D2843" s="45">
        <v>21273</v>
      </c>
      <c r="E2843" s="45">
        <v>0</v>
      </c>
      <c r="F2843" s="45">
        <v>21859</v>
      </c>
      <c r="G2843" s="46"/>
    </row>
    <row r="2844" spans="1:7" x14ac:dyDescent="0.2">
      <c r="A2844">
        <v>3184</v>
      </c>
      <c r="B2844" s="33">
        <v>60415</v>
      </c>
      <c r="C2844" s="45">
        <v>0</v>
      </c>
      <c r="D2844" s="45">
        <v>0</v>
      </c>
      <c r="E2844" s="45">
        <v>0</v>
      </c>
      <c r="F2844" s="45">
        <v>0</v>
      </c>
      <c r="G2844" s="46"/>
    </row>
    <row r="2845" spans="1:7" x14ac:dyDescent="0.2">
      <c r="A2845">
        <v>3184</v>
      </c>
      <c r="B2845" s="33">
        <v>61901</v>
      </c>
      <c r="C2845" s="45">
        <v>0</v>
      </c>
      <c r="D2845" s="45">
        <v>0</v>
      </c>
      <c r="E2845" s="45">
        <v>0</v>
      </c>
      <c r="F2845" s="45">
        <v>0</v>
      </c>
      <c r="G2845" s="46"/>
    </row>
    <row r="2846" spans="1:7" x14ac:dyDescent="0.2">
      <c r="A2846">
        <v>3184</v>
      </c>
      <c r="B2846" s="33">
        <v>61902</v>
      </c>
      <c r="C2846" s="45">
        <v>0</v>
      </c>
      <c r="D2846" s="45">
        <v>0</v>
      </c>
      <c r="E2846" s="45">
        <v>0</v>
      </c>
      <c r="F2846" s="45">
        <v>0</v>
      </c>
      <c r="G2846" s="46"/>
    </row>
    <row r="2847" spans="1:7" x14ac:dyDescent="0.2">
      <c r="A2847">
        <v>3184</v>
      </c>
      <c r="B2847" s="33">
        <v>61903</v>
      </c>
      <c r="C2847" s="45">
        <v>0</v>
      </c>
      <c r="D2847" s="45">
        <v>0</v>
      </c>
      <c r="E2847" s="45">
        <v>0</v>
      </c>
      <c r="F2847" s="45">
        <v>0</v>
      </c>
      <c r="G2847" s="46"/>
    </row>
    <row r="2848" spans="1:7" x14ac:dyDescent="0.2">
      <c r="A2848">
        <v>3184</v>
      </c>
      <c r="B2848" s="33">
        <v>61904</v>
      </c>
      <c r="C2848" s="45">
        <v>0</v>
      </c>
      <c r="D2848" s="45">
        <v>0</v>
      </c>
      <c r="E2848" s="45">
        <v>0</v>
      </c>
      <c r="F2848" s="45">
        <v>0</v>
      </c>
      <c r="G2848" s="46"/>
    </row>
    <row r="2849" spans="1:7" x14ac:dyDescent="0.2">
      <c r="A2849">
        <v>3184</v>
      </c>
      <c r="B2849" s="33">
        <v>61905</v>
      </c>
      <c r="C2849" s="45">
        <v>748</v>
      </c>
      <c r="D2849" s="45">
        <v>0</v>
      </c>
      <c r="E2849" s="45">
        <v>748</v>
      </c>
      <c r="F2849" s="45">
        <v>0</v>
      </c>
      <c r="G2849" s="46"/>
    </row>
    <row r="2850" spans="1:7" x14ac:dyDescent="0.2">
      <c r="A2850">
        <v>3184</v>
      </c>
      <c r="B2850" s="33">
        <v>61906</v>
      </c>
      <c r="C2850" s="45">
        <v>1136</v>
      </c>
      <c r="D2850" s="45">
        <v>0</v>
      </c>
      <c r="E2850" s="45">
        <v>1136</v>
      </c>
      <c r="F2850" s="45">
        <v>0</v>
      </c>
      <c r="G2850" s="46"/>
    </row>
    <row r="2851" spans="1:7" x14ac:dyDescent="0.2">
      <c r="A2851">
        <v>3184</v>
      </c>
      <c r="B2851" s="33">
        <v>61907</v>
      </c>
      <c r="C2851" s="45">
        <v>9795</v>
      </c>
      <c r="D2851" s="45">
        <v>0</v>
      </c>
      <c r="E2851" s="45">
        <v>9795</v>
      </c>
      <c r="F2851" s="45">
        <v>0</v>
      </c>
      <c r="G2851" s="46"/>
    </row>
    <row r="2852" spans="1:7" x14ac:dyDescent="0.2">
      <c r="A2852">
        <v>3184</v>
      </c>
      <c r="B2852" s="33">
        <v>61908</v>
      </c>
      <c r="C2852" s="45">
        <v>17530</v>
      </c>
      <c r="D2852" s="45">
        <v>0</v>
      </c>
      <c r="E2852" s="45">
        <v>17530</v>
      </c>
      <c r="F2852" s="45">
        <v>0</v>
      </c>
      <c r="G2852" s="46"/>
    </row>
    <row r="2853" spans="1:7" x14ac:dyDescent="0.2">
      <c r="A2853">
        <v>3184</v>
      </c>
      <c r="B2853" s="33">
        <v>61909</v>
      </c>
      <c r="C2853" s="45">
        <v>0</v>
      </c>
      <c r="D2853" s="45">
        <v>0</v>
      </c>
      <c r="E2853" s="45">
        <v>0</v>
      </c>
      <c r="F2853" s="45">
        <v>0</v>
      </c>
      <c r="G2853" s="46"/>
    </row>
    <row r="2854" spans="1:7" x14ac:dyDescent="0.2">
      <c r="A2854">
        <v>3184</v>
      </c>
      <c r="B2854" s="33">
        <v>61910</v>
      </c>
      <c r="C2854" s="45">
        <v>0</v>
      </c>
      <c r="D2854" s="45">
        <v>0</v>
      </c>
      <c r="E2854" s="45">
        <v>0</v>
      </c>
      <c r="F2854" s="45">
        <v>0</v>
      </c>
      <c r="G2854" s="46"/>
    </row>
    <row r="2855" spans="1:7" x14ac:dyDescent="0.2">
      <c r="A2855">
        <v>3184</v>
      </c>
      <c r="B2855" s="33">
        <v>61911</v>
      </c>
      <c r="C2855" s="45">
        <v>0</v>
      </c>
      <c r="D2855" s="45">
        <v>0</v>
      </c>
      <c r="E2855" s="45">
        <v>0</v>
      </c>
      <c r="F2855" s="45">
        <v>0</v>
      </c>
      <c r="G2855" s="46"/>
    </row>
    <row r="2856" spans="1:7" x14ac:dyDescent="0.2">
      <c r="A2856">
        <v>3184</v>
      </c>
      <c r="B2856" s="33">
        <v>61912</v>
      </c>
      <c r="C2856" s="45">
        <v>0</v>
      </c>
      <c r="D2856" s="45">
        <v>0</v>
      </c>
      <c r="E2856" s="45">
        <v>0</v>
      </c>
      <c r="F2856" s="45">
        <v>0</v>
      </c>
      <c r="G2856" s="46"/>
    </row>
    <row r="2857" spans="1:7" x14ac:dyDescent="0.2">
      <c r="A2857">
        <v>3184</v>
      </c>
      <c r="B2857" s="33">
        <v>62001</v>
      </c>
      <c r="C2857" s="45">
        <v>18247</v>
      </c>
      <c r="D2857" s="45">
        <v>0</v>
      </c>
      <c r="E2857" s="45">
        <v>18247</v>
      </c>
      <c r="F2857" s="45">
        <v>0</v>
      </c>
      <c r="G2857" s="46"/>
    </row>
    <row r="2858" spans="1:7" x14ac:dyDescent="0.2">
      <c r="A2858">
        <v>3184</v>
      </c>
      <c r="B2858" s="33">
        <v>62002</v>
      </c>
      <c r="C2858" s="45">
        <v>0</v>
      </c>
      <c r="D2858" s="45">
        <v>0</v>
      </c>
      <c r="E2858" s="45">
        <v>0</v>
      </c>
      <c r="F2858" s="45">
        <v>0</v>
      </c>
      <c r="G2858" s="46"/>
    </row>
    <row r="2859" spans="1:7" x14ac:dyDescent="0.2">
      <c r="A2859">
        <v>3184</v>
      </c>
      <c r="B2859" s="33">
        <v>62101</v>
      </c>
      <c r="C2859" s="45">
        <v>0</v>
      </c>
      <c r="D2859" s="45">
        <v>0</v>
      </c>
      <c r="E2859" s="45">
        <v>0</v>
      </c>
      <c r="F2859" s="45">
        <v>0</v>
      </c>
      <c r="G2859" s="46"/>
    </row>
    <row r="2860" spans="1:7" x14ac:dyDescent="0.2">
      <c r="A2860">
        <v>3184</v>
      </c>
      <c r="B2860" s="33">
        <v>62102</v>
      </c>
      <c r="C2860" s="45">
        <v>0</v>
      </c>
      <c r="D2860" s="45">
        <v>0</v>
      </c>
      <c r="E2860" s="45">
        <v>0</v>
      </c>
      <c r="F2860" s="45">
        <v>0</v>
      </c>
      <c r="G2860" s="46"/>
    </row>
    <row r="2861" spans="1:7" x14ac:dyDescent="0.2">
      <c r="A2861">
        <v>3184</v>
      </c>
      <c r="B2861" s="33">
        <v>62103</v>
      </c>
      <c r="C2861" s="45">
        <v>0</v>
      </c>
      <c r="D2861" s="45">
        <v>0</v>
      </c>
      <c r="E2861" s="45">
        <v>0</v>
      </c>
      <c r="F2861" s="45">
        <v>0</v>
      </c>
      <c r="G2861" s="46"/>
    </row>
    <row r="2862" spans="1:7" x14ac:dyDescent="0.2">
      <c r="A2862">
        <v>2245</v>
      </c>
      <c r="B2862" s="33">
        <v>60401</v>
      </c>
      <c r="C2862" s="45">
        <v>4927</v>
      </c>
      <c r="D2862" s="45">
        <v>0</v>
      </c>
      <c r="E2862" s="45">
        <v>4690</v>
      </c>
      <c r="F2862" s="45">
        <v>0</v>
      </c>
      <c r="G2862" s="46"/>
    </row>
    <row r="2863" spans="1:7" x14ac:dyDescent="0.2">
      <c r="A2863">
        <v>2245</v>
      </c>
      <c r="B2863" s="33">
        <v>60404</v>
      </c>
      <c r="C2863" s="45">
        <v>0</v>
      </c>
      <c r="D2863" s="45">
        <v>0</v>
      </c>
      <c r="E2863" s="45">
        <v>0</v>
      </c>
      <c r="F2863" s="45">
        <v>0</v>
      </c>
      <c r="G2863" s="46"/>
    </row>
    <row r="2864" spans="1:7" x14ac:dyDescent="0.2">
      <c r="A2864">
        <v>2245</v>
      </c>
      <c r="B2864" s="33">
        <v>60405</v>
      </c>
      <c r="C2864" s="45">
        <v>0</v>
      </c>
      <c r="D2864" s="45">
        <v>0</v>
      </c>
      <c r="E2864" s="45">
        <v>0</v>
      </c>
      <c r="F2864" s="45">
        <v>0</v>
      </c>
      <c r="G2864" s="46"/>
    </row>
    <row r="2865" spans="1:7" x14ac:dyDescent="0.2">
      <c r="A2865">
        <v>2245</v>
      </c>
      <c r="B2865" s="33">
        <v>60414</v>
      </c>
      <c r="C2865" s="45">
        <v>0</v>
      </c>
      <c r="D2865" s="45">
        <v>4610</v>
      </c>
      <c r="E2865" s="45">
        <v>0</v>
      </c>
      <c r="F2865" s="45">
        <v>4422</v>
      </c>
      <c r="G2865" s="46"/>
    </row>
    <row r="2866" spans="1:7" x14ac:dyDescent="0.2">
      <c r="A2866">
        <v>2245</v>
      </c>
      <c r="B2866" s="33">
        <v>60415</v>
      </c>
      <c r="C2866" s="45">
        <v>0</v>
      </c>
      <c r="D2866" s="45">
        <v>0</v>
      </c>
      <c r="E2866" s="45">
        <v>0</v>
      </c>
      <c r="F2866" s="45">
        <v>0</v>
      </c>
      <c r="G2866" s="46"/>
    </row>
    <row r="2867" spans="1:7" x14ac:dyDescent="0.2">
      <c r="A2867">
        <v>2245</v>
      </c>
      <c r="B2867" s="33">
        <v>61901</v>
      </c>
      <c r="C2867" s="45">
        <v>0</v>
      </c>
      <c r="D2867" s="45">
        <v>0</v>
      </c>
      <c r="E2867" s="45">
        <v>0</v>
      </c>
      <c r="F2867" s="45">
        <v>0</v>
      </c>
      <c r="G2867" s="46"/>
    </row>
    <row r="2868" spans="1:7" x14ac:dyDescent="0.2">
      <c r="A2868">
        <v>2245</v>
      </c>
      <c r="B2868" s="33">
        <v>61902</v>
      </c>
      <c r="C2868" s="45">
        <v>0</v>
      </c>
      <c r="D2868" s="45">
        <v>0</v>
      </c>
      <c r="E2868" s="45">
        <v>0</v>
      </c>
      <c r="F2868" s="45">
        <v>0</v>
      </c>
      <c r="G2868" s="46"/>
    </row>
    <row r="2869" spans="1:7" x14ac:dyDescent="0.2">
      <c r="A2869">
        <v>2245</v>
      </c>
      <c r="B2869" s="33">
        <v>61903</v>
      </c>
      <c r="C2869" s="45">
        <v>0</v>
      </c>
      <c r="D2869" s="45">
        <v>0</v>
      </c>
      <c r="E2869" s="45">
        <v>0</v>
      </c>
      <c r="F2869" s="45">
        <v>0</v>
      </c>
      <c r="G2869" s="46"/>
    </row>
    <row r="2870" spans="1:7" x14ac:dyDescent="0.2">
      <c r="A2870">
        <v>2245</v>
      </c>
      <c r="B2870" s="33">
        <v>61904</v>
      </c>
      <c r="C2870" s="45">
        <v>0</v>
      </c>
      <c r="D2870" s="45">
        <v>0</v>
      </c>
      <c r="E2870" s="45">
        <v>0</v>
      </c>
      <c r="F2870" s="45">
        <v>0</v>
      </c>
      <c r="G2870" s="46"/>
    </row>
    <row r="2871" spans="1:7" x14ac:dyDescent="0.2">
      <c r="A2871">
        <v>2245</v>
      </c>
      <c r="B2871" s="33">
        <v>61905</v>
      </c>
      <c r="C2871" s="45">
        <v>0</v>
      </c>
      <c r="D2871" s="45">
        <v>0</v>
      </c>
      <c r="E2871" s="45">
        <v>0</v>
      </c>
      <c r="F2871" s="45">
        <v>0</v>
      </c>
      <c r="G2871" s="46"/>
    </row>
    <row r="2872" spans="1:7" x14ac:dyDescent="0.2">
      <c r="A2872">
        <v>2245</v>
      </c>
      <c r="B2872" s="33">
        <v>61906</v>
      </c>
      <c r="C2872" s="45">
        <v>0</v>
      </c>
      <c r="D2872" s="45">
        <v>0</v>
      </c>
      <c r="E2872" s="45">
        <v>0</v>
      </c>
      <c r="F2872" s="45">
        <v>0</v>
      </c>
      <c r="G2872" s="46"/>
    </row>
    <row r="2873" spans="1:7" x14ac:dyDescent="0.2">
      <c r="A2873">
        <v>2245</v>
      </c>
      <c r="B2873" s="33">
        <v>61907</v>
      </c>
      <c r="C2873" s="45">
        <v>0</v>
      </c>
      <c r="D2873" s="45">
        <v>0</v>
      </c>
      <c r="E2873" s="45">
        <v>0</v>
      </c>
      <c r="F2873" s="45">
        <v>0</v>
      </c>
      <c r="G2873" s="46"/>
    </row>
    <row r="2874" spans="1:7" x14ac:dyDescent="0.2">
      <c r="A2874">
        <v>2245</v>
      </c>
      <c r="B2874" s="33">
        <v>61908</v>
      </c>
      <c r="C2874" s="45">
        <v>0</v>
      </c>
      <c r="D2874" s="45">
        <v>0</v>
      </c>
      <c r="E2874" s="45">
        <v>0</v>
      </c>
      <c r="F2874" s="45">
        <v>0</v>
      </c>
      <c r="G2874" s="46"/>
    </row>
    <row r="2875" spans="1:7" x14ac:dyDescent="0.2">
      <c r="A2875">
        <v>2245</v>
      </c>
      <c r="B2875" s="33">
        <v>61909</v>
      </c>
      <c r="C2875" s="45">
        <v>0</v>
      </c>
      <c r="D2875" s="45">
        <v>0</v>
      </c>
      <c r="E2875" s="45">
        <v>0</v>
      </c>
      <c r="F2875" s="45">
        <v>0</v>
      </c>
      <c r="G2875" s="46"/>
    </row>
    <row r="2876" spans="1:7" x14ac:dyDescent="0.2">
      <c r="A2876">
        <v>2245</v>
      </c>
      <c r="B2876" s="33">
        <v>61910</v>
      </c>
      <c r="C2876" s="45">
        <v>0</v>
      </c>
      <c r="D2876" s="45">
        <v>0</v>
      </c>
      <c r="E2876" s="45">
        <v>0</v>
      </c>
      <c r="F2876" s="45">
        <v>0</v>
      </c>
      <c r="G2876" s="46"/>
    </row>
    <row r="2877" spans="1:7" x14ac:dyDescent="0.2">
      <c r="A2877">
        <v>2245</v>
      </c>
      <c r="B2877" s="33">
        <v>61911</v>
      </c>
      <c r="C2877" s="45">
        <v>0</v>
      </c>
      <c r="D2877" s="45">
        <v>0</v>
      </c>
      <c r="E2877" s="45">
        <v>0</v>
      </c>
      <c r="F2877" s="45">
        <v>0</v>
      </c>
      <c r="G2877" s="46"/>
    </row>
    <row r="2878" spans="1:7" x14ac:dyDescent="0.2">
      <c r="A2878">
        <v>2245</v>
      </c>
      <c r="B2878" s="33">
        <v>61912</v>
      </c>
      <c r="C2878" s="45">
        <v>0</v>
      </c>
      <c r="D2878" s="45">
        <v>0</v>
      </c>
      <c r="E2878" s="45">
        <v>0</v>
      </c>
      <c r="F2878" s="45">
        <v>0</v>
      </c>
      <c r="G2878" s="46"/>
    </row>
    <row r="2879" spans="1:7" x14ac:dyDescent="0.2">
      <c r="A2879">
        <v>2245</v>
      </c>
      <c r="B2879" s="33">
        <v>62001</v>
      </c>
      <c r="C2879" s="45">
        <v>0</v>
      </c>
      <c r="D2879" s="45">
        <v>0</v>
      </c>
      <c r="E2879" s="45">
        <v>0</v>
      </c>
      <c r="F2879" s="45">
        <v>0</v>
      </c>
      <c r="G2879" s="46"/>
    </row>
    <row r="2880" spans="1:7" x14ac:dyDescent="0.2">
      <c r="A2880">
        <v>2245</v>
      </c>
      <c r="B2880" s="33">
        <v>62002</v>
      </c>
      <c r="C2880" s="45">
        <v>0</v>
      </c>
      <c r="D2880" s="45">
        <v>0</v>
      </c>
      <c r="E2880" s="45">
        <v>0</v>
      </c>
      <c r="F2880" s="45">
        <v>0</v>
      </c>
      <c r="G2880" s="46"/>
    </row>
    <row r="2881" spans="1:7" x14ac:dyDescent="0.2">
      <c r="A2881">
        <v>2245</v>
      </c>
      <c r="B2881" s="33">
        <v>62101</v>
      </c>
      <c r="C2881" s="45">
        <v>0</v>
      </c>
      <c r="D2881" s="45">
        <v>0</v>
      </c>
      <c r="E2881" s="45">
        <v>0</v>
      </c>
      <c r="F2881" s="45">
        <v>0</v>
      </c>
      <c r="G2881" s="46"/>
    </row>
    <row r="2882" spans="1:7" x14ac:dyDescent="0.2">
      <c r="A2882">
        <v>2245</v>
      </c>
      <c r="B2882" s="33">
        <v>62102</v>
      </c>
      <c r="C2882" s="45">
        <v>0</v>
      </c>
      <c r="D2882" s="45">
        <v>0</v>
      </c>
      <c r="E2882" s="45">
        <v>0</v>
      </c>
      <c r="F2882" s="45">
        <v>0</v>
      </c>
      <c r="G2882" s="46"/>
    </row>
    <row r="2883" spans="1:7" x14ac:dyDescent="0.2">
      <c r="A2883">
        <v>2245</v>
      </c>
      <c r="B2883" s="33">
        <v>62103</v>
      </c>
      <c r="C2883" s="45">
        <v>0</v>
      </c>
      <c r="D2883" s="45">
        <v>0</v>
      </c>
      <c r="E2883" s="45">
        <v>0</v>
      </c>
      <c r="F2883" s="45">
        <v>0</v>
      </c>
      <c r="G2883" s="46"/>
    </row>
    <row r="2884" spans="1:7" x14ac:dyDescent="0.2">
      <c r="A2884">
        <v>1115</v>
      </c>
      <c r="B2884" s="33">
        <v>60401</v>
      </c>
      <c r="C2884" s="45">
        <v>104175</v>
      </c>
      <c r="D2884" s="45">
        <v>0</v>
      </c>
      <c r="E2884" s="45">
        <v>104387</v>
      </c>
      <c r="F2884" s="45">
        <v>0</v>
      </c>
      <c r="G2884" s="46"/>
    </row>
    <row r="2885" spans="1:7" x14ac:dyDescent="0.2">
      <c r="A2885">
        <v>1115</v>
      </c>
      <c r="B2885" s="33">
        <v>60404</v>
      </c>
      <c r="C2885" s="45">
        <v>840</v>
      </c>
      <c r="D2885" s="45">
        <v>0</v>
      </c>
      <c r="E2885" s="45">
        <v>840</v>
      </c>
      <c r="F2885" s="45">
        <v>0</v>
      </c>
      <c r="G2885" s="46"/>
    </row>
    <row r="2886" spans="1:7" x14ac:dyDescent="0.2">
      <c r="A2886">
        <v>1115</v>
      </c>
      <c r="B2886" s="33">
        <v>60405</v>
      </c>
      <c r="C2886" s="45">
        <v>0</v>
      </c>
      <c r="D2886" s="45">
        <v>0</v>
      </c>
      <c r="E2886" s="45">
        <v>0</v>
      </c>
      <c r="F2886" s="45">
        <v>0</v>
      </c>
      <c r="G2886" s="46"/>
    </row>
    <row r="2887" spans="1:7" x14ac:dyDescent="0.2">
      <c r="A2887">
        <v>1115</v>
      </c>
      <c r="B2887" s="33">
        <v>60414</v>
      </c>
      <c r="C2887" s="45">
        <v>0</v>
      </c>
      <c r="D2887" s="45">
        <v>55627</v>
      </c>
      <c r="E2887" s="45">
        <v>0</v>
      </c>
      <c r="F2887" s="45">
        <v>56453</v>
      </c>
      <c r="G2887" s="46"/>
    </row>
    <row r="2888" spans="1:7" x14ac:dyDescent="0.2">
      <c r="A2888">
        <v>1115</v>
      </c>
      <c r="B2888" s="33">
        <v>60415</v>
      </c>
      <c r="C2888" s="45">
        <v>130</v>
      </c>
      <c r="D2888" s="45">
        <v>0</v>
      </c>
      <c r="E2888" s="45">
        <v>0</v>
      </c>
      <c r="F2888" s="45">
        <v>0</v>
      </c>
      <c r="G2888" s="46"/>
    </row>
    <row r="2889" spans="1:7" x14ac:dyDescent="0.2">
      <c r="A2889">
        <v>1115</v>
      </c>
      <c r="B2889" s="33">
        <v>61901</v>
      </c>
      <c r="C2889" s="45">
        <v>0</v>
      </c>
      <c r="D2889" s="45">
        <v>0</v>
      </c>
      <c r="E2889" s="45">
        <v>0</v>
      </c>
      <c r="F2889" s="45">
        <v>0</v>
      </c>
      <c r="G2889" s="46"/>
    </row>
    <row r="2890" spans="1:7" x14ac:dyDescent="0.2">
      <c r="A2890">
        <v>1115</v>
      </c>
      <c r="B2890" s="33">
        <v>61902</v>
      </c>
      <c r="C2890" s="45">
        <v>0</v>
      </c>
      <c r="D2890" s="45">
        <v>0</v>
      </c>
      <c r="E2890" s="45">
        <v>0</v>
      </c>
      <c r="F2890" s="45">
        <v>0</v>
      </c>
      <c r="G2890" s="46"/>
    </row>
    <row r="2891" spans="1:7" x14ac:dyDescent="0.2">
      <c r="A2891">
        <v>1115</v>
      </c>
      <c r="B2891" s="33">
        <v>61903</v>
      </c>
      <c r="C2891" s="45">
        <v>0</v>
      </c>
      <c r="D2891" s="45">
        <v>0</v>
      </c>
      <c r="E2891" s="45">
        <v>0</v>
      </c>
      <c r="F2891" s="45">
        <v>0</v>
      </c>
      <c r="G2891" s="46"/>
    </row>
    <row r="2892" spans="1:7" x14ac:dyDescent="0.2">
      <c r="A2892">
        <v>1115</v>
      </c>
      <c r="B2892" s="33">
        <v>61904</v>
      </c>
      <c r="C2892" s="45">
        <v>0</v>
      </c>
      <c r="D2892" s="45">
        <v>0</v>
      </c>
      <c r="E2892" s="45">
        <v>0</v>
      </c>
      <c r="F2892" s="45">
        <v>0</v>
      </c>
      <c r="G2892" s="46"/>
    </row>
    <row r="2893" spans="1:7" x14ac:dyDescent="0.2">
      <c r="A2893">
        <v>1115</v>
      </c>
      <c r="B2893" s="33">
        <v>61905</v>
      </c>
      <c r="C2893" s="45">
        <v>0</v>
      </c>
      <c r="D2893" s="45">
        <v>0</v>
      </c>
      <c r="E2893" s="45">
        <v>0</v>
      </c>
      <c r="F2893" s="45">
        <v>0</v>
      </c>
      <c r="G2893" s="46"/>
    </row>
    <row r="2894" spans="1:7" x14ac:dyDescent="0.2">
      <c r="A2894">
        <v>1115</v>
      </c>
      <c r="B2894" s="33">
        <v>61906</v>
      </c>
      <c r="C2894" s="45">
        <v>0</v>
      </c>
      <c r="D2894" s="45">
        <v>0</v>
      </c>
      <c r="E2894" s="45">
        <v>0</v>
      </c>
      <c r="F2894" s="45">
        <v>0</v>
      </c>
      <c r="G2894" s="46"/>
    </row>
    <row r="2895" spans="1:7" x14ac:dyDescent="0.2">
      <c r="A2895">
        <v>1115</v>
      </c>
      <c r="B2895" s="33">
        <v>61907</v>
      </c>
      <c r="C2895" s="45">
        <v>0</v>
      </c>
      <c r="D2895" s="45">
        <v>0</v>
      </c>
      <c r="E2895" s="45">
        <v>0</v>
      </c>
      <c r="F2895" s="45">
        <v>0</v>
      </c>
      <c r="G2895" s="46"/>
    </row>
    <row r="2896" spans="1:7" x14ac:dyDescent="0.2">
      <c r="A2896">
        <v>1115</v>
      </c>
      <c r="B2896" s="33">
        <v>61908</v>
      </c>
      <c r="C2896" s="45">
        <v>0</v>
      </c>
      <c r="D2896" s="45">
        <v>0</v>
      </c>
      <c r="E2896" s="45">
        <v>0</v>
      </c>
      <c r="F2896" s="45">
        <v>0</v>
      </c>
      <c r="G2896" s="46"/>
    </row>
    <row r="2897" spans="1:7" x14ac:dyDescent="0.2">
      <c r="A2897">
        <v>1115</v>
      </c>
      <c r="B2897" s="33">
        <v>61909</v>
      </c>
      <c r="C2897" s="45">
        <v>0</v>
      </c>
      <c r="D2897" s="45">
        <v>0</v>
      </c>
      <c r="E2897" s="45">
        <v>0</v>
      </c>
      <c r="F2897" s="45">
        <v>0</v>
      </c>
      <c r="G2897" s="46"/>
    </row>
    <row r="2898" spans="1:7" x14ac:dyDescent="0.2">
      <c r="A2898">
        <v>1115</v>
      </c>
      <c r="B2898" s="33">
        <v>61910</v>
      </c>
      <c r="C2898" s="45">
        <v>0</v>
      </c>
      <c r="D2898" s="45">
        <v>0</v>
      </c>
      <c r="E2898" s="45">
        <v>0</v>
      </c>
      <c r="F2898" s="45">
        <v>0</v>
      </c>
      <c r="G2898" s="46"/>
    </row>
    <row r="2899" spans="1:7" x14ac:dyDescent="0.2">
      <c r="A2899">
        <v>1115</v>
      </c>
      <c r="B2899" s="33">
        <v>61911</v>
      </c>
      <c r="C2899" s="45">
        <v>0</v>
      </c>
      <c r="D2899" s="45">
        <v>0</v>
      </c>
      <c r="E2899" s="45">
        <v>0</v>
      </c>
      <c r="F2899" s="45">
        <v>0</v>
      </c>
      <c r="G2899" s="46"/>
    </row>
    <row r="2900" spans="1:7" x14ac:dyDescent="0.2">
      <c r="A2900">
        <v>1115</v>
      </c>
      <c r="B2900" s="33">
        <v>61912</v>
      </c>
      <c r="C2900" s="45">
        <v>0</v>
      </c>
      <c r="D2900" s="45">
        <v>0</v>
      </c>
      <c r="E2900" s="45">
        <v>0</v>
      </c>
      <c r="F2900" s="45">
        <v>0</v>
      </c>
      <c r="G2900" s="46"/>
    </row>
    <row r="2901" spans="1:7" x14ac:dyDescent="0.2">
      <c r="A2901">
        <v>1115</v>
      </c>
      <c r="B2901" s="33">
        <v>62001</v>
      </c>
      <c r="C2901" s="45">
        <v>49418</v>
      </c>
      <c r="D2901" s="45">
        <v>0</v>
      </c>
      <c r="E2901" s="45">
        <v>47599</v>
      </c>
      <c r="F2901" s="45">
        <v>0</v>
      </c>
      <c r="G2901" s="46"/>
    </row>
    <row r="2902" spans="1:7" x14ac:dyDescent="0.2">
      <c r="A2902">
        <v>1115</v>
      </c>
      <c r="B2902" s="33">
        <v>62002</v>
      </c>
      <c r="C2902" s="45">
        <v>0</v>
      </c>
      <c r="D2902" s="45">
        <v>9805</v>
      </c>
      <c r="E2902" s="45">
        <v>0</v>
      </c>
      <c r="F2902" s="45">
        <v>9895</v>
      </c>
      <c r="G2902" s="46"/>
    </row>
    <row r="2903" spans="1:7" x14ac:dyDescent="0.2">
      <c r="A2903">
        <v>1115</v>
      </c>
      <c r="B2903" s="33">
        <v>62101</v>
      </c>
      <c r="C2903" s="45">
        <v>0</v>
      </c>
      <c r="D2903" s="45">
        <v>0</v>
      </c>
      <c r="E2903" s="45">
        <v>0</v>
      </c>
      <c r="F2903" s="45">
        <v>0</v>
      </c>
      <c r="G2903" s="46"/>
    </row>
    <row r="2904" spans="1:7" x14ac:dyDescent="0.2">
      <c r="A2904">
        <v>1115</v>
      </c>
      <c r="B2904" s="33">
        <v>62102</v>
      </c>
      <c r="C2904" s="45">
        <v>3168</v>
      </c>
      <c r="D2904" s="45">
        <v>0</v>
      </c>
      <c r="E2904" s="45">
        <v>3168</v>
      </c>
      <c r="F2904" s="45">
        <v>0</v>
      </c>
      <c r="G2904" s="46"/>
    </row>
    <row r="2905" spans="1:7" x14ac:dyDescent="0.2">
      <c r="A2905">
        <v>1115</v>
      </c>
      <c r="B2905" s="33">
        <v>62103</v>
      </c>
      <c r="C2905" s="45">
        <v>0</v>
      </c>
      <c r="D2905" s="45">
        <v>2024</v>
      </c>
      <c r="E2905" s="45">
        <v>0</v>
      </c>
      <c r="F2905" s="45">
        <v>2024</v>
      </c>
      <c r="G2905" s="46"/>
    </row>
    <row r="2906" spans="1:7" x14ac:dyDescent="0.2">
      <c r="A2906">
        <v>3300</v>
      </c>
      <c r="B2906" s="33">
        <v>60401</v>
      </c>
      <c r="C2906" s="45">
        <v>101306</v>
      </c>
      <c r="D2906" s="45">
        <v>0</v>
      </c>
      <c r="E2906" s="45">
        <v>105174</v>
      </c>
      <c r="F2906" s="45">
        <v>0</v>
      </c>
      <c r="G2906" s="46"/>
    </row>
    <row r="2907" spans="1:7" x14ac:dyDescent="0.2">
      <c r="A2907">
        <v>3300</v>
      </c>
      <c r="B2907" s="33">
        <v>60404</v>
      </c>
      <c r="C2907" s="45">
        <v>0</v>
      </c>
      <c r="D2907" s="45">
        <v>0</v>
      </c>
      <c r="E2907" s="45">
        <v>0</v>
      </c>
      <c r="F2907" s="45">
        <v>0</v>
      </c>
      <c r="G2907" s="46"/>
    </row>
    <row r="2908" spans="1:7" x14ac:dyDescent="0.2">
      <c r="A2908">
        <v>3300</v>
      </c>
      <c r="B2908" s="33">
        <v>60405</v>
      </c>
      <c r="C2908" s="45">
        <v>0</v>
      </c>
      <c r="D2908" s="45">
        <v>0</v>
      </c>
      <c r="E2908" s="45">
        <v>0</v>
      </c>
      <c r="F2908" s="45">
        <v>0</v>
      </c>
      <c r="G2908" s="46"/>
    </row>
    <row r="2909" spans="1:7" x14ac:dyDescent="0.2">
      <c r="A2909">
        <v>3300</v>
      </c>
      <c r="B2909" s="33">
        <v>60414</v>
      </c>
      <c r="C2909" s="45">
        <v>0</v>
      </c>
      <c r="D2909" s="45">
        <v>63602</v>
      </c>
      <c r="E2909" s="45">
        <v>0</v>
      </c>
      <c r="F2909" s="45">
        <v>66791</v>
      </c>
      <c r="G2909" s="46"/>
    </row>
    <row r="2910" spans="1:7" x14ac:dyDescent="0.2">
      <c r="A2910">
        <v>3300</v>
      </c>
      <c r="B2910" s="33">
        <v>60415</v>
      </c>
      <c r="C2910" s="45">
        <v>0</v>
      </c>
      <c r="D2910" s="45">
        <v>0</v>
      </c>
      <c r="E2910" s="45">
        <v>670</v>
      </c>
      <c r="F2910" s="45">
        <v>0</v>
      </c>
      <c r="G2910" s="46"/>
    </row>
    <row r="2911" spans="1:7" x14ac:dyDescent="0.2">
      <c r="A2911">
        <v>3300</v>
      </c>
      <c r="B2911" s="33">
        <v>61901</v>
      </c>
      <c r="C2911" s="45">
        <v>0</v>
      </c>
      <c r="D2911" s="45">
        <v>0</v>
      </c>
      <c r="E2911" s="45">
        <v>0</v>
      </c>
      <c r="F2911" s="45">
        <v>0</v>
      </c>
      <c r="G2911" s="46"/>
    </row>
    <row r="2912" spans="1:7" x14ac:dyDescent="0.2">
      <c r="A2912">
        <v>3300</v>
      </c>
      <c r="B2912" s="33">
        <v>61902</v>
      </c>
      <c r="C2912" s="45">
        <v>0</v>
      </c>
      <c r="D2912" s="45">
        <v>0</v>
      </c>
      <c r="E2912" s="45">
        <v>0</v>
      </c>
      <c r="F2912" s="45">
        <v>0</v>
      </c>
      <c r="G2912" s="46"/>
    </row>
    <row r="2913" spans="1:7" x14ac:dyDescent="0.2">
      <c r="A2913">
        <v>3300</v>
      </c>
      <c r="B2913" s="33">
        <v>61903</v>
      </c>
      <c r="C2913" s="45">
        <v>0</v>
      </c>
      <c r="D2913" s="45">
        <v>0</v>
      </c>
      <c r="E2913" s="45">
        <v>0</v>
      </c>
      <c r="F2913" s="45">
        <v>0</v>
      </c>
      <c r="G2913" s="46"/>
    </row>
    <row r="2914" spans="1:7" x14ac:dyDescent="0.2">
      <c r="A2914">
        <v>3300</v>
      </c>
      <c r="B2914" s="33">
        <v>61904</v>
      </c>
      <c r="C2914" s="45">
        <v>0</v>
      </c>
      <c r="D2914" s="45">
        <v>0</v>
      </c>
      <c r="E2914" s="45">
        <v>0</v>
      </c>
      <c r="F2914" s="45">
        <v>0</v>
      </c>
      <c r="G2914" s="46"/>
    </row>
    <row r="2915" spans="1:7" x14ac:dyDescent="0.2">
      <c r="A2915">
        <v>3300</v>
      </c>
      <c r="B2915" s="33">
        <v>61905</v>
      </c>
      <c r="C2915" s="45">
        <v>0</v>
      </c>
      <c r="D2915" s="45">
        <v>0</v>
      </c>
      <c r="E2915" s="45">
        <v>0</v>
      </c>
      <c r="F2915" s="45">
        <v>0</v>
      </c>
      <c r="G2915" s="46"/>
    </row>
    <row r="2916" spans="1:7" x14ac:dyDescent="0.2">
      <c r="A2916">
        <v>3300</v>
      </c>
      <c r="B2916" s="33">
        <v>61906</v>
      </c>
      <c r="C2916" s="45">
        <v>0</v>
      </c>
      <c r="D2916" s="45">
        <v>0</v>
      </c>
      <c r="E2916" s="45">
        <v>0</v>
      </c>
      <c r="F2916" s="45">
        <v>0</v>
      </c>
      <c r="G2916" s="46"/>
    </row>
    <row r="2917" spans="1:7" x14ac:dyDescent="0.2">
      <c r="A2917">
        <v>3300</v>
      </c>
      <c r="B2917" s="33">
        <v>61907</v>
      </c>
      <c r="C2917" s="45">
        <v>0</v>
      </c>
      <c r="D2917" s="45">
        <v>0</v>
      </c>
      <c r="E2917" s="45">
        <v>0</v>
      </c>
      <c r="F2917" s="45">
        <v>0</v>
      </c>
      <c r="G2917" s="46"/>
    </row>
    <row r="2918" spans="1:7" x14ac:dyDescent="0.2">
      <c r="A2918">
        <v>3300</v>
      </c>
      <c r="B2918" s="33">
        <v>61908</v>
      </c>
      <c r="C2918" s="45">
        <v>0</v>
      </c>
      <c r="D2918" s="45">
        <v>0</v>
      </c>
      <c r="E2918" s="45">
        <v>0</v>
      </c>
      <c r="F2918" s="45">
        <v>0</v>
      </c>
      <c r="G2918" s="46"/>
    </row>
    <row r="2919" spans="1:7" x14ac:dyDescent="0.2">
      <c r="A2919">
        <v>3300</v>
      </c>
      <c r="B2919" s="33">
        <v>61909</v>
      </c>
      <c r="C2919" s="45">
        <v>0</v>
      </c>
      <c r="D2919" s="45">
        <v>0</v>
      </c>
      <c r="E2919" s="45">
        <v>0</v>
      </c>
      <c r="F2919" s="45">
        <v>0</v>
      </c>
      <c r="G2919" s="46"/>
    </row>
    <row r="2920" spans="1:7" x14ac:dyDescent="0.2">
      <c r="A2920">
        <v>3300</v>
      </c>
      <c r="B2920" s="33">
        <v>61910</v>
      </c>
      <c r="C2920" s="45">
        <v>0</v>
      </c>
      <c r="D2920" s="45">
        <v>0</v>
      </c>
      <c r="E2920" s="45">
        <v>0</v>
      </c>
      <c r="F2920" s="45">
        <v>0</v>
      </c>
      <c r="G2920" s="46"/>
    </row>
    <row r="2921" spans="1:7" x14ac:dyDescent="0.2">
      <c r="A2921">
        <v>3300</v>
      </c>
      <c r="B2921" s="33">
        <v>61911</v>
      </c>
      <c r="C2921" s="45">
        <v>0</v>
      </c>
      <c r="D2921" s="45">
        <v>0</v>
      </c>
      <c r="E2921" s="45">
        <v>0</v>
      </c>
      <c r="F2921" s="45">
        <v>0</v>
      </c>
      <c r="G2921" s="46"/>
    </row>
    <row r="2922" spans="1:7" x14ac:dyDescent="0.2">
      <c r="A2922">
        <v>3300</v>
      </c>
      <c r="B2922" s="33">
        <v>61912</v>
      </c>
      <c r="C2922" s="45">
        <v>0</v>
      </c>
      <c r="D2922" s="45">
        <v>0</v>
      </c>
      <c r="E2922" s="45">
        <v>0</v>
      </c>
      <c r="F2922" s="45">
        <v>0</v>
      </c>
      <c r="G2922" s="46"/>
    </row>
    <row r="2923" spans="1:7" x14ac:dyDescent="0.2">
      <c r="A2923">
        <v>3300</v>
      </c>
      <c r="B2923" s="33">
        <v>62001</v>
      </c>
      <c r="C2923" s="45">
        <v>4592</v>
      </c>
      <c r="D2923" s="45">
        <v>0</v>
      </c>
      <c r="E2923" s="45">
        <v>3629</v>
      </c>
      <c r="F2923" s="45">
        <v>0</v>
      </c>
      <c r="G2923" s="46"/>
    </row>
    <row r="2924" spans="1:7" x14ac:dyDescent="0.2">
      <c r="A2924">
        <v>3300</v>
      </c>
      <c r="B2924" s="33">
        <v>62002</v>
      </c>
      <c r="C2924" s="45">
        <v>0</v>
      </c>
      <c r="D2924" s="45">
        <v>0</v>
      </c>
      <c r="E2924" s="45">
        <v>0</v>
      </c>
      <c r="F2924" s="45">
        <v>0</v>
      </c>
      <c r="G2924" s="46"/>
    </row>
    <row r="2925" spans="1:7" x14ac:dyDescent="0.2">
      <c r="A2925">
        <v>3300</v>
      </c>
      <c r="B2925" s="33">
        <v>62101</v>
      </c>
      <c r="C2925" s="45">
        <v>0</v>
      </c>
      <c r="D2925" s="45">
        <v>0</v>
      </c>
      <c r="E2925" s="45">
        <v>17286</v>
      </c>
      <c r="F2925" s="45">
        <v>0</v>
      </c>
      <c r="G2925" s="46"/>
    </row>
    <row r="2926" spans="1:7" x14ac:dyDescent="0.2">
      <c r="A2926">
        <v>3300</v>
      </c>
      <c r="B2926" s="33">
        <v>62102</v>
      </c>
      <c r="C2926" s="45">
        <v>0</v>
      </c>
      <c r="D2926" s="45">
        <v>0</v>
      </c>
      <c r="E2926" s="45">
        <v>0</v>
      </c>
      <c r="F2926" s="45">
        <v>0</v>
      </c>
      <c r="G2926" s="46"/>
    </row>
    <row r="2927" spans="1:7" x14ac:dyDescent="0.2">
      <c r="A2927">
        <v>3300</v>
      </c>
      <c r="B2927" s="33">
        <v>62103</v>
      </c>
      <c r="C2927" s="45">
        <v>0</v>
      </c>
      <c r="D2927" s="45">
        <v>0</v>
      </c>
      <c r="E2927" s="45">
        <v>0</v>
      </c>
      <c r="F2927" s="45">
        <v>0</v>
      </c>
      <c r="G2927" s="46"/>
    </row>
    <row r="2928" spans="1:7" x14ac:dyDescent="0.2">
      <c r="A2928">
        <v>1680</v>
      </c>
      <c r="B2928" s="33">
        <v>60401</v>
      </c>
      <c r="C2928" s="45">
        <v>962805</v>
      </c>
      <c r="D2928" s="45">
        <v>0</v>
      </c>
      <c r="E2928" s="45">
        <v>964643</v>
      </c>
      <c r="F2928" s="45">
        <v>0</v>
      </c>
      <c r="G2928" s="46"/>
    </row>
    <row r="2929" spans="1:7" x14ac:dyDescent="0.2">
      <c r="A2929">
        <v>1680</v>
      </c>
      <c r="B2929" s="33">
        <v>60404</v>
      </c>
      <c r="C2929" s="45">
        <v>0</v>
      </c>
      <c r="D2929" s="45">
        <v>0</v>
      </c>
      <c r="E2929" s="45">
        <v>0</v>
      </c>
      <c r="F2929" s="45">
        <v>0</v>
      </c>
      <c r="G2929" s="46"/>
    </row>
    <row r="2930" spans="1:7" x14ac:dyDescent="0.2">
      <c r="A2930">
        <v>1680</v>
      </c>
      <c r="B2930" s="33">
        <v>60405</v>
      </c>
      <c r="C2930" s="45">
        <v>0</v>
      </c>
      <c r="D2930" s="45">
        <v>0</v>
      </c>
      <c r="E2930" s="45">
        <v>0</v>
      </c>
      <c r="F2930" s="45">
        <v>0</v>
      </c>
      <c r="G2930" s="46"/>
    </row>
    <row r="2931" spans="1:7" x14ac:dyDescent="0.2">
      <c r="A2931">
        <v>1680</v>
      </c>
      <c r="B2931" s="33">
        <v>60414</v>
      </c>
      <c r="C2931" s="45">
        <v>0</v>
      </c>
      <c r="D2931" s="45">
        <v>341953</v>
      </c>
      <c r="E2931" s="45">
        <v>0</v>
      </c>
      <c r="F2931" s="45">
        <v>348493</v>
      </c>
      <c r="G2931" s="46"/>
    </row>
    <row r="2932" spans="1:7" x14ac:dyDescent="0.2">
      <c r="A2932">
        <v>1680</v>
      </c>
      <c r="B2932" s="33">
        <v>60415</v>
      </c>
      <c r="C2932" s="45">
        <v>0</v>
      </c>
      <c r="D2932" s="45">
        <v>0</v>
      </c>
      <c r="E2932" s="45">
        <v>0</v>
      </c>
      <c r="F2932" s="45">
        <v>0</v>
      </c>
      <c r="G2932" s="46"/>
    </row>
    <row r="2933" spans="1:7" x14ac:dyDescent="0.2">
      <c r="A2933">
        <v>1680</v>
      </c>
      <c r="B2933" s="33">
        <v>61901</v>
      </c>
      <c r="C2933" s="45">
        <v>0</v>
      </c>
      <c r="D2933" s="45">
        <v>0</v>
      </c>
      <c r="E2933" s="45">
        <v>0</v>
      </c>
      <c r="F2933" s="45">
        <v>0</v>
      </c>
      <c r="G2933" s="46"/>
    </row>
    <row r="2934" spans="1:7" x14ac:dyDescent="0.2">
      <c r="A2934">
        <v>1680</v>
      </c>
      <c r="B2934" s="33">
        <v>61902</v>
      </c>
      <c r="C2934" s="45">
        <v>0</v>
      </c>
      <c r="D2934" s="45">
        <v>0</v>
      </c>
      <c r="E2934" s="45">
        <v>0</v>
      </c>
      <c r="F2934" s="45">
        <v>0</v>
      </c>
      <c r="G2934" s="46"/>
    </row>
    <row r="2935" spans="1:7" x14ac:dyDescent="0.2">
      <c r="A2935">
        <v>1680</v>
      </c>
      <c r="B2935" s="33">
        <v>61903</v>
      </c>
      <c r="C2935" s="45">
        <v>0</v>
      </c>
      <c r="D2935" s="45">
        <v>0</v>
      </c>
      <c r="E2935" s="45">
        <v>0</v>
      </c>
      <c r="F2935" s="45">
        <v>0</v>
      </c>
      <c r="G2935" s="46"/>
    </row>
    <row r="2936" spans="1:7" x14ac:dyDescent="0.2">
      <c r="A2936">
        <v>1680</v>
      </c>
      <c r="B2936" s="33">
        <v>61904</v>
      </c>
      <c r="C2936" s="45">
        <v>0</v>
      </c>
      <c r="D2936" s="45">
        <v>0</v>
      </c>
      <c r="E2936" s="45">
        <v>0</v>
      </c>
      <c r="F2936" s="45">
        <v>0</v>
      </c>
      <c r="G2936" s="46"/>
    </row>
    <row r="2937" spans="1:7" x14ac:dyDescent="0.2">
      <c r="A2937">
        <v>1680</v>
      </c>
      <c r="B2937" s="33">
        <v>61905</v>
      </c>
      <c r="C2937" s="45">
        <v>0</v>
      </c>
      <c r="D2937" s="45">
        <v>0</v>
      </c>
      <c r="E2937" s="45">
        <v>0</v>
      </c>
      <c r="F2937" s="45">
        <v>0</v>
      </c>
      <c r="G2937" s="46"/>
    </row>
    <row r="2938" spans="1:7" x14ac:dyDescent="0.2">
      <c r="A2938">
        <v>1680</v>
      </c>
      <c r="B2938" s="33">
        <v>61906</v>
      </c>
      <c r="C2938" s="45">
        <v>0</v>
      </c>
      <c r="D2938" s="45">
        <v>0</v>
      </c>
      <c r="E2938" s="45">
        <v>0</v>
      </c>
      <c r="F2938" s="45">
        <v>0</v>
      </c>
      <c r="G2938" s="46"/>
    </row>
    <row r="2939" spans="1:7" x14ac:dyDescent="0.2">
      <c r="A2939">
        <v>1680</v>
      </c>
      <c r="B2939" s="33">
        <v>61907</v>
      </c>
      <c r="C2939" s="45">
        <v>0</v>
      </c>
      <c r="D2939" s="45">
        <v>0</v>
      </c>
      <c r="E2939" s="45">
        <v>0</v>
      </c>
      <c r="F2939" s="45">
        <v>0</v>
      </c>
      <c r="G2939" s="46"/>
    </row>
    <row r="2940" spans="1:7" x14ac:dyDescent="0.2">
      <c r="A2940">
        <v>1680</v>
      </c>
      <c r="B2940" s="33">
        <v>61908</v>
      </c>
      <c r="C2940" s="45">
        <v>0</v>
      </c>
      <c r="D2940" s="45">
        <v>0</v>
      </c>
      <c r="E2940" s="45">
        <v>0</v>
      </c>
      <c r="F2940" s="45">
        <v>0</v>
      </c>
      <c r="G2940" s="46"/>
    </row>
    <row r="2941" spans="1:7" x14ac:dyDescent="0.2">
      <c r="A2941">
        <v>1680</v>
      </c>
      <c r="B2941" s="33">
        <v>61909</v>
      </c>
      <c r="C2941" s="45">
        <v>0</v>
      </c>
      <c r="D2941" s="45">
        <v>0</v>
      </c>
      <c r="E2941" s="45">
        <v>0</v>
      </c>
      <c r="F2941" s="45">
        <v>0</v>
      </c>
      <c r="G2941" s="46"/>
    </row>
    <row r="2942" spans="1:7" x14ac:dyDescent="0.2">
      <c r="A2942">
        <v>1680</v>
      </c>
      <c r="B2942" s="33">
        <v>61910</v>
      </c>
      <c r="C2942" s="45">
        <v>0</v>
      </c>
      <c r="D2942" s="45">
        <v>0</v>
      </c>
      <c r="E2942" s="45">
        <v>0</v>
      </c>
      <c r="F2942" s="45">
        <v>0</v>
      </c>
      <c r="G2942" s="46"/>
    </row>
    <row r="2943" spans="1:7" x14ac:dyDescent="0.2">
      <c r="A2943">
        <v>1680</v>
      </c>
      <c r="B2943" s="33">
        <v>61911</v>
      </c>
      <c r="C2943" s="45">
        <v>0</v>
      </c>
      <c r="D2943" s="45">
        <v>0</v>
      </c>
      <c r="E2943" s="45">
        <v>0</v>
      </c>
      <c r="F2943" s="45">
        <v>0</v>
      </c>
      <c r="G2943" s="46"/>
    </row>
    <row r="2944" spans="1:7" x14ac:dyDescent="0.2">
      <c r="A2944">
        <v>1680</v>
      </c>
      <c r="B2944" s="33">
        <v>61912</v>
      </c>
      <c r="C2944" s="45">
        <v>0</v>
      </c>
      <c r="D2944" s="45">
        <v>0</v>
      </c>
      <c r="E2944" s="45">
        <v>0</v>
      </c>
      <c r="F2944" s="45">
        <v>0</v>
      </c>
      <c r="G2944" s="46"/>
    </row>
    <row r="2945" spans="1:7" x14ac:dyDescent="0.2">
      <c r="A2945">
        <v>1680</v>
      </c>
      <c r="B2945" s="33">
        <v>62001</v>
      </c>
      <c r="C2945" s="45">
        <v>0</v>
      </c>
      <c r="D2945" s="45">
        <v>0</v>
      </c>
      <c r="E2945" s="45">
        <v>0</v>
      </c>
      <c r="F2945" s="45">
        <v>0</v>
      </c>
      <c r="G2945" s="46"/>
    </row>
    <row r="2946" spans="1:7" x14ac:dyDescent="0.2">
      <c r="A2946">
        <v>1680</v>
      </c>
      <c r="B2946" s="33">
        <v>62002</v>
      </c>
      <c r="C2946" s="45">
        <v>0</v>
      </c>
      <c r="D2946" s="45">
        <v>0</v>
      </c>
      <c r="E2946" s="45">
        <v>0</v>
      </c>
      <c r="F2946" s="45">
        <v>0</v>
      </c>
      <c r="G2946" s="46"/>
    </row>
    <row r="2947" spans="1:7" x14ac:dyDescent="0.2">
      <c r="A2947">
        <v>1680</v>
      </c>
      <c r="B2947" s="33">
        <v>62101</v>
      </c>
      <c r="C2947" s="45">
        <v>0</v>
      </c>
      <c r="D2947" s="45">
        <v>0</v>
      </c>
      <c r="E2947" s="45">
        <v>0</v>
      </c>
      <c r="F2947" s="45">
        <v>0</v>
      </c>
      <c r="G2947" s="46"/>
    </row>
    <row r="2948" spans="1:7" x14ac:dyDescent="0.2">
      <c r="A2948">
        <v>1680</v>
      </c>
      <c r="B2948" s="33">
        <v>62102</v>
      </c>
      <c r="C2948" s="45">
        <v>0</v>
      </c>
      <c r="D2948" s="45">
        <v>0</v>
      </c>
      <c r="E2948" s="45">
        <v>0</v>
      </c>
      <c r="F2948" s="45">
        <v>0</v>
      </c>
      <c r="G2948" s="46"/>
    </row>
    <row r="2949" spans="1:7" x14ac:dyDescent="0.2">
      <c r="A2949">
        <v>1680</v>
      </c>
      <c r="B2949" s="33">
        <v>62103</v>
      </c>
      <c r="C2949" s="45">
        <v>0</v>
      </c>
      <c r="D2949" s="45">
        <v>0</v>
      </c>
      <c r="E2949" s="45">
        <v>0</v>
      </c>
      <c r="F2949" s="45">
        <v>0</v>
      </c>
      <c r="G2949" s="46"/>
    </row>
    <row r="2950" spans="1:7" x14ac:dyDescent="0.2">
      <c r="A2950">
        <v>3311</v>
      </c>
      <c r="B2950" s="33">
        <v>60401</v>
      </c>
      <c r="C2950" s="45">
        <v>1670805</v>
      </c>
      <c r="D2950" s="45">
        <v>0</v>
      </c>
      <c r="E2950" s="45">
        <v>1704787</v>
      </c>
      <c r="F2950" s="45">
        <v>0</v>
      </c>
      <c r="G2950" s="46"/>
    </row>
    <row r="2951" spans="1:7" x14ac:dyDescent="0.2">
      <c r="A2951">
        <v>3311</v>
      </c>
      <c r="B2951" s="33">
        <v>60404</v>
      </c>
      <c r="C2951" s="45">
        <v>0</v>
      </c>
      <c r="D2951" s="45">
        <v>0</v>
      </c>
      <c r="E2951" s="45">
        <v>0</v>
      </c>
      <c r="F2951" s="45">
        <v>0</v>
      </c>
      <c r="G2951" s="46"/>
    </row>
    <row r="2952" spans="1:7" x14ac:dyDescent="0.2">
      <c r="A2952">
        <v>3311</v>
      </c>
      <c r="B2952" s="33">
        <v>60405</v>
      </c>
      <c r="C2952" s="45">
        <v>0</v>
      </c>
      <c r="D2952" s="45">
        <v>0</v>
      </c>
      <c r="E2952" s="45">
        <v>0</v>
      </c>
      <c r="F2952" s="45">
        <v>0</v>
      </c>
      <c r="G2952" s="46"/>
    </row>
    <row r="2953" spans="1:7" x14ac:dyDescent="0.2">
      <c r="A2953">
        <v>3311</v>
      </c>
      <c r="B2953" s="33">
        <v>60414</v>
      </c>
      <c r="C2953" s="45">
        <v>0</v>
      </c>
      <c r="D2953" s="45">
        <v>1519928</v>
      </c>
      <c r="E2953" s="45">
        <v>0</v>
      </c>
      <c r="F2953" s="45">
        <v>1548529</v>
      </c>
      <c r="G2953" s="46"/>
    </row>
    <row r="2954" spans="1:7" x14ac:dyDescent="0.2">
      <c r="A2954">
        <v>3311</v>
      </c>
      <c r="B2954" s="33">
        <v>60415</v>
      </c>
      <c r="C2954" s="45">
        <v>0</v>
      </c>
      <c r="D2954" s="45">
        <v>0</v>
      </c>
      <c r="E2954" s="45">
        <v>0</v>
      </c>
      <c r="F2954" s="45">
        <v>0</v>
      </c>
      <c r="G2954" s="46"/>
    </row>
    <row r="2955" spans="1:7" x14ac:dyDescent="0.2">
      <c r="A2955">
        <v>3311</v>
      </c>
      <c r="B2955" s="33">
        <v>61901</v>
      </c>
      <c r="C2955" s="45">
        <v>0</v>
      </c>
      <c r="D2955" s="45">
        <v>0</v>
      </c>
      <c r="E2955" s="45">
        <v>0</v>
      </c>
      <c r="F2955" s="45">
        <v>0</v>
      </c>
      <c r="G2955" s="46"/>
    </row>
    <row r="2956" spans="1:7" x14ac:dyDescent="0.2">
      <c r="A2956">
        <v>3311</v>
      </c>
      <c r="B2956" s="33">
        <v>61902</v>
      </c>
      <c r="C2956" s="45">
        <v>0</v>
      </c>
      <c r="D2956" s="45">
        <v>0</v>
      </c>
      <c r="E2956" s="45">
        <v>0</v>
      </c>
      <c r="F2956" s="45">
        <v>0</v>
      </c>
      <c r="G2956" s="46"/>
    </row>
    <row r="2957" spans="1:7" x14ac:dyDescent="0.2">
      <c r="A2957">
        <v>3311</v>
      </c>
      <c r="B2957" s="33">
        <v>61903</v>
      </c>
      <c r="C2957" s="45">
        <v>0</v>
      </c>
      <c r="D2957" s="45">
        <v>0</v>
      </c>
      <c r="E2957" s="45">
        <v>0</v>
      </c>
      <c r="F2957" s="45">
        <v>0</v>
      </c>
      <c r="G2957" s="46"/>
    </row>
    <row r="2958" spans="1:7" x14ac:dyDescent="0.2">
      <c r="A2958">
        <v>3311</v>
      </c>
      <c r="B2958" s="33">
        <v>61904</v>
      </c>
      <c r="C2958" s="45">
        <v>0</v>
      </c>
      <c r="D2958" s="45">
        <v>0</v>
      </c>
      <c r="E2958" s="45">
        <v>0</v>
      </c>
      <c r="F2958" s="45">
        <v>0</v>
      </c>
      <c r="G2958" s="46"/>
    </row>
    <row r="2959" spans="1:7" x14ac:dyDescent="0.2">
      <c r="A2959">
        <v>3311</v>
      </c>
      <c r="B2959" s="33">
        <v>61905</v>
      </c>
      <c r="C2959" s="45">
        <v>0</v>
      </c>
      <c r="D2959" s="45">
        <v>0</v>
      </c>
      <c r="E2959" s="45">
        <v>0</v>
      </c>
      <c r="F2959" s="45">
        <v>0</v>
      </c>
      <c r="G2959" s="46"/>
    </row>
    <row r="2960" spans="1:7" x14ac:dyDescent="0.2">
      <c r="A2960">
        <v>3311</v>
      </c>
      <c r="B2960" s="33">
        <v>61906</v>
      </c>
      <c r="C2960" s="45">
        <v>0</v>
      </c>
      <c r="D2960" s="45">
        <v>0</v>
      </c>
      <c r="E2960" s="45">
        <v>0</v>
      </c>
      <c r="F2960" s="45">
        <v>0</v>
      </c>
      <c r="G2960" s="46"/>
    </row>
    <row r="2961" spans="1:7" x14ac:dyDescent="0.2">
      <c r="A2961">
        <v>3311</v>
      </c>
      <c r="B2961" s="33">
        <v>61907</v>
      </c>
      <c r="C2961" s="45">
        <v>0</v>
      </c>
      <c r="D2961" s="45">
        <v>0</v>
      </c>
      <c r="E2961" s="45">
        <v>0</v>
      </c>
      <c r="F2961" s="45">
        <v>0</v>
      </c>
      <c r="G2961" s="46"/>
    </row>
    <row r="2962" spans="1:7" x14ac:dyDescent="0.2">
      <c r="A2962">
        <v>3311</v>
      </c>
      <c r="B2962" s="33">
        <v>61908</v>
      </c>
      <c r="C2962" s="45">
        <v>0</v>
      </c>
      <c r="D2962" s="45">
        <v>0</v>
      </c>
      <c r="E2962" s="45">
        <v>0</v>
      </c>
      <c r="F2962" s="45">
        <v>0</v>
      </c>
      <c r="G2962" s="46"/>
    </row>
    <row r="2963" spans="1:7" x14ac:dyDescent="0.2">
      <c r="A2963">
        <v>3311</v>
      </c>
      <c r="B2963" s="33">
        <v>61909</v>
      </c>
      <c r="C2963" s="45">
        <v>0</v>
      </c>
      <c r="D2963" s="45">
        <v>0</v>
      </c>
      <c r="E2963" s="45">
        <v>0</v>
      </c>
      <c r="F2963" s="45">
        <v>0</v>
      </c>
      <c r="G2963" s="46"/>
    </row>
    <row r="2964" spans="1:7" x14ac:dyDescent="0.2">
      <c r="A2964">
        <v>3311</v>
      </c>
      <c r="B2964" s="33">
        <v>61910</v>
      </c>
      <c r="C2964" s="45">
        <v>0</v>
      </c>
      <c r="D2964" s="45">
        <v>0</v>
      </c>
      <c r="E2964" s="45">
        <v>0</v>
      </c>
      <c r="F2964" s="45">
        <v>0</v>
      </c>
      <c r="G2964" s="46"/>
    </row>
    <row r="2965" spans="1:7" x14ac:dyDescent="0.2">
      <c r="A2965">
        <v>3311</v>
      </c>
      <c r="B2965" s="33">
        <v>61911</v>
      </c>
      <c r="C2965" s="45">
        <v>0</v>
      </c>
      <c r="D2965" s="45">
        <v>0</v>
      </c>
      <c r="E2965" s="45">
        <v>0</v>
      </c>
      <c r="F2965" s="45">
        <v>0</v>
      </c>
      <c r="G2965" s="46"/>
    </row>
    <row r="2966" spans="1:7" x14ac:dyDescent="0.2">
      <c r="A2966">
        <v>3311</v>
      </c>
      <c r="B2966" s="33">
        <v>61912</v>
      </c>
      <c r="C2966" s="45">
        <v>0</v>
      </c>
      <c r="D2966" s="45">
        <v>0</v>
      </c>
      <c r="E2966" s="45">
        <v>0</v>
      </c>
      <c r="F2966" s="45">
        <v>0</v>
      </c>
      <c r="G2966" s="46"/>
    </row>
    <row r="2967" spans="1:7" x14ac:dyDescent="0.2">
      <c r="A2967">
        <v>3311</v>
      </c>
      <c r="B2967" s="33">
        <v>62001</v>
      </c>
      <c r="C2967" s="45">
        <v>1720842</v>
      </c>
      <c r="D2967" s="45">
        <v>0</v>
      </c>
      <c r="E2967" s="45">
        <v>1790788</v>
      </c>
      <c r="F2967" s="45">
        <v>0</v>
      </c>
      <c r="G2967" s="46"/>
    </row>
    <row r="2968" spans="1:7" x14ac:dyDescent="0.2">
      <c r="A2968">
        <v>3311</v>
      </c>
      <c r="B2968" s="33">
        <v>62002</v>
      </c>
      <c r="C2968" s="45">
        <v>0</v>
      </c>
      <c r="D2968" s="45">
        <v>92612</v>
      </c>
      <c r="E2968" s="45">
        <v>0</v>
      </c>
      <c r="F2968" s="45">
        <v>110877</v>
      </c>
      <c r="G2968" s="46"/>
    </row>
    <row r="2969" spans="1:7" x14ac:dyDescent="0.2">
      <c r="A2969">
        <v>3311</v>
      </c>
      <c r="B2969" s="33">
        <v>62101</v>
      </c>
      <c r="C2969" s="45">
        <v>0</v>
      </c>
      <c r="D2969" s="45">
        <v>0</v>
      </c>
      <c r="E2969" s="45">
        <v>0</v>
      </c>
      <c r="F2969" s="45">
        <v>0</v>
      </c>
      <c r="G2969" s="46"/>
    </row>
    <row r="2970" spans="1:7" x14ac:dyDescent="0.2">
      <c r="A2970">
        <v>3311</v>
      </c>
      <c r="B2970" s="33">
        <v>62102</v>
      </c>
      <c r="C2970" s="45">
        <v>0</v>
      </c>
      <c r="D2970" s="45">
        <v>0</v>
      </c>
      <c r="E2970" s="45">
        <v>0</v>
      </c>
      <c r="F2970" s="45">
        <v>0</v>
      </c>
      <c r="G2970" s="46"/>
    </row>
    <row r="2971" spans="1:7" x14ac:dyDescent="0.2">
      <c r="A2971">
        <v>3311</v>
      </c>
      <c r="B2971" s="33">
        <v>62103</v>
      </c>
      <c r="C2971" s="45">
        <v>0</v>
      </c>
      <c r="D2971" s="45">
        <v>0</v>
      </c>
      <c r="E2971" s="45">
        <v>0</v>
      </c>
      <c r="F2971" s="45">
        <v>0</v>
      </c>
      <c r="G2971" s="46"/>
    </row>
    <row r="2972" spans="1:7" x14ac:dyDescent="0.2">
      <c r="A2972">
        <v>2584</v>
      </c>
      <c r="B2972" s="33">
        <v>60401</v>
      </c>
      <c r="C2972" s="45">
        <v>780619</v>
      </c>
      <c r="D2972" s="45">
        <v>0</v>
      </c>
      <c r="E2972" s="45">
        <v>787369</v>
      </c>
      <c r="F2972" s="45">
        <v>0</v>
      </c>
      <c r="G2972" s="46"/>
    </row>
    <row r="2973" spans="1:7" x14ac:dyDescent="0.2">
      <c r="A2973">
        <v>2584</v>
      </c>
      <c r="B2973" s="33">
        <v>60404</v>
      </c>
      <c r="C2973" s="45">
        <v>4040</v>
      </c>
      <c r="D2973" s="45">
        <v>0</v>
      </c>
      <c r="E2973" s="45">
        <v>4040</v>
      </c>
      <c r="F2973" s="45">
        <v>0</v>
      </c>
      <c r="G2973" s="46"/>
    </row>
    <row r="2974" spans="1:7" x14ac:dyDescent="0.2">
      <c r="A2974">
        <v>2584</v>
      </c>
      <c r="B2974" s="33">
        <v>60405</v>
      </c>
      <c r="C2974" s="45">
        <v>0</v>
      </c>
      <c r="D2974" s="45">
        <v>0</v>
      </c>
      <c r="E2974" s="45">
        <v>0</v>
      </c>
      <c r="F2974" s="45">
        <v>0</v>
      </c>
      <c r="G2974" s="46"/>
    </row>
    <row r="2975" spans="1:7" x14ac:dyDescent="0.2">
      <c r="A2975">
        <v>2584</v>
      </c>
      <c r="B2975" s="33">
        <v>60414</v>
      </c>
      <c r="C2975" s="45">
        <v>0</v>
      </c>
      <c r="D2975" s="45">
        <v>336777</v>
      </c>
      <c r="E2975" s="45">
        <v>0</v>
      </c>
      <c r="F2975" s="45">
        <v>347410</v>
      </c>
      <c r="G2975" s="46"/>
    </row>
    <row r="2976" spans="1:7" x14ac:dyDescent="0.2">
      <c r="A2976">
        <v>2584</v>
      </c>
      <c r="B2976" s="33">
        <v>60415</v>
      </c>
      <c r="C2976" s="45">
        <v>10777</v>
      </c>
      <c r="D2976" s="45">
        <v>0</v>
      </c>
      <c r="E2976" s="45">
        <v>13267</v>
      </c>
      <c r="F2976" s="45">
        <v>0</v>
      </c>
      <c r="G2976" s="46"/>
    </row>
    <row r="2977" spans="1:7" x14ac:dyDescent="0.2">
      <c r="A2977">
        <v>2584</v>
      </c>
      <c r="B2977" s="33">
        <v>61901</v>
      </c>
      <c r="C2977" s="45">
        <v>0</v>
      </c>
      <c r="D2977" s="45">
        <v>0</v>
      </c>
      <c r="E2977" s="45">
        <v>0</v>
      </c>
      <c r="F2977" s="45">
        <v>0</v>
      </c>
      <c r="G2977" s="46"/>
    </row>
    <row r="2978" spans="1:7" x14ac:dyDescent="0.2">
      <c r="A2978">
        <v>2584</v>
      </c>
      <c r="B2978" s="33">
        <v>61902</v>
      </c>
      <c r="C2978" s="45">
        <v>0</v>
      </c>
      <c r="D2978" s="45">
        <v>0</v>
      </c>
      <c r="E2978" s="45">
        <v>0</v>
      </c>
      <c r="F2978" s="45">
        <v>0</v>
      </c>
      <c r="G2978" s="46"/>
    </row>
    <row r="2979" spans="1:7" x14ac:dyDescent="0.2">
      <c r="A2979">
        <v>2584</v>
      </c>
      <c r="B2979" s="33">
        <v>61903</v>
      </c>
      <c r="C2979" s="45">
        <v>0</v>
      </c>
      <c r="D2979" s="45">
        <v>0</v>
      </c>
      <c r="E2979" s="45">
        <v>0</v>
      </c>
      <c r="F2979" s="45">
        <v>0</v>
      </c>
      <c r="G2979" s="46"/>
    </row>
    <row r="2980" spans="1:7" x14ac:dyDescent="0.2">
      <c r="A2980">
        <v>2584</v>
      </c>
      <c r="B2980" s="33">
        <v>61904</v>
      </c>
      <c r="C2980" s="45">
        <v>0</v>
      </c>
      <c r="D2980" s="45">
        <v>0</v>
      </c>
      <c r="E2980" s="45">
        <v>0</v>
      </c>
      <c r="F2980" s="45">
        <v>0</v>
      </c>
      <c r="G2980" s="46"/>
    </row>
    <row r="2981" spans="1:7" x14ac:dyDescent="0.2">
      <c r="A2981">
        <v>2584</v>
      </c>
      <c r="B2981" s="33">
        <v>61905</v>
      </c>
      <c r="C2981" s="45">
        <v>11498</v>
      </c>
      <c r="D2981" s="45">
        <v>0</v>
      </c>
      <c r="E2981" s="45">
        <v>11498</v>
      </c>
      <c r="F2981" s="45">
        <v>0</v>
      </c>
      <c r="G2981" s="46"/>
    </row>
    <row r="2982" spans="1:7" x14ac:dyDescent="0.2">
      <c r="A2982">
        <v>2584</v>
      </c>
      <c r="B2982" s="33">
        <v>61906</v>
      </c>
      <c r="C2982" s="45">
        <v>0</v>
      </c>
      <c r="D2982" s="45">
        <v>0</v>
      </c>
      <c r="E2982" s="45">
        <v>0</v>
      </c>
      <c r="F2982" s="45">
        <v>0</v>
      </c>
      <c r="G2982" s="46"/>
    </row>
    <row r="2983" spans="1:7" x14ac:dyDescent="0.2">
      <c r="A2983">
        <v>2584</v>
      </c>
      <c r="B2983" s="33">
        <v>61907</v>
      </c>
      <c r="C2983" s="45">
        <v>0</v>
      </c>
      <c r="D2983" s="45">
        <v>0</v>
      </c>
      <c r="E2983" s="45">
        <v>0</v>
      </c>
      <c r="F2983" s="45">
        <v>0</v>
      </c>
      <c r="G2983" s="46"/>
    </row>
    <row r="2984" spans="1:7" x14ac:dyDescent="0.2">
      <c r="A2984">
        <v>2584</v>
      </c>
      <c r="B2984" s="33">
        <v>61908</v>
      </c>
      <c r="C2984" s="45">
        <v>174764</v>
      </c>
      <c r="D2984" s="45">
        <v>0</v>
      </c>
      <c r="E2984" s="45">
        <v>174764</v>
      </c>
      <c r="F2984" s="45">
        <v>0</v>
      </c>
      <c r="G2984" s="46"/>
    </row>
    <row r="2985" spans="1:7" x14ac:dyDescent="0.2">
      <c r="A2985">
        <v>2584</v>
      </c>
      <c r="B2985" s="33">
        <v>61909</v>
      </c>
      <c r="C2985" s="45">
        <v>0</v>
      </c>
      <c r="D2985" s="45">
        <v>0</v>
      </c>
      <c r="E2985" s="45">
        <v>0</v>
      </c>
      <c r="F2985" s="45">
        <v>0</v>
      </c>
      <c r="G2985" s="46"/>
    </row>
    <row r="2986" spans="1:7" x14ac:dyDescent="0.2">
      <c r="A2986">
        <v>2584</v>
      </c>
      <c r="B2986" s="33">
        <v>61910</v>
      </c>
      <c r="C2986" s="45">
        <v>0</v>
      </c>
      <c r="D2986" s="45">
        <v>0</v>
      </c>
      <c r="E2986" s="45">
        <v>0</v>
      </c>
      <c r="F2986" s="45">
        <v>0</v>
      </c>
      <c r="G2986" s="46"/>
    </row>
    <row r="2987" spans="1:7" x14ac:dyDescent="0.2">
      <c r="A2987">
        <v>2584</v>
      </c>
      <c r="B2987" s="33">
        <v>61911</v>
      </c>
      <c r="C2987" s="45">
        <v>23719</v>
      </c>
      <c r="D2987" s="45">
        <v>0</v>
      </c>
      <c r="E2987" s="45">
        <v>23719</v>
      </c>
      <c r="F2987" s="45">
        <v>0</v>
      </c>
      <c r="G2987" s="46"/>
    </row>
    <row r="2988" spans="1:7" x14ac:dyDescent="0.2">
      <c r="A2988">
        <v>2584</v>
      </c>
      <c r="B2988" s="33">
        <v>61912</v>
      </c>
      <c r="C2988" s="45">
        <v>0</v>
      </c>
      <c r="D2988" s="45">
        <v>0</v>
      </c>
      <c r="E2988" s="45">
        <v>0</v>
      </c>
      <c r="F2988" s="45">
        <v>0</v>
      </c>
      <c r="G2988" s="46"/>
    </row>
    <row r="2989" spans="1:7" x14ac:dyDescent="0.2">
      <c r="A2989">
        <v>2584</v>
      </c>
      <c r="B2989" s="33">
        <v>62001</v>
      </c>
      <c r="C2989" s="45">
        <v>158562</v>
      </c>
      <c r="D2989" s="45">
        <v>0</v>
      </c>
      <c r="E2989" s="45">
        <v>117505</v>
      </c>
      <c r="F2989" s="45">
        <v>0</v>
      </c>
      <c r="G2989" s="46"/>
    </row>
    <row r="2990" spans="1:7" x14ac:dyDescent="0.2">
      <c r="A2990">
        <v>2584</v>
      </c>
      <c r="B2990" s="33">
        <v>62002</v>
      </c>
      <c r="C2990" s="45">
        <v>0</v>
      </c>
      <c r="D2990" s="45">
        <v>141222</v>
      </c>
      <c r="E2990" s="45">
        <v>0</v>
      </c>
      <c r="F2990" s="45">
        <v>110849</v>
      </c>
      <c r="G2990" s="46"/>
    </row>
    <row r="2991" spans="1:7" x14ac:dyDescent="0.2">
      <c r="A2991">
        <v>2584</v>
      </c>
      <c r="B2991" s="33">
        <v>62101</v>
      </c>
      <c r="C2991" s="45">
        <v>0</v>
      </c>
      <c r="D2991" s="45">
        <v>0</v>
      </c>
      <c r="E2991" s="45">
        <v>0</v>
      </c>
      <c r="F2991" s="45">
        <v>0</v>
      </c>
      <c r="G2991" s="46"/>
    </row>
    <row r="2992" spans="1:7" x14ac:dyDescent="0.2">
      <c r="A2992">
        <v>2584</v>
      </c>
      <c r="B2992" s="33">
        <v>62102</v>
      </c>
      <c r="C2992" s="45">
        <v>0</v>
      </c>
      <c r="D2992" s="45">
        <v>0</v>
      </c>
      <c r="E2992" s="45">
        <v>0</v>
      </c>
      <c r="F2992" s="45">
        <v>0</v>
      </c>
      <c r="G2992" s="46"/>
    </row>
    <row r="2993" spans="1:7" x14ac:dyDescent="0.2">
      <c r="A2993">
        <v>2584</v>
      </c>
      <c r="B2993" s="33">
        <v>62103</v>
      </c>
      <c r="C2993" s="45">
        <v>0</v>
      </c>
      <c r="D2993" s="45">
        <v>0</v>
      </c>
      <c r="E2993" s="45">
        <v>0</v>
      </c>
      <c r="F2993" s="45">
        <v>0</v>
      </c>
      <c r="G2993" s="46"/>
    </row>
    <row r="2994" spans="1:7" x14ac:dyDescent="0.2">
      <c r="A2994">
        <v>2905</v>
      </c>
      <c r="B2994" s="33">
        <v>60401</v>
      </c>
      <c r="C2994" s="45">
        <v>61438</v>
      </c>
      <c r="D2994" s="45">
        <v>0</v>
      </c>
      <c r="E2994" s="45">
        <v>64755</v>
      </c>
      <c r="F2994" s="45">
        <v>0</v>
      </c>
      <c r="G2994" s="46"/>
    </row>
    <row r="2995" spans="1:7" x14ac:dyDescent="0.2">
      <c r="A2995">
        <v>2905</v>
      </c>
      <c r="B2995" s="33">
        <v>60404</v>
      </c>
      <c r="C2995" s="45">
        <v>0</v>
      </c>
      <c r="D2995" s="45">
        <v>0</v>
      </c>
      <c r="E2995" s="45">
        <v>0</v>
      </c>
      <c r="F2995" s="45">
        <v>0</v>
      </c>
      <c r="G2995" s="46"/>
    </row>
    <row r="2996" spans="1:7" x14ac:dyDescent="0.2">
      <c r="A2996">
        <v>2905</v>
      </c>
      <c r="B2996" s="33">
        <v>60405</v>
      </c>
      <c r="C2996" s="45">
        <v>0</v>
      </c>
      <c r="D2996" s="45">
        <v>0</v>
      </c>
      <c r="E2996" s="45">
        <v>0</v>
      </c>
      <c r="F2996" s="45">
        <v>0</v>
      </c>
      <c r="G2996" s="46"/>
    </row>
    <row r="2997" spans="1:7" x14ac:dyDescent="0.2">
      <c r="A2997">
        <v>2905</v>
      </c>
      <c r="B2997" s="33">
        <v>60414</v>
      </c>
      <c r="C2997" s="45">
        <v>0</v>
      </c>
      <c r="D2997" s="45">
        <v>34312</v>
      </c>
      <c r="E2997" s="45">
        <v>0</v>
      </c>
      <c r="F2997" s="45">
        <v>36116</v>
      </c>
      <c r="G2997" s="46"/>
    </row>
    <row r="2998" spans="1:7" x14ac:dyDescent="0.2">
      <c r="A2998">
        <v>2905</v>
      </c>
      <c r="B2998" s="33">
        <v>60415</v>
      </c>
      <c r="C2998" s="45">
        <v>0</v>
      </c>
      <c r="D2998" s="45">
        <v>0</v>
      </c>
      <c r="E2998" s="45">
        <v>0</v>
      </c>
      <c r="F2998" s="45">
        <v>0</v>
      </c>
      <c r="G2998" s="46"/>
    </row>
    <row r="2999" spans="1:7" x14ac:dyDescent="0.2">
      <c r="A2999">
        <v>2905</v>
      </c>
      <c r="B2999" s="33">
        <v>61901</v>
      </c>
      <c r="C2999" s="45">
        <v>0</v>
      </c>
      <c r="D2999" s="45">
        <v>0</v>
      </c>
      <c r="E2999" s="45">
        <v>0</v>
      </c>
      <c r="F2999" s="45">
        <v>0</v>
      </c>
      <c r="G2999" s="46"/>
    </row>
    <row r="3000" spans="1:7" x14ac:dyDescent="0.2">
      <c r="A3000">
        <v>2905</v>
      </c>
      <c r="B3000" s="33">
        <v>61902</v>
      </c>
      <c r="C3000" s="45">
        <v>0</v>
      </c>
      <c r="D3000" s="45">
        <v>0</v>
      </c>
      <c r="E3000" s="45">
        <v>0</v>
      </c>
      <c r="F3000" s="45">
        <v>0</v>
      </c>
      <c r="G3000" s="46"/>
    </row>
    <row r="3001" spans="1:7" x14ac:dyDescent="0.2">
      <c r="A3001">
        <v>2905</v>
      </c>
      <c r="B3001" s="33">
        <v>61903</v>
      </c>
      <c r="C3001" s="45">
        <v>0</v>
      </c>
      <c r="D3001" s="45">
        <v>0</v>
      </c>
      <c r="E3001" s="45">
        <v>0</v>
      </c>
      <c r="F3001" s="45">
        <v>0</v>
      </c>
      <c r="G3001" s="46"/>
    </row>
    <row r="3002" spans="1:7" x14ac:dyDescent="0.2">
      <c r="A3002">
        <v>2905</v>
      </c>
      <c r="B3002" s="33">
        <v>61904</v>
      </c>
      <c r="C3002" s="45">
        <v>0</v>
      </c>
      <c r="D3002" s="45">
        <v>0</v>
      </c>
      <c r="E3002" s="45">
        <v>0</v>
      </c>
      <c r="F3002" s="45">
        <v>0</v>
      </c>
      <c r="G3002" s="46"/>
    </row>
    <row r="3003" spans="1:7" x14ac:dyDescent="0.2">
      <c r="A3003">
        <v>2905</v>
      </c>
      <c r="B3003" s="33">
        <v>61905</v>
      </c>
      <c r="C3003" s="45">
        <v>0</v>
      </c>
      <c r="D3003" s="45">
        <v>0</v>
      </c>
      <c r="E3003" s="45">
        <v>0</v>
      </c>
      <c r="F3003" s="45">
        <v>0</v>
      </c>
      <c r="G3003" s="46"/>
    </row>
    <row r="3004" spans="1:7" x14ac:dyDescent="0.2">
      <c r="A3004">
        <v>2905</v>
      </c>
      <c r="B3004" s="33">
        <v>61906</v>
      </c>
      <c r="C3004" s="45">
        <v>0</v>
      </c>
      <c r="D3004" s="45">
        <v>0</v>
      </c>
      <c r="E3004" s="45">
        <v>0</v>
      </c>
      <c r="F3004" s="45">
        <v>0</v>
      </c>
      <c r="G3004" s="46"/>
    </row>
    <row r="3005" spans="1:7" x14ac:dyDescent="0.2">
      <c r="A3005">
        <v>2905</v>
      </c>
      <c r="B3005" s="33">
        <v>61907</v>
      </c>
      <c r="C3005" s="45">
        <v>0</v>
      </c>
      <c r="D3005" s="45">
        <v>0</v>
      </c>
      <c r="E3005" s="45">
        <v>0</v>
      </c>
      <c r="F3005" s="45">
        <v>0</v>
      </c>
      <c r="G3005" s="46"/>
    </row>
    <row r="3006" spans="1:7" x14ac:dyDescent="0.2">
      <c r="A3006">
        <v>2905</v>
      </c>
      <c r="B3006" s="33">
        <v>61908</v>
      </c>
      <c r="C3006" s="45">
        <v>0</v>
      </c>
      <c r="D3006" s="45">
        <v>0</v>
      </c>
      <c r="E3006" s="45">
        <v>0</v>
      </c>
      <c r="F3006" s="45">
        <v>0</v>
      </c>
      <c r="G3006" s="46"/>
    </row>
    <row r="3007" spans="1:7" x14ac:dyDescent="0.2">
      <c r="A3007">
        <v>2905</v>
      </c>
      <c r="B3007" s="33">
        <v>61909</v>
      </c>
      <c r="C3007" s="45">
        <v>0</v>
      </c>
      <c r="D3007" s="45">
        <v>0</v>
      </c>
      <c r="E3007" s="45">
        <v>0</v>
      </c>
      <c r="F3007" s="45">
        <v>0</v>
      </c>
      <c r="G3007" s="46"/>
    </row>
    <row r="3008" spans="1:7" x14ac:dyDescent="0.2">
      <c r="A3008">
        <v>2905</v>
      </c>
      <c r="B3008" s="33">
        <v>61910</v>
      </c>
      <c r="C3008" s="45">
        <v>0</v>
      </c>
      <c r="D3008" s="45">
        <v>0</v>
      </c>
      <c r="E3008" s="45">
        <v>0</v>
      </c>
      <c r="F3008" s="45">
        <v>0</v>
      </c>
      <c r="G3008" s="46"/>
    </row>
    <row r="3009" spans="1:7" x14ac:dyDescent="0.2">
      <c r="A3009">
        <v>2905</v>
      </c>
      <c r="B3009" s="33">
        <v>61911</v>
      </c>
      <c r="C3009" s="45">
        <v>0</v>
      </c>
      <c r="D3009" s="45">
        <v>0</v>
      </c>
      <c r="E3009" s="45">
        <v>0</v>
      </c>
      <c r="F3009" s="45">
        <v>0</v>
      </c>
      <c r="G3009" s="46"/>
    </row>
    <row r="3010" spans="1:7" x14ac:dyDescent="0.2">
      <c r="A3010">
        <v>2905</v>
      </c>
      <c r="B3010" s="33">
        <v>61912</v>
      </c>
      <c r="C3010" s="45">
        <v>0</v>
      </c>
      <c r="D3010" s="45">
        <v>0</v>
      </c>
      <c r="E3010" s="45">
        <v>0</v>
      </c>
      <c r="F3010" s="45">
        <v>0</v>
      </c>
      <c r="G3010" s="46"/>
    </row>
    <row r="3011" spans="1:7" x14ac:dyDescent="0.2">
      <c r="A3011">
        <v>2905</v>
      </c>
      <c r="B3011" s="33">
        <v>62001</v>
      </c>
      <c r="C3011" s="45">
        <v>16201</v>
      </c>
      <c r="D3011" s="45">
        <v>0</v>
      </c>
      <c r="E3011" s="45">
        <v>15151</v>
      </c>
      <c r="F3011" s="45">
        <v>0</v>
      </c>
      <c r="G3011" s="46"/>
    </row>
    <row r="3012" spans="1:7" x14ac:dyDescent="0.2">
      <c r="A3012">
        <v>2905</v>
      </c>
      <c r="B3012" s="33">
        <v>62002</v>
      </c>
      <c r="C3012" s="45">
        <v>0</v>
      </c>
      <c r="D3012" s="45">
        <v>1340</v>
      </c>
      <c r="E3012" s="45">
        <v>0</v>
      </c>
      <c r="F3012" s="45">
        <v>1340</v>
      </c>
      <c r="G3012" s="46"/>
    </row>
    <row r="3013" spans="1:7" x14ac:dyDescent="0.2">
      <c r="A3013">
        <v>2905</v>
      </c>
      <c r="B3013" s="33">
        <v>62101</v>
      </c>
      <c r="C3013" s="45">
        <v>0</v>
      </c>
      <c r="D3013" s="45">
        <v>0</v>
      </c>
      <c r="E3013" s="45">
        <v>0</v>
      </c>
      <c r="F3013" s="45">
        <v>0</v>
      </c>
      <c r="G3013" s="46"/>
    </row>
    <row r="3014" spans="1:7" x14ac:dyDescent="0.2">
      <c r="A3014">
        <v>2905</v>
      </c>
      <c r="B3014" s="33">
        <v>62102</v>
      </c>
      <c r="C3014" s="45">
        <v>0</v>
      </c>
      <c r="D3014" s="45">
        <v>0</v>
      </c>
      <c r="E3014" s="45">
        <v>0</v>
      </c>
      <c r="F3014" s="45">
        <v>0</v>
      </c>
      <c r="G3014" s="46"/>
    </row>
    <row r="3015" spans="1:7" x14ac:dyDescent="0.2">
      <c r="A3015">
        <v>2905</v>
      </c>
      <c r="B3015" s="33">
        <v>62103</v>
      </c>
      <c r="C3015" s="45">
        <v>0</v>
      </c>
      <c r="D3015" s="45">
        <v>0</v>
      </c>
      <c r="E3015" s="45">
        <v>0</v>
      </c>
      <c r="F3015" s="45">
        <v>0</v>
      </c>
      <c r="G3015" s="46"/>
    </row>
    <row r="3016" spans="1:7" x14ac:dyDescent="0.2">
      <c r="A3016">
        <v>2682</v>
      </c>
      <c r="B3016" s="33">
        <v>60401</v>
      </c>
      <c r="C3016" s="45">
        <v>46753</v>
      </c>
      <c r="D3016" s="45">
        <v>0</v>
      </c>
      <c r="E3016" s="45">
        <v>46353</v>
      </c>
      <c r="F3016" s="45">
        <v>0</v>
      </c>
      <c r="G3016" s="46"/>
    </row>
    <row r="3017" spans="1:7" x14ac:dyDescent="0.2">
      <c r="A3017">
        <v>2682</v>
      </c>
      <c r="B3017" s="33">
        <v>60404</v>
      </c>
      <c r="C3017" s="45">
        <v>0</v>
      </c>
      <c r="D3017" s="45">
        <v>0</v>
      </c>
      <c r="E3017" s="45">
        <v>0</v>
      </c>
      <c r="F3017" s="45">
        <v>0</v>
      </c>
      <c r="G3017" s="46"/>
    </row>
    <row r="3018" spans="1:7" x14ac:dyDescent="0.2">
      <c r="A3018">
        <v>2682</v>
      </c>
      <c r="B3018" s="33">
        <v>60405</v>
      </c>
      <c r="C3018" s="45">
        <v>0</v>
      </c>
      <c r="D3018" s="45">
        <v>0</v>
      </c>
      <c r="E3018" s="45">
        <v>0</v>
      </c>
      <c r="F3018" s="45">
        <v>0</v>
      </c>
      <c r="G3018" s="46"/>
    </row>
    <row r="3019" spans="1:7" x14ac:dyDescent="0.2">
      <c r="A3019">
        <v>2682</v>
      </c>
      <c r="B3019" s="33">
        <v>60414</v>
      </c>
      <c r="C3019" s="45">
        <v>0</v>
      </c>
      <c r="D3019" s="45">
        <v>24025</v>
      </c>
      <c r="E3019" s="45">
        <v>0</v>
      </c>
      <c r="F3019" s="45">
        <v>24651</v>
      </c>
      <c r="G3019" s="46"/>
    </row>
    <row r="3020" spans="1:7" x14ac:dyDescent="0.2">
      <c r="A3020">
        <v>2682</v>
      </c>
      <c r="B3020" s="33">
        <v>60415</v>
      </c>
      <c r="C3020" s="45">
        <v>0</v>
      </c>
      <c r="D3020" s="45">
        <v>0</v>
      </c>
      <c r="E3020" s="45">
        <v>672</v>
      </c>
      <c r="F3020" s="45">
        <v>0</v>
      </c>
      <c r="G3020" s="46"/>
    </row>
    <row r="3021" spans="1:7" x14ac:dyDescent="0.2">
      <c r="A3021">
        <v>2682</v>
      </c>
      <c r="B3021" s="33">
        <v>61901</v>
      </c>
      <c r="C3021" s="45">
        <v>0</v>
      </c>
      <c r="D3021" s="45">
        <v>0</v>
      </c>
      <c r="E3021" s="45">
        <v>0</v>
      </c>
      <c r="F3021" s="45">
        <v>0</v>
      </c>
      <c r="G3021" s="46"/>
    </row>
    <row r="3022" spans="1:7" x14ac:dyDescent="0.2">
      <c r="A3022">
        <v>2682</v>
      </c>
      <c r="B3022" s="33">
        <v>61902</v>
      </c>
      <c r="C3022" s="45">
        <v>0</v>
      </c>
      <c r="D3022" s="45">
        <v>0</v>
      </c>
      <c r="E3022" s="45">
        <v>0</v>
      </c>
      <c r="F3022" s="45">
        <v>0</v>
      </c>
      <c r="G3022" s="46"/>
    </row>
    <row r="3023" spans="1:7" x14ac:dyDescent="0.2">
      <c r="A3023">
        <v>2682</v>
      </c>
      <c r="B3023" s="33">
        <v>61903</v>
      </c>
      <c r="C3023" s="45">
        <v>0</v>
      </c>
      <c r="D3023" s="45">
        <v>0</v>
      </c>
      <c r="E3023" s="45">
        <v>0</v>
      </c>
      <c r="F3023" s="45">
        <v>0</v>
      </c>
      <c r="G3023" s="46"/>
    </row>
    <row r="3024" spans="1:7" x14ac:dyDescent="0.2">
      <c r="A3024">
        <v>2682</v>
      </c>
      <c r="B3024" s="33">
        <v>61904</v>
      </c>
      <c r="C3024" s="45">
        <v>0</v>
      </c>
      <c r="D3024" s="45">
        <v>0</v>
      </c>
      <c r="E3024" s="45">
        <v>0</v>
      </c>
      <c r="F3024" s="45">
        <v>0</v>
      </c>
      <c r="G3024" s="46"/>
    </row>
    <row r="3025" spans="1:7" x14ac:dyDescent="0.2">
      <c r="A3025">
        <v>2682</v>
      </c>
      <c r="B3025" s="33">
        <v>61905</v>
      </c>
      <c r="C3025" s="45">
        <v>0</v>
      </c>
      <c r="D3025" s="45">
        <v>0</v>
      </c>
      <c r="E3025" s="45">
        <v>0</v>
      </c>
      <c r="F3025" s="45">
        <v>0</v>
      </c>
      <c r="G3025" s="46"/>
    </row>
    <row r="3026" spans="1:7" x14ac:dyDescent="0.2">
      <c r="A3026">
        <v>2682</v>
      </c>
      <c r="B3026" s="33">
        <v>61906</v>
      </c>
      <c r="C3026" s="45">
        <v>0</v>
      </c>
      <c r="D3026" s="45">
        <v>0</v>
      </c>
      <c r="E3026" s="45">
        <v>0</v>
      </c>
      <c r="F3026" s="45">
        <v>0</v>
      </c>
      <c r="G3026" s="46"/>
    </row>
    <row r="3027" spans="1:7" x14ac:dyDescent="0.2">
      <c r="A3027">
        <v>2682</v>
      </c>
      <c r="B3027" s="33">
        <v>61907</v>
      </c>
      <c r="C3027" s="45">
        <v>0</v>
      </c>
      <c r="D3027" s="45">
        <v>0</v>
      </c>
      <c r="E3027" s="45">
        <v>0</v>
      </c>
      <c r="F3027" s="45">
        <v>0</v>
      </c>
      <c r="G3027" s="46"/>
    </row>
    <row r="3028" spans="1:7" x14ac:dyDescent="0.2">
      <c r="A3028">
        <v>2682</v>
      </c>
      <c r="B3028" s="33">
        <v>61908</v>
      </c>
      <c r="C3028" s="45">
        <v>0</v>
      </c>
      <c r="D3028" s="45">
        <v>0</v>
      </c>
      <c r="E3028" s="45">
        <v>0</v>
      </c>
      <c r="F3028" s="45">
        <v>0</v>
      </c>
      <c r="G3028" s="46"/>
    </row>
    <row r="3029" spans="1:7" x14ac:dyDescent="0.2">
      <c r="A3029">
        <v>2682</v>
      </c>
      <c r="B3029" s="33">
        <v>61909</v>
      </c>
      <c r="C3029" s="45">
        <v>0</v>
      </c>
      <c r="D3029" s="45">
        <v>0</v>
      </c>
      <c r="E3029" s="45">
        <v>0</v>
      </c>
      <c r="F3029" s="45">
        <v>0</v>
      </c>
      <c r="G3029" s="46"/>
    </row>
    <row r="3030" spans="1:7" x14ac:dyDescent="0.2">
      <c r="A3030">
        <v>2682</v>
      </c>
      <c r="B3030" s="33">
        <v>61910</v>
      </c>
      <c r="C3030" s="45">
        <v>0</v>
      </c>
      <c r="D3030" s="45">
        <v>0</v>
      </c>
      <c r="E3030" s="45">
        <v>0</v>
      </c>
      <c r="F3030" s="45">
        <v>0</v>
      </c>
      <c r="G3030" s="46"/>
    </row>
    <row r="3031" spans="1:7" x14ac:dyDescent="0.2">
      <c r="A3031">
        <v>2682</v>
      </c>
      <c r="B3031" s="33">
        <v>61911</v>
      </c>
      <c r="C3031" s="45">
        <v>0</v>
      </c>
      <c r="D3031" s="45">
        <v>0</v>
      </c>
      <c r="E3031" s="45">
        <v>0</v>
      </c>
      <c r="F3031" s="45">
        <v>0</v>
      </c>
      <c r="G3031" s="46"/>
    </row>
    <row r="3032" spans="1:7" x14ac:dyDescent="0.2">
      <c r="A3032">
        <v>2682</v>
      </c>
      <c r="B3032" s="33">
        <v>61912</v>
      </c>
      <c r="C3032" s="45">
        <v>0</v>
      </c>
      <c r="D3032" s="45">
        <v>0</v>
      </c>
      <c r="E3032" s="45">
        <v>0</v>
      </c>
      <c r="F3032" s="45">
        <v>0</v>
      </c>
      <c r="G3032" s="46"/>
    </row>
    <row r="3033" spans="1:7" x14ac:dyDescent="0.2">
      <c r="A3033">
        <v>2682</v>
      </c>
      <c r="B3033" s="33">
        <v>62001</v>
      </c>
      <c r="C3033" s="45">
        <v>0</v>
      </c>
      <c r="D3033" s="45">
        <v>0</v>
      </c>
      <c r="E3033" s="45">
        <v>0</v>
      </c>
      <c r="F3033" s="45">
        <v>0</v>
      </c>
      <c r="G3033" s="46"/>
    </row>
    <row r="3034" spans="1:7" x14ac:dyDescent="0.2">
      <c r="A3034">
        <v>2682</v>
      </c>
      <c r="B3034" s="33">
        <v>62002</v>
      </c>
      <c r="C3034" s="45">
        <v>0</v>
      </c>
      <c r="D3034" s="45">
        <v>0</v>
      </c>
      <c r="E3034" s="45">
        <v>0</v>
      </c>
      <c r="F3034" s="45">
        <v>0</v>
      </c>
      <c r="G3034" s="46"/>
    </row>
    <row r="3035" spans="1:7" x14ac:dyDescent="0.2">
      <c r="A3035">
        <v>2682</v>
      </c>
      <c r="B3035" s="33">
        <v>62101</v>
      </c>
      <c r="C3035" s="45">
        <v>0</v>
      </c>
      <c r="D3035" s="45">
        <v>0</v>
      </c>
      <c r="E3035" s="45">
        <v>0</v>
      </c>
      <c r="F3035" s="45">
        <v>0</v>
      </c>
      <c r="G3035" s="46"/>
    </row>
    <row r="3036" spans="1:7" x14ac:dyDescent="0.2">
      <c r="A3036">
        <v>2682</v>
      </c>
      <c r="B3036" s="33">
        <v>62102</v>
      </c>
      <c r="C3036" s="45">
        <v>0</v>
      </c>
      <c r="D3036" s="45">
        <v>0</v>
      </c>
      <c r="E3036" s="45">
        <v>0</v>
      </c>
      <c r="F3036" s="45">
        <v>0</v>
      </c>
      <c r="G3036" s="46"/>
    </row>
    <row r="3037" spans="1:7" x14ac:dyDescent="0.2">
      <c r="A3037">
        <v>2682</v>
      </c>
      <c r="B3037" s="33">
        <v>62103</v>
      </c>
      <c r="C3037" s="45">
        <v>0</v>
      </c>
      <c r="D3037" s="45">
        <v>0</v>
      </c>
      <c r="E3037" s="45">
        <v>0</v>
      </c>
      <c r="F3037" s="45">
        <v>0</v>
      </c>
      <c r="G3037" s="46"/>
    </row>
    <row r="3038" spans="1:7" x14ac:dyDescent="0.2">
      <c r="A3038">
        <v>2499</v>
      </c>
      <c r="B3038" s="33">
        <v>60401</v>
      </c>
      <c r="C3038" s="45">
        <v>105466</v>
      </c>
      <c r="D3038" s="45">
        <v>0</v>
      </c>
      <c r="E3038" s="45">
        <v>105466</v>
      </c>
      <c r="F3038" s="45">
        <v>0</v>
      </c>
      <c r="G3038" s="46"/>
    </row>
    <row r="3039" spans="1:7" x14ac:dyDescent="0.2">
      <c r="A3039">
        <v>2499</v>
      </c>
      <c r="B3039" s="33">
        <v>60404</v>
      </c>
      <c r="C3039" s="45">
        <v>0</v>
      </c>
      <c r="D3039" s="45">
        <v>0</v>
      </c>
      <c r="E3039" s="45">
        <v>0</v>
      </c>
      <c r="F3039" s="45">
        <v>0</v>
      </c>
      <c r="G3039" s="46"/>
    </row>
    <row r="3040" spans="1:7" x14ac:dyDescent="0.2">
      <c r="A3040">
        <v>2499</v>
      </c>
      <c r="B3040" s="33">
        <v>60405</v>
      </c>
      <c r="C3040" s="45">
        <v>0</v>
      </c>
      <c r="D3040" s="45">
        <v>0</v>
      </c>
      <c r="E3040" s="45">
        <v>0</v>
      </c>
      <c r="F3040" s="45">
        <v>0</v>
      </c>
      <c r="G3040" s="46"/>
    </row>
    <row r="3041" spans="1:7" x14ac:dyDescent="0.2">
      <c r="A3041">
        <v>2499</v>
      </c>
      <c r="B3041" s="33">
        <v>60414</v>
      </c>
      <c r="C3041" s="45">
        <v>0</v>
      </c>
      <c r="D3041" s="45">
        <v>49452</v>
      </c>
      <c r="E3041" s="45">
        <v>0</v>
      </c>
      <c r="F3041" s="45">
        <v>50765</v>
      </c>
      <c r="G3041" s="46"/>
    </row>
    <row r="3042" spans="1:7" x14ac:dyDescent="0.2">
      <c r="A3042">
        <v>2499</v>
      </c>
      <c r="B3042" s="33">
        <v>60415</v>
      </c>
      <c r="C3042" s="45">
        <v>0</v>
      </c>
      <c r="D3042" s="45">
        <v>0</v>
      </c>
      <c r="E3042" s="45">
        <v>0</v>
      </c>
      <c r="F3042" s="45">
        <v>0</v>
      </c>
      <c r="G3042" s="46"/>
    </row>
    <row r="3043" spans="1:7" x14ac:dyDescent="0.2">
      <c r="A3043">
        <v>2499</v>
      </c>
      <c r="B3043" s="33">
        <v>61901</v>
      </c>
      <c r="C3043" s="45">
        <v>0</v>
      </c>
      <c r="D3043" s="45">
        <v>0</v>
      </c>
      <c r="E3043" s="45">
        <v>0</v>
      </c>
      <c r="F3043" s="45">
        <v>0</v>
      </c>
      <c r="G3043" s="46"/>
    </row>
    <row r="3044" spans="1:7" x14ac:dyDescent="0.2">
      <c r="A3044">
        <v>2499</v>
      </c>
      <c r="B3044" s="33">
        <v>61902</v>
      </c>
      <c r="C3044" s="45">
        <v>0</v>
      </c>
      <c r="D3044" s="45">
        <v>0</v>
      </c>
      <c r="E3044" s="45">
        <v>0</v>
      </c>
      <c r="F3044" s="45">
        <v>0</v>
      </c>
      <c r="G3044" s="46"/>
    </row>
    <row r="3045" spans="1:7" x14ac:dyDescent="0.2">
      <c r="A3045">
        <v>2499</v>
      </c>
      <c r="B3045" s="33">
        <v>61903</v>
      </c>
      <c r="C3045" s="45">
        <v>0</v>
      </c>
      <c r="D3045" s="45">
        <v>0</v>
      </c>
      <c r="E3045" s="45">
        <v>0</v>
      </c>
      <c r="F3045" s="45">
        <v>0</v>
      </c>
      <c r="G3045" s="46"/>
    </row>
    <row r="3046" spans="1:7" x14ac:dyDescent="0.2">
      <c r="A3046">
        <v>2499</v>
      </c>
      <c r="B3046" s="33">
        <v>61904</v>
      </c>
      <c r="C3046" s="45">
        <v>2441</v>
      </c>
      <c r="D3046" s="45">
        <v>0</v>
      </c>
      <c r="E3046" s="45">
        <v>0</v>
      </c>
      <c r="F3046" s="45">
        <v>0</v>
      </c>
      <c r="G3046" s="46"/>
    </row>
    <row r="3047" spans="1:7" x14ac:dyDescent="0.2">
      <c r="A3047">
        <v>2499</v>
      </c>
      <c r="B3047" s="33">
        <v>61905</v>
      </c>
      <c r="C3047" s="45">
        <v>0</v>
      </c>
      <c r="D3047" s="45">
        <v>0</v>
      </c>
      <c r="E3047" s="45">
        <v>0</v>
      </c>
      <c r="F3047" s="45">
        <v>0</v>
      </c>
      <c r="G3047" s="46"/>
    </row>
    <row r="3048" spans="1:7" x14ac:dyDescent="0.2">
      <c r="A3048">
        <v>2499</v>
      </c>
      <c r="B3048" s="33">
        <v>61906</v>
      </c>
      <c r="C3048" s="45">
        <v>0</v>
      </c>
      <c r="D3048" s="45">
        <v>0</v>
      </c>
      <c r="E3048" s="45">
        <v>0</v>
      </c>
      <c r="F3048" s="45">
        <v>0</v>
      </c>
      <c r="G3048" s="46"/>
    </row>
    <row r="3049" spans="1:7" x14ac:dyDescent="0.2">
      <c r="A3049">
        <v>2499</v>
      </c>
      <c r="B3049" s="33">
        <v>61907</v>
      </c>
      <c r="C3049" s="45">
        <v>0</v>
      </c>
      <c r="D3049" s="45">
        <v>0</v>
      </c>
      <c r="E3049" s="45">
        <v>0</v>
      </c>
      <c r="F3049" s="45">
        <v>0</v>
      </c>
      <c r="G3049" s="46"/>
    </row>
    <row r="3050" spans="1:7" x14ac:dyDescent="0.2">
      <c r="A3050">
        <v>2499</v>
      </c>
      <c r="B3050" s="33">
        <v>61908</v>
      </c>
      <c r="C3050" s="45">
        <v>0</v>
      </c>
      <c r="D3050" s="45">
        <v>0</v>
      </c>
      <c r="E3050" s="45">
        <v>0</v>
      </c>
      <c r="F3050" s="45">
        <v>0</v>
      </c>
      <c r="G3050" s="46"/>
    </row>
    <row r="3051" spans="1:7" x14ac:dyDescent="0.2">
      <c r="A3051">
        <v>2499</v>
      </c>
      <c r="B3051" s="33">
        <v>61909</v>
      </c>
      <c r="C3051" s="45">
        <v>0</v>
      </c>
      <c r="D3051" s="45">
        <v>0</v>
      </c>
      <c r="E3051" s="45">
        <v>0</v>
      </c>
      <c r="F3051" s="45">
        <v>0</v>
      </c>
      <c r="G3051" s="46"/>
    </row>
    <row r="3052" spans="1:7" x14ac:dyDescent="0.2">
      <c r="A3052">
        <v>2499</v>
      </c>
      <c r="B3052" s="33">
        <v>61910</v>
      </c>
      <c r="C3052" s="45">
        <v>0</v>
      </c>
      <c r="D3052" s="45">
        <v>1228</v>
      </c>
      <c r="E3052" s="45">
        <v>0</v>
      </c>
      <c r="F3052" s="45">
        <v>0</v>
      </c>
      <c r="G3052" s="46"/>
    </row>
    <row r="3053" spans="1:7" x14ac:dyDescent="0.2">
      <c r="A3053">
        <v>2499</v>
      </c>
      <c r="B3053" s="33">
        <v>61911</v>
      </c>
      <c r="C3053" s="45">
        <v>0</v>
      </c>
      <c r="D3053" s="45">
        <v>0</v>
      </c>
      <c r="E3053" s="45">
        <v>0</v>
      </c>
      <c r="F3053" s="45">
        <v>0</v>
      </c>
      <c r="G3053" s="46"/>
    </row>
    <row r="3054" spans="1:7" x14ac:dyDescent="0.2">
      <c r="A3054">
        <v>2499</v>
      </c>
      <c r="B3054" s="33">
        <v>61912</v>
      </c>
      <c r="C3054" s="45">
        <v>0</v>
      </c>
      <c r="D3054" s="45">
        <v>1213</v>
      </c>
      <c r="E3054" s="45">
        <v>0</v>
      </c>
      <c r="F3054" s="45">
        <v>0</v>
      </c>
      <c r="G3054" s="46"/>
    </row>
    <row r="3055" spans="1:7" x14ac:dyDescent="0.2">
      <c r="A3055">
        <v>2499</v>
      </c>
      <c r="B3055" s="33">
        <v>62001</v>
      </c>
      <c r="C3055" s="45">
        <v>119125</v>
      </c>
      <c r="D3055" s="45">
        <v>0</v>
      </c>
      <c r="E3055" s="45">
        <v>120290</v>
      </c>
      <c r="F3055" s="45">
        <v>0</v>
      </c>
      <c r="G3055" s="46"/>
    </row>
    <row r="3056" spans="1:7" x14ac:dyDescent="0.2">
      <c r="A3056">
        <v>2499</v>
      </c>
      <c r="B3056" s="33">
        <v>62002</v>
      </c>
      <c r="C3056" s="45">
        <v>0</v>
      </c>
      <c r="D3056" s="45">
        <v>20286</v>
      </c>
      <c r="E3056" s="45">
        <v>0</v>
      </c>
      <c r="F3056" s="45">
        <v>23660</v>
      </c>
      <c r="G3056" s="46"/>
    </row>
    <row r="3057" spans="1:7" x14ac:dyDescent="0.2">
      <c r="A3057">
        <v>2499</v>
      </c>
      <c r="B3057" s="33">
        <v>62101</v>
      </c>
      <c r="C3057" s="45">
        <v>0</v>
      </c>
      <c r="D3057" s="45">
        <v>0</v>
      </c>
      <c r="E3057" s="45">
        <v>0</v>
      </c>
      <c r="F3057" s="45">
        <v>0</v>
      </c>
      <c r="G3057" s="46"/>
    </row>
    <row r="3058" spans="1:7" x14ac:dyDescent="0.2">
      <c r="A3058">
        <v>2499</v>
      </c>
      <c r="B3058" s="33">
        <v>62102</v>
      </c>
      <c r="C3058" s="45">
        <v>3205</v>
      </c>
      <c r="D3058" s="45">
        <v>0</v>
      </c>
      <c r="E3058" s="45">
        <v>3175</v>
      </c>
      <c r="F3058" s="45">
        <v>0</v>
      </c>
      <c r="G3058" s="46"/>
    </row>
    <row r="3059" spans="1:7" x14ac:dyDescent="0.2">
      <c r="A3059">
        <v>2499</v>
      </c>
      <c r="B3059" s="33">
        <v>62103</v>
      </c>
      <c r="C3059" s="45">
        <v>0</v>
      </c>
      <c r="D3059" s="45">
        <v>1121</v>
      </c>
      <c r="E3059" s="45">
        <v>0</v>
      </c>
      <c r="F3059" s="45">
        <v>1588</v>
      </c>
      <c r="G3059" s="46"/>
    </row>
    <row r="3060" spans="1:7" x14ac:dyDescent="0.2">
      <c r="A3060">
        <v>2607</v>
      </c>
      <c r="B3060" s="33">
        <v>60401</v>
      </c>
      <c r="C3060" s="45">
        <v>10695</v>
      </c>
      <c r="D3060" s="45">
        <v>0</v>
      </c>
      <c r="E3060" s="45">
        <v>12002</v>
      </c>
      <c r="F3060" s="45">
        <v>0</v>
      </c>
      <c r="G3060" s="46"/>
    </row>
    <row r="3061" spans="1:7" x14ac:dyDescent="0.2">
      <c r="A3061">
        <v>2607</v>
      </c>
      <c r="B3061" s="33">
        <v>60404</v>
      </c>
      <c r="C3061" s="45">
        <v>0</v>
      </c>
      <c r="D3061" s="45">
        <v>0</v>
      </c>
      <c r="E3061" s="45">
        <v>0</v>
      </c>
      <c r="F3061" s="45">
        <v>0</v>
      </c>
      <c r="G3061" s="46"/>
    </row>
    <row r="3062" spans="1:7" x14ac:dyDescent="0.2">
      <c r="A3062">
        <v>2607</v>
      </c>
      <c r="B3062" s="33">
        <v>60405</v>
      </c>
      <c r="C3062" s="45">
        <v>0</v>
      </c>
      <c r="D3062" s="45">
        <v>0</v>
      </c>
      <c r="E3062" s="45">
        <v>0</v>
      </c>
      <c r="F3062" s="45">
        <v>0</v>
      </c>
      <c r="G3062" s="46"/>
    </row>
    <row r="3063" spans="1:7" x14ac:dyDescent="0.2">
      <c r="A3063">
        <v>2607</v>
      </c>
      <c r="B3063" s="33">
        <v>60414</v>
      </c>
      <c r="C3063" s="45">
        <v>0</v>
      </c>
      <c r="D3063" s="45">
        <v>8984</v>
      </c>
      <c r="E3063" s="45">
        <v>0</v>
      </c>
      <c r="F3063" s="45">
        <v>9196</v>
      </c>
      <c r="G3063" s="46"/>
    </row>
    <row r="3064" spans="1:7" x14ac:dyDescent="0.2">
      <c r="A3064">
        <v>2607</v>
      </c>
      <c r="B3064" s="33">
        <v>60415</v>
      </c>
      <c r="C3064" s="45">
        <v>0</v>
      </c>
      <c r="D3064" s="45">
        <v>0</v>
      </c>
      <c r="E3064" s="45">
        <v>0</v>
      </c>
      <c r="F3064" s="45">
        <v>0</v>
      </c>
      <c r="G3064" s="46"/>
    </row>
    <row r="3065" spans="1:7" x14ac:dyDescent="0.2">
      <c r="A3065">
        <v>2607</v>
      </c>
      <c r="B3065" s="33">
        <v>61901</v>
      </c>
      <c r="C3065" s="45">
        <v>0</v>
      </c>
      <c r="D3065" s="45">
        <v>0</v>
      </c>
      <c r="E3065" s="45">
        <v>0</v>
      </c>
      <c r="F3065" s="45">
        <v>0</v>
      </c>
      <c r="G3065" s="46"/>
    </row>
    <row r="3066" spans="1:7" x14ac:dyDescent="0.2">
      <c r="A3066">
        <v>2607</v>
      </c>
      <c r="B3066" s="33">
        <v>61902</v>
      </c>
      <c r="C3066" s="45">
        <v>0</v>
      </c>
      <c r="D3066" s="45">
        <v>0</v>
      </c>
      <c r="E3066" s="45">
        <v>0</v>
      </c>
      <c r="F3066" s="45">
        <v>0</v>
      </c>
      <c r="G3066" s="46"/>
    </row>
    <row r="3067" spans="1:7" x14ac:dyDescent="0.2">
      <c r="A3067">
        <v>2607</v>
      </c>
      <c r="B3067" s="33">
        <v>61903</v>
      </c>
      <c r="C3067" s="45">
        <v>0</v>
      </c>
      <c r="D3067" s="45">
        <v>0</v>
      </c>
      <c r="E3067" s="45">
        <v>0</v>
      </c>
      <c r="F3067" s="45">
        <v>0</v>
      </c>
      <c r="G3067" s="46"/>
    </row>
    <row r="3068" spans="1:7" x14ac:dyDescent="0.2">
      <c r="A3068">
        <v>2607</v>
      </c>
      <c r="B3068" s="33">
        <v>61904</v>
      </c>
      <c r="C3068" s="45">
        <v>0</v>
      </c>
      <c r="D3068" s="45">
        <v>0</v>
      </c>
      <c r="E3068" s="45">
        <v>0</v>
      </c>
      <c r="F3068" s="45">
        <v>0</v>
      </c>
      <c r="G3068" s="46"/>
    </row>
    <row r="3069" spans="1:7" x14ac:dyDescent="0.2">
      <c r="A3069">
        <v>2607</v>
      </c>
      <c r="B3069" s="33">
        <v>61905</v>
      </c>
      <c r="C3069" s="45">
        <v>0</v>
      </c>
      <c r="D3069" s="45">
        <v>0</v>
      </c>
      <c r="E3069" s="45">
        <v>0</v>
      </c>
      <c r="F3069" s="45">
        <v>0</v>
      </c>
      <c r="G3069" s="46"/>
    </row>
    <row r="3070" spans="1:7" x14ac:dyDescent="0.2">
      <c r="A3070">
        <v>2607</v>
      </c>
      <c r="B3070" s="33">
        <v>61906</v>
      </c>
      <c r="C3070" s="45">
        <v>0</v>
      </c>
      <c r="D3070" s="45">
        <v>0</v>
      </c>
      <c r="E3070" s="45">
        <v>0</v>
      </c>
      <c r="F3070" s="45">
        <v>0</v>
      </c>
      <c r="G3070" s="46"/>
    </row>
    <row r="3071" spans="1:7" x14ac:dyDescent="0.2">
      <c r="A3071">
        <v>2607</v>
      </c>
      <c r="B3071" s="33">
        <v>61907</v>
      </c>
      <c r="C3071" s="45">
        <v>136703</v>
      </c>
      <c r="D3071" s="45">
        <v>0</v>
      </c>
      <c r="E3071" s="45">
        <v>126592</v>
      </c>
      <c r="F3071" s="45">
        <v>0</v>
      </c>
      <c r="G3071" s="46"/>
    </row>
    <row r="3072" spans="1:7" x14ac:dyDescent="0.2">
      <c r="A3072">
        <v>2607</v>
      </c>
      <c r="B3072" s="33">
        <v>61908</v>
      </c>
      <c r="C3072" s="45">
        <v>0</v>
      </c>
      <c r="D3072" s="45">
        <v>0</v>
      </c>
      <c r="E3072" s="45">
        <v>0</v>
      </c>
      <c r="F3072" s="45">
        <v>0</v>
      </c>
      <c r="G3072" s="46"/>
    </row>
    <row r="3073" spans="1:7" x14ac:dyDescent="0.2">
      <c r="A3073">
        <v>2607</v>
      </c>
      <c r="B3073" s="33">
        <v>61909</v>
      </c>
      <c r="C3073" s="45">
        <v>0</v>
      </c>
      <c r="D3073" s="45">
        <v>0</v>
      </c>
      <c r="E3073" s="45">
        <v>0</v>
      </c>
      <c r="F3073" s="45">
        <v>0</v>
      </c>
      <c r="G3073" s="46"/>
    </row>
    <row r="3074" spans="1:7" x14ac:dyDescent="0.2">
      <c r="A3074">
        <v>2607</v>
      </c>
      <c r="B3074" s="33">
        <v>61910</v>
      </c>
      <c r="C3074" s="45">
        <v>0</v>
      </c>
      <c r="D3074" s="45">
        <v>0</v>
      </c>
      <c r="E3074" s="45">
        <v>0</v>
      </c>
      <c r="F3074" s="45">
        <v>0</v>
      </c>
      <c r="G3074" s="46"/>
    </row>
    <row r="3075" spans="1:7" x14ac:dyDescent="0.2">
      <c r="A3075">
        <v>2607</v>
      </c>
      <c r="B3075" s="33">
        <v>61911</v>
      </c>
      <c r="C3075" s="45">
        <v>0</v>
      </c>
      <c r="D3075" s="45">
        <v>0</v>
      </c>
      <c r="E3075" s="45">
        <v>0</v>
      </c>
      <c r="F3075" s="45">
        <v>0</v>
      </c>
      <c r="G3075" s="46"/>
    </row>
    <row r="3076" spans="1:7" x14ac:dyDescent="0.2">
      <c r="A3076">
        <v>2607</v>
      </c>
      <c r="B3076" s="33">
        <v>61912</v>
      </c>
      <c r="C3076" s="45">
        <v>0</v>
      </c>
      <c r="D3076" s="45">
        <v>0</v>
      </c>
      <c r="E3076" s="45">
        <v>0</v>
      </c>
      <c r="F3076" s="45">
        <v>0</v>
      </c>
      <c r="G3076" s="46"/>
    </row>
    <row r="3077" spans="1:7" x14ac:dyDescent="0.2">
      <c r="A3077">
        <v>2607</v>
      </c>
      <c r="B3077" s="33">
        <v>62001</v>
      </c>
      <c r="C3077" s="45">
        <v>0</v>
      </c>
      <c r="D3077" s="45">
        <v>0</v>
      </c>
      <c r="E3077" s="45">
        <v>0</v>
      </c>
      <c r="F3077" s="45">
        <v>0</v>
      </c>
      <c r="G3077" s="46"/>
    </row>
    <row r="3078" spans="1:7" x14ac:dyDescent="0.2">
      <c r="A3078">
        <v>2607</v>
      </c>
      <c r="B3078" s="33">
        <v>62002</v>
      </c>
      <c r="C3078" s="45">
        <v>0</v>
      </c>
      <c r="D3078" s="45">
        <v>0</v>
      </c>
      <c r="E3078" s="45">
        <v>0</v>
      </c>
      <c r="F3078" s="45">
        <v>0</v>
      </c>
      <c r="G3078" s="46"/>
    </row>
    <row r="3079" spans="1:7" x14ac:dyDescent="0.2">
      <c r="A3079">
        <v>2607</v>
      </c>
      <c r="B3079" s="33">
        <v>62101</v>
      </c>
      <c r="C3079" s="45">
        <v>0</v>
      </c>
      <c r="D3079" s="45">
        <v>0</v>
      </c>
      <c r="E3079" s="45">
        <v>0</v>
      </c>
      <c r="F3079" s="45">
        <v>0</v>
      </c>
      <c r="G3079" s="46"/>
    </row>
    <row r="3080" spans="1:7" x14ac:dyDescent="0.2">
      <c r="A3080">
        <v>2607</v>
      </c>
      <c r="B3080" s="33">
        <v>62102</v>
      </c>
      <c r="C3080" s="45">
        <v>0</v>
      </c>
      <c r="D3080" s="45">
        <v>0</v>
      </c>
      <c r="E3080" s="45">
        <v>0</v>
      </c>
      <c r="F3080" s="45">
        <v>0</v>
      </c>
      <c r="G3080" s="46"/>
    </row>
    <row r="3081" spans="1:7" x14ac:dyDescent="0.2">
      <c r="A3081">
        <v>2607</v>
      </c>
      <c r="B3081" s="33">
        <v>62103</v>
      </c>
      <c r="C3081" s="45">
        <v>0</v>
      </c>
      <c r="D3081" s="45">
        <v>0</v>
      </c>
      <c r="E3081" s="45">
        <v>0</v>
      </c>
      <c r="F3081" s="45">
        <v>0</v>
      </c>
      <c r="G3081" s="46"/>
    </row>
    <row r="3082" spans="1:7" x14ac:dyDescent="0.2">
      <c r="A3082">
        <v>2518</v>
      </c>
      <c r="B3082" s="33">
        <v>60401</v>
      </c>
      <c r="C3082" s="45">
        <v>6371535</v>
      </c>
      <c r="D3082" s="45">
        <v>0</v>
      </c>
      <c r="E3082" s="45">
        <v>6392629</v>
      </c>
      <c r="F3082" s="45">
        <v>0</v>
      </c>
      <c r="G3082" s="46"/>
    </row>
    <row r="3083" spans="1:7" x14ac:dyDescent="0.2">
      <c r="A3083">
        <v>2518</v>
      </c>
      <c r="B3083" s="33">
        <v>60404</v>
      </c>
      <c r="C3083" s="45">
        <v>207657</v>
      </c>
      <c r="D3083" s="45">
        <v>0</v>
      </c>
      <c r="E3083" s="45">
        <v>207657</v>
      </c>
      <c r="F3083" s="45">
        <v>0</v>
      </c>
      <c r="G3083" s="46"/>
    </row>
    <row r="3084" spans="1:7" x14ac:dyDescent="0.2">
      <c r="A3084">
        <v>2518</v>
      </c>
      <c r="B3084" s="33">
        <v>60405</v>
      </c>
      <c r="C3084" s="45">
        <v>0</v>
      </c>
      <c r="D3084" s="45">
        <v>0</v>
      </c>
      <c r="E3084" s="45">
        <v>0</v>
      </c>
      <c r="F3084" s="45">
        <v>0</v>
      </c>
      <c r="G3084" s="46"/>
    </row>
    <row r="3085" spans="1:7" x14ac:dyDescent="0.2">
      <c r="A3085">
        <v>2518</v>
      </c>
      <c r="B3085" s="33">
        <v>60414</v>
      </c>
      <c r="C3085" s="45">
        <v>0</v>
      </c>
      <c r="D3085" s="45">
        <v>1586349</v>
      </c>
      <c r="E3085" s="45">
        <v>0</v>
      </c>
      <c r="F3085" s="45">
        <v>1617084</v>
      </c>
      <c r="G3085" s="46"/>
    </row>
    <row r="3086" spans="1:7" x14ac:dyDescent="0.2">
      <c r="A3086">
        <v>2518</v>
      </c>
      <c r="B3086" s="33">
        <v>60415</v>
      </c>
      <c r="C3086" s="45">
        <v>64736</v>
      </c>
      <c r="D3086" s="45">
        <v>0</v>
      </c>
      <c r="E3086" s="45">
        <v>55197</v>
      </c>
      <c r="F3086" s="45">
        <v>0</v>
      </c>
      <c r="G3086" s="46"/>
    </row>
    <row r="3087" spans="1:7" x14ac:dyDescent="0.2">
      <c r="A3087">
        <v>2518</v>
      </c>
      <c r="B3087" s="33">
        <v>61901</v>
      </c>
      <c r="C3087" s="45">
        <v>0</v>
      </c>
      <c r="D3087" s="45">
        <v>0</v>
      </c>
      <c r="E3087" s="45">
        <v>0</v>
      </c>
      <c r="F3087" s="45">
        <v>0</v>
      </c>
      <c r="G3087" s="46"/>
    </row>
    <row r="3088" spans="1:7" x14ac:dyDescent="0.2">
      <c r="A3088">
        <v>2518</v>
      </c>
      <c r="B3088" s="33">
        <v>61902</v>
      </c>
      <c r="C3088" s="45">
        <v>0</v>
      </c>
      <c r="D3088" s="45">
        <v>0</v>
      </c>
      <c r="E3088" s="45">
        <v>0</v>
      </c>
      <c r="F3088" s="45">
        <v>0</v>
      </c>
      <c r="G3088" s="46"/>
    </row>
    <row r="3089" spans="1:7" x14ac:dyDescent="0.2">
      <c r="A3089">
        <v>2518</v>
      </c>
      <c r="B3089" s="33">
        <v>61903</v>
      </c>
      <c r="C3089" s="45">
        <v>0</v>
      </c>
      <c r="D3089" s="45">
        <v>0</v>
      </c>
      <c r="E3089" s="45">
        <v>0</v>
      </c>
      <c r="F3089" s="45">
        <v>0</v>
      </c>
      <c r="G3089" s="46"/>
    </row>
    <row r="3090" spans="1:7" x14ac:dyDescent="0.2">
      <c r="A3090">
        <v>2518</v>
      </c>
      <c r="B3090" s="33">
        <v>61904</v>
      </c>
      <c r="C3090" s="45">
        <v>0</v>
      </c>
      <c r="D3090" s="45">
        <v>0</v>
      </c>
      <c r="E3090" s="45">
        <v>0</v>
      </c>
      <c r="F3090" s="45">
        <v>0</v>
      </c>
      <c r="G3090" s="46"/>
    </row>
    <row r="3091" spans="1:7" x14ac:dyDescent="0.2">
      <c r="A3091">
        <v>2518</v>
      </c>
      <c r="B3091" s="33">
        <v>61905</v>
      </c>
      <c r="C3091" s="45">
        <v>17</v>
      </c>
      <c r="D3091" s="45">
        <v>0</v>
      </c>
      <c r="E3091" s="45">
        <v>17</v>
      </c>
      <c r="F3091" s="45">
        <v>0</v>
      </c>
      <c r="G3091" s="46"/>
    </row>
    <row r="3092" spans="1:7" x14ac:dyDescent="0.2">
      <c r="A3092">
        <v>2518</v>
      </c>
      <c r="B3092" s="33">
        <v>61906</v>
      </c>
      <c r="C3092" s="45">
        <v>384185</v>
      </c>
      <c r="D3092" s="45">
        <v>0</v>
      </c>
      <c r="E3092" s="45">
        <v>384185</v>
      </c>
      <c r="F3092" s="45">
        <v>0</v>
      </c>
      <c r="G3092" s="46"/>
    </row>
    <row r="3093" spans="1:7" x14ac:dyDescent="0.2">
      <c r="A3093">
        <v>2518</v>
      </c>
      <c r="B3093" s="33">
        <v>61907</v>
      </c>
      <c r="C3093" s="45">
        <v>12570</v>
      </c>
      <c r="D3093" s="45">
        <v>0</v>
      </c>
      <c r="E3093" s="45">
        <v>6758</v>
      </c>
      <c r="F3093" s="45">
        <v>0</v>
      </c>
      <c r="G3093" s="46"/>
    </row>
    <row r="3094" spans="1:7" x14ac:dyDescent="0.2">
      <c r="A3094">
        <v>2518</v>
      </c>
      <c r="B3094" s="33">
        <v>61908</v>
      </c>
      <c r="C3094" s="45">
        <v>123822</v>
      </c>
      <c r="D3094" s="45">
        <v>0</v>
      </c>
      <c r="E3094" s="45">
        <v>47040</v>
      </c>
      <c r="F3094" s="45">
        <v>0</v>
      </c>
      <c r="G3094" s="46"/>
    </row>
    <row r="3095" spans="1:7" x14ac:dyDescent="0.2">
      <c r="A3095">
        <v>2518</v>
      </c>
      <c r="B3095" s="33">
        <v>61909</v>
      </c>
      <c r="C3095" s="45">
        <v>0</v>
      </c>
      <c r="D3095" s="45">
        <v>0</v>
      </c>
      <c r="E3095" s="45">
        <v>0</v>
      </c>
      <c r="F3095" s="45">
        <v>0</v>
      </c>
      <c r="G3095" s="46"/>
    </row>
    <row r="3096" spans="1:7" x14ac:dyDescent="0.2">
      <c r="A3096">
        <v>2518</v>
      </c>
      <c r="B3096" s="33">
        <v>61910</v>
      </c>
      <c r="C3096" s="45">
        <v>0</v>
      </c>
      <c r="D3096" s="45">
        <v>0</v>
      </c>
      <c r="E3096" s="45">
        <v>0</v>
      </c>
      <c r="F3096" s="45">
        <v>0</v>
      </c>
      <c r="G3096" s="46"/>
    </row>
    <row r="3097" spans="1:7" x14ac:dyDescent="0.2">
      <c r="A3097">
        <v>2518</v>
      </c>
      <c r="B3097" s="33">
        <v>61911</v>
      </c>
      <c r="C3097" s="45">
        <v>0</v>
      </c>
      <c r="D3097" s="45">
        <v>0</v>
      </c>
      <c r="E3097" s="45">
        <v>0</v>
      </c>
      <c r="F3097" s="45">
        <v>0</v>
      </c>
      <c r="G3097" s="46"/>
    </row>
    <row r="3098" spans="1:7" x14ac:dyDescent="0.2">
      <c r="A3098">
        <v>2518</v>
      </c>
      <c r="B3098" s="33">
        <v>61912</v>
      </c>
      <c r="C3098" s="45">
        <v>0</v>
      </c>
      <c r="D3098" s="45">
        <v>0</v>
      </c>
      <c r="E3098" s="45">
        <v>0</v>
      </c>
      <c r="F3098" s="45">
        <v>0</v>
      </c>
      <c r="G3098" s="46"/>
    </row>
    <row r="3099" spans="1:7" x14ac:dyDescent="0.2">
      <c r="A3099">
        <v>2518</v>
      </c>
      <c r="B3099" s="33">
        <v>62001</v>
      </c>
      <c r="C3099" s="45">
        <v>64361</v>
      </c>
      <c r="D3099" s="45">
        <v>0</v>
      </c>
      <c r="E3099" s="45">
        <v>64361</v>
      </c>
      <c r="F3099" s="45">
        <v>0</v>
      </c>
      <c r="G3099" s="46"/>
    </row>
    <row r="3100" spans="1:7" x14ac:dyDescent="0.2">
      <c r="A3100">
        <v>2518</v>
      </c>
      <c r="B3100" s="33">
        <v>62002</v>
      </c>
      <c r="C3100" s="45">
        <v>0</v>
      </c>
      <c r="D3100" s="45">
        <v>10261</v>
      </c>
      <c r="E3100" s="45">
        <v>0</v>
      </c>
      <c r="F3100" s="45">
        <v>10261</v>
      </c>
      <c r="G3100" s="46"/>
    </row>
    <row r="3101" spans="1:7" x14ac:dyDescent="0.2">
      <c r="A3101">
        <v>2518</v>
      </c>
      <c r="B3101" s="33">
        <v>62101</v>
      </c>
      <c r="C3101" s="45">
        <v>0</v>
      </c>
      <c r="D3101" s="45">
        <v>0</v>
      </c>
      <c r="E3101" s="45">
        <v>0</v>
      </c>
      <c r="F3101" s="45">
        <v>0</v>
      </c>
      <c r="G3101" s="46"/>
    </row>
    <row r="3102" spans="1:7" x14ac:dyDescent="0.2">
      <c r="A3102">
        <v>2518</v>
      </c>
      <c r="B3102" s="33">
        <v>62102</v>
      </c>
      <c r="C3102" s="45">
        <v>0</v>
      </c>
      <c r="D3102" s="45">
        <v>0</v>
      </c>
      <c r="E3102" s="45">
        <v>0</v>
      </c>
      <c r="F3102" s="45">
        <v>0</v>
      </c>
      <c r="G3102" s="46"/>
    </row>
    <row r="3103" spans="1:7" x14ac:dyDescent="0.2">
      <c r="A3103">
        <v>2518</v>
      </c>
      <c r="B3103" s="33">
        <v>62103</v>
      </c>
      <c r="C3103" s="45">
        <v>0</v>
      </c>
      <c r="D3103" s="45">
        <v>0</v>
      </c>
      <c r="E3103" s="45">
        <v>0</v>
      </c>
      <c r="F3103" s="45">
        <v>0</v>
      </c>
      <c r="G3103" s="46"/>
    </row>
    <row r="3104" spans="1:7" x14ac:dyDescent="0.2">
      <c r="A3104">
        <v>478</v>
      </c>
      <c r="B3104" s="33">
        <v>60401</v>
      </c>
      <c r="C3104" s="45">
        <v>31691</v>
      </c>
      <c r="D3104" s="45">
        <v>0</v>
      </c>
      <c r="E3104" s="45">
        <v>31680</v>
      </c>
      <c r="F3104" s="45">
        <v>0</v>
      </c>
      <c r="G3104" s="46"/>
    </row>
    <row r="3105" spans="1:7" x14ac:dyDescent="0.2">
      <c r="A3105">
        <v>478</v>
      </c>
      <c r="B3105" s="33">
        <v>60404</v>
      </c>
      <c r="C3105" s="45">
        <v>0</v>
      </c>
      <c r="D3105" s="45">
        <v>0</v>
      </c>
      <c r="E3105" s="45">
        <v>0</v>
      </c>
      <c r="F3105" s="45">
        <v>0</v>
      </c>
      <c r="G3105" s="46"/>
    </row>
    <row r="3106" spans="1:7" x14ac:dyDescent="0.2">
      <c r="A3106">
        <v>478</v>
      </c>
      <c r="B3106" s="33">
        <v>60405</v>
      </c>
      <c r="C3106" s="45">
        <v>0</v>
      </c>
      <c r="D3106" s="45">
        <v>0</v>
      </c>
      <c r="E3106" s="45">
        <v>0</v>
      </c>
      <c r="F3106" s="45">
        <v>0</v>
      </c>
      <c r="G3106" s="46"/>
    </row>
    <row r="3107" spans="1:7" x14ac:dyDescent="0.2">
      <c r="A3107">
        <v>478</v>
      </c>
      <c r="B3107" s="33">
        <v>60414</v>
      </c>
      <c r="C3107" s="45">
        <v>0</v>
      </c>
      <c r="D3107" s="45">
        <v>22733</v>
      </c>
      <c r="E3107" s="45">
        <v>0</v>
      </c>
      <c r="F3107" s="45">
        <v>23292</v>
      </c>
      <c r="G3107" s="46"/>
    </row>
    <row r="3108" spans="1:7" x14ac:dyDescent="0.2">
      <c r="A3108">
        <v>478</v>
      </c>
      <c r="B3108" s="33">
        <v>60415</v>
      </c>
      <c r="C3108" s="45">
        <v>0</v>
      </c>
      <c r="D3108" s="45">
        <v>0</v>
      </c>
      <c r="E3108" s="45">
        <v>0</v>
      </c>
      <c r="F3108" s="45">
        <v>0</v>
      </c>
      <c r="G3108" s="46"/>
    </row>
    <row r="3109" spans="1:7" x14ac:dyDescent="0.2">
      <c r="A3109">
        <v>478</v>
      </c>
      <c r="B3109" s="33">
        <v>61901</v>
      </c>
      <c r="C3109" s="45">
        <v>0</v>
      </c>
      <c r="D3109" s="45">
        <v>0</v>
      </c>
      <c r="E3109" s="45">
        <v>0</v>
      </c>
      <c r="F3109" s="45">
        <v>0</v>
      </c>
      <c r="G3109" s="46"/>
    </row>
    <row r="3110" spans="1:7" x14ac:dyDescent="0.2">
      <c r="A3110">
        <v>478</v>
      </c>
      <c r="B3110" s="33">
        <v>61902</v>
      </c>
      <c r="C3110" s="45">
        <v>0</v>
      </c>
      <c r="D3110" s="45">
        <v>0</v>
      </c>
      <c r="E3110" s="45">
        <v>0</v>
      </c>
      <c r="F3110" s="45">
        <v>0</v>
      </c>
      <c r="G3110" s="46"/>
    </row>
    <row r="3111" spans="1:7" x14ac:dyDescent="0.2">
      <c r="A3111">
        <v>478</v>
      </c>
      <c r="B3111" s="33">
        <v>61903</v>
      </c>
      <c r="C3111" s="45">
        <v>0</v>
      </c>
      <c r="D3111" s="45">
        <v>0</v>
      </c>
      <c r="E3111" s="45">
        <v>0</v>
      </c>
      <c r="F3111" s="45">
        <v>0</v>
      </c>
      <c r="G3111" s="46"/>
    </row>
    <row r="3112" spans="1:7" x14ac:dyDescent="0.2">
      <c r="A3112">
        <v>478</v>
      </c>
      <c r="B3112" s="33">
        <v>61904</v>
      </c>
      <c r="C3112" s="45">
        <v>0</v>
      </c>
      <c r="D3112" s="45">
        <v>0</v>
      </c>
      <c r="E3112" s="45">
        <v>0</v>
      </c>
      <c r="F3112" s="45">
        <v>0</v>
      </c>
      <c r="G3112" s="46"/>
    </row>
    <row r="3113" spans="1:7" x14ac:dyDescent="0.2">
      <c r="A3113">
        <v>478</v>
      </c>
      <c r="B3113" s="33">
        <v>61905</v>
      </c>
      <c r="C3113" s="45">
        <v>0</v>
      </c>
      <c r="D3113" s="45">
        <v>0</v>
      </c>
      <c r="E3113" s="45">
        <v>0</v>
      </c>
      <c r="F3113" s="45">
        <v>0</v>
      </c>
      <c r="G3113" s="46"/>
    </row>
    <row r="3114" spans="1:7" x14ac:dyDescent="0.2">
      <c r="A3114">
        <v>478</v>
      </c>
      <c r="B3114" s="33">
        <v>61906</v>
      </c>
      <c r="C3114" s="45">
        <v>0</v>
      </c>
      <c r="D3114" s="45">
        <v>0</v>
      </c>
      <c r="E3114" s="45">
        <v>0</v>
      </c>
      <c r="F3114" s="45">
        <v>0</v>
      </c>
      <c r="G3114" s="46"/>
    </row>
    <row r="3115" spans="1:7" x14ac:dyDescent="0.2">
      <c r="A3115">
        <v>478</v>
      </c>
      <c r="B3115" s="33">
        <v>61907</v>
      </c>
      <c r="C3115" s="45">
        <v>0</v>
      </c>
      <c r="D3115" s="45">
        <v>0</v>
      </c>
      <c r="E3115" s="45">
        <v>0</v>
      </c>
      <c r="F3115" s="45">
        <v>0</v>
      </c>
      <c r="G3115" s="46"/>
    </row>
    <row r="3116" spans="1:7" x14ac:dyDescent="0.2">
      <c r="A3116">
        <v>478</v>
      </c>
      <c r="B3116" s="33">
        <v>61908</v>
      </c>
      <c r="C3116" s="45">
        <v>0</v>
      </c>
      <c r="D3116" s="45">
        <v>0</v>
      </c>
      <c r="E3116" s="45">
        <v>0</v>
      </c>
      <c r="F3116" s="45">
        <v>0</v>
      </c>
      <c r="G3116" s="46"/>
    </row>
    <row r="3117" spans="1:7" x14ac:dyDescent="0.2">
      <c r="A3117">
        <v>478</v>
      </c>
      <c r="B3117" s="33">
        <v>61909</v>
      </c>
      <c r="C3117" s="45">
        <v>0</v>
      </c>
      <c r="D3117" s="45">
        <v>0</v>
      </c>
      <c r="E3117" s="45">
        <v>0</v>
      </c>
      <c r="F3117" s="45">
        <v>0</v>
      </c>
      <c r="G3117" s="46"/>
    </row>
    <row r="3118" spans="1:7" x14ac:dyDescent="0.2">
      <c r="A3118">
        <v>478</v>
      </c>
      <c r="B3118" s="33">
        <v>61910</v>
      </c>
      <c r="C3118" s="45">
        <v>0</v>
      </c>
      <c r="D3118" s="45">
        <v>0</v>
      </c>
      <c r="E3118" s="45">
        <v>0</v>
      </c>
      <c r="F3118" s="45">
        <v>0</v>
      </c>
      <c r="G3118" s="46"/>
    </row>
    <row r="3119" spans="1:7" x14ac:dyDescent="0.2">
      <c r="A3119">
        <v>478</v>
      </c>
      <c r="B3119" s="33">
        <v>61911</v>
      </c>
      <c r="C3119" s="45">
        <v>0</v>
      </c>
      <c r="D3119" s="45">
        <v>0</v>
      </c>
      <c r="E3119" s="45">
        <v>0</v>
      </c>
      <c r="F3119" s="45">
        <v>0</v>
      </c>
      <c r="G3119" s="46"/>
    </row>
    <row r="3120" spans="1:7" x14ac:dyDescent="0.2">
      <c r="A3120">
        <v>478</v>
      </c>
      <c r="B3120" s="33">
        <v>61912</v>
      </c>
      <c r="C3120" s="45">
        <v>0</v>
      </c>
      <c r="D3120" s="45">
        <v>0</v>
      </c>
      <c r="E3120" s="45">
        <v>0</v>
      </c>
      <c r="F3120" s="45">
        <v>0</v>
      </c>
      <c r="G3120" s="46"/>
    </row>
    <row r="3121" spans="1:7" x14ac:dyDescent="0.2">
      <c r="A3121">
        <v>478</v>
      </c>
      <c r="B3121" s="33">
        <v>62001</v>
      </c>
      <c r="C3121" s="45">
        <v>9000</v>
      </c>
      <c r="D3121" s="45">
        <v>0</v>
      </c>
      <c r="E3121" s="45">
        <v>9000</v>
      </c>
      <c r="F3121" s="45">
        <v>0</v>
      </c>
      <c r="G3121" s="46"/>
    </row>
    <row r="3122" spans="1:7" x14ac:dyDescent="0.2">
      <c r="A3122">
        <v>478</v>
      </c>
      <c r="B3122" s="33">
        <v>62002</v>
      </c>
      <c r="C3122" s="45">
        <v>0</v>
      </c>
      <c r="D3122" s="45">
        <v>900</v>
      </c>
      <c r="E3122" s="45">
        <v>0</v>
      </c>
      <c r="F3122" s="45">
        <v>900</v>
      </c>
      <c r="G3122" s="46"/>
    </row>
    <row r="3123" spans="1:7" x14ac:dyDescent="0.2">
      <c r="A3123">
        <v>478</v>
      </c>
      <c r="B3123" s="33">
        <v>62101</v>
      </c>
      <c r="C3123" s="45">
        <v>0</v>
      </c>
      <c r="D3123" s="45">
        <v>0</v>
      </c>
      <c r="E3123" s="45">
        <v>0</v>
      </c>
      <c r="F3123" s="45">
        <v>0</v>
      </c>
      <c r="G3123" s="46"/>
    </row>
    <row r="3124" spans="1:7" x14ac:dyDescent="0.2">
      <c r="A3124">
        <v>478</v>
      </c>
      <c r="B3124" s="33">
        <v>62102</v>
      </c>
      <c r="C3124" s="45">
        <v>0</v>
      </c>
      <c r="D3124" s="45">
        <v>0</v>
      </c>
      <c r="E3124" s="45">
        <v>0</v>
      </c>
      <c r="F3124" s="45">
        <v>0</v>
      </c>
      <c r="G3124" s="46"/>
    </row>
    <row r="3125" spans="1:7" x14ac:dyDescent="0.2">
      <c r="A3125">
        <v>478</v>
      </c>
      <c r="B3125" s="33">
        <v>62103</v>
      </c>
      <c r="C3125" s="45">
        <v>0</v>
      </c>
      <c r="D3125" s="45">
        <v>0</v>
      </c>
      <c r="E3125" s="45">
        <v>0</v>
      </c>
      <c r="F3125" s="45">
        <v>0</v>
      </c>
      <c r="G3125" s="46"/>
    </row>
    <row r="3126" spans="1:7" x14ac:dyDescent="0.2">
      <c r="A3126">
        <v>2868</v>
      </c>
      <c r="B3126" s="33">
        <v>60401</v>
      </c>
      <c r="C3126" s="45">
        <v>103598</v>
      </c>
      <c r="D3126" s="45">
        <v>0</v>
      </c>
      <c r="E3126" s="45">
        <v>104311</v>
      </c>
      <c r="F3126" s="45">
        <v>0</v>
      </c>
      <c r="G3126" s="46"/>
    </row>
    <row r="3127" spans="1:7" x14ac:dyDescent="0.2">
      <c r="A3127">
        <v>2868</v>
      </c>
      <c r="B3127" s="33">
        <v>60404</v>
      </c>
      <c r="C3127" s="45">
        <v>8180</v>
      </c>
      <c r="D3127" s="45">
        <v>0</v>
      </c>
      <c r="E3127" s="45">
        <v>8180</v>
      </c>
      <c r="F3127" s="45">
        <v>0</v>
      </c>
      <c r="G3127" s="46"/>
    </row>
    <row r="3128" spans="1:7" x14ac:dyDescent="0.2">
      <c r="A3128">
        <v>2868</v>
      </c>
      <c r="B3128" s="33">
        <v>60405</v>
      </c>
      <c r="C3128" s="45">
        <v>0</v>
      </c>
      <c r="D3128" s="45">
        <v>358</v>
      </c>
      <c r="E3128" s="45">
        <v>0</v>
      </c>
      <c r="F3128" s="45">
        <v>0</v>
      </c>
      <c r="G3128" s="46"/>
    </row>
    <row r="3129" spans="1:7" x14ac:dyDescent="0.2">
      <c r="A3129">
        <v>2868</v>
      </c>
      <c r="B3129" s="33">
        <v>60414</v>
      </c>
      <c r="C3129" s="45">
        <v>0</v>
      </c>
      <c r="D3129" s="45">
        <v>9412</v>
      </c>
      <c r="E3129" s="45">
        <v>0</v>
      </c>
      <c r="F3129" s="45">
        <v>10546</v>
      </c>
      <c r="G3129" s="46"/>
    </row>
    <row r="3130" spans="1:7" x14ac:dyDescent="0.2">
      <c r="A3130">
        <v>2868</v>
      </c>
      <c r="B3130" s="33">
        <v>60415</v>
      </c>
      <c r="C3130" s="45">
        <v>439</v>
      </c>
      <c r="D3130" s="45">
        <v>0</v>
      </c>
      <c r="E3130" s="45">
        <v>200</v>
      </c>
      <c r="F3130" s="45">
        <v>0</v>
      </c>
      <c r="G3130" s="46"/>
    </row>
    <row r="3131" spans="1:7" x14ac:dyDescent="0.2">
      <c r="A3131">
        <v>2868</v>
      </c>
      <c r="B3131" s="33">
        <v>61901</v>
      </c>
      <c r="C3131" s="45">
        <v>15536</v>
      </c>
      <c r="D3131" s="45">
        <v>0</v>
      </c>
      <c r="E3131" s="45">
        <v>15536</v>
      </c>
      <c r="F3131" s="45">
        <v>0</v>
      </c>
      <c r="G3131" s="46"/>
    </row>
    <row r="3132" spans="1:7" x14ac:dyDescent="0.2">
      <c r="A3132">
        <v>2868</v>
      </c>
      <c r="B3132" s="33">
        <v>61902</v>
      </c>
      <c r="C3132" s="45">
        <v>0</v>
      </c>
      <c r="D3132" s="45">
        <v>0</v>
      </c>
      <c r="E3132" s="45">
        <v>0</v>
      </c>
      <c r="F3132" s="45">
        <v>0</v>
      </c>
      <c r="G3132" s="46"/>
    </row>
    <row r="3133" spans="1:7" x14ac:dyDescent="0.2">
      <c r="A3133">
        <v>2868</v>
      </c>
      <c r="B3133" s="33">
        <v>61903</v>
      </c>
      <c r="C3133" s="45">
        <v>3</v>
      </c>
      <c r="D3133" s="45">
        <v>0</v>
      </c>
      <c r="E3133" s="45">
        <v>0</v>
      </c>
      <c r="F3133" s="45">
        <v>0</v>
      </c>
      <c r="G3133" s="46"/>
    </row>
    <row r="3134" spans="1:7" x14ac:dyDescent="0.2">
      <c r="A3134">
        <v>2868</v>
      </c>
      <c r="B3134" s="33">
        <v>61904</v>
      </c>
      <c r="C3134" s="45">
        <v>0</v>
      </c>
      <c r="D3134" s="45">
        <v>0</v>
      </c>
      <c r="E3134" s="45">
        <v>0</v>
      </c>
      <c r="F3134" s="45">
        <v>0</v>
      </c>
      <c r="G3134" s="46"/>
    </row>
    <row r="3135" spans="1:7" x14ac:dyDescent="0.2">
      <c r="A3135">
        <v>2868</v>
      </c>
      <c r="B3135" s="33">
        <v>61905</v>
      </c>
      <c r="C3135" s="45">
        <v>99654</v>
      </c>
      <c r="D3135" s="45">
        <v>0</v>
      </c>
      <c r="E3135" s="45">
        <v>99654</v>
      </c>
      <c r="F3135" s="45">
        <v>0</v>
      </c>
      <c r="G3135" s="46"/>
    </row>
    <row r="3136" spans="1:7" x14ac:dyDescent="0.2">
      <c r="A3136">
        <v>2868</v>
      </c>
      <c r="B3136" s="33">
        <v>61906</v>
      </c>
      <c r="C3136" s="45">
        <v>15191</v>
      </c>
      <c r="D3136" s="45">
        <v>0</v>
      </c>
      <c r="E3136" s="45">
        <v>15191</v>
      </c>
      <c r="F3136" s="45">
        <v>0</v>
      </c>
      <c r="G3136" s="46"/>
    </row>
    <row r="3137" spans="1:7" x14ac:dyDescent="0.2">
      <c r="A3137">
        <v>2868</v>
      </c>
      <c r="B3137" s="33">
        <v>61907</v>
      </c>
      <c r="C3137" s="45">
        <v>0</v>
      </c>
      <c r="D3137" s="45">
        <v>0</v>
      </c>
      <c r="E3137" s="45">
        <v>0</v>
      </c>
      <c r="F3137" s="45">
        <v>0</v>
      </c>
      <c r="G3137" s="46"/>
    </row>
    <row r="3138" spans="1:7" x14ac:dyDescent="0.2">
      <c r="A3138">
        <v>2868</v>
      </c>
      <c r="B3138" s="33">
        <v>61908</v>
      </c>
      <c r="C3138" s="45">
        <v>127034</v>
      </c>
      <c r="D3138" s="45">
        <v>0</v>
      </c>
      <c r="E3138" s="45">
        <v>127034</v>
      </c>
      <c r="F3138" s="45">
        <v>0</v>
      </c>
      <c r="G3138" s="46"/>
    </row>
    <row r="3139" spans="1:7" x14ac:dyDescent="0.2">
      <c r="A3139">
        <v>2868</v>
      </c>
      <c r="B3139" s="33">
        <v>61909</v>
      </c>
      <c r="C3139" s="45">
        <v>0</v>
      </c>
      <c r="D3139" s="45">
        <v>3</v>
      </c>
      <c r="E3139" s="45">
        <v>0</v>
      </c>
      <c r="F3139" s="45">
        <v>0</v>
      </c>
      <c r="G3139" s="46"/>
    </row>
    <row r="3140" spans="1:7" x14ac:dyDescent="0.2">
      <c r="A3140">
        <v>2868</v>
      </c>
      <c r="B3140" s="33">
        <v>61910</v>
      </c>
      <c r="C3140" s="45">
        <v>0</v>
      </c>
      <c r="D3140" s="45">
        <v>0</v>
      </c>
      <c r="E3140" s="45">
        <v>0</v>
      </c>
      <c r="F3140" s="45">
        <v>0</v>
      </c>
      <c r="G3140" s="46"/>
    </row>
    <row r="3141" spans="1:7" x14ac:dyDescent="0.2">
      <c r="A3141">
        <v>2868</v>
      </c>
      <c r="B3141" s="33">
        <v>61911</v>
      </c>
      <c r="C3141" s="45">
        <v>0</v>
      </c>
      <c r="D3141" s="45">
        <v>0</v>
      </c>
      <c r="E3141" s="45">
        <v>0</v>
      </c>
      <c r="F3141" s="45">
        <v>0</v>
      </c>
      <c r="G3141" s="46"/>
    </row>
    <row r="3142" spans="1:7" x14ac:dyDescent="0.2">
      <c r="A3142">
        <v>2868</v>
      </c>
      <c r="B3142" s="33">
        <v>61912</v>
      </c>
      <c r="C3142" s="45">
        <v>0</v>
      </c>
      <c r="D3142" s="45">
        <v>0</v>
      </c>
      <c r="E3142" s="45">
        <v>0</v>
      </c>
      <c r="F3142" s="45">
        <v>0</v>
      </c>
      <c r="G3142" s="46"/>
    </row>
    <row r="3143" spans="1:7" x14ac:dyDescent="0.2">
      <c r="A3143">
        <v>2868</v>
      </c>
      <c r="B3143" s="33">
        <v>62001</v>
      </c>
      <c r="C3143" s="45">
        <v>1942</v>
      </c>
      <c r="D3143" s="45">
        <v>0</v>
      </c>
      <c r="E3143" s="45">
        <v>0</v>
      </c>
      <c r="F3143" s="45">
        <v>0</v>
      </c>
      <c r="G3143" s="46"/>
    </row>
    <row r="3144" spans="1:7" x14ac:dyDescent="0.2">
      <c r="A3144">
        <v>2868</v>
      </c>
      <c r="B3144" s="33">
        <v>62002</v>
      </c>
      <c r="C3144" s="45">
        <v>0</v>
      </c>
      <c r="D3144" s="45">
        <v>388</v>
      </c>
      <c r="E3144" s="45">
        <v>0</v>
      </c>
      <c r="F3144" s="45">
        <v>0</v>
      </c>
      <c r="G3144" s="46"/>
    </row>
    <row r="3145" spans="1:7" x14ac:dyDescent="0.2">
      <c r="A3145">
        <v>2868</v>
      </c>
      <c r="B3145" s="33">
        <v>62101</v>
      </c>
      <c r="C3145" s="45">
        <v>0</v>
      </c>
      <c r="D3145" s="45">
        <v>0</v>
      </c>
      <c r="E3145" s="45">
        <v>0</v>
      </c>
      <c r="F3145" s="45">
        <v>0</v>
      </c>
      <c r="G3145" s="46"/>
    </row>
    <row r="3146" spans="1:7" x14ac:dyDescent="0.2">
      <c r="A3146">
        <v>2868</v>
      </c>
      <c r="B3146" s="33">
        <v>62102</v>
      </c>
      <c r="C3146" s="45">
        <v>0</v>
      </c>
      <c r="D3146" s="45">
        <v>0</v>
      </c>
      <c r="E3146" s="45">
        <v>0</v>
      </c>
      <c r="F3146" s="45">
        <v>0</v>
      </c>
      <c r="G3146" s="46"/>
    </row>
    <row r="3147" spans="1:7" x14ac:dyDescent="0.2">
      <c r="A3147">
        <v>2868</v>
      </c>
      <c r="B3147" s="33">
        <v>62103</v>
      </c>
      <c r="C3147" s="45">
        <v>0</v>
      </c>
      <c r="D3147" s="45">
        <v>0</v>
      </c>
      <c r="E3147" s="45">
        <v>0</v>
      </c>
      <c r="F3147" s="45">
        <v>0</v>
      </c>
      <c r="G3147" s="46"/>
    </row>
    <row r="3148" spans="1:7" x14ac:dyDescent="0.2">
      <c r="A3148">
        <v>1158</v>
      </c>
      <c r="B3148" s="33">
        <v>60401</v>
      </c>
      <c r="C3148" s="45">
        <v>506452</v>
      </c>
      <c r="D3148" s="45">
        <v>0</v>
      </c>
      <c r="E3148" s="45">
        <v>493092</v>
      </c>
      <c r="F3148" s="45">
        <v>0</v>
      </c>
      <c r="G3148" s="46"/>
    </row>
    <row r="3149" spans="1:7" x14ac:dyDescent="0.2">
      <c r="A3149">
        <v>1158</v>
      </c>
      <c r="B3149" s="33">
        <v>60404</v>
      </c>
      <c r="C3149" s="45">
        <v>9858</v>
      </c>
      <c r="D3149" s="45">
        <v>0</v>
      </c>
      <c r="E3149" s="45">
        <v>9858</v>
      </c>
      <c r="F3149" s="45">
        <v>0</v>
      </c>
      <c r="G3149" s="46"/>
    </row>
    <row r="3150" spans="1:7" x14ac:dyDescent="0.2">
      <c r="A3150">
        <v>1158</v>
      </c>
      <c r="B3150" s="33">
        <v>60405</v>
      </c>
      <c r="C3150" s="45">
        <v>0</v>
      </c>
      <c r="D3150" s="45">
        <v>959</v>
      </c>
      <c r="E3150" s="45">
        <v>0</v>
      </c>
      <c r="F3150" s="45">
        <v>945</v>
      </c>
      <c r="G3150" s="46"/>
    </row>
    <row r="3151" spans="1:7" x14ac:dyDescent="0.2">
      <c r="A3151">
        <v>1158</v>
      </c>
      <c r="B3151" s="33">
        <v>60414</v>
      </c>
      <c r="C3151" s="45">
        <v>0</v>
      </c>
      <c r="D3151" s="45">
        <v>267499</v>
      </c>
      <c r="E3151" s="45">
        <v>0</v>
      </c>
      <c r="F3151" s="45">
        <v>269354</v>
      </c>
      <c r="G3151" s="46"/>
    </row>
    <row r="3152" spans="1:7" x14ac:dyDescent="0.2">
      <c r="A3152">
        <v>1158</v>
      </c>
      <c r="B3152" s="33">
        <v>60415</v>
      </c>
      <c r="C3152" s="45">
        <v>3261</v>
      </c>
      <c r="D3152" s="45">
        <v>0</v>
      </c>
      <c r="E3152" s="45">
        <v>1773</v>
      </c>
      <c r="F3152" s="45">
        <v>0</v>
      </c>
      <c r="G3152" s="46"/>
    </row>
    <row r="3153" spans="1:7" x14ac:dyDescent="0.2">
      <c r="A3153">
        <v>1158</v>
      </c>
      <c r="B3153" s="33">
        <v>61901</v>
      </c>
      <c r="C3153" s="45">
        <v>0</v>
      </c>
      <c r="D3153" s="45">
        <v>0</v>
      </c>
      <c r="E3153" s="45">
        <v>0</v>
      </c>
      <c r="F3153" s="45">
        <v>0</v>
      </c>
      <c r="G3153" s="46"/>
    </row>
    <row r="3154" spans="1:7" x14ac:dyDescent="0.2">
      <c r="A3154">
        <v>1158</v>
      </c>
      <c r="B3154" s="33">
        <v>61902</v>
      </c>
      <c r="C3154" s="45">
        <v>0</v>
      </c>
      <c r="D3154" s="45">
        <v>0</v>
      </c>
      <c r="E3154" s="45">
        <v>0</v>
      </c>
      <c r="F3154" s="45">
        <v>0</v>
      </c>
      <c r="G3154" s="46"/>
    </row>
    <row r="3155" spans="1:7" x14ac:dyDescent="0.2">
      <c r="A3155">
        <v>1158</v>
      </c>
      <c r="B3155" s="33">
        <v>61903</v>
      </c>
      <c r="C3155" s="45">
        <v>0</v>
      </c>
      <c r="D3155" s="45">
        <v>0</v>
      </c>
      <c r="E3155" s="45">
        <v>0</v>
      </c>
      <c r="F3155" s="45">
        <v>0</v>
      </c>
      <c r="G3155" s="46"/>
    </row>
    <row r="3156" spans="1:7" x14ac:dyDescent="0.2">
      <c r="A3156">
        <v>1158</v>
      </c>
      <c r="B3156" s="33">
        <v>61904</v>
      </c>
      <c r="C3156" s="45">
        <v>0</v>
      </c>
      <c r="D3156" s="45">
        <v>0</v>
      </c>
      <c r="E3156" s="45">
        <v>0</v>
      </c>
      <c r="F3156" s="45">
        <v>0</v>
      </c>
      <c r="G3156" s="46"/>
    </row>
    <row r="3157" spans="1:7" x14ac:dyDescent="0.2">
      <c r="A3157">
        <v>1158</v>
      </c>
      <c r="B3157" s="33">
        <v>61905</v>
      </c>
      <c r="C3157" s="45">
        <v>0</v>
      </c>
      <c r="D3157" s="45">
        <v>0</v>
      </c>
      <c r="E3157" s="45">
        <v>0</v>
      </c>
      <c r="F3157" s="45">
        <v>0</v>
      </c>
      <c r="G3157" s="46"/>
    </row>
    <row r="3158" spans="1:7" x14ac:dyDescent="0.2">
      <c r="A3158">
        <v>1158</v>
      </c>
      <c r="B3158" s="33">
        <v>61906</v>
      </c>
      <c r="C3158" s="45">
        <v>0</v>
      </c>
      <c r="D3158" s="45">
        <v>0</v>
      </c>
      <c r="E3158" s="45">
        <v>0</v>
      </c>
      <c r="F3158" s="45">
        <v>0</v>
      </c>
      <c r="G3158" s="46"/>
    </row>
    <row r="3159" spans="1:7" x14ac:dyDescent="0.2">
      <c r="A3159">
        <v>1158</v>
      </c>
      <c r="B3159" s="33">
        <v>61907</v>
      </c>
      <c r="C3159" s="45">
        <v>0</v>
      </c>
      <c r="D3159" s="45">
        <v>0</v>
      </c>
      <c r="E3159" s="45">
        <v>12731</v>
      </c>
      <c r="F3159" s="45">
        <v>0</v>
      </c>
      <c r="G3159" s="46"/>
    </row>
    <row r="3160" spans="1:7" x14ac:dyDescent="0.2">
      <c r="A3160">
        <v>1158</v>
      </c>
      <c r="B3160" s="33">
        <v>61908</v>
      </c>
      <c r="C3160" s="45">
        <v>27898</v>
      </c>
      <c r="D3160" s="45">
        <v>0</v>
      </c>
      <c r="E3160" s="45">
        <v>27898</v>
      </c>
      <c r="F3160" s="45">
        <v>0</v>
      </c>
      <c r="G3160" s="46"/>
    </row>
    <row r="3161" spans="1:7" x14ac:dyDescent="0.2">
      <c r="A3161">
        <v>1158</v>
      </c>
      <c r="B3161" s="33">
        <v>61909</v>
      </c>
      <c r="C3161" s="45">
        <v>0</v>
      </c>
      <c r="D3161" s="45">
        <v>0</v>
      </c>
      <c r="E3161" s="45">
        <v>0</v>
      </c>
      <c r="F3161" s="45">
        <v>0</v>
      </c>
      <c r="G3161" s="46"/>
    </row>
    <row r="3162" spans="1:7" x14ac:dyDescent="0.2">
      <c r="A3162">
        <v>1158</v>
      </c>
      <c r="B3162" s="33">
        <v>61910</v>
      </c>
      <c r="C3162" s="45">
        <v>0</v>
      </c>
      <c r="D3162" s="45">
        <v>0</v>
      </c>
      <c r="E3162" s="45">
        <v>0</v>
      </c>
      <c r="F3162" s="45">
        <v>0</v>
      </c>
      <c r="G3162" s="46"/>
    </row>
    <row r="3163" spans="1:7" x14ac:dyDescent="0.2">
      <c r="A3163">
        <v>1158</v>
      </c>
      <c r="B3163" s="33">
        <v>61911</v>
      </c>
      <c r="C3163" s="45">
        <v>0</v>
      </c>
      <c r="D3163" s="45">
        <v>0</v>
      </c>
      <c r="E3163" s="45">
        <v>0</v>
      </c>
      <c r="F3163" s="45">
        <v>0</v>
      </c>
      <c r="G3163" s="46"/>
    </row>
    <row r="3164" spans="1:7" x14ac:dyDescent="0.2">
      <c r="A3164">
        <v>1158</v>
      </c>
      <c r="B3164" s="33">
        <v>61912</v>
      </c>
      <c r="C3164" s="45">
        <v>0</v>
      </c>
      <c r="D3164" s="45">
        <v>0</v>
      </c>
      <c r="E3164" s="45">
        <v>0</v>
      </c>
      <c r="F3164" s="45">
        <v>0</v>
      </c>
      <c r="G3164" s="46"/>
    </row>
    <row r="3165" spans="1:7" x14ac:dyDescent="0.2">
      <c r="A3165">
        <v>1158</v>
      </c>
      <c r="B3165" s="33">
        <v>62001</v>
      </c>
      <c r="C3165" s="45">
        <v>1412</v>
      </c>
      <c r="D3165" s="45">
        <v>0</v>
      </c>
      <c r="E3165" s="45">
        <v>1412</v>
      </c>
      <c r="F3165" s="45">
        <v>0</v>
      </c>
      <c r="G3165" s="46"/>
    </row>
    <row r="3166" spans="1:7" x14ac:dyDescent="0.2">
      <c r="A3166">
        <v>1158</v>
      </c>
      <c r="B3166" s="33">
        <v>62002</v>
      </c>
      <c r="C3166" s="45">
        <v>0</v>
      </c>
      <c r="D3166" s="45">
        <v>141</v>
      </c>
      <c r="E3166" s="45">
        <v>0</v>
      </c>
      <c r="F3166" s="45">
        <v>282</v>
      </c>
      <c r="G3166" s="46"/>
    </row>
    <row r="3167" spans="1:7" x14ac:dyDescent="0.2">
      <c r="A3167">
        <v>1158</v>
      </c>
      <c r="B3167" s="33">
        <v>62101</v>
      </c>
      <c r="C3167" s="45">
        <v>0</v>
      </c>
      <c r="D3167" s="45">
        <v>0</v>
      </c>
      <c r="E3167" s="45">
        <v>18640</v>
      </c>
      <c r="F3167" s="45">
        <v>0</v>
      </c>
      <c r="G3167" s="46"/>
    </row>
    <row r="3168" spans="1:7" x14ac:dyDescent="0.2">
      <c r="A3168">
        <v>1158</v>
      </c>
      <c r="B3168" s="33">
        <v>62102</v>
      </c>
      <c r="C3168" s="45">
        <v>0</v>
      </c>
      <c r="D3168" s="45">
        <v>0</v>
      </c>
      <c r="E3168" s="45">
        <v>0</v>
      </c>
      <c r="F3168" s="45">
        <v>0</v>
      </c>
      <c r="G3168" s="46"/>
    </row>
    <row r="3169" spans="1:7" x14ac:dyDescent="0.2">
      <c r="A3169">
        <v>1158</v>
      </c>
      <c r="B3169" s="33">
        <v>62103</v>
      </c>
      <c r="C3169" s="45">
        <v>0</v>
      </c>
      <c r="D3169" s="45">
        <v>0</v>
      </c>
      <c r="E3169" s="45">
        <v>0</v>
      </c>
      <c r="F3169" s="45">
        <v>0</v>
      </c>
      <c r="G3169" s="46"/>
    </row>
    <row r="3170" spans="1:7" x14ac:dyDescent="0.2">
      <c r="A3170">
        <v>609</v>
      </c>
      <c r="B3170" s="33">
        <v>60401</v>
      </c>
      <c r="C3170" s="45">
        <v>342924</v>
      </c>
      <c r="D3170" s="45">
        <v>0</v>
      </c>
      <c r="E3170" s="45">
        <v>309265</v>
      </c>
      <c r="F3170" s="45">
        <v>0</v>
      </c>
      <c r="G3170" s="46"/>
    </row>
    <row r="3171" spans="1:7" x14ac:dyDescent="0.2">
      <c r="A3171">
        <v>609</v>
      </c>
      <c r="B3171" s="33">
        <v>60404</v>
      </c>
      <c r="C3171" s="45">
        <v>0</v>
      </c>
      <c r="D3171" s="45">
        <v>0</v>
      </c>
      <c r="E3171" s="45">
        <v>0</v>
      </c>
      <c r="F3171" s="45">
        <v>0</v>
      </c>
      <c r="G3171" s="46"/>
    </row>
    <row r="3172" spans="1:7" x14ac:dyDescent="0.2">
      <c r="A3172">
        <v>609</v>
      </c>
      <c r="B3172" s="33">
        <v>60405</v>
      </c>
      <c r="C3172" s="45">
        <v>0</v>
      </c>
      <c r="D3172" s="45">
        <v>70</v>
      </c>
      <c r="E3172" s="45">
        <v>0</v>
      </c>
      <c r="F3172" s="45">
        <v>70</v>
      </c>
      <c r="G3172" s="46"/>
    </row>
    <row r="3173" spans="1:7" x14ac:dyDescent="0.2">
      <c r="A3173">
        <v>609</v>
      </c>
      <c r="B3173" s="33">
        <v>60414</v>
      </c>
      <c r="C3173" s="45">
        <v>0</v>
      </c>
      <c r="D3173" s="45">
        <v>173781</v>
      </c>
      <c r="E3173" s="45">
        <v>0</v>
      </c>
      <c r="F3173" s="45">
        <v>167582</v>
      </c>
      <c r="G3173" s="46"/>
    </row>
    <row r="3174" spans="1:7" x14ac:dyDescent="0.2">
      <c r="A3174">
        <v>609</v>
      </c>
      <c r="B3174" s="33">
        <v>60415</v>
      </c>
      <c r="C3174" s="45">
        <v>949</v>
      </c>
      <c r="D3174" s="45">
        <v>0</v>
      </c>
      <c r="E3174" s="45">
        <v>152</v>
      </c>
      <c r="F3174" s="45">
        <v>0</v>
      </c>
      <c r="G3174" s="46"/>
    </row>
    <row r="3175" spans="1:7" x14ac:dyDescent="0.2">
      <c r="A3175">
        <v>609</v>
      </c>
      <c r="B3175" s="33">
        <v>61901</v>
      </c>
      <c r="C3175" s="45">
        <v>0</v>
      </c>
      <c r="D3175" s="45">
        <v>0</v>
      </c>
      <c r="E3175" s="45">
        <v>0</v>
      </c>
      <c r="F3175" s="45">
        <v>0</v>
      </c>
      <c r="G3175" s="46"/>
    </row>
    <row r="3176" spans="1:7" x14ac:dyDescent="0.2">
      <c r="A3176">
        <v>609</v>
      </c>
      <c r="B3176" s="33">
        <v>61902</v>
      </c>
      <c r="C3176" s="45">
        <v>0</v>
      </c>
      <c r="D3176" s="45">
        <v>0</v>
      </c>
      <c r="E3176" s="45">
        <v>0</v>
      </c>
      <c r="F3176" s="45">
        <v>0</v>
      </c>
      <c r="G3176" s="46"/>
    </row>
    <row r="3177" spans="1:7" x14ac:dyDescent="0.2">
      <c r="A3177">
        <v>609</v>
      </c>
      <c r="B3177" s="33">
        <v>61903</v>
      </c>
      <c r="C3177" s="45">
        <v>0</v>
      </c>
      <c r="D3177" s="45">
        <v>0</v>
      </c>
      <c r="E3177" s="45">
        <v>0</v>
      </c>
      <c r="F3177" s="45">
        <v>0</v>
      </c>
      <c r="G3177" s="46"/>
    </row>
    <row r="3178" spans="1:7" x14ac:dyDescent="0.2">
      <c r="A3178">
        <v>609</v>
      </c>
      <c r="B3178" s="33">
        <v>61904</v>
      </c>
      <c r="C3178" s="45">
        <v>0</v>
      </c>
      <c r="D3178" s="45">
        <v>0</v>
      </c>
      <c r="E3178" s="45">
        <v>0</v>
      </c>
      <c r="F3178" s="45">
        <v>0</v>
      </c>
      <c r="G3178" s="46"/>
    </row>
    <row r="3179" spans="1:7" x14ac:dyDescent="0.2">
      <c r="A3179">
        <v>609</v>
      </c>
      <c r="B3179" s="33">
        <v>61905</v>
      </c>
      <c r="C3179" s="45">
        <v>51</v>
      </c>
      <c r="D3179" s="45">
        <v>0</v>
      </c>
      <c r="E3179" s="45">
        <v>51</v>
      </c>
      <c r="F3179" s="45">
        <v>0</v>
      </c>
      <c r="G3179" s="46"/>
    </row>
    <row r="3180" spans="1:7" x14ac:dyDescent="0.2">
      <c r="A3180">
        <v>609</v>
      </c>
      <c r="B3180" s="33">
        <v>61906</v>
      </c>
      <c r="C3180" s="45">
        <v>612</v>
      </c>
      <c r="D3180" s="45">
        <v>0</v>
      </c>
      <c r="E3180" s="45">
        <v>612</v>
      </c>
      <c r="F3180" s="45">
        <v>0</v>
      </c>
      <c r="G3180" s="46"/>
    </row>
    <row r="3181" spans="1:7" x14ac:dyDescent="0.2">
      <c r="A3181">
        <v>609</v>
      </c>
      <c r="B3181" s="33">
        <v>61907</v>
      </c>
      <c r="C3181" s="45">
        <v>1829</v>
      </c>
      <c r="D3181" s="45">
        <v>0</v>
      </c>
      <c r="E3181" s="45">
        <v>1829</v>
      </c>
      <c r="F3181" s="45">
        <v>0</v>
      </c>
      <c r="G3181" s="46"/>
    </row>
    <row r="3182" spans="1:7" x14ac:dyDescent="0.2">
      <c r="A3182">
        <v>609</v>
      </c>
      <c r="B3182" s="33">
        <v>61908</v>
      </c>
      <c r="C3182" s="45">
        <v>32654</v>
      </c>
      <c r="D3182" s="45">
        <v>0</v>
      </c>
      <c r="E3182" s="45">
        <v>32654</v>
      </c>
      <c r="F3182" s="45">
        <v>0</v>
      </c>
      <c r="G3182" s="46"/>
    </row>
    <row r="3183" spans="1:7" x14ac:dyDescent="0.2">
      <c r="A3183">
        <v>609</v>
      </c>
      <c r="B3183" s="33">
        <v>61909</v>
      </c>
      <c r="C3183" s="45">
        <v>0</v>
      </c>
      <c r="D3183" s="45">
        <v>0</v>
      </c>
      <c r="E3183" s="45">
        <v>0</v>
      </c>
      <c r="F3183" s="45">
        <v>0</v>
      </c>
      <c r="G3183" s="46"/>
    </row>
    <row r="3184" spans="1:7" x14ac:dyDescent="0.2">
      <c r="A3184">
        <v>609</v>
      </c>
      <c r="B3184" s="33">
        <v>61910</v>
      </c>
      <c r="C3184" s="45">
        <v>0</v>
      </c>
      <c r="D3184" s="45">
        <v>0</v>
      </c>
      <c r="E3184" s="45">
        <v>0</v>
      </c>
      <c r="F3184" s="45">
        <v>0</v>
      </c>
      <c r="G3184" s="46"/>
    </row>
    <row r="3185" spans="1:7" x14ac:dyDescent="0.2">
      <c r="A3185">
        <v>609</v>
      </c>
      <c r="B3185" s="33">
        <v>61911</v>
      </c>
      <c r="C3185" s="45">
        <v>12091</v>
      </c>
      <c r="D3185" s="45">
        <v>0</v>
      </c>
      <c r="E3185" s="45">
        <v>12091</v>
      </c>
      <c r="F3185" s="45">
        <v>0</v>
      </c>
      <c r="G3185" s="46"/>
    </row>
    <row r="3186" spans="1:7" x14ac:dyDescent="0.2">
      <c r="A3186">
        <v>609</v>
      </c>
      <c r="B3186" s="33">
        <v>61912</v>
      </c>
      <c r="C3186" s="45">
        <v>0</v>
      </c>
      <c r="D3186" s="45">
        <v>0</v>
      </c>
      <c r="E3186" s="45">
        <v>0</v>
      </c>
      <c r="F3186" s="45">
        <v>0</v>
      </c>
      <c r="G3186" s="46"/>
    </row>
    <row r="3187" spans="1:7" x14ac:dyDescent="0.2">
      <c r="A3187">
        <v>609</v>
      </c>
      <c r="B3187" s="33">
        <v>62001</v>
      </c>
      <c r="C3187" s="45">
        <v>104562</v>
      </c>
      <c r="D3187" s="45">
        <v>0</v>
      </c>
      <c r="E3187" s="45">
        <v>76298</v>
      </c>
      <c r="F3187" s="45">
        <v>0</v>
      </c>
      <c r="G3187" s="46"/>
    </row>
    <row r="3188" spans="1:7" x14ac:dyDescent="0.2">
      <c r="A3188">
        <v>609</v>
      </c>
      <c r="B3188" s="33">
        <v>62002</v>
      </c>
      <c r="C3188" s="45">
        <v>0</v>
      </c>
      <c r="D3188" s="45">
        <v>40658</v>
      </c>
      <c r="E3188" s="45">
        <v>0</v>
      </c>
      <c r="F3188" s="45">
        <v>40623</v>
      </c>
      <c r="G3188" s="46"/>
    </row>
    <row r="3189" spans="1:7" x14ac:dyDescent="0.2">
      <c r="A3189">
        <v>609</v>
      </c>
      <c r="B3189" s="33">
        <v>62101</v>
      </c>
      <c r="C3189" s="45">
        <v>1433</v>
      </c>
      <c r="D3189" s="45">
        <v>0</v>
      </c>
      <c r="E3189" s="45">
        <v>1433</v>
      </c>
      <c r="F3189" s="45">
        <v>0</v>
      </c>
      <c r="G3189" s="46"/>
    </row>
    <row r="3190" spans="1:7" x14ac:dyDescent="0.2">
      <c r="A3190">
        <v>609</v>
      </c>
      <c r="B3190" s="33">
        <v>62102</v>
      </c>
      <c r="C3190" s="45">
        <v>96</v>
      </c>
      <c r="D3190" s="45">
        <v>0</v>
      </c>
      <c r="E3190" s="45">
        <v>96</v>
      </c>
      <c r="F3190" s="45">
        <v>0</v>
      </c>
      <c r="G3190" s="46"/>
    </row>
    <row r="3191" spans="1:7" x14ac:dyDescent="0.2">
      <c r="A3191">
        <v>609</v>
      </c>
      <c r="B3191" s="33">
        <v>62103</v>
      </c>
      <c r="C3191" s="45">
        <v>0</v>
      </c>
      <c r="D3191" s="45">
        <v>1171</v>
      </c>
      <c r="E3191" s="45">
        <v>0</v>
      </c>
      <c r="F3191" s="45">
        <v>1171</v>
      </c>
      <c r="G3191" s="46"/>
    </row>
    <row r="3192" spans="1:7" x14ac:dyDescent="0.2">
      <c r="A3192">
        <v>2568</v>
      </c>
      <c r="B3192" s="33">
        <v>60401</v>
      </c>
      <c r="C3192" s="45">
        <v>77312</v>
      </c>
      <c r="D3192" s="45">
        <v>0</v>
      </c>
      <c r="E3192" s="45">
        <v>77173</v>
      </c>
      <c r="F3192" s="45">
        <v>0</v>
      </c>
      <c r="G3192" s="46"/>
    </row>
    <row r="3193" spans="1:7" x14ac:dyDescent="0.2">
      <c r="A3193">
        <v>2568</v>
      </c>
      <c r="B3193" s="33">
        <v>60404</v>
      </c>
      <c r="C3193" s="45">
        <v>4571</v>
      </c>
      <c r="D3193" s="45">
        <v>0</v>
      </c>
      <c r="E3193" s="45">
        <v>4571</v>
      </c>
      <c r="F3193" s="45">
        <v>0</v>
      </c>
      <c r="G3193" s="46"/>
    </row>
    <row r="3194" spans="1:7" x14ac:dyDescent="0.2">
      <c r="A3194">
        <v>2568</v>
      </c>
      <c r="B3194" s="33">
        <v>60405</v>
      </c>
      <c r="C3194" s="45">
        <v>0</v>
      </c>
      <c r="D3194" s="45">
        <v>0</v>
      </c>
      <c r="E3194" s="45">
        <v>0</v>
      </c>
      <c r="F3194" s="45">
        <v>0</v>
      </c>
      <c r="G3194" s="46"/>
    </row>
    <row r="3195" spans="1:7" x14ac:dyDescent="0.2">
      <c r="A3195">
        <v>2568</v>
      </c>
      <c r="B3195" s="33">
        <v>60414</v>
      </c>
      <c r="C3195" s="45">
        <v>0</v>
      </c>
      <c r="D3195" s="45">
        <v>28017</v>
      </c>
      <c r="E3195" s="45">
        <v>0</v>
      </c>
      <c r="F3195" s="45">
        <v>29050</v>
      </c>
      <c r="G3195" s="46"/>
    </row>
    <row r="3196" spans="1:7" x14ac:dyDescent="0.2">
      <c r="A3196">
        <v>2568</v>
      </c>
      <c r="B3196" s="33">
        <v>60415</v>
      </c>
      <c r="C3196" s="45">
        <v>0</v>
      </c>
      <c r="D3196" s="45">
        <v>0</v>
      </c>
      <c r="E3196" s="45">
        <v>759</v>
      </c>
      <c r="F3196" s="45">
        <v>0</v>
      </c>
      <c r="G3196" s="46"/>
    </row>
    <row r="3197" spans="1:7" x14ac:dyDescent="0.2">
      <c r="A3197">
        <v>2568</v>
      </c>
      <c r="B3197" s="33">
        <v>61901</v>
      </c>
      <c r="C3197" s="45">
        <v>0</v>
      </c>
      <c r="D3197" s="45">
        <v>0</v>
      </c>
      <c r="E3197" s="45">
        <v>0</v>
      </c>
      <c r="F3197" s="45">
        <v>0</v>
      </c>
      <c r="G3197" s="46"/>
    </row>
    <row r="3198" spans="1:7" x14ac:dyDescent="0.2">
      <c r="A3198">
        <v>2568</v>
      </c>
      <c r="B3198" s="33">
        <v>61902</v>
      </c>
      <c r="C3198" s="45">
        <v>0</v>
      </c>
      <c r="D3198" s="45">
        <v>0</v>
      </c>
      <c r="E3198" s="45">
        <v>0</v>
      </c>
      <c r="F3198" s="45">
        <v>0</v>
      </c>
      <c r="G3198" s="46"/>
    </row>
    <row r="3199" spans="1:7" x14ac:dyDescent="0.2">
      <c r="A3199">
        <v>2568</v>
      </c>
      <c r="B3199" s="33">
        <v>61903</v>
      </c>
      <c r="C3199" s="45">
        <v>0</v>
      </c>
      <c r="D3199" s="45">
        <v>0</v>
      </c>
      <c r="E3199" s="45">
        <v>0</v>
      </c>
      <c r="F3199" s="45">
        <v>0</v>
      </c>
      <c r="G3199" s="46"/>
    </row>
    <row r="3200" spans="1:7" x14ac:dyDescent="0.2">
      <c r="A3200">
        <v>2568</v>
      </c>
      <c r="B3200" s="33">
        <v>61904</v>
      </c>
      <c r="C3200" s="45">
        <v>0</v>
      </c>
      <c r="D3200" s="45">
        <v>0</v>
      </c>
      <c r="E3200" s="45">
        <v>0</v>
      </c>
      <c r="F3200" s="45">
        <v>0</v>
      </c>
      <c r="G3200" s="46"/>
    </row>
    <row r="3201" spans="1:7" x14ac:dyDescent="0.2">
      <c r="A3201">
        <v>2568</v>
      </c>
      <c r="B3201" s="33">
        <v>61905</v>
      </c>
      <c r="C3201" s="45">
        <v>0</v>
      </c>
      <c r="D3201" s="45">
        <v>0</v>
      </c>
      <c r="E3201" s="45">
        <v>0</v>
      </c>
      <c r="F3201" s="45">
        <v>0</v>
      </c>
      <c r="G3201" s="46"/>
    </row>
    <row r="3202" spans="1:7" x14ac:dyDescent="0.2">
      <c r="A3202">
        <v>2568</v>
      </c>
      <c r="B3202" s="33">
        <v>61906</v>
      </c>
      <c r="C3202" s="45">
        <v>0</v>
      </c>
      <c r="D3202" s="45">
        <v>0</v>
      </c>
      <c r="E3202" s="45">
        <v>0</v>
      </c>
      <c r="F3202" s="45">
        <v>0</v>
      </c>
      <c r="G3202" s="46"/>
    </row>
    <row r="3203" spans="1:7" x14ac:dyDescent="0.2">
      <c r="A3203">
        <v>2568</v>
      </c>
      <c r="B3203" s="33">
        <v>61907</v>
      </c>
      <c r="C3203" s="45">
        <v>0</v>
      </c>
      <c r="D3203" s="45">
        <v>0</v>
      </c>
      <c r="E3203" s="45">
        <v>0</v>
      </c>
      <c r="F3203" s="45">
        <v>0</v>
      </c>
      <c r="G3203" s="46"/>
    </row>
    <row r="3204" spans="1:7" x14ac:dyDescent="0.2">
      <c r="A3204">
        <v>2568</v>
      </c>
      <c r="B3204" s="33">
        <v>61908</v>
      </c>
      <c r="C3204" s="45">
        <v>0</v>
      </c>
      <c r="D3204" s="45">
        <v>0</v>
      </c>
      <c r="E3204" s="45">
        <v>0</v>
      </c>
      <c r="F3204" s="45">
        <v>0</v>
      </c>
      <c r="G3204" s="46"/>
    </row>
    <row r="3205" spans="1:7" x14ac:dyDescent="0.2">
      <c r="A3205">
        <v>2568</v>
      </c>
      <c r="B3205" s="33">
        <v>61909</v>
      </c>
      <c r="C3205" s="45">
        <v>0</v>
      </c>
      <c r="D3205" s="45">
        <v>0</v>
      </c>
      <c r="E3205" s="45">
        <v>0</v>
      </c>
      <c r="F3205" s="45">
        <v>0</v>
      </c>
      <c r="G3205" s="46"/>
    </row>
    <row r="3206" spans="1:7" x14ac:dyDescent="0.2">
      <c r="A3206">
        <v>2568</v>
      </c>
      <c r="B3206" s="33">
        <v>61910</v>
      </c>
      <c r="C3206" s="45">
        <v>0</v>
      </c>
      <c r="D3206" s="45">
        <v>0</v>
      </c>
      <c r="E3206" s="45">
        <v>0</v>
      </c>
      <c r="F3206" s="45">
        <v>0</v>
      </c>
      <c r="G3206" s="46"/>
    </row>
    <row r="3207" spans="1:7" x14ac:dyDescent="0.2">
      <c r="A3207">
        <v>2568</v>
      </c>
      <c r="B3207" s="33">
        <v>61911</v>
      </c>
      <c r="C3207" s="45">
        <v>0</v>
      </c>
      <c r="D3207" s="45">
        <v>0</v>
      </c>
      <c r="E3207" s="45">
        <v>0</v>
      </c>
      <c r="F3207" s="45">
        <v>0</v>
      </c>
      <c r="G3207" s="46"/>
    </row>
    <row r="3208" spans="1:7" x14ac:dyDescent="0.2">
      <c r="A3208">
        <v>2568</v>
      </c>
      <c r="B3208" s="33">
        <v>61912</v>
      </c>
      <c r="C3208" s="45">
        <v>0</v>
      </c>
      <c r="D3208" s="45">
        <v>0</v>
      </c>
      <c r="E3208" s="45">
        <v>0</v>
      </c>
      <c r="F3208" s="45">
        <v>0</v>
      </c>
      <c r="G3208" s="46"/>
    </row>
    <row r="3209" spans="1:7" x14ac:dyDescent="0.2">
      <c r="A3209">
        <v>2568</v>
      </c>
      <c r="B3209" s="33">
        <v>62001</v>
      </c>
      <c r="C3209" s="45">
        <v>5000</v>
      </c>
      <c r="D3209" s="45">
        <v>0</v>
      </c>
      <c r="E3209" s="45">
        <v>0</v>
      </c>
      <c r="F3209" s="45">
        <v>0</v>
      </c>
      <c r="G3209" s="46"/>
    </row>
    <row r="3210" spans="1:7" x14ac:dyDescent="0.2">
      <c r="A3210">
        <v>2568</v>
      </c>
      <c r="B3210" s="33">
        <v>62002</v>
      </c>
      <c r="C3210" s="45">
        <v>0</v>
      </c>
      <c r="D3210" s="45">
        <v>0</v>
      </c>
      <c r="E3210" s="45">
        <v>0</v>
      </c>
      <c r="F3210" s="45">
        <v>0</v>
      </c>
      <c r="G3210" s="46"/>
    </row>
    <row r="3211" spans="1:7" x14ac:dyDescent="0.2">
      <c r="A3211">
        <v>2568</v>
      </c>
      <c r="B3211" s="33">
        <v>62101</v>
      </c>
      <c r="C3211" s="45">
        <v>0</v>
      </c>
      <c r="D3211" s="45">
        <v>0</v>
      </c>
      <c r="E3211" s="45">
        <v>0</v>
      </c>
      <c r="F3211" s="45">
        <v>0</v>
      </c>
      <c r="G3211" s="46"/>
    </row>
    <row r="3212" spans="1:7" x14ac:dyDescent="0.2">
      <c r="A3212">
        <v>2568</v>
      </c>
      <c r="B3212" s="33">
        <v>62102</v>
      </c>
      <c r="C3212" s="45">
        <v>218</v>
      </c>
      <c r="D3212" s="45">
        <v>0</v>
      </c>
      <c r="E3212" s="45">
        <v>0</v>
      </c>
      <c r="F3212" s="45">
        <v>0</v>
      </c>
      <c r="G3212" s="46"/>
    </row>
    <row r="3213" spans="1:7" x14ac:dyDescent="0.2">
      <c r="A3213">
        <v>2568</v>
      </c>
      <c r="B3213" s="33">
        <v>62103</v>
      </c>
      <c r="C3213" s="45">
        <v>0</v>
      </c>
      <c r="D3213" s="45">
        <v>0</v>
      </c>
      <c r="E3213" s="45">
        <v>0</v>
      </c>
      <c r="F3213" s="45">
        <v>0</v>
      </c>
      <c r="G3213" s="46"/>
    </row>
    <row r="3214" spans="1:7" x14ac:dyDescent="0.2">
      <c r="A3214">
        <v>3525</v>
      </c>
      <c r="B3214" s="33">
        <v>60401</v>
      </c>
      <c r="C3214" s="45">
        <v>9845</v>
      </c>
      <c r="D3214" s="45">
        <v>0</v>
      </c>
      <c r="E3214" s="45">
        <v>10884</v>
      </c>
      <c r="F3214" s="45">
        <v>0</v>
      </c>
      <c r="G3214" s="46"/>
    </row>
    <row r="3215" spans="1:7" x14ac:dyDescent="0.2">
      <c r="A3215">
        <v>3525</v>
      </c>
      <c r="B3215" s="33">
        <v>60404</v>
      </c>
      <c r="C3215" s="45">
        <v>0</v>
      </c>
      <c r="D3215" s="45">
        <v>0</v>
      </c>
      <c r="E3215" s="45">
        <v>0</v>
      </c>
      <c r="F3215" s="45">
        <v>0</v>
      </c>
      <c r="G3215" s="46"/>
    </row>
    <row r="3216" spans="1:7" x14ac:dyDescent="0.2">
      <c r="A3216">
        <v>3525</v>
      </c>
      <c r="B3216" s="33">
        <v>60405</v>
      </c>
      <c r="C3216" s="45">
        <v>0</v>
      </c>
      <c r="D3216" s="45">
        <v>0</v>
      </c>
      <c r="E3216" s="45">
        <v>0</v>
      </c>
      <c r="F3216" s="45">
        <v>0</v>
      </c>
      <c r="G3216" s="46"/>
    </row>
    <row r="3217" spans="1:7" x14ac:dyDescent="0.2">
      <c r="A3217">
        <v>3525</v>
      </c>
      <c r="B3217" s="33">
        <v>60414</v>
      </c>
      <c r="C3217" s="45">
        <v>0</v>
      </c>
      <c r="D3217" s="45">
        <v>9072</v>
      </c>
      <c r="E3217" s="45">
        <v>0</v>
      </c>
      <c r="F3217" s="45">
        <v>9267</v>
      </c>
      <c r="G3217" s="46"/>
    </row>
    <row r="3218" spans="1:7" x14ac:dyDescent="0.2">
      <c r="A3218">
        <v>3525</v>
      </c>
      <c r="B3218" s="33">
        <v>60415</v>
      </c>
      <c r="C3218" s="45">
        <v>0</v>
      </c>
      <c r="D3218" s="45">
        <v>0</v>
      </c>
      <c r="E3218" s="45">
        <v>0</v>
      </c>
      <c r="F3218" s="45">
        <v>0</v>
      </c>
      <c r="G3218" s="46"/>
    </row>
    <row r="3219" spans="1:7" x14ac:dyDescent="0.2">
      <c r="A3219">
        <v>3525</v>
      </c>
      <c r="B3219" s="33">
        <v>61901</v>
      </c>
      <c r="C3219" s="45">
        <v>0</v>
      </c>
      <c r="D3219" s="45">
        <v>0</v>
      </c>
      <c r="E3219" s="45">
        <v>0</v>
      </c>
      <c r="F3219" s="45">
        <v>0</v>
      </c>
      <c r="G3219" s="46"/>
    </row>
    <row r="3220" spans="1:7" x14ac:dyDescent="0.2">
      <c r="A3220">
        <v>3525</v>
      </c>
      <c r="B3220" s="33">
        <v>61902</v>
      </c>
      <c r="C3220" s="45">
        <v>0</v>
      </c>
      <c r="D3220" s="45">
        <v>0</v>
      </c>
      <c r="E3220" s="45">
        <v>0</v>
      </c>
      <c r="F3220" s="45">
        <v>0</v>
      </c>
      <c r="G3220" s="46"/>
    </row>
    <row r="3221" spans="1:7" x14ac:dyDescent="0.2">
      <c r="A3221">
        <v>3525</v>
      </c>
      <c r="B3221" s="33">
        <v>61903</v>
      </c>
      <c r="C3221" s="45">
        <v>0</v>
      </c>
      <c r="D3221" s="45">
        <v>0</v>
      </c>
      <c r="E3221" s="45">
        <v>0</v>
      </c>
      <c r="F3221" s="45">
        <v>0</v>
      </c>
      <c r="G3221" s="46"/>
    </row>
    <row r="3222" spans="1:7" x14ac:dyDescent="0.2">
      <c r="A3222">
        <v>3525</v>
      </c>
      <c r="B3222" s="33">
        <v>61904</v>
      </c>
      <c r="C3222" s="45">
        <v>0</v>
      </c>
      <c r="D3222" s="45">
        <v>0</v>
      </c>
      <c r="E3222" s="45">
        <v>0</v>
      </c>
      <c r="F3222" s="45">
        <v>0</v>
      </c>
      <c r="G3222" s="46"/>
    </row>
    <row r="3223" spans="1:7" x14ac:dyDescent="0.2">
      <c r="A3223">
        <v>3525</v>
      </c>
      <c r="B3223" s="33">
        <v>61905</v>
      </c>
      <c r="C3223" s="45">
        <v>0</v>
      </c>
      <c r="D3223" s="45">
        <v>0</v>
      </c>
      <c r="E3223" s="45">
        <v>0</v>
      </c>
      <c r="F3223" s="45">
        <v>0</v>
      </c>
      <c r="G3223" s="46"/>
    </row>
    <row r="3224" spans="1:7" x14ac:dyDescent="0.2">
      <c r="A3224">
        <v>3525</v>
      </c>
      <c r="B3224" s="33">
        <v>61906</v>
      </c>
      <c r="C3224" s="45">
        <v>0</v>
      </c>
      <c r="D3224" s="45">
        <v>0</v>
      </c>
      <c r="E3224" s="45">
        <v>0</v>
      </c>
      <c r="F3224" s="45">
        <v>0</v>
      </c>
      <c r="G3224" s="46"/>
    </row>
    <row r="3225" spans="1:7" x14ac:dyDescent="0.2">
      <c r="A3225">
        <v>3525</v>
      </c>
      <c r="B3225" s="33">
        <v>61907</v>
      </c>
      <c r="C3225" s="45">
        <v>0</v>
      </c>
      <c r="D3225" s="45">
        <v>0</v>
      </c>
      <c r="E3225" s="45">
        <v>0</v>
      </c>
      <c r="F3225" s="45">
        <v>0</v>
      </c>
      <c r="G3225" s="46"/>
    </row>
    <row r="3226" spans="1:7" x14ac:dyDescent="0.2">
      <c r="A3226">
        <v>3525</v>
      </c>
      <c r="B3226" s="33">
        <v>61908</v>
      </c>
      <c r="C3226" s="45">
        <v>0</v>
      </c>
      <c r="D3226" s="45">
        <v>0</v>
      </c>
      <c r="E3226" s="45">
        <v>0</v>
      </c>
      <c r="F3226" s="45">
        <v>0</v>
      </c>
      <c r="G3226" s="46"/>
    </row>
    <row r="3227" spans="1:7" x14ac:dyDescent="0.2">
      <c r="A3227">
        <v>3525</v>
      </c>
      <c r="B3227" s="33">
        <v>61909</v>
      </c>
      <c r="C3227" s="45">
        <v>0</v>
      </c>
      <c r="D3227" s="45">
        <v>0</v>
      </c>
      <c r="E3227" s="45">
        <v>0</v>
      </c>
      <c r="F3227" s="45">
        <v>0</v>
      </c>
      <c r="G3227" s="46"/>
    </row>
    <row r="3228" spans="1:7" x14ac:dyDescent="0.2">
      <c r="A3228">
        <v>3525</v>
      </c>
      <c r="B3228" s="33">
        <v>61910</v>
      </c>
      <c r="C3228" s="45">
        <v>0</v>
      </c>
      <c r="D3228" s="45">
        <v>0</v>
      </c>
      <c r="E3228" s="45">
        <v>0</v>
      </c>
      <c r="F3228" s="45">
        <v>0</v>
      </c>
      <c r="G3228" s="46"/>
    </row>
    <row r="3229" spans="1:7" x14ac:dyDescent="0.2">
      <c r="A3229">
        <v>3525</v>
      </c>
      <c r="B3229" s="33">
        <v>61911</v>
      </c>
      <c r="C3229" s="45">
        <v>0</v>
      </c>
      <c r="D3229" s="45">
        <v>0</v>
      </c>
      <c r="E3229" s="45">
        <v>0</v>
      </c>
      <c r="F3229" s="45">
        <v>0</v>
      </c>
      <c r="G3229" s="46"/>
    </row>
    <row r="3230" spans="1:7" x14ac:dyDescent="0.2">
      <c r="A3230">
        <v>3525</v>
      </c>
      <c r="B3230" s="33">
        <v>61912</v>
      </c>
      <c r="C3230" s="45">
        <v>0</v>
      </c>
      <c r="D3230" s="45">
        <v>0</v>
      </c>
      <c r="E3230" s="45">
        <v>0</v>
      </c>
      <c r="F3230" s="45">
        <v>0</v>
      </c>
      <c r="G3230" s="46"/>
    </row>
    <row r="3231" spans="1:7" x14ac:dyDescent="0.2">
      <c r="A3231">
        <v>3525</v>
      </c>
      <c r="B3231" s="33">
        <v>62001</v>
      </c>
      <c r="C3231" s="45">
        <v>0</v>
      </c>
      <c r="D3231" s="45">
        <v>0</v>
      </c>
      <c r="E3231" s="45">
        <v>0</v>
      </c>
      <c r="F3231" s="45">
        <v>0</v>
      </c>
      <c r="G3231" s="46"/>
    </row>
    <row r="3232" spans="1:7" x14ac:dyDescent="0.2">
      <c r="A3232">
        <v>3525</v>
      </c>
      <c r="B3232" s="33">
        <v>62002</v>
      </c>
      <c r="C3232" s="45">
        <v>0</v>
      </c>
      <c r="D3232" s="45">
        <v>0</v>
      </c>
      <c r="E3232" s="45">
        <v>0</v>
      </c>
      <c r="F3232" s="45">
        <v>0</v>
      </c>
      <c r="G3232" s="46"/>
    </row>
    <row r="3233" spans="1:7" x14ac:dyDescent="0.2">
      <c r="A3233">
        <v>3525</v>
      </c>
      <c r="B3233" s="33">
        <v>62101</v>
      </c>
      <c r="C3233" s="45">
        <v>0</v>
      </c>
      <c r="D3233" s="45">
        <v>0</v>
      </c>
      <c r="E3233" s="45">
        <v>0</v>
      </c>
      <c r="F3233" s="45">
        <v>0</v>
      </c>
      <c r="G3233" s="46"/>
    </row>
    <row r="3234" spans="1:7" x14ac:dyDescent="0.2">
      <c r="A3234">
        <v>3525</v>
      </c>
      <c r="B3234" s="33">
        <v>62102</v>
      </c>
      <c r="C3234" s="45">
        <v>0</v>
      </c>
      <c r="D3234" s="45">
        <v>0</v>
      </c>
      <c r="E3234" s="45">
        <v>0</v>
      </c>
      <c r="F3234" s="45">
        <v>0</v>
      </c>
      <c r="G3234" s="46"/>
    </row>
    <row r="3235" spans="1:7" x14ac:dyDescent="0.2">
      <c r="A3235">
        <v>3525</v>
      </c>
      <c r="B3235" s="33">
        <v>62103</v>
      </c>
      <c r="C3235" s="45">
        <v>0</v>
      </c>
      <c r="D3235" s="45">
        <v>0</v>
      </c>
      <c r="E3235" s="45">
        <v>0</v>
      </c>
      <c r="F3235" s="45">
        <v>0</v>
      </c>
      <c r="G3235" s="46"/>
    </row>
    <row r="3236" spans="1:7" x14ac:dyDescent="0.2">
      <c r="A3236">
        <v>1920</v>
      </c>
      <c r="B3236" s="33">
        <v>60401</v>
      </c>
      <c r="C3236" s="45">
        <v>1145985</v>
      </c>
      <c r="D3236" s="45">
        <v>0</v>
      </c>
      <c r="E3236" s="45">
        <v>1137575</v>
      </c>
      <c r="F3236" s="45">
        <v>0</v>
      </c>
      <c r="G3236" s="46"/>
    </row>
    <row r="3237" spans="1:7" x14ac:dyDescent="0.2">
      <c r="A3237">
        <v>1920</v>
      </c>
      <c r="B3237" s="33">
        <v>60404</v>
      </c>
      <c r="C3237" s="45">
        <v>38001</v>
      </c>
      <c r="D3237" s="45">
        <v>0</v>
      </c>
      <c r="E3237" s="45">
        <v>38001</v>
      </c>
      <c r="F3237" s="45">
        <v>0</v>
      </c>
      <c r="G3237" s="46"/>
    </row>
    <row r="3238" spans="1:7" x14ac:dyDescent="0.2">
      <c r="A3238">
        <v>1920</v>
      </c>
      <c r="B3238" s="33">
        <v>60405</v>
      </c>
      <c r="C3238" s="45">
        <v>0</v>
      </c>
      <c r="D3238" s="45">
        <v>0</v>
      </c>
      <c r="E3238" s="45">
        <v>0</v>
      </c>
      <c r="F3238" s="45">
        <v>0</v>
      </c>
      <c r="G3238" s="46"/>
    </row>
    <row r="3239" spans="1:7" x14ac:dyDescent="0.2">
      <c r="A3239">
        <v>1920</v>
      </c>
      <c r="B3239" s="33">
        <v>60414</v>
      </c>
      <c r="C3239" s="45">
        <v>0</v>
      </c>
      <c r="D3239" s="45">
        <v>427444</v>
      </c>
      <c r="E3239" s="45">
        <v>0</v>
      </c>
      <c r="F3239" s="45">
        <v>424652</v>
      </c>
      <c r="G3239" s="46"/>
    </row>
    <row r="3240" spans="1:7" x14ac:dyDescent="0.2">
      <c r="A3240">
        <v>1920</v>
      </c>
      <c r="B3240" s="33">
        <v>60415</v>
      </c>
      <c r="C3240" s="45">
        <v>0</v>
      </c>
      <c r="D3240" s="45">
        <v>0</v>
      </c>
      <c r="E3240" s="45">
        <v>22</v>
      </c>
      <c r="F3240" s="45">
        <v>0</v>
      </c>
      <c r="G3240" s="46"/>
    </row>
    <row r="3241" spans="1:7" x14ac:dyDescent="0.2">
      <c r="A3241">
        <v>1920</v>
      </c>
      <c r="B3241" s="33">
        <v>61901</v>
      </c>
      <c r="C3241" s="45">
        <v>0</v>
      </c>
      <c r="D3241" s="45">
        <v>0</v>
      </c>
      <c r="E3241" s="45">
        <v>0</v>
      </c>
      <c r="F3241" s="45">
        <v>0</v>
      </c>
      <c r="G3241" s="46"/>
    </row>
    <row r="3242" spans="1:7" x14ac:dyDescent="0.2">
      <c r="A3242">
        <v>1920</v>
      </c>
      <c r="B3242" s="33">
        <v>61902</v>
      </c>
      <c r="C3242" s="45">
        <v>0</v>
      </c>
      <c r="D3242" s="45">
        <v>0</v>
      </c>
      <c r="E3242" s="45">
        <v>0</v>
      </c>
      <c r="F3242" s="45">
        <v>0</v>
      </c>
      <c r="G3242" s="46"/>
    </row>
    <row r="3243" spans="1:7" x14ac:dyDescent="0.2">
      <c r="A3243">
        <v>1920</v>
      </c>
      <c r="B3243" s="33">
        <v>61903</v>
      </c>
      <c r="C3243" s="45">
        <v>0</v>
      </c>
      <c r="D3243" s="45">
        <v>0</v>
      </c>
      <c r="E3243" s="45">
        <v>0</v>
      </c>
      <c r="F3243" s="45">
        <v>0</v>
      </c>
      <c r="G3243" s="46"/>
    </row>
    <row r="3244" spans="1:7" x14ac:dyDescent="0.2">
      <c r="A3244">
        <v>1920</v>
      </c>
      <c r="B3244" s="33">
        <v>61904</v>
      </c>
      <c r="C3244" s="45">
        <v>0</v>
      </c>
      <c r="D3244" s="45">
        <v>0</v>
      </c>
      <c r="E3244" s="45">
        <v>0</v>
      </c>
      <c r="F3244" s="45">
        <v>0</v>
      </c>
      <c r="G3244" s="46"/>
    </row>
    <row r="3245" spans="1:7" x14ac:dyDescent="0.2">
      <c r="A3245">
        <v>1920</v>
      </c>
      <c r="B3245" s="33">
        <v>61905</v>
      </c>
      <c r="C3245" s="45">
        <v>60284</v>
      </c>
      <c r="D3245" s="45">
        <v>0</v>
      </c>
      <c r="E3245" s="45">
        <v>59534</v>
      </c>
      <c r="F3245" s="45">
        <v>0</v>
      </c>
      <c r="G3245" s="46"/>
    </row>
    <row r="3246" spans="1:7" x14ac:dyDescent="0.2">
      <c r="A3246">
        <v>1920</v>
      </c>
      <c r="B3246" s="33">
        <v>61906</v>
      </c>
      <c r="C3246" s="45">
        <v>11329</v>
      </c>
      <c r="D3246" s="45">
        <v>0</v>
      </c>
      <c r="E3246" s="45">
        <v>8342</v>
      </c>
      <c r="F3246" s="45">
        <v>0</v>
      </c>
      <c r="G3246" s="46"/>
    </row>
    <row r="3247" spans="1:7" x14ac:dyDescent="0.2">
      <c r="A3247">
        <v>1920</v>
      </c>
      <c r="B3247" s="33">
        <v>61907</v>
      </c>
      <c r="C3247" s="45">
        <v>168968</v>
      </c>
      <c r="D3247" s="45">
        <v>0</v>
      </c>
      <c r="E3247" s="45">
        <v>153491</v>
      </c>
      <c r="F3247" s="45">
        <v>0</v>
      </c>
      <c r="G3247" s="46"/>
    </row>
    <row r="3248" spans="1:7" x14ac:dyDescent="0.2">
      <c r="A3248">
        <v>1920</v>
      </c>
      <c r="B3248" s="33">
        <v>61908</v>
      </c>
      <c r="C3248" s="45">
        <v>543635</v>
      </c>
      <c r="D3248" s="45">
        <v>0</v>
      </c>
      <c r="E3248" s="45">
        <v>530152</v>
      </c>
      <c r="F3248" s="45">
        <v>0</v>
      </c>
      <c r="G3248" s="46"/>
    </row>
    <row r="3249" spans="1:7" x14ac:dyDescent="0.2">
      <c r="A3249">
        <v>1920</v>
      </c>
      <c r="B3249" s="33">
        <v>61909</v>
      </c>
      <c r="C3249" s="45">
        <v>0</v>
      </c>
      <c r="D3249" s="45">
        <v>0</v>
      </c>
      <c r="E3249" s="45">
        <v>0</v>
      </c>
      <c r="F3249" s="45">
        <v>0</v>
      </c>
      <c r="G3249" s="46"/>
    </row>
    <row r="3250" spans="1:7" x14ac:dyDescent="0.2">
      <c r="A3250">
        <v>1920</v>
      </c>
      <c r="B3250" s="33">
        <v>61910</v>
      </c>
      <c r="C3250" s="45">
        <v>0</v>
      </c>
      <c r="D3250" s="45">
        <v>0</v>
      </c>
      <c r="E3250" s="45">
        <v>0</v>
      </c>
      <c r="F3250" s="45">
        <v>0</v>
      </c>
      <c r="G3250" s="46"/>
    </row>
    <row r="3251" spans="1:7" x14ac:dyDescent="0.2">
      <c r="A3251">
        <v>1920</v>
      </c>
      <c r="B3251" s="33">
        <v>61911</v>
      </c>
      <c r="C3251" s="45">
        <v>1943</v>
      </c>
      <c r="D3251" s="45">
        <v>0</v>
      </c>
      <c r="E3251" s="45">
        <v>2829</v>
      </c>
      <c r="F3251" s="45">
        <v>0</v>
      </c>
      <c r="G3251" s="46"/>
    </row>
    <row r="3252" spans="1:7" x14ac:dyDescent="0.2">
      <c r="A3252">
        <v>1920</v>
      </c>
      <c r="B3252" s="33">
        <v>61912</v>
      </c>
      <c r="C3252" s="45">
        <v>0</v>
      </c>
      <c r="D3252" s="45">
        <v>45</v>
      </c>
      <c r="E3252" s="45">
        <v>0</v>
      </c>
      <c r="F3252" s="45">
        <v>46</v>
      </c>
      <c r="G3252" s="46"/>
    </row>
    <row r="3253" spans="1:7" x14ac:dyDescent="0.2">
      <c r="A3253">
        <v>1920</v>
      </c>
      <c r="B3253" s="33">
        <v>62001</v>
      </c>
      <c r="C3253" s="45">
        <v>247964</v>
      </c>
      <c r="D3253" s="45">
        <v>0</v>
      </c>
      <c r="E3253" s="45">
        <v>254299</v>
      </c>
      <c r="F3253" s="45">
        <v>0</v>
      </c>
      <c r="G3253" s="46"/>
    </row>
    <row r="3254" spans="1:7" x14ac:dyDescent="0.2">
      <c r="A3254">
        <v>1920</v>
      </c>
      <c r="B3254" s="33">
        <v>62002</v>
      </c>
      <c r="C3254" s="45">
        <v>0</v>
      </c>
      <c r="D3254" s="45">
        <v>6518</v>
      </c>
      <c r="E3254" s="45">
        <v>0</v>
      </c>
      <c r="F3254" s="45">
        <v>11277</v>
      </c>
      <c r="G3254" s="46"/>
    </row>
    <row r="3255" spans="1:7" x14ac:dyDescent="0.2">
      <c r="A3255">
        <v>1920</v>
      </c>
      <c r="B3255" s="33">
        <v>62101</v>
      </c>
      <c r="C3255" s="45">
        <v>17317</v>
      </c>
      <c r="D3255" s="45">
        <v>0</v>
      </c>
      <c r="E3255" s="45">
        <v>48804</v>
      </c>
      <c r="F3255" s="45">
        <v>0</v>
      </c>
      <c r="G3255" s="46"/>
    </row>
    <row r="3256" spans="1:7" x14ac:dyDescent="0.2">
      <c r="A3256">
        <v>1920</v>
      </c>
      <c r="B3256" s="33">
        <v>62102</v>
      </c>
      <c r="C3256" s="45">
        <v>0</v>
      </c>
      <c r="D3256" s="45">
        <v>0</v>
      </c>
      <c r="E3256" s="45">
        <v>0</v>
      </c>
      <c r="F3256" s="45">
        <v>0</v>
      </c>
      <c r="G3256" s="46"/>
    </row>
    <row r="3257" spans="1:7" x14ac:dyDescent="0.2">
      <c r="A3257">
        <v>1920</v>
      </c>
      <c r="B3257" s="33">
        <v>62103</v>
      </c>
      <c r="C3257" s="45">
        <v>0</v>
      </c>
      <c r="D3257" s="45">
        <v>0</v>
      </c>
      <c r="E3257" s="45">
        <v>0</v>
      </c>
      <c r="F3257" s="45">
        <v>1451</v>
      </c>
      <c r="G3257" s="46"/>
    </row>
    <row r="3258" spans="1:7" x14ac:dyDescent="0.2">
      <c r="A3258">
        <v>1343</v>
      </c>
      <c r="B3258" s="33">
        <v>60401</v>
      </c>
      <c r="C3258" s="45">
        <v>1417958</v>
      </c>
      <c r="D3258" s="45">
        <v>0</v>
      </c>
      <c r="E3258" s="45">
        <v>1429448</v>
      </c>
      <c r="F3258" s="45">
        <v>0</v>
      </c>
      <c r="G3258" s="46"/>
    </row>
    <row r="3259" spans="1:7" x14ac:dyDescent="0.2">
      <c r="A3259">
        <v>1343</v>
      </c>
      <c r="B3259" s="33">
        <v>60404</v>
      </c>
      <c r="C3259" s="45">
        <v>788</v>
      </c>
      <c r="D3259" s="45">
        <v>0</v>
      </c>
      <c r="E3259" s="45">
        <v>788</v>
      </c>
      <c r="F3259" s="45">
        <v>0</v>
      </c>
      <c r="G3259" s="46"/>
    </row>
    <row r="3260" spans="1:7" x14ac:dyDescent="0.2">
      <c r="A3260">
        <v>1343</v>
      </c>
      <c r="B3260" s="33">
        <v>60405</v>
      </c>
      <c r="C3260" s="45">
        <v>0</v>
      </c>
      <c r="D3260" s="45">
        <v>0</v>
      </c>
      <c r="E3260" s="45">
        <v>0</v>
      </c>
      <c r="F3260" s="45">
        <v>0</v>
      </c>
      <c r="G3260" s="46"/>
    </row>
    <row r="3261" spans="1:7" x14ac:dyDescent="0.2">
      <c r="A3261">
        <v>1343</v>
      </c>
      <c r="B3261" s="33">
        <v>60414</v>
      </c>
      <c r="C3261" s="45">
        <v>0</v>
      </c>
      <c r="D3261" s="45">
        <v>526724</v>
      </c>
      <c r="E3261" s="45">
        <v>0</v>
      </c>
      <c r="F3261" s="45">
        <v>542855</v>
      </c>
      <c r="G3261" s="46"/>
    </row>
    <row r="3262" spans="1:7" x14ac:dyDescent="0.2">
      <c r="A3262">
        <v>1343</v>
      </c>
      <c r="B3262" s="33">
        <v>60415</v>
      </c>
      <c r="C3262" s="45">
        <v>0</v>
      </c>
      <c r="D3262" s="45">
        <v>0</v>
      </c>
      <c r="E3262" s="45">
        <v>0</v>
      </c>
      <c r="F3262" s="45">
        <v>0</v>
      </c>
      <c r="G3262" s="46"/>
    </row>
    <row r="3263" spans="1:7" x14ac:dyDescent="0.2">
      <c r="A3263">
        <v>1343</v>
      </c>
      <c r="B3263" s="33">
        <v>61901</v>
      </c>
      <c r="C3263" s="45">
        <v>0</v>
      </c>
      <c r="D3263" s="45">
        <v>0</v>
      </c>
      <c r="E3263" s="45">
        <v>0</v>
      </c>
      <c r="F3263" s="45">
        <v>0</v>
      </c>
      <c r="G3263" s="46"/>
    </row>
    <row r="3264" spans="1:7" x14ac:dyDescent="0.2">
      <c r="A3264">
        <v>1343</v>
      </c>
      <c r="B3264" s="33">
        <v>61902</v>
      </c>
      <c r="C3264" s="45">
        <v>0</v>
      </c>
      <c r="D3264" s="45">
        <v>0</v>
      </c>
      <c r="E3264" s="45">
        <v>0</v>
      </c>
      <c r="F3264" s="45">
        <v>0</v>
      </c>
      <c r="G3264" s="46"/>
    </row>
    <row r="3265" spans="1:7" x14ac:dyDescent="0.2">
      <c r="A3265">
        <v>1343</v>
      </c>
      <c r="B3265" s="33">
        <v>61903</v>
      </c>
      <c r="C3265" s="45">
        <v>0</v>
      </c>
      <c r="D3265" s="45">
        <v>0</v>
      </c>
      <c r="E3265" s="45">
        <v>0</v>
      </c>
      <c r="F3265" s="45">
        <v>0</v>
      </c>
      <c r="G3265" s="46"/>
    </row>
    <row r="3266" spans="1:7" x14ac:dyDescent="0.2">
      <c r="A3266">
        <v>1343</v>
      </c>
      <c r="B3266" s="33">
        <v>61904</v>
      </c>
      <c r="C3266" s="45">
        <v>0</v>
      </c>
      <c r="D3266" s="45">
        <v>0</v>
      </c>
      <c r="E3266" s="45">
        <v>0</v>
      </c>
      <c r="F3266" s="45">
        <v>0</v>
      </c>
      <c r="G3266" s="46"/>
    </row>
    <row r="3267" spans="1:7" x14ac:dyDescent="0.2">
      <c r="A3267">
        <v>1343</v>
      </c>
      <c r="B3267" s="33">
        <v>61905</v>
      </c>
      <c r="C3267" s="45">
        <v>0</v>
      </c>
      <c r="D3267" s="45">
        <v>0</v>
      </c>
      <c r="E3267" s="45">
        <v>0</v>
      </c>
      <c r="F3267" s="45">
        <v>0</v>
      </c>
      <c r="G3267" s="46"/>
    </row>
    <row r="3268" spans="1:7" x14ac:dyDescent="0.2">
      <c r="A3268">
        <v>1343</v>
      </c>
      <c r="B3268" s="33">
        <v>61906</v>
      </c>
      <c r="C3268" s="45">
        <v>0</v>
      </c>
      <c r="D3268" s="45">
        <v>0</v>
      </c>
      <c r="E3268" s="45">
        <v>0</v>
      </c>
      <c r="F3268" s="45">
        <v>0</v>
      </c>
      <c r="G3268" s="46"/>
    </row>
    <row r="3269" spans="1:7" x14ac:dyDescent="0.2">
      <c r="A3269">
        <v>1343</v>
      </c>
      <c r="B3269" s="33">
        <v>61907</v>
      </c>
      <c r="C3269" s="45">
        <v>0</v>
      </c>
      <c r="D3269" s="45">
        <v>0</v>
      </c>
      <c r="E3269" s="45">
        <v>0</v>
      </c>
      <c r="F3269" s="45">
        <v>0</v>
      </c>
      <c r="G3269" s="46"/>
    </row>
    <row r="3270" spans="1:7" x14ac:dyDescent="0.2">
      <c r="A3270">
        <v>1343</v>
      </c>
      <c r="B3270" s="33">
        <v>61908</v>
      </c>
      <c r="C3270" s="45">
        <v>0</v>
      </c>
      <c r="D3270" s="45">
        <v>0</v>
      </c>
      <c r="E3270" s="45">
        <v>0</v>
      </c>
      <c r="F3270" s="45">
        <v>0</v>
      </c>
      <c r="G3270" s="46"/>
    </row>
    <row r="3271" spans="1:7" x14ac:dyDescent="0.2">
      <c r="A3271">
        <v>1343</v>
      </c>
      <c r="B3271" s="33">
        <v>61909</v>
      </c>
      <c r="C3271" s="45">
        <v>0</v>
      </c>
      <c r="D3271" s="45">
        <v>0</v>
      </c>
      <c r="E3271" s="45">
        <v>0</v>
      </c>
      <c r="F3271" s="45">
        <v>0</v>
      </c>
      <c r="G3271" s="46"/>
    </row>
    <row r="3272" spans="1:7" x14ac:dyDescent="0.2">
      <c r="A3272">
        <v>1343</v>
      </c>
      <c r="B3272" s="33">
        <v>61910</v>
      </c>
      <c r="C3272" s="45">
        <v>0</v>
      </c>
      <c r="D3272" s="45">
        <v>0</v>
      </c>
      <c r="E3272" s="45">
        <v>0</v>
      </c>
      <c r="F3272" s="45">
        <v>0</v>
      </c>
      <c r="G3272" s="46"/>
    </row>
    <row r="3273" spans="1:7" x14ac:dyDescent="0.2">
      <c r="A3273">
        <v>1343</v>
      </c>
      <c r="B3273" s="33">
        <v>61911</v>
      </c>
      <c r="C3273" s="45">
        <v>0</v>
      </c>
      <c r="D3273" s="45">
        <v>0</v>
      </c>
      <c r="E3273" s="45">
        <v>0</v>
      </c>
      <c r="F3273" s="45">
        <v>0</v>
      </c>
      <c r="G3273" s="46"/>
    </row>
    <row r="3274" spans="1:7" x14ac:dyDescent="0.2">
      <c r="A3274">
        <v>1343</v>
      </c>
      <c r="B3274" s="33">
        <v>61912</v>
      </c>
      <c r="C3274" s="45">
        <v>0</v>
      </c>
      <c r="D3274" s="45">
        <v>0</v>
      </c>
      <c r="E3274" s="45">
        <v>0</v>
      </c>
      <c r="F3274" s="45">
        <v>0</v>
      </c>
      <c r="G3274" s="46"/>
    </row>
    <row r="3275" spans="1:7" x14ac:dyDescent="0.2">
      <c r="A3275">
        <v>1343</v>
      </c>
      <c r="B3275" s="33">
        <v>62001</v>
      </c>
      <c r="C3275" s="45">
        <v>41585</v>
      </c>
      <c r="D3275" s="45">
        <v>0</v>
      </c>
      <c r="E3275" s="45">
        <v>37619</v>
      </c>
      <c r="F3275" s="45">
        <v>0</v>
      </c>
      <c r="G3275" s="46"/>
    </row>
    <row r="3276" spans="1:7" x14ac:dyDescent="0.2">
      <c r="A3276">
        <v>1343</v>
      </c>
      <c r="B3276" s="33">
        <v>62002</v>
      </c>
      <c r="C3276" s="45">
        <v>0</v>
      </c>
      <c r="D3276" s="45">
        <v>6190</v>
      </c>
      <c r="E3276" s="45">
        <v>0</v>
      </c>
      <c r="F3276" s="45">
        <v>4393</v>
      </c>
      <c r="G3276" s="46"/>
    </row>
    <row r="3277" spans="1:7" x14ac:dyDescent="0.2">
      <c r="A3277">
        <v>1343</v>
      </c>
      <c r="B3277" s="33">
        <v>62101</v>
      </c>
      <c r="C3277" s="45">
        <v>0</v>
      </c>
      <c r="D3277" s="45">
        <v>0</v>
      </c>
      <c r="E3277" s="45">
        <v>0</v>
      </c>
      <c r="F3277" s="45">
        <v>0</v>
      </c>
      <c r="G3277" s="46"/>
    </row>
    <row r="3278" spans="1:7" x14ac:dyDescent="0.2">
      <c r="A3278">
        <v>1343</v>
      </c>
      <c r="B3278" s="33">
        <v>62102</v>
      </c>
      <c r="C3278" s="45">
        <v>0</v>
      </c>
      <c r="D3278" s="45">
        <v>0</v>
      </c>
      <c r="E3278" s="45">
        <v>0</v>
      </c>
      <c r="F3278" s="45">
        <v>0</v>
      </c>
      <c r="G3278" s="46"/>
    </row>
    <row r="3279" spans="1:7" x14ac:dyDescent="0.2">
      <c r="A3279">
        <v>1343</v>
      </c>
      <c r="B3279" s="33">
        <v>62103</v>
      </c>
      <c r="C3279" s="45">
        <v>0</v>
      </c>
      <c r="D3279" s="45">
        <v>0</v>
      </c>
      <c r="E3279" s="45">
        <v>0</v>
      </c>
      <c r="F3279" s="45">
        <v>0</v>
      </c>
      <c r="G3279" s="46"/>
    </row>
    <row r="3280" spans="1:7" x14ac:dyDescent="0.2">
      <c r="A3280">
        <v>2707</v>
      </c>
      <c r="B3280" s="33">
        <v>60401</v>
      </c>
      <c r="C3280" s="45">
        <v>478332</v>
      </c>
      <c r="D3280" s="45">
        <v>0</v>
      </c>
      <c r="E3280" s="45">
        <v>467035</v>
      </c>
      <c r="F3280" s="45">
        <v>0</v>
      </c>
      <c r="G3280" s="46"/>
    </row>
    <row r="3281" spans="1:7" x14ac:dyDescent="0.2">
      <c r="A3281">
        <v>2707</v>
      </c>
      <c r="B3281" s="33">
        <v>60404</v>
      </c>
      <c r="C3281" s="45">
        <v>0</v>
      </c>
      <c r="D3281" s="45">
        <v>0</v>
      </c>
      <c r="E3281" s="45">
        <v>0</v>
      </c>
      <c r="F3281" s="45">
        <v>0</v>
      </c>
      <c r="G3281" s="46"/>
    </row>
    <row r="3282" spans="1:7" x14ac:dyDescent="0.2">
      <c r="A3282">
        <v>2707</v>
      </c>
      <c r="B3282" s="33">
        <v>60405</v>
      </c>
      <c r="C3282" s="45">
        <v>0</v>
      </c>
      <c r="D3282" s="45">
        <v>0</v>
      </c>
      <c r="E3282" s="45">
        <v>0</v>
      </c>
      <c r="F3282" s="45">
        <v>0</v>
      </c>
      <c r="G3282" s="46"/>
    </row>
    <row r="3283" spans="1:7" x14ac:dyDescent="0.2">
      <c r="A3283">
        <v>2707</v>
      </c>
      <c r="B3283" s="33">
        <v>60414</v>
      </c>
      <c r="C3283" s="45">
        <v>0</v>
      </c>
      <c r="D3283" s="45">
        <v>374917</v>
      </c>
      <c r="E3283" s="45">
        <v>0</v>
      </c>
      <c r="F3283" s="45">
        <v>381679</v>
      </c>
      <c r="G3283" s="46"/>
    </row>
    <row r="3284" spans="1:7" x14ac:dyDescent="0.2">
      <c r="A3284">
        <v>2707</v>
      </c>
      <c r="B3284" s="33">
        <v>60415</v>
      </c>
      <c r="C3284" s="45">
        <v>0</v>
      </c>
      <c r="D3284" s="45">
        <v>0</v>
      </c>
      <c r="E3284" s="45">
        <v>0</v>
      </c>
      <c r="F3284" s="45">
        <v>0</v>
      </c>
      <c r="G3284" s="46"/>
    </row>
    <row r="3285" spans="1:7" x14ac:dyDescent="0.2">
      <c r="A3285">
        <v>2707</v>
      </c>
      <c r="B3285" s="33">
        <v>61901</v>
      </c>
      <c r="C3285" s="45">
        <v>0</v>
      </c>
      <c r="D3285" s="45">
        <v>0</v>
      </c>
      <c r="E3285" s="45">
        <v>0</v>
      </c>
      <c r="F3285" s="45">
        <v>0</v>
      </c>
      <c r="G3285" s="46"/>
    </row>
    <row r="3286" spans="1:7" x14ac:dyDescent="0.2">
      <c r="A3286">
        <v>2707</v>
      </c>
      <c r="B3286" s="33">
        <v>61902</v>
      </c>
      <c r="C3286" s="45">
        <v>0</v>
      </c>
      <c r="D3286" s="45">
        <v>0</v>
      </c>
      <c r="E3286" s="45">
        <v>0</v>
      </c>
      <c r="F3286" s="45">
        <v>0</v>
      </c>
      <c r="G3286" s="46"/>
    </row>
    <row r="3287" spans="1:7" x14ac:dyDescent="0.2">
      <c r="A3287">
        <v>2707</v>
      </c>
      <c r="B3287" s="33">
        <v>61903</v>
      </c>
      <c r="C3287" s="45">
        <v>0</v>
      </c>
      <c r="D3287" s="45">
        <v>0</v>
      </c>
      <c r="E3287" s="45">
        <v>0</v>
      </c>
      <c r="F3287" s="45">
        <v>0</v>
      </c>
      <c r="G3287" s="46"/>
    </row>
    <row r="3288" spans="1:7" x14ac:dyDescent="0.2">
      <c r="A3288">
        <v>2707</v>
      </c>
      <c r="B3288" s="33">
        <v>61904</v>
      </c>
      <c r="C3288" s="45">
        <v>0</v>
      </c>
      <c r="D3288" s="45">
        <v>0</v>
      </c>
      <c r="E3288" s="45">
        <v>0</v>
      </c>
      <c r="F3288" s="45">
        <v>0</v>
      </c>
      <c r="G3288" s="46"/>
    </row>
    <row r="3289" spans="1:7" x14ac:dyDescent="0.2">
      <c r="A3289">
        <v>2707</v>
      </c>
      <c r="B3289" s="33">
        <v>61905</v>
      </c>
      <c r="C3289" s="45">
        <v>0</v>
      </c>
      <c r="D3289" s="45">
        <v>0</v>
      </c>
      <c r="E3289" s="45">
        <v>0</v>
      </c>
      <c r="F3289" s="45">
        <v>0</v>
      </c>
      <c r="G3289" s="46"/>
    </row>
    <row r="3290" spans="1:7" x14ac:dyDescent="0.2">
      <c r="A3290">
        <v>2707</v>
      </c>
      <c r="B3290" s="33">
        <v>61906</v>
      </c>
      <c r="C3290" s="45">
        <v>0</v>
      </c>
      <c r="D3290" s="45">
        <v>0</v>
      </c>
      <c r="E3290" s="45">
        <v>0</v>
      </c>
      <c r="F3290" s="45">
        <v>0</v>
      </c>
      <c r="G3290" s="46"/>
    </row>
    <row r="3291" spans="1:7" x14ac:dyDescent="0.2">
      <c r="A3291">
        <v>2707</v>
      </c>
      <c r="B3291" s="33">
        <v>61907</v>
      </c>
      <c r="C3291" s="45">
        <v>0</v>
      </c>
      <c r="D3291" s="45">
        <v>0</v>
      </c>
      <c r="E3291" s="45">
        <v>0</v>
      </c>
      <c r="F3291" s="45">
        <v>0</v>
      </c>
      <c r="G3291" s="46"/>
    </row>
    <row r="3292" spans="1:7" x14ac:dyDescent="0.2">
      <c r="A3292">
        <v>2707</v>
      </c>
      <c r="B3292" s="33">
        <v>61908</v>
      </c>
      <c r="C3292" s="45">
        <v>0</v>
      </c>
      <c r="D3292" s="45">
        <v>0</v>
      </c>
      <c r="E3292" s="45">
        <v>0</v>
      </c>
      <c r="F3292" s="45">
        <v>0</v>
      </c>
      <c r="G3292" s="46"/>
    </row>
    <row r="3293" spans="1:7" x14ac:dyDescent="0.2">
      <c r="A3293">
        <v>2707</v>
      </c>
      <c r="B3293" s="33">
        <v>61909</v>
      </c>
      <c r="C3293" s="45">
        <v>0</v>
      </c>
      <c r="D3293" s="45">
        <v>0</v>
      </c>
      <c r="E3293" s="45">
        <v>0</v>
      </c>
      <c r="F3293" s="45">
        <v>0</v>
      </c>
      <c r="G3293" s="46"/>
    </row>
    <row r="3294" spans="1:7" x14ac:dyDescent="0.2">
      <c r="A3294">
        <v>2707</v>
      </c>
      <c r="B3294" s="33">
        <v>61910</v>
      </c>
      <c r="C3294" s="45">
        <v>0</v>
      </c>
      <c r="D3294" s="45">
        <v>0</v>
      </c>
      <c r="E3294" s="45">
        <v>0</v>
      </c>
      <c r="F3294" s="45">
        <v>0</v>
      </c>
      <c r="G3294" s="46"/>
    </row>
    <row r="3295" spans="1:7" x14ac:dyDescent="0.2">
      <c r="A3295">
        <v>2707</v>
      </c>
      <c r="B3295" s="33">
        <v>61911</v>
      </c>
      <c r="C3295" s="45">
        <v>0</v>
      </c>
      <c r="D3295" s="45">
        <v>0</v>
      </c>
      <c r="E3295" s="45">
        <v>0</v>
      </c>
      <c r="F3295" s="45">
        <v>0</v>
      </c>
      <c r="G3295" s="46"/>
    </row>
    <row r="3296" spans="1:7" x14ac:dyDescent="0.2">
      <c r="A3296">
        <v>2707</v>
      </c>
      <c r="B3296" s="33">
        <v>61912</v>
      </c>
      <c r="C3296" s="45">
        <v>0</v>
      </c>
      <c r="D3296" s="45">
        <v>0</v>
      </c>
      <c r="E3296" s="45">
        <v>0</v>
      </c>
      <c r="F3296" s="45">
        <v>0</v>
      </c>
      <c r="G3296" s="46"/>
    </row>
    <row r="3297" spans="1:7" x14ac:dyDescent="0.2">
      <c r="A3297">
        <v>2707</v>
      </c>
      <c r="B3297" s="33">
        <v>62001</v>
      </c>
      <c r="C3297" s="45">
        <v>352605</v>
      </c>
      <c r="D3297" s="45">
        <v>0</v>
      </c>
      <c r="E3297" s="45">
        <v>490314</v>
      </c>
      <c r="F3297" s="45">
        <v>0</v>
      </c>
      <c r="G3297" s="46"/>
    </row>
    <row r="3298" spans="1:7" x14ac:dyDescent="0.2">
      <c r="A3298">
        <v>2707</v>
      </c>
      <c r="B3298" s="33">
        <v>62002</v>
      </c>
      <c r="C3298" s="45">
        <v>0</v>
      </c>
      <c r="D3298" s="45">
        <v>0</v>
      </c>
      <c r="E3298" s="45">
        <v>0</v>
      </c>
      <c r="F3298" s="45">
        <v>0</v>
      </c>
      <c r="G3298" s="46"/>
    </row>
    <row r="3299" spans="1:7" x14ac:dyDescent="0.2">
      <c r="A3299">
        <v>2707</v>
      </c>
      <c r="B3299" s="33">
        <v>62101</v>
      </c>
      <c r="C3299" s="45">
        <v>0</v>
      </c>
      <c r="D3299" s="45">
        <v>0</v>
      </c>
      <c r="E3299" s="45">
        <v>0</v>
      </c>
      <c r="F3299" s="45">
        <v>0</v>
      </c>
      <c r="G3299" s="46"/>
    </row>
    <row r="3300" spans="1:7" x14ac:dyDescent="0.2">
      <c r="A3300">
        <v>2707</v>
      </c>
      <c r="B3300" s="33">
        <v>62102</v>
      </c>
      <c r="C3300" s="45">
        <v>0</v>
      </c>
      <c r="D3300" s="45">
        <v>0</v>
      </c>
      <c r="E3300" s="45">
        <v>0</v>
      </c>
      <c r="F3300" s="45">
        <v>0</v>
      </c>
      <c r="G3300" s="46"/>
    </row>
    <row r="3301" spans="1:7" x14ac:dyDescent="0.2">
      <c r="A3301">
        <v>2707</v>
      </c>
      <c r="B3301" s="33">
        <v>62103</v>
      </c>
      <c r="C3301" s="45">
        <v>0</v>
      </c>
      <c r="D3301" s="45">
        <v>0</v>
      </c>
      <c r="E3301" s="45">
        <v>0</v>
      </c>
      <c r="F3301" s="45">
        <v>0</v>
      </c>
      <c r="G3301" s="46"/>
    </row>
    <row r="3302" spans="1:7" x14ac:dyDescent="0.2">
      <c r="A3302">
        <v>3379</v>
      </c>
      <c r="B3302" s="33">
        <v>60401</v>
      </c>
      <c r="C3302" s="45">
        <v>11346</v>
      </c>
      <c r="D3302" s="45">
        <v>0</v>
      </c>
      <c r="E3302" s="45">
        <v>11346</v>
      </c>
      <c r="F3302" s="45">
        <v>0</v>
      </c>
      <c r="G3302" s="46"/>
    </row>
    <row r="3303" spans="1:7" x14ac:dyDescent="0.2">
      <c r="A3303">
        <v>3379</v>
      </c>
      <c r="B3303" s="33">
        <v>60404</v>
      </c>
      <c r="C3303" s="45">
        <v>0</v>
      </c>
      <c r="D3303" s="45">
        <v>0</v>
      </c>
      <c r="E3303" s="45">
        <v>0</v>
      </c>
      <c r="F3303" s="45">
        <v>0</v>
      </c>
      <c r="G3303" s="46"/>
    </row>
    <row r="3304" spans="1:7" x14ac:dyDescent="0.2">
      <c r="A3304">
        <v>3379</v>
      </c>
      <c r="B3304" s="33">
        <v>60405</v>
      </c>
      <c r="C3304" s="45">
        <v>0</v>
      </c>
      <c r="D3304" s="45">
        <v>0</v>
      </c>
      <c r="E3304" s="45">
        <v>0</v>
      </c>
      <c r="F3304" s="45">
        <v>0</v>
      </c>
      <c r="G3304" s="46"/>
    </row>
    <row r="3305" spans="1:7" x14ac:dyDescent="0.2">
      <c r="A3305">
        <v>3379</v>
      </c>
      <c r="B3305" s="33">
        <v>60414</v>
      </c>
      <c r="C3305" s="45">
        <v>0</v>
      </c>
      <c r="D3305" s="45">
        <v>9462</v>
      </c>
      <c r="E3305" s="45">
        <v>0</v>
      </c>
      <c r="F3305" s="45">
        <v>9778</v>
      </c>
      <c r="G3305" s="46"/>
    </row>
    <row r="3306" spans="1:7" x14ac:dyDescent="0.2">
      <c r="A3306">
        <v>3379</v>
      </c>
      <c r="B3306" s="33">
        <v>60415</v>
      </c>
      <c r="C3306" s="45">
        <v>0</v>
      </c>
      <c r="D3306" s="45">
        <v>0</v>
      </c>
      <c r="E3306" s="45">
        <v>0</v>
      </c>
      <c r="F3306" s="45">
        <v>0</v>
      </c>
      <c r="G3306" s="46"/>
    </row>
    <row r="3307" spans="1:7" x14ac:dyDescent="0.2">
      <c r="A3307">
        <v>3379</v>
      </c>
      <c r="B3307" s="33">
        <v>61901</v>
      </c>
      <c r="C3307" s="45">
        <v>0</v>
      </c>
      <c r="D3307" s="45">
        <v>0</v>
      </c>
      <c r="E3307" s="45">
        <v>0</v>
      </c>
      <c r="F3307" s="45">
        <v>0</v>
      </c>
      <c r="G3307" s="46"/>
    </row>
    <row r="3308" spans="1:7" x14ac:dyDescent="0.2">
      <c r="A3308">
        <v>3379</v>
      </c>
      <c r="B3308" s="33">
        <v>61902</v>
      </c>
      <c r="C3308" s="45">
        <v>0</v>
      </c>
      <c r="D3308" s="45">
        <v>0</v>
      </c>
      <c r="E3308" s="45">
        <v>0</v>
      </c>
      <c r="F3308" s="45">
        <v>0</v>
      </c>
      <c r="G3308" s="46"/>
    </row>
    <row r="3309" spans="1:7" x14ac:dyDescent="0.2">
      <c r="A3309">
        <v>3379</v>
      </c>
      <c r="B3309" s="33">
        <v>61903</v>
      </c>
      <c r="C3309" s="45">
        <v>0</v>
      </c>
      <c r="D3309" s="45">
        <v>0</v>
      </c>
      <c r="E3309" s="45">
        <v>0</v>
      </c>
      <c r="F3309" s="45">
        <v>0</v>
      </c>
      <c r="G3309" s="46"/>
    </row>
    <row r="3310" spans="1:7" x14ac:dyDescent="0.2">
      <c r="A3310">
        <v>3379</v>
      </c>
      <c r="B3310" s="33">
        <v>61904</v>
      </c>
      <c r="C3310" s="45">
        <v>0</v>
      </c>
      <c r="D3310" s="45">
        <v>0</v>
      </c>
      <c r="E3310" s="45">
        <v>0</v>
      </c>
      <c r="F3310" s="45">
        <v>0</v>
      </c>
      <c r="G3310" s="46"/>
    </row>
    <row r="3311" spans="1:7" x14ac:dyDescent="0.2">
      <c r="A3311">
        <v>3379</v>
      </c>
      <c r="B3311" s="33">
        <v>61905</v>
      </c>
      <c r="C3311" s="45">
        <v>0</v>
      </c>
      <c r="D3311" s="45">
        <v>0</v>
      </c>
      <c r="E3311" s="45">
        <v>0</v>
      </c>
      <c r="F3311" s="45">
        <v>0</v>
      </c>
      <c r="G3311" s="46"/>
    </row>
    <row r="3312" spans="1:7" x14ac:dyDescent="0.2">
      <c r="A3312">
        <v>3379</v>
      </c>
      <c r="B3312" s="33">
        <v>61906</v>
      </c>
      <c r="C3312" s="45">
        <v>0</v>
      </c>
      <c r="D3312" s="45">
        <v>0</v>
      </c>
      <c r="E3312" s="45">
        <v>0</v>
      </c>
      <c r="F3312" s="45">
        <v>0</v>
      </c>
      <c r="G3312" s="46"/>
    </row>
    <row r="3313" spans="1:7" x14ac:dyDescent="0.2">
      <c r="A3313">
        <v>3379</v>
      </c>
      <c r="B3313" s="33">
        <v>61907</v>
      </c>
      <c r="C3313" s="45">
        <v>0</v>
      </c>
      <c r="D3313" s="45">
        <v>0</v>
      </c>
      <c r="E3313" s="45">
        <v>0</v>
      </c>
      <c r="F3313" s="45">
        <v>0</v>
      </c>
      <c r="G3313" s="46"/>
    </row>
    <row r="3314" spans="1:7" x14ac:dyDescent="0.2">
      <c r="A3314">
        <v>3379</v>
      </c>
      <c r="B3314" s="33">
        <v>61908</v>
      </c>
      <c r="C3314" s="45">
        <v>0</v>
      </c>
      <c r="D3314" s="45">
        <v>0</v>
      </c>
      <c r="E3314" s="45">
        <v>0</v>
      </c>
      <c r="F3314" s="45">
        <v>0</v>
      </c>
      <c r="G3314" s="46"/>
    </row>
    <row r="3315" spans="1:7" x14ac:dyDescent="0.2">
      <c r="A3315">
        <v>3379</v>
      </c>
      <c r="B3315" s="33">
        <v>61909</v>
      </c>
      <c r="C3315" s="45">
        <v>0</v>
      </c>
      <c r="D3315" s="45">
        <v>0</v>
      </c>
      <c r="E3315" s="45">
        <v>0</v>
      </c>
      <c r="F3315" s="45">
        <v>0</v>
      </c>
      <c r="G3315" s="46"/>
    </row>
    <row r="3316" spans="1:7" x14ac:dyDescent="0.2">
      <c r="A3316">
        <v>3379</v>
      </c>
      <c r="B3316" s="33">
        <v>61910</v>
      </c>
      <c r="C3316" s="45">
        <v>0</v>
      </c>
      <c r="D3316" s="45">
        <v>0</v>
      </c>
      <c r="E3316" s="45">
        <v>0</v>
      </c>
      <c r="F3316" s="45">
        <v>0</v>
      </c>
      <c r="G3316" s="46"/>
    </row>
    <row r="3317" spans="1:7" x14ac:dyDescent="0.2">
      <c r="A3317">
        <v>3379</v>
      </c>
      <c r="B3317" s="33">
        <v>61911</v>
      </c>
      <c r="C3317" s="45">
        <v>0</v>
      </c>
      <c r="D3317" s="45">
        <v>0</v>
      </c>
      <c r="E3317" s="45">
        <v>0</v>
      </c>
      <c r="F3317" s="45">
        <v>0</v>
      </c>
      <c r="G3317" s="46"/>
    </row>
    <row r="3318" spans="1:7" x14ac:dyDescent="0.2">
      <c r="A3318">
        <v>3379</v>
      </c>
      <c r="B3318" s="33">
        <v>61912</v>
      </c>
      <c r="C3318" s="45">
        <v>0</v>
      </c>
      <c r="D3318" s="45">
        <v>0</v>
      </c>
      <c r="E3318" s="45">
        <v>0</v>
      </c>
      <c r="F3318" s="45">
        <v>0</v>
      </c>
      <c r="G3318" s="46"/>
    </row>
    <row r="3319" spans="1:7" x14ac:dyDescent="0.2">
      <c r="A3319">
        <v>3379</v>
      </c>
      <c r="B3319" s="33">
        <v>62001</v>
      </c>
      <c r="C3319" s="45">
        <v>0</v>
      </c>
      <c r="D3319" s="45">
        <v>0</v>
      </c>
      <c r="E3319" s="45">
        <v>0</v>
      </c>
      <c r="F3319" s="45">
        <v>0</v>
      </c>
      <c r="G3319" s="46"/>
    </row>
    <row r="3320" spans="1:7" x14ac:dyDescent="0.2">
      <c r="A3320">
        <v>3379</v>
      </c>
      <c r="B3320" s="33">
        <v>62002</v>
      </c>
      <c r="C3320" s="45">
        <v>0</v>
      </c>
      <c r="D3320" s="45">
        <v>0</v>
      </c>
      <c r="E3320" s="45">
        <v>0</v>
      </c>
      <c r="F3320" s="45">
        <v>0</v>
      </c>
      <c r="G3320" s="46"/>
    </row>
    <row r="3321" spans="1:7" x14ac:dyDescent="0.2">
      <c r="A3321">
        <v>3379</v>
      </c>
      <c r="B3321" s="33">
        <v>62101</v>
      </c>
      <c r="C3321" s="45">
        <v>0</v>
      </c>
      <c r="D3321" s="45">
        <v>0</v>
      </c>
      <c r="E3321" s="45">
        <v>0</v>
      </c>
      <c r="F3321" s="45">
        <v>0</v>
      </c>
      <c r="G3321" s="46"/>
    </row>
    <row r="3322" spans="1:7" x14ac:dyDescent="0.2">
      <c r="A3322">
        <v>3379</v>
      </c>
      <c r="B3322" s="33">
        <v>62102</v>
      </c>
      <c r="C3322" s="45">
        <v>0</v>
      </c>
      <c r="D3322" s="45">
        <v>0</v>
      </c>
      <c r="E3322" s="45">
        <v>0</v>
      </c>
      <c r="F3322" s="45">
        <v>0</v>
      </c>
      <c r="G3322" s="46"/>
    </row>
    <row r="3323" spans="1:7" x14ac:dyDescent="0.2">
      <c r="A3323">
        <v>3379</v>
      </c>
      <c r="B3323" s="33">
        <v>62103</v>
      </c>
      <c r="C3323" s="45">
        <v>0</v>
      </c>
      <c r="D3323" s="45">
        <v>0</v>
      </c>
      <c r="E3323" s="45">
        <v>0</v>
      </c>
      <c r="F3323" s="45">
        <v>0</v>
      </c>
      <c r="G3323" s="46"/>
    </row>
    <row r="3324" spans="1:7" x14ac:dyDescent="0.2">
      <c r="A3324">
        <v>3395</v>
      </c>
      <c r="B3324" s="33">
        <v>60401</v>
      </c>
      <c r="C3324" s="45">
        <v>529103</v>
      </c>
      <c r="D3324" s="45">
        <v>0</v>
      </c>
      <c r="E3324" s="45">
        <v>532059</v>
      </c>
      <c r="F3324" s="45">
        <v>0</v>
      </c>
      <c r="G3324" s="46"/>
    </row>
    <row r="3325" spans="1:7" x14ac:dyDescent="0.2">
      <c r="A3325">
        <v>3395</v>
      </c>
      <c r="B3325" s="33">
        <v>60404</v>
      </c>
      <c r="C3325" s="45">
        <v>0</v>
      </c>
      <c r="D3325" s="45">
        <v>0</v>
      </c>
      <c r="E3325" s="45">
        <v>0</v>
      </c>
      <c r="F3325" s="45">
        <v>0</v>
      </c>
      <c r="G3325" s="46"/>
    </row>
    <row r="3326" spans="1:7" x14ac:dyDescent="0.2">
      <c r="A3326">
        <v>3395</v>
      </c>
      <c r="B3326" s="33">
        <v>60405</v>
      </c>
      <c r="C3326" s="45">
        <v>0</v>
      </c>
      <c r="D3326" s="45">
        <v>0</v>
      </c>
      <c r="E3326" s="45">
        <v>0</v>
      </c>
      <c r="F3326" s="45">
        <v>0</v>
      </c>
      <c r="G3326" s="46"/>
    </row>
    <row r="3327" spans="1:7" x14ac:dyDescent="0.2">
      <c r="A3327">
        <v>3395</v>
      </c>
      <c r="B3327" s="33">
        <v>60414</v>
      </c>
      <c r="C3327" s="45">
        <v>0</v>
      </c>
      <c r="D3327" s="45">
        <v>188741</v>
      </c>
      <c r="E3327" s="45">
        <v>0</v>
      </c>
      <c r="F3327" s="45">
        <v>191399</v>
      </c>
      <c r="G3327" s="46"/>
    </row>
    <row r="3328" spans="1:7" x14ac:dyDescent="0.2">
      <c r="A3328">
        <v>3395</v>
      </c>
      <c r="B3328" s="33">
        <v>60415</v>
      </c>
      <c r="C3328" s="45">
        <v>0</v>
      </c>
      <c r="D3328" s="45">
        <v>0</v>
      </c>
      <c r="E3328" s="45">
        <v>0</v>
      </c>
      <c r="F3328" s="45">
        <v>0</v>
      </c>
      <c r="G3328" s="46"/>
    </row>
    <row r="3329" spans="1:7" x14ac:dyDescent="0.2">
      <c r="A3329">
        <v>3395</v>
      </c>
      <c r="B3329" s="33">
        <v>61901</v>
      </c>
      <c r="C3329" s="45">
        <v>0</v>
      </c>
      <c r="D3329" s="45">
        <v>0</v>
      </c>
      <c r="E3329" s="45">
        <v>0</v>
      </c>
      <c r="F3329" s="45">
        <v>0</v>
      </c>
      <c r="G3329" s="46"/>
    </row>
    <row r="3330" spans="1:7" x14ac:dyDescent="0.2">
      <c r="A3330">
        <v>3395</v>
      </c>
      <c r="B3330" s="33">
        <v>61902</v>
      </c>
      <c r="C3330" s="45">
        <v>0</v>
      </c>
      <c r="D3330" s="45">
        <v>0</v>
      </c>
      <c r="E3330" s="45">
        <v>0</v>
      </c>
      <c r="F3330" s="45">
        <v>0</v>
      </c>
      <c r="G3330" s="46"/>
    </row>
    <row r="3331" spans="1:7" x14ac:dyDescent="0.2">
      <c r="A3331">
        <v>3395</v>
      </c>
      <c r="B3331" s="33">
        <v>61903</v>
      </c>
      <c r="C3331" s="45">
        <v>0</v>
      </c>
      <c r="D3331" s="45">
        <v>0</v>
      </c>
      <c r="E3331" s="45">
        <v>0</v>
      </c>
      <c r="F3331" s="45">
        <v>0</v>
      </c>
      <c r="G3331" s="46"/>
    </row>
    <row r="3332" spans="1:7" x14ac:dyDescent="0.2">
      <c r="A3332">
        <v>3395</v>
      </c>
      <c r="B3332" s="33">
        <v>61904</v>
      </c>
      <c r="C3332" s="45">
        <v>0</v>
      </c>
      <c r="D3332" s="45">
        <v>0</v>
      </c>
      <c r="E3332" s="45">
        <v>0</v>
      </c>
      <c r="F3332" s="45">
        <v>0</v>
      </c>
      <c r="G3332" s="46"/>
    </row>
    <row r="3333" spans="1:7" x14ac:dyDescent="0.2">
      <c r="A3333">
        <v>3395</v>
      </c>
      <c r="B3333" s="33">
        <v>61905</v>
      </c>
      <c r="C3333" s="45">
        <v>13555</v>
      </c>
      <c r="D3333" s="45">
        <v>0</v>
      </c>
      <c r="E3333" s="45">
        <v>13555</v>
      </c>
      <c r="F3333" s="45">
        <v>0</v>
      </c>
      <c r="G3333" s="46"/>
    </row>
    <row r="3334" spans="1:7" x14ac:dyDescent="0.2">
      <c r="A3334">
        <v>3395</v>
      </c>
      <c r="B3334" s="33">
        <v>61906</v>
      </c>
      <c r="C3334" s="45">
        <v>0</v>
      </c>
      <c r="D3334" s="45">
        <v>0</v>
      </c>
      <c r="E3334" s="45">
        <v>0</v>
      </c>
      <c r="F3334" s="45">
        <v>0</v>
      </c>
      <c r="G3334" s="46"/>
    </row>
    <row r="3335" spans="1:7" x14ac:dyDescent="0.2">
      <c r="A3335">
        <v>3395</v>
      </c>
      <c r="B3335" s="33">
        <v>61907</v>
      </c>
      <c r="C3335" s="45">
        <v>110833</v>
      </c>
      <c r="D3335" s="45">
        <v>0</v>
      </c>
      <c r="E3335" s="45">
        <v>110833</v>
      </c>
      <c r="F3335" s="45">
        <v>0</v>
      </c>
      <c r="G3335" s="46"/>
    </row>
    <row r="3336" spans="1:7" x14ac:dyDescent="0.2">
      <c r="A3336">
        <v>3395</v>
      </c>
      <c r="B3336" s="33">
        <v>61908</v>
      </c>
      <c r="C3336" s="45">
        <v>0</v>
      </c>
      <c r="D3336" s="45">
        <v>0</v>
      </c>
      <c r="E3336" s="45">
        <v>0</v>
      </c>
      <c r="F3336" s="45">
        <v>0</v>
      </c>
      <c r="G3336" s="46"/>
    </row>
    <row r="3337" spans="1:7" x14ac:dyDescent="0.2">
      <c r="A3337">
        <v>3395</v>
      </c>
      <c r="B3337" s="33">
        <v>61909</v>
      </c>
      <c r="C3337" s="45">
        <v>0</v>
      </c>
      <c r="D3337" s="45">
        <v>0</v>
      </c>
      <c r="E3337" s="45">
        <v>0</v>
      </c>
      <c r="F3337" s="45">
        <v>0</v>
      </c>
      <c r="G3337" s="46"/>
    </row>
    <row r="3338" spans="1:7" x14ac:dyDescent="0.2">
      <c r="A3338">
        <v>3395</v>
      </c>
      <c r="B3338" s="33">
        <v>61910</v>
      </c>
      <c r="C3338" s="45">
        <v>0</v>
      </c>
      <c r="D3338" s="45">
        <v>0</v>
      </c>
      <c r="E3338" s="45">
        <v>0</v>
      </c>
      <c r="F3338" s="45">
        <v>0</v>
      </c>
      <c r="G3338" s="46"/>
    </row>
    <row r="3339" spans="1:7" x14ac:dyDescent="0.2">
      <c r="A3339">
        <v>3395</v>
      </c>
      <c r="B3339" s="33">
        <v>61911</v>
      </c>
      <c r="C3339" s="45">
        <v>0</v>
      </c>
      <c r="D3339" s="45">
        <v>0</v>
      </c>
      <c r="E3339" s="45">
        <v>0</v>
      </c>
      <c r="F3339" s="45">
        <v>0</v>
      </c>
      <c r="G3339" s="46"/>
    </row>
    <row r="3340" spans="1:7" x14ac:dyDescent="0.2">
      <c r="A3340">
        <v>3395</v>
      </c>
      <c r="B3340" s="33">
        <v>61912</v>
      </c>
      <c r="C3340" s="45">
        <v>0</v>
      </c>
      <c r="D3340" s="45">
        <v>0</v>
      </c>
      <c r="E3340" s="45">
        <v>0</v>
      </c>
      <c r="F3340" s="45">
        <v>0</v>
      </c>
      <c r="G3340" s="46"/>
    </row>
    <row r="3341" spans="1:7" x14ac:dyDescent="0.2">
      <c r="A3341">
        <v>3395</v>
      </c>
      <c r="B3341" s="33">
        <v>62001</v>
      </c>
      <c r="C3341" s="45">
        <v>53659</v>
      </c>
      <c r="D3341" s="45">
        <v>0</v>
      </c>
      <c r="E3341" s="45">
        <v>52854</v>
      </c>
      <c r="F3341" s="45">
        <v>0</v>
      </c>
      <c r="G3341" s="46"/>
    </row>
    <row r="3342" spans="1:7" x14ac:dyDescent="0.2">
      <c r="A3342">
        <v>3395</v>
      </c>
      <c r="B3342" s="33">
        <v>62002</v>
      </c>
      <c r="C3342" s="45">
        <v>0</v>
      </c>
      <c r="D3342" s="45">
        <v>0</v>
      </c>
      <c r="E3342" s="45">
        <v>0</v>
      </c>
      <c r="F3342" s="45">
        <v>0</v>
      </c>
      <c r="G3342" s="46"/>
    </row>
    <row r="3343" spans="1:7" x14ac:dyDescent="0.2">
      <c r="A3343">
        <v>3395</v>
      </c>
      <c r="B3343" s="33">
        <v>62101</v>
      </c>
      <c r="C3343" s="45">
        <v>8704</v>
      </c>
      <c r="D3343" s="45">
        <v>0</v>
      </c>
      <c r="E3343" s="45">
        <v>8704</v>
      </c>
      <c r="F3343" s="45">
        <v>0</v>
      </c>
      <c r="G3343" s="46"/>
    </row>
    <row r="3344" spans="1:7" x14ac:dyDescent="0.2">
      <c r="A3344">
        <v>3395</v>
      </c>
      <c r="B3344" s="33">
        <v>62102</v>
      </c>
      <c r="C3344" s="45">
        <v>0</v>
      </c>
      <c r="D3344" s="45">
        <v>0</v>
      </c>
      <c r="E3344" s="45">
        <v>0</v>
      </c>
      <c r="F3344" s="45">
        <v>0</v>
      </c>
      <c r="G3344" s="46"/>
    </row>
    <row r="3345" spans="1:7" x14ac:dyDescent="0.2">
      <c r="A3345">
        <v>3395</v>
      </c>
      <c r="B3345" s="33">
        <v>62103</v>
      </c>
      <c r="C3345" s="45">
        <v>0</v>
      </c>
      <c r="D3345" s="45">
        <v>0</v>
      </c>
      <c r="E3345" s="45">
        <v>0</v>
      </c>
      <c r="F3345" s="45">
        <v>0</v>
      </c>
      <c r="G3345" s="46"/>
    </row>
    <row r="3346" spans="1:7" x14ac:dyDescent="0.2">
      <c r="A3346">
        <v>2407</v>
      </c>
      <c r="B3346" s="33">
        <v>60401</v>
      </c>
      <c r="C3346" s="45">
        <v>71451</v>
      </c>
      <c r="D3346" s="45">
        <v>0</v>
      </c>
      <c r="E3346" s="45">
        <v>71451</v>
      </c>
      <c r="F3346" s="45">
        <v>0</v>
      </c>
      <c r="G3346" s="46"/>
    </row>
    <row r="3347" spans="1:7" x14ac:dyDescent="0.2">
      <c r="A3347">
        <v>2407</v>
      </c>
      <c r="B3347" s="33">
        <v>60404</v>
      </c>
      <c r="C3347" s="45">
        <v>106</v>
      </c>
      <c r="D3347" s="45">
        <v>0</v>
      </c>
      <c r="E3347" s="45">
        <v>106</v>
      </c>
      <c r="F3347" s="45">
        <v>0</v>
      </c>
      <c r="G3347" s="46"/>
    </row>
    <row r="3348" spans="1:7" x14ac:dyDescent="0.2">
      <c r="A3348">
        <v>2407</v>
      </c>
      <c r="B3348" s="33">
        <v>60405</v>
      </c>
      <c r="C3348" s="45">
        <v>0</v>
      </c>
      <c r="D3348" s="45">
        <v>0</v>
      </c>
      <c r="E3348" s="45">
        <v>0</v>
      </c>
      <c r="F3348" s="45">
        <v>0</v>
      </c>
      <c r="G3348" s="46"/>
    </row>
    <row r="3349" spans="1:7" x14ac:dyDescent="0.2">
      <c r="A3349">
        <v>2407</v>
      </c>
      <c r="B3349" s="33">
        <v>60414</v>
      </c>
      <c r="C3349" s="45">
        <v>0</v>
      </c>
      <c r="D3349" s="45">
        <v>31437</v>
      </c>
      <c r="E3349" s="45">
        <v>0</v>
      </c>
      <c r="F3349" s="45">
        <v>31966</v>
      </c>
      <c r="G3349" s="46"/>
    </row>
    <row r="3350" spans="1:7" x14ac:dyDescent="0.2">
      <c r="A3350">
        <v>2407</v>
      </c>
      <c r="B3350" s="33">
        <v>60415</v>
      </c>
      <c r="C3350" s="45">
        <v>0</v>
      </c>
      <c r="D3350" s="45">
        <v>0</v>
      </c>
      <c r="E3350" s="45">
        <v>0</v>
      </c>
      <c r="F3350" s="45">
        <v>0</v>
      </c>
      <c r="G3350" s="46"/>
    </row>
    <row r="3351" spans="1:7" x14ac:dyDescent="0.2">
      <c r="A3351">
        <v>2407</v>
      </c>
      <c r="B3351" s="33">
        <v>61901</v>
      </c>
      <c r="C3351" s="45">
        <v>0</v>
      </c>
      <c r="D3351" s="45">
        <v>0</v>
      </c>
      <c r="E3351" s="45">
        <v>0</v>
      </c>
      <c r="F3351" s="45">
        <v>0</v>
      </c>
      <c r="G3351" s="46"/>
    </row>
    <row r="3352" spans="1:7" x14ac:dyDescent="0.2">
      <c r="A3352">
        <v>2407</v>
      </c>
      <c r="B3352" s="33">
        <v>61902</v>
      </c>
      <c r="C3352" s="45">
        <v>0</v>
      </c>
      <c r="D3352" s="45">
        <v>0</v>
      </c>
      <c r="E3352" s="45">
        <v>0</v>
      </c>
      <c r="F3352" s="45">
        <v>0</v>
      </c>
      <c r="G3352" s="46"/>
    </row>
    <row r="3353" spans="1:7" x14ac:dyDescent="0.2">
      <c r="A3353">
        <v>2407</v>
      </c>
      <c r="B3353" s="33">
        <v>61903</v>
      </c>
      <c r="C3353" s="45">
        <v>0</v>
      </c>
      <c r="D3353" s="45">
        <v>0</v>
      </c>
      <c r="E3353" s="45">
        <v>0</v>
      </c>
      <c r="F3353" s="45">
        <v>0</v>
      </c>
      <c r="G3353" s="46"/>
    </row>
    <row r="3354" spans="1:7" x14ac:dyDescent="0.2">
      <c r="A3354">
        <v>2407</v>
      </c>
      <c r="B3354" s="33">
        <v>61904</v>
      </c>
      <c r="C3354" s="45">
        <v>0</v>
      </c>
      <c r="D3354" s="45">
        <v>0</v>
      </c>
      <c r="E3354" s="45">
        <v>0</v>
      </c>
      <c r="F3354" s="45">
        <v>0</v>
      </c>
      <c r="G3354" s="46"/>
    </row>
    <row r="3355" spans="1:7" x14ac:dyDescent="0.2">
      <c r="A3355">
        <v>2407</v>
      </c>
      <c r="B3355" s="33">
        <v>61905</v>
      </c>
      <c r="C3355" s="45">
        <v>0</v>
      </c>
      <c r="D3355" s="45">
        <v>0</v>
      </c>
      <c r="E3355" s="45">
        <v>0</v>
      </c>
      <c r="F3355" s="45">
        <v>0</v>
      </c>
      <c r="G3355" s="46"/>
    </row>
    <row r="3356" spans="1:7" x14ac:dyDescent="0.2">
      <c r="A3356">
        <v>2407</v>
      </c>
      <c r="B3356" s="33">
        <v>61906</v>
      </c>
      <c r="C3356" s="45">
        <v>0</v>
      </c>
      <c r="D3356" s="45">
        <v>0</v>
      </c>
      <c r="E3356" s="45">
        <v>0</v>
      </c>
      <c r="F3356" s="45">
        <v>0</v>
      </c>
      <c r="G3356" s="46"/>
    </row>
    <row r="3357" spans="1:7" x14ac:dyDescent="0.2">
      <c r="A3357">
        <v>2407</v>
      </c>
      <c r="B3357" s="33">
        <v>61907</v>
      </c>
      <c r="C3357" s="45">
        <v>0</v>
      </c>
      <c r="D3357" s="45">
        <v>0</v>
      </c>
      <c r="E3357" s="45">
        <v>0</v>
      </c>
      <c r="F3357" s="45">
        <v>0</v>
      </c>
      <c r="G3357" s="46"/>
    </row>
    <row r="3358" spans="1:7" x14ac:dyDescent="0.2">
      <c r="A3358">
        <v>2407</v>
      </c>
      <c r="B3358" s="33">
        <v>61908</v>
      </c>
      <c r="C3358" s="45">
        <v>0</v>
      </c>
      <c r="D3358" s="45">
        <v>0</v>
      </c>
      <c r="E3358" s="45">
        <v>0</v>
      </c>
      <c r="F3358" s="45">
        <v>0</v>
      </c>
      <c r="G3358" s="46"/>
    </row>
    <row r="3359" spans="1:7" x14ac:dyDescent="0.2">
      <c r="A3359">
        <v>2407</v>
      </c>
      <c r="B3359" s="33">
        <v>61909</v>
      </c>
      <c r="C3359" s="45">
        <v>0</v>
      </c>
      <c r="D3359" s="45">
        <v>0</v>
      </c>
      <c r="E3359" s="45">
        <v>0</v>
      </c>
      <c r="F3359" s="45">
        <v>0</v>
      </c>
      <c r="G3359" s="46"/>
    </row>
    <row r="3360" spans="1:7" x14ac:dyDescent="0.2">
      <c r="A3360">
        <v>2407</v>
      </c>
      <c r="B3360" s="33">
        <v>61910</v>
      </c>
      <c r="C3360" s="45">
        <v>0</v>
      </c>
      <c r="D3360" s="45">
        <v>0</v>
      </c>
      <c r="E3360" s="45">
        <v>0</v>
      </c>
      <c r="F3360" s="45">
        <v>0</v>
      </c>
      <c r="G3360" s="46"/>
    </row>
    <row r="3361" spans="1:7" x14ac:dyDescent="0.2">
      <c r="A3361">
        <v>2407</v>
      </c>
      <c r="B3361" s="33">
        <v>61911</v>
      </c>
      <c r="C3361" s="45">
        <v>0</v>
      </c>
      <c r="D3361" s="45">
        <v>0</v>
      </c>
      <c r="E3361" s="45">
        <v>0</v>
      </c>
      <c r="F3361" s="45">
        <v>0</v>
      </c>
      <c r="G3361" s="46"/>
    </row>
    <row r="3362" spans="1:7" x14ac:dyDescent="0.2">
      <c r="A3362">
        <v>2407</v>
      </c>
      <c r="B3362" s="33">
        <v>61912</v>
      </c>
      <c r="C3362" s="45">
        <v>0</v>
      </c>
      <c r="D3362" s="45">
        <v>0</v>
      </c>
      <c r="E3362" s="45">
        <v>0</v>
      </c>
      <c r="F3362" s="45">
        <v>0</v>
      </c>
      <c r="G3362" s="46"/>
    </row>
    <row r="3363" spans="1:7" x14ac:dyDescent="0.2">
      <c r="A3363">
        <v>2407</v>
      </c>
      <c r="B3363" s="33">
        <v>62001</v>
      </c>
      <c r="C3363" s="45">
        <v>0</v>
      </c>
      <c r="D3363" s="45">
        <v>0</v>
      </c>
      <c r="E3363" s="45">
        <v>0</v>
      </c>
      <c r="F3363" s="45">
        <v>0</v>
      </c>
      <c r="G3363" s="46"/>
    </row>
    <row r="3364" spans="1:7" x14ac:dyDescent="0.2">
      <c r="A3364">
        <v>2407</v>
      </c>
      <c r="B3364" s="33">
        <v>62002</v>
      </c>
      <c r="C3364" s="45">
        <v>0</v>
      </c>
      <c r="D3364" s="45">
        <v>0</v>
      </c>
      <c r="E3364" s="45">
        <v>0</v>
      </c>
      <c r="F3364" s="45">
        <v>0</v>
      </c>
      <c r="G3364" s="46"/>
    </row>
    <row r="3365" spans="1:7" x14ac:dyDescent="0.2">
      <c r="A3365">
        <v>2407</v>
      </c>
      <c r="B3365" s="33">
        <v>62101</v>
      </c>
      <c r="C3365" s="45">
        <v>0</v>
      </c>
      <c r="D3365" s="45">
        <v>0</v>
      </c>
      <c r="E3365" s="45">
        <v>0</v>
      </c>
      <c r="F3365" s="45">
        <v>0</v>
      </c>
      <c r="G3365" s="46"/>
    </row>
    <row r="3366" spans="1:7" x14ac:dyDescent="0.2">
      <c r="A3366">
        <v>2407</v>
      </c>
      <c r="B3366" s="33">
        <v>62102</v>
      </c>
      <c r="C3366" s="45">
        <v>0</v>
      </c>
      <c r="D3366" s="45">
        <v>0</v>
      </c>
      <c r="E3366" s="45">
        <v>0</v>
      </c>
      <c r="F3366" s="45">
        <v>0</v>
      </c>
      <c r="G3366" s="46"/>
    </row>
    <row r="3367" spans="1:7" x14ac:dyDescent="0.2">
      <c r="A3367">
        <v>2407</v>
      </c>
      <c r="B3367" s="33">
        <v>62103</v>
      </c>
      <c r="C3367" s="45">
        <v>0</v>
      </c>
      <c r="D3367" s="45">
        <v>0</v>
      </c>
      <c r="E3367" s="45">
        <v>0</v>
      </c>
      <c r="F3367" s="45">
        <v>0</v>
      </c>
      <c r="G3367" s="46"/>
    </row>
    <row r="3368" spans="1:7" x14ac:dyDescent="0.2">
      <c r="A3368">
        <v>2618</v>
      </c>
      <c r="B3368" s="33">
        <v>60401</v>
      </c>
      <c r="C3368" s="45">
        <v>129632</v>
      </c>
      <c r="D3368" s="45">
        <v>0</v>
      </c>
      <c r="E3368" s="45">
        <v>122784</v>
      </c>
      <c r="F3368" s="45">
        <v>0</v>
      </c>
      <c r="G3368" s="46"/>
    </row>
    <row r="3369" spans="1:7" x14ac:dyDescent="0.2">
      <c r="A3369">
        <v>2618</v>
      </c>
      <c r="B3369" s="33">
        <v>60404</v>
      </c>
      <c r="C3369" s="45">
        <v>0</v>
      </c>
      <c r="D3369" s="45">
        <v>0</v>
      </c>
      <c r="E3369" s="45">
        <v>0</v>
      </c>
      <c r="F3369" s="45">
        <v>0</v>
      </c>
      <c r="G3369" s="46"/>
    </row>
    <row r="3370" spans="1:7" x14ac:dyDescent="0.2">
      <c r="A3370">
        <v>2618</v>
      </c>
      <c r="B3370" s="33">
        <v>60405</v>
      </c>
      <c r="C3370" s="45">
        <v>0</v>
      </c>
      <c r="D3370" s="45">
        <v>0</v>
      </c>
      <c r="E3370" s="45">
        <v>0</v>
      </c>
      <c r="F3370" s="45">
        <v>0</v>
      </c>
      <c r="G3370" s="46"/>
    </row>
    <row r="3371" spans="1:7" x14ac:dyDescent="0.2">
      <c r="A3371">
        <v>2618</v>
      </c>
      <c r="B3371" s="33">
        <v>60414</v>
      </c>
      <c r="C3371" s="45">
        <v>0</v>
      </c>
      <c r="D3371" s="45">
        <v>112731</v>
      </c>
      <c r="E3371" s="45">
        <v>0</v>
      </c>
      <c r="F3371" s="45">
        <v>105269</v>
      </c>
      <c r="G3371" s="46"/>
    </row>
    <row r="3372" spans="1:7" x14ac:dyDescent="0.2">
      <c r="A3372">
        <v>2618</v>
      </c>
      <c r="B3372" s="33">
        <v>60415</v>
      </c>
      <c r="C3372" s="45">
        <v>0</v>
      </c>
      <c r="D3372" s="45">
        <v>0</v>
      </c>
      <c r="E3372" s="45">
        <v>0</v>
      </c>
      <c r="F3372" s="45">
        <v>0</v>
      </c>
      <c r="G3372" s="46"/>
    </row>
    <row r="3373" spans="1:7" x14ac:dyDescent="0.2">
      <c r="A3373">
        <v>2618</v>
      </c>
      <c r="B3373" s="33">
        <v>61901</v>
      </c>
      <c r="C3373" s="45">
        <v>0</v>
      </c>
      <c r="D3373" s="45">
        <v>0</v>
      </c>
      <c r="E3373" s="45">
        <v>0</v>
      </c>
      <c r="F3373" s="45">
        <v>0</v>
      </c>
      <c r="G3373" s="46"/>
    </row>
    <row r="3374" spans="1:7" x14ac:dyDescent="0.2">
      <c r="A3374">
        <v>2618</v>
      </c>
      <c r="B3374" s="33">
        <v>61902</v>
      </c>
      <c r="C3374" s="45">
        <v>0</v>
      </c>
      <c r="D3374" s="45">
        <v>0</v>
      </c>
      <c r="E3374" s="45">
        <v>0</v>
      </c>
      <c r="F3374" s="45">
        <v>0</v>
      </c>
      <c r="G3374" s="46"/>
    </row>
    <row r="3375" spans="1:7" x14ac:dyDescent="0.2">
      <c r="A3375">
        <v>2618</v>
      </c>
      <c r="B3375" s="33">
        <v>61903</v>
      </c>
      <c r="C3375" s="45">
        <v>0</v>
      </c>
      <c r="D3375" s="45">
        <v>0</v>
      </c>
      <c r="E3375" s="45">
        <v>0</v>
      </c>
      <c r="F3375" s="45">
        <v>0</v>
      </c>
      <c r="G3375" s="46"/>
    </row>
    <row r="3376" spans="1:7" x14ac:dyDescent="0.2">
      <c r="A3376">
        <v>2618</v>
      </c>
      <c r="B3376" s="33">
        <v>61904</v>
      </c>
      <c r="C3376" s="45">
        <v>0</v>
      </c>
      <c r="D3376" s="45">
        <v>0</v>
      </c>
      <c r="E3376" s="45">
        <v>0</v>
      </c>
      <c r="F3376" s="45">
        <v>0</v>
      </c>
      <c r="G3376" s="46"/>
    </row>
    <row r="3377" spans="1:7" x14ac:dyDescent="0.2">
      <c r="A3377">
        <v>2618</v>
      </c>
      <c r="B3377" s="33">
        <v>61905</v>
      </c>
      <c r="C3377" s="45">
        <v>257232</v>
      </c>
      <c r="D3377" s="45">
        <v>0</v>
      </c>
      <c r="E3377" s="45">
        <v>132232</v>
      </c>
      <c r="F3377" s="45">
        <v>0</v>
      </c>
      <c r="G3377" s="46"/>
    </row>
    <row r="3378" spans="1:7" x14ac:dyDescent="0.2">
      <c r="A3378">
        <v>2618</v>
      </c>
      <c r="B3378" s="33">
        <v>61906</v>
      </c>
      <c r="C3378" s="45">
        <v>0</v>
      </c>
      <c r="D3378" s="45">
        <v>0</v>
      </c>
      <c r="E3378" s="45">
        <v>0</v>
      </c>
      <c r="F3378" s="45">
        <v>0</v>
      </c>
      <c r="G3378" s="46"/>
    </row>
    <row r="3379" spans="1:7" x14ac:dyDescent="0.2">
      <c r="A3379">
        <v>2618</v>
      </c>
      <c r="B3379" s="33">
        <v>61907</v>
      </c>
      <c r="C3379" s="45">
        <v>421991</v>
      </c>
      <c r="D3379" s="45">
        <v>0</v>
      </c>
      <c r="E3379" s="45">
        <v>276158</v>
      </c>
      <c r="F3379" s="45">
        <v>0</v>
      </c>
      <c r="G3379" s="46"/>
    </row>
    <row r="3380" spans="1:7" x14ac:dyDescent="0.2">
      <c r="A3380">
        <v>2618</v>
      </c>
      <c r="B3380" s="33">
        <v>61908</v>
      </c>
      <c r="C3380" s="45">
        <v>474407</v>
      </c>
      <c r="D3380" s="45">
        <v>0</v>
      </c>
      <c r="E3380" s="45">
        <v>474407</v>
      </c>
      <c r="F3380" s="45">
        <v>0</v>
      </c>
      <c r="G3380" s="46"/>
    </row>
    <row r="3381" spans="1:7" x14ac:dyDescent="0.2">
      <c r="A3381">
        <v>2618</v>
      </c>
      <c r="B3381" s="33">
        <v>61909</v>
      </c>
      <c r="C3381" s="45">
        <v>0</v>
      </c>
      <c r="D3381" s="45">
        <v>0</v>
      </c>
      <c r="E3381" s="45">
        <v>0</v>
      </c>
      <c r="F3381" s="45">
        <v>0</v>
      </c>
      <c r="G3381" s="46"/>
    </row>
    <row r="3382" spans="1:7" x14ac:dyDescent="0.2">
      <c r="A3382">
        <v>2618</v>
      </c>
      <c r="B3382" s="33">
        <v>61910</v>
      </c>
      <c r="C3382" s="45">
        <v>0</v>
      </c>
      <c r="D3382" s="45">
        <v>0</v>
      </c>
      <c r="E3382" s="45">
        <v>0</v>
      </c>
      <c r="F3382" s="45">
        <v>0</v>
      </c>
      <c r="G3382" s="46"/>
    </row>
    <row r="3383" spans="1:7" x14ac:dyDescent="0.2">
      <c r="A3383">
        <v>2618</v>
      </c>
      <c r="B3383" s="33">
        <v>61911</v>
      </c>
      <c r="C3383" s="45">
        <v>0</v>
      </c>
      <c r="D3383" s="45">
        <v>0</v>
      </c>
      <c r="E3383" s="45">
        <v>0</v>
      </c>
      <c r="F3383" s="45">
        <v>0</v>
      </c>
      <c r="G3383" s="46"/>
    </row>
    <row r="3384" spans="1:7" x14ac:dyDescent="0.2">
      <c r="A3384">
        <v>2618</v>
      </c>
      <c r="B3384" s="33">
        <v>61912</v>
      </c>
      <c r="C3384" s="45">
        <v>0</v>
      </c>
      <c r="D3384" s="45">
        <v>0</v>
      </c>
      <c r="E3384" s="45">
        <v>0</v>
      </c>
      <c r="F3384" s="45">
        <v>0</v>
      </c>
      <c r="G3384" s="46"/>
    </row>
    <row r="3385" spans="1:7" x14ac:dyDescent="0.2">
      <c r="A3385">
        <v>2618</v>
      </c>
      <c r="B3385" s="33">
        <v>62001</v>
      </c>
      <c r="C3385" s="45">
        <v>558527</v>
      </c>
      <c r="D3385" s="45">
        <v>0</v>
      </c>
      <c r="E3385" s="45">
        <v>358954</v>
      </c>
      <c r="F3385" s="45">
        <v>0</v>
      </c>
      <c r="G3385" s="46"/>
    </row>
    <row r="3386" spans="1:7" x14ac:dyDescent="0.2">
      <c r="A3386">
        <v>2618</v>
      </c>
      <c r="B3386" s="33">
        <v>62002</v>
      </c>
      <c r="C3386" s="45">
        <v>0</v>
      </c>
      <c r="D3386" s="45">
        <v>418895</v>
      </c>
      <c r="E3386" s="45">
        <v>0</v>
      </c>
      <c r="F3386" s="45">
        <v>269216</v>
      </c>
      <c r="G3386" s="46"/>
    </row>
    <row r="3387" spans="1:7" x14ac:dyDescent="0.2">
      <c r="A3387">
        <v>2618</v>
      </c>
      <c r="B3387" s="33">
        <v>62101</v>
      </c>
      <c r="C3387" s="45">
        <v>525</v>
      </c>
      <c r="D3387" s="45">
        <v>0</v>
      </c>
      <c r="E3387" s="45">
        <v>525</v>
      </c>
      <c r="F3387" s="45">
        <v>0</v>
      </c>
      <c r="G3387" s="46"/>
    </row>
    <row r="3388" spans="1:7" x14ac:dyDescent="0.2">
      <c r="A3388">
        <v>2618</v>
      </c>
      <c r="B3388" s="33">
        <v>62102</v>
      </c>
      <c r="C3388" s="45">
        <v>0</v>
      </c>
      <c r="D3388" s="45">
        <v>0</v>
      </c>
      <c r="E3388" s="45">
        <v>0</v>
      </c>
      <c r="F3388" s="45">
        <v>0</v>
      </c>
      <c r="G3388" s="46"/>
    </row>
    <row r="3389" spans="1:7" x14ac:dyDescent="0.2">
      <c r="A3389">
        <v>2618</v>
      </c>
      <c r="B3389" s="33">
        <v>62103</v>
      </c>
      <c r="C3389" s="45">
        <v>0</v>
      </c>
      <c r="D3389" s="45">
        <v>0</v>
      </c>
      <c r="E3389" s="45">
        <v>0</v>
      </c>
      <c r="F3389" s="45">
        <v>0</v>
      </c>
      <c r="G3389" s="46"/>
    </row>
    <row r="3390" spans="1:7" x14ac:dyDescent="0.2">
      <c r="A3390">
        <v>3473</v>
      </c>
      <c r="B3390" s="33">
        <v>60401</v>
      </c>
      <c r="C3390" s="45">
        <v>66507</v>
      </c>
      <c r="D3390" s="45">
        <v>0</v>
      </c>
      <c r="E3390" s="45">
        <v>78911</v>
      </c>
      <c r="F3390" s="45">
        <v>0</v>
      </c>
      <c r="G3390" s="46"/>
    </row>
    <row r="3391" spans="1:7" x14ac:dyDescent="0.2">
      <c r="A3391">
        <v>3473</v>
      </c>
      <c r="B3391" s="33">
        <v>60404</v>
      </c>
      <c r="C3391" s="45">
        <v>0</v>
      </c>
      <c r="D3391" s="45">
        <v>0</v>
      </c>
      <c r="E3391" s="45">
        <v>0</v>
      </c>
      <c r="F3391" s="45">
        <v>0</v>
      </c>
      <c r="G3391" s="46"/>
    </row>
    <row r="3392" spans="1:7" x14ac:dyDescent="0.2">
      <c r="A3392">
        <v>3473</v>
      </c>
      <c r="B3392" s="33">
        <v>60405</v>
      </c>
      <c r="C3392" s="45">
        <v>0</v>
      </c>
      <c r="D3392" s="45">
        <v>0</v>
      </c>
      <c r="E3392" s="45">
        <v>0</v>
      </c>
      <c r="F3392" s="45">
        <v>0</v>
      </c>
      <c r="G3392" s="46"/>
    </row>
    <row r="3393" spans="1:7" x14ac:dyDescent="0.2">
      <c r="A3393">
        <v>3473</v>
      </c>
      <c r="B3393" s="33">
        <v>60414</v>
      </c>
      <c r="C3393" s="45">
        <v>0</v>
      </c>
      <c r="D3393" s="45">
        <v>26213</v>
      </c>
      <c r="E3393" s="45">
        <v>0</v>
      </c>
      <c r="F3393" s="45">
        <v>28530</v>
      </c>
      <c r="G3393" s="46"/>
    </row>
    <row r="3394" spans="1:7" x14ac:dyDescent="0.2">
      <c r="A3394">
        <v>3473</v>
      </c>
      <c r="B3394" s="33">
        <v>60415</v>
      </c>
      <c r="C3394" s="45">
        <v>0</v>
      </c>
      <c r="D3394" s="45">
        <v>0</v>
      </c>
      <c r="E3394" s="45">
        <v>0</v>
      </c>
      <c r="F3394" s="45">
        <v>0</v>
      </c>
      <c r="G3394" s="46"/>
    </row>
    <row r="3395" spans="1:7" x14ac:dyDescent="0.2">
      <c r="A3395">
        <v>3473</v>
      </c>
      <c r="B3395" s="33">
        <v>61901</v>
      </c>
      <c r="C3395" s="45">
        <v>0</v>
      </c>
      <c r="D3395" s="45">
        <v>0</v>
      </c>
      <c r="E3395" s="45">
        <v>0</v>
      </c>
      <c r="F3395" s="45">
        <v>0</v>
      </c>
      <c r="G3395" s="46"/>
    </row>
    <row r="3396" spans="1:7" x14ac:dyDescent="0.2">
      <c r="A3396">
        <v>3473</v>
      </c>
      <c r="B3396" s="33">
        <v>61902</v>
      </c>
      <c r="C3396" s="45">
        <v>0</v>
      </c>
      <c r="D3396" s="45">
        <v>0</v>
      </c>
      <c r="E3396" s="45">
        <v>0</v>
      </c>
      <c r="F3396" s="45">
        <v>0</v>
      </c>
      <c r="G3396" s="46"/>
    </row>
    <row r="3397" spans="1:7" x14ac:dyDescent="0.2">
      <c r="A3397">
        <v>3473</v>
      </c>
      <c r="B3397" s="33">
        <v>61903</v>
      </c>
      <c r="C3397" s="45">
        <v>0</v>
      </c>
      <c r="D3397" s="45">
        <v>0</v>
      </c>
      <c r="E3397" s="45">
        <v>0</v>
      </c>
      <c r="F3397" s="45">
        <v>0</v>
      </c>
      <c r="G3397" s="46"/>
    </row>
    <row r="3398" spans="1:7" x14ac:dyDescent="0.2">
      <c r="A3398">
        <v>3473</v>
      </c>
      <c r="B3398" s="33">
        <v>61904</v>
      </c>
      <c r="C3398" s="45">
        <v>0</v>
      </c>
      <c r="D3398" s="45">
        <v>0</v>
      </c>
      <c r="E3398" s="45">
        <v>0</v>
      </c>
      <c r="F3398" s="45">
        <v>0</v>
      </c>
      <c r="G3398" s="46"/>
    </row>
    <row r="3399" spans="1:7" x14ac:dyDescent="0.2">
      <c r="A3399">
        <v>3473</v>
      </c>
      <c r="B3399" s="33">
        <v>61905</v>
      </c>
      <c r="C3399" s="45">
        <v>0</v>
      </c>
      <c r="D3399" s="45">
        <v>0</v>
      </c>
      <c r="E3399" s="45">
        <v>0</v>
      </c>
      <c r="F3399" s="45">
        <v>0</v>
      </c>
      <c r="G3399" s="46"/>
    </row>
    <row r="3400" spans="1:7" x14ac:dyDescent="0.2">
      <c r="A3400">
        <v>3473</v>
      </c>
      <c r="B3400" s="33">
        <v>61906</v>
      </c>
      <c r="C3400" s="45">
        <v>0</v>
      </c>
      <c r="D3400" s="45">
        <v>0</v>
      </c>
      <c r="E3400" s="45">
        <v>0</v>
      </c>
      <c r="F3400" s="45">
        <v>0</v>
      </c>
      <c r="G3400" s="46"/>
    </row>
    <row r="3401" spans="1:7" x14ac:dyDescent="0.2">
      <c r="A3401">
        <v>3473</v>
      </c>
      <c r="B3401" s="33">
        <v>61907</v>
      </c>
      <c r="C3401" s="45">
        <v>0</v>
      </c>
      <c r="D3401" s="45">
        <v>0</v>
      </c>
      <c r="E3401" s="45">
        <v>0</v>
      </c>
      <c r="F3401" s="45">
        <v>0</v>
      </c>
      <c r="G3401" s="46"/>
    </row>
    <row r="3402" spans="1:7" x14ac:dyDescent="0.2">
      <c r="A3402">
        <v>3473</v>
      </c>
      <c r="B3402" s="33">
        <v>61908</v>
      </c>
      <c r="C3402" s="45">
        <v>0</v>
      </c>
      <c r="D3402" s="45">
        <v>0</v>
      </c>
      <c r="E3402" s="45">
        <v>0</v>
      </c>
      <c r="F3402" s="45">
        <v>0</v>
      </c>
      <c r="G3402" s="46"/>
    </row>
    <row r="3403" spans="1:7" x14ac:dyDescent="0.2">
      <c r="A3403">
        <v>3473</v>
      </c>
      <c r="B3403" s="33">
        <v>61909</v>
      </c>
      <c r="C3403" s="45">
        <v>0</v>
      </c>
      <c r="D3403" s="45">
        <v>0</v>
      </c>
      <c r="E3403" s="45">
        <v>0</v>
      </c>
      <c r="F3403" s="45">
        <v>0</v>
      </c>
      <c r="G3403" s="46"/>
    </row>
    <row r="3404" spans="1:7" x14ac:dyDescent="0.2">
      <c r="A3404">
        <v>3473</v>
      </c>
      <c r="B3404" s="33">
        <v>61910</v>
      </c>
      <c r="C3404" s="45">
        <v>0</v>
      </c>
      <c r="D3404" s="45">
        <v>0</v>
      </c>
      <c r="E3404" s="45">
        <v>0</v>
      </c>
      <c r="F3404" s="45">
        <v>0</v>
      </c>
      <c r="G3404" s="46"/>
    </row>
    <row r="3405" spans="1:7" x14ac:dyDescent="0.2">
      <c r="A3405">
        <v>3473</v>
      </c>
      <c r="B3405" s="33">
        <v>61911</v>
      </c>
      <c r="C3405" s="45">
        <v>0</v>
      </c>
      <c r="D3405" s="45">
        <v>0</v>
      </c>
      <c r="E3405" s="45">
        <v>0</v>
      </c>
      <c r="F3405" s="45">
        <v>0</v>
      </c>
      <c r="G3405" s="46"/>
    </row>
    <row r="3406" spans="1:7" x14ac:dyDescent="0.2">
      <c r="A3406">
        <v>3473</v>
      </c>
      <c r="B3406" s="33">
        <v>61912</v>
      </c>
      <c r="C3406" s="45">
        <v>0</v>
      </c>
      <c r="D3406" s="45">
        <v>0</v>
      </c>
      <c r="E3406" s="45">
        <v>0</v>
      </c>
      <c r="F3406" s="45">
        <v>0</v>
      </c>
      <c r="G3406" s="46"/>
    </row>
    <row r="3407" spans="1:7" x14ac:dyDescent="0.2">
      <c r="A3407">
        <v>3473</v>
      </c>
      <c r="B3407" s="33">
        <v>62001</v>
      </c>
      <c r="C3407" s="45">
        <v>0</v>
      </c>
      <c r="D3407" s="45">
        <v>0</v>
      </c>
      <c r="E3407" s="45">
        <v>0</v>
      </c>
      <c r="F3407" s="45">
        <v>0</v>
      </c>
      <c r="G3407" s="46"/>
    </row>
    <row r="3408" spans="1:7" x14ac:dyDescent="0.2">
      <c r="A3408">
        <v>3473</v>
      </c>
      <c r="B3408" s="33">
        <v>62002</v>
      </c>
      <c r="C3408" s="45">
        <v>0</v>
      </c>
      <c r="D3408" s="45">
        <v>0</v>
      </c>
      <c r="E3408" s="45">
        <v>0</v>
      </c>
      <c r="F3408" s="45">
        <v>0</v>
      </c>
      <c r="G3408" s="46"/>
    </row>
    <row r="3409" spans="1:7" x14ac:dyDescent="0.2">
      <c r="A3409">
        <v>3473</v>
      </c>
      <c r="B3409" s="33">
        <v>62101</v>
      </c>
      <c r="C3409" s="45">
        <v>54360</v>
      </c>
      <c r="D3409" s="45">
        <v>0</v>
      </c>
      <c r="E3409" s="45">
        <v>56096</v>
      </c>
      <c r="F3409" s="45">
        <v>0</v>
      </c>
      <c r="G3409" s="46"/>
    </row>
    <row r="3410" spans="1:7" x14ac:dyDescent="0.2">
      <c r="A3410">
        <v>3473</v>
      </c>
      <c r="B3410" s="33">
        <v>62102</v>
      </c>
      <c r="C3410" s="45">
        <v>0</v>
      </c>
      <c r="D3410" s="45">
        <v>0</v>
      </c>
      <c r="E3410" s="45">
        <v>0</v>
      </c>
      <c r="F3410" s="45">
        <v>0</v>
      </c>
      <c r="G3410" s="46"/>
    </row>
    <row r="3411" spans="1:7" x14ac:dyDescent="0.2">
      <c r="A3411">
        <v>3473</v>
      </c>
      <c r="B3411" s="33">
        <v>62103</v>
      </c>
      <c r="C3411" s="45">
        <v>0</v>
      </c>
      <c r="D3411" s="45">
        <v>6497</v>
      </c>
      <c r="E3411" s="45">
        <v>0</v>
      </c>
      <c r="F3411" s="45">
        <v>6749</v>
      </c>
      <c r="G3411" s="46"/>
    </row>
    <row r="3412" spans="1:7" x14ac:dyDescent="0.2">
      <c r="A3412">
        <v>2440</v>
      </c>
      <c r="B3412" s="33">
        <v>60401</v>
      </c>
      <c r="C3412" s="45">
        <v>2023280</v>
      </c>
      <c r="D3412" s="45">
        <v>0</v>
      </c>
      <c r="E3412" s="45">
        <v>2027487</v>
      </c>
      <c r="F3412" s="45">
        <v>0</v>
      </c>
      <c r="G3412" s="46"/>
    </row>
    <row r="3413" spans="1:7" x14ac:dyDescent="0.2">
      <c r="A3413">
        <v>2440</v>
      </c>
      <c r="B3413" s="33">
        <v>60404</v>
      </c>
      <c r="C3413" s="45">
        <v>586</v>
      </c>
      <c r="D3413" s="45">
        <v>0</v>
      </c>
      <c r="E3413" s="45">
        <v>586</v>
      </c>
      <c r="F3413" s="45">
        <v>0</v>
      </c>
      <c r="G3413" s="46"/>
    </row>
    <row r="3414" spans="1:7" x14ac:dyDescent="0.2">
      <c r="A3414">
        <v>2440</v>
      </c>
      <c r="B3414" s="33">
        <v>60405</v>
      </c>
      <c r="C3414" s="45">
        <v>0</v>
      </c>
      <c r="D3414" s="45">
        <v>0</v>
      </c>
      <c r="E3414" s="45">
        <v>0</v>
      </c>
      <c r="F3414" s="45">
        <v>0</v>
      </c>
      <c r="G3414" s="46"/>
    </row>
    <row r="3415" spans="1:7" x14ac:dyDescent="0.2">
      <c r="A3415">
        <v>2440</v>
      </c>
      <c r="B3415" s="33">
        <v>60414</v>
      </c>
      <c r="C3415" s="45">
        <v>0</v>
      </c>
      <c r="D3415" s="45">
        <v>654585</v>
      </c>
      <c r="E3415" s="45">
        <v>0</v>
      </c>
      <c r="F3415" s="45">
        <v>672443</v>
      </c>
      <c r="G3415" s="46"/>
    </row>
    <row r="3416" spans="1:7" x14ac:dyDescent="0.2">
      <c r="A3416">
        <v>2440</v>
      </c>
      <c r="B3416" s="33">
        <v>60415</v>
      </c>
      <c r="C3416" s="45">
        <v>8916</v>
      </c>
      <c r="D3416" s="45">
        <v>0</v>
      </c>
      <c r="E3416" s="45">
        <v>8162</v>
      </c>
      <c r="F3416" s="45">
        <v>0</v>
      </c>
      <c r="G3416" s="46"/>
    </row>
    <row r="3417" spans="1:7" x14ac:dyDescent="0.2">
      <c r="A3417">
        <v>2440</v>
      </c>
      <c r="B3417" s="33">
        <v>61901</v>
      </c>
      <c r="C3417" s="45">
        <v>0</v>
      </c>
      <c r="D3417" s="45">
        <v>0</v>
      </c>
      <c r="E3417" s="45">
        <v>0</v>
      </c>
      <c r="F3417" s="45">
        <v>0</v>
      </c>
      <c r="G3417" s="46"/>
    </row>
    <row r="3418" spans="1:7" x14ac:dyDescent="0.2">
      <c r="A3418">
        <v>2440</v>
      </c>
      <c r="B3418" s="33">
        <v>61902</v>
      </c>
      <c r="C3418" s="45">
        <v>0</v>
      </c>
      <c r="D3418" s="45">
        <v>0</v>
      </c>
      <c r="E3418" s="45">
        <v>0</v>
      </c>
      <c r="F3418" s="45">
        <v>0</v>
      </c>
      <c r="G3418" s="46"/>
    </row>
    <row r="3419" spans="1:7" x14ac:dyDescent="0.2">
      <c r="A3419">
        <v>2440</v>
      </c>
      <c r="B3419" s="33">
        <v>61903</v>
      </c>
      <c r="C3419" s="45">
        <v>0</v>
      </c>
      <c r="D3419" s="45">
        <v>0</v>
      </c>
      <c r="E3419" s="45">
        <v>0</v>
      </c>
      <c r="F3419" s="45">
        <v>0</v>
      </c>
      <c r="G3419" s="46"/>
    </row>
    <row r="3420" spans="1:7" x14ac:dyDescent="0.2">
      <c r="A3420">
        <v>2440</v>
      </c>
      <c r="B3420" s="33">
        <v>61904</v>
      </c>
      <c r="C3420" s="45">
        <v>0</v>
      </c>
      <c r="D3420" s="45">
        <v>0</v>
      </c>
      <c r="E3420" s="45">
        <v>0</v>
      </c>
      <c r="F3420" s="45">
        <v>0</v>
      </c>
      <c r="G3420" s="46"/>
    </row>
    <row r="3421" spans="1:7" x14ac:dyDescent="0.2">
      <c r="A3421">
        <v>2440</v>
      </c>
      <c r="B3421" s="33">
        <v>61905</v>
      </c>
      <c r="C3421" s="45">
        <v>739</v>
      </c>
      <c r="D3421" s="45">
        <v>0</v>
      </c>
      <c r="E3421" s="45">
        <v>739</v>
      </c>
      <c r="F3421" s="45">
        <v>0</v>
      </c>
      <c r="G3421" s="46"/>
    </row>
    <row r="3422" spans="1:7" x14ac:dyDescent="0.2">
      <c r="A3422">
        <v>2440</v>
      </c>
      <c r="B3422" s="33">
        <v>61906</v>
      </c>
      <c r="C3422" s="45">
        <v>0</v>
      </c>
      <c r="D3422" s="45">
        <v>0</v>
      </c>
      <c r="E3422" s="45">
        <v>0</v>
      </c>
      <c r="F3422" s="45">
        <v>0</v>
      </c>
      <c r="G3422" s="46"/>
    </row>
    <row r="3423" spans="1:7" x14ac:dyDescent="0.2">
      <c r="A3423">
        <v>2440</v>
      </c>
      <c r="B3423" s="33">
        <v>61907</v>
      </c>
      <c r="C3423" s="45">
        <v>0</v>
      </c>
      <c r="D3423" s="45">
        <v>0</v>
      </c>
      <c r="E3423" s="45">
        <v>0</v>
      </c>
      <c r="F3423" s="45">
        <v>0</v>
      </c>
      <c r="G3423" s="46"/>
    </row>
    <row r="3424" spans="1:7" x14ac:dyDescent="0.2">
      <c r="A3424">
        <v>2440</v>
      </c>
      <c r="B3424" s="33">
        <v>61908</v>
      </c>
      <c r="C3424" s="45">
        <v>0</v>
      </c>
      <c r="D3424" s="45">
        <v>0</v>
      </c>
      <c r="E3424" s="45">
        <v>0</v>
      </c>
      <c r="F3424" s="45">
        <v>0</v>
      </c>
      <c r="G3424" s="46"/>
    </row>
    <row r="3425" spans="1:7" x14ac:dyDescent="0.2">
      <c r="A3425">
        <v>2440</v>
      </c>
      <c r="B3425" s="33">
        <v>61909</v>
      </c>
      <c r="C3425" s="45">
        <v>0</v>
      </c>
      <c r="D3425" s="45">
        <v>0</v>
      </c>
      <c r="E3425" s="45">
        <v>0</v>
      </c>
      <c r="F3425" s="45">
        <v>0</v>
      </c>
      <c r="G3425" s="46"/>
    </row>
    <row r="3426" spans="1:7" x14ac:dyDescent="0.2">
      <c r="A3426">
        <v>2440</v>
      </c>
      <c r="B3426" s="33">
        <v>61910</v>
      </c>
      <c r="C3426" s="45">
        <v>0</v>
      </c>
      <c r="D3426" s="45">
        <v>0</v>
      </c>
      <c r="E3426" s="45">
        <v>0</v>
      </c>
      <c r="F3426" s="45">
        <v>0</v>
      </c>
      <c r="G3426" s="46"/>
    </row>
    <row r="3427" spans="1:7" x14ac:dyDescent="0.2">
      <c r="A3427">
        <v>2440</v>
      </c>
      <c r="B3427" s="33">
        <v>61911</v>
      </c>
      <c r="C3427" s="45">
        <v>10250</v>
      </c>
      <c r="D3427" s="45">
        <v>0</v>
      </c>
      <c r="E3427" s="45">
        <v>10250</v>
      </c>
      <c r="F3427" s="45">
        <v>0</v>
      </c>
      <c r="G3427" s="46"/>
    </row>
    <row r="3428" spans="1:7" x14ac:dyDescent="0.2">
      <c r="A3428">
        <v>2440</v>
      </c>
      <c r="B3428" s="33">
        <v>61912</v>
      </c>
      <c r="C3428" s="45">
        <v>0</v>
      </c>
      <c r="D3428" s="45">
        <v>10250</v>
      </c>
      <c r="E3428" s="45">
        <v>0</v>
      </c>
      <c r="F3428" s="45">
        <v>10250</v>
      </c>
      <c r="G3428" s="46"/>
    </row>
    <row r="3429" spans="1:7" x14ac:dyDescent="0.2">
      <c r="A3429">
        <v>2440</v>
      </c>
      <c r="B3429" s="33">
        <v>62001</v>
      </c>
      <c r="C3429" s="45">
        <v>164180</v>
      </c>
      <c r="D3429" s="45">
        <v>0</v>
      </c>
      <c r="E3429" s="45">
        <v>147117</v>
      </c>
      <c r="F3429" s="45">
        <v>0</v>
      </c>
      <c r="G3429" s="46"/>
    </row>
    <row r="3430" spans="1:7" x14ac:dyDescent="0.2">
      <c r="A3430">
        <v>2440</v>
      </c>
      <c r="B3430" s="33">
        <v>62002</v>
      </c>
      <c r="C3430" s="45">
        <v>0</v>
      </c>
      <c r="D3430" s="45">
        <v>34898</v>
      </c>
      <c r="E3430" s="45">
        <v>0</v>
      </c>
      <c r="F3430" s="45">
        <v>32614</v>
      </c>
      <c r="G3430" s="46"/>
    </row>
    <row r="3431" spans="1:7" x14ac:dyDescent="0.2">
      <c r="A3431">
        <v>2440</v>
      </c>
      <c r="B3431" s="33">
        <v>62101</v>
      </c>
      <c r="C3431" s="45">
        <v>0</v>
      </c>
      <c r="D3431" s="45">
        <v>0</v>
      </c>
      <c r="E3431" s="45">
        <v>0</v>
      </c>
      <c r="F3431" s="45">
        <v>0</v>
      </c>
      <c r="G3431" s="46"/>
    </row>
    <row r="3432" spans="1:7" x14ac:dyDescent="0.2">
      <c r="A3432">
        <v>2440</v>
      </c>
      <c r="B3432" s="33">
        <v>62102</v>
      </c>
      <c r="C3432" s="45">
        <v>4396</v>
      </c>
      <c r="D3432" s="45">
        <v>0</v>
      </c>
      <c r="E3432" s="45">
        <v>4396</v>
      </c>
      <c r="F3432" s="45">
        <v>0</v>
      </c>
      <c r="G3432" s="46"/>
    </row>
    <row r="3433" spans="1:7" x14ac:dyDescent="0.2">
      <c r="A3433">
        <v>2440</v>
      </c>
      <c r="B3433" s="33">
        <v>62103</v>
      </c>
      <c r="C3433" s="45">
        <v>0</v>
      </c>
      <c r="D3433" s="45">
        <v>1105</v>
      </c>
      <c r="E3433" s="45">
        <v>0</v>
      </c>
      <c r="F3433" s="45">
        <v>1105</v>
      </c>
      <c r="G3433" s="46"/>
    </row>
    <row r="3434" spans="1:7" x14ac:dyDescent="0.2">
      <c r="A3434">
        <v>2443</v>
      </c>
      <c r="B3434" s="33">
        <v>60401</v>
      </c>
      <c r="C3434" s="45">
        <v>289623</v>
      </c>
      <c r="D3434" s="45">
        <v>0</v>
      </c>
      <c r="E3434" s="45">
        <v>309918</v>
      </c>
      <c r="F3434" s="45">
        <v>0</v>
      </c>
      <c r="G3434" s="46"/>
    </row>
    <row r="3435" spans="1:7" x14ac:dyDescent="0.2">
      <c r="A3435">
        <v>2443</v>
      </c>
      <c r="B3435" s="33">
        <v>60404</v>
      </c>
      <c r="C3435" s="45">
        <v>1915</v>
      </c>
      <c r="D3435" s="45">
        <v>0</v>
      </c>
      <c r="E3435" s="45">
        <v>1915</v>
      </c>
      <c r="F3435" s="45">
        <v>0</v>
      </c>
      <c r="G3435" s="46"/>
    </row>
    <row r="3436" spans="1:7" x14ac:dyDescent="0.2">
      <c r="A3436">
        <v>2443</v>
      </c>
      <c r="B3436" s="33">
        <v>60405</v>
      </c>
      <c r="C3436" s="45">
        <v>0</v>
      </c>
      <c r="D3436" s="45">
        <v>0</v>
      </c>
      <c r="E3436" s="45">
        <v>0</v>
      </c>
      <c r="F3436" s="45">
        <v>0</v>
      </c>
      <c r="G3436" s="46"/>
    </row>
    <row r="3437" spans="1:7" x14ac:dyDescent="0.2">
      <c r="A3437">
        <v>2443</v>
      </c>
      <c r="B3437" s="33">
        <v>60414</v>
      </c>
      <c r="C3437" s="45">
        <v>0</v>
      </c>
      <c r="D3437" s="45">
        <v>149470</v>
      </c>
      <c r="E3437" s="45">
        <v>0</v>
      </c>
      <c r="F3437" s="45">
        <v>162295</v>
      </c>
      <c r="G3437" s="46"/>
    </row>
    <row r="3438" spans="1:7" x14ac:dyDescent="0.2">
      <c r="A3438">
        <v>2443</v>
      </c>
      <c r="B3438" s="33">
        <v>60415</v>
      </c>
      <c r="C3438" s="45">
        <v>120</v>
      </c>
      <c r="D3438" s="45">
        <v>0</v>
      </c>
      <c r="E3438" s="45">
        <v>5493</v>
      </c>
      <c r="F3438" s="45">
        <v>0</v>
      </c>
      <c r="G3438" s="46"/>
    </row>
    <row r="3439" spans="1:7" x14ac:dyDescent="0.2">
      <c r="A3439">
        <v>2443</v>
      </c>
      <c r="B3439" s="33">
        <v>61901</v>
      </c>
      <c r="C3439" s="45">
        <v>0</v>
      </c>
      <c r="D3439" s="45">
        <v>0</v>
      </c>
      <c r="E3439" s="45">
        <v>0</v>
      </c>
      <c r="F3439" s="45">
        <v>0</v>
      </c>
      <c r="G3439" s="46"/>
    </row>
    <row r="3440" spans="1:7" x14ac:dyDescent="0.2">
      <c r="A3440">
        <v>2443</v>
      </c>
      <c r="B3440" s="33">
        <v>61902</v>
      </c>
      <c r="C3440" s="45">
        <v>0</v>
      </c>
      <c r="D3440" s="45">
        <v>0</v>
      </c>
      <c r="E3440" s="45">
        <v>0</v>
      </c>
      <c r="F3440" s="45">
        <v>0</v>
      </c>
      <c r="G3440" s="46"/>
    </row>
    <row r="3441" spans="1:7" x14ac:dyDescent="0.2">
      <c r="A3441">
        <v>2443</v>
      </c>
      <c r="B3441" s="33">
        <v>61903</v>
      </c>
      <c r="C3441" s="45">
        <v>0</v>
      </c>
      <c r="D3441" s="45">
        <v>0</v>
      </c>
      <c r="E3441" s="45">
        <v>0</v>
      </c>
      <c r="F3441" s="45">
        <v>0</v>
      </c>
      <c r="G3441" s="46"/>
    </row>
    <row r="3442" spans="1:7" x14ac:dyDescent="0.2">
      <c r="A3442">
        <v>2443</v>
      </c>
      <c r="B3442" s="33">
        <v>61904</v>
      </c>
      <c r="C3442" s="45">
        <v>0</v>
      </c>
      <c r="D3442" s="45">
        <v>0</v>
      </c>
      <c r="E3442" s="45">
        <v>0</v>
      </c>
      <c r="F3442" s="45">
        <v>0</v>
      </c>
      <c r="G3442" s="46"/>
    </row>
    <row r="3443" spans="1:7" x14ac:dyDescent="0.2">
      <c r="A3443">
        <v>2443</v>
      </c>
      <c r="B3443" s="33">
        <v>61905</v>
      </c>
      <c r="C3443" s="45">
        <v>0</v>
      </c>
      <c r="D3443" s="45">
        <v>0</v>
      </c>
      <c r="E3443" s="45">
        <v>0</v>
      </c>
      <c r="F3443" s="45">
        <v>0</v>
      </c>
      <c r="G3443" s="46"/>
    </row>
    <row r="3444" spans="1:7" x14ac:dyDescent="0.2">
      <c r="A3444">
        <v>2443</v>
      </c>
      <c r="B3444" s="33">
        <v>61906</v>
      </c>
      <c r="C3444" s="45">
        <v>0</v>
      </c>
      <c r="D3444" s="45">
        <v>0</v>
      </c>
      <c r="E3444" s="45">
        <v>0</v>
      </c>
      <c r="F3444" s="45">
        <v>0</v>
      </c>
      <c r="G3444" s="46"/>
    </row>
    <row r="3445" spans="1:7" x14ac:dyDescent="0.2">
      <c r="A3445">
        <v>2443</v>
      </c>
      <c r="B3445" s="33">
        <v>61907</v>
      </c>
      <c r="C3445" s="45">
        <v>0</v>
      </c>
      <c r="D3445" s="45">
        <v>0</v>
      </c>
      <c r="E3445" s="45">
        <v>0</v>
      </c>
      <c r="F3445" s="45">
        <v>0</v>
      </c>
      <c r="G3445" s="46"/>
    </row>
    <row r="3446" spans="1:7" x14ac:dyDescent="0.2">
      <c r="A3446">
        <v>2443</v>
      </c>
      <c r="B3446" s="33">
        <v>61908</v>
      </c>
      <c r="C3446" s="45">
        <v>66400</v>
      </c>
      <c r="D3446" s="45">
        <v>0</v>
      </c>
      <c r="E3446" s="45">
        <v>66400</v>
      </c>
      <c r="F3446" s="45">
        <v>0</v>
      </c>
      <c r="G3446" s="46"/>
    </row>
    <row r="3447" spans="1:7" x14ac:dyDescent="0.2">
      <c r="A3447">
        <v>2443</v>
      </c>
      <c r="B3447" s="33">
        <v>61909</v>
      </c>
      <c r="C3447" s="45">
        <v>0</v>
      </c>
      <c r="D3447" s="45">
        <v>0</v>
      </c>
      <c r="E3447" s="45">
        <v>0</v>
      </c>
      <c r="F3447" s="45">
        <v>0</v>
      </c>
      <c r="G3447" s="46"/>
    </row>
    <row r="3448" spans="1:7" x14ac:dyDescent="0.2">
      <c r="A3448">
        <v>2443</v>
      </c>
      <c r="B3448" s="33">
        <v>61910</v>
      </c>
      <c r="C3448" s="45">
        <v>0</v>
      </c>
      <c r="D3448" s="45">
        <v>0</v>
      </c>
      <c r="E3448" s="45">
        <v>0</v>
      </c>
      <c r="F3448" s="45">
        <v>0</v>
      </c>
      <c r="G3448" s="46"/>
    </row>
    <row r="3449" spans="1:7" x14ac:dyDescent="0.2">
      <c r="A3449">
        <v>2443</v>
      </c>
      <c r="B3449" s="33">
        <v>61911</v>
      </c>
      <c r="C3449" s="45">
        <v>0</v>
      </c>
      <c r="D3449" s="45">
        <v>0</v>
      </c>
      <c r="E3449" s="45">
        <v>0</v>
      </c>
      <c r="F3449" s="45">
        <v>0</v>
      </c>
      <c r="G3449" s="46"/>
    </row>
    <row r="3450" spans="1:7" x14ac:dyDescent="0.2">
      <c r="A3450">
        <v>2443</v>
      </c>
      <c r="B3450" s="33">
        <v>61912</v>
      </c>
      <c r="C3450" s="45">
        <v>0</v>
      </c>
      <c r="D3450" s="45">
        <v>0</v>
      </c>
      <c r="E3450" s="45">
        <v>0</v>
      </c>
      <c r="F3450" s="45">
        <v>0</v>
      </c>
      <c r="G3450" s="46"/>
    </row>
    <row r="3451" spans="1:7" x14ac:dyDescent="0.2">
      <c r="A3451">
        <v>2443</v>
      </c>
      <c r="B3451" s="33">
        <v>62001</v>
      </c>
      <c r="C3451" s="45">
        <v>2164</v>
      </c>
      <c r="D3451" s="45">
        <v>0</v>
      </c>
      <c r="E3451" s="45">
        <v>2164</v>
      </c>
      <c r="F3451" s="45">
        <v>0</v>
      </c>
      <c r="G3451" s="46"/>
    </row>
    <row r="3452" spans="1:7" x14ac:dyDescent="0.2">
      <c r="A3452">
        <v>2443</v>
      </c>
      <c r="B3452" s="33">
        <v>62002</v>
      </c>
      <c r="C3452" s="45">
        <v>0</v>
      </c>
      <c r="D3452" s="45">
        <v>1623</v>
      </c>
      <c r="E3452" s="45">
        <v>0</v>
      </c>
      <c r="F3452" s="45">
        <v>1623</v>
      </c>
      <c r="G3452" s="46"/>
    </row>
    <row r="3453" spans="1:7" x14ac:dyDescent="0.2">
      <c r="A3453">
        <v>2443</v>
      </c>
      <c r="B3453" s="33">
        <v>62101</v>
      </c>
      <c r="C3453" s="45">
        <v>0</v>
      </c>
      <c r="D3453" s="45">
        <v>0</v>
      </c>
      <c r="E3453" s="45">
        <v>0</v>
      </c>
      <c r="F3453" s="45">
        <v>0</v>
      </c>
      <c r="G3453" s="46"/>
    </row>
    <row r="3454" spans="1:7" x14ac:dyDescent="0.2">
      <c r="A3454">
        <v>2443</v>
      </c>
      <c r="B3454" s="33">
        <v>62102</v>
      </c>
      <c r="C3454" s="45">
        <v>0</v>
      </c>
      <c r="D3454" s="45">
        <v>0</v>
      </c>
      <c r="E3454" s="45">
        <v>0</v>
      </c>
      <c r="F3454" s="45">
        <v>0</v>
      </c>
      <c r="G3454" s="46"/>
    </row>
    <row r="3455" spans="1:7" x14ac:dyDescent="0.2">
      <c r="A3455">
        <v>2443</v>
      </c>
      <c r="B3455" s="33">
        <v>62103</v>
      </c>
      <c r="C3455" s="45">
        <v>0</v>
      </c>
      <c r="D3455" s="45">
        <v>0</v>
      </c>
      <c r="E3455" s="45">
        <v>0</v>
      </c>
      <c r="F3455" s="45">
        <v>0</v>
      </c>
      <c r="G3455" s="46"/>
    </row>
    <row r="3456" spans="1:7" x14ac:dyDescent="0.2">
      <c r="A3456">
        <v>3337</v>
      </c>
      <c r="B3456" s="33">
        <v>60401</v>
      </c>
      <c r="C3456" s="45">
        <v>81699</v>
      </c>
      <c r="D3456" s="45">
        <v>0</v>
      </c>
      <c r="E3456" s="45">
        <v>86790</v>
      </c>
      <c r="F3456" s="45">
        <v>0</v>
      </c>
      <c r="G3456" s="46"/>
    </row>
    <row r="3457" spans="1:7" x14ac:dyDescent="0.2">
      <c r="A3457">
        <v>3337</v>
      </c>
      <c r="B3457" s="33">
        <v>60404</v>
      </c>
      <c r="C3457" s="45">
        <v>0</v>
      </c>
      <c r="D3457" s="45">
        <v>0</v>
      </c>
      <c r="E3457" s="45">
        <v>0</v>
      </c>
      <c r="F3457" s="45">
        <v>0</v>
      </c>
      <c r="G3457" s="46"/>
    </row>
    <row r="3458" spans="1:7" x14ac:dyDescent="0.2">
      <c r="A3458">
        <v>3337</v>
      </c>
      <c r="B3458" s="33">
        <v>60405</v>
      </c>
      <c r="C3458" s="45">
        <v>0</v>
      </c>
      <c r="D3458" s="45">
        <v>0</v>
      </c>
      <c r="E3458" s="45">
        <v>0</v>
      </c>
      <c r="F3458" s="45">
        <v>0</v>
      </c>
      <c r="G3458" s="46"/>
    </row>
    <row r="3459" spans="1:7" x14ac:dyDescent="0.2">
      <c r="A3459">
        <v>3337</v>
      </c>
      <c r="B3459" s="33">
        <v>60414</v>
      </c>
      <c r="C3459" s="45">
        <v>0</v>
      </c>
      <c r="D3459" s="45">
        <v>69794</v>
      </c>
      <c r="E3459" s="45">
        <v>0</v>
      </c>
      <c r="F3459" s="45">
        <v>73021</v>
      </c>
      <c r="G3459" s="46"/>
    </row>
    <row r="3460" spans="1:7" x14ac:dyDescent="0.2">
      <c r="A3460">
        <v>3337</v>
      </c>
      <c r="B3460" s="33">
        <v>60415</v>
      </c>
      <c r="C3460" s="45">
        <v>5892</v>
      </c>
      <c r="D3460" s="45">
        <v>0</v>
      </c>
      <c r="E3460" s="45">
        <v>0</v>
      </c>
      <c r="F3460" s="45">
        <v>0</v>
      </c>
      <c r="G3460" s="46"/>
    </row>
    <row r="3461" spans="1:7" x14ac:dyDescent="0.2">
      <c r="A3461">
        <v>3337</v>
      </c>
      <c r="B3461" s="33">
        <v>61901</v>
      </c>
      <c r="C3461" s="45">
        <v>0</v>
      </c>
      <c r="D3461" s="45">
        <v>0</v>
      </c>
      <c r="E3461" s="45">
        <v>0</v>
      </c>
      <c r="F3461" s="45">
        <v>0</v>
      </c>
      <c r="G3461" s="46"/>
    </row>
    <row r="3462" spans="1:7" x14ac:dyDescent="0.2">
      <c r="A3462">
        <v>3337</v>
      </c>
      <c r="B3462" s="33">
        <v>61902</v>
      </c>
      <c r="C3462" s="45">
        <v>0</v>
      </c>
      <c r="D3462" s="45">
        <v>0</v>
      </c>
      <c r="E3462" s="45">
        <v>0</v>
      </c>
      <c r="F3462" s="45">
        <v>0</v>
      </c>
      <c r="G3462" s="46"/>
    </row>
    <row r="3463" spans="1:7" x14ac:dyDescent="0.2">
      <c r="A3463">
        <v>3337</v>
      </c>
      <c r="B3463" s="33">
        <v>61903</v>
      </c>
      <c r="C3463" s="45">
        <v>0</v>
      </c>
      <c r="D3463" s="45">
        <v>0</v>
      </c>
      <c r="E3463" s="45">
        <v>0</v>
      </c>
      <c r="F3463" s="45">
        <v>0</v>
      </c>
      <c r="G3463" s="46"/>
    </row>
    <row r="3464" spans="1:7" x14ac:dyDescent="0.2">
      <c r="A3464">
        <v>3337</v>
      </c>
      <c r="B3464" s="33">
        <v>61904</v>
      </c>
      <c r="C3464" s="45">
        <v>0</v>
      </c>
      <c r="D3464" s="45">
        <v>0</v>
      </c>
      <c r="E3464" s="45">
        <v>0</v>
      </c>
      <c r="F3464" s="45">
        <v>0</v>
      </c>
      <c r="G3464" s="46"/>
    </row>
    <row r="3465" spans="1:7" x14ac:dyDescent="0.2">
      <c r="A3465">
        <v>3337</v>
      </c>
      <c r="B3465" s="33">
        <v>61905</v>
      </c>
      <c r="C3465" s="45">
        <v>0</v>
      </c>
      <c r="D3465" s="45">
        <v>0</v>
      </c>
      <c r="E3465" s="45">
        <v>0</v>
      </c>
      <c r="F3465" s="45">
        <v>0</v>
      </c>
      <c r="G3465" s="46"/>
    </row>
    <row r="3466" spans="1:7" x14ac:dyDescent="0.2">
      <c r="A3466">
        <v>3337</v>
      </c>
      <c r="B3466" s="33">
        <v>61906</v>
      </c>
      <c r="C3466" s="45">
        <v>0</v>
      </c>
      <c r="D3466" s="45">
        <v>0</v>
      </c>
      <c r="E3466" s="45">
        <v>0</v>
      </c>
      <c r="F3466" s="45">
        <v>0</v>
      </c>
      <c r="G3466" s="46"/>
    </row>
    <row r="3467" spans="1:7" x14ac:dyDescent="0.2">
      <c r="A3467">
        <v>3337</v>
      </c>
      <c r="B3467" s="33">
        <v>61907</v>
      </c>
      <c r="C3467" s="45">
        <v>0</v>
      </c>
      <c r="D3467" s="45">
        <v>0</v>
      </c>
      <c r="E3467" s="45">
        <v>0</v>
      </c>
      <c r="F3467" s="45">
        <v>0</v>
      </c>
      <c r="G3467" s="46"/>
    </row>
    <row r="3468" spans="1:7" x14ac:dyDescent="0.2">
      <c r="A3468">
        <v>3337</v>
      </c>
      <c r="B3468" s="33">
        <v>61908</v>
      </c>
      <c r="C3468" s="45">
        <v>0</v>
      </c>
      <c r="D3468" s="45">
        <v>0</v>
      </c>
      <c r="E3468" s="45">
        <v>0</v>
      </c>
      <c r="F3468" s="45">
        <v>0</v>
      </c>
      <c r="G3468" s="46"/>
    </row>
    <row r="3469" spans="1:7" x14ac:dyDescent="0.2">
      <c r="A3469">
        <v>3337</v>
      </c>
      <c r="B3469" s="33">
        <v>61909</v>
      </c>
      <c r="C3469" s="45">
        <v>0</v>
      </c>
      <c r="D3469" s="45">
        <v>0</v>
      </c>
      <c r="E3469" s="45">
        <v>0</v>
      </c>
      <c r="F3469" s="45">
        <v>0</v>
      </c>
      <c r="G3469" s="46"/>
    </row>
    <row r="3470" spans="1:7" x14ac:dyDescent="0.2">
      <c r="A3470">
        <v>3337</v>
      </c>
      <c r="B3470" s="33">
        <v>61910</v>
      </c>
      <c r="C3470" s="45">
        <v>0</v>
      </c>
      <c r="D3470" s="45">
        <v>0</v>
      </c>
      <c r="E3470" s="45">
        <v>0</v>
      </c>
      <c r="F3470" s="45">
        <v>0</v>
      </c>
      <c r="G3470" s="46"/>
    </row>
    <row r="3471" spans="1:7" x14ac:dyDescent="0.2">
      <c r="A3471">
        <v>3337</v>
      </c>
      <c r="B3471" s="33">
        <v>61911</v>
      </c>
      <c r="C3471" s="45">
        <v>0</v>
      </c>
      <c r="D3471" s="45">
        <v>0</v>
      </c>
      <c r="E3471" s="45">
        <v>0</v>
      </c>
      <c r="F3471" s="45">
        <v>0</v>
      </c>
      <c r="G3471" s="46"/>
    </row>
    <row r="3472" spans="1:7" x14ac:dyDescent="0.2">
      <c r="A3472">
        <v>3337</v>
      </c>
      <c r="B3472" s="33">
        <v>61912</v>
      </c>
      <c r="C3472" s="45">
        <v>0</v>
      </c>
      <c r="D3472" s="45">
        <v>0</v>
      </c>
      <c r="E3472" s="45">
        <v>0</v>
      </c>
      <c r="F3472" s="45">
        <v>0</v>
      </c>
      <c r="G3472" s="46"/>
    </row>
    <row r="3473" spans="1:7" x14ac:dyDescent="0.2">
      <c r="A3473">
        <v>3337</v>
      </c>
      <c r="B3473" s="33">
        <v>62001</v>
      </c>
      <c r="C3473" s="45">
        <v>0</v>
      </c>
      <c r="D3473" s="45">
        <v>0</v>
      </c>
      <c r="E3473" s="45">
        <v>0</v>
      </c>
      <c r="F3473" s="45">
        <v>0</v>
      </c>
      <c r="G3473" s="46"/>
    </row>
    <row r="3474" spans="1:7" x14ac:dyDescent="0.2">
      <c r="A3474">
        <v>3337</v>
      </c>
      <c r="B3474" s="33">
        <v>62002</v>
      </c>
      <c r="C3474" s="45">
        <v>0</v>
      </c>
      <c r="D3474" s="45">
        <v>0</v>
      </c>
      <c r="E3474" s="45">
        <v>0</v>
      </c>
      <c r="F3474" s="45">
        <v>0</v>
      </c>
      <c r="G3474" s="46"/>
    </row>
    <row r="3475" spans="1:7" x14ac:dyDescent="0.2">
      <c r="A3475">
        <v>3337</v>
      </c>
      <c r="B3475" s="33">
        <v>62101</v>
      </c>
      <c r="C3475" s="45">
        <v>0</v>
      </c>
      <c r="D3475" s="45">
        <v>0</v>
      </c>
      <c r="E3475" s="45">
        <v>0</v>
      </c>
      <c r="F3475" s="45">
        <v>0</v>
      </c>
      <c r="G3475" s="46"/>
    </row>
    <row r="3476" spans="1:7" x14ac:dyDescent="0.2">
      <c r="A3476">
        <v>3337</v>
      </c>
      <c r="B3476" s="33">
        <v>62102</v>
      </c>
      <c r="C3476" s="45">
        <v>0</v>
      </c>
      <c r="D3476" s="45">
        <v>0</v>
      </c>
      <c r="E3476" s="45">
        <v>0</v>
      </c>
      <c r="F3476" s="45">
        <v>0</v>
      </c>
      <c r="G3476" s="46"/>
    </row>
    <row r="3477" spans="1:7" x14ac:dyDescent="0.2">
      <c r="A3477">
        <v>3337</v>
      </c>
      <c r="B3477" s="33">
        <v>62103</v>
      </c>
      <c r="C3477" s="45">
        <v>0</v>
      </c>
      <c r="D3477" s="45">
        <v>0</v>
      </c>
      <c r="E3477" s="45">
        <v>0</v>
      </c>
      <c r="F3477" s="45">
        <v>0</v>
      </c>
      <c r="G3477" s="46"/>
    </row>
    <row r="3478" spans="1:7" x14ac:dyDescent="0.2">
      <c r="A3478">
        <v>3396</v>
      </c>
      <c r="B3478" s="33">
        <v>60401</v>
      </c>
      <c r="C3478" s="45">
        <v>0</v>
      </c>
      <c r="D3478" s="45">
        <v>0</v>
      </c>
      <c r="E3478" s="45">
        <v>0</v>
      </c>
      <c r="F3478" s="45">
        <v>0</v>
      </c>
      <c r="G3478" s="46"/>
    </row>
    <row r="3479" spans="1:7" x14ac:dyDescent="0.2">
      <c r="A3479">
        <v>3396</v>
      </c>
      <c r="B3479" s="33">
        <v>60404</v>
      </c>
      <c r="C3479" s="45">
        <v>0</v>
      </c>
      <c r="D3479" s="45">
        <v>0</v>
      </c>
      <c r="E3479" s="45">
        <v>0</v>
      </c>
      <c r="F3479" s="45">
        <v>0</v>
      </c>
      <c r="G3479" s="46"/>
    </row>
    <row r="3480" spans="1:7" x14ac:dyDescent="0.2">
      <c r="A3480">
        <v>3396</v>
      </c>
      <c r="B3480" s="33">
        <v>60405</v>
      </c>
      <c r="C3480" s="45">
        <v>0</v>
      </c>
      <c r="D3480" s="45">
        <v>0</v>
      </c>
      <c r="E3480" s="45">
        <v>0</v>
      </c>
      <c r="F3480" s="45">
        <v>0</v>
      </c>
      <c r="G3480" s="46"/>
    </row>
    <row r="3481" spans="1:7" x14ac:dyDescent="0.2">
      <c r="A3481">
        <v>3396</v>
      </c>
      <c r="B3481" s="33">
        <v>60414</v>
      </c>
      <c r="C3481" s="45">
        <v>0</v>
      </c>
      <c r="D3481" s="45">
        <v>0</v>
      </c>
      <c r="E3481" s="45">
        <v>0</v>
      </c>
      <c r="F3481" s="45">
        <v>0</v>
      </c>
      <c r="G3481" s="46"/>
    </row>
    <row r="3482" spans="1:7" x14ac:dyDescent="0.2">
      <c r="A3482">
        <v>3396</v>
      </c>
      <c r="B3482" s="33">
        <v>60415</v>
      </c>
      <c r="C3482" s="45">
        <v>0</v>
      </c>
      <c r="D3482" s="45">
        <v>0</v>
      </c>
      <c r="E3482" s="45">
        <v>0</v>
      </c>
      <c r="F3482" s="45">
        <v>0</v>
      </c>
      <c r="G3482" s="46"/>
    </row>
    <row r="3483" spans="1:7" x14ac:dyDescent="0.2">
      <c r="A3483">
        <v>3396</v>
      </c>
      <c r="B3483" s="33">
        <v>61901</v>
      </c>
      <c r="C3483" s="45">
        <v>0</v>
      </c>
      <c r="D3483" s="45">
        <v>0</v>
      </c>
      <c r="E3483" s="45">
        <v>0</v>
      </c>
      <c r="F3483" s="45">
        <v>0</v>
      </c>
      <c r="G3483" s="46"/>
    </row>
    <row r="3484" spans="1:7" x14ac:dyDescent="0.2">
      <c r="A3484">
        <v>3396</v>
      </c>
      <c r="B3484" s="33">
        <v>61902</v>
      </c>
      <c r="C3484" s="45">
        <v>0</v>
      </c>
      <c r="D3484" s="45">
        <v>0</v>
      </c>
      <c r="E3484" s="45">
        <v>0</v>
      </c>
      <c r="F3484" s="45">
        <v>0</v>
      </c>
      <c r="G3484" s="46"/>
    </row>
    <row r="3485" spans="1:7" x14ac:dyDescent="0.2">
      <c r="A3485">
        <v>3396</v>
      </c>
      <c r="B3485" s="33">
        <v>61903</v>
      </c>
      <c r="C3485" s="45">
        <v>0</v>
      </c>
      <c r="D3485" s="45">
        <v>0</v>
      </c>
      <c r="E3485" s="45">
        <v>0</v>
      </c>
      <c r="F3485" s="45">
        <v>0</v>
      </c>
      <c r="G3485" s="46"/>
    </row>
    <row r="3486" spans="1:7" x14ac:dyDescent="0.2">
      <c r="A3486">
        <v>3396</v>
      </c>
      <c r="B3486" s="33">
        <v>61904</v>
      </c>
      <c r="C3486" s="45">
        <v>0</v>
      </c>
      <c r="D3486" s="45">
        <v>0</v>
      </c>
      <c r="E3486" s="45">
        <v>0</v>
      </c>
      <c r="F3486" s="45">
        <v>0</v>
      </c>
      <c r="G3486" s="46"/>
    </row>
    <row r="3487" spans="1:7" x14ac:dyDescent="0.2">
      <c r="A3487">
        <v>3396</v>
      </c>
      <c r="B3487" s="33">
        <v>61905</v>
      </c>
      <c r="C3487" s="45">
        <v>0</v>
      </c>
      <c r="D3487" s="45">
        <v>0</v>
      </c>
      <c r="E3487" s="45">
        <v>0</v>
      </c>
      <c r="F3487" s="45">
        <v>0</v>
      </c>
      <c r="G3487" s="46"/>
    </row>
    <row r="3488" spans="1:7" x14ac:dyDescent="0.2">
      <c r="A3488">
        <v>3396</v>
      </c>
      <c r="B3488" s="33">
        <v>61906</v>
      </c>
      <c r="C3488" s="45">
        <v>0</v>
      </c>
      <c r="D3488" s="45">
        <v>0</v>
      </c>
      <c r="E3488" s="45">
        <v>0</v>
      </c>
      <c r="F3488" s="45">
        <v>0</v>
      </c>
      <c r="G3488" s="46"/>
    </row>
    <row r="3489" spans="1:7" x14ac:dyDescent="0.2">
      <c r="A3489">
        <v>3396</v>
      </c>
      <c r="B3489" s="33">
        <v>61907</v>
      </c>
      <c r="C3489" s="45">
        <v>0</v>
      </c>
      <c r="D3489" s="45">
        <v>0</v>
      </c>
      <c r="E3489" s="45">
        <v>0</v>
      </c>
      <c r="F3489" s="45">
        <v>0</v>
      </c>
      <c r="G3489" s="46"/>
    </row>
    <row r="3490" spans="1:7" x14ac:dyDescent="0.2">
      <c r="A3490">
        <v>3396</v>
      </c>
      <c r="B3490" s="33">
        <v>61908</v>
      </c>
      <c r="C3490" s="45">
        <v>0</v>
      </c>
      <c r="D3490" s="45">
        <v>0</v>
      </c>
      <c r="E3490" s="45">
        <v>0</v>
      </c>
      <c r="F3490" s="45">
        <v>0</v>
      </c>
      <c r="G3490" s="46"/>
    </row>
    <row r="3491" spans="1:7" x14ac:dyDescent="0.2">
      <c r="A3491">
        <v>3396</v>
      </c>
      <c r="B3491" s="33">
        <v>61909</v>
      </c>
      <c r="C3491" s="45">
        <v>0</v>
      </c>
      <c r="D3491" s="45">
        <v>0</v>
      </c>
      <c r="E3491" s="45">
        <v>0</v>
      </c>
      <c r="F3491" s="45">
        <v>0</v>
      </c>
      <c r="G3491" s="46"/>
    </row>
    <row r="3492" spans="1:7" x14ac:dyDescent="0.2">
      <c r="A3492">
        <v>3396</v>
      </c>
      <c r="B3492" s="33">
        <v>61910</v>
      </c>
      <c r="C3492" s="45">
        <v>0</v>
      </c>
      <c r="D3492" s="45">
        <v>0</v>
      </c>
      <c r="E3492" s="45">
        <v>0</v>
      </c>
      <c r="F3492" s="45">
        <v>0</v>
      </c>
      <c r="G3492" s="46"/>
    </row>
    <row r="3493" spans="1:7" x14ac:dyDescent="0.2">
      <c r="A3493">
        <v>3396</v>
      </c>
      <c r="B3493" s="33">
        <v>61911</v>
      </c>
      <c r="C3493" s="45">
        <v>0</v>
      </c>
      <c r="D3493" s="45">
        <v>0</v>
      </c>
      <c r="E3493" s="45">
        <v>0</v>
      </c>
      <c r="F3493" s="45">
        <v>0</v>
      </c>
      <c r="G3493" s="46"/>
    </row>
    <row r="3494" spans="1:7" x14ac:dyDescent="0.2">
      <c r="A3494">
        <v>3396</v>
      </c>
      <c r="B3494" s="33">
        <v>61912</v>
      </c>
      <c r="C3494" s="45">
        <v>0</v>
      </c>
      <c r="D3494" s="45">
        <v>0</v>
      </c>
      <c r="E3494" s="45">
        <v>0</v>
      </c>
      <c r="F3494" s="45">
        <v>0</v>
      </c>
      <c r="G3494" s="46"/>
    </row>
    <row r="3495" spans="1:7" x14ac:dyDescent="0.2">
      <c r="A3495">
        <v>3396</v>
      </c>
      <c r="B3495" s="33">
        <v>62001</v>
      </c>
      <c r="C3495" s="45">
        <v>0</v>
      </c>
      <c r="D3495" s="45">
        <v>0</v>
      </c>
      <c r="E3495" s="45">
        <v>0</v>
      </c>
      <c r="F3495" s="45">
        <v>0</v>
      </c>
      <c r="G3495" s="46"/>
    </row>
    <row r="3496" spans="1:7" x14ac:dyDescent="0.2">
      <c r="A3496">
        <v>3396</v>
      </c>
      <c r="B3496" s="33">
        <v>62002</v>
      </c>
      <c r="C3496" s="45">
        <v>0</v>
      </c>
      <c r="D3496" s="45">
        <v>0</v>
      </c>
      <c r="E3496" s="45">
        <v>0</v>
      </c>
      <c r="F3496" s="45">
        <v>0</v>
      </c>
      <c r="G3496" s="46"/>
    </row>
    <row r="3497" spans="1:7" x14ac:dyDescent="0.2">
      <c r="A3497">
        <v>3396</v>
      </c>
      <c r="B3497" s="33">
        <v>62101</v>
      </c>
      <c r="C3497" s="45">
        <v>0</v>
      </c>
      <c r="D3497" s="45">
        <v>0</v>
      </c>
      <c r="E3497" s="45">
        <v>0</v>
      </c>
      <c r="F3497" s="45">
        <v>0</v>
      </c>
      <c r="G3497" s="46"/>
    </row>
    <row r="3498" spans="1:7" x14ac:dyDescent="0.2">
      <c r="A3498">
        <v>3396</v>
      </c>
      <c r="B3498" s="33">
        <v>62102</v>
      </c>
      <c r="C3498" s="45">
        <v>0</v>
      </c>
      <c r="D3498" s="45">
        <v>0</v>
      </c>
      <c r="E3498" s="45">
        <v>0</v>
      </c>
      <c r="F3498" s="45">
        <v>0</v>
      </c>
      <c r="G3498" s="46"/>
    </row>
    <row r="3499" spans="1:7" x14ac:dyDescent="0.2">
      <c r="A3499">
        <v>3396</v>
      </c>
      <c r="B3499" s="33">
        <v>62103</v>
      </c>
      <c r="C3499" s="45">
        <v>0</v>
      </c>
      <c r="D3499" s="45">
        <v>0</v>
      </c>
      <c r="E3499" s="45">
        <v>0</v>
      </c>
      <c r="F3499" s="45">
        <v>0</v>
      </c>
      <c r="G3499" s="46"/>
    </row>
    <row r="3500" spans="1:7" x14ac:dyDescent="0.2">
      <c r="A3500">
        <v>1927</v>
      </c>
      <c r="B3500" s="33">
        <v>60401</v>
      </c>
      <c r="C3500" s="45">
        <v>309851</v>
      </c>
      <c r="D3500" s="45">
        <v>0</v>
      </c>
      <c r="E3500" s="45">
        <v>310015</v>
      </c>
      <c r="F3500" s="45">
        <v>0</v>
      </c>
      <c r="G3500" s="46"/>
    </row>
    <row r="3501" spans="1:7" x14ac:dyDescent="0.2">
      <c r="A3501">
        <v>1927</v>
      </c>
      <c r="B3501" s="33">
        <v>60404</v>
      </c>
      <c r="C3501" s="45">
        <v>0</v>
      </c>
      <c r="D3501" s="45">
        <v>0</v>
      </c>
      <c r="E3501" s="45">
        <v>0</v>
      </c>
      <c r="F3501" s="45">
        <v>0</v>
      </c>
      <c r="G3501" s="46"/>
    </row>
    <row r="3502" spans="1:7" x14ac:dyDescent="0.2">
      <c r="A3502">
        <v>1927</v>
      </c>
      <c r="B3502" s="33">
        <v>60405</v>
      </c>
      <c r="C3502" s="45">
        <v>0</v>
      </c>
      <c r="D3502" s="45">
        <v>0</v>
      </c>
      <c r="E3502" s="45">
        <v>0</v>
      </c>
      <c r="F3502" s="45">
        <v>0</v>
      </c>
      <c r="G3502" s="46"/>
    </row>
    <row r="3503" spans="1:7" x14ac:dyDescent="0.2">
      <c r="A3503">
        <v>1927</v>
      </c>
      <c r="B3503" s="33">
        <v>60414</v>
      </c>
      <c r="C3503" s="45">
        <v>0</v>
      </c>
      <c r="D3503" s="45">
        <v>214946</v>
      </c>
      <c r="E3503" s="45">
        <v>0</v>
      </c>
      <c r="F3503" s="45">
        <v>229652</v>
      </c>
      <c r="G3503" s="46"/>
    </row>
    <row r="3504" spans="1:7" x14ac:dyDescent="0.2">
      <c r="A3504">
        <v>1927</v>
      </c>
      <c r="B3504" s="33">
        <v>60415</v>
      </c>
      <c r="C3504" s="45">
        <v>0</v>
      </c>
      <c r="D3504" s="45">
        <v>0</v>
      </c>
      <c r="E3504" s="45">
        <v>0</v>
      </c>
      <c r="F3504" s="45">
        <v>0</v>
      </c>
      <c r="G3504" s="46"/>
    </row>
    <row r="3505" spans="1:7" x14ac:dyDescent="0.2">
      <c r="A3505">
        <v>1927</v>
      </c>
      <c r="B3505" s="33">
        <v>61901</v>
      </c>
      <c r="C3505" s="45">
        <v>0</v>
      </c>
      <c r="D3505" s="45">
        <v>0</v>
      </c>
      <c r="E3505" s="45">
        <v>0</v>
      </c>
      <c r="F3505" s="45">
        <v>0</v>
      </c>
      <c r="G3505" s="46"/>
    </row>
    <row r="3506" spans="1:7" x14ac:dyDescent="0.2">
      <c r="A3506">
        <v>1927</v>
      </c>
      <c r="B3506" s="33">
        <v>61902</v>
      </c>
      <c r="C3506" s="45">
        <v>0</v>
      </c>
      <c r="D3506" s="45">
        <v>0</v>
      </c>
      <c r="E3506" s="45">
        <v>0</v>
      </c>
      <c r="F3506" s="45">
        <v>0</v>
      </c>
      <c r="G3506" s="46"/>
    </row>
    <row r="3507" spans="1:7" x14ac:dyDescent="0.2">
      <c r="A3507">
        <v>1927</v>
      </c>
      <c r="B3507" s="33">
        <v>61903</v>
      </c>
      <c r="C3507" s="45">
        <v>0</v>
      </c>
      <c r="D3507" s="45">
        <v>0</v>
      </c>
      <c r="E3507" s="45">
        <v>0</v>
      </c>
      <c r="F3507" s="45">
        <v>0</v>
      </c>
      <c r="G3507" s="46"/>
    </row>
    <row r="3508" spans="1:7" x14ac:dyDescent="0.2">
      <c r="A3508">
        <v>1927</v>
      </c>
      <c r="B3508" s="33">
        <v>61904</v>
      </c>
      <c r="C3508" s="45">
        <v>0</v>
      </c>
      <c r="D3508" s="45">
        <v>0</v>
      </c>
      <c r="E3508" s="45">
        <v>0</v>
      </c>
      <c r="F3508" s="45">
        <v>0</v>
      </c>
      <c r="G3508" s="46"/>
    </row>
    <row r="3509" spans="1:7" x14ac:dyDescent="0.2">
      <c r="A3509">
        <v>1927</v>
      </c>
      <c r="B3509" s="33">
        <v>61905</v>
      </c>
      <c r="C3509" s="45">
        <v>0</v>
      </c>
      <c r="D3509" s="45">
        <v>0</v>
      </c>
      <c r="E3509" s="45">
        <v>0</v>
      </c>
      <c r="F3509" s="45">
        <v>0</v>
      </c>
      <c r="G3509" s="46"/>
    </row>
    <row r="3510" spans="1:7" x14ac:dyDescent="0.2">
      <c r="A3510">
        <v>1927</v>
      </c>
      <c r="B3510" s="33">
        <v>61906</v>
      </c>
      <c r="C3510" s="45">
        <v>0</v>
      </c>
      <c r="D3510" s="45">
        <v>0</v>
      </c>
      <c r="E3510" s="45">
        <v>0</v>
      </c>
      <c r="F3510" s="45">
        <v>0</v>
      </c>
      <c r="G3510" s="46"/>
    </row>
    <row r="3511" spans="1:7" x14ac:dyDescent="0.2">
      <c r="A3511">
        <v>1927</v>
      </c>
      <c r="B3511" s="33">
        <v>61907</v>
      </c>
      <c r="C3511" s="45">
        <v>205401</v>
      </c>
      <c r="D3511" s="45">
        <v>0</v>
      </c>
      <c r="E3511" s="45">
        <v>176248</v>
      </c>
      <c r="F3511" s="45">
        <v>0</v>
      </c>
      <c r="G3511" s="46"/>
    </row>
    <row r="3512" spans="1:7" x14ac:dyDescent="0.2">
      <c r="A3512">
        <v>1927</v>
      </c>
      <c r="B3512" s="33">
        <v>61908</v>
      </c>
      <c r="C3512" s="45">
        <v>1300707</v>
      </c>
      <c r="D3512" s="45">
        <v>0</v>
      </c>
      <c r="E3512" s="45">
        <v>973371</v>
      </c>
      <c r="F3512" s="45">
        <v>0</v>
      </c>
      <c r="G3512" s="46"/>
    </row>
    <row r="3513" spans="1:7" x14ac:dyDescent="0.2">
      <c r="A3513">
        <v>1927</v>
      </c>
      <c r="B3513" s="33">
        <v>61909</v>
      </c>
      <c r="C3513" s="45">
        <v>0</v>
      </c>
      <c r="D3513" s="45">
        <v>0</v>
      </c>
      <c r="E3513" s="45">
        <v>0</v>
      </c>
      <c r="F3513" s="45">
        <v>0</v>
      </c>
      <c r="G3513" s="46"/>
    </row>
    <row r="3514" spans="1:7" x14ac:dyDescent="0.2">
      <c r="A3514">
        <v>1927</v>
      </c>
      <c r="B3514" s="33">
        <v>61910</v>
      </c>
      <c r="C3514" s="45">
        <v>0</v>
      </c>
      <c r="D3514" s="45">
        <v>0</v>
      </c>
      <c r="E3514" s="45">
        <v>0</v>
      </c>
      <c r="F3514" s="45">
        <v>0</v>
      </c>
      <c r="G3514" s="46"/>
    </row>
    <row r="3515" spans="1:7" x14ac:dyDescent="0.2">
      <c r="A3515">
        <v>1927</v>
      </c>
      <c r="B3515" s="33">
        <v>61911</v>
      </c>
      <c r="C3515" s="45">
        <v>0</v>
      </c>
      <c r="D3515" s="45">
        <v>0</v>
      </c>
      <c r="E3515" s="45">
        <v>0</v>
      </c>
      <c r="F3515" s="45">
        <v>0</v>
      </c>
      <c r="G3515" s="46"/>
    </row>
    <row r="3516" spans="1:7" x14ac:dyDescent="0.2">
      <c r="A3516">
        <v>1927</v>
      </c>
      <c r="B3516" s="33">
        <v>61912</v>
      </c>
      <c r="C3516" s="45">
        <v>0</v>
      </c>
      <c r="D3516" s="45">
        <v>0</v>
      </c>
      <c r="E3516" s="45">
        <v>0</v>
      </c>
      <c r="F3516" s="45">
        <v>0</v>
      </c>
      <c r="G3516" s="46"/>
    </row>
    <row r="3517" spans="1:7" x14ac:dyDescent="0.2">
      <c r="A3517">
        <v>1927</v>
      </c>
      <c r="B3517" s="33">
        <v>62001</v>
      </c>
      <c r="C3517" s="45">
        <v>0</v>
      </c>
      <c r="D3517" s="45">
        <v>0</v>
      </c>
      <c r="E3517" s="45">
        <v>0</v>
      </c>
      <c r="F3517" s="45">
        <v>0</v>
      </c>
      <c r="G3517" s="46"/>
    </row>
    <row r="3518" spans="1:7" x14ac:dyDescent="0.2">
      <c r="A3518">
        <v>1927</v>
      </c>
      <c r="B3518" s="33">
        <v>62002</v>
      </c>
      <c r="C3518" s="45">
        <v>0</v>
      </c>
      <c r="D3518" s="45">
        <v>0</v>
      </c>
      <c r="E3518" s="45">
        <v>0</v>
      </c>
      <c r="F3518" s="45">
        <v>0</v>
      </c>
      <c r="G3518" s="46"/>
    </row>
    <row r="3519" spans="1:7" x14ac:dyDescent="0.2">
      <c r="A3519">
        <v>1927</v>
      </c>
      <c r="B3519" s="33">
        <v>62101</v>
      </c>
      <c r="C3519" s="45">
        <v>0</v>
      </c>
      <c r="D3519" s="45">
        <v>0</v>
      </c>
      <c r="E3519" s="45">
        <v>0</v>
      </c>
      <c r="F3519" s="45">
        <v>0</v>
      </c>
      <c r="G3519" s="46"/>
    </row>
    <row r="3520" spans="1:7" x14ac:dyDescent="0.2">
      <c r="A3520">
        <v>1927</v>
      </c>
      <c r="B3520" s="33">
        <v>62102</v>
      </c>
      <c r="C3520" s="45">
        <v>0</v>
      </c>
      <c r="D3520" s="45">
        <v>0</v>
      </c>
      <c r="E3520" s="45">
        <v>0</v>
      </c>
      <c r="F3520" s="45">
        <v>0</v>
      </c>
      <c r="G3520" s="46"/>
    </row>
    <row r="3521" spans="1:7" x14ac:dyDescent="0.2">
      <c r="A3521">
        <v>1927</v>
      </c>
      <c r="B3521" s="33">
        <v>62103</v>
      </c>
      <c r="C3521" s="45">
        <v>0</v>
      </c>
      <c r="D3521" s="45">
        <v>0</v>
      </c>
      <c r="E3521" s="45">
        <v>0</v>
      </c>
      <c r="F3521" s="45">
        <v>0</v>
      </c>
      <c r="G3521" s="46"/>
    </row>
    <row r="3522" spans="1:7" x14ac:dyDescent="0.2">
      <c r="A3522">
        <v>77</v>
      </c>
      <c r="B3522" s="33">
        <v>60401</v>
      </c>
      <c r="C3522" s="45">
        <v>874930</v>
      </c>
      <c r="D3522" s="45">
        <v>0</v>
      </c>
      <c r="E3522" s="45">
        <v>891018</v>
      </c>
      <c r="F3522" s="45">
        <v>0</v>
      </c>
      <c r="G3522" s="46"/>
    </row>
    <row r="3523" spans="1:7" x14ac:dyDescent="0.2">
      <c r="A3523">
        <v>77</v>
      </c>
      <c r="B3523" s="33">
        <v>60404</v>
      </c>
      <c r="C3523" s="45">
        <v>213</v>
      </c>
      <c r="D3523" s="45">
        <v>0</v>
      </c>
      <c r="E3523" s="45">
        <v>213</v>
      </c>
      <c r="F3523" s="45">
        <v>0</v>
      </c>
      <c r="G3523" s="46"/>
    </row>
    <row r="3524" spans="1:7" x14ac:dyDescent="0.2">
      <c r="A3524">
        <v>77</v>
      </c>
      <c r="B3524" s="33">
        <v>60405</v>
      </c>
      <c r="C3524" s="45">
        <v>0</v>
      </c>
      <c r="D3524" s="45">
        <v>0</v>
      </c>
      <c r="E3524" s="45">
        <v>0</v>
      </c>
      <c r="F3524" s="45">
        <v>0</v>
      </c>
      <c r="G3524" s="46"/>
    </row>
    <row r="3525" spans="1:7" x14ac:dyDescent="0.2">
      <c r="A3525">
        <v>77</v>
      </c>
      <c r="B3525" s="33">
        <v>60414</v>
      </c>
      <c r="C3525" s="45">
        <v>0</v>
      </c>
      <c r="D3525" s="45">
        <v>277843</v>
      </c>
      <c r="E3525" s="45">
        <v>0</v>
      </c>
      <c r="F3525" s="45">
        <v>288561</v>
      </c>
      <c r="G3525" s="46"/>
    </row>
    <row r="3526" spans="1:7" x14ac:dyDescent="0.2">
      <c r="A3526">
        <v>77</v>
      </c>
      <c r="B3526" s="33">
        <v>60415</v>
      </c>
      <c r="C3526" s="45">
        <v>4047</v>
      </c>
      <c r="D3526" s="45">
        <v>0</v>
      </c>
      <c r="E3526" s="45">
        <v>2682</v>
      </c>
      <c r="F3526" s="45">
        <v>0</v>
      </c>
      <c r="G3526" s="46"/>
    </row>
    <row r="3527" spans="1:7" x14ac:dyDescent="0.2">
      <c r="A3527">
        <v>77</v>
      </c>
      <c r="B3527" s="33">
        <v>61901</v>
      </c>
      <c r="C3527" s="45">
        <v>0</v>
      </c>
      <c r="D3527" s="45">
        <v>0</v>
      </c>
      <c r="E3527" s="45">
        <v>0</v>
      </c>
      <c r="F3527" s="45">
        <v>0</v>
      </c>
      <c r="G3527" s="46"/>
    </row>
    <row r="3528" spans="1:7" x14ac:dyDescent="0.2">
      <c r="A3528">
        <v>77</v>
      </c>
      <c r="B3528" s="33">
        <v>61902</v>
      </c>
      <c r="C3528" s="45">
        <v>0</v>
      </c>
      <c r="D3528" s="45">
        <v>0</v>
      </c>
      <c r="E3528" s="45">
        <v>0</v>
      </c>
      <c r="F3528" s="45">
        <v>0</v>
      </c>
      <c r="G3528" s="46"/>
    </row>
    <row r="3529" spans="1:7" x14ac:dyDescent="0.2">
      <c r="A3529">
        <v>77</v>
      </c>
      <c r="B3529" s="33">
        <v>61903</v>
      </c>
      <c r="C3529" s="45">
        <v>0</v>
      </c>
      <c r="D3529" s="45">
        <v>0</v>
      </c>
      <c r="E3529" s="45">
        <v>0</v>
      </c>
      <c r="F3529" s="45">
        <v>0</v>
      </c>
      <c r="G3529" s="46"/>
    </row>
    <row r="3530" spans="1:7" x14ac:dyDescent="0.2">
      <c r="A3530">
        <v>77</v>
      </c>
      <c r="B3530" s="33">
        <v>61904</v>
      </c>
      <c r="C3530" s="45">
        <v>0</v>
      </c>
      <c r="D3530" s="45">
        <v>0</v>
      </c>
      <c r="E3530" s="45">
        <v>0</v>
      </c>
      <c r="F3530" s="45">
        <v>0</v>
      </c>
      <c r="G3530" s="46"/>
    </row>
    <row r="3531" spans="1:7" x14ac:dyDescent="0.2">
      <c r="A3531">
        <v>77</v>
      </c>
      <c r="B3531" s="33">
        <v>61905</v>
      </c>
      <c r="C3531" s="45">
        <v>922659</v>
      </c>
      <c r="D3531" s="45">
        <v>0</v>
      </c>
      <c r="E3531" s="45">
        <v>922659</v>
      </c>
      <c r="F3531" s="45">
        <v>0</v>
      </c>
      <c r="G3531" s="46"/>
    </row>
    <row r="3532" spans="1:7" x14ac:dyDescent="0.2">
      <c r="A3532">
        <v>77</v>
      </c>
      <c r="B3532" s="33">
        <v>61906</v>
      </c>
      <c r="C3532" s="45">
        <v>0</v>
      </c>
      <c r="D3532" s="45">
        <v>0</v>
      </c>
      <c r="E3532" s="45">
        <v>0</v>
      </c>
      <c r="F3532" s="45">
        <v>0</v>
      </c>
      <c r="G3532" s="46"/>
    </row>
    <row r="3533" spans="1:7" x14ac:dyDescent="0.2">
      <c r="A3533">
        <v>77</v>
      </c>
      <c r="B3533" s="33">
        <v>61907</v>
      </c>
      <c r="C3533" s="45">
        <v>0</v>
      </c>
      <c r="D3533" s="45">
        <v>0</v>
      </c>
      <c r="E3533" s="45">
        <v>0</v>
      </c>
      <c r="F3533" s="45">
        <v>0</v>
      </c>
      <c r="G3533" s="46"/>
    </row>
    <row r="3534" spans="1:7" x14ac:dyDescent="0.2">
      <c r="A3534">
        <v>77</v>
      </c>
      <c r="B3534" s="33">
        <v>61908</v>
      </c>
      <c r="C3534" s="45">
        <v>0</v>
      </c>
      <c r="D3534" s="45">
        <v>0</v>
      </c>
      <c r="E3534" s="45">
        <v>0</v>
      </c>
      <c r="F3534" s="45">
        <v>0</v>
      </c>
      <c r="G3534" s="46"/>
    </row>
    <row r="3535" spans="1:7" x14ac:dyDescent="0.2">
      <c r="A3535">
        <v>77</v>
      </c>
      <c r="B3535" s="33">
        <v>61909</v>
      </c>
      <c r="C3535" s="45">
        <v>0</v>
      </c>
      <c r="D3535" s="45">
        <v>0</v>
      </c>
      <c r="E3535" s="45">
        <v>0</v>
      </c>
      <c r="F3535" s="45">
        <v>0</v>
      </c>
      <c r="G3535" s="46"/>
    </row>
    <row r="3536" spans="1:7" x14ac:dyDescent="0.2">
      <c r="A3536">
        <v>77</v>
      </c>
      <c r="B3536" s="33">
        <v>61910</v>
      </c>
      <c r="C3536" s="45">
        <v>0</v>
      </c>
      <c r="D3536" s="45">
        <v>0</v>
      </c>
      <c r="E3536" s="45">
        <v>0</v>
      </c>
      <c r="F3536" s="45">
        <v>0</v>
      </c>
      <c r="G3536" s="46"/>
    </row>
    <row r="3537" spans="1:7" x14ac:dyDescent="0.2">
      <c r="A3537">
        <v>77</v>
      </c>
      <c r="B3537" s="33">
        <v>61911</v>
      </c>
      <c r="C3537" s="45">
        <v>0</v>
      </c>
      <c r="D3537" s="45">
        <v>0</v>
      </c>
      <c r="E3537" s="45">
        <v>0</v>
      </c>
      <c r="F3537" s="45">
        <v>0</v>
      </c>
      <c r="G3537" s="46"/>
    </row>
    <row r="3538" spans="1:7" x14ac:dyDescent="0.2">
      <c r="A3538">
        <v>77</v>
      </c>
      <c r="B3538" s="33">
        <v>61912</v>
      </c>
      <c r="C3538" s="45">
        <v>0</v>
      </c>
      <c r="D3538" s="45">
        <v>0</v>
      </c>
      <c r="E3538" s="45">
        <v>0</v>
      </c>
      <c r="F3538" s="45">
        <v>0</v>
      </c>
      <c r="G3538" s="46"/>
    </row>
    <row r="3539" spans="1:7" x14ac:dyDescent="0.2">
      <c r="A3539">
        <v>77</v>
      </c>
      <c r="B3539" s="33">
        <v>62001</v>
      </c>
      <c r="C3539" s="45">
        <v>0</v>
      </c>
      <c r="D3539" s="45">
        <v>0</v>
      </c>
      <c r="E3539" s="45">
        <v>0</v>
      </c>
      <c r="F3539" s="45">
        <v>0</v>
      </c>
      <c r="G3539" s="46"/>
    </row>
    <row r="3540" spans="1:7" x14ac:dyDescent="0.2">
      <c r="A3540">
        <v>77</v>
      </c>
      <c r="B3540" s="33">
        <v>62002</v>
      </c>
      <c r="C3540" s="45">
        <v>0</v>
      </c>
      <c r="D3540" s="45">
        <v>0</v>
      </c>
      <c r="E3540" s="45">
        <v>0</v>
      </c>
      <c r="F3540" s="45">
        <v>0</v>
      </c>
      <c r="G3540" s="46"/>
    </row>
    <row r="3541" spans="1:7" x14ac:dyDescent="0.2">
      <c r="A3541">
        <v>77</v>
      </c>
      <c r="B3541" s="33">
        <v>62101</v>
      </c>
      <c r="C3541" s="45">
        <v>76755</v>
      </c>
      <c r="D3541" s="45">
        <v>0</v>
      </c>
      <c r="E3541" s="45">
        <v>0</v>
      </c>
      <c r="F3541" s="45">
        <v>0</v>
      </c>
      <c r="G3541" s="46"/>
    </row>
    <row r="3542" spans="1:7" x14ac:dyDescent="0.2">
      <c r="A3542">
        <v>77</v>
      </c>
      <c r="B3542" s="33">
        <v>62102</v>
      </c>
      <c r="C3542" s="45">
        <v>0</v>
      </c>
      <c r="D3542" s="45">
        <v>0</v>
      </c>
      <c r="E3542" s="45">
        <v>0</v>
      </c>
      <c r="F3542" s="45">
        <v>0</v>
      </c>
      <c r="G3542" s="46"/>
    </row>
    <row r="3543" spans="1:7" x14ac:dyDescent="0.2">
      <c r="A3543">
        <v>77</v>
      </c>
      <c r="B3543" s="33">
        <v>62103</v>
      </c>
      <c r="C3543" s="45">
        <v>0</v>
      </c>
      <c r="D3543" s="45">
        <v>0</v>
      </c>
      <c r="E3543" s="45">
        <v>0</v>
      </c>
      <c r="F3543" s="45">
        <v>0</v>
      </c>
      <c r="G3543" s="46"/>
    </row>
    <row r="3544" spans="1:7" x14ac:dyDescent="0.2">
      <c r="A3544">
        <v>3247</v>
      </c>
      <c r="B3544" s="33">
        <v>60401</v>
      </c>
      <c r="C3544" s="45">
        <v>203109</v>
      </c>
      <c r="D3544" s="45">
        <v>0</v>
      </c>
      <c r="E3544" s="45">
        <v>205576</v>
      </c>
      <c r="F3544" s="45">
        <v>0</v>
      </c>
      <c r="G3544" s="46"/>
    </row>
    <row r="3545" spans="1:7" x14ac:dyDescent="0.2">
      <c r="A3545">
        <v>3247</v>
      </c>
      <c r="B3545" s="33">
        <v>60404</v>
      </c>
      <c r="C3545" s="45">
        <v>4598</v>
      </c>
      <c r="D3545" s="45">
        <v>0</v>
      </c>
      <c r="E3545" s="45">
        <v>4598</v>
      </c>
      <c r="F3545" s="45">
        <v>0</v>
      </c>
      <c r="G3545" s="46"/>
    </row>
    <row r="3546" spans="1:7" x14ac:dyDescent="0.2">
      <c r="A3546">
        <v>3247</v>
      </c>
      <c r="B3546" s="33">
        <v>60405</v>
      </c>
      <c r="C3546" s="45">
        <v>0</v>
      </c>
      <c r="D3546" s="45">
        <v>0</v>
      </c>
      <c r="E3546" s="45">
        <v>0</v>
      </c>
      <c r="F3546" s="45">
        <v>0</v>
      </c>
      <c r="G3546" s="46"/>
    </row>
    <row r="3547" spans="1:7" x14ac:dyDescent="0.2">
      <c r="A3547">
        <v>3247</v>
      </c>
      <c r="B3547" s="33">
        <v>60414</v>
      </c>
      <c r="C3547" s="45">
        <v>0</v>
      </c>
      <c r="D3547" s="45">
        <v>89854</v>
      </c>
      <c r="E3547" s="45">
        <v>0</v>
      </c>
      <c r="F3547" s="45">
        <v>92112</v>
      </c>
      <c r="G3547" s="46"/>
    </row>
    <row r="3548" spans="1:7" x14ac:dyDescent="0.2">
      <c r="A3548">
        <v>3247</v>
      </c>
      <c r="B3548" s="33">
        <v>60415</v>
      </c>
      <c r="C3548" s="45">
        <v>2910</v>
      </c>
      <c r="D3548" s="45">
        <v>0</v>
      </c>
      <c r="E3548" s="45">
        <v>0</v>
      </c>
      <c r="F3548" s="45">
        <v>0</v>
      </c>
      <c r="G3548" s="46"/>
    </row>
    <row r="3549" spans="1:7" x14ac:dyDescent="0.2">
      <c r="A3549">
        <v>3247</v>
      </c>
      <c r="B3549" s="33">
        <v>61901</v>
      </c>
      <c r="C3549" s="45">
        <v>0</v>
      </c>
      <c r="D3549" s="45">
        <v>0</v>
      </c>
      <c r="E3549" s="45">
        <v>0</v>
      </c>
      <c r="F3549" s="45">
        <v>0</v>
      </c>
      <c r="G3549" s="46"/>
    </row>
    <row r="3550" spans="1:7" x14ac:dyDescent="0.2">
      <c r="A3550">
        <v>3247</v>
      </c>
      <c r="B3550" s="33">
        <v>61902</v>
      </c>
      <c r="C3550" s="45">
        <v>0</v>
      </c>
      <c r="D3550" s="45">
        <v>0</v>
      </c>
      <c r="E3550" s="45">
        <v>0</v>
      </c>
      <c r="F3550" s="45">
        <v>0</v>
      </c>
      <c r="G3550" s="46"/>
    </row>
    <row r="3551" spans="1:7" x14ac:dyDescent="0.2">
      <c r="A3551">
        <v>3247</v>
      </c>
      <c r="B3551" s="33">
        <v>61903</v>
      </c>
      <c r="C3551" s="45">
        <v>0</v>
      </c>
      <c r="D3551" s="45">
        <v>0</v>
      </c>
      <c r="E3551" s="45">
        <v>0</v>
      </c>
      <c r="F3551" s="45">
        <v>0</v>
      </c>
      <c r="G3551" s="46"/>
    </row>
    <row r="3552" spans="1:7" x14ac:dyDescent="0.2">
      <c r="A3552">
        <v>3247</v>
      </c>
      <c r="B3552" s="33">
        <v>61904</v>
      </c>
      <c r="C3552" s="45">
        <v>0</v>
      </c>
      <c r="D3552" s="45">
        <v>0</v>
      </c>
      <c r="E3552" s="45">
        <v>0</v>
      </c>
      <c r="F3552" s="45">
        <v>0</v>
      </c>
      <c r="G3552" s="46"/>
    </row>
    <row r="3553" spans="1:7" x14ac:dyDescent="0.2">
      <c r="A3553">
        <v>3247</v>
      </c>
      <c r="B3553" s="33">
        <v>61905</v>
      </c>
      <c r="C3553" s="45">
        <v>0</v>
      </c>
      <c r="D3553" s="45">
        <v>0</v>
      </c>
      <c r="E3553" s="45">
        <v>0</v>
      </c>
      <c r="F3553" s="45">
        <v>0</v>
      </c>
      <c r="G3553" s="46"/>
    </row>
    <row r="3554" spans="1:7" x14ac:dyDescent="0.2">
      <c r="A3554">
        <v>3247</v>
      </c>
      <c r="B3554" s="33">
        <v>61906</v>
      </c>
      <c r="C3554" s="45">
        <v>0</v>
      </c>
      <c r="D3554" s="45">
        <v>0</v>
      </c>
      <c r="E3554" s="45">
        <v>0</v>
      </c>
      <c r="F3554" s="45">
        <v>0</v>
      </c>
      <c r="G3554" s="46"/>
    </row>
    <row r="3555" spans="1:7" x14ac:dyDescent="0.2">
      <c r="A3555">
        <v>3247</v>
      </c>
      <c r="B3555" s="33">
        <v>61907</v>
      </c>
      <c r="C3555" s="45">
        <v>0</v>
      </c>
      <c r="D3555" s="45">
        <v>0</v>
      </c>
      <c r="E3555" s="45">
        <v>0</v>
      </c>
      <c r="F3555" s="45">
        <v>0</v>
      </c>
      <c r="G3555" s="46"/>
    </row>
    <row r="3556" spans="1:7" x14ac:dyDescent="0.2">
      <c r="A3556">
        <v>3247</v>
      </c>
      <c r="B3556" s="33">
        <v>61908</v>
      </c>
      <c r="C3556" s="45">
        <v>0</v>
      </c>
      <c r="D3556" s="45">
        <v>0</v>
      </c>
      <c r="E3556" s="45">
        <v>0</v>
      </c>
      <c r="F3556" s="45">
        <v>0</v>
      </c>
      <c r="G3556" s="46"/>
    </row>
    <row r="3557" spans="1:7" x14ac:dyDescent="0.2">
      <c r="A3557">
        <v>3247</v>
      </c>
      <c r="B3557" s="33">
        <v>61909</v>
      </c>
      <c r="C3557" s="45">
        <v>0</v>
      </c>
      <c r="D3557" s="45">
        <v>0</v>
      </c>
      <c r="E3557" s="45">
        <v>0</v>
      </c>
      <c r="F3557" s="45">
        <v>0</v>
      </c>
      <c r="G3557" s="46"/>
    </row>
    <row r="3558" spans="1:7" x14ac:dyDescent="0.2">
      <c r="A3558">
        <v>3247</v>
      </c>
      <c r="B3558" s="33">
        <v>61910</v>
      </c>
      <c r="C3558" s="45">
        <v>0</v>
      </c>
      <c r="D3558" s="45">
        <v>0</v>
      </c>
      <c r="E3558" s="45">
        <v>0</v>
      </c>
      <c r="F3558" s="45">
        <v>0</v>
      </c>
      <c r="G3558" s="46"/>
    </row>
    <row r="3559" spans="1:7" x14ac:dyDescent="0.2">
      <c r="A3559">
        <v>3247</v>
      </c>
      <c r="B3559" s="33">
        <v>61911</v>
      </c>
      <c r="C3559" s="45">
        <v>0</v>
      </c>
      <c r="D3559" s="45">
        <v>0</v>
      </c>
      <c r="E3559" s="45">
        <v>0</v>
      </c>
      <c r="F3559" s="45">
        <v>0</v>
      </c>
      <c r="G3559" s="46"/>
    </row>
    <row r="3560" spans="1:7" x14ac:dyDescent="0.2">
      <c r="A3560">
        <v>3247</v>
      </c>
      <c r="B3560" s="33">
        <v>61912</v>
      </c>
      <c r="C3560" s="45">
        <v>0</v>
      </c>
      <c r="D3560" s="45">
        <v>0</v>
      </c>
      <c r="E3560" s="45">
        <v>0</v>
      </c>
      <c r="F3560" s="45">
        <v>0</v>
      </c>
      <c r="G3560" s="46"/>
    </row>
    <row r="3561" spans="1:7" x14ac:dyDescent="0.2">
      <c r="A3561">
        <v>3247</v>
      </c>
      <c r="B3561" s="33">
        <v>62001</v>
      </c>
      <c r="C3561" s="45">
        <v>0</v>
      </c>
      <c r="D3561" s="45">
        <v>0</v>
      </c>
      <c r="E3561" s="45">
        <v>0</v>
      </c>
      <c r="F3561" s="45">
        <v>0</v>
      </c>
      <c r="G3561" s="46"/>
    </row>
    <row r="3562" spans="1:7" x14ac:dyDescent="0.2">
      <c r="A3562">
        <v>3247</v>
      </c>
      <c r="B3562" s="33">
        <v>62002</v>
      </c>
      <c r="C3562" s="45">
        <v>0</v>
      </c>
      <c r="D3562" s="45">
        <v>0</v>
      </c>
      <c r="E3562" s="45">
        <v>0</v>
      </c>
      <c r="F3562" s="45">
        <v>0</v>
      </c>
      <c r="G3562" s="46"/>
    </row>
    <row r="3563" spans="1:7" x14ac:dyDescent="0.2">
      <c r="A3563">
        <v>3247</v>
      </c>
      <c r="B3563" s="33">
        <v>62101</v>
      </c>
      <c r="C3563" s="45">
        <v>0</v>
      </c>
      <c r="D3563" s="45">
        <v>0</v>
      </c>
      <c r="E3563" s="45">
        <v>0</v>
      </c>
      <c r="F3563" s="45">
        <v>0</v>
      </c>
      <c r="G3563" s="46"/>
    </row>
    <row r="3564" spans="1:7" x14ac:dyDescent="0.2">
      <c r="A3564">
        <v>3247</v>
      </c>
      <c r="B3564" s="33">
        <v>62102</v>
      </c>
      <c r="C3564" s="45">
        <v>0</v>
      </c>
      <c r="D3564" s="45">
        <v>0</v>
      </c>
      <c r="E3564" s="45">
        <v>0</v>
      </c>
      <c r="F3564" s="45">
        <v>0</v>
      </c>
      <c r="G3564" s="46"/>
    </row>
    <row r="3565" spans="1:7" x14ac:dyDescent="0.2">
      <c r="A3565">
        <v>3247</v>
      </c>
      <c r="B3565" s="33">
        <v>62103</v>
      </c>
      <c r="C3565" s="45">
        <v>0</v>
      </c>
      <c r="D3565" s="45">
        <v>0</v>
      </c>
      <c r="E3565" s="45">
        <v>0</v>
      </c>
      <c r="F3565" s="45">
        <v>0</v>
      </c>
      <c r="G3565" s="46"/>
    </row>
    <row r="3566" spans="1:7" x14ac:dyDescent="0.2">
      <c r="A3566">
        <v>912</v>
      </c>
      <c r="B3566" s="33">
        <v>60401</v>
      </c>
      <c r="C3566" s="45">
        <v>11645858</v>
      </c>
      <c r="D3566" s="45">
        <v>0</v>
      </c>
      <c r="E3566" s="45">
        <v>11184778</v>
      </c>
      <c r="F3566" s="45">
        <v>0</v>
      </c>
      <c r="G3566" s="46"/>
    </row>
    <row r="3567" spans="1:7" x14ac:dyDescent="0.2">
      <c r="A3567">
        <v>912</v>
      </c>
      <c r="B3567" s="33">
        <v>60404</v>
      </c>
      <c r="C3567" s="45">
        <v>31951</v>
      </c>
      <c r="D3567" s="45">
        <v>0</v>
      </c>
      <c r="E3567" s="45">
        <v>31933</v>
      </c>
      <c r="F3567" s="45">
        <v>0</v>
      </c>
      <c r="G3567" s="46"/>
    </row>
    <row r="3568" spans="1:7" x14ac:dyDescent="0.2">
      <c r="A3568">
        <v>912</v>
      </c>
      <c r="B3568" s="33">
        <v>60405</v>
      </c>
      <c r="C3568" s="45">
        <v>0</v>
      </c>
      <c r="D3568" s="45">
        <v>0</v>
      </c>
      <c r="E3568" s="45">
        <v>0</v>
      </c>
      <c r="F3568" s="45">
        <v>0</v>
      </c>
      <c r="G3568" s="46"/>
    </row>
    <row r="3569" spans="1:7" x14ac:dyDescent="0.2">
      <c r="A3569">
        <v>912</v>
      </c>
      <c r="B3569" s="33">
        <v>60414</v>
      </c>
      <c r="C3569" s="45">
        <v>0</v>
      </c>
      <c r="D3569" s="45">
        <v>2915119</v>
      </c>
      <c r="E3569" s="45">
        <v>0</v>
      </c>
      <c r="F3569" s="45">
        <v>2760838</v>
      </c>
      <c r="G3569" s="46"/>
    </row>
    <row r="3570" spans="1:7" x14ac:dyDescent="0.2">
      <c r="A3570">
        <v>912</v>
      </c>
      <c r="B3570" s="33">
        <v>60415</v>
      </c>
      <c r="C3570" s="45">
        <v>105930</v>
      </c>
      <c r="D3570" s="45">
        <v>0</v>
      </c>
      <c r="E3570" s="45">
        <v>104271</v>
      </c>
      <c r="F3570" s="45">
        <v>0</v>
      </c>
      <c r="G3570" s="46"/>
    </row>
    <row r="3571" spans="1:7" x14ac:dyDescent="0.2">
      <c r="A3571">
        <v>912</v>
      </c>
      <c r="B3571" s="33">
        <v>61901</v>
      </c>
      <c r="C3571" s="45">
        <v>4376956</v>
      </c>
      <c r="D3571" s="45">
        <v>0</v>
      </c>
      <c r="E3571" s="45">
        <v>11525861</v>
      </c>
      <c r="F3571" s="45">
        <v>0</v>
      </c>
      <c r="G3571" s="46"/>
    </row>
    <row r="3572" spans="1:7" x14ac:dyDescent="0.2">
      <c r="A3572">
        <v>912</v>
      </c>
      <c r="B3572" s="33">
        <v>61902</v>
      </c>
      <c r="C3572" s="45">
        <v>8688601</v>
      </c>
      <c r="D3572" s="45">
        <v>0</v>
      </c>
      <c r="E3572" s="45">
        <v>1539696</v>
      </c>
      <c r="F3572" s="45">
        <v>0</v>
      </c>
      <c r="G3572" s="46"/>
    </row>
    <row r="3573" spans="1:7" x14ac:dyDescent="0.2">
      <c r="A3573">
        <v>912</v>
      </c>
      <c r="B3573" s="33">
        <v>61903</v>
      </c>
      <c r="C3573" s="45">
        <v>1796658</v>
      </c>
      <c r="D3573" s="45">
        <v>0</v>
      </c>
      <c r="E3573" s="45">
        <v>1897058</v>
      </c>
      <c r="F3573" s="45">
        <v>0</v>
      </c>
      <c r="G3573" s="46"/>
    </row>
    <row r="3574" spans="1:7" x14ac:dyDescent="0.2">
      <c r="A3574">
        <v>912</v>
      </c>
      <c r="B3574" s="33">
        <v>61904</v>
      </c>
      <c r="C3574" s="45">
        <v>389645</v>
      </c>
      <c r="D3574" s="45">
        <v>0</v>
      </c>
      <c r="E3574" s="45">
        <v>302303</v>
      </c>
      <c r="F3574" s="45">
        <v>0</v>
      </c>
      <c r="G3574" s="46"/>
    </row>
    <row r="3575" spans="1:7" x14ac:dyDescent="0.2">
      <c r="A3575">
        <v>912</v>
      </c>
      <c r="B3575" s="33">
        <v>61905</v>
      </c>
      <c r="C3575" s="45">
        <v>0</v>
      </c>
      <c r="D3575" s="45">
        <v>0</v>
      </c>
      <c r="E3575" s="45">
        <v>0</v>
      </c>
      <c r="F3575" s="45">
        <v>0</v>
      </c>
      <c r="G3575" s="46"/>
    </row>
    <row r="3576" spans="1:7" x14ac:dyDescent="0.2">
      <c r="A3576">
        <v>912</v>
      </c>
      <c r="B3576" s="33">
        <v>61906</v>
      </c>
      <c r="C3576" s="45">
        <v>0</v>
      </c>
      <c r="D3576" s="45">
        <v>0</v>
      </c>
      <c r="E3576" s="45">
        <v>0</v>
      </c>
      <c r="F3576" s="45">
        <v>0</v>
      </c>
      <c r="G3576" s="46"/>
    </row>
    <row r="3577" spans="1:7" x14ac:dyDescent="0.2">
      <c r="A3577">
        <v>912</v>
      </c>
      <c r="B3577" s="33">
        <v>61907</v>
      </c>
      <c r="C3577" s="45">
        <v>0</v>
      </c>
      <c r="D3577" s="45">
        <v>0</v>
      </c>
      <c r="E3577" s="45">
        <v>0</v>
      </c>
      <c r="F3577" s="45">
        <v>0</v>
      </c>
      <c r="G3577" s="46"/>
    </row>
    <row r="3578" spans="1:7" x14ac:dyDescent="0.2">
      <c r="A3578">
        <v>912</v>
      </c>
      <c r="B3578" s="33">
        <v>61908</v>
      </c>
      <c r="C3578" s="45">
        <v>0</v>
      </c>
      <c r="D3578" s="45">
        <v>0</v>
      </c>
      <c r="E3578" s="45">
        <v>0</v>
      </c>
      <c r="F3578" s="45">
        <v>0</v>
      </c>
      <c r="G3578" s="46"/>
    </row>
    <row r="3579" spans="1:7" x14ac:dyDescent="0.2">
      <c r="A3579">
        <v>912</v>
      </c>
      <c r="B3579" s="33">
        <v>61909</v>
      </c>
      <c r="C3579" s="45">
        <v>0</v>
      </c>
      <c r="D3579" s="45">
        <v>46773</v>
      </c>
      <c r="E3579" s="45">
        <v>0</v>
      </c>
      <c r="F3579" s="45">
        <v>59525</v>
      </c>
      <c r="G3579" s="46"/>
    </row>
    <row r="3580" spans="1:7" x14ac:dyDescent="0.2">
      <c r="A3580">
        <v>912</v>
      </c>
      <c r="B3580" s="33">
        <v>61910</v>
      </c>
      <c r="C3580" s="45">
        <v>0</v>
      </c>
      <c r="D3580" s="45">
        <v>43126</v>
      </c>
      <c r="E3580" s="45">
        <v>0</v>
      </c>
      <c r="F3580" s="45">
        <v>35460</v>
      </c>
      <c r="G3580" s="46"/>
    </row>
    <row r="3581" spans="1:7" x14ac:dyDescent="0.2">
      <c r="A3581">
        <v>912</v>
      </c>
      <c r="B3581" s="33">
        <v>61911</v>
      </c>
      <c r="C3581" s="45">
        <v>110292</v>
      </c>
      <c r="D3581" s="45">
        <v>0</v>
      </c>
      <c r="E3581" s="45">
        <v>110362</v>
      </c>
      <c r="F3581" s="45">
        <v>0</v>
      </c>
      <c r="G3581" s="46"/>
    </row>
    <row r="3582" spans="1:7" x14ac:dyDescent="0.2">
      <c r="A3582">
        <v>912</v>
      </c>
      <c r="B3582" s="33">
        <v>61912</v>
      </c>
      <c r="C3582" s="45">
        <v>0</v>
      </c>
      <c r="D3582" s="45">
        <v>6326524</v>
      </c>
      <c r="E3582" s="45">
        <v>0</v>
      </c>
      <c r="F3582" s="45">
        <v>6301635</v>
      </c>
      <c r="G3582" s="46"/>
    </row>
    <row r="3583" spans="1:7" x14ac:dyDescent="0.2">
      <c r="A3583">
        <v>912</v>
      </c>
      <c r="B3583" s="33">
        <v>62001</v>
      </c>
      <c r="C3583" s="45">
        <v>3561781</v>
      </c>
      <c r="D3583" s="45">
        <v>0</v>
      </c>
      <c r="E3583" s="45">
        <v>2142119</v>
      </c>
      <c r="F3583" s="45">
        <v>0</v>
      </c>
      <c r="G3583" s="46"/>
    </row>
    <row r="3584" spans="1:7" x14ac:dyDescent="0.2">
      <c r="A3584">
        <v>912</v>
      </c>
      <c r="B3584" s="33">
        <v>62002</v>
      </c>
      <c r="C3584" s="45">
        <v>0</v>
      </c>
      <c r="D3584" s="45">
        <v>310432</v>
      </c>
      <c r="E3584" s="45">
        <v>0</v>
      </c>
      <c r="F3584" s="45">
        <v>324636</v>
      </c>
      <c r="G3584" s="46"/>
    </row>
    <row r="3585" spans="1:7" x14ac:dyDescent="0.2">
      <c r="A3585">
        <v>912</v>
      </c>
      <c r="B3585" s="33">
        <v>62101</v>
      </c>
      <c r="C3585" s="45">
        <v>7958</v>
      </c>
      <c r="D3585" s="45">
        <v>0</v>
      </c>
      <c r="E3585" s="45">
        <v>7958</v>
      </c>
      <c r="F3585" s="45">
        <v>0</v>
      </c>
      <c r="G3585" s="46"/>
    </row>
    <row r="3586" spans="1:7" x14ac:dyDescent="0.2">
      <c r="A3586">
        <v>912</v>
      </c>
      <c r="B3586" s="33">
        <v>62102</v>
      </c>
      <c r="C3586" s="45">
        <v>874</v>
      </c>
      <c r="D3586" s="45">
        <v>0</v>
      </c>
      <c r="E3586" s="45">
        <v>874</v>
      </c>
      <c r="F3586" s="45">
        <v>0</v>
      </c>
      <c r="G3586" s="46"/>
    </row>
    <row r="3587" spans="1:7" x14ac:dyDescent="0.2">
      <c r="A3587">
        <v>912</v>
      </c>
      <c r="B3587" s="33">
        <v>62103</v>
      </c>
      <c r="C3587" s="45">
        <v>0</v>
      </c>
      <c r="D3587" s="45">
        <v>1776</v>
      </c>
      <c r="E3587" s="45">
        <v>0</v>
      </c>
      <c r="F3587" s="45">
        <v>1776</v>
      </c>
      <c r="G3587" s="46"/>
    </row>
    <row r="3588" spans="1:7" x14ac:dyDescent="0.2">
      <c r="A3588">
        <v>3172</v>
      </c>
      <c r="B3588" s="33">
        <v>60401</v>
      </c>
      <c r="C3588" s="45">
        <v>20853</v>
      </c>
      <c r="D3588" s="45">
        <v>0</v>
      </c>
      <c r="E3588" s="45">
        <v>21553</v>
      </c>
      <c r="F3588" s="45">
        <v>0</v>
      </c>
      <c r="G3588" s="46"/>
    </row>
    <row r="3589" spans="1:7" x14ac:dyDescent="0.2">
      <c r="A3589">
        <v>3172</v>
      </c>
      <c r="B3589" s="33">
        <v>60404</v>
      </c>
      <c r="C3589" s="45">
        <v>0</v>
      </c>
      <c r="D3589" s="45">
        <v>0</v>
      </c>
      <c r="E3589" s="45">
        <v>0</v>
      </c>
      <c r="F3589" s="45">
        <v>0</v>
      </c>
      <c r="G3589" s="46"/>
    </row>
    <row r="3590" spans="1:7" x14ac:dyDescent="0.2">
      <c r="A3590">
        <v>3172</v>
      </c>
      <c r="B3590" s="33">
        <v>60405</v>
      </c>
      <c r="C3590" s="45">
        <v>0</v>
      </c>
      <c r="D3590" s="45">
        <v>0</v>
      </c>
      <c r="E3590" s="45">
        <v>0</v>
      </c>
      <c r="F3590" s="45">
        <v>0</v>
      </c>
      <c r="G3590" s="46"/>
    </row>
    <row r="3591" spans="1:7" x14ac:dyDescent="0.2">
      <c r="A3591">
        <v>3172</v>
      </c>
      <c r="B3591" s="33">
        <v>60414</v>
      </c>
      <c r="C3591" s="45">
        <v>0</v>
      </c>
      <c r="D3591" s="45">
        <v>17350</v>
      </c>
      <c r="E3591" s="45">
        <v>0</v>
      </c>
      <c r="F3591" s="45">
        <v>17874</v>
      </c>
      <c r="G3591" s="46"/>
    </row>
    <row r="3592" spans="1:7" x14ac:dyDescent="0.2">
      <c r="A3592">
        <v>3172</v>
      </c>
      <c r="B3592" s="33">
        <v>60415</v>
      </c>
      <c r="C3592" s="45">
        <v>466</v>
      </c>
      <c r="D3592" s="45">
        <v>0</v>
      </c>
      <c r="E3592" s="45">
        <v>0</v>
      </c>
      <c r="F3592" s="45">
        <v>0</v>
      </c>
      <c r="G3592" s="46"/>
    </row>
    <row r="3593" spans="1:7" x14ac:dyDescent="0.2">
      <c r="A3593">
        <v>3172</v>
      </c>
      <c r="B3593" s="33">
        <v>61901</v>
      </c>
      <c r="C3593" s="45">
        <v>0</v>
      </c>
      <c r="D3593" s="45">
        <v>0</v>
      </c>
      <c r="E3593" s="45">
        <v>0</v>
      </c>
      <c r="F3593" s="45">
        <v>0</v>
      </c>
      <c r="G3593" s="46"/>
    </row>
    <row r="3594" spans="1:7" x14ac:dyDescent="0.2">
      <c r="A3594">
        <v>3172</v>
      </c>
      <c r="B3594" s="33">
        <v>61902</v>
      </c>
      <c r="C3594" s="45">
        <v>0</v>
      </c>
      <c r="D3594" s="45">
        <v>0</v>
      </c>
      <c r="E3594" s="45">
        <v>0</v>
      </c>
      <c r="F3594" s="45">
        <v>0</v>
      </c>
      <c r="G3594" s="46"/>
    </row>
    <row r="3595" spans="1:7" x14ac:dyDescent="0.2">
      <c r="A3595">
        <v>3172</v>
      </c>
      <c r="B3595" s="33">
        <v>61903</v>
      </c>
      <c r="C3595" s="45">
        <v>0</v>
      </c>
      <c r="D3595" s="45">
        <v>0</v>
      </c>
      <c r="E3595" s="45">
        <v>0</v>
      </c>
      <c r="F3595" s="45">
        <v>0</v>
      </c>
      <c r="G3595" s="46"/>
    </row>
    <row r="3596" spans="1:7" x14ac:dyDescent="0.2">
      <c r="A3596">
        <v>3172</v>
      </c>
      <c r="B3596" s="33">
        <v>61904</v>
      </c>
      <c r="C3596" s="45">
        <v>0</v>
      </c>
      <c r="D3596" s="45">
        <v>0</v>
      </c>
      <c r="E3596" s="45">
        <v>0</v>
      </c>
      <c r="F3596" s="45">
        <v>0</v>
      </c>
      <c r="G3596" s="46"/>
    </row>
    <row r="3597" spans="1:7" x14ac:dyDescent="0.2">
      <c r="A3597">
        <v>3172</v>
      </c>
      <c r="B3597" s="33">
        <v>61905</v>
      </c>
      <c r="C3597" s="45">
        <v>0</v>
      </c>
      <c r="D3597" s="45">
        <v>0</v>
      </c>
      <c r="E3597" s="45">
        <v>0</v>
      </c>
      <c r="F3597" s="45">
        <v>0</v>
      </c>
      <c r="G3597" s="46"/>
    </row>
    <row r="3598" spans="1:7" x14ac:dyDescent="0.2">
      <c r="A3598">
        <v>3172</v>
      </c>
      <c r="B3598" s="33">
        <v>61906</v>
      </c>
      <c r="C3598" s="45">
        <v>0</v>
      </c>
      <c r="D3598" s="45">
        <v>0</v>
      </c>
      <c r="E3598" s="45">
        <v>0</v>
      </c>
      <c r="F3598" s="45">
        <v>0</v>
      </c>
      <c r="G3598" s="46"/>
    </row>
    <row r="3599" spans="1:7" x14ac:dyDescent="0.2">
      <c r="A3599">
        <v>3172</v>
      </c>
      <c r="B3599" s="33">
        <v>61907</v>
      </c>
      <c r="C3599" s="45">
        <v>0</v>
      </c>
      <c r="D3599" s="45">
        <v>0</v>
      </c>
      <c r="E3599" s="45">
        <v>0</v>
      </c>
      <c r="F3599" s="45">
        <v>0</v>
      </c>
      <c r="G3599" s="46"/>
    </row>
    <row r="3600" spans="1:7" x14ac:dyDescent="0.2">
      <c r="A3600">
        <v>3172</v>
      </c>
      <c r="B3600" s="33">
        <v>61908</v>
      </c>
      <c r="C3600" s="45">
        <v>0</v>
      </c>
      <c r="D3600" s="45">
        <v>0</v>
      </c>
      <c r="E3600" s="45">
        <v>0</v>
      </c>
      <c r="F3600" s="45">
        <v>0</v>
      </c>
      <c r="G3600" s="46"/>
    </row>
    <row r="3601" spans="1:7" x14ac:dyDescent="0.2">
      <c r="A3601">
        <v>3172</v>
      </c>
      <c r="B3601" s="33">
        <v>61909</v>
      </c>
      <c r="C3601" s="45">
        <v>0</v>
      </c>
      <c r="D3601" s="45">
        <v>0</v>
      </c>
      <c r="E3601" s="45">
        <v>0</v>
      </c>
      <c r="F3601" s="45">
        <v>0</v>
      </c>
      <c r="G3601" s="46"/>
    </row>
    <row r="3602" spans="1:7" x14ac:dyDescent="0.2">
      <c r="A3602">
        <v>3172</v>
      </c>
      <c r="B3602" s="33">
        <v>61910</v>
      </c>
      <c r="C3602" s="45">
        <v>0</v>
      </c>
      <c r="D3602" s="45">
        <v>0</v>
      </c>
      <c r="E3602" s="45">
        <v>0</v>
      </c>
      <c r="F3602" s="45">
        <v>0</v>
      </c>
      <c r="G3602" s="46"/>
    </row>
    <row r="3603" spans="1:7" x14ac:dyDescent="0.2">
      <c r="A3603">
        <v>3172</v>
      </c>
      <c r="B3603" s="33">
        <v>61911</v>
      </c>
      <c r="C3603" s="45">
        <v>0</v>
      </c>
      <c r="D3603" s="45">
        <v>0</v>
      </c>
      <c r="E3603" s="45">
        <v>0</v>
      </c>
      <c r="F3603" s="45">
        <v>0</v>
      </c>
      <c r="G3603" s="46"/>
    </row>
    <row r="3604" spans="1:7" x14ac:dyDescent="0.2">
      <c r="A3604">
        <v>3172</v>
      </c>
      <c r="B3604" s="33">
        <v>61912</v>
      </c>
      <c r="C3604" s="45">
        <v>0</v>
      </c>
      <c r="D3604" s="45">
        <v>0</v>
      </c>
      <c r="E3604" s="45">
        <v>0</v>
      </c>
      <c r="F3604" s="45">
        <v>0</v>
      </c>
      <c r="G3604" s="46"/>
    </row>
    <row r="3605" spans="1:7" x14ac:dyDescent="0.2">
      <c r="A3605">
        <v>3172</v>
      </c>
      <c r="B3605" s="33">
        <v>62001</v>
      </c>
      <c r="C3605" s="45">
        <v>0</v>
      </c>
      <c r="D3605" s="45">
        <v>0</v>
      </c>
      <c r="E3605" s="45">
        <v>0</v>
      </c>
      <c r="F3605" s="45">
        <v>0</v>
      </c>
      <c r="G3605" s="46"/>
    </row>
    <row r="3606" spans="1:7" x14ac:dyDescent="0.2">
      <c r="A3606">
        <v>3172</v>
      </c>
      <c r="B3606" s="33">
        <v>62002</v>
      </c>
      <c r="C3606" s="45">
        <v>0</v>
      </c>
      <c r="D3606" s="45">
        <v>0</v>
      </c>
      <c r="E3606" s="45">
        <v>0</v>
      </c>
      <c r="F3606" s="45">
        <v>0</v>
      </c>
      <c r="G3606" s="46"/>
    </row>
    <row r="3607" spans="1:7" x14ac:dyDescent="0.2">
      <c r="A3607">
        <v>3172</v>
      </c>
      <c r="B3607" s="33">
        <v>62101</v>
      </c>
      <c r="C3607" s="45">
        <v>0</v>
      </c>
      <c r="D3607" s="45">
        <v>0</v>
      </c>
      <c r="E3607" s="45">
        <v>0</v>
      </c>
      <c r="F3607" s="45">
        <v>0</v>
      </c>
      <c r="G3607" s="46"/>
    </row>
    <row r="3608" spans="1:7" x14ac:dyDescent="0.2">
      <c r="A3608">
        <v>3172</v>
      </c>
      <c r="B3608" s="33">
        <v>62102</v>
      </c>
      <c r="C3608" s="45">
        <v>0</v>
      </c>
      <c r="D3608" s="45">
        <v>0</v>
      </c>
      <c r="E3608" s="45">
        <v>0</v>
      </c>
      <c r="F3608" s="45">
        <v>0</v>
      </c>
      <c r="G3608" s="46"/>
    </row>
    <row r="3609" spans="1:7" x14ac:dyDescent="0.2">
      <c r="A3609">
        <v>3172</v>
      </c>
      <c r="B3609" s="33">
        <v>62103</v>
      </c>
      <c r="C3609" s="45">
        <v>0</v>
      </c>
      <c r="D3609" s="45">
        <v>0</v>
      </c>
      <c r="E3609" s="45">
        <v>0</v>
      </c>
      <c r="F3609" s="45">
        <v>0</v>
      </c>
      <c r="G3609" s="46"/>
    </row>
    <row r="3610" spans="1:7" x14ac:dyDescent="0.2">
      <c r="A3610">
        <v>1978</v>
      </c>
      <c r="B3610" s="33">
        <v>60401</v>
      </c>
      <c r="C3610" s="45">
        <v>8057286</v>
      </c>
      <c r="D3610" s="45">
        <v>0</v>
      </c>
      <c r="E3610" s="45">
        <v>8181448</v>
      </c>
      <c r="F3610" s="45">
        <v>0</v>
      </c>
      <c r="G3610" s="46"/>
    </row>
    <row r="3611" spans="1:7" x14ac:dyDescent="0.2">
      <c r="A3611">
        <v>1978</v>
      </c>
      <c r="B3611" s="33">
        <v>60404</v>
      </c>
      <c r="C3611" s="45">
        <v>0</v>
      </c>
      <c r="D3611" s="45">
        <v>0</v>
      </c>
      <c r="E3611" s="45">
        <v>0</v>
      </c>
      <c r="F3611" s="45">
        <v>0</v>
      </c>
      <c r="G3611" s="46"/>
    </row>
    <row r="3612" spans="1:7" x14ac:dyDescent="0.2">
      <c r="A3612">
        <v>1978</v>
      </c>
      <c r="B3612" s="33">
        <v>60405</v>
      </c>
      <c r="C3612" s="45">
        <v>0</v>
      </c>
      <c r="D3612" s="45">
        <v>0</v>
      </c>
      <c r="E3612" s="45">
        <v>0</v>
      </c>
      <c r="F3612" s="45">
        <v>0</v>
      </c>
      <c r="G3612" s="46"/>
    </row>
    <row r="3613" spans="1:7" x14ac:dyDescent="0.2">
      <c r="A3613">
        <v>1978</v>
      </c>
      <c r="B3613" s="33">
        <v>60414</v>
      </c>
      <c r="C3613" s="45">
        <v>0</v>
      </c>
      <c r="D3613" s="45">
        <v>4208281</v>
      </c>
      <c r="E3613" s="45">
        <v>0</v>
      </c>
      <c r="F3613" s="45">
        <v>4309849</v>
      </c>
      <c r="G3613" s="46"/>
    </row>
    <row r="3614" spans="1:7" x14ac:dyDescent="0.2">
      <c r="A3614">
        <v>1978</v>
      </c>
      <c r="B3614" s="33">
        <v>60415</v>
      </c>
      <c r="C3614" s="45">
        <v>176999</v>
      </c>
      <c r="D3614" s="45">
        <v>0</v>
      </c>
      <c r="E3614" s="45">
        <v>139584</v>
      </c>
      <c r="F3614" s="45">
        <v>0</v>
      </c>
      <c r="G3614" s="46"/>
    </row>
    <row r="3615" spans="1:7" x14ac:dyDescent="0.2">
      <c r="A3615">
        <v>1978</v>
      </c>
      <c r="B3615" s="33">
        <v>61901</v>
      </c>
      <c r="C3615" s="45">
        <v>0</v>
      </c>
      <c r="D3615" s="45">
        <v>0</v>
      </c>
      <c r="E3615" s="45">
        <v>0</v>
      </c>
      <c r="F3615" s="45">
        <v>0</v>
      </c>
      <c r="G3615" s="46"/>
    </row>
    <row r="3616" spans="1:7" x14ac:dyDescent="0.2">
      <c r="A3616">
        <v>1978</v>
      </c>
      <c r="B3616" s="33">
        <v>61902</v>
      </c>
      <c r="C3616" s="45">
        <v>0</v>
      </c>
      <c r="D3616" s="45">
        <v>0</v>
      </c>
      <c r="E3616" s="45">
        <v>0</v>
      </c>
      <c r="F3616" s="45">
        <v>0</v>
      </c>
      <c r="G3616" s="46"/>
    </row>
    <row r="3617" spans="1:7" x14ac:dyDescent="0.2">
      <c r="A3617">
        <v>1978</v>
      </c>
      <c r="B3617" s="33">
        <v>61903</v>
      </c>
      <c r="C3617" s="45">
        <v>0</v>
      </c>
      <c r="D3617" s="45">
        <v>0</v>
      </c>
      <c r="E3617" s="45">
        <v>0</v>
      </c>
      <c r="F3617" s="45">
        <v>0</v>
      </c>
      <c r="G3617" s="46"/>
    </row>
    <row r="3618" spans="1:7" x14ac:dyDescent="0.2">
      <c r="A3618">
        <v>1978</v>
      </c>
      <c r="B3618" s="33">
        <v>61904</v>
      </c>
      <c r="C3618" s="45">
        <v>0</v>
      </c>
      <c r="D3618" s="45">
        <v>0</v>
      </c>
      <c r="E3618" s="45">
        <v>0</v>
      </c>
      <c r="F3618" s="45">
        <v>0</v>
      </c>
      <c r="G3618" s="46"/>
    </row>
    <row r="3619" spans="1:7" x14ac:dyDescent="0.2">
      <c r="A3619">
        <v>1978</v>
      </c>
      <c r="B3619" s="33">
        <v>61905</v>
      </c>
      <c r="C3619" s="45">
        <v>0</v>
      </c>
      <c r="D3619" s="45">
        <v>0</v>
      </c>
      <c r="E3619" s="45">
        <v>0</v>
      </c>
      <c r="F3619" s="45">
        <v>0</v>
      </c>
      <c r="G3619" s="46"/>
    </row>
    <row r="3620" spans="1:7" x14ac:dyDescent="0.2">
      <c r="A3620">
        <v>1978</v>
      </c>
      <c r="B3620" s="33">
        <v>61906</v>
      </c>
      <c r="C3620" s="45">
        <v>0</v>
      </c>
      <c r="D3620" s="45">
        <v>0</v>
      </c>
      <c r="E3620" s="45">
        <v>0</v>
      </c>
      <c r="F3620" s="45">
        <v>0</v>
      </c>
      <c r="G3620" s="46"/>
    </row>
    <row r="3621" spans="1:7" x14ac:dyDescent="0.2">
      <c r="A3621">
        <v>1978</v>
      </c>
      <c r="B3621" s="33">
        <v>61907</v>
      </c>
      <c r="C3621" s="45">
        <v>258406</v>
      </c>
      <c r="D3621" s="45">
        <v>0</v>
      </c>
      <c r="E3621" s="45">
        <v>258406</v>
      </c>
      <c r="F3621" s="45">
        <v>0</v>
      </c>
      <c r="G3621" s="46"/>
    </row>
    <row r="3622" spans="1:7" x14ac:dyDescent="0.2">
      <c r="A3622">
        <v>1978</v>
      </c>
      <c r="B3622" s="33">
        <v>61908</v>
      </c>
      <c r="C3622" s="45">
        <v>2843</v>
      </c>
      <c r="D3622" s="45">
        <v>0</v>
      </c>
      <c r="E3622" s="45">
        <v>2843</v>
      </c>
      <c r="F3622" s="45">
        <v>0</v>
      </c>
      <c r="G3622" s="46"/>
    </row>
    <row r="3623" spans="1:7" x14ac:dyDescent="0.2">
      <c r="A3623">
        <v>1978</v>
      </c>
      <c r="B3623" s="33">
        <v>61909</v>
      </c>
      <c r="C3623" s="45">
        <v>0</v>
      </c>
      <c r="D3623" s="45">
        <v>0</v>
      </c>
      <c r="E3623" s="45">
        <v>0</v>
      </c>
      <c r="F3623" s="45">
        <v>0</v>
      </c>
      <c r="G3623" s="46"/>
    </row>
    <row r="3624" spans="1:7" x14ac:dyDescent="0.2">
      <c r="A3624">
        <v>1978</v>
      </c>
      <c r="B3624" s="33">
        <v>61910</v>
      </c>
      <c r="C3624" s="45">
        <v>0</v>
      </c>
      <c r="D3624" s="45">
        <v>0</v>
      </c>
      <c r="E3624" s="45">
        <v>0</v>
      </c>
      <c r="F3624" s="45">
        <v>0</v>
      </c>
      <c r="G3624" s="46"/>
    </row>
    <row r="3625" spans="1:7" x14ac:dyDescent="0.2">
      <c r="A3625">
        <v>1978</v>
      </c>
      <c r="B3625" s="33">
        <v>61911</v>
      </c>
      <c r="C3625" s="45">
        <v>0</v>
      </c>
      <c r="D3625" s="45">
        <v>0</v>
      </c>
      <c r="E3625" s="45">
        <v>0</v>
      </c>
      <c r="F3625" s="45">
        <v>0</v>
      </c>
      <c r="G3625" s="46"/>
    </row>
    <row r="3626" spans="1:7" x14ac:dyDescent="0.2">
      <c r="A3626">
        <v>1978</v>
      </c>
      <c r="B3626" s="33">
        <v>61912</v>
      </c>
      <c r="C3626" s="45">
        <v>0</v>
      </c>
      <c r="D3626" s="45">
        <v>0</v>
      </c>
      <c r="E3626" s="45">
        <v>0</v>
      </c>
      <c r="F3626" s="45">
        <v>0</v>
      </c>
      <c r="G3626" s="46"/>
    </row>
    <row r="3627" spans="1:7" x14ac:dyDescent="0.2">
      <c r="A3627">
        <v>1978</v>
      </c>
      <c r="B3627" s="33">
        <v>62001</v>
      </c>
      <c r="C3627" s="45">
        <v>1787700</v>
      </c>
      <c r="D3627" s="45">
        <v>0</v>
      </c>
      <c r="E3627" s="45">
        <v>1831931</v>
      </c>
      <c r="F3627" s="45">
        <v>0</v>
      </c>
      <c r="G3627" s="46"/>
    </row>
    <row r="3628" spans="1:7" x14ac:dyDescent="0.2">
      <c r="A3628">
        <v>1978</v>
      </c>
      <c r="B3628" s="33">
        <v>62002</v>
      </c>
      <c r="C3628" s="45">
        <v>0</v>
      </c>
      <c r="D3628" s="45">
        <v>163424</v>
      </c>
      <c r="E3628" s="45">
        <v>0</v>
      </c>
      <c r="F3628" s="45">
        <v>167969</v>
      </c>
      <c r="G3628" s="46"/>
    </row>
    <row r="3629" spans="1:7" x14ac:dyDescent="0.2">
      <c r="A3629">
        <v>1978</v>
      </c>
      <c r="B3629" s="33">
        <v>62101</v>
      </c>
      <c r="C3629" s="45">
        <v>0</v>
      </c>
      <c r="D3629" s="45">
        <v>0</v>
      </c>
      <c r="E3629" s="45">
        <v>0</v>
      </c>
      <c r="F3629" s="45">
        <v>0</v>
      </c>
      <c r="G3629" s="46"/>
    </row>
    <row r="3630" spans="1:7" x14ac:dyDescent="0.2">
      <c r="A3630">
        <v>1978</v>
      </c>
      <c r="B3630" s="33">
        <v>62102</v>
      </c>
      <c r="C3630" s="45">
        <v>60</v>
      </c>
      <c r="D3630" s="45">
        <v>0</v>
      </c>
      <c r="E3630" s="45">
        <v>3422</v>
      </c>
      <c r="F3630" s="45">
        <v>0</v>
      </c>
      <c r="G3630" s="46"/>
    </row>
    <row r="3631" spans="1:7" x14ac:dyDescent="0.2">
      <c r="A3631">
        <v>1978</v>
      </c>
      <c r="B3631" s="33">
        <v>62103</v>
      </c>
      <c r="C3631" s="45">
        <v>0</v>
      </c>
      <c r="D3631" s="45">
        <v>45</v>
      </c>
      <c r="E3631" s="45">
        <v>0</v>
      </c>
      <c r="F3631" s="45">
        <v>45</v>
      </c>
      <c r="G3631" s="46"/>
    </row>
    <row r="3632" spans="1:7" x14ac:dyDescent="0.2">
      <c r="A3632">
        <v>1751</v>
      </c>
      <c r="B3632" s="33">
        <v>60401</v>
      </c>
      <c r="C3632" s="45">
        <v>2457753</v>
      </c>
      <c r="D3632" s="45">
        <v>0</v>
      </c>
      <c r="E3632" s="45">
        <v>2486584</v>
      </c>
      <c r="F3632" s="45">
        <v>0</v>
      </c>
      <c r="G3632" s="46"/>
    </row>
    <row r="3633" spans="1:7" x14ac:dyDescent="0.2">
      <c r="A3633">
        <v>1751</v>
      </c>
      <c r="B3633" s="33">
        <v>60404</v>
      </c>
      <c r="C3633" s="45">
        <v>41370</v>
      </c>
      <c r="D3633" s="45">
        <v>0</v>
      </c>
      <c r="E3633" s="45">
        <v>41370</v>
      </c>
      <c r="F3633" s="45">
        <v>0</v>
      </c>
      <c r="G3633" s="46"/>
    </row>
    <row r="3634" spans="1:7" x14ac:dyDescent="0.2">
      <c r="A3634">
        <v>1751</v>
      </c>
      <c r="B3634" s="33">
        <v>60405</v>
      </c>
      <c r="C3634" s="45">
        <v>0</v>
      </c>
      <c r="D3634" s="45">
        <v>445</v>
      </c>
      <c r="E3634" s="45">
        <v>0</v>
      </c>
      <c r="F3634" s="45">
        <v>449</v>
      </c>
      <c r="G3634" s="46"/>
    </row>
    <row r="3635" spans="1:7" x14ac:dyDescent="0.2">
      <c r="A3635">
        <v>1751</v>
      </c>
      <c r="B3635" s="33">
        <v>60414</v>
      </c>
      <c r="C3635" s="45">
        <v>0</v>
      </c>
      <c r="D3635" s="45">
        <v>1073741</v>
      </c>
      <c r="E3635" s="45">
        <v>0</v>
      </c>
      <c r="F3635" s="45">
        <v>1099165</v>
      </c>
      <c r="G3635" s="46"/>
    </row>
    <row r="3636" spans="1:7" x14ac:dyDescent="0.2">
      <c r="A3636">
        <v>1751</v>
      </c>
      <c r="B3636" s="33">
        <v>60415</v>
      </c>
      <c r="C3636" s="45">
        <v>495</v>
      </c>
      <c r="D3636" s="45">
        <v>0</v>
      </c>
      <c r="E3636" s="45">
        <v>1381</v>
      </c>
      <c r="F3636" s="45">
        <v>0</v>
      </c>
      <c r="G3636" s="46"/>
    </row>
    <row r="3637" spans="1:7" x14ac:dyDescent="0.2">
      <c r="A3637">
        <v>1751</v>
      </c>
      <c r="B3637" s="33">
        <v>61901</v>
      </c>
      <c r="C3637" s="45">
        <v>0</v>
      </c>
      <c r="D3637" s="45">
        <v>0</v>
      </c>
      <c r="E3637" s="45">
        <v>0</v>
      </c>
      <c r="F3637" s="45">
        <v>0</v>
      </c>
      <c r="G3637" s="46"/>
    </row>
    <row r="3638" spans="1:7" x14ac:dyDescent="0.2">
      <c r="A3638">
        <v>1751</v>
      </c>
      <c r="B3638" s="33">
        <v>61902</v>
      </c>
      <c r="C3638" s="45">
        <v>0</v>
      </c>
      <c r="D3638" s="45">
        <v>0</v>
      </c>
      <c r="E3638" s="45">
        <v>0</v>
      </c>
      <c r="F3638" s="45">
        <v>0</v>
      </c>
      <c r="G3638" s="46"/>
    </row>
    <row r="3639" spans="1:7" x14ac:dyDescent="0.2">
      <c r="A3639">
        <v>1751</v>
      </c>
      <c r="B3639" s="33">
        <v>61903</v>
      </c>
      <c r="C3639" s="45">
        <v>0</v>
      </c>
      <c r="D3639" s="45">
        <v>0</v>
      </c>
      <c r="E3639" s="45">
        <v>0</v>
      </c>
      <c r="F3639" s="45">
        <v>0</v>
      </c>
      <c r="G3639" s="46"/>
    </row>
    <row r="3640" spans="1:7" x14ac:dyDescent="0.2">
      <c r="A3640">
        <v>1751</v>
      </c>
      <c r="B3640" s="33">
        <v>61904</v>
      </c>
      <c r="C3640" s="45">
        <v>0</v>
      </c>
      <c r="D3640" s="45">
        <v>0</v>
      </c>
      <c r="E3640" s="45">
        <v>0</v>
      </c>
      <c r="F3640" s="45">
        <v>0</v>
      </c>
      <c r="G3640" s="46"/>
    </row>
    <row r="3641" spans="1:7" x14ac:dyDescent="0.2">
      <c r="A3641">
        <v>1751</v>
      </c>
      <c r="B3641" s="33">
        <v>61905</v>
      </c>
      <c r="C3641" s="45">
        <v>0</v>
      </c>
      <c r="D3641" s="45">
        <v>0</v>
      </c>
      <c r="E3641" s="45">
        <v>0</v>
      </c>
      <c r="F3641" s="45">
        <v>0</v>
      </c>
      <c r="G3641" s="46"/>
    </row>
    <row r="3642" spans="1:7" x14ac:dyDescent="0.2">
      <c r="A3642">
        <v>1751</v>
      </c>
      <c r="B3642" s="33">
        <v>61906</v>
      </c>
      <c r="C3642" s="45">
        <v>2826</v>
      </c>
      <c r="D3642" s="45">
        <v>0</v>
      </c>
      <c r="E3642" s="45">
        <v>2826</v>
      </c>
      <c r="F3642" s="45">
        <v>0</v>
      </c>
      <c r="G3642" s="46"/>
    </row>
    <row r="3643" spans="1:7" x14ac:dyDescent="0.2">
      <c r="A3643">
        <v>1751</v>
      </c>
      <c r="B3643" s="33">
        <v>61907</v>
      </c>
      <c r="C3643" s="45">
        <v>4424</v>
      </c>
      <c r="D3643" s="45">
        <v>0</v>
      </c>
      <c r="E3643" s="45">
        <v>4424</v>
      </c>
      <c r="F3643" s="45">
        <v>0</v>
      </c>
      <c r="G3643" s="46"/>
    </row>
    <row r="3644" spans="1:7" x14ac:dyDescent="0.2">
      <c r="A3644">
        <v>1751</v>
      </c>
      <c r="B3644" s="33">
        <v>61908</v>
      </c>
      <c r="C3644" s="45">
        <v>497748</v>
      </c>
      <c r="D3644" s="45">
        <v>0</v>
      </c>
      <c r="E3644" s="45">
        <v>497748</v>
      </c>
      <c r="F3644" s="45">
        <v>0</v>
      </c>
      <c r="G3644" s="46"/>
    </row>
    <row r="3645" spans="1:7" x14ac:dyDescent="0.2">
      <c r="A3645">
        <v>1751</v>
      </c>
      <c r="B3645" s="33">
        <v>61909</v>
      </c>
      <c r="C3645" s="45">
        <v>0</v>
      </c>
      <c r="D3645" s="45">
        <v>0</v>
      </c>
      <c r="E3645" s="45">
        <v>0</v>
      </c>
      <c r="F3645" s="45">
        <v>0</v>
      </c>
      <c r="G3645" s="46"/>
    </row>
    <row r="3646" spans="1:7" x14ac:dyDescent="0.2">
      <c r="A3646">
        <v>1751</v>
      </c>
      <c r="B3646" s="33">
        <v>61910</v>
      </c>
      <c r="C3646" s="45">
        <v>0</v>
      </c>
      <c r="D3646" s="45">
        <v>0</v>
      </c>
      <c r="E3646" s="45">
        <v>0</v>
      </c>
      <c r="F3646" s="45">
        <v>0</v>
      </c>
      <c r="G3646" s="46"/>
    </row>
    <row r="3647" spans="1:7" x14ac:dyDescent="0.2">
      <c r="A3647">
        <v>1751</v>
      </c>
      <c r="B3647" s="33">
        <v>61911</v>
      </c>
      <c r="C3647" s="45">
        <v>0</v>
      </c>
      <c r="D3647" s="45">
        <v>0</v>
      </c>
      <c r="E3647" s="45">
        <v>0</v>
      </c>
      <c r="F3647" s="45">
        <v>0</v>
      </c>
      <c r="G3647" s="46"/>
    </row>
    <row r="3648" spans="1:7" x14ac:dyDescent="0.2">
      <c r="A3648">
        <v>1751</v>
      </c>
      <c r="B3648" s="33">
        <v>61912</v>
      </c>
      <c r="C3648" s="45">
        <v>0</v>
      </c>
      <c r="D3648" s="45">
        <v>0</v>
      </c>
      <c r="E3648" s="45">
        <v>0</v>
      </c>
      <c r="F3648" s="45">
        <v>0</v>
      </c>
      <c r="G3648" s="46"/>
    </row>
    <row r="3649" spans="1:7" x14ac:dyDescent="0.2">
      <c r="A3649">
        <v>1751</v>
      </c>
      <c r="B3649" s="33">
        <v>62001</v>
      </c>
      <c r="C3649" s="45">
        <v>1741101</v>
      </c>
      <c r="D3649" s="45">
        <v>0</v>
      </c>
      <c r="E3649" s="45">
        <v>1849367</v>
      </c>
      <c r="F3649" s="45">
        <v>0</v>
      </c>
      <c r="G3649" s="46"/>
    </row>
    <row r="3650" spans="1:7" x14ac:dyDescent="0.2">
      <c r="A3650">
        <v>1751</v>
      </c>
      <c r="B3650" s="33">
        <v>62002</v>
      </c>
      <c r="C3650" s="45">
        <v>0</v>
      </c>
      <c r="D3650" s="45">
        <v>0</v>
      </c>
      <c r="E3650" s="45">
        <v>0</v>
      </c>
      <c r="F3650" s="45">
        <v>0</v>
      </c>
      <c r="G3650" s="46"/>
    </row>
    <row r="3651" spans="1:7" x14ac:dyDescent="0.2">
      <c r="A3651">
        <v>1751</v>
      </c>
      <c r="B3651" s="33">
        <v>62101</v>
      </c>
      <c r="C3651" s="45">
        <v>375</v>
      </c>
      <c r="D3651" s="45">
        <v>0</v>
      </c>
      <c r="E3651" s="45">
        <v>375</v>
      </c>
      <c r="F3651" s="45">
        <v>0</v>
      </c>
      <c r="G3651" s="46"/>
    </row>
    <row r="3652" spans="1:7" x14ac:dyDescent="0.2">
      <c r="A3652">
        <v>1751</v>
      </c>
      <c r="B3652" s="33">
        <v>62102</v>
      </c>
      <c r="C3652" s="45">
        <v>0</v>
      </c>
      <c r="D3652" s="45">
        <v>0</v>
      </c>
      <c r="E3652" s="45">
        <v>0</v>
      </c>
      <c r="F3652" s="45">
        <v>0</v>
      </c>
      <c r="G3652" s="46"/>
    </row>
    <row r="3653" spans="1:7" x14ac:dyDescent="0.2">
      <c r="A3653">
        <v>1751</v>
      </c>
      <c r="B3653" s="33">
        <v>62103</v>
      </c>
      <c r="C3653" s="45">
        <v>0</v>
      </c>
      <c r="D3653" s="45">
        <v>0</v>
      </c>
      <c r="E3653" s="45">
        <v>0</v>
      </c>
      <c r="F3653" s="45">
        <v>0</v>
      </c>
      <c r="G3653" s="46"/>
    </row>
    <row r="3654" spans="1:7" x14ac:dyDescent="0.2">
      <c r="A3654">
        <v>3365</v>
      </c>
      <c r="B3654" s="33">
        <v>60401</v>
      </c>
      <c r="C3654" s="45">
        <v>832763</v>
      </c>
      <c r="D3654" s="45">
        <v>0</v>
      </c>
      <c r="E3654" s="45">
        <v>849602</v>
      </c>
      <c r="F3654" s="45">
        <v>0</v>
      </c>
      <c r="G3654" s="46"/>
    </row>
    <row r="3655" spans="1:7" x14ac:dyDescent="0.2">
      <c r="A3655">
        <v>3365</v>
      </c>
      <c r="B3655" s="33">
        <v>60404</v>
      </c>
      <c r="C3655" s="45">
        <v>0</v>
      </c>
      <c r="D3655" s="45">
        <v>0</v>
      </c>
      <c r="E3655" s="45">
        <v>0</v>
      </c>
      <c r="F3655" s="45">
        <v>0</v>
      </c>
      <c r="G3655" s="46"/>
    </row>
    <row r="3656" spans="1:7" x14ac:dyDescent="0.2">
      <c r="A3656">
        <v>3365</v>
      </c>
      <c r="B3656" s="33">
        <v>60405</v>
      </c>
      <c r="C3656" s="45">
        <v>0</v>
      </c>
      <c r="D3656" s="45">
        <v>0</v>
      </c>
      <c r="E3656" s="45">
        <v>0</v>
      </c>
      <c r="F3656" s="45">
        <v>0</v>
      </c>
      <c r="G3656" s="46"/>
    </row>
    <row r="3657" spans="1:7" x14ac:dyDescent="0.2">
      <c r="A3657">
        <v>3365</v>
      </c>
      <c r="B3657" s="33">
        <v>60414</v>
      </c>
      <c r="C3657" s="45">
        <v>0</v>
      </c>
      <c r="D3657" s="45">
        <v>181999</v>
      </c>
      <c r="E3657" s="45">
        <v>0</v>
      </c>
      <c r="F3657" s="45">
        <v>201673</v>
      </c>
      <c r="G3657" s="46"/>
    </row>
    <row r="3658" spans="1:7" x14ac:dyDescent="0.2">
      <c r="A3658">
        <v>3365</v>
      </c>
      <c r="B3658" s="33">
        <v>60415</v>
      </c>
      <c r="C3658" s="45">
        <v>1628</v>
      </c>
      <c r="D3658" s="45">
        <v>0</v>
      </c>
      <c r="E3658" s="45">
        <v>1628</v>
      </c>
      <c r="F3658" s="45">
        <v>0</v>
      </c>
      <c r="G3658" s="46"/>
    </row>
    <row r="3659" spans="1:7" x14ac:dyDescent="0.2">
      <c r="A3659">
        <v>3365</v>
      </c>
      <c r="B3659" s="33">
        <v>61901</v>
      </c>
      <c r="C3659" s="45">
        <v>0</v>
      </c>
      <c r="D3659" s="45">
        <v>0</v>
      </c>
      <c r="E3659" s="45">
        <v>0</v>
      </c>
      <c r="F3659" s="45">
        <v>0</v>
      </c>
      <c r="G3659" s="46"/>
    </row>
    <row r="3660" spans="1:7" x14ac:dyDescent="0.2">
      <c r="A3660">
        <v>3365</v>
      </c>
      <c r="B3660" s="33">
        <v>61902</v>
      </c>
      <c r="C3660" s="45">
        <v>0</v>
      </c>
      <c r="D3660" s="45">
        <v>0</v>
      </c>
      <c r="E3660" s="45">
        <v>0</v>
      </c>
      <c r="F3660" s="45">
        <v>0</v>
      </c>
      <c r="G3660" s="46"/>
    </row>
    <row r="3661" spans="1:7" x14ac:dyDescent="0.2">
      <c r="A3661">
        <v>3365</v>
      </c>
      <c r="B3661" s="33">
        <v>61903</v>
      </c>
      <c r="C3661" s="45">
        <v>0</v>
      </c>
      <c r="D3661" s="45">
        <v>0</v>
      </c>
      <c r="E3661" s="45">
        <v>0</v>
      </c>
      <c r="F3661" s="45">
        <v>0</v>
      </c>
      <c r="G3661" s="46"/>
    </row>
    <row r="3662" spans="1:7" x14ac:dyDescent="0.2">
      <c r="A3662">
        <v>3365</v>
      </c>
      <c r="B3662" s="33">
        <v>61904</v>
      </c>
      <c r="C3662" s="45">
        <v>0</v>
      </c>
      <c r="D3662" s="45">
        <v>0</v>
      </c>
      <c r="E3662" s="45">
        <v>0</v>
      </c>
      <c r="F3662" s="45">
        <v>0</v>
      </c>
      <c r="G3662" s="46"/>
    </row>
    <row r="3663" spans="1:7" x14ac:dyDescent="0.2">
      <c r="A3663">
        <v>3365</v>
      </c>
      <c r="B3663" s="33">
        <v>61905</v>
      </c>
      <c r="C3663" s="45">
        <v>65898</v>
      </c>
      <c r="D3663" s="45">
        <v>0</v>
      </c>
      <c r="E3663" s="45">
        <v>51521</v>
      </c>
      <c r="F3663" s="45">
        <v>0</v>
      </c>
      <c r="G3663" s="46"/>
    </row>
    <row r="3664" spans="1:7" x14ac:dyDescent="0.2">
      <c r="A3664">
        <v>3365</v>
      </c>
      <c r="B3664" s="33">
        <v>61906</v>
      </c>
      <c r="C3664" s="45">
        <v>0</v>
      </c>
      <c r="D3664" s="45">
        <v>0</v>
      </c>
      <c r="E3664" s="45">
        <v>4645</v>
      </c>
      <c r="F3664" s="45">
        <v>0</v>
      </c>
      <c r="G3664" s="46"/>
    </row>
    <row r="3665" spans="1:7" x14ac:dyDescent="0.2">
      <c r="A3665">
        <v>3365</v>
      </c>
      <c r="B3665" s="33">
        <v>61907</v>
      </c>
      <c r="C3665" s="45">
        <v>303629</v>
      </c>
      <c r="D3665" s="45">
        <v>0</v>
      </c>
      <c r="E3665" s="45">
        <v>264366</v>
      </c>
      <c r="F3665" s="45">
        <v>0</v>
      </c>
      <c r="G3665" s="46"/>
    </row>
    <row r="3666" spans="1:7" x14ac:dyDescent="0.2">
      <c r="A3666">
        <v>3365</v>
      </c>
      <c r="B3666" s="33">
        <v>61908</v>
      </c>
      <c r="C3666" s="45">
        <v>0</v>
      </c>
      <c r="D3666" s="45">
        <v>0</v>
      </c>
      <c r="E3666" s="45">
        <v>8284</v>
      </c>
      <c r="F3666" s="45">
        <v>0</v>
      </c>
      <c r="G3666" s="46"/>
    </row>
    <row r="3667" spans="1:7" x14ac:dyDescent="0.2">
      <c r="A3667">
        <v>3365</v>
      </c>
      <c r="B3667" s="33">
        <v>61909</v>
      </c>
      <c r="C3667" s="45">
        <v>0</v>
      </c>
      <c r="D3667" s="45">
        <v>0</v>
      </c>
      <c r="E3667" s="45">
        <v>0</v>
      </c>
      <c r="F3667" s="45">
        <v>0</v>
      </c>
      <c r="G3667" s="46"/>
    </row>
    <row r="3668" spans="1:7" x14ac:dyDescent="0.2">
      <c r="A3668">
        <v>3365</v>
      </c>
      <c r="B3668" s="33">
        <v>61910</v>
      </c>
      <c r="C3668" s="45">
        <v>0</v>
      </c>
      <c r="D3668" s="45">
        <v>0</v>
      </c>
      <c r="E3668" s="45">
        <v>0</v>
      </c>
      <c r="F3668" s="45">
        <v>0</v>
      </c>
      <c r="G3668" s="46"/>
    </row>
    <row r="3669" spans="1:7" x14ac:dyDescent="0.2">
      <c r="A3669">
        <v>3365</v>
      </c>
      <c r="B3669" s="33">
        <v>61911</v>
      </c>
      <c r="C3669" s="45">
        <v>3674</v>
      </c>
      <c r="D3669" s="45">
        <v>0</v>
      </c>
      <c r="E3669" s="45">
        <v>3674</v>
      </c>
      <c r="F3669" s="45">
        <v>0</v>
      </c>
      <c r="G3669" s="46"/>
    </row>
    <row r="3670" spans="1:7" x14ac:dyDescent="0.2">
      <c r="A3670">
        <v>3365</v>
      </c>
      <c r="B3670" s="33">
        <v>61912</v>
      </c>
      <c r="C3670" s="45">
        <v>0</v>
      </c>
      <c r="D3670" s="45">
        <v>3674</v>
      </c>
      <c r="E3670" s="45">
        <v>0</v>
      </c>
      <c r="F3670" s="45">
        <v>3674</v>
      </c>
      <c r="G3670" s="46"/>
    </row>
    <row r="3671" spans="1:7" x14ac:dyDescent="0.2">
      <c r="A3671">
        <v>3365</v>
      </c>
      <c r="B3671" s="33">
        <v>62001</v>
      </c>
      <c r="C3671" s="45">
        <v>731569</v>
      </c>
      <c r="D3671" s="45">
        <v>0</v>
      </c>
      <c r="E3671" s="45">
        <v>1086691</v>
      </c>
      <c r="F3671" s="45">
        <v>0</v>
      </c>
      <c r="G3671" s="46"/>
    </row>
    <row r="3672" spans="1:7" x14ac:dyDescent="0.2">
      <c r="A3672">
        <v>3365</v>
      </c>
      <c r="B3672" s="33">
        <v>62002</v>
      </c>
      <c r="C3672" s="45">
        <v>0</v>
      </c>
      <c r="D3672" s="45">
        <v>0</v>
      </c>
      <c r="E3672" s="45">
        <v>0</v>
      </c>
      <c r="F3672" s="45">
        <v>0</v>
      </c>
      <c r="G3672" s="46"/>
    </row>
    <row r="3673" spans="1:7" x14ac:dyDescent="0.2">
      <c r="A3673">
        <v>3365</v>
      </c>
      <c r="B3673" s="33">
        <v>62101</v>
      </c>
      <c r="C3673" s="45">
        <v>0</v>
      </c>
      <c r="D3673" s="45">
        <v>0</v>
      </c>
      <c r="E3673" s="45">
        <v>0</v>
      </c>
      <c r="F3673" s="45">
        <v>0</v>
      </c>
      <c r="G3673" s="46"/>
    </row>
    <row r="3674" spans="1:7" x14ac:dyDescent="0.2">
      <c r="A3674">
        <v>3365</v>
      </c>
      <c r="B3674" s="33">
        <v>62102</v>
      </c>
      <c r="C3674" s="45">
        <v>0</v>
      </c>
      <c r="D3674" s="45">
        <v>0</v>
      </c>
      <c r="E3674" s="45">
        <v>0</v>
      </c>
      <c r="F3674" s="45">
        <v>0</v>
      </c>
      <c r="G3674" s="46"/>
    </row>
    <row r="3675" spans="1:7" x14ac:dyDescent="0.2">
      <c r="A3675">
        <v>3365</v>
      </c>
      <c r="B3675" s="33">
        <v>62103</v>
      </c>
      <c r="C3675" s="45">
        <v>0</v>
      </c>
      <c r="D3675" s="45">
        <v>0</v>
      </c>
      <c r="E3675" s="45">
        <v>0</v>
      </c>
      <c r="F3675" s="45">
        <v>0</v>
      </c>
      <c r="G3675" s="46"/>
    </row>
    <row r="3676" spans="1:7" x14ac:dyDescent="0.2">
      <c r="A3676">
        <v>2789</v>
      </c>
      <c r="B3676" s="33">
        <v>60401</v>
      </c>
      <c r="C3676" s="45">
        <v>241758</v>
      </c>
      <c r="D3676" s="45">
        <v>0</v>
      </c>
      <c r="E3676" s="45">
        <v>248967</v>
      </c>
      <c r="F3676" s="45">
        <v>0</v>
      </c>
      <c r="G3676" s="46"/>
    </row>
    <row r="3677" spans="1:7" x14ac:dyDescent="0.2">
      <c r="A3677">
        <v>2789</v>
      </c>
      <c r="B3677" s="33">
        <v>60404</v>
      </c>
      <c r="C3677" s="45">
        <v>0</v>
      </c>
      <c r="D3677" s="45">
        <v>0</v>
      </c>
      <c r="E3677" s="45">
        <v>0</v>
      </c>
      <c r="F3677" s="45">
        <v>0</v>
      </c>
      <c r="G3677" s="46"/>
    </row>
    <row r="3678" spans="1:7" x14ac:dyDescent="0.2">
      <c r="A3678">
        <v>2789</v>
      </c>
      <c r="B3678" s="33">
        <v>60405</v>
      </c>
      <c r="C3678" s="45">
        <v>0</v>
      </c>
      <c r="D3678" s="45">
        <v>0</v>
      </c>
      <c r="E3678" s="45">
        <v>0</v>
      </c>
      <c r="F3678" s="45">
        <v>0</v>
      </c>
      <c r="G3678" s="46"/>
    </row>
    <row r="3679" spans="1:7" x14ac:dyDescent="0.2">
      <c r="A3679">
        <v>2789</v>
      </c>
      <c r="B3679" s="33">
        <v>60414</v>
      </c>
      <c r="C3679" s="45">
        <v>0</v>
      </c>
      <c r="D3679" s="45">
        <v>124374</v>
      </c>
      <c r="E3679" s="45">
        <v>0</v>
      </c>
      <c r="F3679" s="45">
        <v>136695</v>
      </c>
      <c r="G3679" s="46"/>
    </row>
    <row r="3680" spans="1:7" x14ac:dyDescent="0.2">
      <c r="A3680">
        <v>2789</v>
      </c>
      <c r="B3680" s="33">
        <v>60415</v>
      </c>
      <c r="C3680" s="45">
        <v>120</v>
      </c>
      <c r="D3680" s="45">
        <v>0</v>
      </c>
      <c r="E3680" s="45">
        <v>0</v>
      </c>
      <c r="F3680" s="45">
        <v>0</v>
      </c>
      <c r="G3680" s="46"/>
    </row>
    <row r="3681" spans="1:7" x14ac:dyDescent="0.2">
      <c r="A3681">
        <v>2789</v>
      </c>
      <c r="B3681" s="33">
        <v>61901</v>
      </c>
      <c r="C3681" s="45">
        <v>0</v>
      </c>
      <c r="D3681" s="45">
        <v>0</v>
      </c>
      <c r="E3681" s="45">
        <v>0</v>
      </c>
      <c r="F3681" s="45">
        <v>0</v>
      </c>
      <c r="G3681" s="46"/>
    </row>
    <row r="3682" spans="1:7" x14ac:dyDescent="0.2">
      <c r="A3682">
        <v>2789</v>
      </c>
      <c r="B3682" s="33">
        <v>61902</v>
      </c>
      <c r="C3682" s="45">
        <v>0</v>
      </c>
      <c r="D3682" s="45">
        <v>0</v>
      </c>
      <c r="E3682" s="45">
        <v>0</v>
      </c>
      <c r="F3682" s="45">
        <v>0</v>
      </c>
      <c r="G3682" s="46"/>
    </row>
    <row r="3683" spans="1:7" x14ac:dyDescent="0.2">
      <c r="A3683">
        <v>2789</v>
      </c>
      <c r="B3683" s="33">
        <v>61903</v>
      </c>
      <c r="C3683" s="45">
        <v>0</v>
      </c>
      <c r="D3683" s="45">
        <v>0</v>
      </c>
      <c r="E3683" s="45">
        <v>0</v>
      </c>
      <c r="F3683" s="45">
        <v>0</v>
      </c>
      <c r="G3683" s="46"/>
    </row>
    <row r="3684" spans="1:7" x14ac:dyDescent="0.2">
      <c r="A3684">
        <v>2789</v>
      </c>
      <c r="B3684" s="33">
        <v>61904</v>
      </c>
      <c r="C3684" s="45">
        <v>0</v>
      </c>
      <c r="D3684" s="45">
        <v>0</v>
      </c>
      <c r="E3684" s="45">
        <v>0</v>
      </c>
      <c r="F3684" s="45">
        <v>0</v>
      </c>
      <c r="G3684" s="46"/>
    </row>
    <row r="3685" spans="1:7" x14ac:dyDescent="0.2">
      <c r="A3685">
        <v>2789</v>
      </c>
      <c r="B3685" s="33">
        <v>61905</v>
      </c>
      <c r="C3685" s="45">
        <v>0</v>
      </c>
      <c r="D3685" s="45">
        <v>0</v>
      </c>
      <c r="E3685" s="45">
        <v>0</v>
      </c>
      <c r="F3685" s="45">
        <v>0</v>
      </c>
      <c r="G3685" s="46"/>
    </row>
    <row r="3686" spans="1:7" x14ac:dyDescent="0.2">
      <c r="A3686">
        <v>2789</v>
      </c>
      <c r="B3686" s="33">
        <v>61906</v>
      </c>
      <c r="C3686" s="45">
        <v>0</v>
      </c>
      <c r="D3686" s="45">
        <v>0</v>
      </c>
      <c r="E3686" s="45">
        <v>0</v>
      </c>
      <c r="F3686" s="45">
        <v>0</v>
      </c>
      <c r="G3686" s="46"/>
    </row>
    <row r="3687" spans="1:7" x14ac:dyDescent="0.2">
      <c r="A3687">
        <v>2789</v>
      </c>
      <c r="B3687" s="33">
        <v>61907</v>
      </c>
      <c r="C3687" s="45">
        <v>0</v>
      </c>
      <c r="D3687" s="45">
        <v>0</v>
      </c>
      <c r="E3687" s="45">
        <v>0</v>
      </c>
      <c r="F3687" s="45">
        <v>0</v>
      </c>
      <c r="G3687" s="46"/>
    </row>
    <row r="3688" spans="1:7" x14ac:dyDescent="0.2">
      <c r="A3688">
        <v>2789</v>
      </c>
      <c r="B3688" s="33">
        <v>61908</v>
      </c>
      <c r="C3688" s="45">
        <v>0</v>
      </c>
      <c r="D3688" s="45">
        <v>0</v>
      </c>
      <c r="E3688" s="45">
        <v>0</v>
      </c>
      <c r="F3688" s="45">
        <v>0</v>
      </c>
      <c r="G3688" s="46"/>
    </row>
    <row r="3689" spans="1:7" x14ac:dyDescent="0.2">
      <c r="A3689">
        <v>2789</v>
      </c>
      <c r="B3689" s="33">
        <v>61909</v>
      </c>
      <c r="C3689" s="45">
        <v>0</v>
      </c>
      <c r="D3689" s="45">
        <v>0</v>
      </c>
      <c r="E3689" s="45">
        <v>0</v>
      </c>
      <c r="F3689" s="45">
        <v>0</v>
      </c>
      <c r="G3689" s="46"/>
    </row>
    <row r="3690" spans="1:7" x14ac:dyDescent="0.2">
      <c r="A3690">
        <v>2789</v>
      </c>
      <c r="B3690" s="33">
        <v>61910</v>
      </c>
      <c r="C3690" s="45">
        <v>0</v>
      </c>
      <c r="D3690" s="45">
        <v>0</v>
      </c>
      <c r="E3690" s="45">
        <v>0</v>
      </c>
      <c r="F3690" s="45">
        <v>0</v>
      </c>
      <c r="G3690" s="46"/>
    </row>
    <row r="3691" spans="1:7" x14ac:dyDescent="0.2">
      <c r="A3691">
        <v>2789</v>
      </c>
      <c r="B3691" s="33">
        <v>61911</v>
      </c>
      <c r="C3691" s="45">
        <v>0</v>
      </c>
      <c r="D3691" s="45">
        <v>0</v>
      </c>
      <c r="E3691" s="45">
        <v>0</v>
      </c>
      <c r="F3691" s="45">
        <v>0</v>
      </c>
      <c r="G3691" s="46"/>
    </row>
    <row r="3692" spans="1:7" x14ac:dyDescent="0.2">
      <c r="A3692">
        <v>2789</v>
      </c>
      <c r="B3692" s="33">
        <v>61912</v>
      </c>
      <c r="C3692" s="45">
        <v>0</v>
      </c>
      <c r="D3692" s="45">
        <v>0</v>
      </c>
      <c r="E3692" s="45">
        <v>0</v>
      </c>
      <c r="F3692" s="45">
        <v>0</v>
      </c>
      <c r="G3692" s="46"/>
    </row>
    <row r="3693" spans="1:7" x14ac:dyDescent="0.2">
      <c r="A3693">
        <v>2789</v>
      </c>
      <c r="B3693" s="33">
        <v>62001</v>
      </c>
      <c r="C3693" s="45">
        <v>0</v>
      </c>
      <c r="D3693" s="45">
        <v>0</v>
      </c>
      <c r="E3693" s="45">
        <v>732</v>
      </c>
      <c r="F3693" s="45">
        <v>0</v>
      </c>
      <c r="G3693" s="46"/>
    </row>
    <row r="3694" spans="1:7" x14ac:dyDescent="0.2">
      <c r="A3694">
        <v>2789</v>
      </c>
      <c r="B3694" s="33">
        <v>62002</v>
      </c>
      <c r="C3694" s="45">
        <v>0</v>
      </c>
      <c r="D3694" s="45">
        <v>0</v>
      </c>
      <c r="E3694" s="45">
        <v>0</v>
      </c>
      <c r="F3694" s="45">
        <v>0</v>
      </c>
      <c r="G3694" s="46"/>
    </row>
    <row r="3695" spans="1:7" x14ac:dyDescent="0.2">
      <c r="A3695">
        <v>2789</v>
      </c>
      <c r="B3695" s="33">
        <v>62101</v>
      </c>
      <c r="C3695" s="45">
        <v>0</v>
      </c>
      <c r="D3695" s="45">
        <v>0</v>
      </c>
      <c r="E3695" s="45">
        <v>0</v>
      </c>
      <c r="F3695" s="45">
        <v>0</v>
      </c>
      <c r="G3695" s="46"/>
    </row>
    <row r="3696" spans="1:7" x14ac:dyDescent="0.2">
      <c r="A3696">
        <v>2789</v>
      </c>
      <c r="B3696" s="33">
        <v>62102</v>
      </c>
      <c r="C3696" s="45">
        <v>0</v>
      </c>
      <c r="D3696" s="45">
        <v>0</v>
      </c>
      <c r="E3696" s="45">
        <v>0</v>
      </c>
      <c r="F3696" s="45">
        <v>0</v>
      </c>
      <c r="G3696" s="46"/>
    </row>
    <row r="3697" spans="1:7" x14ac:dyDescent="0.2">
      <c r="A3697">
        <v>2789</v>
      </c>
      <c r="B3697" s="33">
        <v>62103</v>
      </c>
      <c r="C3697" s="45">
        <v>0</v>
      </c>
      <c r="D3697" s="45">
        <v>0</v>
      </c>
      <c r="E3697" s="45">
        <v>0</v>
      </c>
      <c r="F3697" s="45">
        <v>0</v>
      </c>
      <c r="G3697" s="46"/>
    </row>
    <row r="3698" spans="1:7" x14ac:dyDescent="0.2">
      <c r="A3698">
        <v>2722</v>
      </c>
      <c r="B3698" s="33">
        <v>60401</v>
      </c>
      <c r="C3698" s="45">
        <v>27711</v>
      </c>
      <c r="D3698" s="45">
        <v>0</v>
      </c>
      <c r="E3698" s="45">
        <v>22345</v>
      </c>
      <c r="F3698" s="45">
        <v>0</v>
      </c>
      <c r="G3698" s="46"/>
    </row>
    <row r="3699" spans="1:7" x14ac:dyDescent="0.2">
      <c r="A3699">
        <v>2722</v>
      </c>
      <c r="B3699" s="33">
        <v>60404</v>
      </c>
      <c r="C3699" s="45">
        <v>0</v>
      </c>
      <c r="D3699" s="45">
        <v>0</v>
      </c>
      <c r="E3699" s="45">
        <v>0</v>
      </c>
      <c r="F3699" s="45">
        <v>0</v>
      </c>
      <c r="G3699" s="46"/>
    </row>
    <row r="3700" spans="1:7" x14ac:dyDescent="0.2">
      <c r="A3700">
        <v>2722</v>
      </c>
      <c r="B3700" s="33">
        <v>60405</v>
      </c>
      <c r="C3700" s="45">
        <v>0</v>
      </c>
      <c r="D3700" s="45">
        <v>0</v>
      </c>
      <c r="E3700" s="45">
        <v>0</v>
      </c>
      <c r="F3700" s="45">
        <v>0</v>
      </c>
      <c r="G3700" s="46"/>
    </row>
    <row r="3701" spans="1:7" x14ac:dyDescent="0.2">
      <c r="A3701">
        <v>2722</v>
      </c>
      <c r="B3701" s="33">
        <v>60414</v>
      </c>
      <c r="C3701" s="45">
        <v>0</v>
      </c>
      <c r="D3701" s="45">
        <v>21420</v>
      </c>
      <c r="E3701" s="45">
        <v>0</v>
      </c>
      <c r="F3701" s="45">
        <v>15802</v>
      </c>
      <c r="G3701" s="46"/>
    </row>
    <row r="3702" spans="1:7" x14ac:dyDescent="0.2">
      <c r="A3702">
        <v>2722</v>
      </c>
      <c r="B3702" s="33">
        <v>60415</v>
      </c>
      <c r="C3702" s="45">
        <v>864</v>
      </c>
      <c r="D3702" s="45">
        <v>0</v>
      </c>
      <c r="E3702" s="45">
        <v>0</v>
      </c>
      <c r="F3702" s="45">
        <v>0</v>
      </c>
      <c r="G3702" s="46"/>
    </row>
    <row r="3703" spans="1:7" x14ac:dyDescent="0.2">
      <c r="A3703">
        <v>2722</v>
      </c>
      <c r="B3703" s="33">
        <v>61901</v>
      </c>
      <c r="C3703" s="45">
        <v>0</v>
      </c>
      <c r="D3703" s="45">
        <v>0</v>
      </c>
      <c r="E3703" s="45">
        <v>0</v>
      </c>
      <c r="F3703" s="45">
        <v>0</v>
      </c>
      <c r="G3703" s="46"/>
    </row>
    <row r="3704" spans="1:7" x14ac:dyDescent="0.2">
      <c r="A3704">
        <v>2722</v>
      </c>
      <c r="B3704" s="33">
        <v>61902</v>
      </c>
      <c r="C3704" s="45">
        <v>0</v>
      </c>
      <c r="D3704" s="45">
        <v>0</v>
      </c>
      <c r="E3704" s="45">
        <v>0</v>
      </c>
      <c r="F3704" s="45">
        <v>0</v>
      </c>
      <c r="G3704" s="46"/>
    </row>
    <row r="3705" spans="1:7" x14ac:dyDescent="0.2">
      <c r="A3705">
        <v>2722</v>
      </c>
      <c r="B3705" s="33">
        <v>61903</v>
      </c>
      <c r="C3705" s="45">
        <v>3736</v>
      </c>
      <c r="D3705" s="45">
        <v>0</v>
      </c>
      <c r="E3705" s="45">
        <v>10175</v>
      </c>
      <c r="F3705" s="45">
        <v>0</v>
      </c>
      <c r="G3705" s="46"/>
    </row>
    <row r="3706" spans="1:7" x14ac:dyDescent="0.2">
      <c r="A3706">
        <v>2722</v>
      </c>
      <c r="B3706" s="33">
        <v>61904</v>
      </c>
      <c r="C3706" s="45">
        <v>8981</v>
      </c>
      <c r="D3706" s="45">
        <v>0</v>
      </c>
      <c r="E3706" s="45">
        <v>12717</v>
      </c>
      <c r="F3706" s="45">
        <v>0</v>
      </c>
      <c r="G3706" s="46"/>
    </row>
    <row r="3707" spans="1:7" x14ac:dyDescent="0.2">
      <c r="A3707">
        <v>2722</v>
      </c>
      <c r="B3707" s="33">
        <v>61905</v>
      </c>
      <c r="C3707" s="45">
        <v>0</v>
      </c>
      <c r="D3707" s="45">
        <v>0</v>
      </c>
      <c r="E3707" s="45">
        <v>0</v>
      </c>
      <c r="F3707" s="45">
        <v>0</v>
      </c>
      <c r="G3707" s="46"/>
    </row>
    <row r="3708" spans="1:7" x14ac:dyDescent="0.2">
      <c r="A3708">
        <v>2722</v>
      </c>
      <c r="B3708" s="33">
        <v>61906</v>
      </c>
      <c r="C3708" s="45">
        <v>0</v>
      </c>
      <c r="D3708" s="45">
        <v>0</v>
      </c>
      <c r="E3708" s="45">
        <v>0</v>
      </c>
      <c r="F3708" s="45">
        <v>0</v>
      </c>
      <c r="G3708" s="46"/>
    </row>
    <row r="3709" spans="1:7" x14ac:dyDescent="0.2">
      <c r="A3709">
        <v>2722</v>
      </c>
      <c r="B3709" s="33">
        <v>61907</v>
      </c>
      <c r="C3709" s="45">
        <v>0</v>
      </c>
      <c r="D3709" s="45">
        <v>0</v>
      </c>
      <c r="E3709" s="45">
        <v>0</v>
      </c>
      <c r="F3709" s="45">
        <v>0</v>
      </c>
      <c r="G3709" s="46"/>
    </row>
    <row r="3710" spans="1:7" x14ac:dyDescent="0.2">
      <c r="A3710">
        <v>2722</v>
      </c>
      <c r="B3710" s="33">
        <v>61908</v>
      </c>
      <c r="C3710" s="45">
        <v>0</v>
      </c>
      <c r="D3710" s="45">
        <v>0</v>
      </c>
      <c r="E3710" s="45">
        <v>0</v>
      </c>
      <c r="F3710" s="45">
        <v>0</v>
      </c>
      <c r="G3710" s="46"/>
    </row>
    <row r="3711" spans="1:7" x14ac:dyDescent="0.2">
      <c r="A3711">
        <v>2722</v>
      </c>
      <c r="B3711" s="33">
        <v>61909</v>
      </c>
      <c r="C3711" s="45">
        <v>0</v>
      </c>
      <c r="D3711" s="45">
        <v>1054</v>
      </c>
      <c r="E3711" s="45">
        <v>0</v>
      </c>
      <c r="F3711" s="45">
        <v>5784</v>
      </c>
      <c r="G3711" s="46"/>
    </row>
    <row r="3712" spans="1:7" x14ac:dyDescent="0.2">
      <c r="A3712">
        <v>2722</v>
      </c>
      <c r="B3712" s="33">
        <v>61910</v>
      </c>
      <c r="C3712" s="45">
        <v>0</v>
      </c>
      <c r="D3712" s="45">
        <v>5225</v>
      </c>
      <c r="E3712" s="45">
        <v>0</v>
      </c>
      <c r="F3712" s="45">
        <v>6418</v>
      </c>
      <c r="G3712" s="46"/>
    </row>
    <row r="3713" spans="1:7" x14ac:dyDescent="0.2">
      <c r="A3713">
        <v>2722</v>
      </c>
      <c r="B3713" s="33">
        <v>61911</v>
      </c>
      <c r="C3713" s="45">
        <v>0</v>
      </c>
      <c r="D3713" s="45">
        <v>0</v>
      </c>
      <c r="E3713" s="45">
        <v>0</v>
      </c>
      <c r="F3713" s="45">
        <v>0</v>
      </c>
      <c r="G3713" s="46"/>
    </row>
    <row r="3714" spans="1:7" x14ac:dyDescent="0.2">
      <c r="A3714">
        <v>2722</v>
      </c>
      <c r="B3714" s="33">
        <v>61912</v>
      </c>
      <c r="C3714" s="45">
        <v>0</v>
      </c>
      <c r="D3714" s="45">
        <v>0</v>
      </c>
      <c r="E3714" s="45">
        <v>0</v>
      </c>
      <c r="F3714" s="45">
        <v>0</v>
      </c>
      <c r="G3714" s="46"/>
    </row>
    <row r="3715" spans="1:7" x14ac:dyDescent="0.2">
      <c r="A3715">
        <v>2722</v>
      </c>
      <c r="B3715" s="33">
        <v>62001</v>
      </c>
      <c r="C3715" s="45">
        <v>34700</v>
      </c>
      <c r="D3715" s="45">
        <v>0</v>
      </c>
      <c r="E3715" s="45">
        <v>34700</v>
      </c>
      <c r="F3715" s="45">
        <v>0</v>
      </c>
      <c r="G3715" s="46"/>
    </row>
    <row r="3716" spans="1:7" x14ac:dyDescent="0.2">
      <c r="A3716">
        <v>2722</v>
      </c>
      <c r="B3716" s="33">
        <v>62002</v>
      </c>
      <c r="C3716" s="45">
        <v>0</v>
      </c>
      <c r="D3716" s="45">
        <v>6940</v>
      </c>
      <c r="E3716" s="45">
        <v>0</v>
      </c>
      <c r="F3716" s="45">
        <v>6940</v>
      </c>
      <c r="G3716" s="46"/>
    </row>
    <row r="3717" spans="1:7" x14ac:dyDescent="0.2">
      <c r="A3717">
        <v>2722</v>
      </c>
      <c r="B3717" s="33">
        <v>62101</v>
      </c>
      <c r="C3717" s="45">
        <v>0</v>
      </c>
      <c r="D3717" s="45">
        <v>0</v>
      </c>
      <c r="E3717" s="45">
        <v>0</v>
      </c>
      <c r="F3717" s="45">
        <v>0</v>
      </c>
      <c r="G3717" s="46"/>
    </row>
    <row r="3718" spans="1:7" x14ac:dyDescent="0.2">
      <c r="A3718">
        <v>2722</v>
      </c>
      <c r="B3718" s="33">
        <v>62102</v>
      </c>
      <c r="C3718" s="45">
        <v>0</v>
      </c>
      <c r="D3718" s="45">
        <v>0</v>
      </c>
      <c r="E3718" s="45">
        <v>0</v>
      </c>
      <c r="F3718" s="45">
        <v>0</v>
      </c>
      <c r="G3718" s="46"/>
    </row>
    <row r="3719" spans="1:7" x14ac:dyDescent="0.2">
      <c r="A3719">
        <v>2722</v>
      </c>
      <c r="B3719" s="33">
        <v>62103</v>
      </c>
      <c r="C3719" s="45">
        <v>0</v>
      </c>
      <c r="D3719" s="45">
        <v>0</v>
      </c>
      <c r="E3719" s="45">
        <v>0</v>
      </c>
      <c r="F3719" s="45">
        <v>0</v>
      </c>
      <c r="G3719" s="46"/>
    </row>
    <row r="3720" spans="1:7" x14ac:dyDescent="0.2">
      <c r="A3720">
        <v>3340</v>
      </c>
      <c r="B3720" s="33">
        <v>60401</v>
      </c>
      <c r="C3720" s="45">
        <v>1096217</v>
      </c>
      <c r="D3720" s="45">
        <v>0</v>
      </c>
      <c r="E3720" s="45">
        <v>1090605</v>
      </c>
      <c r="F3720" s="45">
        <v>0</v>
      </c>
      <c r="G3720" s="46"/>
    </row>
    <row r="3721" spans="1:7" x14ac:dyDescent="0.2">
      <c r="A3721">
        <v>3340</v>
      </c>
      <c r="B3721" s="33">
        <v>60404</v>
      </c>
      <c r="C3721" s="45">
        <v>0</v>
      </c>
      <c r="D3721" s="45">
        <v>0</v>
      </c>
      <c r="E3721" s="45">
        <v>0</v>
      </c>
      <c r="F3721" s="45">
        <v>0</v>
      </c>
      <c r="G3721" s="46"/>
    </row>
    <row r="3722" spans="1:7" x14ac:dyDescent="0.2">
      <c r="A3722">
        <v>3340</v>
      </c>
      <c r="B3722" s="33">
        <v>60405</v>
      </c>
      <c r="C3722" s="45">
        <v>0</v>
      </c>
      <c r="D3722" s="45">
        <v>0</v>
      </c>
      <c r="E3722" s="45">
        <v>0</v>
      </c>
      <c r="F3722" s="45">
        <v>0</v>
      </c>
      <c r="G3722" s="46"/>
    </row>
    <row r="3723" spans="1:7" x14ac:dyDescent="0.2">
      <c r="A3723">
        <v>3340</v>
      </c>
      <c r="B3723" s="33">
        <v>60414</v>
      </c>
      <c r="C3723" s="45">
        <v>0</v>
      </c>
      <c r="D3723" s="45">
        <v>569438</v>
      </c>
      <c r="E3723" s="45">
        <v>0</v>
      </c>
      <c r="F3723" s="45">
        <v>660331</v>
      </c>
      <c r="G3723" s="46"/>
    </row>
    <row r="3724" spans="1:7" x14ac:dyDescent="0.2">
      <c r="A3724">
        <v>3340</v>
      </c>
      <c r="B3724" s="33">
        <v>60415</v>
      </c>
      <c r="C3724" s="45">
        <v>0</v>
      </c>
      <c r="D3724" s="45">
        <v>0</v>
      </c>
      <c r="E3724" s="45">
        <v>368</v>
      </c>
      <c r="F3724" s="45">
        <v>0</v>
      </c>
      <c r="G3724" s="46"/>
    </row>
    <row r="3725" spans="1:7" x14ac:dyDescent="0.2">
      <c r="A3725">
        <v>3340</v>
      </c>
      <c r="B3725" s="33">
        <v>61901</v>
      </c>
      <c r="C3725" s="45">
        <v>0</v>
      </c>
      <c r="D3725" s="45">
        <v>0</v>
      </c>
      <c r="E3725" s="45">
        <v>0</v>
      </c>
      <c r="F3725" s="45">
        <v>0</v>
      </c>
      <c r="G3725" s="46"/>
    </row>
    <row r="3726" spans="1:7" x14ac:dyDescent="0.2">
      <c r="A3726">
        <v>3340</v>
      </c>
      <c r="B3726" s="33">
        <v>61902</v>
      </c>
      <c r="C3726" s="45">
        <v>0</v>
      </c>
      <c r="D3726" s="45">
        <v>0</v>
      </c>
      <c r="E3726" s="45">
        <v>0</v>
      </c>
      <c r="F3726" s="45">
        <v>0</v>
      </c>
      <c r="G3726" s="46"/>
    </row>
    <row r="3727" spans="1:7" x14ac:dyDescent="0.2">
      <c r="A3727">
        <v>3340</v>
      </c>
      <c r="B3727" s="33">
        <v>61903</v>
      </c>
      <c r="C3727" s="45">
        <v>0</v>
      </c>
      <c r="D3727" s="45">
        <v>0</v>
      </c>
      <c r="E3727" s="45">
        <v>0</v>
      </c>
      <c r="F3727" s="45">
        <v>0</v>
      </c>
      <c r="G3727" s="46"/>
    </row>
    <row r="3728" spans="1:7" x14ac:dyDescent="0.2">
      <c r="A3728">
        <v>3340</v>
      </c>
      <c r="B3728" s="33">
        <v>61904</v>
      </c>
      <c r="C3728" s="45">
        <v>0</v>
      </c>
      <c r="D3728" s="45">
        <v>0</v>
      </c>
      <c r="E3728" s="45">
        <v>0</v>
      </c>
      <c r="F3728" s="45">
        <v>0</v>
      </c>
      <c r="G3728" s="46"/>
    </row>
    <row r="3729" spans="1:7" x14ac:dyDescent="0.2">
      <c r="A3729">
        <v>3340</v>
      </c>
      <c r="B3729" s="33">
        <v>61905</v>
      </c>
      <c r="C3729" s="45">
        <v>0</v>
      </c>
      <c r="D3729" s="45">
        <v>0</v>
      </c>
      <c r="E3729" s="45">
        <v>0</v>
      </c>
      <c r="F3729" s="45">
        <v>0</v>
      </c>
      <c r="G3729" s="46"/>
    </row>
    <row r="3730" spans="1:7" x14ac:dyDescent="0.2">
      <c r="A3730">
        <v>3340</v>
      </c>
      <c r="B3730" s="33">
        <v>61906</v>
      </c>
      <c r="C3730" s="45">
        <v>0</v>
      </c>
      <c r="D3730" s="45">
        <v>0</v>
      </c>
      <c r="E3730" s="45">
        <v>0</v>
      </c>
      <c r="F3730" s="45">
        <v>0</v>
      </c>
      <c r="G3730" s="46"/>
    </row>
    <row r="3731" spans="1:7" x14ac:dyDescent="0.2">
      <c r="A3731">
        <v>3340</v>
      </c>
      <c r="B3731" s="33">
        <v>61907</v>
      </c>
      <c r="C3731" s="45">
        <v>0</v>
      </c>
      <c r="D3731" s="45">
        <v>0</v>
      </c>
      <c r="E3731" s="45">
        <v>0</v>
      </c>
      <c r="F3731" s="45">
        <v>0</v>
      </c>
      <c r="G3731" s="46"/>
    </row>
    <row r="3732" spans="1:7" x14ac:dyDescent="0.2">
      <c r="A3732">
        <v>3340</v>
      </c>
      <c r="B3732" s="33">
        <v>61908</v>
      </c>
      <c r="C3732" s="45">
        <v>0</v>
      </c>
      <c r="D3732" s="45">
        <v>0</v>
      </c>
      <c r="E3732" s="45">
        <v>0</v>
      </c>
      <c r="F3732" s="45">
        <v>0</v>
      </c>
      <c r="G3732" s="46"/>
    </row>
    <row r="3733" spans="1:7" x14ac:dyDescent="0.2">
      <c r="A3733">
        <v>3340</v>
      </c>
      <c r="B3733" s="33">
        <v>61909</v>
      </c>
      <c r="C3733" s="45">
        <v>0</v>
      </c>
      <c r="D3733" s="45">
        <v>0</v>
      </c>
      <c r="E3733" s="45">
        <v>0</v>
      </c>
      <c r="F3733" s="45">
        <v>0</v>
      </c>
      <c r="G3733" s="46"/>
    </row>
    <row r="3734" spans="1:7" x14ac:dyDescent="0.2">
      <c r="A3734">
        <v>3340</v>
      </c>
      <c r="B3734" s="33">
        <v>61910</v>
      </c>
      <c r="C3734" s="45">
        <v>0</v>
      </c>
      <c r="D3734" s="45">
        <v>0</v>
      </c>
      <c r="E3734" s="45">
        <v>0</v>
      </c>
      <c r="F3734" s="45">
        <v>0</v>
      </c>
      <c r="G3734" s="46"/>
    </row>
    <row r="3735" spans="1:7" x14ac:dyDescent="0.2">
      <c r="A3735">
        <v>3340</v>
      </c>
      <c r="B3735" s="33">
        <v>61911</v>
      </c>
      <c r="C3735" s="45">
        <v>0</v>
      </c>
      <c r="D3735" s="45">
        <v>0</v>
      </c>
      <c r="E3735" s="45">
        <v>0</v>
      </c>
      <c r="F3735" s="45">
        <v>0</v>
      </c>
      <c r="G3735" s="46"/>
    </row>
    <row r="3736" spans="1:7" x14ac:dyDescent="0.2">
      <c r="A3736">
        <v>3340</v>
      </c>
      <c r="B3736" s="33">
        <v>61912</v>
      </c>
      <c r="C3736" s="45">
        <v>0</v>
      </c>
      <c r="D3736" s="45">
        <v>0</v>
      </c>
      <c r="E3736" s="45">
        <v>0</v>
      </c>
      <c r="F3736" s="45">
        <v>0</v>
      </c>
      <c r="G3736" s="46"/>
    </row>
    <row r="3737" spans="1:7" x14ac:dyDescent="0.2">
      <c r="A3737">
        <v>3340</v>
      </c>
      <c r="B3737" s="33">
        <v>62001</v>
      </c>
      <c r="C3737" s="45">
        <v>0</v>
      </c>
      <c r="D3737" s="45">
        <v>0</v>
      </c>
      <c r="E3737" s="45">
        <v>0</v>
      </c>
      <c r="F3737" s="45">
        <v>0</v>
      </c>
      <c r="G3737" s="46"/>
    </row>
    <row r="3738" spans="1:7" x14ac:dyDescent="0.2">
      <c r="A3738">
        <v>3340</v>
      </c>
      <c r="B3738" s="33">
        <v>62002</v>
      </c>
      <c r="C3738" s="45">
        <v>0</v>
      </c>
      <c r="D3738" s="45">
        <v>0</v>
      </c>
      <c r="E3738" s="45">
        <v>0</v>
      </c>
      <c r="F3738" s="45">
        <v>0</v>
      </c>
      <c r="G3738" s="46"/>
    </row>
    <row r="3739" spans="1:7" x14ac:dyDescent="0.2">
      <c r="A3739">
        <v>3340</v>
      </c>
      <c r="B3739" s="33">
        <v>62101</v>
      </c>
      <c r="C3739" s="45">
        <v>0</v>
      </c>
      <c r="D3739" s="45">
        <v>0</v>
      </c>
      <c r="E3739" s="45">
        <v>0</v>
      </c>
      <c r="F3739" s="45">
        <v>0</v>
      </c>
      <c r="G3739" s="46"/>
    </row>
    <row r="3740" spans="1:7" x14ac:dyDescent="0.2">
      <c r="A3740">
        <v>3340</v>
      </c>
      <c r="B3740" s="33">
        <v>62102</v>
      </c>
      <c r="C3740" s="45">
        <v>0</v>
      </c>
      <c r="D3740" s="45">
        <v>0</v>
      </c>
      <c r="E3740" s="45">
        <v>0</v>
      </c>
      <c r="F3740" s="45">
        <v>0</v>
      </c>
      <c r="G3740" s="46"/>
    </row>
    <row r="3741" spans="1:7" x14ac:dyDescent="0.2">
      <c r="A3741">
        <v>3340</v>
      </c>
      <c r="B3741" s="33">
        <v>62103</v>
      </c>
      <c r="C3741" s="45">
        <v>0</v>
      </c>
      <c r="D3741" s="45">
        <v>0</v>
      </c>
      <c r="E3741" s="45">
        <v>0</v>
      </c>
      <c r="F3741" s="45">
        <v>0</v>
      </c>
      <c r="G3741" s="46"/>
    </row>
    <row r="3742" spans="1:7" x14ac:dyDescent="0.2">
      <c r="A3742">
        <v>1052</v>
      </c>
      <c r="B3742" s="33">
        <v>60401</v>
      </c>
      <c r="C3742" s="45">
        <v>52263</v>
      </c>
      <c r="D3742" s="45">
        <v>0</v>
      </c>
      <c r="E3742" s="45">
        <v>51826</v>
      </c>
      <c r="F3742" s="45">
        <v>0</v>
      </c>
      <c r="G3742" s="46"/>
    </row>
    <row r="3743" spans="1:7" x14ac:dyDescent="0.2">
      <c r="A3743">
        <v>1052</v>
      </c>
      <c r="B3743" s="33">
        <v>60404</v>
      </c>
      <c r="C3743" s="45">
        <v>0</v>
      </c>
      <c r="D3743" s="45">
        <v>0</v>
      </c>
      <c r="E3743" s="45">
        <v>0</v>
      </c>
      <c r="F3743" s="45">
        <v>0</v>
      </c>
      <c r="G3743" s="46"/>
    </row>
    <row r="3744" spans="1:7" x14ac:dyDescent="0.2">
      <c r="A3744">
        <v>1052</v>
      </c>
      <c r="B3744" s="33">
        <v>60405</v>
      </c>
      <c r="C3744" s="45">
        <v>0</v>
      </c>
      <c r="D3744" s="45">
        <v>0</v>
      </c>
      <c r="E3744" s="45">
        <v>0</v>
      </c>
      <c r="F3744" s="45">
        <v>0</v>
      </c>
      <c r="G3744" s="46"/>
    </row>
    <row r="3745" spans="1:7" x14ac:dyDescent="0.2">
      <c r="A3745">
        <v>1052</v>
      </c>
      <c r="B3745" s="33">
        <v>60414</v>
      </c>
      <c r="C3745" s="45">
        <v>0</v>
      </c>
      <c r="D3745" s="45">
        <v>29599</v>
      </c>
      <c r="E3745" s="45">
        <v>0</v>
      </c>
      <c r="F3745" s="45">
        <v>30549</v>
      </c>
      <c r="G3745" s="46"/>
    </row>
    <row r="3746" spans="1:7" x14ac:dyDescent="0.2">
      <c r="A3746">
        <v>1052</v>
      </c>
      <c r="B3746" s="33">
        <v>60415</v>
      </c>
      <c r="C3746" s="45">
        <v>0</v>
      </c>
      <c r="D3746" s="45">
        <v>0</v>
      </c>
      <c r="E3746" s="45">
        <v>3498</v>
      </c>
      <c r="F3746" s="45">
        <v>0</v>
      </c>
      <c r="G3746" s="46"/>
    </row>
    <row r="3747" spans="1:7" x14ac:dyDescent="0.2">
      <c r="A3747">
        <v>1052</v>
      </c>
      <c r="B3747" s="33">
        <v>61901</v>
      </c>
      <c r="C3747" s="45">
        <v>0</v>
      </c>
      <c r="D3747" s="45">
        <v>0</v>
      </c>
      <c r="E3747" s="45">
        <v>0</v>
      </c>
      <c r="F3747" s="45">
        <v>0</v>
      </c>
      <c r="G3747" s="46"/>
    </row>
    <row r="3748" spans="1:7" x14ac:dyDescent="0.2">
      <c r="A3748">
        <v>1052</v>
      </c>
      <c r="B3748" s="33">
        <v>61902</v>
      </c>
      <c r="C3748" s="45">
        <v>0</v>
      </c>
      <c r="D3748" s="45">
        <v>0</v>
      </c>
      <c r="E3748" s="45">
        <v>0</v>
      </c>
      <c r="F3748" s="45">
        <v>0</v>
      </c>
      <c r="G3748" s="46"/>
    </row>
    <row r="3749" spans="1:7" x14ac:dyDescent="0.2">
      <c r="A3749">
        <v>1052</v>
      </c>
      <c r="B3749" s="33">
        <v>61903</v>
      </c>
      <c r="C3749" s="45">
        <v>0</v>
      </c>
      <c r="D3749" s="45">
        <v>0</v>
      </c>
      <c r="E3749" s="45">
        <v>0</v>
      </c>
      <c r="F3749" s="45">
        <v>0</v>
      </c>
      <c r="G3749" s="46"/>
    </row>
    <row r="3750" spans="1:7" x14ac:dyDescent="0.2">
      <c r="A3750">
        <v>1052</v>
      </c>
      <c r="B3750" s="33">
        <v>61904</v>
      </c>
      <c r="C3750" s="45">
        <v>0</v>
      </c>
      <c r="D3750" s="45">
        <v>0</v>
      </c>
      <c r="E3750" s="45">
        <v>0</v>
      </c>
      <c r="F3750" s="45">
        <v>0</v>
      </c>
      <c r="G3750" s="46"/>
    </row>
    <row r="3751" spans="1:7" x14ac:dyDescent="0.2">
      <c r="A3751">
        <v>1052</v>
      </c>
      <c r="B3751" s="33">
        <v>61905</v>
      </c>
      <c r="C3751" s="45">
        <v>0</v>
      </c>
      <c r="D3751" s="45">
        <v>0</v>
      </c>
      <c r="E3751" s="45">
        <v>0</v>
      </c>
      <c r="F3751" s="45">
        <v>0</v>
      </c>
      <c r="G3751" s="46"/>
    </row>
    <row r="3752" spans="1:7" x14ac:dyDescent="0.2">
      <c r="A3752">
        <v>1052</v>
      </c>
      <c r="B3752" s="33">
        <v>61906</v>
      </c>
      <c r="C3752" s="45">
        <v>0</v>
      </c>
      <c r="D3752" s="45">
        <v>0</v>
      </c>
      <c r="E3752" s="45">
        <v>0</v>
      </c>
      <c r="F3752" s="45">
        <v>0</v>
      </c>
      <c r="G3752" s="46"/>
    </row>
    <row r="3753" spans="1:7" x14ac:dyDescent="0.2">
      <c r="A3753">
        <v>1052</v>
      </c>
      <c r="B3753" s="33">
        <v>61907</v>
      </c>
      <c r="C3753" s="45">
        <v>0</v>
      </c>
      <c r="D3753" s="45">
        <v>0</v>
      </c>
      <c r="E3753" s="45">
        <v>0</v>
      </c>
      <c r="F3753" s="45">
        <v>0</v>
      </c>
      <c r="G3753" s="46"/>
    </row>
    <row r="3754" spans="1:7" x14ac:dyDescent="0.2">
      <c r="A3754">
        <v>1052</v>
      </c>
      <c r="B3754" s="33">
        <v>61908</v>
      </c>
      <c r="C3754" s="45">
        <v>0</v>
      </c>
      <c r="D3754" s="45">
        <v>0</v>
      </c>
      <c r="E3754" s="45">
        <v>0</v>
      </c>
      <c r="F3754" s="45">
        <v>0</v>
      </c>
      <c r="G3754" s="46"/>
    </row>
    <row r="3755" spans="1:7" x14ac:dyDescent="0.2">
      <c r="A3755">
        <v>1052</v>
      </c>
      <c r="B3755" s="33">
        <v>61909</v>
      </c>
      <c r="C3755" s="45">
        <v>0</v>
      </c>
      <c r="D3755" s="45">
        <v>0</v>
      </c>
      <c r="E3755" s="45">
        <v>0</v>
      </c>
      <c r="F3755" s="45">
        <v>0</v>
      </c>
      <c r="G3755" s="46"/>
    </row>
    <row r="3756" spans="1:7" x14ac:dyDescent="0.2">
      <c r="A3756">
        <v>1052</v>
      </c>
      <c r="B3756" s="33">
        <v>61910</v>
      </c>
      <c r="C3756" s="45">
        <v>0</v>
      </c>
      <c r="D3756" s="45">
        <v>0</v>
      </c>
      <c r="E3756" s="45">
        <v>0</v>
      </c>
      <c r="F3756" s="45">
        <v>0</v>
      </c>
      <c r="G3756" s="46"/>
    </row>
    <row r="3757" spans="1:7" x14ac:dyDescent="0.2">
      <c r="A3757">
        <v>1052</v>
      </c>
      <c r="B3757" s="33">
        <v>61911</v>
      </c>
      <c r="C3757" s="45">
        <v>0</v>
      </c>
      <c r="D3757" s="45">
        <v>0</v>
      </c>
      <c r="E3757" s="45">
        <v>0</v>
      </c>
      <c r="F3757" s="45">
        <v>0</v>
      </c>
      <c r="G3757" s="46"/>
    </row>
    <row r="3758" spans="1:7" x14ac:dyDescent="0.2">
      <c r="A3758">
        <v>1052</v>
      </c>
      <c r="B3758" s="33">
        <v>61912</v>
      </c>
      <c r="C3758" s="45">
        <v>0</v>
      </c>
      <c r="D3758" s="45">
        <v>0</v>
      </c>
      <c r="E3758" s="45">
        <v>0</v>
      </c>
      <c r="F3758" s="45">
        <v>0</v>
      </c>
      <c r="G3758" s="46"/>
    </row>
    <row r="3759" spans="1:7" x14ac:dyDescent="0.2">
      <c r="A3759">
        <v>1052</v>
      </c>
      <c r="B3759" s="33">
        <v>62001</v>
      </c>
      <c r="C3759" s="45">
        <v>0</v>
      </c>
      <c r="D3759" s="45">
        <v>0</v>
      </c>
      <c r="E3759" s="45">
        <v>0</v>
      </c>
      <c r="F3759" s="45">
        <v>0</v>
      </c>
      <c r="G3759" s="46"/>
    </row>
    <row r="3760" spans="1:7" x14ac:dyDescent="0.2">
      <c r="A3760">
        <v>1052</v>
      </c>
      <c r="B3760" s="33">
        <v>62002</v>
      </c>
      <c r="C3760" s="45">
        <v>0</v>
      </c>
      <c r="D3760" s="45">
        <v>0</v>
      </c>
      <c r="E3760" s="45">
        <v>0</v>
      </c>
      <c r="F3760" s="45">
        <v>0</v>
      </c>
      <c r="G3760" s="46"/>
    </row>
    <row r="3761" spans="1:7" x14ac:dyDescent="0.2">
      <c r="A3761">
        <v>1052</v>
      </c>
      <c r="B3761" s="33">
        <v>62101</v>
      </c>
      <c r="C3761" s="45">
        <v>0</v>
      </c>
      <c r="D3761" s="45">
        <v>0</v>
      </c>
      <c r="E3761" s="45">
        <v>0</v>
      </c>
      <c r="F3761" s="45">
        <v>0</v>
      </c>
      <c r="G3761" s="46"/>
    </row>
    <row r="3762" spans="1:7" x14ac:dyDescent="0.2">
      <c r="A3762">
        <v>1052</v>
      </c>
      <c r="B3762" s="33">
        <v>62102</v>
      </c>
      <c r="C3762" s="45">
        <v>0</v>
      </c>
      <c r="D3762" s="45">
        <v>0</v>
      </c>
      <c r="E3762" s="45">
        <v>0</v>
      </c>
      <c r="F3762" s="45">
        <v>0</v>
      </c>
      <c r="G3762" s="46"/>
    </row>
    <row r="3763" spans="1:7" x14ac:dyDescent="0.2">
      <c r="A3763">
        <v>1052</v>
      </c>
      <c r="B3763" s="33">
        <v>62103</v>
      </c>
      <c r="C3763" s="45">
        <v>0</v>
      </c>
      <c r="D3763" s="45">
        <v>0</v>
      </c>
      <c r="E3763" s="45">
        <v>0</v>
      </c>
      <c r="F3763" s="45">
        <v>0</v>
      </c>
      <c r="G3763" s="46"/>
    </row>
    <row r="3764" spans="1:7" x14ac:dyDescent="0.2">
      <c r="A3764">
        <v>2268</v>
      </c>
      <c r="B3764" s="33">
        <v>60401</v>
      </c>
      <c r="C3764" s="45">
        <v>4030554</v>
      </c>
      <c r="D3764" s="45">
        <v>0</v>
      </c>
      <c r="E3764" s="45">
        <v>4070648</v>
      </c>
      <c r="F3764" s="45">
        <v>0</v>
      </c>
      <c r="G3764" s="46"/>
    </row>
    <row r="3765" spans="1:7" x14ac:dyDescent="0.2">
      <c r="A3765">
        <v>2268</v>
      </c>
      <c r="B3765" s="33">
        <v>60404</v>
      </c>
      <c r="C3765" s="45">
        <v>0</v>
      </c>
      <c r="D3765" s="45">
        <v>0</v>
      </c>
      <c r="E3765" s="45">
        <v>0</v>
      </c>
      <c r="F3765" s="45">
        <v>0</v>
      </c>
      <c r="G3765" s="46"/>
    </row>
    <row r="3766" spans="1:7" x14ac:dyDescent="0.2">
      <c r="A3766">
        <v>2268</v>
      </c>
      <c r="B3766" s="33">
        <v>60405</v>
      </c>
      <c r="C3766" s="45">
        <v>0</v>
      </c>
      <c r="D3766" s="45">
        <v>0</v>
      </c>
      <c r="E3766" s="45">
        <v>0</v>
      </c>
      <c r="F3766" s="45">
        <v>0</v>
      </c>
      <c r="G3766" s="46"/>
    </row>
    <row r="3767" spans="1:7" x14ac:dyDescent="0.2">
      <c r="A3767">
        <v>2268</v>
      </c>
      <c r="B3767" s="33">
        <v>60414</v>
      </c>
      <c r="C3767" s="45">
        <v>0</v>
      </c>
      <c r="D3767" s="45">
        <v>736616</v>
      </c>
      <c r="E3767" s="45">
        <v>0</v>
      </c>
      <c r="F3767" s="45">
        <v>831626</v>
      </c>
      <c r="G3767" s="46"/>
    </row>
    <row r="3768" spans="1:7" x14ac:dyDescent="0.2">
      <c r="A3768">
        <v>2268</v>
      </c>
      <c r="B3768" s="33">
        <v>60415</v>
      </c>
      <c r="C3768" s="45">
        <v>12056</v>
      </c>
      <c r="D3768" s="45">
        <v>0</v>
      </c>
      <c r="E3768" s="45">
        <v>53947</v>
      </c>
      <c r="F3768" s="45">
        <v>0</v>
      </c>
      <c r="G3768" s="46"/>
    </row>
    <row r="3769" spans="1:7" x14ac:dyDescent="0.2">
      <c r="A3769">
        <v>2268</v>
      </c>
      <c r="B3769" s="33">
        <v>61901</v>
      </c>
      <c r="C3769" s="45">
        <v>0</v>
      </c>
      <c r="D3769" s="45">
        <v>0</v>
      </c>
      <c r="E3769" s="45">
        <v>0</v>
      </c>
      <c r="F3769" s="45">
        <v>0</v>
      </c>
      <c r="G3769" s="46"/>
    </row>
    <row r="3770" spans="1:7" x14ac:dyDescent="0.2">
      <c r="A3770">
        <v>2268</v>
      </c>
      <c r="B3770" s="33">
        <v>61902</v>
      </c>
      <c r="C3770" s="45">
        <v>0</v>
      </c>
      <c r="D3770" s="45">
        <v>0</v>
      </c>
      <c r="E3770" s="45">
        <v>0</v>
      </c>
      <c r="F3770" s="45">
        <v>0</v>
      </c>
      <c r="G3770" s="46"/>
    </row>
    <row r="3771" spans="1:7" x14ac:dyDescent="0.2">
      <c r="A3771">
        <v>2268</v>
      </c>
      <c r="B3771" s="33">
        <v>61903</v>
      </c>
      <c r="C3771" s="45">
        <v>0</v>
      </c>
      <c r="D3771" s="45">
        <v>0</v>
      </c>
      <c r="E3771" s="45">
        <v>0</v>
      </c>
      <c r="F3771" s="45">
        <v>0</v>
      </c>
      <c r="G3771" s="46"/>
    </row>
    <row r="3772" spans="1:7" x14ac:dyDescent="0.2">
      <c r="A3772">
        <v>2268</v>
      </c>
      <c r="B3772" s="33">
        <v>61904</v>
      </c>
      <c r="C3772" s="45">
        <v>0</v>
      </c>
      <c r="D3772" s="45">
        <v>0</v>
      </c>
      <c r="E3772" s="45">
        <v>0</v>
      </c>
      <c r="F3772" s="45">
        <v>0</v>
      </c>
      <c r="G3772" s="46"/>
    </row>
    <row r="3773" spans="1:7" x14ac:dyDescent="0.2">
      <c r="A3773">
        <v>2268</v>
      </c>
      <c r="B3773" s="33">
        <v>61905</v>
      </c>
      <c r="C3773" s="45">
        <v>0</v>
      </c>
      <c r="D3773" s="45">
        <v>0</v>
      </c>
      <c r="E3773" s="45">
        <v>0</v>
      </c>
      <c r="F3773" s="45">
        <v>0</v>
      </c>
      <c r="G3773" s="46"/>
    </row>
    <row r="3774" spans="1:7" x14ac:dyDescent="0.2">
      <c r="A3774">
        <v>2268</v>
      </c>
      <c r="B3774" s="33">
        <v>61906</v>
      </c>
      <c r="C3774" s="45">
        <v>0</v>
      </c>
      <c r="D3774" s="45">
        <v>0</v>
      </c>
      <c r="E3774" s="45">
        <v>0</v>
      </c>
      <c r="F3774" s="45">
        <v>0</v>
      </c>
      <c r="G3774" s="46"/>
    </row>
    <row r="3775" spans="1:7" x14ac:dyDescent="0.2">
      <c r="A3775">
        <v>2268</v>
      </c>
      <c r="B3775" s="33">
        <v>61907</v>
      </c>
      <c r="C3775" s="45">
        <v>0</v>
      </c>
      <c r="D3775" s="45">
        <v>0</v>
      </c>
      <c r="E3775" s="45">
        <v>0</v>
      </c>
      <c r="F3775" s="45">
        <v>0</v>
      </c>
      <c r="G3775" s="46"/>
    </row>
    <row r="3776" spans="1:7" x14ac:dyDescent="0.2">
      <c r="A3776">
        <v>2268</v>
      </c>
      <c r="B3776" s="33">
        <v>61908</v>
      </c>
      <c r="C3776" s="45">
        <v>0</v>
      </c>
      <c r="D3776" s="45">
        <v>0</v>
      </c>
      <c r="E3776" s="45">
        <v>0</v>
      </c>
      <c r="F3776" s="45">
        <v>0</v>
      </c>
      <c r="G3776" s="46"/>
    </row>
    <row r="3777" spans="1:7" x14ac:dyDescent="0.2">
      <c r="A3777">
        <v>2268</v>
      </c>
      <c r="B3777" s="33">
        <v>61909</v>
      </c>
      <c r="C3777" s="45">
        <v>0</v>
      </c>
      <c r="D3777" s="45">
        <v>0</v>
      </c>
      <c r="E3777" s="45">
        <v>0</v>
      </c>
      <c r="F3777" s="45">
        <v>0</v>
      </c>
      <c r="G3777" s="46"/>
    </row>
    <row r="3778" spans="1:7" x14ac:dyDescent="0.2">
      <c r="A3778">
        <v>2268</v>
      </c>
      <c r="B3778" s="33">
        <v>61910</v>
      </c>
      <c r="C3778" s="45">
        <v>0</v>
      </c>
      <c r="D3778" s="45">
        <v>0</v>
      </c>
      <c r="E3778" s="45">
        <v>0</v>
      </c>
      <c r="F3778" s="45">
        <v>0</v>
      </c>
      <c r="G3778" s="46"/>
    </row>
    <row r="3779" spans="1:7" x14ac:dyDescent="0.2">
      <c r="A3779">
        <v>2268</v>
      </c>
      <c r="B3779" s="33">
        <v>61911</v>
      </c>
      <c r="C3779" s="45">
        <v>0</v>
      </c>
      <c r="D3779" s="45">
        <v>0</v>
      </c>
      <c r="E3779" s="45">
        <v>300581</v>
      </c>
      <c r="F3779" s="45">
        <v>0</v>
      </c>
      <c r="G3779" s="46"/>
    </row>
    <row r="3780" spans="1:7" x14ac:dyDescent="0.2">
      <c r="A3780">
        <v>2268</v>
      </c>
      <c r="B3780" s="33">
        <v>61912</v>
      </c>
      <c r="C3780" s="45">
        <v>0</v>
      </c>
      <c r="D3780" s="45">
        <v>0</v>
      </c>
      <c r="E3780" s="45">
        <v>0</v>
      </c>
      <c r="F3780" s="45">
        <v>0</v>
      </c>
      <c r="G3780" s="46"/>
    </row>
    <row r="3781" spans="1:7" x14ac:dyDescent="0.2">
      <c r="A3781">
        <v>2268</v>
      </c>
      <c r="B3781" s="33">
        <v>62001</v>
      </c>
      <c r="C3781" s="45">
        <v>1664482</v>
      </c>
      <c r="D3781" s="45">
        <v>0</v>
      </c>
      <c r="E3781" s="45">
        <v>1582556</v>
      </c>
      <c r="F3781" s="45">
        <v>0</v>
      </c>
      <c r="G3781" s="46"/>
    </row>
    <row r="3782" spans="1:7" x14ac:dyDescent="0.2">
      <c r="A3782">
        <v>2268</v>
      </c>
      <c r="B3782" s="33">
        <v>62002</v>
      </c>
      <c r="C3782" s="45">
        <v>0</v>
      </c>
      <c r="D3782" s="45">
        <v>0</v>
      </c>
      <c r="E3782" s="45">
        <v>0</v>
      </c>
      <c r="F3782" s="45">
        <v>0</v>
      </c>
      <c r="G3782" s="46"/>
    </row>
    <row r="3783" spans="1:7" x14ac:dyDescent="0.2">
      <c r="A3783">
        <v>2268</v>
      </c>
      <c r="B3783" s="33">
        <v>62101</v>
      </c>
      <c r="C3783" s="45">
        <v>828</v>
      </c>
      <c r="D3783" s="45">
        <v>0</v>
      </c>
      <c r="E3783" s="45">
        <v>798</v>
      </c>
      <c r="F3783" s="45">
        <v>0</v>
      </c>
      <c r="G3783" s="46"/>
    </row>
    <row r="3784" spans="1:7" x14ac:dyDescent="0.2">
      <c r="A3784">
        <v>2268</v>
      </c>
      <c r="B3784" s="33">
        <v>62102</v>
      </c>
      <c r="C3784" s="45">
        <v>28</v>
      </c>
      <c r="D3784" s="45">
        <v>0</v>
      </c>
      <c r="E3784" s="45">
        <v>28</v>
      </c>
      <c r="F3784" s="45">
        <v>0</v>
      </c>
      <c r="G3784" s="46"/>
    </row>
    <row r="3785" spans="1:7" x14ac:dyDescent="0.2">
      <c r="A3785">
        <v>2268</v>
      </c>
      <c r="B3785" s="33">
        <v>62103</v>
      </c>
      <c r="C3785" s="45">
        <v>0</v>
      </c>
      <c r="D3785" s="45">
        <v>0</v>
      </c>
      <c r="E3785" s="45">
        <v>0</v>
      </c>
      <c r="F3785" s="45">
        <v>0</v>
      </c>
      <c r="G3785" s="46"/>
    </row>
    <row r="3786" spans="1:7" x14ac:dyDescent="0.2">
      <c r="A3786">
        <v>2103</v>
      </c>
      <c r="B3786" s="33">
        <v>60401</v>
      </c>
      <c r="C3786" s="45">
        <v>394446</v>
      </c>
      <c r="D3786" s="45">
        <v>0</v>
      </c>
      <c r="E3786" s="45">
        <v>378582</v>
      </c>
      <c r="F3786" s="45">
        <v>0</v>
      </c>
      <c r="G3786" s="46"/>
    </row>
    <row r="3787" spans="1:7" x14ac:dyDescent="0.2">
      <c r="A3787">
        <v>2103</v>
      </c>
      <c r="B3787" s="33">
        <v>60404</v>
      </c>
      <c r="C3787" s="45">
        <v>12822</v>
      </c>
      <c r="D3787" s="45">
        <v>0</v>
      </c>
      <c r="E3787" s="45">
        <v>12822</v>
      </c>
      <c r="F3787" s="45">
        <v>0</v>
      </c>
      <c r="G3787" s="46"/>
    </row>
    <row r="3788" spans="1:7" x14ac:dyDescent="0.2">
      <c r="A3788">
        <v>2103</v>
      </c>
      <c r="B3788" s="33">
        <v>60405</v>
      </c>
      <c r="C3788" s="45">
        <v>0</v>
      </c>
      <c r="D3788" s="45">
        <v>771</v>
      </c>
      <c r="E3788" s="45">
        <v>0</v>
      </c>
      <c r="F3788" s="45">
        <v>783</v>
      </c>
      <c r="G3788" s="46"/>
    </row>
    <row r="3789" spans="1:7" x14ac:dyDescent="0.2">
      <c r="A3789">
        <v>2103</v>
      </c>
      <c r="B3789" s="33">
        <v>60414</v>
      </c>
      <c r="C3789" s="45">
        <v>0</v>
      </c>
      <c r="D3789" s="45">
        <v>210632</v>
      </c>
      <c r="E3789" s="45">
        <v>0</v>
      </c>
      <c r="F3789" s="45">
        <v>212286</v>
      </c>
      <c r="G3789" s="46"/>
    </row>
    <row r="3790" spans="1:7" x14ac:dyDescent="0.2">
      <c r="A3790">
        <v>2103</v>
      </c>
      <c r="B3790" s="33">
        <v>60415</v>
      </c>
      <c r="C3790" s="45">
        <v>1084</v>
      </c>
      <c r="D3790" s="45">
        <v>0</v>
      </c>
      <c r="E3790" s="45">
        <v>1221</v>
      </c>
      <c r="F3790" s="45">
        <v>0</v>
      </c>
      <c r="G3790" s="46"/>
    </row>
    <row r="3791" spans="1:7" x14ac:dyDescent="0.2">
      <c r="A3791">
        <v>2103</v>
      </c>
      <c r="B3791" s="33">
        <v>61901</v>
      </c>
      <c r="C3791" s="45">
        <v>0</v>
      </c>
      <c r="D3791" s="45">
        <v>0</v>
      </c>
      <c r="E3791" s="45">
        <v>0</v>
      </c>
      <c r="F3791" s="45">
        <v>0</v>
      </c>
      <c r="G3791" s="46"/>
    </row>
    <row r="3792" spans="1:7" x14ac:dyDescent="0.2">
      <c r="A3792">
        <v>2103</v>
      </c>
      <c r="B3792" s="33">
        <v>61902</v>
      </c>
      <c r="C3792" s="45">
        <v>0</v>
      </c>
      <c r="D3792" s="45">
        <v>0</v>
      </c>
      <c r="E3792" s="45">
        <v>0</v>
      </c>
      <c r="F3792" s="45">
        <v>0</v>
      </c>
      <c r="G3792" s="46"/>
    </row>
    <row r="3793" spans="1:7" x14ac:dyDescent="0.2">
      <c r="A3793">
        <v>2103</v>
      </c>
      <c r="B3793" s="33">
        <v>61903</v>
      </c>
      <c r="C3793" s="45">
        <v>0</v>
      </c>
      <c r="D3793" s="45">
        <v>0</v>
      </c>
      <c r="E3793" s="45">
        <v>0</v>
      </c>
      <c r="F3793" s="45">
        <v>0</v>
      </c>
      <c r="G3793" s="46"/>
    </row>
    <row r="3794" spans="1:7" x14ac:dyDescent="0.2">
      <c r="A3794">
        <v>2103</v>
      </c>
      <c r="B3794" s="33">
        <v>61904</v>
      </c>
      <c r="C3794" s="45">
        <v>0</v>
      </c>
      <c r="D3794" s="45">
        <v>0</v>
      </c>
      <c r="E3794" s="45">
        <v>0</v>
      </c>
      <c r="F3794" s="45">
        <v>0</v>
      </c>
      <c r="G3794" s="46"/>
    </row>
    <row r="3795" spans="1:7" x14ac:dyDescent="0.2">
      <c r="A3795">
        <v>2103</v>
      </c>
      <c r="B3795" s="33">
        <v>61905</v>
      </c>
      <c r="C3795" s="45">
        <v>177711</v>
      </c>
      <c r="D3795" s="45">
        <v>0</v>
      </c>
      <c r="E3795" s="45">
        <v>125186</v>
      </c>
      <c r="F3795" s="45">
        <v>0</v>
      </c>
      <c r="G3795" s="46"/>
    </row>
    <row r="3796" spans="1:7" x14ac:dyDescent="0.2">
      <c r="A3796">
        <v>2103</v>
      </c>
      <c r="B3796" s="33">
        <v>61906</v>
      </c>
      <c r="C3796" s="45">
        <v>10613</v>
      </c>
      <c r="D3796" s="45">
        <v>0</v>
      </c>
      <c r="E3796" s="45">
        <v>7853</v>
      </c>
      <c r="F3796" s="45">
        <v>0</v>
      </c>
      <c r="G3796" s="46"/>
    </row>
    <row r="3797" spans="1:7" x14ac:dyDescent="0.2">
      <c r="A3797">
        <v>2103</v>
      </c>
      <c r="B3797" s="33">
        <v>61907</v>
      </c>
      <c r="C3797" s="45">
        <v>48201</v>
      </c>
      <c r="D3797" s="45">
        <v>0</v>
      </c>
      <c r="E3797" s="45">
        <v>13193</v>
      </c>
      <c r="F3797" s="45">
        <v>0</v>
      </c>
      <c r="G3797" s="46"/>
    </row>
    <row r="3798" spans="1:7" x14ac:dyDescent="0.2">
      <c r="A3798">
        <v>2103</v>
      </c>
      <c r="B3798" s="33">
        <v>61908</v>
      </c>
      <c r="C3798" s="45">
        <v>161555</v>
      </c>
      <c r="D3798" s="45">
        <v>0</v>
      </c>
      <c r="E3798" s="45">
        <v>185172</v>
      </c>
      <c r="F3798" s="45">
        <v>0</v>
      </c>
      <c r="G3798" s="46"/>
    </row>
    <row r="3799" spans="1:7" x14ac:dyDescent="0.2">
      <c r="A3799">
        <v>2103</v>
      </c>
      <c r="B3799" s="33">
        <v>61909</v>
      </c>
      <c r="C3799" s="45">
        <v>0</v>
      </c>
      <c r="D3799" s="45">
        <v>0</v>
      </c>
      <c r="E3799" s="45">
        <v>0</v>
      </c>
      <c r="F3799" s="45">
        <v>0</v>
      </c>
      <c r="G3799" s="46"/>
    </row>
    <row r="3800" spans="1:7" x14ac:dyDescent="0.2">
      <c r="A3800">
        <v>2103</v>
      </c>
      <c r="B3800" s="33">
        <v>61910</v>
      </c>
      <c r="C3800" s="45">
        <v>0</v>
      </c>
      <c r="D3800" s="45">
        <v>0</v>
      </c>
      <c r="E3800" s="45">
        <v>0</v>
      </c>
      <c r="F3800" s="45">
        <v>0</v>
      </c>
      <c r="G3800" s="46"/>
    </row>
    <row r="3801" spans="1:7" x14ac:dyDescent="0.2">
      <c r="A3801">
        <v>2103</v>
      </c>
      <c r="B3801" s="33">
        <v>61911</v>
      </c>
      <c r="C3801" s="45">
        <v>0</v>
      </c>
      <c r="D3801" s="45">
        <v>0</v>
      </c>
      <c r="E3801" s="45">
        <v>0</v>
      </c>
      <c r="F3801" s="45">
        <v>0</v>
      </c>
      <c r="G3801" s="46"/>
    </row>
    <row r="3802" spans="1:7" x14ac:dyDescent="0.2">
      <c r="A3802">
        <v>2103</v>
      </c>
      <c r="B3802" s="33">
        <v>61912</v>
      </c>
      <c r="C3802" s="45">
        <v>0</v>
      </c>
      <c r="D3802" s="45">
        <v>0</v>
      </c>
      <c r="E3802" s="45">
        <v>0</v>
      </c>
      <c r="F3802" s="45">
        <v>0</v>
      </c>
      <c r="G3802" s="46"/>
    </row>
    <row r="3803" spans="1:7" x14ac:dyDescent="0.2">
      <c r="A3803">
        <v>2103</v>
      </c>
      <c r="B3803" s="33">
        <v>62001</v>
      </c>
      <c r="C3803" s="45">
        <v>52019</v>
      </c>
      <c r="D3803" s="45">
        <v>0</v>
      </c>
      <c r="E3803" s="45">
        <v>23674</v>
      </c>
      <c r="F3803" s="45">
        <v>0</v>
      </c>
      <c r="G3803" s="46"/>
    </row>
    <row r="3804" spans="1:7" x14ac:dyDescent="0.2">
      <c r="A3804">
        <v>2103</v>
      </c>
      <c r="B3804" s="33">
        <v>62002</v>
      </c>
      <c r="C3804" s="45">
        <v>0</v>
      </c>
      <c r="D3804" s="45">
        <v>4719</v>
      </c>
      <c r="E3804" s="45">
        <v>0</v>
      </c>
      <c r="F3804" s="45">
        <v>2459</v>
      </c>
      <c r="G3804" s="46"/>
    </row>
    <row r="3805" spans="1:7" x14ac:dyDescent="0.2">
      <c r="A3805">
        <v>2103</v>
      </c>
      <c r="B3805" s="33">
        <v>62101</v>
      </c>
      <c r="C3805" s="45">
        <v>2244</v>
      </c>
      <c r="D3805" s="45">
        <v>0</v>
      </c>
      <c r="E3805" s="45">
        <v>2244</v>
      </c>
      <c r="F3805" s="45">
        <v>0</v>
      </c>
      <c r="G3805" s="46"/>
    </row>
    <row r="3806" spans="1:7" x14ac:dyDescent="0.2">
      <c r="A3806">
        <v>2103</v>
      </c>
      <c r="B3806" s="33">
        <v>62102</v>
      </c>
      <c r="C3806" s="45">
        <v>10617</v>
      </c>
      <c r="D3806" s="45">
        <v>0</v>
      </c>
      <c r="E3806" s="45">
        <v>10617</v>
      </c>
      <c r="F3806" s="45">
        <v>0</v>
      </c>
      <c r="G3806" s="46"/>
    </row>
    <row r="3807" spans="1:7" x14ac:dyDescent="0.2">
      <c r="A3807">
        <v>2103</v>
      </c>
      <c r="B3807" s="33">
        <v>62103</v>
      </c>
      <c r="C3807" s="45">
        <v>0</v>
      </c>
      <c r="D3807" s="45">
        <v>8412</v>
      </c>
      <c r="E3807" s="45">
        <v>0</v>
      </c>
      <c r="F3807" s="45">
        <v>8748</v>
      </c>
      <c r="G3807" s="46"/>
    </row>
    <row r="3808" spans="1:7" x14ac:dyDescent="0.2">
      <c r="A3808">
        <v>695</v>
      </c>
      <c r="B3808" s="33">
        <v>60401</v>
      </c>
      <c r="C3808" s="45">
        <v>82386</v>
      </c>
      <c r="D3808" s="45">
        <v>0</v>
      </c>
      <c r="E3808" s="45">
        <v>82252</v>
      </c>
      <c r="F3808" s="45">
        <v>0</v>
      </c>
      <c r="G3808" s="46"/>
    </row>
    <row r="3809" spans="1:7" x14ac:dyDescent="0.2">
      <c r="A3809">
        <v>695</v>
      </c>
      <c r="B3809" s="33">
        <v>60404</v>
      </c>
      <c r="C3809" s="45">
        <v>6031</v>
      </c>
      <c r="D3809" s="45">
        <v>0</v>
      </c>
      <c r="E3809" s="45">
        <v>5974</v>
      </c>
      <c r="F3809" s="45">
        <v>0</v>
      </c>
      <c r="G3809" s="46"/>
    </row>
    <row r="3810" spans="1:7" x14ac:dyDescent="0.2">
      <c r="A3810">
        <v>695</v>
      </c>
      <c r="B3810" s="33">
        <v>60405</v>
      </c>
      <c r="C3810" s="45">
        <v>0</v>
      </c>
      <c r="D3810" s="45">
        <v>0</v>
      </c>
      <c r="E3810" s="45">
        <v>0</v>
      </c>
      <c r="F3810" s="45">
        <v>0</v>
      </c>
      <c r="G3810" s="46"/>
    </row>
    <row r="3811" spans="1:7" x14ac:dyDescent="0.2">
      <c r="A3811">
        <v>695</v>
      </c>
      <c r="B3811" s="33">
        <v>60414</v>
      </c>
      <c r="C3811" s="45">
        <v>0</v>
      </c>
      <c r="D3811" s="45">
        <v>26046</v>
      </c>
      <c r="E3811" s="45">
        <v>0</v>
      </c>
      <c r="F3811" s="45">
        <v>24680</v>
      </c>
      <c r="G3811" s="46"/>
    </row>
    <row r="3812" spans="1:7" x14ac:dyDescent="0.2">
      <c r="A3812">
        <v>695</v>
      </c>
      <c r="B3812" s="33">
        <v>60415</v>
      </c>
      <c r="C3812" s="45">
        <v>10235</v>
      </c>
      <c r="D3812" s="45">
        <v>0</v>
      </c>
      <c r="E3812" s="45">
        <v>10235</v>
      </c>
      <c r="F3812" s="45">
        <v>0</v>
      </c>
      <c r="G3812" s="46"/>
    </row>
    <row r="3813" spans="1:7" x14ac:dyDescent="0.2">
      <c r="A3813">
        <v>695</v>
      </c>
      <c r="B3813" s="33">
        <v>61901</v>
      </c>
      <c r="C3813" s="45">
        <v>673</v>
      </c>
      <c r="D3813" s="45">
        <v>0</v>
      </c>
      <c r="E3813" s="45">
        <v>0</v>
      </c>
      <c r="F3813" s="45">
        <v>0</v>
      </c>
      <c r="G3813" s="46"/>
    </row>
    <row r="3814" spans="1:7" x14ac:dyDescent="0.2">
      <c r="A3814">
        <v>695</v>
      </c>
      <c r="B3814" s="33">
        <v>61902</v>
      </c>
      <c r="C3814" s="45">
        <v>0</v>
      </c>
      <c r="D3814" s="45">
        <v>0</v>
      </c>
      <c r="E3814" s="45">
        <v>0</v>
      </c>
      <c r="F3814" s="45">
        <v>0</v>
      </c>
      <c r="G3814" s="46"/>
    </row>
    <row r="3815" spans="1:7" x14ac:dyDescent="0.2">
      <c r="A3815">
        <v>695</v>
      </c>
      <c r="B3815" s="33">
        <v>61903</v>
      </c>
      <c r="C3815" s="45">
        <v>27593</v>
      </c>
      <c r="D3815" s="45">
        <v>0</v>
      </c>
      <c r="E3815" s="45">
        <v>0</v>
      </c>
      <c r="F3815" s="45">
        <v>0</v>
      </c>
      <c r="G3815" s="46"/>
    </row>
    <row r="3816" spans="1:7" x14ac:dyDescent="0.2">
      <c r="A3816">
        <v>695</v>
      </c>
      <c r="B3816" s="33">
        <v>61904</v>
      </c>
      <c r="C3816" s="45">
        <v>0</v>
      </c>
      <c r="D3816" s="45">
        <v>0</v>
      </c>
      <c r="E3816" s="45">
        <v>0</v>
      </c>
      <c r="F3816" s="45">
        <v>0</v>
      </c>
      <c r="G3816" s="46"/>
    </row>
    <row r="3817" spans="1:7" x14ac:dyDescent="0.2">
      <c r="A3817">
        <v>695</v>
      </c>
      <c r="B3817" s="33">
        <v>61905</v>
      </c>
      <c r="C3817" s="45">
        <v>0</v>
      </c>
      <c r="D3817" s="45">
        <v>0</v>
      </c>
      <c r="E3817" s="45">
        <v>0</v>
      </c>
      <c r="F3817" s="45">
        <v>0</v>
      </c>
      <c r="G3817" s="46"/>
    </row>
    <row r="3818" spans="1:7" x14ac:dyDescent="0.2">
      <c r="A3818">
        <v>695</v>
      </c>
      <c r="B3818" s="33">
        <v>61906</v>
      </c>
      <c r="C3818" s="45">
        <v>0</v>
      </c>
      <c r="D3818" s="45">
        <v>0</v>
      </c>
      <c r="E3818" s="45">
        <v>0</v>
      </c>
      <c r="F3818" s="45">
        <v>0</v>
      </c>
      <c r="G3818" s="46"/>
    </row>
    <row r="3819" spans="1:7" x14ac:dyDescent="0.2">
      <c r="A3819">
        <v>695</v>
      </c>
      <c r="B3819" s="33">
        <v>61907</v>
      </c>
      <c r="C3819" s="45">
        <v>0</v>
      </c>
      <c r="D3819" s="45">
        <v>0</v>
      </c>
      <c r="E3819" s="45">
        <v>0</v>
      </c>
      <c r="F3819" s="45">
        <v>0</v>
      </c>
      <c r="G3819" s="46"/>
    </row>
    <row r="3820" spans="1:7" x14ac:dyDescent="0.2">
      <c r="A3820">
        <v>695</v>
      </c>
      <c r="B3820" s="33">
        <v>61908</v>
      </c>
      <c r="C3820" s="45">
        <v>0</v>
      </c>
      <c r="D3820" s="45">
        <v>0</v>
      </c>
      <c r="E3820" s="45">
        <v>0</v>
      </c>
      <c r="F3820" s="45">
        <v>0</v>
      </c>
      <c r="G3820" s="46"/>
    </row>
    <row r="3821" spans="1:7" x14ac:dyDescent="0.2">
      <c r="A3821">
        <v>695</v>
      </c>
      <c r="B3821" s="33">
        <v>61909</v>
      </c>
      <c r="C3821" s="45">
        <v>0</v>
      </c>
      <c r="D3821" s="45">
        <v>3655</v>
      </c>
      <c r="E3821" s="45">
        <v>0</v>
      </c>
      <c r="F3821" s="45">
        <v>0</v>
      </c>
      <c r="G3821" s="46"/>
    </row>
    <row r="3822" spans="1:7" x14ac:dyDescent="0.2">
      <c r="A3822">
        <v>695</v>
      </c>
      <c r="B3822" s="33">
        <v>61910</v>
      </c>
      <c r="C3822" s="45">
        <v>0</v>
      </c>
      <c r="D3822" s="45">
        <v>0</v>
      </c>
      <c r="E3822" s="45">
        <v>0</v>
      </c>
      <c r="F3822" s="45">
        <v>0</v>
      </c>
      <c r="G3822" s="46"/>
    </row>
    <row r="3823" spans="1:7" x14ac:dyDescent="0.2">
      <c r="A3823">
        <v>695</v>
      </c>
      <c r="B3823" s="33">
        <v>61911</v>
      </c>
      <c r="C3823" s="45">
        <v>24385</v>
      </c>
      <c r="D3823" s="45">
        <v>0</v>
      </c>
      <c r="E3823" s="45">
        <v>0</v>
      </c>
      <c r="F3823" s="45">
        <v>0</v>
      </c>
      <c r="G3823" s="46"/>
    </row>
    <row r="3824" spans="1:7" x14ac:dyDescent="0.2">
      <c r="A3824">
        <v>695</v>
      </c>
      <c r="B3824" s="33">
        <v>61912</v>
      </c>
      <c r="C3824" s="45">
        <v>0</v>
      </c>
      <c r="D3824" s="45">
        <v>18233</v>
      </c>
      <c r="E3824" s="45">
        <v>0</v>
      </c>
      <c r="F3824" s="45">
        <v>0</v>
      </c>
      <c r="G3824" s="46"/>
    </row>
    <row r="3825" spans="1:7" x14ac:dyDescent="0.2">
      <c r="A3825">
        <v>695</v>
      </c>
      <c r="B3825" s="33">
        <v>62001</v>
      </c>
      <c r="C3825" s="45">
        <v>232545</v>
      </c>
      <c r="D3825" s="45">
        <v>0</v>
      </c>
      <c r="E3825" s="45">
        <v>232318</v>
      </c>
      <c r="F3825" s="45">
        <v>0</v>
      </c>
      <c r="G3825" s="46"/>
    </row>
    <row r="3826" spans="1:7" x14ac:dyDescent="0.2">
      <c r="A3826">
        <v>695</v>
      </c>
      <c r="B3826" s="33">
        <v>62002</v>
      </c>
      <c r="C3826" s="45">
        <v>0</v>
      </c>
      <c r="D3826" s="45">
        <v>92866</v>
      </c>
      <c r="E3826" s="45">
        <v>0</v>
      </c>
      <c r="F3826" s="45">
        <v>95573</v>
      </c>
      <c r="G3826" s="46"/>
    </row>
    <row r="3827" spans="1:7" x14ac:dyDescent="0.2">
      <c r="A3827">
        <v>695</v>
      </c>
      <c r="B3827" s="33">
        <v>62101</v>
      </c>
      <c r="C3827" s="45">
        <v>0</v>
      </c>
      <c r="D3827" s="45">
        <v>0</v>
      </c>
      <c r="E3827" s="45">
        <v>0</v>
      </c>
      <c r="F3827" s="45">
        <v>0</v>
      </c>
      <c r="G3827" s="46"/>
    </row>
    <row r="3828" spans="1:7" x14ac:dyDescent="0.2">
      <c r="A3828">
        <v>695</v>
      </c>
      <c r="B3828" s="33">
        <v>62102</v>
      </c>
      <c r="C3828" s="45">
        <v>296</v>
      </c>
      <c r="D3828" s="45">
        <v>0</v>
      </c>
      <c r="E3828" s="45">
        <v>296</v>
      </c>
      <c r="F3828" s="45">
        <v>0</v>
      </c>
      <c r="G3828" s="46"/>
    </row>
    <row r="3829" spans="1:7" x14ac:dyDescent="0.2">
      <c r="A3829">
        <v>695</v>
      </c>
      <c r="B3829" s="33">
        <v>62103</v>
      </c>
      <c r="C3829" s="45">
        <v>0</v>
      </c>
      <c r="D3829" s="45">
        <v>113</v>
      </c>
      <c r="E3829" s="45">
        <v>0</v>
      </c>
      <c r="F3829" s="45">
        <v>143</v>
      </c>
      <c r="G3829" s="46"/>
    </row>
    <row r="3830" spans="1:7" x14ac:dyDescent="0.2">
      <c r="A3830">
        <v>2374</v>
      </c>
      <c r="B3830" s="33">
        <v>60401</v>
      </c>
      <c r="C3830" s="45">
        <v>34764</v>
      </c>
      <c r="D3830" s="45">
        <v>0</v>
      </c>
      <c r="E3830" s="45">
        <v>34764</v>
      </c>
      <c r="F3830" s="45">
        <v>0</v>
      </c>
      <c r="G3830" s="46"/>
    </row>
    <row r="3831" spans="1:7" x14ac:dyDescent="0.2">
      <c r="A3831">
        <v>2374</v>
      </c>
      <c r="B3831" s="33">
        <v>60404</v>
      </c>
      <c r="C3831" s="45">
        <v>0</v>
      </c>
      <c r="D3831" s="45">
        <v>0</v>
      </c>
      <c r="E3831" s="45">
        <v>0</v>
      </c>
      <c r="F3831" s="45">
        <v>0</v>
      </c>
      <c r="G3831" s="46"/>
    </row>
    <row r="3832" spans="1:7" x14ac:dyDescent="0.2">
      <c r="A3832">
        <v>2374</v>
      </c>
      <c r="B3832" s="33">
        <v>60405</v>
      </c>
      <c r="C3832" s="45">
        <v>0</v>
      </c>
      <c r="D3832" s="45">
        <v>0</v>
      </c>
      <c r="E3832" s="45">
        <v>0</v>
      </c>
      <c r="F3832" s="45">
        <v>0</v>
      </c>
      <c r="G3832" s="46"/>
    </row>
    <row r="3833" spans="1:7" x14ac:dyDescent="0.2">
      <c r="A3833">
        <v>2374</v>
      </c>
      <c r="B3833" s="33">
        <v>60414</v>
      </c>
      <c r="C3833" s="45">
        <v>0</v>
      </c>
      <c r="D3833" s="45">
        <v>18678</v>
      </c>
      <c r="E3833" s="45">
        <v>0</v>
      </c>
      <c r="F3833" s="45">
        <v>19960</v>
      </c>
      <c r="G3833" s="46"/>
    </row>
    <row r="3834" spans="1:7" x14ac:dyDescent="0.2">
      <c r="A3834">
        <v>2374</v>
      </c>
      <c r="B3834" s="33">
        <v>60415</v>
      </c>
      <c r="C3834" s="45">
        <v>0</v>
      </c>
      <c r="D3834" s="45">
        <v>0</v>
      </c>
      <c r="E3834" s="45">
        <v>0</v>
      </c>
      <c r="F3834" s="45">
        <v>0</v>
      </c>
      <c r="G3834" s="46"/>
    </row>
    <row r="3835" spans="1:7" x14ac:dyDescent="0.2">
      <c r="A3835">
        <v>2374</v>
      </c>
      <c r="B3835" s="33">
        <v>61901</v>
      </c>
      <c r="C3835" s="45">
        <v>0</v>
      </c>
      <c r="D3835" s="45">
        <v>0</v>
      </c>
      <c r="E3835" s="45">
        <v>0</v>
      </c>
      <c r="F3835" s="45">
        <v>0</v>
      </c>
      <c r="G3835" s="46"/>
    </row>
    <row r="3836" spans="1:7" x14ac:dyDescent="0.2">
      <c r="A3836">
        <v>2374</v>
      </c>
      <c r="B3836" s="33">
        <v>61902</v>
      </c>
      <c r="C3836" s="45">
        <v>0</v>
      </c>
      <c r="D3836" s="45">
        <v>0</v>
      </c>
      <c r="E3836" s="45">
        <v>0</v>
      </c>
      <c r="F3836" s="45">
        <v>0</v>
      </c>
      <c r="G3836" s="46"/>
    </row>
    <row r="3837" spans="1:7" x14ac:dyDescent="0.2">
      <c r="A3837">
        <v>2374</v>
      </c>
      <c r="B3837" s="33">
        <v>61903</v>
      </c>
      <c r="C3837" s="45">
        <v>0</v>
      </c>
      <c r="D3837" s="45">
        <v>0</v>
      </c>
      <c r="E3837" s="45">
        <v>0</v>
      </c>
      <c r="F3837" s="45">
        <v>0</v>
      </c>
      <c r="G3837" s="46"/>
    </row>
    <row r="3838" spans="1:7" x14ac:dyDescent="0.2">
      <c r="A3838">
        <v>2374</v>
      </c>
      <c r="B3838" s="33">
        <v>61904</v>
      </c>
      <c r="C3838" s="45">
        <v>0</v>
      </c>
      <c r="D3838" s="45">
        <v>0</v>
      </c>
      <c r="E3838" s="45">
        <v>0</v>
      </c>
      <c r="F3838" s="45">
        <v>0</v>
      </c>
      <c r="G3838" s="46"/>
    </row>
    <row r="3839" spans="1:7" x14ac:dyDescent="0.2">
      <c r="A3839">
        <v>2374</v>
      </c>
      <c r="B3839" s="33">
        <v>61905</v>
      </c>
      <c r="C3839" s="45">
        <v>0</v>
      </c>
      <c r="D3839" s="45">
        <v>0</v>
      </c>
      <c r="E3839" s="45">
        <v>0</v>
      </c>
      <c r="F3839" s="45">
        <v>0</v>
      </c>
      <c r="G3839" s="46"/>
    </row>
    <row r="3840" spans="1:7" x14ac:dyDescent="0.2">
      <c r="A3840">
        <v>2374</v>
      </c>
      <c r="B3840" s="33">
        <v>61906</v>
      </c>
      <c r="C3840" s="45">
        <v>0</v>
      </c>
      <c r="D3840" s="45">
        <v>0</v>
      </c>
      <c r="E3840" s="45">
        <v>0</v>
      </c>
      <c r="F3840" s="45">
        <v>0</v>
      </c>
      <c r="G3840" s="46"/>
    </row>
    <row r="3841" spans="1:7" x14ac:dyDescent="0.2">
      <c r="A3841">
        <v>2374</v>
      </c>
      <c r="B3841" s="33">
        <v>61907</v>
      </c>
      <c r="C3841" s="45">
        <v>0</v>
      </c>
      <c r="D3841" s="45">
        <v>0</v>
      </c>
      <c r="E3841" s="45">
        <v>0</v>
      </c>
      <c r="F3841" s="45">
        <v>0</v>
      </c>
      <c r="G3841" s="46"/>
    </row>
    <row r="3842" spans="1:7" x14ac:dyDescent="0.2">
      <c r="A3842">
        <v>2374</v>
      </c>
      <c r="B3842" s="33">
        <v>61908</v>
      </c>
      <c r="C3842" s="45">
        <v>0</v>
      </c>
      <c r="D3842" s="45">
        <v>0</v>
      </c>
      <c r="E3842" s="45">
        <v>0</v>
      </c>
      <c r="F3842" s="45">
        <v>0</v>
      </c>
      <c r="G3842" s="46"/>
    </row>
    <row r="3843" spans="1:7" x14ac:dyDescent="0.2">
      <c r="A3843">
        <v>2374</v>
      </c>
      <c r="B3843" s="33">
        <v>61909</v>
      </c>
      <c r="C3843" s="45">
        <v>0</v>
      </c>
      <c r="D3843" s="45">
        <v>0</v>
      </c>
      <c r="E3843" s="45">
        <v>0</v>
      </c>
      <c r="F3843" s="45">
        <v>0</v>
      </c>
      <c r="G3843" s="46"/>
    </row>
    <row r="3844" spans="1:7" x14ac:dyDescent="0.2">
      <c r="A3844">
        <v>2374</v>
      </c>
      <c r="B3844" s="33">
        <v>61910</v>
      </c>
      <c r="C3844" s="45">
        <v>0</v>
      </c>
      <c r="D3844" s="45">
        <v>0</v>
      </c>
      <c r="E3844" s="45">
        <v>0</v>
      </c>
      <c r="F3844" s="45">
        <v>0</v>
      </c>
      <c r="G3844" s="46"/>
    </row>
    <row r="3845" spans="1:7" x14ac:dyDescent="0.2">
      <c r="A3845">
        <v>2374</v>
      </c>
      <c r="B3845" s="33">
        <v>61911</v>
      </c>
      <c r="C3845" s="45">
        <v>0</v>
      </c>
      <c r="D3845" s="45">
        <v>0</v>
      </c>
      <c r="E3845" s="45">
        <v>0</v>
      </c>
      <c r="F3845" s="45">
        <v>0</v>
      </c>
      <c r="G3845" s="46"/>
    </row>
    <row r="3846" spans="1:7" x14ac:dyDescent="0.2">
      <c r="A3846">
        <v>2374</v>
      </c>
      <c r="B3846" s="33">
        <v>61912</v>
      </c>
      <c r="C3846" s="45">
        <v>0</v>
      </c>
      <c r="D3846" s="45">
        <v>0</v>
      </c>
      <c r="E3846" s="45">
        <v>0</v>
      </c>
      <c r="F3846" s="45">
        <v>0</v>
      </c>
      <c r="G3846" s="46"/>
    </row>
    <row r="3847" spans="1:7" x14ac:dyDescent="0.2">
      <c r="A3847">
        <v>2374</v>
      </c>
      <c r="B3847" s="33">
        <v>62001</v>
      </c>
      <c r="C3847" s="45">
        <v>0</v>
      </c>
      <c r="D3847" s="45">
        <v>0</v>
      </c>
      <c r="E3847" s="45">
        <v>0</v>
      </c>
      <c r="F3847" s="45">
        <v>0</v>
      </c>
      <c r="G3847" s="46"/>
    </row>
    <row r="3848" spans="1:7" x14ac:dyDescent="0.2">
      <c r="A3848">
        <v>2374</v>
      </c>
      <c r="B3848" s="33">
        <v>62002</v>
      </c>
      <c r="C3848" s="45">
        <v>0</v>
      </c>
      <c r="D3848" s="45">
        <v>0</v>
      </c>
      <c r="E3848" s="45">
        <v>0</v>
      </c>
      <c r="F3848" s="45">
        <v>0</v>
      </c>
      <c r="G3848" s="46"/>
    </row>
    <row r="3849" spans="1:7" x14ac:dyDescent="0.2">
      <c r="A3849">
        <v>2374</v>
      </c>
      <c r="B3849" s="33">
        <v>62101</v>
      </c>
      <c r="C3849" s="45">
        <v>0</v>
      </c>
      <c r="D3849" s="45">
        <v>0</v>
      </c>
      <c r="E3849" s="45">
        <v>0</v>
      </c>
      <c r="F3849" s="45">
        <v>0</v>
      </c>
      <c r="G3849" s="46"/>
    </row>
    <row r="3850" spans="1:7" x14ac:dyDescent="0.2">
      <c r="A3850">
        <v>2374</v>
      </c>
      <c r="B3850" s="33">
        <v>62102</v>
      </c>
      <c r="C3850" s="45">
        <v>0</v>
      </c>
      <c r="D3850" s="45">
        <v>0</v>
      </c>
      <c r="E3850" s="45">
        <v>0</v>
      </c>
      <c r="F3850" s="45">
        <v>0</v>
      </c>
      <c r="G3850" s="46"/>
    </row>
    <row r="3851" spans="1:7" x14ac:dyDescent="0.2">
      <c r="A3851">
        <v>2374</v>
      </c>
      <c r="B3851" s="33">
        <v>62103</v>
      </c>
      <c r="C3851" s="45">
        <v>0</v>
      </c>
      <c r="D3851" s="45">
        <v>0</v>
      </c>
      <c r="E3851" s="45">
        <v>0</v>
      </c>
      <c r="F3851" s="45">
        <v>0</v>
      </c>
      <c r="G3851" s="46"/>
    </row>
    <row r="3852" spans="1:7" x14ac:dyDescent="0.2">
      <c r="A3852">
        <v>3390</v>
      </c>
      <c r="B3852" s="33">
        <v>60401</v>
      </c>
      <c r="C3852" s="45">
        <v>79715</v>
      </c>
      <c r="D3852" s="45">
        <v>0</v>
      </c>
      <c r="E3852" s="45">
        <v>72692</v>
      </c>
      <c r="F3852" s="45">
        <v>0</v>
      </c>
      <c r="G3852" s="46"/>
    </row>
    <row r="3853" spans="1:7" x14ac:dyDescent="0.2">
      <c r="A3853">
        <v>3390</v>
      </c>
      <c r="B3853" s="33">
        <v>60404</v>
      </c>
      <c r="C3853" s="45">
        <v>0</v>
      </c>
      <c r="D3853" s="45">
        <v>0</v>
      </c>
      <c r="E3853" s="45">
        <v>0</v>
      </c>
      <c r="F3853" s="45">
        <v>0</v>
      </c>
      <c r="G3853" s="46"/>
    </row>
    <row r="3854" spans="1:7" x14ac:dyDescent="0.2">
      <c r="A3854">
        <v>3390</v>
      </c>
      <c r="B3854" s="33">
        <v>60405</v>
      </c>
      <c r="C3854" s="45">
        <v>0</v>
      </c>
      <c r="D3854" s="45">
        <v>0</v>
      </c>
      <c r="E3854" s="45">
        <v>0</v>
      </c>
      <c r="F3854" s="45">
        <v>0</v>
      </c>
      <c r="G3854" s="46"/>
    </row>
    <row r="3855" spans="1:7" x14ac:dyDescent="0.2">
      <c r="A3855">
        <v>3390</v>
      </c>
      <c r="B3855" s="33">
        <v>60414</v>
      </c>
      <c r="C3855" s="45">
        <v>0</v>
      </c>
      <c r="D3855" s="45">
        <v>78340</v>
      </c>
      <c r="E3855" s="45">
        <v>0</v>
      </c>
      <c r="F3855" s="45">
        <v>71090</v>
      </c>
      <c r="G3855" s="46"/>
    </row>
    <row r="3856" spans="1:7" x14ac:dyDescent="0.2">
      <c r="A3856">
        <v>3390</v>
      </c>
      <c r="B3856" s="33">
        <v>60415</v>
      </c>
      <c r="C3856" s="45">
        <v>0</v>
      </c>
      <c r="D3856" s="45">
        <v>0</v>
      </c>
      <c r="E3856" s="45">
        <v>0</v>
      </c>
      <c r="F3856" s="45">
        <v>0</v>
      </c>
      <c r="G3856" s="46"/>
    </row>
    <row r="3857" spans="1:7" x14ac:dyDescent="0.2">
      <c r="A3857">
        <v>3390</v>
      </c>
      <c r="B3857" s="33">
        <v>61901</v>
      </c>
      <c r="C3857" s="45">
        <v>0</v>
      </c>
      <c r="D3857" s="45">
        <v>0</v>
      </c>
      <c r="E3857" s="45">
        <v>0</v>
      </c>
      <c r="F3857" s="45">
        <v>0</v>
      </c>
      <c r="G3857" s="46"/>
    </row>
    <row r="3858" spans="1:7" x14ac:dyDescent="0.2">
      <c r="A3858">
        <v>3390</v>
      </c>
      <c r="B3858" s="33">
        <v>61902</v>
      </c>
      <c r="C3858" s="45">
        <v>0</v>
      </c>
      <c r="D3858" s="45">
        <v>0</v>
      </c>
      <c r="E3858" s="45">
        <v>0</v>
      </c>
      <c r="F3858" s="45">
        <v>0</v>
      </c>
      <c r="G3858" s="46"/>
    </row>
    <row r="3859" spans="1:7" x14ac:dyDescent="0.2">
      <c r="A3859">
        <v>3390</v>
      </c>
      <c r="B3859" s="33">
        <v>61903</v>
      </c>
      <c r="C3859" s="45">
        <v>0</v>
      </c>
      <c r="D3859" s="45">
        <v>0</v>
      </c>
      <c r="E3859" s="45">
        <v>0</v>
      </c>
      <c r="F3859" s="45">
        <v>0</v>
      </c>
      <c r="G3859" s="46"/>
    </row>
    <row r="3860" spans="1:7" x14ac:dyDescent="0.2">
      <c r="A3860">
        <v>3390</v>
      </c>
      <c r="B3860" s="33">
        <v>61904</v>
      </c>
      <c r="C3860" s="45">
        <v>0</v>
      </c>
      <c r="D3860" s="45">
        <v>0</v>
      </c>
      <c r="E3860" s="45">
        <v>0</v>
      </c>
      <c r="F3860" s="45">
        <v>0</v>
      </c>
      <c r="G3860" s="46"/>
    </row>
    <row r="3861" spans="1:7" x14ac:dyDescent="0.2">
      <c r="A3861">
        <v>3390</v>
      </c>
      <c r="B3861" s="33">
        <v>61905</v>
      </c>
      <c r="C3861" s="45">
        <v>0</v>
      </c>
      <c r="D3861" s="45">
        <v>0</v>
      </c>
      <c r="E3861" s="45">
        <v>0</v>
      </c>
      <c r="F3861" s="45">
        <v>0</v>
      </c>
      <c r="G3861" s="46"/>
    </row>
    <row r="3862" spans="1:7" x14ac:dyDescent="0.2">
      <c r="A3862">
        <v>3390</v>
      </c>
      <c r="B3862" s="33">
        <v>61906</v>
      </c>
      <c r="C3862" s="45">
        <v>0</v>
      </c>
      <c r="D3862" s="45">
        <v>0</v>
      </c>
      <c r="E3862" s="45">
        <v>0</v>
      </c>
      <c r="F3862" s="45">
        <v>0</v>
      </c>
      <c r="G3862" s="46"/>
    </row>
    <row r="3863" spans="1:7" x14ac:dyDescent="0.2">
      <c r="A3863">
        <v>3390</v>
      </c>
      <c r="B3863" s="33">
        <v>61907</v>
      </c>
      <c r="C3863" s="45">
        <v>0</v>
      </c>
      <c r="D3863" s="45">
        <v>0</v>
      </c>
      <c r="E3863" s="45">
        <v>0</v>
      </c>
      <c r="F3863" s="45">
        <v>0</v>
      </c>
      <c r="G3863" s="46"/>
    </row>
    <row r="3864" spans="1:7" x14ac:dyDescent="0.2">
      <c r="A3864">
        <v>3390</v>
      </c>
      <c r="B3864" s="33">
        <v>61908</v>
      </c>
      <c r="C3864" s="45">
        <v>0</v>
      </c>
      <c r="D3864" s="45">
        <v>0</v>
      </c>
      <c r="E3864" s="45">
        <v>0</v>
      </c>
      <c r="F3864" s="45">
        <v>0</v>
      </c>
      <c r="G3864" s="46"/>
    </row>
    <row r="3865" spans="1:7" x14ac:dyDescent="0.2">
      <c r="A3865">
        <v>3390</v>
      </c>
      <c r="B3865" s="33">
        <v>61909</v>
      </c>
      <c r="C3865" s="45">
        <v>0</v>
      </c>
      <c r="D3865" s="45">
        <v>0</v>
      </c>
      <c r="E3865" s="45">
        <v>0</v>
      </c>
      <c r="F3865" s="45">
        <v>0</v>
      </c>
      <c r="G3865" s="46"/>
    </row>
    <row r="3866" spans="1:7" x14ac:dyDescent="0.2">
      <c r="A3866">
        <v>3390</v>
      </c>
      <c r="B3866" s="33">
        <v>61910</v>
      </c>
      <c r="C3866" s="45">
        <v>0</v>
      </c>
      <c r="D3866" s="45">
        <v>0</v>
      </c>
      <c r="E3866" s="45">
        <v>0</v>
      </c>
      <c r="F3866" s="45">
        <v>0</v>
      </c>
      <c r="G3866" s="46"/>
    </row>
    <row r="3867" spans="1:7" x14ac:dyDescent="0.2">
      <c r="A3867">
        <v>3390</v>
      </c>
      <c r="B3867" s="33">
        <v>61911</v>
      </c>
      <c r="C3867" s="45">
        <v>0</v>
      </c>
      <c r="D3867" s="45">
        <v>0</v>
      </c>
      <c r="E3867" s="45">
        <v>0</v>
      </c>
      <c r="F3867" s="45">
        <v>0</v>
      </c>
      <c r="G3867" s="46"/>
    </row>
    <row r="3868" spans="1:7" x14ac:dyDescent="0.2">
      <c r="A3868">
        <v>3390</v>
      </c>
      <c r="B3868" s="33">
        <v>61912</v>
      </c>
      <c r="C3868" s="45">
        <v>0</v>
      </c>
      <c r="D3868" s="45">
        <v>0</v>
      </c>
      <c r="E3868" s="45">
        <v>0</v>
      </c>
      <c r="F3868" s="45">
        <v>0</v>
      </c>
      <c r="G3868" s="46"/>
    </row>
    <row r="3869" spans="1:7" x14ac:dyDescent="0.2">
      <c r="A3869">
        <v>3390</v>
      </c>
      <c r="B3869" s="33">
        <v>62001</v>
      </c>
      <c r="C3869" s="45">
        <v>0</v>
      </c>
      <c r="D3869" s="45">
        <v>0</v>
      </c>
      <c r="E3869" s="45">
        <v>0</v>
      </c>
      <c r="F3869" s="45">
        <v>0</v>
      </c>
      <c r="G3869" s="46"/>
    </row>
    <row r="3870" spans="1:7" x14ac:dyDescent="0.2">
      <c r="A3870">
        <v>3390</v>
      </c>
      <c r="B3870" s="33">
        <v>62002</v>
      </c>
      <c r="C3870" s="45">
        <v>0</v>
      </c>
      <c r="D3870" s="45">
        <v>0</v>
      </c>
      <c r="E3870" s="45">
        <v>0</v>
      </c>
      <c r="F3870" s="45">
        <v>0</v>
      </c>
      <c r="G3870" s="46"/>
    </row>
    <row r="3871" spans="1:7" x14ac:dyDescent="0.2">
      <c r="A3871">
        <v>3390</v>
      </c>
      <c r="B3871" s="33">
        <v>62101</v>
      </c>
      <c r="C3871" s="45">
        <v>0</v>
      </c>
      <c r="D3871" s="45">
        <v>0</v>
      </c>
      <c r="E3871" s="45">
        <v>0</v>
      </c>
      <c r="F3871" s="45">
        <v>0</v>
      </c>
      <c r="G3871" s="46"/>
    </row>
    <row r="3872" spans="1:7" x14ac:dyDescent="0.2">
      <c r="A3872">
        <v>3390</v>
      </c>
      <c r="B3872" s="33">
        <v>62102</v>
      </c>
      <c r="C3872" s="45">
        <v>0</v>
      </c>
      <c r="D3872" s="45">
        <v>0</v>
      </c>
      <c r="E3872" s="45">
        <v>0</v>
      </c>
      <c r="F3872" s="45">
        <v>0</v>
      </c>
      <c r="G3872" s="46"/>
    </row>
    <row r="3873" spans="1:7" x14ac:dyDescent="0.2">
      <c r="A3873">
        <v>3390</v>
      </c>
      <c r="B3873" s="33">
        <v>62103</v>
      </c>
      <c r="C3873" s="45">
        <v>0</v>
      </c>
      <c r="D3873" s="45">
        <v>0</v>
      </c>
      <c r="E3873" s="45">
        <v>0</v>
      </c>
      <c r="F3873" s="45">
        <v>0</v>
      </c>
      <c r="G3873" s="46"/>
    </row>
    <row r="3874" spans="1:7" x14ac:dyDescent="0.2">
      <c r="A3874">
        <v>1949</v>
      </c>
      <c r="B3874" s="33">
        <v>60401</v>
      </c>
      <c r="C3874" s="45">
        <v>38642</v>
      </c>
      <c r="D3874" s="45">
        <v>0</v>
      </c>
      <c r="E3874" s="45">
        <v>38638</v>
      </c>
      <c r="F3874" s="45">
        <v>0</v>
      </c>
      <c r="G3874" s="46"/>
    </row>
    <row r="3875" spans="1:7" x14ac:dyDescent="0.2">
      <c r="A3875">
        <v>1949</v>
      </c>
      <c r="B3875" s="33">
        <v>60404</v>
      </c>
      <c r="C3875" s="45">
        <v>3031</v>
      </c>
      <c r="D3875" s="45">
        <v>0</v>
      </c>
      <c r="E3875" s="45">
        <v>3031</v>
      </c>
      <c r="F3875" s="45">
        <v>0</v>
      </c>
      <c r="G3875" s="46"/>
    </row>
    <row r="3876" spans="1:7" x14ac:dyDescent="0.2">
      <c r="A3876">
        <v>1949</v>
      </c>
      <c r="B3876" s="33">
        <v>60405</v>
      </c>
      <c r="C3876" s="45">
        <v>0</v>
      </c>
      <c r="D3876" s="45">
        <v>0</v>
      </c>
      <c r="E3876" s="45">
        <v>0</v>
      </c>
      <c r="F3876" s="45">
        <v>0</v>
      </c>
      <c r="G3876" s="46"/>
    </row>
    <row r="3877" spans="1:7" x14ac:dyDescent="0.2">
      <c r="A3877">
        <v>1949</v>
      </c>
      <c r="B3877" s="33">
        <v>60414</v>
      </c>
      <c r="C3877" s="45">
        <v>0</v>
      </c>
      <c r="D3877" s="45">
        <v>22502</v>
      </c>
      <c r="E3877" s="45">
        <v>0</v>
      </c>
      <c r="F3877" s="45">
        <v>22939</v>
      </c>
      <c r="G3877" s="46"/>
    </row>
    <row r="3878" spans="1:7" x14ac:dyDescent="0.2">
      <c r="A3878">
        <v>1949</v>
      </c>
      <c r="B3878" s="33">
        <v>60415</v>
      </c>
      <c r="C3878" s="45">
        <v>0</v>
      </c>
      <c r="D3878" s="45">
        <v>0</v>
      </c>
      <c r="E3878" s="45">
        <v>0</v>
      </c>
      <c r="F3878" s="45">
        <v>0</v>
      </c>
      <c r="G3878" s="46"/>
    </row>
    <row r="3879" spans="1:7" x14ac:dyDescent="0.2">
      <c r="A3879">
        <v>1949</v>
      </c>
      <c r="B3879" s="33">
        <v>61901</v>
      </c>
      <c r="C3879" s="45">
        <v>0</v>
      </c>
      <c r="D3879" s="45">
        <v>0</v>
      </c>
      <c r="E3879" s="45">
        <v>0</v>
      </c>
      <c r="F3879" s="45">
        <v>0</v>
      </c>
      <c r="G3879" s="46"/>
    </row>
    <row r="3880" spans="1:7" x14ac:dyDescent="0.2">
      <c r="A3880">
        <v>1949</v>
      </c>
      <c r="B3880" s="33">
        <v>61902</v>
      </c>
      <c r="C3880" s="45">
        <v>0</v>
      </c>
      <c r="D3880" s="45">
        <v>0</v>
      </c>
      <c r="E3880" s="45">
        <v>0</v>
      </c>
      <c r="F3880" s="45">
        <v>0</v>
      </c>
      <c r="G3880" s="46"/>
    </row>
    <row r="3881" spans="1:7" x14ac:dyDescent="0.2">
      <c r="A3881">
        <v>1949</v>
      </c>
      <c r="B3881" s="33">
        <v>61903</v>
      </c>
      <c r="C3881" s="45">
        <v>0</v>
      </c>
      <c r="D3881" s="45">
        <v>0</v>
      </c>
      <c r="E3881" s="45">
        <v>0</v>
      </c>
      <c r="F3881" s="45">
        <v>0</v>
      </c>
      <c r="G3881" s="46"/>
    </row>
    <row r="3882" spans="1:7" x14ac:dyDescent="0.2">
      <c r="A3882">
        <v>1949</v>
      </c>
      <c r="B3882" s="33">
        <v>61904</v>
      </c>
      <c r="C3882" s="45">
        <v>0</v>
      </c>
      <c r="D3882" s="45">
        <v>0</v>
      </c>
      <c r="E3882" s="45">
        <v>0</v>
      </c>
      <c r="F3882" s="45">
        <v>0</v>
      </c>
      <c r="G3882" s="46"/>
    </row>
    <row r="3883" spans="1:7" x14ac:dyDescent="0.2">
      <c r="A3883">
        <v>1949</v>
      </c>
      <c r="B3883" s="33">
        <v>61905</v>
      </c>
      <c r="C3883" s="45">
        <v>0</v>
      </c>
      <c r="D3883" s="45">
        <v>0</v>
      </c>
      <c r="E3883" s="45">
        <v>0</v>
      </c>
      <c r="F3883" s="45">
        <v>0</v>
      </c>
      <c r="G3883" s="46"/>
    </row>
    <row r="3884" spans="1:7" x14ac:dyDescent="0.2">
      <c r="A3884">
        <v>1949</v>
      </c>
      <c r="B3884" s="33">
        <v>61906</v>
      </c>
      <c r="C3884" s="45">
        <v>0</v>
      </c>
      <c r="D3884" s="45">
        <v>0</v>
      </c>
      <c r="E3884" s="45">
        <v>0</v>
      </c>
      <c r="F3884" s="45">
        <v>0</v>
      </c>
      <c r="G3884" s="46"/>
    </row>
    <row r="3885" spans="1:7" x14ac:dyDescent="0.2">
      <c r="A3885">
        <v>1949</v>
      </c>
      <c r="B3885" s="33">
        <v>61907</v>
      </c>
      <c r="C3885" s="45">
        <v>0</v>
      </c>
      <c r="D3885" s="45">
        <v>0</v>
      </c>
      <c r="E3885" s="45">
        <v>0</v>
      </c>
      <c r="F3885" s="45">
        <v>0</v>
      </c>
      <c r="G3885" s="46"/>
    </row>
    <row r="3886" spans="1:7" x14ac:dyDescent="0.2">
      <c r="A3886">
        <v>1949</v>
      </c>
      <c r="B3886" s="33">
        <v>61908</v>
      </c>
      <c r="C3886" s="45">
        <v>0</v>
      </c>
      <c r="D3886" s="45">
        <v>0</v>
      </c>
      <c r="E3886" s="45">
        <v>0</v>
      </c>
      <c r="F3886" s="45">
        <v>0</v>
      </c>
      <c r="G3886" s="46"/>
    </row>
    <row r="3887" spans="1:7" x14ac:dyDescent="0.2">
      <c r="A3887">
        <v>1949</v>
      </c>
      <c r="B3887" s="33">
        <v>61909</v>
      </c>
      <c r="C3887" s="45">
        <v>0</v>
      </c>
      <c r="D3887" s="45">
        <v>0</v>
      </c>
      <c r="E3887" s="45">
        <v>0</v>
      </c>
      <c r="F3887" s="45">
        <v>0</v>
      </c>
      <c r="G3887" s="46"/>
    </row>
    <row r="3888" spans="1:7" x14ac:dyDescent="0.2">
      <c r="A3888">
        <v>1949</v>
      </c>
      <c r="B3888" s="33">
        <v>61910</v>
      </c>
      <c r="C3888" s="45">
        <v>0</v>
      </c>
      <c r="D3888" s="45">
        <v>0</v>
      </c>
      <c r="E3888" s="45">
        <v>0</v>
      </c>
      <c r="F3888" s="45">
        <v>0</v>
      </c>
      <c r="G3888" s="46"/>
    </row>
    <row r="3889" spans="1:7" x14ac:dyDescent="0.2">
      <c r="A3889">
        <v>1949</v>
      </c>
      <c r="B3889" s="33">
        <v>61911</v>
      </c>
      <c r="C3889" s="45">
        <v>0</v>
      </c>
      <c r="D3889" s="45">
        <v>0</v>
      </c>
      <c r="E3889" s="45">
        <v>0</v>
      </c>
      <c r="F3889" s="45">
        <v>0</v>
      </c>
      <c r="G3889" s="46"/>
    </row>
    <row r="3890" spans="1:7" x14ac:dyDescent="0.2">
      <c r="A3890">
        <v>1949</v>
      </c>
      <c r="B3890" s="33">
        <v>61912</v>
      </c>
      <c r="C3890" s="45">
        <v>0</v>
      </c>
      <c r="D3890" s="45">
        <v>0</v>
      </c>
      <c r="E3890" s="45">
        <v>0</v>
      </c>
      <c r="F3890" s="45">
        <v>0</v>
      </c>
      <c r="G3890" s="46"/>
    </row>
    <row r="3891" spans="1:7" x14ac:dyDescent="0.2">
      <c r="A3891">
        <v>1949</v>
      </c>
      <c r="B3891" s="33">
        <v>62001</v>
      </c>
      <c r="C3891" s="45">
        <v>7136</v>
      </c>
      <c r="D3891" s="45">
        <v>0</v>
      </c>
      <c r="E3891" s="45">
        <v>7136</v>
      </c>
      <c r="F3891" s="45">
        <v>0</v>
      </c>
      <c r="G3891" s="46"/>
    </row>
    <row r="3892" spans="1:7" x14ac:dyDescent="0.2">
      <c r="A3892">
        <v>1949</v>
      </c>
      <c r="B3892" s="33">
        <v>62002</v>
      </c>
      <c r="C3892" s="45">
        <v>0</v>
      </c>
      <c r="D3892" s="45">
        <v>1882</v>
      </c>
      <c r="E3892" s="45">
        <v>0</v>
      </c>
      <c r="F3892" s="45">
        <v>2027</v>
      </c>
      <c r="G3892" s="46"/>
    </row>
    <row r="3893" spans="1:7" x14ac:dyDescent="0.2">
      <c r="A3893">
        <v>1949</v>
      </c>
      <c r="B3893" s="33">
        <v>62101</v>
      </c>
      <c r="C3893" s="45">
        <v>0</v>
      </c>
      <c r="D3893" s="45">
        <v>0</v>
      </c>
      <c r="E3893" s="45">
        <v>0</v>
      </c>
      <c r="F3893" s="45">
        <v>0</v>
      </c>
      <c r="G3893" s="46"/>
    </row>
    <row r="3894" spans="1:7" x14ac:dyDescent="0.2">
      <c r="A3894">
        <v>1949</v>
      </c>
      <c r="B3894" s="33">
        <v>62102</v>
      </c>
      <c r="C3894" s="45">
        <v>0</v>
      </c>
      <c r="D3894" s="45">
        <v>0</v>
      </c>
      <c r="E3894" s="45">
        <v>0</v>
      </c>
      <c r="F3894" s="45">
        <v>0</v>
      </c>
      <c r="G3894" s="46"/>
    </row>
    <row r="3895" spans="1:7" x14ac:dyDescent="0.2">
      <c r="A3895">
        <v>1949</v>
      </c>
      <c r="B3895" s="33">
        <v>62103</v>
      </c>
      <c r="C3895" s="45">
        <v>0</v>
      </c>
      <c r="D3895" s="45">
        <v>0</v>
      </c>
      <c r="E3895" s="45">
        <v>0</v>
      </c>
      <c r="F3895" s="45">
        <v>0</v>
      </c>
      <c r="G3895" s="46"/>
    </row>
    <row r="3896" spans="1:7" x14ac:dyDescent="0.2">
      <c r="A3896">
        <v>3077</v>
      </c>
      <c r="B3896" s="33">
        <v>60401</v>
      </c>
      <c r="C3896" s="45">
        <v>1075630</v>
      </c>
      <c r="D3896" s="45">
        <v>0</v>
      </c>
      <c r="E3896" s="45">
        <v>1075679</v>
      </c>
      <c r="F3896" s="45">
        <v>0</v>
      </c>
      <c r="G3896" s="46"/>
    </row>
    <row r="3897" spans="1:7" x14ac:dyDescent="0.2">
      <c r="A3897">
        <v>3077</v>
      </c>
      <c r="B3897" s="33">
        <v>60404</v>
      </c>
      <c r="C3897" s="45">
        <v>169869</v>
      </c>
      <c r="D3897" s="45">
        <v>0</v>
      </c>
      <c r="E3897" s="45">
        <v>169869</v>
      </c>
      <c r="F3897" s="45">
        <v>0</v>
      </c>
      <c r="G3897" s="46"/>
    </row>
    <row r="3898" spans="1:7" x14ac:dyDescent="0.2">
      <c r="A3898">
        <v>3077</v>
      </c>
      <c r="B3898" s="33">
        <v>60405</v>
      </c>
      <c r="C3898" s="45">
        <v>0</v>
      </c>
      <c r="D3898" s="45">
        <v>0</v>
      </c>
      <c r="E3898" s="45">
        <v>0</v>
      </c>
      <c r="F3898" s="45">
        <v>0</v>
      </c>
      <c r="G3898" s="46"/>
    </row>
    <row r="3899" spans="1:7" x14ac:dyDescent="0.2">
      <c r="A3899">
        <v>3077</v>
      </c>
      <c r="B3899" s="33">
        <v>60414</v>
      </c>
      <c r="C3899" s="45">
        <v>0</v>
      </c>
      <c r="D3899" s="45">
        <v>170700</v>
      </c>
      <c r="E3899" s="45">
        <v>0</v>
      </c>
      <c r="F3899" s="45">
        <v>176711</v>
      </c>
      <c r="G3899" s="46"/>
    </row>
    <row r="3900" spans="1:7" x14ac:dyDescent="0.2">
      <c r="A3900">
        <v>3077</v>
      </c>
      <c r="B3900" s="33">
        <v>60415</v>
      </c>
      <c r="C3900" s="45">
        <v>0</v>
      </c>
      <c r="D3900" s="45">
        <v>0</v>
      </c>
      <c r="E3900" s="45">
        <v>1083</v>
      </c>
      <c r="F3900" s="45">
        <v>0</v>
      </c>
      <c r="G3900" s="46"/>
    </row>
    <row r="3901" spans="1:7" x14ac:dyDescent="0.2">
      <c r="A3901">
        <v>3077</v>
      </c>
      <c r="B3901" s="33">
        <v>61901</v>
      </c>
      <c r="C3901" s="45">
        <v>0</v>
      </c>
      <c r="D3901" s="45">
        <v>0</v>
      </c>
      <c r="E3901" s="45">
        <v>0</v>
      </c>
      <c r="F3901" s="45">
        <v>0</v>
      </c>
      <c r="G3901" s="46"/>
    </row>
    <row r="3902" spans="1:7" x14ac:dyDescent="0.2">
      <c r="A3902">
        <v>3077</v>
      </c>
      <c r="B3902" s="33">
        <v>61902</v>
      </c>
      <c r="C3902" s="45">
        <v>0</v>
      </c>
      <c r="D3902" s="45">
        <v>0</v>
      </c>
      <c r="E3902" s="45">
        <v>0</v>
      </c>
      <c r="F3902" s="45">
        <v>0</v>
      </c>
      <c r="G3902" s="46"/>
    </row>
    <row r="3903" spans="1:7" x14ac:dyDescent="0.2">
      <c r="A3903">
        <v>3077</v>
      </c>
      <c r="B3903" s="33">
        <v>61903</v>
      </c>
      <c r="C3903" s="45">
        <v>0</v>
      </c>
      <c r="D3903" s="45">
        <v>0</v>
      </c>
      <c r="E3903" s="45">
        <v>0</v>
      </c>
      <c r="F3903" s="45">
        <v>0</v>
      </c>
      <c r="G3903" s="46"/>
    </row>
    <row r="3904" spans="1:7" x14ac:dyDescent="0.2">
      <c r="A3904">
        <v>3077</v>
      </c>
      <c r="B3904" s="33">
        <v>61904</v>
      </c>
      <c r="C3904" s="45">
        <v>0</v>
      </c>
      <c r="D3904" s="45">
        <v>0</v>
      </c>
      <c r="E3904" s="45">
        <v>0</v>
      </c>
      <c r="F3904" s="45">
        <v>0</v>
      </c>
      <c r="G3904" s="46"/>
    </row>
    <row r="3905" spans="1:7" x14ac:dyDescent="0.2">
      <c r="A3905">
        <v>3077</v>
      </c>
      <c r="B3905" s="33">
        <v>61905</v>
      </c>
      <c r="C3905" s="45">
        <v>0</v>
      </c>
      <c r="D3905" s="45">
        <v>0</v>
      </c>
      <c r="E3905" s="45">
        <v>0</v>
      </c>
      <c r="F3905" s="45">
        <v>0</v>
      </c>
      <c r="G3905" s="46"/>
    </row>
    <row r="3906" spans="1:7" x14ac:dyDescent="0.2">
      <c r="A3906">
        <v>3077</v>
      </c>
      <c r="B3906" s="33">
        <v>61906</v>
      </c>
      <c r="C3906" s="45">
        <v>0</v>
      </c>
      <c r="D3906" s="45">
        <v>0</v>
      </c>
      <c r="E3906" s="45">
        <v>0</v>
      </c>
      <c r="F3906" s="45">
        <v>0</v>
      </c>
      <c r="G3906" s="46"/>
    </row>
    <row r="3907" spans="1:7" x14ac:dyDescent="0.2">
      <c r="A3907">
        <v>3077</v>
      </c>
      <c r="B3907" s="33">
        <v>61907</v>
      </c>
      <c r="C3907" s="45">
        <v>0</v>
      </c>
      <c r="D3907" s="45">
        <v>0</v>
      </c>
      <c r="E3907" s="45">
        <v>0</v>
      </c>
      <c r="F3907" s="45">
        <v>0</v>
      </c>
      <c r="G3907" s="46"/>
    </row>
    <row r="3908" spans="1:7" x14ac:dyDescent="0.2">
      <c r="A3908">
        <v>3077</v>
      </c>
      <c r="B3908" s="33">
        <v>61908</v>
      </c>
      <c r="C3908" s="45">
        <v>0</v>
      </c>
      <c r="D3908" s="45">
        <v>0</v>
      </c>
      <c r="E3908" s="45">
        <v>0</v>
      </c>
      <c r="F3908" s="45">
        <v>0</v>
      </c>
      <c r="G3908" s="46"/>
    </row>
    <row r="3909" spans="1:7" x14ac:dyDescent="0.2">
      <c r="A3909">
        <v>3077</v>
      </c>
      <c r="B3909" s="33">
        <v>61909</v>
      </c>
      <c r="C3909" s="45">
        <v>0</v>
      </c>
      <c r="D3909" s="45">
        <v>0</v>
      </c>
      <c r="E3909" s="45">
        <v>0</v>
      </c>
      <c r="F3909" s="45">
        <v>0</v>
      </c>
      <c r="G3909" s="46"/>
    </row>
    <row r="3910" spans="1:7" x14ac:dyDescent="0.2">
      <c r="A3910">
        <v>3077</v>
      </c>
      <c r="B3910" s="33">
        <v>61910</v>
      </c>
      <c r="C3910" s="45">
        <v>0</v>
      </c>
      <c r="D3910" s="45">
        <v>0</v>
      </c>
      <c r="E3910" s="45">
        <v>0</v>
      </c>
      <c r="F3910" s="45">
        <v>0</v>
      </c>
      <c r="G3910" s="46"/>
    </row>
    <row r="3911" spans="1:7" x14ac:dyDescent="0.2">
      <c r="A3911">
        <v>3077</v>
      </c>
      <c r="B3911" s="33">
        <v>61911</v>
      </c>
      <c r="C3911" s="45">
        <v>0</v>
      </c>
      <c r="D3911" s="45">
        <v>0</v>
      </c>
      <c r="E3911" s="45">
        <v>0</v>
      </c>
      <c r="F3911" s="45">
        <v>0</v>
      </c>
      <c r="G3911" s="46"/>
    </row>
    <row r="3912" spans="1:7" x14ac:dyDescent="0.2">
      <c r="A3912">
        <v>3077</v>
      </c>
      <c r="B3912" s="33">
        <v>61912</v>
      </c>
      <c r="C3912" s="45">
        <v>0</v>
      </c>
      <c r="D3912" s="45">
        <v>0</v>
      </c>
      <c r="E3912" s="45">
        <v>0</v>
      </c>
      <c r="F3912" s="45">
        <v>0</v>
      </c>
      <c r="G3912" s="46"/>
    </row>
    <row r="3913" spans="1:7" x14ac:dyDescent="0.2">
      <c r="A3913">
        <v>3077</v>
      </c>
      <c r="B3913" s="33">
        <v>62001</v>
      </c>
      <c r="C3913" s="45">
        <v>0</v>
      </c>
      <c r="D3913" s="45">
        <v>0</v>
      </c>
      <c r="E3913" s="45">
        <v>100374</v>
      </c>
      <c r="F3913" s="45">
        <v>0</v>
      </c>
      <c r="G3913" s="46"/>
    </row>
    <row r="3914" spans="1:7" x14ac:dyDescent="0.2">
      <c r="A3914">
        <v>3077</v>
      </c>
      <c r="B3914" s="33">
        <v>62002</v>
      </c>
      <c r="C3914" s="45">
        <v>0</v>
      </c>
      <c r="D3914" s="45">
        <v>0</v>
      </c>
      <c r="E3914" s="45">
        <v>0</v>
      </c>
      <c r="F3914" s="45">
        <v>0</v>
      </c>
      <c r="G3914" s="46"/>
    </row>
    <row r="3915" spans="1:7" x14ac:dyDescent="0.2">
      <c r="A3915">
        <v>3077</v>
      </c>
      <c r="B3915" s="33">
        <v>62101</v>
      </c>
      <c r="C3915" s="45">
        <v>0</v>
      </c>
      <c r="D3915" s="45">
        <v>0</v>
      </c>
      <c r="E3915" s="45">
        <v>0</v>
      </c>
      <c r="F3915" s="45">
        <v>0</v>
      </c>
      <c r="G3915" s="46"/>
    </row>
    <row r="3916" spans="1:7" x14ac:dyDescent="0.2">
      <c r="A3916">
        <v>3077</v>
      </c>
      <c r="B3916" s="33">
        <v>62102</v>
      </c>
      <c r="C3916" s="45">
        <v>0</v>
      </c>
      <c r="D3916" s="45">
        <v>0</v>
      </c>
      <c r="E3916" s="45">
        <v>0</v>
      </c>
      <c r="F3916" s="45">
        <v>0</v>
      </c>
      <c r="G3916" s="46"/>
    </row>
    <row r="3917" spans="1:7" x14ac:dyDescent="0.2">
      <c r="A3917">
        <v>3077</v>
      </c>
      <c r="B3917" s="33">
        <v>62103</v>
      </c>
      <c r="C3917" s="45">
        <v>0</v>
      </c>
      <c r="D3917" s="45">
        <v>0</v>
      </c>
      <c r="E3917" s="45">
        <v>0</v>
      </c>
      <c r="F3917" s="45">
        <v>0</v>
      </c>
      <c r="G3917" s="46"/>
    </row>
    <row r="3918" spans="1:7" x14ac:dyDescent="0.2">
      <c r="A3918">
        <v>2170</v>
      </c>
      <c r="B3918" s="33">
        <v>60401</v>
      </c>
      <c r="C3918" s="45">
        <v>240972</v>
      </c>
      <c r="D3918" s="45">
        <v>0</v>
      </c>
      <c r="E3918" s="45">
        <v>273299</v>
      </c>
      <c r="F3918" s="45">
        <v>0</v>
      </c>
      <c r="G3918" s="46"/>
    </row>
    <row r="3919" spans="1:7" x14ac:dyDescent="0.2">
      <c r="A3919">
        <v>2170</v>
      </c>
      <c r="B3919" s="33">
        <v>60404</v>
      </c>
      <c r="C3919" s="45">
        <v>0</v>
      </c>
      <c r="D3919" s="45">
        <v>0</v>
      </c>
      <c r="E3919" s="45">
        <v>0</v>
      </c>
      <c r="F3919" s="45">
        <v>0</v>
      </c>
      <c r="G3919" s="46"/>
    </row>
    <row r="3920" spans="1:7" x14ac:dyDescent="0.2">
      <c r="A3920">
        <v>2170</v>
      </c>
      <c r="B3920" s="33">
        <v>60405</v>
      </c>
      <c r="C3920" s="45">
        <v>0</v>
      </c>
      <c r="D3920" s="45">
        <v>0</v>
      </c>
      <c r="E3920" s="45">
        <v>0</v>
      </c>
      <c r="F3920" s="45">
        <v>0</v>
      </c>
      <c r="G3920" s="46"/>
    </row>
    <row r="3921" spans="1:7" x14ac:dyDescent="0.2">
      <c r="A3921">
        <v>2170</v>
      </c>
      <c r="B3921" s="33">
        <v>60414</v>
      </c>
      <c r="C3921" s="45">
        <v>0</v>
      </c>
      <c r="D3921" s="45">
        <v>101892</v>
      </c>
      <c r="E3921" s="45">
        <v>0</v>
      </c>
      <c r="F3921" s="45">
        <v>118393</v>
      </c>
      <c r="G3921" s="46"/>
    </row>
    <row r="3922" spans="1:7" x14ac:dyDescent="0.2">
      <c r="A3922">
        <v>2170</v>
      </c>
      <c r="B3922" s="33">
        <v>60415</v>
      </c>
      <c r="C3922" s="45">
        <v>26057</v>
      </c>
      <c r="D3922" s="45">
        <v>0</v>
      </c>
      <c r="E3922" s="45">
        <v>0</v>
      </c>
      <c r="F3922" s="45">
        <v>0</v>
      </c>
      <c r="G3922" s="46"/>
    </row>
    <row r="3923" spans="1:7" x14ac:dyDescent="0.2">
      <c r="A3923">
        <v>2170</v>
      </c>
      <c r="B3923" s="33">
        <v>61901</v>
      </c>
      <c r="C3923" s="45">
        <v>0</v>
      </c>
      <c r="D3923" s="45">
        <v>0</v>
      </c>
      <c r="E3923" s="45">
        <v>0</v>
      </c>
      <c r="F3923" s="45">
        <v>0</v>
      </c>
      <c r="G3923" s="46"/>
    </row>
    <row r="3924" spans="1:7" x14ac:dyDescent="0.2">
      <c r="A3924">
        <v>2170</v>
      </c>
      <c r="B3924" s="33">
        <v>61902</v>
      </c>
      <c r="C3924" s="45">
        <v>0</v>
      </c>
      <c r="D3924" s="45">
        <v>0</v>
      </c>
      <c r="E3924" s="45">
        <v>0</v>
      </c>
      <c r="F3924" s="45">
        <v>0</v>
      </c>
      <c r="G3924" s="46"/>
    </row>
    <row r="3925" spans="1:7" x14ac:dyDescent="0.2">
      <c r="A3925">
        <v>2170</v>
      </c>
      <c r="B3925" s="33">
        <v>61903</v>
      </c>
      <c r="C3925" s="45">
        <v>0</v>
      </c>
      <c r="D3925" s="45">
        <v>0</v>
      </c>
      <c r="E3925" s="45">
        <v>0</v>
      </c>
      <c r="F3925" s="45">
        <v>0</v>
      </c>
      <c r="G3925" s="46"/>
    </row>
    <row r="3926" spans="1:7" x14ac:dyDescent="0.2">
      <c r="A3926">
        <v>2170</v>
      </c>
      <c r="B3926" s="33">
        <v>61904</v>
      </c>
      <c r="C3926" s="45">
        <v>0</v>
      </c>
      <c r="D3926" s="45">
        <v>0</v>
      </c>
      <c r="E3926" s="45">
        <v>0</v>
      </c>
      <c r="F3926" s="45">
        <v>0</v>
      </c>
      <c r="G3926" s="46"/>
    </row>
    <row r="3927" spans="1:7" x14ac:dyDescent="0.2">
      <c r="A3927">
        <v>2170</v>
      </c>
      <c r="B3927" s="33">
        <v>61905</v>
      </c>
      <c r="C3927" s="45">
        <v>0</v>
      </c>
      <c r="D3927" s="45">
        <v>0</v>
      </c>
      <c r="E3927" s="45">
        <v>0</v>
      </c>
      <c r="F3927" s="45">
        <v>0</v>
      </c>
      <c r="G3927" s="46"/>
    </row>
    <row r="3928" spans="1:7" x14ac:dyDescent="0.2">
      <c r="A3928">
        <v>2170</v>
      </c>
      <c r="B3928" s="33">
        <v>61906</v>
      </c>
      <c r="C3928" s="45">
        <v>0</v>
      </c>
      <c r="D3928" s="45">
        <v>0</v>
      </c>
      <c r="E3928" s="45">
        <v>0</v>
      </c>
      <c r="F3928" s="45">
        <v>0</v>
      </c>
      <c r="G3928" s="46"/>
    </row>
    <row r="3929" spans="1:7" x14ac:dyDescent="0.2">
      <c r="A3929">
        <v>2170</v>
      </c>
      <c r="B3929" s="33">
        <v>61907</v>
      </c>
      <c r="C3929" s="45">
        <v>0</v>
      </c>
      <c r="D3929" s="45">
        <v>0</v>
      </c>
      <c r="E3929" s="45">
        <v>0</v>
      </c>
      <c r="F3929" s="45">
        <v>0</v>
      </c>
      <c r="G3929" s="46"/>
    </row>
    <row r="3930" spans="1:7" x14ac:dyDescent="0.2">
      <c r="A3930">
        <v>2170</v>
      </c>
      <c r="B3930" s="33">
        <v>61908</v>
      </c>
      <c r="C3930" s="45">
        <v>0</v>
      </c>
      <c r="D3930" s="45">
        <v>0</v>
      </c>
      <c r="E3930" s="45">
        <v>0</v>
      </c>
      <c r="F3930" s="45">
        <v>0</v>
      </c>
      <c r="G3930" s="46"/>
    </row>
    <row r="3931" spans="1:7" x14ac:dyDescent="0.2">
      <c r="A3931">
        <v>2170</v>
      </c>
      <c r="B3931" s="33">
        <v>61909</v>
      </c>
      <c r="C3931" s="45">
        <v>0</v>
      </c>
      <c r="D3931" s="45">
        <v>0</v>
      </c>
      <c r="E3931" s="45">
        <v>0</v>
      </c>
      <c r="F3931" s="45">
        <v>0</v>
      </c>
      <c r="G3931" s="46"/>
    </row>
    <row r="3932" spans="1:7" x14ac:dyDescent="0.2">
      <c r="A3932">
        <v>2170</v>
      </c>
      <c r="B3932" s="33">
        <v>61910</v>
      </c>
      <c r="C3932" s="45">
        <v>0</v>
      </c>
      <c r="D3932" s="45">
        <v>0</v>
      </c>
      <c r="E3932" s="45">
        <v>0</v>
      </c>
      <c r="F3932" s="45">
        <v>0</v>
      </c>
      <c r="G3932" s="46"/>
    </row>
    <row r="3933" spans="1:7" x14ac:dyDescent="0.2">
      <c r="A3933">
        <v>2170</v>
      </c>
      <c r="B3933" s="33">
        <v>61911</v>
      </c>
      <c r="C3933" s="45">
        <v>0</v>
      </c>
      <c r="D3933" s="45">
        <v>0</v>
      </c>
      <c r="E3933" s="45">
        <v>0</v>
      </c>
      <c r="F3933" s="45">
        <v>0</v>
      </c>
      <c r="G3933" s="46"/>
    </row>
    <row r="3934" spans="1:7" x14ac:dyDescent="0.2">
      <c r="A3934">
        <v>2170</v>
      </c>
      <c r="B3934" s="33">
        <v>61912</v>
      </c>
      <c r="C3934" s="45">
        <v>0</v>
      </c>
      <c r="D3934" s="45">
        <v>0</v>
      </c>
      <c r="E3934" s="45">
        <v>0</v>
      </c>
      <c r="F3934" s="45">
        <v>0</v>
      </c>
      <c r="G3934" s="46"/>
    </row>
    <row r="3935" spans="1:7" x14ac:dyDescent="0.2">
      <c r="A3935">
        <v>2170</v>
      </c>
      <c r="B3935" s="33">
        <v>62001</v>
      </c>
      <c r="C3935" s="45">
        <v>2579</v>
      </c>
      <c r="D3935" s="45">
        <v>0</v>
      </c>
      <c r="E3935" s="45">
        <v>12980</v>
      </c>
      <c r="F3935" s="45">
        <v>0</v>
      </c>
      <c r="G3935" s="46"/>
    </row>
    <row r="3936" spans="1:7" x14ac:dyDescent="0.2">
      <c r="A3936">
        <v>2170</v>
      </c>
      <c r="B3936" s="33">
        <v>62002</v>
      </c>
      <c r="C3936" s="45">
        <v>0</v>
      </c>
      <c r="D3936" s="45">
        <v>652</v>
      </c>
      <c r="E3936" s="45">
        <v>0</v>
      </c>
      <c r="F3936" s="45">
        <v>652</v>
      </c>
      <c r="G3936" s="46"/>
    </row>
    <row r="3937" spans="1:7" x14ac:dyDescent="0.2">
      <c r="A3937">
        <v>2170</v>
      </c>
      <c r="B3937" s="33">
        <v>62101</v>
      </c>
      <c r="C3937" s="45">
        <v>0</v>
      </c>
      <c r="D3937" s="45">
        <v>0</v>
      </c>
      <c r="E3937" s="45">
        <v>0</v>
      </c>
      <c r="F3937" s="45">
        <v>0</v>
      </c>
      <c r="G3937" s="46"/>
    </row>
    <row r="3938" spans="1:7" x14ac:dyDescent="0.2">
      <c r="A3938">
        <v>2170</v>
      </c>
      <c r="B3938" s="33">
        <v>62102</v>
      </c>
      <c r="C3938" s="45">
        <v>0</v>
      </c>
      <c r="D3938" s="45">
        <v>0</v>
      </c>
      <c r="E3938" s="45">
        <v>0</v>
      </c>
      <c r="F3938" s="45">
        <v>0</v>
      </c>
      <c r="G3938" s="46"/>
    </row>
    <row r="3939" spans="1:7" x14ac:dyDescent="0.2">
      <c r="A3939">
        <v>2170</v>
      </c>
      <c r="B3939" s="33">
        <v>62103</v>
      </c>
      <c r="C3939" s="45">
        <v>0</v>
      </c>
      <c r="D3939" s="45">
        <v>0</v>
      </c>
      <c r="E3939" s="45">
        <v>0</v>
      </c>
      <c r="F3939" s="45">
        <v>0</v>
      </c>
      <c r="G3939" s="46"/>
    </row>
    <row r="3940" spans="1:7" x14ac:dyDescent="0.2">
      <c r="A3940">
        <v>3421</v>
      </c>
      <c r="B3940" s="33">
        <v>60401</v>
      </c>
      <c r="C3940" s="45">
        <v>518753</v>
      </c>
      <c r="D3940" s="45">
        <v>0</v>
      </c>
      <c r="E3940" s="45">
        <v>517156</v>
      </c>
      <c r="F3940" s="45">
        <v>0</v>
      </c>
      <c r="G3940" s="46"/>
    </row>
    <row r="3941" spans="1:7" x14ac:dyDescent="0.2">
      <c r="A3941">
        <v>3421</v>
      </c>
      <c r="B3941" s="33">
        <v>60404</v>
      </c>
      <c r="C3941" s="45">
        <v>2587</v>
      </c>
      <c r="D3941" s="45">
        <v>0</v>
      </c>
      <c r="E3941" s="45">
        <v>2587</v>
      </c>
      <c r="F3941" s="45">
        <v>0</v>
      </c>
      <c r="G3941" s="46"/>
    </row>
    <row r="3942" spans="1:7" x14ac:dyDescent="0.2">
      <c r="A3942">
        <v>3421</v>
      </c>
      <c r="B3942" s="33">
        <v>60405</v>
      </c>
      <c r="C3942" s="45">
        <v>0</v>
      </c>
      <c r="D3942" s="45">
        <v>5109</v>
      </c>
      <c r="E3942" s="45">
        <v>0</v>
      </c>
      <c r="F3942" s="45">
        <v>5109</v>
      </c>
      <c r="G3942" s="46"/>
    </row>
    <row r="3943" spans="1:7" x14ac:dyDescent="0.2">
      <c r="A3943">
        <v>3421</v>
      </c>
      <c r="B3943" s="33">
        <v>60414</v>
      </c>
      <c r="C3943" s="45">
        <v>0</v>
      </c>
      <c r="D3943" s="45">
        <v>291026</v>
      </c>
      <c r="E3943" s="45">
        <v>0</v>
      </c>
      <c r="F3943" s="45">
        <v>294307</v>
      </c>
      <c r="G3943" s="46"/>
    </row>
    <row r="3944" spans="1:7" x14ac:dyDescent="0.2">
      <c r="A3944">
        <v>3421</v>
      </c>
      <c r="B3944" s="33">
        <v>60415</v>
      </c>
      <c r="C3944" s="45">
        <v>5137</v>
      </c>
      <c r="D3944" s="45">
        <v>0</v>
      </c>
      <c r="E3944" s="45">
        <v>5109</v>
      </c>
      <c r="F3944" s="45">
        <v>0</v>
      </c>
      <c r="G3944" s="46"/>
    </row>
    <row r="3945" spans="1:7" x14ac:dyDescent="0.2">
      <c r="A3945">
        <v>3421</v>
      </c>
      <c r="B3945" s="33">
        <v>61901</v>
      </c>
      <c r="C3945" s="45">
        <v>0</v>
      </c>
      <c r="D3945" s="45">
        <v>0</v>
      </c>
      <c r="E3945" s="45">
        <v>0</v>
      </c>
      <c r="F3945" s="45">
        <v>0</v>
      </c>
      <c r="G3945" s="46"/>
    </row>
    <row r="3946" spans="1:7" x14ac:dyDescent="0.2">
      <c r="A3946">
        <v>3421</v>
      </c>
      <c r="B3946" s="33">
        <v>61902</v>
      </c>
      <c r="C3946" s="45">
        <v>0</v>
      </c>
      <c r="D3946" s="45">
        <v>0</v>
      </c>
      <c r="E3946" s="45">
        <v>0</v>
      </c>
      <c r="F3946" s="45">
        <v>0</v>
      </c>
      <c r="G3946" s="46"/>
    </row>
    <row r="3947" spans="1:7" x14ac:dyDescent="0.2">
      <c r="A3947">
        <v>3421</v>
      </c>
      <c r="B3947" s="33">
        <v>61903</v>
      </c>
      <c r="C3947" s="45">
        <v>0</v>
      </c>
      <c r="D3947" s="45">
        <v>0</v>
      </c>
      <c r="E3947" s="45">
        <v>0</v>
      </c>
      <c r="F3947" s="45">
        <v>0</v>
      </c>
      <c r="G3947" s="46"/>
    </row>
    <row r="3948" spans="1:7" x14ac:dyDescent="0.2">
      <c r="A3948">
        <v>3421</v>
      </c>
      <c r="B3948" s="33">
        <v>61904</v>
      </c>
      <c r="C3948" s="45">
        <v>0</v>
      </c>
      <c r="D3948" s="45">
        <v>0</v>
      </c>
      <c r="E3948" s="45">
        <v>0</v>
      </c>
      <c r="F3948" s="45">
        <v>0</v>
      </c>
      <c r="G3948" s="46"/>
    </row>
    <row r="3949" spans="1:7" x14ac:dyDescent="0.2">
      <c r="A3949">
        <v>3421</v>
      </c>
      <c r="B3949" s="33">
        <v>61905</v>
      </c>
      <c r="C3949" s="45">
        <v>74874</v>
      </c>
      <c r="D3949" s="45">
        <v>0</v>
      </c>
      <c r="E3949" s="45">
        <v>75043</v>
      </c>
      <c r="F3949" s="45">
        <v>0</v>
      </c>
      <c r="G3949" s="46"/>
    </row>
    <row r="3950" spans="1:7" x14ac:dyDescent="0.2">
      <c r="A3950">
        <v>3421</v>
      </c>
      <c r="B3950" s="33">
        <v>61906</v>
      </c>
      <c r="C3950" s="45">
        <v>217800</v>
      </c>
      <c r="D3950" s="45">
        <v>0</v>
      </c>
      <c r="E3950" s="45">
        <v>217800</v>
      </c>
      <c r="F3950" s="45">
        <v>0</v>
      </c>
      <c r="G3950" s="46"/>
    </row>
    <row r="3951" spans="1:7" x14ac:dyDescent="0.2">
      <c r="A3951">
        <v>3421</v>
      </c>
      <c r="B3951" s="33">
        <v>61907</v>
      </c>
      <c r="C3951" s="45">
        <v>37297</v>
      </c>
      <c r="D3951" s="45">
        <v>0</v>
      </c>
      <c r="E3951" s="45">
        <v>18481</v>
      </c>
      <c r="F3951" s="45">
        <v>0</v>
      </c>
      <c r="G3951" s="46"/>
    </row>
    <row r="3952" spans="1:7" x14ac:dyDescent="0.2">
      <c r="A3952">
        <v>3421</v>
      </c>
      <c r="B3952" s="33">
        <v>61908</v>
      </c>
      <c r="C3952" s="45">
        <v>36459</v>
      </c>
      <c r="D3952" s="45">
        <v>0</v>
      </c>
      <c r="E3952" s="45">
        <v>36417</v>
      </c>
      <c r="F3952" s="45">
        <v>0</v>
      </c>
      <c r="G3952" s="46"/>
    </row>
    <row r="3953" spans="1:7" x14ac:dyDescent="0.2">
      <c r="A3953">
        <v>3421</v>
      </c>
      <c r="B3953" s="33">
        <v>61909</v>
      </c>
      <c r="C3953" s="45">
        <v>0</v>
      </c>
      <c r="D3953" s="45">
        <v>0</v>
      </c>
      <c r="E3953" s="45">
        <v>0</v>
      </c>
      <c r="F3953" s="45">
        <v>0</v>
      </c>
      <c r="G3953" s="46"/>
    </row>
    <row r="3954" spans="1:7" x14ac:dyDescent="0.2">
      <c r="A3954">
        <v>3421</v>
      </c>
      <c r="B3954" s="33">
        <v>61910</v>
      </c>
      <c r="C3954" s="45">
        <v>0</v>
      </c>
      <c r="D3954" s="45">
        <v>0</v>
      </c>
      <c r="E3954" s="45">
        <v>0</v>
      </c>
      <c r="F3954" s="45">
        <v>0</v>
      </c>
      <c r="G3954" s="46"/>
    </row>
    <row r="3955" spans="1:7" x14ac:dyDescent="0.2">
      <c r="A3955">
        <v>3421</v>
      </c>
      <c r="B3955" s="33">
        <v>61911</v>
      </c>
      <c r="C3955" s="45">
        <v>0</v>
      </c>
      <c r="D3955" s="45">
        <v>0</v>
      </c>
      <c r="E3955" s="45">
        <v>0</v>
      </c>
      <c r="F3955" s="45">
        <v>0</v>
      </c>
      <c r="G3955" s="46"/>
    </row>
    <row r="3956" spans="1:7" x14ac:dyDescent="0.2">
      <c r="A3956">
        <v>3421</v>
      </c>
      <c r="B3956" s="33">
        <v>61912</v>
      </c>
      <c r="C3956" s="45">
        <v>0</v>
      </c>
      <c r="D3956" s="45">
        <v>0</v>
      </c>
      <c r="E3956" s="45">
        <v>0</v>
      </c>
      <c r="F3956" s="45">
        <v>0</v>
      </c>
      <c r="G3956" s="46"/>
    </row>
    <row r="3957" spans="1:7" x14ac:dyDescent="0.2">
      <c r="A3957">
        <v>3421</v>
      </c>
      <c r="B3957" s="33">
        <v>62001</v>
      </c>
      <c r="C3957" s="45">
        <v>188731</v>
      </c>
      <c r="D3957" s="45">
        <v>0</v>
      </c>
      <c r="E3957" s="45">
        <v>198075</v>
      </c>
      <c r="F3957" s="45">
        <v>0</v>
      </c>
      <c r="G3957" s="46"/>
    </row>
    <row r="3958" spans="1:7" x14ac:dyDescent="0.2">
      <c r="A3958">
        <v>3421</v>
      </c>
      <c r="B3958" s="33">
        <v>62002</v>
      </c>
      <c r="C3958" s="45">
        <v>0</v>
      </c>
      <c r="D3958" s="45">
        <v>17344</v>
      </c>
      <c r="E3958" s="45">
        <v>0</v>
      </c>
      <c r="F3958" s="45">
        <v>29270</v>
      </c>
      <c r="G3958" s="46"/>
    </row>
    <row r="3959" spans="1:7" x14ac:dyDescent="0.2">
      <c r="A3959">
        <v>3421</v>
      </c>
      <c r="B3959" s="33">
        <v>62101</v>
      </c>
      <c r="C3959" s="45">
        <v>0</v>
      </c>
      <c r="D3959" s="45">
        <v>0</v>
      </c>
      <c r="E3959" s="45">
        <v>0</v>
      </c>
      <c r="F3959" s="45">
        <v>0</v>
      </c>
      <c r="G3959" s="46"/>
    </row>
    <row r="3960" spans="1:7" x14ac:dyDescent="0.2">
      <c r="A3960">
        <v>3421</v>
      </c>
      <c r="B3960" s="33">
        <v>62102</v>
      </c>
      <c r="C3960" s="45">
        <v>0</v>
      </c>
      <c r="D3960" s="45">
        <v>0</v>
      </c>
      <c r="E3960" s="45">
        <v>0</v>
      </c>
      <c r="F3960" s="45">
        <v>0</v>
      </c>
      <c r="G3960" s="46"/>
    </row>
    <row r="3961" spans="1:7" x14ac:dyDescent="0.2">
      <c r="A3961">
        <v>3421</v>
      </c>
      <c r="B3961" s="33">
        <v>62103</v>
      </c>
      <c r="C3961" s="45">
        <v>0</v>
      </c>
      <c r="D3961" s="45">
        <v>0</v>
      </c>
      <c r="E3961" s="45">
        <v>0</v>
      </c>
      <c r="F3961" s="45">
        <v>0</v>
      </c>
      <c r="G3961" s="46"/>
    </row>
    <row r="3962" spans="1:7" x14ac:dyDescent="0.2">
      <c r="A3962">
        <v>1966</v>
      </c>
      <c r="B3962" s="33">
        <v>60401</v>
      </c>
      <c r="C3962" s="45">
        <v>1209400</v>
      </c>
      <c r="D3962" s="45">
        <v>0</v>
      </c>
      <c r="E3962" s="45">
        <v>1232277</v>
      </c>
      <c r="F3962" s="45">
        <v>0</v>
      </c>
      <c r="G3962" s="46"/>
    </row>
    <row r="3963" spans="1:7" x14ac:dyDescent="0.2">
      <c r="A3963">
        <v>1966</v>
      </c>
      <c r="B3963" s="33">
        <v>60404</v>
      </c>
      <c r="C3963" s="45">
        <v>5541</v>
      </c>
      <c r="D3963" s="45">
        <v>0</v>
      </c>
      <c r="E3963" s="45">
        <v>5541</v>
      </c>
      <c r="F3963" s="45">
        <v>0</v>
      </c>
      <c r="G3963" s="46"/>
    </row>
    <row r="3964" spans="1:7" x14ac:dyDescent="0.2">
      <c r="A3964">
        <v>1966</v>
      </c>
      <c r="B3964" s="33">
        <v>60405</v>
      </c>
      <c r="C3964" s="45">
        <v>0</v>
      </c>
      <c r="D3964" s="45">
        <v>0</v>
      </c>
      <c r="E3964" s="45">
        <v>0</v>
      </c>
      <c r="F3964" s="45">
        <v>0</v>
      </c>
      <c r="G3964" s="46"/>
    </row>
    <row r="3965" spans="1:7" x14ac:dyDescent="0.2">
      <c r="A3965">
        <v>1966</v>
      </c>
      <c r="B3965" s="33">
        <v>60414</v>
      </c>
      <c r="C3965" s="45">
        <v>0</v>
      </c>
      <c r="D3965" s="45">
        <v>557589</v>
      </c>
      <c r="E3965" s="45">
        <v>0</v>
      </c>
      <c r="F3965" s="45">
        <v>563784</v>
      </c>
      <c r="G3965" s="46"/>
    </row>
    <row r="3966" spans="1:7" x14ac:dyDescent="0.2">
      <c r="A3966">
        <v>1966</v>
      </c>
      <c r="B3966" s="33">
        <v>60415</v>
      </c>
      <c r="C3966" s="45">
        <v>4301</v>
      </c>
      <c r="D3966" s="45">
        <v>0</v>
      </c>
      <c r="E3966" s="45">
        <v>4306</v>
      </c>
      <c r="F3966" s="45">
        <v>0</v>
      </c>
      <c r="G3966" s="46"/>
    </row>
    <row r="3967" spans="1:7" x14ac:dyDescent="0.2">
      <c r="A3967">
        <v>1966</v>
      </c>
      <c r="B3967" s="33">
        <v>61901</v>
      </c>
      <c r="C3967" s="45">
        <v>0</v>
      </c>
      <c r="D3967" s="45">
        <v>0</v>
      </c>
      <c r="E3967" s="45">
        <v>0</v>
      </c>
      <c r="F3967" s="45">
        <v>0</v>
      </c>
      <c r="G3967" s="46"/>
    </row>
    <row r="3968" spans="1:7" x14ac:dyDescent="0.2">
      <c r="A3968">
        <v>1966</v>
      </c>
      <c r="B3968" s="33">
        <v>61902</v>
      </c>
      <c r="C3968" s="45">
        <v>0</v>
      </c>
      <c r="D3968" s="45">
        <v>0</v>
      </c>
      <c r="E3968" s="45">
        <v>0</v>
      </c>
      <c r="F3968" s="45">
        <v>0</v>
      </c>
      <c r="G3968" s="46"/>
    </row>
    <row r="3969" spans="1:7" x14ac:dyDescent="0.2">
      <c r="A3969">
        <v>1966</v>
      </c>
      <c r="B3969" s="33">
        <v>61903</v>
      </c>
      <c r="C3969" s="45">
        <v>0</v>
      </c>
      <c r="D3969" s="45">
        <v>0</v>
      </c>
      <c r="E3969" s="45">
        <v>0</v>
      </c>
      <c r="F3969" s="45">
        <v>0</v>
      </c>
      <c r="G3969" s="46"/>
    </row>
    <row r="3970" spans="1:7" x14ac:dyDescent="0.2">
      <c r="A3970">
        <v>1966</v>
      </c>
      <c r="B3970" s="33">
        <v>61904</v>
      </c>
      <c r="C3970" s="45">
        <v>30301</v>
      </c>
      <c r="D3970" s="45">
        <v>0</v>
      </c>
      <c r="E3970" s="45">
        <v>30301</v>
      </c>
      <c r="F3970" s="45">
        <v>0</v>
      </c>
      <c r="G3970" s="46"/>
    </row>
    <row r="3971" spans="1:7" x14ac:dyDescent="0.2">
      <c r="A3971">
        <v>1966</v>
      </c>
      <c r="B3971" s="33">
        <v>61905</v>
      </c>
      <c r="C3971" s="45">
        <v>0</v>
      </c>
      <c r="D3971" s="45">
        <v>0</v>
      </c>
      <c r="E3971" s="45">
        <v>0</v>
      </c>
      <c r="F3971" s="45">
        <v>0</v>
      </c>
      <c r="G3971" s="46"/>
    </row>
    <row r="3972" spans="1:7" x14ac:dyDescent="0.2">
      <c r="A3972">
        <v>1966</v>
      </c>
      <c r="B3972" s="33">
        <v>61906</v>
      </c>
      <c r="C3972" s="45">
        <v>0</v>
      </c>
      <c r="D3972" s="45">
        <v>0</v>
      </c>
      <c r="E3972" s="45">
        <v>0</v>
      </c>
      <c r="F3972" s="45">
        <v>0</v>
      </c>
      <c r="G3972" s="46"/>
    </row>
    <row r="3973" spans="1:7" x14ac:dyDescent="0.2">
      <c r="A3973">
        <v>1966</v>
      </c>
      <c r="B3973" s="33">
        <v>61907</v>
      </c>
      <c r="C3973" s="45">
        <v>0</v>
      </c>
      <c r="D3973" s="45">
        <v>0</v>
      </c>
      <c r="E3973" s="45">
        <v>0</v>
      </c>
      <c r="F3973" s="45">
        <v>0</v>
      </c>
      <c r="G3973" s="46"/>
    </row>
    <row r="3974" spans="1:7" x14ac:dyDescent="0.2">
      <c r="A3974">
        <v>1966</v>
      </c>
      <c r="B3974" s="33">
        <v>61908</v>
      </c>
      <c r="C3974" s="45">
        <v>0</v>
      </c>
      <c r="D3974" s="45">
        <v>0</v>
      </c>
      <c r="E3974" s="45">
        <v>0</v>
      </c>
      <c r="F3974" s="45">
        <v>0</v>
      </c>
      <c r="G3974" s="46"/>
    </row>
    <row r="3975" spans="1:7" x14ac:dyDescent="0.2">
      <c r="A3975">
        <v>1966</v>
      </c>
      <c r="B3975" s="33">
        <v>61909</v>
      </c>
      <c r="C3975" s="45">
        <v>0</v>
      </c>
      <c r="D3975" s="45">
        <v>0</v>
      </c>
      <c r="E3975" s="45">
        <v>0</v>
      </c>
      <c r="F3975" s="45">
        <v>0</v>
      </c>
      <c r="G3975" s="46"/>
    </row>
    <row r="3976" spans="1:7" x14ac:dyDescent="0.2">
      <c r="A3976">
        <v>1966</v>
      </c>
      <c r="B3976" s="33">
        <v>61910</v>
      </c>
      <c r="C3976" s="45">
        <v>0</v>
      </c>
      <c r="D3976" s="45">
        <v>11513</v>
      </c>
      <c r="E3976" s="45">
        <v>0</v>
      </c>
      <c r="F3976" s="45">
        <v>11849</v>
      </c>
      <c r="G3976" s="46"/>
    </row>
    <row r="3977" spans="1:7" x14ac:dyDescent="0.2">
      <c r="A3977">
        <v>1966</v>
      </c>
      <c r="B3977" s="33">
        <v>61911</v>
      </c>
      <c r="C3977" s="45">
        <v>0</v>
      </c>
      <c r="D3977" s="45">
        <v>0</v>
      </c>
      <c r="E3977" s="45">
        <v>0</v>
      </c>
      <c r="F3977" s="45">
        <v>0</v>
      </c>
      <c r="G3977" s="46"/>
    </row>
    <row r="3978" spans="1:7" x14ac:dyDescent="0.2">
      <c r="A3978">
        <v>1966</v>
      </c>
      <c r="B3978" s="33">
        <v>61912</v>
      </c>
      <c r="C3978" s="45">
        <v>0</v>
      </c>
      <c r="D3978" s="45">
        <v>14216</v>
      </c>
      <c r="E3978" s="45">
        <v>0</v>
      </c>
      <c r="F3978" s="45">
        <v>14216</v>
      </c>
      <c r="G3978" s="46"/>
    </row>
    <row r="3979" spans="1:7" x14ac:dyDescent="0.2">
      <c r="A3979">
        <v>1966</v>
      </c>
      <c r="B3979" s="33">
        <v>62001</v>
      </c>
      <c r="C3979" s="45">
        <v>311040</v>
      </c>
      <c r="D3979" s="45">
        <v>0</v>
      </c>
      <c r="E3979" s="45">
        <v>176592</v>
      </c>
      <c r="F3979" s="45">
        <v>0</v>
      </c>
      <c r="G3979" s="46"/>
    </row>
    <row r="3980" spans="1:7" x14ac:dyDescent="0.2">
      <c r="A3980">
        <v>1966</v>
      </c>
      <c r="B3980" s="33">
        <v>62002</v>
      </c>
      <c r="C3980" s="45">
        <v>0</v>
      </c>
      <c r="D3980" s="45">
        <v>185035</v>
      </c>
      <c r="E3980" s="45">
        <v>0</v>
      </c>
      <c r="F3980" s="45">
        <v>132168</v>
      </c>
      <c r="G3980" s="46"/>
    </row>
    <row r="3981" spans="1:7" x14ac:dyDescent="0.2">
      <c r="A3981">
        <v>1966</v>
      </c>
      <c r="B3981" s="33">
        <v>62101</v>
      </c>
      <c r="C3981" s="45">
        <v>0</v>
      </c>
      <c r="D3981" s="45">
        <v>0</v>
      </c>
      <c r="E3981" s="45">
        <v>0</v>
      </c>
      <c r="F3981" s="45">
        <v>0</v>
      </c>
      <c r="G3981" s="46"/>
    </row>
    <row r="3982" spans="1:7" x14ac:dyDescent="0.2">
      <c r="A3982">
        <v>1966</v>
      </c>
      <c r="B3982" s="33">
        <v>62102</v>
      </c>
      <c r="C3982" s="45">
        <v>0</v>
      </c>
      <c r="D3982" s="45">
        <v>0</v>
      </c>
      <c r="E3982" s="45">
        <v>0</v>
      </c>
      <c r="F3982" s="45">
        <v>0</v>
      </c>
      <c r="G3982" s="46"/>
    </row>
    <row r="3983" spans="1:7" x14ac:dyDescent="0.2">
      <c r="A3983">
        <v>1966</v>
      </c>
      <c r="B3983" s="33">
        <v>62103</v>
      </c>
      <c r="C3983" s="45">
        <v>0</v>
      </c>
      <c r="D3983" s="45">
        <v>0</v>
      </c>
      <c r="E3983" s="45">
        <v>0</v>
      </c>
      <c r="F3983" s="45">
        <v>0</v>
      </c>
      <c r="G3983" s="46"/>
    </row>
    <row r="3984" spans="1:7" x14ac:dyDescent="0.2">
      <c r="A3984">
        <v>2876</v>
      </c>
      <c r="B3984" s="33">
        <v>60401</v>
      </c>
      <c r="C3984" s="45">
        <v>30127</v>
      </c>
      <c r="D3984" s="45">
        <v>0</v>
      </c>
      <c r="E3984" s="45">
        <v>27050</v>
      </c>
      <c r="F3984" s="45">
        <v>0</v>
      </c>
      <c r="G3984" s="46"/>
    </row>
    <row r="3985" spans="1:7" x14ac:dyDescent="0.2">
      <c r="A3985">
        <v>2876</v>
      </c>
      <c r="B3985" s="33">
        <v>60404</v>
      </c>
      <c r="C3985" s="45">
        <v>0</v>
      </c>
      <c r="D3985" s="45">
        <v>0</v>
      </c>
      <c r="E3985" s="45">
        <v>0</v>
      </c>
      <c r="F3985" s="45">
        <v>0</v>
      </c>
      <c r="G3985" s="46"/>
    </row>
    <row r="3986" spans="1:7" x14ac:dyDescent="0.2">
      <c r="A3986">
        <v>2876</v>
      </c>
      <c r="B3986" s="33">
        <v>60405</v>
      </c>
      <c r="C3986" s="45">
        <v>0</v>
      </c>
      <c r="D3986" s="45">
        <v>0</v>
      </c>
      <c r="E3986" s="45">
        <v>0</v>
      </c>
      <c r="F3986" s="45">
        <v>0</v>
      </c>
      <c r="G3986" s="46"/>
    </row>
    <row r="3987" spans="1:7" x14ac:dyDescent="0.2">
      <c r="A3987">
        <v>2876</v>
      </c>
      <c r="B3987" s="33">
        <v>60414</v>
      </c>
      <c r="C3987" s="45">
        <v>0</v>
      </c>
      <c r="D3987" s="45">
        <v>19830</v>
      </c>
      <c r="E3987" s="45">
        <v>0</v>
      </c>
      <c r="F3987" s="45">
        <v>18845</v>
      </c>
      <c r="G3987" s="46"/>
    </row>
    <row r="3988" spans="1:7" x14ac:dyDescent="0.2">
      <c r="A3988">
        <v>2876</v>
      </c>
      <c r="B3988" s="33">
        <v>60415</v>
      </c>
      <c r="C3988" s="45">
        <v>0</v>
      </c>
      <c r="D3988" s="45">
        <v>0</v>
      </c>
      <c r="E3988" s="45">
        <v>0</v>
      </c>
      <c r="F3988" s="45">
        <v>0</v>
      </c>
      <c r="G3988" s="46"/>
    </row>
    <row r="3989" spans="1:7" x14ac:dyDescent="0.2">
      <c r="A3989">
        <v>2876</v>
      </c>
      <c r="B3989" s="33">
        <v>61901</v>
      </c>
      <c r="C3989" s="45">
        <v>0</v>
      </c>
      <c r="D3989" s="45">
        <v>0</v>
      </c>
      <c r="E3989" s="45">
        <v>0</v>
      </c>
      <c r="F3989" s="45">
        <v>0</v>
      </c>
      <c r="G3989" s="46"/>
    </row>
    <row r="3990" spans="1:7" x14ac:dyDescent="0.2">
      <c r="A3990">
        <v>2876</v>
      </c>
      <c r="B3990" s="33">
        <v>61902</v>
      </c>
      <c r="C3990" s="45">
        <v>0</v>
      </c>
      <c r="D3990" s="45">
        <v>0</v>
      </c>
      <c r="E3990" s="45">
        <v>0</v>
      </c>
      <c r="F3990" s="45">
        <v>0</v>
      </c>
      <c r="G3990" s="46"/>
    </row>
    <row r="3991" spans="1:7" x14ac:dyDescent="0.2">
      <c r="A3991">
        <v>2876</v>
      </c>
      <c r="B3991" s="33">
        <v>61903</v>
      </c>
      <c r="C3991" s="45">
        <v>0</v>
      </c>
      <c r="D3991" s="45">
        <v>0</v>
      </c>
      <c r="E3991" s="45">
        <v>0</v>
      </c>
      <c r="F3991" s="45">
        <v>0</v>
      </c>
      <c r="G3991" s="46"/>
    </row>
    <row r="3992" spans="1:7" x14ac:dyDescent="0.2">
      <c r="A3992">
        <v>2876</v>
      </c>
      <c r="B3992" s="33">
        <v>61904</v>
      </c>
      <c r="C3992" s="45">
        <v>0</v>
      </c>
      <c r="D3992" s="45">
        <v>0</v>
      </c>
      <c r="E3992" s="45">
        <v>0</v>
      </c>
      <c r="F3992" s="45">
        <v>0</v>
      </c>
      <c r="G3992" s="46"/>
    </row>
    <row r="3993" spans="1:7" x14ac:dyDescent="0.2">
      <c r="A3993">
        <v>2876</v>
      </c>
      <c r="B3993" s="33">
        <v>61905</v>
      </c>
      <c r="C3993" s="45">
        <v>0</v>
      </c>
      <c r="D3993" s="45">
        <v>0</v>
      </c>
      <c r="E3993" s="45">
        <v>0</v>
      </c>
      <c r="F3993" s="45">
        <v>0</v>
      </c>
      <c r="G3993" s="46"/>
    </row>
    <row r="3994" spans="1:7" x14ac:dyDescent="0.2">
      <c r="A3994">
        <v>2876</v>
      </c>
      <c r="B3994" s="33">
        <v>61906</v>
      </c>
      <c r="C3994" s="45">
        <v>0</v>
      </c>
      <c r="D3994" s="45">
        <v>0</v>
      </c>
      <c r="E3994" s="45">
        <v>0</v>
      </c>
      <c r="F3994" s="45">
        <v>0</v>
      </c>
      <c r="G3994" s="46"/>
    </row>
    <row r="3995" spans="1:7" x14ac:dyDescent="0.2">
      <c r="A3995">
        <v>2876</v>
      </c>
      <c r="B3995" s="33">
        <v>61907</v>
      </c>
      <c r="C3995" s="45">
        <v>0</v>
      </c>
      <c r="D3995" s="45">
        <v>0</v>
      </c>
      <c r="E3995" s="45">
        <v>0</v>
      </c>
      <c r="F3995" s="45">
        <v>0</v>
      </c>
      <c r="G3995" s="46"/>
    </row>
    <row r="3996" spans="1:7" x14ac:dyDescent="0.2">
      <c r="A3996">
        <v>2876</v>
      </c>
      <c r="B3996" s="33">
        <v>61908</v>
      </c>
      <c r="C3996" s="45">
        <v>0</v>
      </c>
      <c r="D3996" s="45">
        <v>0</v>
      </c>
      <c r="E3996" s="45">
        <v>0</v>
      </c>
      <c r="F3996" s="45">
        <v>0</v>
      </c>
      <c r="G3996" s="46"/>
    </row>
    <row r="3997" spans="1:7" x14ac:dyDescent="0.2">
      <c r="A3997">
        <v>2876</v>
      </c>
      <c r="B3997" s="33">
        <v>61909</v>
      </c>
      <c r="C3997" s="45">
        <v>0</v>
      </c>
      <c r="D3997" s="45">
        <v>0</v>
      </c>
      <c r="E3997" s="45">
        <v>0</v>
      </c>
      <c r="F3997" s="45">
        <v>0</v>
      </c>
      <c r="G3997" s="46"/>
    </row>
    <row r="3998" spans="1:7" x14ac:dyDescent="0.2">
      <c r="A3998">
        <v>2876</v>
      </c>
      <c r="B3998" s="33">
        <v>61910</v>
      </c>
      <c r="C3998" s="45">
        <v>0</v>
      </c>
      <c r="D3998" s="45">
        <v>0</v>
      </c>
      <c r="E3998" s="45">
        <v>0</v>
      </c>
      <c r="F3998" s="45">
        <v>0</v>
      </c>
      <c r="G3998" s="46"/>
    </row>
    <row r="3999" spans="1:7" x14ac:dyDescent="0.2">
      <c r="A3999">
        <v>2876</v>
      </c>
      <c r="B3999" s="33">
        <v>61911</v>
      </c>
      <c r="C3999" s="45">
        <v>0</v>
      </c>
      <c r="D3999" s="45">
        <v>0</v>
      </c>
      <c r="E3999" s="45">
        <v>0</v>
      </c>
      <c r="F3999" s="45">
        <v>0</v>
      </c>
      <c r="G3999" s="46"/>
    </row>
    <row r="4000" spans="1:7" x14ac:dyDescent="0.2">
      <c r="A4000">
        <v>2876</v>
      </c>
      <c r="B4000" s="33">
        <v>61912</v>
      </c>
      <c r="C4000" s="45">
        <v>0</v>
      </c>
      <c r="D4000" s="45">
        <v>0</v>
      </c>
      <c r="E4000" s="45">
        <v>0</v>
      </c>
      <c r="F4000" s="45">
        <v>0</v>
      </c>
      <c r="G4000" s="46"/>
    </row>
    <row r="4001" spans="1:7" x14ac:dyDescent="0.2">
      <c r="A4001">
        <v>2876</v>
      </c>
      <c r="B4001" s="33">
        <v>62001</v>
      </c>
      <c r="C4001" s="45">
        <v>4946</v>
      </c>
      <c r="D4001" s="45">
        <v>0</v>
      </c>
      <c r="E4001" s="45">
        <v>4946</v>
      </c>
      <c r="F4001" s="45">
        <v>0</v>
      </c>
      <c r="G4001" s="46"/>
    </row>
    <row r="4002" spans="1:7" x14ac:dyDescent="0.2">
      <c r="A4002">
        <v>2876</v>
      </c>
      <c r="B4002" s="33">
        <v>62002</v>
      </c>
      <c r="C4002" s="45">
        <v>0</v>
      </c>
      <c r="D4002" s="45">
        <v>495</v>
      </c>
      <c r="E4002" s="45">
        <v>0</v>
      </c>
      <c r="F4002" s="45">
        <v>495</v>
      </c>
      <c r="G4002" s="46"/>
    </row>
    <row r="4003" spans="1:7" x14ac:dyDescent="0.2">
      <c r="A4003">
        <v>2876</v>
      </c>
      <c r="B4003" s="33">
        <v>62101</v>
      </c>
      <c r="C4003" s="45">
        <v>0</v>
      </c>
      <c r="D4003" s="45">
        <v>0</v>
      </c>
      <c r="E4003" s="45">
        <v>0</v>
      </c>
      <c r="F4003" s="45">
        <v>0</v>
      </c>
      <c r="G4003" s="46"/>
    </row>
    <row r="4004" spans="1:7" x14ac:dyDescent="0.2">
      <c r="A4004">
        <v>2876</v>
      </c>
      <c r="B4004" s="33">
        <v>62102</v>
      </c>
      <c r="C4004" s="45">
        <v>0</v>
      </c>
      <c r="D4004" s="45">
        <v>0</v>
      </c>
      <c r="E4004" s="45">
        <v>0</v>
      </c>
      <c r="F4004" s="45">
        <v>0</v>
      </c>
      <c r="G4004" s="46"/>
    </row>
    <row r="4005" spans="1:7" x14ac:dyDescent="0.2">
      <c r="A4005">
        <v>2876</v>
      </c>
      <c r="B4005" s="33">
        <v>62103</v>
      </c>
      <c r="C4005" s="45">
        <v>0</v>
      </c>
      <c r="D4005" s="45">
        <v>0</v>
      </c>
      <c r="E4005" s="45">
        <v>0</v>
      </c>
      <c r="F4005" s="45">
        <v>0</v>
      </c>
      <c r="G4005" s="46"/>
    </row>
    <row r="4006" spans="1:7" x14ac:dyDescent="0.2">
      <c r="A4006">
        <v>702</v>
      </c>
      <c r="B4006" s="33">
        <v>60401</v>
      </c>
      <c r="C4006" s="45">
        <v>319810</v>
      </c>
      <c r="D4006" s="45">
        <v>0</v>
      </c>
      <c r="E4006" s="45">
        <v>333181</v>
      </c>
      <c r="F4006" s="45">
        <v>0</v>
      </c>
      <c r="G4006" s="46"/>
    </row>
    <row r="4007" spans="1:7" x14ac:dyDescent="0.2">
      <c r="A4007">
        <v>702</v>
      </c>
      <c r="B4007" s="33">
        <v>60404</v>
      </c>
      <c r="C4007" s="45">
        <v>2937</v>
      </c>
      <c r="D4007" s="45">
        <v>0</v>
      </c>
      <c r="E4007" s="45">
        <v>2937</v>
      </c>
      <c r="F4007" s="45">
        <v>0</v>
      </c>
      <c r="G4007" s="46"/>
    </row>
    <row r="4008" spans="1:7" x14ac:dyDescent="0.2">
      <c r="A4008">
        <v>702</v>
      </c>
      <c r="B4008" s="33">
        <v>60405</v>
      </c>
      <c r="C4008" s="45">
        <v>0</v>
      </c>
      <c r="D4008" s="45">
        <v>0</v>
      </c>
      <c r="E4008" s="45">
        <v>0</v>
      </c>
      <c r="F4008" s="45">
        <v>0</v>
      </c>
      <c r="G4008" s="46"/>
    </row>
    <row r="4009" spans="1:7" x14ac:dyDescent="0.2">
      <c r="A4009">
        <v>702</v>
      </c>
      <c r="B4009" s="33">
        <v>60414</v>
      </c>
      <c r="C4009" s="45">
        <v>0</v>
      </c>
      <c r="D4009" s="45">
        <v>131519</v>
      </c>
      <c r="E4009" s="45">
        <v>0</v>
      </c>
      <c r="F4009" s="45">
        <v>138701</v>
      </c>
      <c r="G4009" s="46"/>
    </row>
    <row r="4010" spans="1:7" x14ac:dyDescent="0.2">
      <c r="A4010">
        <v>702</v>
      </c>
      <c r="B4010" s="33">
        <v>60415</v>
      </c>
      <c r="C4010" s="45">
        <v>3228</v>
      </c>
      <c r="D4010" s="45">
        <v>0</v>
      </c>
      <c r="E4010" s="45">
        <v>4173</v>
      </c>
      <c r="F4010" s="45">
        <v>0</v>
      </c>
      <c r="G4010" s="46"/>
    </row>
    <row r="4011" spans="1:7" x14ac:dyDescent="0.2">
      <c r="A4011">
        <v>702</v>
      </c>
      <c r="B4011" s="33">
        <v>61901</v>
      </c>
      <c r="C4011" s="45">
        <v>0</v>
      </c>
      <c r="D4011" s="45">
        <v>0</v>
      </c>
      <c r="E4011" s="45">
        <v>0</v>
      </c>
      <c r="F4011" s="45">
        <v>0</v>
      </c>
      <c r="G4011" s="46"/>
    </row>
    <row r="4012" spans="1:7" x14ac:dyDescent="0.2">
      <c r="A4012">
        <v>702</v>
      </c>
      <c r="B4012" s="33">
        <v>61902</v>
      </c>
      <c r="C4012" s="45">
        <v>0</v>
      </c>
      <c r="D4012" s="45">
        <v>0</v>
      </c>
      <c r="E4012" s="45">
        <v>0</v>
      </c>
      <c r="F4012" s="45">
        <v>0</v>
      </c>
      <c r="G4012" s="46"/>
    </row>
    <row r="4013" spans="1:7" x14ac:dyDescent="0.2">
      <c r="A4013">
        <v>702</v>
      </c>
      <c r="B4013" s="33">
        <v>61903</v>
      </c>
      <c r="C4013" s="45">
        <v>0</v>
      </c>
      <c r="D4013" s="45">
        <v>0</v>
      </c>
      <c r="E4013" s="45">
        <v>0</v>
      </c>
      <c r="F4013" s="45">
        <v>0</v>
      </c>
      <c r="G4013" s="46"/>
    </row>
    <row r="4014" spans="1:7" x14ac:dyDescent="0.2">
      <c r="A4014">
        <v>702</v>
      </c>
      <c r="B4014" s="33">
        <v>61904</v>
      </c>
      <c r="C4014" s="45">
        <v>0</v>
      </c>
      <c r="D4014" s="45">
        <v>0</v>
      </c>
      <c r="E4014" s="45">
        <v>0</v>
      </c>
      <c r="F4014" s="45">
        <v>0</v>
      </c>
      <c r="G4014" s="46"/>
    </row>
    <row r="4015" spans="1:7" x14ac:dyDescent="0.2">
      <c r="A4015">
        <v>702</v>
      </c>
      <c r="B4015" s="33">
        <v>61905</v>
      </c>
      <c r="C4015" s="45">
        <v>0</v>
      </c>
      <c r="D4015" s="45">
        <v>0</v>
      </c>
      <c r="E4015" s="45">
        <v>0</v>
      </c>
      <c r="F4015" s="45">
        <v>0</v>
      </c>
      <c r="G4015" s="46"/>
    </row>
    <row r="4016" spans="1:7" x14ac:dyDescent="0.2">
      <c r="A4016">
        <v>702</v>
      </c>
      <c r="B4016" s="33">
        <v>61906</v>
      </c>
      <c r="C4016" s="45">
        <v>0</v>
      </c>
      <c r="D4016" s="45">
        <v>0</v>
      </c>
      <c r="E4016" s="45">
        <v>0</v>
      </c>
      <c r="F4016" s="45">
        <v>0</v>
      </c>
      <c r="G4016" s="46"/>
    </row>
    <row r="4017" spans="1:7" x14ac:dyDescent="0.2">
      <c r="A4017">
        <v>702</v>
      </c>
      <c r="B4017" s="33">
        <v>61907</v>
      </c>
      <c r="C4017" s="45">
        <v>0</v>
      </c>
      <c r="D4017" s="45">
        <v>0</v>
      </c>
      <c r="E4017" s="45">
        <v>0</v>
      </c>
      <c r="F4017" s="45">
        <v>0</v>
      </c>
      <c r="G4017" s="46"/>
    </row>
    <row r="4018" spans="1:7" x14ac:dyDescent="0.2">
      <c r="A4018">
        <v>702</v>
      </c>
      <c r="B4018" s="33">
        <v>61908</v>
      </c>
      <c r="C4018" s="45">
        <v>20718</v>
      </c>
      <c r="D4018" s="45">
        <v>0</v>
      </c>
      <c r="E4018" s="45">
        <v>20718</v>
      </c>
      <c r="F4018" s="45">
        <v>0</v>
      </c>
      <c r="G4018" s="46"/>
    </row>
    <row r="4019" spans="1:7" x14ac:dyDescent="0.2">
      <c r="A4019">
        <v>702</v>
      </c>
      <c r="B4019" s="33">
        <v>61909</v>
      </c>
      <c r="C4019" s="45">
        <v>0</v>
      </c>
      <c r="D4019" s="45">
        <v>0</v>
      </c>
      <c r="E4019" s="45">
        <v>0</v>
      </c>
      <c r="F4019" s="45">
        <v>0</v>
      </c>
      <c r="G4019" s="46"/>
    </row>
    <row r="4020" spans="1:7" x14ac:dyDescent="0.2">
      <c r="A4020">
        <v>702</v>
      </c>
      <c r="B4020" s="33">
        <v>61910</v>
      </c>
      <c r="C4020" s="45">
        <v>0</v>
      </c>
      <c r="D4020" s="45">
        <v>0</v>
      </c>
      <c r="E4020" s="45">
        <v>0</v>
      </c>
      <c r="F4020" s="45">
        <v>0</v>
      </c>
      <c r="G4020" s="46"/>
    </row>
    <row r="4021" spans="1:7" x14ac:dyDescent="0.2">
      <c r="A4021">
        <v>702</v>
      </c>
      <c r="B4021" s="33">
        <v>61911</v>
      </c>
      <c r="C4021" s="45">
        <v>0</v>
      </c>
      <c r="D4021" s="45">
        <v>0</v>
      </c>
      <c r="E4021" s="45">
        <v>0</v>
      </c>
      <c r="F4021" s="45">
        <v>0</v>
      </c>
      <c r="G4021" s="46"/>
    </row>
    <row r="4022" spans="1:7" x14ac:dyDescent="0.2">
      <c r="A4022">
        <v>702</v>
      </c>
      <c r="B4022" s="33">
        <v>61912</v>
      </c>
      <c r="C4022" s="45">
        <v>0</v>
      </c>
      <c r="D4022" s="45">
        <v>0</v>
      </c>
      <c r="E4022" s="45">
        <v>0</v>
      </c>
      <c r="F4022" s="45">
        <v>0</v>
      </c>
      <c r="G4022" s="46"/>
    </row>
    <row r="4023" spans="1:7" x14ac:dyDescent="0.2">
      <c r="A4023">
        <v>702</v>
      </c>
      <c r="B4023" s="33">
        <v>62001</v>
      </c>
      <c r="C4023" s="45">
        <v>0</v>
      </c>
      <c r="D4023" s="45">
        <v>0</v>
      </c>
      <c r="E4023" s="45">
        <v>0</v>
      </c>
      <c r="F4023" s="45">
        <v>0</v>
      </c>
      <c r="G4023" s="46"/>
    </row>
    <row r="4024" spans="1:7" x14ac:dyDescent="0.2">
      <c r="A4024">
        <v>702</v>
      </c>
      <c r="B4024" s="33">
        <v>62002</v>
      </c>
      <c r="C4024" s="45">
        <v>0</v>
      </c>
      <c r="D4024" s="45">
        <v>0</v>
      </c>
      <c r="E4024" s="45">
        <v>0</v>
      </c>
      <c r="F4024" s="45">
        <v>0</v>
      </c>
      <c r="G4024" s="46"/>
    </row>
    <row r="4025" spans="1:7" x14ac:dyDescent="0.2">
      <c r="A4025">
        <v>702</v>
      </c>
      <c r="B4025" s="33">
        <v>62101</v>
      </c>
      <c r="C4025" s="45">
        <v>0</v>
      </c>
      <c r="D4025" s="45">
        <v>0</v>
      </c>
      <c r="E4025" s="45">
        <v>0</v>
      </c>
      <c r="F4025" s="45">
        <v>0</v>
      </c>
      <c r="G4025" s="46"/>
    </row>
    <row r="4026" spans="1:7" x14ac:dyDescent="0.2">
      <c r="A4026">
        <v>702</v>
      </c>
      <c r="B4026" s="33">
        <v>62102</v>
      </c>
      <c r="C4026" s="45">
        <v>0</v>
      </c>
      <c r="D4026" s="45">
        <v>0</v>
      </c>
      <c r="E4026" s="45">
        <v>0</v>
      </c>
      <c r="F4026" s="45">
        <v>0</v>
      </c>
      <c r="G4026" s="46"/>
    </row>
    <row r="4027" spans="1:7" x14ac:dyDescent="0.2">
      <c r="A4027">
        <v>702</v>
      </c>
      <c r="B4027" s="33">
        <v>62103</v>
      </c>
      <c r="C4027" s="45">
        <v>0</v>
      </c>
      <c r="D4027" s="45">
        <v>0</v>
      </c>
      <c r="E4027" s="45">
        <v>0</v>
      </c>
      <c r="F4027" s="45">
        <v>0</v>
      </c>
      <c r="G4027" s="46"/>
    </row>
    <row r="4028" spans="1:7" x14ac:dyDescent="0.2">
      <c r="A4028">
        <v>2755</v>
      </c>
      <c r="B4028" s="33">
        <v>60401</v>
      </c>
      <c r="C4028" s="45">
        <v>331687</v>
      </c>
      <c r="D4028" s="45">
        <v>0</v>
      </c>
      <c r="E4028" s="45">
        <v>331076</v>
      </c>
      <c r="F4028" s="45">
        <v>0</v>
      </c>
      <c r="G4028" s="46"/>
    </row>
    <row r="4029" spans="1:7" x14ac:dyDescent="0.2">
      <c r="A4029">
        <v>2755</v>
      </c>
      <c r="B4029" s="33">
        <v>60404</v>
      </c>
      <c r="C4029" s="45">
        <v>0</v>
      </c>
      <c r="D4029" s="45">
        <v>0</v>
      </c>
      <c r="E4029" s="45">
        <v>0</v>
      </c>
      <c r="F4029" s="45">
        <v>0</v>
      </c>
      <c r="G4029" s="46"/>
    </row>
    <row r="4030" spans="1:7" x14ac:dyDescent="0.2">
      <c r="A4030">
        <v>2755</v>
      </c>
      <c r="B4030" s="33">
        <v>60405</v>
      </c>
      <c r="C4030" s="45">
        <v>0</v>
      </c>
      <c r="D4030" s="45">
        <v>0</v>
      </c>
      <c r="E4030" s="45">
        <v>0</v>
      </c>
      <c r="F4030" s="45">
        <v>0</v>
      </c>
      <c r="G4030" s="46"/>
    </row>
    <row r="4031" spans="1:7" x14ac:dyDescent="0.2">
      <c r="A4031">
        <v>2755</v>
      </c>
      <c r="B4031" s="33">
        <v>60414</v>
      </c>
      <c r="C4031" s="45">
        <v>0</v>
      </c>
      <c r="D4031" s="45">
        <v>61332</v>
      </c>
      <c r="E4031" s="45">
        <v>0</v>
      </c>
      <c r="F4031" s="45">
        <v>64996</v>
      </c>
      <c r="G4031" s="46"/>
    </row>
    <row r="4032" spans="1:7" x14ac:dyDescent="0.2">
      <c r="A4032">
        <v>2755</v>
      </c>
      <c r="B4032" s="33">
        <v>60415</v>
      </c>
      <c r="C4032" s="45">
        <v>0</v>
      </c>
      <c r="D4032" s="45">
        <v>0</v>
      </c>
      <c r="E4032" s="45">
        <v>0</v>
      </c>
      <c r="F4032" s="45">
        <v>0</v>
      </c>
      <c r="G4032" s="46"/>
    </row>
    <row r="4033" spans="1:7" x14ac:dyDescent="0.2">
      <c r="A4033">
        <v>2755</v>
      </c>
      <c r="B4033" s="33">
        <v>61901</v>
      </c>
      <c r="C4033" s="45">
        <v>0</v>
      </c>
      <c r="D4033" s="45">
        <v>0</v>
      </c>
      <c r="E4033" s="45">
        <v>0</v>
      </c>
      <c r="F4033" s="45">
        <v>0</v>
      </c>
      <c r="G4033" s="46"/>
    </row>
    <row r="4034" spans="1:7" x14ac:dyDescent="0.2">
      <c r="A4034">
        <v>2755</v>
      </c>
      <c r="B4034" s="33">
        <v>61902</v>
      </c>
      <c r="C4034" s="45">
        <v>0</v>
      </c>
      <c r="D4034" s="45">
        <v>0</v>
      </c>
      <c r="E4034" s="45">
        <v>0</v>
      </c>
      <c r="F4034" s="45">
        <v>0</v>
      </c>
      <c r="G4034" s="46"/>
    </row>
    <row r="4035" spans="1:7" x14ac:dyDescent="0.2">
      <c r="A4035">
        <v>2755</v>
      </c>
      <c r="B4035" s="33">
        <v>61903</v>
      </c>
      <c r="C4035" s="45">
        <v>0</v>
      </c>
      <c r="D4035" s="45">
        <v>0</v>
      </c>
      <c r="E4035" s="45">
        <v>0</v>
      </c>
      <c r="F4035" s="45">
        <v>0</v>
      </c>
      <c r="G4035" s="46"/>
    </row>
    <row r="4036" spans="1:7" x14ac:dyDescent="0.2">
      <c r="A4036">
        <v>2755</v>
      </c>
      <c r="B4036" s="33">
        <v>61904</v>
      </c>
      <c r="C4036" s="45">
        <v>0</v>
      </c>
      <c r="D4036" s="45">
        <v>0</v>
      </c>
      <c r="E4036" s="45">
        <v>0</v>
      </c>
      <c r="F4036" s="45">
        <v>0</v>
      </c>
      <c r="G4036" s="46"/>
    </row>
    <row r="4037" spans="1:7" x14ac:dyDescent="0.2">
      <c r="A4037">
        <v>2755</v>
      </c>
      <c r="B4037" s="33">
        <v>61905</v>
      </c>
      <c r="C4037" s="45">
        <v>0</v>
      </c>
      <c r="D4037" s="45">
        <v>0</v>
      </c>
      <c r="E4037" s="45">
        <v>0</v>
      </c>
      <c r="F4037" s="45">
        <v>0</v>
      </c>
      <c r="G4037" s="46"/>
    </row>
    <row r="4038" spans="1:7" x14ac:dyDescent="0.2">
      <c r="A4038">
        <v>2755</v>
      </c>
      <c r="B4038" s="33">
        <v>61906</v>
      </c>
      <c r="C4038" s="45">
        <v>0</v>
      </c>
      <c r="D4038" s="45">
        <v>0</v>
      </c>
      <c r="E4038" s="45">
        <v>0</v>
      </c>
      <c r="F4038" s="45">
        <v>0</v>
      </c>
      <c r="G4038" s="46"/>
    </row>
    <row r="4039" spans="1:7" x14ac:dyDescent="0.2">
      <c r="A4039">
        <v>2755</v>
      </c>
      <c r="B4039" s="33">
        <v>61907</v>
      </c>
      <c r="C4039" s="45">
        <v>0</v>
      </c>
      <c r="D4039" s="45">
        <v>0</v>
      </c>
      <c r="E4039" s="45">
        <v>0</v>
      </c>
      <c r="F4039" s="45">
        <v>0</v>
      </c>
      <c r="G4039" s="46"/>
    </row>
    <row r="4040" spans="1:7" x14ac:dyDescent="0.2">
      <c r="A4040">
        <v>2755</v>
      </c>
      <c r="B4040" s="33">
        <v>61908</v>
      </c>
      <c r="C4040" s="45">
        <v>0</v>
      </c>
      <c r="D4040" s="45">
        <v>0</v>
      </c>
      <c r="E4040" s="45">
        <v>0</v>
      </c>
      <c r="F4040" s="45">
        <v>0</v>
      </c>
      <c r="G4040" s="46"/>
    </row>
    <row r="4041" spans="1:7" x14ac:dyDescent="0.2">
      <c r="A4041">
        <v>2755</v>
      </c>
      <c r="B4041" s="33">
        <v>61909</v>
      </c>
      <c r="C4041" s="45">
        <v>0</v>
      </c>
      <c r="D4041" s="45">
        <v>0</v>
      </c>
      <c r="E4041" s="45">
        <v>0</v>
      </c>
      <c r="F4041" s="45">
        <v>0</v>
      </c>
      <c r="G4041" s="46"/>
    </row>
    <row r="4042" spans="1:7" x14ac:dyDescent="0.2">
      <c r="A4042">
        <v>2755</v>
      </c>
      <c r="B4042" s="33">
        <v>61910</v>
      </c>
      <c r="C4042" s="45">
        <v>0</v>
      </c>
      <c r="D4042" s="45">
        <v>0</v>
      </c>
      <c r="E4042" s="45">
        <v>0</v>
      </c>
      <c r="F4042" s="45">
        <v>0</v>
      </c>
      <c r="G4042" s="46"/>
    </row>
    <row r="4043" spans="1:7" x14ac:dyDescent="0.2">
      <c r="A4043">
        <v>2755</v>
      </c>
      <c r="B4043" s="33">
        <v>61911</v>
      </c>
      <c r="C4043" s="45">
        <v>0</v>
      </c>
      <c r="D4043" s="45">
        <v>0</v>
      </c>
      <c r="E4043" s="45">
        <v>0</v>
      </c>
      <c r="F4043" s="45">
        <v>0</v>
      </c>
      <c r="G4043" s="46"/>
    </row>
    <row r="4044" spans="1:7" x14ac:dyDescent="0.2">
      <c r="A4044">
        <v>2755</v>
      </c>
      <c r="B4044" s="33">
        <v>61912</v>
      </c>
      <c r="C4044" s="45">
        <v>0</v>
      </c>
      <c r="D4044" s="45">
        <v>0</v>
      </c>
      <c r="E4044" s="45">
        <v>0</v>
      </c>
      <c r="F4044" s="45">
        <v>0</v>
      </c>
      <c r="G4044" s="46"/>
    </row>
    <row r="4045" spans="1:7" x14ac:dyDescent="0.2">
      <c r="A4045">
        <v>2755</v>
      </c>
      <c r="B4045" s="33">
        <v>62001</v>
      </c>
      <c r="C4045" s="45">
        <v>270148</v>
      </c>
      <c r="D4045" s="45">
        <v>0</v>
      </c>
      <c r="E4045" s="45">
        <v>170928</v>
      </c>
      <c r="F4045" s="45">
        <v>0</v>
      </c>
      <c r="G4045" s="46"/>
    </row>
    <row r="4046" spans="1:7" x14ac:dyDescent="0.2">
      <c r="A4046">
        <v>2755</v>
      </c>
      <c r="B4046" s="33">
        <v>62002</v>
      </c>
      <c r="C4046" s="45">
        <v>0</v>
      </c>
      <c r="D4046" s="45">
        <v>0</v>
      </c>
      <c r="E4046" s="45">
        <v>0</v>
      </c>
      <c r="F4046" s="45">
        <v>2</v>
      </c>
      <c r="G4046" s="46"/>
    </row>
    <row r="4047" spans="1:7" x14ac:dyDescent="0.2">
      <c r="A4047">
        <v>2755</v>
      </c>
      <c r="B4047" s="33">
        <v>62101</v>
      </c>
      <c r="C4047" s="45">
        <v>0</v>
      </c>
      <c r="D4047" s="45">
        <v>0</v>
      </c>
      <c r="E4047" s="45">
        <v>0</v>
      </c>
      <c r="F4047" s="45">
        <v>0</v>
      </c>
      <c r="G4047" s="46"/>
    </row>
    <row r="4048" spans="1:7" x14ac:dyDescent="0.2">
      <c r="A4048">
        <v>2755</v>
      </c>
      <c r="B4048" s="33">
        <v>62102</v>
      </c>
      <c r="C4048" s="45">
        <v>0</v>
      </c>
      <c r="D4048" s="45">
        <v>0</v>
      </c>
      <c r="E4048" s="45">
        <v>0</v>
      </c>
      <c r="F4048" s="45">
        <v>0</v>
      </c>
      <c r="G4048" s="46"/>
    </row>
    <row r="4049" spans="1:7" x14ac:dyDescent="0.2">
      <c r="A4049">
        <v>2755</v>
      </c>
      <c r="B4049" s="33">
        <v>62103</v>
      </c>
      <c r="C4049" s="45">
        <v>0</v>
      </c>
      <c r="D4049" s="45">
        <v>0</v>
      </c>
      <c r="E4049" s="45">
        <v>0</v>
      </c>
      <c r="F4049" s="45">
        <v>0</v>
      </c>
      <c r="G4049" s="46"/>
    </row>
    <row r="4050" spans="1:7" x14ac:dyDescent="0.2">
      <c r="A4050">
        <v>2546</v>
      </c>
      <c r="B4050" s="33">
        <v>60401</v>
      </c>
      <c r="C4050" s="45">
        <v>2012543</v>
      </c>
      <c r="D4050" s="45">
        <v>0</v>
      </c>
      <c r="E4050" s="45">
        <v>2144553</v>
      </c>
      <c r="F4050" s="45">
        <v>0</v>
      </c>
      <c r="G4050" s="46"/>
    </row>
    <row r="4051" spans="1:7" x14ac:dyDescent="0.2">
      <c r="A4051">
        <v>2546</v>
      </c>
      <c r="B4051" s="33">
        <v>60404</v>
      </c>
      <c r="C4051" s="45">
        <v>786860</v>
      </c>
      <c r="D4051" s="45">
        <v>0</v>
      </c>
      <c r="E4051" s="45">
        <v>786860</v>
      </c>
      <c r="F4051" s="45">
        <v>0</v>
      </c>
      <c r="G4051" s="46"/>
    </row>
    <row r="4052" spans="1:7" x14ac:dyDescent="0.2">
      <c r="A4052">
        <v>2546</v>
      </c>
      <c r="B4052" s="33">
        <v>60405</v>
      </c>
      <c r="C4052" s="45">
        <v>0</v>
      </c>
      <c r="D4052" s="45">
        <v>0</v>
      </c>
      <c r="E4052" s="45">
        <v>0</v>
      </c>
      <c r="F4052" s="45">
        <v>0</v>
      </c>
      <c r="G4052" s="46"/>
    </row>
    <row r="4053" spans="1:7" x14ac:dyDescent="0.2">
      <c r="A4053">
        <v>2546</v>
      </c>
      <c r="B4053" s="33">
        <v>60414</v>
      </c>
      <c r="C4053" s="45">
        <v>0</v>
      </c>
      <c r="D4053" s="45">
        <v>441783</v>
      </c>
      <c r="E4053" s="45">
        <v>0</v>
      </c>
      <c r="F4053" s="45">
        <v>517524</v>
      </c>
      <c r="G4053" s="46"/>
    </row>
    <row r="4054" spans="1:7" x14ac:dyDescent="0.2">
      <c r="A4054">
        <v>2546</v>
      </c>
      <c r="B4054" s="33">
        <v>60415</v>
      </c>
      <c r="C4054" s="45">
        <v>359562</v>
      </c>
      <c r="D4054" s="45">
        <v>0</v>
      </c>
      <c r="E4054" s="45">
        <v>363218</v>
      </c>
      <c r="F4054" s="45">
        <v>0</v>
      </c>
      <c r="G4054" s="46"/>
    </row>
    <row r="4055" spans="1:7" x14ac:dyDescent="0.2">
      <c r="A4055">
        <v>2546</v>
      </c>
      <c r="B4055" s="33">
        <v>61901</v>
      </c>
      <c r="C4055" s="45">
        <v>0</v>
      </c>
      <c r="D4055" s="45">
        <v>0</v>
      </c>
      <c r="E4055" s="45">
        <v>0</v>
      </c>
      <c r="F4055" s="45">
        <v>0</v>
      </c>
      <c r="G4055" s="46"/>
    </row>
    <row r="4056" spans="1:7" x14ac:dyDescent="0.2">
      <c r="A4056">
        <v>2546</v>
      </c>
      <c r="B4056" s="33">
        <v>61902</v>
      </c>
      <c r="C4056" s="45">
        <v>0</v>
      </c>
      <c r="D4056" s="45">
        <v>0</v>
      </c>
      <c r="E4056" s="45">
        <v>0</v>
      </c>
      <c r="F4056" s="45">
        <v>0</v>
      </c>
      <c r="G4056" s="46"/>
    </row>
    <row r="4057" spans="1:7" x14ac:dyDescent="0.2">
      <c r="A4057">
        <v>2546</v>
      </c>
      <c r="B4057" s="33">
        <v>61903</v>
      </c>
      <c r="C4057" s="45">
        <v>0</v>
      </c>
      <c r="D4057" s="45">
        <v>0</v>
      </c>
      <c r="E4057" s="45">
        <v>0</v>
      </c>
      <c r="F4057" s="45">
        <v>0</v>
      </c>
      <c r="G4057" s="46"/>
    </row>
    <row r="4058" spans="1:7" x14ac:dyDescent="0.2">
      <c r="A4058">
        <v>2546</v>
      </c>
      <c r="B4058" s="33">
        <v>61904</v>
      </c>
      <c r="C4058" s="45">
        <v>0</v>
      </c>
      <c r="D4058" s="45">
        <v>0</v>
      </c>
      <c r="E4058" s="45">
        <v>0</v>
      </c>
      <c r="F4058" s="45">
        <v>0</v>
      </c>
      <c r="G4058" s="46"/>
    </row>
    <row r="4059" spans="1:7" x14ac:dyDescent="0.2">
      <c r="A4059">
        <v>2546</v>
      </c>
      <c r="B4059" s="33">
        <v>61905</v>
      </c>
      <c r="C4059" s="45">
        <v>1434025</v>
      </c>
      <c r="D4059" s="45">
        <v>0</v>
      </c>
      <c r="E4059" s="45">
        <v>1434025</v>
      </c>
      <c r="F4059" s="45">
        <v>0</v>
      </c>
      <c r="G4059" s="46"/>
    </row>
    <row r="4060" spans="1:7" x14ac:dyDescent="0.2">
      <c r="A4060">
        <v>2546</v>
      </c>
      <c r="B4060" s="33">
        <v>61906</v>
      </c>
      <c r="C4060" s="45">
        <v>909160</v>
      </c>
      <c r="D4060" s="45">
        <v>0</v>
      </c>
      <c r="E4060" s="45">
        <v>909160</v>
      </c>
      <c r="F4060" s="45">
        <v>0</v>
      </c>
      <c r="G4060" s="46"/>
    </row>
    <row r="4061" spans="1:7" x14ac:dyDescent="0.2">
      <c r="A4061">
        <v>2546</v>
      </c>
      <c r="B4061" s="33">
        <v>61907</v>
      </c>
      <c r="C4061" s="45">
        <v>0</v>
      </c>
      <c r="D4061" s="45">
        <v>0</v>
      </c>
      <c r="E4061" s="45">
        <v>0</v>
      </c>
      <c r="F4061" s="45">
        <v>0</v>
      </c>
      <c r="G4061" s="46"/>
    </row>
    <row r="4062" spans="1:7" x14ac:dyDescent="0.2">
      <c r="A4062">
        <v>2546</v>
      </c>
      <c r="B4062" s="33">
        <v>61908</v>
      </c>
      <c r="C4062" s="45">
        <v>4347923</v>
      </c>
      <c r="D4062" s="45">
        <v>0</v>
      </c>
      <c r="E4062" s="45">
        <v>4347923</v>
      </c>
      <c r="F4062" s="45">
        <v>0</v>
      </c>
      <c r="G4062" s="46"/>
    </row>
    <row r="4063" spans="1:7" x14ac:dyDescent="0.2">
      <c r="A4063">
        <v>2546</v>
      </c>
      <c r="B4063" s="33">
        <v>61909</v>
      </c>
      <c r="C4063" s="45">
        <v>0</v>
      </c>
      <c r="D4063" s="45">
        <v>0</v>
      </c>
      <c r="E4063" s="45">
        <v>0</v>
      </c>
      <c r="F4063" s="45">
        <v>0</v>
      </c>
      <c r="G4063" s="46"/>
    </row>
    <row r="4064" spans="1:7" x14ac:dyDescent="0.2">
      <c r="A4064">
        <v>2546</v>
      </c>
      <c r="B4064" s="33">
        <v>61910</v>
      </c>
      <c r="C4064" s="45">
        <v>0</v>
      </c>
      <c r="D4064" s="45">
        <v>0</v>
      </c>
      <c r="E4064" s="45">
        <v>0</v>
      </c>
      <c r="F4064" s="45">
        <v>0</v>
      </c>
      <c r="G4064" s="46"/>
    </row>
    <row r="4065" spans="1:7" x14ac:dyDescent="0.2">
      <c r="A4065">
        <v>2546</v>
      </c>
      <c r="B4065" s="33">
        <v>61911</v>
      </c>
      <c r="C4065" s="45">
        <v>0</v>
      </c>
      <c r="D4065" s="45">
        <v>0</v>
      </c>
      <c r="E4065" s="45">
        <v>0</v>
      </c>
      <c r="F4065" s="45">
        <v>0</v>
      </c>
      <c r="G4065" s="46"/>
    </row>
    <row r="4066" spans="1:7" x14ac:dyDescent="0.2">
      <c r="A4066">
        <v>2546</v>
      </c>
      <c r="B4066" s="33">
        <v>61912</v>
      </c>
      <c r="C4066" s="45">
        <v>0</v>
      </c>
      <c r="D4066" s="45">
        <v>0</v>
      </c>
      <c r="E4066" s="45">
        <v>0</v>
      </c>
      <c r="F4066" s="45">
        <v>0</v>
      </c>
      <c r="G4066" s="46"/>
    </row>
    <row r="4067" spans="1:7" x14ac:dyDescent="0.2">
      <c r="A4067">
        <v>2546</v>
      </c>
      <c r="B4067" s="33">
        <v>62001</v>
      </c>
      <c r="C4067" s="45">
        <v>0</v>
      </c>
      <c r="D4067" s="45">
        <v>0</v>
      </c>
      <c r="E4067" s="45">
        <v>0</v>
      </c>
      <c r="F4067" s="45">
        <v>0</v>
      </c>
      <c r="G4067" s="46"/>
    </row>
    <row r="4068" spans="1:7" x14ac:dyDescent="0.2">
      <c r="A4068">
        <v>2546</v>
      </c>
      <c r="B4068" s="33">
        <v>62002</v>
      </c>
      <c r="C4068" s="45">
        <v>0</v>
      </c>
      <c r="D4068" s="45">
        <v>0</v>
      </c>
      <c r="E4068" s="45">
        <v>0</v>
      </c>
      <c r="F4068" s="45">
        <v>0</v>
      </c>
      <c r="G4068" s="46"/>
    </row>
    <row r="4069" spans="1:7" x14ac:dyDescent="0.2">
      <c r="A4069">
        <v>2546</v>
      </c>
      <c r="B4069" s="33">
        <v>62101</v>
      </c>
      <c r="C4069" s="45">
        <v>0</v>
      </c>
      <c r="D4069" s="45">
        <v>0</v>
      </c>
      <c r="E4069" s="45">
        <v>0</v>
      </c>
      <c r="F4069" s="45">
        <v>0</v>
      </c>
      <c r="G4069" s="46"/>
    </row>
    <row r="4070" spans="1:7" x14ac:dyDescent="0.2">
      <c r="A4070">
        <v>2546</v>
      </c>
      <c r="B4070" s="33">
        <v>62102</v>
      </c>
      <c r="C4070" s="45">
        <v>0</v>
      </c>
      <c r="D4070" s="45">
        <v>0</v>
      </c>
      <c r="E4070" s="45">
        <v>0</v>
      </c>
      <c r="F4070" s="45">
        <v>0</v>
      </c>
      <c r="G4070" s="46"/>
    </row>
    <row r="4071" spans="1:7" x14ac:dyDescent="0.2">
      <c r="A4071">
        <v>2546</v>
      </c>
      <c r="B4071" s="33">
        <v>62103</v>
      </c>
      <c r="C4071" s="45">
        <v>0</v>
      </c>
      <c r="D4071" s="45">
        <v>0</v>
      </c>
      <c r="E4071" s="45">
        <v>0</v>
      </c>
      <c r="F4071" s="45">
        <v>0</v>
      </c>
      <c r="G4071" s="46"/>
    </row>
    <row r="4072" spans="1:7" x14ac:dyDescent="0.2">
      <c r="A4072">
        <v>1352</v>
      </c>
      <c r="B4072" s="33">
        <v>60401</v>
      </c>
      <c r="C4072" s="45">
        <v>582749</v>
      </c>
      <c r="D4072" s="45">
        <v>0</v>
      </c>
      <c r="E4072" s="45">
        <v>362968</v>
      </c>
      <c r="F4072" s="45">
        <v>0</v>
      </c>
      <c r="G4072" s="46"/>
    </row>
    <row r="4073" spans="1:7" x14ac:dyDescent="0.2">
      <c r="A4073">
        <v>1352</v>
      </c>
      <c r="B4073" s="33">
        <v>60404</v>
      </c>
      <c r="C4073" s="45">
        <v>13141</v>
      </c>
      <c r="D4073" s="45">
        <v>0</v>
      </c>
      <c r="E4073" s="45">
        <v>12962</v>
      </c>
      <c r="F4073" s="45">
        <v>0</v>
      </c>
      <c r="G4073" s="46"/>
    </row>
    <row r="4074" spans="1:7" x14ac:dyDescent="0.2">
      <c r="A4074">
        <v>1352</v>
      </c>
      <c r="B4074" s="33">
        <v>60405</v>
      </c>
      <c r="C4074" s="45">
        <v>0</v>
      </c>
      <c r="D4074" s="45">
        <v>0</v>
      </c>
      <c r="E4074" s="45">
        <v>0</v>
      </c>
      <c r="F4074" s="45">
        <v>0</v>
      </c>
      <c r="G4074" s="46"/>
    </row>
    <row r="4075" spans="1:7" x14ac:dyDescent="0.2">
      <c r="A4075">
        <v>1352</v>
      </c>
      <c r="B4075" s="33">
        <v>60414</v>
      </c>
      <c r="C4075" s="45">
        <v>0</v>
      </c>
      <c r="D4075" s="45">
        <v>195425</v>
      </c>
      <c r="E4075" s="45">
        <v>0</v>
      </c>
      <c r="F4075" s="45">
        <v>140561</v>
      </c>
      <c r="G4075" s="46"/>
    </row>
    <row r="4076" spans="1:7" x14ac:dyDescent="0.2">
      <c r="A4076">
        <v>1352</v>
      </c>
      <c r="B4076" s="33">
        <v>60415</v>
      </c>
      <c r="C4076" s="45">
        <v>0</v>
      </c>
      <c r="D4076" s="45">
        <v>0</v>
      </c>
      <c r="E4076" s="45">
        <v>4381</v>
      </c>
      <c r="F4076" s="45">
        <v>0</v>
      </c>
      <c r="G4076" s="46"/>
    </row>
    <row r="4077" spans="1:7" x14ac:dyDescent="0.2">
      <c r="A4077">
        <v>1352</v>
      </c>
      <c r="B4077" s="33">
        <v>61901</v>
      </c>
      <c r="C4077" s="45">
        <v>0</v>
      </c>
      <c r="D4077" s="45">
        <v>0</v>
      </c>
      <c r="E4077" s="45">
        <v>0</v>
      </c>
      <c r="F4077" s="45">
        <v>0</v>
      </c>
      <c r="G4077" s="46"/>
    </row>
    <row r="4078" spans="1:7" x14ac:dyDescent="0.2">
      <c r="A4078">
        <v>1352</v>
      </c>
      <c r="B4078" s="33">
        <v>61902</v>
      </c>
      <c r="C4078" s="45">
        <v>0</v>
      </c>
      <c r="D4078" s="45">
        <v>0</v>
      </c>
      <c r="E4078" s="45">
        <v>0</v>
      </c>
      <c r="F4078" s="45">
        <v>0</v>
      </c>
      <c r="G4078" s="46"/>
    </row>
    <row r="4079" spans="1:7" x14ac:dyDescent="0.2">
      <c r="A4079">
        <v>1352</v>
      </c>
      <c r="B4079" s="33">
        <v>61903</v>
      </c>
      <c r="C4079" s="45">
        <v>0</v>
      </c>
      <c r="D4079" s="45">
        <v>0</v>
      </c>
      <c r="E4079" s="45">
        <v>0</v>
      </c>
      <c r="F4079" s="45">
        <v>0</v>
      </c>
      <c r="G4079" s="46"/>
    </row>
    <row r="4080" spans="1:7" x14ac:dyDescent="0.2">
      <c r="A4080">
        <v>1352</v>
      </c>
      <c r="B4080" s="33">
        <v>61904</v>
      </c>
      <c r="C4080" s="45">
        <v>0</v>
      </c>
      <c r="D4080" s="45">
        <v>0</v>
      </c>
      <c r="E4080" s="45">
        <v>0</v>
      </c>
      <c r="F4080" s="45">
        <v>0</v>
      </c>
      <c r="G4080" s="46"/>
    </row>
    <row r="4081" spans="1:7" x14ac:dyDescent="0.2">
      <c r="A4081">
        <v>1352</v>
      </c>
      <c r="B4081" s="33">
        <v>61905</v>
      </c>
      <c r="C4081" s="45">
        <v>0</v>
      </c>
      <c r="D4081" s="45">
        <v>0</v>
      </c>
      <c r="E4081" s="45">
        <v>0</v>
      </c>
      <c r="F4081" s="45">
        <v>0</v>
      </c>
      <c r="G4081" s="46"/>
    </row>
    <row r="4082" spans="1:7" x14ac:dyDescent="0.2">
      <c r="A4082">
        <v>1352</v>
      </c>
      <c r="B4082" s="33">
        <v>61906</v>
      </c>
      <c r="C4082" s="45">
        <v>0</v>
      </c>
      <c r="D4082" s="45">
        <v>0</v>
      </c>
      <c r="E4082" s="45">
        <v>0</v>
      </c>
      <c r="F4082" s="45">
        <v>0</v>
      </c>
      <c r="G4082" s="46"/>
    </row>
    <row r="4083" spans="1:7" x14ac:dyDescent="0.2">
      <c r="A4083">
        <v>1352</v>
      </c>
      <c r="B4083" s="33">
        <v>61907</v>
      </c>
      <c r="C4083" s="45">
        <v>0</v>
      </c>
      <c r="D4083" s="45">
        <v>0</v>
      </c>
      <c r="E4083" s="45">
        <v>0</v>
      </c>
      <c r="F4083" s="45">
        <v>0</v>
      </c>
      <c r="G4083" s="46"/>
    </row>
    <row r="4084" spans="1:7" x14ac:dyDescent="0.2">
      <c r="A4084">
        <v>1352</v>
      </c>
      <c r="B4084" s="33">
        <v>61908</v>
      </c>
      <c r="C4084" s="45">
        <v>27455</v>
      </c>
      <c r="D4084" s="45">
        <v>0</v>
      </c>
      <c r="E4084" s="45">
        <v>16653</v>
      </c>
      <c r="F4084" s="45">
        <v>0</v>
      </c>
      <c r="G4084" s="46"/>
    </row>
    <row r="4085" spans="1:7" x14ac:dyDescent="0.2">
      <c r="A4085">
        <v>1352</v>
      </c>
      <c r="B4085" s="33">
        <v>61909</v>
      </c>
      <c r="C4085" s="45">
        <v>0</v>
      </c>
      <c r="D4085" s="45">
        <v>0</v>
      </c>
      <c r="E4085" s="45">
        <v>0</v>
      </c>
      <c r="F4085" s="45">
        <v>0</v>
      </c>
      <c r="G4085" s="46"/>
    </row>
    <row r="4086" spans="1:7" x14ac:dyDescent="0.2">
      <c r="A4086">
        <v>1352</v>
      </c>
      <c r="B4086" s="33">
        <v>61910</v>
      </c>
      <c r="C4086" s="45">
        <v>0</v>
      </c>
      <c r="D4086" s="45">
        <v>0</v>
      </c>
      <c r="E4086" s="45">
        <v>0</v>
      </c>
      <c r="F4086" s="45">
        <v>0</v>
      </c>
      <c r="G4086" s="46"/>
    </row>
    <row r="4087" spans="1:7" x14ac:dyDescent="0.2">
      <c r="A4087">
        <v>1352</v>
      </c>
      <c r="B4087" s="33">
        <v>61911</v>
      </c>
      <c r="C4087" s="45">
        <v>0</v>
      </c>
      <c r="D4087" s="45">
        <v>0</v>
      </c>
      <c r="E4087" s="45">
        <v>0</v>
      </c>
      <c r="F4087" s="45">
        <v>0</v>
      </c>
      <c r="G4087" s="46"/>
    </row>
    <row r="4088" spans="1:7" x14ac:dyDescent="0.2">
      <c r="A4088">
        <v>1352</v>
      </c>
      <c r="B4088" s="33">
        <v>61912</v>
      </c>
      <c r="C4088" s="45">
        <v>0</v>
      </c>
      <c r="D4088" s="45">
        <v>0</v>
      </c>
      <c r="E4088" s="45">
        <v>0</v>
      </c>
      <c r="F4088" s="45">
        <v>0</v>
      </c>
      <c r="G4088" s="46"/>
    </row>
    <row r="4089" spans="1:7" x14ac:dyDescent="0.2">
      <c r="A4089">
        <v>1352</v>
      </c>
      <c r="B4089" s="33">
        <v>62001</v>
      </c>
      <c r="C4089" s="45">
        <v>2019</v>
      </c>
      <c r="D4089" s="45">
        <v>0</v>
      </c>
      <c r="E4089" s="45">
        <v>803</v>
      </c>
      <c r="F4089" s="45">
        <v>0</v>
      </c>
      <c r="G4089" s="46"/>
    </row>
    <row r="4090" spans="1:7" x14ac:dyDescent="0.2">
      <c r="A4090">
        <v>1352</v>
      </c>
      <c r="B4090" s="33">
        <v>62002</v>
      </c>
      <c r="C4090" s="45">
        <v>0</v>
      </c>
      <c r="D4090" s="45">
        <v>1193</v>
      </c>
      <c r="E4090" s="45">
        <v>0</v>
      </c>
      <c r="F4090" s="45">
        <v>401</v>
      </c>
      <c r="G4090" s="46"/>
    </row>
    <row r="4091" spans="1:7" x14ac:dyDescent="0.2">
      <c r="A4091">
        <v>1352</v>
      </c>
      <c r="B4091" s="33">
        <v>62101</v>
      </c>
      <c r="C4091" s="45">
        <v>0</v>
      </c>
      <c r="D4091" s="45">
        <v>0</v>
      </c>
      <c r="E4091" s="45">
        <v>0</v>
      </c>
      <c r="F4091" s="45">
        <v>0</v>
      </c>
      <c r="G4091" s="46"/>
    </row>
    <row r="4092" spans="1:7" x14ac:dyDescent="0.2">
      <c r="A4092">
        <v>1352</v>
      </c>
      <c r="B4092" s="33">
        <v>62102</v>
      </c>
      <c r="C4092" s="45">
        <v>0</v>
      </c>
      <c r="D4092" s="45">
        <v>0</v>
      </c>
      <c r="E4092" s="45">
        <v>0</v>
      </c>
      <c r="F4092" s="45">
        <v>0</v>
      </c>
      <c r="G4092" s="46"/>
    </row>
    <row r="4093" spans="1:7" x14ac:dyDescent="0.2">
      <c r="A4093">
        <v>1352</v>
      </c>
      <c r="B4093" s="33">
        <v>62103</v>
      </c>
      <c r="C4093" s="45">
        <v>0</v>
      </c>
      <c r="D4093" s="45">
        <v>0</v>
      </c>
      <c r="E4093" s="45">
        <v>0</v>
      </c>
      <c r="F4093" s="45">
        <v>0</v>
      </c>
      <c r="G4093" s="46"/>
    </row>
    <row r="4094" spans="1:7" x14ac:dyDescent="0.2">
      <c r="A4094">
        <v>1747</v>
      </c>
      <c r="B4094" s="33">
        <v>60401</v>
      </c>
      <c r="C4094" s="45">
        <v>27312</v>
      </c>
      <c r="D4094" s="45">
        <v>0</v>
      </c>
      <c r="E4094" s="45">
        <v>27488</v>
      </c>
      <c r="F4094" s="45">
        <v>0</v>
      </c>
      <c r="G4094" s="46"/>
    </row>
    <row r="4095" spans="1:7" x14ac:dyDescent="0.2">
      <c r="A4095">
        <v>1747</v>
      </c>
      <c r="B4095" s="33">
        <v>60404</v>
      </c>
      <c r="C4095" s="45">
        <v>0</v>
      </c>
      <c r="D4095" s="45">
        <v>0</v>
      </c>
      <c r="E4095" s="45">
        <v>0</v>
      </c>
      <c r="F4095" s="45">
        <v>0</v>
      </c>
      <c r="G4095" s="46"/>
    </row>
    <row r="4096" spans="1:7" x14ac:dyDescent="0.2">
      <c r="A4096">
        <v>1747</v>
      </c>
      <c r="B4096" s="33">
        <v>60405</v>
      </c>
      <c r="C4096" s="45">
        <v>0</v>
      </c>
      <c r="D4096" s="45">
        <v>0</v>
      </c>
      <c r="E4096" s="45">
        <v>0</v>
      </c>
      <c r="F4096" s="45">
        <v>0</v>
      </c>
      <c r="G4096" s="46"/>
    </row>
    <row r="4097" spans="1:7" x14ac:dyDescent="0.2">
      <c r="A4097">
        <v>1747</v>
      </c>
      <c r="B4097" s="33">
        <v>60414</v>
      </c>
      <c r="C4097" s="45">
        <v>0</v>
      </c>
      <c r="D4097" s="45">
        <v>20305</v>
      </c>
      <c r="E4097" s="45">
        <v>0</v>
      </c>
      <c r="F4097" s="45">
        <v>21033</v>
      </c>
      <c r="G4097" s="46"/>
    </row>
    <row r="4098" spans="1:7" x14ac:dyDescent="0.2">
      <c r="A4098">
        <v>1747</v>
      </c>
      <c r="B4098" s="33">
        <v>60415</v>
      </c>
      <c r="C4098" s="45">
        <v>0</v>
      </c>
      <c r="D4098" s="45">
        <v>0</v>
      </c>
      <c r="E4098" s="45">
        <v>0</v>
      </c>
      <c r="F4098" s="45">
        <v>0</v>
      </c>
      <c r="G4098" s="46"/>
    </row>
    <row r="4099" spans="1:7" x14ac:dyDescent="0.2">
      <c r="A4099">
        <v>1747</v>
      </c>
      <c r="B4099" s="33">
        <v>61901</v>
      </c>
      <c r="C4099" s="45">
        <v>0</v>
      </c>
      <c r="D4099" s="45">
        <v>0</v>
      </c>
      <c r="E4099" s="45">
        <v>0</v>
      </c>
      <c r="F4099" s="45">
        <v>0</v>
      </c>
      <c r="G4099" s="46"/>
    </row>
    <row r="4100" spans="1:7" x14ac:dyDescent="0.2">
      <c r="A4100">
        <v>1747</v>
      </c>
      <c r="B4100" s="33">
        <v>61902</v>
      </c>
      <c r="C4100" s="45">
        <v>0</v>
      </c>
      <c r="D4100" s="45">
        <v>0</v>
      </c>
      <c r="E4100" s="45">
        <v>0</v>
      </c>
      <c r="F4100" s="45">
        <v>0</v>
      </c>
      <c r="G4100" s="46"/>
    </row>
    <row r="4101" spans="1:7" x14ac:dyDescent="0.2">
      <c r="A4101">
        <v>1747</v>
      </c>
      <c r="B4101" s="33">
        <v>61903</v>
      </c>
      <c r="C4101" s="45">
        <v>0</v>
      </c>
      <c r="D4101" s="45">
        <v>0</v>
      </c>
      <c r="E4101" s="45">
        <v>0</v>
      </c>
      <c r="F4101" s="45">
        <v>0</v>
      </c>
      <c r="G4101" s="46"/>
    </row>
    <row r="4102" spans="1:7" x14ac:dyDescent="0.2">
      <c r="A4102">
        <v>1747</v>
      </c>
      <c r="B4102" s="33">
        <v>61904</v>
      </c>
      <c r="C4102" s="45">
        <v>0</v>
      </c>
      <c r="D4102" s="45">
        <v>0</v>
      </c>
      <c r="E4102" s="45">
        <v>0</v>
      </c>
      <c r="F4102" s="45">
        <v>0</v>
      </c>
      <c r="G4102" s="46"/>
    </row>
    <row r="4103" spans="1:7" x14ac:dyDescent="0.2">
      <c r="A4103">
        <v>1747</v>
      </c>
      <c r="B4103" s="33">
        <v>61905</v>
      </c>
      <c r="C4103" s="45">
        <v>0</v>
      </c>
      <c r="D4103" s="45">
        <v>0</v>
      </c>
      <c r="E4103" s="45">
        <v>0</v>
      </c>
      <c r="F4103" s="45">
        <v>0</v>
      </c>
      <c r="G4103" s="46"/>
    </row>
    <row r="4104" spans="1:7" x14ac:dyDescent="0.2">
      <c r="A4104">
        <v>1747</v>
      </c>
      <c r="B4104" s="33">
        <v>61906</v>
      </c>
      <c r="C4104" s="45">
        <v>0</v>
      </c>
      <c r="D4104" s="45">
        <v>0</v>
      </c>
      <c r="E4104" s="45">
        <v>0</v>
      </c>
      <c r="F4104" s="45">
        <v>0</v>
      </c>
      <c r="G4104" s="46"/>
    </row>
    <row r="4105" spans="1:7" x14ac:dyDescent="0.2">
      <c r="A4105">
        <v>1747</v>
      </c>
      <c r="B4105" s="33">
        <v>61907</v>
      </c>
      <c r="C4105" s="45">
        <v>0</v>
      </c>
      <c r="D4105" s="45">
        <v>0</v>
      </c>
      <c r="E4105" s="45">
        <v>0</v>
      </c>
      <c r="F4105" s="45">
        <v>0</v>
      </c>
      <c r="G4105" s="46"/>
    </row>
    <row r="4106" spans="1:7" x14ac:dyDescent="0.2">
      <c r="A4106">
        <v>1747</v>
      </c>
      <c r="B4106" s="33">
        <v>61908</v>
      </c>
      <c r="C4106" s="45">
        <v>0</v>
      </c>
      <c r="D4106" s="45">
        <v>0</v>
      </c>
      <c r="E4106" s="45">
        <v>0</v>
      </c>
      <c r="F4106" s="45">
        <v>0</v>
      </c>
      <c r="G4106" s="46"/>
    </row>
    <row r="4107" spans="1:7" x14ac:dyDescent="0.2">
      <c r="A4107">
        <v>1747</v>
      </c>
      <c r="B4107" s="33">
        <v>61909</v>
      </c>
      <c r="C4107" s="45">
        <v>0</v>
      </c>
      <c r="D4107" s="45">
        <v>0</v>
      </c>
      <c r="E4107" s="45">
        <v>0</v>
      </c>
      <c r="F4107" s="45">
        <v>0</v>
      </c>
      <c r="G4107" s="46"/>
    </row>
    <row r="4108" spans="1:7" x14ac:dyDescent="0.2">
      <c r="A4108">
        <v>1747</v>
      </c>
      <c r="B4108" s="33">
        <v>61910</v>
      </c>
      <c r="C4108" s="45">
        <v>0</v>
      </c>
      <c r="D4108" s="45">
        <v>0</v>
      </c>
      <c r="E4108" s="45">
        <v>0</v>
      </c>
      <c r="F4108" s="45">
        <v>0</v>
      </c>
      <c r="G4108" s="46"/>
    </row>
    <row r="4109" spans="1:7" x14ac:dyDescent="0.2">
      <c r="A4109">
        <v>1747</v>
      </c>
      <c r="B4109" s="33">
        <v>61911</v>
      </c>
      <c r="C4109" s="45">
        <v>0</v>
      </c>
      <c r="D4109" s="45">
        <v>0</v>
      </c>
      <c r="E4109" s="45">
        <v>0</v>
      </c>
      <c r="F4109" s="45">
        <v>0</v>
      </c>
      <c r="G4109" s="46"/>
    </row>
    <row r="4110" spans="1:7" x14ac:dyDescent="0.2">
      <c r="A4110">
        <v>1747</v>
      </c>
      <c r="B4110" s="33">
        <v>61912</v>
      </c>
      <c r="C4110" s="45">
        <v>0</v>
      </c>
      <c r="D4110" s="45">
        <v>0</v>
      </c>
      <c r="E4110" s="45">
        <v>0</v>
      </c>
      <c r="F4110" s="45">
        <v>0</v>
      </c>
      <c r="G4110" s="46"/>
    </row>
    <row r="4111" spans="1:7" x14ac:dyDescent="0.2">
      <c r="A4111">
        <v>1747</v>
      </c>
      <c r="B4111" s="33">
        <v>62001</v>
      </c>
      <c r="C4111" s="45">
        <v>3211</v>
      </c>
      <c r="D4111" s="45">
        <v>0</v>
      </c>
      <c r="E4111" s="45">
        <v>3211</v>
      </c>
      <c r="F4111" s="45">
        <v>0</v>
      </c>
      <c r="G4111" s="46"/>
    </row>
    <row r="4112" spans="1:7" x14ac:dyDescent="0.2">
      <c r="A4112">
        <v>1747</v>
      </c>
      <c r="B4112" s="33">
        <v>62002</v>
      </c>
      <c r="C4112" s="45">
        <v>0</v>
      </c>
      <c r="D4112" s="45">
        <v>0</v>
      </c>
      <c r="E4112" s="45">
        <v>0</v>
      </c>
      <c r="F4112" s="45">
        <v>0</v>
      </c>
      <c r="G4112" s="46"/>
    </row>
    <row r="4113" spans="1:7" x14ac:dyDescent="0.2">
      <c r="A4113">
        <v>1747</v>
      </c>
      <c r="B4113" s="33">
        <v>62101</v>
      </c>
      <c r="C4113" s="45">
        <v>0</v>
      </c>
      <c r="D4113" s="45">
        <v>0</v>
      </c>
      <c r="E4113" s="45">
        <v>0</v>
      </c>
      <c r="F4113" s="45">
        <v>0</v>
      </c>
      <c r="G4113" s="46"/>
    </row>
    <row r="4114" spans="1:7" x14ac:dyDescent="0.2">
      <c r="A4114">
        <v>1747</v>
      </c>
      <c r="B4114" s="33">
        <v>62102</v>
      </c>
      <c r="C4114" s="45">
        <v>0</v>
      </c>
      <c r="D4114" s="45">
        <v>0</v>
      </c>
      <c r="E4114" s="45">
        <v>0</v>
      </c>
      <c r="F4114" s="45">
        <v>0</v>
      </c>
      <c r="G4114" s="46"/>
    </row>
    <row r="4115" spans="1:7" x14ac:dyDescent="0.2">
      <c r="A4115">
        <v>1747</v>
      </c>
      <c r="B4115" s="33">
        <v>62103</v>
      </c>
      <c r="C4115" s="45">
        <v>0</v>
      </c>
      <c r="D4115" s="45">
        <v>0</v>
      </c>
      <c r="E4115" s="45">
        <v>0</v>
      </c>
      <c r="F4115" s="45">
        <v>0</v>
      </c>
      <c r="G4115" s="46"/>
    </row>
    <row r="4116" spans="1:7" x14ac:dyDescent="0.2">
      <c r="A4116">
        <v>3417</v>
      </c>
      <c r="B4116" s="33">
        <v>60401</v>
      </c>
      <c r="C4116" s="45">
        <v>22800</v>
      </c>
      <c r="D4116" s="45">
        <v>0</v>
      </c>
      <c r="E4116" s="45">
        <v>24273</v>
      </c>
      <c r="F4116" s="45">
        <v>0</v>
      </c>
      <c r="G4116" s="46"/>
    </row>
    <row r="4117" spans="1:7" x14ac:dyDescent="0.2">
      <c r="A4117">
        <v>3417</v>
      </c>
      <c r="B4117" s="33">
        <v>60404</v>
      </c>
      <c r="C4117" s="45">
        <v>0</v>
      </c>
      <c r="D4117" s="45">
        <v>0</v>
      </c>
      <c r="E4117" s="45">
        <v>0</v>
      </c>
      <c r="F4117" s="45">
        <v>0</v>
      </c>
      <c r="G4117" s="46"/>
    </row>
    <row r="4118" spans="1:7" x14ac:dyDescent="0.2">
      <c r="A4118">
        <v>3417</v>
      </c>
      <c r="B4118" s="33">
        <v>60405</v>
      </c>
      <c r="C4118" s="45">
        <v>0</v>
      </c>
      <c r="D4118" s="45">
        <v>0</v>
      </c>
      <c r="E4118" s="45">
        <v>0</v>
      </c>
      <c r="F4118" s="45">
        <v>0</v>
      </c>
      <c r="G4118" s="46"/>
    </row>
    <row r="4119" spans="1:7" x14ac:dyDescent="0.2">
      <c r="A4119">
        <v>3417</v>
      </c>
      <c r="B4119" s="33">
        <v>60414</v>
      </c>
      <c r="C4119" s="45">
        <v>0</v>
      </c>
      <c r="D4119" s="45">
        <v>11776</v>
      </c>
      <c r="E4119" s="45">
        <v>0</v>
      </c>
      <c r="F4119" s="45">
        <v>12782</v>
      </c>
      <c r="G4119" s="46"/>
    </row>
    <row r="4120" spans="1:7" x14ac:dyDescent="0.2">
      <c r="A4120">
        <v>3417</v>
      </c>
      <c r="B4120" s="33">
        <v>60415</v>
      </c>
      <c r="C4120" s="45">
        <v>220</v>
      </c>
      <c r="D4120" s="45">
        <v>0</v>
      </c>
      <c r="E4120" s="45">
        <v>0</v>
      </c>
      <c r="F4120" s="45">
        <v>0</v>
      </c>
      <c r="G4120" s="46"/>
    </row>
    <row r="4121" spans="1:7" x14ac:dyDescent="0.2">
      <c r="A4121">
        <v>3417</v>
      </c>
      <c r="B4121" s="33">
        <v>61901</v>
      </c>
      <c r="C4121" s="45">
        <v>0</v>
      </c>
      <c r="D4121" s="45">
        <v>0</v>
      </c>
      <c r="E4121" s="45">
        <v>0</v>
      </c>
      <c r="F4121" s="45">
        <v>0</v>
      </c>
      <c r="G4121" s="46"/>
    </row>
    <row r="4122" spans="1:7" x14ac:dyDescent="0.2">
      <c r="A4122">
        <v>3417</v>
      </c>
      <c r="B4122" s="33">
        <v>61902</v>
      </c>
      <c r="C4122" s="45">
        <v>0</v>
      </c>
      <c r="D4122" s="45">
        <v>0</v>
      </c>
      <c r="E4122" s="45">
        <v>0</v>
      </c>
      <c r="F4122" s="45">
        <v>0</v>
      </c>
      <c r="G4122" s="46"/>
    </row>
    <row r="4123" spans="1:7" x14ac:dyDescent="0.2">
      <c r="A4123">
        <v>3417</v>
      </c>
      <c r="B4123" s="33">
        <v>61903</v>
      </c>
      <c r="C4123" s="45">
        <v>0</v>
      </c>
      <c r="D4123" s="45">
        <v>0</v>
      </c>
      <c r="E4123" s="45">
        <v>0</v>
      </c>
      <c r="F4123" s="45">
        <v>0</v>
      </c>
      <c r="G4123" s="46"/>
    </row>
    <row r="4124" spans="1:7" x14ac:dyDescent="0.2">
      <c r="A4124">
        <v>3417</v>
      </c>
      <c r="B4124" s="33">
        <v>61904</v>
      </c>
      <c r="C4124" s="45">
        <v>0</v>
      </c>
      <c r="D4124" s="45">
        <v>0</v>
      </c>
      <c r="E4124" s="45">
        <v>0</v>
      </c>
      <c r="F4124" s="45">
        <v>0</v>
      </c>
      <c r="G4124" s="46"/>
    </row>
    <row r="4125" spans="1:7" x14ac:dyDescent="0.2">
      <c r="A4125">
        <v>3417</v>
      </c>
      <c r="B4125" s="33">
        <v>61905</v>
      </c>
      <c r="C4125" s="45">
        <v>0</v>
      </c>
      <c r="D4125" s="45">
        <v>0</v>
      </c>
      <c r="E4125" s="45">
        <v>0</v>
      </c>
      <c r="F4125" s="45">
        <v>0</v>
      </c>
      <c r="G4125" s="46"/>
    </row>
    <row r="4126" spans="1:7" x14ac:dyDescent="0.2">
      <c r="A4126">
        <v>3417</v>
      </c>
      <c r="B4126" s="33">
        <v>61906</v>
      </c>
      <c r="C4126" s="45">
        <v>0</v>
      </c>
      <c r="D4126" s="45">
        <v>0</v>
      </c>
      <c r="E4126" s="45">
        <v>0</v>
      </c>
      <c r="F4126" s="45">
        <v>0</v>
      </c>
      <c r="G4126" s="46"/>
    </row>
    <row r="4127" spans="1:7" x14ac:dyDescent="0.2">
      <c r="A4127">
        <v>3417</v>
      </c>
      <c r="B4127" s="33">
        <v>61907</v>
      </c>
      <c r="C4127" s="45">
        <v>0</v>
      </c>
      <c r="D4127" s="45">
        <v>0</v>
      </c>
      <c r="E4127" s="45">
        <v>0</v>
      </c>
      <c r="F4127" s="45">
        <v>0</v>
      </c>
      <c r="G4127" s="46"/>
    </row>
    <row r="4128" spans="1:7" x14ac:dyDescent="0.2">
      <c r="A4128">
        <v>3417</v>
      </c>
      <c r="B4128" s="33">
        <v>61908</v>
      </c>
      <c r="C4128" s="45">
        <v>0</v>
      </c>
      <c r="D4128" s="45">
        <v>0</v>
      </c>
      <c r="E4128" s="45">
        <v>0</v>
      </c>
      <c r="F4128" s="45">
        <v>0</v>
      </c>
      <c r="G4128" s="46"/>
    </row>
    <row r="4129" spans="1:7" x14ac:dyDescent="0.2">
      <c r="A4129">
        <v>3417</v>
      </c>
      <c r="B4129" s="33">
        <v>61909</v>
      </c>
      <c r="C4129" s="45">
        <v>0</v>
      </c>
      <c r="D4129" s="45">
        <v>0</v>
      </c>
      <c r="E4129" s="45">
        <v>0</v>
      </c>
      <c r="F4129" s="45">
        <v>0</v>
      </c>
      <c r="G4129" s="46"/>
    </row>
    <row r="4130" spans="1:7" x14ac:dyDescent="0.2">
      <c r="A4130">
        <v>3417</v>
      </c>
      <c r="B4130" s="33">
        <v>61910</v>
      </c>
      <c r="C4130" s="45">
        <v>0</v>
      </c>
      <c r="D4130" s="45">
        <v>0</v>
      </c>
      <c r="E4130" s="45">
        <v>0</v>
      </c>
      <c r="F4130" s="45">
        <v>0</v>
      </c>
      <c r="G4130" s="46"/>
    </row>
    <row r="4131" spans="1:7" x14ac:dyDescent="0.2">
      <c r="A4131">
        <v>3417</v>
      </c>
      <c r="B4131" s="33">
        <v>61911</v>
      </c>
      <c r="C4131" s="45">
        <v>0</v>
      </c>
      <c r="D4131" s="45">
        <v>0</v>
      </c>
      <c r="E4131" s="45">
        <v>0</v>
      </c>
      <c r="F4131" s="45">
        <v>0</v>
      </c>
      <c r="G4131" s="46"/>
    </row>
    <row r="4132" spans="1:7" x14ac:dyDescent="0.2">
      <c r="A4132">
        <v>3417</v>
      </c>
      <c r="B4132" s="33">
        <v>61912</v>
      </c>
      <c r="C4132" s="45">
        <v>0</v>
      </c>
      <c r="D4132" s="45">
        <v>0</v>
      </c>
      <c r="E4132" s="45">
        <v>0</v>
      </c>
      <c r="F4132" s="45">
        <v>0</v>
      </c>
      <c r="G4132" s="46"/>
    </row>
    <row r="4133" spans="1:7" x14ac:dyDescent="0.2">
      <c r="A4133">
        <v>3417</v>
      </c>
      <c r="B4133" s="33">
        <v>62001</v>
      </c>
      <c r="C4133" s="45">
        <v>0</v>
      </c>
      <c r="D4133" s="45">
        <v>0</v>
      </c>
      <c r="E4133" s="45">
        <v>0</v>
      </c>
      <c r="F4133" s="45">
        <v>0</v>
      </c>
      <c r="G4133" s="46"/>
    </row>
    <row r="4134" spans="1:7" x14ac:dyDescent="0.2">
      <c r="A4134">
        <v>3417</v>
      </c>
      <c r="B4134" s="33">
        <v>62002</v>
      </c>
      <c r="C4134" s="45">
        <v>0</v>
      </c>
      <c r="D4134" s="45">
        <v>0</v>
      </c>
      <c r="E4134" s="45">
        <v>0</v>
      </c>
      <c r="F4134" s="45">
        <v>0</v>
      </c>
      <c r="G4134" s="46"/>
    </row>
    <row r="4135" spans="1:7" x14ac:dyDescent="0.2">
      <c r="A4135">
        <v>3417</v>
      </c>
      <c r="B4135" s="33">
        <v>62101</v>
      </c>
      <c r="C4135" s="45">
        <v>0</v>
      </c>
      <c r="D4135" s="45">
        <v>0</v>
      </c>
      <c r="E4135" s="45">
        <v>0</v>
      </c>
      <c r="F4135" s="45">
        <v>0</v>
      </c>
      <c r="G4135" s="46"/>
    </row>
    <row r="4136" spans="1:7" x14ac:dyDescent="0.2">
      <c r="A4136">
        <v>3417</v>
      </c>
      <c r="B4136" s="33">
        <v>62102</v>
      </c>
      <c r="C4136" s="45">
        <v>0</v>
      </c>
      <c r="D4136" s="45">
        <v>0</v>
      </c>
      <c r="E4136" s="45">
        <v>0</v>
      </c>
      <c r="F4136" s="45">
        <v>0</v>
      </c>
      <c r="G4136" s="46"/>
    </row>
    <row r="4137" spans="1:7" x14ac:dyDescent="0.2">
      <c r="A4137">
        <v>3417</v>
      </c>
      <c r="B4137" s="33">
        <v>62103</v>
      </c>
      <c r="C4137" s="45">
        <v>0</v>
      </c>
      <c r="D4137" s="45">
        <v>0</v>
      </c>
      <c r="E4137" s="45">
        <v>0</v>
      </c>
      <c r="F4137" s="45">
        <v>0</v>
      </c>
      <c r="G4137" s="46"/>
    </row>
    <row r="4138" spans="1:7" x14ac:dyDescent="0.2">
      <c r="A4138">
        <v>2932</v>
      </c>
      <c r="B4138" s="33">
        <v>60401</v>
      </c>
      <c r="C4138" s="45">
        <v>23177</v>
      </c>
      <c r="D4138" s="45">
        <v>0</v>
      </c>
      <c r="E4138" s="45">
        <v>23177</v>
      </c>
      <c r="F4138" s="45">
        <v>0</v>
      </c>
      <c r="G4138" s="46"/>
    </row>
    <row r="4139" spans="1:7" x14ac:dyDescent="0.2">
      <c r="A4139">
        <v>2932</v>
      </c>
      <c r="B4139" s="33">
        <v>60404</v>
      </c>
      <c r="C4139" s="45">
        <v>0</v>
      </c>
      <c r="D4139" s="45">
        <v>0</v>
      </c>
      <c r="E4139" s="45">
        <v>0</v>
      </c>
      <c r="F4139" s="45">
        <v>0</v>
      </c>
      <c r="G4139" s="46"/>
    </row>
    <row r="4140" spans="1:7" x14ac:dyDescent="0.2">
      <c r="A4140">
        <v>2932</v>
      </c>
      <c r="B4140" s="33">
        <v>60405</v>
      </c>
      <c r="C4140" s="45">
        <v>0</v>
      </c>
      <c r="D4140" s="45">
        <v>0</v>
      </c>
      <c r="E4140" s="45">
        <v>0</v>
      </c>
      <c r="F4140" s="45">
        <v>0</v>
      </c>
      <c r="G4140" s="46"/>
    </row>
    <row r="4141" spans="1:7" x14ac:dyDescent="0.2">
      <c r="A4141">
        <v>2932</v>
      </c>
      <c r="B4141" s="33">
        <v>60414</v>
      </c>
      <c r="C4141" s="45">
        <v>0</v>
      </c>
      <c r="D4141" s="45">
        <v>9469</v>
      </c>
      <c r="E4141" s="45">
        <v>0</v>
      </c>
      <c r="F4141" s="45">
        <v>10320</v>
      </c>
      <c r="G4141" s="46"/>
    </row>
    <row r="4142" spans="1:7" x14ac:dyDescent="0.2">
      <c r="A4142">
        <v>2932</v>
      </c>
      <c r="B4142" s="33">
        <v>60415</v>
      </c>
      <c r="C4142" s="45">
        <v>0</v>
      </c>
      <c r="D4142" s="45">
        <v>0</v>
      </c>
      <c r="E4142" s="45">
        <v>0</v>
      </c>
      <c r="F4142" s="45">
        <v>0</v>
      </c>
      <c r="G4142" s="46"/>
    </row>
    <row r="4143" spans="1:7" x14ac:dyDescent="0.2">
      <c r="A4143">
        <v>2932</v>
      </c>
      <c r="B4143" s="33">
        <v>61901</v>
      </c>
      <c r="C4143" s="45">
        <v>0</v>
      </c>
      <c r="D4143" s="45">
        <v>0</v>
      </c>
      <c r="E4143" s="45">
        <v>0</v>
      </c>
      <c r="F4143" s="45">
        <v>0</v>
      </c>
      <c r="G4143" s="46"/>
    </row>
    <row r="4144" spans="1:7" x14ac:dyDescent="0.2">
      <c r="A4144">
        <v>2932</v>
      </c>
      <c r="B4144" s="33">
        <v>61902</v>
      </c>
      <c r="C4144" s="45">
        <v>0</v>
      </c>
      <c r="D4144" s="45">
        <v>0</v>
      </c>
      <c r="E4144" s="45">
        <v>0</v>
      </c>
      <c r="F4144" s="45">
        <v>0</v>
      </c>
      <c r="G4144" s="46"/>
    </row>
    <row r="4145" spans="1:7" x14ac:dyDescent="0.2">
      <c r="A4145">
        <v>2932</v>
      </c>
      <c r="B4145" s="33">
        <v>61903</v>
      </c>
      <c r="C4145" s="45">
        <v>0</v>
      </c>
      <c r="D4145" s="45">
        <v>0</v>
      </c>
      <c r="E4145" s="45">
        <v>0</v>
      </c>
      <c r="F4145" s="45">
        <v>0</v>
      </c>
      <c r="G4145" s="46"/>
    </row>
    <row r="4146" spans="1:7" x14ac:dyDescent="0.2">
      <c r="A4146">
        <v>2932</v>
      </c>
      <c r="B4146" s="33">
        <v>61904</v>
      </c>
      <c r="C4146" s="45">
        <v>0</v>
      </c>
      <c r="D4146" s="45">
        <v>0</v>
      </c>
      <c r="E4146" s="45">
        <v>0</v>
      </c>
      <c r="F4146" s="45">
        <v>0</v>
      </c>
      <c r="G4146" s="46"/>
    </row>
    <row r="4147" spans="1:7" x14ac:dyDescent="0.2">
      <c r="A4147">
        <v>2932</v>
      </c>
      <c r="B4147" s="33">
        <v>61905</v>
      </c>
      <c r="C4147" s="45">
        <v>0</v>
      </c>
      <c r="D4147" s="45">
        <v>0</v>
      </c>
      <c r="E4147" s="45">
        <v>0</v>
      </c>
      <c r="F4147" s="45">
        <v>0</v>
      </c>
      <c r="G4147" s="46"/>
    </row>
    <row r="4148" spans="1:7" x14ac:dyDescent="0.2">
      <c r="A4148">
        <v>2932</v>
      </c>
      <c r="B4148" s="33">
        <v>61906</v>
      </c>
      <c r="C4148" s="45">
        <v>0</v>
      </c>
      <c r="D4148" s="45">
        <v>0</v>
      </c>
      <c r="E4148" s="45">
        <v>0</v>
      </c>
      <c r="F4148" s="45">
        <v>0</v>
      </c>
      <c r="G4148" s="46"/>
    </row>
    <row r="4149" spans="1:7" x14ac:dyDescent="0.2">
      <c r="A4149">
        <v>2932</v>
      </c>
      <c r="B4149" s="33">
        <v>61907</v>
      </c>
      <c r="C4149" s="45">
        <v>0</v>
      </c>
      <c r="D4149" s="45">
        <v>0</v>
      </c>
      <c r="E4149" s="45">
        <v>0</v>
      </c>
      <c r="F4149" s="45">
        <v>0</v>
      </c>
      <c r="G4149" s="46"/>
    </row>
    <row r="4150" spans="1:7" x14ac:dyDescent="0.2">
      <c r="A4150">
        <v>2932</v>
      </c>
      <c r="B4150" s="33">
        <v>61908</v>
      </c>
      <c r="C4150" s="45">
        <v>0</v>
      </c>
      <c r="D4150" s="45">
        <v>0</v>
      </c>
      <c r="E4150" s="45">
        <v>0</v>
      </c>
      <c r="F4150" s="45">
        <v>0</v>
      </c>
      <c r="G4150" s="46"/>
    </row>
    <row r="4151" spans="1:7" x14ac:dyDescent="0.2">
      <c r="A4151">
        <v>2932</v>
      </c>
      <c r="B4151" s="33">
        <v>61909</v>
      </c>
      <c r="C4151" s="45">
        <v>0</v>
      </c>
      <c r="D4151" s="45">
        <v>0</v>
      </c>
      <c r="E4151" s="45">
        <v>0</v>
      </c>
      <c r="F4151" s="45">
        <v>0</v>
      </c>
      <c r="G4151" s="46"/>
    </row>
    <row r="4152" spans="1:7" x14ac:dyDescent="0.2">
      <c r="A4152">
        <v>2932</v>
      </c>
      <c r="B4152" s="33">
        <v>61910</v>
      </c>
      <c r="C4152" s="45">
        <v>0</v>
      </c>
      <c r="D4152" s="45">
        <v>0</v>
      </c>
      <c r="E4152" s="45">
        <v>0</v>
      </c>
      <c r="F4152" s="45">
        <v>0</v>
      </c>
      <c r="G4152" s="46"/>
    </row>
    <row r="4153" spans="1:7" x14ac:dyDescent="0.2">
      <c r="A4153">
        <v>2932</v>
      </c>
      <c r="B4153" s="33">
        <v>61911</v>
      </c>
      <c r="C4153" s="45">
        <v>0</v>
      </c>
      <c r="D4153" s="45">
        <v>0</v>
      </c>
      <c r="E4153" s="45">
        <v>0</v>
      </c>
      <c r="F4153" s="45">
        <v>0</v>
      </c>
      <c r="G4153" s="46"/>
    </row>
    <row r="4154" spans="1:7" x14ac:dyDescent="0.2">
      <c r="A4154">
        <v>2932</v>
      </c>
      <c r="B4154" s="33">
        <v>61912</v>
      </c>
      <c r="C4154" s="45">
        <v>0</v>
      </c>
      <c r="D4154" s="45">
        <v>0</v>
      </c>
      <c r="E4154" s="45">
        <v>0</v>
      </c>
      <c r="F4154" s="45">
        <v>0</v>
      </c>
      <c r="G4154" s="46"/>
    </row>
    <row r="4155" spans="1:7" x14ac:dyDescent="0.2">
      <c r="A4155">
        <v>2932</v>
      </c>
      <c r="B4155" s="33">
        <v>62001</v>
      </c>
      <c r="C4155" s="45">
        <v>97919</v>
      </c>
      <c r="D4155" s="45">
        <v>0</v>
      </c>
      <c r="E4155" s="45">
        <v>83919</v>
      </c>
      <c r="F4155" s="45">
        <v>0</v>
      </c>
      <c r="G4155" s="46"/>
    </row>
    <row r="4156" spans="1:7" x14ac:dyDescent="0.2">
      <c r="A4156">
        <v>2932</v>
      </c>
      <c r="B4156" s="33">
        <v>62002</v>
      </c>
      <c r="C4156" s="45">
        <v>0</v>
      </c>
      <c r="D4156" s="45">
        <v>8480</v>
      </c>
      <c r="E4156" s="45">
        <v>0</v>
      </c>
      <c r="F4156" s="45">
        <v>5680</v>
      </c>
      <c r="G4156" s="46"/>
    </row>
    <row r="4157" spans="1:7" x14ac:dyDescent="0.2">
      <c r="A4157">
        <v>2932</v>
      </c>
      <c r="B4157" s="33">
        <v>62101</v>
      </c>
      <c r="C4157" s="45">
        <v>0</v>
      </c>
      <c r="D4157" s="45">
        <v>0</v>
      </c>
      <c r="E4157" s="45">
        <v>0</v>
      </c>
      <c r="F4157" s="45">
        <v>0</v>
      </c>
      <c r="G4157" s="46"/>
    </row>
    <row r="4158" spans="1:7" x14ac:dyDescent="0.2">
      <c r="A4158">
        <v>2932</v>
      </c>
      <c r="B4158" s="33">
        <v>62102</v>
      </c>
      <c r="C4158" s="45">
        <v>0</v>
      </c>
      <c r="D4158" s="45">
        <v>0</v>
      </c>
      <c r="E4158" s="45">
        <v>0</v>
      </c>
      <c r="F4158" s="45">
        <v>0</v>
      </c>
      <c r="G4158" s="46"/>
    </row>
    <row r="4159" spans="1:7" x14ac:dyDescent="0.2">
      <c r="A4159">
        <v>2932</v>
      </c>
      <c r="B4159" s="33">
        <v>62103</v>
      </c>
      <c r="C4159" s="45">
        <v>0</v>
      </c>
      <c r="D4159" s="45">
        <v>0</v>
      </c>
      <c r="E4159" s="45">
        <v>0</v>
      </c>
      <c r="F4159" s="45">
        <v>0</v>
      </c>
      <c r="G4159" s="46"/>
    </row>
    <row r="4160" spans="1:7" x14ac:dyDescent="0.2">
      <c r="A4160">
        <v>3202</v>
      </c>
      <c r="B4160" s="33">
        <v>60401</v>
      </c>
      <c r="C4160" s="45">
        <v>47541</v>
      </c>
      <c r="D4160" s="45">
        <v>0</v>
      </c>
      <c r="E4160" s="45">
        <v>47539</v>
      </c>
      <c r="F4160" s="45">
        <v>0</v>
      </c>
      <c r="G4160" s="46"/>
    </row>
    <row r="4161" spans="1:7" x14ac:dyDescent="0.2">
      <c r="A4161">
        <v>3202</v>
      </c>
      <c r="B4161" s="33">
        <v>60404</v>
      </c>
      <c r="C4161" s="45">
        <v>0</v>
      </c>
      <c r="D4161" s="45">
        <v>0</v>
      </c>
      <c r="E4161" s="45">
        <v>0</v>
      </c>
      <c r="F4161" s="45">
        <v>0</v>
      </c>
      <c r="G4161" s="46"/>
    </row>
    <row r="4162" spans="1:7" x14ac:dyDescent="0.2">
      <c r="A4162">
        <v>3202</v>
      </c>
      <c r="B4162" s="33">
        <v>60405</v>
      </c>
      <c r="C4162" s="45">
        <v>0</v>
      </c>
      <c r="D4162" s="45">
        <v>0</v>
      </c>
      <c r="E4162" s="45">
        <v>0</v>
      </c>
      <c r="F4162" s="45">
        <v>0</v>
      </c>
      <c r="G4162" s="46"/>
    </row>
    <row r="4163" spans="1:7" x14ac:dyDescent="0.2">
      <c r="A4163">
        <v>3202</v>
      </c>
      <c r="B4163" s="33">
        <v>60414</v>
      </c>
      <c r="C4163" s="45">
        <v>0</v>
      </c>
      <c r="D4163" s="45">
        <v>31389</v>
      </c>
      <c r="E4163" s="45">
        <v>0</v>
      </c>
      <c r="F4163" s="45">
        <v>32283</v>
      </c>
      <c r="G4163" s="46"/>
    </row>
    <row r="4164" spans="1:7" x14ac:dyDescent="0.2">
      <c r="A4164">
        <v>3202</v>
      </c>
      <c r="B4164" s="33">
        <v>60415</v>
      </c>
      <c r="C4164" s="45">
        <v>0</v>
      </c>
      <c r="D4164" s="45">
        <v>0</v>
      </c>
      <c r="E4164" s="45">
        <v>0</v>
      </c>
      <c r="F4164" s="45">
        <v>0</v>
      </c>
      <c r="G4164" s="46"/>
    </row>
    <row r="4165" spans="1:7" x14ac:dyDescent="0.2">
      <c r="A4165">
        <v>3202</v>
      </c>
      <c r="B4165" s="33">
        <v>61901</v>
      </c>
      <c r="C4165" s="45">
        <v>4673</v>
      </c>
      <c r="D4165" s="45">
        <v>0</v>
      </c>
      <c r="E4165" s="45">
        <v>4673</v>
      </c>
      <c r="F4165" s="45">
        <v>0</v>
      </c>
      <c r="G4165" s="46"/>
    </row>
    <row r="4166" spans="1:7" x14ac:dyDescent="0.2">
      <c r="A4166">
        <v>3202</v>
      </c>
      <c r="B4166" s="33">
        <v>61902</v>
      </c>
      <c r="C4166" s="45">
        <v>0</v>
      </c>
      <c r="D4166" s="45">
        <v>0</v>
      </c>
      <c r="E4166" s="45">
        <v>0</v>
      </c>
      <c r="F4166" s="45">
        <v>0</v>
      </c>
      <c r="G4166" s="46"/>
    </row>
    <row r="4167" spans="1:7" x14ac:dyDescent="0.2">
      <c r="A4167">
        <v>3202</v>
      </c>
      <c r="B4167" s="33">
        <v>61903</v>
      </c>
      <c r="C4167" s="45">
        <v>64259</v>
      </c>
      <c r="D4167" s="45">
        <v>0</v>
      </c>
      <c r="E4167" s="45">
        <v>64259</v>
      </c>
      <c r="F4167" s="45">
        <v>0</v>
      </c>
      <c r="G4167" s="46"/>
    </row>
    <row r="4168" spans="1:7" x14ac:dyDescent="0.2">
      <c r="A4168">
        <v>3202</v>
      </c>
      <c r="B4168" s="33">
        <v>61904</v>
      </c>
      <c r="C4168" s="45">
        <v>0</v>
      </c>
      <c r="D4168" s="45">
        <v>0</v>
      </c>
      <c r="E4168" s="45">
        <v>0</v>
      </c>
      <c r="F4168" s="45">
        <v>0</v>
      </c>
      <c r="G4168" s="46"/>
    </row>
    <row r="4169" spans="1:7" x14ac:dyDescent="0.2">
      <c r="A4169">
        <v>3202</v>
      </c>
      <c r="B4169" s="33">
        <v>61905</v>
      </c>
      <c r="C4169" s="45">
        <v>0</v>
      </c>
      <c r="D4169" s="45">
        <v>0</v>
      </c>
      <c r="E4169" s="45">
        <v>0</v>
      </c>
      <c r="F4169" s="45">
        <v>0</v>
      </c>
      <c r="G4169" s="46"/>
    </row>
    <row r="4170" spans="1:7" x14ac:dyDescent="0.2">
      <c r="A4170">
        <v>3202</v>
      </c>
      <c r="B4170" s="33">
        <v>61906</v>
      </c>
      <c r="C4170" s="45">
        <v>0</v>
      </c>
      <c r="D4170" s="45">
        <v>0</v>
      </c>
      <c r="E4170" s="45">
        <v>0</v>
      </c>
      <c r="F4170" s="45">
        <v>0</v>
      </c>
      <c r="G4170" s="46"/>
    </row>
    <row r="4171" spans="1:7" x14ac:dyDescent="0.2">
      <c r="A4171">
        <v>3202</v>
      </c>
      <c r="B4171" s="33">
        <v>61907</v>
      </c>
      <c r="C4171" s="45">
        <v>0</v>
      </c>
      <c r="D4171" s="45">
        <v>0</v>
      </c>
      <c r="E4171" s="45">
        <v>0</v>
      </c>
      <c r="F4171" s="45">
        <v>0</v>
      </c>
      <c r="G4171" s="46"/>
    </row>
    <row r="4172" spans="1:7" x14ac:dyDescent="0.2">
      <c r="A4172">
        <v>3202</v>
      </c>
      <c r="B4172" s="33">
        <v>61908</v>
      </c>
      <c r="C4172" s="45">
        <v>0</v>
      </c>
      <c r="D4172" s="45">
        <v>0</v>
      </c>
      <c r="E4172" s="45">
        <v>0</v>
      </c>
      <c r="F4172" s="45">
        <v>0</v>
      </c>
      <c r="G4172" s="46"/>
    </row>
    <row r="4173" spans="1:7" x14ac:dyDescent="0.2">
      <c r="A4173">
        <v>3202</v>
      </c>
      <c r="B4173" s="33">
        <v>61909</v>
      </c>
      <c r="C4173" s="45">
        <v>0</v>
      </c>
      <c r="D4173" s="45">
        <v>11203</v>
      </c>
      <c r="E4173" s="45">
        <v>0</v>
      </c>
      <c r="F4173" s="45">
        <v>11727</v>
      </c>
      <c r="G4173" s="46"/>
    </row>
    <row r="4174" spans="1:7" x14ac:dyDescent="0.2">
      <c r="A4174">
        <v>3202</v>
      </c>
      <c r="B4174" s="33">
        <v>61910</v>
      </c>
      <c r="C4174" s="45">
        <v>0</v>
      </c>
      <c r="D4174" s="45">
        <v>0</v>
      </c>
      <c r="E4174" s="45">
        <v>0</v>
      </c>
      <c r="F4174" s="45">
        <v>0</v>
      </c>
      <c r="G4174" s="46"/>
    </row>
    <row r="4175" spans="1:7" x14ac:dyDescent="0.2">
      <c r="A4175">
        <v>3202</v>
      </c>
      <c r="B4175" s="33">
        <v>61911</v>
      </c>
      <c r="C4175" s="45">
        <v>0</v>
      </c>
      <c r="D4175" s="45">
        <v>0</v>
      </c>
      <c r="E4175" s="45">
        <v>0</v>
      </c>
      <c r="F4175" s="45">
        <v>0</v>
      </c>
      <c r="G4175" s="46"/>
    </row>
    <row r="4176" spans="1:7" x14ac:dyDescent="0.2">
      <c r="A4176">
        <v>3202</v>
      </c>
      <c r="B4176" s="33">
        <v>61912</v>
      </c>
      <c r="C4176" s="45">
        <v>0</v>
      </c>
      <c r="D4176" s="45">
        <v>43296</v>
      </c>
      <c r="E4176" s="45">
        <v>0</v>
      </c>
      <c r="F4176" s="45">
        <v>42904</v>
      </c>
      <c r="G4176" s="46"/>
    </row>
    <row r="4177" spans="1:7" x14ac:dyDescent="0.2">
      <c r="A4177">
        <v>3202</v>
      </c>
      <c r="B4177" s="33">
        <v>62001</v>
      </c>
      <c r="C4177" s="45">
        <v>39034</v>
      </c>
      <c r="D4177" s="45">
        <v>0</v>
      </c>
      <c r="E4177" s="45">
        <v>36373</v>
      </c>
      <c r="F4177" s="45">
        <v>0</v>
      </c>
      <c r="G4177" s="46"/>
    </row>
    <row r="4178" spans="1:7" x14ac:dyDescent="0.2">
      <c r="A4178">
        <v>3202</v>
      </c>
      <c r="B4178" s="33">
        <v>62002</v>
      </c>
      <c r="C4178" s="45">
        <v>0</v>
      </c>
      <c r="D4178" s="45">
        <v>16311</v>
      </c>
      <c r="E4178" s="45">
        <v>0</v>
      </c>
      <c r="F4178" s="45">
        <v>16311</v>
      </c>
      <c r="G4178" s="46"/>
    </row>
    <row r="4179" spans="1:7" x14ac:dyDescent="0.2">
      <c r="A4179">
        <v>3202</v>
      </c>
      <c r="B4179" s="33">
        <v>62101</v>
      </c>
      <c r="C4179" s="45">
        <v>0</v>
      </c>
      <c r="D4179" s="45">
        <v>0</v>
      </c>
      <c r="E4179" s="45">
        <v>0</v>
      </c>
      <c r="F4179" s="45">
        <v>0</v>
      </c>
      <c r="G4179" s="46"/>
    </row>
    <row r="4180" spans="1:7" x14ac:dyDescent="0.2">
      <c r="A4180">
        <v>3202</v>
      </c>
      <c r="B4180" s="33">
        <v>62102</v>
      </c>
      <c r="C4180" s="45">
        <v>61</v>
      </c>
      <c r="D4180" s="45">
        <v>0</v>
      </c>
      <c r="E4180" s="45">
        <v>106</v>
      </c>
      <c r="F4180" s="45">
        <v>0</v>
      </c>
      <c r="G4180" s="46"/>
    </row>
    <row r="4181" spans="1:7" x14ac:dyDescent="0.2">
      <c r="A4181">
        <v>3202</v>
      </c>
      <c r="B4181" s="33">
        <v>62103</v>
      </c>
      <c r="C4181" s="45">
        <v>0</v>
      </c>
      <c r="D4181" s="45">
        <v>0</v>
      </c>
      <c r="E4181" s="45">
        <v>0</v>
      </c>
      <c r="F4181" s="45">
        <v>0</v>
      </c>
      <c r="G4181" s="46"/>
    </row>
    <row r="4182" spans="1:7" x14ac:dyDescent="0.2">
      <c r="A4182">
        <v>2650</v>
      </c>
      <c r="B4182" s="33">
        <v>60401</v>
      </c>
      <c r="C4182" s="45">
        <v>17131</v>
      </c>
      <c r="D4182" s="45">
        <v>0</v>
      </c>
      <c r="E4182" s="45">
        <v>17110</v>
      </c>
      <c r="F4182" s="45">
        <v>0</v>
      </c>
      <c r="G4182" s="46"/>
    </row>
    <row r="4183" spans="1:7" x14ac:dyDescent="0.2">
      <c r="A4183">
        <v>2650</v>
      </c>
      <c r="B4183" s="33">
        <v>60404</v>
      </c>
      <c r="C4183" s="45">
        <v>0</v>
      </c>
      <c r="D4183" s="45">
        <v>0</v>
      </c>
      <c r="E4183" s="45">
        <v>0</v>
      </c>
      <c r="F4183" s="45">
        <v>0</v>
      </c>
      <c r="G4183" s="46"/>
    </row>
    <row r="4184" spans="1:7" x14ac:dyDescent="0.2">
      <c r="A4184">
        <v>2650</v>
      </c>
      <c r="B4184" s="33">
        <v>60405</v>
      </c>
      <c r="C4184" s="45">
        <v>0</v>
      </c>
      <c r="D4184" s="45">
        <v>0</v>
      </c>
      <c r="E4184" s="45">
        <v>0</v>
      </c>
      <c r="F4184" s="45">
        <v>0</v>
      </c>
      <c r="G4184" s="46"/>
    </row>
    <row r="4185" spans="1:7" x14ac:dyDescent="0.2">
      <c r="A4185">
        <v>2650</v>
      </c>
      <c r="B4185" s="33">
        <v>60414</v>
      </c>
      <c r="C4185" s="45">
        <v>0</v>
      </c>
      <c r="D4185" s="45">
        <v>14345</v>
      </c>
      <c r="E4185" s="45">
        <v>0</v>
      </c>
      <c r="F4185" s="45">
        <v>14175</v>
      </c>
      <c r="G4185" s="46"/>
    </row>
    <row r="4186" spans="1:7" x14ac:dyDescent="0.2">
      <c r="A4186">
        <v>2650</v>
      </c>
      <c r="B4186" s="33">
        <v>60415</v>
      </c>
      <c r="C4186" s="45">
        <v>0</v>
      </c>
      <c r="D4186" s="45">
        <v>0</v>
      </c>
      <c r="E4186" s="45">
        <v>0</v>
      </c>
      <c r="F4186" s="45">
        <v>0</v>
      </c>
      <c r="G4186" s="46"/>
    </row>
    <row r="4187" spans="1:7" x14ac:dyDescent="0.2">
      <c r="A4187">
        <v>2650</v>
      </c>
      <c r="B4187" s="33">
        <v>61901</v>
      </c>
      <c r="C4187" s="45">
        <v>0</v>
      </c>
      <c r="D4187" s="45">
        <v>0</v>
      </c>
      <c r="E4187" s="45">
        <v>0</v>
      </c>
      <c r="F4187" s="45">
        <v>0</v>
      </c>
      <c r="G4187" s="46"/>
    </row>
    <row r="4188" spans="1:7" x14ac:dyDescent="0.2">
      <c r="A4188">
        <v>2650</v>
      </c>
      <c r="B4188" s="33">
        <v>61902</v>
      </c>
      <c r="C4188" s="45">
        <v>0</v>
      </c>
      <c r="D4188" s="45">
        <v>0</v>
      </c>
      <c r="E4188" s="45">
        <v>0</v>
      </c>
      <c r="F4188" s="45">
        <v>0</v>
      </c>
      <c r="G4188" s="46"/>
    </row>
    <row r="4189" spans="1:7" x14ac:dyDescent="0.2">
      <c r="A4189">
        <v>2650</v>
      </c>
      <c r="B4189" s="33">
        <v>61903</v>
      </c>
      <c r="C4189" s="45">
        <v>0</v>
      </c>
      <c r="D4189" s="45">
        <v>0</v>
      </c>
      <c r="E4189" s="45">
        <v>0</v>
      </c>
      <c r="F4189" s="45">
        <v>0</v>
      </c>
      <c r="G4189" s="46"/>
    </row>
    <row r="4190" spans="1:7" x14ac:dyDescent="0.2">
      <c r="A4190">
        <v>2650</v>
      </c>
      <c r="B4190" s="33">
        <v>61904</v>
      </c>
      <c r="C4190" s="45">
        <v>0</v>
      </c>
      <c r="D4190" s="45">
        <v>0</v>
      </c>
      <c r="E4190" s="45">
        <v>0</v>
      </c>
      <c r="F4190" s="45">
        <v>0</v>
      </c>
      <c r="G4190" s="46"/>
    </row>
    <row r="4191" spans="1:7" x14ac:dyDescent="0.2">
      <c r="A4191">
        <v>2650</v>
      </c>
      <c r="B4191" s="33">
        <v>61905</v>
      </c>
      <c r="C4191" s="45">
        <v>0</v>
      </c>
      <c r="D4191" s="45">
        <v>0</v>
      </c>
      <c r="E4191" s="45">
        <v>0</v>
      </c>
      <c r="F4191" s="45">
        <v>0</v>
      </c>
      <c r="G4191" s="46"/>
    </row>
    <row r="4192" spans="1:7" x14ac:dyDescent="0.2">
      <c r="A4192">
        <v>2650</v>
      </c>
      <c r="B4192" s="33">
        <v>61906</v>
      </c>
      <c r="C4192" s="45">
        <v>0</v>
      </c>
      <c r="D4192" s="45">
        <v>0</v>
      </c>
      <c r="E4192" s="45">
        <v>0</v>
      </c>
      <c r="F4192" s="45">
        <v>0</v>
      </c>
      <c r="G4192" s="46"/>
    </row>
    <row r="4193" spans="1:7" x14ac:dyDescent="0.2">
      <c r="A4193">
        <v>2650</v>
      </c>
      <c r="B4193" s="33">
        <v>61907</v>
      </c>
      <c r="C4193" s="45">
        <v>0</v>
      </c>
      <c r="D4193" s="45">
        <v>0</v>
      </c>
      <c r="E4193" s="45">
        <v>0</v>
      </c>
      <c r="F4193" s="45">
        <v>0</v>
      </c>
      <c r="G4193" s="46"/>
    </row>
    <row r="4194" spans="1:7" x14ac:dyDescent="0.2">
      <c r="A4194">
        <v>2650</v>
      </c>
      <c r="B4194" s="33">
        <v>61908</v>
      </c>
      <c r="C4194" s="45">
        <v>0</v>
      </c>
      <c r="D4194" s="45">
        <v>0</v>
      </c>
      <c r="E4194" s="45">
        <v>0</v>
      </c>
      <c r="F4194" s="45">
        <v>0</v>
      </c>
      <c r="G4194" s="46"/>
    </row>
    <row r="4195" spans="1:7" x14ac:dyDescent="0.2">
      <c r="A4195">
        <v>2650</v>
      </c>
      <c r="B4195" s="33">
        <v>61909</v>
      </c>
      <c r="C4195" s="45">
        <v>0</v>
      </c>
      <c r="D4195" s="45">
        <v>0</v>
      </c>
      <c r="E4195" s="45">
        <v>0</v>
      </c>
      <c r="F4195" s="45">
        <v>0</v>
      </c>
      <c r="G4195" s="46"/>
    </row>
    <row r="4196" spans="1:7" x14ac:dyDescent="0.2">
      <c r="A4196">
        <v>2650</v>
      </c>
      <c r="B4196" s="33">
        <v>61910</v>
      </c>
      <c r="C4196" s="45">
        <v>0</v>
      </c>
      <c r="D4196" s="45">
        <v>0</v>
      </c>
      <c r="E4196" s="45">
        <v>0</v>
      </c>
      <c r="F4196" s="45">
        <v>0</v>
      </c>
      <c r="G4196" s="46"/>
    </row>
    <row r="4197" spans="1:7" x14ac:dyDescent="0.2">
      <c r="A4197">
        <v>2650</v>
      </c>
      <c r="B4197" s="33">
        <v>61911</v>
      </c>
      <c r="C4197" s="45">
        <v>0</v>
      </c>
      <c r="D4197" s="45">
        <v>0</v>
      </c>
      <c r="E4197" s="45">
        <v>0</v>
      </c>
      <c r="F4197" s="45">
        <v>0</v>
      </c>
      <c r="G4197" s="46"/>
    </row>
    <row r="4198" spans="1:7" x14ac:dyDescent="0.2">
      <c r="A4198">
        <v>2650</v>
      </c>
      <c r="B4198" s="33">
        <v>61912</v>
      </c>
      <c r="C4198" s="45">
        <v>0</v>
      </c>
      <c r="D4198" s="45">
        <v>0</v>
      </c>
      <c r="E4198" s="45">
        <v>0</v>
      </c>
      <c r="F4198" s="45">
        <v>0</v>
      </c>
      <c r="G4198" s="46"/>
    </row>
    <row r="4199" spans="1:7" x14ac:dyDescent="0.2">
      <c r="A4199">
        <v>2650</v>
      </c>
      <c r="B4199" s="33">
        <v>62001</v>
      </c>
      <c r="C4199" s="45">
        <v>0</v>
      </c>
      <c r="D4199" s="45">
        <v>0</v>
      </c>
      <c r="E4199" s="45">
        <v>0</v>
      </c>
      <c r="F4199" s="45">
        <v>0</v>
      </c>
      <c r="G4199" s="46"/>
    </row>
    <row r="4200" spans="1:7" x14ac:dyDescent="0.2">
      <c r="A4200">
        <v>2650</v>
      </c>
      <c r="B4200" s="33">
        <v>62002</v>
      </c>
      <c r="C4200" s="45">
        <v>0</v>
      </c>
      <c r="D4200" s="45">
        <v>0</v>
      </c>
      <c r="E4200" s="45">
        <v>0</v>
      </c>
      <c r="F4200" s="45">
        <v>0</v>
      </c>
      <c r="G4200" s="46"/>
    </row>
    <row r="4201" spans="1:7" x14ac:dyDescent="0.2">
      <c r="A4201">
        <v>2650</v>
      </c>
      <c r="B4201" s="33">
        <v>62101</v>
      </c>
      <c r="C4201" s="45">
        <v>0</v>
      </c>
      <c r="D4201" s="45">
        <v>0</v>
      </c>
      <c r="E4201" s="45">
        <v>0</v>
      </c>
      <c r="F4201" s="45">
        <v>0</v>
      </c>
      <c r="G4201" s="46"/>
    </row>
    <row r="4202" spans="1:7" x14ac:dyDescent="0.2">
      <c r="A4202">
        <v>2650</v>
      </c>
      <c r="B4202" s="33">
        <v>62102</v>
      </c>
      <c r="C4202" s="45">
        <v>0</v>
      </c>
      <c r="D4202" s="45">
        <v>0</v>
      </c>
      <c r="E4202" s="45">
        <v>0</v>
      </c>
      <c r="F4202" s="45">
        <v>0</v>
      </c>
      <c r="G4202" s="46"/>
    </row>
    <row r="4203" spans="1:7" x14ac:dyDescent="0.2">
      <c r="A4203">
        <v>2650</v>
      </c>
      <c r="B4203" s="33">
        <v>62103</v>
      </c>
      <c r="C4203" s="45">
        <v>0</v>
      </c>
      <c r="D4203" s="45">
        <v>0</v>
      </c>
      <c r="E4203" s="45">
        <v>0</v>
      </c>
      <c r="F4203" s="45">
        <v>0</v>
      </c>
      <c r="G4203" s="46"/>
    </row>
    <row r="4204" spans="1:7" x14ac:dyDescent="0.2">
      <c r="A4204">
        <v>902</v>
      </c>
      <c r="B4204" s="33">
        <v>60401</v>
      </c>
      <c r="C4204" s="45">
        <v>1348096</v>
      </c>
      <c r="D4204" s="45">
        <v>0</v>
      </c>
      <c r="E4204" s="45">
        <v>1349684</v>
      </c>
      <c r="F4204" s="45">
        <v>0</v>
      </c>
      <c r="G4204" s="46"/>
    </row>
    <row r="4205" spans="1:7" x14ac:dyDescent="0.2">
      <c r="A4205">
        <v>902</v>
      </c>
      <c r="B4205" s="33">
        <v>60404</v>
      </c>
      <c r="C4205" s="45">
        <v>18579</v>
      </c>
      <c r="D4205" s="45">
        <v>0</v>
      </c>
      <c r="E4205" s="45">
        <v>18579</v>
      </c>
      <c r="F4205" s="45">
        <v>0</v>
      </c>
      <c r="G4205" s="46"/>
    </row>
    <row r="4206" spans="1:7" x14ac:dyDescent="0.2">
      <c r="A4206">
        <v>902</v>
      </c>
      <c r="B4206" s="33">
        <v>60405</v>
      </c>
      <c r="C4206" s="45">
        <v>0</v>
      </c>
      <c r="D4206" s="45">
        <v>0</v>
      </c>
      <c r="E4206" s="45">
        <v>0</v>
      </c>
      <c r="F4206" s="45">
        <v>0</v>
      </c>
      <c r="G4206" s="46"/>
    </row>
    <row r="4207" spans="1:7" x14ac:dyDescent="0.2">
      <c r="A4207">
        <v>902</v>
      </c>
      <c r="B4207" s="33">
        <v>60414</v>
      </c>
      <c r="C4207" s="45">
        <v>0</v>
      </c>
      <c r="D4207" s="45">
        <v>479956</v>
      </c>
      <c r="E4207" s="45">
        <v>0</v>
      </c>
      <c r="F4207" s="45">
        <v>496417</v>
      </c>
      <c r="G4207" s="46"/>
    </row>
    <row r="4208" spans="1:7" x14ac:dyDescent="0.2">
      <c r="A4208">
        <v>902</v>
      </c>
      <c r="B4208" s="33">
        <v>60415</v>
      </c>
      <c r="C4208" s="45">
        <v>0</v>
      </c>
      <c r="D4208" s="45">
        <v>0</v>
      </c>
      <c r="E4208" s="45">
        <v>0</v>
      </c>
      <c r="F4208" s="45">
        <v>0</v>
      </c>
      <c r="G4208" s="46"/>
    </row>
    <row r="4209" spans="1:7" x14ac:dyDescent="0.2">
      <c r="A4209">
        <v>902</v>
      </c>
      <c r="B4209" s="33">
        <v>61901</v>
      </c>
      <c r="C4209" s="45">
        <v>0</v>
      </c>
      <c r="D4209" s="45">
        <v>0</v>
      </c>
      <c r="E4209" s="45">
        <v>0</v>
      </c>
      <c r="F4209" s="45">
        <v>0</v>
      </c>
      <c r="G4209" s="46"/>
    </row>
    <row r="4210" spans="1:7" x14ac:dyDescent="0.2">
      <c r="A4210">
        <v>902</v>
      </c>
      <c r="B4210" s="33">
        <v>61902</v>
      </c>
      <c r="C4210" s="45">
        <v>0</v>
      </c>
      <c r="D4210" s="45">
        <v>0</v>
      </c>
      <c r="E4210" s="45">
        <v>0</v>
      </c>
      <c r="F4210" s="45">
        <v>0</v>
      </c>
      <c r="G4210" s="46"/>
    </row>
    <row r="4211" spans="1:7" x14ac:dyDescent="0.2">
      <c r="A4211">
        <v>902</v>
      </c>
      <c r="B4211" s="33">
        <v>61903</v>
      </c>
      <c r="C4211" s="45">
        <v>0</v>
      </c>
      <c r="D4211" s="45">
        <v>0</v>
      </c>
      <c r="E4211" s="45">
        <v>0</v>
      </c>
      <c r="F4211" s="45">
        <v>0</v>
      </c>
      <c r="G4211" s="46"/>
    </row>
    <row r="4212" spans="1:7" x14ac:dyDescent="0.2">
      <c r="A4212">
        <v>902</v>
      </c>
      <c r="B4212" s="33">
        <v>61904</v>
      </c>
      <c r="C4212" s="45">
        <v>0</v>
      </c>
      <c r="D4212" s="45">
        <v>0</v>
      </c>
      <c r="E4212" s="45">
        <v>0</v>
      </c>
      <c r="F4212" s="45">
        <v>0</v>
      </c>
      <c r="G4212" s="46"/>
    </row>
    <row r="4213" spans="1:7" x14ac:dyDescent="0.2">
      <c r="A4213">
        <v>902</v>
      </c>
      <c r="B4213" s="33">
        <v>61905</v>
      </c>
      <c r="C4213" s="45">
        <v>0</v>
      </c>
      <c r="D4213" s="45">
        <v>0</v>
      </c>
      <c r="E4213" s="45">
        <v>0</v>
      </c>
      <c r="F4213" s="45">
        <v>0</v>
      </c>
      <c r="G4213" s="46"/>
    </row>
    <row r="4214" spans="1:7" x14ac:dyDescent="0.2">
      <c r="A4214">
        <v>902</v>
      </c>
      <c r="B4214" s="33">
        <v>61906</v>
      </c>
      <c r="C4214" s="45">
        <v>0</v>
      </c>
      <c r="D4214" s="45">
        <v>0</v>
      </c>
      <c r="E4214" s="45">
        <v>0</v>
      </c>
      <c r="F4214" s="45">
        <v>0</v>
      </c>
      <c r="G4214" s="46"/>
    </row>
    <row r="4215" spans="1:7" x14ac:dyDescent="0.2">
      <c r="A4215">
        <v>902</v>
      </c>
      <c r="B4215" s="33">
        <v>61907</v>
      </c>
      <c r="C4215" s="45">
        <v>0</v>
      </c>
      <c r="D4215" s="45">
        <v>0</v>
      </c>
      <c r="E4215" s="45">
        <v>0</v>
      </c>
      <c r="F4215" s="45">
        <v>0</v>
      </c>
      <c r="G4215" s="46"/>
    </row>
    <row r="4216" spans="1:7" x14ac:dyDescent="0.2">
      <c r="A4216">
        <v>902</v>
      </c>
      <c r="B4216" s="33">
        <v>61908</v>
      </c>
      <c r="C4216" s="45">
        <v>0</v>
      </c>
      <c r="D4216" s="45">
        <v>0</v>
      </c>
      <c r="E4216" s="45">
        <v>0</v>
      </c>
      <c r="F4216" s="45">
        <v>0</v>
      </c>
      <c r="G4216" s="46"/>
    </row>
    <row r="4217" spans="1:7" x14ac:dyDescent="0.2">
      <c r="A4217">
        <v>902</v>
      </c>
      <c r="B4217" s="33">
        <v>61909</v>
      </c>
      <c r="C4217" s="45">
        <v>0</v>
      </c>
      <c r="D4217" s="45">
        <v>0</v>
      </c>
      <c r="E4217" s="45">
        <v>0</v>
      </c>
      <c r="F4217" s="45">
        <v>0</v>
      </c>
      <c r="G4217" s="46"/>
    </row>
    <row r="4218" spans="1:7" x14ac:dyDescent="0.2">
      <c r="A4218">
        <v>902</v>
      </c>
      <c r="B4218" s="33">
        <v>61910</v>
      </c>
      <c r="C4218" s="45">
        <v>0</v>
      </c>
      <c r="D4218" s="45">
        <v>0</v>
      </c>
      <c r="E4218" s="45">
        <v>0</v>
      </c>
      <c r="F4218" s="45">
        <v>0</v>
      </c>
      <c r="G4218" s="46"/>
    </row>
    <row r="4219" spans="1:7" x14ac:dyDescent="0.2">
      <c r="A4219">
        <v>902</v>
      </c>
      <c r="B4219" s="33">
        <v>61911</v>
      </c>
      <c r="C4219" s="45">
        <v>0</v>
      </c>
      <c r="D4219" s="45">
        <v>0</v>
      </c>
      <c r="E4219" s="45">
        <v>0</v>
      </c>
      <c r="F4219" s="45">
        <v>0</v>
      </c>
      <c r="G4219" s="46"/>
    </row>
    <row r="4220" spans="1:7" x14ac:dyDescent="0.2">
      <c r="A4220">
        <v>902</v>
      </c>
      <c r="B4220" s="33">
        <v>61912</v>
      </c>
      <c r="C4220" s="45">
        <v>0</v>
      </c>
      <c r="D4220" s="45">
        <v>0</v>
      </c>
      <c r="E4220" s="45">
        <v>0</v>
      </c>
      <c r="F4220" s="45">
        <v>0</v>
      </c>
      <c r="G4220" s="46"/>
    </row>
    <row r="4221" spans="1:7" x14ac:dyDescent="0.2">
      <c r="A4221">
        <v>902</v>
      </c>
      <c r="B4221" s="33">
        <v>62001</v>
      </c>
      <c r="C4221" s="45">
        <v>184387</v>
      </c>
      <c r="D4221" s="45">
        <v>0</v>
      </c>
      <c r="E4221" s="45">
        <v>155749</v>
      </c>
      <c r="F4221" s="45">
        <v>0</v>
      </c>
      <c r="G4221" s="46"/>
    </row>
    <row r="4222" spans="1:7" x14ac:dyDescent="0.2">
      <c r="A4222">
        <v>902</v>
      </c>
      <c r="B4222" s="33">
        <v>62002</v>
      </c>
      <c r="C4222" s="45">
        <v>0</v>
      </c>
      <c r="D4222" s="45">
        <v>0</v>
      </c>
      <c r="E4222" s="45">
        <v>0</v>
      </c>
      <c r="F4222" s="45">
        <v>0</v>
      </c>
      <c r="G4222" s="46"/>
    </row>
    <row r="4223" spans="1:7" x14ac:dyDescent="0.2">
      <c r="A4223">
        <v>902</v>
      </c>
      <c r="B4223" s="33">
        <v>62101</v>
      </c>
      <c r="C4223" s="45">
        <v>0</v>
      </c>
      <c r="D4223" s="45">
        <v>0</v>
      </c>
      <c r="E4223" s="45">
        <v>0</v>
      </c>
      <c r="F4223" s="45">
        <v>0</v>
      </c>
      <c r="G4223" s="46"/>
    </row>
    <row r="4224" spans="1:7" x14ac:dyDescent="0.2">
      <c r="A4224">
        <v>902</v>
      </c>
      <c r="B4224" s="33">
        <v>62102</v>
      </c>
      <c r="C4224" s="45">
        <v>0</v>
      </c>
      <c r="D4224" s="45">
        <v>0</v>
      </c>
      <c r="E4224" s="45">
        <v>0</v>
      </c>
      <c r="F4224" s="45">
        <v>0</v>
      </c>
      <c r="G4224" s="46"/>
    </row>
    <row r="4225" spans="1:7" x14ac:dyDescent="0.2">
      <c r="A4225">
        <v>902</v>
      </c>
      <c r="B4225" s="33">
        <v>62103</v>
      </c>
      <c r="C4225" s="45">
        <v>0</v>
      </c>
      <c r="D4225" s="45">
        <v>0</v>
      </c>
      <c r="E4225" s="45">
        <v>0</v>
      </c>
      <c r="F4225" s="45">
        <v>0</v>
      </c>
      <c r="G4225" s="46"/>
    </row>
    <row r="4226" spans="1:7" x14ac:dyDescent="0.2">
      <c r="A4226">
        <v>3124</v>
      </c>
      <c r="B4226" s="33">
        <v>60401</v>
      </c>
      <c r="C4226" s="45">
        <v>1323424</v>
      </c>
      <c r="D4226" s="45">
        <v>0</v>
      </c>
      <c r="E4226" s="45">
        <v>1326754</v>
      </c>
      <c r="F4226" s="45">
        <v>0</v>
      </c>
      <c r="G4226" s="46"/>
    </row>
    <row r="4227" spans="1:7" x14ac:dyDescent="0.2">
      <c r="A4227">
        <v>3124</v>
      </c>
      <c r="B4227" s="33">
        <v>60404</v>
      </c>
      <c r="C4227" s="45">
        <v>0</v>
      </c>
      <c r="D4227" s="45">
        <v>0</v>
      </c>
      <c r="E4227" s="45">
        <v>0</v>
      </c>
      <c r="F4227" s="45">
        <v>0</v>
      </c>
      <c r="G4227" s="46"/>
    </row>
    <row r="4228" spans="1:7" x14ac:dyDescent="0.2">
      <c r="A4228">
        <v>3124</v>
      </c>
      <c r="B4228" s="33">
        <v>60405</v>
      </c>
      <c r="C4228" s="45">
        <v>0</v>
      </c>
      <c r="D4228" s="45">
        <v>0</v>
      </c>
      <c r="E4228" s="45">
        <v>0</v>
      </c>
      <c r="F4228" s="45">
        <v>0</v>
      </c>
      <c r="G4228" s="46"/>
    </row>
    <row r="4229" spans="1:7" x14ac:dyDescent="0.2">
      <c r="A4229">
        <v>3124</v>
      </c>
      <c r="B4229" s="33">
        <v>60414</v>
      </c>
      <c r="C4229" s="45">
        <v>0</v>
      </c>
      <c r="D4229" s="45">
        <v>528490</v>
      </c>
      <c r="E4229" s="45">
        <v>0</v>
      </c>
      <c r="F4229" s="45">
        <v>543839</v>
      </c>
      <c r="G4229" s="46"/>
    </row>
    <row r="4230" spans="1:7" x14ac:dyDescent="0.2">
      <c r="A4230">
        <v>3124</v>
      </c>
      <c r="B4230" s="33">
        <v>60415</v>
      </c>
      <c r="C4230" s="45">
        <v>0</v>
      </c>
      <c r="D4230" s="45">
        <v>0</v>
      </c>
      <c r="E4230" s="45">
        <v>0</v>
      </c>
      <c r="F4230" s="45">
        <v>0</v>
      </c>
      <c r="G4230" s="46"/>
    </row>
    <row r="4231" spans="1:7" x14ac:dyDescent="0.2">
      <c r="A4231">
        <v>3124</v>
      </c>
      <c r="B4231" s="33">
        <v>61901</v>
      </c>
      <c r="C4231" s="45">
        <v>0</v>
      </c>
      <c r="D4231" s="45">
        <v>0</v>
      </c>
      <c r="E4231" s="45">
        <v>0</v>
      </c>
      <c r="F4231" s="45">
        <v>0</v>
      </c>
      <c r="G4231" s="46"/>
    </row>
    <row r="4232" spans="1:7" x14ac:dyDescent="0.2">
      <c r="A4232">
        <v>3124</v>
      </c>
      <c r="B4232" s="33">
        <v>61902</v>
      </c>
      <c r="C4232" s="45">
        <v>0</v>
      </c>
      <c r="D4232" s="45">
        <v>0</v>
      </c>
      <c r="E4232" s="45">
        <v>0</v>
      </c>
      <c r="F4232" s="45">
        <v>0</v>
      </c>
      <c r="G4232" s="46"/>
    </row>
    <row r="4233" spans="1:7" x14ac:dyDescent="0.2">
      <c r="A4233">
        <v>3124</v>
      </c>
      <c r="B4233" s="33">
        <v>61903</v>
      </c>
      <c r="C4233" s="45">
        <v>0</v>
      </c>
      <c r="D4233" s="45">
        <v>0</v>
      </c>
      <c r="E4233" s="45">
        <v>0</v>
      </c>
      <c r="F4233" s="45">
        <v>0</v>
      </c>
      <c r="G4233" s="46"/>
    </row>
    <row r="4234" spans="1:7" x14ac:dyDescent="0.2">
      <c r="A4234">
        <v>3124</v>
      </c>
      <c r="B4234" s="33">
        <v>61904</v>
      </c>
      <c r="C4234" s="45">
        <v>0</v>
      </c>
      <c r="D4234" s="45">
        <v>0</v>
      </c>
      <c r="E4234" s="45">
        <v>0</v>
      </c>
      <c r="F4234" s="45">
        <v>0</v>
      </c>
      <c r="G4234" s="46"/>
    </row>
    <row r="4235" spans="1:7" x14ac:dyDescent="0.2">
      <c r="A4235">
        <v>3124</v>
      </c>
      <c r="B4235" s="33">
        <v>61905</v>
      </c>
      <c r="C4235" s="45">
        <v>0</v>
      </c>
      <c r="D4235" s="45">
        <v>0</v>
      </c>
      <c r="E4235" s="45">
        <v>0</v>
      </c>
      <c r="F4235" s="45">
        <v>0</v>
      </c>
      <c r="G4235" s="46"/>
    </row>
    <row r="4236" spans="1:7" x14ac:dyDescent="0.2">
      <c r="A4236">
        <v>3124</v>
      </c>
      <c r="B4236" s="33">
        <v>61906</v>
      </c>
      <c r="C4236" s="45">
        <v>0</v>
      </c>
      <c r="D4236" s="45">
        <v>0</v>
      </c>
      <c r="E4236" s="45">
        <v>0</v>
      </c>
      <c r="F4236" s="45">
        <v>0</v>
      </c>
      <c r="G4236" s="46"/>
    </row>
    <row r="4237" spans="1:7" x14ac:dyDescent="0.2">
      <c r="A4237">
        <v>3124</v>
      </c>
      <c r="B4237" s="33">
        <v>61907</v>
      </c>
      <c r="C4237" s="45">
        <v>0</v>
      </c>
      <c r="D4237" s="45">
        <v>0</v>
      </c>
      <c r="E4237" s="45">
        <v>0</v>
      </c>
      <c r="F4237" s="45">
        <v>0</v>
      </c>
      <c r="G4237" s="46"/>
    </row>
    <row r="4238" spans="1:7" x14ac:dyDescent="0.2">
      <c r="A4238">
        <v>3124</v>
      </c>
      <c r="B4238" s="33">
        <v>61908</v>
      </c>
      <c r="C4238" s="45">
        <v>0</v>
      </c>
      <c r="D4238" s="45">
        <v>0</v>
      </c>
      <c r="E4238" s="45">
        <v>0</v>
      </c>
      <c r="F4238" s="45">
        <v>0</v>
      </c>
      <c r="G4238" s="46"/>
    </row>
    <row r="4239" spans="1:7" x14ac:dyDescent="0.2">
      <c r="A4239">
        <v>3124</v>
      </c>
      <c r="B4239" s="33">
        <v>61909</v>
      </c>
      <c r="C4239" s="45">
        <v>0</v>
      </c>
      <c r="D4239" s="45">
        <v>0</v>
      </c>
      <c r="E4239" s="45">
        <v>0</v>
      </c>
      <c r="F4239" s="45">
        <v>0</v>
      </c>
      <c r="G4239" s="46"/>
    </row>
    <row r="4240" spans="1:7" x14ac:dyDescent="0.2">
      <c r="A4240">
        <v>3124</v>
      </c>
      <c r="B4240" s="33">
        <v>61910</v>
      </c>
      <c r="C4240" s="45">
        <v>0</v>
      </c>
      <c r="D4240" s="45">
        <v>0</v>
      </c>
      <c r="E4240" s="45">
        <v>0</v>
      </c>
      <c r="F4240" s="45">
        <v>0</v>
      </c>
      <c r="G4240" s="46"/>
    </row>
    <row r="4241" spans="1:7" x14ac:dyDescent="0.2">
      <c r="A4241">
        <v>3124</v>
      </c>
      <c r="B4241" s="33">
        <v>61911</v>
      </c>
      <c r="C4241" s="45">
        <v>0</v>
      </c>
      <c r="D4241" s="45">
        <v>0</v>
      </c>
      <c r="E4241" s="45">
        <v>0</v>
      </c>
      <c r="F4241" s="45">
        <v>0</v>
      </c>
      <c r="G4241" s="46"/>
    </row>
    <row r="4242" spans="1:7" x14ac:dyDescent="0.2">
      <c r="A4242">
        <v>3124</v>
      </c>
      <c r="B4242" s="33">
        <v>61912</v>
      </c>
      <c r="C4242" s="45">
        <v>0</v>
      </c>
      <c r="D4242" s="45">
        <v>0</v>
      </c>
      <c r="E4242" s="45">
        <v>0</v>
      </c>
      <c r="F4242" s="45">
        <v>0</v>
      </c>
      <c r="G4242" s="46"/>
    </row>
    <row r="4243" spans="1:7" x14ac:dyDescent="0.2">
      <c r="A4243">
        <v>3124</v>
      </c>
      <c r="B4243" s="33">
        <v>62001</v>
      </c>
      <c r="C4243" s="45">
        <v>353526</v>
      </c>
      <c r="D4243" s="45">
        <v>0</v>
      </c>
      <c r="E4243" s="45">
        <v>158626</v>
      </c>
      <c r="F4243" s="45">
        <v>0</v>
      </c>
      <c r="G4243" s="46"/>
    </row>
    <row r="4244" spans="1:7" x14ac:dyDescent="0.2">
      <c r="A4244">
        <v>3124</v>
      </c>
      <c r="B4244" s="33">
        <v>62002</v>
      </c>
      <c r="C4244" s="45">
        <v>0</v>
      </c>
      <c r="D4244" s="45">
        <v>95933</v>
      </c>
      <c r="E4244" s="45">
        <v>0</v>
      </c>
      <c r="F4244" s="45">
        <v>55372</v>
      </c>
      <c r="G4244" s="46"/>
    </row>
    <row r="4245" spans="1:7" x14ac:dyDescent="0.2">
      <c r="A4245">
        <v>3124</v>
      </c>
      <c r="B4245" s="33">
        <v>62101</v>
      </c>
      <c r="C4245" s="45">
        <v>0</v>
      </c>
      <c r="D4245" s="45">
        <v>0</v>
      </c>
      <c r="E4245" s="45">
        <v>0</v>
      </c>
      <c r="F4245" s="45">
        <v>0</v>
      </c>
      <c r="G4245" s="46"/>
    </row>
    <row r="4246" spans="1:7" x14ac:dyDescent="0.2">
      <c r="A4246">
        <v>3124</v>
      </c>
      <c r="B4246" s="33">
        <v>62102</v>
      </c>
      <c r="C4246" s="45">
        <v>0</v>
      </c>
      <c r="D4246" s="45">
        <v>0</v>
      </c>
      <c r="E4246" s="45">
        <v>0</v>
      </c>
      <c r="F4246" s="45">
        <v>0</v>
      </c>
      <c r="G4246" s="46"/>
    </row>
    <row r="4247" spans="1:7" x14ac:dyDescent="0.2">
      <c r="A4247">
        <v>3124</v>
      </c>
      <c r="B4247" s="33">
        <v>62103</v>
      </c>
      <c r="C4247" s="45">
        <v>0</v>
      </c>
      <c r="D4247" s="45">
        <v>0</v>
      </c>
      <c r="E4247" s="45">
        <v>0</v>
      </c>
      <c r="F4247" s="45">
        <v>0</v>
      </c>
      <c r="G4247" s="46"/>
    </row>
    <row r="4248" spans="1:7" x14ac:dyDescent="0.2">
      <c r="A4248">
        <v>3437</v>
      </c>
      <c r="B4248" s="33">
        <v>60401</v>
      </c>
      <c r="C4248" s="45">
        <v>62370</v>
      </c>
      <c r="D4248" s="45">
        <v>0</v>
      </c>
      <c r="E4248" s="45">
        <v>62370</v>
      </c>
      <c r="F4248" s="45">
        <v>0</v>
      </c>
      <c r="G4248" s="46"/>
    </row>
    <row r="4249" spans="1:7" x14ac:dyDescent="0.2">
      <c r="A4249">
        <v>3437</v>
      </c>
      <c r="B4249" s="33">
        <v>60404</v>
      </c>
      <c r="C4249" s="45">
        <v>0</v>
      </c>
      <c r="D4249" s="45">
        <v>0</v>
      </c>
      <c r="E4249" s="45">
        <v>0</v>
      </c>
      <c r="F4249" s="45">
        <v>0</v>
      </c>
      <c r="G4249" s="46"/>
    </row>
    <row r="4250" spans="1:7" x14ac:dyDescent="0.2">
      <c r="A4250">
        <v>3437</v>
      </c>
      <c r="B4250" s="33">
        <v>60405</v>
      </c>
      <c r="C4250" s="45">
        <v>0</v>
      </c>
      <c r="D4250" s="45">
        <v>0</v>
      </c>
      <c r="E4250" s="45">
        <v>0</v>
      </c>
      <c r="F4250" s="45">
        <v>0</v>
      </c>
      <c r="G4250" s="46"/>
    </row>
    <row r="4251" spans="1:7" x14ac:dyDescent="0.2">
      <c r="A4251">
        <v>3437</v>
      </c>
      <c r="B4251" s="33">
        <v>60414</v>
      </c>
      <c r="C4251" s="45">
        <v>0</v>
      </c>
      <c r="D4251" s="45">
        <v>46588</v>
      </c>
      <c r="E4251" s="45">
        <v>0</v>
      </c>
      <c r="F4251" s="45">
        <v>48372</v>
      </c>
      <c r="G4251" s="46"/>
    </row>
    <row r="4252" spans="1:7" x14ac:dyDescent="0.2">
      <c r="A4252">
        <v>3437</v>
      </c>
      <c r="B4252" s="33">
        <v>60415</v>
      </c>
      <c r="C4252" s="45">
        <v>0</v>
      </c>
      <c r="D4252" s="45">
        <v>0</v>
      </c>
      <c r="E4252" s="45">
        <v>0</v>
      </c>
      <c r="F4252" s="45">
        <v>0</v>
      </c>
      <c r="G4252" s="46"/>
    </row>
    <row r="4253" spans="1:7" x14ac:dyDescent="0.2">
      <c r="A4253">
        <v>3437</v>
      </c>
      <c r="B4253" s="33">
        <v>61901</v>
      </c>
      <c r="C4253" s="45">
        <v>0</v>
      </c>
      <c r="D4253" s="45">
        <v>0</v>
      </c>
      <c r="E4253" s="45">
        <v>0</v>
      </c>
      <c r="F4253" s="45">
        <v>0</v>
      </c>
      <c r="G4253" s="46"/>
    </row>
    <row r="4254" spans="1:7" x14ac:dyDescent="0.2">
      <c r="A4254">
        <v>3437</v>
      </c>
      <c r="B4254" s="33">
        <v>61902</v>
      </c>
      <c r="C4254" s="45">
        <v>0</v>
      </c>
      <c r="D4254" s="45">
        <v>0</v>
      </c>
      <c r="E4254" s="45">
        <v>0</v>
      </c>
      <c r="F4254" s="45">
        <v>0</v>
      </c>
      <c r="G4254" s="46"/>
    </row>
    <row r="4255" spans="1:7" x14ac:dyDescent="0.2">
      <c r="A4255">
        <v>3437</v>
      </c>
      <c r="B4255" s="33">
        <v>61903</v>
      </c>
      <c r="C4255" s="45">
        <v>0</v>
      </c>
      <c r="D4255" s="45">
        <v>0</v>
      </c>
      <c r="E4255" s="45">
        <v>0</v>
      </c>
      <c r="F4255" s="45">
        <v>0</v>
      </c>
      <c r="G4255" s="46"/>
    </row>
    <row r="4256" spans="1:7" x14ac:dyDescent="0.2">
      <c r="A4256">
        <v>3437</v>
      </c>
      <c r="B4256" s="33">
        <v>61904</v>
      </c>
      <c r="C4256" s="45">
        <v>0</v>
      </c>
      <c r="D4256" s="45">
        <v>0</v>
      </c>
      <c r="E4256" s="45">
        <v>0</v>
      </c>
      <c r="F4256" s="45">
        <v>0</v>
      </c>
      <c r="G4256" s="46"/>
    </row>
    <row r="4257" spans="1:7" x14ac:dyDescent="0.2">
      <c r="A4257">
        <v>3437</v>
      </c>
      <c r="B4257" s="33">
        <v>61905</v>
      </c>
      <c r="C4257" s="45">
        <v>0</v>
      </c>
      <c r="D4257" s="45">
        <v>0</v>
      </c>
      <c r="E4257" s="45">
        <v>0</v>
      </c>
      <c r="F4257" s="45">
        <v>0</v>
      </c>
      <c r="G4257" s="46"/>
    </row>
    <row r="4258" spans="1:7" x14ac:dyDescent="0.2">
      <c r="A4258">
        <v>3437</v>
      </c>
      <c r="B4258" s="33">
        <v>61906</v>
      </c>
      <c r="C4258" s="45">
        <v>0</v>
      </c>
      <c r="D4258" s="45">
        <v>0</v>
      </c>
      <c r="E4258" s="45">
        <v>0</v>
      </c>
      <c r="F4258" s="45">
        <v>0</v>
      </c>
      <c r="G4258" s="46"/>
    </row>
    <row r="4259" spans="1:7" x14ac:dyDescent="0.2">
      <c r="A4259">
        <v>3437</v>
      </c>
      <c r="B4259" s="33">
        <v>61907</v>
      </c>
      <c r="C4259" s="45">
        <v>0</v>
      </c>
      <c r="D4259" s="45">
        <v>0</v>
      </c>
      <c r="E4259" s="45">
        <v>0</v>
      </c>
      <c r="F4259" s="45">
        <v>0</v>
      </c>
      <c r="G4259" s="46"/>
    </row>
    <row r="4260" spans="1:7" x14ac:dyDescent="0.2">
      <c r="A4260">
        <v>3437</v>
      </c>
      <c r="B4260" s="33">
        <v>61908</v>
      </c>
      <c r="C4260" s="45">
        <v>0</v>
      </c>
      <c r="D4260" s="45">
        <v>0</v>
      </c>
      <c r="E4260" s="45">
        <v>0</v>
      </c>
      <c r="F4260" s="45">
        <v>0</v>
      </c>
      <c r="G4260" s="46"/>
    </row>
    <row r="4261" spans="1:7" x14ac:dyDescent="0.2">
      <c r="A4261">
        <v>3437</v>
      </c>
      <c r="B4261" s="33">
        <v>61909</v>
      </c>
      <c r="C4261" s="45">
        <v>0</v>
      </c>
      <c r="D4261" s="45">
        <v>0</v>
      </c>
      <c r="E4261" s="45">
        <v>0</v>
      </c>
      <c r="F4261" s="45">
        <v>0</v>
      </c>
      <c r="G4261" s="46"/>
    </row>
    <row r="4262" spans="1:7" x14ac:dyDescent="0.2">
      <c r="A4262">
        <v>3437</v>
      </c>
      <c r="B4262" s="33">
        <v>61910</v>
      </c>
      <c r="C4262" s="45">
        <v>0</v>
      </c>
      <c r="D4262" s="45">
        <v>0</v>
      </c>
      <c r="E4262" s="45">
        <v>0</v>
      </c>
      <c r="F4262" s="45">
        <v>0</v>
      </c>
      <c r="G4262" s="46"/>
    </row>
    <row r="4263" spans="1:7" x14ac:dyDescent="0.2">
      <c r="A4263">
        <v>3437</v>
      </c>
      <c r="B4263" s="33">
        <v>61911</v>
      </c>
      <c r="C4263" s="45">
        <v>0</v>
      </c>
      <c r="D4263" s="45">
        <v>0</v>
      </c>
      <c r="E4263" s="45">
        <v>0</v>
      </c>
      <c r="F4263" s="45">
        <v>0</v>
      </c>
      <c r="G4263" s="46"/>
    </row>
    <row r="4264" spans="1:7" x14ac:dyDescent="0.2">
      <c r="A4264">
        <v>3437</v>
      </c>
      <c r="B4264" s="33">
        <v>61912</v>
      </c>
      <c r="C4264" s="45">
        <v>0</v>
      </c>
      <c r="D4264" s="45">
        <v>0</v>
      </c>
      <c r="E4264" s="45">
        <v>0</v>
      </c>
      <c r="F4264" s="45">
        <v>0</v>
      </c>
      <c r="G4264" s="46"/>
    </row>
    <row r="4265" spans="1:7" x14ac:dyDescent="0.2">
      <c r="A4265">
        <v>3437</v>
      </c>
      <c r="B4265" s="33">
        <v>62001</v>
      </c>
      <c r="C4265" s="45">
        <v>0</v>
      </c>
      <c r="D4265" s="45">
        <v>0</v>
      </c>
      <c r="E4265" s="45">
        <v>0</v>
      </c>
      <c r="F4265" s="45">
        <v>0</v>
      </c>
      <c r="G4265" s="46"/>
    </row>
    <row r="4266" spans="1:7" x14ac:dyDescent="0.2">
      <c r="A4266">
        <v>3437</v>
      </c>
      <c r="B4266" s="33">
        <v>62002</v>
      </c>
      <c r="C4266" s="45">
        <v>0</v>
      </c>
      <c r="D4266" s="45">
        <v>0</v>
      </c>
      <c r="E4266" s="45">
        <v>0</v>
      </c>
      <c r="F4266" s="45">
        <v>0</v>
      </c>
      <c r="G4266" s="46"/>
    </row>
    <row r="4267" spans="1:7" x14ac:dyDescent="0.2">
      <c r="A4267">
        <v>3437</v>
      </c>
      <c r="B4267" s="33">
        <v>62101</v>
      </c>
      <c r="C4267" s="45">
        <v>0</v>
      </c>
      <c r="D4267" s="45">
        <v>0</v>
      </c>
      <c r="E4267" s="45">
        <v>0</v>
      </c>
      <c r="F4267" s="45">
        <v>0</v>
      </c>
      <c r="G4267" s="46"/>
    </row>
    <row r="4268" spans="1:7" x14ac:dyDescent="0.2">
      <c r="A4268">
        <v>3437</v>
      </c>
      <c r="B4268" s="33">
        <v>62102</v>
      </c>
      <c r="C4268" s="45">
        <v>0</v>
      </c>
      <c r="D4268" s="45">
        <v>0</v>
      </c>
      <c r="E4268" s="45">
        <v>0</v>
      </c>
      <c r="F4268" s="45">
        <v>0</v>
      </c>
      <c r="G4268" s="46"/>
    </row>
    <row r="4269" spans="1:7" x14ac:dyDescent="0.2">
      <c r="A4269">
        <v>3437</v>
      </c>
      <c r="B4269" s="33">
        <v>62103</v>
      </c>
      <c r="C4269" s="45">
        <v>0</v>
      </c>
      <c r="D4269" s="45">
        <v>0</v>
      </c>
      <c r="E4269" s="45">
        <v>0</v>
      </c>
      <c r="F4269" s="45">
        <v>0</v>
      </c>
      <c r="G4269" s="46"/>
    </row>
    <row r="4270" spans="1:7" x14ac:dyDescent="0.2">
      <c r="A4270">
        <v>1016</v>
      </c>
      <c r="B4270" s="33">
        <v>60401</v>
      </c>
      <c r="C4270" s="45">
        <v>88409</v>
      </c>
      <c r="D4270" s="45">
        <v>0</v>
      </c>
      <c r="E4270" s="45">
        <v>88409</v>
      </c>
      <c r="F4270" s="45">
        <v>0</v>
      </c>
      <c r="G4270" s="46"/>
    </row>
    <row r="4271" spans="1:7" x14ac:dyDescent="0.2">
      <c r="A4271">
        <v>1016</v>
      </c>
      <c r="B4271" s="33">
        <v>60404</v>
      </c>
      <c r="C4271" s="45">
        <v>725</v>
      </c>
      <c r="D4271" s="45">
        <v>0</v>
      </c>
      <c r="E4271" s="45">
        <v>725</v>
      </c>
      <c r="F4271" s="45">
        <v>0</v>
      </c>
      <c r="G4271" s="46"/>
    </row>
    <row r="4272" spans="1:7" x14ac:dyDescent="0.2">
      <c r="A4272">
        <v>1016</v>
      </c>
      <c r="B4272" s="33">
        <v>60405</v>
      </c>
      <c r="C4272" s="45">
        <v>0</v>
      </c>
      <c r="D4272" s="45">
        <v>0</v>
      </c>
      <c r="E4272" s="45">
        <v>0</v>
      </c>
      <c r="F4272" s="45">
        <v>0</v>
      </c>
      <c r="G4272" s="46"/>
    </row>
    <row r="4273" spans="1:7" x14ac:dyDescent="0.2">
      <c r="A4273">
        <v>1016</v>
      </c>
      <c r="B4273" s="33">
        <v>60414</v>
      </c>
      <c r="C4273" s="45">
        <v>0</v>
      </c>
      <c r="D4273" s="45">
        <v>45814</v>
      </c>
      <c r="E4273" s="45">
        <v>0</v>
      </c>
      <c r="F4273" s="45">
        <v>46734</v>
      </c>
      <c r="G4273" s="46"/>
    </row>
    <row r="4274" spans="1:7" x14ac:dyDescent="0.2">
      <c r="A4274">
        <v>1016</v>
      </c>
      <c r="B4274" s="33">
        <v>60415</v>
      </c>
      <c r="C4274" s="45">
        <v>0</v>
      </c>
      <c r="D4274" s="45">
        <v>0</v>
      </c>
      <c r="E4274" s="45">
        <v>0</v>
      </c>
      <c r="F4274" s="45">
        <v>0</v>
      </c>
      <c r="G4274" s="46"/>
    </row>
    <row r="4275" spans="1:7" x14ac:dyDescent="0.2">
      <c r="A4275">
        <v>1016</v>
      </c>
      <c r="B4275" s="33">
        <v>61901</v>
      </c>
      <c r="C4275" s="45">
        <v>187</v>
      </c>
      <c r="D4275" s="45">
        <v>0</v>
      </c>
      <c r="E4275" s="45">
        <v>187</v>
      </c>
      <c r="F4275" s="45">
        <v>0</v>
      </c>
      <c r="G4275" s="46"/>
    </row>
    <row r="4276" spans="1:7" x14ac:dyDescent="0.2">
      <c r="A4276">
        <v>1016</v>
      </c>
      <c r="B4276" s="33">
        <v>61902</v>
      </c>
      <c r="C4276" s="45">
        <v>0</v>
      </c>
      <c r="D4276" s="45">
        <v>0</v>
      </c>
      <c r="E4276" s="45">
        <v>0</v>
      </c>
      <c r="F4276" s="45">
        <v>0</v>
      </c>
      <c r="G4276" s="46"/>
    </row>
    <row r="4277" spans="1:7" x14ac:dyDescent="0.2">
      <c r="A4277">
        <v>1016</v>
      </c>
      <c r="B4277" s="33">
        <v>61903</v>
      </c>
      <c r="C4277" s="45">
        <v>5970</v>
      </c>
      <c r="D4277" s="45">
        <v>0</v>
      </c>
      <c r="E4277" s="45">
        <v>720</v>
      </c>
      <c r="F4277" s="45">
        <v>0</v>
      </c>
      <c r="G4277" s="46"/>
    </row>
    <row r="4278" spans="1:7" x14ac:dyDescent="0.2">
      <c r="A4278">
        <v>1016</v>
      </c>
      <c r="B4278" s="33">
        <v>61904</v>
      </c>
      <c r="C4278" s="45">
        <v>0</v>
      </c>
      <c r="D4278" s="45">
        <v>0</v>
      </c>
      <c r="E4278" s="45">
        <v>5250</v>
      </c>
      <c r="F4278" s="45">
        <v>0</v>
      </c>
      <c r="G4278" s="46"/>
    </row>
    <row r="4279" spans="1:7" x14ac:dyDescent="0.2">
      <c r="A4279">
        <v>1016</v>
      </c>
      <c r="B4279" s="33">
        <v>61905</v>
      </c>
      <c r="C4279" s="45">
        <v>0</v>
      </c>
      <c r="D4279" s="45">
        <v>0</v>
      </c>
      <c r="E4279" s="45">
        <v>0</v>
      </c>
      <c r="F4279" s="45">
        <v>0</v>
      </c>
      <c r="G4279" s="46"/>
    </row>
    <row r="4280" spans="1:7" x14ac:dyDescent="0.2">
      <c r="A4280">
        <v>1016</v>
      </c>
      <c r="B4280" s="33">
        <v>61906</v>
      </c>
      <c r="C4280" s="45">
        <v>0</v>
      </c>
      <c r="D4280" s="45">
        <v>0</v>
      </c>
      <c r="E4280" s="45">
        <v>0</v>
      </c>
      <c r="F4280" s="45">
        <v>0</v>
      </c>
      <c r="G4280" s="46"/>
    </row>
    <row r="4281" spans="1:7" x14ac:dyDescent="0.2">
      <c r="A4281">
        <v>1016</v>
      </c>
      <c r="B4281" s="33">
        <v>61907</v>
      </c>
      <c r="C4281" s="45">
        <v>0</v>
      </c>
      <c r="D4281" s="45">
        <v>0</v>
      </c>
      <c r="E4281" s="45">
        <v>0</v>
      </c>
      <c r="F4281" s="45">
        <v>0</v>
      </c>
      <c r="G4281" s="46"/>
    </row>
    <row r="4282" spans="1:7" x14ac:dyDescent="0.2">
      <c r="A4282">
        <v>1016</v>
      </c>
      <c r="B4282" s="33">
        <v>61908</v>
      </c>
      <c r="C4282" s="45">
        <v>0</v>
      </c>
      <c r="D4282" s="45">
        <v>0</v>
      </c>
      <c r="E4282" s="45">
        <v>0</v>
      </c>
      <c r="F4282" s="45">
        <v>0</v>
      </c>
      <c r="G4282" s="46"/>
    </row>
    <row r="4283" spans="1:7" x14ac:dyDescent="0.2">
      <c r="A4283">
        <v>1016</v>
      </c>
      <c r="B4283" s="33">
        <v>61909</v>
      </c>
      <c r="C4283" s="45">
        <v>0</v>
      </c>
      <c r="D4283" s="45">
        <v>231</v>
      </c>
      <c r="E4283" s="45">
        <v>0</v>
      </c>
      <c r="F4283" s="45">
        <v>211</v>
      </c>
      <c r="G4283" s="46"/>
    </row>
    <row r="4284" spans="1:7" x14ac:dyDescent="0.2">
      <c r="A4284">
        <v>1016</v>
      </c>
      <c r="B4284" s="33">
        <v>61910</v>
      </c>
      <c r="C4284" s="45">
        <v>0</v>
      </c>
      <c r="D4284" s="45">
        <v>0</v>
      </c>
      <c r="E4284" s="45">
        <v>0</v>
      </c>
      <c r="F4284" s="45">
        <v>84</v>
      </c>
      <c r="G4284" s="46"/>
    </row>
    <row r="4285" spans="1:7" x14ac:dyDescent="0.2">
      <c r="A4285">
        <v>1016</v>
      </c>
      <c r="B4285" s="33">
        <v>61911</v>
      </c>
      <c r="C4285" s="45">
        <v>0</v>
      </c>
      <c r="D4285" s="45">
        <v>0</v>
      </c>
      <c r="E4285" s="45">
        <v>0</v>
      </c>
      <c r="F4285" s="45">
        <v>0</v>
      </c>
      <c r="G4285" s="46"/>
    </row>
    <row r="4286" spans="1:7" x14ac:dyDescent="0.2">
      <c r="A4286">
        <v>1016</v>
      </c>
      <c r="B4286" s="33">
        <v>61912</v>
      </c>
      <c r="C4286" s="45">
        <v>0</v>
      </c>
      <c r="D4286" s="45">
        <v>4445</v>
      </c>
      <c r="E4286" s="45">
        <v>0</v>
      </c>
      <c r="F4286" s="45">
        <v>4397</v>
      </c>
      <c r="G4286" s="46"/>
    </row>
    <row r="4287" spans="1:7" x14ac:dyDescent="0.2">
      <c r="A4287">
        <v>1016</v>
      </c>
      <c r="B4287" s="33">
        <v>62001</v>
      </c>
      <c r="C4287" s="45">
        <v>63281</v>
      </c>
      <c r="D4287" s="45">
        <v>0</v>
      </c>
      <c r="E4287" s="45">
        <v>60470</v>
      </c>
      <c r="F4287" s="45">
        <v>0</v>
      </c>
      <c r="G4287" s="46"/>
    </row>
    <row r="4288" spans="1:7" x14ac:dyDescent="0.2">
      <c r="A4288">
        <v>1016</v>
      </c>
      <c r="B4288" s="33">
        <v>62002</v>
      </c>
      <c r="C4288" s="45">
        <v>0</v>
      </c>
      <c r="D4288" s="45">
        <v>32458</v>
      </c>
      <c r="E4288" s="45">
        <v>0</v>
      </c>
      <c r="F4288" s="45">
        <v>33425</v>
      </c>
      <c r="G4288" s="46"/>
    </row>
    <row r="4289" spans="1:7" x14ac:dyDescent="0.2">
      <c r="A4289">
        <v>1016</v>
      </c>
      <c r="B4289" s="33">
        <v>62101</v>
      </c>
      <c r="C4289" s="45">
        <v>0</v>
      </c>
      <c r="D4289" s="45">
        <v>0</v>
      </c>
      <c r="E4289" s="45">
        <v>0</v>
      </c>
      <c r="F4289" s="45">
        <v>0</v>
      </c>
      <c r="G4289" s="46"/>
    </row>
    <row r="4290" spans="1:7" x14ac:dyDescent="0.2">
      <c r="A4290">
        <v>1016</v>
      </c>
      <c r="B4290" s="33">
        <v>62102</v>
      </c>
      <c r="C4290" s="45">
        <v>0</v>
      </c>
      <c r="D4290" s="45">
        <v>0</v>
      </c>
      <c r="E4290" s="45">
        <v>0</v>
      </c>
      <c r="F4290" s="45">
        <v>0</v>
      </c>
      <c r="G4290" s="46"/>
    </row>
    <row r="4291" spans="1:7" x14ac:dyDescent="0.2">
      <c r="A4291">
        <v>1016</v>
      </c>
      <c r="B4291" s="33">
        <v>62103</v>
      </c>
      <c r="C4291" s="45">
        <v>0</v>
      </c>
      <c r="D4291" s="45">
        <v>0</v>
      </c>
      <c r="E4291" s="45">
        <v>0</v>
      </c>
      <c r="F4291" s="45">
        <v>0</v>
      </c>
      <c r="G4291" s="46"/>
    </row>
    <row r="4292" spans="1:7" x14ac:dyDescent="0.2">
      <c r="A4292">
        <v>2611</v>
      </c>
      <c r="B4292" s="33">
        <v>60401</v>
      </c>
      <c r="C4292" s="45">
        <v>66991</v>
      </c>
      <c r="D4292" s="45">
        <v>0</v>
      </c>
      <c r="E4292" s="45">
        <v>67860</v>
      </c>
      <c r="F4292" s="45">
        <v>0</v>
      </c>
      <c r="G4292" s="46"/>
    </row>
    <row r="4293" spans="1:7" x14ac:dyDescent="0.2">
      <c r="A4293">
        <v>2611</v>
      </c>
      <c r="B4293" s="33">
        <v>60404</v>
      </c>
      <c r="C4293" s="45">
        <v>0</v>
      </c>
      <c r="D4293" s="45">
        <v>0</v>
      </c>
      <c r="E4293" s="45">
        <v>0</v>
      </c>
      <c r="F4293" s="45">
        <v>0</v>
      </c>
      <c r="G4293" s="46"/>
    </row>
    <row r="4294" spans="1:7" x14ac:dyDescent="0.2">
      <c r="A4294">
        <v>2611</v>
      </c>
      <c r="B4294" s="33">
        <v>60405</v>
      </c>
      <c r="C4294" s="45">
        <v>0</v>
      </c>
      <c r="D4294" s="45">
        <v>0</v>
      </c>
      <c r="E4294" s="45">
        <v>0</v>
      </c>
      <c r="F4294" s="45">
        <v>0</v>
      </c>
      <c r="G4294" s="46"/>
    </row>
    <row r="4295" spans="1:7" x14ac:dyDescent="0.2">
      <c r="A4295">
        <v>2611</v>
      </c>
      <c r="B4295" s="33">
        <v>60414</v>
      </c>
      <c r="C4295" s="45">
        <v>0</v>
      </c>
      <c r="D4295" s="45">
        <v>27162</v>
      </c>
      <c r="E4295" s="45">
        <v>0</v>
      </c>
      <c r="F4295" s="45">
        <v>33091</v>
      </c>
      <c r="G4295" s="46"/>
    </row>
    <row r="4296" spans="1:7" x14ac:dyDescent="0.2">
      <c r="A4296">
        <v>2611</v>
      </c>
      <c r="B4296" s="33">
        <v>60415</v>
      </c>
      <c r="C4296" s="45">
        <v>3121</v>
      </c>
      <c r="D4296" s="45">
        <v>0</v>
      </c>
      <c r="E4296" s="45">
        <v>3127</v>
      </c>
      <c r="F4296" s="45">
        <v>0</v>
      </c>
      <c r="G4296" s="46"/>
    </row>
    <row r="4297" spans="1:7" x14ac:dyDescent="0.2">
      <c r="A4297">
        <v>2611</v>
      </c>
      <c r="B4297" s="33">
        <v>61901</v>
      </c>
      <c r="C4297" s="45">
        <v>0</v>
      </c>
      <c r="D4297" s="45">
        <v>0</v>
      </c>
      <c r="E4297" s="45">
        <v>0</v>
      </c>
      <c r="F4297" s="45">
        <v>0</v>
      </c>
      <c r="G4297" s="46"/>
    </row>
    <row r="4298" spans="1:7" x14ac:dyDescent="0.2">
      <c r="A4298">
        <v>2611</v>
      </c>
      <c r="B4298" s="33">
        <v>61902</v>
      </c>
      <c r="C4298" s="45">
        <v>0</v>
      </c>
      <c r="D4298" s="45">
        <v>0</v>
      </c>
      <c r="E4298" s="45">
        <v>0</v>
      </c>
      <c r="F4298" s="45">
        <v>0</v>
      </c>
      <c r="G4298" s="46"/>
    </row>
    <row r="4299" spans="1:7" x14ac:dyDescent="0.2">
      <c r="A4299">
        <v>2611</v>
      </c>
      <c r="B4299" s="33">
        <v>61903</v>
      </c>
      <c r="C4299" s="45">
        <v>0</v>
      </c>
      <c r="D4299" s="45">
        <v>0</v>
      </c>
      <c r="E4299" s="45">
        <v>0</v>
      </c>
      <c r="F4299" s="45">
        <v>0</v>
      </c>
      <c r="G4299" s="46"/>
    </row>
    <row r="4300" spans="1:7" x14ac:dyDescent="0.2">
      <c r="A4300">
        <v>2611</v>
      </c>
      <c r="B4300" s="33">
        <v>61904</v>
      </c>
      <c r="C4300" s="45">
        <v>0</v>
      </c>
      <c r="D4300" s="45">
        <v>0</v>
      </c>
      <c r="E4300" s="45">
        <v>0</v>
      </c>
      <c r="F4300" s="45">
        <v>0</v>
      </c>
      <c r="G4300" s="46"/>
    </row>
    <row r="4301" spans="1:7" x14ac:dyDescent="0.2">
      <c r="A4301">
        <v>2611</v>
      </c>
      <c r="B4301" s="33">
        <v>61905</v>
      </c>
      <c r="C4301" s="45">
        <v>0</v>
      </c>
      <c r="D4301" s="45">
        <v>0</v>
      </c>
      <c r="E4301" s="45">
        <v>0</v>
      </c>
      <c r="F4301" s="45">
        <v>0</v>
      </c>
      <c r="G4301" s="46"/>
    </row>
    <row r="4302" spans="1:7" x14ac:dyDescent="0.2">
      <c r="A4302">
        <v>2611</v>
      </c>
      <c r="B4302" s="33">
        <v>61906</v>
      </c>
      <c r="C4302" s="45">
        <v>0</v>
      </c>
      <c r="D4302" s="45">
        <v>0</v>
      </c>
      <c r="E4302" s="45">
        <v>0</v>
      </c>
      <c r="F4302" s="45">
        <v>0</v>
      </c>
      <c r="G4302" s="46"/>
    </row>
    <row r="4303" spans="1:7" x14ac:dyDescent="0.2">
      <c r="A4303">
        <v>2611</v>
      </c>
      <c r="B4303" s="33">
        <v>61907</v>
      </c>
      <c r="C4303" s="45">
        <v>0</v>
      </c>
      <c r="D4303" s="45">
        <v>0</v>
      </c>
      <c r="E4303" s="45">
        <v>0</v>
      </c>
      <c r="F4303" s="45">
        <v>0</v>
      </c>
      <c r="G4303" s="46"/>
    </row>
    <row r="4304" spans="1:7" x14ac:dyDescent="0.2">
      <c r="A4304">
        <v>2611</v>
      </c>
      <c r="B4304" s="33">
        <v>61908</v>
      </c>
      <c r="C4304" s="45">
        <v>0</v>
      </c>
      <c r="D4304" s="45">
        <v>0</v>
      </c>
      <c r="E4304" s="45">
        <v>0</v>
      </c>
      <c r="F4304" s="45">
        <v>0</v>
      </c>
      <c r="G4304" s="46"/>
    </row>
    <row r="4305" spans="1:7" x14ac:dyDescent="0.2">
      <c r="A4305">
        <v>2611</v>
      </c>
      <c r="B4305" s="33">
        <v>61909</v>
      </c>
      <c r="C4305" s="45">
        <v>0</v>
      </c>
      <c r="D4305" s="45">
        <v>0</v>
      </c>
      <c r="E4305" s="45">
        <v>0</v>
      </c>
      <c r="F4305" s="45">
        <v>0</v>
      </c>
      <c r="G4305" s="46"/>
    </row>
    <row r="4306" spans="1:7" x14ac:dyDescent="0.2">
      <c r="A4306">
        <v>2611</v>
      </c>
      <c r="B4306" s="33">
        <v>61910</v>
      </c>
      <c r="C4306" s="45">
        <v>0</v>
      </c>
      <c r="D4306" s="45">
        <v>0</v>
      </c>
      <c r="E4306" s="45">
        <v>0</v>
      </c>
      <c r="F4306" s="45">
        <v>0</v>
      </c>
      <c r="G4306" s="46"/>
    </row>
    <row r="4307" spans="1:7" x14ac:dyDescent="0.2">
      <c r="A4307">
        <v>2611</v>
      </c>
      <c r="B4307" s="33">
        <v>61911</v>
      </c>
      <c r="C4307" s="45">
        <v>0</v>
      </c>
      <c r="D4307" s="45">
        <v>0</v>
      </c>
      <c r="E4307" s="45">
        <v>0</v>
      </c>
      <c r="F4307" s="45">
        <v>0</v>
      </c>
      <c r="G4307" s="46"/>
    </row>
    <row r="4308" spans="1:7" x14ac:dyDescent="0.2">
      <c r="A4308">
        <v>2611</v>
      </c>
      <c r="B4308" s="33">
        <v>61912</v>
      </c>
      <c r="C4308" s="45">
        <v>0</v>
      </c>
      <c r="D4308" s="45">
        <v>0</v>
      </c>
      <c r="E4308" s="45">
        <v>0</v>
      </c>
      <c r="F4308" s="45">
        <v>0</v>
      </c>
      <c r="G4308" s="46"/>
    </row>
    <row r="4309" spans="1:7" x14ac:dyDescent="0.2">
      <c r="A4309">
        <v>2611</v>
      </c>
      <c r="B4309" s="33">
        <v>62001</v>
      </c>
      <c r="C4309" s="45">
        <v>0</v>
      </c>
      <c r="D4309" s="45">
        <v>0</v>
      </c>
      <c r="E4309" s="45">
        <v>0</v>
      </c>
      <c r="F4309" s="45">
        <v>0</v>
      </c>
      <c r="G4309" s="46"/>
    </row>
    <row r="4310" spans="1:7" x14ac:dyDescent="0.2">
      <c r="A4310">
        <v>2611</v>
      </c>
      <c r="B4310" s="33">
        <v>62002</v>
      </c>
      <c r="C4310" s="45">
        <v>0</v>
      </c>
      <c r="D4310" s="45">
        <v>0</v>
      </c>
      <c r="E4310" s="45">
        <v>0</v>
      </c>
      <c r="F4310" s="45">
        <v>0</v>
      </c>
      <c r="G4310" s="46"/>
    </row>
    <row r="4311" spans="1:7" x14ac:dyDescent="0.2">
      <c r="A4311">
        <v>2611</v>
      </c>
      <c r="B4311" s="33">
        <v>62101</v>
      </c>
      <c r="C4311" s="45">
        <v>0</v>
      </c>
      <c r="D4311" s="45">
        <v>0</v>
      </c>
      <c r="E4311" s="45">
        <v>0</v>
      </c>
      <c r="F4311" s="45">
        <v>0</v>
      </c>
      <c r="G4311" s="46"/>
    </row>
    <row r="4312" spans="1:7" x14ac:dyDescent="0.2">
      <c r="A4312">
        <v>2611</v>
      </c>
      <c r="B4312" s="33">
        <v>62102</v>
      </c>
      <c r="C4312" s="45">
        <v>0</v>
      </c>
      <c r="D4312" s="45">
        <v>0</v>
      </c>
      <c r="E4312" s="45">
        <v>0</v>
      </c>
      <c r="F4312" s="45">
        <v>0</v>
      </c>
      <c r="G4312" s="46"/>
    </row>
    <row r="4313" spans="1:7" x14ac:dyDescent="0.2">
      <c r="A4313">
        <v>2611</v>
      </c>
      <c r="B4313" s="33">
        <v>62103</v>
      </c>
      <c r="C4313" s="45">
        <v>0</v>
      </c>
      <c r="D4313" s="45">
        <v>0</v>
      </c>
      <c r="E4313" s="45">
        <v>0</v>
      </c>
      <c r="F4313" s="45">
        <v>0</v>
      </c>
      <c r="G4313" s="46"/>
    </row>
    <row r="4314" spans="1:7" x14ac:dyDescent="0.2">
      <c r="A4314">
        <v>3516</v>
      </c>
      <c r="B4314" s="33">
        <v>60401</v>
      </c>
      <c r="C4314" s="45">
        <v>7708</v>
      </c>
      <c r="D4314" s="45">
        <v>0</v>
      </c>
      <c r="E4314" s="45">
        <v>7708</v>
      </c>
      <c r="F4314" s="45">
        <v>0</v>
      </c>
      <c r="G4314" s="46"/>
    </row>
    <row r="4315" spans="1:7" x14ac:dyDescent="0.2">
      <c r="A4315">
        <v>3516</v>
      </c>
      <c r="B4315" s="33">
        <v>60404</v>
      </c>
      <c r="C4315" s="45">
        <v>0</v>
      </c>
      <c r="D4315" s="45">
        <v>0</v>
      </c>
      <c r="E4315" s="45">
        <v>0</v>
      </c>
      <c r="F4315" s="45">
        <v>0</v>
      </c>
      <c r="G4315" s="46"/>
    </row>
    <row r="4316" spans="1:7" x14ac:dyDescent="0.2">
      <c r="A4316">
        <v>3516</v>
      </c>
      <c r="B4316" s="33">
        <v>60405</v>
      </c>
      <c r="C4316" s="45">
        <v>0</v>
      </c>
      <c r="D4316" s="45">
        <v>0</v>
      </c>
      <c r="E4316" s="45">
        <v>0</v>
      </c>
      <c r="F4316" s="45">
        <v>0</v>
      </c>
      <c r="G4316" s="46"/>
    </row>
    <row r="4317" spans="1:7" x14ac:dyDescent="0.2">
      <c r="A4317">
        <v>3516</v>
      </c>
      <c r="B4317" s="33">
        <v>60414</v>
      </c>
      <c r="C4317" s="45">
        <v>0</v>
      </c>
      <c r="D4317" s="45">
        <v>6967</v>
      </c>
      <c r="E4317" s="45">
        <v>0</v>
      </c>
      <c r="F4317" s="45">
        <v>7015</v>
      </c>
      <c r="G4317" s="46"/>
    </row>
    <row r="4318" spans="1:7" x14ac:dyDescent="0.2">
      <c r="A4318">
        <v>3516</v>
      </c>
      <c r="B4318" s="33">
        <v>60415</v>
      </c>
      <c r="C4318" s="45">
        <v>0</v>
      </c>
      <c r="D4318" s="45">
        <v>0</v>
      </c>
      <c r="E4318" s="45">
        <v>827</v>
      </c>
      <c r="F4318" s="45">
        <v>0</v>
      </c>
      <c r="G4318" s="46"/>
    </row>
    <row r="4319" spans="1:7" x14ac:dyDescent="0.2">
      <c r="A4319">
        <v>3516</v>
      </c>
      <c r="B4319" s="33">
        <v>61901</v>
      </c>
      <c r="C4319" s="45">
        <v>0</v>
      </c>
      <c r="D4319" s="45">
        <v>0</v>
      </c>
      <c r="E4319" s="45">
        <v>0</v>
      </c>
      <c r="F4319" s="45">
        <v>0</v>
      </c>
      <c r="G4319" s="46"/>
    </row>
    <row r="4320" spans="1:7" x14ac:dyDescent="0.2">
      <c r="A4320">
        <v>3516</v>
      </c>
      <c r="B4320" s="33">
        <v>61902</v>
      </c>
      <c r="C4320" s="45">
        <v>0</v>
      </c>
      <c r="D4320" s="45">
        <v>0</v>
      </c>
      <c r="E4320" s="45">
        <v>0</v>
      </c>
      <c r="F4320" s="45">
        <v>0</v>
      </c>
      <c r="G4320" s="46"/>
    </row>
    <row r="4321" spans="1:7" x14ac:dyDescent="0.2">
      <c r="A4321">
        <v>3516</v>
      </c>
      <c r="B4321" s="33">
        <v>61903</v>
      </c>
      <c r="C4321" s="45">
        <v>0</v>
      </c>
      <c r="D4321" s="45">
        <v>0</v>
      </c>
      <c r="E4321" s="45">
        <v>0</v>
      </c>
      <c r="F4321" s="45">
        <v>0</v>
      </c>
      <c r="G4321" s="46"/>
    </row>
    <row r="4322" spans="1:7" x14ac:dyDescent="0.2">
      <c r="A4322">
        <v>3516</v>
      </c>
      <c r="B4322" s="33">
        <v>61904</v>
      </c>
      <c r="C4322" s="45">
        <v>0</v>
      </c>
      <c r="D4322" s="45">
        <v>0</v>
      </c>
      <c r="E4322" s="45">
        <v>0</v>
      </c>
      <c r="F4322" s="45">
        <v>0</v>
      </c>
      <c r="G4322" s="46"/>
    </row>
    <row r="4323" spans="1:7" x14ac:dyDescent="0.2">
      <c r="A4323">
        <v>3516</v>
      </c>
      <c r="B4323" s="33">
        <v>61905</v>
      </c>
      <c r="C4323" s="45">
        <v>0</v>
      </c>
      <c r="D4323" s="45">
        <v>0</v>
      </c>
      <c r="E4323" s="45">
        <v>0</v>
      </c>
      <c r="F4323" s="45">
        <v>0</v>
      </c>
      <c r="G4323" s="46"/>
    </row>
    <row r="4324" spans="1:7" x14ac:dyDescent="0.2">
      <c r="A4324">
        <v>3516</v>
      </c>
      <c r="B4324" s="33">
        <v>61906</v>
      </c>
      <c r="C4324" s="45">
        <v>0</v>
      </c>
      <c r="D4324" s="45">
        <v>0</v>
      </c>
      <c r="E4324" s="45">
        <v>0</v>
      </c>
      <c r="F4324" s="45">
        <v>0</v>
      </c>
      <c r="G4324" s="46"/>
    </row>
    <row r="4325" spans="1:7" x14ac:dyDescent="0.2">
      <c r="A4325">
        <v>3516</v>
      </c>
      <c r="B4325" s="33">
        <v>61907</v>
      </c>
      <c r="C4325" s="45">
        <v>0</v>
      </c>
      <c r="D4325" s="45">
        <v>0</v>
      </c>
      <c r="E4325" s="45">
        <v>0</v>
      </c>
      <c r="F4325" s="45">
        <v>0</v>
      </c>
      <c r="G4325" s="46"/>
    </row>
    <row r="4326" spans="1:7" x14ac:dyDescent="0.2">
      <c r="A4326">
        <v>3516</v>
      </c>
      <c r="B4326" s="33">
        <v>61908</v>
      </c>
      <c r="C4326" s="45">
        <v>0</v>
      </c>
      <c r="D4326" s="45">
        <v>0</v>
      </c>
      <c r="E4326" s="45">
        <v>0</v>
      </c>
      <c r="F4326" s="45">
        <v>0</v>
      </c>
      <c r="G4326" s="46"/>
    </row>
    <row r="4327" spans="1:7" x14ac:dyDescent="0.2">
      <c r="A4327">
        <v>3516</v>
      </c>
      <c r="B4327" s="33">
        <v>61909</v>
      </c>
      <c r="C4327" s="45">
        <v>0</v>
      </c>
      <c r="D4327" s="45">
        <v>0</v>
      </c>
      <c r="E4327" s="45">
        <v>0</v>
      </c>
      <c r="F4327" s="45">
        <v>0</v>
      </c>
      <c r="G4327" s="46"/>
    </row>
    <row r="4328" spans="1:7" x14ac:dyDescent="0.2">
      <c r="A4328">
        <v>3516</v>
      </c>
      <c r="B4328" s="33">
        <v>61910</v>
      </c>
      <c r="C4328" s="45">
        <v>0</v>
      </c>
      <c r="D4328" s="45">
        <v>0</v>
      </c>
      <c r="E4328" s="45">
        <v>0</v>
      </c>
      <c r="F4328" s="45">
        <v>0</v>
      </c>
      <c r="G4328" s="46"/>
    </row>
    <row r="4329" spans="1:7" x14ac:dyDescent="0.2">
      <c r="A4329">
        <v>3516</v>
      </c>
      <c r="B4329" s="33">
        <v>61911</v>
      </c>
      <c r="C4329" s="45">
        <v>0</v>
      </c>
      <c r="D4329" s="45">
        <v>0</v>
      </c>
      <c r="E4329" s="45">
        <v>0</v>
      </c>
      <c r="F4329" s="45">
        <v>0</v>
      </c>
      <c r="G4329" s="46"/>
    </row>
    <row r="4330" spans="1:7" x14ac:dyDescent="0.2">
      <c r="A4330">
        <v>3516</v>
      </c>
      <c r="B4330" s="33">
        <v>61912</v>
      </c>
      <c r="C4330" s="45">
        <v>0</v>
      </c>
      <c r="D4330" s="45">
        <v>0</v>
      </c>
      <c r="E4330" s="45">
        <v>0</v>
      </c>
      <c r="F4330" s="45">
        <v>0</v>
      </c>
      <c r="G4330" s="46"/>
    </row>
    <row r="4331" spans="1:7" x14ac:dyDescent="0.2">
      <c r="A4331">
        <v>3516</v>
      </c>
      <c r="B4331" s="33">
        <v>62001</v>
      </c>
      <c r="C4331" s="45">
        <v>0</v>
      </c>
      <c r="D4331" s="45">
        <v>0</v>
      </c>
      <c r="E4331" s="45">
        <v>0</v>
      </c>
      <c r="F4331" s="45">
        <v>0</v>
      </c>
      <c r="G4331" s="46"/>
    </row>
    <row r="4332" spans="1:7" x14ac:dyDescent="0.2">
      <c r="A4332">
        <v>3516</v>
      </c>
      <c r="B4332" s="33">
        <v>62002</v>
      </c>
      <c r="C4332" s="45">
        <v>0</v>
      </c>
      <c r="D4332" s="45">
        <v>0</v>
      </c>
      <c r="E4332" s="45">
        <v>0</v>
      </c>
      <c r="F4332" s="45">
        <v>0</v>
      </c>
      <c r="G4332" s="46"/>
    </row>
    <row r="4333" spans="1:7" x14ac:dyDescent="0.2">
      <c r="A4333">
        <v>3516</v>
      </c>
      <c r="B4333" s="33">
        <v>62101</v>
      </c>
      <c r="C4333" s="45">
        <v>0</v>
      </c>
      <c r="D4333" s="45">
        <v>0</v>
      </c>
      <c r="E4333" s="45">
        <v>0</v>
      </c>
      <c r="F4333" s="45">
        <v>0</v>
      </c>
      <c r="G4333" s="46"/>
    </row>
    <row r="4334" spans="1:7" x14ac:dyDescent="0.2">
      <c r="A4334">
        <v>3516</v>
      </c>
      <c r="B4334" s="33">
        <v>62102</v>
      </c>
      <c r="C4334" s="45">
        <v>0</v>
      </c>
      <c r="D4334" s="45">
        <v>0</v>
      </c>
      <c r="E4334" s="45">
        <v>0</v>
      </c>
      <c r="F4334" s="45">
        <v>0</v>
      </c>
      <c r="G4334" s="46"/>
    </row>
    <row r="4335" spans="1:7" x14ac:dyDescent="0.2">
      <c r="A4335">
        <v>3516</v>
      </c>
      <c r="B4335" s="33">
        <v>62103</v>
      </c>
      <c r="C4335" s="45">
        <v>0</v>
      </c>
      <c r="D4335" s="45">
        <v>0</v>
      </c>
      <c r="E4335" s="45">
        <v>0</v>
      </c>
      <c r="F4335" s="45">
        <v>0</v>
      </c>
      <c r="G4335" s="46"/>
    </row>
    <row r="4336" spans="1:7" x14ac:dyDescent="0.2">
      <c r="A4336">
        <v>2766</v>
      </c>
      <c r="B4336" s="33">
        <v>60401</v>
      </c>
      <c r="C4336" s="45">
        <v>4327974</v>
      </c>
      <c r="D4336" s="45">
        <v>0</v>
      </c>
      <c r="E4336" s="45">
        <v>4354367</v>
      </c>
      <c r="F4336" s="45">
        <v>0</v>
      </c>
      <c r="G4336" s="46"/>
    </row>
    <row r="4337" spans="1:7" x14ac:dyDescent="0.2">
      <c r="A4337">
        <v>2766</v>
      </c>
      <c r="B4337" s="33">
        <v>60404</v>
      </c>
      <c r="C4337" s="45">
        <v>23442</v>
      </c>
      <c r="D4337" s="45">
        <v>0</v>
      </c>
      <c r="E4337" s="45">
        <v>23442</v>
      </c>
      <c r="F4337" s="45">
        <v>0</v>
      </c>
      <c r="G4337" s="46"/>
    </row>
    <row r="4338" spans="1:7" x14ac:dyDescent="0.2">
      <c r="A4338">
        <v>2766</v>
      </c>
      <c r="B4338" s="33">
        <v>60405</v>
      </c>
      <c r="C4338" s="45">
        <v>0</v>
      </c>
      <c r="D4338" s="45">
        <v>116</v>
      </c>
      <c r="E4338" s="45">
        <v>0</v>
      </c>
      <c r="F4338" s="45">
        <v>348</v>
      </c>
      <c r="G4338" s="46"/>
    </row>
    <row r="4339" spans="1:7" x14ac:dyDescent="0.2">
      <c r="A4339">
        <v>2766</v>
      </c>
      <c r="B4339" s="33">
        <v>60414</v>
      </c>
      <c r="C4339" s="45">
        <v>0</v>
      </c>
      <c r="D4339" s="45">
        <v>2732341</v>
      </c>
      <c r="E4339" s="45">
        <v>0</v>
      </c>
      <c r="F4339" s="45">
        <v>2854354</v>
      </c>
      <c r="G4339" s="46"/>
    </row>
    <row r="4340" spans="1:7" x14ac:dyDescent="0.2">
      <c r="A4340">
        <v>2766</v>
      </c>
      <c r="B4340" s="33">
        <v>60415</v>
      </c>
      <c r="C4340" s="45">
        <v>19909</v>
      </c>
      <c r="D4340" s="45">
        <v>0</v>
      </c>
      <c r="E4340" s="45">
        <v>119142</v>
      </c>
      <c r="F4340" s="45">
        <v>0</v>
      </c>
      <c r="G4340" s="46"/>
    </row>
    <row r="4341" spans="1:7" x14ac:dyDescent="0.2">
      <c r="A4341">
        <v>2766</v>
      </c>
      <c r="B4341" s="33">
        <v>61901</v>
      </c>
      <c r="C4341" s="45">
        <v>0</v>
      </c>
      <c r="D4341" s="45">
        <v>0</v>
      </c>
      <c r="E4341" s="45">
        <v>0</v>
      </c>
      <c r="F4341" s="45">
        <v>0</v>
      </c>
      <c r="G4341" s="46"/>
    </row>
    <row r="4342" spans="1:7" x14ac:dyDescent="0.2">
      <c r="A4342">
        <v>2766</v>
      </c>
      <c r="B4342" s="33">
        <v>61902</v>
      </c>
      <c r="C4342" s="45">
        <v>0</v>
      </c>
      <c r="D4342" s="45">
        <v>0</v>
      </c>
      <c r="E4342" s="45">
        <v>0</v>
      </c>
      <c r="F4342" s="45">
        <v>0</v>
      </c>
      <c r="G4342" s="46"/>
    </row>
    <row r="4343" spans="1:7" x14ac:dyDescent="0.2">
      <c r="A4343">
        <v>2766</v>
      </c>
      <c r="B4343" s="33">
        <v>61903</v>
      </c>
      <c r="C4343" s="45">
        <v>0</v>
      </c>
      <c r="D4343" s="45">
        <v>0</v>
      </c>
      <c r="E4343" s="45">
        <v>0</v>
      </c>
      <c r="F4343" s="45">
        <v>0</v>
      </c>
      <c r="G4343" s="46"/>
    </row>
    <row r="4344" spans="1:7" x14ac:dyDescent="0.2">
      <c r="A4344">
        <v>2766</v>
      </c>
      <c r="B4344" s="33">
        <v>61904</v>
      </c>
      <c r="C4344" s="45">
        <v>0</v>
      </c>
      <c r="D4344" s="45">
        <v>0</v>
      </c>
      <c r="E4344" s="45">
        <v>0</v>
      </c>
      <c r="F4344" s="45">
        <v>0</v>
      </c>
      <c r="G4344" s="46"/>
    </row>
    <row r="4345" spans="1:7" x14ac:dyDescent="0.2">
      <c r="A4345">
        <v>2766</v>
      </c>
      <c r="B4345" s="33">
        <v>61905</v>
      </c>
      <c r="C4345" s="45">
        <v>1337</v>
      </c>
      <c r="D4345" s="45">
        <v>0</v>
      </c>
      <c r="E4345" s="45">
        <v>1302</v>
      </c>
      <c r="F4345" s="45">
        <v>0</v>
      </c>
      <c r="G4345" s="46"/>
    </row>
    <row r="4346" spans="1:7" x14ac:dyDescent="0.2">
      <c r="A4346">
        <v>2766</v>
      </c>
      <c r="B4346" s="33">
        <v>61906</v>
      </c>
      <c r="C4346" s="45">
        <v>0</v>
      </c>
      <c r="D4346" s="45">
        <v>0</v>
      </c>
      <c r="E4346" s="45">
        <v>0</v>
      </c>
      <c r="F4346" s="45">
        <v>0</v>
      </c>
      <c r="G4346" s="46"/>
    </row>
    <row r="4347" spans="1:7" x14ac:dyDescent="0.2">
      <c r="A4347">
        <v>2766</v>
      </c>
      <c r="B4347" s="33">
        <v>61907</v>
      </c>
      <c r="C4347" s="45">
        <v>18274</v>
      </c>
      <c r="D4347" s="45">
        <v>0</v>
      </c>
      <c r="E4347" s="45">
        <v>16920</v>
      </c>
      <c r="F4347" s="45">
        <v>0</v>
      </c>
      <c r="G4347" s="46"/>
    </row>
    <row r="4348" spans="1:7" x14ac:dyDescent="0.2">
      <c r="A4348">
        <v>2766</v>
      </c>
      <c r="B4348" s="33">
        <v>61908</v>
      </c>
      <c r="C4348" s="45">
        <v>733</v>
      </c>
      <c r="D4348" s="45">
        <v>0</v>
      </c>
      <c r="E4348" s="45">
        <v>733</v>
      </c>
      <c r="F4348" s="45">
        <v>0</v>
      </c>
      <c r="G4348" s="46"/>
    </row>
    <row r="4349" spans="1:7" x14ac:dyDescent="0.2">
      <c r="A4349">
        <v>2766</v>
      </c>
      <c r="B4349" s="33">
        <v>61909</v>
      </c>
      <c r="C4349" s="45">
        <v>0</v>
      </c>
      <c r="D4349" s="45">
        <v>0</v>
      </c>
      <c r="E4349" s="45">
        <v>0</v>
      </c>
      <c r="F4349" s="45">
        <v>0</v>
      </c>
      <c r="G4349" s="46"/>
    </row>
    <row r="4350" spans="1:7" x14ac:dyDescent="0.2">
      <c r="A4350">
        <v>2766</v>
      </c>
      <c r="B4350" s="33">
        <v>61910</v>
      </c>
      <c r="C4350" s="45">
        <v>0</v>
      </c>
      <c r="D4350" s="45">
        <v>0</v>
      </c>
      <c r="E4350" s="45">
        <v>0</v>
      </c>
      <c r="F4350" s="45">
        <v>0</v>
      </c>
      <c r="G4350" s="46"/>
    </row>
    <row r="4351" spans="1:7" x14ac:dyDescent="0.2">
      <c r="A4351">
        <v>2766</v>
      </c>
      <c r="B4351" s="33">
        <v>61911</v>
      </c>
      <c r="C4351" s="45">
        <v>0</v>
      </c>
      <c r="D4351" s="45">
        <v>0</v>
      </c>
      <c r="E4351" s="45">
        <v>0</v>
      </c>
      <c r="F4351" s="45">
        <v>0</v>
      </c>
      <c r="G4351" s="46"/>
    </row>
    <row r="4352" spans="1:7" x14ac:dyDescent="0.2">
      <c r="A4352">
        <v>2766</v>
      </c>
      <c r="B4352" s="33">
        <v>61912</v>
      </c>
      <c r="C4352" s="45">
        <v>0</v>
      </c>
      <c r="D4352" s="45">
        <v>0</v>
      </c>
      <c r="E4352" s="45">
        <v>0</v>
      </c>
      <c r="F4352" s="45">
        <v>0</v>
      </c>
      <c r="G4352" s="46"/>
    </row>
    <row r="4353" spans="1:7" x14ac:dyDescent="0.2">
      <c r="A4353">
        <v>2766</v>
      </c>
      <c r="B4353" s="33">
        <v>62001</v>
      </c>
      <c r="C4353" s="45">
        <v>105978</v>
      </c>
      <c r="D4353" s="45">
        <v>0</v>
      </c>
      <c r="E4353" s="45">
        <v>89335</v>
      </c>
      <c r="F4353" s="45">
        <v>0</v>
      </c>
      <c r="G4353" s="46"/>
    </row>
    <row r="4354" spans="1:7" x14ac:dyDescent="0.2">
      <c r="A4354">
        <v>2766</v>
      </c>
      <c r="B4354" s="33">
        <v>62002</v>
      </c>
      <c r="C4354" s="45">
        <v>0</v>
      </c>
      <c r="D4354" s="45">
        <v>11183</v>
      </c>
      <c r="E4354" s="45">
        <v>0</v>
      </c>
      <c r="F4354" s="45">
        <v>10515</v>
      </c>
      <c r="G4354" s="46"/>
    </row>
    <row r="4355" spans="1:7" x14ac:dyDescent="0.2">
      <c r="A4355">
        <v>2766</v>
      </c>
      <c r="B4355" s="33">
        <v>62101</v>
      </c>
      <c r="C4355" s="45">
        <v>0</v>
      </c>
      <c r="D4355" s="45">
        <v>0</v>
      </c>
      <c r="E4355" s="45">
        <v>0</v>
      </c>
      <c r="F4355" s="45">
        <v>0</v>
      </c>
      <c r="G4355" s="46"/>
    </row>
    <row r="4356" spans="1:7" x14ac:dyDescent="0.2">
      <c r="A4356">
        <v>2766</v>
      </c>
      <c r="B4356" s="33">
        <v>62102</v>
      </c>
      <c r="C4356" s="45">
        <v>0</v>
      </c>
      <c r="D4356" s="45">
        <v>0</v>
      </c>
      <c r="E4356" s="45">
        <v>0</v>
      </c>
      <c r="F4356" s="45">
        <v>0</v>
      </c>
      <c r="G4356" s="46"/>
    </row>
    <row r="4357" spans="1:7" x14ac:dyDescent="0.2">
      <c r="A4357">
        <v>2766</v>
      </c>
      <c r="B4357" s="33">
        <v>62103</v>
      </c>
      <c r="C4357" s="45">
        <v>0</v>
      </c>
      <c r="D4357" s="45">
        <v>0</v>
      </c>
      <c r="E4357" s="45">
        <v>0</v>
      </c>
      <c r="F4357" s="45">
        <v>0</v>
      </c>
      <c r="G4357" s="46"/>
    </row>
    <row r="4358" spans="1:7" x14ac:dyDescent="0.2">
      <c r="A4358">
        <v>965</v>
      </c>
      <c r="B4358" s="33">
        <v>60401</v>
      </c>
      <c r="C4358" s="45">
        <v>108500</v>
      </c>
      <c r="D4358" s="45">
        <v>0</v>
      </c>
      <c r="E4358" s="45">
        <v>111169</v>
      </c>
      <c r="F4358" s="45">
        <v>0</v>
      </c>
      <c r="G4358" s="46"/>
    </row>
    <row r="4359" spans="1:7" x14ac:dyDescent="0.2">
      <c r="A4359">
        <v>965</v>
      </c>
      <c r="B4359" s="33">
        <v>60404</v>
      </c>
      <c r="C4359" s="45">
        <v>7363</v>
      </c>
      <c r="D4359" s="45">
        <v>0</v>
      </c>
      <c r="E4359" s="45">
        <v>7363</v>
      </c>
      <c r="F4359" s="45">
        <v>0</v>
      </c>
      <c r="G4359" s="46"/>
    </row>
    <row r="4360" spans="1:7" x14ac:dyDescent="0.2">
      <c r="A4360">
        <v>965</v>
      </c>
      <c r="B4360" s="33">
        <v>60405</v>
      </c>
      <c r="C4360" s="45">
        <v>0</v>
      </c>
      <c r="D4360" s="45">
        <v>0</v>
      </c>
      <c r="E4360" s="45">
        <v>0</v>
      </c>
      <c r="F4360" s="45">
        <v>0</v>
      </c>
      <c r="G4360" s="46"/>
    </row>
    <row r="4361" spans="1:7" x14ac:dyDescent="0.2">
      <c r="A4361">
        <v>965</v>
      </c>
      <c r="B4361" s="33">
        <v>60414</v>
      </c>
      <c r="C4361" s="45">
        <v>0</v>
      </c>
      <c r="D4361" s="45">
        <v>30307</v>
      </c>
      <c r="E4361" s="45">
        <v>0</v>
      </c>
      <c r="F4361" s="45">
        <v>31940</v>
      </c>
      <c r="G4361" s="46"/>
    </row>
    <row r="4362" spans="1:7" x14ac:dyDescent="0.2">
      <c r="A4362">
        <v>965</v>
      </c>
      <c r="B4362" s="33">
        <v>60415</v>
      </c>
      <c r="C4362" s="45">
        <v>0</v>
      </c>
      <c r="D4362" s="45">
        <v>0</v>
      </c>
      <c r="E4362" s="45">
        <v>0</v>
      </c>
      <c r="F4362" s="45">
        <v>0</v>
      </c>
      <c r="G4362" s="46"/>
    </row>
    <row r="4363" spans="1:7" x14ac:dyDescent="0.2">
      <c r="A4363">
        <v>965</v>
      </c>
      <c r="B4363" s="33">
        <v>61901</v>
      </c>
      <c r="C4363" s="45">
        <v>0</v>
      </c>
      <c r="D4363" s="45">
        <v>0</v>
      </c>
      <c r="E4363" s="45">
        <v>0</v>
      </c>
      <c r="F4363" s="45">
        <v>0</v>
      </c>
      <c r="G4363" s="46"/>
    </row>
    <row r="4364" spans="1:7" x14ac:dyDescent="0.2">
      <c r="A4364">
        <v>965</v>
      </c>
      <c r="B4364" s="33">
        <v>61902</v>
      </c>
      <c r="C4364" s="45">
        <v>0</v>
      </c>
      <c r="D4364" s="45">
        <v>0</v>
      </c>
      <c r="E4364" s="45">
        <v>0</v>
      </c>
      <c r="F4364" s="45">
        <v>0</v>
      </c>
      <c r="G4364" s="46"/>
    </row>
    <row r="4365" spans="1:7" x14ac:dyDescent="0.2">
      <c r="A4365">
        <v>965</v>
      </c>
      <c r="B4365" s="33">
        <v>61903</v>
      </c>
      <c r="C4365" s="45">
        <v>0</v>
      </c>
      <c r="D4365" s="45">
        <v>0</v>
      </c>
      <c r="E4365" s="45">
        <v>0</v>
      </c>
      <c r="F4365" s="45">
        <v>0</v>
      </c>
      <c r="G4365" s="46"/>
    </row>
    <row r="4366" spans="1:7" x14ac:dyDescent="0.2">
      <c r="A4366">
        <v>965</v>
      </c>
      <c r="B4366" s="33">
        <v>61904</v>
      </c>
      <c r="C4366" s="45">
        <v>0</v>
      </c>
      <c r="D4366" s="45">
        <v>0</v>
      </c>
      <c r="E4366" s="45">
        <v>0</v>
      </c>
      <c r="F4366" s="45">
        <v>0</v>
      </c>
      <c r="G4366" s="46"/>
    </row>
    <row r="4367" spans="1:7" x14ac:dyDescent="0.2">
      <c r="A4367">
        <v>965</v>
      </c>
      <c r="B4367" s="33">
        <v>61905</v>
      </c>
      <c r="C4367" s="45">
        <v>0</v>
      </c>
      <c r="D4367" s="45">
        <v>0</v>
      </c>
      <c r="E4367" s="45">
        <v>0</v>
      </c>
      <c r="F4367" s="45">
        <v>0</v>
      </c>
      <c r="G4367" s="46"/>
    </row>
    <row r="4368" spans="1:7" x14ac:dyDescent="0.2">
      <c r="A4368">
        <v>965</v>
      </c>
      <c r="B4368" s="33">
        <v>61906</v>
      </c>
      <c r="C4368" s="45">
        <v>0</v>
      </c>
      <c r="D4368" s="45">
        <v>0</v>
      </c>
      <c r="E4368" s="45">
        <v>0</v>
      </c>
      <c r="F4368" s="45">
        <v>0</v>
      </c>
      <c r="G4368" s="46"/>
    </row>
    <row r="4369" spans="1:7" x14ac:dyDescent="0.2">
      <c r="A4369">
        <v>965</v>
      </c>
      <c r="B4369" s="33">
        <v>61907</v>
      </c>
      <c r="C4369" s="45">
        <v>0</v>
      </c>
      <c r="D4369" s="45">
        <v>0</v>
      </c>
      <c r="E4369" s="45">
        <v>0</v>
      </c>
      <c r="F4369" s="45">
        <v>0</v>
      </c>
      <c r="G4369" s="46"/>
    </row>
    <row r="4370" spans="1:7" x14ac:dyDescent="0.2">
      <c r="A4370">
        <v>965</v>
      </c>
      <c r="B4370" s="33">
        <v>61908</v>
      </c>
      <c r="C4370" s="45">
        <v>0</v>
      </c>
      <c r="D4370" s="45">
        <v>0</v>
      </c>
      <c r="E4370" s="45">
        <v>0</v>
      </c>
      <c r="F4370" s="45">
        <v>0</v>
      </c>
      <c r="G4370" s="46"/>
    </row>
    <row r="4371" spans="1:7" x14ac:dyDescent="0.2">
      <c r="A4371">
        <v>965</v>
      </c>
      <c r="B4371" s="33">
        <v>61909</v>
      </c>
      <c r="C4371" s="45">
        <v>0</v>
      </c>
      <c r="D4371" s="45">
        <v>0</v>
      </c>
      <c r="E4371" s="45">
        <v>0</v>
      </c>
      <c r="F4371" s="45">
        <v>0</v>
      </c>
      <c r="G4371" s="46"/>
    </row>
    <row r="4372" spans="1:7" x14ac:dyDescent="0.2">
      <c r="A4372">
        <v>965</v>
      </c>
      <c r="B4372" s="33">
        <v>61910</v>
      </c>
      <c r="C4372" s="45">
        <v>0</v>
      </c>
      <c r="D4372" s="45">
        <v>0</v>
      </c>
      <c r="E4372" s="45">
        <v>0</v>
      </c>
      <c r="F4372" s="45">
        <v>0</v>
      </c>
      <c r="G4372" s="46"/>
    </row>
    <row r="4373" spans="1:7" x14ac:dyDescent="0.2">
      <c r="A4373">
        <v>965</v>
      </c>
      <c r="B4373" s="33">
        <v>61911</v>
      </c>
      <c r="C4373" s="45">
        <v>0</v>
      </c>
      <c r="D4373" s="45">
        <v>0</v>
      </c>
      <c r="E4373" s="45">
        <v>0</v>
      </c>
      <c r="F4373" s="45">
        <v>0</v>
      </c>
      <c r="G4373" s="46"/>
    </row>
    <row r="4374" spans="1:7" x14ac:dyDescent="0.2">
      <c r="A4374">
        <v>965</v>
      </c>
      <c r="B4374" s="33">
        <v>61912</v>
      </c>
      <c r="C4374" s="45">
        <v>0</v>
      </c>
      <c r="D4374" s="45">
        <v>0</v>
      </c>
      <c r="E4374" s="45">
        <v>0</v>
      </c>
      <c r="F4374" s="45">
        <v>0</v>
      </c>
      <c r="G4374" s="46"/>
    </row>
    <row r="4375" spans="1:7" x14ac:dyDescent="0.2">
      <c r="A4375">
        <v>965</v>
      </c>
      <c r="B4375" s="33">
        <v>62001</v>
      </c>
      <c r="C4375" s="45">
        <v>0</v>
      </c>
      <c r="D4375" s="45">
        <v>0</v>
      </c>
      <c r="E4375" s="45">
        <v>0</v>
      </c>
      <c r="F4375" s="45">
        <v>0</v>
      </c>
      <c r="G4375" s="46"/>
    </row>
    <row r="4376" spans="1:7" x14ac:dyDescent="0.2">
      <c r="A4376">
        <v>965</v>
      </c>
      <c r="B4376" s="33">
        <v>62002</v>
      </c>
      <c r="C4376" s="45">
        <v>0</v>
      </c>
      <c r="D4376" s="45">
        <v>0</v>
      </c>
      <c r="E4376" s="45">
        <v>0</v>
      </c>
      <c r="F4376" s="45">
        <v>0</v>
      </c>
      <c r="G4376" s="46"/>
    </row>
    <row r="4377" spans="1:7" x14ac:dyDescent="0.2">
      <c r="A4377">
        <v>965</v>
      </c>
      <c r="B4377" s="33">
        <v>62101</v>
      </c>
      <c r="C4377" s="45">
        <v>0</v>
      </c>
      <c r="D4377" s="45">
        <v>0</v>
      </c>
      <c r="E4377" s="45">
        <v>0</v>
      </c>
      <c r="F4377" s="45">
        <v>0</v>
      </c>
      <c r="G4377" s="46"/>
    </row>
    <row r="4378" spans="1:7" x14ac:dyDescent="0.2">
      <c r="A4378">
        <v>965</v>
      </c>
      <c r="B4378" s="33">
        <v>62102</v>
      </c>
      <c r="C4378" s="45">
        <v>0</v>
      </c>
      <c r="D4378" s="45">
        <v>0</v>
      </c>
      <c r="E4378" s="45">
        <v>0</v>
      </c>
      <c r="F4378" s="45">
        <v>0</v>
      </c>
      <c r="G4378" s="46"/>
    </row>
    <row r="4379" spans="1:7" x14ac:dyDescent="0.2">
      <c r="A4379">
        <v>965</v>
      </c>
      <c r="B4379" s="33">
        <v>62103</v>
      </c>
      <c r="C4379" s="45">
        <v>0</v>
      </c>
      <c r="D4379" s="45">
        <v>0</v>
      </c>
      <c r="E4379" s="45">
        <v>0</v>
      </c>
      <c r="F4379" s="45">
        <v>0</v>
      </c>
      <c r="G4379" s="46"/>
    </row>
    <row r="4380" spans="1:7" x14ac:dyDescent="0.2">
      <c r="A4380">
        <v>3271</v>
      </c>
      <c r="B4380" s="33">
        <v>60401</v>
      </c>
      <c r="C4380" s="45">
        <v>114393</v>
      </c>
      <c r="D4380" s="45">
        <v>0</v>
      </c>
      <c r="E4380" s="45">
        <v>115169</v>
      </c>
      <c r="F4380" s="45">
        <v>0</v>
      </c>
      <c r="G4380" s="46"/>
    </row>
    <row r="4381" spans="1:7" x14ac:dyDescent="0.2">
      <c r="A4381">
        <v>3271</v>
      </c>
      <c r="B4381" s="33">
        <v>60404</v>
      </c>
      <c r="C4381" s="45">
        <v>8263</v>
      </c>
      <c r="D4381" s="45">
        <v>0</v>
      </c>
      <c r="E4381" s="45">
        <v>8263</v>
      </c>
      <c r="F4381" s="45">
        <v>0</v>
      </c>
      <c r="G4381" s="46"/>
    </row>
    <row r="4382" spans="1:7" x14ac:dyDescent="0.2">
      <c r="A4382">
        <v>3271</v>
      </c>
      <c r="B4382" s="33">
        <v>60405</v>
      </c>
      <c r="C4382" s="45">
        <v>0</v>
      </c>
      <c r="D4382" s="45">
        <v>0</v>
      </c>
      <c r="E4382" s="45">
        <v>0</v>
      </c>
      <c r="F4382" s="45">
        <v>0</v>
      </c>
      <c r="G4382" s="46"/>
    </row>
    <row r="4383" spans="1:7" x14ac:dyDescent="0.2">
      <c r="A4383">
        <v>3271</v>
      </c>
      <c r="B4383" s="33">
        <v>60414</v>
      </c>
      <c r="C4383" s="45">
        <v>0</v>
      </c>
      <c r="D4383" s="45">
        <v>36468</v>
      </c>
      <c r="E4383" s="45">
        <v>0</v>
      </c>
      <c r="F4383" s="45">
        <v>37537</v>
      </c>
      <c r="G4383" s="46"/>
    </row>
    <row r="4384" spans="1:7" x14ac:dyDescent="0.2">
      <c r="A4384">
        <v>3271</v>
      </c>
      <c r="B4384" s="33">
        <v>60415</v>
      </c>
      <c r="C4384" s="45">
        <v>2467</v>
      </c>
      <c r="D4384" s="45">
        <v>0</v>
      </c>
      <c r="E4384" s="45">
        <v>2000</v>
      </c>
      <c r="F4384" s="45">
        <v>0</v>
      </c>
      <c r="G4384" s="46"/>
    </row>
    <row r="4385" spans="1:7" x14ac:dyDescent="0.2">
      <c r="A4385">
        <v>3271</v>
      </c>
      <c r="B4385" s="33">
        <v>61901</v>
      </c>
      <c r="C4385" s="45">
        <v>0</v>
      </c>
      <c r="D4385" s="45">
        <v>0</v>
      </c>
      <c r="E4385" s="45">
        <v>0</v>
      </c>
      <c r="F4385" s="45">
        <v>0</v>
      </c>
      <c r="G4385" s="46"/>
    </row>
    <row r="4386" spans="1:7" x14ac:dyDescent="0.2">
      <c r="A4386">
        <v>3271</v>
      </c>
      <c r="B4386" s="33">
        <v>61902</v>
      </c>
      <c r="C4386" s="45">
        <v>0</v>
      </c>
      <c r="D4386" s="45">
        <v>0</v>
      </c>
      <c r="E4386" s="45">
        <v>0</v>
      </c>
      <c r="F4386" s="45">
        <v>0</v>
      </c>
      <c r="G4386" s="46"/>
    </row>
    <row r="4387" spans="1:7" x14ac:dyDescent="0.2">
      <c r="A4387">
        <v>3271</v>
      </c>
      <c r="B4387" s="33">
        <v>61903</v>
      </c>
      <c r="C4387" s="45">
        <v>0</v>
      </c>
      <c r="D4387" s="45">
        <v>0</v>
      </c>
      <c r="E4387" s="45">
        <v>0</v>
      </c>
      <c r="F4387" s="45">
        <v>0</v>
      </c>
      <c r="G4387" s="46"/>
    </row>
    <row r="4388" spans="1:7" x14ac:dyDescent="0.2">
      <c r="A4388">
        <v>3271</v>
      </c>
      <c r="B4388" s="33">
        <v>61904</v>
      </c>
      <c r="C4388" s="45">
        <v>0</v>
      </c>
      <c r="D4388" s="45">
        <v>0</v>
      </c>
      <c r="E4388" s="45">
        <v>0</v>
      </c>
      <c r="F4388" s="45">
        <v>0</v>
      </c>
      <c r="G4388" s="46"/>
    </row>
    <row r="4389" spans="1:7" x14ac:dyDescent="0.2">
      <c r="A4389">
        <v>3271</v>
      </c>
      <c r="B4389" s="33">
        <v>61905</v>
      </c>
      <c r="C4389" s="45">
        <v>0</v>
      </c>
      <c r="D4389" s="45">
        <v>0</v>
      </c>
      <c r="E4389" s="45">
        <v>0</v>
      </c>
      <c r="F4389" s="45">
        <v>0</v>
      </c>
      <c r="G4389" s="46"/>
    </row>
    <row r="4390" spans="1:7" x14ac:dyDescent="0.2">
      <c r="A4390">
        <v>3271</v>
      </c>
      <c r="B4390" s="33">
        <v>61906</v>
      </c>
      <c r="C4390" s="45">
        <v>0</v>
      </c>
      <c r="D4390" s="45">
        <v>0</v>
      </c>
      <c r="E4390" s="45">
        <v>0</v>
      </c>
      <c r="F4390" s="45">
        <v>0</v>
      </c>
      <c r="G4390" s="46"/>
    </row>
    <row r="4391" spans="1:7" x14ac:dyDescent="0.2">
      <c r="A4391">
        <v>3271</v>
      </c>
      <c r="B4391" s="33">
        <v>61907</v>
      </c>
      <c r="C4391" s="45">
        <v>0</v>
      </c>
      <c r="D4391" s="45">
        <v>0</v>
      </c>
      <c r="E4391" s="45">
        <v>0</v>
      </c>
      <c r="F4391" s="45">
        <v>0</v>
      </c>
      <c r="G4391" s="46"/>
    </row>
    <row r="4392" spans="1:7" x14ac:dyDescent="0.2">
      <c r="A4392">
        <v>3271</v>
      </c>
      <c r="B4392" s="33">
        <v>61908</v>
      </c>
      <c r="C4392" s="45">
        <v>0</v>
      </c>
      <c r="D4392" s="45">
        <v>0</v>
      </c>
      <c r="E4392" s="45">
        <v>0</v>
      </c>
      <c r="F4392" s="45">
        <v>0</v>
      </c>
      <c r="G4392" s="46"/>
    </row>
    <row r="4393" spans="1:7" x14ac:dyDescent="0.2">
      <c r="A4393">
        <v>3271</v>
      </c>
      <c r="B4393" s="33">
        <v>61909</v>
      </c>
      <c r="C4393" s="45">
        <v>0</v>
      </c>
      <c r="D4393" s="45">
        <v>0</v>
      </c>
      <c r="E4393" s="45">
        <v>0</v>
      </c>
      <c r="F4393" s="45">
        <v>0</v>
      </c>
      <c r="G4393" s="46"/>
    </row>
    <row r="4394" spans="1:7" x14ac:dyDescent="0.2">
      <c r="A4394">
        <v>3271</v>
      </c>
      <c r="B4394" s="33">
        <v>61910</v>
      </c>
      <c r="C4394" s="45">
        <v>0</v>
      </c>
      <c r="D4394" s="45">
        <v>0</v>
      </c>
      <c r="E4394" s="45">
        <v>0</v>
      </c>
      <c r="F4394" s="45">
        <v>0</v>
      </c>
      <c r="G4394" s="46"/>
    </row>
    <row r="4395" spans="1:7" x14ac:dyDescent="0.2">
      <c r="A4395">
        <v>3271</v>
      </c>
      <c r="B4395" s="33">
        <v>61911</v>
      </c>
      <c r="C4395" s="45">
        <v>0</v>
      </c>
      <c r="D4395" s="45">
        <v>0</v>
      </c>
      <c r="E4395" s="45">
        <v>0</v>
      </c>
      <c r="F4395" s="45">
        <v>0</v>
      </c>
      <c r="G4395" s="46"/>
    </row>
    <row r="4396" spans="1:7" x14ac:dyDescent="0.2">
      <c r="A4396">
        <v>3271</v>
      </c>
      <c r="B4396" s="33">
        <v>61912</v>
      </c>
      <c r="C4396" s="45">
        <v>0</v>
      </c>
      <c r="D4396" s="45">
        <v>0</v>
      </c>
      <c r="E4396" s="45">
        <v>0</v>
      </c>
      <c r="F4396" s="45">
        <v>0</v>
      </c>
      <c r="G4396" s="46"/>
    </row>
    <row r="4397" spans="1:7" x14ac:dyDescent="0.2">
      <c r="A4397">
        <v>3271</v>
      </c>
      <c r="B4397" s="33">
        <v>62001</v>
      </c>
      <c r="C4397" s="45">
        <v>816</v>
      </c>
      <c r="D4397" s="45">
        <v>0</v>
      </c>
      <c r="E4397" s="45">
        <v>816</v>
      </c>
      <c r="F4397" s="45">
        <v>0</v>
      </c>
      <c r="G4397" s="46"/>
    </row>
    <row r="4398" spans="1:7" x14ac:dyDescent="0.2">
      <c r="A4398">
        <v>3271</v>
      </c>
      <c r="B4398" s="33">
        <v>62002</v>
      </c>
      <c r="C4398" s="45">
        <v>0</v>
      </c>
      <c r="D4398" s="45">
        <v>0</v>
      </c>
      <c r="E4398" s="45">
        <v>0</v>
      </c>
      <c r="F4398" s="45">
        <v>0</v>
      </c>
      <c r="G4398" s="46"/>
    </row>
    <row r="4399" spans="1:7" x14ac:dyDescent="0.2">
      <c r="A4399">
        <v>3271</v>
      </c>
      <c r="B4399" s="33">
        <v>62101</v>
      </c>
      <c r="C4399" s="45">
        <v>0</v>
      </c>
      <c r="D4399" s="45">
        <v>0</v>
      </c>
      <c r="E4399" s="45">
        <v>0</v>
      </c>
      <c r="F4399" s="45">
        <v>0</v>
      </c>
      <c r="G4399" s="46"/>
    </row>
    <row r="4400" spans="1:7" x14ac:dyDescent="0.2">
      <c r="A4400">
        <v>3271</v>
      </c>
      <c r="B4400" s="33">
        <v>62102</v>
      </c>
      <c r="C4400" s="45">
        <v>0</v>
      </c>
      <c r="D4400" s="45">
        <v>0</v>
      </c>
      <c r="E4400" s="45">
        <v>0</v>
      </c>
      <c r="F4400" s="45">
        <v>0</v>
      </c>
      <c r="G4400" s="46"/>
    </row>
    <row r="4401" spans="1:7" x14ac:dyDescent="0.2">
      <c r="A4401">
        <v>3271</v>
      </c>
      <c r="B4401" s="33">
        <v>62103</v>
      </c>
      <c r="C4401" s="45">
        <v>0</v>
      </c>
      <c r="D4401" s="45">
        <v>0</v>
      </c>
      <c r="E4401" s="45">
        <v>0</v>
      </c>
      <c r="F4401" s="45">
        <v>0</v>
      </c>
      <c r="G4401" s="46"/>
    </row>
    <row r="4402" spans="1:7" x14ac:dyDescent="0.2">
      <c r="A4402">
        <v>604</v>
      </c>
      <c r="B4402" s="33">
        <v>60401</v>
      </c>
      <c r="C4402" s="45">
        <v>429054</v>
      </c>
      <c r="D4402" s="45">
        <v>0</v>
      </c>
      <c r="E4402" s="45">
        <v>427692</v>
      </c>
      <c r="F4402" s="45">
        <v>0</v>
      </c>
      <c r="G4402" s="46"/>
    </row>
    <row r="4403" spans="1:7" x14ac:dyDescent="0.2">
      <c r="A4403">
        <v>604</v>
      </c>
      <c r="B4403" s="33">
        <v>60404</v>
      </c>
      <c r="C4403" s="45">
        <v>0</v>
      </c>
      <c r="D4403" s="45">
        <v>0</v>
      </c>
      <c r="E4403" s="45">
        <v>0</v>
      </c>
      <c r="F4403" s="45">
        <v>0</v>
      </c>
      <c r="G4403" s="46"/>
    </row>
    <row r="4404" spans="1:7" x14ac:dyDescent="0.2">
      <c r="A4404">
        <v>604</v>
      </c>
      <c r="B4404" s="33">
        <v>60405</v>
      </c>
      <c r="C4404" s="45">
        <v>0</v>
      </c>
      <c r="D4404" s="45">
        <v>0</v>
      </c>
      <c r="E4404" s="45">
        <v>0</v>
      </c>
      <c r="F4404" s="45">
        <v>0</v>
      </c>
      <c r="G4404" s="46"/>
    </row>
    <row r="4405" spans="1:7" x14ac:dyDescent="0.2">
      <c r="A4405">
        <v>604</v>
      </c>
      <c r="B4405" s="33">
        <v>60414</v>
      </c>
      <c r="C4405" s="45">
        <v>0</v>
      </c>
      <c r="D4405" s="45">
        <v>159782</v>
      </c>
      <c r="E4405" s="45">
        <v>0</v>
      </c>
      <c r="F4405" s="45">
        <v>161067</v>
      </c>
      <c r="G4405" s="46"/>
    </row>
    <row r="4406" spans="1:7" x14ac:dyDescent="0.2">
      <c r="A4406">
        <v>604</v>
      </c>
      <c r="B4406" s="33">
        <v>60415</v>
      </c>
      <c r="C4406" s="45">
        <v>0</v>
      </c>
      <c r="D4406" s="45">
        <v>0</v>
      </c>
      <c r="E4406" s="45">
        <v>0</v>
      </c>
      <c r="F4406" s="45">
        <v>0</v>
      </c>
      <c r="G4406" s="46"/>
    </row>
    <row r="4407" spans="1:7" x14ac:dyDescent="0.2">
      <c r="A4407">
        <v>604</v>
      </c>
      <c r="B4407" s="33">
        <v>61901</v>
      </c>
      <c r="C4407" s="45">
        <v>0</v>
      </c>
      <c r="D4407" s="45">
        <v>0</v>
      </c>
      <c r="E4407" s="45">
        <v>0</v>
      </c>
      <c r="F4407" s="45">
        <v>0</v>
      </c>
      <c r="G4407" s="46"/>
    </row>
    <row r="4408" spans="1:7" x14ac:dyDescent="0.2">
      <c r="A4408">
        <v>604</v>
      </c>
      <c r="B4408" s="33">
        <v>61902</v>
      </c>
      <c r="C4408" s="45">
        <v>0</v>
      </c>
      <c r="D4408" s="45">
        <v>0</v>
      </c>
      <c r="E4408" s="45">
        <v>0</v>
      </c>
      <c r="F4408" s="45">
        <v>0</v>
      </c>
      <c r="G4408" s="46"/>
    </row>
    <row r="4409" spans="1:7" x14ac:dyDescent="0.2">
      <c r="A4409">
        <v>604</v>
      </c>
      <c r="B4409" s="33">
        <v>61903</v>
      </c>
      <c r="C4409" s="45">
        <v>0</v>
      </c>
      <c r="D4409" s="45">
        <v>0</v>
      </c>
      <c r="E4409" s="45">
        <v>0</v>
      </c>
      <c r="F4409" s="45">
        <v>0</v>
      </c>
      <c r="G4409" s="46"/>
    </row>
    <row r="4410" spans="1:7" x14ac:dyDescent="0.2">
      <c r="A4410">
        <v>604</v>
      </c>
      <c r="B4410" s="33">
        <v>61904</v>
      </c>
      <c r="C4410" s="45">
        <v>0</v>
      </c>
      <c r="D4410" s="45">
        <v>0</v>
      </c>
      <c r="E4410" s="45">
        <v>0</v>
      </c>
      <c r="F4410" s="45">
        <v>0</v>
      </c>
      <c r="G4410" s="46"/>
    </row>
    <row r="4411" spans="1:7" x14ac:dyDescent="0.2">
      <c r="A4411">
        <v>604</v>
      </c>
      <c r="B4411" s="33">
        <v>61905</v>
      </c>
      <c r="C4411" s="45">
        <v>0</v>
      </c>
      <c r="D4411" s="45">
        <v>0</v>
      </c>
      <c r="E4411" s="45">
        <v>0</v>
      </c>
      <c r="F4411" s="45">
        <v>0</v>
      </c>
      <c r="G4411" s="46"/>
    </row>
    <row r="4412" spans="1:7" x14ac:dyDescent="0.2">
      <c r="A4412">
        <v>604</v>
      </c>
      <c r="B4412" s="33">
        <v>61906</v>
      </c>
      <c r="C4412" s="45">
        <v>0</v>
      </c>
      <c r="D4412" s="45">
        <v>0</v>
      </c>
      <c r="E4412" s="45">
        <v>0</v>
      </c>
      <c r="F4412" s="45">
        <v>0</v>
      </c>
      <c r="G4412" s="46"/>
    </row>
    <row r="4413" spans="1:7" x14ac:dyDescent="0.2">
      <c r="A4413">
        <v>604</v>
      </c>
      <c r="B4413" s="33">
        <v>61907</v>
      </c>
      <c r="C4413" s="45">
        <v>0</v>
      </c>
      <c r="D4413" s="45">
        <v>0</v>
      </c>
      <c r="E4413" s="45">
        <v>0</v>
      </c>
      <c r="F4413" s="45">
        <v>0</v>
      </c>
      <c r="G4413" s="46"/>
    </row>
    <row r="4414" spans="1:7" x14ac:dyDescent="0.2">
      <c r="A4414">
        <v>604</v>
      </c>
      <c r="B4414" s="33">
        <v>61908</v>
      </c>
      <c r="C4414" s="45">
        <v>0</v>
      </c>
      <c r="D4414" s="45">
        <v>0</v>
      </c>
      <c r="E4414" s="45">
        <v>0</v>
      </c>
      <c r="F4414" s="45">
        <v>0</v>
      </c>
      <c r="G4414" s="46"/>
    </row>
    <row r="4415" spans="1:7" x14ac:dyDescent="0.2">
      <c r="A4415">
        <v>604</v>
      </c>
      <c r="B4415" s="33">
        <v>61909</v>
      </c>
      <c r="C4415" s="45">
        <v>0</v>
      </c>
      <c r="D4415" s="45">
        <v>0</v>
      </c>
      <c r="E4415" s="45">
        <v>0</v>
      </c>
      <c r="F4415" s="45">
        <v>0</v>
      </c>
      <c r="G4415" s="46"/>
    </row>
    <row r="4416" spans="1:7" x14ac:dyDescent="0.2">
      <c r="A4416">
        <v>604</v>
      </c>
      <c r="B4416" s="33">
        <v>61910</v>
      </c>
      <c r="C4416" s="45">
        <v>0</v>
      </c>
      <c r="D4416" s="45">
        <v>0</v>
      </c>
      <c r="E4416" s="45">
        <v>0</v>
      </c>
      <c r="F4416" s="45">
        <v>0</v>
      </c>
      <c r="G4416" s="46"/>
    </row>
    <row r="4417" spans="1:7" x14ac:dyDescent="0.2">
      <c r="A4417">
        <v>604</v>
      </c>
      <c r="B4417" s="33">
        <v>61911</v>
      </c>
      <c r="C4417" s="45">
        <v>0</v>
      </c>
      <c r="D4417" s="45">
        <v>0</v>
      </c>
      <c r="E4417" s="45">
        <v>0</v>
      </c>
      <c r="F4417" s="45">
        <v>0</v>
      </c>
      <c r="G4417" s="46"/>
    </row>
    <row r="4418" spans="1:7" x14ac:dyDescent="0.2">
      <c r="A4418">
        <v>604</v>
      </c>
      <c r="B4418" s="33">
        <v>61912</v>
      </c>
      <c r="C4418" s="45">
        <v>0</v>
      </c>
      <c r="D4418" s="45">
        <v>0</v>
      </c>
      <c r="E4418" s="45">
        <v>0</v>
      </c>
      <c r="F4418" s="45">
        <v>0</v>
      </c>
      <c r="G4418" s="46"/>
    </row>
    <row r="4419" spans="1:7" x14ac:dyDescent="0.2">
      <c r="A4419">
        <v>604</v>
      </c>
      <c r="B4419" s="33">
        <v>62001</v>
      </c>
      <c r="C4419" s="45">
        <v>0</v>
      </c>
      <c r="D4419" s="45">
        <v>0</v>
      </c>
      <c r="E4419" s="45">
        <v>0</v>
      </c>
      <c r="F4419" s="45">
        <v>0</v>
      </c>
      <c r="G4419" s="46"/>
    </row>
    <row r="4420" spans="1:7" x14ac:dyDescent="0.2">
      <c r="A4420">
        <v>604</v>
      </c>
      <c r="B4420" s="33">
        <v>62002</v>
      </c>
      <c r="C4420" s="45">
        <v>0</v>
      </c>
      <c r="D4420" s="45">
        <v>0</v>
      </c>
      <c r="E4420" s="45">
        <v>0</v>
      </c>
      <c r="F4420" s="45">
        <v>0</v>
      </c>
      <c r="G4420" s="46"/>
    </row>
    <row r="4421" spans="1:7" x14ac:dyDescent="0.2">
      <c r="A4421">
        <v>604</v>
      </c>
      <c r="B4421" s="33">
        <v>62101</v>
      </c>
      <c r="C4421" s="45">
        <v>0</v>
      </c>
      <c r="D4421" s="45">
        <v>0</v>
      </c>
      <c r="E4421" s="45">
        <v>0</v>
      </c>
      <c r="F4421" s="45">
        <v>0</v>
      </c>
      <c r="G4421" s="46"/>
    </row>
    <row r="4422" spans="1:7" x14ac:dyDescent="0.2">
      <c r="A4422">
        <v>604</v>
      </c>
      <c r="B4422" s="33">
        <v>62102</v>
      </c>
      <c r="C4422" s="45">
        <v>0</v>
      </c>
      <c r="D4422" s="45">
        <v>0</v>
      </c>
      <c r="E4422" s="45">
        <v>0</v>
      </c>
      <c r="F4422" s="45">
        <v>0</v>
      </c>
      <c r="G4422" s="46"/>
    </row>
    <row r="4423" spans="1:7" x14ac:dyDescent="0.2">
      <c r="A4423">
        <v>604</v>
      </c>
      <c r="B4423" s="33">
        <v>62103</v>
      </c>
      <c r="C4423" s="45">
        <v>0</v>
      </c>
      <c r="D4423" s="45">
        <v>0</v>
      </c>
      <c r="E4423" s="45">
        <v>0</v>
      </c>
      <c r="F4423" s="45">
        <v>0</v>
      </c>
      <c r="G4423" s="46"/>
    </row>
    <row r="4424" spans="1:7" x14ac:dyDescent="0.2">
      <c r="A4424">
        <v>3436</v>
      </c>
      <c r="B4424" s="33">
        <v>60401</v>
      </c>
      <c r="C4424" s="45">
        <v>18188</v>
      </c>
      <c r="D4424" s="45">
        <v>0</v>
      </c>
      <c r="E4424" s="45">
        <v>18991</v>
      </c>
      <c r="F4424" s="45">
        <v>0</v>
      </c>
      <c r="G4424" s="46"/>
    </row>
    <row r="4425" spans="1:7" x14ac:dyDescent="0.2">
      <c r="A4425">
        <v>3436</v>
      </c>
      <c r="B4425" s="33">
        <v>60404</v>
      </c>
      <c r="C4425" s="45">
        <v>0</v>
      </c>
      <c r="D4425" s="45">
        <v>0</v>
      </c>
      <c r="E4425" s="45">
        <v>0</v>
      </c>
      <c r="F4425" s="45">
        <v>0</v>
      </c>
      <c r="G4425" s="46"/>
    </row>
    <row r="4426" spans="1:7" x14ac:dyDescent="0.2">
      <c r="A4426">
        <v>3436</v>
      </c>
      <c r="B4426" s="33">
        <v>60405</v>
      </c>
      <c r="C4426" s="45">
        <v>0</v>
      </c>
      <c r="D4426" s="45">
        <v>0</v>
      </c>
      <c r="E4426" s="45">
        <v>0</v>
      </c>
      <c r="F4426" s="45">
        <v>0</v>
      </c>
      <c r="G4426" s="46"/>
    </row>
    <row r="4427" spans="1:7" x14ac:dyDescent="0.2">
      <c r="A4427">
        <v>3436</v>
      </c>
      <c r="B4427" s="33">
        <v>60414</v>
      </c>
      <c r="C4427" s="45">
        <v>0</v>
      </c>
      <c r="D4427" s="45">
        <v>14395</v>
      </c>
      <c r="E4427" s="45">
        <v>0</v>
      </c>
      <c r="F4427" s="45">
        <v>15617</v>
      </c>
      <c r="G4427" s="46"/>
    </row>
    <row r="4428" spans="1:7" x14ac:dyDescent="0.2">
      <c r="A4428">
        <v>3436</v>
      </c>
      <c r="B4428" s="33">
        <v>60415</v>
      </c>
      <c r="C4428" s="45">
        <v>0</v>
      </c>
      <c r="D4428" s="45">
        <v>0</v>
      </c>
      <c r="E4428" s="45">
        <v>0</v>
      </c>
      <c r="F4428" s="45">
        <v>0</v>
      </c>
      <c r="G4428" s="46"/>
    </row>
    <row r="4429" spans="1:7" x14ac:dyDescent="0.2">
      <c r="A4429">
        <v>3436</v>
      </c>
      <c r="B4429" s="33">
        <v>61901</v>
      </c>
      <c r="C4429" s="45">
        <v>0</v>
      </c>
      <c r="D4429" s="45">
        <v>0</v>
      </c>
      <c r="E4429" s="45">
        <v>0</v>
      </c>
      <c r="F4429" s="45">
        <v>0</v>
      </c>
      <c r="G4429" s="46"/>
    </row>
    <row r="4430" spans="1:7" x14ac:dyDescent="0.2">
      <c r="A4430">
        <v>3436</v>
      </c>
      <c r="B4430" s="33">
        <v>61902</v>
      </c>
      <c r="C4430" s="45">
        <v>0</v>
      </c>
      <c r="D4430" s="45">
        <v>0</v>
      </c>
      <c r="E4430" s="45">
        <v>0</v>
      </c>
      <c r="F4430" s="45">
        <v>0</v>
      </c>
      <c r="G4430" s="46"/>
    </row>
    <row r="4431" spans="1:7" x14ac:dyDescent="0.2">
      <c r="A4431">
        <v>3436</v>
      </c>
      <c r="B4431" s="33">
        <v>61903</v>
      </c>
      <c r="C4431" s="45">
        <v>0</v>
      </c>
      <c r="D4431" s="45">
        <v>0</v>
      </c>
      <c r="E4431" s="45">
        <v>0</v>
      </c>
      <c r="F4431" s="45">
        <v>0</v>
      </c>
      <c r="G4431" s="46"/>
    </row>
    <row r="4432" spans="1:7" x14ac:dyDescent="0.2">
      <c r="A4432">
        <v>3436</v>
      </c>
      <c r="B4432" s="33">
        <v>61904</v>
      </c>
      <c r="C4432" s="45">
        <v>0</v>
      </c>
      <c r="D4432" s="45">
        <v>0</v>
      </c>
      <c r="E4432" s="45">
        <v>0</v>
      </c>
      <c r="F4432" s="45">
        <v>0</v>
      </c>
      <c r="G4432" s="46"/>
    </row>
    <row r="4433" spans="1:7" x14ac:dyDescent="0.2">
      <c r="A4433">
        <v>3436</v>
      </c>
      <c r="B4433" s="33">
        <v>61905</v>
      </c>
      <c r="C4433" s="45">
        <v>0</v>
      </c>
      <c r="D4433" s="45">
        <v>0</v>
      </c>
      <c r="E4433" s="45">
        <v>0</v>
      </c>
      <c r="F4433" s="45">
        <v>0</v>
      </c>
      <c r="G4433" s="46"/>
    </row>
    <row r="4434" spans="1:7" x14ac:dyDescent="0.2">
      <c r="A4434">
        <v>3436</v>
      </c>
      <c r="B4434" s="33">
        <v>61906</v>
      </c>
      <c r="C4434" s="45">
        <v>0</v>
      </c>
      <c r="D4434" s="45">
        <v>0</v>
      </c>
      <c r="E4434" s="45">
        <v>0</v>
      </c>
      <c r="F4434" s="45">
        <v>0</v>
      </c>
      <c r="G4434" s="46"/>
    </row>
    <row r="4435" spans="1:7" x14ac:dyDescent="0.2">
      <c r="A4435">
        <v>3436</v>
      </c>
      <c r="B4435" s="33">
        <v>61907</v>
      </c>
      <c r="C4435" s="45">
        <v>0</v>
      </c>
      <c r="D4435" s="45">
        <v>0</v>
      </c>
      <c r="E4435" s="45">
        <v>0</v>
      </c>
      <c r="F4435" s="45">
        <v>0</v>
      </c>
      <c r="G4435" s="46"/>
    </row>
    <row r="4436" spans="1:7" x14ac:dyDescent="0.2">
      <c r="A4436">
        <v>3436</v>
      </c>
      <c r="B4436" s="33">
        <v>61908</v>
      </c>
      <c r="C4436" s="45">
        <v>0</v>
      </c>
      <c r="D4436" s="45">
        <v>0</v>
      </c>
      <c r="E4436" s="45">
        <v>0</v>
      </c>
      <c r="F4436" s="45">
        <v>0</v>
      </c>
      <c r="G4436" s="46"/>
    </row>
    <row r="4437" spans="1:7" x14ac:dyDescent="0.2">
      <c r="A4437">
        <v>3436</v>
      </c>
      <c r="B4437" s="33">
        <v>61909</v>
      </c>
      <c r="C4437" s="45">
        <v>0</v>
      </c>
      <c r="D4437" s="45">
        <v>0</v>
      </c>
      <c r="E4437" s="45">
        <v>0</v>
      </c>
      <c r="F4437" s="45">
        <v>0</v>
      </c>
      <c r="G4437" s="46"/>
    </row>
    <row r="4438" spans="1:7" x14ac:dyDescent="0.2">
      <c r="A4438">
        <v>3436</v>
      </c>
      <c r="B4438" s="33">
        <v>61910</v>
      </c>
      <c r="C4438" s="45">
        <v>0</v>
      </c>
      <c r="D4438" s="45">
        <v>0</v>
      </c>
      <c r="E4438" s="45">
        <v>0</v>
      </c>
      <c r="F4438" s="45">
        <v>0</v>
      </c>
      <c r="G4438" s="46"/>
    </row>
    <row r="4439" spans="1:7" x14ac:dyDescent="0.2">
      <c r="A4439">
        <v>3436</v>
      </c>
      <c r="B4439" s="33">
        <v>61911</v>
      </c>
      <c r="C4439" s="45">
        <v>0</v>
      </c>
      <c r="D4439" s="45">
        <v>0</v>
      </c>
      <c r="E4439" s="45">
        <v>0</v>
      </c>
      <c r="F4439" s="45">
        <v>0</v>
      </c>
      <c r="G4439" s="46"/>
    </row>
    <row r="4440" spans="1:7" x14ac:dyDescent="0.2">
      <c r="A4440">
        <v>3436</v>
      </c>
      <c r="B4440" s="33">
        <v>61912</v>
      </c>
      <c r="C4440" s="45">
        <v>0</v>
      </c>
      <c r="D4440" s="45">
        <v>0</v>
      </c>
      <c r="E4440" s="45">
        <v>0</v>
      </c>
      <c r="F4440" s="45">
        <v>0</v>
      </c>
      <c r="G4440" s="46"/>
    </row>
    <row r="4441" spans="1:7" x14ac:dyDescent="0.2">
      <c r="A4441">
        <v>3436</v>
      </c>
      <c r="B4441" s="33">
        <v>62001</v>
      </c>
      <c r="C4441" s="45">
        <v>2828</v>
      </c>
      <c r="D4441" s="45">
        <v>0</v>
      </c>
      <c r="E4441" s="45">
        <v>0</v>
      </c>
      <c r="F4441" s="45">
        <v>0</v>
      </c>
      <c r="G4441" s="46"/>
    </row>
    <row r="4442" spans="1:7" x14ac:dyDescent="0.2">
      <c r="A4442">
        <v>3436</v>
      </c>
      <c r="B4442" s="33">
        <v>62002</v>
      </c>
      <c r="C4442" s="45">
        <v>0</v>
      </c>
      <c r="D4442" s="45">
        <v>0</v>
      </c>
      <c r="E4442" s="45">
        <v>0</v>
      </c>
      <c r="F4442" s="45">
        <v>0</v>
      </c>
      <c r="G4442" s="46"/>
    </row>
    <row r="4443" spans="1:7" x14ac:dyDescent="0.2">
      <c r="A4443">
        <v>3436</v>
      </c>
      <c r="B4443" s="33">
        <v>62101</v>
      </c>
      <c r="C4443" s="45">
        <v>0</v>
      </c>
      <c r="D4443" s="45">
        <v>0</v>
      </c>
      <c r="E4443" s="45">
        <v>0</v>
      </c>
      <c r="F4443" s="45">
        <v>0</v>
      </c>
      <c r="G4443" s="46"/>
    </row>
    <row r="4444" spans="1:7" x14ac:dyDescent="0.2">
      <c r="A4444">
        <v>3436</v>
      </c>
      <c r="B4444" s="33">
        <v>62102</v>
      </c>
      <c r="C4444" s="45">
        <v>0</v>
      </c>
      <c r="D4444" s="45">
        <v>0</v>
      </c>
      <c r="E4444" s="45">
        <v>0</v>
      </c>
      <c r="F4444" s="45">
        <v>0</v>
      </c>
      <c r="G4444" s="46"/>
    </row>
    <row r="4445" spans="1:7" x14ac:dyDescent="0.2">
      <c r="A4445">
        <v>3436</v>
      </c>
      <c r="B4445" s="33">
        <v>62103</v>
      </c>
      <c r="C4445" s="45">
        <v>0</v>
      </c>
      <c r="D4445" s="45">
        <v>0</v>
      </c>
      <c r="E4445" s="45">
        <v>0</v>
      </c>
      <c r="F4445" s="45">
        <v>0</v>
      </c>
      <c r="G4445" s="46"/>
    </row>
    <row r="4446" spans="1:7" x14ac:dyDescent="0.2">
      <c r="A4446">
        <v>2110</v>
      </c>
      <c r="B4446" s="33">
        <v>60401</v>
      </c>
      <c r="C4446" s="45">
        <v>135342</v>
      </c>
      <c r="D4446" s="45">
        <v>0</v>
      </c>
      <c r="E4446" s="45">
        <v>149189</v>
      </c>
      <c r="F4446" s="45">
        <v>0</v>
      </c>
      <c r="G4446" s="46"/>
    </row>
    <row r="4447" spans="1:7" x14ac:dyDescent="0.2">
      <c r="A4447">
        <v>2110</v>
      </c>
      <c r="B4447" s="33">
        <v>60404</v>
      </c>
      <c r="C4447" s="45">
        <v>0</v>
      </c>
      <c r="D4447" s="45">
        <v>0</v>
      </c>
      <c r="E4447" s="45">
        <v>0</v>
      </c>
      <c r="F4447" s="45">
        <v>0</v>
      </c>
      <c r="G4447" s="46"/>
    </row>
    <row r="4448" spans="1:7" x14ac:dyDescent="0.2">
      <c r="A4448">
        <v>2110</v>
      </c>
      <c r="B4448" s="33">
        <v>60405</v>
      </c>
      <c r="C4448" s="45">
        <v>0</v>
      </c>
      <c r="D4448" s="45">
        <v>0</v>
      </c>
      <c r="E4448" s="45">
        <v>0</v>
      </c>
      <c r="F4448" s="45">
        <v>0</v>
      </c>
      <c r="G4448" s="46"/>
    </row>
    <row r="4449" spans="1:7" x14ac:dyDescent="0.2">
      <c r="A4449">
        <v>2110</v>
      </c>
      <c r="B4449" s="33">
        <v>60414</v>
      </c>
      <c r="C4449" s="45">
        <v>0</v>
      </c>
      <c r="D4449" s="45">
        <v>101751</v>
      </c>
      <c r="E4449" s="45">
        <v>0</v>
      </c>
      <c r="F4449" s="45">
        <v>106760</v>
      </c>
      <c r="G4449" s="46"/>
    </row>
    <row r="4450" spans="1:7" x14ac:dyDescent="0.2">
      <c r="A4450">
        <v>2110</v>
      </c>
      <c r="B4450" s="33">
        <v>60415</v>
      </c>
      <c r="C4450" s="45">
        <v>0</v>
      </c>
      <c r="D4450" s="45">
        <v>0</v>
      </c>
      <c r="E4450" s="45">
        <v>0</v>
      </c>
      <c r="F4450" s="45">
        <v>0</v>
      </c>
      <c r="G4450" s="46"/>
    </row>
    <row r="4451" spans="1:7" x14ac:dyDescent="0.2">
      <c r="A4451">
        <v>2110</v>
      </c>
      <c r="B4451" s="33">
        <v>61901</v>
      </c>
      <c r="C4451" s="45">
        <v>0</v>
      </c>
      <c r="D4451" s="45">
        <v>0</v>
      </c>
      <c r="E4451" s="45">
        <v>0</v>
      </c>
      <c r="F4451" s="45">
        <v>0</v>
      </c>
      <c r="G4451" s="46"/>
    </row>
    <row r="4452" spans="1:7" x14ac:dyDescent="0.2">
      <c r="A4452">
        <v>2110</v>
      </c>
      <c r="B4452" s="33">
        <v>61902</v>
      </c>
      <c r="C4452" s="45">
        <v>0</v>
      </c>
      <c r="D4452" s="45">
        <v>0</v>
      </c>
      <c r="E4452" s="45">
        <v>0</v>
      </c>
      <c r="F4452" s="45">
        <v>0</v>
      </c>
      <c r="G4452" s="46"/>
    </row>
    <row r="4453" spans="1:7" x14ac:dyDescent="0.2">
      <c r="A4453">
        <v>2110</v>
      </c>
      <c r="B4453" s="33">
        <v>61903</v>
      </c>
      <c r="C4453" s="45">
        <v>0</v>
      </c>
      <c r="D4453" s="45">
        <v>0</v>
      </c>
      <c r="E4453" s="45">
        <v>0</v>
      </c>
      <c r="F4453" s="45">
        <v>0</v>
      </c>
      <c r="G4453" s="46"/>
    </row>
    <row r="4454" spans="1:7" x14ac:dyDescent="0.2">
      <c r="A4454">
        <v>2110</v>
      </c>
      <c r="B4454" s="33">
        <v>61904</v>
      </c>
      <c r="C4454" s="45">
        <v>0</v>
      </c>
      <c r="D4454" s="45">
        <v>0</v>
      </c>
      <c r="E4454" s="45">
        <v>0</v>
      </c>
      <c r="F4454" s="45">
        <v>0</v>
      </c>
      <c r="G4454" s="46"/>
    </row>
    <row r="4455" spans="1:7" x14ac:dyDescent="0.2">
      <c r="A4455">
        <v>2110</v>
      </c>
      <c r="B4455" s="33">
        <v>61905</v>
      </c>
      <c r="C4455" s="45">
        <v>940208</v>
      </c>
      <c r="D4455" s="45">
        <v>0</v>
      </c>
      <c r="E4455" s="45">
        <v>940208</v>
      </c>
      <c r="F4455" s="45">
        <v>0</v>
      </c>
      <c r="G4455" s="46"/>
    </row>
    <row r="4456" spans="1:7" x14ac:dyDescent="0.2">
      <c r="A4456">
        <v>2110</v>
      </c>
      <c r="B4456" s="33">
        <v>61906</v>
      </c>
      <c r="C4456" s="45">
        <v>0</v>
      </c>
      <c r="D4456" s="45">
        <v>0</v>
      </c>
      <c r="E4456" s="45">
        <v>0</v>
      </c>
      <c r="F4456" s="45">
        <v>0</v>
      </c>
      <c r="G4456" s="46"/>
    </row>
    <row r="4457" spans="1:7" x14ac:dyDescent="0.2">
      <c r="A4457">
        <v>2110</v>
      </c>
      <c r="B4457" s="33">
        <v>61907</v>
      </c>
      <c r="C4457" s="45">
        <v>61890</v>
      </c>
      <c r="D4457" s="45">
        <v>0</v>
      </c>
      <c r="E4457" s="45">
        <v>61252</v>
      </c>
      <c r="F4457" s="45">
        <v>0</v>
      </c>
      <c r="G4457" s="46"/>
    </row>
    <row r="4458" spans="1:7" x14ac:dyDescent="0.2">
      <c r="A4458">
        <v>2110</v>
      </c>
      <c r="B4458" s="33">
        <v>61908</v>
      </c>
      <c r="C4458" s="45">
        <v>0</v>
      </c>
      <c r="D4458" s="45">
        <v>0</v>
      </c>
      <c r="E4458" s="45">
        <v>0</v>
      </c>
      <c r="F4458" s="45">
        <v>0</v>
      </c>
      <c r="G4458" s="46"/>
    </row>
    <row r="4459" spans="1:7" x14ac:dyDescent="0.2">
      <c r="A4459">
        <v>2110</v>
      </c>
      <c r="B4459" s="33">
        <v>61909</v>
      </c>
      <c r="C4459" s="45">
        <v>0</v>
      </c>
      <c r="D4459" s="45">
        <v>0</v>
      </c>
      <c r="E4459" s="45">
        <v>0</v>
      </c>
      <c r="F4459" s="45">
        <v>0</v>
      </c>
      <c r="G4459" s="46"/>
    </row>
    <row r="4460" spans="1:7" x14ac:dyDescent="0.2">
      <c r="A4460">
        <v>2110</v>
      </c>
      <c r="B4460" s="33">
        <v>61910</v>
      </c>
      <c r="C4460" s="45">
        <v>0</v>
      </c>
      <c r="D4460" s="45">
        <v>0</v>
      </c>
      <c r="E4460" s="45">
        <v>0</v>
      </c>
      <c r="F4460" s="45">
        <v>0</v>
      </c>
      <c r="G4460" s="46"/>
    </row>
    <row r="4461" spans="1:7" x14ac:dyDescent="0.2">
      <c r="A4461">
        <v>2110</v>
      </c>
      <c r="B4461" s="33">
        <v>61911</v>
      </c>
      <c r="C4461" s="45">
        <v>0</v>
      </c>
      <c r="D4461" s="45">
        <v>0</v>
      </c>
      <c r="E4461" s="45">
        <v>0</v>
      </c>
      <c r="F4461" s="45">
        <v>0</v>
      </c>
      <c r="G4461" s="46"/>
    </row>
    <row r="4462" spans="1:7" x14ac:dyDescent="0.2">
      <c r="A4462">
        <v>2110</v>
      </c>
      <c r="B4462" s="33">
        <v>61912</v>
      </c>
      <c r="C4462" s="45">
        <v>0</v>
      </c>
      <c r="D4462" s="45">
        <v>0</v>
      </c>
      <c r="E4462" s="45">
        <v>0</v>
      </c>
      <c r="F4462" s="45">
        <v>0</v>
      </c>
      <c r="G4462" s="46"/>
    </row>
    <row r="4463" spans="1:7" x14ac:dyDescent="0.2">
      <c r="A4463">
        <v>2110</v>
      </c>
      <c r="B4463" s="33">
        <v>62001</v>
      </c>
      <c r="C4463" s="45">
        <v>2943</v>
      </c>
      <c r="D4463" s="45">
        <v>0</v>
      </c>
      <c r="E4463" s="45">
        <v>0</v>
      </c>
      <c r="F4463" s="45">
        <v>0</v>
      </c>
      <c r="G4463" s="46"/>
    </row>
    <row r="4464" spans="1:7" x14ac:dyDescent="0.2">
      <c r="A4464">
        <v>2110</v>
      </c>
      <c r="B4464" s="33">
        <v>62002</v>
      </c>
      <c r="C4464" s="45">
        <v>0</v>
      </c>
      <c r="D4464" s="45">
        <v>1313</v>
      </c>
      <c r="E4464" s="45">
        <v>0</v>
      </c>
      <c r="F4464" s="45">
        <v>0</v>
      </c>
      <c r="G4464" s="46"/>
    </row>
    <row r="4465" spans="1:7" x14ac:dyDescent="0.2">
      <c r="A4465">
        <v>2110</v>
      </c>
      <c r="B4465" s="33">
        <v>62101</v>
      </c>
      <c r="C4465" s="45">
        <v>1877</v>
      </c>
      <c r="D4465" s="45">
        <v>0</v>
      </c>
      <c r="E4465" s="45">
        <v>1877</v>
      </c>
      <c r="F4465" s="45">
        <v>0</v>
      </c>
      <c r="G4465" s="46"/>
    </row>
    <row r="4466" spans="1:7" x14ac:dyDescent="0.2">
      <c r="A4466">
        <v>2110</v>
      </c>
      <c r="B4466" s="33">
        <v>62102</v>
      </c>
      <c r="C4466" s="45">
        <v>0</v>
      </c>
      <c r="D4466" s="45">
        <v>0</v>
      </c>
      <c r="E4466" s="45">
        <v>0</v>
      </c>
      <c r="F4466" s="45">
        <v>0</v>
      </c>
      <c r="G4466" s="46"/>
    </row>
    <row r="4467" spans="1:7" x14ac:dyDescent="0.2">
      <c r="A4467">
        <v>2110</v>
      </c>
      <c r="B4467" s="33">
        <v>62103</v>
      </c>
      <c r="C4467" s="45">
        <v>0</v>
      </c>
      <c r="D4467" s="45">
        <v>430</v>
      </c>
      <c r="E4467" s="45">
        <v>0</v>
      </c>
      <c r="F4467" s="45">
        <v>430</v>
      </c>
      <c r="G4467" s="46"/>
    </row>
    <row r="4468" spans="1:7" x14ac:dyDescent="0.2">
      <c r="A4468">
        <v>875</v>
      </c>
      <c r="B4468" s="33">
        <v>60401</v>
      </c>
      <c r="C4468" s="45">
        <v>104375</v>
      </c>
      <c r="D4468" s="45">
        <v>0</v>
      </c>
      <c r="E4468" s="45">
        <v>104375</v>
      </c>
      <c r="F4468" s="45">
        <v>0</v>
      </c>
      <c r="G4468" s="46"/>
    </row>
    <row r="4469" spans="1:7" x14ac:dyDescent="0.2">
      <c r="A4469">
        <v>875</v>
      </c>
      <c r="B4469" s="33">
        <v>60404</v>
      </c>
      <c r="C4469" s="45">
        <v>22434</v>
      </c>
      <c r="D4469" s="45">
        <v>0</v>
      </c>
      <c r="E4469" s="45">
        <v>22434</v>
      </c>
      <c r="F4469" s="45">
        <v>0</v>
      </c>
      <c r="G4469" s="46"/>
    </row>
    <row r="4470" spans="1:7" x14ac:dyDescent="0.2">
      <c r="A4470">
        <v>875</v>
      </c>
      <c r="B4470" s="33">
        <v>60405</v>
      </c>
      <c r="C4470" s="45">
        <v>0</v>
      </c>
      <c r="D4470" s="45">
        <v>0</v>
      </c>
      <c r="E4470" s="45">
        <v>0</v>
      </c>
      <c r="F4470" s="45">
        <v>0</v>
      </c>
      <c r="G4470" s="46"/>
    </row>
    <row r="4471" spans="1:7" x14ac:dyDescent="0.2">
      <c r="A4471">
        <v>875</v>
      </c>
      <c r="B4471" s="33">
        <v>60414</v>
      </c>
      <c r="C4471" s="45">
        <v>0</v>
      </c>
      <c r="D4471" s="45">
        <v>38820</v>
      </c>
      <c r="E4471" s="45">
        <v>0</v>
      </c>
      <c r="F4471" s="45">
        <v>39137</v>
      </c>
      <c r="G4471" s="46"/>
    </row>
    <row r="4472" spans="1:7" x14ac:dyDescent="0.2">
      <c r="A4472">
        <v>875</v>
      </c>
      <c r="B4472" s="33">
        <v>60415</v>
      </c>
      <c r="C4472" s="45">
        <v>0</v>
      </c>
      <c r="D4472" s="45">
        <v>0</v>
      </c>
      <c r="E4472" s="45">
        <v>0</v>
      </c>
      <c r="F4472" s="45">
        <v>0</v>
      </c>
      <c r="G4472" s="46"/>
    </row>
    <row r="4473" spans="1:7" x14ac:dyDescent="0.2">
      <c r="A4473">
        <v>875</v>
      </c>
      <c r="B4473" s="33">
        <v>61901</v>
      </c>
      <c r="C4473" s="45">
        <v>0</v>
      </c>
      <c r="D4473" s="45">
        <v>0</v>
      </c>
      <c r="E4473" s="45">
        <v>0</v>
      </c>
      <c r="F4473" s="45">
        <v>0</v>
      </c>
      <c r="G4473" s="46"/>
    </row>
    <row r="4474" spans="1:7" x14ac:dyDescent="0.2">
      <c r="A4474">
        <v>875</v>
      </c>
      <c r="B4474" s="33">
        <v>61902</v>
      </c>
      <c r="C4474" s="45">
        <v>0</v>
      </c>
      <c r="D4474" s="45">
        <v>0</v>
      </c>
      <c r="E4474" s="45">
        <v>0</v>
      </c>
      <c r="F4474" s="45">
        <v>0</v>
      </c>
      <c r="G4474" s="46"/>
    </row>
    <row r="4475" spans="1:7" x14ac:dyDescent="0.2">
      <c r="A4475">
        <v>875</v>
      </c>
      <c r="B4475" s="33">
        <v>61903</v>
      </c>
      <c r="C4475" s="45">
        <v>0</v>
      </c>
      <c r="D4475" s="45">
        <v>0</v>
      </c>
      <c r="E4475" s="45">
        <v>0</v>
      </c>
      <c r="F4475" s="45">
        <v>0</v>
      </c>
      <c r="G4475" s="46"/>
    </row>
    <row r="4476" spans="1:7" x14ac:dyDescent="0.2">
      <c r="A4476">
        <v>875</v>
      </c>
      <c r="B4476" s="33">
        <v>61904</v>
      </c>
      <c r="C4476" s="45">
        <v>0</v>
      </c>
      <c r="D4476" s="45">
        <v>0</v>
      </c>
      <c r="E4476" s="45">
        <v>0</v>
      </c>
      <c r="F4476" s="45">
        <v>0</v>
      </c>
      <c r="G4476" s="46"/>
    </row>
    <row r="4477" spans="1:7" x14ac:dyDescent="0.2">
      <c r="A4477">
        <v>875</v>
      </c>
      <c r="B4477" s="33">
        <v>61905</v>
      </c>
      <c r="C4477" s="45">
        <v>0</v>
      </c>
      <c r="D4477" s="45">
        <v>0</v>
      </c>
      <c r="E4477" s="45">
        <v>0</v>
      </c>
      <c r="F4477" s="45">
        <v>0</v>
      </c>
      <c r="G4477" s="46"/>
    </row>
    <row r="4478" spans="1:7" x14ac:dyDescent="0.2">
      <c r="A4478">
        <v>875</v>
      </c>
      <c r="B4478" s="33">
        <v>61906</v>
      </c>
      <c r="C4478" s="45">
        <v>0</v>
      </c>
      <c r="D4478" s="45">
        <v>0</v>
      </c>
      <c r="E4478" s="45">
        <v>0</v>
      </c>
      <c r="F4478" s="45">
        <v>0</v>
      </c>
      <c r="G4478" s="46"/>
    </row>
    <row r="4479" spans="1:7" x14ac:dyDescent="0.2">
      <c r="A4479">
        <v>875</v>
      </c>
      <c r="B4479" s="33">
        <v>61907</v>
      </c>
      <c r="C4479" s="45">
        <v>0</v>
      </c>
      <c r="D4479" s="45">
        <v>0</v>
      </c>
      <c r="E4479" s="45">
        <v>0</v>
      </c>
      <c r="F4479" s="45">
        <v>0</v>
      </c>
      <c r="G4479" s="46"/>
    </row>
    <row r="4480" spans="1:7" x14ac:dyDescent="0.2">
      <c r="A4480">
        <v>875</v>
      </c>
      <c r="B4480" s="33">
        <v>61908</v>
      </c>
      <c r="C4480" s="45">
        <v>0</v>
      </c>
      <c r="D4480" s="45">
        <v>0</v>
      </c>
      <c r="E4480" s="45">
        <v>0</v>
      </c>
      <c r="F4480" s="45">
        <v>0</v>
      </c>
      <c r="G4480" s="46"/>
    </row>
    <row r="4481" spans="1:7" x14ac:dyDescent="0.2">
      <c r="A4481">
        <v>875</v>
      </c>
      <c r="B4481" s="33">
        <v>61909</v>
      </c>
      <c r="C4481" s="45">
        <v>0</v>
      </c>
      <c r="D4481" s="45">
        <v>0</v>
      </c>
      <c r="E4481" s="45">
        <v>0</v>
      </c>
      <c r="F4481" s="45">
        <v>0</v>
      </c>
      <c r="G4481" s="46"/>
    </row>
    <row r="4482" spans="1:7" x14ac:dyDescent="0.2">
      <c r="A4482">
        <v>875</v>
      </c>
      <c r="B4482" s="33">
        <v>61910</v>
      </c>
      <c r="C4482" s="45">
        <v>0</v>
      </c>
      <c r="D4482" s="45">
        <v>0</v>
      </c>
      <c r="E4482" s="45">
        <v>0</v>
      </c>
      <c r="F4482" s="45">
        <v>0</v>
      </c>
      <c r="G4482" s="46"/>
    </row>
    <row r="4483" spans="1:7" x14ac:dyDescent="0.2">
      <c r="A4483">
        <v>875</v>
      </c>
      <c r="B4483" s="33">
        <v>61911</v>
      </c>
      <c r="C4483" s="45">
        <v>0</v>
      </c>
      <c r="D4483" s="45">
        <v>0</v>
      </c>
      <c r="E4483" s="45">
        <v>0</v>
      </c>
      <c r="F4483" s="45">
        <v>0</v>
      </c>
      <c r="G4483" s="46"/>
    </row>
    <row r="4484" spans="1:7" x14ac:dyDescent="0.2">
      <c r="A4484">
        <v>875</v>
      </c>
      <c r="B4484" s="33">
        <v>61912</v>
      </c>
      <c r="C4484" s="45">
        <v>0</v>
      </c>
      <c r="D4484" s="45">
        <v>0</v>
      </c>
      <c r="E4484" s="45">
        <v>0</v>
      </c>
      <c r="F4484" s="45">
        <v>0</v>
      </c>
      <c r="G4484" s="46"/>
    </row>
    <row r="4485" spans="1:7" x14ac:dyDescent="0.2">
      <c r="A4485">
        <v>875</v>
      </c>
      <c r="B4485" s="33">
        <v>62001</v>
      </c>
      <c r="C4485" s="45">
        <v>0</v>
      </c>
      <c r="D4485" s="45">
        <v>0</v>
      </c>
      <c r="E4485" s="45">
        <v>0</v>
      </c>
      <c r="F4485" s="45">
        <v>0</v>
      </c>
      <c r="G4485" s="46"/>
    </row>
    <row r="4486" spans="1:7" x14ac:dyDescent="0.2">
      <c r="A4486">
        <v>875</v>
      </c>
      <c r="B4486" s="33">
        <v>62002</v>
      </c>
      <c r="C4486" s="45">
        <v>0</v>
      </c>
      <c r="D4486" s="45">
        <v>0</v>
      </c>
      <c r="E4486" s="45">
        <v>0</v>
      </c>
      <c r="F4486" s="45">
        <v>0</v>
      </c>
      <c r="G4486" s="46"/>
    </row>
    <row r="4487" spans="1:7" x14ac:dyDescent="0.2">
      <c r="A4487">
        <v>875</v>
      </c>
      <c r="B4487" s="33">
        <v>62101</v>
      </c>
      <c r="C4487" s="45">
        <v>0</v>
      </c>
      <c r="D4487" s="45">
        <v>0</v>
      </c>
      <c r="E4487" s="45">
        <v>0</v>
      </c>
      <c r="F4487" s="45">
        <v>0</v>
      </c>
      <c r="G4487" s="46"/>
    </row>
    <row r="4488" spans="1:7" x14ac:dyDescent="0.2">
      <c r="A4488">
        <v>875</v>
      </c>
      <c r="B4488" s="33">
        <v>62102</v>
      </c>
      <c r="C4488" s="45">
        <v>0</v>
      </c>
      <c r="D4488" s="45">
        <v>0</v>
      </c>
      <c r="E4488" s="45">
        <v>0</v>
      </c>
      <c r="F4488" s="45">
        <v>0</v>
      </c>
      <c r="G4488" s="46"/>
    </row>
    <row r="4489" spans="1:7" x14ac:dyDescent="0.2">
      <c r="A4489">
        <v>875</v>
      </c>
      <c r="B4489" s="33">
        <v>62103</v>
      </c>
      <c r="C4489" s="45">
        <v>0</v>
      </c>
      <c r="D4489" s="45">
        <v>0</v>
      </c>
      <c r="E4489" s="45">
        <v>0</v>
      </c>
      <c r="F4489" s="45">
        <v>0</v>
      </c>
      <c r="G4489" s="46"/>
    </row>
    <row r="4490" spans="1:7" x14ac:dyDescent="0.2">
      <c r="A4490">
        <v>2551</v>
      </c>
      <c r="B4490" s="33">
        <v>60401</v>
      </c>
      <c r="C4490" s="45">
        <v>598535</v>
      </c>
      <c r="D4490" s="45">
        <v>0</v>
      </c>
      <c r="E4490" s="45">
        <v>600916</v>
      </c>
      <c r="F4490" s="45">
        <v>0</v>
      </c>
      <c r="G4490" s="46"/>
    </row>
    <row r="4491" spans="1:7" x14ac:dyDescent="0.2">
      <c r="A4491">
        <v>2551</v>
      </c>
      <c r="B4491" s="33">
        <v>60404</v>
      </c>
      <c r="C4491" s="45">
        <v>12780</v>
      </c>
      <c r="D4491" s="45">
        <v>0</v>
      </c>
      <c r="E4491" s="45">
        <v>12780</v>
      </c>
      <c r="F4491" s="45">
        <v>0</v>
      </c>
      <c r="G4491" s="46"/>
    </row>
    <row r="4492" spans="1:7" x14ac:dyDescent="0.2">
      <c r="A4492">
        <v>2551</v>
      </c>
      <c r="B4492" s="33">
        <v>60405</v>
      </c>
      <c r="C4492" s="45">
        <v>0</v>
      </c>
      <c r="D4492" s="45">
        <v>1128</v>
      </c>
      <c r="E4492" s="45">
        <v>0</v>
      </c>
      <c r="F4492" s="45">
        <v>1973</v>
      </c>
      <c r="G4492" s="46"/>
    </row>
    <row r="4493" spans="1:7" x14ac:dyDescent="0.2">
      <c r="A4493">
        <v>2551</v>
      </c>
      <c r="B4493" s="33">
        <v>60414</v>
      </c>
      <c r="C4493" s="45">
        <v>0</v>
      </c>
      <c r="D4493" s="45">
        <v>238187</v>
      </c>
      <c r="E4493" s="45">
        <v>0</v>
      </c>
      <c r="F4493" s="45">
        <v>249122</v>
      </c>
      <c r="G4493" s="46"/>
    </row>
    <row r="4494" spans="1:7" x14ac:dyDescent="0.2">
      <c r="A4494">
        <v>2551</v>
      </c>
      <c r="B4494" s="33">
        <v>60415</v>
      </c>
      <c r="C4494" s="45">
        <v>5637</v>
      </c>
      <c r="D4494" s="45">
        <v>0</v>
      </c>
      <c r="E4494" s="45">
        <v>18723</v>
      </c>
      <c r="F4494" s="45">
        <v>0</v>
      </c>
      <c r="G4494" s="46"/>
    </row>
    <row r="4495" spans="1:7" x14ac:dyDescent="0.2">
      <c r="A4495">
        <v>2551</v>
      </c>
      <c r="B4495" s="33">
        <v>61901</v>
      </c>
      <c r="C4495" s="45">
        <v>0</v>
      </c>
      <c r="D4495" s="45">
        <v>0</v>
      </c>
      <c r="E4495" s="45">
        <v>0</v>
      </c>
      <c r="F4495" s="45">
        <v>0</v>
      </c>
      <c r="G4495" s="46"/>
    </row>
    <row r="4496" spans="1:7" x14ac:dyDescent="0.2">
      <c r="A4496">
        <v>2551</v>
      </c>
      <c r="B4496" s="33">
        <v>61902</v>
      </c>
      <c r="C4496" s="45">
        <v>0</v>
      </c>
      <c r="D4496" s="45">
        <v>0</v>
      </c>
      <c r="E4496" s="45">
        <v>0</v>
      </c>
      <c r="F4496" s="45">
        <v>0</v>
      </c>
      <c r="G4496" s="46"/>
    </row>
    <row r="4497" spans="1:7" x14ac:dyDescent="0.2">
      <c r="A4497">
        <v>2551</v>
      </c>
      <c r="B4497" s="33">
        <v>61903</v>
      </c>
      <c r="C4497" s="45">
        <v>0</v>
      </c>
      <c r="D4497" s="45">
        <v>0</v>
      </c>
      <c r="E4497" s="45">
        <v>0</v>
      </c>
      <c r="F4497" s="45">
        <v>0</v>
      </c>
      <c r="G4497" s="46"/>
    </row>
    <row r="4498" spans="1:7" x14ac:dyDescent="0.2">
      <c r="A4498">
        <v>2551</v>
      </c>
      <c r="B4498" s="33">
        <v>61904</v>
      </c>
      <c r="C4498" s="45">
        <v>0</v>
      </c>
      <c r="D4498" s="45">
        <v>0</v>
      </c>
      <c r="E4498" s="45">
        <v>0</v>
      </c>
      <c r="F4498" s="45">
        <v>0</v>
      </c>
      <c r="G4498" s="46"/>
    </row>
    <row r="4499" spans="1:7" x14ac:dyDescent="0.2">
      <c r="A4499">
        <v>2551</v>
      </c>
      <c r="B4499" s="33">
        <v>61905</v>
      </c>
      <c r="C4499" s="45">
        <v>0</v>
      </c>
      <c r="D4499" s="45">
        <v>0</v>
      </c>
      <c r="E4499" s="45">
        <v>0</v>
      </c>
      <c r="F4499" s="45">
        <v>0</v>
      </c>
      <c r="G4499" s="46"/>
    </row>
    <row r="4500" spans="1:7" x14ac:dyDescent="0.2">
      <c r="A4500">
        <v>2551</v>
      </c>
      <c r="B4500" s="33">
        <v>61906</v>
      </c>
      <c r="C4500" s="45">
        <v>0</v>
      </c>
      <c r="D4500" s="45">
        <v>0</v>
      </c>
      <c r="E4500" s="45">
        <v>0</v>
      </c>
      <c r="F4500" s="45">
        <v>0</v>
      </c>
      <c r="G4500" s="46"/>
    </row>
    <row r="4501" spans="1:7" x14ac:dyDescent="0.2">
      <c r="A4501">
        <v>2551</v>
      </c>
      <c r="B4501" s="33">
        <v>61907</v>
      </c>
      <c r="C4501" s="45">
        <v>0</v>
      </c>
      <c r="D4501" s="45">
        <v>0</v>
      </c>
      <c r="E4501" s="45">
        <v>0</v>
      </c>
      <c r="F4501" s="45">
        <v>0</v>
      </c>
      <c r="G4501" s="46"/>
    </row>
    <row r="4502" spans="1:7" x14ac:dyDescent="0.2">
      <c r="A4502">
        <v>2551</v>
      </c>
      <c r="B4502" s="33">
        <v>61908</v>
      </c>
      <c r="C4502" s="45">
        <v>0</v>
      </c>
      <c r="D4502" s="45">
        <v>0</v>
      </c>
      <c r="E4502" s="45">
        <v>0</v>
      </c>
      <c r="F4502" s="45">
        <v>0</v>
      </c>
      <c r="G4502" s="46"/>
    </row>
    <row r="4503" spans="1:7" x14ac:dyDescent="0.2">
      <c r="A4503">
        <v>2551</v>
      </c>
      <c r="B4503" s="33">
        <v>61909</v>
      </c>
      <c r="C4503" s="45">
        <v>0</v>
      </c>
      <c r="D4503" s="45">
        <v>0</v>
      </c>
      <c r="E4503" s="45">
        <v>0</v>
      </c>
      <c r="F4503" s="45">
        <v>0</v>
      </c>
      <c r="G4503" s="46"/>
    </row>
    <row r="4504" spans="1:7" x14ac:dyDescent="0.2">
      <c r="A4504">
        <v>2551</v>
      </c>
      <c r="B4504" s="33">
        <v>61910</v>
      </c>
      <c r="C4504" s="45">
        <v>0</v>
      </c>
      <c r="D4504" s="45">
        <v>0</v>
      </c>
      <c r="E4504" s="45">
        <v>0</v>
      </c>
      <c r="F4504" s="45">
        <v>0</v>
      </c>
      <c r="G4504" s="46"/>
    </row>
    <row r="4505" spans="1:7" x14ac:dyDescent="0.2">
      <c r="A4505">
        <v>2551</v>
      </c>
      <c r="B4505" s="33">
        <v>61911</v>
      </c>
      <c r="C4505" s="45">
        <v>0</v>
      </c>
      <c r="D4505" s="45">
        <v>0</v>
      </c>
      <c r="E4505" s="45">
        <v>0</v>
      </c>
      <c r="F4505" s="45">
        <v>0</v>
      </c>
      <c r="G4505" s="46"/>
    </row>
    <row r="4506" spans="1:7" x14ac:dyDescent="0.2">
      <c r="A4506">
        <v>2551</v>
      </c>
      <c r="B4506" s="33">
        <v>61912</v>
      </c>
      <c r="C4506" s="45">
        <v>0</v>
      </c>
      <c r="D4506" s="45">
        <v>0</v>
      </c>
      <c r="E4506" s="45">
        <v>0</v>
      </c>
      <c r="F4506" s="45">
        <v>0</v>
      </c>
      <c r="G4506" s="46"/>
    </row>
    <row r="4507" spans="1:7" x14ac:dyDescent="0.2">
      <c r="A4507">
        <v>2551</v>
      </c>
      <c r="B4507" s="33">
        <v>62001</v>
      </c>
      <c r="C4507" s="45">
        <v>0</v>
      </c>
      <c r="D4507" s="45">
        <v>0</v>
      </c>
      <c r="E4507" s="45">
        <v>0</v>
      </c>
      <c r="F4507" s="45">
        <v>0</v>
      </c>
      <c r="G4507" s="46"/>
    </row>
    <row r="4508" spans="1:7" x14ac:dyDescent="0.2">
      <c r="A4508">
        <v>2551</v>
      </c>
      <c r="B4508" s="33">
        <v>62002</v>
      </c>
      <c r="C4508" s="45">
        <v>0</v>
      </c>
      <c r="D4508" s="45">
        <v>0</v>
      </c>
      <c r="E4508" s="45">
        <v>0</v>
      </c>
      <c r="F4508" s="45">
        <v>0</v>
      </c>
      <c r="G4508" s="46"/>
    </row>
    <row r="4509" spans="1:7" x14ac:dyDescent="0.2">
      <c r="A4509">
        <v>2551</v>
      </c>
      <c r="B4509" s="33">
        <v>62101</v>
      </c>
      <c r="C4509" s="45">
        <v>0</v>
      </c>
      <c r="D4509" s="45">
        <v>0</v>
      </c>
      <c r="E4509" s="45">
        <v>0</v>
      </c>
      <c r="F4509" s="45">
        <v>0</v>
      </c>
      <c r="G4509" s="46"/>
    </row>
    <row r="4510" spans="1:7" x14ac:dyDescent="0.2">
      <c r="A4510">
        <v>2551</v>
      </c>
      <c r="B4510" s="33">
        <v>62102</v>
      </c>
      <c r="C4510" s="45">
        <v>0</v>
      </c>
      <c r="D4510" s="45">
        <v>0</v>
      </c>
      <c r="E4510" s="45">
        <v>0</v>
      </c>
      <c r="F4510" s="45">
        <v>0</v>
      </c>
      <c r="G4510" s="46"/>
    </row>
    <row r="4511" spans="1:7" x14ac:dyDescent="0.2">
      <c r="A4511">
        <v>2551</v>
      </c>
      <c r="B4511" s="33">
        <v>62103</v>
      </c>
      <c r="C4511" s="45">
        <v>0</v>
      </c>
      <c r="D4511" s="45">
        <v>0</v>
      </c>
      <c r="E4511" s="45">
        <v>0</v>
      </c>
      <c r="F4511" s="45">
        <v>0</v>
      </c>
      <c r="G4511" s="46"/>
    </row>
    <row r="4512" spans="1:7" x14ac:dyDescent="0.2">
      <c r="A4512">
        <v>2534</v>
      </c>
      <c r="B4512" s="33">
        <v>60401</v>
      </c>
      <c r="C4512" s="45">
        <v>554654</v>
      </c>
      <c r="D4512" s="45">
        <v>0</v>
      </c>
      <c r="E4512" s="45">
        <v>556245</v>
      </c>
      <c r="F4512" s="45">
        <v>0</v>
      </c>
      <c r="G4512" s="46"/>
    </row>
    <row r="4513" spans="1:7" x14ac:dyDescent="0.2">
      <c r="A4513">
        <v>2534</v>
      </c>
      <c r="B4513" s="33">
        <v>60404</v>
      </c>
      <c r="C4513" s="45">
        <v>0</v>
      </c>
      <c r="D4513" s="45">
        <v>0</v>
      </c>
      <c r="E4513" s="45">
        <v>0</v>
      </c>
      <c r="F4513" s="45">
        <v>0</v>
      </c>
      <c r="G4513" s="46"/>
    </row>
    <row r="4514" spans="1:7" x14ac:dyDescent="0.2">
      <c r="A4514">
        <v>2534</v>
      </c>
      <c r="B4514" s="33">
        <v>60405</v>
      </c>
      <c r="C4514" s="45">
        <v>0</v>
      </c>
      <c r="D4514" s="45">
        <v>0</v>
      </c>
      <c r="E4514" s="45">
        <v>0</v>
      </c>
      <c r="F4514" s="45">
        <v>0</v>
      </c>
      <c r="G4514" s="46"/>
    </row>
    <row r="4515" spans="1:7" x14ac:dyDescent="0.2">
      <c r="A4515">
        <v>2534</v>
      </c>
      <c r="B4515" s="33">
        <v>60414</v>
      </c>
      <c r="C4515" s="45">
        <v>0</v>
      </c>
      <c r="D4515" s="45">
        <v>319630</v>
      </c>
      <c r="E4515" s="45">
        <v>0</v>
      </c>
      <c r="F4515" s="45">
        <v>320218</v>
      </c>
      <c r="G4515" s="46"/>
    </row>
    <row r="4516" spans="1:7" x14ac:dyDescent="0.2">
      <c r="A4516">
        <v>2534</v>
      </c>
      <c r="B4516" s="33">
        <v>60415</v>
      </c>
      <c r="C4516" s="45">
        <v>356</v>
      </c>
      <c r="D4516" s="45">
        <v>0</v>
      </c>
      <c r="E4516" s="45">
        <v>356</v>
      </c>
      <c r="F4516" s="45">
        <v>0</v>
      </c>
      <c r="G4516" s="46"/>
    </row>
    <row r="4517" spans="1:7" x14ac:dyDescent="0.2">
      <c r="A4517">
        <v>2534</v>
      </c>
      <c r="B4517" s="33">
        <v>61901</v>
      </c>
      <c r="C4517" s="45">
        <v>0</v>
      </c>
      <c r="D4517" s="45">
        <v>0</v>
      </c>
      <c r="E4517" s="45">
        <v>0</v>
      </c>
      <c r="F4517" s="45">
        <v>0</v>
      </c>
      <c r="G4517" s="46"/>
    </row>
    <row r="4518" spans="1:7" x14ac:dyDescent="0.2">
      <c r="A4518">
        <v>2534</v>
      </c>
      <c r="B4518" s="33">
        <v>61902</v>
      </c>
      <c r="C4518" s="45">
        <v>0</v>
      </c>
      <c r="D4518" s="45">
        <v>0</v>
      </c>
      <c r="E4518" s="45">
        <v>0</v>
      </c>
      <c r="F4518" s="45">
        <v>0</v>
      </c>
      <c r="G4518" s="46"/>
    </row>
    <row r="4519" spans="1:7" x14ac:dyDescent="0.2">
      <c r="A4519">
        <v>2534</v>
      </c>
      <c r="B4519" s="33">
        <v>61903</v>
      </c>
      <c r="C4519" s="45">
        <v>0</v>
      </c>
      <c r="D4519" s="45">
        <v>0</v>
      </c>
      <c r="E4519" s="45">
        <v>0</v>
      </c>
      <c r="F4519" s="45">
        <v>0</v>
      </c>
      <c r="G4519" s="46"/>
    </row>
    <row r="4520" spans="1:7" x14ac:dyDescent="0.2">
      <c r="A4520">
        <v>2534</v>
      </c>
      <c r="B4520" s="33">
        <v>61904</v>
      </c>
      <c r="C4520" s="45">
        <v>0</v>
      </c>
      <c r="D4520" s="45">
        <v>0</v>
      </c>
      <c r="E4520" s="45">
        <v>0</v>
      </c>
      <c r="F4520" s="45">
        <v>0</v>
      </c>
      <c r="G4520" s="46"/>
    </row>
    <row r="4521" spans="1:7" x14ac:dyDescent="0.2">
      <c r="A4521">
        <v>2534</v>
      </c>
      <c r="B4521" s="33">
        <v>61905</v>
      </c>
      <c r="C4521" s="45">
        <v>0</v>
      </c>
      <c r="D4521" s="45">
        <v>0</v>
      </c>
      <c r="E4521" s="45">
        <v>0</v>
      </c>
      <c r="F4521" s="45">
        <v>0</v>
      </c>
      <c r="G4521" s="46"/>
    </row>
    <row r="4522" spans="1:7" x14ac:dyDescent="0.2">
      <c r="A4522">
        <v>2534</v>
      </c>
      <c r="B4522" s="33">
        <v>61906</v>
      </c>
      <c r="C4522" s="45">
        <v>0</v>
      </c>
      <c r="D4522" s="45">
        <v>0</v>
      </c>
      <c r="E4522" s="45">
        <v>0</v>
      </c>
      <c r="F4522" s="45">
        <v>0</v>
      </c>
      <c r="G4522" s="46"/>
    </row>
    <row r="4523" spans="1:7" x14ac:dyDescent="0.2">
      <c r="A4523">
        <v>2534</v>
      </c>
      <c r="B4523" s="33">
        <v>61907</v>
      </c>
      <c r="C4523" s="45">
        <v>0</v>
      </c>
      <c r="D4523" s="45">
        <v>0</v>
      </c>
      <c r="E4523" s="45">
        <v>0</v>
      </c>
      <c r="F4523" s="45">
        <v>0</v>
      </c>
      <c r="G4523" s="46"/>
    </row>
    <row r="4524" spans="1:7" x14ac:dyDescent="0.2">
      <c r="A4524">
        <v>2534</v>
      </c>
      <c r="B4524" s="33">
        <v>61908</v>
      </c>
      <c r="C4524" s="45">
        <v>0</v>
      </c>
      <c r="D4524" s="45">
        <v>0</v>
      </c>
      <c r="E4524" s="45">
        <v>0</v>
      </c>
      <c r="F4524" s="45">
        <v>0</v>
      </c>
      <c r="G4524" s="46"/>
    </row>
    <row r="4525" spans="1:7" x14ac:dyDescent="0.2">
      <c r="A4525">
        <v>2534</v>
      </c>
      <c r="B4525" s="33">
        <v>61909</v>
      </c>
      <c r="C4525" s="45">
        <v>0</v>
      </c>
      <c r="D4525" s="45">
        <v>0</v>
      </c>
      <c r="E4525" s="45">
        <v>0</v>
      </c>
      <c r="F4525" s="45">
        <v>0</v>
      </c>
      <c r="G4525" s="46"/>
    </row>
    <row r="4526" spans="1:7" x14ac:dyDescent="0.2">
      <c r="A4526">
        <v>2534</v>
      </c>
      <c r="B4526" s="33">
        <v>61910</v>
      </c>
      <c r="C4526" s="45">
        <v>0</v>
      </c>
      <c r="D4526" s="45">
        <v>0</v>
      </c>
      <c r="E4526" s="45">
        <v>0</v>
      </c>
      <c r="F4526" s="45">
        <v>0</v>
      </c>
      <c r="G4526" s="46"/>
    </row>
    <row r="4527" spans="1:7" x14ac:dyDescent="0.2">
      <c r="A4527">
        <v>2534</v>
      </c>
      <c r="B4527" s="33">
        <v>61911</v>
      </c>
      <c r="C4527" s="45">
        <v>0</v>
      </c>
      <c r="D4527" s="45">
        <v>0</v>
      </c>
      <c r="E4527" s="45">
        <v>0</v>
      </c>
      <c r="F4527" s="45">
        <v>0</v>
      </c>
      <c r="G4527" s="46"/>
    </row>
    <row r="4528" spans="1:7" x14ac:dyDescent="0.2">
      <c r="A4528">
        <v>2534</v>
      </c>
      <c r="B4528" s="33">
        <v>61912</v>
      </c>
      <c r="C4528" s="45">
        <v>0</v>
      </c>
      <c r="D4528" s="45">
        <v>0</v>
      </c>
      <c r="E4528" s="45">
        <v>0</v>
      </c>
      <c r="F4528" s="45">
        <v>0</v>
      </c>
      <c r="G4528" s="46"/>
    </row>
    <row r="4529" spans="1:7" x14ac:dyDescent="0.2">
      <c r="A4529">
        <v>2534</v>
      </c>
      <c r="B4529" s="33">
        <v>62001</v>
      </c>
      <c r="C4529" s="45">
        <v>2769</v>
      </c>
      <c r="D4529" s="45">
        <v>0</v>
      </c>
      <c r="E4529" s="45">
        <v>21400</v>
      </c>
      <c r="F4529" s="45">
        <v>0</v>
      </c>
      <c r="G4529" s="46"/>
    </row>
    <row r="4530" spans="1:7" x14ac:dyDescent="0.2">
      <c r="A4530">
        <v>2534</v>
      </c>
      <c r="B4530" s="33">
        <v>62002</v>
      </c>
      <c r="C4530" s="45">
        <v>0</v>
      </c>
      <c r="D4530" s="45">
        <v>0</v>
      </c>
      <c r="E4530" s="45">
        <v>0</v>
      </c>
      <c r="F4530" s="45">
        <v>0</v>
      </c>
      <c r="G4530" s="46"/>
    </row>
    <row r="4531" spans="1:7" x14ac:dyDescent="0.2">
      <c r="A4531">
        <v>2534</v>
      </c>
      <c r="B4531" s="33">
        <v>62101</v>
      </c>
      <c r="C4531" s="45">
        <v>0</v>
      </c>
      <c r="D4531" s="45">
        <v>0</v>
      </c>
      <c r="E4531" s="45">
        <v>0</v>
      </c>
      <c r="F4531" s="45">
        <v>0</v>
      </c>
      <c r="G4531" s="46"/>
    </row>
    <row r="4532" spans="1:7" x14ac:dyDescent="0.2">
      <c r="A4532">
        <v>2534</v>
      </c>
      <c r="B4532" s="33">
        <v>62102</v>
      </c>
      <c r="C4532" s="45">
        <v>0</v>
      </c>
      <c r="D4532" s="45">
        <v>0</v>
      </c>
      <c r="E4532" s="45">
        <v>0</v>
      </c>
      <c r="F4532" s="45">
        <v>0</v>
      </c>
      <c r="G4532" s="46"/>
    </row>
    <row r="4533" spans="1:7" x14ac:dyDescent="0.2">
      <c r="A4533">
        <v>2534</v>
      </c>
      <c r="B4533" s="33">
        <v>62103</v>
      </c>
      <c r="C4533" s="45">
        <v>0</v>
      </c>
      <c r="D4533" s="45">
        <v>0</v>
      </c>
      <c r="E4533" s="45">
        <v>0</v>
      </c>
      <c r="F4533" s="45">
        <v>0</v>
      </c>
      <c r="G4533" s="46"/>
    </row>
    <row r="4534" spans="1:7" x14ac:dyDescent="0.2">
      <c r="A4534">
        <v>650</v>
      </c>
      <c r="B4534" s="33">
        <v>60401</v>
      </c>
      <c r="C4534" s="45">
        <v>7423213</v>
      </c>
      <c r="D4534" s="45">
        <v>0</v>
      </c>
      <c r="E4534" s="45">
        <v>7560273</v>
      </c>
      <c r="F4534" s="45">
        <v>0</v>
      </c>
      <c r="G4534" s="46"/>
    </row>
    <row r="4535" spans="1:7" x14ac:dyDescent="0.2">
      <c r="A4535">
        <v>650</v>
      </c>
      <c r="B4535" s="33">
        <v>60404</v>
      </c>
      <c r="C4535" s="45">
        <v>0</v>
      </c>
      <c r="D4535" s="45">
        <v>0</v>
      </c>
      <c r="E4535" s="45">
        <v>0</v>
      </c>
      <c r="F4535" s="45">
        <v>0</v>
      </c>
      <c r="G4535" s="46"/>
    </row>
    <row r="4536" spans="1:7" x14ac:dyDescent="0.2">
      <c r="A4536">
        <v>650</v>
      </c>
      <c r="B4536" s="33">
        <v>60405</v>
      </c>
      <c r="C4536" s="45">
        <v>0</v>
      </c>
      <c r="D4536" s="45">
        <v>638</v>
      </c>
      <c r="E4536" s="45">
        <v>0</v>
      </c>
      <c r="F4536" s="45">
        <v>693</v>
      </c>
      <c r="G4536" s="46"/>
    </row>
    <row r="4537" spans="1:7" x14ac:dyDescent="0.2">
      <c r="A4537">
        <v>650</v>
      </c>
      <c r="B4537" s="33">
        <v>60414</v>
      </c>
      <c r="C4537" s="45">
        <v>0</v>
      </c>
      <c r="D4537" s="45">
        <v>3921312</v>
      </c>
      <c r="E4537" s="45">
        <v>0</v>
      </c>
      <c r="F4537" s="45">
        <v>4274481</v>
      </c>
      <c r="G4537" s="46"/>
    </row>
    <row r="4538" spans="1:7" x14ac:dyDescent="0.2">
      <c r="A4538">
        <v>650</v>
      </c>
      <c r="B4538" s="33">
        <v>60415</v>
      </c>
      <c r="C4538" s="45">
        <v>434974</v>
      </c>
      <c r="D4538" s="45">
        <v>0</v>
      </c>
      <c r="E4538" s="45">
        <v>431532</v>
      </c>
      <c r="F4538" s="45">
        <v>0</v>
      </c>
      <c r="G4538" s="46"/>
    </row>
    <row r="4539" spans="1:7" x14ac:dyDescent="0.2">
      <c r="A4539">
        <v>650</v>
      </c>
      <c r="B4539" s="33">
        <v>61901</v>
      </c>
      <c r="C4539" s="45">
        <v>0</v>
      </c>
      <c r="D4539" s="45">
        <v>0</v>
      </c>
      <c r="E4539" s="45">
        <v>0</v>
      </c>
      <c r="F4539" s="45">
        <v>0</v>
      </c>
      <c r="G4539" s="46"/>
    </row>
    <row r="4540" spans="1:7" x14ac:dyDescent="0.2">
      <c r="A4540">
        <v>650</v>
      </c>
      <c r="B4540" s="33">
        <v>61902</v>
      </c>
      <c r="C4540" s="45">
        <v>0</v>
      </c>
      <c r="D4540" s="45">
        <v>0</v>
      </c>
      <c r="E4540" s="45">
        <v>0</v>
      </c>
      <c r="F4540" s="45">
        <v>0</v>
      </c>
      <c r="G4540" s="46"/>
    </row>
    <row r="4541" spans="1:7" x14ac:dyDescent="0.2">
      <c r="A4541">
        <v>650</v>
      </c>
      <c r="B4541" s="33">
        <v>61903</v>
      </c>
      <c r="C4541" s="45">
        <v>0</v>
      </c>
      <c r="D4541" s="45">
        <v>0</v>
      </c>
      <c r="E4541" s="45">
        <v>0</v>
      </c>
      <c r="F4541" s="45">
        <v>0</v>
      </c>
      <c r="G4541" s="46"/>
    </row>
    <row r="4542" spans="1:7" x14ac:dyDescent="0.2">
      <c r="A4542">
        <v>650</v>
      </c>
      <c r="B4542" s="33">
        <v>61904</v>
      </c>
      <c r="C4542" s="45">
        <v>0</v>
      </c>
      <c r="D4542" s="45">
        <v>0</v>
      </c>
      <c r="E4542" s="45">
        <v>0</v>
      </c>
      <c r="F4542" s="45">
        <v>0</v>
      </c>
      <c r="G4542" s="46"/>
    </row>
    <row r="4543" spans="1:7" x14ac:dyDescent="0.2">
      <c r="A4543">
        <v>650</v>
      </c>
      <c r="B4543" s="33">
        <v>61905</v>
      </c>
      <c r="C4543" s="45">
        <v>0</v>
      </c>
      <c r="D4543" s="45">
        <v>0</v>
      </c>
      <c r="E4543" s="45">
        <v>0</v>
      </c>
      <c r="F4543" s="45">
        <v>0</v>
      </c>
      <c r="G4543" s="46"/>
    </row>
    <row r="4544" spans="1:7" x14ac:dyDescent="0.2">
      <c r="A4544">
        <v>650</v>
      </c>
      <c r="B4544" s="33">
        <v>61906</v>
      </c>
      <c r="C4544" s="45">
        <v>0</v>
      </c>
      <c r="D4544" s="45">
        <v>0</v>
      </c>
      <c r="E4544" s="45">
        <v>0</v>
      </c>
      <c r="F4544" s="45">
        <v>0</v>
      </c>
      <c r="G4544" s="46"/>
    </row>
    <row r="4545" spans="1:7" x14ac:dyDescent="0.2">
      <c r="A4545">
        <v>650</v>
      </c>
      <c r="B4545" s="33">
        <v>61907</v>
      </c>
      <c r="C4545" s="45">
        <v>0</v>
      </c>
      <c r="D4545" s="45">
        <v>0</v>
      </c>
      <c r="E4545" s="45">
        <v>0</v>
      </c>
      <c r="F4545" s="45">
        <v>0</v>
      </c>
      <c r="G4545" s="46"/>
    </row>
    <row r="4546" spans="1:7" x14ac:dyDescent="0.2">
      <c r="A4546">
        <v>650</v>
      </c>
      <c r="B4546" s="33">
        <v>61908</v>
      </c>
      <c r="C4546" s="45">
        <v>0</v>
      </c>
      <c r="D4546" s="45">
        <v>0</v>
      </c>
      <c r="E4546" s="45">
        <v>0</v>
      </c>
      <c r="F4546" s="45">
        <v>0</v>
      </c>
      <c r="G4546" s="46"/>
    </row>
    <row r="4547" spans="1:7" x14ac:dyDescent="0.2">
      <c r="A4547">
        <v>650</v>
      </c>
      <c r="B4547" s="33">
        <v>61909</v>
      </c>
      <c r="C4547" s="45">
        <v>0</v>
      </c>
      <c r="D4547" s="45">
        <v>0</v>
      </c>
      <c r="E4547" s="45">
        <v>0</v>
      </c>
      <c r="F4547" s="45">
        <v>0</v>
      </c>
      <c r="G4547" s="46"/>
    </row>
    <row r="4548" spans="1:7" x14ac:dyDescent="0.2">
      <c r="A4548">
        <v>650</v>
      </c>
      <c r="B4548" s="33">
        <v>61910</v>
      </c>
      <c r="C4548" s="45">
        <v>0</v>
      </c>
      <c r="D4548" s="45">
        <v>0</v>
      </c>
      <c r="E4548" s="45">
        <v>0</v>
      </c>
      <c r="F4548" s="45">
        <v>0</v>
      </c>
      <c r="G4548" s="46"/>
    </row>
    <row r="4549" spans="1:7" x14ac:dyDescent="0.2">
      <c r="A4549">
        <v>650</v>
      </c>
      <c r="B4549" s="33">
        <v>61911</v>
      </c>
      <c r="C4549" s="45">
        <v>0</v>
      </c>
      <c r="D4549" s="45">
        <v>0</v>
      </c>
      <c r="E4549" s="45">
        <v>0</v>
      </c>
      <c r="F4549" s="45">
        <v>0</v>
      </c>
      <c r="G4549" s="46"/>
    </row>
    <row r="4550" spans="1:7" x14ac:dyDescent="0.2">
      <c r="A4550">
        <v>650</v>
      </c>
      <c r="B4550" s="33">
        <v>61912</v>
      </c>
      <c r="C4550" s="45">
        <v>0</v>
      </c>
      <c r="D4550" s="45">
        <v>0</v>
      </c>
      <c r="E4550" s="45">
        <v>0</v>
      </c>
      <c r="F4550" s="45">
        <v>0</v>
      </c>
      <c r="G4550" s="46"/>
    </row>
    <row r="4551" spans="1:7" x14ac:dyDescent="0.2">
      <c r="A4551">
        <v>650</v>
      </c>
      <c r="B4551" s="33">
        <v>62001</v>
      </c>
      <c r="C4551" s="45">
        <v>0</v>
      </c>
      <c r="D4551" s="45">
        <v>0</v>
      </c>
      <c r="E4551" s="45">
        <v>0</v>
      </c>
      <c r="F4551" s="45">
        <v>0</v>
      </c>
      <c r="G4551" s="46"/>
    </row>
    <row r="4552" spans="1:7" x14ac:dyDescent="0.2">
      <c r="A4552">
        <v>650</v>
      </c>
      <c r="B4552" s="33">
        <v>62002</v>
      </c>
      <c r="C4552" s="45">
        <v>0</v>
      </c>
      <c r="D4552" s="45">
        <v>0</v>
      </c>
      <c r="E4552" s="45">
        <v>0</v>
      </c>
      <c r="F4552" s="45">
        <v>0</v>
      </c>
      <c r="G4552" s="46"/>
    </row>
    <row r="4553" spans="1:7" x14ac:dyDescent="0.2">
      <c r="A4553">
        <v>650</v>
      </c>
      <c r="B4553" s="33">
        <v>62101</v>
      </c>
      <c r="C4553" s="45">
        <v>0</v>
      </c>
      <c r="D4553" s="45">
        <v>0</v>
      </c>
      <c r="E4553" s="45">
        <v>0</v>
      </c>
      <c r="F4553" s="45">
        <v>0</v>
      </c>
      <c r="G4553" s="46"/>
    </row>
    <row r="4554" spans="1:7" x14ac:dyDescent="0.2">
      <c r="A4554">
        <v>650</v>
      </c>
      <c r="B4554" s="33">
        <v>62102</v>
      </c>
      <c r="C4554" s="45">
        <v>0</v>
      </c>
      <c r="D4554" s="45">
        <v>0</v>
      </c>
      <c r="E4554" s="45">
        <v>0</v>
      </c>
      <c r="F4554" s="45">
        <v>0</v>
      </c>
      <c r="G4554" s="46"/>
    </row>
    <row r="4555" spans="1:7" x14ac:dyDescent="0.2">
      <c r="A4555">
        <v>650</v>
      </c>
      <c r="B4555" s="33">
        <v>62103</v>
      </c>
      <c r="C4555" s="45">
        <v>0</v>
      </c>
      <c r="D4555" s="45">
        <v>0</v>
      </c>
      <c r="E4555" s="45">
        <v>0</v>
      </c>
      <c r="F4555" s="45">
        <v>0</v>
      </c>
      <c r="G4555" s="46"/>
    </row>
    <row r="4556" spans="1:7" x14ac:dyDescent="0.2">
      <c r="A4556">
        <v>1788</v>
      </c>
      <c r="B4556" s="33">
        <v>60401</v>
      </c>
      <c r="C4556" s="45">
        <v>107256</v>
      </c>
      <c r="D4556" s="45">
        <v>0</v>
      </c>
      <c r="E4556" s="45">
        <v>105134</v>
      </c>
      <c r="F4556" s="45">
        <v>0</v>
      </c>
      <c r="G4556" s="46"/>
    </row>
    <row r="4557" spans="1:7" x14ac:dyDescent="0.2">
      <c r="A4557">
        <v>1788</v>
      </c>
      <c r="B4557" s="33">
        <v>60404</v>
      </c>
      <c r="C4557" s="45">
        <v>28</v>
      </c>
      <c r="D4557" s="45">
        <v>0</v>
      </c>
      <c r="E4557" s="45">
        <v>28</v>
      </c>
      <c r="F4557" s="45">
        <v>0</v>
      </c>
      <c r="G4557" s="46"/>
    </row>
    <row r="4558" spans="1:7" x14ac:dyDescent="0.2">
      <c r="A4558">
        <v>1788</v>
      </c>
      <c r="B4558" s="33">
        <v>60405</v>
      </c>
      <c r="C4558" s="45">
        <v>0</v>
      </c>
      <c r="D4558" s="45">
        <v>0</v>
      </c>
      <c r="E4558" s="45">
        <v>0</v>
      </c>
      <c r="F4558" s="45">
        <v>0</v>
      </c>
      <c r="G4558" s="46"/>
    </row>
    <row r="4559" spans="1:7" x14ac:dyDescent="0.2">
      <c r="A4559">
        <v>1788</v>
      </c>
      <c r="B4559" s="33">
        <v>60414</v>
      </c>
      <c r="C4559" s="45">
        <v>0</v>
      </c>
      <c r="D4559" s="45">
        <v>62294</v>
      </c>
      <c r="E4559" s="45">
        <v>0</v>
      </c>
      <c r="F4559" s="45">
        <v>63909</v>
      </c>
      <c r="G4559" s="46"/>
    </row>
    <row r="4560" spans="1:7" x14ac:dyDescent="0.2">
      <c r="A4560">
        <v>1788</v>
      </c>
      <c r="B4560" s="33">
        <v>60415</v>
      </c>
      <c r="C4560" s="45">
        <v>142</v>
      </c>
      <c r="D4560" s="45">
        <v>0</v>
      </c>
      <c r="E4560" s="45">
        <v>0</v>
      </c>
      <c r="F4560" s="45">
        <v>0</v>
      </c>
      <c r="G4560" s="46"/>
    </row>
    <row r="4561" spans="1:7" x14ac:dyDescent="0.2">
      <c r="A4561">
        <v>1788</v>
      </c>
      <c r="B4561" s="33">
        <v>61901</v>
      </c>
      <c r="C4561" s="45">
        <v>0</v>
      </c>
      <c r="D4561" s="45">
        <v>0</v>
      </c>
      <c r="E4561" s="45">
        <v>0</v>
      </c>
      <c r="F4561" s="45">
        <v>0</v>
      </c>
      <c r="G4561" s="46"/>
    </row>
    <row r="4562" spans="1:7" x14ac:dyDescent="0.2">
      <c r="A4562">
        <v>1788</v>
      </c>
      <c r="B4562" s="33">
        <v>61902</v>
      </c>
      <c r="C4562" s="45">
        <v>0</v>
      </c>
      <c r="D4562" s="45">
        <v>0</v>
      </c>
      <c r="E4562" s="45">
        <v>0</v>
      </c>
      <c r="F4562" s="45">
        <v>0</v>
      </c>
      <c r="G4562" s="46"/>
    </row>
    <row r="4563" spans="1:7" x14ac:dyDescent="0.2">
      <c r="A4563">
        <v>1788</v>
      </c>
      <c r="B4563" s="33">
        <v>61903</v>
      </c>
      <c r="C4563" s="45">
        <v>0</v>
      </c>
      <c r="D4563" s="45">
        <v>0</v>
      </c>
      <c r="E4563" s="45">
        <v>0</v>
      </c>
      <c r="F4563" s="45">
        <v>0</v>
      </c>
      <c r="G4563" s="46"/>
    </row>
    <row r="4564" spans="1:7" x14ac:dyDescent="0.2">
      <c r="A4564">
        <v>1788</v>
      </c>
      <c r="B4564" s="33">
        <v>61904</v>
      </c>
      <c r="C4564" s="45">
        <v>0</v>
      </c>
      <c r="D4564" s="45">
        <v>0</v>
      </c>
      <c r="E4564" s="45">
        <v>0</v>
      </c>
      <c r="F4564" s="45">
        <v>0</v>
      </c>
      <c r="G4564" s="46"/>
    </row>
    <row r="4565" spans="1:7" x14ac:dyDescent="0.2">
      <c r="A4565">
        <v>1788</v>
      </c>
      <c r="B4565" s="33">
        <v>61905</v>
      </c>
      <c r="C4565" s="45">
        <v>0</v>
      </c>
      <c r="D4565" s="45">
        <v>0</v>
      </c>
      <c r="E4565" s="45">
        <v>0</v>
      </c>
      <c r="F4565" s="45">
        <v>0</v>
      </c>
      <c r="G4565" s="46"/>
    </row>
    <row r="4566" spans="1:7" x14ac:dyDescent="0.2">
      <c r="A4566">
        <v>1788</v>
      </c>
      <c r="B4566" s="33">
        <v>61906</v>
      </c>
      <c r="C4566" s="45">
        <v>0</v>
      </c>
      <c r="D4566" s="45">
        <v>0</v>
      </c>
      <c r="E4566" s="45">
        <v>0</v>
      </c>
      <c r="F4566" s="45">
        <v>0</v>
      </c>
      <c r="G4566" s="46"/>
    </row>
    <row r="4567" spans="1:7" x14ac:dyDescent="0.2">
      <c r="A4567">
        <v>1788</v>
      </c>
      <c r="B4567" s="33">
        <v>61907</v>
      </c>
      <c r="C4567" s="45">
        <v>0</v>
      </c>
      <c r="D4567" s="45">
        <v>0</v>
      </c>
      <c r="E4567" s="45">
        <v>0</v>
      </c>
      <c r="F4567" s="45">
        <v>0</v>
      </c>
      <c r="G4567" s="46"/>
    </row>
    <row r="4568" spans="1:7" x14ac:dyDescent="0.2">
      <c r="A4568">
        <v>1788</v>
      </c>
      <c r="B4568" s="33">
        <v>61908</v>
      </c>
      <c r="C4568" s="45">
        <v>0</v>
      </c>
      <c r="D4568" s="45">
        <v>0</v>
      </c>
      <c r="E4568" s="45">
        <v>0</v>
      </c>
      <c r="F4568" s="45">
        <v>0</v>
      </c>
      <c r="G4568" s="46"/>
    </row>
    <row r="4569" spans="1:7" x14ac:dyDescent="0.2">
      <c r="A4569">
        <v>1788</v>
      </c>
      <c r="B4569" s="33">
        <v>61909</v>
      </c>
      <c r="C4569" s="45">
        <v>0</v>
      </c>
      <c r="D4569" s="45">
        <v>0</v>
      </c>
      <c r="E4569" s="45">
        <v>0</v>
      </c>
      <c r="F4569" s="45">
        <v>0</v>
      </c>
      <c r="G4569" s="46"/>
    </row>
    <row r="4570" spans="1:7" x14ac:dyDescent="0.2">
      <c r="A4570">
        <v>1788</v>
      </c>
      <c r="B4570" s="33">
        <v>61910</v>
      </c>
      <c r="C4570" s="45">
        <v>0</v>
      </c>
      <c r="D4570" s="45">
        <v>0</v>
      </c>
      <c r="E4570" s="45">
        <v>0</v>
      </c>
      <c r="F4570" s="45">
        <v>0</v>
      </c>
      <c r="G4570" s="46"/>
    </row>
    <row r="4571" spans="1:7" x14ac:dyDescent="0.2">
      <c r="A4571">
        <v>1788</v>
      </c>
      <c r="B4571" s="33">
        <v>61911</v>
      </c>
      <c r="C4571" s="45">
        <v>0</v>
      </c>
      <c r="D4571" s="45">
        <v>0</v>
      </c>
      <c r="E4571" s="45">
        <v>0</v>
      </c>
      <c r="F4571" s="45">
        <v>0</v>
      </c>
      <c r="G4571" s="46"/>
    </row>
    <row r="4572" spans="1:7" x14ac:dyDescent="0.2">
      <c r="A4572">
        <v>1788</v>
      </c>
      <c r="B4572" s="33">
        <v>61912</v>
      </c>
      <c r="C4572" s="45">
        <v>0</v>
      </c>
      <c r="D4572" s="45">
        <v>0</v>
      </c>
      <c r="E4572" s="45">
        <v>0</v>
      </c>
      <c r="F4572" s="45">
        <v>0</v>
      </c>
      <c r="G4572" s="46"/>
    </row>
    <row r="4573" spans="1:7" x14ac:dyDescent="0.2">
      <c r="A4573">
        <v>1788</v>
      </c>
      <c r="B4573" s="33">
        <v>62001</v>
      </c>
      <c r="C4573" s="45">
        <v>11538</v>
      </c>
      <c r="D4573" s="45">
        <v>0</v>
      </c>
      <c r="E4573" s="45">
        <v>11538</v>
      </c>
      <c r="F4573" s="45">
        <v>0</v>
      </c>
      <c r="G4573" s="46"/>
    </row>
    <row r="4574" spans="1:7" x14ac:dyDescent="0.2">
      <c r="A4574">
        <v>1788</v>
      </c>
      <c r="B4574" s="33">
        <v>62002</v>
      </c>
      <c r="C4574" s="45">
        <v>0</v>
      </c>
      <c r="D4574" s="45">
        <v>0</v>
      </c>
      <c r="E4574" s="45">
        <v>0</v>
      </c>
      <c r="F4574" s="45">
        <v>0</v>
      </c>
      <c r="G4574" s="46"/>
    </row>
    <row r="4575" spans="1:7" x14ac:dyDescent="0.2">
      <c r="A4575">
        <v>1788</v>
      </c>
      <c r="B4575" s="33">
        <v>62101</v>
      </c>
      <c r="C4575" s="45">
        <v>0</v>
      </c>
      <c r="D4575" s="45">
        <v>0</v>
      </c>
      <c r="E4575" s="45">
        <v>0</v>
      </c>
      <c r="F4575" s="45">
        <v>0</v>
      </c>
      <c r="G4575" s="46"/>
    </row>
    <row r="4576" spans="1:7" x14ac:dyDescent="0.2">
      <c r="A4576">
        <v>1788</v>
      </c>
      <c r="B4576" s="33">
        <v>62102</v>
      </c>
      <c r="C4576" s="45">
        <v>0</v>
      </c>
      <c r="D4576" s="45">
        <v>0</v>
      </c>
      <c r="E4576" s="45">
        <v>0</v>
      </c>
      <c r="F4576" s="45">
        <v>0</v>
      </c>
      <c r="G4576" s="46"/>
    </row>
    <row r="4577" spans="1:7" x14ac:dyDescent="0.2">
      <c r="A4577">
        <v>1788</v>
      </c>
      <c r="B4577" s="33">
        <v>62103</v>
      </c>
      <c r="C4577" s="45">
        <v>0</v>
      </c>
      <c r="D4577" s="45">
        <v>0</v>
      </c>
      <c r="E4577" s="45">
        <v>0</v>
      </c>
      <c r="F4577" s="45">
        <v>0</v>
      </c>
      <c r="G4577" s="46"/>
    </row>
    <row r="4578" spans="1:7" x14ac:dyDescent="0.2">
      <c r="A4578">
        <v>21</v>
      </c>
      <c r="B4578" s="33">
        <v>60401</v>
      </c>
      <c r="C4578" s="45">
        <v>102696</v>
      </c>
      <c r="D4578" s="45">
        <v>0</v>
      </c>
      <c r="E4578" s="45">
        <v>105212</v>
      </c>
      <c r="F4578" s="45">
        <v>0</v>
      </c>
      <c r="G4578" s="46"/>
    </row>
    <row r="4579" spans="1:7" x14ac:dyDescent="0.2">
      <c r="A4579">
        <v>21</v>
      </c>
      <c r="B4579" s="33">
        <v>60404</v>
      </c>
      <c r="C4579" s="45">
        <v>0</v>
      </c>
      <c r="D4579" s="45">
        <v>0</v>
      </c>
      <c r="E4579" s="45">
        <v>0</v>
      </c>
      <c r="F4579" s="45">
        <v>0</v>
      </c>
      <c r="G4579" s="46"/>
    </row>
    <row r="4580" spans="1:7" x14ac:dyDescent="0.2">
      <c r="A4580">
        <v>21</v>
      </c>
      <c r="B4580" s="33">
        <v>60405</v>
      </c>
      <c r="C4580" s="45">
        <v>0</v>
      </c>
      <c r="D4580" s="45">
        <v>0</v>
      </c>
      <c r="E4580" s="45">
        <v>0</v>
      </c>
      <c r="F4580" s="45">
        <v>0</v>
      </c>
      <c r="G4580" s="46"/>
    </row>
    <row r="4581" spans="1:7" x14ac:dyDescent="0.2">
      <c r="A4581">
        <v>21</v>
      </c>
      <c r="B4581" s="33">
        <v>60414</v>
      </c>
      <c r="C4581" s="45">
        <v>0</v>
      </c>
      <c r="D4581" s="45">
        <v>54197</v>
      </c>
      <c r="E4581" s="45">
        <v>0</v>
      </c>
      <c r="F4581" s="45">
        <v>57370</v>
      </c>
      <c r="G4581" s="46"/>
    </row>
    <row r="4582" spans="1:7" x14ac:dyDescent="0.2">
      <c r="A4582">
        <v>21</v>
      </c>
      <c r="B4582" s="33">
        <v>60415</v>
      </c>
      <c r="C4582" s="45">
        <v>28545</v>
      </c>
      <c r="D4582" s="45">
        <v>0</v>
      </c>
      <c r="E4582" s="45">
        <v>28545</v>
      </c>
      <c r="F4582" s="45">
        <v>0</v>
      </c>
      <c r="G4582" s="46"/>
    </row>
    <row r="4583" spans="1:7" x14ac:dyDescent="0.2">
      <c r="A4583">
        <v>21</v>
      </c>
      <c r="B4583" s="33">
        <v>61901</v>
      </c>
      <c r="C4583" s="45">
        <v>0</v>
      </c>
      <c r="D4583" s="45">
        <v>0</v>
      </c>
      <c r="E4583" s="45">
        <v>0</v>
      </c>
      <c r="F4583" s="45">
        <v>0</v>
      </c>
      <c r="G4583" s="46"/>
    </row>
    <row r="4584" spans="1:7" x14ac:dyDescent="0.2">
      <c r="A4584">
        <v>21</v>
      </c>
      <c r="B4584" s="33">
        <v>61902</v>
      </c>
      <c r="C4584" s="45">
        <v>0</v>
      </c>
      <c r="D4584" s="45">
        <v>0</v>
      </c>
      <c r="E4584" s="45">
        <v>0</v>
      </c>
      <c r="F4584" s="45">
        <v>0</v>
      </c>
      <c r="G4584" s="46"/>
    </row>
    <row r="4585" spans="1:7" x14ac:dyDescent="0.2">
      <c r="A4585">
        <v>21</v>
      </c>
      <c r="B4585" s="33">
        <v>61903</v>
      </c>
      <c r="C4585" s="45">
        <v>0</v>
      </c>
      <c r="D4585" s="45">
        <v>0</v>
      </c>
      <c r="E4585" s="45">
        <v>0</v>
      </c>
      <c r="F4585" s="45">
        <v>0</v>
      </c>
      <c r="G4585" s="46"/>
    </row>
    <row r="4586" spans="1:7" x14ac:dyDescent="0.2">
      <c r="A4586">
        <v>21</v>
      </c>
      <c r="B4586" s="33">
        <v>61904</v>
      </c>
      <c r="C4586" s="45">
        <v>25068</v>
      </c>
      <c r="D4586" s="45">
        <v>0</v>
      </c>
      <c r="E4586" s="45">
        <v>25068</v>
      </c>
      <c r="F4586" s="45">
        <v>0</v>
      </c>
      <c r="G4586" s="46"/>
    </row>
    <row r="4587" spans="1:7" x14ac:dyDescent="0.2">
      <c r="A4587">
        <v>21</v>
      </c>
      <c r="B4587" s="33">
        <v>61905</v>
      </c>
      <c r="C4587" s="45">
        <v>0</v>
      </c>
      <c r="D4587" s="45">
        <v>0</v>
      </c>
      <c r="E4587" s="45">
        <v>0</v>
      </c>
      <c r="F4587" s="45">
        <v>0</v>
      </c>
      <c r="G4587" s="46"/>
    </row>
    <row r="4588" spans="1:7" x14ac:dyDescent="0.2">
      <c r="A4588">
        <v>21</v>
      </c>
      <c r="B4588" s="33">
        <v>61906</v>
      </c>
      <c r="C4588" s="45">
        <v>0</v>
      </c>
      <c r="D4588" s="45">
        <v>0</v>
      </c>
      <c r="E4588" s="45">
        <v>0</v>
      </c>
      <c r="F4588" s="45">
        <v>0</v>
      </c>
      <c r="G4588" s="46"/>
    </row>
    <row r="4589" spans="1:7" x14ac:dyDescent="0.2">
      <c r="A4589">
        <v>21</v>
      </c>
      <c r="B4589" s="33">
        <v>61907</v>
      </c>
      <c r="C4589" s="45">
        <v>0</v>
      </c>
      <c r="D4589" s="45">
        <v>0</v>
      </c>
      <c r="E4589" s="45">
        <v>0</v>
      </c>
      <c r="F4589" s="45">
        <v>0</v>
      </c>
      <c r="G4589" s="46"/>
    </row>
    <row r="4590" spans="1:7" x14ac:dyDescent="0.2">
      <c r="A4590">
        <v>21</v>
      </c>
      <c r="B4590" s="33">
        <v>61908</v>
      </c>
      <c r="C4590" s="45">
        <v>0</v>
      </c>
      <c r="D4590" s="45">
        <v>0</v>
      </c>
      <c r="E4590" s="45">
        <v>0</v>
      </c>
      <c r="F4590" s="45">
        <v>0</v>
      </c>
      <c r="G4590" s="46"/>
    </row>
    <row r="4591" spans="1:7" x14ac:dyDescent="0.2">
      <c r="A4591">
        <v>21</v>
      </c>
      <c r="B4591" s="33">
        <v>61909</v>
      </c>
      <c r="C4591" s="45">
        <v>0</v>
      </c>
      <c r="D4591" s="45">
        <v>0</v>
      </c>
      <c r="E4591" s="45">
        <v>0</v>
      </c>
      <c r="F4591" s="45">
        <v>0</v>
      </c>
      <c r="G4591" s="46"/>
    </row>
    <row r="4592" spans="1:7" x14ac:dyDescent="0.2">
      <c r="A4592">
        <v>21</v>
      </c>
      <c r="B4592" s="33">
        <v>61910</v>
      </c>
      <c r="C4592" s="45">
        <v>0</v>
      </c>
      <c r="D4592" s="45">
        <v>1736</v>
      </c>
      <c r="E4592" s="45">
        <v>0</v>
      </c>
      <c r="F4592" s="45">
        <v>2015</v>
      </c>
      <c r="G4592" s="46"/>
    </row>
    <row r="4593" spans="1:7" x14ac:dyDescent="0.2">
      <c r="A4593">
        <v>21</v>
      </c>
      <c r="B4593" s="33">
        <v>61911</v>
      </c>
      <c r="C4593" s="45">
        <v>0</v>
      </c>
      <c r="D4593" s="45">
        <v>0</v>
      </c>
      <c r="E4593" s="45">
        <v>0</v>
      </c>
      <c r="F4593" s="45">
        <v>0</v>
      </c>
      <c r="G4593" s="46"/>
    </row>
    <row r="4594" spans="1:7" x14ac:dyDescent="0.2">
      <c r="A4594">
        <v>21</v>
      </c>
      <c r="B4594" s="33">
        <v>61912</v>
      </c>
      <c r="C4594" s="45">
        <v>0</v>
      </c>
      <c r="D4594" s="45">
        <v>0</v>
      </c>
      <c r="E4594" s="45">
        <v>0</v>
      </c>
      <c r="F4594" s="45">
        <v>0</v>
      </c>
      <c r="G4594" s="46"/>
    </row>
    <row r="4595" spans="1:7" x14ac:dyDescent="0.2">
      <c r="A4595">
        <v>21</v>
      </c>
      <c r="B4595" s="33">
        <v>62001</v>
      </c>
      <c r="C4595" s="45">
        <v>8245</v>
      </c>
      <c r="D4595" s="45">
        <v>0</v>
      </c>
      <c r="E4595" s="45">
        <v>3482</v>
      </c>
      <c r="F4595" s="45">
        <v>0</v>
      </c>
      <c r="G4595" s="46"/>
    </row>
    <row r="4596" spans="1:7" x14ac:dyDescent="0.2">
      <c r="A4596">
        <v>21</v>
      </c>
      <c r="B4596" s="33">
        <v>62002</v>
      </c>
      <c r="C4596" s="45">
        <v>0</v>
      </c>
      <c r="D4596" s="45">
        <v>4098</v>
      </c>
      <c r="E4596" s="45">
        <v>0</v>
      </c>
      <c r="F4596" s="45">
        <v>2100</v>
      </c>
      <c r="G4596" s="46"/>
    </row>
    <row r="4597" spans="1:7" x14ac:dyDescent="0.2">
      <c r="A4597">
        <v>21</v>
      </c>
      <c r="B4597" s="33">
        <v>62101</v>
      </c>
      <c r="C4597" s="45">
        <v>0</v>
      </c>
      <c r="D4597" s="45">
        <v>0</v>
      </c>
      <c r="E4597" s="45">
        <v>0</v>
      </c>
      <c r="F4597" s="45">
        <v>0</v>
      </c>
      <c r="G4597" s="46"/>
    </row>
    <row r="4598" spans="1:7" x14ac:dyDescent="0.2">
      <c r="A4598">
        <v>21</v>
      </c>
      <c r="B4598" s="33">
        <v>62102</v>
      </c>
      <c r="C4598" s="45">
        <v>0</v>
      </c>
      <c r="D4598" s="45">
        <v>0</v>
      </c>
      <c r="E4598" s="45">
        <v>0</v>
      </c>
      <c r="F4598" s="45">
        <v>0</v>
      </c>
      <c r="G4598" s="46"/>
    </row>
    <row r="4599" spans="1:7" x14ac:dyDescent="0.2">
      <c r="A4599">
        <v>21</v>
      </c>
      <c r="B4599" s="33">
        <v>62103</v>
      </c>
      <c r="C4599" s="45">
        <v>0</v>
      </c>
      <c r="D4599" s="45">
        <v>0</v>
      </c>
      <c r="E4599" s="45">
        <v>0</v>
      </c>
      <c r="F4599" s="45">
        <v>0</v>
      </c>
      <c r="G4599" s="46"/>
    </row>
    <row r="4600" spans="1:7" x14ac:dyDescent="0.2">
      <c r="A4600">
        <v>3001</v>
      </c>
      <c r="B4600" s="33">
        <v>60401</v>
      </c>
      <c r="C4600" s="45">
        <v>1786234</v>
      </c>
      <c r="D4600" s="45">
        <v>0</v>
      </c>
      <c r="E4600" s="45">
        <v>1767644</v>
      </c>
      <c r="F4600" s="45">
        <v>0</v>
      </c>
      <c r="G4600" s="46"/>
    </row>
    <row r="4601" spans="1:7" x14ac:dyDescent="0.2">
      <c r="A4601">
        <v>3001</v>
      </c>
      <c r="B4601" s="33">
        <v>60404</v>
      </c>
      <c r="C4601" s="45">
        <v>45600</v>
      </c>
      <c r="D4601" s="45">
        <v>0</v>
      </c>
      <c r="E4601" s="45">
        <v>45600</v>
      </c>
      <c r="F4601" s="45">
        <v>0</v>
      </c>
      <c r="G4601" s="46"/>
    </row>
    <row r="4602" spans="1:7" x14ac:dyDescent="0.2">
      <c r="A4602">
        <v>3001</v>
      </c>
      <c r="B4602" s="33">
        <v>60405</v>
      </c>
      <c r="C4602" s="45">
        <v>0</v>
      </c>
      <c r="D4602" s="45">
        <v>0</v>
      </c>
      <c r="E4602" s="45">
        <v>0</v>
      </c>
      <c r="F4602" s="45">
        <v>0</v>
      </c>
      <c r="G4602" s="46"/>
    </row>
    <row r="4603" spans="1:7" x14ac:dyDescent="0.2">
      <c r="A4603">
        <v>3001</v>
      </c>
      <c r="B4603" s="33">
        <v>60414</v>
      </c>
      <c r="C4603" s="45">
        <v>0</v>
      </c>
      <c r="D4603" s="45">
        <v>811686</v>
      </c>
      <c r="E4603" s="45">
        <v>0</v>
      </c>
      <c r="F4603" s="45">
        <v>800381</v>
      </c>
      <c r="G4603" s="46"/>
    </row>
    <row r="4604" spans="1:7" x14ac:dyDescent="0.2">
      <c r="A4604">
        <v>3001</v>
      </c>
      <c r="B4604" s="33">
        <v>60415</v>
      </c>
      <c r="C4604" s="45">
        <v>5236</v>
      </c>
      <c r="D4604" s="45">
        <v>0</v>
      </c>
      <c r="E4604" s="45">
        <v>3318</v>
      </c>
      <c r="F4604" s="45">
        <v>0</v>
      </c>
      <c r="G4604" s="46"/>
    </row>
    <row r="4605" spans="1:7" x14ac:dyDescent="0.2">
      <c r="A4605">
        <v>3001</v>
      </c>
      <c r="B4605" s="33">
        <v>61901</v>
      </c>
      <c r="C4605" s="45">
        <v>0</v>
      </c>
      <c r="D4605" s="45">
        <v>0</v>
      </c>
      <c r="E4605" s="45">
        <v>0</v>
      </c>
      <c r="F4605" s="45">
        <v>0</v>
      </c>
      <c r="G4605" s="46"/>
    </row>
    <row r="4606" spans="1:7" x14ac:dyDescent="0.2">
      <c r="A4606">
        <v>3001</v>
      </c>
      <c r="B4606" s="33">
        <v>61902</v>
      </c>
      <c r="C4606" s="45">
        <v>0</v>
      </c>
      <c r="D4606" s="45">
        <v>0</v>
      </c>
      <c r="E4606" s="45">
        <v>0</v>
      </c>
      <c r="F4606" s="45">
        <v>0</v>
      </c>
      <c r="G4606" s="46"/>
    </row>
    <row r="4607" spans="1:7" x14ac:dyDescent="0.2">
      <c r="A4607">
        <v>3001</v>
      </c>
      <c r="B4607" s="33">
        <v>61903</v>
      </c>
      <c r="C4607" s="45">
        <v>0</v>
      </c>
      <c r="D4607" s="45">
        <v>0</v>
      </c>
      <c r="E4607" s="45">
        <v>0</v>
      </c>
      <c r="F4607" s="45">
        <v>0</v>
      </c>
      <c r="G4607" s="46"/>
    </row>
    <row r="4608" spans="1:7" x14ac:dyDescent="0.2">
      <c r="A4608">
        <v>3001</v>
      </c>
      <c r="B4608" s="33">
        <v>61904</v>
      </c>
      <c r="C4608" s="45">
        <v>0</v>
      </c>
      <c r="D4608" s="45">
        <v>0</v>
      </c>
      <c r="E4608" s="45">
        <v>0</v>
      </c>
      <c r="F4608" s="45">
        <v>0</v>
      </c>
      <c r="G4608" s="46"/>
    </row>
    <row r="4609" spans="1:7" x14ac:dyDescent="0.2">
      <c r="A4609">
        <v>3001</v>
      </c>
      <c r="B4609" s="33">
        <v>61905</v>
      </c>
      <c r="C4609" s="45">
        <v>0</v>
      </c>
      <c r="D4609" s="45">
        <v>0</v>
      </c>
      <c r="E4609" s="45">
        <v>0</v>
      </c>
      <c r="F4609" s="45">
        <v>0</v>
      </c>
      <c r="G4609" s="46"/>
    </row>
    <row r="4610" spans="1:7" x14ac:dyDescent="0.2">
      <c r="A4610">
        <v>3001</v>
      </c>
      <c r="B4610" s="33">
        <v>61906</v>
      </c>
      <c r="C4610" s="45">
        <v>0</v>
      </c>
      <c r="D4610" s="45">
        <v>0</v>
      </c>
      <c r="E4610" s="45">
        <v>0</v>
      </c>
      <c r="F4610" s="45">
        <v>0</v>
      </c>
      <c r="G4610" s="46"/>
    </row>
    <row r="4611" spans="1:7" x14ac:dyDescent="0.2">
      <c r="A4611">
        <v>3001</v>
      </c>
      <c r="B4611" s="33">
        <v>61907</v>
      </c>
      <c r="C4611" s="45">
        <v>0</v>
      </c>
      <c r="D4611" s="45">
        <v>0</v>
      </c>
      <c r="E4611" s="45">
        <v>0</v>
      </c>
      <c r="F4611" s="45">
        <v>0</v>
      </c>
      <c r="G4611" s="46"/>
    </row>
    <row r="4612" spans="1:7" x14ac:dyDescent="0.2">
      <c r="A4612">
        <v>3001</v>
      </c>
      <c r="B4612" s="33">
        <v>61908</v>
      </c>
      <c r="C4612" s="45">
        <v>0</v>
      </c>
      <c r="D4612" s="45">
        <v>0</v>
      </c>
      <c r="E4612" s="45">
        <v>0</v>
      </c>
      <c r="F4612" s="45">
        <v>0</v>
      </c>
      <c r="G4612" s="46"/>
    </row>
    <row r="4613" spans="1:7" x14ac:dyDescent="0.2">
      <c r="A4613">
        <v>3001</v>
      </c>
      <c r="B4613" s="33">
        <v>61909</v>
      </c>
      <c r="C4613" s="45">
        <v>0</v>
      </c>
      <c r="D4613" s="45">
        <v>0</v>
      </c>
      <c r="E4613" s="45">
        <v>0</v>
      </c>
      <c r="F4613" s="45">
        <v>0</v>
      </c>
      <c r="G4613" s="46"/>
    </row>
    <row r="4614" spans="1:7" x14ac:dyDescent="0.2">
      <c r="A4614">
        <v>3001</v>
      </c>
      <c r="B4614" s="33">
        <v>61910</v>
      </c>
      <c r="C4614" s="45">
        <v>0</v>
      </c>
      <c r="D4614" s="45">
        <v>0</v>
      </c>
      <c r="E4614" s="45">
        <v>0</v>
      </c>
      <c r="F4614" s="45">
        <v>0</v>
      </c>
      <c r="G4614" s="46"/>
    </row>
    <row r="4615" spans="1:7" x14ac:dyDescent="0.2">
      <c r="A4615">
        <v>3001</v>
      </c>
      <c r="B4615" s="33">
        <v>61911</v>
      </c>
      <c r="C4615" s="45">
        <v>0</v>
      </c>
      <c r="D4615" s="45">
        <v>0</v>
      </c>
      <c r="E4615" s="45">
        <v>0</v>
      </c>
      <c r="F4615" s="45">
        <v>0</v>
      </c>
      <c r="G4615" s="46"/>
    </row>
    <row r="4616" spans="1:7" x14ac:dyDescent="0.2">
      <c r="A4616">
        <v>3001</v>
      </c>
      <c r="B4616" s="33">
        <v>61912</v>
      </c>
      <c r="C4616" s="45">
        <v>0</v>
      </c>
      <c r="D4616" s="45">
        <v>0</v>
      </c>
      <c r="E4616" s="45">
        <v>0</v>
      </c>
      <c r="F4616" s="45">
        <v>0</v>
      </c>
      <c r="G4616" s="46"/>
    </row>
    <row r="4617" spans="1:7" x14ac:dyDescent="0.2">
      <c r="A4617">
        <v>3001</v>
      </c>
      <c r="B4617" s="33">
        <v>62001</v>
      </c>
      <c r="C4617" s="45">
        <v>760201</v>
      </c>
      <c r="D4617" s="45">
        <v>0</v>
      </c>
      <c r="E4617" s="45">
        <v>760201</v>
      </c>
      <c r="F4617" s="45">
        <v>0</v>
      </c>
      <c r="G4617" s="46"/>
    </row>
    <row r="4618" spans="1:7" x14ac:dyDescent="0.2">
      <c r="A4618">
        <v>3001</v>
      </c>
      <c r="B4618" s="33">
        <v>62002</v>
      </c>
      <c r="C4618" s="45">
        <v>0</v>
      </c>
      <c r="D4618" s="45">
        <v>893</v>
      </c>
      <c r="E4618" s="45">
        <v>0</v>
      </c>
      <c r="F4618" s="45">
        <v>893</v>
      </c>
      <c r="G4618" s="46"/>
    </row>
    <row r="4619" spans="1:7" x14ac:dyDescent="0.2">
      <c r="A4619">
        <v>3001</v>
      </c>
      <c r="B4619" s="33">
        <v>62101</v>
      </c>
      <c r="C4619" s="45">
        <v>0</v>
      </c>
      <c r="D4619" s="45">
        <v>0</v>
      </c>
      <c r="E4619" s="45">
        <v>0</v>
      </c>
      <c r="F4619" s="45">
        <v>0</v>
      </c>
      <c r="G4619" s="46"/>
    </row>
    <row r="4620" spans="1:7" x14ac:dyDescent="0.2">
      <c r="A4620">
        <v>3001</v>
      </c>
      <c r="B4620" s="33">
        <v>62102</v>
      </c>
      <c r="C4620" s="45">
        <v>0</v>
      </c>
      <c r="D4620" s="45">
        <v>0</v>
      </c>
      <c r="E4620" s="45">
        <v>0</v>
      </c>
      <c r="F4620" s="45">
        <v>0</v>
      </c>
      <c r="G4620" s="46"/>
    </row>
    <row r="4621" spans="1:7" x14ac:dyDescent="0.2">
      <c r="A4621">
        <v>3001</v>
      </c>
      <c r="B4621" s="33">
        <v>62103</v>
      </c>
      <c r="C4621" s="45">
        <v>0</v>
      </c>
      <c r="D4621" s="45">
        <v>0</v>
      </c>
      <c r="E4621" s="45">
        <v>0</v>
      </c>
      <c r="F4621" s="45">
        <v>0</v>
      </c>
      <c r="G4621" s="46"/>
    </row>
    <row r="4622" spans="1:7" x14ac:dyDescent="0.2">
      <c r="A4622">
        <v>2733</v>
      </c>
      <c r="B4622" s="33">
        <v>60401</v>
      </c>
      <c r="C4622" s="45">
        <v>830987</v>
      </c>
      <c r="D4622" s="45">
        <v>0</v>
      </c>
      <c r="E4622" s="45">
        <v>839958</v>
      </c>
      <c r="F4622" s="45">
        <v>0</v>
      </c>
      <c r="G4622" s="46"/>
    </row>
    <row r="4623" spans="1:7" x14ac:dyDescent="0.2">
      <c r="A4623">
        <v>2733</v>
      </c>
      <c r="B4623" s="33">
        <v>60404</v>
      </c>
      <c r="C4623" s="45">
        <v>651</v>
      </c>
      <c r="D4623" s="45">
        <v>0</v>
      </c>
      <c r="E4623" s="45">
        <v>651</v>
      </c>
      <c r="F4623" s="45">
        <v>0</v>
      </c>
      <c r="G4623" s="46"/>
    </row>
    <row r="4624" spans="1:7" x14ac:dyDescent="0.2">
      <c r="A4624">
        <v>2733</v>
      </c>
      <c r="B4624" s="33">
        <v>60405</v>
      </c>
      <c r="C4624" s="45">
        <v>0</v>
      </c>
      <c r="D4624" s="45">
        <v>0</v>
      </c>
      <c r="E4624" s="45">
        <v>0</v>
      </c>
      <c r="F4624" s="45">
        <v>0</v>
      </c>
      <c r="G4624" s="46"/>
    </row>
    <row r="4625" spans="1:7" x14ac:dyDescent="0.2">
      <c r="A4625">
        <v>2733</v>
      </c>
      <c r="B4625" s="33">
        <v>60414</v>
      </c>
      <c r="C4625" s="45">
        <v>0</v>
      </c>
      <c r="D4625" s="45">
        <v>523757</v>
      </c>
      <c r="E4625" s="45">
        <v>0</v>
      </c>
      <c r="F4625" s="45">
        <v>547178</v>
      </c>
      <c r="G4625" s="46"/>
    </row>
    <row r="4626" spans="1:7" x14ac:dyDescent="0.2">
      <c r="A4626">
        <v>2733</v>
      </c>
      <c r="B4626" s="33">
        <v>60415</v>
      </c>
      <c r="C4626" s="45">
        <v>4212</v>
      </c>
      <c r="D4626" s="45">
        <v>0</v>
      </c>
      <c r="E4626" s="45">
        <v>9280</v>
      </c>
      <c r="F4626" s="45">
        <v>0</v>
      </c>
      <c r="G4626" s="46"/>
    </row>
    <row r="4627" spans="1:7" x14ac:dyDescent="0.2">
      <c r="A4627">
        <v>2733</v>
      </c>
      <c r="B4627" s="33">
        <v>61901</v>
      </c>
      <c r="C4627" s="45">
        <v>0</v>
      </c>
      <c r="D4627" s="45">
        <v>0</v>
      </c>
      <c r="E4627" s="45">
        <v>0</v>
      </c>
      <c r="F4627" s="45">
        <v>0</v>
      </c>
      <c r="G4627" s="46"/>
    </row>
    <row r="4628" spans="1:7" x14ac:dyDescent="0.2">
      <c r="A4628">
        <v>2733</v>
      </c>
      <c r="B4628" s="33">
        <v>61902</v>
      </c>
      <c r="C4628" s="45">
        <v>0</v>
      </c>
      <c r="D4628" s="45">
        <v>0</v>
      </c>
      <c r="E4628" s="45">
        <v>0</v>
      </c>
      <c r="F4628" s="45">
        <v>0</v>
      </c>
      <c r="G4628" s="46"/>
    </row>
    <row r="4629" spans="1:7" x14ac:dyDescent="0.2">
      <c r="A4629">
        <v>2733</v>
      </c>
      <c r="B4629" s="33">
        <v>61903</v>
      </c>
      <c r="C4629" s="45">
        <v>0</v>
      </c>
      <c r="D4629" s="45">
        <v>0</v>
      </c>
      <c r="E4629" s="45">
        <v>0</v>
      </c>
      <c r="F4629" s="45">
        <v>0</v>
      </c>
      <c r="G4629" s="46"/>
    </row>
    <row r="4630" spans="1:7" x14ac:dyDescent="0.2">
      <c r="A4630">
        <v>2733</v>
      </c>
      <c r="B4630" s="33">
        <v>61904</v>
      </c>
      <c r="C4630" s="45">
        <v>0</v>
      </c>
      <c r="D4630" s="45">
        <v>0</v>
      </c>
      <c r="E4630" s="45">
        <v>0</v>
      </c>
      <c r="F4630" s="45">
        <v>0</v>
      </c>
      <c r="G4630" s="46"/>
    </row>
    <row r="4631" spans="1:7" x14ac:dyDescent="0.2">
      <c r="A4631">
        <v>2733</v>
      </c>
      <c r="B4631" s="33">
        <v>61905</v>
      </c>
      <c r="C4631" s="45">
        <v>0</v>
      </c>
      <c r="D4631" s="45">
        <v>0</v>
      </c>
      <c r="E4631" s="45">
        <v>0</v>
      </c>
      <c r="F4631" s="45">
        <v>0</v>
      </c>
      <c r="G4631" s="46"/>
    </row>
    <row r="4632" spans="1:7" x14ac:dyDescent="0.2">
      <c r="A4632">
        <v>2733</v>
      </c>
      <c r="B4632" s="33">
        <v>61906</v>
      </c>
      <c r="C4632" s="45">
        <v>21735</v>
      </c>
      <c r="D4632" s="45">
        <v>0</v>
      </c>
      <c r="E4632" s="45">
        <v>21735</v>
      </c>
      <c r="F4632" s="45">
        <v>0</v>
      </c>
      <c r="G4632" s="46"/>
    </row>
    <row r="4633" spans="1:7" x14ac:dyDescent="0.2">
      <c r="A4633">
        <v>2733</v>
      </c>
      <c r="B4633" s="33">
        <v>61907</v>
      </c>
      <c r="C4633" s="45">
        <v>65210</v>
      </c>
      <c r="D4633" s="45">
        <v>0</v>
      </c>
      <c r="E4633" s="45">
        <v>65210</v>
      </c>
      <c r="F4633" s="45">
        <v>0</v>
      </c>
      <c r="G4633" s="46"/>
    </row>
    <row r="4634" spans="1:7" x14ac:dyDescent="0.2">
      <c r="A4634">
        <v>2733</v>
      </c>
      <c r="B4634" s="33">
        <v>61908</v>
      </c>
      <c r="C4634" s="45">
        <v>138397</v>
      </c>
      <c r="D4634" s="45">
        <v>0</v>
      </c>
      <c r="E4634" s="45">
        <v>138397</v>
      </c>
      <c r="F4634" s="45">
        <v>0</v>
      </c>
      <c r="G4634" s="46"/>
    </row>
    <row r="4635" spans="1:7" x14ac:dyDescent="0.2">
      <c r="A4635">
        <v>2733</v>
      </c>
      <c r="B4635" s="33">
        <v>61909</v>
      </c>
      <c r="C4635" s="45">
        <v>0</v>
      </c>
      <c r="D4635" s="45">
        <v>0</v>
      </c>
      <c r="E4635" s="45">
        <v>0</v>
      </c>
      <c r="F4635" s="45">
        <v>0</v>
      </c>
      <c r="G4635" s="46"/>
    </row>
    <row r="4636" spans="1:7" x14ac:dyDescent="0.2">
      <c r="A4636">
        <v>2733</v>
      </c>
      <c r="B4636" s="33">
        <v>61910</v>
      </c>
      <c r="C4636" s="45">
        <v>0</v>
      </c>
      <c r="D4636" s="45">
        <v>0</v>
      </c>
      <c r="E4636" s="45">
        <v>0</v>
      </c>
      <c r="F4636" s="45">
        <v>0</v>
      </c>
      <c r="G4636" s="46"/>
    </row>
    <row r="4637" spans="1:7" x14ac:dyDescent="0.2">
      <c r="A4637">
        <v>2733</v>
      </c>
      <c r="B4637" s="33">
        <v>61911</v>
      </c>
      <c r="C4637" s="45">
        <v>0</v>
      </c>
      <c r="D4637" s="45">
        <v>0</v>
      </c>
      <c r="E4637" s="45">
        <v>0</v>
      </c>
      <c r="F4637" s="45">
        <v>0</v>
      </c>
      <c r="G4637" s="46"/>
    </row>
    <row r="4638" spans="1:7" x14ac:dyDescent="0.2">
      <c r="A4638">
        <v>2733</v>
      </c>
      <c r="B4638" s="33">
        <v>61912</v>
      </c>
      <c r="C4638" s="45">
        <v>0</v>
      </c>
      <c r="D4638" s="45">
        <v>0</v>
      </c>
      <c r="E4638" s="45">
        <v>0</v>
      </c>
      <c r="F4638" s="45">
        <v>0</v>
      </c>
      <c r="G4638" s="46"/>
    </row>
    <row r="4639" spans="1:7" x14ac:dyDescent="0.2">
      <c r="A4639">
        <v>2733</v>
      </c>
      <c r="B4639" s="33">
        <v>62001</v>
      </c>
      <c r="C4639" s="45">
        <v>87419</v>
      </c>
      <c r="D4639" s="45">
        <v>0</v>
      </c>
      <c r="E4639" s="45">
        <v>76640</v>
      </c>
      <c r="F4639" s="45">
        <v>0</v>
      </c>
      <c r="G4639" s="46"/>
    </row>
    <row r="4640" spans="1:7" x14ac:dyDescent="0.2">
      <c r="A4640">
        <v>2733</v>
      </c>
      <c r="B4640" s="33">
        <v>62002</v>
      </c>
      <c r="C4640" s="45">
        <v>0</v>
      </c>
      <c r="D4640" s="45">
        <v>0</v>
      </c>
      <c r="E4640" s="45">
        <v>0</v>
      </c>
      <c r="F4640" s="45">
        <v>2025</v>
      </c>
      <c r="G4640" s="46"/>
    </row>
    <row r="4641" spans="1:7" x14ac:dyDescent="0.2">
      <c r="A4641">
        <v>2733</v>
      </c>
      <c r="B4641" s="33">
        <v>62101</v>
      </c>
      <c r="C4641" s="45">
        <v>750</v>
      </c>
      <c r="D4641" s="45">
        <v>0</v>
      </c>
      <c r="E4641" s="45">
        <v>161</v>
      </c>
      <c r="F4641" s="45">
        <v>0</v>
      </c>
      <c r="G4641" s="46"/>
    </row>
    <row r="4642" spans="1:7" x14ac:dyDescent="0.2">
      <c r="A4642">
        <v>2733</v>
      </c>
      <c r="B4642" s="33">
        <v>62102</v>
      </c>
      <c r="C4642" s="45">
        <v>0</v>
      </c>
      <c r="D4642" s="45">
        <v>0</v>
      </c>
      <c r="E4642" s="45">
        <v>0</v>
      </c>
      <c r="F4642" s="45">
        <v>0</v>
      </c>
      <c r="G4642" s="46"/>
    </row>
    <row r="4643" spans="1:7" x14ac:dyDescent="0.2">
      <c r="A4643">
        <v>2733</v>
      </c>
      <c r="B4643" s="33">
        <v>62103</v>
      </c>
      <c r="C4643" s="45">
        <v>0</v>
      </c>
      <c r="D4643" s="45">
        <v>0</v>
      </c>
      <c r="E4643" s="45">
        <v>0</v>
      </c>
      <c r="F4643" s="45">
        <v>0</v>
      </c>
      <c r="G4643" s="46"/>
    </row>
    <row r="4644" spans="1:7" x14ac:dyDescent="0.2">
      <c r="A4644">
        <v>537</v>
      </c>
      <c r="B4644" s="33">
        <v>60401</v>
      </c>
      <c r="C4644" s="45">
        <v>131212</v>
      </c>
      <c r="D4644" s="45">
        <v>0</v>
      </c>
      <c r="E4644" s="45">
        <v>124884</v>
      </c>
      <c r="F4644" s="45">
        <v>0</v>
      </c>
      <c r="G4644" s="46"/>
    </row>
    <row r="4645" spans="1:7" x14ac:dyDescent="0.2">
      <c r="A4645">
        <v>537</v>
      </c>
      <c r="B4645" s="33">
        <v>60404</v>
      </c>
      <c r="C4645" s="45">
        <v>10687</v>
      </c>
      <c r="D4645" s="45">
        <v>0</v>
      </c>
      <c r="E4645" s="45">
        <v>12041</v>
      </c>
      <c r="F4645" s="45">
        <v>0</v>
      </c>
      <c r="G4645" s="46"/>
    </row>
    <row r="4646" spans="1:7" x14ac:dyDescent="0.2">
      <c r="A4646">
        <v>537</v>
      </c>
      <c r="B4646" s="33">
        <v>60405</v>
      </c>
      <c r="C4646" s="45">
        <v>0</v>
      </c>
      <c r="D4646" s="45">
        <v>0</v>
      </c>
      <c r="E4646" s="45">
        <v>0</v>
      </c>
      <c r="F4646" s="45">
        <v>0</v>
      </c>
      <c r="G4646" s="46"/>
    </row>
    <row r="4647" spans="1:7" x14ac:dyDescent="0.2">
      <c r="A4647">
        <v>537</v>
      </c>
      <c r="B4647" s="33">
        <v>60414</v>
      </c>
      <c r="C4647" s="45">
        <v>0</v>
      </c>
      <c r="D4647" s="45">
        <v>56795</v>
      </c>
      <c r="E4647" s="45">
        <v>0</v>
      </c>
      <c r="F4647" s="45">
        <v>54443</v>
      </c>
      <c r="G4647" s="46"/>
    </row>
    <row r="4648" spans="1:7" x14ac:dyDescent="0.2">
      <c r="A4648">
        <v>537</v>
      </c>
      <c r="B4648" s="33">
        <v>60415</v>
      </c>
      <c r="C4648" s="45">
        <v>22</v>
      </c>
      <c r="D4648" s="45">
        <v>0</v>
      </c>
      <c r="E4648" s="45">
        <v>0</v>
      </c>
      <c r="F4648" s="45">
        <v>0</v>
      </c>
      <c r="G4648" s="46"/>
    </row>
    <row r="4649" spans="1:7" x14ac:dyDescent="0.2">
      <c r="A4649">
        <v>537</v>
      </c>
      <c r="B4649" s="33">
        <v>61901</v>
      </c>
      <c r="C4649" s="45">
        <v>0</v>
      </c>
      <c r="D4649" s="45">
        <v>0</v>
      </c>
      <c r="E4649" s="45">
        <v>0</v>
      </c>
      <c r="F4649" s="45">
        <v>0</v>
      </c>
      <c r="G4649" s="46"/>
    </row>
    <row r="4650" spans="1:7" x14ac:dyDescent="0.2">
      <c r="A4650">
        <v>537</v>
      </c>
      <c r="B4650" s="33">
        <v>61902</v>
      </c>
      <c r="C4650" s="45">
        <v>0</v>
      </c>
      <c r="D4650" s="45">
        <v>0</v>
      </c>
      <c r="E4650" s="45">
        <v>0</v>
      </c>
      <c r="F4650" s="45">
        <v>0</v>
      </c>
      <c r="G4650" s="46"/>
    </row>
    <row r="4651" spans="1:7" x14ac:dyDescent="0.2">
      <c r="A4651">
        <v>537</v>
      </c>
      <c r="B4651" s="33">
        <v>61903</v>
      </c>
      <c r="C4651" s="45">
        <v>0</v>
      </c>
      <c r="D4651" s="45">
        <v>0</v>
      </c>
      <c r="E4651" s="45">
        <v>0</v>
      </c>
      <c r="F4651" s="45">
        <v>0</v>
      </c>
      <c r="G4651" s="46"/>
    </row>
    <row r="4652" spans="1:7" x14ac:dyDescent="0.2">
      <c r="A4652">
        <v>537</v>
      </c>
      <c r="B4652" s="33">
        <v>61904</v>
      </c>
      <c r="C4652" s="45">
        <v>0</v>
      </c>
      <c r="D4652" s="45">
        <v>0</v>
      </c>
      <c r="E4652" s="45">
        <v>0</v>
      </c>
      <c r="F4652" s="45">
        <v>0</v>
      </c>
      <c r="G4652" s="46"/>
    </row>
    <row r="4653" spans="1:7" x14ac:dyDescent="0.2">
      <c r="A4653">
        <v>537</v>
      </c>
      <c r="B4653" s="33">
        <v>61905</v>
      </c>
      <c r="C4653" s="45">
        <v>4260</v>
      </c>
      <c r="D4653" s="45">
        <v>0</v>
      </c>
      <c r="E4653" s="45">
        <v>0</v>
      </c>
      <c r="F4653" s="45">
        <v>0</v>
      </c>
      <c r="G4653" s="46"/>
    </row>
    <row r="4654" spans="1:7" x14ac:dyDescent="0.2">
      <c r="A4654">
        <v>537</v>
      </c>
      <c r="B4654" s="33">
        <v>61906</v>
      </c>
      <c r="C4654" s="45">
        <v>0</v>
      </c>
      <c r="D4654" s="45">
        <v>0</v>
      </c>
      <c r="E4654" s="45">
        <v>0</v>
      </c>
      <c r="F4654" s="45">
        <v>0</v>
      </c>
      <c r="G4654" s="46"/>
    </row>
    <row r="4655" spans="1:7" x14ac:dyDescent="0.2">
      <c r="A4655">
        <v>537</v>
      </c>
      <c r="B4655" s="33">
        <v>61907</v>
      </c>
      <c r="C4655" s="45">
        <v>0</v>
      </c>
      <c r="D4655" s="45">
        <v>0</v>
      </c>
      <c r="E4655" s="45">
        <v>0</v>
      </c>
      <c r="F4655" s="45">
        <v>0</v>
      </c>
      <c r="G4655" s="46"/>
    </row>
    <row r="4656" spans="1:7" x14ac:dyDescent="0.2">
      <c r="A4656">
        <v>537</v>
      </c>
      <c r="B4656" s="33">
        <v>61908</v>
      </c>
      <c r="C4656" s="45">
        <v>15300</v>
      </c>
      <c r="D4656" s="45">
        <v>0</v>
      </c>
      <c r="E4656" s="45">
        <v>12049</v>
      </c>
      <c r="F4656" s="45">
        <v>0</v>
      </c>
      <c r="G4656" s="46"/>
    </row>
    <row r="4657" spans="1:7" x14ac:dyDescent="0.2">
      <c r="A4657">
        <v>537</v>
      </c>
      <c r="B4657" s="33">
        <v>61909</v>
      </c>
      <c r="C4657" s="45">
        <v>0</v>
      </c>
      <c r="D4657" s="45">
        <v>0</v>
      </c>
      <c r="E4657" s="45">
        <v>0</v>
      </c>
      <c r="F4657" s="45">
        <v>0</v>
      </c>
      <c r="G4657" s="46"/>
    </row>
    <row r="4658" spans="1:7" x14ac:dyDescent="0.2">
      <c r="A4658">
        <v>537</v>
      </c>
      <c r="B4658" s="33">
        <v>61910</v>
      </c>
      <c r="C4658" s="45">
        <v>0</v>
      </c>
      <c r="D4658" s="45">
        <v>0</v>
      </c>
      <c r="E4658" s="45">
        <v>0</v>
      </c>
      <c r="F4658" s="45">
        <v>0</v>
      </c>
      <c r="G4658" s="46"/>
    </row>
    <row r="4659" spans="1:7" x14ac:dyDescent="0.2">
      <c r="A4659">
        <v>537</v>
      </c>
      <c r="B4659" s="33">
        <v>61911</v>
      </c>
      <c r="C4659" s="45">
        <v>0</v>
      </c>
      <c r="D4659" s="45">
        <v>0</v>
      </c>
      <c r="E4659" s="45">
        <v>0</v>
      </c>
      <c r="F4659" s="45">
        <v>0</v>
      </c>
      <c r="G4659" s="46"/>
    </row>
    <row r="4660" spans="1:7" x14ac:dyDescent="0.2">
      <c r="A4660">
        <v>537</v>
      </c>
      <c r="B4660" s="33">
        <v>61912</v>
      </c>
      <c r="C4660" s="45">
        <v>0</v>
      </c>
      <c r="D4660" s="45">
        <v>0</v>
      </c>
      <c r="E4660" s="45">
        <v>0</v>
      </c>
      <c r="F4660" s="45">
        <v>0</v>
      </c>
      <c r="G4660" s="46"/>
    </row>
    <row r="4661" spans="1:7" x14ac:dyDescent="0.2">
      <c r="A4661">
        <v>537</v>
      </c>
      <c r="B4661" s="33">
        <v>62001</v>
      </c>
      <c r="C4661" s="45">
        <v>2339</v>
      </c>
      <c r="D4661" s="45">
        <v>0</v>
      </c>
      <c r="E4661" s="45">
        <v>2339</v>
      </c>
      <c r="F4661" s="45">
        <v>0</v>
      </c>
      <c r="G4661" s="46"/>
    </row>
    <row r="4662" spans="1:7" x14ac:dyDescent="0.2">
      <c r="A4662">
        <v>537</v>
      </c>
      <c r="B4662" s="33">
        <v>62002</v>
      </c>
      <c r="C4662" s="45">
        <v>0</v>
      </c>
      <c r="D4662" s="45">
        <v>1754</v>
      </c>
      <c r="E4662" s="45">
        <v>0</v>
      </c>
      <c r="F4662" s="45">
        <v>1754</v>
      </c>
      <c r="G4662" s="46"/>
    </row>
    <row r="4663" spans="1:7" x14ac:dyDescent="0.2">
      <c r="A4663">
        <v>537</v>
      </c>
      <c r="B4663" s="33">
        <v>62101</v>
      </c>
      <c r="C4663" s="45">
        <v>0</v>
      </c>
      <c r="D4663" s="45">
        <v>0</v>
      </c>
      <c r="E4663" s="45">
        <v>0</v>
      </c>
      <c r="F4663" s="45">
        <v>0</v>
      </c>
      <c r="G4663" s="46"/>
    </row>
    <row r="4664" spans="1:7" x14ac:dyDescent="0.2">
      <c r="A4664">
        <v>537</v>
      </c>
      <c r="B4664" s="33">
        <v>62102</v>
      </c>
      <c r="C4664" s="45">
        <v>0</v>
      </c>
      <c r="D4664" s="45">
        <v>0</v>
      </c>
      <c r="E4664" s="45">
        <v>0</v>
      </c>
      <c r="F4664" s="45">
        <v>0</v>
      </c>
      <c r="G4664" s="46"/>
    </row>
    <row r="4665" spans="1:7" x14ac:dyDescent="0.2">
      <c r="A4665">
        <v>537</v>
      </c>
      <c r="B4665" s="33">
        <v>62103</v>
      </c>
      <c r="C4665" s="45">
        <v>0</v>
      </c>
      <c r="D4665" s="45">
        <v>0</v>
      </c>
      <c r="E4665" s="45">
        <v>0</v>
      </c>
      <c r="F4665" s="45">
        <v>0</v>
      </c>
      <c r="G4665" s="46"/>
    </row>
    <row r="4666" spans="1:7" x14ac:dyDescent="0.2">
      <c r="A4666">
        <v>212</v>
      </c>
      <c r="B4666" s="33">
        <v>60401</v>
      </c>
      <c r="C4666" s="45">
        <v>515843</v>
      </c>
      <c r="D4666" s="45">
        <v>0</v>
      </c>
      <c r="E4666" s="45">
        <v>550234</v>
      </c>
      <c r="F4666" s="45">
        <v>0</v>
      </c>
      <c r="G4666" s="46"/>
    </row>
    <row r="4667" spans="1:7" x14ac:dyDescent="0.2">
      <c r="A4667">
        <v>212</v>
      </c>
      <c r="B4667" s="33">
        <v>60404</v>
      </c>
      <c r="C4667" s="45">
        <v>20680</v>
      </c>
      <c r="D4667" s="45">
        <v>0</v>
      </c>
      <c r="E4667" s="45">
        <v>20680</v>
      </c>
      <c r="F4667" s="45">
        <v>0</v>
      </c>
      <c r="G4667" s="46"/>
    </row>
    <row r="4668" spans="1:7" x14ac:dyDescent="0.2">
      <c r="A4668">
        <v>212</v>
      </c>
      <c r="B4668" s="33">
        <v>60405</v>
      </c>
      <c r="C4668" s="45">
        <v>0</v>
      </c>
      <c r="D4668" s="45">
        <v>0</v>
      </c>
      <c r="E4668" s="45">
        <v>0</v>
      </c>
      <c r="F4668" s="45">
        <v>0</v>
      </c>
      <c r="G4668" s="46"/>
    </row>
    <row r="4669" spans="1:7" x14ac:dyDescent="0.2">
      <c r="A4669">
        <v>212</v>
      </c>
      <c r="B4669" s="33">
        <v>60414</v>
      </c>
      <c r="C4669" s="45">
        <v>0</v>
      </c>
      <c r="D4669" s="45">
        <v>216518</v>
      </c>
      <c r="E4669" s="45">
        <v>0</v>
      </c>
      <c r="F4669" s="45">
        <v>230597</v>
      </c>
      <c r="G4669" s="46"/>
    </row>
    <row r="4670" spans="1:7" x14ac:dyDescent="0.2">
      <c r="A4670">
        <v>212</v>
      </c>
      <c r="B4670" s="33">
        <v>60415</v>
      </c>
      <c r="C4670" s="45">
        <v>7593</v>
      </c>
      <c r="D4670" s="45">
        <v>0</v>
      </c>
      <c r="E4670" s="45">
        <v>7297</v>
      </c>
      <c r="F4670" s="45">
        <v>0</v>
      </c>
      <c r="G4670" s="46"/>
    </row>
    <row r="4671" spans="1:7" x14ac:dyDescent="0.2">
      <c r="A4671">
        <v>212</v>
      </c>
      <c r="B4671" s="33">
        <v>61901</v>
      </c>
      <c r="C4671" s="45">
        <v>0</v>
      </c>
      <c r="D4671" s="45">
        <v>0</v>
      </c>
      <c r="E4671" s="45">
        <v>0</v>
      </c>
      <c r="F4671" s="45">
        <v>0</v>
      </c>
      <c r="G4671" s="46"/>
    </row>
    <row r="4672" spans="1:7" x14ac:dyDescent="0.2">
      <c r="A4672">
        <v>212</v>
      </c>
      <c r="B4672" s="33">
        <v>61902</v>
      </c>
      <c r="C4672" s="45">
        <v>0</v>
      </c>
      <c r="D4672" s="45">
        <v>0</v>
      </c>
      <c r="E4672" s="45">
        <v>0</v>
      </c>
      <c r="F4672" s="45">
        <v>0</v>
      </c>
      <c r="G4672" s="46"/>
    </row>
    <row r="4673" spans="1:7" x14ac:dyDescent="0.2">
      <c r="A4673">
        <v>212</v>
      </c>
      <c r="B4673" s="33">
        <v>61903</v>
      </c>
      <c r="C4673" s="45">
        <v>0</v>
      </c>
      <c r="D4673" s="45">
        <v>0</v>
      </c>
      <c r="E4673" s="45">
        <v>0</v>
      </c>
      <c r="F4673" s="45">
        <v>0</v>
      </c>
      <c r="G4673" s="46"/>
    </row>
    <row r="4674" spans="1:7" x14ac:dyDescent="0.2">
      <c r="A4674">
        <v>212</v>
      </c>
      <c r="B4674" s="33">
        <v>61904</v>
      </c>
      <c r="C4674" s="45">
        <v>0</v>
      </c>
      <c r="D4674" s="45">
        <v>0</v>
      </c>
      <c r="E4674" s="45">
        <v>0</v>
      </c>
      <c r="F4674" s="45">
        <v>0</v>
      </c>
      <c r="G4674" s="46"/>
    </row>
    <row r="4675" spans="1:7" x14ac:dyDescent="0.2">
      <c r="A4675">
        <v>212</v>
      </c>
      <c r="B4675" s="33">
        <v>61905</v>
      </c>
      <c r="C4675" s="45">
        <v>0</v>
      </c>
      <c r="D4675" s="45">
        <v>0</v>
      </c>
      <c r="E4675" s="45">
        <v>0</v>
      </c>
      <c r="F4675" s="45">
        <v>0</v>
      </c>
      <c r="G4675" s="46"/>
    </row>
    <row r="4676" spans="1:7" x14ac:dyDescent="0.2">
      <c r="A4676">
        <v>212</v>
      </c>
      <c r="B4676" s="33">
        <v>61906</v>
      </c>
      <c r="C4676" s="45">
        <v>0</v>
      </c>
      <c r="D4676" s="45">
        <v>0</v>
      </c>
      <c r="E4676" s="45">
        <v>0</v>
      </c>
      <c r="F4676" s="45">
        <v>0</v>
      </c>
      <c r="G4676" s="46"/>
    </row>
    <row r="4677" spans="1:7" x14ac:dyDescent="0.2">
      <c r="A4677">
        <v>212</v>
      </c>
      <c r="B4677" s="33">
        <v>61907</v>
      </c>
      <c r="C4677" s="45">
        <v>0</v>
      </c>
      <c r="D4677" s="45">
        <v>0</v>
      </c>
      <c r="E4677" s="45">
        <v>0</v>
      </c>
      <c r="F4677" s="45">
        <v>0</v>
      </c>
      <c r="G4677" s="46"/>
    </row>
    <row r="4678" spans="1:7" x14ac:dyDescent="0.2">
      <c r="A4678">
        <v>212</v>
      </c>
      <c r="B4678" s="33">
        <v>61908</v>
      </c>
      <c r="C4678" s="45">
        <v>6083</v>
      </c>
      <c r="D4678" s="45">
        <v>0</v>
      </c>
      <c r="E4678" s="45">
        <v>6083</v>
      </c>
      <c r="F4678" s="45">
        <v>0</v>
      </c>
      <c r="G4678" s="46"/>
    </row>
    <row r="4679" spans="1:7" x14ac:dyDescent="0.2">
      <c r="A4679">
        <v>212</v>
      </c>
      <c r="B4679" s="33">
        <v>61909</v>
      </c>
      <c r="C4679" s="45">
        <v>0</v>
      </c>
      <c r="D4679" s="45">
        <v>0</v>
      </c>
      <c r="E4679" s="45">
        <v>0</v>
      </c>
      <c r="F4679" s="45">
        <v>0</v>
      </c>
      <c r="G4679" s="46"/>
    </row>
    <row r="4680" spans="1:7" x14ac:dyDescent="0.2">
      <c r="A4680">
        <v>212</v>
      </c>
      <c r="B4680" s="33">
        <v>61910</v>
      </c>
      <c r="C4680" s="45">
        <v>0</v>
      </c>
      <c r="D4680" s="45">
        <v>0</v>
      </c>
      <c r="E4680" s="45">
        <v>0</v>
      </c>
      <c r="F4680" s="45">
        <v>0</v>
      </c>
      <c r="G4680" s="46"/>
    </row>
    <row r="4681" spans="1:7" x14ac:dyDescent="0.2">
      <c r="A4681">
        <v>212</v>
      </c>
      <c r="B4681" s="33">
        <v>61911</v>
      </c>
      <c r="C4681" s="45">
        <v>0</v>
      </c>
      <c r="D4681" s="45">
        <v>0</v>
      </c>
      <c r="E4681" s="45">
        <v>0</v>
      </c>
      <c r="F4681" s="45">
        <v>0</v>
      </c>
      <c r="G4681" s="46"/>
    </row>
    <row r="4682" spans="1:7" x14ac:dyDescent="0.2">
      <c r="A4682">
        <v>212</v>
      </c>
      <c r="B4682" s="33">
        <v>61912</v>
      </c>
      <c r="C4682" s="45">
        <v>0</v>
      </c>
      <c r="D4682" s="45">
        <v>0</v>
      </c>
      <c r="E4682" s="45">
        <v>0</v>
      </c>
      <c r="F4682" s="45">
        <v>0</v>
      </c>
      <c r="G4682" s="46"/>
    </row>
    <row r="4683" spans="1:7" x14ac:dyDescent="0.2">
      <c r="A4683">
        <v>212</v>
      </c>
      <c r="B4683" s="33">
        <v>62001</v>
      </c>
      <c r="C4683" s="45">
        <v>65406</v>
      </c>
      <c r="D4683" s="45">
        <v>0</v>
      </c>
      <c r="E4683" s="45">
        <v>65135</v>
      </c>
      <c r="F4683" s="45">
        <v>0</v>
      </c>
      <c r="G4683" s="46"/>
    </row>
    <row r="4684" spans="1:7" x14ac:dyDescent="0.2">
      <c r="A4684">
        <v>212</v>
      </c>
      <c r="B4684" s="33">
        <v>62002</v>
      </c>
      <c r="C4684" s="45">
        <v>0</v>
      </c>
      <c r="D4684" s="45">
        <v>0</v>
      </c>
      <c r="E4684" s="45">
        <v>0</v>
      </c>
      <c r="F4684" s="45">
        <v>0</v>
      </c>
      <c r="G4684" s="46"/>
    </row>
    <row r="4685" spans="1:7" x14ac:dyDescent="0.2">
      <c r="A4685">
        <v>212</v>
      </c>
      <c r="B4685" s="33">
        <v>62101</v>
      </c>
      <c r="C4685" s="45">
        <v>0</v>
      </c>
      <c r="D4685" s="45">
        <v>0</v>
      </c>
      <c r="E4685" s="45">
        <v>0</v>
      </c>
      <c r="F4685" s="45">
        <v>0</v>
      </c>
      <c r="G4685" s="46"/>
    </row>
    <row r="4686" spans="1:7" x14ac:dyDescent="0.2">
      <c r="A4686">
        <v>212</v>
      </c>
      <c r="B4686" s="33">
        <v>62102</v>
      </c>
      <c r="C4686" s="45">
        <v>0</v>
      </c>
      <c r="D4686" s="45">
        <v>0</v>
      </c>
      <c r="E4686" s="45">
        <v>0</v>
      </c>
      <c r="F4686" s="45">
        <v>0</v>
      </c>
      <c r="G4686" s="46"/>
    </row>
    <row r="4687" spans="1:7" x14ac:dyDescent="0.2">
      <c r="A4687">
        <v>212</v>
      </c>
      <c r="B4687" s="33">
        <v>62103</v>
      </c>
      <c r="C4687" s="45">
        <v>0</v>
      </c>
      <c r="D4687" s="45">
        <v>0</v>
      </c>
      <c r="E4687" s="45">
        <v>0</v>
      </c>
      <c r="F4687" s="45">
        <v>0</v>
      </c>
      <c r="G4687" s="46"/>
    </row>
    <row r="4688" spans="1:7" x14ac:dyDescent="0.2">
      <c r="A4688">
        <v>2996</v>
      </c>
      <c r="B4688" s="33">
        <v>60401</v>
      </c>
      <c r="C4688" s="45">
        <v>17216</v>
      </c>
      <c r="D4688" s="45">
        <v>0</v>
      </c>
      <c r="E4688" s="45">
        <v>17380</v>
      </c>
      <c r="F4688" s="45">
        <v>0</v>
      </c>
      <c r="G4688" s="46"/>
    </row>
    <row r="4689" spans="1:7" x14ac:dyDescent="0.2">
      <c r="A4689">
        <v>2996</v>
      </c>
      <c r="B4689" s="33">
        <v>60404</v>
      </c>
      <c r="C4689" s="45">
        <v>0</v>
      </c>
      <c r="D4689" s="45">
        <v>0</v>
      </c>
      <c r="E4689" s="45">
        <v>0</v>
      </c>
      <c r="F4689" s="45">
        <v>0</v>
      </c>
      <c r="G4689" s="46"/>
    </row>
    <row r="4690" spans="1:7" x14ac:dyDescent="0.2">
      <c r="A4690">
        <v>2996</v>
      </c>
      <c r="B4690" s="33">
        <v>60405</v>
      </c>
      <c r="C4690" s="45">
        <v>0</v>
      </c>
      <c r="D4690" s="45">
        <v>0</v>
      </c>
      <c r="E4690" s="45">
        <v>0</v>
      </c>
      <c r="F4690" s="45">
        <v>0</v>
      </c>
      <c r="G4690" s="46"/>
    </row>
    <row r="4691" spans="1:7" x14ac:dyDescent="0.2">
      <c r="A4691">
        <v>2996</v>
      </c>
      <c r="B4691" s="33">
        <v>60414</v>
      </c>
      <c r="C4691" s="45">
        <v>0</v>
      </c>
      <c r="D4691" s="45">
        <v>9386</v>
      </c>
      <c r="E4691" s="45">
        <v>0</v>
      </c>
      <c r="F4691" s="45">
        <v>9850</v>
      </c>
      <c r="G4691" s="46"/>
    </row>
    <row r="4692" spans="1:7" x14ac:dyDescent="0.2">
      <c r="A4692">
        <v>2996</v>
      </c>
      <c r="B4692" s="33">
        <v>60415</v>
      </c>
      <c r="C4692" s="45">
        <v>0</v>
      </c>
      <c r="D4692" s="45">
        <v>0</v>
      </c>
      <c r="E4692" s="45">
        <v>0</v>
      </c>
      <c r="F4692" s="45">
        <v>0</v>
      </c>
      <c r="G4692" s="46"/>
    </row>
    <row r="4693" spans="1:7" x14ac:dyDescent="0.2">
      <c r="A4693">
        <v>2996</v>
      </c>
      <c r="B4693" s="33">
        <v>61901</v>
      </c>
      <c r="C4693" s="45">
        <v>0</v>
      </c>
      <c r="D4693" s="45">
        <v>0</v>
      </c>
      <c r="E4693" s="45">
        <v>0</v>
      </c>
      <c r="F4693" s="45">
        <v>0</v>
      </c>
      <c r="G4693" s="46"/>
    </row>
    <row r="4694" spans="1:7" x14ac:dyDescent="0.2">
      <c r="A4694">
        <v>2996</v>
      </c>
      <c r="B4694" s="33">
        <v>61902</v>
      </c>
      <c r="C4694" s="45">
        <v>0</v>
      </c>
      <c r="D4694" s="45">
        <v>0</v>
      </c>
      <c r="E4694" s="45">
        <v>0</v>
      </c>
      <c r="F4694" s="45">
        <v>0</v>
      </c>
      <c r="G4694" s="46"/>
    </row>
    <row r="4695" spans="1:7" x14ac:dyDescent="0.2">
      <c r="A4695">
        <v>2996</v>
      </c>
      <c r="B4695" s="33">
        <v>61903</v>
      </c>
      <c r="C4695" s="45">
        <v>0</v>
      </c>
      <c r="D4695" s="45">
        <v>0</v>
      </c>
      <c r="E4695" s="45">
        <v>0</v>
      </c>
      <c r="F4695" s="45">
        <v>0</v>
      </c>
      <c r="G4695" s="46"/>
    </row>
    <row r="4696" spans="1:7" x14ac:dyDescent="0.2">
      <c r="A4696">
        <v>2996</v>
      </c>
      <c r="B4696" s="33">
        <v>61904</v>
      </c>
      <c r="C4696" s="45">
        <v>0</v>
      </c>
      <c r="D4696" s="45">
        <v>0</v>
      </c>
      <c r="E4696" s="45">
        <v>0</v>
      </c>
      <c r="F4696" s="45">
        <v>0</v>
      </c>
      <c r="G4696" s="46"/>
    </row>
    <row r="4697" spans="1:7" x14ac:dyDescent="0.2">
      <c r="A4697">
        <v>2996</v>
      </c>
      <c r="B4697" s="33">
        <v>61905</v>
      </c>
      <c r="C4697" s="45">
        <v>0</v>
      </c>
      <c r="D4697" s="45">
        <v>0</v>
      </c>
      <c r="E4697" s="45">
        <v>0</v>
      </c>
      <c r="F4697" s="45">
        <v>0</v>
      </c>
      <c r="G4697" s="46"/>
    </row>
    <row r="4698" spans="1:7" x14ac:dyDescent="0.2">
      <c r="A4698">
        <v>2996</v>
      </c>
      <c r="B4698" s="33">
        <v>61906</v>
      </c>
      <c r="C4698" s="45">
        <v>0</v>
      </c>
      <c r="D4698" s="45">
        <v>0</v>
      </c>
      <c r="E4698" s="45">
        <v>0</v>
      </c>
      <c r="F4698" s="45">
        <v>0</v>
      </c>
      <c r="G4698" s="46"/>
    </row>
    <row r="4699" spans="1:7" x14ac:dyDescent="0.2">
      <c r="A4699">
        <v>2996</v>
      </c>
      <c r="B4699" s="33">
        <v>61907</v>
      </c>
      <c r="C4699" s="45">
        <v>0</v>
      </c>
      <c r="D4699" s="45">
        <v>0</v>
      </c>
      <c r="E4699" s="45">
        <v>0</v>
      </c>
      <c r="F4699" s="45">
        <v>0</v>
      </c>
      <c r="G4699" s="46"/>
    </row>
    <row r="4700" spans="1:7" x14ac:dyDescent="0.2">
      <c r="A4700">
        <v>2996</v>
      </c>
      <c r="B4700" s="33">
        <v>61908</v>
      </c>
      <c r="C4700" s="45">
        <v>0</v>
      </c>
      <c r="D4700" s="45">
        <v>0</v>
      </c>
      <c r="E4700" s="45">
        <v>0</v>
      </c>
      <c r="F4700" s="45">
        <v>0</v>
      </c>
      <c r="G4700" s="46"/>
    </row>
    <row r="4701" spans="1:7" x14ac:dyDescent="0.2">
      <c r="A4701">
        <v>2996</v>
      </c>
      <c r="B4701" s="33">
        <v>61909</v>
      </c>
      <c r="C4701" s="45">
        <v>0</v>
      </c>
      <c r="D4701" s="45">
        <v>0</v>
      </c>
      <c r="E4701" s="45">
        <v>0</v>
      </c>
      <c r="F4701" s="45">
        <v>0</v>
      </c>
      <c r="G4701" s="46"/>
    </row>
    <row r="4702" spans="1:7" x14ac:dyDescent="0.2">
      <c r="A4702">
        <v>2996</v>
      </c>
      <c r="B4702" s="33">
        <v>61910</v>
      </c>
      <c r="C4702" s="45">
        <v>0</v>
      </c>
      <c r="D4702" s="45">
        <v>0</v>
      </c>
      <c r="E4702" s="45">
        <v>0</v>
      </c>
      <c r="F4702" s="45">
        <v>0</v>
      </c>
      <c r="G4702" s="46"/>
    </row>
    <row r="4703" spans="1:7" x14ac:dyDescent="0.2">
      <c r="A4703">
        <v>2996</v>
      </c>
      <c r="B4703" s="33">
        <v>61911</v>
      </c>
      <c r="C4703" s="45">
        <v>0</v>
      </c>
      <c r="D4703" s="45">
        <v>0</v>
      </c>
      <c r="E4703" s="45">
        <v>0</v>
      </c>
      <c r="F4703" s="45">
        <v>0</v>
      </c>
      <c r="G4703" s="46"/>
    </row>
    <row r="4704" spans="1:7" x14ac:dyDescent="0.2">
      <c r="A4704">
        <v>2996</v>
      </c>
      <c r="B4704" s="33">
        <v>61912</v>
      </c>
      <c r="C4704" s="45">
        <v>0</v>
      </c>
      <c r="D4704" s="45">
        <v>0</v>
      </c>
      <c r="E4704" s="45">
        <v>0</v>
      </c>
      <c r="F4704" s="45">
        <v>0</v>
      </c>
      <c r="G4704" s="46"/>
    </row>
    <row r="4705" spans="1:7" x14ac:dyDescent="0.2">
      <c r="A4705">
        <v>2996</v>
      </c>
      <c r="B4705" s="33">
        <v>62001</v>
      </c>
      <c r="C4705" s="45">
        <v>0</v>
      </c>
      <c r="D4705" s="45">
        <v>0</v>
      </c>
      <c r="E4705" s="45">
        <v>0</v>
      </c>
      <c r="F4705" s="45">
        <v>0</v>
      </c>
      <c r="G4705" s="46"/>
    </row>
    <row r="4706" spans="1:7" x14ac:dyDescent="0.2">
      <c r="A4706">
        <v>2996</v>
      </c>
      <c r="B4706" s="33">
        <v>62002</v>
      </c>
      <c r="C4706" s="45">
        <v>0</v>
      </c>
      <c r="D4706" s="45">
        <v>0</v>
      </c>
      <c r="E4706" s="45">
        <v>0</v>
      </c>
      <c r="F4706" s="45">
        <v>0</v>
      </c>
      <c r="G4706" s="46"/>
    </row>
    <row r="4707" spans="1:7" x14ac:dyDescent="0.2">
      <c r="A4707">
        <v>2996</v>
      </c>
      <c r="B4707" s="33">
        <v>62101</v>
      </c>
      <c r="C4707" s="45">
        <v>0</v>
      </c>
      <c r="D4707" s="45">
        <v>0</v>
      </c>
      <c r="E4707" s="45">
        <v>0</v>
      </c>
      <c r="F4707" s="45">
        <v>0</v>
      </c>
      <c r="G4707" s="46"/>
    </row>
    <row r="4708" spans="1:7" x14ac:dyDescent="0.2">
      <c r="A4708">
        <v>2996</v>
      </c>
      <c r="B4708" s="33">
        <v>62102</v>
      </c>
      <c r="C4708" s="45">
        <v>0</v>
      </c>
      <c r="D4708" s="45">
        <v>0</v>
      </c>
      <c r="E4708" s="45">
        <v>0</v>
      </c>
      <c r="F4708" s="45">
        <v>0</v>
      </c>
      <c r="G4708" s="46"/>
    </row>
    <row r="4709" spans="1:7" x14ac:dyDescent="0.2">
      <c r="A4709">
        <v>2996</v>
      </c>
      <c r="B4709" s="33">
        <v>62103</v>
      </c>
      <c r="C4709" s="45">
        <v>0</v>
      </c>
      <c r="D4709" s="45">
        <v>0</v>
      </c>
      <c r="E4709" s="45">
        <v>0</v>
      </c>
      <c r="F4709" s="45">
        <v>0</v>
      </c>
      <c r="G4709" s="46"/>
    </row>
    <row r="4710" spans="1:7" x14ac:dyDescent="0.2">
      <c r="A4710">
        <v>3251</v>
      </c>
      <c r="B4710" s="33">
        <v>60401</v>
      </c>
      <c r="C4710" s="45">
        <v>0</v>
      </c>
      <c r="D4710" s="45">
        <v>0</v>
      </c>
      <c r="E4710" s="45">
        <v>0</v>
      </c>
      <c r="F4710" s="45">
        <v>0</v>
      </c>
      <c r="G4710" s="46"/>
    </row>
    <row r="4711" spans="1:7" x14ac:dyDescent="0.2">
      <c r="A4711">
        <v>3251</v>
      </c>
      <c r="B4711" s="33">
        <v>60404</v>
      </c>
      <c r="C4711" s="45">
        <v>0</v>
      </c>
      <c r="D4711" s="45">
        <v>0</v>
      </c>
      <c r="E4711" s="45">
        <v>0</v>
      </c>
      <c r="F4711" s="45">
        <v>0</v>
      </c>
      <c r="G4711" s="46"/>
    </row>
    <row r="4712" spans="1:7" x14ac:dyDescent="0.2">
      <c r="A4712">
        <v>3251</v>
      </c>
      <c r="B4712" s="33">
        <v>60405</v>
      </c>
      <c r="C4712" s="45">
        <v>0</v>
      </c>
      <c r="D4712" s="45">
        <v>0</v>
      </c>
      <c r="E4712" s="45">
        <v>0</v>
      </c>
      <c r="F4712" s="45">
        <v>0</v>
      </c>
      <c r="G4712" s="46"/>
    </row>
    <row r="4713" spans="1:7" x14ac:dyDescent="0.2">
      <c r="A4713">
        <v>3251</v>
      </c>
      <c r="B4713" s="33">
        <v>60414</v>
      </c>
      <c r="C4713" s="45">
        <v>0</v>
      </c>
      <c r="D4713" s="45">
        <v>0</v>
      </c>
      <c r="E4713" s="45">
        <v>0</v>
      </c>
      <c r="F4713" s="45">
        <v>0</v>
      </c>
      <c r="G4713" s="46"/>
    </row>
    <row r="4714" spans="1:7" x14ac:dyDescent="0.2">
      <c r="A4714">
        <v>3251</v>
      </c>
      <c r="B4714" s="33">
        <v>60415</v>
      </c>
      <c r="C4714" s="45">
        <v>0</v>
      </c>
      <c r="D4714" s="45">
        <v>0</v>
      </c>
      <c r="E4714" s="45">
        <v>0</v>
      </c>
      <c r="F4714" s="45">
        <v>0</v>
      </c>
      <c r="G4714" s="46"/>
    </row>
    <row r="4715" spans="1:7" x14ac:dyDescent="0.2">
      <c r="A4715">
        <v>3251</v>
      </c>
      <c r="B4715" s="33">
        <v>61901</v>
      </c>
      <c r="C4715" s="45">
        <v>0</v>
      </c>
      <c r="D4715" s="45">
        <v>0</v>
      </c>
      <c r="E4715" s="45">
        <v>0</v>
      </c>
      <c r="F4715" s="45">
        <v>0</v>
      </c>
      <c r="G4715" s="46"/>
    </row>
    <row r="4716" spans="1:7" x14ac:dyDescent="0.2">
      <c r="A4716">
        <v>3251</v>
      </c>
      <c r="B4716" s="33">
        <v>61902</v>
      </c>
      <c r="C4716" s="45">
        <v>0</v>
      </c>
      <c r="D4716" s="45">
        <v>0</v>
      </c>
      <c r="E4716" s="45">
        <v>0</v>
      </c>
      <c r="F4716" s="45">
        <v>0</v>
      </c>
      <c r="G4716" s="46"/>
    </row>
    <row r="4717" spans="1:7" x14ac:dyDescent="0.2">
      <c r="A4717">
        <v>3251</v>
      </c>
      <c r="B4717" s="33">
        <v>61903</v>
      </c>
      <c r="C4717" s="45">
        <v>0</v>
      </c>
      <c r="D4717" s="45">
        <v>0</v>
      </c>
      <c r="E4717" s="45">
        <v>0</v>
      </c>
      <c r="F4717" s="45">
        <v>0</v>
      </c>
      <c r="G4717" s="46"/>
    </row>
    <row r="4718" spans="1:7" x14ac:dyDescent="0.2">
      <c r="A4718">
        <v>3251</v>
      </c>
      <c r="B4718" s="33">
        <v>61904</v>
      </c>
      <c r="C4718" s="45">
        <v>0</v>
      </c>
      <c r="D4718" s="45">
        <v>0</v>
      </c>
      <c r="E4718" s="45">
        <v>0</v>
      </c>
      <c r="F4718" s="45">
        <v>0</v>
      </c>
      <c r="G4718" s="46"/>
    </row>
    <row r="4719" spans="1:7" x14ac:dyDescent="0.2">
      <c r="A4719">
        <v>3251</v>
      </c>
      <c r="B4719" s="33">
        <v>61905</v>
      </c>
      <c r="C4719" s="45">
        <v>0</v>
      </c>
      <c r="D4719" s="45">
        <v>0</v>
      </c>
      <c r="E4719" s="45">
        <v>0</v>
      </c>
      <c r="F4719" s="45">
        <v>0</v>
      </c>
      <c r="G4719" s="46"/>
    </row>
    <row r="4720" spans="1:7" x14ac:dyDescent="0.2">
      <c r="A4720">
        <v>3251</v>
      </c>
      <c r="B4720" s="33">
        <v>61906</v>
      </c>
      <c r="C4720" s="45">
        <v>0</v>
      </c>
      <c r="D4720" s="45">
        <v>0</v>
      </c>
      <c r="E4720" s="45">
        <v>0</v>
      </c>
      <c r="F4720" s="45">
        <v>0</v>
      </c>
      <c r="G4720" s="46"/>
    </row>
    <row r="4721" spans="1:7" x14ac:dyDescent="0.2">
      <c r="A4721">
        <v>3251</v>
      </c>
      <c r="B4721" s="33">
        <v>61907</v>
      </c>
      <c r="C4721" s="45">
        <v>0</v>
      </c>
      <c r="D4721" s="45">
        <v>0</v>
      </c>
      <c r="E4721" s="45">
        <v>0</v>
      </c>
      <c r="F4721" s="45">
        <v>0</v>
      </c>
      <c r="G4721" s="46"/>
    </row>
    <row r="4722" spans="1:7" x14ac:dyDescent="0.2">
      <c r="A4722">
        <v>3251</v>
      </c>
      <c r="B4722" s="33">
        <v>61908</v>
      </c>
      <c r="C4722" s="45">
        <v>0</v>
      </c>
      <c r="D4722" s="45">
        <v>0</v>
      </c>
      <c r="E4722" s="45">
        <v>0</v>
      </c>
      <c r="F4722" s="45">
        <v>0</v>
      </c>
      <c r="G4722" s="46"/>
    </row>
    <row r="4723" spans="1:7" x14ac:dyDescent="0.2">
      <c r="A4723">
        <v>3251</v>
      </c>
      <c r="B4723" s="33">
        <v>61909</v>
      </c>
      <c r="C4723" s="45">
        <v>0</v>
      </c>
      <c r="D4723" s="45">
        <v>0</v>
      </c>
      <c r="E4723" s="45">
        <v>0</v>
      </c>
      <c r="F4723" s="45">
        <v>0</v>
      </c>
      <c r="G4723" s="46"/>
    </row>
    <row r="4724" spans="1:7" x14ac:dyDescent="0.2">
      <c r="A4724">
        <v>3251</v>
      </c>
      <c r="B4724" s="33">
        <v>61910</v>
      </c>
      <c r="C4724" s="45">
        <v>0</v>
      </c>
      <c r="D4724" s="45">
        <v>0</v>
      </c>
      <c r="E4724" s="45">
        <v>0</v>
      </c>
      <c r="F4724" s="45">
        <v>0</v>
      </c>
      <c r="G4724" s="46"/>
    </row>
    <row r="4725" spans="1:7" x14ac:dyDescent="0.2">
      <c r="A4725">
        <v>3251</v>
      </c>
      <c r="B4725" s="33">
        <v>61911</v>
      </c>
      <c r="C4725" s="45">
        <v>0</v>
      </c>
      <c r="D4725" s="45">
        <v>0</v>
      </c>
      <c r="E4725" s="45">
        <v>0</v>
      </c>
      <c r="F4725" s="45">
        <v>0</v>
      </c>
      <c r="G4725" s="46"/>
    </row>
    <row r="4726" spans="1:7" x14ac:dyDescent="0.2">
      <c r="A4726">
        <v>3251</v>
      </c>
      <c r="B4726" s="33">
        <v>61912</v>
      </c>
      <c r="C4726" s="45">
        <v>0</v>
      </c>
      <c r="D4726" s="45">
        <v>0</v>
      </c>
      <c r="E4726" s="45">
        <v>0</v>
      </c>
      <c r="F4726" s="45">
        <v>0</v>
      </c>
      <c r="G4726" s="46"/>
    </row>
    <row r="4727" spans="1:7" x14ac:dyDescent="0.2">
      <c r="A4727">
        <v>3251</v>
      </c>
      <c r="B4727" s="33">
        <v>62001</v>
      </c>
      <c r="C4727" s="45">
        <v>0</v>
      </c>
      <c r="D4727" s="45">
        <v>0</v>
      </c>
      <c r="E4727" s="45">
        <v>0</v>
      </c>
      <c r="F4727" s="45">
        <v>0</v>
      </c>
      <c r="G4727" s="46"/>
    </row>
    <row r="4728" spans="1:7" x14ac:dyDescent="0.2">
      <c r="A4728">
        <v>3251</v>
      </c>
      <c r="B4728" s="33">
        <v>62002</v>
      </c>
      <c r="C4728" s="45">
        <v>0</v>
      </c>
      <c r="D4728" s="45">
        <v>0</v>
      </c>
      <c r="E4728" s="45">
        <v>0</v>
      </c>
      <c r="F4728" s="45">
        <v>0</v>
      </c>
      <c r="G4728" s="46"/>
    </row>
    <row r="4729" spans="1:7" x14ac:dyDescent="0.2">
      <c r="A4729">
        <v>3251</v>
      </c>
      <c r="B4729" s="33">
        <v>62101</v>
      </c>
      <c r="C4729" s="45">
        <v>0</v>
      </c>
      <c r="D4729" s="45">
        <v>0</v>
      </c>
      <c r="E4729" s="45">
        <v>0</v>
      </c>
      <c r="F4729" s="45">
        <v>0</v>
      </c>
      <c r="G4729" s="46"/>
    </row>
    <row r="4730" spans="1:7" x14ac:dyDescent="0.2">
      <c r="A4730">
        <v>3251</v>
      </c>
      <c r="B4730" s="33">
        <v>62102</v>
      </c>
      <c r="C4730" s="45">
        <v>0</v>
      </c>
      <c r="D4730" s="45">
        <v>0</v>
      </c>
      <c r="E4730" s="45">
        <v>0</v>
      </c>
      <c r="F4730" s="45">
        <v>0</v>
      </c>
      <c r="G4730" s="46"/>
    </row>
    <row r="4731" spans="1:7" x14ac:dyDescent="0.2">
      <c r="A4731">
        <v>3251</v>
      </c>
      <c r="B4731" s="33">
        <v>62103</v>
      </c>
      <c r="C4731" s="45">
        <v>0</v>
      </c>
      <c r="D4731" s="45">
        <v>0</v>
      </c>
      <c r="E4731" s="45">
        <v>0</v>
      </c>
      <c r="F4731" s="45">
        <v>0</v>
      </c>
      <c r="G4731" s="46"/>
    </row>
    <row r="4732" spans="1:7" x14ac:dyDescent="0.2">
      <c r="A4732">
        <v>538</v>
      </c>
      <c r="B4732" s="33">
        <v>60401</v>
      </c>
      <c r="C4732" s="45">
        <v>154880</v>
      </c>
      <c r="D4732" s="45">
        <v>0</v>
      </c>
      <c r="E4732" s="45">
        <v>156271</v>
      </c>
      <c r="F4732" s="45">
        <v>0</v>
      </c>
      <c r="G4732" s="46"/>
    </row>
    <row r="4733" spans="1:7" x14ac:dyDescent="0.2">
      <c r="A4733">
        <v>538</v>
      </c>
      <c r="B4733" s="33">
        <v>60404</v>
      </c>
      <c r="C4733" s="45">
        <v>0</v>
      </c>
      <c r="D4733" s="45">
        <v>0</v>
      </c>
      <c r="E4733" s="45">
        <v>0</v>
      </c>
      <c r="F4733" s="45">
        <v>0</v>
      </c>
      <c r="G4733" s="46"/>
    </row>
    <row r="4734" spans="1:7" x14ac:dyDescent="0.2">
      <c r="A4734">
        <v>538</v>
      </c>
      <c r="B4734" s="33">
        <v>60405</v>
      </c>
      <c r="C4734" s="45">
        <v>0</v>
      </c>
      <c r="D4734" s="45">
        <v>0</v>
      </c>
      <c r="E4734" s="45">
        <v>0</v>
      </c>
      <c r="F4734" s="45">
        <v>0</v>
      </c>
      <c r="G4734" s="46"/>
    </row>
    <row r="4735" spans="1:7" x14ac:dyDescent="0.2">
      <c r="A4735">
        <v>538</v>
      </c>
      <c r="B4735" s="33">
        <v>60414</v>
      </c>
      <c r="C4735" s="45">
        <v>0</v>
      </c>
      <c r="D4735" s="45">
        <v>7454</v>
      </c>
      <c r="E4735" s="45">
        <v>0</v>
      </c>
      <c r="F4735" s="45">
        <v>9078</v>
      </c>
      <c r="G4735" s="46"/>
    </row>
    <row r="4736" spans="1:7" x14ac:dyDescent="0.2">
      <c r="A4736">
        <v>538</v>
      </c>
      <c r="B4736" s="33">
        <v>60415</v>
      </c>
      <c r="C4736" s="45">
        <v>0</v>
      </c>
      <c r="D4736" s="45">
        <v>0</v>
      </c>
      <c r="E4736" s="45">
        <v>0</v>
      </c>
      <c r="F4736" s="45">
        <v>0</v>
      </c>
      <c r="G4736" s="46"/>
    </row>
    <row r="4737" spans="1:7" x14ac:dyDescent="0.2">
      <c r="A4737">
        <v>538</v>
      </c>
      <c r="B4737" s="33">
        <v>61901</v>
      </c>
      <c r="C4737" s="45">
        <v>0</v>
      </c>
      <c r="D4737" s="45">
        <v>0</v>
      </c>
      <c r="E4737" s="45">
        <v>0</v>
      </c>
      <c r="F4737" s="45">
        <v>0</v>
      </c>
      <c r="G4737" s="46"/>
    </row>
    <row r="4738" spans="1:7" x14ac:dyDescent="0.2">
      <c r="A4738">
        <v>538</v>
      </c>
      <c r="B4738" s="33">
        <v>61902</v>
      </c>
      <c r="C4738" s="45">
        <v>0</v>
      </c>
      <c r="D4738" s="45">
        <v>0</v>
      </c>
      <c r="E4738" s="45">
        <v>0</v>
      </c>
      <c r="F4738" s="45">
        <v>0</v>
      </c>
      <c r="G4738" s="46"/>
    </row>
    <row r="4739" spans="1:7" x14ac:dyDescent="0.2">
      <c r="A4739">
        <v>538</v>
      </c>
      <c r="B4739" s="33">
        <v>61903</v>
      </c>
      <c r="C4739" s="45">
        <v>0</v>
      </c>
      <c r="D4739" s="45">
        <v>0</v>
      </c>
      <c r="E4739" s="45">
        <v>0</v>
      </c>
      <c r="F4739" s="45">
        <v>0</v>
      </c>
      <c r="G4739" s="46"/>
    </row>
    <row r="4740" spans="1:7" x14ac:dyDescent="0.2">
      <c r="A4740">
        <v>538</v>
      </c>
      <c r="B4740" s="33">
        <v>61904</v>
      </c>
      <c r="C4740" s="45">
        <v>0</v>
      </c>
      <c r="D4740" s="45">
        <v>0</v>
      </c>
      <c r="E4740" s="45">
        <v>0</v>
      </c>
      <c r="F4740" s="45">
        <v>0</v>
      </c>
      <c r="G4740" s="46"/>
    </row>
    <row r="4741" spans="1:7" x14ac:dyDescent="0.2">
      <c r="A4741">
        <v>538</v>
      </c>
      <c r="B4741" s="33">
        <v>61905</v>
      </c>
      <c r="C4741" s="45">
        <v>0</v>
      </c>
      <c r="D4741" s="45">
        <v>0</v>
      </c>
      <c r="E4741" s="45">
        <v>0</v>
      </c>
      <c r="F4741" s="45">
        <v>0</v>
      </c>
      <c r="G4741" s="46"/>
    </row>
    <row r="4742" spans="1:7" x14ac:dyDescent="0.2">
      <c r="A4742">
        <v>538</v>
      </c>
      <c r="B4742" s="33">
        <v>61906</v>
      </c>
      <c r="C4742" s="45">
        <v>0</v>
      </c>
      <c r="D4742" s="45">
        <v>0</v>
      </c>
      <c r="E4742" s="45">
        <v>0</v>
      </c>
      <c r="F4742" s="45">
        <v>0</v>
      </c>
      <c r="G4742" s="46"/>
    </row>
    <row r="4743" spans="1:7" x14ac:dyDescent="0.2">
      <c r="A4743">
        <v>538</v>
      </c>
      <c r="B4743" s="33">
        <v>61907</v>
      </c>
      <c r="C4743" s="45">
        <v>0</v>
      </c>
      <c r="D4743" s="45">
        <v>0</v>
      </c>
      <c r="E4743" s="45">
        <v>0</v>
      </c>
      <c r="F4743" s="45">
        <v>0</v>
      </c>
      <c r="G4743" s="46"/>
    </row>
    <row r="4744" spans="1:7" x14ac:dyDescent="0.2">
      <c r="A4744">
        <v>538</v>
      </c>
      <c r="B4744" s="33">
        <v>61908</v>
      </c>
      <c r="C4744" s="45">
        <v>30549</v>
      </c>
      <c r="D4744" s="45">
        <v>0</v>
      </c>
      <c r="E4744" s="45">
        <v>30549</v>
      </c>
      <c r="F4744" s="45">
        <v>0</v>
      </c>
      <c r="G4744" s="46"/>
    </row>
    <row r="4745" spans="1:7" x14ac:dyDescent="0.2">
      <c r="A4745">
        <v>538</v>
      </c>
      <c r="B4745" s="33">
        <v>61909</v>
      </c>
      <c r="C4745" s="45">
        <v>0</v>
      </c>
      <c r="D4745" s="45">
        <v>0</v>
      </c>
      <c r="E4745" s="45">
        <v>0</v>
      </c>
      <c r="F4745" s="45">
        <v>0</v>
      </c>
      <c r="G4745" s="46"/>
    </row>
    <row r="4746" spans="1:7" x14ac:dyDescent="0.2">
      <c r="A4746">
        <v>538</v>
      </c>
      <c r="B4746" s="33">
        <v>61910</v>
      </c>
      <c r="C4746" s="45">
        <v>0</v>
      </c>
      <c r="D4746" s="45">
        <v>0</v>
      </c>
      <c r="E4746" s="45">
        <v>0</v>
      </c>
      <c r="F4746" s="45">
        <v>0</v>
      </c>
      <c r="G4746" s="46"/>
    </row>
    <row r="4747" spans="1:7" x14ac:dyDescent="0.2">
      <c r="A4747">
        <v>538</v>
      </c>
      <c r="B4747" s="33">
        <v>61911</v>
      </c>
      <c r="C4747" s="45">
        <v>0</v>
      </c>
      <c r="D4747" s="45">
        <v>0</v>
      </c>
      <c r="E4747" s="45">
        <v>0</v>
      </c>
      <c r="F4747" s="45">
        <v>0</v>
      </c>
      <c r="G4747" s="46"/>
    </row>
    <row r="4748" spans="1:7" x14ac:dyDescent="0.2">
      <c r="A4748">
        <v>538</v>
      </c>
      <c r="B4748" s="33">
        <v>61912</v>
      </c>
      <c r="C4748" s="45">
        <v>0</v>
      </c>
      <c r="D4748" s="45">
        <v>0</v>
      </c>
      <c r="E4748" s="45">
        <v>0</v>
      </c>
      <c r="F4748" s="45">
        <v>0</v>
      </c>
      <c r="G4748" s="46"/>
    </row>
    <row r="4749" spans="1:7" x14ac:dyDescent="0.2">
      <c r="A4749">
        <v>538</v>
      </c>
      <c r="B4749" s="33">
        <v>62001</v>
      </c>
      <c r="C4749" s="45">
        <v>0</v>
      </c>
      <c r="D4749" s="45">
        <v>0</v>
      </c>
      <c r="E4749" s="45">
        <v>0</v>
      </c>
      <c r="F4749" s="45">
        <v>0</v>
      </c>
      <c r="G4749" s="46"/>
    </row>
    <row r="4750" spans="1:7" x14ac:dyDescent="0.2">
      <c r="A4750">
        <v>538</v>
      </c>
      <c r="B4750" s="33">
        <v>62002</v>
      </c>
      <c r="C4750" s="45">
        <v>0</v>
      </c>
      <c r="D4750" s="45">
        <v>0</v>
      </c>
      <c r="E4750" s="45">
        <v>0</v>
      </c>
      <c r="F4750" s="45">
        <v>0</v>
      </c>
      <c r="G4750" s="46"/>
    </row>
    <row r="4751" spans="1:7" x14ac:dyDescent="0.2">
      <c r="A4751">
        <v>538</v>
      </c>
      <c r="B4751" s="33">
        <v>62101</v>
      </c>
      <c r="C4751" s="45">
        <v>0</v>
      </c>
      <c r="D4751" s="45">
        <v>0</v>
      </c>
      <c r="E4751" s="45">
        <v>0</v>
      </c>
      <c r="F4751" s="45">
        <v>0</v>
      </c>
      <c r="G4751" s="46"/>
    </row>
    <row r="4752" spans="1:7" x14ac:dyDescent="0.2">
      <c r="A4752">
        <v>538</v>
      </c>
      <c r="B4752" s="33">
        <v>62102</v>
      </c>
      <c r="C4752" s="45">
        <v>0</v>
      </c>
      <c r="D4752" s="45">
        <v>0</v>
      </c>
      <c r="E4752" s="45">
        <v>0</v>
      </c>
      <c r="F4752" s="45">
        <v>0</v>
      </c>
      <c r="G4752" s="46"/>
    </row>
    <row r="4753" spans="1:7" x14ac:dyDescent="0.2">
      <c r="A4753">
        <v>538</v>
      </c>
      <c r="B4753" s="33">
        <v>62103</v>
      </c>
      <c r="C4753" s="45">
        <v>0</v>
      </c>
      <c r="D4753" s="45">
        <v>0</v>
      </c>
      <c r="E4753" s="45">
        <v>0</v>
      </c>
      <c r="F4753" s="45">
        <v>0</v>
      </c>
      <c r="G4753" s="46"/>
    </row>
    <row r="4754" spans="1:7" x14ac:dyDescent="0.2">
      <c r="A4754">
        <v>2638</v>
      </c>
      <c r="B4754" s="33">
        <v>60401</v>
      </c>
      <c r="C4754" s="45">
        <v>273291</v>
      </c>
      <c r="D4754" s="45">
        <v>0</v>
      </c>
      <c r="E4754" s="45">
        <v>313981</v>
      </c>
      <c r="F4754" s="45">
        <v>0</v>
      </c>
      <c r="G4754" s="46"/>
    </row>
    <row r="4755" spans="1:7" x14ac:dyDescent="0.2">
      <c r="A4755">
        <v>2638</v>
      </c>
      <c r="B4755" s="33">
        <v>60404</v>
      </c>
      <c r="C4755" s="45">
        <v>12241</v>
      </c>
      <c r="D4755" s="45">
        <v>0</v>
      </c>
      <c r="E4755" s="45">
        <v>12241</v>
      </c>
      <c r="F4755" s="45">
        <v>0</v>
      </c>
      <c r="G4755" s="46"/>
    </row>
    <row r="4756" spans="1:7" x14ac:dyDescent="0.2">
      <c r="A4756">
        <v>2638</v>
      </c>
      <c r="B4756" s="33">
        <v>60405</v>
      </c>
      <c r="C4756" s="45">
        <v>0</v>
      </c>
      <c r="D4756" s="45">
        <v>0</v>
      </c>
      <c r="E4756" s="45">
        <v>0</v>
      </c>
      <c r="F4756" s="45">
        <v>0</v>
      </c>
      <c r="G4756" s="46"/>
    </row>
    <row r="4757" spans="1:7" x14ac:dyDescent="0.2">
      <c r="A4757">
        <v>2638</v>
      </c>
      <c r="B4757" s="33">
        <v>60414</v>
      </c>
      <c r="C4757" s="45">
        <v>0</v>
      </c>
      <c r="D4757" s="45">
        <v>141972</v>
      </c>
      <c r="E4757" s="45">
        <v>0</v>
      </c>
      <c r="F4757" s="45">
        <v>146552</v>
      </c>
      <c r="G4757" s="46"/>
    </row>
    <row r="4758" spans="1:7" x14ac:dyDescent="0.2">
      <c r="A4758">
        <v>2638</v>
      </c>
      <c r="B4758" s="33">
        <v>60415</v>
      </c>
      <c r="C4758" s="45">
        <v>53486</v>
      </c>
      <c r="D4758" s="45">
        <v>0</v>
      </c>
      <c r="E4758" s="45">
        <v>0</v>
      </c>
      <c r="F4758" s="45">
        <v>0</v>
      </c>
      <c r="G4758" s="46"/>
    </row>
    <row r="4759" spans="1:7" x14ac:dyDescent="0.2">
      <c r="A4759">
        <v>2638</v>
      </c>
      <c r="B4759" s="33">
        <v>61901</v>
      </c>
      <c r="C4759" s="45">
        <v>2307</v>
      </c>
      <c r="D4759" s="45">
        <v>0</v>
      </c>
      <c r="E4759" s="45">
        <v>2307</v>
      </c>
      <c r="F4759" s="45">
        <v>0</v>
      </c>
      <c r="G4759" s="46"/>
    </row>
    <row r="4760" spans="1:7" x14ac:dyDescent="0.2">
      <c r="A4760">
        <v>2638</v>
      </c>
      <c r="B4760" s="33">
        <v>61902</v>
      </c>
      <c r="C4760" s="45">
        <v>0</v>
      </c>
      <c r="D4760" s="45">
        <v>0</v>
      </c>
      <c r="E4760" s="45">
        <v>0</v>
      </c>
      <c r="F4760" s="45">
        <v>0</v>
      </c>
      <c r="G4760" s="46"/>
    </row>
    <row r="4761" spans="1:7" x14ac:dyDescent="0.2">
      <c r="A4761">
        <v>2638</v>
      </c>
      <c r="B4761" s="33">
        <v>61903</v>
      </c>
      <c r="C4761" s="45">
        <v>10147</v>
      </c>
      <c r="D4761" s="45">
        <v>0</v>
      </c>
      <c r="E4761" s="45">
        <v>10147</v>
      </c>
      <c r="F4761" s="45">
        <v>0</v>
      </c>
      <c r="G4761" s="46"/>
    </row>
    <row r="4762" spans="1:7" x14ac:dyDescent="0.2">
      <c r="A4762">
        <v>2638</v>
      </c>
      <c r="B4762" s="33">
        <v>61904</v>
      </c>
      <c r="C4762" s="45">
        <v>23017</v>
      </c>
      <c r="D4762" s="45">
        <v>0</v>
      </c>
      <c r="E4762" s="45">
        <v>23017</v>
      </c>
      <c r="F4762" s="45">
        <v>0</v>
      </c>
      <c r="G4762" s="46"/>
    </row>
    <row r="4763" spans="1:7" x14ac:dyDescent="0.2">
      <c r="A4763">
        <v>2638</v>
      </c>
      <c r="B4763" s="33">
        <v>61905</v>
      </c>
      <c r="C4763" s="45">
        <v>0</v>
      </c>
      <c r="D4763" s="45">
        <v>0</v>
      </c>
      <c r="E4763" s="45">
        <v>0</v>
      </c>
      <c r="F4763" s="45">
        <v>0</v>
      </c>
      <c r="G4763" s="46"/>
    </row>
    <row r="4764" spans="1:7" x14ac:dyDescent="0.2">
      <c r="A4764">
        <v>2638</v>
      </c>
      <c r="B4764" s="33">
        <v>61906</v>
      </c>
      <c r="C4764" s="45">
        <v>0</v>
      </c>
      <c r="D4764" s="45">
        <v>0</v>
      </c>
      <c r="E4764" s="45">
        <v>0</v>
      </c>
      <c r="F4764" s="45">
        <v>0</v>
      </c>
      <c r="G4764" s="46"/>
    </row>
    <row r="4765" spans="1:7" x14ac:dyDescent="0.2">
      <c r="A4765">
        <v>2638</v>
      </c>
      <c r="B4765" s="33">
        <v>61907</v>
      </c>
      <c r="C4765" s="45">
        <v>0</v>
      </c>
      <c r="D4765" s="45">
        <v>0</v>
      </c>
      <c r="E4765" s="45">
        <v>0</v>
      </c>
      <c r="F4765" s="45">
        <v>0</v>
      </c>
      <c r="G4765" s="46"/>
    </row>
    <row r="4766" spans="1:7" x14ac:dyDescent="0.2">
      <c r="A4766">
        <v>2638</v>
      </c>
      <c r="B4766" s="33">
        <v>61908</v>
      </c>
      <c r="C4766" s="45">
        <v>0</v>
      </c>
      <c r="D4766" s="45">
        <v>0</v>
      </c>
      <c r="E4766" s="45">
        <v>0</v>
      </c>
      <c r="F4766" s="45">
        <v>0</v>
      </c>
      <c r="G4766" s="46"/>
    </row>
    <row r="4767" spans="1:7" x14ac:dyDescent="0.2">
      <c r="A4767">
        <v>2638</v>
      </c>
      <c r="B4767" s="33">
        <v>61909</v>
      </c>
      <c r="C4767" s="45">
        <v>0</v>
      </c>
      <c r="D4767" s="45">
        <v>0</v>
      </c>
      <c r="E4767" s="45">
        <v>0</v>
      </c>
      <c r="F4767" s="45">
        <v>0</v>
      </c>
      <c r="G4767" s="46"/>
    </row>
    <row r="4768" spans="1:7" x14ac:dyDescent="0.2">
      <c r="A4768">
        <v>2638</v>
      </c>
      <c r="B4768" s="33">
        <v>61910</v>
      </c>
      <c r="C4768" s="45">
        <v>0</v>
      </c>
      <c r="D4768" s="45">
        <v>7405</v>
      </c>
      <c r="E4768" s="45">
        <v>0</v>
      </c>
      <c r="F4768" s="45">
        <v>7621</v>
      </c>
      <c r="G4768" s="46"/>
    </row>
    <row r="4769" spans="1:7" x14ac:dyDescent="0.2">
      <c r="A4769">
        <v>2638</v>
      </c>
      <c r="B4769" s="33">
        <v>61911</v>
      </c>
      <c r="C4769" s="45">
        <v>0</v>
      </c>
      <c r="D4769" s="45">
        <v>0</v>
      </c>
      <c r="E4769" s="45">
        <v>0</v>
      </c>
      <c r="F4769" s="45">
        <v>0</v>
      </c>
      <c r="G4769" s="46"/>
    </row>
    <row r="4770" spans="1:7" x14ac:dyDescent="0.2">
      <c r="A4770">
        <v>2638</v>
      </c>
      <c r="B4770" s="33">
        <v>61912</v>
      </c>
      <c r="C4770" s="45">
        <v>0</v>
      </c>
      <c r="D4770" s="45">
        <v>7479</v>
      </c>
      <c r="E4770" s="45">
        <v>0</v>
      </c>
      <c r="F4770" s="45">
        <v>7404</v>
      </c>
      <c r="G4770" s="46"/>
    </row>
    <row r="4771" spans="1:7" x14ac:dyDescent="0.2">
      <c r="A4771">
        <v>2638</v>
      </c>
      <c r="B4771" s="33">
        <v>62001</v>
      </c>
      <c r="C4771" s="45">
        <v>76362</v>
      </c>
      <c r="D4771" s="45">
        <v>0</v>
      </c>
      <c r="E4771" s="45">
        <v>67188</v>
      </c>
      <c r="F4771" s="45">
        <v>0</v>
      </c>
      <c r="G4771" s="46"/>
    </row>
    <row r="4772" spans="1:7" x14ac:dyDescent="0.2">
      <c r="A4772">
        <v>2638</v>
      </c>
      <c r="B4772" s="33">
        <v>62002</v>
      </c>
      <c r="C4772" s="45">
        <v>0</v>
      </c>
      <c r="D4772" s="45">
        <v>0</v>
      </c>
      <c r="E4772" s="45">
        <v>0</v>
      </c>
      <c r="F4772" s="45">
        <v>0</v>
      </c>
      <c r="G4772" s="46"/>
    </row>
    <row r="4773" spans="1:7" x14ac:dyDescent="0.2">
      <c r="A4773">
        <v>2638</v>
      </c>
      <c r="B4773" s="33">
        <v>62101</v>
      </c>
      <c r="C4773" s="45">
        <v>2170</v>
      </c>
      <c r="D4773" s="45">
        <v>0</v>
      </c>
      <c r="E4773" s="45">
        <v>1352</v>
      </c>
      <c r="F4773" s="45">
        <v>0</v>
      </c>
      <c r="G4773" s="46"/>
    </row>
    <row r="4774" spans="1:7" x14ac:dyDescent="0.2">
      <c r="A4774">
        <v>2638</v>
      </c>
      <c r="B4774" s="33">
        <v>62102</v>
      </c>
      <c r="C4774" s="45">
        <v>0</v>
      </c>
      <c r="D4774" s="45">
        <v>0</v>
      </c>
      <c r="E4774" s="45">
        <v>0</v>
      </c>
      <c r="F4774" s="45">
        <v>0</v>
      </c>
      <c r="G4774" s="46"/>
    </row>
    <row r="4775" spans="1:7" x14ac:dyDescent="0.2">
      <c r="A4775">
        <v>2638</v>
      </c>
      <c r="B4775" s="33">
        <v>62103</v>
      </c>
      <c r="C4775" s="45">
        <v>0</v>
      </c>
      <c r="D4775" s="45">
        <v>0</v>
      </c>
      <c r="E4775" s="45">
        <v>0</v>
      </c>
      <c r="F4775" s="45">
        <v>0</v>
      </c>
      <c r="G4775" s="46"/>
    </row>
    <row r="4776" spans="1:7" x14ac:dyDescent="0.2">
      <c r="A4776">
        <v>3296</v>
      </c>
      <c r="B4776" s="33">
        <v>60401</v>
      </c>
      <c r="C4776" s="45">
        <v>269997</v>
      </c>
      <c r="D4776" s="45">
        <v>0</v>
      </c>
      <c r="E4776" s="45">
        <v>270537</v>
      </c>
      <c r="F4776" s="45">
        <v>0</v>
      </c>
      <c r="G4776" s="46"/>
    </row>
    <row r="4777" spans="1:7" x14ac:dyDescent="0.2">
      <c r="A4777">
        <v>3296</v>
      </c>
      <c r="B4777" s="33">
        <v>60404</v>
      </c>
      <c r="C4777" s="45">
        <v>0</v>
      </c>
      <c r="D4777" s="45">
        <v>0</v>
      </c>
      <c r="E4777" s="45">
        <v>0</v>
      </c>
      <c r="F4777" s="45">
        <v>0</v>
      </c>
      <c r="G4777" s="46"/>
    </row>
    <row r="4778" spans="1:7" x14ac:dyDescent="0.2">
      <c r="A4778">
        <v>3296</v>
      </c>
      <c r="B4778" s="33">
        <v>60405</v>
      </c>
      <c r="C4778" s="45">
        <v>0</v>
      </c>
      <c r="D4778" s="45">
        <v>0</v>
      </c>
      <c r="E4778" s="45">
        <v>0</v>
      </c>
      <c r="F4778" s="45">
        <v>0</v>
      </c>
      <c r="G4778" s="46"/>
    </row>
    <row r="4779" spans="1:7" x14ac:dyDescent="0.2">
      <c r="A4779">
        <v>3296</v>
      </c>
      <c r="B4779" s="33">
        <v>60414</v>
      </c>
      <c r="C4779" s="45">
        <v>0</v>
      </c>
      <c r="D4779" s="45">
        <v>148734</v>
      </c>
      <c r="E4779" s="45">
        <v>0</v>
      </c>
      <c r="F4779" s="45">
        <v>149851</v>
      </c>
      <c r="G4779" s="46"/>
    </row>
    <row r="4780" spans="1:7" x14ac:dyDescent="0.2">
      <c r="A4780">
        <v>3296</v>
      </c>
      <c r="B4780" s="33">
        <v>60415</v>
      </c>
      <c r="C4780" s="45">
        <v>0</v>
      </c>
      <c r="D4780" s="45">
        <v>0</v>
      </c>
      <c r="E4780" s="45">
        <v>0</v>
      </c>
      <c r="F4780" s="45">
        <v>0</v>
      </c>
      <c r="G4780" s="46"/>
    </row>
    <row r="4781" spans="1:7" x14ac:dyDescent="0.2">
      <c r="A4781">
        <v>3296</v>
      </c>
      <c r="B4781" s="33">
        <v>61901</v>
      </c>
      <c r="C4781" s="45">
        <v>0</v>
      </c>
      <c r="D4781" s="45">
        <v>0</v>
      </c>
      <c r="E4781" s="45">
        <v>0</v>
      </c>
      <c r="F4781" s="45">
        <v>0</v>
      </c>
      <c r="G4781" s="46"/>
    </row>
    <row r="4782" spans="1:7" x14ac:dyDescent="0.2">
      <c r="A4782">
        <v>3296</v>
      </c>
      <c r="B4782" s="33">
        <v>61902</v>
      </c>
      <c r="C4782" s="45">
        <v>0</v>
      </c>
      <c r="D4782" s="45">
        <v>0</v>
      </c>
      <c r="E4782" s="45">
        <v>0</v>
      </c>
      <c r="F4782" s="45">
        <v>0</v>
      </c>
      <c r="G4782" s="46"/>
    </row>
    <row r="4783" spans="1:7" x14ac:dyDescent="0.2">
      <c r="A4783">
        <v>3296</v>
      </c>
      <c r="B4783" s="33">
        <v>61903</v>
      </c>
      <c r="C4783" s="45">
        <v>0</v>
      </c>
      <c r="D4783" s="45">
        <v>0</v>
      </c>
      <c r="E4783" s="45">
        <v>0</v>
      </c>
      <c r="F4783" s="45">
        <v>0</v>
      </c>
      <c r="G4783" s="46"/>
    </row>
    <row r="4784" spans="1:7" x14ac:dyDescent="0.2">
      <c r="A4784">
        <v>3296</v>
      </c>
      <c r="B4784" s="33">
        <v>61904</v>
      </c>
      <c r="C4784" s="45">
        <v>0</v>
      </c>
      <c r="D4784" s="45">
        <v>0</v>
      </c>
      <c r="E4784" s="45">
        <v>0</v>
      </c>
      <c r="F4784" s="45">
        <v>0</v>
      </c>
      <c r="G4784" s="46"/>
    </row>
    <row r="4785" spans="1:7" x14ac:dyDescent="0.2">
      <c r="A4785">
        <v>3296</v>
      </c>
      <c r="B4785" s="33">
        <v>61905</v>
      </c>
      <c r="C4785" s="45">
        <v>0</v>
      </c>
      <c r="D4785" s="45">
        <v>0</v>
      </c>
      <c r="E4785" s="45">
        <v>0</v>
      </c>
      <c r="F4785" s="45">
        <v>0</v>
      </c>
      <c r="G4785" s="46"/>
    </row>
    <row r="4786" spans="1:7" x14ac:dyDescent="0.2">
      <c r="A4786">
        <v>3296</v>
      </c>
      <c r="B4786" s="33">
        <v>61906</v>
      </c>
      <c r="C4786" s="45">
        <v>0</v>
      </c>
      <c r="D4786" s="45">
        <v>0</v>
      </c>
      <c r="E4786" s="45">
        <v>0</v>
      </c>
      <c r="F4786" s="45">
        <v>0</v>
      </c>
      <c r="G4786" s="46"/>
    </row>
    <row r="4787" spans="1:7" x14ac:dyDescent="0.2">
      <c r="A4787">
        <v>3296</v>
      </c>
      <c r="B4787" s="33">
        <v>61907</v>
      </c>
      <c r="C4787" s="45">
        <v>0</v>
      </c>
      <c r="D4787" s="45">
        <v>0</v>
      </c>
      <c r="E4787" s="45">
        <v>0</v>
      </c>
      <c r="F4787" s="45">
        <v>0</v>
      </c>
      <c r="G4787" s="46"/>
    </row>
    <row r="4788" spans="1:7" x14ac:dyDescent="0.2">
      <c r="A4788">
        <v>3296</v>
      </c>
      <c r="B4788" s="33">
        <v>61908</v>
      </c>
      <c r="C4788" s="45">
        <v>0</v>
      </c>
      <c r="D4788" s="45">
        <v>0</v>
      </c>
      <c r="E4788" s="45">
        <v>0</v>
      </c>
      <c r="F4788" s="45">
        <v>0</v>
      </c>
      <c r="G4788" s="46"/>
    </row>
    <row r="4789" spans="1:7" x14ac:dyDescent="0.2">
      <c r="A4789">
        <v>3296</v>
      </c>
      <c r="B4789" s="33">
        <v>61909</v>
      </c>
      <c r="C4789" s="45">
        <v>0</v>
      </c>
      <c r="D4789" s="45">
        <v>0</v>
      </c>
      <c r="E4789" s="45">
        <v>0</v>
      </c>
      <c r="F4789" s="45">
        <v>0</v>
      </c>
      <c r="G4789" s="46"/>
    </row>
    <row r="4790" spans="1:7" x14ac:dyDescent="0.2">
      <c r="A4790">
        <v>3296</v>
      </c>
      <c r="B4790" s="33">
        <v>61910</v>
      </c>
      <c r="C4790" s="45">
        <v>0</v>
      </c>
      <c r="D4790" s="45">
        <v>0</v>
      </c>
      <c r="E4790" s="45">
        <v>0</v>
      </c>
      <c r="F4790" s="45">
        <v>0</v>
      </c>
      <c r="G4790" s="46"/>
    </row>
    <row r="4791" spans="1:7" x14ac:dyDescent="0.2">
      <c r="A4791">
        <v>3296</v>
      </c>
      <c r="B4791" s="33">
        <v>61911</v>
      </c>
      <c r="C4791" s="45">
        <v>0</v>
      </c>
      <c r="D4791" s="45">
        <v>0</v>
      </c>
      <c r="E4791" s="45">
        <v>0</v>
      </c>
      <c r="F4791" s="45">
        <v>0</v>
      </c>
      <c r="G4791" s="46"/>
    </row>
    <row r="4792" spans="1:7" x14ac:dyDescent="0.2">
      <c r="A4792">
        <v>3296</v>
      </c>
      <c r="B4792" s="33">
        <v>61912</v>
      </c>
      <c r="C4792" s="45">
        <v>0</v>
      </c>
      <c r="D4792" s="45">
        <v>0</v>
      </c>
      <c r="E4792" s="45">
        <v>0</v>
      </c>
      <c r="F4792" s="45">
        <v>0</v>
      </c>
      <c r="G4792" s="46"/>
    </row>
    <row r="4793" spans="1:7" x14ac:dyDescent="0.2">
      <c r="A4793">
        <v>3296</v>
      </c>
      <c r="B4793" s="33">
        <v>62001</v>
      </c>
      <c r="C4793" s="45">
        <v>0</v>
      </c>
      <c r="D4793" s="45">
        <v>0</v>
      </c>
      <c r="E4793" s="45">
        <v>0</v>
      </c>
      <c r="F4793" s="45">
        <v>0</v>
      </c>
      <c r="G4793" s="46"/>
    </row>
    <row r="4794" spans="1:7" x14ac:dyDescent="0.2">
      <c r="A4794">
        <v>3296</v>
      </c>
      <c r="B4794" s="33">
        <v>62002</v>
      </c>
      <c r="C4794" s="45">
        <v>0</v>
      </c>
      <c r="D4794" s="45">
        <v>0</v>
      </c>
      <c r="E4794" s="45">
        <v>0</v>
      </c>
      <c r="F4794" s="45">
        <v>0</v>
      </c>
      <c r="G4794" s="46"/>
    </row>
    <row r="4795" spans="1:7" x14ac:dyDescent="0.2">
      <c r="A4795">
        <v>3296</v>
      </c>
      <c r="B4795" s="33">
        <v>62101</v>
      </c>
      <c r="C4795" s="45">
        <v>0</v>
      </c>
      <c r="D4795" s="45">
        <v>0</v>
      </c>
      <c r="E4795" s="45">
        <v>0</v>
      </c>
      <c r="F4795" s="45">
        <v>0</v>
      </c>
      <c r="G4795" s="46"/>
    </row>
    <row r="4796" spans="1:7" x14ac:dyDescent="0.2">
      <c r="A4796">
        <v>3296</v>
      </c>
      <c r="B4796" s="33">
        <v>62102</v>
      </c>
      <c r="C4796" s="45">
        <v>0</v>
      </c>
      <c r="D4796" s="45">
        <v>0</v>
      </c>
      <c r="E4796" s="45">
        <v>0</v>
      </c>
      <c r="F4796" s="45">
        <v>0</v>
      </c>
      <c r="G4796" s="46"/>
    </row>
    <row r="4797" spans="1:7" x14ac:dyDescent="0.2">
      <c r="A4797">
        <v>3296</v>
      </c>
      <c r="B4797" s="33">
        <v>62103</v>
      </c>
      <c r="C4797" s="45">
        <v>0</v>
      </c>
      <c r="D4797" s="45">
        <v>0</v>
      </c>
      <c r="E4797" s="45">
        <v>0</v>
      </c>
      <c r="F4797" s="45">
        <v>0</v>
      </c>
      <c r="G4797" s="46"/>
    </row>
    <row r="4798" spans="1:7" x14ac:dyDescent="0.2">
      <c r="A4798">
        <v>3013</v>
      </c>
      <c r="B4798" s="33">
        <v>60401</v>
      </c>
      <c r="C4798" s="45">
        <v>46999</v>
      </c>
      <c r="D4798" s="45">
        <v>0</v>
      </c>
      <c r="E4798" s="45">
        <v>47603</v>
      </c>
      <c r="F4798" s="45">
        <v>0</v>
      </c>
      <c r="G4798" s="46"/>
    </row>
    <row r="4799" spans="1:7" x14ac:dyDescent="0.2">
      <c r="A4799">
        <v>3013</v>
      </c>
      <c r="B4799" s="33">
        <v>60404</v>
      </c>
      <c r="C4799" s="45">
        <v>0</v>
      </c>
      <c r="D4799" s="45">
        <v>0</v>
      </c>
      <c r="E4799" s="45">
        <v>0</v>
      </c>
      <c r="F4799" s="45">
        <v>0</v>
      </c>
      <c r="G4799" s="46"/>
    </row>
    <row r="4800" spans="1:7" x14ac:dyDescent="0.2">
      <c r="A4800">
        <v>3013</v>
      </c>
      <c r="B4800" s="33">
        <v>60405</v>
      </c>
      <c r="C4800" s="45">
        <v>0</v>
      </c>
      <c r="D4800" s="45">
        <v>0</v>
      </c>
      <c r="E4800" s="45">
        <v>0</v>
      </c>
      <c r="F4800" s="45">
        <v>0</v>
      </c>
      <c r="G4800" s="46"/>
    </row>
    <row r="4801" spans="1:7" x14ac:dyDescent="0.2">
      <c r="A4801">
        <v>3013</v>
      </c>
      <c r="B4801" s="33">
        <v>60414</v>
      </c>
      <c r="C4801" s="45">
        <v>0</v>
      </c>
      <c r="D4801" s="45">
        <v>21289</v>
      </c>
      <c r="E4801" s="45">
        <v>0</v>
      </c>
      <c r="F4801" s="45">
        <v>22005</v>
      </c>
      <c r="G4801" s="46"/>
    </row>
    <row r="4802" spans="1:7" x14ac:dyDescent="0.2">
      <c r="A4802">
        <v>3013</v>
      </c>
      <c r="B4802" s="33">
        <v>60415</v>
      </c>
      <c r="C4802" s="45">
        <v>0</v>
      </c>
      <c r="D4802" s="45">
        <v>0</v>
      </c>
      <c r="E4802" s="45">
        <v>0</v>
      </c>
      <c r="F4802" s="45">
        <v>0</v>
      </c>
      <c r="G4802" s="46"/>
    </row>
    <row r="4803" spans="1:7" x14ac:dyDescent="0.2">
      <c r="A4803">
        <v>3013</v>
      </c>
      <c r="B4803" s="33">
        <v>61901</v>
      </c>
      <c r="C4803" s="45">
        <v>0</v>
      </c>
      <c r="D4803" s="45">
        <v>0</v>
      </c>
      <c r="E4803" s="45">
        <v>0</v>
      </c>
      <c r="F4803" s="45">
        <v>0</v>
      </c>
      <c r="G4803" s="46"/>
    </row>
    <row r="4804" spans="1:7" x14ac:dyDescent="0.2">
      <c r="A4804">
        <v>3013</v>
      </c>
      <c r="B4804" s="33">
        <v>61902</v>
      </c>
      <c r="C4804" s="45">
        <v>0</v>
      </c>
      <c r="D4804" s="45">
        <v>0</v>
      </c>
      <c r="E4804" s="45">
        <v>0</v>
      </c>
      <c r="F4804" s="45">
        <v>0</v>
      </c>
      <c r="G4804" s="46"/>
    </row>
    <row r="4805" spans="1:7" x14ac:dyDescent="0.2">
      <c r="A4805">
        <v>3013</v>
      </c>
      <c r="B4805" s="33">
        <v>61903</v>
      </c>
      <c r="C4805" s="45">
        <v>0</v>
      </c>
      <c r="D4805" s="45">
        <v>0</v>
      </c>
      <c r="E4805" s="45">
        <v>0</v>
      </c>
      <c r="F4805" s="45">
        <v>0</v>
      </c>
      <c r="G4805" s="46"/>
    </row>
    <row r="4806" spans="1:7" x14ac:dyDescent="0.2">
      <c r="A4806">
        <v>3013</v>
      </c>
      <c r="B4806" s="33">
        <v>61904</v>
      </c>
      <c r="C4806" s="45">
        <v>0</v>
      </c>
      <c r="D4806" s="45">
        <v>0</v>
      </c>
      <c r="E4806" s="45">
        <v>0</v>
      </c>
      <c r="F4806" s="45">
        <v>0</v>
      </c>
      <c r="G4806" s="46"/>
    </row>
    <row r="4807" spans="1:7" x14ac:dyDescent="0.2">
      <c r="A4807">
        <v>3013</v>
      </c>
      <c r="B4807" s="33">
        <v>61905</v>
      </c>
      <c r="C4807" s="45">
        <v>0</v>
      </c>
      <c r="D4807" s="45">
        <v>0</v>
      </c>
      <c r="E4807" s="45">
        <v>0</v>
      </c>
      <c r="F4807" s="45">
        <v>0</v>
      </c>
      <c r="G4807" s="46"/>
    </row>
    <row r="4808" spans="1:7" x14ac:dyDescent="0.2">
      <c r="A4808">
        <v>3013</v>
      </c>
      <c r="B4808" s="33">
        <v>61906</v>
      </c>
      <c r="C4808" s="45">
        <v>0</v>
      </c>
      <c r="D4808" s="45">
        <v>0</v>
      </c>
      <c r="E4808" s="45">
        <v>0</v>
      </c>
      <c r="F4808" s="45">
        <v>0</v>
      </c>
      <c r="G4808" s="46"/>
    </row>
    <row r="4809" spans="1:7" x14ac:dyDescent="0.2">
      <c r="A4809">
        <v>3013</v>
      </c>
      <c r="B4809" s="33">
        <v>61907</v>
      </c>
      <c r="C4809" s="45">
        <v>0</v>
      </c>
      <c r="D4809" s="45">
        <v>0</v>
      </c>
      <c r="E4809" s="45">
        <v>0</v>
      </c>
      <c r="F4809" s="45">
        <v>0</v>
      </c>
      <c r="G4809" s="46"/>
    </row>
    <row r="4810" spans="1:7" x14ac:dyDescent="0.2">
      <c r="A4810">
        <v>3013</v>
      </c>
      <c r="B4810" s="33">
        <v>61908</v>
      </c>
      <c r="C4810" s="45">
        <v>0</v>
      </c>
      <c r="D4810" s="45">
        <v>0</v>
      </c>
      <c r="E4810" s="45">
        <v>0</v>
      </c>
      <c r="F4810" s="45">
        <v>0</v>
      </c>
      <c r="G4810" s="46"/>
    </row>
    <row r="4811" spans="1:7" x14ac:dyDescent="0.2">
      <c r="A4811">
        <v>3013</v>
      </c>
      <c r="B4811" s="33">
        <v>61909</v>
      </c>
      <c r="C4811" s="45">
        <v>0</v>
      </c>
      <c r="D4811" s="45">
        <v>0</v>
      </c>
      <c r="E4811" s="45">
        <v>0</v>
      </c>
      <c r="F4811" s="45">
        <v>0</v>
      </c>
      <c r="G4811" s="46"/>
    </row>
    <row r="4812" spans="1:7" x14ac:dyDescent="0.2">
      <c r="A4812">
        <v>3013</v>
      </c>
      <c r="B4812" s="33">
        <v>61910</v>
      </c>
      <c r="C4812" s="45">
        <v>0</v>
      </c>
      <c r="D4812" s="45">
        <v>0</v>
      </c>
      <c r="E4812" s="45">
        <v>0</v>
      </c>
      <c r="F4812" s="45">
        <v>0</v>
      </c>
      <c r="G4812" s="46"/>
    </row>
    <row r="4813" spans="1:7" x14ac:dyDescent="0.2">
      <c r="A4813">
        <v>3013</v>
      </c>
      <c r="B4813" s="33">
        <v>61911</v>
      </c>
      <c r="C4813" s="45">
        <v>0</v>
      </c>
      <c r="D4813" s="45">
        <v>0</v>
      </c>
      <c r="E4813" s="45">
        <v>0</v>
      </c>
      <c r="F4813" s="45">
        <v>0</v>
      </c>
      <c r="G4813" s="46"/>
    </row>
    <row r="4814" spans="1:7" x14ac:dyDescent="0.2">
      <c r="A4814">
        <v>3013</v>
      </c>
      <c r="B4814" s="33">
        <v>61912</v>
      </c>
      <c r="C4814" s="45">
        <v>0</v>
      </c>
      <c r="D4814" s="45">
        <v>0</v>
      </c>
      <c r="E4814" s="45">
        <v>0</v>
      </c>
      <c r="F4814" s="45">
        <v>0</v>
      </c>
      <c r="G4814" s="46"/>
    </row>
    <row r="4815" spans="1:7" x14ac:dyDescent="0.2">
      <c r="A4815">
        <v>3013</v>
      </c>
      <c r="B4815" s="33">
        <v>62001</v>
      </c>
      <c r="C4815" s="45">
        <v>158798</v>
      </c>
      <c r="D4815" s="45">
        <v>0</v>
      </c>
      <c r="E4815" s="45">
        <v>158596</v>
      </c>
      <c r="F4815" s="45">
        <v>0</v>
      </c>
      <c r="G4815" s="46"/>
    </row>
    <row r="4816" spans="1:7" x14ac:dyDescent="0.2">
      <c r="A4816">
        <v>3013</v>
      </c>
      <c r="B4816" s="33">
        <v>62002</v>
      </c>
      <c r="C4816" s="45">
        <v>0</v>
      </c>
      <c r="D4816" s="45">
        <v>17571</v>
      </c>
      <c r="E4816" s="45">
        <v>0</v>
      </c>
      <c r="F4816" s="45">
        <v>17551</v>
      </c>
      <c r="G4816" s="46"/>
    </row>
    <row r="4817" spans="1:7" x14ac:dyDescent="0.2">
      <c r="A4817">
        <v>3013</v>
      </c>
      <c r="B4817" s="33">
        <v>62101</v>
      </c>
      <c r="C4817" s="45">
        <v>0</v>
      </c>
      <c r="D4817" s="45">
        <v>0</v>
      </c>
      <c r="E4817" s="45">
        <v>0</v>
      </c>
      <c r="F4817" s="45">
        <v>0</v>
      </c>
      <c r="G4817" s="46"/>
    </row>
    <row r="4818" spans="1:7" x14ac:dyDescent="0.2">
      <c r="A4818">
        <v>3013</v>
      </c>
      <c r="B4818" s="33">
        <v>62102</v>
      </c>
      <c r="C4818" s="45">
        <v>0</v>
      </c>
      <c r="D4818" s="45">
        <v>0</v>
      </c>
      <c r="E4818" s="45">
        <v>56</v>
      </c>
      <c r="F4818" s="45">
        <v>0</v>
      </c>
      <c r="G4818" s="46"/>
    </row>
    <row r="4819" spans="1:7" x14ac:dyDescent="0.2">
      <c r="A4819">
        <v>3013</v>
      </c>
      <c r="B4819" s="33">
        <v>62103</v>
      </c>
      <c r="C4819" s="45">
        <v>0</v>
      </c>
      <c r="D4819" s="45">
        <v>0</v>
      </c>
      <c r="E4819" s="45">
        <v>0</v>
      </c>
      <c r="F4819" s="45">
        <v>0</v>
      </c>
      <c r="G4819" s="46"/>
    </row>
    <row r="4820" spans="1:7" x14ac:dyDescent="0.2">
      <c r="A4820">
        <v>3292</v>
      </c>
      <c r="B4820" s="33">
        <v>60401</v>
      </c>
      <c r="C4820" s="45">
        <v>15987617</v>
      </c>
      <c r="D4820" s="45">
        <v>0</v>
      </c>
      <c r="E4820" s="45">
        <v>16322277</v>
      </c>
      <c r="F4820" s="45">
        <v>0</v>
      </c>
      <c r="G4820" s="46"/>
    </row>
    <row r="4821" spans="1:7" x14ac:dyDescent="0.2">
      <c r="A4821">
        <v>3292</v>
      </c>
      <c r="B4821" s="33">
        <v>60404</v>
      </c>
      <c r="C4821" s="45">
        <v>35666</v>
      </c>
      <c r="D4821" s="45">
        <v>0</v>
      </c>
      <c r="E4821" s="45">
        <v>35666</v>
      </c>
      <c r="F4821" s="45">
        <v>0</v>
      </c>
      <c r="G4821" s="46"/>
    </row>
    <row r="4822" spans="1:7" x14ac:dyDescent="0.2">
      <c r="A4822">
        <v>3292</v>
      </c>
      <c r="B4822" s="33">
        <v>60405</v>
      </c>
      <c r="C4822" s="45">
        <v>0</v>
      </c>
      <c r="D4822" s="45">
        <v>30969</v>
      </c>
      <c r="E4822" s="45">
        <v>0</v>
      </c>
      <c r="F4822" s="45">
        <v>34108</v>
      </c>
      <c r="G4822" s="46"/>
    </row>
    <row r="4823" spans="1:7" x14ac:dyDescent="0.2">
      <c r="A4823">
        <v>3292</v>
      </c>
      <c r="B4823" s="33">
        <v>60414</v>
      </c>
      <c r="C4823" s="45">
        <v>0</v>
      </c>
      <c r="D4823" s="45">
        <v>7570176</v>
      </c>
      <c r="E4823" s="45">
        <v>0</v>
      </c>
      <c r="F4823" s="45">
        <v>7921800</v>
      </c>
      <c r="G4823" s="46"/>
    </row>
    <row r="4824" spans="1:7" x14ac:dyDescent="0.2">
      <c r="A4824">
        <v>3292</v>
      </c>
      <c r="B4824" s="33">
        <v>60415</v>
      </c>
      <c r="C4824" s="45">
        <v>379486</v>
      </c>
      <c r="D4824" s="45">
        <v>0</v>
      </c>
      <c r="E4824" s="45">
        <v>529245</v>
      </c>
      <c r="F4824" s="45">
        <v>0</v>
      </c>
      <c r="G4824" s="46"/>
    </row>
    <row r="4825" spans="1:7" x14ac:dyDescent="0.2">
      <c r="A4825">
        <v>3292</v>
      </c>
      <c r="B4825" s="33">
        <v>61901</v>
      </c>
      <c r="C4825" s="45">
        <v>0</v>
      </c>
      <c r="D4825" s="45">
        <v>0</v>
      </c>
      <c r="E4825" s="45">
        <v>0</v>
      </c>
      <c r="F4825" s="45">
        <v>0</v>
      </c>
      <c r="G4825" s="46"/>
    </row>
    <row r="4826" spans="1:7" x14ac:dyDescent="0.2">
      <c r="A4826">
        <v>3292</v>
      </c>
      <c r="B4826" s="33">
        <v>61902</v>
      </c>
      <c r="C4826" s="45">
        <v>0</v>
      </c>
      <c r="D4826" s="45">
        <v>0</v>
      </c>
      <c r="E4826" s="45">
        <v>0</v>
      </c>
      <c r="F4826" s="45">
        <v>0</v>
      </c>
      <c r="G4826" s="46"/>
    </row>
    <row r="4827" spans="1:7" x14ac:dyDescent="0.2">
      <c r="A4827">
        <v>3292</v>
      </c>
      <c r="B4827" s="33">
        <v>61903</v>
      </c>
      <c r="C4827" s="45">
        <v>0</v>
      </c>
      <c r="D4827" s="45">
        <v>0</v>
      </c>
      <c r="E4827" s="45">
        <v>0</v>
      </c>
      <c r="F4827" s="45">
        <v>0</v>
      </c>
      <c r="G4827" s="46"/>
    </row>
    <row r="4828" spans="1:7" x14ac:dyDescent="0.2">
      <c r="A4828">
        <v>3292</v>
      </c>
      <c r="B4828" s="33">
        <v>61904</v>
      </c>
      <c r="C4828" s="45">
        <v>0</v>
      </c>
      <c r="D4828" s="45">
        <v>0</v>
      </c>
      <c r="E4828" s="45">
        <v>0</v>
      </c>
      <c r="F4828" s="45">
        <v>0</v>
      </c>
      <c r="G4828" s="46"/>
    </row>
    <row r="4829" spans="1:7" x14ac:dyDescent="0.2">
      <c r="A4829">
        <v>3292</v>
      </c>
      <c r="B4829" s="33">
        <v>61905</v>
      </c>
      <c r="C4829" s="45">
        <v>0</v>
      </c>
      <c r="D4829" s="45">
        <v>0</v>
      </c>
      <c r="E4829" s="45">
        <v>0</v>
      </c>
      <c r="F4829" s="45">
        <v>0</v>
      </c>
      <c r="G4829" s="46"/>
    </row>
    <row r="4830" spans="1:7" x14ac:dyDescent="0.2">
      <c r="A4830">
        <v>3292</v>
      </c>
      <c r="B4830" s="33">
        <v>61906</v>
      </c>
      <c r="C4830" s="45">
        <v>0</v>
      </c>
      <c r="D4830" s="45">
        <v>0</v>
      </c>
      <c r="E4830" s="45">
        <v>0</v>
      </c>
      <c r="F4830" s="45">
        <v>0</v>
      </c>
      <c r="G4830" s="46"/>
    </row>
    <row r="4831" spans="1:7" x14ac:dyDescent="0.2">
      <c r="A4831">
        <v>3292</v>
      </c>
      <c r="B4831" s="33">
        <v>61907</v>
      </c>
      <c r="C4831" s="45">
        <v>21902</v>
      </c>
      <c r="D4831" s="45">
        <v>0</v>
      </c>
      <c r="E4831" s="45">
        <v>5597</v>
      </c>
      <c r="F4831" s="45">
        <v>0</v>
      </c>
      <c r="G4831" s="46"/>
    </row>
    <row r="4832" spans="1:7" x14ac:dyDescent="0.2">
      <c r="A4832">
        <v>3292</v>
      </c>
      <c r="B4832" s="33">
        <v>61908</v>
      </c>
      <c r="C4832" s="45">
        <v>0</v>
      </c>
      <c r="D4832" s="45">
        <v>0</v>
      </c>
      <c r="E4832" s="45">
        <v>0</v>
      </c>
      <c r="F4832" s="45">
        <v>0</v>
      </c>
      <c r="G4832" s="46"/>
    </row>
    <row r="4833" spans="1:7" x14ac:dyDescent="0.2">
      <c r="A4833">
        <v>3292</v>
      </c>
      <c r="B4833" s="33">
        <v>61909</v>
      </c>
      <c r="C4833" s="45">
        <v>0</v>
      </c>
      <c r="D4833" s="45">
        <v>0</v>
      </c>
      <c r="E4833" s="45">
        <v>0</v>
      </c>
      <c r="F4833" s="45">
        <v>0</v>
      </c>
      <c r="G4833" s="46"/>
    </row>
    <row r="4834" spans="1:7" x14ac:dyDescent="0.2">
      <c r="A4834">
        <v>3292</v>
      </c>
      <c r="B4834" s="33">
        <v>61910</v>
      </c>
      <c r="C4834" s="45">
        <v>0</v>
      </c>
      <c r="D4834" s="45">
        <v>0</v>
      </c>
      <c r="E4834" s="45">
        <v>0</v>
      </c>
      <c r="F4834" s="45">
        <v>0</v>
      </c>
      <c r="G4834" s="46"/>
    </row>
    <row r="4835" spans="1:7" x14ac:dyDescent="0.2">
      <c r="A4835">
        <v>3292</v>
      </c>
      <c r="B4835" s="33">
        <v>61911</v>
      </c>
      <c r="C4835" s="45">
        <v>0</v>
      </c>
      <c r="D4835" s="45">
        <v>0</v>
      </c>
      <c r="E4835" s="45">
        <v>0</v>
      </c>
      <c r="F4835" s="45">
        <v>0</v>
      </c>
      <c r="G4835" s="46"/>
    </row>
    <row r="4836" spans="1:7" x14ac:dyDescent="0.2">
      <c r="A4836">
        <v>3292</v>
      </c>
      <c r="B4836" s="33">
        <v>61912</v>
      </c>
      <c r="C4836" s="45">
        <v>0</v>
      </c>
      <c r="D4836" s="45">
        <v>0</v>
      </c>
      <c r="E4836" s="45">
        <v>0</v>
      </c>
      <c r="F4836" s="45">
        <v>0</v>
      </c>
      <c r="G4836" s="46"/>
    </row>
    <row r="4837" spans="1:7" x14ac:dyDescent="0.2">
      <c r="A4837">
        <v>3292</v>
      </c>
      <c r="B4837" s="33">
        <v>62001</v>
      </c>
      <c r="C4837" s="45">
        <v>540090</v>
      </c>
      <c r="D4837" s="45">
        <v>0</v>
      </c>
      <c r="E4837" s="45">
        <v>404147</v>
      </c>
      <c r="F4837" s="45">
        <v>0</v>
      </c>
      <c r="G4837" s="46"/>
    </row>
    <row r="4838" spans="1:7" x14ac:dyDescent="0.2">
      <c r="A4838">
        <v>3292</v>
      </c>
      <c r="B4838" s="33">
        <v>62002</v>
      </c>
      <c r="C4838" s="45">
        <v>0</v>
      </c>
      <c r="D4838" s="45">
        <v>129083</v>
      </c>
      <c r="E4838" s="45">
        <v>0</v>
      </c>
      <c r="F4838" s="45">
        <v>117169</v>
      </c>
      <c r="G4838" s="46"/>
    </row>
    <row r="4839" spans="1:7" x14ac:dyDescent="0.2">
      <c r="A4839">
        <v>3292</v>
      </c>
      <c r="B4839" s="33">
        <v>62101</v>
      </c>
      <c r="C4839" s="45">
        <v>7301</v>
      </c>
      <c r="D4839" s="45">
        <v>0</v>
      </c>
      <c r="E4839" s="45">
        <v>4218</v>
      </c>
      <c r="F4839" s="45">
        <v>0</v>
      </c>
      <c r="G4839" s="46"/>
    </row>
    <row r="4840" spans="1:7" x14ac:dyDescent="0.2">
      <c r="A4840">
        <v>3292</v>
      </c>
      <c r="B4840" s="33">
        <v>62102</v>
      </c>
      <c r="C4840" s="45">
        <v>198</v>
      </c>
      <c r="D4840" s="45">
        <v>0</v>
      </c>
      <c r="E4840" s="45">
        <v>65</v>
      </c>
      <c r="F4840" s="45">
        <v>0</v>
      </c>
      <c r="G4840" s="46"/>
    </row>
    <row r="4841" spans="1:7" x14ac:dyDescent="0.2">
      <c r="A4841">
        <v>3292</v>
      </c>
      <c r="B4841" s="33">
        <v>62103</v>
      </c>
      <c r="C4841" s="45">
        <v>0</v>
      </c>
      <c r="D4841" s="45">
        <v>333</v>
      </c>
      <c r="E4841" s="45">
        <v>0</v>
      </c>
      <c r="F4841" s="45">
        <v>267</v>
      </c>
      <c r="G4841" s="46"/>
    </row>
    <row r="4842" spans="1:7" x14ac:dyDescent="0.2">
      <c r="A4842">
        <v>3413</v>
      </c>
      <c r="B4842" s="33">
        <v>60401</v>
      </c>
      <c r="C4842" s="45">
        <v>21237</v>
      </c>
      <c r="D4842" s="45">
        <v>0</v>
      </c>
      <c r="E4842" s="45">
        <v>20021</v>
      </c>
      <c r="F4842" s="45">
        <v>0</v>
      </c>
      <c r="G4842" s="46"/>
    </row>
    <row r="4843" spans="1:7" x14ac:dyDescent="0.2">
      <c r="A4843">
        <v>3413</v>
      </c>
      <c r="B4843" s="33">
        <v>60404</v>
      </c>
      <c r="C4843" s="45">
        <v>0</v>
      </c>
      <c r="D4843" s="45">
        <v>0</v>
      </c>
      <c r="E4843" s="45">
        <v>0</v>
      </c>
      <c r="F4843" s="45">
        <v>0</v>
      </c>
      <c r="G4843" s="46"/>
    </row>
    <row r="4844" spans="1:7" x14ac:dyDescent="0.2">
      <c r="A4844">
        <v>3413</v>
      </c>
      <c r="B4844" s="33">
        <v>60405</v>
      </c>
      <c r="C4844" s="45">
        <v>0</v>
      </c>
      <c r="D4844" s="45">
        <v>0</v>
      </c>
      <c r="E4844" s="45">
        <v>0</v>
      </c>
      <c r="F4844" s="45">
        <v>0</v>
      </c>
      <c r="G4844" s="46"/>
    </row>
    <row r="4845" spans="1:7" x14ac:dyDescent="0.2">
      <c r="A4845">
        <v>3413</v>
      </c>
      <c r="B4845" s="33">
        <v>60414</v>
      </c>
      <c r="C4845" s="45">
        <v>0</v>
      </c>
      <c r="D4845" s="45">
        <v>17120</v>
      </c>
      <c r="E4845" s="45">
        <v>0</v>
      </c>
      <c r="F4845" s="45">
        <v>16390</v>
      </c>
      <c r="G4845" s="46"/>
    </row>
    <row r="4846" spans="1:7" x14ac:dyDescent="0.2">
      <c r="A4846">
        <v>3413</v>
      </c>
      <c r="B4846" s="33">
        <v>60415</v>
      </c>
      <c r="C4846" s="45">
        <v>0</v>
      </c>
      <c r="D4846" s="45">
        <v>0</v>
      </c>
      <c r="E4846" s="45">
        <v>0</v>
      </c>
      <c r="F4846" s="45">
        <v>0</v>
      </c>
      <c r="G4846" s="46"/>
    </row>
    <row r="4847" spans="1:7" x14ac:dyDescent="0.2">
      <c r="A4847">
        <v>3413</v>
      </c>
      <c r="B4847" s="33">
        <v>61901</v>
      </c>
      <c r="C4847" s="45">
        <v>0</v>
      </c>
      <c r="D4847" s="45">
        <v>0</v>
      </c>
      <c r="E4847" s="45">
        <v>0</v>
      </c>
      <c r="F4847" s="45">
        <v>0</v>
      </c>
      <c r="G4847" s="46"/>
    </row>
    <row r="4848" spans="1:7" x14ac:dyDescent="0.2">
      <c r="A4848">
        <v>3413</v>
      </c>
      <c r="B4848" s="33">
        <v>61902</v>
      </c>
      <c r="C4848" s="45">
        <v>0</v>
      </c>
      <c r="D4848" s="45">
        <v>0</v>
      </c>
      <c r="E4848" s="45">
        <v>0</v>
      </c>
      <c r="F4848" s="45">
        <v>0</v>
      </c>
      <c r="G4848" s="46"/>
    </row>
    <row r="4849" spans="1:7" x14ac:dyDescent="0.2">
      <c r="A4849">
        <v>3413</v>
      </c>
      <c r="B4849" s="33">
        <v>61903</v>
      </c>
      <c r="C4849" s="45">
        <v>0</v>
      </c>
      <c r="D4849" s="45">
        <v>0</v>
      </c>
      <c r="E4849" s="45">
        <v>0</v>
      </c>
      <c r="F4849" s="45">
        <v>0</v>
      </c>
      <c r="G4849" s="46"/>
    </row>
    <row r="4850" spans="1:7" x14ac:dyDescent="0.2">
      <c r="A4850">
        <v>3413</v>
      </c>
      <c r="B4850" s="33">
        <v>61904</v>
      </c>
      <c r="C4850" s="45">
        <v>0</v>
      </c>
      <c r="D4850" s="45">
        <v>0</v>
      </c>
      <c r="E4850" s="45">
        <v>0</v>
      </c>
      <c r="F4850" s="45">
        <v>0</v>
      </c>
      <c r="G4850" s="46"/>
    </row>
    <row r="4851" spans="1:7" x14ac:dyDescent="0.2">
      <c r="A4851">
        <v>3413</v>
      </c>
      <c r="B4851" s="33">
        <v>61905</v>
      </c>
      <c r="C4851" s="45">
        <v>0</v>
      </c>
      <c r="D4851" s="45">
        <v>0</v>
      </c>
      <c r="E4851" s="45">
        <v>0</v>
      </c>
      <c r="F4851" s="45">
        <v>0</v>
      </c>
      <c r="G4851" s="46"/>
    </row>
    <row r="4852" spans="1:7" x14ac:dyDescent="0.2">
      <c r="A4852">
        <v>3413</v>
      </c>
      <c r="B4852" s="33">
        <v>61906</v>
      </c>
      <c r="C4852" s="45">
        <v>40717</v>
      </c>
      <c r="D4852" s="45">
        <v>0</v>
      </c>
      <c r="E4852" s="45">
        <v>40717</v>
      </c>
      <c r="F4852" s="45">
        <v>0</v>
      </c>
      <c r="G4852" s="46"/>
    </row>
    <row r="4853" spans="1:7" x14ac:dyDescent="0.2">
      <c r="A4853">
        <v>3413</v>
      </c>
      <c r="B4853" s="33">
        <v>61907</v>
      </c>
      <c r="C4853" s="45">
        <v>94780</v>
      </c>
      <c r="D4853" s="45">
        <v>0</v>
      </c>
      <c r="E4853" s="45">
        <v>94780</v>
      </c>
      <c r="F4853" s="45">
        <v>0</v>
      </c>
      <c r="G4853" s="46"/>
    </row>
    <row r="4854" spans="1:7" x14ac:dyDescent="0.2">
      <c r="A4854">
        <v>3413</v>
      </c>
      <c r="B4854" s="33">
        <v>61908</v>
      </c>
      <c r="C4854" s="45">
        <v>57769</v>
      </c>
      <c r="D4854" s="45">
        <v>0</v>
      </c>
      <c r="E4854" s="45">
        <v>212227</v>
      </c>
      <c r="F4854" s="45">
        <v>0</v>
      </c>
      <c r="G4854" s="46"/>
    </row>
    <row r="4855" spans="1:7" x14ac:dyDescent="0.2">
      <c r="A4855">
        <v>3413</v>
      </c>
      <c r="B4855" s="33">
        <v>61909</v>
      </c>
      <c r="C4855" s="45">
        <v>0</v>
      </c>
      <c r="D4855" s="45">
        <v>0</v>
      </c>
      <c r="E4855" s="45">
        <v>0</v>
      </c>
      <c r="F4855" s="45">
        <v>0</v>
      </c>
      <c r="G4855" s="46"/>
    </row>
    <row r="4856" spans="1:7" x14ac:dyDescent="0.2">
      <c r="A4856">
        <v>3413</v>
      </c>
      <c r="B4856" s="33">
        <v>61910</v>
      </c>
      <c r="C4856" s="45">
        <v>0</v>
      </c>
      <c r="D4856" s="45">
        <v>0</v>
      </c>
      <c r="E4856" s="45">
        <v>0</v>
      </c>
      <c r="F4856" s="45">
        <v>0</v>
      </c>
      <c r="G4856" s="46"/>
    </row>
    <row r="4857" spans="1:7" x14ac:dyDescent="0.2">
      <c r="A4857">
        <v>3413</v>
      </c>
      <c r="B4857" s="33">
        <v>61911</v>
      </c>
      <c r="C4857" s="45">
        <v>0</v>
      </c>
      <c r="D4857" s="45">
        <v>0</v>
      </c>
      <c r="E4857" s="45">
        <v>0</v>
      </c>
      <c r="F4857" s="45">
        <v>0</v>
      </c>
      <c r="G4857" s="46"/>
    </row>
    <row r="4858" spans="1:7" x14ac:dyDescent="0.2">
      <c r="A4858">
        <v>3413</v>
      </c>
      <c r="B4858" s="33">
        <v>61912</v>
      </c>
      <c r="C4858" s="45">
        <v>0</v>
      </c>
      <c r="D4858" s="45">
        <v>0</v>
      </c>
      <c r="E4858" s="45">
        <v>0</v>
      </c>
      <c r="F4858" s="45">
        <v>0</v>
      </c>
      <c r="G4858" s="46"/>
    </row>
    <row r="4859" spans="1:7" x14ac:dyDescent="0.2">
      <c r="A4859">
        <v>3413</v>
      </c>
      <c r="B4859" s="33">
        <v>62001</v>
      </c>
      <c r="C4859" s="45">
        <v>227940</v>
      </c>
      <c r="D4859" s="45">
        <v>0</v>
      </c>
      <c r="E4859" s="45">
        <v>50907</v>
      </c>
      <c r="F4859" s="45">
        <v>0</v>
      </c>
      <c r="G4859" s="46"/>
    </row>
    <row r="4860" spans="1:7" x14ac:dyDescent="0.2">
      <c r="A4860">
        <v>3413</v>
      </c>
      <c r="B4860" s="33">
        <v>62002</v>
      </c>
      <c r="C4860" s="45">
        <v>0</v>
      </c>
      <c r="D4860" s="45">
        <v>580</v>
      </c>
      <c r="E4860" s="45">
        <v>0</v>
      </c>
      <c r="F4860" s="45">
        <v>580</v>
      </c>
      <c r="G4860" s="46"/>
    </row>
    <row r="4861" spans="1:7" x14ac:dyDescent="0.2">
      <c r="A4861">
        <v>3413</v>
      </c>
      <c r="B4861" s="33">
        <v>62101</v>
      </c>
      <c r="C4861" s="45">
        <v>0</v>
      </c>
      <c r="D4861" s="45">
        <v>0</v>
      </c>
      <c r="E4861" s="45">
        <v>0</v>
      </c>
      <c r="F4861" s="45">
        <v>0</v>
      </c>
      <c r="G4861" s="46"/>
    </row>
    <row r="4862" spans="1:7" x14ac:dyDescent="0.2">
      <c r="A4862">
        <v>3413</v>
      </c>
      <c r="B4862" s="33">
        <v>62102</v>
      </c>
      <c r="C4862" s="45">
        <v>0</v>
      </c>
      <c r="D4862" s="45">
        <v>0</v>
      </c>
      <c r="E4862" s="45">
        <v>0</v>
      </c>
      <c r="F4862" s="45">
        <v>0</v>
      </c>
      <c r="G4862" s="46"/>
    </row>
    <row r="4863" spans="1:7" x14ac:dyDescent="0.2">
      <c r="A4863">
        <v>3413</v>
      </c>
      <c r="B4863" s="33">
        <v>62103</v>
      </c>
      <c r="C4863" s="45">
        <v>0</v>
      </c>
      <c r="D4863" s="45">
        <v>0</v>
      </c>
      <c r="E4863" s="45">
        <v>0</v>
      </c>
      <c r="F4863" s="45">
        <v>0</v>
      </c>
      <c r="G4863" s="46"/>
    </row>
    <row r="4864" spans="1:7" x14ac:dyDescent="0.2">
      <c r="A4864">
        <v>1067</v>
      </c>
      <c r="B4864" s="33">
        <v>60401</v>
      </c>
      <c r="C4864" s="45">
        <v>141392</v>
      </c>
      <c r="D4864" s="45">
        <v>0</v>
      </c>
      <c r="E4864" s="45">
        <v>144525</v>
      </c>
      <c r="F4864" s="45">
        <v>0</v>
      </c>
      <c r="G4864" s="46"/>
    </row>
    <row r="4865" spans="1:7" x14ac:dyDescent="0.2">
      <c r="A4865">
        <v>1067</v>
      </c>
      <c r="B4865" s="33">
        <v>60404</v>
      </c>
      <c r="C4865" s="45">
        <v>0</v>
      </c>
      <c r="D4865" s="45">
        <v>0</v>
      </c>
      <c r="E4865" s="45">
        <v>0</v>
      </c>
      <c r="F4865" s="45">
        <v>0</v>
      </c>
      <c r="G4865" s="46"/>
    </row>
    <row r="4866" spans="1:7" x14ac:dyDescent="0.2">
      <c r="A4866">
        <v>1067</v>
      </c>
      <c r="B4866" s="33">
        <v>60405</v>
      </c>
      <c r="C4866" s="45">
        <v>0</v>
      </c>
      <c r="D4866" s="45">
        <v>0</v>
      </c>
      <c r="E4866" s="45">
        <v>0</v>
      </c>
      <c r="F4866" s="45">
        <v>0</v>
      </c>
      <c r="G4866" s="46"/>
    </row>
    <row r="4867" spans="1:7" x14ac:dyDescent="0.2">
      <c r="A4867">
        <v>1067</v>
      </c>
      <c r="B4867" s="33">
        <v>60414</v>
      </c>
      <c r="C4867" s="45">
        <v>0</v>
      </c>
      <c r="D4867" s="45">
        <v>77486</v>
      </c>
      <c r="E4867" s="45">
        <v>0</v>
      </c>
      <c r="F4867" s="45">
        <v>82244</v>
      </c>
      <c r="G4867" s="46"/>
    </row>
    <row r="4868" spans="1:7" x14ac:dyDescent="0.2">
      <c r="A4868">
        <v>1067</v>
      </c>
      <c r="B4868" s="33">
        <v>60415</v>
      </c>
      <c r="C4868" s="45">
        <v>2979</v>
      </c>
      <c r="D4868" s="45">
        <v>0</v>
      </c>
      <c r="E4868" s="45">
        <v>300</v>
      </c>
      <c r="F4868" s="45">
        <v>0</v>
      </c>
      <c r="G4868" s="46"/>
    </row>
    <row r="4869" spans="1:7" x14ac:dyDescent="0.2">
      <c r="A4869">
        <v>1067</v>
      </c>
      <c r="B4869" s="33">
        <v>61901</v>
      </c>
      <c r="C4869" s="45">
        <v>0</v>
      </c>
      <c r="D4869" s="45">
        <v>0</v>
      </c>
      <c r="E4869" s="45">
        <v>0</v>
      </c>
      <c r="F4869" s="45">
        <v>0</v>
      </c>
      <c r="G4869" s="46"/>
    </row>
    <row r="4870" spans="1:7" x14ac:dyDescent="0.2">
      <c r="A4870">
        <v>1067</v>
      </c>
      <c r="B4870" s="33">
        <v>61902</v>
      </c>
      <c r="C4870" s="45">
        <v>0</v>
      </c>
      <c r="D4870" s="45">
        <v>0</v>
      </c>
      <c r="E4870" s="45">
        <v>0</v>
      </c>
      <c r="F4870" s="45">
        <v>0</v>
      </c>
      <c r="G4870" s="46"/>
    </row>
    <row r="4871" spans="1:7" x14ac:dyDescent="0.2">
      <c r="A4871">
        <v>1067</v>
      </c>
      <c r="B4871" s="33">
        <v>61903</v>
      </c>
      <c r="C4871" s="45">
        <v>0</v>
      </c>
      <c r="D4871" s="45">
        <v>0</v>
      </c>
      <c r="E4871" s="45">
        <v>0</v>
      </c>
      <c r="F4871" s="45">
        <v>0</v>
      </c>
      <c r="G4871" s="46"/>
    </row>
    <row r="4872" spans="1:7" x14ac:dyDescent="0.2">
      <c r="A4872">
        <v>1067</v>
      </c>
      <c r="B4872" s="33">
        <v>61904</v>
      </c>
      <c r="C4872" s="45">
        <v>0</v>
      </c>
      <c r="D4872" s="45">
        <v>0</v>
      </c>
      <c r="E4872" s="45">
        <v>0</v>
      </c>
      <c r="F4872" s="45">
        <v>0</v>
      </c>
      <c r="G4872" s="46"/>
    </row>
    <row r="4873" spans="1:7" x14ac:dyDescent="0.2">
      <c r="A4873">
        <v>1067</v>
      </c>
      <c r="B4873" s="33">
        <v>61905</v>
      </c>
      <c r="C4873" s="45">
        <v>0</v>
      </c>
      <c r="D4873" s="45">
        <v>0</v>
      </c>
      <c r="E4873" s="45">
        <v>0</v>
      </c>
      <c r="F4873" s="45">
        <v>0</v>
      </c>
      <c r="G4873" s="46"/>
    </row>
    <row r="4874" spans="1:7" x14ac:dyDescent="0.2">
      <c r="A4874">
        <v>1067</v>
      </c>
      <c r="B4874" s="33">
        <v>61906</v>
      </c>
      <c r="C4874" s="45">
        <v>0</v>
      </c>
      <c r="D4874" s="45">
        <v>0</v>
      </c>
      <c r="E4874" s="45">
        <v>0</v>
      </c>
      <c r="F4874" s="45">
        <v>0</v>
      </c>
      <c r="G4874" s="46"/>
    </row>
    <row r="4875" spans="1:7" x14ac:dyDescent="0.2">
      <c r="A4875">
        <v>1067</v>
      </c>
      <c r="B4875" s="33">
        <v>61907</v>
      </c>
      <c r="C4875" s="45">
        <v>0</v>
      </c>
      <c r="D4875" s="45">
        <v>0</v>
      </c>
      <c r="E4875" s="45">
        <v>0</v>
      </c>
      <c r="F4875" s="45">
        <v>0</v>
      </c>
      <c r="G4875" s="46"/>
    </row>
    <row r="4876" spans="1:7" x14ac:dyDescent="0.2">
      <c r="A4876">
        <v>1067</v>
      </c>
      <c r="B4876" s="33">
        <v>61908</v>
      </c>
      <c r="C4876" s="45">
        <v>0</v>
      </c>
      <c r="D4876" s="45">
        <v>0</v>
      </c>
      <c r="E4876" s="45">
        <v>0</v>
      </c>
      <c r="F4876" s="45">
        <v>0</v>
      </c>
      <c r="G4876" s="46"/>
    </row>
    <row r="4877" spans="1:7" x14ac:dyDescent="0.2">
      <c r="A4877">
        <v>1067</v>
      </c>
      <c r="B4877" s="33">
        <v>61909</v>
      </c>
      <c r="C4877" s="45">
        <v>0</v>
      </c>
      <c r="D4877" s="45">
        <v>0</v>
      </c>
      <c r="E4877" s="45">
        <v>0</v>
      </c>
      <c r="F4877" s="45">
        <v>0</v>
      </c>
      <c r="G4877" s="46"/>
    </row>
    <row r="4878" spans="1:7" x14ac:dyDescent="0.2">
      <c r="A4878">
        <v>1067</v>
      </c>
      <c r="B4878" s="33">
        <v>61910</v>
      </c>
      <c r="C4878" s="45">
        <v>0</v>
      </c>
      <c r="D4878" s="45">
        <v>0</v>
      </c>
      <c r="E4878" s="45">
        <v>0</v>
      </c>
      <c r="F4878" s="45">
        <v>0</v>
      </c>
      <c r="G4878" s="46"/>
    </row>
    <row r="4879" spans="1:7" x14ac:dyDescent="0.2">
      <c r="A4879">
        <v>1067</v>
      </c>
      <c r="B4879" s="33">
        <v>61911</v>
      </c>
      <c r="C4879" s="45">
        <v>0</v>
      </c>
      <c r="D4879" s="45">
        <v>0</v>
      </c>
      <c r="E4879" s="45">
        <v>0</v>
      </c>
      <c r="F4879" s="45">
        <v>0</v>
      </c>
      <c r="G4879" s="46"/>
    </row>
    <row r="4880" spans="1:7" x14ac:dyDescent="0.2">
      <c r="A4880">
        <v>1067</v>
      </c>
      <c r="B4880" s="33">
        <v>61912</v>
      </c>
      <c r="C4880" s="45">
        <v>0</v>
      </c>
      <c r="D4880" s="45">
        <v>0</v>
      </c>
      <c r="E4880" s="45">
        <v>0</v>
      </c>
      <c r="F4880" s="45">
        <v>0</v>
      </c>
      <c r="G4880" s="46"/>
    </row>
    <row r="4881" spans="1:7" x14ac:dyDescent="0.2">
      <c r="A4881">
        <v>1067</v>
      </c>
      <c r="B4881" s="33">
        <v>62001</v>
      </c>
      <c r="C4881" s="45">
        <v>156262</v>
      </c>
      <c r="D4881" s="45">
        <v>0</v>
      </c>
      <c r="E4881" s="45">
        <v>137370</v>
      </c>
      <c r="F4881" s="45">
        <v>0</v>
      </c>
      <c r="G4881" s="46"/>
    </row>
    <row r="4882" spans="1:7" x14ac:dyDescent="0.2">
      <c r="A4882">
        <v>1067</v>
      </c>
      <c r="B4882" s="33">
        <v>62002</v>
      </c>
      <c r="C4882" s="45">
        <v>0</v>
      </c>
      <c r="D4882" s="45">
        <v>18525</v>
      </c>
      <c r="E4882" s="45">
        <v>0</v>
      </c>
      <c r="F4882" s="45">
        <v>23417</v>
      </c>
      <c r="G4882" s="46"/>
    </row>
    <row r="4883" spans="1:7" x14ac:dyDescent="0.2">
      <c r="A4883">
        <v>1067</v>
      </c>
      <c r="B4883" s="33">
        <v>62101</v>
      </c>
      <c r="C4883" s="45">
        <v>10518</v>
      </c>
      <c r="D4883" s="45">
        <v>0</v>
      </c>
      <c r="E4883" s="45">
        <v>13943</v>
      </c>
      <c r="F4883" s="45">
        <v>0</v>
      </c>
      <c r="G4883" s="46"/>
    </row>
    <row r="4884" spans="1:7" x14ac:dyDescent="0.2">
      <c r="A4884">
        <v>1067</v>
      </c>
      <c r="B4884" s="33">
        <v>62102</v>
      </c>
      <c r="C4884" s="45">
        <v>0</v>
      </c>
      <c r="D4884" s="45">
        <v>0</v>
      </c>
      <c r="E4884" s="45">
        <v>0</v>
      </c>
      <c r="F4884" s="45">
        <v>0</v>
      </c>
      <c r="G4884" s="46"/>
    </row>
    <row r="4885" spans="1:7" x14ac:dyDescent="0.2">
      <c r="A4885">
        <v>1067</v>
      </c>
      <c r="B4885" s="33">
        <v>62103</v>
      </c>
      <c r="C4885" s="45">
        <v>0</v>
      </c>
      <c r="D4885" s="45">
        <v>1160</v>
      </c>
      <c r="E4885" s="45">
        <v>0</v>
      </c>
      <c r="F4885" s="45">
        <v>1546</v>
      </c>
      <c r="G4885" s="46"/>
    </row>
    <row r="4886" spans="1:7" x14ac:dyDescent="0.2">
      <c r="A4886">
        <v>3354</v>
      </c>
      <c r="B4886" s="33">
        <v>60401</v>
      </c>
      <c r="C4886" s="45">
        <v>1877363</v>
      </c>
      <c r="D4886" s="45">
        <v>0</v>
      </c>
      <c r="E4886" s="45">
        <v>1937289</v>
      </c>
      <c r="F4886" s="45">
        <v>0</v>
      </c>
      <c r="G4886" s="46"/>
    </row>
    <row r="4887" spans="1:7" x14ac:dyDescent="0.2">
      <c r="A4887">
        <v>3354</v>
      </c>
      <c r="B4887" s="33">
        <v>60404</v>
      </c>
      <c r="C4887" s="45">
        <v>0</v>
      </c>
      <c r="D4887" s="45">
        <v>0</v>
      </c>
      <c r="E4887" s="45">
        <v>0</v>
      </c>
      <c r="F4887" s="45">
        <v>0</v>
      </c>
      <c r="G4887" s="46"/>
    </row>
    <row r="4888" spans="1:7" x14ac:dyDescent="0.2">
      <c r="A4888">
        <v>3354</v>
      </c>
      <c r="B4888" s="33">
        <v>60405</v>
      </c>
      <c r="C4888" s="45">
        <v>0</v>
      </c>
      <c r="D4888" s="45">
        <v>0</v>
      </c>
      <c r="E4888" s="45">
        <v>0</v>
      </c>
      <c r="F4888" s="45">
        <v>0</v>
      </c>
      <c r="G4888" s="46"/>
    </row>
    <row r="4889" spans="1:7" x14ac:dyDescent="0.2">
      <c r="A4889">
        <v>3354</v>
      </c>
      <c r="B4889" s="33">
        <v>60414</v>
      </c>
      <c r="C4889" s="45">
        <v>0</v>
      </c>
      <c r="D4889" s="45">
        <v>1558334</v>
      </c>
      <c r="E4889" s="45">
        <v>0</v>
      </c>
      <c r="F4889" s="45">
        <v>1603833</v>
      </c>
      <c r="G4889" s="46"/>
    </row>
    <row r="4890" spans="1:7" x14ac:dyDescent="0.2">
      <c r="A4890">
        <v>3354</v>
      </c>
      <c r="B4890" s="33">
        <v>60415</v>
      </c>
      <c r="C4890" s="45">
        <v>50361</v>
      </c>
      <c r="D4890" s="45">
        <v>0</v>
      </c>
      <c r="E4890" s="45">
        <v>995</v>
      </c>
      <c r="F4890" s="45">
        <v>0</v>
      </c>
      <c r="G4890" s="46"/>
    </row>
    <row r="4891" spans="1:7" x14ac:dyDescent="0.2">
      <c r="A4891">
        <v>3354</v>
      </c>
      <c r="B4891" s="33">
        <v>61901</v>
      </c>
      <c r="C4891" s="45">
        <v>0</v>
      </c>
      <c r="D4891" s="45">
        <v>0</v>
      </c>
      <c r="E4891" s="45">
        <v>0</v>
      </c>
      <c r="F4891" s="45">
        <v>0</v>
      </c>
      <c r="G4891" s="46"/>
    </row>
    <row r="4892" spans="1:7" x14ac:dyDescent="0.2">
      <c r="A4892">
        <v>3354</v>
      </c>
      <c r="B4892" s="33">
        <v>61902</v>
      </c>
      <c r="C4892" s="45">
        <v>0</v>
      </c>
      <c r="D4892" s="45">
        <v>0</v>
      </c>
      <c r="E4892" s="45">
        <v>0</v>
      </c>
      <c r="F4892" s="45">
        <v>0</v>
      </c>
      <c r="G4892" s="46"/>
    </row>
    <row r="4893" spans="1:7" x14ac:dyDescent="0.2">
      <c r="A4893">
        <v>3354</v>
      </c>
      <c r="B4893" s="33">
        <v>61903</v>
      </c>
      <c r="C4893" s="45">
        <v>0</v>
      </c>
      <c r="D4893" s="45">
        <v>0</v>
      </c>
      <c r="E4893" s="45">
        <v>0</v>
      </c>
      <c r="F4893" s="45">
        <v>0</v>
      </c>
      <c r="G4893" s="46"/>
    </row>
    <row r="4894" spans="1:7" x14ac:dyDescent="0.2">
      <c r="A4894">
        <v>3354</v>
      </c>
      <c r="B4894" s="33">
        <v>61904</v>
      </c>
      <c r="C4894" s="45">
        <v>0</v>
      </c>
      <c r="D4894" s="45">
        <v>0</v>
      </c>
      <c r="E4894" s="45">
        <v>0</v>
      </c>
      <c r="F4894" s="45">
        <v>0</v>
      </c>
      <c r="G4894" s="46"/>
    </row>
    <row r="4895" spans="1:7" x14ac:dyDescent="0.2">
      <c r="A4895">
        <v>3354</v>
      </c>
      <c r="B4895" s="33">
        <v>61905</v>
      </c>
      <c r="C4895" s="45">
        <v>0</v>
      </c>
      <c r="D4895" s="45">
        <v>0</v>
      </c>
      <c r="E4895" s="45">
        <v>0</v>
      </c>
      <c r="F4895" s="45">
        <v>0</v>
      </c>
      <c r="G4895" s="46"/>
    </row>
    <row r="4896" spans="1:7" x14ac:dyDescent="0.2">
      <c r="A4896">
        <v>3354</v>
      </c>
      <c r="B4896" s="33">
        <v>61906</v>
      </c>
      <c r="C4896" s="45">
        <v>0</v>
      </c>
      <c r="D4896" s="45">
        <v>0</v>
      </c>
      <c r="E4896" s="45">
        <v>0</v>
      </c>
      <c r="F4896" s="45">
        <v>0</v>
      </c>
      <c r="G4896" s="46"/>
    </row>
    <row r="4897" spans="1:7" x14ac:dyDescent="0.2">
      <c r="A4897">
        <v>3354</v>
      </c>
      <c r="B4897" s="33">
        <v>61907</v>
      </c>
      <c r="C4897" s="45">
        <v>0</v>
      </c>
      <c r="D4897" s="45">
        <v>0</v>
      </c>
      <c r="E4897" s="45">
        <v>0</v>
      </c>
      <c r="F4897" s="45">
        <v>0</v>
      </c>
      <c r="G4897" s="46"/>
    </row>
    <row r="4898" spans="1:7" x14ac:dyDescent="0.2">
      <c r="A4898">
        <v>3354</v>
      </c>
      <c r="B4898" s="33">
        <v>61908</v>
      </c>
      <c r="C4898" s="45">
        <v>0</v>
      </c>
      <c r="D4898" s="45">
        <v>0</v>
      </c>
      <c r="E4898" s="45">
        <v>0</v>
      </c>
      <c r="F4898" s="45">
        <v>0</v>
      </c>
      <c r="G4898" s="46"/>
    </row>
    <row r="4899" spans="1:7" x14ac:dyDescent="0.2">
      <c r="A4899">
        <v>3354</v>
      </c>
      <c r="B4899" s="33">
        <v>61909</v>
      </c>
      <c r="C4899" s="45">
        <v>0</v>
      </c>
      <c r="D4899" s="45">
        <v>0</v>
      </c>
      <c r="E4899" s="45">
        <v>0</v>
      </c>
      <c r="F4899" s="45">
        <v>0</v>
      </c>
      <c r="G4899" s="46"/>
    </row>
    <row r="4900" spans="1:7" x14ac:dyDescent="0.2">
      <c r="A4900">
        <v>3354</v>
      </c>
      <c r="B4900" s="33">
        <v>61910</v>
      </c>
      <c r="C4900" s="45">
        <v>0</v>
      </c>
      <c r="D4900" s="45">
        <v>0</v>
      </c>
      <c r="E4900" s="45">
        <v>0</v>
      </c>
      <c r="F4900" s="45">
        <v>0</v>
      </c>
      <c r="G4900" s="46"/>
    </row>
    <row r="4901" spans="1:7" x14ac:dyDescent="0.2">
      <c r="A4901">
        <v>3354</v>
      </c>
      <c r="B4901" s="33">
        <v>61911</v>
      </c>
      <c r="C4901" s="45">
        <v>0</v>
      </c>
      <c r="D4901" s="45">
        <v>0</v>
      </c>
      <c r="E4901" s="45">
        <v>0</v>
      </c>
      <c r="F4901" s="45">
        <v>0</v>
      </c>
      <c r="G4901" s="46"/>
    </row>
    <row r="4902" spans="1:7" x14ac:dyDescent="0.2">
      <c r="A4902">
        <v>3354</v>
      </c>
      <c r="B4902" s="33">
        <v>61912</v>
      </c>
      <c r="C4902" s="45">
        <v>0</v>
      </c>
      <c r="D4902" s="45">
        <v>0</v>
      </c>
      <c r="E4902" s="45">
        <v>0</v>
      </c>
      <c r="F4902" s="45">
        <v>0</v>
      </c>
      <c r="G4902" s="46"/>
    </row>
    <row r="4903" spans="1:7" x14ac:dyDescent="0.2">
      <c r="A4903">
        <v>3354</v>
      </c>
      <c r="B4903" s="33">
        <v>62001</v>
      </c>
      <c r="C4903" s="45">
        <v>0</v>
      </c>
      <c r="D4903" s="45">
        <v>0</v>
      </c>
      <c r="E4903" s="45">
        <v>0</v>
      </c>
      <c r="F4903" s="45">
        <v>0</v>
      </c>
      <c r="G4903" s="46"/>
    </row>
    <row r="4904" spans="1:7" x14ac:dyDescent="0.2">
      <c r="A4904">
        <v>3354</v>
      </c>
      <c r="B4904" s="33">
        <v>62002</v>
      </c>
      <c r="C4904" s="45">
        <v>0</v>
      </c>
      <c r="D4904" s="45">
        <v>0</v>
      </c>
      <c r="E4904" s="45">
        <v>0</v>
      </c>
      <c r="F4904" s="45">
        <v>0</v>
      </c>
      <c r="G4904" s="46"/>
    </row>
    <row r="4905" spans="1:7" x14ac:dyDescent="0.2">
      <c r="A4905">
        <v>3354</v>
      </c>
      <c r="B4905" s="33">
        <v>62101</v>
      </c>
      <c r="C4905" s="45">
        <v>0</v>
      </c>
      <c r="D4905" s="45">
        <v>0</v>
      </c>
      <c r="E4905" s="45">
        <v>0</v>
      </c>
      <c r="F4905" s="45">
        <v>0</v>
      </c>
      <c r="G4905" s="46"/>
    </row>
    <row r="4906" spans="1:7" x14ac:dyDescent="0.2">
      <c r="A4906">
        <v>3354</v>
      </c>
      <c r="B4906" s="33">
        <v>62102</v>
      </c>
      <c r="C4906" s="45">
        <v>0</v>
      </c>
      <c r="D4906" s="45">
        <v>0</v>
      </c>
      <c r="E4906" s="45">
        <v>0</v>
      </c>
      <c r="F4906" s="45">
        <v>0</v>
      </c>
      <c r="G4906" s="46"/>
    </row>
    <row r="4907" spans="1:7" x14ac:dyDescent="0.2">
      <c r="A4907">
        <v>3354</v>
      </c>
      <c r="B4907" s="33">
        <v>62103</v>
      </c>
      <c r="C4907" s="45">
        <v>0</v>
      </c>
      <c r="D4907" s="45">
        <v>0</v>
      </c>
      <c r="E4907" s="45">
        <v>0</v>
      </c>
      <c r="F4907" s="45">
        <v>0</v>
      </c>
      <c r="G4907" s="46"/>
    </row>
    <row r="4908" spans="1:7" x14ac:dyDescent="0.2">
      <c r="A4908">
        <v>3095</v>
      </c>
      <c r="B4908" s="33">
        <v>60401</v>
      </c>
      <c r="C4908" s="45">
        <v>5632</v>
      </c>
      <c r="D4908" s="45">
        <v>0</v>
      </c>
      <c r="E4908" s="45">
        <v>5632</v>
      </c>
      <c r="F4908" s="45">
        <v>0</v>
      </c>
      <c r="G4908" s="46"/>
    </row>
    <row r="4909" spans="1:7" x14ac:dyDescent="0.2">
      <c r="A4909">
        <v>3095</v>
      </c>
      <c r="B4909" s="33">
        <v>60404</v>
      </c>
      <c r="C4909" s="45">
        <v>0</v>
      </c>
      <c r="D4909" s="45">
        <v>0</v>
      </c>
      <c r="E4909" s="45">
        <v>0</v>
      </c>
      <c r="F4909" s="45">
        <v>0</v>
      </c>
      <c r="G4909" s="46"/>
    </row>
    <row r="4910" spans="1:7" x14ac:dyDescent="0.2">
      <c r="A4910">
        <v>3095</v>
      </c>
      <c r="B4910" s="33">
        <v>60405</v>
      </c>
      <c r="C4910" s="45">
        <v>0</v>
      </c>
      <c r="D4910" s="45">
        <v>0</v>
      </c>
      <c r="E4910" s="45">
        <v>0</v>
      </c>
      <c r="F4910" s="45">
        <v>0</v>
      </c>
      <c r="G4910" s="46"/>
    </row>
    <row r="4911" spans="1:7" x14ac:dyDescent="0.2">
      <c r="A4911">
        <v>3095</v>
      </c>
      <c r="B4911" s="33">
        <v>60414</v>
      </c>
      <c r="C4911" s="45">
        <v>0</v>
      </c>
      <c r="D4911" s="45">
        <v>4532</v>
      </c>
      <c r="E4911" s="45">
        <v>0</v>
      </c>
      <c r="F4911" s="45">
        <v>4571</v>
      </c>
      <c r="G4911" s="46"/>
    </row>
    <row r="4912" spans="1:7" x14ac:dyDescent="0.2">
      <c r="A4912">
        <v>3095</v>
      </c>
      <c r="B4912" s="33">
        <v>60415</v>
      </c>
      <c r="C4912" s="45">
        <v>0</v>
      </c>
      <c r="D4912" s="45">
        <v>0</v>
      </c>
      <c r="E4912" s="45">
        <v>619</v>
      </c>
      <c r="F4912" s="45">
        <v>0</v>
      </c>
      <c r="G4912" s="46"/>
    </row>
    <row r="4913" spans="1:7" x14ac:dyDescent="0.2">
      <c r="A4913">
        <v>3095</v>
      </c>
      <c r="B4913" s="33">
        <v>61901</v>
      </c>
      <c r="C4913" s="45">
        <v>0</v>
      </c>
      <c r="D4913" s="45">
        <v>0</v>
      </c>
      <c r="E4913" s="45">
        <v>0</v>
      </c>
      <c r="F4913" s="45">
        <v>0</v>
      </c>
      <c r="G4913" s="46"/>
    </row>
    <row r="4914" spans="1:7" x14ac:dyDescent="0.2">
      <c r="A4914">
        <v>3095</v>
      </c>
      <c r="B4914" s="33">
        <v>61902</v>
      </c>
      <c r="C4914" s="45">
        <v>0</v>
      </c>
      <c r="D4914" s="45">
        <v>0</v>
      </c>
      <c r="E4914" s="45">
        <v>0</v>
      </c>
      <c r="F4914" s="45">
        <v>0</v>
      </c>
      <c r="G4914" s="46"/>
    </row>
    <row r="4915" spans="1:7" x14ac:dyDescent="0.2">
      <c r="A4915">
        <v>3095</v>
      </c>
      <c r="B4915" s="33">
        <v>61903</v>
      </c>
      <c r="C4915" s="45">
        <v>0</v>
      </c>
      <c r="D4915" s="45">
        <v>0</v>
      </c>
      <c r="E4915" s="45">
        <v>0</v>
      </c>
      <c r="F4915" s="45">
        <v>0</v>
      </c>
      <c r="G4915" s="46"/>
    </row>
    <row r="4916" spans="1:7" x14ac:dyDescent="0.2">
      <c r="A4916">
        <v>3095</v>
      </c>
      <c r="B4916" s="33">
        <v>61904</v>
      </c>
      <c r="C4916" s="45">
        <v>0</v>
      </c>
      <c r="D4916" s="45">
        <v>0</v>
      </c>
      <c r="E4916" s="45">
        <v>0</v>
      </c>
      <c r="F4916" s="45">
        <v>0</v>
      </c>
      <c r="G4916" s="46"/>
    </row>
    <row r="4917" spans="1:7" x14ac:dyDescent="0.2">
      <c r="A4917">
        <v>3095</v>
      </c>
      <c r="B4917" s="33">
        <v>61905</v>
      </c>
      <c r="C4917" s="45">
        <v>0</v>
      </c>
      <c r="D4917" s="45">
        <v>0</v>
      </c>
      <c r="E4917" s="45">
        <v>0</v>
      </c>
      <c r="F4917" s="45">
        <v>0</v>
      </c>
      <c r="G4917" s="46"/>
    </row>
    <row r="4918" spans="1:7" x14ac:dyDescent="0.2">
      <c r="A4918">
        <v>3095</v>
      </c>
      <c r="B4918" s="33">
        <v>61906</v>
      </c>
      <c r="C4918" s="45">
        <v>0</v>
      </c>
      <c r="D4918" s="45">
        <v>0</v>
      </c>
      <c r="E4918" s="45">
        <v>0</v>
      </c>
      <c r="F4918" s="45">
        <v>0</v>
      </c>
      <c r="G4918" s="46"/>
    </row>
    <row r="4919" spans="1:7" x14ac:dyDescent="0.2">
      <c r="A4919">
        <v>3095</v>
      </c>
      <c r="B4919" s="33">
        <v>61907</v>
      </c>
      <c r="C4919" s="45">
        <v>0</v>
      </c>
      <c r="D4919" s="45">
        <v>0</v>
      </c>
      <c r="E4919" s="45">
        <v>0</v>
      </c>
      <c r="F4919" s="45">
        <v>0</v>
      </c>
      <c r="G4919" s="46"/>
    </row>
    <row r="4920" spans="1:7" x14ac:dyDescent="0.2">
      <c r="A4920">
        <v>3095</v>
      </c>
      <c r="B4920" s="33">
        <v>61908</v>
      </c>
      <c r="C4920" s="45">
        <v>0</v>
      </c>
      <c r="D4920" s="45">
        <v>0</v>
      </c>
      <c r="E4920" s="45">
        <v>0</v>
      </c>
      <c r="F4920" s="45">
        <v>0</v>
      </c>
      <c r="G4920" s="46"/>
    </row>
    <row r="4921" spans="1:7" x14ac:dyDescent="0.2">
      <c r="A4921">
        <v>3095</v>
      </c>
      <c r="B4921" s="33">
        <v>61909</v>
      </c>
      <c r="C4921" s="45">
        <v>0</v>
      </c>
      <c r="D4921" s="45">
        <v>0</v>
      </c>
      <c r="E4921" s="45">
        <v>0</v>
      </c>
      <c r="F4921" s="45">
        <v>0</v>
      </c>
      <c r="G4921" s="46"/>
    </row>
    <row r="4922" spans="1:7" x14ac:dyDescent="0.2">
      <c r="A4922">
        <v>3095</v>
      </c>
      <c r="B4922" s="33">
        <v>61910</v>
      </c>
      <c r="C4922" s="45">
        <v>0</v>
      </c>
      <c r="D4922" s="45">
        <v>0</v>
      </c>
      <c r="E4922" s="45">
        <v>0</v>
      </c>
      <c r="F4922" s="45">
        <v>0</v>
      </c>
      <c r="G4922" s="46"/>
    </row>
    <row r="4923" spans="1:7" x14ac:dyDescent="0.2">
      <c r="A4923">
        <v>3095</v>
      </c>
      <c r="B4923" s="33">
        <v>61911</v>
      </c>
      <c r="C4923" s="45">
        <v>0</v>
      </c>
      <c r="D4923" s="45">
        <v>0</v>
      </c>
      <c r="E4923" s="45">
        <v>0</v>
      </c>
      <c r="F4923" s="45">
        <v>0</v>
      </c>
      <c r="G4923" s="46"/>
    </row>
    <row r="4924" spans="1:7" x14ac:dyDescent="0.2">
      <c r="A4924">
        <v>3095</v>
      </c>
      <c r="B4924" s="33">
        <v>61912</v>
      </c>
      <c r="C4924" s="45">
        <v>0</v>
      </c>
      <c r="D4924" s="45">
        <v>0</v>
      </c>
      <c r="E4924" s="45">
        <v>0</v>
      </c>
      <c r="F4924" s="45">
        <v>0</v>
      </c>
      <c r="G4924" s="46"/>
    </row>
    <row r="4925" spans="1:7" x14ac:dyDescent="0.2">
      <c r="A4925">
        <v>3095</v>
      </c>
      <c r="B4925" s="33">
        <v>62001</v>
      </c>
      <c r="C4925" s="45">
        <v>0</v>
      </c>
      <c r="D4925" s="45">
        <v>0</v>
      </c>
      <c r="E4925" s="45">
        <v>0</v>
      </c>
      <c r="F4925" s="45">
        <v>0</v>
      </c>
      <c r="G4925" s="46"/>
    </row>
    <row r="4926" spans="1:7" x14ac:dyDescent="0.2">
      <c r="A4926">
        <v>3095</v>
      </c>
      <c r="B4926" s="33">
        <v>62002</v>
      </c>
      <c r="C4926" s="45">
        <v>0</v>
      </c>
      <c r="D4926" s="45">
        <v>0</v>
      </c>
      <c r="E4926" s="45">
        <v>0</v>
      </c>
      <c r="F4926" s="45">
        <v>0</v>
      </c>
      <c r="G4926" s="46"/>
    </row>
    <row r="4927" spans="1:7" x14ac:dyDescent="0.2">
      <c r="A4927">
        <v>3095</v>
      </c>
      <c r="B4927" s="33">
        <v>62101</v>
      </c>
      <c r="C4927" s="45">
        <v>0</v>
      </c>
      <c r="D4927" s="45">
        <v>0</v>
      </c>
      <c r="E4927" s="45">
        <v>0</v>
      </c>
      <c r="F4927" s="45">
        <v>0</v>
      </c>
      <c r="G4927" s="46"/>
    </row>
    <row r="4928" spans="1:7" x14ac:dyDescent="0.2">
      <c r="A4928">
        <v>3095</v>
      </c>
      <c r="B4928" s="33">
        <v>62102</v>
      </c>
      <c r="C4928" s="45">
        <v>0</v>
      </c>
      <c r="D4928" s="45">
        <v>0</v>
      </c>
      <c r="E4928" s="45">
        <v>0</v>
      </c>
      <c r="F4928" s="45">
        <v>0</v>
      </c>
      <c r="G4928" s="46"/>
    </row>
    <row r="4929" spans="1:7" x14ac:dyDescent="0.2">
      <c r="A4929">
        <v>3095</v>
      </c>
      <c r="B4929" s="33">
        <v>62103</v>
      </c>
      <c r="C4929" s="45">
        <v>0</v>
      </c>
      <c r="D4929" s="45">
        <v>0</v>
      </c>
      <c r="E4929" s="45">
        <v>0</v>
      </c>
      <c r="F4929" s="45">
        <v>0</v>
      </c>
      <c r="G4929" s="46"/>
    </row>
    <row r="4930" spans="1:7" x14ac:dyDescent="0.2">
      <c r="A4930">
        <v>3450</v>
      </c>
      <c r="B4930" s="33">
        <v>60401</v>
      </c>
      <c r="C4930" s="45">
        <v>24646</v>
      </c>
      <c r="D4930" s="45">
        <v>0</v>
      </c>
      <c r="E4930" s="45">
        <v>24646</v>
      </c>
      <c r="F4930" s="45">
        <v>0</v>
      </c>
      <c r="G4930" s="46"/>
    </row>
    <row r="4931" spans="1:7" x14ac:dyDescent="0.2">
      <c r="A4931">
        <v>3450</v>
      </c>
      <c r="B4931" s="33">
        <v>60404</v>
      </c>
      <c r="C4931" s="45">
        <v>0</v>
      </c>
      <c r="D4931" s="45">
        <v>0</v>
      </c>
      <c r="E4931" s="45">
        <v>0</v>
      </c>
      <c r="F4931" s="45">
        <v>0</v>
      </c>
      <c r="G4931" s="46"/>
    </row>
    <row r="4932" spans="1:7" x14ac:dyDescent="0.2">
      <c r="A4932">
        <v>3450</v>
      </c>
      <c r="B4932" s="33">
        <v>60405</v>
      </c>
      <c r="C4932" s="45">
        <v>0</v>
      </c>
      <c r="D4932" s="45">
        <v>0</v>
      </c>
      <c r="E4932" s="45">
        <v>0</v>
      </c>
      <c r="F4932" s="45">
        <v>0</v>
      </c>
      <c r="G4932" s="46"/>
    </row>
    <row r="4933" spans="1:7" x14ac:dyDescent="0.2">
      <c r="A4933">
        <v>3450</v>
      </c>
      <c r="B4933" s="33">
        <v>60414</v>
      </c>
      <c r="C4933" s="45">
        <v>0</v>
      </c>
      <c r="D4933" s="45">
        <v>8727</v>
      </c>
      <c r="E4933" s="45">
        <v>0</v>
      </c>
      <c r="F4933" s="45">
        <v>10086</v>
      </c>
      <c r="G4933" s="46"/>
    </row>
    <row r="4934" spans="1:7" x14ac:dyDescent="0.2">
      <c r="A4934">
        <v>3450</v>
      </c>
      <c r="B4934" s="33">
        <v>60415</v>
      </c>
      <c r="C4934" s="45">
        <v>0</v>
      </c>
      <c r="D4934" s="45">
        <v>0</v>
      </c>
      <c r="E4934" s="45">
        <v>0</v>
      </c>
      <c r="F4934" s="45">
        <v>0</v>
      </c>
      <c r="G4934" s="46"/>
    </row>
    <row r="4935" spans="1:7" x14ac:dyDescent="0.2">
      <c r="A4935">
        <v>3450</v>
      </c>
      <c r="B4935" s="33">
        <v>61901</v>
      </c>
      <c r="C4935" s="45">
        <v>0</v>
      </c>
      <c r="D4935" s="45">
        <v>0</v>
      </c>
      <c r="E4935" s="45">
        <v>0</v>
      </c>
      <c r="F4935" s="45">
        <v>0</v>
      </c>
      <c r="G4935" s="46"/>
    </row>
    <row r="4936" spans="1:7" x14ac:dyDescent="0.2">
      <c r="A4936">
        <v>3450</v>
      </c>
      <c r="B4936" s="33">
        <v>61902</v>
      </c>
      <c r="C4936" s="45">
        <v>0</v>
      </c>
      <c r="D4936" s="45">
        <v>0</v>
      </c>
      <c r="E4936" s="45">
        <v>0</v>
      </c>
      <c r="F4936" s="45">
        <v>0</v>
      </c>
      <c r="G4936" s="46"/>
    </row>
    <row r="4937" spans="1:7" x14ac:dyDescent="0.2">
      <c r="A4937">
        <v>3450</v>
      </c>
      <c r="B4937" s="33">
        <v>61903</v>
      </c>
      <c r="C4937" s="45">
        <v>0</v>
      </c>
      <c r="D4937" s="45">
        <v>0</v>
      </c>
      <c r="E4937" s="45">
        <v>0</v>
      </c>
      <c r="F4937" s="45">
        <v>0</v>
      </c>
      <c r="G4937" s="46"/>
    </row>
    <row r="4938" spans="1:7" x14ac:dyDescent="0.2">
      <c r="A4938">
        <v>3450</v>
      </c>
      <c r="B4938" s="33">
        <v>61904</v>
      </c>
      <c r="C4938" s="45">
        <v>0</v>
      </c>
      <c r="D4938" s="45">
        <v>0</v>
      </c>
      <c r="E4938" s="45">
        <v>0</v>
      </c>
      <c r="F4938" s="45">
        <v>0</v>
      </c>
      <c r="G4938" s="46"/>
    </row>
    <row r="4939" spans="1:7" x14ac:dyDescent="0.2">
      <c r="A4939">
        <v>3450</v>
      </c>
      <c r="B4939" s="33">
        <v>61905</v>
      </c>
      <c r="C4939" s="45">
        <v>0</v>
      </c>
      <c r="D4939" s="45">
        <v>0</v>
      </c>
      <c r="E4939" s="45">
        <v>0</v>
      </c>
      <c r="F4939" s="45">
        <v>0</v>
      </c>
      <c r="G4939" s="46"/>
    </row>
    <row r="4940" spans="1:7" x14ac:dyDescent="0.2">
      <c r="A4940">
        <v>3450</v>
      </c>
      <c r="B4940" s="33">
        <v>61906</v>
      </c>
      <c r="C4940" s="45">
        <v>0</v>
      </c>
      <c r="D4940" s="45">
        <v>0</v>
      </c>
      <c r="E4940" s="45">
        <v>0</v>
      </c>
      <c r="F4940" s="45">
        <v>0</v>
      </c>
      <c r="G4940" s="46"/>
    </row>
    <row r="4941" spans="1:7" x14ac:dyDescent="0.2">
      <c r="A4941">
        <v>3450</v>
      </c>
      <c r="B4941" s="33">
        <v>61907</v>
      </c>
      <c r="C4941" s="45">
        <v>0</v>
      </c>
      <c r="D4941" s="45">
        <v>0</v>
      </c>
      <c r="E4941" s="45">
        <v>0</v>
      </c>
      <c r="F4941" s="45">
        <v>0</v>
      </c>
      <c r="G4941" s="46"/>
    </row>
    <row r="4942" spans="1:7" x14ac:dyDescent="0.2">
      <c r="A4942">
        <v>3450</v>
      </c>
      <c r="B4942" s="33">
        <v>61908</v>
      </c>
      <c r="C4942" s="45">
        <v>0</v>
      </c>
      <c r="D4942" s="45">
        <v>0</v>
      </c>
      <c r="E4942" s="45">
        <v>0</v>
      </c>
      <c r="F4942" s="45">
        <v>0</v>
      </c>
      <c r="G4942" s="46"/>
    </row>
    <row r="4943" spans="1:7" x14ac:dyDescent="0.2">
      <c r="A4943">
        <v>3450</v>
      </c>
      <c r="B4943" s="33">
        <v>61909</v>
      </c>
      <c r="C4943" s="45">
        <v>0</v>
      </c>
      <c r="D4943" s="45">
        <v>0</v>
      </c>
      <c r="E4943" s="45">
        <v>0</v>
      </c>
      <c r="F4943" s="45">
        <v>0</v>
      </c>
      <c r="G4943" s="46"/>
    </row>
    <row r="4944" spans="1:7" x14ac:dyDescent="0.2">
      <c r="A4944">
        <v>3450</v>
      </c>
      <c r="B4944" s="33">
        <v>61910</v>
      </c>
      <c r="C4944" s="45">
        <v>0</v>
      </c>
      <c r="D4944" s="45">
        <v>0</v>
      </c>
      <c r="E4944" s="45">
        <v>0</v>
      </c>
      <c r="F4944" s="45">
        <v>0</v>
      </c>
      <c r="G4944" s="46"/>
    </row>
    <row r="4945" spans="1:7" x14ac:dyDescent="0.2">
      <c r="A4945">
        <v>3450</v>
      </c>
      <c r="B4945" s="33">
        <v>61911</v>
      </c>
      <c r="C4945" s="45">
        <v>0</v>
      </c>
      <c r="D4945" s="45">
        <v>0</v>
      </c>
      <c r="E4945" s="45">
        <v>0</v>
      </c>
      <c r="F4945" s="45">
        <v>0</v>
      </c>
      <c r="G4945" s="46"/>
    </row>
    <row r="4946" spans="1:7" x14ac:dyDescent="0.2">
      <c r="A4946">
        <v>3450</v>
      </c>
      <c r="B4946" s="33">
        <v>61912</v>
      </c>
      <c r="C4946" s="45">
        <v>0</v>
      </c>
      <c r="D4946" s="45">
        <v>0</v>
      </c>
      <c r="E4946" s="45">
        <v>0</v>
      </c>
      <c r="F4946" s="45">
        <v>0</v>
      </c>
      <c r="G4946" s="46"/>
    </row>
    <row r="4947" spans="1:7" x14ac:dyDescent="0.2">
      <c r="A4947">
        <v>3450</v>
      </c>
      <c r="B4947" s="33">
        <v>62001</v>
      </c>
      <c r="C4947" s="45">
        <v>0</v>
      </c>
      <c r="D4947" s="45">
        <v>0</v>
      </c>
      <c r="E4947" s="45">
        <v>0</v>
      </c>
      <c r="F4947" s="45">
        <v>0</v>
      </c>
      <c r="G4947" s="46"/>
    </row>
    <row r="4948" spans="1:7" x14ac:dyDescent="0.2">
      <c r="A4948">
        <v>3450</v>
      </c>
      <c r="B4948" s="33">
        <v>62002</v>
      </c>
      <c r="C4948" s="45">
        <v>0</v>
      </c>
      <c r="D4948" s="45">
        <v>0</v>
      </c>
      <c r="E4948" s="45">
        <v>0</v>
      </c>
      <c r="F4948" s="45">
        <v>0</v>
      </c>
      <c r="G4948" s="46"/>
    </row>
    <row r="4949" spans="1:7" x14ac:dyDescent="0.2">
      <c r="A4949">
        <v>3450</v>
      </c>
      <c r="B4949" s="33">
        <v>62101</v>
      </c>
      <c r="C4949" s="45">
        <v>0</v>
      </c>
      <c r="D4949" s="45">
        <v>0</v>
      </c>
      <c r="E4949" s="45">
        <v>0</v>
      </c>
      <c r="F4949" s="45">
        <v>0</v>
      </c>
      <c r="G4949" s="46"/>
    </row>
    <row r="4950" spans="1:7" x14ac:dyDescent="0.2">
      <c r="A4950">
        <v>3450</v>
      </c>
      <c r="B4950" s="33">
        <v>62102</v>
      </c>
      <c r="C4950" s="45">
        <v>0</v>
      </c>
      <c r="D4950" s="45">
        <v>0</v>
      </c>
      <c r="E4950" s="45">
        <v>0</v>
      </c>
      <c r="F4950" s="45">
        <v>0</v>
      </c>
      <c r="G4950" s="46"/>
    </row>
    <row r="4951" spans="1:7" x14ac:dyDescent="0.2">
      <c r="A4951">
        <v>3450</v>
      </c>
      <c r="B4951" s="33">
        <v>62103</v>
      </c>
      <c r="C4951" s="45">
        <v>0</v>
      </c>
      <c r="D4951" s="45">
        <v>0</v>
      </c>
      <c r="E4951" s="45">
        <v>0</v>
      </c>
      <c r="F4951" s="45">
        <v>0</v>
      </c>
      <c r="G4951" s="46"/>
    </row>
    <row r="4952" spans="1:7" x14ac:dyDescent="0.2">
      <c r="A4952">
        <v>3017</v>
      </c>
      <c r="B4952" s="33">
        <v>60401</v>
      </c>
      <c r="C4952" s="45">
        <v>3749</v>
      </c>
      <c r="D4952" s="45">
        <v>0</v>
      </c>
      <c r="E4952" s="45">
        <v>4010</v>
      </c>
      <c r="F4952" s="45">
        <v>0</v>
      </c>
      <c r="G4952" s="46"/>
    </row>
    <row r="4953" spans="1:7" x14ac:dyDescent="0.2">
      <c r="A4953">
        <v>3017</v>
      </c>
      <c r="B4953" s="33">
        <v>60404</v>
      </c>
      <c r="C4953" s="45">
        <v>0</v>
      </c>
      <c r="D4953" s="45">
        <v>0</v>
      </c>
      <c r="E4953" s="45">
        <v>0</v>
      </c>
      <c r="F4953" s="45">
        <v>0</v>
      </c>
      <c r="G4953" s="46"/>
    </row>
    <row r="4954" spans="1:7" x14ac:dyDescent="0.2">
      <c r="A4954">
        <v>3017</v>
      </c>
      <c r="B4954" s="33">
        <v>60405</v>
      </c>
      <c r="C4954" s="45">
        <v>0</v>
      </c>
      <c r="D4954" s="45">
        <v>0</v>
      </c>
      <c r="E4954" s="45">
        <v>0</v>
      </c>
      <c r="F4954" s="45">
        <v>0</v>
      </c>
      <c r="G4954" s="46"/>
    </row>
    <row r="4955" spans="1:7" x14ac:dyDescent="0.2">
      <c r="A4955">
        <v>3017</v>
      </c>
      <c r="B4955" s="33">
        <v>60414</v>
      </c>
      <c r="C4955" s="45">
        <v>0</v>
      </c>
      <c r="D4955" s="45">
        <v>3347</v>
      </c>
      <c r="E4955" s="45">
        <v>0</v>
      </c>
      <c r="F4955" s="45">
        <v>3411</v>
      </c>
      <c r="G4955" s="46"/>
    </row>
    <row r="4956" spans="1:7" x14ac:dyDescent="0.2">
      <c r="A4956">
        <v>3017</v>
      </c>
      <c r="B4956" s="33">
        <v>60415</v>
      </c>
      <c r="C4956" s="45">
        <v>0</v>
      </c>
      <c r="D4956" s="45">
        <v>0</v>
      </c>
      <c r="E4956" s="45">
        <v>0</v>
      </c>
      <c r="F4956" s="45">
        <v>0</v>
      </c>
      <c r="G4956" s="46"/>
    </row>
    <row r="4957" spans="1:7" x14ac:dyDescent="0.2">
      <c r="A4957">
        <v>3017</v>
      </c>
      <c r="B4957" s="33">
        <v>61901</v>
      </c>
      <c r="C4957" s="45">
        <v>0</v>
      </c>
      <c r="D4957" s="45">
        <v>0</v>
      </c>
      <c r="E4957" s="45">
        <v>0</v>
      </c>
      <c r="F4957" s="45">
        <v>0</v>
      </c>
      <c r="G4957" s="46"/>
    </row>
    <row r="4958" spans="1:7" x14ac:dyDescent="0.2">
      <c r="A4958">
        <v>3017</v>
      </c>
      <c r="B4958" s="33">
        <v>61902</v>
      </c>
      <c r="C4958" s="45">
        <v>0</v>
      </c>
      <c r="D4958" s="45">
        <v>0</v>
      </c>
      <c r="E4958" s="45">
        <v>0</v>
      </c>
      <c r="F4958" s="45">
        <v>0</v>
      </c>
      <c r="G4958" s="46"/>
    </row>
    <row r="4959" spans="1:7" x14ac:dyDescent="0.2">
      <c r="A4959">
        <v>3017</v>
      </c>
      <c r="B4959" s="33">
        <v>61903</v>
      </c>
      <c r="C4959" s="45">
        <v>0</v>
      </c>
      <c r="D4959" s="45">
        <v>0</v>
      </c>
      <c r="E4959" s="45">
        <v>0</v>
      </c>
      <c r="F4959" s="45">
        <v>0</v>
      </c>
      <c r="G4959" s="46"/>
    </row>
    <row r="4960" spans="1:7" x14ac:dyDescent="0.2">
      <c r="A4960">
        <v>3017</v>
      </c>
      <c r="B4960" s="33">
        <v>61904</v>
      </c>
      <c r="C4960" s="45">
        <v>0</v>
      </c>
      <c r="D4960" s="45">
        <v>0</v>
      </c>
      <c r="E4960" s="45">
        <v>0</v>
      </c>
      <c r="F4960" s="45">
        <v>0</v>
      </c>
      <c r="G4960" s="46"/>
    </row>
    <row r="4961" spans="1:7" x14ac:dyDescent="0.2">
      <c r="A4961">
        <v>3017</v>
      </c>
      <c r="B4961" s="33">
        <v>61905</v>
      </c>
      <c r="C4961" s="45">
        <v>0</v>
      </c>
      <c r="D4961" s="45">
        <v>0</v>
      </c>
      <c r="E4961" s="45">
        <v>0</v>
      </c>
      <c r="F4961" s="45">
        <v>0</v>
      </c>
      <c r="G4961" s="46"/>
    </row>
    <row r="4962" spans="1:7" x14ac:dyDescent="0.2">
      <c r="A4962">
        <v>3017</v>
      </c>
      <c r="B4962" s="33">
        <v>61906</v>
      </c>
      <c r="C4962" s="45">
        <v>0</v>
      </c>
      <c r="D4962" s="45">
        <v>0</v>
      </c>
      <c r="E4962" s="45">
        <v>0</v>
      </c>
      <c r="F4962" s="45">
        <v>0</v>
      </c>
      <c r="G4962" s="46"/>
    </row>
    <row r="4963" spans="1:7" x14ac:dyDescent="0.2">
      <c r="A4963">
        <v>3017</v>
      </c>
      <c r="B4963" s="33">
        <v>61907</v>
      </c>
      <c r="C4963" s="45">
        <v>0</v>
      </c>
      <c r="D4963" s="45">
        <v>0</v>
      </c>
      <c r="E4963" s="45">
        <v>0</v>
      </c>
      <c r="F4963" s="45">
        <v>0</v>
      </c>
      <c r="G4963" s="46"/>
    </row>
    <row r="4964" spans="1:7" x14ac:dyDescent="0.2">
      <c r="A4964">
        <v>3017</v>
      </c>
      <c r="B4964" s="33">
        <v>61908</v>
      </c>
      <c r="C4964" s="45">
        <v>0</v>
      </c>
      <c r="D4964" s="45">
        <v>0</v>
      </c>
      <c r="E4964" s="45">
        <v>0</v>
      </c>
      <c r="F4964" s="45">
        <v>0</v>
      </c>
      <c r="G4964" s="46"/>
    </row>
    <row r="4965" spans="1:7" x14ac:dyDescent="0.2">
      <c r="A4965">
        <v>3017</v>
      </c>
      <c r="B4965" s="33">
        <v>61909</v>
      </c>
      <c r="C4965" s="45">
        <v>0</v>
      </c>
      <c r="D4965" s="45">
        <v>0</v>
      </c>
      <c r="E4965" s="45">
        <v>0</v>
      </c>
      <c r="F4965" s="45">
        <v>0</v>
      </c>
      <c r="G4965" s="46"/>
    </row>
    <row r="4966" spans="1:7" x14ac:dyDescent="0.2">
      <c r="A4966">
        <v>3017</v>
      </c>
      <c r="B4966" s="33">
        <v>61910</v>
      </c>
      <c r="C4966" s="45">
        <v>0</v>
      </c>
      <c r="D4966" s="45">
        <v>0</v>
      </c>
      <c r="E4966" s="45">
        <v>0</v>
      </c>
      <c r="F4966" s="45">
        <v>0</v>
      </c>
      <c r="G4966" s="46"/>
    </row>
    <row r="4967" spans="1:7" x14ac:dyDescent="0.2">
      <c r="A4967">
        <v>3017</v>
      </c>
      <c r="B4967" s="33">
        <v>61911</v>
      </c>
      <c r="C4967" s="45">
        <v>0</v>
      </c>
      <c r="D4967" s="45">
        <v>0</v>
      </c>
      <c r="E4967" s="45">
        <v>0</v>
      </c>
      <c r="F4967" s="45">
        <v>0</v>
      </c>
      <c r="G4967" s="46"/>
    </row>
    <row r="4968" spans="1:7" x14ac:dyDescent="0.2">
      <c r="A4968">
        <v>3017</v>
      </c>
      <c r="B4968" s="33">
        <v>61912</v>
      </c>
      <c r="C4968" s="45">
        <v>0</v>
      </c>
      <c r="D4968" s="45">
        <v>0</v>
      </c>
      <c r="E4968" s="45">
        <v>0</v>
      </c>
      <c r="F4968" s="45">
        <v>0</v>
      </c>
      <c r="G4968" s="46"/>
    </row>
    <row r="4969" spans="1:7" x14ac:dyDescent="0.2">
      <c r="A4969">
        <v>3017</v>
      </c>
      <c r="B4969" s="33">
        <v>62001</v>
      </c>
      <c r="C4969" s="45">
        <v>0</v>
      </c>
      <c r="D4969" s="45">
        <v>0</v>
      </c>
      <c r="E4969" s="45">
        <v>0</v>
      </c>
      <c r="F4969" s="45">
        <v>0</v>
      </c>
      <c r="G4969" s="46"/>
    </row>
    <row r="4970" spans="1:7" x14ac:dyDescent="0.2">
      <c r="A4970">
        <v>3017</v>
      </c>
      <c r="B4970" s="33">
        <v>62002</v>
      </c>
      <c r="C4970" s="45">
        <v>0</v>
      </c>
      <c r="D4970" s="45">
        <v>0</v>
      </c>
      <c r="E4970" s="45">
        <v>0</v>
      </c>
      <c r="F4970" s="45">
        <v>0</v>
      </c>
      <c r="G4970" s="46"/>
    </row>
    <row r="4971" spans="1:7" x14ac:dyDescent="0.2">
      <c r="A4971">
        <v>3017</v>
      </c>
      <c r="B4971" s="33">
        <v>62101</v>
      </c>
      <c r="C4971" s="45">
        <v>0</v>
      </c>
      <c r="D4971" s="45">
        <v>0</v>
      </c>
      <c r="E4971" s="45">
        <v>0</v>
      </c>
      <c r="F4971" s="45">
        <v>0</v>
      </c>
      <c r="G4971" s="46"/>
    </row>
    <row r="4972" spans="1:7" x14ac:dyDescent="0.2">
      <c r="A4972">
        <v>3017</v>
      </c>
      <c r="B4972" s="33">
        <v>62102</v>
      </c>
      <c r="C4972" s="45">
        <v>0</v>
      </c>
      <c r="D4972" s="45">
        <v>0</v>
      </c>
      <c r="E4972" s="45">
        <v>0</v>
      </c>
      <c r="F4972" s="45">
        <v>0</v>
      </c>
      <c r="G4972" s="46"/>
    </row>
    <row r="4973" spans="1:7" x14ac:dyDescent="0.2">
      <c r="A4973">
        <v>3017</v>
      </c>
      <c r="B4973" s="33">
        <v>62103</v>
      </c>
      <c r="C4973" s="45">
        <v>0</v>
      </c>
      <c r="D4973" s="45">
        <v>0</v>
      </c>
      <c r="E4973" s="45">
        <v>0</v>
      </c>
      <c r="F4973" s="45">
        <v>0</v>
      </c>
      <c r="G4973" s="46"/>
    </row>
    <row r="4974" spans="1:7" x14ac:dyDescent="0.2">
      <c r="A4974">
        <v>170</v>
      </c>
      <c r="B4974" s="33">
        <v>60401</v>
      </c>
      <c r="C4974" s="45">
        <v>174036</v>
      </c>
      <c r="D4974" s="45">
        <v>0</v>
      </c>
      <c r="E4974" s="45">
        <v>359830</v>
      </c>
      <c r="F4974" s="45">
        <v>0</v>
      </c>
      <c r="G4974" s="46"/>
    </row>
    <row r="4975" spans="1:7" x14ac:dyDescent="0.2">
      <c r="A4975">
        <v>170</v>
      </c>
      <c r="B4975" s="33">
        <v>60404</v>
      </c>
      <c r="C4975" s="45">
        <v>0</v>
      </c>
      <c r="D4975" s="45">
        <v>0</v>
      </c>
      <c r="E4975" s="45">
        <v>0</v>
      </c>
      <c r="F4975" s="45">
        <v>0</v>
      </c>
      <c r="G4975" s="46"/>
    </row>
    <row r="4976" spans="1:7" x14ac:dyDescent="0.2">
      <c r="A4976">
        <v>170</v>
      </c>
      <c r="B4976" s="33">
        <v>60405</v>
      </c>
      <c r="C4976" s="45">
        <v>0</v>
      </c>
      <c r="D4976" s="45">
        <v>0</v>
      </c>
      <c r="E4976" s="45">
        <v>0</v>
      </c>
      <c r="F4976" s="45">
        <v>0</v>
      </c>
      <c r="G4976" s="46"/>
    </row>
    <row r="4977" spans="1:7" x14ac:dyDescent="0.2">
      <c r="A4977">
        <v>170</v>
      </c>
      <c r="B4977" s="33">
        <v>60414</v>
      </c>
      <c r="C4977" s="45">
        <v>0</v>
      </c>
      <c r="D4977" s="45">
        <v>135828</v>
      </c>
      <c r="E4977" s="45">
        <v>0</v>
      </c>
      <c r="F4977" s="45">
        <v>151920</v>
      </c>
      <c r="G4977" s="46"/>
    </row>
    <row r="4978" spans="1:7" x14ac:dyDescent="0.2">
      <c r="A4978">
        <v>170</v>
      </c>
      <c r="B4978" s="33">
        <v>60415</v>
      </c>
      <c r="C4978" s="45">
        <v>0</v>
      </c>
      <c r="D4978" s="45">
        <v>0</v>
      </c>
      <c r="E4978" s="45">
        <v>0</v>
      </c>
      <c r="F4978" s="45">
        <v>0</v>
      </c>
      <c r="G4978" s="46"/>
    </row>
    <row r="4979" spans="1:7" x14ac:dyDescent="0.2">
      <c r="A4979">
        <v>170</v>
      </c>
      <c r="B4979" s="33">
        <v>61901</v>
      </c>
      <c r="C4979" s="45">
        <v>0</v>
      </c>
      <c r="D4979" s="45">
        <v>0</v>
      </c>
      <c r="E4979" s="45">
        <v>0</v>
      </c>
      <c r="F4979" s="45">
        <v>0</v>
      </c>
      <c r="G4979" s="46"/>
    </row>
    <row r="4980" spans="1:7" x14ac:dyDescent="0.2">
      <c r="A4980">
        <v>170</v>
      </c>
      <c r="B4980" s="33">
        <v>61902</v>
      </c>
      <c r="C4980" s="45">
        <v>0</v>
      </c>
      <c r="D4980" s="45">
        <v>0</v>
      </c>
      <c r="E4980" s="45">
        <v>0</v>
      </c>
      <c r="F4980" s="45">
        <v>0</v>
      </c>
      <c r="G4980" s="46"/>
    </row>
    <row r="4981" spans="1:7" x14ac:dyDescent="0.2">
      <c r="A4981">
        <v>170</v>
      </c>
      <c r="B4981" s="33">
        <v>61903</v>
      </c>
      <c r="C4981" s="45">
        <v>0</v>
      </c>
      <c r="D4981" s="45">
        <v>0</v>
      </c>
      <c r="E4981" s="45">
        <v>0</v>
      </c>
      <c r="F4981" s="45">
        <v>0</v>
      </c>
      <c r="G4981" s="46"/>
    </row>
    <row r="4982" spans="1:7" x14ac:dyDescent="0.2">
      <c r="A4982">
        <v>170</v>
      </c>
      <c r="B4982" s="33">
        <v>61904</v>
      </c>
      <c r="C4982" s="45">
        <v>0</v>
      </c>
      <c r="D4982" s="45">
        <v>0</v>
      </c>
      <c r="E4982" s="45">
        <v>0</v>
      </c>
      <c r="F4982" s="45">
        <v>0</v>
      </c>
      <c r="G4982" s="46"/>
    </row>
    <row r="4983" spans="1:7" x14ac:dyDescent="0.2">
      <c r="A4983">
        <v>170</v>
      </c>
      <c r="B4983" s="33">
        <v>61905</v>
      </c>
      <c r="C4983" s="45">
        <v>0</v>
      </c>
      <c r="D4983" s="45">
        <v>0</v>
      </c>
      <c r="E4983" s="45">
        <v>0</v>
      </c>
      <c r="F4983" s="45">
        <v>0</v>
      </c>
      <c r="G4983" s="46"/>
    </row>
    <row r="4984" spans="1:7" x14ac:dyDescent="0.2">
      <c r="A4984">
        <v>170</v>
      </c>
      <c r="B4984" s="33">
        <v>61906</v>
      </c>
      <c r="C4984" s="45">
        <v>0</v>
      </c>
      <c r="D4984" s="45">
        <v>0</v>
      </c>
      <c r="E4984" s="45">
        <v>0</v>
      </c>
      <c r="F4984" s="45">
        <v>0</v>
      </c>
      <c r="G4984" s="46"/>
    </row>
    <row r="4985" spans="1:7" x14ac:dyDescent="0.2">
      <c r="A4985">
        <v>170</v>
      </c>
      <c r="B4985" s="33">
        <v>61907</v>
      </c>
      <c r="C4985" s="45">
        <v>0</v>
      </c>
      <c r="D4985" s="45">
        <v>0</v>
      </c>
      <c r="E4985" s="45">
        <v>0</v>
      </c>
      <c r="F4985" s="45">
        <v>0</v>
      </c>
      <c r="G4985" s="46"/>
    </row>
    <row r="4986" spans="1:7" x14ac:dyDescent="0.2">
      <c r="A4986">
        <v>170</v>
      </c>
      <c r="B4986" s="33">
        <v>61908</v>
      </c>
      <c r="C4986" s="45">
        <v>0</v>
      </c>
      <c r="D4986" s="45">
        <v>0</v>
      </c>
      <c r="E4986" s="45">
        <v>0</v>
      </c>
      <c r="F4986" s="45">
        <v>0</v>
      </c>
      <c r="G4986" s="46"/>
    </row>
    <row r="4987" spans="1:7" x14ac:dyDescent="0.2">
      <c r="A4987">
        <v>170</v>
      </c>
      <c r="B4987" s="33">
        <v>61909</v>
      </c>
      <c r="C4987" s="45">
        <v>0</v>
      </c>
      <c r="D4987" s="45">
        <v>0</v>
      </c>
      <c r="E4987" s="45">
        <v>0</v>
      </c>
      <c r="F4987" s="45">
        <v>0</v>
      </c>
      <c r="G4987" s="46"/>
    </row>
    <row r="4988" spans="1:7" x14ac:dyDescent="0.2">
      <c r="A4988">
        <v>170</v>
      </c>
      <c r="B4988" s="33">
        <v>61910</v>
      </c>
      <c r="C4988" s="45">
        <v>0</v>
      </c>
      <c r="D4988" s="45">
        <v>0</v>
      </c>
      <c r="E4988" s="45">
        <v>0</v>
      </c>
      <c r="F4988" s="45">
        <v>0</v>
      </c>
      <c r="G4988" s="46"/>
    </row>
    <row r="4989" spans="1:7" x14ac:dyDescent="0.2">
      <c r="A4989">
        <v>170</v>
      </c>
      <c r="B4989" s="33">
        <v>61911</v>
      </c>
      <c r="C4989" s="45">
        <v>0</v>
      </c>
      <c r="D4989" s="45">
        <v>0</v>
      </c>
      <c r="E4989" s="45">
        <v>0</v>
      </c>
      <c r="F4989" s="45">
        <v>0</v>
      </c>
      <c r="G4989" s="46"/>
    </row>
    <row r="4990" spans="1:7" x14ac:dyDescent="0.2">
      <c r="A4990">
        <v>170</v>
      </c>
      <c r="B4990" s="33">
        <v>61912</v>
      </c>
      <c r="C4990" s="45">
        <v>0</v>
      </c>
      <c r="D4990" s="45">
        <v>0</v>
      </c>
      <c r="E4990" s="45">
        <v>0</v>
      </c>
      <c r="F4990" s="45">
        <v>0</v>
      </c>
      <c r="G4990" s="46"/>
    </row>
    <row r="4991" spans="1:7" x14ac:dyDescent="0.2">
      <c r="A4991">
        <v>170</v>
      </c>
      <c r="B4991" s="33">
        <v>62001</v>
      </c>
      <c r="C4991" s="45">
        <v>0</v>
      </c>
      <c r="D4991" s="45">
        <v>0</v>
      </c>
      <c r="E4991" s="45">
        <v>0</v>
      </c>
      <c r="F4991" s="45">
        <v>0</v>
      </c>
      <c r="G4991" s="46"/>
    </row>
    <row r="4992" spans="1:7" x14ac:dyDescent="0.2">
      <c r="A4992">
        <v>170</v>
      </c>
      <c r="B4992" s="33">
        <v>62002</v>
      </c>
      <c r="C4992" s="45">
        <v>0</v>
      </c>
      <c r="D4992" s="45">
        <v>0</v>
      </c>
      <c r="E4992" s="45">
        <v>0</v>
      </c>
      <c r="F4992" s="45">
        <v>0</v>
      </c>
      <c r="G4992" s="46"/>
    </row>
    <row r="4993" spans="1:7" x14ac:dyDescent="0.2">
      <c r="A4993">
        <v>170</v>
      </c>
      <c r="B4993" s="33">
        <v>62101</v>
      </c>
      <c r="C4993" s="45">
        <v>1144</v>
      </c>
      <c r="D4993" s="45">
        <v>0</v>
      </c>
      <c r="E4993" s="45">
        <v>1849</v>
      </c>
      <c r="F4993" s="45">
        <v>0</v>
      </c>
      <c r="G4993" s="46"/>
    </row>
    <row r="4994" spans="1:7" x14ac:dyDescent="0.2">
      <c r="A4994">
        <v>170</v>
      </c>
      <c r="B4994" s="33">
        <v>62102</v>
      </c>
      <c r="C4994" s="45">
        <v>0</v>
      </c>
      <c r="D4994" s="45">
        <v>0</v>
      </c>
      <c r="E4994" s="45">
        <v>0</v>
      </c>
      <c r="F4994" s="45">
        <v>0</v>
      </c>
      <c r="G4994" s="46"/>
    </row>
    <row r="4995" spans="1:7" x14ac:dyDescent="0.2">
      <c r="A4995">
        <v>170</v>
      </c>
      <c r="B4995" s="33">
        <v>62103</v>
      </c>
      <c r="C4995" s="45">
        <v>0</v>
      </c>
      <c r="D4995" s="45">
        <v>0</v>
      </c>
      <c r="E4995" s="45">
        <v>0</v>
      </c>
      <c r="F4995" s="45">
        <v>0</v>
      </c>
      <c r="G4995" s="46"/>
    </row>
    <row r="4996" spans="1:7" x14ac:dyDescent="0.2">
      <c r="A4996">
        <v>2272</v>
      </c>
      <c r="B4996" s="33">
        <v>60401</v>
      </c>
      <c r="C4996" s="45">
        <v>23612212</v>
      </c>
      <c r="D4996" s="45">
        <v>0</v>
      </c>
      <c r="E4996" s="45">
        <v>24750411</v>
      </c>
      <c r="F4996" s="45">
        <v>0</v>
      </c>
      <c r="G4996" s="46"/>
    </row>
    <row r="4997" spans="1:7" x14ac:dyDescent="0.2">
      <c r="A4997">
        <v>2272</v>
      </c>
      <c r="B4997" s="33">
        <v>60404</v>
      </c>
      <c r="C4997" s="45">
        <v>52963</v>
      </c>
      <c r="D4997" s="45">
        <v>0</v>
      </c>
      <c r="E4997" s="45">
        <v>51905</v>
      </c>
      <c r="F4997" s="45">
        <v>0</v>
      </c>
      <c r="G4997" s="46"/>
    </row>
    <row r="4998" spans="1:7" x14ac:dyDescent="0.2">
      <c r="A4998">
        <v>2272</v>
      </c>
      <c r="B4998" s="33">
        <v>60405</v>
      </c>
      <c r="C4998" s="45">
        <v>0</v>
      </c>
      <c r="D4998" s="45">
        <v>31</v>
      </c>
      <c r="E4998" s="45">
        <v>0</v>
      </c>
      <c r="F4998" s="45">
        <v>31</v>
      </c>
      <c r="G4998" s="46"/>
    </row>
    <row r="4999" spans="1:7" x14ac:dyDescent="0.2">
      <c r="A4999">
        <v>2272</v>
      </c>
      <c r="B4999" s="33">
        <v>60414</v>
      </c>
      <c r="C4999" s="45">
        <v>0</v>
      </c>
      <c r="D4999" s="45">
        <v>9482639</v>
      </c>
      <c r="E4999" s="45">
        <v>0</v>
      </c>
      <c r="F4999" s="45">
        <v>10778264</v>
      </c>
      <c r="G4999" s="46"/>
    </row>
    <row r="5000" spans="1:7" x14ac:dyDescent="0.2">
      <c r="A5000">
        <v>2272</v>
      </c>
      <c r="B5000" s="33">
        <v>60415</v>
      </c>
      <c r="C5000" s="45">
        <v>1100660</v>
      </c>
      <c r="D5000" s="45">
        <v>0</v>
      </c>
      <c r="E5000" s="45">
        <v>1441224</v>
      </c>
      <c r="F5000" s="45">
        <v>0</v>
      </c>
      <c r="G5000" s="46"/>
    </row>
    <row r="5001" spans="1:7" x14ac:dyDescent="0.2">
      <c r="A5001">
        <v>2272</v>
      </c>
      <c r="B5001" s="33">
        <v>61901</v>
      </c>
      <c r="C5001" s="45">
        <v>0</v>
      </c>
      <c r="D5001" s="45">
        <v>0</v>
      </c>
      <c r="E5001" s="45">
        <v>0</v>
      </c>
      <c r="F5001" s="45">
        <v>0</v>
      </c>
      <c r="G5001" s="46"/>
    </row>
    <row r="5002" spans="1:7" x14ac:dyDescent="0.2">
      <c r="A5002">
        <v>2272</v>
      </c>
      <c r="B5002" s="33">
        <v>61902</v>
      </c>
      <c r="C5002" s="45">
        <v>0</v>
      </c>
      <c r="D5002" s="45">
        <v>0</v>
      </c>
      <c r="E5002" s="45">
        <v>0</v>
      </c>
      <c r="F5002" s="45">
        <v>0</v>
      </c>
      <c r="G5002" s="46"/>
    </row>
    <row r="5003" spans="1:7" x14ac:dyDescent="0.2">
      <c r="A5003">
        <v>2272</v>
      </c>
      <c r="B5003" s="33">
        <v>61903</v>
      </c>
      <c r="C5003" s="45">
        <v>0</v>
      </c>
      <c r="D5003" s="45">
        <v>0</v>
      </c>
      <c r="E5003" s="45">
        <v>0</v>
      </c>
      <c r="F5003" s="45">
        <v>0</v>
      </c>
      <c r="G5003" s="46"/>
    </row>
    <row r="5004" spans="1:7" x14ac:dyDescent="0.2">
      <c r="A5004">
        <v>2272</v>
      </c>
      <c r="B5004" s="33">
        <v>61904</v>
      </c>
      <c r="C5004" s="45">
        <v>0</v>
      </c>
      <c r="D5004" s="45">
        <v>0</v>
      </c>
      <c r="E5004" s="45">
        <v>0</v>
      </c>
      <c r="F5004" s="45">
        <v>0</v>
      </c>
      <c r="G5004" s="46"/>
    </row>
    <row r="5005" spans="1:7" x14ac:dyDescent="0.2">
      <c r="A5005">
        <v>2272</v>
      </c>
      <c r="B5005" s="33">
        <v>61905</v>
      </c>
      <c r="C5005" s="45">
        <v>709564</v>
      </c>
      <c r="D5005" s="45">
        <v>0</v>
      </c>
      <c r="E5005" s="45">
        <v>520137</v>
      </c>
      <c r="F5005" s="45">
        <v>0</v>
      </c>
      <c r="G5005" s="46"/>
    </row>
    <row r="5006" spans="1:7" x14ac:dyDescent="0.2">
      <c r="A5006">
        <v>2272</v>
      </c>
      <c r="B5006" s="33">
        <v>61906</v>
      </c>
      <c r="C5006" s="45">
        <v>5000</v>
      </c>
      <c r="D5006" s="45">
        <v>0</v>
      </c>
      <c r="E5006" s="45">
        <v>5000</v>
      </c>
      <c r="F5006" s="45">
        <v>0</v>
      </c>
      <c r="G5006" s="46"/>
    </row>
    <row r="5007" spans="1:7" x14ac:dyDescent="0.2">
      <c r="A5007">
        <v>2272</v>
      </c>
      <c r="B5007" s="33">
        <v>61907</v>
      </c>
      <c r="C5007" s="45">
        <v>1478480</v>
      </c>
      <c r="D5007" s="45">
        <v>0</v>
      </c>
      <c r="E5007" s="45">
        <v>1009085</v>
      </c>
      <c r="F5007" s="45">
        <v>0</v>
      </c>
      <c r="G5007" s="46"/>
    </row>
    <row r="5008" spans="1:7" x14ac:dyDescent="0.2">
      <c r="A5008">
        <v>2272</v>
      </c>
      <c r="B5008" s="33">
        <v>61908</v>
      </c>
      <c r="C5008" s="45">
        <v>264392</v>
      </c>
      <c r="D5008" s="45">
        <v>0</v>
      </c>
      <c r="E5008" s="45">
        <v>260984</v>
      </c>
      <c r="F5008" s="45">
        <v>0</v>
      </c>
      <c r="G5008" s="46"/>
    </row>
    <row r="5009" spans="1:7" x14ac:dyDescent="0.2">
      <c r="A5009">
        <v>2272</v>
      </c>
      <c r="B5009" s="33">
        <v>61909</v>
      </c>
      <c r="C5009" s="45">
        <v>0</v>
      </c>
      <c r="D5009" s="45">
        <v>0</v>
      </c>
      <c r="E5009" s="45">
        <v>0</v>
      </c>
      <c r="F5009" s="45">
        <v>0</v>
      </c>
      <c r="G5009" s="46"/>
    </row>
    <row r="5010" spans="1:7" x14ac:dyDescent="0.2">
      <c r="A5010">
        <v>2272</v>
      </c>
      <c r="B5010" s="33">
        <v>61910</v>
      </c>
      <c r="C5010" s="45">
        <v>0</v>
      </c>
      <c r="D5010" s="45">
        <v>0</v>
      </c>
      <c r="E5010" s="45">
        <v>0</v>
      </c>
      <c r="F5010" s="45">
        <v>0</v>
      </c>
      <c r="G5010" s="46"/>
    </row>
    <row r="5011" spans="1:7" x14ac:dyDescent="0.2">
      <c r="A5011">
        <v>2272</v>
      </c>
      <c r="B5011" s="33">
        <v>61911</v>
      </c>
      <c r="C5011" s="45">
        <v>15583</v>
      </c>
      <c r="D5011" s="45">
        <v>0</v>
      </c>
      <c r="E5011" s="45">
        <v>12666</v>
      </c>
      <c r="F5011" s="45">
        <v>0</v>
      </c>
      <c r="G5011" s="46"/>
    </row>
    <row r="5012" spans="1:7" x14ac:dyDescent="0.2">
      <c r="A5012">
        <v>2272</v>
      </c>
      <c r="B5012" s="33">
        <v>61912</v>
      </c>
      <c r="C5012" s="45">
        <v>0</v>
      </c>
      <c r="D5012" s="45">
        <v>0</v>
      </c>
      <c r="E5012" s="45">
        <v>0</v>
      </c>
      <c r="F5012" s="45">
        <v>0</v>
      </c>
      <c r="G5012" s="46"/>
    </row>
    <row r="5013" spans="1:7" x14ac:dyDescent="0.2">
      <c r="A5013">
        <v>2272</v>
      </c>
      <c r="B5013" s="33">
        <v>62001</v>
      </c>
      <c r="C5013" s="45">
        <v>329260</v>
      </c>
      <c r="D5013" s="45">
        <v>0</v>
      </c>
      <c r="E5013" s="45">
        <v>294448</v>
      </c>
      <c r="F5013" s="45">
        <v>0</v>
      </c>
      <c r="G5013" s="46"/>
    </row>
    <row r="5014" spans="1:7" x14ac:dyDescent="0.2">
      <c r="A5014">
        <v>2272</v>
      </c>
      <c r="B5014" s="33">
        <v>62002</v>
      </c>
      <c r="C5014" s="45">
        <v>0</v>
      </c>
      <c r="D5014" s="45">
        <v>0</v>
      </c>
      <c r="E5014" s="45">
        <v>0</v>
      </c>
      <c r="F5014" s="45">
        <v>0</v>
      </c>
      <c r="G5014" s="46"/>
    </row>
    <row r="5015" spans="1:7" x14ac:dyDescent="0.2">
      <c r="A5015">
        <v>2272</v>
      </c>
      <c r="B5015" s="33">
        <v>62101</v>
      </c>
      <c r="C5015" s="45">
        <v>0</v>
      </c>
      <c r="D5015" s="45">
        <v>0</v>
      </c>
      <c r="E5015" s="45">
        <v>0</v>
      </c>
      <c r="F5015" s="45">
        <v>0</v>
      </c>
      <c r="G5015" s="46"/>
    </row>
    <row r="5016" spans="1:7" x14ac:dyDescent="0.2">
      <c r="A5016">
        <v>2272</v>
      </c>
      <c r="B5016" s="33">
        <v>62102</v>
      </c>
      <c r="C5016" s="45">
        <v>188</v>
      </c>
      <c r="D5016" s="45">
        <v>0</v>
      </c>
      <c r="E5016" s="45">
        <v>538</v>
      </c>
      <c r="F5016" s="45">
        <v>0</v>
      </c>
      <c r="G5016" s="46"/>
    </row>
    <row r="5017" spans="1:7" x14ac:dyDescent="0.2">
      <c r="A5017">
        <v>2272</v>
      </c>
      <c r="B5017" s="33">
        <v>62103</v>
      </c>
      <c r="C5017" s="45">
        <v>0</v>
      </c>
      <c r="D5017" s="45">
        <v>0</v>
      </c>
      <c r="E5017" s="45">
        <v>0</v>
      </c>
      <c r="F5017" s="45">
        <v>0</v>
      </c>
      <c r="G5017" s="46"/>
    </row>
    <row r="5018" spans="1:7" x14ac:dyDescent="0.2">
      <c r="A5018">
        <v>3073</v>
      </c>
      <c r="B5018" s="33">
        <v>60401</v>
      </c>
      <c r="C5018" s="45">
        <v>1862567</v>
      </c>
      <c r="D5018" s="45">
        <v>0</v>
      </c>
      <c r="E5018" s="45">
        <v>1786671</v>
      </c>
      <c r="F5018" s="45">
        <v>0</v>
      </c>
      <c r="G5018" s="46"/>
    </row>
    <row r="5019" spans="1:7" x14ac:dyDescent="0.2">
      <c r="A5019">
        <v>3073</v>
      </c>
      <c r="B5019" s="33">
        <v>60404</v>
      </c>
      <c r="C5019" s="45">
        <v>0</v>
      </c>
      <c r="D5019" s="45">
        <v>0</v>
      </c>
      <c r="E5019" s="45">
        <v>0</v>
      </c>
      <c r="F5019" s="45">
        <v>0</v>
      </c>
      <c r="G5019" s="46"/>
    </row>
    <row r="5020" spans="1:7" x14ac:dyDescent="0.2">
      <c r="A5020">
        <v>3073</v>
      </c>
      <c r="B5020" s="33">
        <v>60405</v>
      </c>
      <c r="C5020" s="45">
        <v>0</v>
      </c>
      <c r="D5020" s="45">
        <v>122</v>
      </c>
      <c r="E5020" s="45">
        <v>0</v>
      </c>
      <c r="F5020" s="45">
        <v>122</v>
      </c>
      <c r="G5020" s="46"/>
    </row>
    <row r="5021" spans="1:7" x14ac:dyDescent="0.2">
      <c r="A5021">
        <v>3073</v>
      </c>
      <c r="B5021" s="33">
        <v>60414</v>
      </c>
      <c r="C5021" s="45">
        <v>0</v>
      </c>
      <c r="D5021" s="45">
        <v>674284</v>
      </c>
      <c r="E5021" s="45">
        <v>0</v>
      </c>
      <c r="F5021" s="45">
        <v>598016</v>
      </c>
      <c r="G5021" s="46"/>
    </row>
    <row r="5022" spans="1:7" x14ac:dyDescent="0.2">
      <c r="A5022">
        <v>3073</v>
      </c>
      <c r="B5022" s="33">
        <v>60415</v>
      </c>
      <c r="C5022" s="45">
        <v>100488</v>
      </c>
      <c r="D5022" s="45">
        <v>0</v>
      </c>
      <c r="E5022" s="45">
        <v>69764</v>
      </c>
      <c r="F5022" s="45">
        <v>0</v>
      </c>
      <c r="G5022" s="46"/>
    </row>
    <row r="5023" spans="1:7" x14ac:dyDescent="0.2">
      <c r="A5023">
        <v>3073</v>
      </c>
      <c r="B5023" s="33">
        <v>61901</v>
      </c>
      <c r="C5023" s="45">
        <v>0</v>
      </c>
      <c r="D5023" s="45">
        <v>0</v>
      </c>
      <c r="E5023" s="45">
        <v>0</v>
      </c>
      <c r="F5023" s="45">
        <v>0</v>
      </c>
      <c r="G5023" s="46"/>
    </row>
    <row r="5024" spans="1:7" x14ac:dyDescent="0.2">
      <c r="A5024">
        <v>3073</v>
      </c>
      <c r="B5024" s="33">
        <v>61902</v>
      </c>
      <c r="C5024" s="45">
        <v>0</v>
      </c>
      <c r="D5024" s="45">
        <v>0</v>
      </c>
      <c r="E5024" s="45">
        <v>0</v>
      </c>
      <c r="F5024" s="45">
        <v>0</v>
      </c>
      <c r="G5024" s="46"/>
    </row>
    <row r="5025" spans="1:7" x14ac:dyDescent="0.2">
      <c r="A5025">
        <v>3073</v>
      </c>
      <c r="B5025" s="33">
        <v>61903</v>
      </c>
      <c r="C5025" s="45">
        <v>0</v>
      </c>
      <c r="D5025" s="45">
        <v>0</v>
      </c>
      <c r="E5025" s="45">
        <v>0</v>
      </c>
      <c r="F5025" s="45">
        <v>0</v>
      </c>
      <c r="G5025" s="46"/>
    </row>
    <row r="5026" spans="1:7" x14ac:dyDescent="0.2">
      <c r="A5026">
        <v>3073</v>
      </c>
      <c r="B5026" s="33">
        <v>61904</v>
      </c>
      <c r="C5026" s="45">
        <v>0</v>
      </c>
      <c r="D5026" s="45">
        <v>0</v>
      </c>
      <c r="E5026" s="45">
        <v>0</v>
      </c>
      <c r="F5026" s="45">
        <v>0</v>
      </c>
      <c r="G5026" s="46"/>
    </row>
    <row r="5027" spans="1:7" x14ac:dyDescent="0.2">
      <c r="A5027">
        <v>3073</v>
      </c>
      <c r="B5027" s="33">
        <v>61905</v>
      </c>
      <c r="C5027" s="45">
        <v>15225</v>
      </c>
      <c r="D5027" s="45">
        <v>0</v>
      </c>
      <c r="E5027" s="45">
        <v>15189</v>
      </c>
      <c r="F5027" s="45">
        <v>0</v>
      </c>
      <c r="G5027" s="46"/>
    </row>
    <row r="5028" spans="1:7" x14ac:dyDescent="0.2">
      <c r="A5028">
        <v>3073</v>
      </c>
      <c r="B5028" s="33">
        <v>61906</v>
      </c>
      <c r="C5028" s="45">
        <v>0</v>
      </c>
      <c r="D5028" s="45">
        <v>0</v>
      </c>
      <c r="E5028" s="45">
        <v>0</v>
      </c>
      <c r="F5028" s="45">
        <v>0</v>
      </c>
      <c r="G5028" s="46"/>
    </row>
    <row r="5029" spans="1:7" x14ac:dyDescent="0.2">
      <c r="A5029">
        <v>3073</v>
      </c>
      <c r="B5029" s="33">
        <v>61907</v>
      </c>
      <c r="C5029" s="45">
        <v>161257</v>
      </c>
      <c r="D5029" s="45">
        <v>0</v>
      </c>
      <c r="E5029" s="45">
        <v>219121</v>
      </c>
      <c r="F5029" s="45">
        <v>0</v>
      </c>
      <c r="G5029" s="46"/>
    </row>
    <row r="5030" spans="1:7" x14ac:dyDescent="0.2">
      <c r="A5030">
        <v>3073</v>
      </c>
      <c r="B5030" s="33">
        <v>61908</v>
      </c>
      <c r="C5030" s="45">
        <v>517198</v>
      </c>
      <c r="D5030" s="45">
        <v>0</v>
      </c>
      <c r="E5030" s="45">
        <v>441386</v>
      </c>
      <c r="F5030" s="45">
        <v>0</v>
      </c>
      <c r="G5030" s="46"/>
    </row>
    <row r="5031" spans="1:7" x14ac:dyDescent="0.2">
      <c r="A5031">
        <v>3073</v>
      </c>
      <c r="B5031" s="33">
        <v>61909</v>
      </c>
      <c r="C5031" s="45">
        <v>0</v>
      </c>
      <c r="D5031" s="45">
        <v>0</v>
      </c>
      <c r="E5031" s="45">
        <v>0</v>
      </c>
      <c r="F5031" s="45">
        <v>0</v>
      </c>
      <c r="G5031" s="46"/>
    </row>
    <row r="5032" spans="1:7" x14ac:dyDescent="0.2">
      <c r="A5032">
        <v>3073</v>
      </c>
      <c r="B5032" s="33">
        <v>61910</v>
      </c>
      <c r="C5032" s="45">
        <v>0</v>
      </c>
      <c r="D5032" s="45">
        <v>0</v>
      </c>
      <c r="E5032" s="45">
        <v>0</v>
      </c>
      <c r="F5032" s="45">
        <v>0</v>
      </c>
      <c r="G5032" s="46"/>
    </row>
    <row r="5033" spans="1:7" x14ac:dyDescent="0.2">
      <c r="A5033">
        <v>3073</v>
      </c>
      <c r="B5033" s="33">
        <v>61911</v>
      </c>
      <c r="C5033" s="45">
        <v>0</v>
      </c>
      <c r="D5033" s="45">
        <v>0</v>
      </c>
      <c r="E5033" s="45">
        <v>0</v>
      </c>
      <c r="F5033" s="45">
        <v>0</v>
      </c>
      <c r="G5033" s="46"/>
    </row>
    <row r="5034" spans="1:7" x14ac:dyDescent="0.2">
      <c r="A5034">
        <v>3073</v>
      </c>
      <c r="B5034" s="33">
        <v>61912</v>
      </c>
      <c r="C5034" s="45">
        <v>0</v>
      </c>
      <c r="D5034" s="45">
        <v>0</v>
      </c>
      <c r="E5034" s="45">
        <v>0</v>
      </c>
      <c r="F5034" s="45">
        <v>0</v>
      </c>
      <c r="G5034" s="46"/>
    </row>
    <row r="5035" spans="1:7" x14ac:dyDescent="0.2">
      <c r="A5035">
        <v>3073</v>
      </c>
      <c r="B5035" s="33">
        <v>62001</v>
      </c>
      <c r="C5035" s="45">
        <v>31083</v>
      </c>
      <c r="D5035" s="45">
        <v>0</v>
      </c>
      <c r="E5035" s="45">
        <v>30943</v>
      </c>
      <c r="F5035" s="45">
        <v>0</v>
      </c>
      <c r="G5035" s="46"/>
    </row>
    <row r="5036" spans="1:7" x14ac:dyDescent="0.2">
      <c r="A5036">
        <v>3073</v>
      </c>
      <c r="B5036" s="33">
        <v>62002</v>
      </c>
      <c r="C5036" s="45">
        <v>0</v>
      </c>
      <c r="D5036" s="45">
        <v>0</v>
      </c>
      <c r="E5036" s="45">
        <v>0</v>
      </c>
      <c r="F5036" s="45">
        <v>0</v>
      </c>
      <c r="G5036" s="46"/>
    </row>
    <row r="5037" spans="1:7" x14ac:dyDescent="0.2">
      <c r="A5037">
        <v>3073</v>
      </c>
      <c r="B5037" s="33">
        <v>62101</v>
      </c>
      <c r="C5037" s="45">
        <v>2460</v>
      </c>
      <c r="D5037" s="45">
        <v>0</v>
      </c>
      <c r="E5037" s="45">
        <v>2460</v>
      </c>
      <c r="F5037" s="45">
        <v>0</v>
      </c>
      <c r="G5037" s="46"/>
    </row>
    <row r="5038" spans="1:7" x14ac:dyDescent="0.2">
      <c r="A5038">
        <v>3073</v>
      </c>
      <c r="B5038" s="33">
        <v>62102</v>
      </c>
      <c r="C5038" s="45">
        <v>0</v>
      </c>
      <c r="D5038" s="45">
        <v>0</v>
      </c>
      <c r="E5038" s="45">
        <v>0</v>
      </c>
      <c r="F5038" s="45">
        <v>0</v>
      </c>
      <c r="G5038" s="46"/>
    </row>
    <row r="5039" spans="1:7" x14ac:dyDescent="0.2">
      <c r="A5039">
        <v>3073</v>
      </c>
      <c r="B5039" s="33">
        <v>62103</v>
      </c>
      <c r="C5039" s="45">
        <v>0</v>
      </c>
      <c r="D5039" s="45">
        <v>0</v>
      </c>
      <c r="E5039" s="45">
        <v>0</v>
      </c>
      <c r="F5039" s="45">
        <v>0</v>
      </c>
      <c r="G5039" s="46"/>
    </row>
    <row r="5040" spans="1:7" x14ac:dyDescent="0.2">
      <c r="A5040">
        <v>1573</v>
      </c>
      <c r="B5040" s="33">
        <v>60401</v>
      </c>
      <c r="C5040" s="45">
        <v>274058</v>
      </c>
      <c r="D5040" s="45">
        <v>0</v>
      </c>
      <c r="E5040" s="45">
        <v>282792</v>
      </c>
      <c r="F5040" s="45">
        <v>0</v>
      </c>
      <c r="G5040" s="46"/>
    </row>
    <row r="5041" spans="1:7" x14ac:dyDescent="0.2">
      <c r="A5041">
        <v>1573</v>
      </c>
      <c r="B5041" s="33">
        <v>60404</v>
      </c>
      <c r="C5041" s="45">
        <v>38</v>
      </c>
      <c r="D5041" s="45">
        <v>0</v>
      </c>
      <c r="E5041" s="45">
        <v>38</v>
      </c>
      <c r="F5041" s="45">
        <v>0</v>
      </c>
      <c r="G5041" s="46"/>
    </row>
    <row r="5042" spans="1:7" x14ac:dyDescent="0.2">
      <c r="A5042">
        <v>1573</v>
      </c>
      <c r="B5042" s="33">
        <v>60405</v>
      </c>
      <c r="C5042" s="45">
        <v>0</v>
      </c>
      <c r="D5042" s="45">
        <v>0</v>
      </c>
      <c r="E5042" s="45">
        <v>0</v>
      </c>
      <c r="F5042" s="45">
        <v>0</v>
      </c>
      <c r="G5042" s="46"/>
    </row>
    <row r="5043" spans="1:7" x14ac:dyDescent="0.2">
      <c r="A5043">
        <v>1573</v>
      </c>
      <c r="B5043" s="33">
        <v>60414</v>
      </c>
      <c r="C5043" s="45">
        <v>0</v>
      </c>
      <c r="D5043" s="45">
        <v>107804</v>
      </c>
      <c r="E5043" s="45">
        <v>0</v>
      </c>
      <c r="F5043" s="45">
        <v>116369</v>
      </c>
      <c r="G5043" s="46"/>
    </row>
    <row r="5044" spans="1:7" x14ac:dyDescent="0.2">
      <c r="A5044">
        <v>1573</v>
      </c>
      <c r="B5044" s="33">
        <v>60415</v>
      </c>
      <c r="C5044" s="45">
        <v>6645</v>
      </c>
      <c r="D5044" s="45">
        <v>0</v>
      </c>
      <c r="E5044" s="45">
        <v>4163</v>
      </c>
      <c r="F5044" s="45">
        <v>0</v>
      </c>
      <c r="G5044" s="46"/>
    </row>
    <row r="5045" spans="1:7" x14ac:dyDescent="0.2">
      <c r="A5045">
        <v>1573</v>
      </c>
      <c r="B5045" s="33">
        <v>61901</v>
      </c>
      <c r="C5045" s="45">
        <v>0</v>
      </c>
      <c r="D5045" s="45">
        <v>0</v>
      </c>
      <c r="E5045" s="45">
        <v>0</v>
      </c>
      <c r="F5045" s="45">
        <v>0</v>
      </c>
      <c r="G5045" s="46"/>
    </row>
    <row r="5046" spans="1:7" x14ac:dyDescent="0.2">
      <c r="A5046">
        <v>1573</v>
      </c>
      <c r="B5046" s="33">
        <v>61902</v>
      </c>
      <c r="C5046" s="45">
        <v>0</v>
      </c>
      <c r="D5046" s="45">
        <v>0</v>
      </c>
      <c r="E5046" s="45">
        <v>0</v>
      </c>
      <c r="F5046" s="45">
        <v>0</v>
      </c>
      <c r="G5046" s="46"/>
    </row>
    <row r="5047" spans="1:7" x14ac:dyDescent="0.2">
      <c r="A5047">
        <v>1573</v>
      </c>
      <c r="B5047" s="33">
        <v>61903</v>
      </c>
      <c r="C5047" s="45">
        <v>0</v>
      </c>
      <c r="D5047" s="45">
        <v>0</v>
      </c>
      <c r="E5047" s="45">
        <v>0</v>
      </c>
      <c r="F5047" s="45">
        <v>0</v>
      </c>
      <c r="G5047" s="46"/>
    </row>
    <row r="5048" spans="1:7" x14ac:dyDescent="0.2">
      <c r="A5048">
        <v>1573</v>
      </c>
      <c r="B5048" s="33">
        <v>61904</v>
      </c>
      <c r="C5048" s="45">
        <v>0</v>
      </c>
      <c r="D5048" s="45">
        <v>0</v>
      </c>
      <c r="E5048" s="45">
        <v>0</v>
      </c>
      <c r="F5048" s="45">
        <v>0</v>
      </c>
      <c r="G5048" s="46"/>
    </row>
    <row r="5049" spans="1:7" x14ac:dyDescent="0.2">
      <c r="A5049">
        <v>1573</v>
      </c>
      <c r="B5049" s="33">
        <v>61905</v>
      </c>
      <c r="C5049" s="45">
        <v>0</v>
      </c>
      <c r="D5049" s="45">
        <v>0</v>
      </c>
      <c r="E5049" s="45">
        <v>0</v>
      </c>
      <c r="F5049" s="45">
        <v>0</v>
      </c>
      <c r="G5049" s="46"/>
    </row>
    <row r="5050" spans="1:7" x14ac:dyDescent="0.2">
      <c r="A5050">
        <v>1573</v>
      </c>
      <c r="B5050" s="33">
        <v>61906</v>
      </c>
      <c r="C5050" s="45">
        <v>0</v>
      </c>
      <c r="D5050" s="45">
        <v>0</v>
      </c>
      <c r="E5050" s="45">
        <v>0</v>
      </c>
      <c r="F5050" s="45">
        <v>0</v>
      </c>
      <c r="G5050" s="46"/>
    </row>
    <row r="5051" spans="1:7" x14ac:dyDescent="0.2">
      <c r="A5051">
        <v>1573</v>
      </c>
      <c r="B5051" s="33">
        <v>61907</v>
      </c>
      <c r="C5051" s="45">
        <v>0</v>
      </c>
      <c r="D5051" s="45">
        <v>0</v>
      </c>
      <c r="E5051" s="45">
        <v>0</v>
      </c>
      <c r="F5051" s="45">
        <v>0</v>
      </c>
      <c r="G5051" s="46"/>
    </row>
    <row r="5052" spans="1:7" x14ac:dyDescent="0.2">
      <c r="A5052">
        <v>1573</v>
      </c>
      <c r="B5052" s="33">
        <v>61908</v>
      </c>
      <c r="C5052" s="45">
        <v>0</v>
      </c>
      <c r="D5052" s="45">
        <v>0</v>
      </c>
      <c r="E5052" s="45">
        <v>0</v>
      </c>
      <c r="F5052" s="45">
        <v>0</v>
      </c>
      <c r="G5052" s="46"/>
    </row>
    <row r="5053" spans="1:7" x14ac:dyDescent="0.2">
      <c r="A5053">
        <v>1573</v>
      </c>
      <c r="B5053" s="33">
        <v>61909</v>
      </c>
      <c r="C5053" s="45">
        <v>0</v>
      </c>
      <c r="D5053" s="45">
        <v>0</v>
      </c>
      <c r="E5053" s="45">
        <v>0</v>
      </c>
      <c r="F5053" s="45">
        <v>0</v>
      </c>
      <c r="G5053" s="46"/>
    </row>
    <row r="5054" spans="1:7" x14ac:dyDescent="0.2">
      <c r="A5054">
        <v>1573</v>
      </c>
      <c r="B5054" s="33">
        <v>61910</v>
      </c>
      <c r="C5054" s="45">
        <v>0</v>
      </c>
      <c r="D5054" s="45">
        <v>0</v>
      </c>
      <c r="E5054" s="45">
        <v>0</v>
      </c>
      <c r="F5054" s="45">
        <v>0</v>
      </c>
      <c r="G5054" s="46"/>
    </row>
    <row r="5055" spans="1:7" x14ac:dyDescent="0.2">
      <c r="A5055">
        <v>1573</v>
      </c>
      <c r="B5055" s="33">
        <v>61911</v>
      </c>
      <c r="C5055" s="45">
        <v>0</v>
      </c>
      <c r="D5055" s="45">
        <v>0</v>
      </c>
      <c r="E5055" s="45">
        <v>0</v>
      </c>
      <c r="F5055" s="45">
        <v>0</v>
      </c>
      <c r="G5055" s="46"/>
    </row>
    <row r="5056" spans="1:7" x14ac:dyDescent="0.2">
      <c r="A5056">
        <v>1573</v>
      </c>
      <c r="B5056" s="33">
        <v>61912</v>
      </c>
      <c r="C5056" s="45">
        <v>0</v>
      </c>
      <c r="D5056" s="45">
        <v>0</v>
      </c>
      <c r="E5056" s="45">
        <v>0</v>
      </c>
      <c r="F5056" s="45">
        <v>0</v>
      </c>
      <c r="G5056" s="46"/>
    </row>
    <row r="5057" spans="1:7" x14ac:dyDescent="0.2">
      <c r="A5057">
        <v>1573</v>
      </c>
      <c r="B5057" s="33">
        <v>62001</v>
      </c>
      <c r="C5057" s="45">
        <v>10995</v>
      </c>
      <c r="D5057" s="45">
        <v>0</v>
      </c>
      <c r="E5057" s="45">
        <v>10995</v>
      </c>
      <c r="F5057" s="45">
        <v>0</v>
      </c>
      <c r="G5057" s="46"/>
    </row>
    <row r="5058" spans="1:7" x14ac:dyDescent="0.2">
      <c r="A5058">
        <v>1573</v>
      </c>
      <c r="B5058" s="33">
        <v>62002</v>
      </c>
      <c r="C5058" s="45">
        <v>0</v>
      </c>
      <c r="D5058" s="45">
        <v>473</v>
      </c>
      <c r="E5058" s="45">
        <v>0</v>
      </c>
      <c r="F5058" s="45">
        <v>1276</v>
      </c>
      <c r="G5058" s="46"/>
    </row>
    <row r="5059" spans="1:7" x14ac:dyDescent="0.2">
      <c r="A5059">
        <v>1573</v>
      </c>
      <c r="B5059" s="33">
        <v>62101</v>
      </c>
      <c r="C5059" s="45">
        <v>80866</v>
      </c>
      <c r="D5059" s="45">
        <v>0</v>
      </c>
      <c r="E5059" s="45">
        <v>80866</v>
      </c>
      <c r="F5059" s="45">
        <v>0</v>
      </c>
      <c r="G5059" s="46"/>
    </row>
    <row r="5060" spans="1:7" x14ac:dyDescent="0.2">
      <c r="A5060">
        <v>1573</v>
      </c>
      <c r="B5060" s="33">
        <v>62102</v>
      </c>
      <c r="C5060" s="45">
        <v>315</v>
      </c>
      <c r="D5060" s="45">
        <v>0</v>
      </c>
      <c r="E5060" s="45">
        <v>315</v>
      </c>
      <c r="F5060" s="45">
        <v>0</v>
      </c>
      <c r="G5060" s="46"/>
    </row>
    <row r="5061" spans="1:7" x14ac:dyDescent="0.2">
      <c r="A5061">
        <v>1573</v>
      </c>
      <c r="B5061" s="33">
        <v>62103</v>
      </c>
      <c r="C5061" s="45">
        <v>0</v>
      </c>
      <c r="D5061" s="45">
        <v>38880</v>
      </c>
      <c r="E5061" s="45">
        <v>0</v>
      </c>
      <c r="F5061" s="45">
        <v>41047</v>
      </c>
      <c r="G5061" s="46"/>
    </row>
    <row r="5062" spans="1:7" x14ac:dyDescent="0.2">
      <c r="A5062">
        <v>3349</v>
      </c>
      <c r="B5062" s="33">
        <v>60401</v>
      </c>
      <c r="C5062" s="45">
        <v>55422844</v>
      </c>
      <c r="D5062" s="45">
        <v>0</v>
      </c>
      <c r="E5062" s="45">
        <v>56970220</v>
      </c>
      <c r="F5062" s="45">
        <v>0</v>
      </c>
      <c r="G5062" s="46"/>
    </row>
    <row r="5063" spans="1:7" x14ac:dyDescent="0.2">
      <c r="A5063">
        <v>3349</v>
      </c>
      <c r="B5063" s="33">
        <v>60404</v>
      </c>
      <c r="C5063" s="45">
        <v>417838</v>
      </c>
      <c r="D5063" s="45">
        <v>0</v>
      </c>
      <c r="E5063" s="45">
        <v>455483</v>
      </c>
      <c r="F5063" s="45">
        <v>0</v>
      </c>
      <c r="G5063" s="46"/>
    </row>
    <row r="5064" spans="1:7" x14ac:dyDescent="0.2">
      <c r="A5064">
        <v>3349</v>
      </c>
      <c r="B5064" s="33">
        <v>60405</v>
      </c>
      <c r="C5064" s="45">
        <v>0</v>
      </c>
      <c r="D5064" s="45">
        <v>7170</v>
      </c>
      <c r="E5064" s="45">
        <v>0</v>
      </c>
      <c r="F5064" s="45">
        <v>0</v>
      </c>
      <c r="G5064" s="46"/>
    </row>
    <row r="5065" spans="1:7" x14ac:dyDescent="0.2">
      <c r="A5065">
        <v>3349</v>
      </c>
      <c r="B5065" s="33">
        <v>60414</v>
      </c>
      <c r="C5065" s="45">
        <v>0</v>
      </c>
      <c r="D5065" s="45">
        <v>15950484</v>
      </c>
      <c r="E5065" s="45">
        <v>0</v>
      </c>
      <c r="F5065" s="45">
        <v>16565014</v>
      </c>
      <c r="G5065" s="46"/>
    </row>
    <row r="5066" spans="1:7" x14ac:dyDescent="0.2">
      <c r="A5066">
        <v>3349</v>
      </c>
      <c r="B5066" s="33">
        <v>60415</v>
      </c>
      <c r="C5066" s="45">
        <v>1682824</v>
      </c>
      <c r="D5066" s="45">
        <v>0</v>
      </c>
      <c r="E5066" s="45">
        <v>1766341</v>
      </c>
      <c r="F5066" s="45">
        <v>0</v>
      </c>
      <c r="G5066" s="46"/>
    </row>
    <row r="5067" spans="1:7" x14ac:dyDescent="0.2">
      <c r="A5067">
        <v>3349</v>
      </c>
      <c r="B5067" s="33">
        <v>61901</v>
      </c>
      <c r="C5067" s="45">
        <v>455478</v>
      </c>
      <c r="D5067" s="45">
        <v>0</v>
      </c>
      <c r="E5067" s="45">
        <v>373636</v>
      </c>
      <c r="F5067" s="45">
        <v>0</v>
      </c>
      <c r="G5067" s="46"/>
    </row>
    <row r="5068" spans="1:7" x14ac:dyDescent="0.2">
      <c r="A5068">
        <v>3349</v>
      </c>
      <c r="B5068" s="33">
        <v>61902</v>
      </c>
      <c r="C5068" s="45">
        <v>281221</v>
      </c>
      <c r="D5068" s="45">
        <v>0</v>
      </c>
      <c r="E5068" s="45">
        <v>205397</v>
      </c>
      <c r="F5068" s="45">
        <v>0</v>
      </c>
      <c r="G5068" s="46"/>
    </row>
    <row r="5069" spans="1:7" x14ac:dyDescent="0.2">
      <c r="A5069">
        <v>3349</v>
      </c>
      <c r="B5069" s="33">
        <v>61903</v>
      </c>
      <c r="C5069" s="45">
        <v>324731</v>
      </c>
      <c r="D5069" s="45">
        <v>0</v>
      </c>
      <c r="E5069" s="45">
        <v>212512</v>
      </c>
      <c r="F5069" s="45">
        <v>0</v>
      </c>
      <c r="G5069" s="46"/>
    </row>
    <row r="5070" spans="1:7" x14ac:dyDescent="0.2">
      <c r="A5070">
        <v>3349</v>
      </c>
      <c r="B5070" s="33">
        <v>61904</v>
      </c>
      <c r="C5070" s="45">
        <v>94783</v>
      </c>
      <c r="D5070" s="45">
        <v>0</v>
      </c>
      <c r="E5070" s="45">
        <v>14800</v>
      </c>
      <c r="F5070" s="45">
        <v>0</v>
      </c>
      <c r="G5070" s="46"/>
    </row>
    <row r="5071" spans="1:7" x14ac:dyDescent="0.2">
      <c r="A5071">
        <v>3349</v>
      </c>
      <c r="B5071" s="33">
        <v>61905</v>
      </c>
      <c r="C5071" s="45">
        <v>0</v>
      </c>
      <c r="D5071" s="45">
        <v>0</v>
      </c>
      <c r="E5071" s="45">
        <v>0</v>
      </c>
      <c r="F5071" s="45">
        <v>0</v>
      </c>
      <c r="G5071" s="46"/>
    </row>
    <row r="5072" spans="1:7" x14ac:dyDescent="0.2">
      <c r="A5072">
        <v>3349</v>
      </c>
      <c r="B5072" s="33">
        <v>61906</v>
      </c>
      <c r="C5072" s="45">
        <v>0</v>
      </c>
      <c r="D5072" s="45">
        <v>0</v>
      </c>
      <c r="E5072" s="45">
        <v>0</v>
      </c>
      <c r="F5072" s="45">
        <v>0</v>
      </c>
      <c r="G5072" s="46"/>
    </row>
    <row r="5073" spans="1:7" x14ac:dyDescent="0.2">
      <c r="A5073">
        <v>3349</v>
      </c>
      <c r="B5073" s="33">
        <v>61907</v>
      </c>
      <c r="C5073" s="45">
        <v>0</v>
      </c>
      <c r="D5073" s="45">
        <v>0</v>
      </c>
      <c r="E5073" s="45">
        <v>0</v>
      </c>
      <c r="F5073" s="45">
        <v>0</v>
      </c>
      <c r="G5073" s="46"/>
    </row>
    <row r="5074" spans="1:7" x14ac:dyDescent="0.2">
      <c r="A5074">
        <v>3349</v>
      </c>
      <c r="B5074" s="33">
        <v>61908</v>
      </c>
      <c r="C5074" s="45">
        <v>0</v>
      </c>
      <c r="D5074" s="45">
        <v>0</v>
      </c>
      <c r="E5074" s="45">
        <v>0</v>
      </c>
      <c r="F5074" s="45">
        <v>0</v>
      </c>
      <c r="G5074" s="46"/>
    </row>
    <row r="5075" spans="1:7" x14ac:dyDescent="0.2">
      <c r="A5075">
        <v>3349</v>
      </c>
      <c r="B5075" s="33">
        <v>61909</v>
      </c>
      <c r="C5075" s="45">
        <v>0</v>
      </c>
      <c r="D5075" s="45">
        <v>20359</v>
      </c>
      <c r="E5075" s="45">
        <v>0</v>
      </c>
      <c r="F5075" s="45">
        <v>15919</v>
      </c>
      <c r="G5075" s="46"/>
    </row>
    <row r="5076" spans="1:7" x14ac:dyDescent="0.2">
      <c r="A5076">
        <v>3349</v>
      </c>
      <c r="B5076" s="33">
        <v>61910</v>
      </c>
      <c r="C5076" s="45">
        <v>0</v>
      </c>
      <c r="D5076" s="45">
        <v>7523</v>
      </c>
      <c r="E5076" s="45">
        <v>0</v>
      </c>
      <c r="F5076" s="45">
        <v>3507</v>
      </c>
      <c r="G5076" s="46"/>
    </row>
    <row r="5077" spans="1:7" x14ac:dyDescent="0.2">
      <c r="A5077">
        <v>3349</v>
      </c>
      <c r="B5077" s="33">
        <v>61911</v>
      </c>
      <c r="C5077" s="45">
        <v>149363</v>
      </c>
      <c r="D5077" s="45">
        <v>0</v>
      </c>
      <c r="E5077" s="45">
        <v>161748</v>
      </c>
      <c r="F5077" s="45">
        <v>0</v>
      </c>
      <c r="G5077" s="46"/>
    </row>
    <row r="5078" spans="1:7" x14ac:dyDescent="0.2">
      <c r="A5078">
        <v>3349</v>
      </c>
      <c r="B5078" s="33">
        <v>61912</v>
      </c>
      <c r="C5078" s="45">
        <v>0</v>
      </c>
      <c r="D5078" s="45">
        <v>332509</v>
      </c>
      <c r="E5078" s="45">
        <v>0</v>
      </c>
      <c r="F5078" s="45">
        <v>274980</v>
      </c>
      <c r="G5078" s="46"/>
    </row>
    <row r="5079" spans="1:7" x14ac:dyDescent="0.2">
      <c r="A5079">
        <v>3349</v>
      </c>
      <c r="B5079" s="33">
        <v>62001</v>
      </c>
      <c r="C5079" s="45">
        <v>1600202</v>
      </c>
      <c r="D5079" s="45">
        <v>0</v>
      </c>
      <c r="E5079" s="45">
        <v>1430732</v>
      </c>
      <c r="F5079" s="45">
        <v>0</v>
      </c>
      <c r="G5079" s="46"/>
    </row>
    <row r="5080" spans="1:7" x14ac:dyDescent="0.2">
      <c r="A5080">
        <v>3349</v>
      </c>
      <c r="B5080" s="33">
        <v>62002</v>
      </c>
      <c r="C5080" s="45">
        <v>0</v>
      </c>
      <c r="D5080" s="45">
        <v>310819</v>
      </c>
      <c r="E5080" s="45">
        <v>0</v>
      </c>
      <c r="F5080" s="45">
        <v>319402</v>
      </c>
      <c r="G5080" s="46"/>
    </row>
    <row r="5081" spans="1:7" x14ac:dyDescent="0.2">
      <c r="A5081">
        <v>3349</v>
      </c>
      <c r="B5081" s="33">
        <v>62101</v>
      </c>
      <c r="C5081" s="45">
        <v>517940</v>
      </c>
      <c r="D5081" s="45">
        <v>0</v>
      </c>
      <c r="E5081" s="45">
        <v>449557</v>
      </c>
      <c r="F5081" s="45">
        <v>0</v>
      </c>
      <c r="G5081" s="46"/>
    </row>
    <row r="5082" spans="1:7" x14ac:dyDescent="0.2">
      <c r="A5082">
        <v>3349</v>
      </c>
      <c r="B5082" s="33">
        <v>62102</v>
      </c>
      <c r="C5082" s="45">
        <v>1840</v>
      </c>
      <c r="D5082" s="45">
        <v>0</v>
      </c>
      <c r="E5082" s="45">
        <v>1752</v>
      </c>
      <c r="F5082" s="45">
        <v>0</v>
      </c>
      <c r="G5082" s="46"/>
    </row>
    <row r="5083" spans="1:7" x14ac:dyDescent="0.2">
      <c r="A5083">
        <v>3349</v>
      </c>
      <c r="B5083" s="33">
        <v>62103</v>
      </c>
      <c r="C5083" s="45">
        <v>0</v>
      </c>
      <c r="D5083" s="45">
        <v>13036</v>
      </c>
      <c r="E5083" s="45">
        <v>0</v>
      </c>
      <c r="F5083" s="45">
        <v>15600</v>
      </c>
      <c r="G5083" s="46"/>
    </row>
    <row r="5084" spans="1:7" x14ac:dyDescent="0.2">
      <c r="A5084">
        <v>3099</v>
      </c>
      <c r="B5084" s="33">
        <v>60401</v>
      </c>
      <c r="C5084" s="45">
        <v>0</v>
      </c>
      <c r="D5084" s="45">
        <v>0</v>
      </c>
      <c r="E5084" s="45">
        <v>0</v>
      </c>
      <c r="F5084" s="45">
        <v>0</v>
      </c>
      <c r="G5084" s="46"/>
    </row>
    <row r="5085" spans="1:7" x14ac:dyDescent="0.2">
      <c r="A5085">
        <v>3099</v>
      </c>
      <c r="B5085" s="33">
        <v>60404</v>
      </c>
      <c r="C5085" s="45">
        <v>0</v>
      </c>
      <c r="D5085" s="45">
        <v>0</v>
      </c>
      <c r="E5085" s="45">
        <v>0</v>
      </c>
      <c r="F5085" s="45">
        <v>0</v>
      </c>
      <c r="G5085" s="46"/>
    </row>
    <row r="5086" spans="1:7" x14ac:dyDescent="0.2">
      <c r="A5086">
        <v>3099</v>
      </c>
      <c r="B5086" s="33">
        <v>60405</v>
      </c>
      <c r="C5086" s="45">
        <v>0</v>
      </c>
      <c r="D5086" s="45">
        <v>0</v>
      </c>
      <c r="E5086" s="45">
        <v>0</v>
      </c>
      <c r="F5086" s="45">
        <v>0</v>
      </c>
      <c r="G5086" s="46"/>
    </row>
    <row r="5087" spans="1:7" x14ac:dyDescent="0.2">
      <c r="A5087">
        <v>3099</v>
      </c>
      <c r="B5087" s="33">
        <v>60414</v>
      </c>
      <c r="C5087" s="45">
        <v>0</v>
      </c>
      <c r="D5087" s="45">
        <v>0</v>
      </c>
      <c r="E5087" s="45">
        <v>0</v>
      </c>
      <c r="F5087" s="45">
        <v>0</v>
      </c>
      <c r="G5087" s="46"/>
    </row>
    <row r="5088" spans="1:7" x14ac:dyDescent="0.2">
      <c r="A5088">
        <v>3099</v>
      </c>
      <c r="B5088" s="33">
        <v>60415</v>
      </c>
      <c r="C5088" s="45">
        <v>0</v>
      </c>
      <c r="D5088" s="45">
        <v>0</v>
      </c>
      <c r="E5088" s="45">
        <v>0</v>
      </c>
      <c r="F5088" s="45">
        <v>0</v>
      </c>
      <c r="G5088" s="46"/>
    </row>
    <row r="5089" spans="1:7" x14ac:dyDescent="0.2">
      <c r="A5089">
        <v>3099</v>
      </c>
      <c r="B5089" s="33">
        <v>61901</v>
      </c>
      <c r="C5089" s="45">
        <v>0</v>
      </c>
      <c r="D5089" s="45">
        <v>0</v>
      </c>
      <c r="E5089" s="45">
        <v>0</v>
      </c>
      <c r="F5089" s="45">
        <v>0</v>
      </c>
      <c r="G5089" s="46"/>
    </row>
    <row r="5090" spans="1:7" x14ac:dyDescent="0.2">
      <c r="A5090">
        <v>3099</v>
      </c>
      <c r="B5090" s="33">
        <v>61902</v>
      </c>
      <c r="C5090" s="45">
        <v>0</v>
      </c>
      <c r="D5090" s="45">
        <v>0</v>
      </c>
      <c r="E5090" s="45">
        <v>0</v>
      </c>
      <c r="F5090" s="45">
        <v>0</v>
      </c>
      <c r="G5090" s="46"/>
    </row>
    <row r="5091" spans="1:7" x14ac:dyDescent="0.2">
      <c r="A5091">
        <v>3099</v>
      </c>
      <c r="B5091" s="33">
        <v>61903</v>
      </c>
      <c r="C5091" s="45">
        <v>0</v>
      </c>
      <c r="D5091" s="45">
        <v>0</v>
      </c>
      <c r="E5091" s="45">
        <v>0</v>
      </c>
      <c r="F5091" s="45">
        <v>0</v>
      </c>
      <c r="G5091" s="46"/>
    </row>
    <row r="5092" spans="1:7" x14ac:dyDescent="0.2">
      <c r="A5092">
        <v>3099</v>
      </c>
      <c r="B5092" s="33">
        <v>61904</v>
      </c>
      <c r="C5092" s="45">
        <v>0</v>
      </c>
      <c r="D5092" s="45">
        <v>0</v>
      </c>
      <c r="E5092" s="45">
        <v>0</v>
      </c>
      <c r="F5092" s="45">
        <v>0</v>
      </c>
      <c r="G5092" s="46"/>
    </row>
    <row r="5093" spans="1:7" x14ac:dyDescent="0.2">
      <c r="A5093">
        <v>3099</v>
      </c>
      <c r="B5093" s="33">
        <v>61905</v>
      </c>
      <c r="C5093" s="45">
        <v>0</v>
      </c>
      <c r="D5093" s="45">
        <v>0</v>
      </c>
      <c r="E5093" s="45">
        <v>0</v>
      </c>
      <c r="F5093" s="45">
        <v>0</v>
      </c>
      <c r="G5093" s="46"/>
    </row>
    <row r="5094" spans="1:7" x14ac:dyDescent="0.2">
      <c r="A5094">
        <v>3099</v>
      </c>
      <c r="B5094" s="33">
        <v>61906</v>
      </c>
      <c r="C5094" s="45">
        <v>0</v>
      </c>
      <c r="D5094" s="45">
        <v>0</v>
      </c>
      <c r="E5094" s="45">
        <v>0</v>
      </c>
      <c r="F5094" s="45">
        <v>0</v>
      </c>
      <c r="G5094" s="46"/>
    </row>
    <row r="5095" spans="1:7" x14ac:dyDescent="0.2">
      <c r="A5095">
        <v>3099</v>
      </c>
      <c r="B5095" s="33">
        <v>61907</v>
      </c>
      <c r="C5095" s="45">
        <v>0</v>
      </c>
      <c r="D5095" s="45">
        <v>0</v>
      </c>
      <c r="E5095" s="45">
        <v>0</v>
      </c>
      <c r="F5095" s="45">
        <v>0</v>
      </c>
      <c r="G5095" s="46"/>
    </row>
    <row r="5096" spans="1:7" x14ac:dyDescent="0.2">
      <c r="A5096">
        <v>3099</v>
      </c>
      <c r="B5096" s="33">
        <v>61908</v>
      </c>
      <c r="C5096" s="45">
        <v>0</v>
      </c>
      <c r="D5096" s="45">
        <v>0</v>
      </c>
      <c r="E5096" s="45">
        <v>0</v>
      </c>
      <c r="F5096" s="45">
        <v>0</v>
      </c>
      <c r="G5096" s="46"/>
    </row>
    <row r="5097" spans="1:7" x14ac:dyDescent="0.2">
      <c r="A5097">
        <v>3099</v>
      </c>
      <c r="B5097" s="33">
        <v>61909</v>
      </c>
      <c r="C5097" s="45">
        <v>0</v>
      </c>
      <c r="D5097" s="45">
        <v>0</v>
      </c>
      <c r="E5097" s="45">
        <v>0</v>
      </c>
      <c r="F5097" s="45">
        <v>0</v>
      </c>
      <c r="G5097" s="46"/>
    </row>
    <row r="5098" spans="1:7" x14ac:dyDescent="0.2">
      <c r="A5098">
        <v>3099</v>
      </c>
      <c r="B5098" s="33">
        <v>61910</v>
      </c>
      <c r="C5098" s="45">
        <v>0</v>
      </c>
      <c r="D5098" s="45">
        <v>0</v>
      </c>
      <c r="E5098" s="45">
        <v>0</v>
      </c>
      <c r="F5098" s="45">
        <v>0</v>
      </c>
      <c r="G5098" s="46"/>
    </row>
    <row r="5099" spans="1:7" x14ac:dyDescent="0.2">
      <c r="A5099">
        <v>3099</v>
      </c>
      <c r="B5099" s="33">
        <v>61911</v>
      </c>
      <c r="C5099" s="45">
        <v>0</v>
      </c>
      <c r="D5099" s="45">
        <v>0</v>
      </c>
      <c r="E5099" s="45">
        <v>0</v>
      </c>
      <c r="F5099" s="45">
        <v>0</v>
      </c>
      <c r="G5099" s="46"/>
    </row>
    <row r="5100" spans="1:7" x14ac:dyDescent="0.2">
      <c r="A5100">
        <v>3099</v>
      </c>
      <c r="B5100" s="33">
        <v>61912</v>
      </c>
      <c r="C5100" s="45">
        <v>0</v>
      </c>
      <c r="D5100" s="45">
        <v>0</v>
      </c>
      <c r="E5100" s="45">
        <v>0</v>
      </c>
      <c r="F5100" s="45">
        <v>0</v>
      </c>
      <c r="G5100" s="46"/>
    </row>
    <row r="5101" spans="1:7" x14ac:dyDescent="0.2">
      <c r="A5101">
        <v>3099</v>
      </c>
      <c r="B5101" s="33">
        <v>62001</v>
      </c>
      <c r="C5101" s="45">
        <v>0</v>
      </c>
      <c r="D5101" s="45">
        <v>0</v>
      </c>
      <c r="E5101" s="45">
        <v>0</v>
      </c>
      <c r="F5101" s="45">
        <v>0</v>
      </c>
      <c r="G5101" s="46"/>
    </row>
    <row r="5102" spans="1:7" x14ac:dyDescent="0.2">
      <c r="A5102">
        <v>3099</v>
      </c>
      <c r="B5102" s="33">
        <v>62002</v>
      </c>
      <c r="C5102" s="45">
        <v>0</v>
      </c>
      <c r="D5102" s="45">
        <v>0</v>
      </c>
      <c r="E5102" s="45">
        <v>0</v>
      </c>
      <c r="F5102" s="45">
        <v>0</v>
      </c>
      <c r="G5102" s="46"/>
    </row>
    <row r="5103" spans="1:7" x14ac:dyDescent="0.2">
      <c r="A5103">
        <v>3099</v>
      </c>
      <c r="B5103" s="33">
        <v>62101</v>
      </c>
      <c r="C5103" s="45">
        <v>0</v>
      </c>
      <c r="D5103" s="45">
        <v>0</v>
      </c>
      <c r="E5103" s="45">
        <v>0</v>
      </c>
      <c r="F5103" s="45">
        <v>0</v>
      </c>
      <c r="G5103" s="46"/>
    </row>
    <row r="5104" spans="1:7" x14ac:dyDescent="0.2">
      <c r="A5104">
        <v>3099</v>
      </c>
      <c r="B5104" s="33">
        <v>62102</v>
      </c>
      <c r="C5104" s="45">
        <v>0</v>
      </c>
      <c r="D5104" s="45">
        <v>0</v>
      </c>
      <c r="E5104" s="45">
        <v>0</v>
      </c>
      <c r="F5104" s="45">
        <v>0</v>
      </c>
      <c r="G5104" s="46"/>
    </row>
    <row r="5105" spans="1:7" x14ac:dyDescent="0.2">
      <c r="A5105">
        <v>3099</v>
      </c>
      <c r="B5105" s="33">
        <v>62103</v>
      </c>
      <c r="C5105" s="45">
        <v>0</v>
      </c>
      <c r="D5105" s="45">
        <v>0</v>
      </c>
      <c r="E5105" s="45">
        <v>0</v>
      </c>
      <c r="F5105" s="45">
        <v>0</v>
      </c>
      <c r="G5105" s="46"/>
    </row>
    <row r="5106" spans="1:7" x14ac:dyDescent="0.2">
      <c r="A5106">
        <v>1354</v>
      </c>
      <c r="B5106" s="33">
        <v>60401</v>
      </c>
      <c r="C5106" s="45">
        <v>6398793</v>
      </c>
      <c r="D5106" s="45">
        <v>0</v>
      </c>
      <c r="E5106" s="45">
        <v>6512215</v>
      </c>
      <c r="F5106" s="45">
        <v>0</v>
      </c>
      <c r="G5106" s="46"/>
    </row>
    <row r="5107" spans="1:7" x14ac:dyDescent="0.2">
      <c r="A5107">
        <v>1354</v>
      </c>
      <c r="B5107" s="33">
        <v>60404</v>
      </c>
      <c r="C5107" s="45">
        <v>84351</v>
      </c>
      <c r="D5107" s="45">
        <v>0</v>
      </c>
      <c r="E5107" s="45">
        <v>84351</v>
      </c>
      <c r="F5107" s="45">
        <v>0</v>
      </c>
      <c r="G5107" s="46"/>
    </row>
    <row r="5108" spans="1:7" x14ac:dyDescent="0.2">
      <c r="A5108">
        <v>1354</v>
      </c>
      <c r="B5108" s="33">
        <v>60405</v>
      </c>
      <c r="C5108" s="45">
        <v>0</v>
      </c>
      <c r="D5108" s="45">
        <v>0</v>
      </c>
      <c r="E5108" s="45">
        <v>0</v>
      </c>
      <c r="F5108" s="45">
        <v>0</v>
      </c>
      <c r="G5108" s="46"/>
    </row>
    <row r="5109" spans="1:7" x14ac:dyDescent="0.2">
      <c r="A5109">
        <v>1354</v>
      </c>
      <c r="B5109" s="33">
        <v>60414</v>
      </c>
      <c r="C5109" s="45">
        <v>0</v>
      </c>
      <c r="D5109" s="45">
        <v>2116402</v>
      </c>
      <c r="E5109" s="45">
        <v>0</v>
      </c>
      <c r="F5109" s="45">
        <v>2262039</v>
      </c>
      <c r="G5109" s="46"/>
    </row>
    <row r="5110" spans="1:7" x14ac:dyDescent="0.2">
      <c r="A5110">
        <v>1354</v>
      </c>
      <c r="B5110" s="33">
        <v>60415</v>
      </c>
      <c r="C5110" s="45">
        <v>15249</v>
      </c>
      <c r="D5110" s="45">
        <v>0</v>
      </c>
      <c r="E5110" s="45">
        <v>17222</v>
      </c>
      <c r="F5110" s="45">
        <v>0</v>
      </c>
      <c r="G5110" s="46"/>
    </row>
    <row r="5111" spans="1:7" x14ac:dyDescent="0.2">
      <c r="A5111">
        <v>1354</v>
      </c>
      <c r="B5111" s="33">
        <v>61901</v>
      </c>
      <c r="C5111" s="45">
        <v>0</v>
      </c>
      <c r="D5111" s="45">
        <v>0</v>
      </c>
      <c r="E5111" s="45">
        <v>0</v>
      </c>
      <c r="F5111" s="45">
        <v>0</v>
      </c>
      <c r="G5111" s="46"/>
    </row>
    <row r="5112" spans="1:7" x14ac:dyDescent="0.2">
      <c r="A5112">
        <v>1354</v>
      </c>
      <c r="B5112" s="33">
        <v>61902</v>
      </c>
      <c r="C5112" s="45">
        <v>0</v>
      </c>
      <c r="D5112" s="45">
        <v>0</v>
      </c>
      <c r="E5112" s="45">
        <v>0</v>
      </c>
      <c r="F5112" s="45">
        <v>0</v>
      </c>
      <c r="G5112" s="46"/>
    </row>
    <row r="5113" spans="1:7" x14ac:dyDescent="0.2">
      <c r="A5113">
        <v>1354</v>
      </c>
      <c r="B5113" s="33">
        <v>61903</v>
      </c>
      <c r="C5113" s="45">
        <v>0</v>
      </c>
      <c r="D5113" s="45">
        <v>0</v>
      </c>
      <c r="E5113" s="45">
        <v>0</v>
      </c>
      <c r="F5113" s="45">
        <v>0</v>
      </c>
      <c r="G5113" s="46"/>
    </row>
    <row r="5114" spans="1:7" x14ac:dyDescent="0.2">
      <c r="A5114">
        <v>1354</v>
      </c>
      <c r="B5114" s="33">
        <v>61904</v>
      </c>
      <c r="C5114" s="45">
        <v>0</v>
      </c>
      <c r="D5114" s="45">
        <v>0</v>
      </c>
      <c r="E5114" s="45">
        <v>0</v>
      </c>
      <c r="F5114" s="45">
        <v>0</v>
      </c>
      <c r="G5114" s="46"/>
    </row>
    <row r="5115" spans="1:7" x14ac:dyDescent="0.2">
      <c r="A5115">
        <v>1354</v>
      </c>
      <c r="B5115" s="33">
        <v>61905</v>
      </c>
      <c r="C5115" s="45">
        <v>0</v>
      </c>
      <c r="D5115" s="45">
        <v>0</v>
      </c>
      <c r="E5115" s="45">
        <v>0</v>
      </c>
      <c r="F5115" s="45">
        <v>0</v>
      </c>
      <c r="G5115" s="46"/>
    </row>
    <row r="5116" spans="1:7" x14ac:dyDescent="0.2">
      <c r="A5116">
        <v>1354</v>
      </c>
      <c r="B5116" s="33">
        <v>61906</v>
      </c>
      <c r="C5116" s="45">
        <v>847</v>
      </c>
      <c r="D5116" s="45">
        <v>0</v>
      </c>
      <c r="E5116" s="45">
        <v>847</v>
      </c>
      <c r="F5116" s="45">
        <v>0</v>
      </c>
      <c r="G5116" s="46"/>
    </row>
    <row r="5117" spans="1:7" x14ac:dyDescent="0.2">
      <c r="A5117">
        <v>1354</v>
      </c>
      <c r="B5117" s="33">
        <v>61907</v>
      </c>
      <c r="C5117" s="45">
        <v>105385</v>
      </c>
      <c r="D5117" s="45">
        <v>0</v>
      </c>
      <c r="E5117" s="45">
        <v>105385</v>
      </c>
      <c r="F5117" s="45">
        <v>0</v>
      </c>
      <c r="G5117" s="46"/>
    </row>
    <row r="5118" spans="1:7" x14ac:dyDescent="0.2">
      <c r="A5118">
        <v>1354</v>
      </c>
      <c r="B5118" s="33">
        <v>61908</v>
      </c>
      <c r="C5118" s="45">
        <v>5278</v>
      </c>
      <c r="D5118" s="45">
        <v>0</v>
      </c>
      <c r="E5118" s="45">
        <v>5278</v>
      </c>
      <c r="F5118" s="45">
        <v>0</v>
      </c>
      <c r="G5118" s="46"/>
    </row>
    <row r="5119" spans="1:7" x14ac:dyDescent="0.2">
      <c r="A5119">
        <v>1354</v>
      </c>
      <c r="B5119" s="33">
        <v>61909</v>
      </c>
      <c r="C5119" s="45">
        <v>0</v>
      </c>
      <c r="D5119" s="45">
        <v>0</v>
      </c>
      <c r="E5119" s="45">
        <v>0</v>
      </c>
      <c r="F5119" s="45">
        <v>0</v>
      </c>
      <c r="G5119" s="46"/>
    </row>
    <row r="5120" spans="1:7" x14ac:dyDescent="0.2">
      <c r="A5120">
        <v>1354</v>
      </c>
      <c r="B5120" s="33">
        <v>61910</v>
      </c>
      <c r="C5120" s="45">
        <v>0</v>
      </c>
      <c r="D5120" s="45">
        <v>0</v>
      </c>
      <c r="E5120" s="45">
        <v>0</v>
      </c>
      <c r="F5120" s="45">
        <v>0</v>
      </c>
      <c r="G5120" s="46"/>
    </row>
    <row r="5121" spans="1:7" x14ac:dyDescent="0.2">
      <c r="A5121">
        <v>1354</v>
      </c>
      <c r="B5121" s="33">
        <v>61911</v>
      </c>
      <c r="C5121" s="45">
        <v>0</v>
      </c>
      <c r="D5121" s="45">
        <v>0</v>
      </c>
      <c r="E5121" s="45">
        <v>0</v>
      </c>
      <c r="F5121" s="45">
        <v>0</v>
      </c>
      <c r="G5121" s="46"/>
    </row>
    <row r="5122" spans="1:7" x14ac:dyDescent="0.2">
      <c r="A5122">
        <v>1354</v>
      </c>
      <c r="B5122" s="33">
        <v>61912</v>
      </c>
      <c r="C5122" s="45">
        <v>0</v>
      </c>
      <c r="D5122" s="45">
        <v>0</v>
      </c>
      <c r="E5122" s="45">
        <v>0</v>
      </c>
      <c r="F5122" s="45">
        <v>0</v>
      </c>
      <c r="G5122" s="46"/>
    </row>
    <row r="5123" spans="1:7" x14ac:dyDescent="0.2">
      <c r="A5123">
        <v>1354</v>
      </c>
      <c r="B5123" s="33">
        <v>62001</v>
      </c>
      <c r="C5123" s="45">
        <v>20457</v>
      </c>
      <c r="D5123" s="45">
        <v>0</v>
      </c>
      <c r="E5123" s="45">
        <v>23093</v>
      </c>
      <c r="F5123" s="45">
        <v>0</v>
      </c>
      <c r="G5123" s="46"/>
    </row>
    <row r="5124" spans="1:7" x14ac:dyDescent="0.2">
      <c r="A5124">
        <v>1354</v>
      </c>
      <c r="B5124" s="33">
        <v>62002</v>
      </c>
      <c r="C5124" s="45">
        <v>0</v>
      </c>
      <c r="D5124" s="45">
        <v>0</v>
      </c>
      <c r="E5124" s="45">
        <v>0</v>
      </c>
      <c r="F5124" s="45">
        <v>0</v>
      </c>
      <c r="G5124" s="46"/>
    </row>
    <row r="5125" spans="1:7" x14ac:dyDescent="0.2">
      <c r="A5125">
        <v>1354</v>
      </c>
      <c r="B5125" s="33">
        <v>62101</v>
      </c>
      <c r="C5125" s="45">
        <v>0</v>
      </c>
      <c r="D5125" s="45">
        <v>0</v>
      </c>
      <c r="E5125" s="45">
        <v>0</v>
      </c>
      <c r="F5125" s="45">
        <v>0</v>
      </c>
      <c r="G5125" s="46"/>
    </row>
    <row r="5126" spans="1:7" x14ac:dyDescent="0.2">
      <c r="A5126">
        <v>1354</v>
      </c>
      <c r="B5126" s="33">
        <v>62102</v>
      </c>
      <c r="C5126" s="45">
        <v>0</v>
      </c>
      <c r="D5126" s="45">
        <v>0</v>
      </c>
      <c r="E5126" s="45">
        <v>0</v>
      </c>
      <c r="F5126" s="45">
        <v>0</v>
      </c>
      <c r="G5126" s="46"/>
    </row>
    <row r="5127" spans="1:7" x14ac:dyDescent="0.2">
      <c r="A5127">
        <v>1354</v>
      </c>
      <c r="B5127" s="33">
        <v>62103</v>
      </c>
      <c r="C5127" s="45">
        <v>0</v>
      </c>
      <c r="D5127" s="45">
        <v>0</v>
      </c>
      <c r="E5127" s="45">
        <v>0</v>
      </c>
      <c r="F5127" s="45">
        <v>0</v>
      </c>
      <c r="G5127" s="46"/>
    </row>
    <row r="5128" spans="1:7" x14ac:dyDescent="0.2">
      <c r="A5128">
        <v>3257</v>
      </c>
      <c r="B5128" s="33">
        <v>60401</v>
      </c>
      <c r="C5128" s="45">
        <v>10248</v>
      </c>
      <c r="D5128" s="45">
        <v>0</v>
      </c>
      <c r="E5128" s="45">
        <v>10248</v>
      </c>
      <c r="F5128" s="45">
        <v>0</v>
      </c>
      <c r="G5128" s="46"/>
    </row>
    <row r="5129" spans="1:7" x14ac:dyDescent="0.2">
      <c r="A5129">
        <v>3257</v>
      </c>
      <c r="B5129" s="33">
        <v>60404</v>
      </c>
      <c r="C5129" s="45">
        <v>0</v>
      </c>
      <c r="D5129" s="45">
        <v>0</v>
      </c>
      <c r="E5129" s="45">
        <v>0</v>
      </c>
      <c r="F5129" s="45">
        <v>0</v>
      </c>
      <c r="G5129" s="46"/>
    </row>
    <row r="5130" spans="1:7" x14ac:dyDescent="0.2">
      <c r="A5130">
        <v>3257</v>
      </c>
      <c r="B5130" s="33">
        <v>60405</v>
      </c>
      <c r="C5130" s="45">
        <v>0</v>
      </c>
      <c r="D5130" s="45">
        <v>0</v>
      </c>
      <c r="E5130" s="45">
        <v>0</v>
      </c>
      <c r="F5130" s="45">
        <v>0</v>
      </c>
      <c r="G5130" s="46"/>
    </row>
    <row r="5131" spans="1:7" x14ac:dyDescent="0.2">
      <c r="A5131">
        <v>3257</v>
      </c>
      <c r="B5131" s="33">
        <v>60414</v>
      </c>
      <c r="C5131" s="45">
        <v>0</v>
      </c>
      <c r="D5131" s="45">
        <v>4275</v>
      </c>
      <c r="E5131" s="45">
        <v>0</v>
      </c>
      <c r="F5131" s="45">
        <v>4467</v>
      </c>
      <c r="G5131" s="46"/>
    </row>
    <row r="5132" spans="1:7" x14ac:dyDescent="0.2">
      <c r="A5132">
        <v>3257</v>
      </c>
      <c r="B5132" s="33">
        <v>60415</v>
      </c>
      <c r="C5132" s="45">
        <v>0</v>
      </c>
      <c r="D5132" s="45">
        <v>0</v>
      </c>
      <c r="E5132" s="45">
        <v>0</v>
      </c>
      <c r="F5132" s="45">
        <v>0</v>
      </c>
      <c r="G5132" s="46"/>
    </row>
    <row r="5133" spans="1:7" x14ac:dyDescent="0.2">
      <c r="A5133">
        <v>3257</v>
      </c>
      <c r="B5133" s="33">
        <v>61901</v>
      </c>
      <c r="C5133" s="45">
        <v>0</v>
      </c>
      <c r="D5133" s="45">
        <v>0</v>
      </c>
      <c r="E5133" s="45">
        <v>0</v>
      </c>
      <c r="F5133" s="45">
        <v>0</v>
      </c>
      <c r="G5133" s="46"/>
    </row>
    <row r="5134" spans="1:7" x14ac:dyDescent="0.2">
      <c r="A5134">
        <v>3257</v>
      </c>
      <c r="B5134" s="33">
        <v>61902</v>
      </c>
      <c r="C5134" s="45">
        <v>0</v>
      </c>
      <c r="D5134" s="45">
        <v>0</v>
      </c>
      <c r="E5134" s="45">
        <v>0</v>
      </c>
      <c r="F5134" s="45">
        <v>0</v>
      </c>
      <c r="G5134" s="46"/>
    </row>
    <row r="5135" spans="1:7" x14ac:dyDescent="0.2">
      <c r="A5135">
        <v>3257</v>
      </c>
      <c r="B5135" s="33">
        <v>61903</v>
      </c>
      <c r="C5135" s="45">
        <v>0</v>
      </c>
      <c r="D5135" s="45">
        <v>0</v>
      </c>
      <c r="E5135" s="45">
        <v>0</v>
      </c>
      <c r="F5135" s="45">
        <v>0</v>
      </c>
      <c r="G5135" s="46"/>
    </row>
    <row r="5136" spans="1:7" x14ac:dyDescent="0.2">
      <c r="A5136">
        <v>3257</v>
      </c>
      <c r="B5136" s="33">
        <v>61904</v>
      </c>
      <c r="C5136" s="45">
        <v>0</v>
      </c>
      <c r="D5136" s="45">
        <v>0</v>
      </c>
      <c r="E5136" s="45">
        <v>0</v>
      </c>
      <c r="F5136" s="45">
        <v>0</v>
      </c>
      <c r="G5136" s="46"/>
    </row>
    <row r="5137" spans="1:7" x14ac:dyDescent="0.2">
      <c r="A5137">
        <v>3257</v>
      </c>
      <c r="B5137" s="33">
        <v>61905</v>
      </c>
      <c r="C5137" s="45">
        <v>0</v>
      </c>
      <c r="D5137" s="45">
        <v>0</v>
      </c>
      <c r="E5137" s="45">
        <v>0</v>
      </c>
      <c r="F5137" s="45">
        <v>0</v>
      </c>
      <c r="G5137" s="46"/>
    </row>
    <row r="5138" spans="1:7" x14ac:dyDescent="0.2">
      <c r="A5138">
        <v>3257</v>
      </c>
      <c r="B5138" s="33">
        <v>61906</v>
      </c>
      <c r="C5138" s="45">
        <v>0</v>
      </c>
      <c r="D5138" s="45">
        <v>0</v>
      </c>
      <c r="E5138" s="45">
        <v>0</v>
      </c>
      <c r="F5138" s="45">
        <v>0</v>
      </c>
      <c r="G5138" s="46"/>
    </row>
    <row r="5139" spans="1:7" x14ac:dyDescent="0.2">
      <c r="A5139">
        <v>3257</v>
      </c>
      <c r="B5139" s="33">
        <v>61907</v>
      </c>
      <c r="C5139" s="45">
        <v>0</v>
      </c>
      <c r="D5139" s="45">
        <v>0</v>
      </c>
      <c r="E5139" s="45">
        <v>0</v>
      </c>
      <c r="F5139" s="45">
        <v>0</v>
      </c>
      <c r="G5139" s="46"/>
    </row>
    <row r="5140" spans="1:7" x14ac:dyDescent="0.2">
      <c r="A5140">
        <v>3257</v>
      </c>
      <c r="B5140" s="33">
        <v>61908</v>
      </c>
      <c r="C5140" s="45">
        <v>0</v>
      </c>
      <c r="D5140" s="45">
        <v>0</v>
      </c>
      <c r="E5140" s="45">
        <v>0</v>
      </c>
      <c r="F5140" s="45">
        <v>0</v>
      </c>
      <c r="G5140" s="46"/>
    </row>
    <row r="5141" spans="1:7" x14ac:dyDescent="0.2">
      <c r="A5141">
        <v>3257</v>
      </c>
      <c r="B5141" s="33">
        <v>61909</v>
      </c>
      <c r="C5141" s="45">
        <v>0</v>
      </c>
      <c r="D5141" s="45">
        <v>0</v>
      </c>
      <c r="E5141" s="45">
        <v>0</v>
      </c>
      <c r="F5141" s="45">
        <v>0</v>
      </c>
      <c r="G5141" s="46"/>
    </row>
    <row r="5142" spans="1:7" x14ac:dyDescent="0.2">
      <c r="A5142">
        <v>3257</v>
      </c>
      <c r="B5142" s="33">
        <v>61910</v>
      </c>
      <c r="C5142" s="45">
        <v>0</v>
      </c>
      <c r="D5142" s="45">
        <v>0</v>
      </c>
      <c r="E5142" s="45">
        <v>0</v>
      </c>
      <c r="F5142" s="45">
        <v>0</v>
      </c>
      <c r="G5142" s="46"/>
    </row>
    <row r="5143" spans="1:7" x14ac:dyDescent="0.2">
      <c r="A5143">
        <v>3257</v>
      </c>
      <c r="B5143" s="33">
        <v>61911</v>
      </c>
      <c r="C5143" s="45">
        <v>0</v>
      </c>
      <c r="D5143" s="45">
        <v>0</v>
      </c>
      <c r="E5143" s="45">
        <v>0</v>
      </c>
      <c r="F5143" s="45">
        <v>0</v>
      </c>
      <c r="G5143" s="46"/>
    </row>
    <row r="5144" spans="1:7" x14ac:dyDescent="0.2">
      <c r="A5144">
        <v>3257</v>
      </c>
      <c r="B5144" s="33">
        <v>61912</v>
      </c>
      <c r="C5144" s="45">
        <v>0</v>
      </c>
      <c r="D5144" s="45">
        <v>0</v>
      </c>
      <c r="E5144" s="45">
        <v>0</v>
      </c>
      <c r="F5144" s="45">
        <v>0</v>
      </c>
      <c r="G5144" s="46"/>
    </row>
    <row r="5145" spans="1:7" x14ac:dyDescent="0.2">
      <c r="A5145">
        <v>3257</v>
      </c>
      <c r="B5145" s="33">
        <v>62001</v>
      </c>
      <c r="C5145" s="45">
        <v>72000</v>
      </c>
      <c r="D5145" s="45">
        <v>0</v>
      </c>
      <c r="E5145" s="45">
        <v>72000</v>
      </c>
      <c r="F5145" s="45">
        <v>0</v>
      </c>
      <c r="G5145" s="46"/>
    </row>
    <row r="5146" spans="1:7" x14ac:dyDescent="0.2">
      <c r="A5146">
        <v>3257</v>
      </c>
      <c r="B5146" s="33">
        <v>62002</v>
      </c>
      <c r="C5146" s="45">
        <v>0</v>
      </c>
      <c r="D5146" s="45">
        <v>0</v>
      </c>
      <c r="E5146" s="45">
        <v>0</v>
      </c>
      <c r="F5146" s="45">
        <v>0</v>
      </c>
      <c r="G5146" s="46"/>
    </row>
    <row r="5147" spans="1:7" x14ac:dyDescent="0.2">
      <c r="A5147">
        <v>3257</v>
      </c>
      <c r="B5147" s="33">
        <v>62101</v>
      </c>
      <c r="C5147" s="45">
        <v>0</v>
      </c>
      <c r="D5147" s="45">
        <v>0</v>
      </c>
      <c r="E5147" s="45">
        <v>0</v>
      </c>
      <c r="F5147" s="45">
        <v>0</v>
      </c>
      <c r="G5147" s="46"/>
    </row>
    <row r="5148" spans="1:7" x14ac:dyDescent="0.2">
      <c r="A5148">
        <v>3257</v>
      </c>
      <c r="B5148" s="33">
        <v>62102</v>
      </c>
      <c r="C5148" s="45">
        <v>0</v>
      </c>
      <c r="D5148" s="45">
        <v>0</v>
      </c>
      <c r="E5148" s="45">
        <v>0</v>
      </c>
      <c r="F5148" s="45">
        <v>0</v>
      </c>
      <c r="G5148" s="46"/>
    </row>
    <row r="5149" spans="1:7" x14ac:dyDescent="0.2">
      <c r="A5149">
        <v>3257</v>
      </c>
      <c r="B5149" s="33">
        <v>62103</v>
      </c>
      <c r="C5149" s="45">
        <v>0</v>
      </c>
      <c r="D5149" s="45">
        <v>0</v>
      </c>
      <c r="E5149" s="45">
        <v>0</v>
      </c>
      <c r="F5149" s="45">
        <v>0</v>
      </c>
      <c r="G5149" s="46"/>
    </row>
    <row r="5150" spans="1:7" x14ac:dyDescent="0.2">
      <c r="A5150">
        <v>328</v>
      </c>
      <c r="B5150" s="33">
        <v>60401</v>
      </c>
      <c r="C5150" s="45">
        <v>11643572</v>
      </c>
      <c r="D5150" s="45">
        <v>0</v>
      </c>
      <c r="E5150" s="45">
        <v>12424481</v>
      </c>
      <c r="F5150" s="45">
        <v>0</v>
      </c>
      <c r="G5150" s="46"/>
    </row>
    <row r="5151" spans="1:7" x14ac:dyDescent="0.2">
      <c r="A5151">
        <v>328</v>
      </c>
      <c r="B5151" s="33">
        <v>60404</v>
      </c>
      <c r="C5151" s="45">
        <v>663410</v>
      </c>
      <c r="D5151" s="45">
        <v>0</v>
      </c>
      <c r="E5151" s="45">
        <v>663410</v>
      </c>
      <c r="F5151" s="45">
        <v>0</v>
      </c>
      <c r="G5151" s="46"/>
    </row>
    <row r="5152" spans="1:7" x14ac:dyDescent="0.2">
      <c r="A5152">
        <v>328</v>
      </c>
      <c r="B5152" s="33">
        <v>60405</v>
      </c>
      <c r="C5152" s="45">
        <v>0</v>
      </c>
      <c r="D5152" s="45">
        <v>0</v>
      </c>
      <c r="E5152" s="45">
        <v>0</v>
      </c>
      <c r="F5152" s="45">
        <v>0</v>
      </c>
      <c r="G5152" s="46"/>
    </row>
    <row r="5153" spans="1:7" x14ac:dyDescent="0.2">
      <c r="A5153">
        <v>328</v>
      </c>
      <c r="B5153" s="33">
        <v>60414</v>
      </c>
      <c r="C5153" s="45">
        <v>0</v>
      </c>
      <c r="D5153" s="45">
        <v>3124886</v>
      </c>
      <c r="E5153" s="45">
        <v>0</v>
      </c>
      <c r="F5153" s="45">
        <v>3368609</v>
      </c>
      <c r="G5153" s="46"/>
    </row>
    <row r="5154" spans="1:7" x14ac:dyDescent="0.2">
      <c r="A5154">
        <v>328</v>
      </c>
      <c r="B5154" s="33">
        <v>60415</v>
      </c>
      <c r="C5154" s="45">
        <v>101501</v>
      </c>
      <c r="D5154" s="45">
        <v>0</v>
      </c>
      <c r="E5154" s="45">
        <v>67674</v>
      </c>
      <c r="F5154" s="45">
        <v>0</v>
      </c>
      <c r="G5154" s="46"/>
    </row>
    <row r="5155" spans="1:7" x14ac:dyDescent="0.2">
      <c r="A5155">
        <v>328</v>
      </c>
      <c r="B5155" s="33">
        <v>61901</v>
      </c>
      <c r="C5155" s="45">
        <v>355913</v>
      </c>
      <c r="D5155" s="45">
        <v>0</v>
      </c>
      <c r="E5155" s="45">
        <v>355913</v>
      </c>
      <c r="F5155" s="45">
        <v>0</v>
      </c>
      <c r="G5155" s="46"/>
    </row>
    <row r="5156" spans="1:7" x14ac:dyDescent="0.2">
      <c r="A5156">
        <v>328</v>
      </c>
      <c r="B5156" s="33">
        <v>61902</v>
      </c>
      <c r="C5156" s="45">
        <v>0</v>
      </c>
      <c r="D5156" s="45">
        <v>0</v>
      </c>
      <c r="E5156" s="45">
        <v>0</v>
      </c>
      <c r="F5156" s="45">
        <v>0</v>
      </c>
      <c r="G5156" s="46"/>
    </row>
    <row r="5157" spans="1:7" x14ac:dyDescent="0.2">
      <c r="A5157">
        <v>328</v>
      </c>
      <c r="B5157" s="33">
        <v>61903</v>
      </c>
      <c r="C5157" s="45">
        <v>89903</v>
      </c>
      <c r="D5157" s="45">
        <v>0</v>
      </c>
      <c r="E5157" s="45">
        <v>89903</v>
      </c>
      <c r="F5157" s="45">
        <v>0</v>
      </c>
      <c r="G5157" s="46"/>
    </row>
    <row r="5158" spans="1:7" x14ac:dyDescent="0.2">
      <c r="A5158">
        <v>328</v>
      </c>
      <c r="B5158" s="33">
        <v>61904</v>
      </c>
      <c r="C5158" s="45">
        <v>1375835</v>
      </c>
      <c r="D5158" s="45">
        <v>0</v>
      </c>
      <c r="E5158" s="45">
        <v>827560</v>
      </c>
      <c r="F5158" s="45">
        <v>0</v>
      </c>
      <c r="G5158" s="46"/>
    </row>
    <row r="5159" spans="1:7" x14ac:dyDescent="0.2">
      <c r="A5159">
        <v>328</v>
      </c>
      <c r="B5159" s="33">
        <v>61905</v>
      </c>
      <c r="C5159" s="45">
        <v>0</v>
      </c>
      <c r="D5159" s="45">
        <v>0</v>
      </c>
      <c r="E5159" s="45">
        <v>0</v>
      </c>
      <c r="F5159" s="45">
        <v>0</v>
      </c>
      <c r="G5159" s="46"/>
    </row>
    <row r="5160" spans="1:7" x14ac:dyDescent="0.2">
      <c r="A5160">
        <v>328</v>
      </c>
      <c r="B5160" s="33">
        <v>61906</v>
      </c>
      <c r="C5160" s="45">
        <v>0</v>
      </c>
      <c r="D5160" s="45">
        <v>0</v>
      </c>
      <c r="E5160" s="45">
        <v>0</v>
      </c>
      <c r="F5160" s="45">
        <v>0</v>
      </c>
      <c r="G5160" s="46"/>
    </row>
    <row r="5161" spans="1:7" x14ac:dyDescent="0.2">
      <c r="A5161">
        <v>328</v>
      </c>
      <c r="B5161" s="33">
        <v>61907</v>
      </c>
      <c r="C5161" s="45">
        <v>0</v>
      </c>
      <c r="D5161" s="45">
        <v>0</v>
      </c>
      <c r="E5161" s="45">
        <v>0</v>
      </c>
      <c r="F5161" s="45">
        <v>0</v>
      </c>
      <c r="G5161" s="46"/>
    </row>
    <row r="5162" spans="1:7" x14ac:dyDescent="0.2">
      <c r="A5162">
        <v>328</v>
      </c>
      <c r="B5162" s="33">
        <v>61908</v>
      </c>
      <c r="C5162" s="45">
        <v>0</v>
      </c>
      <c r="D5162" s="45">
        <v>0</v>
      </c>
      <c r="E5162" s="45">
        <v>0</v>
      </c>
      <c r="F5162" s="45">
        <v>0</v>
      </c>
      <c r="G5162" s="46"/>
    </row>
    <row r="5163" spans="1:7" x14ac:dyDescent="0.2">
      <c r="A5163">
        <v>328</v>
      </c>
      <c r="B5163" s="33">
        <v>61909</v>
      </c>
      <c r="C5163" s="45">
        <v>0</v>
      </c>
      <c r="D5163" s="45">
        <v>8525</v>
      </c>
      <c r="E5163" s="45">
        <v>0</v>
      </c>
      <c r="F5163" s="45">
        <v>9526</v>
      </c>
      <c r="G5163" s="46"/>
    </row>
    <row r="5164" spans="1:7" x14ac:dyDescent="0.2">
      <c r="A5164">
        <v>328</v>
      </c>
      <c r="B5164" s="33">
        <v>61910</v>
      </c>
      <c r="C5164" s="45">
        <v>0</v>
      </c>
      <c r="D5164" s="45">
        <v>259131</v>
      </c>
      <c r="E5164" s="45">
        <v>0</v>
      </c>
      <c r="F5164" s="45">
        <v>223166</v>
      </c>
      <c r="G5164" s="46"/>
    </row>
    <row r="5165" spans="1:7" x14ac:dyDescent="0.2">
      <c r="A5165">
        <v>328</v>
      </c>
      <c r="B5165" s="33">
        <v>61911</v>
      </c>
      <c r="C5165" s="45">
        <v>0</v>
      </c>
      <c r="D5165" s="45">
        <v>0</v>
      </c>
      <c r="E5165" s="45">
        <v>0</v>
      </c>
      <c r="F5165" s="45">
        <v>0</v>
      </c>
      <c r="G5165" s="46"/>
    </row>
    <row r="5166" spans="1:7" x14ac:dyDescent="0.2">
      <c r="A5166">
        <v>328</v>
      </c>
      <c r="B5166" s="33">
        <v>61912</v>
      </c>
      <c r="C5166" s="45">
        <v>0</v>
      </c>
      <c r="D5166" s="45">
        <v>959040</v>
      </c>
      <c r="E5166" s="45">
        <v>0</v>
      </c>
      <c r="F5166" s="45">
        <v>571683</v>
      </c>
      <c r="G5166" s="46"/>
    </row>
    <row r="5167" spans="1:7" x14ac:dyDescent="0.2">
      <c r="A5167">
        <v>328</v>
      </c>
      <c r="B5167" s="33">
        <v>62001</v>
      </c>
      <c r="C5167" s="45">
        <v>3003</v>
      </c>
      <c r="D5167" s="45">
        <v>0</v>
      </c>
      <c r="E5167" s="45">
        <v>0</v>
      </c>
      <c r="F5167" s="45">
        <v>0</v>
      </c>
      <c r="G5167" s="46"/>
    </row>
    <row r="5168" spans="1:7" x14ac:dyDescent="0.2">
      <c r="A5168">
        <v>328</v>
      </c>
      <c r="B5168" s="33">
        <v>62002</v>
      </c>
      <c r="C5168" s="45">
        <v>0</v>
      </c>
      <c r="D5168" s="45">
        <v>2252</v>
      </c>
      <c r="E5168" s="45">
        <v>0</v>
      </c>
      <c r="F5168" s="45">
        <v>0</v>
      </c>
      <c r="G5168" s="46"/>
    </row>
    <row r="5169" spans="1:7" x14ac:dyDescent="0.2">
      <c r="A5169">
        <v>328</v>
      </c>
      <c r="B5169" s="33">
        <v>62101</v>
      </c>
      <c r="C5169" s="45">
        <v>290348</v>
      </c>
      <c r="D5169" s="45">
        <v>0</v>
      </c>
      <c r="E5169" s="45">
        <v>305819</v>
      </c>
      <c r="F5169" s="45">
        <v>0</v>
      </c>
      <c r="G5169" s="46"/>
    </row>
    <row r="5170" spans="1:7" x14ac:dyDescent="0.2">
      <c r="A5170">
        <v>328</v>
      </c>
      <c r="B5170" s="33">
        <v>62102</v>
      </c>
      <c r="C5170" s="45">
        <v>0</v>
      </c>
      <c r="D5170" s="45">
        <v>0</v>
      </c>
      <c r="E5170" s="45">
        <v>0</v>
      </c>
      <c r="F5170" s="45">
        <v>0</v>
      </c>
      <c r="G5170" s="46"/>
    </row>
    <row r="5171" spans="1:7" x14ac:dyDescent="0.2">
      <c r="A5171">
        <v>328</v>
      </c>
      <c r="B5171" s="33">
        <v>62103</v>
      </c>
      <c r="C5171" s="45">
        <v>0</v>
      </c>
      <c r="D5171" s="45">
        <v>63867</v>
      </c>
      <c r="E5171" s="45">
        <v>0</v>
      </c>
      <c r="F5171" s="45">
        <v>65680</v>
      </c>
      <c r="G5171" s="46"/>
    </row>
    <row r="5172" spans="1:7" x14ac:dyDescent="0.2">
      <c r="A5172">
        <v>481</v>
      </c>
      <c r="B5172" s="33">
        <v>60401</v>
      </c>
      <c r="C5172" s="45">
        <v>110612</v>
      </c>
      <c r="D5172" s="45">
        <v>0</v>
      </c>
      <c r="E5172" s="45">
        <v>111324</v>
      </c>
      <c r="F5172" s="45">
        <v>0</v>
      </c>
      <c r="G5172" s="46"/>
    </row>
    <row r="5173" spans="1:7" x14ac:dyDescent="0.2">
      <c r="A5173">
        <v>481</v>
      </c>
      <c r="B5173" s="33">
        <v>60404</v>
      </c>
      <c r="C5173" s="45">
        <v>10647</v>
      </c>
      <c r="D5173" s="45">
        <v>0</v>
      </c>
      <c r="E5173" s="45">
        <v>10647</v>
      </c>
      <c r="F5173" s="45">
        <v>0</v>
      </c>
      <c r="G5173" s="46"/>
    </row>
    <row r="5174" spans="1:7" x14ac:dyDescent="0.2">
      <c r="A5174">
        <v>481</v>
      </c>
      <c r="B5174" s="33">
        <v>60405</v>
      </c>
      <c r="C5174" s="45">
        <v>0</v>
      </c>
      <c r="D5174" s="45">
        <v>0</v>
      </c>
      <c r="E5174" s="45">
        <v>0</v>
      </c>
      <c r="F5174" s="45">
        <v>0</v>
      </c>
      <c r="G5174" s="46"/>
    </row>
    <row r="5175" spans="1:7" x14ac:dyDescent="0.2">
      <c r="A5175">
        <v>481</v>
      </c>
      <c r="B5175" s="33">
        <v>60414</v>
      </c>
      <c r="C5175" s="45">
        <v>0</v>
      </c>
      <c r="D5175" s="45">
        <v>22254</v>
      </c>
      <c r="E5175" s="45">
        <v>0</v>
      </c>
      <c r="F5175" s="45">
        <v>24181</v>
      </c>
      <c r="G5175" s="46"/>
    </row>
    <row r="5176" spans="1:7" x14ac:dyDescent="0.2">
      <c r="A5176">
        <v>481</v>
      </c>
      <c r="B5176" s="33">
        <v>60415</v>
      </c>
      <c r="C5176" s="45">
        <v>0</v>
      </c>
      <c r="D5176" s="45">
        <v>0</v>
      </c>
      <c r="E5176" s="45">
        <v>0</v>
      </c>
      <c r="F5176" s="45">
        <v>0</v>
      </c>
      <c r="G5176" s="46"/>
    </row>
    <row r="5177" spans="1:7" x14ac:dyDescent="0.2">
      <c r="A5177">
        <v>481</v>
      </c>
      <c r="B5177" s="33">
        <v>61901</v>
      </c>
      <c r="C5177" s="45">
        <v>576490</v>
      </c>
      <c r="D5177" s="45">
        <v>0</v>
      </c>
      <c r="E5177" s="45">
        <v>576490</v>
      </c>
      <c r="F5177" s="45">
        <v>0</v>
      </c>
      <c r="G5177" s="46"/>
    </row>
    <row r="5178" spans="1:7" x14ac:dyDescent="0.2">
      <c r="A5178">
        <v>481</v>
      </c>
      <c r="B5178" s="33">
        <v>61902</v>
      </c>
      <c r="C5178" s="45">
        <v>0</v>
      </c>
      <c r="D5178" s="45">
        <v>0</v>
      </c>
      <c r="E5178" s="45">
        <v>0</v>
      </c>
      <c r="F5178" s="45">
        <v>0</v>
      </c>
      <c r="G5178" s="46"/>
    </row>
    <row r="5179" spans="1:7" x14ac:dyDescent="0.2">
      <c r="A5179">
        <v>481</v>
      </c>
      <c r="B5179" s="33">
        <v>61903</v>
      </c>
      <c r="C5179" s="45">
        <v>0</v>
      </c>
      <c r="D5179" s="45">
        <v>0</v>
      </c>
      <c r="E5179" s="45">
        <v>0</v>
      </c>
      <c r="F5179" s="45">
        <v>0</v>
      </c>
      <c r="G5179" s="46"/>
    </row>
    <row r="5180" spans="1:7" x14ac:dyDescent="0.2">
      <c r="A5180">
        <v>481</v>
      </c>
      <c r="B5180" s="33">
        <v>61904</v>
      </c>
      <c r="C5180" s="45">
        <v>9800</v>
      </c>
      <c r="D5180" s="45">
        <v>0</v>
      </c>
      <c r="E5180" s="45">
        <v>9800</v>
      </c>
      <c r="F5180" s="45">
        <v>0</v>
      </c>
      <c r="G5180" s="46"/>
    </row>
    <row r="5181" spans="1:7" x14ac:dyDescent="0.2">
      <c r="A5181">
        <v>481</v>
      </c>
      <c r="B5181" s="33">
        <v>61905</v>
      </c>
      <c r="C5181" s="45">
        <v>425</v>
      </c>
      <c r="D5181" s="45">
        <v>0</v>
      </c>
      <c r="E5181" s="45">
        <v>425</v>
      </c>
      <c r="F5181" s="45">
        <v>0</v>
      </c>
      <c r="G5181" s="46"/>
    </row>
    <row r="5182" spans="1:7" x14ac:dyDescent="0.2">
      <c r="A5182">
        <v>481</v>
      </c>
      <c r="B5182" s="33">
        <v>61906</v>
      </c>
      <c r="C5182" s="45">
        <v>0</v>
      </c>
      <c r="D5182" s="45">
        <v>0</v>
      </c>
      <c r="E5182" s="45">
        <v>0</v>
      </c>
      <c r="F5182" s="45">
        <v>0</v>
      </c>
      <c r="G5182" s="46"/>
    </row>
    <row r="5183" spans="1:7" x14ac:dyDescent="0.2">
      <c r="A5183">
        <v>481</v>
      </c>
      <c r="B5183" s="33">
        <v>61907</v>
      </c>
      <c r="C5183" s="45">
        <v>4224</v>
      </c>
      <c r="D5183" s="45">
        <v>0</v>
      </c>
      <c r="E5183" s="45">
        <v>4224</v>
      </c>
      <c r="F5183" s="45">
        <v>0</v>
      </c>
      <c r="G5183" s="46"/>
    </row>
    <row r="5184" spans="1:7" x14ac:dyDescent="0.2">
      <c r="A5184">
        <v>481</v>
      </c>
      <c r="B5184" s="33">
        <v>61908</v>
      </c>
      <c r="C5184" s="45">
        <v>6839</v>
      </c>
      <c r="D5184" s="45">
        <v>0</v>
      </c>
      <c r="E5184" s="45">
        <v>6839</v>
      </c>
      <c r="F5184" s="45">
        <v>0</v>
      </c>
      <c r="G5184" s="46"/>
    </row>
    <row r="5185" spans="1:7" x14ac:dyDescent="0.2">
      <c r="A5185">
        <v>481</v>
      </c>
      <c r="B5185" s="33">
        <v>61909</v>
      </c>
      <c r="C5185" s="45">
        <v>0</v>
      </c>
      <c r="D5185" s="45">
        <v>0</v>
      </c>
      <c r="E5185" s="45">
        <v>0</v>
      </c>
      <c r="F5185" s="45">
        <v>0</v>
      </c>
      <c r="G5185" s="46"/>
    </row>
    <row r="5186" spans="1:7" x14ac:dyDescent="0.2">
      <c r="A5186">
        <v>481</v>
      </c>
      <c r="B5186" s="33">
        <v>61910</v>
      </c>
      <c r="C5186" s="45">
        <v>0</v>
      </c>
      <c r="D5186" s="45">
        <v>111</v>
      </c>
      <c r="E5186" s="45">
        <v>0</v>
      </c>
      <c r="F5186" s="45">
        <v>143</v>
      </c>
      <c r="G5186" s="46"/>
    </row>
    <row r="5187" spans="1:7" x14ac:dyDescent="0.2">
      <c r="A5187">
        <v>481</v>
      </c>
      <c r="B5187" s="33">
        <v>61911</v>
      </c>
      <c r="C5187" s="45">
        <v>0</v>
      </c>
      <c r="D5187" s="45">
        <v>0</v>
      </c>
      <c r="E5187" s="45">
        <v>0</v>
      </c>
      <c r="F5187" s="45">
        <v>0</v>
      </c>
      <c r="G5187" s="46"/>
    </row>
    <row r="5188" spans="1:7" x14ac:dyDescent="0.2">
      <c r="A5188">
        <v>481</v>
      </c>
      <c r="B5188" s="33">
        <v>61912</v>
      </c>
      <c r="C5188" s="45">
        <v>0</v>
      </c>
      <c r="D5188" s="45">
        <v>327742</v>
      </c>
      <c r="E5188" s="45">
        <v>0</v>
      </c>
      <c r="F5188" s="45">
        <v>327739</v>
      </c>
      <c r="G5188" s="46"/>
    </row>
    <row r="5189" spans="1:7" x14ac:dyDescent="0.2">
      <c r="A5189">
        <v>481</v>
      </c>
      <c r="B5189" s="33">
        <v>62001</v>
      </c>
      <c r="C5189" s="45">
        <v>29225</v>
      </c>
      <c r="D5189" s="45">
        <v>0</v>
      </c>
      <c r="E5189" s="45">
        <v>29225</v>
      </c>
      <c r="F5189" s="45">
        <v>0</v>
      </c>
      <c r="G5189" s="46"/>
    </row>
    <row r="5190" spans="1:7" x14ac:dyDescent="0.2">
      <c r="A5190">
        <v>481</v>
      </c>
      <c r="B5190" s="33">
        <v>62002</v>
      </c>
      <c r="C5190" s="45">
        <v>0</v>
      </c>
      <c r="D5190" s="45">
        <v>7614</v>
      </c>
      <c r="E5190" s="45">
        <v>0</v>
      </c>
      <c r="F5190" s="45">
        <v>7614</v>
      </c>
      <c r="G5190" s="46"/>
    </row>
    <row r="5191" spans="1:7" x14ac:dyDescent="0.2">
      <c r="A5191">
        <v>481</v>
      </c>
      <c r="B5191" s="33">
        <v>62101</v>
      </c>
      <c r="C5191" s="45">
        <v>19968</v>
      </c>
      <c r="D5191" s="45">
        <v>0</v>
      </c>
      <c r="E5191" s="45">
        <v>0</v>
      </c>
      <c r="F5191" s="45">
        <v>0</v>
      </c>
      <c r="G5191" s="46"/>
    </row>
    <row r="5192" spans="1:7" x14ac:dyDescent="0.2">
      <c r="A5192">
        <v>481</v>
      </c>
      <c r="B5192" s="33">
        <v>62102</v>
      </c>
      <c r="C5192" s="45">
        <v>0</v>
      </c>
      <c r="D5192" s="45">
        <v>0</v>
      </c>
      <c r="E5192" s="45">
        <v>0</v>
      </c>
      <c r="F5192" s="45">
        <v>0</v>
      </c>
      <c r="G5192" s="46"/>
    </row>
    <row r="5193" spans="1:7" x14ac:dyDescent="0.2">
      <c r="A5193">
        <v>481</v>
      </c>
      <c r="B5193" s="33">
        <v>62103</v>
      </c>
      <c r="C5193" s="45">
        <v>0</v>
      </c>
      <c r="D5193" s="45">
        <v>14976</v>
      </c>
      <c r="E5193" s="45">
        <v>0</v>
      </c>
      <c r="F5193" s="45">
        <v>0</v>
      </c>
      <c r="G5193" s="46"/>
    </row>
    <row r="5194" spans="1:7" x14ac:dyDescent="0.2">
      <c r="A5194">
        <v>2790</v>
      </c>
      <c r="B5194" s="33">
        <v>60401</v>
      </c>
      <c r="C5194" s="45">
        <v>201851</v>
      </c>
      <c r="D5194" s="45">
        <v>0</v>
      </c>
      <c r="E5194" s="45">
        <v>204915</v>
      </c>
      <c r="F5194" s="45">
        <v>0</v>
      </c>
      <c r="G5194" s="46"/>
    </row>
    <row r="5195" spans="1:7" x14ac:dyDescent="0.2">
      <c r="A5195">
        <v>2790</v>
      </c>
      <c r="B5195" s="33">
        <v>60404</v>
      </c>
      <c r="C5195" s="45">
        <v>0</v>
      </c>
      <c r="D5195" s="45">
        <v>0</v>
      </c>
      <c r="E5195" s="45">
        <v>0</v>
      </c>
      <c r="F5195" s="45">
        <v>0</v>
      </c>
      <c r="G5195" s="46"/>
    </row>
    <row r="5196" spans="1:7" x14ac:dyDescent="0.2">
      <c r="A5196">
        <v>2790</v>
      </c>
      <c r="B5196" s="33">
        <v>60405</v>
      </c>
      <c r="C5196" s="45">
        <v>0</v>
      </c>
      <c r="D5196" s="45">
        <v>0</v>
      </c>
      <c r="E5196" s="45">
        <v>0</v>
      </c>
      <c r="F5196" s="45">
        <v>0</v>
      </c>
      <c r="G5196" s="46"/>
    </row>
    <row r="5197" spans="1:7" x14ac:dyDescent="0.2">
      <c r="A5197">
        <v>2790</v>
      </c>
      <c r="B5197" s="33">
        <v>60414</v>
      </c>
      <c r="C5197" s="45">
        <v>0</v>
      </c>
      <c r="D5197" s="45">
        <v>153269</v>
      </c>
      <c r="E5197" s="45">
        <v>0</v>
      </c>
      <c r="F5197" s="45">
        <v>162731</v>
      </c>
      <c r="G5197" s="46"/>
    </row>
    <row r="5198" spans="1:7" x14ac:dyDescent="0.2">
      <c r="A5198">
        <v>2790</v>
      </c>
      <c r="B5198" s="33">
        <v>60415</v>
      </c>
      <c r="C5198" s="45">
        <v>0</v>
      </c>
      <c r="D5198" s="45">
        <v>0</v>
      </c>
      <c r="E5198" s="45">
        <v>1060</v>
      </c>
      <c r="F5198" s="45">
        <v>0</v>
      </c>
      <c r="G5198" s="46"/>
    </row>
    <row r="5199" spans="1:7" x14ac:dyDescent="0.2">
      <c r="A5199">
        <v>2790</v>
      </c>
      <c r="B5199" s="33">
        <v>61901</v>
      </c>
      <c r="C5199" s="45">
        <v>0</v>
      </c>
      <c r="D5199" s="45">
        <v>0</v>
      </c>
      <c r="E5199" s="45">
        <v>0</v>
      </c>
      <c r="F5199" s="45">
        <v>0</v>
      </c>
      <c r="G5199" s="46"/>
    </row>
    <row r="5200" spans="1:7" x14ac:dyDescent="0.2">
      <c r="A5200">
        <v>2790</v>
      </c>
      <c r="B5200" s="33">
        <v>61902</v>
      </c>
      <c r="C5200" s="45">
        <v>0</v>
      </c>
      <c r="D5200" s="45">
        <v>0</v>
      </c>
      <c r="E5200" s="45">
        <v>0</v>
      </c>
      <c r="F5200" s="45">
        <v>0</v>
      </c>
      <c r="G5200" s="46"/>
    </row>
    <row r="5201" spans="1:7" x14ac:dyDescent="0.2">
      <c r="A5201">
        <v>2790</v>
      </c>
      <c r="B5201" s="33">
        <v>61903</v>
      </c>
      <c r="C5201" s="45">
        <v>0</v>
      </c>
      <c r="D5201" s="45">
        <v>0</v>
      </c>
      <c r="E5201" s="45">
        <v>0</v>
      </c>
      <c r="F5201" s="45">
        <v>0</v>
      </c>
      <c r="G5201" s="46"/>
    </row>
    <row r="5202" spans="1:7" x14ac:dyDescent="0.2">
      <c r="A5202">
        <v>2790</v>
      </c>
      <c r="B5202" s="33">
        <v>61904</v>
      </c>
      <c r="C5202" s="45">
        <v>0</v>
      </c>
      <c r="D5202" s="45">
        <v>0</v>
      </c>
      <c r="E5202" s="45">
        <v>0</v>
      </c>
      <c r="F5202" s="45">
        <v>0</v>
      </c>
      <c r="G5202" s="46"/>
    </row>
    <row r="5203" spans="1:7" x14ac:dyDescent="0.2">
      <c r="A5203">
        <v>2790</v>
      </c>
      <c r="B5203" s="33">
        <v>61905</v>
      </c>
      <c r="C5203" s="45">
        <v>0</v>
      </c>
      <c r="D5203" s="45">
        <v>0</v>
      </c>
      <c r="E5203" s="45">
        <v>0</v>
      </c>
      <c r="F5203" s="45">
        <v>0</v>
      </c>
      <c r="G5203" s="46"/>
    </row>
    <row r="5204" spans="1:7" x14ac:dyDescent="0.2">
      <c r="A5204">
        <v>2790</v>
      </c>
      <c r="B5204" s="33">
        <v>61906</v>
      </c>
      <c r="C5204" s="45">
        <v>0</v>
      </c>
      <c r="D5204" s="45">
        <v>0</v>
      </c>
      <c r="E5204" s="45">
        <v>0</v>
      </c>
      <c r="F5204" s="45">
        <v>0</v>
      </c>
      <c r="G5204" s="46"/>
    </row>
    <row r="5205" spans="1:7" x14ac:dyDescent="0.2">
      <c r="A5205">
        <v>2790</v>
      </c>
      <c r="B5205" s="33">
        <v>61907</v>
      </c>
      <c r="C5205" s="45">
        <v>0</v>
      </c>
      <c r="D5205" s="45">
        <v>0</v>
      </c>
      <c r="E5205" s="45">
        <v>0</v>
      </c>
      <c r="F5205" s="45">
        <v>0</v>
      </c>
      <c r="G5205" s="46"/>
    </row>
    <row r="5206" spans="1:7" x14ac:dyDescent="0.2">
      <c r="A5206">
        <v>2790</v>
      </c>
      <c r="B5206" s="33">
        <v>61908</v>
      </c>
      <c r="C5206" s="45">
        <v>0</v>
      </c>
      <c r="D5206" s="45">
        <v>0</v>
      </c>
      <c r="E5206" s="45">
        <v>0</v>
      </c>
      <c r="F5206" s="45">
        <v>0</v>
      </c>
      <c r="G5206" s="46"/>
    </row>
    <row r="5207" spans="1:7" x14ac:dyDescent="0.2">
      <c r="A5207">
        <v>2790</v>
      </c>
      <c r="B5207" s="33">
        <v>61909</v>
      </c>
      <c r="C5207" s="45">
        <v>0</v>
      </c>
      <c r="D5207" s="45">
        <v>0</v>
      </c>
      <c r="E5207" s="45">
        <v>0</v>
      </c>
      <c r="F5207" s="45">
        <v>0</v>
      </c>
      <c r="G5207" s="46"/>
    </row>
    <row r="5208" spans="1:7" x14ac:dyDescent="0.2">
      <c r="A5208">
        <v>2790</v>
      </c>
      <c r="B5208" s="33">
        <v>61910</v>
      </c>
      <c r="C5208" s="45">
        <v>0</v>
      </c>
      <c r="D5208" s="45">
        <v>0</v>
      </c>
      <c r="E5208" s="45">
        <v>0</v>
      </c>
      <c r="F5208" s="45">
        <v>0</v>
      </c>
      <c r="G5208" s="46"/>
    </row>
    <row r="5209" spans="1:7" x14ac:dyDescent="0.2">
      <c r="A5209">
        <v>2790</v>
      </c>
      <c r="B5209" s="33">
        <v>61911</v>
      </c>
      <c r="C5209" s="45">
        <v>0</v>
      </c>
      <c r="D5209" s="45">
        <v>0</v>
      </c>
      <c r="E5209" s="45">
        <v>0</v>
      </c>
      <c r="F5209" s="45">
        <v>0</v>
      </c>
      <c r="G5209" s="46"/>
    </row>
    <row r="5210" spans="1:7" x14ac:dyDescent="0.2">
      <c r="A5210">
        <v>2790</v>
      </c>
      <c r="B5210" s="33">
        <v>61912</v>
      </c>
      <c r="C5210" s="45">
        <v>0</v>
      </c>
      <c r="D5210" s="45">
        <v>0</v>
      </c>
      <c r="E5210" s="45">
        <v>0</v>
      </c>
      <c r="F5210" s="45">
        <v>0</v>
      </c>
      <c r="G5210" s="46"/>
    </row>
    <row r="5211" spans="1:7" x14ac:dyDescent="0.2">
      <c r="A5211">
        <v>2790</v>
      </c>
      <c r="B5211" s="33">
        <v>62001</v>
      </c>
      <c r="C5211" s="45">
        <v>0</v>
      </c>
      <c r="D5211" s="45">
        <v>0</v>
      </c>
      <c r="E5211" s="45">
        <v>0</v>
      </c>
      <c r="F5211" s="45">
        <v>0</v>
      </c>
      <c r="G5211" s="46"/>
    </row>
    <row r="5212" spans="1:7" x14ac:dyDescent="0.2">
      <c r="A5212">
        <v>2790</v>
      </c>
      <c r="B5212" s="33">
        <v>62002</v>
      </c>
      <c r="C5212" s="45">
        <v>0</v>
      </c>
      <c r="D5212" s="45">
        <v>0</v>
      </c>
      <c r="E5212" s="45">
        <v>0</v>
      </c>
      <c r="F5212" s="45">
        <v>0</v>
      </c>
      <c r="G5212" s="46"/>
    </row>
    <row r="5213" spans="1:7" x14ac:dyDescent="0.2">
      <c r="A5213">
        <v>2790</v>
      </c>
      <c r="B5213" s="33">
        <v>62101</v>
      </c>
      <c r="C5213" s="45">
        <v>0</v>
      </c>
      <c r="D5213" s="45">
        <v>0</v>
      </c>
      <c r="E5213" s="45">
        <v>0</v>
      </c>
      <c r="F5213" s="45">
        <v>0</v>
      </c>
      <c r="G5213" s="46"/>
    </row>
    <row r="5214" spans="1:7" x14ac:dyDescent="0.2">
      <c r="A5214">
        <v>2790</v>
      </c>
      <c r="B5214" s="33">
        <v>62102</v>
      </c>
      <c r="C5214" s="45">
        <v>0</v>
      </c>
      <c r="D5214" s="45">
        <v>0</v>
      </c>
      <c r="E5214" s="45">
        <v>0</v>
      </c>
      <c r="F5214" s="45">
        <v>0</v>
      </c>
      <c r="G5214" s="46"/>
    </row>
    <row r="5215" spans="1:7" x14ac:dyDescent="0.2">
      <c r="A5215">
        <v>2790</v>
      </c>
      <c r="B5215" s="33">
        <v>62103</v>
      </c>
      <c r="C5215" s="45">
        <v>0</v>
      </c>
      <c r="D5215" s="45">
        <v>0</v>
      </c>
      <c r="E5215" s="45">
        <v>0</v>
      </c>
      <c r="F5215" s="45">
        <v>0</v>
      </c>
      <c r="G5215" s="46"/>
    </row>
    <row r="5216" spans="1:7" x14ac:dyDescent="0.2">
      <c r="A5216">
        <v>783</v>
      </c>
      <c r="B5216" s="33">
        <v>60401</v>
      </c>
      <c r="C5216" s="45">
        <v>385251</v>
      </c>
      <c r="D5216" s="45">
        <v>0</v>
      </c>
      <c r="E5216" s="45">
        <v>397706</v>
      </c>
      <c r="F5216" s="45">
        <v>0</v>
      </c>
      <c r="G5216" s="46"/>
    </row>
    <row r="5217" spans="1:7" x14ac:dyDescent="0.2">
      <c r="A5217">
        <v>783</v>
      </c>
      <c r="B5217" s="33">
        <v>60404</v>
      </c>
      <c r="C5217" s="45">
        <v>4086</v>
      </c>
      <c r="D5217" s="45">
        <v>0</v>
      </c>
      <c r="E5217" s="45">
        <v>4086</v>
      </c>
      <c r="F5217" s="45">
        <v>0</v>
      </c>
      <c r="G5217" s="46"/>
    </row>
    <row r="5218" spans="1:7" x14ac:dyDescent="0.2">
      <c r="A5218">
        <v>783</v>
      </c>
      <c r="B5218" s="33">
        <v>60405</v>
      </c>
      <c r="C5218" s="45">
        <v>0</v>
      </c>
      <c r="D5218" s="45">
        <v>0</v>
      </c>
      <c r="E5218" s="45">
        <v>0</v>
      </c>
      <c r="F5218" s="45">
        <v>0</v>
      </c>
      <c r="G5218" s="46"/>
    </row>
    <row r="5219" spans="1:7" x14ac:dyDescent="0.2">
      <c r="A5219">
        <v>783</v>
      </c>
      <c r="B5219" s="33">
        <v>60414</v>
      </c>
      <c r="C5219" s="45">
        <v>0</v>
      </c>
      <c r="D5219" s="45">
        <v>122827</v>
      </c>
      <c r="E5219" s="45">
        <v>0</v>
      </c>
      <c r="F5219" s="45">
        <v>131367</v>
      </c>
      <c r="G5219" s="46"/>
    </row>
    <row r="5220" spans="1:7" x14ac:dyDescent="0.2">
      <c r="A5220">
        <v>783</v>
      </c>
      <c r="B5220" s="33">
        <v>60415</v>
      </c>
      <c r="C5220" s="45">
        <v>105</v>
      </c>
      <c r="D5220" s="45">
        <v>0</v>
      </c>
      <c r="E5220" s="45">
        <v>1371</v>
      </c>
      <c r="F5220" s="45">
        <v>0</v>
      </c>
      <c r="G5220" s="46"/>
    </row>
    <row r="5221" spans="1:7" x14ac:dyDescent="0.2">
      <c r="A5221">
        <v>783</v>
      </c>
      <c r="B5221" s="33">
        <v>61901</v>
      </c>
      <c r="C5221" s="45">
        <v>0</v>
      </c>
      <c r="D5221" s="45">
        <v>0</v>
      </c>
      <c r="E5221" s="45">
        <v>0</v>
      </c>
      <c r="F5221" s="45">
        <v>0</v>
      </c>
      <c r="G5221" s="46"/>
    </row>
    <row r="5222" spans="1:7" x14ac:dyDescent="0.2">
      <c r="A5222">
        <v>783</v>
      </c>
      <c r="B5222" s="33">
        <v>61902</v>
      </c>
      <c r="C5222" s="45">
        <v>0</v>
      </c>
      <c r="D5222" s="45">
        <v>0</v>
      </c>
      <c r="E5222" s="45">
        <v>0</v>
      </c>
      <c r="F5222" s="45">
        <v>0</v>
      </c>
      <c r="G5222" s="46"/>
    </row>
    <row r="5223" spans="1:7" x14ac:dyDescent="0.2">
      <c r="A5223">
        <v>783</v>
      </c>
      <c r="B5223" s="33">
        <v>61903</v>
      </c>
      <c r="C5223" s="45">
        <v>0</v>
      </c>
      <c r="D5223" s="45">
        <v>0</v>
      </c>
      <c r="E5223" s="45">
        <v>0</v>
      </c>
      <c r="F5223" s="45">
        <v>0</v>
      </c>
      <c r="G5223" s="46"/>
    </row>
    <row r="5224" spans="1:7" x14ac:dyDescent="0.2">
      <c r="A5224">
        <v>783</v>
      </c>
      <c r="B5224" s="33">
        <v>61904</v>
      </c>
      <c r="C5224" s="45">
        <v>3217</v>
      </c>
      <c r="D5224" s="45">
        <v>0</v>
      </c>
      <c r="E5224" s="45">
        <v>3217</v>
      </c>
      <c r="F5224" s="45">
        <v>0</v>
      </c>
      <c r="G5224" s="46"/>
    </row>
    <row r="5225" spans="1:7" x14ac:dyDescent="0.2">
      <c r="A5225">
        <v>783</v>
      </c>
      <c r="B5225" s="33">
        <v>61905</v>
      </c>
      <c r="C5225" s="45">
        <v>0</v>
      </c>
      <c r="D5225" s="45">
        <v>0</v>
      </c>
      <c r="E5225" s="45">
        <v>0</v>
      </c>
      <c r="F5225" s="45">
        <v>0</v>
      </c>
      <c r="G5225" s="46"/>
    </row>
    <row r="5226" spans="1:7" x14ac:dyDescent="0.2">
      <c r="A5226">
        <v>783</v>
      </c>
      <c r="B5226" s="33">
        <v>61906</v>
      </c>
      <c r="C5226" s="45">
        <v>0</v>
      </c>
      <c r="D5226" s="45">
        <v>0</v>
      </c>
      <c r="E5226" s="45">
        <v>0</v>
      </c>
      <c r="F5226" s="45">
        <v>0</v>
      </c>
      <c r="G5226" s="46"/>
    </row>
    <row r="5227" spans="1:7" x14ac:dyDescent="0.2">
      <c r="A5227">
        <v>783</v>
      </c>
      <c r="B5227" s="33">
        <v>61907</v>
      </c>
      <c r="C5227" s="45">
        <v>0</v>
      </c>
      <c r="D5227" s="45">
        <v>0</v>
      </c>
      <c r="E5227" s="45">
        <v>0</v>
      </c>
      <c r="F5227" s="45">
        <v>0</v>
      </c>
      <c r="G5227" s="46"/>
    </row>
    <row r="5228" spans="1:7" x14ac:dyDescent="0.2">
      <c r="A5228">
        <v>783</v>
      </c>
      <c r="B5228" s="33">
        <v>61908</v>
      </c>
      <c r="C5228" s="45">
        <v>0</v>
      </c>
      <c r="D5228" s="45">
        <v>0</v>
      </c>
      <c r="E5228" s="45">
        <v>0</v>
      </c>
      <c r="F5228" s="45">
        <v>0</v>
      </c>
      <c r="G5228" s="46"/>
    </row>
    <row r="5229" spans="1:7" x14ac:dyDescent="0.2">
      <c r="A5229">
        <v>783</v>
      </c>
      <c r="B5229" s="33">
        <v>61909</v>
      </c>
      <c r="C5229" s="45">
        <v>0</v>
      </c>
      <c r="D5229" s="45">
        <v>0</v>
      </c>
      <c r="E5229" s="45">
        <v>0</v>
      </c>
      <c r="F5229" s="45">
        <v>0</v>
      </c>
      <c r="G5229" s="46"/>
    </row>
    <row r="5230" spans="1:7" x14ac:dyDescent="0.2">
      <c r="A5230">
        <v>783</v>
      </c>
      <c r="B5230" s="33">
        <v>61910</v>
      </c>
      <c r="C5230" s="45">
        <v>0</v>
      </c>
      <c r="D5230" s="45">
        <v>1325</v>
      </c>
      <c r="E5230" s="45">
        <v>0</v>
      </c>
      <c r="F5230" s="45">
        <v>1365</v>
      </c>
      <c r="G5230" s="46"/>
    </row>
    <row r="5231" spans="1:7" x14ac:dyDescent="0.2">
      <c r="A5231">
        <v>783</v>
      </c>
      <c r="B5231" s="33">
        <v>61911</v>
      </c>
      <c r="C5231" s="45">
        <v>0</v>
      </c>
      <c r="D5231" s="45">
        <v>0</v>
      </c>
      <c r="E5231" s="45">
        <v>0</v>
      </c>
      <c r="F5231" s="45">
        <v>0</v>
      </c>
      <c r="G5231" s="46"/>
    </row>
    <row r="5232" spans="1:7" x14ac:dyDescent="0.2">
      <c r="A5232">
        <v>783</v>
      </c>
      <c r="B5232" s="33">
        <v>61912</v>
      </c>
      <c r="C5232" s="45">
        <v>0</v>
      </c>
      <c r="D5232" s="45">
        <v>1419</v>
      </c>
      <c r="E5232" s="45">
        <v>0</v>
      </c>
      <c r="F5232" s="45">
        <v>1388</v>
      </c>
      <c r="G5232" s="46"/>
    </row>
    <row r="5233" spans="1:7" x14ac:dyDescent="0.2">
      <c r="A5233">
        <v>783</v>
      </c>
      <c r="B5233" s="33">
        <v>62001</v>
      </c>
      <c r="C5233" s="45">
        <v>0</v>
      </c>
      <c r="D5233" s="45">
        <v>0</v>
      </c>
      <c r="E5233" s="45">
        <v>360</v>
      </c>
      <c r="F5233" s="45">
        <v>0</v>
      </c>
      <c r="G5233" s="46"/>
    </row>
    <row r="5234" spans="1:7" x14ac:dyDescent="0.2">
      <c r="A5234">
        <v>783</v>
      </c>
      <c r="B5234" s="33">
        <v>62002</v>
      </c>
      <c r="C5234" s="45">
        <v>0</v>
      </c>
      <c r="D5234" s="45">
        <v>0</v>
      </c>
      <c r="E5234" s="45">
        <v>0</v>
      </c>
      <c r="F5234" s="45">
        <v>0</v>
      </c>
      <c r="G5234" s="46"/>
    </row>
    <row r="5235" spans="1:7" x14ac:dyDescent="0.2">
      <c r="A5235">
        <v>783</v>
      </c>
      <c r="B5235" s="33">
        <v>62101</v>
      </c>
      <c r="C5235" s="45">
        <v>0</v>
      </c>
      <c r="D5235" s="45">
        <v>0</v>
      </c>
      <c r="E5235" s="45">
        <v>0</v>
      </c>
      <c r="F5235" s="45">
        <v>0</v>
      </c>
      <c r="G5235" s="46"/>
    </row>
    <row r="5236" spans="1:7" x14ac:dyDescent="0.2">
      <c r="A5236">
        <v>783</v>
      </c>
      <c r="B5236" s="33">
        <v>62102</v>
      </c>
      <c r="C5236" s="45">
        <v>0</v>
      </c>
      <c r="D5236" s="45">
        <v>0</v>
      </c>
      <c r="E5236" s="45">
        <v>0</v>
      </c>
      <c r="F5236" s="45">
        <v>0</v>
      </c>
      <c r="G5236" s="46"/>
    </row>
    <row r="5237" spans="1:7" x14ac:dyDescent="0.2">
      <c r="A5237">
        <v>783</v>
      </c>
      <c r="B5237" s="33">
        <v>62103</v>
      </c>
      <c r="C5237" s="45">
        <v>0</v>
      </c>
      <c r="D5237" s="45">
        <v>0</v>
      </c>
      <c r="E5237" s="45">
        <v>0</v>
      </c>
      <c r="F5237" s="45">
        <v>0</v>
      </c>
      <c r="G5237" s="46"/>
    </row>
    <row r="5238" spans="1:7" x14ac:dyDescent="0.2">
      <c r="A5238">
        <v>3403</v>
      </c>
      <c r="B5238" s="33">
        <v>60401</v>
      </c>
      <c r="C5238" s="45">
        <v>83003</v>
      </c>
      <c r="D5238" s="45">
        <v>0</v>
      </c>
      <c r="E5238" s="45">
        <v>83466</v>
      </c>
      <c r="F5238" s="45">
        <v>0</v>
      </c>
      <c r="G5238" s="46"/>
    </row>
    <row r="5239" spans="1:7" x14ac:dyDescent="0.2">
      <c r="A5239">
        <v>3403</v>
      </c>
      <c r="B5239" s="33">
        <v>60404</v>
      </c>
      <c r="C5239" s="45">
        <v>68</v>
      </c>
      <c r="D5239" s="45">
        <v>0</v>
      </c>
      <c r="E5239" s="45">
        <v>68</v>
      </c>
      <c r="F5239" s="45">
        <v>0</v>
      </c>
      <c r="G5239" s="46"/>
    </row>
    <row r="5240" spans="1:7" x14ac:dyDescent="0.2">
      <c r="A5240">
        <v>3403</v>
      </c>
      <c r="B5240" s="33">
        <v>60405</v>
      </c>
      <c r="C5240" s="45">
        <v>0</v>
      </c>
      <c r="D5240" s="45">
        <v>0</v>
      </c>
      <c r="E5240" s="45">
        <v>0</v>
      </c>
      <c r="F5240" s="45">
        <v>0</v>
      </c>
      <c r="G5240" s="46"/>
    </row>
    <row r="5241" spans="1:7" x14ac:dyDescent="0.2">
      <c r="A5241">
        <v>3403</v>
      </c>
      <c r="B5241" s="33">
        <v>60414</v>
      </c>
      <c r="C5241" s="45">
        <v>0</v>
      </c>
      <c r="D5241" s="45">
        <v>55983</v>
      </c>
      <c r="E5241" s="45">
        <v>0</v>
      </c>
      <c r="F5241" s="45">
        <v>59603</v>
      </c>
      <c r="G5241" s="46"/>
    </row>
    <row r="5242" spans="1:7" x14ac:dyDescent="0.2">
      <c r="A5242">
        <v>3403</v>
      </c>
      <c r="B5242" s="33">
        <v>60415</v>
      </c>
      <c r="C5242" s="45">
        <v>0</v>
      </c>
      <c r="D5242" s="45">
        <v>0</v>
      </c>
      <c r="E5242" s="45">
        <v>0</v>
      </c>
      <c r="F5242" s="45">
        <v>0</v>
      </c>
      <c r="G5242" s="46"/>
    </row>
    <row r="5243" spans="1:7" x14ac:dyDescent="0.2">
      <c r="A5243">
        <v>3403</v>
      </c>
      <c r="B5243" s="33">
        <v>61901</v>
      </c>
      <c r="C5243" s="45">
        <v>0</v>
      </c>
      <c r="D5243" s="45">
        <v>0</v>
      </c>
      <c r="E5243" s="45">
        <v>0</v>
      </c>
      <c r="F5243" s="45">
        <v>0</v>
      </c>
      <c r="G5243" s="46"/>
    </row>
    <row r="5244" spans="1:7" x14ac:dyDescent="0.2">
      <c r="A5244">
        <v>3403</v>
      </c>
      <c r="B5244" s="33">
        <v>61902</v>
      </c>
      <c r="C5244" s="45">
        <v>0</v>
      </c>
      <c r="D5244" s="45">
        <v>0</v>
      </c>
      <c r="E5244" s="45">
        <v>0</v>
      </c>
      <c r="F5244" s="45">
        <v>0</v>
      </c>
      <c r="G5244" s="46"/>
    </row>
    <row r="5245" spans="1:7" x14ac:dyDescent="0.2">
      <c r="A5245">
        <v>3403</v>
      </c>
      <c r="B5245" s="33">
        <v>61903</v>
      </c>
      <c r="C5245" s="45">
        <v>0</v>
      </c>
      <c r="D5245" s="45">
        <v>0</v>
      </c>
      <c r="E5245" s="45">
        <v>0</v>
      </c>
      <c r="F5245" s="45">
        <v>0</v>
      </c>
      <c r="G5245" s="46"/>
    </row>
    <row r="5246" spans="1:7" x14ac:dyDescent="0.2">
      <c r="A5246">
        <v>3403</v>
      </c>
      <c r="B5246" s="33">
        <v>61904</v>
      </c>
      <c r="C5246" s="45">
        <v>0</v>
      </c>
      <c r="D5246" s="45">
        <v>0</v>
      </c>
      <c r="E5246" s="45">
        <v>0</v>
      </c>
      <c r="F5246" s="45">
        <v>0</v>
      </c>
      <c r="G5246" s="46"/>
    </row>
    <row r="5247" spans="1:7" x14ac:dyDescent="0.2">
      <c r="A5247">
        <v>3403</v>
      </c>
      <c r="B5247" s="33">
        <v>61905</v>
      </c>
      <c r="C5247" s="45">
        <v>0</v>
      </c>
      <c r="D5247" s="45">
        <v>0</v>
      </c>
      <c r="E5247" s="45">
        <v>0</v>
      </c>
      <c r="F5247" s="45">
        <v>0</v>
      </c>
      <c r="G5247" s="46"/>
    </row>
    <row r="5248" spans="1:7" x14ac:dyDescent="0.2">
      <c r="A5248">
        <v>3403</v>
      </c>
      <c r="B5248" s="33">
        <v>61906</v>
      </c>
      <c r="C5248" s="45">
        <v>0</v>
      </c>
      <c r="D5248" s="45">
        <v>0</v>
      </c>
      <c r="E5248" s="45">
        <v>0</v>
      </c>
      <c r="F5248" s="45">
        <v>0</v>
      </c>
      <c r="G5248" s="46"/>
    </row>
    <row r="5249" spans="1:7" x14ac:dyDescent="0.2">
      <c r="A5249">
        <v>3403</v>
      </c>
      <c r="B5249" s="33">
        <v>61907</v>
      </c>
      <c r="C5249" s="45">
        <v>12477</v>
      </c>
      <c r="D5249" s="45">
        <v>0</v>
      </c>
      <c r="E5249" s="45">
        <v>12477</v>
      </c>
      <c r="F5249" s="45">
        <v>0</v>
      </c>
      <c r="G5249" s="46"/>
    </row>
    <row r="5250" spans="1:7" x14ac:dyDescent="0.2">
      <c r="A5250">
        <v>3403</v>
      </c>
      <c r="B5250" s="33">
        <v>61908</v>
      </c>
      <c r="C5250" s="45">
        <v>0</v>
      </c>
      <c r="D5250" s="45">
        <v>0</v>
      </c>
      <c r="E5250" s="45">
        <v>0</v>
      </c>
      <c r="F5250" s="45">
        <v>0</v>
      </c>
      <c r="G5250" s="46"/>
    </row>
    <row r="5251" spans="1:7" x14ac:dyDescent="0.2">
      <c r="A5251">
        <v>3403</v>
      </c>
      <c r="B5251" s="33">
        <v>61909</v>
      </c>
      <c r="C5251" s="45">
        <v>0</v>
      </c>
      <c r="D5251" s="45">
        <v>0</v>
      </c>
      <c r="E5251" s="45">
        <v>0</v>
      </c>
      <c r="F5251" s="45">
        <v>0</v>
      </c>
      <c r="G5251" s="46"/>
    </row>
    <row r="5252" spans="1:7" x14ac:dyDescent="0.2">
      <c r="A5252">
        <v>3403</v>
      </c>
      <c r="B5252" s="33">
        <v>61910</v>
      </c>
      <c r="C5252" s="45">
        <v>0</v>
      </c>
      <c r="D5252" s="45">
        <v>0</v>
      </c>
      <c r="E5252" s="45">
        <v>0</v>
      </c>
      <c r="F5252" s="45">
        <v>0</v>
      </c>
      <c r="G5252" s="46"/>
    </row>
    <row r="5253" spans="1:7" x14ac:dyDescent="0.2">
      <c r="A5253">
        <v>3403</v>
      </c>
      <c r="B5253" s="33">
        <v>61911</v>
      </c>
      <c r="C5253" s="45">
        <v>0</v>
      </c>
      <c r="D5253" s="45">
        <v>0</v>
      </c>
      <c r="E5253" s="45">
        <v>0</v>
      </c>
      <c r="F5253" s="45">
        <v>0</v>
      </c>
      <c r="G5253" s="46"/>
    </row>
    <row r="5254" spans="1:7" x14ac:dyDescent="0.2">
      <c r="A5254">
        <v>3403</v>
      </c>
      <c r="B5254" s="33">
        <v>61912</v>
      </c>
      <c r="C5254" s="45">
        <v>0</v>
      </c>
      <c r="D5254" s="45">
        <v>0</v>
      </c>
      <c r="E5254" s="45">
        <v>0</v>
      </c>
      <c r="F5254" s="45">
        <v>0</v>
      </c>
      <c r="G5254" s="46"/>
    </row>
    <row r="5255" spans="1:7" x14ac:dyDescent="0.2">
      <c r="A5255">
        <v>3403</v>
      </c>
      <c r="B5255" s="33">
        <v>62001</v>
      </c>
      <c r="C5255" s="45">
        <v>0</v>
      </c>
      <c r="D5255" s="45">
        <v>0</v>
      </c>
      <c r="E5255" s="45">
        <v>0</v>
      </c>
      <c r="F5255" s="45">
        <v>0</v>
      </c>
      <c r="G5255" s="46"/>
    </row>
    <row r="5256" spans="1:7" x14ac:dyDescent="0.2">
      <c r="A5256">
        <v>3403</v>
      </c>
      <c r="B5256" s="33">
        <v>62002</v>
      </c>
      <c r="C5256" s="45">
        <v>0</v>
      </c>
      <c r="D5256" s="45">
        <v>0</v>
      </c>
      <c r="E5256" s="45">
        <v>0</v>
      </c>
      <c r="F5256" s="45">
        <v>0</v>
      </c>
      <c r="G5256" s="46"/>
    </row>
    <row r="5257" spans="1:7" x14ac:dyDescent="0.2">
      <c r="A5257">
        <v>3403</v>
      </c>
      <c r="B5257" s="33">
        <v>62101</v>
      </c>
      <c r="C5257" s="45">
        <v>0</v>
      </c>
      <c r="D5257" s="45">
        <v>0</v>
      </c>
      <c r="E5257" s="45">
        <v>0</v>
      </c>
      <c r="F5257" s="45">
        <v>0</v>
      </c>
      <c r="G5257" s="46"/>
    </row>
    <row r="5258" spans="1:7" x14ac:dyDescent="0.2">
      <c r="A5258">
        <v>3403</v>
      </c>
      <c r="B5258" s="33">
        <v>62102</v>
      </c>
      <c r="C5258" s="45">
        <v>0</v>
      </c>
      <c r="D5258" s="45">
        <v>0</v>
      </c>
      <c r="E5258" s="45">
        <v>0</v>
      </c>
      <c r="F5258" s="45">
        <v>0</v>
      </c>
      <c r="G5258" s="46"/>
    </row>
    <row r="5259" spans="1:7" x14ac:dyDescent="0.2">
      <c r="A5259">
        <v>3403</v>
      </c>
      <c r="B5259" s="33">
        <v>62103</v>
      </c>
      <c r="C5259" s="45">
        <v>0</v>
      </c>
      <c r="D5259" s="45">
        <v>0</v>
      </c>
      <c r="E5259" s="45">
        <v>0</v>
      </c>
      <c r="F5259" s="45">
        <v>0</v>
      </c>
      <c r="G5259" s="46"/>
    </row>
    <row r="5260" spans="1:7" x14ac:dyDescent="0.2">
      <c r="A5260">
        <v>779</v>
      </c>
      <c r="B5260" s="33">
        <v>60401</v>
      </c>
      <c r="C5260" s="45">
        <v>10864</v>
      </c>
      <c r="D5260" s="45">
        <v>0</v>
      </c>
      <c r="E5260" s="45">
        <v>10864</v>
      </c>
      <c r="F5260" s="45">
        <v>0</v>
      </c>
      <c r="G5260" s="46"/>
    </row>
    <row r="5261" spans="1:7" x14ac:dyDescent="0.2">
      <c r="A5261">
        <v>779</v>
      </c>
      <c r="B5261" s="33">
        <v>60404</v>
      </c>
      <c r="C5261" s="45">
        <v>0</v>
      </c>
      <c r="D5261" s="45">
        <v>0</v>
      </c>
      <c r="E5261" s="45">
        <v>0</v>
      </c>
      <c r="F5261" s="45">
        <v>0</v>
      </c>
      <c r="G5261" s="46"/>
    </row>
    <row r="5262" spans="1:7" x14ac:dyDescent="0.2">
      <c r="A5262">
        <v>779</v>
      </c>
      <c r="B5262" s="33">
        <v>60405</v>
      </c>
      <c r="C5262" s="45">
        <v>0</v>
      </c>
      <c r="D5262" s="45">
        <v>0</v>
      </c>
      <c r="E5262" s="45">
        <v>0</v>
      </c>
      <c r="F5262" s="45">
        <v>0</v>
      </c>
      <c r="G5262" s="46"/>
    </row>
    <row r="5263" spans="1:7" x14ac:dyDescent="0.2">
      <c r="A5263">
        <v>779</v>
      </c>
      <c r="B5263" s="33">
        <v>60414</v>
      </c>
      <c r="C5263" s="45">
        <v>0</v>
      </c>
      <c r="D5263" s="45">
        <v>10211</v>
      </c>
      <c r="E5263" s="45">
        <v>0</v>
      </c>
      <c r="F5263" s="45">
        <v>10260</v>
      </c>
      <c r="G5263" s="46"/>
    </row>
    <row r="5264" spans="1:7" x14ac:dyDescent="0.2">
      <c r="A5264">
        <v>779</v>
      </c>
      <c r="B5264" s="33">
        <v>60415</v>
      </c>
      <c r="C5264" s="45">
        <v>0</v>
      </c>
      <c r="D5264" s="45">
        <v>0</v>
      </c>
      <c r="E5264" s="45">
        <v>0</v>
      </c>
      <c r="F5264" s="45">
        <v>0</v>
      </c>
      <c r="G5264" s="46"/>
    </row>
    <row r="5265" spans="1:7" x14ac:dyDescent="0.2">
      <c r="A5265">
        <v>779</v>
      </c>
      <c r="B5265" s="33">
        <v>61901</v>
      </c>
      <c r="C5265" s="45">
        <v>0</v>
      </c>
      <c r="D5265" s="45">
        <v>0</v>
      </c>
      <c r="E5265" s="45">
        <v>0</v>
      </c>
      <c r="F5265" s="45">
        <v>0</v>
      </c>
      <c r="G5265" s="46"/>
    </row>
    <row r="5266" spans="1:7" x14ac:dyDescent="0.2">
      <c r="A5266">
        <v>779</v>
      </c>
      <c r="B5266" s="33">
        <v>61902</v>
      </c>
      <c r="C5266" s="45">
        <v>0</v>
      </c>
      <c r="D5266" s="45">
        <v>0</v>
      </c>
      <c r="E5266" s="45">
        <v>0</v>
      </c>
      <c r="F5266" s="45">
        <v>0</v>
      </c>
      <c r="G5266" s="46"/>
    </row>
    <row r="5267" spans="1:7" x14ac:dyDescent="0.2">
      <c r="A5267">
        <v>779</v>
      </c>
      <c r="B5267" s="33">
        <v>61903</v>
      </c>
      <c r="C5267" s="45">
        <v>0</v>
      </c>
      <c r="D5267" s="45">
        <v>0</v>
      </c>
      <c r="E5267" s="45">
        <v>0</v>
      </c>
      <c r="F5267" s="45">
        <v>0</v>
      </c>
      <c r="G5267" s="46"/>
    </row>
    <row r="5268" spans="1:7" x14ac:dyDescent="0.2">
      <c r="A5268">
        <v>779</v>
      </c>
      <c r="B5268" s="33">
        <v>61904</v>
      </c>
      <c r="C5268" s="45">
        <v>0</v>
      </c>
      <c r="D5268" s="45">
        <v>0</v>
      </c>
      <c r="E5268" s="45">
        <v>0</v>
      </c>
      <c r="F5268" s="45">
        <v>0</v>
      </c>
      <c r="G5268" s="46"/>
    </row>
    <row r="5269" spans="1:7" x14ac:dyDescent="0.2">
      <c r="A5269">
        <v>779</v>
      </c>
      <c r="B5269" s="33">
        <v>61905</v>
      </c>
      <c r="C5269" s="45">
        <v>0</v>
      </c>
      <c r="D5269" s="45">
        <v>0</v>
      </c>
      <c r="E5269" s="45">
        <v>0</v>
      </c>
      <c r="F5269" s="45">
        <v>0</v>
      </c>
      <c r="G5269" s="46"/>
    </row>
    <row r="5270" spans="1:7" x14ac:dyDescent="0.2">
      <c r="A5270">
        <v>779</v>
      </c>
      <c r="B5270" s="33">
        <v>61906</v>
      </c>
      <c r="C5270" s="45">
        <v>0</v>
      </c>
      <c r="D5270" s="45">
        <v>0</v>
      </c>
      <c r="E5270" s="45">
        <v>0</v>
      </c>
      <c r="F5270" s="45">
        <v>0</v>
      </c>
      <c r="G5270" s="46"/>
    </row>
    <row r="5271" spans="1:7" x14ac:dyDescent="0.2">
      <c r="A5271">
        <v>779</v>
      </c>
      <c r="B5271" s="33">
        <v>61907</v>
      </c>
      <c r="C5271" s="45">
        <v>0</v>
      </c>
      <c r="D5271" s="45">
        <v>0</v>
      </c>
      <c r="E5271" s="45">
        <v>0</v>
      </c>
      <c r="F5271" s="45">
        <v>0</v>
      </c>
      <c r="G5271" s="46"/>
    </row>
    <row r="5272" spans="1:7" x14ac:dyDescent="0.2">
      <c r="A5272">
        <v>779</v>
      </c>
      <c r="B5272" s="33">
        <v>61908</v>
      </c>
      <c r="C5272" s="45">
        <v>0</v>
      </c>
      <c r="D5272" s="45">
        <v>0</v>
      </c>
      <c r="E5272" s="45">
        <v>0</v>
      </c>
      <c r="F5272" s="45">
        <v>0</v>
      </c>
      <c r="G5272" s="46"/>
    </row>
    <row r="5273" spans="1:7" x14ac:dyDescent="0.2">
      <c r="A5273">
        <v>779</v>
      </c>
      <c r="B5273" s="33">
        <v>61909</v>
      </c>
      <c r="C5273" s="45">
        <v>0</v>
      </c>
      <c r="D5273" s="45">
        <v>0</v>
      </c>
      <c r="E5273" s="45">
        <v>0</v>
      </c>
      <c r="F5273" s="45">
        <v>0</v>
      </c>
      <c r="G5273" s="46"/>
    </row>
    <row r="5274" spans="1:7" x14ac:dyDescent="0.2">
      <c r="A5274">
        <v>779</v>
      </c>
      <c r="B5274" s="33">
        <v>61910</v>
      </c>
      <c r="C5274" s="45">
        <v>0</v>
      </c>
      <c r="D5274" s="45">
        <v>0</v>
      </c>
      <c r="E5274" s="45">
        <v>0</v>
      </c>
      <c r="F5274" s="45">
        <v>0</v>
      </c>
      <c r="G5274" s="46"/>
    </row>
    <row r="5275" spans="1:7" x14ac:dyDescent="0.2">
      <c r="A5275">
        <v>779</v>
      </c>
      <c r="B5275" s="33">
        <v>61911</v>
      </c>
      <c r="C5275" s="45">
        <v>0</v>
      </c>
      <c r="D5275" s="45">
        <v>0</v>
      </c>
      <c r="E5275" s="45">
        <v>0</v>
      </c>
      <c r="F5275" s="45">
        <v>0</v>
      </c>
      <c r="G5275" s="46"/>
    </row>
    <row r="5276" spans="1:7" x14ac:dyDescent="0.2">
      <c r="A5276">
        <v>779</v>
      </c>
      <c r="B5276" s="33">
        <v>61912</v>
      </c>
      <c r="C5276" s="45">
        <v>0</v>
      </c>
      <c r="D5276" s="45">
        <v>0</v>
      </c>
      <c r="E5276" s="45">
        <v>0</v>
      </c>
      <c r="F5276" s="45">
        <v>0</v>
      </c>
      <c r="G5276" s="46"/>
    </row>
    <row r="5277" spans="1:7" x14ac:dyDescent="0.2">
      <c r="A5277">
        <v>779</v>
      </c>
      <c r="B5277" s="33">
        <v>62001</v>
      </c>
      <c r="C5277" s="45">
        <v>0</v>
      </c>
      <c r="D5277" s="45">
        <v>0</v>
      </c>
      <c r="E5277" s="45">
        <v>0</v>
      </c>
      <c r="F5277" s="45">
        <v>0</v>
      </c>
      <c r="G5277" s="46"/>
    </row>
    <row r="5278" spans="1:7" x14ac:dyDescent="0.2">
      <c r="A5278">
        <v>779</v>
      </c>
      <c r="B5278" s="33">
        <v>62002</v>
      </c>
      <c r="C5278" s="45">
        <v>0</v>
      </c>
      <c r="D5278" s="45">
        <v>0</v>
      </c>
      <c r="E5278" s="45">
        <v>0</v>
      </c>
      <c r="F5278" s="45">
        <v>0</v>
      </c>
      <c r="G5278" s="46"/>
    </row>
    <row r="5279" spans="1:7" x14ac:dyDescent="0.2">
      <c r="A5279">
        <v>779</v>
      </c>
      <c r="B5279" s="33">
        <v>62101</v>
      </c>
      <c r="C5279" s="45">
        <v>0</v>
      </c>
      <c r="D5279" s="45">
        <v>0</v>
      </c>
      <c r="E5279" s="45">
        <v>0</v>
      </c>
      <c r="F5279" s="45">
        <v>0</v>
      </c>
      <c r="G5279" s="46"/>
    </row>
    <row r="5280" spans="1:7" x14ac:dyDescent="0.2">
      <c r="A5280">
        <v>779</v>
      </c>
      <c r="B5280" s="33">
        <v>62102</v>
      </c>
      <c r="C5280" s="45">
        <v>0</v>
      </c>
      <c r="D5280" s="45">
        <v>0</v>
      </c>
      <c r="E5280" s="45">
        <v>0</v>
      </c>
      <c r="F5280" s="45">
        <v>0</v>
      </c>
      <c r="G5280" s="46"/>
    </row>
    <row r="5281" spans="1:7" x14ac:dyDescent="0.2">
      <c r="A5281">
        <v>779</v>
      </c>
      <c r="B5281" s="33">
        <v>62103</v>
      </c>
      <c r="C5281" s="45">
        <v>0</v>
      </c>
      <c r="D5281" s="45">
        <v>0</v>
      </c>
      <c r="E5281" s="45">
        <v>0</v>
      </c>
      <c r="F5281" s="45">
        <v>0</v>
      </c>
      <c r="G5281" s="46"/>
    </row>
    <row r="5282" spans="1:7" x14ac:dyDescent="0.2">
      <c r="A5282">
        <v>685</v>
      </c>
      <c r="B5282" s="33">
        <v>60401</v>
      </c>
      <c r="C5282" s="45">
        <v>8030</v>
      </c>
      <c r="D5282" s="45">
        <v>0</v>
      </c>
      <c r="E5282" s="45">
        <v>8030</v>
      </c>
      <c r="F5282" s="45">
        <v>0</v>
      </c>
      <c r="G5282" s="46"/>
    </row>
    <row r="5283" spans="1:7" x14ac:dyDescent="0.2">
      <c r="A5283">
        <v>685</v>
      </c>
      <c r="B5283" s="33">
        <v>60404</v>
      </c>
      <c r="C5283" s="45">
        <v>0</v>
      </c>
      <c r="D5283" s="45">
        <v>0</v>
      </c>
      <c r="E5283" s="45">
        <v>0</v>
      </c>
      <c r="F5283" s="45">
        <v>0</v>
      </c>
      <c r="G5283" s="46"/>
    </row>
    <row r="5284" spans="1:7" x14ac:dyDescent="0.2">
      <c r="A5284">
        <v>685</v>
      </c>
      <c r="B5284" s="33">
        <v>60405</v>
      </c>
      <c r="C5284" s="45">
        <v>0</v>
      </c>
      <c r="D5284" s="45">
        <v>0</v>
      </c>
      <c r="E5284" s="45">
        <v>0</v>
      </c>
      <c r="F5284" s="45">
        <v>0</v>
      </c>
      <c r="G5284" s="46"/>
    </row>
    <row r="5285" spans="1:7" x14ac:dyDescent="0.2">
      <c r="A5285">
        <v>685</v>
      </c>
      <c r="B5285" s="33">
        <v>60414</v>
      </c>
      <c r="C5285" s="45">
        <v>0</v>
      </c>
      <c r="D5285" s="45">
        <v>5392</v>
      </c>
      <c r="E5285" s="45">
        <v>0</v>
      </c>
      <c r="F5285" s="45">
        <v>5871</v>
      </c>
      <c r="G5285" s="46"/>
    </row>
    <row r="5286" spans="1:7" x14ac:dyDescent="0.2">
      <c r="A5286">
        <v>685</v>
      </c>
      <c r="B5286" s="33">
        <v>60415</v>
      </c>
      <c r="C5286" s="45">
        <v>0</v>
      </c>
      <c r="D5286" s="45">
        <v>0</v>
      </c>
      <c r="E5286" s="45">
        <v>0</v>
      </c>
      <c r="F5286" s="45">
        <v>0</v>
      </c>
      <c r="G5286" s="46"/>
    </row>
    <row r="5287" spans="1:7" x14ac:dyDescent="0.2">
      <c r="A5287">
        <v>685</v>
      </c>
      <c r="B5287" s="33">
        <v>61901</v>
      </c>
      <c r="C5287" s="45">
        <v>0</v>
      </c>
      <c r="D5287" s="45">
        <v>0</v>
      </c>
      <c r="E5287" s="45">
        <v>0</v>
      </c>
      <c r="F5287" s="45">
        <v>0</v>
      </c>
      <c r="G5287" s="46"/>
    </row>
    <row r="5288" spans="1:7" x14ac:dyDescent="0.2">
      <c r="A5288">
        <v>685</v>
      </c>
      <c r="B5288" s="33">
        <v>61902</v>
      </c>
      <c r="C5288" s="45">
        <v>0</v>
      </c>
      <c r="D5288" s="45">
        <v>0</v>
      </c>
      <c r="E5288" s="45">
        <v>0</v>
      </c>
      <c r="F5288" s="45">
        <v>0</v>
      </c>
      <c r="G5288" s="46"/>
    </row>
    <row r="5289" spans="1:7" x14ac:dyDescent="0.2">
      <c r="A5289">
        <v>685</v>
      </c>
      <c r="B5289" s="33">
        <v>61903</v>
      </c>
      <c r="C5289" s="45">
        <v>0</v>
      </c>
      <c r="D5289" s="45">
        <v>0</v>
      </c>
      <c r="E5289" s="45">
        <v>0</v>
      </c>
      <c r="F5289" s="45">
        <v>0</v>
      </c>
      <c r="G5289" s="46"/>
    </row>
    <row r="5290" spans="1:7" x14ac:dyDescent="0.2">
      <c r="A5290">
        <v>685</v>
      </c>
      <c r="B5290" s="33">
        <v>61904</v>
      </c>
      <c r="C5290" s="45">
        <v>0</v>
      </c>
      <c r="D5290" s="45">
        <v>0</v>
      </c>
      <c r="E5290" s="45">
        <v>0</v>
      </c>
      <c r="F5290" s="45">
        <v>0</v>
      </c>
      <c r="G5290" s="46"/>
    </row>
    <row r="5291" spans="1:7" x14ac:dyDescent="0.2">
      <c r="A5291">
        <v>685</v>
      </c>
      <c r="B5291" s="33">
        <v>61905</v>
      </c>
      <c r="C5291" s="45">
        <v>0</v>
      </c>
      <c r="D5291" s="45">
        <v>0</v>
      </c>
      <c r="E5291" s="45">
        <v>0</v>
      </c>
      <c r="F5291" s="45">
        <v>0</v>
      </c>
      <c r="G5291" s="46"/>
    </row>
    <row r="5292" spans="1:7" x14ac:dyDescent="0.2">
      <c r="A5292">
        <v>685</v>
      </c>
      <c r="B5292" s="33">
        <v>61906</v>
      </c>
      <c r="C5292" s="45">
        <v>0</v>
      </c>
      <c r="D5292" s="45">
        <v>0</v>
      </c>
      <c r="E5292" s="45">
        <v>0</v>
      </c>
      <c r="F5292" s="45">
        <v>0</v>
      </c>
      <c r="G5292" s="46"/>
    </row>
    <row r="5293" spans="1:7" x14ac:dyDescent="0.2">
      <c r="A5293">
        <v>685</v>
      </c>
      <c r="B5293" s="33">
        <v>61907</v>
      </c>
      <c r="C5293" s="45">
        <v>0</v>
      </c>
      <c r="D5293" s="45">
        <v>0</v>
      </c>
      <c r="E5293" s="45">
        <v>0</v>
      </c>
      <c r="F5293" s="45">
        <v>0</v>
      </c>
      <c r="G5293" s="46"/>
    </row>
    <row r="5294" spans="1:7" x14ac:dyDescent="0.2">
      <c r="A5294">
        <v>685</v>
      </c>
      <c r="B5294" s="33">
        <v>61908</v>
      </c>
      <c r="C5294" s="45">
        <v>0</v>
      </c>
      <c r="D5294" s="45">
        <v>0</v>
      </c>
      <c r="E5294" s="45">
        <v>0</v>
      </c>
      <c r="F5294" s="45">
        <v>0</v>
      </c>
      <c r="G5294" s="46"/>
    </row>
    <row r="5295" spans="1:7" x14ac:dyDescent="0.2">
      <c r="A5295">
        <v>685</v>
      </c>
      <c r="B5295" s="33">
        <v>61909</v>
      </c>
      <c r="C5295" s="45">
        <v>0</v>
      </c>
      <c r="D5295" s="45">
        <v>0</v>
      </c>
      <c r="E5295" s="45">
        <v>0</v>
      </c>
      <c r="F5295" s="45">
        <v>0</v>
      </c>
      <c r="G5295" s="46"/>
    </row>
    <row r="5296" spans="1:7" x14ac:dyDescent="0.2">
      <c r="A5296">
        <v>685</v>
      </c>
      <c r="B5296" s="33">
        <v>61910</v>
      </c>
      <c r="C5296" s="45">
        <v>0</v>
      </c>
      <c r="D5296" s="45">
        <v>0</v>
      </c>
      <c r="E5296" s="45">
        <v>0</v>
      </c>
      <c r="F5296" s="45">
        <v>0</v>
      </c>
      <c r="G5296" s="46"/>
    </row>
    <row r="5297" spans="1:7" x14ac:dyDescent="0.2">
      <c r="A5297">
        <v>685</v>
      </c>
      <c r="B5297" s="33">
        <v>61911</v>
      </c>
      <c r="C5297" s="45">
        <v>0</v>
      </c>
      <c r="D5297" s="45">
        <v>0</v>
      </c>
      <c r="E5297" s="45">
        <v>0</v>
      </c>
      <c r="F5297" s="45">
        <v>0</v>
      </c>
      <c r="G5297" s="46"/>
    </row>
    <row r="5298" spans="1:7" x14ac:dyDescent="0.2">
      <c r="A5298">
        <v>685</v>
      </c>
      <c r="B5298" s="33">
        <v>61912</v>
      </c>
      <c r="C5298" s="45">
        <v>0</v>
      </c>
      <c r="D5298" s="45">
        <v>0</v>
      </c>
      <c r="E5298" s="45">
        <v>0</v>
      </c>
      <c r="F5298" s="45">
        <v>0</v>
      </c>
      <c r="G5298" s="46"/>
    </row>
    <row r="5299" spans="1:7" x14ac:dyDescent="0.2">
      <c r="A5299">
        <v>685</v>
      </c>
      <c r="B5299" s="33">
        <v>62001</v>
      </c>
      <c r="C5299" s="45">
        <v>0</v>
      </c>
      <c r="D5299" s="45">
        <v>0</v>
      </c>
      <c r="E5299" s="45">
        <v>0</v>
      </c>
      <c r="F5299" s="45">
        <v>0</v>
      </c>
      <c r="G5299" s="46"/>
    </row>
    <row r="5300" spans="1:7" x14ac:dyDescent="0.2">
      <c r="A5300">
        <v>685</v>
      </c>
      <c r="B5300" s="33">
        <v>62002</v>
      </c>
      <c r="C5300" s="45">
        <v>0</v>
      </c>
      <c r="D5300" s="45">
        <v>0</v>
      </c>
      <c r="E5300" s="45">
        <v>0</v>
      </c>
      <c r="F5300" s="45">
        <v>0</v>
      </c>
      <c r="G5300" s="46"/>
    </row>
    <row r="5301" spans="1:7" x14ac:dyDescent="0.2">
      <c r="A5301">
        <v>685</v>
      </c>
      <c r="B5301" s="33">
        <v>62101</v>
      </c>
      <c r="C5301" s="45">
        <v>0</v>
      </c>
      <c r="D5301" s="45">
        <v>0</v>
      </c>
      <c r="E5301" s="45">
        <v>0</v>
      </c>
      <c r="F5301" s="45">
        <v>0</v>
      </c>
      <c r="G5301" s="46"/>
    </row>
    <row r="5302" spans="1:7" x14ac:dyDescent="0.2">
      <c r="A5302">
        <v>685</v>
      </c>
      <c r="B5302" s="33">
        <v>62102</v>
      </c>
      <c r="C5302" s="45">
        <v>0</v>
      </c>
      <c r="D5302" s="45">
        <v>0</v>
      </c>
      <c r="E5302" s="45">
        <v>0</v>
      </c>
      <c r="F5302" s="45">
        <v>0</v>
      </c>
      <c r="G5302" s="46"/>
    </row>
    <row r="5303" spans="1:7" x14ac:dyDescent="0.2">
      <c r="A5303">
        <v>685</v>
      </c>
      <c r="B5303" s="33">
        <v>62103</v>
      </c>
      <c r="C5303" s="45">
        <v>0</v>
      </c>
      <c r="D5303" s="45">
        <v>0</v>
      </c>
      <c r="E5303" s="45">
        <v>0</v>
      </c>
      <c r="F5303" s="45">
        <v>0</v>
      </c>
      <c r="G5303" s="46"/>
    </row>
    <row r="5304" spans="1:7" x14ac:dyDescent="0.2">
      <c r="A5304">
        <v>2289</v>
      </c>
      <c r="B5304" s="33">
        <v>60401</v>
      </c>
      <c r="C5304" s="45">
        <v>9384535</v>
      </c>
      <c r="D5304" s="45">
        <v>0</v>
      </c>
      <c r="E5304" s="45">
        <v>9531729</v>
      </c>
      <c r="F5304" s="45">
        <v>0</v>
      </c>
      <c r="G5304" s="46"/>
    </row>
    <row r="5305" spans="1:7" x14ac:dyDescent="0.2">
      <c r="A5305">
        <v>2289</v>
      </c>
      <c r="B5305" s="33">
        <v>60404</v>
      </c>
      <c r="C5305" s="45">
        <v>180403</v>
      </c>
      <c r="D5305" s="45">
        <v>0</v>
      </c>
      <c r="E5305" s="45">
        <v>128253</v>
      </c>
      <c r="F5305" s="45">
        <v>0</v>
      </c>
      <c r="G5305" s="46"/>
    </row>
    <row r="5306" spans="1:7" x14ac:dyDescent="0.2">
      <c r="A5306">
        <v>2289</v>
      </c>
      <c r="B5306" s="33">
        <v>60405</v>
      </c>
      <c r="C5306" s="45">
        <v>0</v>
      </c>
      <c r="D5306" s="45">
        <v>0</v>
      </c>
      <c r="E5306" s="45">
        <v>0</v>
      </c>
      <c r="F5306" s="45">
        <v>0</v>
      </c>
      <c r="G5306" s="46"/>
    </row>
    <row r="5307" spans="1:7" x14ac:dyDescent="0.2">
      <c r="A5307">
        <v>2289</v>
      </c>
      <c r="B5307" s="33">
        <v>60414</v>
      </c>
      <c r="C5307" s="45">
        <v>0</v>
      </c>
      <c r="D5307" s="45">
        <v>5759760</v>
      </c>
      <c r="E5307" s="45">
        <v>0</v>
      </c>
      <c r="F5307" s="45">
        <v>5882597</v>
      </c>
      <c r="G5307" s="46"/>
    </row>
    <row r="5308" spans="1:7" x14ac:dyDescent="0.2">
      <c r="A5308">
        <v>2289</v>
      </c>
      <c r="B5308" s="33">
        <v>60415</v>
      </c>
      <c r="C5308" s="45">
        <v>40272</v>
      </c>
      <c r="D5308" s="45">
        <v>0</v>
      </c>
      <c r="E5308" s="45">
        <v>43857</v>
      </c>
      <c r="F5308" s="45">
        <v>0</v>
      </c>
      <c r="G5308" s="46"/>
    </row>
    <row r="5309" spans="1:7" x14ac:dyDescent="0.2">
      <c r="A5309">
        <v>2289</v>
      </c>
      <c r="B5309" s="33">
        <v>61901</v>
      </c>
      <c r="C5309" s="45">
        <v>0</v>
      </c>
      <c r="D5309" s="45">
        <v>0</v>
      </c>
      <c r="E5309" s="45">
        <v>0</v>
      </c>
      <c r="F5309" s="45">
        <v>0</v>
      </c>
      <c r="G5309" s="46"/>
    </row>
    <row r="5310" spans="1:7" x14ac:dyDescent="0.2">
      <c r="A5310">
        <v>2289</v>
      </c>
      <c r="B5310" s="33">
        <v>61902</v>
      </c>
      <c r="C5310" s="45">
        <v>0</v>
      </c>
      <c r="D5310" s="45">
        <v>0</v>
      </c>
      <c r="E5310" s="45">
        <v>0</v>
      </c>
      <c r="F5310" s="45">
        <v>0</v>
      </c>
      <c r="G5310" s="46"/>
    </row>
    <row r="5311" spans="1:7" x14ac:dyDescent="0.2">
      <c r="A5311">
        <v>2289</v>
      </c>
      <c r="B5311" s="33">
        <v>61903</v>
      </c>
      <c r="C5311" s="45">
        <v>0</v>
      </c>
      <c r="D5311" s="45">
        <v>0</v>
      </c>
      <c r="E5311" s="45">
        <v>0</v>
      </c>
      <c r="F5311" s="45">
        <v>0</v>
      </c>
      <c r="G5311" s="46"/>
    </row>
    <row r="5312" spans="1:7" x14ac:dyDescent="0.2">
      <c r="A5312">
        <v>2289</v>
      </c>
      <c r="B5312" s="33">
        <v>61904</v>
      </c>
      <c r="C5312" s="45">
        <v>0</v>
      </c>
      <c r="D5312" s="45">
        <v>0</v>
      </c>
      <c r="E5312" s="45">
        <v>0</v>
      </c>
      <c r="F5312" s="45">
        <v>0</v>
      </c>
      <c r="G5312" s="46"/>
    </row>
    <row r="5313" spans="1:7" x14ac:dyDescent="0.2">
      <c r="A5313">
        <v>2289</v>
      </c>
      <c r="B5313" s="33">
        <v>61905</v>
      </c>
      <c r="C5313" s="45">
        <v>590712</v>
      </c>
      <c r="D5313" s="45">
        <v>0</v>
      </c>
      <c r="E5313" s="45">
        <v>590712</v>
      </c>
      <c r="F5313" s="45">
        <v>0</v>
      </c>
      <c r="G5313" s="46"/>
    </row>
    <row r="5314" spans="1:7" x14ac:dyDescent="0.2">
      <c r="A5314">
        <v>2289</v>
      </c>
      <c r="B5314" s="33">
        <v>61906</v>
      </c>
      <c r="C5314" s="45">
        <v>0</v>
      </c>
      <c r="D5314" s="45">
        <v>0</v>
      </c>
      <c r="E5314" s="45">
        <v>0</v>
      </c>
      <c r="F5314" s="45">
        <v>0</v>
      </c>
      <c r="G5314" s="46"/>
    </row>
    <row r="5315" spans="1:7" x14ac:dyDescent="0.2">
      <c r="A5315">
        <v>2289</v>
      </c>
      <c r="B5315" s="33">
        <v>61907</v>
      </c>
      <c r="C5315" s="45">
        <v>1083130</v>
      </c>
      <c r="D5315" s="45">
        <v>0</v>
      </c>
      <c r="E5315" s="45">
        <v>1083130</v>
      </c>
      <c r="F5315" s="45">
        <v>0</v>
      </c>
      <c r="G5315" s="46"/>
    </row>
    <row r="5316" spans="1:7" x14ac:dyDescent="0.2">
      <c r="A5316">
        <v>2289</v>
      </c>
      <c r="B5316" s="33">
        <v>61908</v>
      </c>
      <c r="C5316" s="45">
        <v>0</v>
      </c>
      <c r="D5316" s="45">
        <v>0</v>
      </c>
      <c r="E5316" s="45">
        <v>0</v>
      </c>
      <c r="F5316" s="45">
        <v>0</v>
      </c>
      <c r="G5316" s="46"/>
    </row>
    <row r="5317" spans="1:7" x14ac:dyDescent="0.2">
      <c r="A5317">
        <v>2289</v>
      </c>
      <c r="B5317" s="33">
        <v>61909</v>
      </c>
      <c r="C5317" s="45">
        <v>0</v>
      </c>
      <c r="D5317" s="45">
        <v>0</v>
      </c>
      <c r="E5317" s="45">
        <v>0</v>
      </c>
      <c r="F5317" s="45">
        <v>0</v>
      </c>
      <c r="G5317" s="46"/>
    </row>
    <row r="5318" spans="1:7" x14ac:dyDescent="0.2">
      <c r="A5318">
        <v>2289</v>
      </c>
      <c r="B5318" s="33">
        <v>61910</v>
      </c>
      <c r="C5318" s="45">
        <v>0</v>
      </c>
      <c r="D5318" s="45">
        <v>0</v>
      </c>
      <c r="E5318" s="45">
        <v>0</v>
      </c>
      <c r="F5318" s="45">
        <v>0</v>
      </c>
      <c r="G5318" s="46"/>
    </row>
    <row r="5319" spans="1:7" x14ac:dyDescent="0.2">
      <c r="A5319">
        <v>2289</v>
      </c>
      <c r="B5319" s="33">
        <v>61911</v>
      </c>
      <c r="C5319" s="45">
        <v>0</v>
      </c>
      <c r="D5319" s="45">
        <v>0</v>
      </c>
      <c r="E5319" s="45">
        <v>0</v>
      </c>
      <c r="F5319" s="45">
        <v>0</v>
      </c>
      <c r="G5319" s="46"/>
    </row>
    <row r="5320" spans="1:7" x14ac:dyDescent="0.2">
      <c r="A5320">
        <v>2289</v>
      </c>
      <c r="B5320" s="33">
        <v>61912</v>
      </c>
      <c r="C5320" s="45">
        <v>0</v>
      </c>
      <c r="D5320" s="45">
        <v>0</v>
      </c>
      <c r="E5320" s="45">
        <v>0</v>
      </c>
      <c r="F5320" s="45">
        <v>0</v>
      </c>
      <c r="G5320" s="46"/>
    </row>
    <row r="5321" spans="1:7" x14ac:dyDescent="0.2">
      <c r="A5321">
        <v>2289</v>
      </c>
      <c r="B5321" s="33">
        <v>62001</v>
      </c>
      <c r="C5321" s="45">
        <v>0</v>
      </c>
      <c r="D5321" s="45">
        <v>0</v>
      </c>
      <c r="E5321" s="45">
        <v>602</v>
      </c>
      <c r="F5321" s="45">
        <v>0</v>
      </c>
      <c r="G5321" s="46"/>
    </row>
    <row r="5322" spans="1:7" x14ac:dyDescent="0.2">
      <c r="A5322">
        <v>2289</v>
      </c>
      <c r="B5322" s="33">
        <v>62002</v>
      </c>
      <c r="C5322" s="45">
        <v>0</v>
      </c>
      <c r="D5322" s="45">
        <v>0</v>
      </c>
      <c r="E5322" s="45">
        <v>0</v>
      </c>
      <c r="F5322" s="45">
        <v>0</v>
      </c>
      <c r="G5322" s="46"/>
    </row>
    <row r="5323" spans="1:7" x14ac:dyDescent="0.2">
      <c r="A5323">
        <v>2289</v>
      </c>
      <c r="B5323" s="33">
        <v>62101</v>
      </c>
      <c r="C5323" s="45">
        <v>0</v>
      </c>
      <c r="D5323" s="45">
        <v>0</v>
      </c>
      <c r="E5323" s="45">
        <v>0</v>
      </c>
      <c r="F5323" s="45">
        <v>0</v>
      </c>
      <c r="G5323" s="46"/>
    </row>
    <row r="5324" spans="1:7" x14ac:dyDescent="0.2">
      <c r="A5324">
        <v>2289</v>
      </c>
      <c r="B5324" s="33">
        <v>62102</v>
      </c>
      <c r="C5324" s="45">
        <v>0</v>
      </c>
      <c r="D5324" s="45">
        <v>0</v>
      </c>
      <c r="E5324" s="45">
        <v>0</v>
      </c>
      <c r="F5324" s="45">
        <v>0</v>
      </c>
      <c r="G5324" s="46"/>
    </row>
    <row r="5325" spans="1:7" x14ac:dyDescent="0.2">
      <c r="A5325">
        <v>2289</v>
      </c>
      <c r="B5325" s="33">
        <v>62103</v>
      </c>
      <c r="C5325" s="45">
        <v>0</v>
      </c>
      <c r="D5325" s="45">
        <v>0</v>
      </c>
      <c r="E5325" s="45">
        <v>0</v>
      </c>
      <c r="F5325" s="45">
        <v>0</v>
      </c>
      <c r="G5325" s="46"/>
    </row>
    <row r="5326" spans="1:7" x14ac:dyDescent="0.2">
      <c r="A5326">
        <v>3293</v>
      </c>
      <c r="B5326" s="33">
        <v>60401</v>
      </c>
      <c r="C5326" s="45">
        <v>15940</v>
      </c>
      <c r="D5326" s="45">
        <v>0</v>
      </c>
      <c r="E5326" s="45">
        <v>15940</v>
      </c>
      <c r="F5326" s="45">
        <v>0</v>
      </c>
      <c r="G5326" s="46"/>
    </row>
    <row r="5327" spans="1:7" x14ac:dyDescent="0.2">
      <c r="A5327">
        <v>3293</v>
      </c>
      <c r="B5327" s="33">
        <v>60404</v>
      </c>
      <c r="C5327" s="45">
        <v>0</v>
      </c>
      <c r="D5327" s="45">
        <v>0</v>
      </c>
      <c r="E5327" s="45">
        <v>0</v>
      </c>
      <c r="F5327" s="45">
        <v>0</v>
      </c>
      <c r="G5327" s="46"/>
    </row>
    <row r="5328" spans="1:7" x14ac:dyDescent="0.2">
      <c r="A5328">
        <v>3293</v>
      </c>
      <c r="B5328" s="33">
        <v>60405</v>
      </c>
      <c r="C5328" s="45">
        <v>0</v>
      </c>
      <c r="D5328" s="45">
        <v>0</v>
      </c>
      <c r="E5328" s="45">
        <v>0</v>
      </c>
      <c r="F5328" s="45">
        <v>0</v>
      </c>
      <c r="G5328" s="46"/>
    </row>
    <row r="5329" spans="1:7" x14ac:dyDescent="0.2">
      <c r="A5329">
        <v>3293</v>
      </c>
      <c r="B5329" s="33">
        <v>60414</v>
      </c>
      <c r="C5329" s="45">
        <v>0</v>
      </c>
      <c r="D5329" s="45">
        <v>14845</v>
      </c>
      <c r="E5329" s="45">
        <v>0</v>
      </c>
      <c r="F5329" s="45">
        <v>15081</v>
      </c>
      <c r="G5329" s="46"/>
    </row>
    <row r="5330" spans="1:7" x14ac:dyDescent="0.2">
      <c r="A5330">
        <v>3293</v>
      </c>
      <c r="B5330" s="33">
        <v>60415</v>
      </c>
      <c r="C5330" s="45">
        <v>0</v>
      </c>
      <c r="D5330" s="45">
        <v>0</v>
      </c>
      <c r="E5330" s="45">
        <v>0</v>
      </c>
      <c r="F5330" s="45">
        <v>0</v>
      </c>
      <c r="G5330" s="46"/>
    </row>
    <row r="5331" spans="1:7" x14ac:dyDescent="0.2">
      <c r="A5331">
        <v>3293</v>
      </c>
      <c r="B5331" s="33">
        <v>61901</v>
      </c>
      <c r="C5331" s="45">
        <v>0</v>
      </c>
      <c r="D5331" s="45">
        <v>0</v>
      </c>
      <c r="E5331" s="45">
        <v>0</v>
      </c>
      <c r="F5331" s="45">
        <v>0</v>
      </c>
      <c r="G5331" s="46"/>
    </row>
    <row r="5332" spans="1:7" x14ac:dyDescent="0.2">
      <c r="A5332">
        <v>3293</v>
      </c>
      <c r="B5332" s="33">
        <v>61902</v>
      </c>
      <c r="C5332" s="45">
        <v>0</v>
      </c>
      <c r="D5332" s="45">
        <v>0</v>
      </c>
      <c r="E5332" s="45">
        <v>0</v>
      </c>
      <c r="F5332" s="45">
        <v>0</v>
      </c>
      <c r="G5332" s="46"/>
    </row>
    <row r="5333" spans="1:7" x14ac:dyDescent="0.2">
      <c r="A5333">
        <v>3293</v>
      </c>
      <c r="B5333" s="33">
        <v>61903</v>
      </c>
      <c r="C5333" s="45">
        <v>0</v>
      </c>
      <c r="D5333" s="45">
        <v>0</v>
      </c>
      <c r="E5333" s="45">
        <v>0</v>
      </c>
      <c r="F5333" s="45">
        <v>0</v>
      </c>
      <c r="G5333" s="46"/>
    </row>
    <row r="5334" spans="1:7" x14ac:dyDescent="0.2">
      <c r="A5334">
        <v>3293</v>
      </c>
      <c r="B5334" s="33">
        <v>61904</v>
      </c>
      <c r="C5334" s="45">
        <v>0</v>
      </c>
      <c r="D5334" s="45">
        <v>0</v>
      </c>
      <c r="E5334" s="45">
        <v>0</v>
      </c>
      <c r="F5334" s="45">
        <v>0</v>
      </c>
      <c r="G5334" s="46"/>
    </row>
    <row r="5335" spans="1:7" x14ac:dyDescent="0.2">
      <c r="A5335">
        <v>3293</v>
      </c>
      <c r="B5335" s="33">
        <v>61905</v>
      </c>
      <c r="C5335" s="45">
        <v>0</v>
      </c>
      <c r="D5335" s="45">
        <v>0</v>
      </c>
      <c r="E5335" s="45">
        <v>0</v>
      </c>
      <c r="F5335" s="45">
        <v>0</v>
      </c>
      <c r="G5335" s="46"/>
    </row>
    <row r="5336" spans="1:7" x14ac:dyDescent="0.2">
      <c r="A5336">
        <v>3293</v>
      </c>
      <c r="B5336" s="33">
        <v>61906</v>
      </c>
      <c r="C5336" s="45">
        <v>0</v>
      </c>
      <c r="D5336" s="45">
        <v>0</v>
      </c>
      <c r="E5336" s="45">
        <v>0</v>
      </c>
      <c r="F5336" s="45">
        <v>0</v>
      </c>
      <c r="G5336" s="46"/>
    </row>
    <row r="5337" spans="1:7" x14ac:dyDescent="0.2">
      <c r="A5337">
        <v>3293</v>
      </c>
      <c r="B5337" s="33">
        <v>61907</v>
      </c>
      <c r="C5337" s="45">
        <v>0</v>
      </c>
      <c r="D5337" s="45">
        <v>0</v>
      </c>
      <c r="E5337" s="45">
        <v>0</v>
      </c>
      <c r="F5337" s="45">
        <v>0</v>
      </c>
      <c r="G5337" s="46"/>
    </row>
    <row r="5338" spans="1:7" x14ac:dyDescent="0.2">
      <c r="A5338">
        <v>3293</v>
      </c>
      <c r="B5338" s="33">
        <v>61908</v>
      </c>
      <c r="C5338" s="45">
        <v>0</v>
      </c>
      <c r="D5338" s="45">
        <v>0</v>
      </c>
      <c r="E5338" s="45">
        <v>0</v>
      </c>
      <c r="F5338" s="45">
        <v>0</v>
      </c>
      <c r="G5338" s="46"/>
    </row>
    <row r="5339" spans="1:7" x14ac:dyDescent="0.2">
      <c r="A5339">
        <v>3293</v>
      </c>
      <c r="B5339" s="33">
        <v>61909</v>
      </c>
      <c r="C5339" s="45">
        <v>0</v>
      </c>
      <c r="D5339" s="45">
        <v>0</v>
      </c>
      <c r="E5339" s="45">
        <v>0</v>
      </c>
      <c r="F5339" s="45">
        <v>0</v>
      </c>
      <c r="G5339" s="46"/>
    </row>
    <row r="5340" spans="1:7" x14ac:dyDescent="0.2">
      <c r="A5340">
        <v>3293</v>
      </c>
      <c r="B5340" s="33">
        <v>61910</v>
      </c>
      <c r="C5340" s="45">
        <v>0</v>
      </c>
      <c r="D5340" s="45">
        <v>0</v>
      </c>
      <c r="E5340" s="45">
        <v>0</v>
      </c>
      <c r="F5340" s="45">
        <v>0</v>
      </c>
      <c r="G5340" s="46"/>
    </row>
    <row r="5341" spans="1:7" x14ac:dyDescent="0.2">
      <c r="A5341">
        <v>3293</v>
      </c>
      <c r="B5341" s="33">
        <v>61911</v>
      </c>
      <c r="C5341" s="45">
        <v>0</v>
      </c>
      <c r="D5341" s="45">
        <v>0</v>
      </c>
      <c r="E5341" s="45">
        <v>0</v>
      </c>
      <c r="F5341" s="45">
        <v>0</v>
      </c>
      <c r="G5341" s="46"/>
    </row>
    <row r="5342" spans="1:7" x14ac:dyDescent="0.2">
      <c r="A5342">
        <v>3293</v>
      </c>
      <c r="B5342" s="33">
        <v>61912</v>
      </c>
      <c r="C5342" s="45">
        <v>0</v>
      </c>
      <c r="D5342" s="45">
        <v>0</v>
      </c>
      <c r="E5342" s="45">
        <v>0</v>
      </c>
      <c r="F5342" s="45">
        <v>0</v>
      </c>
      <c r="G5342" s="46"/>
    </row>
    <row r="5343" spans="1:7" x14ac:dyDescent="0.2">
      <c r="A5343">
        <v>3293</v>
      </c>
      <c r="B5343" s="33">
        <v>62001</v>
      </c>
      <c r="C5343" s="45">
        <v>0</v>
      </c>
      <c r="D5343" s="45">
        <v>0</v>
      </c>
      <c r="E5343" s="45">
        <v>0</v>
      </c>
      <c r="F5343" s="45">
        <v>0</v>
      </c>
      <c r="G5343" s="46"/>
    </row>
    <row r="5344" spans="1:7" x14ac:dyDescent="0.2">
      <c r="A5344">
        <v>3293</v>
      </c>
      <c r="B5344" s="33">
        <v>62002</v>
      </c>
      <c r="C5344" s="45">
        <v>0</v>
      </c>
      <c r="D5344" s="45">
        <v>0</v>
      </c>
      <c r="E5344" s="45">
        <v>0</v>
      </c>
      <c r="F5344" s="45">
        <v>0</v>
      </c>
      <c r="G5344" s="46"/>
    </row>
    <row r="5345" spans="1:7" x14ac:dyDescent="0.2">
      <c r="A5345">
        <v>3293</v>
      </c>
      <c r="B5345" s="33">
        <v>62101</v>
      </c>
      <c r="C5345" s="45">
        <v>0</v>
      </c>
      <c r="D5345" s="45">
        <v>0</v>
      </c>
      <c r="E5345" s="45">
        <v>0</v>
      </c>
      <c r="F5345" s="45">
        <v>0</v>
      </c>
      <c r="G5345" s="46"/>
    </row>
    <row r="5346" spans="1:7" x14ac:dyDescent="0.2">
      <c r="A5346">
        <v>3293</v>
      </c>
      <c r="B5346" s="33">
        <v>62102</v>
      </c>
      <c r="C5346" s="45">
        <v>0</v>
      </c>
      <c r="D5346" s="45">
        <v>0</v>
      </c>
      <c r="E5346" s="45">
        <v>0</v>
      </c>
      <c r="F5346" s="45">
        <v>0</v>
      </c>
      <c r="G5346" s="46"/>
    </row>
    <row r="5347" spans="1:7" x14ac:dyDescent="0.2">
      <c r="A5347">
        <v>3293</v>
      </c>
      <c r="B5347" s="33">
        <v>62103</v>
      </c>
      <c r="C5347" s="45">
        <v>0</v>
      </c>
      <c r="D5347" s="45">
        <v>0</v>
      </c>
      <c r="E5347" s="45">
        <v>0</v>
      </c>
      <c r="F5347" s="45">
        <v>0</v>
      </c>
      <c r="G5347" s="46"/>
    </row>
    <row r="5348" spans="1:7" x14ac:dyDescent="0.2">
      <c r="A5348">
        <v>85</v>
      </c>
      <c r="B5348" s="33">
        <v>60401</v>
      </c>
      <c r="C5348" s="45">
        <v>48507</v>
      </c>
      <c r="D5348" s="45">
        <v>0</v>
      </c>
      <c r="E5348" s="45">
        <v>50773</v>
      </c>
      <c r="F5348" s="45">
        <v>0</v>
      </c>
      <c r="G5348" s="46"/>
    </row>
    <row r="5349" spans="1:7" x14ac:dyDescent="0.2">
      <c r="A5349">
        <v>85</v>
      </c>
      <c r="B5349" s="33">
        <v>60404</v>
      </c>
      <c r="C5349" s="45">
        <v>5065</v>
      </c>
      <c r="D5349" s="45">
        <v>0</v>
      </c>
      <c r="E5349" s="45">
        <v>5065</v>
      </c>
      <c r="F5349" s="45">
        <v>0</v>
      </c>
      <c r="G5349" s="46"/>
    </row>
    <row r="5350" spans="1:7" x14ac:dyDescent="0.2">
      <c r="A5350">
        <v>85</v>
      </c>
      <c r="B5350" s="33">
        <v>60405</v>
      </c>
      <c r="C5350" s="45">
        <v>0</v>
      </c>
      <c r="D5350" s="45">
        <v>0</v>
      </c>
      <c r="E5350" s="45">
        <v>0</v>
      </c>
      <c r="F5350" s="45">
        <v>0</v>
      </c>
      <c r="G5350" s="46"/>
    </row>
    <row r="5351" spans="1:7" x14ac:dyDescent="0.2">
      <c r="A5351">
        <v>85</v>
      </c>
      <c r="B5351" s="33">
        <v>60414</v>
      </c>
      <c r="C5351" s="45">
        <v>0</v>
      </c>
      <c r="D5351" s="45">
        <v>26035</v>
      </c>
      <c r="E5351" s="45">
        <v>0</v>
      </c>
      <c r="F5351" s="45">
        <v>27316</v>
      </c>
      <c r="G5351" s="46"/>
    </row>
    <row r="5352" spans="1:7" x14ac:dyDescent="0.2">
      <c r="A5352">
        <v>85</v>
      </c>
      <c r="B5352" s="33">
        <v>60415</v>
      </c>
      <c r="C5352" s="45">
        <v>2591</v>
      </c>
      <c r="D5352" s="45">
        <v>0</v>
      </c>
      <c r="E5352" s="45">
        <v>0</v>
      </c>
      <c r="F5352" s="45">
        <v>0</v>
      </c>
      <c r="G5352" s="46"/>
    </row>
    <row r="5353" spans="1:7" x14ac:dyDescent="0.2">
      <c r="A5353">
        <v>85</v>
      </c>
      <c r="B5353" s="33">
        <v>61901</v>
      </c>
      <c r="C5353" s="45">
        <v>0</v>
      </c>
      <c r="D5353" s="45">
        <v>0</v>
      </c>
      <c r="E5353" s="45">
        <v>0</v>
      </c>
      <c r="F5353" s="45">
        <v>0</v>
      </c>
      <c r="G5353" s="46"/>
    </row>
    <row r="5354" spans="1:7" x14ac:dyDescent="0.2">
      <c r="A5354">
        <v>85</v>
      </c>
      <c r="B5354" s="33">
        <v>61902</v>
      </c>
      <c r="C5354" s="45">
        <v>0</v>
      </c>
      <c r="D5354" s="45">
        <v>0</v>
      </c>
      <c r="E5354" s="45">
        <v>0</v>
      </c>
      <c r="F5354" s="45">
        <v>0</v>
      </c>
      <c r="G5354" s="46"/>
    </row>
    <row r="5355" spans="1:7" x14ac:dyDescent="0.2">
      <c r="A5355">
        <v>85</v>
      </c>
      <c r="B5355" s="33">
        <v>61903</v>
      </c>
      <c r="C5355" s="45">
        <v>0</v>
      </c>
      <c r="D5355" s="45">
        <v>0</v>
      </c>
      <c r="E5355" s="45">
        <v>0</v>
      </c>
      <c r="F5355" s="45">
        <v>0</v>
      </c>
      <c r="G5355" s="46"/>
    </row>
    <row r="5356" spans="1:7" x14ac:dyDescent="0.2">
      <c r="A5356">
        <v>85</v>
      </c>
      <c r="B5356" s="33">
        <v>61904</v>
      </c>
      <c r="C5356" s="45">
        <v>0</v>
      </c>
      <c r="D5356" s="45">
        <v>0</v>
      </c>
      <c r="E5356" s="45">
        <v>0</v>
      </c>
      <c r="F5356" s="45">
        <v>0</v>
      </c>
      <c r="G5356" s="46"/>
    </row>
    <row r="5357" spans="1:7" x14ac:dyDescent="0.2">
      <c r="A5357">
        <v>85</v>
      </c>
      <c r="B5357" s="33">
        <v>61905</v>
      </c>
      <c r="C5357" s="45">
        <v>0</v>
      </c>
      <c r="D5357" s="45">
        <v>0</v>
      </c>
      <c r="E5357" s="45">
        <v>0</v>
      </c>
      <c r="F5357" s="45">
        <v>0</v>
      </c>
      <c r="G5357" s="46"/>
    </row>
    <row r="5358" spans="1:7" x14ac:dyDescent="0.2">
      <c r="A5358">
        <v>85</v>
      </c>
      <c r="B5358" s="33">
        <v>61906</v>
      </c>
      <c r="C5358" s="45">
        <v>0</v>
      </c>
      <c r="D5358" s="45">
        <v>0</v>
      </c>
      <c r="E5358" s="45">
        <v>0</v>
      </c>
      <c r="F5358" s="45">
        <v>0</v>
      </c>
      <c r="G5358" s="46"/>
    </row>
    <row r="5359" spans="1:7" x14ac:dyDescent="0.2">
      <c r="A5359">
        <v>85</v>
      </c>
      <c r="B5359" s="33">
        <v>61907</v>
      </c>
      <c r="C5359" s="45">
        <v>0</v>
      </c>
      <c r="D5359" s="45">
        <v>0</v>
      </c>
      <c r="E5359" s="45">
        <v>0</v>
      </c>
      <c r="F5359" s="45">
        <v>0</v>
      </c>
      <c r="G5359" s="46"/>
    </row>
    <row r="5360" spans="1:7" x14ac:dyDescent="0.2">
      <c r="A5360">
        <v>85</v>
      </c>
      <c r="B5360" s="33">
        <v>61908</v>
      </c>
      <c r="C5360" s="45">
        <v>0</v>
      </c>
      <c r="D5360" s="45">
        <v>0</v>
      </c>
      <c r="E5360" s="45">
        <v>0</v>
      </c>
      <c r="F5360" s="45">
        <v>0</v>
      </c>
      <c r="G5360" s="46"/>
    </row>
    <row r="5361" spans="1:7" x14ac:dyDescent="0.2">
      <c r="A5361">
        <v>85</v>
      </c>
      <c r="B5361" s="33">
        <v>61909</v>
      </c>
      <c r="C5361" s="45">
        <v>0</v>
      </c>
      <c r="D5361" s="45">
        <v>0</v>
      </c>
      <c r="E5361" s="45">
        <v>0</v>
      </c>
      <c r="F5361" s="45">
        <v>0</v>
      </c>
      <c r="G5361" s="46"/>
    </row>
    <row r="5362" spans="1:7" x14ac:dyDescent="0.2">
      <c r="A5362">
        <v>85</v>
      </c>
      <c r="B5362" s="33">
        <v>61910</v>
      </c>
      <c r="C5362" s="45">
        <v>0</v>
      </c>
      <c r="D5362" s="45">
        <v>0</v>
      </c>
      <c r="E5362" s="45">
        <v>0</v>
      </c>
      <c r="F5362" s="45">
        <v>0</v>
      </c>
      <c r="G5362" s="46"/>
    </row>
    <row r="5363" spans="1:7" x14ac:dyDescent="0.2">
      <c r="A5363">
        <v>85</v>
      </c>
      <c r="B5363" s="33">
        <v>61911</v>
      </c>
      <c r="C5363" s="45">
        <v>0</v>
      </c>
      <c r="D5363" s="45">
        <v>0</v>
      </c>
      <c r="E5363" s="45">
        <v>0</v>
      </c>
      <c r="F5363" s="45">
        <v>0</v>
      </c>
      <c r="G5363" s="46"/>
    </row>
    <row r="5364" spans="1:7" x14ac:dyDescent="0.2">
      <c r="A5364">
        <v>85</v>
      </c>
      <c r="B5364" s="33">
        <v>61912</v>
      </c>
      <c r="C5364" s="45">
        <v>0</v>
      </c>
      <c r="D5364" s="45">
        <v>0</v>
      </c>
      <c r="E5364" s="45">
        <v>0</v>
      </c>
      <c r="F5364" s="45">
        <v>0</v>
      </c>
      <c r="G5364" s="46"/>
    </row>
    <row r="5365" spans="1:7" x14ac:dyDescent="0.2">
      <c r="A5365">
        <v>85</v>
      </c>
      <c r="B5365" s="33">
        <v>62001</v>
      </c>
      <c r="C5365" s="45">
        <v>0</v>
      </c>
      <c r="D5365" s="45">
        <v>0</v>
      </c>
      <c r="E5365" s="45">
        <v>0</v>
      </c>
      <c r="F5365" s="45">
        <v>0</v>
      </c>
      <c r="G5365" s="46"/>
    </row>
    <row r="5366" spans="1:7" x14ac:dyDescent="0.2">
      <c r="A5366">
        <v>85</v>
      </c>
      <c r="B5366" s="33">
        <v>62002</v>
      </c>
      <c r="C5366" s="45">
        <v>0</v>
      </c>
      <c r="D5366" s="45">
        <v>0</v>
      </c>
      <c r="E5366" s="45">
        <v>0</v>
      </c>
      <c r="F5366" s="45">
        <v>0</v>
      </c>
      <c r="G5366" s="46"/>
    </row>
    <row r="5367" spans="1:7" x14ac:dyDescent="0.2">
      <c r="A5367">
        <v>85</v>
      </c>
      <c r="B5367" s="33">
        <v>62101</v>
      </c>
      <c r="C5367" s="45">
        <v>0</v>
      </c>
      <c r="D5367" s="45">
        <v>0</v>
      </c>
      <c r="E5367" s="45">
        <v>0</v>
      </c>
      <c r="F5367" s="45">
        <v>0</v>
      </c>
      <c r="G5367" s="46"/>
    </row>
    <row r="5368" spans="1:7" x14ac:dyDescent="0.2">
      <c r="A5368">
        <v>85</v>
      </c>
      <c r="B5368" s="33">
        <v>62102</v>
      </c>
      <c r="C5368" s="45">
        <v>0</v>
      </c>
      <c r="D5368" s="45">
        <v>0</v>
      </c>
      <c r="E5368" s="45">
        <v>0</v>
      </c>
      <c r="F5368" s="45">
        <v>0</v>
      </c>
      <c r="G5368" s="46"/>
    </row>
    <row r="5369" spans="1:7" x14ac:dyDescent="0.2">
      <c r="A5369">
        <v>85</v>
      </c>
      <c r="B5369" s="33">
        <v>62103</v>
      </c>
      <c r="C5369" s="45">
        <v>0</v>
      </c>
      <c r="D5369" s="45">
        <v>0</v>
      </c>
      <c r="E5369" s="45">
        <v>0</v>
      </c>
      <c r="F5369" s="45">
        <v>0</v>
      </c>
      <c r="G5369" s="46"/>
    </row>
    <row r="5370" spans="1:7" x14ac:dyDescent="0.2">
      <c r="A5370">
        <v>3468</v>
      </c>
      <c r="B5370" s="33">
        <v>60401</v>
      </c>
      <c r="C5370" s="45">
        <v>4593</v>
      </c>
      <c r="D5370" s="45">
        <v>0</v>
      </c>
      <c r="E5370" s="45">
        <v>4715</v>
      </c>
      <c r="F5370" s="45">
        <v>0</v>
      </c>
      <c r="G5370" s="46"/>
    </row>
    <row r="5371" spans="1:7" x14ac:dyDescent="0.2">
      <c r="A5371">
        <v>3468</v>
      </c>
      <c r="B5371" s="33">
        <v>60404</v>
      </c>
      <c r="C5371" s="45">
        <v>0</v>
      </c>
      <c r="D5371" s="45">
        <v>0</v>
      </c>
      <c r="E5371" s="45">
        <v>0</v>
      </c>
      <c r="F5371" s="45">
        <v>0</v>
      </c>
      <c r="G5371" s="46"/>
    </row>
    <row r="5372" spans="1:7" x14ac:dyDescent="0.2">
      <c r="A5372">
        <v>3468</v>
      </c>
      <c r="B5372" s="33">
        <v>60405</v>
      </c>
      <c r="C5372" s="45">
        <v>0</v>
      </c>
      <c r="D5372" s="45">
        <v>0</v>
      </c>
      <c r="E5372" s="45">
        <v>0</v>
      </c>
      <c r="F5372" s="45">
        <v>0</v>
      </c>
      <c r="G5372" s="46"/>
    </row>
    <row r="5373" spans="1:7" x14ac:dyDescent="0.2">
      <c r="A5373">
        <v>3468</v>
      </c>
      <c r="B5373" s="33">
        <v>60414</v>
      </c>
      <c r="C5373" s="45">
        <v>0</v>
      </c>
      <c r="D5373" s="45">
        <v>3826</v>
      </c>
      <c r="E5373" s="45">
        <v>0</v>
      </c>
      <c r="F5373" s="45">
        <v>4035</v>
      </c>
      <c r="G5373" s="46"/>
    </row>
    <row r="5374" spans="1:7" x14ac:dyDescent="0.2">
      <c r="A5374">
        <v>3468</v>
      </c>
      <c r="B5374" s="33">
        <v>60415</v>
      </c>
      <c r="C5374" s="45">
        <v>0</v>
      </c>
      <c r="D5374" s="45">
        <v>0</v>
      </c>
      <c r="E5374" s="45">
        <v>0</v>
      </c>
      <c r="F5374" s="45">
        <v>0</v>
      </c>
      <c r="G5374" s="46"/>
    </row>
    <row r="5375" spans="1:7" x14ac:dyDescent="0.2">
      <c r="A5375">
        <v>3468</v>
      </c>
      <c r="B5375" s="33">
        <v>61901</v>
      </c>
      <c r="C5375" s="45">
        <v>0</v>
      </c>
      <c r="D5375" s="45">
        <v>0</v>
      </c>
      <c r="E5375" s="45">
        <v>0</v>
      </c>
      <c r="F5375" s="45">
        <v>0</v>
      </c>
      <c r="G5375" s="46"/>
    </row>
    <row r="5376" spans="1:7" x14ac:dyDescent="0.2">
      <c r="A5376">
        <v>3468</v>
      </c>
      <c r="B5376" s="33">
        <v>61902</v>
      </c>
      <c r="C5376" s="45">
        <v>0</v>
      </c>
      <c r="D5376" s="45">
        <v>0</v>
      </c>
      <c r="E5376" s="45">
        <v>0</v>
      </c>
      <c r="F5376" s="45">
        <v>0</v>
      </c>
      <c r="G5376" s="46"/>
    </row>
    <row r="5377" spans="1:7" x14ac:dyDescent="0.2">
      <c r="A5377">
        <v>3468</v>
      </c>
      <c r="B5377" s="33">
        <v>61903</v>
      </c>
      <c r="C5377" s="45">
        <v>0</v>
      </c>
      <c r="D5377" s="45">
        <v>0</v>
      </c>
      <c r="E5377" s="45">
        <v>0</v>
      </c>
      <c r="F5377" s="45">
        <v>0</v>
      </c>
      <c r="G5377" s="46"/>
    </row>
    <row r="5378" spans="1:7" x14ac:dyDescent="0.2">
      <c r="A5378">
        <v>3468</v>
      </c>
      <c r="B5378" s="33">
        <v>61904</v>
      </c>
      <c r="C5378" s="45">
        <v>0</v>
      </c>
      <c r="D5378" s="45">
        <v>0</v>
      </c>
      <c r="E5378" s="45">
        <v>0</v>
      </c>
      <c r="F5378" s="45">
        <v>0</v>
      </c>
      <c r="G5378" s="46"/>
    </row>
    <row r="5379" spans="1:7" x14ac:dyDescent="0.2">
      <c r="A5379">
        <v>3468</v>
      </c>
      <c r="B5379" s="33">
        <v>61905</v>
      </c>
      <c r="C5379" s="45">
        <v>0</v>
      </c>
      <c r="D5379" s="45">
        <v>0</v>
      </c>
      <c r="E5379" s="45">
        <v>0</v>
      </c>
      <c r="F5379" s="45">
        <v>0</v>
      </c>
      <c r="G5379" s="46"/>
    </row>
    <row r="5380" spans="1:7" x14ac:dyDescent="0.2">
      <c r="A5380">
        <v>3468</v>
      </c>
      <c r="B5380" s="33">
        <v>61906</v>
      </c>
      <c r="C5380" s="45">
        <v>0</v>
      </c>
      <c r="D5380" s="45">
        <v>0</v>
      </c>
      <c r="E5380" s="45">
        <v>0</v>
      </c>
      <c r="F5380" s="45">
        <v>0</v>
      </c>
      <c r="G5380" s="46"/>
    </row>
    <row r="5381" spans="1:7" x14ac:dyDescent="0.2">
      <c r="A5381">
        <v>3468</v>
      </c>
      <c r="B5381" s="33">
        <v>61907</v>
      </c>
      <c r="C5381" s="45">
        <v>0</v>
      </c>
      <c r="D5381" s="45">
        <v>0</v>
      </c>
      <c r="E5381" s="45">
        <v>0</v>
      </c>
      <c r="F5381" s="45">
        <v>0</v>
      </c>
      <c r="G5381" s="46"/>
    </row>
    <row r="5382" spans="1:7" x14ac:dyDescent="0.2">
      <c r="A5382">
        <v>3468</v>
      </c>
      <c r="B5382" s="33">
        <v>61908</v>
      </c>
      <c r="C5382" s="45">
        <v>0</v>
      </c>
      <c r="D5382" s="45">
        <v>0</v>
      </c>
      <c r="E5382" s="45">
        <v>0</v>
      </c>
      <c r="F5382" s="45">
        <v>0</v>
      </c>
      <c r="G5382" s="46"/>
    </row>
    <row r="5383" spans="1:7" x14ac:dyDescent="0.2">
      <c r="A5383">
        <v>3468</v>
      </c>
      <c r="B5383" s="33">
        <v>61909</v>
      </c>
      <c r="C5383" s="45">
        <v>0</v>
      </c>
      <c r="D5383" s="45">
        <v>0</v>
      </c>
      <c r="E5383" s="45">
        <v>0</v>
      </c>
      <c r="F5383" s="45">
        <v>0</v>
      </c>
      <c r="G5383" s="46"/>
    </row>
    <row r="5384" spans="1:7" x14ac:dyDescent="0.2">
      <c r="A5384">
        <v>3468</v>
      </c>
      <c r="B5384" s="33">
        <v>61910</v>
      </c>
      <c r="C5384" s="45">
        <v>0</v>
      </c>
      <c r="D5384" s="45">
        <v>0</v>
      </c>
      <c r="E5384" s="45">
        <v>0</v>
      </c>
      <c r="F5384" s="45">
        <v>0</v>
      </c>
      <c r="G5384" s="46"/>
    </row>
    <row r="5385" spans="1:7" x14ac:dyDescent="0.2">
      <c r="A5385">
        <v>3468</v>
      </c>
      <c r="B5385" s="33">
        <v>61911</v>
      </c>
      <c r="C5385" s="45">
        <v>0</v>
      </c>
      <c r="D5385" s="45">
        <v>0</v>
      </c>
      <c r="E5385" s="45">
        <v>0</v>
      </c>
      <c r="F5385" s="45">
        <v>0</v>
      </c>
      <c r="G5385" s="46"/>
    </row>
    <row r="5386" spans="1:7" x14ac:dyDescent="0.2">
      <c r="A5386">
        <v>3468</v>
      </c>
      <c r="B5386" s="33">
        <v>61912</v>
      </c>
      <c r="C5386" s="45">
        <v>0</v>
      </c>
      <c r="D5386" s="45">
        <v>0</v>
      </c>
      <c r="E5386" s="45">
        <v>0</v>
      </c>
      <c r="F5386" s="45">
        <v>0</v>
      </c>
      <c r="G5386" s="46"/>
    </row>
    <row r="5387" spans="1:7" x14ac:dyDescent="0.2">
      <c r="A5387">
        <v>3468</v>
      </c>
      <c r="B5387" s="33">
        <v>62001</v>
      </c>
      <c r="C5387" s="45">
        <v>0</v>
      </c>
      <c r="D5387" s="45">
        <v>0</v>
      </c>
      <c r="E5387" s="45">
        <v>0</v>
      </c>
      <c r="F5387" s="45">
        <v>0</v>
      </c>
      <c r="G5387" s="46"/>
    </row>
    <row r="5388" spans="1:7" x14ac:dyDescent="0.2">
      <c r="A5388">
        <v>3468</v>
      </c>
      <c r="B5388" s="33">
        <v>62002</v>
      </c>
      <c r="C5388" s="45">
        <v>0</v>
      </c>
      <c r="D5388" s="45">
        <v>0</v>
      </c>
      <c r="E5388" s="45">
        <v>0</v>
      </c>
      <c r="F5388" s="45">
        <v>0</v>
      </c>
      <c r="G5388" s="46"/>
    </row>
    <row r="5389" spans="1:7" x14ac:dyDescent="0.2">
      <c r="A5389">
        <v>3468</v>
      </c>
      <c r="B5389" s="33">
        <v>62101</v>
      </c>
      <c r="C5389" s="45">
        <v>0</v>
      </c>
      <c r="D5389" s="45">
        <v>0</v>
      </c>
      <c r="E5389" s="45">
        <v>0</v>
      </c>
      <c r="F5389" s="45">
        <v>0</v>
      </c>
      <c r="G5389" s="46"/>
    </row>
    <row r="5390" spans="1:7" x14ac:dyDescent="0.2">
      <c r="A5390">
        <v>3468</v>
      </c>
      <c r="B5390" s="33">
        <v>62102</v>
      </c>
      <c r="C5390" s="45">
        <v>0</v>
      </c>
      <c r="D5390" s="45">
        <v>0</v>
      </c>
      <c r="E5390" s="45">
        <v>0</v>
      </c>
      <c r="F5390" s="45">
        <v>0</v>
      </c>
      <c r="G5390" s="46"/>
    </row>
    <row r="5391" spans="1:7" x14ac:dyDescent="0.2">
      <c r="A5391">
        <v>3468</v>
      </c>
      <c r="B5391" s="33">
        <v>62103</v>
      </c>
      <c r="C5391" s="45">
        <v>0</v>
      </c>
      <c r="D5391" s="45">
        <v>0</v>
      </c>
      <c r="E5391" s="45">
        <v>0</v>
      </c>
      <c r="F5391" s="45">
        <v>0</v>
      </c>
      <c r="G5391" s="46"/>
    </row>
    <row r="5392" spans="1:7" x14ac:dyDescent="0.2">
      <c r="A5392">
        <v>330</v>
      </c>
      <c r="B5392" s="33">
        <v>60401</v>
      </c>
      <c r="C5392" s="45">
        <v>28349</v>
      </c>
      <c r="D5392" s="45">
        <v>0</v>
      </c>
      <c r="E5392" s="45">
        <v>28349</v>
      </c>
      <c r="F5392" s="45">
        <v>0</v>
      </c>
      <c r="G5392" s="46"/>
    </row>
    <row r="5393" spans="1:7" x14ac:dyDescent="0.2">
      <c r="A5393">
        <v>330</v>
      </c>
      <c r="B5393" s="33">
        <v>60404</v>
      </c>
      <c r="C5393" s="45">
        <v>960</v>
      </c>
      <c r="D5393" s="45">
        <v>0</v>
      </c>
      <c r="E5393" s="45">
        <v>960</v>
      </c>
      <c r="F5393" s="45">
        <v>0</v>
      </c>
      <c r="G5393" s="46"/>
    </row>
    <row r="5394" spans="1:7" x14ac:dyDescent="0.2">
      <c r="A5394">
        <v>330</v>
      </c>
      <c r="B5394" s="33">
        <v>60405</v>
      </c>
      <c r="C5394" s="45">
        <v>0</v>
      </c>
      <c r="D5394" s="45">
        <v>0</v>
      </c>
      <c r="E5394" s="45">
        <v>0</v>
      </c>
      <c r="F5394" s="45">
        <v>0</v>
      </c>
      <c r="G5394" s="46"/>
    </row>
    <row r="5395" spans="1:7" x14ac:dyDescent="0.2">
      <c r="A5395">
        <v>330</v>
      </c>
      <c r="B5395" s="33">
        <v>60414</v>
      </c>
      <c r="C5395" s="45">
        <v>0</v>
      </c>
      <c r="D5395" s="45">
        <v>4660</v>
      </c>
      <c r="E5395" s="45">
        <v>0</v>
      </c>
      <c r="F5395" s="45">
        <v>4940</v>
      </c>
      <c r="G5395" s="46"/>
    </row>
    <row r="5396" spans="1:7" x14ac:dyDescent="0.2">
      <c r="A5396">
        <v>330</v>
      </c>
      <c r="B5396" s="33">
        <v>60415</v>
      </c>
      <c r="C5396" s="45">
        <v>0</v>
      </c>
      <c r="D5396" s="45">
        <v>0</v>
      </c>
      <c r="E5396" s="45">
        <v>596</v>
      </c>
      <c r="F5396" s="45">
        <v>0</v>
      </c>
      <c r="G5396" s="46"/>
    </row>
    <row r="5397" spans="1:7" x14ac:dyDescent="0.2">
      <c r="A5397">
        <v>330</v>
      </c>
      <c r="B5397" s="33">
        <v>61901</v>
      </c>
      <c r="C5397" s="45">
        <v>0</v>
      </c>
      <c r="D5397" s="45">
        <v>0</v>
      </c>
      <c r="E5397" s="45">
        <v>0</v>
      </c>
      <c r="F5397" s="45">
        <v>0</v>
      </c>
      <c r="G5397" s="46"/>
    </row>
    <row r="5398" spans="1:7" x14ac:dyDescent="0.2">
      <c r="A5398">
        <v>330</v>
      </c>
      <c r="B5398" s="33">
        <v>61902</v>
      </c>
      <c r="C5398" s="45">
        <v>0</v>
      </c>
      <c r="D5398" s="45">
        <v>0</v>
      </c>
      <c r="E5398" s="45">
        <v>0</v>
      </c>
      <c r="F5398" s="45">
        <v>0</v>
      </c>
      <c r="G5398" s="46"/>
    </row>
    <row r="5399" spans="1:7" x14ac:dyDescent="0.2">
      <c r="A5399">
        <v>330</v>
      </c>
      <c r="B5399" s="33">
        <v>61903</v>
      </c>
      <c r="C5399" s="45">
        <v>0</v>
      </c>
      <c r="D5399" s="45">
        <v>0</v>
      </c>
      <c r="E5399" s="45">
        <v>0</v>
      </c>
      <c r="F5399" s="45">
        <v>0</v>
      </c>
      <c r="G5399" s="46"/>
    </row>
    <row r="5400" spans="1:7" x14ac:dyDescent="0.2">
      <c r="A5400">
        <v>330</v>
      </c>
      <c r="B5400" s="33">
        <v>61904</v>
      </c>
      <c r="C5400" s="45">
        <v>0</v>
      </c>
      <c r="D5400" s="45">
        <v>0</v>
      </c>
      <c r="E5400" s="45">
        <v>0</v>
      </c>
      <c r="F5400" s="45">
        <v>0</v>
      </c>
      <c r="G5400" s="46"/>
    </row>
    <row r="5401" spans="1:7" x14ac:dyDescent="0.2">
      <c r="A5401">
        <v>330</v>
      </c>
      <c r="B5401" s="33">
        <v>61905</v>
      </c>
      <c r="C5401" s="45">
        <v>0</v>
      </c>
      <c r="D5401" s="45">
        <v>0</v>
      </c>
      <c r="E5401" s="45">
        <v>0</v>
      </c>
      <c r="F5401" s="45">
        <v>0</v>
      </c>
      <c r="G5401" s="46"/>
    </row>
    <row r="5402" spans="1:7" x14ac:dyDescent="0.2">
      <c r="A5402">
        <v>330</v>
      </c>
      <c r="B5402" s="33">
        <v>61906</v>
      </c>
      <c r="C5402" s="45">
        <v>0</v>
      </c>
      <c r="D5402" s="45">
        <v>0</v>
      </c>
      <c r="E5402" s="45">
        <v>0</v>
      </c>
      <c r="F5402" s="45">
        <v>0</v>
      </c>
      <c r="G5402" s="46"/>
    </row>
    <row r="5403" spans="1:7" x14ac:dyDescent="0.2">
      <c r="A5403">
        <v>330</v>
      </c>
      <c r="B5403" s="33">
        <v>61907</v>
      </c>
      <c r="C5403" s="45">
        <v>0</v>
      </c>
      <c r="D5403" s="45">
        <v>0</v>
      </c>
      <c r="E5403" s="45">
        <v>0</v>
      </c>
      <c r="F5403" s="45">
        <v>0</v>
      </c>
      <c r="G5403" s="46"/>
    </row>
    <row r="5404" spans="1:7" x14ac:dyDescent="0.2">
      <c r="A5404">
        <v>330</v>
      </c>
      <c r="B5404" s="33">
        <v>61908</v>
      </c>
      <c r="C5404" s="45">
        <v>0</v>
      </c>
      <c r="D5404" s="45">
        <v>0</v>
      </c>
      <c r="E5404" s="45">
        <v>0</v>
      </c>
      <c r="F5404" s="45">
        <v>0</v>
      </c>
      <c r="G5404" s="46"/>
    </row>
    <row r="5405" spans="1:7" x14ac:dyDescent="0.2">
      <c r="A5405">
        <v>330</v>
      </c>
      <c r="B5405" s="33">
        <v>61909</v>
      </c>
      <c r="C5405" s="45">
        <v>0</v>
      </c>
      <c r="D5405" s="45">
        <v>0</v>
      </c>
      <c r="E5405" s="45">
        <v>0</v>
      </c>
      <c r="F5405" s="45">
        <v>0</v>
      </c>
      <c r="G5405" s="46"/>
    </row>
    <row r="5406" spans="1:7" x14ac:dyDescent="0.2">
      <c r="A5406">
        <v>330</v>
      </c>
      <c r="B5406" s="33">
        <v>61910</v>
      </c>
      <c r="C5406" s="45">
        <v>0</v>
      </c>
      <c r="D5406" s="45">
        <v>0</v>
      </c>
      <c r="E5406" s="45">
        <v>0</v>
      </c>
      <c r="F5406" s="45">
        <v>0</v>
      </c>
      <c r="G5406" s="46"/>
    </row>
    <row r="5407" spans="1:7" x14ac:dyDescent="0.2">
      <c r="A5407">
        <v>330</v>
      </c>
      <c r="B5407" s="33">
        <v>61911</v>
      </c>
      <c r="C5407" s="45">
        <v>0</v>
      </c>
      <c r="D5407" s="45">
        <v>0</v>
      </c>
      <c r="E5407" s="45">
        <v>0</v>
      </c>
      <c r="F5407" s="45">
        <v>0</v>
      </c>
      <c r="G5407" s="46"/>
    </row>
    <row r="5408" spans="1:7" x14ac:dyDescent="0.2">
      <c r="A5408">
        <v>330</v>
      </c>
      <c r="B5408" s="33">
        <v>61912</v>
      </c>
      <c r="C5408" s="45">
        <v>0</v>
      </c>
      <c r="D5408" s="45">
        <v>0</v>
      </c>
      <c r="E5408" s="45">
        <v>0</v>
      </c>
      <c r="F5408" s="45">
        <v>0</v>
      </c>
      <c r="G5408" s="46"/>
    </row>
    <row r="5409" spans="1:7" x14ac:dyDescent="0.2">
      <c r="A5409">
        <v>330</v>
      </c>
      <c r="B5409" s="33">
        <v>62001</v>
      </c>
      <c r="C5409" s="45">
        <v>0</v>
      </c>
      <c r="D5409" s="45">
        <v>0</v>
      </c>
      <c r="E5409" s="45">
        <v>0</v>
      </c>
      <c r="F5409" s="45">
        <v>0</v>
      </c>
      <c r="G5409" s="46"/>
    </row>
    <row r="5410" spans="1:7" x14ac:dyDescent="0.2">
      <c r="A5410">
        <v>330</v>
      </c>
      <c r="B5410" s="33">
        <v>62002</v>
      </c>
      <c r="C5410" s="45">
        <v>0</v>
      </c>
      <c r="D5410" s="45">
        <v>0</v>
      </c>
      <c r="E5410" s="45">
        <v>0</v>
      </c>
      <c r="F5410" s="45">
        <v>0</v>
      </c>
      <c r="G5410" s="46"/>
    </row>
    <row r="5411" spans="1:7" x14ac:dyDescent="0.2">
      <c r="A5411">
        <v>330</v>
      </c>
      <c r="B5411" s="33">
        <v>62101</v>
      </c>
      <c r="C5411" s="45">
        <v>0</v>
      </c>
      <c r="D5411" s="45">
        <v>0</v>
      </c>
      <c r="E5411" s="45">
        <v>0</v>
      </c>
      <c r="F5411" s="45">
        <v>0</v>
      </c>
      <c r="G5411" s="46"/>
    </row>
    <row r="5412" spans="1:7" x14ac:dyDescent="0.2">
      <c r="A5412">
        <v>330</v>
      </c>
      <c r="B5412" s="33">
        <v>62102</v>
      </c>
      <c r="C5412" s="45">
        <v>0</v>
      </c>
      <c r="D5412" s="45">
        <v>0</v>
      </c>
      <c r="E5412" s="45">
        <v>0</v>
      </c>
      <c r="F5412" s="45">
        <v>0</v>
      </c>
      <c r="G5412" s="46"/>
    </row>
    <row r="5413" spans="1:7" x14ac:dyDescent="0.2">
      <c r="A5413">
        <v>330</v>
      </c>
      <c r="B5413" s="33">
        <v>62103</v>
      </c>
      <c r="C5413" s="45">
        <v>0</v>
      </c>
      <c r="D5413" s="45">
        <v>0</v>
      </c>
      <c r="E5413" s="45">
        <v>0</v>
      </c>
      <c r="F5413" s="45">
        <v>0</v>
      </c>
      <c r="G5413" s="46"/>
    </row>
    <row r="5414" spans="1:7" x14ac:dyDescent="0.2">
      <c r="A5414">
        <v>2048</v>
      </c>
      <c r="B5414" s="33">
        <v>60401</v>
      </c>
      <c r="C5414" s="45">
        <v>814371</v>
      </c>
      <c r="D5414" s="45">
        <v>0</v>
      </c>
      <c r="E5414" s="45">
        <v>749230</v>
      </c>
      <c r="F5414" s="45">
        <v>0</v>
      </c>
      <c r="G5414" s="46"/>
    </row>
    <row r="5415" spans="1:7" x14ac:dyDescent="0.2">
      <c r="A5415">
        <v>2048</v>
      </c>
      <c r="B5415" s="33">
        <v>60404</v>
      </c>
      <c r="C5415" s="45">
        <v>0</v>
      </c>
      <c r="D5415" s="45">
        <v>0</v>
      </c>
      <c r="E5415" s="45">
        <v>0</v>
      </c>
      <c r="F5415" s="45">
        <v>0</v>
      </c>
      <c r="G5415" s="46"/>
    </row>
    <row r="5416" spans="1:7" x14ac:dyDescent="0.2">
      <c r="A5416">
        <v>2048</v>
      </c>
      <c r="B5416" s="33">
        <v>60405</v>
      </c>
      <c r="C5416" s="45">
        <v>0</v>
      </c>
      <c r="D5416" s="45">
        <v>0</v>
      </c>
      <c r="E5416" s="45">
        <v>0</v>
      </c>
      <c r="F5416" s="45">
        <v>0</v>
      </c>
      <c r="G5416" s="46"/>
    </row>
    <row r="5417" spans="1:7" x14ac:dyDescent="0.2">
      <c r="A5417">
        <v>2048</v>
      </c>
      <c r="B5417" s="33">
        <v>60414</v>
      </c>
      <c r="C5417" s="45">
        <v>0</v>
      </c>
      <c r="D5417" s="45">
        <v>222708</v>
      </c>
      <c r="E5417" s="45">
        <v>0</v>
      </c>
      <c r="F5417" s="45">
        <v>164518</v>
      </c>
      <c r="G5417" s="46"/>
    </row>
    <row r="5418" spans="1:7" x14ac:dyDescent="0.2">
      <c r="A5418">
        <v>2048</v>
      </c>
      <c r="B5418" s="33">
        <v>60415</v>
      </c>
      <c r="C5418" s="45">
        <v>0</v>
      </c>
      <c r="D5418" s="45">
        <v>0</v>
      </c>
      <c r="E5418" s="45">
        <v>0</v>
      </c>
      <c r="F5418" s="45">
        <v>0</v>
      </c>
      <c r="G5418" s="46"/>
    </row>
    <row r="5419" spans="1:7" x14ac:dyDescent="0.2">
      <c r="A5419">
        <v>2048</v>
      </c>
      <c r="B5419" s="33">
        <v>61901</v>
      </c>
      <c r="C5419" s="45">
        <v>0</v>
      </c>
      <c r="D5419" s="45">
        <v>0</v>
      </c>
      <c r="E5419" s="45">
        <v>0</v>
      </c>
      <c r="F5419" s="45">
        <v>0</v>
      </c>
      <c r="G5419" s="46"/>
    </row>
    <row r="5420" spans="1:7" x14ac:dyDescent="0.2">
      <c r="A5420">
        <v>2048</v>
      </c>
      <c r="B5420" s="33">
        <v>61902</v>
      </c>
      <c r="C5420" s="45">
        <v>0</v>
      </c>
      <c r="D5420" s="45">
        <v>0</v>
      </c>
      <c r="E5420" s="45">
        <v>0</v>
      </c>
      <c r="F5420" s="45">
        <v>0</v>
      </c>
      <c r="G5420" s="46"/>
    </row>
    <row r="5421" spans="1:7" x14ac:dyDescent="0.2">
      <c r="A5421">
        <v>2048</v>
      </c>
      <c r="B5421" s="33">
        <v>61903</v>
      </c>
      <c r="C5421" s="45">
        <v>0</v>
      </c>
      <c r="D5421" s="45">
        <v>0</v>
      </c>
      <c r="E5421" s="45">
        <v>0</v>
      </c>
      <c r="F5421" s="45">
        <v>0</v>
      </c>
      <c r="G5421" s="46"/>
    </row>
    <row r="5422" spans="1:7" x14ac:dyDescent="0.2">
      <c r="A5422">
        <v>2048</v>
      </c>
      <c r="B5422" s="33">
        <v>61904</v>
      </c>
      <c r="C5422" s="45">
        <v>0</v>
      </c>
      <c r="D5422" s="45">
        <v>0</v>
      </c>
      <c r="E5422" s="45">
        <v>0</v>
      </c>
      <c r="F5422" s="45">
        <v>0</v>
      </c>
      <c r="G5422" s="46"/>
    </row>
    <row r="5423" spans="1:7" x14ac:dyDescent="0.2">
      <c r="A5423">
        <v>2048</v>
      </c>
      <c r="B5423" s="33">
        <v>61905</v>
      </c>
      <c r="C5423" s="45">
        <v>8435</v>
      </c>
      <c r="D5423" s="45">
        <v>0</v>
      </c>
      <c r="E5423" s="45">
        <v>8435</v>
      </c>
      <c r="F5423" s="45">
        <v>0</v>
      </c>
      <c r="G5423" s="46"/>
    </row>
    <row r="5424" spans="1:7" x14ac:dyDescent="0.2">
      <c r="A5424">
        <v>2048</v>
      </c>
      <c r="B5424" s="33">
        <v>61906</v>
      </c>
      <c r="C5424" s="45">
        <v>21292</v>
      </c>
      <c r="D5424" s="45">
        <v>0</v>
      </c>
      <c r="E5424" s="45">
        <v>21292</v>
      </c>
      <c r="F5424" s="45">
        <v>0</v>
      </c>
      <c r="G5424" s="46"/>
    </row>
    <row r="5425" spans="1:7" x14ac:dyDescent="0.2">
      <c r="A5425">
        <v>2048</v>
      </c>
      <c r="B5425" s="33">
        <v>61907</v>
      </c>
      <c r="C5425" s="45">
        <v>301927</v>
      </c>
      <c r="D5425" s="45">
        <v>0</v>
      </c>
      <c r="E5425" s="45">
        <v>274281</v>
      </c>
      <c r="F5425" s="45">
        <v>0</v>
      </c>
      <c r="G5425" s="46"/>
    </row>
    <row r="5426" spans="1:7" x14ac:dyDescent="0.2">
      <c r="A5426">
        <v>2048</v>
      </c>
      <c r="B5426" s="33">
        <v>61908</v>
      </c>
      <c r="C5426" s="45">
        <v>374827</v>
      </c>
      <c r="D5426" s="45">
        <v>0</v>
      </c>
      <c r="E5426" s="45">
        <v>374827</v>
      </c>
      <c r="F5426" s="45">
        <v>0</v>
      </c>
      <c r="G5426" s="46"/>
    </row>
    <row r="5427" spans="1:7" x14ac:dyDescent="0.2">
      <c r="A5427">
        <v>2048</v>
      </c>
      <c r="B5427" s="33">
        <v>61909</v>
      </c>
      <c r="C5427" s="45">
        <v>0</v>
      </c>
      <c r="D5427" s="45">
        <v>0</v>
      </c>
      <c r="E5427" s="45">
        <v>0</v>
      </c>
      <c r="F5427" s="45">
        <v>0</v>
      </c>
      <c r="G5427" s="46"/>
    </row>
    <row r="5428" spans="1:7" x14ac:dyDescent="0.2">
      <c r="A5428">
        <v>2048</v>
      </c>
      <c r="B5428" s="33">
        <v>61910</v>
      </c>
      <c r="C5428" s="45">
        <v>0</v>
      </c>
      <c r="D5428" s="45">
        <v>0</v>
      </c>
      <c r="E5428" s="45">
        <v>0</v>
      </c>
      <c r="F5428" s="45">
        <v>0</v>
      </c>
      <c r="G5428" s="46"/>
    </row>
    <row r="5429" spans="1:7" x14ac:dyDescent="0.2">
      <c r="A5429">
        <v>2048</v>
      </c>
      <c r="B5429" s="33">
        <v>61911</v>
      </c>
      <c r="C5429" s="45">
        <v>0</v>
      </c>
      <c r="D5429" s="45">
        <v>0</v>
      </c>
      <c r="E5429" s="45">
        <v>0</v>
      </c>
      <c r="F5429" s="45">
        <v>0</v>
      </c>
      <c r="G5429" s="46"/>
    </row>
    <row r="5430" spans="1:7" x14ac:dyDescent="0.2">
      <c r="A5430">
        <v>2048</v>
      </c>
      <c r="B5430" s="33">
        <v>61912</v>
      </c>
      <c r="C5430" s="45">
        <v>0</v>
      </c>
      <c r="D5430" s="45">
        <v>0</v>
      </c>
      <c r="E5430" s="45">
        <v>0</v>
      </c>
      <c r="F5430" s="45">
        <v>0</v>
      </c>
      <c r="G5430" s="46"/>
    </row>
    <row r="5431" spans="1:7" x14ac:dyDescent="0.2">
      <c r="A5431">
        <v>2048</v>
      </c>
      <c r="B5431" s="33">
        <v>62001</v>
      </c>
      <c r="C5431" s="45">
        <v>0</v>
      </c>
      <c r="D5431" s="45">
        <v>0</v>
      </c>
      <c r="E5431" s="45">
        <v>0</v>
      </c>
      <c r="F5431" s="45">
        <v>0</v>
      </c>
      <c r="G5431" s="46"/>
    </row>
    <row r="5432" spans="1:7" x14ac:dyDescent="0.2">
      <c r="A5432">
        <v>2048</v>
      </c>
      <c r="B5432" s="33">
        <v>62002</v>
      </c>
      <c r="C5432" s="45">
        <v>0</v>
      </c>
      <c r="D5432" s="45">
        <v>0</v>
      </c>
      <c r="E5432" s="45">
        <v>0</v>
      </c>
      <c r="F5432" s="45">
        <v>0</v>
      </c>
      <c r="G5432" s="46"/>
    </row>
    <row r="5433" spans="1:7" x14ac:dyDescent="0.2">
      <c r="A5433">
        <v>2048</v>
      </c>
      <c r="B5433" s="33">
        <v>62101</v>
      </c>
      <c r="C5433" s="45">
        <v>105528</v>
      </c>
      <c r="D5433" s="45">
        <v>0</v>
      </c>
      <c r="E5433" s="45">
        <v>105528</v>
      </c>
      <c r="F5433" s="45">
        <v>0</v>
      </c>
      <c r="G5433" s="46"/>
    </row>
    <row r="5434" spans="1:7" x14ac:dyDescent="0.2">
      <c r="A5434">
        <v>2048</v>
      </c>
      <c r="B5434" s="33">
        <v>62102</v>
      </c>
      <c r="C5434" s="45">
        <v>0</v>
      </c>
      <c r="D5434" s="45">
        <v>0</v>
      </c>
      <c r="E5434" s="45">
        <v>0</v>
      </c>
      <c r="F5434" s="45">
        <v>0</v>
      </c>
      <c r="G5434" s="46"/>
    </row>
    <row r="5435" spans="1:7" x14ac:dyDescent="0.2">
      <c r="A5435">
        <v>2048</v>
      </c>
      <c r="B5435" s="33">
        <v>62103</v>
      </c>
      <c r="C5435" s="45">
        <v>0</v>
      </c>
      <c r="D5435" s="45">
        <v>10538</v>
      </c>
      <c r="E5435" s="45">
        <v>0</v>
      </c>
      <c r="F5435" s="45">
        <v>10538</v>
      </c>
      <c r="G5435" s="46"/>
    </row>
    <row r="5436" spans="1:7" x14ac:dyDescent="0.2">
      <c r="A5436">
        <v>1481</v>
      </c>
      <c r="B5436" s="33">
        <v>60401</v>
      </c>
      <c r="C5436" s="45">
        <v>587151705</v>
      </c>
      <c r="D5436" s="45">
        <v>0</v>
      </c>
      <c r="E5436" s="45">
        <v>603048560</v>
      </c>
      <c r="F5436" s="45">
        <v>0</v>
      </c>
      <c r="G5436" s="46"/>
    </row>
    <row r="5437" spans="1:7" x14ac:dyDescent="0.2">
      <c r="A5437">
        <v>1481</v>
      </c>
      <c r="B5437" s="33">
        <v>60404</v>
      </c>
      <c r="C5437" s="45">
        <v>3884469</v>
      </c>
      <c r="D5437" s="45">
        <v>0</v>
      </c>
      <c r="E5437" s="45">
        <v>3871834</v>
      </c>
      <c r="F5437" s="45">
        <v>0</v>
      </c>
      <c r="G5437" s="46"/>
    </row>
    <row r="5438" spans="1:7" x14ac:dyDescent="0.2">
      <c r="A5438">
        <v>1481</v>
      </c>
      <c r="B5438" s="33">
        <v>60405</v>
      </c>
      <c r="C5438" s="45">
        <v>0</v>
      </c>
      <c r="D5438" s="45">
        <v>445282</v>
      </c>
      <c r="E5438" s="45">
        <v>0</v>
      </c>
      <c r="F5438" s="45">
        <v>439071</v>
      </c>
      <c r="G5438" s="46"/>
    </row>
    <row r="5439" spans="1:7" x14ac:dyDescent="0.2">
      <c r="A5439">
        <v>1481</v>
      </c>
      <c r="B5439" s="33">
        <v>60414</v>
      </c>
      <c r="C5439" s="45">
        <v>0</v>
      </c>
      <c r="D5439" s="45">
        <v>263145547</v>
      </c>
      <c r="E5439" s="45">
        <v>0</v>
      </c>
      <c r="F5439" s="45">
        <v>273257069</v>
      </c>
      <c r="G5439" s="46"/>
    </row>
    <row r="5440" spans="1:7" x14ac:dyDescent="0.2">
      <c r="A5440">
        <v>1481</v>
      </c>
      <c r="B5440" s="33">
        <v>60415</v>
      </c>
      <c r="C5440" s="45">
        <v>50198639</v>
      </c>
      <c r="D5440" s="45">
        <v>0</v>
      </c>
      <c r="E5440" s="45">
        <v>43420929</v>
      </c>
      <c r="F5440" s="45">
        <v>0</v>
      </c>
      <c r="G5440" s="46"/>
    </row>
    <row r="5441" spans="1:7" x14ac:dyDescent="0.2">
      <c r="A5441">
        <v>1481</v>
      </c>
      <c r="B5441" s="33">
        <v>61901</v>
      </c>
      <c r="C5441" s="45">
        <v>0</v>
      </c>
      <c r="D5441" s="45">
        <v>0</v>
      </c>
      <c r="E5441" s="45">
        <v>0</v>
      </c>
      <c r="F5441" s="45">
        <v>0</v>
      </c>
      <c r="G5441" s="46"/>
    </row>
    <row r="5442" spans="1:7" x14ac:dyDescent="0.2">
      <c r="A5442">
        <v>1481</v>
      </c>
      <c r="B5442" s="33">
        <v>61902</v>
      </c>
      <c r="C5442" s="45">
        <v>0</v>
      </c>
      <c r="D5442" s="45">
        <v>0</v>
      </c>
      <c r="E5442" s="45">
        <v>0</v>
      </c>
      <c r="F5442" s="45">
        <v>0</v>
      </c>
      <c r="G5442" s="46"/>
    </row>
    <row r="5443" spans="1:7" x14ac:dyDescent="0.2">
      <c r="A5443">
        <v>1481</v>
      </c>
      <c r="B5443" s="33">
        <v>61903</v>
      </c>
      <c r="C5443" s="45">
        <v>0</v>
      </c>
      <c r="D5443" s="45">
        <v>0</v>
      </c>
      <c r="E5443" s="45">
        <v>0</v>
      </c>
      <c r="F5443" s="45">
        <v>0</v>
      </c>
      <c r="G5443" s="46"/>
    </row>
    <row r="5444" spans="1:7" x14ac:dyDescent="0.2">
      <c r="A5444">
        <v>1481</v>
      </c>
      <c r="B5444" s="33">
        <v>61904</v>
      </c>
      <c r="C5444" s="45">
        <v>0</v>
      </c>
      <c r="D5444" s="45">
        <v>0</v>
      </c>
      <c r="E5444" s="45">
        <v>0</v>
      </c>
      <c r="F5444" s="45">
        <v>0</v>
      </c>
      <c r="G5444" s="46"/>
    </row>
    <row r="5445" spans="1:7" x14ac:dyDescent="0.2">
      <c r="A5445">
        <v>1481</v>
      </c>
      <c r="B5445" s="33">
        <v>61905</v>
      </c>
      <c r="C5445" s="45">
        <v>227</v>
      </c>
      <c r="D5445" s="45">
        <v>0</v>
      </c>
      <c r="E5445" s="45">
        <v>227</v>
      </c>
      <c r="F5445" s="45">
        <v>0</v>
      </c>
      <c r="G5445" s="46"/>
    </row>
    <row r="5446" spans="1:7" x14ac:dyDescent="0.2">
      <c r="A5446">
        <v>1481</v>
      </c>
      <c r="B5446" s="33">
        <v>61906</v>
      </c>
      <c r="C5446" s="45">
        <v>11958</v>
      </c>
      <c r="D5446" s="45">
        <v>0</v>
      </c>
      <c r="E5446" s="45">
        <v>16</v>
      </c>
      <c r="F5446" s="45">
        <v>0</v>
      </c>
      <c r="G5446" s="46"/>
    </row>
    <row r="5447" spans="1:7" x14ac:dyDescent="0.2">
      <c r="A5447">
        <v>1481</v>
      </c>
      <c r="B5447" s="33">
        <v>61907</v>
      </c>
      <c r="C5447" s="45">
        <v>776038</v>
      </c>
      <c r="D5447" s="45">
        <v>0</v>
      </c>
      <c r="E5447" s="45">
        <v>757628</v>
      </c>
      <c r="F5447" s="45">
        <v>0</v>
      </c>
      <c r="G5447" s="46"/>
    </row>
    <row r="5448" spans="1:7" x14ac:dyDescent="0.2">
      <c r="A5448">
        <v>1481</v>
      </c>
      <c r="B5448" s="33">
        <v>61908</v>
      </c>
      <c r="C5448" s="45">
        <v>4829648</v>
      </c>
      <c r="D5448" s="45">
        <v>0</v>
      </c>
      <c r="E5448" s="45">
        <v>5006670</v>
      </c>
      <c r="F5448" s="45">
        <v>0</v>
      </c>
      <c r="G5448" s="46"/>
    </row>
    <row r="5449" spans="1:7" x14ac:dyDescent="0.2">
      <c r="A5449">
        <v>1481</v>
      </c>
      <c r="B5449" s="33">
        <v>61909</v>
      </c>
      <c r="C5449" s="45">
        <v>0</v>
      </c>
      <c r="D5449" s="45">
        <v>0</v>
      </c>
      <c r="E5449" s="45">
        <v>0</v>
      </c>
      <c r="F5449" s="45">
        <v>0</v>
      </c>
      <c r="G5449" s="46"/>
    </row>
    <row r="5450" spans="1:7" x14ac:dyDescent="0.2">
      <c r="A5450">
        <v>1481</v>
      </c>
      <c r="B5450" s="33">
        <v>61910</v>
      </c>
      <c r="C5450" s="45">
        <v>0</v>
      </c>
      <c r="D5450" s="45">
        <v>0</v>
      </c>
      <c r="E5450" s="45">
        <v>0</v>
      </c>
      <c r="F5450" s="45">
        <v>0</v>
      </c>
      <c r="G5450" s="46"/>
    </row>
    <row r="5451" spans="1:7" x14ac:dyDescent="0.2">
      <c r="A5451">
        <v>1481</v>
      </c>
      <c r="B5451" s="33">
        <v>61911</v>
      </c>
      <c r="C5451" s="45">
        <v>0</v>
      </c>
      <c r="D5451" s="45">
        <v>0</v>
      </c>
      <c r="E5451" s="45">
        <v>0</v>
      </c>
      <c r="F5451" s="45">
        <v>0</v>
      </c>
      <c r="G5451" s="46"/>
    </row>
    <row r="5452" spans="1:7" x14ac:dyDescent="0.2">
      <c r="A5452">
        <v>1481</v>
      </c>
      <c r="B5452" s="33">
        <v>61912</v>
      </c>
      <c r="C5452" s="45">
        <v>0</v>
      </c>
      <c r="D5452" s="45">
        <v>0</v>
      </c>
      <c r="E5452" s="45">
        <v>0</v>
      </c>
      <c r="F5452" s="45">
        <v>0</v>
      </c>
      <c r="G5452" s="46"/>
    </row>
    <row r="5453" spans="1:7" x14ac:dyDescent="0.2">
      <c r="A5453">
        <v>1481</v>
      </c>
      <c r="B5453" s="33">
        <v>62001</v>
      </c>
      <c r="C5453" s="45">
        <v>4672804</v>
      </c>
      <c r="D5453" s="45">
        <v>0</v>
      </c>
      <c r="E5453" s="45">
        <v>3526670</v>
      </c>
      <c r="F5453" s="45">
        <v>0</v>
      </c>
      <c r="G5453" s="46"/>
    </row>
    <row r="5454" spans="1:7" x14ac:dyDescent="0.2">
      <c r="A5454">
        <v>1481</v>
      </c>
      <c r="B5454" s="33">
        <v>62002</v>
      </c>
      <c r="C5454" s="45">
        <v>0</v>
      </c>
      <c r="D5454" s="45">
        <v>246827</v>
      </c>
      <c r="E5454" s="45">
        <v>0</v>
      </c>
      <c r="F5454" s="45">
        <v>225078</v>
      </c>
      <c r="G5454" s="46"/>
    </row>
    <row r="5455" spans="1:7" x14ac:dyDescent="0.2">
      <c r="A5455">
        <v>1481</v>
      </c>
      <c r="B5455" s="33">
        <v>62101</v>
      </c>
      <c r="C5455" s="45">
        <v>8688173</v>
      </c>
      <c r="D5455" s="45">
        <v>0</v>
      </c>
      <c r="E5455" s="45">
        <v>8146065</v>
      </c>
      <c r="F5455" s="45">
        <v>0</v>
      </c>
      <c r="G5455" s="46"/>
    </row>
    <row r="5456" spans="1:7" x14ac:dyDescent="0.2">
      <c r="A5456">
        <v>1481</v>
      </c>
      <c r="B5456" s="33">
        <v>62102</v>
      </c>
      <c r="C5456" s="45">
        <v>365</v>
      </c>
      <c r="D5456" s="45">
        <v>0</v>
      </c>
      <c r="E5456" s="45">
        <v>26</v>
      </c>
      <c r="F5456" s="45">
        <v>0</v>
      </c>
      <c r="G5456" s="46"/>
    </row>
    <row r="5457" spans="1:7" x14ac:dyDescent="0.2">
      <c r="A5457">
        <v>1481</v>
      </c>
      <c r="B5457" s="33">
        <v>62103</v>
      </c>
      <c r="C5457" s="45">
        <v>0</v>
      </c>
      <c r="D5457" s="45">
        <v>530467</v>
      </c>
      <c r="E5457" s="45">
        <v>0</v>
      </c>
      <c r="F5457" s="45">
        <v>485515</v>
      </c>
      <c r="G5457" s="46"/>
    </row>
    <row r="5458" spans="1:7" x14ac:dyDescent="0.2">
      <c r="A5458">
        <v>1637</v>
      </c>
      <c r="B5458" s="33">
        <v>60401</v>
      </c>
      <c r="C5458" s="45">
        <v>2531941</v>
      </c>
      <c r="D5458" s="45">
        <v>0</v>
      </c>
      <c r="E5458" s="45">
        <v>2550140</v>
      </c>
      <c r="F5458" s="45">
        <v>0</v>
      </c>
      <c r="G5458" s="46"/>
    </row>
    <row r="5459" spans="1:7" x14ac:dyDescent="0.2">
      <c r="A5459">
        <v>1637</v>
      </c>
      <c r="B5459" s="33">
        <v>60404</v>
      </c>
      <c r="C5459" s="45">
        <v>11740</v>
      </c>
      <c r="D5459" s="45">
        <v>0</v>
      </c>
      <c r="E5459" s="45">
        <v>11740</v>
      </c>
      <c r="F5459" s="45">
        <v>0</v>
      </c>
      <c r="G5459" s="46"/>
    </row>
    <row r="5460" spans="1:7" x14ac:dyDescent="0.2">
      <c r="A5460">
        <v>1637</v>
      </c>
      <c r="B5460" s="33">
        <v>60405</v>
      </c>
      <c r="C5460" s="45">
        <v>0</v>
      </c>
      <c r="D5460" s="45">
        <v>228</v>
      </c>
      <c r="E5460" s="45">
        <v>0</v>
      </c>
      <c r="F5460" s="45">
        <v>197</v>
      </c>
      <c r="G5460" s="46"/>
    </row>
    <row r="5461" spans="1:7" x14ac:dyDescent="0.2">
      <c r="A5461">
        <v>1637</v>
      </c>
      <c r="B5461" s="33">
        <v>60414</v>
      </c>
      <c r="C5461" s="45">
        <v>0</v>
      </c>
      <c r="D5461" s="45">
        <v>1954622</v>
      </c>
      <c r="E5461" s="45">
        <v>0</v>
      </c>
      <c r="F5461" s="45">
        <v>1997677</v>
      </c>
      <c r="G5461" s="46"/>
    </row>
    <row r="5462" spans="1:7" x14ac:dyDescent="0.2">
      <c r="A5462">
        <v>1637</v>
      </c>
      <c r="B5462" s="33">
        <v>60415</v>
      </c>
      <c r="C5462" s="45">
        <v>283</v>
      </c>
      <c r="D5462" s="45">
        <v>0</v>
      </c>
      <c r="E5462" s="45">
        <v>1578</v>
      </c>
      <c r="F5462" s="45">
        <v>0</v>
      </c>
      <c r="G5462" s="46"/>
    </row>
    <row r="5463" spans="1:7" x14ac:dyDescent="0.2">
      <c r="A5463">
        <v>1637</v>
      </c>
      <c r="B5463" s="33">
        <v>61901</v>
      </c>
      <c r="C5463" s="45">
        <v>0</v>
      </c>
      <c r="D5463" s="45">
        <v>0</v>
      </c>
      <c r="E5463" s="45">
        <v>0</v>
      </c>
      <c r="F5463" s="45">
        <v>0</v>
      </c>
      <c r="G5463" s="46"/>
    </row>
    <row r="5464" spans="1:7" x14ac:dyDescent="0.2">
      <c r="A5464">
        <v>1637</v>
      </c>
      <c r="B5464" s="33">
        <v>61902</v>
      </c>
      <c r="C5464" s="45">
        <v>0</v>
      </c>
      <c r="D5464" s="45">
        <v>0</v>
      </c>
      <c r="E5464" s="45">
        <v>0</v>
      </c>
      <c r="F5464" s="45">
        <v>0</v>
      </c>
      <c r="G5464" s="46"/>
    </row>
    <row r="5465" spans="1:7" x14ac:dyDescent="0.2">
      <c r="A5465">
        <v>1637</v>
      </c>
      <c r="B5465" s="33">
        <v>61903</v>
      </c>
      <c r="C5465" s="45">
        <v>0</v>
      </c>
      <c r="D5465" s="45">
        <v>0</v>
      </c>
      <c r="E5465" s="45">
        <v>0</v>
      </c>
      <c r="F5465" s="45">
        <v>0</v>
      </c>
      <c r="G5465" s="46"/>
    </row>
    <row r="5466" spans="1:7" x14ac:dyDescent="0.2">
      <c r="A5466">
        <v>1637</v>
      </c>
      <c r="B5466" s="33">
        <v>61904</v>
      </c>
      <c r="C5466" s="45">
        <v>0</v>
      </c>
      <c r="D5466" s="45">
        <v>0</v>
      </c>
      <c r="E5466" s="45">
        <v>0</v>
      </c>
      <c r="F5466" s="45">
        <v>0</v>
      </c>
      <c r="G5466" s="46"/>
    </row>
    <row r="5467" spans="1:7" x14ac:dyDescent="0.2">
      <c r="A5467">
        <v>1637</v>
      </c>
      <c r="B5467" s="33">
        <v>61905</v>
      </c>
      <c r="C5467" s="45">
        <v>48350</v>
      </c>
      <c r="D5467" s="45">
        <v>0</v>
      </c>
      <c r="E5467" s="45">
        <v>21130</v>
      </c>
      <c r="F5467" s="45">
        <v>0</v>
      </c>
      <c r="G5467" s="46"/>
    </row>
    <row r="5468" spans="1:7" x14ac:dyDescent="0.2">
      <c r="A5468">
        <v>1637</v>
      </c>
      <c r="B5468" s="33">
        <v>61906</v>
      </c>
      <c r="C5468" s="45">
        <v>14800</v>
      </c>
      <c r="D5468" s="45">
        <v>0</v>
      </c>
      <c r="E5468" s="45">
        <v>20000</v>
      </c>
      <c r="F5468" s="45">
        <v>0</v>
      </c>
      <c r="G5468" s="46"/>
    </row>
    <row r="5469" spans="1:7" x14ac:dyDescent="0.2">
      <c r="A5469">
        <v>1637</v>
      </c>
      <c r="B5469" s="33">
        <v>61907</v>
      </c>
      <c r="C5469" s="45">
        <v>737391</v>
      </c>
      <c r="D5469" s="45">
        <v>0</v>
      </c>
      <c r="E5469" s="45">
        <v>118920</v>
      </c>
      <c r="F5469" s="45">
        <v>0</v>
      </c>
      <c r="G5469" s="46"/>
    </row>
    <row r="5470" spans="1:7" x14ac:dyDescent="0.2">
      <c r="A5470">
        <v>1637</v>
      </c>
      <c r="B5470" s="33">
        <v>61908</v>
      </c>
      <c r="C5470" s="45">
        <v>658793</v>
      </c>
      <c r="D5470" s="45">
        <v>0</v>
      </c>
      <c r="E5470" s="45">
        <v>1202912</v>
      </c>
      <c r="F5470" s="45">
        <v>0</v>
      </c>
      <c r="G5470" s="46"/>
    </row>
    <row r="5471" spans="1:7" x14ac:dyDescent="0.2">
      <c r="A5471">
        <v>1637</v>
      </c>
      <c r="B5471" s="33">
        <v>61909</v>
      </c>
      <c r="C5471" s="45">
        <v>0</v>
      </c>
      <c r="D5471" s="45">
        <v>0</v>
      </c>
      <c r="E5471" s="45">
        <v>0</v>
      </c>
      <c r="F5471" s="45">
        <v>0</v>
      </c>
      <c r="G5471" s="46"/>
    </row>
    <row r="5472" spans="1:7" x14ac:dyDescent="0.2">
      <c r="A5472">
        <v>1637</v>
      </c>
      <c r="B5472" s="33">
        <v>61910</v>
      </c>
      <c r="C5472" s="45">
        <v>0</v>
      </c>
      <c r="D5472" s="45">
        <v>0</v>
      </c>
      <c r="E5472" s="45">
        <v>0</v>
      </c>
      <c r="F5472" s="45">
        <v>0</v>
      </c>
      <c r="G5472" s="46"/>
    </row>
    <row r="5473" spans="1:7" x14ac:dyDescent="0.2">
      <c r="A5473">
        <v>1637</v>
      </c>
      <c r="B5473" s="33">
        <v>61911</v>
      </c>
      <c r="C5473" s="45">
        <v>428</v>
      </c>
      <c r="D5473" s="45">
        <v>0</v>
      </c>
      <c r="E5473" s="45">
        <v>428</v>
      </c>
      <c r="F5473" s="45">
        <v>0</v>
      </c>
      <c r="G5473" s="46"/>
    </row>
    <row r="5474" spans="1:7" x14ac:dyDescent="0.2">
      <c r="A5474">
        <v>1637</v>
      </c>
      <c r="B5474" s="33">
        <v>61912</v>
      </c>
      <c r="C5474" s="45">
        <v>0</v>
      </c>
      <c r="D5474" s="45">
        <v>428</v>
      </c>
      <c r="E5474" s="45">
        <v>0</v>
      </c>
      <c r="F5474" s="45">
        <v>428</v>
      </c>
      <c r="G5474" s="46"/>
    </row>
    <row r="5475" spans="1:7" x14ac:dyDescent="0.2">
      <c r="A5475">
        <v>1637</v>
      </c>
      <c r="B5475" s="33">
        <v>62001</v>
      </c>
      <c r="C5475" s="45">
        <v>0</v>
      </c>
      <c r="D5475" s="45">
        <v>0</v>
      </c>
      <c r="E5475" s="45">
        <v>0</v>
      </c>
      <c r="F5475" s="45">
        <v>0</v>
      </c>
      <c r="G5475" s="46"/>
    </row>
    <row r="5476" spans="1:7" x14ac:dyDescent="0.2">
      <c r="A5476">
        <v>1637</v>
      </c>
      <c r="B5476" s="33">
        <v>62002</v>
      </c>
      <c r="C5476" s="45">
        <v>0</v>
      </c>
      <c r="D5476" s="45">
        <v>0</v>
      </c>
      <c r="E5476" s="45">
        <v>0</v>
      </c>
      <c r="F5476" s="45">
        <v>0</v>
      </c>
      <c r="G5476" s="46"/>
    </row>
    <row r="5477" spans="1:7" x14ac:dyDescent="0.2">
      <c r="A5477">
        <v>1637</v>
      </c>
      <c r="B5477" s="33">
        <v>62101</v>
      </c>
      <c r="C5477" s="45">
        <v>487</v>
      </c>
      <c r="D5477" s="45">
        <v>0</v>
      </c>
      <c r="E5477" s="45">
        <v>487</v>
      </c>
      <c r="F5477" s="45">
        <v>0</v>
      </c>
      <c r="G5477" s="46"/>
    </row>
    <row r="5478" spans="1:7" x14ac:dyDescent="0.2">
      <c r="A5478">
        <v>1637</v>
      </c>
      <c r="B5478" s="33">
        <v>62102</v>
      </c>
      <c r="C5478" s="45">
        <v>417</v>
      </c>
      <c r="D5478" s="45">
        <v>0</v>
      </c>
      <c r="E5478" s="45">
        <v>272</v>
      </c>
      <c r="F5478" s="45">
        <v>0</v>
      </c>
      <c r="G5478" s="46"/>
    </row>
    <row r="5479" spans="1:7" x14ac:dyDescent="0.2">
      <c r="A5479">
        <v>1637</v>
      </c>
      <c r="B5479" s="33">
        <v>62103</v>
      </c>
      <c r="C5479" s="45">
        <v>0</v>
      </c>
      <c r="D5479" s="45">
        <v>57</v>
      </c>
      <c r="E5479" s="45">
        <v>0</v>
      </c>
      <c r="F5479" s="45">
        <v>50</v>
      </c>
      <c r="G5479" s="46"/>
    </row>
    <row r="5480" spans="1:7" x14ac:dyDescent="0.2">
      <c r="A5480">
        <v>3368</v>
      </c>
      <c r="B5480" s="33">
        <v>60401</v>
      </c>
      <c r="C5480" s="45">
        <v>8137789</v>
      </c>
      <c r="D5480" s="45">
        <v>0</v>
      </c>
      <c r="E5480" s="45">
        <v>8173880</v>
      </c>
      <c r="F5480" s="45">
        <v>0</v>
      </c>
      <c r="G5480" s="46"/>
    </row>
    <row r="5481" spans="1:7" x14ac:dyDescent="0.2">
      <c r="A5481">
        <v>3368</v>
      </c>
      <c r="B5481" s="33">
        <v>60404</v>
      </c>
      <c r="C5481" s="45">
        <v>200410</v>
      </c>
      <c r="D5481" s="45">
        <v>0</v>
      </c>
      <c r="E5481" s="45">
        <v>200410</v>
      </c>
      <c r="F5481" s="45">
        <v>0</v>
      </c>
      <c r="G5481" s="46"/>
    </row>
    <row r="5482" spans="1:7" x14ac:dyDescent="0.2">
      <c r="A5482">
        <v>3368</v>
      </c>
      <c r="B5482" s="33">
        <v>60405</v>
      </c>
      <c r="C5482" s="45">
        <v>0</v>
      </c>
      <c r="D5482" s="45">
        <v>648</v>
      </c>
      <c r="E5482" s="45">
        <v>0</v>
      </c>
      <c r="F5482" s="45">
        <v>589</v>
      </c>
      <c r="G5482" s="46"/>
    </row>
    <row r="5483" spans="1:7" x14ac:dyDescent="0.2">
      <c r="A5483">
        <v>3368</v>
      </c>
      <c r="B5483" s="33">
        <v>60414</v>
      </c>
      <c r="C5483" s="45">
        <v>0</v>
      </c>
      <c r="D5483" s="45">
        <v>3221313</v>
      </c>
      <c r="E5483" s="45">
        <v>0</v>
      </c>
      <c r="F5483" s="45">
        <v>3304862</v>
      </c>
      <c r="G5483" s="46"/>
    </row>
    <row r="5484" spans="1:7" x14ac:dyDescent="0.2">
      <c r="A5484">
        <v>3368</v>
      </c>
      <c r="B5484" s="33">
        <v>60415</v>
      </c>
      <c r="C5484" s="45">
        <v>10448</v>
      </c>
      <c r="D5484" s="45">
        <v>0</v>
      </c>
      <c r="E5484" s="45">
        <v>54355</v>
      </c>
      <c r="F5484" s="45">
        <v>0</v>
      </c>
      <c r="G5484" s="46"/>
    </row>
    <row r="5485" spans="1:7" x14ac:dyDescent="0.2">
      <c r="A5485">
        <v>3368</v>
      </c>
      <c r="B5485" s="33">
        <v>61901</v>
      </c>
      <c r="C5485" s="45">
        <v>0</v>
      </c>
      <c r="D5485" s="45">
        <v>0</v>
      </c>
      <c r="E5485" s="45">
        <v>0</v>
      </c>
      <c r="F5485" s="45">
        <v>0</v>
      </c>
      <c r="G5485" s="46"/>
    </row>
    <row r="5486" spans="1:7" x14ac:dyDescent="0.2">
      <c r="A5486">
        <v>3368</v>
      </c>
      <c r="B5486" s="33">
        <v>61902</v>
      </c>
      <c r="C5486" s="45">
        <v>0</v>
      </c>
      <c r="D5486" s="45">
        <v>0</v>
      </c>
      <c r="E5486" s="45">
        <v>0</v>
      </c>
      <c r="F5486" s="45">
        <v>0</v>
      </c>
      <c r="G5486" s="46"/>
    </row>
    <row r="5487" spans="1:7" x14ac:dyDescent="0.2">
      <c r="A5487">
        <v>3368</v>
      </c>
      <c r="B5487" s="33">
        <v>61903</v>
      </c>
      <c r="C5487" s="45">
        <v>0</v>
      </c>
      <c r="D5487" s="45">
        <v>0</v>
      </c>
      <c r="E5487" s="45">
        <v>0</v>
      </c>
      <c r="F5487" s="45">
        <v>0</v>
      </c>
      <c r="G5487" s="46"/>
    </row>
    <row r="5488" spans="1:7" x14ac:dyDescent="0.2">
      <c r="A5488">
        <v>3368</v>
      </c>
      <c r="B5488" s="33">
        <v>61904</v>
      </c>
      <c r="C5488" s="45">
        <v>0</v>
      </c>
      <c r="D5488" s="45">
        <v>0</v>
      </c>
      <c r="E5488" s="45">
        <v>0</v>
      </c>
      <c r="F5488" s="45">
        <v>0</v>
      </c>
      <c r="G5488" s="46"/>
    </row>
    <row r="5489" spans="1:7" x14ac:dyDescent="0.2">
      <c r="A5489">
        <v>3368</v>
      </c>
      <c r="B5489" s="33">
        <v>61905</v>
      </c>
      <c r="C5489" s="45">
        <v>0</v>
      </c>
      <c r="D5489" s="45">
        <v>0</v>
      </c>
      <c r="E5489" s="45">
        <v>0</v>
      </c>
      <c r="F5489" s="45">
        <v>0</v>
      </c>
      <c r="G5489" s="46"/>
    </row>
    <row r="5490" spans="1:7" x14ac:dyDescent="0.2">
      <c r="A5490">
        <v>3368</v>
      </c>
      <c r="B5490" s="33">
        <v>61906</v>
      </c>
      <c r="C5490" s="45">
        <v>0</v>
      </c>
      <c r="D5490" s="45">
        <v>0</v>
      </c>
      <c r="E5490" s="45">
        <v>0</v>
      </c>
      <c r="F5490" s="45">
        <v>0</v>
      </c>
      <c r="G5490" s="46"/>
    </row>
    <row r="5491" spans="1:7" x14ac:dyDescent="0.2">
      <c r="A5491">
        <v>3368</v>
      </c>
      <c r="B5491" s="33">
        <v>61907</v>
      </c>
      <c r="C5491" s="45">
        <v>0</v>
      </c>
      <c r="D5491" s="45">
        <v>0</v>
      </c>
      <c r="E5491" s="45">
        <v>0</v>
      </c>
      <c r="F5491" s="45">
        <v>0</v>
      </c>
      <c r="G5491" s="46"/>
    </row>
    <row r="5492" spans="1:7" x14ac:dyDescent="0.2">
      <c r="A5492">
        <v>3368</v>
      </c>
      <c r="B5492" s="33">
        <v>61908</v>
      </c>
      <c r="C5492" s="45">
        <v>46690</v>
      </c>
      <c r="D5492" s="45">
        <v>0</v>
      </c>
      <c r="E5492" s="45">
        <v>46690</v>
      </c>
      <c r="F5492" s="45">
        <v>0</v>
      </c>
      <c r="G5492" s="46"/>
    </row>
    <row r="5493" spans="1:7" x14ac:dyDescent="0.2">
      <c r="A5493">
        <v>3368</v>
      </c>
      <c r="B5493" s="33">
        <v>61909</v>
      </c>
      <c r="C5493" s="45">
        <v>0</v>
      </c>
      <c r="D5493" s="45">
        <v>0</v>
      </c>
      <c r="E5493" s="45">
        <v>0</v>
      </c>
      <c r="F5493" s="45">
        <v>0</v>
      </c>
      <c r="G5493" s="46"/>
    </row>
    <row r="5494" spans="1:7" x14ac:dyDescent="0.2">
      <c r="A5494">
        <v>3368</v>
      </c>
      <c r="B5494" s="33">
        <v>61910</v>
      </c>
      <c r="C5494" s="45">
        <v>0</v>
      </c>
      <c r="D5494" s="45">
        <v>0</v>
      </c>
      <c r="E5494" s="45">
        <v>0</v>
      </c>
      <c r="F5494" s="45">
        <v>0</v>
      </c>
      <c r="G5494" s="46"/>
    </row>
    <row r="5495" spans="1:7" x14ac:dyDescent="0.2">
      <c r="A5495">
        <v>3368</v>
      </c>
      <c r="B5495" s="33">
        <v>61911</v>
      </c>
      <c r="C5495" s="45">
        <v>0</v>
      </c>
      <c r="D5495" s="45">
        <v>0</v>
      </c>
      <c r="E5495" s="45">
        <v>0</v>
      </c>
      <c r="F5495" s="45">
        <v>0</v>
      </c>
      <c r="G5495" s="46"/>
    </row>
    <row r="5496" spans="1:7" x14ac:dyDescent="0.2">
      <c r="A5496">
        <v>3368</v>
      </c>
      <c r="B5496" s="33">
        <v>61912</v>
      </c>
      <c r="C5496" s="45">
        <v>0</v>
      </c>
      <c r="D5496" s="45">
        <v>0</v>
      </c>
      <c r="E5496" s="45">
        <v>0</v>
      </c>
      <c r="F5496" s="45">
        <v>0</v>
      </c>
      <c r="G5496" s="46"/>
    </row>
    <row r="5497" spans="1:7" x14ac:dyDescent="0.2">
      <c r="A5497">
        <v>3368</v>
      </c>
      <c r="B5497" s="33">
        <v>62001</v>
      </c>
      <c r="C5497" s="45">
        <v>478688</v>
      </c>
      <c r="D5497" s="45">
        <v>0</v>
      </c>
      <c r="E5497" s="45">
        <v>893184</v>
      </c>
      <c r="F5497" s="45">
        <v>0</v>
      </c>
      <c r="G5497" s="46"/>
    </row>
    <row r="5498" spans="1:7" x14ac:dyDescent="0.2">
      <c r="A5498">
        <v>3368</v>
      </c>
      <c r="B5498" s="33">
        <v>62002</v>
      </c>
      <c r="C5498" s="45">
        <v>0</v>
      </c>
      <c r="D5498" s="45">
        <v>0</v>
      </c>
      <c r="E5498" s="45">
        <v>0</v>
      </c>
      <c r="F5498" s="45">
        <v>0</v>
      </c>
      <c r="G5498" s="46"/>
    </row>
    <row r="5499" spans="1:7" x14ac:dyDescent="0.2">
      <c r="A5499">
        <v>3368</v>
      </c>
      <c r="B5499" s="33">
        <v>62101</v>
      </c>
      <c r="C5499" s="45">
        <v>0</v>
      </c>
      <c r="D5499" s="45">
        <v>0</v>
      </c>
      <c r="E5499" s="45">
        <v>0</v>
      </c>
      <c r="F5499" s="45">
        <v>0</v>
      </c>
      <c r="G5499" s="46"/>
    </row>
    <row r="5500" spans="1:7" x14ac:dyDescent="0.2">
      <c r="A5500">
        <v>3368</v>
      </c>
      <c r="B5500" s="33">
        <v>62102</v>
      </c>
      <c r="C5500" s="45">
        <v>10801</v>
      </c>
      <c r="D5500" s="45">
        <v>0</v>
      </c>
      <c r="E5500" s="45">
        <v>0</v>
      </c>
      <c r="F5500" s="45">
        <v>0</v>
      </c>
      <c r="G5500" s="46"/>
    </row>
    <row r="5501" spans="1:7" x14ac:dyDescent="0.2">
      <c r="A5501">
        <v>3368</v>
      </c>
      <c r="B5501" s="33">
        <v>62103</v>
      </c>
      <c r="C5501" s="45">
        <v>0</v>
      </c>
      <c r="D5501" s="45">
        <v>8101</v>
      </c>
      <c r="E5501" s="45">
        <v>0</v>
      </c>
      <c r="F5501" s="45">
        <v>0</v>
      </c>
      <c r="G5501" s="46"/>
    </row>
    <row r="5502" spans="1:7" x14ac:dyDescent="0.2">
      <c r="A5502">
        <v>2721</v>
      </c>
      <c r="B5502" s="33">
        <v>60401</v>
      </c>
      <c r="C5502" s="45">
        <v>273708</v>
      </c>
      <c r="D5502" s="45">
        <v>0</v>
      </c>
      <c r="E5502" s="45">
        <v>275899</v>
      </c>
      <c r="F5502" s="45">
        <v>0</v>
      </c>
      <c r="G5502" s="46"/>
    </row>
    <row r="5503" spans="1:7" x14ac:dyDescent="0.2">
      <c r="A5503">
        <v>2721</v>
      </c>
      <c r="B5503" s="33">
        <v>60404</v>
      </c>
      <c r="C5503" s="45">
        <v>6514</v>
      </c>
      <c r="D5503" s="45">
        <v>0</v>
      </c>
      <c r="E5503" s="45">
        <v>6514</v>
      </c>
      <c r="F5503" s="45">
        <v>0</v>
      </c>
      <c r="G5503" s="46"/>
    </row>
    <row r="5504" spans="1:7" x14ac:dyDescent="0.2">
      <c r="A5504">
        <v>2721</v>
      </c>
      <c r="B5504" s="33">
        <v>60405</v>
      </c>
      <c r="C5504" s="45">
        <v>0</v>
      </c>
      <c r="D5504" s="45">
        <v>0</v>
      </c>
      <c r="E5504" s="45">
        <v>0</v>
      </c>
      <c r="F5504" s="45">
        <v>0</v>
      </c>
      <c r="G5504" s="46"/>
    </row>
    <row r="5505" spans="1:7" x14ac:dyDescent="0.2">
      <c r="A5505">
        <v>2721</v>
      </c>
      <c r="B5505" s="33">
        <v>60414</v>
      </c>
      <c r="C5505" s="45">
        <v>0</v>
      </c>
      <c r="D5505" s="45">
        <v>113340</v>
      </c>
      <c r="E5505" s="45">
        <v>0</v>
      </c>
      <c r="F5505" s="45">
        <v>114973</v>
      </c>
      <c r="G5505" s="46"/>
    </row>
    <row r="5506" spans="1:7" x14ac:dyDescent="0.2">
      <c r="A5506">
        <v>2721</v>
      </c>
      <c r="B5506" s="33">
        <v>60415</v>
      </c>
      <c r="C5506" s="45">
        <v>1017</v>
      </c>
      <c r="D5506" s="45">
        <v>0</v>
      </c>
      <c r="E5506" s="45">
        <v>0</v>
      </c>
      <c r="F5506" s="45">
        <v>0</v>
      </c>
      <c r="G5506" s="46"/>
    </row>
    <row r="5507" spans="1:7" x14ac:dyDescent="0.2">
      <c r="A5507">
        <v>2721</v>
      </c>
      <c r="B5507" s="33">
        <v>61901</v>
      </c>
      <c r="C5507" s="45">
        <v>0</v>
      </c>
      <c r="D5507" s="45">
        <v>0</v>
      </c>
      <c r="E5507" s="45">
        <v>0</v>
      </c>
      <c r="F5507" s="45">
        <v>0</v>
      </c>
      <c r="G5507" s="46"/>
    </row>
    <row r="5508" spans="1:7" x14ac:dyDescent="0.2">
      <c r="A5508">
        <v>2721</v>
      </c>
      <c r="B5508" s="33">
        <v>61902</v>
      </c>
      <c r="C5508" s="45">
        <v>0</v>
      </c>
      <c r="D5508" s="45">
        <v>0</v>
      </c>
      <c r="E5508" s="45">
        <v>0</v>
      </c>
      <c r="F5508" s="45">
        <v>0</v>
      </c>
      <c r="G5508" s="46"/>
    </row>
    <row r="5509" spans="1:7" x14ac:dyDescent="0.2">
      <c r="A5509">
        <v>2721</v>
      </c>
      <c r="B5509" s="33">
        <v>61903</v>
      </c>
      <c r="C5509" s="45">
        <v>0</v>
      </c>
      <c r="D5509" s="45">
        <v>0</v>
      </c>
      <c r="E5509" s="45">
        <v>0</v>
      </c>
      <c r="F5509" s="45">
        <v>0</v>
      </c>
      <c r="G5509" s="46"/>
    </row>
    <row r="5510" spans="1:7" x14ac:dyDescent="0.2">
      <c r="A5510">
        <v>2721</v>
      </c>
      <c r="B5510" s="33">
        <v>61904</v>
      </c>
      <c r="C5510" s="45">
        <v>0</v>
      </c>
      <c r="D5510" s="45">
        <v>0</v>
      </c>
      <c r="E5510" s="45">
        <v>0</v>
      </c>
      <c r="F5510" s="45">
        <v>0</v>
      </c>
      <c r="G5510" s="46"/>
    </row>
    <row r="5511" spans="1:7" x14ac:dyDescent="0.2">
      <c r="A5511">
        <v>2721</v>
      </c>
      <c r="B5511" s="33">
        <v>61905</v>
      </c>
      <c r="C5511" s="45">
        <v>0</v>
      </c>
      <c r="D5511" s="45">
        <v>0</v>
      </c>
      <c r="E5511" s="45">
        <v>0</v>
      </c>
      <c r="F5511" s="45">
        <v>0</v>
      </c>
      <c r="G5511" s="46"/>
    </row>
    <row r="5512" spans="1:7" x14ac:dyDescent="0.2">
      <c r="A5512">
        <v>2721</v>
      </c>
      <c r="B5512" s="33">
        <v>61906</v>
      </c>
      <c r="C5512" s="45">
        <v>0</v>
      </c>
      <c r="D5512" s="45">
        <v>0</v>
      </c>
      <c r="E5512" s="45">
        <v>0</v>
      </c>
      <c r="F5512" s="45">
        <v>0</v>
      </c>
      <c r="G5512" s="46"/>
    </row>
    <row r="5513" spans="1:7" x14ac:dyDescent="0.2">
      <c r="A5513">
        <v>2721</v>
      </c>
      <c r="B5513" s="33">
        <v>61907</v>
      </c>
      <c r="C5513" s="45">
        <v>0</v>
      </c>
      <c r="D5513" s="45">
        <v>0</v>
      </c>
      <c r="E5513" s="45">
        <v>0</v>
      </c>
      <c r="F5513" s="45">
        <v>0</v>
      </c>
      <c r="G5513" s="46"/>
    </row>
    <row r="5514" spans="1:7" x14ac:dyDescent="0.2">
      <c r="A5514">
        <v>2721</v>
      </c>
      <c r="B5514" s="33">
        <v>61908</v>
      </c>
      <c r="C5514" s="45">
        <v>0</v>
      </c>
      <c r="D5514" s="45">
        <v>0</v>
      </c>
      <c r="E5514" s="45">
        <v>0</v>
      </c>
      <c r="F5514" s="45">
        <v>0</v>
      </c>
      <c r="G5514" s="46"/>
    </row>
    <row r="5515" spans="1:7" x14ac:dyDescent="0.2">
      <c r="A5515">
        <v>2721</v>
      </c>
      <c r="B5515" s="33">
        <v>61909</v>
      </c>
      <c r="C5515" s="45">
        <v>0</v>
      </c>
      <c r="D5515" s="45">
        <v>0</v>
      </c>
      <c r="E5515" s="45">
        <v>0</v>
      </c>
      <c r="F5515" s="45">
        <v>0</v>
      </c>
      <c r="G5515" s="46"/>
    </row>
    <row r="5516" spans="1:7" x14ac:dyDescent="0.2">
      <c r="A5516">
        <v>2721</v>
      </c>
      <c r="B5516" s="33">
        <v>61910</v>
      </c>
      <c r="C5516" s="45">
        <v>0</v>
      </c>
      <c r="D5516" s="45">
        <v>0</v>
      </c>
      <c r="E5516" s="45">
        <v>0</v>
      </c>
      <c r="F5516" s="45">
        <v>0</v>
      </c>
      <c r="G5516" s="46"/>
    </row>
    <row r="5517" spans="1:7" x14ac:dyDescent="0.2">
      <c r="A5517">
        <v>2721</v>
      </c>
      <c r="B5517" s="33">
        <v>61911</v>
      </c>
      <c r="C5517" s="45">
        <v>0</v>
      </c>
      <c r="D5517" s="45">
        <v>0</v>
      </c>
      <c r="E5517" s="45">
        <v>0</v>
      </c>
      <c r="F5517" s="45">
        <v>0</v>
      </c>
      <c r="G5517" s="46"/>
    </row>
    <row r="5518" spans="1:7" x14ac:dyDescent="0.2">
      <c r="A5518">
        <v>2721</v>
      </c>
      <c r="B5518" s="33">
        <v>61912</v>
      </c>
      <c r="C5518" s="45">
        <v>0</v>
      </c>
      <c r="D5518" s="45">
        <v>0</v>
      </c>
      <c r="E5518" s="45">
        <v>0</v>
      </c>
      <c r="F5518" s="45">
        <v>0</v>
      </c>
      <c r="G5518" s="46"/>
    </row>
    <row r="5519" spans="1:7" x14ac:dyDescent="0.2">
      <c r="A5519">
        <v>2721</v>
      </c>
      <c r="B5519" s="33">
        <v>62001</v>
      </c>
      <c r="C5519" s="45">
        <v>31806</v>
      </c>
      <c r="D5519" s="45">
        <v>0</v>
      </c>
      <c r="E5519" s="45">
        <v>31806</v>
      </c>
      <c r="F5519" s="45">
        <v>0</v>
      </c>
      <c r="G5519" s="46"/>
    </row>
    <row r="5520" spans="1:7" x14ac:dyDescent="0.2">
      <c r="A5520">
        <v>2721</v>
      </c>
      <c r="B5520" s="33">
        <v>62002</v>
      </c>
      <c r="C5520" s="45">
        <v>0</v>
      </c>
      <c r="D5520" s="45">
        <v>280</v>
      </c>
      <c r="E5520" s="45">
        <v>0</v>
      </c>
      <c r="F5520" s="45">
        <v>280</v>
      </c>
      <c r="G5520" s="46"/>
    </row>
    <row r="5521" spans="1:7" x14ac:dyDescent="0.2">
      <c r="A5521">
        <v>2721</v>
      </c>
      <c r="B5521" s="33">
        <v>62101</v>
      </c>
      <c r="C5521" s="45">
        <v>0</v>
      </c>
      <c r="D5521" s="45">
        <v>0</v>
      </c>
      <c r="E5521" s="45">
        <v>0</v>
      </c>
      <c r="F5521" s="45">
        <v>0</v>
      </c>
      <c r="G5521" s="46"/>
    </row>
    <row r="5522" spans="1:7" x14ac:dyDescent="0.2">
      <c r="A5522">
        <v>2721</v>
      </c>
      <c r="B5522" s="33">
        <v>62102</v>
      </c>
      <c r="C5522" s="45">
        <v>0</v>
      </c>
      <c r="D5522" s="45">
        <v>0</v>
      </c>
      <c r="E5522" s="45">
        <v>0</v>
      </c>
      <c r="F5522" s="45">
        <v>0</v>
      </c>
      <c r="G5522" s="46"/>
    </row>
    <row r="5523" spans="1:7" x14ac:dyDescent="0.2">
      <c r="A5523">
        <v>2721</v>
      </c>
      <c r="B5523" s="33">
        <v>62103</v>
      </c>
      <c r="C5523" s="45">
        <v>0</v>
      </c>
      <c r="D5523" s="45">
        <v>0</v>
      </c>
      <c r="E5523" s="45">
        <v>0</v>
      </c>
      <c r="F5523" s="45">
        <v>0</v>
      </c>
      <c r="G5523" s="46"/>
    </row>
    <row r="5524" spans="1:7" x14ac:dyDescent="0.2">
      <c r="A5524">
        <v>3507</v>
      </c>
      <c r="B5524" s="33">
        <v>60401</v>
      </c>
      <c r="C5524" s="45">
        <v>1730</v>
      </c>
      <c r="D5524" s="45">
        <v>0</v>
      </c>
      <c r="E5524" s="45">
        <v>1730</v>
      </c>
      <c r="F5524" s="45">
        <v>0</v>
      </c>
      <c r="G5524" s="46"/>
    </row>
    <row r="5525" spans="1:7" x14ac:dyDescent="0.2">
      <c r="A5525">
        <v>3507</v>
      </c>
      <c r="B5525" s="33">
        <v>60404</v>
      </c>
      <c r="C5525" s="45">
        <v>0</v>
      </c>
      <c r="D5525" s="45">
        <v>0</v>
      </c>
      <c r="E5525" s="45">
        <v>0</v>
      </c>
      <c r="F5525" s="45">
        <v>0</v>
      </c>
      <c r="G5525" s="46"/>
    </row>
    <row r="5526" spans="1:7" x14ac:dyDescent="0.2">
      <c r="A5526">
        <v>3507</v>
      </c>
      <c r="B5526" s="33">
        <v>60405</v>
      </c>
      <c r="C5526" s="45">
        <v>0</v>
      </c>
      <c r="D5526" s="45">
        <v>0</v>
      </c>
      <c r="E5526" s="45">
        <v>0</v>
      </c>
      <c r="F5526" s="45">
        <v>0</v>
      </c>
      <c r="G5526" s="46"/>
    </row>
    <row r="5527" spans="1:7" x14ac:dyDescent="0.2">
      <c r="A5527">
        <v>3507</v>
      </c>
      <c r="B5527" s="33">
        <v>60414</v>
      </c>
      <c r="C5527" s="45">
        <v>0</v>
      </c>
      <c r="D5527" s="45">
        <v>1730</v>
      </c>
      <c r="E5527" s="45">
        <v>0</v>
      </c>
      <c r="F5527" s="45">
        <v>1730</v>
      </c>
      <c r="G5527" s="46"/>
    </row>
    <row r="5528" spans="1:7" x14ac:dyDescent="0.2">
      <c r="A5528">
        <v>3507</v>
      </c>
      <c r="B5528" s="33">
        <v>60415</v>
      </c>
      <c r="C5528" s="45">
        <v>0</v>
      </c>
      <c r="D5528" s="45">
        <v>0</v>
      </c>
      <c r="E5528" s="45">
        <v>0</v>
      </c>
      <c r="F5528" s="45">
        <v>0</v>
      </c>
      <c r="G5528" s="46"/>
    </row>
    <row r="5529" spans="1:7" x14ac:dyDescent="0.2">
      <c r="A5529">
        <v>3507</v>
      </c>
      <c r="B5529" s="33">
        <v>61901</v>
      </c>
      <c r="C5529" s="45">
        <v>0</v>
      </c>
      <c r="D5529" s="45">
        <v>0</v>
      </c>
      <c r="E5529" s="45">
        <v>0</v>
      </c>
      <c r="F5529" s="45">
        <v>0</v>
      </c>
      <c r="G5529" s="46"/>
    </row>
    <row r="5530" spans="1:7" x14ac:dyDescent="0.2">
      <c r="A5530">
        <v>3507</v>
      </c>
      <c r="B5530" s="33">
        <v>61902</v>
      </c>
      <c r="C5530" s="45">
        <v>0</v>
      </c>
      <c r="D5530" s="45">
        <v>0</v>
      </c>
      <c r="E5530" s="45">
        <v>0</v>
      </c>
      <c r="F5530" s="45">
        <v>0</v>
      </c>
      <c r="G5530" s="46"/>
    </row>
    <row r="5531" spans="1:7" x14ac:dyDescent="0.2">
      <c r="A5531">
        <v>3507</v>
      </c>
      <c r="B5531" s="33">
        <v>61903</v>
      </c>
      <c r="C5531" s="45">
        <v>0</v>
      </c>
      <c r="D5531" s="45">
        <v>0</v>
      </c>
      <c r="E5531" s="45">
        <v>0</v>
      </c>
      <c r="F5531" s="45">
        <v>0</v>
      </c>
      <c r="G5531" s="46"/>
    </row>
    <row r="5532" spans="1:7" x14ac:dyDescent="0.2">
      <c r="A5532">
        <v>3507</v>
      </c>
      <c r="B5532" s="33">
        <v>61904</v>
      </c>
      <c r="C5532" s="45">
        <v>0</v>
      </c>
      <c r="D5532" s="45">
        <v>0</v>
      </c>
      <c r="E5532" s="45">
        <v>0</v>
      </c>
      <c r="F5532" s="45">
        <v>0</v>
      </c>
      <c r="G5532" s="46"/>
    </row>
    <row r="5533" spans="1:7" x14ac:dyDescent="0.2">
      <c r="A5533">
        <v>3507</v>
      </c>
      <c r="B5533" s="33">
        <v>61905</v>
      </c>
      <c r="C5533" s="45">
        <v>0</v>
      </c>
      <c r="D5533" s="45">
        <v>0</v>
      </c>
      <c r="E5533" s="45">
        <v>0</v>
      </c>
      <c r="F5533" s="45">
        <v>0</v>
      </c>
      <c r="G5533" s="46"/>
    </row>
    <row r="5534" spans="1:7" x14ac:dyDescent="0.2">
      <c r="A5534">
        <v>3507</v>
      </c>
      <c r="B5534" s="33">
        <v>61906</v>
      </c>
      <c r="C5534" s="45">
        <v>0</v>
      </c>
      <c r="D5534" s="45">
        <v>0</v>
      </c>
      <c r="E5534" s="45">
        <v>0</v>
      </c>
      <c r="F5534" s="45">
        <v>0</v>
      </c>
      <c r="G5534" s="46"/>
    </row>
    <row r="5535" spans="1:7" x14ac:dyDescent="0.2">
      <c r="A5535">
        <v>3507</v>
      </c>
      <c r="B5535" s="33">
        <v>61907</v>
      </c>
      <c r="C5535" s="45">
        <v>0</v>
      </c>
      <c r="D5535" s="45">
        <v>0</v>
      </c>
      <c r="E5535" s="45">
        <v>0</v>
      </c>
      <c r="F5535" s="45">
        <v>0</v>
      </c>
      <c r="G5535" s="46"/>
    </row>
    <row r="5536" spans="1:7" x14ac:dyDescent="0.2">
      <c r="A5536">
        <v>3507</v>
      </c>
      <c r="B5536" s="33">
        <v>61908</v>
      </c>
      <c r="C5536" s="45">
        <v>0</v>
      </c>
      <c r="D5536" s="45">
        <v>0</v>
      </c>
      <c r="E5536" s="45">
        <v>0</v>
      </c>
      <c r="F5536" s="45">
        <v>0</v>
      </c>
      <c r="G5536" s="46"/>
    </row>
    <row r="5537" spans="1:7" x14ac:dyDescent="0.2">
      <c r="A5537">
        <v>3507</v>
      </c>
      <c r="B5537" s="33">
        <v>61909</v>
      </c>
      <c r="C5537" s="45">
        <v>0</v>
      </c>
      <c r="D5537" s="45">
        <v>0</v>
      </c>
      <c r="E5537" s="45">
        <v>0</v>
      </c>
      <c r="F5537" s="45">
        <v>0</v>
      </c>
      <c r="G5537" s="46"/>
    </row>
    <row r="5538" spans="1:7" x14ac:dyDescent="0.2">
      <c r="A5538">
        <v>3507</v>
      </c>
      <c r="B5538" s="33">
        <v>61910</v>
      </c>
      <c r="C5538" s="45">
        <v>0</v>
      </c>
      <c r="D5538" s="45">
        <v>0</v>
      </c>
      <c r="E5538" s="45">
        <v>0</v>
      </c>
      <c r="F5538" s="45">
        <v>0</v>
      </c>
      <c r="G5538" s="46"/>
    </row>
    <row r="5539" spans="1:7" x14ac:dyDescent="0.2">
      <c r="A5539">
        <v>3507</v>
      </c>
      <c r="B5539" s="33">
        <v>61911</v>
      </c>
      <c r="C5539" s="45">
        <v>0</v>
      </c>
      <c r="D5539" s="45">
        <v>0</v>
      </c>
      <c r="E5539" s="45">
        <v>0</v>
      </c>
      <c r="F5539" s="45">
        <v>0</v>
      </c>
      <c r="G5539" s="46"/>
    </row>
    <row r="5540" spans="1:7" x14ac:dyDescent="0.2">
      <c r="A5540">
        <v>3507</v>
      </c>
      <c r="B5540" s="33">
        <v>61912</v>
      </c>
      <c r="C5540" s="45">
        <v>0</v>
      </c>
      <c r="D5540" s="45">
        <v>0</v>
      </c>
      <c r="E5540" s="45">
        <v>0</v>
      </c>
      <c r="F5540" s="45">
        <v>0</v>
      </c>
      <c r="G5540" s="46"/>
    </row>
    <row r="5541" spans="1:7" x14ac:dyDescent="0.2">
      <c r="A5541">
        <v>3507</v>
      </c>
      <c r="B5541" s="33">
        <v>62001</v>
      </c>
      <c r="C5541" s="45">
        <v>0</v>
      </c>
      <c r="D5541" s="45">
        <v>0</v>
      </c>
      <c r="E5541" s="45">
        <v>0</v>
      </c>
      <c r="F5541" s="45">
        <v>0</v>
      </c>
      <c r="G5541" s="46"/>
    </row>
    <row r="5542" spans="1:7" x14ac:dyDescent="0.2">
      <c r="A5542">
        <v>3507</v>
      </c>
      <c r="B5542" s="33">
        <v>62002</v>
      </c>
      <c r="C5542" s="45">
        <v>0</v>
      </c>
      <c r="D5542" s="45">
        <v>0</v>
      </c>
      <c r="E5542" s="45">
        <v>0</v>
      </c>
      <c r="F5542" s="45">
        <v>0</v>
      </c>
      <c r="G5542" s="46"/>
    </row>
    <row r="5543" spans="1:7" x14ac:dyDescent="0.2">
      <c r="A5543">
        <v>3507</v>
      </c>
      <c r="B5543" s="33">
        <v>62101</v>
      </c>
      <c r="C5543" s="45">
        <v>0</v>
      </c>
      <c r="D5543" s="45">
        <v>0</v>
      </c>
      <c r="E5543" s="45">
        <v>0</v>
      </c>
      <c r="F5543" s="45">
        <v>0</v>
      </c>
      <c r="G5543" s="46"/>
    </row>
    <row r="5544" spans="1:7" x14ac:dyDescent="0.2">
      <c r="A5544">
        <v>3507</v>
      </c>
      <c r="B5544" s="33">
        <v>62102</v>
      </c>
      <c r="C5544" s="45">
        <v>0</v>
      </c>
      <c r="D5544" s="45">
        <v>0</v>
      </c>
      <c r="E5544" s="45">
        <v>0</v>
      </c>
      <c r="F5544" s="45">
        <v>0</v>
      </c>
      <c r="G5544" s="46"/>
    </row>
    <row r="5545" spans="1:7" x14ac:dyDescent="0.2">
      <c r="A5545">
        <v>3507</v>
      </c>
      <c r="B5545" s="33">
        <v>62103</v>
      </c>
      <c r="C5545" s="45">
        <v>0</v>
      </c>
      <c r="D5545" s="45">
        <v>0</v>
      </c>
      <c r="E5545" s="45">
        <v>0</v>
      </c>
      <c r="F5545" s="45">
        <v>0</v>
      </c>
      <c r="G5545" s="46"/>
    </row>
    <row r="5546" spans="1:7" x14ac:dyDescent="0.2">
      <c r="A5546">
        <v>2152</v>
      </c>
      <c r="B5546" s="33">
        <v>60401</v>
      </c>
      <c r="C5546" s="45">
        <v>7524</v>
      </c>
      <c r="D5546" s="45">
        <v>0</v>
      </c>
      <c r="E5546" s="45">
        <v>6502</v>
      </c>
      <c r="F5546" s="45">
        <v>0</v>
      </c>
      <c r="G5546" s="46"/>
    </row>
    <row r="5547" spans="1:7" x14ac:dyDescent="0.2">
      <c r="A5547">
        <v>2152</v>
      </c>
      <c r="B5547" s="33">
        <v>60404</v>
      </c>
      <c r="C5547" s="45">
        <v>0</v>
      </c>
      <c r="D5547" s="45">
        <v>0</v>
      </c>
      <c r="E5547" s="45">
        <v>0</v>
      </c>
      <c r="F5547" s="45">
        <v>0</v>
      </c>
      <c r="G5547" s="46"/>
    </row>
    <row r="5548" spans="1:7" x14ac:dyDescent="0.2">
      <c r="A5548">
        <v>2152</v>
      </c>
      <c r="B5548" s="33">
        <v>60405</v>
      </c>
      <c r="C5548" s="45">
        <v>0</v>
      </c>
      <c r="D5548" s="45">
        <v>0</v>
      </c>
      <c r="E5548" s="45">
        <v>0</v>
      </c>
      <c r="F5548" s="45">
        <v>0</v>
      </c>
      <c r="G5548" s="46"/>
    </row>
    <row r="5549" spans="1:7" x14ac:dyDescent="0.2">
      <c r="A5549">
        <v>2152</v>
      </c>
      <c r="B5549" s="33">
        <v>60414</v>
      </c>
      <c r="C5549" s="45">
        <v>0</v>
      </c>
      <c r="D5549" s="45">
        <v>7417</v>
      </c>
      <c r="E5549" s="45">
        <v>0</v>
      </c>
      <c r="F5549" s="45">
        <v>6410</v>
      </c>
      <c r="G5549" s="46"/>
    </row>
    <row r="5550" spans="1:7" x14ac:dyDescent="0.2">
      <c r="A5550">
        <v>2152</v>
      </c>
      <c r="B5550" s="33">
        <v>60415</v>
      </c>
      <c r="C5550" s="45">
        <v>0</v>
      </c>
      <c r="D5550" s="45">
        <v>0</v>
      </c>
      <c r="E5550" s="45">
        <v>0</v>
      </c>
      <c r="F5550" s="45">
        <v>0</v>
      </c>
      <c r="G5550" s="46"/>
    </row>
    <row r="5551" spans="1:7" x14ac:dyDescent="0.2">
      <c r="A5551">
        <v>2152</v>
      </c>
      <c r="B5551" s="33">
        <v>61901</v>
      </c>
      <c r="C5551" s="45">
        <v>0</v>
      </c>
      <c r="D5551" s="45">
        <v>0</v>
      </c>
      <c r="E5551" s="45">
        <v>0</v>
      </c>
      <c r="F5551" s="45">
        <v>0</v>
      </c>
      <c r="G5551" s="46"/>
    </row>
    <row r="5552" spans="1:7" x14ac:dyDescent="0.2">
      <c r="A5552">
        <v>2152</v>
      </c>
      <c r="B5552" s="33">
        <v>61902</v>
      </c>
      <c r="C5552" s="45">
        <v>0</v>
      </c>
      <c r="D5552" s="45">
        <v>0</v>
      </c>
      <c r="E5552" s="45">
        <v>0</v>
      </c>
      <c r="F5552" s="45">
        <v>0</v>
      </c>
      <c r="G5552" s="46"/>
    </row>
    <row r="5553" spans="1:7" x14ac:dyDescent="0.2">
      <c r="A5553">
        <v>2152</v>
      </c>
      <c r="B5553" s="33">
        <v>61903</v>
      </c>
      <c r="C5553" s="45">
        <v>0</v>
      </c>
      <c r="D5553" s="45">
        <v>0</v>
      </c>
      <c r="E5553" s="45">
        <v>0</v>
      </c>
      <c r="F5553" s="45">
        <v>0</v>
      </c>
      <c r="G5553" s="46"/>
    </row>
    <row r="5554" spans="1:7" x14ac:dyDescent="0.2">
      <c r="A5554">
        <v>2152</v>
      </c>
      <c r="B5554" s="33">
        <v>61904</v>
      </c>
      <c r="C5554" s="45">
        <v>0</v>
      </c>
      <c r="D5554" s="45">
        <v>0</v>
      </c>
      <c r="E5554" s="45">
        <v>0</v>
      </c>
      <c r="F5554" s="45">
        <v>0</v>
      </c>
      <c r="G5554" s="46"/>
    </row>
    <row r="5555" spans="1:7" x14ac:dyDescent="0.2">
      <c r="A5555">
        <v>2152</v>
      </c>
      <c r="B5555" s="33">
        <v>61905</v>
      </c>
      <c r="C5555" s="45">
        <v>0</v>
      </c>
      <c r="D5555" s="45">
        <v>0</v>
      </c>
      <c r="E5555" s="45">
        <v>0</v>
      </c>
      <c r="F5555" s="45">
        <v>0</v>
      </c>
      <c r="G5555" s="46"/>
    </row>
    <row r="5556" spans="1:7" x14ac:dyDescent="0.2">
      <c r="A5556">
        <v>2152</v>
      </c>
      <c r="B5556" s="33">
        <v>61906</v>
      </c>
      <c r="C5556" s="45">
        <v>0</v>
      </c>
      <c r="D5556" s="45">
        <v>0</v>
      </c>
      <c r="E5556" s="45">
        <v>0</v>
      </c>
      <c r="F5556" s="45">
        <v>0</v>
      </c>
      <c r="G5556" s="46"/>
    </row>
    <row r="5557" spans="1:7" x14ac:dyDescent="0.2">
      <c r="A5557">
        <v>2152</v>
      </c>
      <c r="B5557" s="33">
        <v>61907</v>
      </c>
      <c r="C5557" s="45">
        <v>0</v>
      </c>
      <c r="D5557" s="45">
        <v>0</v>
      </c>
      <c r="E5557" s="45">
        <v>0</v>
      </c>
      <c r="F5557" s="45">
        <v>0</v>
      </c>
      <c r="G5557" s="46"/>
    </row>
    <row r="5558" spans="1:7" x14ac:dyDescent="0.2">
      <c r="A5558">
        <v>2152</v>
      </c>
      <c r="B5558" s="33">
        <v>61908</v>
      </c>
      <c r="C5558" s="45">
        <v>0</v>
      </c>
      <c r="D5558" s="45">
        <v>0</v>
      </c>
      <c r="E5558" s="45">
        <v>0</v>
      </c>
      <c r="F5558" s="45">
        <v>0</v>
      </c>
      <c r="G5558" s="46"/>
    </row>
    <row r="5559" spans="1:7" x14ac:dyDescent="0.2">
      <c r="A5559">
        <v>2152</v>
      </c>
      <c r="B5559" s="33">
        <v>61909</v>
      </c>
      <c r="C5559" s="45">
        <v>0</v>
      </c>
      <c r="D5559" s="45">
        <v>0</v>
      </c>
      <c r="E5559" s="45">
        <v>0</v>
      </c>
      <c r="F5559" s="45">
        <v>0</v>
      </c>
      <c r="G5559" s="46"/>
    </row>
    <row r="5560" spans="1:7" x14ac:dyDescent="0.2">
      <c r="A5560">
        <v>2152</v>
      </c>
      <c r="B5560" s="33">
        <v>61910</v>
      </c>
      <c r="C5560" s="45">
        <v>0</v>
      </c>
      <c r="D5560" s="45">
        <v>0</v>
      </c>
      <c r="E5560" s="45">
        <v>0</v>
      </c>
      <c r="F5560" s="45">
        <v>0</v>
      </c>
      <c r="G5560" s="46"/>
    </row>
    <row r="5561" spans="1:7" x14ac:dyDescent="0.2">
      <c r="A5561">
        <v>2152</v>
      </c>
      <c r="B5561" s="33">
        <v>61911</v>
      </c>
      <c r="C5561" s="45">
        <v>0</v>
      </c>
      <c r="D5561" s="45">
        <v>0</v>
      </c>
      <c r="E5561" s="45">
        <v>0</v>
      </c>
      <c r="F5561" s="45">
        <v>0</v>
      </c>
      <c r="G5561" s="46"/>
    </row>
    <row r="5562" spans="1:7" x14ac:dyDescent="0.2">
      <c r="A5562">
        <v>2152</v>
      </c>
      <c r="B5562" s="33">
        <v>61912</v>
      </c>
      <c r="C5562" s="45">
        <v>0</v>
      </c>
      <c r="D5562" s="45">
        <v>0</v>
      </c>
      <c r="E5562" s="45">
        <v>0</v>
      </c>
      <c r="F5562" s="45">
        <v>0</v>
      </c>
      <c r="G5562" s="46"/>
    </row>
    <row r="5563" spans="1:7" x14ac:dyDescent="0.2">
      <c r="A5563">
        <v>2152</v>
      </c>
      <c r="B5563" s="33">
        <v>62001</v>
      </c>
      <c r="C5563" s="45">
        <v>0</v>
      </c>
      <c r="D5563" s="45">
        <v>0</v>
      </c>
      <c r="E5563" s="45">
        <v>0</v>
      </c>
      <c r="F5563" s="45">
        <v>0</v>
      </c>
      <c r="G5563" s="46"/>
    </row>
    <row r="5564" spans="1:7" x14ac:dyDescent="0.2">
      <c r="A5564">
        <v>2152</v>
      </c>
      <c r="B5564" s="33">
        <v>62002</v>
      </c>
      <c r="C5564" s="45">
        <v>0</v>
      </c>
      <c r="D5564" s="45">
        <v>0</v>
      </c>
      <c r="E5564" s="45">
        <v>0</v>
      </c>
      <c r="F5564" s="45">
        <v>0</v>
      </c>
      <c r="G5564" s="46"/>
    </row>
    <row r="5565" spans="1:7" x14ac:dyDescent="0.2">
      <c r="A5565">
        <v>2152</v>
      </c>
      <c r="B5565" s="33">
        <v>62101</v>
      </c>
      <c r="C5565" s="45">
        <v>0</v>
      </c>
      <c r="D5565" s="45">
        <v>0</v>
      </c>
      <c r="E5565" s="45">
        <v>0</v>
      </c>
      <c r="F5565" s="45">
        <v>0</v>
      </c>
      <c r="G5565" s="46"/>
    </row>
    <row r="5566" spans="1:7" x14ac:dyDescent="0.2">
      <c r="A5566">
        <v>2152</v>
      </c>
      <c r="B5566" s="33">
        <v>62102</v>
      </c>
      <c r="C5566" s="45">
        <v>0</v>
      </c>
      <c r="D5566" s="45">
        <v>0</v>
      </c>
      <c r="E5566" s="45">
        <v>0</v>
      </c>
      <c r="F5566" s="45">
        <v>0</v>
      </c>
      <c r="G5566" s="46"/>
    </row>
    <row r="5567" spans="1:7" x14ac:dyDescent="0.2">
      <c r="A5567">
        <v>2152</v>
      </c>
      <c r="B5567" s="33">
        <v>62103</v>
      </c>
      <c r="C5567" s="45">
        <v>0</v>
      </c>
      <c r="D5567" s="45">
        <v>0</v>
      </c>
      <c r="E5567" s="45">
        <v>0</v>
      </c>
      <c r="F5567" s="45">
        <v>0</v>
      </c>
      <c r="G5567" s="46"/>
    </row>
    <row r="5568" spans="1:7" x14ac:dyDescent="0.2">
      <c r="A5568">
        <v>106</v>
      </c>
      <c r="B5568" s="33">
        <v>60401</v>
      </c>
      <c r="C5568" s="45">
        <v>40535</v>
      </c>
      <c r="D5568" s="45">
        <v>0</v>
      </c>
      <c r="E5568" s="45">
        <v>40654</v>
      </c>
      <c r="F5568" s="45">
        <v>0</v>
      </c>
      <c r="G5568" s="46"/>
    </row>
    <row r="5569" spans="1:7" x14ac:dyDescent="0.2">
      <c r="A5569">
        <v>106</v>
      </c>
      <c r="B5569" s="33">
        <v>60404</v>
      </c>
      <c r="C5569" s="45">
        <v>14210</v>
      </c>
      <c r="D5569" s="45">
        <v>0</v>
      </c>
      <c r="E5569" s="45">
        <v>14210</v>
      </c>
      <c r="F5569" s="45">
        <v>0</v>
      </c>
      <c r="G5569" s="46"/>
    </row>
    <row r="5570" spans="1:7" x14ac:dyDescent="0.2">
      <c r="A5570">
        <v>106</v>
      </c>
      <c r="B5570" s="33">
        <v>60405</v>
      </c>
      <c r="C5570" s="45">
        <v>0</v>
      </c>
      <c r="D5570" s="45">
        <v>0</v>
      </c>
      <c r="E5570" s="45">
        <v>0</v>
      </c>
      <c r="F5570" s="45">
        <v>0</v>
      </c>
      <c r="G5570" s="46"/>
    </row>
    <row r="5571" spans="1:7" x14ac:dyDescent="0.2">
      <c r="A5571">
        <v>106</v>
      </c>
      <c r="B5571" s="33">
        <v>60414</v>
      </c>
      <c r="C5571" s="45">
        <v>0</v>
      </c>
      <c r="D5571" s="45">
        <v>21147</v>
      </c>
      <c r="E5571" s="45">
        <v>0</v>
      </c>
      <c r="F5571" s="45">
        <v>21558</v>
      </c>
      <c r="G5571" s="46"/>
    </row>
    <row r="5572" spans="1:7" x14ac:dyDescent="0.2">
      <c r="A5572">
        <v>106</v>
      </c>
      <c r="B5572" s="33">
        <v>60415</v>
      </c>
      <c r="C5572" s="45">
        <v>0</v>
      </c>
      <c r="D5572" s="45">
        <v>0</v>
      </c>
      <c r="E5572" s="45">
        <v>0</v>
      </c>
      <c r="F5572" s="45">
        <v>0</v>
      </c>
      <c r="G5572" s="46"/>
    </row>
    <row r="5573" spans="1:7" x14ac:dyDescent="0.2">
      <c r="A5573">
        <v>106</v>
      </c>
      <c r="B5573" s="33">
        <v>61901</v>
      </c>
      <c r="C5573" s="45">
        <v>0</v>
      </c>
      <c r="D5573" s="45">
        <v>0</v>
      </c>
      <c r="E5573" s="45">
        <v>0</v>
      </c>
      <c r="F5573" s="45">
        <v>0</v>
      </c>
      <c r="G5573" s="46"/>
    </row>
    <row r="5574" spans="1:7" x14ac:dyDescent="0.2">
      <c r="A5574">
        <v>106</v>
      </c>
      <c r="B5574" s="33">
        <v>61902</v>
      </c>
      <c r="C5574" s="45">
        <v>0</v>
      </c>
      <c r="D5574" s="45">
        <v>0</v>
      </c>
      <c r="E5574" s="45">
        <v>0</v>
      </c>
      <c r="F5574" s="45">
        <v>0</v>
      </c>
      <c r="G5574" s="46"/>
    </row>
    <row r="5575" spans="1:7" x14ac:dyDescent="0.2">
      <c r="A5575">
        <v>106</v>
      </c>
      <c r="B5575" s="33">
        <v>61903</v>
      </c>
      <c r="C5575" s="45">
        <v>0</v>
      </c>
      <c r="D5575" s="45">
        <v>0</v>
      </c>
      <c r="E5575" s="45">
        <v>0</v>
      </c>
      <c r="F5575" s="45">
        <v>0</v>
      </c>
      <c r="G5575" s="46"/>
    </row>
    <row r="5576" spans="1:7" x14ac:dyDescent="0.2">
      <c r="A5576">
        <v>106</v>
      </c>
      <c r="B5576" s="33">
        <v>61904</v>
      </c>
      <c r="C5576" s="45">
        <v>0</v>
      </c>
      <c r="D5576" s="45">
        <v>0</v>
      </c>
      <c r="E5576" s="45">
        <v>0</v>
      </c>
      <c r="F5576" s="45">
        <v>0</v>
      </c>
      <c r="G5576" s="46"/>
    </row>
    <row r="5577" spans="1:7" x14ac:dyDescent="0.2">
      <c r="A5577">
        <v>106</v>
      </c>
      <c r="B5577" s="33">
        <v>61905</v>
      </c>
      <c r="C5577" s="45">
        <v>0</v>
      </c>
      <c r="D5577" s="45">
        <v>0</v>
      </c>
      <c r="E5577" s="45">
        <v>0</v>
      </c>
      <c r="F5577" s="45">
        <v>0</v>
      </c>
      <c r="G5577" s="46"/>
    </row>
    <row r="5578" spans="1:7" x14ac:dyDescent="0.2">
      <c r="A5578">
        <v>106</v>
      </c>
      <c r="B5578" s="33">
        <v>61906</v>
      </c>
      <c r="C5578" s="45">
        <v>0</v>
      </c>
      <c r="D5578" s="45">
        <v>0</v>
      </c>
      <c r="E5578" s="45">
        <v>0</v>
      </c>
      <c r="F5578" s="45">
        <v>0</v>
      </c>
      <c r="G5578" s="46"/>
    </row>
    <row r="5579" spans="1:7" x14ac:dyDescent="0.2">
      <c r="A5579">
        <v>106</v>
      </c>
      <c r="B5579" s="33">
        <v>61907</v>
      </c>
      <c r="C5579" s="45">
        <v>0</v>
      </c>
      <c r="D5579" s="45">
        <v>0</v>
      </c>
      <c r="E5579" s="45">
        <v>0</v>
      </c>
      <c r="F5579" s="45">
        <v>0</v>
      </c>
      <c r="G5579" s="46"/>
    </row>
    <row r="5580" spans="1:7" x14ac:dyDescent="0.2">
      <c r="A5580">
        <v>106</v>
      </c>
      <c r="B5580" s="33">
        <v>61908</v>
      </c>
      <c r="C5580" s="45">
        <v>0</v>
      </c>
      <c r="D5580" s="45">
        <v>0</v>
      </c>
      <c r="E5580" s="45">
        <v>0</v>
      </c>
      <c r="F5580" s="45">
        <v>0</v>
      </c>
      <c r="G5580" s="46"/>
    </row>
    <row r="5581" spans="1:7" x14ac:dyDescent="0.2">
      <c r="A5581">
        <v>106</v>
      </c>
      <c r="B5581" s="33">
        <v>61909</v>
      </c>
      <c r="C5581" s="45">
        <v>0</v>
      </c>
      <c r="D5581" s="45">
        <v>0</v>
      </c>
      <c r="E5581" s="45">
        <v>0</v>
      </c>
      <c r="F5581" s="45">
        <v>0</v>
      </c>
      <c r="G5581" s="46"/>
    </row>
    <row r="5582" spans="1:7" x14ac:dyDescent="0.2">
      <c r="A5582">
        <v>106</v>
      </c>
      <c r="B5582" s="33">
        <v>61910</v>
      </c>
      <c r="C5582" s="45">
        <v>0</v>
      </c>
      <c r="D5582" s="45">
        <v>0</v>
      </c>
      <c r="E5582" s="45">
        <v>0</v>
      </c>
      <c r="F5582" s="45">
        <v>0</v>
      </c>
      <c r="G5582" s="46"/>
    </row>
    <row r="5583" spans="1:7" x14ac:dyDescent="0.2">
      <c r="A5583">
        <v>106</v>
      </c>
      <c r="B5583" s="33">
        <v>61911</v>
      </c>
      <c r="C5583" s="45">
        <v>0</v>
      </c>
      <c r="D5583" s="45">
        <v>0</v>
      </c>
      <c r="E5583" s="45">
        <v>0</v>
      </c>
      <c r="F5583" s="45">
        <v>0</v>
      </c>
      <c r="G5583" s="46"/>
    </row>
    <row r="5584" spans="1:7" x14ac:dyDescent="0.2">
      <c r="A5584">
        <v>106</v>
      </c>
      <c r="B5584" s="33">
        <v>61912</v>
      </c>
      <c r="C5584" s="45">
        <v>0</v>
      </c>
      <c r="D5584" s="45">
        <v>0</v>
      </c>
      <c r="E5584" s="45">
        <v>0</v>
      </c>
      <c r="F5584" s="45">
        <v>0</v>
      </c>
      <c r="G5584" s="46"/>
    </row>
    <row r="5585" spans="1:7" x14ac:dyDescent="0.2">
      <c r="A5585">
        <v>106</v>
      </c>
      <c r="B5585" s="33">
        <v>62001</v>
      </c>
      <c r="C5585" s="45">
        <v>9050</v>
      </c>
      <c r="D5585" s="45">
        <v>0</v>
      </c>
      <c r="E5585" s="45">
        <v>9050</v>
      </c>
      <c r="F5585" s="45">
        <v>0</v>
      </c>
      <c r="G5585" s="46"/>
    </row>
    <row r="5586" spans="1:7" x14ac:dyDescent="0.2">
      <c r="A5586">
        <v>106</v>
      </c>
      <c r="B5586" s="33">
        <v>62002</v>
      </c>
      <c r="C5586" s="45">
        <v>0</v>
      </c>
      <c r="D5586" s="45">
        <v>0</v>
      </c>
      <c r="E5586" s="45">
        <v>0</v>
      </c>
      <c r="F5586" s="45">
        <v>0</v>
      </c>
      <c r="G5586" s="46"/>
    </row>
    <row r="5587" spans="1:7" x14ac:dyDescent="0.2">
      <c r="A5587">
        <v>106</v>
      </c>
      <c r="B5587" s="33">
        <v>62101</v>
      </c>
      <c r="C5587" s="45">
        <v>0</v>
      </c>
      <c r="D5587" s="45">
        <v>0</v>
      </c>
      <c r="E5587" s="45">
        <v>0</v>
      </c>
      <c r="F5587" s="45">
        <v>0</v>
      </c>
      <c r="G5587" s="46"/>
    </row>
    <row r="5588" spans="1:7" x14ac:dyDescent="0.2">
      <c r="A5588">
        <v>106</v>
      </c>
      <c r="B5588" s="33">
        <v>62102</v>
      </c>
      <c r="C5588" s="45">
        <v>0</v>
      </c>
      <c r="D5588" s="45">
        <v>0</v>
      </c>
      <c r="E5588" s="45">
        <v>0</v>
      </c>
      <c r="F5588" s="45">
        <v>0</v>
      </c>
      <c r="G5588" s="46"/>
    </row>
    <row r="5589" spans="1:7" x14ac:dyDescent="0.2">
      <c r="A5589">
        <v>106</v>
      </c>
      <c r="B5589" s="33">
        <v>62103</v>
      </c>
      <c r="C5589" s="45">
        <v>0</v>
      </c>
      <c r="D5589" s="45">
        <v>0</v>
      </c>
      <c r="E5589" s="45">
        <v>0</v>
      </c>
      <c r="F5589" s="45">
        <v>0</v>
      </c>
      <c r="G5589" s="46"/>
    </row>
    <row r="5590" spans="1:7" x14ac:dyDescent="0.2">
      <c r="A5590">
        <v>2034</v>
      </c>
      <c r="B5590" s="33">
        <v>60401</v>
      </c>
      <c r="C5590" s="45">
        <v>36675</v>
      </c>
      <c r="D5590" s="45">
        <v>0</v>
      </c>
      <c r="E5590" s="45">
        <v>36712</v>
      </c>
      <c r="F5590" s="45">
        <v>0</v>
      </c>
      <c r="G5590" s="46"/>
    </row>
    <row r="5591" spans="1:7" x14ac:dyDescent="0.2">
      <c r="A5591">
        <v>2034</v>
      </c>
      <c r="B5591" s="33">
        <v>60404</v>
      </c>
      <c r="C5591" s="45">
        <v>76767</v>
      </c>
      <c r="D5591" s="45">
        <v>0</v>
      </c>
      <c r="E5591" s="45">
        <v>76767</v>
      </c>
      <c r="F5591" s="45">
        <v>0</v>
      </c>
      <c r="G5591" s="46"/>
    </row>
    <row r="5592" spans="1:7" x14ac:dyDescent="0.2">
      <c r="A5592">
        <v>2034</v>
      </c>
      <c r="B5592" s="33">
        <v>60405</v>
      </c>
      <c r="C5592" s="45">
        <v>0</v>
      </c>
      <c r="D5592" s="45">
        <v>0</v>
      </c>
      <c r="E5592" s="45">
        <v>0</v>
      </c>
      <c r="F5592" s="45">
        <v>0</v>
      </c>
      <c r="G5592" s="46"/>
    </row>
    <row r="5593" spans="1:7" x14ac:dyDescent="0.2">
      <c r="A5593">
        <v>2034</v>
      </c>
      <c r="B5593" s="33">
        <v>60414</v>
      </c>
      <c r="C5593" s="45">
        <v>0</v>
      </c>
      <c r="D5593" s="45">
        <v>27841</v>
      </c>
      <c r="E5593" s="45">
        <v>0</v>
      </c>
      <c r="F5593" s="45">
        <v>28356</v>
      </c>
      <c r="G5593" s="46"/>
    </row>
    <row r="5594" spans="1:7" x14ac:dyDescent="0.2">
      <c r="A5594">
        <v>2034</v>
      </c>
      <c r="B5594" s="33">
        <v>60415</v>
      </c>
      <c r="C5594" s="45">
        <v>0</v>
      </c>
      <c r="D5594" s="45">
        <v>0</v>
      </c>
      <c r="E5594" s="45">
        <v>0</v>
      </c>
      <c r="F5594" s="45">
        <v>0</v>
      </c>
      <c r="G5594" s="46"/>
    </row>
    <row r="5595" spans="1:7" x14ac:dyDescent="0.2">
      <c r="A5595">
        <v>2034</v>
      </c>
      <c r="B5595" s="33">
        <v>61901</v>
      </c>
      <c r="C5595" s="45">
        <v>0</v>
      </c>
      <c r="D5595" s="45">
        <v>0</v>
      </c>
      <c r="E5595" s="45">
        <v>0</v>
      </c>
      <c r="F5595" s="45">
        <v>0</v>
      </c>
      <c r="G5595" s="46"/>
    </row>
    <row r="5596" spans="1:7" x14ac:dyDescent="0.2">
      <c r="A5596">
        <v>2034</v>
      </c>
      <c r="B5596" s="33">
        <v>61902</v>
      </c>
      <c r="C5596" s="45">
        <v>0</v>
      </c>
      <c r="D5596" s="45">
        <v>0</v>
      </c>
      <c r="E5596" s="45">
        <v>0</v>
      </c>
      <c r="F5596" s="45">
        <v>0</v>
      </c>
      <c r="G5596" s="46"/>
    </row>
    <row r="5597" spans="1:7" x14ac:dyDescent="0.2">
      <c r="A5597">
        <v>2034</v>
      </c>
      <c r="B5597" s="33">
        <v>61903</v>
      </c>
      <c r="C5597" s="45">
        <v>0</v>
      </c>
      <c r="D5597" s="45">
        <v>0</v>
      </c>
      <c r="E5597" s="45">
        <v>0</v>
      </c>
      <c r="F5597" s="45">
        <v>0</v>
      </c>
      <c r="G5597" s="46"/>
    </row>
    <row r="5598" spans="1:7" x14ac:dyDescent="0.2">
      <c r="A5598">
        <v>2034</v>
      </c>
      <c r="B5598" s="33">
        <v>61904</v>
      </c>
      <c r="C5598" s="45">
        <v>0</v>
      </c>
      <c r="D5598" s="45">
        <v>0</v>
      </c>
      <c r="E5598" s="45">
        <v>0</v>
      </c>
      <c r="F5598" s="45">
        <v>0</v>
      </c>
      <c r="G5598" s="46"/>
    </row>
    <row r="5599" spans="1:7" x14ac:dyDescent="0.2">
      <c r="A5599">
        <v>2034</v>
      </c>
      <c r="B5599" s="33">
        <v>61905</v>
      </c>
      <c r="C5599" s="45">
        <v>0</v>
      </c>
      <c r="D5599" s="45">
        <v>0</v>
      </c>
      <c r="E5599" s="45">
        <v>0</v>
      </c>
      <c r="F5599" s="45">
        <v>0</v>
      </c>
      <c r="G5599" s="46"/>
    </row>
    <row r="5600" spans="1:7" x14ac:dyDescent="0.2">
      <c r="A5600">
        <v>2034</v>
      </c>
      <c r="B5600" s="33">
        <v>61906</v>
      </c>
      <c r="C5600" s="45">
        <v>0</v>
      </c>
      <c r="D5600" s="45">
        <v>0</v>
      </c>
      <c r="E5600" s="45">
        <v>0</v>
      </c>
      <c r="F5600" s="45">
        <v>0</v>
      </c>
      <c r="G5600" s="46"/>
    </row>
    <row r="5601" spans="1:7" x14ac:dyDescent="0.2">
      <c r="A5601">
        <v>2034</v>
      </c>
      <c r="B5601" s="33">
        <v>61907</v>
      </c>
      <c r="C5601" s="45">
        <v>0</v>
      </c>
      <c r="D5601" s="45">
        <v>0</v>
      </c>
      <c r="E5601" s="45">
        <v>0</v>
      </c>
      <c r="F5601" s="45">
        <v>0</v>
      </c>
      <c r="G5601" s="46"/>
    </row>
    <row r="5602" spans="1:7" x14ac:dyDescent="0.2">
      <c r="A5602">
        <v>2034</v>
      </c>
      <c r="B5602" s="33">
        <v>61908</v>
      </c>
      <c r="C5602" s="45">
        <v>0</v>
      </c>
      <c r="D5602" s="45">
        <v>0</v>
      </c>
      <c r="E5602" s="45">
        <v>0</v>
      </c>
      <c r="F5602" s="45">
        <v>0</v>
      </c>
      <c r="G5602" s="46"/>
    </row>
    <row r="5603" spans="1:7" x14ac:dyDescent="0.2">
      <c r="A5603">
        <v>2034</v>
      </c>
      <c r="B5603" s="33">
        <v>61909</v>
      </c>
      <c r="C5603" s="45">
        <v>0</v>
      </c>
      <c r="D5603" s="45">
        <v>0</v>
      </c>
      <c r="E5603" s="45">
        <v>0</v>
      </c>
      <c r="F5603" s="45">
        <v>0</v>
      </c>
      <c r="G5603" s="46"/>
    </row>
    <row r="5604" spans="1:7" x14ac:dyDescent="0.2">
      <c r="A5604">
        <v>2034</v>
      </c>
      <c r="B5604" s="33">
        <v>61910</v>
      </c>
      <c r="C5604" s="45">
        <v>0</v>
      </c>
      <c r="D5604" s="45">
        <v>0</v>
      </c>
      <c r="E5604" s="45">
        <v>0</v>
      </c>
      <c r="F5604" s="45">
        <v>0</v>
      </c>
      <c r="G5604" s="46"/>
    </row>
    <row r="5605" spans="1:7" x14ac:dyDescent="0.2">
      <c r="A5605">
        <v>2034</v>
      </c>
      <c r="B5605" s="33">
        <v>61911</v>
      </c>
      <c r="C5605" s="45">
        <v>0</v>
      </c>
      <c r="D5605" s="45">
        <v>0</v>
      </c>
      <c r="E5605" s="45">
        <v>0</v>
      </c>
      <c r="F5605" s="45">
        <v>0</v>
      </c>
      <c r="G5605" s="46"/>
    </row>
    <row r="5606" spans="1:7" x14ac:dyDescent="0.2">
      <c r="A5606">
        <v>2034</v>
      </c>
      <c r="B5606" s="33">
        <v>61912</v>
      </c>
      <c r="C5606" s="45">
        <v>0</v>
      </c>
      <c r="D5606" s="45">
        <v>0</v>
      </c>
      <c r="E5606" s="45">
        <v>0</v>
      </c>
      <c r="F5606" s="45">
        <v>0</v>
      </c>
      <c r="G5606" s="46"/>
    </row>
    <row r="5607" spans="1:7" x14ac:dyDescent="0.2">
      <c r="A5607">
        <v>2034</v>
      </c>
      <c r="B5607" s="33">
        <v>62001</v>
      </c>
      <c r="C5607" s="45">
        <v>0</v>
      </c>
      <c r="D5607" s="45">
        <v>0</v>
      </c>
      <c r="E5607" s="45">
        <v>0</v>
      </c>
      <c r="F5607" s="45">
        <v>0</v>
      </c>
      <c r="G5607" s="46"/>
    </row>
    <row r="5608" spans="1:7" x14ac:dyDescent="0.2">
      <c r="A5608">
        <v>2034</v>
      </c>
      <c r="B5608" s="33">
        <v>62002</v>
      </c>
      <c r="C5608" s="45">
        <v>0</v>
      </c>
      <c r="D5608" s="45">
        <v>0</v>
      </c>
      <c r="E5608" s="45">
        <v>0</v>
      </c>
      <c r="F5608" s="45">
        <v>0</v>
      </c>
      <c r="G5608" s="46"/>
    </row>
    <row r="5609" spans="1:7" x14ac:dyDescent="0.2">
      <c r="A5609">
        <v>2034</v>
      </c>
      <c r="B5609" s="33">
        <v>62101</v>
      </c>
      <c r="C5609" s="45">
        <v>0</v>
      </c>
      <c r="D5609" s="45">
        <v>0</v>
      </c>
      <c r="E5609" s="45">
        <v>0</v>
      </c>
      <c r="F5609" s="45">
        <v>0</v>
      </c>
      <c r="G5609" s="46"/>
    </row>
    <row r="5610" spans="1:7" x14ac:dyDescent="0.2">
      <c r="A5610">
        <v>2034</v>
      </c>
      <c r="B5610" s="33">
        <v>62102</v>
      </c>
      <c r="C5610" s="45">
        <v>0</v>
      </c>
      <c r="D5610" s="45">
        <v>0</v>
      </c>
      <c r="E5610" s="45">
        <v>0</v>
      </c>
      <c r="F5610" s="45">
        <v>0</v>
      </c>
      <c r="G5610" s="46"/>
    </row>
    <row r="5611" spans="1:7" x14ac:dyDescent="0.2">
      <c r="A5611">
        <v>2034</v>
      </c>
      <c r="B5611" s="33">
        <v>62103</v>
      </c>
      <c r="C5611" s="45">
        <v>0</v>
      </c>
      <c r="D5611" s="45">
        <v>0</v>
      </c>
      <c r="E5611" s="45">
        <v>0</v>
      </c>
      <c r="F5611" s="45">
        <v>0</v>
      </c>
      <c r="G5611" s="46"/>
    </row>
    <row r="5612" spans="1:7" x14ac:dyDescent="0.2">
      <c r="A5612">
        <v>2168</v>
      </c>
      <c r="B5612" s="33">
        <v>60401</v>
      </c>
      <c r="C5612" s="45">
        <v>1382902</v>
      </c>
      <c r="D5612" s="45">
        <v>0</v>
      </c>
      <c r="E5612" s="45">
        <v>1468476</v>
      </c>
      <c r="F5612" s="45">
        <v>0</v>
      </c>
      <c r="G5612" s="46"/>
    </row>
    <row r="5613" spans="1:7" x14ac:dyDescent="0.2">
      <c r="A5613">
        <v>2168</v>
      </c>
      <c r="B5613" s="33">
        <v>60404</v>
      </c>
      <c r="C5613" s="45">
        <v>0</v>
      </c>
      <c r="D5613" s="45">
        <v>0</v>
      </c>
      <c r="E5613" s="45">
        <v>0</v>
      </c>
      <c r="F5613" s="45">
        <v>0</v>
      </c>
      <c r="G5613" s="46"/>
    </row>
    <row r="5614" spans="1:7" x14ac:dyDescent="0.2">
      <c r="A5614">
        <v>2168</v>
      </c>
      <c r="B5614" s="33">
        <v>60405</v>
      </c>
      <c r="C5614" s="45">
        <v>0</v>
      </c>
      <c r="D5614" s="45">
        <v>0</v>
      </c>
      <c r="E5614" s="45">
        <v>0</v>
      </c>
      <c r="F5614" s="45">
        <v>0</v>
      </c>
      <c r="G5614" s="46"/>
    </row>
    <row r="5615" spans="1:7" x14ac:dyDescent="0.2">
      <c r="A5615">
        <v>2168</v>
      </c>
      <c r="B5615" s="33">
        <v>60414</v>
      </c>
      <c r="C5615" s="45">
        <v>0</v>
      </c>
      <c r="D5615" s="45">
        <v>947869</v>
      </c>
      <c r="E5615" s="45">
        <v>0</v>
      </c>
      <c r="F5615" s="45">
        <v>998378</v>
      </c>
      <c r="G5615" s="46"/>
    </row>
    <row r="5616" spans="1:7" x14ac:dyDescent="0.2">
      <c r="A5616">
        <v>2168</v>
      </c>
      <c r="B5616" s="33">
        <v>60415</v>
      </c>
      <c r="C5616" s="45">
        <v>58834</v>
      </c>
      <c r="D5616" s="45">
        <v>0</v>
      </c>
      <c r="E5616" s="45">
        <v>0</v>
      </c>
      <c r="F5616" s="45">
        <v>0</v>
      </c>
      <c r="G5616" s="46"/>
    </row>
    <row r="5617" spans="1:7" x14ac:dyDescent="0.2">
      <c r="A5617">
        <v>2168</v>
      </c>
      <c r="B5617" s="33">
        <v>61901</v>
      </c>
      <c r="C5617" s="45">
        <v>0</v>
      </c>
      <c r="D5617" s="45">
        <v>0</v>
      </c>
      <c r="E5617" s="45">
        <v>0</v>
      </c>
      <c r="F5617" s="45">
        <v>0</v>
      </c>
      <c r="G5617" s="46"/>
    </row>
    <row r="5618" spans="1:7" x14ac:dyDescent="0.2">
      <c r="A5618">
        <v>2168</v>
      </c>
      <c r="B5618" s="33">
        <v>61902</v>
      </c>
      <c r="C5618" s="45">
        <v>0</v>
      </c>
      <c r="D5618" s="45">
        <v>0</v>
      </c>
      <c r="E5618" s="45">
        <v>0</v>
      </c>
      <c r="F5618" s="45">
        <v>0</v>
      </c>
      <c r="G5618" s="46"/>
    </row>
    <row r="5619" spans="1:7" x14ac:dyDescent="0.2">
      <c r="A5619">
        <v>2168</v>
      </c>
      <c r="B5619" s="33">
        <v>61903</v>
      </c>
      <c r="C5619" s="45">
        <v>0</v>
      </c>
      <c r="D5619" s="45">
        <v>0</v>
      </c>
      <c r="E5619" s="45">
        <v>0</v>
      </c>
      <c r="F5619" s="45">
        <v>0</v>
      </c>
      <c r="G5619" s="46"/>
    </row>
    <row r="5620" spans="1:7" x14ac:dyDescent="0.2">
      <c r="A5620">
        <v>2168</v>
      </c>
      <c r="B5620" s="33">
        <v>61904</v>
      </c>
      <c r="C5620" s="45">
        <v>0</v>
      </c>
      <c r="D5620" s="45">
        <v>0</v>
      </c>
      <c r="E5620" s="45">
        <v>0</v>
      </c>
      <c r="F5620" s="45">
        <v>0</v>
      </c>
      <c r="G5620" s="46"/>
    </row>
    <row r="5621" spans="1:7" x14ac:dyDescent="0.2">
      <c r="A5621">
        <v>2168</v>
      </c>
      <c r="B5621" s="33">
        <v>61905</v>
      </c>
      <c r="C5621" s="45">
        <v>0</v>
      </c>
      <c r="D5621" s="45">
        <v>0</v>
      </c>
      <c r="E5621" s="45">
        <v>0</v>
      </c>
      <c r="F5621" s="45">
        <v>0</v>
      </c>
      <c r="G5621" s="46"/>
    </row>
    <row r="5622" spans="1:7" x14ac:dyDescent="0.2">
      <c r="A5622">
        <v>2168</v>
      </c>
      <c r="B5622" s="33">
        <v>61906</v>
      </c>
      <c r="C5622" s="45">
        <v>0</v>
      </c>
      <c r="D5622" s="45">
        <v>0</v>
      </c>
      <c r="E5622" s="45">
        <v>0</v>
      </c>
      <c r="F5622" s="45">
        <v>0</v>
      </c>
      <c r="G5622" s="46"/>
    </row>
    <row r="5623" spans="1:7" x14ac:dyDescent="0.2">
      <c r="A5623">
        <v>2168</v>
      </c>
      <c r="B5623" s="33">
        <v>61907</v>
      </c>
      <c r="C5623" s="45">
        <v>0</v>
      </c>
      <c r="D5623" s="45">
        <v>0</v>
      </c>
      <c r="E5623" s="45">
        <v>0</v>
      </c>
      <c r="F5623" s="45">
        <v>0</v>
      </c>
      <c r="G5623" s="46"/>
    </row>
    <row r="5624" spans="1:7" x14ac:dyDescent="0.2">
      <c r="A5624">
        <v>2168</v>
      </c>
      <c r="B5624" s="33">
        <v>61908</v>
      </c>
      <c r="C5624" s="45">
        <v>0</v>
      </c>
      <c r="D5624" s="45">
        <v>0</v>
      </c>
      <c r="E5624" s="45">
        <v>0</v>
      </c>
      <c r="F5624" s="45">
        <v>0</v>
      </c>
      <c r="G5624" s="46"/>
    </row>
    <row r="5625" spans="1:7" x14ac:dyDescent="0.2">
      <c r="A5625">
        <v>2168</v>
      </c>
      <c r="B5625" s="33">
        <v>61909</v>
      </c>
      <c r="C5625" s="45">
        <v>0</v>
      </c>
      <c r="D5625" s="45">
        <v>0</v>
      </c>
      <c r="E5625" s="45">
        <v>0</v>
      </c>
      <c r="F5625" s="45">
        <v>0</v>
      </c>
      <c r="G5625" s="46"/>
    </row>
    <row r="5626" spans="1:7" x14ac:dyDescent="0.2">
      <c r="A5626">
        <v>2168</v>
      </c>
      <c r="B5626" s="33">
        <v>61910</v>
      </c>
      <c r="C5626" s="45">
        <v>0</v>
      </c>
      <c r="D5626" s="45">
        <v>0</v>
      </c>
      <c r="E5626" s="45">
        <v>0</v>
      </c>
      <c r="F5626" s="45">
        <v>0</v>
      </c>
      <c r="G5626" s="46"/>
    </row>
    <row r="5627" spans="1:7" x14ac:dyDescent="0.2">
      <c r="A5627">
        <v>2168</v>
      </c>
      <c r="B5627" s="33">
        <v>61911</v>
      </c>
      <c r="C5627" s="45">
        <v>0</v>
      </c>
      <c r="D5627" s="45">
        <v>0</v>
      </c>
      <c r="E5627" s="45">
        <v>0</v>
      </c>
      <c r="F5627" s="45">
        <v>0</v>
      </c>
      <c r="G5627" s="46"/>
    </row>
    <row r="5628" spans="1:7" x14ac:dyDescent="0.2">
      <c r="A5628">
        <v>2168</v>
      </c>
      <c r="B5628" s="33">
        <v>61912</v>
      </c>
      <c r="C5628" s="45">
        <v>0</v>
      </c>
      <c r="D5628" s="45">
        <v>0</v>
      </c>
      <c r="E5628" s="45">
        <v>0</v>
      </c>
      <c r="F5628" s="45">
        <v>0</v>
      </c>
      <c r="G5628" s="46"/>
    </row>
    <row r="5629" spans="1:7" x14ac:dyDescent="0.2">
      <c r="A5629">
        <v>2168</v>
      </c>
      <c r="B5629" s="33">
        <v>62001</v>
      </c>
      <c r="C5629" s="45">
        <v>2210</v>
      </c>
      <c r="D5629" s="45">
        <v>0</v>
      </c>
      <c r="E5629" s="45">
        <v>361</v>
      </c>
      <c r="F5629" s="45">
        <v>0</v>
      </c>
      <c r="G5629" s="46"/>
    </row>
    <row r="5630" spans="1:7" x14ac:dyDescent="0.2">
      <c r="A5630">
        <v>2168</v>
      </c>
      <c r="B5630" s="33">
        <v>62002</v>
      </c>
      <c r="C5630" s="45">
        <v>0</v>
      </c>
      <c r="D5630" s="45">
        <v>0</v>
      </c>
      <c r="E5630" s="45">
        <v>0</v>
      </c>
      <c r="F5630" s="45">
        <v>0</v>
      </c>
      <c r="G5630" s="46"/>
    </row>
    <row r="5631" spans="1:7" x14ac:dyDescent="0.2">
      <c r="A5631">
        <v>2168</v>
      </c>
      <c r="B5631" s="33">
        <v>62101</v>
      </c>
      <c r="C5631" s="45">
        <v>13292</v>
      </c>
      <c r="D5631" s="45">
        <v>0</v>
      </c>
      <c r="E5631" s="45">
        <v>8953</v>
      </c>
      <c r="F5631" s="45">
        <v>0</v>
      </c>
      <c r="G5631" s="46"/>
    </row>
    <row r="5632" spans="1:7" x14ac:dyDescent="0.2">
      <c r="A5632">
        <v>2168</v>
      </c>
      <c r="B5632" s="33">
        <v>62102</v>
      </c>
      <c r="C5632" s="45">
        <v>0</v>
      </c>
      <c r="D5632" s="45">
        <v>0</v>
      </c>
      <c r="E5632" s="45">
        <v>0</v>
      </c>
      <c r="F5632" s="45">
        <v>0</v>
      </c>
      <c r="G5632" s="46"/>
    </row>
    <row r="5633" spans="1:7" x14ac:dyDescent="0.2">
      <c r="A5633">
        <v>2168</v>
      </c>
      <c r="B5633" s="33">
        <v>62103</v>
      </c>
      <c r="C5633" s="45">
        <v>0</v>
      </c>
      <c r="D5633" s="45">
        <v>0</v>
      </c>
      <c r="E5633" s="45">
        <v>0</v>
      </c>
      <c r="F5633" s="45">
        <v>0</v>
      </c>
      <c r="G5633" s="46"/>
    </row>
    <row r="5634" spans="1:7" x14ac:dyDescent="0.2">
      <c r="A5634">
        <v>3245</v>
      </c>
      <c r="B5634" s="33">
        <v>60401</v>
      </c>
      <c r="C5634" s="45">
        <v>979600</v>
      </c>
      <c r="D5634" s="45">
        <v>0</v>
      </c>
      <c r="E5634" s="45">
        <v>720079</v>
      </c>
      <c r="F5634" s="45">
        <v>0</v>
      </c>
      <c r="G5634" s="46"/>
    </row>
    <row r="5635" spans="1:7" x14ac:dyDescent="0.2">
      <c r="A5635">
        <v>3245</v>
      </c>
      <c r="B5635" s="33">
        <v>60404</v>
      </c>
      <c r="C5635" s="45">
        <v>9430</v>
      </c>
      <c r="D5635" s="45">
        <v>0</v>
      </c>
      <c r="E5635" s="45">
        <v>9430</v>
      </c>
      <c r="F5635" s="45">
        <v>0</v>
      </c>
      <c r="G5635" s="46"/>
    </row>
    <row r="5636" spans="1:7" x14ac:dyDescent="0.2">
      <c r="A5636">
        <v>3245</v>
      </c>
      <c r="B5636" s="33">
        <v>60405</v>
      </c>
      <c r="C5636" s="45">
        <v>0</v>
      </c>
      <c r="D5636" s="45">
        <v>0</v>
      </c>
      <c r="E5636" s="45">
        <v>0</v>
      </c>
      <c r="F5636" s="45">
        <v>0</v>
      </c>
      <c r="G5636" s="46"/>
    </row>
    <row r="5637" spans="1:7" x14ac:dyDescent="0.2">
      <c r="A5637">
        <v>3245</v>
      </c>
      <c r="B5637" s="33">
        <v>60414</v>
      </c>
      <c r="C5637" s="45">
        <v>0</v>
      </c>
      <c r="D5637" s="45">
        <v>357670</v>
      </c>
      <c r="E5637" s="45">
        <v>0</v>
      </c>
      <c r="F5637" s="45">
        <v>365722</v>
      </c>
      <c r="G5637" s="46"/>
    </row>
    <row r="5638" spans="1:7" x14ac:dyDescent="0.2">
      <c r="A5638">
        <v>3245</v>
      </c>
      <c r="B5638" s="33">
        <v>60415</v>
      </c>
      <c r="C5638" s="45">
        <v>0</v>
      </c>
      <c r="D5638" s="45">
        <v>0</v>
      </c>
      <c r="E5638" s="45">
        <v>0</v>
      </c>
      <c r="F5638" s="45">
        <v>0</v>
      </c>
      <c r="G5638" s="46"/>
    </row>
    <row r="5639" spans="1:7" x14ac:dyDescent="0.2">
      <c r="A5639">
        <v>3245</v>
      </c>
      <c r="B5639" s="33">
        <v>61901</v>
      </c>
      <c r="C5639" s="45">
        <v>0</v>
      </c>
      <c r="D5639" s="45">
        <v>0</v>
      </c>
      <c r="E5639" s="45">
        <v>0</v>
      </c>
      <c r="F5639" s="45">
        <v>0</v>
      </c>
      <c r="G5639" s="46"/>
    </row>
    <row r="5640" spans="1:7" x14ac:dyDescent="0.2">
      <c r="A5640">
        <v>3245</v>
      </c>
      <c r="B5640" s="33">
        <v>61902</v>
      </c>
      <c r="C5640" s="45">
        <v>0</v>
      </c>
      <c r="D5640" s="45">
        <v>0</v>
      </c>
      <c r="E5640" s="45">
        <v>0</v>
      </c>
      <c r="F5640" s="45">
        <v>0</v>
      </c>
      <c r="G5640" s="46"/>
    </row>
    <row r="5641" spans="1:7" x14ac:dyDescent="0.2">
      <c r="A5641">
        <v>3245</v>
      </c>
      <c r="B5641" s="33">
        <v>61903</v>
      </c>
      <c r="C5641" s="45">
        <v>0</v>
      </c>
      <c r="D5641" s="45">
        <v>0</v>
      </c>
      <c r="E5641" s="45">
        <v>0</v>
      </c>
      <c r="F5641" s="45">
        <v>0</v>
      </c>
      <c r="G5641" s="46"/>
    </row>
    <row r="5642" spans="1:7" x14ac:dyDescent="0.2">
      <c r="A5642">
        <v>3245</v>
      </c>
      <c r="B5642" s="33">
        <v>61904</v>
      </c>
      <c r="C5642" s="45">
        <v>0</v>
      </c>
      <c r="D5642" s="45">
        <v>0</v>
      </c>
      <c r="E5642" s="45">
        <v>0</v>
      </c>
      <c r="F5642" s="45">
        <v>0</v>
      </c>
      <c r="G5642" s="46"/>
    </row>
    <row r="5643" spans="1:7" x14ac:dyDescent="0.2">
      <c r="A5643">
        <v>3245</v>
      </c>
      <c r="B5643" s="33">
        <v>61905</v>
      </c>
      <c r="C5643" s="45">
        <v>0</v>
      </c>
      <c r="D5643" s="45">
        <v>0</v>
      </c>
      <c r="E5643" s="45">
        <v>0</v>
      </c>
      <c r="F5643" s="45">
        <v>0</v>
      </c>
      <c r="G5643" s="46"/>
    </row>
    <row r="5644" spans="1:7" x14ac:dyDescent="0.2">
      <c r="A5644">
        <v>3245</v>
      </c>
      <c r="B5644" s="33">
        <v>61906</v>
      </c>
      <c r="C5644" s="45">
        <v>0</v>
      </c>
      <c r="D5644" s="45">
        <v>0</v>
      </c>
      <c r="E5644" s="45">
        <v>0</v>
      </c>
      <c r="F5644" s="45">
        <v>0</v>
      </c>
      <c r="G5644" s="46"/>
    </row>
    <row r="5645" spans="1:7" x14ac:dyDescent="0.2">
      <c r="A5645">
        <v>3245</v>
      </c>
      <c r="B5645" s="33">
        <v>61907</v>
      </c>
      <c r="C5645" s="45">
        <v>0</v>
      </c>
      <c r="D5645" s="45">
        <v>0</v>
      </c>
      <c r="E5645" s="45">
        <v>0</v>
      </c>
      <c r="F5645" s="45">
        <v>0</v>
      </c>
      <c r="G5645" s="46"/>
    </row>
    <row r="5646" spans="1:7" x14ac:dyDescent="0.2">
      <c r="A5646">
        <v>3245</v>
      </c>
      <c r="B5646" s="33">
        <v>61908</v>
      </c>
      <c r="C5646" s="45">
        <v>0</v>
      </c>
      <c r="D5646" s="45">
        <v>0</v>
      </c>
      <c r="E5646" s="45">
        <v>0</v>
      </c>
      <c r="F5646" s="45">
        <v>0</v>
      </c>
      <c r="G5646" s="46"/>
    </row>
    <row r="5647" spans="1:7" x14ac:dyDescent="0.2">
      <c r="A5647">
        <v>3245</v>
      </c>
      <c r="B5647" s="33">
        <v>61909</v>
      </c>
      <c r="C5647" s="45">
        <v>0</v>
      </c>
      <c r="D5647" s="45">
        <v>0</v>
      </c>
      <c r="E5647" s="45">
        <v>0</v>
      </c>
      <c r="F5647" s="45">
        <v>0</v>
      </c>
      <c r="G5647" s="46"/>
    </row>
    <row r="5648" spans="1:7" x14ac:dyDescent="0.2">
      <c r="A5648">
        <v>3245</v>
      </c>
      <c r="B5648" s="33">
        <v>61910</v>
      </c>
      <c r="C5648" s="45">
        <v>0</v>
      </c>
      <c r="D5648" s="45">
        <v>0</v>
      </c>
      <c r="E5648" s="45">
        <v>0</v>
      </c>
      <c r="F5648" s="45">
        <v>0</v>
      </c>
      <c r="G5648" s="46"/>
    </row>
    <row r="5649" spans="1:7" x14ac:dyDescent="0.2">
      <c r="A5649">
        <v>3245</v>
      </c>
      <c r="B5649" s="33">
        <v>61911</v>
      </c>
      <c r="C5649" s="45">
        <v>0</v>
      </c>
      <c r="D5649" s="45">
        <v>0</v>
      </c>
      <c r="E5649" s="45">
        <v>0</v>
      </c>
      <c r="F5649" s="45">
        <v>0</v>
      </c>
      <c r="G5649" s="46"/>
    </row>
    <row r="5650" spans="1:7" x14ac:dyDescent="0.2">
      <c r="A5650">
        <v>3245</v>
      </c>
      <c r="B5650" s="33">
        <v>61912</v>
      </c>
      <c r="C5650" s="45">
        <v>0</v>
      </c>
      <c r="D5650" s="45">
        <v>0</v>
      </c>
      <c r="E5650" s="45">
        <v>0</v>
      </c>
      <c r="F5650" s="45">
        <v>0</v>
      </c>
      <c r="G5650" s="46"/>
    </row>
    <row r="5651" spans="1:7" x14ac:dyDescent="0.2">
      <c r="A5651">
        <v>3245</v>
      </c>
      <c r="B5651" s="33">
        <v>62001</v>
      </c>
      <c r="C5651" s="45">
        <v>0</v>
      </c>
      <c r="D5651" s="45">
        <v>0</v>
      </c>
      <c r="E5651" s="45">
        <v>0</v>
      </c>
      <c r="F5651" s="45">
        <v>0</v>
      </c>
      <c r="G5651" s="46"/>
    </row>
    <row r="5652" spans="1:7" x14ac:dyDescent="0.2">
      <c r="A5652">
        <v>3245</v>
      </c>
      <c r="B5652" s="33">
        <v>62002</v>
      </c>
      <c r="C5652" s="45">
        <v>0</v>
      </c>
      <c r="D5652" s="45">
        <v>0</v>
      </c>
      <c r="E5652" s="45">
        <v>0</v>
      </c>
      <c r="F5652" s="45">
        <v>0</v>
      </c>
      <c r="G5652" s="46"/>
    </row>
    <row r="5653" spans="1:7" x14ac:dyDescent="0.2">
      <c r="A5653">
        <v>3245</v>
      </c>
      <c r="B5653" s="33">
        <v>62101</v>
      </c>
      <c r="C5653" s="45">
        <v>35634</v>
      </c>
      <c r="D5653" s="45">
        <v>0</v>
      </c>
      <c r="E5653" s="45">
        <v>24749</v>
      </c>
      <c r="F5653" s="45">
        <v>0</v>
      </c>
      <c r="G5653" s="46"/>
    </row>
    <row r="5654" spans="1:7" x14ac:dyDescent="0.2">
      <c r="A5654">
        <v>3245</v>
      </c>
      <c r="B5654" s="33">
        <v>62102</v>
      </c>
      <c r="C5654" s="45">
        <v>0</v>
      </c>
      <c r="D5654" s="45">
        <v>0</v>
      </c>
      <c r="E5654" s="45">
        <v>0</v>
      </c>
      <c r="F5654" s="45">
        <v>0</v>
      </c>
      <c r="G5654" s="46"/>
    </row>
    <row r="5655" spans="1:7" x14ac:dyDescent="0.2">
      <c r="A5655">
        <v>3245</v>
      </c>
      <c r="B5655" s="33">
        <v>62103</v>
      </c>
      <c r="C5655" s="45">
        <v>0</v>
      </c>
      <c r="D5655" s="45">
        <v>17817</v>
      </c>
      <c r="E5655" s="45">
        <v>0</v>
      </c>
      <c r="F5655" s="45">
        <v>12375</v>
      </c>
      <c r="G5655" s="46"/>
    </row>
    <row r="5656" spans="1:7" x14ac:dyDescent="0.2">
      <c r="A5656">
        <v>2015</v>
      </c>
      <c r="B5656" s="33">
        <v>60401</v>
      </c>
      <c r="C5656" s="45">
        <v>299875</v>
      </c>
      <c r="D5656" s="45">
        <v>0</v>
      </c>
      <c r="E5656" s="45">
        <v>302667</v>
      </c>
      <c r="F5656" s="45">
        <v>0</v>
      </c>
      <c r="G5656" s="46"/>
    </row>
    <row r="5657" spans="1:7" x14ac:dyDescent="0.2">
      <c r="A5657">
        <v>2015</v>
      </c>
      <c r="B5657" s="33">
        <v>60404</v>
      </c>
      <c r="C5657" s="45">
        <v>19512</v>
      </c>
      <c r="D5657" s="45">
        <v>0</v>
      </c>
      <c r="E5657" s="45">
        <v>19512</v>
      </c>
      <c r="F5657" s="45">
        <v>0</v>
      </c>
      <c r="G5657" s="46"/>
    </row>
    <row r="5658" spans="1:7" x14ac:dyDescent="0.2">
      <c r="A5658">
        <v>2015</v>
      </c>
      <c r="B5658" s="33">
        <v>60405</v>
      </c>
      <c r="C5658" s="45">
        <v>0</v>
      </c>
      <c r="D5658" s="45">
        <v>0</v>
      </c>
      <c r="E5658" s="45">
        <v>0</v>
      </c>
      <c r="F5658" s="45">
        <v>0</v>
      </c>
      <c r="G5658" s="46"/>
    </row>
    <row r="5659" spans="1:7" x14ac:dyDescent="0.2">
      <c r="A5659">
        <v>2015</v>
      </c>
      <c r="B5659" s="33">
        <v>60414</v>
      </c>
      <c r="C5659" s="45">
        <v>0</v>
      </c>
      <c r="D5659" s="45">
        <v>102993</v>
      </c>
      <c r="E5659" s="45">
        <v>0</v>
      </c>
      <c r="F5659" s="45">
        <v>104586</v>
      </c>
      <c r="G5659" s="46"/>
    </row>
    <row r="5660" spans="1:7" x14ac:dyDescent="0.2">
      <c r="A5660">
        <v>2015</v>
      </c>
      <c r="B5660" s="33">
        <v>60415</v>
      </c>
      <c r="C5660" s="45">
        <v>1242</v>
      </c>
      <c r="D5660" s="45">
        <v>0</v>
      </c>
      <c r="E5660" s="45">
        <v>504</v>
      </c>
      <c r="F5660" s="45">
        <v>0</v>
      </c>
      <c r="G5660" s="46"/>
    </row>
    <row r="5661" spans="1:7" x14ac:dyDescent="0.2">
      <c r="A5661">
        <v>2015</v>
      </c>
      <c r="B5661" s="33">
        <v>61901</v>
      </c>
      <c r="C5661" s="45">
        <v>0</v>
      </c>
      <c r="D5661" s="45">
        <v>0</v>
      </c>
      <c r="E5661" s="45">
        <v>0</v>
      </c>
      <c r="F5661" s="45">
        <v>0</v>
      </c>
      <c r="G5661" s="46"/>
    </row>
    <row r="5662" spans="1:7" x14ac:dyDescent="0.2">
      <c r="A5662">
        <v>2015</v>
      </c>
      <c r="B5662" s="33">
        <v>61902</v>
      </c>
      <c r="C5662" s="45">
        <v>0</v>
      </c>
      <c r="D5662" s="45">
        <v>0</v>
      </c>
      <c r="E5662" s="45">
        <v>0</v>
      </c>
      <c r="F5662" s="45">
        <v>0</v>
      </c>
      <c r="G5662" s="46"/>
    </row>
    <row r="5663" spans="1:7" x14ac:dyDescent="0.2">
      <c r="A5663">
        <v>2015</v>
      </c>
      <c r="B5663" s="33">
        <v>61903</v>
      </c>
      <c r="C5663" s="45">
        <v>0</v>
      </c>
      <c r="D5663" s="45">
        <v>0</v>
      </c>
      <c r="E5663" s="45">
        <v>0</v>
      </c>
      <c r="F5663" s="45">
        <v>0</v>
      </c>
      <c r="G5663" s="46"/>
    </row>
    <row r="5664" spans="1:7" x14ac:dyDescent="0.2">
      <c r="A5664">
        <v>2015</v>
      </c>
      <c r="B5664" s="33">
        <v>61904</v>
      </c>
      <c r="C5664" s="45">
        <v>100</v>
      </c>
      <c r="D5664" s="45">
        <v>0</v>
      </c>
      <c r="E5664" s="45">
        <v>100</v>
      </c>
      <c r="F5664" s="45">
        <v>0</v>
      </c>
      <c r="G5664" s="46"/>
    </row>
    <row r="5665" spans="1:7" x14ac:dyDescent="0.2">
      <c r="A5665">
        <v>2015</v>
      </c>
      <c r="B5665" s="33">
        <v>61905</v>
      </c>
      <c r="C5665" s="45">
        <v>0</v>
      </c>
      <c r="D5665" s="45">
        <v>0</v>
      </c>
      <c r="E5665" s="45">
        <v>0</v>
      </c>
      <c r="F5665" s="45">
        <v>0</v>
      </c>
      <c r="G5665" s="46"/>
    </row>
    <row r="5666" spans="1:7" x14ac:dyDescent="0.2">
      <c r="A5666">
        <v>2015</v>
      </c>
      <c r="B5666" s="33">
        <v>61906</v>
      </c>
      <c r="C5666" s="45">
        <v>0</v>
      </c>
      <c r="D5666" s="45">
        <v>0</v>
      </c>
      <c r="E5666" s="45">
        <v>0</v>
      </c>
      <c r="F5666" s="45">
        <v>0</v>
      </c>
      <c r="G5666" s="46"/>
    </row>
    <row r="5667" spans="1:7" x14ac:dyDescent="0.2">
      <c r="A5667">
        <v>2015</v>
      </c>
      <c r="B5667" s="33">
        <v>61907</v>
      </c>
      <c r="C5667" s="45">
        <v>0</v>
      </c>
      <c r="D5667" s="45">
        <v>0</v>
      </c>
      <c r="E5667" s="45">
        <v>0</v>
      </c>
      <c r="F5667" s="45">
        <v>0</v>
      </c>
      <c r="G5667" s="46"/>
    </row>
    <row r="5668" spans="1:7" x14ac:dyDescent="0.2">
      <c r="A5668">
        <v>2015</v>
      </c>
      <c r="B5668" s="33">
        <v>61908</v>
      </c>
      <c r="C5668" s="45">
        <v>0</v>
      </c>
      <c r="D5668" s="45">
        <v>0</v>
      </c>
      <c r="E5668" s="45">
        <v>0</v>
      </c>
      <c r="F5668" s="45">
        <v>0</v>
      </c>
      <c r="G5668" s="46"/>
    </row>
    <row r="5669" spans="1:7" x14ac:dyDescent="0.2">
      <c r="A5669">
        <v>2015</v>
      </c>
      <c r="B5669" s="33">
        <v>61909</v>
      </c>
      <c r="C5669" s="45">
        <v>0</v>
      </c>
      <c r="D5669" s="45">
        <v>0</v>
      </c>
      <c r="E5669" s="45">
        <v>0</v>
      </c>
      <c r="F5669" s="45">
        <v>0</v>
      </c>
      <c r="G5669" s="46"/>
    </row>
    <row r="5670" spans="1:7" x14ac:dyDescent="0.2">
      <c r="A5670">
        <v>2015</v>
      </c>
      <c r="B5670" s="33">
        <v>61910</v>
      </c>
      <c r="C5670" s="45">
        <v>0</v>
      </c>
      <c r="D5670" s="45">
        <v>78</v>
      </c>
      <c r="E5670" s="45">
        <v>0</v>
      </c>
      <c r="F5670" s="45">
        <v>80</v>
      </c>
      <c r="G5670" s="46"/>
    </row>
    <row r="5671" spans="1:7" x14ac:dyDescent="0.2">
      <c r="A5671">
        <v>2015</v>
      </c>
      <c r="B5671" s="33">
        <v>61911</v>
      </c>
      <c r="C5671" s="45">
        <v>0</v>
      </c>
      <c r="D5671" s="45">
        <v>0</v>
      </c>
      <c r="E5671" s="45">
        <v>0</v>
      </c>
      <c r="F5671" s="45">
        <v>0</v>
      </c>
      <c r="G5671" s="46"/>
    </row>
    <row r="5672" spans="1:7" x14ac:dyDescent="0.2">
      <c r="A5672">
        <v>2015</v>
      </c>
      <c r="B5672" s="33">
        <v>61912</v>
      </c>
      <c r="C5672" s="45">
        <v>0</v>
      </c>
      <c r="D5672" s="45">
        <v>8</v>
      </c>
      <c r="E5672" s="45">
        <v>0</v>
      </c>
      <c r="F5672" s="45">
        <v>10</v>
      </c>
      <c r="G5672" s="46"/>
    </row>
    <row r="5673" spans="1:7" x14ac:dyDescent="0.2">
      <c r="A5673">
        <v>2015</v>
      </c>
      <c r="B5673" s="33">
        <v>62001</v>
      </c>
      <c r="C5673" s="45">
        <v>94770</v>
      </c>
      <c r="D5673" s="45">
        <v>0</v>
      </c>
      <c r="E5673" s="45">
        <v>94770</v>
      </c>
      <c r="F5673" s="45">
        <v>0</v>
      </c>
      <c r="G5673" s="46"/>
    </row>
    <row r="5674" spans="1:7" x14ac:dyDescent="0.2">
      <c r="A5674">
        <v>2015</v>
      </c>
      <c r="B5674" s="33">
        <v>62002</v>
      </c>
      <c r="C5674" s="45">
        <v>0</v>
      </c>
      <c r="D5674" s="45">
        <v>0</v>
      </c>
      <c r="E5674" s="45">
        <v>0</v>
      </c>
      <c r="F5674" s="45">
        <v>0</v>
      </c>
      <c r="G5674" s="46"/>
    </row>
    <row r="5675" spans="1:7" x14ac:dyDescent="0.2">
      <c r="A5675">
        <v>2015</v>
      </c>
      <c r="B5675" s="33">
        <v>62101</v>
      </c>
      <c r="C5675" s="45">
        <v>0</v>
      </c>
      <c r="D5675" s="45">
        <v>0</v>
      </c>
      <c r="E5675" s="45">
        <v>0</v>
      </c>
      <c r="F5675" s="45">
        <v>0</v>
      </c>
      <c r="G5675" s="46"/>
    </row>
    <row r="5676" spans="1:7" x14ac:dyDescent="0.2">
      <c r="A5676">
        <v>2015</v>
      </c>
      <c r="B5676" s="33">
        <v>62102</v>
      </c>
      <c r="C5676" s="45">
        <v>0</v>
      </c>
      <c r="D5676" s="45">
        <v>0</v>
      </c>
      <c r="E5676" s="45">
        <v>0</v>
      </c>
      <c r="F5676" s="45">
        <v>0</v>
      </c>
      <c r="G5676" s="46"/>
    </row>
    <row r="5677" spans="1:7" x14ac:dyDescent="0.2">
      <c r="A5677">
        <v>2015</v>
      </c>
      <c r="B5677" s="33">
        <v>62103</v>
      </c>
      <c r="C5677" s="45">
        <v>0</v>
      </c>
      <c r="D5677" s="45">
        <v>0</v>
      </c>
      <c r="E5677" s="45">
        <v>0</v>
      </c>
      <c r="F5677" s="45">
        <v>0</v>
      </c>
      <c r="G5677" s="46"/>
    </row>
    <row r="5678" spans="1:7" x14ac:dyDescent="0.2">
      <c r="A5678">
        <v>2838</v>
      </c>
      <c r="B5678" s="33">
        <v>60401</v>
      </c>
      <c r="C5678" s="45">
        <v>49821</v>
      </c>
      <c r="D5678" s="45">
        <v>0</v>
      </c>
      <c r="E5678" s="45">
        <v>48000</v>
      </c>
      <c r="F5678" s="45">
        <v>0</v>
      </c>
      <c r="G5678" s="46"/>
    </row>
    <row r="5679" spans="1:7" x14ac:dyDescent="0.2">
      <c r="A5679">
        <v>2838</v>
      </c>
      <c r="B5679" s="33">
        <v>60404</v>
      </c>
      <c r="C5679" s="45">
        <v>0</v>
      </c>
      <c r="D5679" s="45">
        <v>0</v>
      </c>
      <c r="E5679" s="45">
        <v>0</v>
      </c>
      <c r="F5679" s="45">
        <v>0</v>
      </c>
      <c r="G5679" s="46"/>
    </row>
    <row r="5680" spans="1:7" x14ac:dyDescent="0.2">
      <c r="A5680">
        <v>2838</v>
      </c>
      <c r="B5680" s="33">
        <v>60405</v>
      </c>
      <c r="C5680" s="45">
        <v>0</v>
      </c>
      <c r="D5680" s="45">
        <v>0</v>
      </c>
      <c r="E5680" s="45">
        <v>0</v>
      </c>
      <c r="F5680" s="45">
        <v>0</v>
      </c>
      <c r="G5680" s="46"/>
    </row>
    <row r="5681" spans="1:7" x14ac:dyDescent="0.2">
      <c r="A5681">
        <v>2838</v>
      </c>
      <c r="B5681" s="33">
        <v>60414</v>
      </c>
      <c r="C5681" s="45">
        <v>0</v>
      </c>
      <c r="D5681" s="45">
        <v>21431</v>
      </c>
      <c r="E5681" s="45">
        <v>0</v>
      </c>
      <c r="F5681" s="45">
        <v>19967</v>
      </c>
      <c r="G5681" s="46"/>
    </row>
    <row r="5682" spans="1:7" x14ac:dyDescent="0.2">
      <c r="A5682">
        <v>2838</v>
      </c>
      <c r="B5682" s="33">
        <v>60415</v>
      </c>
      <c r="C5682" s="45">
        <v>0</v>
      </c>
      <c r="D5682" s="45">
        <v>0</v>
      </c>
      <c r="E5682" s="45">
        <v>0</v>
      </c>
      <c r="F5682" s="45">
        <v>0</v>
      </c>
      <c r="G5682" s="46"/>
    </row>
    <row r="5683" spans="1:7" x14ac:dyDescent="0.2">
      <c r="A5683">
        <v>2838</v>
      </c>
      <c r="B5683" s="33">
        <v>61901</v>
      </c>
      <c r="C5683" s="45">
        <v>0</v>
      </c>
      <c r="D5683" s="45">
        <v>0</v>
      </c>
      <c r="E5683" s="45">
        <v>0</v>
      </c>
      <c r="F5683" s="45">
        <v>0</v>
      </c>
      <c r="G5683" s="46"/>
    </row>
    <row r="5684" spans="1:7" x14ac:dyDescent="0.2">
      <c r="A5684">
        <v>2838</v>
      </c>
      <c r="B5684" s="33">
        <v>61902</v>
      </c>
      <c r="C5684" s="45">
        <v>0</v>
      </c>
      <c r="D5684" s="45">
        <v>0</v>
      </c>
      <c r="E5684" s="45">
        <v>0</v>
      </c>
      <c r="F5684" s="45">
        <v>0</v>
      </c>
      <c r="G5684" s="46"/>
    </row>
    <row r="5685" spans="1:7" x14ac:dyDescent="0.2">
      <c r="A5685">
        <v>2838</v>
      </c>
      <c r="B5685" s="33">
        <v>61903</v>
      </c>
      <c r="C5685" s="45">
        <v>0</v>
      </c>
      <c r="D5685" s="45">
        <v>0</v>
      </c>
      <c r="E5685" s="45">
        <v>0</v>
      </c>
      <c r="F5685" s="45">
        <v>0</v>
      </c>
      <c r="G5685" s="46"/>
    </row>
    <row r="5686" spans="1:7" x14ac:dyDescent="0.2">
      <c r="A5686">
        <v>2838</v>
      </c>
      <c r="B5686" s="33">
        <v>61904</v>
      </c>
      <c r="C5686" s="45">
        <v>0</v>
      </c>
      <c r="D5686" s="45">
        <v>0</v>
      </c>
      <c r="E5686" s="45">
        <v>0</v>
      </c>
      <c r="F5686" s="45">
        <v>0</v>
      </c>
      <c r="G5686" s="46"/>
    </row>
    <row r="5687" spans="1:7" x14ac:dyDescent="0.2">
      <c r="A5687">
        <v>2838</v>
      </c>
      <c r="B5687" s="33">
        <v>61905</v>
      </c>
      <c r="C5687" s="45">
        <v>0</v>
      </c>
      <c r="D5687" s="45">
        <v>0</v>
      </c>
      <c r="E5687" s="45">
        <v>0</v>
      </c>
      <c r="F5687" s="45">
        <v>0</v>
      </c>
      <c r="G5687" s="46"/>
    </row>
    <row r="5688" spans="1:7" x14ac:dyDescent="0.2">
      <c r="A5688">
        <v>2838</v>
      </c>
      <c r="B5688" s="33">
        <v>61906</v>
      </c>
      <c r="C5688" s="45">
        <v>0</v>
      </c>
      <c r="D5688" s="45">
        <v>0</v>
      </c>
      <c r="E5688" s="45">
        <v>0</v>
      </c>
      <c r="F5688" s="45">
        <v>0</v>
      </c>
      <c r="G5688" s="46"/>
    </row>
    <row r="5689" spans="1:7" x14ac:dyDescent="0.2">
      <c r="A5689">
        <v>2838</v>
      </c>
      <c r="B5689" s="33">
        <v>61907</v>
      </c>
      <c r="C5689" s="45">
        <v>0</v>
      </c>
      <c r="D5689" s="45">
        <v>0</v>
      </c>
      <c r="E5689" s="45">
        <v>0</v>
      </c>
      <c r="F5689" s="45">
        <v>0</v>
      </c>
      <c r="G5689" s="46"/>
    </row>
    <row r="5690" spans="1:7" x14ac:dyDescent="0.2">
      <c r="A5690">
        <v>2838</v>
      </c>
      <c r="B5690" s="33">
        <v>61908</v>
      </c>
      <c r="C5690" s="45">
        <v>0</v>
      </c>
      <c r="D5690" s="45">
        <v>0</v>
      </c>
      <c r="E5690" s="45">
        <v>0</v>
      </c>
      <c r="F5690" s="45">
        <v>0</v>
      </c>
      <c r="G5690" s="46"/>
    </row>
    <row r="5691" spans="1:7" x14ac:dyDescent="0.2">
      <c r="A5691">
        <v>2838</v>
      </c>
      <c r="B5691" s="33">
        <v>61909</v>
      </c>
      <c r="C5691" s="45">
        <v>0</v>
      </c>
      <c r="D5691" s="45">
        <v>0</v>
      </c>
      <c r="E5691" s="45">
        <v>0</v>
      </c>
      <c r="F5691" s="45">
        <v>0</v>
      </c>
      <c r="G5691" s="46"/>
    </row>
    <row r="5692" spans="1:7" x14ac:dyDescent="0.2">
      <c r="A5692">
        <v>2838</v>
      </c>
      <c r="B5692" s="33">
        <v>61910</v>
      </c>
      <c r="C5692" s="45">
        <v>0</v>
      </c>
      <c r="D5692" s="45">
        <v>0</v>
      </c>
      <c r="E5692" s="45">
        <v>0</v>
      </c>
      <c r="F5692" s="45">
        <v>0</v>
      </c>
      <c r="G5692" s="46"/>
    </row>
    <row r="5693" spans="1:7" x14ac:dyDescent="0.2">
      <c r="A5693">
        <v>2838</v>
      </c>
      <c r="B5693" s="33">
        <v>61911</v>
      </c>
      <c r="C5693" s="45">
        <v>0</v>
      </c>
      <c r="D5693" s="45">
        <v>0</v>
      </c>
      <c r="E5693" s="45">
        <v>0</v>
      </c>
      <c r="F5693" s="45">
        <v>0</v>
      </c>
      <c r="G5693" s="46"/>
    </row>
    <row r="5694" spans="1:7" x14ac:dyDescent="0.2">
      <c r="A5694">
        <v>2838</v>
      </c>
      <c r="B5694" s="33">
        <v>61912</v>
      </c>
      <c r="C5694" s="45">
        <v>0</v>
      </c>
      <c r="D5694" s="45">
        <v>0</v>
      </c>
      <c r="E5694" s="45">
        <v>0</v>
      </c>
      <c r="F5694" s="45">
        <v>0</v>
      </c>
      <c r="G5694" s="46"/>
    </row>
    <row r="5695" spans="1:7" x14ac:dyDescent="0.2">
      <c r="A5695">
        <v>2838</v>
      </c>
      <c r="B5695" s="33">
        <v>62001</v>
      </c>
      <c r="C5695" s="45">
        <v>17797</v>
      </c>
      <c r="D5695" s="45">
        <v>0</v>
      </c>
      <c r="E5695" s="45">
        <v>17280</v>
      </c>
      <c r="F5695" s="45">
        <v>0</v>
      </c>
      <c r="G5695" s="46"/>
    </row>
    <row r="5696" spans="1:7" x14ac:dyDescent="0.2">
      <c r="A5696">
        <v>2838</v>
      </c>
      <c r="B5696" s="33">
        <v>62002</v>
      </c>
      <c r="C5696" s="45">
        <v>0</v>
      </c>
      <c r="D5696" s="45">
        <v>0</v>
      </c>
      <c r="E5696" s="45">
        <v>0</v>
      </c>
      <c r="F5696" s="45">
        <v>0</v>
      </c>
      <c r="G5696" s="46"/>
    </row>
    <row r="5697" spans="1:7" x14ac:dyDescent="0.2">
      <c r="A5697">
        <v>2838</v>
      </c>
      <c r="B5697" s="33">
        <v>62101</v>
      </c>
      <c r="C5697" s="45">
        <v>8109</v>
      </c>
      <c r="D5697" s="45">
        <v>0</v>
      </c>
      <c r="E5697" s="45">
        <v>8109</v>
      </c>
      <c r="F5697" s="45">
        <v>0</v>
      </c>
      <c r="G5697" s="46"/>
    </row>
    <row r="5698" spans="1:7" x14ac:dyDescent="0.2">
      <c r="A5698">
        <v>2838</v>
      </c>
      <c r="B5698" s="33">
        <v>62102</v>
      </c>
      <c r="C5698" s="45">
        <v>0</v>
      </c>
      <c r="D5698" s="45">
        <v>0</v>
      </c>
      <c r="E5698" s="45">
        <v>0</v>
      </c>
      <c r="F5698" s="45">
        <v>0</v>
      </c>
      <c r="G5698" s="46"/>
    </row>
    <row r="5699" spans="1:7" x14ac:dyDescent="0.2">
      <c r="A5699">
        <v>2838</v>
      </c>
      <c r="B5699" s="33">
        <v>62103</v>
      </c>
      <c r="C5699" s="45">
        <v>0</v>
      </c>
      <c r="D5699" s="45">
        <v>0</v>
      </c>
      <c r="E5699" s="45">
        <v>0</v>
      </c>
      <c r="F5699" s="45">
        <v>0</v>
      </c>
      <c r="G5699" s="46"/>
    </row>
    <row r="5700" spans="1:7" x14ac:dyDescent="0.2">
      <c r="A5700">
        <v>2846</v>
      </c>
      <c r="B5700" s="33">
        <v>60401</v>
      </c>
      <c r="C5700" s="45">
        <v>14317</v>
      </c>
      <c r="D5700" s="45">
        <v>0</v>
      </c>
      <c r="E5700" s="45">
        <v>14317</v>
      </c>
      <c r="F5700" s="45">
        <v>0</v>
      </c>
      <c r="G5700" s="46"/>
    </row>
    <row r="5701" spans="1:7" x14ac:dyDescent="0.2">
      <c r="A5701">
        <v>2846</v>
      </c>
      <c r="B5701" s="33">
        <v>60404</v>
      </c>
      <c r="C5701" s="45">
        <v>0</v>
      </c>
      <c r="D5701" s="45">
        <v>0</v>
      </c>
      <c r="E5701" s="45">
        <v>0</v>
      </c>
      <c r="F5701" s="45">
        <v>0</v>
      </c>
      <c r="G5701" s="46"/>
    </row>
    <row r="5702" spans="1:7" x14ac:dyDescent="0.2">
      <c r="A5702">
        <v>2846</v>
      </c>
      <c r="B5702" s="33">
        <v>60405</v>
      </c>
      <c r="C5702" s="45">
        <v>0</v>
      </c>
      <c r="D5702" s="45">
        <v>0</v>
      </c>
      <c r="E5702" s="45">
        <v>0</v>
      </c>
      <c r="F5702" s="45">
        <v>0</v>
      </c>
      <c r="G5702" s="46"/>
    </row>
    <row r="5703" spans="1:7" x14ac:dyDescent="0.2">
      <c r="A5703">
        <v>2846</v>
      </c>
      <c r="B5703" s="33">
        <v>60414</v>
      </c>
      <c r="C5703" s="45">
        <v>0</v>
      </c>
      <c r="D5703" s="45">
        <v>13034</v>
      </c>
      <c r="E5703" s="45">
        <v>0</v>
      </c>
      <c r="F5703" s="45">
        <v>13216</v>
      </c>
      <c r="G5703" s="46"/>
    </row>
    <row r="5704" spans="1:7" x14ac:dyDescent="0.2">
      <c r="A5704">
        <v>2846</v>
      </c>
      <c r="B5704" s="33">
        <v>60415</v>
      </c>
      <c r="C5704" s="45">
        <v>0</v>
      </c>
      <c r="D5704" s="45">
        <v>0</v>
      </c>
      <c r="E5704" s="45">
        <v>0</v>
      </c>
      <c r="F5704" s="45">
        <v>0</v>
      </c>
      <c r="G5704" s="46"/>
    </row>
    <row r="5705" spans="1:7" x14ac:dyDescent="0.2">
      <c r="A5705">
        <v>2846</v>
      </c>
      <c r="B5705" s="33">
        <v>61901</v>
      </c>
      <c r="C5705" s="45">
        <v>0</v>
      </c>
      <c r="D5705" s="45">
        <v>0</v>
      </c>
      <c r="E5705" s="45">
        <v>0</v>
      </c>
      <c r="F5705" s="45">
        <v>0</v>
      </c>
      <c r="G5705" s="46"/>
    </row>
    <row r="5706" spans="1:7" x14ac:dyDescent="0.2">
      <c r="A5706">
        <v>2846</v>
      </c>
      <c r="B5706" s="33">
        <v>61902</v>
      </c>
      <c r="C5706" s="45">
        <v>0</v>
      </c>
      <c r="D5706" s="45">
        <v>0</v>
      </c>
      <c r="E5706" s="45">
        <v>0</v>
      </c>
      <c r="F5706" s="45">
        <v>0</v>
      </c>
      <c r="G5706" s="46"/>
    </row>
    <row r="5707" spans="1:7" x14ac:dyDescent="0.2">
      <c r="A5707">
        <v>2846</v>
      </c>
      <c r="B5707" s="33">
        <v>61903</v>
      </c>
      <c r="C5707" s="45">
        <v>0</v>
      </c>
      <c r="D5707" s="45">
        <v>0</v>
      </c>
      <c r="E5707" s="45">
        <v>0</v>
      </c>
      <c r="F5707" s="45">
        <v>0</v>
      </c>
      <c r="G5707" s="46"/>
    </row>
    <row r="5708" spans="1:7" x14ac:dyDescent="0.2">
      <c r="A5708">
        <v>2846</v>
      </c>
      <c r="B5708" s="33">
        <v>61904</v>
      </c>
      <c r="C5708" s="45">
        <v>0</v>
      </c>
      <c r="D5708" s="45">
        <v>0</v>
      </c>
      <c r="E5708" s="45">
        <v>0</v>
      </c>
      <c r="F5708" s="45">
        <v>0</v>
      </c>
      <c r="G5708" s="46"/>
    </row>
    <row r="5709" spans="1:7" x14ac:dyDescent="0.2">
      <c r="A5709">
        <v>2846</v>
      </c>
      <c r="B5709" s="33">
        <v>61905</v>
      </c>
      <c r="C5709" s="45">
        <v>0</v>
      </c>
      <c r="D5709" s="45">
        <v>0</v>
      </c>
      <c r="E5709" s="45">
        <v>0</v>
      </c>
      <c r="F5709" s="45">
        <v>0</v>
      </c>
      <c r="G5709" s="46"/>
    </row>
    <row r="5710" spans="1:7" x14ac:dyDescent="0.2">
      <c r="A5710">
        <v>2846</v>
      </c>
      <c r="B5710" s="33">
        <v>61906</v>
      </c>
      <c r="C5710" s="45">
        <v>0</v>
      </c>
      <c r="D5710" s="45">
        <v>0</v>
      </c>
      <c r="E5710" s="45">
        <v>0</v>
      </c>
      <c r="F5710" s="45">
        <v>0</v>
      </c>
      <c r="G5710" s="46"/>
    </row>
    <row r="5711" spans="1:7" x14ac:dyDescent="0.2">
      <c r="A5711">
        <v>2846</v>
      </c>
      <c r="B5711" s="33">
        <v>61907</v>
      </c>
      <c r="C5711" s="45">
        <v>0</v>
      </c>
      <c r="D5711" s="45">
        <v>0</v>
      </c>
      <c r="E5711" s="45">
        <v>0</v>
      </c>
      <c r="F5711" s="45">
        <v>0</v>
      </c>
      <c r="G5711" s="46"/>
    </row>
    <row r="5712" spans="1:7" x14ac:dyDescent="0.2">
      <c r="A5712">
        <v>2846</v>
      </c>
      <c r="B5712" s="33">
        <v>61908</v>
      </c>
      <c r="C5712" s="45">
        <v>0</v>
      </c>
      <c r="D5712" s="45">
        <v>0</v>
      </c>
      <c r="E5712" s="45">
        <v>0</v>
      </c>
      <c r="F5712" s="45">
        <v>0</v>
      </c>
      <c r="G5712" s="46"/>
    </row>
    <row r="5713" spans="1:7" x14ac:dyDescent="0.2">
      <c r="A5713">
        <v>2846</v>
      </c>
      <c r="B5713" s="33">
        <v>61909</v>
      </c>
      <c r="C5713" s="45">
        <v>0</v>
      </c>
      <c r="D5713" s="45">
        <v>0</v>
      </c>
      <c r="E5713" s="45">
        <v>0</v>
      </c>
      <c r="F5713" s="45">
        <v>0</v>
      </c>
      <c r="G5713" s="46"/>
    </row>
    <row r="5714" spans="1:7" x14ac:dyDescent="0.2">
      <c r="A5714">
        <v>2846</v>
      </c>
      <c r="B5714" s="33">
        <v>61910</v>
      </c>
      <c r="C5714" s="45">
        <v>0</v>
      </c>
      <c r="D5714" s="45">
        <v>0</v>
      </c>
      <c r="E5714" s="45">
        <v>0</v>
      </c>
      <c r="F5714" s="45">
        <v>0</v>
      </c>
      <c r="G5714" s="46"/>
    </row>
    <row r="5715" spans="1:7" x14ac:dyDescent="0.2">
      <c r="A5715">
        <v>2846</v>
      </c>
      <c r="B5715" s="33">
        <v>61911</v>
      </c>
      <c r="C5715" s="45">
        <v>0</v>
      </c>
      <c r="D5715" s="45">
        <v>0</v>
      </c>
      <c r="E5715" s="45">
        <v>0</v>
      </c>
      <c r="F5715" s="45">
        <v>0</v>
      </c>
      <c r="G5715" s="46"/>
    </row>
    <row r="5716" spans="1:7" x14ac:dyDescent="0.2">
      <c r="A5716">
        <v>2846</v>
      </c>
      <c r="B5716" s="33">
        <v>61912</v>
      </c>
      <c r="C5716" s="45">
        <v>0</v>
      </c>
      <c r="D5716" s="45">
        <v>0</v>
      </c>
      <c r="E5716" s="45">
        <v>0</v>
      </c>
      <c r="F5716" s="45">
        <v>0</v>
      </c>
      <c r="G5716" s="46"/>
    </row>
    <row r="5717" spans="1:7" x14ac:dyDescent="0.2">
      <c r="A5717">
        <v>2846</v>
      </c>
      <c r="B5717" s="33">
        <v>62001</v>
      </c>
      <c r="C5717" s="45">
        <v>0</v>
      </c>
      <c r="D5717" s="45">
        <v>0</v>
      </c>
      <c r="E5717" s="45">
        <v>0</v>
      </c>
      <c r="F5717" s="45">
        <v>0</v>
      </c>
      <c r="G5717" s="46"/>
    </row>
    <row r="5718" spans="1:7" x14ac:dyDescent="0.2">
      <c r="A5718">
        <v>2846</v>
      </c>
      <c r="B5718" s="33">
        <v>62002</v>
      </c>
      <c r="C5718" s="45">
        <v>0</v>
      </c>
      <c r="D5718" s="45">
        <v>0</v>
      </c>
      <c r="E5718" s="45">
        <v>0</v>
      </c>
      <c r="F5718" s="45">
        <v>0</v>
      </c>
      <c r="G5718" s="46"/>
    </row>
    <row r="5719" spans="1:7" x14ac:dyDescent="0.2">
      <c r="A5719">
        <v>2846</v>
      </c>
      <c r="B5719" s="33">
        <v>62101</v>
      </c>
      <c r="C5719" s="45">
        <v>0</v>
      </c>
      <c r="D5719" s="45">
        <v>0</v>
      </c>
      <c r="E5719" s="45">
        <v>0</v>
      </c>
      <c r="F5719" s="45">
        <v>0</v>
      </c>
      <c r="G5719" s="46"/>
    </row>
    <row r="5720" spans="1:7" x14ac:dyDescent="0.2">
      <c r="A5720">
        <v>2846</v>
      </c>
      <c r="B5720" s="33">
        <v>62102</v>
      </c>
      <c r="C5720" s="45">
        <v>0</v>
      </c>
      <c r="D5720" s="45">
        <v>0</v>
      </c>
      <c r="E5720" s="45">
        <v>0</v>
      </c>
      <c r="F5720" s="45">
        <v>0</v>
      </c>
      <c r="G5720" s="46"/>
    </row>
    <row r="5721" spans="1:7" x14ac:dyDescent="0.2">
      <c r="A5721">
        <v>2846</v>
      </c>
      <c r="B5721" s="33">
        <v>62103</v>
      </c>
      <c r="C5721" s="45">
        <v>0</v>
      </c>
      <c r="D5721" s="45">
        <v>0</v>
      </c>
      <c r="E5721" s="45">
        <v>0</v>
      </c>
      <c r="F5721" s="45">
        <v>0</v>
      </c>
      <c r="G5721" s="46"/>
    </row>
    <row r="5722" spans="1:7" x14ac:dyDescent="0.2">
      <c r="A5722">
        <v>3194</v>
      </c>
      <c r="B5722" s="33">
        <v>60401</v>
      </c>
      <c r="C5722" s="45">
        <v>3253</v>
      </c>
      <c r="D5722" s="45">
        <v>0</v>
      </c>
      <c r="E5722" s="45">
        <v>3400</v>
      </c>
      <c r="F5722" s="45">
        <v>0</v>
      </c>
      <c r="G5722" s="46"/>
    </row>
    <row r="5723" spans="1:7" x14ac:dyDescent="0.2">
      <c r="A5723">
        <v>3194</v>
      </c>
      <c r="B5723" s="33">
        <v>60404</v>
      </c>
      <c r="C5723" s="45">
        <v>0</v>
      </c>
      <c r="D5723" s="45">
        <v>0</v>
      </c>
      <c r="E5723" s="45">
        <v>0</v>
      </c>
      <c r="F5723" s="45">
        <v>0</v>
      </c>
      <c r="G5723" s="46"/>
    </row>
    <row r="5724" spans="1:7" x14ac:dyDescent="0.2">
      <c r="A5724">
        <v>3194</v>
      </c>
      <c r="B5724" s="33">
        <v>60405</v>
      </c>
      <c r="C5724" s="45">
        <v>0</v>
      </c>
      <c r="D5724" s="45">
        <v>0</v>
      </c>
      <c r="E5724" s="45">
        <v>0</v>
      </c>
      <c r="F5724" s="45">
        <v>0</v>
      </c>
      <c r="G5724" s="46"/>
    </row>
    <row r="5725" spans="1:7" x14ac:dyDescent="0.2">
      <c r="A5725">
        <v>3194</v>
      </c>
      <c r="B5725" s="33">
        <v>60414</v>
      </c>
      <c r="C5725" s="45">
        <v>0</v>
      </c>
      <c r="D5725" s="45">
        <v>2036</v>
      </c>
      <c r="E5725" s="45">
        <v>0</v>
      </c>
      <c r="F5725" s="45">
        <v>2213</v>
      </c>
      <c r="G5725" s="46"/>
    </row>
    <row r="5726" spans="1:7" x14ac:dyDescent="0.2">
      <c r="A5726">
        <v>3194</v>
      </c>
      <c r="B5726" s="33">
        <v>60415</v>
      </c>
      <c r="C5726" s="45">
        <v>0</v>
      </c>
      <c r="D5726" s="45">
        <v>0</v>
      </c>
      <c r="E5726" s="45">
        <v>62</v>
      </c>
      <c r="F5726" s="45">
        <v>0</v>
      </c>
      <c r="G5726" s="46"/>
    </row>
    <row r="5727" spans="1:7" x14ac:dyDescent="0.2">
      <c r="A5727">
        <v>3194</v>
      </c>
      <c r="B5727" s="33">
        <v>61901</v>
      </c>
      <c r="C5727" s="45">
        <v>0</v>
      </c>
      <c r="D5727" s="45">
        <v>0</v>
      </c>
      <c r="E5727" s="45">
        <v>0</v>
      </c>
      <c r="F5727" s="45">
        <v>0</v>
      </c>
      <c r="G5727" s="46"/>
    </row>
    <row r="5728" spans="1:7" x14ac:dyDescent="0.2">
      <c r="A5728">
        <v>3194</v>
      </c>
      <c r="B5728" s="33">
        <v>61902</v>
      </c>
      <c r="C5728" s="45">
        <v>0</v>
      </c>
      <c r="D5728" s="45">
        <v>0</v>
      </c>
      <c r="E5728" s="45">
        <v>0</v>
      </c>
      <c r="F5728" s="45">
        <v>0</v>
      </c>
      <c r="G5728" s="46"/>
    </row>
    <row r="5729" spans="1:7" x14ac:dyDescent="0.2">
      <c r="A5729">
        <v>3194</v>
      </c>
      <c r="B5729" s="33">
        <v>61903</v>
      </c>
      <c r="C5729" s="45">
        <v>0</v>
      </c>
      <c r="D5729" s="45">
        <v>0</v>
      </c>
      <c r="E5729" s="45">
        <v>0</v>
      </c>
      <c r="F5729" s="45">
        <v>0</v>
      </c>
      <c r="G5729" s="46"/>
    </row>
    <row r="5730" spans="1:7" x14ac:dyDescent="0.2">
      <c r="A5730">
        <v>3194</v>
      </c>
      <c r="B5730" s="33">
        <v>61904</v>
      </c>
      <c r="C5730" s="45">
        <v>0</v>
      </c>
      <c r="D5730" s="45">
        <v>0</v>
      </c>
      <c r="E5730" s="45">
        <v>0</v>
      </c>
      <c r="F5730" s="45">
        <v>0</v>
      </c>
      <c r="G5730" s="46"/>
    </row>
    <row r="5731" spans="1:7" x14ac:dyDescent="0.2">
      <c r="A5731">
        <v>3194</v>
      </c>
      <c r="B5731" s="33">
        <v>61905</v>
      </c>
      <c r="C5731" s="45">
        <v>0</v>
      </c>
      <c r="D5731" s="45">
        <v>0</v>
      </c>
      <c r="E5731" s="45">
        <v>0</v>
      </c>
      <c r="F5731" s="45">
        <v>0</v>
      </c>
      <c r="G5731" s="46"/>
    </row>
    <row r="5732" spans="1:7" x14ac:dyDescent="0.2">
      <c r="A5732">
        <v>3194</v>
      </c>
      <c r="B5732" s="33">
        <v>61906</v>
      </c>
      <c r="C5732" s="45">
        <v>0</v>
      </c>
      <c r="D5732" s="45">
        <v>0</v>
      </c>
      <c r="E5732" s="45">
        <v>0</v>
      </c>
      <c r="F5732" s="45">
        <v>0</v>
      </c>
      <c r="G5732" s="46"/>
    </row>
    <row r="5733" spans="1:7" x14ac:dyDescent="0.2">
      <c r="A5733">
        <v>3194</v>
      </c>
      <c r="B5733" s="33">
        <v>61907</v>
      </c>
      <c r="C5733" s="45">
        <v>0</v>
      </c>
      <c r="D5733" s="45">
        <v>0</v>
      </c>
      <c r="E5733" s="45">
        <v>0</v>
      </c>
      <c r="F5733" s="45">
        <v>0</v>
      </c>
      <c r="G5733" s="46"/>
    </row>
    <row r="5734" spans="1:7" x14ac:dyDescent="0.2">
      <c r="A5734">
        <v>3194</v>
      </c>
      <c r="B5734" s="33">
        <v>61908</v>
      </c>
      <c r="C5734" s="45">
        <v>0</v>
      </c>
      <c r="D5734" s="45">
        <v>0</v>
      </c>
      <c r="E5734" s="45">
        <v>0</v>
      </c>
      <c r="F5734" s="45">
        <v>0</v>
      </c>
      <c r="G5734" s="46"/>
    </row>
    <row r="5735" spans="1:7" x14ac:dyDescent="0.2">
      <c r="A5735">
        <v>3194</v>
      </c>
      <c r="B5735" s="33">
        <v>61909</v>
      </c>
      <c r="C5735" s="45">
        <v>0</v>
      </c>
      <c r="D5735" s="45">
        <v>0</v>
      </c>
      <c r="E5735" s="45">
        <v>0</v>
      </c>
      <c r="F5735" s="45">
        <v>0</v>
      </c>
      <c r="G5735" s="46"/>
    </row>
    <row r="5736" spans="1:7" x14ac:dyDescent="0.2">
      <c r="A5736">
        <v>3194</v>
      </c>
      <c r="B5736" s="33">
        <v>61910</v>
      </c>
      <c r="C5736" s="45">
        <v>0</v>
      </c>
      <c r="D5736" s="45">
        <v>0</v>
      </c>
      <c r="E5736" s="45">
        <v>0</v>
      </c>
      <c r="F5736" s="45">
        <v>0</v>
      </c>
      <c r="G5736" s="46"/>
    </row>
    <row r="5737" spans="1:7" x14ac:dyDescent="0.2">
      <c r="A5737">
        <v>3194</v>
      </c>
      <c r="B5737" s="33">
        <v>61911</v>
      </c>
      <c r="C5737" s="45">
        <v>0</v>
      </c>
      <c r="D5737" s="45">
        <v>0</v>
      </c>
      <c r="E5737" s="45">
        <v>0</v>
      </c>
      <c r="F5737" s="45">
        <v>0</v>
      </c>
      <c r="G5737" s="46"/>
    </row>
    <row r="5738" spans="1:7" x14ac:dyDescent="0.2">
      <c r="A5738">
        <v>3194</v>
      </c>
      <c r="B5738" s="33">
        <v>61912</v>
      </c>
      <c r="C5738" s="45">
        <v>0</v>
      </c>
      <c r="D5738" s="45">
        <v>0</v>
      </c>
      <c r="E5738" s="45">
        <v>0</v>
      </c>
      <c r="F5738" s="45">
        <v>0</v>
      </c>
      <c r="G5738" s="46"/>
    </row>
    <row r="5739" spans="1:7" x14ac:dyDescent="0.2">
      <c r="A5739">
        <v>3194</v>
      </c>
      <c r="B5739" s="33">
        <v>62001</v>
      </c>
      <c r="C5739" s="45">
        <v>81700</v>
      </c>
      <c r="D5739" s="45">
        <v>0</v>
      </c>
      <c r="E5739" s="45">
        <v>0</v>
      </c>
      <c r="F5739" s="45">
        <v>0</v>
      </c>
      <c r="G5739" s="46"/>
    </row>
    <row r="5740" spans="1:7" x14ac:dyDescent="0.2">
      <c r="A5740">
        <v>3194</v>
      </c>
      <c r="B5740" s="33">
        <v>62002</v>
      </c>
      <c r="C5740" s="45">
        <v>0</v>
      </c>
      <c r="D5740" s="45">
        <v>0</v>
      </c>
      <c r="E5740" s="45">
        <v>0</v>
      </c>
      <c r="F5740" s="45">
        <v>0</v>
      </c>
      <c r="G5740" s="46"/>
    </row>
    <row r="5741" spans="1:7" x14ac:dyDescent="0.2">
      <c r="A5741">
        <v>3194</v>
      </c>
      <c r="B5741" s="33">
        <v>62101</v>
      </c>
      <c r="C5741" s="45">
        <v>0</v>
      </c>
      <c r="D5741" s="45">
        <v>0</v>
      </c>
      <c r="E5741" s="45">
        <v>0</v>
      </c>
      <c r="F5741" s="45">
        <v>0</v>
      </c>
      <c r="G5741" s="46"/>
    </row>
    <row r="5742" spans="1:7" x14ac:dyDescent="0.2">
      <c r="A5742">
        <v>3194</v>
      </c>
      <c r="B5742" s="33">
        <v>62102</v>
      </c>
      <c r="C5742" s="45">
        <v>0</v>
      </c>
      <c r="D5742" s="45">
        <v>0</v>
      </c>
      <c r="E5742" s="45">
        <v>0</v>
      </c>
      <c r="F5742" s="45">
        <v>0</v>
      </c>
      <c r="G5742" s="46"/>
    </row>
    <row r="5743" spans="1:7" x14ac:dyDescent="0.2">
      <c r="A5743">
        <v>3194</v>
      </c>
      <c r="B5743" s="33">
        <v>62103</v>
      </c>
      <c r="C5743" s="45">
        <v>0</v>
      </c>
      <c r="D5743" s="45">
        <v>0</v>
      </c>
      <c r="E5743" s="45">
        <v>0</v>
      </c>
      <c r="F5743" s="45">
        <v>0</v>
      </c>
      <c r="G5743" s="46"/>
    </row>
    <row r="5744" spans="1:7" x14ac:dyDescent="0.2">
      <c r="A5744">
        <v>2557</v>
      </c>
      <c r="B5744" s="33">
        <v>60401</v>
      </c>
      <c r="C5744" s="45">
        <v>2917893</v>
      </c>
      <c r="D5744" s="45">
        <v>0</v>
      </c>
      <c r="E5744" s="45">
        <v>2916430</v>
      </c>
      <c r="F5744" s="45">
        <v>0</v>
      </c>
      <c r="G5744" s="46"/>
    </row>
    <row r="5745" spans="1:7" x14ac:dyDescent="0.2">
      <c r="A5745">
        <v>2557</v>
      </c>
      <c r="B5745" s="33">
        <v>60404</v>
      </c>
      <c r="C5745" s="45">
        <v>66</v>
      </c>
      <c r="D5745" s="45">
        <v>0</v>
      </c>
      <c r="E5745" s="45">
        <v>66</v>
      </c>
      <c r="F5745" s="45">
        <v>0</v>
      </c>
      <c r="G5745" s="46"/>
    </row>
    <row r="5746" spans="1:7" x14ac:dyDescent="0.2">
      <c r="A5746">
        <v>2557</v>
      </c>
      <c r="B5746" s="33">
        <v>60405</v>
      </c>
      <c r="C5746" s="45">
        <v>0</v>
      </c>
      <c r="D5746" s="45">
        <v>0</v>
      </c>
      <c r="E5746" s="45">
        <v>0</v>
      </c>
      <c r="F5746" s="45">
        <v>0</v>
      </c>
      <c r="G5746" s="46"/>
    </row>
    <row r="5747" spans="1:7" x14ac:dyDescent="0.2">
      <c r="A5747">
        <v>2557</v>
      </c>
      <c r="B5747" s="33">
        <v>60414</v>
      </c>
      <c r="C5747" s="45">
        <v>0</v>
      </c>
      <c r="D5747" s="45">
        <v>1695891</v>
      </c>
      <c r="E5747" s="45">
        <v>0</v>
      </c>
      <c r="F5747" s="45">
        <v>1736698</v>
      </c>
      <c r="G5747" s="46"/>
    </row>
    <row r="5748" spans="1:7" x14ac:dyDescent="0.2">
      <c r="A5748">
        <v>2557</v>
      </c>
      <c r="B5748" s="33">
        <v>60415</v>
      </c>
      <c r="C5748" s="45">
        <v>85394</v>
      </c>
      <c r="D5748" s="45">
        <v>0</v>
      </c>
      <c r="E5748" s="45">
        <v>53770</v>
      </c>
      <c r="F5748" s="45">
        <v>0</v>
      </c>
      <c r="G5748" s="46"/>
    </row>
    <row r="5749" spans="1:7" x14ac:dyDescent="0.2">
      <c r="A5749">
        <v>2557</v>
      </c>
      <c r="B5749" s="33">
        <v>61901</v>
      </c>
      <c r="C5749" s="45">
        <v>0</v>
      </c>
      <c r="D5749" s="45">
        <v>0</v>
      </c>
      <c r="E5749" s="45">
        <v>0</v>
      </c>
      <c r="F5749" s="45">
        <v>0</v>
      </c>
      <c r="G5749" s="46"/>
    </row>
    <row r="5750" spans="1:7" x14ac:dyDescent="0.2">
      <c r="A5750">
        <v>2557</v>
      </c>
      <c r="B5750" s="33">
        <v>61902</v>
      </c>
      <c r="C5750" s="45">
        <v>0</v>
      </c>
      <c r="D5750" s="45">
        <v>0</v>
      </c>
      <c r="E5750" s="45">
        <v>0</v>
      </c>
      <c r="F5750" s="45">
        <v>0</v>
      </c>
      <c r="G5750" s="46"/>
    </row>
    <row r="5751" spans="1:7" x14ac:dyDescent="0.2">
      <c r="A5751">
        <v>2557</v>
      </c>
      <c r="B5751" s="33">
        <v>61903</v>
      </c>
      <c r="C5751" s="45">
        <v>0</v>
      </c>
      <c r="D5751" s="45">
        <v>0</v>
      </c>
      <c r="E5751" s="45">
        <v>0</v>
      </c>
      <c r="F5751" s="45">
        <v>0</v>
      </c>
      <c r="G5751" s="46"/>
    </row>
    <row r="5752" spans="1:7" x14ac:dyDescent="0.2">
      <c r="A5752">
        <v>2557</v>
      </c>
      <c r="B5752" s="33">
        <v>61904</v>
      </c>
      <c r="C5752" s="45">
        <v>0</v>
      </c>
      <c r="D5752" s="45">
        <v>0</v>
      </c>
      <c r="E5752" s="45">
        <v>0</v>
      </c>
      <c r="F5752" s="45">
        <v>0</v>
      </c>
      <c r="G5752" s="46"/>
    </row>
    <row r="5753" spans="1:7" x14ac:dyDescent="0.2">
      <c r="A5753">
        <v>2557</v>
      </c>
      <c r="B5753" s="33">
        <v>61905</v>
      </c>
      <c r="C5753" s="45">
        <v>0</v>
      </c>
      <c r="D5753" s="45">
        <v>0</v>
      </c>
      <c r="E5753" s="45">
        <v>0</v>
      </c>
      <c r="F5753" s="45">
        <v>0</v>
      </c>
      <c r="G5753" s="46"/>
    </row>
    <row r="5754" spans="1:7" x14ac:dyDescent="0.2">
      <c r="A5754">
        <v>2557</v>
      </c>
      <c r="B5754" s="33">
        <v>61906</v>
      </c>
      <c r="C5754" s="45">
        <v>0</v>
      </c>
      <c r="D5754" s="45">
        <v>0</v>
      </c>
      <c r="E5754" s="45">
        <v>0</v>
      </c>
      <c r="F5754" s="45">
        <v>0</v>
      </c>
      <c r="G5754" s="46"/>
    </row>
    <row r="5755" spans="1:7" x14ac:dyDescent="0.2">
      <c r="A5755">
        <v>2557</v>
      </c>
      <c r="B5755" s="33">
        <v>61907</v>
      </c>
      <c r="C5755" s="45">
        <v>0</v>
      </c>
      <c r="D5755" s="45">
        <v>0</v>
      </c>
      <c r="E5755" s="45">
        <v>0</v>
      </c>
      <c r="F5755" s="45">
        <v>0</v>
      </c>
      <c r="G5755" s="46"/>
    </row>
    <row r="5756" spans="1:7" x14ac:dyDescent="0.2">
      <c r="A5756">
        <v>2557</v>
      </c>
      <c r="B5756" s="33">
        <v>61908</v>
      </c>
      <c r="C5756" s="45">
        <v>0</v>
      </c>
      <c r="D5756" s="45">
        <v>0</v>
      </c>
      <c r="E5756" s="45">
        <v>0</v>
      </c>
      <c r="F5756" s="45">
        <v>0</v>
      </c>
      <c r="G5756" s="46"/>
    </row>
    <row r="5757" spans="1:7" x14ac:dyDescent="0.2">
      <c r="A5757">
        <v>2557</v>
      </c>
      <c r="B5757" s="33">
        <v>61909</v>
      </c>
      <c r="C5757" s="45">
        <v>0</v>
      </c>
      <c r="D5757" s="45">
        <v>0</v>
      </c>
      <c r="E5757" s="45">
        <v>0</v>
      </c>
      <c r="F5757" s="45">
        <v>0</v>
      </c>
      <c r="G5757" s="46"/>
    </row>
    <row r="5758" spans="1:7" x14ac:dyDescent="0.2">
      <c r="A5758">
        <v>2557</v>
      </c>
      <c r="B5758" s="33">
        <v>61910</v>
      </c>
      <c r="C5758" s="45">
        <v>0</v>
      </c>
      <c r="D5758" s="45">
        <v>0</v>
      </c>
      <c r="E5758" s="45">
        <v>0</v>
      </c>
      <c r="F5758" s="45">
        <v>0</v>
      </c>
      <c r="G5758" s="46"/>
    </row>
    <row r="5759" spans="1:7" x14ac:dyDescent="0.2">
      <c r="A5759">
        <v>2557</v>
      </c>
      <c r="B5759" s="33">
        <v>61911</v>
      </c>
      <c r="C5759" s="45">
        <v>0</v>
      </c>
      <c r="D5759" s="45">
        <v>0</v>
      </c>
      <c r="E5759" s="45">
        <v>0</v>
      </c>
      <c r="F5759" s="45">
        <v>0</v>
      </c>
      <c r="G5759" s="46"/>
    </row>
    <row r="5760" spans="1:7" x14ac:dyDescent="0.2">
      <c r="A5760">
        <v>2557</v>
      </c>
      <c r="B5760" s="33">
        <v>61912</v>
      </c>
      <c r="C5760" s="45">
        <v>0</v>
      </c>
      <c r="D5760" s="45">
        <v>0</v>
      </c>
      <c r="E5760" s="45">
        <v>0</v>
      </c>
      <c r="F5760" s="45">
        <v>0</v>
      </c>
      <c r="G5760" s="46"/>
    </row>
    <row r="5761" spans="1:7" x14ac:dyDescent="0.2">
      <c r="A5761">
        <v>2557</v>
      </c>
      <c r="B5761" s="33">
        <v>62001</v>
      </c>
      <c r="C5761" s="45">
        <v>0</v>
      </c>
      <c r="D5761" s="45">
        <v>0</v>
      </c>
      <c r="E5761" s="45">
        <v>0</v>
      </c>
      <c r="F5761" s="45">
        <v>0</v>
      </c>
      <c r="G5761" s="46"/>
    </row>
    <row r="5762" spans="1:7" x14ac:dyDescent="0.2">
      <c r="A5762">
        <v>2557</v>
      </c>
      <c r="B5762" s="33">
        <v>62002</v>
      </c>
      <c r="C5762" s="45">
        <v>0</v>
      </c>
      <c r="D5762" s="45">
        <v>0</v>
      </c>
      <c r="E5762" s="45">
        <v>0</v>
      </c>
      <c r="F5762" s="45">
        <v>0</v>
      </c>
      <c r="G5762" s="46"/>
    </row>
    <row r="5763" spans="1:7" x14ac:dyDescent="0.2">
      <c r="A5763">
        <v>2557</v>
      </c>
      <c r="B5763" s="33">
        <v>62101</v>
      </c>
      <c r="C5763" s="45">
        <v>0</v>
      </c>
      <c r="D5763" s="45">
        <v>0</v>
      </c>
      <c r="E5763" s="45">
        <v>0</v>
      </c>
      <c r="F5763" s="45">
        <v>0</v>
      </c>
      <c r="G5763" s="46"/>
    </row>
    <row r="5764" spans="1:7" x14ac:dyDescent="0.2">
      <c r="A5764">
        <v>2557</v>
      </c>
      <c r="B5764" s="33">
        <v>62102</v>
      </c>
      <c r="C5764" s="45">
        <v>0</v>
      </c>
      <c r="D5764" s="45">
        <v>0</v>
      </c>
      <c r="E5764" s="45">
        <v>0</v>
      </c>
      <c r="F5764" s="45">
        <v>0</v>
      </c>
      <c r="G5764" s="46"/>
    </row>
    <row r="5765" spans="1:7" x14ac:dyDescent="0.2">
      <c r="A5765">
        <v>2557</v>
      </c>
      <c r="B5765" s="33">
        <v>62103</v>
      </c>
      <c r="C5765" s="45">
        <v>0</v>
      </c>
      <c r="D5765" s="45">
        <v>0</v>
      </c>
      <c r="E5765" s="45">
        <v>0</v>
      </c>
      <c r="F5765" s="45">
        <v>0</v>
      </c>
      <c r="G5765" s="46"/>
    </row>
    <row r="5766" spans="1:7" x14ac:dyDescent="0.2">
      <c r="A5766">
        <v>705</v>
      </c>
      <c r="B5766" s="33">
        <v>60401</v>
      </c>
      <c r="C5766" s="45">
        <v>5572750</v>
      </c>
      <c r="D5766" s="45">
        <v>0</v>
      </c>
      <c r="E5766" s="45">
        <v>5530296</v>
      </c>
      <c r="F5766" s="45">
        <v>0</v>
      </c>
      <c r="G5766" s="46"/>
    </row>
    <row r="5767" spans="1:7" x14ac:dyDescent="0.2">
      <c r="A5767">
        <v>705</v>
      </c>
      <c r="B5767" s="33">
        <v>60404</v>
      </c>
      <c r="C5767" s="45">
        <v>135715</v>
      </c>
      <c r="D5767" s="45">
        <v>0</v>
      </c>
      <c r="E5767" s="45">
        <v>135715</v>
      </c>
      <c r="F5767" s="45">
        <v>0</v>
      </c>
      <c r="G5767" s="46"/>
    </row>
    <row r="5768" spans="1:7" x14ac:dyDescent="0.2">
      <c r="A5768">
        <v>705</v>
      </c>
      <c r="B5768" s="33">
        <v>60405</v>
      </c>
      <c r="C5768" s="45">
        <v>0</v>
      </c>
      <c r="D5768" s="45">
        <v>0</v>
      </c>
      <c r="E5768" s="45">
        <v>0</v>
      </c>
      <c r="F5768" s="45">
        <v>0</v>
      </c>
      <c r="G5768" s="46"/>
    </row>
    <row r="5769" spans="1:7" x14ac:dyDescent="0.2">
      <c r="A5769">
        <v>705</v>
      </c>
      <c r="B5769" s="33">
        <v>60414</v>
      </c>
      <c r="C5769" s="45">
        <v>0</v>
      </c>
      <c r="D5769" s="45">
        <v>3175485</v>
      </c>
      <c r="E5769" s="45">
        <v>0</v>
      </c>
      <c r="F5769" s="45">
        <v>3210219</v>
      </c>
      <c r="G5769" s="46"/>
    </row>
    <row r="5770" spans="1:7" x14ac:dyDescent="0.2">
      <c r="A5770">
        <v>705</v>
      </c>
      <c r="B5770" s="33">
        <v>60415</v>
      </c>
      <c r="C5770" s="45">
        <v>188885</v>
      </c>
      <c r="D5770" s="45">
        <v>0</v>
      </c>
      <c r="E5770" s="45">
        <v>192095</v>
      </c>
      <c r="F5770" s="45">
        <v>0</v>
      </c>
      <c r="G5770" s="46"/>
    </row>
    <row r="5771" spans="1:7" x14ac:dyDescent="0.2">
      <c r="A5771">
        <v>705</v>
      </c>
      <c r="B5771" s="33">
        <v>61901</v>
      </c>
      <c r="C5771" s="45">
        <v>0</v>
      </c>
      <c r="D5771" s="45">
        <v>0</v>
      </c>
      <c r="E5771" s="45">
        <v>0</v>
      </c>
      <c r="F5771" s="45">
        <v>0</v>
      </c>
      <c r="G5771" s="46"/>
    </row>
    <row r="5772" spans="1:7" x14ac:dyDescent="0.2">
      <c r="A5772">
        <v>705</v>
      </c>
      <c r="B5772" s="33">
        <v>61902</v>
      </c>
      <c r="C5772" s="45">
        <v>0</v>
      </c>
      <c r="D5772" s="45">
        <v>0</v>
      </c>
      <c r="E5772" s="45">
        <v>0</v>
      </c>
      <c r="F5772" s="45">
        <v>0</v>
      </c>
      <c r="G5772" s="46"/>
    </row>
    <row r="5773" spans="1:7" x14ac:dyDescent="0.2">
      <c r="A5773">
        <v>705</v>
      </c>
      <c r="B5773" s="33">
        <v>61903</v>
      </c>
      <c r="C5773" s="45">
        <v>0</v>
      </c>
      <c r="D5773" s="45">
        <v>0</v>
      </c>
      <c r="E5773" s="45">
        <v>0</v>
      </c>
      <c r="F5773" s="45">
        <v>0</v>
      </c>
      <c r="G5773" s="46"/>
    </row>
    <row r="5774" spans="1:7" x14ac:dyDescent="0.2">
      <c r="A5774">
        <v>705</v>
      </c>
      <c r="B5774" s="33">
        <v>61904</v>
      </c>
      <c r="C5774" s="45">
        <v>0</v>
      </c>
      <c r="D5774" s="45">
        <v>0</v>
      </c>
      <c r="E5774" s="45">
        <v>0</v>
      </c>
      <c r="F5774" s="45">
        <v>0</v>
      </c>
      <c r="G5774" s="46"/>
    </row>
    <row r="5775" spans="1:7" x14ac:dyDescent="0.2">
      <c r="A5775">
        <v>705</v>
      </c>
      <c r="B5775" s="33">
        <v>61905</v>
      </c>
      <c r="C5775" s="45">
        <v>1470756</v>
      </c>
      <c r="D5775" s="45">
        <v>0</v>
      </c>
      <c r="E5775" s="45">
        <v>1261625</v>
      </c>
      <c r="F5775" s="45">
        <v>0</v>
      </c>
      <c r="G5775" s="46"/>
    </row>
    <row r="5776" spans="1:7" x14ac:dyDescent="0.2">
      <c r="A5776">
        <v>705</v>
      </c>
      <c r="B5776" s="33">
        <v>61906</v>
      </c>
      <c r="C5776" s="45">
        <v>3928</v>
      </c>
      <c r="D5776" s="45">
        <v>0</v>
      </c>
      <c r="E5776" s="45">
        <v>513</v>
      </c>
      <c r="F5776" s="45">
        <v>0</v>
      </c>
      <c r="G5776" s="46"/>
    </row>
    <row r="5777" spans="1:7" x14ac:dyDescent="0.2">
      <c r="A5777">
        <v>705</v>
      </c>
      <c r="B5777" s="33">
        <v>61907</v>
      </c>
      <c r="C5777" s="45">
        <v>168077</v>
      </c>
      <c r="D5777" s="45">
        <v>0</v>
      </c>
      <c r="E5777" s="45">
        <v>112428</v>
      </c>
      <c r="F5777" s="45">
        <v>0</v>
      </c>
      <c r="G5777" s="46"/>
    </row>
    <row r="5778" spans="1:7" x14ac:dyDescent="0.2">
      <c r="A5778">
        <v>705</v>
      </c>
      <c r="B5778" s="33">
        <v>61908</v>
      </c>
      <c r="C5778" s="45">
        <v>2826129</v>
      </c>
      <c r="D5778" s="45">
        <v>0</v>
      </c>
      <c r="E5778" s="45">
        <v>1334272</v>
      </c>
      <c r="F5778" s="45">
        <v>0</v>
      </c>
      <c r="G5778" s="46"/>
    </row>
    <row r="5779" spans="1:7" x14ac:dyDescent="0.2">
      <c r="A5779">
        <v>705</v>
      </c>
      <c r="B5779" s="33">
        <v>61909</v>
      </c>
      <c r="C5779" s="45">
        <v>0</v>
      </c>
      <c r="D5779" s="45">
        <v>0</v>
      </c>
      <c r="E5779" s="45">
        <v>0</v>
      </c>
      <c r="F5779" s="45">
        <v>0</v>
      </c>
      <c r="G5779" s="46"/>
    </row>
    <row r="5780" spans="1:7" x14ac:dyDescent="0.2">
      <c r="A5780">
        <v>705</v>
      </c>
      <c r="B5780" s="33">
        <v>61910</v>
      </c>
      <c r="C5780" s="45">
        <v>0</v>
      </c>
      <c r="D5780" s="45">
        <v>0</v>
      </c>
      <c r="E5780" s="45">
        <v>0</v>
      </c>
      <c r="F5780" s="45">
        <v>0</v>
      </c>
      <c r="G5780" s="46"/>
    </row>
    <row r="5781" spans="1:7" x14ac:dyDescent="0.2">
      <c r="A5781">
        <v>705</v>
      </c>
      <c r="B5781" s="33">
        <v>61911</v>
      </c>
      <c r="C5781" s="45">
        <v>0</v>
      </c>
      <c r="D5781" s="45">
        <v>0</v>
      </c>
      <c r="E5781" s="45">
        <v>0</v>
      </c>
      <c r="F5781" s="45">
        <v>0</v>
      </c>
      <c r="G5781" s="46"/>
    </row>
    <row r="5782" spans="1:7" x14ac:dyDescent="0.2">
      <c r="A5782">
        <v>705</v>
      </c>
      <c r="B5782" s="33">
        <v>61912</v>
      </c>
      <c r="C5782" s="45">
        <v>0</v>
      </c>
      <c r="D5782" s="45">
        <v>0</v>
      </c>
      <c r="E5782" s="45">
        <v>0</v>
      </c>
      <c r="F5782" s="45">
        <v>0</v>
      </c>
      <c r="G5782" s="46"/>
    </row>
    <row r="5783" spans="1:7" x14ac:dyDescent="0.2">
      <c r="A5783">
        <v>705</v>
      </c>
      <c r="B5783" s="33">
        <v>62001</v>
      </c>
      <c r="C5783" s="45">
        <v>13544</v>
      </c>
      <c r="D5783" s="45">
        <v>0</v>
      </c>
      <c r="E5783" s="45">
        <v>9713</v>
      </c>
      <c r="F5783" s="45">
        <v>0</v>
      </c>
      <c r="G5783" s="46"/>
    </row>
    <row r="5784" spans="1:7" x14ac:dyDescent="0.2">
      <c r="A5784">
        <v>705</v>
      </c>
      <c r="B5784" s="33">
        <v>62002</v>
      </c>
      <c r="C5784" s="45">
        <v>0</v>
      </c>
      <c r="D5784" s="45">
        <v>461</v>
      </c>
      <c r="E5784" s="45">
        <v>0</v>
      </c>
      <c r="F5784" s="45">
        <v>123</v>
      </c>
      <c r="G5784" s="46"/>
    </row>
    <row r="5785" spans="1:7" x14ac:dyDescent="0.2">
      <c r="A5785">
        <v>705</v>
      </c>
      <c r="B5785" s="33">
        <v>62101</v>
      </c>
      <c r="C5785" s="45">
        <v>0</v>
      </c>
      <c r="D5785" s="45">
        <v>0</v>
      </c>
      <c r="E5785" s="45">
        <v>0</v>
      </c>
      <c r="F5785" s="45">
        <v>0</v>
      </c>
      <c r="G5785" s="46"/>
    </row>
    <row r="5786" spans="1:7" x14ac:dyDescent="0.2">
      <c r="A5786">
        <v>705</v>
      </c>
      <c r="B5786" s="33">
        <v>62102</v>
      </c>
      <c r="C5786" s="45">
        <v>0</v>
      </c>
      <c r="D5786" s="45">
        <v>0</v>
      </c>
      <c r="E5786" s="45">
        <v>0</v>
      </c>
      <c r="F5786" s="45">
        <v>0</v>
      </c>
      <c r="G5786" s="46"/>
    </row>
    <row r="5787" spans="1:7" x14ac:dyDescent="0.2">
      <c r="A5787">
        <v>705</v>
      </c>
      <c r="B5787" s="33">
        <v>62103</v>
      </c>
      <c r="C5787" s="45">
        <v>0</v>
      </c>
      <c r="D5787" s="45">
        <v>0</v>
      </c>
      <c r="E5787" s="45">
        <v>0</v>
      </c>
      <c r="F5787" s="45">
        <v>0</v>
      </c>
      <c r="G5787" s="46"/>
    </row>
    <row r="5788" spans="1:7" x14ac:dyDescent="0.2">
      <c r="A5788">
        <v>2664</v>
      </c>
      <c r="B5788" s="33">
        <v>60401</v>
      </c>
      <c r="C5788" s="45">
        <v>44185</v>
      </c>
      <c r="D5788" s="45">
        <v>0</v>
      </c>
      <c r="E5788" s="45">
        <v>43164</v>
      </c>
      <c r="F5788" s="45">
        <v>0</v>
      </c>
      <c r="G5788" s="46"/>
    </row>
    <row r="5789" spans="1:7" x14ac:dyDescent="0.2">
      <c r="A5789">
        <v>2664</v>
      </c>
      <c r="B5789" s="33">
        <v>60404</v>
      </c>
      <c r="C5789" s="45">
        <v>0</v>
      </c>
      <c r="D5789" s="45">
        <v>0</v>
      </c>
      <c r="E5789" s="45">
        <v>0</v>
      </c>
      <c r="F5789" s="45">
        <v>0</v>
      </c>
      <c r="G5789" s="46"/>
    </row>
    <row r="5790" spans="1:7" x14ac:dyDescent="0.2">
      <c r="A5790">
        <v>2664</v>
      </c>
      <c r="B5790" s="33">
        <v>60405</v>
      </c>
      <c r="C5790" s="45">
        <v>0</v>
      </c>
      <c r="D5790" s="45">
        <v>0</v>
      </c>
      <c r="E5790" s="45">
        <v>0</v>
      </c>
      <c r="F5790" s="45">
        <v>0</v>
      </c>
      <c r="G5790" s="46"/>
    </row>
    <row r="5791" spans="1:7" x14ac:dyDescent="0.2">
      <c r="A5791">
        <v>2664</v>
      </c>
      <c r="B5791" s="33">
        <v>60414</v>
      </c>
      <c r="C5791" s="45">
        <v>0</v>
      </c>
      <c r="D5791" s="45">
        <v>36987</v>
      </c>
      <c r="E5791" s="45">
        <v>0</v>
      </c>
      <c r="F5791" s="45">
        <v>36844</v>
      </c>
      <c r="G5791" s="46"/>
    </row>
    <row r="5792" spans="1:7" x14ac:dyDescent="0.2">
      <c r="A5792">
        <v>2664</v>
      </c>
      <c r="B5792" s="33">
        <v>60415</v>
      </c>
      <c r="C5792" s="45">
        <v>3458</v>
      </c>
      <c r="D5792" s="45">
        <v>0</v>
      </c>
      <c r="E5792" s="45">
        <v>3458</v>
      </c>
      <c r="F5792" s="45">
        <v>0</v>
      </c>
      <c r="G5792" s="46"/>
    </row>
    <row r="5793" spans="1:7" x14ac:dyDescent="0.2">
      <c r="A5793">
        <v>2664</v>
      </c>
      <c r="B5793" s="33">
        <v>61901</v>
      </c>
      <c r="C5793" s="45">
        <v>0</v>
      </c>
      <c r="D5793" s="45">
        <v>0</v>
      </c>
      <c r="E5793" s="45">
        <v>0</v>
      </c>
      <c r="F5793" s="45">
        <v>0</v>
      </c>
      <c r="G5793" s="46"/>
    </row>
    <row r="5794" spans="1:7" x14ac:dyDescent="0.2">
      <c r="A5794">
        <v>2664</v>
      </c>
      <c r="B5794" s="33">
        <v>61902</v>
      </c>
      <c r="C5794" s="45">
        <v>0</v>
      </c>
      <c r="D5794" s="45">
        <v>0</v>
      </c>
      <c r="E5794" s="45">
        <v>0</v>
      </c>
      <c r="F5794" s="45">
        <v>0</v>
      </c>
      <c r="G5794" s="46"/>
    </row>
    <row r="5795" spans="1:7" x14ac:dyDescent="0.2">
      <c r="A5795">
        <v>2664</v>
      </c>
      <c r="B5795" s="33">
        <v>61903</v>
      </c>
      <c r="C5795" s="45">
        <v>0</v>
      </c>
      <c r="D5795" s="45">
        <v>0</v>
      </c>
      <c r="E5795" s="45">
        <v>0</v>
      </c>
      <c r="F5795" s="45">
        <v>0</v>
      </c>
      <c r="G5795" s="46"/>
    </row>
    <row r="5796" spans="1:7" x14ac:dyDescent="0.2">
      <c r="A5796">
        <v>2664</v>
      </c>
      <c r="B5796" s="33">
        <v>61904</v>
      </c>
      <c r="C5796" s="45">
        <v>0</v>
      </c>
      <c r="D5796" s="45">
        <v>0</v>
      </c>
      <c r="E5796" s="45">
        <v>0</v>
      </c>
      <c r="F5796" s="45">
        <v>0</v>
      </c>
      <c r="G5796" s="46"/>
    </row>
    <row r="5797" spans="1:7" x14ac:dyDescent="0.2">
      <c r="A5797">
        <v>2664</v>
      </c>
      <c r="B5797" s="33">
        <v>61905</v>
      </c>
      <c r="C5797" s="45">
        <v>358178</v>
      </c>
      <c r="D5797" s="45">
        <v>0</v>
      </c>
      <c r="E5797" s="45">
        <v>358178</v>
      </c>
      <c r="F5797" s="45">
        <v>0</v>
      </c>
      <c r="G5797" s="46"/>
    </row>
    <row r="5798" spans="1:7" x14ac:dyDescent="0.2">
      <c r="A5798">
        <v>2664</v>
      </c>
      <c r="B5798" s="33">
        <v>61906</v>
      </c>
      <c r="C5798" s="45">
        <v>35697</v>
      </c>
      <c r="D5798" s="45">
        <v>0</v>
      </c>
      <c r="E5798" s="45">
        <v>35697</v>
      </c>
      <c r="F5798" s="45">
        <v>0</v>
      </c>
      <c r="G5798" s="46"/>
    </row>
    <row r="5799" spans="1:7" x14ac:dyDescent="0.2">
      <c r="A5799">
        <v>2664</v>
      </c>
      <c r="B5799" s="33">
        <v>61907</v>
      </c>
      <c r="C5799" s="45">
        <v>61347</v>
      </c>
      <c r="D5799" s="45">
        <v>0</v>
      </c>
      <c r="E5799" s="45">
        <v>55709</v>
      </c>
      <c r="F5799" s="45">
        <v>0</v>
      </c>
      <c r="G5799" s="46"/>
    </row>
    <row r="5800" spans="1:7" x14ac:dyDescent="0.2">
      <c r="A5800">
        <v>2664</v>
      </c>
      <c r="B5800" s="33">
        <v>61908</v>
      </c>
      <c r="C5800" s="45">
        <v>31917</v>
      </c>
      <c r="D5800" s="45">
        <v>0</v>
      </c>
      <c r="E5800" s="45">
        <v>37555</v>
      </c>
      <c r="F5800" s="45">
        <v>0</v>
      </c>
      <c r="G5800" s="46"/>
    </row>
    <row r="5801" spans="1:7" x14ac:dyDescent="0.2">
      <c r="A5801">
        <v>2664</v>
      </c>
      <c r="B5801" s="33">
        <v>61909</v>
      </c>
      <c r="C5801" s="45">
        <v>0</v>
      </c>
      <c r="D5801" s="45">
        <v>0</v>
      </c>
      <c r="E5801" s="45">
        <v>0</v>
      </c>
      <c r="F5801" s="45">
        <v>0</v>
      </c>
      <c r="G5801" s="46"/>
    </row>
    <row r="5802" spans="1:7" x14ac:dyDescent="0.2">
      <c r="A5802">
        <v>2664</v>
      </c>
      <c r="B5802" s="33">
        <v>61910</v>
      </c>
      <c r="C5802" s="45">
        <v>0</v>
      </c>
      <c r="D5802" s="45">
        <v>0</v>
      </c>
      <c r="E5802" s="45">
        <v>0</v>
      </c>
      <c r="F5802" s="45">
        <v>0</v>
      </c>
      <c r="G5802" s="46"/>
    </row>
    <row r="5803" spans="1:7" x14ac:dyDescent="0.2">
      <c r="A5803">
        <v>2664</v>
      </c>
      <c r="B5803" s="33">
        <v>61911</v>
      </c>
      <c r="C5803" s="45">
        <v>0</v>
      </c>
      <c r="D5803" s="45">
        <v>0</v>
      </c>
      <c r="E5803" s="45">
        <v>0</v>
      </c>
      <c r="F5803" s="45">
        <v>0</v>
      </c>
      <c r="G5803" s="46"/>
    </row>
    <row r="5804" spans="1:7" x14ac:dyDescent="0.2">
      <c r="A5804">
        <v>2664</v>
      </c>
      <c r="B5804" s="33">
        <v>61912</v>
      </c>
      <c r="C5804" s="45">
        <v>0</v>
      </c>
      <c r="D5804" s="45">
        <v>0</v>
      </c>
      <c r="E5804" s="45">
        <v>0</v>
      </c>
      <c r="F5804" s="45">
        <v>0</v>
      </c>
      <c r="G5804" s="46"/>
    </row>
    <row r="5805" spans="1:7" x14ac:dyDescent="0.2">
      <c r="A5805">
        <v>2664</v>
      </c>
      <c r="B5805" s="33">
        <v>62001</v>
      </c>
      <c r="C5805" s="45">
        <v>19661</v>
      </c>
      <c r="D5805" s="45">
        <v>0</v>
      </c>
      <c r="E5805" s="45">
        <v>19661</v>
      </c>
      <c r="F5805" s="45">
        <v>0</v>
      </c>
      <c r="G5805" s="46"/>
    </row>
    <row r="5806" spans="1:7" x14ac:dyDescent="0.2">
      <c r="A5806">
        <v>2664</v>
      </c>
      <c r="B5806" s="33">
        <v>62002</v>
      </c>
      <c r="C5806" s="45">
        <v>0</v>
      </c>
      <c r="D5806" s="45">
        <v>0</v>
      </c>
      <c r="E5806" s="45">
        <v>0</v>
      </c>
      <c r="F5806" s="45">
        <v>0</v>
      </c>
      <c r="G5806" s="46"/>
    </row>
    <row r="5807" spans="1:7" x14ac:dyDescent="0.2">
      <c r="A5807">
        <v>2664</v>
      </c>
      <c r="B5807" s="33">
        <v>62101</v>
      </c>
      <c r="C5807" s="45">
        <v>25746</v>
      </c>
      <c r="D5807" s="45">
        <v>0</v>
      </c>
      <c r="E5807" s="45">
        <v>24898</v>
      </c>
      <c r="F5807" s="45">
        <v>0</v>
      </c>
      <c r="G5807" s="46"/>
    </row>
    <row r="5808" spans="1:7" x14ac:dyDescent="0.2">
      <c r="A5808">
        <v>2664</v>
      </c>
      <c r="B5808" s="33">
        <v>62102</v>
      </c>
      <c r="C5808" s="45">
        <v>0</v>
      </c>
      <c r="D5808" s="45">
        <v>0</v>
      </c>
      <c r="E5808" s="45">
        <v>0</v>
      </c>
      <c r="F5808" s="45">
        <v>0</v>
      </c>
      <c r="G5808" s="46"/>
    </row>
    <row r="5809" spans="1:7" x14ac:dyDescent="0.2">
      <c r="A5809">
        <v>2664</v>
      </c>
      <c r="B5809" s="33">
        <v>62103</v>
      </c>
      <c r="C5809" s="45">
        <v>0</v>
      </c>
      <c r="D5809" s="45">
        <v>0</v>
      </c>
      <c r="E5809" s="45">
        <v>0</v>
      </c>
      <c r="F5809" s="45">
        <v>0</v>
      </c>
      <c r="G5809" s="46"/>
    </row>
    <row r="5810" spans="1:7" x14ac:dyDescent="0.2">
      <c r="A5810">
        <v>804</v>
      </c>
      <c r="B5810" s="33">
        <v>60401</v>
      </c>
      <c r="C5810" s="45">
        <v>111383</v>
      </c>
      <c r="D5810" s="45">
        <v>0</v>
      </c>
      <c r="E5810" s="45">
        <v>111383</v>
      </c>
      <c r="F5810" s="45">
        <v>0</v>
      </c>
      <c r="G5810" s="46"/>
    </row>
    <row r="5811" spans="1:7" x14ac:dyDescent="0.2">
      <c r="A5811">
        <v>804</v>
      </c>
      <c r="B5811" s="33">
        <v>60404</v>
      </c>
      <c r="C5811" s="45">
        <v>25434</v>
      </c>
      <c r="D5811" s="45">
        <v>0</v>
      </c>
      <c r="E5811" s="45">
        <v>25434</v>
      </c>
      <c r="F5811" s="45">
        <v>0</v>
      </c>
      <c r="G5811" s="46"/>
    </row>
    <row r="5812" spans="1:7" x14ac:dyDescent="0.2">
      <c r="A5812">
        <v>804</v>
      </c>
      <c r="B5812" s="33">
        <v>60405</v>
      </c>
      <c r="C5812" s="45">
        <v>0</v>
      </c>
      <c r="D5812" s="45">
        <v>0</v>
      </c>
      <c r="E5812" s="45">
        <v>0</v>
      </c>
      <c r="F5812" s="45">
        <v>0</v>
      </c>
      <c r="G5812" s="46"/>
    </row>
    <row r="5813" spans="1:7" x14ac:dyDescent="0.2">
      <c r="A5813">
        <v>804</v>
      </c>
      <c r="B5813" s="33">
        <v>60414</v>
      </c>
      <c r="C5813" s="45">
        <v>0</v>
      </c>
      <c r="D5813" s="45">
        <v>34855</v>
      </c>
      <c r="E5813" s="45">
        <v>0</v>
      </c>
      <c r="F5813" s="45">
        <v>35314</v>
      </c>
      <c r="G5813" s="46"/>
    </row>
    <row r="5814" spans="1:7" x14ac:dyDescent="0.2">
      <c r="A5814">
        <v>804</v>
      </c>
      <c r="B5814" s="33">
        <v>60415</v>
      </c>
      <c r="C5814" s="45">
        <v>0</v>
      </c>
      <c r="D5814" s="45">
        <v>0</v>
      </c>
      <c r="E5814" s="45">
        <v>0</v>
      </c>
      <c r="F5814" s="45">
        <v>0</v>
      </c>
      <c r="G5814" s="46"/>
    </row>
    <row r="5815" spans="1:7" x14ac:dyDescent="0.2">
      <c r="A5815">
        <v>804</v>
      </c>
      <c r="B5815" s="33">
        <v>61901</v>
      </c>
      <c r="C5815" s="45">
        <v>0</v>
      </c>
      <c r="D5815" s="45">
        <v>0</v>
      </c>
      <c r="E5815" s="45">
        <v>0</v>
      </c>
      <c r="F5815" s="45">
        <v>0</v>
      </c>
      <c r="G5815" s="46"/>
    </row>
    <row r="5816" spans="1:7" x14ac:dyDescent="0.2">
      <c r="A5816">
        <v>804</v>
      </c>
      <c r="B5816" s="33">
        <v>61902</v>
      </c>
      <c r="C5816" s="45">
        <v>0</v>
      </c>
      <c r="D5816" s="45">
        <v>0</v>
      </c>
      <c r="E5816" s="45">
        <v>0</v>
      </c>
      <c r="F5816" s="45">
        <v>0</v>
      </c>
      <c r="G5816" s="46"/>
    </row>
    <row r="5817" spans="1:7" x14ac:dyDescent="0.2">
      <c r="A5817">
        <v>804</v>
      </c>
      <c r="B5817" s="33">
        <v>61903</v>
      </c>
      <c r="C5817" s="45">
        <v>0</v>
      </c>
      <c r="D5817" s="45">
        <v>0</v>
      </c>
      <c r="E5817" s="45">
        <v>0</v>
      </c>
      <c r="F5817" s="45">
        <v>0</v>
      </c>
      <c r="G5817" s="46"/>
    </row>
    <row r="5818" spans="1:7" x14ac:dyDescent="0.2">
      <c r="A5818">
        <v>804</v>
      </c>
      <c r="B5818" s="33">
        <v>61904</v>
      </c>
      <c r="C5818" s="45">
        <v>0</v>
      </c>
      <c r="D5818" s="45">
        <v>0</v>
      </c>
      <c r="E5818" s="45">
        <v>0</v>
      </c>
      <c r="F5818" s="45">
        <v>0</v>
      </c>
      <c r="G5818" s="46"/>
    </row>
    <row r="5819" spans="1:7" x14ac:dyDescent="0.2">
      <c r="A5819">
        <v>804</v>
      </c>
      <c r="B5819" s="33">
        <v>61905</v>
      </c>
      <c r="C5819" s="45">
        <v>0</v>
      </c>
      <c r="D5819" s="45">
        <v>0</v>
      </c>
      <c r="E5819" s="45">
        <v>0</v>
      </c>
      <c r="F5819" s="45">
        <v>0</v>
      </c>
      <c r="G5819" s="46"/>
    </row>
    <row r="5820" spans="1:7" x14ac:dyDescent="0.2">
      <c r="A5820">
        <v>804</v>
      </c>
      <c r="B5820" s="33">
        <v>61906</v>
      </c>
      <c r="C5820" s="45">
        <v>0</v>
      </c>
      <c r="D5820" s="45">
        <v>0</v>
      </c>
      <c r="E5820" s="45">
        <v>0</v>
      </c>
      <c r="F5820" s="45">
        <v>0</v>
      </c>
      <c r="G5820" s="46"/>
    </row>
    <row r="5821" spans="1:7" x14ac:dyDescent="0.2">
      <c r="A5821">
        <v>804</v>
      </c>
      <c r="B5821" s="33">
        <v>61907</v>
      </c>
      <c r="C5821" s="45">
        <v>0</v>
      </c>
      <c r="D5821" s="45">
        <v>0</v>
      </c>
      <c r="E5821" s="45">
        <v>0</v>
      </c>
      <c r="F5821" s="45">
        <v>0</v>
      </c>
      <c r="G5821" s="46"/>
    </row>
    <row r="5822" spans="1:7" x14ac:dyDescent="0.2">
      <c r="A5822">
        <v>804</v>
      </c>
      <c r="B5822" s="33">
        <v>61908</v>
      </c>
      <c r="C5822" s="45">
        <v>0</v>
      </c>
      <c r="D5822" s="45">
        <v>0</v>
      </c>
      <c r="E5822" s="45">
        <v>0</v>
      </c>
      <c r="F5822" s="45">
        <v>0</v>
      </c>
      <c r="G5822" s="46"/>
    </row>
    <row r="5823" spans="1:7" x14ac:dyDescent="0.2">
      <c r="A5823">
        <v>804</v>
      </c>
      <c r="B5823" s="33">
        <v>61909</v>
      </c>
      <c r="C5823" s="45">
        <v>0</v>
      </c>
      <c r="D5823" s="45">
        <v>0</v>
      </c>
      <c r="E5823" s="45">
        <v>0</v>
      </c>
      <c r="F5823" s="45">
        <v>0</v>
      </c>
      <c r="G5823" s="46"/>
    </row>
    <row r="5824" spans="1:7" x14ac:dyDescent="0.2">
      <c r="A5824">
        <v>804</v>
      </c>
      <c r="B5824" s="33">
        <v>61910</v>
      </c>
      <c r="C5824" s="45">
        <v>0</v>
      </c>
      <c r="D5824" s="45">
        <v>0</v>
      </c>
      <c r="E5824" s="45">
        <v>0</v>
      </c>
      <c r="F5824" s="45">
        <v>0</v>
      </c>
      <c r="G5824" s="46"/>
    </row>
    <row r="5825" spans="1:7" x14ac:dyDescent="0.2">
      <c r="A5825">
        <v>804</v>
      </c>
      <c r="B5825" s="33">
        <v>61911</v>
      </c>
      <c r="C5825" s="45">
        <v>0</v>
      </c>
      <c r="D5825" s="45">
        <v>0</v>
      </c>
      <c r="E5825" s="45">
        <v>0</v>
      </c>
      <c r="F5825" s="45">
        <v>0</v>
      </c>
      <c r="G5825" s="46"/>
    </row>
    <row r="5826" spans="1:7" x14ac:dyDescent="0.2">
      <c r="A5826">
        <v>804</v>
      </c>
      <c r="B5826" s="33">
        <v>61912</v>
      </c>
      <c r="C5826" s="45">
        <v>0</v>
      </c>
      <c r="D5826" s="45">
        <v>0</v>
      </c>
      <c r="E5826" s="45">
        <v>0</v>
      </c>
      <c r="F5826" s="45">
        <v>0</v>
      </c>
      <c r="G5826" s="46"/>
    </row>
    <row r="5827" spans="1:7" x14ac:dyDescent="0.2">
      <c r="A5827">
        <v>804</v>
      </c>
      <c r="B5827" s="33">
        <v>62001</v>
      </c>
      <c r="C5827" s="45">
        <v>12048</v>
      </c>
      <c r="D5827" s="45">
        <v>0</v>
      </c>
      <c r="E5827" s="45">
        <v>12048</v>
      </c>
      <c r="F5827" s="45">
        <v>0</v>
      </c>
      <c r="G5827" s="46"/>
    </row>
    <row r="5828" spans="1:7" x14ac:dyDescent="0.2">
      <c r="A5828">
        <v>804</v>
      </c>
      <c r="B5828" s="33">
        <v>62002</v>
      </c>
      <c r="C5828" s="45">
        <v>0</v>
      </c>
      <c r="D5828" s="45">
        <v>9036</v>
      </c>
      <c r="E5828" s="45">
        <v>0</v>
      </c>
      <c r="F5828" s="45">
        <v>9036</v>
      </c>
      <c r="G5828" s="46"/>
    </row>
    <row r="5829" spans="1:7" x14ac:dyDescent="0.2">
      <c r="A5829">
        <v>804</v>
      </c>
      <c r="B5829" s="33">
        <v>62101</v>
      </c>
      <c r="C5829" s="45">
        <v>0</v>
      </c>
      <c r="D5829" s="45">
        <v>0</v>
      </c>
      <c r="E5829" s="45">
        <v>0</v>
      </c>
      <c r="F5829" s="45">
        <v>0</v>
      </c>
      <c r="G5829" s="46"/>
    </row>
    <row r="5830" spans="1:7" x14ac:dyDescent="0.2">
      <c r="A5830">
        <v>804</v>
      </c>
      <c r="B5830" s="33">
        <v>62102</v>
      </c>
      <c r="C5830" s="45">
        <v>0</v>
      </c>
      <c r="D5830" s="45">
        <v>0</v>
      </c>
      <c r="E5830" s="45">
        <v>0</v>
      </c>
      <c r="F5830" s="45">
        <v>0</v>
      </c>
      <c r="G5830" s="46"/>
    </row>
    <row r="5831" spans="1:7" x14ac:dyDescent="0.2">
      <c r="A5831">
        <v>804</v>
      </c>
      <c r="B5831" s="33">
        <v>62103</v>
      </c>
      <c r="C5831" s="45">
        <v>0</v>
      </c>
      <c r="D5831" s="45">
        <v>0</v>
      </c>
      <c r="E5831" s="45">
        <v>0</v>
      </c>
      <c r="F5831" s="45">
        <v>0</v>
      </c>
      <c r="G5831" s="46"/>
    </row>
    <row r="5832" spans="1:7" x14ac:dyDescent="0.2">
      <c r="A5832">
        <v>1376</v>
      </c>
      <c r="B5832" s="33">
        <v>60401</v>
      </c>
      <c r="C5832" s="45">
        <v>394034</v>
      </c>
      <c r="D5832" s="45">
        <v>0</v>
      </c>
      <c r="E5832" s="45">
        <v>394414</v>
      </c>
      <c r="F5832" s="45">
        <v>0</v>
      </c>
      <c r="G5832" s="46"/>
    </row>
    <row r="5833" spans="1:7" x14ac:dyDescent="0.2">
      <c r="A5833">
        <v>1376</v>
      </c>
      <c r="B5833" s="33">
        <v>60404</v>
      </c>
      <c r="C5833" s="45">
        <v>260</v>
      </c>
      <c r="D5833" s="45">
        <v>0</v>
      </c>
      <c r="E5833" s="45">
        <v>260</v>
      </c>
      <c r="F5833" s="45">
        <v>0</v>
      </c>
      <c r="G5833" s="46"/>
    </row>
    <row r="5834" spans="1:7" x14ac:dyDescent="0.2">
      <c r="A5834">
        <v>1376</v>
      </c>
      <c r="B5834" s="33">
        <v>60405</v>
      </c>
      <c r="C5834" s="45">
        <v>0</v>
      </c>
      <c r="D5834" s="45">
        <v>0</v>
      </c>
      <c r="E5834" s="45">
        <v>0</v>
      </c>
      <c r="F5834" s="45">
        <v>0</v>
      </c>
      <c r="G5834" s="46"/>
    </row>
    <row r="5835" spans="1:7" x14ac:dyDescent="0.2">
      <c r="A5835">
        <v>1376</v>
      </c>
      <c r="B5835" s="33">
        <v>60414</v>
      </c>
      <c r="C5835" s="45">
        <v>0</v>
      </c>
      <c r="D5835" s="45">
        <v>163497</v>
      </c>
      <c r="E5835" s="45">
        <v>0</v>
      </c>
      <c r="F5835" s="45">
        <v>166301</v>
      </c>
      <c r="G5835" s="46"/>
    </row>
    <row r="5836" spans="1:7" x14ac:dyDescent="0.2">
      <c r="A5836">
        <v>1376</v>
      </c>
      <c r="B5836" s="33">
        <v>60415</v>
      </c>
      <c r="C5836" s="45">
        <v>268</v>
      </c>
      <c r="D5836" s="45">
        <v>0</v>
      </c>
      <c r="E5836" s="45">
        <v>268</v>
      </c>
      <c r="F5836" s="45">
        <v>0</v>
      </c>
      <c r="G5836" s="46"/>
    </row>
    <row r="5837" spans="1:7" x14ac:dyDescent="0.2">
      <c r="A5837">
        <v>1376</v>
      </c>
      <c r="B5837" s="33">
        <v>61901</v>
      </c>
      <c r="C5837" s="45">
        <v>0</v>
      </c>
      <c r="D5837" s="45">
        <v>0</v>
      </c>
      <c r="E5837" s="45">
        <v>0</v>
      </c>
      <c r="F5837" s="45">
        <v>0</v>
      </c>
      <c r="G5837" s="46"/>
    </row>
    <row r="5838" spans="1:7" x14ac:dyDescent="0.2">
      <c r="A5838">
        <v>1376</v>
      </c>
      <c r="B5838" s="33">
        <v>61902</v>
      </c>
      <c r="C5838" s="45">
        <v>0</v>
      </c>
      <c r="D5838" s="45">
        <v>0</v>
      </c>
      <c r="E5838" s="45">
        <v>0</v>
      </c>
      <c r="F5838" s="45">
        <v>0</v>
      </c>
      <c r="G5838" s="46"/>
    </row>
    <row r="5839" spans="1:7" x14ac:dyDescent="0.2">
      <c r="A5839">
        <v>1376</v>
      </c>
      <c r="B5839" s="33">
        <v>61903</v>
      </c>
      <c r="C5839" s="45">
        <v>0</v>
      </c>
      <c r="D5839" s="45">
        <v>0</v>
      </c>
      <c r="E5839" s="45">
        <v>0</v>
      </c>
      <c r="F5839" s="45">
        <v>0</v>
      </c>
      <c r="G5839" s="46"/>
    </row>
    <row r="5840" spans="1:7" x14ac:dyDescent="0.2">
      <c r="A5840">
        <v>1376</v>
      </c>
      <c r="B5840" s="33">
        <v>61904</v>
      </c>
      <c r="C5840" s="45">
        <v>0</v>
      </c>
      <c r="D5840" s="45">
        <v>0</v>
      </c>
      <c r="E5840" s="45">
        <v>0</v>
      </c>
      <c r="F5840" s="45">
        <v>0</v>
      </c>
      <c r="G5840" s="46"/>
    </row>
    <row r="5841" spans="1:7" x14ac:dyDescent="0.2">
      <c r="A5841">
        <v>1376</v>
      </c>
      <c r="B5841" s="33">
        <v>61905</v>
      </c>
      <c r="C5841" s="45">
        <v>0</v>
      </c>
      <c r="D5841" s="45">
        <v>0</v>
      </c>
      <c r="E5841" s="45">
        <v>0</v>
      </c>
      <c r="F5841" s="45">
        <v>0</v>
      </c>
      <c r="G5841" s="46"/>
    </row>
    <row r="5842" spans="1:7" x14ac:dyDescent="0.2">
      <c r="A5842">
        <v>1376</v>
      </c>
      <c r="B5842" s="33">
        <v>61906</v>
      </c>
      <c r="C5842" s="45">
        <v>0</v>
      </c>
      <c r="D5842" s="45">
        <v>0</v>
      </c>
      <c r="E5842" s="45">
        <v>0</v>
      </c>
      <c r="F5842" s="45">
        <v>0</v>
      </c>
      <c r="G5842" s="46"/>
    </row>
    <row r="5843" spans="1:7" x14ac:dyDescent="0.2">
      <c r="A5843">
        <v>1376</v>
      </c>
      <c r="B5843" s="33">
        <v>61907</v>
      </c>
      <c r="C5843" s="45">
        <v>0</v>
      </c>
      <c r="D5843" s="45">
        <v>0</v>
      </c>
      <c r="E5843" s="45">
        <v>0</v>
      </c>
      <c r="F5843" s="45">
        <v>0</v>
      </c>
      <c r="G5843" s="46"/>
    </row>
    <row r="5844" spans="1:7" x14ac:dyDescent="0.2">
      <c r="A5844">
        <v>1376</v>
      </c>
      <c r="B5844" s="33">
        <v>61908</v>
      </c>
      <c r="C5844" s="45">
        <v>0</v>
      </c>
      <c r="D5844" s="45">
        <v>0</v>
      </c>
      <c r="E5844" s="45">
        <v>0</v>
      </c>
      <c r="F5844" s="45">
        <v>0</v>
      </c>
      <c r="G5844" s="46"/>
    </row>
    <row r="5845" spans="1:7" x14ac:dyDescent="0.2">
      <c r="A5845">
        <v>1376</v>
      </c>
      <c r="B5845" s="33">
        <v>61909</v>
      </c>
      <c r="C5845" s="45">
        <v>0</v>
      </c>
      <c r="D5845" s="45">
        <v>0</v>
      </c>
      <c r="E5845" s="45">
        <v>0</v>
      </c>
      <c r="F5845" s="45">
        <v>0</v>
      </c>
      <c r="G5845" s="46"/>
    </row>
    <row r="5846" spans="1:7" x14ac:dyDescent="0.2">
      <c r="A5846">
        <v>1376</v>
      </c>
      <c r="B5846" s="33">
        <v>61910</v>
      </c>
      <c r="C5846" s="45">
        <v>0</v>
      </c>
      <c r="D5846" s="45">
        <v>0</v>
      </c>
      <c r="E5846" s="45">
        <v>0</v>
      </c>
      <c r="F5846" s="45">
        <v>0</v>
      </c>
      <c r="G5846" s="46"/>
    </row>
    <row r="5847" spans="1:7" x14ac:dyDescent="0.2">
      <c r="A5847">
        <v>1376</v>
      </c>
      <c r="B5847" s="33">
        <v>61911</v>
      </c>
      <c r="C5847" s="45">
        <v>0</v>
      </c>
      <c r="D5847" s="45">
        <v>0</v>
      </c>
      <c r="E5847" s="45">
        <v>0</v>
      </c>
      <c r="F5847" s="45">
        <v>0</v>
      </c>
      <c r="G5847" s="46"/>
    </row>
    <row r="5848" spans="1:7" x14ac:dyDescent="0.2">
      <c r="A5848">
        <v>1376</v>
      </c>
      <c r="B5848" s="33">
        <v>61912</v>
      </c>
      <c r="C5848" s="45">
        <v>0</v>
      </c>
      <c r="D5848" s="45">
        <v>0</v>
      </c>
      <c r="E5848" s="45">
        <v>0</v>
      </c>
      <c r="F5848" s="45">
        <v>0</v>
      </c>
      <c r="G5848" s="46"/>
    </row>
    <row r="5849" spans="1:7" x14ac:dyDescent="0.2">
      <c r="A5849">
        <v>1376</v>
      </c>
      <c r="B5849" s="33">
        <v>62001</v>
      </c>
      <c r="C5849" s="45">
        <v>788</v>
      </c>
      <c r="D5849" s="45">
        <v>0</v>
      </c>
      <c r="E5849" s="45">
        <v>0</v>
      </c>
      <c r="F5849" s="45">
        <v>0</v>
      </c>
      <c r="G5849" s="46"/>
    </row>
    <row r="5850" spans="1:7" x14ac:dyDescent="0.2">
      <c r="A5850">
        <v>1376</v>
      </c>
      <c r="B5850" s="33">
        <v>62002</v>
      </c>
      <c r="C5850" s="45">
        <v>0</v>
      </c>
      <c r="D5850" s="45">
        <v>0</v>
      </c>
      <c r="E5850" s="45">
        <v>0</v>
      </c>
      <c r="F5850" s="45">
        <v>0</v>
      </c>
      <c r="G5850" s="46"/>
    </row>
    <row r="5851" spans="1:7" x14ac:dyDescent="0.2">
      <c r="A5851">
        <v>1376</v>
      </c>
      <c r="B5851" s="33">
        <v>62101</v>
      </c>
      <c r="C5851" s="45">
        <v>0</v>
      </c>
      <c r="D5851" s="45">
        <v>0</v>
      </c>
      <c r="E5851" s="45">
        <v>0</v>
      </c>
      <c r="F5851" s="45">
        <v>0</v>
      </c>
      <c r="G5851" s="46"/>
    </row>
    <row r="5852" spans="1:7" x14ac:dyDescent="0.2">
      <c r="A5852">
        <v>1376</v>
      </c>
      <c r="B5852" s="33">
        <v>62102</v>
      </c>
      <c r="C5852" s="45">
        <v>0</v>
      </c>
      <c r="D5852" s="45">
        <v>0</v>
      </c>
      <c r="E5852" s="45">
        <v>0</v>
      </c>
      <c r="F5852" s="45">
        <v>0</v>
      </c>
      <c r="G5852" s="46"/>
    </row>
    <row r="5853" spans="1:7" x14ac:dyDescent="0.2">
      <c r="A5853">
        <v>1376</v>
      </c>
      <c r="B5853" s="33">
        <v>62103</v>
      </c>
      <c r="C5853" s="45">
        <v>0</v>
      </c>
      <c r="D5853" s="45">
        <v>0</v>
      </c>
      <c r="E5853" s="45">
        <v>0</v>
      </c>
      <c r="F5853" s="45">
        <v>0</v>
      </c>
      <c r="G5853" s="46"/>
    </row>
    <row r="5854" spans="1:7" x14ac:dyDescent="0.2">
      <c r="A5854">
        <v>963</v>
      </c>
      <c r="B5854" s="33">
        <v>60401</v>
      </c>
      <c r="C5854" s="45">
        <v>6594044</v>
      </c>
      <c r="D5854" s="45">
        <v>0</v>
      </c>
      <c r="E5854" s="45">
        <v>6565795</v>
      </c>
      <c r="F5854" s="45">
        <v>0</v>
      </c>
      <c r="G5854" s="46"/>
    </row>
    <row r="5855" spans="1:7" x14ac:dyDescent="0.2">
      <c r="A5855">
        <v>963</v>
      </c>
      <c r="B5855" s="33">
        <v>60404</v>
      </c>
      <c r="C5855" s="45">
        <v>68006</v>
      </c>
      <c r="D5855" s="45">
        <v>0</v>
      </c>
      <c r="E5855" s="45">
        <v>67984</v>
      </c>
      <c r="F5855" s="45">
        <v>0</v>
      </c>
      <c r="G5855" s="46"/>
    </row>
    <row r="5856" spans="1:7" x14ac:dyDescent="0.2">
      <c r="A5856">
        <v>963</v>
      </c>
      <c r="B5856" s="33">
        <v>60405</v>
      </c>
      <c r="C5856" s="45">
        <v>0</v>
      </c>
      <c r="D5856" s="45">
        <v>226163</v>
      </c>
      <c r="E5856" s="45">
        <v>0</v>
      </c>
      <c r="F5856" s="45">
        <v>224996</v>
      </c>
      <c r="G5856" s="46"/>
    </row>
    <row r="5857" spans="1:7" x14ac:dyDescent="0.2">
      <c r="A5857">
        <v>963</v>
      </c>
      <c r="B5857" s="33">
        <v>60414</v>
      </c>
      <c r="C5857" s="45">
        <v>0</v>
      </c>
      <c r="D5857" s="45">
        <v>2596434</v>
      </c>
      <c r="E5857" s="45">
        <v>0</v>
      </c>
      <c r="F5857" s="45">
        <v>2754326</v>
      </c>
      <c r="G5857" s="46"/>
    </row>
    <row r="5858" spans="1:7" x14ac:dyDescent="0.2">
      <c r="A5858">
        <v>963</v>
      </c>
      <c r="B5858" s="33">
        <v>60415</v>
      </c>
      <c r="C5858" s="45">
        <v>2361589</v>
      </c>
      <c r="D5858" s="45">
        <v>0</v>
      </c>
      <c r="E5858" s="45">
        <v>2364234</v>
      </c>
      <c r="F5858" s="45">
        <v>0</v>
      </c>
      <c r="G5858" s="46"/>
    </row>
    <row r="5859" spans="1:7" x14ac:dyDescent="0.2">
      <c r="A5859">
        <v>963</v>
      </c>
      <c r="B5859" s="33">
        <v>61901</v>
      </c>
      <c r="C5859" s="45">
        <v>0</v>
      </c>
      <c r="D5859" s="45">
        <v>0</v>
      </c>
      <c r="E5859" s="45">
        <v>0</v>
      </c>
      <c r="F5859" s="45">
        <v>0</v>
      </c>
      <c r="G5859" s="46"/>
    </row>
    <row r="5860" spans="1:7" x14ac:dyDescent="0.2">
      <c r="A5860">
        <v>963</v>
      </c>
      <c r="B5860" s="33">
        <v>61902</v>
      </c>
      <c r="C5860" s="45">
        <v>0</v>
      </c>
      <c r="D5860" s="45">
        <v>0</v>
      </c>
      <c r="E5860" s="45">
        <v>0</v>
      </c>
      <c r="F5860" s="45">
        <v>0</v>
      </c>
      <c r="G5860" s="46"/>
    </row>
    <row r="5861" spans="1:7" x14ac:dyDescent="0.2">
      <c r="A5861">
        <v>963</v>
      </c>
      <c r="B5861" s="33">
        <v>61903</v>
      </c>
      <c r="C5861" s="45">
        <v>0</v>
      </c>
      <c r="D5861" s="45">
        <v>0</v>
      </c>
      <c r="E5861" s="45">
        <v>0</v>
      </c>
      <c r="F5861" s="45">
        <v>0</v>
      </c>
      <c r="G5861" s="46"/>
    </row>
    <row r="5862" spans="1:7" x14ac:dyDescent="0.2">
      <c r="A5862">
        <v>963</v>
      </c>
      <c r="B5862" s="33">
        <v>61904</v>
      </c>
      <c r="C5862" s="45">
        <v>0</v>
      </c>
      <c r="D5862" s="45">
        <v>0</v>
      </c>
      <c r="E5862" s="45">
        <v>0</v>
      </c>
      <c r="F5862" s="45">
        <v>0</v>
      </c>
      <c r="G5862" s="46"/>
    </row>
    <row r="5863" spans="1:7" x14ac:dyDescent="0.2">
      <c r="A5863">
        <v>963</v>
      </c>
      <c r="B5863" s="33">
        <v>61905</v>
      </c>
      <c r="C5863" s="45">
        <v>7909</v>
      </c>
      <c r="D5863" s="45">
        <v>0</v>
      </c>
      <c r="E5863" s="45">
        <v>7909</v>
      </c>
      <c r="F5863" s="45">
        <v>0</v>
      </c>
      <c r="G5863" s="46"/>
    </row>
    <row r="5864" spans="1:7" x14ac:dyDescent="0.2">
      <c r="A5864">
        <v>963</v>
      </c>
      <c r="B5864" s="33">
        <v>61906</v>
      </c>
      <c r="C5864" s="45">
        <v>54</v>
      </c>
      <c r="D5864" s="45">
        <v>0</v>
      </c>
      <c r="E5864" s="45">
        <v>54</v>
      </c>
      <c r="F5864" s="45">
        <v>0</v>
      </c>
      <c r="G5864" s="46"/>
    </row>
    <row r="5865" spans="1:7" x14ac:dyDescent="0.2">
      <c r="A5865">
        <v>963</v>
      </c>
      <c r="B5865" s="33">
        <v>61907</v>
      </c>
      <c r="C5865" s="45">
        <v>13825</v>
      </c>
      <c r="D5865" s="45">
        <v>0</v>
      </c>
      <c r="E5865" s="45">
        <v>13825</v>
      </c>
      <c r="F5865" s="45">
        <v>0</v>
      </c>
      <c r="G5865" s="46"/>
    </row>
    <row r="5866" spans="1:7" x14ac:dyDescent="0.2">
      <c r="A5866">
        <v>963</v>
      </c>
      <c r="B5866" s="33">
        <v>61908</v>
      </c>
      <c r="C5866" s="45">
        <v>8517</v>
      </c>
      <c r="D5866" s="45">
        <v>0</v>
      </c>
      <c r="E5866" s="45">
        <v>8517</v>
      </c>
      <c r="F5866" s="45">
        <v>0</v>
      </c>
      <c r="G5866" s="46"/>
    </row>
    <row r="5867" spans="1:7" x14ac:dyDescent="0.2">
      <c r="A5867">
        <v>963</v>
      </c>
      <c r="B5867" s="33">
        <v>61909</v>
      </c>
      <c r="C5867" s="45">
        <v>0</v>
      </c>
      <c r="D5867" s="45">
        <v>0</v>
      </c>
      <c r="E5867" s="45">
        <v>0</v>
      </c>
      <c r="F5867" s="45">
        <v>0</v>
      </c>
      <c r="G5867" s="46"/>
    </row>
    <row r="5868" spans="1:7" x14ac:dyDescent="0.2">
      <c r="A5868">
        <v>963</v>
      </c>
      <c r="B5868" s="33">
        <v>61910</v>
      </c>
      <c r="C5868" s="45">
        <v>0</v>
      </c>
      <c r="D5868" s="45">
        <v>0</v>
      </c>
      <c r="E5868" s="45">
        <v>0</v>
      </c>
      <c r="F5868" s="45">
        <v>0</v>
      </c>
      <c r="G5868" s="46"/>
    </row>
    <row r="5869" spans="1:7" x14ac:dyDescent="0.2">
      <c r="A5869">
        <v>963</v>
      </c>
      <c r="B5869" s="33">
        <v>61911</v>
      </c>
      <c r="C5869" s="45">
        <v>0</v>
      </c>
      <c r="D5869" s="45">
        <v>0</v>
      </c>
      <c r="E5869" s="45">
        <v>0</v>
      </c>
      <c r="F5869" s="45">
        <v>0</v>
      </c>
      <c r="G5869" s="46"/>
    </row>
    <row r="5870" spans="1:7" x14ac:dyDescent="0.2">
      <c r="A5870">
        <v>963</v>
      </c>
      <c r="B5870" s="33">
        <v>61912</v>
      </c>
      <c r="C5870" s="45">
        <v>0</v>
      </c>
      <c r="D5870" s="45">
        <v>0</v>
      </c>
      <c r="E5870" s="45">
        <v>0</v>
      </c>
      <c r="F5870" s="45">
        <v>0</v>
      </c>
      <c r="G5870" s="46"/>
    </row>
    <row r="5871" spans="1:7" x14ac:dyDescent="0.2">
      <c r="A5871">
        <v>963</v>
      </c>
      <c r="B5871" s="33">
        <v>62001</v>
      </c>
      <c r="C5871" s="45">
        <v>1158629</v>
      </c>
      <c r="D5871" s="45">
        <v>0</v>
      </c>
      <c r="E5871" s="45">
        <v>1030561</v>
      </c>
      <c r="F5871" s="45">
        <v>0</v>
      </c>
      <c r="G5871" s="46"/>
    </row>
    <row r="5872" spans="1:7" x14ac:dyDescent="0.2">
      <c r="A5872">
        <v>963</v>
      </c>
      <c r="B5872" s="33">
        <v>62002</v>
      </c>
      <c r="C5872" s="45">
        <v>0</v>
      </c>
      <c r="D5872" s="45">
        <v>71672</v>
      </c>
      <c r="E5872" s="45">
        <v>0</v>
      </c>
      <c r="F5872" s="45">
        <v>60943</v>
      </c>
      <c r="G5872" s="46"/>
    </row>
    <row r="5873" spans="1:7" x14ac:dyDescent="0.2">
      <c r="A5873">
        <v>963</v>
      </c>
      <c r="B5873" s="33">
        <v>62101</v>
      </c>
      <c r="C5873" s="45">
        <v>0</v>
      </c>
      <c r="D5873" s="45">
        <v>0</v>
      </c>
      <c r="E5873" s="45">
        <v>0</v>
      </c>
      <c r="F5873" s="45">
        <v>0</v>
      </c>
      <c r="G5873" s="46"/>
    </row>
    <row r="5874" spans="1:7" x14ac:dyDescent="0.2">
      <c r="A5874">
        <v>963</v>
      </c>
      <c r="B5874" s="33">
        <v>62102</v>
      </c>
      <c r="C5874" s="45">
        <v>3046</v>
      </c>
      <c r="D5874" s="45">
        <v>0</v>
      </c>
      <c r="E5874" s="45">
        <v>3046</v>
      </c>
      <c r="F5874" s="45">
        <v>0</v>
      </c>
      <c r="G5874" s="46"/>
    </row>
    <row r="5875" spans="1:7" x14ac:dyDescent="0.2">
      <c r="A5875">
        <v>963</v>
      </c>
      <c r="B5875" s="33">
        <v>62103</v>
      </c>
      <c r="C5875" s="45">
        <v>0</v>
      </c>
      <c r="D5875" s="45">
        <v>304</v>
      </c>
      <c r="E5875" s="45">
        <v>0</v>
      </c>
      <c r="F5875" s="45">
        <v>304</v>
      </c>
      <c r="G5875" s="46"/>
    </row>
    <row r="5876" spans="1:7" x14ac:dyDescent="0.2">
      <c r="A5876">
        <v>2830</v>
      </c>
      <c r="B5876" s="33">
        <v>60401</v>
      </c>
      <c r="C5876" s="45">
        <v>15689</v>
      </c>
      <c r="D5876" s="45">
        <v>0</v>
      </c>
      <c r="E5876" s="45">
        <v>15689</v>
      </c>
      <c r="F5876" s="45">
        <v>0</v>
      </c>
      <c r="G5876" s="46"/>
    </row>
    <row r="5877" spans="1:7" x14ac:dyDescent="0.2">
      <c r="A5877">
        <v>2830</v>
      </c>
      <c r="B5877" s="33">
        <v>60404</v>
      </c>
      <c r="C5877" s="45">
        <v>0</v>
      </c>
      <c r="D5877" s="45">
        <v>0</v>
      </c>
      <c r="E5877" s="45">
        <v>0</v>
      </c>
      <c r="F5877" s="45">
        <v>0</v>
      </c>
      <c r="G5877" s="46"/>
    </row>
    <row r="5878" spans="1:7" x14ac:dyDescent="0.2">
      <c r="A5878">
        <v>2830</v>
      </c>
      <c r="B5878" s="33">
        <v>60405</v>
      </c>
      <c r="C5878" s="45">
        <v>0</v>
      </c>
      <c r="D5878" s="45">
        <v>0</v>
      </c>
      <c r="E5878" s="45">
        <v>0</v>
      </c>
      <c r="F5878" s="45">
        <v>0</v>
      </c>
      <c r="G5878" s="46"/>
    </row>
    <row r="5879" spans="1:7" x14ac:dyDescent="0.2">
      <c r="A5879">
        <v>2830</v>
      </c>
      <c r="B5879" s="33">
        <v>60414</v>
      </c>
      <c r="C5879" s="45">
        <v>0</v>
      </c>
      <c r="D5879" s="45">
        <v>9941</v>
      </c>
      <c r="E5879" s="45">
        <v>0</v>
      </c>
      <c r="F5879" s="45">
        <v>10153</v>
      </c>
      <c r="G5879" s="46"/>
    </row>
    <row r="5880" spans="1:7" x14ac:dyDescent="0.2">
      <c r="A5880">
        <v>2830</v>
      </c>
      <c r="B5880" s="33">
        <v>60415</v>
      </c>
      <c r="C5880" s="45">
        <v>0</v>
      </c>
      <c r="D5880" s="45">
        <v>0</v>
      </c>
      <c r="E5880" s="45">
        <v>0</v>
      </c>
      <c r="F5880" s="45">
        <v>0</v>
      </c>
      <c r="G5880" s="46"/>
    </row>
    <row r="5881" spans="1:7" x14ac:dyDescent="0.2">
      <c r="A5881">
        <v>2830</v>
      </c>
      <c r="B5881" s="33">
        <v>61901</v>
      </c>
      <c r="C5881" s="45">
        <v>0</v>
      </c>
      <c r="D5881" s="45">
        <v>0</v>
      </c>
      <c r="E5881" s="45">
        <v>0</v>
      </c>
      <c r="F5881" s="45">
        <v>0</v>
      </c>
      <c r="G5881" s="46"/>
    </row>
    <row r="5882" spans="1:7" x14ac:dyDescent="0.2">
      <c r="A5882">
        <v>2830</v>
      </c>
      <c r="B5882" s="33">
        <v>61902</v>
      </c>
      <c r="C5882" s="45">
        <v>0</v>
      </c>
      <c r="D5882" s="45">
        <v>0</v>
      </c>
      <c r="E5882" s="45">
        <v>0</v>
      </c>
      <c r="F5882" s="45">
        <v>0</v>
      </c>
      <c r="G5882" s="46"/>
    </row>
    <row r="5883" spans="1:7" x14ac:dyDescent="0.2">
      <c r="A5883">
        <v>2830</v>
      </c>
      <c r="B5883" s="33">
        <v>61903</v>
      </c>
      <c r="C5883" s="45">
        <v>0</v>
      </c>
      <c r="D5883" s="45">
        <v>0</v>
      </c>
      <c r="E5883" s="45">
        <v>0</v>
      </c>
      <c r="F5883" s="45">
        <v>0</v>
      </c>
      <c r="G5883" s="46"/>
    </row>
    <row r="5884" spans="1:7" x14ac:dyDescent="0.2">
      <c r="A5884">
        <v>2830</v>
      </c>
      <c r="B5884" s="33">
        <v>61904</v>
      </c>
      <c r="C5884" s="45">
        <v>0</v>
      </c>
      <c r="D5884" s="45">
        <v>0</v>
      </c>
      <c r="E5884" s="45">
        <v>0</v>
      </c>
      <c r="F5884" s="45">
        <v>0</v>
      </c>
      <c r="G5884" s="46"/>
    </row>
    <row r="5885" spans="1:7" x14ac:dyDescent="0.2">
      <c r="A5885">
        <v>2830</v>
      </c>
      <c r="B5885" s="33">
        <v>61905</v>
      </c>
      <c r="C5885" s="45">
        <v>0</v>
      </c>
      <c r="D5885" s="45">
        <v>0</v>
      </c>
      <c r="E5885" s="45">
        <v>0</v>
      </c>
      <c r="F5885" s="45">
        <v>0</v>
      </c>
      <c r="G5885" s="46"/>
    </row>
    <row r="5886" spans="1:7" x14ac:dyDescent="0.2">
      <c r="A5886">
        <v>2830</v>
      </c>
      <c r="B5886" s="33">
        <v>61906</v>
      </c>
      <c r="C5886" s="45">
        <v>0</v>
      </c>
      <c r="D5886" s="45">
        <v>0</v>
      </c>
      <c r="E5886" s="45">
        <v>0</v>
      </c>
      <c r="F5886" s="45">
        <v>0</v>
      </c>
      <c r="G5886" s="46"/>
    </row>
    <row r="5887" spans="1:7" x14ac:dyDescent="0.2">
      <c r="A5887">
        <v>2830</v>
      </c>
      <c r="B5887" s="33">
        <v>61907</v>
      </c>
      <c r="C5887" s="45">
        <v>0</v>
      </c>
      <c r="D5887" s="45">
        <v>0</v>
      </c>
      <c r="E5887" s="45">
        <v>0</v>
      </c>
      <c r="F5887" s="45">
        <v>0</v>
      </c>
      <c r="G5887" s="46"/>
    </row>
    <row r="5888" spans="1:7" x14ac:dyDescent="0.2">
      <c r="A5888">
        <v>2830</v>
      </c>
      <c r="B5888" s="33">
        <v>61908</v>
      </c>
      <c r="C5888" s="45">
        <v>0</v>
      </c>
      <c r="D5888" s="45">
        <v>0</v>
      </c>
      <c r="E5888" s="45">
        <v>0</v>
      </c>
      <c r="F5888" s="45">
        <v>0</v>
      </c>
      <c r="G5888" s="46"/>
    </row>
    <row r="5889" spans="1:7" x14ac:dyDescent="0.2">
      <c r="A5889">
        <v>2830</v>
      </c>
      <c r="B5889" s="33">
        <v>61909</v>
      </c>
      <c r="C5889" s="45">
        <v>0</v>
      </c>
      <c r="D5889" s="45">
        <v>0</v>
      </c>
      <c r="E5889" s="45">
        <v>0</v>
      </c>
      <c r="F5889" s="45">
        <v>0</v>
      </c>
      <c r="G5889" s="46"/>
    </row>
    <row r="5890" spans="1:7" x14ac:dyDescent="0.2">
      <c r="A5890">
        <v>2830</v>
      </c>
      <c r="B5890" s="33">
        <v>61910</v>
      </c>
      <c r="C5890" s="45">
        <v>0</v>
      </c>
      <c r="D5890" s="45">
        <v>0</v>
      </c>
      <c r="E5890" s="45">
        <v>0</v>
      </c>
      <c r="F5890" s="45">
        <v>0</v>
      </c>
      <c r="G5890" s="46"/>
    </row>
    <row r="5891" spans="1:7" x14ac:dyDescent="0.2">
      <c r="A5891">
        <v>2830</v>
      </c>
      <c r="B5891" s="33">
        <v>61911</v>
      </c>
      <c r="C5891" s="45">
        <v>0</v>
      </c>
      <c r="D5891" s="45">
        <v>0</v>
      </c>
      <c r="E5891" s="45">
        <v>0</v>
      </c>
      <c r="F5891" s="45">
        <v>0</v>
      </c>
      <c r="G5891" s="46"/>
    </row>
    <row r="5892" spans="1:7" x14ac:dyDescent="0.2">
      <c r="A5892">
        <v>2830</v>
      </c>
      <c r="B5892" s="33">
        <v>61912</v>
      </c>
      <c r="C5892" s="45">
        <v>0</v>
      </c>
      <c r="D5892" s="45">
        <v>0</v>
      </c>
      <c r="E5892" s="45">
        <v>0</v>
      </c>
      <c r="F5892" s="45">
        <v>0</v>
      </c>
      <c r="G5892" s="46"/>
    </row>
    <row r="5893" spans="1:7" x14ac:dyDescent="0.2">
      <c r="A5893">
        <v>2830</v>
      </c>
      <c r="B5893" s="33">
        <v>62001</v>
      </c>
      <c r="C5893" s="45">
        <v>0</v>
      </c>
      <c r="D5893" s="45">
        <v>0</v>
      </c>
      <c r="E5893" s="45">
        <v>0</v>
      </c>
      <c r="F5893" s="45">
        <v>0</v>
      </c>
      <c r="G5893" s="46"/>
    </row>
    <row r="5894" spans="1:7" x14ac:dyDescent="0.2">
      <c r="A5894">
        <v>2830</v>
      </c>
      <c r="B5894" s="33">
        <v>62002</v>
      </c>
      <c r="C5894" s="45">
        <v>0</v>
      </c>
      <c r="D5894" s="45">
        <v>0</v>
      </c>
      <c r="E5894" s="45">
        <v>0</v>
      </c>
      <c r="F5894" s="45">
        <v>0</v>
      </c>
      <c r="G5894" s="46"/>
    </row>
    <row r="5895" spans="1:7" x14ac:dyDescent="0.2">
      <c r="A5895">
        <v>2830</v>
      </c>
      <c r="B5895" s="33">
        <v>62101</v>
      </c>
      <c r="C5895" s="45">
        <v>0</v>
      </c>
      <c r="D5895" s="45">
        <v>0</v>
      </c>
      <c r="E5895" s="45">
        <v>0</v>
      </c>
      <c r="F5895" s="45">
        <v>0</v>
      </c>
      <c r="G5895" s="46"/>
    </row>
    <row r="5896" spans="1:7" x14ac:dyDescent="0.2">
      <c r="A5896">
        <v>2830</v>
      </c>
      <c r="B5896" s="33">
        <v>62102</v>
      </c>
      <c r="C5896" s="45">
        <v>0</v>
      </c>
      <c r="D5896" s="45">
        <v>0</v>
      </c>
      <c r="E5896" s="45">
        <v>0</v>
      </c>
      <c r="F5896" s="45">
        <v>0</v>
      </c>
      <c r="G5896" s="46"/>
    </row>
    <row r="5897" spans="1:7" x14ac:dyDescent="0.2">
      <c r="A5897">
        <v>2830</v>
      </c>
      <c r="B5897" s="33">
        <v>62103</v>
      </c>
      <c r="C5897" s="45">
        <v>0</v>
      </c>
      <c r="D5897" s="45">
        <v>0</v>
      </c>
      <c r="E5897" s="45">
        <v>0</v>
      </c>
      <c r="F5897" s="45">
        <v>0</v>
      </c>
      <c r="G5897" s="46"/>
    </row>
    <row r="5898" spans="1:7" x14ac:dyDescent="0.2">
      <c r="A5898">
        <v>1329</v>
      </c>
      <c r="B5898" s="33">
        <v>60401</v>
      </c>
      <c r="C5898" s="45">
        <v>329014</v>
      </c>
      <c r="D5898" s="45">
        <v>0</v>
      </c>
      <c r="E5898" s="45">
        <v>304535</v>
      </c>
      <c r="F5898" s="45">
        <v>0</v>
      </c>
      <c r="G5898" s="46"/>
    </row>
    <row r="5899" spans="1:7" x14ac:dyDescent="0.2">
      <c r="A5899">
        <v>1329</v>
      </c>
      <c r="B5899" s="33">
        <v>60404</v>
      </c>
      <c r="C5899" s="45">
        <v>5189</v>
      </c>
      <c r="D5899" s="45">
        <v>0</v>
      </c>
      <c r="E5899" s="45">
        <v>5189</v>
      </c>
      <c r="F5899" s="45">
        <v>0</v>
      </c>
      <c r="G5899" s="46"/>
    </row>
    <row r="5900" spans="1:7" x14ac:dyDescent="0.2">
      <c r="A5900">
        <v>1329</v>
      </c>
      <c r="B5900" s="33">
        <v>60405</v>
      </c>
      <c r="C5900" s="45">
        <v>0</v>
      </c>
      <c r="D5900" s="45">
        <v>0</v>
      </c>
      <c r="E5900" s="45">
        <v>0</v>
      </c>
      <c r="F5900" s="45">
        <v>0</v>
      </c>
      <c r="G5900" s="46"/>
    </row>
    <row r="5901" spans="1:7" x14ac:dyDescent="0.2">
      <c r="A5901">
        <v>1329</v>
      </c>
      <c r="B5901" s="33">
        <v>60414</v>
      </c>
      <c r="C5901" s="45">
        <v>0</v>
      </c>
      <c r="D5901" s="45">
        <v>63206</v>
      </c>
      <c r="E5901" s="45">
        <v>0</v>
      </c>
      <c r="F5901" s="45">
        <v>65768</v>
      </c>
      <c r="G5901" s="46"/>
    </row>
    <row r="5902" spans="1:7" x14ac:dyDescent="0.2">
      <c r="A5902">
        <v>1329</v>
      </c>
      <c r="B5902" s="33">
        <v>60415</v>
      </c>
      <c r="C5902" s="45">
        <v>158</v>
      </c>
      <c r="D5902" s="45">
        <v>0</v>
      </c>
      <c r="E5902" s="45">
        <v>158</v>
      </c>
      <c r="F5902" s="45">
        <v>0</v>
      </c>
      <c r="G5902" s="46"/>
    </row>
    <row r="5903" spans="1:7" x14ac:dyDescent="0.2">
      <c r="A5903">
        <v>1329</v>
      </c>
      <c r="B5903" s="33">
        <v>61901</v>
      </c>
      <c r="C5903" s="45">
        <v>0</v>
      </c>
      <c r="D5903" s="45">
        <v>0</v>
      </c>
      <c r="E5903" s="45">
        <v>0</v>
      </c>
      <c r="F5903" s="45">
        <v>0</v>
      </c>
      <c r="G5903" s="46"/>
    </row>
    <row r="5904" spans="1:7" x14ac:dyDescent="0.2">
      <c r="A5904">
        <v>1329</v>
      </c>
      <c r="B5904" s="33">
        <v>61902</v>
      </c>
      <c r="C5904" s="45">
        <v>0</v>
      </c>
      <c r="D5904" s="45">
        <v>0</v>
      </c>
      <c r="E5904" s="45">
        <v>0</v>
      </c>
      <c r="F5904" s="45">
        <v>0</v>
      </c>
      <c r="G5904" s="46"/>
    </row>
    <row r="5905" spans="1:7" x14ac:dyDescent="0.2">
      <c r="A5905">
        <v>1329</v>
      </c>
      <c r="B5905" s="33">
        <v>61903</v>
      </c>
      <c r="C5905" s="45">
        <v>0</v>
      </c>
      <c r="D5905" s="45">
        <v>0</v>
      </c>
      <c r="E5905" s="45">
        <v>0</v>
      </c>
      <c r="F5905" s="45">
        <v>0</v>
      </c>
      <c r="G5905" s="46"/>
    </row>
    <row r="5906" spans="1:7" x14ac:dyDescent="0.2">
      <c r="A5906">
        <v>1329</v>
      </c>
      <c r="B5906" s="33">
        <v>61904</v>
      </c>
      <c r="C5906" s="45">
        <v>0</v>
      </c>
      <c r="D5906" s="45">
        <v>0</v>
      </c>
      <c r="E5906" s="45">
        <v>0</v>
      </c>
      <c r="F5906" s="45">
        <v>0</v>
      </c>
      <c r="G5906" s="46"/>
    </row>
    <row r="5907" spans="1:7" x14ac:dyDescent="0.2">
      <c r="A5907">
        <v>1329</v>
      </c>
      <c r="B5907" s="33">
        <v>61905</v>
      </c>
      <c r="C5907" s="45">
        <v>291750</v>
      </c>
      <c r="D5907" s="45">
        <v>0</v>
      </c>
      <c r="E5907" s="45">
        <v>299403</v>
      </c>
      <c r="F5907" s="45">
        <v>0</v>
      </c>
      <c r="G5907" s="46"/>
    </row>
    <row r="5908" spans="1:7" x14ac:dyDescent="0.2">
      <c r="A5908">
        <v>1329</v>
      </c>
      <c r="B5908" s="33">
        <v>61906</v>
      </c>
      <c r="C5908" s="45">
        <v>83319</v>
      </c>
      <c r="D5908" s="45">
        <v>0</v>
      </c>
      <c r="E5908" s="45">
        <v>68546</v>
      </c>
      <c r="F5908" s="45">
        <v>0</v>
      </c>
      <c r="G5908" s="46"/>
    </row>
    <row r="5909" spans="1:7" x14ac:dyDescent="0.2">
      <c r="A5909">
        <v>1329</v>
      </c>
      <c r="B5909" s="33">
        <v>61907</v>
      </c>
      <c r="C5909" s="45">
        <v>54305</v>
      </c>
      <c r="D5909" s="45">
        <v>0</v>
      </c>
      <c r="E5909" s="45">
        <v>119228</v>
      </c>
      <c r="F5909" s="45">
        <v>0</v>
      </c>
      <c r="G5909" s="46"/>
    </row>
    <row r="5910" spans="1:7" x14ac:dyDescent="0.2">
      <c r="A5910">
        <v>1329</v>
      </c>
      <c r="B5910" s="33">
        <v>61908</v>
      </c>
      <c r="C5910" s="45">
        <v>528604</v>
      </c>
      <c r="D5910" s="45">
        <v>0</v>
      </c>
      <c r="E5910" s="45">
        <v>463962</v>
      </c>
      <c r="F5910" s="45">
        <v>0</v>
      </c>
      <c r="G5910" s="46"/>
    </row>
    <row r="5911" spans="1:7" x14ac:dyDescent="0.2">
      <c r="A5911">
        <v>1329</v>
      </c>
      <c r="B5911" s="33">
        <v>61909</v>
      </c>
      <c r="C5911" s="45">
        <v>0</v>
      </c>
      <c r="D5911" s="45">
        <v>0</v>
      </c>
      <c r="E5911" s="45">
        <v>0</v>
      </c>
      <c r="F5911" s="45">
        <v>0</v>
      </c>
      <c r="G5911" s="46"/>
    </row>
    <row r="5912" spans="1:7" x14ac:dyDescent="0.2">
      <c r="A5912">
        <v>1329</v>
      </c>
      <c r="B5912" s="33">
        <v>61910</v>
      </c>
      <c r="C5912" s="45">
        <v>0</v>
      </c>
      <c r="D5912" s="45">
        <v>0</v>
      </c>
      <c r="E5912" s="45">
        <v>0</v>
      </c>
      <c r="F5912" s="45">
        <v>0</v>
      </c>
      <c r="G5912" s="46"/>
    </row>
    <row r="5913" spans="1:7" x14ac:dyDescent="0.2">
      <c r="A5913">
        <v>1329</v>
      </c>
      <c r="B5913" s="33">
        <v>61911</v>
      </c>
      <c r="C5913" s="45">
        <v>3890</v>
      </c>
      <c r="D5913" s="45">
        <v>0</v>
      </c>
      <c r="E5913" s="45">
        <v>3890</v>
      </c>
      <c r="F5913" s="45">
        <v>0</v>
      </c>
      <c r="G5913" s="46"/>
    </row>
    <row r="5914" spans="1:7" x14ac:dyDescent="0.2">
      <c r="A5914">
        <v>1329</v>
      </c>
      <c r="B5914" s="33">
        <v>61912</v>
      </c>
      <c r="C5914" s="45">
        <v>0</v>
      </c>
      <c r="D5914" s="45">
        <v>389</v>
      </c>
      <c r="E5914" s="45">
        <v>0</v>
      </c>
      <c r="F5914" s="45">
        <v>389</v>
      </c>
      <c r="G5914" s="46"/>
    </row>
    <row r="5915" spans="1:7" x14ac:dyDescent="0.2">
      <c r="A5915">
        <v>1329</v>
      </c>
      <c r="B5915" s="33">
        <v>62001</v>
      </c>
      <c r="C5915" s="45">
        <v>0</v>
      </c>
      <c r="D5915" s="45">
        <v>0</v>
      </c>
      <c r="E5915" s="45">
        <v>0</v>
      </c>
      <c r="F5915" s="45">
        <v>0</v>
      </c>
      <c r="G5915" s="46"/>
    </row>
    <row r="5916" spans="1:7" x14ac:dyDescent="0.2">
      <c r="A5916">
        <v>1329</v>
      </c>
      <c r="B5916" s="33">
        <v>62002</v>
      </c>
      <c r="C5916" s="45">
        <v>0</v>
      </c>
      <c r="D5916" s="45">
        <v>0</v>
      </c>
      <c r="E5916" s="45">
        <v>0</v>
      </c>
      <c r="F5916" s="45">
        <v>0</v>
      </c>
      <c r="G5916" s="46"/>
    </row>
    <row r="5917" spans="1:7" x14ac:dyDescent="0.2">
      <c r="A5917">
        <v>1329</v>
      </c>
      <c r="B5917" s="33">
        <v>62101</v>
      </c>
      <c r="C5917" s="45">
        <v>222</v>
      </c>
      <c r="D5917" s="45">
        <v>0</v>
      </c>
      <c r="E5917" s="45">
        <v>0</v>
      </c>
      <c r="F5917" s="45">
        <v>0</v>
      </c>
      <c r="G5917" s="46"/>
    </row>
    <row r="5918" spans="1:7" x14ac:dyDescent="0.2">
      <c r="A5918">
        <v>1329</v>
      </c>
      <c r="B5918" s="33">
        <v>62102</v>
      </c>
      <c r="C5918" s="45">
        <v>0</v>
      </c>
      <c r="D5918" s="45">
        <v>0</v>
      </c>
      <c r="E5918" s="45">
        <v>0</v>
      </c>
      <c r="F5918" s="45">
        <v>0</v>
      </c>
      <c r="G5918" s="46"/>
    </row>
    <row r="5919" spans="1:7" x14ac:dyDescent="0.2">
      <c r="A5919">
        <v>1329</v>
      </c>
      <c r="B5919" s="33">
        <v>62103</v>
      </c>
      <c r="C5919" s="45">
        <v>0</v>
      </c>
      <c r="D5919" s="45">
        <v>0</v>
      </c>
      <c r="E5919" s="45">
        <v>0</v>
      </c>
      <c r="F5919" s="45">
        <v>0</v>
      </c>
      <c r="G5919" s="46"/>
    </row>
    <row r="5920" spans="1:7" x14ac:dyDescent="0.2">
      <c r="A5920">
        <v>554</v>
      </c>
      <c r="B5920" s="33">
        <v>60401</v>
      </c>
      <c r="C5920" s="45">
        <v>1737535</v>
      </c>
      <c r="D5920" s="45">
        <v>0</v>
      </c>
      <c r="E5920" s="45">
        <v>1502626</v>
      </c>
      <c r="F5920" s="45">
        <v>0</v>
      </c>
      <c r="G5920" s="46"/>
    </row>
    <row r="5921" spans="1:7" x14ac:dyDescent="0.2">
      <c r="A5921">
        <v>554</v>
      </c>
      <c r="B5921" s="33">
        <v>60404</v>
      </c>
      <c r="C5921" s="45">
        <v>74687</v>
      </c>
      <c r="D5921" s="45">
        <v>0</v>
      </c>
      <c r="E5921" s="45">
        <v>74687</v>
      </c>
      <c r="F5921" s="45">
        <v>0</v>
      </c>
      <c r="G5921" s="46"/>
    </row>
    <row r="5922" spans="1:7" x14ac:dyDescent="0.2">
      <c r="A5922">
        <v>554</v>
      </c>
      <c r="B5922" s="33">
        <v>60405</v>
      </c>
      <c r="C5922" s="45">
        <v>0</v>
      </c>
      <c r="D5922" s="45">
        <v>0</v>
      </c>
      <c r="E5922" s="45">
        <v>0</v>
      </c>
      <c r="F5922" s="45">
        <v>0</v>
      </c>
      <c r="G5922" s="46"/>
    </row>
    <row r="5923" spans="1:7" x14ac:dyDescent="0.2">
      <c r="A5923">
        <v>554</v>
      </c>
      <c r="B5923" s="33">
        <v>60414</v>
      </c>
      <c r="C5923" s="45">
        <v>0</v>
      </c>
      <c r="D5923" s="45">
        <v>880777</v>
      </c>
      <c r="E5923" s="45">
        <v>0</v>
      </c>
      <c r="F5923" s="45">
        <v>825611</v>
      </c>
      <c r="G5923" s="46"/>
    </row>
    <row r="5924" spans="1:7" x14ac:dyDescent="0.2">
      <c r="A5924">
        <v>554</v>
      </c>
      <c r="B5924" s="33">
        <v>60415</v>
      </c>
      <c r="C5924" s="45">
        <v>16845</v>
      </c>
      <c r="D5924" s="45">
        <v>0</v>
      </c>
      <c r="E5924" s="45">
        <v>8010</v>
      </c>
      <c r="F5924" s="45">
        <v>0</v>
      </c>
      <c r="G5924" s="46"/>
    </row>
    <row r="5925" spans="1:7" x14ac:dyDescent="0.2">
      <c r="A5925">
        <v>554</v>
      </c>
      <c r="B5925" s="33">
        <v>61901</v>
      </c>
      <c r="C5925" s="45">
        <v>0</v>
      </c>
      <c r="D5925" s="45">
        <v>0</v>
      </c>
      <c r="E5925" s="45">
        <v>0</v>
      </c>
      <c r="F5925" s="45">
        <v>0</v>
      </c>
      <c r="G5925" s="46"/>
    </row>
    <row r="5926" spans="1:7" x14ac:dyDescent="0.2">
      <c r="A5926">
        <v>554</v>
      </c>
      <c r="B5926" s="33">
        <v>61902</v>
      </c>
      <c r="C5926" s="45">
        <v>0</v>
      </c>
      <c r="D5926" s="45">
        <v>0</v>
      </c>
      <c r="E5926" s="45">
        <v>0</v>
      </c>
      <c r="F5926" s="45">
        <v>0</v>
      </c>
      <c r="G5926" s="46"/>
    </row>
    <row r="5927" spans="1:7" x14ac:dyDescent="0.2">
      <c r="A5927">
        <v>554</v>
      </c>
      <c r="B5927" s="33">
        <v>61903</v>
      </c>
      <c r="C5927" s="45">
        <v>0</v>
      </c>
      <c r="D5927" s="45">
        <v>0</v>
      </c>
      <c r="E5927" s="45">
        <v>0</v>
      </c>
      <c r="F5927" s="45">
        <v>0</v>
      </c>
      <c r="G5927" s="46"/>
    </row>
    <row r="5928" spans="1:7" x14ac:dyDescent="0.2">
      <c r="A5928">
        <v>554</v>
      </c>
      <c r="B5928" s="33">
        <v>61904</v>
      </c>
      <c r="C5928" s="45">
        <v>0</v>
      </c>
      <c r="D5928" s="45">
        <v>0</v>
      </c>
      <c r="E5928" s="45">
        <v>0</v>
      </c>
      <c r="F5928" s="45">
        <v>0</v>
      </c>
      <c r="G5928" s="46"/>
    </row>
    <row r="5929" spans="1:7" x14ac:dyDescent="0.2">
      <c r="A5929">
        <v>554</v>
      </c>
      <c r="B5929" s="33">
        <v>61905</v>
      </c>
      <c r="C5929" s="45">
        <v>259419</v>
      </c>
      <c r="D5929" s="45">
        <v>0</v>
      </c>
      <c r="E5929" s="45">
        <v>259419</v>
      </c>
      <c r="F5929" s="45">
        <v>0</v>
      </c>
      <c r="G5929" s="46"/>
    </row>
    <row r="5930" spans="1:7" x14ac:dyDescent="0.2">
      <c r="A5930">
        <v>554</v>
      </c>
      <c r="B5930" s="33">
        <v>61906</v>
      </c>
      <c r="C5930" s="45">
        <v>9427</v>
      </c>
      <c r="D5930" s="45">
        <v>0</v>
      </c>
      <c r="E5930" s="45">
        <v>9427</v>
      </c>
      <c r="F5930" s="45">
        <v>0</v>
      </c>
      <c r="G5930" s="46"/>
    </row>
    <row r="5931" spans="1:7" x14ac:dyDescent="0.2">
      <c r="A5931">
        <v>554</v>
      </c>
      <c r="B5931" s="33">
        <v>61907</v>
      </c>
      <c r="C5931" s="45">
        <v>2434</v>
      </c>
      <c r="D5931" s="45">
        <v>0</v>
      </c>
      <c r="E5931" s="45">
        <v>2434</v>
      </c>
      <c r="F5931" s="45">
        <v>0</v>
      </c>
      <c r="G5931" s="46"/>
    </row>
    <row r="5932" spans="1:7" x14ac:dyDescent="0.2">
      <c r="A5932">
        <v>554</v>
      </c>
      <c r="B5932" s="33">
        <v>61908</v>
      </c>
      <c r="C5932" s="45">
        <v>237218</v>
      </c>
      <c r="D5932" s="45">
        <v>0</v>
      </c>
      <c r="E5932" s="45">
        <v>237071</v>
      </c>
      <c r="F5932" s="45">
        <v>0</v>
      </c>
      <c r="G5932" s="46"/>
    </row>
    <row r="5933" spans="1:7" x14ac:dyDescent="0.2">
      <c r="A5933">
        <v>554</v>
      </c>
      <c r="B5933" s="33">
        <v>61909</v>
      </c>
      <c r="C5933" s="45">
        <v>0</v>
      </c>
      <c r="D5933" s="45">
        <v>0</v>
      </c>
      <c r="E5933" s="45">
        <v>0</v>
      </c>
      <c r="F5933" s="45">
        <v>0</v>
      </c>
      <c r="G5933" s="46"/>
    </row>
    <row r="5934" spans="1:7" x14ac:dyDescent="0.2">
      <c r="A5934">
        <v>554</v>
      </c>
      <c r="B5934" s="33">
        <v>61910</v>
      </c>
      <c r="C5934" s="45">
        <v>0</v>
      </c>
      <c r="D5934" s="45">
        <v>0</v>
      </c>
      <c r="E5934" s="45">
        <v>0</v>
      </c>
      <c r="F5934" s="45">
        <v>0</v>
      </c>
      <c r="G5934" s="46"/>
    </row>
    <row r="5935" spans="1:7" x14ac:dyDescent="0.2">
      <c r="A5935">
        <v>554</v>
      </c>
      <c r="B5935" s="33">
        <v>61911</v>
      </c>
      <c r="C5935" s="45">
        <v>0</v>
      </c>
      <c r="D5935" s="45">
        <v>0</v>
      </c>
      <c r="E5935" s="45">
        <v>0</v>
      </c>
      <c r="F5935" s="45">
        <v>0</v>
      </c>
      <c r="G5935" s="46"/>
    </row>
    <row r="5936" spans="1:7" x14ac:dyDescent="0.2">
      <c r="A5936">
        <v>554</v>
      </c>
      <c r="B5936" s="33">
        <v>61912</v>
      </c>
      <c r="C5936" s="45">
        <v>0</v>
      </c>
      <c r="D5936" s="45">
        <v>0</v>
      </c>
      <c r="E5936" s="45">
        <v>0</v>
      </c>
      <c r="F5936" s="45">
        <v>0</v>
      </c>
      <c r="G5936" s="46"/>
    </row>
    <row r="5937" spans="1:7" x14ac:dyDescent="0.2">
      <c r="A5937">
        <v>554</v>
      </c>
      <c r="B5937" s="33">
        <v>62001</v>
      </c>
      <c r="C5937" s="45">
        <v>145326</v>
      </c>
      <c r="D5937" s="45">
        <v>0</v>
      </c>
      <c r="E5937" s="45">
        <v>196706</v>
      </c>
      <c r="F5937" s="45">
        <v>0</v>
      </c>
      <c r="G5937" s="46"/>
    </row>
    <row r="5938" spans="1:7" x14ac:dyDescent="0.2">
      <c r="A5938">
        <v>554</v>
      </c>
      <c r="B5938" s="33">
        <v>62002</v>
      </c>
      <c r="C5938" s="45">
        <v>0</v>
      </c>
      <c r="D5938" s="45">
        <v>0</v>
      </c>
      <c r="E5938" s="45">
        <v>0</v>
      </c>
      <c r="F5938" s="45">
        <v>0</v>
      </c>
      <c r="G5938" s="46"/>
    </row>
    <row r="5939" spans="1:7" x14ac:dyDescent="0.2">
      <c r="A5939">
        <v>554</v>
      </c>
      <c r="B5939" s="33">
        <v>62101</v>
      </c>
      <c r="C5939" s="45">
        <v>111832</v>
      </c>
      <c r="D5939" s="45">
        <v>0</v>
      </c>
      <c r="E5939" s="45">
        <v>232287</v>
      </c>
      <c r="F5939" s="45">
        <v>0</v>
      </c>
      <c r="G5939" s="46"/>
    </row>
    <row r="5940" spans="1:7" x14ac:dyDescent="0.2">
      <c r="A5940">
        <v>554</v>
      </c>
      <c r="B5940" s="33">
        <v>62102</v>
      </c>
      <c r="C5940" s="45">
        <v>0</v>
      </c>
      <c r="D5940" s="45">
        <v>0</v>
      </c>
      <c r="E5940" s="45">
        <v>0</v>
      </c>
      <c r="F5940" s="45">
        <v>0</v>
      </c>
      <c r="G5940" s="46"/>
    </row>
    <row r="5941" spans="1:7" x14ac:dyDescent="0.2">
      <c r="A5941">
        <v>554</v>
      </c>
      <c r="B5941" s="33">
        <v>62103</v>
      </c>
      <c r="C5941" s="45">
        <v>0</v>
      </c>
      <c r="D5941" s="45">
        <v>0</v>
      </c>
      <c r="E5941" s="45">
        <v>0</v>
      </c>
      <c r="F5941" s="45">
        <v>0</v>
      </c>
      <c r="G5941" s="46"/>
    </row>
    <row r="5942" spans="1:7" x14ac:dyDescent="0.2">
      <c r="A5942">
        <v>2881</v>
      </c>
      <c r="B5942" s="33">
        <v>60401</v>
      </c>
      <c r="C5942" s="45">
        <v>174945</v>
      </c>
      <c r="D5942" s="45">
        <v>0</v>
      </c>
      <c r="E5942" s="45">
        <v>176334</v>
      </c>
      <c r="F5942" s="45">
        <v>0</v>
      </c>
      <c r="G5942" s="46"/>
    </row>
    <row r="5943" spans="1:7" x14ac:dyDescent="0.2">
      <c r="A5943">
        <v>2881</v>
      </c>
      <c r="B5943" s="33">
        <v>60404</v>
      </c>
      <c r="C5943" s="45">
        <v>0</v>
      </c>
      <c r="D5943" s="45">
        <v>0</v>
      </c>
      <c r="E5943" s="45">
        <v>0</v>
      </c>
      <c r="F5943" s="45">
        <v>0</v>
      </c>
      <c r="G5943" s="46"/>
    </row>
    <row r="5944" spans="1:7" x14ac:dyDescent="0.2">
      <c r="A5944">
        <v>2881</v>
      </c>
      <c r="B5944" s="33">
        <v>60405</v>
      </c>
      <c r="C5944" s="45">
        <v>0</v>
      </c>
      <c r="D5944" s="45">
        <v>0</v>
      </c>
      <c r="E5944" s="45">
        <v>0</v>
      </c>
      <c r="F5944" s="45">
        <v>0</v>
      </c>
      <c r="G5944" s="46"/>
    </row>
    <row r="5945" spans="1:7" x14ac:dyDescent="0.2">
      <c r="A5945">
        <v>2881</v>
      </c>
      <c r="B5945" s="33">
        <v>60414</v>
      </c>
      <c r="C5945" s="45">
        <v>0</v>
      </c>
      <c r="D5945" s="45">
        <v>52972</v>
      </c>
      <c r="E5945" s="45">
        <v>0</v>
      </c>
      <c r="F5945" s="45">
        <v>54803</v>
      </c>
      <c r="G5945" s="46"/>
    </row>
    <row r="5946" spans="1:7" x14ac:dyDescent="0.2">
      <c r="A5946">
        <v>2881</v>
      </c>
      <c r="B5946" s="33">
        <v>60415</v>
      </c>
      <c r="C5946" s="45">
        <v>0</v>
      </c>
      <c r="D5946" s="45">
        <v>0</v>
      </c>
      <c r="E5946" s="45">
        <v>0</v>
      </c>
      <c r="F5946" s="45">
        <v>0</v>
      </c>
      <c r="G5946" s="46"/>
    </row>
    <row r="5947" spans="1:7" x14ac:dyDescent="0.2">
      <c r="A5947">
        <v>2881</v>
      </c>
      <c r="B5947" s="33">
        <v>61901</v>
      </c>
      <c r="C5947" s="45">
        <v>0</v>
      </c>
      <c r="D5947" s="45">
        <v>0</v>
      </c>
      <c r="E5947" s="45">
        <v>0</v>
      </c>
      <c r="F5947" s="45">
        <v>0</v>
      </c>
      <c r="G5947" s="46"/>
    </row>
    <row r="5948" spans="1:7" x14ac:dyDescent="0.2">
      <c r="A5948">
        <v>2881</v>
      </c>
      <c r="B5948" s="33">
        <v>61902</v>
      </c>
      <c r="C5948" s="45">
        <v>0</v>
      </c>
      <c r="D5948" s="45">
        <v>0</v>
      </c>
      <c r="E5948" s="45">
        <v>0</v>
      </c>
      <c r="F5948" s="45">
        <v>0</v>
      </c>
      <c r="G5948" s="46"/>
    </row>
    <row r="5949" spans="1:7" x14ac:dyDescent="0.2">
      <c r="A5949">
        <v>2881</v>
      </c>
      <c r="B5949" s="33">
        <v>61903</v>
      </c>
      <c r="C5949" s="45">
        <v>0</v>
      </c>
      <c r="D5949" s="45">
        <v>0</v>
      </c>
      <c r="E5949" s="45">
        <v>0</v>
      </c>
      <c r="F5949" s="45">
        <v>0</v>
      </c>
      <c r="G5949" s="46"/>
    </row>
    <row r="5950" spans="1:7" x14ac:dyDescent="0.2">
      <c r="A5950">
        <v>2881</v>
      </c>
      <c r="B5950" s="33">
        <v>61904</v>
      </c>
      <c r="C5950" s="45">
        <v>0</v>
      </c>
      <c r="D5950" s="45">
        <v>0</v>
      </c>
      <c r="E5950" s="45">
        <v>0</v>
      </c>
      <c r="F5950" s="45">
        <v>0</v>
      </c>
      <c r="G5950" s="46"/>
    </row>
    <row r="5951" spans="1:7" x14ac:dyDescent="0.2">
      <c r="A5951">
        <v>2881</v>
      </c>
      <c r="B5951" s="33">
        <v>61905</v>
      </c>
      <c r="C5951" s="45">
        <v>0</v>
      </c>
      <c r="D5951" s="45">
        <v>0</v>
      </c>
      <c r="E5951" s="45">
        <v>0</v>
      </c>
      <c r="F5951" s="45">
        <v>0</v>
      </c>
      <c r="G5951" s="46"/>
    </row>
    <row r="5952" spans="1:7" x14ac:dyDescent="0.2">
      <c r="A5952">
        <v>2881</v>
      </c>
      <c r="B5952" s="33">
        <v>61906</v>
      </c>
      <c r="C5952" s="45">
        <v>0</v>
      </c>
      <c r="D5952" s="45">
        <v>0</v>
      </c>
      <c r="E5952" s="45">
        <v>0</v>
      </c>
      <c r="F5952" s="45">
        <v>0</v>
      </c>
      <c r="G5952" s="46"/>
    </row>
    <row r="5953" spans="1:7" x14ac:dyDescent="0.2">
      <c r="A5953">
        <v>2881</v>
      </c>
      <c r="B5953" s="33">
        <v>61907</v>
      </c>
      <c r="C5953" s="45">
        <v>139924</v>
      </c>
      <c r="D5953" s="45">
        <v>0</v>
      </c>
      <c r="E5953" s="45">
        <v>49015</v>
      </c>
      <c r="F5953" s="45">
        <v>0</v>
      </c>
      <c r="G5953" s="46"/>
    </row>
    <row r="5954" spans="1:7" x14ac:dyDescent="0.2">
      <c r="A5954">
        <v>2881</v>
      </c>
      <c r="B5954" s="33">
        <v>61908</v>
      </c>
      <c r="C5954" s="45">
        <v>363135</v>
      </c>
      <c r="D5954" s="45">
        <v>0</v>
      </c>
      <c r="E5954" s="45">
        <v>454044</v>
      </c>
      <c r="F5954" s="45">
        <v>0</v>
      </c>
      <c r="G5954" s="46"/>
    </row>
    <row r="5955" spans="1:7" x14ac:dyDescent="0.2">
      <c r="A5955">
        <v>2881</v>
      </c>
      <c r="B5955" s="33">
        <v>61909</v>
      </c>
      <c r="C5955" s="45">
        <v>0</v>
      </c>
      <c r="D5955" s="45">
        <v>0</v>
      </c>
      <c r="E5955" s="45">
        <v>0</v>
      </c>
      <c r="F5955" s="45">
        <v>0</v>
      </c>
      <c r="G5955" s="46"/>
    </row>
    <row r="5956" spans="1:7" x14ac:dyDescent="0.2">
      <c r="A5956">
        <v>2881</v>
      </c>
      <c r="B5956" s="33">
        <v>61910</v>
      </c>
      <c r="C5956" s="45">
        <v>0</v>
      </c>
      <c r="D5956" s="45">
        <v>0</v>
      </c>
      <c r="E5956" s="45">
        <v>0</v>
      </c>
      <c r="F5956" s="45">
        <v>0</v>
      </c>
      <c r="G5956" s="46"/>
    </row>
    <row r="5957" spans="1:7" x14ac:dyDescent="0.2">
      <c r="A5957">
        <v>2881</v>
      </c>
      <c r="B5957" s="33">
        <v>61911</v>
      </c>
      <c r="C5957" s="45">
        <v>105</v>
      </c>
      <c r="D5957" s="45">
        <v>0</v>
      </c>
      <c r="E5957" s="45">
        <v>105</v>
      </c>
      <c r="F5957" s="45">
        <v>0</v>
      </c>
      <c r="G5957" s="46"/>
    </row>
    <row r="5958" spans="1:7" x14ac:dyDescent="0.2">
      <c r="A5958">
        <v>2881</v>
      </c>
      <c r="B5958" s="33">
        <v>61912</v>
      </c>
      <c r="C5958" s="45">
        <v>0</v>
      </c>
      <c r="D5958" s="45">
        <v>0</v>
      </c>
      <c r="E5958" s="45">
        <v>0</v>
      </c>
      <c r="F5958" s="45">
        <v>0</v>
      </c>
      <c r="G5958" s="46"/>
    </row>
    <row r="5959" spans="1:7" x14ac:dyDescent="0.2">
      <c r="A5959">
        <v>2881</v>
      </c>
      <c r="B5959" s="33">
        <v>62001</v>
      </c>
      <c r="C5959" s="45">
        <v>104401</v>
      </c>
      <c r="D5959" s="45">
        <v>0</v>
      </c>
      <c r="E5959" s="45">
        <v>101145</v>
      </c>
      <c r="F5959" s="45">
        <v>0</v>
      </c>
      <c r="G5959" s="46"/>
    </row>
    <row r="5960" spans="1:7" x14ac:dyDescent="0.2">
      <c r="A5960">
        <v>2881</v>
      </c>
      <c r="B5960" s="33">
        <v>62002</v>
      </c>
      <c r="C5960" s="45">
        <v>0</v>
      </c>
      <c r="D5960" s="45">
        <v>76184</v>
      </c>
      <c r="E5960" s="45">
        <v>0</v>
      </c>
      <c r="F5960" s="45">
        <v>75859</v>
      </c>
      <c r="G5960" s="46"/>
    </row>
    <row r="5961" spans="1:7" x14ac:dyDescent="0.2">
      <c r="A5961">
        <v>2881</v>
      </c>
      <c r="B5961" s="33">
        <v>62101</v>
      </c>
      <c r="C5961" s="45">
        <v>0</v>
      </c>
      <c r="D5961" s="45">
        <v>0</v>
      </c>
      <c r="E5961" s="45">
        <v>0</v>
      </c>
      <c r="F5961" s="45">
        <v>0</v>
      </c>
      <c r="G5961" s="46"/>
    </row>
    <row r="5962" spans="1:7" x14ac:dyDescent="0.2">
      <c r="A5962">
        <v>2881</v>
      </c>
      <c r="B5962" s="33">
        <v>62102</v>
      </c>
      <c r="C5962" s="45">
        <v>0</v>
      </c>
      <c r="D5962" s="45">
        <v>0</v>
      </c>
      <c r="E5962" s="45">
        <v>0</v>
      </c>
      <c r="F5962" s="45">
        <v>0</v>
      </c>
      <c r="G5962" s="46"/>
    </row>
    <row r="5963" spans="1:7" x14ac:dyDescent="0.2">
      <c r="A5963">
        <v>2881</v>
      </c>
      <c r="B5963" s="33">
        <v>62103</v>
      </c>
      <c r="C5963" s="45">
        <v>0</v>
      </c>
      <c r="D5963" s="45">
        <v>0</v>
      </c>
      <c r="E5963" s="45">
        <v>0</v>
      </c>
      <c r="F5963" s="45">
        <v>0</v>
      </c>
      <c r="G5963" s="46"/>
    </row>
    <row r="5964" spans="1:7" x14ac:dyDescent="0.2">
      <c r="A5964">
        <v>2307</v>
      </c>
      <c r="B5964" s="33">
        <v>60401</v>
      </c>
      <c r="C5964" s="45">
        <v>1590827</v>
      </c>
      <c r="D5964" s="45">
        <v>0</v>
      </c>
      <c r="E5964" s="45">
        <v>1628221</v>
      </c>
      <c r="F5964" s="45">
        <v>0</v>
      </c>
      <c r="G5964" s="46"/>
    </row>
    <row r="5965" spans="1:7" x14ac:dyDescent="0.2">
      <c r="A5965">
        <v>2307</v>
      </c>
      <c r="B5965" s="33">
        <v>60404</v>
      </c>
      <c r="C5965" s="45">
        <v>0</v>
      </c>
      <c r="D5965" s="45">
        <v>0</v>
      </c>
      <c r="E5965" s="45">
        <v>0</v>
      </c>
      <c r="F5965" s="45">
        <v>0</v>
      </c>
      <c r="G5965" s="46"/>
    </row>
    <row r="5966" spans="1:7" x14ac:dyDescent="0.2">
      <c r="A5966">
        <v>2307</v>
      </c>
      <c r="B5966" s="33">
        <v>60405</v>
      </c>
      <c r="C5966" s="45">
        <v>0</v>
      </c>
      <c r="D5966" s="45">
        <v>2792</v>
      </c>
      <c r="E5966" s="45">
        <v>0</v>
      </c>
      <c r="F5966" s="45">
        <v>1541</v>
      </c>
      <c r="G5966" s="46"/>
    </row>
    <row r="5967" spans="1:7" x14ac:dyDescent="0.2">
      <c r="A5967">
        <v>2307</v>
      </c>
      <c r="B5967" s="33">
        <v>60414</v>
      </c>
      <c r="C5967" s="45">
        <v>0</v>
      </c>
      <c r="D5967" s="45">
        <v>850486</v>
      </c>
      <c r="E5967" s="45">
        <v>0</v>
      </c>
      <c r="F5967" s="45">
        <v>828076</v>
      </c>
      <c r="G5967" s="46"/>
    </row>
    <row r="5968" spans="1:7" x14ac:dyDescent="0.2">
      <c r="A5968">
        <v>2307</v>
      </c>
      <c r="B5968" s="33">
        <v>60415</v>
      </c>
      <c r="C5968" s="45">
        <v>18696</v>
      </c>
      <c r="D5968" s="45">
        <v>0</v>
      </c>
      <c r="E5968" s="45">
        <v>33251</v>
      </c>
      <c r="F5968" s="45">
        <v>0</v>
      </c>
      <c r="G5968" s="46"/>
    </row>
    <row r="5969" spans="1:7" x14ac:dyDescent="0.2">
      <c r="A5969">
        <v>2307</v>
      </c>
      <c r="B5969" s="33">
        <v>61901</v>
      </c>
      <c r="C5969" s="45">
        <v>0</v>
      </c>
      <c r="D5969" s="45">
        <v>0</v>
      </c>
      <c r="E5969" s="45">
        <v>0</v>
      </c>
      <c r="F5969" s="45">
        <v>0</v>
      </c>
      <c r="G5969" s="46"/>
    </row>
    <row r="5970" spans="1:7" x14ac:dyDescent="0.2">
      <c r="A5970">
        <v>2307</v>
      </c>
      <c r="B5970" s="33">
        <v>61902</v>
      </c>
      <c r="C5970" s="45">
        <v>0</v>
      </c>
      <c r="D5970" s="45">
        <v>0</v>
      </c>
      <c r="E5970" s="45">
        <v>0</v>
      </c>
      <c r="F5970" s="45">
        <v>0</v>
      </c>
      <c r="G5970" s="46"/>
    </row>
    <row r="5971" spans="1:7" x14ac:dyDescent="0.2">
      <c r="A5971">
        <v>2307</v>
      </c>
      <c r="B5971" s="33">
        <v>61903</v>
      </c>
      <c r="C5971" s="45">
        <v>266</v>
      </c>
      <c r="D5971" s="45">
        <v>0</v>
      </c>
      <c r="E5971" s="45">
        <v>266</v>
      </c>
      <c r="F5971" s="45">
        <v>0</v>
      </c>
      <c r="G5971" s="46"/>
    </row>
    <row r="5972" spans="1:7" x14ac:dyDescent="0.2">
      <c r="A5972">
        <v>2307</v>
      </c>
      <c r="B5972" s="33">
        <v>61904</v>
      </c>
      <c r="C5972" s="45">
        <v>0</v>
      </c>
      <c r="D5972" s="45">
        <v>0</v>
      </c>
      <c r="E5972" s="45">
        <v>0</v>
      </c>
      <c r="F5972" s="45">
        <v>0</v>
      </c>
      <c r="G5972" s="46"/>
    </row>
    <row r="5973" spans="1:7" x14ac:dyDescent="0.2">
      <c r="A5973">
        <v>2307</v>
      </c>
      <c r="B5973" s="33">
        <v>61905</v>
      </c>
      <c r="C5973" s="45">
        <v>0</v>
      </c>
      <c r="D5973" s="45">
        <v>0</v>
      </c>
      <c r="E5973" s="45">
        <v>0</v>
      </c>
      <c r="F5973" s="45">
        <v>0</v>
      </c>
      <c r="G5973" s="46"/>
    </row>
    <row r="5974" spans="1:7" x14ac:dyDescent="0.2">
      <c r="A5974">
        <v>2307</v>
      </c>
      <c r="B5974" s="33">
        <v>61906</v>
      </c>
      <c r="C5974" s="45">
        <v>0</v>
      </c>
      <c r="D5974" s="45">
        <v>0</v>
      </c>
      <c r="E5974" s="45">
        <v>0</v>
      </c>
      <c r="F5974" s="45">
        <v>0</v>
      </c>
      <c r="G5974" s="46"/>
    </row>
    <row r="5975" spans="1:7" x14ac:dyDescent="0.2">
      <c r="A5975">
        <v>2307</v>
      </c>
      <c r="B5975" s="33">
        <v>61907</v>
      </c>
      <c r="C5975" s="45">
        <v>0</v>
      </c>
      <c r="D5975" s="45">
        <v>0</v>
      </c>
      <c r="E5975" s="45">
        <v>0</v>
      </c>
      <c r="F5975" s="45">
        <v>0</v>
      </c>
      <c r="G5975" s="46"/>
    </row>
    <row r="5976" spans="1:7" x14ac:dyDescent="0.2">
      <c r="A5976">
        <v>2307</v>
      </c>
      <c r="B5976" s="33">
        <v>61908</v>
      </c>
      <c r="C5976" s="45">
        <v>0</v>
      </c>
      <c r="D5976" s="45">
        <v>0</v>
      </c>
      <c r="E5976" s="45">
        <v>0</v>
      </c>
      <c r="F5976" s="45">
        <v>0</v>
      </c>
      <c r="G5976" s="46"/>
    </row>
    <row r="5977" spans="1:7" x14ac:dyDescent="0.2">
      <c r="A5977">
        <v>2307</v>
      </c>
      <c r="B5977" s="33">
        <v>61909</v>
      </c>
      <c r="C5977" s="45">
        <v>0</v>
      </c>
      <c r="D5977" s="45">
        <v>52</v>
      </c>
      <c r="E5977" s="45">
        <v>0</v>
      </c>
      <c r="F5977" s="45">
        <v>53</v>
      </c>
      <c r="G5977" s="46"/>
    </row>
    <row r="5978" spans="1:7" x14ac:dyDescent="0.2">
      <c r="A5978">
        <v>2307</v>
      </c>
      <c r="B5978" s="33">
        <v>61910</v>
      </c>
      <c r="C5978" s="45">
        <v>0</v>
      </c>
      <c r="D5978" s="45">
        <v>0</v>
      </c>
      <c r="E5978" s="45">
        <v>0</v>
      </c>
      <c r="F5978" s="45">
        <v>0</v>
      </c>
      <c r="G5978" s="46"/>
    </row>
    <row r="5979" spans="1:7" x14ac:dyDescent="0.2">
      <c r="A5979">
        <v>2307</v>
      </c>
      <c r="B5979" s="33">
        <v>61911</v>
      </c>
      <c r="C5979" s="45">
        <v>0</v>
      </c>
      <c r="D5979" s="45">
        <v>0</v>
      </c>
      <c r="E5979" s="45">
        <v>0</v>
      </c>
      <c r="F5979" s="45">
        <v>0</v>
      </c>
      <c r="G5979" s="46"/>
    </row>
    <row r="5980" spans="1:7" x14ac:dyDescent="0.2">
      <c r="A5980">
        <v>2307</v>
      </c>
      <c r="B5980" s="33">
        <v>61912</v>
      </c>
      <c r="C5980" s="45">
        <v>0</v>
      </c>
      <c r="D5980" s="45">
        <v>160</v>
      </c>
      <c r="E5980" s="45">
        <v>0</v>
      </c>
      <c r="F5980" s="45">
        <v>160</v>
      </c>
      <c r="G5980" s="46"/>
    </row>
    <row r="5981" spans="1:7" x14ac:dyDescent="0.2">
      <c r="A5981">
        <v>2307</v>
      </c>
      <c r="B5981" s="33">
        <v>62001</v>
      </c>
      <c r="C5981" s="45">
        <v>1492026</v>
      </c>
      <c r="D5981" s="45">
        <v>0</v>
      </c>
      <c r="E5981" s="45">
        <v>1515305</v>
      </c>
      <c r="F5981" s="45">
        <v>0</v>
      </c>
      <c r="G5981" s="46"/>
    </row>
    <row r="5982" spans="1:7" x14ac:dyDescent="0.2">
      <c r="A5982">
        <v>2307</v>
      </c>
      <c r="B5982" s="33">
        <v>62002</v>
      </c>
      <c r="C5982" s="45">
        <v>0</v>
      </c>
      <c r="D5982" s="45">
        <v>664</v>
      </c>
      <c r="E5982" s="45">
        <v>0</v>
      </c>
      <c r="F5982" s="45">
        <v>664</v>
      </c>
      <c r="G5982" s="46"/>
    </row>
    <row r="5983" spans="1:7" x14ac:dyDescent="0.2">
      <c r="A5983">
        <v>2307</v>
      </c>
      <c r="B5983" s="33">
        <v>62101</v>
      </c>
      <c r="C5983" s="45">
        <v>0</v>
      </c>
      <c r="D5983" s="45">
        <v>0</v>
      </c>
      <c r="E5983" s="45">
        <v>0</v>
      </c>
      <c r="F5983" s="45">
        <v>0</v>
      </c>
      <c r="G5983" s="46"/>
    </row>
    <row r="5984" spans="1:7" x14ac:dyDescent="0.2">
      <c r="A5984">
        <v>2307</v>
      </c>
      <c r="B5984" s="33">
        <v>62102</v>
      </c>
      <c r="C5984" s="45">
        <v>7264</v>
      </c>
      <c r="D5984" s="45">
        <v>0</v>
      </c>
      <c r="E5984" s="45">
        <v>7264</v>
      </c>
      <c r="F5984" s="45">
        <v>0</v>
      </c>
      <c r="G5984" s="46"/>
    </row>
    <row r="5985" spans="1:7" x14ac:dyDescent="0.2">
      <c r="A5985">
        <v>2307</v>
      </c>
      <c r="B5985" s="33">
        <v>62103</v>
      </c>
      <c r="C5985" s="45">
        <v>0</v>
      </c>
      <c r="D5985" s="45">
        <v>0</v>
      </c>
      <c r="E5985" s="45">
        <v>0</v>
      </c>
      <c r="F5985" s="45">
        <v>0</v>
      </c>
      <c r="G5985" s="46"/>
    </row>
    <row r="5986" spans="1:7" x14ac:dyDescent="0.2">
      <c r="A5986">
        <v>236</v>
      </c>
      <c r="B5986" s="33">
        <v>60401</v>
      </c>
      <c r="C5986" s="45">
        <v>269374</v>
      </c>
      <c r="D5986" s="45">
        <v>0</v>
      </c>
      <c r="E5986" s="45">
        <v>269374</v>
      </c>
      <c r="F5986" s="45">
        <v>0</v>
      </c>
      <c r="G5986" s="46"/>
    </row>
    <row r="5987" spans="1:7" x14ac:dyDescent="0.2">
      <c r="A5987">
        <v>236</v>
      </c>
      <c r="B5987" s="33">
        <v>60404</v>
      </c>
      <c r="C5987" s="45">
        <v>0</v>
      </c>
      <c r="D5987" s="45">
        <v>0</v>
      </c>
      <c r="E5987" s="45">
        <v>0</v>
      </c>
      <c r="F5987" s="45">
        <v>0</v>
      </c>
      <c r="G5987" s="46"/>
    </row>
    <row r="5988" spans="1:7" x14ac:dyDescent="0.2">
      <c r="A5988">
        <v>236</v>
      </c>
      <c r="B5988" s="33">
        <v>60405</v>
      </c>
      <c r="C5988" s="45">
        <v>0</v>
      </c>
      <c r="D5988" s="45">
        <v>0</v>
      </c>
      <c r="E5988" s="45">
        <v>0</v>
      </c>
      <c r="F5988" s="45">
        <v>0</v>
      </c>
      <c r="G5988" s="46"/>
    </row>
    <row r="5989" spans="1:7" x14ac:dyDescent="0.2">
      <c r="A5989">
        <v>236</v>
      </c>
      <c r="B5989" s="33">
        <v>60414</v>
      </c>
      <c r="C5989" s="45">
        <v>0</v>
      </c>
      <c r="D5989" s="45">
        <v>62821</v>
      </c>
      <c r="E5989" s="45">
        <v>0</v>
      </c>
      <c r="F5989" s="45">
        <v>63883</v>
      </c>
      <c r="G5989" s="46"/>
    </row>
    <row r="5990" spans="1:7" x14ac:dyDescent="0.2">
      <c r="A5990">
        <v>236</v>
      </c>
      <c r="B5990" s="33">
        <v>60415</v>
      </c>
      <c r="C5990" s="45">
        <v>0</v>
      </c>
      <c r="D5990" s="45">
        <v>0</v>
      </c>
      <c r="E5990" s="45">
        <v>0</v>
      </c>
      <c r="F5990" s="45">
        <v>0</v>
      </c>
      <c r="G5990" s="46"/>
    </row>
    <row r="5991" spans="1:7" x14ac:dyDescent="0.2">
      <c r="A5991">
        <v>236</v>
      </c>
      <c r="B5991" s="33">
        <v>61901</v>
      </c>
      <c r="C5991" s="45">
        <v>0</v>
      </c>
      <c r="D5991" s="45">
        <v>0</v>
      </c>
      <c r="E5991" s="45">
        <v>0</v>
      </c>
      <c r="F5991" s="45">
        <v>0</v>
      </c>
      <c r="G5991" s="46"/>
    </row>
    <row r="5992" spans="1:7" x14ac:dyDescent="0.2">
      <c r="A5992">
        <v>236</v>
      </c>
      <c r="B5992" s="33">
        <v>61902</v>
      </c>
      <c r="C5992" s="45">
        <v>0</v>
      </c>
      <c r="D5992" s="45">
        <v>0</v>
      </c>
      <c r="E5992" s="45">
        <v>0</v>
      </c>
      <c r="F5992" s="45">
        <v>0</v>
      </c>
      <c r="G5992" s="46"/>
    </row>
    <row r="5993" spans="1:7" x14ac:dyDescent="0.2">
      <c r="A5993">
        <v>236</v>
      </c>
      <c r="B5993" s="33">
        <v>61903</v>
      </c>
      <c r="C5993" s="45">
        <v>0</v>
      </c>
      <c r="D5993" s="45">
        <v>0</v>
      </c>
      <c r="E5993" s="45">
        <v>0</v>
      </c>
      <c r="F5993" s="45">
        <v>0</v>
      </c>
      <c r="G5993" s="46"/>
    </row>
    <row r="5994" spans="1:7" x14ac:dyDescent="0.2">
      <c r="A5994">
        <v>236</v>
      </c>
      <c r="B5994" s="33">
        <v>61904</v>
      </c>
      <c r="C5994" s="45">
        <v>0</v>
      </c>
      <c r="D5994" s="45">
        <v>0</v>
      </c>
      <c r="E5994" s="45">
        <v>0</v>
      </c>
      <c r="F5994" s="45">
        <v>0</v>
      </c>
      <c r="G5994" s="46"/>
    </row>
    <row r="5995" spans="1:7" x14ac:dyDescent="0.2">
      <c r="A5995">
        <v>236</v>
      </c>
      <c r="B5995" s="33">
        <v>61905</v>
      </c>
      <c r="C5995" s="45">
        <v>0</v>
      </c>
      <c r="D5995" s="45">
        <v>0</v>
      </c>
      <c r="E5995" s="45">
        <v>0</v>
      </c>
      <c r="F5995" s="45">
        <v>0</v>
      </c>
      <c r="G5995" s="46"/>
    </row>
    <row r="5996" spans="1:7" x14ac:dyDescent="0.2">
      <c r="A5996">
        <v>236</v>
      </c>
      <c r="B5996" s="33">
        <v>61906</v>
      </c>
      <c r="C5996" s="45">
        <v>0</v>
      </c>
      <c r="D5996" s="45">
        <v>0</v>
      </c>
      <c r="E5996" s="45">
        <v>0</v>
      </c>
      <c r="F5996" s="45">
        <v>0</v>
      </c>
      <c r="G5996" s="46"/>
    </row>
    <row r="5997" spans="1:7" x14ac:dyDescent="0.2">
      <c r="A5997">
        <v>236</v>
      </c>
      <c r="B5997" s="33">
        <v>61907</v>
      </c>
      <c r="C5997" s="45">
        <v>0</v>
      </c>
      <c r="D5997" s="45">
        <v>0</v>
      </c>
      <c r="E5997" s="45">
        <v>0</v>
      </c>
      <c r="F5997" s="45">
        <v>0</v>
      </c>
      <c r="G5997" s="46"/>
    </row>
    <row r="5998" spans="1:7" x14ac:dyDescent="0.2">
      <c r="A5998">
        <v>236</v>
      </c>
      <c r="B5998" s="33">
        <v>61908</v>
      </c>
      <c r="C5998" s="45">
        <v>0</v>
      </c>
      <c r="D5998" s="45">
        <v>0</v>
      </c>
      <c r="E5998" s="45">
        <v>0</v>
      </c>
      <c r="F5998" s="45">
        <v>0</v>
      </c>
      <c r="G5998" s="46"/>
    </row>
    <row r="5999" spans="1:7" x14ac:dyDescent="0.2">
      <c r="A5999">
        <v>236</v>
      </c>
      <c r="B5999" s="33">
        <v>61909</v>
      </c>
      <c r="C5999" s="45">
        <v>0</v>
      </c>
      <c r="D5999" s="45">
        <v>0</v>
      </c>
      <c r="E5999" s="45">
        <v>0</v>
      </c>
      <c r="F5999" s="45">
        <v>0</v>
      </c>
      <c r="G5999" s="46"/>
    </row>
    <row r="6000" spans="1:7" x14ac:dyDescent="0.2">
      <c r="A6000">
        <v>236</v>
      </c>
      <c r="B6000" s="33">
        <v>61910</v>
      </c>
      <c r="C6000" s="45">
        <v>0</v>
      </c>
      <c r="D6000" s="45">
        <v>0</v>
      </c>
      <c r="E6000" s="45">
        <v>0</v>
      </c>
      <c r="F6000" s="45">
        <v>0</v>
      </c>
      <c r="G6000" s="46"/>
    </row>
    <row r="6001" spans="1:7" x14ac:dyDescent="0.2">
      <c r="A6001">
        <v>236</v>
      </c>
      <c r="B6001" s="33">
        <v>61911</v>
      </c>
      <c r="C6001" s="45">
        <v>0</v>
      </c>
      <c r="D6001" s="45">
        <v>0</v>
      </c>
      <c r="E6001" s="45">
        <v>0</v>
      </c>
      <c r="F6001" s="45">
        <v>0</v>
      </c>
      <c r="G6001" s="46"/>
    </row>
    <row r="6002" spans="1:7" x14ac:dyDescent="0.2">
      <c r="A6002">
        <v>236</v>
      </c>
      <c r="B6002" s="33">
        <v>61912</v>
      </c>
      <c r="C6002" s="45">
        <v>0</v>
      </c>
      <c r="D6002" s="45">
        <v>0</v>
      </c>
      <c r="E6002" s="45">
        <v>0</v>
      </c>
      <c r="F6002" s="45">
        <v>0</v>
      </c>
      <c r="G6002" s="46"/>
    </row>
    <row r="6003" spans="1:7" x14ac:dyDescent="0.2">
      <c r="A6003">
        <v>236</v>
      </c>
      <c r="B6003" s="33">
        <v>62001</v>
      </c>
      <c r="C6003" s="45">
        <v>12920</v>
      </c>
      <c r="D6003" s="45">
        <v>0</v>
      </c>
      <c r="E6003" s="45">
        <v>12920</v>
      </c>
      <c r="F6003" s="45">
        <v>0</v>
      </c>
      <c r="G6003" s="46"/>
    </row>
    <row r="6004" spans="1:7" x14ac:dyDescent="0.2">
      <c r="A6004">
        <v>236</v>
      </c>
      <c r="B6004" s="33">
        <v>62002</v>
      </c>
      <c r="C6004" s="45">
        <v>0</v>
      </c>
      <c r="D6004" s="45">
        <v>500</v>
      </c>
      <c r="E6004" s="45">
        <v>0</v>
      </c>
      <c r="F6004" s="45">
        <v>1000</v>
      </c>
      <c r="G6004" s="46"/>
    </row>
    <row r="6005" spans="1:7" x14ac:dyDescent="0.2">
      <c r="A6005">
        <v>236</v>
      </c>
      <c r="B6005" s="33">
        <v>62101</v>
      </c>
      <c r="C6005" s="45">
        <v>0</v>
      </c>
      <c r="D6005" s="45">
        <v>0</v>
      </c>
      <c r="E6005" s="45">
        <v>0</v>
      </c>
      <c r="F6005" s="45">
        <v>0</v>
      </c>
      <c r="G6005" s="46"/>
    </row>
    <row r="6006" spans="1:7" x14ac:dyDescent="0.2">
      <c r="A6006">
        <v>236</v>
      </c>
      <c r="B6006" s="33">
        <v>62102</v>
      </c>
      <c r="C6006" s="45">
        <v>0</v>
      </c>
      <c r="D6006" s="45">
        <v>0</v>
      </c>
      <c r="E6006" s="45">
        <v>0</v>
      </c>
      <c r="F6006" s="45">
        <v>0</v>
      </c>
      <c r="G6006" s="46"/>
    </row>
    <row r="6007" spans="1:7" x14ac:dyDescent="0.2">
      <c r="A6007">
        <v>236</v>
      </c>
      <c r="B6007" s="33">
        <v>62103</v>
      </c>
      <c r="C6007" s="45">
        <v>0</v>
      </c>
      <c r="D6007" s="45">
        <v>0</v>
      </c>
      <c r="E6007" s="45">
        <v>0</v>
      </c>
      <c r="F6007" s="45">
        <v>0</v>
      </c>
      <c r="G6007" s="46"/>
    </row>
    <row r="6008" spans="1:7" x14ac:dyDescent="0.2">
      <c r="A6008">
        <v>1288</v>
      </c>
      <c r="B6008" s="33">
        <v>60401</v>
      </c>
      <c r="C6008" s="45">
        <v>799357</v>
      </c>
      <c r="D6008" s="45">
        <v>0</v>
      </c>
      <c r="E6008" s="45">
        <v>774964</v>
      </c>
      <c r="F6008" s="45">
        <v>0</v>
      </c>
      <c r="G6008" s="46"/>
    </row>
    <row r="6009" spans="1:7" x14ac:dyDescent="0.2">
      <c r="A6009">
        <v>1288</v>
      </c>
      <c r="B6009" s="33">
        <v>60404</v>
      </c>
      <c r="C6009" s="45">
        <v>24344</v>
      </c>
      <c r="D6009" s="45">
        <v>0</v>
      </c>
      <c r="E6009" s="45">
        <v>24344</v>
      </c>
      <c r="F6009" s="45">
        <v>0</v>
      </c>
      <c r="G6009" s="46"/>
    </row>
    <row r="6010" spans="1:7" x14ac:dyDescent="0.2">
      <c r="A6010">
        <v>1288</v>
      </c>
      <c r="B6010" s="33">
        <v>60405</v>
      </c>
      <c r="C6010" s="45">
        <v>0</v>
      </c>
      <c r="D6010" s="45">
        <v>0</v>
      </c>
      <c r="E6010" s="45">
        <v>0</v>
      </c>
      <c r="F6010" s="45">
        <v>0</v>
      </c>
      <c r="G6010" s="46"/>
    </row>
    <row r="6011" spans="1:7" x14ac:dyDescent="0.2">
      <c r="A6011">
        <v>1288</v>
      </c>
      <c r="B6011" s="33">
        <v>60414</v>
      </c>
      <c r="C6011" s="45">
        <v>0</v>
      </c>
      <c r="D6011" s="45">
        <v>379700</v>
      </c>
      <c r="E6011" s="45">
        <v>0</v>
      </c>
      <c r="F6011" s="45">
        <v>380942</v>
      </c>
      <c r="G6011" s="46"/>
    </row>
    <row r="6012" spans="1:7" x14ac:dyDescent="0.2">
      <c r="A6012">
        <v>1288</v>
      </c>
      <c r="B6012" s="33">
        <v>60415</v>
      </c>
      <c r="C6012" s="45">
        <v>5399</v>
      </c>
      <c r="D6012" s="45">
        <v>0</v>
      </c>
      <c r="E6012" s="45">
        <v>5164</v>
      </c>
      <c r="F6012" s="45">
        <v>0</v>
      </c>
      <c r="G6012" s="46"/>
    </row>
    <row r="6013" spans="1:7" x14ac:dyDescent="0.2">
      <c r="A6013">
        <v>1288</v>
      </c>
      <c r="B6013" s="33">
        <v>61901</v>
      </c>
      <c r="C6013" s="45">
        <v>0</v>
      </c>
      <c r="D6013" s="45">
        <v>0</v>
      </c>
      <c r="E6013" s="45">
        <v>0</v>
      </c>
      <c r="F6013" s="45">
        <v>0</v>
      </c>
      <c r="G6013" s="46"/>
    </row>
    <row r="6014" spans="1:7" x14ac:dyDescent="0.2">
      <c r="A6014">
        <v>1288</v>
      </c>
      <c r="B6014" s="33">
        <v>61902</v>
      </c>
      <c r="C6014" s="45">
        <v>0</v>
      </c>
      <c r="D6014" s="45">
        <v>0</v>
      </c>
      <c r="E6014" s="45">
        <v>0</v>
      </c>
      <c r="F6014" s="45">
        <v>0</v>
      </c>
      <c r="G6014" s="46"/>
    </row>
    <row r="6015" spans="1:7" x14ac:dyDescent="0.2">
      <c r="A6015">
        <v>1288</v>
      </c>
      <c r="B6015" s="33">
        <v>61903</v>
      </c>
      <c r="C6015" s="45">
        <v>0</v>
      </c>
      <c r="D6015" s="45">
        <v>0</v>
      </c>
      <c r="E6015" s="45">
        <v>0</v>
      </c>
      <c r="F6015" s="45">
        <v>0</v>
      </c>
      <c r="G6015" s="46"/>
    </row>
    <row r="6016" spans="1:7" x14ac:dyDescent="0.2">
      <c r="A6016">
        <v>1288</v>
      </c>
      <c r="B6016" s="33">
        <v>61904</v>
      </c>
      <c r="C6016" s="45">
        <v>0</v>
      </c>
      <c r="D6016" s="45">
        <v>0</v>
      </c>
      <c r="E6016" s="45">
        <v>0</v>
      </c>
      <c r="F6016" s="45">
        <v>0</v>
      </c>
      <c r="G6016" s="46"/>
    </row>
    <row r="6017" spans="1:7" x14ac:dyDescent="0.2">
      <c r="A6017">
        <v>1288</v>
      </c>
      <c r="B6017" s="33">
        <v>61905</v>
      </c>
      <c r="C6017" s="45">
        <v>0</v>
      </c>
      <c r="D6017" s="45">
        <v>0</v>
      </c>
      <c r="E6017" s="45">
        <v>0</v>
      </c>
      <c r="F6017" s="45">
        <v>0</v>
      </c>
      <c r="G6017" s="46"/>
    </row>
    <row r="6018" spans="1:7" x14ac:dyDescent="0.2">
      <c r="A6018">
        <v>1288</v>
      </c>
      <c r="B6018" s="33">
        <v>61906</v>
      </c>
      <c r="C6018" s="45">
        <v>0</v>
      </c>
      <c r="D6018" s="45">
        <v>0</v>
      </c>
      <c r="E6018" s="45">
        <v>0</v>
      </c>
      <c r="F6018" s="45">
        <v>0</v>
      </c>
      <c r="G6018" s="46"/>
    </row>
    <row r="6019" spans="1:7" x14ac:dyDescent="0.2">
      <c r="A6019">
        <v>1288</v>
      </c>
      <c r="B6019" s="33">
        <v>61907</v>
      </c>
      <c r="C6019" s="45">
        <v>0</v>
      </c>
      <c r="D6019" s="45">
        <v>0</v>
      </c>
      <c r="E6019" s="45">
        <v>0</v>
      </c>
      <c r="F6019" s="45">
        <v>0</v>
      </c>
      <c r="G6019" s="46"/>
    </row>
    <row r="6020" spans="1:7" x14ac:dyDescent="0.2">
      <c r="A6020">
        <v>1288</v>
      </c>
      <c r="B6020" s="33">
        <v>61908</v>
      </c>
      <c r="C6020" s="45">
        <v>0</v>
      </c>
      <c r="D6020" s="45">
        <v>0</v>
      </c>
      <c r="E6020" s="45">
        <v>0</v>
      </c>
      <c r="F6020" s="45">
        <v>0</v>
      </c>
      <c r="G6020" s="46"/>
    </row>
    <row r="6021" spans="1:7" x14ac:dyDescent="0.2">
      <c r="A6021">
        <v>1288</v>
      </c>
      <c r="B6021" s="33">
        <v>61909</v>
      </c>
      <c r="C6021" s="45">
        <v>0</v>
      </c>
      <c r="D6021" s="45">
        <v>0</v>
      </c>
      <c r="E6021" s="45">
        <v>0</v>
      </c>
      <c r="F6021" s="45">
        <v>0</v>
      </c>
      <c r="G6021" s="46"/>
    </row>
    <row r="6022" spans="1:7" x14ac:dyDescent="0.2">
      <c r="A6022">
        <v>1288</v>
      </c>
      <c r="B6022" s="33">
        <v>61910</v>
      </c>
      <c r="C6022" s="45">
        <v>0</v>
      </c>
      <c r="D6022" s="45">
        <v>0</v>
      </c>
      <c r="E6022" s="45">
        <v>0</v>
      </c>
      <c r="F6022" s="45">
        <v>0</v>
      </c>
      <c r="G6022" s="46"/>
    </row>
    <row r="6023" spans="1:7" x14ac:dyDescent="0.2">
      <c r="A6023">
        <v>1288</v>
      </c>
      <c r="B6023" s="33">
        <v>61911</v>
      </c>
      <c r="C6023" s="45">
        <v>0</v>
      </c>
      <c r="D6023" s="45">
        <v>0</v>
      </c>
      <c r="E6023" s="45">
        <v>0</v>
      </c>
      <c r="F6023" s="45">
        <v>0</v>
      </c>
      <c r="G6023" s="46"/>
    </row>
    <row r="6024" spans="1:7" x14ac:dyDescent="0.2">
      <c r="A6024">
        <v>1288</v>
      </c>
      <c r="B6024" s="33">
        <v>61912</v>
      </c>
      <c r="C6024" s="45">
        <v>0</v>
      </c>
      <c r="D6024" s="45">
        <v>0</v>
      </c>
      <c r="E6024" s="45">
        <v>0</v>
      </c>
      <c r="F6024" s="45">
        <v>0</v>
      </c>
      <c r="G6024" s="46"/>
    </row>
    <row r="6025" spans="1:7" x14ac:dyDescent="0.2">
      <c r="A6025">
        <v>1288</v>
      </c>
      <c r="B6025" s="33">
        <v>62001</v>
      </c>
      <c r="C6025" s="45">
        <v>367137</v>
      </c>
      <c r="D6025" s="45">
        <v>0</v>
      </c>
      <c r="E6025" s="45">
        <v>359000</v>
      </c>
      <c r="F6025" s="45">
        <v>0</v>
      </c>
      <c r="G6025" s="46"/>
    </row>
    <row r="6026" spans="1:7" x14ac:dyDescent="0.2">
      <c r="A6026">
        <v>1288</v>
      </c>
      <c r="B6026" s="33">
        <v>62002</v>
      </c>
      <c r="C6026" s="45">
        <v>0</v>
      </c>
      <c r="D6026" s="45">
        <v>3681</v>
      </c>
      <c r="E6026" s="45">
        <v>0</v>
      </c>
      <c r="F6026" s="45">
        <v>5078</v>
      </c>
      <c r="G6026" s="46"/>
    </row>
    <row r="6027" spans="1:7" x14ac:dyDescent="0.2">
      <c r="A6027">
        <v>1288</v>
      </c>
      <c r="B6027" s="33">
        <v>62101</v>
      </c>
      <c r="C6027" s="45">
        <v>5469</v>
      </c>
      <c r="D6027" s="45">
        <v>0</v>
      </c>
      <c r="E6027" s="45">
        <v>4067</v>
      </c>
      <c r="F6027" s="45">
        <v>0</v>
      </c>
      <c r="G6027" s="46"/>
    </row>
    <row r="6028" spans="1:7" x14ac:dyDescent="0.2">
      <c r="A6028">
        <v>1288</v>
      </c>
      <c r="B6028" s="33">
        <v>62102</v>
      </c>
      <c r="C6028" s="45">
        <v>0</v>
      </c>
      <c r="D6028" s="45">
        <v>0</v>
      </c>
      <c r="E6028" s="45">
        <v>0</v>
      </c>
      <c r="F6028" s="45">
        <v>0</v>
      </c>
      <c r="G6028" s="46"/>
    </row>
    <row r="6029" spans="1:7" x14ac:dyDescent="0.2">
      <c r="A6029">
        <v>1288</v>
      </c>
      <c r="B6029" s="33">
        <v>62103</v>
      </c>
      <c r="C6029" s="45">
        <v>0</v>
      </c>
      <c r="D6029" s="45">
        <v>1761</v>
      </c>
      <c r="E6029" s="45">
        <v>0</v>
      </c>
      <c r="F6029" s="45">
        <v>0</v>
      </c>
      <c r="G6029" s="46"/>
    </row>
    <row r="6030" spans="1:7" x14ac:dyDescent="0.2">
      <c r="A6030">
        <v>2853</v>
      </c>
      <c r="B6030" s="33">
        <v>60401</v>
      </c>
      <c r="C6030" s="45">
        <v>261988</v>
      </c>
      <c r="D6030" s="45">
        <v>0</v>
      </c>
      <c r="E6030" s="45">
        <v>261988</v>
      </c>
      <c r="F6030" s="45">
        <v>0</v>
      </c>
      <c r="G6030" s="46"/>
    </row>
    <row r="6031" spans="1:7" x14ac:dyDescent="0.2">
      <c r="A6031">
        <v>2853</v>
      </c>
      <c r="B6031" s="33">
        <v>60404</v>
      </c>
      <c r="C6031" s="45">
        <v>0</v>
      </c>
      <c r="D6031" s="45">
        <v>0</v>
      </c>
      <c r="E6031" s="45">
        <v>0</v>
      </c>
      <c r="F6031" s="45">
        <v>0</v>
      </c>
      <c r="G6031" s="46"/>
    </row>
    <row r="6032" spans="1:7" x14ac:dyDescent="0.2">
      <c r="A6032">
        <v>2853</v>
      </c>
      <c r="B6032" s="33">
        <v>60405</v>
      </c>
      <c r="C6032" s="45">
        <v>0</v>
      </c>
      <c r="D6032" s="45">
        <v>0</v>
      </c>
      <c r="E6032" s="45">
        <v>0</v>
      </c>
      <c r="F6032" s="45">
        <v>0</v>
      </c>
      <c r="G6032" s="46"/>
    </row>
    <row r="6033" spans="1:7" x14ac:dyDescent="0.2">
      <c r="A6033">
        <v>2853</v>
      </c>
      <c r="B6033" s="33">
        <v>60414</v>
      </c>
      <c r="C6033" s="45">
        <v>0</v>
      </c>
      <c r="D6033" s="45">
        <v>52901</v>
      </c>
      <c r="E6033" s="45">
        <v>0</v>
      </c>
      <c r="F6033" s="45">
        <v>55954</v>
      </c>
      <c r="G6033" s="46"/>
    </row>
    <row r="6034" spans="1:7" x14ac:dyDescent="0.2">
      <c r="A6034">
        <v>2853</v>
      </c>
      <c r="B6034" s="33">
        <v>60415</v>
      </c>
      <c r="C6034" s="45">
        <v>193</v>
      </c>
      <c r="D6034" s="45">
        <v>0</v>
      </c>
      <c r="E6034" s="45">
        <v>510</v>
      </c>
      <c r="F6034" s="45">
        <v>0</v>
      </c>
      <c r="G6034" s="46"/>
    </row>
    <row r="6035" spans="1:7" x14ac:dyDescent="0.2">
      <c r="A6035">
        <v>2853</v>
      </c>
      <c r="B6035" s="33">
        <v>61901</v>
      </c>
      <c r="C6035" s="45">
        <v>0</v>
      </c>
      <c r="D6035" s="45">
        <v>0</v>
      </c>
      <c r="E6035" s="45">
        <v>0</v>
      </c>
      <c r="F6035" s="45">
        <v>0</v>
      </c>
      <c r="G6035" s="46"/>
    </row>
    <row r="6036" spans="1:7" x14ac:dyDescent="0.2">
      <c r="A6036">
        <v>2853</v>
      </c>
      <c r="B6036" s="33">
        <v>61902</v>
      </c>
      <c r="C6036" s="45">
        <v>0</v>
      </c>
      <c r="D6036" s="45">
        <v>0</v>
      </c>
      <c r="E6036" s="45">
        <v>0</v>
      </c>
      <c r="F6036" s="45">
        <v>0</v>
      </c>
      <c r="G6036" s="46"/>
    </row>
    <row r="6037" spans="1:7" x14ac:dyDescent="0.2">
      <c r="A6037">
        <v>2853</v>
      </c>
      <c r="B6037" s="33">
        <v>61903</v>
      </c>
      <c r="C6037" s="45">
        <v>0</v>
      </c>
      <c r="D6037" s="45">
        <v>0</v>
      </c>
      <c r="E6037" s="45">
        <v>0</v>
      </c>
      <c r="F6037" s="45">
        <v>0</v>
      </c>
      <c r="G6037" s="46"/>
    </row>
    <row r="6038" spans="1:7" x14ac:dyDescent="0.2">
      <c r="A6038">
        <v>2853</v>
      </c>
      <c r="B6038" s="33">
        <v>61904</v>
      </c>
      <c r="C6038" s="45">
        <v>0</v>
      </c>
      <c r="D6038" s="45">
        <v>0</v>
      </c>
      <c r="E6038" s="45">
        <v>0</v>
      </c>
      <c r="F6038" s="45">
        <v>0</v>
      </c>
      <c r="G6038" s="46"/>
    </row>
    <row r="6039" spans="1:7" x14ac:dyDescent="0.2">
      <c r="A6039">
        <v>2853</v>
      </c>
      <c r="B6039" s="33">
        <v>61905</v>
      </c>
      <c r="C6039" s="45">
        <v>0</v>
      </c>
      <c r="D6039" s="45">
        <v>0</v>
      </c>
      <c r="E6039" s="45">
        <v>0</v>
      </c>
      <c r="F6039" s="45">
        <v>0</v>
      </c>
      <c r="G6039" s="46"/>
    </row>
    <row r="6040" spans="1:7" x14ac:dyDescent="0.2">
      <c r="A6040">
        <v>2853</v>
      </c>
      <c r="B6040" s="33">
        <v>61906</v>
      </c>
      <c r="C6040" s="45">
        <v>0</v>
      </c>
      <c r="D6040" s="45">
        <v>0</v>
      </c>
      <c r="E6040" s="45">
        <v>0</v>
      </c>
      <c r="F6040" s="45">
        <v>0</v>
      </c>
      <c r="G6040" s="46"/>
    </row>
    <row r="6041" spans="1:7" x14ac:dyDescent="0.2">
      <c r="A6041">
        <v>2853</v>
      </c>
      <c r="B6041" s="33">
        <v>61907</v>
      </c>
      <c r="C6041" s="45">
        <v>0</v>
      </c>
      <c r="D6041" s="45">
        <v>0</v>
      </c>
      <c r="E6041" s="45">
        <v>0</v>
      </c>
      <c r="F6041" s="45">
        <v>0</v>
      </c>
      <c r="G6041" s="46"/>
    </row>
    <row r="6042" spans="1:7" x14ac:dyDescent="0.2">
      <c r="A6042">
        <v>2853</v>
      </c>
      <c r="B6042" s="33">
        <v>61908</v>
      </c>
      <c r="C6042" s="45">
        <v>0</v>
      </c>
      <c r="D6042" s="45">
        <v>0</v>
      </c>
      <c r="E6042" s="45">
        <v>0</v>
      </c>
      <c r="F6042" s="45">
        <v>0</v>
      </c>
      <c r="G6042" s="46"/>
    </row>
    <row r="6043" spans="1:7" x14ac:dyDescent="0.2">
      <c r="A6043">
        <v>2853</v>
      </c>
      <c r="B6043" s="33">
        <v>61909</v>
      </c>
      <c r="C6043" s="45">
        <v>0</v>
      </c>
      <c r="D6043" s="45">
        <v>0</v>
      </c>
      <c r="E6043" s="45">
        <v>0</v>
      </c>
      <c r="F6043" s="45">
        <v>0</v>
      </c>
      <c r="G6043" s="46"/>
    </row>
    <row r="6044" spans="1:7" x14ac:dyDescent="0.2">
      <c r="A6044">
        <v>2853</v>
      </c>
      <c r="B6044" s="33">
        <v>61910</v>
      </c>
      <c r="C6044" s="45">
        <v>0</v>
      </c>
      <c r="D6044" s="45">
        <v>0</v>
      </c>
      <c r="E6044" s="45">
        <v>0</v>
      </c>
      <c r="F6044" s="45">
        <v>0</v>
      </c>
      <c r="G6044" s="46"/>
    </row>
    <row r="6045" spans="1:7" x14ac:dyDescent="0.2">
      <c r="A6045">
        <v>2853</v>
      </c>
      <c r="B6045" s="33">
        <v>61911</v>
      </c>
      <c r="C6045" s="45">
        <v>0</v>
      </c>
      <c r="D6045" s="45">
        <v>0</v>
      </c>
      <c r="E6045" s="45">
        <v>0</v>
      </c>
      <c r="F6045" s="45">
        <v>0</v>
      </c>
      <c r="G6045" s="46"/>
    </row>
    <row r="6046" spans="1:7" x14ac:dyDescent="0.2">
      <c r="A6046">
        <v>2853</v>
      </c>
      <c r="B6046" s="33">
        <v>61912</v>
      </c>
      <c r="C6046" s="45">
        <v>0</v>
      </c>
      <c r="D6046" s="45">
        <v>0</v>
      </c>
      <c r="E6046" s="45">
        <v>0</v>
      </c>
      <c r="F6046" s="45">
        <v>0</v>
      </c>
      <c r="G6046" s="46"/>
    </row>
    <row r="6047" spans="1:7" x14ac:dyDescent="0.2">
      <c r="A6047">
        <v>2853</v>
      </c>
      <c r="B6047" s="33">
        <v>62001</v>
      </c>
      <c r="C6047" s="45">
        <v>0</v>
      </c>
      <c r="D6047" s="45">
        <v>0</v>
      </c>
      <c r="E6047" s="45">
        <v>0</v>
      </c>
      <c r="F6047" s="45">
        <v>0</v>
      </c>
      <c r="G6047" s="46"/>
    </row>
    <row r="6048" spans="1:7" x14ac:dyDescent="0.2">
      <c r="A6048">
        <v>2853</v>
      </c>
      <c r="B6048" s="33">
        <v>62002</v>
      </c>
      <c r="C6048" s="45">
        <v>0</v>
      </c>
      <c r="D6048" s="45">
        <v>0</v>
      </c>
      <c r="E6048" s="45">
        <v>0</v>
      </c>
      <c r="F6048" s="45">
        <v>0</v>
      </c>
      <c r="G6048" s="46"/>
    </row>
    <row r="6049" spans="1:7" x14ac:dyDescent="0.2">
      <c r="A6049">
        <v>2853</v>
      </c>
      <c r="B6049" s="33">
        <v>62101</v>
      </c>
      <c r="C6049" s="45">
        <v>0</v>
      </c>
      <c r="D6049" s="45">
        <v>0</v>
      </c>
      <c r="E6049" s="45">
        <v>0</v>
      </c>
      <c r="F6049" s="45">
        <v>0</v>
      </c>
      <c r="G6049" s="46"/>
    </row>
    <row r="6050" spans="1:7" x14ac:dyDescent="0.2">
      <c r="A6050">
        <v>2853</v>
      </c>
      <c r="B6050" s="33">
        <v>62102</v>
      </c>
      <c r="C6050" s="45">
        <v>0</v>
      </c>
      <c r="D6050" s="45">
        <v>0</v>
      </c>
      <c r="E6050" s="45">
        <v>0</v>
      </c>
      <c r="F6050" s="45">
        <v>0</v>
      </c>
      <c r="G6050" s="46"/>
    </row>
    <row r="6051" spans="1:7" x14ac:dyDescent="0.2">
      <c r="A6051">
        <v>2853</v>
      </c>
      <c r="B6051" s="33">
        <v>62103</v>
      </c>
      <c r="C6051" s="45">
        <v>0</v>
      </c>
      <c r="D6051" s="45">
        <v>0</v>
      </c>
      <c r="E6051" s="45">
        <v>0</v>
      </c>
      <c r="F6051" s="45">
        <v>0</v>
      </c>
      <c r="G6051" s="46"/>
    </row>
    <row r="6052" spans="1:7" x14ac:dyDescent="0.2">
      <c r="A6052">
        <v>2995</v>
      </c>
      <c r="B6052" s="33">
        <v>60401</v>
      </c>
      <c r="C6052" s="45">
        <v>325152</v>
      </c>
      <c r="D6052" s="45">
        <v>0</v>
      </c>
      <c r="E6052" s="45">
        <v>325896</v>
      </c>
      <c r="F6052" s="45">
        <v>0</v>
      </c>
      <c r="G6052" s="46"/>
    </row>
    <row r="6053" spans="1:7" x14ac:dyDescent="0.2">
      <c r="A6053">
        <v>2995</v>
      </c>
      <c r="B6053" s="33">
        <v>60404</v>
      </c>
      <c r="C6053" s="45">
        <v>4193</v>
      </c>
      <c r="D6053" s="45">
        <v>0</v>
      </c>
      <c r="E6053" s="45">
        <v>4193</v>
      </c>
      <c r="F6053" s="45">
        <v>0</v>
      </c>
      <c r="G6053" s="46"/>
    </row>
    <row r="6054" spans="1:7" x14ac:dyDescent="0.2">
      <c r="A6054">
        <v>2995</v>
      </c>
      <c r="B6054" s="33">
        <v>60405</v>
      </c>
      <c r="C6054" s="45">
        <v>0</v>
      </c>
      <c r="D6054" s="45">
        <v>0</v>
      </c>
      <c r="E6054" s="45">
        <v>0</v>
      </c>
      <c r="F6054" s="45">
        <v>0</v>
      </c>
      <c r="G6054" s="46"/>
    </row>
    <row r="6055" spans="1:7" x14ac:dyDescent="0.2">
      <c r="A6055">
        <v>2995</v>
      </c>
      <c r="B6055" s="33">
        <v>60414</v>
      </c>
      <c r="C6055" s="45">
        <v>0</v>
      </c>
      <c r="D6055" s="45">
        <v>96787</v>
      </c>
      <c r="E6055" s="45">
        <v>0</v>
      </c>
      <c r="F6055" s="45">
        <v>99693</v>
      </c>
      <c r="G6055" s="46"/>
    </row>
    <row r="6056" spans="1:7" x14ac:dyDescent="0.2">
      <c r="A6056">
        <v>2995</v>
      </c>
      <c r="B6056" s="33">
        <v>60415</v>
      </c>
      <c r="C6056" s="45">
        <v>1686</v>
      </c>
      <c r="D6056" s="45">
        <v>0</v>
      </c>
      <c r="E6056" s="45">
        <v>0</v>
      </c>
      <c r="F6056" s="45">
        <v>0</v>
      </c>
      <c r="G6056" s="46"/>
    </row>
    <row r="6057" spans="1:7" x14ac:dyDescent="0.2">
      <c r="A6057">
        <v>2995</v>
      </c>
      <c r="B6057" s="33">
        <v>61901</v>
      </c>
      <c r="C6057" s="45">
        <v>0</v>
      </c>
      <c r="D6057" s="45">
        <v>0</v>
      </c>
      <c r="E6057" s="45">
        <v>0</v>
      </c>
      <c r="F6057" s="45">
        <v>0</v>
      </c>
      <c r="G6057" s="46"/>
    </row>
    <row r="6058" spans="1:7" x14ac:dyDescent="0.2">
      <c r="A6058">
        <v>2995</v>
      </c>
      <c r="B6058" s="33">
        <v>61902</v>
      </c>
      <c r="C6058" s="45">
        <v>0</v>
      </c>
      <c r="D6058" s="45">
        <v>0</v>
      </c>
      <c r="E6058" s="45">
        <v>0</v>
      </c>
      <c r="F6058" s="45">
        <v>0</v>
      </c>
      <c r="G6058" s="46"/>
    </row>
    <row r="6059" spans="1:7" x14ac:dyDescent="0.2">
      <c r="A6059">
        <v>2995</v>
      </c>
      <c r="B6059" s="33">
        <v>61903</v>
      </c>
      <c r="C6059" s="45">
        <v>0</v>
      </c>
      <c r="D6059" s="45">
        <v>0</v>
      </c>
      <c r="E6059" s="45">
        <v>0</v>
      </c>
      <c r="F6059" s="45">
        <v>0</v>
      </c>
      <c r="G6059" s="46"/>
    </row>
    <row r="6060" spans="1:7" x14ac:dyDescent="0.2">
      <c r="A6060">
        <v>2995</v>
      </c>
      <c r="B6060" s="33">
        <v>61904</v>
      </c>
      <c r="C6060" s="45">
        <v>0</v>
      </c>
      <c r="D6060" s="45">
        <v>0</v>
      </c>
      <c r="E6060" s="45">
        <v>0</v>
      </c>
      <c r="F6060" s="45">
        <v>0</v>
      </c>
      <c r="G6060" s="46"/>
    </row>
    <row r="6061" spans="1:7" x14ac:dyDescent="0.2">
      <c r="A6061">
        <v>2995</v>
      </c>
      <c r="B6061" s="33">
        <v>61905</v>
      </c>
      <c r="C6061" s="45">
        <v>11958</v>
      </c>
      <c r="D6061" s="45">
        <v>0</v>
      </c>
      <c r="E6061" s="45">
        <v>14365</v>
      </c>
      <c r="F6061" s="45">
        <v>0</v>
      </c>
      <c r="G6061" s="46"/>
    </row>
    <row r="6062" spans="1:7" x14ac:dyDescent="0.2">
      <c r="A6062">
        <v>2995</v>
      </c>
      <c r="B6062" s="33">
        <v>61906</v>
      </c>
      <c r="C6062" s="45">
        <v>27229</v>
      </c>
      <c r="D6062" s="45">
        <v>0</v>
      </c>
      <c r="E6062" s="45">
        <v>10053</v>
      </c>
      <c r="F6062" s="45">
        <v>0</v>
      </c>
      <c r="G6062" s="46"/>
    </row>
    <row r="6063" spans="1:7" x14ac:dyDescent="0.2">
      <c r="A6063">
        <v>2995</v>
      </c>
      <c r="B6063" s="33">
        <v>61907</v>
      </c>
      <c r="C6063" s="45">
        <v>59483</v>
      </c>
      <c r="D6063" s="45">
        <v>0</v>
      </c>
      <c r="E6063" s="45">
        <v>58288</v>
      </c>
      <c r="F6063" s="45">
        <v>0</v>
      </c>
      <c r="G6063" s="46"/>
    </row>
    <row r="6064" spans="1:7" x14ac:dyDescent="0.2">
      <c r="A6064">
        <v>2995</v>
      </c>
      <c r="B6064" s="33">
        <v>61908</v>
      </c>
      <c r="C6064" s="45">
        <v>77081</v>
      </c>
      <c r="D6064" s="45">
        <v>0</v>
      </c>
      <c r="E6064" s="45">
        <v>68004</v>
      </c>
      <c r="F6064" s="45">
        <v>0</v>
      </c>
      <c r="G6064" s="46"/>
    </row>
    <row r="6065" spans="1:7" x14ac:dyDescent="0.2">
      <c r="A6065">
        <v>2995</v>
      </c>
      <c r="B6065" s="33">
        <v>61909</v>
      </c>
      <c r="C6065" s="45">
        <v>0</v>
      </c>
      <c r="D6065" s="45">
        <v>0</v>
      </c>
      <c r="E6065" s="45">
        <v>0</v>
      </c>
      <c r="F6065" s="45">
        <v>0</v>
      </c>
      <c r="G6065" s="46"/>
    </row>
    <row r="6066" spans="1:7" x14ac:dyDescent="0.2">
      <c r="A6066">
        <v>2995</v>
      </c>
      <c r="B6066" s="33">
        <v>61910</v>
      </c>
      <c r="C6066" s="45">
        <v>0</v>
      </c>
      <c r="D6066" s="45">
        <v>0</v>
      </c>
      <c r="E6066" s="45">
        <v>0</v>
      </c>
      <c r="F6066" s="45">
        <v>0</v>
      </c>
      <c r="G6066" s="46"/>
    </row>
    <row r="6067" spans="1:7" x14ac:dyDescent="0.2">
      <c r="A6067">
        <v>2995</v>
      </c>
      <c r="B6067" s="33">
        <v>61911</v>
      </c>
      <c r="C6067" s="45">
        <v>0</v>
      </c>
      <c r="D6067" s="45">
        <v>0</v>
      </c>
      <c r="E6067" s="45">
        <v>0</v>
      </c>
      <c r="F6067" s="45">
        <v>0</v>
      </c>
      <c r="G6067" s="46"/>
    </row>
    <row r="6068" spans="1:7" x14ac:dyDescent="0.2">
      <c r="A6068">
        <v>2995</v>
      </c>
      <c r="B6068" s="33">
        <v>61912</v>
      </c>
      <c r="C6068" s="45">
        <v>0</v>
      </c>
      <c r="D6068" s="45">
        <v>0</v>
      </c>
      <c r="E6068" s="45">
        <v>0</v>
      </c>
      <c r="F6068" s="45">
        <v>0</v>
      </c>
      <c r="G6068" s="46"/>
    </row>
    <row r="6069" spans="1:7" x14ac:dyDescent="0.2">
      <c r="A6069">
        <v>2995</v>
      </c>
      <c r="B6069" s="33">
        <v>62001</v>
      </c>
      <c r="C6069" s="45">
        <v>3822</v>
      </c>
      <c r="D6069" s="45">
        <v>0</v>
      </c>
      <c r="E6069" s="45">
        <v>3785</v>
      </c>
      <c r="F6069" s="45">
        <v>0</v>
      </c>
      <c r="G6069" s="46"/>
    </row>
    <row r="6070" spans="1:7" x14ac:dyDescent="0.2">
      <c r="A6070">
        <v>2995</v>
      </c>
      <c r="B6070" s="33">
        <v>62002</v>
      </c>
      <c r="C6070" s="45">
        <v>0</v>
      </c>
      <c r="D6070" s="45">
        <v>72</v>
      </c>
      <c r="E6070" s="45">
        <v>0</v>
      </c>
      <c r="F6070" s="45">
        <v>1325</v>
      </c>
      <c r="G6070" s="46"/>
    </row>
    <row r="6071" spans="1:7" x14ac:dyDescent="0.2">
      <c r="A6071">
        <v>2995</v>
      </c>
      <c r="B6071" s="33">
        <v>62101</v>
      </c>
      <c r="C6071" s="45">
        <v>0</v>
      </c>
      <c r="D6071" s="45">
        <v>0</v>
      </c>
      <c r="E6071" s="45">
        <v>246</v>
      </c>
      <c r="F6071" s="45">
        <v>0</v>
      </c>
      <c r="G6071" s="46"/>
    </row>
    <row r="6072" spans="1:7" x14ac:dyDescent="0.2">
      <c r="A6072">
        <v>2995</v>
      </c>
      <c r="B6072" s="33">
        <v>62102</v>
      </c>
      <c r="C6072" s="45">
        <v>0</v>
      </c>
      <c r="D6072" s="45">
        <v>0</v>
      </c>
      <c r="E6072" s="45">
        <v>0</v>
      </c>
      <c r="F6072" s="45">
        <v>0</v>
      </c>
      <c r="G6072" s="46"/>
    </row>
    <row r="6073" spans="1:7" x14ac:dyDescent="0.2">
      <c r="A6073">
        <v>2995</v>
      </c>
      <c r="B6073" s="33">
        <v>62103</v>
      </c>
      <c r="C6073" s="45">
        <v>0</v>
      </c>
      <c r="D6073" s="45">
        <v>0</v>
      </c>
      <c r="E6073" s="45">
        <v>0</v>
      </c>
      <c r="F6073" s="45">
        <v>0</v>
      </c>
      <c r="G6073" s="46"/>
    </row>
    <row r="6074" spans="1:7" x14ac:dyDescent="0.2">
      <c r="A6074">
        <v>3494</v>
      </c>
      <c r="B6074" s="33">
        <v>60401</v>
      </c>
      <c r="C6074" s="45">
        <v>284736</v>
      </c>
      <c r="D6074" s="45">
        <v>0</v>
      </c>
      <c r="E6074" s="45">
        <v>284736</v>
      </c>
      <c r="F6074" s="45">
        <v>0</v>
      </c>
      <c r="G6074" s="46"/>
    </row>
    <row r="6075" spans="1:7" x14ac:dyDescent="0.2">
      <c r="A6075">
        <v>3494</v>
      </c>
      <c r="B6075" s="33">
        <v>60404</v>
      </c>
      <c r="C6075" s="45">
        <v>0</v>
      </c>
      <c r="D6075" s="45">
        <v>0</v>
      </c>
      <c r="E6075" s="45">
        <v>0</v>
      </c>
      <c r="F6075" s="45">
        <v>0</v>
      </c>
      <c r="G6075" s="46"/>
    </row>
    <row r="6076" spans="1:7" x14ac:dyDescent="0.2">
      <c r="A6076">
        <v>3494</v>
      </c>
      <c r="B6076" s="33">
        <v>60405</v>
      </c>
      <c r="C6076" s="45">
        <v>0</v>
      </c>
      <c r="D6076" s="45">
        <v>0</v>
      </c>
      <c r="E6076" s="45">
        <v>0</v>
      </c>
      <c r="F6076" s="45">
        <v>0</v>
      </c>
      <c r="G6076" s="46"/>
    </row>
    <row r="6077" spans="1:7" x14ac:dyDescent="0.2">
      <c r="A6077">
        <v>3494</v>
      </c>
      <c r="B6077" s="33">
        <v>60414</v>
      </c>
      <c r="C6077" s="45">
        <v>0</v>
      </c>
      <c r="D6077" s="45">
        <v>264591</v>
      </c>
      <c r="E6077" s="45">
        <v>0</v>
      </c>
      <c r="F6077" s="45">
        <v>267940</v>
      </c>
      <c r="G6077" s="46"/>
    </row>
    <row r="6078" spans="1:7" x14ac:dyDescent="0.2">
      <c r="A6078">
        <v>3494</v>
      </c>
      <c r="B6078" s="33">
        <v>60415</v>
      </c>
      <c r="C6078" s="45">
        <v>16679</v>
      </c>
      <c r="D6078" s="45">
        <v>0</v>
      </c>
      <c r="E6078" s="45">
        <v>22492</v>
      </c>
      <c r="F6078" s="45">
        <v>0</v>
      </c>
      <c r="G6078" s="46"/>
    </row>
    <row r="6079" spans="1:7" x14ac:dyDescent="0.2">
      <c r="A6079">
        <v>3494</v>
      </c>
      <c r="B6079" s="33">
        <v>61901</v>
      </c>
      <c r="C6079" s="45">
        <v>0</v>
      </c>
      <c r="D6079" s="45">
        <v>0</v>
      </c>
      <c r="E6079" s="45">
        <v>0</v>
      </c>
      <c r="F6079" s="45">
        <v>0</v>
      </c>
      <c r="G6079" s="46"/>
    </row>
    <row r="6080" spans="1:7" x14ac:dyDescent="0.2">
      <c r="A6080">
        <v>3494</v>
      </c>
      <c r="B6080" s="33">
        <v>61902</v>
      </c>
      <c r="C6080" s="45">
        <v>0</v>
      </c>
      <c r="D6080" s="45">
        <v>0</v>
      </c>
      <c r="E6080" s="45">
        <v>0</v>
      </c>
      <c r="F6080" s="45">
        <v>0</v>
      </c>
      <c r="G6080" s="46"/>
    </row>
    <row r="6081" spans="1:7" x14ac:dyDescent="0.2">
      <c r="A6081">
        <v>3494</v>
      </c>
      <c r="B6081" s="33">
        <v>61903</v>
      </c>
      <c r="C6081" s="45">
        <v>0</v>
      </c>
      <c r="D6081" s="45">
        <v>0</v>
      </c>
      <c r="E6081" s="45">
        <v>0</v>
      </c>
      <c r="F6081" s="45">
        <v>0</v>
      </c>
      <c r="G6081" s="46"/>
    </row>
    <row r="6082" spans="1:7" x14ac:dyDescent="0.2">
      <c r="A6082">
        <v>3494</v>
      </c>
      <c r="B6082" s="33">
        <v>61904</v>
      </c>
      <c r="C6082" s="45">
        <v>0</v>
      </c>
      <c r="D6082" s="45">
        <v>0</v>
      </c>
      <c r="E6082" s="45">
        <v>0</v>
      </c>
      <c r="F6082" s="45">
        <v>0</v>
      </c>
      <c r="G6082" s="46"/>
    </row>
    <row r="6083" spans="1:7" x14ac:dyDescent="0.2">
      <c r="A6083">
        <v>3494</v>
      </c>
      <c r="B6083" s="33">
        <v>61905</v>
      </c>
      <c r="C6083" s="45">
        <v>0</v>
      </c>
      <c r="D6083" s="45">
        <v>0</v>
      </c>
      <c r="E6083" s="45">
        <v>0</v>
      </c>
      <c r="F6083" s="45">
        <v>0</v>
      </c>
      <c r="G6083" s="46"/>
    </row>
    <row r="6084" spans="1:7" x14ac:dyDescent="0.2">
      <c r="A6084">
        <v>3494</v>
      </c>
      <c r="B6084" s="33">
        <v>61906</v>
      </c>
      <c r="C6084" s="45">
        <v>0</v>
      </c>
      <c r="D6084" s="45">
        <v>0</v>
      </c>
      <c r="E6084" s="45">
        <v>0</v>
      </c>
      <c r="F6084" s="45">
        <v>0</v>
      </c>
      <c r="G6084" s="46"/>
    </row>
    <row r="6085" spans="1:7" x14ac:dyDescent="0.2">
      <c r="A6085">
        <v>3494</v>
      </c>
      <c r="B6085" s="33">
        <v>61907</v>
      </c>
      <c r="C6085" s="45">
        <v>0</v>
      </c>
      <c r="D6085" s="45">
        <v>0</v>
      </c>
      <c r="E6085" s="45">
        <v>0</v>
      </c>
      <c r="F6085" s="45">
        <v>0</v>
      </c>
      <c r="G6085" s="46"/>
    </row>
    <row r="6086" spans="1:7" x14ac:dyDescent="0.2">
      <c r="A6086">
        <v>3494</v>
      </c>
      <c r="B6086" s="33">
        <v>61908</v>
      </c>
      <c r="C6086" s="45">
        <v>0</v>
      </c>
      <c r="D6086" s="45">
        <v>0</v>
      </c>
      <c r="E6086" s="45">
        <v>0</v>
      </c>
      <c r="F6086" s="45">
        <v>0</v>
      </c>
      <c r="G6086" s="46"/>
    </row>
    <row r="6087" spans="1:7" x14ac:dyDescent="0.2">
      <c r="A6087">
        <v>3494</v>
      </c>
      <c r="B6087" s="33">
        <v>61909</v>
      </c>
      <c r="C6087" s="45">
        <v>0</v>
      </c>
      <c r="D6087" s="45">
        <v>0</v>
      </c>
      <c r="E6087" s="45">
        <v>0</v>
      </c>
      <c r="F6087" s="45">
        <v>0</v>
      </c>
      <c r="G6087" s="46"/>
    </row>
    <row r="6088" spans="1:7" x14ac:dyDescent="0.2">
      <c r="A6088">
        <v>3494</v>
      </c>
      <c r="B6088" s="33">
        <v>61910</v>
      </c>
      <c r="C6088" s="45">
        <v>0</v>
      </c>
      <c r="D6088" s="45">
        <v>0</v>
      </c>
      <c r="E6088" s="45">
        <v>0</v>
      </c>
      <c r="F6088" s="45">
        <v>0</v>
      </c>
      <c r="G6088" s="46"/>
    </row>
    <row r="6089" spans="1:7" x14ac:dyDescent="0.2">
      <c r="A6089">
        <v>3494</v>
      </c>
      <c r="B6089" s="33">
        <v>61911</v>
      </c>
      <c r="C6089" s="45">
        <v>0</v>
      </c>
      <c r="D6089" s="45">
        <v>0</v>
      </c>
      <c r="E6089" s="45">
        <v>0</v>
      </c>
      <c r="F6089" s="45">
        <v>0</v>
      </c>
      <c r="G6089" s="46"/>
    </row>
    <row r="6090" spans="1:7" x14ac:dyDescent="0.2">
      <c r="A6090">
        <v>3494</v>
      </c>
      <c r="B6090" s="33">
        <v>61912</v>
      </c>
      <c r="C6090" s="45">
        <v>0</v>
      </c>
      <c r="D6090" s="45">
        <v>0</v>
      </c>
      <c r="E6090" s="45">
        <v>0</v>
      </c>
      <c r="F6090" s="45">
        <v>0</v>
      </c>
      <c r="G6090" s="46"/>
    </row>
    <row r="6091" spans="1:7" x14ac:dyDescent="0.2">
      <c r="A6091">
        <v>3494</v>
      </c>
      <c r="B6091" s="33">
        <v>62001</v>
      </c>
      <c r="C6091" s="45">
        <v>0</v>
      </c>
      <c r="D6091" s="45">
        <v>0</v>
      </c>
      <c r="E6091" s="45">
        <v>0</v>
      </c>
      <c r="F6091" s="45">
        <v>0</v>
      </c>
      <c r="G6091" s="46"/>
    </row>
    <row r="6092" spans="1:7" x14ac:dyDescent="0.2">
      <c r="A6092">
        <v>3494</v>
      </c>
      <c r="B6092" s="33">
        <v>62002</v>
      </c>
      <c r="C6092" s="45">
        <v>0</v>
      </c>
      <c r="D6092" s="45">
        <v>0</v>
      </c>
      <c r="E6092" s="45">
        <v>0</v>
      </c>
      <c r="F6092" s="45">
        <v>0</v>
      </c>
      <c r="G6092" s="46"/>
    </row>
    <row r="6093" spans="1:7" x14ac:dyDescent="0.2">
      <c r="A6093">
        <v>3494</v>
      </c>
      <c r="B6093" s="33">
        <v>62101</v>
      </c>
      <c r="C6093" s="45">
        <v>0</v>
      </c>
      <c r="D6093" s="45">
        <v>0</v>
      </c>
      <c r="E6093" s="45">
        <v>0</v>
      </c>
      <c r="F6093" s="45">
        <v>0</v>
      </c>
      <c r="G6093" s="46"/>
    </row>
    <row r="6094" spans="1:7" x14ac:dyDescent="0.2">
      <c r="A6094">
        <v>3494</v>
      </c>
      <c r="B6094" s="33">
        <v>62102</v>
      </c>
      <c r="C6094" s="45">
        <v>0</v>
      </c>
      <c r="D6094" s="45">
        <v>0</v>
      </c>
      <c r="E6094" s="45">
        <v>0</v>
      </c>
      <c r="F6094" s="45">
        <v>0</v>
      </c>
      <c r="G6094" s="46"/>
    </row>
    <row r="6095" spans="1:7" x14ac:dyDescent="0.2">
      <c r="A6095">
        <v>3494</v>
      </c>
      <c r="B6095" s="33">
        <v>62103</v>
      </c>
      <c r="C6095" s="45">
        <v>0</v>
      </c>
      <c r="D6095" s="45">
        <v>0</v>
      </c>
      <c r="E6095" s="45">
        <v>0</v>
      </c>
      <c r="F6095" s="45">
        <v>0</v>
      </c>
      <c r="G6095" s="46"/>
    </row>
    <row r="6096" spans="1:7" x14ac:dyDescent="0.2">
      <c r="A6096">
        <v>588</v>
      </c>
      <c r="B6096" s="33">
        <v>60401</v>
      </c>
      <c r="C6096" s="45">
        <v>2749075</v>
      </c>
      <c r="D6096" s="45">
        <v>0</v>
      </c>
      <c r="E6096" s="45">
        <v>2779572</v>
      </c>
      <c r="F6096" s="45">
        <v>0</v>
      </c>
      <c r="G6096" s="46"/>
    </row>
    <row r="6097" spans="1:7" x14ac:dyDescent="0.2">
      <c r="A6097">
        <v>588</v>
      </c>
      <c r="B6097" s="33">
        <v>60404</v>
      </c>
      <c r="C6097" s="45">
        <v>68864</v>
      </c>
      <c r="D6097" s="45">
        <v>0</v>
      </c>
      <c r="E6097" s="45">
        <v>68864</v>
      </c>
      <c r="F6097" s="45">
        <v>0</v>
      </c>
      <c r="G6097" s="46"/>
    </row>
    <row r="6098" spans="1:7" x14ac:dyDescent="0.2">
      <c r="A6098">
        <v>588</v>
      </c>
      <c r="B6098" s="33">
        <v>60405</v>
      </c>
      <c r="C6098" s="45">
        <v>0</v>
      </c>
      <c r="D6098" s="45">
        <v>0</v>
      </c>
      <c r="E6098" s="45">
        <v>0</v>
      </c>
      <c r="F6098" s="45">
        <v>0</v>
      </c>
      <c r="G6098" s="46"/>
    </row>
    <row r="6099" spans="1:7" x14ac:dyDescent="0.2">
      <c r="A6099">
        <v>588</v>
      </c>
      <c r="B6099" s="33">
        <v>60414</v>
      </c>
      <c r="C6099" s="45">
        <v>0</v>
      </c>
      <c r="D6099" s="45">
        <v>1011691</v>
      </c>
      <c r="E6099" s="45">
        <v>0</v>
      </c>
      <c r="F6099" s="45">
        <v>1031214</v>
      </c>
      <c r="G6099" s="46"/>
    </row>
    <row r="6100" spans="1:7" x14ac:dyDescent="0.2">
      <c r="A6100">
        <v>588</v>
      </c>
      <c r="B6100" s="33">
        <v>60415</v>
      </c>
      <c r="C6100" s="45">
        <v>12966</v>
      </c>
      <c r="D6100" s="45">
        <v>0</v>
      </c>
      <c r="E6100" s="45">
        <v>14215</v>
      </c>
      <c r="F6100" s="45">
        <v>0</v>
      </c>
      <c r="G6100" s="46"/>
    </row>
    <row r="6101" spans="1:7" x14ac:dyDescent="0.2">
      <c r="A6101">
        <v>588</v>
      </c>
      <c r="B6101" s="33">
        <v>61901</v>
      </c>
      <c r="C6101" s="45">
        <v>0</v>
      </c>
      <c r="D6101" s="45">
        <v>0</v>
      </c>
      <c r="E6101" s="45">
        <v>0</v>
      </c>
      <c r="F6101" s="45">
        <v>0</v>
      </c>
      <c r="G6101" s="46"/>
    </row>
    <row r="6102" spans="1:7" x14ac:dyDescent="0.2">
      <c r="A6102">
        <v>588</v>
      </c>
      <c r="B6102" s="33">
        <v>61902</v>
      </c>
      <c r="C6102" s="45">
        <v>0</v>
      </c>
      <c r="D6102" s="45">
        <v>0</v>
      </c>
      <c r="E6102" s="45">
        <v>0</v>
      </c>
      <c r="F6102" s="45">
        <v>0</v>
      </c>
      <c r="G6102" s="46"/>
    </row>
    <row r="6103" spans="1:7" x14ac:dyDescent="0.2">
      <c r="A6103">
        <v>588</v>
      </c>
      <c r="B6103" s="33">
        <v>61903</v>
      </c>
      <c r="C6103" s="45">
        <v>0</v>
      </c>
      <c r="D6103" s="45">
        <v>0</v>
      </c>
      <c r="E6103" s="45">
        <v>0</v>
      </c>
      <c r="F6103" s="45">
        <v>0</v>
      </c>
      <c r="G6103" s="46"/>
    </row>
    <row r="6104" spans="1:7" x14ac:dyDescent="0.2">
      <c r="A6104">
        <v>588</v>
      </c>
      <c r="B6104" s="33">
        <v>61904</v>
      </c>
      <c r="C6104" s="45">
        <v>0</v>
      </c>
      <c r="D6104" s="45">
        <v>0</v>
      </c>
      <c r="E6104" s="45">
        <v>0</v>
      </c>
      <c r="F6104" s="45">
        <v>0</v>
      </c>
      <c r="G6104" s="46"/>
    </row>
    <row r="6105" spans="1:7" x14ac:dyDescent="0.2">
      <c r="A6105">
        <v>588</v>
      </c>
      <c r="B6105" s="33">
        <v>61905</v>
      </c>
      <c r="C6105" s="45">
        <v>54966</v>
      </c>
      <c r="D6105" s="45">
        <v>0</v>
      </c>
      <c r="E6105" s="45">
        <v>54966</v>
      </c>
      <c r="F6105" s="45">
        <v>0</v>
      </c>
      <c r="G6105" s="46"/>
    </row>
    <row r="6106" spans="1:7" x14ac:dyDescent="0.2">
      <c r="A6106">
        <v>588</v>
      </c>
      <c r="B6106" s="33">
        <v>61906</v>
      </c>
      <c r="C6106" s="45">
        <v>365</v>
      </c>
      <c r="D6106" s="45">
        <v>0</v>
      </c>
      <c r="E6106" s="45">
        <v>365</v>
      </c>
      <c r="F6106" s="45">
        <v>0</v>
      </c>
      <c r="G6106" s="46"/>
    </row>
    <row r="6107" spans="1:7" x14ac:dyDescent="0.2">
      <c r="A6107">
        <v>588</v>
      </c>
      <c r="B6107" s="33">
        <v>61907</v>
      </c>
      <c r="C6107" s="45">
        <v>0</v>
      </c>
      <c r="D6107" s="45">
        <v>0</v>
      </c>
      <c r="E6107" s="45">
        <v>0</v>
      </c>
      <c r="F6107" s="45">
        <v>0</v>
      </c>
      <c r="G6107" s="46"/>
    </row>
    <row r="6108" spans="1:7" x14ac:dyDescent="0.2">
      <c r="A6108">
        <v>588</v>
      </c>
      <c r="B6108" s="33">
        <v>61908</v>
      </c>
      <c r="C6108" s="45">
        <v>2502</v>
      </c>
      <c r="D6108" s="45">
        <v>0</v>
      </c>
      <c r="E6108" s="45">
        <v>2502</v>
      </c>
      <c r="F6108" s="45">
        <v>0</v>
      </c>
      <c r="G6108" s="46"/>
    </row>
    <row r="6109" spans="1:7" x14ac:dyDescent="0.2">
      <c r="A6109">
        <v>588</v>
      </c>
      <c r="B6109" s="33">
        <v>61909</v>
      </c>
      <c r="C6109" s="45">
        <v>0</v>
      </c>
      <c r="D6109" s="45">
        <v>0</v>
      </c>
      <c r="E6109" s="45">
        <v>0</v>
      </c>
      <c r="F6109" s="45">
        <v>0</v>
      </c>
      <c r="G6109" s="46"/>
    </row>
    <row r="6110" spans="1:7" x14ac:dyDescent="0.2">
      <c r="A6110">
        <v>588</v>
      </c>
      <c r="B6110" s="33">
        <v>61910</v>
      </c>
      <c r="C6110" s="45">
        <v>0</v>
      </c>
      <c r="D6110" s="45">
        <v>0</v>
      </c>
      <c r="E6110" s="45">
        <v>0</v>
      </c>
      <c r="F6110" s="45">
        <v>0</v>
      </c>
      <c r="G6110" s="46"/>
    </row>
    <row r="6111" spans="1:7" x14ac:dyDescent="0.2">
      <c r="A6111">
        <v>588</v>
      </c>
      <c r="B6111" s="33">
        <v>61911</v>
      </c>
      <c r="C6111" s="45">
        <v>0</v>
      </c>
      <c r="D6111" s="45">
        <v>0</v>
      </c>
      <c r="E6111" s="45">
        <v>0</v>
      </c>
      <c r="F6111" s="45">
        <v>0</v>
      </c>
      <c r="G6111" s="46"/>
    </row>
    <row r="6112" spans="1:7" x14ac:dyDescent="0.2">
      <c r="A6112">
        <v>588</v>
      </c>
      <c r="B6112" s="33">
        <v>61912</v>
      </c>
      <c r="C6112" s="45">
        <v>0</v>
      </c>
      <c r="D6112" s="45">
        <v>0</v>
      </c>
      <c r="E6112" s="45">
        <v>0</v>
      </c>
      <c r="F6112" s="45">
        <v>0</v>
      </c>
      <c r="G6112" s="46"/>
    </row>
    <row r="6113" spans="1:7" x14ac:dyDescent="0.2">
      <c r="A6113">
        <v>588</v>
      </c>
      <c r="B6113" s="33">
        <v>62001</v>
      </c>
      <c r="C6113" s="45">
        <v>8352</v>
      </c>
      <c r="D6113" s="45">
        <v>0</v>
      </c>
      <c r="E6113" s="45">
        <v>8327</v>
      </c>
      <c r="F6113" s="45">
        <v>0</v>
      </c>
      <c r="G6113" s="46"/>
    </row>
    <row r="6114" spans="1:7" x14ac:dyDescent="0.2">
      <c r="A6114">
        <v>588</v>
      </c>
      <c r="B6114" s="33">
        <v>62002</v>
      </c>
      <c r="C6114" s="45">
        <v>0</v>
      </c>
      <c r="D6114" s="45">
        <v>0</v>
      </c>
      <c r="E6114" s="45">
        <v>0</v>
      </c>
      <c r="F6114" s="45">
        <v>0</v>
      </c>
      <c r="G6114" s="46"/>
    </row>
    <row r="6115" spans="1:7" x14ac:dyDescent="0.2">
      <c r="A6115">
        <v>588</v>
      </c>
      <c r="B6115" s="33">
        <v>62101</v>
      </c>
      <c r="C6115" s="45">
        <v>0</v>
      </c>
      <c r="D6115" s="45">
        <v>0</v>
      </c>
      <c r="E6115" s="45">
        <v>0</v>
      </c>
      <c r="F6115" s="45">
        <v>0</v>
      </c>
      <c r="G6115" s="46"/>
    </row>
    <row r="6116" spans="1:7" x14ac:dyDescent="0.2">
      <c r="A6116">
        <v>588</v>
      </c>
      <c r="B6116" s="33">
        <v>62102</v>
      </c>
      <c r="C6116" s="45">
        <v>407</v>
      </c>
      <c r="D6116" s="45">
        <v>0</v>
      </c>
      <c r="E6116" s="45">
        <v>373</v>
      </c>
      <c r="F6116" s="45">
        <v>0</v>
      </c>
      <c r="G6116" s="46"/>
    </row>
    <row r="6117" spans="1:7" x14ac:dyDescent="0.2">
      <c r="A6117">
        <v>588</v>
      </c>
      <c r="B6117" s="33">
        <v>62103</v>
      </c>
      <c r="C6117" s="45">
        <v>0</v>
      </c>
      <c r="D6117" s="45">
        <v>0</v>
      </c>
      <c r="E6117" s="45">
        <v>0</v>
      </c>
      <c r="F6117" s="45">
        <v>0</v>
      </c>
      <c r="G6117" s="46"/>
    </row>
    <row r="6118" spans="1:7" x14ac:dyDescent="0.2">
      <c r="A6118">
        <v>3235</v>
      </c>
      <c r="B6118" s="33">
        <v>60401</v>
      </c>
      <c r="C6118" s="45">
        <v>202370</v>
      </c>
      <c r="D6118" s="45">
        <v>0</v>
      </c>
      <c r="E6118" s="45">
        <v>256433</v>
      </c>
      <c r="F6118" s="45">
        <v>0</v>
      </c>
      <c r="G6118" s="46"/>
    </row>
    <row r="6119" spans="1:7" x14ac:dyDescent="0.2">
      <c r="A6119">
        <v>3235</v>
      </c>
      <c r="B6119" s="33">
        <v>60404</v>
      </c>
      <c r="C6119" s="45">
        <v>13300</v>
      </c>
      <c r="D6119" s="45">
        <v>0</v>
      </c>
      <c r="E6119" s="45">
        <v>13300</v>
      </c>
      <c r="F6119" s="45">
        <v>0</v>
      </c>
      <c r="G6119" s="46"/>
    </row>
    <row r="6120" spans="1:7" x14ac:dyDescent="0.2">
      <c r="A6120">
        <v>3235</v>
      </c>
      <c r="B6120" s="33">
        <v>60405</v>
      </c>
      <c r="C6120" s="45">
        <v>0</v>
      </c>
      <c r="D6120" s="45">
        <v>0</v>
      </c>
      <c r="E6120" s="45">
        <v>0</v>
      </c>
      <c r="F6120" s="45">
        <v>0</v>
      </c>
      <c r="G6120" s="46"/>
    </row>
    <row r="6121" spans="1:7" x14ac:dyDescent="0.2">
      <c r="A6121">
        <v>3235</v>
      </c>
      <c r="B6121" s="33">
        <v>60414</v>
      </c>
      <c r="C6121" s="45">
        <v>0</v>
      </c>
      <c r="D6121" s="45">
        <v>104623</v>
      </c>
      <c r="E6121" s="45">
        <v>0</v>
      </c>
      <c r="F6121" s="45">
        <v>107508</v>
      </c>
      <c r="G6121" s="46"/>
    </row>
    <row r="6122" spans="1:7" x14ac:dyDescent="0.2">
      <c r="A6122">
        <v>3235</v>
      </c>
      <c r="B6122" s="33">
        <v>60415</v>
      </c>
      <c r="C6122" s="45">
        <v>34671</v>
      </c>
      <c r="D6122" s="45">
        <v>0</v>
      </c>
      <c r="E6122" s="45">
        <v>0</v>
      </c>
      <c r="F6122" s="45">
        <v>0</v>
      </c>
      <c r="G6122" s="46"/>
    </row>
    <row r="6123" spans="1:7" x14ac:dyDescent="0.2">
      <c r="A6123">
        <v>3235</v>
      </c>
      <c r="B6123" s="33">
        <v>61901</v>
      </c>
      <c r="C6123" s="45">
        <v>0</v>
      </c>
      <c r="D6123" s="45">
        <v>0</v>
      </c>
      <c r="E6123" s="45">
        <v>0</v>
      </c>
      <c r="F6123" s="45">
        <v>0</v>
      </c>
      <c r="G6123" s="46"/>
    </row>
    <row r="6124" spans="1:7" x14ac:dyDescent="0.2">
      <c r="A6124">
        <v>3235</v>
      </c>
      <c r="B6124" s="33">
        <v>61902</v>
      </c>
      <c r="C6124" s="45">
        <v>0</v>
      </c>
      <c r="D6124" s="45">
        <v>0</v>
      </c>
      <c r="E6124" s="45">
        <v>0</v>
      </c>
      <c r="F6124" s="45">
        <v>0</v>
      </c>
      <c r="G6124" s="46"/>
    </row>
    <row r="6125" spans="1:7" x14ac:dyDescent="0.2">
      <c r="A6125">
        <v>3235</v>
      </c>
      <c r="B6125" s="33">
        <v>61903</v>
      </c>
      <c r="C6125" s="45">
        <v>0</v>
      </c>
      <c r="D6125" s="45">
        <v>0</v>
      </c>
      <c r="E6125" s="45">
        <v>0</v>
      </c>
      <c r="F6125" s="45">
        <v>0</v>
      </c>
      <c r="G6125" s="46"/>
    </row>
    <row r="6126" spans="1:7" x14ac:dyDescent="0.2">
      <c r="A6126">
        <v>3235</v>
      </c>
      <c r="B6126" s="33">
        <v>61904</v>
      </c>
      <c r="C6126" s="45">
        <v>0</v>
      </c>
      <c r="D6126" s="45">
        <v>0</v>
      </c>
      <c r="E6126" s="45">
        <v>0</v>
      </c>
      <c r="F6126" s="45">
        <v>0</v>
      </c>
      <c r="G6126" s="46"/>
    </row>
    <row r="6127" spans="1:7" x14ac:dyDescent="0.2">
      <c r="A6127">
        <v>3235</v>
      </c>
      <c r="B6127" s="33">
        <v>61905</v>
      </c>
      <c r="C6127" s="45">
        <v>0</v>
      </c>
      <c r="D6127" s="45">
        <v>0</v>
      </c>
      <c r="E6127" s="45">
        <v>0</v>
      </c>
      <c r="F6127" s="45">
        <v>0</v>
      </c>
      <c r="G6127" s="46"/>
    </row>
    <row r="6128" spans="1:7" x14ac:dyDescent="0.2">
      <c r="A6128">
        <v>3235</v>
      </c>
      <c r="B6128" s="33">
        <v>61906</v>
      </c>
      <c r="C6128" s="45">
        <v>0</v>
      </c>
      <c r="D6128" s="45">
        <v>0</v>
      </c>
      <c r="E6128" s="45">
        <v>0</v>
      </c>
      <c r="F6128" s="45">
        <v>0</v>
      </c>
      <c r="G6128" s="46"/>
    </row>
    <row r="6129" spans="1:7" x14ac:dyDescent="0.2">
      <c r="A6129">
        <v>3235</v>
      </c>
      <c r="B6129" s="33">
        <v>61907</v>
      </c>
      <c r="C6129" s="45">
        <v>0</v>
      </c>
      <c r="D6129" s="45">
        <v>0</v>
      </c>
      <c r="E6129" s="45">
        <v>0</v>
      </c>
      <c r="F6129" s="45">
        <v>0</v>
      </c>
      <c r="G6129" s="46"/>
    </row>
    <row r="6130" spans="1:7" x14ac:dyDescent="0.2">
      <c r="A6130">
        <v>3235</v>
      </c>
      <c r="B6130" s="33">
        <v>61908</v>
      </c>
      <c r="C6130" s="45">
        <v>0</v>
      </c>
      <c r="D6130" s="45">
        <v>0</v>
      </c>
      <c r="E6130" s="45">
        <v>0</v>
      </c>
      <c r="F6130" s="45">
        <v>0</v>
      </c>
      <c r="G6130" s="46"/>
    </row>
    <row r="6131" spans="1:7" x14ac:dyDescent="0.2">
      <c r="A6131">
        <v>3235</v>
      </c>
      <c r="B6131" s="33">
        <v>61909</v>
      </c>
      <c r="C6131" s="45">
        <v>0</v>
      </c>
      <c r="D6131" s="45">
        <v>0</v>
      </c>
      <c r="E6131" s="45">
        <v>0</v>
      </c>
      <c r="F6131" s="45">
        <v>0</v>
      </c>
      <c r="G6131" s="46"/>
    </row>
    <row r="6132" spans="1:7" x14ac:dyDescent="0.2">
      <c r="A6132">
        <v>3235</v>
      </c>
      <c r="B6132" s="33">
        <v>61910</v>
      </c>
      <c r="C6132" s="45">
        <v>0</v>
      </c>
      <c r="D6132" s="45">
        <v>0</v>
      </c>
      <c r="E6132" s="45">
        <v>0</v>
      </c>
      <c r="F6132" s="45">
        <v>0</v>
      </c>
      <c r="G6132" s="46"/>
    </row>
    <row r="6133" spans="1:7" x14ac:dyDescent="0.2">
      <c r="A6133">
        <v>3235</v>
      </c>
      <c r="B6133" s="33">
        <v>61911</v>
      </c>
      <c r="C6133" s="45">
        <v>0</v>
      </c>
      <c r="D6133" s="45">
        <v>0</v>
      </c>
      <c r="E6133" s="45">
        <v>0</v>
      </c>
      <c r="F6133" s="45">
        <v>0</v>
      </c>
      <c r="G6133" s="46"/>
    </row>
    <row r="6134" spans="1:7" x14ac:dyDescent="0.2">
      <c r="A6134">
        <v>3235</v>
      </c>
      <c r="B6134" s="33">
        <v>61912</v>
      </c>
      <c r="C6134" s="45">
        <v>0</v>
      </c>
      <c r="D6134" s="45">
        <v>0</v>
      </c>
      <c r="E6134" s="45">
        <v>0</v>
      </c>
      <c r="F6134" s="45">
        <v>0</v>
      </c>
      <c r="G6134" s="46"/>
    </row>
    <row r="6135" spans="1:7" x14ac:dyDescent="0.2">
      <c r="A6135">
        <v>3235</v>
      </c>
      <c r="B6135" s="33">
        <v>62001</v>
      </c>
      <c r="C6135" s="45">
        <v>0</v>
      </c>
      <c r="D6135" s="45">
        <v>0</v>
      </c>
      <c r="E6135" s="45">
        <v>0</v>
      </c>
      <c r="F6135" s="45">
        <v>0</v>
      </c>
      <c r="G6135" s="46"/>
    </row>
    <row r="6136" spans="1:7" x14ac:dyDescent="0.2">
      <c r="A6136">
        <v>3235</v>
      </c>
      <c r="B6136" s="33">
        <v>62002</v>
      </c>
      <c r="C6136" s="45">
        <v>0</v>
      </c>
      <c r="D6136" s="45">
        <v>0</v>
      </c>
      <c r="E6136" s="45">
        <v>0</v>
      </c>
      <c r="F6136" s="45">
        <v>0</v>
      </c>
      <c r="G6136" s="46"/>
    </row>
    <row r="6137" spans="1:7" x14ac:dyDescent="0.2">
      <c r="A6137">
        <v>3235</v>
      </c>
      <c r="B6137" s="33">
        <v>62101</v>
      </c>
      <c r="C6137" s="45">
        <v>0</v>
      </c>
      <c r="D6137" s="45">
        <v>0</v>
      </c>
      <c r="E6137" s="45">
        <v>0</v>
      </c>
      <c r="F6137" s="45">
        <v>0</v>
      </c>
      <c r="G6137" s="46"/>
    </row>
    <row r="6138" spans="1:7" x14ac:dyDescent="0.2">
      <c r="A6138">
        <v>3235</v>
      </c>
      <c r="B6138" s="33">
        <v>62102</v>
      </c>
      <c r="C6138" s="45">
        <v>0</v>
      </c>
      <c r="D6138" s="45">
        <v>0</v>
      </c>
      <c r="E6138" s="45">
        <v>0</v>
      </c>
      <c r="F6138" s="45">
        <v>0</v>
      </c>
      <c r="G6138" s="46"/>
    </row>
    <row r="6139" spans="1:7" x14ac:dyDescent="0.2">
      <c r="A6139">
        <v>3235</v>
      </c>
      <c r="B6139" s="33">
        <v>62103</v>
      </c>
      <c r="C6139" s="45">
        <v>0</v>
      </c>
      <c r="D6139" s="45">
        <v>0</v>
      </c>
      <c r="E6139" s="45">
        <v>0</v>
      </c>
      <c r="F6139" s="45">
        <v>0</v>
      </c>
      <c r="G6139" s="46"/>
    </row>
    <row r="6140" spans="1:7" x14ac:dyDescent="0.2">
      <c r="A6140">
        <v>2304</v>
      </c>
      <c r="B6140" s="33">
        <v>60401</v>
      </c>
      <c r="C6140" s="45">
        <v>1884738</v>
      </c>
      <c r="D6140" s="45">
        <v>0</v>
      </c>
      <c r="E6140" s="45">
        <v>1895797</v>
      </c>
      <c r="F6140" s="45">
        <v>0</v>
      </c>
      <c r="G6140" s="46"/>
    </row>
    <row r="6141" spans="1:7" x14ac:dyDescent="0.2">
      <c r="A6141">
        <v>2304</v>
      </c>
      <c r="B6141" s="33">
        <v>60404</v>
      </c>
      <c r="C6141" s="45">
        <v>265049</v>
      </c>
      <c r="D6141" s="45">
        <v>0</v>
      </c>
      <c r="E6141" s="45">
        <v>265049</v>
      </c>
      <c r="F6141" s="45">
        <v>0</v>
      </c>
      <c r="G6141" s="46"/>
    </row>
    <row r="6142" spans="1:7" x14ac:dyDescent="0.2">
      <c r="A6142">
        <v>2304</v>
      </c>
      <c r="B6142" s="33">
        <v>60405</v>
      </c>
      <c r="C6142" s="45">
        <v>0</v>
      </c>
      <c r="D6142" s="45">
        <v>49000</v>
      </c>
      <c r="E6142" s="45">
        <v>0</v>
      </c>
      <c r="F6142" s="45">
        <v>70000</v>
      </c>
      <c r="G6142" s="46"/>
    </row>
    <row r="6143" spans="1:7" x14ac:dyDescent="0.2">
      <c r="A6143">
        <v>2304</v>
      </c>
      <c r="B6143" s="33">
        <v>60414</v>
      </c>
      <c r="C6143" s="45">
        <v>0</v>
      </c>
      <c r="D6143" s="45">
        <v>671741</v>
      </c>
      <c r="E6143" s="45">
        <v>0</v>
      </c>
      <c r="F6143" s="45">
        <v>694382</v>
      </c>
      <c r="G6143" s="46"/>
    </row>
    <row r="6144" spans="1:7" x14ac:dyDescent="0.2">
      <c r="A6144">
        <v>2304</v>
      </c>
      <c r="B6144" s="33">
        <v>60415</v>
      </c>
      <c r="C6144" s="45">
        <v>14346</v>
      </c>
      <c r="D6144" s="45">
        <v>0</v>
      </c>
      <c r="E6144" s="45">
        <v>9598</v>
      </c>
      <c r="F6144" s="45">
        <v>0</v>
      </c>
      <c r="G6144" s="46"/>
    </row>
    <row r="6145" spans="1:7" x14ac:dyDescent="0.2">
      <c r="A6145">
        <v>2304</v>
      </c>
      <c r="B6145" s="33">
        <v>61901</v>
      </c>
      <c r="C6145" s="45">
        <v>0</v>
      </c>
      <c r="D6145" s="45">
        <v>0</v>
      </c>
      <c r="E6145" s="45">
        <v>0</v>
      </c>
      <c r="F6145" s="45">
        <v>0</v>
      </c>
      <c r="G6145" s="46"/>
    </row>
    <row r="6146" spans="1:7" x14ac:dyDescent="0.2">
      <c r="A6146">
        <v>2304</v>
      </c>
      <c r="B6146" s="33">
        <v>61902</v>
      </c>
      <c r="C6146" s="45">
        <v>0</v>
      </c>
      <c r="D6146" s="45">
        <v>0</v>
      </c>
      <c r="E6146" s="45">
        <v>0</v>
      </c>
      <c r="F6146" s="45">
        <v>0</v>
      </c>
      <c r="G6146" s="46"/>
    </row>
    <row r="6147" spans="1:7" x14ac:dyDescent="0.2">
      <c r="A6147">
        <v>2304</v>
      </c>
      <c r="B6147" s="33">
        <v>61903</v>
      </c>
      <c r="C6147" s="45">
        <v>0</v>
      </c>
      <c r="D6147" s="45">
        <v>0</v>
      </c>
      <c r="E6147" s="45">
        <v>0</v>
      </c>
      <c r="F6147" s="45">
        <v>0</v>
      </c>
      <c r="G6147" s="46"/>
    </row>
    <row r="6148" spans="1:7" x14ac:dyDescent="0.2">
      <c r="A6148">
        <v>2304</v>
      </c>
      <c r="B6148" s="33">
        <v>61904</v>
      </c>
      <c r="C6148" s="45">
        <v>0</v>
      </c>
      <c r="D6148" s="45">
        <v>0</v>
      </c>
      <c r="E6148" s="45">
        <v>0</v>
      </c>
      <c r="F6148" s="45">
        <v>0</v>
      </c>
      <c r="G6148" s="46"/>
    </row>
    <row r="6149" spans="1:7" x14ac:dyDescent="0.2">
      <c r="A6149">
        <v>2304</v>
      </c>
      <c r="B6149" s="33">
        <v>61905</v>
      </c>
      <c r="C6149" s="45">
        <v>78464</v>
      </c>
      <c r="D6149" s="45">
        <v>0</v>
      </c>
      <c r="E6149" s="45">
        <v>77445</v>
      </c>
      <c r="F6149" s="45">
        <v>0</v>
      </c>
      <c r="G6149" s="46"/>
    </row>
    <row r="6150" spans="1:7" x14ac:dyDescent="0.2">
      <c r="A6150">
        <v>2304</v>
      </c>
      <c r="B6150" s="33">
        <v>61906</v>
      </c>
      <c r="C6150" s="45">
        <v>0</v>
      </c>
      <c r="D6150" s="45">
        <v>0</v>
      </c>
      <c r="E6150" s="45">
        <v>0</v>
      </c>
      <c r="F6150" s="45">
        <v>0</v>
      </c>
      <c r="G6150" s="46"/>
    </row>
    <row r="6151" spans="1:7" x14ac:dyDescent="0.2">
      <c r="A6151">
        <v>2304</v>
      </c>
      <c r="B6151" s="33">
        <v>61907</v>
      </c>
      <c r="C6151" s="45">
        <v>24631</v>
      </c>
      <c r="D6151" s="45">
        <v>0</v>
      </c>
      <c r="E6151" s="45">
        <v>15653</v>
      </c>
      <c r="F6151" s="45">
        <v>0</v>
      </c>
      <c r="G6151" s="46"/>
    </row>
    <row r="6152" spans="1:7" x14ac:dyDescent="0.2">
      <c r="A6152">
        <v>2304</v>
      </c>
      <c r="B6152" s="33">
        <v>61908</v>
      </c>
      <c r="C6152" s="45">
        <v>0</v>
      </c>
      <c r="D6152" s="45">
        <v>0</v>
      </c>
      <c r="E6152" s="45">
        <v>0</v>
      </c>
      <c r="F6152" s="45">
        <v>0</v>
      </c>
      <c r="G6152" s="46"/>
    </row>
    <row r="6153" spans="1:7" x14ac:dyDescent="0.2">
      <c r="A6153">
        <v>2304</v>
      </c>
      <c r="B6153" s="33">
        <v>61909</v>
      </c>
      <c r="C6153" s="45">
        <v>0</v>
      </c>
      <c r="D6153" s="45">
        <v>0</v>
      </c>
      <c r="E6153" s="45">
        <v>0</v>
      </c>
      <c r="F6153" s="45">
        <v>0</v>
      </c>
      <c r="G6153" s="46"/>
    </row>
    <row r="6154" spans="1:7" x14ac:dyDescent="0.2">
      <c r="A6154">
        <v>2304</v>
      </c>
      <c r="B6154" s="33">
        <v>61910</v>
      </c>
      <c r="C6154" s="45">
        <v>0</v>
      </c>
      <c r="D6154" s="45">
        <v>0</v>
      </c>
      <c r="E6154" s="45">
        <v>0</v>
      </c>
      <c r="F6154" s="45">
        <v>0</v>
      </c>
      <c r="G6154" s="46"/>
    </row>
    <row r="6155" spans="1:7" x14ac:dyDescent="0.2">
      <c r="A6155">
        <v>2304</v>
      </c>
      <c r="B6155" s="33">
        <v>61911</v>
      </c>
      <c r="C6155" s="45">
        <v>0</v>
      </c>
      <c r="D6155" s="45">
        <v>0</v>
      </c>
      <c r="E6155" s="45">
        <v>0</v>
      </c>
      <c r="F6155" s="45">
        <v>0</v>
      </c>
      <c r="G6155" s="46"/>
    </row>
    <row r="6156" spans="1:7" x14ac:dyDescent="0.2">
      <c r="A6156">
        <v>2304</v>
      </c>
      <c r="B6156" s="33">
        <v>61912</v>
      </c>
      <c r="C6156" s="45">
        <v>0</v>
      </c>
      <c r="D6156" s="45">
        <v>0</v>
      </c>
      <c r="E6156" s="45">
        <v>0</v>
      </c>
      <c r="F6156" s="45">
        <v>0</v>
      </c>
      <c r="G6156" s="46"/>
    </row>
    <row r="6157" spans="1:7" x14ac:dyDescent="0.2">
      <c r="A6157">
        <v>2304</v>
      </c>
      <c r="B6157" s="33">
        <v>62001</v>
      </c>
      <c r="C6157" s="45">
        <v>379696</v>
      </c>
      <c r="D6157" s="45">
        <v>0</v>
      </c>
      <c r="E6157" s="45">
        <v>376923</v>
      </c>
      <c r="F6157" s="45">
        <v>0</v>
      </c>
      <c r="G6157" s="46"/>
    </row>
    <row r="6158" spans="1:7" x14ac:dyDescent="0.2">
      <c r="A6158">
        <v>2304</v>
      </c>
      <c r="B6158" s="33">
        <v>62002</v>
      </c>
      <c r="C6158" s="45">
        <v>0</v>
      </c>
      <c r="D6158" s="45">
        <v>198074</v>
      </c>
      <c r="E6158" s="45">
        <v>0</v>
      </c>
      <c r="F6158" s="45">
        <v>195995</v>
      </c>
      <c r="G6158" s="46"/>
    </row>
    <row r="6159" spans="1:7" x14ac:dyDescent="0.2">
      <c r="A6159">
        <v>2304</v>
      </c>
      <c r="B6159" s="33">
        <v>62101</v>
      </c>
      <c r="C6159" s="45">
        <v>0</v>
      </c>
      <c r="D6159" s="45">
        <v>0</v>
      </c>
      <c r="E6159" s="45">
        <v>0</v>
      </c>
      <c r="F6159" s="45">
        <v>0</v>
      </c>
      <c r="G6159" s="46"/>
    </row>
    <row r="6160" spans="1:7" x14ac:dyDescent="0.2">
      <c r="A6160">
        <v>2304</v>
      </c>
      <c r="B6160" s="33">
        <v>62102</v>
      </c>
      <c r="C6160" s="45">
        <v>0</v>
      </c>
      <c r="D6160" s="45">
        <v>0</v>
      </c>
      <c r="E6160" s="45">
        <v>0</v>
      </c>
      <c r="F6160" s="45">
        <v>0</v>
      </c>
      <c r="G6160" s="46"/>
    </row>
    <row r="6161" spans="1:7" x14ac:dyDescent="0.2">
      <c r="A6161">
        <v>2304</v>
      </c>
      <c r="B6161" s="33">
        <v>62103</v>
      </c>
      <c r="C6161" s="45">
        <v>0</v>
      </c>
      <c r="D6161" s="45">
        <v>0</v>
      </c>
      <c r="E6161" s="45">
        <v>0</v>
      </c>
      <c r="F6161" s="45">
        <v>0</v>
      </c>
      <c r="G6161" s="46"/>
    </row>
    <row r="6162" spans="1:7" x14ac:dyDescent="0.2">
      <c r="A6162">
        <v>3136</v>
      </c>
      <c r="B6162" s="33">
        <v>60401</v>
      </c>
      <c r="C6162" s="45">
        <v>105541</v>
      </c>
      <c r="D6162" s="45">
        <v>0</v>
      </c>
      <c r="E6162" s="45">
        <v>77649</v>
      </c>
      <c r="F6162" s="45">
        <v>0</v>
      </c>
      <c r="G6162" s="46"/>
    </row>
    <row r="6163" spans="1:7" x14ac:dyDescent="0.2">
      <c r="A6163">
        <v>3136</v>
      </c>
      <c r="B6163" s="33">
        <v>60404</v>
      </c>
      <c r="C6163" s="45">
        <v>12907</v>
      </c>
      <c r="D6163" s="45">
        <v>0</v>
      </c>
      <c r="E6163" s="45">
        <v>16541</v>
      </c>
      <c r="F6163" s="45">
        <v>0</v>
      </c>
      <c r="G6163" s="46"/>
    </row>
    <row r="6164" spans="1:7" x14ac:dyDescent="0.2">
      <c r="A6164">
        <v>3136</v>
      </c>
      <c r="B6164" s="33">
        <v>60405</v>
      </c>
      <c r="C6164" s="45">
        <v>0</v>
      </c>
      <c r="D6164" s="45">
        <v>0</v>
      </c>
      <c r="E6164" s="45">
        <v>0</v>
      </c>
      <c r="F6164" s="45">
        <v>0</v>
      </c>
      <c r="G6164" s="46"/>
    </row>
    <row r="6165" spans="1:7" x14ac:dyDescent="0.2">
      <c r="A6165">
        <v>3136</v>
      </c>
      <c r="B6165" s="33">
        <v>60414</v>
      </c>
      <c r="C6165" s="45">
        <v>0</v>
      </c>
      <c r="D6165" s="45">
        <v>43942</v>
      </c>
      <c r="E6165" s="45">
        <v>0</v>
      </c>
      <c r="F6165" s="45">
        <v>36477</v>
      </c>
      <c r="G6165" s="46"/>
    </row>
    <row r="6166" spans="1:7" x14ac:dyDescent="0.2">
      <c r="A6166">
        <v>3136</v>
      </c>
      <c r="B6166" s="33">
        <v>60415</v>
      </c>
      <c r="C6166" s="45">
        <v>37086</v>
      </c>
      <c r="D6166" s="45">
        <v>0</v>
      </c>
      <c r="E6166" s="45">
        <v>37086</v>
      </c>
      <c r="F6166" s="45">
        <v>0</v>
      </c>
      <c r="G6166" s="46"/>
    </row>
    <row r="6167" spans="1:7" x14ac:dyDescent="0.2">
      <c r="A6167">
        <v>3136</v>
      </c>
      <c r="B6167" s="33">
        <v>61901</v>
      </c>
      <c r="C6167" s="45">
        <v>0</v>
      </c>
      <c r="D6167" s="45">
        <v>0</v>
      </c>
      <c r="E6167" s="45">
        <v>0</v>
      </c>
      <c r="F6167" s="45">
        <v>0</v>
      </c>
      <c r="G6167" s="46"/>
    </row>
    <row r="6168" spans="1:7" x14ac:dyDescent="0.2">
      <c r="A6168">
        <v>3136</v>
      </c>
      <c r="B6168" s="33">
        <v>61902</v>
      </c>
      <c r="C6168" s="45">
        <v>0</v>
      </c>
      <c r="D6168" s="45">
        <v>0</v>
      </c>
      <c r="E6168" s="45">
        <v>0</v>
      </c>
      <c r="F6168" s="45">
        <v>0</v>
      </c>
      <c r="G6168" s="46"/>
    </row>
    <row r="6169" spans="1:7" x14ac:dyDescent="0.2">
      <c r="A6169">
        <v>3136</v>
      </c>
      <c r="B6169" s="33">
        <v>61903</v>
      </c>
      <c r="C6169" s="45">
        <v>0</v>
      </c>
      <c r="D6169" s="45">
        <v>0</v>
      </c>
      <c r="E6169" s="45">
        <v>0</v>
      </c>
      <c r="F6169" s="45">
        <v>0</v>
      </c>
      <c r="G6169" s="46"/>
    </row>
    <row r="6170" spans="1:7" x14ac:dyDescent="0.2">
      <c r="A6170">
        <v>3136</v>
      </c>
      <c r="B6170" s="33">
        <v>61904</v>
      </c>
      <c r="C6170" s="45">
        <v>0</v>
      </c>
      <c r="D6170" s="45">
        <v>0</v>
      </c>
      <c r="E6170" s="45">
        <v>0</v>
      </c>
      <c r="F6170" s="45">
        <v>0</v>
      </c>
      <c r="G6170" s="46"/>
    </row>
    <row r="6171" spans="1:7" x14ac:dyDescent="0.2">
      <c r="A6171">
        <v>3136</v>
      </c>
      <c r="B6171" s="33">
        <v>61905</v>
      </c>
      <c r="C6171" s="45">
        <v>0</v>
      </c>
      <c r="D6171" s="45">
        <v>0</v>
      </c>
      <c r="E6171" s="45">
        <v>0</v>
      </c>
      <c r="F6171" s="45">
        <v>0</v>
      </c>
      <c r="G6171" s="46"/>
    </row>
    <row r="6172" spans="1:7" x14ac:dyDescent="0.2">
      <c r="A6172">
        <v>3136</v>
      </c>
      <c r="B6172" s="33">
        <v>61906</v>
      </c>
      <c r="C6172" s="45">
        <v>0</v>
      </c>
      <c r="D6172" s="45">
        <v>0</v>
      </c>
      <c r="E6172" s="45">
        <v>0</v>
      </c>
      <c r="F6172" s="45">
        <v>0</v>
      </c>
      <c r="G6172" s="46"/>
    </row>
    <row r="6173" spans="1:7" x14ac:dyDescent="0.2">
      <c r="A6173">
        <v>3136</v>
      </c>
      <c r="B6173" s="33">
        <v>61907</v>
      </c>
      <c r="C6173" s="45">
        <v>0</v>
      </c>
      <c r="D6173" s="45">
        <v>0</v>
      </c>
      <c r="E6173" s="45">
        <v>0</v>
      </c>
      <c r="F6173" s="45">
        <v>0</v>
      </c>
      <c r="G6173" s="46"/>
    </row>
    <row r="6174" spans="1:7" x14ac:dyDescent="0.2">
      <c r="A6174">
        <v>3136</v>
      </c>
      <c r="B6174" s="33">
        <v>61908</v>
      </c>
      <c r="C6174" s="45">
        <v>0</v>
      </c>
      <c r="D6174" s="45">
        <v>0</v>
      </c>
      <c r="E6174" s="45">
        <v>0</v>
      </c>
      <c r="F6174" s="45">
        <v>0</v>
      </c>
      <c r="G6174" s="46"/>
    </row>
    <row r="6175" spans="1:7" x14ac:dyDescent="0.2">
      <c r="A6175">
        <v>3136</v>
      </c>
      <c r="B6175" s="33">
        <v>61909</v>
      </c>
      <c r="C6175" s="45">
        <v>0</v>
      </c>
      <c r="D6175" s="45">
        <v>0</v>
      </c>
      <c r="E6175" s="45">
        <v>0</v>
      </c>
      <c r="F6175" s="45">
        <v>0</v>
      </c>
      <c r="G6175" s="46"/>
    </row>
    <row r="6176" spans="1:7" x14ac:dyDescent="0.2">
      <c r="A6176">
        <v>3136</v>
      </c>
      <c r="B6176" s="33">
        <v>61910</v>
      </c>
      <c r="C6176" s="45">
        <v>0</v>
      </c>
      <c r="D6176" s="45">
        <v>0</v>
      </c>
      <c r="E6176" s="45">
        <v>0</v>
      </c>
      <c r="F6176" s="45">
        <v>0</v>
      </c>
      <c r="G6176" s="46"/>
    </row>
    <row r="6177" spans="1:7" x14ac:dyDescent="0.2">
      <c r="A6177">
        <v>3136</v>
      </c>
      <c r="B6177" s="33">
        <v>61911</v>
      </c>
      <c r="C6177" s="45">
        <v>0</v>
      </c>
      <c r="D6177" s="45">
        <v>0</v>
      </c>
      <c r="E6177" s="45">
        <v>0</v>
      </c>
      <c r="F6177" s="45">
        <v>0</v>
      </c>
      <c r="G6177" s="46"/>
    </row>
    <row r="6178" spans="1:7" x14ac:dyDescent="0.2">
      <c r="A6178">
        <v>3136</v>
      </c>
      <c r="B6178" s="33">
        <v>61912</v>
      </c>
      <c r="C6178" s="45">
        <v>0</v>
      </c>
      <c r="D6178" s="45">
        <v>0</v>
      </c>
      <c r="E6178" s="45">
        <v>0</v>
      </c>
      <c r="F6178" s="45">
        <v>0</v>
      </c>
      <c r="G6178" s="46"/>
    </row>
    <row r="6179" spans="1:7" x14ac:dyDescent="0.2">
      <c r="A6179">
        <v>3136</v>
      </c>
      <c r="B6179" s="33">
        <v>62001</v>
      </c>
      <c r="C6179" s="45">
        <v>0</v>
      </c>
      <c r="D6179" s="45">
        <v>0</v>
      </c>
      <c r="E6179" s="45">
        <v>0</v>
      </c>
      <c r="F6179" s="45">
        <v>0</v>
      </c>
      <c r="G6179" s="46"/>
    </row>
    <row r="6180" spans="1:7" x14ac:dyDescent="0.2">
      <c r="A6180">
        <v>3136</v>
      </c>
      <c r="B6180" s="33">
        <v>62002</v>
      </c>
      <c r="C6180" s="45">
        <v>0</v>
      </c>
      <c r="D6180" s="45">
        <v>0</v>
      </c>
      <c r="E6180" s="45">
        <v>0</v>
      </c>
      <c r="F6180" s="45">
        <v>0</v>
      </c>
      <c r="G6180" s="46"/>
    </row>
    <row r="6181" spans="1:7" x14ac:dyDescent="0.2">
      <c r="A6181">
        <v>3136</v>
      </c>
      <c r="B6181" s="33">
        <v>62101</v>
      </c>
      <c r="C6181" s="45">
        <v>0</v>
      </c>
      <c r="D6181" s="45">
        <v>0</v>
      </c>
      <c r="E6181" s="45">
        <v>0</v>
      </c>
      <c r="F6181" s="45">
        <v>0</v>
      </c>
      <c r="G6181" s="46"/>
    </row>
    <row r="6182" spans="1:7" x14ac:dyDescent="0.2">
      <c r="A6182">
        <v>3136</v>
      </c>
      <c r="B6182" s="33">
        <v>62102</v>
      </c>
      <c r="C6182" s="45">
        <v>0</v>
      </c>
      <c r="D6182" s="45">
        <v>0</v>
      </c>
      <c r="E6182" s="45">
        <v>0</v>
      </c>
      <c r="F6182" s="45">
        <v>0</v>
      </c>
      <c r="G6182" s="46"/>
    </row>
    <row r="6183" spans="1:7" x14ac:dyDescent="0.2">
      <c r="A6183">
        <v>3136</v>
      </c>
      <c r="B6183" s="33">
        <v>62103</v>
      </c>
      <c r="C6183" s="45">
        <v>0</v>
      </c>
      <c r="D6183" s="45">
        <v>0</v>
      </c>
      <c r="E6183" s="45">
        <v>0</v>
      </c>
      <c r="F6183" s="45">
        <v>0</v>
      </c>
      <c r="G6183" s="46"/>
    </row>
    <row r="6184" spans="1:7" x14ac:dyDescent="0.2">
      <c r="A6184">
        <v>2085</v>
      </c>
      <c r="B6184" s="33">
        <v>60401</v>
      </c>
      <c r="C6184" s="45">
        <v>149614</v>
      </c>
      <c r="D6184" s="45">
        <v>0</v>
      </c>
      <c r="E6184" s="45">
        <v>146849</v>
      </c>
      <c r="F6184" s="45">
        <v>0</v>
      </c>
      <c r="G6184" s="46"/>
    </row>
    <row r="6185" spans="1:7" x14ac:dyDescent="0.2">
      <c r="A6185">
        <v>2085</v>
      </c>
      <c r="B6185" s="33">
        <v>60404</v>
      </c>
      <c r="C6185" s="45">
        <v>0</v>
      </c>
      <c r="D6185" s="45">
        <v>0</v>
      </c>
      <c r="E6185" s="45">
        <v>0</v>
      </c>
      <c r="F6185" s="45">
        <v>0</v>
      </c>
      <c r="G6185" s="46"/>
    </row>
    <row r="6186" spans="1:7" x14ac:dyDescent="0.2">
      <c r="A6186">
        <v>2085</v>
      </c>
      <c r="B6186" s="33">
        <v>60405</v>
      </c>
      <c r="C6186" s="45">
        <v>0</v>
      </c>
      <c r="D6186" s="45">
        <v>0</v>
      </c>
      <c r="E6186" s="45">
        <v>0</v>
      </c>
      <c r="F6186" s="45">
        <v>0</v>
      </c>
      <c r="G6186" s="46"/>
    </row>
    <row r="6187" spans="1:7" x14ac:dyDescent="0.2">
      <c r="A6187">
        <v>2085</v>
      </c>
      <c r="B6187" s="33">
        <v>60414</v>
      </c>
      <c r="C6187" s="45">
        <v>0</v>
      </c>
      <c r="D6187" s="45">
        <v>14065</v>
      </c>
      <c r="E6187" s="45">
        <v>0</v>
      </c>
      <c r="F6187" s="45">
        <v>14524</v>
      </c>
      <c r="G6187" s="46"/>
    </row>
    <row r="6188" spans="1:7" x14ac:dyDescent="0.2">
      <c r="A6188">
        <v>2085</v>
      </c>
      <c r="B6188" s="33">
        <v>60415</v>
      </c>
      <c r="C6188" s="45">
        <v>0</v>
      </c>
      <c r="D6188" s="45">
        <v>0</v>
      </c>
      <c r="E6188" s="45">
        <v>0</v>
      </c>
      <c r="F6188" s="45">
        <v>0</v>
      </c>
      <c r="G6188" s="46"/>
    </row>
    <row r="6189" spans="1:7" x14ac:dyDescent="0.2">
      <c r="A6189">
        <v>2085</v>
      </c>
      <c r="B6189" s="33">
        <v>61901</v>
      </c>
      <c r="C6189" s="45">
        <v>0</v>
      </c>
      <c r="D6189" s="45">
        <v>0</v>
      </c>
      <c r="E6189" s="45">
        <v>0</v>
      </c>
      <c r="F6189" s="45">
        <v>0</v>
      </c>
      <c r="G6189" s="46"/>
    </row>
    <row r="6190" spans="1:7" x14ac:dyDescent="0.2">
      <c r="A6190">
        <v>2085</v>
      </c>
      <c r="B6190" s="33">
        <v>61902</v>
      </c>
      <c r="C6190" s="45">
        <v>0</v>
      </c>
      <c r="D6190" s="45">
        <v>0</v>
      </c>
      <c r="E6190" s="45">
        <v>0</v>
      </c>
      <c r="F6190" s="45">
        <v>0</v>
      </c>
      <c r="G6190" s="46"/>
    </row>
    <row r="6191" spans="1:7" x14ac:dyDescent="0.2">
      <c r="A6191">
        <v>2085</v>
      </c>
      <c r="B6191" s="33">
        <v>61903</v>
      </c>
      <c r="C6191" s="45">
        <v>0</v>
      </c>
      <c r="D6191" s="45">
        <v>0</v>
      </c>
      <c r="E6191" s="45">
        <v>0</v>
      </c>
      <c r="F6191" s="45">
        <v>0</v>
      </c>
      <c r="G6191" s="46"/>
    </row>
    <row r="6192" spans="1:7" x14ac:dyDescent="0.2">
      <c r="A6192">
        <v>2085</v>
      </c>
      <c r="B6192" s="33">
        <v>61904</v>
      </c>
      <c r="C6192" s="45">
        <v>0</v>
      </c>
      <c r="D6192" s="45">
        <v>0</v>
      </c>
      <c r="E6192" s="45">
        <v>0</v>
      </c>
      <c r="F6192" s="45">
        <v>0</v>
      </c>
      <c r="G6192" s="46"/>
    </row>
    <row r="6193" spans="1:7" x14ac:dyDescent="0.2">
      <c r="A6193">
        <v>2085</v>
      </c>
      <c r="B6193" s="33">
        <v>61905</v>
      </c>
      <c r="C6193" s="45">
        <v>0</v>
      </c>
      <c r="D6193" s="45">
        <v>0</v>
      </c>
      <c r="E6193" s="45">
        <v>0</v>
      </c>
      <c r="F6193" s="45">
        <v>0</v>
      </c>
      <c r="G6193" s="46"/>
    </row>
    <row r="6194" spans="1:7" x14ac:dyDescent="0.2">
      <c r="A6194">
        <v>2085</v>
      </c>
      <c r="B6194" s="33">
        <v>61906</v>
      </c>
      <c r="C6194" s="45">
        <v>0</v>
      </c>
      <c r="D6194" s="45">
        <v>0</v>
      </c>
      <c r="E6194" s="45">
        <v>0</v>
      </c>
      <c r="F6194" s="45">
        <v>0</v>
      </c>
      <c r="G6194" s="46"/>
    </row>
    <row r="6195" spans="1:7" x14ac:dyDescent="0.2">
      <c r="A6195">
        <v>2085</v>
      </c>
      <c r="B6195" s="33">
        <v>61907</v>
      </c>
      <c r="C6195" s="45">
        <v>0</v>
      </c>
      <c r="D6195" s="45">
        <v>0</v>
      </c>
      <c r="E6195" s="45">
        <v>0</v>
      </c>
      <c r="F6195" s="45">
        <v>0</v>
      </c>
      <c r="G6195" s="46"/>
    </row>
    <row r="6196" spans="1:7" x14ac:dyDescent="0.2">
      <c r="A6196">
        <v>2085</v>
      </c>
      <c r="B6196" s="33">
        <v>61908</v>
      </c>
      <c r="C6196" s="45">
        <v>0</v>
      </c>
      <c r="D6196" s="45">
        <v>0</v>
      </c>
      <c r="E6196" s="45">
        <v>0</v>
      </c>
      <c r="F6196" s="45">
        <v>0</v>
      </c>
      <c r="G6196" s="46"/>
    </row>
    <row r="6197" spans="1:7" x14ac:dyDescent="0.2">
      <c r="A6197">
        <v>2085</v>
      </c>
      <c r="B6197" s="33">
        <v>61909</v>
      </c>
      <c r="C6197" s="45">
        <v>0</v>
      </c>
      <c r="D6197" s="45">
        <v>0</v>
      </c>
      <c r="E6197" s="45">
        <v>0</v>
      </c>
      <c r="F6197" s="45">
        <v>0</v>
      </c>
      <c r="G6197" s="46"/>
    </row>
    <row r="6198" spans="1:7" x14ac:dyDescent="0.2">
      <c r="A6198">
        <v>2085</v>
      </c>
      <c r="B6198" s="33">
        <v>61910</v>
      </c>
      <c r="C6198" s="45">
        <v>0</v>
      </c>
      <c r="D6198" s="45">
        <v>0</v>
      </c>
      <c r="E6198" s="45">
        <v>0</v>
      </c>
      <c r="F6198" s="45">
        <v>0</v>
      </c>
      <c r="G6198" s="46"/>
    </row>
    <row r="6199" spans="1:7" x14ac:dyDescent="0.2">
      <c r="A6199">
        <v>2085</v>
      </c>
      <c r="B6199" s="33">
        <v>61911</v>
      </c>
      <c r="C6199" s="45">
        <v>0</v>
      </c>
      <c r="D6199" s="45">
        <v>0</v>
      </c>
      <c r="E6199" s="45">
        <v>0</v>
      </c>
      <c r="F6199" s="45">
        <v>0</v>
      </c>
      <c r="G6199" s="46"/>
    </row>
    <row r="6200" spans="1:7" x14ac:dyDescent="0.2">
      <c r="A6200">
        <v>2085</v>
      </c>
      <c r="B6200" s="33">
        <v>61912</v>
      </c>
      <c r="C6200" s="45">
        <v>0</v>
      </c>
      <c r="D6200" s="45">
        <v>0</v>
      </c>
      <c r="E6200" s="45">
        <v>0</v>
      </c>
      <c r="F6200" s="45">
        <v>0</v>
      </c>
      <c r="G6200" s="46"/>
    </row>
    <row r="6201" spans="1:7" x14ac:dyDescent="0.2">
      <c r="A6201">
        <v>2085</v>
      </c>
      <c r="B6201" s="33">
        <v>62001</v>
      </c>
      <c r="C6201" s="45">
        <v>0</v>
      </c>
      <c r="D6201" s="45">
        <v>0</v>
      </c>
      <c r="E6201" s="45">
        <v>0</v>
      </c>
      <c r="F6201" s="45">
        <v>0</v>
      </c>
      <c r="G6201" s="46"/>
    </row>
    <row r="6202" spans="1:7" x14ac:dyDescent="0.2">
      <c r="A6202">
        <v>2085</v>
      </c>
      <c r="B6202" s="33">
        <v>62002</v>
      </c>
      <c r="C6202" s="45">
        <v>0</v>
      </c>
      <c r="D6202" s="45">
        <v>0</v>
      </c>
      <c r="E6202" s="45">
        <v>0</v>
      </c>
      <c r="F6202" s="45">
        <v>0</v>
      </c>
      <c r="G6202" s="46"/>
    </row>
    <row r="6203" spans="1:7" x14ac:dyDescent="0.2">
      <c r="A6203">
        <v>2085</v>
      </c>
      <c r="B6203" s="33">
        <v>62101</v>
      </c>
      <c r="C6203" s="45">
        <v>0</v>
      </c>
      <c r="D6203" s="45">
        <v>0</v>
      </c>
      <c r="E6203" s="45">
        <v>0</v>
      </c>
      <c r="F6203" s="45">
        <v>0</v>
      </c>
      <c r="G6203" s="46"/>
    </row>
    <row r="6204" spans="1:7" x14ac:dyDescent="0.2">
      <c r="A6204">
        <v>2085</v>
      </c>
      <c r="B6204" s="33">
        <v>62102</v>
      </c>
      <c r="C6204" s="45">
        <v>0</v>
      </c>
      <c r="D6204" s="45">
        <v>0</v>
      </c>
      <c r="E6204" s="45">
        <v>0</v>
      </c>
      <c r="F6204" s="45">
        <v>0</v>
      </c>
      <c r="G6204" s="46"/>
    </row>
    <row r="6205" spans="1:7" x14ac:dyDescent="0.2">
      <c r="A6205">
        <v>2085</v>
      </c>
      <c r="B6205" s="33">
        <v>62103</v>
      </c>
      <c r="C6205" s="45">
        <v>0</v>
      </c>
      <c r="D6205" s="45">
        <v>0</v>
      </c>
      <c r="E6205" s="45">
        <v>0</v>
      </c>
      <c r="F6205" s="45">
        <v>0</v>
      </c>
      <c r="G6205" s="46"/>
    </row>
    <row r="6206" spans="1:7" x14ac:dyDescent="0.2">
      <c r="A6206">
        <v>1312</v>
      </c>
      <c r="B6206" s="33">
        <v>60401</v>
      </c>
      <c r="C6206" s="45">
        <v>283127</v>
      </c>
      <c r="D6206" s="45">
        <v>0</v>
      </c>
      <c r="E6206" s="45">
        <v>263260</v>
      </c>
      <c r="F6206" s="45">
        <v>0</v>
      </c>
      <c r="G6206" s="46"/>
    </row>
    <row r="6207" spans="1:7" x14ac:dyDescent="0.2">
      <c r="A6207">
        <v>1312</v>
      </c>
      <c r="B6207" s="33">
        <v>60404</v>
      </c>
      <c r="C6207" s="45">
        <v>994</v>
      </c>
      <c r="D6207" s="45">
        <v>0</v>
      </c>
      <c r="E6207" s="45">
        <v>994</v>
      </c>
      <c r="F6207" s="45">
        <v>0</v>
      </c>
      <c r="G6207" s="46"/>
    </row>
    <row r="6208" spans="1:7" x14ac:dyDescent="0.2">
      <c r="A6208">
        <v>1312</v>
      </c>
      <c r="B6208" s="33">
        <v>60405</v>
      </c>
      <c r="C6208" s="45">
        <v>0</v>
      </c>
      <c r="D6208" s="45">
        <v>0</v>
      </c>
      <c r="E6208" s="45">
        <v>0</v>
      </c>
      <c r="F6208" s="45">
        <v>0</v>
      </c>
      <c r="G6208" s="46"/>
    </row>
    <row r="6209" spans="1:7" x14ac:dyDescent="0.2">
      <c r="A6209">
        <v>1312</v>
      </c>
      <c r="B6209" s="33">
        <v>60414</v>
      </c>
      <c r="C6209" s="45">
        <v>0</v>
      </c>
      <c r="D6209" s="45">
        <v>113612</v>
      </c>
      <c r="E6209" s="45">
        <v>0</v>
      </c>
      <c r="F6209" s="45">
        <v>111496</v>
      </c>
      <c r="G6209" s="46"/>
    </row>
    <row r="6210" spans="1:7" x14ac:dyDescent="0.2">
      <c r="A6210">
        <v>1312</v>
      </c>
      <c r="B6210" s="33">
        <v>60415</v>
      </c>
      <c r="C6210" s="45">
        <v>22876</v>
      </c>
      <c r="D6210" s="45">
        <v>0</v>
      </c>
      <c r="E6210" s="45">
        <v>2688</v>
      </c>
      <c r="F6210" s="45">
        <v>0</v>
      </c>
      <c r="G6210" s="46"/>
    </row>
    <row r="6211" spans="1:7" x14ac:dyDescent="0.2">
      <c r="A6211">
        <v>1312</v>
      </c>
      <c r="B6211" s="33">
        <v>61901</v>
      </c>
      <c r="C6211" s="45">
        <v>0</v>
      </c>
      <c r="D6211" s="45">
        <v>0</v>
      </c>
      <c r="E6211" s="45">
        <v>0</v>
      </c>
      <c r="F6211" s="45">
        <v>0</v>
      </c>
      <c r="G6211" s="46"/>
    </row>
    <row r="6212" spans="1:7" x14ac:dyDescent="0.2">
      <c r="A6212">
        <v>1312</v>
      </c>
      <c r="B6212" s="33">
        <v>61902</v>
      </c>
      <c r="C6212" s="45">
        <v>0</v>
      </c>
      <c r="D6212" s="45">
        <v>0</v>
      </c>
      <c r="E6212" s="45">
        <v>0</v>
      </c>
      <c r="F6212" s="45">
        <v>0</v>
      </c>
      <c r="G6212" s="46"/>
    </row>
    <row r="6213" spans="1:7" x14ac:dyDescent="0.2">
      <c r="A6213">
        <v>1312</v>
      </c>
      <c r="B6213" s="33">
        <v>61903</v>
      </c>
      <c r="C6213" s="45">
        <v>0</v>
      </c>
      <c r="D6213" s="45">
        <v>0</v>
      </c>
      <c r="E6213" s="45">
        <v>0</v>
      </c>
      <c r="F6213" s="45">
        <v>0</v>
      </c>
      <c r="G6213" s="46"/>
    </row>
    <row r="6214" spans="1:7" x14ac:dyDescent="0.2">
      <c r="A6214">
        <v>1312</v>
      </c>
      <c r="B6214" s="33">
        <v>61904</v>
      </c>
      <c r="C6214" s="45">
        <v>0</v>
      </c>
      <c r="D6214" s="45">
        <v>0</v>
      </c>
      <c r="E6214" s="45">
        <v>0</v>
      </c>
      <c r="F6214" s="45">
        <v>0</v>
      </c>
      <c r="G6214" s="46"/>
    </row>
    <row r="6215" spans="1:7" x14ac:dyDescent="0.2">
      <c r="A6215">
        <v>1312</v>
      </c>
      <c r="B6215" s="33">
        <v>61905</v>
      </c>
      <c r="C6215" s="45">
        <v>1224</v>
      </c>
      <c r="D6215" s="45">
        <v>0</v>
      </c>
      <c r="E6215" s="45">
        <v>1224</v>
      </c>
      <c r="F6215" s="45">
        <v>0</v>
      </c>
      <c r="G6215" s="46"/>
    </row>
    <row r="6216" spans="1:7" x14ac:dyDescent="0.2">
      <c r="A6216">
        <v>1312</v>
      </c>
      <c r="B6216" s="33">
        <v>61906</v>
      </c>
      <c r="C6216" s="45">
        <v>0</v>
      </c>
      <c r="D6216" s="45">
        <v>0</v>
      </c>
      <c r="E6216" s="45">
        <v>0</v>
      </c>
      <c r="F6216" s="45">
        <v>0</v>
      </c>
      <c r="G6216" s="46"/>
    </row>
    <row r="6217" spans="1:7" x14ac:dyDescent="0.2">
      <c r="A6217">
        <v>1312</v>
      </c>
      <c r="B6217" s="33">
        <v>61907</v>
      </c>
      <c r="C6217" s="45">
        <v>3000</v>
      </c>
      <c r="D6217" s="45">
        <v>0</v>
      </c>
      <c r="E6217" s="45">
        <v>3000</v>
      </c>
      <c r="F6217" s="45">
        <v>0</v>
      </c>
      <c r="G6217" s="46"/>
    </row>
    <row r="6218" spans="1:7" x14ac:dyDescent="0.2">
      <c r="A6218">
        <v>1312</v>
      </c>
      <c r="B6218" s="33">
        <v>61908</v>
      </c>
      <c r="C6218" s="45">
        <v>0</v>
      </c>
      <c r="D6218" s="45">
        <v>0</v>
      </c>
      <c r="E6218" s="45">
        <v>0</v>
      </c>
      <c r="F6218" s="45">
        <v>0</v>
      </c>
      <c r="G6218" s="46"/>
    </row>
    <row r="6219" spans="1:7" x14ac:dyDescent="0.2">
      <c r="A6219">
        <v>1312</v>
      </c>
      <c r="B6219" s="33">
        <v>61909</v>
      </c>
      <c r="C6219" s="45">
        <v>0</v>
      </c>
      <c r="D6219" s="45">
        <v>0</v>
      </c>
      <c r="E6219" s="45">
        <v>0</v>
      </c>
      <c r="F6219" s="45">
        <v>0</v>
      </c>
      <c r="G6219" s="46"/>
    </row>
    <row r="6220" spans="1:7" x14ac:dyDescent="0.2">
      <c r="A6220">
        <v>1312</v>
      </c>
      <c r="B6220" s="33">
        <v>61910</v>
      </c>
      <c r="C6220" s="45">
        <v>0</v>
      </c>
      <c r="D6220" s="45">
        <v>0</v>
      </c>
      <c r="E6220" s="45">
        <v>0</v>
      </c>
      <c r="F6220" s="45">
        <v>0</v>
      </c>
      <c r="G6220" s="46"/>
    </row>
    <row r="6221" spans="1:7" x14ac:dyDescent="0.2">
      <c r="A6221">
        <v>1312</v>
      </c>
      <c r="B6221" s="33">
        <v>61911</v>
      </c>
      <c r="C6221" s="45">
        <v>0</v>
      </c>
      <c r="D6221" s="45">
        <v>0</v>
      </c>
      <c r="E6221" s="45">
        <v>0</v>
      </c>
      <c r="F6221" s="45">
        <v>0</v>
      </c>
      <c r="G6221" s="46"/>
    </row>
    <row r="6222" spans="1:7" x14ac:dyDescent="0.2">
      <c r="A6222">
        <v>1312</v>
      </c>
      <c r="B6222" s="33">
        <v>61912</v>
      </c>
      <c r="C6222" s="45">
        <v>0</v>
      </c>
      <c r="D6222" s="45">
        <v>0</v>
      </c>
      <c r="E6222" s="45">
        <v>0</v>
      </c>
      <c r="F6222" s="45">
        <v>0</v>
      </c>
      <c r="G6222" s="46"/>
    </row>
    <row r="6223" spans="1:7" x14ac:dyDescent="0.2">
      <c r="A6223">
        <v>1312</v>
      </c>
      <c r="B6223" s="33">
        <v>62001</v>
      </c>
      <c r="C6223" s="45">
        <v>98694</v>
      </c>
      <c r="D6223" s="45">
        <v>0</v>
      </c>
      <c r="E6223" s="45">
        <v>85280</v>
      </c>
      <c r="F6223" s="45">
        <v>0</v>
      </c>
      <c r="G6223" s="46"/>
    </row>
    <row r="6224" spans="1:7" x14ac:dyDescent="0.2">
      <c r="A6224">
        <v>1312</v>
      </c>
      <c r="B6224" s="33">
        <v>62002</v>
      </c>
      <c r="C6224" s="45">
        <v>0</v>
      </c>
      <c r="D6224" s="45">
        <v>0</v>
      </c>
      <c r="E6224" s="45">
        <v>0</v>
      </c>
      <c r="F6224" s="45">
        <v>0</v>
      </c>
      <c r="G6224" s="46"/>
    </row>
    <row r="6225" spans="1:7" x14ac:dyDescent="0.2">
      <c r="A6225">
        <v>1312</v>
      </c>
      <c r="B6225" s="33">
        <v>62101</v>
      </c>
      <c r="C6225" s="45">
        <v>5828</v>
      </c>
      <c r="D6225" s="45">
        <v>0</v>
      </c>
      <c r="E6225" s="45">
        <v>5828</v>
      </c>
      <c r="F6225" s="45">
        <v>0</v>
      </c>
      <c r="G6225" s="46"/>
    </row>
    <row r="6226" spans="1:7" x14ac:dyDescent="0.2">
      <c r="A6226">
        <v>1312</v>
      </c>
      <c r="B6226" s="33">
        <v>62102</v>
      </c>
      <c r="C6226" s="45">
        <v>0</v>
      </c>
      <c r="D6226" s="45">
        <v>0</v>
      </c>
      <c r="E6226" s="45">
        <v>0</v>
      </c>
      <c r="F6226" s="45">
        <v>0</v>
      </c>
      <c r="G6226" s="46"/>
    </row>
    <row r="6227" spans="1:7" x14ac:dyDescent="0.2">
      <c r="A6227">
        <v>1312</v>
      </c>
      <c r="B6227" s="33">
        <v>62103</v>
      </c>
      <c r="C6227" s="45">
        <v>0</v>
      </c>
      <c r="D6227" s="45">
        <v>0</v>
      </c>
      <c r="E6227" s="45">
        <v>0</v>
      </c>
      <c r="F6227" s="45">
        <v>0</v>
      </c>
      <c r="G6227" s="46"/>
    </row>
    <row r="6228" spans="1:7" x14ac:dyDescent="0.2">
      <c r="A6228">
        <v>480</v>
      </c>
      <c r="B6228" s="33">
        <v>60401</v>
      </c>
      <c r="C6228" s="45">
        <v>1165118</v>
      </c>
      <c r="D6228" s="45">
        <v>0</v>
      </c>
      <c r="E6228" s="45">
        <v>1150628</v>
      </c>
      <c r="F6228" s="45">
        <v>0</v>
      </c>
      <c r="G6228" s="46"/>
    </row>
    <row r="6229" spans="1:7" x14ac:dyDescent="0.2">
      <c r="A6229">
        <v>480</v>
      </c>
      <c r="B6229" s="33">
        <v>60404</v>
      </c>
      <c r="C6229" s="45">
        <v>42193</v>
      </c>
      <c r="D6229" s="45">
        <v>0</v>
      </c>
      <c r="E6229" s="45">
        <v>42193</v>
      </c>
      <c r="F6229" s="45">
        <v>0</v>
      </c>
      <c r="G6229" s="46"/>
    </row>
    <row r="6230" spans="1:7" x14ac:dyDescent="0.2">
      <c r="A6230">
        <v>480</v>
      </c>
      <c r="B6230" s="33">
        <v>60405</v>
      </c>
      <c r="C6230" s="45">
        <v>0</v>
      </c>
      <c r="D6230" s="45">
        <v>0</v>
      </c>
      <c r="E6230" s="45">
        <v>0</v>
      </c>
      <c r="F6230" s="45">
        <v>0</v>
      </c>
      <c r="G6230" s="46"/>
    </row>
    <row r="6231" spans="1:7" x14ac:dyDescent="0.2">
      <c r="A6231">
        <v>480</v>
      </c>
      <c r="B6231" s="33">
        <v>60414</v>
      </c>
      <c r="C6231" s="45">
        <v>0</v>
      </c>
      <c r="D6231" s="45">
        <v>317137</v>
      </c>
      <c r="E6231" s="45">
        <v>0</v>
      </c>
      <c r="F6231" s="45">
        <v>331508</v>
      </c>
      <c r="G6231" s="46"/>
    </row>
    <row r="6232" spans="1:7" x14ac:dyDescent="0.2">
      <c r="A6232">
        <v>480</v>
      </c>
      <c r="B6232" s="33">
        <v>60415</v>
      </c>
      <c r="C6232" s="45">
        <v>6684</v>
      </c>
      <c r="D6232" s="45">
        <v>0</v>
      </c>
      <c r="E6232" s="45">
        <v>5621</v>
      </c>
      <c r="F6232" s="45">
        <v>0</v>
      </c>
      <c r="G6232" s="46"/>
    </row>
    <row r="6233" spans="1:7" x14ac:dyDescent="0.2">
      <c r="A6233">
        <v>480</v>
      </c>
      <c r="B6233" s="33">
        <v>61901</v>
      </c>
      <c r="C6233" s="45">
        <v>0</v>
      </c>
      <c r="D6233" s="45">
        <v>0</v>
      </c>
      <c r="E6233" s="45">
        <v>0</v>
      </c>
      <c r="F6233" s="45">
        <v>0</v>
      </c>
      <c r="G6233" s="46"/>
    </row>
    <row r="6234" spans="1:7" x14ac:dyDescent="0.2">
      <c r="A6234">
        <v>480</v>
      </c>
      <c r="B6234" s="33">
        <v>61902</v>
      </c>
      <c r="C6234" s="45">
        <v>0</v>
      </c>
      <c r="D6234" s="45">
        <v>0</v>
      </c>
      <c r="E6234" s="45">
        <v>0</v>
      </c>
      <c r="F6234" s="45">
        <v>0</v>
      </c>
      <c r="G6234" s="46"/>
    </row>
    <row r="6235" spans="1:7" x14ac:dyDescent="0.2">
      <c r="A6235">
        <v>480</v>
      </c>
      <c r="B6235" s="33">
        <v>61903</v>
      </c>
      <c r="C6235" s="45">
        <v>0</v>
      </c>
      <c r="D6235" s="45">
        <v>0</v>
      </c>
      <c r="E6235" s="45">
        <v>0</v>
      </c>
      <c r="F6235" s="45">
        <v>0</v>
      </c>
      <c r="G6235" s="46"/>
    </row>
    <row r="6236" spans="1:7" x14ac:dyDescent="0.2">
      <c r="A6236">
        <v>480</v>
      </c>
      <c r="B6236" s="33">
        <v>61904</v>
      </c>
      <c r="C6236" s="45">
        <v>0</v>
      </c>
      <c r="D6236" s="45">
        <v>0</v>
      </c>
      <c r="E6236" s="45">
        <v>0</v>
      </c>
      <c r="F6236" s="45">
        <v>0</v>
      </c>
      <c r="G6236" s="46"/>
    </row>
    <row r="6237" spans="1:7" x14ac:dyDescent="0.2">
      <c r="A6237">
        <v>480</v>
      </c>
      <c r="B6237" s="33">
        <v>61905</v>
      </c>
      <c r="C6237" s="45">
        <v>0</v>
      </c>
      <c r="D6237" s="45">
        <v>0</v>
      </c>
      <c r="E6237" s="45">
        <v>0</v>
      </c>
      <c r="F6237" s="45">
        <v>0</v>
      </c>
      <c r="G6237" s="46"/>
    </row>
    <row r="6238" spans="1:7" x14ac:dyDescent="0.2">
      <c r="A6238">
        <v>480</v>
      </c>
      <c r="B6238" s="33">
        <v>61906</v>
      </c>
      <c r="C6238" s="45">
        <v>0</v>
      </c>
      <c r="D6238" s="45">
        <v>0</v>
      </c>
      <c r="E6238" s="45">
        <v>0</v>
      </c>
      <c r="F6238" s="45">
        <v>0</v>
      </c>
      <c r="G6238" s="46"/>
    </row>
    <row r="6239" spans="1:7" x14ac:dyDescent="0.2">
      <c r="A6239">
        <v>480</v>
      </c>
      <c r="B6239" s="33">
        <v>61907</v>
      </c>
      <c r="C6239" s="45">
        <v>0</v>
      </c>
      <c r="D6239" s="45">
        <v>0</v>
      </c>
      <c r="E6239" s="45">
        <v>12306</v>
      </c>
      <c r="F6239" s="45">
        <v>0</v>
      </c>
      <c r="G6239" s="46"/>
    </row>
    <row r="6240" spans="1:7" x14ac:dyDescent="0.2">
      <c r="A6240">
        <v>480</v>
      </c>
      <c r="B6240" s="33">
        <v>61908</v>
      </c>
      <c r="C6240" s="45">
        <v>17873</v>
      </c>
      <c r="D6240" s="45">
        <v>0</v>
      </c>
      <c r="E6240" s="45">
        <v>17873</v>
      </c>
      <c r="F6240" s="45">
        <v>0</v>
      </c>
      <c r="G6240" s="46"/>
    </row>
    <row r="6241" spans="1:7" x14ac:dyDescent="0.2">
      <c r="A6241">
        <v>480</v>
      </c>
      <c r="B6241" s="33">
        <v>61909</v>
      </c>
      <c r="C6241" s="45">
        <v>0</v>
      </c>
      <c r="D6241" s="45">
        <v>0</v>
      </c>
      <c r="E6241" s="45">
        <v>0</v>
      </c>
      <c r="F6241" s="45">
        <v>0</v>
      </c>
      <c r="G6241" s="46"/>
    </row>
    <row r="6242" spans="1:7" x14ac:dyDescent="0.2">
      <c r="A6242">
        <v>480</v>
      </c>
      <c r="B6242" s="33">
        <v>61910</v>
      </c>
      <c r="C6242" s="45">
        <v>0</v>
      </c>
      <c r="D6242" s="45">
        <v>0</v>
      </c>
      <c r="E6242" s="45">
        <v>0</v>
      </c>
      <c r="F6242" s="45">
        <v>0</v>
      </c>
      <c r="G6242" s="46"/>
    </row>
    <row r="6243" spans="1:7" x14ac:dyDescent="0.2">
      <c r="A6243">
        <v>480</v>
      </c>
      <c r="B6243" s="33">
        <v>61911</v>
      </c>
      <c r="C6243" s="45">
        <v>0</v>
      </c>
      <c r="D6243" s="45">
        <v>0</v>
      </c>
      <c r="E6243" s="45">
        <v>0</v>
      </c>
      <c r="F6243" s="45">
        <v>0</v>
      </c>
      <c r="G6243" s="46"/>
    </row>
    <row r="6244" spans="1:7" x14ac:dyDescent="0.2">
      <c r="A6244">
        <v>480</v>
      </c>
      <c r="B6244" s="33">
        <v>61912</v>
      </c>
      <c r="C6244" s="45">
        <v>0</v>
      </c>
      <c r="D6244" s="45">
        <v>0</v>
      </c>
      <c r="E6244" s="45">
        <v>0</v>
      </c>
      <c r="F6244" s="45">
        <v>0</v>
      </c>
      <c r="G6244" s="46"/>
    </row>
    <row r="6245" spans="1:7" x14ac:dyDescent="0.2">
      <c r="A6245">
        <v>480</v>
      </c>
      <c r="B6245" s="33">
        <v>62001</v>
      </c>
      <c r="C6245" s="45">
        <v>6629</v>
      </c>
      <c r="D6245" s="45">
        <v>0</v>
      </c>
      <c r="E6245" s="45">
        <v>11792</v>
      </c>
      <c r="F6245" s="45">
        <v>0</v>
      </c>
      <c r="G6245" s="46"/>
    </row>
    <row r="6246" spans="1:7" x14ac:dyDescent="0.2">
      <c r="A6246">
        <v>480</v>
      </c>
      <c r="B6246" s="33">
        <v>62002</v>
      </c>
      <c r="C6246" s="45">
        <v>0</v>
      </c>
      <c r="D6246" s="45">
        <v>0</v>
      </c>
      <c r="E6246" s="45">
        <v>0</v>
      </c>
      <c r="F6246" s="45">
        <v>0</v>
      </c>
      <c r="G6246" s="46"/>
    </row>
    <row r="6247" spans="1:7" x14ac:dyDescent="0.2">
      <c r="A6247">
        <v>480</v>
      </c>
      <c r="B6247" s="33">
        <v>62101</v>
      </c>
      <c r="C6247" s="45">
        <v>3216</v>
      </c>
      <c r="D6247" s="45">
        <v>0</v>
      </c>
      <c r="E6247" s="45">
        <v>3216</v>
      </c>
      <c r="F6247" s="45">
        <v>0</v>
      </c>
      <c r="G6247" s="46"/>
    </row>
    <row r="6248" spans="1:7" x14ac:dyDescent="0.2">
      <c r="A6248">
        <v>480</v>
      </c>
      <c r="B6248" s="33">
        <v>62102</v>
      </c>
      <c r="C6248" s="45">
        <v>403</v>
      </c>
      <c r="D6248" s="45">
        <v>0</v>
      </c>
      <c r="E6248" s="45">
        <v>2167</v>
      </c>
      <c r="F6248" s="45">
        <v>0</v>
      </c>
      <c r="G6248" s="46"/>
    </row>
    <row r="6249" spans="1:7" x14ac:dyDescent="0.2">
      <c r="A6249">
        <v>480</v>
      </c>
      <c r="B6249" s="33">
        <v>62103</v>
      </c>
      <c r="C6249" s="45">
        <v>0</v>
      </c>
      <c r="D6249" s="45">
        <v>105</v>
      </c>
      <c r="E6249" s="45">
        <v>0</v>
      </c>
      <c r="F6249" s="45">
        <v>1080</v>
      </c>
      <c r="G6249" s="46"/>
    </row>
    <row r="6250" spans="1:7" x14ac:dyDescent="0.2">
      <c r="A6250">
        <v>2252</v>
      </c>
      <c r="B6250" s="33">
        <v>60401</v>
      </c>
      <c r="C6250" s="45">
        <v>16069</v>
      </c>
      <c r="D6250" s="45">
        <v>0</v>
      </c>
      <c r="E6250" s="45">
        <v>16910</v>
      </c>
      <c r="F6250" s="45">
        <v>0</v>
      </c>
      <c r="G6250" s="46"/>
    </row>
    <row r="6251" spans="1:7" x14ac:dyDescent="0.2">
      <c r="A6251">
        <v>2252</v>
      </c>
      <c r="B6251" s="33">
        <v>60404</v>
      </c>
      <c r="C6251" s="45">
        <v>0</v>
      </c>
      <c r="D6251" s="45">
        <v>0</v>
      </c>
      <c r="E6251" s="45">
        <v>0</v>
      </c>
      <c r="F6251" s="45">
        <v>0</v>
      </c>
      <c r="G6251" s="46"/>
    </row>
    <row r="6252" spans="1:7" x14ac:dyDescent="0.2">
      <c r="A6252">
        <v>2252</v>
      </c>
      <c r="B6252" s="33">
        <v>60405</v>
      </c>
      <c r="C6252" s="45">
        <v>0</v>
      </c>
      <c r="D6252" s="45">
        <v>0</v>
      </c>
      <c r="E6252" s="45">
        <v>0</v>
      </c>
      <c r="F6252" s="45">
        <v>0</v>
      </c>
      <c r="G6252" s="46"/>
    </row>
    <row r="6253" spans="1:7" x14ac:dyDescent="0.2">
      <c r="A6253">
        <v>2252</v>
      </c>
      <c r="B6253" s="33">
        <v>60414</v>
      </c>
      <c r="C6253" s="45">
        <v>0</v>
      </c>
      <c r="D6253" s="45">
        <v>12295</v>
      </c>
      <c r="E6253" s="45">
        <v>0</v>
      </c>
      <c r="F6253" s="45">
        <v>13348</v>
      </c>
      <c r="G6253" s="46"/>
    </row>
    <row r="6254" spans="1:7" x14ac:dyDescent="0.2">
      <c r="A6254">
        <v>2252</v>
      </c>
      <c r="B6254" s="33">
        <v>60415</v>
      </c>
      <c r="C6254" s="45">
        <v>0</v>
      </c>
      <c r="D6254" s="45">
        <v>0</v>
      </c>
      <c r="E6254" s="45">
        <v>0</v>
      </c>
      <c r="F6254" s="45">
        <v>0</v>
      </c>
      <c r="G6254" s="46"/>
    </row>
    <row r="6255" spans="1:7" x14ac:dyDescent="0.2">
      <c r="A6255">
        <v>2252</v>
      </c>
      <c r="B6255" s="33">
        <v>61901</v>
      </c>
      <c r="C6255" s="45">
        <v>0</v>
      </c>
      <c r="D6255" s="45">
        <v>0</v>
      </c>
      <c r="E6255" s="45">
        <v>0</v>
      </c>
      <c r="F6255" s="45">
        <v>0</v>
      </c>
      <c r="G6255" s="46"/>
    </row>
    <row r="6256" spans="1:7" x14ac:dyDescent="0.2">
      <c r="A6256">
        <v>2252</v>
      </c>
      <c r="B6256" s="33">
        <v>61902</v>
      </c>
      <c r="C6256" s="45">
        <v>0</v>
      </c>
      <c r="D6256" s="45">
        <v>0</v>
      </c>
      <c r="E6256" s="45">
        <v>0</v>
      </c>
      <c r="F6256" s="45">
        <v>0</v>
      </c>
      <c r="G6256" s="46"/>
    </row>
    <row r="6257" spans="1:7" x14ac:dyDescent="0.2">
      <c r="A6257">
        <v>2252</v>
      </c>
      <c r="B6257" s="33">
        <v>61903</v>
      </c>
      <c r="C6257" s="45">
        <v>0</v>
      </c>
      <c r="D6257" s="45">
        <v>0</v>
      </c>
      <c r="E6257" s="45">
        <v>0</v>
      </c>
      <c r="F6257" s="45">
        <v>0</v>
      </c>
      <c r="G6257" s="46"/>
    </row>
    <row r="6258" spans="1:7" x14ac:dyDescent="0.2">
      <c r="A6258">
        <v>2252</v>
      </c>
      <c r="B6258" s="33">
        <v>61904</v>
      </c>
      <c r="C6258" s="45">
        <v>0</v>
      </c>
      <c r="D6258" s="45">
        <v>0</v>
      </c>
      <c r="E6258" s="45">
        <v>0</v>
      </c>
      <c r="F6258" s="45">
        <v>0</v>
      </c>
      <c r="G6258" s="46"/>
    </row>
    <row r="6259" spans="1:7" x14ac:dyDescent="0.2">
      <c r="A6259">
        <v>2252</v>
      </c>
      <c r="B6259" s="33">
        <v>61905</v>
      </c>
      <c r="C6259" s="45">
        <v>0</v>
      </c>
      <c r="D6259" s="45">
        <v>0</v>
      </c>
      <c r="E6259" s="45">
        <v>0</v>
      </c>
      <c r="F6259" s="45">
        <v>0</v>
      </c>
      <c r="G6259" s="46"/>
    </row>
    <row r="6260" spans="1:7" x14ac:dyDescent="0.2">
      <c r="A6260">
        <v>2252</v>
      </c>
      <c r="B6260" s="33">
        <v>61906</v>
      </c>
      <c r="C6260" s="45">
        <v>0</v>
      </c>
      <c r="D6260" s="45">
        <v>0</v>
      </c>
      <c r="E6260" s="45">
        <v>0</v>
      </c>
      <c r="F6260" s="45">
        <v>0</v>
      </c>
      <c r="G6260" s="46"/>
    </row>
    <row r="6261" spans="1:7" x14ac:dyDescent="0.2">
      <c r="A6261">
        <v>2252</v>
      </c>
      <c r="B6261" s="33">
        <v>61907</v>
      </c>
      <c r="C6261" s="45">
        <v>0</v>
      </c>
      <c r="D6261" s="45">
        <v>0</v>
      </c>
      <c r="E6261" s="45">
        <v>0</v>
      </c>
      <c r="F6261" s="45">
        <v>0</v>
      </c>
      <c r="G6261" s="46"/>
    </row>
    <row r="6262" spans="1:7" x14ac:dyDescent="0.2">
      <c r="A6262">
        <v>2252</v>
      </c>
      <c r="B6262" s="33">
        <v>61908</v>
      </c>
      <c r="C6262" s="45">
        <v>0</v>
      </c>
      <c r="D6262" s="45">
        <v>0</v>
      </c>
      <c r="E6262" s="45">
        <v>0</v>
      </c>
      <c r="F6262" s="45">
        <v>0</v>
      </c>
      <c r="G6262" s="46"/>
    </row>
    <row r="6263" spans="1:7" x14ac:dyDescent="0.2">
      <c r="A6263">
        <v>2252</v>
      </c>
      <c r="B6263" s="33">
        <v>61909</v>
      </c>
      <c r="C6263" s="45">
        <v>0</v>
      </c>
      <c r="D6263" s="45">
        <v>0</v>
      </c>
      <c r="E6263" s="45">
        <v>0</v>
      </c>
      <c r="F6263" s="45">
        <v>0</v>
      </c>
      <c r="G6263" s="46"/>
    </row>
    <row r="6264" spans="1:7" x14ac:dyDescent="0.2">
      <c r="A6264">
        <v>2252</v>
      </c>
      <c r="B6264" s="33">
        <v>61910</v>
      </c>
      <c r="C6264" s="45">
        <v>0</v>
      </c>
      <c r="D6264" s="45">
        <v>0</v>
      </c>
      <c r="E6264" s="45">
        <v>0</v>
      </c>
      <c r="F6264" s="45">
        <v>0</v>
      </c>
      <c r="G6264" s="46"/>
    </row>
    <row r="6265" spans="1:7" x14ac:dyDescent="0.2">
      <c r="A6265">
        <v>2252</v>
      </c>
      <c r="B6265" s="33">
        <v>61911</v>
      </c>
      <c r="C6265" s="45">
        <v>0</v>
      </c>
      <c r="D6265" s="45">
        <v>0</v>
      </c>
      <c r="E6265" s="45">
        <v>0</v>
      </c>
      <c r="F6265" s="45">
        <v>0</v>
      </c>
      <c r="G6265" s="46"/>
    </row>
    <row r="6266" spans="1:7" x14ac:dyDescent="0.2">
      <c r="A6266">
        <v>2252</v>
      </c>
      <c r="B6266" s="33">
        <v>61912</v>
      </c>
      <c r="C6266" s="45">
        <v>0</v>
      </c>
      <c r="D6266" s="45">
        <v>0</v>
      </c>
      <c r="E6266" s="45">
        <v>0</v>
      </c>
      <c r="F6266" s="45">
        <v>0</v>
      </c>
      <c r="G6266" s="46"/>
    </row>
    <row r="6267" spans="1:7" x14ac:dyDescent="0.2">
      <c r="A6267">
        <v>2252</v>
      </c>
      <c r="B6267" s="33">
        <v>62001</v>
      </c>
      <c r="C6267" s="45">
        <v>0</v>
      </c>
      <c r="D6267" s="45">
        <v>0</v>
      </c>
      <c r="E6267" s="45">
        <v>0</v>
      </c>
      <c r="F6267" s="45">
        <v>0</v>
      </c>
      <c r="G6267" s="46"/>
    </row>
    <row r="6268" spans="1:7" x14ac:dyDescent="0.2">
      <c r="A6268">
        <v>2252</v>
      </c>
      <c r="B6268" s="33">
        <v>62002</v>
      </c>
      <c r="C6268" s="45">
        <v>0</v>
      </c>
      <c r="D6268" s="45">
        <v>0</v>
      </c>
      <c r="E6268" s="45">
        <v>0</v>
      </c>
      <c r="F6268" s="45">
        <v>0</v>
      </c>
      <c r="G6268" s="46"/>
    </row>
    <row r="6269" spans="1:7" x14ac:dyDescent="0.2">
      <c r="A6269">
        <v>2252</v>
      </c>
      <c r="B6269" s="33">
        <v>62101</v>
      </c>
      <c r="C6269" s="45">
        <v>0</v>
      </c>
      <c r="D6269" s="45">
        <v>0</v>
      </c>
      <c r="E6269" s="45">
        <v>0</v>
      </c>
      <c r="F6269" s="45">
        <v>0</v>
      </c>
      <c r="G6269" s="46"/>
    </row>
    <row r="6270" spans="1:7" x14ac:dyDescent="0.2">
      <c r="A6270">
        <v>2252</v>
      </c>
      <c r="B6270" s="33">
        <v>62102</v>
      </c>
      <c r="C6270" s="45">
        <v>0</v>
      </c>
      <c r="D6270" s="45">
        <v>0</v>
      </c>
      <c r="E6270" s="45">
        <v>0</v>
      </c>
      <c r="F6270" s="45">
        <v>0</v>
      </c>
      <c r="G6270" s="46"/>
    </row>
    <row r="6271" spans="1:7" x14ac:dyDescent="0.2">
      <c r="A6271">
        <v>2252</v>
      </c>
      <c r="B6271" s="33">
        <v>62103</v>
      </c>
      <c r="C6271" s="45">
        <v>0</v>
      </c>
      <c r="D6271" s="45">
        <v>0</v>
      </c>
      <c r="E6271" s="45">
        <v>0</v>
      </c>
      <c r="F6271" s="45">
        <v>0</v>
      </c>
      <c r="G6271" s="46"/>
    </row>
    <row r="6272" spans="1:7" x14ac:dyDescent="0.2">
      <c r="A6272">
        <v>1581</v>
      </c>
      <c r="B6272" s="33">
        <v>60401</v>
      </c>
      <c r="C6272" s="45">
        <v>0</v>
      </c>
      <c r="D6272" s="45">
        <v>0</v>
      </c>
      <c r="E6272" s="45">
        <v>0</v>
      </c>
      <c r="F6272" s="45">
        <v>0</v>
      </c>
      <c r="G6272" s="46"/>
    </row>
    <row r="6273" spans="1:7" x14ac:dyDescent="0.2">
      <c r="A6273">
        <v>1581</v>
      </c>
      <c r="B6273" s="33">
        <v>60404</v>
      </c>
      <c r="C6273" s="45">
        <v>0</v>
      </c>
      <c r="D6273" s="45">
        <v>0</v>
      </c>
      <c r="E6273" s="45">
        <v>0</v>
      </c>
      <c r="F6273" s="45">
        <v>0</v>
      </c>
      <c r="G6273" s="46"/>
    </row>
    <row r="6274" spans="1:7" x14ac:dyDescent="0.2">
      <c r="A6274">
        <v>1581</v>
      </c>
      <c r="B6274" s="33">
        <v>60405</v>
      </c>
      <c r="C6274" s="45">
        <v>0</v>
      </c>
      <c r="D6274" s="45">
        <v>0</v>
      </c>
      <c r="E6274" s="45">
        <v>0</v>
      </c>
      <c r="F6274" s="45">
        <v>0</v>
      </c>
      <c r="G6274" s="46"/>
    </row>
    <row r="6275" spans="1:7" x14ac:dyDescent="0.2">
      <c r="A6275">
        <v>1581</v>
      </c>
      <c r="B6275" s="33">
        <v>60414</v>
      </c>
      <c r="C6275" s="45">
        <v>0</v>
      </c>
      <c r="D6275" s="45">
        <v>0</v>
      </c>
      <c r="E6275" s="45">
        <v>0</v>
      </c>
      <c r="F6275" s="45">
        <v>0</v>
      </c>
      <c r="G6275" s="46"/>
    </row>
    <row r="6276" spans="1:7" x14ac:dyDescent="0.2">
      <c r="A6276">
        <v>1581</v>
      </c>
      <c r="B6276" s="33">
        <v>60415</v>
      </c>
      <c r="C6276" s="45">
        <v>0</v>
      </c>
      <c r="D6276" s="45">
        <v>0</v>
      </c>
      <c r="E6276" s="45">
        <v>0</v>
      </c>
      <c r="F6276" s="45">
        <v>0</v>
      </c>
      <c r="G6276" s="46"/>
    </row>
    <row r="6277" spans="1:7" x14ac:dyDescent="0.2">
      <c r="A6277">
        <v>1581</v>
      </c>
      <c r="B6277" s="33">
        <v>61901</v>
      </c>
      <c r="C6277" s="45">
        <v>0</v>
      </c>
      <c r="D6277" s="45">
        <v>0</v>
      </c>
      <c r="E6277" s="45">
        <v>0</v>
      </c>
      <c r="F6277" s="45">
        <v>0</v>
      </c>
      <c r="G6277" s="46"/>
    </row>
    <row r="6278" spans="1:7" x14ac:dyDescent="0.2">
      <c r="A6278">
        <v>1581</v>
      </c>
      <c r="B6278" s="33">
        <v>61902</v>
      </c>
      <c r="C6278" s="45">
        <v>0</v>
      </c>
      <c r="D6278" s="45">
        <v>0</v>
      </c>
      <c r="E6278" s="45">
        <v>0</v>
      </c>
      <c r="F6278" s="45">
        <v>0</v>
      </c>
      <c r="G6278" s="46"/>
    </row>
    <row r="6279" spans="1:7" x14ac:dyDescent="0.2">
      <c r="A6279">
        <v>1581</v>
      </c>
      <c r="B6279" s="33">
        <v>61903</v>
      </c>
      <c r="C6279" s="45">
        <v>0</v>
      </c>
      <c r="D6279" s="45">
        <v>0</v>
      </c>
      <c r="E6279" s="45">
        <v>0</v>
      </c>
      <c r="F6279" s="45">
        <v>0</v>
      </c>
      <c r="G6279" s="46"/>
    </row>
    <row r="6280" spans="1:7" x14ac:dyDescent="0.2">
      <c r="A6280">
        <v>1581</v>
      </c>
      <c r="B6280" s="33">
        <v>61904</v>
      </c>
      <c r="C6280" s="45">
        <v>0</v>
      </c>
      <c r="D6280" s="45">
        <v>0</v>
      </c>
      <c r="E6280" s="45">
        <v>0</v>
      </c>
      <c r="F6280" s="45">
        <v>0</v>
      </c>
      <c r="G6280" s="46"/>
    </row>
    <row r="6281" spans="1:7" x14ac:dyDescent="0.2">
      <c r="A6281">
        <v>1581</v>
      </c>
      <c r="B6281" s="33">
        <v>61905</v>
      </c>
      <c r="C6281" s="45">
        <v>0</v>
      </c>
      <c r="D6281" s="45">
        <v>0</v>
      </c>
      <c r="E6281" s="45">
        <v>0</v>
      </c>
      <c r="F6281" s="45">
        <v>0</v>
      </c>
      <c r="G6281" s="46"/>
    </row>
    <row r="6282" spans="1:7" x14ac:dyDescent="0.2">
      <c r="A6282">
        <v>1581</v>
      </c>
      <c r="B6282" s="33">
        <v>61906</v>
      </c>
      <c r="C6282" s="45">
        <v>0</v>
      </c>
      <c r="D6282" s="45">
        <v>0</v>
      </c>
      <c r="E6282" s="45">
        <v>0</v>
      </c>
      <c r="F6282" s="45">
        <v>0</v>
      </c>
      <c r="G6282" s="46"/>
    </row>
    <row r="6283" spans="1:7" x14ac:dyDescent="0.2">
      <c r="A6283">
        <v>1581</v>
      </c>
      <c r="B6283" s="33">
        <v>61907</v>
      </c>
      <c r="C6283" s="45">
        <v>0</v>
      </c>
      <c r="D6283" s="45">
        <v>0</v>
      </c>
      <c r="E6283" s="45">
        <v>0</v>
      </c>
      <c r="F6283" s="45">
        <v>0</v>
      </c>
      <c r="G6283" s="46"/>
    </row>
    <row r="6284" spans="1:7" x14ac:dyDescent="0.2">
      <c r="A6284">
        <v>1581</v>
      </c>
      <c r="B6284" s="33">
        <v>61908</v>
      </c>
      <c r="C6284" s="45">
        <v>0</v>
      </c>
      <c r="D6284" s="45">
        <v>0</v>
      </c>
      <c r="E6284" s="45">
        <v>0</v>
      </c>
      <c r="F6284" s="45">
        <v>0</v>
      </c>
      <c r="G6284" s="46"/>
    </row>
    <row r="6285" spans="1:7" x14ac:dyDescent="0.2">
      <c r="A6285">
        <v>1581</v>
      </c>
      <c r="B6285" s="33">
        <v>61909</v>
      </c>
      <c r="C6285" s="45">
        <v>0</v>
      </c>
      <c r="D6285" s="45">
        <v>0</v>
      </c>
      <c r="E6285" s="45">
        <v>0</v>
      </c>
      <c r="F6285" s="45">
        <v>0</v>
      </c>
      <c r="G6285" s="46"/>
    </row>
    <row r="6286" spans="1:7" x14ac:dyDescent="0.2">
      <c r="A6286">
        <v>1581</v>
      </c>
      <c r="B6286" s="33">
        <v>61910</v>
      </c>
      <c r="C6286" s="45">
        <v>0</v>
      </c>
      <c r="D6286" s="45">
        <v>0</v>
      </c>
      <c r="E6286" s="45">
        <v>0</v>
      </c>
      <c r="F6286" s="45">
        <v>0</v>
      </c>
      <c r="G6286" s="46"/>
    </row>
    <row r="6287" spans="1:7" x14ac:dyDescent="0.2">
      <c r="A6287">
        <v>1581</v>
      </c>
      <c r="B6287" s="33">
        <v>61911</v>
      </c>
      <c r="C6287" s="45">
        <v>0</v>
      </c>
      <c r="D6287" s="45">
        <v>0</v>
      </c>
      <c r="E6287" s="45">
        <v>0</v>
      </c>
      <c r="F6287" s="45">
        <v>0</v>
      </c>
      <c r="G6287" s="46"/>
    </row>
    <row r="6288" spans="1:7" x14ac:dyDescent="0.2">
      <c r="A6288">
        <v>1581</v>
      </c>
      <c r="B6288" s="33">
        <v>61912</v>
      </c>
      <c r="C6288" s="45">
        <v>0</v>
      </c>
      <c r="D6288" s="45">
        <v>0</v>
      </c>
      <c r="E6288" s="45">
        <v>0</v>
      </c>
      <c r="F6288" s="45">
        <v>0</v>
      </c>
      <c r="G6288" s="46"/>
    </row>
    <row r="6289" spans="1:7" x14ac:dyDescent="0.2">
      <c r="A6289">
        <v>1581</v>
      </c>
      <c r="B6289" s="33">
        <v>62001</v>
      </c>
      <c r="C6289" s="45">
        <v>0</v>
      </c>
      <c r="D6289" s="45">
        <v>0</v>
      </c>
      <c r="E6289" s="45">
        <v>0</v>
      </c>
      <c r="F6289" s="45">
        <v>0</v>
      </c>
      <c r="G6289" s="46"/>
    </row>
    <row r="6290" spans="1:7" x14ac:dyDescent="0.2">
      <c r="A6290">
        <v>1581</v>
      </c>
      <c r="B6290" s="33">
        <v>62002</v>
      </c>
      <c r="C6290" s="45">
        <v>0</v>
      </c>
      <c r="D6290" s="45">
        <v>0</v>
      </c>
      <c r="E6290" s="45">
        <v>0</v>
      </c>
      <c r="F6290" s="45">
        <v>0</v>
      </c>
      <c r="G6290" s="46"/>
    </row>
    <row r="6291" spans="1:7" x14ac:dyDescent="0.2">
      <c r="A6291">
        <v>1581</v>
      </c>
      <c r="B6291" s="33">
        <v>62101</v>
      </c>
      <c r="C6291" s="45">
        <v>0</v>
      </c>
      <c r="D6291" s="45">
        <v>0</v>
      </c>
      <c r="E6291" s="45">
        <v>0</v>
      </c>
      <c r="F6291" s="45">
        <v>0</v>
      </c>
      <c r="G6291" s="46"/>
    </row>
    <row r="6292" spans="1:7" x14ac:dyDescent="0.2">
      <c r="A6292">
        <v>1581</v>
      </c>
      <c r="B6292" s="33">
        <v>62102</v>
      </c>
      <c r="C6292" s="45">
        <v>0</v>
      </c>
      <c r="D6292" s="45">
        <v>0</v>
      </c>
      <c r="E6292" s="45">
        <v>0</v>
      </c>
      <c r="F6292" s="45">
        <v>0</v>
      </c>
      <c r="G6292" s="46"/>
    </row>
    <row r="6293" spans="1:7" x14ac:dyDescent="0.2">
      <c r="A6293">
        <v>1581</v>
      </c>
      <c r="B6293" s="33">
        <v>62103</v>
      </c>
      <c r="C6293" s="45">
        <v>0</v>
      </c>
      <c r="D6293" s="45">
        <v>0</v>
      </c>
      <c r="E6293" s="45">
        <v>0</v>
      </c>
      <c r="F6293" s="45">
        <v>0</v>
      </c>
      <c r="G6293" s="46"/>
    </row>
    <row r="6294" spans="1:7" x14ac:dyDescent="0.2">
      <c r="A6294">
        <v>2673</v>
      </c>
      <c r="B6294" s="33">
        <v>60401</v>
      </c>
      <c r="C6294" s="45">
        <v>13223696</v>
      </c>
      <c r="D6294" s="45">
        <v>0</v>
      </c>
      <c r="E6294" s="45">
        <v>15517011</v>
      </c>
      <c r="F6294" s="45">
        <v>0</v>
      </c>
      <c r="G6294" s="46"/>
    </row>
    <row r="6295" spans="1:7" x14ac:dyDescent="0.2">
      <c r="A6295">
        <v>2673</v>
      </c>
      <c r="B6295" s="33">
        <v>60404</v>
      </c>
      <c r="C6295" s="45">
        <v>394771</v>
      </c>
      <c r="D6295" s="45">
        <v>0</v>
      </c>
      <c r="E6295" s="45">
        <v>394771</v>
      </c>
      <c r="F6295" s="45">
        <v>0</v>
      </c>
      <c r="G6295" s="46"/>
    </row>
    <row r="6296" spans="1:7" x14ac:dyDescent="0.2">
      <c r="A6296">
        <v>2673</v>
      </c>
      <c r="B6296" s="33">
        <v>60405</v>
      </c>
      <c r="C6296" s="45">
        <v>0</v>
      </c>
      <c r="D6296" s="45">
        <v>0</v>
      </c>
      <c r="E6296" s="45">
        <v>0</v>
      </c>
      <c r="F6296" s="45">
        <v>0</v>
      </c>
      <c r="G6296" s="46"/>
    </row>
    <row r="6297" spans="1:7" x14ac:dyDescent="0.2">
      <c r="A6297">
        <v>2673</v>
      </c>
      <c r="B6297" s="33">
        <v>60414</v>
      </c>
      <c r="C6297" s="45">
        <v>0</v>
      </c>
      <c r="D6297" s="45">
        <v>4481829</v>
      </c>
      <c r="E6297" s="45">
        <v>0</v>
      </c>
      <c r="F6297" s="45">
        <v>5122131</v>
      </c>
      <c r="G6297" s="46"/>
    </row>
    <row r="6298" spans="1:7" x14ac:dyDescent="0.2">
      <c r="A6298">
        <v>2673</v>
      </c>
      <c r="B6298" s="33">
        <v>60415</v>
      </c>
      <c r="C6298" s="45">
        <v>576728</v>
      </c>
      <c r="D6298" s="45">
        <v>0</v>
      </c>
      <c r="E6298" s="45">
        <v>469734</v>
      </c>
      <c r="F6298" s="45">
        <v>0</v>
      </c>
      <c r="G6298" s="46"/>
    </row>
    <row r="6299" spans="1:7" x14ac:dyDescent="0.2">
      <c r="A6299">
        <v>2673</v>
      </c>
      <c r="B6299" s="33">
        <v>61901</v>
      </c>
      <c r="C6299" s="45">
        <v>0</v>
      </c>
      <c r="D6299" s="45">
        <v>0</v>
      </c>
      <c r="E6299" s="45">
        <v>0</v>
      </c>
      <c r="F6299" s="45">
        <v>0</v>
      </c>
      <c r="G6299" s="46"/>
    </row>
    <row r="6300" spans="1:7" x14ac:dyDescent="0.2">
      <c r="A6300">
        <v>2673</v>
      </c>
      <c r="B6300" s="33">
        <v>61902</v>
      </c>
      <c r="C6300" s="45">
        <v>0</v>
      </c>
      <c r="D6300" s="45">
        <v>0</v>
      </c>
      <c r="E6300" s="45">
        <v>0</v>
      </c>
      <c r="F6300" s="45">
        <v>0</v>
      </c>
      <c r="G6300" s="46"/>
    </row>
    <row r="6301" spans="1:7" x14ac:dyDescent="0.2">
      <c r="A6301">
        <v>2673</v>
      </c>
      <c r="B6301" s="33">
        <v>61903</v>
      </c>
      <c r="C6301" s="45">
        <v>0</v>
      </c>
      <c r="D6301" s="45">
        <v>0</v>
      </c>
      <c r="E6301" s="45">
        <v>0</v>
      </c>
      <c r="F6301" s="45">
        <v>0</v>
      </c>
      <c r="G6301" s="46"/>
    </row>
    <row r="6302" spans="1:7" x14ac:dyDescent="0.2">
      <c r="A6302">
        <v>2673</v>
      </c>
      <c r="B6302" s="33">
        <v>61904</v>
      </c>
      <c r="C6302" s="45">
        <v>0</v>
      </c>
      <c r="D6302" s="45">
        <v>0</v>
      </c>
      <c r="E6302" s="45">
        <v>0</v>
      </c>
      <c r="F6302" s="45">
        <v>0</v>
      </c>
      <c r="G6302" s="46"/>
    </row>
    <row r="6303" spans="1:7" x14ac:dyDescent="0.2">
      <c r="A6303">
        <v>2673</v>
      </c>
      <c r="B6303" s="33">
        <v>61905</v>
      </c>
      <c r="C6303" s="45">
        <v>0</v>
      </c>
      <c r="D6303" s="45">
        <v>0</v>
      </c>
      <c r="E6303" s="45">
        <v>0</v>
      </c>
      <c r="F6303" s="45">
        <v>0</v>
      </c>
      <c r="G6303" s="46"/>
    </row>
    <row r="6304" spans="1:7" x14ac:dyDescent="0.2">
      <c r="A6304">
        <v>2673</v>
      </c>
      <c r="B6304" s="33">
        <v>61906</v>
      </c>
      <c r="C6304" s="45">
        <v>0</v>
      </c>
      <c r="D6304" s="45">
        <v>0</v>
      </c>
      <c r="E6304" s="45">
        <v>0</v>
      </c>
      <c r="F6304" s="45">
        <v>0</v>
      </c>
      <c r="G6304" s="46"/>
    </row>
    <row r="6305" spans="1:7" x14ac:dyDescent="0.2">
      <c r="A6305">
        <v>2673</v>
      </c>
      <c r="B6305" s="33">
        <v>61907</v>
      </c>
      <c r="C6305" s="45">
        <v>0</v>
      </c>
      <c r="D6305" s="45">
        <v>0</v>
      </c>
      <c r="E6305" s="45">
        <v>0</v>
      </c>
      <c r="F6305" s="45">
        <v>0</v>
      </c>
      <c r="G6305" s="46"/>
    </row>
    <row r="6306" spans="1:7" x14ac:dyDescent="0.2">
      <c r="A6306">
        <v>2673</v>
      </c>
      <c r="B6306" s="33">
        <v>61908</v>
      </c>
      <c r="C6306" s="45">
        <v>0</v>
      </c>
      <c r="D6306" s="45">
        <v>0</v>
      </c>
      <c r="E6306" s="45">
        <v>0</v>
      </c>
      <c r="F6306" s="45">
        <v>0</v>
      </c>
      <c r="G6306" s="46"/>
    </row>
    <row r="6307" spans="1:7" x14ac:dyDescent="0.2">
      <c r="A6307">
        <v>2673</v>
      </c>
      <c r="B6307" s="33">
        <v>61909</v>
      </c>
      <c r="C6307" s="45">
        <v>0</v>
      </c>
      <c r="D6307" s="45">
        <v>0</v>
      </c>
      <c r="E6307" s="45">
        <v>0</v>
      </c>
      <c r="F6307" s="45">
        <v>0</v>
      </c>
      <c r="G6307" s="46"/>
    </row>
    <row r="6308" spans="1:7" x14ac:dyDescent="0.2">
      <c r="A6308">
        <v>2673</v>
      </c>
      <c r="B6308" s="33">
        <v>61910</v>
      </c>
      <c r="C6308" s="45">
        <v>0</v>
      </c>
      <c r="D6308" s="45">
        <v>0</v>
      </c>
      <c r="E6308" s="45">
        <v>0</v>
      </c>
      <c r="F6308" s="45">
        <v>0</v>
      </c>
      <c r="G6308" s="46"/>
    </row>
    <row r="6309" spans="1:7" x14ac:dyDescent="0.2">
      <c r="A6309">
        <v>2673</v>
      </c>
      <c r="B6309" s="33">
        <v>61911</v>
      </c>
      <c r="C6309" s="45">
        <v>0</v>
      </c>
      <c r="D6309" s="45">
        <v>0</v>
      </c>
      <c r="E6309" s="45">
        <v>0</v>
      </c>
      <c r="F6309" s="45">
        <v>0</v>
      </c>
      <c r="G6309" s="46"/>
    </row>
    <row r="6310" spans="1:7" x14ac:dyDescent="0.2">
      <c r="A6310">
        <v>2673</v>
      </c>
      <c r="B6310" s="33">
        <v>61912</v>
      </c>
      <c r="C6310" s="45">
        <v>0</v>
      </c>
      <c r="D6310" s="45">
        <v>0</v>
      </c>
      <c r="E6310" s="45">
        <v>0</v>
      </c>
      <c r="F6310" s="45">
        <v>0</v>
      </c>
      <c r="G6310" s="46"/>
    </row>
    <row r="6311" spans="1:7" x14ac:dyDescent="0.2">
      <c r="A6311">
        <v>2673</v>
      </c>
      <c r="B6311" s="33">
        <v>62001</v>
      </c>
      <c r="C6311" s="45">
        <v>0</v>
      </c>
      <c r="D6311" s="45">
        <v>0</v>
      </c>
      <c r="E6311" s="45">
        <v>0</v>
      </c>
      <c r="F6311" s="45">
        <v>0</v>
      </c>
      <c r="G6311" s="46"/>
    </row>
    <row r="6312" spans="1:7" x14ac:dyDescent="0.2">
      <c r="A6312">
        <v>2673</v>
      </c>
      <c r="B6312" s="33">
        <v>62002</v>
      </c>
      <c r="C6312" s="45">
        <v>0</v>
      </c>
      <c r="D6312" s="45">
        <v>0</v>
      </c>
      <c r="E6312" s="45">
        <v>0</v>
      </c>
      <c r="F6312" s="45">
        <v>0</v>
      </c>
      <c r="G6312" s="46"/>
    </row>
    <row r="6313" spans="1:7" x14ac:dyDescent="0.2">
      <c r="A6313">
        <v>2673</v>
      </c>
      <c r="B6313" s="33">
        <v>62101</v>
      </c>
      <c r="C6313" s="45">
        <v>3249</v>
      </c>
      <c r="D6313" s="45">
        <v>0</v>
      </c>
      <c r="E6313" s="45">
        <v>3168</v>
      </c>
      <c r="F6313" s="45">
        <v>0</v>
      </c>
      <c r="G6313" s="46"/>
    </row>
    <row r="6314" spans="1:7" x14ac:dyDescent="0.2">
      <c r="A6314">
        <v>2673</v>
      </c>
      <c r="B6314" s="33">
        <v>62102</v>
      </c>
      <c r="C6314" s="45">
        <v>0</v>
      </c>
      <c r="D6314" s="45">
        <v>0</v>
      </c>
      <c r="E6314" s="45">
        <v>0</v>
      </c>
      <c r="F6314" s="45">
        <v>0</v>
      </c>
      <c r="G6314" s="46"/>
    </row>
    <row r="6315" spans="1:7" x14ac:dyDescent="0.2">
      <c r="A6315">
        <v>2673</v>
      </c>
      <c r="B6315" s="33">
        <v>62103</v>
      </c>
      <c r="C6315" s="45">
        <v>0</v>
      </c>
      <c r="D6315" s="45">
        <v>0</v>
      </c>
      <c r="E6315" s="45">
        <v>0</v>
      </c>
      <c r="F6315" s="45">
        <v>0</v>
      </c>
      <c r="G6315" s="46"/>
    </row>
    <row r="6316" spans="1:7" x14ac:dyDescent="0.2">
      <c r="A6316">
        <v>3470</v>
      </c>
      <c r="B6316" s="33">
        <v>60401</v>
      </c>
      <c r="C6316" s="45">
        <v>350441</v>
      </c>
      <c r="D6316" s="45">
        <v>0</v>
      </c>
      <c r="E6316" s="45">
        <v>371566</v>
      </c>
      <c r="F6316" s="45">
        <v>0</v>
      </c>
      <c r="G6316" s="46"/>
    </row>
    <row r="6317" spans="1:7" x14ac:dyDescent="0.2">
      <c r="A6317">
        <v>3470</v>
      </c>
      <c r="B6317" s="33">
        <v>60404</v>
      </c>
      <c r="C6317" s="45">
        <v>0</v>
      </c>
      <c r="D6317" s="45">
        <v>0</v>
      </c>
      <c r="E6317" s="45">
        <v>0</v>
      </c>
      <c r="F6317" s="45">
        <v>0</v>
      </c>
      <c r="G6317" s="46"/>
    </row>
    <row r="6318" spans="1:7" x14ac:dyDescent="0.2">
      <c r="A6318">
        <v>3470</v>
      </c>
      <c r="B6318" s="33">
        <v>60405</v>
      </c>
      <c r="C6318" s="45">
        <v>0</v>
      </c>
      <c r="D6318" s="45">
        <v>0</v>
      </c>
      <c r="E6318" s="45">
        <v>0</v>
      </c>
      <c r="F6318" s="45">
        <v>0</v>
      </c>
      <c r="G6318" s="46"/>
    </row>
    <row r="6319" spans="1:7" x14ac:dyDescent="0.2">
      <c r="A6319">
        <v>3470</v>
      </c>
      <c r="B6319" s="33">
        <v>60414</v>
      </c>
      <c r="C6319" s="45">
        <v>0</v>
      </c>
      <c r="D6319" s="45">
        <v>142627</v>
      </c>
      <c r="E6319" s="45">
        <v>0</v>
      </c>
      <c r="F6319" s="45">
        <v>154981</v>
      </c>
      <c r="G6319" s="46"/>
    </row>
    <row r="6320" spans="1:7" x14ac:dyDescent="0.2">
      <c r="A6320">
        <v>3470</v>
      </c>
      <c r="B6320" s="33">
        <v>60415</v>
      </c>
      <c r="C6320" s="45">
        <v>3796</v>
      </c>
      <c r="D6320" s="45">
        <v>0</v>
      </c>
      <c r="E6320" s="45">
        <v>29294</v>
      </c>
      <c r="F6320" s="45">
        <v>0</v>
      </c>
      <c r="G6320" s="46"/>
    </row>
    <row r="6321" spans="1:7" x14ac:dyDescent="0.2">
      <c r="A6321">
        <v>3470</v>
      </c>
      <c r="B6321" s="33">
        <v>61901</v>
      </c>
      <c r="C6321" s="45">
        <v>0</v>
      </c>
      <c r="D6321" s="45">
        <v>0</v>
      </c>
      <c r="E6321" s="45">
        <v>0</v>
      </c>
      <c r="F6321" s="45">
        <v>0</v>
      </c>
      <c r="G6321" s="46"/>
    </row>
    <row r="6322" spans="1:7" x14ac:dyDescent="0.2">
      <c r="A6322">
        <v>3470</v>
      </c>
      <c r="B6322" s="33">
        <v>61902</v>
      </c>
      <c r="C6322" s="45">
        <v>0</v>
      </c>
      <c r="D6322" s="45">
        <v>0</v>
      </c>
      <c r="E6322" s="45">
        <v>0</v>
      </c>
      <c r="F6322" s="45">
        <v>0</v>
      </c>
      <c r="G6322" s="46"/>
    </row>
    <row r="6323" spans="1:7" x14ac:dyDescent="0.2">
      <c r="A6323">
        <v>3470</v>
      </c>
      <c r="B6323" s="33">
        <v>61903</v>
      </c>
      <c r="C6323" s="45">
        <v>0</v>
      </c>
      <c r="D6323" s="45">
        <v>0</v>
      </c>
      <c r="E6323" s="45">
        <v>0</v>
      </c>
      <c r="F6323" s="45">
        <v>0</v>
      </c>
      <c r="G6323" s="46"/>
    </row>
    <row r="6324" spans="1:7" x14ac:dyDescent="0.2">
      <c r="A6324">
        <v>3470</v>
      </c>
      <c r="B6324" s="33">
        <v>61904</v>
      </c>
      <c r="C6324" s="45">
        <v>0</v>
      </c>
      <c r="D6324" s="45">
        <v>0</v>
      </c>
      <c r="E6324" s="45">
        <v>0</v>
      </c>
      <c r="F6324" s="45">
        <v>0</v>
      </c>
      <c r="G6324" s="46"/>
    </row>
    <row r="6325" spans="1:7" x14ac:dyDescent="0.2">
      <c r="A6325">
        <v>3470</v>
      </c>
      <c r="B6325" s="33">
        <v>61905</v>
      </c>
      <c r="C6325" s="45">
        <v>0</v>
      </c>
      <c r="D6325" s="45">
        <v>0</v>
      </c>
      <c r="E6325" s="45">
        <v>0</v>
      </c>
      <c r="F6325" s="45">
        <v>0</v>
      </c>
      <c r="G6325" s="46"/>
    </row>
    <row r="6326" spans="1:7" x14ac:dyDescent="0.2">
      <c r="A6326">
        <v>3470</v>
      </c>
      <c r="B6326" s="33">
        <v>61906</v>
      </c>
      <c r="C6326" s="45">
        <v>0</v>
      </c>
      <c r="D6326" s="45">
        <v>0</v>
      </c>
      <c r="E6326" s="45">
        <v>0</v>
      </c>
      <c r="F6326" s="45">
        <v>0</v>
      </c>
      <c r="G6326" s="46"/>
    </row>
    <row r="6327" spans="1:7" x14ac:dyDescent="0.2">
      <c r="A6327">
        <v>3470</v>
      </c>
      <c r="B6327" s="33">
        <v>61907</v>
      </c>
      <c r="C6327" s="45">
        <v>0</v>
      </c>
      <c r="D6327" s="45">
        <v>0</v>
      </c>
      <c r="E6327" s="45">
        <v>0</v>
      </c>
      <c r="F6327" s="45">
        <v>0</v>
      </c>
      <c r="G6327" s="46"/>
    </row>
    <row r="6328" spans="1:7" x14ac:dyDescent="0.2">
      <c r="A6328">
        <v>3470</v>
      </c>
      <c r="B6328" s="33">
        <v>61908</v>
      </c>
      <c r="C6328" s="45">
        <v>0</v>
      </c>
      <c r="D6328" s="45">
        <v>0</v>
      </c>
      <c r="E6328" s="45">
        <v>0</v>
      </c>
      <c r="F6328" s="45">
        <v>0</v>
      </c>
      <c r="G6328" s="46"/>
    </row>
    <row r="6329" spans="1:7" x14ac:dyDescent="0.2">
      <c r="A6329">
        <v>3470</v>
      </c>
      <c r="B6329" s="33">
        <v>61909</v>
      </c>
      <c r="C6329" s="45">
        <v>0</v>
      </c>
      <c r="D6329" s="45">
        <v>0</v>
      </c>
      <c r="E6329" s="45">
        <v>0</v>
      </c>
      <c r="F6329" s="45">
        <v>0</v>
      </c>
      <c r="G6329" s="46"/>
    </row>
    <row r="6330" spans="1:7" x14ac:dyDescent="0.2">
      <c r="A6330">
        <v>3470</v>
      </c>
      <c r="B6330" s="33">
        <v>61910</v>
      </c>
      <c r="C6330" s="45">
        <v>0</v>
      </c>
      <c r="D6330" s="45">
        <v>0</v>
      </c>
      <c r="E6330" s="45">
        <v>0</v>
      </c>
      <c r="F6330" s="45">
        <v>0</v>
      </c>
      <c r="G6330" s="46"/>
    </row>
    <row r="6331" spans="1:7" x14ac:dyDescent="0.2">
      <c r="A6331">
        <v>3470</v>
      </c>
      <c r="B6331" s="33">
        <v>61911</v>
      </c>
      <c r="C6331" s="45">
        <v>0</v>
      </c>
      <c r="D6331" s="45">
        <v>0</v>
      </c>
      <c r="E6331" s="45">
        <v>0</v>
      </c>
      <c r="F6331" s="45">
        <v>0</v>
      </c>
      <c r="G6331" s="46"/>
    </row>
    <row r="6332" spans="1:7" x14ac:dyDescent="0.2">
      <c r="A6332">
        <v>3470</v>
      </c>
      <c r="B6332" s="33">
        <v>61912</v>
      </c>
      <c r="C6332" s="45">
        <v>0</v>
      </c>
      <c r="D6332" s="45">
        <v>0</v>
      </c>
      <c r="E6332" s="45">
        <v>0</v>
      </c>
      <c r="F6332" s="45">
        <v>0</v>
      </c>
      <c r="G6332" s="46"/>
    </row>
    <row r="6333" spans="1:7" x14ac:dyDescent="0.2">
      <c r="A6333">
        <v>3470</v>
      </c>
      <c r="B6333" s="33">
        <v>62001</v>
      </c>
      <c r="C6333" s="45">
        <v>2500</v>
      </c>
      <c r="D6333" s="45">
        <v>0</v>
      </c>
      <c r="E6333" s="45">
        <v>0</v>
      </c>
      <c r="F6333" s="45">
        <v>0</v>
      </c>
      <c r="G6333" s="46"/>
    </row>
    <row r="6334" spans="1:7" x14ac:dyDescent="0.2">
      <c r="A6334">
        <v>3470</v>
      </c>
      <c r="B6334" s="33">
        <v>62002</v>
      </c>
      <c r="C6334" s="45">
        <v>0</v>
      </c>
      <c r="D6334" s="45">
        <v>0</v>
      </c>
      <c r="E6334" s="45">
        <v>0</v>
      </c>
      <c r="F6334" s="45">
        <v>0</v>
      </c>
      <c r="G6334" s="46"/>
    </row>
    <row r="6335" spans="1:7" x14ac:dyDescent="0.2">
      <c r="A6335">
        <v>3470</v>
      </c>
      <c r="B6335" s="33">
        <v>62101</v>
      </c>
      <c r="C6335" s="45">
        <v>32349</v>
      </c>
      <c r="D6335" s="45">
        <v>0</v>
      </c>
      <c r="E6335" s="45">
        <v>37209</v>
      </c>
      <c r="F6335" s="45">
        <v>0</v>
      </c>
      <c r="G6335" s="46"/>
    </row>
    <row r="6336" spans="1:7" x14ac:dyDescent="0.2">
      <c r="A6336">
        <v>3470</v>
      </c>
      <c r="B6336" s="33">
        <v>62102</v>
      </c>
      <c r="C6336" s="45">
        <v>0</v>
      </c>
      <c r="D6336" s="45">
        <v>0</v>
      </c>
      <c r="E6336" s="45">
        <v>0</v>
      </c>
      <c r="F6336" s="45">
        <v>0</v>
      </c>
      <c r="G6336" s="46"/>
    </row>
    <row r="6337" spans="1:7" x14ac:dyDescent="0.2">
      <c r="A6337">
        <v>3470</v>
      </c>
      <c r="B6337" s="33">
        <v>62103</v>
      </c>
      <c r="C6337" s="45">
        <v>0</v>
      </c>
      <c r="D6337" s="45">
        <v>0</v>
      </c>
      <c r="E6337" s="45">
        <v>0</v>
      </c>
      <c r="F6337" s="45">
        <v>0</v>
      </c>
      <c r="G6337" s="46"/>
    </row>
    <row r="6338" spans="1:7" x14ac:dyDescent="0.2">
      <c r="A6338">
        <v>2507</v>
      </c>
      <c r="B6338" s="33">
        <v>60401</v>
      </c>
      <c r="C6338" s="45">
        <v>68687</v>
      </c>
      <c r="D6338" s="45">
        <v>0</v>
      </c>
      <c r="E6338" s="45">
        <v>68049</v>
      </c>
      <c r="F6338" s="45">
        <v>0</v>
      </c>
      <c r="G6338" s="46"/>
    </row>
    <row r="6339" spans="1:7" x14ac:dyDescent="0.2">
      <c r="A6339">
        <v>2507</v>
      </c>
      <c r="B6339" s="33">
        <v>60404</v>
      </c>
      <c r="C6339" s="45">
        <v>0</v>
      </c>
      <c r="D6339" s="45">
        <v>0</v>
      </c>
      <c r="E6339" s="45">
        <v>0</v>
      </c>
      <c r="F6339" s="45">
        <v>0</v>
      </c>
      <c r="G6339" s="46"/>
    </row>
    <row r="6340" spans="1:7" x14ac:dyDescent="0.2">
      <c r="A6340">
        <v>2507</v>
      </c>
      <c r="B6340" s="33">
        <v>60405</v>
      </c>
      <c r="C6340" s="45">
        <v>0</v>
      </c>
      <c r="D6340" s="45">
        <v>0</v>
      </c>
      <c r="E6340" s="45">
        <v>0</v>
      </c>
      <c r="F6340" s="45">
        <v>0</v>
      </c>
      <c r="G6340" s="46"/>
    </row>
    <row r="6341" spans="1:7" x14ac:dyDescent="0.2">
      <c r="A6341">
        <v>2507</v>
      </c>
      <c r="B6341" s="33">
        <v>60414</v>
      </c>
      <c r="C6341" s="45">
        <v>0</v>
      </c>
      <c r="D6341" s="45">
        <v>48177</v>
      </c>
      <c r="E6341" s="45">
        <v>0</v>
      </c>
      <c r="F6341" s="45">
        <v>49736</v>
      </c>
      <c r="G6341" s="46"/>
    </row>
    <row r="6342" spans="1:7" x14ac:dyDescent="0.2">
      <c r="A6342">
        <v>2507</v>
      </c>
      <c r="B6342" s="33">
        <v>60415</v>
      </c>
      <c r="C6342" s="45">
        <v>0</v>
      </c>
      <c r="D6342" s="45">
        <v>0</v>
      </c>
      <c r="E6342" s="45">
        <v>0</v>
      </c>
      <c r="F6342" s="45">
        <v>0</v>
      </c>
      <c r="G6342" s="46"/>
    </row>
    <row r="6343" spans="1:7" x14ac:dyDescent="0.2">
      <c r="A6343">
        <v>2507</v>
      </c>
      <c r="B6343" s="33">
        <v>61901</v>
      </c>
      <c r="C6343" s="45">
        <v>0</v>
      </c>
      <c r="D6343" s="45">
        <v>0</v>
      </c>
      <c r="E6343" s="45">
        <v>0</v>
      </c>
      <c r="F6343" s="45">
        <v>0</v>
      </c>
      <c r="G6343" s="46"/>
    </row>
    <row r="6344" spans="1:7" x14ac:dyDescent="0.2">
      <c r="A6344">
        <v>2507</v>
      </c>
      <c r="B6344" s="33">
        <v>61902</v>
      </c>
      <c r="C6344" s="45">
        <v>0</v>
      </c>
      <c r="D6344" s="45">
        <v>0</v>
      </c>
      <c r="E6344" s="45">
        <v>0</v>
      </c>
      <c r="F6344" s="45">
        <v>0</v>
      </c>
      <c r="G6344" s="46"/>
    </row>
    <row r="6345" spans="1:7" x14ac:dyDescent="0.2">
      <c r="A6345">
        <v>2507</v>
      </c>
      <c r="B6345" s="33">
        <v>61903</v>
      </c>
      <c r="C6345" s="45">
        <v>0</v>
      </c>
      <c r="D6345" s="45">
        <v>0</v>
      </c>
      <c r="E6345" s="45">
        <v>0</v>
      </c>
      <c r="F6345" s="45">
        <v>0</v>
      </c>
      <c r="G6345" s="46"/>
    </row>
    <row r="6346" spans="1:7" x14ac:dyDescent="0.2">
      <c r="A6346">
        <v>2507</v>
      </c>
      <c r="B6346" s="33">
        <v>61904</v>
      </c>
      <c r="C6346" s="45">
        <v>0</v>
      </c>
      <c r="D6346" s="45">
        <v>0</v>
      </c>
      <c r="E6346" s="45">
        <v>0</v>
      </c>
      <c r="F6346" s="45">
        <v>0</v>
      </c>
      <c r="G6346" s="46"/>
    </row>
    <row r="6347" spans="1:7" x14ac:dyDescent="0.2">
      <c r="A6347">
        <v>2507</v>
      </c>
      <c r="B6347" s="33">
        <v>61905</v>
      </c>
      <c r="C6347" s="45">
        <v>0</v>
      </c>
      <c r="D6347" s="45">
        <v>0</v>
      </c>
      <c r="E6347" s="45">
        <v>0</v>
      </c>
      <c r="F6347" s="45">
        <v>0</v>
      </c>
      <c r="G6347" s="46"/>
    </row>
    <row r="6348" spans="1:7" x14ac:dyDescent="0.2">
      <c r="A6348">
        <v>2507</v>
      </c>
      <c r="B6348" s="33">
        <v>61906</v>
      </c>
      <c r="C6348" s="45">
        <v>0</v>
      </c>
      <c r="D6348" s="45">
        <v>0</v>
      </c>
      <c r="E6348" s="45">
        <v>0</v>
      </c>
      <c r="F6348" s="45">
        <v>0</v>
      </c>
      <c r="G6348" s="46"/>
    </row>
    <row r="6349" spans="1:7" x14ac:dyDescent="0.2">
      <c r="A6349">
        <v>2507</v>
      </c>
      <c r="B6349" s="33">
        <v>61907</v>
      </c>
      <c r="C6349" s="45">
        <v>0</v>
      </c>
      <c r="D6349" s="45">
        <v>0</v>
      </c>
      <c r="E6349" s="45">
        <v>0</v>
      </c>
      <c r="F6349" s="45">
        <v>0</v>
      </c>
      <c r="G6349" s="46"/>
    </row>
    <row r="6350" spans="1:7" x14ac:dyDescent="0.2">
      <c r="A6350">
        <v>2507</v>
      </c>
      <c r="B6350" s="33">
        <v>61908</v>
      </c>
      <c r="C6350" s="45">
        <v>0</v>
      </c>
      <c r="D6350" s="45">
        <v>0</v>
      </c>
      <c r="E6350" s="45">
        <v>0</v>
      </c>
      <c r="F6350" s="45">
        <v>0</v>
      </c>
      <c r="G6350" s="46"/>
    </row>
    <row r="6351" spans="1:7" x14ac:dyDescent="0.2">
      <c r="A6351">
        <v>2507</v>
      </c>
      <c r="B6351" s="33">
        <v>61909</v>
      </c>
      <c r="C6351" s="45">
        <v>0</v>
      </c>
      <c r="D6351" s="45">
        <v>0</v>
      </c>
      <c r="E6351" s="45">
        <v>0</v>
      </c>
      <c r="F6351" s="45">
        <v>0</v>
      </c>
      <c r="G6351" s="46"/>
    </row>
    <row r="6352" spans="1:7" x14ac:dyDescent="0.2">
      <c r="A6352">
        <v>2507</v>
      </c>
      <c r="B6352" s="33">
        <v>61910</v>
      </c>
      <c r="C6352" s="45">
        <v>0</v>
      </c>
      <c r="D6352" s="45">
        <v>0</v>
      </c>
      <c r="E6352" s="45">
        <v>0</v>
      </c>
      <c r="F6352" s="45">
        <v>0</v>
      </c>
      <c r="G6352" s="46"/>
    </row>
    <row r="6353" spans="1:7" x14ac:dyDescent="0.2">
      <c r="A6353">
        <v>2507</v>
      </c>
      <c r="B6353" s="33">
        <v>61911</v>
      </c>
      <c r="C6353" s="45">
        <v>0</v>
      </c>
      <c r="D6353" s="45">
        <v>0</v>
      </c>
      <c r="E6353" s="45">
        <v>0</v>
      </c>
      <c r="F6353" s="45">
        <v>0</v>
      </c>
      <c r="G6353" s="46"/>
    </row>
    <row r="6354" spans="1:7" x14ac:dyDescent="0.2">
      <c r="A6354">
        <v>2507</v>
      </c>
      <c r="B6354" s="33">
        <v>61912</v>
      </c>
      <c r="C6354" s="45">
        <v>0</v>
      </c>
      <c r="D6354" s="45">
        <v>0</v>
      </c>
      <c r="E6354" s="45">
        <v>0</v>
      </c>
      <c r="F6354" s="45">
        <v>0</v>
      </c>
      <c r="G6354" s="46"/>
    </row>
    <row r="6355" spans="1:7" x14ac:dyDescent="0.2">
      <c r="A6355">
        <v>2507</v>
      </c>
      <c r="B6355" s="33">
        <v>62001</v>
      </c>
      <c r="C6355" s="45">
        <v>197195</v>
      </c>
      <c r="D6355" s="45">
        <v>0</v>
      </c>
      <c r="E6355" s="45">
        <v>197195</v>
      </c>
      <c r="F6355" s="45">
        <v>0</v>
      </c>
      <c r="G6355" s="46"/>
    </row>
    <row r="6356" spans="1:7" x14ac:dyDescent="0.2">
      <c r="A6356">
        <v>2507</v>
      </c>
      <c r="B6356" s="33">
        <v>62002</v>
      </c>
      <c r="C6356" s="45">
        <v>0</v>
      </c>
      <c r="D6356" s="45">
        <v>0</v>
      </c>
      <c r="E6356" s="45">
        <v>0</v>
      </c>
      <c r="F6356" s="45">
        <v>0</v>
      </c>
      <c r="G6356" s="46"/>
    </row>
    <row r="6357" spans="1:7" x14ac:dyDescent="0.2">
      <c r="A6357">
        <v>2507</v>
      </c>
      <c r="B6357" s="33">
        <v>62101</v>
      </c>
      <c r="C6357" s="45">
        <v>0</v>
      </c>
      <c r="D6357" s="45">
        <v>0</v>
      </c>
      <c r="E6357" s="45">
        <v>0</v>
      </c>
      <c r="F6357" s="45">
        <v>0</v>
      </c>
      <c r="G6357" s="46"/>
    </row>
    <row r="6358" spans="1:7" x14ac:dyDescent="0.2">
      <c r="A6358">
        <v>2507</v>
      </c>
      <c r="B6358" s="33">
        <v>62102</v>
      </c>
      <c r="C6358" s="45">
        <v>0</v>
      </c>
      <c r="D6358" s="45">
        <v>0</v>
      </c>
      <c r="E6358" s="45">
        <v>0</v>
      </c>
      <c r="F6358" s="45">
        <v>0</v>
      </c>
      <c r="G6358" s="46"/>
    </row>
    <row r="6359" spans="1:7" x14ac:dyDescent="0.2">
      <c r="A6359">
        <v>2507</v>
      </c>
      <c r="B6359" s="33">
        <v>62103</v>
      </c>
      <c r="C6359" s="45">
        <v>0</v>
      </c>
      <c r="D6359" s="45">
        <v>0</v>
      </c>
      <c r="E6359" s="45">
        <v>0</v>
      </c>
      <c r="F6359" s="45">
        <v>0</v>
      </c>
      <c r="G6359" s="46"/>
    </row>
    <row r="6360" spans="1:7" x14ac:dyDescent="0.2">
      <c r="A6360">
        <v>1720</v>
      </c>
      <c r="B6360" s="33">
        <v>60401</v>
      </c>
      <c r="C6360" s="45">
        <v>552983</v>
      </c>
      <c r="D6360" s="45">
        <v>0</v>
      </c>
      <c r="E6360" s="45">
        <v>549245</v>
      </c>
      <c r="F6360" s="45">
        <v>0</v>
      </c>
      <c r="G6360" s="46"/>
    </row>
    <row r="6361" spans="1:7" x14ac:dyDescent="0.2">
      <c r="A6361">
        <v>1720</v>
      </c>
      <c r="B6361" s="33">
        <v>60404</v>
      </c>
      <c r="C6361" s="45">
        <v>36470</v>
      </c>
      <c r="D6361" s="45">
        <v>0</v>
      </c>
      <c r="E6361" s="45">
        <v>36381</v>
      </c>
      <c r="F6361" s="45">
        <v>0</v>
      </c>
      <c r="G6361" s="46"/>
    </row>
    <row r="6362" spans="1:7" x14ac:dyDescent="0.2">
      <c r="A6362">
        <v>1720</v>
      </c>
      <c r="B6362" s="33">
        <v>60405</v>
      </c>
      <c r="C6362" s="45">
        <v>0</v>
      </c>
      <c r="D6362" s="45">
        <v>0</v>
      </c>
      <c r="E6362" s="45">
        <v>0</v>
      </c>
      <c r="F6362" s="45">
        <v>0</v>
      </c>
      <c r="G6362" s="46"/>
    </row>
    <row r="6363" spans="1:7" x14ac:dyDescent="0.2">
      <c r="A6363">
        <v>1720</v>
      </c>
      <c r="B6363" s="33">
        <v>60414</v>
      </c>
      <c r="C6363" s="45">
        <v>0</v>
      </c>
      <c r="D6363" s="45">
        <v>193418</v>
      </c>
      <c r="E6363" s="45">
        <v>0</v>
      </c>
      <c r="F6363" s="45">
        <v>194640</v>
      </c>
      <c r="G6363" s="46"/>
    </row>
    <row r="6364" spans="1:7" x14ac:dyDescent="0.2">
      <c r="A6364">
        <v>1720</v>
      </c>
      <c r="B6364" s="33">
        <v>60415</v>
      </c>
      <c r="C6364" s="45">
        <v>0</v>
      </c>
      <c r="D6364" s="45">
        <v>0</v>
      </c>
      <c r="E6364" s="45">
        <v>0</v>
      </c>
      <c r="F6364" s="45">
        <v>0</v>
      </c>
      <c r="G6364" s="46"/>
    </row>
    <row r="6365" spans="1:7" x14ac:dyDescent="0.2">
      <c r="A6365">
        <v>1720</v>
      </c>
      <c r="B6365" s="33">
        <v>61901</v>
      </c>
      <c r="C6365" s="45">
        <v>0</v>
      </c>
      <c r="D6365" s="45">
        <v>0</v>
      </c>
      <c r="E6365" s="45">
        <v>0</v>
      </c>
      <c r="F6365" s="45">
        <v>0</v>
      </c>
      <c r="G6365" s="46"/>
    </row>
    <row r="6366" spans="1:7" x14ac:dyDescent="0.2">
      <c r="A6366">
        <v>1720</v>
      </c>
      <c r="B6366" s="33">
        <v>61902</v>
      </c>
      <c r="C6366" s="45">
        <v>0</v>
      </c>
      <c r="D6366" s="45">
        <v>0</v>
      </c>
      <c r="E6366" s="45">
        <v>0</v>
      </c>
      <c r="F6366" s="45">
        <v>0</v>
      </c>
      <c r="G6366" s="46"/>
    </row>
    <row r="6367" spans="1:7" x14ac:dyDescent="0.2">
      <c r="A6367">
        <v>1720</v>
      </c>
      <c r="B6367" s="33">
        <v>61903</v>
      </c>
      <c r="C6367" s="45">
        <v>0</v>
      </c>
      <c r="D6367" s="45">
        <v>0</v>
      </c>
      <c r="E6367" s="45">
        <v>0</v>
      </c>
      <c r="F6367" s="45">
        <v>0</v>
      </c>
      <c r="G6367" s="46"/>
    </row>
    <row r="6368" spans="1:7" x14ac:dyDescent="0.2">
      <c r="A6368">
        <v>1720</v>
      </c>
      <c r="B6368" s="33">
        <v>61904</v>
      </c>
      <c r="C6368" s="45">
        <v>0</v>
      </c>
      <c r="D6368" s="45">
        <v>0</v>
      </c>
      <c r="E6368" s="45">
        <v>0</v>
      </c>
      <c r="F6368" s="45">
        <v>0</v>
      </c>
      <c r="G6368" s="46"/>
    </row>
    <row r="6369" spans="1:7" x14ac:dyDescent="0.2">
      <c r="A6369">
        <v>1720</v>
      </c>
      <c r="B6369" s="33">
        <v>61905</v>
      </c>
      <c r="C6369" s="45">
        <v>2137</v>
      </c>
      <c r="D6369" s="45">
        <v>0</v>
      </c>
      <c r="E6369" s="45">
        <v>1665</v>
      </c>
      <c r="F6369" s="45">
        <v>0</v>
      </c>
      <c r="G6369" s="46"/>
    </row>
    <row r="6370" spans="1:7" x14ac:dyDescent="0.2">
      <c r="A6370">
        <v>1720</v>
      </c>
      <c r="B6370" s="33">
        <v>61906</v>
      </c>
      <c r="C6370" s="45">
        <v>0</v>
      </c>
      <c r="D6370" s="45">
        <v>0</v>
      </c>
      <c r="E6370" s="45">
        <v>0</v>
      </c>
      <c r="F6370" s="45">
        <v>0</v>
      </c>
      <c r="G6370" s="46"/>
    </row>
    <row r="6371" spans="1:7" x14ac:dyDescent="0.2">
      <c r="A6371">
        <v>1720</v>
      </c>
      <c r="B6371" s="33">
        <v>61907</v>
      </c>
      <c r="C6371" s="45">
        <v>41992</v>
      </c>
      <c r="D6371" s="45">
        <v>0</v>
      </c>
      <c r="E6371" s="45">
        <v>33281</v>
      </c>
      <c r="F6371" s="45">
        <v>0</v>
      </c>
      <c r="G6371" s="46"/>
    </row>
    <row r="6372" spans="1:7" x14ac:dyDescent="0.2">
      <c r="A6372">
        <v>1720</v>
      </c>
      <c r="B6372" s="33">
        <v>61908</v>
      </c>
      <c r="C6372" s="45">
        <v>56711</v>
      </c>
      <c r="D6372" s="45">
        <v>0</v>
      </c>
      <c r="E6372" s="45">
        <v>55363</v>
      </c>
      <c r="F6372" s="45">
        <v>0</v>
      </c>
      <c r="G6372" s="46"/>
    </row>
    <row r="6373" spans="1:7" x14ac:dyDescent="0.2">
      <c r="A6373">
        <v>1720</v>
      </c>
      <c r="B6373" s="33">
        <v>61909</v>
      </c>
      <c r="C6373" s="45">
        <v>0</v>
      </c>
      <c r="D6373" s="45">
        <v>0</v>
      </c>
      <c r="E6373" s="45">
        <v>0</v>
      </c>
      <c r="F6373" s="45">
        <v>0</v>
      </c>
      <c r="G6373" s="46"/>
    </row>
    <row r="6374" spans="1:7" x14ac:dyDescent="0.2">
      <c r="A6374">
        <v>1720</v>
      </c>
      <c r="B6374" s="33">
        <v>61910</v>
      </c>
      <c r="C6374" s="45">
        <v>0</v>
      </c>
      <c r="D6374" s="45">
        <v>0</v>
      </c>
      <c r="E6374" s="45">
        <v>0</v>
      </c>
      <c r="F6374" s="45">
        <v>0</v>
      </c>
      <c r="G6374" s="46"/>
    </row>
    <row r="6375" spans="1:7" x14ac:dyDescent="0.2">
      <c r="A6375">
        <v>1720</v>
      </c>
      <c r="B6375" s="33">
        <v>61911</v>
      </c>
      <c r="C6375" s="45">
        <v>0</v>
      </c>
      <c r="D6375" s="45">
        <v>0</v>
      </c>
      <c r="E6375" s="45">
        <v>0</v>
      </c>
      <c r="F6375" s="45">
        <v>0</v>
      </c>
      <c r="G6375" s="46"/>
    </row>
    <row r="6376" spans="1:7" x14ac:dyDescent="0.2">
      <c r="A6376">
        <v>1720</v>
      </c>
      <c r="B6376" s="33">
        <v>61912</v>
      </c>
      <c r="C6376" s="45">
        <v>0</v>
      </c>
      <c r="D6376" s="45">
        <v>0</v>
      </c>
      <c r="E6376" s="45">
        <v>0</v>
      </c>
      <c r="F6376" s="45">
        <v>0</v>
      </c>
      <c r="G6376" s="46"/>
    </row>
    <row r="6377" spans="1:7" x14ac:dyDescent="0.2">
      <c r="A6377">
        <v>1720</v>
      </c>
      <c r="B6377" s="33">
        <v>62001</v>
      </c>
      <c r="C6377" s="45">
        <v>45892</v>
      </c>
      <c r="D6377" s="45">
        <v>0</v>
      </c>
      <c r="E6377" s="45">
        <v>47495</v>
      </c>
      <c r="F6377" s="45">
        <v>0</v>
      </c>
      <c r="G6377" s="46"/>
    </row>
    <row r="6378" spans="1:7" x14ac:dyDescent="0.2">
      <c r="A6378">
        <v>1720</v>
      </c>
      <c r="B6378" s="33">
        <v>62002</v>
      </c>
      <c r="C6378" s="45">
        <v>0</v>
      </c>
      <c r="D6378" s="45">
        <v>0</v>
      </c>
      <c r="E6378" s="45">
        <v>0</v>
      </c>
      <c r="F6378" s="45">
        <v>0</v>
      </c>
      <c r="G6378" s="46"/>
    </row>
    <row r="6379" spans="1:7" x14ac:dyDescent="0.2">
      <c r="A6379">
        <v>1720</v>
      </c>
      <c r="B6379" s="33">
        <v>62101</v>
      </c>
      <c r="C6379" s="45">
        <v>0</v>
      </c>
      <c r="D6379" s="45">
        <v>0</v>
      </c>
      <c r="E6379" s="45">
        <v>900</v>
      </c>
      <c r="F6379" s="45">
        <v>0</v>
      </c>
      <c r="G6379" s="46"/>
    </row>
    <row r="6380" spans="1:7" x14ac:dyDescent="0.2">
      <c r="A6380">
        <v>1720</v>
      </c>
      <c r="B6380" s="33">
        <v>62102</v>
      </c>
      <c r="C6380" s="45">
        <v>0</v>
      </c>
      <c r="D6380" s="45">
        <v>0</v>
      </c>
      <c r="E6380" s="45">
        <v>0</v>
      </c>
      <c r="F6380" s="45">
        <v>0</v>
      </c>
      <c r="G6380" s="46"/>
    </row>
    <row r="6381" spans="1:7" x14ac:dyDescent="0.2">
      <c r="A6381">
        <v>1720</v>
      </c>
      <c r="B6381" s="33">
        <v>62103</v>
      </c>
      <c r="C6381" s="45">
        <v>0</v>
      </c>
      <c r="D6381" s="45">
        <v>0</v>
      </c>
      <c r="E6381" s="45">
        <v>0</v>
      </c>
      <c r="F6381" s="45">
        <v>0</v>
      </c>
      <c r="G6381" s="46"/>
    </row>
    <row r="6382" spans="1:7" x14ac:dyDescent="0.2">
      <c r="A6382">
        <v>933</v>
      </c>
      <c r="B6382" s="33">
        <v>60401</v>
      </c>
      <c r="C6382" s="45">
        <v>135282</v>
      </c>
      <c r="D6382" s="45">
        <v>0</v>
      </c>
      <c r="E6382" s="45">
        <v>135572</v>
      </c>
      <c r="F6382" s="45">
        <v>0</v>
      </c>
      <c r="G6382" s="46"/>
    </row>
    <row r="6383" spans="1:7" x14ac:dyDescent="0.2">
      <c r="A6383">
        <v>933</v>
      </c>
      <c r="B6383" s="33">
        <v>60404</v>
      </c>
      <c r="C6383" s="45">
        <v>32911</v>
      </c>
      <c r="D6383" s="45">
        <v>0</v>
      </c>
      <c r="E6383" s="45">
        <v>32911</v>
      </c>
      <c r="F6383" s="45">
        <v>0</v>
      </c>
      <c r="G6383" s="46"/>
    </row>
    <row r="6384" spans="1:7" x14ac:dyDescent="0.2">
      <c r="A6384">
        <v>933</v>
      </c>
      <c r="B6384" s="33">
        <v>60405</v>
      </c>
      <c r="C6384" s="45">
        <v>0</v>
      </c>
      <c r="D6384" s="45">
        <v>4862</v>
      </c>
      <c r="E6384" s="45">
        <v>0</v>
      </c>
      <c r="F6384" s="45">
        <v>4862</v>
      </c>
      <c r="G6384" s="46"/>
    </row>
    <row r="6385" spans="1:7" x14ac:dyDescent="0.2">
      <c r="A6385">
        <v>933</v>
      </c>
      <c r="B6385" s="33">
        <v>60414</v>
      </c>
      <c r="C6385" s="45">
        <v>0</v>
      </c>
      <c r="D6385" s="45">
        <v>51636</v>
      </c>
      <c r="E6385" s="45">
        <v>0</v>
      </c>
      <c r="F6385" s="45">
        <v>52909</v>
      </c>
      <c r="G6385" s="46"/>
    </row>
    <row r="6386" spans="1:7" x14ac:dyDescent="0.2">
      <c r="A6386">
        <v>933</v>
      </c>
      <c r="B6386" s="33">
        <v>60415</v>
      </c>
      <c r="C6386" s="45">
        <v>5172</v>
      </c>
      <c r="D6386" s="45">
        <v>0</v>
      </c>
      <c r="E6386" s="45">
        <v>5172</v>
      </c>
      <c r="F6386" s="45">
        <v>0</v>
      </c>
      <c r="G6386" s="46"/>
    </row>
    <row r="6387" spans="1:7" x14ac:dyDescent="0.2">
      <c r="A6387">
        <v>933</v>
      </c>
      <c r="B6387" s="33">
        <v>61901</v>
      </c>
      <c r="C6387" s="45">
        <v>0</v>
      </c>
      <c r="D6387" s="45">
        <v>0</v>
      </c>
      <c r="E6387" s="45">
        <v>0</v>
      </c>
      <c r="F6387" s="45">
        <v>0</v>
      </c>
      <c r="G6387" s="46"/>
    </row>
    <row r="6388" spans="1:7" x14ac:dyDescent="0.2">
      <c r="A6388">
        <v>933</v>
      </c>
      <c r="B6388" s="33">
        <v>61902</v>
      </c>
      <c r="C6388" s="45">
        <v>0</v>
      </c>
      <c r="D6388" s="45">
        <v>0</v>
      </c>
      <c r="E6388" s="45">
        <v>0</v>
      </c>
      <c r="F6388" s="45">
        <v>0</v>
      </c>
      <c r="G6388" s="46"/>
    </row>
    <row r="6389" spans="1:7" x14ac:dyDescent="0.2">
      <c r="A6389">
        <v>933</v>
      </c>
      <c r="B6389" s="33">
        <v>61903</v>
      </c>
      <c r="C6389" s="45">
        <v>0</v>
      </c>
      <c r="D6389" s="45">
        <v>0</v>
      </c>
      <c r="E6389" s="45">
        <v>0</v>
      </c>
      <c r="F6389" s="45">
        <v>0</v>
      </c>
      <c r="G6389" s="46"/>
    </row>
    <row r="6390" spans="1:7" x14ac:dyDescent="0.2">
      <c r="A6390">
        <v>933</v>
      </c>
      <c r="B6390" s="33">
        <v>61904</v>
      </c>
      <c r="C6390" s="45">
        <v>0</v>
      </c>
      <c r="D6390" s="45">
        <v>0</v>
      </c>
      <c r="E6390" s="45">
        <v>0</v>
      </c>
      <c r="F6390" s="45">
        <v>0</v>
      </c>
      <c r="G6390" s="46"/>
    </row>
    <row r="6391" spans="1:7" x14ac:dyDescent="0.2">
      <c r="A6391">
        <v>933</v>
      </c>
      <c r="B6391" s="33">
        <v>61905</v>
      </c>
      <c r="C6391" s="45">
        <v>310</v>
      </c>
      <c r="D6391" s="45">
        <v>0</v>
      </c>
      <c r="E6391" s="45">
        <v>310</v>
      </c>
      <c r="F6391" s="45">
        <v>0</v>
      </c>
      <c r="G6391" s="46"/>
    </row>
    <row r="6392" spans="1:7" x14ac:dyDescent="0.2">
      <c r="A6392">
        <v>933</v>
      </c>
      <c r="B6392" s="33">
        <v>61906</v>
      </c>
      <c r="C6392" s="45">
        <v>5340</v>
      </c>
      <c r="D6392" s="45">
        <v>0</v>
      </c>
      <c r="E6392" s="45">
        <v>5340</v>
      </c>
      <c r="F6392" s="45">
        <v>0</v>
      </c>
      <c r="G6392" s="46"/>
    </row>
    <row r="6393" spans="1:7" x14ac:dyDescent="0.2">
      <c r="A6393">
        <v>933</v>
      </c>
      <c r="B6393" s="33">
        <v>61907</v>
      </c>
      <c r="C6393" s="45">
        <v>5655</v>
      </c>
      <c r="D6393" s="45">
        <v>0</v>
      </c>
      <c r="E6393" s="45">
        <v>5655</v>
      </c>
      <c r="F6393" s="45">
        <v>0</v>
      </c>
      <c r="G6393" s="46"/>
    </row>
    <row r="6394" spans="1:7" x14ac:dyDescent="0.2">
      <c r="A6394">
        <v>933</v>
      </c>
      <c r="B6394" s="33">
        <v>61908</v>
      </c>
      <c r="C6394" s="45">
        <v>39092</v>
      </c>
      <c r="D6394" s="45">
        <v>0</v>
      </c>
      <c r="E6394" s="45">
        <v>39092</v>
      </c>
      <c r="F6394" s="45">
        <v>0</v>
      </c>
      <c r="G6394" s="46"/>
    </row>
    <row r="6395" spans="1:7" x14ac:dyDescent="0.2">
      <c r="A6395">
        <v>933</v>
      </c>
      <c r="B6395" s="33">
        <v>61909</v>
      </c>
      <c r="C6395" s="45">
        <v>0</v>
      </c>
      <c r="D6395" s="45">
        <v>0</v>
      </c>
      <c r="E6395" s="45">
        <v>0</v>
      </c>
      <c r="F6395" s="45">
        <v>0</v>
      </c>
      <c r="G6395" s="46"/>
    </row>
    <row r="6396" spans="1:7" x14ac:dyDescent="0.2">
      <c r="A6396">
        <v>933</v>
      </c>
      <c r="B6396" s="33">
        <v>61910</v>
      </c>
      <c r="C6396" s="45">
        <v>0</v>
      </c>
      <c r="D6396" s="45">
        <v>0</v>
      </c>
      <c r="E6396" s="45">
        <v>0</v>
      </c>
      <c r="F6396" s="45">
        <v>0</v>
      </c>
      <c r="G6396" s="46"/>
    </row>
    <row r="6397" spans="1:7" x14ac:dyDescent="0.2">
      <c r="A6397">
        <v>933</v>
      </c>
      <c r="B6397" s="33">
        <v>61911</v>
      </c>
      <c r="C6397" s="45">
        <v>0</v>
      </c>
      <c r="D6397" s="45">
        <v>0</v>
      </c>
      <c r="E6397" s="45">
        <v>0</v>
      </c>
      <c r="F6397" s="45">
        <v>0</v>
      </c>
      <c r="G6397" s="46"/>
    </row>
    <row r="6398" spans="1:7" x14ac:dyDescent="0.2">
      <c r="A6398">
        <v>933</v>
      </c>
      <c r="B6398" s="33">
        <v>61912</v>
      </c>
      <c r="C6398" s="45">
        <v>0</v>
      </c>
      <c r="D6398" s="45">
        <v>0</v>
      </c>
      <c r="E6398" s="45">
        <v>0</v>
      </c>
      <c r="F6398" s="45">
        <v>0</v>
      </c>
      <c r="G6398" s="46"/>
    </row>
    <row r="6399" spans="1:7" x14ac:dyDescent="0.2">
      <c r="A6399">
        <v>933</v>
      </c>
      <c r="B6399" s="33">
        <v>62001</v>
      </c>
      <c r="C6399" s="45">
        <v>0</v>
      </c>
      <c r="D6399" s="45">
        <v>0</v>
      </c>
      <c r="E6399" s="45">
        <v>0</v>
      </c>
      <c r="F6399" s="45">
        <v>0</v>
      </c>
      <c r="G6399" s="46"/>
    </row>
    <row r="6400" spans="1:7" x14ac:dyDescent="0.2">
      <c r="A6400">
        <v>933</v>
      </c>
      <c r="B6400" s="33">
        <v>62002</v>
      </c>
      <c r="C6400" s="45">
        <v>0</v>
      </c>
      <c r="D6400" s="45">
        <v>0</v>
      </c>
      <c r="E6400" s="45">
        <v>0</v>
      </c>
      <c r="F6400" s="45">
        <v>0</v>
      </c>
      <c r="G6400" s="46"/>
    </row>
    <row r="6401" spans="1:7" x14ac:dyDescent="0.2">
      <c r="A6401">
        <v>933</v>
      </c>
      <c r="B6401" s="33">
        <v>62101</v>
      </c>
      <c r="C6401" s="45">
        <v>527</v>
      </c>
      <c r="D6401" s="45">
        <v>0</v>
      </c>
      <c r="E6401" s="45">
        <v>527</v>
      </c>
      <c r="F6401" s="45">
        <v>0</v>
      </c>
      <c r="G6401" s="46"/>
    </row>
    <row r="6402" spans="1:7" x14ac:dyDescent="0.2">
      <c r="A6402">
        <v>933</v>
      </c>
      <c r="B6402" s="33">
        <v>62102</v>
      </c>
      <c r="C6402" s="45">
        <v>0</v>
      </c>
      <c r="D6402" s="45">
        <v>0</v>
      </c>
      <c r="E6402" s="45">
        <v>0</v>
      </c>
      <c r="F6402" s="45">
        <v>0</v>
      </c>
      <c r="G6402" s="46"/>
    </row>
    <row r="6403" spans="1:7" x14ac:dyDescent="0.2">
      <c r="A6403">
        <v>933</v>
      </c>
      <c r="B6403" s="33">
        <v>62103</v>
      </c>
      <c r="C6403" s="45">
        <v>0</v>
      </c>
      <c r="D6403" s="45">
        <v>527</v>
      </c>
      <c r="E6403" s="45">
        <v>0</v>
      </c>
      <c r="F6403" s="45">
        <v>527</v>
      </c>
      <c r="G6403" s="46"/>
    </row>
    <row r="6404" spans="1:7" x14ac:dyDescent="0.2">
      <c r="A6404">
        <v>2210</v>
      </c>
      <c r="B6404" s="33">
        <v>60401</v>
      </c>
      <c r="C6404" s="45">
        <v>1325038</v>
      </c>
      <c r="D6404" s="45">
        <v>0</v>
      </c>
      <c r="E6404" s="45">
        <v>1237645</v>
      </c>
      <c r="F6404" s="45">
        <v>0</v>
      </c>
      <c r="G6404" s="46"/>
    </row>
    <row r="6405" spans="1:7" x14ac:dyDescent="0.2">
      <c r="A6405">
        <v>2210</v>
      </c>
      <c r="B6405" s="33">
        <v>60404</v>
      </c>
      <c r="C6405" s="45">
        <v>36337</v>
      </c>
      <c r="D6405" s="45">
        <v>0</v>
      </c>
      <c r="E6405" s="45">
        <v>36337</v>
      </c>
      <c r="F6405" s="45">
        <v>0</v>
      </c>
      <c r="G6405" s="46"/>
    </row>
    <row r="6406" spans="1:7" x14ac:dyDescent="0.2">
      <c r="A6406">
        <v>2210</v>
      </c>
      <c r="B6406" s="33">
        <v>60405</v>
      </c>
      <c r="C6406" s="45">
        <v>0</v>
      </c>
      <c r="D6406" s="45">
        <v>0</v>
      </c>
      <c r="E6406" s="45">
        <v>0</v>
      </c>
      <c r="F6406" s="45">
        <v>0</v>
      </c>
      <c r="G6406" s="46"/>
    </row>
    <row r="6407" spans="1:7" x14ac:dyDescent="0.2">
      <c r="A6407">
        <v>2210</v>
      </c>
      <c r="B6407" s="33">
        <v>60414</v>
      </c>
      <c r="C6407" s="45">
        <v>0</v>
      </c>
      <c r="D6407" s="45">
        <v>826599</v>
      </c>
      <c r="E6407" s="45">
        <v>0</v>
      </c>
      <c r="F6407" s="45">
        <v>757629</v>
      </c>
      <c r="G6407" s="46"/>
    </row>
    <row r="6408" spans="1:7" x14ac:dyDescent="0.2">
      <c r="A6408">
        <v>2210</v>
      </c>
      <c r="B6408" s="33">
        <v>60415</v>
      </c>
      <c r="C6408" s="45">
        <v>5418</v>
      </c>
      <c r="D6408" s="45">
        <v>0</v>
      </c>
      <c r="E6408" s="45">
        <v>4430</v>
      </c>
      <c r="F6408" s="45">
        <v>0</v>
      </c>
      <c r="G6408" s="46"/>
    </row>
    <row r="6409" spans="1:7" x14ac:dyDescent="0.2">
      <c r="A6409">
        <v>2210</v>
      </c>
      <c r="B6409" s="33">
        <v>61901</v>
      </c>
      <c r="C6409" s="45">
        <v>0</v>
      </c>
      <c r="D6409" s="45">
        <v>0</v>
      </c>
      <c r="E6409" s="45">
        <v>0</v>
      </c>
      <c r="F6409" s="45">
        <v>0</v>
      </c>
      <c r="G6409" s="46"/>
    </row>
    <row r="6410" spans="1:7" x14ac:dyDescent="0.2">
      <c r="A6410">
        <v>2210</v>
      </c>
      <c r="B6410" s="33">
        <v>61902</v>
      </c>
      <c r="C6410" s="45">
        <v>0</v>
      </c>
      <c r="D6410" s="45">
        <v>0</v>
      </c>
      <c r="E6410" s="45">
        <v>0</v>
      </c>
      <c r="F6410" s="45">
        <v>0</v>
      </c>
      <c r="G6410" s="46"/>
    </row>
    <row r="6411" spans="1:7" x14ac:dyDescent="0.2">
      <c r="A6411">
        <v>2210</v>
      </c>
      <c r="B6411" s="33">
        <v>61903</v>
      </c>
      <c r="C6411" s="45">
        <v>0</v>
      </c>
      <c r="D6411" s="45">
        <v>0</v>
      </c>
      <c r="E6411" s="45">
        <v>0</v>
      </c>
      <c r="F6411" s="45">
        <v>0</v>
      </c>
      <c r="G6411" s="46"/>
    </row>
    <row r="6412" spans="1:7" x14ac:dyDescent="0.2">
      <c r="A6412">
        <v>2210</v>
      </c>
      <c r="B6412" s="33">
        <v>61904</v>
      </c>
      <c r="C6412" s="45">
        <v>0</v>
      </c>
      <c r="D6412" s="45">
        <v>0</v>
      </c>
      <c r="E6412" s="45">
        <v>0</v>
      </c>
      <c r="F6412" s="45">
        <v>0</v>
      </c>
      <c r="G6412" s="46"/>
    </row>
    <row r="6413" spans="1:7" x14ac:dyDescent="0.2">
      <c r="A6413">
        <v>2210</v>
      </c>
      <c r="B6413" s="33">
        <v>61905</v>
      </c>
      <c r="C6413" s="45">
        <v>1469852</v>
      </c>
      <c r="D6413" s="45">
        <v>0</v>
      </c>
      <c r="E6413" s="45">
        <v>1478113</v>
      </c>
      <c r="F6413" s="45">
        <v>0</v>
      </c>
      <c r="G6413" s="46"/>
    </row>
    <row r="6414" spans="1:7" x14ac:dyDescent="0.2">
      <c r="A6414">
        <v>2210</v>
      </c>
      <c r="B6414" s="33">
        <v>61906</v>
      </c>
      <c r="C6414" s="45">
        <v>3763</v>
      </c>
      <c r="D6414" s="45">
        <v>0</v>
      </c>
      <c r="E6414" s="45">
        <v>4139</v>
      </c>
      <c r="F6414" s="45">
        <v>0</v>
      </c>
      <c r="G6414" s="46"/>
    </row>
    <row r="6415" spans="1:7" x14ac:dyDescent="0.2">
      <c r="A6415">
        <v>2210</v>
      </c>
      <c r="B6415" s="33">
        <v>61907</v>
      </c>
      <c r="C6415" s="45">
        <v>887315</v>
      </c>
      <c r="D6415" s="45">
        <v>0</v>
      </c>
      <c r="E6415" s="45">
        <v>969994</v>
      </c>
      <c r="F6415" s="45">
        <v>0</v>
      </c>
      <c r="G6415" s="46"/>
    </row>
    <row r="6416" spans="1:7" x14ac:dyDescent="0.2">
      <c r="A6416">
        <v>2210</v>
      </c>
      <c r="B6416" s="33">
        <v>61908</v>
      </c>
      <c r="C6416" s="45">
        <v>701196</v>
      </c>
      <c r="D6416" s="45">
        <v>0</v>
      </c>
      <c r="E6416" s="45">
        <v>729431</v>
      </c>
      <c r="F6416" s="45">
        <v>0</v>
      </c>
      <c r="G6416" s="46"/>
    </row>
    <row r="6417" spans="1:7" x14ac:dyDescent="0.2">
      <c r="A6417">
        <v>2210</v>
      </c>
      <c r="B6417" s="33">
        <v>61909</v>
      </c>
      <c r="C6417" s="45">
        <v>0</v>
      </c>
      <c r="D6417" s="45">
        <v>0</v>
      </c>
      <c r="E6417" s="45">
        <v>0</v>
      </c>
      <c r="F6417" s="45">
        <v>0</v>
      </c>
      <c r="G6417" s="46"/>
    </row>
    <row r="6418" spans="1:7" x14ac:dyDescent="0.2">
      <c r="A6418">
        <v>2210</v>
      </c>
      <c r="B6418" s="33">
        <v>61910</v>
      </c>
      <c r="C6418" s="45">
        <v>0</v>
      </c>
      <c r="D6418" s="45">
        <v>0</v>
      </c>
      <c r="E6418" s="45">
        <v>0</v>
      </c>
      <c r="F6418" s="45">
        <v>0</v>
      </c>
      <c r="G6418" s="46"/>
    </row>
    <row r="6419" spans="1:7" x14ac:dyDescent="0.2">
      <c r="A6419">
        <v>2210</v>
      </c>
      <c r="B6419" s="33">
        <v>61911</v>
      </c>
      <c r="C6419" s="45">
        <v>0</v>
      </c>
      <c r="D6419" s="45">
        <v>0</v>
      </c>
      <c r="E6419" s="45">
        <v>0</v>
      </c>
      <c r="F6419" s="45">
        <v>0</v>
      </c>
      <c r="G6419" s="46"/>
    </row>
    <row r="6420" spans="1:7" x14ac:dyDescent="0.2">
      <c r="A6420">
        <v>2210</v>
      </c>
      <c r="B6420" s="33">
        <v>61912</v>
      </c>
      <c r="C6420" s="45">
        <v>0</v>
      </c>
      <c r="D6420" s="45">
        <v>0</v>
      </c>
      <c r="E6420" s="45">
        <v>0</v>
      </c>
      <c r="F6420" s="45">
        <v>0</v>
      </c>
      <c r="G6420" s="46"/>
    </row>
    <row r="6421" spans="1:7" x14ac:dyDescent="0.2">
      <c r="A6421">
        <v>2210</v>
      </c>
      <c r="B6421" s="33">
        <v>62001</v>
      </c>
      <c r="C6421" s="45">
        <v>2436548</v>
      </c>
      <c r="D6421" s="45">
        <v>0</v>
      </c>
      <c r="E6421" s="45">
        <v>2290942</v>
      </c>
      <c r="F6421" s="45">
        <v>0</v>
      </c>
      <c r="G6421" s="46"/>
    </row>
    <row r="6422" spans="1:7" x14ac:dyDescent="0.2">
      <c r="A6422">
        <v>2210</v>
      </c>
      <c r="B6422" s="33">
        <v>62002</v>
      </c>
      <c r="C6422" s="45">
        <v>0</v>
      </c>
      <c r="D6422" s="45">
        <v>0</v>
      </c>
      <c r="E6422" s="45">
        <v>0</v>
      </c>
      <c r="F6422" s="45">
        <v>0</v>
      </c>
      <c r="G6422" s="46"/>
    </row>
    <row r="6423" spans="1:7" x14ac:dyDescent="0.2">
      <c r="A6423">
        <v>2210</v>
      </c>
      <c r="B6423" s="33">
        <v>62101</v>
      </c>
      <c r="C6423" s="45">
        <v>107034</v>
      </c>
      <c r="D6423" s="45">
        <v>0</v>
      </c>
      <c r="E6423" s="45">
        <v>113034</v>
      </c>
      <c r="F6423" s="45">
        <v>0</v>
      </c>
      <c r="G6423" s="46"/>
    </row>
    <row r="6424" spans="1:7" x14ac:dyDescent="0.2">
      <c r="A6424">
        <v>2210</v>
      </c>
      <c r="B6424" s="33">
        <v>62102</v>
      </c>
      <c r="C6424" s="45">
        <v>91407</v>
      </c>
      <c r="D6424" s="45">
        <v>0</v>
      </c>
      <c r="E6424" s="45">
        <v>91173</v>
      </c>
      <c r="F6424" s="45">
        <v>0</v>
      </c>
      <c r="G6424" s="46"/>
    </row>
    <row r="6425" spans="1:7" x14ac:dyDescent="0.2">
      <c r="A6425">
        <v>2210</v>
      </c>
      <c r="B6425" s="33">
        <v>62103</v>
      </c>
      <c r="C6425" s="45">
        <v>0</v>
      </c>
      <c r="D6425" s="45">
        <v>12</v>
      </c>
      <c r="E6425" s="45">
        <v>0</v>
      </c>
      <c r="F6425" s="45">
        <v>12</v>
      </c>
      <c r="G6425" s="46"/>
    </row>
    <row r="6426" spans="1:7" x14ac:dyDescent="0.2">
      <c r="A6426">
        <v>2807</v>
      </c>
      <c r="B6426" s="33">
        <v>60401</v>
      </c>
      <c r="C6426" s="45">
        <v>44969</v>
      </c>
      <c r="D6426" s="45">
        <v>0</v>
      </c>
      <c r="E6426" s="45">
        <v>51791</v>
      </c>
      <c r="F6426" s="45">
        <v>0</v>
      </c>
      <c r="G6426" s="46"/>
    </row>
    <row r="6427" spans="1:7" x14ac:dyDescent="0.2">
      <c r="A6427">
        <v>2807</v>
      </c>
      <c r="B6427" s="33">
        <v>60404</v>
      </c>
      <c r="C6427" s="45">
        <v>0</v>
      </c>
      <c r="D6427" s="45">
        <v>0</v>
      </c>
      <c r="E6427" s="45">
        <v>0</v>
      </c>
      <c r="F6427" s="45">
        <v>0</v>
      </c>
      <c r="G6427" s="46"/>
    </row>
    <row r="6428" spans="1:7" x14ac:dyDescent="0.2">
      <c r="A6428">
        <v>2807</v>
      </c>
      <c r="B6428" s="33">
        <v>60405</v>
      </c>
      <c r="C6428" s="45">
        <v>0</v>
      </c>
      <c r="D6428" s="45">
        <v>0</v>
      </c>
      <c r="E6428" s="45">
        <v>0</v>
      </c>
      <c r="F6428" s="45">
        <v>0</v>
      </c>
      <c r="G6428" s="46"/>
    </row>
    <row r="6429" spans="1:7" x14ac:dyDescent="0.2">
      <c r="A6429">
        <v>2807</v>
      </c>
      <c r="B6429" s="33">
        <v>60414</v>
      </c>
      <c r="C6429" s="45">
        <v>0</v>
      </c>
      <c r="D6429" s="45">
        <v>32901</v>
      </c>
      <c r="E6429" s="45">
        <v>0</v>
      </c>
      <c r="F6429" s="45">
        <v>35391</v>
      </c>
      <c r="G6429" s="46"/>
    </row>
    <row r="6430" spans="1:7" x14ac:dyDescent="0.2">
      <c r="A6430">
        <v>2807</v>
      </c>
      <c r="B6430" s="33">
        <v>60415</v>
      </c>
      <c r="C6430" s="45">
        <v>6454</v>
      </c>
      <c r="D6430" s="45">
        <v>0</v>
      </c>
      <c r="E6430" s="45">
        <v>0</v>
      </c>
      <c r="F6430" s="45">
        <v>0</v>
      </c>
      <c r="G6430" s="46"/>
    </row>
    <row r="6431" spans="1:7" x14ac:dyDescent="0.2">
      <c r="A6431">
        <v>2807</v>
      </c>
      <c r="B6431" s="33">
        <v>61901</v>
      </c>
      <c r="C6431" s="45">
        <v>0</v>
      </c>
      <c r="D6431" s="45">
        <v>0</v>
      </c>
      <c r="E6431" s="45">
        <v>0</v>
      </c>
      <c r="F6431" s="45">
        <v>0</v>
      </c>
      <c r="G6431" s="46"/>
    </row>
    <row r="6432" spans="1:7" x14ac:dyDescent="0.2">
      <c r="A6432">
        <v>2807</v>
      </c>
      <c r="B6432" s="33">
        <v>61902</v>
      </c>
      <c r="C6432" s="45">
        <v>0</v>
      </c>
      <c r="D6432" s="45">
        <v>0</v>
      </c>
      <c r="E6432" s="45">
        <v>0</v>
      </c>
      <c r="F6432" s="45">
        <v>0</v>
      </c>
      <c r="G6432" s="46"/>
    </row>
    <row r="6433" spans="1:7" x14ac:dyDescent="0.2">
      <c r="A6433">
        <v>2807</v>
      </c>
      <c r="B6433" s="33">
        <v>61903</v>
      </c>
      <c r="C6433" s="45">
        <v>0</v>
      </c>
      <c r="D6433" s="45">
        <v>0</v>
      </c>
      <c r="E6433" s="45">
        <v>0</v>
      </c>
      <c r="F6433" s="45">
        <v>0</v>
      </c>
      <c r="G6433" s="46"/>
    </row>
    <row r="6434" spans="1:7" x14ac:dyDescent="0.2">
      <c r="A6434">
        <v>2807</v>
      </c>
      <c r="B6434" s="33">
        <v>61904</v>
      </c>
      <c r="C6434" s="45">
        <v>0</v>
      </c>
      <c r="D6434" s="45">
        <v>0</v>
      </c>
      <c r="E6434" s="45">
        <v>0</v>
      </c>
      <c r="F6434" s="45">
        <v>0</v>
      </c>
      <c r="G6434" s="46"/>
    </row>
    <row r="6435" spans="1:7" x14ac:dyDescent="0.2">
      <c r="A6435">
        <v>2807</v>
      </c>
      <c r="B6435" s="33">
        <v>61905</v>
      </c>
      <c r="C6435" s="45">
        <v>0</v>
      </c>
      <c r="D6435" s="45">
        <v>0</v>
      </c>
      <c r="E6435" s="45">
        <v>0</v>
      </c>
      <c r="F6435" s="45">
        <v>0</v>
      </c>
      <c r="G6435" s="46"/>
    </row>
    <row r="6436" spans="1:7" x14ac:dyDescent="0.2">
      <c r="A6436">
        <v>2807</v>
      </c>
      <c r="B6436" s="33">
        <v>61906</v>
      </c>
      <c r="C6436" s="45">
        <v>0</v>
      </c>
      <c r="D6436" s="45">
        <v>0</v>
      </c>
      <c r="E6436" s="45">
        <v>0</v>
      </c>
      <c r="F6436" s="45">
        <v>0</v>
      </c>
      <c r="G6436" s="46"/>
    </row>
    <row r="6437" spans="1:7" x14ac:dyDescent="0.2">
      <c r="A6437">
        <v>2807</v>
      </c>
      <c r="B6437" s="33">
        <v>61907</v>
      </c>
      <c r="C6437" s="45">
        <v>0</v>
      </c>
      <c r="D6437" s="45">
        <v>0</v>
      </c>
      <c r="E6437" s="45">
        <v>0</v>
      </c>
      <c r="F6437" s="45">
        <v>0</v>
      </c>
      <c r="G6437" s="46"/>
    </row>
    <row r="6438" spans="1:7" x14ac:dyDescent="0.2">
      <c r="A6438">
        <v>2807</v>
      </c>
      <c r="B6438" s="33">
        <v>61908</v>
      </c>
      <c r="C6438" s="45">
        <v>0</v>
      </c>
      <c r="D6438" s="45">
        <v>0</v>
      </c>
      <c r="E6438" s="45">
        <v>0</v>
      </c>
      <c r="F6438" s="45">
        <v>0</v>
      </c>
      <c r="G6438" s="46"/>
    </row>
    <row r="6439" spans="1:7" x14ac:dyDescent="0.2">
      <c r="A6439">
        <v>2807</v>
      </c>
      <c r="B6439" s="33">
        <v>61909</v>
      </c>
      <c r="C6439" s="45">
        <v>0</v>
      </c>
      <c r="D6439" s="45">
        <v>0</v>
      </c>
      <c r="E6439" s="45">
        <v>0</v>
      </c>
      <c r="F6439" s="45">
        <v>0</v>
      </c>
      <c r="G6439" s="46"/>
    </row>
    <row r="6440" spans="1:7" x14ac:dyDescent="0.2">
      <c r="A6440">
        <v>2807</v>
      </c>
      <c r="B6440" s="33">
        <v>61910</v>
      </c>
      <c r="C6440" s="45">
        <v>0</v>
      </c>
      <c r="D6440" s="45">
        <v>0</v>
      </c>
      <c r="E6440" s="45">
        <v>0</v>
      </c>
      <c r="F6440" s="45">
        <v>0</v>
      </c>
      <c r="G6440" s="46"/>
    </row>
    <row r="6441" spans="1:7" x14ac:dyDescent="0.2">
      <c r="A6441">
        <v>2807</v>
      </c>
      <c r="B6441" s="33">
        <v>61911</v>
      </c>
      <c r="C6441" s="45">
        <v>0</v>
      </c>
      <c r="D6441" s="45">
        <v>0</v>
      </c>
      <c r="E6441" s="45">
        <v>0</v>
      </c>
      <c r="F6441" s="45">
        <v>0</v>
      </c>
      <c r="G6441" s="46"/>
    </row>
    <row r="6442" spans="1:7" x14ac:dyDescent="0.2">
      <c r="A6442">
        <v>2807</v>
      </c>
      <c r="B6442" s="33">
        <v>61912</v>
      </c>
      <c r="C6442" s="45">
        <v>0</v>
      </c>
      <c r="D6442" s="45">
        <v>0</v>
      </c>
      <c r="E6442" s="45">
        <v>0</v>
      </c>
      <c r="F6442" s="45">
        <v>0</v>
      </c>
      <c r="G6442" s="46"/>
    </row>
    <row r="6443" spans="1:7" x14ac:dyDescent="0.2">
      <c r="A6443">
        <v>2807</v>
      </c>
      <c r="B6443" s="33">
        <v>62001</v>
      </c>
      <c r="C6443" s="45">
        <v>0</v>
      </c>
      <c r="D6443" s="45">
        <v>0</v>
      </c>
      <c r="E6443" s="45">
        <v>0</v>
      </c>
      <c r="F6443" s="45">
        <v>0</v>
      </c>
      <c r="G6443" s="46"/>
    </row>
    <row r="6444" spans="1:7" x14ac:dyDescent="0.2">
      <c r="A6444">
        <v>2807</v>
      </c>
      <c r="B6444" s="33">
        <v>62002</v>
      </c>
      <c r="C6444" s="45">
        <v>0</v>
      </c>
      <c r="D6444" s="45">
        <v>0</v>
      </c>
      <c r="E6444" s="45">
        <v>0</v>
      </c>
      <c r="F6444" s="45">
        <v>0</v>
      </c>
      <c r="G6444" s="46"/>
    </row>
    <row r="6445" spans="1:7" x14ac:dyDescent="0.2">
      <c r="A6445">
        <v>2807</v>
      </c>
      <c r="B6445" s="33">
        <v>62101</v>
      </c>
      <c r="C6445" s="45">
        <v>0</v>
      </c>
      <c r="D6445" s="45">
        <v>0</v>
      </c>
      <c r="E6445" s="45">
        <v>0</v>
      </c>
      <c r="F6445" s="45">
        <v>0</v>
      </c>
      <c r="G6445" s="46"/>
    </row>
    <row r="6446" spans="1:7" x14ac:dyDescent="0.2">
      <c r="A6446">
        <v>2807</v>
      </c>
      <c r="B6446" s="33">
        <v>62102</v>
      </c>
      <c r="C6446" s="45">
        <v>0</v>
      </c>
      <c r="D6446" s="45">
        <v>0</v>
      </c>
      <c r="E6446" s="45">
        <v>0</v>
      </c>
      <c r="F6446" s="45">
        <v>0</v>
      </c>
      <c r="G6446" s="46"/>
    </row>
    <row r="6447" spans="1:7" x14ac:dyDescent="0.2">
      <c r="A6447">
        <v>2807</v>
      </c>
      <c r="B6447" s="33">
        <v>62103</v>
      </c>
      <c r="C6447" s="45">
        <v>0</v>
      </c>
      <c r="D6447" s="45">
        <v>0</v>
      </c>
      <c r="E6447" s="45">
        <v>0</v>
      </c>
      <c r="F6447" s="45">
        <v>0</v>
      </c>
      <c r="G6447" s="46"/>
    </row>
    <row r="6448" spans="1:7" x14ac:dyDescent="0.2">
      <c r="A6448">
        <v>3279</v>
      </c>
      <c r="B6448" s="33">
        <v>60401</v>
      </c>
      <c r="C6448" s="45">
        <v>1230371</v>
      </c>
      <c r="D6448" s="45">
        <v>0</v>
      </c>
      <c r="E6448" s="45">
        <v>1216842</v>
      </c>
      <c r="F6448" s="45">
        <v>0</v>
      </c>
      <c r="G6448" s="46"/>
    </row>
    <row r="6449" spans="1:7" x14ac:dyDescent="0.2">
      <c r="A6449">
        <v>3279</v>
      </c>
      <c r="B6449" s="33">
        <v>60404</v>
      </c>
      <c r="C6449" s="45">
        <v>0</v>
      </c>
      <c r="D6449" s="45">
        <v>0</v>
      </c>
      <c r="E6449" s="45">
        <v>0</v>
      </c>
      <c r="F6449" s="45">
        <v>0</v>
      </c>
      <c r="G6449" s="46"/>
    </row>
    <row r="6450" spans="1:7" x14ac:dyDescent="0.2">
      <c r="A6450">
        <v>3279</v>
      </c>
      <c r="B6450" s="33">
        <v>60405</v>
      </c>
      <c r="C6450" s="45">
        <v>0</v>
      </c>
      <c r="D6450" s="45">
        <v>0</v>
      </c>
      <c r="E6450" s="45">
        <v>0</v>
      </c>
      <c r="F6450" s="45">
        <v>0</v>
      </c>
      <c r="G6450" s="46"/>
    </row>
    <row r="6451" spans="1:7" x14ac:dyDescent="0.2">
      <c r="A6451">
        <v>3279</v>
      </c>
      <c r="B6451" s="33">
        <v>60414</v>
      </c>
      <c r="C6451" s="45">
        <v>0</v>
      </c>
      <c r="D6451" s="45">
        <v>973225</v>
      </c>
      <c r="E6451" s="45">
        <v>0</v>
      </c>
      <c r="F6451" s="45">
        <v>973038</v>
      </c>
      <c r="G6451" s="46"/>
    </row>
    <row r="6452" spans="1:7" x14ac:dyDescent="0.2">
      <c r="A6452">
        <v>3279</v>
      </c>
      <c r="B6452" s="33">
        <v>60415</v>
      </c>
      <c r="C6452" s="45">
        <v>387</v>
      </c>
      <c r="D6452" s="45">
        <v>0</v>
      </c>
      <c r="E6452" s="45">
        <v>387</v>
      </c>
      <c r="F6452" s="45">
        <v>0</v>
      </c>
      <c r="G6452" s="46"/>
    </row>
    <row r="6453" spans="1:7" x14ac:dyDescent="0.2">
      <c r="A6453">
        <v>3279</v>
      </c>
      <c r="B6453" s="33">
        <v>61901</v>
      </c>
      <c r="C6453" s="45">
        <v>0</v>
      </c>
      <c r="D6453" s="45">
        <v>0</v>
      </c>
      <c r="E6453" s="45">
        <v>0</v>
      </c>
      <c r="F6453" s="45">
        <v>0</v>
      </c>
      <c r="G6453" s="46"/>
    </row>
    <row r="6454" spans="1:7" x14ac:dyDescent="0.2">
      <c r="A6454">
        <v>3279</v>
      </c>
      <c r="B6454" s="33">
        <v>61902</v>
      </c>
      <c r="C6454" s="45">
        <v>0</v>
      </c>
      <c r="D6454" s="45">
        <v>0</v>
      </c>
      <c r="E6454" s="45">
        <v>0</v>
      </c>
      <c r="F6454" s="45">
        <v>0</v>
      </c>
      <c r="G6454" s="46"/>
    </row>
    <row r="6455" spans="1:7" x14ac:dyDescent="0.2">
      <c r="A6455">
        <v>3279</v>
      </c>
      <c r="B6455" s="33">
        <v>61903</v>
      </c>
      <c r="C6455" s="45">
        <v>0</v>
      </c>
      <c r="D6455" s="45">
        <v>0</v>
      </c>
      <c r="E6455" s="45">
        <v>0</v>
      </c>
      <c r="F6455" s="45">
        <v>0</v>
      </c>
      <c r="G6455" s="46"/>
    </row>
    <row r="6456" spans="1:7" x14ac:dyDescent="0.2">
      <c r="A6456">
        <v>3279</v>
      </c>
      <c r="B6456" s="33">
        <v>61904</v>
      </c>
      <c r="C6456" s="45">
        <v>0</v>
      </c>
      <c r="D6456" s="45">
        <v>0</v>
      </c>
      <c r="E6456" s="45">
        <v>0</v>
      </c>
      <c r="F6456" s="45">
        <v>0</v>
      </c>
      <c r="G6456" s="46"/>
    </row>
    <row r="6457" spans="1:7" x14ac:dyDescent="0.2">
      <c r="A6457">
        <v>3279</v>
      </c>
      <c r="B6457" s="33">
        <v>61905</v>
      </c>
      <c r="C6457" s="45">
        <v>438221</v>
      </c>
      <c r="D6457" s="45">
        <v>0</v>
      </c>
      <c r="E6457" s="45">
        <v>250914</v>
      </c>
      <c r="F6457" s="45">
        <v>0</v>
      </c>
      <c r="G6457" s="46"/>
    </row>
    <row r="6458" spans="1:7" x14ac:dyDescent="0.2">
      <c r="A6458">
        <v>3279</v>
      </c>
      <c r="B6458" s="33">
        <v>61906</v>
      </c>
      <c r="C6458" s="45">
        <v>415511</v>
      </c>
      <c r="D6458" s="45">
        <v>0</v>
      </c>
      <c r="E6458" s="45">
        <v>238523</v>
      </c>
      <c r="F6458" s="45">
        <v>0</v>
      </c>
      <c r="G6458" s="46"/>
    </row>
    <row r="6459" spans="1:7" x14ac:dyDescent="0.2">
      <c r="A6459">
        <v>3279</v>
      </c>
      <c r="B6459" s="33">
        <v>61907</v>
      </c>
      <c r="C6459" s="45">
        <v>1489902</v>
      </c>
      <c r="D6459" s="45">
        <v>0</v>
      </c>
      <c r="E6459" s="45">
        <v>1427318</v>
      </c>
      <c r="F6459" s="45">
        <v>0</v>
      </c>
      <c r="G6459" s="46"/>
    </row>
    <row r="6460" spans="1:7" x14ac:dyDescent="0.2">
      <c r="A6460">
        <v>3279</v>
      </c>
      <c r="B6460" s="33">
        <v>61908</v>
      </c>
      <c r="C6460" s="45">
        <v>1958753</v>
      </c>
      <c r="D6460" s="45">
        <v>0</v>
      </c>
      <c r="E6460" s="45">
        <v>1526714</v>
      </c>
      <c r="F6460" s="45">
        <v>0</v>
      </c>
      <c r="G6460" s="46"/>
    </row>
    <row r="6461" spans="1:7" x14ac:dyDescent="0.2">
      <c r="A6461">
        <v>3279</v>
      </c>
      <c r="B6461" s="33">
        <v>61909</v>
      </c>
      <c r="C6461" s="45">
        <v>0</v>
      </c>
      <c r="D6461" s="45">
        <v>0</v>
      </c>
      <c r="E6461" s="45">
        <v>0</v>
      </c>
      <c r="F6461" s="45">
        <v>0</v>
      </c>
      <c r="G6461" s="46"/>
    </row>
    <row r="6462" spans="1:7" x14ac:dyDescent="0.2">
      <c r="A6462">
        <v>3279</v>
      </c>
      <c r="B6462" s="33">
        <v>61910</v>
      </c>
      <c r="C6462" s="45">
        <v>0</v>
      </c>
      <c r="D6462" s="45">
        <v>0</v>
      </c>
      <c r="E6462" s="45">
        <v>0</v>
      </c>
      <c r="F6462" s="45">
        <v>0</v>
      </c>
      <c r="G6462" s="46"/>
    </row>
    <row r="6463" spans="1:7" x14ac:dyDescent="0.2">
      <c r="A6463">
        <v>3279</v>
      </c>
      <c r="B6463" s="33">
        <v>61911</v>
      </c>
      <c r="C6463" s="45">
        <v>855717</v>
      </c>
      <c r="D6463" s="45">
        <v>0</v>
      </c>
      <c r="E6463" s="45">
        <v>345470</v>
      </c>
      <c r="F6463" s="45">
        <v>0</v>
      </c>
      <c r="G6463" s="46"/>
    </row>
    <row r="6464" spans="1:7" x14ac:dyDescent="0.2">
      <c r="A6464">
        <v>3279</v>
      </c>
      <c r="B6464" s="33">
        <v>61912</v>
      </c>
      <c r="C6464" s="45">
        <v>0</v>
      </c>
      <c r="D6464" s="45">
        <v>366422</v>
      </c>
      <c r="E6464" s="45">
        <v>0</v>
      </c>
      <c r="F6464" s="45">
        <v>66528</v>
      </c>
      <c r="G6464" s="46"/>
    </row>
    <row r="6465" spans="1:7" x14ac:dyDescent="0.2">
      <c r="A6465">
        <v>3279</v>
      </c>
      <c r="B6465" s="33">
        <v>62001</v>
      </c>
      <c r="C6465" s="45">
        <v>1627845</v>
      </c>
      <c r="D6465" s="45">
        <v>0</v>
      </c>
      <c r="E6465" s="45">
        <v>1525761</v>
      </c>
      <c r="F6465" s="45">
        <v>0</v>
      </c>
      <c r="G6465" s="46"/>
    </row>
    <row r="6466" spans="1:7" x14ac:dyDescent="0.2">
      <c r="A6466">
        <v>3279</v>
      </c>
      <c r="B6466" s="33">
        <v>62002</v>
      </c>
      <c r="C6466" s="45">
        <v>0</v>
      </c>
      <c r="D6466" s="45">
        <v>88657</v>
      </c>
      <c r="E6466" s="45">
        <v>0</v>
      </c>
      <c r="F6466" s="45">
        <v>90419</v>
      </c>
      <c r="G6466" s="46"/>
    </row>
    <row r="6467" spans="1:7" x14ac:dyDescent="0.2">
      <c r="A6467">
        <v>3279</v>
      </c>
      <c r="B6467" s="33">
        <v>62101</v>
      </c>
      <c r="C6467" s="45">
        <v>783</v>
      </c>
      <c r="D6467" s="45">
        <v>0</v>
      </c>
      <c r="E6467" s="45">
        <v>30</v>
      </c>
      <c r="F6467" s="45">
        <v>0</v>
      </c>
      <c r="G6467" s="46"/>
    </row>
    <row r="6468" spans="1:7" x14ac:dyDescent="0.2">
      <c r="A6468">
        <v>3279</v>
      </c>
      <c r="B6468" s="33">
        <v>62102</v>
      </c>
      <c r="C6468" s="45">
        <v>0</v>
      </c>
      <c r="D6468" s="45">
        <v>0</v>
      </c>
      <c r="E6468" s="45">
        <v>0</v>
      </c>
      <c r="F6468" s="45">
        <v>0</v>
      </c>
      <c r="G6468" s="46"/>
    </row>
    <row r="6469" spans="1:7" x14ac:dyDescent="0.2">
      <c r="A6469">
        <v>3279</v>
      </c>
      <c r="B6469" s="33">
        <v>62103</v>
      </c>
      <c r="C6469" s="45">
        <v>0</v>
      </c>
      <c r="D6469" s="45">
        <v>270</v>
      </c>
      <c r="E6469" s="45">
        <v>0</v>
      </c>
      <c r="F6469" s="45">
        <v>6</v>
      </c>
      <c r="G6469" s="46"/>
    </row>
    <row r="6470" spans="1:7" x14ac:dyDescent="0.2">
      <c r="A6470">
        <v>2997</v>
      </c>
      <c r="B6470" s="33">
        <v>60401</v>
      </c>
      <c r="C6470" s="45">
        <v>451823</v>
      </c>
      <c r="D6470" s="45">
        <v>0</v>
      </c>
      <c r="E6470" s="45">
        <v>453561</v>
      </c>
      <c r="F6470" s="45">
        <v>0</v>
      </c>
      <c r="G6470" s="46"/>
    </row>
    <row r="6471" spans="1:7" x14ac:dyDescent="0.2">
      <c r="A6471">
        <v>2997</v>
      </c>
      <c r="B6471" s="33">
        <v>60404</v>
      </c>
      <c r="C6471" s="45">
        <v>13338</v>
      </c>
      <c r="D6471" s="45">
        <v>0</v>
      </c>
      <c r="E6471" s="45">
        <v>10376</v>
      </c>
      <c r="F6471" s="45">
        <v>0</v>
      </c>
      <c r="G6471" s="46"/>
    </row>
    <row r="6472" spans="1:7" x14ac:dyDescent="0.2">
      <c r="A6472">
        <v>2997</v>
      </c>
      <c r="B6472" s="33">
        <v>60405</v>
      </c>
      <c r="C6472" s="45">
        <v>0</v>
      </c>
      <c r="D6472" s="45">
        <v>0</v>
      </c>
      <c r="E6472" s="45">
        <v>0</v>
      </c>
      <c r="F6472" s="45">
        <v>0</v>
      </c>
      <c r="G6472" s="46"/>
    </row>
    <row r="6473" spans="1:7" x14ac:dyDescent="0.2">
      <c r="A6473">
        <v>2997</v>
      </c>
      <c r="B6473" s="33">
        <v>60414</v>
      </c>
      <c r="C6473" s="45">
        <v>0</v>
      </c>
      <c r="D6473" s="45">
        <v>178801</v>
      </c>
      <c r="E6473" s="45">
        <v>0</v>
      </c>
      <c r="F6473" s="45">
        <v>185358</v>
      </c>
      <c r="G6473" s="46"/>
    </row>
    <row r="6474" spans="1:7" x14ac:dyDescent="0.2">
      <c r="A6474">
        <v>2997</v>
      </c>
      <c r="B6474" s="33">
        <v>60415</v>
      </c>
      <c r="C6474" s="45">
        <v>0</v>
      </c>
      <c r="D6474" s="45">
        <v>0</v>
      </c>
      <c r="E6474" s="45">
        <v>0</v>
      </c>
      <c r="F6474" s="45">
        <v>0</v>
      </c>
      <c r="G6474" s="46"/>
    </row>
    <row r="6475" spans="1:7" x14ac:dyDescent="0.2">
      <c r="A6475">
        <v>2997</v>
      </c>
      <c r="B6475" s="33">
        <v>61901</v>
      </c>
      <c r="C6475" s="45">
        <v>0</v>
      </c>
      <c r="D6475" s="45">
        <v>0</v>
      </c>
      <c r="E6475" s="45">
        <v>0</v>
      </c>
      <c r="F6475" s="45">
        <v>0</v>
      </c>
      <c r="G6475" s="46"/>
    </row>
    <row r="6476" spans="1:7" x14ac:dyDescent="0.2">
      <c r="A6476">
        <v>2997</v>
      </c>
      <c r="B6476" s="33">
        <v>61902</v>
      </c>
      <c r="C6476" s="45">
        <v>0</v>
      </c>
      <c r="D6476" s="45">
        <v>0</v>
      </c>
      <c r="E6476" s="45">
        <v>0</v>
      </c>
      <c r="F6476" s="45">
        <v>0</v>
      </c>
      <c r="G6476" s="46"/>
    </row>
    <row r="6477" spans="1:7" x14ac:dyDescent="0.2">
      <c r="A6477">
        <v>2997</v>
      </c>
      <c r="B6477" s="33">
        <v>61903</v>
      </c>
      <c r="C6477" s="45">
        <v>0</v>
      </c>
      <c r="D6477" s="45">
        <v>0</v>
      </c>
      <c r="E6477" s="45">
        <v>0</v>
      </c>
      <c r="F6477" s="45">
        <v>0</v>
      </c>
      <c r="G6477" s="46"/>
    </row>
    <row r="6478" spans="1:7" x14ac:dyDescent="0.2">
      <c r="A6478">
        <v>2997</v>
      </c>
      <c r="B6478" s="33">
        <v>61904</v>
      </c>
      <c r="C6478" s="45">
        <v>0</v>
      </c>
      <c r="D6478" s="45">
        <v>0</v>
      </c>
      <c r="E6478" s="45">
        <v>0</v>
      </c>
      <c r="F6478" s="45">
        <v>0</v>
      </c>
      <c r="G6478" s="46"/>
    </row>
    <row r="6479" spans="1:7" x14ac:dyDescent="0.2">
      <c r="A6479">
        <v>2997</v>
      </c>
      <c r="B6479" s="33">
        <v>61905</v>
      </c>
      <c r="C6479" s="45">
        <v>43375</v>
      </c>
      <c r="D6479" s="45">
        <v>0</v>
      </c>
      <c r="E6479" s="45">
        <v>43375</v>
      </c>
      <c r="F6479" s="45">
        <v>0</v>
      </c>
      <c r="G6479" s="46"/>
    </row>
    <row r="6480" spans="1:7" x14ac:dyDescent="0.2">
      <c r="A6480">
        <v>2997</v>
      </c>
      <c r="B6480" s="33">
        <v>61906</v>
      </c>
      <c r="C6480" s="45">
        <v>0</v>
      </c>
      <c r="D6480" s="45">
        <v>0</v>
      </c>
      <c r="E6480" s="45">
        <v>0</v>
      </c>
      <c r="F6480" s="45">
        <v>0</v>
      </c>
      <c r="G6480" s="46"/>
    </row>
    <row r="6481" spans="1:7" x14ac:dyDescent="0.2">
      <c r="A6481">
        <v>2997</v>
      </c>
      <c r="B6481" s="33">
        <v>61907</v>
      </c>
      <c r="C6481" s="45">
        <v>17121</v>
      </c>
      <c r="D6481" s="45">
        <v>0</v>
      </c>
      <c r="E6481" s="45">
        <v>16930</v>
      </c>
      <c r="F6481" s="45">
        <v>0</v>
      </c>
      <c r="G6481" s="46"/>
    </row>
    <row r="6482" spans="1:7" x14ac:dyDescent="0.2">
      <c r="A6482">
        <v>2997</v>
      </c>
      <c r="B6482" s="33">
        <v>61908</v>
      </c>
      <c r="C6482" s="45">
        <v>6258</v>
      </c>
      <c r="D6482" s="45">
        <v>0</v>
      </c>
      <c r="E6482" s="45">
        <v>6450</v>
      </c>
      <c r="F6482" s="45">
        <v>0</v>
      </c>
      <c r="G6482" s="46"/>
    </row>
    <row r="6483" spans="1:7" x14ac:dyDescent="0.2">
      <c r="A6483">
        <v>2997</v>
      </c>
      <c r="B6483" s="33">
        <v>61909</v>
      </c>
      <c r="C6483" s="45">
        <v>0</v>
      </c>
      <c r="D6483" s="45">
        <v>0</v>
      </c>
      <c r="E6483" s="45">
        <v>0</v>
      </c>
      <c r="F6483" s="45">
        <v>0</v>
      </c>
      <c r="G6483" s="46"/>
    </row>
    <row r="6484" spans="1:7" x14ac:dyDescent="0.2">
      <c r="A6484">
        <v>2997</v>
      </c>
      <c r="B6484" s="33">
        <v>61910</v>
      </c>
      <c r="C6484" s="45">
        <v>0</v>
      </c>
      <c r="D6484" s="45">
        <v>0</v>
      </c>
      <c r="E6484" s="45">
        <v>0</v>
      </c>
      <c r="F6484" s="45">
        <v>0</v>
      </c>
      <c r="G6484" s="46"/>
    </row>
    <row r="6485" spans="1:7" x14ac:dyDescent="0.2">
      <c r="A6485">
        <v>2997</v>
      </c>
      <c r="B6485" s="33">
        <v>61911</v>
      </c>
      <c r="C6485" s="45">
        <v>0</v>
      </c>
      <c r="D6485" s="45">
        <v>0</v>
      </c>
      <c r="E6485" s="45">
        <v>0</v>
      </c>
      <c r="F6485" s="45">
        <v>0</v>
      </c>
      <c r="G6485" s="46"/>
    </row>
    <row r="6486" spans="1:7" x14ac:dyDescent="0.2">
      <c r="A6486">
        <v>2997</v>
      </c>
      <c r="B6486" s="33">
        <v>61912</v>
      </c>
      <c r="C6486" s="45">
        <v>0</v>
      </c>
      <c r="D6486" s="45">
        <v>0</v>
      </c>
      <c r="E6486" s="45">
        <v>0</v>
      </c>
      <c r="F6486" s="45">
        <v>0</v>
      </c>
      <c r="G6486" s="46"/>
    </row>
    <row r="6487" spans="1:7" x14ac:dyDescent="0.2">
      <c r="A6487">
        <v>2997</v>
      </c>
      <c r="B6487" s="33">
        <v>62001</v>
      </c>
      <c r="C6487" s="45">
        <v>37472</v>
      </c>
      <c r="D6487" s="45">
        <v>0</v>
      </c>
      <c r="E6487" s="45">
        <v>37472</v>
      </c>
      <c r="F6487" s="45">
        <v>0</v>
      </c>
      <c r="G6487" s="46"/>
    </row>
    <row r="6488" spans="1:7" x14ac:dyDescent="0.2">
      <c r="A6488">
        <v>2997</v>
      </c>
      <c r="B6488" s="33">
        <v>62002</v>
      </c>
      <c r="C6488" s="45">
        <v>0</v>
      </c>
      <c r="D6488" s="45">
        <v>0</v>
      </c>
      <c r="E6488" s="45">
        <v>0</v>
      </c>
      <c r="F6488" s="45">
        <v>0</v>
      </c>
      <c r="G6488" s="46"/>
    </row>
    <row r="6489" spans="1:7" x14ac:dyDescent="0.2">
      <c r="A6489">
        <v>2997</v>
      </c>
      <c r="B6489" s="33">
        <v>62101</v>
      </c>
      <c r="C6489" s="45">
        <v>0</v>
      </c>
      <c r="D6489" s="45">
        <v>0</v>
      </c>
      <c r="E6489" s="45">
        <v>0</v>
      </c>
      <c r="F6489" s="45">
        <v>0</v>
      </c>
      <c r="G6489" s="46"/>
    </row>
    <row r="6490" spans="1:7" x14ac:dyDescent="0.2">
      <c r="A6490">
        <v>2997</v>
      </c>
      <c r="B6490" s="33">
        <v>62102</v>
      </c>
      <c r="C6490" s="45">
        <v>29</v>
      </c>
      <c r="D6490" s="45">
        <v>0</v>
      </c>
      <c r="E6490" s="45">
        <v>29</v>
      </c>
      <c r="F6490" s="45">
        <v>0</v>
      </c>
      <c r="G6490" s="46"/>
    </row>
    <row r="6491" spans="1:7" x14ac:dyDescent="0.2">
      <c r="A6491">
        <v>2997</v>
      </c>
      <c r="B6491" s="33">
        <v>62103</v>
      </c>
      <c r="C6491" s="45">
        <v>0</v>
      </c>
      <c r="D6491" s="45">
        <v>22</v>
      </c>
      <c r="E6491" s="45">
        <v>0</v>
      </c>
      <c r="F6491" s="45">
        <v>22</v>
      </c>
      <c r="G6491" s="46"/>
    </row>
    <row r="6492" spans="1:7" x14ac:dyDescent="0.2">
      <c r="A6492">
        <v>3416</v>
      </c>
      <c r="B6492" s="33">
        <v>60401</v>
      </c>
      <c r="C6492" s="45">
        <v>2658</v>
      </c>
      <c r="D6492" s="45">
        <v>0</v>
      </c>
      <c r="E6492" s="45">
        <v>2658</v>
      </c>
      <c r="F6492" s="45">
        <v>0</v>
      </c>
      <c r="G6492" s="46"/>
    </row>
    <row r="6493" spans="1:7" x14ac:dyDescent="0.2">
      <c r="A6493">
        <v>3416</v>
      </c>
      <c r="B6493" s="33">
        <v>60404</v>
      </c>
      <c r="C6493" s="45">
        <v>0</v>
      </c>
      <c r="D6493" s="45">
        <v>0</v>
      </c>
      <c r="E6493" s="45">
        <v>0</v>
      </c>
      <c r="F6493" s="45">
        <v>0</v>
      </c>
      <c r="G6493" s="46"/>
    </row>
    <row r="6494" spans="1:7" x14ac:dyDescent="0.2">
      <c r="A6494">
        <v>3416</v>
      </c>
      <c r="B6494" s="33">
        <v>60405</v>
      </c>
      <c r="C6494" s="45">
        <v>0</v>
      </c>
      <c r="D6494" s="45">
        <v>0</v>
      </c>
      <c r="E6494" s="45">
        <v>0</v>
      </c>
      <c r="F6494" s="45">
        <v>0</v>
      </c>
      <c r="G6494" s="46"/>
    </row>
    <row r="6495" spans="1:7" x14ac:dyDescent="0.2">
      <c r="A6495">
        <v>3416</v>
      </c>
      <c r="B6495" s="33">
        <v>60414</v>
      </c>
      <c r="C6495" s="45">
        <v>0</v>
      </c>
      <c r="D6495" s="45">
        <v>1759</v>
      </c>
      <c r="E6495" s="45">
        <v>0</v>
      </c>
      <c r="F6495" s="45">
        <v>1842</v>
      </c>
      <c r="G6495" s="46"/>
    </row>
    <row r="6496" spans="1:7" x14ac:dyDescent="0.2">
      <c r="A6496">
        <v>3416</v>
      </c>
      <c r="B6496" s="33">
        <v>60415</v>
      </c>
      <c r="C6496" s="45">
        <v>0</v>
      </c>
      <c r="D6496" s="45">
        <v>0</v>
      </c>
      <c r="E6496" s="45">
        <v>0</v>
      </c>
      <c r="F6496" s="45">
        <v>0</v>
      </c>
      <c r="G6496" s="46"/>
    </row>
    <row r="6497" spans="1:7" x14ac:dyDescent="0.2">
      <c r="A6497">
        <v>3416</v>
      </c>
      <c r="B6497" s="33">
        <v>61901</v>
      </c>
      <c r="C6497" s="45">
        <v>0</v>
      </c>
      <c r="D6497" s="45">
        <v>0</v>
      </c>
      <c r="E6497" s="45">
        <v>0</v>
      </c>
      <c r="F6497" s="45">
        <v>0</v>
      </c>
      <c r="G6497" s="46"/>
    </row>
    <row r="6498" spans="1:7" x14ac:dyDescent="0.2">
      <c r="A6498">
        <v>3416</v>
      </c>
      <c r="B6498" s="33">
        <v>61902</v>
      </c>
      <c r="C6498" s="45">
        <v>0</v>
      </c>
      <c r="D6498" s="45">
        <v>0</v>
      </c>
      <c r="E6498" s="45">
        <v>0</v>
      </c>
      <c r="F6498" s="45">
        <v>0</v>
      </c>
      <c r="G6498" s="46"/>
    </row>
    <row r="6499" spans="1:7" x14ac:dyDescent="0.2">
      <c r="A6499">
        <v>3416</v>
      </c>
      <c r="B6499" s="33">
        <v>61903</v>
      </c>
      <c r="C6499" s="45">
        <v>0</v>
      </c>
      <c r="D6499" s="45">
        <v>0</v>
      </c>
      <c r="E6499" s="45">
        <v>0</v>
      </c>
      <c r="F6499" s="45">
        <v>0</v>
      </c>
      <c r="G6499" s="46"/>
    </row>
    <row r="6500" spans="1:7" x14ac:dyDescent="0.2">
      <c r="A6500">
        <v>3416</v>
      </c>
      <c r="B6500" s="33">
        <v>61904</v>
      </c>
      <c r="C6500" s="45">
        <v>0</v>
      </c>
      <c r="D6500" s="45">
        <v>0</v>
      </c>
      <c r="E6500" s="45">
        <v>0</v>
      </c>
      <c r="F6500" s="45">
        <v>0</v>
      </c>
      <c r="G6500" s="46"/>
    </row>
    <row r="6501" spans="1:7" x14ac:dyDescent="0.2">
      <c r="A6501">
        <v>3416</v>
      </c>
      <c r="B6501" s="33">
        <v>61905</v>
      </c>
      <c r="C6501" s="45">
        <v>0</v>
      </c>
      <c r="D6501" s="45">
        <v>0</v>
      </c>
      <c r="E6501" s="45">
        <v>0</v>
      </c>
      <c r="F6501" s="45">
        <v>0</v>
      </c>
      <c r="G6501" s="46"/>
    </row>
    <row r="6502" spans="1:7" x14ac:dyDescent="0.2">
      <c r="A6502">
        <v>3416</v>
      </c>
      <c r="B6502" s="33">
        <v>61906</v>
      </c>
      <c r="C6502" s="45">
        <v>0</v>
      </c>
      <c r="D6502" s="45">
        <v>0</v>
      </c>
      <c r="E6502" s="45">
        <v>0</v>
      </c>
      <c r="F6502" s="45">
        <v>0</v>
      </c>
      <c r="G6502" s="46"/>
    </row>
    <row r="6503" spans="1:7" x14ac:dyDescent="0.2">
      <c r="A6503">
        <v>3416</v>
      </c>
      <c r="B6503" s="33">
        <v>61907</v>
      </c>
      <c r="C6503" s="45">
        <v>0</v>
      </c>
      <c r="D6503" s="45">
        <v>0</v>
      </c>
      <c r="E6503" s="45">
        <v>0</v>
      </c>
      <c r="F6503" s="45">
        <v>0</v>
      </c>
      <c r="G6503" s="46"/>
    </row>
    <row r="6504" spans="1:7" x14ac:dyDescent="0.2">
      <c r="A6504">
        <v>3416</v>
      </c>
      <c r="B6504" s="33">
        <v>61908</v>
      </c>
      <c r="C6504" s="45">
        <v>0</v>
      </c>
      <c r="D6504" s="45">
        <v>0</v>
      </c>
      <c r="E6504" s="45">
        <v>0</v>
      </c>
      <c r="F6504" s="45">
        <v>0</v>
      </c>
      <c r="G6504" s="46"/>
    </row>
    <row r="6505" spans="1:7" x14ac:dyDescent="0.2">
      <c r="A6505">
        <v>3416</v>
      </c>
      <c r="B6505" s="33">
        <v>61909</v>
      </c>
      <c r="C6505" s="45">
        <v>0</v>
      </c>
      <c r="D6505" s="45">
        <v>0</v>
      </c>
      <c r="E6505" s="45">
        <v>0</v>
      </c>
      <c r="F6505" s="45">
        <v>0</v>
      </c>
      <c r="G6505" s="46"/>
    </row>
    <row r="6506" spans="1:7" x14ac:dyDescent="0.2">
      <c r="A6506">
        <v>3416</v>
      </c>
      <c r="B6506" s="33">
        <v>61910</v>
      </c>
      <c r="C6506" s="45">
        <v>0</v>
      </c>
      <c r="D6506" s="45">
        <v>0</v>
      </c>
      <c r="E6506" s="45">
        <v>0</v>
      </c>
      <c r="F6506" s="45">
        <v>0</v>
      </c>
      <c r="G6506" s="46"/>
    </row>
    <row r="6507" spans="1:7" x14ac:dyDescent="0.2">
      <c r="A6507">
        <v>3416</v>
      </c>
      <c r="B6507" s="33">
        <v>61911</v>
      </c>
      <c r="C6507" s="45">
        <v>0</v>
      </c>
      <c r="D6507" s="45">
        <v>0</v>
      </c>
      <c r="E6507" s="45">
        <v>0</v>
      </c>
      <c r="F6507" s="45">
        <v>0</v>
      </c>
      <c r="G6507" s="46"/>
    </row>
    <row r="6508" spans="1:7" x14ac:dyDescent="0.2">
      <c r="A6508">
        <v>3416</v>
      </c>
      <c r="B6508" s="33">
        <v>61912</v>
      </c>
      <c r="C6508" s="45">
        <v>0</v>
      </c>
      <c r="D6508" s="45">
        <v>0</v>
      </c>
      <c r="E6508" s="45">
        <v>0</v>
      </c>
      <c r="F6508" s="45">
        <v>0</v>
      </c>
      <c r="G6508" s="46"/>
    </row>
    <row r="6509" spans="1:7" x14ac:dyDescent="0.2">
      <c r="A6509">
        <v>3416</v>
      </c>
      <c r="B6509" s="33">
        <v>62001</v>
      </c>
      <c r="C6509" s="45">
        <v>0</v>
      </c>
      <c r="D6509" s="45">
        <v>0</v>
      </c>
      <c r="E6509" s="45">
        <v>0</v>
      </c>
      <c r="F6509" s="45">
        <v>0</v>
      </c>
      <c r="G6509" s="46"/>
    </row>
    <row r="6510" spans="1:7" x14ac:dyDescent="0.2">
      <c r="A6510">
        <v>3416</v>
      </c>
      <c r="B6510" s="33">
        <v>62002</v>
      </c>
      <c r="C6510" s="45">
        <v>0</v>
      </c>
      <c r="D6510" s="45">
        <v>0</v>
      </c>
      <c r="E6510" s="45">
        <v>0</v>
      </c>
      <c r="F6510" s="45">
        <v>0</v>
      </c>
      <c r="G6510" s="46"/>
    </row>
    <row r="6511" spans="1:7" x14ac:dyDescent="0.2">
      <c r="A6511">
        <v>3416</v>
      </c>
      <c r="B6511" s="33">
        <v>62101</v>
      </c>
      <c r="C6511" s="45">
        <v>0</v>
      </c>
      <c r="D6511" s="45">
        <v>0</v>
      </c>
      <c r="E6511" s="45">
        <v>0</v>
      </c>
      <c r="F6511" s="45">
        <v>0</v>
      </c>
      <c r="G6511" s="46"/>
    </row>
    <row r="6512" spans="1:7" x14ac:dyDescent="0.2">
      <c r="A6512">
        <v>3416</v>
      </c>
      <c r="B6512" s="33">
        <v>62102</v>
      </c>
      <c r="C6512" s="45">
        <v>0</v>
      </c>
      <c r="D6512" s="45">
        <v>0</v>
      </c>
      <c r="E6512" s="45">
        <v>0</v>
      </c>
      <c r="F6512" s="45">
        <v>0</v>
      </c>
      <c r="G6512" s="46"/>
    </row>
    <row r="6513" spans="1:7" x14ac:dyDescent="0.2">
      <c r="A6513">
        <v>3416</v>
      </c>
      <c r="B6513" s="33">
        <v>62103</v>
      </c>
      <c r="C6513" s="45">
        <v>0</v>
      </c>
      <c r="D6513" s="45">
        <v>0</v>
      </c>
      <c r="E6513" s="45">
        <v>0</v>
      </c>
      <c r="F6513" s="45">
        <v>0</v>
      </c>
      <c r="G6513" s="46"/>
    </row>
    <row r="6514" spans="1:7" x14ac:dyDescent="0.2">
      <c r="A6514">
        <v>2964</v>
      </c>
      <c r="B6514" s="33">
        <v>60401</v>
      </c>
      <c r="C6514" s="45">
        <v>128738</v>
      </c>
      <c r="D6514" s="45">
        <v>0</v>
      </c>
      <c r="E6514" s="45">
        <v>128752</v>
      </c>
      <c r="F6514" s="45">
        <v>0</v>
      </c>
      <c r="G6514" s="46"/>
    </row>
    <row r="6515" spans="1:7" x14ac:dyDescent="0.2">
      <c r="A6515">
        <v>2964</v>
      </c>
      <c r="B6515" s="33">
        <v>60404</v>
      </c>
      <c r="C6515" s="45">
        <v>0</v>
      </c>
      <c r="D6515" s="45">
        <v>0</v>
      </c>
      <c r="E6515" s="45">
        <v>0</v>
      </c>
      <c r="F6515" s="45">
        <v>0</v>
      </c>
      <c r="G6515" s="46"/>
    </row>
    <row r="6516" spans="1:7" x14ac:dyDescent="0.2">
      <c r="A6516">
        <v>2964</v>
      </c>
      <c r="B6516" s="33">
        <v>60405</v>
      </c>
      <c r="C6516" s="45">
        <v>0</v>
      </c>
      <c r="D6516" s="45">
        <v>0</v>
      </c>
      <c r="E6516" s="45">
        <v>0</v>
      </c>
      <c r="F6516" s="45">
        <v>0</v>
      </c>
      <c r="G6516" s="46"/>
    </row>
    <row r="6517" spans="1:7" x14ac:dyDescent="0.2">
      <c r="A6517">
        <v>2964</v>
      </c>
      <c r="B6517" s="33">
        <v>60414</v>
      </c>
      <c r="C6517" s="45">
        <v>0</v>
      </c>
      <c r="D6517" s="45">
        <v>86039</v>
      </c>
      <c r="E6517" s="45">
        <v>0</v>
      </c>
      <c r="F6517" s="45">
        <v>87174</v>
      </c>
      <c r="G6517" s="46"/>
    </row>
    <row r="6518" spans="1:7" x14ac:dyDescent="0.2">
      <c r="A6518">
        <v>2964</v>
      </c>
      <c r="B6518" s="33">
        <v>60415</v>
      </c>
      <c r="C6518" s="45">
        <v>0</v>
      </c>
      <c r="D6518" s="45">
        <v>0</v>
      </c>
      <c r="E6518" s="45">
        <v>0</v>
      </c>
      <c r="F6518" s="45">
        <v>0</v>
      </c>
      <c r="G6518" s="46"/>
    </row>
    <row r="6519" spans="1:7" x14ac:dyDescent="0.2">
      <c r="A6519">
        <v>2964</v>
      </c>
      <c r="B6519" s="33">
        <v>61901</v>
      </c>
      <c r="C6519" s="45">
        <v>0</v>
      </c>
      <c r="D6519" s="45">
        <v>0</v>
      </c>
      <c r="E6519" s="45">
        <v>0</v>
      </c>
      <c r="F6519" s="45">
        <v>0</v>
      </c>
      <c r="G6519" s="46"/>
    </row>
    <row r="6520" spans="1:7" x14ac:dyDescent="0.2">
      <c r="A6520">
        <v>2964</v>
      </c>
      <c r="B6520" s="33">
        <v>61902</v>
      </c>
      <c r="C6520" s="45">
        <v>0</v>
      </c>
      <c r="D6520" s="45">
        <v>0</v>
      </c>
      <c r="E6520" s="45">
        <v>0</v>
      </c>
      <c r="F6520" s="45">
        <v>0</v>
      </c>
      <c r="G6520" s="46"/>
    </row>
    <row r="6521" spans="1:7" x14ac:dyDescent="0.2">
      <c r="A6521">
        <v>2964</v>
      </c>
      <c r="B6521" s="33">
        <v>61903</v>
      </c>
      <c r="C6521" s="45">
        <v>0</v>
      </c>
      <c r="D6521" s="45">
        <v>0</v>
      </c>
      <c r="E6521" s="45">
        <v>0</v>
      </c>
      <c r="F6521" s="45">
        <v>0</v>
      </c>
      <c r="G6521" s="46"/>
    </row>
    <row r="6522" spans="1:7" x14ac:dyDescent="0.2">
      <c r="A6522">
        <v>2964</v>
      </c>
      <c r="B6522" s="33">
        <v>61904</v>
      </c>
      <c r="C6522" s="45">
        <v>0</v>
      </c>
      <c r="D6522" s="45">
        <v>0</v>
      </c>
      <c r="E6522" s="45">
        <v>0</v>
      </c>
      <c r="F6522" s="45">
        <v>0</v>
      </c>
      <c r="G6522" s="46"/>
    </row>
    <row r="6523" spans="1:7" x14ac:dyDescent="0.2">
      <c r="A6523">
        <v>2964</v>
      </c>
      <c r="B6523" s="33">
        <v>61905</v>
      </c>
      <c r="C6523" s="45">
        <v>33640</v>
      </c>
      <c r="D6523" s="45">
        <v>0</v>
      </c>
      <c r="E6523" s="45">
        <v>33640</v>
      </c>
      <c r="F6523" s="45">
        <v>0</v>
      </c>
      <c r="G6523" s="46"/>
    </row>
    <row r="6524" spans="1:7" x14ac:dyDescent="0.2">
      <c r="A6524">
        <v>2964</v>
      </c>
      <c r="B6524" s="33">
        <v>61906</v>
      </c>
      <c r="C6524" s="45">
        <v>0</v>
      </c>
      <c r="D6524" s="45">
        <v>0</v>
      </c>
      <c r="E6524" s="45">
        <v>0</v>
      </c>
      <c r="F6524" s="45">
        <v>0</v>
      </c>
      <c r="G6524" s="46"/>
    </row>
    <row r="6525" spans="1:7" x14ac:dyDescent="0.2">
      <c r="A6525">
        <v>2964</v>
      </c>
      <c r="B6525" s="33">
        <v>61907</v>
      </c>
      <c r="C6525" s="45">
        <v>100212</v>
      </c>
      <c r="D6525" s="45">
        <v>0</v>
      </c>
      <c r="E6525" s="45">
        <v>98917</v>
      </c>
      <c r="F6525" s="45">
        <v>0</v>
      </c>
      <c r="G6525" s="46"/>
    </row>
    <row r="6526" spans="1:7" x14ac:dyDescent="0.2">
      <c r="A6526">
        <v>2964</v>
      </c>
      <c r="B6526" s="33">
        <v>61908</v>
      </c>
      <c r="C6526" s="45">
        <v>11987</v>
      </c>
      <c r="D6526" s="45">
        <v>0</v>
      </c>
      <c r="E6526" s="45">
        <v>18333</v>
      </c>
      <c r="F6526" s="45">
        <v>0</v>
      </c>
      <c r="G6526" s="46"/>
    </row>
    <row r="6527" spans="1:7" x14ac:dyDescent="0.2">
      <c r="A6527">
        <v>2964</v>
      </c>
      <c r="B6527" s="33">
        <v>61909</v>
      </c>
      <c r="C6527" s="45">
        <v>0</v>
      </c>
      <c r="D6527" s="45">
        <v>0</v>
      </c>
      <c r="E6527" s="45">
        <v>0</v>
      </c>
      <c r="F6527" s="45">
        <v>0</v>
      </c>
      <c r="G6527" s="46"/>
    </row>
    <row r="6528" spans="1:7" x14ac:dyDescent="0.2">
      <c r="A6528">
        <v>2964</v>
      </c>
      <c r="B6528" s="33">
        <v>61910</v>
      </c>
      <c r="C6528" s="45">
        <v>0</v>
      </c>
      <c r="D6528" s="45">
        <v>0</v>
      </c>
      <c r="E6528" s="45">
        <v>0</v>
      </c>
      <c r="F6528" s="45">
        <v>0</v>
      </c>
      <c r="G6528" s="46"/>
    </row>
    <row r="6529" spans="1:7" x14ac:dyDescent="0.2">
      <c r="A6529">
        <v>2964</v>
      </c>
      <c r="B6529" s="33">
        <v>61911</v>
      </c>
      <c r="C6529" s="45">
        <v>76</v>
      </c>
      <c r="D6529" s="45">
        <v>0</v>
      </c>
      <c r="E6529" s="45">
        <v>76</v>
      </c>
      <c r="F6529" s="45">
        <v>0</v>
      </c>
      <c r="G6529" s="46"/>
    </row>
    <row r="6530" spans="1:7" x14ac:dyDescent="0.2">
      <c r="A6530">
        <v>2964</v>
      </c>
      <c r="B6530" s="33">
        <v>61912</v>
      </c>
      <c r="C6530" s="45">
        <v>0</v>
      </c>
      <c r="D6530" s="45">
        <v>0</v>
      </c>
      <c r="E6530" s="45">
        <v>0</v>
      </c>
      <c r="F6530" s="45">
        <v>0</v>
      </c>
      <c r="G6530" s="46"/>
    </row>
    <row r="6531" spans="1:7" x14ac:dyDescent="0.2">
      <c r="A6531">
        <v>2964</v>
      </c>
      <c r="B6531" s="33">
        <v>62001</v>
      </c>
      <c r="C6531" s="45">
        <v>0</v>
      </c>
      <c r="D6531" s="45">
        <v>0</v>
      </c>
      <c r="E6531" s="45">
        <v>0</v>
      </c>
      <c r="F6531" s="45">
        <v>0</v>
      </c>
      <c r="G6531" s="46"/>
    </row>
    <row r="6532" spans="1:7" x14ac:dyDescent="0.2">
      <c r="A6532">
        <v>2964</v>
      </c>
      <c r="B6532" s="33">
        <v>62002</v>
      </c>
      <c r="C6532" s="45">
        <v>0</v>
      </c>
      <c r="D6532" s="45">
        <v>0</v>
      </c>
      <c r="E6532" s="45">
        <v>0</v>
      </c>
      <c r="F6532" s="45">
        <v>0</v>
      </c>
      <c r="G6532" s="46"/>
    </row>
    <row r="6533" spans="1:7" x14ac:dyDescent="0.2">
      <c r="A6533">
        <v>2964</v>
      </c>
      <c r="B6533" s="33">
        <v>62101</v>
      </c>
      <c r="C6533" s="45">
        <v>0</v>
      </c>
      <c r="D6533" s="45">
        <v>0</v>
      </c>
      <c r="E6533" s="45">
        <v>6188</v>
      </c>
      <c r="F6533" s="45">
        <v>0</v>
      </c>
      <c r="G6533" s="46"/>
    </row>
    <row r="6534" spans="1:7" x14ac:dyDescent="0.2">
      <c r="A6534">
        <v>2964</v>
      </c>
      <c r="B6534" s="33">
        <v>62102</v>
      </c>
      <c r="C6534" s="45">
        <v>0</v>
      </c>
      <c r="D6534" s="45">
        <v>0</v>
      </c>
      <c r="E6534" s="45">
        <v>0</v>
      </c>
      <c r="F6534" s="45">
        <v>0</v>
      </c>
      <c r="G6534" s="46"/>
    </row>
    <row r="6535" spans="1:7" x14ac:dyDescent="0.2">
      <c r="A6535">
        <v>2964</v>
      </c>
      <c r="B6535" s="33">
        <v>62103</v>
      </c>
      <c r="C6535" s="45">
        <v>0</v>
      </c>
      <c r="D6535" s="45">
        <v>0</v>
      </c>
      <c r="E6535" s="45">
        <v>0</v>
      </c>
      <c r="F6535" s="45">
        <v>0</v>
      </c>
      <c r="G6535" s="46"/>
    </row>
    <row r="6536" spans="1:7" x14ac:dyDescent="0.2">
      <c r="A6536">
        <v>2275</v>
      </c>
      <c r="B6536" s="33">
        <v>60401</v>
      </c>
      <c r="C6536" s="45">
        <v>15914908</v>
      </c>
      <c r="D6536" s="45">
        <v>0</v>
      </c>
      <c r="E6536" s="45">
        <v>15304034</v>
      </c>
      <c r="F6536" s="45">
        <v>0</v>
      </c>
      <c r="G6536" s="46"/>
    </row>
    <row r="6537" spans="1:7" x14ac:dyDescent="0.2">
      <c r="A6537">
        <v>2275</v>
      </c>
      <c r="B6537" s="33">
        <v>60404</v>
      </c>
      <c r="C6537" s="45">
        <v>241873</v>
      </c>
      <c r="D6537" s="45">
        <v>0</v>
      </c>
      <c r="E6537" s="45">
        <v>241873</v>
      </c>
      <c r="F6537" s="45">
        <v>0</v>
      </c>
      <c r="G6537" s="46"/>
    </row>
    <row r="6538" spans="1:7" x14ac:dyDescent="0.2">
      <c r="A6538">
        <v>2275</v>
      </c>
      <c r="B6538" s="33">
        <v>60405</v>
      </c>
      <c r="C6538" s="45">
        <v>0</v>
      </c>
      <c r="D6538" s="45">
        <v>0</v>
      </c>
      <c r="E6538" s="45">
        <v>0</v>
      </c>
      <c r="F6538" s="45">
        <v>0</v>
      </c>
      <c r="G6538" s="46"/>
    </row>
    <row r="6539" spans="1:7" x14ac:dyDescent="0.2">
      <c r="A6539">
        <v>2275</v>
      </c>
      <c r="B6539" s="33">
        <v>60414</v>
      </c>
      <c r="C6539" s="45">
        <v>0</v>
      </c>
      <c r="D6539" s="45">
        <v>4582684</v>
      </c>
      <c r="E6539" s="45">
        <v>0</v>
      </c>
      <c r="F6539" s="45">
        <v>4620081</v>
      </c>
      <c r="G6539" s="46"/>
    </row>
    <row r="6540" spans="1:7" x14ac:dyDescent="0.2">
      <c r="A6540">
        <v>2275</v>
      </c>
      <c r="B6540" s="33">
        <v>60415</v>
      </c>
      <c r="C6540" s="45">
        <v>25623</v>
      </c>
      <c r="D6540" s="45">
        <v>0</v>
      </c>
      <c r="E6540" s="45">
        <v>24932</v>
      </c>
      <c r="F6540" s="45">
        <v>0</v>
      </c>
      <c r="G6540" s="46"/>
    </row>
    <row r="6541" spans="1:7" x14ac:dyDescent="0.2">
      <c r="A6541">
        <v>2275</v>
      </c>
      <c r="B6541" s="33">
        <v>61901</v>
      </c>
      <c r="C6541" s="45">
        <v>0</v>
      </c>
      <c r="D6541" s="45">
        <v>0</v>
      </c>
      <c r="E6541" s="45">
        <v>0</v>
      </c>
      <c r="F6541" s="45">
        <v>0</v>
      </c>
      <c r="G6541" s="46"/>
    </row>
    <row r="6542" spans="1:7" x14ac:dyDescent="0.2">
      <c r="A6542">
        <v>2275</v>
      </c>
      <c r="B6542" s="33">
        <v>61902</v>
      </c>
      <c r="C6542" s="45">
        <v>0</v>
      </c>
      <c r="D6542" s="45">
        <v>0</v>
      </c>
      <c r="E6542" s="45">
        <v>0</v>
      </c>
      <c r="F6542" s="45">
        <v>0</v>
      </c>
      <c r="G6542" s="46"/>
    </row>
    <row r="6543" spans="1:7" x14ac:dyDescent="0.2">
      <c r="A6543">
        <v>2275</v>
      </c>
      <c r="B6543" s="33">
        <v>61903</v>
      </c>
      <c r="C6543" s="45">
        <v>0</v>
      </c>
      <c r="D6543" s="45">
        <v>0</v>
      </c>
      <c r="E6543" s="45">
        <v>0</v>
      </c>
      <c r="F6543" s="45">
        <v>0</v>
      </c>
      <c r="G6543" s="46"/>
    </row>
    <row r="6544" spans="1:7" x14ac:dyDescent="0.2">
      <c r="A6544">
        <v>2275</v>
      </c>
      <c r="B6544" s="33">
        <v>61904</v>
      </c>
      <c r="C6544" s="45">
        <v>0</v>
      </c>
      <c r="D6544" s="45">
        <v>0</v>
      </c>
      <c r="E6544" s="45">
        <v>0</v>
      </c>
      <c r="F6544" s="45">
        <v>0</v>
      </c>
      <c r="G6544" s="46"/>
    </row>
    <row r="6545" spans="1:7" x14ac:dyDescent="0.2">
      <c r="A6545">
        <v>2275</v>
      </c>
      <c r="B6545" s="33">
        <v>61905</v>
      </c>
      <c r="C6545" s="45">
        <v>2388</v>
      </c>
      <c r="D6545" s="45">
        <v>0</v>
      </c>
      <c r="E6545" s="45">
        <v>1737</v>
      </c>
      <c r="F6545" s="45">
        <v>0</v>
      </c>
      <c r="G6545" s="46"/>
    </row>
    <row r="6546" spans="1:7" x14ac:dyDescent="0.2">
      <c r="A6546">
        <v>2275</v>
      </c>
      <c r="B6546" s="33">
        <v>61906</v>
      </c>
      <c r="C6546" s="45">
        <v>10557</v>
      </c>
      <c r="D6546" s="45">
        <v>0</v>
      </c>
      <c r="E6546" s="45">
        <v>10557</v>
      </c>
      <c r="F6546" s="45">
        <v>0</v>
      </c>
      <c r="G6546" s="46"/>
    </row>
    <row r="6547" spans="1:7" x14ac:dyDescent="0.2">
      <c r="A6547">
        <v>2275</v>
      </c>
      <c r="B6547" s="33">
        <v>61907</v>
      </c>
      <c r="C6547" s="45">
        <v>32596</v>
      </c>
      <c r="D6547" s="45">
        <v>0</v>
      </c>
      <c r="E6547" s="45">
        <v>30137</v>
      </c>
      <c r="F6547" s="45">
        <v>0</v>
      </c>
      <c r="G6547" s="46"/>
    </row>
    <row r="6548" spans="1:7" x14ac:dyDescent="0.2">
      <c r="A6548">
        <v>2275</v>
      </c>
      <c r="B6548" s="33">
        <v>61908</v>
      </c>
      <c r="C6548" s="45">
        <v>186272</v>
      </c>
      <c r="D6548" s="45">
        <v>0</v>
      </c>
      <c r="E6548" s="45">
        <v>186272</v>
      </c>
      <c r="F6548" s="45">
        <v>0</v>
      </c>
      <c r="G6548" s="46"/>
    </row>
    <row r="6549" spans="1:7" x14ac:dyDescent="0.2">
      <c r="A6549">
        <v>2275</v>
      </c>
      <c r="B6549" s="33">
        <v>61909</v>
      </c>
      <c r="C6549" s="45">
        <v>0</v>
      </c>
      <c r="D6549" s="45">
        <v>0</v>
      </c>
      <c r="E6549" s="45">
        <v>0</v>
      </c>
      <c r="F6549" s="45">
        <v>0</v>
      </c>
      <c r="G6549" s="46"/>
    </row>
    <row r="6550" spans="1:7" x14ac:dyDescent="0.2">
      <c r="A6550">
        <v>2275</v>
      </c>
      <c r="B6550" s="33">
        <v>61910</v>
      </c>
      <c r="C6550" s="45">
        <v>0</v>
      </c>
      <c r="D6550" s="45">
        <v>0</v>
      </c>
      <c r="E6550" s="45">
        <v>0</v>
      </c>
      <c r="F6550" s="45">
        <v>0</v>
      </c>
      <c r="G6550" s="46"/>
    </row>
    <row r="6551" spans="1:7" x14ac:dyDescent="0.2">
      <c r="A6551">
        <v>2275</v>
      </c>
      <c r="B6551" s="33">
        <v>61911</v>
      </c>
      <c r="C6551" s="45">
        <v>36866</v>
      </c>
      <c r="D6551" s="45">
        <v>0</v>
      </c>
      <c r="E6551" s="45">
        <v>36866</v>
      </c>
      <c r="F6551" s="45">
        <v>0</v>
      </c>
      <c r="G6551" s="46"/>
    </row>
    <row r="6552" spans="1:7" x14ac:dyDescent="0.2">
      <c r="A6552">
        <v>2275</v>
      </c>
      <c r="B6552" s="33">
        <v>61912</v>
      </c>
      <c r="C6552" s="45">
        <v>0</v>
      </c>
      <c r="D6552" s="45">
        <v>27649</v>
      </c>
      <c r="E6552" s="45">
        <v>0</v>
      </c>
      <c r="F6552" s="45">
        <v>27649</v>
      </c>
      <c r="G6552" s="46"/>
    </row>
    <row r="6553" spans="1:7" x14ac:dyDescent="0.2">
      <c r="A6553">
        <v>2275</v>
      </c>
      <c r="B6553" s="33">
        <v>62001</v>
      </c>
      <c r="C6553" s="45">
        <v>648405</v>
      </c>
      <c r="D6553" s="45">
        <v>0</v>
      </c>
      <c r="E6553" s="45">
        <v>558049</v>
      </c>
      <c r="F6553" s="45">
        <v>0</v>
      </c>
      <c r="G6553" s="46"/>
    </row>
    <row r="6554" spans="1:7" x14ac:dyDescent="0.2">
      <c r="A6554">
        <v>2275</v>
      </c>
      <c r="B6554" s="33">
        <v>62002</v>
      </c>
      <c r="C6554" s="45">
        <v>0</v>
      </c>
      <c r="D6554" s="45">
        <v>0</v>
      </c>
      <c r="E6554" s="45">
        <v>0</v>
      </c>
      <c r="F6554" s="45">
        <v>0</v>
      </c>
      <c r="G6554" s="46"/>
    </row>
    <row r="6555" spans="1:7" x14ac:dyDescent="0.2">
      <c r="A6555">
        <v>2275</v>
      </c>
      <c r="B6555" s="33">
        <v>62101</v>
      </c>
      <c r="C6555" s="45">
        <v>221</v>
      </c>
      <c r="D6555" s="45">
        <v>0</v>
      </c>
      <c r="E6555" s="45">
        <v>0</v>
      </c>
      <c r="F6555" s="45">
        <v>0</v>
      </c>
      <c r="G6555" s="46"/>
    </row>
    <row r="6556" spans="1:7" x14ac:dyDescent="0.2">
      <c r="A6556">
        <v>2275</v>
      </c>
      <c r="B6556" s="33">
        <v>62102</v>
      </c>
      <c r="C6556" s="45">
        <v>20</v>
      </c>
      <c r="D6556" s="45">
        <v>0</v>
      </c>
      <c r="E6556" s="45">
        <v>16</v>
      </c>
      <c r="F6556" s="45">
        <v>0</v>
      </c>
      <c r="G6556" s="46"/>
    </row>
    <row r="6557" spans="1:7" x14ac:dyDescent="0.2">
      <c r="A6557">
        <v>2275</v>
      </c>
      <c r="B6557" s="33">
        <v>62103</v>
      </c>
      <c r="C6557" s="45">
        <v>0</v>
      </c>
      <c r="D6557" s="45">
        <v>0</v>
      </c>
      <c r="E6557" s="45">
        <v>0</v>
      </c>
      <c r="F6557" s="45">
        <v>0</v>
      </c>
      <c r="G6557" s="46"/>
    </row>
    <row r="6558" spans="1:7" x14ac:dyDescent="0.2">
      <c r="A6558">
        <v>1370</v>
      </c>
      <c r="B6558" s="33">
        <v>60401</v>
      </c>
      <c r="C6558" s="45">
        <v>80216</v>
      </c>
      <c r="D6558" s="45">
        <v>0</v>
      </c>
      <c r="E6558" s="45">
        <v>80216</v>
      </c>
      <c r="F6558" s="45">
        <v>0</v>
      </c>
      <c r="G6558" s="46"/>
    </row>
    <row r="6559" spans="1:7" x14ac:dyDescent="0.2">
      <c r="A6559">
        <v>1370</v>
      </c>
      <c r="B6559" s="33">
        <v>60404</v>
      </c>
      <c r="C6559" s="45">
        <v>0</v>
      </c>
      <c r="D6559" s="45">
        <v>0</v>
      </c>
      <c r="E6559" s="45">
        <v>0</v>
      </c>
      <c r="F6559" s="45">
        <v>0</v>
      </c>
      <c r="G6559" s="46"/>
    </row>
    <row r="6560" spans="1:7" x14ac:dyDescent="0.2">
      <c r="A6560">
        <v>1370</v>
      </c>
      <c r="B6560" s="33">
        <v>60405</v>
      </c>
      <c r="C6560" s="45">
        <v>0</v>
      </c>
      <c r="D6560" s="45">
        <v>0</v>
      </c>
      <c r="E6560" s="45">
        <v>0</v>
      </c>
      <c r="F6560" s="45">
        <v>0</v>
      </c>
      <c r="G6560" s="46"/>
    </row>
    <row r="6561" spans="1:7" x14ac:dyDescent="0.2">
      <c r="A6561">
        <v>1370</v>
      </c>
      <c r="B6561" s="33">
        <v>60414</v>
      </c>
      <c r="C6561" s="45">
        <v>0</v>
      </c>
      <c r="D6561" s="45">
        <v>36297</v>
      </c>
      <c r="E6561" s="45">
        <v>0</v>
      </c>
      <c r="F6561" s="45">
        <v>37549</v>
      </c>
      <c r="G6561" s="46"/>
    </row>
    <row r="6562" spans="1:7" x14ac:dyDescent="0.2">
      <c r="A6562">
        <v>1370</v>
      </c>
      <c r="B6562" s="33">
        <v>60415</v>
      </c>
      <c r="C6562" s="45">
        <v>0</v>
      </c>
      <c r="D6562" s="45">
        <v>0</v>
      </c>
      <c r="E6562" s="45">
        <v>0</v>
      </c>
      <c r="F6562" s="45">
        <v>0</v>
      </c>
      <c r="G6562" s="46"/>
    </row>
    <row r="6563" spans="1:7" x14ac:dyDescent="0.2">
      <c r="A6563">
        <v>1370</v>
      </c>
      <c r="B6563" s="33">
        <v>61901</v>
      </c>
      <c r="C6563" s="45">
        <v>0</v>
      </c>
      <c r="D6563" s="45">
        <v>0</v>
      </c>
      <c r="E6563" s="45">
        <v>0</v>
      </c>
      <c r="F6563" s="45">
        <v>0</v>
      </c>
      <c r="G6563" s="46"/>
    </row>
    <row r="6564" spans="1:7" x14ac:dyDescent="0.2">
      <c r="A6564">
        <v>1370</v>
      </c>
      <c r="B6564" s="33">
        <v>61902</v>
      </c>
      <c r="C6564" s="45">
        <v>0</v>
      </c>
      <c r="D6564" s="45">
        <v>0</v>
      </c>
      <c r="E6564" s="45">
        <v>0</v>
      </c>
      <c r="F6564" s="45">
        <v>0</v>
      </c>
      <c r="G6564" s="46"/>
    </row>
    <row r="6565" spans="1:7" x14ac:dyDescent="0.2">
      <c r="A6565">
        <v>1370</v>
      </c>
      <c r="B6565" s="33">
        <v>61903</v>
      </c>
      <c r="C6565" s="45">
        <v>0</v>
      </c>
      <c r="D6565" s="45">
        <v>0</v>
      </c>
      <c r="E6565" s="45">
        <v>0</v>
      </c>
      <c r="F6565" s="45">
        <v>0</v>
      </c>
      <c r="G6565" s="46"/>
    </row>
    <row r="6566" spans="1:7" x14ac:dyDescent="0.2">
      <c r="A6566">
        <v>1370</v>
      </c>
      <c r="B6566" s="33">
        <v>61904</v>
      </c>
      <c r="C6566" s="45">
        <v>0</v>
      </c>
      <c r="D6566" s="45">
        <v>0</v>
      </c>
      <c r="E6566" s="45">
        <v>0</v>
      </c>
      <c r="F6566" s="45">
        <v>0</v>
      </c>
      <c r="G6566" s="46"/>
    </row>
    <row r="6567" spans="1:7" x14ac:dyDescent="0.2">
      <c r="A6567">
        <v>1370</v>
      </c>
      <c r="B6567" s="33">
        <v>61905</v>
      </c>
      <c r="C6567" s="45">
        <v>0</v>
      </c>
      <c r="D6567" s="45">
        <v>0</v>
      </c>
      <c r="E6567" s="45">
        <v>0</v>
      </c>
      <c r="F6567" s="45">
        <v>0</v>
      </c>
      <c r="G6567" s="46"/>
    </row>
    <row r="6568" spans="1:7" x14ac:dyDescent="0.2">
      <c r="A6568">
        <v>1370</v>
      </c>
      <c r="B6568" s="33">
        <v>61906</v>
      </c>
      <c r="C6568" s="45">
        <v>0</v>
      </c>
      <c r="D6568" s="45">
        <v>0</v>
      </c>
      <c r="E6568" s="45">
        <v>0</v>
      </c>
      <c r="F6568" s="45">
        <v>0</v>
      </c>
      <c r="G6568" s="46"/>
    </row>
    <row r="6569" spans="1:7" x14ac:dyDescent="0.2">
      <c r="A6569">
        <v>1370</v>
      </c>
      <c r="B6569" s="33">
        <v>61907</v>
      </c>
      <c r="C6569" s="45">
        <v>0</v>
      </c>
      <c r="D6569" s="45">
        <v>0</v>
      </c>
      <c r="E6569" s="45">
        <v>0</v>
      </c>
      <c r="F6569" s="45">
        <v>0</v>
      </c>
      <c r="G6569" s="46"/>
    </row>
    <row r="6570" spans="1:7" x14ac:dyDescent="0.2">
      <c r="A6570">
        <v>1370</v>
      </c>
      <c r="B6570" s="33">
        <v>61908</v>
      </c>
      <c r="C6570" s="45">
        <v>0</v>
      </c>
      <c r="D6570" s="45">
        <v>0</v>
      </c>
      <c r="E6570" s="45">
        <v>0</v>
      </c>
      <c r="F6570" s="45">
        <v>0</v>
      </c>
      <c r="G6570" s="46"/>
    </row>
    <row r="6571" spans="1:7" x14ac:dyDescent="0.2">
      <c r="A6571">
        <v>1370</v>
      </c>
      <c r="B6571" s="33">
        <v>61909</v>
      </c>
      <c r="C6571" s="45">
        <v>0</v>
      </c>
      <c r="D6571" s="45">
        <v>0</v>
      </c>
      <c r="E6571" s="45">
        <v>0</v>
      </c>
      <c r="F6571" s="45">
        <v>0</v>
      </c>
      <c r="G6571" s="46"/>
    </row>
    <row r="6572" spans="1:7" x14ac:dyDescent="0.2">
      <c r="A6572">
        <v>1370</v>
      </c>
      <c r="B6572" s="33">
        <v>61910</v>
      </c>
      <c r="C6572" s="45">
        <v>0</v>
      </c>
      <c r="D6572" s="45">
        <v>0</v>
      </c>
      <c r="E6572" s="45">
        <v>0</v>
      </c>
      <c r="F6572" s="45">
        <v>0</v>
      </c>
      <c r="G6572" s="46"/>
    </row>
    <row r="6573" spans="1:7" x14ac:dyDescent="0.2">
      <c r="A6573">
        <v>1370</v>
      </c>
      <c r="B6573" s="33">
        <v>61911</v>
      </c>
      <c r="C6573" s="45">
        <v>0</v>
      </c>
      <c r="D6573" s="45">
        <v>0</v>
      </c>
      <c r="E6573" s="45">
        <v>0</v>
      </c>
      <c r="F6573" s="45">
        <v>0</v>
      </c>
      <c r="G6573" s="46"/>
    </row>
    <row r="6574" spans="1:7" x14ac:dyDescent="0.2">
      <c r="A6574">
        <v>1370</v>
      </c>
      <c r="B6574" s="33">
        <v>61912</v>
      </c>
      <c r="C6574" s="45">
        <v>0</v>
      </c>
      <c r="D6574" s="45">
        <v>0</v>
      </c>
      <c r="E6574" s="45">
        <v>0</v>
      </c>
      <c r="F6574" s="45">
        <v>0</v>
      </c>
      <c r="G6574" s="46"/>
    </row>
    <row r="6575" spans="1:7" x14ac:dyDescent="0.2">
      <c r="A6575">
        <v>1370</v>
      </c>
      <c r="B6575" s="33">
        <v>62001</v>
      </c>
      <c r="C6575" s="45">
        <v>14256</v>
      </c>
      <c r="D6575" s="45">
        <v>0</v>
      </c>
      <c r="E6575" s="45">
        <v>14256</v>
      </c>
      <c r="F6575" s="45">
        <v>0</v>
      </c>
      <c r="G6575" s="46"/>
    </row>
    <row r="6576" spans="1:7" x14ac:dyDescent="0.2">
      <c r="A6576">
        <v>1370</v>
      </c>
      <c r="B6576" s="33">
        <v>62002</v>
      </c>
      <c r="C6576" s="45">
        <v>0</v>
      </c>
      <c r="D6576" s="45">
        <v>0</v>
      </c>
      <c r="E6576" s="45">
        <v>0</v>
      </c>
      <c r="F6576" s="45">
        <v>0</v>
      </c>
      <c r="G6576" s="46"/>
    </row>
    <row r="6577" spans="1:7" x14ac:dyDescent="0.2">
      <c r="A6577">
        <v>1370</v>
      </c>
      <c r="B6577" s="33">
        <v>62101</v>
      </c>
      <c r="C6577" s="45">
        <v>0</v>
      </c>
      <c r="D6577" s="45">
        <v>0</v>
      </c>
      <c r="E6577" s="45">
        <v>0</v>
      </c>
      <c r="F6577" s="45">
        <v>0</v>
      </c>
      <c r="G6577" s="46"/>
    </row>
    <row r="6578" spans="1:7" x14ac:dyDescent="0.2">
      <c r="A6578">
        <v>1370</v>
      </c>
      <c r="B6578" s="33">
        <v>62102</v>
      </c>
      <c r="C6578" s="45">
        <v>0</v>
      </c>
      <c r="D6578" s="45">
        <v>0</v>
      </c>
      <c r="E6578" s="45">
        <v>0</v>
      </c>
      <c r="F6578" s="45">
        <v>0</v>
      </c>
      <c r="G6578" s="46"/>
    </row>
    <row r="6579" spans="1:7" x14ac:dyDescent="0.2">
      <c r="A6579">
        <v>1370</v>
      </c>
      <c r="B6579" s="33">
        <v>62103</v>
      </c>
      <c r="C6579" s="45">
        <v>0</v>
      </c>
      <c r="D6579" s="45">
        <v>0</v>
      </c>
      <c r="E6579" s="45">
        <v>0</v>
      </c>
      <c r="F6579" s="45">
        <v>0</v>
      </c>
      <c r="G6579" s="46"/>
    </row>
    <row r="6580" spans="1:7" x14ac:dyDescent="0.2">
      <c r="A6580">
        <v>429</v>
      </c>
      <c r="B6580" s="33">
        <v>60401</v>
      </c>
      <c r="C6580" s="45">
        <v>7945290</v>
      </c>
      <c r="D6580" s="45">
        <v>0</v>
      </c>
      <c r="E6580" s="45">
        <v>8142744</v>
      </c>
      <c r="F6580" s="45">
        <v>0</v>
      </c>
      <c r="G6580" s="46"/>
    </row>
    <row r="6581" spans="1:7" x14ac:dyDescent="0.2">
      <c r="A6581">
        <v>429</v>
      </c>
      <c r="B6581" s="33">
        <v>60404</v>
      </c>
      <c r="C6581" s="45">
        <v>10253</v>
      </c>
      <c r="D6581" s="45">
        <v>0</v>
      </c>
      <c r="E6581" s="45">
        <v>78534</v>
      </c>
      <c r="F6581" s="45">
        <v>0</v>
      </c>
      <c r="G6581" s="46"/>
    </row>
    <row r="6582" spans="1:7" x14ac:dyDescent="0.2">
      <c r="A6582">
        <v>429</v>
      </c>
      <c r="B6582" s="33">
        <v>60405</v>
      </c>
      <c r="C6582" s="45">
        <v>0</v>
      </c>
      <c r="D6582" s="45">
        <v>0</v>
      </c>
      <c r="E6582" s="45">
        <v>0</v>
      </c>
      <c r="F6582" s="45">
        <v>0</v>
      </c>
      <c r="G6582" s="46"/>
    </row>
    <row r="6583" spans="1:7" x14ac:dyDescent="0.2">
      <c r="A6583">
        <v>429</v>
      </c>
      <c r="B6583" s="33">
        <v>60414</v>
      </c>
      <c r="C6583" s="45">
        <v>0</v>
      </c>
      <c r="D6583" s="45">
        <v>2400919</v>
      </c>
      <c r="E6583" s="45">
        <v>0</v>
      </c>
      <c r="F6583" s="45">
        <v>2541713</v>
      </c>
      <c r="G6583" s="46"/>
    </row>
    <row r="6584" spans="1:7" x14ac:dyDescent="0.2">
      <c r="A6584">
        <v>429</v>
      </c>
      <c r="B6584" s="33">
        <v>60415</v>
      </c>
      <c r="C6584" s="45">
        <v>423824</v>
      </c>
      <c r="D6584" s="45">
        <v>0</v>
      </c>
      <c r="E6584" s="45">
        <v>406618</v>
      </c>
      <c r="F6584" s="45">
        <v>0</v>
      </c>
      <c r="G6584" s="46"/>
    </row>
    <row r="6585" spans="1:7" x14ac:dyDescent="0.2">
      <c r="A6585">
        <v>429</v>
      </c>
      <c r="B6585" s="33">
        <v>61901</v>
      </c>
      <c r="C6585" s="45">
        <v>0</v>
      </c>
      <c r="D6585" s="45">
        <v>0</v>
      </c>
      <c r="E6585" s="45">
        <v>0</v>
      </c>
      <c r="F6585" s="45">
        <v>0</v>
      </c>
      <c r="G6585" s="46"/>
    </row>
    <row r="6586" spans="1:7" x14ac:dyDescent="0.2">
      <c r="A6586">
        <v>429</v>
      </c>
      <c r="B6586" s="33">
        <v>61902</v>
      </c>
      <c r="C6586" s="45">
        <v>0</v>
      </c>
      <c r="D6586" s="45">
        <v>0</v>
      </c>
      <c r="E6586" s="45">
        <v>0</v>
      </c>
      <c r="F6586" s="45">
        <v>0</v>
      </c>
      <c r="G6586" s="46"/>
    </row>
    <row r="6587" spans="1:7" x14ac:dyDescent="0.2">
      <c r="A6587">
        <v>429</v>
      </c>
      <c r="B6587" s="33">
        <v>61903</v>
      </c>
      <c r="C6587" s="45">
        <v>0</v>
      </c>
      <c r="D6587" s="45">
        <v>0</v>
      </c>
      <c r="E6587" s="45">
        <v>0</v>
      </c>
      <c r="F6587" s="45">
        <v>0</v>
      </c>
      <c r="G6587" s="46"/>
    </row>
    <row r="6588" spans="1:7" x14ac:dyDescent="0.2">
      <c r="A6588">
        <v>429</v>
      </c>
      <c r="B6588" s="33">
        <v>61904</v>
      </c>
      <c r="C6588" s="45">
        <v>0</v>
      </c>
      <c r="D6588" s="45">
        <v>0</v>
      </c>
      <c r="E6588" s="45">
        <v>0</v>
      </c>
      <c r="F6588" s="45">
        <v>0</v>
      </c>
      <c r="G6588" s="46"/>
    </row>
    <row r="6589" spans="1:7" x14ac:dyDescent="0.2">
      <c r="A6589">
        <v>429</v>
      </c>
      <c r="B6589" s="33">
        <v>61905</v>
      </c>
      <c r="C6589" s="45">
        <v>240</v>
      </c>
      <c r="D6589" s="45">
        <v>0</v>
      </c>
      <c r="E6589" s="45">
        <v>0</v>
      </c>
      <c r="F6589" s="45">
        <v>0</v>
      </c>
      <c r="G6589" s="46"/>
    </row>
    <row r="6590" spans="1:7" x14ac:dyDescent="0.2">
      <c r="A6590">
        <v>429</v>
      </c>
      <c r="B6590" s="33">
        <v>61906</v>
      </c>
      <c r="C6590" s="45">
        <v>7200</v>
      </c>
      <c r="D6590" s="45">
        <v>0</v>
      </c>
      <c r="E6590" s="45">
        <v>7200</v>
      </c>
      <c r="F6590" s="45">
        <v>0</v>
      </c>
      <c r="G6590" s="46"/>
    </row>
    <row r="6591" spans="1:7" x14ac:dyDescent="0.2">
      <c r="A6591">
        <v>429</v>
      </c>
      <c r="B6591" s="33">
        <v>61907</v>
      </c>
      <c r="C6591" s="45">
        <v>11200</v>
      </c>
      <c r="D6591" s="45">
        <v>0</v>
      </c>
      <c r="E6591" s="45">
        <v>7000</v>
      </c>
      <c r="F6591" s="45">
        <v>0</v>
      </c>
      <c r="G6591" s="46"/>
    </row>
    <row r="6592" spans="1:7" x14ac:dyDescent="0.2">
      <c r="A6592">
        <v>429</v>
      </c>
      <c r="B6592" s="33">
        <v>61908</v>
      </c>
      <c r="C6592" s="45">
        <v>539830</v>
      </c>
      <c r="D6592" s="45">
        <v>0</v>
      </c>
      <c r="E6592" s="45">
        <v>526230</v>
      </c>
      <c r="F6592" s="45">
        <v>0</v>
      </c>
      <c r="G6592" s="46"/>
    </row>
    <row r="6593" spans="1:7" x14ac:dyDescent="0.2">
      <c r="A6593">
        <v>429</v>
      </c>
      <c r="B6593" s="33">
        <v>61909</v>
      </c>
      <c r="C6593" s="45">
        <v>0</v>
      </c>
      <c r="D6593" s="45">
        <v>0</v>
      </c>
      <c r="E6593" s="45">
        <v>0</v>
      </c>
      <c r="F6593" s="45">
        <v>0</v>
      </c>
      <c r="G6593" s="46"/>
    </row>
    <row r="6594" spans="1:7" x14ac:dyDescent="0.2">
      <c r="A6594">
        <v>429</v>
      </c>
      <c r="B6594" s="33">
        <v>61910</v>
      </c>
      <c r="C6594" s="45">
        <v>0</v>
      </c>
      <c r="D6594" s="45">
        <v>0</v>
      </c>
      <c r="E6594" s="45">
        <v>0</v>
      </c>
      <c r="F6594" s="45">
        <v>0</v>
      </c>
      <c r="G6594" s="46"/>
    </row>
    <row r="6595" spans="1:7" x14ac:dyDescent="0.2">
      <c r="A6595">
        <v>429</v>
      </c>
      <c r="B6595" s="33">
        <v>61911</v>
      </c>
      <c r="C6595" s="45">
        <v>0</v>
      </c>
      <c r="D6595" s="45">
        <v>0</v>
      </c>
      <c r="E6595" s="45">
        <v>0</v>
      </c>
      <c r="F6595" s="45">
        <v>0</v>
      </c>
      <c r="G6595" s="46"/>
    </row>
    <row r="6596" spans="1:7" x14ac:dyDescent="0.2">
      <c r="A6596">
        <v>429</v>
      </c>
      <c r="B6596" s="33">
        <v>61912</v>
      </c>
      <c r="C6596" s="45">
        <v>0</v>
      </c>
      <c r="D6596" s="45">
        <v>0</v>
      </c>
      <c r="E6596" s="45">
        <v>0</v>
      </c>
      <c r="F6596" s="45">
        <v>0</v>
      </c>
      <c r="G6596" s="46"/>
    </row>
    <row r="6597" spans="1:7" x14ac:dyDescent="0.2">
      <c r="A6597">
        <v>429</v>
      </c>
      <c r="B6597" s="33">
        <v>62001</v>
      </c>
      <c r="C6597" s="45">
        <v>1571100</v>
      </c>
      <c r="D6597" s="45">
        <v>0</v>
      </c>
      <c r="E6597" s="45">
        <v>1484842</v>
      </c>
      <c r="F6597" s="45">
        <v>0</v>
      </c>
      <c r="G6597" s="46"/>
    </row>
    <row r="6598" spans="1:7" x14ac:dyDescent="0.2">
      <c r="A6598">
        <v>429</v>
      </c>
      <c r="B6598" s="33">
        <v>62002</v>
      </c>
      <c r="C6598" s="45">
        <v>0</v>
      </c>
      <c r="D6598" s="45">
        <v>0</v>
      </c>
      <c r="E6598" s="45">
        <v>0</v>
      </c>
      <c r="F6598" s="45">
        <v>0</v>
      </c>
      <c r="G6598" s="46"/>
    </row>
    <row r="6599" spans="1:7" x14ac:dyDescent="0.2">
      <c r="A6599">
        <v>429</v>
      </c>
      <c r="B6599" s="33">
        <v>62101</v>
      </c>
      <c r="C6599" s="45">
        <v>10528</v>
      </c>
      <c r="D6599" s="45">
        <v>0</v>
      </c>
      <c r="E6599" s="45">
        <v>10528</v>
      </c>
      <c r="F6599" s="45">
        <v>0</v>
      </c>
      <c r="G6599" s="46"/>
    </row>
    <row r="6600" spans="1:7" x14ac:dyDescent="0.2">
      <c r="A6600">
        <v>429</v>
      </c>
      <c r="B6600" s="33">
        <v>62102</v>
      </c>
      <c r="C6600" s="45">
        <v>0</v>
      </c>
      <c r="D6600" s="45">
        <v>0</v>
      </c>
      <c r="E6600" s="45">
        <v>0</v>
      </c>
      <c r="F6600" s="45">
        <v>0</v>
      </c>
      <c r="G6600" s="46"/>
    </row>
    <row r="6601" spans="1:7" x14ac:dyDescent="0.2">
      <c r="A6601">
        <v>429</v>
      </c>
      <c r="B6601" s="33">
        <v>62103</v>
      </c>
      <c r="C6601" s="45">
        <v>0</v>
      </c>
      <c r="D6601" s="45">
        <v>7896</v>
      </c>
      <c r="E6601" s="45">
        <v>0</v>
      </c>
      <c r="F6601" s="45">
        <v>7896</v>
      </c>
      <c r="G6601" s="46"/>
    </row>
    <row r="6602" spans="1:7" x14ac:dyDescent="0.2">
      <c r="A6602">
        <v>249</v>
      </c>
      <c r="B6602" s="33">
        <v>60401</v>
      </c>
      <c r="C6602" s="45">
        <v>763606</v>
      </c>
      <c r="D6602" s="45">
        <v>0</v>
      </c>
      <c r="E6602" s="45">
        <v>756072</v>
      </c>
      <c r="F6602" s="45">
        <v>0</v>
      </c>
      <c r="G6602" s="46"/>
    </row>
    <row r="6603" spans="1:7" x14ac:dyDescent="0.2">
      <c r="A6603">
        <v>249</v>
      </c>
      <c r="B6603" s="33">
        <v>60404</v>
      </c>
      <c r="C6603" s="45">
        <v>1834</v>
      </c>
      <c r="D6603" s="45">
        <v>0</v>
      </c>
      <c r="E6603" s="45">
        <v>1834</v>
      </c>
      <c r="F6603" s="45">
        <v>0</v>
      </c>
      <c r="G6603" s="46"/>
    </row>
    <row r="6604" spans="1:7" x14ac:dyDescent="0.2">
      <c r="A6604">
        <v>249</v>
      </c>
      <c r="B6604" s="33">
        <v>60405</v>
      </c>
      <c r="C6604" s="45">
        <v>0</v>
      </c>
      <c r="D6604" s="45">
        <v>0</v>
      </c>
      <c r="E6604" s="45">
        <v>0</v>
      </c>
      <c r="F6604" s="45">
        <v>0</v>
      </c>
      <c r="G6604" s="46"/>
    </row>
    <row r="6605" spans="1:7" x14ac:dyDescent="0.2">
      <c r="A6605">
        <v>249</v>
      </c>
      <c r="B6605" s="33">
        <v>60414</v>
      </c>
      <c r="C6605" s="45">
        <v>0</v>
      </c>
      <c r="D6605" s="45">
        <v>485971</v>
      </c>
      <c r="E6605" s="45">
        <v>0</v>
      </c>
      <c r="F6605" s="45">
        <v>489943</v>
      </c>
      <c r="G6605" s="46"/>
    </row>
    <row r="6606" spans="1:7" x14ac:dyDescent="0.2">
      <c r="A6606">
        <v>249</v>
      </c>
      <c r="B6606" s="33">
        <v>60415</v>
      </c>
      <c r="C6606" s="45">
        <v>130</v>
      </c>
      <c r="D6606" s="45">
        <v>0</v>
      </c>
      <c r="E6606" s="45">
        <v>130</v>
      </c>
      <c r="F6606" s="45">
        <v>0</v>
      </c>
      <c r="G6606" s="46"/>
    </row>
    <row r="6607" spans="1:7" x14ac:dyDescent="0.2">
      <c r="A6607">
        <v>249</v>
      </c>
      <c r="B6607" s="33">
        <v>61901</v>
      </c>
      <c r="C6607" s="45">
        <v>0</v>
      </c>
      <c r="D6607" s="45">
        <v>0</v>
      </c>
      <c r="E6607" s="45">
        <v>0</v>
      </c>
      <c r="F6607" s="45">
        <v>0</v>
      </c>
      <c r="G6607" s="46"/>
    </row>
    <row r="6608" spans="1:7" x14ac:dyDescent="0.2">
      <c r="A6608">
        <v>249</v>
      </c>
      <c r="B6608" s="33">
        <v>61902</v>
      </c>
      <c r="C6608" s="45">
        <v>0</v>
      </c>
      <c r="D6608" s="45">
        <v>0</v>
      </c>
      <c r="E6608" s="45">
        <v>0</v>
      </c>
      <c r="F6608" s="45">
        <v>0</v>
      </c>
      <c r="G6608" s="46"/>
    </row>
    <row r="6609" spans="1:7" x14ac:dyDescent="0.2">
      <c r="A6609">
        <v>249</v>
      </c>
      <c r="B6609" s="33">
        <v>61903</v>
      </c>
      <c r="C6609" s="45">
        <v>0</v>
      </c>
      <c r="D6609" s="45">
        <v>0</v>
      </c>
      <c r="E6609" s="45">
        <v>0</v>
      </c>
      <c r="F6609" s="45">
        <v>0</v>
      </c>
      <c r="G6609" s="46"/>
    </row>
    <row r="6610" spans="1:7" x14ac:dyDescent="0.2">
      <c r="A6610">
        <v>249</v>
      </c>
      <c r="B6610" s="33">
        <v>61904</v>
      </c>
      <c r="C6610" s="45">
        <v>0</v>
      </c>
      <c r="D6610" s="45">
        <v>0</v>
      </c>
      <c r="E6610" s="45">
        <v>0</v>
      </c>
      <c r="F6610" s="45">
        <v>0</v>
      </c>
      <c r="G6610" s="46"/>
    </row>
    <row r="6611" spans="1:7" x14ac:dyDescent="0.2">
      <c r="A6611">
        <v>249</v>
      </c>
      <c r="B6611" s="33">
        <v>61905</v>
      </c>
      <c r="C6611" s="45">
        <v>0</v>
      </c>
      <c r="D6611" s="45">
        <v>0</v>
      </c>
      <c r="E6611" s="45">
        <v>0</v>
      </c>
      <c r="F6611" s="45">
        <v>0</v>
      </c>
      <c r="G6611" s="46"/>
    </row>
    <row r="6612" spans="1:7" x14ac:dyDescent="0.2">
      <c r="A6612">
        <v>249</v>
      </c>
      <c r="B6612" s="33">
        <v>61906</v>
      </c>
      <c r="C6612" s="45">
        <v>0</v>
      </c>
      <c r="D6612" s="45">
        <v>0</v>
      </c>
      <c r="E6612" s="45">
        <v>0</v>
      </c>
      <c r="F6612" s="45">
        <v>0</v>
      </c>
      <c r="G6612" s="46"/>
    </row>
    <row r="6613" spans="1:7" x14ac:dyDescent="0.2">
      <c r="A6613">
        <v>249</v>
      </c>
      <c r="B6613" s="33">
        <v>61907</v>
      </c>
      <c r="C6613" s="45">
        <v>300418</v>
      </c>
      <c r="D6613" s="45">
        <v>0</v>
      </c>
      <c r="E6613" s="45">
        <v>300418</v>
      </c>
      <c r="F6613" s="45">
        <v>0</v>
      </c>
      <c r="G6613" s="46"/>
    </row>
    <row r="6614" spans="1:7" x14ac:dyDescent="0.2">
      <c r="A6614">
        <v>249</v>
      </c>
      <c r="B6614" s="33">
        <v>61908</v>
      </c>
      <c r="C6614" s="45">
        <v>0</v>
      </c>
      <c r="D6614" s="45">
        <v>0</v>
      </c>
      <c r="E6614" s="45">
        <v>0</v>
      </c>
      <c r="F6614" s="45">
        <v>0</v>
      </c>
      <c r="G6614" s="46"/>
    </row>
    <row r="6615" spans="1:7" x14ac:dyDescent="0.2">
      <c r="A6615">
        <v>249</v>
      </c>
      <c r="B6615" s="33">
        <v>61909</v>
      </c>
      <c r="C6615" s="45">
        <v>0</v>
      </c>
      <c r="D6615" s="45">
        <v>0</v>
      </c>
      <c r="E6615" s="45">
        <v>0</v>
      </c>
      <c r="F6615" s="45">
        <v>0</v>
      </c>
      <c r="G6615" s="46"/>
    </row>
    <row r="6616" spans="1:7" x14ac:dyDescent="0.2">
      <c r="A6616">
        <v>249</v>
      </c>
      <c r="B6616" s="33">
        <v>61910</v>
      </c>
      <c r="C6616" s="45">
        <v>0</v>
      </c>
      <c r="D6616" s="45">
        <v>0</v>
      </c>
      <c r="E6616" s="45">
        <v>0</v>
      </c>
      <c r="F6616" s="45">
        <v>0</v>
      </c>
      <c r="G6616" s="46"/>
    </row>
    <row r="6617" spans="1:7" x14ac:dyDescent="0.2">
      <c r="A6617">
        <v>249</v>
      </c>
      <c r="B6617" s="33">
        <v>61911</v>
      </c>
      <c r="C6617" s="45">
        <v>442</v>
      </c>
      <c r="D6617" s="45">
        <v>0</v>
      </c>
      <c r="E6617" s="45">
        <v>442</v>
      </c>
      <c r="F6617" s="45">
        <v>0</v>
      </c>
      <c r="G6617" s="46"/>
    </row>
    <row r="6618" spans="1:7" x14ac:dyDescent="0.2">
      <c r="A6618">
        <v>249</v>
      </c>
      <c r="B6618" s="33">
        <v>61912</v>
      </c>
      <c r="C6618" s="45">
        <v>0</v>
      </c>
      <c r="D6618" s="45">
        <v>0</v>
      </c>
      <c r="E6618" s="45">
        <v>0</v>
      </c>
      <c r="F6618" s="45">
        <v>0</v>
      </c>
      <c r="G6618" s="46"/>
    </row>
    <row r="6619" spans="1:7" x14ac:dyDescent="0.2">
      <c r="A6619">
        <v>249</v>
      </c>
      <c r="B6619" s="33">
        <v>62001</v>
      </c>
      <c r="C6619" s="45">
        <v>503639</v>
      </c>
      <c r="D6619" s="45">
        <v>0</v>
      </c>
      <c r="E6619" s="45">
        <v>502817</v>
      </c>
      <c r="F6619" s="45">
        <v>0</v>
      </c>
      <c r="G6619" s="46"/>
    </row>
    <row r="6620" spans="1:7" x14ac:dyDescent="0.2">
      <c r="A6620">
        <v>249</v>
      </c>
      <c r="B6620" s="33">
        <v>62002</v>
      </c>
      <c r="C6620" s="45">
        <v>0</v>
      </c>
      <c r="D6620" s="45">
        <v>4958</v>
      </c>
      <c r="E6620" s="45">
        <v>0</v>
      </c>
      <c r="F6620" s="45">
        <v>6084</v>
      </c>
      <c r="G6620" s="46"/>
    </row>
    <row r="6621" spans="1:7" x14ac:dyDescent="0.2">
      <c r="A6621">
        <v>249</v>
      </c>
      <c r="B6621" s="33">
        <v>62101</v>
      </c>
      <c r="C6621" s="45">
        <v>0</v>
      </c>
      <c r="D6621" s="45">
        <v>0</v>
      </c>
      <c r="E6621" s="45">
        <v>0</v>
      </c>
      <c r="F6621" s="45">
        <v>0</v>
      </c>
      <c r="G6621" s="46"/>
    </row>
    <row r="6622" spans="1:7" x14ac:dyDescent="0.2">
      <c r="A6622">
        <v>249</v>
      </c>
      <c r="B6622" s="33">
        <v>62102</v>
      </c>
      <c r="C6622" s="45">
        <v>0</v>
      </c>
      <c r="D6622" s="45">
        <v>0</v>
      </c>
      <c r="E6622" s="45">
        <v>0</v>
      </c>
      <c r="F6622" s="45">
        <v>0</v>
      </c>
      <c r="G6622" s="46"/>
    </row>
    <row r="6623" spans="1:7" x14ac:dyDescent="0.2">
      <c r="A6623">
        <v>249</v>
      </c>
      <c r="B6623" s="33">
        <v>62103</v>
      </c>
      <c r="C6623" s="45">
        <v>0</v>
      </c>
      <c r="D6623" s="45">
        <v>0</v>
      </c>
      <c r="E6623" s="45">
        <v>0</v>
      </c>
      <c r="F6623" s="45">
        <v>0</v>
      </c>
      <c r="G6623" s="46"/>
    </row>
    <row r="6624" spans="1:7" x14ac:dyDescent="0.2">
      <c r="A6624">
        <v>3479</v>
      </c>
      <c r="B6624" s="33">
        <v>60401</v>
      </c>
      <c r="C6624" s="45">
        <v>22733</v>
      </c>
      <c r="D6624" s="45">
        <v>0</v>
      </c>
      <c r="E6624" s="45">
        <v>25006</v>
      </c>
      <c r="F6624" s="45">
        <v>0</v>
      </c>
      <c r="G6624" s="46"/>
    </row>
    <row r="6625" spans="1:7" x14ac:dyDescent="0.2">
      <c r="A6625">
        <v>3479</v>
      </c>
      <c r="B6625" s="33">
        <v>60404</v>
      </c>
      <c r="C6625" s="45">
        <v>0</v>
      </c>
      <c r="D6625" s="45">
        <v>0</v>
      </c>
      <c r="E6625" s="45">
        <v>0</v>
      </c>
      <c r="F6625" s="45">
        <v>0</v>
      </c>
      <c r="G6625" s="46"/>
    </row>
    <row r="6626" spans="1:7" x14ac:dyDescent="0.2">
      <c r="A6626">
        <v>3479</v>
      </c>
      <c r="B6626" s="33">
        <v>60405</v>
      </c>
      <c r="C6626" s="45">
        <v>0</v>
      </c>
      <c r="D6626" s="45">
        <v>0</v>
      </c>
      <c r="E6626" s="45">
        <v>0</v>
      </c>
      <c r="F6626" s="45">
        <v>0</v>
      </c>
      <c r="G6626" s="46"/>
    </row>
    <row r="6627" spans="1:7" x14ac:dyDescent="0.2">
      <c r="A6627">
        <v>3479</v>
      </c>
      <c r="B6627" s="33">
        <v>60414</v>
      </c>
      <c r="C6627" s="45">
        <v>0</v>
      </c>
      <c r="D6627" s="45">
        <v>18597</v>
      </c>
      <c r="E6627" s="45">
        <v>0</v>
      </c>
      <c r="F6627" s="45">
        <v>19039</v>
      </c>
      <c r="G6627" s="46"/>
    </row>
    <row r="6628" spans="1:7" x14ac:dyDescent="0.2">
      <c r="A6628">
        <v>3479</v>
      </c>
      <c r="B6628" s="33">
        <v>60415</v>
      </c>
      <c r="C6628" s="45">
        <v>0</v>
      </c>
      <c r="D6628" s="45">
        <v>0</v>
      </c>
      <c r="E6628" s="45">
        <v>0</v>
      </c>
      <c r="F6628" s="45">
        <v>0</v>
      </c>
      <c r="G6628" s="46"/>
    </row>
    <row r="6629" spans="1:7" x14ac:dyDescent="0.2">
      <c r="A6629">
        <v>3479</v>
      </c>
      <c r="B6629" s="33">
        <v>61901</v>
      </c>
      <c r="C6629" s="45">
        <v>0</v>
      </c>
      <c r="D6629" s="45">
        <v>0</v>
      </c>
      <c r="E6629" s="45">
        <v>0</v>
      </c>
      <c r="F6629" s="45">
        <v>0</v>
      </c>
      <c r="G6629" s="46"/>
    </row>
    <row r="6630" spans="1:7" x14ac:dyDescent="0.2">
      <c r="A6630">
        <v>3479</v>
      </c>
      <c r="B6630" s="33">
        <v>61902</v>
      </c>
      <c r="C6630" s="45">
        <v>0</v>
      </c>
      <c r="D6630" s="45">
        <v>0</v>
      </c>
      <c r="E6630" s="45">
        <v>0</v>
      </c>
      <c r="F6630" s="45">
        <v>0</v>
      </c>
      <c r="G6630" s="46"/>
    </row>
    <row r="6631" spans="1:7" x14ac:dyDescent="0.2">
      <c r="A6631">
        <v>3479</v>
      </c>
      <c r="B6631" s="33">
        <v>61903</v>
      </c>
      <c r="C6631" s="45">
        <v>0</v>
      </c>
      <c r="D6631" s="45">
        <v>0</v>
      </c>
      <c r="E6631" s="45">
        <v>0</v>
      </c>
      <c r="F6631" s="45">
        <v>0</v>
      </c>
      <c r="G6631" s="46"/>
    </row>
    <row r="6632" spans="1:7" x14ac:dyDescent="0.2">
      <c r="A6632">
        <v>3479</v>
      </c>
      <c r="B6632" s="33">
        <v>61904</v>
      </c>
      <c r="C6632" s="45">
        <v>0</v>
      </c>
      <c r="D6632" s="45">
        <v>0</v>
      </c>
      <c r="E6632" s="45">
        <v>0</v>
      </c>
      <c r="F6632" s="45">
        <v>0</v>
      </c>
      <c r="G6632" s="46"/>
    </row>
    <row r="6633" spans="1:7" x14ac:dyDescent="0.2">
      <c r="A6633">
        <v>3479</v>
      </c>
      <c r="B6633" s="33">
        <v>61905</v>
      </c>
      <c r="C6633" s="45">
        <v>0</v>
      </c>
      <c r="D6633" s="45">
        <v>0</v>
      </c>
      <c r="E6633" s="45">
        <v>0</v>
      </c>
      <c r="F6633" s="45">
        <v>0</v>
      </c>
      <c r="G6633" s="46"/>
    </row>
    <row r="6634" spans="1:7" x14ac:dyDescent="0.2">
      <c r="A6634">
        <v>3479</v>
      </c>
      <c r="B6634" s="33">
        <v>61906</v>
      </c>
      <c r="C6634" s="45">
        <v>0</v>
      </c>
      <c r="D6634" s="45">
        <v>0</v>
      </c>
      <c r="E6634" s="45">
        <v>0</v>
      </c>
      <c r="F6634" s="45">
        <v>0</v>
      </c>
      <c r="G6634" s="46"/>
    </row>
    <row r="6635" spans="1:7" x14ac:dyDescent="0.2">
      <c r="A6635">
        <v>3479</v>
      </c>
      <c r="B6635" s="33">
        <v>61907</v>
      </c>
      <c r="C6635" s="45">
        <v>0</v>
      </c>
      <c r="D6635" s="45">
        <v>0</v>
      </c>
      <c r="E6635" s="45">
        <v>0</v>
      </c>
      <c r="F6635" s="45">
        <v>0</v>
      </c>
      <c r="G6635" s="46"/>
    </row>
    <row r="6636" spans="1:7" x14ac:dyDescent="0.2">
      <c r="A6636">
        <v>3479</v>
      </c>
      <c r="B6636" s="33">
        <v>61908</v>
      </c>
      <c r="C6636" s="45">
        <v>0</v>
      </c>
      <c r="D6636" s="45">
        <v>0</v>
      </c>
      <c r="E6636" s="45">
        <v>0</v>
      </c>
      <c r="F6636" s="45">
        <v>0</v>
      </c>
      <c r="G6636" s="46"/>
    </row>
    <row r="6637" spans="1:7" x14ac:dyDescent="0.2">
      <c r="A6637">
        <v>3479</v>
      </c>
      <c r="B6637" s="33">
        <v>61909</v>
      </c>
      <c r="C6637" s="45">
        <v>0</v>
      </c>
      <c r="D6637" s="45">
        <v>0</v>
      </c>
      <c r="E6637" s="45">
        <v>0</v>
      </c>
      <c r="F6637" s="45">
        <v>0</v>
      </c>
      <c r="G6637" s="46"/>
    </row>
    <row r="6638" spans="1:7" x14ac:dyDescent="0.2">
      <c r="A6638">
        <v>3479</v>
      </c>
      <c r="B6638" s="33">
        <v>61910</v>
      </c>
      <c r="C6638" s="45">
        <v>0</v>
      </c>
      <c r="D6638" s="45">
        <v>0</v>
      </c>
      <c r="E6638" s="45">
        <v>0</v>
      </c>
      <c r="F6638" s="45">
        <v>0</v>
      </c>
      <c r="G6638" s="46"/>
    </row>
    <row r="6639" spans="1:7" x14ac:dyDescent="0.2">
      <c r="A6639">
        <v>3479</v>
      </c>
      <c r="B6639" s="33">
        <v>61911</v>
      </c>
      <c r="C6639" s="45">
        <v>0</v>
      </c>
      <c r="D6639" s="45">
        <v>0</v>
      </c>
      <c r="E6639" s="45">
        <v>0</v>
      </c>
      <c r="F6639" s="45">
        <v>0</v>
      </c>
      <c r="G6639" s="46"/>
    </row>
    <row r="6640" spans="1:7" x14ac:dyDescent="0.2">
      <c r="A6640">
        <v>3479</v>
      </c>
      <c r="B6640" s="33">
        <v>61912</v>
      </c>
      <c r="C6640" s="45">
        <v>0</v>
      </c>
      <c r="D6640" s="45">
        <v>0</v>
      </c>
      <c r="E6640" s="45">
        <v>0</v>
      </c>
      <c r="F6640" s="45">
        <v>0</v>
      </c>
      <c r="G6640" s="46"/>
    </row>
    <row r="6641" spans="1:7" x14ac:dyDescent="0.2">
      <c r="A6641">
        <v>3479</v>
      </c>
      <c r="B6641" s="33">
        <v>62001</v>
      </c>
      <c r="C6641" s="45">
        <v>0</v>
      </c>
      <c r="D6641" s="45">
        <v>0</v>
      </c>
      <c r="E6641" s="45">
        <v>0</v>
      </c>
      <c r="F6641" s="45">
        <v>0</v>
      </c>
      <c r="G6641" s="46"/>
    </row>
    <row r="6642" spans="1:7" x14ac:dyDescent="0.2">
      <c r="A6642">
        <v>3479</v>
      </c>
      <c r="B6642" s="33">
        <v>62002</v>
      </c>
      <c r="C6642" s="45">
        <v>0</v>
      </c>
      <c r="D6642" s="45">
        <v>0</v>
      </c>
      <c r="E6642" s="45">
        <v>0</v>
      </c>
      <c r="F6642" s="45">
        <v>0</v>
      </c>
      <c r="G6642" s="46"/>
    </row>
    <row r="6643" spans="1:7" x14ac:dyDescent="0.2">
      <c r="A6643">
        <v>3479</v>
      </c>
      <c r="B6643" s="33">
        <v>62101</v>
      </c>
      <c r="C6643" s="45">
        <v>0</v>
      </c>
      <c r="D6643" s="45">
        <v>0</v>
      </c>
      <c r="E6643" s="45">
        <v>0</v>
      </c>
      <c r="F6643" s="45">
        <v>0</v>
      </c>
      <c r="G6643" s="46"/>
    </row>
    <row r="6644" spans="1:7" x14ac:dyDescent="0.2">
      <c r="A6644">
        <v>3479</v>
      </c>
      <c r="B6644" s="33">
        <v>62102</v>
      </c>
      <c r="C6644" s="45">
        <v>0</v>
      </c>
      <c r="D6644" s="45">
        <v>0</v>
      </c>
      <c r="E6644" s="45">
        <v>0</v>
      </c>
      <c r="F6644" s="45">
        <v>0</v>
      </c>
      <c r="G6644" s="46"/>
    </row>
    <row r="6645" spans="1:7" x14ac:dyDescent="0.2">
      <c r="A6645">
        <v>3479</v>
      </c>
      <c r="B6645" s="33">
        <v>62103</v>
      </c>
      <c r="C6645" s="45">
        <v>0</v>
      </c>
      <c r="D6645" s="45">
        <v>0</v>
      </c>
      <c r="E6645" s="45">
        <v>0</v>
      </c>
      <c r="F6645" s="45">
        <v>0</v>
      </c>
      <c r="G6645" s="46"/>
    </row>
    <row r="6646" spans="1:7" x14ac:dyDescent="0.2">
      <c r="A6646">
        <v>3388</v>
      </c>
      <c r="B6646" s="33">
        <v>60401</v>
      </c>
      <c r="C6646" s="45">
        <v>347030</v>
      </c>
      <c r="D6646" s="45">
        <v>0</v>
      </c>
      <c r="E6646" s="45">
        <v>351742</v>
      </c>
      <c r="F6646" s="45">
        <v>0</v>
      </c>
      <c r="G6646" s="46"/>
    </row>
    <row r="6647" spans="1:7" x14ac:dyDescent="0.2">
      <c r="A6647">
        <v>3388</v>
      </c>
      <c r="B6647" s="33">
        <v>60404</v>
      </c>
      <c r="C6647" s="45">
        <v>0</v>
      </c>
      <c r="D6647" s="45">
        <v>0</v>
      </c>
      <c r="E6647" s="45">
        <v>0</v>
      </c>
      <c r="F6647" s="45">
        <v>0</v>
      </c>
      <c r="G6647" s="46"/>
    </row>
    <row r="6648" spans="1:7" x14ac:dyDescent="0.2">
      <c r="A6648">
        <v>3388</v>
      </c>
      <c r="B6648" s="33">
        <v>60405</v>
      </c>
      <c r="C6648" s="45">
        <v>0</v>
      </c>
      <c r="D6648" s="45">
        <v>648</v>
      </c>
      <c r="E6648" s="45">
        <v>0</v>
      </c>
      <c r="F6648" s="45">
        <v>526</v>
      </c>
      <c r="G6648" s="46"/>
    </row>
    <row r="6649" spans="1:7" x14ac:dyDescent="0.2">
      <c r="A6649">
        <v>3388</v>
      </c>
      <c r="B6649" s="33">
        <v>60414</v>
      </c>
      <c r="C6649" s="45">
        <v>0</v>
      </c>
      <c r="D6649" s="45">
        <v>193896</v>
      </c>
      <c r="E6649" s="45">
        <v>0</v>
      </c>
      <c r="F6649" s="45">
        <v>206181</v>
      </c>
      <c r="G6649" s="46"/>
    </row>
    <row r="6650" spans="1:7" x14ac:dyDescent="0.2">
      <c r="A6650">
        <v>3388</v>
      </c>
      <c r="B6650" s="33">
        <v>60415</v>
      </c>
      <c r="C6650" s="45">
        <v>14054</v>
      </c>
      <c r="D6650" s="45">
        <v>0</v>
      </c>
      <c r="E6650" s="45">
        <v>13815</v>
      </c>
      <c r="F6650" s="45">
        <v>0</v>
      </c>
      <c r="G6650" s="46"/>
    </row>
    <row r="6651" spans="1:7" x14ac:dyDescent="0.2">
      <c r="A6651">
        <v>3388</v>
      </c>
      <c r="B6651" s="33">
        <v>61901</v>
      </c>
      <c r="C6651" s="45">
        <v>0</v>
      </c>
      <c r="D6651" s="45">
        <v>0</v>
      </c>
      <c r="E6651" s="45">
        <v>0</v>
      </c>
      <c r="F6651" s="45">
        <v>0</v>
      </c>
      <c r="G6651" s="46"/>
    </row>
    <row r="6652" spans="1:7" x14ac:dyDescent="0.2">
      <c r="A6652">
        <v>3388</v>
      </c>
      <c r="B6652" s="33">
        <v>61902</v>
      </c>
      <c r="C6652" s="45">
        <v>0</v>
      </c>
      <c r="D6652" s="45">
        <v>0</v>
      </c>
      <c r="E6652" s="45">
        <v>0</v>
      </c>
      <c r="F6652" s="45">
        <v>0</v>
      </c>
      <c r="G6652" s="46"/>
    </row>
    <row r="6653" spans="1:7" x14ac:dyDescent="0.2">
      <c r="A6653">
        <v>3388</v>
      </c>
      <c r="B6653" s="33">
        <v>61903</v>
      </c>
      <c r="C6653" s="45">
        <v>0</v>
      </c>
      <c r="D6653" s="45">
        <v>0</v>
      </c>
      <c r="E6653" s="45">
        <v>0</v>
      </c>
      <c r="F6653" s="45">
        <v>0</v>
      </c>
      <c r="G6653" s="46"/>
    </row>
    <row r="6654" spans="1:7" x14ac:dyDescent="0.2">
      <c r="A6654">
        <v>3388</v>
      </c>
      <c r="B6654" s="33">
        <v>61904</v>
      </c>
      <c r="C6654" s="45">
        <v>0</v>
      </c>
      <c r="D6654" s="45">
        <v>0</v>
      </c>
      <c r="E6654" s="45">
        <v>0</v>
      </c>
      <c r="F6654" s="45">
        <v>0</v>
      </c>
      <c r="G6654" s="46"/>
    </row>
    <row r="6655" spans="1:7" x14ac:dyDescent="0.2">
      <c r="A6655">
        <v>3388</v>
      </c>
      <c r="B6655" s="33">
        <v>61905</v>
      </c>
      <c r="C6655" s="45">
        <v>0</v>
      </c>
      <c r="D6655" s="45">
        <v>0</v>
      </c>
      <c r="E6655" s="45">
        <v>0</v>
      </c>
      <c r="F6655" s="45">
        <v>0</v>
      </c>
      <c r="G6655" s="46"/>
    </row>
    <row r="6656" spans="1:7" x14ac:dyDescent="0.2">
      <c r="A6656">
        <v>3388</v>
      </c>
      <c r="B6656" s="33">
        <v>61906</v>
      </c>
      <c r="C6656" s="45">
        <v>0</v>
      </c>
      <c r="D6656" s="45">
        <v>0</v>
      </c>
      <c r="E6656" s="45">
        <v>0</v>
      </c>
      <c r="F6656" s="45">
        <v>0</v>
      </c>
      <c r="G6656" s="46"/>
    </row>
    <row r="6657" spans="1:7" x14ac:dyDescent="0.2">
      <c r="A6657">
        <v>3388</v>
      </c>
      <c r="B6657" s="33">
        <v>61907</v>
      </c>
      <c r="C6657" s="45">
        <v>0</v>
      </c>
      <c r="D6657" s="45">
        <v>0</v>
      </c>
      <c r="E6657" s="45">
        <v>0</v>
      </c>
      <c r="F6657" s="45">
        <v>0</v>
      </c>
      <c r="G6657" s="46"/>
    </row>
    <row r="6658" spans="1:7" x14ac:dyDescent="0.2">
      <c r="A6658">
        <v>3388</v>
      </c>
      <c r="B6658" s="33">
        <v>61908</v>
      </c>
      <c r="C6658" s="45">
        <v>0</v>
      </c>
      <c r="D6658" s="45">
        <v>0</v>
      </c>
      <c r="E6658" s="45">
        <v>0</v>
      </c>
      <c r="F6658" s="45">
        <v>0</v>
      </c>
      <c r="G6658" s="46"/>
    </row>
    <row r="6659" spans="1:7" x14ac:dyDescent="0.2">
      <c r="A6659">
        <v>3388</v>
      </c>
      <c r="B6659" s="33">
        <v>61909</v>
      </c>
      <c r="C6659" s="45">
        <v>0</v>
      </c>
      <c r="D6659" s="45">
        <v>0</v>
      </c>
      <c r="E6659" s="45">
        <v>0</v>
      </c>
      <c r="F6659" s="45">
        <v>0</v>
      </c>
      <c r="G6659" s="46"/>
    </row>
    <row r="6660" spans="1:7" x14ac:dyDescent="0.2">
      <c r="A6660">
        <v>3388</v>
      </c>
      <c r="B6660" s="33">
        <v>61910</v>
      </c>
      <c r="C6660" s="45">
        <v>0</v>
      </c>
      <c r="D6660" s="45">
        <v>0</v>
      </c>
      <c r="E6660" s="45">
        <v>0</v>
      </c>
      <c r="F6660" s="45">
        <v>0</v>
      </c>
      <c r="G6660" s="46"/>
    </row>
    <row r="6661" spans="1:7" x14ac:dyDescent="0.2">
      <c r="A6661">
        <v>3388</v>
      </c>
      <c r="B6661" s="33">
        <v>61911</v>
      </c>
      <c r="C6661" s="45">
        <v>0</v>
      </c>
      <c r="D6661" s="45">
        <v>0</v>
      </c>
      <c r="E6661" s="45">
        <v>0</v>
      </c>
      <c r="F6661" s="45">
        <v>0</v>
      </c>
      <c r="G6661" s="46"/>
    </row>
    <row r="6662" spans="1:7" x14ac:dyDescent="0.2">
      <c r="A6662">
        <v>3388</v>
      </c>
      <c r="B6662" s="33">
        <v>61912</v>
      </c>
      <c r="C6662" s="45">
        <v>0</v>
      </c>
      <c r="D6662" s="45">
        <v>0</v>
      </c>
      <c r="E6662" s="45">
        <v>0</v>
      </c>
      <c r="F6662" s="45">
        <v>0</v>
      </c>
      <c r="G6662" s="46"/>
    </row>
    <row r="6663" spans="1:7" x14ac:dyDescent="0.2">
      <c r="A6663">
        <v>3388</v>
      </c>
      <c r="B6663" s="33">
        <v>62001</v>
      </c>
      <c r="C6663" s="45">
        <v>27071</v>
      </c>
      <c r="D6663" s="45">
        <v>0</v>
      </c>
      <c r="E6663" s="45">
        <v>27071</v>
      </c>
      <c r="F6663" s="45">
        <v>0</v>
      </c>
      <c r="G6663" s="46"/>
    </row>
    <row r="6664" spans="1:7" x14ac:dyDescent="0.2">
      <c r="A6664">
        <v>3388</v>
      </c>
      <c r="B6664" s="33">
        <v>62002</v>
      </c>
      <c r="C6664" s="45">
        <v>0</v>
      </c>
      <c r="D6664" s="45">
        <v>898</v>
      </c>
      <c r="E6664" s="45">
        <v>0</v>
      </c>
      <c r="F6664" s="45">
        <v>2691</v>
      </c>
      <c r="G6664" s="46"/>
    </row>
    <row r="6665" spans="1:7" x14ac:dyDescent="0.2">
      <c r="A6665">
        <v>3388</v>
      </c>
      <c r="B6665" s="33">
        <v>62101</v>
      </c>
      <c r="C6665" s="45">
        <v>0</v>
      </c>
      <c r="D6665" s="45">
        <v>0</v>
      </c>
      <c r="E6665" s="45">
        <v>0</v>
      </c>
      <c r="F6665" s="45">
        <v>0</v>
      </c>
      <c r="G6665" s="46"/>
    </row>
    <row r="6666" spans="1:7" x14ac:dyDescent="0.2">
      <c r="A6666">
        <v>3388</v>
      </c>
      <c r="B6666" s="33">
        <v>62102</v>
      </c>
      <c r="C6666" s="45">
        <v>0</v>
      </c>
      <c r="D6666" s="45">
        <v>0</v>
      </c>
      <c r="E6666" s="45">
        <v>0</v>
      </c>
      <c r="F6666" s="45">
        <v>0</v>
      </c>
      <c r="G6666" s="46"/>
    </row>
    <row r="6667" spans="1:7" x14ac:dyDescent="0.2">
      <c r="A6667">
        <v>3388</v>
      </c>
      <c r="B6667" s="33">
        <v>62103</v>
      </c>
      <c r="C6667" s="45">
        <v>0</v>
      </c>
      <c r="D6667" s="45">
        <v>0</v>
      </c>
      <c r="E6667" s="45">
        <v>0</v>
      </c>
      <c r="F6667" s="45">
        <v>0</v>
      </c>
      <c r="G6667" s="46"/>
    </row>
    <row r="6668" spans="1:7" x14ac:dyDescent="0.2">
      <c r="A6668">
        <v>2209</v>
      </c>
      <c r="B6668" s="33">
        <v>60401</v>
      </c>
      <c r="C6668" s="45">
        <v>42787769</v>
      </c>
      <c r="D6668" s="45">
        <v>0</v>
      </c>
      <c r="E6668" s="45">
        <v>43611203</v>
      </c>
      <c r="F6668" s="45">
        <v>0</v>
      </c>
      <c r="G6668" s="46"/>
    </row>
    <row r="6669" spans="1:7" x14ac:dyDescent="0.2">
      <c r="A6669">
        <v>2209</v>
      </c>
      <c r="B6669" s="33">
        <v>60404</v>
      </c>
      <c r="C6669" s="45">
        <v>478538</v>
      </c>
      <c r="D6669" s="45">
        <v>0</v>
      </c>
      <c r="E6669" s="45">
        <v>408466</v>
      </c>
      <c r="F6669" s="45">
        <v>0</v>
      </c>
      <c r="G6669" s="46"/>
    </row>
    <row r="6670" spans="1:7" x14ac:dyDescent="0.2">
      <c r="A6670">
        <v>2209</v>
      </c>
      <c r="B6670" s="33">
        <v>60405</v>
      </c>
      <c r="C6670" s="45">
        <v>0</v>
      </c>
      <c r="D6670" s="45">
        <v>0</v>
      </c>
      <c r="E6670" s="45">
        <v>0</v>
      </c>
      <c r="F6670" s="45">
        <v>0</v>
      </c>
      <c r="G6670" s="46"/>
    </row>
    <row r="6671" spans="1:7" x14ac:dyDescent="0.2">
      <c r="A6671">
        <v>2209</v>
      </c>
      <c r="B6671" s="33">
        <v>60414</v>
      </c>
      <c r="C6671" s="45">
        <v>0</v>
      </c>
      <c r="D6671" s="45">
        <v>9391142</v>
      </c>
      <c r="E6671" s="45">
        <v>0</v>
      </c>
      <c r="F6671" s="45">
        <v>9571618</v>
      </c>
      <c r="G6671" s="46"/>
    </row>
    <row r="6672" spans="1:7" x14ac:dyDescent="0.2">
      <c r="A6672">
        <v>2209</v>
      </c>
      <c r="B6672" s="33">
        <v>60415</v>
      </c>
      <c r="C6672" s="45">
        <v>9697009</v>
      </c>
      <c r="D6672" s="45">
        <v>0</v>
      </c>
      <c r="E6672" s="45">
        <v>10962333</v>
      </c>
      <c r="F6672" s="45">
        <v>0</v>
      </c>
      <c r="G6672" s="46"/>
    </row>
    <row r="6673" spans="1:7" x14ac:dyDescent="0.2">
      <c r="A6673">
        <v>2209</v>
      </c>
      <c r="B6673" s="33">
        <v>61901</v>
      </c>
      <c r="C6673" s="45">
        <v>0</v>
      </c>
      <c r="D6673" s="45">
        <v>0</v>
      </c>
      <c r="E6673" s="45">
        <v>0</v>
      </c>
      <c r="F6673" s="45">
        <v>0</v>
      </c>
      <c r="G6673" s="46"/>
    </row>
    <row r="6674" spans="1:7" x14ac:dyDescent="0.2">
      <c r="A6674">
        <v>2209</v>
      </c>
      <c r="B6674" s="33">
        <v>61902</v>
      </c>
      <c r="C6674" s="45">
        <v>0</v>
      </c>
      <c r="D6674" s="45">
        <v>0</v>
      </c>
      <c r="E6674" s="45">
        <v>0</v>
      </c>
      <c r="F6674" s="45">
        <v>0</v>
      </c>
      <c r="G6674" s="46"/>
    </row>
    <row r="6675" spans="1:7" x14ac:dyDescent="0.2">
      <c r="A6675">
        <v>2209</v>
      </c>
      <c r="B6675" s="33">
        <v>61903</v>
      </c>
      <c r="C6675" s="45">
        <v>0</v>
      </c>
      <c r="D6675" s="45">
        <v>0</v>
      </c>
      <c r="E6675" s="45">
        <v>0</v>
      </c>
      <c r="F6675" s="45">
        <v>0</v>
      </c>
      <c r="G6675" s="46"/>
    </row>
    <row r="6676" spans="1:7" x14ac:dyDescent="0.2">
      <c r="A6676">
        <v>2209</v>
      </c>
      <c r="B6676" s="33">
        <v>61904</v>
      </c>
      <c r="C6676" s="45">
        <v>0</v>
      </c>
      <c r="D6676" s="45">
        <v>0</v>
      </c>
      <c r="E6676" s="45">
        <v>0</v>
      </c>
      <c r="F6676" s="45">
        <v>0</v>
      </c>
      <c r="G6676" s="46"/>
    </row>
    <row r="6677" spans="1:7" x14ac:dyDescent="0.2">
      <c r="A6677">
        <v>2209</v>
      </c>
      <c r="B6677" s="33">
        <v>61905</v>
      </c>
      <c r="C6677" s="45">
        <v>545785</v>
      </c>
      <c r="D6677" s="45">
        <v>0</v>
      </c>
      <c r="E6677" s="45">
        <v>335630</v>
      </c>
      <c r="F6677" s="45">
        <v>0</v>
      </c>
      <c r="G6677" s="46"/>
    </row>
    <row r="6678" spans="1:7" x14ac:dyDescent="0.2">
      <c r="A6678">
        <v>2209</v>
      </c>
      <c r="B6678" s="33">
        <v>61906</v>
      </c>
      <c r="C6678" s="45">
        <v>0</v>
      </c>
      <c r="D6678" s="45">
        <v>0</v>
      </c>
      <c r="E6678" s="45">
        <v>0</v>
      </c>
      <c r="F6678" s="45">
        <v>0</v>
      </c>
      <c r="G6678" s="46"/>
    </row>
    <row r="6679" spans="1:7" x14ac:dyDescent="0.2">
      <c r="A6679">
        <v>2209</v>
      </c>
      <c r="B6679" s="33">
        <v>61907</v>
      </c>
      <c r="C6679" s="45">
        <v>11207711</v>
      </c>
      <c r="D6679" s="45">
        <v>0</v>
      </c>
      <c r="E6679" s="45">
        <v>9573479</v>
      </c>
      <c r="F6679" s="45">
        <v>0</v>
      </c>
      <c r="G6679" s="46"/>
    </row>
    <row r="6680" spans="1:7" x14ac:dyDescent="0.2">
      <c r="A6680">
        <v>2209</v>
      </c>
      <c r="B6680" s="33">
        <v>61908</v>
      </c>
      <c r="C6680" s="45">
        <v>3426072</v>
      </c>
      <c r="D6680" s="45">
        <v>0</v>
      </c>
      <c r="E6680" s="45">
        <v>2303531</v>
      </c>
      <c r="F6680" s="45">
        <v>0</v>
      </c>
      <c r="G6680" s="46"/>
    </row>
    <row r="6681" spans="1:7" x14ac:dyDescent="0.2">
      <c r="A6681">
        <v>2209</v>
      </c>
      <c r="B6681" s="33">
        <v>61909</v>
      </c>
      <c r="C6681" s="45">
        <v>0</v>
      </c>
      <c r="D6681" s="45">
        <v>0</v>
      </c>
      <c r="E6681" s="45">
        <v>0</v>
      </c>
      <c r="F6681" s="45">
        <v>0</v>
      </c>
      <c r="G6681" s="46"/>
    </row>
    <row r="6682" spans="1:7" x14ac:dyDescent="0.2">
      <c r="A6682">
        <v>2209</v>
      </c>
      <c r="B6682" s="33">
        <v>61910</v>
      </c>
      <c r="C6682" s="45">
        <v>0</v>
      </c>
      <c r="D6682" s="45">
        <v>0</v>
      </c>
      <c r="E6682" s="45">
        <v>0</v>
      </c>
      <c r="F6682" s="45">
        <v>0</v>
      </c>
      <c r="G6682" s="46"/>
    </row>
    <row r="6683" spans="1:7" x14ac:dyDescent="0.2">
      <c r="A6683">
        <v>2209</v>
      </c>
      <c r="B6683" s="33">
        <v>61911</v>
      </c>
      <c r="C6683" s="45">
        <v>1919453</v>
      </c>
      <c r="D6683" s="45">
        <v>0</v>
      </c>
      <c r="E6683" s="45">
        <v>1854446</v>
      </c>
      <c r="F6683" s="45">
        <v>0</v>
      </c>
      <c r="G6683" s="46"/>
    </row>
    <row r="6684" spans="1:7" x14ac:dyDescent="0.2">
      <c r="A6684">
        <v>2209</v>
      </c>
      <c r="B6684" s="33">
        <v>61912</v>
      </c>
      <c r="C6684" s="45">
        <v>0</v>
      </c>
      <c r="D6684" s="45">
        <v>1049157</v>
      </c>
      <c r="E6684" s="45">
        <v>0</v>
      </c>
      <c r="F6684" s="45">
        <v>1067989</v>
      </c>
      <c r="G6684" s="46"/>
    </row>
    <row r="6685" spans="1:7" x14ac:dyDescent="0.2">
      <c r="A6685">
        <v>2209</v>
      </c>
      <c r="B6685" s="33">
        <v>62001</v>
      </c>
      <c r="C6685" s="45">
        <v>5804754</v>
      </c>
      <c r="D6685" s="45">
        <v>0</v>
      </c>
      <c r="E6685" s="45">
        <v>4782577</v>
      </c>
      <c r="F6685" s="45">
        <v>0</v>
      </c>
      <c r="G6685" s="46"/>
    </row>
    <row r="6686" spans="1:7" x14ac:dyDescent="0.2">
      <c r="A6686">
        <v>2209</v>
      </c>
      <c r="B6686" s="33">
        <v>62002</v>
      </c>
      <c r="C6686" s="45">
        <v>0</v>
      </c>
      <c r="D6686" s="45">
        <v>209325</v>
      </c>
      <c r="E6686" s="45">
        <v>0</v>
      </c>
      <c r="F6686" s="45">
        <v>299291</v>
      </c>
      <c r="G6686" s="46"/>
    </row>
    <row r="6687" spans="1:7" x14ac:dyDescent="0.2">
      <c r="A6687">
        <v>2209</v>
      </c>
      <c r="B6687" s="33">
        <v>62101</v>
      </c>
      <c r="C6687" s="45">
        <v>72825</v>
      </c>
      <c r="D6687" s="45">
        <v>0</v>
      </c>
      <c r="E6687" s="45">
        <v>37897</v>
      </c>
      <c r="F6687" s="45">
        <v>0</v>
      </c>
      <c r="G6687" s="46"/>
    </row>
    <row r="6688" spans="1:7" x14ac:dyDescent="0.2">
      <c r="A6688">
        <v>2209</v>
      </c>
      <c r="B6688" s="33">
        <v>62102</v>
      </c>
      <c r="C6688" s="45">
        <v>3253</v>
      </c>
      <c r="D6688" s="45">
        <v>0</v>
      </c>
      <c r="E6688" s="45">
        <v>2605</v>
      </c>
      <c r="F6688" s="45">
        <v>0</v>
      </c>
      <c r="G6688" s="46"/>
    </row>
    <row r="6689" spans="1:7" x14ac:dyDescent="0.2">
      <c r="A6689">
        <v>2209</v>
      </c>
      <c r="B6689" s="33">
        <v>62103</v>
      </c>
      <c r="C6689" s="45">
        <v>0</v>
      </c>
      <c r="D6689" s="45">
        <v>8598</v>
      </c>
      <c r="E6689" s="45">
        <v>0</v>
      </c>
      <c r="F6689" s="45">
        <v>8485</v>
      </c>
      <c r="G6689" s="46"/>
    </row>
    <row r="6690" spans="1:7" x14ac:dyDescent="0.2">
      <c r="A6690">
        <v>3500</v>
      </c>
      <c r="B6690" s="33">
        <v>60401</v>
      </c>
      <c r="C6690" s="45">
        <v>401668</v>
      </c>
      <c r="D6690" s="45">
        <v>0</v>
      </c>
      <c r="E6690" s="45">
        <v>469868</v>
      </c>
      <c r="F6690" s="45">
        <v>0</v>
      </c>
      <c r="G6690" s="46"/>
    </row>
    <row r="6691" spans="1:7" x14ac:dyDescent="0.2">
      <c r="A6691">
        <v>3500</v>
      </c>
      <c r="B6691" s="33">
        <v>60404</v>
      </c>
      <c r="C6691" s="45">
        <v>0</v>
      </c>
      <c r="D6691" s="45">
        <v>0</v>
      </c>
      <c r="E6691" s="45">
        <v>0</v>
      </c>
      <c r="F6691" s="45">
        <v>0</v>
      </c>
      <c r="G6691" s="46"/>
    </row>
    <row r="6692" spans="1:7" x14ac:dyDescent="0.2">
      <c r="A6692">
        <v>3500</v>
      </c>
      <c r="B6692" s="33">
        <v>60405</v>
      </c>
      <c r="C6692" s="45">
        <v>0</v>
      </c>
      <c r="D6692" s="45">
        <v>0</v>
      </c>
      <c r="E6692" s="45">
        <v>0</v>
      </c>
      <c r="F6692" s="45">
        <v>0</v>
      </c>
      <c r="G6692" s="46"/>
    </row>
    <row r="6693" spans="1:7" x14ac:dyDescent="0.2">
      <c r="A6693">
        <v>3500</v>
      </c>
      <c r="B6693" s="33">
        <v>60414</v>
      </c>
      <c r="C6693" s="45">
        <v>0</v>
      </c>
      <c r="D6693" s="45">
        <v>237294</v>
      </c>
      <c r="E6693" s="45">
        <v>0</v>
      </c>
      <c r="F6693" s="45">
        <v>264505</v>
      </c>
      <c r="G6693" s="46"/>
    </row>
    <row r="6694" spans="1:7" x14ac:dyDescent="0.2">
      <c r="A6694">
        <v>3500</v>
      </c>
      <c r="B6694" s="33">
        <v>60415</v>
      </c>
      <c r="C6694" s="45">
        <v>12792</v>
      </c>
      <c r="D6694" s="45">
        <v>0</v>
      </c>
      <c r="E6694" s="45">
        <v>6550</v>
      </c>
      <c r="F6694" s="45">
        <v>0</v>
      </c>
      <c r="G6694" s="46"/>
    </row>
    <row r="6695" spans="1:7" x14ac:dyDescent="0.2">
      <c r="A6695">
        <v>3500</v>
      </c>
      <c r="B6695" s="33">
        <v>61901</v>
      </c>
      <c r="C6695" s="45">
        <v>0</v>
      </c>
      <c r="D6695" s="45">
        <v>0</v>
      </c>
      <c r="E6695" s="45">
        <v>0</v>
      </c>
      <c r="F6695" s="45">
        <v>0</v>
      </c>
      <c r="G6695" s="46"/>
    </row>
    <row r="6696" spans="1:7" x14ac:dyDescent="0.2">
      <c r="A6696">
        <v>3500</v>
      </c>
      <c r="B6696" s="33">
        <v>61902</v>
      </c>
      <c r="C6696" s="45">
        <v>0</v>
      </c>
      <c r="D6696" s="45">
        <v>0</v>
      </c>
      <c r="E6696" s="45">
        <v>0</v>
      </c>
      <c r="F6696" s="45">
        <v>0</v>
      </c>
      <c r="G6696" s="46"/>
    </row>
    <row r="6697" spans="1:7" x14ac:dyDescent="0.2">
      <c r="A6697">
        <v>3500</v>
      </c>
      <c r="B6697" s="33">
        <v>61903</v>
      </c>
      <c r="C6697" s="45">
        <v>0</v>
      </c>
      <c r="D6697" s="45">
        <v>0</v>
      </c>
      <c r="E6697" s="45">
        <v>0</v>
      </c>
      <c r="F6697" s="45">
        <v>0</v>
      </c>
      <c r="G6697" s="46"/>
    </row>
    <row r="6698" spans="1:7" x14ac:dyDescent="0.2">
      <c r="A6698">
        <v>3500</v>
      </c>
      <c r="B6698" s="33">
        <v>61904</v>
      </c>
      <c r="C6698" s="45">
        <v>0</v>
      </c>
      <c r="D6698" s="45">
        <v>0</v>
      </c>
      <c r="E6698" s="45">
        <v>0</v>
      </c>
      <c r="F6698" s="45">
        <v>0</v>
      </c>
      <c r="G6698" s="46"/>
    </row>
    <row r="6699" spans="1:7" x14ac:dyDescent="0.2">
      <c r="A6699">
        <v>3500</v>
      </c>
      <c r="B6699" s="33">
        <v>61905</v>
      </c>
      <c r="C6699" s="45">
        <v>0</v>
      </c>
      <c r="D6699" s="45">
        <v>0</v>
      </c>
      <c r="E6699" s="45">
        <v>0</v>
      </c>
      <c r="F6699" s="45">
        <v>0</v>
      </c>
      <c r="G6699" s="46"/>
    </row>
    <row r="6700" spans="1:7" x14ac:dyDescent="0.2">
      <c r="A6700">
        <v>3500</v>
      </c>
      <c r="B6700" s="33">
        <v>61906</v>
      </c>
      <c r="C6700" s="45">
        <v>0</v>
      </c>
      <c r="D6700" s="45">
        <v>0</v>
      </c>
      <c r="E6700" s="45">
        <v>0</v>
      </c>
      <c r="F6700" s="45">
        <v>0</v>
      </c>
      <c r="G6700" s="46"/>
    </row>
    <row r="6701" spans="1:7" x14ac:dyDescent="0.2">
      <c r="A6701">
        <v>3500</v>
      </c>
      <c r="B6701" s="33">
        <v>61907</v>
      </c>
      <c r="C6701" s="45">
        <v>0</v>
      </c>
      <c r="D6701" s="45">
        <v>0</v>
      </c>
      <c r="E6701" s="45">
        <v>0</v>
      </c>
      <c r="F6701" s="45">
        <v>0</v>
      </c>
      <c r="G6701" s="46"/>
    </row>
    <row r="6702" spans="1:7" x14ac:dyDescent="0.2">
      <c r="A6702">
        <v>3500</v>
      </c>
      <c r="B6702" s="33">
        <v>61908</v>
      </c>
      <c r="C6702" s="45">
        <v>0</v>
      </c>
      <c r="D6702" s="45">
        <v>0</v>
      </c>
      <c r="E6702" s="45">
        <v>0</v>
      </c>
      <c r="F6702" s="45">
        <v>0</v>
      </c>
      <c r="G6702" s="46"/>
    </row>
    <row r="6703" spans="1:7" x14ac:dyDescent="0.2">
      <c r="A6703">
        <v>3500</v>
      </c>
      <c r="B6703" s="33">
        <v>61909</v>
      </c>
      <c r="C6703" s="45">
        <v>0</v>
      </c>
      <c r="D6703" s="45">
        <v>0</v>
      </c>
      <c r="E6703" s="45">
        <v>0</v>
      </c>
      <c r="F6703" s="45">
        <v>0</v>
      </c>
      <c r="G6703" s="46"/>
    </row>
    <row r="6704" spans="1:7" x14ac:dyDescent="0.2">
      <c r="A6704">
        <v>3500</v>
      </c>
      <c r="B6704" s="33">
        <v>61910</v>
      </c>
      <c r="C6704" s="45">
        <v>0</v>
      </c>
      <c r="D6704" s="45">
        <v>0</v>
      </c>
      <c r="E6704" s="45">
        <v>0</v>
      </c>
      <c r="F6704" s="45">
        <v>0</v>
      </c>
      <c r="G6704" s="46"/>
    </row>
    <row r="6705" spans="1:7" x14ac:dyDescent="0.2">
      <c r="A6705">
        <v>3500</v>
      </c>
      <c r="B6705" s="33">
        <v>61911</v>
      </c>
      <c r="C6705" s="45">
        <v>0</v>
      </c>
      <c r="D6705" s="45">
        <v>0</v>
      </c>
      <c r="E6705" s="45">
        <v>0</v>
      </c>
      <c r="F6705" s="45">
        <v>0</v>
      </c>
      <c r="G6705" s="46"/>
    </row>
    <row r="6706" spans="1:7" x14ac:dyDescent="0.2">
      <c r="A6706">
        <v>3500</v>
      </c>
      <c r="B6706" s="33">
        <v>61912</v>
      </c>
      <c r="C6706" s="45">
        <v>0</v>
      </c>
      <c r="D6706" s="45">
        <v>0</v>
      </c>
      <c r="E6706" s="45">
        <v>0</v>
      </c>
      <c r="F6706" s="45">
        <v>0</v>
      </c>
      <c r="G6706" s="46"/>
    </row>
    <row r="6707" spans="1:7" x14ac:dyDescent="0.2">
      <c r="A6707">
        <v>3500</v>
      </c>
      <c r="B6707" s="33">
        <v>62001</v>
      </c>
      <c r="C6707" s="45">
        <v>4507</v>
      </c>
      <c r="D6707" s="45">
        <v>0</v>
      </c>
      <c r="E6707" s="45">
        <v>6984</v>
      </c>
      <c r="F6707" s="45">
        <v>0</v>
      </c>
      <c r="G6707" s="46"/>
    </row>
    <row r="6708" spans="1:7" x14ac:dyDescent="0.2">
      <c r="A6708">
        <v>3500</v>
      </c>
      <c r="B6708" s="33">
        <v>62002</v>
      </c>
      <c r="C6708" s="45">
        <v>0</v>
      </c>
      <c r="D6708" s="45">
        <v>44</v>
      </c>
      <c r="E6708" s="45">
        <v>0</v>
      </c>
      <c r="F6708" s="45">
        <v>163</v>
      </c>
      <c r="G6708" s="46"/>
    </row>
    <row r="6709" spans="1:7" x14ac:dyDescent="0.2">
      <c r="A6709">
        <v>3500</v>
      </c>
      <c r="B6709" s="33">
        <v>62101</v>
      </c>
      <c r="C6709" s="45">
        <v>0</v>
      </c>
      <c r="D6709" s="45">
        <v>0</v>
      </c>
      <c r="E6709" s="45">
        <v>0</v>
      </c>
      <c r="F6709" s="45">
        <v>0</v>
      </c>
      <c r="G6709" s="46"/>
    </row>
    <row r="6710" spans="1:7" x14ac:dyDescent="0.2">
      <c r="A6710">
        <v>3500</v>
      </c>
      <c r="B6710" s="33">
        <v>62102</v>
      </c>
      <c r="C6710" s="45">
        <v>0</v>
      </c>
      <c r="D6710" s="45">
        <v>0</v>
      </c>
      <c r="E6710" s="45">
        <v>0</v>
      </c>
      <c r="F6710" s="45">
        <v>0</v>
      </c>
      <c r="G6710" s="46"/>
    </row>
    <row r="6711" spans="1:7" x14ac:dyDescent="0.2">
      <c r="A6711">
        <v>3500</v>
      </c>
      <c r="B6711" s="33">
        <v>62103</v>
      </c>
      <c r="C6711" s="45">
        <v>0</v>
      </c>
      <c r="D6711" s="45">
        <v>0</v>
      </c>
      <c r="E6711" s="45">
        <v>0</v>
      </c>
      <c r="F6711" s="45">
        <v>0</v>
      </c>
      <c r="G6711" s="46"/>
    </row>
    <row r="6712" spans="1:7" x14ac:dyDescent="0.2">
      <c r="A6712">
        <v>1885</v>
      </c>
      <c r="B6712" s="33">
        <v>60401</v>
      </c>
      <c r="C6712" s="45">
        <v>1838115</v>
      </c>
      <c r="D6712" s="45">
        <v>0</v>
      </c>
      <c r="E6712" s="45">
        <v>1903664</v>
      </c>
      <c r="F6712" s="45">
        <v>0</v>
      </c>
      <c r="G6712" s="46"/>
    </row>
    <row r="6713" spans="1:7" x14ac:dyDescent="0.2">
      <c r="A6713">
        <v>1885</v>
      </c>
      <c r="B6713" s="33">
        <v>60404</v>
      </c>
      <c r="C6713" s="45">
        <v>1910</v>
      </c>
      <c r="D6713" s="45">
        <v>0</v>
      </c>
      <c r="E6713" s="45">
        <v>1910</v>
      </c>
      <c r="F6713" s="45">
        <v>0</v>
      </c>
      <c r="G6713" s="46"/>
    </row>
    <row r="6714" spans="1:7" x14ac:dyDescent="0.2">
      <c r="A6714">
        <v>1885</v>
      </c>
      <c r="B6714" s="33">
        <v>60405</v>
      </c>
      <c r="C6714" s="45">
        <v>0</v>
      </c>
      <c r="D6714" s="45">
        <v>0</v>
      </c>
      <c r="E6714" s="45">
        <v>0</v>
      </c>
      <c r="F6714" s="45">
        <v>0</v>
      </c>
      <c r="G6714" s="46"/>
    </row>
    <row r="6715" spans="1:7" x14ac:dyDescent="0.2">
      <c r="A6715">
        <v>1885</v>
      </c>
      <c r="B6715" s="33">
        <v>60414</v>
      </c>
      <c r="C6715" s="45">
        <v>0</v>
      </c>
      <c r="D6715" s="45">
        <v>668985</v>
      </c>
      <c r="E6715" s="45">
        <v>0</v>
      </c>
      <c r="F6715" s="45">
        <v>699036</v>
      </c>
      <c r="G6715" s="46"/>
    </row>
    <row r="6716" spans="1:7" x14ac:dyDescent="0.2">
      <c r="A6716">
        <v>1885</v>
      </c>
      <c r="B6716" s="33">
        <v>60415</v>
      </c>
      <c r="C6716" s="45">
        <v>12018</v>
      </c>
      <c r="D6716" s="45">
        <v>0</v>
      </c>
      <c r="E6716" s="45">
        <v>12386</v>
      </c>
      <c r="F6716" s="45">
        <v>0</v>
      </c>
      <c r="G6716" s="46"/>
    </row>
    <row r="6717" spans="1:7" x14ac:dyDescent="0.2">
      <c r="A6717">
        <v>1885</v>
      </c>
      <c r="B6717" s="33">
        <v>61901</v>
      </c>
      <c r="C6717" s="45">
        <v>0</v>
      </c>
      <c r="D6717" s="45">
        <v>0</v>
      </c>
      <c r="E6717" s="45">
        <v>0</v>
      </c>
      <c r="F6717" s="45">
        <v>0</v>
      </c>
      <c r="G6717" s="46"/>
    </row>
    <row r="6718" spans="1:7" x14ac:dyDescent="0.2">
      <c r="A6718">
        <v>1885</v>
      </c>
      <c r="B6718" s="33">
        <v>61902</v>
      </c>
      <c r="C6718" s="45">
        <v>0</v>
      </c>
      <c r="D6718" s="45">
        <v>0</v>
      </c>
      <c r="E6718" s="45">
        <v>0</v>
      </c>
      <c r="F6718" s="45">
        <v>0</v>
      </c>
      <c r="G6718" s="46"/>
    </row>
    <row r="6719" spans="1:7" x14ac:dyDescent="0.2">
      <c r="A6719">
        <v>1885</v>
      </c>
      <c r="B6719" s="33">
        <v>61903</v>
      </c>
      <c r="C6719" s="45">
        <v>0</v>
      </c>
      <c r="D6719" s="45">
        <v>0</v>
      </c>
      <c r="E6719" s="45">
        <v>0</v>
      </c>
      <c r="F6719" s="45">
        <v>0</v>
      </c>
      <c r="G6719" s="46"/>
    </row>
    <row r="6720" spans="1:7" x14ac:dyDescent="0.2">
      <c r="A6720">
        <v>1885</v>
      </c>
      <c r="B6720" s="33">
        <v>61904</v>
      </c>
      <c r="C6720" s="45">
        <v>230068</v>
      </c>
      <c r="D6720" s="45">
        <v>0</v>
      </c>
      <c r="E6720" s="45">
        <v>230068</v>
      </c>
      <c r="F6720" s="45">
        <v>0</v>
      </c>
      <c r="G6720" s="46"/>
    </row>
    <row r="6721" spans="1:7" x14ac:dyDescent="0.2">
      <c r="A6721">
        <v>1885</v>
      </c>
      <c r="B6721" s="33">
        <v>61905</v>
      </c>
      <c r="C6721" s="45">
        <v>0</v>
      </c>
      <c r="D6721" s="45">
        <v>0</v>
      </c>
      <c r="E6721" s="45">
        <v>0</v>
      </c>
      <c r="F6721" s="45">
        <v>0</v>
      </c>
      <c r="G6721" s="46"/>
    </row>
    <row r="6722" spans="1:7" x14ac:dyDescent="0.2">
      <c r="A6722">
        <v>1885</v>
      </c>
      <c r="B6722" s="33">
        <v>61906</v>
      </c>
      <c r="C6722" s="45">
        <v>0</v>
      </c>
      <c r="D6722" s="45">
        <v>0</v>
      </c>
      <c r="E6722" s="45">
        <v>0</v>
      </c>
      <c r="F6722" s="45">
        <v>0</v>
      </c>
      <c r="G6722" s="46"/>
    </row>
    <row r="6723" spans="1:7" x14ac:dyDescent="0.2">
      <c r="A6723">
        <v>1885</v>
      </c>
      <c r="B6723" s="33">
        <v>61907</v>
      </c>
      <c r="C6723" s="45">
        <v>0</v>
      </c>
      <c r="D6723" s="45">
        <v>0</v>
      </c>
      <c r="E6723" s="45">
        <v>0</v>
      </c>
      <c r="F6723" s="45">
        <v>0</v>
      </c>
      <c r="G6723" s="46"/>
    </row>
    <row r="6724" spans="1:7" x14ac:dyDescent="0.2">
      <c r="A6724">
        <v>1885</v>
      </c>
      <c r="B6724" s="33">
        <v>61908</v>
      </c>
      <c r="C6724" s="45">
        <v>0</v>
      </c>
      <c r="D6724" s="45">
        <v>0</v>
      </c>
      <c r="E6724" s="45">
        <v>0</v>
      </c>
      <c r="F6724" s="45">
        <v>0</v>
      </c>
      <c r="G6724" s="46"/>
    </row>
    <row r="6725" spans="1:7" x14ac:dyDescent="0.2">
      <c r="A6725">
        <v>1885</v>
      </c>
      <c r="B6725" s="33">
        <v>61909</v>
      </c>
      <c r="C6725" s="45">
        <v>0</v>
      </c>
      <c r="D6725" s="45">
        <v>0</v>
      </c>
      <c r="E6725" s="45">
        <v>0</v>
      </c>
      <c r="F6725" s="45">
        <v>0</v>
      </c>
      <c r="G6725" s="46"/>
    </row>
    <row r="6726" spans="1:7" x14ac:dyDescent="0.2">
      <c r="A6726">
        <v>1885</v>
      </c>
      <c r="B6726" s="33">
        <v>61910</v>
      </c>
      <c r="C6726" s="45">
        <v>0</v>
      </c>
      <c r="D6726" s="45">
        <v>22363</v>
      </c>
      <c r="E6726" s="45">
        <v>0</v>
      </c>
      <c r="F6726" s="45">
        <v>24984</v>
      </c>
      <c r="G6726" s="46"/>
    </row>
    <row r="6727" spans="1:7" x14ac:dyDescent="0.2">
      <c r="A6727">
        <v>1885</v>
      </c>
      <c r="B6727" s="33">
        <v>61911</v>
      </c>
      <c r="C6727" s="45">
        <v>0</v>
      </c>
      <c r="D6727" s="45">
        <v>0</v>
      </c>
      <c r="E6727" s="45">
        <v>0</v>
      </c>
      <c r="F6727" s="45">
        <v>0</v>
      </c>
      <c r="G6727" s="46"/>
    </row>
    <row r="6728" spans="1:7" x14ac:dyDescent="0.2">
      <c r="A6728">
        <v>1885</v>
      </c>
      <c r="B6728" s="33">
        <v>61912</v>
      </c>
      <c r="C6728" s="45">
        <v>0</v>
      </c>
      <c r="D6728" s="45">
        <v>72697</v>
      </c>
      <c r="E6728" s="45">
        <v>0</v>
      </c>
      <c r="F6728" s="45">
        <v>102542</v>
      </c>
      <c r="G6728" s="46"/>
    </row>
    <row r="6729" spans="1:7" x14ac:dyDescent="0.2">
      <c r="A6729">
        <v>1885</v>
      </c>
      <c r="B6729" s="33">
        <v>62001</v>
      </c>
      <c r="C6729" s="45">
        <v>360337</v>
      </c>
      <c r="D6729" s="45">
        <v>0</v>
      </c>
      <c r="E6729" s="45">
        <v>363377</v>
      </c>
      <c r="F6729" s="45">
        <v>0</v>
      </c>
      <c r="G6729" s="46"/>
    </row>
    <row r="6730" spans="1:7" x14ac:dyDescent="0.2">
      <c r="A6730">
        <v>1885</v>
      </c>
      <c r="B6730" s="33">
        <v>62002</v>
      </c>
      <c r="C6730" s="45">
        <v>0</v>
      </c>
      <c r="D6730" s="45">
        <v>87227</v>
      </c>
      <c r="E6730" s="45">
        <v>0</v>
      </c>
      <c r="F6730" s="45">
        <v>106437</v>
      </c>
      <c r="G6730" s="46"/>
    </row>
    <row r="6731" spans="1:7" x14ac:dyDescent="0.2">
      <c r="A6731">
        <v>1885</v>
      </c>
      <c r="B6731" s="33">
        <v>62101</v>
      </c>
      <c r="C6731" s="45">
        <v>589</v>
      </c>
      <c r="D6731" s="45">
        <v>0</v>
      </c>
      <c r="E6731" s="45">
        <v>589</v>
      </c>
      <c r="F6731" s="45">
        <v>0</v>
      </c>
      <c r="G6731" s="46"/>
    </row>
    <row r="6732" spans="1:7" x14ac:dyDescent="0.2">
      <c r="A6732">
        <v>1885</v>
      </c>
      <c r="B6732" s="33">
        <v>62102</v>
      </c>
      <c r="C6732" s="45">
        <v>0</v>
      </c>
      <c r="D6732" s="45">
        <v>0</v>
      </c>
      <c r="E6732" s="45">
        <v>0</v>
      </c>
      <c r="F6732" s="45">
        <v>0</v>
      </c>
      <c r="G6732" s="46"/>
    </row>
    <row r="6733" spans="1:7" x14ac:dyDescent="0.2">
      <c r="A6733">
        <v>1885</v>
      </c>
      <c r="B6733" s="33">
        <v>62103</v>
      </c>
      <c r="C6733" s="45">
        <v>0</v>
      </c>
      <c r="D6733" s="45">
        <v>589</v>
      </c>
      <c r="E6733" s="45">
        <v>0</v>
      </c>
      <c r="F6733" s="45">
        <v>589</v>
      </c>
      <c r="G6733" s="46"/>
    </row>
    <row r="6734" spans="1:7" x14ac:dyDescent="0.2">
      <c r="A6734">
        <v>2208</v>
      </c>
      <c r="B6734" s="33">
        <v>60401</v>
      </c>
      <c r="C6734" s="45">
        <v>353719</v>
      </c>
      <c r="D6734" s="45">
        <v>0</v>
      </c>
      <c r="E6734" s="45">
        <v>345041</v>
      </c>
      <c r="F6734" s="45">
        <v>0</v>
      </c>
      <c r="G6734" s="46"/>
    </row>
    <row r="6735" spans="1:7" x14ac:dyDescent="0.2">
      <c r="A6735">
        <v>2208</v>
      </c>
      <c r="B6735" s="33">
        <v>60404</v>
      </c>
      <c r="C6735" s="45">
        <v>700</v>
      </c>
      <c r="D6735" s="45">
        <v>0</v>
      </c>
      <c r="E6735" s="45">
        <v>700</v>
      </c>
      <c r="F6735" s="45">
        <v>0</v>
      </c>
      <c r="G6735" s="46"/>
    </row>
    <row r="6736" spans="1:7" x14ac:dyDescent="0.2">
      <c r="A6736">
        <v>2208</v>
      </c>
      <c r="B6736" s="33">
        <v>60405</v>
      </c>
      <c r="C6736" s="45">
        <v>0</v>
      </c>
      <c r="D6736" s="45">
        <v>0</v>
      </c>
      <c r="E6736" s="45">
        <v>0</v>
      </c>
      <c r="F6736" s="45">
        <v>0</v>
      </c>
      <c r="G6736" s="46"/>
    </row>
    <row r="6737" spans="1:7" x14ac:dyDescent="0.2">
      <c r="A6737">
        <v>2208</v>
      </c>
      <c r="B6737" s="33">
        <v>60414</v>
      </c>
      <c r="C6737" s="45">
        <v>0</v>
      </c>
      <c r="D6737" s="45">
        <v>254206</v>
      </c>
      <c r="E6737" s="45">
        <v>0</v>
      </c>
      <c r="F6737" s="45">
        <v>254129</v>
      </c>
      <c r="G6737" s="46"/>
    </row>
    <row r="6738" spans="1:7" x14ac:dyDescent="0.2">
      <c r="A6738">
        <v>2208</v>
      </c>
      <c r="B6738" s="33">
        <v>60415</v>
      </c>
      <c r="C6738" s="45">
        <v>0</v>
      </c>
      <c r="D6738" s="45">
        <v>0</v>
      </c>
      <c r="E6738" s="45">
        <v>5754</v>
      </c>
      <c r="F6738" s="45">
        <v>0</v>
      </c>
      <c r="G6738" s="46"/>
    </row>
    <row r="6739" spans="1:7" x14ac:dyDescent="0.2">
      <c r="A6739">
        <v>2208</v>
      </c>
      <c r="B6739" s="33">
        <v>61901</v>
      </c>
      <c r="C6739" s="45">
        <v>0</v>
      </c>
      <c r="D6739" s="45">
        <v>0</v>
      </c>
      <c r="E6739" s="45">
        <v>0</v>
      </c>
      <c r="F6739" s="45">
        <v>0</v>
      </c>
      <c r="G6739" s="46"/>
    </row>
    <row r="6740" spans="1:7" x14ac:dyDescent="0.2">
      <c r="A6740">
        <v>2208</v>
      </c>
      <c r="B6740" s="33">
        <v>61902</v>
      </c>
      <c r="C6740" s="45">
        <v>0</v>
      </c>
      <c r="D6740" s="45">
        <v>0</v>
      </c>
      <c r="E6740" s="45">
        <v>0</v>
      </c>
      <c r="F6740" s="45">
        <v>0</v>
      </c>
      <c r="G6740" s="46"/>
    </row>
    <row r="6741" spans="1:7" x14ac:dyDescent="0.2">
      <c r="A6741">
        <v>2208</v>
      </c>
      <c r="B6741" s="33">
        <v>61903</v>
      </c>
      <c r="C6741" s="45">
        <v>0</v>
      </c>
      <c r="D6741" s="45">
        <v>0</v>
      </c>
      <c r="E6741" s="45">
        <v>0</v>
      </c>
      <c r="F6741" s="45">
        <v>0</v>
      </c>
      <c r="G6741" s="46"/>
    </row>
    <row r="6742" spans="1:7" x14ac:dyDescent="0.2">
      <c r="A6742">
        <v>2208</v>
      </c>
      <c r="B6742" s="33">
        <v>61904</v>
      </c>
      <c r="C6742" s="45">
        <v>0</v>
      </c>
      <c r="D6742" s="45">
        <v>0</v>
      </c>
      <c r="E6742" s="45">
        <v>0</v>
      </c>
      <c r="F6742" s="45">
        <v>0</v>
      </c>
      <c r="G6742" s="46"/>
    </row>
    <row r="6743" spans="1:7" x14ac:dyDescent="0.2">
      <c r="A6743">
        <v>2208</v>
      </c>
      <c r="B6743" s="33">
        <v>61905</v>
      </c>
      <c r="C6743" s="45">
        <v>0</v>
      </c>
      <c r="D6743" s="45">
        <v>0</v>
      </c>
      <c r="E6743" s="45">
        <v>0</v>
      </c>
      <c r="F6743" s="45">
        <v>0</v>
      </c>
      <c r="G6743" s="46"/>
    </row>
    <row r="6744" spans="1:7" x14ac:dyDescent="0.2">
      <c r="A6744">
        <v>2208</v>
      </c>
      <c r="B6744" s="33">
        <v>61906</v>
      </c>
      <c r="C6744" s="45">
        <v>0</v>
      </c>
      <c r="D6744" s="45">
        <v>0</v>
      </c>
      <c r="E6744" s="45">
        <v>0</v>
      </c>
      <c r="F6744" s="45">
        <v>0</v>
      </c>
      <c r="G6744" s="46"/>
    </row>
    <row r="6745" spans="1:7" x14ac:dyDescent="0.2">
      <c r="A6745">
        <v>2208</v>
      </c>
      <c r="B6745" s="33">
        <v>61907</v>
      </c>
      <c r="C6745" s="45">
        <v>0</v>
      </c>
      <c r="D6745" s="45">
        <v>0</v>
      </c>
      <c r="E6745" s="45">
        <v>0</v>
      </c>
      <c r="F6745" s="45">
        <v>0</v>
      </c>
      <c r="G6745" s="46"/>
    </row>
    <row r="6746" spans="1:7" x14ac:dyDescent="0.2">
      <c r="A6746">
        <v>2208</v>
      </c>
      <c r="B6746" s="33">
        <v>61908</v>
      </c>
      <c r="C6746" s="45">
        <v>0</v>
      </c>
      <c r="D6746" s="45">
        <v>0</v>
      </c>
      <c r="E6746" s="45">
        <v>0</v>
      </c>
      <c r="F6746" s="45">
        <v>0</v>
      </c>
      <c r="G6746" s="46"/>
    </row>
    <row r="6747" spans="1:7" x14ac:dyDescent="0.2">
      <c r="A6747">
        <v>2208</v>
      </c>
      <c r="B6747" s="33">
        <v>61909</v>
      </c>
      <c r="C6747" s="45">
        <v>0</v>
      </c>
      <c r="D6747" s="45">
        <v>0</v>
      </c>
      <c r="E6747" s="45">
        <v>0</v>
      </c>
      <c r="F6747" s="45">
        <v>0</v>
      </c>
      <c r="G6747" s="46"/>
    </row>
    <row r="6748" spans="1:7" x14ac:dyDescent="0.2">
      <c r="A6748">
        <v>2208</v>
      </c>
      <c r="B6748" s="33">
        <v>61910</v>
      </c>
      <c r="C6748" s="45">
        <v>0</v>
      </c>
      <c r="D6748" s="45">
        <v>0</v>
      </c>
      <c r="E6748" s="45">
        <v>0</v>
      </c>
      <c r="F6748" s="45">
        <v>0</v>
      </c>
      <c r="G6748" s="46"/>
    </row>
    <row r="6749" spans="1:7" x14ac:dyDescent="0.2">
      <c r="A6749">
        <v>2208</v>
      </c>
      <c r="B6749" s="33">
        <v>61911</v>
      </c>
      <c r="C6749" s="45">
        <v>0</v>
      </c>
      <c r="D6749" s="45">
        <v>0</v>
      </c>
      <c r="E6749" s="45">
        <v>0</v>
      </c>
      <c r="F6749" s="45">
        <v>0</v>
      </c>
      <c r="G6749" s="46"/>
    </row>
    <row r="6750" spans="1:7" x14ac:dyDescent="0.2">
      <c r="A6750">
        <v>2208</v>
      </c>
      <c r="B6750" s="33">
        <v>61912</v>
      </c>
      <c r="C6750" s="45">
        <v>0</v>
      </c>
      <c r="D6750" s="45">
        <v>0</v>
      </c>
      <c r="E6750" s="45">
        <v>0</v>
      </c>
      <c r="F6750" s="45">
        <v>0</v>
      </c>
      <c r="G6750" s="46"/>
    </row>
    <row r="6751" spans="1:7" x14ac:dyDescent="0.2">
      <c r="A6751">
        <v>2208</v>
      </c>
      <c r="B6751" s="33">
        <v>62001</v>
      </c>
      <c r="C6751" s="45">
        <v>50568</v>
      </c>
      <c r="D6751" s="45">
        <v>0</v>
      </c>
      <c r="E6751" s="45">
        <v>58985</v>
      </c>
      <c r="F6751" s="45">
        <v>0</v>
      </c>
      <c r="G6751" s="46"/>
    </row>
    <row r="6752" spans="1:7" x14ac:dyDescent="0.2">
      <c r="A6752">
        <v>2208</v>
      </c>
      <c r="B6752" s="33">
        <v>62002</v>
      </c>
      <c r="C6752" s="45">
        <v>0</v>
      </c>
      <c r="D6752" s="45">
        <v>12341</v>
      </c>
      <c r="E6752" s="45">
        <v>0</v>
      </c>
      <c r="F6752" s="45">
        <v>12443</v>
      </c>
      <c r="G6752" s="46"/>
    </row>
    <row r="6753" spans="1:7" x14ac:dyDescent="0.2">
      <c r="A6753">
        <v>2208</v>
      </c>
      <c r="B6753" s="33">
        <v>62101</v>
      </c>
      <c r="C6753" s="45">
        <v>0</v>
      </c>
      <c r="D6753" s="45">
        <v>0</v>
      </c>
      <c r="E6753" s="45">
        <v>0</v>
      </c>
      <c r="F6753" s="45">
        <v>0</v>
      </c>
      <c r="G6753" s="46"/>
    </row>
    <row r="6754" spans="1:7" x14ac:dyDescent="0.2">
      <c r="A6754">
        <v>2208</v>
      </c>
      <c r="B6754" s="33">
        <v>62102</v>
      </c>
      <c r="C6754" s="45">
        <v>0</v>
      </c>
      <c r="D6754" s="45">
        <v>0</v>
      </c>
      <c r="E6754" s="45">
        <v>0</v>
      </c>
      <c r="F6754" s="45">
        <v>0</v>
      </c>
      <c r="G6754" s="46"/>
    </row>
    <row r="6755" spans="1:7" x14ac:dyDescent="0.2">
      <c r="A6755">
        <v>2208</v>
      </c>
      <c r="B6755" s="33">
        <v>62103</v>
      </c>
      <c r="C6755" s="45">
        <v>0</v>
      </c>
      <c r="D6755" s="45">
        <v>0</v>
      </c>
      <c r="E6755" s="45">
        <v>0</v>
      </c>
      <c r="F6755" s="45">
        <v>0</v>
      </c>
      <c r="G6755" s="46"/>
    </row>
    <row r="6756" spans="1:7" x14ac:dyDescent="0.2">
      <c r="A6756">
        <v>1143</v>
      </c>
      <c r="B6756" s="33">
        <v>60401</v>
      </c>
      <c r="C6756" s="45">
        <v>86022</v>
      </c>
      <c r="D6756" s="45">
        <v>0</v>
      </c>
      <c r="E6756" s="45">
        <v>126890</v>
      </c>
      <c r="F6756" s="45">
        <v>0</v>
      </c>
      <c r="G6756" s="46"/>
    </row>
    <row r="6757" spans="1:7" x14ac:dyDescent="0.2">
      <c r="A6757">
        <v>1143</v>
      </c>
      <c r="B6757" s="33">
        <v>60404</v>
      </c>
      <c r="C6757" s="45">
        <v>0</v>
      </c>
      <c r="D6757" s="45">
        <v>0</v>
      </c>
      <c r="E6757" s="45">
        <v>0</v>
      </c>
      <c r="F6757" s="45">
        <v>0</v>
      </c>
      <c r="G6757" s="46"/>
    </row>
    <row r="6758" spans="1:7" x14ac:dyDescent="0.2">
      <c r="A6758">
        <v>1143</v>
      </c>
      <c r="B6758" s="33">
        <v>60405</v>
      </c>
      <c r="C6758" s="45">
        <v>0</v>
      </c>
      <c r="D6758" s="45">
        <v>0</v>
      </c>
      <c r="E6758" s="45">
        <v>0</v>
      </c>
      <c r="F6758" s="45">
        <v>0</v>
      </c>
      <c r="G6758" s="46"/>
    </row>
    <row r="6759" spans="1:7" x14ac:dyDescent="0.2">
      <c r="A6759">
        <v>1143</v>
      </c>
      <c r="B6759" s="33">
        <v>60414</v>
      </c>
      <c r="C6759" s="45">
        <v>0</v>
      </c>
      <c r="D6759" s="45">
        <v>31924</v>
      </c>
      <c r="E6759" s="45">
        <v>0</v>
      </c>
      <c r="F6759" s="45">
        <v>39215</v>
      </c>
      <c r="G6759" s="46"/>
    </row>
    <row r="6760" spans="1:7" x14ac:dyDescent="0.2">
      <c r="A6760">
        <v>1143</v>
      </c>
      <c r="B6760" s="33">
        <v>60415</v>
      </c>
      <c r="C6760" s="45">
        <v>10702</v>
      </c>
      <c r="D6760" s="45">
        <v>0</v>
      </c>
      <c r="E6760" s="45">
        <v>7383</v>
      </c>
      <c r="F6760" s="45">
        <v>0</v>
      </c>
      <c r="G6760" s="46"/>
    </row>
    <row r="6761" spans="1:7" x14ac:dyDescent="0.2">
      <c r="A6761">
        <v>1143</v>
      </c>
      <c r="B6761" s="33">
        <v>61901</v>
      </c>
      <c r="C6761" s="45">
        <v>0</v>
      </c>
      <c r="D6761" s="45">
        <v>0</v>
      </c>
      <c r="E6761" s="45">
        <v>0</v>
      </c>
      <c r="F6761" s="45">
        <v>0</v>
      </c>
      <c r="G6761" s="46"/>
    </row>
    <row r="6762" spans="1:7" x14ac:dyDescent="0.2">
      <c r="A6762">
        <v>1143</v>
      </c>
      <c r="B6762" s="33">
        <v>61902</v>
      </c>
      <c r="C6762" s="45">
        <v>0</v>
      </c>
      <c r="D6762" s="45">
        <v>0</v>
      </c>
      <c r="E6762" s="45">
        <v>0</v>
      </c>
      <c r="F6762" s="45">
        <v>0</v>
      </c>
      <c r="G6762" s="46"/>
    </row>
    <row r="6763" spans="1:7" x14ac:dyDescent="0.2">
      <c r="A6763">
        <v>1143</v>
      </c>
      <c r="B6763" s="33">
        <v>61903</v>
      </c>
      <c r="C6763" s="45">
        <v>0</v>
      </c>
      <c r="D6763" s="45">
        <v>0</v>
      </c>
      <c r="E6763" s="45">
        <v>0</v>
      </c>
      <c r="F6763" s="45">
        <v>0</v>
      </c>
      <c r="G6763" s="46"/>
    </row>
    <row r="6764" spans="1:7" x14ac:dyDescent="0.2">
      <c r="A6764">
        <v>1143</v>
      </c>
      <c r="B6764" s="33">
        <v>61904</v>
      </c>
      <c r="C6764" s="45">
        <v>0</v>
      </c>
      <c r="D6764" s="45">
        <v>0</v>
      </c>
      <c r="E6764" s="45">
        <v>0</v>
      </c>
      <c r="F6764" s="45">
        <v>0</v>
      </c>
      <c r="G6764" s="46"/>
    </row>
    <row r="6765" spans="1:7" x14ac:dyDescent="0.2">
      <c r="A6765">
        <v>1143</v>
      </c>
      <c r="B6765" s="33">
        <v>61905</v>
      </c>
      <c r="C6765" s="45">
        <v>0</v>
      </c>
      <c r="D6765" s="45">
        <v>0</v>
      </c>
      <c r="E6765" s="45">
        <v>0</v>
      </c>
      <c r="F6765" s="45">
        <v>0</v>
      </c>
      <c r="G6765" s="46"/>
    </row>
    <row r="6766" spans="1:7" x14ac:dyDescent="0.2">
      <c r="A6766">
        <v>1143</v>
      </c>
      <c r="B6766" s="33">
        <v>61906</v>
      </c>
      <c r="C6766" s="45">
        <v>0</v>
      </c>
      <c r="D6766" s="45">
        <v>0</v>
      </c>
      <c r="E6766" s="45">
        <v>0</v>
      </c>
      <c r="F6766" s="45">
        <v>0</v>
      </c>
      <c r="G6766" s="46"/>
    </row>
    <row r="6767" spans="1:7" x14ac:dyDescent="0.2">
      <c r="A6767">
        <v>1143</v>
      </c>
      <c r="B6767" s="33">
        <v>61907</v>
      </c>
      <c r="C6767" s="45">
        <v>0</v>
      </c>
      <c r="D6767" s="45">
        <v>0</v>
      </c>
      <c r="E6767" s="45">
        <v>0</v>
      </c>
      <c r="F6767" s="45">
        <v>0</v>
      </c>
      <c r="G6767" s="46"/>
    </row>
    <row r="6768" spans="1:7" x14ac:dyDescent="0.2">
      <c r="A6768">
        <v>1143</v>
      </c>
      <c r="B6768" s="33">
        <v>61908</v>
      </c>
      <c r="C6768" s="45">
        <v>0</v>
      </c>
      <c r="D6768" s="45">
        <v>0</v>
      </c>
      <c r="E6768" s="45">
        <v>0</v>
      </c>
      <c r="F6768" s="45">
        <v>0</v>
      </c>
      <c r="G6768" s="46"/>
    </row>
    <row r="6769" spans="1:7" x14ac:dyDescent="0.2">
      <c r="A6769">
        <v>1143</v>
      </c>
      <c r="B6769" s="33">
        <v>61909</v>
      </c>
      <c r="C6769" s="45">
        <v>0</v>
      </c>
      <c r="D6769" s="45">
        <v>0</v>
      </c>
      <c r="E6769" s="45">
        <v>0</v>
      </c>
      <c r="F6769" s="45">
        <v>0</v>
      </c>
      <c r="G6769" s="46"/>
    </row>
    <row r="6770" spans="1:7" x14ac:dyDescent="0.2">
      <c r="A6770">
        <v>1143</v>
      </c>
      <c r="B6770" s="33">
        <v>61910</v>
      </c>
      <c r="C6770" s="45">
        <v>0</v>
      </c>
      <c r="D6770" s="45">
        <v>0</v>
      </c>
      <c r="E6770" s="45">
        <v>0</v>
      </c>
      <c r="F6770" s="45">
        <v>0</v>
      </c>
      <c r="G6770" s="46"/>
    </row>
    <row r="6771" spans="1:7" x14ac:dyDescent="0.2">
      <c r="A6771">
        <v>1143</v>
      </c>
      <c r="B6771" s="33">
        <v>61911</v>
      </c>
      <c r="C6771" s="45">
        <v>0</v>
      </c>
      <c r="D6771" s="45">
        <v>0</v>
      </c>
      <c r="E6771" s="45">
        <v>0</v>
      </c>
      <c r="F6771" s="45">
        <v>0</v>
      </c>
      <c r="G6771" s="46"/>
    </row>
    <row r="6772" spans="1:7" x14ac:dyDescent="0.2">
      <c r="A6772">
        <v>1143</v>
      </c>
      <c r="B6772" s="33">
        <v>61912</v>
      </c>
      <c r="C6772" s="45">
        <v>0</v>
      </c>
      <c r="D6772" s="45">
        <v>0</v>
      </c>
      <c r="E6772" s="45">
        <v>0</v>
      </c>
      <c r="F6772" s="45">
        <v>0</v>
      </c>
      <c r="G6772" s="46"/>
    </row>
    <row r="6773" spans="1:7" x14ac:dyDescent="0.2">
      <c r="A6773">
        <v>1143</v>
      </c>
      <c r="B6773" s="33">
        <v>62001</v>
      </c>
      <c r="C6773" s="45">
        <v>0</v>
      </c>
      <c r="D6773" s="45">
        <v>0</v>
      </c>
      <c r="E6773" s="45">
        <v>0</v>
      </c>
      <c r="F6773" s="45">
        <v>0</v>
      </c>
      <c r="G6773" s="46"/>
    </row>
    <row r="6774" spans="1:7" x14ac:dyDescent="0.2">
      <c r="A6774">
        <v>1143</v>
      </c>
      <c r="B6774" s="33">
        <v>62002</v>
      </c>
      <c r="C6774" s="45">
        <v>0</v>
      </c>
      <c r="D6774" s="45">
        <v>0</v>
      </c>
      <c r="E6774" s="45">
        <v>0</v>
      </c>
      <c r="F6774" s="45">
        <v>0</v>
      </c>
      <c r="G6774" s="46"/>
    </row>
    <row r="6775" spans="1:7" x14ac:dyDescent="0.2">
      <c r="A6775">
        <v>1143</v>
      </c>
      <c r="B6775" s="33">
        <v>62101</v>
      </c>
      <c r="C6775" s="45">
        <v>0</v>
      </c>
      <c r="D6775" s="45">
        <v>0</v>
      </c>
      <c r="E6775" s="45">
        <v>0</v>
      </c>
      <c r="F6775" s="45">
        <v>0</v>
      </c>
      <c r="G6775" s="46"/>
    </row>
    <row r="6776" spans="1:7" x14ac:dyDescent="0.2">
      <c r="A6776">
        <v>1143</v>
      </c>
      <c r="B6776" s="33">
        <v>62102</v>
      </c>
      <c r="C6776" s="45">
        <v>0</v>
      </c>
      <c r="D6776" s="45">
        <v>0</v>
      </c>
      <c r="E6776" s="45">
        <v>0</v>
      </c>
      <c r="F6776" s="45">
        <v>0</v>
      </c>
      <c r="G6776" s="46"/>
    </row>
    <row r="6777" spans="1:7" x14ac:dyDescent="0.2">
      <c r="A6777">
        <v>1143</v>
      </c>
      <c r="B6777" s="33">
        <v>62103</v>
      </c>
      <c r="C6777" s="45">
        <v>0</v>
      </c>
      <c r="D6777" s="45">
        <v>0</v>
      </c>
      <c r="E6777" s="45">
        <v>0</v>
      </c>
      <c r="F6777" s="45">
        <v>0</v>
      </c>
      <c r="G6777" s="46"/>
    </row>
    <row r="6778" spans="1:7" x14ac:dyDescent="0.2">
      <c r="A6778">
        <v>1049</v>
      </c>
      <c r="B6778" s="33">
        <v>60401</v>
      </c>
      <c r="C6778" s="45">
        <v>360884</v>
      </c>
      <c r="D6778" s="45">
        <v>0</v>
      </c>
      <c r="E6778" s="45">
        <v>330880</v>
      </c>
      <c r="F6778" s="45">
        <v>0</v>
      </c>
      <c r="G6778" s="46"/>
    </row>
    <row r="6779" spans="1:7" x14ac:dyDescent="0.2">
      <c r="A6779">
        <v>1049</v>
      </c>
      <c r="B6779" s="33">
        <v>60404</v>
      </c>
      <c r="C6779" s="45">
        <v>23830</v>
      </c>
      <c r="D6779" s="45">
        <v>0</v>
      </c>
      <c r="E6779" s="45">
        <v>18202</v>
      </c>
      <c r="F6779" s="45">
        <v>0</v>
      </c>
      <c r="G6779" s="46"/>
    </row>
    <row r="6780" spans="1:7" x14ac:dyDescent="0.2">
      <c r="A6780">
        <v>1049</v>
      </c>
      <c r="B6780" s="33">
        <v>60405</v>
      </c>
      <c r="C6780" s="45">
        <v>0</v>
      </c>
      <c r="D6780" s="45">
        <v>0</v>
      </c>
      <c r="E6780" s="45">
        <v>0</v>
      </c>
      <c r="F6780" s="45">
        <v>0</v>
      </c>
      <c r="G6780" s="46"/>
    </row>
    <row r="6781" spans="1:7" x14ac:dyDescent="0.2">
      <c r="A6781">
        <v>1049</v>
      </c>
      <c r="B6781" s="33">
        <v>60414</v>
      </c>
      <c r="C6781" s="45">
        <v>0</v>
      </c>
      <c r="D6781" s="45">
        <v>160184</v>
      </c>
      <c r="E6781" s="45">
        <v>0</v>
      </c>
      <c r="F6781" s="45">
        <v>161865</v>
      </c>
      <c r="G6781" s="46"/>
    </row>
    <row r="6782" spans="1:7" x14ac:dyDescent="0.2">
      <c r="A6782">
        <v>1049</v>
      </c>
      <c r="B6782" s="33">
        <v>60415</v>
      </c>
      <c r="C6782" s="45">
        <v>0</v>
      </c>
      <c r="D6782" s="45">
        <v>0</v>
      </c>
      <c r="E6782" s="45">
        <v>2419</v>
      </c>
      <c r="F6782" s="45">
        <v>0</v>
      </c>
      <c r="G6782" s="46"/>
    </row>
    <row r="6783" spans="1:7" x14ac:dyDescent="0.2">
      <c r="A6783">
        <v>1049</v>
      </c>
      <c r="B6783" s="33">
        <v>61901</v>
      </c>
      <c r="C6783" s="45">
        <v>0</v>
      </c>
      <c r="D6783" s="45">
        <v>0</v>
      </c>
      <c r="E6783" s="45">
        <v>0</v>
      </c>
      <c r="F6783" s="45">
        <v>0</v>
      </c>
      <c r="G6783" s="46"/>
    </row>
    <row r="6784" spans="1:7" x14ac:dyDescent="0.2">
      <c r="A6784">
        <v>1049</v>
      </c>
      <c r="B6784" s="33">
        <v>61902</v>
      </c>
      <c r="C6784" s="45">
        <v>0</v>
      </c>
      <c r="D6784" s="45">
        <v>0</v>
      </c>
      <c r="E6784" s="45">
        <v>0</v>
      </c>
      <c r="F6784" s="45">
        <v>0</v>
      </c>
      <c r="G6784" s="46"/>
    </row>
    <row r="6785" spans="1:7" x14ac:dyDescent="0.2">
      <c r="A6785">
        <v>1049</v>
      </c>
      <c r="B6785" s="33">
        <v>61903</v>
      </c>
      <c r="C6785" s="45">
        <v>0</v>
      </c>
      <c r="D6785" s="45">
        <v>0</v>
      </c>
      <c r="E6785" s="45">
        <v>0</v>
      </c>
      <c r="F6785" s="45">
        <v>0</v>
      </c>
      <c r="G6785" s="46"/>
    </row>
    <row r="6786" spans="1:7" x14ac:dyDescent="0.2">
      <c r="A6786">
        <v>1049</v>
      </c>
      <c r="B6786" s="33">
        <v>61904</v>
      </c>
      <c r="C6786" s="45">
        <v>0</v>
      </c>
      <c r="D6786" s="45">
        <v>0</v>
      </c>
      <c r="E6786" s="45">
        <v>0</v>
      </c>
      <c r="F6786" s="45">
        <v>0</v>
      </c>
      <c r="G6786" s="46"/>
    </row>
    <row r="6787" spans="1:7" x14ac:dyDescent="0.2">
      <c r="A6787">
        <v>1049</v>
      </c>
      <c r="B6787" s="33">
        <v>61905</v>
      </c>
      <c r="C6787" s="45">
        <v>430</v>
      </c>
      <c r="D6787" s="45">
        <v>0</v>
      </c>
      <c r="E6787" s="45">
        <v>466</v>
      </c>
      <c r="F6787" s="45">
        <v>0</v>
      </c>
      <c r="G6787" s="46"/>
    </row>
    <row r="6788" spans="1:7" x14ac:dyDescent="0.2">
      <c r="A6788">
        <v>1049</v>
      </c>
      <c r="B6788" s="33">
        <v>61906</v>
      </c>
      <c r="C6788" s="45">
        <v>0</v>
      </c>
      <c r="D6788" s="45">
        <v>0</v>
      </c>
      <c r="E6788" s="45">
        <v>0</v>
      </c>
      <c r="F6788" s="45">
        <v>0</v>
      </c>
      <c r="G6788" s="46"/>
    </row>
    <row r="6789" spans="1:7" x14ac:dyDescent="0.2">
      <c r="A6789">
        <v>1049</v>
      </c>
      <c r="B6789" s="33">
        <v>61907</v>
      </c>
      <c r="C6789" s="45">
        <v>0</v>
      </c>
      <c r="D6789" s="45">
        <v>0</v>
      </c>
      <c r="E6789" s="45">
        <v>0</v>
      </c>
      <c r="F6789" s="45">
        <v>0</v>
      </c>
      <c r="G6789" s="46"/>
    </row>
    <row r="6790" spans="1:7" x14ac:dyDescent="0.2">
      <c r="A6790">
        <v>1049</v>
      </c>
      <c r="B6790" s="33">
        <v>61908</v>
      </c>
      <c r="C6790" s="45">
        <v>0</v>
      </c>
      <c r="D6790" s="45">
        <v>0</v>
      </c>
      <c r="E6790" s="45">
        <v>0</v>
      </c>
      <c r="F6790" s="45">
        <v>0</v>
      </c>
      <c r="G6790" s="46"/>
    </row>
    <row r="6791" spans="1:7" x14ac:dyDescent="0.2">
      <c r="A6791">
        <v>1049</v>
      </c>
      <c r="B6791" s="33">
        <v>61909</v>
      </c>
      <c r="C6791" s="45">
        <v>0</v>
      </c>
      <c r="D6791" s="45">
        <v>0</v>
      </c>
      <c r="E6791" s="45">
        <v>0</v>
      </c>
      <c r="F6791" s="45">
        <v>0</v>
      </c>
      <c r="G6791" s="46"/>
    </row>
    <row r="6792" spans="1:7" x14ac:dyDescent="0.2">
      <c r="A6792">
        <v>1049</v>
      </c>
      <c r="B6792" s="33">
        <v>61910</v>
      </c>
      <c r="C6792" s="45">
        <v>0</v>
      </c>
      <c r="D6792" s="45">
        <v>0</v>
      </c>
      <c r="E6792" s="45">
        <v>0</v>
      </c>
      <c r="F6792" s="45">
        <v>0</v>
      </c>
      <c r="G6792" s="46"/>
    </row>
    <row r="6793" spans="1:7" x14ac:dyDescent="0.2">
      <c r="A6793">
        <v>1049</v>
      </c>
      <c r="B6793" s="33">
        <v>61911</v>
      </c>
      <c r="C6793" s="45">
        <v>0</v>
      </c>
      <c r="D6793" s="45">
        <v>0</v>
      </c>
      <c r="E6793" s="45">
        <v>0</v>
      </c>
      <c r="F6793" s="45">
        <v>0</v>
      </c>
      <c r="G6793" s="46"/>
    </row>
    <row r="6794" spans="1:7" x14ac:dyDescent="0.2">
      <c r="A6794">
        <v>1049</v>
      </c>
      <c r="B6794" s="33">
        <v>61912</v>
      </c>
      <c r="C6794" s="45">
        <v>0</v>
      </c>
      <c r="D6794" s="45">
        <v>0</v>
      </c>
      <c r="E6794" s="45">
        <v>0</v>
      </c>
      <c r="F6794" s="45">
        <v>0</v>
      </c>
      <c r="G6794" s="46"/>
    </row>
    <row r="6795" spans="1:7" x14ac:dyDescent="0.2">
      <c r="A6795">
        <v>1049</v>
      </c>
      <c r="B6795" s="33">
        <v>62001</v>
      </c>
      <c r="C6795" s="45">
        <v>3860</v>
      </c>
      <c r="D6795" s="45">
        <v>0</v>
      </c>
      <c r="E6795" s="45">
        <v>3860</v>
      </c>
      <c r="F6795" s="45">
        <v>0</v>
      </c>
      <c r="G6795" s="46"/>
    </row>
    <row r="6796" spans="1:7" x14ac:dyDescent="0.2">
      <c r="A6796">
        <v>1049</v>
      </c>
      <c r="B6796" s="33">
        <v>62002</v>
      </c>
      <c r="C6796" s="45">
        <v>0</v>
      </c>
      <c r="D6796" s="45">
        <v>0</v>
      </c>
      <c r="E6796" s="45">
        <v>0</v>
      </c>
      <c r="F6796" s="45">
        <v>0</v>
      </c>
      <c r="G6796" s="46"/>
    </row>
    <row r="6797" spans="1:7" x14ac:dyDescent="0.2">
      <c r="A6797">
        <v>1049</v>
      </c>
      <c r="B6797" s="33">
        <v>62101</v>
      </c>
      <c r="C6797" s="45">
        <v>0</v>
      </c>
      <c r="D6797" s="45">
        <v>0</v>
      </c>
      <c r="E6797" s="45">
        <v>0</v>
      </c>
      <c r="F6797" s="45">
        <v>0</v>
      </c>
      <c r="G6797" s="46"/>
    </row>
    <row r="6798" spans="1:7" x14ac:dyDescent="0.2">
      <c r="A6798">
        <v>1049</v>
      </c>
      <c r="B6798" s="33">
        <v>62102</v>
      </c>
      <c r="C6798" s="45">
        <v>0</v>
      </c>
      <c r="D6798" s="45">
        <v>0</v>
      </c>
      <c r="E6798" s="45">
        <v>0</v>
      </c>
      <c r="F6798" s="45">
        <v>0</v>
      </c>
      <c r="G6798" s="46"/>
    </row>
    <row r="6799" spans="1:7" x14ac:dyDescent="0.2">
      <c r="A6799">
        <v>1049</v>
      </c>
      <c r="B6799" s="33">
        <v>62103</v>
      </c>
      <c r="C6799" s="45">
        <v>0</v>
      </c>
      <c r="D6799" s="45">
        <v>0</v>
      </c>
      <c r="E6799" s="45">
        <v>0</v>
      </c>
      <c r="F6799" s="45">
        <v>0</v>
      </c>
      <c r="G6799" s="46"/>
    </row>
    <row r="6800" spans="1:7" x14ac:dyDescent="0.2">
      <c r="A6800">
        <v>1114</v>
      </c>
      <c r="B6800" s="33">
        <v>60401</v>
      </c>
      <c r="C6800" s="45">
        <v>109729</v>
      </c>
      <c r="D6800" s="45">
        <v>0</v>
      </c>
      <c r="E6800" s="45">
        <v>109479</v>
      </c>
      <c r="F6800" s="45">
        <v>0</v>
      </c>
      <c r="G6800" s="46"/>
    </row>
    <row r="6801" spans="1:7" x14ac:dyDescent="0.2">
      <c r="A6801">
        <v>1114</v>
      </c>
      <c r="B6801" s="33">
        <v>60404</v>
      </c>
      <c r="C6801" s="45">
        <v>9855</v>
      </c>
      <c r="D6801" s="45">
        <v>0</v>
      </c>
      <c r="E6801" s="45">
        <v>9855</v>
      </c>
      <c r="F6801" s="45">
        <v>0</v>
      </c>
      <c r="G6801" s="46"/>
    </row>
    <row r="6802" spans="1:7" x14ac:dyDescent="0.2">
      <c r="A6802">
        <v>1114</v>
      </c>
      <c r="B6802" s="33">
        <v>60405</v>
      </c>
      <c r="C6802" s="45">
        <v>0</v>
      </c>
      <c r="D6802" s="45">
        <v>0</v>
      </c>
      <c r="E6802" s="45">
        <v>0</v>
      </c>
      <c r="F6802" s="45">
        <v>0</v>
      </c>
      <c r="G6802" s="46"/>
    </row>
    <row r="6803" spans="1:7" x14ac:dyDescent="0.2">
      <c r="A6803">
        <v>1114</v>
      </c>
      <c r="B6803" s="33">
        <v>60414</v>
      </c>
      <c r="C6803" s="45">
        <v>0</v>
      </c>
      <c r="D6803" s="45">
        <v>28462</v>
      </c>
      <c r="E6803" s="45">
        <v>0</v>
      </c>
      <c r="F6803" s="45">
        <v>28778</v>
      </c>
      <c r="G6803" s="46"/>
    </row>
    <row r="6804" spans="1:7" x14ac:dyDescent="0.2">
      <c r="A6804">
        <v>1114</v>
      </c>
      <c r="B6804" s="33">
        <v>60415</v>
      </c>
      <c r="C6804" s="45">
        <v>0</v>
      </c>
      <c r="D6804" s="45">
        <v>0</v>
      </c>
      <c r="E6804" s="45">
        <v>145</v>
      </c>
      <c r="F6804" s="45">
        <v>0</v>
      </c>
      <c r="G6804" s="46"/>
    </row>
    <row r="6805" spans="1:7" x14ac:dyDescent="0.2">
      <c r="A6805">
        <v>1114</v>
      </c>
      <c r="B6805" s="33">
        <v>61901</v>
      </c>
      <c r="C6805" s="45">
        <v>0</v>
      </c>
      <c r="D6805" s="45">
        <v>0</v>
      </c>
      <c r="E6805" s="45">
        <v>0</v>
      </c>
      <c r="F6805" s="45">
        <v>0</v>
      </c>
      <c r="G6805" s="46"/>
    </row>
    <row r="6806" spans="1:7" x14ac:dyDescent="0.2">
      <c r="A6806">
        <v>1114</v>
      </c>
      <c r="B6806" s="33">
        <v>61902</v>
      </c>
      <c r="C6806" s="45">
        <v>0</v>
      </c>
      <c r="D6806" s="45">
        <v>0</v>
      </c>
      <c r="E6806" s="45">
        <v>0</v>
      </c>
      <c r="F6806" s="45">
        <v>0</v>
      </c>
      <c r="G6806" s="46"/>
    </row>
    <row r="6807" spans="1:7" x14ac:dyDescent="0.2">
      <c r="A6807">
        <v>1114</v>
      </c>
      <c r="B6807" s="33">
        <v>61903</v>
      </c>
      <c r="C6807" s="45">
        <v>0</v>
      </c>
      <c r="D6807" s="45">
        <v>0</v>
      </c>
      <c r="E6807" s="45">
        <v>0</v>
      </c>
      <c r="F6807" s="45">
        <v>0</v>
      </c>
      <c r="G6807" s="46"/>
    </row>
    <row r="6808" spans="1:7" x14ac:dyDescent="0.2">
      <c r="A6808">
        <v>1114</v>
      </c>
      <c r="B6808" s="33">
        <v>61904</v>
      </c>
      <c r="C6808" s="45">
        <v>0</v>
      </c>
      <c r="D6808" s="45">
        <v>0</v>
      </c>
      <c r="E6808" s="45">
        <v>0</v>
      </c>
      <c r="F6808" s="45">
        <v>0</v>
      </c>
      <c r="G6808" s="46"/>
    </row>
    <row r="6809" spans="1:7" x14ac:dyDescent="0.2">
      <c r="A6809">
        <v>1114</v>
      </c>
      <c r="B6809" s="33">
        <v>61905</v>
      </c>
      <c r="C6809" s="45">
        <v>9940</v>
      </c>
      <c r="D6809" s="45">
        <v>0</v>
      </c>
      <c r="E6809" s="45">
        <v>8395</v>
      </c>
      <c r="F6809" s="45">
        <v>0</v>
      </c>
      <c r="G6809" s="46"/>
    </row>
    <row r="6810" spans="1:7" x14ac:dyDescent="0.2">
      <c r="A6810">
        <v>1114</v>
      </c>
      <c r="B6810" s="33">
        <v>61906</v>
      </c>
      <c r="C6810" s="45">
        <v>2493</v>
      </c>
      <c r="D6810" s="45">
        <v>0</v>
      </c>
      <c r="E6810" s="45">
        <v>2493</v>
      </c>
      <c r="F6810" s="45">
        <v>0</v>
      </c>
      <c r="G6810" s="46"/>
    </row>
    <row r="6811" spans="1:7" x14ac:dyDescent="0.2">
      <c r="A6811">
        <v>1114</v>
      </c>
      <c r="B6811" s="33">
        <v>61907</v>
      </c>
      <c r="C6811" s="45">
        <v>17186</v>
      </c>
      <c r="D6811" s="45">
        <v>0</v>
      </c>
      <c r="E6811" s="45">
        <v>17186</v>
      </c>
      <c r="F6811" s="45">
        <v>0</v>
      </c>
      <c r="G6811" s="46"/>
    </row>
    <row r="6812" spans="1:7" x14ac:dyDescent="0.2">
      <c r="A6812">
        <v>1114</v>
      </c>
      <c r="B6812" s="33">
        <v>61908</v>
      </c>
      <c r="C6812" s="45">
        <v>21930</v>
      </c>
      <c r="D6812" s="45">
        <v>0</v>
      </c>
      <c r="E6812" s="45">
        <v>21930</v>
      </c>
      <c r="F6812" s="45">
        <v>0</v>
      </c>
      <c r="G6812" s="46"/>
    </row>
    <row r="6813" spans="1:7" x14ac:dyDescent="0.2">
      <c r="A6813">
        <v>1114</v>
      </c>
      <c r="B6813" s="33">
        <v>61909</v>
      </c>
      <c r="C6813" s="45">
        <v>0</v>
      </c>
      <c r="D6813" s="45">
        <v>0</v>
      </c>
      <c r="E6813" s="45">
        <v>0</v>
      </c>
      <c r="F6813" s="45">
        <v>0</v>
      </c>
      <c r="G6813" s="46"/>
    </row>
    <row r="6814" spans="1:7" x14ac:dyDescent="0.2">
      <c r="A6814">
        <v>1114</v>
      </c>
      <c r="B6814" s="33">
        <v>61910</v>
      </c>
      <c r="C6814" s="45">
        <v>0</v>
      </c>
      <c r="D6814" s="45">
        <v>0</v>
      </c>
      <c r="E6814" s="45">
        <v>0</v>
      </c>
      <c r="F6814" s="45">
        <v>0</v>
      </c>
      <c r="G6814" s="46"/>
    </row>
    <row r="6815" spans="1:7" x14ac:dyDescent="0.2">
      <c r="A6815">
        <v>1114</v>
      </c>
      <c r="B6815" s="33">
        <v>61911</v>
      </c>
      <c r="C6815" s="45">
        <v>0</v>
      </c>
      <c r="D6815" s="45">
        <v>0</v>
      </c>
      <c r="E6815" s="45">
        <v>0</v>
      </c>
      <c r="F6815" s="45">
        <v>0</v>
      </c>
      <c r="G6815" s="46"/>
    </row>
    <row r="6816" spans="1:7" x14ac:dyDescent="0.2">
      <c r="A6816">
        <v>1114</v>
      </c>
      <c r="B6816" s="33">
        <v>61912</v>
      </c>
      <c r="C6816" s="45">
        <v>0</v>
      </c>
      <c r="D6816" s="45">
        <v>0</v>
      </c>
      <c r="E6816" s="45">
        <v>0</v>
      </c>
      <c r="F6816" s="45">
        <v>0</v>
      </c>
      <c r="G6816" s="46"/>
    </row>
    <row r="6817" spans="1:7" x14ac:dyDescent="0.2">
      <c r="A6817">
        <v>1114</v>
      </c>
      <c r="B6817" s="33">
        <v>62001</v>
      </c>
      <c r="C6817" s="45">
        <v>0</v>
      </c>
      <c r="D6817" s="45">
        <v>0</v>
      </c>
      <c r="E6817" s="45">
        <v>0</v>
      </c>
      <c r="F6817" s="45">
        <v>0</v>
      </c>
      <c r="G6817" s="46"/>
    </row>
    <row r="6818" spans="1:7" x14ac:dyDescent="0.2">
      <c r="A6818">
        <v>1114</v>
      </c>
      <c r="B6818" s="33">
        <v>62002</v>
      </c>
      <c r="C6818" s="45">
        <v>0</v>
      </c>
      <c r="D6818" s="45">
        <v>0</v>
      </c>
      <c r="E6818" s="45">
        <v>0</v>
      </c>
      <c r="F6818" s="45">
        <v>0</v>
      </c>
      <c r="G6818" s="46"/>
    </row>
    <row r="6819" spans="1:7" x14ac:dyDescent="0.2">
      <c r="A6819">
        <v>1114</v>
      </c>
      <c r="B6819" s="33">
        <v>62101</v>
      </c>
      <c r="C6819" s="45">
        <v>0</v>
      </c>
      <c r="D6819" s="45">
        <v>0</v>
      </c>
      <c r="E6819" s="45">
        <v>0</v>
      </c>
      <c r="F6819" s="45">
        <v>0</v>
      </c>
      <c r="G6819" s="46"/>
    </row>
    <row r="6820" spans="1:7" x14ac:dyDescent="0.2">
      <c r="A6820">
        <v>1114</v>
      </c>
      <c r="B6820" s="33">
        <v>62102</v>
      </c>
      <c r="C6820" s="45">
        <v>200</v>
      </c>
      <c r="D6820" s="45">
        <v>0</v>
      </c>
      <c r="E6820" s="45">
        <v>200</v>
      </c>
      <c r="F6820" s="45">
        <v>0</v>
      </c>
      <c r="G6820" s="46"/>
    </row>
    <row r="6821" spans="1:7" x14ac:dyDescent="0.2">
      <c r="A6821">
        <v>1114</v>
      </c>
      <c r="B6821" s="33">
        <v>62103</v>
      </c>
      <c r="C6821" s="45">
        <v>0</v>
      </c>
      <c r="D6821" s="45">
        <v>0</v>
      </c>
      <c r="E6821" s="45">
        <v>0</v>
      </c>
      <c r="F6821" s="45">
        <v>0</v>
      </c>
      <c r="G6821" s="46"/>
    </row>
    <row r="6822" spans="1:7" x14ac:dyDescent="0.2">
      <c r="A6822">
        <v>316</v>
      </c>
      <c r="B6822" s="33">
        <v>60401</v>
      </c>
      <c r="C6822" s="45">
        <v>7828746</v>
      </c>
      <c r="D6822" s="45">
        <v>0</v>
      </c>
      <c r="E6822" s="45">
        <v>8157941</v>
      </c>
      <c r="F6822" s="45">
        <v>0</v>
      </c>
      <c r="G6822" s="46"/>
    </row>
    <row r="6823" spans="1:7" x14ac:dyDescent="0.2">
      <c r="A6823">
        <v>316</v>
      </c>
      <c r="B6823" s="33">
        <v>60404</v>
      </c>
      <c r="C6823" s="45">
        <v>736</v>
      </c>
      <c r="D6823" s="45">
        <v>0</v>
      </c>
      <c r="E6823" s="45">
        <v>736</v>
      </c>
      <c r="F6823" s="45">
        <v>0</v>
      </c>
      <c r="G6823" s="46"/>
    </row>
    <row r="6824" spans="1:7" x14ac:dyDescent="0.2">
      <c r="A6824">
        <v>316</v>
      </c>
      <c r="B6824" s="33">
        <v>60405</v>
      </c>
      <c r="C6824" s="45">
        <v>0</v>
      </c>
      <c r="D6824" s="45">
        <v>0</v>
      </c>
      <c r="E6824" s="45">
        <v>0</v>
      </c>
      <c r="F6824" s="45">
        <v>0</v>
      </c>
      <c r="G6824" s="46"/>
    </row>
    <row r="6825" spans="1:7" x14ac:dyDescent="0.2">
      <c r="A6825">
        <v>316</v>
      </c>
      <c r="B6825" s="33">
        <v>60414</v>
      </c>
      <c r="C6825" s="45">
        <v>0</v>
      </c>
      <c r="D6825" s="45">
        <v>4744451</v>
      </c>
      <c r="E6825" s="45">
        <v>0</v>
      </c>
      <c r="F6825" s="45">
        <v>4789944</v>
      </c>
      <c r="G6825" s="46"/>
    </row>
    <row r="6826" spans="1:7" x14ac:dyDescent="0.2">
      <c r="A6826">
        <v>316</v>
      </c>
      <c r="B6826" s="33">
        <v>60415</v>
      </c>
      <c r="C6826" s="45">
        <v>34017</v>
      </c>
      <c r="D6826" s="45">
        <v>0</v>
      </c>
      <c r="E6826" s="45">
        <v>239488</v>
      </c>
      <c r="F6826" s="45">
        <v>0</v>
      </c>
      <c r="G6826" s="46"/>
    </row>
    <row r="6827" spans="1:7" x14ac:dyDescent="0.2">
      <c r="A6827">
        <v>316</v>
      </c>
      <c r="B6827" s="33">
        <v>61901</v>
      </c>
      <c r="C6827" s="45">
        <v>0</v>
      </c>
      <c r="D6827" s="45">
        <v>0</v>
      </c>
      <c r="E6827" s="45">
        <v>0</v>
      </c>
      <c r="F6827" s="45">
        <v>0</v>
      </c>
      <c r="G6827" s="46"/>
    </row>
    <row r="6828" spans="1:7" x14ac:dyDescent="0.2">
      <c r="A6828">
        <v>316</v>
      </c>
      <c r="B6828" s="33">
        <v>61902</v>
      </c>
      <c r="C6828" s="45">
        <v>0</v>
      </c>
      <c r="D6828" s="45">
        <v>0</v>
      </c>
      <c r="E6828" s="45">
        <v>0</v>
      </c>
      <c r="F6828" s="45">
        <v>0</v>
      </c>
      <c r="G6828" s="46"/>
    </row>
    <row r="6829" spans="1:7" x14ac:dyDescent="0.2">
      <c r="A6829">
        <v>316</v>
      </c>
      <c r="B6829" s="33">
        <v>61903</v>
      </c>
      <c r="C6829" s="45">
        <v>0</v>
      </c>
      <c r="D6829" s="45">
        <v>0</v>
      </c>
      <c r="E6829" s="45">
        <v>0</v>
      </c>
      <c r="F6829" s="45">
        <v>0</v>
      </c>
      <c r="G6829" s="46"/>
    </row>
    <row r="6830" spans="1:7" x14ac:dyDescent="0.2">
      <c r="A6830">
        <v>316</v>
      </c>
      <c r="B6830" s="33">
        <v>61904</v>
      </c>
      <c r="C6830" s="45">
        <v>0</v>
      </c>
      <c r="D6830" s="45">
        <v>0</v>
      </c>
      <c r="E6830" s="45">
        <v>0</v>
      </c>
      <c r="F6830" s="45">
        <v>0</v>
      </c>
      <c r="G6830" s="46"/>
    </row>
    <row r="6831" spans="1:7" x14ac:dyDescent="0.2">
      <c r="A6831">
        <v>316</v>
      </c>
      <c r="B6831" s="33">
        <v>61905</v>
      </c>
      <c r="C6831" s="45">
        <v>0</v>
      </c>
      <c r="D6831" s="45">
        <v>0</v>
      </c>
      <c r="E6831" s="45">
        <v>0</v>
      </c>
      <c r="F6831" s="45">
        <v>0</v>
      </c>
      <c r="G6831" s="46"/>
    </row>
    <row r="6832" spans="1:7" x14ac:dyDescent="0.2">
      <c r="A6832">
        <v>316</v>
      </c>
      <c r="B6832" s="33">
        <v>61906</v>
      </c>
      <c r="C6832" s="45">
        <v>0</v>
      </c>
      <c r="D6832" s="45">
        <v>0</v>
      </c>
      <c r="E6832" s="45">
        <v>0</v>
      </c>
      <c r="F6832" s="45">
        <v>0</v>
      </c>
      <c r="G6832" s="46"/>
    </row>
    <row r="6833" spans="1:7" x14ac:dyDescent="0.2">
      <c r="A6833">
        <v>316</v>
      </c>
      <c r="B6833" s="33">
        <v>61907</v>
      </c>
      <c r="C6833" s="45">
        <v>0</v>
      </c>
      <c r="D6833" s="45">
        <v>0</v>
      </c>
      <c r="E6833" s="45">
        <v>0</v>
      </c>
      <c r="F6833" s="45">
        <v>0</v>
      </c>
      <c r="G6833" s="46"/>
    </row>
    <row r="6834" spans="1:7" x14ac:dyDescent="0.2">
      <c r="A6834">
        <v>316</v>
      </c>
      <c r="B6834" s="33">
        <v>61908</v>
      </c>
      <c r="C6834" s="45">
        <v>6100</v>
      </c>
      <c r="D6834" s="45">
        <v>0</v>
      </c>
      <c r="E6834" s="45">
        <v>6100</v>
      </c>
      <c r="F6834" s="45">
        <v>0</v>
      </c>
      <c r="G6834" s="46"/>
    </row>
    <row r="6835" spans="1:7" x14ac:dyDescent="0.2">
      <c r="A6835">
        <v>316</v>
      </c>
      <c r="B6835" s="33">
        <v>61909</v>
      </c>
      <c r="C6835" s="45">
        <v>0</v>
      </c>
      <c r="D6835" s="45">
        <v>0</v>
      </c>
      <c r="E6835" s="45">
        <v>0</v>
      </c>
      <c r="F6835" s="45">
        <v>0</v>
      </c>
      <c r="G6835" s="46"/>
    </row>
    <row r="6836" spans="1:7" x14ac:dyDescent="0.2">
      <c r="A6836">
        <v>316</v>
      </c>
      <c r="B6836" s="33">
        <v>61910</v>
      </c>
      <c r="C6836" s="45">
        <v>0</v>
      </c>
      <c r="D6836" s="45">
        <v>0</v>
      </c>
      <c r="E6836" s="45">
        <v>0</v>
      </c>
      <c r="F6836" s="45">
        <v>0</v>
      </c>
      <c r="G6836" s="46"/>
    </row>
    <row r="6837" spans="1:7" x14ac:dyDescent="0.2">
      <c r="A6837">
        <v>316</v>
      </c>
      <c r="B6837" s="33">
        <v>61911</v>
      </c>
      <c r="C6837" s="45">
        <v>0</v>
      </c>
      <c r="D6837" s="45">
        <v>0</v>
      </c>
      <c r="E6837" s="45">
        <v>0</v>
      </c>
      <c r="F6837" s="45">
        <v>0</v>
      </c>
      <c r="G6837" s="46"/>
    </row>
    <row r="6838" spans="1:7" x14ac:dyDescent="0.2">
      <c r="A6838">
        <v>316</v>
      </c>
      <c r="B6838" s="33">
        <v>61912</v>
      </c>
      <c r="C6838" s="45">
        <v>0</v>
      </c>
      <c r="D6838" s="45">
        <v>0</v>
      </c>
      <c r="E6838" s="45">
        <v>0</v>
      </c>
      <c r="F6838" s="45">
        <v>0</v>
      </c>
      <c r="G6838" s="46"/>
    </row>
    <row r="6839" spans="1:7" x14ac:dyDescent="0.2">
      <c r="A6839">
        <v>316</v>
      </c>
      <c r="B6839" s="33">
        <v>62001</v>
      </c>
      <c r="C6839" s="45">
        <v>152397</v>
      </c>
      <c r="D6839" s="45">
        <v>0</v>
      </c>
      <c r="E6839" s="45">
        <v>109773</v>
      </c>
      <c r="F6839" s="45">
        <v>0</v>
      </c>
      <c r="G6839" s="46"/>
    </row>
    <row r="6840" spans="1:7" x14ac:dyDescent="0.2">
      <c r="A6840">
        <v>316</v>
      </c>
      <c r="B6840" s="33">
        <v>62002</v>
      </c>
      <c r="C6840" s="45">
        <v>0</v>
      </c>
      <c r="D6840" s="45">
        <v>0</v>
      </c>
      <c r="E6840" s="45">
        <v>0</v>
      </c>
      <c r="F6840" s="45">
        <v>0</v>
      </c>
      <c r="G6840" s="46"/>
    </row>
    <row r="6841" spans="1:7" x14ac:dyDescent="0.2">
      <c r="A6841">
        <v>316</v>
      </c>
      <c r="B6841" s="33">
        <v>62101</v>
      </c>
      <c r="C6841" s="45">
        <v>0</v>
      </c>
      <c r="D6841" s="45">
        <v>0</v>
      </c>
      <c r="E6841" s="45">
        <v>0</v>
      </c>
      <c r="F6841" s="45">
        <v>0</v>
      </c>
      <c r="G6841" s="46"/>
    </row>
    <row r="6842" spans="1:7" x14ac:dyDescent="0.2">
      <c r="A6842">
        <v>316</v>
      </c>
      <c r="B6842" s="33">
        <v>62102</v>
      </c>
      <c r="C6842" s="45">
        <v>0</v>
      </c>
      <c r="D6842" s="45">
        <v>0</v>
      </c>
      <c r="E6842" s="45">
        <v>0</v>
      </c>
      <c r="F6842" s="45">
        <v>0</v>
      </c>
      <c r="G6842" s="46"/>
    </row>
    <row r="6843" spans="1:7" x14ac:dyDescent="0.2">
      <c r="A6843">
        <v>316</v>
      </c>
      <c r="B6843" s="33">
        <v>62103</v>
      </c>
      <c r="C6843" s="45">
        <v>0</v>
      </c>
      <c r="D6843" s="45">
        <v>0</v>
      </c>
      <c r="E6843" s="45">
        <v>0</v>
      </c>
      <c r="F6843" s="45">
        <v>0</v>
      </c>
      <c r="G6843" s="46"/>
    </row>
    <row r="6844" spans="1:7" x14ac:dyDescent="0.2">
      <c r="A6844">
        <v>254</v>
      </c>
      <c r="B6844" s="33">
        <v>60401</v>
      </c>
      <c r="C6844" s="45">
        <v>545945</v>
      </c>
      <c r="D6844" s="45">
        <v>0</v>
      </c>
      <c r="E6844" s="45">
        <v>548767</v>
      </c>
      <c r="F6844" s="45">
        <v>0</v>
      </c>
      <c r="G6844" s="46"/>
    </row>
    <row r="6845" spans="1:7" x14ac:dyDescent="0.2">
      <c r="A6845">
        <v>254</v>
      </c>
      <c r="B6845" s="33">
        <v>60404</v>
      </c>
      <c r="C6845" s="45">
        <v>34287</v>
      </c>
      <c r="D6845" s="45">
        <v>0</v>
      </c>
      <c r="E6845" s="45">
        <v>34287</v>
      </c>
      <c r="F6845" s="45">
        <v>0</v>
      </c>
      <c r="G6845" s="46"/>
    </row>
    <row r="6846" spans="1:7" x14ac:dyDescent="0.2">
      <c r="A6846">
        <v>254</v>
      </c>
      <c r="B6846" s="33">
        <v>60405</v>
      </c>
      <c r="C6846" s="45">
        <v>0</v>
      </c>
      <c r="D6846" s="45">
        <v>0</v>
      </c>
      <c r="E6846" s="45">
        <v>0</v>
      </c>
      <c r="F6846" s="45">
        <v>0</v>
      </c>
      <c r="G6846" s="46"/>
    </row>
    <row r="6847" spans="1:7" x14ac:dyDescent="0.2">
      <c r="A6847">
        <v>254</v>
      </c>
      <c r="B6847" s="33">
        <v>60414</v>
      </c>
      <c r="C6847" s="45">
        <v>0</v>
      </c>
      <c r="D6847" s="45">
        <v>230071</v>
      </c>
      <c r="E6847" s="45">
        <v>0</v>
      </c>
      <c r="F6847" s="45">
        <v>235151</v>
      </c>
      <c r="G6847" s="46"/>
    </row>
    <row r="6848" spans="1:7" x14ac:dyDescent="0.2">
      <c r="A6848">
        <v>254</v>
      </c>
      <c r="B6848" s="33">
        <v>60415</v>
      </c>
      <c r="C6848" s="45">
        <v>1995</v>
      </c>
      <c r="D6848" s="45">
        <v>0</v>
      </c>
      <c r="E6848" s="45">
        <v>1294</v>
      </c>
      <c r="F6848" s="45">
        <v>0</v>
      </c>
      <c r="G6848" s="46"/>
    </row>
    <row r="6849" spans="1:7" x14ac:dyDescent="0.2">
      <c r="A6849">
        <v>254</v>
      </c>
      <c r="B6849" s="33">
        <v>61901</v>
      </c>
      <c r="C6849" s="45">
        <v>0</v>
      </c>
      <c r="D6849" s="45">
        <v>0</v>
      </c>
      <c r="E6849" s="45">
        <v>0</v>
      </c>
      <c r="F6849" s="45">
        <v>0</v>
      </c>
      <c r="G6849" s="46"/>
    </row>
    <row r="6850" spans="1:7" x14ac:dyDescent="0.2">
      <c r="A6850">
        <v>254</v>
      </c>
      <c r="B6850" s="33">
        <v>61902</v>
      </c>
      <c r="C6850" s="45">
        <v>0</v>
      </c>
      <c r="D6850" s="45">
        <v>0</v>
      </c>
      <c r="E6850" s="45">
        <v>0</v>
      </c>
      <c r="F6850" s="45">
        <v>0</v>
      </c>
      <c r="G6850" s="46"/>
    </row>
    <row r="6851" spans="1:7" x14ac:dyDescent="0.2">
      <c r="A6851">
        <v>254</v>
      </c>
      <c r="B6851" s="33">
        <v>61903</v>
      </c>
      <c r="C6851" s="45">
        <v>0</v>
      </c>
      <c r="D6851" s="45">
        <v>0</v>
      </c>
      <c r="E6851" s="45">
        <v>0</v>
      </c>
      <c r="F6851" s="45">
        <v>0</v>
      </c>
      <c r="G6851" s="46"/>
    </row>
    <row r="6852" spans="1:7" x14ac:dyDescent="0.2">
      <c r="A6852">
        <v>254</v>
      </c>
      <c r="B6852" s="33">
        <v>61904</v>
      </c>
      <c r="C6852" s="45">
        <v>0</v>
      </c>
      <c r="D6852" s="45">
        <v>0</v>
      </c>
      <c r="E6852" s="45">
        <v>0</v>
      </c>
      <c r="F6852" s="45">
        <v>0</v>
      </c>
      <c r="G6852" s="46"/>
    </row>
    <row r="6853" spans="1:7" x14ac:dyDescent="0.2">
      <c r="A6853">
        <v>254</v>
      </c>
      <c r="B6853" s="33">
        <v>61905</v>
      </c>
      <c r="C6853" s="45">
        <v>30641</v>
      </c>
      <c r="D6853" s="45">
        <v>0</v>
      </c>
      <c r="E6853" s="45">
        <v>12727</v>
      </c>
      <c r="F6853" s="45">
        <v>0</v>
      </c>
      <c r="G6853" s="46"/>
    </row>
    <row r="6854" spans="1:7" x14ac:dyDescent="0.2">
      <c r="A6854">
        <v>254</v>
      </c>
      <c r="B6854" s="33">
        <v>61906</v>
      </c>
      <c r="C6854" s="45">
        <v>0</v>
      </c>
      <c r="D6854" s="45">
        <v>0</v>
      </c>
      <c r="E6854" s="45">
        <v>0</v>
      </c>
      <c r="F6854" s="45">
        <v>0</v>
      </c>
      <c r="G6854" s="46"/>
    </row>
    <row r="6855" spans="1:7" x14ac:dyDescent="0.2">
      <c r="A6855">
        <v>254</v>
      </c>
      <c r="B6855" s="33">
        <v>61907</v>
      </c>
      <c r="C6855" s="45">
        <v>39854</v>
      </c>
      <c r="D6855" s="45">
        <v>0</v>
      </c>
      <c r="E6855" s="45">
        <v>18905</v>
      </c>
      <c r="F6855" s="45">
        <v>0</v>
      </c>
      <c r="G6855" s="46"/>
    </row>
    <row r="6856" spans="1:7" x14ac:dyDescent="0.2">
      <c r="A6856">
        <v>254</v>
      </c>
      <c r="B6856" s="33">
        <v>61908</v>
      </c>
      <c r="C6856" s="45">
        <v>10248</v>
      </c>
      <c r="D6856" s="45">
        <v>0</v>
      </c>
      <c r="E6856" s="45">
        <v>6157</v>
      </c>
      <c r="F6856" s="45">
        <v>0</v>
      </c>
      <c r="G6856" s="46"/>
    </row>
    <row r="6857" spans="1:7" x14ac:dyDescent="0.2">
      <c r="A6857">
        <v>254</v>
      </c>
      <c r="B6857" s="33">
        <v>61909</v>
      </c>
      <c r="C6857" s="45">
        <v>0</v>
      </c>
      <c r="D6857" s="45">
        <v>0</v>
      </c>
      <c r="E6857" s="45">
        <v>0</v>
      </c>
      <c r="F6857" s="45">
        <v>0</v>
      </c>
      <c r="G6857" s="46"/>
    </row>
    <row r="6858" spans="1:7" x14ac:dyDescent="0.2">
      <c r="A6858">
        <v>254</v>
      </c>
      <c r="B6858" s="33">
        <v>61910</v>
      </c>
      <c r="C6858" s="45">
        <v>0</v>
      </c>
      <c r="D6858" s="45">
        <v>0</v>
      </c>
      <c r="E6858" s="45">
        <v>0</v>
      </c>
      <c r="F6858" s="45">
        <v>0</v>
      </c>
      <c r="G6858" s="46"/>
    </row>
    <row r="6859" spans="1:7" x14ac:dyDescent="0.2">
      <c r="A6859">
        <v>254</v>
      </c>
      <c r="B6859" s="33">
        <v>61911</v>
      </c>
      <c r="C6859" s="45">
        <v>0</v>
      </c>
      <c r="D6859" s="45">
        <v>0</v>
      </c>
      <c r="E6859" s="45">
        <v>0</v>
      </c>
      <c r="F6859" s="45">
        <v>0</v>
      </c>
      <c r="G6859" s="46"/>
    </row>
    <row r="6860" spans="1:7" x14ac:dyDescent="0.2">
      <c r="A6860">
        <v>254</v>
      </c>
      <c r="B6860" s="33">
        <v>61912</v>
      </c>
      <c r="C6860" s="45">
        <v>0</v>
      </c>
      <c r="D6860" s="45">
        <v>0</v>
      </c>
      <c r="E6860" s="45">
        <v>0</v>
      </c>
      <c r="F6860" s="45">
        <v>0</v>
      </c>
      <c r="G6860" s="46"/>
    </row>
    <row r="6861" spans="1:7" x14ac:dyDescent="0.2">
      <c r="A6861">
        <v>254</v>
      </c>
      <c r="B6861" s="33">
        <v>62001</v>
      </c>
      <c r="C6861" s="45">
        <v>44700</v>
      </c>
      <c r="D6861" s="45">
        <v>0</v>
      </c>
      <c r="E6861" s="45">
        <v>44121</v>
      </c>
      <c r="F6861" s="45">
        <v>0</v>
      </c>
      <c r="G6861" s="46"/>
    </row>
    <row r="6862" spans="1:7" x14ac:dyDescent="0.2">
      <c r="A6862">
        <v>254</v>
      </c>
      <c r="B6862" s="33">
        <v>62002</v>
      </c>
      <c r="C6862" s="45">
        <v>0</v>
      </c>
      <c r="D6862" s="45">
        <v>150</v>
      </c>
      <c r="E6862" s="45">
        <v>0</v>
      </c>
      <c r="F6862" s="45">
        <v>225</v>
      </c>
      <c r="G6862" s="46"/>
    </row>
    <row r="6863" spans="1:7" x14ac:dyDescent="0.2">
      <c r="A6863">
        <v>254</v>
      </c>
      <c r="B6863" s="33">
        <v>62101</v>
      </c>
      <c r="C6863" s="45">
        <v>450</v>
      </c>
      <c r="D6863" s="45">
        <v>0</v>
      </c>
      <c r="E6863" s="45">
        <v>450</v>
      </c>
      <c r="F6863" s="45">
        <v>0</v>
      </c>
      <c r="G6863" s="46"/>
    </row>
    <row r="6864" spans="1:7" x14ac:dyDescent="0.2">
      <c r="A6864">
        <v>254</v>
      </c>
      <c r="B6864" s="33">
        <v>62102</v>
      </c>
      <c r="C6864" s="45">
        <v>0</v>
      </c>
      <c r="D6864" s="45">
        <v>0</v>
      </c>
      <c r="E6864" s="45">
        <v>0</v>
      </c>
      <c r="F6864" s="45">
        <v>0</v>
      </c>
      <c r="G6864" s="46"/>
    </row>
    <row r="6865" spans="1:7" x14ac:dyDescent="0.2">
      <c r="A6865">
        <v>254</v>
      </c>
      <c r="B6865" s="33">
        <v>62103</v>
      </c>
      <c r="C6865" s="45">
        <v>0</v>
      </c>
      <c r="D6865" s="45">
        <v>0</v>
      </c>
      <c r="E6865" s="45">
        <v>0</v>
      </c>
      <c r="F6865" s="45">
        <v>0</v>
      </c>
      <c r="G6865" s="46"/>
    </row>
    <row r="6866" spans="1:7" x14ac:dyDescent="0.2">
      <c r="A6866">
        <v>2225</v>
      </c>
      <c r="B6866" s="33">
        <v>60401</v>
      </c>
      <c r="C6866" s="45">
        <v>4407399</v>
      </c>
      <c r="D6866" s="45">
        <v>0</v>
      </c>
      <c r="E6866" s="45">
        <v>4398038</v>
      </c>
      <c r="F6866" s="45">
        <v>0</v>
      </c>
      <c r="G6866" s="46"/>
    </row>
    <row r="6867" spans="1:7" x14ac:dyDescent="0.2">
      <c r="A6867">
        <v>2225</v>
      </c>
      <c r="B6867" s="33">
        <v>60404</v>
      </c>
      <c r="C6867" s="45">
        <v>520389</v>
      </c>
      <c r="D6867" s="45">
        <v>0</v>
      </c>
      <c r="E6867" s="45">
        <v>520389</v>
      </c>
      <c r="F6867" s="45">
        <v>0</v>
      </c>
      <c r="G6867" s="46"/>
    </row>
    <row r="6868" spans="1:7" x14ac:dyDescent="0.2">
      <c r="A6868">
        <v>2225</v>
      </c>
      <c r="B6868" s="33">
        <v>60405</v>
      </c>
      <c r="C6868" s="45">
        <v>0</v>
      </c>
      <c r="D6868" s="45">
        <v>5389</v>
      </c>
      <c r="E6868" s="45">
        <v>0</v>
      </c>
      <c r="F6868" s="45">
        <v>5389</v>
      </c>
      <c r="G6868" s="46"/>
    </row>
    <row r="6869" spans="1:7" x14ac:dyDescent="0.2">
      <c r="A6869">
        <v>2225</v>
      </c>
      <c r="B6869" s="33">
        <v>60414</v>
      </c>
      <c r="C6869" s="45">
        <v>0</v>
      </c>
      <c r="D6869" s="45">
        <v>2352622</v>
      </c>
      <c r="E6869" s="45">
        <v>0</v>
      </c>
      <c r="F6869" s="45">
        <v>2394020</v>
      </c>
      <c r="G6869" s="46"/>
    </row>
    <row r="6870" spans="1:7" x14ac:dyDescent="0.2">
      <c r="A6870">
        <v>2225</v>
      </c>
      <c r="B6870" s="33">
        <v>60415</v>
      </c>
      <c r="C6870" s="45">
        <v>167507</v>
      </c>
      <c r="D6870" s="45">
        <v>0</v>
      </c>
      <c r="E6870" s="45">
        <v>238746</v>
      </c>
      <c r="F6870" s="45">
        <v>0</v>
      </c>
      <c r="G6870" s="46"/>
    </row>
    <row r="6871" spans="1:7" x14ac:dyDescent="0.2">
      <c r="A6871">
        <v>2225</v>
      </c>
      <c r="B6871" s="33">
        <v>61901</v>
      </c>
      <c r="C6871" s="45">
        <v>0</v>
      </c>
      <c r="D6871" s="45">
        <v>0</v>
      </c>
      <c r="E6871" s="45">
        <v>0</v>
      </c>
      <c r="F6871" s="45">
        <v>0</v>
      </c>
      <c r="G6871" s="46"/>
    </row>
    <row r="6872" spans="1:7" x14ac:dyDescent="0.2">
      <c r="A6872">
        <v>2225</v>
      </c>
      <c r="B6872" s="33">
        <v>61902</v>
      </c>
      <c r="C6872" s="45">
        <v>0</v>
      </c>
      <c r="D6872" s="45">
        <v>0</v>
      </c>
      <c r="E6872" s="45">
        <v>0</v>
      </c>
      <c r="F6872" s="45">
        <v>0</v>
      </c>
      <c r="G6872" s="46"/>
    </row>
    <row r="6873" spans="1:7" x14ac:dyDescent="0.2">
      <c r="A6873">
        <v>2225</v>
      </c>
      <c r="B6873" s="33">
        <v>61903</v>
      </c>
      <c r="C6873" s="45">
        <v>0</v>
      </c>
      <c r="D6873" s="45">
        <v>0</v>
      </c>
      <c r="E6873" s="45">
        <v>0</v>
      </c>
      <c r="F6873" s="45">
        <v>0</v>
      </c>
      <c r="G6873" s="46"/>
    </row>
    <row r="6874" spans="1:7" x14ac:dyDescent="0.2">
      <c r="A6874">
        <v>2225</v>
      </c>
      <c r="B6874" s="33">
        <v>61904</v>
      </c>
      <c r="C6874" s="45">
        <v>0</v>
      </c>
      <c r="D6874" s="45">
        <v>0</v>
      </c>
      <c r="E6874" s="45">
        <v>0</v>
      </c>
      <c r="F6874" s="45">
        <v>0</v>
      </c>
      <c r="G6874" s="46"/>
    </row>
    <row r="6875" spans="1:7" x14ac:dyDescent="0.2">
      <c r="A6875">
        <v>2225</v>
      </c>
      <c r="B6875" s="33">
        <v>61905</v>
      </c>
      <c r="C6875" s="45">
        <v>102344</v>
      </c>
      <c r="D6875" s="45">
        <v>0</v>
      </c>
      <c r="E6875" s="45">
        <v>100507</v>
      </c>
      <c r="F6875" s="45">
        <v>0</v>
      </c>
      <c r="G6875" s="46"/>
    </row>
    <row r="6876" spans="1:7" x14ac:dyDescent="0.2">
      <c r="A6876">
        <v>2225</v>
      </c>
      <c r="B6876" s="33">
        <v>61906</v>
      </c>
      <c r="C6876" s="45">
        <v>474492</v>
      </c>
      <c r="D6876" s="45">
        <v>0</v>
      </c>
      <c r="E6876" s="45">
        <v>474492</v>
      </c>
      <c r="F6876" s="45">
        <v>0</v>
      </c>
      <c r="G6876" s="46"/>
    </row>
    <row r="6877" spans="1:7" x14ac:dyDescent="0.2">
      <c r="A6877">
        <v>2225</v>
      </c>
      <c r="B6877" s="33">
        <v>61907</v>
      </c>
      <c r="C6877" s="45">
        <v>26155</v>
      </c>
      <c r="D6877" s="45">
        <v>0</v>
      </c>
      <c r="E6877" s="45">
        <v>3139</v>
      </c>
      <c r="F6877" s="45">
        <v>0</v>
      </c>
      <c r="G6877" s="46"/>
    </row>
    <row r="6878" spans="1:7" x14ac:dyDescent="0.2">
      <c r="A6878">
        <v>2225</v>
      </c>
      <c r="B6878" s="33">
        <v>61908</v>
      </c>
      <c r="C6878" s="45">
        <v>464712</v>
      </c>
      <c r="D6878" s="45">
        <v>0</v>
      </c>
      <c r="E6878" s="45">
        <v>464712</v>
      </c>
      <c r="F6878" s="45">
        <v>0</v>
      </c>
      <c r="G6878" s="46"/>
    </row>
    <row r="6879" spans="1:7" x14ac:dyDescent="0.2">
      <c r="A6879">
        <v>2225</v>
      </c>
      <c r="B6879" s="33">
        <v>61909</v>
      </c>
      <c r="C6879" s="45">
        <v>0</v>
      </c>
      <c r="D6879" s="45">
        <v>0</v>
      </c>
      <c r="E6879" s="45">
        <v>0</v>
      </c>
      <c r="F6879" s="45">
        <v>0</v>
      </c>
      <c r="G6879" s="46"/>
    </row>
    <row r="6880" spans="1:7" x14ac:dyDescent="0.2">
      <c r="A6880">
        <v>2225</v>
      </c>
      <c r="B6880" s="33">
        <v>61910</v>
      </c>
      <c r="C6880" s="45">
        <v>0</v>
      </c>
      <c r="D6880" s="45">
        <v>0</v>
      </c>
      <c r="E6880" s="45">
        <v>0</v>
      </c>
      <c r="F6880" s="45">
        <v>0</v>
      </c>
      <c r="G6880" s="46"/>
    </row>
    <row r="6881" spans="1:7" x14ac:dyDescent="0.2">
      <c r="A6881">
        <v>2225</v>
      </c>
      <c r="B6881" s="33">
        <v>61911</v>
      </c>
      <c r="C6881" s="45">
        <v>2875</v>
      </c>
      <c r="D6881" s="45">
        <v>0</v>
      </c>
      <c r="E6881" s="45">
        <v>5273</v>
      </c>
      <c r="F6881" s="45">
        <v>0</v>
      </c>
      <c r="G6881" s="46"/>
    </row>
    <row r="6882" spans="1:7" x14ac:dyDescent="0.2">
      <c r="A6882">
        <v>2225</v>
      </c>
      <c r="B6882" s="33">
        <v>61912</v>
      </c>
      <c r="C6882" s="45">
        <v>0</v>
      </c>
      <c r="D6882" s="45">
        <v>0</v>
      </c>
      <c r="E6882" s="45">
        <v>0</v>
      </c>
      <c r="F6882" s="45">
        <v>0</v>
      </c>
      <c r="G6882" s="46"/>
    </row>
    <row r="6883" spans="1:7" x14ac:dyDescent="0.2">
      <c r="A6883">
        <v>2225</v>
      </c>
      <c r="B6883" s="33">
        <v>62001</v>
      </c>
      <c r="C6883" s="45">
        <v>1070314</v>
      </c>
      <c r="D6883" s="45">
        <v>0</v>
      </c>
      <c r="E6883" s="45">
        <v>770082</v>
      </c>
      <c r="F6883" s="45">
        <v>0</v>
      </c>
      <c r="G6883" s="46"/>
    </row>
    <row r="6884" spans="1:7" x14ac:dyDescent="0.2">
      <c r="A6884">
        <v>2225</v>
      </c>
      <c r="B6884" s="33">
        <v>62002</v>
      </c>
      <c r="C6884" s="45">
        <v>0</v>
      </c>
      <c r="D6884" s="45">
        <v>211908</v>
      </c>
      <c r="E6884" s="45">
        <v>0</v>
      </c>
      <c r="F6884" s="45">
        <v>125788</v>
      </c>
      <c r="G6884" s="46"/>
    </row>
    <row r="6885" spans="1:7" x14ac:dyDescent="0.2">
      <c r="A6885">
        <v>2225</v>
      </c>
      <c r="B6885" s="33">
        <v>62101</v>
      </c>
      <c r="C6885" s="45">
        <v>82274</v>
      </c>
      <c r="D6885" s="45">
        <v>0</v>
      </c>
      <c r="E6885" s="45">
        <v>0</v>
      </c>
      <c r="F6885" s="45">
        <v>0</v>
      </c>
      <c r="G6885" s="46"/>
    </row>
    <row r="6886" spans="1:7" x14ac:dyDescent="0.2">
      <c r="A6886">
        <v>2225</v>
      </c>
      <c r="B6886" s="33">
        <v>62102</v>
      </c>
      <c r="C6886" s="45">
        <v>0</v>
      </c>
      <c r="D6886" s="45">
        <v>0</v>
      </c>
      <c r="E6886" s="45">
        <v>0</v>
      </c>
      <c r="F6886" s="45">
        <v>0</v>
      </c>
      <c r="G6886" s="46"/>
    </row>
    <row r="6887" spans="1:7" x14ac:dyDescent="0.2">
      <c r="A6887">
        <v>2225</v>
      </c>
      <c r="B6887" s="33">
        <v>62103</v>
      </c>
      <c r="C6887" s="45">
        <v>0</v>
      </c>
      <c r="D6887" s="45">
        <v>0</v>
      </c>
      <c r="E6887" s="45">
        <v>0</v>
      </c>
      <c r="F6887" s="45">
        <v>0</v>
      </c>
      <c r="G6887" s="46"/>
    </row>
    <row r="6888" spans="1:7" x14ac:dyDescent="0.2">
      <c r="A6888">
        <v>121</v>
      </c>
      <c r="B6888" s="33">
        <v>60401</v>
      </c>
      <c r="C6888" s="45">
        <v>378248</v>
      </c>
      <c r="D6888" s="45">
        <v>0</v>
      </c>
      <c r="E6888" s="45">
        <v>381784</v>
      </c>
      <c r="F6888" s="45">
        <v>0</v>
      </c>
      <c r="G6888" s="46"/>
    </row>
    <row r="6889" spans="1:7" x14ac:dyDescent="0.2">
      <c r="A6889">
        <v>121</v>
      </c>
      <c r="B6889" s="33">
        <v>60404</v>
      </c>
      <c r="C6889" s="45">
        <v>0</v>
      </c>
      <c r="D6889" s="45">
        <v>0</v>
      </c>
      <c r="E6889" s="45">
        <v>0</v>
      </c>
      <c r="F6889" s="45">
        <v>0</v>
      </c>
      <c r="G6889" s="46"/>
    </row>
    <row r="6890" spans="1:7" x14ac:dyDescent="0.2">
      <c r="A6890">
        <v>121</v>
      </c>
      <c r="B6890" s="33">
        <v>60405</v>
      </c>
      <c r="C6890" s="45">
        <v>0</v>
      </c>
      <c r="D6890" s="45">
        <v>0</v>
      </c>
      <c r="E6890" s="45">
        <v>0</v>
      </c>
      <c r="F6890" s="45">
        <v>0</v>
      </c>
      <c r="G6890" s="46"/>
    </row>
    <row r="6891" spans="1:7" x14ac:dyDescent="0.2">
      <c r="A6891">
        <v>121</v>
      </c>
      <c r="B6891" s="33">
        <v>60414</v>
      </c>
      <c r="C6891" s="45">
        <v>0</v>
      </c>
      <c r="D6891" s="45">
        <v>198871</v>
      </c>
      <c r="E6891" s="45">
        <v>0</v>
      </c>
      <c r="F6891" s="45">
        <v>197446</v>
      </c>
      <c r="G6891" s="46"/>
    </row>
    <row r="6892" spans="1:7" x14ac:dyDescent="0.2">
      <c r="A6892">
        <v>121</v>
      </c>
      <c r="B6892" s="33">
        <v>60415</v>
      </c>
      <c r="C6892" s="45">
        <v>1881</v>
      </c>
      <c r="D6892" s="45">
        <v>0</v>
      </c>
      <c r="E6892" s="45">
        <v>0</v>
      </c>
      <c r="F6892" s="45">
        <v>0</v>
      </c>
      <c r="G6892" s="46"/>
    </row>
    <row r="6893" spans="1:7" x14ac:dyDescent="0.2">
      <c r="A6893">
        <v>121</v>
      </c>
      <c r="B6893" s="33">
        <v>61901</v>
      </c>
      <c r="C6893" s="45">
        <v>203251</v>
      </c>
      <c r="D6893" s="45">
        <v>0</v>
      </c>
      <c r="E6893" s="45">
        <v>203251</v>
      </c>
      <c r="F6893" s="45">
        <v>0</v>
      </c>
      <c r="G6893" s="46"/>
    </row>
    <row r="6894" spans="1:7" x14ac:dyDescent="0.2">
      <c r="A6894">
        <v>121</v>
      </c>
      <c r="B6894" s="33">
        <v>61902</v>
      </c>
      <c r="C6894" s="45">
        <v>6899</v>
      </c>
      <c r="D6894" s="45">
        <v>0</v>
      </c>
      <c r="E6894" s="45">
        <v>6899</v>
      </c>
      <c r="F6894" s="45">
        <v>0</v>
      </c>
      <c r="G6894" s="46"/>
    </row>
    <row r="6895" spans="1:7" x14ac:dyDescent="0.2">
      <c r="A6895">
        <v>121</v>
      </c>
      <c r="B6895" s="33">
        <v>61903</v>
      </c>
      <c r="C6895" s="45">
        <v>98935</v>
      </c>
      <c r="D6895" s="45">
        <v>0</v>
      </c>
      <c r="E6895" s="45">
        <v>98993</v>
      </c>
      <c r="F6895" s="45">
        <v>0</v>
      </c>
      <c r="G6895" s="46"/>
    </row>
    <row r="6896" spans="1:7" x14ac:dyDescent="0.2">
      <c r="A6896">
        <v>121</v>
      </c>
      <c r="B6896" s="33">
        <v>61904</v>
      </c>
      <c r="C6896" s="45">
        <v>332435</v>
      </c>
      <c r="D6896" s="45">
        <v>0</v>
      </c>
      <c r="E6896" s="45">
        <v>332377</v>
      </c>
      <c r="F6896" s="45">
        <v>0</v>
      </c>
      <c r="G6896" s="46"/>
    </row>
    <row r="6897" spans="1:7" x14ac:dyDescent="0.2">
      <c r="A6897">
        <v>121</v>
      </c>
      <c r="B6897" s="33">
        <v>61905</v>
      </c>
      <c r="C6897" s="45">
        <v>0</v>
      </c>
      <c r="D6897" s="45">
        <v>0</v>
      </c>
      <c r="E6897" s="45">
        <v>0</v>
      </c>
      <c r="F6897" s="45">
        <v>0</v>
      </c>
      <c r="G6897" s="46"/>
    </row>
    <row r="6898" spans="1:7" x14ac:dyDescent="0.2">
      <c r="A6898">
        <v>121</v>
      </c>
      <c r="B6898" s="33">
        <v>61906</v>
      </c>
      <c r="C6898" s="45">
        <v>0</v>
      </c>
      <c r="D6898" s="45">
        <v>0</v>
      </c>
      <c r="E6898" s="45">
        <v>0</v>
      </c>
      <c r="F6898" s="45">
        <v>0</v>
      </c>
      <c r="G6898" s="46"/>
    </row>
    <row r="6899" spans="1:7" x14ac:dyDescent="0.2">
      <c r="A6899">
        <v>121</v>
      </c>
      <c r="B6899" s="33">
        <v>61907</v>
      </c>
      <c r="C6899" s="45">
        <v>0</v>
      </c>
      <c r="D6899" s="45">
        <v>0</v>
      </c>
      <c r="E6899" s="45">
        <v>0</v>
      </c>
      <c r="F6899" s="45">
        <v>0</v>
      </c>
      <c r="G6899" s="46"/>
    </row>
    <row r="6900" spans="1:7" x14ac:dyDescent="0.2">
      <c r="A6900">
        <v>121</v>
      </c>
      <c r="B6900" s="33">
        <v>61908</v>
      </c>
      <c r="C6900" s="45">
        <v>0</v>
      </c>
      <c r="D6900" s="45">
        <v>0</v>
      </c>
      <c r="E6900" s="45">
        <v>0</v>
      </c>
      <c r="F6900" s="45">
        <v>0</v>
      </c>
      <c r="G6900" s="46"/>
    </row>
    <row r="6901" spans="1:7" x14ac:dyDescent="0.2">
      <c r="A6901">
        <v>121</v>
      </c>
      <c r="B6901" s="33">
        <v>61909</v>
      </c>
      <c r="C6901" s="45">
        <v>0</v>
      </c>
      <c r="D6901" s="45">
        <v>7988</v>
      </c>
      <c r="E6901" s="45">
        <v>0</v>
      </c>
      <c r="F6901" s="45">
        <v>8654</v>
      </c>
      <c r="G6901" s="46"/>
    </row>
    <row r="6902" spans="1:7" x14ac:dyDescent="0.2">
      <c r="A6902">
        <v>121</v>
      </c>
      <c r="B6902" s="33">
        <v>61910</v>
      </c>
      <c r="C6902" s="45">
        <v>0</v>
      </c>
      <c r="D6902" s="45">
        <v>34352</v>
      </c>
      <c r="E6902" s="45">
        <v>0</v>
      </c>
      <c r="F6902" s="45">
        <v>36561</v>
      </c>
      <c r="G6902" s="46"/>
    </row>
    <row r="6903" spans="1:7" x14ac:dyDescent="0.2">
      <c r="A6903">
        <v>121</v>
      </c>
      <c r="B6903" s="33">
        <v>61911</v>
      </c>
      <c r="C6903" s="45">
        <v>0</v>
      </c>
      <c r="D6903" s="45">
        <v>0</v>
      </c>
      <c r="E6903" s="45">
        <v>0</v>
      </c>
      <c r="F6903" s="45">
        <v>0</v>
      </c>
      <c r="G6903" s="46"/>
    </row>
    <row r="6904" spans="1:7" x14ac:dyDescent="0.2">
      <c r="A6904">
        <v>121</v>
      </c>
      <c r="B6904" s="33">
        <v>61912</v>
      </c>
      <c r="C6904" s="45">
        <v>0</v>
      </c>
      <c r="D6904" s="45">
        <v>416980</v>
      </c>
      <c r="E6904" s="45">
        <v>0</v>
      </c>
      <c r="F6904" s="45">
        <v>420106</v>
      </c>
      <c r="G6904" s="46"/>
    </row>
    <row r="6905" spans="1:7" x14ac:dyDescent="0.2">
      <c r="A6905">
        <v>121</v>
      </c>
      <c r="B6905" s="33">
        <v>62001</v>
      </c>
      <c r="C6905" s="45">
        <v>0</v>
      </c>
      <c r="D6905" s="45">
        <v>0</v>
      </c>
      <c r="E6905" s="45">
        <v>0</v>
      </c>
      <c r="F6905" s="45">
        <v>0</v>
      </c>
      <c r="G6905" s="46"/>
    </row>
    <row r="6906" spans="1:7" x14ac:dyDescent="0.2">
      <c r="A6906">
        <v>121</v>
      </c>
      <c r="B6906" s="33">
        <v>62002</v>
      </c>
      <c r="C6906" s="45">
        <v>0</v>
      </c>
      <c r="D6906" s="45">
        <v>0</v>
      </c>
      <c r="E6906" s="45">
        <v>0</v>
      </c>
      <c r="F6906" s="45">
        <v>0</v>
      </c>
      <c r="G6906" s="46"/>
    </row>
    <row r="6907" spans="1:7" x14ac:dyDescent="0.2">
      <c r="A6907">
        <v>121</v>
      </c>
      <c r="B6907" s="33">
        <v>62101</v>
      </c>
      <c r="C6907" s="45">
        <v>0</v>
      </c>
      <c r="D6907" s="45">
        <v>0</v>
      </c>
      <c r="E6907" s="45">
        <v>0</v>
      </c>
      <c r="F6907" s="45">
        <v>0</v>
      </c>
      <c r="G6907" s="46"/>
    </row>
    <row r="6908" spans="1:7" x14ac:dyDescent="0.2">
      <c r="A6908">
        <v>121</v>
      </c>
      <c r="B6908" s="33">
        <v>62102</v>
      </c>
      <c r="C6908" s="45">
        <v>0</v>
      </c>
      <c r="D6908" s="45">
        <v>0</v>
      </c>
      <c r="E6908" s="45">
        <v>0</v>
      </c>
      <c r="F6908" s="45">
        <v>0</v>
      </c>
      <c r="G6908" s="46"/>
    </row>
    <row r="6909" spans="1:7" x14ac:dyDescent="0.2">
      <c r="A6909">
        <v>121</v>
      </c>
      <c r="B6909" s="33">
        <v>62103</v>
      </c>
      <c r="C6909" s="45">
        <v>0</v>
      </c>
      <c r="D6909" s="45">
        <v>0</v>
      </c>
      <c r="E6909" s="45">
        <v>0</v>
      </c>
      <c r="F6909" s="45">
        <v>0</v>
      </c>
      <c r="G6909" s="46"/>
    </row>
    <row r="6910" spans="1:7" x14ac:dyDescent="0.2">
      <c r="A6910">
        <v>3531</v>
      </c>
      <c r="B6910" s="33">
        <v>60401</v>
      </c>
      <c r="C6910" s="45">
        <v>0</v>
      </c>
      <c r="D6910" s="45">
        <v>0</v>
      </c>
      <c r="E6910" s="45">
        <v>0</v>
      </c>
      <c r="F6910" s="45">
        <v>0</v>
      </c>
      <c r="G6910" s="46"/>
    </row>
    <row r="6911" spans="1:7" x14ac:dyDescent="0.2">
      <c r="A6911">
        <v>3531</v>
      </c>
      <c r="B6911" s="33">
        <v>60404</v>
      </c>
      <c r="C6911" s="45">
        <v>0</v>
      </c>
      <c r="D6911" s="45">
        <v>0</v>
      </c>
      <c r="E6911" s="45">
        <v>0</v>
      </c>
      <c r="F6911" s="45">
        <v>0</v>
      </c>
      <c r="G6911" s="46"/>
    </row>
    <row r="6912" spans="1:7" x14ac:dyDescent="0.2">
      <c r="A6912">
        <v>3531</v>
      </c>
      <c r="B6912" s="33">
        <v>60405</v>
      </c>
      <c r="C6912" s="45">
        <v>0</v>
      </c>
      <c r="D6912" s="45">
        <v>0</v>
      </c>
      <c r="E6912" s="45">
        <v>0</v>
      </c>
      <c r="F6912" s="45">
        <v>0</v>
      </c>
      <c r="G6912" s="46"/>
    </row>
    <row r="6913" spans="1:7" x14ac:dyDescent="0.2">
      <c r="A6913">
        <v>3531</v>
      </c>
      <c r="B6913" s="33">
        <v>60414</v>
      </c>
      <c r="C6913" s="45">
        <v>0</v>
      </c>
      <c r="D6913" s="45">
        <v>0</v>
      </c>
      <c r="E6913" s="45">
        <v>0</v>
      </c>
      <c r="F6913" s="45">
        <v>0</v>
      </c>
      <c r="G6913" s="46"/>
    </row>
    <row r="6914" spans="1:7" x14ac:dyDescent="0.2">
      <c r="A6914">
        <v>3531</v>
      </c>
      <c r="B6914" s="33">
        <v>60415</v>
      </c>
      <c r="C6914" s="45">
        <v>0</v>
      </c>
      <c r="D6914" s="45">
        <v>0</v>
      </c>
      <c r="E6914" s="45">
        <v>0</v>
      </c>
      <c r="F6914" s="45">
        <v>0</v>
      </c>
      <c r="G6914" s="46"/>
    </row>
    <row r="6915" spans="1:7" x14ac:dyDescent="0.2">
      <c r="A6915">
        <v>3531</v>
      </c>
      <c r="B6915" s="33">
        <v>61901</v>
      </c>
      <c r="C6915" s="45">
        <v>0</v>
      </c>
      <c r="D6915" s="45">
        <v>0</v>
      </c>
      <c r="E6915" s="45">
        <v>0</v>
      </c>
      <c r="F6915" s="45">
        <v>0</v>
      </c>
      <c r="G6915" s="46"/>
    </row>
    <row r="6916" spans="1:7" x14ac:dyDescent="0.2">
      <c r="A6916">
        <v>3531</v>
      </c>
      <c r="B6916" s="33">
        <v>61902</v>
      </c>
      <c r="C6916" s="45">
        <v>0</v>
      </c>
      <c r="D6916" s="45">
        <v>0</v>
      </c>
      <c r="E6916" s="45">
        <v>0</v>
      </c>
      <c r="F6916" s="45">
        <v>0</v>
      </c>
      <c r="G6916" s="46"/>
    </row>
    <row r="6917" spans="1:7" x14ac:dyDescent="0.2">
      <c r="A6917">
        <v>3531</v>
      </c>
      <c r="B6917" s="33">
        <v>61903</v>
      </c>
      <c r="C6917" s="45">
        <v>0</v>
      </c>
      <c r="D6917" s="45">
        <v>0</v>
      </c>
      <c r="E6917" s="45">
        <v>0</v>
      </c>
      <c r="F6917" s="45">
        <v>0</v>
      </c>
      <c r="G6917" s="46"/>
    </row>
    <row r="6918" spans="1:7" x14ac:dyDescent="0.2">
      <c r="A6918">
        <v>3531</v>
      </c>
      <c r="B6918" s="33">
        <v>61904</v>
      </c>
      <c r="C6918" s="45">
        <v>0</v>
      </c>
      <c r="D6918" s="45">
        <v>0</v>
      </c>
      <c r="E6918" s="45">
        <v>0</v>
      </c>
      <c r="F6918" s="45">
        <v>0</v>
      </c>
      <c r="G6918" s="46"/>
    </row>
    <row r="6919" spans="1:7" x14ac:dyDescent="0.2">
      <c r="A6919">
        <v>3531</v>
      </c>
      <c r="B6919" s="33">
        <v>61905</v>
      </c>
      <c r="C6919" s="45">
        <v>0</v>
      </c>
      <c r="D6919" s="45">
        <v>0</v>
      </c>
      <c r="E6919" s="45">
        <v>0</v>
      </c>
      <c r="F6919" s="45">
        <v>0</v>
      </c>
      <c r="G6919" s="46"/>
    </row>
    <row r="6920" spans="1:7" x14ac:dyDescent="0.2">
      <c r="A6920">
        <v>3531</v>
      </c>
      <c r="B6920" s="33">
        <v>61906</v>
      </c>
      <c r="C6920" s="45">
        <v>0</v>
      </c>
      <c r="D6920" s="45">
        <v>0</v>
      </c>
      <c r="E6920" s="45">
        <v>0</v>
      </c>
      <c r="F6920" s="45">
        <v>0</v>
      </c>
      <c r="G6920" s="46"/>
    </row>
    <row r="6921" spans="1:7" x14ac:dyDescent="0.2">
      <c r="A6921">
        <v>3531</v>
      </c>
      <c r="B6921" s="33">
        <v>61907</v>
      </c>
      <c r="C6921" s="45">
        <v>0</v>
      </c>
      <c r="D6921" s="45">
        <v>0</v>
      </c>
      <c r="E6921" s="45">
        <v>0</v>
      </c>
      <c r="F6921" s="45">
        <v>0</v>
      </c>
      <c r="G6921" s="46"/>
    </row>
    <row r="6922" spans="1:7" x14ac:dyDescent="0.2">
      <c r="A6922">
        <v>3531</v>
      </c>
      <c r="B6922" s="33">
        <v>61908</v>
      </c>
      <c r="C6922" s="45">
        <v>0</v>
      </c>
      <c r="D6922" s="45">
        <v>0</v>
      </c>
      <c r="E6922" s="45">
        <v>0</v>
      </c>
      <c r="F6922" s="45">
        <v>0</v>
      </c>
      <c r="G6922" s="46"/>
    </row>
    <row r="6923" spans="1:7" x14ac:dyDescent="0.2">
      <c r="A6923">
        <v>3531</v>
      </c>
      <c r="B6923" s="33">
        <v>61909</v>
      </c>
      <c r="C6923" s="45">
        <v>0</v>
      </c>
      <c r="D6923" s="45">
        <v>0</v>
      </c>
      <c r="E6923" s="45">
        <v>0</v>
      </c>
      <c r="F6923" s="45">
        <v>0</v>
      </c>
      <c r="G6923" s="46"/>
    </row>
    <row r="6924" spans="1:7" x14ac:dyDescent="0.2">
      <c r="A6924">
        <v>3531</v>
      </c>
      <c r="B6924" s="33">
        <v>61910</v>
      </c>
      <c r="C6924" s="45">
        <v>0</v>
      </c>
      <c r="D6924" s="45">
        <v>0</v>
      </c>
      <c r="E6924" s="45">
        <v>0</v>
      </c>
      <c r="F6924" s="45">
        <v>0</v>
      </c>
      <c r="G6924" s="46"/>
    </row>
    <row r="6925" spans="1:7" x14ac:dyDescent="0.2">
      <c r="A6925">
        <v>3531</v>
      </c>
      <c r="B6925" s="33">
        <v>61911</v>
      </c>
      <c r="C6925" s="45">
        <v>0</v>
      </c>
      <c r="D6925" s="45">
        <v>0</v>
      </c>
      <c r="E6925" s="45">
        <v>0</v>
      </c>
      <c r="F6925" s="45">
        <v>0</v>
      </c>
      <c r="G6925" s="46"/>
    </row>
    <row r="6926" spans="1:7" x14ac:dyDescent="0.2">
      <c r="A6926">
        <v>3531</v>
      </c>
      <c r="B6926" s="33">
        <v>61912</v>
      </c>
      <c r="C6926" s="45">
        <v>0</v>
      </c>
      <c r="D6926" s="45">
        <v>0</v>
      </c>
      <c r="E6926" s="45">
        <v>0</v>
      </c>
      <c r="F6926" s="45">
        <v>0</v>
      </c>
      <c r="G6926" s="46"/>
    </row>
    <row r="6927" spans="1:7" x14ac:dyDescent="0.2">
      <c r="A6927">
        <v>3531</v>
      </c>
      <c r="B6927" s="33">
        <v>62001</v>
      </c>
      <c r="C6927" s="45">
        <v>0</v>
      </c>
      <c r="D6927" s="45">
        <v>0</v>
      </c>
      <c r="E6927" s="45">
        <v>0</v>
      </c>
      <c r="F6927" s="45">
        <v>0</v>
      </c>
      <c r="G6927" s="46"/>
    </row>
    <row r="6928" spans="1:7" x14ac:dyDescent="0.2">
      <c r="A6928">
        <v>3531</v>
      </c>
      <c r="B6928" s="33">
        <v>62002</v>
      </c>
      <c r="C6928" s="45">
        <v>0</v>
      </c>
      <c r="D6928" s="45">
        <v>0</v>
      </c>
      <c r="E6928" s="45">
        <v>0</v>
      </c>
      <c r="F6928" s="45">
        <v>0</v>
      </c>
      <c r="G6928" s="46"/>
    </row>
    <row r="6929" spans="1:7" x14ac:dyDescent="0.2">
      <c r="A6929">
        <v>3531</v>
      </c>
      <c r="B6929" s="33">
        <v>62101</v>
      </c>
      <c r="C6929" s="45">
        <v>0</v>
      </c>
      <c r="D6929" s="45">
        <v>0</v>
      </c>
      <c r="E6929" s="45">
        <v>0</v>
      </c>
      <c r="F6929" s="45">
        <v>0</v>
      </c>
      <c r="G6929" s="46"/>
    </row>
    <row r="6930" spans="1:7" x14ac:dyDescent="0.2">
      <c r="A6930">
        <v>3531</v>
      </c>
      <c r="B6930" s="33">
        <v>62102</v>
      </c>
      <c r="C6930" s="45">
        <v>0</v>
      </c>
      <c r="D6930" s="45">
        <v>0</v>
      </c>
      <c r="E6930" s="45">
        <v>0</v>
      </c>
      <c r="F6930" s="45">
        <v>0</v>
      </c>
      <c r="G6930" s="46"/>
    </row>
    <row r="6931" spans="1:7" x14ac:dyDescent="0.2">
      <c r="A6931">
        <v>3531</v>
      </c>
      <c r="B6931" s="33">
        <v>62103</v>
      </c>
      <c r="C6931" s="45">
        <v>0</v>
      </c>
      <c r="D6931" s="45">
        <v>0</v>
      </c>
      <c r="E6931" s="45">
        <v>0</v>
      </c>
      <c r="F6931" s="45">
        <v>0</v>
      </c>
      <c r="G6931" s="46"/>
    </row>
    <row r="6932" spans="1:7" x14ac:dyDescent="0.2">
      <c r="A6932">
        <v>3515</v>
      </c>
      <c r="B6932" s="33">
        <v>60401</v>
      </c>
      <c r="C6932" s="45">
        <v>841356</v>
      </c>
      <c r="D6932" s="45">
        <v>0</v>
      </c>
      <c r="E6932" s="45">
        <v>841356</v>
      </c>
      <c r="F6932" s="45">
        <v>0</v>
      </c>
      <c r="G6932" s="46"/>
    </row>
    <row r="6933" spans="1:7" x14ac:dyDescent="0.2">
      <c r="A6933">
        <v>3515</v>
      </c>
      <c r="B6933" s="33">
        <v>60404</v>
      </c>
      <c r="C6933" s="45">
        <v>0</v>
      </c>
      <c r="D6933" s="45">
        <v>0</v>
      </c>
      <c r="E6933" s="45">
        <v>0</v>
      </c>
      <c r="F6933" s="45">
        <v>0</v>
      </c>
      <c r="G6933" s="46"/>
    </row>
    <row r="6934" spans="1:7" x14ac:dyDescent="0.2">
      <c r="A6934">
        <v>3515</v>
      </c>
      <c r="B6934" s="33">
        <v>60405</v>
      </c>
      <c r="C6934" s="45">
        <v>0</v>
      </c>
      <c r="D6934" s="45">
        <v>1346</v>
      </c>
      <c r="E6934" s="45">
        <v>0</v>
      </c>
      <c r="F6934" s="45">
        <v>1346</v>
      </c>
      <c r="G6934" s="46"/>
    </row>
    <row r="6935" spans="1:7" x14ac:dyDescent="0.2">
      <c r="A6935">
        <v>3515</v>
      </c>
      <c r="B6935" s="33">
        <v>60414</v>
      </c>
      <c r="C6935" s="45">
        <v>0</v>
      </c>
      <c r="D6935" s="45">
        <v>70563</v>
      </c>
      <c r="E6935" s="45">
        <v>0</v>
      </c>
      <c r="F6935" s="45">
        <v>78134</v>
      </c>
      <c r="G6935" s="46"/>
    </row>
    <row r="6936" spans="1:7" x14ac:dyDescent="0.2">
      <c r="A6936">
        <v>3515</v>
      </c>
      <c r="B6936" s="33">
        <v>60415</v>
      </c>
      <c r="C6936" s="45">
        <v>3468</v>
      </c>
      <c r="D6936" s="45">
        <v>0</v>
      </c>
      <c r="E6936" s="45">
        <v>3771</v>
      </c>
      <c r="F6936" s="45">
        <v>0</v>
      </c>
      <c r="G6936" s="46"/>
    </row>
    <row r="6937" spans="1:7" x14ac:dyDescent="0.2">
      <c r="A6937">
        <v>3515</v>
      </c>
      <c r="B6937" s="33">
        <v>61901</v>
      </c>
      <c r="C6937" s="45">
        <v>0</v>
      </c>
      <c r="D6937" s="45">
        <v>0</v>
      </c>
      <c r="E6937" s="45">
        <v>0</v>
      </c>
      <c r="F6937" s="45">
        <v>0</v>
      </c>
      <c r="G6937" s="46"/>
    </row>
    <row r="6938" spans="1:7" x14ac:dyDescent="0.2">
      <c r="A6938">
        <v>3515</v>
      </c>
      <c r="B6938" s="33">
        <v>61902</v>
      </c>
      <c r="C6938" s="45">
        <v>0</v>
      </c>
      <c r="D6938" s="45">
        <v>0</v>
      </c>
      <c r="E6938" s="45">
        <v>0</v>
      </c>
      <c r="F6938" s="45">
        <v>0</v>
      </c>
      <c r="G6938" s="46"/>
    </row>
    <row r="6939" spans="1:7" x14ac:dyDescent="0.2">
      <c r="A6939">
        <v>3515</v>
      </c>
      <c r="B6939" s="33">
        <v>61903</v>
      </c>
      <c r="C6939" s="45">
        <v>0</v>
      </c>
      <c r="D6939" s="45">
        <v>0</v>
      </c>
      <c r="E6939" s="45">
        <v>0</v>
      </c>
      <c r="F6939" s="45">
        <v>0</v>
      </c>
      <c r="G6939" s="46"/>
    </row>
    <row r="6940" spans="1:7" x14ac:dyDescent="0.2">
      <c r="A6940">
        <v>3515</v>
      </c>
      <c r="B6940" s="33">
        <v>61904</v>
      </c>
      <c r="C6940" s="45">
        <v>0</v>
      </c>
      <c r="D6940" s="45">
        <v>0</v>
      </c>
      <c r="E6940" s="45">
        <v>0</v>
      </c>
      <c r="F6940" s="45">
        <v>0</v>
      </c>
      <c r="G6940" s="46"/>
    </row>
    <row r="6941" spans="1:7" x14ac:dyDescent="0.2">
      <c r="A6941">
        <v>3515</v>
      </c>
      <c r="B6941" s="33">
        <v>61905</v>
      </c>
      <c r="C6941" s="45">
        <v>0</v>
      </c>
      <c r="D6941" s="45">
        <v>0</v>
      </c>
      <c r="E6941" s="45">
        <v>0</v>
      </c>
      <c r="F6941" s="45">
        <v>0</v>
      </c>
      <c r="G6941" s="46"/>
    </row>
    <row r="6942" spans="1:7" x14ac:dyDescent="0.2">
      <c r="A6942">
        <v>3515</v>
      </c>
      <c r="B6942" s="33">
        <v>61906</v>
      </c>
      <c r="C6942" s="45">
        <v>0</v>
      </c>
      <c r="D6942" s="45">
        <v>0</v>
      </c>
      <c r="E6942" s="45">
        <v>0</v>
      </c>
      <c r="F6942" s="45">
        <v>0</v>
      </c>
      <c r="G6942" s="46"/>
    </row>
    <row r="6943" spans="1:7" x14ac:dyDescent="0.2">
      <c r="A6943">
        <v>3515</v>
      </c>
      <c r="B6943" s="33">
        <v>61907</v>
      </c>
      <c r="C6943" s="45">
        <v>0</v>
      </c>
      <c r="D6943" s="45">
        <v>0</v>
      </c>
      <c r="E6943" s="45">
        <v>0</v>
      </c>
      <c r="F6943" s="45">
        <v>0</v>
      </c>
      <c r="G6943" s="46"/>
    </row>
    <row r="6944" spans="1:7" x14ac:dyDescent="0.2">
      <c r="A6944">
        <v>3515</v>
      </c>
      <c r="B6944" s="33">
        <v>61908</v>
      </c>
      <c r="C6944" s="45">
        <v>0</v>
      </c>
      <c r="D6944" s="45">
        <v>0</v>
      </c>
      <c r="E6944" s="45">
        <v>0</v>
      </c>
      <c r="F6944" s="45">
        <v>0</v>
      </c>
      <c r="G6944" s="46"/>
    </row>
    <row r="6945" spans="1:7" x14ac:dyDescent="0.2">
      <c r="A6945">
        <v>3515</v>
      </c>
      <c r="B6945" s="33">
        <v>61909</v>
      </c>
      <c r="C6945" s="45">
        <v>0</v>
      </c>
      <c r="D6945" s="45">
        <v>0</v>
      </c>
      <c r="E6945" s="45">
        <v>0</v>
      </c>
      <c r="F6945" s="45">
        <v>0</v>
      </c>
      <c r="G6945" s="46"/>
    </row>
    <row r="6946" spans="1:7" x14ac:dyDescent="0.2">
      <c r="A6946">
        <v>3515</v>
      </c>
      <c r="B6946" s="33">
        <v>61910</v>
      </c>
      <c r="C6946" s="45">
        <v>0</v>
      </c>
      <c r="D6946" s="45">
        <v>0</v>
      </c>
      <c r="E6946" s="45">
        <v>0</v>
      </c>
      <c r="F6946" s="45">
        <v>0</v>
      </c>
      <c r="G6946" s="46"/>
    </row>
    <row r="6947" spans="1:7" x14ac:dyDescent="0.2">
      <c r="A6947">
        <v>3515</v>
      </c>
      <c r="B6947" s="33">
        <v>61911</v>
      </c>
      <c r="C6947" s="45">
        <v>0</v>
      </c>
      <c r="D6947" s="45">
        <v>0</v>
      </c>
      <c r="E6947" s="45">
        <v>0</v>
      </c>
      <c r="F6947" s="45">
        <v>0</v>
      </c>
      <c r="G6947" s="46"/>
    </row>
    <row r="6948" spans="1:7" x14ac:dyDescent="0.2">
      <c r="A6948">
        <v>3515</v>
      </c>
      <c r="B6948" s="33">
        <v>61912</v>
      </c>
      <c r="C6948" s="45">
        <v>0</v>
      </c>
      <c r="D6948" s="45">
        <v>0</v>
      </c>
      <c r="E6948" s="45">
        <v>0</v>
      </c>
      <c r="F6948" s="45">
        <v>0</v>
      </c>
      <c r="G6948" s="46"/>
    </row>
    <row r="6949" spans="1:7" x14ac:dyDescent="0.2">
      <c r="A6949">
        <v>3515</v>
      </c>
      <c r="B6949" s="33">
        <v>62001</v>
      </c>
      <c r="C6949" s="45">
        <v>4341</v>
      </c>
      <c r="D6949" s="45">
        <v>0</v>
      </c>
      <c r="E6949" s="45">
        <v>4341</v>
      </c>
      <c r="F6949" s="45">
        <v>0</v>
      </c>
      <c r="G6949" s="46"/>
    </row>
    <row r="6950" spans="1:7" x14ac:dyDescent="0.2">
      <c r="A6950">
        <v>3515</v>
      </c>
      <c r="B6950" s="33">
        <v>62002</v>
      </c>
      <c r="C6950" s="45">
        <v>0</v>
      </c>
      <c r="D6950" s="45">
        <v>803</v>
      </c>
      <c r="E6950" s="45">
        <v>0</v>
      </c>
      <c r="F6950" s="45">
        <v>803</v>
      </c>
      <c r="G6950" s="46"/>
    </row>
    <row r="6951" spans="1:7" x14ac:dyDescent="0.2">
      <c r="A6951">
        <v>3515</v>
      </c>
      <c r="B6951" s="33">
        <v>62101</v>
      </c>
      <c r="C6951" s="45">
        <v>0</v>
      </c>
      <c r="D6951" s="45">
        <v>0</v>
      </c>
      <c r="E6951" s="45">
        <v>0</v>
      </c>
      <c r="F6951" s="45">
        <v>0</v>
      </c>
      <c r="G6951" s="46"/>
    </row>
    <row r="6952" spans="1:7" x14ac:dyDescent="0.2">
      <c r="A6952">
        <v>3515</v>
      </c>
      <c r="B6952" s="33">
        <v>62102</v>
      </c>
      <c r="C6952" s="45">
        <v>0</v>
      </c>
      <c r="D6952" s="45">
        <v>0</v>
      </c>
      <c r="E6952" s="45">
        <v>0</v>
      </c>
      <c r="F6952" s="45">
        <v>0</v>
      </c>
      <c r="G6952" s="46"/>
    </row>
    <row r="6953" spans="1:7" x14ac:dyDescent="0.2">
      <c r="A6953">
        <v>3515</v>
      </c>
      <c r="B6953" s="33">
        <v>62103</v>
      </c>
      <c r="C6953" s="45">
        <v>0</v>
      </c>
      <c r="D6953" s="45">
        <v>0</v>
      </c>
      <c r="E6953" s="45">
        <v>0</v>
      </c>
      <c r="F6953" s="45">
        <v>0</v>
      </c>
      <c r="G6953" s="46"/>
    </row>
    <row r="6954" spans="1:7" x14ac:dyDescent="0.2">
      <c r="A6954">
        <v>3529</v>
      </c>
      <c r="B6954" s="33">
        <v>60401</v>
      </c>
      <c r="C6954" s="45">
        <v>80624</v>
      </c>
      <c r="D6954" s="45">
        <v>0</v>
      </c>
      <c r="E6954" s="45">
        <v>80624</v>
      </c>
      <c r="F6954" s="45">
        <v>0</v>
      </c>
      <c r="G6954" s="46"/>
    </row>
    <row r="6955" spans="1:7" x14ac:dyDescent="0.2">
      <c r="A6955">
        <v>3529</v>
      </c>
      <c r="B6955" s="33">
        <v>60404</v>
      </c>
      <c r="C6955" s="45">
        <v>0</v>
      </c>
      <c r="D6955" s="45">
        <v>0</v>
      </c>
      <c r="E6955" s="45">
        <v>0</v>
      </c>
      <c r="F6955" s="45">
        <v>0</v>
      </c>
      <c r="G6955" s="46"/>
    </row>
    <row r="6956" spans="1:7" x14ac:dyDescent="0.2">
      <c r="A6956">
        <v>3529</v>
      </c>
      <c r="B6956" s="33">
        <v>60405</v>
      </c>
      <c r="C6956" s="45">
        <v>0</v>
      </c>
      <c r="D6956" s="45">
        <v>0</v>
      </c>
      <c r="E6956" s="45">
        <v>0</v>
      </c>
      <c r="F6956" s="45">
        <v>0</v>
      </c>
      <c r="G6956" s="46"/>
    </row>
    <row r="6957" spans="1:7" x14ac:dyDescent="0.2">
      <c r="A6957">
        <v>3529</v>
      </c>
      <c r="B6957" s="33">
        <v>60414</v>
      </c>
      <c r="C6957" s="45">
        <v>0</v>
      </c>
      <c r="D6957" s="45">
        <v>73353</v>
      </c>
      <c r="E6957" s="45">
        <v>0</v>
      </c>
      <c r="F6957" s="45">
        <v>74605</v>
      </c>
      <c r="G6957" s="46"/>
    </row>
    <row r="6958" spans="1:7" x14ac:dyDescent="0.2">
      <c r="A6958">
        <v>3529</v>
      </c>
      <c r="B6958" s="33">
        <v>60415</v>
      </c>
      <c r="C6958" s="45">
        <v>0</v>
      </c>
      <c r="D6958" s="45">
        <v>0</v>
      </c>
      <c r="E6958" s="45">
        <v>0</v>
      </c>
      <c r="F6958" s="45">
        <v>0</v>
      </c>
      <c r="G6958" s="46"/>
    </row>
    <row r="6959" spans="1:7" x14ac:dyDescent="0.2">
      <c r="A6959">
        <v>3529</v>
      </c>
      <c r="B6959" s="33">
        <v>61901</v>
      </c>
      <c r="C6959" s="45">
        <v>0</v>
      </c>
      <c r="D6959" s="45">
        <v>0</v>
      </c>
      <c r="E6959" s="45">
        <v>0</v>
      </c>
      <c r="F6959" s="45">
        <v>0</v>
      </c>
      <c r="G6959" s="46"/>
    </row>
    <row r="6960" spans="1:7" x14ac:dyDescent="0.2">
      <c r="A6960">
        <v>3529</v>
      </c>
      <c r="B6960" s="33">
        <v>61902</v>
      </c>
      <c r="C6960" s="45">
        <v>0</v>
      </c>
      <c r="D6960" s="45">
        <v>0</v>
      </c>
      <c r="E6960" s="45">
        <v>0</v>
      </c>
      <c r="F6960" s="45">
        <v>0</v>
      </c>
      <c r="G6960" s="46"/>
    </row>
    <row r="6961" spans="1:7" x14ac:dyDescent="0.2">
      <c r="A6961">
        <v>3529</v>
      </c>
      <c r="B6961" s="33">
        <v>61903</v>
      </c>
      <c r="C6961" s="45">
        <v>0</v>
      </c>
      <c r="D6961" s="45">
        <v>0</v>
      </c>
      <c r="E6961" s="45">
        <v>0</v>
      </c>
      <c r="F6961" s="45">
        <v>0</v>
      </c>
      <c r="G6961" s="46"/>
    </row>
    <row r="6962" spans="1:7" x14ac:dyDescent="0.2">
      <c r="A6962">
        <v>3529</v>
      </c>
      <c r="B6962" s="33">
        <v>61904</v>
      </c>
      <c r="C6962" s="45">
        <v>0</v>
      </c>
      <c r="D6962" s="45">
        <v>0</v>
      </c>
      <c r="E6962" s="45">
        <v>0</v>
      </c>
      <c r="F6962" s="45">
        <v>0</v>
      </c>
      <c r="G6962" s="46"/>
    </row>
    <row r="6963" spans="1:7" x14ac:dyDescent="0.2">
      <c r="A6963">
        <v>3529</v>
      </c>
      <c r="B6963" s="33">
        <v>61905</v>
      </c>
      <c r="C6963" s="45">
        <v>0</v>
      </c>
      <c r="D6963" s="45">
        <v>0</v>
      </c>
      <c r="E6963" s="45">
        <v>0</v>
      </c>
      <c r="F6963" s="45">
        <v>0</v>
      </c>
      <c r="G6963" s="46"/>
    </row>
    <row r="6964" spans="1:7" x14ac:dyDescent="0.2">
      <c r="A6964">
        <v>3529</v>
      </c>
      <c r="B6964" s="33">
        <v>61906</v>
      </c>
      <c r="C6964" s="45">
        <v>0</v>
      </c>
      <c r="D6964" s="45">
        <v>0</v>
      </c>
      <c r="E6964" s="45">
        <v>0</v>
      </c>
      <c r="F6964" s="45">
        <v>0</v>
      </c>
      <c r="G6964" s="46"/>
    </row>
    <row r="6965" spans="1:7" x14ac:dyDescent="0.2">
      <c r="A6965">
        <v>3529</v>
      </c>
      <c r="B6965" s="33">
        <v>61907</v>
      </c>
      <c r="C6965" s="45">
        <v>0</v>
      </c>
      <c r="D6965" s="45">
        <v>0</v>
      </c>
      <c r="E6965" s="45">
        <v>0</v>
      </c>
      <c r="F6965" s="45">
        <v>0</v>
      </c>
      <c r="G6965" s="46"/>
    </row>
    <row r="6966" spans="1:7" x14ac:dyDescent="0.2">
      <c r="A6966">
        <v>3529</v>
      </c>
      <c r="B6966" s="33">
        <v>61908</v>
      </c>
      <c r="C6966" s="45">
        <v>0</v>
      </c>
      <c r="D6966" s="45">
        <v>0</v>
      </c>
      <c r="E6966" s="45">
        <v>0</v>
      </c>
      <c r="F6966" s="45">
        <v>0</v>
      </c>
      <c r="G6966" s="46"/>
    </row>
    <row r="6967" spans="1:7" x14ac:dyDescent="0.2">
      <c r="A6967">
        <v>3529</v>
      </c>
      <c r="B6967" s="33">
        <v>61909</v>
      </c>
      <c r="C6967" s="45">
        <v>0</v>
      </c>
      <c r="D6967" s="45">
        <v>0</v>
      </c>
      <c r="E6967" s="45">
        <v>0</v>
      </c>
      <c r="F6967" s="45">
        <v>0</v>
      </c>
      <c r="G6967" s="46"/>
    </row>
    <row r="6968" spans="1:7" x14ac:dyDescent="0.2">
      <c r="A6968">
        <v>3529</v>
      </c>
      <c r="B6968" s="33">
        <v>61910</v>
      </c>
      <c r="C6968" s="45">
        <v>0</v>
      </c>
      <c r="D6968" s="45">
        <v>0</v>
      </c>
      <c r="E6968" s="45">
        <v>0</v>
      </c>
      <c r="F6968" s="45">
        <v>0</v>
      </c>
      <c r="G6968" s="46"/>
    </row>
    <row r="6969" spans="1:7" x14ac:dyDescent="0.2">
      <c r="A6969">
        <v>3529</v>
      </c>
      <c r="B6969" s="33">
        <v>61911</v>
      </c>
      <c r="C6969" s="45">
        <v>0</v>
      </c>
      <c r="D6969" s="45">
        <v>0</v>
      </c>
      <c r="E6969" s="45">
        <v>0</v>
      </c>
      <c r="F6969" s="45">
        <v>0</v>
      </c>
      <c r="G6969" s="46"/>
    </row>
    <row r="6970" spans="1:7" x14ac:dyDescent="0.2">
      <c r="A6970">
        <v>3529</v>
      </c>
      <c r="B6970" s="33">
        <v>61912</v>
      </c>
      <c r="C6970" s="45">
        <v>0</v>
      </c>
      <c r="D6970" s="45">
        <v>0</v>
      </c>
      <c r="E6970" s="45">
        <v>0</v>
      </c>
      <c r="F6970" s="45">
        <v>0</v>
      </c>
      <c r="G6970" s="46"/>
    </row>
    <row r="6971" spans="1:7" x14ac:dyDescent="0.2">
      <c r="A6971">
        <v>3529</v>
      </c>
      <c r="B6971" s="33">
        <v>62001</v>
      </c>
      <c r="C6971" s="45">
        <v>0</v>
      </c>
      <c r="D6971" s="45">
        <v>0</v>
      </c>
      <c r="E6971" s="45">
        <v>0</v>
      </c>
      <c r="F6971" s="45">
        <v>0</v>
      </c>
      <c r="G6971" s="46"/>
    </row>
    <row r="6972" spans="1:7" x14ac:dyDescent="0.2">
      <c r="A6972">
        <v>3529</v>
      </c>
      <c r="B6972" s="33">
        <v>62002</v>
      </c>
      <c r="C6972" s="45">
        <v>0</v>
      </c>
      <c r="D6972" s="45">
        <v>0</v>
      </c>
      <c r="E6972" s="45">
        <v>0</v>
      </c>
      <c r="F6972" s="45">
        <v>0</v>
      </c>
      <c r="G6972" s="46"/>
    </row>
    <row r="6973" spans="1:7" x14ac:dyDescent="0.2">
      <c r="A6973">
        <v>3529</v>
      </c>
      <c r="B6973" s="33">
        <v>62101</v>
      </c>
      <c r="C6973" s="45">
        <v>0</v>
      </c>
      <c r="D6973" s="45">
        <v>0</v>
      </c>
      <c r="E6973" s="45">
        <v>0</v>
      </c>
      <c r="F6973" s="45">
        <v>0</v>
      </c>
      <c r="G6973" s="46"/>
    </row>
    <row r="6974" spans="1:7" x14ac:dyDescent="0.2">
      <c r="A6974">
        <v>3529</v>
      </c>
      <c r="B6974" s="33">
        <v>62102</v>
      </c>
      <c r="C6974" s="45">
        <v>0</v>
      </c>
      <c r="D6974" s="45">
        <v>0</v>
      </c>
      <c r="E6974" s="45">
        <v>0</v>
      </c>
      <c r="F6974" s="45">
        <v>0</v>
      </c>
      <c r="G6974" s="46"/>
    </row>
    <row r="6975" spans="1:7" x14ac:dyDescent="0.2">
      <c r="A6975">
        <v>3529</v>
      </c>
      <c r="B6975" s="33">
        <v>62103</v>
      </c>
      <c r="C6975" s="45">
        <v>0</v>
      </c>
      <c r="D6975" s="45">
        <v>0</v>
      </c>
      <c r="E6975" s="45">
        <v>0</v>
      </c>
      <c r="F6975" s="45">
        <v>0</v>
      </c>
      <c r="G6975" s="46"/>
    </row>
    <row r="6976" spans="1:7" x14ac:dyDescent="0.2">
      <c r="A6976">
        <v>485</v>
      </c>
      <c r="B6976" s="33">
        <v>60401</v>
      </c>
      <c r="C6976" s="45">
        <v>2023564</v>
      </c>
      <c r="D6976" s="45">
        <v>0</v>
      </c>
      <c r="E6976" s="45">
        <v>2048101</v>
      </c>
      <c r="F6976" s="45">
        <v>0</v>
      </c>
      <c r="G6976" s="46"/>
    </row>
    <row r="6977" spans="1:7" x14ac:dyDescent="0.2">
      <c r="A6977">
        <v>485</v>
      </c>
      <c r="B6977" s="33">
        <v>60404</v>
      </c>
      <c r="C6977" s="45">
        <v>137268</v>
      </c>
      <c r="D6977" s="45">
        <v>0</v>
      </c>
      <c r="E6977" s="45">
        <v>137268</v>
      </c>
      <c r="F6977" s="45">
        <v>0</v>
      </c>
      <c r="G6977" s="46"/>
    </row>
    <row r="6978" spans="1:7" x14ac:dyDescent="0.2">
      <c r="A6978">
        <v>485</v>
      </c>
      <c r="B6978" s="33">
        <v>60405</v>
      </c>
      <c r="C6978" s="45">
        <v>0</v>
      </c>
      <c r="D6978" s="45">
        <v>0</v>
      </c>
      <c r="E6978" s="45">
        <v>0</v>
      </c>
      <c r="F6978" s="45">
        <v>0</v>
      </c>
      <c r="G6978" s="46"/>
    </row>
    <row r="6979" spans="1:7" x14ac:dyDescent="0.2">
      <c r="A6979">
        <v>485</v>
      </c>
      <c r="B6979" s="33">
        <v>60414</v>
      </c>
      <c r="C6979" s="45">
        <v>0</v>
      </c>
      <c r="D6979" s="45">
        <v>450022</v>
      </c>
      <c r="E6979" s="45">
        <v>0</v>
      </c>
      <c r="F6979" s="45">
        <v>471696</v>
      </c>
      <c r="G6979" s="46"/>
    </row>
    <row r="6980" spans="1:7" x14ac:dyDescent="0.2">
      <c r="A6980">
        <v>485</v>
      </c>
      <c r="B6980" s="33">
        <v>60415</v>
      </c>
      <c r="C6980" s="45">
        <v>58</v>
      </c>
      <c r="D6980" s="45">
        <v>0</v>
      </c>
      <c r="E6980" s="45">
        <v>390</v>
      </c>
      <c r="F6980" s="45">
        <v>0</v>
      </c>
      <c r="G6980" s="46"/>
    </row>
    <row r="6981" spans="1:7" x14ac:dyDescent="0.2">
      <c r="A6981">
        <v>485</v>
      </c>
      <c r="B6981" s="33">
        <v>61901</v>
      </c>
      <c r="C6981" s="45">
        <v>0</v>
      </c>
      <c r="D6981" s="45">
        <v>0</v>
      </c>
      <c r="E6981" s="45">
        <v>0</v>
      </c>
      <c r="F6981" s="45">
        <v>0</v>
      </c>
      <c r="G6981" s="46"/>
    </row>
    <row r="6982" spans="1:7" x14ac:dyDescent="0.2">
      <c r="A6982">
        <v>485</v>
      </c>
      <c r="B6982" s="33">
        <v>61902</v>
      </c>
      <c r="C6982" s="45">
        <v>0</v>
      </c>
      <c r="D6982" s="45">
        <v>0</v>
      </c>
      <c r="E6982" s="45">
        <v>0</v>
      </c>
      <c r="F6982" s="45">
        <v>0</v>
      </c>
      <c r="G6982" s="46"/>
    </row>
    <row r="6983" spans="1:7" x14ac:dyDescent="0.2">
      <c r="A6983">
        <v>485</v>
      </c>
      <c r="B6983" s="33">
        <v>61903</v>
      </c>
      <c r="C6983" s="45">
        <v>0</v>
      </c>
      <c r="D6983" s="45">
        <v>0</v>
      </c>
      <c r="E6983" s="45">
        <v>0</v>
      </c>
      <c r="F6983" s="45">
        <v>0</v>
      </c>
      <c r="G6983" s="46"/>
    </row>
    <row r="6984" spans="1:7" x14ac:dyDescent="0.2">
      <c r="A6984">
        <v>485</v>
      </c>
      <c r="B6984" s="33">
        <v>61904</v>
      </c>
      <c r="C6984" s="45">
        <v>0</v>
      </c>
      <c r="D6984" s="45">
        <v>0</v>
      </c>
      <c r="E6984" s="45">
        <v>0</v>
      </c>
      <c r="F6984" s="45">
        <v>0</v>
      </c>
      <c r="G6984" s="46"/>
    </row>
    <row r="6985" spans="1:7" x14ac:dyDescent="0.2">
      <c r="A6985">
        <v>485</v>
      </c>
      <c r="B6985" s="33">
        <v>61905</v>
      </c>
      <c r="C6985" s="45">
        <v>0</v>
      </c>
      <c r="D6985" s="45">
        <v>0</v>
      </c>
      <c r="E6985" s="45">
        <v>0</v>
      </c>
      <c r="F6985" s="45">
        <v>0</v>
      </c>
      <c r="G6985" s="46"/>
    </row>
    <row r="6986" spans="1:7" x14ac:dyDescent="0.2">
      <c r="A6986">
        <v>485</v>
      </c>
      <c r="B6986" s="33">
        <v>61906</v>
      </c>
      <c r="C6986" s="45">
        <v>0</v>
      </c>
      <c r="D6986" s="45">
        <v>0</v>
      </c>
      <c r="E6986" s="45">
        <v>0</v>
      </c>
      <c r="F6986" s="45">
        <v>0</v>
      </c>
      <c r="G6986" s="46"/>
    </row>
    <row r="6987" spans="1:7" x14ac:dyDescent="0.2">
      <c r="A6987">
        <v>485</v>
      </c>
      <c r="B6987" s="33">
        <v>61907</v>
      </c>
      <c r="C6987" s="45">
        <v>0</v>
      </c>
      <c r="D6987" s="45">
        <v>0</v>
      </c>
      <c r="E6987" s="45">
        <v>0</v>
      </c>
      <c r="F6987" s="45">
        <v>0</v>
      </c>
      <c r="G6987" s="46"/>
    </row>
    <row r="6988" spans="1:7" x14ac:dyDescent="0.2">
      <c r="A6988">
        <v>485</v>
      </c>
      <c r="B6988" s="33">
        <v>61908</v>
      </c>
      <c r="C6988" s="45">
        <v>0</v>
      </c>
      <c r="D6988" s="45">
        <v>0</v>
      </c>
      <c r="E6988" s="45">
        <v>0</v>
      </c>
      <c r="F6988" s="45">
        <v>0</v>
      </c>
      <c r="G6988" s="46"/>
    </row>
    <row r="6989" spans="1:7" x14ac:dyDescent="0.2">
      <c r="A6989">
        <v>485</v>
      </c>
      <c r="B6989" s="33">
        <v>61909</v>
      </c>
      <c r="C6989" s="45">
        <v>0</v>
      </c>
      <c r="D6989" s="45">
        <v>0</v>
      </c>
      <c r="E6989" s="45">
        <v>0</v>
      </c>
      <c r="F6989" s="45">
        <v>0</v>
      </c>
      <c r="G6989" s="46"/>
    </row>
    <row r="6990" spans="1:7" x14ac:dyDescent="0.2">
      <c r="A6990">
        <v>485</v>
      </c>
      <c r="B6990" s="33">
        <v>61910</v>
      </c>
      <c r="C6990" s="45">
        <v>0</v>
      </c>
      <c r="D6990" s="45">
        <v>0</v>
      </c>
      <c r="E6990" s="45">
        <v>0</v>
      </c>
      <c r="F6990" s="45">
        <v>0</v>
      </c>
      <c r="G6990" s="46"/>
    </row>
    <row r="6991" spans="1:7" x14ac:dyDescent="0.2">
      <c r="A6991">
        <v>485</v>
      </c>
      <c r="B6991" s="33">
        <v>61911</v>
      </c>
      <c r="C6991" s="45">
        <v>0</v>
      </c>
      <c r="D6991" s="45">
        <v>0</v>
      </c>
      <c r="E6991" s="45">
        <v>0</v>
      </c>
      <c r="F6991" s="45">
        <v>0</v>
      </c>
      <c r="G6991" s="46"/>
    </row>
    <row r="6992" spans="1:7" x14ac:dyDescent="0.2">
      <c r="A6992">
        <v>485</v>
      </c>
      <c r="B6992" s="33">
        <v>61912</v>
      </c>
      <c r="C6992" s="45">
        <v>0</v>
      </c>
      <c r="D6992" s="45">
        <v>0</v>
      </c>
      <c r="E6992" s="45">
        <v>0</v>
      </c>
      <c r="F6992" s="45">
        <v>0</v>
      </c>
      <c r="G6992" s="46"/>
    </row>
    <row r="6993" spans="1:7" x14ac:dyDescent="0.2">
      <c r="A6993">
        <v>485</v>
      </c>
      <c r="B6993" s="33">
        <v>62001</v>
      </c>
      <c r="C6993" s="45">
        <v>88934</v>
      </c>
      <c r="D6993" s="45">
        <v>0</v>
      </c>
      <c r="E6993" s="45">
        <v>56775</v>
      </c>
      <c r="F6993" s="45">
        <v>0</v>
      </c>
      <c r="G6993" s="46"/>
    </row>
    <row r="6994" spans="1:7" x14ac:dyDescent="0.2">
      <c r="A6994">
        <v>485</v>
      </c>
      <c r="B6994" s="33">
        <v>62002</v>
      </c>
      <c r="C6994" s="45">
        <v>0</v>
      </c>
      <c r="D6994" s="45">
        <v>67585</v>
      </c>
      <c r="E6994" s="45">
        <v>0</v>
      </c>
      <c r="F6994" s="45">
        <v>25058</v>
      </c>
      <c r="G6994" s="46"/>
    </row>
    <row r="6995" spans="1:7" x14ac:dyDescent="0.2">
      <c r="A6995">
        <v>485</v>
      </c>
      <c r="B6995" s="33">
        <v>62101</v>
      </c>
      <c r="C6995" s="45">
        <v>0</v>
      </c>
      <c r="D6995" s="45">
        <v>0</v>
      </c>
      <c r="E6995" s="45">
        <v>0</v>
      </c>
      <c r="F6995" s="45">
        <v>0</v>
      </c>
      <c r="G6995" s="46"/>
    </row>
    <row r="6996" spans="1:7" x14ac:dyDescent="0.2">
      <c r="A6996">
        <v>485</v>
      </c>
      <c r="B6996" s="33">
        <v>62102</v>
      </c>
      <c r="C6996" s="45">
        <v>0</v>
      </c>
      <c r="D6996" s="45">
        <v>0</v>
      </c>
      <c r="E6996" s="45">
        <v>0</v>
      </c>
      <c r="F6996" s="45">
        <v>0</v>
      </c>
      <c r="G6996" s="46"/>
    </row>
    <row r="6997" spans="1:7" x14ac:dyDescent="0.2">
      <c r="A6997">
        <v>485</v>
      </c>
      <c r="B6997" s="33">
        <v>62103</v>
      </c>
      <c r="C6997" s="45">
        <v>0</v>
      </c>
      <c r="D6997" s="45">
        <v>0</v>
      </c>
      <c r="E6997" s="45">
        <v>0</v>
      </c>
      <c r="F6997" s="45">
        <v>0</v>
      </c>
      <c r="G6997" s="46"/>
    </row>
    <row r="6998" spans="1:7" x14ac:dyDescent="0.2">
      <c r="A6998">
        <v>493</v>
      </c>
      <c r="B6998" s="33">
        <v>60401</v>
      </c>
      <c r="C6998" s="45">
        <v>2637403</v>
      </c>
      <c r="D6998" s="45">
        <v>0</v>
      </c>
      <c r="E6998" s="45">
        <v>2633594</v>
      </c>
      <c r="F6998" s="45">
        <v>0</v>
      </c>
      <c r="G6998" s="46"/>
    </row>
    <row r="6999" spans="1:7" x14ac:dyDescent="0.2">
      <c r="A6999">
        <v>493</v>
      </c>
      <c r="B6999" s="33">
        <v>60404</v>
      </c>
      <c r="C6999" s="45">
        <v>78999</v>
      </c>
      <c r="D6999" s="45">
        <v>0</v>
      </c>
      <c r="E6999" s="45">
        <v>73217</v>
      </c>
      <c r="F6999" s="45">
        <v>0</v>
      </c>
      <c r="G6999" s="46"/>
    </row>
    <row r="7000" spans="1:7" x14ac:dyDescent="0.2">
      <c r="A7000">
        <v>493</v>
      </c>
      <c r="B7000" s="33">
        <v>60405</v>
      </c>
      <c r="C7000" s="45">
        <v>0</v>
      </c>
      <c r="D7000" s="45">
        <v>0</v>
      </c>
      <c r="E7000" s="45">
        <v>0</v>
      </c>
      <c r="F7000" s="45">
        <v>0</v>
      </c>
      <c r="G7000" s="46"/>
    </row>
    <row r="7001" spans="1:7" x14ac:dyDescent="0.2">
      <c r="A7001">
        <v>493</v>
      </c>
      <c r="B7001" s="33">
        <v>60414</v>
      </c>
      <c r="C7001" s="45">
        <v>0</v>
      </c>
      <c r="D7001" s="45">
        <v>1145290</v>
      </c>
      <c r="E7001" s="45">
        <v>0</v>
      </c>
      <c r="F7001" s="45">
        <v>1170864</v>
      </c>
      <c r="G7001" s="46"/>
    </row>
    <row r="7002" spans="1:7" x14ac:dyDescent="0.2">
      <c r="A7002">
        <v>493</v>
      </c>
      <c r="B7002" s="33">
        <v>60415</v>
      </c>
      <c r="C7002" s="45">
        <v>11625</v>
      </c>
      <c r="D7002" s="45">
        <v>0</v>
      </c>
      <c r="E7002" s="45">
        <v>10896</v>
      </c>
      <c r="F7002" s="45">
        <v>0</v>
      </c>
      <c r="G7002" s="46"/>
    </row>
    <row r="7003" spans="1:7" x14ac:dyDescent="0.2">
      <c r="A7003">
        <v>493</v>
      </c>
      <c r="B7003" s="33">
        <v>61901</v>
      </c>
      <c r="C7003" s="45">
        <v>0</v>
      </c>
      <c r="D7003" s="45">
        <v>0</v>
      </c>
      <c r="E7003" s="45">
        <v>0</v>
      </c>
      <c r="F7003" s="45">
        <v>0</v>
      </c>
      <c r="G7003" s="46"/>
    </row>
    <row r="7004" spans="1:7" x14ac:dyDescent="0.2">
      <c r="A7004">
        <v>493</v>
      </c>
      <c r="B7004" s="33">
        <v>61902</v>
      </c>
      <c r="C7004" s="45">
        <v>2625</v>
      </c>
      <c r="D7004" s="45">
        <v>0</v>
      </c>
      <c r="E7004" s="45">
        <v>525</v>
      </c>
      <c r="F7004" s="45">
        <v>0</v>
      </c>
      <c r="G7004" s="46"/>
    </row>
    <row r="7005" spans="1:7" x14ac:dyDescent="0.2">
      <c r="A7005">
        <v>493</v>
      </c>
      <c r="B7005" s="33">
        <v>61903</v>
      </c>
      <c r="C7005" s="45">
        <v>32759</v>
      </c>
      <c r="D7005" s="45">
        <v>0</v>
      </c>
      <c r="E7005" s="45">
        <v>31377</v>
      </c>
      <c r="F7005" s="45">
        <v>0</v>
      </c>
      <c r="G7005" s="46"/>
    </row>
    <row r="7006" spans="1:7" x14ac:dyDescent="0.2">
      <c r="A7006">
        <v>493</v>
      </c>
      <c r="B7006" s="33">
        <v>61904</v>
      </c>
      <c r="C7006" s="45">
        <v>72378</v>
      </c>
      <c r="D7006" s="45">
        <v>0</v>
      </c>
      <c r="E7006" s="45">
        <v>51912</v>
      </c>
      <c r="F7006" s="45">
        <v>0</v>
      </c>
      <c r="G7006" s="46"/>
    </row>
    <row r="7007" spans="1:7" x14ac:dyDescent="0.2">
      <c r="A7007">
        <v>493</v>
      </c>
      <c r="B7007" s="33">
        <v>61905</v>
      </c>
      <c r="C7007" s="45">
        <v>0</v>
      </c>
      <c r="D7007" s="45">
        <v>0</v>
      </c>
      <c r="E7007" s="45">
        <v>0</v>
      </c>
      <c r="F7007" s="45">
        <v>0</v>
      </c>
      <c r="G7007" s="46"/>
    </row>
    <row r="7008" spans="1:7" x14ac:dyDescent="0.2">
      <c r="A7008">
        <v>493</v>
      </c>
      <c r="B7008" s="33">
        <v>61906</v>
      </c>
      <c r="C7008" s="45">
        <v>0</v>
      </c>
      <c r="D7008" s="45">
        <v>0</v>
      </c>
      <c r="E7008" s="45">
        <v>0</v>
      </c>
      <c r="F7008" s="45">
        <v>0</v>
      </c>
      <c r="G7008" s="46"/>
    </row>
    <row r="7009" spans="1:7" x14ac:dyDescent="0.2">
      <c r="A7009">
        <v>493</v>
      </c>
      <c r="B7009" s="33">
        <v>61907</v>
      </c>
      <c r="C7009" s="45">
        <v>0</v>
      </c>
      <c r="D7009" s="45">
        <v>0</v>
      </c>
      <c r="E7009" s="45">
        <v>0</v>
      </c>
      <c r="F7009" s="45">
        <v>0</v>
      </c>
      <c r="G7009" s="46"/>
    </row>
    <row r="7010" spans="1:7" x14ac:dyDescent="0.2">
      <c r="A7010">
        <v>493</v>
      </c>
      <c r="B7010" s="33">
        <v>61908</v>
      </c>
      <c r="C7010" s="45">
        <v>0</v>
      </c>
      <c r="D7010" s="45">
        <v>0</v>
      </c>
      <c r="E7010" s="45">
        <v>0</v>
      </c>
      <c r="F7010" s="45">
        <v>0</v>
      </c>
      <c r="G7010" s="46"/>
    </row>
    <row r="7011" spans="1:7" x14ac:dyDescent="0.2">
      <c r="A7011">
        <v>493</v>
      </c>
      <c r="B7011" s="33">
        <v>61909</v>
      </c>
      <c r="C7011" s="45">
        <v>0</v>
      </c>
      <c r="D7011" s="45">
        <v>3093</v>
      </c>
      <c r="E7011" s="45">
        <v>0</v>
      </c>
      <c r="F7011" s="45">
        <v>3208</v>
      </c>
      <c r="G7011" s="46"/>
    </row>
    <row r="7012" spans="1:7" x14ac:dyDescent="0.2">
      <c r="A7012">
        <v>493</v>
      </c>
      <c r="B7012" s="33">
        <v>61910</v>
      </c>
      <c r="C7012" s="45">
        <v>0</v>
      </c>
      <c r="D7012" s="45">
        <v>12754</v>
      </c>
      <c r="E7012" s="45">
        <v>0</v>
      </c>
      <c r="F7012" s="45">
        <v>12187</v>
      </c>
      <c r="G7012" s="46"/>
    </row>
    <row r="7013" spans="1:7" x14ac:dyDescent="0.2">
      <c r="A7013">
        <v>493</v>
      </c>
      <c r="B7013" s="33">
        <v>61911</v>
      </c>
      <c r="C7013" s="45">
        <v>0</v>
      </c>
      <c r="D7013" s="45">
        <v>0</v>
      </c>
      <c r="E7013" s="45">
        <v>0</v>
      </c>
      <c r="F7013" s="45">
        <v>0</v>
      </c>
      <c r="G7013" s="46"/>
    </row>
    <row r="7014" spans="1:7" x14ac:dyDescent="0.2">
      <c r="A7014">
        <v>493</v>
      </c>
      <c r="B7014" s="33">
        <v>61912</v>
      </c>
      <c r="C7014" s="45">
        <v>0</v>
      </c>
      <c r="D7014" s="45">
        <v>41143</v>
      </c>
      <c r="E7014" s="45">
        <v>0</v>
      </c>
      <c r="F7014" s="45">
        <v>30840</v>
      </c>
      <c r="G7014" s="46"/>
    </row>
    <row r="7015" spans="1:7" x14ac:dyDescent="0.2">
      <c r="A7015">
        <v>493</v>
      </c>
      <c r="B7015" s="33">
        <v>62001</v>
      </c>
      <c r="C7015" s="45">
        <v>0</v>
      </c>
      <c r="D7015" s="45">
        <v>0</v>
      </c>
      <c r="E7015" s="45">
        <v>0</v>
      </c>
      <c r="F7015" s="45">
        <v>0</v>
      </c>
      <c r="G7015" s="46"/>
    </row>
    <row r="7016" spans="1:7" x14ac:dyDescent="0.2">
      <c r="A7016">
        <v>493</v>
      </c>
      <c r="B7016" s="33">
        <v>62002</v>
      </c>
      <c r="C7016" s="45">
        <v>0</v>
      </c>
      <c r="D7016" s="45">
        <v>0</v>
      </c>
      <c r="E7016" s="45">
        <v>0</v>
      </c>
      <c r="F7016" s="45">
        <v>0</v>
      </c>
      <c r="G7016" s="46"/>
    </row>
    <row r="7017" spans="1:7" x14ac:dyDescent="0.2">
      <c r="A7017">
        <v>493</v>
      </c>
      <c r="B7017" s="33">
        <v>62101</v>
      </c>
      <c r="C7017" s="45">
        <v>3882</v>
      </c>
      <c r="D7017" s="45">
        <v>0</v>
      </c>
      <c r="E7017" s="45">
        <v>3864</v>
      </c>
      <c r="F7017" s="45">
        <v>0</v>
      </c>
      <c r="G7017" s="46"/>
    </row>
    <row r="7018" spans="1:7" x14ac:dyDescent="0.2">
      <c r="A7018">
        <v>493</v>
      </c>
      <c r="B7018" s="33">
        <v>62102</v>
      </c>
      <c r="C7018" s="45">
        <v>0</v>
      </c>
      <c r="D7018" s="45">
        <v>0</v>
      </c>
      <c r="E7018" s="45">
        <v>0</v>
      </c>
      <c r="F7018" s="45">
        <v>0</v>
      </c>
      <c r="G7018" s="46"/>
    </row>
    <row r="7019" spans="1:7" x14ac:dyDescent="0.2">
      <c r="A7019">
        <v>493</v>
      </c>
      <c r="B7019" s="33">
        <v>62103</v>
      </c>
      <c r="C7019" s="45">
        <v>0</v>
      </c>
      <c r="D7019" s="45">
        <v>379</v>
      </c>
      <c r="E7019" s="45">
        <v>0</v>
      </c>
      <c r="F7019" s="45">
        <v>1047</v>
      </c>
      <c r="G7019" s="46"/>
    </row>
    <row r="7020" spans="1:7" x14ac:dyDescent="0.2">
      <c r="A7020">
        <v>3290</v>
      </c>
      <c r="B7020" s="33">
        <v>60401</v>
      </c>
      <c r="C7020" s="45">
        <v>337249</v>
      </c>
      <c r="D7020" s="45">
        <v>0</v>
      </c>
      <c r="E7020" s="45">
        <v>354346</v>
      </c>
      <c r="F7020" s="45">
        <v>0</v>
      </c>
      <c r="G7020" s="46"/>
    </row>
    <row r="7021" spans="1:7" x14ac:dyDescent="0.2">
      <c r="A7021">
        <v>3290</v>
      </c>
      <c r="B7021" s="33">
        <v>60404</v>
      </c>
      <c r="C7021" s="45">
        <v>0</v>
      </c>
      <c r="D7021" s="45">
        <v>0</v>
      </c>
      <c r="E7021" s="45">
        <v>0</v>
      </c>
      <c r="F7021" s="45">
        <v>0</v>
      </c>
      <c r="G7021" s="46"/>
    </row>
    <row r="7022" spans="1:7" x14ac:dyDescent="0.2">
      <c r="A7022">
        <v>3290</v>
      </c>
      <c r="B7022" s="33">
        <v>60405</v>
      </c>
      <c r="C7022" s="45">
        <v>0</v>
      </c>
      <c r="D7022" s="45">
        <v>0</v>
      </c>
      <c r="E7022" s="45">
        <v>0</v>
      </c>
      <c r="F7022" s="45">
        <v>0</v>
      </c>
      <c r="G7022" s="46"/>
    </row>
    <row r="7023" spans="1:7" x14ac:dyDescent="0.2">
      <c r="A7023">
        <v>3290</v>
      </c>
      <c r="B7023" s="33">
        <v>60414</v>
      </c>
      <c r="C7023" s="45">
        <v>0</v>
      </c>
      <c r="D7023" s="45">
        <v>187474</v>
      </c>
      <c r="E7023" s="45">
        <v>0</v>
      </c>
      <c r="F7023" s="45">
        <v>195560</v>
      </c>
      <c r="G7023" s="46"/>
    </row>
    <row r="7024" spans="1:7" x14ac:dyDescent="0.2">
      <c r="A7024">
        <v>3290</v>
      </c>
      <c r="B7024" s="33">
        <v>60415</v>
      </c>
      <c r="C7024" s="45">
        <v>7144</v>
      </c>
      <c r="D7024" s="45">
        <v>0</v>
      </c>
      <c r="E7024" s="45">
        <v>0</v>
      </c>
      <c r="F7024" s="45">
        <v>0</v>
      </c>
      <c r="G7024" s="46"/>
    </row>
    <row r="7025" spans="1:7" x14ac:dyDescent="0.2">
      <c r="A7025">
        <v>3290</v>
      </c>
      <c r="B7025" s="33">
        <v>61901</v>
      </c>
      <c r="C7025" s="45">
        <v>0</v>
      </c>
      <c r="D7025" s="45">
        <v>0</v>
      </c>
      <c r="E7025" s="45">
        <v>0</v>
      </c>
      <c r="F7025" s="45">
        <v>0</v>
      </c>
      <c r="G7025" s="46"/>
    </row>
    <row r="7026" spans="1:7" x14ac:dyDescent="0.2">
      <c r="A7026">
        <v>3290</v>
      </c>
      <c r="B7026" s="33">
        <v>61902</v>
      </c>
      <c r="C7026" s="45">
        <v>0</v>
      </c>
      <c r="D7026" s="45">
        <v>0</v>
      </c>
      <c r="E7026" s="45">
        <v>0</v>
      </c>
      <c r="F7026" s="45">
        <v>0</v>
      </c>
      <c r="G7026" s="46"/>
    </row>
    <row r="7027" spans="1:7" x14ac:dyDescent="0.2">
      <c r="A7027">
        <v>3290</v>
      </c>
      <c r="B7027" s="33">
        <v>61903</v>
      </c>
      <c r="C7027" s="45">
        <v>0</v>
      </c>
      <c r="D7027" s="45">
        <v>0</v>
      </c>
      <c r="E7027" s="45">
        <v>0</v>
      </c>
      <c r="F7027" s="45">
        <v>0</v>
      </c>
      <c r="G7027" s="46"/>
    </row>
    <row r="7028" spans="1:7" x14ac:dyDescent="0.2">
      <c r="A7028">
        <v>3290</v>
      </c>
      <c r="B7028" s="33">
        <v>61904</v>
      </c>
      <c r="C7028" s="45">
        <v>0</v>
      </c>
      <c r="D7028" s="45">
        <v>0</v>
      </c>
      <c r="E7028" s="45">
        <v>0</v>
      </c>
      <c r="F7028" s="45">
        <v>0</v>
      </c>
      <c r="G7028" s="46"/>
    </row>
    <row r="7029" spans="1:7" x14ac:dyDescent="0.2">
      <c r="A7029">
        <v>3290</v>
      </c>
      <c r="B7029" s="33">
        <v>61905</v>
      </c>
      <c r="C7029" s="45">
        <v>0</v>
      </c>
      <c r="D7029" s="45">
        <v>0</v>
      </c>
      <c r="E7029" s="45">
        <v>0</v>
      </c>
      <c r="F7029" s="45">
        <v>0</v>
      </c>
      <c r="G7029" s="46"/>
    </row>
    <row r="7030" spans="1:7" x14ac:dyDescent="0.2">
      <c r="A7030">
        <v>3290</v>
      </c>
      <c r="B7030" s="33">
        <v>61906</v>
      </c>
      <c r="C7030" s="45">
        <v>0</v>
      </c>
      <c r="D7030" s="45">
        <v>0</v>
      </c>
      <c r="E7030" s="45">
        <v>0</v>
      </c>
      <c r="F7030" s="45">
        <v>0</v>
      </c>
      <c r="G7030" s="46"/>
    </row>
    <row r="7031" spans="1:7" x14ac:dyDescent="0.2">
      <c r="A7031">
        <v>3290</v>
      </c>
      <c r="B7031" s="33">
        <v>61907</v>
      </c>
      <c r="C7031" s="45">
        <v>0</v>
      </c>
      <c r="D7031" s="45">
        <v>0</v>
      </c>
      <c r="E7031" s="45">
        <v>0</v>
      </c>
      <c r="F7031" s="45">
        <v>0</v>
      </c>
      <c r="G7031" s="46"/>
    </row>
    <row r="7032" spans="1:7" x14ac:dyDescent="0.2">
      <c r="A7032">
        <v>3290</v>
      </c>
      <c r="B7032" s="33">
        <v>61908</v>
      </c>
      <c r="C7032" s="45">
        <v>0</v>
      </c>
      <c r="D7032" s="45">
        <v>0</v>
      </c>
      <c r="E7032" s="45">
        <v>0</v>
      </c>
      <c r="F7032" s="45">
        <v>0</v>
      </c>
      <c r="G7032" s="46"/>
    </row>
    <row r="7033" spans="1:7" x14ac:dyDescent="0.2">
      <c r="A7033">
        <v>3290</v>
      </c>
      <c r="B7033" s="33">
        <v>61909</v>
      </c>
      <c r="C7033" s="45">
        <v>0</v>
      </c>
      <c r="D7033" s="45">
        <v>0</v>
      </c>
      <c r="E7033" s="45">
        <v>0</v>
      </c>
      <c r="F7033" s="45">
        <v>0</v>
      </c>
      <c r="G7033" s="46"/>
    </row>
    <row r="7034" spans="1:7" x14ac:dyDescent="0.2">
      <c r="A7034">
        <v>3290</v>
      </c>
      <c r="B7034" s="33">
        <v>61910</v>
      </c>
      <c r="C7034" s="45">
        <v>0</v>
      </c>
      <c r="D7034" s="45">
        <v>0</v>
      </c>
      <c r="E7034" s="45">
        <v>0</v>
      </c>
      <c r="F7034" s="45">
        <v>0</v>
      </c>
      <c r="G7034" s="46"/>
    </row>
    <row r="7035" spans="1:7" x14ac:dyDescent="0.2">
      <c r="A7035">
        <v>3290</v>
      </c>
      <c r="B7035" s="33">
        <v>61911</v>
      </c>
      <c r="C7035" s="45">
        <v>0</v>
      </c>
      <c r="D7035" s="45">
        <v>0</v>
      </c>
      <c r="E7035" s="45">
        <v>0</v>
      </c>
      <c r="F7035" s="45">
        <v>0</v>
      </c>
      <c r="G7035" s="46"/>
    </row>
    <row r="7036" spans="1:7" x14ac:dyDescent="0.2">
      <c r="A7036">
        <v>3290</v>
      </c>
      <c r="B7036" s="33">
        <v>61912</v>
      </c>
      <c r="C7036" s="45">
        <v>0</v>
      </c>
      <c r="D7036" s="45">
        <v>0</v>
      </c>
      <c r="E7036" s="45">
        <v>0</v>
      </c>
      <c r="F7036" s="45">
        <v>0</v>
      </c>
      <c r="G7036" s="46"/>
    </row>
    <row r="7037" spans="1:7" x14ac:dyDescent="0.2">
      <c r="A7037">
        <v>3290</v>
      </c>
      <c r="B7037" s="33">
        <v>62001</v>
      </c>
      <c r="C7037" s="45">
        <v>0</v>
      </c>
      <c r="D7037" s="45">
        <v>0</v>
      </c>
      <c r="E7037" s="45">
        <v>0</v>
      </c>
      <c r="F7037" s="45">
        <v>0</v>
      </c>
      <c r="G7037" s="46"/>
    </row>
    <row r="7038" spans="1:7" x14ac:dyDescent="0.2">
      <c r="A7038">
        <v>3290</v>
      </c>
      <c r="B7038" s="33">
        <v>62002</v>
      </c>
      <c r="C7038" s="45">
        <v>0</v>
      </c>
      <c r="D7038" s="45">
        <v>0</v>
      </c>
      <c r="E7038" s="45">
        <v>0</v>
      </c>
      <c r="F7038" s="45">
        <v>0</v>
      </c>
      <c r="G7038" s="46"/>
    </row>
    <row r="7039" spans="1:7" x14ac:dyDescent="0.2">
      <c r="A7039">
        <v>3290</v>
      </c>
      <c r="B7039" s="33">
        <v>62101</v>
      </c>
      <c r="C7039" s="45">
        <v>0</v>
      </c>
      <c r="D7039" s="45">
        <v>0</v>
      </c>
      <c r="E7039" s="45">
        <v>0</v>
      </c>
      <c r="F7039" s="45">
        <v>0</v>
      </c>
      <c r="G7039" s="46"/>
    </row>
    <row r="7040" spans="1:7" x14ac:dyDescent="0.2">
      <c r="A7040">
        <v>3290</v>
      </c>
      <c r="B7040" s="33">
        <v>62102</v>
      </c>
      <c r="C7040" s="45">
        <v>0</v>
      </c>
      <c r="D7040" s="45">
        <v>0</v>
      </c>
      <c r="E7040" s="45">
        <v>0</v>
      </c>
      <c r="F7040" s="45">
        <v>0</v>
      </c>
      <c r="G7040" s="46"/>
    </row>
    <row r="7041" spans="1:7" x14ac:dyDescent="0.2">
      <c r="A7041">
        <v>3290</v>
      </c>
      <c r="B7041" s="33">
        <v>62103</v>
      </c>
      <c r="C7041" s="45">
        <v>0</v>
      </c>
      <c r="D7041" s="45">
        <v>0</v>
      </c>
      <c r="E7041" s="45">
        <v>0</v>
      </c>
      <c r="F7041" s="45">
        <v>0</v>
      </c>
      <c r="G7041" s="46"/>
    </row>
    <row r="7042" spans="1:7" x14ac:dyDescent="0.2">
      <c r="A7042">
        <v>3116</v>
      </c>
      <c r="B7042" s="33">
        <v>60401</v>
      </c>
      <c r="C7042" s="45">
        <v>5261</v>
      </c>
      <c r="D7042" s="45">
        <v>0</v>
      </c>
      <c r="E7042" s="45">
        <v>5736</v>
      </c>
      <c r="F7042" s="45">
        <v>0</v>
      </c>
      <c r="G7042" s="46"/>
    </row>
    <row r="7043" spans="1:7" x14ac:dyDescent="0.2">
      <c r="A7043">
        <v>3116</v>
      </c>
      <c r="B7043" s="33">
        <v>60404</v>
      </c>
      <c r="C7043" s="45">
        <v>0</v>
      </c>
      <c r="D7043" s="45">
        <v>0</v>
      </c>
      <c r="E7043" s="45">
        <v>0</v>
      </c>
      <c r="F7043" s="45">
        <v>0</v>
      </c>
      <c r="G7043" s="46"/>
    </row>
    <row r="7044" spans="1:7" x14ac:dyDescent="0.2">
      <c r="A7044">
        <v>3116</v>
      </c>
      <c r="B7044" s="33">
        <v>60405</v>
      </c>
      <c r="C7044" s="45">
        <v>0</v>
      </c>
      <c r="D7044" s="45">
        <v>0</v>
      </c>
      <c r="E7044" s="45">
        <v>0</v>
      </c>
      <c r="F7044" s="45">
        <v>0</v>
      </c>
      <c r="G7044" s="46"/>
    </row>
    <row r="7045" spans="1:7" x14ac:dyDescent="0.2">
      <c r="A7045">
        <v>3116</v>
      </c>
      <c r="B7045" s="33">
        <v>60414</v>
      </c>
      <c r="C7045" s="45">
        <v>0</v>
      </c>
      <c r="D7045" s="45">
        <v>4870</v>
      </c>
      <c r="E7045" s="45">
        <v>0</v>
      </c>
      <c r="F7045" s="45">
        <v>4963</v>
      </c>
      <c r="G7045" s="46"/>
    </row>
    <row r="7046" spans="1:7" x14ac:dyDescent="0.2">
      <c r="A7046">
        <v>3116</v>
      </c>
      <c r="B7046" s="33">
        <v>60415</v>
      </c>
      <c r="C7046" s="45">
        <v>0</v>
      </c>
      <c r="D7046" s="45">
        <v>0</v>
      </c>
      <c r="E7046" s="45">
        <v>0</v>
      </c>
      <c r="F7046" s="45">
        <v>0</v>
      </c>
      <c r="G7046" s="46"/>
    </row>
    <row r="7047" spans="1:7" x14ac:dyDescent="0.2">
      <c r="A7047">
        <v>3116</v>
      </c>
      <c r="B7047" s="33">
        <v>61901</v>
      </c>
      <c r="C7047" s="45">
        <v>78681</v>
      </c>
      <c r="D7047" s="45">
        <v>0</v>
      </c>
      <c r="E7047" s="45">
        <v>78681</v>
      </c>
      <c r="F7047" s="45">
        <v>0</v>
      </c>
      <c r="G7047" s="46"/>
    </row>
    <row r="7048" spans="1:7" x14ac:dyDescent="0.2">
      <c r="A7048">
        <v>3116</v>
      </c>
      <c r="B7048" s="33">
        <v>61902</v>
      </c>
      <c r="C7048" s="45">
        <v>0</v>
      </c>
      <c r="D7048" s="45">
        <v>0</v>
      </c>
      <c r="E7048" s="45">
        <v>0</v>
      </c>
      <c r="F7048" s="45">
        <v>0</v>
      </c>
      <c r="G7048" s="46"/>
    </row>
    <row r="7049" spans="1:7" x14ac:dyDescent="0.2">
      <c r="A7049">
        <v>3116</v>
      </c>
      <c r="B7049" s="33">
        <v>61903</v>
      </c>
      <c r="C7049" s="45">
        <v>0</v>
      </c>
      <c r="D7049" s="45">
        <v>0</v>
      </c>
      <c r="E7049" s="45">
        <v>0</v>
      </c>
      <c r="F7049" s="45">
        <v>0</v>
      </c>
      <c r="G7049" s="46"/>
    </row>
    <row r="7050" spans="1:7" x14ac:dyDescent="0.2">
      <c r="A7050">
        <v>3116</v>
      </c>
      <c r="B7050" s="33">
        <v>61904</v>
      </c>
      <c r="C7050" s="45">
        <v>0</v>
      </c>
      <c r="D7050" s="45">
        <v>0</v>
      </c>
      <c r="E7050" s="45">
        <v>0</v>
      </c>
      <c r="F7050" s="45">
        <v>0</v>
      </c>
      <c r="G7050" s="46"/>
    </row>
    <row r="7051" spans="1:7" x14ac:dyDescent="0.2">
      <c r="A7051">
        <v>3116</v>
      </c>
      <c r="B7051" s="33">
        <v>61905</v>
      </c>
      <c r="C7051" s="45">
        <v>0</v>
      </c>
      <c r="D7051" s="45">
        <v>0</v>
      </c>
      <c r="E7051" s="45">
        <v>0</v>
      </c>
      <c r="F7051" s="45">
        <v>0</v>
      </c>
      <c r="G7051" s="46"/>
    </row>
    <row r="7052" spans="1:7" x14ac:dyDescent="0.2">
      <c r="A7052">
        <v>3116</v>
      </c>
      <c r="B7052" s="33">
        <v>61906</v>
      </c>
      <c r="C7052" s="45">
        <v>0</v>
      </c>
      <c r="D7052" s="45">
        <v>0</v>
      </c>
      <c r="E7052" s="45">
        <v>0</v>
      </c>
      <c r="F7052" s="45">
        <v>0</v>
      </c>
      <c r="G7052" s="46"/>
    </row>
    <row r="7053" spans="1:7" x14ac:dyDescent="0.2">
      <c r="A7053">
        <v>3116</v>
      </c>
      <c r="B7053" s="33">
        <v>61907</v>
      </c>
      <c r="C7053" s="45">
        <v>0</v>
      </c>
      <c r="D7053" s="45">
        <v>0</v>
      </c>
      <c r="E7053" s="45">
        <v>0</v>
      </c>
      <c r="F7053" s="45">
        <v>0</v>
      </c>
      <c r="G7053" s="46"/>
    </row>
    <row r="7054" spans="1:7" x14ac:dyDescent="0.2">
      <c r="A7054">
        <v>3116</v>
      </c>
      <c r="B7054" s="33">
        <v>61908</v>
      </c>
      <c r="C7054" s="45">
        <v>0</v>
      </c>
      <c r="D7054" s="45">
        <v>0</v>
      </c>
      <c r="E7054" s="45">
        <v>0</v>
      </c>
      <c r="F7054" s="45">
        <v>0</v>
      </c>
      <c r="G7054" s="46"/>
    </row>
    <row r="7055" spans="1:7" x14ac:dyDescent="0.2">
      <c r="A7055">
        <v>3116</v>
      </c>
      <c r="B7055" s="33">
        <v>61909</v>
      </c>
      <c r="C7055" s="45">
        <v>0</v>
      </c>
      <c r="D7055" s="45">
        <v>0</v>
      </c>
      <c r="E7055" s="45">
        <v>0</v>
      </c>
      <c r="F7055" s="45">
        <v>0</v>
      </c>
      <c r="G7055" s="46"/>
    </row>
    <row r="7056" spans="1:7" x14ac:dyDescent="0.2">
      <c r="A7056">
        <v>3116</v>
      </c>
      <c r="B7056" s="33">
        <v>61910</v>
      </c>
      <c r="C7056" s="45">
        <v>0</v>
      </c>
      <c r="D7056" s="45">
        <v>0</v>
      </c>
      <c r="E7056" s="45">
        <v>0</v>
      </c>
      <c r="F7056" s="45">
        <v>0</v>
      </c>
      <c r="G7056" s="46"/>
    </row>
    <row r="7057" spans="1:7" x14ac:dyDescent="0.2">
      <c r="A7057">
        <v>3116</v>
      </c>
      <c r="B7057" s="33">
        <v>61911</v>
      </c>
      <c r="C7057" s="45">
        <v>0</v>
      </c>
      <c r="D7057" s="45">
        <v>0</v>
      </c>
      <c r="E7057" s="45">
        <v>0</v>
      </c>
      <c r="F7057" s="45">
        <v>0</v>
      </c>
      <c r="G7057" s="46"/>
    </row>
    <row r="7058" spans="1:7" x14ac:dyDescent="0.2">
      <c r="A7058">
        <v>3116</v>
      </c>
      <c r="B7058" s="33">
        <v>61912</v>
      </c>
      <c r="C7058" s="45">
        <v>0</v>
      </c>
      <c r="D7058" s="45">
        <v>39341</v>
      </c>
      <c r="E7058" s="45">
        <v>0</v>
      </c>
      <c r="F7058" s="45">
        <v>39341</v>
      </c>
      <c r="G7058" s="46"/>
    </row>
    <row r="7059" spans="1:7" x14ac:dyDescent="0.2">
      <c r="A7059">
        <v>3116</v>
      </c>
      <c r="B7059" s="33">
        <v>62001</v>
      </c>
      <c r="C7059" s="45">
        <v>0</v>
      </c>
      <c r="D7059" s="45">
        <v>0</v>
      </c>
      <c r="E7059" s="45">
        <v>0</v>
      </c>
      <c r="F7059" s="45">
        <v>0</v>
      </c>
      <c r="G7059" s="46"/>
    </row>
    <row r="7060" spans="1:7" x14ac:dyDescent="0.2">
      <c r="A7060">
        <v>3116</v>
      </c>
      <c r="B7060" s="33">
        <v>62002</v>
      </c>
      <c r="C7060" s="45">
        <v>0</v>
      </c>
      <c r="D7060" s="45">
        <v>0</v>
      </c>
      <c r="E7060" s="45">
        <v>0</v>
      </c>
      <c r="F7060" s="45">
        <v>0</v>
      </c>
      <c r="G7060" s="46"/>
    </row>
    <row r="7061" spans="1:7" x14ac:dyDescent="0.2">
      <c r="A7061">
        <v>3116</v>
      </c>
      <c r="B7061" s="33">
        <v>62101</v>
      </c>
      <c r="C7061" s="45">
        <v>0</v>
      </c>
      <c r="D7061" s="45">
        <v>0</v>
      </c>
      <c r="E7061" s="45">
        <v>0</v>
      </c>
      <c r="F7061" s="45">
        <v>0</v>
      </c>
      <c r="G7061" s="46"/>
    </row>
    <row r="7062" spans="1:7" x14ac:dyDescent="0.2">
      <c r="A7062">
        <v>3116</v>
      </c>
      <c r="B7062" s="33">
        <v>62102</v>
      </c>
      <c r="C7062" s="45">
        <v>0</v>
      </c>
      <c r="D7062" s="45">
        <v>0</v>
      </c>
      <c r="E7062" s="45">
        <v>0</v>
      </c>
      <c r="F7062" s="45">
        <v>0</v>
      </c>
      <c r="G7062" s="46"/>
    </row>
    <row r="7063" spans="1:7" x14ac:dyDescent="0.2">
      <c r="A7063">
        <v>3116</v>
      </c>
      <c r="B7063" s="33">
        <v>62103</v>
      </c>
      <c r="C7063" s="45">
        <v>0</v>
      </c>
      <c r="D7063" s="45">
        <v>0</v>
      </c>
      <c r="E7063" s="45">
        <v>0</v>
      </c>
      <c r="F7063" s="45">
        <v>0</v>
      </c>
      <c r="G7063" s="46"/>
    </row>
    <row r="7064" spans="1:7" x14ac:dyDescent="0.2">
      <c r="A7064">
        <v>1319</v>
      </c>
      <c r="B7064" s="33">
        <v>60401</v>
      </c>
      <c r="C7064" s="45">
        <v>662358</v>
      </c>
      <c r="D7064" s="45">
        <v>0</v>
      </c>
      <c r="E7064" s="45">
        <v>558614</v>
      </c>
      <c r="F7064" s="45">
        <v>0</v>
      </c>
      <c r="G7064" s="46"/>
    </row>
    <row r="7065" spans="1:7" x14ac:dyDescent="0.2">
      <c r="A7065">
        <v>1319</v>
      </c>
      <c r="B7065" s="33">
        <v>60404</v>
      </c>
      <c r="C7065" s="45">
        <v>6700</v>
      </c>
      <c r="D7065" s="45">
        <v>0</v>
      </c>
      <c r="E7065" s="45">
        <v>6052</v>
      </c>
      <c r="F7065" s="45">
        <v>0</v>
      </c>
      <c r="G7065" s="46"/>
    </row>
    <row r="7066" spans="1:7" x14ac:dyDescent="0.2">
      <c r="A7066">
        <v>1319</v>
      </c>
      <c r="B7066" s="33">
        <v>60405</v>
      </c>
      <c r="C7066" s="45">
        <v>0</v>
      </c>
      <c r="D7066" s="45">
        <v>0</v>
      </c>
      <c r="E7066" s="45">
        <v>0</v>
      </c>
      <c r="F7066" s="45">
        <v>0</v>
      </c>
      <c r="G7066" s="46"/>
    </row>
    <row r="7067" spans="1:7" x14ac:dyDescent="0.2">
      <c r="A7067">
        <v>1319</v>
      </c>
      <c r="B7067" s="33">
        <v>60414</v>
      </c>
      <c r="C7067" s="45">
        <v>0</v>
      </c>
      <c r="D7067" s="45">
        <v>182079</v>
      </c>
      <c r="E7067" s="45">
        <v>0</v>
      </c>
      <c r="F7067" s="45">
        <v>162564</v>
      </c>
      <c r="G7067" s="46"/>
    </row>
    <row r="7068" spans="1:7" x14ac:dyDescent="0.2">
      <c r="A7068">
        <v>1319</v>
      </c>
      <c r="B7068" s="33">
        <v>60415</v>
      </c>
      <c r="C7068" s="45">
        <v>631</v>
      </c>
      <c r="D7068" s="45">
        <v>0</v>
      </c>
      <c r="E7068" s="45">
        <v>0</v>
      </c>
      <c r="F7068" s="45">
        <v>0</v>
      </c>
      <c r="G7068" s="46"/>
    </row>
    <row r="7069" spans="1:7" x14ac:dyDescent="0.2">
      <c r="A7069">
        <v>1319</v>
      </c>
      <c r="B7069" s="33">
        <v>61901</v>
      </c>
      <c r="C7069" s="45">
        <v>0</v>
      </c>
      <c r="D7069" s="45">
        <v>0</v>
      </c>
      <c r="E7069" s="45">
        <v>0</v>
      </c>
      <c r="F7069" s="45">
        <v>0</v>
      </c>
      <c r="G7069" s="46"/>
    </row>
    <row r="7070" spans="1:7" x14ac:dyDescent="0.2">
      <c r="A7070">
        <v>1319</v>
      </c>
      <c r="B7070" s="33">
        <v>61902</v>
      </c>
      <c r="C7070" s="45">
        <v>0</v>
      </c>
      <c r="D7070" s="45">
        <v>0</v>
      </c>
      <c r="E7070" s="45">
        <v>0</v>
      </c>
      <c r="F7070" s="45">
        <v>0</v>
      </c>
      <c r="G7070" s="46"/>
    </row>
    <row r="7071" spans="1:7" x14ac:dyDescent="0.2">
      <c r="A7071">
        <v>1319</v>
      </c>
      <c r="B7071" s="33">
        <v>61903</v>
      </c>
      <c r="C7071" s="45">
        <v>0</v>
      </c>
      <c r="D7071" s="45">
        <v>0</v>
      </c>
      <c r="E7071" s="45">
        <v>0</v>
      </c>
      <c r="F7071" s="45">
        <v>0</v>
      </c>
      <c r="G7071" s="46"/>
    </row>
    <row r="7072" spans="1:7" x14ac:dyDescent="0.2">
      <c r="A7072">
        <v>1319</v>
      </c>
      <c r="B7072" s="33">
        <v>61904</v>
      </c>
      <c r="C7072" s="45">
        <v>0</v>
      </c>
      <c r="D7072" s="45">
        <v>0</v>
      </c>
      <c r="E7072" s="45">
        <v>0</v>
      </c>
      <c r="F7072" s="45">
        <v>0</v>
      </c>
      <c r="G7072" s="46"/>
    </row>
    <row r="7073" spans="1:7" x14ac:dyDescent="0.2">
      <c r="A7073">
        <v>1319</v>
      </c>
      <c r="B7073" s="33">
        <v>61905</v>
      </c>
      <c r="C7073" s="45">
        <v>11919</v>
      </c>
      <c r="D7073" s="45">
        <v>0</v>
      </c>
      <c r="E7073" s="45">
        <v>10165</v>
      </c>
      <c r="F7073" s="45">
        <v>0</v>
      </c>
      <c r="G7073" s="46"/>
    </row>
    <row r="7074" spans="1:7" x14ac:dyDescent="0.2">
      <c r="A7074">
        <v>1319</v>
      </c>
      <c r="B7074" s="33">
        <v>61906</v>
      </c>
      <c r="C7074" s="45">
        <v>0</v>
      </c>
      <c r="D7074" s="45">
        <v>0</v>
      </c>
      <c r="E7074" s="45">
        <v>0</v>
      </c>
      <c r="F7074" s="45">
        <v>0</v>
      </c>
      <c r="G7074" s="46"/>
    </row>
    <row r="7075" spans="1:7" x14ac:dyDescent="0.2">
      <c r="A7075">
        <v>1319</v>
      </c>
      <c r="B7075" s="33">
        <v>61907</v>
      </c>
      <c r="C7075" s="45">
        <v>109653</v>
      </c>
      <c r="D7075" s="45">
        <v>0</v>
      </c>
      <c r="E7075" s="45">
        <v>101076</v>
      </c>
      <c r="F7075" s="45">
        <v>0</v>
      </c>
      <c r="G7075" s="46"/>
    </row>
    <row r="7076" spans="1:7" x14ac:dyDescent="0.2">
      <c r="A7076">
        <v>1319</v>
      </c>
      <c r="B7076" s="33">
        <v>61908</v>
      </c>
      <c r="C7076" s="45">
        <v>0</v>
      </c>
      <c r="D7076" s="45">
        <v>0</v>
      </c>
      <c r="E7076" s="45">
        <v>0</v>
      </c>
      <c r="F7076" s="45">
        <v>0</v>
      </c>
      <c r="G7076" s="46"/>
    </row>
    <row r="7077" spans="1:7" x14ac:dyDescent="0.2">
      <c r="A7077">
        <v>1319</v>
      </c>
      <c r="B7077" s="33">
        <v>61909</v>
      </c>
      <c r="C7077" s="45">
        <v>0</v>
      </c>
      <c r="D7077" s="45">
        <v>0</v>
      </c>
      <c r="E7077" s="45">
        <v>0</v>
      </c>
      <c r="F7077" s="45">
        <v>0</v>
      </c>
      <c r="G7077" s="46"/>
    </row>
    <row r="7078" spans="1:7" x14ac:dyDescent="0.2">
      <c r="A7078">
        <v>1319</v>
      </c>
      <c r="B7078" s="33">
        <v>61910</v>
      </c>
      <c r="C7078" s="45">
        <v>0</v>
      </c>
      <c r="D7078" s="45">
        <v>0</v>
      </c>
      <c r="E7078" s="45">
        <v>0</v>
      </c>
      <c r="F7078" s="45">
        <v>0</v>
      </c>
      <c r="G7078" s="46"/>
    </row>
    <row r="7079" spans="1:7" x14ac:dyDescent="0.2">
      <c r="A7079">
        <v>1319</v>
      </c>
      <c r="B7079" s="33">
        <v>61911</v>
      </c>
      <c r="C7079" s="45">
        <v>5115</v>
      </c>
      <c r="D7079" s="45">
        <v>0</v>
      </c>
      <c r="E7079" s="45">
        <v>5115</v>
      </c>
      <c r="F7079" s="45">
        <v>0</v>
      </c>
      <c r="G7079" s="46"/>
    </row>
    <row r="7080" spans="1:7" x14ac:dyDescent="0.2">
      <c r="A7080">
        <v>1319</v>
      </c>
      <c r="B7080" s="33">
        <v>61912</v>
      </c>
      <c r="C7080" s="45">
        <v>0</v>
      </c>
      <c r="D7080" s="45">
        <v>3836</v>
      </c>
      <c r="E7080" s="45">
        <v>0</v>
      </c>
      <c r="F7080" s="45">
        <v>3836</v>
      </c>
      <c r="G7080" s="46"/>
    </row>
    <row r="7081" spans="1:7" x14ac:dyDescent="0.2">
      <c r="A7081">
        <v>1319</v>
      </c>
      <c r="B7081" s="33">
        <v>62001</v>
      </c>
      <c r="C7081" s="45">
        <v>17713</v>
      </c>
      <c r="D7081" s="45">
        <v>0</v>
      </c>
      <c r="E7081" s="45">
        <v>17713</v>
      </c>
      <c r="F7081" s="45">
        <v>0</v>
      </c>
      <c r="G7081" s="46"/>
    </row>
    <row r="7082" spans="1:7" x14ac:dyDescent="0.2">
      <c r="A7082">
        <v>1319</v>
      </c>
      <c r="B7082" s="33">
        <v>62002</v>
      </c>
      <c r="C7082" s="45">
        <v>0</v>
      </c>
      <c r="D7082" s="45">
        <v>5721</v>
      </c>
      <c r="E7082" s="45">
        <v>0</v>
      </c>
      <c r="F7082" s="45">
        <v>5721</v>
      </c>
      <c r="G7082" s="46"/>
    </row>
    <row r="7083" spans="1:7" x14ac:dyDescent="0.2">
      <c r="A7083">
        <v>1319</v>
      </c>
      <c r="B7083" s="33">
        <v>62101</v>
      </c>
      <c r="C7083" s="45">
        <v>0</v>
      </c>
      <c r="D7083" s="45">
        <v>0</v>
      </c>
      <c r="E7083" s="45">
        <v>0</v>
      </c>
      <c r="F7083" s="45">
        <v>0</v>
      </c>
      <c r="G7083" s="46"/>
    </row>
    <row r="7084" spans="1:7" x14ac:dyDescent="0.2">
      <c r="A7084">
        <v>1319</v>
      </c>
      <c r="B7084" s="33">
        <v>62102</v>
      </c>
      <c r="C7084" s="45">
        <v>18</v>
      </c>
      <c r="D7084" s="45">
        <v>0</v>
      </c>
      <c r="E7084" s="45">
        <v>18</v>
      </c>
      <c r="F7084" s="45">
        <v>0</v>
      </c>
      <c r="G7084" s="46"/>
    </row>
    <row r="7085" spans="1:7" x14ac:dyDescent="0.2">
      <c r="A7085">
        <v>1319</v>
      </c>
      <c r="B7085" s="33">
        <v>62103</v>
      </c>
      <c r="C7085" s="45">
        <v>0</v>
      </c>
      <c r="D7085" s="45">
        <v>4</v>
      </c>
      <c r="E7085" s="45">
        <v>0</v>
      </c>
      <c r="F7085" s="45">
        <v>6</v>
      </c>
      <c r="G7085" s="46"/>
    </row>
    <row r="7086" spans="1:7" x14ac:dyDescent="0.2">
      <c r="A7086">
        <v>2530</v>
      </c>
      <c r="B7086" s="33">
        <v>60401</v>
      </c>
      <c r="C7086" s="45">
        <v>712069</v>
      </c>
      <c r="D7086" s="45">
        <v>0</v>
      </c>
      <c r="E7086" s="45">
        <v>712292</v>
      </c>
      <c r="F7086" s="45">
        <v>0</v>
      </c>
      <c r="G7086" s="46"/>
    </row>
    <row r="7087" spans="1:7" x14ac:dyDescent="0.2">
      <c r="A7087">
        <v>2530</v>
      </c>
      <c r="B7087" s="33">
        <v>60404</v>
      </c>
      <c r="C7087" s="45">
        <v>570</v>
      </c>
      <c r="D7087" s="45">
        <v>0</v>
      </c>
      <c r="E7087" s="45">
        <v>570</v>
      </c>
      <c r="F7087" s="45">
        <v>0</v>
      </c>
      <c r="G7087" s="46"/>
    </row>
    <row r="7088" spans="1:7" x14ac:dyDescent="0.2">
      <c r="A7088">
        <v>2530</v>
      </c>
      <c r="B7088" s="33">
        <v>60405</v>
      </c>
      <c r="C7088" s="45">
        <v>0</v>
      </c>
      <c r="D7088" s="45">
        <v>0</v>
      </c>
      <c r="E7088" s="45">
        <v>0</v>
      </c>
      <c r="F7088" s="45">
        <v>0</v>
      </c>
      <c r="G7088" s="46"/>
    </row>
    <row r="7089" spans="1:7" x14ac:dyDescent="0.2">
      <c r="A7089">
        <v>2530</v>
      </c>
      <c r="B7089" s="33">
        <v>60414</v>
      </c>
      <c r="C7089" s="45">
        <v>0</v>
      </c>
      <c r="D7089" s="45">
        <v>177388</v>
      </c>
      <c r="E7089" s="45">
        <v>0</v>
      </c>
      <c r="F7089" s="45">
        <v>180735</v>
      </c>
      <c r="G7089" s="46"/>
    </row>
    <row r="7090" spans="1:7" x14ac:dyDescent="0.2">
      <c r="A7090">
        <v>2530</v>
      </c>
      <c r="B7090" s="33">
        <v>60415</v>
      </c>
      <c r="C7090" s="45">
        <v>0</v>
      </c>
      <c r="D7090" s="45">
        <v>0</v>
      </c>
      <c r="E7090" s="45">
        <v>0</v>
      </c>
      <c r="F7090" s="45">
        <v>0</v>
      </c>
      <c r="G7090" s="46"/>
    </row>
    <row r="7091" spans="1:7" x14ac:dyDescent="0.2">
      <c r="A7091">
        <v>2530</v>
      </c>
      <c r="B7091" s="33">
        <v>61901</v>
      </c>
      <c r="C7091" s="45">
        <v>0</v>
      </c>
      <c r="D7091" s="45">
        <v>0</v>
      </c>
      <c r="E7091" s="45">
        <v>0</v>
      </c>
      <c r="F7091" s="45">
        <v>0</v>
      </c>
      <c r="G7091" s="46"/>
    </row>
    <row r="7092" spans="1:7" x14ac:dyDescent="0.2">
      <c r="A7092">
        <v>2530</v>
      </c>
      <c r="B7092" s="33">
        <v>61902</v>
      </c>
      <c r="C7092" s="45">
        <v>0</v>
      </c>
      <c r="D7092" s="45">
        <v>0</v>
      </c>
      <c r="E7092" s="45">
        <v>0</v>
      </c>
      <c r="F7092" s="45">
        <v>0</v>
      </c>
      <c r="G7092" s="46"/>
    </row>
    <row r="7093" spans="1:7" x14ac:dyDescent="0.2">
      <c r="A7093">
        <v>2530</v>
      </c>
      <c r="B7093" s="33">
        <v>61903</v>
      </c>
      <c r="C7093" s="45">
        <v>0</v>
      </c>
      <c r="D7093" s="45">
        <v>0</v>
      </c>
      <c r="E7093" s="45">
        <v>0</v>
      </c>
      <c r="F7093" s="45">
        <v>0</v>
      </c>
      <c r="G7093" s="46"/>
    </row>
    <row r="7094" spans="1:7" x14ac:dyDescent="0.2">
      <c r="A7094">
        <v>2530</v>
      </c>
      <c r="B7094" s="33">
        <v>61904</v>
      </c>
      <c r="C7094" s="45">
        <v>0</v>
      </c>
      <c r="D7094" s="45">
        <v>0</v>
      </c>
      <c r="E7094" s="45">
        <v>0</v>
      </c>
      <c r="F7094" s="45">
        <v>0</v>
      </c>
      <c r="G7094" s="46"/>
    </row>
    <row r="7095" spans="1:7" x14ac:dyDescent="0.2">
      <c r="A7095">
        <v>2530</v>
      </c>
      <c r="B7095" s="33">
        <v>61905</v>
      </c>
      <c r="C7095" s="45">
        <v>0</v>
      </c>
      <c r="D7095" s="45">
        <v>0</v>
      </c>
      <c r="E7095" s="45">
        <v>0</v>
      </c>
      <c r="F7095" s="45">
        <v>0</v>
      </c>
      <c r="G7095" s="46"/>
    </row>
    <row r="7096" spans="1:7" x14ac:dyDescent="0.2">
      <c r="A7096">
        <v>2530</v>
      </c>
      <c r="B7096" s="33">
        <v>61906</v>
      </c>
      <c r="C7096" s="45">
        <v>0</v>
      </c>
      <c r="D7096" s="45">
        <v>0</v>
      </c>
      <c r="E7096" s="45">
        <v>0</v>
      </c>
      <c r="F7096" s="45">
        <v>0</v>
      </c>
      <c r="G7096" s="46"/>
    </row>
    <row r="7097" spans="1:7" x14ac:dyDescent="0.2">
      <c r="A7097">
        <v>2530</v>
      </c>
      <c r="B7097" s="33">
        <v>61907</v>
      </c>
      <c r="C7097" s="45">
        <v>0</v>
      </c>
      <c r="D7097" s="45">
        <v>0</v>
      </c>
      <c r="E7097" s="45">
        <v>0</v>
      </c>
      <c r="F7097" s="45">
        <v>0</v>
      </c>
      <c r="G7097" s="46"/>
    </row>
    <row r="7098" spans="1:7" x14ac:dyDescent="0.2">
      <c r="A7098">
        <v>2530</v>
      </c>
      <c r="B7098" s="33">
        <v>61908</v>
      </c>
      <c r="C7098" s="45">
        <v>0</v>
      </c>
      <c r="D7098" s="45">
        <v>0</v>
      </c>
      <c r="E7098" s="45">
        <v>0</v>
      </c>
      <c r="F7098" s="45">
        <v>0</v>
      </c>
      <c r="G7098" s="46"/>
    </row>
    <row r="7099" spans="1:7" x14ac:dyDescent="0.2">
      <c r="A7099">
        <v>2530</v>
      </c>
      <c r="B7099" s="33">
        <v>61909</v>
      </c>
      <c r="C7099" s="45">
        <v>0</v>
      </c>
      <c r="D7099" s="45">
        <v>0</v>
      </c>
      <c r="E7099" s="45">
        <v>0</v>
      </c>
      <c r="F7099" s="45">
        <v>0</v>
      </c>
      <c r="G7099" s="46"/>
    </row>
    <row r="7100" spans="1:7" x14ac:dyDescent="0.2">
      <c r="A7100">
        <v>2530</v>
      </c>
      <c r="B7100" s="33">
        <v>61910</v>
      </c>
      <c r="C7100" s="45">
        <v>0</v>
      </c>
      <c r="D7100" s="45">
        <v>0</v>
      </c>
      <c r="E7100" s="45">
        <v>0</v>
      </c>
      <c r="F7100" s="45">
        <v>0</v>
      </c>
      <c r="G7100" s="46"/>
    </row>
    <row r="7101" spans="1:7" x14ac:dyDescent="0.2">
      <c r="A7101">
        <v>2530</v>
      </c>
      <c r="B7101" s="33">
        <v>61911</v>
      </c>
      <c r="C7101" s="45">
        <v>0</v>
      </c>
      <c r="D7101" s="45">
        <v>0</v>
      </c>
      <c r="E7101" s="45">
        <v>0</v>
      </c>
      <c r="F7101" s="45">
        <v>0</v>
      </c>
      <c r="G7101" s="46"/>
    </row>
    <row r="7102" spans="1:7" x14ac:dyDescent="0.2">
      <c r="A7102">
        <v>2530</v>
      </c>
      <c r="B7102" s="33">
        <v>61912</v>
      </c>
      <c r="C7102" s="45">
        <v>0</v>
      </c>
      <c r="D7102" s="45">
        <v>0</v>
      </c>
      <c r="E7102" s="45">
        <v>0</v>
      </c>
      <c r="F7102" s="45">
        <v>0</v>
      </c>
      <c r="G7102" s="46"/>
    </row>
    <row r="7103" spans="1:7" x14ac:dyDescent="0.2">
      <c r="A7103">
        <v>2530</v>
      </c>
      <c r="B7103" s="33">
        <v>62001</v>
      </c>
      <c r="C7103" s="45">
        <v>78284</v>
      </c>
      <c r="D7103" s="45">
        <v>0</v>
      </c>
      <c r="E7103" s="45">
        <v>61052</v>
      </c>
      <c r="F7103" s="45">
        <v>0</v>
      </c>
      <c r="G7103" s="46"/>
    </row>
    <row r="7104" spans="1:7" x14ac:dyDescent="0.2">
      <c r="A7104">
        <v>2530</v>
      </c>
      <c r="B7104" s="33">
        <v>62002</v>
      </c>
      <c r="C7104" s="45">
        <v>0</v>
      </c>
      <c r="D7104" s="45">
        <v>6160</v>
      </c>
      <c r="E7104" s="45">
        <v>0</v>
      </c>
      <c r="F7104" s="45">
        <v>664</v>
      </c>
      <c r="G7104" s="46"/>
    </row>
    <row r="7105" spans="1:7" x14ac:dyDescent="0.2">
      <c r="A7105">
        <v>2530</v>
      </c>
      <c r="B7105" s="33">
        <v>62101</v>
      </c>
      <c r="C7105" s="45">
        <v>0</v>
      </c>
      <c r="D7105" s="45">
        <v>0</v>
      </c>
      <c r="E7105" s="45">
        <v>0</v>
      </c>
      <c r="F7105" s="45">
        <v>0</v>
      </c>
      <c r="G7105" s="46"/>
    </row>
    <row r="7106" spans="1:7" x14ac:dyDescent="0.2">
      <c r="A7106">
        <v>2530</v>
      </c>
      <c r="B7106" s="33">
        <v>62102</v>
      </c>
      <c r="C7106" s="45">
        <v>0</v>
      </c>
      <c r="D7106" s="45">
        <v>0</v>
      </c>
      <c r="E7106" s="45">
        <v>0</v>
      </c>
      <c r="F7106" s="45">
        <v>0</v>
      </c>
      <c r="G7106" s="46"/>
    </row>
    <row r="7107" spans="1:7" x14ac:dyDescent="0.2">
      <c r="A7107">
        <v>2530</v>
      </c>
      <c r="B7107" s="33">
        <v>62103</v>
      </c>
      <c r="C7107" s="45">
        <v>0</v>
      </c>
      <c r="D7107" s="45">
        <v>0</v>
      </c>
      <c r="E7107" s="45">
        <v>0</v>
      </c>
      <c r="F7107" s="45">
        <v>0</v>
      </c>
      <c r="G7107" s="46"/>
    </row>
    <row r="7108" spans="1:7" x14ac:dyDescent="0.2">
      <c r="A7108">
        <v>2998</v>
      </c>
      <c r="B7108" s="33">
        <v>60401</v>
      </c>
      <c r="C7108" s="45">
        <v>3003643</v>
      </c>
      <c r="D7108" s="45">
        <v>0</v>
      </c>
      <c r="E7108" s="45">
        <v>3030508</v>
      </c>
      <c r="F7108" s="45">
        <v>0</v>
      </c>
      <c r="G7108" s="46"/>
    </row>
    <row r="7109" spans="1:7" x14ac:dyDescent="0.2">
      <c r="A7109">
        <v>2998</v>
      </c>
      <c r="B7109" s="33">
        <v>60404</v>
      </c>
      <c r="C7109" s="45">
        <v>27880</v>
      </c>
      <c r="D7109" s="45">
        <v>0</v>
      </c>
      <c r="E7109" s="45">
        <v>27880</v>
      </c>
      <c r="F7109" s="45">
        <v>0</v>
      </c>
      <c r="G7109" s="46"/>
    </row>
    <row r="7110" spans="1:7" x14ac:dyDescent="0.2">
      <c r="A7110">
        <v>2998</v>
      </c>
      <c r="B7110" s="33">
        <v>60405</v>
      </c>
      <c r="C7110" s="45">
        <v>0</v>
      </c>
      <c r="D7110" s="45">
        <v>0</v>
      </c>
      <c r="E7110" s="45">
        <v>0</v>
      </c>
      <c r="F7110" s="45">
        <v>0</v>
      </c>
      <c r="G7110" s="46"/>
    </row>
    <row r="7111" spans="1:7" x14ac:dyDescent="0.2">
      <c r="A7111">
        <v>2998</v>
      </c>
      <c r="B7111" s="33">
        <v>60414</v>
      </c>
      <c r="C7111" s="45">
        <v>0</v>
      </c>
      <c r="D7111" s="45">
        <v>1179004</v>
      </c>
      <c r="E7111" s="45">
        <v>0</v>
      </c>
      <c r="F7111" s="45">
        <v>1197658</v>
      </c>
      <c r="G7111" s="46"/>
    </row>
    <row r="7112" spans="1:7" x14ac:dyDescent="0.2">
      <c r="A7112">
        <v>2998</v>
      </c>
      <c r="B7112" s="33">
        <v>60415</v>
      </c>
      <c r="C7112" s="45">
        <v>209</v>
      </c>
      <c r="D7112" s="45">
        <v>0</v>
      </c>
      <c r="E7112" s="45">
        <v>0</v>
      </c>
      <c r="F7112" s="45">
        <v>0</v>
      </c>
      <c r="G7112" s="46"/>
    </row>
    <row r="7113" spans="1:7" x14ac:dyDescent="0.2">
      <c r="A7113">
        <v>2998</v>
      </c>
      <c r="B7113" s="33">
        <v>61901</v>
      </c>
      <c r="C7113" s="45">
        <v>0</v>
      </c>
      <c r="D7113" s="45">
        <v>0</v>
      </c>
      <c r="E7113" s="45">
        <v>0</v>
      </c>
      <c r="F7113" s="45">
        <v>0</v>
      </c>
      <c r="G7113" s="46"/>
    </row>
    <row r="7114" spans="1:7" x14ac:dyDescent="0.2">
      <c r="A7114">
        <v>2998</v>
      </c>
      <c r="B7114" s="33">
        <v>61902</v>
      </c>
      <c r="C7114" s="45">
        <v>0</v>
      </c>
      <c r="D7114" s="45">
        <v>0</v>
      </c>
      <c r="E7114" s="45">
        <v>0</v>
      </c>
      <c r="F7114" s="45">
        <v>0</v>
      </c>
      <c r="G7114" s="46"/>
    </row>
    <row r="7115" spans="1:7" x14ac:dyDescent="0.2">
      <c r="A7115">
        <v>2998</v>
      </c>
      <c r="B7115" s="33">
        <v>61903</v>
      </c>
      <c r="C7115" s="45">
        <v>0</v>
      </c>
      <c r="D7115" s="45">
        <v>0</v>
      </c>
      <c r="E7115" s="45">
        <v>0</v>
      </c>
      <c r="F7115" s="45">
        <v>0</v>
      </c>
      <c r="G7115" s="46"/>
    </row>
    <row r="7116" spans="1:7" x14ac:dyDescent="0.2">
      <c r="A7116">
        <v>2998</v>
      </c>
      <c r="B7116" s="33">
        <v>61904</v>
      </c>
      <c r="C7116" s="45">
        <v>0</v>
      </c>
      <c r="D7116" s="45">
        <v>0</v>
      </c>
      <c r="E7116" s="45">
        <v>0</v>
      </c>
      <c r="F7116" s="45">
        <v>0</v>
      </c>
      <c r="G7116" s="46"/>
    </row>
    <row r="7117" spans="1:7" x14ac:dyDescent="0.2">
      <c r="A7117">
        <v>2998</v>
      </c>
      <c r="B7117" s="33">
        <v>61905</v>
      </c>
      <c r="C7117" s="45">
        <v>0</v>
      </c>
      <c r="D7117" s="45">
        <v>0</v>
      </c>
      <c r="E7117" s="45">
        <v>0</v>
      </c>
      <c r="F7117" s="45">
        <v>0</v>
      </c>
      <c r="G7117" s="46"/>
    </row>
    <row r="7118" spans="1:7" x14ac:dyDescent="0.2">
      <c r="A7118">
        <v>2998</v>
      </c>
      <c r="B7118" s="33">
        <v>61906</v>
      </c>
      <c r="C7118" s="45">
        <v>107367</v>
      </c>
      <c r="D7118" s="45">
        <v>0</v>
      </c>
      <c r="E7118" s="45">
        <v>107367</v>
      </c>
      <c r="F7118" s="45">
        <v>0</v>
      </c>
      <c r="G7118" s="46"/>
    </row>
    <row r="7119" spans="1:7" x14ac:dyDescent="0.2">
      <c r="A7119">
        <v>2998</v>
      </c>
      <c r="B7119" s="33">
        <v>61907</v>
      </c>
      <c r="C7119" s="45">
        <v>1392</v>
      </c>
      <c r="D7119" s="45">
        <v>0</v>
      </c>
      <c r="E7119" s="45">
        <v>1392</v>
      </c>
      <c r="F7119" s="45">
        <v>0</v>
      </c>
      <c r="G7119" s="46"/>
    </row>
    <row r="7120" spans="1:7" x14ac:dyDescent="0.2">
      <c r="A7120">
        <v>2998</v>
      </c>
      <c r="B7120" s="33">
        <v>61908</v>
      </c>
      <c r="C7120" s="45">
        <v>343616</v>
      </c>
      <c r="D7120" s="45">
        <v>0</v>
      </c>
      <c r="E7120" s="45">
        <v>343616</v>
      </c>
      <c r="F7120" s="45">
        <v>0</v>
      </c>
      <c r="G7120" s="46"/>
    </row>
    <row r="7121" spans="1:7" x14ac:dyDescent="0.2">
      <c r="A7121">
        <v>2998</v>
      </c>
      <c r="B7121" s="33">
        <v>61909</v>
      </c>
      <c r="C7121" s="45">
        <v>0</v>
      </c>
      <c r="D7121" s="45">
        <v>0</v>
      </c>
      <c r="E7121" s="45">
        <v>0</v>
      </c>
      <c r="F7121" s="45">
        <v>0</v>
      </c>
      <c r="G7121" s="46"/>
    </row>
    <row r="7122" spans="1:7" x14ac:dyDescent="0.2">
      <c r="A7122">
        <v>2998</v>
      </c>
      <c r="B7122" s="33">
        <v>61910</v>
      </c>
      <c r="C7122" s="45">
        <v>0</v>
      </c>
      <c r="D7122" s="45">
        <v>0</v>
      </c>
      <c r="E7122" s="45">
        <v>0</v>
      </c>
      <c r="F7122" s="45">
        <v>0</v>
      </c>
      <c r="G7122" s="46"/>
    </row>
    <row r="7123" spans="1:7" x14ac:dyDescent="0.2">
      <c r="A7123">
        <v>2998</v>
      </c>
      <c r="B7123" s="33">
        <v>61911</v>
      </c>
      <c r="C7123" s="45">
        <v>0</v>
      </c>
      <c r="D7123" s="45">
        <v>0</v>
      </c>
      <c r="E7123" s="45">
        <v>0</v>
      </c>
      <c r="F7123" s="45">
        <v>0</v>
      </c>
      <c r="G7123" s="46"/>
    </row>
    <row r="7124" spans="1:7" x14ac:dyDescent="0.2">
      <c r="A7124">
        <v>2998</v>
      </c>
      <c r="B7124" s="33">
        <v>61912</v>
      </c>
      <c r="C7124" s="45">
        <v>0</v>
      </c>
      <c r="D7124" s="45">
        <v>0</v>
      </c>
      <c r="E7124" s="45">
        <v>0</v>
      </c>
      <c r="F7124" s="45">
        <v>0</v>
      </c>
      <c r="G7124" s="46"/>
    </row>
    <row r="7125" spans="1:7" x14ac:dyDescent="0.2">
      <c r="A7125">
        <v>2998</v>
      </c>
      <c r="B7125" s="33">
        <v>62001</v>
      </c>
      <c r="C7125" s="45">
        <v>88427</v>
      </c>
      <c r="D7125" s="45">
        <v>0</v>
      </c>
      <c r="E7125" s="45">
        <v>91508</v>
      </c>
      <c r="F7125" s="45">
        <v>0</v>
      </c>
      <c r="G7125" s="46"/>
    </row>
    <row r="7126" spans="1:7" x14ac:dyDescent="0.2">
      <c r="A7126">
        <v>2998</v>
      </c>
      <c r="B7126" s="33">
        <v>62002</v>
      </c>
      <c r="C7126" s="45">
        <v>0</v>
      </c>
      <c r="D7126" s="45">
        <v>96</v>
      </c>
      <c r="E7126" s="45">
        <v>0</v>
      </c>
      <c r="F7126" s="45">
        <v>507</v>
      </c>
      <c r="G7126" s="46"/>
    </row>
    <row r="7127" spans="1:7" x14ac:dyDescent="0.2">
      <c r="A7127">
        <v>2998</v>
      </c>
      <c r="B7127" s="33">
        <v>62101</v>
      </c>
      <c r="C7127" s="45">
        <v>0</v>
      </c>
      <c r="D7127" s="45">
        <v>0</v>
      </c>
      <c r="E7127" s="45">
        <v>0</v>
      </c>
      <c r="F7127" s="45">
        <v>0</v>
      </c>
      <c r="G7127" s="46"/>
    </row>
    <row r="7128" spans="1:7" x14ac:dyDescent="0.2">
      <c r="A7128">
        <v>2998</v>
      </c>
      <c r="B7128" s="33">
        <v>62102</v>
      </c>
      <c r="C7128" s="45">
        <v>0</v>
      </c>
      <c r="D7128" s="45">
        <v>0</v>
      </c>
      <c r="E7128" s="45">
        <v>0</v>
      </c>
      <c r="F7128" s="45">
        <v>0</v>
      </c>
      <c r="G7128" s="46"/>
    </row>
    <row r="7129" spans="1:7" x14ac:dyDescent="0.2">
      <c r="A7129">
        <v>2998</v>
      </c>
      <c r="B7129" s="33">
        <v>62103</v>
      </c>
      <c r="C7129" s="45">
        <v>0</v>
      </c>
      <c r="D7129" s="45">
        <v>0</v>
      </c>
      <c r="E7129" s="45">
        <v>0</v>
      </c>
      <c r="F7129" s="45">
        <v>0</v>
      </c>
      <c r="G7129" s="46"/>
    </row>
    <row r="7130" spans="1:7" x14ac:dyDescent="0.2">
      <c r="A7130">
        <v>1399</v>
      </c>
      <c r="B7130" s="33">
        <v>60401</v>
      </c>
      <c r="C7130" s="45">
        <v>38809</v>
      </c>
      <c r="D7130" s="45">
        <v>0</v>
      </c>
      <c r="E7130" s="45">
        <v>38809</v>
      </c>
      <c r="F7130" s="45">
        <v>0</v>
      </c>
      <c r="G7130" s="46"/>
    </row>
    <row r="7131" spans="1:7" x14ac:dyDescent="0.2">
      <c r="A7131">
        <v>1399</v>
      </c>
      <c r="B7131" s="33">
        <v>60404</v>
      </c>
      <c r="C7131" s="45">
        <v>0</v>
      </c>
      <c r="D7131" s="45">
        <v>0</v>
      </c>
      <c r="E7131" s="45">
        <v>0</v>
      </c>
      <c r="F7131" s="45">
        <v>0</v>
      </c>
      <c r="G7131" s="46"/>
    </row>
    <row r="7132" spans="1:7" x14ac:dyDescent="0.2">
      <c r="A7132">
        <v>1399</v>
      </c>
      <c r="B7132" s="33">
        <v>60405</v>
      </c>
      <c r="C7132" s="45">
        <v>0</v>
      </c>
      <c r="D7132" s="45">
        <v>0</v>
      </c>
      <c r="E7132" s="45">
        <v>0</v>
      </c>
      <c r="F7132" s="45">
        <v>0</v>
      </c>
      <c r="G7132" s="46"/>
    </row>
    <row r="7133" spans="1:7" x14ac:dyDescent="0.2">
      <c r="A7133">
        <v>1399</v>
      </c>
      <c r="B7133" s="33">
        <v>60414</v>
      </c>
      <c r="C7133" s="45">
        <v>0</v>
      </c>
      <c r="D7133" s="45">
        <v>27487</v>
      </c>
      <c r="E7133" s="45">
        <v>0</v>
      </c>
      <c r="F7133" s="45">
        <v>27978</v>
      </c>
      <c r="G7133" s="46"/>
    </row>
    <row r="7134" spans="1:7" x14ac:dyDescent="0.2">
      <c r="A7134">
        <v>1399</v>
      </c>
      <c r="B7134" s="33">
        <v>60415</v>
      </c>
      <c r="C7134" s="45">
        <v>0</v>
      </c>
      <c r="D7134" s="45">
        <v>0</v>
      </c>
      <c r="E7134" s="45">
        <v>0</v>
      </c>
      <c r="F7134" s="45">
        <v>0</v>
      </c>
      <c r="G7134" s="46"/>
    </row>
    <row r="7135" spans="1:7" x14ac:dyDescent="0.2">
      <c r="A7135">
        <v>1399</v>
      </c>
      <c r="B7135" s="33">
        <v>61901</v>
      </c>
      <c r="C7135" s="45">
        <v>0</v>
      </c>
      <c r="D7135" s="45">
        <v>0</v>
      </c>
      <c r="E7135" s="45">
        <v>0</v>
      </c>
      <c r="F7135" s="45">
        <v>0</v>
      </c>
      <c r="G7135" s="46"/>
    </row>
    <row r="7136" spans="1:7" x14ac:dyDescent="0.2">
      <c r="A7136">
        <v>1399</v>
      </c>
      <c r="B7136" s="33">
        <v>61902</v>
      </c>
      <c r="C7136" s="45">
        <v>0</v>
      </c>
      <c r="D7136" s="45">
        <v>0</v>
      </c>
      <c r="E7136" s="45">
        <v>0</v>
      </c>
      <c r="F7136" s="45">
        <v>0</v>
      </c>
      <c r="G7136" s="46"/>
    </row>
    <row r="7137" spans="1:7" x14ac:dyDescent="0.2">
      <c r="A7137">
        <v>1399</v>
      </c>
      <c r="B7137" s="33">
        <v>61903</v>
      </c>
      <c r="C7137" s="45">
        <v>0</v>
      </c>
      <c r="D7137" s="45">
        <v>0</v>
      </c>
      <c r="E7137" s="45">
        <v>0</v>
      </c>
      <c r="F7137" s="45">
        <v>0</v>
      </c>
      <c r="G7137" s="46"/>
    </row>
    <row r="7138" spans="1:7" x14ac:dyDescent="0.2">
      <c r="A7138">
        <v>1399</v>
      </c>
      <c r="B7138" s="33">
        <v>61904</v>
      </c>
      <c r="C7138" s="45">
        <v>0</v>
      </c>
      <c r="D7138" s="45">
        <v>0</v>
      </c>
      <c r="E7138" s="45">
        <v>0</v>
      </c>
      <c r="F7138" s="45">
        <v>0</v>
      </c>
      <c r="G7138" s="46"/>
    </row>
    <row r="7139" spans="1:7" x14ac:dyDescent="0.2">
      <c r="A7139">
        <v>1399</v>
      </c>
      <c r="B7139" s="33">
        <v>61905</v>
      </c>
      <c r="C7139" s="45">
        <v>0</v>
      </c>
      <c r="D7139" s="45">
        <v>0</v>
      </c>
      <c r="E7139" s="45">
        <v>0</v>
      </c>
      <c r="F7139" s="45">
        <v>0</v>
      </c>
      <c r="G7139" s="46"/>
    </row>
    <row r="7140" spans="1:7" x14ac:dyDescent="0.2">
      <c r="A7140">
        <v>1399</v>
      </c>
      <c r="B7140" s="33">
        <v>61906</v>
      </c>
      <c r="C7140" s="45">
        <v>0</v>
      </c>
      <c r="D7140" s="45">
        <v>0</v>
      </c>
      <c r="E7140" s="45">
        <v>0</v>
      </c>
      <c r="F7140" s="45">
        <v>0</v>
      </c>
      <c r="G7140" s="46"/>
    </row>
    <row r="7141" spans="1:7" x14ac:dyDescent="0.2">
      <c r="A7141">
        <v>1399</v>
      </c>
      <c r="B7141" s="33">
        <v>61907</v>
      </c>
      <c r="C7141" s="45">
        <v>0</v>
      </c>
      <c r="D7141" s="45">
        <v>0</v>
      </c>
      <c r="E7141" s="45">
        <v>0</v>
      </c>
      <c r="F7141" s="45">
        <v>0</v>
      </c>
      <c r="G7141" s="46"/>
    </row>
    <row r="7142" spans="1:7" x14ac:dyDescent="0.2">
      <c r="A7142">
        <v>1399</v>
      </c>
      <c r="B7142" s="33">
        <v>61908</v>
      </c>
      <c r="C7142" s="45">
        <v>0</v>
      </c>
      <c r="D7142" s="45">
        <v>0</v>
      </c>
      <c r="E7142" s="45">
        <v>0</v>
      </c>
      <c r="F7142" s="45">
        <v>0</v>
      </c>
      <c r="G7142" s="46"/>
    </row>
    <row r="7143" spans="1:7" x14ac:dyDescent="0.2">
      <c r="A7143">
        <v>1399</v>
      </c>
      <c r="B7143" s="33">
        <v>61909</v>
      </c>
      <c r="C7143" s="45">
        <v>0</v>
      </c>
      <c r="D7143" s="45">
        <v>0</v>
      </c>
      <c r="E7143" s="45">
        <v>0</v>
      </c>
      <c r="F7143" s="45">
        <v>0</v>
      </c>
      <c r="G7143" s="46"/>
    </row>
    <row r="7144" spans="1:7" x14ac:dyDescent="0.2">
      <c r="A7144">
        <v>1399</v>
      </c>
      <c r="B7144" s="33">
        <v>61910</v>
      </c>
      <c r="C7144" s="45">
        <v>0</v>
      </c>
      <c r="D7144" s="45">
        <v>0</v>
      </c>
      <c r="E7144" s="45">
        <v>0</v>
      </c>
      <c r="F7144" s="45">
        <v>0</v>
      </c>
      <c r="G7144" s="46"/>
    </row>
    <row r="7145" spans="1:7" x14ac:dyDescent="0.2">
      <c r="A7145">
        <v>1399</v>
      </c>
      <c r="B7145" s="33">
        <v>61911</v>
      </c>
      <c r="C7145" s="45">
        <v>0</v>
      </c>
      <c r="D7145" s="45">
        <v>0</v>
      </c>
      <c r="E7145" s="45">
        <v>0</v>
      </c>
      <c r="F7145" s="45">
        <v>0</v>
      </c>
      <c r="G7145" s="46"/>
    </row>
    <row r="7146" spans="1:7" x14ac:dyDescent="0.2">
      <c r="A7146">
        <v>1399</v>
      </c>
      <c r="B7146" s="33">
        <v>61912</v>
      </c>
      <c r="C7146" s="45">
        <v>0</v>
      </c>
      <c r="D7146" s="45">
        <v>0</v>
      </c>
      <c r="E7146" s="45">
        <v>0</v>
      </c>
      <c r="F7146" s="45">
        <v>0</v>
      </c>
      <c r="G7146" s="46"/>
    </row>
    <row r="7147" spans="1:7" x14ac:dyDescent="0.2">
      <c r="A7147">
        <v>1399</v>
      </c>
      <c r="B7147" s="33">
        <v>62001</v>
      </c>
      <c r="C7147" s="45">
        <v>12403</v>
      </c>
      <c r="D7147" s="45">
        <v>0</v>
      </c>
      <c r="E7147" s="45">
        <v>12403</v>
      </c>
      <c r="F7147" s="45">
        <v>0</v>
      </c>
      <c r="G7147" s="46"/>
    </row>
    <row r="7148" spans="1:7" x14ac:dyDescent="0.2">
      <c r="A7148">
        <v>1399</v>
      </c>
      <c r="B7148" s="33">
        <v>62002</v>
      </c>
      <c r="C7148" s="45">
        <v>0</v>
      </c>
      <c r="D7148" s="45">
        <v>0</v>
      </c>
      <c r="E7148" s="45">
        <v>0</v>
      </c>
      <c r="F7148" s="45">
        <v>0</v>
      </c>
      <c r="G7148" s="46"/>
    </row>
    <row r="7149" spans="1:7" x14ac:dyDescent="0.2">
      <c r="A7149">
        <v>1399</v>
      </c>
      <c r="B7149" s="33">
        <v>62101</v>
      </c>
      <c r="C7149" s="45">
        <v>0</v>
      </c>
      <c r="D7149" s="45">
        <v>0</v>
      </c>
      <c r="E7149" s="45">
        <v>0</v>
      </c>
      <c r="F7149" s="45">
        <v>0</v>
      </c>
      <c r="G7149" s="46"/>
    </row>
    <row r="7150" spans="1:7" x14ac:dyDescent="0.2">
      <c r="A7150">
        <v>1399</v>
      </c>
      <c r="B7150" s="33">
        <v>62102</v>
      </c>
      <c r="C7150" s="45">
        <v>0</v>
      </c>
      <c r="D7150" s="45">
        <v>0</v>
      </c>
      <c r="E7150" s="45">
        <v>0</v>
      </c>
      <c r="F7150" s="45">
        <v>0</v>
      </c>
      <c r="G7150" s="46"/>
    </row>
    <row r="7151" spans="1:7" x14ac:dyDescent="0.2">
      <c r="A7151">
        <v>1399</v>
      </c>
      <c r="B7151" s="33">
        <v>62103</v>
      </c>
      <c r="C7151" s="45">
        <v>0</v>
      </c>
      <c r="D7151" s="45">
        <v>0</v>
      </c>
      <c r="E7151" s="45">
        <v>0</v>
      </c>
      <c r="F7151" s="45">
        <v>0</v>
      </c>
      <c r="G7151" s="46"/>
    </row>
    <row r="7152" spans="1:7" x14ac:dyDescent="0.2">
      <c r="A7152">
        <v>3465</v>
      </c>
      <c r="B7152" s="33">
        <v>60401</v>
      </c>
      <c r="C7152" s="45">
        <v>196107</v>
      </c>
      <c r="D7152" s="45">
        <v>0</v>
      </c>
      <c r="E7152" s="45">
        <v>196241</v>
      </c>
      <c r="F7152" s="45">
        <v>0</v>
      </c>
      <c r="G7152" s="46"/>
    </row>
    <row r="7153" spans="1:7" x14ac:dyDescent="0.2">
      <c r="A7153">
        <v>3465</v>
      </c>
      <c r="B7153" s="33">
        <v>60404</v>
      </c>
      <c r="C7153" s="45">
        <v>0</v>
      </c>
      <c r="D7153" s="45">
        <v>0</v>
      </c>
      <c r="E7153" s="45">
        <v>0</v>
      </c>
      <c r="F7153" s="45">
        <v>0</v>
      </c>
      <c r="G7153" s="46"/>
    </row>
    <row r="7154" spans="1:7" x14ac:dyDescent="0.2">
      <c r="A7154">
        <v>3465</v>
      </c>
      <c r="B7154" s="33">
        <v>60405</v>
      </c>
      <c r="C7154" s="45">
        <v>0</v>
      </c>
      <c r="D7154" s="45">
        <v>0</v>
      </c>
      <c r="E7154" s="45">
        <v>0</v>
      </c>
      <c r="F7154" s="45">
        <v>0</v>
      </c>
      <c r="G7154" s="46"/>
    </row>
    <row r="7155" spans="1:7" x14ac:dyDescent="0.2">
      <c r="A7155">
        <v>3465</v>
      </c>
      <c r="B7155" s="33">
        <v>60414</v>
      </c>
      <c r="C7155" s="45">
        <v>0</v>
      </c>
      <c r="D7155" s="45">
        <v>59036</v>
      </c>
      <c r="E7155" s="45">
        <v>0</v>
      </c>
      <c r="F7155" s="45">
        <v>65974</v>
      </c>
      <c r="G7155" s="46"/>
    </row>
    <row r="7156" spans="1:7" x14ac:dyDescent="0.2">
      <c r="A7156">
        <v>3465</v>
      </c>
      <c r="B7156" s="33">
        <v>60415</v>
      </c>
      <c r="C7156" s="45">
        <v>0</v>
      </c>
      <c r="D7156" s="45">
        <v>0</v>
      </c>
      <c r="E7156" s="45">
        <v>0</v>
      </c>
      <c r="F7156" s="45">
        <v>0</v>
      </c>
      <c r="G7156" s="46"/>
    </row>
    <row r="7157" spans="1:7" x14ac:dyDescent="0.2">
      <c r="A7157">
        <v>3465</v>
      </c>
      <c r="B7157" s="33">
        <v>61901</v>
      </c>
      <c r="C7157" s="45">
        <v>0</v>
      </c>
      <c r="D7157" s="45">
        <v>0</v>
      </c>
      <c r="E7157" s="45">
        <v>0</v>
      </c>
      <c r="F7157" s="45">
        <v>0</v>
      </c>
      <c r="G7157" s="46"/>
    </row>
    <row r="7158" spans="1:7" x14ac:dyDescent="0.2">
      <c r="A7158">
        <v>3465</v>
      </c>
      <c r="B7158" s="33">
        <v>61902</v>
      </c>
      <c r="C7158" s="45">
        <v>0</v>
      </c>
      <c r="D7158" s="45">
        <v>0</v>
      </c>
      <c r="E7158" s="45">
        <v>0</v>
      </c>
      <c r="F7158" s="45">
        <v>0</v>
      </c>
      <c r="G7158" s="46"/>
    </row>
    <row r="7159" spans="1:7" x14ac:dyDescent="0.2">
      <c r="A7159">
        <v>3465</v>
      </c>
      <c r="B7159" s="33">
        <v>61903</v>
      </c>
      <c r="C7159" s="45">
        <v>0</v>
      </c>
      <c r="D7159" s="45">
        <v>0</v>
      </c>
      <c r="E7159" s="45">
        <v>0</v>
      </c>
      <c r="F7159" s="45">
        <v>0</v>
      </c>
      <c r="G7159" s="46"/>
    </row>
    <row r="7160" spans="1:7" x14ac:dyDescent="0.2">
      <c r="A7160">
        <v>3465</v>
      </c>
      <c r="B7160" s="33">
        <v>61904</v>
      </c>
      <c r="C7160" s="45">
        <v>0</v>
      </c>
      <c r="D7160" s="45">
        <v>0</v>
      </c>
      <c r="E7160" s="45">
        <v>0</v>
      </c>
      <c r="F7160" s="45">
        <v>0</v>
      </c>
      <c r="G7160" s="46"/>
    </row>
    <row r="7161" spans="1:7" x14ac:dyDescent="0.2">
      <c r="A7161">
        <v>3465</v>
      </c>
      <c r="B7161" s="33">
        <v>61905</v>
      </c>
      <c r="C7161" s="45">
        <v>0</v>
      </c>
      <c r="D7161" s="45">
        <v>0</v>
      </c>
      <c r="E7161" s="45">
        <v>0</v>
      </c>
      <c r="F7161" s="45">
        <v>0</v>
      </c>
      <c r="G7161" s="46"/>
    </row>
    <row r="7162" spans="1:7" x14ac:dyDescent="0.2">
      <c r="A7162">
        <v>3465</v>
      </c>
      <c r="B7162" s="33">
        <v>61906</v>
      </c>
      <c r="C7162" s="45">
        <v>0</v>
      </c>
      <c r="D7162" s="45">
        <v>0</v>
      </c>
      <c r="E7162" s="45">
        <v>0</v>
      </c>
      <c r="F7162" s="45">
        <v>0</v>
      </c>
      <c r="G7162" s="46"/>
    </row>
    <row r="7163" spans="1:7" x14ac:dyDescent="0.2">
      <c r="A7163">
        <v>3465</v>
      </c>
      <c r="B7163" s="33">
        <v>61907</v>
      </c>
      <c r="C7163" s="45">
        <v>0</v>
      </c>
      <c r="D7163" s="45">
        <v>0</v>
      </c>
      <c r="E7163" s="45">
        <v>0</v>
      </c>
      <c r="F7163" s="45">
        <v>0</v>
      </c>
      <c r="G7163" s="46"/>
    </row>
    <row r="7164" spans="1:7" x14ac:dyDescent="0.2">
      <c r="A7164">
        <v>3465</v>
      </c>
      <c r="B7164" s="33">
        <v>61908</v>
      </c>
      <c r="C7164" s="45">
        <v>0</v>
      </c>
      <c r="D7164" s="45">
        <v>0</v>
      </c>
      <c r="E7164" s="45">
        <v>0</v>
      </c>
      <c r="F7164" s="45">
        <v>0</v>
      </c>
      <c r="G7164" s="46"/>
    </row>
    <row r="7165" spans="1:7" x14ac:dyDescent="0.2">
      <c r="A7165">
        <v>3465</v>
      </c>
      <c r="B7165" s="33">
        <v>61909</v>
      </c>
      <c r="C7165" s="45">
        <v>0</v>
      </c>
      <c r="D7165" s="45">
        <v>0</v>
      </c>
      <c r="E7165" s="45">
        <v>0</v>
      </c>
      <c r="F7165" s="45">
        <v>0</v>
      </c>
      <c r="G7165" s="46"/>
    </row>
    <row r="7166" spans="1:7" x14ac:dyDescent="0.2">
      <c r="A7166">
        <v>3465</v>
      </c>
      <c r="B7166" s="33">
        <v>61910</v>
      </c>
      <c r="C7166" s="45">
        <v>0</v>
      </c>
      <c r="D7166" s="45">
        <v>0</v>
      </c>
      <c r="E7166" s="45">
        <v>0</v>
      </c>
      <c r="F7166" s="45">
        <v>0</v>
      </c>
      <c r="G7166" s="46"/>
    </row>
    <row r="7167" spans="1:7" x14ac:dyDescent="0.2">
      <c r="A7167">
        <v>3465</v>
      </c>
      <c r="B7167" s="33">
        <v>61911</v>
      </c>
      <c r="C7167" s="45">
        <v>0</v>
      </c>
      <c r="D7167" s="45">
        <v>0</v>
      </c>
      <c r="E7167" s="45">
        <v>0</v>
      </c>
      <c r="F7167" s="45">
        <v>0</v>
      </c>
      <c r="G7167" s="46"/>
    </row>
    <row r="7168" spans="1:7" x14ac:dyDescent="0.2">
      <c r="A7168">
        <v>3465</v>
      </c>
      <c r="B7168" s="33">
        <v>61912</v>
      </c>
      <c r="C7168" s="45">
        <v>0</v>
      </c>
      <c r="D7168" s="45">
        <v>0</v>
      </c>
      <c r="E7168" s="45">
        <v>0</v>
      </c>
      <c r="F7168" s="45">
        <v>0</v>
      </c>
      <c r="G7168" s="46"/>
    </row>
    <row r="7169" spans="1:7" x14ac:dyDescent="0.2">
      <c r="A7169">
        <v>3465</v>
      </c>
      <c r="B7169" s="33">
        <v>62001</v>
      </c>
      <c r="C7169" s="45">
        <v>0</v>
      </c>
      <c r="D7169" s="45">
        <v>0</v>
      </c>
      <c r="E7169" s="45">
        <v>0</v>
      </c>
      <c r="F7169" s="45">
        <v>0</v>
      </c>
      <c r="G7169" s="46"/>
    </row>
    <row r="7170" spans="1:7" x14ac:dyDescent="0.2">
      <c r="A7170">
        <v>3465</v>
      </c>
      <c r="B7170" s="33">
        <v>62002</v>
      </c>
      <c r="C7170" s="45">
        <v>0</v>
      </c>
      <c r="D7170" s="45">
        <v>0</v>
      </c>
      <c r="E7170" s="45">
        <v>0</v>
      </c>
      <c r="F7170" s="45">
        <v>0</v>
      </c>
      <c r="G7170" s="46"/>
    </row>
    <row r="7171" spans="1:7" x14ac:dyDescent="0.2">
      <c r="A7171">
        <v>3465</v>
      </c>
      <c r="B7171" s="33">
        <v>62101</v>
      </c>
      <c r="C7171" s="45">
        <v>0</v>
      </c>
      <c r="D7171" s="45">
        <v>0</v>
      </c>
      <c r="E7171" s="45">
        <v>0</v>
      </c>
      <c r="F7171" s="45">
        <v>0</v>
      </c>
      <c r="G7171" s="46"/>
    </row>
    <row r="7172" spans="1:7" x14ac:dyDescent="0.2">
      <c r="A7172">
        <v>3465</v>
      </c>
      <c r="B7172" s="33">
        <v>62102</v>
      </c>
      <c r="C7172" s="45">
        <v>0</v>
      </c>
      <c r="D7172" s="45">
        <v>0</v>
      </c>
      <c r="E7172" s="45">
        <v>0</v>
      </c>
      <c r="F7172" s="45">
        <v>0</v>
      </c>
      <c r="G7172" s="46"/>
    </row>
    <row r="7173" spans="1:7" x14ac:dyDescent="0.2">
      <c r="A7173">
        <v>3465</v>
      </c>
      <c r="B7173" s="33">
        <v>62103</v>
      </c>
      <c r="C7173" s="45">
        <v>0</v>
      </c>
      <c r="D7173" s="45">
        <v>0</v>
      </c>
      <c r="E7173" s="45">
        <v>0</v>
      </c>
      <c r="F7173" s="45">
        <v>0</v>
      </c>
      <c r="G7173" s="46"/>
    </row>
    <row r="7174" spans="1:7" x14ac:dyDescent="0.2">
      <c r="A7174">
        <v>67</v>
      </c>
      <c r="B7174" s="33">
        <v>60401</v>
      </c>
      <c r="C7174" s="45">
        <v>314710</v>
      </c>
      <c r="D7174" s="45">
        <v>0</v>
      </c>
      <c r="E7174" s="45">
        <v>324175</v>
      </c>
      <c r="F7174" s="45">
        <v>0</v>
      </c>
      <c r="G7174" s="46"/>
    </row>
    <row r="7175" spans="1:7" x14ac:dyDescent="0.2">
      <c r="A7175">
        <v>67</v>
      </c>
      <c r="B7175" s="33">
        <v>60404</v>
      </c>
      <c r="C7175" s="45">
        <v>568</v>
      </c>
      <c r="D7175" s="45">
        <v>0</v>
      </c>
      <c r="E7175" s="45">
        <v>568</v>
      </c>
      <c r="F7175" s="45">
        <v>0</v>
      </c>
      <c r="G7175" s="46"/>
    </row>
    <row r="7176" spans="1:7" x14ac:dyDescent="0.2">
      <c r="A7176">
        <v>67</v>
      </c>
      <c r="B7176" s="33">
        <v>60405</v>
      </c>
      <c r="C7176" s="45">
        <v>0</v>
      </c>
      <c r="D7176" s="45">
        <v>0</v>
      </c>
      <c r="E7176" s="45">
        <v>0</v>
      </c>
      <c r="F7176" s="45">
        <v>0</v>
      </c>
      <c r="G7176" s="46"/>
    </row>
    <row r="7177" spans="1:7" x14ac:dyDescent="0.2">
      <c r="A7177">
        <v>67</v>
      </c>
      <c r="B7177" s="33">
        <v>60414</v>
      </c>
      <c r="C7177" s="45">
        <v>0</v>
      </c>
      <c r="D7177" s="45">
        <v>179708</v>
      </c>
      <c r="E7177" s="45">
        <v>0</v>
      </c>
      <c r="F7177" s="45">
        <v>183754</v>
      </c>
      <c r="G7177" s="46"/>
    </row>
    <row r="7178" spans="1:7" x14ac:dyDescent="0.2">
      <c r="A7178">
        <v>67</v>
      </c>
      <c r="B7178" s="33">
        <v>60415</v>
      </c>
      <c r="C7178" s="45">
        <v>0</v>
      </c>
      <c r="D7178" s="45">
        <v>0</v>
      </c>
      <c r="E7178" s="45">
        <v>1847</v>
      </c>
      <c r="F7178" s="45">
        <v>0</v>
      </c>
      <c r="G7178" s="46"/>
    </row>
    <row r="7179" spans="1:7" x14ac:dyDescent="0.2">
      <c r="A7179">
        <v>67</v>
      </c>
      <c r="B7179" s="33">
        <v>61901</v>
      </c>
      <c r="C7179" s="45">
        <v>0</v>
      </c>
      <c r="D7179" s="45">
        <v>0</v>
      </c>
      <c r="E7179" s="45">
        <v>0</v>
      </c>
      <c r="F7179" s="45">
        <v>0</v>
      </c>
      <c r="G7179" s="46"/>
    </row>
    <row r="7180" spans="1:7" x14ac:dyDescent="0.2">
      <c r="A7180">
        <v>67</v>
      </c>
      <c r="B7180" s="33">
        <v>61902</v>
      </c>
      <c r="C7180" s="45">
        <v>0</v>
      </c>
      <c r="D7180" s="45">
        <v>0</v>
      </c>
      <c r="E7180" s="45">
        <v>0</v>
      </c>
      <c r="F7180" s="45">
        <v>0</v>
      </c>
      <c r="G7180" s="46"/>
    </row>
    <row r="7181" spans="1:7" x14ac:dyDescent="0.2">
      <c r="A7181">
        <v>67</v>
      </c>
      <c r="B7181" s="33">
        <v>61903</v>
      </c>
      <c r="C7181" s="45">
        <v>0</v>
      </c>
      <c r="D7181" s="45">
        <v>0</v>
      </c>
      <c r="E7181" s="45">
        <v>0</v>
      </c>
      <c r="F7181" s="45">
        <v>0</v>
      </c>
      <c r="G7181" s="46"/>
    </row>
    <row r="7182" spans="1:7" x14ac:dyDescent="0.2">
      <c r="A7182">
        <v>67</v>
      </c>
      <c r="B7182" s="33">
        <v>61904</v>
      </c>
      <c r="C7182" s="45">
        <v>0</v>
      </c>
      <c r="D7182" s="45">
        <v>0</v>
      </c>
      <c r="E7182" s="45">
        <v>0</v>
      </c>
      <c r="F7182" s="45">
        <v>0</v>
      </c>
      <c r="G7182" s="46"/>
    </row>
    <row r="7183" spans="1:7" x14ac:dyDescent="0.2">
      <c r="A7183">
        <v>67</v>
      </c>
      <c r="B7183" s="33">
        <v>61905</v>
      </c>
      <c r="C7183" s="45">
        <v>0</v>
      </c>
      <c r="D7183" s="45">
        <v>0</v>
      </c>
      <c r="E7183" s="45">
        <v>0</v>
      </c>
      <c r="F7183" s="45">
        <v>0</v>
      </c>
      <c r="G7183" s="46"/>
    </row>
    <row r="7184" spans="1:7" x14ac:dyDescent="0.2">
      <c r="A7184">
        <v>67</v>
      </c>
      <c r="B7184" s="33">
        <v>61906</v>
      </c>
      <c r="C7184" s="45">
        <v>0</v>
      </c>
      <c r="D7184" s="45">
        <v>0</v>
      </c>
      <c r="E7184" s="45">
        <v>0</v>
      </c>
      <c r="F7184" s="45">
        <v>0</v>
      </c>
      <c r="G7184" s="46"/>
    </row>
    <row r="7185" spans="1:7" x14ac:dyDescent="0.2">
      <c r="A7185">
        <v>67</v>
      </c>
      <c r="B7185" s="33">
        <v>61907</v>
      </c>
      <c r="C7185" s="45">
        <v>0</v>
      </c>
      <c r="D7185" s="45">
        <v>0</v>
      </c>
      <c r="E7185" s="45">
        <v>0</v>
      </c>
      <c r="F7185" s="45">
        <v>0</v>
      </c>
      <c r="G7185" s="46"/>
    </row>
    <row r="7186" spans="1:7" x14ac:dyDescent="0.2">
      <c r="A7186">
        <v>67</v>
      </c>
      <c r="B7186" s="33">
        <v>61908</v>
      </c>
      <c r="C7186" s="45">
        <v>0</v>
      </c>
      <c r="D7186" s="45">
        <v>0</v>
      </c>
      <c r="E7186" s="45">
        <v>0</v>
      </c>
      <c r="F7186" s="45">
        <v>0</v>
      </c>
      <c r="G7186" s="46"/>
    </row>
    <row r="7187" spans="1:7" x14ac:dyDescent="0.2">
      <c r="A7187">
        <v>67</v>
      </c>
      <c r="B7187" s="33">
        <v>61909</v>
      </c>
      <c r="C7187" s="45">
        <v>0</v>
      </c>
      <c r="D7187" s="45">
        <v>0</v>
      </c>
      <c r="E7187" s="45">
        <v>0</v>
      </c>
      <c r="F7187" s="45">
        <v>0</v>
      </c>
      <c r="G7187" s="46"/>
    </row>
    <row r="7188" spans="1:7" x14ac:dyDescent="0.2">
      <c r="A7188">
        <v>67</v>
      </c>
      <c r="B7188" s="33">
        <v>61910</v>
      </c>
      <c r="C7188" s="45">
        <v>0</v>
      </c>
      <c r="D7188" s="45">
        <v>0</v>
      </c>
      <c r="E7188" s="45">
        <v>0</v>
      </c>
      <c r="F7188" s="45">
        <v>0</v>
      </c>
      <c r="G7188" s="46"/>
    </row>
    <row r="7189" spans="1:7" x14ac:dyDescent="0.2">
      <c r="A7189">
        <v>67</v>
      </c>
      <c r="B7189" s="33">
        <v>61911</v>
      </c>
      <c r="C7189" s="45">
        <v>0</v>
      </c>
      <c r="D7189" s="45">
        <v>0</v>
      </c>
      <c r="E7189" s="45">
        <v>0</v>
      </c>
      <c r="F7189" s="45">
        <v>0</v>
      </c>
      <c r="G7189" s="46"/>
    </row>
    <row r="7190" spans="1:7" x14ac:dyDescent="0.2">
      <c r="A7190">
        <v>67</v>
      </c>
      <c r="B7190" s="33">
        <v>61912</v>
      </c>
      <c r="C7190" s="45">
        <v>0</v>
      </c>
      <c r="D7190" s="45">
        <v>0</v>
      </c>
      <c r="E7190" s="45">
        <v>0</v>
      </c>
      <c r="F7190" s="45">
        <v>0</v>
      </c>
      <c r="G7190" s="46"/>
    </row>
    <row r="7191" spans="1:7" x14ac:dyDescent="0.2">
      <c r="A7191">
        <v>67</v>
      </c>
      <c r="B7191" s="33">
        <v>62001</v>
      </c>
      <c r="C7191" s="45">
        <v>5844</v>
      </c>
      <c r="D7191" s="45">
        <v>0</v>
      </c>
      <c r="E7191" s="45">
        <v>1531</v>
      </c>
      <c r="F7191" s="45">
        <v>0</v>
      </c>
      <c r="G7191" s="46"/>
    </row>
    <row r="7192" spans="1:7" x14ac:dyDescent="0.2">
      <c r="A7192">
        <v>67</v>
      </c>
      <c r="B7192" s="33">
        <v>62002</v>
      </c>
      <c r="C7192" s="45">
        <v>0</v>
      </c>
      <c r="D7192" s="45">
        <v>431</v>
      </c>
      <c r="E7192" s="45">
        <v>0</v>
      </c>
      <c r="F7192" s="45">
        <v>0</v>
      </c>
      <c r="G7192" s="46"/>
    </row>
    <row r="7193" spans="1:7" x14ac:dyDescent="0.2">
      <c r="A7193">
        <v>67</v>
      </c>
      <c r="B7193" s="33">
        <v>62101</v>
      </c>
      <c r="C7193" s="45">
        <v>0</v>
      </c>
      <c r="D7193" s="45">
        <v>0</v>
      </c>
      <c r="E7193" s="45">
        <v>0</v>
      </c>
      <c r="F7193" s="45">
        <v>0</v>
      </c>
      <c r="G7193" s="46"/>
    </row>
    <row r="7194" spans="1:7" x14ac:dyDescent="0.2">
      <c r="A7194">
        <v>67</v>
      </c>
      <c r="B7194" s="33">
        <v>62102</v>
      </c>
      <c r="C7194" s="45">
        <v>0</v>
      </c>
      <c r="D7194" s="45">
        <v>0</v>
      </c>
      <c r="E7194" s="45">
        <v>0</v>
      </c>
      <c r="F7194" s="45">
        <v>0</v>
      </c>
      <c r="G7194" s="46"/>
    </row>
    <row r="7195" spans="1:7" x14ac:dyDescent="0.2">
      <c r="A7195">
        <v>67</v>
      </c>
      <c r="B7195" s="33">
        <v>62103</v>
      </c>
      <c r="C7195" s="45">
        <v>0</v>
      </c>
      <c r="D7195" s="45">
        <v>0</v>
      </c>
      <c r="E7195" s="45">
        <v>0</v>
      </c>
      <c r="F7195" s="45">
        <v>0</v>
      </c>
      <c r="G7195" s="46"/>
    </row>
    <row r="7196" spans="1:7" x14ac:dyDescent="0.2">
      <c r="A7196">
        <v>1307</v>
      </c>
      <c r="B7196" s="33">
        <v>60401</v>
      </c>
      <c r="C7196" s="45">
        <v>945090</v>
      </c>
      <c r="D7196" s="45">
        <v>0</v>
      </c>
      <c r="E7196" s="45">
        <v>945097</v>
      </c>
      <c r="F7196" s="45">
        <v>0</v>
      </c>
      <c r="G7196" s="46"/>
    </row>
    <row r="7197" spans="1:7" x14ac:dyDescent="0.2">
      <c r="A7197">
        <v>1307</v>
      </c>
      <c r="B7197" s="33">
        <v>60404</v>
      </c>
      <c r="C7197" s="45">
        <v>17467</v>
      </c>
      <c r="D7197" s="45">
        <v>0</v>
      </c>
      <c r="E7197" s="45">
        <v>16194</v>
      </c>
      <c r="F7197" s="45">
        <v>0</v>
      </c>
      <c r="G7197" s="46"/>
    </row>
    <row r="7198" spans="1:7" x14ac:dyDescent="0.2">
      <c r="A7198">
        <v>1307</v>
      </c>
      <c r="B7198" s="33">
        <v>60405</v>
      </c>
      <c r="C7198" s="45">
        <v>0</v>
      </c>
      <c r="D7198" s="45">
        <v>775</v>
      </c>
      <c r="E7198" s="45">
        <v>0</v>
      </c>
      <c r="F7198" s="45">
        <v>224</v>
      </c>
      <c r="G7198" s="46"/>
    </row>
    <row r="7199" spans="1:7" x14ac:dyDescent="0.2">
      <c r="A7199">
        <v>1307</v>
      </c>
      <c r="B7199" s="33">
        <v>60414</v>
      </c>
      <c r="C7199" s="45">
        <v>0</v>
      </c>
      <c r="D7199" s="45">
        <v>402050</v>
      </c>
      <c r="E7199" s="45">
        <v>0</v>
      </c>
      <c r="F7199" s="45">
        <v>413638</v>
      </c>
      <c r="G7199" s="46"/>
    </row>
    <row r="7200" spans="1:7" x14ac:dyDescent="0.2">
      <c r="A7200">
        <v>1307</v>
      </c>
      <c r="B7200" s="33">
        <v>60415</v>
      </c>
      <c r="C7200" s="45">
        <v>13169</v>
      </c>
      <c r="D7200" s="45">
        <v>0</v>
      </c>
      <c r="E7200" s="45">
        <v>11410</v>
      </c>
      <c r="F7200" s="45">
        <v>0</v>
      </c>
      <c r="G7200" s="46"/>
    </row>
    <row r="7201" spans="1:7" x14ac:dyDescent="0.2">
      <c r="A7201">
        <v>1307</v>
      </c>
      <c r="B7201" s="33">
        <v>61901</v>
      </c>
      <c r="C7201" s="45">
        <v>0</v>
      </c>
      <c r="D7201" s="45">
        <v>0</v>
      </c>
      <c r="E7201" s="45">
        <v>0</v>
      </c>
      <c r="F7201" s="45">
        <v>0</v>
      </c>
      <c r="G7201" s="46"/>
    </row>
    <row r="7202" spans="1:7" x14ac:dyDescent="0.2">
      <c r="A7202">
        <v>1307</v>
      </c>
      <c r="B7202" s="33">
        <v>61902</v>
      </c>
      <c r="C7202" s="45">
        <v>0</v>
      </c>
      <c r="D7202" s="45">
        <v>0</v>
      </c>
      <c r="E7202" s="45">
        <v>0</v>
      </c>
      <c r="F7202" s="45">
        <v>0</v>
      </c>
      <c r="G7202" s="46"/>
    </row>
    <row r="7203" spans="1:7" x14ac:dyDescent="0.2">
      <c r="A7203">
        <v>1307</v>
      </c>
      <c r="B7203" s="33">
        <v>61903</v>
      </c>
      <c r="C7203" s="45">
        <v>0</v>
      </c>
      <c r="D7203" s="45">
        <v>0</v>
      </c>
      <c r="E7203" s="45">
        <v>0</v>
      </c>
      <c r="F7203" s="45">
        <v>0</v>
      </c>
      <c r="G7203" s="46"/>
    </row>
    <row r="7204" spans="1:7" x14ac:dyDescent="0.2">
      <c r="A7204">
        <v>1307</v>
      </c>
      <c r="B7204" s="33">
        <v>61904</v>
      </c>
      <c r="C7204" s="45">
        <v>0</v>
      </c>
      <c r="D7204" s="45">
        <v>0</v>
      </c>
      <c r="E7204" s="45">
        <v>0</v>
      </c>
      <c r="F7204" s="45">
        <v>0</v>
      </c>
      <c r="G7204" s="46"/>
    </row>
    <row r="7205" spans="1:7" x14ac:dyDescent="0.2">
      <c r="A7205">
        <v>1307</v>
      </c>
      <c r="B7205" s="33">
        <v>61905</v>
      </c>
      <c r="C7205" s="45">
        <v>8460</v>
      </c>
      <c r="D7205" s="45">
        <v>0</v>
      </c>
      <c r="E7205" s="45">
        <v>8460</v>
      </c>
      <c r="F7205" s="45">
        <v>0</v>
      </c>
      <c r="G7205" s="46"/>
    </row>
    <row r="7206" spans="1:7" x14ac:dyDescent="0.2">
      <c r="A7206">
        <v>1307</v>
      </c>
      <c r="B7206" s="33">
        <v>61906</v>
      </c>
      <c r="C7206" s="45">
        <v>0</v>
      </c>
      <c r="D7206" s="45">
        <v>0</v>
      </c>
      <c r="E7206" s="45">
        <v>0</v>
      </c>
      <c r="F7206" s="45">
        <v>0</v>
      </c>
      <c r="G7206" s="46"/>
    </row>
    <row r="7207" spans="1:7" x14ac:dyDescent="0.2">
      <c r="A7207">
        <v>1307</v>
      </c>
      <c r="B7207" s="33">
        <v>61907</v>
      </c>
      <c r="C7207" s="45">
        <v>9822</v>
      </c>
      <c r="D7207" s="45">
        <v>0</v>
      </c>
      <c r="E7207" s="45">
        <v>9822</v>
      </c>
      <c r="F7207" s="45">
        <v>0</v>
      </c>
      <c r="G7207" s="46"/>
    </row>
    <row r="7208" spans="1:7" x14ac:dyDescent="0.2">
      <c r="A7208">
        <v>1307</v>
      </c>
      <c r="B7208" s="33">
        <v>61908</v>
      </c>
      <c r="C7208" s="45">
        <v>14222</v>
      </c>
      <c r="D7208" s="45">
        <v>0</v>
      </c>
      <c r="E7208" s="45">
        <v>14222</v>
      </c>
      <c r="F7208" s="45">
        <v>0</v>
      </c>
      <c r="G7208" s="46"/>
    </row>
    <row r="7209" spans="1:7" x14ac:dyDescent="0.2">
      <c r="A7209">
        <v>1307</v>
      </c>
      <c r="B7209" s="33">
        <v>61909</v>
      </c>
      <c r="C7209" s="45">
        <v>0</v>
      </c>
      <c r="D7209" s="45">
        <v>0</v>
      </c>
      <c r="E7209" s="45">
        <v>0</v>
      </c>
      <c r="F7209" s="45">
        <v>0</v>
      </c>
      <c r="G7209" s="46"/>
    </row>
    <row r="7210" spans="1:7" x14ac:dyDescent="0.2">
      <c r="A7210">
        <v>1307</v>
      </c>
      <c r="B7210" s="33">
        <v>61910</v>
      </c>
      <c r="C7210" s="45">
        <v>0</v>
      </c>
      <c r="D7210" s="45">
        <v>0</v>
      </c>
      <c r="E7210" s="45">
        <v>0</v>
      </c>
      <c r="F7210" s="45">
        <v>0</v>
      </c>
      <c r="G7210" s="46"/>
    </row>
    <row r="7211" spans="1:7" x14ac:dyDescent="0.2">
      <c r="A7211">
        <v>1307</v>
      </c>
      <c r="B7211" s="33">
        <v>61911</v>
      </c>
      <c r="C7211" s="45">
        <v>0</v>
      </c>
      <c r="D7211" s="45">
        <v>0</v>
      </c>
      <c r="E7211" s="45">
        <v>0</v>
      </c>
      <c r="F7211" s="45">
        <v>0</v>
      </c>
      <c r="G7211" s="46"/>
    </row>
    <row r="7212" spans="1:7" x14ac:dyDescent="0.2">
      <c r="A7212">
        <v>1307</v>
      </c>
      <c r="B7212" s="33">
        <v>61912</v>
      </c>
      <c r="C7212" s="45">
        <v>0</v>
      </c>
      <c r="D7212" s="45">
        <v>0</v>
      </c>
      <c r="E7212" s="45">
        <v>0</v>
      </c>
      <c r="F7212" s="45">
        <v>0</v>
      </c>
      <c r="G7212" s="46"/>
    </row>
    <row r="7213" spans="1:7" x14ac:dyDescent="0.2">
      <c r="A7213">
        <v>1307</v>
      </c>
      <c r="B7213" s="33">
        <v>62001</v>
      </c>
      <c r="C7213" s="45">
        <v>0</v>
      </c>
      <c r="D7213" s="45">
        <v>0</v>
      </c>
      <c r="E7213" s="45">
        <v>0</v>
      </c>
      <c r="F7213" s="45">
        <v>0</v>
      </c>
      <c r="G7213" s="46"/>
    </row>
    <row r="7214" spans="1:7" x14ac:dyDescent="0.2">
      <c r="A7214">
        <v>1307</v>
      </c>
      <c r="B7214" s="33">
        <v>62002</v>
      </c>
      <c r="C7214" s="45">
        <v>0</v>
      </c>
      <c r="D7214" s="45">
        <v>0</v>
      </c>
      <c r="E7214" s="45">
        <v>0</v>
      </c>
      <c r="F7214" s="45">
        <v>0</v>
      </c>
      <c r="G7214" s="46"/>
    </row>
    <row r="7215" spans="1:7" x14ac:dyDescent="0.2">
      <c r="A7215">
        <v>1307</v>
      </c>
      <c r="B7215" s="33">
        <v>62101</v>
      </c>
      <c r="C7215" s="45">
        <v>18921</v>
      </c>
      <c r="D7215" s="45">
        <v>0</v>
      </c>
      <c r="E7215" s="45">
        <v>18921</v>
      </c>
      <c r="F7215" s="45">
        <v>0</v>
      </c>
      <c r="G7215" s="46"/>
    </row>
    <row r="7216" spans="1:7" x14ac:dyDescent="0.2">
      <c r="A7216">
        <v>1307</v>
      </c>
      <c r="B7216" s="33">
        <v>62102</v>
      </c>
      <c r="C7216" s="45">
        <v>93</v>
      </c>
      <c r="D7216" s="45">
        <v>0</v>
      </c>
      <c r="E7216" s="45">
        <v>93</v>
      </c>
      <c r="F7216" s="45">
        <v>0</v>
      </c>
      <c r="G7216" s="46"/>
    </row>
    <row r="7217" spans="1:7" x14ac:dyDescent="0.2">
      <c r="A7217">
        <v>1307</v>
      </c>
      <c r="B7217" s="33">
        <v>62103</v>
      </c>
      <c r="C7217" s="45">
        <v>0</v>
      </c>
      <c r="D7217" s="45">
        <v>1902</v>
      </c>
      <c r="E7217" s="45">
        <v>0</v>
      </c>
      <c r="F7217" s="45">
        <v>1902</v>
      </c>
      <c r="G7217" s="46"/>
    </row>
    <row r="7218" spans="1:7" x14ac:dyDescent="0.2">
      <c r="A7218">
        <v>3185</v>
      </c>
      <c r="B7218" s="33">
        <v>60401</v>
      </c>
      <c r="C7218" s="45">
        <v>62467</v>
      </c>
      <c r="D7218" s="45">
        <v>0</v>
      </c>
      <c r="E7218" s="45">
        <v>62753</v>
      </c>
      <c r="F7218" s="45">
        <v>0</v>
      </c>
      <c r="G7218" s="46"/>
    </row>
    <row r="7219" spans="1:7" x14ac:dyDescent="0.2">
      <c r="A7219">
        <v>3185</v>
      </c>
      <c r="B7219" s="33">
        <v>60404</v>
      </c>
      <c r="C7219" s="45">
        <v>0</v>
      </c>
      <c r="D7219" s="45">
        <v>0</v>
      </c>
      <c r="E7219" s="45">
        <v>0</v>
      </c>
      <c r="F7219" s="45">
        <v>0</v>
      </c>
      <c r="G7219" s="46"/>
    </row>
    <row r="7220" spans="1:7" x14ac:dyDescent="0.2">
      <c r="A7220">
        <v>3185</v>
      </c>
      <c r="B7220" s="33">
        <v>60405</v>
      </c>
      <c r="C7220" s="45">
        <v>0</v>
      </c>
      <c r="D7220" s="45">
        <v>0</v>
      </c>
      <c r="E7220" s="45">
        <v>0</v>
      </c>
      <c r="F7220" s="45">
        <v>0</v>
      </c>
      <c r="G7220" s="46"/>
    </row>
    <row r="7221" spans="1:7" x14ac:dyDescent="0.2">
      <c r="A7221">
        <v>3185</v>
      </c>
      <c r="B7221" s="33">
        <v>60414</v>
      </c>
      <c r="C7221" s="45">
        <v>0</v>
      </c>
      <c r="D7221" s="45">
        <v>44790</v>
      </c>
      <c r="E7221" s="45">
        <v>0</v>
      </c>
      <c r="F7221" s="45">
        <v>49830</v>
      </c>
      <c r="G7221" s="46"/>
    </row>
    <row r="7222" spans="1:7" x14ac:dyDescent="0.2">
      <c r="A7222">
        <v>3185</v>
      </c>
      <c r="B7222" s="33">
        <v>60415</v>
      </c>
      <c r="C7222" s="45">
        <v>0</v>
      </c>
      <c r="D7222" s="45">
        <v>0</v>
      </c>
      <c r="E7222" s="45">
        <v>682</v>
      </c>
      <c r="F7222" s="45">
        <v>0</v>
      </c>
      <c r="G7222" s="46"/>
    </row>
    <row r="7223" spans="1:7" x14ac:dyDescent="0.2">
      <c r="A7223">
        <v>3185</v>
      </c>
      <c r="B7223" s="33">
        <v>61901</v>
      </c>
      <c r="C7223" s="45">
        <v>0</v>
      </c>
      <c r="D7223" s="45">
        <v>0</v>
      </c>
      <c r="E7223" s="45">
        <v>0</v>
      </c>
      <c r="F7223" s="45">
        <v>0</v>
      </c>
      <c r="G7223" s="46"/>
    </row>
    <row r="7224" spans="1:7" x14ac:dyDescent="0.2">
      <c r="A7224">
        <v>3185</v>
      </c>
      <c r="B7224" s="33">
        <v>61902</v>
      </c>
      <c r="C7224" s="45">
        <v>0</v>
      </c>
      <c r="D7224" s="45">
        <v>0</v>
      </c>
      <c r="E7224" s="45">
        <v>0</v>
      </c>
      <c r="F7224" s="45">
        <v>0</v>
      </c>
      <c r="G7224" s="46"/>
    </row>
    <row r="7225" spans="1:7" x14ac:dyDescent="0.2">
      <c r="A7225">
        <v>3185</v>
      </c>
      <c r="B7225" s="33">
        <v>61903</v>
      </c>
      <c r="C7225" s="45">
        <v>0</v>
      </c>
      <c r="D7225" s="45">
        <v>0</v>
      </c>
      <c r="E7225" s="45">
        <v>0</v>
      </c>
      <c r="F7225" s="45">
        <v>0</v>
      </c>
      <c r="G7225" s="46"/>
    </row>
    <row r="7226" spans="1:7" x14ac:dyDescent="0.2">
      <c r="A7226">
        <v>3185</v>
      </c>
      <c r="B7226" s="33">
        <v>61904</v>
      </c>
      <c r="C7226" s="45">
        <v>0</v>
      </c>
      <c r="D7226" s="45">
        <v>0</v>
      </c>
      <c r="E7226" s="45">
        <v>0</v>
      </c>
      <c r="F7226" s="45">
        <v>0</v>
      </c>
      <c r="G7226" s="46"/>
    </row>
    <row r="7227" spans="1:7" x14ac:dyDescent="0.2">
      <c r="A7227">
        <v>3185</v>
      </c>
      <c r="B7227" s="33">
        <v>61905</v>
      </c>
      <c r="C7227" s="45">
        <v>0</v>
      </c>
      <c r="D7227" s="45">
        <v>0</v>
      </c>
      <c r="E7227" s="45">
        <v>0</v>
      </c>
      <c r="F7227" s="45">
        <v>0</v>
      </c>
      <c r="G7227" s="46"/>
    </row>
    <row r="7228" spans="1:7" x14ac:dyDescent="0.2">
      <c r="A7228">
        <v>3185</v>
      </c>
      <c r="B7228" s="33">
        <v>61906</v>
      </c>
      <c r="C7228" s="45">
        <v>0</v>
      </c>
      <c r="D7228" s="45">
        <v>0</v>
      </c>
      <c r="E7228" s="45">
        <v>0</v>
      </c>
      <c r="F7228" s="45">
        <v>0</v>
      </c>
      <c r="G7228" s="46"/>
    </row>
    <row r="7229" spans="1:7" x14ac:dyDescent="0.2">
      <c r="A7229">
        <v>3185</v>
      </c>
      <c r="B7229" s="33">
        <v>61907</v>
      </c>
      <c r="C7229" s="45">
        <v>0</v>
      </c>
      <c r="D7229" s="45">
        <v>0</v>
      </c>
      <c r="E7229" s="45">
        <v>0</v>
      </c>
      <c r="F7229" s="45">
        <v>0</v>
      </c>
      <c r="G7229" s="46"/>
    </row>
    <row r="7230" spans="1:7" x14ac:dyDescent="0.2">
      <c r="A7230">
        <v>3185</v>
      </c>
      <c r="B7230" s="33">
        <v>61908</v>
      </c>
      <c r="C7230" s="45">
        <v>0</v>
      </c>
      <c r="D7230" s="45">
        <v>0</v>
      </c>
      <c r="E7230" s="45">
        <v>0</v>
      </c>
      <c r="F7230" s="45">
        <v>0</v>
      </c>
      <c r="G7230" s="46"/>
    </row>
    <row r="7231" spans="1:7" x14ac:dyDescent="0.2">
      <c r="A7231">
        <v>3185</v>
      </c>
      <c r="B7231" s="33">
        <v>61909</v>
      </c>
      <c r="C7231" s="45">
        <v>0</v>
      </c>
      <c r="D7231" s="45">
        <v>0</v>
      </c>
      <c r="E7231" s="45">
        <v>0</v>
      </c>
      <c r="F7231" s="45">
        <v>0</v>
      </c>
      <c r="G7231" s="46"/>
    </row>
    <row r="7232" spans="1:7" x14ac:dyDescent="0.2">
      <c r="A7232">
        <v>3185</v>
      </c>
      <c r="B7232" s="33">
        <v>61910</v>
      </c>
      <c r="C7232" s="45">
        <v>0</v>
      </c>
      <c r="D7232" s="45">
        <v>0</v>
      </c>
      <c r="E7232" s="45">
        <v>0</v>
      </c>
      <c r="F7232" s="45">
        <v>0</v>
      </c>
      <c r="G7232" s="46"/>
    </row>
    <row r="7233" spans="1:7" x14ac:dyDescent="0.2">
      <c r="A7233">
        <v>3185</v>
      </c>
      <c r="B7233" s="33">
        <v>61911</v>
      </c>
      <c r="C7233" s="45">
        <v>0</v>
      </c>
      <c r="D7233" s="45">
        <v>0</v>
      </c>
      <c r="E7233" s="45">
        <v>0</v>
      </c>
      <c r="F7233" s="45">
        <v>0</v>
      </c>
      <c r="G7233" s="46"/>
    </row>
    <row r="7234" spans="1:7" x14ac:dyDescent="0.2">
      <c r="A7234">
        <v>3185</v>
      </c>
      <c r="B7234" s="33">
        <v>61912</v>
      </c>
      <c r="C7234" s="45">
        <v>0</v>
      </c>
      <c r="D7234" s="45">
        <v>0</v>
      </c>
      <c r="E7234" s="45">
        <v>0</v>
      </c>
      <c r="F7234" s="45">
        <v>0</v>
      </c>
      <c r="G7234" s="46"/>
    </row>
    <row r="7235" spans="1:7" x14ac:dyDescent="0.2">
      <c r="A7235">
        <v>3185</v>
      </c>
      <c r="B7235" s="33">
        <v>62001</v>
      </c>
      <c r="C7235" s="45">
        <v>413373</v>
      </c>
      <c r="D7235" s="45">
        <v>0</v>
      </c>
      <c r="E7235" s="45">
        <v>0</v>
      </c>
      <c r="F7235" s="45">
        <v>0</v>
      </c>
      <c r="G7235" s="46"/>
    </row>
    <row r="7236" spans="1:7" x14ac:dyDescent="0.2">
      <c r="A7236">
        <v>3185</v>
      </c>
      <c r="B7236" s="33">
        <v>62002</v>
      </c>
      <c r="C7236" s="45">
        <v>0</v>
      </c>
      <c r="D7236" s="45">
        <v>363284</v>
      </c>
      <c r="E7236" s="45">
        <v>0</v>
      </c>
      <c r="F7236" s="45">
        <v>0</v>
      </c>
      <c r="G7236" s="46"/>
    </row>
    <row r="7237" spans="1:7" x14ac:dyDescent="0.2">
      <c r="A7237">
        <v>3185</v>
      </c>
      <c r="B7237" s="33">
        <v>62101</v>
      </c>
      <c r="C7237" s="45">
        <v>0</v>
      </c>
      <c r="D7237" s="45">
        <v>0</v>
      </c>
      <c r="E7237" s="45">
        <v>0</v>
      </c>
      <c r="F7237" s="45">
        <v>0</v>
      </c>
      <c r="G7237" s="46"/>
    </row>
    <row r="7238" spans="1:7" x14ac:dyDescent="0.2">
      <c r="A7238">
        <v>3185</v>
      </c>
      <c r="B7238" s="33">
        <v>62102</v>
      </c>
      <c r="C7238" s="45">
        <v>0</v>
      </c>
      <c r="D7238" s="45">
        <v>0</v>
      </c>
      <c r="E7238" s="45">
        <v>0</v>
      </c>
      <c r="F7238" s="45">
        <v>0</v>
      </c>
      <c r="G7238" s="46"/>
    </row>
    <row r="7239" spans="1:7" x14ac:dyDescent="0.2">
      <c r="A7239">
        <v>3185</v>
      </c>
      <c r="B7239" s="33">
        <v>62103</v>
      </c>
      <c r="C7239" s="45">
        <v>0</v>
      </c>
      <c r="D7239" s="45">
        <v>0</v>
      </c>
      <c r="E7239" s="45">
        <v>0</v>
      </c>
      <c r="F7239" s="45">
        <v>0</v>
      </c>
      <c r="G7239" s="46"/>
    </row>
    <row r="7240" spans="1:7" x14ac:dyDescent="0.2">
      <c r="A7240">
        <v>3463</v>
      </c>
      <c r="B7240" s="33">
        <v>60401</v>
      </c>
      <c r="C7240" s="45">
        <v>102183</v>
      </c>
      <c r="D7240" s="45">
        <v>0</v>
      </c>
      <c r="E7240" s="45">
        <v>102183</v>
      </c>
      <c r="F7240" s="45">
        <v>0</v>
      </c>
      <c r="G7240" s="46"/>
    </row>
    <row r="7241" spans="1:7" x14ac:dyDescent="0.2">
      <c r="A7241">
        <v>3463</v>
      </c>
      <c r="B7241" s="33">
        <v>60404</v>
      </c>
      <c r="C7241" s="45">
        <v>0</v>
      </c>
      <c r="D7241" s="45">
        <v>0</v>
      </c>
      <c r="E7241" s="45">
        <v>0</v>
      </c>
      <c r="F7241" s="45">
        <v>0</v>
      </c>
      <c r="G7241" s="46"/>
    </row>
    <row r="7242" spans="1:7" x14ac:dyDescent="0.2">
      <c r="A7242">
        <v>3463</v>
      </c>
      <c r="B7242" s="33">
        <v>60405</v>
      </c>
      <c r="C7242" s="45">
        <v>0</v>
      </c>
      <c r="D7242" s="45">
        <v>0</v>
      </c>
      <c r="E7242" s="45">
        <v>0</v>
      </c>
      <c r="F7242" s="45">
        <v>0</v>
      </c>
      <c r="G7242" s="46"/>
    </row>
    <row r="7243" spans="1:7" x14ac:dyDescent="0.2">
      <c r="A7243">
        <v>3463</v>
      </c>
      <c r="B7243" s="33">
        <v>60414</v>
      </c>
      <c r="C7243" s="45">
        <v>0</v>
      </c>
      <c r="D7243" s="45">
        <v>92187</v>
      </c>
      <c r="E7243" s="45">
        <v>0</v>
      </c>
      <c r="F7243" s="45">
        <v>94096</v>
      </c>
      <c r="G7243" s="46"/>
    </row>
    <row r="7244" spans="1:7" x14ac:dyDescent="0.2">
      <c r="A7244">
        <v>3463</v>
      </c>
      <c r="B7244" s="33">
        <v>60415</v>
      </c>
      <c r="C7244" s="45">
        <v>3519</v>
      </c>
      <c r="D7244" s="45">
        <v>0</v>
      </c>
      <c r="E7244" s="45">
        <v>4209</v>
      </c>
      <c r="F7244" s="45">
        <v>0</v>
      </c>
      <c r="G7244" s="46"/>
    </row>
    <row r="7245" spans="1:7" x14ac:dyDescent="0.2">
      <c r="A7245">
        <v>3463</v>
      </c>
      <c r="B7245" s="33">
        <v>61901</v>
      </c>
      <c r="C7245" s="45">
        <v>0</v>
      </c>
      <c r="D7245" s="45">
        <v>0</v>
      </c>
      <c r="E7245" s="45">
        <v>0</v>
      </c>
      <c r="F7245" s="45">
        <v>0</v>
      </c>
      <c r="G7245" s="46"/>
    </row>
    <row r="7246" spans="1:7" x14ac:dyDescent="0.2">
      <c r="A7246">
        <v>3463</v>
      </c>
      <c r="B7246" s="33">
        <v>61902</v>
      </c>
      <c r="C7246" s="45">
        <v>0</v>
      </c>
      <c r="D7246" s="45">
        <v>0</v>
      </c>
      <c r="E7246" s="45">
        <v>0</v>
      </c>
      <c r="F7246" s="45">
        <v>0</v>
      </c>
      <c r="G7246" s="46"/>
    </row>
    <row r="7247" spans="1:7" x14ac:dyDescent="0.2">
      <c r="A7247">
        <v>3463</v>
      </c>
      <c r="B7247" s="33">
        <v>61903</v>
      </c>
      <c r="C7247" s="45">
        <v>0</v>
      </c>
      <c r="D7247" s="45">
        <v>0</v>
      </c>
      <c r="E7247" s="45">
        <v>0</v>
      </c>
      <c r="F7247" s="45">
        <v>0</v>
      </c>
      <c r="G7247" s="46"/>
    </row>
    <row r="7248" spans="1:7" x14ac:dyDescent="0.2">
      <c r="A7248">
        <v>3463</v>
      </c>
      <c r="B7248" s="33">
        <v>61904</v>
      </c>
      <c r="C7248" s="45">
        <v>0</v>
      </c>
      <c r="D7248" s="45">
        <v>0</v>
      </c>
      <c r="E7248" s="45">
        <v>0</v>
      </c>
      <c r="F7248" s="45">
        <v>0</v>
      </c>
      <c r="G7248" s="46"/>
    </row>
    <row r="7249" spans="1:7" x14ac:dyDescent="0.2">
      <c r="A7249">
        <v>3463</v>
      </c>
      <c r="B7249" s="33">
        <v>61905</v>
      </c>
      <c r="C7249" s="45">
        <v>0</v>
      </c>
      <c r="D7249" s="45">
        <v>0</v>
      </c>
      <c r="E7249" s="45">
        <v>0</v>
      </c>
      <c r="F7249" s="45">
        <v>0</v>
      </c>
      <c r="G7249" s="46"/>
    </row>
    <row r="7250" spans="1:7" x14ac:dyDescent="0.2">
      <c r="A7250">
        <v>3463</v>
      </c>
      <c r="B7250" s="33">
        <v>61906</v>
      </c>
      <c r="C7250" s="45">
        <v>0</v>
      </c>
      <c r="D7250" s="45">
        <v>0</v>
      </c>
      <c r="E7250" s="45">
        <v>0</v>
      </c>
      <c r="F7250" s="45">
        <v>0</v>
      </c>
      <c r="G7250" s="46"/>
    </row>
    <row r="7251" spans="1:7" x14ac:dyDescent="0.2">
      <c r="A7251">
        <v>3463</v>
      </c>
      <c r="B7251" s="33">
        <v>61907</v>
      </c>
      <c r="C7251" s="45">
        <v>0</v>
      </c>
      <c r="D7251" s="45">
        <v>0</v>
      </c>
      <c r="E7251" s="45">
        <v>0</v>
      </c>
      <c r="F7251" s="45">
        <v>0</v>
      </c>
      <c r="G7251" s="46"/>
    </row>
    <row r="7252" spans="1:7" x14ac:dyDescent="0.2">
      <c r="A7252">
        <v>3463</v>
      </c>
      <c r="B7252" s="33">
        <v>61908</v>
      </c>
      <c r="C7252" s="45">
        <v>0</v>
      </c>
      <c r="D7252" s="45">
        <v>0</v>
      </c>
      <c r="E7252" s="45">
        <v>0</v>
      </c>
      <c r="F7252" s="45">
        <v>0</v>
      </c>
      <c r="G7252" s="46"/>
    </row>
    <row r="7253" spans="1:7" x14ac:dyDescent="0.2">
      <c r="A7253">
        <v>3463</v>
      </c>
      <c r="B7253" s="33">
        <v>61909</v>
      </c>
      <c r="C7253" s="45">
        <v>0</v>
      </c>
      <c r="D7253" s="45">
        <v>0</v>
      </c>
      <c r="E7253" s="45">
        <v>0</v>
      </c>
      <c r="F7253" s="45">
        <v>0</v>
      </c>
      <c r="G7253" s="46"/>
    </row>
    <row r="7254" spans="1:7" x14ac:dyDescent="0.2">
      <c r="A7254">
        <v>3463</v>
      </c>
      <c r="B7254" s="33">
        <v>61910</v>
      </c>
      <c r="C7254" s="45">
        <v>0</v>
      </c>
      <c r="D7254" s="45">
        <v>0</v>
      </c>
      <c r="E7254" s="45">
        <v>0</v>
      </c>
      <c r="F7254" s="45">
        <v>0</v>
      </c>
      <c r="G7254" s="46"/>
    </row>
    <row r="7255" spans="1:7" x14ac:dyDescent="0.2">
      <c r="A7255">
        <v>3463</v>
      </c>
      <c r="B7255" s="33">
        <v>61911</v>
      </c>
      <c r="C7255" s="45">
        <v>0</v>
      </c>
      <c r="D7255" s="45">
        <v>0</v>
      </c>
      <c r="E7255" s="45">
        <v>0</v>
      </c>
      <c r="F7255" s="45">
        <v>0</v>
      </c>
      <c r="G7255" s="46"/>
    </row>
    <row r="7256" spans="1:7" x14ac:dyDescent="0.2">
      <c r="A7256">
        <v>3463</v>
      </c>
      <c r="B7256" s="33">
        <v>61912</v>
      </c>
      <c r="C7256" s="45">
        <v>0</v>
      </c>
      <c r="D7256" s="45">
        <v>0</v>
      </c>
      <c r="E7256" s="45">
        <v>0</v>
      </c>
      <c r="F7256" s="45">
        <v>0</v>
      </c>
      <c r="G7256" s="46"/>
    </row>
    <row r="7257" spans="1:7" x14ac:dyDescent="0.2">
      <c r="A7257">
        <v>3463</v>
      </c>
      <c r="B7257" s="33">
        <v>62001</v>
      </c>
      <c r="C7257" s="45">
        <v>0</v>
      </c>
      <c r="D7257" s="45">
        <v>0</v>
      </c>
      <c r="E7257" s="45">
        <v>0</v>
      </c>
      <c r="F7257" s="45">
        <v>0</v>
      </c>
      <c r="G7257" s="46"/>
    </row>
    <row r="7258" spans="1:7" x14ac:dyDescent="0.2">
      <c r="A7258">
        <v>3463</v>
      </c>
      <c r="B7258" s="33">
        <v>62002</v>
      </c>
      <c r="C7258" s="45">
        <v>0</v>
      </c>
      <c r="D7258" s="45">
        <v>0</v>
      </c>
      <c r="E7258" s="45">
        <v>0</v>
      </c>
      <c r="F7258" s="45">
        <v>0</v>
      </c>
      <c r="G7258" s="46"/>
    </row>
    <row r="7259" spans="1:7" x14ac:dyDescent="0.2">
      <c r="A7259">
        <v>3463</v>
      </c>
      <c r="B7259" s="33">
        <v>62101</v>
      </c>
      <c r="C7259" s="45">
        <v>0</v>
      </c>
      <c r="D7259" s="45">
        <v>0</v>
      </c>
      <c r="E7259" s="45">
        <v>0</v>
      </c>
      <c r="F7259" s="45">
        <v>0</v>
      </c>
      <c r="G7259" s="46"/>
    </row>
    <row r="7260" spans="1:7" x14ac:dyDescent="0.2">
      <c r="A7260">
        <v>3463</v>
      </c>
      <c r="B7260" s="33">
        <v>62102</v>
      </c>
      <c r="C7260" s="45">
        <v>0</v>
      </c>
      <c r="D7260" s="45">
        <v>0</v>
      </c>
      <c r="E7260" s="45">
        <v>0</v>
      </c>
      <c r="F7260" s="45">
        <v>0</v>
      </c>
      <c r="G7260" s="46"/>
    </row>
    <row r="7261" spans="1:7" x14ac:dyDescent="0.2">
      <c r="A7261">
        <v>3463</v>
      </c>
      <c r="B7261" s="33">
        <v>62103</v>
      </c>
      <c r="C7261" s="45">
        <v>0</v>
      </c>
      <c r="D7261" s="45">
        <v>0</v>
      </c>
      <c r="E7261" s="45">
        <v>0</v>
      </c>
      <c r="F7261" s="45">
        <v>0</v>
      </c>
      <c r="G7261" s="46"/>
    </row>
    <row r="7262" spans="1:7" x14ac:dyDescent="0.2">
      <c r="A7262">
        <v>2772</v>
      </c>
      <c r="B7262" s="33">
        <v>60401</v>
      </c>
      <c r="C7262" s="45">
        <v>475094</v>
      </c>
      <c r="D7262" s="45">
        <v>0</v>
      </c>
      <c r="E7262" s="45">
        <v>432617</v>
      </c>
      <c r="F7262" s="45">
        <v>0</v>
      </c>
      <c r="G7262" s="46"/>
    </row>
    <row r="7263" spans="1:7" x14ac:dyDescent="0.2">
      <c r="A7263">
        <v>2772</v>
      </c>
      <c r="B7263" s="33">
        <v>60404</v>
      </c>
      <c r="C7263" s="45">
        <v>961</v>
      </c>
      <c r="D7263" s="45">
        <v>0</v>
      </c>
      <c r="E7263" s="45">
        <v>961</v>
      </c>
      <c r="F7263" s="45">
        <v>0</v>
      </c>
      <c r="G7263" s="46"/>
    </row>
    <row r="7264" spans="1:7" x14ac:dyDescent="0.2">
      <c r="A7264">
        <v>2772</v>
      </c>
      <c r="B7264" s="33">
        <v>60405</v>
      </c>
      <c r="C7264" s="45">
        <v>0</v>
      </c>
      <c r="D7264" s="45">
        <v>0</v>
      </c>
      <c r="E7264" s="45">
        <v>0</v>
      </c>
      <c r="F7264" s="45">
        <v>0</v>
      </c>
      <c r="G7264" s="46"/>
    </row>
    <row r="7265" spans="1:7" x14ac:dyDescent="0.2">
      <c r="A7265">
        <v>2772</v>
      </c>
      <c r="B7265" s="33">
        <v>60414</v>
      </c>
      <c r="C7265" s="45">
        <v>0</v>
      </c>
      <c r="D7265" s="45">
        <v>129233</v>
      </c>
      <c r="E7265" s="45">
        <v>0</v>
      </c>
      <c r="F7265" s="45">
        <v>125149</v>
      </c>
      <c r="G7265" s="46"/>
    </row>
    <row r="7266" spans="1:7" x14ac:dyDescent="0.2">
      <c r="A7266">
        <v>2772</v>
      </c>
      <c r="B7266" s="33">
        <v>60415</v>
      </c>
      <c r="C7266" s="45">
        <v>524</v>
      </c>
      <c r="D7266" s="45">
        <v>0</v>
      </c>
      <c r="E7266" s="45">
        <v>385</v>
      </c>
      <c r="F7266" s="45">
        <v>0</v>
      </c>
      <c r="G7266" s="46"/>
    </row>
    <row r="7267" spans="1:7" x14ac:dyDescent="0.2">
      <c r="A7267">
        <v>2772</v>
      </c>
      <c r="B7267" s="33">
        <v>61901</v>
      </c>
      <c r="C7267" s="45">
        <v>0</v>
      </c>
      <c r="D7267" s="45">
        <v>0</v>
      </c>
      <c r="E7267" s="45">
        <v>0</v>
      </c>
      <c r="F7267" s="45">
        <v>0</v>
      </c>
      <c r="G7267" s="46"/>
    </row>
    <row r="7268" spans="1:7" x14ac:dyDescent="0.2">
      <c r="A7268">
        <v>2772</v>
      </c>
      <c r="B7268" s="33">
        <v>61902</v>
      </c>
      <c r="C7268" s="45">
        <v>0</v>
      </c>
      <c r="D7268" s="45">
        <v>0</v>
      </c>
      <c r="E7268" s="45">
        <v>0</v>
      </c>
      <c r="F7268" s="45">
        <v>0</v>
      </c>
      <c r="G7268" s="46"/>
    </row>
    <row r="7269" spans="1:7" x14ac:dyDescent="0.2">
      <c r="A7269">
        <v>2772</v>
      </c>
      <c r="B7269" s="33">
        <v>61903</v>
      </c>
      <c r="C7269" s="45">
        <v>0</v>
      </c>
      <c r="D7269" s="45">
        <v>0</v>
      </c>
      <c r="E7269" s="45">
        <v>0</v>
      </c>
      <c r="F7269" s="45">
        <v>0</v>
      </c>
      <c r="G7269" s="46"/>
    </row>
    <row r="7270" spans="1:7" x14ac:dyDescent="0.2">
      <c r="A7270">
        <v>2772</v>
      </c>
      <c r="B7270" s="33">
        <v>61904</v>
      </c>
      <c r="C7270" s="45">
        <v>0</v>
      </c>
      <c r="D7270" s="45">
        <v>0</v>
      </c>
      <c r="E7270" s="45">
        <v>0</v>
      </c>
      <c r="F7270" s="45">
        <v>0</v>
      </c>
      <c r="G7270" s="46"/>
    </row>
    <row r="7271" spans="1:7" x14ac:dyDescent="0.2">
      <c r="A7271">
        <v>2772</v>
      </c>
      <c r="B7271" s="33">
        <v>61905</v>
      </c>
      <c r="C7271" s="45">
        <v>0</v>
      </c>
      <c r="D7271" s="45">
        <v>0</v>
      </c>
      <c r="E7271" s="45">
        <v>0</v>
      </c>
      <c r="F7271" s="45">
        <v>0</v>
      </c>
      <c r="G7271" s="46"/>
    </row>
    <row r="7272" spans="1:7" x14ac:dyDescent="0.2">
      <c r="A7272">
        <v>2772</v>
      </c>
      <c r="B7272" s="33">
        <v>61906</v>
      </c>
      <c r="C7272" s="45">
        <v>0</v>
      </c>
      <c r="D7272" s="45">
        <v>0</v>
      </c>
      <c r="E7272" s="45">
        <v>0</v>
      </c>
      <c r="F7272" s="45">
        <v>0</v>
      </c>
      <c r="G7272" s="46"/>
    </row>
    <row r="7273" spans="1:7" x14ac:dyDescent="0.2">
      <c r="A7273">
        <v>2772</v>
      </c>
      <c r="B7273" s="33">
        <v>61907</v>
      </c>
      <c r="C7273" s="45">
        <v>16594</v>
      </c>
      <c r="D7273" s="45">
        <v>0</v>
      </c>
      <c r="E7273" s="45">
        <v>1693</v>
      </c>
      <c r="F7273" s="45">
        <v>0</v>
      </c>
      <c r="G7273" s="46"/>
    </row>
    <row r="7274" spans="1:7" x14ac:dyDescent="0.2">
      <c r="A7274">
        <v>2772</v>
      </c>
      <c r="B7274" s="33">
        <v>61908</v>
      </c>
      <c r="C7274" s="45">
        <v>93768</v>
      </c>
      <c r="D7274" s="45">
        <v>0</v>
      </c>
      <c r="E7274" s="45">
        <v>87109</v>
      </c>
      <c r="F7274" s="45">
        <v>0</v>
      </c>
      <c r="G7274" s="46"/>
    </row>
    <row r="7275" spans="1:7" x14ac:dyDescent="0.2">
      <c r="A7275">
        <v>2772</v>
      </c>
      <c r="B7275" s="33">
        <v>61909</v>
      </c>
      <c r="C7275" s="45">
        <v>0</v>
      </c>
      <c r="D7275" s="45">
        <v>0</v>
      </c>
      <c r="E7275" s="45">
        <v>0</v>
      </c>
      <c r="F7275" s="45">
        <v>0</v>
      </c>
      <c r="G7275" s="46"/>
    </row>
    <row r="7276" spans="1:7" x14ac:dyDescent="0.2">
      <c r="A7276">
        <v>2772</v>
      </c>
      <c r="B7276" s="33">
        <v>61910</v>
      </c>
      <c r="C7276" s="45">
        <v>0</v>
      </c>
      <c r="D7276" s="45">
        <v>0</v>
      </c>
      <c r="E7276" s="45">
        <v>0</v>
      </c>
      <c r="F7276" s="45">
        <v>0</v>
      </c>
      <c r="G7276" s="46"/>
    </row>
    <row r="7277" spans="1:7" x14ac:dyDescent="0.2">
      <c r="A7277">
        <v>2772</v>
      </c>
      <c r="B7277" s="33">
        <v>61911</v>
      </c>
      <c r="C7277" s="45">
        <v>0</v>
      </c>
      <c r="D7277" s="45">
        <v>0</v>
      </c>
      <c r="E7277" s="45">
        <v>0</v>
      </c>
      <c r="F7277" s="45">
        <v>0</v>
      </c>
      <c r="G7277" s="46"/>
    </row>
    <row r="7278" spans="1:7" x14ac:dyDescent="0.2">
      <c r="A7278">
        <v>2772</v>
      </c>
      <c r="B7278" s="33">
        <v>61912</v>
      </c>
      <c r="C7278" s="45">
        <v>0</v>
      </c>
      <c r="D7278" s="45">
        <v>0</v>
      </c>
      <c r="E7278" s="45">
        <v>0</v>
      </c>
      <c r="F7278" s="45">
        <v>0</v>
      </c>
      <c r="G7278" s="46"/>
    </row>
    <row r="7279" spans="1:7" x14ac:dyDescent="0.2">
      <c r="A7279">
        <v>2772</v>
      </c>
      <c r="B7279" s="33">
        <v>62001</v>
      </c>
      <c r="C7279" s="45">
        <v>7520</v>
      </c>
      <c r="D7279" s="45">
        <v>0</v>
      </c>
      <c r="E7279" s="45">
        <v>7520</v>
      </c>
      <c r="F7279" s="45">
        <v>0</v>
      </c>
      <c r="G7279" s="46"/>
    </row>
    <row r="7280" spans="1:7" x14ac:dyDescent="0.2">
      <c r="A7280">
        <v>2772</v>
      </c>
      <c r="B7280" s="33">
        <v>62002</v>
      </c>
      <c r="C7280" s="45">
        <v>0</v>
      </c>
      <c r="D7280" s="45">
        <v>10</v>
      </c>
      <c r="E7280" s="45">
        <v>0</v>
      </c>
      <c r="F7280" s="45">
        <v>10</v>
      </c>
      <c r="G7280" s="46"/>
    </row>
    <row r="7281" spans="1:7" x14ac:dyDescent="0.2">
      <c r="A7281">
        <v>2772</v>
      </c>
      <c r="B7281" s="33">
        <v>62101</v>
      </c>
      <c r="C7281" s="45">
        <v>0</v>
      </c>
      <c r="D7281" s="45">
        <v>0</v>
      </c>
      <c r="E7281" s="45">
        <v>0</v>
      </c>
      <c r="F7281" s="45">
        <v>0</v>
      </c>
      <c r="G7281" s="46"/>
    </row>
    <row r="7282" spans="1:7" x14ac:dyDescent="0.2">
      <c r="A7282">
        <v>2772</v>
      </c>
      <c r="B7282" s="33">
        <v>62102</v>
      </c>
      <c r="C7282" s="45">
        <v>0</v>
      </c>
      <c r="D7282" s="45">
        <v>0</v>
      </c>
      <c r="E7282" s="45">
        <v>0</v>
      </c>
      <c r="F7282" s="45">
        <v>0</v>
      </c>
      <c r="G7282" s="46"/>
    </row>
    <row r="7283" spans="1:7" x14ac:dyDescent="0.2">
      <c r="A7283">
        <v>2772</v>
      </c>
      <c r="B7283" s="33">
        <v>62103</v>
      </c>
      <c r="C7283" s="45">
        <v>0</v>
      </c>
      <c r="D7283" s="45">
        <v>0</v>
      </c>
      <c r="E7283" s="45">
        <v>0</v>
      </c>
      <c r="F7283" s="45">
        <v>0</v>
      </c>
      <c r="G7283" s="46"/>
    </row>
    <row r="7284" spans="1:7" x14ac:dyDescent="0.2">
      <c r="A7284">
        <v>1</v>
      </c>
      <c r="B7284" s="33">
        <v>60401</v>
      </c>
      <c r="C7284" s="45">
        <v>55630285</v>
      </c>
      <c r="D7284" s="45">
        <v>0</v>
      </c>
      <c r="E7284" s="45">
        <v>58021327</v>
      </c>
      <c r="F7284" s="45">
        <v>0</v>
      </c>
      <c r="G7284" s="46"/>
    </row>
    <row r="7285" spans="1:7" x14ac:dyDescent="0.2">
      <c r="A7285">
        <v>1</v>
      </c>
      <c r="B7285" s="33">
        <v>60404</v>
      </c>
      <c r="C7285" s="45">
        <v>58376</v>
      </c>
      <c r="D7285" s="45">
        <v>0</v>
      </c>
      <c r="E7285" s="45">
        <v>59857</v>
      </c>
      <c r="F7285" s="45">
        <v>0</v>
      </c>
      <c r="G7285" s="46"/>
    </row>
    <row r="7286" spans="1:7" x14ac:dyDescent="0.2">
      <c r="A7286">
        <v>1</v>
      </c>
      <c r="B7286" s="33">
        <v>60405</v>
      </c>
      <c r="C7286" s="45">
        <v>0</v>
      </c>
      <c r="D7286" s="45">
        <v>21187</v>
      </c>
      <c r="E7286" s="45">
        <v>0</v>
      </c>
      <c r="F7286" s="45">
        <v>21676</v>
      </c>
      <c r="G7286" s="46"/>
    </row>
    <row r="7287" spans="1:7" x14ac:dyDescent="0.2">
      <c r="A7287">
        <v>1</v>
      </c>
      <c r="B7287" s="33">
        <v>60414</v>
      </c>
      <c r="C7287" s="45">
        <v>0</v>
      </c>
      <c r="D7287" s="45">
        <v>45998272</v>
      </c>
      <c r="E7287" s="45">
        <v>0</v>
      </c>
      <c r="F7287" s="45">
        <v>47794823</v>
      </c>
      <c r="G7287" s="46"/>
    </row>
    <row r="7288" spans="1:7" x14ac:dyDescent="0.2">
      <c r="A7288">
        <v>1</v>
      </c>
      <c r="B7288" s="33">
        <v>60415</v>
      </c>
      <c r="C7288" s="45">
        <v>956007</v>
      </c>
      <c r="D7288" s="45">
        <v>0</v>
      </c>
      <c r="E7288" s="45">
        <v>205812</v>
      </c>
      <c r="F7288" s="45">
        <v>0</v>
      </c>
      <c r="G7288" s="46"/>
    </row>
    <row r="7289" spans="1:7" x14ac:dyDescent="0.2">
      <c r="A7289">
        <v>1</v>
      </c>
      <c r="B7289" s="33">
        <v>61901</v>
      </c>
      <c r="C7289" s="45">
        <v>0</v>
      </c>
      <c r="D7289" s="45">
        <v>0</v>
      </c>
      <c r="E7289" s="45">
        <v>0</v>
      </c>
      <c r="F7289" s="45">
        <v>0</v>
      </c>
      <c r="G7289" s="46"/>
    </row>
    <row r="7290" spans="1:7" x14ac:dyDescent="0.2">
      <c r="A7290">
        <v>1</v>
      </c>
      <c r="B7290" s="33">
        <v>61902</v>
      </c>
      <c r="C7290" s="45">
        <v>0</v>
      </c>
      <c r="D7290" s="45">
        <v>0</v>
      </c>
      <c r="E7290" s="45">
        <v>0</v>
      </c>
      <c r="F7290" s="45">
        <v>0</v>
      </c>
      <c r="G7290" s="46"/>
    </row>
    <row r="7291" spans="1:7" x14ac:dyDescent="0.2">
      <c r="A7291">
        <v>1</v>
      </c>
      <c r="B7291" s="33">
        <v>61903</v>
      </c>
      <c r="C7291" s="45">
        <v>0</v>
      </c>
      <c r="D7291" s="45">
        <v>0</v>
      </c>
      <c r="E7291" s="45">
        <v>0</v>
      </c>
      <c r="F7291" s="45">
        <v>0</v>
      </c>
      <c r="G7291" s="46"/>
    </row>
    <row r="7292" spans="1:7" x14ac:dyDescent="0.2">
      <c r="A7292">
        <v>1</v>
      </c>
      <c r="B7292" s="33">
        <v>61904</v>
      </c>
      <c r="C7292" s="45">
        <v>0</v>
      </c>
      <c r="D7292" s="45">
        <v>0</v>
      </c>
      <c r="E7292" s="45">
        <v>0</v>
      </c>
      <c r="F7292" s="45">
        <v>0</v>
      </c>
      <c r="G7292" s="46"/>
    </row>
    <row r="7293" spans="1:7" x14ac:dyDescent="0.2">
      <c r="A7293">
        <v>1</v>
      </c>
      <c r="B7293" s="33">
        <v>61905</v>
      </c>
      <c r="C7293" s="45">
        <v>0</v>
      </c>
      <c r="D7293" s="45">
        <v>0</v>
      </c>
      <c r="E7293" s="45">
        <v>0</v>
      </c>
      <c r="F7293" s="45">
        <v>0</v>
      </c>
      <c r="G7293" s="46"/>
    </row>
    <row r="7294" spans="1:7" x14ac:dyDescent="0.2">
      <c r="A7294">
        <v>1</v>
      </c>
      <c r="B7294" s="33">
        <v>61906</v>
      </c>
      <c r="C7294" s="45">
        <v>0</v>
      </c>
      <c r="D7294" s="45">
        <v>0</v>
      </c>
      <c r="E7294" s="45">
        <v>0</v>
      </c>
      <c r="F7294" s="45">
        <v>0</v>
      </c>
      <c r="G7294" s="46"/>
    </row>
    <row r="7295" spans="1:7" x14ac:dyDescent="0.2">
      <c r="A7295">
        <v>1</v>
      </c>
      <c r="B7295" s="33">
        <v>61907</v>
      </c>
      <c r="C7295" s="45">
        <v>0</v>
      </c>
      <c r="D7295" s="45">
        <v>0</v>
      </c>
      <c r="E7295" s="45">
        <v>0</v>
      </c>
      <c r="F7295" s="45">
        <v>0</v>
      </c>
      <c r="G7295" s="46"/>
    </row>
    <row r="7296" spans="1:7" x14ac:dyDescent="0.2">
      <c r="A7296">
        <v>1</v>
      </c>
      <c r="B7296" s="33">
        <v>61908</v>
      </c>
      <c r="C7296" s="45">
        <v>13618</v>
      </c>
      <c r="D7296" s="45">
        <v>0</v>
      </c>
      <c r="E7296" s="45">
        <v>13920</v>
      </c>
      <c r="F7296" s="45">
        <v>0</v>
      </c>
      <c r="G7296" s="46"/>
    </row>
    <row r="7297" spans="1:7" x14ac:dyDescent="0.2">
      <c r="A7297">
        <v>1</v>
      </c>
      <c r="B7297" s="33">
        <v>61909</v>
      </c>
      <c r="C7297" s="45">
        <v>0</v>
      </c>
      <c r="D7297" s="45">
        <v>0</v>
      </c>
      <c r="E7297" s="45">
        <v>0</v>
      </c>
      <c r="F7297" s="45">
        <v>0</v>
      </c>
      <c r="G7297" s="46"/>
    </row>
    <row r="7298" spans="1:7" x14ac:dyDescent="0.2">
      <c r="A7298">
        <v>1</v>
      </c>
      <c r="B7298" s="33">
        <v>61910</v>
      </c>
      <c r="C7298" s="45">
        <v>0</v>
      </c>
      <c r="D7298" s="45">
        <v>0</v>
      </c>
      <c r="E7298" s="45">
        <v>0</v>
      </c>
      <c r="F7298" s="45">
        <v>0</v>
      </c>
      <c r="G7298" s="46"/>
    </row>
    <row r="7299" spans="1:7" x14ac:dyDescent="0.2">
      <c r="A7299">
        <v>1</v>
      </c>
      <c r="B7299" s="33">
        <v>61911</v>
      </c>
      <c r="C7299" s="45">
        <v>0</v>
      </c>
      <c r="D7299" s="45">
        <v>0</v>
      </c>
      <c r="E7299" s="45">
        <v>0</v>
      </c>
      <c r="F7299" s="45">
        <v>0</v>
      </c>
      <c r="G7299" s="46"/>
    </row>
    <row r="7300" spans="1:7" x14ac:dyDescent="0.2">
      <c r="A7300">
        <v>1</v>
      </c>
      <c r="B7300" s="33">
        <v>61912</v>
      </c>
      <c r="C7300" s="45">
        <v>0</v>
      </c>
      <c r="D7300" s="45">
        <v>0</v>
      </c>
      <c r="E7300" s="45">
        <v>0</v>
      </c>
      <c r="F7300" s="45">
        <v>0</v>
      </c>
      <c r="G7300" s="46"/>
    </row>
    <row r="7301" spans="1:7" x14ac:dyDescent="0.2">
      <c r="A7301">
        <v>1</v>
      </c>
      <c r="B7301" s="33">
        <v>62001</v>
      </c>
      <c r="C7301" s="45">
        <v>354200</v>
      </c>
      <c r="D7301" s="45">
        <v>0</v>
      </c>
      <c r="E7301" s="45">
        <v>414468</v>
      </c>
      <c r="F7301" s="45">
        <v>0</v>
      </c>
      <c r="G7301" s="46"/>
    </row>
    <row r="7302" spans="1:7" x14ac:dyDescent="0.2">
      <c r="A7302">
        <v>1</v>
      </c>
      <c r="B7302" s="33">
        <v>62002</v>
      </c>
      <c r="C7302" s="45">
        <v>0</v>
      </c>
      <c r="D7302" s="45">
        <v>68226</v>
      </c>
      <c r="E7302" s="45">
        <v>0</v>
      </c>
      <c r="F7302" s="45">
        <v>73030</v>
      </c>
      <c r="G7302" s="46"/>
    </row>
    <row r="7303" spans="1:7" x14ac:dyDescent="0.2">
      <c r="A7303">
        <v>1</v>
      </c>
      <c r="B7303" s="33">
        <v>62101</v>
      </c>
      <c r="C7303" s="45">
        <v>0</v>
      </c>
      <c r="D7303" s="45">
        <v>0</v>
      </c>
      <c r="E7303" s="45">
        <v>0</v>
      </c>
      <c r="F7303" s="45">
        <v>0</v>
      </c>
      <c r="G7303" s="46"/>
    </row>
    <row r="7304" spans="1:7" x14ac:dyDescent="0.2">
      <c r="A7304">
        <v>1</v>
      </c>
      <c r="B7304" s="33">
        <v>62102</v>
      </c>
      <c r="C7304" s="45">
        <v>0</v>
      </c>
      <c r="D7304" s="45">
        <v>0</v>
      </c>
      <c r="E7304" s="45">
        <v>0</v>
      </c>
      <c r="F7304" s="45">
        <v>0</v>
      </c>
      <c r="G7304" s="46"/>
    </row>
    <row r="7305" spans="1:7" x14ac:dyDescent="0.2">
      <c r="A7305">
        <v>1</v>
      </c>
      <c r="B7305" s="33">
        <v>62103</v>
      </c>
      <c r="C7305" s="45">
        <v>0</v>
      </c>
      <c r="D7305" s="45">
        <v>0</v>
      </c>
      <c r="E7305" s="45">
        <v>0</v>
      </c>
      <c r="F7305" s="45">
        <v>0</v>
      </c>
      <c r="G7305" s="46"/>
    </row>
    <row r="7306" spans="1:7" x14ac:dyDescent="0.2">
      <c r="A7306">
        <v>3467</v>
      </c>
      <c r="B7306" s="33">
        <v>60401</v>
      </c>
      <c r="C7306" s="45">
        <v>319914</v>
      </c>
      <c r="D7306" s="45">
        <v>0</v>
      </c>
      <c r="E7306" s="45">
        <v>299030</v>
      </c>
      <c r="F7306" s="45">
        <v>0</v>
      </c>
      <c r="G7306" s="46"/>
    </row>
    <row r="7307" spans="1:7" x14ac:dyDescent="0.2">
      <c r="A7307">
        <v>3467</v>
      </c>
      <c r="B7307" s="33">
        <v>60404</v>
      </c>
      <c r="C7307" s="45">
        <v>0</v>
      </c>
      <c r="D7307" s="45">
        <v>0</v>
      </c>
      <c r="E7307" s="45">
        <v>0</v>
      </c>
      <c r="F7307" s="45">
        <v>0</v>
      </c>
      <c r="G7307" s="46"/>
    </row>
    <row r="7308" spans="1:7" x14ac:dyDescent="0.2">
      <c r="A7308">
        <v>3467</v>
      </c>
      <c r="B7308" s="33">
        <v>60405</v>
      </c>
      <c r="C7308" s="45">
        <v>0</v>
      </c>
      <c r="D7308" s="45">
        <v>0</v>
      </c>
      <c r="E7308" s="45">
        <v>0</v>
      </c>
      <c r="F7308" s="45">
        <v>0</v>
      </c>
      <c r="G7308" s="46"/>
    </row>
    <row r="7309" spans="1:7" x14ac:dyDescent="0.2">
      <c r="A7309">
        <v>3467</v>
      </c>
      <c r="B7309" s="33">
        <v>60414</v>
      </c>
      <c r="C7309" s="45">
        <v>0</v>
      </c>
      <c r="D7309" s="45">
        <v>221748</v>
      </c>
      <c r="E7309" s="45">
        <v>0</v>
      </c>
      <c r="F7309" s="45">
        <v>205526</v>
      </c>
      <c r="G7309" s="46"/>
    </row>
    <row r="7310" spans="1:7" x14ac:dyDescent="0.2">
      <c r="A7310">
        <v>3467</v>
      </c>
      <c r="B7310" s="33">
        <v>60415</v>
      </c>
      <c r="C7310" s="45">
        <v>0</v>
      </c>
      <c r="D7310" s="45">
        <v>0</v>
      </c>
      <c r="E7310" s="45">
        <v>0</v>
      </c>
      <c r="F7310" s="45">
        <v>0</v>
      </c>
      <c r="G7310" s="46"/>
    </row>
    <row r="7311" spans="1:7" x14ac:dyDescent="0.2">
      <c r="A7311">
        <v>3467</v>
      </c>
      <c r="B7311" s="33">
        <v>61901</v>
      </c>
      <c r="C7311" s="45">
        <v>0</v>
      </c>
      <c r="D7311" s="45">
        <v>0</v>
      </c>
      <c r="E7311" s="45">
        <v>0</v>
      </c>
      <c r="F7311" s="45">
        <v>0</v>
      </c>
      <c r="G7311" s="46"/>
    </row>
    <row r="7312" spans="1:7" x14ac:dyDescent="0.2">
      <c r="A7312">
        <v>3467</v>
      </c>
      <c r="B7312" s="33">
        <v>61902</v>
      </c>
      <c r="C7312" s="45">
        <v>0</v>
      </c>
      <c r="D7312" s="45">
        <v>0</v>
      </c>
      <c r="E7312" s="45">
        <v>0</v>
      </c>
      <c r="F7312" s="45">
        <v>0</v>
      </c>
      <c r="G7312" s="46"/>
    </row>
    <row r="7313" spans="1:7" x14ac:dyDescent="0.2">
      <c r="A7313">
        <v>3467</v>
      </c>
      <c r="B7313" s="33">
        <v>61903</v>
      </c>
      <c r="C7313" s="45">
        <v>0</v>
      </c>
      <c r="D7313" s="45">
        <v>0</v>
      </c>
      <c r="E7313" s="45">
        <v>0</v>
      </c>
      <c r="F7313" s="45">
        <v>0</v>
      </c>
      <c r="G7313" s="46"/>
    </row>
    <row r="7314" spans="1:7" x14ac:dyDescent="0.2">
      <c r="A7314">
        <v>3467</v>
      </c>
      <c r="B7314" s="33">
        <v>61904</v>
      </c>
      <c r="C7314" s="45">
        <v>0</v>
      </c>
      <c r="D7314" s="45">
        <v>0</v>
      </c>
      <c r="E7314" s="45">
        <v>0</v>
      </c>
      <c r="F7314" s="45">
        <v>0</v>
      </c>
      <c r="G7314" s="46"/>
    </row>
    <row r="7315" spans="1:7" x14ac:dyDescent="0.2">
      <c r="A7315">
        <v>3467</v>
      </c>
      <c r="B7315" s="33">
        <v>61905</v>
      </c>
      <c r="C7315" s="45">
        <v>0</v>
      </c>
      <c r="D7315" s="45">
        <v>0</v>
      </c>
      <c r="E7315" s="45">
        <v>0</v>
      </c>
      <c r="F7315" s="45">
        <v>0</v>
      </c>
      <c r="G7315" s="46"/>
    </row>
    <row r="7316" spans="1:7" x14ac:dyDescent="0.2">
      <c r="A7316">
        <v>3467</v>
      </c>
      <c r="B7316" s="33">
        <v>61906</v>
      </c>
      <c r="C7316" s="45">
        <v>0</v>
      </c>
      <c r="D7316" s="45">
        <v>0</v>
      </c>
      <c r="E7316" s="45">
        <v>0</v>
      </c>
      <c r="F7316" s="45">
        <v>0</v>
      </c>
      <c r="G7316" s="46"/>
    </row>
    <row r="7317" spans="1:7" x14ac:dyDescent="0.2">
      <c r="A7317">
        <v>3467</v>
      </c>
      <c r="B7317" s="33">
        <v>61907</v>
      </c>
      <c r="C7317" s="45">
        <v>0</v>
      </c>
      <c r="D7317" s="45">
        <v>0</v>
      </c>
      <c r="E7317" s="45">
        <v>0</v>
      </c>
      <c r="F7317" s="45">
        <v>0</v>
      </c>
      <c r="G7317" s="46"/>
    </row>
    <row r="7318" spans="1:7" x14ac:dyDescent="0.2">
      <c r="A7318">
        <v>3467</v>
      </c>
      <c r="B7318" s="33">
        <v>61908</v>
      </c>
      <c r="C7318" s="45">
        <v>0</v>
      </c>
      <c r="D7318" s="45">
        <v>0</v>
      </c>
      <c r="E7318" s="45">
        <v>0</v>
      </c>
      <c r="F7318" s="45">
        <v>0</v>
      </c>
      <c r="G7318" s="46"/>
    </row>
    <row r="7319" spans="1:7" x14ac:dyDescent="0.2">
      <c r="A7319">
        <v>3467</v>
      </c>
      <c r="B7319" s="33">
        <v>61909</v>
      </c>
      <c r="C7319" s="45">
        <v>0</v>
      </c>
      <c r="D7319" s="45">
        <v>0</v>
      </c>
      <c r="E7319" s="45">
        <v>0</v>
      </c>
      <c r="F7319" s="45">
        <v>0</v>
      </c>
      <c r="G7319" s="46"/>
    </row>
    <row r="7320" spans="1:7" x14ac:dyDescent="0.2">
      <c r="A7320">
        <v>3467</v>
      </c>
      <c r="B7320" s="33">
        <v>61910</v>
      </c>
      <c r="C7320" s="45">
        <v>0</v>
      </c>
      <c r="D7320" s="45">
        <v>0</v>
      </c>
      <c r="E7320" s="45">
        <v>0</v>
      </c>
      <c r="F7320" s="45">
        <v>0</v>
      </c>
      <c r="G7320" s="46"/>
    </row>
    <row r="7321" spans="1:7" x14ac:dyDescent="0.2">
      <c r="A7321">
        <v>3467</v>
      </c>
      <c r="B7321" s="33">
        <v>61911</v>
      </c>
      <c r="C7321" s="45">
        <v>0</v>
      </c>
      <c r="D7321" s="45">
        <v>0</v>
      </c>
      <c r="E7321" s="45">
        <v>0</v>
      </c>
      <c r="F7321" s="45">
        <v>0</v>
      </c>
      <c r="G7321" s="46"/>
    </row>
    <row r="7322" spans="1:7" x14ac:dyDescent="0.2">
      <c r="A7322">
        <v>3467</v>
      </c>
      <c r="B7322" s="33">
        <v>61912</v>
      </c>
      <c r="C7322" s="45">
        <v>0</v>
      </c>
      <c r="D7322" s="45">
        <v>0</v>
      </c>
      <c r="E7322" s="45">
        <v>0</v>
      </c>
      <c r="F7322" s="45">
        <v>0</v>
      </c>
      <c r="G7322" s="46"/>
    </row>
    <row r="7323" spans="1:7" x14ac:dyDescent="0.2">
      <c r="A7323">
        <v>3467</v>
      </c>
      <c r="B7323" s="33">
        <v>62001</v>
      </c>
      <c r="C7323" s="45">
        <v>0</v>
      </c>
      <c r="D7323" s="45">
        <v>0</v>
      </c>
      <c r="E7323" s="45">
        <v>0</v>
      </c>
      <c r="F7323" s="45">
        <v>0</v>
      </c>
      <c r="G7323" s="46"/>
    </row>
    <row r="7324" spans="1:7" x14ac:dyDescent="0.2">
      <c r="A7324">
        <v>3467</v>
      </c>
      <c r="B7324" s="33">
        <v>62002</v>
      </c>
      <c r="C7324" s="45">
        <v>0</v>
      </c>
      <c r="D7324" s="45">
        <v>0</v>
      </c>
      <c r="E7324" s="45">
        <v>0</v>
      </c>
      <c r="F7324" s="45">
        <v>0</v>
      </c>
      <c r="G7324" s="46"/>
    </row>
    <row r="7325" spans="1:7" x14ac:dyDescent="0.2">
      <c r="A7325">
        <v>3467</v>
      </c>
      <c r="B7325" s="33">
        <v>62101</v>
      </c>
      <c r="C7325" s="45">
        <v>0</v>
      </c>
      <c r="D7325" s="45">
        <v>0</v>
      </c>
      <c r="E7325" s="45">
        <v>0</v>
      </c>
      <c r="F7325" s="45">
        <v>0</v>
      </c>
      <c r="G7325" s="46"/>
    </row>
    <row r="7326" spans="1:7" x14ac:dyDescent="0.2">
      <c r="A7326">
        <v>3467</v>
      </c>
      <c r="B7326" s="33">
        <v>62102</v>
      </c>
      <c r="C7326" s="45">
        <v>0</v>
      </c>
      <c r="D7326" s="45">
        <v>0</v>
      </c>
      <c r="E7326" s="45">
        <v>0</v>
      </c>
      <c r="F7326" s="45">
        <v>0</v>
      </c>
      <c r="G7326" s="46"/>
    </row>
    <row r="7327" spans="1:7" x14ac:dyDescent="0.2">
      <c r="A7327">
        <v>3467</v>
      </c>
      <c r="B7327" s="33">
        <v>62103</v>
      </c>
      <c r="C7327" s="45">
        <v>0</v>
      </c>
      <c r="D7327" s="45">
        <v>0</v>
      </c>
      <c r="E7327" s="45">
        <v>0</v>
      </c>
      <c r="F7327" s="45">
        <v>0</v>
      </c>
      <c r="G7327" s="46"/>
    </row>
    <row r="7328" spans="1:7" x14ac:dyDescent="0.2">
      <c r="A7328">
        <v>3027</v>
      </c>
      <c r="B7328" s="33">
        <v>60401</v>
      </c>
      <c r="C7328" s="45">
        <v>11086</v>
      </c>
      <c r="D7328" s="45">
        <v>0</v>
      </c>
      <c r="E7328" s="45">
        <v>11086</v>
      </c>
      <c r="F7328" s="45">
        <v>0</v>
      </c>
      <c r="G7328" s="46"/>
    </row>
    <row r="7329" spans="1:7" x14ac:dyDescent="0.2">
      <c r="A7329">
        <v>3027</v>
      </c>
      <c r="B7329" s="33">
        <v>60404</v>
      </c>
      <c r="C7329" s="45">
        <v>0</v>
      </c>
      <c r="D7329" s="45">
        <v>0</v>
      </c>
      <c r="E7329" s="45">
        <v>0</v>
      </c>
      <c r="F7329" s="45">
        <v>0</v>
      </c>
      <c r="G7329" s="46"/>
    </row>
    <row r="7330" spans="1:7" x14ac:dyDescent="0.2">
      <c r="A7330">
        <v>3027</v>
      </c>
      <c r="B7330" s="33">
        <v>60405</v>
      </c>
      <c r="C7330" s="45">
        <v>0</v>
      </c>
      <c r="D7330" s="45">
        <v>0</v>
      </c>
      <c r="E7330" s="45">
        <v>0</v>
      </c>
      <c r="F7330" s="45">
        <v>0</v>
      </c>
      <c r="G7330" s="46"/>
    </row>
    <row r="7331" spans="1:7" x14ac:dyDescent="0.2">
      <c r="A7331">
        <v>3027</v>
      </c>
      <c r="B7331" s="33">
        <v>60414</v>
      </c>
      <c r="C7331" s="45">
        <v>0</v>
      </c>
      <c r="D7331" s="45">
        <v>9539</v>
      </c>
      <c r="E7331" s="45">
        <v>0</v>
      </c>
      <c r="F7331" s="45">
        <v>9948</v>
      </c>
      <c r="G7331" s="46"/>
    </row>
    <row r="7332" spans="1:7" x14ac:dyDescent="0.2">
      <c r="A7332">
        <v>3027</v>
      </c>
      <c r="B7332" s="33">
        <v>60415</v>
      </c>
      <c r="C7332" s="45">
        <v>0</v>
      </c>
      <c r="D7332" s="45">
        <v>0</v>
      </c>
      <c r="E7332" s="45">
        <v>0</v>
      </c>
      <c r="F7332" s="45">
        <v>0</v>
      </c>
      <c r="G7332" s="46"/>
    </row>
    <row r="7333" spans="1:7" x14ac:dyDescent="0.2">
      <c r="A7333">
        <v>3027</v>
      </c>
      <c r="B7333" s="33">
        <v>61901</v>
      </c>
      <c r="C7333" s="45">
        <v>0</v>
      </c>
      <c r="D7333" s="45">
        <v>0</v>
      </c>
      <c r="E7333" s="45">
        <v>0</v>
      </c>
      <c r="F7333" s="45">
        <v>0</v>
      </c>
      <c r="G7333" s="46"/>
    </row>
    <row r="7334" spans="1:7" x14ac:dyDescent="0.2">
      <c r="A7334">
        <v>3027</v>
      </c>
      <c r="B7334" s="33">
        <v>61902</v>
      </c>
      <c r="C7334" s="45">
        <v>0</v>
      </c>
      <c r="D7334" s="45">
        <v>0</v>
      </c>
      <c r="E7334" s="45">
        <v>0</v>
      </c>
      <c r="F7334" s="45">
        <v>0</v>
      </c>
      <c r="G7334" s="46"/>
    </row>
    <row r="7335" spans="1:7" x14ac:dyDescent="0.2">
      <c r="A7335">
        <v>3027</v>
      </c>
      <c r="B7335" s="33">
        <v>61903</v>
      </c>
      <c r="C7335" s="45">
        <v>0</v>
      </c>
      <c r="D7335" s="45">
        <v>0</v>
      </c>
      <c r="E7335" s="45">
        <v>0</v>
      </c>
      <c r="F7335" s="45">
        <v>0</v>
      </c>
      <c r="G7335" s="46"/>
    </row>
    <row r="7336" spans="1:7" x14ac:dyDescent="0.2">
      <c r="A7336">
        <v>3027</v>
      </c>
      <c r="B7336" s="33">
        <v>61904</v>
      </c>
      <c r="C7336" s="45">
        <v>0</v>
      </c>
      <c r="D7336" s="45">
        <v>0</v>
      </c>
      <c r="E7336" s="45">
        <v>0</v>
      </c>
      <c r="F7336" s="45">
        <v>0</v>
      </c>
      <c r="G7336" s="46"/>
    </row>
    <row r="7337" spans="1:7" x14ac:dyDescent="0.2">
      <c r="A7337">
        <v>3027</v>
      </c>
      <c r="B7337" s="33">
        <v>61905</v>
      </c>
      <c r="C7337" s="45">
        <v>0</v>
      </c>
      <c r="D7337" s="45">
        <v>0</v>
      </c>
      <c r="E7337" s="45">
        <v>0</v>
      </c>
      <c r="F7337" s="45">
        <v>0</v>
      </c>
      <c r="G7337" s="46"/>
    </row>
    <row r="7338" spans="1:7" x14ac:dyDescent="0.2">
      <c r="A7338">
        <v>3027</v>
      </c>
      <c r="B7338" s="33">
        <v>61906</v>
      </c>
      <c r="C7338" s="45">
        <v>0</v>
      </c>
      <c r="D7338" s="45">
        <v>0</v>
      </c>
      <c r="E7338" s="45">
        <v>0</v>
      </c>
      <c r="F7338" s="45">
        <v>0</v>
      </c>
      <c r="G7338" s="46"/>
    </row>
    <row r="7339" spans="1:7" x14ac:dyDescent="0.2">
      <c r="A7339">
        <v>3027</v>
      </c>
      <c r="B7339" s="33">
        <v>61907</v>
      </c>
      <c r="C7339" s="45">
        <v>0</v>
      </c>
      <c r="D7339" s="45">
        <v>0</v>
      </c>
      <c r="E7339" s="45">
        <v>0</v>
      </c>
      <c r="F7339" s="45">
        <v>0</v>
      </c>
      <c r="G7339" s="46"/>
    </row>
    <row r="7340" spans="1:7" x14ac:dyDescent="0.2">
      <c r="A7340">
        <v>3027</v>
      </c>
      <c r="B7340" s="33">
        <v>61908</v>
      </c>
      <c r="C7340" s="45">
        <v>0</v>
      </c>
      <c r="D7340" s="45">
        <v>0</v>
      </c>
      <c r="E7340" s="45">
        <v>0</v>
      </c>
      <c r="F7340" s="45">
        <v>0</v>
      </c>
      <c r="G7340" s="46"/>
    </row>
    <row r="7341" spans="1:7" x14ac:dyDescent="0.2">
      <c r="A7341">
        <v>3027</v>
      </c>
      <c r="B7341" s="33">
        <v>61909</v>
      </c>
      <c r="C7341" s="45">
        <v>0</v>
      </c>
      <c r="D7341" s="45">
        <v>0</v>
      </c>
      <c r="E7341" s="45">
        <v>0</v>
      </c>
      <c r="F7341" s="45">
        <v>0</v>
      </c>
      <c r="G7341" s="46"/>
    </row>
    <row r="7342" spans="1:7" x14ac:dyDescent="0.2">
      <c r="A7342">
        <v>3027</v>
      </c>
      <c r="B7342" s="33">
        <v>61910</v>
      </c>
      <c r="C7342" s="45">
        <v>0</v>
      </c>
      <c r="D7342" s="45">
        <v>0</v>
      </c>
      <c r="E7342" s="45">
        <v>0</v>
      </c>
      <c r="F7342" s="45">
        <v>0</v>
      </c>
      <c r="G7342" s="46"/>
    </row>
    <row r="7343" spans="1:7" x14ac:dyDescent="0.2">
      <c r="A7343">
        <v>3027</v>
      </c>
      <c r="B7343" s="33">
        <v>61911</v>
      </c>
      <c r="C7343" s="45">
        <v>0</v>
      </c>
      <c r="D7343" s="45">
        <v>0</v>
      </c>
      <c r="E7343" s="45">
        <v>0</v>
      </c>
      <c r="F7343" s="45">
        <v>0</v>
      </c>
      <c r="G7343" s="46"/>
    </row>
    <row r="7344" spans="1:7" x14ac:dyDescent="0.2">
      <c r="A7344">
        <v>3027</v>
      </c>
      <c r="B7344" s="33">
        <v>61912</v>
      </c>
      <c r="C7344" s="45">
        <v>0</v>
      </c>
      <c r="D7344" s="45">
        <v>0</v>
      </c>
      <c r="E7344" s="45">
        <v>0</v>
      </c>
      <c r="F7344" s="45">
        <v>0</v>
      </c>
      <c r="G7344" s="46"/>
    </row>
    <row r="7345" spans="1:7" x14ac:dyDescent="0.2">
      <c r="A7345">
        <v>3027</v>
      </c>
      <c r="B7345" s="33">
        <v>62001</v>
      </c>
      <c r="C7345" s="45">
        <v>0</v>
      </c>
      <c r="D7345" s="45">
        <v>0</v>
      </c>
      <c r="E7345" s="45">
        <v>0</v>
      </c>
      <c r="F7345" s="45">
        <v>0</v>
      </c>
      <c r="G7345" s="46"/>
    </row>
    <row r="7346" spans="1:7" x14ac:dyDescent="0.2">
      <c r="A7346">
        <v>3027</v>
      </c>
      <c r="B7346" s="33">
        <v>62002</v>
      </c>
      <c r="C7346" s="45">
        <v>0</v>
      </c>
      <c r="D7346" s="45">
        <v>0</v>
      </c>
      <c r="E7346" s="45">
        <v>0</v>
      </c>
      <c r="F7346" s="45">
        <v>0</v>
      </c>
      <c r="G7346" s="46"/>
    </row>
    <row r="7347" spans="1:7" x14ac:dyDescent="0.2">
      <c r="A7347">
        <v>3027</v>
      </c>
      <c r="B7347" s="33">
        <v>62101</v>
      </c>
      <c r="C7347" s="45">
        <v>0</v>
      </c>
      <c r="D7347" s="45">
        <v>0</v>
      </c>
      <c r="E7347" s="45">
        <v>0</v>
      </c>
      <c r="F7347" s="45">
        <v>0</v>
      </c>
      <c r="G7347" s="46"/>
    </row>
    <row r="7348" spans="1:7" x14ac:dyDescent="0.2">
      <c r="A7348">
        <v>3027</v>
      </c>
      <c r="B7348" s="33">
        <v>62102</v>
      </c>
      <c r="C7348" s="45">
        <v>0</v>
      </c>
      <c r="D7348" s="45">
        <v>0</v>
      </c>
      <c r="E7348" s="45">
        <v>0</v>
      </c>
      <c r="F7348" s="45">
        <v>0</v>
      </c>
      <c r="G7348" s="46"/>
    </row>
    <row r="7349" spans="1:7" x14ac:dyDescent="0.2">
      <c r="A7349">
        <v>3027</v>
      </c>
      <c r="B7349" s="33">
        <v>62103</v>
      </c>
      <c r="C7349" s="45">
        <v>0</v>
      </c>
      <c r="D7349" s="45">
        <v>0</v>
      </c>
      <c r="E7349" s="45">
        <v>0</v>
      </c>
      <c r="F7349" s="45">
        <v>0</v>
      </c>
      <c r="G7349" s="46"/>
    </row>
    <row r="7350" spans="1:7" x14ac:dyDescent="0.2">
      <c r="A7350">
        <v>2564</v>
      </c>
      <c r="B7350" s="33">
        <v>60401</v>
      </c>
      <c r="C7350" s="45">
        <v>133155</v>
      </c>
      <c r="D7350" s="45">
        <v>0</v>
      </c>
      <c r="E7350" s="45">
        <v>139544</v>
      </c>
      <c r="F7350" s="45">
        <v>0</v>
      </c>
      <c r="G7350" s="46"/>
    </row>
    <row r="7351" spans="1:7" x14ac:dyDescent="0.2">
      <c r="A7351">
        <v>2564</v>
      </c>
      <c r="B7351" s="33">
        <v>60404</v>
      </c>
      <c r="C7351" s="45">
        <v>10855</v>
      </c>
      <c r="D7351" s="45">
        <v>0</v>
      </c>
      <c r="E7351" s="45">
        <v>10855</v>
      </c>
      <c r="F7351" s="45">
        <v>0</v>
      </c>
      <c r="G7351" s="46"/>
    </row>
    <row r="7352" spans="1:7" x14ac:dyDescent="0.2">
      <c r="A7352">
        <v>2564</v>
      </c>
      <c r="B7352" s="33">
        <v>60405</v>
      </c>
      <c r="C7352" s="45">
        <v>0</v>
      </c>
      <c r="D7352" s="45">
        <v>349</v>
      </c>
      <c r="E7352" s="45">
        <v>0</v>
      </c>
      <c r="F7352" s="45">
        <v>349</v>
      </c>
      <c r="G7352" s="46"/>
    </row>
    <row r="7353" spans="1:7" x14ac:dyDescent="0.2">
      <c r="A7353">
        <v>2564</v>
      </c>
      <c r="B7353" s="33">
        <v>60414</v>
      </c>
      <c r="C7353" s="45">
        <v>0</v>
      </c>
      <c r="D7353" s="45">
        <v>34800</v>
      </c>
      <c r="E7353" s="45">
        <v>0</v>
      </c>
      <c r="F7353" s="45">
        <v>33789</v>
      </c>
      <c r="G7353" s="46"/>
    </row>
    <row r="7354" spans="1:7" x14ac:dyDescent="0.2">
      <c r="A7354">
        <v>2564</v>
      </c>
      <c r="B7354" s="33">
        <v>60415</v>
      </c>
      <c r="C7354" s="45">
        <v>699</v>
      </c>
      <c r="D7354" s="45">
        <v>0</v>
      </c>
      <c r="E7354" s="45">
        <v>919</v>
      </c>
      <c r="F7354" s="45">
        <v>0</v>
      </c>
      <c r="G7354" s="46"/>
    </row>
    <row r="7355" spans="1:7" x14ac:dyDescent="0.2">
      <c r="A7355">
        <v>2564</v>
      </c>
      <c r="B7355" s="33">
        <v>61901</v>
      </c>
      <c r="C7355" s="45">
        <v>0</v>
      </c>
      <c r="D7355" s="45">
        <v>0</v>
      </c>
      <c r="E7355" s="45">
        <v>0</v>
      </c>
      <c r="F7355" s="45">
        <v>0</v>
      </c>
      <c r="G7355" s="46"/>
    </row>
    <row r="7356" spans="1:7" x14ac:dyDescent="0.2">
      <c r="A7356">
        <v>2564</v>
      </c>
      <c r="B7356" s="33">
        <v>61902</v>
      </c>
      <c r="C7356" s="45">
        <v>0</v>
      </c>
      <c r="D7356" s="45">
        <v>0</v>
      </c>
      <c r="E7356" s="45">
        <v>0</v>
      </c>
      <c r="F7356" s="45">
        <v>0</v>
      </c>
      <c r="G7356" s="46"/>
    </row>
    <row r="7357" spans="1:7" x14ac:dyDescent="0.2">
      <c r="A7357">
        <v>2564</v>
      </c>
      <c r="B7357" s="33">
        <v>61903</v>
      </c>
      <c r="C7357" s="45">
        <v>0</v>
      </c>
      <c r="D7357" s="45">
        <v>0</v>
      </c>
      <c r="E7357" s="45">
        <v>0</v>
      </c>
      <c r="F7357" s="45">
        <v>0</v>
      </c>
      <c r="G7357" s="46"/>
    </row>
    <row r="7358" spans="1:7" x14ac:dyDescent="0.2">
      <c r="A7358">
        <v>2564</v>
      </c>
      <c r="B7358" s="33">
        <v>61904</v>
      </c>
      <c r="C7358" s="45">
        <v>0</v>
      </c>
      <c r="D7358" s="45">
        <v>0</v>
      </c>
      <c r="E7358" s="45">
        <v>0</v>
      </c>
      <c r="F7358" s="45">
        <v>0</v>
      </c>
      <c r="G7358" s="46"/>
    </row>
    <row r="7359" spans="1:7" x14ac:dyDescent="0.2">
      <c r="A7359">
        <v>2564</v>
      </c>
      <c r="B7359" s="33">
        <v>61905</v>
      </c>
      <c r="C7359" s="45">
        <v>0</v>
      </c>
      <c r="D7359" s="45">
        <v>0</v>
      </c>
      <c r="E7359" s="45">
        <v>0</v>
      </c>
      <c r="F7359" s="45">
        <v>0</v>
      </c>
      <c r="G7359" s="46"/>
    </row>
    <row r="7360" spans="1:7" x14ac:dyDescent="0.2">
      <c r="A7360">
        <v>2564</v>
      </c>
      <c r="B7360" s="33">
        <v>61906</v>
      </c>
      <c r="C7360" s="45">
        <v>0</v>
      </c>
      <c r="D7360" s="45">
        <v>0</v>
      </c>
      <c r="E7360" s="45">
        <v>0</v>
      </c>
      <c r="F7360" s="45">
        <v>0</v>
      </c>
      <c r="G7360" s="46"/>
    </row>
    <row r="7361" spans="1:7" x14ac:dyDescent="0.2">
      <c r="A7361">
        <v>2564</v>
      </c>
      <c r="B7361" s="33">
        <v>61907</v>
      </c>
      <c r="C7361" s="45">
        <v>0</v>
      </c>
      <c r="D7361" s="45">
        <v>0</v>
      </c>
      <c r="E7361" s="45">
        <v>0</v>
      </c>
      <c r="F7361" s="45">
        <v>0</v>
      </c>
      <c r="G7361" s="46"/>
    </row>
    <row r="7362" spans="1:7" x14ac:dyDescent="0.2">
      <c r="A7362">
        <v>2564</v>
      </c>
      <c r="B7362" s="33">
        <v>61908</v>
      </c>
      <c r="C7362" s="45">
        <v>0</v>
      </c>
      <c r="D7362" s="45">
        <v>0</v>
      </c>
      <c r="E7362" s="45">
        <v>0</v>
      </c>
      <c r="F7362" s="45">
        <v>0</v>
      </c>
      <c r="G7362" s="46"/>
    </row>
    <row r="7363" spans="1:7" x14ac:dyDescent="0.2">
      <c r="A7363">
        <v>2564</v>
      </c>
      <c r="B7363" s="33">
        <v>61909</v>
      </c>
      <c r="C7363" s="45">
        <v>0</v>
      </c>
      <c r="D7363" s="45">
        <v>0</v>
      </c>
      <c r="E7363" s="45">
        <v>0</v>
      </c>
      <c r="F7363" s="45">
        <v>0</v>
      </c>
      <c r="G7363" s="46"/>
    </row>
    <row r="7364" spans="1:7" x14ac:dyDescent="0.2">
      <c r="A7364">
        <v>2564</v>
      </c>
      <c r="B7364" s="33">
        <v>61910</v>
      </c>
      <c r="C7364" s="45">
        <v>0</v>
      </c>
      <c r="D7364" s="45">
        <v>0</v>
      </c>
      <c r="E7364" s="45">
        <v>0</v>
      </c>
      <c r="F7364" s="45">
        <v>0</v>
      </c>
      <c r="G7364" s="46"/>
    </row>
    <row r="7365" spans="1:7" x14ac:dyDescent="0.2">
      <c r="A7365">
        <v>2564</v>
      </c>
      <c r="B7365" s="33">
        <v>61911</v>
      </c>
      <c r="C7365" s="45">
        <v>0</v>
      </c>
      <c r="D7365" s="45">
        <v>0</v>
      </c>
      <c r="E7365" s="45">
        <v>0</v>
      </c>
      <c r="F7365" s="45">
        <v>0</v>
      </c>
      <c r="G7365" s="46"/>
    </row>
    <row r="7366" spans="1:7" x14ac:dyDescent="0.2">
      <c r="A7366">
        <v>2564</v>
      </c>
      <c r="B7366" s="33">
        <v>61912</v>
      </c>
      <c r="C7366" s="45">
        <v>0</v>
      </c>
      <c r="D7366" s="45">
        <v>0</v>
      </c>
      <c r="E7366" s="45">
        <v>0</v>
      </c>
      <c r="F7366" s="45">
        <v>0</v>
      </c>
      <c r="G7366" s="46"/>
    </row>
    <row r="7367" spans="1:7" x14ac:dyDescent="0.2">
      <c r="A7367">
        <v>2564</v>
      </c>
      <c r="B7367" s="33">
        <v>62001</v>
      </c>
      <c r="C7367" s="45">
        <v>833</v>
      </c>
      <c r="D7367" s="45">
        <v>0</v>
      </c>
      <c r="E7367" s="45">
        <v>0</v>
      </c>
      <c r="F7367" s="45">
        <v>0</v>
      </c>
      <c r="G7367" s="46"/>
    </row>
    <row r="7368" spans="1:7" x14ac:dyDescent="0.2">
      <c r="A7368">
        <v>2564</v>
      </c>
      <c r="B7368" s="33">
        <v>62002</v>
      </c>
      <c r="C7368" s="45">
        <v>0</v>
      </c>
      <c r="D7368" s="45">
        <v>417</v>
      </c>
      <c r="E7368" s="45">
        <v>0</v>
      </c>
      <c r="F7368" s="45">
        <v>0</v>
      </c>
      <c r="G7368" s="46"/>
    </row>
    <row r="7369" spans="1:7" x14ac:dyDescent="0.2">
      <c r="A7369">
        <v>2564</v>
      </c>
      <c r="B7369" s="33">
        <v>62101</v>
      </c>
      <c r="C7369" s="45">
        <v>0</v>
      </c>
      <c r="D7369" s="45">
        <v>0</v>
      </c>
      <c r="E7369" s="45">
        <v>0</v>
      </c>
      <c r="F7369" s="45">
        <v>0</v>
      </c>
      <c r="G7369" s="46"/>
    </row>
    <row r="7370" spans="1:7" x14ac:dyDescent="0.2">
      <c r="A7370">
        <v>2564</v>
      </c>
      <c r="B7370" s="33">
        <v>62102</v>
      </c>
      <c r="C7370" s="45">
        <v>0</v>
      </c>
      <c r="D7370" s="45">
        <v>0</v>
      </c>
      <c r="E7370" s="45">
        <v>0</v>
      </c>
      <c r="F7370" s="45">
        <v>0</v>
      </c>
      <c r="G7370" s="46"/>
    </row>
    <row r="7371" spans="1:7" x14ac:dyDescent="0.2">
      <c r="A7371">
        <v>2564</v>
      </c>
      <c r="B7371" s="33">
        <v>62103</v>
      </c>
      <c r="C7371" s="45">
        <v>0</v>
      </c>
      <c r="D7371" s="45">
        <v>0</v>
      </c>
      <c r="E7371" s="45">
        <v>0</v>
      </c>
      <c r="F7371" s="45">
        <v>0</v>
      </c>
      <c r="G7371" s="46"/>
    </row>
  </sheetData>
  <autoFilter ref="A1:F7371" xr:uid="{F6E87551-FA5E-694A-AA70-3767A0C91482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57984-A6DD-4F64-A463-DC8DBDA321F6}">
  <dimension ref="A1:H8201"/>
  <sheetViews>
    <sheetView topLeftCell="B1" workbookViewId="0">
      <selection activeCell="F444" sqref="F444"/>
    </sheetView>
  </sheetViews>
  <sheetFormatPr baseColWidth="10" defaultColWidth="8.83203125" defaultRowHeight="15" x14ac:dyDescent="0.2"/>
  <cols>
    <col min="1" max="2" width="8.83203125" style="25"/>
    <col min="3" max="3" width="29.83203125" customWidth="1"/>
    <col min="4" max="4" width="16.83203125" customWidth="1"/>
    <col min="5" max="5" width="49.83203125" customWidth="1"/>
    <col min="6" max="6" width="32.83203125" customWidth="1"/>
    <col min="7" max="7" width="30" customWidth="1"/>
    <col min="8" max="8" width="28" customWidth="1"/>
  </cols>
  <sheetData>
    <row r="1" spans="1:8" x14ac:dyDescent="0.2">
      <c r="A1" s="28" t="s">
        <v>1683</v>
      </c>
      <c r="B1" s="31" t="s">
        <v>12</v>
      </c>
      <c r="C1" t="s">
        <v>66</v>
      </c>
      <c r="D1" t="s">
        <v>1690</v>
      </c>
      <c r="E1" s="28" t="s">
        <v>1684</v>
      </c>
      <c r="F1" s="28" t="s">
        <v>1685</v>
      </c>
      <c r="G1" s="28" t="s">
        <v>1686</v>
      </c>
      <c r="H1" s="28" t="s">
        <v>1687</v>
      </c>
    </row>
    <row r="2" spans="1:8" x14ac:dyDescent="0.2">
      <c r="A2" s="25">
        <f>'101_parsed'!A2</f>
        <v>2306</v>
      </c>
      <c r="B2" s="33">
        <f>'101_parsed'!B2</f>
        <v>60401</v>
      </c>
      <c r="C2" t="str">
        <f>INDEX(all_banks!O:O,MATCH(A2,all_banks!H:H,0))</f>
        <v>АКБ "Абсолют Банк" (ПАО) (2306)</v>
      </c>
      <c r="D2" s="25" t="str">
        <f>INDEX('101_accounts'!B:B,MATCH(B2,'101_accounts'!A:A,0))</f>
        <v>60401   A  Основные средства (кроме земли) (c 13.02.2018)_x000D_Категория 1- Здания и сооружения (до 31.12.2002)</v>
      </c>
      <c r="E2">
        <f>'101_parsed'!C2</f>
        <v>3764947</v>
      </c>
      <c r="F2" s="25">
        <f>'101_parsed'!D2</f>
        <v>0</v>
      </c>
      <c r="G2" s="25">
        <f>'101_parsed'!E2</f>
        <v>3683325</v>
      </c>
      <c r="H2" s="25">
        <f>'101_parsed'!F2</f>
        <v>0</v>
      </c>
    </row>
    <row r="3" spans="1:8" x14ac:dyDescent="0.2">
      <c r="A3" s="25">
        <f>'101_parsed'!A3</f>
        <v>2306</v>
      </c>
      <c r="B3" s="33">
        <f>'101_parsed'!B3</f>
        <v>60404</v>
      </c>
      <c r="C3" s="25" t="str">
        <f>INDEX(all_banks!O:O,MATCH(A3,all_banks!H:H,0))</f>
        <v>АКБ "Абсолют Банк" (ПАО) (2306)</v>
      </c>
      <c r="D3" s="25" t="str">
        <f>INDEX('101_accounts'!B:B,MATCH(B3,'101_accounts'!A:A,0))</f>
        <v>60404   A  Земля (c 13.02.2018)</v>
      </c>
      <c r="E3" s="25">
        <f>'101_parsed'!C3</f>
        <v>0</v>
      </c>
      <c r="F3" s="25">
        <f>'101_parsed'!D3</f>
        <v>0</v>
      </c>
      <c r="G3" s="25">
        <f>'101_parsed'!E3</f>
        <v>0</v>
      </c>
      <c r="H3" s="25">
        <f>'101_parsed'!F3</f>
        <v>0</v>
      </c>
    </row>
    <row r="4" spans="1:8" x14ac:dyDescent="0.2">
      <c r="A4" s="25">
        <f>'101_parsed'!A4</f>
        <v>2306</v>
      </c>
      <c r="B4" s="33">
        <f>'101_parsed'!B4</f>
        <v>60405</v>
      </c>
      <c r="C4" s="25" t="str">
        <f>INDEX(all_banks!O:O,MATCH(A4,all_banks!H:H,0))</f>
        <v>АКБ "Абсолют Банк" (ПАО) (2306)</v>
      </c>
      <c r="D4" s="25" t="str">
        <f>INDEX('101_accounts'!B:B,MATCH(B4,'101_accounts'!A:A,0))</f>
        <v>60405   П
A (до 31.01.2003)  Резервы на возможные потери (c 13.02.2018)
Долгосрочно арендуемые основные средства (до 31.01.2003)</v>
      </c>
      <c r="E4" s="25">
        <f>'101_parsed'!C4</f>
        <v>0</v>
      </c>
      <c r="F4" s="25">
        <f>'101_parsed'!D4</f>
        <v>0</v>
      </c>
      <c r="G4" s="25">
        <f>'101_parsed'!E4</f>
        <v>0</v>
      </c>
      <c r="H4" s="25">
        <f>'101_parsed'!F4</f>
        <v>0</v>
      </c>
    </row>
    <row r="5" spans="1:8" x14ac:dyDescent="0.2">
      <c r="A5" s="25">
        <f>'101_parsed'!A5</f>
        <v>2306</v>
      </c>
      <c r="B5" s="33">
        <f>'101_parsed'!B5</f>
        <v>60414</v>
      </c>
      <c r="C5" s="25" t="str">
        <f>INDEX(all_banks!O:O,MATCH(A5,all_banks!H:H,0))</f>
        <v>АКБ "Абсолют Банк" (ПАО) (2306)</v>
      </c>
      <c r="D5" s="25" t="str">
        <f>INDEX('101_accounts'!B:B,MATCH(B5,'101_accounts'!A:A,0))</f>
        <v>60414   П  Амортизация основных средств (кроме земли) (c 13.02.2018)</v>
      </c>
      <c r="E5" s="25">
        <f>'101_parsed'!C5</f>
        <v>0</v>
      </c>
      <c r="F5" s="25">
        <f>'101_parsed'!D5</f>
        <v>1756791</v>
      </c>
      <c r="G5" s="25">
        <f>'101_parsed'!E5</f>
        <v>0</v>
      </c>
      <c r="H5" s="25">
        <f>'101_parsed'!F5</f>
        <v>1681953</v>
      </c>
    </row>
    <row r="6" spans="1:8" x14ac:dyDescent="0.2">
      <c r="A6" s="25">
        <f>'101_parsed'!A6</f>
        <v>2306</v>
      </c>
      <c r="B6" s="33">
        <f>'101_parsed'!B6</f>
        <v>60415</v>
      </c>
      <c r="C6" s="25" t="str">
        <f>INDEX(all_banks!O:O,MATCH(A6,all_banks!H:H,0))</f>
        <v>АКБ "Абсолют Банк" (ПАО) (2306)</v>
      </c>
      <c r="D6" s="25" t="str">
        <f>INDEX('101_accounts'!B:B,MATCH(B6,'101_accounts'!A:A,0))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" s="25">
        <f>'101_parsed'!C6</f>
        <v>13634</v>
      </c>
      <c r="F6" s="25">
        <f>'101_parsed'!D6</f>
        <v>0</v>
      </c>
      <c r="G6" s="25">
        <f>'101_parsed'!E6</f>
        <v>24590</v>
      </c>
      <c r="H6" s="25">
        <f>'101_parsed'!F6</f>
        <v>0</v>
      </c>
    </row>
    <row r="7" spans="1:8" x14ac:dyDescent="0.2">
      <c r="A7" s="25">
        <f>'101_parsed'!A7</f>
        <v>2306</v>
      </c>
      <c r="B7" s="33">
        <f>'101_parsed'!B7</f>
        <v>61901</v>
      </c>
      <c r="C7" s="25" t="str">
        <f>INDEX(all_banks!O:O,MATCH(A7,all_banks!H:H,0))</f>
        <v>АКБ "Абсолют Банк" (ПАО) (2306)</v>
      </c>
      <c r="D7" s="25" t="str">
        <f>INDEX('101_accounts'!B:B,MATCH(B7,'101_accounts'!A:A,0))</f>
        <v>61901   A  Земля, временно неиспользуемая в основной деятельности</v>
      </c>
      <c r="E7" s="25">
        <f>'101_parsed'!C7</f>
        <v>0</v>
      </c>
      <c r="F7" s="25">
        <f>'101_parsed'!D7</f>
        <v>0</v>
      </c>
      <c r="G7" s="25">
        <f>'101_parsed'!E7</f>
        <v>0</v>
      </c>
      <c r="H7" s="25">
        <f>'101_parsed'!F7</f>
        <v>0</v>
      </c>
    </row>
    <row r="8" spans="1:8" x14ac:dyDescent="0.2">
      <c r="A8" s="25">
        <f>'101_parsed'!A8</f>
        <v>2306</v>
      </c>
      <c r="B8" s="33">
        <f>'101_parsed'!B8</f>
        <v>61902</v>
      </c>
      <c r="C8" s="25" t="str">
        <f>INDEX(all_banks!O:O,MATCH(A8,all_banks!H:H,0))</f>
        <v>АКБ "Абсолют Банк" (ПАО) (2306)</v>
      </c>
      <c r="D8" s="25" t="str">
        <f>INDEX('101_accounts'!B:B,MATCH(B8,'101_accounts'!A:A,0))</f>
        <v>61902   A  Земля, временно неиспользуемая в основной деятельности, переданная в аренду</v>
      </c>
      <c r="E8" s="25">
        <f>'101_parsed'!C8</f>
        <v>0</v>
      </c>
      <c r="F8" s="25">
        <f>'101_parsed'!D8</f>
        <v>0</v>
      </c>
      <c r="G8" s="25">
        <f>'101_parsed'!E8</f>
        <v>0</v>
      </c>
      <c r="H8" s="25">
        <f>'101_parsed'!F8</f>
        <v>0</v>
      </c>
    </row>
    <row r="9" spans="1:8" x14ac:dyDescent="0.2">
      <c r="A9" s="25">
        <f>'101_parsed'!A9</f>
        <v>2306</v>
      </c>
      <c r="B9" s="33">
        <f>'101_parsed'!B9</f>
        <v>61903</v>
      </c>
      <c r="C9" s="25" t="str">
        <f>INDEX(all_banks!O:O,MATCH(A9,all_banks!H:H,0))</f>
        <v>АКБ "Абсолют Банк" (ПАО) (2306)</v>
      </c>
      <c r="D9" s="25" t="str">
        <f>INDEX('101_accounts'!B:B,MATCH(B9,'101_accounts'!A:A,0))</f>
        <v>61903   A  Недвижимость (кроме земли), временно неиспользуемая в основной деятельности</v>
      </c>
      <c r="E9" s="25">
        <f>'101_parsed'!C9</f>
        <v>0</v>
      </c>
      <c r="F9" s="25">
        <f>'101_parsed'!D9</f>
        <v>0</v>
      </c>
      <c r="G9" s="25">
        <f>'101_parsed'!E9</f>
        <v>0</v>
      </c>
      <c r="H9" s="25">
        <f>'101_parsed'!F9</f>
        <v>0</v>
      </c>
    </row>
    <row r="10" spans="1:8" x14ac:dyDescent="0.2">
      <c r="A10" s="25">
        <f>'101_parsed'!A10</f>
        <v>2306</v>
      </c>
      <c r="B10" s="33">
        <f>'101_parsed'!B10</f>
        <v>61904</v>
      </c>
      <c r="C10" s="25" t="str">
        <f>INDEX(all_banks!O:O,MATCH(A10,all_banks!H:H,0))</f>
        <v>АКБ "Абсолют Банк" (ПАО) (2306)</v>
      </c>
      <c r="D10" s="25" t="str">
        <f>INDEX('101_accounts'!B:B,MATCH(B10,'101_accounts'!A:A,0))</f>
        <v>61904   A  Недвижимость (кроме земли), временно неиспользуемая в основной деятельности, переданная в аренду</v>
      </c>
      <c r="E10" s="25">
        <f>'101_parsed'!C10</f>
        <v>0</v>
      </c>
      <c r="F10" s="25">
        <f>'101_parsed'!D10</f>
        <v>0</v>
      </c>
      <c r="G10" s="25">
        <f>'101_parsed'!E10</f>
        <v>0</v>
      </c>
      <c r="H10" s="25">
        <f>'101_parsed'!F10</f>
        <v>0</v>
      </c>
    </row>
    <row r="11" spans="1:8" x14ac:dyDescent="0.2">
      <c r="A11" s="25">
        <f>'101_parsed'!A11</f>
        <v>2306</v>
      </c>
      <c r="B11" s="33">
        <f>'101_parsed'!B11</f>
        <v>61905</v>
      </c>
      <c r="C11" s="25" t="str">
        <f>INDEX(all_banks!O:O,MATCH(A11,all_banks!H:H,0))</f>
        <v>АКБ "Абсолют Банк" (ПАО) (2306)</v>
      </c>
      <c r="D11" s="25" t="str">
        <f>INDEX('101_accounts'!B:B,MATCH(B11,'101_accounts'!A:A,0))</f>
        <v>61905   A  Земля, временно неиспользуемая в основной деятельности, учитываемая по справедливой стоимости</v>
      </c>
      <c r="E11" s="25">
        <f>'101_parsed'!C11</f>
        <v>1179200</v>
      </c>
      <c r="F11" s="25">
        <f>'101_parsed'!D11</f>
        <v>0</v>
      </c>
      <c r="G11" s="25">
        <f>'101_parsed'!E11</f>
        <v>1179200</v>
      </c>
      <c r="H11" s="25">
        <f>'101_parsed'!F11</f>
        <v>0</v>
      </c>
    </row>
    <row r="12" spans="1:8" x14ac:dyDescent="0.2">
      <c r="A12" s="25">
        <f>'101_parsed'!A12</f>
        <v>2306</v>
      </c>
      <c r="B12" s="33">
        <f>'101_parsed'!B12</f>
        <v>61906</v>
      </c>
      <c r="C12" s="25" t="str">
        <f>INDEX(all_banks!O:O,MATCH(A12,all_banks!H:H,0))</f>
        <v>АКБ "Абсолют Банк" (ПАО) (2306)</v>
      </c>
      <c r="D12" s="25" t="str">
        <f>INDEX('101_accounts'!B:B,MATCH(B12,'101_accounts'!A:A,0))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2" s="25">
        <f>'101_parsed'!C12</f>
        <v>0</v>
      </c>
      <c r="F12" s="25">
        <f>'101_parsed'!D12</f>
        <v>0</v>
      </c>
      <c r="G12" s="25">
        <f>'101_parsed'!E12</f>
        <v>0</v>
      </c>
      <c r="H12" s="25">
        <f>'101_parsed'!F12</f>
        <v>0</v>
      </c>
    </row>
    <row r="13" spans="1:8" x14ac:dyDescent="0.2">
      <c r="A13" s="25">
        <f>'101_parsed'!A13</f>
        <v>2306</v>
      </c>
      <c r="B13" s="33">
        <f>'101_parsed'!B13</f>
        <v>61907</v>
      </c>
      <c r="C13" s="25" t="str">
        <f>INDEX(all_banks!O:O,MATCH(A13,all_banks!H:H,0))</f>
        <v>АКБ "Абсолют Банк" (ПАО) (2306)</v>
      </c>
      <c r="D13" s="25" t="str">
        <f>INDEX('101_accounts'!B:B,MATCH(B13,'101_accounts'!A:A,0))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3" s="25">
        <f>'101_parsed'!C13</f>
        <v>102830</v>
      </c>
      <c r="F13" s="25">
        <f>'101_parsed'!D13</f>
        <v>0</v>
      </c>
      <c r="G13" s="25">
        <f>'101_parsed'!E13</f>
        <v>102830</v>
      </c>
      <c r="H13" s="25">
        <f>'101_parsed'!F13</f>
        <v>0</v>
      </c>
    </row>
    <row r="14" spans="1:8" x14ac:dyDescent="0.2">
      <c r="A14" s="25">
        <f>'101_parsed'!A14</f>
        <v>2306</v>
      </c>
      <c r="B14" s="33">
        <f>'101_parsed'!B14</f>
        <v>61908</v>
      </c>
      <c r="C14" s="25" t="str">
        <f>INDEX(all_banks!O:O,MATCH(A14,all_banks!H:H,0))</f>
        <v>АКБ "Абсолют Банк" (ПАО) (2306)</v>
      </c>
      <c r="D14" s="25" t="str">
        <f>INDEX('101_accounts'!B:B,MATCH(B14,'101_accounts'!A:A,0))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4" s="25">
        <f>'101_parsed'!C14</f>
        <v>575990</v>
      </c>
      <c r="F14" s="25">
        <f>'101_parsed'!D14</f>
        <v>0</v>
      </c>
      <c r="G14" s="25">
        <f>'101_parsed'!E14</f>
        <v>575990</v>
      </c>
      <c r="H14" s="25">
        <f>'101_parsed'!F14</f>
        <v>0</v>
      </c>
    </row>
    <row r="15" spans="1:8" x14ac:dyDescent="0.2">
      <c r="A15" s="25">
        <f>'101_parsed'!A15</f>
        <v>2306</v>
      </c>
      <c r="B15" s="33">
        <f>'101_parsed'!B15</f>
        <v>61909</v>
      </c>
      <c r="C15" s="25" t="str">
        <f>INDEX(all_banks!O:O,MATCH(A15,all_banks!H:H,0))</f>
        <v>АКБ "Абсолют Банк" (ПАО) (2306)</v>
      </c>
      <c r="D15" s="25" t="str">
        <f>INDEX('101_accounts'!B:B,MATCH(B15,'101_accounts'!A:A,0))</f>
        <v>61909   П  Амортизация недвижимости (кроме земли), временно неиспользуемой в основной деятельности</v>
      </c>
      <c r="E15" s="25">
        <f>'101_parsed'!C15</f>
        <v>0</v>
      </c>
      <c r="F15" s="25">
        <f>'101_parsed'!D15</f>
        <v>0</v>
      </c>
      <c r="G15" s="25">
        <f>'101_parsed'!E15</f>
        <v>0</v>
      </c>
      <c r="H15" s="25">
        <f>'101_parsed'!F15</f>
        <v>0</v>
      </c>
    </row>
    <row r="16" spans="1:8" x14ac:dyDescent="0.2">
      <c r="A16" s="25">
        <f>'101_parsed'!A16</f>
        <v>2306</v>
      </c>
      <c r="B16" s="33">
        <f>'101_parsed'!B16</f>
        <v>61910</v>
      </c>
      <c r="C16" s="25" t="str">
        <f>INDEX(all_banks!O:O,MATCH(A16,all_banks!H:H,0))</f>
        <v>АКБ "Абсолют Банк" (ПАО) (2306)</v>
      </c>
      <c r="D16" s="25" t="str">
        <f>INDEX('101_accounts'!B:B,MATCH(B16,'101_accounts'!A:A,0))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6" s="25">
        <f>'101_parsed'!C16</f>
        <v>0</v>
      </c>
      <c r="F16" s="25">
        <f>'101_parsed'!D16</f>
        <v>0</v>
      </c>
      <c r="G16" s="25">
        <f>'101_parsed'!E16</f>
        <v>0</v>
      </c>
      <c r="H16" s="25">
        <f>'101_parsed'!F16</f>
        <v>0</v>
      </c>
    </row>
    <row r="17" spans="1:8" x14ac:dyDescent="0.2">
      <c r="A17" s="25">
        <f>'101_parsed'!A17</f>
        <v>2306</v>
      </c>
      <c r="B17" s="33">
        <f>'101_parsed'!B17</f>
        <v>61911</v>
      </c>
      <c r="C17" s="25" t="str">
        <f>INDEX(all_banks!O:O,MATCH(A17,all_banks!H:H,0))</f>
        <v>АКБ "Абсолют Банк" (ПАО) (2306)</v>
      </c>
      <c r="D17" s="25" t="str">
        <f>INDEX('101_accounts'!B:B,MATCH(B17,'101_accounts'!A:A,0))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7" s="25">
        <f>'101_parsed'!C17</f>
        <v>0</v>
      </c>
      <c r="F17" s="25">
        <f>'101_parsed'!D17</f>
        <v>0</v>
      </c>
      <c r="G17" s="25">
        <f>'101_parsed'!E17</f>
        <v>0</v>
      </c>
      <c r="H17" s="25">
        <f>'101_parsed'!F17</f>
        <v>0</v>
      </c>
    </row>
    <row r="18" spans="1:8" x14ac:dyDescent="0.2">
      <c r="A18" s="25">
        <f>'101_parsed'!A18</f>
        <v>2306</v>
      </c>
      <c r="B18" s="33">
        <f>'101_parsed'!B18</f>
        <v>61912</v>
      </c>
      <c r="C18" s="25" t="str">
        <f>INDEX(all_banks!O:O,MATCH(A18,all_banks!H:H,0))</f>
        <v>АКБ "Абсолют Банк" (ПАО) (2306)</v>
      </c>
      <c r="D18" s="25" t="str">
        <f>INDEX('101_accounts'!B:B,MATCH(B18,'101_accounts'!A:A,0))</f>
        <v>61912   П  Резервы на возможные потери</v>
      </c>
      <c r="E18" s="25">
        <f>'101_parsed'!C18</f>
        <v>0</v>
      </c>
      <c r="F18" s="25">
        <f>'101_parsed'!D18</f>
        <v>0</v>
      </c>
      <c r="G18" s="25">
        <f>'101_parsed'!E18</f>
        <v>0</v>
      </c>
      <c r="H18" s="25">
        <f>'101_parsed'!F18</f>
        <v>0</v>
      </c>
    </row>
    <row r="19" spans="1:8" x14ac:dyDescent="0.2">
      <c r="A19" s="25">
        <f>'101_parsed'!A19</f>
        <v>2306</v>
      </c>
      <c r="B19" s="33">
        <f>'101_parsed'!B19</f>
        <v>62001</v>
      </c>
      <c r="C19" s="25" t="str">
        <f>INDEX(all_banks!O:O,MATCH(A19,all_banks!H:H,0))</f>
        <v>АКБ "Абсолют Банк" (ПАО) (2306)</v>
      </c>
      <c r="D19" s="25" t="str">
        <f>INDEX('101_accounts'!B:B,MATCH(B19,'101_accounts'!A:A,0))</f>
        <v>62001   A  Долгосрочные активы, предназначенные для продажи</v>
      </c>
      <c r="E19" s="25">
        <f>'101_parsed'!C19</f>
        <v>270369</v>
      </c>
      <c r="F19" s="25">
        <f>'101_parsed'!D19</f>
        <v>0</v>
      </c>
      <c r="G19" s="25">
        <f>'101_parsed'!E19</f>
        <v>253399</v>
      </c>
      <c r="H19" s="25">
        <f>'101_parsed'!F19</f>
        <v>0</v>
      </c>
    </row>
    <row r="20" spans="1:8" x14ac:dyDescent="0.2">
      <c r="A20" s="25">
        <f>'101_parsed'!A20</f>
        <v>2306</v>
      </c>
      <c r="B20" s="33">
        <f>'101_parsed'!B20</f>
        <v>62002</v>
      </c>
      <c r="C20" s="25" t="str">
        <f>INDEX(all_banks!O:O,MATCH(A20,all_banks!H:H,0))</f>
        <v>АКБ "Абсолют Банк" (ПАО) (2306)</v>
      </c>
      <c r="D20" s="25" t="str">
        <f>INDEX('101_accounts'!B:B,MATCH(B20,'101_accounts'!A:A,0))</f>
        <v>62002   П  Резервы на возможные потери</v>
      </c>
      <c r="E20" s="25">
        <f>'101_parsed'!C20</f>
        <v>0</v>
      </c>
      <c r="F20" s="25">
        <f>'101_parsed'!D20</f>
        <v>66178</v>
      </c>
      <c r="G20" s="25">
        <f>'101_parsed'!E20</f>
        <v>0</v>
      </c>
      <c r="H20" s="25">
        <f>'101_parsed'!F20</f>
        <v>63773</v>
      </c>
    </row>
    <row r="21" spans="1:8" x14ac:dyDescent="0.2">
      <c r="A21" s="25">
        <f>'101_parsed'!A21</f>
        <v>2306</v>
      </c>
      <c r="B21" s="33">
        <f>'101_parsed'!B21</f>
        <v>62101</v>
      </c>
      <c r="C21" s="25" t="str">
        <f>INDEX(all_banks!O:O,MATCH(A21,all_banks!H:H,0))</f>
        <v>АКБ "Абсолют Банк" (ПАО) (2306)</v>
      </c>
      <c r="D21" s="25" t="str">
        <f>INDEX('101_accounts'!B:B,MATCH(B21,'101_accounts'!A:A,0))</f>
        <v>62101   A  Средства труда, полученные по договорам отступного, залога, назначение которых не определено</v>
      </c>
      <c r="E21" s="25">
        <f>'101_parsed'!C21</f>
        <v>0</v>
      </c>
      <c r="F21" s="25">
        <f>'101_parsed'!D21</f>
        <v>0</v>
      </c>
      <c r="G21" s="25">
        <f>'101_parsed'!E21</f>
        <v>0</v>
      </c>
      <c r="H21" s="25">
        <f>'101_parsed'!F21</f>
        <v>0</v>
      </c>
    </row>
    <row r="22" spans="1:8" x14ac:dyDescent="0.2">
      <c r="A22" s="25">
        <f>'101_parsed'!A22</f>
        <v>2306</v>
      </c>
      <c r="B22" s="33">
        <f>'101_parsed'!B22</f>
        <v>62102</v>
      </c>
      <c r="C22" s="25" t="str">
        <f>INDEX(all_banks!O:O,MATCH(A22,all_banks!H:H,0))</f>
        <v>АКБ "Абсолют Банк" (ПАО) (2306)</v>
      </c>
      <c r="D22" s="25" t="str">
        <f>INDEX('101_accounts'!B:B,MATCH(B22,'101_accounts'!A:A,0))</f>
        <v>62102   A  Предметы труда, полученные по договорам отступного, залога, назначение которых не определено</v>
      </c>
      <c r="E22" s="25">
        <f>'101_parsed'!C22</f>
        <v>37</v>
      </c>
      <c r="F22" s="25">
        <f>'101_parsed'!D22</f>
        <v>0</v>
      </c>
      <c r="G22" s="25">
        <f>'101_parsed'!E22</f>
        <v>37</v>
      </c>
      <c r="H22" s="25">
        <f>'101_parsed'!F22</f>
        <v>0</v>
      </c>
    </row>
    <row r="23" spans="1:8" x14ac:dyDescent="0.2">
      <c r="A23" s="25">
        <f>'101_parsed'!A23</f>
        <v>2306</v>
      </c>
      <c r="B23" s="33">
        <f>'101_parsed'!B23</f>
        <v>62103</v>
      </c>
      <c r="C23" s="25" t="str">
        <f>INDEX(all_banks!O:O,MATCH(A23,all_banks!H:H,0))</f>
        <v>АКБ "Абсолют Банк" (ПАО) (2306)</v>
      </c>
      <c r="D23" s="25" t="str">
        <f>INDEX('101_accounts'!B:B,MATCH(B23,'101_accounts'!A:A,0))</f>
        <v>62103   П  Резервы на возможные потери</v>
      </c>
      <c r="E23" s="25">
        <f>'101_parsed'!C23</f>
        <v>0</v>
      </c>
      <c r="F23" s="25">
        <f>'101_parsed'!D23</f>
        <v>13</v>
      </c>
      <c r="G23" s="25">
        <f>'101_parsed'!E23</f>
        <v>0</v>
      </c>
      <c r="H23" s="25">
        <f>'101_parsed'!F23</f>
        <v>13</v>
      </c>
    </row>
    <row r="24" spans="1:8" x14ac:dyDescent="0.2">
      <c r="A24" s="25">
        <f>'101_parsed'!A24</f>
        <v>2879</v>
      </c>
      <c r="B24" s="33">
        <f>'101_parsed'!B24</f>
        <v>60401</v>
      </c>
      <c r="C24" s="25" t="str">
        <f>INDEX(all_banks!O:O,MATCH(A24,all_banks!H:H,0))</f>
        <v>ПАО АКБ "АВАНГАРД" (2879)</v>
      </c>
      <c r="D24" s="25" t="str">
        <f>INDEX('101_accounts'!B:B,MATCH(B24,'101_accounts'!A:A,0))</f>
        <v>60401   A  Основные средства (кроме земли) (c 13.02.2018)_x000D_Категория 1- Здания и сооружения (до 31.12.2002)</v>
      </c>
      <c r="E24" s="25">
        <f>'101_parsed'!C24</f>
        <v>3899176</v>
      </c>
      <c r="F24" s="25">
        <f>'101_parsed'!D24</f>
        <v>0</v>
      </c>
      <c r="G24" s="25">
        <f>'101_parsed'!E24</f>
        <v>3497138</v>
      </c>
      <c r="H24" s="25">
        <f>'101_parsed'!F24</f>
        <v>0</v>
      </c>
    </row>
    <row r="25" spans="1:8" x14ac:dyDescent="0.2">
      <c r="A25" s="25">
        <f>'101_parsed'!A25</f>
        <v>2879</v>
      </c>
      <c r="B25" s="33">
        <f>'101_parsed'!B25</f>
        <v>60404</v>
      </c>
      <c r="C25" s="25" t="str">
        <f>INDEX(all_banks!O:O,MATCH(A25,all_banks!H:H,0))</f>
        <v>ПАО АКБ "АВАНГАРД" (2879)</v>
      </c>
      <c r="D25" s="25" t="str">
        <f>INDEX('101_accounts'!B:B,MATCH(B25,'101_accounts'!A:A,0))</f>
        <v>60404   A  Земля (c 13.02.2018)</v>
      </c>
      <c r="E25" s="25">
        <f>'101_parsed'!C25</f>
        <v>26182</v>
      </c>
      <c r="F25" s="25">
        <f>'101_parsed'!D25</f>
        <v>0</v>
      </c>
      <c r="G25" s="25">
        <f>'101_parsed'!E25</f>
        <v>26182</v>
      </c>
      <c r="H25" s="25">
        <f>'101_parsed'!F25</f>
        <v>0</v>
      </c>
    </row>
    <row r="26" spans="1:8" x14ac:dyDescent="0.2">
      <c r="A26" s="25">
        <f>'101_parsed'!A26</f>
        <v>2879</v>
      </c>
      <c r="B26" s="33">
        <f>'101_parsed'!B26</f>
        <v>60405</v>
      </c>
      <c r="C26" s="25" t="str">
        <f>INDEX(all_banks!O:O,MATCH(A26,all_banks!H:H,0))</f>
        <v>ПАО АКБ "АВАНГАРД" (2879)</v>
      </c>
      <c r="D26" s="25" t="str">
        <f>INDEX('101_accounts'!B:B,MATCH(B26,'101_accounts'!A:A,0))</f>
        <v>60405   П
A (до 31.01.2003)  Резервы на возможные потери (c 13.02.2018)
Долгосрочно арендуемые основные средства (до 31.01.2003)</v>
      </c>
      <c r="E26" s="25">
        <f>'101_parsed'!C26</f>
        <v>0</v>
      </c>
      <c r="F26" s="25">
        <f>'101_parsed'!D26</f>
        <v>84</v>
      </c>
      <c r="G26" s="25">
        <f>'101_parsed'!E26</f>
        <v>0</v>
      </c>
      <c r="H26" s="25">
        <f>'101_parsed'!F26</f>
        <v>52</v>
      </c>
    </row>
    <row r="27" spans="1:8" x14ac:dyDescent="0.2">
      <c r="A27" s="25">
        <f>'101_parsed'!A27</f>
        <v>2879</v>
      </c>
      <c r="B27" s="33">
        <f>'101_parsed'!B27</f>
        <v>60414</v>
      </c>
      <c r="C27" s="25" t="str">
        <f>INDEX(all_banks!O:O,MATCH(A27,all_banks!H:H,0))</f>
        <v>ПАО АКБ "АВАНГАРД" (2879)</v>
      </c>
      <c r="D27" s="25" t="str">
        <f>INDEX('101_accounts'!B:B,MATCH(B27,'101_accounts'!A:A,0))</f>
        <v>60414   П  Амортизация основных средств (кроме земли) (c 13.02.2018)</v>
      </c>
      <c r="E27" s="25">
        <f>'101_parsed'!C27</f>
        <v>0</v>
      </c>
      <c r="F27" s="25">
        <f>'101_parsed'!D27</f>
        <v>1665891</v>
      </c>
      <c r="G27" s="25">
        <f>'101_parsed'!E27</f>
        <v>0</v>
      </c>
      <c r="H27" s="25">
        <f>'101_parsed'!F27</f>
        <v>1607149</v>
      </c>
    </row>
    <row r="28" spans="1:8" x14ac:dyDescent="0.2">
      <c r="A28" s="25">
        <f>'101_parsed'!A28</f>
        <v>2879</v>
      </c>
      <c r="B28" s="33">
        <f>'101_parsed'!B28</f>
        <v>60415</v>
      </c>
      <c r="C28" s="25" t="str">
        <f>INDEX(all_banks!O:O,MATCH(A28,all_banks!H:H,0))</f>
        <v>ПАО АКБ "АВАНГАРД" (2879)</v>
      </c>
      <c r="D28" s="25" t="str">
        <f>INDEX('101_accounts'!B:B,MATCH(B28,'101_accounts'!A:A,0))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8" s="25">
        <f>'101_parsed'!C28</f>
        <v>0</v>
      </c>
      <c r="F28" s="25">
        <f>'101_parsed'!D28</f>
        <v>0</v>
      </c>
      <c r="G28" s="25">
        <f>'101_parsed'!E28</f>
        <v>0</v>
      </c>
      <c r="H28" s="25">
        <f>'101_parsed'!F28</f>
        <v>0</v>
      </c>
    </row>
    <row r="29" spans="1:8" x14ac:dyDescent="0.2">
      <c r="A29" s="25">
        <f>'101_parsed'!A29</f>
        <v>2879</v>
      </c>
      <c r="B29" s="33">
        <f>'101_parsed'!B29</f>
        <v>61901</v>
      </c>
      <c r="C29" s="25" t="str">
        <f>INDEX(all_banks!O:O,MATCH(A29,all_banks!H:H,0))</f>
        <v>ПАО АКБ "АВАНГАРД" (2879)</v>
      </c>
      <c r="D29" s="25" t="str">
        <f>INDEX('101_accounts'!B:B,MATCH(B29,'101_accounts'!A:A,0))</f>
        <v>61901   A  Земля, временно неиспользуемая в основной деятельности</v>
      </c>
      <c r="E29" s="25">
        <f>'101_parsed'!C29</f>
        <v>0</v>
      </c>
      <c r="F29" s="25">
        <f>'101_parsed'!D29</f>
        <v>0</v>
      </c>
      <c r="G29" s="25">
        <f>'101_parsed'!E29</f>
        <v>0</v>
      </c>
      <c r="H29" s="25">
        <f>'101_parsed'!F29</f>
        <v>0</v>
      </c>
    </row>
    <row r="30" spans="1:8" x14ac:dyDescent="0.2">
      <c r="A30" s="25">
        <f>'101_parsed'!A30</f>
        <v>2879</v>
      </c>
      <c r="B30" s="33">
        <f>'101_parsed'!B30</f>
        <v>61902</v>
      </c>
      <c r="C30" s="25" t="str">
        <f>INDEX(all_banks!O:O,MATCH(A30,all_banks!H:H,0))</f>
        <v>ПАО АКБ "АВАНГАРД" (2879)</v>
      </c>
      <c r="D30" s="25" t="str">
        <f>INDEX('101_accounts'!B:B,MATCH(B30,'101_accounts'!A:A,0))</f>
        <v>61902   A  Земля, временно неиспользуемая в основной деятельности, переданная в аренду</v>
      </c>
      <c r="E30" s="25">
        <f>'101_parsed'!C30</f>
        <v>0</v>
      </c>
      <c r="F30" s="25">
        <f>'101_parsed'!D30</f>
        <v>0</v>
      </c>
      <c r="G30" s="25">
        <f>'101_parsed'!E30</f>
        <v>0</v>
      </c>
      <c r="H30" s="25">
        <f>'101_parsed'!F30</f>
        <v>0</v>
      </c>
    </row>
    <row r="31" spans="1:8" x14ac:dyDescent="0.2">
      <c r="A31" s="25">
        <f>'101_parsed'!A31</f>
        <v>2879</v>
      </c>
      <c r="B31" s="33">
        <f>'101_parsed'!B31</f>
        <v>61903</v>
      </c>
      <c r="C31" s="25" t="str">
        <f>INDEX(all_banks!O:O,MATCH(A31,all_banks!H:H,0))</f>
        <v>ПАО АКБ "АВАНГАРД" (2879)</v>
      </c>
      <c r="D31" s="25" t="str">
        <f>INDEX('101_accounts'!B:B,MATCH(B31,'101_accounts'!A:A,0))</f>
        <v>61903   A  Недвижимость (кроме земли), временно неиспользуемая в основной деятельности</v>
      </c>
      <c r="E31" s="25">
        <f>'101_parsed'!C31</f>
        <v>0</v>
      </c>
      <c r="F31" s="25">
        <f>'101_parsed'!D31</f>
        <v>0</v>
      </c>
      <c r="G31" s="25">
        <f>'101_parsed'!E31</f>
        <v>0</v>
      </c>
      <c r="H31" s="25">
        <f>'101_parsed'!F31</f>
        <v>0</v>
      </c>
    </row>
    <row r="32" spans="1:8" x14ac:dyDescent="0.2">
      <c r="A32" s="25">
        <f>'101_parsed'!A32</f>
        <v>2879</v>
      </c>
      <c r="B32" s="33">
        <f>'101_parsed'!B32</f>
        <v>61904</v>
      </c>
      <c r="C32" s="25" t="str">
        <f>INDEX(all_banks!O:O,MATCH(A32,all_banks!H:H,0))</f>
        <v>ПАО АКБ "АВАНГАРД" (2879)</v>
      </c>
      <c r="D32" s="25" t="str">
        <f>INDEX('101_accounts'!B:B,MATCH(B32,'101_accounts'!A:A,0))</f>
        <v>61904   A  Недвижимость (кроме земли), временно неиспользуемая в основной деятельности, переданная в аренду</v>
      </c>
      <c r="E32" s="25">
        <f>'101_parsed'!C32</f>
        <v>2040863</v>
      </c>
      <c r="F32" s="25">
        <f>'101_parsed'!D32</f>
        <v>0</v>
      </c>
      <c r="G32" s="25">
        <f>'101_parsed'!E32</f>
        <v>2040863</v>
      </c>
      <c r="H32" s="25">
        <f>'101_parsed'!F32</f>
        <v>0</v>
      </c>
    </row>
    <row r="33" spans="1:8" x14ac:dyDescent="0.2">
      <c r="A33" s="25">
        <f>'101_parsed'!A33</f>
        <v>2879</v>
      </c>
      <c r="B33" s="33">
        <f>'101_parsed'!B33</f>
        <v>61905</v>
      </c>
      <c r="C33" s="25" t="str">
        <f>INDEX(all_banks!O:O,MATCH(A33,all_banks!H:H,0))</f>
        <v>ПАО АКБ "АВАНГАРД" (2879)</v>
      </c>
      <c r="D33" s="25" t="str">
        <f>INDEX('101_accounts'!B:B,MATCH(B33,'101_accounts'!A:A,0))</f>
        <v>61905   A  Земля, временно неиспользуемая в основной деятельности, учитываемая по справедливой стоимости</v>
      </c>
      <c r="E33" s="25">
        <f>'101_parsed'!C33</f>
        <v>0</v>
      </c>
      <c r="F33" s="25">
        <f>'101_parsed'!D33</f>
        <v>0</v>
      </c>
      <c r="G33" s="25">
        <f>'101_parsed'!E33</f>
        <v>0</v>
      </c>
      <c r="H33" s="25">
        <f>'101_parsed'!F33</f>
        <v>0</v>
      </c>
    </row>
    <row r="34" spans="1:8" x14ac:dyDescent="0.2">
      <c r="A34" s="25">
        <f>'101_parsed'!A34</f>
        <v>2879</v>
      </c>
      <c r="B34" s="33">
        <f>'101_parsed'!B34</f>
        <v>61906</v>
      </c>
      <c r="C34" s="25" t="str">
        <f>INDEX(all_banks!O:O,MATCH(A34,all_banks!H:H,0))</f>
        <v>ПАО АКБ "АВАНГАРД" (2879)</v>
      </c>
      <c r="D34" s="25" t="str">
        <f>INDEX('101_accounts'!B:B,MATCH(B34,'101_accounts'!A:A,0))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4" s="25">
        <f>'101_parsed'!C34</f>
        <v>0</v>
      </c>
      <c r="F34" s="25">
        <f>'101_parsed'!D34</f>
        <v>0</v>
      </c>
      <c r="G34" s="25">
        <f>'101_parsed'!E34</f>
        <v>0</v>
      </c>
      <c r="H34" s="25">
        <f>'101_parsed'!F34</f>
        <v>0</v>
      </c>
    </row>
    <row r="35" spans="1:8" x14ac:dyDescent="0.2">
      <c r="A35" s="25">
        <f>'101_parsed'!A35</f>
        <v>2879</v>
      </c>
      <c r="B35" s="33">
        <f>'101_parsed'!B35</f>
        <v>61907</v>
      </c>
      <c r="C35" s="25" t="str">
        <f>INDEX(all_banks!O:O,MATCH(A35,all_banks!H:H,0))</f>
        <v>ПАО АКБ "АВАНГАРД" (2879)</v>
      </c>
      <c r="D35" s="25" t="str">
        <f>INDEX('101_accounts'!B:B,MATCH(B35,'101_accounts'!A:A,0))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5" s="25">
        <f>'101_parsed'!C35</f>
        <v>0</v>
      </c>
      <c r="F35" s="25">
        <f>'101_parsed'!D35</f>
        <v>0</v>
      </c>
      <c r="G35" s="25">
        <f>'101_parsed'!E35</f>
        <v>0</v>
      </c>
      <c r="H35" s="25">
        <f>'101_parsed'!F35</f>
        <v>0</v>
      </c>
    </row>
    <row r="36" spans="1:8" x14ac:dyDescent="0.2">
      <c r="A36" s="25">
        <f>'101_parsed'!A36</f>
        <v>2879</v>
      </c>
      <c r="B36" s="33">
        <f>'101_parsed'!B36</f>
        <v>61908</v>
      </c>
      <c r="C36" s="25" t="str">
        <f>INDEX(all_banks!O:O,MATCH(A36,all_banks!H:H,0))</f>
        <v>ПАО АКБ "АВАНГАРД" (2879)</v>
      </c>
      <c r="D36" s="25" t="str">
        <f>INDEX('101_accounts'!B:B,MATCH(B36,'101_accounts'!A:A,0))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6" s="25">
        <f>'101_parsed'!C36</f>
        <v>0</v>
      </c>
      <c r="F36" s="25">
        <f>'101_parsed'!D36</f>
        <v>0</v>
      </c>
      <c r="G36" s="25">
        <f>'101_parsed'!E36</f>
        <v>0</v>
      </c>
      <c r="H36" s="25">
        <f>'101_parsed'!F36</f>
        <v>0</v>
      </c>
    </row>
    <row r="37" spans="1:8" x14ac:dyDescent="0.2">
      <c r="A37" s="25">
        <f>'101_parsed'!A37</f>
        <v>2879</v>
      </c>
      <c r="B37" s="33">
        <f>'101_parsed'!B37</f>
        <v>61909</v>
      </c>
      <c r="C37" s="25" t="str">
        <f>INDEX(all_banks!O:O,MATCH(A37,all_banks!H:H,0))</f>
        <v>ПАО АКБ "АВАНГАРД" (2879)</v>
      </c>
      <c r="D37" s="25" t="str">
        <f>INDEX('101_accounts'!B:B,MATCH(B37,'101_accounts'!A:A,0))</f>
        <v>61909   П  Амортизация недвижимости (кроме земли), временно неиспользуемой в основной деятельности</v>
      </c>
      <c r="E37" s="25">
        <f>'101_parsed'!C37</f>
        <v>0</v>
      </c>
      <c r="F37" s="25">
        <f>'101_parsed'!D37</f>
        <v>0</v>
      </c>
      <c r="G37" s="25">
        <f>'101_parsed'!E37</f>
        <v>0</v>
      </c>
      <c r="H37" s="25">
        <f>'101_parsed'!F37</f>
        <v>0</v>
      </c>
    </row>
    <row r="38" spans="1:8" x14ac:dyDescent="0.2">
      <c r="A38" s="25">
        <f>'101_parsed'!A38</f>
        <v>2879</v>
      </c>
      <c r="B38" s="33">
        <f>'101_parsed'!B38</f>
        <v>61910</v>
      </c>
      <c r="C38" s="25" t="str">
        <f>INDEX(all_banks!O:O,MATCH(A38,all_banks!H:H,0))</f>
        <v>ПАО АКБ "АВАНГАРД" (2879)</v>
      </c>
      <c r="D38" s="25" t="str">
        <f>INDEX('101_accounts'!B:B,MATCH(B38,'101_accounts'!A:A,0))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8" s="25">
        <f>'101_parsed'!C38</f>
        <v>0</v>
      </c>
      <c r="F38" s="25">
        <f>'101_parsed'!D38</f>
        <v>157763</v>
      </c>
      <c r="G38" s="25">
        <f>'101_parsed'!E38</f>
        <v>0</v>
      </c>
      <c r="H38" s="25">
        <f>'101_parsed'!F38</f>
        <v>182705</v>
      </c>
    </row>
    <row r="39" spans="1:8" x14ac:dyDescent="0.2">
      <c r="A39" s="25">
        <f>'101_parsed'!A39</f>
        <v>2879</v>
      </c>
      <c r="B39" s="33">
        <f>'101_parsed'!B39</f>
        <v>61911</v>
      </c>
      <c r="C39" s="25" t="str">
        <f>INDEX(all_banks!O:O,MATCH(A39,all_banks!H:H,0))</f>
        <v>ПАО АКБ "АВАНГАРД" (2879)</v>
      </c>
      <c r="D39" s="25" t="str">
        <f>INDEX('101_accounts'!B:B,MATCH(B39,'101_accounts'!A:A,0))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9" s="25">
        <f>'101_parsed'!C39</f>
        <v>0</v>
      </c>
      <c r="F39" s="25">
        <f>'101_parsed'!D39</f>
        <v>0</v>
      </c>
      <c r="G39" s="25">
        <f>'101_parsed'!E39</f>
        <v>0</v>
      </c>
      <c r="H39" s="25">
        <f>'101_parsed'!F39</f>
        <v>0</v>
      </c>
    </row>
    <row r="40" spans="1:8" x14ac:dyDescent="0.2">
      <c r="A40" s="25">
        <f>'101_parsed'!A40</f>
        <v>2879</v>
      </c>
      <c r="B40" s="33">
        <f>'101_parsed'!B40</f>
        <v>61912</v>
      </c>
      <c r="C40" s="25" t="str">
        <f>INDEX(all_banks!O:O,MATCH(A40,all_banks!H:H,0))</f>
        <v>ПАО АКБ "АВАНГАРД" (2879)</v>
      </c>
      <c r="D40" s="25" t="str">
        <f>INDEX('101_accounts'!B:B,MATCH(B40,'101_accounts'!A:A,0))</f>
        <v>61912   П  Резервы на возможные потери</v>
      </c>
      <c r="E40" s="25">
        <f>'101_parsed'!C40</f>
        <v>0</v>
      </c>
      <c r="F40" s="25">
        <f>'101_parsed'!D40</f>
        <v>278651</v>
      </c>
      <c r="G40" s="25">
        <f>'101_parsed'!E40</f>
        <v>0</v>
      </c>
      <c r="H40" s="25">
        <f>'101_parsed'!F40</f>
        <v>480821</v>
      </c>
    </row>
    <row r="41" spans="1:8" x14ac:dyDescent="0.2">
      <c r="A41" s="25">
        <f>'101_parsed'!A41</f>
        <v>2879</v>
      </c>
      <c r="B41" s="33">
        <f>'101_parsed'!B41</f>
        <v>62001</v>
      </c>
      <c r="C41" s="25" t="str">
        <f>INDEX(all_banks!O:O,MATCH(A41,all_banks!H:H,0))</f>
        <v>ПАО АКБ "АВАНГАРД" (2879)</v>
      </c>
      <c r="D41" s="25" t="str">
        <f>INDEX('101_accounts'!B:B,MATCH(B41,'101_accounts'!A:A,0))</f>
        <v>62001   A  Долгосрочные активы, предназначенные для продажи</v>
      </c>
      <c r="E41" s="25">
        <f>'101_parsed'!C41</f>
        <v>2427978</v>
      </c>
      <c r="F41" s="25">
        <f>'101_parsed'!D41</f>
        <v>0</v>
      </c>
      <c r="G41" s="25">
        <f>'101_parsed'!E41</f>
        <v>2427978</v>
      </c>
      <c r="H41" s="25">
        <f>'101_parsed'!F41</f>
        <v>0</v>
      </c>
    </row>
    <row r="42" spans="1:8" x14ac:dyDescent="0.2">
      <c r="A42" s="25">
        <f>'101_parsed'!A42</f>
        <v>2879</v>
      </c>
      <c r="B42" s="33">
        <f>'101_parsed'!B42</f>
        <v>62002</v>
      </c>
      <c r="C42" s="25" t="str">
        <f>INDEX(all_banks!O:O,MATCH(A42,all_banks!H:H,0))</f>
        <v>ПАО АКБ "АВАНГАРД" (2879)</v>
      </c>
      <c r="D42" s="25" t="str">
        <f>INDEX('101_accounts'!B:B,MATCH(B42,'101_accounts'!A:A,0))</f>
        <v>62002   П  Резервы на возможные потери</v>
      </c>
      <c r="E42" s="25">
        <f>'101_parsed'!C42</f>
        <v>0</v>
      </c>
      <c r="F42" s="25">
        <f>'101_parsed'!D42</f>
        <v>216649</v>
      </c>
      <c r="G42" s="25">
        <f>'101_parsed'!E42</f>
        <v>0</v>
      </c>
      <c r="H42" s="25">
        <f>'101_parsed'!F42</f>
        <v>424760</v>
      </c>
    </row>
    <row r="43" spans="1:8" x14ac:dyDescent="0.2">
      <c r="A43" s="25">
        <f>'101_parsed'!A43</f>
        <v>2879</v>
      </c>
      <c r="B43" s="33">
        <f>'101_parsed'!B43</f>
        <v>62101</v>
      </c>
      <c r="C43" s="25" t="str">
        <f>INDEX(all_banks!O:O,MATCH(A43,all_banks!H:H,0))</f>
        <v>ПАО АКБ "АВАНГАРД" (2879)</v>
      </c>
      <c r="D43" s="25" t="str">
        <f>INDEX('101_accounts'!B:B,MATCH(B43,'101_accounts'!A:A,0))</f>
        <v>62101   A  Средства труда, полученные по договорам отступного, залога, назначение которых не определено</v>
      </c>
      <c r="E43" s="25">
        <f>'101_parsed'!C43</f>
        <v>52</v>
      </c>
      <c r="F43" s="25">
        <f>'101_parsed'!D43</f>
        <v>0</v>
      </c>
      <c r="G43" s="25">
        <f>'101_parsed'!E43</f>
        <v>0</v>
      </c>
      <c r="H43" s="25">
        <f>'101_parsed'!F43</f>
        <v>0</v>
      </c>
    </row>
    <row r="44" spans="1:8" x14ac:dyDescent="0.2">
      <c r="A44" s="25">
        <f>'101_parsed'!A44</f>
        <v>2879</v>
      </c>
      <c r="B44" s="33">
        <f>'101_parsed'!B44</f>
        <v>62102</v>
      </c>
      <c r="C44" s="25" t="str">
        <f>INDEX(all_banks!O:O,MATCH(A44,all_banks!H:H,0))</f>
        <v>ПАО АКБ "АВАНГАРД" (2879)</v>
      </c>
      <c r="D44" s="25" t="str">
        <f>INDEX('101_accounts'!B:B,MATCH(B44,'101_accounts'!A:A,0))</f>
        <v>62102   A  Предметы труда, полученные по договорам отступного, залога, назначение которых не определено</v>
      </c>
      <c r="E44" s="25">
        <f>'101_parsed'!C44</f>
        <v>0</v>
      </c>
      <c r="F44" s="25">
        <f>'101_parsed'!D44</f>
        <v>0</v>
      </c>
      <c r="G44" s="25">
        <f>'101_parsed'!E44</f>
        <v>0</v>
      </c>
      <c r="H44" s="25">
        <f>'101_parsed'!F44</f>
        <v>0</v>
      </c>
    </row>
    <row r="45" spans="1:8" x14ac:dyDescent="0.2">
      <c r="A45" s="25">
        <f>'101_parsed'!A45</f>
        <v>2879</v>
      </c>
      <c r="B45" s="33">
        <f>'101_parsed'!B45</f>
        <v>62103</v>
      </c>
      <c r="C45" s="25" t="str">
        <f>INDEX(all_banks!O:O,MATCH(A45,all_banks!H:H,0))</f>
        <v>ПАО АКБ "АВАНГАРД" (2879)</v>
      </c>
      <c r="D45" s="25" t="str">
        <f>INDEX('101_accounts'!B:B,MATCH(B45,'101_accounts'!A:A,0))</f>
        <v>62103   П  Резервы на возможные потери</v>
      </c>
      <c r="E45" s="25">
        <f>'101_parsed'!C45</f>
        <v>0</v>
      </c>
      <c r="F45" s="25">
        <f>'101_parsed'!D45</f>
        <v>0</v>
      </c>
      <c r="G45" s="25">
        <f>'101_parsed'!E45</f>
        <v>0</v>
      </c>
      <c r="H45" s="25">
        <f>'101_parsed'!F45</f>
        <v>0</v>
      </c>
    </row>
    <row r="46" spans="1:8" x14ac:dyDescent="0.2">
      <c r="A46" s="25">
        <f>'101_parsed'!A46</f>
        <v>415</v>
      </c>
      <c r="B46" s="33">
        <f>'101_parsed'!B46</f>
        <v>60401</v>
      </c>
      <c r="C46" s="25" t="str">
        <f>INDEX(all_banks!O:O,MATCH(A46,all_banks!H:H,0))</f>
        <v>ООО Банк "Аверс" (415)</v>
      </c>
      <c r="D46" s="25" t="str">
        <f>INDEX('101_accounts'!B:B,MATCH(B46,'101_accounts'!A:A,0))</f>
        <v>60401   A  Основные средства (кроме земли) (c 13.02.2018)_x000D_Категория 1- Здания и сооружения (до 31.12.2002)</v>
      </c>
      <c r="E46" s="25">
        <f>'101_parsed'!C46</f>
        <v>488836</v>
      </c>
      <c r="F46" s="25">
        <f>'101_parsed'!D46</f>
        <v>0</v>
      </c>
      <c r="G46" s="25">
        <f>'101_parsed'!E46</f>
        <v>482622</v>
      </c>
      <c r="H46" s="25">
        <f>'101_parsed'!F46</f>
        <v>0</v>
      </c>
    </row>
    <row r="47" spans="1:8" x14ac:dyDescent="0.2">
      <c r="A47" s="25">
        <f>'101_parsed'!A47</f>
        <v>415</v>
      </c>
      <c r="B47" s="33">
        <f>'101_parsed'!B47</f>
        <v>60404</v>
      </c>
      <c r="C47" s="25" t="str">
        <f>INDEX(all_banks!O:O,MATCH(A47,all_banks!H:H,0))</f>
        <v>ООО Банк "Аверс" (415)</v>
      </c>
      <c r="D47" s="25" t="str">
        <f>INDEX('101_accounts'!B:B,MATCH(B47,'101_accounts'!A:A,0))</f>
        <v>60404   A  Земля (c 13.02.2018)</v>
      </c>
      <c r="E47" s="25">
        <f>'101_parsed'!C47</f>
        <v>14329</v>
      </c>
      <c r="F47" s="25">
        <f>'101_parsed'!D47</f>
        <v>0</v>
      </c>
      <c r="G47" s="25">
        <f>'101_parsed'!E47</f>
        <v>14329</v>
      </c>
      <c r="H47" s="25">
        <f>'101_parsed'!F47</f>
        <v>0</v>
      </c>
    </row>
    <row r="48" spans="1:8" x14ac:dyDescent="0.2">
      <c r="A48" s="25">
        <f>'101_parsed'!A48</f>
        <v>415</v>
      </c>
      <c r="B48" s="33">
        <f>'101_parsed'!B48</f>
        <v>60405</v>
      </c>
      <c r="C48" s="25" t="str">
        <f>INDEX(all_banks!O:O,MATCH(A48,all_banks!H:H,0))</f>
        <v>ООО Банк "Аверс" (415)</v>
      </c>
      <c r="D48" s="25" t="str">
        <f>INDEX('101_accounts'!B:B,MATCH(B48,'101_accounts'!A:A,0))</f>
        <v>60405   П
A (до 31.01.2003)  Резервы на возможные потери (c 13.02.2018)
Долгосрочно арендуемые основные средства (до 31.01.2003)</v>
      </c>
      <c r="E48" s="25">
        <f>'101_parsed'!C48</f>
        <v>0</v>
      </c>
      <c r="F48" s="25">
        <f>'101_parsed'!D48</f>
        <v>0</v>
      </c>
      <c r="G48" s="25">
        <f>'101_parsed'!E48</f>
        <v>0</v>
      </c>
      <c r="H48" s="25">
        <f>'101_parsed'!F48</f>
        <v>0</v>
      </c>
    </row>
    <row r="49" spans="1:8" x14ac:dyDescent="0.2">
      <c r="A49" s="25">
        <f>'101_parsed'!A49</f>
        <v>415</v>
      </c>
      <c r="B49" s="33">
        <f>'101_parsed'!B49</f>
        <v>60414</v>
      </c>
      <c r="C49" s="25" t="str">
        <f>INDEX(all_banks!O:O,MATCH(A49,all_banks!H:H,0))</f>
        <v>ООО Банк "Аверс" (415)</v>
      </c>
      <c r="D49" s="25" t="str">
        <f>INDEX('101_accounts'!B:B,MATCH(B49,'101_accounts'!A:A,0))</f>
        <v>60414   П  Амортизация основных средств (кроме земли) (c 13.02.2018)</v>
      </c>
      <c r="E49" s="25">
        <f>'101_parsed'!C49</f>
        <v>0</v>
      </c>
      <c r="F49" s="25">
        <f>'101_parsed'!D49</f>
        <v>229127</v>
      </c>
      <c r="G49" s="25">
        <f>'101_parsed'!E49</f>
        <v>0</v>
      </c>
      <c r="H49" s="25">
        <f>'101_parsed'!F49</f>
        <v>213091</v>
      </c>
    </row>
    <row r="50" spans="1:8" x14ac:dyDescent="0.2">
      <c r="A50" s="25">
        <f>'101_parsed'!A50</f>
        <v>415</v>
      </c>
      <c r="B50" s="33">
        <f>'101_parsed'!B50</f>
        <v>60415</v>
      </c>
      <c r="C50" s="25" t="str">
        <f>INDEX(all_banks!O:O,MATCH(A50,all_banks!H:H,0))</f>
        <v>ООО Банк "Аверс" (415)</v>
      </c>
      <c r="D50" s="25" t="str">
        <f>INDEX('101_accounts'!B:B,MATCH(B50,'101_accounts'!A:A,0))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0" s="25">
        <f>'101_parsed'!C50</f>
        <v>12546</v>
      </c>
      <c r="F50" s="25">
        <f>'101_parsed'!D50</f>
        <v>0</v>
      </c>
      <c r="G50" s="25">
        <f>'101_parsed'!E50</f>
        <v>0</v>
      </c>
      <c r="H50" s="25">
        <f>'101_parsed'!F50</f>
        <v>0</v>
      </c>
    </row>
    <row r="51" spans="1:8" x14ac:dyDescent="0.2">
      <c r="A51" s="25">
        <f>'101_parsed'!A51</f>
        <v>415</v>
      </c>
      <c r="B51" s="33">
        <f>'101_parsed'!B51</f>
        <v>61901</v>
      </c>
      <c r="C51" s="25" t="str">
        <f>INDEX(all_banks!O:O,MATCH(A51,all_banks!H:H,0))</f>
        <v>ООО Банк "Аверс" (415)</v>
      </c>
      <c r="D51" s="25" t="str">
        <f>INDEX('101_accounts'!B:B,MATCH(B51,'101_accounts'!A:A,0))</f>
        <v>61901   A  Земля, временно неиспользуемая в основной деятельности</v>
      </c>
      <c r="E51" s="25">
        <f>'101_parsed'!C51</f>
        <v>0</v>
      </c>
      <c r="F51" s="25">
        <f>'101_parsed'!D51</f>
        <v>0</v>
      </c>
      <c r="G51" s="25">
        <f>'101_parsed'!E51</f>
        <v>0</v>
      </c>
      <c r="H51" s="25">
        <f>'101_parsed'!F51</f>
        <v>0</v>
      </c>
    </row>
    <row r="52" spans="1:8" x14ac:dyDescent="0.2">
      <c r="A52" s="25">
        <f>'101_parsed'!A52</f>
        <v>415</v>
      </c>
      <c r="B52" s="33">
        <f>'101_parsed'!B52</f>
        <v>61902</v>
      </c>
      <c r="C52" s="25" t="str">
        <f>INDEX(all_banks!O:O,MATCH(A52,all_banks!H:H,0))</f>
        <v>ООО Банк "Аверс" (415)</v>
      </c>
      <c r="D52" s="25" t="str">
        <f>INDEX('101_accounts'!B:B,MATCH(B52,'101_accounts'!A:A,0))</f>
        <v>61902   A  Земля, временно неиспользуемая в основной деятельности, переданная в аренду</v>
      </c>
      <c r="E52" s="25">
        <f>'101_parsed'!C52</f>
        <v>0</v>
      </c>
      <c r="F52" s="25">
        <f>'101_parsed'!D52</f>
        <v>0</v>
      </c>
      <c r="G52" s="25">
        <f>'101_parsed'!E52</f>
        <v>0</v>
      </c>
      <c r="H52" s="25">
        <f>'101_parsed'!F52</f>
        <v>0</v>
      </c>
    </row>
    <row r="53" spans="1:8" x14ac:dyDescent="0.2">
      <c r="A53" s="25">
        <f>'101_parsed'!A53</f>
        <v>415</v>
      </c>
      <c r="B53" s="33">
        <f>'101_parsed'!B53</f>
        <v>61903</v>
      </c>
      <c r="C53" s="25" t="str">
        <f>INDEX(all_banks!O:O,MATCH(A53,all_banks!H:H,0))</f>
        <v>ООО Банк "Аверс" (415)</v>
      </c>
      <c r="D53" s="25" t="str">
        <f>INDEX('101_accounts'!B:B,MATCH(B53,'101_accounts'!A:A,0))</f>
        <v>61903   A  Недвижимость (кроме земли), временно неиспользуемая в основной деятельности</v>
      </c>
      <c r="E53" s="25">
        <f>'101_parsed'!C53</f>
        <v>0</v>
      </c>
      <c r="F53" s="25">
        <f>'101_parsed'!D53</f>
        <v>0</v>
      </c>
      <c r="G53" s="25">
        <f>'101_parsed'!E53</f>
        <v>0</v>
      </c>
      <c r="H53" s="25">
        <f>'101_parsed'!F53</f>
        <v>0</v>
      </c>
    </row>
    <row r="54" spans="1:8" x14ac:dyDescent="0.2">
      <c r="A54" s="25">
        <f>'101_parsed'!A54</f>
        <v>415</v>
      </c>
      <c r="B54" s="33">
        <f>'101_parsed'!B54</f>
        <v>61904</v>
      </c>
      <c r="C54" s="25" t="str">
        <f>INDEX(all_banks!O:O,MATCH(A54,all_banks!H:H,0))</f>
        <v>ООО Банк "Аверс" (415)</v>
      </c>
      <c r="D54" s="25" t="str">
        <f>INDEX('101_accounts'!B:B,MATCH(B54,'101_accounts'!A:A,0))</f>
        <v>61904   A  Недвижимость (кроме земли), временно неиспользуемая в основной деятельности, переданная в аренду</v>
      </c>
      <c r="E54" s="25">
        <f>'101_parsed'!C54</f>
        <v>0</v>
      </c>
      <c r="F54" s="25">
        <f>'101_parsed'!D54</f>
        <v>0</v>
      </c>
      <c r="G54" s="25">
        <f>'101_parsed'!E54</f>
        <v>0</v>
      </c>
      <c r="H54" s="25">
        <f>'101_parsed'!F54</f>
        <v>0</v>
      </c>
    </row>
    <row r="55" spans="1:8" x14ac:dyDescent="0.2">
      <c r="A55" s="25">
        <f>'101_parsed'!A55</f>
        <v>415</v>
      </c>
      <c r="B55" s="33">
        <f>'101_parsed'!B55</f>
        <v>61905</v>
      </c>
      <c r="C55" s="25" t="str">
        <f>INDEX(all_banks!O:O,MATCH(A55,all_banks!H:H,0))</f>
        <v>ООО Банк "Аверс" (415)</v>
      </c>
      <c r="D55" s="25" t="str">
        <f>INDEX('101_accounts'!B:B,MATCH(B55,'101_accounts'!A:A,0))</f>
        <v>61905   A  Земля, временно неиспользуемая в основной деятельности, учитываемая по справедливой стоимости</v>
      </c>
      <c r="E55" s="25">
        <f>'101_parsed'!C55</f>
        <v>0</v>
      </c>
      <c r="F55" s="25">
        <f>'101_parsed'!D55</f>
        <v>0</v>
      </c>
      <c r="G55" s="25">
        <f>'101_parsed'!E55</f>
        <v>0</v>
      </c>
      <c r="H55" s="25">
        <f>'101_parsed'!F55</f>
        <v>0</v>
      </c>
    </row>
    <row r="56" spans="1:8" x14ac:dyDescent="0.2">
      <c r="A56" s="25">
        <f>'101_parsed'!A56</f>
        <v>415</v>
      </c>
      <c r="B56" s="33">
        <f>'101_parsed'!B56</f>
        <v>61906</v>
      </c>
      <c r="C56" s="25" t="str">
        <f>INDEX(all_banks!O:O,MATCH(A56,all_banks!H:H,0))</f>
        <v>ООО Банк "Аверс" (415)</v>
      </c>
      <c r="D56" s="25" t="str">
        <f>INDEX('101_accounts'!B:B,MATCH(B56,'101_accounts'!A:A,0))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6" s="25">
        <f>'101_parsed'!C56</f>
        <v>0</v>
      </c>
      <c r="F56" s="25">
        <f>'101_parsed'!D56</f>
        <v>0</v>
      </c>
      <c r="G56" s="25">
        <f>'101_parsed'!E56</f>
        <v>0</v>
      </c>
      <c r="H56" s="25">
        <f>'101_parsed'!F56</f>
        <v>0</v>
      </c>
    </row>
    <row r="57" spans="1:8" x14ac:dyDescent="0.2">
      <c r="A57" s="25">
        <f>'101_parsed'!A57</f>
        <v>415</v>
      </c>
      <c r="B57" s="33">
        <f>'101_parsed'!B57</f>
        <v>61907</v>
      </c>
      <c r="C57" s="25" t="str">
        <f>INDEX(all_banks!O:O,MATCH(A57,all_banks!H:H,0))</f>
        <v>ООО Банк "Аверс" (415)</v>
      </c>
      <c r="D57" s="25" t="str">
        <f>INDEX('101_accounts'!B:B,MATCH(B57,'101_accounts'!A:A,0))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7" s="25">
        <f>'101_parsed'!C57</f>
        <v>0</v>
      </c>
      <c r="F57" s="25">
        <f>'101_parsed'!D57</f>
        <v>0</v>
      </c>
      <c r="G57" s="25">
        <f>'101_parsed'!E57</f>
        <v>0</v>
      </c>
      <c r="H57" s="25">
        <f>'101_parsed'!F57</f>
        <v>0</v>
      </c>
    </row>
    <row r="58" spans="1:8" x14ac:dyDescent="0.2">
      <c r="A58" s="25">
        <f>'101_parsed'!A58</f>
        <v>415</v>
      </c>
      <c r="B58" s="33">
        <f>'101_parsed'!B58</f>
        <v>61908</v>
      </c>
      <c r="C58" s="25" t="str">
        <f>INDEX(all_banks!O:O,MATCH(A58,all_banks!H:H,0))</f>
        <v>ООО Банк "Аверс" (415)</v>
      </c>
      <c r="D58" s="25" t="str">
        <f>INDEX('101_accounts'!B:B,MATCH(B58,'101_accounts'!A:A,0))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8" s="25">
        <f>'101_parsed'!C58</f>
        <v>0</v>
      </c>
      <c r="F58" s="25">
        <f>'101_parsed'!D58</f>
        <v>0</v>
      </c>
      <c r="G58" s="25">
        <f>'101_parsed'!E58</f>
        <v>0</v>
      </c>
      <c r="H58" s="25">
        <f>'101_parsed'!F58</f>
        <v>0</v>
      </c>
    </row>
    <row r="59" spans="1:8" x14ac:dyDescent="0.2">
      <c r="A59" s="25">
        <f>'101_parsed'!A59</f>
        <v>415</v>
      </c>
      <c r="B59" s="33">
        <f>'101_parsed'!B59</f>
        <v>61909</v>
      </c>
      <c r="C59" s="25" t="str">
        <f>INDEX(all_banks!O:O,MATCH(A59,all_banks!H:H,0))</f>
        <v>ООО Банк "Аверс" (415)</v>
      </c>
      <c r="D59" s="25" t="str">
        <f>INDEX('101_accounts'!B:B,MATCH(B59,'101_accounts'!A:A,0))</f>
        <v>61909   П  Амортизация недвижимости (кроме земли), временно неиспользуемой в основной деятельности</v>
      </c>
      <c r="E59" s="25">
        <f>'101_parsed'!C59</f>
        <v>0</v>
      </c>
      <c r="F59" s="25">
        <f>'101_parsed'!D59</f>
        <v>0</v>
      </c>
      <c r="G59" s="25">
        <f>'101_parsed'!E59</f>
        <v>0</v>
      </c>
      <c r="H59" s="25">
        <f>'101_parsed'!F59</f>
        <v>0</v>
      </c>
    </row>
    <row r="60" spans="1:8" x14ac:dyDescent="0.2">
      <c r="A60" s="25">
        <f>'101_parsed'!A60</f>
        <v>415</v>
      </c>
      <c r="B60" s="33">
        <f>'101_parsed'!B60</f>
        <v>61910</v>
      </c>
      <c r="C60" s="25" t="str">
        <f>INDEX(all_banks!O:O,MATCH(A60,all_banks!H:H,0))</f>
        <v>ООО Банк "Аверс" (415)</v>
      </c>
      <c r="D60" s="25" t="str">
        <f>INDEX('101_accounts'!B:B,MATCH(B60,'101_accounts'!A:A,0))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0" s="25">
        <f>'101_parsed'!C60</f>
        <v>0</v>
      </c>
      <c r="F60" s="25">
        <f>'101_parsed'!D60</f>
        <v>0</v>
      </c>
      <c r="G60" s="25">
        <f>'101_parsed'!E60</f>
        <v>0</v>
      </c>
      <c r="H60" s="25">
        <f>'101_parsed'!F60</f>
        <v>0</v>
      </c>
    </row>
    <row r="61" spans="1:8" x14ac:dyDescent="0.2">
      <c r="A61" s="25">
        <f>'101_parsed'!A61</f>
        <v>415</v>
      </c>
      <c r="B61" s="33">
        <f>'101_parsed'!B61</f>
        <v>61911</v>
      </c>
      <c r="C61" s="25" t="str">
        <f>INDEX(all_banks!O:O,MATCH(A61,all_banks!H:H,0))</f>
        <v>ООО Банк "Аверс" (415)</v>
      </c>
      <c r="D61" s="25" t="str">
        <f>INDEX('101_accounts'!B:B,MATCH(B61,'101_accounts'!A:A,0))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1" s="25">
        <f>'101_parsed'!C61</f>
        <v>0</v>
      </c>
      <c r="F61" s="25">
        <f>'101_parsed'!D61</f>
        <v>0</v>
      </c>
      <c r="G61" s="25">
        <f>'101_parsed'!E61</f>
        <v>0</v>
      </c>
      <c r="H61" s="25">
        <f>'101_parsed'!F61</f>
        <v>0</v>
      </c>
    </row>
    <row r="62" spans="1:8" x14ac:dyDescent="0.2">
      <c r="A62" s="25">
        <f>'101_parsed'!A62</f>
        <v>415</v>
      </c>
      <c r="B62" s="33">
        <f>'101_parsed'!B62</f>
        <v>61912</v>
      </c>
      <c r="C62" s="25" t="str">
        <f>INDEX(all_banks!O:O,MATCH(A62,all_banks!H:H,0))</f>
        <v>ООО Банк "Аверс" (415)</v>
      </c>
      <c r="D62" s="25" t="str">
        <f>INDEX('101_accounts'!B:B,MATCH(B62,'101_accounts'!A:A,0))</f>
        <v>61912   П  Резервы на возможные потери</v>
      </c>
      <c r="E62" s="25">
        <f>'101_parsed'!C62</f>
        <v>0</v>
      </c>
      <c r="F62" s="25">
        <f>'101_parsed'!D62</f>
        <v>0</v>
      </c>
      <c r="G62" s="25">
        <f>'101_parsed'!E62</f>
        <v>0</v>
      </c>
      <c r="H62" s="25">
        <f>'101_parsed'!F62</f>
        <v>0</v>
      </c>
    </row>
    <row r="63" spans="1:8" x14ac:dyDescent="0.2">
      <c r="A63" s="25">
        <f>'101_parsed'!A63</f>
        <v>415</v>
      </c>
      <c r="B63" s="33">
        <f>'101_parsed'!B63</f>
        <v>62001</v>
      </c>
      <c r="C63" s="25" t="str">
        <f>INDEX(all_banks!O:O,MATCH(A63,all_banks!H:H,0))</f>
        <v>ООО Банк "Аверс" (415)</v>
      </c>
      <c r="D63" s="25" t="str">
        <f>INDEX('101_accounts'!B:B,MATCH(B63,'101_accounts'!A:A,0))</f>
        <v>62001   A  Долгосрочные активы, предназначенные для продажи</v>
      </c>
      <c r="E63" s="25">
        <f>'101_parsed'!C63</f>
        <v>79368</v>
      </c>
      <c r="F63" s="25">
        <f>'101_parsed'!D63</f>
        <v>0</v>
      </c>
      <c r="G63" s="25">
        <f>'101_parsed'!E63</f>
        <v>78011</v>
      </c>
      <c r="H63" s="25">
        <f>'101_parsed'!F63</f>
        <v>0</v>
      </c>
    </row>
    <row r="64" spans="1:8" x14ac:dyDescent="0.2">
      <c r="A64" s="25">
        <f>'101_parsed'!A64</f>
        <v>415</v>
      </c>
      <c r="B64" s="33">
        <f>'101_parsed'!B64</f>
        <v>62002</v>
      </c>
      <c r="C64" s="25" t="str">
        <f>INDEX(all_banks!O:O,MATCH(A64,all_banks!H:H,0))</f>
        <v>ООО Банк "Аверс" (415)</v>
      </c>
      <c r="D64" s="25" t="str">
        <f>INDEX('101_accounts'!B:B,MATCH(B64,'101_accounts'!A:A,0))</f>
        <v>62002   П  Резервы на возможные потери</v>
      </c>
      <c r="E64" s="25">
        <f>'101_parsed'!C64</f>
        <v>0</v>
      </c>
      <c r="F64" s="25">
        <f>'101_parsed'!D64</f>
        <v>151</v>
      </c>
      <c r="G64" s="25">
        <f>'101_parsed'!E64</f>
        <v>0</v>
      </c>
      <c r="H64" s="25">
        <f>'101_parsed'!F64</f>
        <v>151</v>
      </c>
    </row>
    <row r="65" spans="1:8" x14ac:dyDescent="0.2">
      <c r="A65" s="25">
        <f>'101_parsed'!A65</f>
        <v>415</v>
      </c>
      <c r="B65" s="33">
        <f>'101_parsed'!B65</f>
        <v>62101</v>
      </c>
      <c r="C65" s="25" t="str">
        <f>INDEX(all_banks!O:O,MATCH(A65,all_banks!H:H,0))</f>
        <v>ООО Банк "Аверс" (415)</v>
      </c>
      <c r="D65" s="25" t="str">
        <f>INDEX('101_accounts'!B:B,MATCH(B65,'101_accounts'!A:A,0))</f>
        <v>62101   A  Средства труда, полученные по договорам отступного, залога, назначение которых не определено</v>
      </c>
      <c r="E65" s="25">
        <f>'101_parsed'!C65</f>
        <v>0</v>
      </c>
      <c r="F65" s="25">
        <f>'101_parsed'!D65</f>
        <v>0</v>
      </c>
      <c r="G65" s="25">
        <f>'101_parsed'!E65</f>
        <v>0</v>
      </c>
      <c r="H65" s="25">
        <f>'101_parsed'!F65</f>
        <v>0</v>
      </c>
    </row>
    <row r="66" spans="1:8" x14ac:dyDescent="0.2">
      <c r="A66" s="25">
        <f>'101_parsed'!A66</f>
        <v>415</v>
      </c>
      <c r="B66" s="33">
        <f>'101_parsed'!B66</f>
        <v>62102</v>
      </c>
      <c r="C66" s="25" t="str">
        <f>INDEX(all_banks!O:O,MATCH(A66,all_banks!H:H,0))</f>
        <v>ООО Банк "Аверс" (415)</v>
      </c>
      <c r="D66" s="25" t="str">
        <f>INDEX('101_accounts'!B:B,MATCH(B66,'101_accounts'!A:A,0))</f>
        <v>62102   A  Предметы труда, полученные по договорам отступного, залога, назначение которых не определено</v>
      </c>
      <c r="E66" s="25">
        <f>'101_parsed'!C66</f>
        <v>0</v>
      </c>
      <c r="F66" s="25">
        <f>'101_parsed'!D66</f>
        <v>0</v>
      </c>
      <c r="G66" s="25">
        <f>'101_parsed'!E66</f>
        <v>0</v>
      </c>
      <c r="H66" s="25">
        <f>'101_parsed'!F66</f>
        <v>0</v>
      </c>
    </row>
    <row r="67" spans="1:8" x14ac:dyDescent="0.2">
      <c r="A67" s="25">
        <f>'101_parsed'!A67</f>
        <v>415</v>
      </c>
      <c r="B67" s="33">
        <f>'101_parsed'!B67</f>
        <v>62103</v>
      </c>
      <c r="C67" s="25" t="str">
        <f>INDEX(all_banks!O:O,MATCH(A67,all_banks!H:H,0))</f>
        <v>ООО Банк "Аверс" (415)</v>
      </c>
      <c r="D67" s="25" t="str">
        <f>INDEX('101_accounts'!B:B,MATCH(B67,'101_accounts'!A:A,0))</f>
        <v>62103   П  Резервы на возможные потери</v>
      </c>
      <c r="E67" s="25">
        <f>'101_parsed'!C67</f>
        <v>0</v>
      </c>
      <c r="F67" s="25">
        <f>'101_parsed'!D67</f>
        <v>0</v>
      </c>
      <c r="G67" s="25">
        <f>'101_parsed'!E67</f>
        <v>0</v>
      </c>
      <c r="H67" s="25">
        <f>'101_parsed'!F67</f>
        <v>0</v>
      </c>
    </row>
    <row r="68" spans="1:8" x14ac:dyDescent="0.2">
      <c r="A68" s="25">
        <f>'101_parsed'!A68</f>
        <v>1455</v>
      </c>
      <c r="B68" s="33">
        <f>'101_parsed'!B68</f>
        <v>60401</v>
      </c>
      <c r="C68" s="25" t="str">
        <f>INDEX(all_banks!O:O,MATCH(A68,all_banks!H:H,0))</f>
        <v>АО "Автоградбанк" (1455)</v>
      </c>
      <c r="D68" s="25" t="str">
        <f>INDEX('101_accounts'!B:B,MATCH(B68,'101_accounts'!A:A,0))</f>
        <v>60401   A  Основные средства (кроме земли) (c 13.02.2018)_x000D_Категория 1- Здания и сооружения (до 31.12.2002)</v>
      </c>
      <c r="E68" s="25">
        <f>'101_parsed'!C68</f>
        <v>440889</v>
      </c>
      <c r="F68" s="25">
        <f>'101_parsed'!D68</f>
        <v>0</v>
      </c>
      <c r="G68" s="25">
        <f>'101_parsed'!E68</f>
        <v>446152</v>
      </c>
      <c r="H68" s="25">
        <f>'101_parsed'!F68</f>
        <v>0</v>
      </c>
    </row>
    <row r="69" spans="1:8" x14ac:dyDescent="0.2">
      <c r="A69" s="25">
        <f>'101_parsed'!A69</f>
        <v>1455</v>
      </c>
      <c r="B69" s="33">
        <f>'101_parsed'!B69</f>
        <v>60404</v>
      </c>
      <c r="C69" s="25" t="str">
        <f>INDEX(all_banks!O:O,MATCH(A69,all_banks!H:H,0))</f>
        <v>АО "Автоградбанк" (1455)</v>
      </c>
      <c r="D69" s="25" t="str">
        <f>INDEX('101_accounts'!B:B,MATCH(B69,'101_accounts'!A:A,0))</f>
        <v>60404   A  Земля (c 13.02.2018)</v>
      </c>
      <c r="E69" s="25">
        <f>'101_parsed'!C69</f>
        <v>59526</v>
      </c>
      <c r="F69" s="25">
        <f>'101_parsed'!D69</f>
        <v>0</v>
      </c>
      <c r="G69" s="25">
        <f>'101_parsed'!E69</f>
        <v>48925</v>
      </c>
      <c r="H69" s="25">
        <f>'101_parsed'!F69</f>
        <v>0</v>
      </c>
    </row>
    <row r="70" spans="1:8" x14ac:dyDescent="0.2">
      <c r="A70" s="25">
        <f>'101_parsed'!A70</f>
        <v>1455</v>
      </c>
      <c r="B70" s="33">
        <f>'101_parsed'!B70</f>
        <v>60405</v>
      </c>
      <c r="C70" s="25" t="str">
        <f>INDEX(all_banks!O:O,MATCH(A70,all_banks!H:H,0))</f>
        <v>АО "Автоградбанк" (1455)</v>
      </c>
      <c r="D70" s="25" t="str">
        <f>INDEX('101_accounts'!B:B,MATCH(B70,'101_accounts'!A:A,0))</f>
        <v>60405   П
A (до 31.01.2003)  Резервы на возможные потери (c 13.02.2018)
Долгосрочно арендуемые основные средства (до 31.01.2003)</v>
      </c>
      <c r="E70" s="25">
        <f>'101_parsed'!C70</f>
        <v>0</v>
      </c>
      <c r="F70" s="25">
        <f>'101_parsed'!D70</f>
        <v>0</v>
      </c>
      <c r="G70" s="25">
        <f>'101_parsed'!E70</f>
        <v>0</v>
      </c>
      <c r="H70" s="25">
        <f>'101_parsed'!F70</f>
        <v>0</v>
      </c>
    </row>
    <row r="71" spans="1:8" x14ac:dyDescent="0.2">
      <c r="A71" s="25">
        <f>'101_parsed'!A71</f>
        <v>1455</v>
      </c>
      <c r="B71" s="33">
        <f>'101_parsed'!B71</f>
        <v>60414</v>
      </c>
      <c r="C71" s="25" t="str">
        <f>INDEX(all_banks!O:O,MATCH(A71,all_banks!H:H,0))</f>
        <v>АО "Автоградбанк" (1455)</v>
      </c>
      <c r="D71" s="25" t="str">
        <f>INDEX('101_accounts'!B:B,MATCH(B71,'101_accounts'!A:A,0))</f>
        <v>60414   П  Амортизация основных средств (кроме земли) (c 13.02.2018)</v>
      </c>
      <c r="E71" s="25">
        <f>'101_parsed'!C71</f>
        <v>0</v>
      </c>
      <c r="F71" s="25">
        <f>'101_parsed'!D71</f>
        <v>77954</v>
      </c>
      <c r="G71" s="25">
        <f>'101_parsed'!E71</f>
        <v>0</v>
      </c>
      <c r="H71" s="25">
        <f>'101_parsed'!F71</f>
        <v>82344</v>
      </c>
    </row>
    <row r="72" spans="1:8" x14ac:dyDescent="0.2">
      <c r="A72" s="25">
        <f>'101_parsed'!A72</f>
        <v>1455</v>
      </c>
      <c r="B72" s="33">
        <f>'101_parsed'!B72</f>
        <v>60415</v>
      </c>
      <c r="C72" s="25" t="str">
        <f>INDEX(all_banks!O:O,MATCH(A72,all_banks!H:H,0))</f>
        <v>АО "Автоградбанк" (1455)</v>
      </c>
      <c r="D72" s="25" t="str">
        <f>INDEX('101_accounts'!B:B,MATCH(B72,'101_accounts'!A:A,0))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2" s="25">
        <f>'101_parsed'!C72</f>
        <v>2992</v>
      </c>
      <c r="F72" s="25">
        <f>'101_parsed'!D72</f>
        <v>0</v>
      </c>
      <c r="G72" s="25">
        <f>'101_parsed'!E72</f>
        <v>0</v>
      </c>
      <c r="H72" s="25">
        <f>'101_parsed'!F72</f>
        <v>0</v>
      </c>
    </row>
    <row r="73" spans="1:8" x14ac:dyDescent="0.2">
      <c r="A73" s="25">
        <f>'101_parsed'!A73</f>
        <v>1455</v>
      </c>
      <c r="B73" s="33">
        <f>'101_parsed'!B73</f>
        <v>61901</v>
      </c>
      <c r="C73" s="25" t="str">
        <f>INDEX(all_banks!O:O,MATCH(A73,all_banks!H:H,0))</f>
        <v>АО "Автоградбанк" (1455)</v>
      </c>
      <c r="D73" s="25" t="str">
        <f>INDEX('101_accounts'!B:B,MATCH(B73,'101_accounts'!A:A,0))</f>
        <v>61901   A  Земля, временно неиспользуемая в основной деятельности</v>
      </c>
      <c r="E73" s="25">
        <f>'101_parsed'!C73</f>
        <v>0</v>
      </c>
      <c r="F73" s="25">
        <f>'101_parsed'!D73</f>
        <v>0</v>
      </c>
      <c r="G73" s="25">
        <f>'101_parsed'!E73</f>
        <v>0</v>
      </c>
      <c r="H73" s="25">
        <f>'101_parsed'!F73</f>
        <v>0</v>
      </c>
    </row>
    <row r="74" spans="1:8" x14ac:dyDescent="0.2">
      <c r="A74" s="25">
        <f>'101_parsed'!A74</f>
        <v>1455</v>
      </c>
      <c r="B74" s="33">
        <f>'101_parsed'!B74</f>
        <v>61902</v>
      </c>
      <c r="C74" s="25" t="str">
        <f>INDEX(all_banks!O:O,MATCH(A74,all_banks!H:H,0))</f>
        <v>АО "Автоградбанк" (1455)</v>
      </c>
      <c r="D74" s="25" t="str">
        <f>INDEX('101_accounts'!B:B,MATCH(B74,'101_accounts'!A:A,0))</f>
        <v>61902   A  Земля, временно неиспользуемая в основной деятельности, переданная в аренду</v>
      </c>
      <c r="E74" s="25">
        <f>'101_parsed'!C74</f>
        <v>0</v>
      </c>
      <c r="F74" s="25">
        <f>'101_parsed'!D74</f>
        <v>0</v>
      </c>
      <c r="G74" s="25">
        <f>'101_parsed'!E74</f>
        <v>0</v>
      </c>
      <c r="H74" s="25">
        <f>'101_parsed'!F74</f>
        <v>0</v>
      </c>
    </row>
    <row r="75" spans="1:8" x14ac:dyDescent="0.2">
      <c r="A75" s="25">
        <f>'101_parsed'!A75</f>
        <v>1455</v>
      </c>
      <c r="B75" s="33">
        <f>'101_parsed'!B75</f>
        <v>61903</v>
      </c>
      <c r="C75" s="25" t="str">
        <f>INDEX(all_banks!O:O,MATCH(A75,all_banks!H:H,0))</f>
        <v>АО "Автоградбанк" (1455)</v>
      </c>
      <c r="D75" s="25" t="str">
        <f>INDEX('101_accounts'!B:B,MATCH(B75,'101_accounts'!A:A,0))</f>
        <v>61903   A  Недвижимость (кроме земли), временно неиспользуемая в основной деятельности</v>
      </c>
      <c r="E75" s="25">
        <f>'101_parsed'!C75</f>
        <v>0</v>
      </c>
      <c r="F75" s="25">
        <f>'101_parsed'!D75</f>
        <v>0</v>
      </c>
      <c r="G75" s="25">
        <f>'101_parsed'!E75</f>
        <v>0</v>
      </c>
      <c r="H75" s="25">
        <f>'101_parsed'!F75</f>
        <v>0</v>
      </c>
    </row>
    <row r="76" spans="1:8" x14ac:dyDescent="0.2">
      <c r="A76" s="25">
        <f>'101_parsed'!A76</f>
        <v>1455</v>
      </c>
      <c r="B76" s="33">
        <f>'101_parsed'!B76</f>
        <v>61904</v>
      </c>
      <c r="C76" s="25" t="str">
        <f>INDEX(all_banks!O:O,MATCH(A76,all_banks!H:H,0))</f>
        <v>АО "Автоградбанк" (1455)</v>
      </c>
      <c r="D76" s="25" t="str">
        <f>INDEX('101_accounts'!B:B,MATCH(B76,'101_accounts'!A:A,0))</f>
        <v>61904   A  Недвижимость (кроме земли), временно неиспользуемая в основной деятельности, переданная в аренду</v>
      </c>
      <c r="E76" s="25">
        <f>'101_parsed'!C76</f>
        <v>0</v>
      </c>
      <c r="F76" s="25">
        <f>'101_parsed'!D76</f>
        <v>0</v>
      </c>
      <c r="G76" s="25">
        <f>'101_parsed'!E76</f>
        <v>0</v>
      </c>
      <c r="H76" s="25">
        <f>'101_parsed'!F76</f>
        <v>0</v>
      </c>
    </row>
    <row r="77" spans="1:8" x14ac:dyDescent="0.2">
      <c r="A77" s="25">
        <f>'101_parsed'!A77</f>
        <v>1455</v>
      </c>
      <c r="B77" s="33">
        <f>'101_parsed'!B77</f>
        <v>61905</v>
      </c>
      <c r="C77" s="25" t="str">
        <f>INDEX(all_banks!O:O,MATCH(A77,all_banks!H:H,0))</f>
        <v>АО "Автоградбанк" (1455)</v>
      </c>
      <c r="D77" s="25" t="str">
        <f>INDEX('101_accounts'!B:B,MATCH(B77,'101_accounts'!A:A,0))</f>
        <v>61905   A  Земля, временно неиспользуемая в основной деятельности, учитываемая по справедливой стоимости</v>
      </c>
      <c r="E77" s="25">
        <f>'101_parsed'!C77</f>
        <v>160777</v>
      </c>
      <c r="F77" s="25">
        <f>'101_parsed'!D77</f>
        <v>0</v>
      </c>
      <c r="G77" s="25">
        <f>'101_parsed'!E77</f>
        <v>97939</v>
      </c>
      <c r="H77" s="25">
        <f>'101_parsed'!F77</f>
        <v>0</v>
      </c>
    </row>
    <row r="78" spans="1:8" x14ac:dyDescent="0.2">
      <c r="A78" s="25">
        <f>'101_parsed'!A78</f>
        <v>1455</v>
      </c>
      <c r="B78" s="33">
        <f>'101_parsed'!B78</f>
        <v>61906</v>
      </c>
      <c r="C78" s="25" t="str">
        <f>INDEX(all_banks!O:O,MATCH(A78,all_banks!H:H,0))</f>
        <v>АО "Автоградбанк" (1455)</v>
      </c>
      <c r="D78" s="25" t="str">
        <f>INDEX('101_accounts'!B:B,MATCH(B78,'101_accounts'!A:A,0))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8" s="25">
        <f>'101_parsed'!C78</f>
        <v>12349</v>
      </c>
      <c r="F78" s="25">
        <f>'101_parsed'!D78</f>
        <v>0</v>
      </c>
      <c r="G78" s="25">
        <f>'101_parsed'!E78</f>
        <v>12067</v>
      </c>
      <c r="H78" s="25">
        <f>'101_parsed'!F78</f>
        <v>0</v>
      </c>
    </row>
    <row r="79" spans="1:8" x14ac:dyDescent="0.2">
      <c r="A79" s="25">
        <f>'101_parsed'!A79</f>
        <v>1455</v>
      </c>
      <c r="B79" s="33">
        <f>'101_parsed'!B79</f>
        <v>61907</v>
      </c>
      <c r="C79" s="25" t="str">
        <f>INDEX(all_banks!O:O,MATCH(A79,all_banks!H:H,0))</f>
        <v>АО "Автоградбанк" (1455)</v>
      </c>
      <c r="D79" s="25" t="str">
        <f>INDEX('101_accounts'!B:B,MATCH(B79,'101_accounts'!A:A,0))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9" s="25">
        <f>'101_parsed'!C79</f>
        <v>10708</v>
      </c>
      <c r="F79" s="25">
        <f>'101_parsed'!D79</f>
        <v>0</v>
      </c>
      <c r="G79" s="25">
        <f>'101_parsed'!E79</f>
        <v>10708</v>
      </c>
      <c r="H79" s="25">
        <f>'101_parsed'!F79</f>
        <v>0</v>
      </c>
    </row>
    <row r="80" spans="1:8" x14ac:dyDescent="0.2">
      <c r="A80" s="25">
        <f>'101_parsed'!A80</f>
        <v>1455</v>
      </c>
      <c r="B80" s="33">
        <f>'101_parsed'!B80</f>
        <v>61908</v>
      </c>
      <c r="C80" s="25" t="str">
        <f>INDEX(all_banks!O:O,MATCH(A80,all_banks!H:H,0))</f>
        <v>АО "Автоградбанк" (1455)</v>
      </c>
      <c r="D80" s="25" t="str">
        <f>INDEX('101_accounts'!B:B,MATCH(B80,'101_accounts'!A:A,0))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80" s="25">
        <f>'101_parsed'!C80</f>
        <v>3056</v>
      </c>
      <c r="F80" s="25">
        <f>'101_parsed'!D80</f>
        <v>0</v>
      </c>
      <c r="G80" s="25">
        <f>'101_parsed'!E80</f>
        <v>3056</v>
      </c>
      <c r="H80" s="25">
        <f>'101_parsed'!F80</f>
        <v>0</v>
      </c>
    </row>
    <row r="81" spans="1:8" x14ac:dyDescent="0.2">
      <c r="A81" s="25">
        <f>'101_parsed'!A81</f>
        <v>1455</v>
      </c>
      <c r="B81" s="33">
        <f>'101_parsed'!B81</f>
        <v>61909</v>
      </c>
      <c r="C81" s="25" t="str">
        <f>INDEX(all_banks!O:O,MATCH(A81,all_banks!H:H,0))</f>
        <v>АО "Автоградбанк" (1455)</v>
      </c>
      <c r="D81" s="25" t="str">
        <f>INDEX('101_accounts'!B:B,MATCH(B81,'101_accounts'!A:A,0))</f>
        <v>61909   П  Амортизация недвижимости (кроме земли), временно неиспользуемой в основной деятельности</v>
      </c>
      <c r="E81" s="25">
        <f>'101_parsed'!C81</f>
        <v>0</v>
      </c>
      <c r="F81" s="25">
        <f>'101_parsed'!D81</f>
        <v>0</v>
      </c>
      <c r="G81" s="25">
        <f>'101_parsed'!E81</f>
        <v>0</v>
      </c>
      <c r="H81" s="25">
        <f>'101_parsed'!F81</f>
        <v>0</v>
      </c>
    </row>
    <row r="82" spans="1:8" x14ac:dyDescent="0.2">
      <c r="A82" s="25">
        <f>'101_parsed'!A82</f>
        <v>1455</v>
      </c>
      <c r="B82" s="33">
        <f>'101_parsed'!B82</f>
        <v>61910</v>
      </c>
      <c r="C82" s="25" t="str">
        <f>INDEX(all_banks!O:O,MATCH(A82,all_banks!H:H,0))</f>
        <v>АО "Автоградбанк" (1455)</v>
      </c>
      <c r="D82" s="25" t="str">
        <f>INDEX('101_accounts'!B:B,MATCH(B82,'101_accounts'!A:A,0))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82" s="25">
        <f>'101_parsed'!C82</f>
        <v>0</v>
      </c>
      <c r="F82" s="25">
        <f>'101_parsed'!D82</f>
        <v>0</v>
      </c>
      <c r="G82" s="25">
        <f>'101_parsed'!E82</f>
        <v>0</v>
      </c>
      <c r="H82" s="25">
        <f>'101_parsed'!F82</f>
        <v>0</v>
      </c>
    </row>
    <row r="83" spans="1:8" x14ac:dyDescent="0.2">
      <c r="A83" s="25">
        <f>'101_parsed'!A83</f>
        <v>1455</v>
      </c>
      <c r="B83" s="33">
        <f>'101_parsed'!B83</f>
        <v>61911</v>
      </c>
      <c r="C83" s="25" t="str">
        <f>INDEX(all_banks!O:O,MATCH(A83,all_banks!H:H,0))</f>
        <v>АО "Автоградбанк" (1455)</v>
      </c>
      <c r="D83" s="25" t="str">
        <f>INDEX('101_accounts'!B:B,MATCH(B83,'101_accounts'!A:A,0))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83" s="25">
        <f>'101_parsed'!C83</f>
        <v>0</v>
      </c>
      <c r="F83" s="25">
        <f>'101_parsed'!D83</f>
        <v>0</v>
      </c>
      <c r="G83" s="25">
        <f>'101_parsed'!E83</f>
        <v>0</v>
      </c>
      <c r="H83" s="25">
        <f>'101_parsed'!F83</f>
        <v>0</v>
      </c>
    </row>
    <row r="84" spans="1:8" x14ac:dyDescent="0.2">
      <c r="A84" s="25">
        <f>'101_parsed'!A84</f>
        <v>1455</v>
      </c>
      <c r="B84" s="33">
        <f>'101_parsed'!B84</f>
        <v>61912</v>
      </c>
      <c r="C84" s="25" t="str">
        <f>INDEX(all_banks!O:O,MATCH(A84,all_banks!H:H,0))</f>
        <v>АО "Автоградбанк" (1455)</v>
      </c>
      <c r="D84" s="25" t="str">
        <f>INDEX('101_accounts'!B:B,MATCH(B84,'101_accounts'!A:A,0))</f>
        <v>61912   П  Резервы на возможные потери</v>
      </c>
      <c r="E84" s="25">
        <f>'101_parsed'!C84</f>
        <v>0</v>
      </c>
      <c r="F84" s="25">
        <f>'101_parsed'!D84</f>
        <v>0</v>
      </c>
      <c r="G84" s="25">
        <f>'101_parsed'!E84</f>
        <v>0</v>
      </c>
      <c r="H84" s="25">
        <f>'101_parsed'!F84</f>
        <v>0</v>
      </c>
    </row>
    <row r="85" spans="1:8" x14ac:dyDescent="0.2">
      <c r="A85" s="25">
        <f>'101_parsed'!A85</f>
        <v>1455</v>
      </c>
      <c r="B85" s="33">
        <f>'101_parsed'!B85</f>
        <v>62001</v>
      </c>
      <c r="C85" s="25" t="str">
        <f>INDEX(all_banks!O:O,MATCH(A85,all_banks!H:H,0))</f>
        <v>АО "Автоградбанк" (1455)</v>
      </c>
      <c r="D85" s="25" t="str">
        <f>INDEX('101_accounts'!B:B,MATCH(B85,'101_accounts'!A:A,0))</f>
        <v>62001   A  Долгосрочные активы, предназначенные для продажи</v>
      </c>
      <c r="E85" s="25">
        <f>'101_parsed'!C85</f>
        <v>128531</v>
      </c>
      <c r="F85" s="25">
        <f>'101_parsed'!D85</f>
        <v>0</v>
      </c>
      <c r="G85" s="25">
        <f>'101_parsed'!E85</f>
        <v>145869</v>
      </c>
      <c r="H85" s="25">
        <f>'101_parsed'!F85</f>
        <v>0</v>
      </c>
    </row>
    <row r="86" spans="1:8" x14ac:dyDescent="0.2">
      <c r="A86" s="25">
        <f>'101_parsed'!A86</f>
        <v>1455</v>
      </c>
      <c r="B86" s="33">
        <f>'101_parsed'!B86</f>
        <v>62002</v>
      </c>
      <c r="C86" s="25" t="str">
        <f>INDEX(all_banks!O:O,MATCH(A86,all_banks!H:H,0))</f>
        <v>АО "Автоградбанк" (1455)</v>
      </c>
      <c r="D86" s="25" t="str">
        <f>INDEX('101_accounts'!B:B,MATCH(B86,'101_accounts'!A:A,0))</f>
        <v>62002   П  Резервы на возможные потери</v>
      </c>
      <c r="E86" s="25">
        <f>'101_parsed'!C86</f>
        <v>0</v>
      </c>
      <c r="F86" s="25">
        <f>'101_parsed'!D86</f>
        <v>5058</v>
      </c>
      <c r="G86" s="25">
        <f>'101_parsed'!E86</f>
        <v>0</v>
      </c>
      <c r="H86" s="25">
        <f>'101_parsed'!F86</f>
        <v>5445</v>
      </c>
    </row>
    <row r="87" spans="1:8" x14ac:dyDescent="0.2">
      <c r="A87" s="25">
        <f>'101_parsed'!A87</f>
        <v>1455</v>
      </c>
      <c r="B87" s="33">
        <f>'101_parsed'!B87</f>
        <v>62101</v>
      </c>
      <c r="C87" s="25" t="str">
        <f>INDEX(all_banks!O:O,MATCH(A87,all_banks!H:H,0))</f>
        <v>АО "Автоградбанк" (1455)</v>
      </c>
      <c r="D87" s="25" t="str">
        <f>INDEX('101_accounts'!B:B,MATCH(B87,'101_accounts'!A:A,0))</f>
        <v>62101   A  Средства труда, полученные по договорам отступного, залога, назначение которых не определено</v>
      </c>
      <c r="E87" s="25">
        <f>'101_parsed'!C87</f>
        <v>0</v>
      </c>
      <c r="F87" s="25">
        <f>'101_parsed'!D87</f>
        <v>0</v>
      </c>
      <c r="G87" s="25">
        <f>'101_parsed'!E87</f>
        <v>0</v>
      </c>
      <c r="H87" s="25">
        <f>'101_parsed'!F87</f>
        <v>0</v>
      </c>
    </row>
    <row r="88" spans="1:8" x14ac:dyDescent="0.2">
      <c r="A88" s="25">
        <f>'101_parsed'!A88</f>
        <v>1455</v>
      </c>
      <c r="B88" s="33">
        <f>'101_parsed'!B88</f>
        <v>62102</v>
      </c>
      <c r="C88" s="25" t="str">
        <f>INDEX(all_banks!O:O,MATCH(A88,all_banks!H:H,0))</f>
        <v>АО "Автоградбанк" (1455)</v>
      </c>
      <c r="D88" s="25" t="str">
        <f>INDEX('101_accounts'!B:B,MATCH(B88,'101_accounts'!A:A,0))</f>
        <v>62102   A  Предметы труда, полученные по договорам отступного, залога, назначение которых не определено</v>
      </c>
      <c r="E88" s="25">
        <f>'101_parsed'!C88</f>
        <v>0</v>
      </c>
      <c r="F88" s="25">
        <f>'101_parsed'!D88</f>
        <v>0</v>
      </c>
      <c r="G88" s="25">
        <f>'101_parsed'!E88</f>
        <v>0</v>
      </c>
      <c r="H88" s="25">
        <f>'101_parsed'!F88</f>
        <v>0</v>
      </c>
    </row>
    <row r="89" spans="1:8" x14ac:dyDescent="0.2">
      <c r="A89" s="25">
        <f>'101_parsed'!A89</f>
        <v>1455</v>
      </c>
      <c r="B89" s="33">
        <f>'101_parsed'!B89</f>
        <v>62103</v>
      </c>
      <c r="C89" s="25" t="str">
        <f>INDEX(all_banks!O:O,MATCH(A89,all_banks!H:H,0))</f>
        <v>АО "Автоградбанк" (1455)</v>
      </c>
      <c r="D89" s="25" t="str">
        <f>INDEX('101_accounts'!B:B,MATCH(B89,'101_accounts'!A:A,0))</f>
        <v>62103   П  Резервы на возможные потери</v>
      </c>
      <c r="E89" s="25">
        <f>'101_parsed'!C89</f>
        <v>0</v>
      </c>
      <c r="F89" s="25">
        <f>'101_parsed'!D89</f>
        <v>0</v>
      </c>
      <c r="G89" s="25">
        <f>'101_parsed'!E89</f>
        <v>0</v>
      </c>
      <c r="H89" s="25">
        <f>'101_parsed'!F89</f>
        <v>0</v>
      </c>
    </row>
    <row r="90" spans="1:8" x14ac:dyDescent="0.2">
      <c r="A90" s="25">
        <f>'101_parsed'!A90</f>
        <v>1973</v>
      </c>
      <c r="B90" s="33">
        <f>'101_parsed'!B90</f>
        <v>60401</v>
      </c>
      <c r="C90" s="25" t="str">
        <f>INDEX(all_banks!O:O,MATCH(A90,all_banks!H:H,0))</f>
        <v>ООО "АвтоКредитБанк" (1973)</v>
      </c>
      <c r="D90" s="25" t="str">
        <f>INDEX('101_accounts'!B:B,MATCH(B90,'101_accounts'!A:A,0))</f>
        <v>60401   A  Основные средства (кроме земли) (c 13.02.2018)_x000D_Категория 1- Здания и сооружения (до 31.12.2002)</v>
      </c>
      <c r="E90" s="25">
        <f>'101_parsed'!C90</f>
        <v>4126</v>
      </c>
      <c r="F90" s="25">
        <f>'101_parsed'!D90</f>
        <v>0</v>
      </c>
      <c r="G90" s="25">
        <f>'101_parsed'!E90</f>
        <v>4199</v>
      </c>
      <c r="H90" s="25">
        <f>'101_parsed'!F90</f>
        <v>0</v>
      </c>
    </row>
    <row r="91" spans="1:8" x14ac:dyDescent="0.2">
      <c r="A91" s="25">
        <f>'101_parsed'!A91</f>
        <v>1973</v>
      </c>
      <c r="B91" s="33">
        <f>'101_parsed'!B91</f>
        <v>60404</v>
      </c>
      <c r="C91" s="25" t="str">
        <f>INDEX(all_banks!O:O,MATCH(A91,all_banks!H:H,0))</f>
        <v>ООО "АвтоКредитБанк" (1973)</v>
      </c>
      <c r="D91" s="25" t="str">
        <f>INDEX('101_accounts'!B:B,MATCH(B91,'101_accounts'!A:A,0))</f>
        <v>60404   A  Земля (c 13.02.2018)</v>
      </c>
      <c r="E91" s="25">
        <f>'101_parsed'!C91</f>
        <v>0</v>
      </c>
      <c r="F91" s="25">
        <f>'101_parsed'!D91</f>
        <v>0</v>
      </c>
      <c r="G91" s="25">
        <f>'101_parsed'!E91</f>
        <v>0</v>
      </c>
      <c r="H91" s="25">
        <f>'101_parsed'!F91</f>
        <v>0</v>
      </c>
    </row>
    <row r="92" spans="1:8" x14ac:dyDescent="0.2">
      <c r="A92" s="25">
        <f>'101_parsed'!A92</f>
        <v>1973</v>
      </c>
      <c r="B92" s="33">
        <f>'101_parsed'!B92</f>
        <v>60405</v>
      </c>
      <c r="C92" s="25" t="str">
        <f>INDEX(all_banks!O:O,MATCH(A92,all_banks!H:H,0))</f>
        <v>ООО "АвтоКредитБанк" (1973)</v>
      </c>
      <c r="D92" s="25" t="str">
        <f>INDEX('101_accounts'!B:B,MATCH(B92,'101_accounts'!A:A,0))</f>
        <v>60405   П
A (до 31.01.2003)  Резервы на возможные потери (c 13.02.2018)
Долгосрочно арендуемые основные средства (до 31.01.2003)</v>
      </c>
      <c r="E92" s="25">
        <f>'101_parsed'!C92</f>
        <v>0</v>
      </c>
      <c r="F92" s="25">
        <f>'101_parsed'!D92</f>
        <v>0</v>
      </c>
      <c r="G92" s="25">
        <f>'101_parsed'!E92</f>
        <v>0</v>
      </c>
      <c r="H92" s="25">
        <f>'101_parsed'!F92</f>
        <v>0</v>
      </c>
    </row>
    <row r="93" spans="1:8" x14ac:dyDescent="0.2">
      <c r="A93" s="25">
        <f>'101_parsed'!A93</f>
        <v>1973</v>
      </c>
      <c r="B93" s="33">
        <f>'101_parsed'!B93</f>
        <v>60414</v>
      </c>
      <c r="C93" s="25" t="str">
        <f>INDEX(all_banks!O:O,MATCH(A93,all_banks!H:H,0))</f>
        <v>ООО "АвтоКредитБанк" (1973)</v>
      </c>
      <c r="D93" s="25" t="str">
        <f>INDEX('101_accounts'!B:B,MATCH(B93,'101_accounts'!A:A,0))</f>
        <v>60414   П  Амортизация основных средств (кроме земли) (c 13.02.2018)</v>
      </c>
      <c r="E93" s="25">
        <f>'101_parsed'!C93</f>
        <v>0</v>
      </c>
      <c r="F93" s="25">
        <f>'101_parsed'!D93</f>
        <v>3947</v>
      </c>
      <c r="G93" s="25">
        <f>'101_parsed'!E93</f>
        <v>0</v>
      </c>
      <c r="H93" s="25">
        <f>'101_parsed'!F93</f>
        <v>3983</v>
      </c>
    </row>
    <row r="94" spans="1:8" x14ac:dyDescent="0.2">
      <c r="A94" s="25">
        <f>'101_parsed'!A94</f>
        <v>1973</v>
      </c>
      <c r="B94" s="33">
        <f>'101_parsed'!B94</f>
        <v>60415</v>
      </c>
      <c r="C94" s="25" t="str">
        <f>INDEX(all_banks!O:O,MATCH(A94,all_banks!H:H,0))</f>
        <v>ООО "АвтоКредитБанк" (1973)</v>
      </c>
      <c r="D94" s="25" t="str">
        <f>INDEX('101_accounts'!B:B,MATCH(B94,'101_accounts'!A:A,0))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94" s="25">
        <f>'101_parsed'!C94</f>
        <v>0</v>
      </c>
      <c r="F94" s="25">
        <f>'101_parsed'!D94</f>
        <v>0</v>
      </c>
      <c r="G94" s="25">
        <f>'101_parsed'!E94</f>
        <v>0</v>
      </c>
      <c r="H94" s="25">
        <f>'101_parsed'!F94</f>
        <v>0</v>
      </c>
    </row>
    <row r="95" spans="1:8" x14ac:dyDescent="0.2">
      <c r="A95" s="25">
        <f>'101_parsed'!A95</f>
        <v>1973</v>
      </c>
      <c r="B95" s="33">
        <f>'101_parsed'!B95</f>
        <v>61901</v>
      </c>
      <c r="C95" s="25" t="str">
        <f>INDEX(all_banks!O:O,MATCH(A95,all_banks!H:H,0))</f>
        <v>ООО "АвтоКредитБанк" (1973)</v>
      </c>
      <c r="D95" s="25" t="str">
        <f>INDEX('101_accounts'!B:B,MATCH(B95,'101_accounts'!A:A,0))</f>
        <v>61901   A  Земля, временно неиспользуемая в основной деятельности</v>
      </c>
      <c r="E95" s="25">
        <f>'101_parsed'!C95</f>
        <v>0</v>
      </c>
      <c r="F95" s="25">
        <f>'101_parsed'!D95</f>
        <v>0</v>
      </c>
      <c r="G95" s="25">
        <f>'101_parsed'!E95</f>
        <v>0</v>
      </c>
      <c r="H95" s="25">
        <f>'101_parsed'!F95</f>
        <v>0</v>
      </c>
    </row>
    <row r="96" spans="1:8" x14ac:dyDescent="0.2">
      <c r="A96" s="25">
        <f>'101_parsed'!A96</f>
        <v>1973</v>
      </c>
      <c r="B96" s="33">
        <f>'101_parsed'!B96</f>
        <v>61902</v>
      </c>
      <c r="C96" s="25" t="str">
        <f>INDEX(all_banks!O:O,MATCH(A96,all_banks!H:H,0))</f>
        <v>ООО "АвтоКредитБанк" (1973)</v>
      </c>
      <c r="D96" s="25" t="str">
        <f>INDEX('101_accounts'!B:B,MATCH(B96,'101_accounts'!A:A,0))</f>
        <v>61902   A  Земля, временно неиспользуемая в основной деятельности, переданная в аренду</v>
      </c>
      <c r="E96" s="25">
        <f>'101_parsed'!C96</f>
        <v>0</v>
      </c>
      <c r="F96" s="25">
        <f>'101_parsed'!D96</f>
        <v>0</v>
      </c>
      <c r="G96" s="25">
        <f>'101_parsed'!E96</f>
        <v>0</v>
      </c>
      <c r="H96" s="25">
        <f>'101_parsed'!F96</f>
        <v>0</v>
      </c>
    </row>
    <row r="97" spans="1:8" x14ac:dyDescent="0.2">
      <c r="A97" s="25">
        <f>'101_parsed'!A97</f>
        <v>1973</v>
      </c>
      <c r="B97" s="33">
        <f>'101_parsed'!B97</f>
        <v>61903</v>
      </c>
      <c r="C97" s="25" t="str">
        <f>INDEX(all_banks!O:O,MATCH(A97,all_banks!H:H,0))</f>
        <v>ООО "АвтоКредитБанк" (1973)</v>
      </c>
      <c r="D97" s="25" t="str">
        <f>INDEX('101_accounts'!B:B,MATCH(B97,'101_accounts'!A:A,0))</f>
        <v>61903   A  Недвижимость (кроме земли), временно неиспользуемая в основной деятельности</v>
      </c>
      <c r="E97" s="25">
        <f>'101_parsed'!C97</f>
        <v>0</v>
      </c>
      <c r="F97" s="25">
        <f>'101_parsed'!D97</f>
        <v>0</v>
      </c>
      <c r="G97" s="25">
        <f>'101_parsed'!E97</f>
        <v>0</v>
      </c>
      <c r="H97" s="25">
        <f>'101_parsed'!F97</f>
        <v>0</v>
      </c>
    </row>
    <row r="98" spans="1:8" x14ac:dyDescent="0.2">
      <c r="A98" s="25">
        <f>'101_parsed'!A98</f>
        <v>1973</v>
      </c>
      <c r="B98" s="33">
        <f>'101_parsed'!B98</f>
        <v>61904</v>
      </c>
      <c r="C98" s="25" t="str">
        <f>INDEX(all_banks!O:O,MATCH(A98,all_banks!H:H,0))</f>
        <v>ООО "АвтоКредитБанк" (1973)</v>
      </c>
      <c r="D98" s="25" t="str">
        <f>INDEX('101_accounts'!B:B,MATCH(B98,'101_accounts'!A:A,0))</f>
        <v>61904   A  Недвижимость (кроме земли), временно неиспользуемая в основной деятельности, переданная в аренду</v>
      </c>
      <c r="E98" s="25">
        <f>'101_parsed'!C98</f>
        <v>0</v>
      </c>
      <c r="F98" s="25">
        <f>'101_parsed'!D98</f>
        <v>0</v>
      </c>
      <c r="G98" s="25">
        <f>'101_parsed'!E98</f>
        <v>0</v>
      </c>
      <c r="H98" s="25">
        <f>'101_parsed'!F98</f>
        <v>0</v>
      </c>
    </row>
    <row r="99" spans="1:8" x14ac:dyDescent="0.2">
      <c r="A99" s="25">
        <f>'101_parsed'!A99</f>
        <v>1973</v>
      </c>
      <c r="B99" s="33">
        <f>'101_parsed'!B99</f>
        <v>61905</v>
      </c>
      <c r="C99" s="25" t="str">
        <f>INDEX(all_banks!O:O,MATCH(A99,all_banks!H:H,0))</f>
        <v>ООО "АвтоКредитБанк" (1973)</v>
      </c>
      <c r="D99" s="25" t="str">
        <f>INDEX('101_accounts'!B:B,MATCH(B99,'101_accounts'!A:A,0))</f>
        <v>61905   A  Земля, временно неиспользуемая в основной деятельности, учитываемая по справедливой стоимости</v>
      </c>
      <c r="E99" s="25">
        <f>'101_parsed'!C99</f>
        <v>0</v>
      </c>
      <c r="F99" s="25">
        <f>'101_parsed'!D99</f>
        <v>0</v>
      </c>
      <c r="G99" s="25">
        <f>'101_parsed'!E99</f>
        <v>0</v>
      </c>
      <c r="H99" s="25">
        <f>'101_parsed'!F99</f>
        <v>0</v>
      </c>
    </row>
    <row r="100" spans="1:8" x14ac:dyDescent="0.2">
      <c r="A100" s="25">
        <f>'101_parsed'!A100</f>
        <v>1973</v>
      </c>
      <c r="B100" s="33">
        <f>'101_parsed'!B100</f>
        <v>61906</v>
      </c>
      <c r="C100" s="25" t="str">
        <f>INDEX(all_banks!O:O,MATCH(A100,all_banks!H:H,0))</f>
        <v>ООО "АвтоКредитБанк" (1973)</v>
      </c>
      <c r="D100" s="25" t="str">
        <f>INDEX('101_accounts'!B:B,MATCH(B100,'101_accounts'!A:A,0))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00" s="25">
        <f>'101_parsed'!C100</f>
        <v>0</v>
      </c>
      <c r="F100" s="25">
        <f>'101_parsed'!D100</f>
        <v>0</v>
      </c>
      <c r="G100" s="25">
        <f>'101_parsed'!E100</f>
        <v>0</v>
      </c>
      <c r="H100" s="25">
        <f>'101_parsed'!F100</f>
        <v>0</v>
      </c>
    </row>
    <row r="101" spans="1:8" x14ac:dyDescent="0.2">
      <c r="A101" s="25">
        <f>'101_parsed'!A101</f>
        <v>1973</v>
      </c>
      <c r="B101" s="33">
        <f>'101_parsed'!B101</f>
        <v>61907</v>
      </c>
      <c r="C101" s="25" t="str">
        <f>INDEX(all_banks!O:O,MATCH(A101,all_banks!H:H,0))</f>
        <v>ООО "АвтоКредитБанк" (1973)</v>
      </c>
      <c r="D101" s="25" t="str">
        <f>INDEX('101_accounts'!B:B,MATCH(B101,'101_accounts'!A:A,0))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01" s="25">
        <f>'101_parsed'!C101</f>
        <v>0</v>
      </c>
      <c r="F101" s="25">
        <f>'101_parsed'!D101</f>
        <v>0</v>
      </c>
      <c r="G101" s="25">
        <f>'101_parsed'!E101</f>
        <v>0</v>
      </c>
      <c r="H101" s="25">
        <f>'101_parsed'!F101</f>
        <v>0</v>
      </c>
    </row>
    <row r="102" spans="1:8" x14ac:dyDescent="0.2">
      <c r="A102" s="25">
        <f>'101_parsed'!A102</f>
        <v>1973</v>
      </c>
      <c r="B102" s="33">
        <f>'101_parsed'!B102</f>
        <v>61908</v>
      </c>
      <c r="C102" s="25" t="str">
        <f>INDEX(all_banks!O:O,MATCH(A102,all_banks!H:H,0))</f>
        <v>ООО "АвтоКредитБанк" (1973)</v>
      </c>
      <c r="D102" s="25" t="str">
        <f>INDEX('101_accounts'!B:B,MATCH(B102,'101_accounts'!A:A,0))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02" s="25">
        <f>'101_parsed'!C102</f>
        <v>0</v>
      </c>
      <c r="F102" s="25">
        <f>'101_parsed'!D102</f>
        <v>0</v>
      </c>
      <c r="G102" s="25">
        <f>'101_parsed'!E102</f>
        <v>0</v>
      </c>
      <c r="H102" s="25">
        <f>'101_parsed'!F102</f>
        <v>0</v>
      </c>
    </row>
    <row r="103" spans="1:8" x14ac:dyDescent="0.2">
      <c r="A103" s="25">
        <f>'101_parsed'!A103</f>
        <v>1973</v>
      </c>
      <c r="B103" s="33">
        <f>'101_parsed'!B103</f>
        <v>61909</v>
      </c>
      <c r="C103" s="25" t="str">
        <f>INDEX(all_banks!O:O,MATCH(A103,all_banks!H:H,0))</f>
        <v>ООО "АвтоКредитБанк" (1973)</v>
      </c>
      <c r="D103" s="25" t="str">
        <f>INDEX('101_accounts'!B:B,MATCH(B103,'101_accounts'!A:A,0))</f>
        <v>61909   П  Амортизация недвижимости (кроме земли), временно неиспользуемой в основной деятельности</v>
      </c>
      <c r="E103" s="25">
        <f>'101_parsed'!C103</f>
        <v>0</v>
      </c>
      <c r="F103" s="25">
        <f>'101_parsed'!D103</f>
        <v>0</v>
      </c>
      <c r="G103" s="25">
        <f>'101_parsed'!E103</f>
        <v>0</v>
      </c>
      <c r="H103" s="25">
        <f>'101_parsed'!F103</f>
        <v>0</v>
      </c>
    </row>
    <row r="104" spans="1:8" x14ac:dyDescent="0.2">
      <c r="A104" s="25">
        <f>'101_parsed'!A104</f>
        <v>1973</v>
      </c>
      <c r="B104" s="33">
        <f>'101_parsed'!B104</f>
        <v>61910</v>
      </c>
      <c r="C104" s="25" t="str">
        <f>INDEX(all_banks!O:O,MATCH(A104,all_banks!H:H,0))</f>
        <v>ООО "АвтоКредитБанк" (1973)</v>
      </c>
      <c r="D104" s="25" t="str">
        <f>INDEX('101_accounts'!B:B,MATCH(B104,'101_accounts'!A:A,0))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04" s="25">
        <f>'101_parsed'!C104</f>
        <v>0</v>
      </c>
      <c r="F104" s="25">
        <f>'101_parsed'!D104</f>
        <v>0</v>
      </c>
      <c r="G104" s="25">
        <f>'101_parsed'!E104</f>
        <v>0</v>
      </c>
      <c r="H104" s="25">
        <f>'101_parsed'!F104</f>
        <v>0</v>
      </c>
    </row>
    <row r="105" spans="1:8" x14ac:dyDescent="0.2">
      <c r="A105" s="25">
        <f>'101_parsed'!A105</f>
        <v>1973</v>
      </c>
      <c r="B105" s="33">
        <f>'101_parsed'!B105</f>
        <v>61911</v>
      </c>
      <c r="C105" s="25" t="str">
        <f>INDEX(all_banks!O:O,MATCH(A105,all_banks!H:H,0))</f>
        <v>ООО "АвтоКредитБанк" (1973)</v>
      </c>
      <c r="D105" s="25" t="str">
        <f>INDEX('101_accounts'!B:B,MATCH(B105,'101_accounts'!A:A,0))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05" s="25">
        <f>'101_parsed'!C105</f>
        <v>0</v>
      </c>
      <c r="F105" s="25">
        <f>'101_parsed'!D105</f>
        <v>0</v>
      </c>
      <c r="G105" s="25">
        <f>'101_parsed'!E105</f>
        <v>0</v>
      </c>
      <c r="H105" s="25">
        <f>'101_parsed'!F105</f>
        <v>0</v>
      </c>
    </row>
    <row r="106" spans="1:8" x14ac:dyDescent="0.2">
      <c r="A106" s="25">
        <f>'101_parsed'!A106</f>
        <v>1973</v>
      </c>
      <c r="B106" s="33">
        <f>'101_parsed'!B106</f>
        <v>61912</v>
      </c>
      <c r="C106" s="25" t="str">
        <f>INDEX(all_banks!O:O,MATCH(A106,all_banks!H:H,0))</f>
        <v>ООО "АвтоКредитБанк" (1973)</v>
      </c>
      <c r="D106" s="25" t="str">
        <f>INDEX('101_accounts'!B:B,MATCH(B106,'101_accounts'!A:A,0))</f>
        <v>61912   П  Резервы на возможные потери</v>
      </c>
      <c r="E106" s="25">
        <f>'101_parsed'!C106</f>
        <v>0</v>
      </c>
      <c r="F106" s="25">
        <f>'101_parsed'!D106</f>
        <v>0</v>
      </c>
      <c r="G106" s="25">
        <f>'101_parsed'!E106</f>
        <v>0</v>
      </c>
      <c r="H106" s="25">
        <f>'101_parsed'!F106</f>
        <v>0</v>
      </c>
    </row>
    <row r="107" spans="1:8" x14ac:dyDescent="0.2">
      <c r="A107" s="25">
        <f>'101_parsed'!A107</f>
        <v>1973</v>
      </c>
      <c r="B107" s="33">
        <f>'101_parsed'!B107</f>
        <v>62001</v>
      </c>
      <c r="C107" s="25" t="str">
        <f>INDEX(all_banks!O:O,MATCH(A107,all_banks!H:H,0))</f>
        <v>ООО "АвтоКредитБанк" (1973)</v>
      </c>
      <c r="D107" s="25" t="str">
        <f>INDEX('101_accounts'!B:B,MATCH(B107,'101_accounts'!A:A,0))</f>
        <v>62001   A  Долгосрочные активы, предназначенные для продажи</v>
      </c>
      <c r="E107" s="25">
        <f>'101_parsed'!C107</f>
        <v>0</v>
      </c>
      <c r="F107" s="25">
        <f>'101_parsed'!D107</f>
        <v>0</v>
      </c>
      <c r="G107" s="25">
        <f>'101_parsed'!E107</f>
        <v>0</v>
      </c>
      <c r="H107" s="25">
        <f>'101_parsed'!F107</f>
        <v>0</v>
      </c>
    </row>
    <row r="108" spans="1:8" x14ac:dyDescent="0.2">
      <c r="A108" s="25">
        <f>'101_parsed'!A108</f>
        <v>1973</v>
      </c>
      <c r="B108" s="33">
        <f>'101_parsed'!B108</f>
        <v>62002</v>
      </c>
      <c r="C108" s="25" t="str">
        <f>INDEX(all_banks!O:O,MATCH(A108,all_banks!H:H,0))</f>
        <v>ООО "АвтоКредитБанк" (1973)</v>
      </c>
      <c r="D108" s="25" t="str">
        <f>INDEX('101_accounts'!B:B,MATCH(B108,'101_accounts'!A:A,0))</f>
        <v>62002   П  Резервы на возможные потери</v>
      </c>
      <c r="E108" s="25">
        <f>'101_parsed'!C108</f>
        <v>0</v>
      </c>
      <c r="F108" s="25">
        <f>'101_parsed'!D108</f>
        <v>0</v>
      </c>
      <c r="G108" s="25">
        <f>'101_parsed'!E108</f>
        <v>0</v>
      </c>
      <c r="H108" s="25">
        <f>'101_parsed'!F108</f>
        <v>0</v>
      </c>
    </row>
    <row r="109" spans="1:8" x14ac:dyDescent="0.2">
      <c r="A109" s="25">
        <f>'101_parsed'!A109</f>
        <v>1973</v>
      </c>
      <c r="B109" s="33">
        <f>'101_parsed'!B109</f>
        <v>62101</v>
      </c>
      <c r="C109" s="25" t="str">
        <f>INDEX(all_banks!O:O,MATCH(A109,all_banks!H:H,0))</f>
        <v>ООО "АвтоКредитБанк" (1973)</v>
      </c>
      <c r="D109" s="25" t="str">
        <f>INDEX('101_accounts'!B:B,MATCH(B109,'101_accounts'!A:A,0))</f>
        <v>62101   A  Средства труда, полученные по договорам отступного, залога, назначение которых не определено</v>
      </c>
      <c r="E109" s="25">
        <f>'101_parsed'!C109</f>
        <v>0</v>
      </c>
      <c r="F109" s="25">
        <f>'101_parsed'!D109</f>
        <v>0</v>
      </c>
      <c r="G109" s="25">
        <f>'101_parsed'!E109</f>
        <v>0</v>
      </c>
      <c r="H109" s="25">
        <f>'101_parsed'!F109</f>
        <v>0</v>
      </c>
    </row>
    <row r="110" spans="1:8" x14ac:dyDescent="0.2">
      <c r="A110" s="25">
        <f>'101_parsed'!A110</f>
        <v>1973</v>
      </c>
      <c r="B110" s="33">
        <f>'101_parsed'!B110</f>
        <v>62102</v>
      </c>
      <c r="C110" s="25" t="str">
        <f>INDEX(all_banks!O:O,MATCH(A110,all_banks!H:H,0))</f>
        <v>ООО "АвтоКредитБанк" (1973)</v>
      </c>
      <c r="D110" s="25" t="str">
        <f>INDEX('101_accounts'!B:B,MATCH(B110,'101_accounts'!A:A,0))</f>
        <v>62102   A  Предметы труда, полученные по договорам отступного, залога, назначение которых не определено</v>
      </c>
      <c r="E110" s="25">
        <f>'101_parsed'!C110</f>
        <v>0</v>
      </c>
      <c r="F110" s="25">
        <f>'101_parsed'!D110</f>
        <v>0</v>
      </c>
      <c r="G110" s="25">
        <f>'101_parsed'!E110</f>
        <v>0</v>
      </c>
      <c r="H110" s="25">
        <f>'101_parsed'!F110</f>
        <v>0</v>
      </c>
    </row>
    <row r="111" spans="1:8" x14ac:dyDescent="0.2">
      <c r="A111" s="25">
        <f>'101_parsed'!A111</f>
        <v>1973</v>
      </c>
      <c r="B111" s="33">
        <f>'101_parsed'!B111</f>
        <v>62103</v>
      </c>
      <c r="C111" s="25" t="str">
        <f>INDEX(all_banks!O:O,MATCH(A111,all_banks!H:H,0))</f>
        <v>ООО "АвтоКредитБанк" (1973)</v>
      </c>
      <c r="D111" s="25" t="str">
        <f>INDEX('101_accounts'!B:B,MATCH(B111,'101_accounts'!A:A,0))</f>
        <v>62103   П  Резервы на возможные потери</v>
      </c>
      <c r="E111" s="25">
        <f>'101_parsed'!C111</f>
        <v>0</v>
      </c>
      <c r="F111" s="25">
        <f>'101_parsed'!D111</f>
        <v>0</v>
      </c>
      <c r="G111" s="25">
        <f>'101_parsed'!E111</f>
        <v>0</v>
      </c>
      <c r="H111" s="25">
        <f>'101_parsed'!F111</f>
        <v>0</v>
      </c>
    </row>
    <row r="112" spans="1:8" x14ac:dyDescent="0.2">
      <c r="A112" s="25">
        <f>'101_parsed'!A112</f>
        <v>2776</v>
      </c>
      <c r="B112" s="33">
        <f>'101_parsed'!B112</f>
        <v>60401</v>
      </c>
      <c r="C112" s="25" t="str">
        <f>INDEX(all_banks!O:O,MATCH(A112,all_banks!H:H,0))</f>
        <v>ООО "АТБ" Банк (2776)</v>
      </c>
      <c r="D112" s="25" t="str">
        <f>INDEX('101_accounts'!B:B,MATCH(B112,'101_accounts'!A:A,0))</f>
        <v>60401   A  Основные средства (кроме земли) (c 13.02.2018)_x000D_Категория 1- Здания и сооружения (до 31.12.2002)</v>
      </c>
      <c r="E112" s="25">
        <f>'101_parsed'!C112</f>
        <v>47162</v>
      </c>
      <c r="F112" s="25">
        <f>'101_parsed'!D112</f>
        <v>0</v>
      </c>
      <c r="G112" s="25">
        <f>'101_parsed'!E112</f>
        <v>47162</v>
      </c>
      <c r="H112" s="25">
        <f>'101_parsed'!F112</f>
        <v>0</v>
      </c>
    </row>
    <row r="113" spans="1:8" x14ac:dyDescent="0.2">
      <c r="A113" s="25">
        <f>'101_parsed'!A113</f>
        <v>2776</v>
      </c>
      <c r="B113" s="33">
        <f>'101_parsed'!B113</f>
        <v>60404</v>
      </c>
      <c r="C113" s="25" t="str">
        <f>INDEX(all_banks!O:O,MATCH(A113,all_banks!H:H,0))</f>
        <v>ООО "АТБ" Банк (2776)</v>
      </c>
      <c r="D113" s="25" t="str">
        <f>INDEX('101_accounts'!B:B,MATCH(B113,'101_accounts'!A:A,0))</f>
        <v>60404   A  Земля (c 13.02.2018)</v>
      </c>
      <c r="E113" s="25">
        <f>'101_parsed'!C113</f>
        <v>0</v>
      </c>
      <c r="F113" s="25">
        <f>'101_parsed'!D113</f>
        <v>0</v>
      </c>
      <c r="G113" s="25">
        <f>'101_parsed'!E113</f>
        <v>0</v>
      </c>
      <c r="H113" s="25">
        <f>'101_parsed'!F113</f>
        <v>0</v>
      </c>
    </row>
    <row r="114" spans="1:8" x14ac:dyDescent="0.2">
      <c r="A114" s="25">
        <f>'101_parsed'!A114</f>
        <v>2776</v>
      </c>
      <c r="B114" s="33">
        <f>'101_parsed'!B114</f>
        <v>60405</v>
      </c>
      <c r="C114" s="25" t="str">
        <f>INDEX(all_banks!O:O,MATCH(A114,all_banks!H:H,0))</f>
        <v>ООО "АТБ" Банк (2776)</v>
      </c>
      <c r="D114" s="25" t="str">
        <f>INDEX('101_accounts'!B:B,MATCH(B114,'101_accounts'!A:A,0))</f>
        <v>60405   П
A (до 31.01.2003)  Резервы на возможные потери (c 13.02.2018)
Долгосрочно арендуемые основные средства (до 31.01.2003)</v>
      </c>
      <c r="E114" s="25">
        <f>'101_parsed'!C114</f>
        <v>0</v>
      </c>
      <c r="F114" s="25">
        <f>'101_parsed'!D114</f>
        <v>0</v>
      </c>
      <c r="G114" s="25">
        <f>'101_parsed'!E114</f>
        <v>0</v>
      </c>
      <c r="H114" s="25">
        <f>'101_parsed'!F114</f>
        <v>0</v>
      </c>
    </row>
    <row r="115" spans="1:8" x14ac:dyDescent="0.2">
      <c r="A115" s="25">
        <f>'101_parsed'!A115</f>
        <v>2776</v>
      </c>
      <c r="B115" s="33">
        <f>'101_parsed'!B115</f>
        <v>60414</v>
      </c>
      <c r="C115" s="25" t="str">
        <f>INDEX(all_banks!O:O,MATCH(A115,all_banks!H:H,0))</f>
        <v>ООО "АТБ" Банк (2776)</v>
      </c>
      <c r="D115" s="25" t="str">
        <f>INDEX('101_accounts'!B:B,MATCH(B115,'101_accounts'!A:A,0))</f>
        <v>60414   П  Амортизация основных средств (кроме земли) (c 13.02.2018)</v>
      </c>
      <c r="E115" s="25">
        <f>'101_parsed'!C115</f>
        <v>0</v>
      </c>
      <c r="F115" s="25">
        <f>'101_parsed'!D115</f>
        <v>35838</v>
      </c>
      <c r="G115" s="25">
        <f>'101_parsed'!E115</f>
        <v>0</v>
      </c>
      <c r="H115" s="25">
        <f>'101_parsed'!F115</f>
        <v>37695</v>
      </c>
    </row>
    <row r="116" spans="1:8" x14ac:dyDescent="0.2">
      <c r="A116" s="25">
        <f>'101_parsed'!A116</f>
        <v>2776</v>
      </c>
      <c r="B116" s="33">
        <f>'101_parsed'!B116</f>
        <v>60415</v>
      </c>
      <c r="C116" s="25" t="str">
        <f>INDEX(all_banks!O:O,MATCH(A116,all_banks!H:H,0))</f>
        <v>ООО "АТБ" Банк (2776)</v>
      </c>
      <c r="D116" s="25" t="str">
        <f>INDEX('101_accounts'!B:B,MATCH(B116,'101_accounts'!A:A,0))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16" s="25">
        <f>'101_parsed'!C116</f>
        <v>0</v>
      </c>
      <c r="F116" s="25">
        <f>'101_parsed'!D116</f>
        <v>0</v>
      </c>
      <c r="G116" s="25">
        <f>'101_parsed'!E116</f>
        <v>0</v>
      </c>
      <c r="H116" s="25">
        <f>'101_parsed'!F116</f>
        <v>0</v>
      </c>
    </row>
    <row r="117" spans="1:8" x14ac:dyDescent="0.2">
      <c r="A117" s="25">
        <f>'101_parsed'!A117</f>
        <v>2776</v>
      </c>
      <c r="B117" s="33">
        <f>'101_parsed'!B117</f>
        <v>61901</v>
      </c>
      <c r="C117" s="25" t="str">
        <f>INDEX(all_banks!O:O,MATCH(A117,all_banks!H:H,0))</f>
        <v>ООО "АТБ" Банк (2776)</v>
      </c>
      <c r="D117" s="25" t="str">
        <f>INDEX('101_accounts'!B:B,MATCH(B117,'101_accounts'!A:A,0))</f>
        <v>61901   A  Земля, временно неиспользуемая в основной деятельности</v>
      </c>
      <c r="E117" s="25">
        <f>'101_parsed'!C117</f>
        <v>3675</v>
      </c>
      <c r="F117" s="25">
        <f>'101_parsed'!D117</f>
        <v>0</v>
      </c>
      <c r="G117" s="25">
        <f>'101_parsed'!E117</f>
        <v>3675</v>
      </c>
      <c r="H117" s="25">
        <f>'101_parsed'!F117</f>
        <v>0</v>
      </c>
    </row>
    <row r="118" spans="1:8" x14ac:dyDescent="0.2">
      <c r="A118" s="25">
        <f>'101_parsed'!A118</f>
        <v>2776</v>
      </c>
      <c r="B118" s="33">
        <f>'101_parsed'!B118</f>
        <v>61902</v>
      </c>
      <c r="C118" s="25" t="str">
        <f>INDEX(all_banks!O:O,MATCH(A118,all_banks!H:H,0))</f>
        <v>ООО "АТБ" Банк (2776)</v>
      </c>
      <c r="D118" s="25" t="str">
        <f>INDEX('101_accounts'!B:B,MATCH(B118,'101_accounts'!A:A,0))</f>
        <v>61902   A  Земля, временно неиспользуемая в основной деятельности, переданная в аренду</v>
      </c>
      <c r="E118" s="25">
        <f>'101_parsed'!C118</f>
        <v>0</v>
      </c>
      <c r="F118" s="25">
        <f>'101_parsed'!D118</f>
        <v>0</v>
      </c>
      <c r="G118" s="25">
        <f>'101_parsed'!E118</f>
        <v>0</v>
      </c>
      <c r="H118" s="25">
        <f>'101_parsed'!F118</f>
        <v>0</v>
      </c>
    </row>
    <row r="119" spans="1:8" x14ac:dyDescent="0.2">
      <c r="A119" s="25">
        <f>'101_parsed'!A119</f>
        <v>2776</v>
      </c>
      <c r="B119" s="33">
        <f>'101_parsed'!B119</f>
        <v>61903</v>
      </c>
      <c r="C119" s="25" t="str">
        <f>INDEX(all_banks!O:O,MATCH(A119,all_banks!H:H,0))</f>
        <v>ООО "АТБ" Банк (2776)</v>
      </c>
      <c r="D119" s="25" t="str">
        <f>INDEX('101_accounts'!B:B,MATCH(B119,'101_accounts'!A:A,0))</f>
        <v>61903   A  Недвижимость (кроме земли), временно неиспользуемая в основной деятельности</v>
      </c>
      <c r="E119" s="25">
        <f>'101_parsed'!C119</f>
        <v>0</v>
      </c>
      <c r="F119" s="25">
        <f>'101_parsed'!D119</f>
        <v>0</v>
      </c>
      <c r="G119" s="25">
        <f>'101_parsed'!E119</f>
        <v>0</v>
      </c>
      <c r="H119" s="25">
        <f>'101_parsed'!F119</f>
        <v>0</v>
      </c>
    </row>
    <row r="120" spans="1:8" x14ac:dyDescent="0.2">
      <c r="A120" s="25">
        <f>'101_parsed'!A120</f>
        <v>2776</v>
      </c>
      <c r="B120" s="33">
        <f>'101_parsed'!B120</f>
        <v>61904</v>
      </c>
      <c r="C120" s="25" t="str">
        <f>INDEX(all_banks!O:O,MATCH(A120,all_banks!H:H,0))</f>
        <v>ООО "АТБ" Банк (2776)</v>
      </c>
      <c r="D120" s="25" t="str">
        <f>INDEX('101_accounts'!B:B,MATCH(B120,'101_accounts'!A:A,0))</f>
        <v>61904   A  Недвижимость (кроме земли), временно неиспользуемая в основной деятельности, переданная в аренду</v>
      </c>
      <c r="E120" s="25">
        <f>'101_parsed'!C120</f>
        <v>0</v>
      </c>
      <c r="F120" s="25">
        <f>'101_parsed'!D120</f>
        <v>0</v>
      </c>
      <c r="G120" s="25">
        <f>'101_parsed'!E120</f>
        <v>0</v>
      </c>
      <c r="H120" s="25">
        <f>'101_parsed'!F120</f>
        <v>0</v>
      </c>
    </row>
    <row r="121" spans="1:8" x14ac:dyDescent="0.2">
      <c r="A121" s="25">
        <f>'101_parsed'!A121</f>
        <v>2776</v>
      </c>
      <c r="B121" s="33">
        <f>'101_parsed'!B121</f>
        <v>61905</v>
      </c>
      <c r="C121" s="25" t="str">
        <f>INDEX(all_banks!O:O,MATCH(A121,all_banks!H:H,0))</f>
        <v>ООО "АТБ" Банк (2776)</v>
      </c>
      <c r="D121" s="25" t="str">
        <f>INDEX('101_accounts'!B:B,MATCH(B121,'101_accounts'!A:A,0))</f>
        <v>61905   A  Земля, временно неиспользуемая в основной деятельности, учитываемая по справедливой стоимости</v>
      </c>
      <c r="E121" s="25">
        <f>'101_parsed'!C121</f>
        <v>0</v>
      </c>
      <c r="F121" s="25">
        <f>'101_parsed'!D121</f>
        <v>0</v>
      </c>
      <c r="G121" s="25">
        <f>'101_parsed'!E121</f>
        <v>0</v>
      </c>
      <c r="H121" s="25">
        <f>'101_parsed'!F121</f>
        <v>0</v>
      </c>
    </row>
    <row r="122" spans="1:8" x14ac:dyDescent="0.2">
      <c r="A122" s="25">
        <f>'101_parsed'!A122</f>
        <v>2776</v>
      </c>
      <c r="B122" s="33">
        <f>'101_parsed'!B122</f>
        <v>61906</v>
      </c>
      <c r="C122" s="25" t="str">
        <f>INDEX(all_banks!O:O,MATCH(A122,all_banks!H:H,0))</f>
        <v>ООО "АТБ" Банк (2776)</v>
      </c>
      <c r="D122" s="25" t="str">
        <f>INDEX('101_accounts'!B:B,MATCH(B122,'101_accounts'!A:A,0))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22" s="25">
        <f>'101_parsed'!C122</f>
        <v>0</v>
      </c>
      <c r="F122" s="25">
        <f>'101_parsed'!D122</f>
        <v>0</v>
      </c>
      <c r="G122" s="25">
        <f>'101_parsed'!E122</f>
        <v>0</v>
      </c>
      <c r="H122" s="25">
        <f>'101_parsed'!F122</f>
        <v>0</v>
      </c>
    </row>
    <row r="123" spans="1:8" x14ac:dyDescent="0.2">
      <c r="A123" s="25">
        <f>'101_parsed'!A123</f>
        <v>2776</v>
      </c>
      <c r="B123" s="33">
        <f>'101_parsed'!B123</f>
        <v>61907</v>
      </c>
      <c r="C123" s="25" t="str">
        <f>INDEX(all_banks!O:O,MATCH(A123,all_banks!H:H,0))</f>
        <v>ООО "АТБ" Банк (2776)</v>
      </c>
      <c r="D123" s="25" t="str">
        <f>INDEX('101_accounts'!B:B,MATCH(B123,'101_accounts'!A:A,0))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23" s="25">
        <f>'101_parsed'!C123</f>
        <v>0</v>
      </c>
      <c r="F123" s="25">
        <f>'101_parsed'!D123</f>
        <v>0</v>
      </c>
      <c r="G123" s="25">
        <f>'101_parsed'!E123</f>
        <v>0</v>
      </c>
      <c r="H123" s="25">
        <f>'101_parsed'!F123</f>
        <v>0</v>
      </c>
    </row>
    <row r="124" spans="1:8" x14ac:dyDescent="0.2">
      <c r="A124" s="25">
        <f>'101_parsed'!A124</f>
        <v>2776</v>
      </c>
      <c r="B124" s="33">
        <f>'101_parsed'!B124</f>
        <v>61908</v>
      </c>
      <c r="C124" s="25" t="str">
        <f>INDEX(all_banks!O:O,MATCH(A124,all_banks!H:H,0))</f>
        <v>ООО "АТБ" Банк (2776)</v>
      </c>
      <c r="D124" s="25" t="str">
        <f>INDEX('101_accounts'!B:B,MATCH(B124,'101_accounts'!A:A,0))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24" s="25">
        <f>'101_parsed'!C124</f>
        <v>0</v>
      </c>
      <c r="F124" s="25">
        <f>'101_parsed'!D124</f>
        <v>0</v>
      </c>
      <c r="G124" s="25">
        <f>'101_parsed'!E124</f>
        <v>0</v>
      </c>
      <c r="H124" s="25">
        <f>'101_parsed'!F124</f>
        <v>0</v>
      </c>
    </row>
    <row r="125" spans="1:8" x14ac:dyDescent="0.2">
      <c r="A125" s="25">
        <f>'101_parsed'!A125</f>
        <v>2776</v>
      </c>
      <c r="B125" s="33">
        <f>'101_parsed'!B125</f>
        <v>61909</v>
      </c>
      <c r="C125" s="25" t="str">
        <f>INDEX(all_banks!O:O,MATCH(A125,all_banks!H:H,0))</f>
        <v>ООО "АТБ" Банк (2776)</v>
      </c>
      <c r="D125" s="25" t="str">
        <f>INDEX('101_accounts'!B:B,MATCH(B125,'101_accounts'!A:A,0))</f>
        <v>61909   П  Амортизация недвижимости (кроме земли), временно неиспользуемой в основной деятельности</v>
      </c>
      <c r="E125" s="25">
        <f>'101_parsed'!C125</f>
        <v>0</v>
      </c>
      <c r="F125" s="25">
        <f>'101_parsed'!D125</f>
        <v>0</v>
      </c>
      <c r="G125" s="25">
        <f>'101_parsed'!E125</f>
        <v>0</v>
      </c>
      <c r="H125" s="25">
        <f>'101_parsed'!F125</f>
        <v>0</v>
      </c>
    </row>
    <row r="126" spans="1:8" x14ac:dyDescent="0.2">
      <c r="A126" s="25">
        <f>'101_parsed'!A126</f>
        <v>2776</v>
      </c>
      <c r="B126" s="33">
        <f>'101_parsed'!B126</f>
        <v>61910</v>
      </c>
      <c r="C126" s="25" t="str">
        <f>INDEX(all_banks!O:O,MATCH(A126,all_banks!H:H,0))</f>
        <v>ООО "АТБ" Банк (2776)</v>
      </c>
      <c r="D126" s="25" t="str">
        <f>INDEX('101_accounts'!B:B,MATCH(B126,'101_accounts'!A:A,0))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26" s="25">
        <f>'101_parsed'!C126</f>
        <v>0</v>
      </c>
      <c r="F126" s="25">
        <f>'101_parsed'!D126</f>
        <v>0</v>
      </c>
      <c r="G126" s="25">
        <f>'101_parsed'!E126</f>
        <v>0</v>
      </c>
      <c r="H126" s="25">
        <f>'101_parsed'!F126</f>
        <v>0</v>
      </c>
    </row>
    <row r="127" spans="1:8" x14ac:dyDescent="0.2">
      <c r="A127" s="25">
        <f>'101_parsed'!A127</f>
        <v>2776</v>
      </c>
      <c r="B127" s="33">
        <f>'101_parsed'!B127</f>
        <v>61911</v>
      </c>
      <c r="C127" s="25" t="str">
        <f>INDEX(all_banks!O:O,MATCH(A127,all_banks!H:H,0))</f>
        <v>ООО "АТБ" Банк (2776)</v>
      </c>
      <c r="D127" s="25" t="str">
        <f>INDEX('101_accounts'!B:B,MATCH(B127,'101_accounts'!A:A,0))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27" s="25">
        <f>'101_parsed'!C127</f>
        <v>0</v>
      </c>
      <c r="F127" s="25">
        <f>'101_parsed'!D127</f>
        <v>0</v>
      </c>
      <c r="G127" s="25">
        <f>'101_parsed'!E127</f>
        <v>0</v>
      </c>
      <c r="H127" s="25">
        <f>'101_parsed'!F127</f>
        <v>0</v>
      </c>
    </row>
    <row r="128" spans="1:8" x14ac:dyDescent="0.2">
      <c r="A128" s="25">
        <f>'101_parsed'!A128</f>
        <v>2776</v>
      </c>
      <c r="B128" s="33">
        <f>'101_parsed'!B128</f>
        <v>61912</v>
      </c>
      <c r="C128" s="25" t="str">
        <f>INDEX(all_banks!O:O,MATCH(A128,all_banks!H:H,0))</f>
        <v>ООО "АТБ" Банк (2776)</v>
      </c>
      <c r="D128" s="25" t="str">
        <f>INDEX('101_accounts'!B:B,MATCH(B128,'101_accounts'!A:A,0))</f>
        <v>61912   П  Резервы на возможные потери</v>
      </c>
      <c r="E128" s="25">
        <f>'101_parsed'!C128</f>
        <v>0</v>
      </c>
      <c r="F128" s="25">
        <f>'101_parsed'!D128</f>
        <v>1838</v>
      </c>
      <c r="G128" s="25">
        <f>'101_parsed'!E128</f>
        <v>0</v>
      </c>
      <c r="H128" s="25">
        <f>'101_parsed'!F128</f>
        <v>2756</v>
      </c>
    </row>
    <row r="129" spans="1:8" x14ac:dyDescent="0.2">
      <c r="A129" s="25">
        <f>'101_parsed'!A129</f>
        <v>2776</v>
      </c>
      <c r="B129" s="33">
        <f>'101_parsed'!B129</f>
        <v>62001</v>
      </c>
      <c r="C129" s="25" t="str">
        <f>INDEX(all_banks!O:O,MATCH(A129,all_banks!H:H,0))</f>
        <v>ООО "АТБ" Банк (2776)</v>
      </c>
      <c r="D129" s="25" t="str">
        <f>INDEX('101_accounts'!B:B,MATCH(B129,'101_accounts'!A:A,0))</f>
        <v>62001   A  Долгосрочные активы, предназначенные для продажи</v>
      </c>
      <c r="E129" s="25">
        <f>'101_parsed'!C129</f>
        <v>0</v>
      </c>
      <c r="F129" s="25">
        <f>'101_parsed'!D129</f>
        <v>0</v>
      </c>
      <c r="G129" s="25">
        <f>'101_parsed'!E129</f>
        <v>0</v>
      </c>
      <c r="H129" s="25">
        <f>'101_parsed'!F129</f>
        <v>0</v>
      </c>
    </row>
    <row r="130" spans="1:8" x14ac:dyDescent="0.2">
      <c r="A130" s="25">
        <f>'101_parsed'!A130</f>
        <v>2776</v>
      </c>
      <c r="B130" s="33">
        <f>'101_parsed'!B130</f>
        <v>62002</v>
      </c>
      <c r="C130" s="25" t="str">
        <f>INDEX(all_banks!O:O,MATCH(A130,all_banks!H:H,0))</f>
        <v>ООО "АТБ" Банк (2776)</v>
      </c>
      <c r="D130" s="25" t="str">
        <f>INDEX('101_accounts'!B:B,MATCH(B130,'101_accounts'!A:A,0))</f>
        <v>62002   П  Резервы на возможные потери</v>
      </c>
      <c r="E130" s="25">
        <f>'101_parsed'!C130</f>
        <v>0</v>
      </c>
      <c r="F130" s="25">
        <f>'101_parsed'!D130</f>
        <v>0</v>
      </c>
      <c r="G130" s="25">
        <f>'101_parsed'!E130</f>
        <v>0</v>
      </c>
      <c r="H130" s="25">
        <f>'101_parsed'!F130</f>
        <v>0</v>
      </c>
    </row>
    <row r="131" spans="1:8" x14ac:dyDescent="0.2">
      <c r="A131" s="25">
        <f>'101_parsed'!A131</f>
        <v>2776</v>
      </c>
      <c r="B131" s="33">
        <f>'101_parsed'!B131</f>
        <v>62101</v>
      </c>
      <c r="C131" s="25" t="str">
        <f>INDEX(all_banks!O:O,MATCH(A131,all_banks!H:H,0))</f>
        <v>ООО "АТБ" Банк (2776)</v>
      </c>
      <c r="D131" s="25" t="str">
        <f>INDEX('101_accounts'!B:B,MATCH(B131,'101_accounts'!A:A,0))</f>
        <v>62101   A  Средства труда, полученные по договорам отступного, залога, назначение которых не определено</v>
      </c>
      <c r="E131" s="25">
        <f>'101_parsed'!C131</f>
        <v>0</v>
      </c>
      <c r="F131" s="25">
        <f>'101_parsed'!D131</f>
        <v>0</v>
      </c>
      <c r="G131" s="25">
        <f>'101_parsed'!E131</f>
        <v>0</v>
      </c>
      <c r="H131" s="25">
        <f>'101_parsed'!F131</f>
        <v>0</v>
      </c>
    </row>
    <row r="132" spans="1:8" x14ac:dyDescent="0.2">
      <c r="A132" s="25">
        <f>'101_parsed'!A132</f>
        <v>2776</v>
      </c>
      <c r="B132" s="33">
        <f>'101_parsed'!B132</f>
        <v>62102</v>
      </c>
      <c r="C132" s="25" t="str">
        <f>INDEX(all_banks!O:O,MATCH(A132,all_banks!H:H,0))</f>
        <v>ООО "АТБ" Банк (2776)</v>
      </c>
      <c r="D132" s="25" t="str">
        <f>INDEX('101_accounts'!B:B,MATCH(B132,'101_accounts'!A:A,0))</f>
        <v>62102   A  Предметы труда, полученные по договорам отступного, залога, назначение которых не определено</v>
      </c>
      <c r="E132" s="25">
        <f>'101_parsed'!C132</f>
        <v>0</v>
      </c>
      <c r="F132" s="25">
        <f>'101_parsed'!D132</f>
        <v>0</v>
      </c>
      <c r="G132" s="25">
        <f>'101_parsed'!E132</f>
        <v>0</v>
      </c>
      <c r="H132" s="25">
        <f>'101_parsed'!F132</f>
        <v>0</v>
      </c>
    </row>
    <row r="133" spans="1:8" x14ac:dyDescent="0.2">
      <c r="A133" s="25">
        <f>'101_parsed'!A133</f>
        <v>2776</v>
      </c>
      <c r="B133" s="33">
        <f>'101_parsed'!B133</f>
        <v>62103</v>
      </c>
      <c r="C133" s="25" t="str">
        <f>INDEX(all_banks!O:O,MATCH(A133,all_banks!H:H,0))</f>
        <v>ООО "АТБ" Банк (2776)</v>
      </c>
      <c r="D133" s="25" t="str">
        <f>INDEX('101_accounts'!B:B,MATCH(B133,'101_accounts'!A:A,0))</f>
        <v>62103   П  Резервы на возможные потери</v>
      </c>
      <c r="E133" s="25">
        <f>'101_parsed'!C133</f>
        <v>0</v>
      </c>
      <c r="F133" s="25">
        <f>'101_parsed'!D133</f>
        <v>0</v>
      </c>
      <c r="G133" s="25">
        <f>'101_parsed'!E133</f>
        <v>0</v>
      </c>
      <c r="H133" s="25">
        <f>'101_parsed'!F133</f>
        <v>0</v>
      </c>
    </row>
    <row r="134" spans="1:8" x14ac:dyDescent="0.2">
      <c r="A134" s="25">
        <f>'101_parsed'!A134</f>
        <v>3231</v>
      </c>
      <c r="B134" s="33">
        <f>'101_parsed'!B134</f>
        <v>60401</v>
      </c>
      <c r="C134" s="25" t="str">
        <f>INDEX(all_banks!O:O,MATCH(A134,all_banks!H:H,0))</f>
        <v>БАНК "АГОРА" ООО (3231)</v>
      </c>
      <c r="D134" s="25" t="str">
        <f>INDEX('101_accounts'!B:B,MATCH(B134,'101_accounts'!A:A,0))</f>
        <v>60401   A  Основные средства (кроме земли) (c 13.02.2018)_x000D_Категория 1- Здания и сооружения (до 31.12.2002)</v>
      </c>
      <c r="E134" s="25">
        <f>'101_parsed'!C134</f>
        <v>10015</v>
      </c>
      <c r="F134" s="25">
        <f>'101_parsed'!D134</f>
        <v>0</v>
      </c>
      <c r="G134" s="25">
        <f>'101_parsed'!E134</f>
        <v>10015</v>
      </c>
      <c r="H134" s="25">
        <f>'101_parsed'!F134</f>
        <v>0</v>
      </c>
    </row>
    <row r="135" spans="1:8" x14ac:dyDescent="0.2">
      <c r="A135" s="25">
        <f>'101_parsed'!A135</f>
        <v>3231</v>
      </c>
      <c r="B135" s="33">
        <f>'101_parsed'!B135</f>
        <v>60404</v>
      </c>
      <c r="C135" s="25" t="str">
        <f>INDEX(all_banks!O:O,MATCH(A135,all_banks!H:H,0))</f>
        <v>БАНК "АГОРА" ООО (3231)</v>
      </c>
      <c r="D135" s="25" t="str">
        <f>INDEX('101_accounts'!B:B,MATCH(B135,'101_accounts'!A:A,0))</f>
        <v>60404   A  Земля (c 13.02.2018)</v>
      </c>
      <c r="E135" s="25">
        <f>'101_parsed'!C135</f>
        <v>0</v>
      </c>
      <c r="F135" s="25">
        <f>'101_parsed'!D135</f>
        <v>0</v>
      </c>
      <c r="G135" s="25">
        <f>'101_parsed'!E135</f>
        <v>0</v>
      </c>
      <c r="H135" s="25">
        <f>'101_parsed'!F135</f>
        <v>0</v>
      </c>
    </row>
    <row r="136" spans="1:8" x14ac:dyDescent="0.2">
      <c r="A136" s="25">
        <f>'101_parsed'!A136</f>
        <v>3231</v>
      </c>
      <c r="B136" s="33">
        <f>'101_parsed'!B136</f>
        <v>60405</v>
      </c>
      <c r="C136" s="25" t="str">
        <f>INDEX(all_banks!O:O,MATCH(A136,all_banks!H:H,0))</f>
        <v>БАНК "АГОРА" ООО (3231)</v>
      </c>
      <c r="D136" s="25" t="str">
        <f>INDEX('101_accounts'!B:B,MATCH(B136,'101_accounts'!A:A,0))</f>
        <v>60405   П
A (до 31.01.2003)  Резервы на возможные потери (c 13.02.2018)
Долгосрочно арендуемые основные средства (до 31.01.2003)</v>
      </c>
      <c r="E136" s="25">
        <f>'101_parsed'!C136</f>
        <v>0</v>
      </c>
      <c r="F136" s="25">
        <f>'101_parsed'!D136</f>
        <v>0</v>
      </c>
      <c r="G136" s="25">
        <f>'101_parsed'!E136</f>
        <v>0</v>
      </c>
      <c r="H136" s="25">
        <f>'101_parsed'!F136</f>
        <v>0</v>
      </c>
    </row>
    <row r="137" spans="1:8" x14ac:dyDescent="0.2">
      <c r="A137" s="25">
        <f>'101_parsed'!A137</f>
        <v>3231</v>
      </c>
      <c r="B137" s="33">
        <f>'101_parsed'!B137</f>
        <v>60414</v>
      </c>
      <c r="C137" s="25" t="str">
        <f>INDEX(all_banks!O:O,MATCH(A137,all_banks!H:H,0))</f>
        <v>БАНК "АГОРА" ООО (3231)</v>
      </c>
      <c r="D137" s="25" t="str">
        <f>INDEX('101_accounts'!B:B,MATCH(B137,'101_accounts'!A:A,0))</f>
        <v>60414   П  Амортизация основных средств (кроме земли) (c 13.02.2018)</v>
      </c>
      <c r="E137" s="25">
        <f>'101_parsed'!C137</f>
        <v>0</v>
      </c>
      <c r="F137" s="25">
        <f>'101_parsed'!D137</f>
        <v>9227</v>
      </c>
      <c r="G137" s="25">
        <f>'101_parsed'!E137</f>
        <v>0</v>
      </c>
      <c r="H137" s="25">
        <f>'101_parsed'!F137</f>
        <v>9321</v>
      </c>
    </row>
    <row r="138" spans="1:8" x14ac:dyDescent="0.2">
      <c r="A138" s="25">
        <f>'101_parsed'!A138</f>
        <v>3231</v>
      </c>
      <c r="B138" s="33">
        <f>'101_parsed'!B138</f>
        <v>60415</v>
      </c>
      <c r="C138" s="25" t="str">
        <f>INDEX(all_banks!O:O,MATCH(A138,all_banks!H:H,0))</f>
        <v>БАНК "АГОРА" ООО (3231)</v>
      </c>
      <c r="D138" s="25" t="str">
        <f>INDEX('101_accounts'!B:B,MATCH(B138,'101_accounts'!A:A,0))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38" s="25">
        <f>'101_parsed'!C138</f>
        <v>0</v>
      </c>
      <c r="F138" s="25">
        <f>'101_parsed'!D138</f>
        <v>0</v>
      </c>
      <c r="G138" s="25">
        <f>'101_parsed'!E138</f>
        <v>0</v>
      </c>
      <c r="H138" s="25">
        <f>'101_parsed'!F138</f>
        <v>0</v>
      </c>
    </row>
    <row r="139" spans="1:8" x14ac:dyDescent="0.2">
      <c r="A139" s="25">
        <f>'101_parsed'!A139</f>
        <v>3231</v>
      </c>
      <c r="B139" s="33">
        <f>'101_parsed'!B139</f>
        <v>61901</v>
      </c>
      <c r="C139" s="25" t="str">
        <f>INDEX(all_banks!O:O,MATCH(A139,all_banks!H:H,0))</f>
        <v>БАНК "АГОРА" ООО (3231)</v>
      </c>
      <c r="D139" s="25" t="str">
        <f>INDEX('101_accounts'!B:B,MATCH(B139,'101_accounts'!A:A,0))</f>
        <v>61901   A  Земля, временно неиспользуемая в основной деятельности</v>
      </c>
      <c r="E139" s="25">
        <f>'101_parsed'!C139</f>
        <v>0</v>
      </c>
      <c r="F139" s="25">
        <f>'101_parsed'!D139</f>
        <v>0</v>
      </c>
      <c r="G139" s="25">
        <f>'101_parsed'!E139</f>
        <v>0</v>
      </c>
      <c r="H139" s="25">
        <f>'101_parsed'!F139</f>
        <v>0</v>
      </c>
    </row>
    <row r="140" spans="1:8" x14ac:dyDescent="0.2">
      <c r="A140" s="25">
        <f>'101_parsed'!A140</f>
        <v>3231</v>
      </c>
      <c r="B140" s="33">
        <f>'101_parsed'!B140</f>
        <v>61902</v>
      </c>
      <c r="C140" s="25" t="str">
        <f>INDEX(all_banks!O:O,MATCH(A140,all_banks!H:H,0))</f>
        <v>БАНК "АГОРА" ООО (3231)</v>
      </c>
      <c r="D140" s="25" t="str">
        <f>INDEX('101_accounts'!B:B,MATCH(B140,'101_accounts'!A:A,0))</f>
        <v>61902   A  Земля, временно неиспользуемая в основной деятельности, переданная в аренду</v>
      </c>
      <c r="E140" s="25">
        <f>'101_parsed'!C140</f>
        <v>0</v>
      </c>
      <c r="F140" s="25">
        <f>'101_parsed'!D140</f>
        <v>0</v>
      </c>
      <c r="G140" s="25">
        <f>'101_parsed'!E140</f>
        <v>0</v>
      </c>
      <c r="H140" s="25">
        <f>'101_parsed'!F140</f>
        <v>0</v>
      </c>
    </row>
    <row r="141" spans="1:8" x14ac:dyDescent="0.2">
      <c r="A141" s="25">
        <f>'101_parsed'!A141</f>
        <v>3231</v>
      </c>
      <c r="B141" s="33">
        <f>'101_parsed'!B141</f>
        <v>61903</v>
      </c>
      <c r="C141" s="25" t="str">
        <f>INDEX(all_banks!O:O,MATCH(A141,all_banks!H:H,0))</f>
        <v>БАНК "АГОРА" ООО (3231)</v>
      </c>
      <c r="D141" s="25" t="str">
        <f>INDEX('101_accounts'!B:B,MATCH(B141,'101_accounts'!A:A,0))</f>
        <v>61903   A  Недвижимость (кроме земли), временно неиспользуемая в основной деятельности</v>
      </c>
      <c r="E141" s="25">
        <f>'101_parsed'!C141</f>
        <v>0</v>
      </c>
      <c r="F141" s="25">
        <f>'101_parsed'!D141</f>
        <v>0</v>
      </c>
      <c r="G141" s="25">
        <f>'101_parsed'!E141</f>
        <v>0</v>
      </c>
      <c r="H141" s="25">
        <f>'101_parsed'!F141</f>
        <v>0</v>
      </c>
    </row>
    <row r="142" spans="1:8" x14ac:dyDescent="0.2">
      <c r="A142" s="25">
        <f>'101_parsed'!A142</f>
        <v>3231</v>
      </c>
      <c r="B142" s="33">
        <f>'101_parsed'!B142</f>
        <v>61904</v>
      </c>
      <c r="C142" s="25" t="str">
        <f>INDEX(all_banks!O:O,MATCH(A142,all_banks!H:H,0))</f>
        <v>БАНК "АГОРА" ООО (3231)</v>
      </c>
      <c r="D142" s="25" t="str">
        <f>INDEX('101_accounts'!B:B,MATCH(B142,'101_accounts'!A:A,0))</f>
        <v>61904   A  Недвижимость (кроме земли), временно неиспользуемая в основной деятельности, переданная в аренду</v>
      </c>
      <c r="E142" s="25">
        <f>'101_parsed'!C142</f>
        <v>0</v>
      </c>
      <c r="F142" s="25">
        <f>'101_parsed'!D142</f>
        <v>0</v>
      </c>
      <c r="G142" s="25">
        <f>'101_parsed'!E142</f>
        <v>0</v>
      </c>
      <c r="H142" s="25">
        <f>'101_parsed'!F142</f>
        <v>0</v>
      </c>
    </row>
    <row r="143" spans="1:8" x14ac:dyDescent="0.2">
      <c r="A143" s="25">
        <f>'101_parsed'!A143</f>
        <v>3231</v>
      </c>
      <c r="B143" s="33">
        <f>'101_parsed'!B143</f>
        <v>61905</v>
      </c>
      <c r="C143" s="25" t="str">
        <f>INDEX(all_banks!O:O,MATCH(A143,all_banks!H:H,0))</f>
        <v>БАНК "АГОРА" ООО (3231)</v>
      </c>
      <c r="D143" s="25" t="str">
        <f>INDEX('101_accounts'!B:B,MATCH(B143,'101_accounts'!A:A,0))</f>
        <v>61905   A  Земля, временно неиспользуемая в основной деятельности, учитываемая по справедливой стоимости</v>
      </c>
      <c r="E143" s="25">
        <f>'101_parsed'!C143</f>
        <v>0</v>
      </c>
      <c r="F143" s="25">
        <f>'101_parsed'!D143</f>
        <v>0</v>
      </c>
      <c r="G143" s="25">
        <f>'101_parsed'!E143</f>
        <v>0</v>
      </c>
      <c r="H143" s="25">
        <f>'101_parsed'!F143</f>
        <v>0</v>
      </c>
    </row>
    <row r="144" spans="1:8" x14ac:dyDescent="0.2">
      <c r="A144" s="25">
        <f>'101_parsed'!A144</f>
        <v>3231</v>
      </c>
      <c r="B144" s="33">
        <f>'101_parsed'!B144</f>
        <v>61906</v>
      </c>
      <c r="C144" s="25" t="str">
        <f>INDEX(all_banks!O:O,MATCH(A144,all_banks!H:H,0))</f>
        <v>БАНК "АГОРА" ООО (3231)</v>
      </c>
      <c r="D144" s="25" t="str">
        <f>INDEX('101_accounts'!B:B,MATCH(B144,'101_accounts'!A:A,0))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44" s="25">
        <f>'101_parsed'!C144</f>
        <v>0</v>
      </c>
      <c r="F144" s="25">
        <f>'101_parsed'!D144</f>
        <v>0</v>
      </c>
      <c r="G144" s="25">
        <f>'101_parsed'!E144</f>
        <v>0</v>
      </c>
      <c r="H144" s="25">
        <f>'101_parsed'!F144</f>
        <v>0</v>
      </c>
    </row>
    <row r="145" spans="1:8" x14ac:dyDescent="0.2">
      <c r="A145" s="25">
        <f>'101_parsed'!A145</f>
        <v>3231</v>
      </c>
      <c r="B145" s="33">
        <f>'101_parsed'!B145</f>
        <v>61907</v>
      </c>
      <c r="C145" s="25" t="str">
        <f>INDEX(all_banks!O:O,MATCH(A145,all_banks!H:H,0))</f>
        <v>БАНК "АГОРА" ООО (3231)</v>
      </c>
      <c r="D145" s="25" t="str">
        <f>INDEX('101_accounts'!B:B,MATCH(B145,'101_accounts'!A:A,0))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45" s="25">
        <f>'101_parsed'!C145</f>
        <v>0</v>
      </c>
      <c r="F145" s="25">
        <f>'101_parsed'!D145</f>
        <v>0</v>
      </c>
      <c r="G145" s="25">
        <f>'101_parsed'!E145</f>
        <v>0</v>
      </c>
      <c r="H145" s="25">
        <f>'101_parsed'!F145</f>
        <v>0</v>
      </c>
    </row>
    <row r="146" spans="1:8" x14ac:dyDescent="0.2">
      <c r="A146" s="25">
        <f>'101_parsed'!A146</f>
        <v>3231</v>
      </c>
      <c r="B146" s="33">
        <f>'101_parsed'!B146</f>
        <v>61908</v>
      </c>
      <c r="C146" s="25" t="str">
        <f>INDEX(all_banks!O:O,MATCH(A146,all_banks!H:H,0))</f>
        <v>БАНК "АГОРА" ООО (3231)</v>
      </c>
      <c r="D146" s="25" t="str">
        <f>INDEX('101_accounts'!B:B,MATCH(B146,'101_accounts'!A:A,0))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46" s="25">
        <f>'101_parsed'!C146</f>
        <v>0</v>
      </c>
      <c r="F146" s="25">
        <f>'101_parsed'!D146</f>
        <v>0</v>
      </c>
      <c r="G146" s="25">
        <f>'101_parsed'!E146</f>
        <v>0</v>
      </c>
      <c r="H146" s="25">
        <f>'101_parsed'!F146</f>
        <v>0</v>
      </c>
    </row>
    <row r="147" spans="1:8" x14ac:dyDescent="0.2">
      <c r="A147" s="25">
        <f>'101_parsed'!A147</f>
        <v>3231</v>
      </c>
      <c r="B147" s="33">
        <f>'101_parsed'!B147</f>
        <v>61909</v>
      </c>
      <c r="C147" s="25" t="str">
        <f>INDEX(all_banks!O:O,MATCH(A147,all_banks!H:H,0))</f>
        <v>БАНК "АГОРА" ООО (3231)</v>
      </c>
      <c r="D147" s="25" t="str">
        <f>INDEX('101_accounts'!B:B,MATCH(B147,'101_accounts'!A:A,0))</f>
        <v>61909   П  Амортизация недвижимости (кроме земли), временно неиспользуемой в основной деятельности</v>
      </c>
      <c r="E147" s="25">
        <f>'101_parsed'!C147</f>
        <v>0</v>
      </c>
      <c r="F147" s="25">
        <f>'101_parsed'!D147</f>
        <v>0</v>
      </c>
      <c r="G147" s="25">
        <f>'101_parsed'!E147</f>
        <v>0</v>
      </c>
      <c r="H147" s="25">
        <f>'101_parsed'!F147</f>
        <v>0</v>
      </c>
    </row>
    <row r="148" spans="1:8" x14ac:dyDescent="0.2">
      <c r="A148" s="25">
        <f>'101_parsed'!A148</f>
        <v>3231</v>
      </c>
      <c r="B148" s="33">
        <f>'101_parsed'!B148</f>
        <v>61910</v>
      </c>
      <c r="C148" s="25" t="str">
        <f>INDEX(all_banks!O:O,MATCH(A148,all_banks!H:H,0))</f>
        <v>БАНК "АГОРА" ООО (3231)</v>
      </c>
      <c r="D148" s="25" t="str">
        <f>INDEX('101_accounts'!B:B,MATCH(B148,'101_accounts'!A:A,0))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48" s="25">
        <f>'101_parsed'!C148</f>
        <v>0</v>
      </c>
      <c r="F148" s="25">
        <f>'101_parsed'!D148</f>
        <v>0</v>
      </c>
      <c r="G148" s="25">
        <f>'101_parsed'!E148</f>
        <v>0</v>
      </c>
      <c r="H148" s="25">
        <f>'101_parsed'!F148</f>
        <v>0</v>
      </c>
    </row>
    <row r="149" spans="1:8" x14ac:dyDescent="0.2">
      <c r="A149" s="25">
        <f>'101_parsed'!A149</f>
        <v>3231</v>
      </c>
      <c r="B149" s="33">
        <f>'101_parsed'!B149</f>
        <v>61911</v>
      </c>
      <c r="C149" s="25" t="str">
        <f>INDEX(all_banks!O:O,MATCH(A149,all_banks!H:H,0))</f>
        <v>БАНК "АГОРА" ООО (3231)</v>
      </c>
      <c r="D149" s="25" t="str">
        <f>INDEX('101_accounts'!B:B,MATCH(B149,'101_accounts'!A:A,0))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49" s="25">
        <f>'101_parsed'!C149</f>
        <v>0</v>
      </c>
      <c r="F149" s="25">
        <f>'101_parsed'!D149</f>
        <v>0</v>
      </c>
      <c r="G149" s="25">
        <f>'101_parsed'!E149</f>
        <v>0</v>
      </c>
      <c r="H149" s="25">
        <f>'101_parsed'!F149</f>
        <v>0</v>
      </c>
    </row>
    <row r="150" spans="1:8" x14ac:dyDescent="0.2">
      <c r="A150" s="25">
        <f>'101_parsed'!A150</f>
        <v>3231</v>
      </c>
      <c r="B150" s="33">
        <f>'101_parsed'!B150</f>
        <v>61912</v>
      </c>
      <c r="C150" s="25" t="str">
        <f>INDEX(all_banks!O:O,MATCH(A150,all_banks!H:H,0))</f>
        <v>БАНК "АГОРА" ООО (3231)</v>
      </c>
      <c r="D150" s="25" t="str">
        <f>INDEX('101_accounts'!B:B,MATCH(B150,'101_accounts'!A:A,0))</f>
        <v>61912   П  Резервы на возможные потери</v>
      </c>
      <c r="E150" s="25">
        <f>'101_parsed'!C150</f>
        <v>0</v>
      </c>
      <c r="F150" s="25">
        <f>'101_parsed'!D150</f>
        <v>0</v>
      </c>
      <c r="G150" s="25">
        <f>'101_parsed'!E150</f>
        <v>0</v>
      </c>
      <c r="H150" s="25">
        <f>'101_parsed'!F150</f>
        <v>0</v>
      </c>
    </row>
    <row r="151" spans="1:8" x14ac:dyDescent="0.2">
      <c r="A151" s="25">
        <f>'101_parsed'!A151</f>
        <v>3231</v>
      </c>
      <c r="B151" s="33">
        <f>'101_parsed'!B151</f>
        <v>62001</v>
      </c>
      <c r="C151" s="25" t="str">
        <f>INDEX(all_banks!O:O,MATCH(A151,all_banks!H:H,0))</f>
        <v>БАНК "АГОРА" ООО (3231)</v>
      </c>
      <c r="D151" s="25" t="str">
        <f>INDEX('101_accounts'!B:B,MATCH(B151,'101_accounts'!A:A,0))</f>
        <v>62001   A  Долгосрочные активы, предназначенные для продажи</v>
      </c>
      <c r="E151" s="25">
        <f>'101_parsed'!C151</f>
        <v>0</v>
      </c>
      <c r="F151" s="25">
        <f>'101_parsed'!D151</f>
        <v>0</v>
      </c>
      <c r="G151" s="25">
        <f>'101_parsed'!E151</f>
        <v>0</v>
      </c>
      <c r="H151" s="25">
        <f>'101_parsed'!F151</f>
        <v>0</v>
      </c>
    </row>
    <row r="152" spans="1:8" x14ac:dyDescent="0.2">
      <c r="A152" s="25">
        <f>'101_parsed'!A152</f>
        <v>3231</v>
      </c>
      <c r="B152" s="33">
        <f>'101_parsed'!B152</f>
        <v>62002</v>
      </c>
      <c r="C152" s="25" t="str">
        <f>INDEX(all_banks!O:O,MATCH(A152,all_banks!H:H,0))</f>
        <v>БАНК "АГОРА" ООО (3231)</v>
      </c>
      <c r="D152" s="25" t="str">
        <f>INDEX('101_accounts'!B:B,MATCH(B152,'101_accounts'!A:A,0))</f>
        <v>62002   П  Резервы на возможные потери</v>
      </c>
      <c r="E152" s="25">
        <f>'101_parsed'!C152</f>
        <v>0</v>
      </c>
      <c r="F152" s="25">
        <f>'101_parsed'!D152</f>
        <v>0</v>
      </c>
      <c r="G152" s="25">
        <f>'101_parsed'!E152</f>
        <v>0</v>
      </c>
      <c r="H152" s="25">
        <f>'101_parsed'!F152</f>
        <v>0</v>
      </c>
    </row>
    <row r="153" spans="1:8" x14ac:dyDescent="0.2">
      <c r="A153" s="25">
        <f>'101_parsed'!A153</f>
        <v>3231</v>
      </c>
      <c r="B153" s="33">
        <f>'101_parsed'!B153</f>
        <v>62101</v>
      </c>
      <c r="C153" s="25" t="str">
        <f>INDEX(all_banks!O:O,MATCH(A153,all_banks!H:H,0))</f>
        <v>БАНК "АГОРА" ООО (3231)</v>
      </c>
      <c r="D153" s="25" t="str">
        <f>INDEX('101_accounts'!B:B,MATCH(B153,'101_accounts'!A:A,0))</f>
        <v>62101   A  Средства труда, полученные по договорам отступного, залога, назначение которых не определено</v>
      </c>
      <c r="E153" s="25">
        <f>'101_parsed'!C153</f>
        <v>0</v>
      </c>
      <c r="F153" s="25">
        <f>'101_parsed'!D153</f>
        <v>0</v>
      </c>
      <c r="G153" s="25">
        <f>'101_parsed'!E153</f>
        <v>0</v>
      </c>
      <c r="H153" s="25">
        <f>'101_parsed'!F153</f>
        <v>0</v>
      </c>
    </row>
    <row r="154" spans="1:8" x14ac:dyDescent="0.2">
      <c r="A154" s="25">
        <f>'101_parsed'!A154</f>
        <v>3231</v>
      </c>
      <c r="B154" s="33">
        <f>'101_parsed'!B154</f>
        <v>62102</v>
      </c>
      <c r="C154" s="25" t="str">
        <f>INDEX(all_banks!O:O,MATCH(A154,all_banks!H:H,0))</f>
        <v>БАНК "АГОРА" ООО (3231)</v>
      </c>
      <c r="D154" s="25" t="str">
        <f>INDEX('101_accounts'!B:B,MATCH(B154,'101_accounts'!A:A,0))</f>
        <v>62102   A  Предметы труда, полученные по договорам отступного, залога, назначение которых не определено</v>
      </c>
      <c r="E154" s="25">
        <f>'101_parsed'!C154</f>
        <v>0</v>
      </c>
      <c r="F154" s="25">
        <f>'101_parsed'!D154</f>
        <v>0</v>
      </c>
      <c r="G154" s="25">
        <f>'101_parsed'!E154</f>
        <v>0</v>
      </c>
      <c r="H154" s="25">
        <f>'101_parsed'!F154</f>
        <v>0</v>
      </c>
    </row>
    <row r="155" spans="1:8" x14ac:dyDescent="0.2">
      <c r="A155" s="25">
        <f>'101_parsed'!A155</f>
        <v>3231</v>
      </c>
      <c r="B155" s="33">
        <f>'101_parsed'!B155</f>
        <v>62103</v>
      </c>
      <c r="C155" s="25" t="str">
        <f>INDEX(all_banks!O:O,MATCH(A155,all_banks!H:H,0))</f>
        <v>БАНК "АГОРА" ООО (3231)</v>
      </c>
      <c r="D155" s="25" t="str">
        <f>INDEX('101_accounts'!B:B,MATCH(B155,'101_accounts'!A:A,0))</f>
        <v>62103   П  Резервы на возможные потери</v>
      </c>
      <c r="E155" s="25">
        <f>'101_parsed'!C155</f>
        <v>0</v>
      </c>
      <c r="F155" s="25">
        <f>'101_parsed'!D155</f>
        <v>0</v>
      </c>
      <c r="G155" s="25">
        <f>'101_parsed'!E155</f>
        <v>0</v>
      </c>
      <c r="H155" s="25">
        <f>'101_parsed'!F155</f>
        <v>0</v>
      </c>
    </row>
    <row r="156" spans="1:8" x14ac:dyDescent="0.2">
      <c r="A156" s="25">
        <f>'101_parsed'!A156</f>
        <v>2880</v>
      </c>
      <c r="B156" s="33">
        <f>'101_parsed'!B156</f>
        <v>60401</v>
      </c>
      <c r="C156" s="25" t="str">
        <f>INDEX(all_banks!O:O,MATCH(A156,all_banks!H:H,0))</f>
        <v>АО КБ "АГРОПРОМКРЕДИТ" (2880)</v>
      </c>
      <c r="D156" s="25" t="str">
        <f>INDEX('101_accounts'!B:B,MATCH(B156,'101_accounts'!A:A,0))</f>
        <v>60401   A  Основные средства (кроме земли) (c 13.02.2018)_x000D_Категория 1- Здания и сооружения (до 31.12.2002)</v>
      </c>
      <c r="E156" s="25">
        <f>'101_parsed'!C156</f>
        <v>275895</v>
      </c>
      <c r="F156" s="25">
        <f>'101_parsed'!D156</f>
        <v>0</v>
      </c>
      <c r="G156" s="25">
        <f>'101_parsed'!E156</f>
        <v>272666</v>
      </c>
      <c r="H156" s="25">
        <f>'101_parsed'!F156</f>
        <v>0</v>
      </c>
    </row>
    <row r="157" spans="1:8" x14ac:dyDescent="0.2">
      <c r="A157" s="25">
        <f>'101_parsed'!A157</f>
        <v>2880</v>
      </c>
      <c r="B157" s="33">
        <f>'101_parsed'!B157</f>
        <v>60404</v>
      </c>
      <c r="C157" s="25" t="str">
        <f>INDEX(all_banks!O:O,MATCH(A157,all_banks!H:H,0))</f>
        <v>АО КБ "АГРОПРОМКРЕДИТ" (2880)</v>
      </c>
      <c r="D157" s="25" t="str">
        <f>INDEX('101_accounts'!B:B,MATCH(B157,'101_accounts'!A:A,0))</f>
        <v>60404   A  Земля (c 13.02.2018)</v>
      </c>
      <c r="E157" s="25">
        <f>'101_parsed'!C157</f>
        <v>3451</v>
      </c>
      <c r="F157" s="25">
        <f>'101_parsed'!D157</f>
        <v>0</v>
      </c>
      <c r="G157" s="25">
        <f>'101_parsed'!E157</f>
        <v>3451</v>
      </c>
      <c r="H157" s="25">
        <f>'101_parsed'!F157</f>
        <v>0</v>
      </c>
    </row>
    <row r="158" spans="1:8" x14ac:dyDescent="0.2">
      <c r="A158" s="25">
        <f>'101_parsed'!A158</f>
        <v>2880</v>
      </c>
      <c r="B158" s="33">
        <f>'101_parsed'!B158</f>
        <v>60405</v>
      </c>
      <c r="C158" s="25" t="str">
        <f>INDEX(all_banks!O:O,MATCH(A158,all_banks!H:H,0))</f>
        <v>АО КБ "АГРОПРОМКРЕДИТ" (2880)</v>
      </c>
      <c r="D158" s="25" t="str">
        <f>INDEX('101_accounts'!B:B,MATCH(B158,'101_accounts'!A:A,0))</f>
        <v>60405   П
A (до 31.01.2003)  Резервы на возможные потери (c 13.02.2018)
Долгосрочно арендуемые основные средства (до 31.01.2003)</v>
      </c>
      <c r="E158" s="25">
        <f>'101_parsed'!C158</f>
        <v>0</v>
      </c>
      <c r="F158" s="25">
        <f>'101_parsed'!D158</f>
        <v>0</v>
      </c>
      <c r="G158" s="25">
        <f>'101_parsed'!E158</f>
        <v>0</v>
      </c>
      <c r="H158" s="25">
        <f>'101_parsed'!F158</f>
        <v>0</v>
      </c>
    </row>
    <row r="159" spans="1:8" x14ac:dyDescent="0.2">
      <c r="A159" s="25">
        <f>'101_parsed'!A159</f>
        <v>2880</v>
      </c>
      <c r="B159" s="33">
        <f>'101_parsed'!B159</f>
        <v>60414</v>
      </c>
      <c r="C159" s="25" t="str">
        <f>INDEX(all_banks!O:O,MATCH(A159,all_banks!H:H,0))</f>
        <v>АО КБ "АГРОПРОМКРЕДИТ" (2880)</v>
      </c>
      <c r="D159" s="25" t="str">
        <f>INDEX('101_accounts'!B:B,MATCH(B159,'101_accounts'!A:A,0))</f>
        <v>60414   П  Амортизация основных средств (кроме земли) (c 13.02.2018)</v>
      </c>
      <c r="E159" s="25">
        <f>'101_parsed'!C159</f>
        <v>0</v>
      </c>
      <c r="F159" s="25">
        <f>'101_parsed'!D159</f>
        <v>200387</v>
      </c>
      <c r="G159" s="25">
        <f>'101_parsed'!E159</f>
        <v>0</v>
      </c>
      <c r="H159" s="25">
        <f>'101_parsed'!F159</f>
        <v>194488</v>
      </c>
    </row>
    <row r="160" spans="1:8" x14ac:dyDescent="0.2">
      <c r="A160" s="25">
        <f>'101_parsed'!A160</f>
        <v>2880</v>
      </c>
      <c r="B160" s="33">
        <f>'101_parsed'!B160</f>
        <v>60415</v>
      </c>
      <c r="C160" s="25" t="str">
        <f>INDEX(all_banks!O:O,MATCH(A160,all_banks!H:H,0))</f>
        <v>АО КБ "АГРОПРОМКРЕДИТ" (2880)</v>
      </c>
      <c r="D160" s="25" t="str">
        <f>INDEX('101_accounts'!B:B,MATCH(B160,'101_accounts'!A:A,0))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60" s="25">
        <f>'101_parsed'!C160</f>
        <v>0</v>
      </c>
      <c r="F160" s="25">
        <f>'101_parsed'!D160</f>
        <v>0</v>
      </c>
      <c r="G160" s="25">
        <f>'101_parsed'!E160</f>
        <v>429</v>
      </c>
      <c r="H160" s="25">
        <f>'101_parsed'!F160</f>
        <v>0</v>
      </c>
    </row>
    <row r="161" spans="1:8" x14ac:dyDescent="0.2">
      <c r="A161" s="25">
        <f>'101_parsed'!A161</f>
        <v>2880</v>
      </c>
      <c r="B161" s="33">
        <f>'101_parsed'!B161</f>
        <v>61901</v>
      </c>
      <c r="C161" s="25" t="str">
        <f>INDEX(all_banks!O:O,MATCH(A161,all_banks!H:H,0))</f>
        <v>АО КБ "АГРОПРОМКРЕДИТ" (2880)</v>
      </c>
      <c r="D161" s="25" t="str">
        <f>INDEX('101_accounts'!B:B,MATCH(B161,'101_accounts'!A:A,0))</f>
        <v>61901   A  Земля, временно неиспользуемая в основной деятельности</v>
      </c>
      <c r="E161" s="25">
        <f>'101_parsed'!C161</f>
        <v>0</v>
      </c>
      <c r="F161" s="25">
        <f>'101_parsed'!D161</f>
        <v>0</v>
      </c>
      <c r="G161" s="25">
        <f>'101_parsed'!E161</f>
        <v>0</v>
      </c>
      <c r="H161" s="25">
        <f>'101_parsed'!F161</f>
        <v>0</v>
      </c>
    </row>
    <row r="162" spans="1:8" x14ac:dyDescent="0.2">
      <c r="A162" s="25">
        <f>'101_parsed'!A162</f>
        <v>2880</v>
      </c>
      <c r="B162" s="33">
        <f>'101_parsed'!B162</f>
        <v>61902</v>
      </c>
      <c r="C162" s="25" t="str">
        <f>INDEX(all_banks!O:O,MATCH(A162,all_banks!H:H,0))</f>
        <v>АО КБ "АГРОПРОМКРЕДИТ" (2880)</v>
      </c>
      <c r="D162" s="25" t="str">
        <f>INDEX('101_accounts'!B:B,MATCH(B162,'101_accounts'!A:A,0))</f>
        <v>61902   A  Земля, временно неиспользуемая в основной деятельности, переданная в аренду</v>
      </c>
      <c r="E162" s="25">
        <f>'101_parsed'!C162</f>
        <v>0</v>
      </c>
      <c r="F162" s="25">
        <f>'101_parsed'!D162</f>
        <v>0</v>
      </c>
      <c r="G162" s="25">
        <f>'101_parsed'!E162</f>
        <v>0</v>
      </c>
      <c r="H162" s="25">
        <f>'101_parsed'!F162</f>
        <v>0</v>
      </c>
    </row>
    <row r="163" spans="1:8" x14ac:dyDescent="0.2">
      <c r="A163" s="25">
        <f>'101_parsed'!A163</f>
        <v>2880</v>
      </c>
      <c r="B163" s="33">
        <f>'101_parsed'!B163</f>
        <v>61903</v>
      </c>
      <c r="C163" s="25" t="str">
        <f>INDEX(all_banks!O:O,MATCH(A163,all_banks!H:H,0))</f>
        <v>АО КБ "АГРОПРОМКРЕДИТ" (2880)</v>
      </c>
      <c r="D163" s="25" t="str">
        <f>INDEX('101_accounts'!B:B,MATCH(B163,'101_accounts'!A:A,0))</f>
        <v>61903   A  Недвижимость (кроме земли), временно неиспользуемая в основной деятельности</v>
      </c>
      <c r="E163" s="25">
        <f>'101_parsed'!C163</f>
        <v>6646</v>
      </c>
      <c r="F163" s="25">
        <f>'101_parsed'!D163</f>
        <v>0</v>
      </c>
      <c r="G163" s="25">
        <f>'101_parsed'!E163</f>
        <v>0</v>
      </c>
      <c r="H163" s="25">
        <f>'101_parsed'!F163</f>
        <v>0</v>
      </c>
    </row>
    <row r="164" spans="1:8" x14ac:dyDescent="0.2">
      <c r="A164" s="25">
        <f>'101_parsed'!A164</f>
        <v>2880</v>
      </c>
      <c r="B164" s="33">
        <f>'101_parsed'!B164</f>
        <v>61904</v>
      </c>
      <c r="C164" s="25" t="str">
        <f>INDEX(all_banks!O:O,MATCH(A164,all_banks!H:H,0))</f>
        <v>АО КБ "АГРОПРОМКРЕДИТ" (2880)</v>
      </c>
      <c r="D164" s="25" t="str">
        <f>INDEX('101_accounts'!B:B,MATCH(B164,'101_accounts'!A:A,0))</f>
        <v>61904   A  Недвижимость (кроме земли), временно неиспользуемая в основной деятельности, переданная в аренду</v>
      </c>
      <c r="E164" s="25">
        <f>'101_parsed'!C164</f>
        <v>0</v>
      </c>
      <c r="F164" s="25">
        <f>'101_parsed'!D164</f>
        <v>0</v>
      </c>
      <c r="G164" s="25">
        <f>'101_parsed'!E164</f>
        <v>0</v>
      </c>
      <c r="H164" s="25">
        <f>'101_parsed'!F164</f>
        <v>0</v>
      </c>
    </row>
    <row r="165" spans="1:8" x14ac:dyDescent="0.2">
      <c r="A165" s="25">
        <f>'101_parsed'!A165</f>
        <v>2880</v>
      </c>
      <c r="B165" s="33">
        <f>'101_parsed'!B165</f>
        <v>61905</v>
      </c>
      <c r="C165" s="25" t="str">
        <f>INDEX(all_banks!O:O,MATCH(A165,all_banks!H:H,0))</f>
        <v>АО КБ "АГРОПРОМКРЕДИТ" (2880)</v>
      </c>
      <c r="D165" s="25" t="str">
        <f>INDEX('101_accounts'!B:B,MATCH(B165,'101_accounts'!A:A,0))</f>
        <v>61905   A  Земля, временно неиспользуемая в основной деятельности, учитываемая по справедливой стоимости</v>
      </c>
      <c r="E165" s="25">
        <f>'101_parsed'!C165</f>
        <v>1188297</v>
      </c>
      <c r="F165" s="25">
        <f>'101_parsed'!D165</f>
        <v>0</v>
      </c>
      <c r="G165" s="25">
        <f>'101_parsed'!E165</f>
        <v>1188297</v>
      </c>
      <c r="H165" s="25">
        <f>'101_parsed'!F165</f>
        <v>0</v>
      </c>
    </row>
    <row r="166" spans="1:8" x14ac:dyDescent="0.2">
      <c r="A166" s="25">
        <f>'101_parsed'!A166</f>
        <v>2880</v>
      </c>
      <c r="B166" s="33">
        <f>'101_parsed'!B166</f>
        <v>61906</v>
      </c>
      <c r="C166" s="25" t="str">
        <f>INDEX(all_banks!O:O,MATCH(A166,all_banks!H:H,0))</f>
        <v>АО КБ "АГРОПРОМКРЕДИТ" (2880)</v>
      </c>
      <c r="D166" s="25" t="str">
        <f>INDEX('101_accounts'!B:B,MATCH(B166,'101_accounts'!A:A,0))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66" s="25">
        <f>'101_parsed'!C166</f>
        <v>79847</v>
      </c>
      <c r="F166" s="25">
        <f>'101_parsed'!D166</f>
        <v>0</v>
      </c>
      <c r="G166" s="25">
        <f>'101_parsed'!E166</f>
        <v>79847</v>
      </c>
      <c r="H166" s="25">
        <f>'101_parsed'!F166</f>
        <v>0</v>
      </c>
    </row>
    <row r="167" spans="1:8" x14ac:dyDescent="0.2">
      <c r="A167" s="25">
        <f>'101_parsed'!A167</f>
        <v>2880</v>
      </c>
      <c r="B167" s="33">
        <f>'101_parsed'!B167</f>
        <v>61907</v>
      </c>
      <c r="C167" s="25" t="str">
        <f>INDEX(all_banks!O:O,MATCH(A167,all_banks!H:H,0))</f>
        <v>АО КБ "АГРОПРОМКРЕДИТ" (2880)</v>
      </c>
      <c r="D167" s="25" t="str">
        <f>INDEX('101_accounts'!B:B,MATCH(B167,'101_accounts'!A:A,0))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67" s="25">
        <f>'101_parsed'!C167</f>
        <v>4147</v>
      </c>
      <c r="F167" s="25">
        <f>'101_parsed'!D167</f>
        <v>0</v>
      </c>
      <c r="G167" s="25">
        <f>'101_parsed'!E167</f>
        <v>4147</v>
      </c>
      <c r="H167" s="25">
        <f>'101_parsed'!F167</f>
        <v>0</v>
      </c>
    </row>
    <row r="168" spans="1:8" x14ac:dyDescent="0.2">
      <c r="A168" s="25">
        <f>'101_parsed'!A168</f>
        <v>2880</v>
      </c>
      <c r="B168" s="33">
        <f>'101_parsed'!B168</f>
        <v>61908</v>
      </c>
      <c r="C168" s="25" t="str">
        <f>INDEX(all_banks!O:O,MATCH(A168,all_banks!H:H,0))</f>
        <v>АО КБ "АГРОПРОМКРЕДИТ" (2880)</v>
      </c>
      <c r="D168" s="25" t="str">
        <f>INDEX('101_accounts'!B:B,MATCH(B168,'101_accounts'!A:A,0))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68" s="25">
        <f>'101_parsed'!C168</f>
        <v>601574</v>
      </c>
      <c r="F168" s="25">
        <f>'101_parsed'!D168</f>
        <v>0</v>
      </c>
      <c r="G168" s="25">
        <f>'101_parsed'!E168</f>
        <v>601574</v>
      </c>
      <c r="H168" s="25">
        <f>'101_parsed'!F168</f>
        <v>0</v>
      </c>
    </row>
    <row r="169" spans="1:8" x14ac:dyDescent="0.2">
      <c r="A169" s="25">
        <f>'101_parsed'!A169</f>
        <v>2880</v>
      </c>
      <c r="B169" s="33">
        <f>'101_parsed'!B169</f>
        <v>61909</v>
      </c>
      <c r="C169" s="25" t="str">
        <f>INDEX(all_banks!O:O,MATCH(A169,all_banks!H:H,0))</f>
        <v>АО КБ "АГРОПРОМКРЕДИТ" (2880)</v>
      </c>
      <c r="D169" s="25" t="str">
        <f>INDEX('101_accounts'!B:B,MATCH(B169,'101_accounts'!A:A,0))</f>
        <v>61909   П  Амортизация недвижимости (кроме земли), временно неиспользуемой в основной деятельности</v>
      </c>
      <c r="E169" s="25">
        <f>'101_parsed'!C169</f>
        <v>0</v>
      </c>
      <c r="F169" s="25">
        <f>'101_parsed'!D169</f>
        <v>2800</v>
      </c>
      <c r="G169" s="25">
        <f>'101_parsed'!E169</f>
        <v>0</v>
      </c>
      <c r="H169" s="25">
        <f>'101_parsed'!F169</f>
        <v>0</v>
      </c>
    </row>
    <row r="170" spans="1:8" x14ac:dyDescent="0.2">
      <c r="A170" s="25">
        <f>'101_parsed'!A170</f>
        <v>2880</v>
      </c>
      <c r="B170" s="33">
        <f>'101_parsed'!B170</f>
        <v>61910</v>
      </c>
      <c r="C170" s="25" t="str">
        <f>INDEX(all_banks!O:O,MATCH(A170,all_banks!H:H,0))</f>
        <v>АО КБ "АГРОПРОМКРЕДИТ" (2880)</v>
      </c>
      <c r="D170" s="25" t="str">
        <f>INDEX('101_accounts'!B:B,MATCH(B170,'101_accounts'!A:A,0))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70" s="25">
        <f>'101_parsed'!C170</f>
        <v>0</v>
      </c>
      <c r="F170" s="25">
        <f>'101_parsed'!D170</f>
        <v>0</v>
      </c>
      <c r="G170" s="25">
        <f>'101_parsed'!E170</f>
        <v>0</v>
      </c>
      <c r="H170" s="25">
        <f>'101_parsed'!F170</f>
        <v>0</v>
      </c>
    </row>
    <row r="171" spans="1:8" x14ac:dyDescent="0.2">
      <c r="A171" s="25">
        <f>'101_parsed'!A171</f>
        <v>2880</v>
      </c>
      <c r="B171" s="33">
        <f>'101_parsed'!B171</f>
        <v>61911</v>
      </c>
      <c r="C171" s="25" t="str">
        <f>INDEX(all_banks!O:O,MATCH(A171,all_banks!H:H,0))</f>
        <v>АО КБ "АГРОПРОМКРЕДИТ" (2880)</v>
      </c>
      <c r="D171" s="25" t="str">
        <f>INDEX('101_accounts'!B:B,MATCH(B171,'101_accounts'!A:A,0))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71" s="25">
        <f>'101_parsed'!C171</f>
        <v>0</v>
      </c>
      <c r="F171" s="25">
        <f>'101_parsed'!D171</f>
        <v>0</v>
      </c>
      <c r="G171" s="25">
        <f>'101_parsed'!E171</f>
        <v>0</v>
      </c>
      <c r="H171" s="25">
        <f>'101_parsed'!F171</f>
        <v>0</v>
      </c>
    </row>
    <row r="172" spans="1:8" x14ac:dyDescent="0.2">
      <c r="A172" s="25">
        <f>'101_parsed'!A172</f>
        <v>2880</v>
      </c>
      <c r="B172" s="33">
        <f>'101_parsed'!B172</f>
        <v>61912</v>
      </c>
      <c r="C172" s="25" t="str">
        <f>INDEX(all_banks!O:O,MATCH(A172,all_banks!H:H,0))</f>
        <v>АО КБ "АГРОПРОМКРЕДИТ" (2880)</v>
      </c>
      <c r="D172" s="25" t="str">
        <f>INDEX('101_accounts'!B:B,MATCH(B172,'101_accounts'!A:A,0))</f>
        <v>61912   П  Резервы на возможные потери</v>
      </c>
      <c r="E172" s="25">
        <f>'101_parsed'!C172</f>
        <v>0</v>
      </c>
      <c r="F172" s="25">
        <f>'101_parsed'!D172</f>
        <v>2884</v>
      </c>
      <c r="G172" s="25">
        <f>'101_parsed'!E172</f>
        <v>0</v>
      </c>
      <c r="H172" s="25">
        <f>'101_parsed'!F172</f>
        <v>0</v>
      </c>
    </row>
    <row r="173" spans="1:8" x14ac:dyDescent="0.2">
      <c r="A173" s="25">
        <f>'101_parsed'!A173</f>
        <v>2880</v>
      </c>
      <c r="B173" s="33">
        <f>'101_parsed'!B173</f>
        <v>62001</v>
      </c>
      <c r="C173" s="25" t="str">
        <f>INDEX(all_banks!O:O,MATCH(A173,all_banks!H:H,0))</f>
        <v>АО КБ "АГРОПРОМКРЕДИТ" (2880)</v>
      </c>
      <c r="D173" s="25" t="str">
        <f>INDEX('101_accounts'!B:B,MATCH(B173,'101_accounts'!A:A,0))</f>
        <v>62001   A  Долгосрочные активы, предназначенные для продажи</v>
      </c>
      <c r="E173" s="25">
        <f>'101_parsed'!C173</f>
        <v>28075</v>
      </c>
      <c r="F173" s="25">
        <f>'101_parsed'!D173</f>
        <v>0</v>
      </c>
      <c r="G173" s="25">
        <f>'101_parsed'!E173</f>
        <v>21526</v>
      </c>
      <c r="H173" s="25">
        <f>'101_parsed'!F173</f>
        <v>0</v>
      </c>
    </row>
    <row r="174" spans="1:8" x14ac:dyDescent="0.2">
      <c r="A174" s="25">
        <f>'101_parsed'!A174</f>
        <v>2880</v>
      </c>
      <c r="B174" s="33">
        <f>'101_parsed'!B174</f>
        <v>62002</v>
      </c>
      <c r="C174" s="25" t="str">
        <f>INDEX(all_banks!O:O,MATCH(A174,all_banks!H:H,0))</f>
        <v>АО КБ "АГРОПРОМКРЕДИТ" (2880)</v>
      </c>
      <c r="D174" s="25" t="str">
        <f>INDEX('101_accounts'!B:B,MATCH(B174,'101_accounts'!A:A,0))</f>
        <v>62002   П  Резервы на возможные потери</v>
      </c>
      <c r="E174" s="25">
        <f>'101_parsed'!C174</f>
        <v>0</v>
      </c>
      <c r="F174" s="25">
        <f>'101_parsed'!D174</f>
        <v>1872</v>
      </c>
      <c r="G174" s="25">
        <f>'101_parsed'!E174</f>
        <v>0</v>
      </c>
      <c r="H174" s="25">
        <f>'101_parsed'!F174</f>
        <v>1598</v>
      </c>
    </row>
    <row r="175" spans="1:8" x14ac:dyDescent="0.2">
      <c r="A175" s="25">
        <f>'101_parsed'!A175</f>
        <v>2880</v>
      </c>
      <c r="B175" s="33">
        <f>'101_parsed'!B175</f>
        <v>62101</v>
      </c>
      <c r="C175" s="25" t="str">
        <f>INDEX(all_banks!O:O,MATCH(A175,all_banks!H:H,0))</f>
        <v>АО КБ "АГРОПРОМКРЕДИТ" (2880)</v>
      </c>
      <c r="D175" s="25" t="str">
        <f>INDEX('101_accounts'!B:B,MATCH(B175,'101_accounts'!A:A,0))</f>
        <v>62101   A  Средства труда, полученные по договорам отступного, залога, назначение которых не определено</v>
      </c>
      <c r="E175" s="25">
        <f>'101_parsed'!C175</f>
        <v>0</v>
      </c>
      <c r="F175" s="25">
        <f>'101_parsed'!D175</f>
        <v>0</v>
      </c>
      <c r="G175" s="25">
        <f>'101_parsed'!E175</f>
        <v>0</v>
      </c>
      <c r="H175" s="25">
        <f>'101_parsed'!F175</f>
        <v>0</v>
      </c>
    </row>
    <row r="176" spans="1:8" x14ac:dyDescent="0.2">
      <c r="A176" s="25">
        <f>'101_parsed'!A176</f>
        <v>2880</v>
      </c>
      <c r="B176" s="33">
        <f>'101_parsed'!B176</f>
        <v>62102</v>
      </c>
      <c r="C176" s="25" t="str">
        <f>INDEX(all_banks!O:O,MATCH(A176,all_banks!H:H,0))</f>
        <v>АО КБ "АГРОПРОМКРЕДИТ" (2880)</v>
      </c>
      <c r="D176" s="25" t="str">
        <f>INDEX('101_accounts'!B:B,MATCH(B176,'101_accounts'!A:A,0))</f>
        <v>62102   A  Предметы труда, полученные по договорам отступного, залога, назначение которых не определено</v>
      </c>
      <c r="E176" s="25">
        <f>'101_parsed'!C176</f>
        <v>0</v>
      </c>
      <c r="F176" s="25">
        <f>'101_parsed'!D176</f>
        <v>0</v>
      </c>
      <c r="G176" s="25">
        <f>'101_parsed'!E176</f>
        <v>0</v>
      </c>
      <c r="H176" s="25">
        <f>'101_parsed'!F176</f>
        <v>0</v>
      </c>
    </row>
    <row r="177" spans="1:8" x14ac:dyDescent="0.2">
      <c r="A177" s="25">
        <f>'101_parsed'!A177</f>
        <v>2880</v>
      </c>
      <c r="B177" s="33">
        <f>'101_parsed'!B177</f>
        <v>62103</v>
      </c>
      <c r="C177" s="25" t="str">
        <f>INDEX(all_banks!O:O,MATCH(A177,all_banks!H:H,0))</f>
        <v>АО КБ "АГРОПРОМКРЕДИТ" (2880)</v>
      </c>
      <c r="D177" s="25" t="str">
        <f>INDEX('101_accounts'!B:B,MATCH(B177,'101_accounts'!A:A,0))</f>
        <v>62103   П  Резервы на возможные потери</v>
      </c>
      <c r="E177" s="25">
        <f>'101_parsed'!C177</f>
        <v>0</v>
      </c>
      <c r="F177" s="25">
        <f>'101_parsed'!D177</f>
        <v>0</v>
      </c>
      <c r="G177" s="25">
        <f>'101_parsed'!E177</f>
        <v>0</v>
      </c>
      <c r="H177" s="25">
        <f>'101_parsed'!F177</f>
        <v>0</v>
      </c>
    </row>
    <row r="178" spans="1:8" x14ac:dyDescent="0.2">
      <c r="A178" s="25">
        <f>'101_parsed'!A178</f>
        <v>2860</v>
      </c>
      <c r="B178" s="33">
        <f>'101_parsed'!B178</f>
        <v>60401</v>
      </c>
      <c r="C178" s="25" t="str">
        <f>INDEX(all_banks!O:O,MATCH(A178,all_banks!H:H,0))</f>
        <v>(АО "Банк "Агророс") (2860)</v>
      </c>
      <c r="D178" s="25" t="str">
        <f>INDEX('101_accounts'!B:B,MATCH(B178,'101_accounts'!A:A,0))</f>
        <v>60401   A  Основные средства (кроме земли) (c 13.02.2018)_x000D_Категория 1- Здания и сооружения (до 31.12.2002)</v>
      </c>
      <c r="E178" s="25">
        <f>'101_parsed'!C178</f>
        <v>304960</v>
      </c>
      <c r="F178" s="25">
        <f>'101_parsed'!D178</f>
        <v>0</v>
      </c>
      <c r="G178" s="25">
        <f>'101_parsed'!E178</f>
        <v>309762</v>
      </c>
      <c r="H178" s="25">
        <f>'101_parsed'!F178</f>
        <v>0</v>
      </c>
    </row>
    <row r="179" spans="1:8" x14ac:dyDescent="0.2">
      <c r="A179" s="25">
        <f>'101_parsed'!A179</f>
        <v>2860</v>
      </c>
      <c r="B179" s="33">
        <f>'101_parsed'!B179</f>
        <v>60404</v>
      </c>
      <c r="C179" s="25" t="str">
        <f>INDEX(all_banks!O:O,MATCH(A179,all_banks!H:H,0))</f>
        <v>(АО "Банк "Агророс") (2860)</v>
      </c>
      <c r="D179" s="25" t="str">
        <f>INDEX('101_accounts'!B:B,MATCH(B179,'101_accounts'!A:A,0))</f>
        <v>60404   A  Земля (c 13.02.2018)</v>
      </c>
      <c r="E179" s="25">
        <f>'101_parsed'!C179</f>
        <v>0</v>
      </c>
      <c r="F179" s="25">
        <f>'101_parsed'!D179</f>
        <v>0</v>
      </c>
      <c r="G179" s="25">
        <f>'101_parsed'!E179</f>
        <v>0</v>
      </c>
      <c r="H179" s="25">
        <f>'101_parsed'!F179</f>
        <v>0</v>
      </c>
    </row>
    <row r="180" spans="1:8" x14ac:dyDescent="0.2">
      <c r="A180" s="25">
        <f>'101_parsed'!A180</f>
        <v>2860</v>
      </c>
      <c r="B180" s="33">
        <f>'101_parsed'!B180</f>
        <v>60405</v>
      </c>
      <c r="C180" s="25" t="str">
        <f>INDEX(all_banks!O:O,MATCH(A180,all_banks!H:H,0))</f>
        <v>(АО "Банк "Агророс") (2860)</v>
      </c>
      <c r="D180" s="25" t="str">
        <f>INDEX('101_accounts'!B:B,MATCH(B180,'101_accounts'!A:A,0))</f>
        <v>60405   П
A (до 31.01.2003)  Резервы на возможные потери (c 13.02.2018)
Долгосрочно арендуемые основные средства (до 31.01.2003)</v>
      </c>
      <c r="E180" s="25">
        <f>'101_parsed'!C180</f>
        <v>0</v>
      </c>
      <c r="F180" s="25">
        <f>'101_parsed'!D180</f>
        <v>0</v>
      </c>
      <c r="G180" s="25">
        <f>'101_parsed'!E180</f>
        <v>0</v>
      </c>
      <c r="H180" s="25">
        <f>'101_parsed'!F180</f>
        <v>0</v>
      </c>
    </row>
    <row r="181" spans="1:8" x14ac:dyDescent="0.2">
      <c r="A181" s="25">
        <f>'101_parsed'!A181</f>
        <v>2860</v>
      </c>
      <c r="B181" s="33">
        <f>'101_parsed'!B181</f>
        <v>60414</v>
      </c>
      <c r="C181" s="25" t="str">
        <f>INDEX(all_banks!O:O,MATCH(A181,all_banks!H:H,0))</f>
        <v>(АО "Банк "Агророс") (2860)</v>
      </c>
      <c r="D181" s="25" t="str">
        <f>INDEX('101_accounts'!B:B,MATCH(B181,'101_accounts'!A:A,0))</f>
        <v>60414   П  Амортизация основных средств (кроме земли) (c 13.02.2018)</v>
      </c>
      <c r="E181" s="25">
        <f>'101_parsed'!C181</f>
        <v>0</v>
      </c>
      <c r="F181" s="25">
        <f>'101_parsed'!D181</f>
        <v>144403</v>
      </c>
      <c r="G181" s="25">
        <f>'101_parsed'!E181</f>
        <v>0</v>
      </c>
      <c r="H181" s="25">
        <f>'101_parsed'!F181</f>
        <v>149368</v>
      </c>
    </row>
    <row r="182" spans="1:8" x14ac:dyDescent="0.2">
      <c r="A182" s="25">
        <f>'101_parsed'!A182</f>
        <v>2860</v>
      </c>
      <c r="B182" s="33">
        <f>'101_parsed'!B182</f>
        <v>60415</v>
      </c>
      <c r="C182" s="25" t="str">
        <f>INDEX(all_banks!O:O,MATCH(A182,all_banks!H:H,0))</f>
        <v>(АО "Банк "Агророс") (2860)</v>
      </c>
      <c r="D182" s="25" t="str">
        <f>INDEX('101_accounts'!B:B,MATCH(B182,'101_accounts'!A:A,0))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82" s="25">
        <f>'101_parsed'!C182</f>
        <v>1471</v>
      </c>
      <c r="F182" s="25">
        <f>'101_parsed'!D182</f>
        <v>0</v>
      </c>
      <c r="G182" s="25">
        <f>'101_parsed'!E182</f>
        <v>949</v>
      </c>
      <c r="H182" s="25">
        <f>'101_parsed'!F182</f>
        <v>0</v>
      </c>
    </row>
    <row r="183" spans="1:8" x14ac:dyDescent="0.2">
      <c r="A183" s="25">
        <f>'101_parsed'!A183</f>
        <v>2860</v>
      </c>
      <c r="B183" s="33">
        <f>'101_parsed'!B183</f>
        <v>61901</v>
      </c>
      <c r="C183" s="25" t="str">
        <f>INDEX(all_banks!O:O,MATCH(A183,all_banks!H:H,0))</f>
        <v>(АО "Банк "Агророс") (2860)</v>
      </c>
      <c r="D183" s="25" t="str">
        <f>INDEX('101_accounts'!B:B,MATCH(B183,'101_accounts'!A:A,0))</f>
        <v>61901   A  Земля, временно неиспользуемая в основной деятельности</v>
      </c>
      <c r="E183" s="25">
        <f>'101_parsed'!C183</f>
        <v>600</v>
      </c>
      <c r="F183" s="25">
        <f>'101_parsed'!D183</f>
        <v>0</v>
      </c>
      <c r="G183" s="25">
        <f>'101_parsed'!E183</f>
        <v>600</v>
      </c>
      <c r="H183" s="25">
        <f>'101_parsed'!F183</f>
        <v>0</v>
      </c>
    </row>
    <row r="184" spans="1:8" x14ac:dyDescent="0.2">
      <c r="A184" s="25">
        <f>'101_parsed'!A184</f>
        <v>2860</v>
      </c>
      <c r="B184" s="33">
        <f>'101_parsed'!B184</f>
        <v>61902</v>
      </c>
      <c r="C184" s="25" t="str">
        <f>INDEX(all_banks!O:O,MATCH(A184,all_banks!H:H,0))</f>
        <v>(АО "Банк "Агророс") (2860)</v>
      </c>
      <c r="D184" s="25" t="str">
        <f>INDEX('101_accounts'!B:B,MATCH(B184,'101_accounts'!A:A,0))</f>
        <v>61902   A  Земля, временно неиспользуемая в основной деятельности, переданная в аренду</v>
      </c>
      <c r="E184" s="25">
        <f>'101_parsed'!C184</f>
        <v>0</v>
      </c>
      <c r="F184" s="25">
        <f>'101_parsed'!D184</f>
        <v>0</v>
      </c>
      <c r="G184" s="25">
        <f>'101_parsed'!E184</f>
        <v>0</v>
      </c>
      <c r="H184" s="25">
        <f>'101_parsed'!F184</f>
        <v>0</v>
      </c>
    </row>
    <row r="185" spans="1:8" x14ac:dyDescent="0.2">
      <c r="A185" s="25">
        <f>'101_parsed'!A185</f>
        <v>2860</v>
      </c>
      <c r="B185" s="33">
        <f>'101_parsed'!B185</f>
        <v>61903</v>
      </c>
      <c r="C185" s="25" t="str">
        <f>INDEX(all_banks!O:O,MATCH(A185,all_banks!H:H,0))</f>
        <v>(АО "Банк "Агророс") (2860)</v>
      </c>
      <c r="D185" s="25" t="str">
        <f>INDEX('101_accounts'!B:B,MATCH(B185,'101_accounts'!A:A,0))</f>
        <v>61903   A  Недвижимость (кроме земли), временно неиспользуемая в основной деятельности</v>
      </c>
      <c r="E185" s="25">
        <f>'101_parsed'!C185</f>
        <v>5050</v>
      </c>
      <c r="F185" s="25">
        <f>'101_parsed'!D185</f>
        <v>0</v>
      </c>
      <c r="G185" s="25">
        <f>'101_parsed'!E185</f>
        <v>5050</v>
      </c>
      <c r="H185" s="25">
        <f>'101_parsed'!F185</f>
        <v>0</v>
      </c>
    </row>
    <row r="186" spans="1:8" x14ac:dyDescent="0.2">
      <c r="A186" s="25">
        <f>'101_parsed'!A186</f>
        <v>2860</v>
      </c>
      <c r="B186" s="33">
        <f>'101_parsed'!B186</f>
        <v>61904</v>
      </c>
      <c r="C186" s="25" t="str">
        <f>INDEX(all_banks!O:O,MATCH(A186,all_banks!H:H,0))</f>
        <v>(АО "Банк "Агророс") (2860)</v>
      </c>
      <c r="D186" s="25" t="str">
        <f>INDEX('101_accounts'!B:B,MATCH(B186,'101_accounts'!A:A,0))</f>
        <v>61904   A  Недвижимость (кроме земли), временно неиспользуемая в основной деятельности, переданная в аренду</v>
      </c>
      <c r="E186" s="25">
        <f>'101_parsed'!C186</f>
        <v>3539</v>
      </c>
      <c r="F186" s="25">
        <f>'101_parsed'!D186</f>
        <v>0</v>
      </c>
      <c r="G186" s="25">
        <f>'101_parsed'!E186</f>
        <v>0</v>
      </c>
      <c r="H186" s="25">
        <f>'101_parsed'!F186</f>
        <v>0</v>
      </c>
    </row>
    <row r="187" spans="1:8" x14ac:dyDescent="0.2">
      <c r="A187" s="25">
        <f>'101_parsed'!A187</f>
        <v>2860</v>
      </c>
      <c r="B187" s="33">
        <f>'101_parsed'!B187</f>
        <v>61905</v>
      </c>
      <c r="C187" s="25" t="str">
        <f>INDEX(all_banks!O:O,MATCH(A187,all_banks!H:H,0))</f>
        <v>(АО "Банк "Агророс") (2860)</v>
      </c>
      <c r="D187" s="25" t="str">
        <f>INDEX('101_accounts'!B:B,MATCH(B187,'101_accounts'!A:A,0))</f>
        <v>61905   A  Земля, временно неиспользуемая в основной деятельности, учитываемая по справедливой стоимости</v>
      </c>
      <c r="E187" s="25">
        <f>'101_parsed'!C187</f>
        <v>0</v>
      </c>
      <c r="F187" s="25">
        <f>'101_parsed'!D187</f>
        <v>0</v>
      </c>
      <c r="G187" s="25">
        <f>'101_parsed'!E187</f>
        <v>0</v>
      </c>
      <c r="H187" s="25">
        <f>'101_parsed'!F187</f>
        <v>0</v>
      </c>
    </row>
    <row r="188" spans="1:8" x14ac:dyDescent="0.2">
      <c r="A188" s="25">
        <f>'101_parsed'!A188</f>
        <v>2860</v>
      </c>
      <c r="B188" s="33">
        <f>'101_parsed'!B188</f>
        <v>61906</v>
      </c>
      <c r="C188" s="25" t="str">
        <f>INDEX(all_banks!O:O,MATCH(A188,all_banks!H:H,0))</f>
        <v>(АО "Банк "Агророс") (2860)</v>
      </c>
      <c r="D188" s="25" t="str">
        <f>INDEX('101_accounts'!B:B,MATCH(B188,'101_accounts'!A:A,0))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88" s="25">
        <f>'101_parsed'!C188</f>
        <v>0</v>
      </c>
      <c r="F188" s="25">
        <f>'101_parsed'!D188</f>
        <v>0</v>
      </c>
      <c r="G188" s="25">
        <f>'101_parsed'!E188</f>
        <v>0</v>
      </c>
      <c r="H188" s="25">
        <f>'101_parsed'!F188</f>
        <v>0</v>
      </c>
    </row>
    <row r="189" spans="1:8" x14ac:dyDescent="0.2">
      <c r="A189" s="25">
        <f>'101_parsed'!A189</f>
        <v>2860</v>
      </c>
      <c r="B189" s="33">
        <f>'101_parsed'!B189</f>
        <v>61907</v>
      </c>
      <c r="C189" s="25" t="str">
        <f>INDEX(all_banks!O:O,MATCH(A189,all_banks!H:H,0))</f>
        <v>(АО "Банк "Агророс") (2860)</v>
      </c>
      <c r="D189" s="25" t="str">
        <f>INDEX('101_accounts'!B:B,MATCH(B189,'101_accounts'!A:A,0))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89" s="25">
        <f>'101_parsed'!C189</f>
        <v>0</v>
      </c>
      <c r="F189" s="25">
        <f>'101_parsed'!D189</f>
        <v>0</v>
      </c>
      <c r="G189" s="25">
        <f>'101_parsed'!E189</f>
        <v>0</v>
      </c>
      <c r="H189" s="25">
        <f>'101_parsed'!F189</f>
        <v>0</v>
      </c>
    </row>
    <row r="190" spans="1:8" x14ac:dyDescent="0.2">
      <c r="A190" s="25">
        <f>'101_parsed'!A190</f>
        <v>2860</v>
      </c>
      <c r="B190" s="33">
        <f>'101_parsed'!B190</f>
        <v>61908</v>
      </c>
      <c r="C190" s="25" t="str">
        <f>INDEX(all_banks!O:O,MATCH(A190,all_banks!H:H,0))</f>
        <v>(АО "Банк "Агророс") (2860)</v>
      </c>
      <c r="D190" s="25" t="str">
        <f>INDEX('101_accounts'!B:B,MATCH(B190,'101_accounts'!A:A,0))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90" s="25">
        <f>'101_parsed'!C190</f>
        <v>0</v>
      </c>
      <c r="F190" s="25">
        <f>'101_parsed'!D190</f>
        <v>0</v>
      </c>
      <c r="G190" s="25">
        <f>'101_parsed'!E190</f>
        <v>0</v>
      </c>
      <c r="H190" s="25">
        <f>'101_parsed'!F190</f>
        <v>0</v>
      </c>
    </row>
    <row r="191" spans="1:8" x14ac:dyDescent="0.2">
      <c r="A191" s="25">
        <f>'101_parsed'!A191</f>
        <v>2860</v>
      </c>
      <c r="B191" s="33">
        <f>'101_parsed'!B191</f>
        <v>61909</v>
      </c>
      <c r="C191" s="25" t="str">
        <f>INDEX(all_banks!O:O,MATCH(A191,all_banks!H:H,0))</f>
        <v>(АО "Банк "Агророс") (2860)</v>
      </c>
      <c r="D191" s="25" t="str">
        <f>INDEX('101_accounts'!B:B,MATCH(B191,'101_accounts'!A:A,0))</f>
        <v>61909   П  Амортизация недвижимости (кроме земли), временно неиспользуемой в основной деятельности</v>
      </c>
      <c r="E191" s="25">
        <f>'101_parsed'!C191</f>
        <v>0</v>
      </c>
      <c r="F191" s="25">
        <f>'101_parsed'!D191</f>
        <v>259</v>
      </c>
      <c r="G191" s="25">
        <f>'101_parsed'!E191</f>
        <v>0</v>
      </c>
      <c r="H191" s="25">
        <f>'101_parsed'!F191</f>
        <v>314</v>
      </c>
    </row>
    <row r="192" spans="1:8" x14ac:dyDescent="0.2">
      <c r="A192" s="25">
        <f>'101_parsed'!A192</f>
        <v>2860</v>
      </c>
      <c r="B192" s="33">
        <f>'101_parsed'!B192</f>
        <v>61910</v>
      </c>
      <c r="C192" s="25" t="str">
        <f>INDEX(all_banks!O:O,MATCH(A192,all_banks!H:H,0))</f>
        <v>(АО "Банк "Агророс") (2860)</v>
      </c>
      <c r="D192" s="25" t="str">
        <f>INDEX('101_accounts'!B:B,MATCH(B192,'101_accounts'!A:A,0))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92" s="25">
        <f>'101_parsed'!C192</f>
        <v>0</v>
      </c>
      <c r="F192" s="25">
        <f>'101_parsed'!D192</f>
        <v>1504</v>
      </c>
      <c r="G192" s="25">
        <f>'101_parsed'!E192</f>
        <v>0</v>
      </c>
      <c r="H192" s="25">
        <f>'101_parsed'!F192</f>
        <v>0</v>
      </c>
    </row>
    <row r="193" spans="1:8" x14ac:dyDescent="0.2">
      <c r="A193" s="25">
        <f>'101_parsed'!A193</f>
        <v>2860</v>
      </c>
      <c r="B193" s="33">
        <f>'101_parsed'!B193</f>
        <v>61911</v>
      </c>
      <c r="C193" s="25" t="str">
        <f>INDEX(all_banks!O:O,MATCH(A193,all_banks!H:H,0))</f>
        <v>(АО "Банк "Агророс") (2860)</v>
      </c>
      <c r="D193" s="25" t="str">
        <f>INDEX('101_accounts'!B:B,MATCH(B193,'101_accounts'!A:A,0))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93" s="25">
        <f>'101_parsed'!C193</f>
        <v>0</v>
      </c>
      <c r="F193" s="25">
        <f>'101_parsed'!D193</f>
        <v>0</v>
      </c>
      <c r="G193" s="25">
        <f>'101_parsed'!E193</f>
        <v>0</v>
      </c>
      <c r="H193" s="25">
        <f>'101_parsed'!F193</f>
        <v>0</v>
      </c>
    </row>
    <row r="194" spans="1:8" x14ac:dyDescent="0.2">
      <c r="A194" s="25">
        <f>'101_parsed'!A194</f>
        <v>2860</v>
      </c>
      <c r="B194" s="33">
        <f>'101_parsed'!B194</f>
        <v>61912</v>
      </c>
      <c r="C194" s="25" t="str">
        <f>INDEX(all_banks!O:O,MATCH(A194,all_banks!H:H,0))</f>
        <v>(АО "Банк "Агророс") (2860)</v>
      </c>
      <c r="D194" s="25" t="str">
        <f>INDEX('101_accounts'!B:B,MATCH(B194,'101_accounts'!A:A,0))</f>
        <v>61912   П  Резервы на возможные потери</v>
      </c>
      <c r="E194" s="25">
        <f>'101_parsed'!C194</f>
        <v>0</v>
      </c>
      <c r="F194" s="25">
        <f>'101_parsed'!D194</f>
        <v>2066</v>
      </c>
      <c r="G194" s="25">
        <f>'101_parsed'!E194</f>
        <v>0</v>
      </c>
      <c r="H194" s="25">
        <f>'101_parsed'!F194</f>
        <v>534</v>
      </c>
    </row>
    <row r="195" spans="1:8" x14ac:dyDescent="0.2">
      <c r="A195" s="25">
        <f>'101_parsed'!A195</f>
        <v>2860</v>
      </c>
      <c r="B195" s="33">
        <f>'101_parsed'!B195</f>
        <v>62001</v>
      </c>
      <c r="C195" s="25" t="str">
        <f>INDEX(all_banks!O:O,MATCH(A195,all_banks!H:H,0))</f>
        <v>(АО "Банк "Агророс") (2860)</v>
      </c>
      <c r="D195" s="25" t="str">
        <f>INDEX('101_accounts'!B:B,MATCH(B195,'101_accounts'!A:A,0))</f>
        <v>62001   A  Долгосрочные активы, предназначенные для продажи</v>
      </c>
      <c r="E195" s="25">
        <f>'101_parsed'!C195</f>
        <v>0</v>
      </c>
      <c r="F195" s="25">
        <f>'101_parsed'!D195</f>
        <v>0</v>
      </c>
      <c r="G195" s="25">
        <f>'101_parsed'!E195</f>
        <v>0</v>
      </c>
      <c r="H195" s="25">
        <f>'101_parsed'!F195</f>
        <v>0</v>
      </c>
    </row>
    <row r="196" spans="1:8" x14ac:dyDescent="0.2">
      <c r="A196" s="25">
        <f>'101_parsed'!A196</f>
        <v>2860</v>
      </c>
      <c r="B196" s="33">
        <f>'101_parsed'!B196</f>
        <v>62002</v>
      </c>
      <c r="C196" s="25" t="str">
        <f>INDEX(all_banks!O:O,MATCH(A196,all_banks!H:H,0))</f>
        <v>(АО "Банк "Агророс") (2860)</v>
      </c>
      <c r="D196" s="25" t="str">
        <f>INDEX('101_accounts'!B:B,MATCH(B196,'101_accounts'!A:A,0))</f>
        <v>62002   П  Резервы на возможные потери</v>
      </c>
      <c r="E196" s="25">
        <f>'101_parsed'!C196</f>
        <v>0</v>
      </c>
      <c r="F196" s="25">
        <f>'101_parsed'!D196</f>
        <v>0</v>
      </c>
      <c r="G196" s="25">
        <f>'101_parsed'!E196</f>
        <v>0</v>
      </c>
      <c r="H196" s="25">
        <f>'101_parsed'!F196</f>
        <v>0</v>
      </c>
    </row>
    <row r="197" spans="1:8" x14ac:dyDescent="0.2">
      <c r="A197" s="25">
        <f>'101_parsed'!A197</f>
        <v>2860</v>
      </c>
      <c r="B197" s="33">
        <f>'101_parsed'!B197</f>
        <v>62101</v>
      </c>
      <c r="C197" s="25" t="str">
        <f>INDEX(all_banks!O:O,MATCH(A197,all_banks!H:H,0))</f>
        <v>(АО "Банк "Агророс") (2860)</v>
      </c>
      <c r="D197" s="25" t="str">
        <f>INDEX('101_accounts'!B:B,MATCH(B197,'101_accounts'!A:A,0))</f>
        <v>62101   A  Средства труда, полученные по договорам отступного, залога, назначение которых не определено</v>
      </c>
      <c r="E197" s="25">
        <f>'101_parsed'!C197</f>
        <v>0</v>
      </c>
      <c r="F197" s="25">
        <f>'101_parsed'!D197</f>
        <v>0</v>
      </c>
      <c r="G197" s="25">
        <f>'101_parsed'!E197</f>
        <v>0</v>
      </c>
      <c r="H197" s="25">
        <f>'101_parsed'!F197</f>
        <v>0</v>
      </c>
    </row>
    <row r="198" spans="1:8" x14ac:dyDescent="0.2">
      <c r="A198" s="25">
        <f>'101_parsed'!A198</f>
        <v>2860</v>
      </c>
      <c r="B198" s="33">
        <f>'101_parsed'!B198</f>
        <v>62102</v>
      </c>
      <c r="C198" s="25" t="str">
        <f>INDEX(all_banks!O:O,MATCH(A198,all_banks!H:H,0))</f>
        <v>(АО "Банк "Агророс") (2860)</v>
      </c>
      <c r="D198" s="25" t="str">
        <f>INDEX('101_accounts'!B:B,MATCH(B198,'101_accounts'!A:A,0))</f>
        <v>62102   A  Предметы труда, полученные по договорам отступного, залога, назначение которых не определено</v>
      </c>
      <c r="E198" s="25">
        <f>'101_parsed'!C198</f>
        <v>0</v>
      </c>
      <c r="F198" s="25">
        <f>'101_parsed'!D198</f>
        <v>0</v>
      </c>
      <c r="G198" s="25">
        <f>'101_parsed'!E198</f>
        <v>0</v>
      </c>
      <c r="H198" s="25">
        <f>'101_parsed'!F198</f>
        <v>0</v>
      </c>
    </row>
    <row r="199" spans="1:8" x14ac:dyDescent="0.2">
      <c r="A199" s="25">
        <f>'101_parsed'!A199</f>
        <v>2860</v>
      </c>
      <c r="B199" s="33">
        <f>'101_parsed'!B199</f>
        <v>62103</v>
      </c>
      <c r="C199" s="25" t="str">
        <f>INDEX(all_banks!O:O,MATCH(A199,all_banks!H:H,0))</f>
        <v>(АО "Банк "Агророс") (2860)</v>
      </c>
      <c r="D199" s="25" t="str">
        <f>INDEX('101_accounts'!B:B,MATCH(B199,'101_accounts'!A:A,0))</f>
        <v>62103   П  Резервы на возможные потери</v>
      </c>
      <c r="E199" s="25">
        <f>'101_parsed'!C199</f>
        <v>0</v>
      </c>
      <c r="F199" s="25">
        <f>'101_parsed'!D199</f>
        <v>0</v>
      </c>
      <c r="G199" s="25">
        <f>'101_parsed'!E199</f>
        <v>0</v>
      </c>
      <c r="H199" s="25">
        <f>'101_parsed'!F199</f>
        <v>0</v>
      </c>
    </row>
    <row r="200" spans="1:8" x14ac:dyDescent="0.2">
      <c r="A200" s="25">
        <f>'101_parsed'!A200</f>
        <v>1810</v>
      </c>
      <c r="B200" s="33">
        <f>'101_parsed'!B200</f>
        <v>60401</v>
      </c>
      <c r="C200" s="25" t="str">
        <f>INDEX(all_banks!O:O,MATCH(A200,all_banks!H:H,0))</f>
        <v>"Азиатско-Тихоокеанский Банк" (АО) (1810)</v>
      </c>
      <c r="D200" s="25" t="str">
        <f>INDEX('101_accounts'!B:B,MATCH(B200,'101_accounts'!A:A,0))</f>
        <v>60401   A  Основные средства (кроме земли) (c 13.02.2018)_x000D_Категория 1- Здания и сооружения (до 31.12.2002)</v>
      </c>
      <c r="E200" s="25">
        <f>'101_parsed'!C200</f>
        <v>6632938</v>
      </c>
      <c r="F200" s="25">
        <f>'101_parsed'!D200</f>
        <v>0</v>
      </c>
      <c r="G200" s="25">
        <f>'101_parsed'!E200</f>
        <v>6539273</v>
      </c>
      <c r="H200" s="25">
        <f>'101_parsed'!F200</f>
        <v>0</v>
      </c>
    </row>
    <row r="201" spans="1:8" x14ac:dyDescent="0.2">
      <c r="A201" s="25">
        <f>'101_parsed'!A201</f>
        <v>1810</v>
      </c>
      <c r="B201" s="33">
        <f>'101_parsed'!B201</f>
        <v>60404</v>
      </c>
      <c r="C201" s="25" t="str">
        <f>INDEX(all_banks!O:O,MATCH(A201,all_banks!H:H,0))</f>
        <v>"Азиатско-Тихоокеанский Банк" (АО) (1810)</v>
      </c>
      <c r="D201" s="25" t="str">
        <f>INDEX('101_accounts'!B:B,MATCH(B201,'101_accounts'!A:A,0))</f>
        <v>60404   A  Земля (c 13.02.2018)</v>
      </c>
      <c r="E201" s="25">
        <f>'101_parsed'!C201</f>
        <v>300663</v>
      </c>
      <c r="F201" s="25">
        <f>'101_parsed'!D201</f>
        <v>0</v>
      </c>
      <c r="G201" s="25">
        <f>'101_parsed'!E201</f>
        <v>299663</v>
      </c>
      <c r="H201" s="25">
        <f>'101_parsed'!F201</f>
        <v>0</v>
      </c>
    </row>
    <row r="202" spans="1:8" x14ac:dyDescent="0.2">
      <c r="A202" s="25">
        <f>'101_parsed'!A202</f>
        <v>1810</v>
      </c>
      <c r="B202" s="33">
        <f>'101_parsed'!B202</f>
        <v>60405</v>
      </c>
      <c r="C202" s="25" t="str">
        <f>INDEX(all_banks!O:O,MATCH(A202,all_banks!H:H,0))</f>
        <v>"Азиатско-Тихоокеанский Банк" (АО) (1810)</v>
      </c>
      <c r="D202" s="25" t="str">
        <f>INDEX('101_accounts'!B:B,MATCH(B202,'101_accounts'!A:A,0))</f>
        <v>60405   П
A (до 31.01.2003)  Резервы на возможные потери (c 13.02.2018)
Долгосрочно арендуемые основные средства (до 31.01.2003)</v>
      </c>
      <c r="E202" s="25">
        <f>'101_parsed'!C202</f>
        <v>0</v>
      </c>
      <c r="F202" s="25">
        <f>'101_parsed'!D202</f>
        <v>0</v>
      </c>
      <c r="G202" s="25">
        <f>'101_parsed'!E202</f>
        <v>0</v>
      </c>
      <c r="H202" s="25">
        <f>'101_parsed'!F202</f>
        <v>0</v>
      </c>
    </row>
    <row r="203" spans="1:8" x14ac:dyDescent="0.2">
      <c r="A203" s="25">
        <f>'101_parsed'!A203</f>
        <v>1810</v>
      </c>
      <c r="B203" s="33">
        <f>'101_parsed'!B203</f>
        <v>60414</v>
      </c>
      <c r="C203" s="25" t="str">
        <f>INDEX(all_banks!O:O,MATCH(A203,all_banks!H:H,0))</f>
        <v>"Азиатско-Тихоокеанский Банк" (АО) (1810)</v>
      </c>
      <c r="D203" s="25" t="str">
        <f>INDEX('101_accounts'!B:B,MATCH(B203,'101_accounts'!A:A,0))</f>
        <v>60414   П  Амортизация основных средств (кроме земли) (c 13.02.2018)</v>
      </c>
      <c r="E203" s="25">
        <f>'101_parsed'!C203</f>
        <v>0</v>
      </c>
      <c r="F203" s="25">
        <f>'101_parsed'!D203</f>
        <v>2612809</v>
      </c>
      <c r="G203" s="25">
        <f>'101_parsed'!E203</f>
        <v>0</v>
      </c>
      <c r="H203" s="25">
        <f>'101_parsed'!F203</f>
        <v>2677606</v>
      </c>
    </row>
    <row r="204" spans="1:8" x14ac:dyDescent="0.2">
      <c r="A204" s="25">
        <f>'101_parsed'!A204</f>
        <v>1810</v>
      </c>
      <c r="B204" s="33">
        <f>'101_parsed'!B204</f>
        <v>60415</v>
      </c>
      <c r="C204" s="25" t="str">
        <f>INDEX(all_banks!O:O,MATCH(A204,all_banks!H:H,0))</f>
        <v>"Азиатско-Тихоокеанский Банк" (АО) (1810)</v>
      </c>
      <c r="D204" s="25" t="str">
        <f>INDEX('101_accounts'!B:B,MATCH(B204,'101_accounts'!A:A,0))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04" s="25">
        <f>'101_parsed'!C204</f>
        <v>16419</v>
      </c>
      <c r="F204" s="25">
        <f>'101_parsed'!D204</f>
        <v>0</v>
      </c>
      <c r="G204" s="25">
        <f>'101_parsed'!E204</f>
        <v>21693</v>
      </c>
      <c r="H204" s="25">
        <f>'101_parsed'!F204</f>
        <v>0</v>
      </c>
    </row>
    <row r="205" spans="1:8" x14ac:dyDescent="0.2">
      <c r="A205" s="25">
        <f>'101_parsed'!A205</f>
        <v>1810</v>
      </c>
      <c r="B205" s="33">
        <f>'101_parsed'!B205</f>
        <v>61901</v>
      </c>
      <c r="C205" s="25" t="str">
        <f>INDEX(all_banks!O:O,MATCH(A205,all_banks!H:H,0))</f>
        <v>"Азиатско-Тихоокеанский Банк" (АО) (1810)</v>
      </c>
      <c r="D205" s="25" t="str">
        <f>INDEX('101_accounts'!B:B,MATCH(B205,'101_accounts'!A:A,0))</f>
        <v>61901   A  Земля, временно неиспользуемая в основной деятельности</v>
      </c>
      <c r="E205" s="25">
        <f>'101_parsed'!C205</f>
        <v>0</v>
      </c>
      <c r="F205" s="25">
        <f>'101_parsed'!D205</f>
        <v>0</v>
      </c>
      <c r="G205" s="25">
        <f>'101_parsed'!E205</f>
        <v>0</v>
      </c>
      <c r="H205" s="25">
        <f>'101_parsed'!F205</f>
        <v>0</v>
      </c>
    </row>
    <row r="206" spans="1:8" x14ac:dyDescent="0.2">
      <c r="A206" s="25">
        <f>'101_parsed'!A206</f>
        <v>1810</v>
      </c>
      <c r="B206" s="33">
        <f>'101_parsed'!B206</f>
        <v>61902</v>
      </c>
      <c r="C206" s="25" t="str">
        <f>INDEX(all_banks!O:O,MATCH(A206,all_banks!H:H,0))</f>
        <v>"Азиатско-Тихоокеанский Банк" (АО) (1810)</v>
      </c>
      <c r="D206" s="25" t="str">
        <f>INDEX('101_accounts'!B:B,MATCH(B206,'101_accounts'!A:A,0))</f>
        <v>61902   A  Земля, временно неиспользуемая в основной деятельности, переданная в аренду</v>
      </c>
      <c r="E206" s="25">
        <f>'101_parsed'!C206</f>
        <v>0</v>
      </c>
      <c r="F206" s="25">
        <f>'101_parsed'!D206</f>
        <v>0</v>
      </c>
      <c r="G206" s="25">
        <f>'101_parsed'!E206</f>
        <v>0</v>
      </c>
      <c r="H206" s="25">
        <f>'101_parsed'!F206</f>
        <v>0</v>
      </c>
    </row>
    <row r="207" spans="1:8" x14ac:dyDescent="0.2">
      <c r="A207" s="25">
        <f>'101_parsed'!A207</f>
        <v>1810</v>
      </c>
      <c r="B207" s="33">
        <f>'101_parsed'!B207</f>
        <v>61903</v>
      </c>
      <c r="C207" s="25" t="str">
        <f>INDEX(all_banks!O:O,MATCH(A207,all_banks!H:H,0))</f>
        <v>"Азиатско-Тихоокеанский Банк" (АО) (1810)</v>
      </c>
      <c r="D207" s="25" t="str">
        <f>INDEX('101_accounts'!B:B,MATCH(B207,'101_accounts'!A:A,0))</f>
        <v>61903   A  Недвижимость (кроме земли), временно неиспользуемая в основной деятельности</v>
      </c>
      <c r="E207" s="25">
        <f>'101_parsed'!C207</f>
        <v>0</v>
      </c>
      <c r="F207" s="25">
        <f>'101_parsed'!D207</f>
        <v>0</v>
      </c>
      <c r="G207" s="25">
        <f>'101_parsed'!E207</f>
        <v>0</v>
      </c>
      <c r="H207" s="25">
        <f>'101_parsed'!F207</f>
        <v>0</v>
      </c>
    </row>
    <row r="208" spans="1:8" x14ac:dyDescent="0.2">
      <c r="A208" s="25">
        <f>'101_parsed'!A208</f>
        <v>1810</v>
      </c>
      <c r="B208" s="33">
        <f>'101_parsed'!B208</f>
        <v>61904</v>
      </c>
      <c r="C208" s="25" t="str">
        <f>INDEX(all_banks!O:O,MATCH(A208,all_banks!H:H,0))</f>
        <v>"Азиатско-Тихоокеанский Банк" (АО) (1810)</v>
      </c>
      <c r="D208" s="25" t="str">
        <f>INDEX('101_accounts'!B:B,MATCH(B208,'101_accounts'!A:A,0))</f>
        <v>61904   A  Недвижимость (кроме земли), временно неиспользуемая в основной деятельности, переданная в аренду</v>
      </c>
      <c r="E208" s="25">
        <f>'101_parsed'!C208</f>
        <v>0</v>
      </c>
      <c r="F208" s="25">
        <f>'101_parsed'!D208</f>
        <v>0</v>
      </c>
      <c r="G208" s="25">
        <f>'101_parsed'!E208</f>
        <v>0</v>
      </c>
      <c r="H208" s="25">
        <f>'101_parsed'!F208</f>
        <v>0</v>
      </c>
    </row>
    <row r="209" spans="1:8" x14ac:dyDescent="0.2">
      <c r="A209" s="25">
        <f>'101_parsed'!A209</f>
        <v>1810</v>
      </c>
      <c r="B209" s="33">
        <f>'101_parsed'!B209</f>
        <v>61905</v>
      </c>
      <c r="C209" s="25" t="str">
        <f>INDEX(all_banks!O:O,MATCH(A209,all_banks!H:H,0))</f>
        <v>"Азиатско-Тихоокеанский Банк" (АО) (1810)</v>
      </c>
      <c r="D209" s="25" t="str">
        <f>INDEX('101_accounts'!B:B,MATCH(B209,'101_accounts'!A:A,0))</f>
        <v>61905   A  Земля, временно неиспользуемая в основной деятельности, учитываемая по справедливой стоимости</v>
      </c>
      <c r="E209" s="25">
        <f>'101_parsed'!C209</f>
        <v>3960</v>
      </c>
      <c r="F209" s="25">
        <f>'101_parsed'!D209</f>
        <v>0</v>
      </c>
      <c r="G209" s="25">
        <f>'101_parsed'!E209</f>
        <v>3960</v>
      </c>
      <c r="H209" s="25">
        <f>'101_parsed'!F209</f>
        <v>0</v>
      </c>
    </row>
    <row r="210" spans="1:8" x14ac:dyDescent="0.2">
      <c r="A210" s="25">
        <f>'101_parsed'!A210</f>
        <v>1810</v>
      </c>
      <c r="B210" s="33">
        <f>'101_parsed'!B210</f>
        <v>61906</v>
      </c>
      <c r="C210" s="25" t="str">
        <f>INDEX(all_banks!O:O,MATCH(A210,all_banks!H:H,0))</f>
        <v>"Азиатско-Тихоокеанский Банк" (АО) (1810)</v>
      </c>
      <c r="D210" s="25" t="str">
        <f>INDEX('101_accounts'!B:B,MATCH(B210,'101_accounts'!A:A,0))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10" s="25">
        <f>'101_parsed'!C210</f>
        <v>0</v>
      </c>
      <c r="F210" s="25">
        <f>'101_parsed'!D210</f>
        <v>0</v>
      </c>
      <c r="G210" s="25">
        <f>'101_parsed'!E210</f>
        <v>0</v>
      </c>
      <c r="H210" s="25">
        <f>'101_parsed'!F210</f>
        <v>0</v>
      </c>
    </row>
    <row r="211" spans="1:8" x14ac:dyDescent="0.2">
      <c r="A211" s="25">
        <f>'101_parsed'!A211</f>
        <v>1810</v>
      </c>
      <c r="B211" s="33">
        <f>'101_parsed'!B211</f>
        <v>61907</v>
      </c>
      <c r="C211" s="25" t="str">
        <f>INDEX(all_banks!O:O,MATCH(A211,all_banks!H:H,0))</f>
        <v>"Азиатско-Тихоокеанский Банк" (АО) (1810)</v>
      </c>
      <c r="D211" s="25" t="str">
        <f>INDEX('101_accounts'!B:B,MATCH(B211,'101_accounts'!A:A,0))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11" s="25">
        <f>'101_parsed'!C211</f>
        <v>8250</v>
      </c>
      <c r="F211" s="25">
        <f>'101_parsed'!D211</f>
        <v>0</v>
      </c>
      <c r="G211" s="25">
        <f>'101_parsed'!E211</f>
        <v>8250</v>
      </c>
      <c r="H211" s="25">
        <f>'101_parsed'!F211</f>
        <v>0</v>
      </c>
    </row>
    <row r="212" spans="1:8" x14ac:dyDescent="0.2">
      <c r="A212" s="25">
        <f>'101_parsed'!A212</f>
        <v>1810</v>
      </c>
      <c r="B212" s="33">
        <f>'101_parsed'!B212</f>
        <v>61908</v>
      </c>
      <c r="C212" s="25" t="str">
        <f>INDEX(all_banks!O:O,MATCH(A212,all_banks!H:H,0))</f>
        <v>"Азиатско-Тихоокеанский Банк" (АО) (1810)</v>
      </c>
      <c r="D212" s="25" t="str">
        <f>INDEX('101_accounts'!B:B,MATCH(B212,'101_accounts'!A:A,0))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12" s="25">
        <f>'101_parsed'!C212</f>
        <v>0</v>
      </c>
      <c r="F212" s="25">
        <f>'101_parsed'!D212</f>
        <v>0</v>
      </c>
      <c r="G212" s="25">
        <f>'101_parsed'!E212</f>
        <v>0</v>
      </c>
      <c r="H212" s="25">
        <f>'101_parsed'!F212</f>
        <v>0</v>
      </c>
    </row>
    <row r="213" spans="1:8" x14ac:dyDescent="0.2">
      <c r="A213" s="25">
        <f>'101_parsed'!A213</f>
        <v>1810</v>
      </c>
      <c r="B213" s="33">
        <f>'101_parsed'!B213</f>
        <v>61909</v>
      </c>
      <c r="C213" s="25" t="str">
        <f>INDEX(all_banks!O:O,MATCH(A213,all_banks!H:H,0))</f>
        <v>"Азиатско-Тихоокеанский Банк" (АО) (1810)</v>
      </c>
      <c r="D213" s="25" t="str">
        <f>INDEX('101_accounts'!B:B,MATCH(B213,'101_accounts'!A:A,0))</f>
        <v>61909   П  Амортизация недвижимости (кроме земли), временно неиспользуемой в основной деятельности</v>
      </c>
      <c r="E213" s="25">
        <f>'101_parsed'!C213</f>
        <v>0</v>
      </c>
      <c r="F213" s="25">
        <f>'101_parsed'!D213</f>
        <v>0</v>
      </c>
      <c r="G213" s="25">
        <f>'101_parsed'!E213</f>
        <v>0</v>
      </c>
      <c r="H213" s="25">
        <f>'101_parsed'!F213</f>
        <v>0</v>
      </c>
    </row>
    <row r="214" spans="1:8" x14ac:dyDescent="0.2">
      <c r="A214" s="25">
        <f>'101_parsed'!A214</f>
        <v>1810</v>
      </c>
      <c r="B214" s="33">
        <f>'101_parsed'!B214</f>
        <v>61910</v>
      </c>
      <c r="C214" s="25" t="str">
        <f>INDEX(all_banks!O:O,MATCH(A214,all_banks!H:H,0))</f>
        <v>"Азиатско-Тихоокеанский Банк" (АО) (1810)</v>
      </c>
      <c r="D214" s="25" t="str">
        <f>INDEX('101_accounts'!B:B,MATCH(B214,'101_accounts'!A:A,0))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14" s="25">
        <f>'101_parsed'!C214</f>
        <v>0</v>
      </c>
      <c r="F214" s="25">
        <f>'101_parsed'!D214</f>
        <v>0</v>
      </c>
      <c r="G214" s="25">
        <f>'101_parsed'!E214</f>
        <v>0</v>
      </c>
      <c r="H214" s="25">
        <f>'101_parsed'!F214</f>
        <v>0</v>
      </c>
    </row>
    <row r="215" spans="1:8" x14ac:dyDescent="0.2">
      <c r="A215" s="25">
        <f>'101_parsed'!A215</f>
        <v>1810</v>
      </c>
      <c r="B215" s="33">
        <f>'101_parsed'!B215</f>
        <v>61911</v>
      </c>
      <c r="C215" s="25" t="str">
        <f>INDEX(all_banks!O:O,MATCH(A215,all_banks!H:H,0))</f>
        <v>"Азиатско-Тихоокеанский Банк" (АО) (1810)</v>
      </c>
      <c r="D215" s="25" t="str">
        <f>INDEX('101_accounts'!B:B,MATCH(B215,'101_accounts'!A:A,0))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15" s="25">
        <f>'101_parsed'!C215</f>
        <v>0</v>
      </c>
      <c r="F215" s="25">
        <f>'101_parsed'!D215</f>
        <v>0</v>
      </c>
      <c r="G215" s="25">
        <f>'101_parsed'!E215</f>
        <v>0</v>
      </c>
      <c r="H215" s="25">
        <f>'101_parsed'!F215</f>
        <v>0</v>
      </c>
    </row>
    <row r="216" spans="1:8" x14ac:dyDescent="0.2">
      <c r="A216" s="25">
        <f>'101_parsed'!A216</f>
        <v>1810</v>
      </c>
      <c r="B216" s="33">
        <f>'101_parsed'!B216</f>
        <v>61912</v>
      </c>
      <c r="C216" s="25" t="str">
        <f>INDEX(all_banks!O:O,MATCH(A216,all_banks!H:H,0))</f>
        <v>"Азиатско-Тихоокеанский Банк" (АО) (1810)</v>
      </c>
      <c r="D216" s="25" t="str">
        <f>INDEX('101_accounts'!B:B,MATCH(B216,'101_accounts'!A:A,0))</f>
        <v>61912   П  Резервы на возможные потери</v>
      </c>
      <c r="E216" s="25">
        <f>'101_parsed'!C216</f>
        <v>0</v>
      </c>
      <c r="F216" s="25">
        <f>'101_parsed'!D216</f>
        <v>0</v>
      </c>
      <c r="G216" s="25">
        <f>'101_parsed'!E216</f>
        <v>0</v>
      </c>
      <c r="H216" s="25">
        <f>'101_parsed'!F216</f>
        <v>0</v>
      </c>
    </row>
    <row r="217" spans="1:8" x14ac:dyDescent="0.2">
      <c r="A217" s="25">
        <f>'101_parsed'!A217</f>
        <v>1810</v>
      </c>
      <c r="B217" s="33">
        <f>'101_parsed'!B217</f>
        <v>62001</v>
      </c>
      <c r="C217" s="25" t="str">
        <f>INDEX(all_banks!O:O,MATCH(A217,all_banks!H:H,0))</f>
        <v>"Азиатско-Тихоокеанский Банк" (АО) (1810)</v>
      </c>
      <c r="D217" s="25" t="str">
        <f>INDEX('101_accounts'!B:B,MATCH(B217,'101_accounts'!A:A,0))</f>
        <v>62001   A  Долгосрочные активы, предназначенные для продажи</v>
      </c>
      <c r="E217" s="25">
        <f>'101_parsed'!C217</f>
        <v>399356</v>
      </c>
      <c r="F217" s="25">
        <f>'101_parsed'!D217</f>
        <v>0</v>
      </c>
      <c r="G217" s="25">
        <f>'101_parsed'!E217</f>
        <v>327941</v>
      </c>
      <c r="H217" s="25">
        <f>'101_parsed'!F217</f>
        <v>0</v>
      </c>
    </row>
    <row r="218" spans="1:8" x14ac:dyDescent="0.2">
      <c r="A218" s="25">
        <f>'101_parsed'!A218</f>
        <v>1810</v>
      </c>
      <c r="B218" s="33">
        <f>'101_parsed'!B218</f>
        <v>62002</v>
      </c>
      <c r="C218" s="25" t="str">
        <f>INDEX(all_banks!O:O,MATCH(A218,all_banks!H:H,0))</f>
        <v>"Азиатско-Тихоокеанский Банк" (АО) (1810)</v>
      </c>
      <c r="D218" s="25" t="str">
        <f>INDEX('101_accounts'!B:B,MATCH(B218,'101_accounts'!A:A,0))</f>
        <v>62002   П  Резервы на возможные потери</v>
      </c>
      <c r="E218" s="25">
        <f>'101_parsed'!C218</f>
        <v>0</v>
      </c>
      <c r="F218" s="25">
        <f>'101_parsed'!D218</f>
        <v>5708</v>
      </c>
      <c r="G218" s="25">
        <f>'101_parsed'!E218</f>
        <v>0</v>
      </c>
      <c r="H218" s="25">
        <f>'101_parsed'!F218</f>
        <v>6291</v>
      </c>
    </row>
    <row r="219" spans="1:8" x14ac:dyDescent="0.2">
      <c r="A219" s="25">
        <f>'101_parsed'!A219</f>
        <v>1810</v>
      </c>
      <c r="B219" s="33">
        <f>'101_parsed'!B219</f>
        <v>62101</v>
      </c>
      <c r="C219" s="25" t="str">
        <f>INDEX(all_banks!O:O,MATCH(A219,all_banks!H:H,0))</f>
        <v>"Азиатско-Тихоокеанский Банк" (АО) (1810)</v>
      </c>
      <c r="D219" s="25" t="str">
        <f>INDEX('101_accounts'!B:B,MATCH(B219,'101_accounts'!A:A,0))</f>
        <v>62101   A  Средства труда, полученные по договорам отступного, залога, назначение которых не определено</v>
      </c>
      <c r="E219" s="25">
        <f>'101_parsed'!C219</f>
        <v>0</v>
      </c>
      <c r="F219" s="25">
        <f>'101_parsed'!D219</f>
        <v>0</v>
      </c>
      <c r="G219" s="25">
        <f>'101_parsed'!E219</f>
        <v>0</v>
      </c>
      <c r="H219" s="25">
        <f>'101_parsed'!F219</f>
        <v>0</v>
      </c>
    </row>
    <row r="220" spans="1:8" x14ac:dyDescent="0.2">
      <c r="A220" s="25">
        <f>'101_parsed'!A220</f>
        <v>1810</v>
      </c>
      <c r="B220" s="33">
        <f>'101_parsed'!B220</f>
        <v>62102</v>
      </c>
      <c r="C220" s="25" t="str">
        <f>INDEX(all_banks!O:O,MATCH(A220,all_banks!H:H,0))</f>
        <v>"Азиатско-Тихоокеанский Банк" (АО) (1810)</v>
      </c>
      <c r="D220" s="25" t="str">
        <f>INDEX('101_accounts'!B:B,MATCH(B220,'101_accounts'!A:A,0))</f>
        <v>62102   A  Предметы труда, полученные по договорам отступного, залога, назначение которых не определено</v>
      </c>
      <c r="E220" s="25">
        <f>'101_parsed'!C220</f>
        <v>182</v>
      </c>
      <c r="F220" s="25">
        <f>'101_parsed'!D220</f>
        <v>0</v>
      </c>
      <c r="G220" s="25">
        <f>'101_parsed'!E220</f>
        <v>91</v>
      </c>
      <c r="H220" s="25">
        <f>'101_parsed'!F220</f>
        <v>0</v>
      </c>
    </row>
    <row r="221" spans="1:8" x14ac:dyDescent="0.2">
      <c r="A221" s="25">
        <f>'101_parsed'!A221</f>
        <v>1810</v>
      </c>
      <c r="B221" s="33">
        <f>'101_parsed'!B221</f>
        <v>62103</v>
      </c>
      <c r="C221" s="25" t="str">
        <f>INDEX(all_banks!O:O,MATCH(A221,all_banks!H:H,0))</f>
        <v>"Азиатско-Тихоокеанский Банк" (АО) (1810)</v>
      </c>
      <c r="D221" s="25" t="str">
        <f>INDEX('101_accounts'!B:B,MATCH(B221,'101_accounts'!A:A,0))</f>
        <v>62103   П  Резервы на возможные потери</v>
      </c>
      <c r="E221" s="25">
        <f>'101_parsed'!C221</f>
        <v>0</v>
      </c>
      <c r="F221" s="25">
        <f>'101_parsed'!D221</f>
        <v>0</v>
      </c>
      <c r="G221" s="25">
        <f>'101_parsed'!E221</f>
        <v>0</v>
      </c>
      <c r="H221" s="25">
        <f>'101_parsed'!F221</f>
        <v>0</v>
      </c>
    </row>
    <row r="222" spans="1:8" x14ac:dyDescent="0.2">
      <c r="A222" s="25">
        <f>'101_parsed'!A222</f>
        <v>3303</v>
      </c>
      <c r="B222" s="33">
        <f>'101_parsed'!B222</f>
        <v>60401</v>
      </c>
      <c r="C222" s="25" t="str">
        <f>INDEX(all_banks!O:O,MATCH(A222,all_banks!H:H,0))</f>
        <v>Азия-Инвест Банк (АО) (3303)</v>
      </c>
      <c r="D222" s="25" t="str">
        <f>INDEX('101_accounts'!B:B,MATCH(B222,'101_accounts'!A:A,0))</f>
        <v>60401   A  Основные средства (кроме земли) (c 13.02.2018)_x000D_Категория 1- Здания и сооружения (до 31.12.2002)</v>
      </c>
      <c r="E222" s="25">
        <f>'101_parsed'!C222</f>
        <v>22215</v>
      </c>
      <c r="F222" s="25">
        <f>'101_parsed'!D222</f>
        <v>0</v>
      </c>
      <c r="G222" s="25">
        <f>'101_parsed'!E222</f>
        <v>23103</v>
      </c>
      <c r="H222" s="25">
        <f>'101_parsed'!F222</f>
        <v>0</v>
      </c>
    </row>
    <row r="223" spans="1:8" x14ac:dyDescent="0.2">
      <c r="A223" s="25">
        <f>'101_parsed'!A223</f>
        <v>3303</v>
      </c>
      <c r="B223" s="33">
        <f>'101_parsed'!B223</f>
        <v>60404</v>
      </c>
      <c r="C223" s="25" t="str">
        <f>INDEX(all_banks!O:O,MATCH(A223,all_banks!H:H,0))</f>
        <v>Азия-Инвест Банк (АО) (3303)</v>
      </c>
      <c r="D223" s="25" t="str">
        <f>INDEX('101_accounts'!B:B,MATCH(B223,'101_accounts'!A:A,0))</f>
        <v>60404   A  Земля (c 13.02.2018)</v>
      </c>
      <c r="E223" s="25">
        <f>'101_parsed'!C223</f>
        <v>0</v>
      </c>
      <c r="F223" s="25">
        <f>'101_parsed'!D223</f>
        <v>0</v>
      </c>
      <c r="G223" s="25">
        <f>'101_parsed'!E223</f>
        <v>0</v>
      </c>
      <c r="H223" s="25">
        <f>'101_parsed'!F223</f>
        <v>0</v>
      </c>
    </row>
    <row r="224" spans="1:8" x14ac:dyDescent="0.2">
      <c r="A224" s="25">
        <f>'101_parsed'!A224</f>
        <v>3303</v>
      </c>
      <c r="B224" s="33">
        <f>'101_parsed'!B224</f>
        <v>60405</v>
      </c>
      <c r="C224" s="25" t="str">
        <f>INDEX(all_banks!O:O,MATCH(A224,all_banks!H:H,0))</f>
        <v>Азия-Инвест Банк (АО) (3303)</v>
      </c>
      <c r="D224" s="25" t="str">
        <f>INDEX('101_accounts'!B:B,MATCH(B224,'101_accounts'!A:A,0))</f>
        <v>60405   П
A (до 31.01.2003)  Резервы на возможные потери (c 13.02.2018)
Долгосрочно арендуемые основные средства (до 31.01.2003)</v>
      </c>
      <c r="E224" s="25">
        <f>'101_parsed'!C224</f>
        <v>0</v>
      </c>
      <c r="F224" s="25">
        <f>'101_parsed'!D224</f>
        <v>0</v>
      </c>
      <c r="G224" s="25">
        <f>'101_parsed'!E224</f>
        <v>0</v>
      </c>
      <c r="H224" s="25">
        <f>'101_parsed'!F224</f>
        <v>0</v>
      </c>
    </row>
    <row r="225" spans="1:8" x14ac:dyDescent="0.2">
      <c r="A225" s="25">
        <f>'101_parsed'!A225</f>
        <v>3303</v>
      </c>
      <c r="B225" s="33">
        <f>'101_parsed'!B225</f>
        <v>60414</v>
      </c>
      <c r="C225" s="25" t="str">
        <f>INDEX(all_banks!O:O,MATCH(A225,all_banks!H:H,0))</f>
        <v>Азия-Инвест Банк (АО) (3303)</v>
      </c>
      <c r="D225" s="25" t="str">
        <f>INDEX('101_accounts'!B:B,MATCH(B225,'101_accounts'!A:A,0))</f>
        <v>60414   П  Амортизация основных средств (кроме земли) (c 13.02.2018)</v>
      </c>
      <c r="E225" s="25">
        <f>'101_parsed'!C225</f>
        <v>0</v>
      </c>
      <c r="F225" s="25">
        <f>'101_parsed'!D225</f>
        <v>14528</v>
      </c>
      <c r="G225" s="25">
        <f>'101_parsed'!E225</f>
        <v>0</v>
      </c>
      <c r="H225" s="25">
        <f>'101_parsed'!F225</f>
        <v>14831</v>
      </c>
    </row>
    <row r="226" spans="1:8" x14ac:dyDescent="0.2">
      <c r="A226" s="25">
        <f>'101_parsed'!A226</f>
        <v>3303</v>
      </c>
      <c r="B226" s="33">
        <f>'101_parsed'!B226</f>
        <v>60415</v>
      </c>
      <c r="C226" s="25" t="str">
        <f>INDEX(all_banks!O:O,MATCH(A226,all_banks!H:H,0))</f>
        <v>Азия-Инвест Банк (АО) (3303)</v>
      </c>
      <c r="D226" s="25" t="str">
        <f>INDEX('101_accounts'!B:B,MATCH(B226,'101_accounts'!A:A,0))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26" s="25">
        <f>'101_parsed'!C226</f>
        <v>0</v>
      </c>
      <c r="F226" s="25">
        <f>'101_parsed'!D226</f>
        <v>0</v>
      </c>
      <c r="G226" s="25">
        <f>'101_parsed'!E226</f>
        <v>0</v>
      </c>
      <c r="H226" s="25">
        <f>'101_parsed'!F226</f>
        <v>0</v>
      </c>
    </row>
    <row r="227" spans="1:8" x14ac:dyDescent="0.2">
      <c r="A227" s="25">
        <f>'101_parsed'!A227</f>
        <v>3303</v>
      </c>
      <c r="B227" s="33">
        <f>'101_parsed'!B227</f>
        <v>61901</v>
      </c>
      <c r="C227" s="25" t="str">
        <f>INDEX(all_banks!O:O,MATCH(A227,all_banks!H:H,0))</f>
        <v>Азия-Инвест Банк (АО) (3303)</v>
      </c>
      <c r="D227" s="25" t="str">
        <f>INDEX('101_accounts'!B:B,MATCH(B227,'101_accounts'!A:A,0))</f>
        <v>61901   A  Земля, временно неиспользуемая в основной деятельности</v>
      </c>
      <c r="E227" s="25">
        <f>'101_parsed'!C227</f>
        <v>0</v>
      </c>
      <c r="F227" s="25">
        <f>'101_parsed'!D227</f>
        <v>0</v>
      </c>
      <c r="G227" s="25">
        <f>'101_parsed'!E227</f>
        <v>0</v>
      </c>
      <c r="H227" s="25">
        <f>'101_parsed'!F227</f>
        <v>0</v>
      </c>
    </row>
    <row r="228" spans="1:8" x14ac:dyDescent="0.2">
      <c r="A228" s="25">
        <f>'101_parsed'!A228</f>
        <v>3303</v>
      </c>
      <c r="B228" s="33">
        <f>'101_parsed'!B228</f>
        <v>61902</v>
      </c>
      <c r="C228" s="25" t="str">
        <f>INDEX(all_banks!O:O,MATCH(A228,all_banks!H:H,0))</f>
        <v>Азия-Инвест Банк (АО) (3303)</v>
      </c>
      <c r="D228" s="25" t="str">
        <f>INDEX('101_accounts'!B:B,MATCH(B228,'101_accounts'!A:A,0))</f>
        <v>61902   A  Земля, временно неиспользуемая в основной деятельности, переданная в аренду</v>
      </c>
      <c r="E228" s="25">
        <f>'101_parsed'!C228</f>
        <v>0</v>
      </c>
      <c r="F228" s="25">
        <f>'101_parsed'!D228</f>
        <v>0</v>
      </c>
      <c r="G228" s="25">
        <f>'101_parsed'!E228</f>
        <v>0</v>
      </c>
      <c r="H228" s="25">
        <f>'101_parsed'!F228</f>
        <v>0</v>
      </c>
    </row>
    <row r="229" spans="1:8" x14ac:dyDescent="0.2">
      <c r="A229" s="25">
        <f>'101_parsed'!A229</f>
        <v>3303</v>
      </c>
      <c r="B229" s="33">
        <f>'101_parsed'!B229</f>
        <v>61903</v>
      </c>
      <c r="C229" s="25" t="str">
        <f>INDEX(all_banks!O:O,MATCH(A229,all_banks!H:H,0))</f>
        <v>Азия-Инвест Банк (АО) (3303)</v>
      </c>
      <c r="D229" s="25" t="str">
        <f>INDEX('101_accounts'!B:B,MATCH(B229,'101_accounts'!A:A,0))</f>
        <v>61903   A  Недвижимость (кроме земли), временно неиспользуемая в основной деятельности</v>
      </c>
      <c r="E229" s="25">
        <f>'101_parsed'!C229</f>
        <v>0</v>
      </c>
      <c r="F229" s="25">
        <f>'101_parsed'!D229</f>
        <v>0</v>
      </c>
      <c r="G229" s="25">
        <f>'101_parsed'!E229</f>
        <v>0</v>
      </c>
      <c r="H229" s="25">
        <f>'101_parsed'!F229</f>
        <v>0</v>
      </c>
    </row>
    <row r="230" spans="1:8" x14ac:dyDescent="0.2">
      <c r="A230" s="25">
        <f>'101_parsed'!A230</f>
        <v>3303</v>
      </c>
      <c r="B230" s="33">
        <f>'101_parsed'!B230</f>
        <v>61904</v>
      </c>
      <c r="C230" s="25" t="str">
        <f>INDEX(all_banks!O:O,MATCH(A230,all_banks!H:H,0))</f>
        <v>Азия-Инвест Банк (АО) (3303)</v>
      </c>
      <c r="D230" s="25" t="str">
        <f>INDEX('101_accounts'!B:B,MATCH(B230,'101_accounts'!A:A,0))</f>
        <v>61904   A  Недвижимость (кроме земли), временно неиспользуемая в основной деятельности, переданная в аренду</v>
      </c>
      <c r="E230" s="25">
        <f>'101_parsed'!C230</f>
        <v>0</v>
      </c>
      <c r="F230" s="25">
        <f>'101_parsed'!D230</f>
        <v>0</v>
      </c>
      <c r="G230" s="25">
        <f>'101_parsed'!E230</f>
        <v>0</v>
      </c>
      <c r="H230" s="25">
        <f>'101_parsed'!F230</f>
        <v>0</v>
      </c>
    </row>
    <row r="231" spans="1:8" x14ac:dyDescent="0.2">
      <c r="A231" s="25">
        <f>'101_parsed'!A231</f>
        <v>3303</v>
      </c>
      <c r="B231" s="33">
        <f>'101_parsed'!B231</f>
        <v>61905</v>
      </c>
      <c r="C231" s="25" t="str">
        <f>INDEX(all_banks!O:O,MATCH(A231,all_banks!H:H,0))</f>
        <v>Азия-Инвест Банк (АО) (3303)</v>
      </c>
      <c r="D231" s="25" t="str">
        <f>INDEX('101_accounts'!B:B,MATCH(B231,'101_accounts'!A:A,0))</f>
        <v>61905   A  Земля, временно неиспользуемая в основной деятельности, учитываемая по справедливой стоимости</v>
      </c>
      <c r="E231" s="25">
        <f>'101_parsed'!C231</f>
        <v>0</v>
      </c>
      <c r="F231" s="25">
        <f>'101_parsed'!D231</f>
        <v>0</v>
      </c>
      <c r="G231" s="25">
        <f>'101_parsed'!E231</f>
        <v>0</v>
      </c>
      <c r="H231" s="25">
        <f>'101_parsed'!F231</f>
        <v>0</v>
      </c>
    </row>
    <row r="232" spans="1:8" x14ac:dyDescent="0.2">
      <c r="A232" s="25">
        <f>'101_parsed'!A232</f>
        <v>3303</v>
      </c>
      <c r="B232" s="33">
        <f>'101_parsed'!B232</f>
        <v>61906</v>
      </c>
      <c r="C232" s="25" t="str">
        <f>INDEX(all_banks!O:O,MATCH(A232,all_banks!H:H,0))</f>
        <v>Азия-Инвест Банк (АО) (3303)</v>
      </c>
      <c r="D232" s="25" t="str">
        <f>INDEX('101_accounts'!B:B,MATCH(B232,'101_accounts'!A:A,0))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32" s="25">
        <f>'101_parsed'!C232</f>
        <v>0</v>
      </c>
      <c r="F232" s="25">
        <f>'101_parsed'!D232</f>
        <v>0</v>
      </c>
      <c r="G232" s="25">
        <f>'101_parsed'!E232</f>
        <v>0</v>
      </c>
      <c r="H232" s="25">
        <f>'101_parsed'!F232</f>
        <v>0</v>
      </c>
    </row>
    <row r="233" spans="1:8" x14ac:dyDescent="0.2">
      <c r="A233" s="25">
        <f>'101_parsed'!A233</f>
        <v>3303</v>
      </c>
      <c r="B233" s="33">
        <f>'101_parsed'!B233</f>
        <v>61907</v>
      </c>
      <c r="C233" s="25" t="str">
        <f>INDEX(all_banks!O:O,MATCH(A233,all_banks!H:H,0))</f>
        <v>Азия-Инвест Банк (АО) (3303)</v>
      </c>
      <c r="D233" s="25" t="str">
        <f>INDEX('101_accounts'!B:B,MATCH(B233,'101_accounts'!A:A,0))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33" s="25">
        <f>'101_parsed'!C233</f>
        <v>0</v>
      </c>
      <c r="F233" s="25">
        <f>'101_parsed'!D233</f>
        <v>0</v>
      </c>
      <c r="G233" s="25">
        <f>'101_parsed'!E233</f>
        <v>0</v>
      </c>
      <c r="H233" s="25">
        <f>'101_parsed'!F233</f>
        <v>0</v>
      </c>
    </row>
    <row r="234" spans="1:8" x14ac:dyDescent="0.2">
      <c r="A234" s="25">
        <f>'101_parsed'!A234</f>
        <v>3303</v>
      </c>
      <c r="B234" s="33">
        <f>'101_parsed'!B234</f>
        <v>61908</v>
      </c>
      <c r="C234" s="25" t="str">
        <f>INDEX(all_banks!O:O,MATCH(A234,all_banks!H:H,0))</f>
        <v>Азия-Инвест Банк (АО) (3303)</v>
      </c>
      <c r="D234" s="25" t="str">
        <f>INDEX('101_accounts'!B:B,MATCH(B234,'101_accounts'!A:A,0))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34" s="25">
        <f>'101_parsed'!C234</f>
        <v>0</v>
      </c>
      <c r="F234" s="25">
        <f>'101_parsed'!D234</f>
        <v>0</v>
      </c>
      <c r="G234" s="25">
        <f>'101_parsed'!E234</f>
        <v>0</v>
      </c>
      <c r="H234" s="25">
        <f>'101_parsed'!F234</f>
        <v>0</v>
      </c>
    </row>
    <row r="235" spans="1:8" x14ac:dyDescent="0.2">
      <c r="A235" s="25">
        <f>'101_parsed'!A235</f>
        <v>3303</v>
      </c>
      <c r="B235" s="33">
        <f>'101_parsed'!B235</f>
        <v>61909</v>
      </c>
      <c r="C235" s="25" t="str">
        <f>INDEX(all_banks!O:O,MATCH(A235,all_banks!H:H,0))</f>
        <v>Азия-Инвест Банк (АО) (3303)</v>
      </c>
      <c r="D235" s="25" t="str">
        <f>INDEX('101_accounts'!B:B,MATCH(B235,'101_accounts'!A:A,0))</f>
        <v>61909   П  Амортизация недвижимости (кроме земли), временно неиспользуемой в основной деятельности</v>
      </c>
      <c r="E235" s="25">
        <f>'101_parsed'!C235</f>
        <v>0</v>
      </c>
      <c r="F235" s="25">
        <f>'101_parsed'!D235</f>
        <v>0</v>
      </c>
      <c r="G235" s="25">
        <f>'101_parsed'!E235</f>
        <v>0</v>
      </c>
      <c r="H235" s="25">
        <f>'101_parsed'!F235</f>
        <v>0</v>
      </c>
    </row>
    <row r="236" spans="1:8" x14ac:dyDescent="0.2">
      <c r="A236" s="25">
        <f>'101_parsed'!A236</f>
        <v>3303</v>
      </c>
      <c r="B236" s="33">
        <f>'101_parsed'!B236</f>
        <v>61910</v>
      </c>
      <c r="C236" s="25" t="str">
        <f>INDEX(all_banks!O:O,MATCH(A236,all_banks!H:H,0))</f>
        <v>Азия-Инвест Банк (АО) (3303)</v>
      </c>
      <c r="D236" s="25" t="str">
        <f>INDEX('101_accounts'!B:B,MATCH(B236,'101_accounts'!A:A,0))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36" s="25">
        <f>'101_parsed'!C236</f>
        <v>0</v>
      </c>
      <c r="F236" s="25">
        <f>'101_parsed'!D236</f>
        <v>0</v>
      </c>
      <c r="G236" s="25">
        <f>'101_parsed'!E236</f>
        <v>0</v>
      </c>
      <c r="H236" s="25">
        <f>'101_parsed'!F236</f>
        <v>0</v>
      </c>
    </row>
    <row r="237" spans="1:8" x14ac:dyDescent="0.2">
      <c r="A237" s="25">
        <f>'101_parsed'!A237</f>
        <v>3303</v>
      </c>
      <c r="B237" s="33">
        <f>'101_parsed'!B237</f>
        <v>61911</v>
      </c>
      <c r="C237" s="25" t="str">
        <f>INDEX(all_banks!O:O,MATCH(A237,all_banks!H:H,0))</f>
        <v>Азия-Инвест Банк (АО) (3303)</v>
      </c>
      <c r="D237" s="25" t="str">
        <f>INDEX('101_accounts'!B:B,MATCH(B237,'101_accounts'!A:A,0))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37" s="25">
        <f>'101_parsed'!C237</f>
        <v>0</v>
      </c>
      <c r="F237" s="25">
        <f>'101_parsed'!D237</f>
        <v>0</v>
      </c>
      <c r="G237" s="25">
        <f>'101_parsed'!E237</f>
        <v>0</v>
      </c>
      <c r="H237" s="25">
        <f>'101_parsed'!F237</f>
        <v>0</v>
      </c>
    </row>
    <row r="238" spans="1:8" x14ac:dyDescent="0.2">
      <c r="A238" s="25">
        <f>'101_parsed'!A238</f>
        <v>3303</v>
      </c>
      <c r="B238" s="33">
        <f>'101_parsed'!B238</f>
        <v>61912</v>
      </c>
      <c r="C238" s="25" t="str">
        <f>INDEX(all_banks!O:O,MATCH(A238,all_banks!H:H,0))</f>
        <v>Азия-Инвест Банк (АО) (3303)</v>
      </c>
      <c r="D238" s="25" t="str">
        <f>INDEX('101_accounts'!B:B,MATCH(B238,'101_accounts'!A:A,0))</f>
        <v>61912   П  Резервы на возможные потери</v>
      </c>
      <c r="E238" s="25">
        <f>'101_parsed'!C238</f>
        <v>0</v>
      </c>
      <c r="F238" s="25">
        <f>'101_parsed'!D238</f>
        <v>0</v>
      </c>
      <c r="G238" s="25">
        <f>'101_parsed'!E238</f>
        <v>0</v>
      </c>
      <c r="H238" s="25">
        <f>'101_parsed'!F238</f>
        <v>0</v>
      </c>
    </row>
    <row r="239" spans="1:8" x14ac:dyDescent="0.2">
      <c r="A239" s="25">
        <f>'101_parsed'!A239</f>
        <v>3303</v>
      </c>
      <c r="B239" s="33">
        <f>'101_parsed'!B239</f>
        <v>62001</v>
      </c>
      <c r="C239" s="25" t="str">
        <f>INDEX(all_banks!O:O,MATCH(A239,all_banks!H:H,0))</f>
        <v>Азия-Инвест Банк (АО) (3303)</v>
      </c>
      <c r="D239" s="25" t="str">
        <f>INDEX('101_accounts'!B:B,MATCH(B239,'101_accounts'!A:A,0))</f>
        <v>62001   A  Долгосрочные активы, предназначенные для продажи</v>
      </c>
      <c r="E239" s="25">
        <f>'101_parsed'!C239</f>
        <v>0</v>
      </c>
      <c r="F239" s="25">
        <f>'101_parsed'!D239</f>
        <v>0</v>
      </c>
      <c r="G239" s="25">
        <f>'101_parsed'!E239</f>
        <v>0</v>
      </c>
      <c r="H239" s="25">
        <f>'101_parsed'!F239</f>
        <v>0</v>
      </c>
    </row>
    <row r="240" spans="1:8" x14ac:dyDescent="0.2">
      <c r="A240" s="25">
        <f>'101_parsed'!A240</f>
        <v>3303</v>
      </c>
      <c r="B240" s="33">
        <f>'101_parsed'!B240</f>
        <v>62002</v>
      </c>
      <c r="C240" s="25" t="str">
        <f>INDEX(all_banks!O:O,MATCH(A240,all_banks!H:H,0))</f>
        <v>Азия-Инвест Банк (АО) (3303)</v>
      </c>
      <c r="D240" s="25" t="str">
        <f>INDEX('101_accounts'!B:B,MATCH(B240,'101_accounts'!A:A,0))</f>
        <v>62002   П  Резервы на возможные потери</v>
      </c>
      <c r="E240" s="25">
        <f>'101_parsed'!C240</f>
        <v>0</v>
      </c>
      <c r="F240" s="25">
        <f>'101_parsed'!D240</f>
        <v>0</v>
      </c>
      <c r="G240" s="25">
        <f>'101_parsed'!E240</f>
        <v>0</v>
      </c>
      <c r="H240" s="25">
        <f>'101_parsed'!F240</f>
        <v>0</v>
      </c>
    </row>
    <row r="241" spans="1:8" x14ac:dyDescent="0.2">
      <c r="A241" s="25">
        <f>'101_parsed'!A241</f>
        <v>3303</v>
      </c>
      <c r="B241" s="33">
        <f>'101_parsed'!B241</f>
        <v>62101</v>
      </c>
      <c r="C241" s="25" t="str">
        <f>INDEX(all_banks!O:O,MATCH(A241,all_banks!H:H,0))</f>
        <v>Азия-Инвест Банк (АО) (3303)</v>
      </c>
      <c r="D241" s="25" t="str">
        <f>INDEX('101_accounts'!B:B,MATCH(B241,'101_accounts'!A:A,0))</f>
        <v>62101   A  Средства труда, полученные по договорам отступного, залога, назначение которых не определено</v>
      </c>
      <c r="E241" s="25">
        <f>'101_parsed'!C241</f>
        <v>0</v>
      </c>
      <c r="F241" s="25">
        <f>'101_parsed'!D241</f>
        <v>0</v>
      </c>
      <c r="G241" s="25">
        <f>'101_parsed'!E241</f>
        <v>0</v>
      </c>
      <c r="H241" s="25">
        <f>'101_parsed'!F241</f>
        <v>0</v>
      </c>
    </row>
    <row r="242" spans="1:8" x14ac:dyDescent="0.2">
      <c r="A242" s="25">
        <f>'101_parsed'!A242</f>
        <v>3303</v>
      </c>
      <c r="B242" s="33">
        <f>'101_parsed'!B242</f>
        <v>62102</v>
      </c>
      <c r="C242" s="25" t="str">
        <f>INDEX(all_banks!O:O,MATCH(A242,all_banks!H:H,0))</f>
        <v>Азия-Инвест Банк (АО) (3303)</v>
      </c>
      <c r="D242" s="25" t="str">
        <f>INDEX('101_accounts'!B:B,MATCH(B242,'101_accounts'!A:A,0))</f>
        <v>62102   A  Предметы труда, полученные по договорам отступного, залога, назначение которых не определено</v>
      </c>
      <c r="E242" s="25">
        <f>'101_parsed'!C242</f>
        <v>0</v>
      </c>
      <c r="F242" s="25">
        <f>'101_parsed'!D242</f>
        <v>0</v>
      </c>
      <c r="G242" s="25">
        <f>'101_parsed'!E242</f>
        <v>0</v>
      </c>
      <c r="H242" s="25">
        <f>'101_parsed'!F242</f>
        <v>0</v>
      </c>
    </row>
    <row r="243" spans="1:8" x14ac:dyDescent="0.2">
      <c r="A243" s="25">
        <f>'101_parsed'!A243</f>
        <v>3303</v>
      </c>
      <c r="B243" s="33">
        <f>'101_parsed'!B243</f>
        <v>62103</v>
      </c>
      <c r="C243" s="25" t="str">
        <f>INDEX(all_banks!O:O,MATCH(A243,all_banks!H:H,0))</f>
        <v>Азия-Инвест Банк (АО) (3303)</v>
      </c>
      <c r="D243" s="25" t="str">
        <f>INDEX('101_accounts'!B:B,MATCH(B243,'101_accounts'!A:A,0))</f>
        <v>62103   П  Резервы на возможные потери</v>
      </c>
      <c r="E243" s="25">
        <f>'101_parsed'!C243</f>
        <v>0</v>
      </c>
      <c r="F243" s="25">
        <f>'101_parsed'!D243</f>
        <v>0</v>
      </c>
      <c r="G243" s="25">
        <f>'101_parsed'!E243</f>
        <v>0</v>
      </c>
      <c r="H243" s="25">
        <f>'101_parsed'!F243</f>
        <v>0</v>
      </c>
    </row>
    <row r="244" spans="1:8" x14ac:dyDescent="0.2">
      <c r="A244" s="25">
        <f>'101_parsed'!A244</f>
        <v>3475</v>
      </c>
      <c r="B244" s="33">
        <f>'101_parsed'!B244</f>
        <v>60401</v>
      </c>
      <c r="C244" s="25" t="str">
        <f>INDEX(all_banks!O:O,MATCH(A244,all_banks!H:H,0))</f>
        <v>АйСиБиСи Банк (АО) (3475)</v>
      </c>
      <c r="D244" s="25" t="str">
        <f>INDEX('101_accounts'!B:B,MATCH(B244,'101_accounts'!A:A,0))</f>
        <v>60401   A  Основные средства (кроме земли) (c 13.02.2018)_x000D_Категория 1- Здания и сооружения (до 31.12.2002)</v>
      </c>
      <c r="E244" s="25">
        <f>'101_parsed'!C244</f>
        <v>116687</v>
      </c>
      <c r="F244" s="25">
        <f>'101_parsed'!D244</f>
        <v>0</v>
      </c>
      <c r="G244" s="25">
        <f>'101_parsed'!E244</f>
        <v>117491</v>
      </c>
      <c r="H244" s="25">
        <f>'101_parsed'!F244</f>
        <v>0</v>
      </c>
    </row>
    <row r="245" spans="1:8" x14ac:dyDescent="0.2">
      <c r="A245" s="25">
        <f>'101_parsed'!A245</f>
        <v>3475</v>
      </c>
      <c r="B245" s="33">
        <f>'101_parsed'!B245</f>
        <v>60404</v>
      </c>
      <c r="C245" s="25" t="str">
        <f>INDEX(all_banks!O:O,MATCH(A245,all_banks!H:H,0))</f>
        <v>АйСиБиСи Банк (АО) (3475)</v>
      </c>
      <c r="D245" s="25" t="str">
        <f>INDEX('101_accounts'!B:B,MATCH(B245,'101_accounts'!A:A,0))</f>
        <v>60404   A  Земля (c 13.02.2018)</v>
      </c>
      <c r="E245" s="25">
        <f>'101_parsed'!C245</f>
        <v>0</v>
      </c>
      <c r="F245" s="25">
        <f>'101_parsed'!D245</f>
        <v>0</v>
      </c>
      <c r="G245" s="25">
        <f>'101_parsed'!E245</f>
        <v>0</v>
      </c>
      <c r="H245" s="25">
        <f>'101_parsed'!F245</f>
        <v>0</v>
      </c>
    </row>
    <row r="246" spans="1:8" x14ac:dyDescent="0.2">
      <c r="A246" s="25">
        <f>'101_parsed'!A246</f>
        <v>3475</v>
      </c>
      <c r="B246" s="33">
        <f>'101_parsed'!B246</f>
        <v>60405</v>
      </c>
      <c r="C246" s="25" t="str">
        <f>INDEX(all_banks!O:O,MATCH(A246,all_banks!H:H,0))</f>
        <v>АйСиБиСи Банк (АО) (3475)</v>
      </c>
      <c r="D246" s="25" t="str">
        <f>INDEX('101_accounts'!B:B,MATCH(B246,'101_accounts'!A:A,0))</f>
        <v>60405   П
A (до 31.01.2003)  Резервы на возможные потери (c 13.02.2018)
Долгосрочно арендуемые основные средства (до 31.01.2003)</v>
      </c>
      <c r="E246" s="25">
        <f>'101_parsed'!C246</f>
        <v>0</v>
      </c>
      <c r="F246" s="25">
        <f>'101_parsed'!D246</f>
        <v>0</v>
      </c>
      <c r="G246" s="25">
        <f>'101_parsed'!E246</f>
        <v>0</v>
      </c>
      <c r="H246" s="25">
        <f>'101_parsed'!F246</f>
        <v>0</v>
      </c>
    </row>
    <row r="247" spans="1:8" x14ac:dyDescent="0.2">
      <c r="A247" s="25">
        <f>'101_parsed'!A247</f>
        <v>3475</v>
      </c>
      <c r="B247" s="33">
        <f>'101_parsed'!B247</f>
        <v>60414</v>
      </c>
      <c r="C247" s="25" t="str">
        <f>INDEX(all_banks!O:O,MATCH(A247,all_banks!H:H,0))</f>
        <v>АйСиБиСи Банк (АО) (3475)</v>
      </c>
      <c r="D247" s="25" t="str">
        <f>INDEX('101_accounts'!B:B,MATCH(B247,'101_accounts'!A:A,0))</f>
        <v>60414   П  Амортизация основных средств (кроме земли) (c 13.02.2018)</v>
      </c>
      <c r="E247" s="25">
        <f>'101_parsed'!C247</f>
        <v>0</v>
      </c>
      <c r="F247" s="25">
        <f>'101_parsed'!D247</f>
        <v>95786</v>
      </c>
      <c r="G247" s="25">
        <f>'101_parsed'!E247</f>
        <v>0</v>
      </c>
      <c r="H247" s="25">
        <f>'101_parsed'!F247</f>
        <v>100206</v>
      </c>
    </row>
    <row r="248" spans="1:8" x14ac:dyDescent="0.2">
      <c r="A248" s="25">
        <f>'101_parsed'!A248</f>
        <v>3475</v>
      </c>
      <c r="B248" s="33">
        <f>'101_parsed'!B248</f>
        <v>60415</v>
      </c>
      <c r="C248" s="25" t="str">
        <f>INDEX(all_banks!O:O,MATCH(A248,all_banks!H:H,0))</f>
        <v>АйСиБиСи Банк (АО) (3475)</v>
      </c>
      <c r="D248" s="25" t="str">
        <f>INDEX('101_accounts'!B:B,MATCH(B248,'101_accounts'!A:A,0))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48" s="25">
        <f>'101_parsed'!C248</f>
        <v>4438</v>
      </c>
      <c r="F248" s="25">
        <f>'101_parsed'!D248</f>
        <v>0</v>
      </c>
      <c r="G248" s="25">
        <f>'101_parsed'!E248</f>
        <v>9399</v>
      </c>
      <c r="H248" s="25">
        <f>'101_parsed'!F248</f>
        <v>0</v>
      </c>
    </row>
    <row r="249" spans="1:8" x14ac:dyDescent="0.2">
      <c r="A249" s="25">
        <f>'101_parsed'!A249</f>
        <v>3475</v>
      </c>
      <c r="B249" s="33">
        <f>'101_parsed'!B249</f>
        <v>61901</v>
      </c>
      <c r="C249" s="25" t="str">
        <f>INDEX(all_banks!O:O,MATCH(A249,all_banks!H:H,0))</f>
        <v>АйСиБиСи Банк (АО) (3475)</v>
      </c>
      <c r="D249" s="25" t="str">
        <f>INDEX('101_accounts'!B:B,MATCH(B249,'101_accounts'!A:A,0))</f>
        <v>61901   A  Земля, временно неиспользуемая в основной деятельности</v>
      </c>
      <c r="E249" s="25">
        <f>'101_parsed'!C249</f>
        <v>0</v>
      </c>
      <c r="F249" s="25">
        <f>'101_parsed'!D249</f>
        <v>0</v>
      </c>
      <c r="G249" s="25">
        <f>'101_parsed'!E249</f>
        <v>0</v>
      </c>
      <c r="H249" s="25">
        <f>'101_parsed'!F249</f>
        <v>0</v>
      </c>
    </row>
    <row r="250" spans="1:8" x14ac:dyDescent="0.2">
      <c r="A250" s="25">
        <f>'101_parsed'!A250</f>
        <v>3475</v>
      </c>
      <c r="B250" s="33">
        <f>'101_parsed'!B250</f>
        <v>61902</v>
      </c>
      <c r="C250" s="25" t="str">
        <f>INDEX(all_banks!O:O,MATCH(A250,all_banks!H:H,0))</f>
        <v>АйСиБиСи Банк (АО) (3475)</v>
      </c>
      <c r="D250" s="25" t="str">
        <f>INDEX('101_accounts'!B:B,MATCH(B250,'101_accounts'!A:A,0))</f>
        <v>61902   A  Земля, временно неиспользуемая в основной деятельности, переданная в аренду</v>
      </c>
      <c r="E250" s="25">
        <f>'101_parsed'!C250</f>
        <v>0</v>
      </c>
      <c r="F250" s="25">
        <f>'101_parsed'!D250</f>
        <v>0</v>
      </c>
      <c r="G250" s="25">
        <f>'101_parsed'!E250</f>
        <v>0</v>
      </c>
      <c r="H250" s="25">
        <f>'101_parsed'!F250</f>
        <v>0</v>
      </c>
    </row>
    <row r="251" spans="1:8" x14ac:dyDescent="0.2">
      <c r="A251" s="25">
        <f>'101_parsed'!A251</f>
        <v>3475</v>
      </c>
      <c r="B251" s="33">
        <f>'101_parsed'!B251</f>
        <v>61903</v>
      </c>
      <c r="C251" s="25" t="str">
        <f>INDEX(all_banks!O:O,MATCH(A251,all_banks!H:H,0))</f>
        <v>АйСиБиСи Банк (АО) (3475)</v>
      </c>
      <c r="D251" s="25" t="str">
        <f>INDEX('101_accounts'!B:B,MATCH(B251,'101_accounts'!A:A,0))</f>
        <v>61903   A  Недвижимость (кроме земли), временно неиспользуемая в основной деятельности</v>
      </c>
      <c r="E251" s="25">
        <f>'101_parsed'!C251</f>
        <v>0</v>
      </c>
      <c r="F251" s="25">
        <f>'101_parsed'!D251</f>
        <v>0</v>
      </c>
      <c r="G251" s="25">
        <f>'101_parsed'!E251</f>
        <v>0</v>
      </c>
      <c r="H251" s="25">
        <f>'101_parsed'!F251</f>
        <v>0</v>
      </c>
    </row>
    <row r="252" spans="1:8" x14ac:dyDescent="0.2">
      <c r="A252" s="25">
        <f>'101_parsed'!A252</f>
        <v>3475</v>
      </c>
      <c r="B252" s="33">
        <f>'101_parsed'!B252</f>
        <v>61904</v>
      </c>
      <c r="C252" s="25" t="str">
        <f>INDEX(all_banks!O:O,MATCH(A252,all_banks!H:H,0))</f>
        <v>АйСиБиСи Банк (АО) (3475)</v>
      </c>
      <c r="D252" s="25" t="str">
        <f>INDEX('101_accounts'!B:B,MATCH(B252,'101_accounts'!A:A,0))</f>
        <v>61904   A  Недвижимость (кроме земли), временно неиспользуемая в основной деятельности, переданная в аренду</v>
      </c>
      <c r="E252" s="25">
        <f>'101_parsed'!C252</f>
        <v>0</v>
      </c>
      <c r="F252" s="25">
        <f>'101_parsed'!D252</f>
        <v>0</v>
      </c>
      <c r="G252" s="25">
        <f>'101_parsed'!E252</f>
        <v>0</v>
      </c>
      <c r="H252" s="25">
        <f>'101_parsed'!F252</f>
        <v>0</v>
      </c>
    </row>
    <row r="253" spans="1:8" x14ac:dyDescent="0.2">
      <c r="A253" s="25">
        <f>'101_parsed'!A253</f>
        <v>3475</v>
      </c>
      <c r="B253" s="33">
        <f>'101_parsed'!B253</f>
        <v>61905</v>
      </c>
      <c r="C253" s="25" t="str">
        <f>INDEX(all_banks!O:O,MATCH(A253,all_banks!H:H,0))</f>
        <v>АйСиБиСи Банк (АО) (3475)</v>
      </c>
      <c r="D253" s="25" t="str">
        <f>INDEX('101_accounts'!B:B,MATCH(B253,'101_accounts'!A:A,0))</f>
        <v>61905   A  Земля, временно неиспользуемая в основной деятельности, учитываемая по справедливой стоимости</v>
      </c>
      <c r="E253" s="25">
        <f>'101_parsed'!C253</f>
        <v>0</v>
      </c>
      <c r="F253" s="25">
        <f>'101_parsed'!D253</f>
        <v>0</v>
      </c>
      <c r="G253" s="25">
        <f>'101_parsed'!E253</f>
        <v>0</v>
      </c>
      <c r="H253" s="25">
        <f>'101_parsed'!F253</f>
        <v>0</v>
      </c>
    </row>
    <row r="254" spans="1:8" x14ac:dyDescent="0.2">
      <c r="A254" s="25">
        <f>'101_parsed'!A254</f>
        <v>3475</v>
      </c>
      <c r="B254" s="33">
        <f>'101_parsed'!B254</f>
        <v>61906</v>
      </c>
      <c r="C254" s="25" t="str">
        <f>INDEX(all_banks!O:O,MATCH(A254,all_banks!H:H,0))</f>
        <v>АйСиБиСи Банк (АО) (3475)</v>
      </c>
      <c r="D254" s="25" t="str">
        <f>INDEX('101_accounts'!B:B,MATCH(B254,'101_accounts'!A:A,0))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54" s="25">
        <f>'101_parsed'!C254</f>
        <v>0</v>
      </c>
      <c r="F254" s="25">
        <f>'101_parsed'!D254</f>
        <v>0</v>
      </c>
      <c r="G254" s="25">
        <f>'101_parsed'!E254</f>
        <v>0</v>
      </c>
      <c r="H254" s="25">
        <f>'101_parsed'!F254</f>
        <v>0</v>
      </c>
    </row>
    <row r="255" spans="1:8" x14ac:dyDescent="0.2">
      <c r="A255" s="25">
        <f>'101_parsed'!A255</f>
        <v>3475</v>
      </c>
      <c r="B255" s="33">
        <f>'101_parsed'!B255</f>
        <v>61907</v>
      </c>
      <c r="C255" s="25" t="str">
        <f>INDEX(all_banks!O:O,MATCH(A255,all_banks!H:H,0))</f>
        <v>АйСиБиСи Банк (АО) (3475)</v>
      </c>
      <c r="D255" s="25" t="str">
        <f>INDEX('101_accounts'!B:B,MATCH(B255,'101_accounts'!A:A,0))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55" s="25">
        <f>'101_parsed'!C255</f>
        <v>0</v>
      </c>
      <c r="F255" s="25">
        <f>'101_parsed'!D255</f>
        <v>0</v>
      </c>
      <c r="G255" s="25">
        <f>'101_parsed'!E255</f>
        <v>0</v>
      </c>
      <c r="H255" s="25">
        <f>'101_parsed'!F255</f>
        <v>0</v>
      </c>
    </row>
    <row r="256" spans="1:8" x14ac:dyDescent="0.2">
      <c r="A256" s="25">
        <f>'101_parsed'!A256</f>
        <v>3475</v>
      </c>
      <c r="B256" s="33">
        <f>'101_parsed'!B256</f>
        <v>61908</v>
      </c>
      <c r="C256" s="25" t="str">
        <f>INDEX(all_banks!O:O,MATCH(A256,all_banks!H:H,0))</f>
        <v>АйСиБиСи Банк (АО) (3475)</v>
      </c>
      <c r="D256" s="25" t="str">
        <f>INDEX('101_accounts'!B:B,MATCH(B256,'101_accounts'!A:A,0))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56" s="25">
        <f>'101_parsed'!C256</f>
        <v>0</v>
      </c>
      <c r="F256" s="25">
        <f>'101_parsed'!D256</f>
        <v>0</v>
      </c>
      <c r="G256" s="25">
        <f>'101_parsed'!E256</f>
        <v>0</v>
      </c>
      <c r="H256" s="25">
        <f>'101_parsed'!F256</f>
        <v>0</v>
      </c>
    </row>
    <row r="257" spans="1:8" x14ac:dyDescent="0.2">
      <c r="A257" s="25">
        <f>'101_parsed'!A257</f>
        <v>3475</v>
      </c>
      <c r="B257" s="33">
        <f>'101_parsed'!B257</f>
        <v>61909</v>
      </c>
      <c r="C257" s="25" t="str">
        <f>INDEX(all_banks!O:O,MATCH(A257,all_banks!H:H,0))</f>
        <v>АйСиБиСи Банк (АО) (3475)</v>
      </c>
      <c r="D257" s="25" t="str">
        <f>INDEX('101_accounts'!B:B,MATCH(B257,'101_accounts'!A:A,0))</f>
        <v>61909   П  Амортизация недвижимости (кроме земли), временно неиспользуемой в основной деятельности</v>
      </c>
      <c r="E257" s="25">
        <f>'101_parsed'!C257</f>
        <v>0</v>
      </c>
      <c r="F257" s="25">
        <f>'101_parsed'!D257</f>
        <v>0</v>
      </c>
      <c r="G257" s="25">
        <f>'101_parsed'!E257</f>
        <v>0</v>
      </c>
      <c r="H257" s="25">
        <f>'101_parsed'!F257</f>
        <v>0</v>
      </c>
    </row>
    <row r="258" spans="1:8" x14ac:dyDescent="0.2">
      <c r="A258" s="25">
        <f>'101_parsed'!A258</f>
        <v>3475</v>
      </c>
      <c r="B258" s="33">
        <f>'101_parsed'!B258</f>
        <v>61910</v>
      </c>
      <c r="C258" s="25" t="str">
        <f>INDEX(all_banks!O:O,MATCH(A258,all_banks!H:H,0))</f>
        <v>АйСиБиСи Банк (АО) (3475)</v>
      </c>
      <c r="D258" s="25" t="str">
        <f>INDEX('101_accounts'!B:B,MATCH(B258,'101_accounts'!A:A,0))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58" s="25">
        <f>'101_parsed'!C258</f>
        <v>0</v>
      </c>
      <c r="F258" s="25">
        <f>'101_parsed'!D258</f>
        <v>0</v>
      </c>
      <c r="G258" s="25">
        <f>'101_parsed'!E258</f>
        <v>0</v>
      </c>
      <c r="H258" s="25">
        <f>'101_parsed'!F258</f>
        <v>0</v>
      </c>
    </row>
    <row r="259" spans="1:8" x14ac:dyDescent="0.2">
      <c r="A259" s="25">
        <f>'101_parsed'!A259</f>
        <v>3475</v>
      </c>
      <c r="B259" s="33">
        <f>'101_parsed'!B259</f>
        <v>61911</v>
      </c>
      <c r="C259" s="25" t="str">
        <f>INDEX(all_banks!O:O,MATCH(A259,all_banks!H:H,0))</f>
        <v>АйСиБиСи Банк (АО) (3475)</v>
      </c>
      <c r="D259" s="25" t="str">
        <f>INDEX('101_accounts'!B:B,MATCH(B259,'101_accounts'!A:A,0))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59" s="25">
        <f>'101_parsed'!C259</f>
        <v>0</v>
      </c>
      <c r="F259" s="25">
        <f>'101_parsed'!D259</f>
        <v>0</v>
      </c>
      <c r="G259" s="25">
        <f>'101_parsed'!E259</f>
        <v>0</v>
      </c>
      <c r="H259" s="25">
        <f>'101_parsed'!F259</f>
        <v>0</v>
      </c>
    </row>
    <row r="260" spans="1:8" x14ac:dyDescent="0.2">
      <c r="A260" s="25">
        <f>'101_parsed'!A260</f>
        <v>3475</v>
      </c>
      <c r="B260" s="33">
        <f>'101_parsed'!B260</f>
        <v>61912</v>
      </c>
      <c r="C260" s="25" t="str">
        <f>INDEX(all_banks!O:O,MATCH(A260,all_banks!H:H,0))</f>
        <v>АйСиБиСи Банк (АО) (3475)</v>
      </c>
      <c r="D260" s="25" t="str">
        <f>INDEX('101_accounts'!B:B,MATCH(B260,'101_accounts'!A:A,0))</f>
        <v>61912   П  Резервы на возможные потери</v>
      </c>
      <c r="E260" s="25">
        <f>'101_parsed'!C260</f>
        <v>0</v>
      </c>
      <c r="F260" s="25">
        <f>'101_parsed'!D260</f>
        <v>0</v>
      </c>
      <c r="G260" s="25">
        <f>'101_parsed'!E260</f>
        <v>0</v>
      </c>
      <c r="H260" s="25">
        <f>'101_parsed'!F260</f>
        <v>0</v>
      </c>
    </row>
    <row r="261" spans="1:8" x14ac:dyDescent="0.2">
      <c r="A261" s="25">
        <f>'101_parsed'!A261</f>
        <v>3475</v>
      </c>
      <c r="B261" s="33">
        <f>'101_parsed'!B261</f>
        <v>62001</v>
      </c>
      <c r="C261" s="25" t="str">
        <f>INDEX(all_banks!O:O,MATCH(A261,all_banks!H:H,0))</f>
        <v>АйСиБиСи Банк (АО) (3475)</v>
      </c>
      <c r="D261" s="25" t="str">
        <f>INDEX('101_accounts'!B:B,MATCH(B261,'101_accounts'!A:A,0))</f>
        <v>62001   A  Долгосрочные активы, предназначенные для продажи</v>
      </c>
      <c r="E261" s="25">
        <f>'101_parsed'!C261</f>
        <v>0</v>
      </c>
      <c r="F261" s="25">
        <f>'101_parsed'!D261</f>
        <v>0</v>
      </c>
      <c r="G261" s="25">
        <f>'101_parsed'!E261</f>
        <v>0</v>
      </c>
      <c r="H261" s="25">
        <f>'101_parsed'!F261</f>
        <v>0</v>
      </c>
    </row>
    <row r="262" spans="1:8" x14ac:dyDescent="0.2">
      <c r="A262" s="25">
        <f>'101_parsed'!A262</f>
        <v>3475</v>
      </c>
      <c r="B262" s="33">
        <f>'101_parsed'!B262</f>
        <v>62002</v>
      </c>
      <c r="C262" s="25" t="str">
        <f>INDEX(all_banks!O:O,MATCH(A262,all_banks!H:H,0))</f>
        <v>АйСиБиСи Банк (АО) (3475)</v>
      </c>
      <c r="D262" s="25" t="str">
        <f>INDEX('101_accounts'!B:B,MATCH(B262,'101_accounts'!A:A,0))</f>
        <v>62002   П  Резервы на возможные потери</v>
      </c>
      <c r="E262" s="25">
        <f>'101_parsed'!C262</f>
        <v>0</v>
      </c>
      <c r="F262" s="25">
        <f>'101_parsed'!D262</f>
        <v>0</v>
      </c>
      <c r="G262" s="25">
        <f>'101_parsed'!E262</f>
        <v>0</v>
      </c>
      <c r="H262" s="25">
        <f>'101_parsed'!F262</f>
        <v>0</v>
      </c>
    </row>
    <row r="263" spans="1:8" x14ac:dyDescent="0.2">
      <c r="A263" s="25">
        <f>'101_parsed'!A263</f>
        <v>3475</v>
      </c>
      <c r="B263" s="33">
        <f>'101_parsed'!B263</f>
        <v>62101</v>
      </c>
      <c r="C263" s="25" t="str">
        <f>INDEX(all_banks!O:O,MATCH(A263,all_banks!H:H,0))</f>
        <v>АйСиБиСи Банк (АО) (3475)</v>
      </c>
      <c r="D263" s="25" t="str">
        <f>INDEX('101_accounts'!B:B,MATCH(B263,'101_accounts'!A:A,0))</f>
        <v>62101   A  Средства труда, полученные по договорам отступного, залога, назначение которых не определено</v>
      </c>
      <c r="E263" s="25">
        <f>'101_parsed'!C263</f>
        <v>0</v>
      </c>
      <c r="F263" s="25">
        <f>'101_parsed'!D263</f>
        <v>0</v>
      </c>
      <c r="G263" s="25">
        <f>'101_parsed'!E263</f>
        <v>0</v>
      </c>
      <c r="H263" s="25">
        <f>'101_parsed'!F263</f>
        <v>0</v>
      </c>
    </row>
    <row r="264" spans="1:8" x14ac:dyDescent="0.2">
      <c r="A264" s="25">
        <f>'101_parsed'!A264</f>
        <v>3475</v>
      </c>
      <c r="B264" s="33">
        <f>'101_parsed'!B264</f>
        <v>62102</v>
      </c>
      <c r="C264" s="25" t="str">
        <f>INDEX(all_banks!O:O,MATCH(A264,all_banks!H:H,0))</f>
        <v>АйСиБиСи Банк (АО) (3475)</v>
      </c>
      <c r="D264" s="25" t="str">
        <f>INDEX('101_accounts'!B:B,MATCH(B264,'101_accounts'!A:A,0))</f>
        <v>62102   A  Предметы труда, полученные по договорам отступного, залога, назначение которых не определено</v>
      </c>
      <c r="E264" s="25">
        <f>'101_parsed'!C264</f>
        <v>0</v>
      </c>
      <c r="F264" s="25">
        <f>'101_parsed'!D264</f>
        <v>0</v>
      </c>
      <c r="G264" s="25">
        <f>'101_parsed'!E264</f>
        <v>0</v>
      </c>
      <c r="H264" s="25">
        <f>'101_parsed'!F264</f>
        <v>0</v>
      </c>
    </row>
    <row r="265" spans="1:8" x14ac:dyDescent="0.2">
      <c r="A265" s="25">
        <f>'101_parsed'!A265</f>
        <v>3475</v>
      </c>
      <c r="B265" s="33">
        <f>'101_parsed'!B265</f>
        <v>62103</v>
      </c>
      <c r="C265" s="25" t="str">
        <f>INDEX(all_banks!O:O,MATCH(A265,all_banks!H:H,0))</f>
        <v>АйСиБиСи Банк (АО) (3475)</v>
      </c>
      <c r="D265" s="25" t="str">
        <f>INDEX('101_accounts'!B:B,MATCH(B265,'101_accounts'!A:A,0))</f>
        <v>62103   П  Резервы на возможные потери</v>
      </c>
      <c r="E265" s="25">
        <f>'101_parsed'!C265</f>
        <v>0</v>
      </c>
      <c r="F265" s="25">
        <f>'101_parsed'!D265</f>
        <v>0</v>
      </c>
      <c r="G265" s="25">
        <f>'101_parsed'!E265</f>
        <v>0</v>
      </c>
      <c r="H265" s="25">
        <f>'101_parsed'!F265</f>
        <v>0</v>
      </c>
    </row>
    <row r="266" spans="1:8" x14ac:dyDescent="0.2">
      <c r="A266" s="25">
        <f>'101_parsed'!A266</f>
        <v>2590</v>
      </c>
      <c r="B266" s="33">
        <f>'101_parsed'!B266</f>
        <v>60401</v>
      </c>
      <c r="C266" s="25" t="str">
        <f>INDEX(all_banks!O:O,MATCH(A266,all_banks!H:H,0))</f>
        <v>ПАО "АК БАРС" БАНК (2590)</v>
      </c>
      <c r="D266" s="25" t="str">
        <f>INDEX('101_accounts'!B:B,MATCH(B266,'101_accounts'!A:A,0))</f>
        <v>60401   A  Основные средства (кроме земли) (c 13.02.2018)_x000D_Категория 1- Здания и сооружения (до 31.12.2002)</v>
      </c>
      <c r="E266" s="25">
        <f>'101_parsed'!C266</f>
        <v>6295184</v>
      </c>
      <c r="F266" s="25">
        <f>'101_parsed'!D266</f>
        <v>0</v>
      </c>
      <c r="G266" s="25">
        <f>'101_parsed'!E266</f>
        <v>6337136</v>
      </c>
      <c r="H266" s="25">
        <f>'101_parsed'!F266</f>
        <v>0</v>
      </c>
    </row>
    <row r="267" spans="1:8" x14ac:dyDescent="0.2">
      <c r="A267" s="25">
        <f>'101_parsed'!A267</f>
        <v>2590</v>
      </c>
      <c r="B267" s="33">
        <f>'101_parsed'!B267</f>
        <v>60404</v>
      </c>
      <c r="C267" s="25" t="str">
        <f>INDEX(all_banks!O:O,MATCH(A267,all_banks!H:H,0))</f>
        <v>ПАО "АК БАРС" БАНК (2590)</v>
      </c>
      <c r="D267" s="25" t="str">
        <f>INDEX('101_accounts'!B:B,MATCH(B267,'101_accounts'!A:A,0))</f>
        <v>60404   A  Земля (c 13.02.2018)</v>
      </c>
      <c r="E267" s="25">
        <f>'101_parsed'!C267</f>
        <v>72308</v>
      </c>
      <c r="F267" s="25">
        <f>'101_parsed'!D267</f>
        <v>0</v>
      </c>
      <c r="G267" s="25">
        <f>'101_parsed'!E267</f>
        <v>72307</v>
      </c>
      <c r="H267" s="25">
        <f>'101_parsed'!F267</f>
        <v>0</v>
      </c>
    </row>
    <row r="268" spans="1:8" x14ac:dyDescent="0.2">
      <c r="A268" s="25">
        <f>'101_parsed'!A268</f>
        <v>2590</v>
      </c>
      <c r="B268" s="33">
        <f>'101_parsed'!B268</f>
        <v>60405</v>
      </c>
      <c r="C268" s="25" t="str">
        <f>INDEX(all_banks!O:O,MATCH(A268,all_banks!H:H,0))</f>
        <v>ПАО "АК БАРС" БАНК (2590)</v>
      </c>
      <c r="D268" s="25" t="str">
        <f>INDEX('101_accounts'!B:B,MATCH(B268,'101_accounts'!A:A,0))</f>
        <v>60405   П
A (до 31.01.2003)  Резервы на возможные потери (c 13.02.2018)
Долгосрочно арендуемые основные средства (до 31.01.2003)</v>
      </c>
      <c r="E268" s="25">
        <f>'101_parsed'!C268</f>
        <v>0</v>
      </c>
      <c r="F268" s="25">
        <f>'101_parsed'!D268</f>
        <v>0</v>
      </c>
      <c r="G268" s="25">
        <f>'101_parsed'!E268</f>
        <v>0</v>
      </c>
      <c r="H268" s="25">
        <f>'101_parsed'!F268</f>
        <v>0</v>
      </c>
    </row>
    <row r="269" spans="1:8" x14ac:dyDescent="0.2">
      <c r="A269" s="25">
        <f>'101_parsed'!A269</f>
        <v>2590</v>
      </c>
      <c r="B269" s="33">
        <f>'101_parsed'!B269</f>
        <v>60414</v>
      </c>
      <c r="C269" s="25" t="str">
        <f>INDEX(all_banks!O:O,MATCH(A269,all_banks!H:H,0))</f>
        <v>ПАО "АК БАРС" БАНК (2590)</v>
      </c>
      <c r="D269" s="25" t="str">
        <f>INDEX('101_accounts'!B:B,MATCH(B269,'101_accounts'!A:A,0))</f>
        <v>60414   П  Амортизация основных средств (кроме земли) (c 13.02.2018)</v>
      </c>
      <c r="E269" s="25">
        <f>'101_parsed'!C269</f>
        <v>0</v>
      </c>
      <c r="F269" s="25">
        <f>'101_parsed'!D269</f>
        <v>3009791</v>
      </c>
      <c r="G269" s="25">
        <f>'101_parsed'!E269</f>
        <v>0</v>
      </c>
      <c r="H269" s="25">
        <f>'101_parsed'!F269</f>
        <v>3167275</v>
      </c>
    </row>
    <row r="270" spans="1:8" x14ac:dyDescent="0.2">
      <c r="A270" s="25">
        <f>'101_parsed'!A270</f>
        <v>2590</v>
      </c>
      <c r="B270" s="33">
        <f>'101_parsed'!B270</f>
        <v>60415</v>
      </c>
      <c r="C270" s="25" t="str">
        <f>INDEX(all_banks!O:O,MATCH(A270,all_banks!H:H,0))</f>
        <v>ПАО "АК БАРС" БАНК (2590)</v>
      </c>
      <c r="D270" s="25" t="str">
        <f>INDEX('101_accounts'!B:B,MATCH(B270,'101_accounts'!A:A,0))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70" s="25">
        <f>'101_parsed'!C270</f>
        <v>23853</v>
      </c>
      <c r="F270" s="25">
        <f>'101_parsed'!D270</f>
        <v>0</v>
      </c>
      <c r="G270" s="25">
        <f>'101_parsed'!E270</f>
        <v>38859</v>
      </c>
      <c r="H270" s="25">
        <f>'101_parsed'!F270</f>
        <v>0</v>
      </c>
    </row>
    <row r="271" spans="1:8" x14ac:dyDescent="0.2">
      <c r="A271" s="25">
        <f>'101_parsed'!A271</f>
        <v>2590</v>
      </c>
      <c r="B271" s="33">
        <f>'101_parsed'!B271</f>
        <v>61901</v>
      </c>
      <c r="C271" s="25" t="str">
        <f>INDEX(all_banks!O:O,MATCH(A271,all_banks!H:H,0))</f>
        <v>ПАО "АК БАРС" БАНК (2590)</v>
      </c>
      <c r="D271" s="25" t="str">
        <f>INDEX('101_accounts'!B:B,MATCH(B271,'101_accounts'!A:A,0))</f>
        <v>61901   A  Земля, временно неиспользуемая в основной деятельности</v>
      </c>
      <c r="E271" s="25">
        <f>'101_parsed'!C271</f>
        <v>0</v>
      </c>
      <c r="F271" s="25">
        <f>'101_parsed'!D271</f>
        <v>0</v>
      </c>
      <c r="G271" s="25">
        <f>'101_parsed'!E271</f>
        <v>0</v>
      </c>
      <c r="H271" s="25">
        <f>'101_parsed'!F271</f>
        <v>0</v>
      </c>
    </row>
    <row r="272" spans="1:8" x14ac:dyDescent="0.2">
      <c r="A272" s="25">
        <f>'101_parsed'!A272</f>
        <v>2590</v>
      </c>
      <c r="B272" s="33">
        <f>'101_parsed'!B272</f>
        <v>61902</v>
      </c>
      <c r="C272" s="25" t="str">
        <f>INDEX(all_banks!O:O,MATCH(A272,all_banks!H:H,0))</f>
        <v>ПАО "АК БАРС" БАНК (2590)</v>
      </c>
      <c r="D272" s="25" t="str">
        <f>INDEX('101_accounts'!B:B,MATCH(B272,'101_accounts'!A:A,0))</f>
        <v>61902   A  Земля, временно неиспользуемая в основной деятельности, переданная в аренду</v>
      </c>
      <c r="E272" s="25">
        <f>'101_parsed'!C272</f>
        <v>0</v>
      </c>
      <c r="F272" s="25">
        <f>'101_parsed'!D272</f>
        <v>0</v>
      </c>
      <c r="G272" s="25">
        <f>'101_parsed'!E272</f>
        <v>0</v>
      </c>
      <c r="H272" s="25">
        <f>'101_parsed'!F272</f>
        <v>0</v>
      </c>
    </row>
    <row r="273" spans="1:8" x14ac:dyDescent="0.2">
      <c r="A273" s="25">
        <f>'101_parsed'!A273</f>
        <v>2590</v>
      </c>
      <c r="B273" s="33">
        <f>'101_parsed'!B273</f>
        <v>61903</v>
      </c>
      <c r="C273" s="25" t="str">
        <f>INDEX(all_banks!O:O,MATCH(A273,all_banks!H:H,0))</f>
        <v>ПАО "АК БАРС" БАНК (2590)</v>
      </c>
      <c r="D273" s="25" t="str">
        <f>INDEX('101_accounts'!B:B,MATCH(B273,'101_accounts'!A:A,0))</f>
        <v>61903   A  Недвижимость (кроме земли), временно неиспользуемая в основной деятельности</v>
      </c>
      <c r="E273" s="25">
        <f>'101_parsed'!C273</f>
        <v>0</v>
      </c>
      <c r="F273" s="25">
        <f>'101_parsed'!D273</f>
        <v>0</v>
      </c>
      <c r="G273" s="25">
        <f>'101_parsed'!E273</f>
        <v>0</v>
      </c>
      <c r="H273" s="25">
        <f>'101_parsed'!F273</f>
        <v>0</v>
      </c>
    </row>
    <row r="274" spans="1:8" x14ac:dyDescent="0.2">
      <c r="A274" s="25">
        <f>'101_parsed'!A274</f>
        <v>2590</v>
      </c>
      <c r="B274" s="33">
        <f>'101_parsed'!B274</f>
        <v>61904</v>
      </c>
      <c r="C274" s="25" t="str">
        <f>INDEX(all_banks!O:O,MATCH(A274,all_banks!H:H,0))</f>
        <v>ПАО "АК БАРС" БАНК (2590)</v>
      </c>
      <c r="D274" s="25" t="str">
        <f>INDEX('101_accounts'!B:B,MATCH(B274,'101_accounts'!A:A,0))</f>
        <v>61904   A  Недвижимость (кроме земли), временно неиспользуемая в основной деятельности, переданная в аренду</v>
      </c>
      <c r="E274" s="25">
        <f>'101_parsed'!C274</f>
        <v>0</v>
      </c>
      <c r="F274" s="25">
        <f>'101_parsed'!D274</f>
        <v>0</v>
      </c>
      <c r="G274" s="25">
        <f>'101_parsed'!E274</f>
        <v>0</v>
      </c>
      <c r="H274" s="25">
        <f>'101_parsed'!F274</f>
        <v>0</v>
      </c>
    </row>
    <row r="275" spans="1:8" x14ac:dyDescent="0.2">
      <c r="A275" s="25">
        <f>'101_parsed'!A275</f>
        <v>2590</v>
      </c>
      <c r="B275" s="33">
        <f>'101_parsed'!B275</f>
        <v>61905</v>
      </c>
      <c r="C275" s="25" t="str">
        <f>INDEX(all_banks!O:O,MATCH(A275,all_banks!H:H,0))</f>
        <v>ПАО "АК БАРС" БАНК (2590)</v>
      </c>
      <c r="D275" s="25" t="str">
        <f>INDEX('101_accounts'!B:B,MATCH(B275,'101_accounts'!A:A,0))</f>
        <v>61905   A  Земля, временно неиспользуемая в основной деятельности, учитываемая по справедливой стоимости</v>
      </c>
      <c r="E275" s="25">
        <f>'101_parsed'!C275</f>
        <v>0</v>
      </c>
      <c r="F275" s="25">
        <f>'101_parsed'!D275</f>
        <v>0</v>
      </c>
      <c r="G275" s="25">
        <f>'101_parsed'!E275</f>
        <v>0</v>
      </c>
      <c r="H275" s="25">
        <f>'101_parsed'!F275</f>
        <v>0</v>
      </c>
    </row>
    <row r="276" spans="1:8" x14ac:dyDescent="0.2">
      <c r="A276" s="25">
        <f>'101_parsed'!A276</f>
        <v>2590</v>
      </c>
      <c r="B276" s="33">
        <f>'101_parsed'!B276</f>
        <v>61906</v>
      </c>
      <c r="C276" s="25" t="str">
        <f>INDEX(all_banks!O:O,MATCH(A276,all_banks!H:H,0))</f>
        <v>ПАО "АК БАРС" БАНК (2590)</v>
      </c>
      <c r="D276" s="25" t="str">
        <f>INDEX('101_accounts'!B:B,MATCH(B276,'101_accounts'!A:A,0))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76" s="25">
        <f>'101_parsed'!C276</f>
        <v>295</v>
      </c>
      <c r="F276" s="25">
        <f>'101_parsed'!D276</f>
        <v>0</v>
      </c>
      <c r="G276" s="25">
        <f>'101_parsed'!E276</f>
        <v>295</v>
      </c>
      <c r="H276" s="25">
        <f>'101_parsed'!F276</f>
        <v>0</v>
      </c>
    </row>
    <row r="277" spans="1:8" x14ac:dyDescent="0.2">
      <c r="A277" s="25">
        <f>'101_parsed'!A277</f>
        <v>2590</v>
      </c>
      <c r="B277" s="33">
        <f>'101_parsed'!B277</f>
        <v>61907</v>
      </c>
      <c r="C277" s="25" t="str">
        <f>INDEX(all_banks!O:O,MATCH(A277,all_banks!H:H,0))</f>
        <v>ПАО "АК БАРС" БАНК (2590)</v>
      </c>
      <c r="D277" s="25" t="str">
        <f>INDEX('101_accounts'!B:B,MATCH(B277,'101_accounts'!A:A,0))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77" s="25">
        <f>'101_parsed'!C277</f>
        <v>129371</v>
      </c>
      <c r="F277" s="25">
        <f>'101_parsed'!D277</f>
        <v>0</v>
      </c>
      <c r="G277" s="25">
        <f>'101_parsed'!E277</f>
        <v>129371</v>
      </c>
      <c r="H277" s="25">
        <f>'101_parsed'!F277</f>
        <v>0</v>
      </c>
    </row>
    <row r="278" spans="1:8" x14ac:dyDescent="0.2">
      <c r="A278" s="25">
        <f>'101_parsed'!A278</f>
        <v>2590</v>
      </c>
      <c r="B278" s="33">
        <f>'101_parsed'!B278</f>
        <v>61908</v>
      </c>
      <c r="C278" s="25" t="str">
        <f>INDEX(all_banks!O:O,MATCH(A278,all_banks!H:H,0))</f>
        <v>ПАО "АК БАРС" БАНК (2590)</v>
      </c>
      <c r="D278" s="25" t="str">
        <f>INDEX('101_accounts'!B:B,MATCH(B278,'101_accounts'!A:A,0))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78" s="25">
        <f>'101_parsed'!C278</f>
        <v>93826</v>
      </c>
      <c r="F278" s="25">
        <f>'101_parsed'!D278</f>
        <v>0</v>
      </c>
      <c r="G278" s="25">
        <f>'101_parsed'!E278</f>
        <v>93826</v>
      </c>
      <c r="H278" s="25">
        <f>'101_parsed'!F278</f>
        <v>0</v>
      </c>
    </row>
    <row r="279" spans="1:8" x14ac:dyDescent="0.2">
      <c r="A279" s="25">
        <f>'101_parsed'!A279</f>
        <v>2590</v>
      </c>
      <c r="B279" s="33">
        <f>'101_parsed'!B279</f>
        <v>61909</v>
      </c>
      <c r="C279" s="25" t="str">
        <f>INDEX(all_banks!O:O,MATCH(A279,all_banks!H:H,0))</f>
        <v>ПАО "АК БАРС" БАНК (2590)</v>
      </c>
      <c r="D279" s="25" t="str">
        <f>INDEX('101_accounts'!B:B,MATCH(B279,'101_accounts'!A:A,0))</f>
        <v>61909   П  Амортизация недвижимости (кроме земли), временно неиспользуемой в основной деятельности</v>
      </c>
      <c r="E279" s="25">
        <f>'101_parsed'!C279</f>
        <v>0</v>
      </c>
      <c r="F279" s="25">
        <f>'101_parsed'!D279</f>
        <v>0</v>
      </c>
      <c r="G279" s="25">
        <f>'101_parsed'!E279</f>
        <v>0</v>
      </c>
      <c r="H279" s="25">
        <f>'101_parsed'!F279</f>
        <v>0</v>
      </c>
    </row>
    <row r="280" spans="1:8" x14ac:dyDescent="0.2">
      <c r="A280" s="25">
        <f>'101_parsed'!A280</f>
        <v>2590</v>
      </c>
      <c r="B280" s="33">
        <f>'101_parsed'!B280</f>
        <v>61910</v>
      </c>
      <c r="C280" s="25" t="str">
        <f>INDEX(all_banks!O:O,MATCH(A280,all_banks!H:H,0))</f>
        <v>ПАО "АК БАРС" БАНК (2590)</v>
      </c>
      <c r="D280" s="25" t="str">
        <f>INDEX('101_accounts'!B:B,MATCH(B280,'101_accounts'!A:A,0))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80" s="25">
        <f>'101_parsed'!C280</f>
        <v>0</v>
      </c>
      <c r="F280" s="25">
        <f>'101_parsed'!D280</f>
        <v>0</v>
      </c>
      <c r="G280" s="25">
        <f>'101_parsed'!E280</f>
        <v>0</v>
      </c>
      <c r="H280" s="25">
        <f>'101_parsed'!F280</f>
        <v>0</v>
      </c>
    </row>
    <row r="281" spans="1:8" x14ac:dyDescent="0.2">
      <c r="A281" s="25">
        <f>'101_parsed'!A281</f>
        <v>2590</v>
      </c>
      <c r="B281" s="33">
        <f>'101_parsed'!B281</f>
        <v>61911</v>
      </c>
      <c r="C281" s="25" t="str">
        <f>INDEX(all_banks!O:O,MATCH(A281,all_banks!H:H,0))</f>
        <v>ПАО "АК БАРС" БАНК (2590)</v>
      </c>
      <c r="D281" s="25" t="str">
        <f>INDEX('101_accounts'!B:B,MATCH(B281,'101_accounts'!A:A,0))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81" s="25">
        <f>'101_parsed'!C281</f>
        <v>0</v>
      </c>
      <c r="F281" s="25">
        <f>'101_parsed'!D281</f>
        <v>0</v>
      </c>
      <c r="G281" s="25">
        <f>'101_parsed'!E281</f>
        <v>0</v>
      </c>
      <c r="H281" s="25">
        <f>'101_parsed'!F281</f>
        <v>0</v>
      </c>
    </row>
    <row r="282" spans="1:8" x14ac:dyDescent="0.2">
      <c r="A282" s="25">
        <f>'101_parsed'!A282</f>
        <v>2590</v>
      </c>
      <c r="B282" s="33">
        <f>'101_parsed'!B282</f>
        <v>61912</v>
      </c>
      <c r="C282" s="25" t="str">
        <f>INDEX(all_banks!O:O,MATCH(A282,all_banks!H:H,0))</f>
        <v>ПАО "АК БАРС" БАНК (2590)</v>
      </c>
      <c r="D282" s="25" t="str">
        <f>INDEX('101_accounts'!B:B,MATCH(B282,'101_accounts'!A:A,0))</f>
        <v>61912   П  Резервы на возможные потери</v>
      </c>
      <c r="E282" s="25">
        <f>'101_parsed'!C282</f>
        <v>0</v>
      </c>
      <c r="F282" s="25">
        <f>'101_parsed'!D282</f>
        <v>0</v>
      </c>
      <c r="G282" s="25">
        <f>'101_parsed'!E282</f>
        <v>0</v>
      </c>
      <c r="H282" s="25">
        <f>'101_parsed'!F282</f>
        <v>0</v>
      </c>
    </row>
    <row r="283" spans="1:8" x14ac:dyDescent="0.2">
      <c r="A283" s="25">
        <f>'101_parsed'!A283</f>
        <v>2590</v>
      </c>
      <c r="B283" s="33">
        <f>'101_parsed'!B283</f>
        <v>62001</v>
      </c>
      <c r="C283" s="25" t="str">
        <f>INDEX(all_banks!O:O,MATCH(A283,all_banks!H:H,0))</f>
        <v>ПАО "АК БАРС" БАНК (2590)</v>
      </c>
      <c r="D283" s="25" t="str">
        <f>INDEX('101_accounts'!B:B,MATCH(B283,'101_accounts'!A:A,0))</f>
        <v>62001   A  Долгосрочные активы, предназначенные для продажи</v>
      </c>
      <c r="E283" s="25">
        <f>'101_parsed'!C283</f>
        <v>1245232</v>
      </c>
      <c r="F283" s="25">
        <f>'101_parsed'!D283</f>
        <v>0</v>
      </c>
      <c r="G283" s="25">
        <f>'101_parsed'!E283</f>
        <v>638077</v>
      </c>
      <c r="H283" s="25">
        <f>'101_parsed'!F283</f>
        <v>0</v>
      </c>
    </row>
    <row r="284" spans="1:8" x14ac:dyDescent="0.2">
      <c r="A284" s="25">
        <f>'101_parsed'!A284</f>
        <v>2590</v>
      </c>
      <c r="B284" s="33">
        <f>'101_parsed'!B284</f>
        <v>62002</v>
      </c>
      <c r="C284" s="25" t="str">
        <f>INDEX(all_banks!O:O,MATCH(A284,all_banks!H:H,0))</f>
        <v>ПАО "АК БАРС" БАНК (2590)</v>
      </c>
      <c r="D284" s="25" t="str">
        <f>INDEX('101_accounts'!B:B,MATCH(B284,'101_accounts'!A:A,0))</f>
        <v>62002   П  Резервы на возможные потери</v>
      </c>
      <c r="E284" s="25">
        <f>'101_parsed'!C284</f>
        <v>0</v>
      </c>
      <c r="F284" s="25">
        <f>'101_parsed'!D284</f>
        <v>126085</v>
      </c>
      <c r="G284" s="25">
        <f>'101_parsed'!E284</f>
        <v>0</v>
      </c>
      <c r="H284" s="25">
        <f>'101_parsed'!F284</f>
        <v>34265</v>
      </c>
    </row>
    <row r="285" spans="1:8" x14ac:dyDescent="0.2">
      <c r="A285" s="25">
        <f>'101_parsed'!A285</f>
        <v>2590</v>
      </c>
      <c r="B285" s="33">
        <f>'101_parsed'!B285</f>
        <v>62101</v>
      </c>
      <c r="C285" s="25" t="str">
        <f>INDEX(all_banks!O:O,MATCH(A285,all_banks!H:H,0))</f>
        <v>ПАО "АК БАРС" БАНК (2590)</v>
      </c>
      <c r="D285" s="25" t="str">
        <f>INDEX('101_accounts'!B:B,MATCH(B285,'101_accounts'!A:A,0))</f>
        <v>62101   A  Средства труда, полученные по договорам отступного, залога, назначение которых не определено</v>
      </c>
      <c r="E285" s="25">
        <f>'101_parsed'!C285</f>
        <v>438425</v>
      </c>
      <c r="F285" s="25">
        <f>'101_parsed'!D285</f>
        <v>0</v>
      </c>
      <c r="G285" s="25">
        <f>'101_parsed'!E285</f>
        <v>420794</v>
      </c>
      <c r="H285" s="25">
        <f>'101_parsed'!F285</f>
        <v>0</v>
      </c>
    </row>
    <row r="286" spans="1:8" x14ac:dyDescent="0.2">
      <c r="A286" s="25">
        <f>'101_parsed'!A286</f>
        <v>2590</v>
      </c>
      <c r="B286" s="33">
        <f>'101_parsed'!B286</f>
        <v>62102</v>
      </c>
      <c r="C286" s="25" t="str">
        <f>INDEX(all_banks!O:O,MATCH(A286,all_banks!H:H,0))</f>
        <v>ПАО "АК БАРС" БАНК (2590)</v>
      </c>
      <c r="D286" s="25" t="str">
        <f>INDEX('101_accounts'!B:B,MATCH(B286,'101_accounts'!A:A,0))</f>
        <v>62102   A  Предметы труда, полученные по договорам отступного, залога, назначение которых не определено</v>
      </c>
      <c r="E286" s="25">
        <f>'101_parsed'!C286</f>
        <v>0</v>
      </c>
      <c r="F286" s="25">
        <f>'101_parsed'!D286</f>
        <v>0</v>
      </c>
      <c r="G286" s="25">
        <f>'101_parsed'!E286</f>
        <v>0</v>
      </c>
      <c r="H286" s="25">
        <f>'101_parsed'!F286</f>
        <v>0</v>
      </c>
    </row>
    <row r="287" spans="1:8" x14ac:dyDescent="0.2">
      <c r="A287" s="25">
        <f>'101_parsed'!A287</f>
        <v>2590</v>
      </c>
      <c r="B287" s="33">
        <f>'101_parsed'!B287</f>
        <v>62103</v>
      </c>
      <c r="C287" s="25" t="str">
        <f>INDEX(all_banks!O:O,MATCH(A287,all_banks!H:H,0))</f>
        <v>ПАО "АК БАРС" БАНК (2590)</v>
      </c>
      <c r="D287" s="25" t="str">
        <f>INDEX('101_accounts'!B:B,MATCH(B287,'101_accounts'!A:A,0))</f>
        <v>62103   П  Резервы на возможные потери</v>
      </c>
      <c r="E287" s="25">
        <f>'101_parsed'!C287</f>
        <v>0</v>
      </c>
      <c r="F287" s="25">
        <f>'101_parsed'!D287</f>
        <v>4408</v>
      </c>
      <c r="G287" s="25">
        <f>'101_parsed'!E287</f>
        <v>0</v>
      </c>
      <c r="H287" s="25">
        <f>'101_parsed'!F287</f>
        <v>11364</v>
      </c>
    </row>
    <row r="288" spans="1:8" x14ac:dyDescent="0.2">
      <c r="A288" s="25">
        <f>'101_parsed'!A288</f>
        <v>2587</v>
      </c>
      <c r="B288" s="33">
        <f>'101_parsed'!B288</f>
        <v>60401</v>
      </c>
      <c r="C288" s="25" t="str">
        <f>INDEX(all_banks!O:O,MATCH(A288,all_banks!H:H,0))</f>
        <v>ПАО "АКИБАНК" (2587)</v>
      </c>
      <c r="D288" s="25" t="str">
        <f>INDEX('101_accounts'!B:B,MATCH(B288,'101_accounts'!A:A,0))</f>
        <v>60401   A  Основные средства (кроме земли) (c 13.02.2018)_x000D_Категория 1- Здания и сооружения (до 31.12.2002)</v>
      </c>
      <c r="E288" s="25">
        <f>'101_parsed'!C288</f>
        <v>1371776</v>
      </c>
      <c r="F288" s="25">
        <f>'101_parsed'!D288</f>
        <v>0</v>
      </c>
      <c r="G288" s="25">
        <f>'101_parsed'!E288</f>
        <v>1374342</v>
      </c>
      <c r="H288" s="25">
        <f>'101_parsed'!F288</f>
        <v>0</v>
      </c>
    </row>
    <row r="289" spans="1:8" x14ac:dyDescent="0.2">
      <c r="A289" s="25">
        <f>'101_parsed'!A289</f>
        <v>2587</v>
      </c>
      <c r="B289" s="33">
        <f>'101_parsed'!B289</f>
        <v>60404</v>
      </c>
      <c r="C289" s="25" t="str">
        <f>INDEX(all_banks!O:O,MATCH(A289,all_banks!H:H,0))</f>
        <v>ПАО "АКИБАНК" (2587)</v>
      </c>
      <c r="D289" s="25" t="str">
        <f>INDEX('101_accounts'!B:B,MATCH(B289,'101_accounts'!A:A,0))</f>
        <v>60404   A  Земля (c 13.02.2018)</v>
      </c>
      <c r="E289" s="25">
        <f>'101_parsed'!C289</f>
        <v>158810</v>
      </c>
      <c r="F289" s="25">
        <f>'101_parsed'!D289</f>
        <v>0</v>
      </c>
      <c r="G289" s="25">
        <f>'101_parsed'!E289</f>
        <v>158810</v>
      </c>
      <c r="H289" s="25">
        <f>'101_parsed'!F289</f>
        <v>0</v>
      </c>
    </row>
    <row r="290" spans="1:8" x14ac:dyDescent="0.2">
      <c r="A290" s="25">
        <f>'101_parsed'!A290</f>
        <v>2587</v>
      </c>
      <c r="B290" s="33">
        <f>'101_parsed'!B290</f>
        <v>60405</v>
      </c>
      <c r="C290" s="25" t="str">
        <f>INDEX(all_banks!O:O,MATCH(A290,all_banks!H:H,0))</f>
        <v>ПАО "АКИБАНК" (2587)</v>
      </c>
      <c r="D290" s="25" t="str">
        <f>INDEX('101_accounts'!B:B,MATCH(B290,'101_accounts'!A:A,0))</f>
        <v>60405   П
A (до 31.01.2003)  Резервы на возможные потери (c 13.02.2018)
Долгосрочно арендуемые основные средства (до 31.01.2003)</v>
      </c>
      <c r="E290" s="25">
        <f>'101_parsed'!C290</f>
        <v>0</v>
      </c>
      <c r="F290" s="25">
        <f>'101_parsed'!D290</f>
        <v>0</v>
      </c>
      <c r="G290" s="25">
        <f>'101_parsed'!E290</f>
        <v>0</v>
      </c>
      <c r="H290" s="25">
        <f>'101_parsed'!F290</f>
        <v>0</v>
      </c>
    </row>
    <row r="291" spans="1:8" x14ac:dyDescent="0.2">
      <c r="A291" s="25">
        <f>'101_parsed'!A291</f>
        <v>2587</v>
      </c>
      <c r="B291" s="33">
        <f>'101_parsed'!B291</f>
        <v>60414</v>
      </c>
      <c r="C291" s="25" t="str">
        <f>INDEX(all_banks!O:O,MATCH(A291,all_banks!H:H,0))</f>
        <v>ПАО "АКИБАНК" (2587)</v>
      </c>
      <c r="D291" s="25" t="str">
        <f>INDEX('101_accounts'!B:B,MATCH(B291,'101_accounts'!A:A,0))</f>
        <v>60414   П  Амортизация основных средств (кроме земли) (c 13.02.2018)</v>
      </c>
      <c r="E291" s="25">
        <f>'101_parsed'!C291</f>
        <v>0</v>
      </c>
      <c r="F291" s="25">
        <f>'101_parsed'!D291</f>
        <v>289796</v>
      </c>
      <c r="G291" s="25">
        <f>'101_parsed'!E291</f>
        <v>0</v>
      </c>
      <c r="H291" s="25">
        <f>'101_parsed'!F291</f>
        <v>301374</v>
      </c>
    </row>
    <row r="292" spans="1:8" x14ac:dyDescent="0.2">
      <c r="A292" s="25">
        <f>'101_parsed'!A292</f>
        <v>2587</v>
      </c>
      <c r="B292" s="33">
        <f>'101_parsed'!B292</f>
        <v>60415</v>
      </c>
      <c r="C292" s="25" t="str">
        <f>INDEX(all_banks!O:O,MATCH(A292,all_banks!H:H,0))</f>
        <v>ПАО "АКИБАНК" (2587)</v>
      </c>
      <c r="D292" s="25" t="str">
        <f>INDEX('101_accounts'!B:B,MATCH(B292,'101_accounts'!A:A,0))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92" s="25">
        <f>'101_parsed'!C292</f>
        <v>74374</v>
      </c>
      <c r="F292" s="25">
        <f>'101_parsed'!D292</f>
        <v>0</v>
      </c>
      <c r="G292" s="25">
        <f>'101_parsed'!E292</f>
        <v>67450</v>
      </c>
      <c r="H292" s="25">
        <f>'101_parsed'!F292</f>
        <v>0</v>
      </c>
    </row>
    <row r="293" spans="1:8" x14ac:dyDescent="0.2">
      <c r="A293" s="25">
        <f>'101_parsed'!A293</f>
        <v>2587</v>
      </c>
      <c r="B293" s="33">
        <f>'101_parsed'!B293</f>
        <v>61901</v>
      </c>
      <c r="C293" s="25" t="str">
        <f>INDEX(all_banks!O:O,MATCH(A293,all_banks!H:H,0))</f>
        <v>ПАО "АКИБАНК" (2587)</v>
      </c>
      <c r="D293" s="25" t="str">
        <f>INDEX('101_accounts'!B:B,MATCH(B293,'101_accounts'!A:A,0))</f>
        <v>61901   A  Земля, временно неиспользуемая в основной деятельности</v>
      </c>
      <c r="E293" s="25">
        <f>'101_parsed'!C293</f>
        <v>0</v>
      </c>
      <c r="F293" s="25">
        <f>'101_parsed'!D293</f>
        <v>0</v>
      </c>
      <c r="G293" s="25">
        <f>'101_parsed'!E293</f>
        <v>0</v>
      </c>
      <c r="H293" s="25">
        <f>'101_parsed'!F293</f>
        <v>0</v>
      </c>
    </row>
    <row r="294" spans="1:8" x14ac:dyDescent="0.2">
      <c r="A294" s="25">
        <f>'101_parsed'!A294</f>
        <v>2587</v>
      </c>
      <c r="B294" s="33">
        <f>'101_parsed'!B294</f>
        <v>61902</v>
      </c>
      <c r="C294" s="25" t="str">
        <f>INDEX(all_banks!O:O,MATCH(A294,all_banks!H:H,0))</f>
        <v>ПАО "АКИБАНК" (2587)</v>
      </c>
      <c r="D294" s="25" t="str">
        <f>INDEX('101_accounts'!B:B,MATCH(B294,'101_accounts'!A:A,0))</f>
        <v>61902   A  Земля, временно неиспользуемая в основной деятельности, переданная в аренду</v>
      </c>
      <c r="E294" s="25">
        <f>'101_parsed'!C294</f>
        <v>0</v>
      </c>
      <c r="F294" s="25">
        <f>'101_parsed'!D294</f>
        <v>0</v>
      </c>
      <c r="G294" s="25">
        <f>'101_parsed'!E294</f>
        <v>0</v>
      </c>
      <c r="H294" s="25">
        <f>'101_parsed'!F294</f>
        <v>0</v>
      </c>
    </row>
    <row r="295" spans="1:8" x14ac:dyDescent="0.2">
      <c r="A295" s="25">
        <f>'101_parsed'!A295</f>
        <v>2587</v>
      </c>
      <c r="B295" s="33">
        <f>'101_parsed'!B295</f>
        <v>61903</v>
      </c>
      <c r="C295" s="25" t="str">
        <f>INDEX(all_banks!O:O,MATCH(A295,all_banks!H:H,0))</f>
        <v>ПАО "АКИБАНК" (2587)</v>
      </c>
      <c r="D295" s="25" t="str">
        <f>INDEX('101_accounts'!B:B,MATCH(B295,'101_accounts'!A:A,0))</f>
        <v>61903   A  Недвижимость (кроме земли), временно неиспользуемая в основной деятельности</v>
      </c>
      <c r="E295" s="25">
        <f>'101_parsed'!C295</f>
        <v>0</v>
      </c>
      <c r="F295" s="25">
        <f>'101_parsed'!D295</f>
        <v>0</v>
      </c>
      <c r="G295" s="25">
        <f>'101_parsed'!E295</f>
        <v>0</v>
      </c>
      <c r="H295" s="25">
        <f>'101_parsed'!F295</f>
        <v>0</v>
      </c>
    </row>
    <row r="296" spans="1:8" x14ac:dyDescent="0.2">
      <c r="A296" s="25">
        <f>'101_parsed'!A296</f>
        <v>2587</v>
      </c>
      <c r="B296" s="33">
        <f>'101_parsed'!B296</f>
        <v>61904</v>
      </c>
      <c r="C296" s="25" t="str">
        <f>INDEX(all_banks!O:O,MATCH(A296,all_banks!H:H,0))</f>
        <v>ПАО "АКИБАНК" (2587)</v>
      </c>
      <c r="D296" s="25" t="str">
        <f>INDEX('101_accounts'!B:B,MATCH(B296,'101_accounts'!A:A,0))</f>
        <v>61904   A  Недвижимость (кроме земли), временно неиспользуемая в основной деятельности, переданная в аренду</v>
      </c>
      <c r="E296" s="25">
        <f>'101_parsed'!C296</f>
        <v>0</v>
      </c>
      <c r="F296" s="25">
        <f>'101_parsed'!D296</f>
        <v>0</v>
      </c>
      <c r="G296" s="25">
        <f>'101_parsed'!E296</f>
        <v>0</v>
      </c>
      <c r="H296" s="25">
        <f>'101_parsed'!F296</f>
        <v>0</v>
      </c>
    </row>
    <row r="297" spans="1:8" x14ac:dyDescent="0.2">
      <c r="A297" s="25">
        <f>'101_parsed'!A297</f>
        <v>2587</v>
      </c>
      <c r="B297" s="33">
        <f>'101_parsed'!B297</f>
        <v>61905</v>
      </c>
      <c r="C297" s="25" t="str">
        <f>INDEX(all_banks!O:O,MATCH(A297,all_banks!H:H,0))</f>
        <v>ПАО "АКИБАНК" (2587)</v>
      </c>
      <c r="D297" s="25" t="str">
        <f>INDEX('101_accounts'!B:B,MATCH(B297,'101_accounts'!A:A,0))</f>
        <v>61905   A  Земля, временно неиспользуемая в основной деятельности, учитываемая по справедливой стоимости</v>
      </c>
      <c r="E297" s="25">
        <f>'101_parsed'!C297</f>
        <v>0</v>
      </c>
      <c r="F297" s="25">
        <f>'101_parsed'!D297</f>
        <v>0</v>
      </c>
      <c r="G297" s="25">
        <f>'101_parsed'!E297</f>
        <v>0</v>
      </c>
      <c r="H297" s="25">
        <f>'101_parsed'!F297</f>
        <v>0</v>
      </c>
    </row>
    <row r="298" spans="1:8" x14ac:dyDescent="0.2">
      <c r="A298" s="25">
        <f>'101_parsed'!A298</f>
        <v>2587</v>
      </c>
      <c r="B298" s="33">
        <f>'101_parsed'!B298</f>
        <v>61906</v>
      </c>
      <c r="C298" s="25" t="str">
        <f>INDEX(all_banks!O:O,MATCH(A298,all_banks!H:H,0))</f>
        <v>ПАО "АКИБАНК" (2587)</v>
      </c>
      <c r="D298" s="25" t="str">
        <f>INDEX('101_accounts'!B:B,MATCH(B298,'101_accounts'!A:A,0))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98" s="25">
        <f>'101_parsed'!C298</f>
        <v>12158</v>
      </c>
      <c r="F298" s="25">
        <f>'101_parsed'!D298</f>
        <v>0</v>
      </c>
      <c r="G298" s="25">
        <f>'101_parsed'!E298</f>
        <v>10232</v>
      </c>
      <c r="H298" s="25">
        <f>'101_parsed'!F298</f>
        <v>0</v>
      </c>
    </row>
    <row r="299" spans="1:8" x14ac:dyDescent="0.2">
      <c r="A299" s="25">
        <f>'101_parsed'!A299</f>
        <v>2587</v>
      </c>
      <c r="B299" s="33">
        <f>'101_parsed'!B299</f>
        <v>61907</v>
      </c>
      <c r="C299" s="25" t="str">
        <f>INDEX(all_banks!O:O,MATCH(A299,all_banks!H:H,0))</f>
        <v>ПАО "АКИБАНК" (2587)</v>
      </c>
      <c r="D299" s="25" t="str">
        <f>INDEX('101_accounts'!B:B,MATCH(B299,'101_accounts'!A:A,0))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99" s="25">
        <f>'101_parsed'!C299</f>
        <v>52682</v>
      </c>
      <c r="F299" s="25">
        <f>'101_parsed'!D299</f>
        <v>0</v>
      </c>
      <c r="G299" s="25">
        <f>'101_parsed'!E299</f>
        <v>17063</v>
      </c>
      <c r="H299" s="25">
        <f>'101_parsed'!F299</f>
        <v>0</v>
      </c>
    </row>
    <row r="300" spans="1:8" x14ac:dyDescent="0.2">
      <c r="A300" s="25">
        <f>'101_parsed'!A300</f>
        <v>2587</v>
      </c>
      <c r="B300" s="33">
        <f>'101_parsed'!B300</f>
        <v>61908</v>
      </c>
      <c r="C300" s="25" t="str">
        <f>INDEX(all_banks!O:O,MATCH(A300,all_banks!H:H,0))</f>
        <v>ПАО "АКИБАНК" (2587)</v>
      </c>
      <c r="D300" s="25" t="str">
        <f>INDEX('101_accounts'!B:B,MATCH(B300,'101_accounts'!A:A,0))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00" s="25">
        <f>'101_parsed'!C300</f>
        <v>157267</v>
      </c>
      <c r="F300" s="25">
        <f>'101_parsed'!D300</f>
        <v>0</v>
      </c>
      <c r="G300" s="25">
        <f>'101_parsed'!E300</f>
        <v>151995</v>
      </c>
      <c r="H300" s="25">
        <f>'101_parsed'!F300</f>
        <v>0</v>
      </c>
    </row>
    <row r="301" spans="1:8" x14ac:dyDescent="0.2">
      <c r="A301" s="25">
        <f>'101_parsed'!A301</f>
        <v>2587</v>
      </c>
      <c r="B301" s="33">
        <f>'101_parsed'!B301</f>
        <v>61909</v>
      </c>
      <c r="C301" s="25" t="str">
        <f>INDEX(all_banks!O:O,MATCH(A301,all_banks!H:H,0))</f>
        <v>ПАО "АКИБАНК" (2587)</v>
      </c>
      <c r="D301" s="25" t="str">
        <f>INDEX('101_accounts'!B:B,MATCH(B301,'101_accounts'!A:A,0))</f>
        <v>61909   П  Амортизация недвижимости (кроме земли), временно неиспользуемой в основной деятельности</v>
      </c>
      <c r="E301" s="25">
        <f>'101_parsed'!C301</f>
        <v>0</v>
      </c>
      <c r="F301" s="25">
        <f>'101_parsed'!D301</f>
        <v>0</v>
      </c>
      <c r="G301" s="25">
        <f>'101_parsed'!E301</f>
        <v>0</v>
      </c>
      <c r="H301" s="25">
        <f>'101_parsed'!F301</f>
        <v>0</v>
      </c>
    </row>
    <row r="302" spans="1:8" x14ac:dyDescent="0.2">
      <c r="A302" s="25">
        <f>'101_parsed'!A302</f>
        <v>2587</v>
      </c>
      <c r="B302" s="33">
        <f>'101_parsed'!B302</f>
        <v>61910</v>
      </c>
      <c r="C302" s="25" t="str">
        <f>INDEX(all_banks!O:O,MATCH(A302,all_banks!H:H,0))</f>
        <v>ПАО "АКИБАНК" (2587)</v>
      </c>
      <c r="D302" s="25" t="str">
        <f>INDEX('101_accounts'!B:B,MATCH(B302,'101_accounts'!A:A,0))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02" s="25">
        <f>'101_parsed'!C302</f>
        <v>0</v>
      </c>
      <c r="F302" s="25">
        <f>'101_parsed'!D302</f>
        <v>0</v>
      </c>
      <c r="G302" s="25">
        <f>'101_parsed'!E302</f>
        <v>0</v>
      </c>
      <c r="H302" s="25">
        <f>'101_parsed'!F302</f>
        <v>0</v>
      </c>
    </row>
    <row r="303" spans="1:8" x14ac:dyDescent="0.2">
      <c r="A303" s="25">
        <f>'101_parsed'!A303</f>
        <v>2587</v>
      </c>
      <c r="B303" s="33">
        <f>'101_parsed'!B303</f>
        <v>61911</v>
      </c>
      <c r="C303" s="25" t="str">
        <f>INDEX(all_banks!O:O,MATCH(A303,all_banks!H:H,0))</f>
        <v>ПАО "АКИБАНК" (2587)</v>
      </c>
      <c r="D303" s="25" t="str">
        <f>INDEX('101_accounts'!B:B,MATCH(B303,'101_accounts'!A:A,0))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03" s="25">
        <f>'101_parsed'!C303</f>
        <v>0</v>
      </c>
      <c r="F303" s="25">
        <f>'101_parsed'!D303</f>
        <v>0</v>
      </c>
      <c r="G303" s="25">
        <f>'101_parsed'!E303</f>
        <v>0</v>
      </c>
      <c r="H303" s="25">
        <f>'101_parsed'!F303</f>
        <v>0</v>
      </c>
    </row>
    <row r="304" spans="1:8" x14ac:dyDescent="0.2">
      <c r="A304" s="25">
        <f>'101_parsed'!A304</f>
        <v>2587</v>
      </c>
      <c r="B304" s="33">
        <f>'101_parsed'!B304</f>
        <v>61912</v>
      </c>
      <c r="C304" s="25" t="str">
        <f>INDEX(all_banks!O:O,MATCH(A304,all_banks!H:H,0))</f>
        <v>ПАО "АКИБАНК" (2587)</v>
      </c>
      <c r="D304" s="25" t="str">
        <f>INDEX('101_accounts'!B:B,MATCH(B304,'101_accounts'!A:A,0))</f>
        <v>61912   П  Резервы на возможные потери</v>
      </c>
      <c r="E304" s="25">
        <f>'101_parsed'!C304</f>
        <v>0</v>
      </c>
      <c r="F304" s="25">
        <f>'101_parsed'!D304</f>
        <v>0</v>
      </c>
      <c r="G304" s="25">
        <f>'101_parsed'!E304</f>
        <v>0</v>
      </c>
      <c r="H304" s="25">
        <f>'101_parsed'!F304</f>
        <v>0</v>
      </c>
    </row>
    <row r="305" spans="1:8" x14ac:dyDescent="0.2">
      <c r="A305" s="25">
        <f>'101_parsed'!A305</f>
        <v>2587</v>
      </c>
      <c r="B305" s="33">
        <f>'101_parsed'!B305</f>
        <v>62001</v>
      </c>
      <c r="C305" s="25" t="str">
        <f>INDEX(all_banks!O:O,MATCH(A305,all_banks!H:H,0))</f>
        <v>ПАО "АКИБАНК" (2587)</v>
      </c>
      <c r="D305" s="25" t="str">
        <f>INDEX('101_accounts'!B:B,MATCH(B305,'101_accounts'!A:A,0))</f>
        <v>62001   A  Долгосрочные активы, предназначенные для продажи</v>
      </c>
      <c r="E305" s="25">
        <f>'101_parsed'!C305</f>
        <v>337555</v>
      </c>
      <c r="F305" s="25">
        <f>'101_parsed'!D305</f>
        <v>0</v>
      </c>
      <c r="G305" s="25">
        <f>'101_parsed'!E305</f>
        <v>330521</v>
      </c>
      <c r="H305" s="25">
        <f>'101_parsed'!F305</f>
        <v>0</v>
      </c>
    </row>
    <row r="306" spans="1:8" x14ac:dyDescent="0.2">
      <c r="A306" s="25">
        <f>'101_parsed'!A306</f>
        <v>2587</v>
      </c>
      <c r="B306" s="33">
        <f>'101_parsed'!B306</f>
        <v>62002</v>
      </c>
      <c r="C306" s="25" t="str">
        <f>INDEX(all_banks!O:O,MATCH(A306,all_banks!H:H,0))</f>
        <v>ПАО "АКИБАНК" (2587)</v>
      </c>
      <c r="D306" s="25" t="str">
        <f>INDEX('101_accounts'!B:B,MATCH(B306,'101_accounts'!A:A,0))</f>
        <v>62002   П  Резервы на возможные потери</v>
      </c>
      <c r="E306" s="25">
        <f>'101_parsed'!C306</f>
        <v>0</v>
      </c>
      <c r="F306" s="25">
        <f>'101_parsed'!D306</f>
        <v>13590</v>
      </c>
      <c r="G306" s="25">
        <f>'101_parsed'!E306</f>
        <v>0</v>
      </c>
      <c r="H306" s="25">
        <f>'101_parsed'!F306</f>
        <v>9825</v>
      </c>
    </row>
    <row r="307" spans="1:8" x14ac:dyDescent="0.2">
      <c r="A307" s="25">
        <f>'101_parsed'!A307</f>
        <v>2587</v>
      </c>
      <c r="B307" s="33">
        <f>'101_parsed'!B307</f>
        <v>62101</v>
      </c>
      <c r="C307" s="25" t="str">
        <f>INDEX(all_banks!O:O,MATCH(A307,all_banks!H:H,0))</f>
        <v>ПАО "АКИБАНК" (2587)</v>
      </c>
      <c r="D307" s="25" t="str">
        <f>INDEX('101_accounts'!B:B,MATCH(B307,'101_accounts'!A:A,0))</f>
        <v>62101   A  Средства труда, полученные по договорам отступного, залога, назначение которых не определено</v>
      </c>
      <c r="E307" s="25">
        <f>'101_parsed'!C307</f>
        <v>774</v>
      </c>
      <c r="F307" s="25">
        <f>'101_parsed'!D307</f>
        <v>0</v>
      </c>
      <c r="G307" s="25">
        <f>'101_parsed'!E307</f>
        <v>774</v>
      </c>
      <c r="H307" s="25">
        <f>'101_parsed'!F307</f>
        <v>0</v>
      </c>
    </row>
    <row r="308" spans="1:8" x14ac:dyDescent="0.2">
      <c r="A308" s="25">
        <f>'101_parsed'!A308</f>
        <v>2587</v>
      </c>
      <c r="B308" s="33">
        <f>'101_parsed'!B308</f>
        <v>62102</v>
      </c>
      <c r="C308" s="25" t="str">
        <f>INDEX(all_banks!O:O,MATCH(A308,all_banks!H:H,0))</f>
        <v>ПАО "АКИБАНК" (2587)</v>
      </c>
      <c r="D308" s="25" t="str">
        <f>INDEX('101_accounts'!B:B,MATCH(B308,'101_accounts'!A:A,0))</f>
        <v>62102   A  Предметы труда, полученные по договорам отступного, залога, назначение которых не определено</v>
      </c>
      <c r="E308" s="25">
        <f>'101_parsed'!C308</f>
        <v>0</v>
      </c>
      <c r="F308" s="25">
        <f>'101_parsed'!D308</f>
        <v>0</v>
      </c>
      <c r="G308" s="25">
        <f>'101_parsed'!E308</f>
        <v>0</v>
      </c>
      <c r="H308" s="25">
        <f>'101_parsed'!F308</f>
        <v>0</v>
      </c>
    </row>
    <row r="309" spans="1:8" x14ac:dyDescent="0.2">
      <c r="A309" s="25">
        <f>'101_parsed'!A309</f>
        <v>2587</v>
      </c>
      <c r="B309" s="33">
        <f>'101_parsed'!B309</f>
        <v>62103</v>
      </c>
      <c r="C309" s="25" t="str">
        <f>INDEX(all_banks!O:O,MATCH(A309,all_banks!H:H,0))</f>
        <v>ПАО "АКИБАНК" (2587)</v>
      </c>
      <c r="D309" s="25" t="str">
        <f>INDEX('101_accounts'!B:B,MATCH(B309,'101_accounts'!A:A,0))</f>
        <v>62103   П  Резервы на возможные потери</v>
      </c>
      <c r="E309" s="25">
        <f>'101_parsed'!C309</f>
        <v>0</v>
      </c>
      <c r="F309" s="25">
        <f>'101_parsed'!D309</f>
        <v>619</v>
      </c>
      <c r="G309" s="25">
        <f>'101_parsed'!E309</f>
        <v>0</v>
      </c>
      <c r="H309" s="25">
        <f>'101_parsed'!F309</f>
        <v>619</v>
      </c>
    </row>
    <row r="310" spans="1:8" x14ac:dyDescent="0.2">
      <c r="A310" s="25">
        <f>'101_parsed'!A310</f>
        <v>567</v>
      </c>
      <c r="B310" s="33">
        <f>'101_parsed'!B310</f>
        <v>60401</v>
      </c>
      <c r="C310" s="25" t="str">
        <f>INDEX(all_banks!O:O,MATCH(A310,all_banks!H:H,0))</f>
        <v>АО "Банк Акцепт" (567)</v>
      </c>
      <c r="D310" s="25" t="str">
        <f>INDEX('101_accounts'!B:B,MATCH(B310,'101_accounts'!A:A,0))</f>
        <v>60401   A  Основные средства (кроме земли) (c 13.02.2018)_x000D_Категория 1- Здания и сооружения (до 31.12.2002)</v>
      </c>
      <c r="E310" s="25">
        <f>'101_parsed'!C310</f>
        <v>619775</v>
      </c>
      <c r="F310" s="25">
        <f>'101_parsed'!D310</f>
        <v>0</v>
      </c>
      <c r="G310" s="25">
        <f>'101_parsed'!E310</f>
        <v>621191</v>
      </c>
      <c r="H310" s="25">
        <f>'101_parsed'!F310</f>
        <v>0</v>
      </c>
    </row>
    <row r="311" spans="1:8" x14ac:dyDescent="0.2">
      <c r="A311" s="25">
        <f>'101_parsed'!A311</f>
        <v>567</v>
      </c>
      <c r="B311" s="33">
        <f>'101_parsed'!B311</f>
        <v>60404</v>
      </c>
      <c r="C311" s="25" t="str">
        <f>INDEX(all_banks!O:O,MATCH(A311,all_banks!H:H,0))</f>
        <v>АО "Банк Акцепт" (567)</v>
      </c>
      <c r="D311" s="25" t="str">
        <f>INDEX('101_accounts'!B:B,MATCH(B311,'101_accounts'!A:A,0))</f>
        <v>60404   A  Земля (c 13.02.2018)</v>
      </c>
      <c r="E311" s="25">
        <f>'101_parsed'!C311</f>
        <v>0</v>
      </c>
      <c r="F311" s="25">
        <f>'101_parsed'!D311</f>
        <v>0</v>
      </c>
      <c r="G311" s="25">
        <f>'101_parsed'!E311</f>
        <v>0</v>
      </c>
      <c r="H311" s="25">
        <f>'101_parsed'!F311</f>
        <v>0</v>
      </c>
    </row>
    <row r="312" spans="1:8" x14ac:dyDescent="0.2">
      <c r="A312" s="25">
        <f>'101_parsed'!A312</f>
        <v>567</v>
      </c>
      <c r="B312" s="33">
        <f>'101_parsed'!B312</f>
        <v>60405</v>
      </c>
      <c r="C312" s="25" t="str">
        <f>INDEX(all_banks!O:O,MATCH(A312,all_banks!H:H,0))</f>
        <v>АО "Банк Акцепт" (567)</v>
      </c>
      <c r="D312" s="25" t="str">
        <f>INDEX('101_accounts'!B:B,MATCH(B312,'101_accounts'!A:A,0))</f>
        <v>60405   П
A (до 31.01.2003)  Резервы на возможные потери (c 13.02.2018)
Долгосрочно арендуемые основные средства (до 31.01.2003)</v>
      </c>
      <c r="E312" s="25">
        <f>'101_parsed'!C312</f>
        <v>0</v>
      </c>
      <c r="F312" s="25">
        <f>'101_parsed'!D312</f>
        <v>0</v>
      </c>
      <c r="G312" s="25">
        <f>'101_parsed'!E312</f>
        <v>0</v>
      </c>
      <c r="H312" s="25">
        <f>'101_parsed'!F312</f>
        <v>0</v>
      </c>
    </row>
    <row r="313" spans="1:8" x14ac:dyDescent="0.2">
      <c r="A313" s="25">
        <f>'101_parsed'!A313</f>
        <v>567</v>
      </c>
      <c r="B313" s="33">
        <f>'101_parsed'!B313</f>
        <v>60414</v>
      </c>
      <c r="C313" s="25" t="str">
        <f>INDEX(all_banks!O:O,MATCH(A313,all_banks!H:H,0))</f>
        <v>АО "Банк Акцепт" (567)</v>
      </c>
      <c r="D313" s="25" t="str">
        <f>INDEX('101_accounts'!B:B,MATCH(B313,'101_accounts'!A:A,0))</f>
        <v>60414   П  Амортизация основных средств (кроме земли) (c 13.02.2018)</v>
      </c>
      <c r="E313" s="25">
        <f>'101_parsed'!C313</f>
        <v>0</v>
      </c>
      <c r="F313" s="25">
        <f>'101_parsed'!D313</f>
        <v>222002</v>
      </c>
      <c r="G313" s="25">
        <f>'101_parsed'!E313</f>
        <v>0</v>
      </c>
      <c r="H313" s="25">
        <f>'101_parsed'!F313</f>
        <v>226237</v>
      </c>
    </row>
    <row r="314" spans="1:8" x14ac:dyDescent="0.2">
      <c r="A314" s="25">
        <f>'101_parsed'!A314</f>
        <v>567</v>
      </c>
      <c r="B314" s="33">
        <f>'101_parsed'!B314</f>
        <v>60415</v>
      </c>
      <c r="C314" s="25" t="str">
        <f>INDEX(all_banks!O:O,MATCH(A314,all_banks!H:H,0))</f>
        <v>АО "Банк Акцепт" (567)</v>
      </c>
      <c r="D314" s="25" t="str">
        <f>INDEX('101_accounts'!B:B,MATCH(B314,'101_accounts'!A:A,0))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14" s="25">
        <f>'101_parsed'!C314</f>
        <v>0</v>
      </c>
      <c r="F314" s="25">
        <f>'101_parsed'!D314</f>
        <v>0</v>
      </c>
      <c r="G314" s="25">
        <f>'101_parsed'!E314</f>
        <v>0</v>
      </c>
      <c r="H314" s="25">
        <f>'101_parsed'!F314</f>
        <v>0</v>
      </c>
    </row>
    <row r="315" spans="1:8" x14ac:dyDescent="0.2">
      <c r="A315" s="25">
        <f>'101_parsed'!A315</f>
        <v>567</v>
      </c>
      <c r="B315" s="33">
        <f>'101_parsed'!B315</f>
        <v>61901</v>
      </c>
      <c r="C315" s="25" t="str">
        <f>INDEX(all_banks!O:O,MATCH(A315,all_banks!H:H,0))</f>
        <v>АО "Банк Акцепт" (567)</v>
      </c>
      <c r="D315" s="25" t="str">
        <f>INDEX('101_accounts'!B:B,MATCH(B315,'101_accounts'!A:A,0))</f>
        <v>61901   A  Земля, временно неиспользуемая в основной деятельности</v>
      </c>
      <c r="E315" s="25">
        <f>'101_parsed'!C315</f>
        <v>0</v>
      </c>
      <c r="F315" s="25">
        <f>'101_parsed'!D315</f>
        <v>0</v>
      </c>
      <c r="G315" s="25">
        <f>'101_parsed'!E315</f>
        <v>0</v>
      </c>
      <c r="H315" s="25">
        <f>'101_parsed'!F315</f>
        <v>0</v>
      </c>
    </row>
    <row r="316" spans="1:8" x14ac:dyDescent="0.2">
      <c r="A316" s="25">
        <f>'101_parsed'!A316</f>
        <v>567</v>
      </c>
      <c r="B316" s="33">
        <f>'101_parsed'!B316</f>
        <v>61902</v>
      </c>
      <c r="C316" s="25" t="str">
        <f>INDEX(all_banks!O:O,MATCH(A316,all_banks!H:H,0))</f>
        <v>АО "Банк Акцепт" (567)</v>
      </c>
      <c r="D316" s="25" t="str">
        <f>INDEX('101_accounts'!B:B,MATCH(B316,'101_accounts'!A:A,0))</f>
        <v>61902   A  Земля, временно неиспользуемая в основной деятельности, переданная в аренду</v>
      </c>
      <c r="E316" s="25">
        <f>'101_parsed'!C316</f>
        <v>0</v>
      </c>
      <c r="F316" s="25">
        <f>'101_parsed'!D316</f>
        <v>0</v>
      </c>
      <c r="G316" s="25">
        <f>'101_parsed'!E316</f>
        <v>0</v>
      </c>
      <c r="H316" s="25">
        <f>'101_parsed'!F316</f>
        <v>0</v>
      </c>
    </row>
    <row r="317" spans="1:8" x14ac:dyDescent="0.2">
      <c r="A317" s="25">
        <f>'101_parsed'!A317</f>
        <v>567</v>
      </c>
      <c r="B317" s="33">
        <f>'101_parsed'!B317</f>
        <v>61903</v>
      </c>
      <c r="C317" s="25" t="str">
        <f>INDEX(all_banks!O:O,MATCH(A317,all_banks!H:H,0))</f>
        <v>АО "Банк Акцепт" (567)</v>
      </c>
      <c r="D317" s="25" t="str">
        <f>INDEX('101_accounts'!B:B,MATCH(B317,'101_accounts'!A:A,0))</f>
        <v>61903   A  Недвижимость (кроме земли), временно неиспользуемая в основной деятельности</v>
      </c>
      <c r="E317" s="25">
        <f>'101_parsed'!C317</f>
        <v>0</v>
      </c>
      <c r="F317" s="25">
        <f>'101_parsed'!D317</f>
        <v>0</v>
      </c>
      <c r="G317" s="25">
        <f>'101_parsed'!E317</f>
        <v>0</v>
      </c>
      <c r="H317" s="25">
        <f>'101_parsed'!F317</f>
        <v>0</v>
      </c>
    </row>
    <row r="318" spans="1:8" x14ac:dyDescent="0.2">
      <c r="A318" s="25">
        <f>'101_parsed'!A318</f>
        <v>567</v>
      </c>
      <c r="B318" s="33">
        <f>'101_parsed'!B318</f>
        <v>61904</v>
      </c>
      <c r="C318" s="25" t="str">
        <f>INDEX(all_banks!O:O,MATCH(A318,all_banks!H:H,0))</f>
        <v>АО "Банк Акцепт" (567)</v>
      </c>
      <c r="D318" s="25" t="str">
        <f>INDEX('101_accounts'!B:B,MATCH(B318,'101_accounts'!A:A,0))</f>
        <v>61904   A  Недвижимость (кроме земли), временно неиспользуемая в основной деятельности, переданная в аренду</v>
      </c>
      <c r="E318" s="25">
        <f>'101_parsed'!C318</f>
        <v>0</v>
      </c>
      <c r="F318" s="25">
        <f>'101_parsed'!D318</f>
        <v>0</v>
      </c>
      <c r="G318" s="25">
        <f>'101_parsed'!E318</f>
        <v>0</v>
      </c>
      <c r="H318" s="25">
        <f>'101_parsed'!F318</f>
        <v>0</v>
      </c>
    </row>
    <row r="319" spans="1:8" x14ac:dyDescent="0.2">
      <c r="A319" s="25">
        <f>'101_parsed'!A319</f>
        <v>567</v>
      </c>
      <c r="B319" s="33">
        <f>'101_parsed'!B319</f>
        <v>61905</v>
      </c>
      <c r="C319" s="25" t="str">
        <f>INDEX(all_banks!O:O,MATCH(A319,all_banks!H:H,0))</f>
        <v>АО "Банк Акцепт" (567)</v>
      </c>
      <c r="D319" s="25" t="str">
        <f>INDEX('101_accounts'!B:B,MATCH(B319,'101_accounts'!A:A,0))</f>
        <v>61905   A  Земля, временно неиспользуемая в основной деятельности, учитываемая по справедливой стоимости</v>
      </c>
      <c r="E319" s="25">
        <f>'101_parsed'!C319</f>
        <v>0</v>
      </c>
      <c r="F319" s="25">
        <f>'101_parsed'!D319</f>
        <v>0</v>
      </c>
      <c r="G319" s="25">
        <f>'101_parsed'!E319</f>
        <v>0</v>
      </c>
      <c r="H319" s="25">
        <f>'101_parsed'!F319</f>
        <v>0</v>
      </c>
    </row>
    <row r="320" spans="1:8" x14ac:dyDescent="0.2">
      <c r="A320" s="25">
        <f>'101_parsed'!A320</f>
        <v>567</v>
      </c>
      <c r="B320" s="33">
        <f>'101_parsed'!B320</f>
        <v>61906</v>
      </c>
      <c r="C320" s="25" t="str">
        <f>INDEX(all_banks!O:O,MATCH(A320,all_banks!H:H,0))</f>
        <v>АО "Банк Акцепт" (567)</v>
      </c>
      <c r="D320" s="25" t="str">
        <f>INDEX('101_accounts'!B:B,MATCH(B320,'101_accounts'!A:A,0))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20" s="25">
        <f>'101_parsed'!C320</f>
        <v>0</v>
      </c>
      <c r="F320" s="25">
        <f>'101_parsed'!D320</f>
        <v>0</v>
      </c>
      <c r="G320" s="25">
        <f>'101_parsed'!E320</f>
        <v>0</v>
      </c>
      <c r="H320" s="25">
        <f>'101_parsed'!F320</f>
        <v>0</v>
      </c>
    </row>
    <row r="321" spans="1:8" x14ac:dyDescent="0.2">
      <c r="A321" s="25">
        <f>'101_parsed'!A321</f>
        <v>567</v>
      </c>
      <c r="B321" s="33">
        <f>'101_parsed'!B321</f>
        <v>61907</v>
      </c>
      <c r="C321" s="25" t="str">
        <f>INDEX(all_banks!O:O,MATCH(A321,all_banks!H:H,0))</f>
        <v>АО "Банк Акцепт" (567)</v>
      </c>
      <c r="D321" s="25" t="str">
        <f>INDEX('101_accounts'!B:B,MATCH(B321,'101_accounts'!A:A,0))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21" s="25">
        <f>'101_parsed'!C321</f>
        <v>0</v>
      </c>
      <c r="F321" s="25">
        <f>'101_parsed'!D321</f>
        <v>0</v>
      </c>
      <c r="G321" s="25">
        <f>'101_parsed'!E321</f>
        <v>0</v>
      </c>
      <c r="H321" s="25">
        <f>'101_parsed'!F321</f>
        <v>0</v>
      </c>
    </row>
    <row r="322" spans="1:8" x14ac:dyDescent="0.2">
      <c r="A322" s="25">
        <f>'101_parsed'!A322</f>
        <v>567</v>
      </c>
      <c r="B322" s="33">
        <f>'101_parsed'!B322</f>
        <v>61908</v>
      </c>
      <c r="C322" s="25" t="str">
        <f>INDEX(all_banks!O:O,MATCH(A322,all_banks!H:H,0))</f>
        <v>АО "Банк Акцепт" (567)</v>
      </c>
      <c r="D322" s="25" t="str">
        <f>INDEX('101_accounts'!B:B,MATCH(B322,'101_accounts'!A:A,0))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22" s="25">
        <f>'101_parsed'!C322</f>
        <v>0</v>
      </c>
      <c r="F322" s="25">
        <f>'101_parsed'!D322</f>
        <v>0</v>
      </c>
      <c r="G322" s="25">
        <f>'101_parsed'!E322</f>
        <v>0</v>
      </c>
      <c r="H322" s="25">
        <f>'101_parsed'!F322</f>
        <v>0</v>
      </c>
    </row>
    <row r="323" spans="1:8" x14ac:dyDescent="0.2">
      <c r="A323" s="25">
        <f>'101_parsed'!A323</f>
        <v>567</v>
      </c>
      <c r="B323" s="33">
        <f>'101_parsed'!B323</f>
        <v>61909</v>
      </c>
      <c r="C323" s="25" t="str">
        <f>INDEX(all_banks!O:O,MATCH(A323,all_banks!H:H,0))</f>
        <v>АО "Банк Акцепт" (567)</v>
      </c>
      <c r="D323" s="25" t="str">
        <f>INDEX('101_accounts'!B:B,MATCH(B323,'101_accounts'!A:A,0))</f>
        <v>61909   П  Амортизация недвижимости (кроме земли), временно неиспользуемой в основной деятельности</v>
      </c>
      <c r="E323" s="25">
        <f>'101_parsed'!C323</f>
        <v>0</v>
      </c>
      <c r="F323" s="25">
        <f>'101_parsed'!D323</f>
        <v>0</v>
      </c>
      <c r="G323" s="25">
        <f>'101_parsed'!E323</f>
        <v>0</v>
      </c>
      <c r="H323" s="25">
        <f>'101_parsed'!F323</f>
        <v>0</v>
      </c>
    </row>
    <row r="324" spans="1:8" x14ac:dyDescent="0.2">
      <c r="A324" s="25">
        <f>'101_parsed'!A324</f>
        <v>567</v>
      </c>
      <c r="B324" s="33">
        <f>'101_parsed'!B324</f>
        <v>61910</v>
      </c>
      <c r="C324" s="25" t="str">
        <f>INDEX(all_banks!O:O,MATCH(A324,all_banks!H:H,0))</f>
        <v>АО "Банк Акцепт" (567)</v>
      </c>
      <c r="D324" s="25" t="str">
        <f>INDEX('101_accounts'!B:B,MATCH(B324,'101_accounts'!A:A,0))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24" s="25">
        <f>'101_parsed'!C324</f>
        <v>0</v>
      </c>
      <c r="F324" s="25">
        <f>'101_parsed'!D324</f>
        <v>0</v>
      </c>
      <c r="G324" s="25">
        <f>'101_parsed'!E324</f>
        <v>0</v>
      </c>
      <c r="H324" s="25">
        <f>'101_parsed'!F324</f>
        <v>0</v>
      </c>
    </row>
    <row r="325" spans="1:8" x14ac:dyDescent="0.2">
      <c r="A325" s="25">
        <f>'101_parsed'!A325</f>
        <v>567</v>
      </c>
      <c r="B325" s="33">
        <f>'101_parsed'!B325</f>
        <v>61911</v>
      </c>
      <c r="C325" s="25" t="str">
        <f>INDEX(all_banks!O:O,MATCH(A325,all_banks!H:H,0))</f>
        <v>АО "Банк Акцепт" (567)</v>
      </c>
      <c r="D325" s="25" t="str">
        <f>INDEX('101_accounts'!B:B,MATCH(B325,'101_accounts'!A:A,0))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25" s="25">
        <f>'101_parsed'!C325</f>
        <v>0</v>
      </c>
      <c r="F325" s="25">
        <f>'101_parsed'!D325</f>
        <v>0</v>
      </c>
      <c r="G325" s="25">
        <f>'101_parsed'!E325</f>
        <v>0</v>
      </c>
      <c r="H325" s="25">
        <f>'101_parsed'!F325</f>
        <v>0</v>
      </c>
    </row>
    <row r="326" spans="1:8" x14ac:dyDescent="0.2">
      <c r="A326" s="25">
        <f>'101_parsed'!A326</f>
        <v>567</v>
      </c>
      <c r="B326" s="33">
        <f>'101_parsed'!B326</f>
        <v>61912</v>
      </c>
      <c r="C326" s="25" t="str">
        <f>INDEX(all_banks!O:O,MATCH(A326,all_banks!H:H,0))</f>
        <v>АО "Банк Акцепт" (567)</v>
      </c>
      <c r="D326" s="25" t="str">
        <f>INDEX('101_accounts'!B:B,MATCH(B326,'101_accounts'!A:A,0))</f>
        <v>61912   П  Резервы на возможные потери</v>
      </c>
      <c r="E326" s="25">
        <f>'101_parsed'!C326</f>
        <v>0</v>
      </c>
      <c r="F326" s="25">
        <f>'101_parsed'!D326</f>
        <v>0</v>
      </c>
      <c r="G326" s="25">
        <f>'101_parsed'!E326</f>
        <v>0</v>
      </c>
      <c r="H326" s="25">
        <f>'101_parsed'!F326</f>
        <v>0</v>
      </c>
    </row>
    <row r="327" spans="1:8" x14ac:dyDescent="0.2">
      <c r="A327" s="25">
        <f>'101_parsed'!A327</f>
        <v>567</v>
      </c>
      <c r="B327" s="33">
        <f>'101_parsed'!B327</f>
        <v>62001</v>
      </c>
      <c r="C327" s="25" t="str">
        <f>INDEX(all_banks!O:O,MATCH(A327,all_banks!H:H,0))</f>
        <v>АО "Банк Акцепт" (567)</v>
      </c>
      <c r="D327" s="25" t="str">
        <f>INDEX('101_accounts'!B:B,MATCH(B327,'101_accounts'!A:A,0))</f>
        <v>62001   A  Долгосрочные активы, предназначенные для продажи</v>
      </c>
      <c r="E327" s="25">
        <f>'101_parsed'!C327</f>
        <v>26436</v>
      </c>
      <c r="F327" s="25">
        <f>'101_parsed'!D327</f>
        <v>0</v>
      </c>
      <c r="G327" s="25">
        <f>'101_parsed'!E327</f>
        <v>24870</v>
      </c>
      <c r="H327" s="25">
        <f>'101_parsed'!F327</f>
        <v>0</v>
      </c>
    </row>
    <row r="328" spans="1:8" x14ac:dyDescent="0.2">
      <c r="A328" s="25">
        <f>'101_parsed'!A328</f>
        <v>567</v>
      </c>
      <c r="B328" s="33">
        <f>'101_parsed'!B328</f>
        <v>62002</v>
      </c>
      <c r="C328" s="25" t="str">
        <f>INDEX(all_banks!O:O,MATCH(A328,all_banks!H:H,0))</f>
        <v>АО "Банк Акцепт" (567)</v>
      </c>
      <c r="D328" s="25" t="str">
        <f>INDEX('101_accounts'!B:B,MATCH(B328,'101_accounts'!A:A,0))</f>
        <v>62002   П  Резервы на возможные потери</v>
      </c>
      <c r="E328" s="25">
        <f>'101_parsed'!C328</f>
        <v>0</v>
      </c>
      <c r="F328" s="25">
        <f>'101_parsed'!D328</f>
        <v>3153</v>
      </c>
      <c r="G328" s="25">
        <f>'101_parsed'!E328</f>
        <v>0</v>
      </c>
      <c r="H328" s="25">
        <f>'101_parsed'!F328</f>
        <v>2875</v>
      </c>
    </row>
    <row r="329" spans="1:8" x14ac:dyDescent="0.2">
      <c r="A329" s="25">
        <f>'101_parsed'!A329</f>
        <v>567</v>
      </c>
      <c r="B329" s="33">
        <f>'101_parsed'!B329</f>
        <v>62101</v>
      </c>
      <c r="C329" s="25" t="str">
        <f>INDEX(all_banks!O:O,MATCH(A329,all_banks!H:H,0))</f>
        <v>АО "Банк Акцепт" (567)</v>
      </c>
      <c r="D329" s="25" t="str">
        <f>INDEX('101_accounts'!B:B,MATCH(B329,'101_accounts'!A:A,0))</f>
        <v>62101   A  Средства труда, полученные по договорам отступного, залога, назначение которых не определено</v>
      </c>
      <c r="E329" s="25">
        <f>'101_parsed'!C329</f>
        <v>0</v>
      </c>
      <c r="F329" s="25">
        <f>'101_parsed'!D329</f>
        <v>0</v>
      </c>
      <c r="G329" s="25">
        <f>'101_parsed'!E329</f>
        <v>0</v>
      </c>
      <c r="H329" s="25">
        <f>'101_parsed'!F329</f>
        <v>0</v>
      </c>
    </row>
    <row r="330" spans="1:8" x14ac:dyDescent="0.2">
      <c r="A330" s="25">
        <f>'101_parsed'!A330</f>
        <v>567</v>
      </c>
      <c r="B330" s="33">
        <f>'101_parsed'!B330</f>
        <v>62102</v>
      </c>
      <c r="C330" s="25" t="str">
        <f>INDEX(all_banks!O:O,MATCH(A330,all_banks!H:H,0))</f>
        <v>АО "Банк Акцепт" (567)</v>
      </c>
      <c r="D330" s="25" t="str">
        <f>INDEX('101_accounts'!B:B,MATCH(B330,'101_accounts'!A:A,0))</f>
        <v>62102   A  Предметы труда, полученные по договорам отступного, залога, назначение которых не определено</v>
      </c>
      <c r="E330" s="25">
        <f>'101_parsed'!C330</f>
        <v>0</v>
      </c>
      <c r="F330" s="25">
        <f>'101_parsed'!D330</f>
        <v>0</v>
      </c>
      <c r="G330" s="25">
        <f>'101_parsed'!E330</f>
        <v>0</v>
      </c>
      <c r="H330" s="25">
        <f>'101_parsed'!F330</f>
        <v>0</v>
      </c>
    </row>
    <row r="331" spans="1:8" x14ac:dyDescent="0.2">
      <c r="A331" s="25">
        <f>'101_parsed'!A331</f>
        <v>567</v>
      </c>
      <c r="B331" s="33">
        <f>'101_parsed'!B331</f>
        <v>62103</v>
      </c>
      <c r="C331" s="25" t="str">
        <f>INDEX(all_banks!O:O,MATCH(A331,all_banks!H:H,0))</f>
        <v>АО "Банк Акцепт" (567)</v>
      </c>
      <c r="D331" s="25" t="str">
        <f>INDEX('101_accounts'!B:B,MATCH(B331,'101_accounts'!A:A,0))</f>
        <v>62103   П  Резервы на возможные потери</v>
      </c>
      <c r="E331" s="25">
        <f>'101_parsed'!C331</f>
        <v>0</v>
      </c>
      <c r="F331" s="25">
        <f>'101_parsed'!D331</f>
        <v>0</v>
      </c>
      <c r="G331" s="25">
        <f>'101_parsed'!E331</f>
        <v>0</v>
      </c>
      <c r="H331" s="25">
        <f>'101_parsed'!F331</f>
        <v>0</v>
      </c>
    </row>
    <row r="332" spans="1:8" x14ac:dyDescent="0.2">
      <c r="A332" s="25">
        <f>'101_parsed'!A332</f>
        <v>53</v>
      </c>
      <c r="B332" s="33">
        <f>'101_parsed'!B332</f>
        <v>60401</v>
      </c>
      <c r="C332" s="25" t="str">
        <f>INDEX(all_banks!O:O,MATCH(A332,all_banks!H:H,0))</f>
        <v>ПАО Банк "АЛЕКСАНДРОВСКИЙ" (53)</v>
      </c>
      <c r="D332" s="25" t="str">
        <f>INDEX('101_accounts'!B:B,MATCH(B332,'101_accounts'!A:A,0))</f>
        <v>60401   A  Основные средства (кроме земли) (c 13.02.2018)_x000D_Категория 1- Здания и сооружения (до 31.12.2002)</v>
      </c>
      <c r="E332" s="25">
        <f>'101_parsed'!C332</f>
        <v>1205399</v>
      </c>
      <c r="F332" s="25">
        <f>'101_parsed'!D332</f>
        <v>0</v>
      </c>
      <c r="G332" s="25">
        <f>'101_parsed'!E332</f>
        <v>1125421</v>
      </c>
      <c r="H332" s="25">
        <f>'101_parsed'!F332</f>
        <v>0</v>
      </c>
    </row>
    <row r="333" spans="1:8" x14ac:dyDescent="0.2">
      <c r="A333" s="25">
        <f>'101_parsed'!A333</f>
        <v>53</v>
      </c>
      <c r="B333" s="33">
        <f>'101_parsed'!B333</f>
        <v>60404</v>
      </c>
      <c r="C333" s="25" t="str">
        <f>INDEX(all_banks!O:O,MATCH(A333,all_banks!H:H,0))</f>
        <v>ПАО Банк "АЛЕКСАНДРОВСКИЙ" (53)</v>
      </c>
      <c r="D333" s="25" t="str">
        <f>INDEX('101_accounts'!B:B,MATCH(B333,'101_accounts'!A:A,0))</f>
        <v>60404   A  Земля (c 13.02.2018)</v>
      </c>
      <c r="E333" s="25">
        <f>'101_parsed'!C333</f>
        <v>0</v>
      </c>
      <c r="F333" s="25">
        <f>'101_parsed'!D333</f>
        <v>0</v>
      </c>
      <c r="G333" s="25">
        <f>'101_parsed'!E333</f>
        <v>0</v>
      </c>
      <c r="H333" s="25">
        <f>'101_parsed'!F333</f>
        <v>0</v>
      </c>
    </row>
    <row r="334" spans="1:8" x14ac:dyDescent="0.2">
      <c r="A334" s="25">
        <f>'101_parsed'!A334</f>
        <v>53</v>
      </c>
      <c r="B334" s="33">
        <f>'101_parsed'!B334</f>
        <v>60405</v>
      </c>
      <c r="C334" s="25" t="str">
        <f>INDEX(all_banks!O:O,MATCH(A334,all_banks!H:H,0))</f>
        <v>ПАО Банк "АЛЕКСАНДРОВСКИЙ" (53)</v>
      </c>
      <c r="D334" s="25" t="str">
        <f>INDEX('101_accounts'!B:B,MATCH(B334,'101_accounts'!A:A,0))</f>
        <v>60405   П
A (до 31.01.2003)  Резервы на возможные потери (c 13.02.2018)
Долгосрочно арендуемые основные средства (до 31.01.2003)</v>
      </c>
      <c r="E334" s="25">
        <f>'101_parsed'!C334</f>
        <v>0</v>
      </c>
      <c r="F334" s="25">
        <f>'101_parsed'!D334</f>
        <v>0</v>
      </c>
      <c r="G334" s="25">
        <f>'101_parsed'!E334</f>
        <v>0</v>
      </c>
      <c r="H334" s="25">
        <f>'101_parsed'!F334</f>
        <v>0</v>
      </c>
    </row>
    <row r="335" spans="1:8" x14ac:dyDescent="0.2">
      <c r="A335" s="25">
        <f>'101_parsed'!A335</f>
        <v>53</v>
      </c>
      <c r="B335" s="33">
        <f>'101_parsed'!B335</f>
        <v>60414</v>
      </c>
      <c r="C335" s="25" t="str">
        <f>INDEX(all_banks!O:O,MATCH(A335,all_banks!H:H,0))</f>
        <v>ПАО Банк "АЛЕКСАНДРОВСКИЙ" (53)</v>
      </c>
      <c r="D335" s="25" t="str">
        <f>INDEX('101_accounts'!B:B,MATCH(B335,'101_accounts'!A:A,0))</f>
        <v>60414   П  Амортизация основных средств (кроме земли) (c 13.02.2018)</v>
      </c>
      <c r="E335" s="25">
        <f>'101_parsed'!C335</f>
        <v>0</v>
      </c>
      <c r="F335" s="25">
        <f>'101_parsed'!D335</f>
        <v>408597</v>
      </c>
      <c r="G335" s="25">
        <f>'101_parsed'!E335</f>
        <v>0</v>
      </c>
      <c r="H335" s="25">
        <f>'101_parsed'!F335</f>
        <v>399268</v>
      </c>
    </row>
    <row r="336" spans="1:8" x14ac:dyDescent="0.2">
      <c r="A336" s="25">
        <f>'101_parsed'!A336</f>
        <v>53</v>
      </c>
      <c r="B336" s="33">
        <f>'101_parsed'!B336</f>
        <v>60415</v>
      </c>
      <c r="C336" s="25" t="str">
        <f>INDEX(all_banks!O:O,MATCH(A336,all_banks!H:H,0))</f>
        <v>ПАО Банк "АЛЕКСАНДРОВСКИЙ" (53)</v>
      </c>
      <c r="D336" s="25" t="str">
        <f>INDEX('101_accounts'!B:B,MATCH(B336,'101_accounts'!A:A,0))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36" s="25">
        <f>'101_parsed'!C336</f>
        <v>94</v>
      </c>
      <c r="F336" s="25">
        <f>'101_parsed'!D336</f>
        <v>0</v>
      </c>
      <c r="G336" s="25">
        <f>'101_parsed'!E336</f>
        <v>0</v>
      </c>
      <c r="H336" s="25">
        <f>'101_parsed'!F336</f>
        <v>0</v>
      </c>
    </row>
    <row r="337" spans="1:8" x14ac:dyDescent="0.2">
      <c r="A337" s="25">
        <f>'101_parsed'!A337</f>
        <v>53</v>
      </c>
      <c r="B337" s="33">
        <f>'101_parsed'!B337</f>
        <v>61901</v>
      </c>
      <c r="C337" s="25" t="str">
        <f>INDEX(all_banks!O:O,MATCH(A337,all_banks!H:H,0))</f>
        <v>ПАО Банк "АЛЕКСАНДРОВСКИЙ" (53)</v>
      </c>
      <c r="D337" s="25" t="str">
        <f>INDEX('101_accounts'!B:B,MATCH(B337,'101_accounts'!A:A,0))</f>
        <v>61901   A  Земля, временно неиспользуемая в основной деятельности</v>
      </c>
      <c r="E337" s="25">
        <f>'101_parsed'!C337</f>
        <v>0</v>
      </c>
      <c r="F337" s="25">
        <f>'101_parsed'!D337</f>
        <v>0</v>
      </c>
      <c r="G337" s="25">
        <f>'101_parsed'!E337</f>
        <v>0</v>
      </c>
      <c r="H337" s="25">
        <f>'101_parsed'!F337</f>
        <v>0</v>
      </c>
    </row>
    <row r="338" spans="1:8" x14ac:dyDescent="0.2">
      <c r="A338" s="25">
        <f>'101_parsed'!A338</f>
        <v>53</v>
      </c>
      <c r="B338" s="33">
        <f>'101_parsed'!B338</f>
        <v>61902</v>
      </c>
      <c r="C338" s="25" t="str">
        <f>INDEX(all_banks!O:O,MATCH(A338,all_banks!H:H,0))</f>
        <v>ПАО Банк "АЛЕКСАНДРОВСКИЙ" (53)</v>
      </c>
      <c r="D338" s="25" t="str">
        <f>INDEX('101_accounts'!B:B,MATCH(B338,'101_accounts'!A:A,0))</f>
        <v>61902   A  Земля, временно неиспользуемая в основной деятельности, переданная в аренду</v>
      </c>
      <c r="E338" s="25">
        <f>'101_parsed'!C338</f>
        <v>0</v>
      </c>
      <c r="F338" s="25">
        <f>'101_parsed'!D338</f>
        <v>0</v>
      </c>
      <c r="G338" s="25">
        <f>'101_parsed'!E338</f>
        <v>0</v>
      </c>
      <c r="H338" s="25">
        <f>'101_parsed'!F338</f>
        <v>0</v>
      </c>
    </row>
    <row r="339" spans="1:8" x14ac:dyDescent="0.2">
      <c r="A339" s="25">
        <f>'101_parsed'!A339</f>
        <v>53</v>
      </c>
      <c r="B339" s="33">
        <f>'101_parsed'!B339</f>
        <v>61903</v>
      </c>
      <c r="C339" s="25" t="str">
        <f>INDEX(all_banks!O:O,MATCH(A339,all_banks!H:H,0))</f>
        <v>ПАО Банк "АЛЕКСАНДРОВСКИЙ" (53)</v>
      </c>
      <c r="D339" s="25" t="str">
        <f>INDEX('101_accounts'!B:B,MATCH(B339,'101_accounts'!A:A,0))</f>
        <v>61903   A  Недвижимость (кроме земли), временно неиспользуемая в основной деятельности</v>
      </c>
      <c r="E339" s="25">
        <f>'101_parsed'!C339</f>
        <v>0</v>
      </c>
      <c r="F339" s="25">
        <f>'101_parsed'!D339</f>
        <v>0</v>
      </c>
      <c r="G339" s="25">
        <f>'101_parsed'!E339</f>
        <v>0</v>
      </c>
      <c r="H339" s="25">
        <f>'101_parsed'!F339</f>
        <v>0</v>
      </c>
    </row>
    <row r="340" spans="1:8" x14ac:dyDescent="0.2">
      <c r="A340" s="25">
        <f>'101_parsed'!A340</f>
        <v>53</v>
      </c>
      <c r="B340" s="33">
        <f>'101_parsed'!B340</f>
        <v>61904</v>
      </c>
      <c r="C340" s="25" t="str">
        <f>INDEX(all_banks!O:O,MATCH(A340,all_banks!H:H,0))</f>
        <v>ПАО Банк "АЛЕКСАНДРОВСКИЙ" (53)</v>
      </c>
      <c r="D340" s="25" t="str">
        <f>INDEX('101_accounts'!B:B,MATCH(B340,'101_accounts'!A:A,0))</f>
        <v>61904   A  Недвижимость (кроме земли), временно неиспользуемая в основной деятельности, переданная в аренду</v>
      </c>
      <c r="E340" s="25">
        <f>'101_parsed'!C340</f>
        <v>0</v>
      </c>
      <c r="F340" s="25">
        <f>'101_parsed'!D340</f>
        <v>0</v>
      </c>
      <c r="G340" s="25">
        <f>'101_parsed'!E340</f>
        <v>0</v>
      </c>
      <c r="H340" s="25">
        <f>'101_parsed'!F340</f>
        <v>0</v>
      </c>
    </row>
    <row r="341" spans="1:8" x14ac:dyDescent="0.2">
      <c r="A341" s="25">
        <f>'101_parsed'!A341</f>
        <v>53</v>
      </c>
      <c r="B341" s="33">
        <f>'101_parsed'!B341</f>
        <v>61905</v>
      </c>
      <c r="C341" s="25" t="str">
        <f>INDEX(all_banks!O:O,MATCH(A341,all_banks!H:H,0))</f>
        <v>ПАО Банк "АЛЕКСАНДРОВСКИЙ" (53)</v>
      </c>
      <c r="D341" s="25" t="str">
        <f>INDEX('101_accounts'!B:B,MATCH(B341,'101_accounts'!A:A,0))</f>
        <v>61905   A  Земля, временно неиспользуемая в основной деятельности, учитываемая по справедливой стоимости</v>
      </c>
      <c r="E341" s="25">
        <f>'101_parsed'!C341</f>
        <v>300000</v>
      </c>
      <c r="F341" s="25">
        <f>'101_parsed'!D341</f>
        <v>0</v>
      </c>
      <c r="G341" s="25">
        <f>'101_parsed'!E341</f>
        <v>300000</v>
      </c>
      <c r="H341" s="25">
        <f>'101_parsed'!F341</f>
        <v>0</v>
      </c>
    </row>
    <row r="342" spans="1:8" x14ac:dyDescent="0.2">
      <c r="A342" s="25">
        <f>'101_parsed'!A342</f>
        <v>53</v>
      </c>
      <c r="B342" s="33">
        <f>'101_parsed'!B342</f>
        <v>61906</v>
      </c>
      <c r="C342" s="25" t="str">
        <f>INDEX(all_banks!O:O,MATCH(A342,all_banks!H:H,0))</f>
        <v>ПАО Банк "АЛЕКСАНДРОВСКИЙ" (53)</v>
      </c>
      <c r="D342" s="25" t="str">
        <f>INDEX('101_accounts'!B:B,MATCH(B342,'101_accounts'!A:A,0))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42" s="25">
        <f>'101_parsed'!C342</f>
        <v>0</v>
      </c>
      <c r="F342" s="25">
        <f>'101_parsed'!D342</f>
        <v>0</v>
      </c>
      <c r="G342" s="25">
        <f>'101_parsed'!E342</f>
        <v>0</v>
      </c>
      <c r="H342" s="25">
        <f>'101_parsed'!F342</f>
        <v>0</v>
      </c>
    </row>
    <row r="343" spans="1:8" x14ac:dyDescent="0.2">
      <c r="A343" s="25">
        <f>'101_parsed'!A343</f>
        <v>53</v>
      </c>
      <c r="B343" s="33">
        <f>'101_parsed'!B343</f>
        <v>61907</v>
      </c>
      <c r="C343" s="25" t="str">
        <f>INDEX(all_banks!O:O,MATCH(A343,all_banks!H:H,0))</f>
        <v>ПАО Банк "АЛЕКСАНДРОВСКИЙ" (53)</v>
      </c>
      <c r="D343" s="25" t="str">
        <f>INDEX('101_accounts'!B:B,MATCH(B343,'101_accounts'!A:A,0))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43" s="25">
        <f>'101_parsed'!C343</f>
        <v>64000</v>
      </c>
      <c r="F343" s="25">
        <f>'101_parsed'!D343</f>
        <v>0</v>
      </c>
      <c r="G343" s="25">
        <f>'101_parsed'!E343</f>
        <v>0</v>
      </c>
      <c r="H343" s="25">
        <f>'101_parsed'!F343</f>
        <v>0</v>
      </c>
    </row>
    <row r="344" spans="1:8" x14ac:dyDescent="0.2">
      <c r="A344" s="25">
        <f>'101_parsed'!A344</f>
        <v>53</v>
      </c>
      <c r="B344" s="33">
        <f>'101_parsed'!B344</f>
        <v>61908</v>
      </c>
      <c r="C344" s="25" t="str">
        <f>INDEX(all_banks!O:O,MATCH(A344,all_banks!H:H,0))</f>
        <v>ПАО Банк "АЛЕКСАНДРОВСКИЙ" (53)</v>
      </c>
      <c r="D344" s="25" t="str">
        <f>INDEX('101_accounts'!B:B,MATCH(B344,'101_accounts'!A:A,0))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44" s="25">
        <f>'101_parsed'!C344</f>
        <v>0</v>
      </c>
      <c r="F344" s="25">
        <f>'101_parsed'!D344</f>
        <v>0</v>
      </c>
      <c r="G344" s="25">
        <f>'101_parsed'!E344</f>
        <v>64000</v>
      </c>
      <c r="H344" s="25">
        <f>'101_parsed'!F344</f>
        <v>0</v>
      </c>
    </row>
    <row r="345" spans="1:8" x14ac:dyDescent="0.2">
      <c r="A345" s="25">
        <f>'101_parsed'!A345</f>
        <v>53</v>
      </c>
      <c r="B345" s="33">
        <f>'101_parsed'!B345</f>
        <v>61909</v>
      </c>
      <c r="C345" s="25" t="str">
        <f>INDEX(all_banks!O:O,MATCH(A345,all_banks!H:H,0))</f>
        <v>ПАО Банк "АЛЕКСАНДРОВСКИЙ" (53)</v>
      </c>
      <c r="D345" s="25" t="str">
        <f>INDEX('101_accounts'!B:B,MATCH(B345,'101_accounts'!A:A,0))</f>
        <v>61909   П  Амортизация недвижимости (кроме земли), временно неиспользуемой в основной деятельности</v>
      </c>
      <c r="E345" s="25">
        <f>'101_parsed'!C345</f>
        <v>0</v>
      </c>
      <c r="F345" s="25">
        <f>'101_parsed'!D345</f>
        <v>0</v>
      </c>
      <c r="G345" s="25">
        <f>'101_parsed'!E345</f>
        <v>0</v>
      </c>
      <c r="H345" s="25">
        <f>'101_parsed'!F345</f>
        <v>0</v>
      </c>
    </row>
    <row r="346" spans="1:8" x14ac:dyDescent="0.2">
      <c r="A346" s="25">
        <f>'101_parsed'!A346</f>
        <v>53</v>
      </c>
      <c r="B346" s="33">
        <f>'101_parsed'!B346</f>
        <v>61910</v>
      </c>
      <c r="C346" s="25" t="str">
        <f>INDEX(all_banks!O:O,MATCH(A346,all_banks!H:H,0))</f>
        <v>ПАО Банк "АЛЕКСАНДРОВСКИЙ" (53)</v>
      </c>
      <c r="D346" s="25" t="str">
        <f>INDEX('101_accounts'!B:B,MATCH(B346,'101_accounts'!A:A,0))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46" s="25">
        <f>'101_parsed'!C346</f>
        <v>0</v>
      </c>
      <c r="F346" s="25">
        <f>'101_parsed'!D346</f>
        <v>0</v>
      </c>
      <c r="G346" s="25">
        <f>'101_parsed'!E346</f>
        <v>0</v>
      </c>
      <c r="H346" s="25">
        <f>'101_parsed'!F346</f>
        <v>0</v>
      </c>
    </row>
    <row r="347" spans="1:8" x14ac:dyDescent="0.2">
      <c r="A347" s="25">
        <f>'101_parsed'!A347</f>
        <v>53</v>
      </c>
      <c r="B347" s="33">
        <f>'101_parsed'!B347</f>
        <v>61911</v>
      </c>
      <c r="C347" s="25" t="str">
        <f>INDEX(all_banks!O:O,MATCH(A347,all_banks!H:H,0))</f>
        <v>ПАО Банк "АЛЕКСАНДРОВСКИЙ" (53)</v>
      </c>
      <c r="D347" s="25" t="str">
        <f>INDEX('101_accounts'!B:B,MATCH(B347,'101_accounts'!A:A,0))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47" s="25">
        <f>'101_parsed'!C347</f>
        <v>0</v>
      </c>
      <c r="F347" s="25">
        <f>'101_parsed'!D347</f>
        <v>0</v>
      </c>
      <c r="G347" s="25">
        <f>'101_parsed'!E347</f>
        <v>0</v>
      </c>
      <c r="H347" s="25">
        <f>'101_parsed'!F347</f>
        <v>0</v>
      </c>
    </row>
    <row r="348" spans="1:8" x14ac:dyDescent="0.2">
      <c r="A348" s="25">
        <f>'101_parsed'!A348</f>
        <v>53</v>
      </c>
      <c r="B348" s="33">
        <f>'101_parsed'!B348</f>
        <v>61912</v>
      </c>
      <c r="C348" s="25" t="str">
        <f>INDEX(all_banks!O:O,MATCH(A348,all_banks!H:H,0))</f>
        <v>ПАО Банк "АЛЕКСАНДРОВСКИЙ" (53)</v>
      </c>
      <c r="D348" s="25" t="str">
        <f>INDEX('101_accounts'!B:B,MATCH(B348,'101_accounts'!A:A,0))</f>
        <v>61912   П  Резервы на возможные потери</v>
      </c>
      <c r="E348" s="25">
        <f>'101_parsed'!C348</f>
        <v>0</v>
      </c>
      <c r="F348" s="25">
        <f>'101_parsed'!D348</f>
        <v>0</v>
      </c>
      <c r="G348" s="25">
        <f>'101_parsed'!E348</f>
        <v>0</v>
      </c>
      <c r="H348" s="25">
        <f>'101_parsed'!F348</f>
        <v>0</v>
      </c>
    </row>
    <row r="349" spans="1:8" x14ac:dyDescent="0.2">
      <c r="A349" s="25">
        <f>'101_parsed'!A349</f>
        <v>53</v>
      </c>
      <c r="B349" s="33">
        <f>'101_parsed'!B349</f>
        <v>62001</v>
      </c>
      <c r="C349" s="25" t="str">
        <f>INDEX(all_banks!O:O,MATCH(A349,all_banks!H:H,0))</f>
        <v>ПАО Банк "АЛЕКСАНДРОВСКИЙ" (53)</v>
      </c>
      <c r="D349" s="25" t="str">
        <f>INDEX('101_accounts'!B:B,MATCH(B349,'101_accounts'!A:A,0))</f>
        <v>62001   A  Долгосрочные активы, предназначенные для продажи</v>
      </c>
      <c r="E349" s="25">
        <f>'101_parsed'!C349</f>
        <v>186977</v>
      </c>
      <c r="F349" s="25">
        <f>'101_parsed'!D349</f>
        <v>0</v>
      </c>
      <c r="G349" s="25">
        <f>'101_parsed'!E349</f>
        <v>355407</v>
      </c>
      <c r="H349" s="25">
        <f>'101_parsed'!F349</f>
        <v>0</v>
      </c>
    </row>
    <row r="350" spans="1:8" x14ac:dyDescent="0.2">
      <c r="A350" s="25">
        <f>'101_parsed'!A350</f>
        <v>53</v>
      </c>
      <c r="B350" s="33">
        <f>'101_parsed'!B350</f>
        <v>62002</v>
      </c>
      <c r="C350" s="25" t="str">
        <f>INDEX(all_banks!O:O,MATCH(A350,all_banks!H:H,0))</f>
        <v>ПАО Банк "АЛЕКСАНДРОВСКИЙ" (53)</v>
      </c>
      <c r="D350" s="25" t="str">
        <f>INDEX('101_accounts'!B:B,MATCH(B350,'101_accounts'!A:A,0))</f>
        <v>62002   П  Резервы на возможные потери</v>
      </c>
      <c r="E350" s="25">
        <f>'101_parsed'!C350</f>
        <v>0</v>
      </c>
      <c r="F350" s="25">
        <f>'101_parsed'!D350</f>
        <v>0</v>
      </c>
      <c r="G350" s="25">
        <f>'101_parsed'!E350</f>
        <v>0</v>
      </c>
      <c r="H350" s="25">
        <f>'101_parsed'!F350</f>
        <v>0</v>
      </c>
    </row>
    <row r="351" spans="1:8" x14ac:dyDescent="0.2">
      <c r="A351" s="25">
        <f>'101_parsed'!A351</f>
        <v>53</v>
      </c>
      <c r="B351" s="33">
        <f>'101_parsed'!B351</f>
        <v>62101</v>
      </c>
      <c r="C351" s="25" t="str">
        <f>INDEX(all_banks!O:O,MATCH(A351,all_banks!H:H,0))</f>
        <v>ПАО Банк "АЛЕКСАНДРОВСКИЙ" (53)</v>
      </c>
      <c r="D351" s="25" t="str">
        <f>INDEX('101_accounts'!B:B,MATCH(B351,'101_accounts'!A:A,0))</f>
        <v>62101   A  Средства труда, полученные по договорам отступного, залога, назначение которых не определено</v>
      </c>
      <c r="E351" s="25">
        <f>'101_parsed'!C351</f>
        <v>0</v>
      </c>
      <c r="F351" s="25">
        <f>'101_parsed'!D351</f>
        <v>0</v>
      </c>
      <c r="G351" s="25">
        <f>'101_parsed'!E351</f>
        <v>0</v>
      </c>
      <c r="H351" s="25">
        <f>'101_parsed'!F351</f>
        <v>0</v>
      </c>
    </row>
    <row r="352" spans="1:8" x14ac:dyDescent="0.2">
      <c r="A352" s="25">
        <f>'101_parsed'!A352</f>
        <v>53</v>
      </c>
      <c r="B352" s="33">
        <f>'101_parsed'!B352</f>
        <v>62102</v>
      </c>
      <c r="C352" s="25" t="str">
        <f>INDEX(all_banks!O:O,MATCH(A352,all_banks!H:H,0))</f>
        <v>ПАО Банк "АЛЕКСАНДРОВСКИЙ" (53)</v>
      </c>
      <c r="D352" s="25" t="str">
        <f>INDEX('101_accounts'!B:B,MATCH(B352,'101_accounts'!A:A,0))</f>
        <v>62102   A  Предметы труда, полученные по договорам отступного, залога, назначение которых не определено</v>
      </c>
      <c r="E352" s="25">
        <f>'101_parsed'!C352</f>
        <v>0</v>
      </c>
      <c r="F352" s="25">
        <f>'101_parsed'!D352</f>
        <v>0</v>
      </c>
      <c r="G352" s="25">
        <f>'101_parsed'!E352</f>
        <v>0</v>
      </c>
      <c r="H352" s="25">
        <f>'101_parsed'!F352</f>
        <v>0</v>
      </c>
    </row>
    <row r="353" spans="1:8" x14ac:dyDescent="0.2">
      <c r="A353" s="25">
        <f>'101_parsed'!A353</f>
        <v>53</v>
      </c>
      <c r="B353" s="33">
        <f>'101_parsed'!B353</f>
        <v>62103</v>
      </c>
      <c r="C353" s="25" t="str">
        <f>INDEX(all_banks!O:O,MATCH(A353,all_banks!H:H,0))</f>
        <v>ПАО Банк "АЛЕКСАНДРОВСКИЙ" (53)</v>
      </c>
      <c r="D353" s="25" t="str">
        <f>INDEX('101_accounts'!B:B,MATCH(B353,'101_accounts'!A:A,0))</f>
        <v>62103   П  Резервы на возможные потери</v>
      </c>
      <c r="E353" s="25">
        <f>'101_parsed'!C353</f>
        <v>0</v>
      </c>
      <c r="F353" s="25">
        <f>'101_parsed'!D353</f>
        <v>0</v>
      </c>
      <c r="G353" s="25">
        <f>'101_parsed'!E353</f>
        <v>0</v>
      </c>
      <c r="H353" s="25">
        <f>'101_parsed'!F353</f>
        <v>0</v>
      </c>
    </row>
    <row r="354" spans="1:8" x14ac:dyDescent="0.2">
      <c r="A354" s="25">
        <f>'101_parsed'!A354</f>
        <v>2119</v>
      </c>
      <c r="B354" s="33">
        <f>'101_parsed'!B354</f>
        <v>60401</v>
      </c>
      <c r="C354" s="25" t="str">
        <f>INDEX(all_banks!O:O,MATCH(A354,all_banks!H:H,0))</f>
        <v>АО АКБ "Алеф-Банк" (2119)</v>
      </c>
      <c r="D354" s="25" t="str">
        <f>INDEX('101_accounts'!B:B,MATCH(B354,'101_accounts'!A:A,0))</f>
        <v>60401   A  Основные средства (кроме земли) (c 13.02.2018)_x000D_Категория 1- Здания и сооружения (до 31.12.2002)</v>
      </c>
      <c r="E354" s="25">
        <f>'101_parsed'!C354</f>
        <v>105959</v>
      </c>
      <c r="F354" s="25">
        <f>'101_parsed'!D354</f>
        <v>0</v>
      </c>
      <c r="G354" s="25">
        <f>'101_parsed'!E354</f>
        <v>118032</v>
      </c>
      <c r="H354" s="25">
        <f>'101_parsed'!F354</f>
        <v>0</v>
      </c>
    </row>
    <row r="355" spans="1:8" x14ac:dyDescent="0.2">
      <c r="A355" s="25">
        <f>'101_parsed'!A355</f>
        <v>2119</v>
      </c>
      <c r="B355" s="33">
        <f>'101_parsed'!B355</f>
        <v>60404</v>
      </c>
      <c r="C355" s="25" t="str">
        <f>INDEX(all_banks!O:O,MATCH(A355,all_banks!H:H,0))</f>
        <v>АО АКБ "Алеф-Банк" (2119)</v>
      </c>
      <c r="D355" s="25" t="str">
        <f>INDEX('101_accounts'!B:B,MATCH(B355,'101_accounts'!A:A,0))</f>
        <v>60404   A  Земля (c 13.02.2018)</v>
      </c>
      <c r="E355" s="25">
        <f>'101_parsed'!C355</f>
        <v>0</v>
      </c>
      <c r="F355" s="25">
        <f>'101_parsed'!D355</f>
        <v>0</v>
      </c>
      <c r="G355" s="25">
        <f>'101_parsed'!E355</f>
        <v>0</v>
      </c>
      <c r="H355" s="25">
        <f>'101_parsed'!F355</f>
        <v>0</v>
      </c>
    </row>
    <row r="356" spans="1:8" x14ac:dyDescent="0.2">
      <c r="A356" s="25">
        <f>'101_parsed'!A356</f>
        <v>2119</v>
      </c>
      <c r="B356" s="33">
        <f>'101_parsed'!B356</f>
        <v>60405</v>
      </c>
      <c r="C356" s="25" t="str">
        <f>INDEX(all_banks!O:O,MATCH(A356,all_banks!H:H,0))</f>
        <v>АО АКБ "Алеф-Банк" (2119)</v>
      </c>
      <c r="D356" s="25" t="str">
        <f>INDEX('101_accounts'!B:B,MATCH(B356,'101_accounts'!A:A,0))</f>
        <v>60405   П
A (до 31.01.2003)  Резервы на возможные потери (c 13.02.2018)
Долгосрочно арендуемые основные средства (до 31.01.2003)</v>
      </c>
      <c r="E356" s="25">
        <f>'101_parsed'!C356</f>
        <v>0</v>
      </c>
      <c r="F356" s="25">
        <f>'101_parsed'!D356</f>
        <v>0</v>
      </c>
      <c r="G356" s="25">
        <f>'101_parsed'!E356</f>
        <v>0</v>
      </c>
      <c r="H356" s="25">
        <f>'101_parsed'!F356</f>
        <v>0</v>
      </c>
    </row>
    <row r="357" spans="1:8" x14ac:dyDescent="0.2">
      <c r="A357" s="25">
        <f>'101_parsed'!A357</f>
        <v>2119</v>
      </c>
      <c r="B357" s="33">
        <f>'101_parsed'!B357</f>
        <v>60414</v>
      </c>
      <c r="C357" s="25" t="str">
        <f>INDEX(all_banks!O:O,MATCH(A357,all_banks!H:H,0))</f>
        <v>АО АКБ "Алеф-Банк" (2119)</v>
      </c>
      <c r="D357" s="25" t="str">
        <f>INDEX('101_accounts'!B:B,MATCH(B357,'101_accounts'!A:A,0))</f>
        <v>60414   П  Амортизация основных средств (кроме земли) (c 13.02.2018)</v>
      </c>
      <c r="E357" s="25">
        <f>'101_parsed'!C357</f>
        <v>0</v>
      </c>
      <c r="F357" s="25">
        <f>'101_parsed'!D357</f>
        <v>81224</v>
      </c>
      <c r="G357" s="25">
        <f>'101_parsed'!E357</f>
        <v>0</v>
      </c>
      <c r="H357" s="25">
        <f>'101_parsed'!F357</f>
        <v>87185</v>
      </c>
    </row>
    <row r="358" spans="1:8" x14ac:dyDescent="0.2">
      <c r="A358" s="25">
        <f>'101_parsed'!A358</f>
        <v>2119</v>
      </c>
      <c r="B358" s="33">
        <f>'101_parsed'!B358</f>
        <v>60415</v>
      </c>
      <c r="C358" s="25" t="str">
        <f>INDEX(all_banks!O:O,MATCH(A358,all_banks!H:H,0))</f>
        <v>АО АКБ "Алеф-Банк" (2119)</v>
      </c>
      <c r="D358" s="25" t="str">
        <f>INDEX('101_accounts'!B:B,MATCH(B358,'101_accounts'!A:A,0))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58" s="25">
        <f>'101_parsed'!C358</f>
        <v>352</v>
      </c>
      <c r="F358" s="25">
        <f>'101_parsed'!D358</f>
        <v>0</v>
      </c>
      <c r="G358" s="25">
        <f>'101_parsed'!E358</f>
        <v>6326</v>
      </c>
      <c r="H358" s="25">
        <f>'101_parsed'!F358</f>
        <v>0</v>
      </c>
    </row>
    <row r="359" spans="1:8" x14ac:dyDescent="0.2">
      <c r="A359" s="25">
        <f>'101_parsed'!A359</f>
        <v>2119</v>
      </c>
      <c r="B359" s="33">
        <f>'101_parsed'!B359</f>
        <v>61901</v>
      </c>
      <c r="C359" s="25" t="str">
        <f>INDEX(all_banks!O:O,MATCH(A359,all_banks!H:H,0))</f>
        <v>АО АКБ "Алеф-Банк" (2119)</v>
      </c>
      <c r="D359" s="25" t="str">
        <f>INDEX('101_accounts'!B:B,MATCH(B359,'101_accounts'!A:A,0))</f>
        <v>61901   A  Земля, временно неиспользуемая в основной деятельности</v>
      </c>
      <c r="E359" s="25">
        <f>'101_parsed'!C359</f>
        <v>0</v>
      </c>
      <c r="F359" s="25">
        <f>'101_parsed'!D359</f>
        <v>0</v>
      </c>
      <c r="G359" s="25">
        <f>'101_parsed'!E359</f>
        <v>0</v>
      </c>
      <c r="H359" s="25">
        <f>'101_parsed'!F359</f>
        <v>0</v>
      </c>
    </row>
    <row r="360" spans="1:8" x14ac:dyDescent="0.2">
      <c r="A360" s="25">
        <f>'101_parsed'!A360</f>
        <v>2119</v>
      </c>
      <c r="B360" s="33">
        <f>'101_parsed'!B360</f>
        <v>61902</v>
      </c>
      <c r="C360" s="25" t="str">
        <f>INDEX(all_banks!O:O,MATCH(A360,all_banks!H:H,0))</f>
        <v>АО АКБ "Алеф-Банк" (2119)</v>
      </c>
      <c r="D360" s="25" t="str">
        <f>INDEX('101_accounts'!B:B,MATCH(B360,'101_accounts'!A:A,0))</f>
        <v>61902   A  Земля, временно неиспользуемая в основной деятельности, переданная в аренду</v>
      </c>
      <c r="E360" s="25">
        <f>'101_parsed'!C360</f>
        <v>0</v>
      </c>
      <c r="F360" s="25">
        <f>'101_parsed'!D360</f>
        <v>0</v>
      </c>
      <c r="G360" s="25">
        <f>'101_parsed'!E360</f>
        <v>0</v>
      </c>
      <c r="H360" s="25">
        <f>'101_parsed'!F360</f>
        <v>0</v>
      </c>
    </row>
    <row r="361" spans="1:8" x14ac:dyDescent="0.2">
      <c r="A361" s="25">
        <f>'101_parsed'!A361</f>
        <v>2119</v>
      </c>
      <c r="B361" s="33">
        <f>'101_parsed'!B361</f>
        <v>61903</v>
      </c>
      <c r="C361" s="25" t="str">
        <f>INDEX(all_banks!O:O,MATCH(A361,all_banks!H:H,0))</f>
        <v>АО АКБ "Алеф-Банк" (2119)</v>
      </c>
      <c r="D361" s="25" t="str">
        <f>INDEX('101_accounts'!B:B,MATCH(B361,'101_accounts'!A:A,0))</f>
        <v>61903   A  Недвижимость (кроме земли), временно неиспользуемая в основной деятельности</v>
      </c>
      <c r="E361" s="25">
        <f>'101_parsed'!C361</f>
        <v>0</v>
      </c>
      <c r="F361" s="25">
        <f>'101_parsed'!D361</f>
        <v>0</v>
      </c>
      <c r="G361" s="25">
        <f>'101_parsed'!E361</f>
        <v>0</v>
      </c>
      <c r="H361" s="25">
        <f>'101_parsed'!F361</f>
        <v>0</v>
      </c>
    </row>
    <row r="362" spans="1:8" x14ac:dyDescent="0.2">
      <c r="A362" s="25">
        <f>'101_parsed'!A362</f>
        <v>2119</v>
      </c>
      <c r="B362" s="33">
        <f>'101_parsed'!B362</f>
        <v>61904</v>
      </c>
      <c r="C362" s="25" t="str">
        <f>INDEX(all_banks!O:O,MATCH(A362,all_banks!H:H,0))</f>
        <v>АО АКБ "Алеф-Банк" (2119)</v>
      </c>
      <c r="D362" s="25" t="str">
        <f>INDEX('101_accounts'!B:B,MATCH(B362,'101_accounts'!A:A,0))</f>
        <v>61904   A  Недвижимость (кроме земли), временно неиспользуемая в основной деятельности, переданная в аренду</v>
      </c>
      <c r="E362" s="25">
        <f>'101_parsed'!C362</f>
        <v>0</v>
      </c>
      <c r="F362" s="25">
        <f>'101_parsed'!D362</f>
        <v>0</v>
      </c>
      <c r="G362" s="25">
        <f>'101_parsed'!E362</f>
        <v>0</v>
      </c>
      <c r="H362" s="25">
        <f>'101_parsed'!F362</f>
        <v>0</v>
      </c>
    </row>
    <row r="363" spans="1:8" x14ac:dyDescent="0.2">
      <c r="A363" s="25">
        <f>'101_parsed'!A363</f>
        <v>2119</v>
      </c>
      <c r="B363" s="33">
        <f>'101_parsed'!B363</f>
        <v>61905</v>
      </c>
      <c r="C363" s="25" t="str">
        <f>INDEX(all_banks!O:O,MATCH(A363,all_banks!H:H,0))</f>
        <v>АО АКБ "Алеф-Банк" (2119)</v>
      </c>
      <c r="D363" s="25" t="str">
        <f>INDEX('101_accounts'!B:B,MATCH(B363,'101_accounts'!A:A,0))</f>
        <v>61905   A  Земля, временно неиспользуемая в основной деятельности, учитываемая по справедливой стоимости</v>
      </c>
      <c r="E363" s="25">
        <f>'101_parsed'!C363</f>
        <v>0</v>
      </c>
      <c r="F363" s="25">
        <f>'101_parsed'!D363</f>
        <v>0</v>
      </c>
      <c r="G363" s="25">
        <f>'101_parsed'!E363</f>
        <v>0</v>
      </c>
      <c r="H363" s="25">
        <f>'101_parsed'!F363</f>
        <v>0</v>
      </c>
    </row>
    <row r="364" spans="1:8" x14ac:dyDescent="0.2">
      <c r="A364" s="25">
        <f>'101_parsed'!A364</f>
        <v>2119</v>
      </c>
      <c r="B364" s="33">
        <f>'101_parsed'!B364</f>
        <v>61906</v>
      </c>
      <c r="C364" s="25" t="str">
        <f>INDEX(all_banks!O:O,MATCH(A364,all_banks!H:H,0))</f>
        <v>АО АКБ "Алеф-Банк" (2119)</v>
      </c>
      <c r="D364" s="25" t="str">
        <f>INDEX('101_accounts'!B:B,MATCH(B364,'101_accounts'!A:A,0))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64" s="25">
        <f>'101_parsed'!C364</f>
        <v>0</v>
      </c>
      <c r="F364" s="25">
        <f>'101_parsed'!D364</f>
        <v>0</v>
      </c>
      <c r="G364" s="25">
        <f>'101_parsed'!E364</f>
        <v>0</v>
      </c>
      <c r="H364" s="25">
        <f>'101_parsed'!F364</f>
        <v>0</v>
      </c>
    </row>
    <row r="365" spans="1:8" x14ac:dyDescent="0.2">
      <c r="A365" s="25">
        <f>'101_parsed'!A365</f>
        <v>2119</v>
      </c>
      <c r="B365" s="33">
        <f>'101_parsed'!B365</f>
        <v>61907</v>
      </c>
      <c r="C365" s="25" t="str">
        <f>INDEX(all_banks!O:O,MATCH(A365,all_banks!H:H,0))</f>
        <v>АО АКБ "Алеф-Банк" (2119)</v>
      </c>
      <c r="D365" s="25" t="str">
        <f>INDEX('101_accounts'!B:B,MATCH(B365,'101_accounts'!A:A,0))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65" s="25">
        <f>'101_parsed'!C365</f>
        <v>0</v>
      </c>
      <c r="F365" s="25">
        <f>'101_parsed'!D365</f>
        <v>0</v>
      </c>
      <c r="G365" s="25">
        <f>'101_parsed'!E365</f>
        <v>0</v>
      </c>
      <c r="H365" s="25">
        <f>'101_parsed'!F365</f>
        <v>0</v>
      </c>
    </row>
    <row r="366" spans="1:8" x14ac:dyDescent="0.2">
      <c r="A366" s="25">
        <f>'101_parsed'!A366</f>
        <v>2119</v>
      </c>
      <c r="B366" s="33">
        <f>'101_parsed'!B366</f>
        <v>61908</v>
      </c>
      <c r="C366" s="25" t="str">
        <f>INDEX(all_banks!O:O,MATCH(A366,all_banks!H:H,0))</f>
        <v>АО АКБ "Алеф-Банк" (2119)</v>
      </c>
      <c r="D366" s="25" t="str">
        <f>INDEX('101_accounts'!B:B,MATCH(B366,'101_accounts'!A:A,0))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66" s="25">
        <f>'101_parsed'!C366</f>
        <v>0</v>
      </c>
      <c r="F366" s="25">
        <f>'101_parsed'!D366</f>
        <v>0</v>
      </c>
      <c r="G366" s="25">
        <f>'101_parsed'!E366</f>
        <v>0</v>
      </c>
      <c r="H366" s="25">
        <f>'101_parsed'!F366</f>
        <v>0</v>
      </c>
    </row>
    <row r="367" spans="1:8" x14ac:dyDescent="0.2">
      <c r="A367" s="25">
        <f>'101_parsed'!A367</f>
        <v>2119</v>
      </c>
      <c r="B367" s="33">
        <f>'101_parsed'!B367</f>
        <v>61909</v>
      </c>
      <c r="C367" s="25" t="str">
        <f>INDEX(all_banks!O:O,MATCH(A367,all_banks!H:H,0))</f>
        <v>АО АКБ "Алеф-Банк" (2119)</v>
      </c>
      <c r="D367" s="25" t="str">
        <f>INDEX('101_accounts'!B:B,MATCH(B367,'101_accounts'!A:A,0))</f>
        <v>61909   П  Амортизация недвижимости (кроме земли), временно неиспользуемой в основной деятельности</v>
      </c>
      <c r="E367" s="25">
        <f>'101_parsed'!C367</f>
        <v>0</v>
      </c>
      <c r="F367" s="25">
        <f>'101_parsed'!D367</f>
        <v>0</v>
      </c>
      <c r="G367" s="25">
        <f>'101_parsed'!E367</f>
        <v>0</v>
      </c>
      <c r="H367" s="25">
        <f>'101_parsed'!F367</f>
        <v>0</v>
      </c>
    </row>
    <row r="368" spans="1:8" x14ac:dyDescent="0.2">
      <c r="A368" s="25">
        <f>'101_parsed'!A368</f>
        <v>2119</v>
      </c>
      <c r="B368" s="33">
        <f>'101_parsed'!B368</f>
        <v>61910</v>
      </c>
      <c r="C368" s="25" t="str">
        <f>INDEX(all_banks!O:O,MATCH(A368,all_banks!H:H,0))</f>
        <v>АО АКБ "Алеф-Банк" (2119)</v>
      </c>
      <c r="D368" s="25" t="str">
        <f>INDEX('101_accounts'!B:B,MATCH(B368,'101_accounts'!A:A,0))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68" s="25">
        <f>'101_parsed'!C368</f>
        <v>0</v>
      </c>
      <c r="F368" s="25">
        <f>'101_parsed'!D368</f>
        <v>0</v>
      </c>
      <c r="G368" s="25">
        <f>'101_parsed'!E368</f>
        <v>0</v>
      </c>
      <c r="H368" s="25">
        <f>'101_parsed'!F368</f>
        <v>0</v>
      </c>
    </row>
    <row r="369" spans="1:8" x14ac:dyDescent="0.2">
      <c r="A369" s="25">
        <f>'101_parsed'!A369</f>
        <v>2119</v>
      </c>
      <c r="B369" s="33">
        <f>'101_parsed'!B369</f>
        <v>61911</v>
      </c>
      <c r="C369" s="25" t="str">
        <f>INDEX(all_banks!O:O,MATCH(A369,all_banks!H:H,0))</f>
        <v>АО АКБ "Алеф-Банк" (2119)</v>
      </c>
      <c r="D369" s="25" t="str">
        <f>INDEX('101_accounts'!B:B,MATCH(B369,'101_accounts'!A:A,0))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69" s="25">
        <f>'101_parsed'!C369</f>
        <v>0</v>
      </c>
      <c r="F369" s="25">
        <f>'101_parsed'!D369</f>
        <v>0</v>
      </c>
      <c r="G369" s="25">
        <f>'101_parsed'!E369</f>
        <v>0</v>
      </c>
      <c r="H369" s="25">
        <f>'101_parsed'!F369</f>
        <v>0</v>
      </c>
    </row>
    <row r="370" spans="1:8" x14ac:dyDescent="0.2">
      <c r="A370" s="25">
        <f>'101_parsed'!A370</f>
        <v>2119</v>
      </c>
      <c r="B370" s="33">
        <f>'101_parsed'!B370</f>
        <v>61912</v>
      </c>
      <c r="C370" s="25" t="str">
        <f>INDEX(all_banks!O:O,MATCH(A370,all_banks!H:H,0))</f>
        <v>АО АКБ "Алеф-Банк" (2119)</v>
      </c>
      <c r="D370" s="25" t="str">
        <f>INDEX('101_accounts'!B:B,MATCH(B370,'101_accounts'!A:A,0))</f>
        <v>61912   П  Резервы на возможные потери</v>
      </c>
      <c r="E370" s="25">
        <f>'101_parsed'!C370</f>
        <v>0</v>
      </c>
      <c r="F370" s="25">
        <f>'101_parsed'!D370</f>
        <v>0</v>
      </c>
      <c r="G370" s="25">
        <f>'101_parsed'!E370</f>
        <v>0</v>
      </c>
      <c r="H370" s="25">
        <f>'101_parsed'!F370</f>
        <v>0</v>
      </c>
    </row>
    <row r="371" spans="1:8" x14ac:dyDescent="0.2">
      <c r="A371" s="25">
        <f>'101_parsed'!A371</f>
        <v>2119</v>
      </c>
      <c r="B371" s="33">
        <f>'101_parsed'!B371</f>
        <v>62001</v>
      </c>
      <c r="C371" s="25" t="str">
        <f>INDEX(all_banks!O:O,MATCH(A371,all_banks!H:H,0))</f>
        <v>АО АКБ "Алеф-Банк" (2119)</v>
      </c>
      <c r="D371" s="25" t="str">
        <f>INDEX('101_accounts'!B:B,MATCH(B371,'101_accounts'!A:A,0))</f>
        <v>62001   A  Долгосрочные активы, предназначенные для продажи</v>
      </c>
      <c r="E371" s="25">
        <f>'101_parsed'!C371</f>
        <v>7138</v>
      </c>
      <c r="F371" s="25">
        <f>'101_parsed'!D371</f>
        <v>0</v>
      </c>
      <c r="G371" s="25">
        <f>'101_parsed'!E371</f>
        <v>9257</v>
      </c>
      <c r="H371" s="25">
        <f>'101_parsed'!F371</f>
        <v>0</v>
      </c>
    </row>
    <row r="372" spans="1:8" x14ac:dyDescent="0.2">
      <c r="A372" s="25">
        <f>'101_parsed'!A372</f>
        <v>2119</v>
      </c>
      <c r="B372" s="33">
        <f>'101_parsed'!B372</f>
        <v>62002</v>
      </c>
      <c r="C372" s="25" t="str">
        <f>INDEX(all_banks!O:O,MATCH(A372,all_banks!H:H,0))</f>
        <v>АО АКБ "Алеф-Банк" (2119)</v>
      </c>
      <c r="D372" s="25" t="str">
        <f>INDEX('101_accounts'!B:B,MATCH(B372,'101_accounts'!A:A,0))</f>
        <v>62002   П  Резервы на возможные потери</v>
      </c>
      <c r="E372" s="25">
        <f>'101_parsed'!C372</f>
        <v>0</v>
      </c>
      <c r="F372" s="25">
        <f>'101_parsed'!D372</f>
        <v>1499</v>
      </c>
      <c r="G372" s="25">
        <f>'101_parsed'!E372</f>
        <v>0</v>
      </c>
      <c r="H372" s="25">
        <f>'101_parsed'!F372</f>
        <v>0</v>
      </c>
    </row>
    <row r="373" spans="1:8" x14ac:dyDescent="0.2">
      <c r="A373" s="25">
        <f>'101_parsed'!A373</f>
        <v>2119</v>
      </c>
      <c r="B373" s="33">
        <f>'101_parsed'!B373</f>
        <v>62101</v>
      </c>
      <c r="C373" s="25" t="str">
        <f>INDEX(all_banks!O:O,MATCH(A373,all_banks!H:H,0))</f>
        <v>АО АКБ "Алеф-Банк" (2119)</v>
      </c>
      <c r="D373" s="25" t="str">
        <f>INDEX('101_accounts'!B:B,MATCH(B373,'101_accounts'!A:A,0))</f>
        <v>62101   A  Средства труда, полученные по договорам отступного, залога, назначение которых не определено</v>
      </c>
      <c r="E373" s="25">
        <f>'101_parsed'!C373</f>
        <v>0</v>
      </c>
      <c r="F373" s="25">
        <f>'101_parsed'!D373</f>
        <v>0</v>
      </c>
      <c r="G373" s="25">
        <f>'101_parsed'!E373</f>
        <v>0</v>
      </c>
      <c r="H373" s="25">
        <f>'101_parsed'!F373</f>
        <v>0</v>
      </c>
    </row>
    <row r="374" spans="1:8" x14ac:dyDescent="0.2">
      <c r="A374" s="25">
        <f>'101_parsed'!A374</f>
        <v>2119</v>
      </c>
      <c r="B374" s="33">
        <f>'101_parsed'!B374</f>
        <v>62102</v>
      </c>
      <c r="C374" s="25" t="str">
        <f>INDEX(all_banks!O:O,MATCH(A374,all_banks!H:H,0))</f>
        <v>АО АКБ "Алеф-Банк" (2119)</v>
      </c>
      <c r="D374" s="25" t="str">
        <f>INDEX('101_accounts'!B:B,MATCH(B374,'101_accounts'!A:A,0))</f>
        <v>62102   A  Предметы труда, полученные по договорам отступного, залога, назначение которых не определено</v>
      </c>
      <c r="E374" s="25">
        <f>'101_parsed'!C374</f>
        <v>0</v>
      </c>
      <c r="F374" s="25">
        <f>'101_parsed'!D374</f>
        <v>0</v>
      </c>
      <c r="G374" s="25">
        <f>'101_parsed'!E374</f>
        <v>0</v>
      </c>
      <c r="H374" s="25">
        <f>'101_parsed'!F374</f>
        <v>0</v>
      </c>
    </row>
    <row r="375" spans="1:8" x14ac:dyDescent="0.2">
      <c r="A375" s="25">
        <f>'101_parsed'!A375</f>
        <v>2119</v>
      </c>
      <c r="B375" s="33">
        <f>'101_parsed'!B375</f>
        <v>62103</v>
      </c>
      <c r="C375" s="25" t="str">
        <f>INDEX(all_banks!O:O,MATCH(A375,all_banks!H:H,0))</f>
        <v>АО АКБ "Алеф-Банк" (2119)</v>
      </c>
      <c r="D375" s="25" t="str">
        <f>INDEX('101_accounts'!B:B,MATCH(B375,'101_accounts'!A:A,0))</f>
        <v>62103   П  Резервы на возможные потери</v>
      </c>
      <c r="E375" s="25">
        <f>'101_parsed'!C375</f>
        <v>0</v>
      </c>
      <c r="F375" s="25">
        <f>'101_parsed'!D375</f>
        <v>0</v>
      </c>
      <c r="G375" s="25">
        <f>'101_parsed'!E375</f>
        <v>0</v>
      </c>
      <c r="H375" s="25">
        <f>'101_parsed'!F375</f>
        <v>0</v>
      </c>
    </row>
    <row r="376" spans="1:8" x14ac:dyDescent="0.2">
      <c r="A376" s="25">
        <f>'101_parsed'!A376</f>
        <v>2602</v>
      </c>
      <c r="B376" s="33">
        <f>'101_parsed'!B376</f>
        <v>60401</v>
      </c>
      <c r="C376" s="25" t="str">
        <f>INDEX(all_banks!O:O,MATCH(A376,all_banks!H:H,0))</f>
        <v>АКБ "Алмазэргиэнбанк" АО (2602)</v>
      </c>
      <c r="D376" s="25" t="str">
        <f>INDEX('101_accounts'!B:B,MATCH(B376,'101_accounts'!A:A,0))</f>
        <v>60401   A  Основные средства (кроме земли) (c 13.02.2018)_x000D_Категория 1- Здания и сооружения (до 31.12.2002)</v>
      </c>
      <c r="E376" s="25">
        <f>'101_parsed'!C376</f>
        <v>1571891</v>
      </c>
      <c r="F376" s="25">
        <f>'101_parsed'!D376</f>
        <v>0</v>
      </c>
      <c r="G376" s="25">
        <f>'101_parsed'!E376</f>
        <v>1624398</v>
      </c>
      <c r="H376" s="25">
        <f>'101_parsed'!F376</f>
        <v>0</v>
      </c>
    </row>
    <row r="377" spans="1:8" x14ac:dyDescent="0.2">
      <c r="A377" s="25">
        <f>'101_parsed'!A377</f>
        <v>2602</v>
      </c>
      <c r="B377" s="33">
        <f>'101_parsed'!B377</f>
        <v>60404</v>
      </c>
      <c r="C377" s="25" t="str">
        <f>INDEX(all_banks!O:O,MATCH(A377,all_banks!H:H,0))</f>
        <v>АКБ "Алмазэргиэнбанк" АО (2602)</v>
      </c>
      <c r="D377" s="25" t="str">
        <f>INDEX('101_accounts'!B:B,MATCH(B377,'101_accounts'!A:A,0))</f>
        <v>60404   A  Земля (c 13.02.2018)</v>
      </c>
      <c r="E377" s="25">
        <f>'101_parsed'!C377</f>
        <v>36806</v>
      </c>
      <c r="F377" s="25">
        <f>'101_parsed'!D377</f>
        <v>0</v>
      </c>
      <c r="G377" s="25">
        <f>'101_parsed'!E377</f>
        <v>36672</v>
      </c>
      <c r="H377" s="25">
        <f>'101_parsed'!F377</f>
        <v>0</v>
      </c>
    </row>
    <row r="378" spans="1:8" x14ac:dyDescent="0.2">
      <c r="A378" s="25">
        <f>'101_parsed'!A378</f>
        <v>2602</v>
      </c>
      <c r="B378" s="33">
        <f>'101_parsed'!B378</f>
        <v>60405</v>
      </c>
      <c r="C378" s="25" t="str">
        <f>INDEX(all_banks!O:O,MATCH(A378,all_banks!H:H,0))</f>
        <v>АКБ "Алмазэргиэнбанк" АО (2602)</v>
      </c>
      <c r="D378" s="25" t="str">
        <f>INDEX('101_accounts'!B:B,MATCH(B378,'101_accounts'!A:A,0))</f>
        <v>60405   П
A (до 31.01.2003)  Резервы на возможные потери (c 13.02.2018)
Долгосрочно арендуемые основные средства (до 31.01.2003)</v>
      </c>
      <c r="E378" s="25">
        <f>'101_parsed'!C378</f>
        <v>0</v>
      </c>
      <c r="F378" s="25">
        <f>'101_parsed'!D378</f>
        <v>128768</v>
      </c>
      <c r="G378" s="25">
        <f>'101_parsed'!E378</f>
        <v>0</v>
      </c>
      <c r="H378" s="25">
        <f>'101_parsed'!F378</f>
        <v>128768</v>
      </c>
    </row>
    <row r="379" spans="1:8" x14ac:dyDescent="0.2">
      <c r="A379" s="25">
        <f>'101_parsed'!A379</f>
        <v>2602</v>
      </c>
      <c r="B379" s="33">
        <f>'101_parsed'!B379</f>
        <v>60414</v>
      </c>
      <c r="C379" s="25" t="str">
        <f>INDEX(all_banks!O:O,MATCH(A379,all_banks!H:H,0))</f>
        <v>АКБ "Алмазэргиэнбанк" АО (2602)</v>
      </c>
      <c r="D379" s="25" t="str">
        <f>INDEX('101_accounts'!B:B,MATCH(B379,'101_accounts'!A:A,0))</f>
        <v>60414   П  Амортизация основных средств (кроме земли) (c 13.02.2018)</v>
      </c>
      <c r="E379" s="25">
        <f>'101_parsed'!C379</f>
        <v>0</v>
      </c>
      <c r="F379" s="25">
        <f>'101_parsed'!D379</f>
        <v>682034</v>
      </c>
      <c r="G379" s="25">
        <f>'101_parsed'!E379</f>
        <v>0</v>
      </c>
      <c r="H379" s="25">
        <f>'101_parsed'!F379</f>
        <v>705443</v>
      </c>
    </row>
    <row r="380" spans="1:8" x14ac:dyDescent="0.2">
      <c r="A380" s="25">
        <f>'101_parsed'!A380</f>
        <v>2602</v>
      </c>
      <c r="B380" s="33">
        <f>'101_parsed'!B380</f>
        <v>60415</v>
      </c>
      <c r="C380" s="25" t="str">
        <f>INDEX(all_banks!O:O,MATCH(A380,all_banks!H:H,0))</f>
        <v>АКБ "Алмазэргиэнбанк" АО (2602)</v>
      </c>
      <c r="D380" s="25" t="str">
        <f>INDEX('101_accounts'!B:B,MATCH(B380,'101_accounts'!A:A,0))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80" s="25">
        <f>'101_parsed'!C380</f>
        <v>160515</v>
      </c>
      <c r="F380" s="25">
        <f>'101_parsed'!D380</f>
        <v>0</v>
      </c>
      <c r="G380" s="25">
        <f>'101_parsed'!E380</f>
        <v>142602</v>
      </c>
      <c r="H380" s="25">
        <f>'101_parsed'!F380</f>
        <v>0</v>
      </c>
    </row>
    <row r="381" spans="1:8" x14ac:dyDescent="0.2">
      <c r="A381" s="25">
        <f>'101_parsed'!A381</f>
        <v>2602</v>
      </c>
      <c r="B381" s="33">
        <f>'101_parsed'!B381</f>
        <v>61901</v>
      </c>
      <c r="C381" s="25" t="str">
        <f>INDEX(all_banks!O:O,MATCH(A381,all_banks!H:H,0))</f>
        <v>АКБ "Алмазэргиэнбанк" АО (2602)</v>
      </c>
      <c r="D381" s="25" t="str">
        <f>INDEX('101_accounts'!B:B,MATCH(B381,'101_accounts'!A:A,0))</f>
        <v>61901   A  Земля, временно неиспользуемая в основной деятельности</v>
      </c>
      <c r="E381" s="25">
        <f>'101_parsed'!C381</f>
        <v>0</v>
      </c>
      <c r="F381" s="25">
        <f>'101_parsed'!D381</f>
        <v>0</v>
      </c>
      <c r="G381" s="25">
        <f>'101_parsed'!E381</f>
        <v>0</v>
      </c>
      <c r="H381" s="25">
        <f>'101_parsed'!F381</f>
        <v>0</v>
      </c>
    </row>
    <row r="382" spans="1:8" x14ac:dyDescent="0.2">
      <c r="A382" s="25">
        <f>'101_parsed'!A382</f>
        <v>2602</v>
      </c>
      <c r="B382" s="33">
        <f>'101_parsed'!B382</f>
        <v>61902</v>
      </c>
      <c r="C382" s="25" t="str">
        <f>INDEX(all_banks!O:O,MATCH(A382,all_banks!H:H,0))</f>
        <v>АКБ "Алмазэргиэнбанк" АО (2602)</v>
      </c>
      <c r="D382" s="25" t="str">
        <f>INDEX('101_accounts'!B:B,MATCH(B382,'101_accounts'!A:A,0))</f>
        <v>61902   A  Земля, временно неиспользуемая в основной деятельности, переданная в аренду</v>
      </c>
      <c r="E382" s="25">
        <f>'101_parsed'!C382</f>
        <v>0</v>
      </c>
      <c r="F382" s="25">
        <f>'101_parsed'!D382</f>
        <v>0</v>
      </c>
      <c r="G382" s="25">
        <f>'101_parsed'!E382</f>
        <v>0</v>
      </c>
      <c r="H382" s="25">
        <f>'101_parsed'!F382</f>
        <v>0</v>
      </c>
    </row>
    <row r="383" spans="1:8" x14ac:dyDescent="0.2">
      <c r="A383" s="25">
        <f>'101_parsed'!A383</f>
        <v>2602</v>
      </c>
      <c r="B383" s="33">
        <f>'101_parsed'!B383</f>
        <v>61903</v>
      </c>
      <c r="C383" s="25" t="str">
        <f>INDEX(all_banks!O:O,MATCH(A383,all_banks!H:H,0))</f>
        <v>АКБ "Алмазэргиэнбанк" АО (2602)</v>
      </c>
      <c r="D383" s="25" t="str">
        <f>INDEX('101_accounts'!B:B,MATCH(B383,'101_accounts'!A:A,0))</f>
        <v>61903   A  Недвижимость (кроме земли), временно неиспользуемая в основной деятельности</v>
      </c>
      <c r="E383" s="25">
        <f>'101_parsed'!C383</f>
        <v>0</v>
      </c>
      <c r="F383" s="25">
        <f>'101_parsed'!D383</f>
        <v>0</v>
      </c>
      <c r="G383" s="25">
        <f>'101_parsed'!E383</f>
        <v>0</v>
      </c>
      <c r="H383" s="25">
        <f>'101_parsed'!F383</f>
        <v>0</v>
      </c>
    </row>
    <row r="384" spans="1:8" x14ac:dyDescent="0.2">
      <c r="A384" s="25">
        <f>'101_parsed'!A384</f>
        <v>2602</v>
      </c>
      <c r="B384" s="33">
        <f>'101_parsed'!B384</f>
        <v>61904</v>
      </c>
      <c r="C384" s="25" t="str">
        <f>INDEX(all_banks!O:O,MATCH(A384,all_banks!H:H,0))</f>
        <v>АКБ "Алмазэргиэнбанк" АО (2602)</v>
      </c>
      <c r="D384" s="25" t="str">
        <f>INDEX('101_accounts'!B:B,MATCH(B384,'101_accounts'!A:A,0))</f>
        <v>61904   A  Недвижимость (кроме земли), временно неиспользуемая в основной деятельности, переданная в аренду</v>
      </c>
      <c r="E384" s="25">
        <f>'101_parsed'!C384</f>
        <v>0</v>
      </c>
      <c r="F384" s="25">
        <f>'101_parsed'!D384</f>
        <v>0</v>
      </c>
      <c r="G384" s="25">
        <f>'101_parsed'!E384</f>
        <v>0</v>
      </c>
      <c r="H384" s="25">
        <f>'101_parsed'!F384</f>
        <v>0</v>
      </c>
    </row>
    <row r="385" spans="1:8" x14ac:dyDescent="0.2">
      <c r="A385" s="25">
        <f>'101_parsed'!A385</f>
        <v>2602</v>
      </c>
      <c r="B385" s="33">
        <f>'101_parsed'!B385</f>
        <v>61905</v>
      </c>
      <c r="C385" s="25" t="str">
        <f>INDEX(all_banks!O:O,MATCH(A385,all_banks!H:H,0))</f>
        <v>АКБ "Алмазэргиэнбанк" АО (2602)</v>
      </c>
      <c r="D385" s="25" t="str">
        <f>INDEX('101_accounts'!B:B,MATCH(B385,'101_accounts'!A:A,0))</f>
        <v>61905   A  Земля, временно неиспользуемая в основной деятельности, учитываемая по справедливой стоимости</v>
      </c>
      <c r="E385" s="25">
        <f>'101_parsed'!C385</f>
        <v>14373</v>
      </c>
      <c r="F385" s="25">
        <f>'101_parsed'!D385</f>
        <v>0</v>
      </c>
      <c r="G385" s="25">
        <f>'101_parsed'!E385</f>
        <v>14373</v>
      </c>
      <c r="H385" s="25">
        <f>'101_parsed'!F385</f>
        <v>0</v>
      </c>
    </row>
    <row r="386" spans="1:8" x14ac:dyDescent="0.2">
      <c r="A386" s="25">
        <f>'101_parsed'!A386</f>
        <v>2602</v>
      </c>
      <c r="B386" s="33">
        <f>'101_parsed'!B386</f>
        <v>61906</v>
      </c>
      <c r="C386" s="25" t="str">
        <f>INDEX(all_banks!O:O,MATCH(A386,all_banks!H:H,0))</f>
        <v>АКБ "Алмазэргиэнбанк" АО (2602)</v>
      </c>
      <c r="D386" s="25" t="str">
        <f>INDEX('101_accounts'!B:B,MATCH(B386,'101_accounts'!A:A,0))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86" s="25">
        <f>'101_parsed'!C386</f>
        <v>19635</v>
      </c>
      <c r="F386" s="25">
        <f>'101_parsed'!D386</f>
        <v>0</v>
      </c>
      <c r="G386" s="25">
        <f>'101_parsed'!E386</f>
        <v>12577</v>
      </c>
      <c r="H386" s="25">
        <f>'101_parsed'!F386</f>
        <v>0</v>
      </c>
    </row>
    <row r="387" spans="1:8" x14ac:dyDescent="0.2">
      <c r="A387" s="25">
        <f>'101_parsed'!A387</f>
        <v>2602</v>
      </c>
      <c r="B387" s="33">
        <f>'101_parsed'!B387</f>
        <v>61907</v>
      </c>
      <c r="C387" s="25" t="str">
        <f>INDEX(all_banks!O:O,MATCH(A387,all_banks!H:H,0))</f>
        <v>АКБ "Алмазэргиэнбанк" АО (2602)</v>
      </c>
      <c r="D387" s="25" t="str">
        <f>INDEX('101_accounts'!B:B,MATCH(B387,'101_accounts'!A:A,0))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87" s="25">
        <f>'101_parsed'!C387</f>
        <v>75444</v>
      </c>
      <c r="F387" s="25">
        <f>'101_parsed'!D387</f>
        <v>0</v>
      </c>
      <c r="G387" s="25">
        <f>'101_parsed'!E387</f>
        <v>75444</v>
      </c>
      <c r="H387" s="25">
        <f>'101_parsed'!F387</f>
        <v>0</v>
      </c>
    </row>
    <row r="388" spans="1:8" x14ac:dyDescent="0.2">
      <c r="A388" s="25">
        <f>'101_parsed'!A388</f>
        <v>2602</v>
      </c>
      <c r="B388" s="33">
        <f>'101_parsed'!B388</f>
        <v>61908</v>
      </c>
      <c r="C388" s="25" t="str">
        <f>INDEX(all_banks!O:O,MATCH(A388,all_banks!H:H,0))</f>
        <v>АКБ "Алмазэргиэнбанк" АО (2602)</v>
      </c>
      <c r="D388" s="25" t="str">
        <f>INDEX('101_accounts'!B:B,MATCH(B388,'101_accounts'!A:A,0))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88" s="25">
        <f>'101_parsed'!C388</f>
        <v>558169</v>
      </c>
      <c r="F388" s="25">
        <f>'101_parsed'!D388</f>
        <v>0</v>
      </c>
      <c r="G388" s="25">
        <f>'101_parsed'!E388</f>
        <v>500651</v>
      </c>
      <c r="H388" s="25">
        <f>'101_parsed'!F388</f>
        <v>0</v>
      </c>
    </row>
    <row r="389" spans="1:8" x14ac:dyDescent="0.2">
      <c r="A389" s="25">
        <f>'101_parsed'!A389</f>
        <v>2602</v>
      </c>
      <c r="B389" s="33">
        <f>'101_parsed'!B389</f>
        <v>61909</v>
      </c>
      <c r="C389" s="25" t="str">
        <f>INDEX(all_banks!O:O,MATCH(A389,all_banks!H:H,0))</f>
        <v>АКБ "Алмазэргиэнбанк" АО (2602)</v>
      </c>
      <c r="D389" s="25" t="str">
        <f>INDEX('101_accounts'!B:B,MATCH(B389,'101_accounts'!A:A,0))</f>
        <v>61909   П  Амортизация недвижимости (кроме земли), временно неиспользуемой в основной деятельности</v>
      </c>
      <c r="E389" s="25">
        <f>'101_parsed'!C389</f>
        <v>0</v>
      </c>
      <c r="F389" s="25">
        <f>'101_parsed'!D389</f>
        <v>0</v>
      </c>
      <c r="G389" s="25">
        <f>'101_parsed'!E389</f>
        <v>0</v>
      </c>
      <c r="H389" s="25">
        <f>'101_parsed'!F389</f>
        <v>0</v>
      </c>
    </row>
    <row r="390" spans="1:8" x14ac:dyDescent="0.2">
      <c r="A390" s="25">
        <f>'101_parsed'!A390</f>
        <v>2602</v>
      </c>
      <c r="B390" s="33">
        <f>'101_parsed'!B390</f>
        <v>61910</v>
      </c>
      <c r="C390" s="25" t="str">
        <f>INDEX(all_banks!O:O,MATCH(A390,all_banks!H:H,0))</f>
        <v>АКБ "Алмазэргиэнбанк" АО (2602)</v>
      </c>
      <c r="D390" s="25" t="str">
        <f>INDEX('101_accounts'!B:B,MATCH(B390,'101_accounts'!A:A,0))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90" s="25">
        <f>'101_parsed'!C390</f>
        <v>0</v>
      </c>
      <c r="F390" s="25">
        <f>'101_parsed'!D390</f>
        <v>0</v>
      </c>
      <c r="G390" s="25">
        <f>'101_parsed'!E390</f>
        <v>0</v>
      </c>
      <c r="H390" s="25">
        <f>'101_parsed'!F390</f>
        <v>0</v>
      </c>
    </row>
    <row r="391" spans="1:8" x14ac:dyDescent="0.2">
      <c r="A391" s="25">
        <f>'101_parsed'!A391</f>
        <v>2602</v>
      </c>
      <c r="B391" s="33">
        <f>'101_parsed'!B391</f>
        <v>61911</v>
      </c>
      <c r="C391" s="25" t="str">
        <f>INDEX(all_banks!O:O,MATCH(A391,all_banks!H:H,0))</f>
        <v>АКБ "Алмазэргиэнбанк" АО (2602)</v>
      </c>
      <c r="D391" s="25" t="str">
        <f>INDEX('101_accounts'!B:B,MATCH(B391,'101_accounts'!A:A,0))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91" s="25">
        <f>'101_parsed'!C391</f>
        <v>0</v>
      </c>
      <c r="F391" s="25">
        <f>'101_parsed'!D391</f>
        <v>0</v>
      </c>
      <c r="G391" s="25">
        <f>'101_parsed'!E391</f>
        <v>0</v>
      </c>
      <c r="H391" s="25">
        <f>'101_parsed'!F391</f>
        <v>0</v>
      </c>
    </row>
    <row r="392" spans="1:8" x14ac:dyDescent="0.2">
      <c r="A392" s="25">
        <f>'101_parsed'!A392</f>
        <v>2602</v>
      </c>
      <c r="B392" s="33">
        <f>'101_parsed'!B392</f>
        <v>61912</v>
      </c>
      <c r="C392" s="25" t="str">
        <f>INDEX(all_banks!O:O,MATCH(A392,all_banks!H:H,0))</f>
        <v>АКБ "Алмазэргиэнбанк" АО (2602)</v>
      </c>
      <c r="D392" s="25" t="str">
        <f>INDEX('101_accounts'!B:B,MATCH(B392,'101_accounts'!A:A,0))</f>
        <v>61912   П  Резервы на возможные потери</v>
      </c>
      <c r="E392" s="25">
        <f>'101_parsed'!C392</f>
        <v>0</v>
      </c>
      <c r="F392" s="25">
        <f>'101_parsed'!D392</f>
        <v>0</v>
      </c>
      <c r="G392" s="25">
        <f>'101_parsed'!E392</f>
        <v>0</v>
      </c>
      <c r="H392" s="25">
        <f>'101_parsed'!F392</f>
        <v>0</v>
      </c>
    </row>
    <row r="393" spans="1:8" x14ac:dyDescent="0.2">
      <c r="A393" s="25">
        <f>'101_parsed'!A393</f>
        <v>2602</v>
      </c>
      <c r="B393" s="33">
        <f>'101_parsed'!B393</f>
        <v>62001</v>
      </c>
      <c r="C393" s="25" t="str">
        <f>INDEX(all_banks!O:O,MATCH(A393,all_banks!H:H,0))</f>
        <v>АКБ "Алмазэргиэнбанк" АО (2602)</v>
      </c>
      <c r="D393" s="25" t="str">
        <f>INDEX('101_accounts'!B:B,MATCH(B393,'101_accounts'!A:A,0))</f>
        <v>62001   A  Долгосрочные активы, предназначенные для продажи</v>
      </c>
      <c r="E393" s="25">
        <f>'101_parsed'!C393</f>
        <v>7720</v>
      </c>
      <c r="F393" s="25">
        <f>'101_parsed'!D393</f>
        <v>0</v>
      </c>
      <c r="G393" s="25">
        <f>'101_parsed'!E393</f>
        <v>4904</v>
      </c>
      <c r="H393" s="25">
        <f>'101_parsed'!F393</f>
        <v>0</v>
      </c>
    </row>
    <row r="394" spans="1:8" x14ac:dyDescent="0.2">
      <c r="A394" s="25">
        <f>'101_parsed'!A394</f>
        <v>2602</v>
      </c>
      <c r="B394" s="33">
        <f>'101_parsed'!B394</f>
        <v>62002</v>
      </c>
      <c r="C394" s="25" t="str">
        <f>INDEX(all_banks!O:O,MATCH(A394,all_banks!H:H,0))</f>
        <v>АКБ "Алмазэргиэнбанк" АО (2602)</v>
      </c>
      <c r="D394" s="25" t="str">
        <f>INDEX('101_accounts'!B:B,MATCH(B394,'101_accounts'!A:A,0))</f>
        <v>62002   П  Резервы на возможные потери</v>
      </c>
      <c r="E394" s="25">
        <f>'101_parsed'!C394</f>
        <v>0</v>
      </c>
      <c r="F394" s="25">
        <f>'101_parsed'!D394</f>
        <v>3470</v>
      </c>
      <c r="G394" s="25">
        <f>'101_parsed'!E394</f>
        <v>0</v>
      </c>
      <c r="H394" s="25">
        <f>'101_parsed'!F394</f>
        <v>2062</v>
      </c>
    </row>
    <row r="395" spans="1:8" x14ac:dyDescent="0.2">
      <c r="A395" s="25">
        <f>'101_parsed'!A395</f>
        <v>2602</v>
      </c>
      <c r="B395" s="33">
        <f>'101_parsed'!B395</f>
        <v>62101</v>
      </c>
      <c r="C395" s="25" t="str">
        <f>INDEX(all_banks!O:O,MATCH(A395,all_banks!H:H,0))</f>
        <v>АКБ "Алмазэргиэнбанк" АО (2602)</v>
      </c>
      <c r="D395" s="25" t="str">
        <f>INDEX('101_accounts'!B:B,MATCH(B395,'101_accounts'!A:A,0))</f>
        <v>62101   A  Средства труда, полученные по договорам отступного, залога, назначение которых не определено</v>
      </c>
      <c r="E395" s="25">
        <f>'101_parsed'!C395</f>
        <v>0</v>
      </c>
      <c r="F395" s="25">
        <f>'101_parsed'!D395</f>
        <v>0</v>
      </c>
      <c r="G395" s="25">
        <f>'101_parsed'!E395</f>
        <v>0</v>
      </c>
      <c r="H395" s="25">
        <f>'101_parsed'!F395</f>
        <v>0</v>
      </c>
    </row>
    <row r="396" spans="1:8" x14ac:dyDescent="0.2">
      <c r="A396" s="25">
        <f>'101_parsed'!A396</f>
        <v>2602</v>
      </c>
      <c r="B396" s="33">
        <f>'101_parsed'!B396</f>
        <v>62102</v>
      </c>
      <c r="C396" s="25" t="str">
        <f>INDEX(all_banks!O:O,MATCH(A396,all_banks!H:H,0))</f>
        <v>АКБ "Алмазэргиэнбанк" АО (2602)</v>
      </c>
      <c r="D396" s="25" t="str">
        <f>INDEX('101_accounts'!B:B,MATCH(B396,'101_accounts'!A:A,0))</f>
        <v>62102   A  Предметы труда, полученные по договорам отступного, залога, назначение которых не определено</v>
      </c>
      <c r="E396" s="25">
        <f>'101_parsed'!C396</f>
        <v>0</v>
      </c>
      <c r="F396" s="25">
        <f>'101_parsed'!D396</f>
        <v>0</v>
      </c>
      <c r="G396" s="25">
        <f>'101_parsed'!E396</f>
        <v>0</v>
      </c>
      <c r="H396" s="25">
        <f>'101_parsed'!F396</f>
        <v>0</v>
      </c>
    </row>
    <row r="397" spans="1:8" x14ac:dyDescent="0.2">
      <c r="A397" s="25">
        <f>'101_parsed'!A397</f>
        <v>2602</v>
      </c>
      <c r="B397" s="33">
        <f>'101_parsed'!B397</f>
        <v>62103</v>
      </c>
      <c r="C397" s="25" t="str">
        <f>INDEX(all_banks!O:O,MATCH(A397,all_banks!H:H,0))</f>
        <v>АКБ "Алмазэргиэнбанк" АО (2602)</v>
      </c>
      <c r="D397" s="25" t="str">
        <f>INDEX('101_accounts'!B:B,MATCH(B397,'101_accounts'!A:A,0))</f>
        <v>62103   П  Резервы на возможные потери</v>
      </c>
      <c r="E397" s="25">
        <f>'101_parsed'!C397</f>
        <v>0</v>
      </c>
      <c r="F397" s="25">
        <f>'101_parsed'!D397</f>
        <v>0</v>
      </c>
      <c r="G397" s="25">
        <f>'101_parsed'!E397</f>
        <v>0</v>
      </c>
      <c r="H397" s="25">
        <f>'101_parsed'!F397</f>
        <v>0</v>
      </c>
    </row>
    <row r="398" spans="1:8" x14ac:dyDescent="0.2">
      <c r="A398" s="25">
        <f>'101_parsed'!A398</f>
        <v>2659</v>
      </c>
      <c r="B398" s="33">
        <f>'101_parsed'!B398</f>
        <v>60401</v>
      </c>
      <c r="C398" s="25" t="str">
        <f>INDEX(all_banks!O:O,MATCH(A398,all_banks!H:H,0))</f>
        <v>ООО КБ "Алтайкапиталбанк" (2659)</v>
      </c>
      <c r="D398" s="25" t="str">
        <f>INDEX('101_accounts'!B:B,MATCH(B398,'101_accounts'!A:A,0))</f>
        <v>60401   A  Основные средства (кроме земли) (c 13.02.2018)_x000D_Категория 1- Здания и сооружения (до 31.12.2002)</v>
      </c>
      <c r="E398" s="25">
        <f>'101_parsed'!C398</f>
        <v>118719</v>
      </c>
      <c r="F398" s="25">
        <f>'101_parsed'!D398</f>
        <v>0</v>
      </c>
      <c r="G398" s="25">
        <f>'101_parsed'!E398</f>
        <v>118944</v>
      </c>
      <c r="H398" s="25">
        <f>'101_parsed'!F398</f>
        <v>0</v>
      </c>
    </row>
    <row r="399" spans="1:8" x14ac:dyDescent="0.2">
      <c r="A399" s="25">
        <f>'101_parsed'!A399</f>
        <v>2659</v>
      </c>
      <c r="B399" s="33">
        <f>'101_parsed'!B399</f>
        <v>60404</v>
      </c>
      <c r="C399" s="25" t="str">
        <f>INDEX(all_banks!O:O,MATCH(A399,all_banks!H:H,0))</f>
        <v>ООО КБ "Алтайкапиталбанк" (2659)</v>
      </c>
      <c r="D399" s="25" t="str">
        <f>INDEX('101_accounts'!B:B,MATCH(B399,'101_accounts'!A:A,0))</f>
        <v>60404   A  Земля (c 13.02.2018)</v>
      </c>
      <c r="E399" s="25">
        <f>'101_parsed'!C399</f>
        <v>796</v>
      </c>
      <c r="F399" s="25">
        <f>'101_parsed'!D399</f>
        <v>0</v>
      </c>
      <c r="G399" s="25">
        <f>'101_parsed'!E399</f>
        <v>796</v>
      </c>
      <c r="H399" s="25">
        <f>'101_parsed'!F399</f>
        <v>0</v>
      </c>
    </row>
    <row r="400" spans="1:8" x14ac:dyDescent="0.2">
      <c r="A400" s="25">
        <f>'101_parsed'!A400</f>
        <v>2659</v>
      </c>
      <c r="B400" s="33">
        <f>'101_parsed'!B400</f>
        <v>60405</v>
      </c>
      <c r="C400" s="25" t="str">
        <f>INDEX(all_banks!O:O,MATCH(A400,all_banks!H:H,0))</f>
        <v>ООО КБ "Алтайкапиталбанк" (2659)</v>
      </c>
      <c r="D400" s="25" t="str">
        <f>INDEX('101_accounts'!B:B,MATCH(B400,'101_accounts'!A:A,0))</f>
        <v>60405   П
A (до 31.01.2003)  Резервы на возможные потери (c 13.02.2018)
Долгосрочно арендуемые основные средства (до 31.01.2003)</v>
      </c>
      <c r="E400" s="25">
        <f>'101_parsed'!C400</f>
        <v>0</v>
      </c>
      <c r="F400" s="25">
        <f>'101_parsed'!D400</f>
        <v>0</v>
      </c>
      <c r="G400" s="25">
        <f>'101_parsed'!E400</f>
        <v>0</v>
      </c>
      <c r="H400" s="25">
        <f>'101_parsed'!F400</f>
        <v>0</v>
      </c>
    </row>
    <row r="401" spans="1:8" x14ac:dyDescent="0.2">
      <c r="A401" s="25">
        <f>'101_parsed'!A401</f>
        <v>2659</v>
      </c>
      <c r="B401" s="33">
        <f>'101_parsed'!B401</f>
        <v>60414</v>
      </c>
      <c r="C401" s="25" t="str">
        <f>INDEX(all_banks!O:O,MATCH(A401,all_banks!H:H,0))</f>
        <v>ООО КБ "Алтайкапиталбанк" (2659)</v>
      </c>
      <c r="D401" s="25" t="str">
        <f>INDEX('101_accounts'!B:B,MATCH(B401,'101_accounts'!A:A,0))</f>
        <v>60414   П  Амортизация основных средств (кроме земли) (c 13.02.2018)</v>
      </c>
      <c r="E401" s="25">
        <f>'101_parsed'!C401</f>
        <v>0</v>
      </c>
      <c r="F401" s="25">
        <f>'101_parsed'!D401</f>
        <v>53864</v>
      </c>
      <c r="G401" s="25">
        <f>'101_parsed'!E401</f>
        <v>0</v>
      </c>
      <c r="H401" s="25">
        <f>'101_parsed'!F401</f>
        <v>55588</v>
      </c>
    </row>
    <row r="402" spans="1:8" x14ac:dyDescent="0.2">
      <c r="A402" s="25">
        <f>'101_parsed'!A402</f>
        <v>2659</v>
      </c>
      <c r="B402" s="33">
        <f>'101_parsed'!B402</f>
        <v>60415</v>
      </c>
      <c r="C402" s="25" t="str">
        <f>INDEX(all_banks!O:O,MATCH(A402,all_banks!H:H,0))</f>
        <v>ООО КБ "Алтайкапиталбанк" (2659)</v>
      </c>
      <c r="D402" s="25" t="str">
        <f>INDEX('101_accounts'!B:B,MATCH(B402,'101_accounts'!A:A,0))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02" s="25">
        <f>'101_parsed'!C402</f>
        <v>0</v>
      </c>
      <c r="F402" s="25">
        <f>'101_parsed'!D402</f>
        <v>0</v>
      </c>
      <c r="G402" s="25">
        <f>'101_parsed'!E402</f>
        <v>0</v>
      </c>
      <c r="H402" s="25">
        <f>'101_parsed'!F402</f>
        <v>0</v>
      </c>
    </row>
    <row r="403" spans="1:8" x14ac:dyDescent="0.2">
      <c r="A403" s="25">
        <f>'101_parsed'!A403</f>
        <v>2659</v>
      </c>
      <c r="B403" s="33">
        <f>'101_parsed'!B403</f>
        <v>61901</v>
      </c>
      <c r="C403" s="25" t="str">
        <f>INDEX(all_banks!O:O,MATCH(A403,all_banks!H:H,0))</f>
        <v>ООО КБ "Алтайкапиталбанк" (2659)</v>
      </c>
      <c r="D403" s="25" t="str">
        <f>INDEX('101_accounts'!B:B,MATCH(B403,'101_accounts'!A:A,0))</f>
        <v>61901   A  Земля, временно неиспользуемая в основной деятельности</v>
      </c>
      <c r="E403" s="25">
        <f>'101_parsed'!C403</f>
        <v>0</v>
      </c>
      <c r="F403" s="25">
        <f>'101_parsed'!D403</f>
        <v>0</v>
      </c>
      <c r="G403" s="25">
        <f>'101_parsed'!E403</f>
        <v>0</v>
      </c>
      <c r="H403" s="25">
        <f>'101_parsed'!F403</f>
        <v>0</v>
      </c>
    </row>
    <row r="404" spans="1:8" x14ac:dyDescent="0.2">
      <c r="A404" s="25">
        <f>'101_parsed'!A404</f>
        <v>2659</v>
      </c>
      <c r="B404" s="33">
        <f>'101_parsed'!B404</f>
        <v>61902</v>
      </c>
      <c r="C404" s="25" t="str">
        <f>INDEX(all_banks!O:O,MATCH(A404,all_banks!H:H,0))</f>
        <v>ООО КБ "Алтайкапиталбанк" (2659)</v>
      </c>
      <c r="D404" s="25" t="str">
        <f>INDEX('101_accounts'!B:B,MATCH(B404,'101_accounts'!A:A,0))</f>
        <v>61902   A  Земля, временно неиспользуемая в основной деятельности, переданная в аренду</v>
      </c>
      <c r="E404" s="25">
        <f>'101_parsed'!C404</f>
        <v>0</v>
      </c>
      <c r="F404" s="25">
        <f>'101_parsed'!D404</f>
        <v>0</v>
      </c>
      <c r="G404" s="25">
        <f>'101_parsed'!E404</f>
        <v>0</v>
      </c>
      <c r="H404" s="25">
        <f>'101_parsed'!F404</f>
        <v>0</v>
      </c>
    </row>
    <row r="405" spans="1:8" x14ac:dyDescent="0.2">
      <c r="A405" s="25">
        <f>'101_parsed'!A405</f>
        <v>2659</v>
      </c>
      <c r="B405" s="33">
        <f>'101_parsed'!B405</f>
        <v>61903</v>
      </c>
      <c r="C405" s="25" t="str">
        <f>INDEX(all_banks!O:O,MATCH(A405,all_banks!H:H,0))</f>
        <v>ООО КБ "Алтайкапиталбанк" (2659)</v>
      </c>
      <c r="D405" s="25" t="str">
        <f>INDEX('101_accounts'!B:B,MATCH(B405,'101_accounts'!A:A,0))</f>
        <v>61903   A  Недвижимость (кроме земли), временно неиспользуемая в основной деятельности</v>
      </c>
      <c r="E405" s="25">
        <f>'101_parsed'!C405</f>
        <v>0</v>
      </c>
      <c r="F405" s="25">
        <f>'101_parsed'!D405</f>
        <v>0</v>
      </c>
      <c r="G405" s="25">
        <f>'101_parsed'!E405</f>
        <v>0</v>
      </c>
      <c r="H405" s="25">
        <f>'101_parsed'!F405</f>
        <v>0</v>
      </c>
    </row>
    <row r="406" spans="1:8" x14ac:dyDescent="0.2">
      <c r="A406" s="25">
        <f>'101_parsed'!A406</f>
        <v>2659</v>
      </c>
      <c r="B406" s="33">
        <f>'101_parsed'!B406</f>
        <v>61904</v>
      </c>
      <c r="C406" s="25" t="str">
        <f>INDEX(all_banks!O:O,MATCH(A406,all_banks!H:H,0))</f>
        <v>ООО КБ "Алтайкапиталбанк" (2659)</v>
      </c>
      <c r="D406" s="25" t="str">
        <f>INDEX('101_accounts'!B:B,MATCH(B406,'101_accounts'!A:A,0))</f>
        <v>61904   A  Недвижимость (кроме земли), временно неиспользуемая в основной деятельности, переданная в аренду</v>
      </c>
      <c r="E406" s="25">
        <f>'101_parsed'!C406</f>
        <v>119</v>
      </c>
      <c r="F406" s="25">
        <f>'101_parsed'!D406</f>
        <v>0</v>
      </c>
      <c r="G406" s="25">
        <f>'101_parsed'!E406</f>
        <v>119</v>
      </c>
      <c r="H406" s="25">
        <f>'101_parsed'!F406</f>
        <v>0</v>
      </c>
    </row>
    <row r="407" spans="1:8" x14ac:dyDescent="0.2">
      <c r="A407" s="25">
        <f>'101_parsed'!A407</f>
        <v>2659</v>
      </c>
      <c r="B407" s="33">
        <f>'101_parsed'!B407</f>
        <v>61905</v>
      </c>
      <c r="C407" s="25" t="str">
        <f>INDEX(all_banks!O:O,MATCH(A407,all_banks!H:H,0))</f>
        <v>ООО КБ "Алтайкапиталбанк" (2659)</v>
      </c>
      <c r="D407" s="25" t="str">
        <f>INDEX('101_accounts'!B:B,MATCH(B407,'101_accounts'!A:A,0))</f>
        <v>61905   A  Земля, временно неиспользуемая в основной деятельности, учитываемая по справедливой стоимости</v>
      </c>
      <c r="E407" s="25">
        <f>'101_parsed'!C407</f>
        <v>0</v>
      </c>
      <c r="F407" s="25">
        <f>'101_parsed'!D407</f>
        <v>0</v>
      </c>
      <c r="G407" s="25">
        <f>'101_parsed'!E407</f>
        <v>0</v>
      </c>
      <c r="H407" s="25">
        <f>'101_parsed'!F407</f>
        <v>0</v>
      </c>
    </row>
    <row r="408" spans="1:8" x14ac:dyDescent="0.2">
      <c r="A408" s="25">
        <f>'101_parsed'!A408</f>
        <v>2659</v>
      </c>
      <c r="B408" s="33">
        <f>'101_parsed'!B408</f>
        <v>61906</v>
      </c>
      <c r="C408" s="25" t="str">
        <f>INDEX(all_banks!O:O,MATCH(A408,all_banks!H:H,0))</f>
        <v>ООО КБ "Алтайкапиталбанк" (2659)</v>
      </c>
      <c r="D408" s="25" t="str">
        <f>INDEX('101_accounts'!B:B,MATCH(B408,'101_accounts'!A:A,0))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08" s="25">
        <f>'101_parsed'!C408</f>
        <v>0</v>
      </c>
      <c r="F408" s="25">
        <f>'101_parsed'!D408</f>
        <v>0</v>
      </c>
      <c r="G408" s="25">
        <f>'101_parsed'!E408</f>
        <v>0</v>
      </c>
      <c r="H408" s="25">
        <f>'101_parsed'!F408</f>
        <v>0</v>
      </c>
    </row>
    <row r="409" spans="1:8" x14ac:dyDescent="0.2">
      <c r="A409" s="25">
        <f>'101_parsed'!A409</f>
        <v>2659</v>
      </c>
      <c r="B409" s="33">
        <f>'101_parsed'!B409</f>
        <v>61907</v>
      </c>
      <c r="C409" s="25" t="str">
        <f>INDEX(all_banks!O:O,MATCH(A409,all_banks!H:H,0))</f>
        <v>ООО КБ "Алтайкапиталбанк" (2659)</v>
      </c>
      <c r="D409" s="25" t="str">
        <f>INDEX('101_accounts'!B:B,MATCH(B409,'101_accounts'!A:A,0))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09" s="25">
        <f>'101_parsed'!C409</f>
        <v>0</v>
      </c>
      <c r="F409" s="25">
        <f>'101_parsed'!D409</f>
        <v>0</v>
      </c>
      <c r="G409" s="25">
        <f>'101_parsed'!E409</f>
        <v>0</v>
      </c>
      <c r="H409" s="25">
        <f>'101_parsed'!F409</f>
        <v>0</v>
      </c>
    </row>
    <row r="410" spans="1:8" x14ac:dyDescent="0.2">
      <c r="A410" s="25">
        <f>'101_parsed'!A410</f>
        <v>2659</v>
      </c>
      <c r="B410" s="33">
        <f>'101_parsed'!B410</f>
        <v>61908</v>
      </c>
      <c r="C410" s="25" t="str">
        <f>INDEX(all_banks!O:O,MATCH(A410,all_banks!H:H,0))</f>
        <v>ООО КБ "Алтайкапиталбанк" (2659)</v>
      </c>
      <c r="D410" s="25" t="str">
        <f>INDEX('101_accounts'!B:B,MATCH(B410,'101_accounts'!A:A,0))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10" s="25">
        <f>'101_parsed'!C410</f>
        <v>0</v>
      </c>
      <c r="F410" s="25">
        <f>'101_parsed'!D410</f>
        <v>0</v>
      </c>
      <c r="G410" s="25">
        <f>'101_parsed'!E410</f>
        <v>0</v>
      </c>
      <c r="H410" s="25">
        <f>'101_parsed'!F410</f>
        <v>0</v>
      </c>
    </row>
    <row r="411" spans="1:8" x14ac:dyDescent="0.2">
      <c r="A411" s="25">
        <f>'101_parsed'!A411</f>
        <v>2659</v>
      </c>
      <c r="B411" s="33">
        <f>'101_parsed'!B411</f>
        <v>61909</v>
      </c>
      <c r="C411" s="25" t="str">
        <f>INDEX(all_banks!O:O,MATCH(A411,all_banks!H:H,0))</f>
        <v>ООО КБ "Алтайкапиталбанк" (2659)</v>
      </c>
      <c r="D411" s="25" t="str">
        <f>INDEX('101_accounts'!B:B,MATCH(B411,'101_accounts'!A:A,0))</f>
        <v>61909   П  Амортизация недвижимости (кроме земли), временно неиспользуемой в основной деятельности</v>
      </c>
      <c r="E411" s="25">
        <f>'101_parsed'!C411</f>
        <v>0</v>
      </c>
      <c r="F411" s="25">
        <f>'101_parsed'!D411</f>
        <v>0</v>
      </c>
      <c r="G411" s="25">
        <f>'101_parsed'!E411</f>
        <v>0</v>
      </c>
      <c r="H411" s="25">
        <f>'101_parsed'!F411</f>
        <v>0</v>
      </c>
    </row>
    <row r="412" spans="1:8" x14ac:dyDescent="0.2">
      <c r="A412" s="25">
        <f>'101_parsed'!A412</f>
        <v>2659</v>
      </c>
      <c r="B412" s="33">
        <f>'101_parsed'!B412</f>
        <v>61910</v>
      </c>
      <c r="C412" s="25" t="str">
        <f>INDEX(all_banks!O:O,MATCH(A412,all_banks!H:H,0))</f>
        <v>ООО КБ "Алтайкапиталбанк" (2659)</v>
      </c>
      <c r="D412" s="25" t="str">
        <f>INDEX('101_accounts'!B:B,MATCH(B412,'101_accounts'!A:A,0))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12" s="25">
        <f>'101_parsed'!C412</f>
        <v>0</v>
      </c>
      <c r="F412" s="25">
        <f>'101_parsed'!D412</f>
        <v>52</v>
      </c>
      <c r="G412" s="25">
        <f>'101_parsed'!E412</f>
        <v>0</v>
      </c>
      <c r="H412" s="25">
        <f>'101_parsed'!F412</f>
        <v>53</v>
      </c>
    </row>
    <row r="413" spans="1:8" x14ac:dyDescent="0.2">
      <c r="A413" s="25">
        <f>'101_parsed'!A413</f>
        <v>2659</v>
      </c>
      <c r="B413" s="33">
        <f>'101_parsed'!B413</f>
        <v>61911</v>
      </c>
      <c r="C413" s="25" t="str">
        <f>INDEX(all_banks!O:O,MATCH(A413,all_banks!H:H,0))</f>
        <v>ООО КБ "Алтайкапиталбанк" (2659)</v>
      </c>
      <c r="D413" s="25" t="str">
        <f>INDEX('101_accounts'!B:B,MATCH(B413,'101_accounts'!A:A,0))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13" s="25">
        <f>'101_parsed'!C413</f>
        <v>0</v>
      </c>
      <c r="F413" s="25">
        <f>'101_parsed'!D413</f>
        <v>0</v>
      </c>
      <c r="G413" s="25">
        <f>'101_parsed'!E413</f>
        <v>0</v>
      </c>
      <c r="H413" s="25">
        <f>'101_parsed'!F413</f>
        <v>0</v>
      </c>
    </row>
    <row r="414" spans="1:8" x14ac:dyDescent="0.2">
      <c r="A414" s="25">
        <f>'101_parsed'!A414</f>
        <v>2659</v>
      </c>
      <c r="B414" s="33">
        <f>'101_parsed'!B414</f>
        <v>61912</v>
      </c>
      <c r="C414" s="25" t="str">
        <f>INDEX(all_banks!O:O,MATCH(A414,all_banks!H:H,0))</f>
        <v>ООО КБ "Алтайкапиталбанк" (2659)</v>
      </c>
      <c r="D414" s="25" t="str">
        <f>INDEX('101_accounts'!B:B,MATCH(B414,'101_accounts'!A:A,0))</f>
        <v>61912   П  Резервы на возможные потери</v>
      </c>
      <c r="E414" s="25">
        <f>'101_parsed'!C414</f>
        <v>0</v>
      </c>
      <c r="F414" s="25">
        <f>'101_parsed'!D414</f>
        <v>50</v>
      </c>
      <c r="G414" s="25">
        <f>'101_parsed'!E414</f>
        <v>0</v>
      </c>
      <c r="H414" s="25">
        <f>'101_parsed'!F414</f>
        <v>49</v>
      </c>
    </row>
    <row r="415" spans="1:8" x14ac:dyDescent="0.2">
      <c r="A415" s="25">
        <f>'101_parsed'!A415</f>
        <v>2659</v>
      </c>
      <c r="B415" s="33">
        <f>'101_parsed'!B415</f>
        <v>62001</v>
      </c>
      <c r="C415" s="25" t="str">
        <f>INDEX(all_banks!O:O,MATCH(A415,all_banks!H:H,0))</f>
        <v>ООО КБ "Алтайкапиталбанк" (2659)</v>
      </c>
      <c r="D415" s="25" t="str">
        <f>INDEX('101_accounts'!B:B,MATCH(B415,'101_accounts'!A:A,0))</f>
        <v>62001   A  Долгосрочные активы, предназначенные для продажи</v>
      </c>
      <c r="E415" s="25">
        <f>'101_parsed'!C415</f>
        <v>66911</v>
      </c>
      <c r="F415" s="25">
        <f>'101_parsed'!D415</f>
        <v>0</v>
      </c>
      <c r="G415" s="25">
        <f>'101_parsed'!E415</f>
        <v>66911</v>
      </c>
      <c r="H415" s="25">
        <f>'101_parsed'!F415</f>
        <v>0</v>
      </c>
    </row>
    <row r="416" spans="1:8" x14ac:dyDescent="0.2">
      <c r="A416" s="25">
        <f>'101_parsed'!A416</f>
        <v>2659</v>
      </c>
      <c r="B416" s="33">
        <f>'101_parsed'!B416</f>
        <v>62002</v>
      </c>
      <c r="C416" s="25" t="str">
        <f>INDEX(all_banks!O:O,MATCH(A416,all_banks!H:H,0))</f>
        <v>ООО КБ "Алтайкапиталбанк" (2659)</v>
      </c>
      <c r="D416" s="25" t="str">
        <f>INDEX('101_accounts'!B:B,MATCH(B416,'101_accounts'!A:A,0))</f>
        <v>62002   П  Резервы на возможные потери</v>
      </c>
      <c r="E416" s="25">
        <f>'101_parsed'!C416</f>
        <v>0</v>
      </c>
      <c r="F416" s="25">
        <f>'101_parsed'!D416</f>
        <v>46621</v>
      </c>
      <c r="G416" s="25">
        <f>'101_parsed'!E416</f>
        <v>0</v>
      </c>
      <c r="H416" s="25">
        <f>'101_parsed'!F416</f>
        <v>46621</v>
      </c>
    </row>
    <row r="417" spans="1:8" x14ac:dyDescent="0.2">
      <c r="A417" s="25">
        <f>'101_parsed'!A417</f>
        <v>2659</v>
      </c>
      <c r="B417" s="33">
        <f>'101_parsed'!B417</f>
        <v>62101</v>
      </c>
      <c r="C417" s="25" t="str">
        <f>INDEX(all_banks!O:O,MATCH(A417,all_banks!H:H,0))</f>
        <v>ООО КБ "Алтайкапиталбанк" (2659)</v>
      </c>
      <c r="D417" s="25" t="str">
        <f>INDEX('101_accounts'!B:B,MATCH(B417,'101_accounts'!A:A,0))</f>
        <v>62101   A  Средства труда, полученные по договорам отступного, залога, назначение которых не определено</v>
      </c>
      <c r="E417" s="25">
        <f>'101_parsed'!C417</f>
        <v>4869</v>
      </c>
      <c r="F417" s="25">
        <f>'101_parsed'!D417</f>
        <v>0</v>
      </c>
      <c r="G417" s="25">
        <f>'101_parsed'!E417</f>
        <v>4869</v>
      </c>
      <c r="H417" s="25">
        <f>'101_parsed'!F417</f>
        <v>0</v>
      </c>
    </row>
    <row r="418" spans="1:8" x14ac:dyDescent="0.2">
      <c r="A418" s="25">
        <f>'101_parsed'!A418</f>
        <v>2659</v>
      </c>
      <c r="B418" s="33">
        <f>'101_parsed'!B418</f>
        <v>62102</v>
      </c>
      <c r="C418" s="25" t="str">
        <f>INDEX(all_banks!O:O,MATCH(A418,all_banks!H:H,0))</f>
        <v>ООО КБ "Алтайкапиталбанк" (2659)</v>
      </c>
      <c r="D418" s="25" t="str">
        <f>INDEX('101_accounts'!B:B,MATCH(B418,'101_accounts'!A:A,0))</f>
        <v>62102   A  Предметы труда, полученные по договорам отступного, залога, назначение которых не определено</v>
      </c>
      <c r="E418" s="25">
        <f>'101_parsed'!C418</f>
        <v>0</v>
      </c>
      <c r="F418" s="25">
        <f>'101_parsed'!D418</f>
        <v>0</v>
      </c>
      <c r="G418" s="25">
        <f>'101_parsed'!E418</f>
        <v>0</v>
      </c>
      <c r="H418" s="25">
        <f>'101_parsed'!F418</f>
        <v>0</v>
      </c>
    </row>
    <row r="419" spans="1:8" x14ac:dyDescent="0.2">
      <c r="A419" s="25">
        <f>'101_parsed'!A419</f>
        <v>2659</v>
      </c>
      <c r="B419" s="33">
        <f>'101_parsed'!B419</f>
        <v>62103</v>
      </c>
      <c r="C419" s="25" t="str">
        <f>INDEX(all_banks!O:O,MATCH(A419,all_banks!H:H,0))</f>
        <v>ООО КБ "Алтайкапиталбанк" (2659)</v>
      </c>
      <c r="D419" s="25" t="str">
        <f>INDEX('101_accounts'!B:B,MATCH(B419,'101_accounts'!A:A,0))</f>
        <v>62103   П  Резервы на возможные потери</v>
      </c>
      <c r="E419" s="25">
        <f>'101_parsed'!C419</f>
        <v>0</v>
      </c>
      <c r="F419" s="25">
        <f>'101_parsed'!D419</f>
        <v>487</v>
      </c>
      <c r="G419" s="25">
        <f>'101_parsed'!E419</f>
        <v>0</v>
      </c>
      <c r="H419" s="25">
        <f>'101_parsed'!F419</f>
        <v>966</v>
      </c>
    </row>
    <row r="420" spans="1:8" x14ac:dyDescent="0.2">
      <c r="A420" s="25">
        <f>'101_parsed'!A420</f>
        <v>2070</v>
      </c>
      <c r="B420" s="33">
        <f>'101_parsed'!B420</f>
        <v>60401</v>
      </c>
      <c r="C420" s="25" t="str">
        <f>INDEX(all_banks!O:O,MATCH(A420,all_banks!H:H,0))</f>
        <v>ООО "АЛТЫНБАНК" (2070)</v>
      </c>
      <c r="D420" s="25" t="str">
        <f>INDEX('101_accounts'!B:B,MATCH(B420,'101_accounts'!A:A,0))</f>
        <v>60401   A  Основные средства (кроме земли) (c 13.02.2018)_x000D_Категория 1- Здания и сооружения (до 31.12.2002)</v>
      </c>
      <c r="E420" s="25">
        <f>'101_parsed'!C420</f>
        <v>22496</v>
      </c>
      <c r="F420" s="25">
        <f>'101_parsed'!D420</f>
        <v>0</v>
      </c>
      <c r="G420" s="25">
        <f>'101_parsed'!E420</f>
        <v>24210</v>
      </c>
      <c r="H420" s="25">
        <f>'101_parsed'!F420</f>
        <v>0</v>
      </c>
    </row>
    <row r="421" spans="1:8" x14ac:dyDescent="0.2">
      <c r="A421" s="25">
        <f>'101_parsed'!A421</f>
        <v>2070</v>
      </c>
      <c r="B421" s="33">
        <f>'101_parsed'!B421</f>
        <v>60404</v>
      </c>
      <c r="C421" s="25" t="str">
        <f>INDEX(all_banks!O:O,MATCH(A421,all_banks!H:H,0))</f>
        <v>ООО "АЛТЫНБАНК" (2070)</v>
      </c>
      <c r="D421" s="25" t="str">
        <f>INDEX('101_accounts'!B:B,MATCH(B421,'101_accounts'!A:A,0))</f>
        <v>60404   A  Земля (c 13.02.2018)</v>
      </c>
      <c r="E421" s="25">
        <f>'101_parsed'!C421</f>
        <v>0</v>
      </c>
      <c r="F421" s="25">
        <f>'101_parsed'!D421</f>
        <v>0</v>
      </c>
      <c r="G421" s="25">
        <f>'101_parsed'!E421</f>
        <v>0</v>
      </c>
      <c r="H421" s="25">
        <f>'101_parsed'!F421</f>
        <v>0</v>
      </c>
    </row>
    <row r="422" spans="1:8" x14ac:dyDescent="0.2">
      <c r="A422" s="25">
        <f>'101_parsed'!A422</f>
        <v>2070</v>
      </c>
      <c r="B422" s="33">
        <f>'101_parsed'!B422</f>
        <v>60405</v>
      </c>
      <c r="C422" s="25" t="str">
        <f>INDEX(all_banks!O:O,MATCH(A422,all_banks!H:H,0))</f>
        <v>ООО "АЛТЫНБАНК" (2070)</v>
      </c>
      <c r="D422" s="25" t="str">
        <f>INDEX('101_accounts'!B:B,MATCH(B422,'101_accounts'!A:A,0))</f>
        <v>60405   П
A (до 31.01.2003)  Резервы на возможные потери (c 13.02.2018)
Долгосрочно арендуемые основные средства (до 31.01.2003)</v>
      </c>
      <c r="E422" s="25">
        <f>'101_parsed'!C422</f>
        <v>0</v>
      </c>
      <c r="F422" s="25">
        <f>'101_parsed'!D422</f>
        <v>0</v>
      </c>
      <c r="G422" s="25">
        <f>'101_parsed'!E422</f>
        <v>0</v>
      </c>
      <c r="H422" s="25">
        <f>'101_parsed'!F422</f>
        <v>0</v>
      </c>
    </row>
    <row r="423" spans="1:8" x14ac:dyDescent="0.2">
      <c r="A423" s="25">
        <f>'101_parsed'!A423</f>
        <v>2070</v>
      </c>
      <c r="B423" s="33">
        <f>'101_parsed'!B423</f>
        <v>60414</v>
      </c>
      <c r="C423" s="25" t="str">
        <f>INDEX(all_banks!O:O,MATCH(A423,all_banks!H:H,0))</f>
        <v>ООО "АЛТЫНБАНК" (2070)</v>
      </c>
      <c r="D423" s="25" t="str">
        <f>INDEX('101_accounts'!B:B,MATCH(B423,'101_accounts'!A:A,0))</f>
        <v>60414   П  Амортизация основных средств (кроме земли) (c 13.02.2018)</v>
      </c>
      <c r="E423" s="25">
        <f>'101_parsed'!C423</f>
        <v>0</v>
      </c>
      <c r="F423" s="25">
        <f>'101_parsed'!D423</f>
        <v>20882</v>
      </c>
      <c r="G423" s="25">
        <f>'101_parsed'!E423</f>
        <v>0</v>
      </c>
      <c r="H423" s="25">
        <f>'101_parsed'!F423</f>
        <v>19723</v>
      </c>
    </row>
    <row r="424" spans="1:8" x14ac:dyDescent="0.2">
      <c r="A424" s="25">
        <f>'101_parsed'!A424</f>
        <v>2070</v>
      </c>
      <c r="B424" s="33">
        <f>'101_parsed'!B424</f>
        <v>60415</v>
      </c>
      <c r="C424" s="25" t="str">
        <f>INDEX(all_banks!O:O,MATCH(A424,all_banks!H:H,0))</f>
        <v>ООО "АЛТЫНБАНК" (2070)</v>
      </c>
      <c r="D424" s="25" t="str">
        <f>INDEX('101_accounts'!B:B,MATCH(B424,'101_accounts'!A:A,0))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24" s="25">
        <f>'101_parsed'!C424</f>
        <v>0</v>
      </c>
      <c r="F424" s="25">
        <f>'101_parsed'!D424</f>
        <v>0</v>
      </c>
      <c r="G424" s="25">
        <f>'101_parsed'!E424</f>
        <v>0</v>
      </c>
      <c r="H424" s="25">
        <f>'101_parsed'!F424</f>
        <v>0</v>
      </c>
    </row>
    <row r="425" spans="1:8" x14ac:dyDescent="0.2">
      <c r="A425" s="25">
        <f>'101_parsed'!A425</f>
        <v>2070</v>
      </c>
      <c r="B425" s="33">
        <f>'101_parsed'!B425</f>
        <v>61901</v>
      </c>
      <c r="C425" s="25" t="str">
        <f>INDEX(all_banks!O:O,MATCH(A425,all_banks!H:H,0))</f>
        <v>ООО "АЛТЫНБАНК" (2070)</v>
      </c>
      <c r="D425" s="25" t="str">
        <f>INDEX('101_accounts'!B:B,MATCH(B425,'101_accounts'!A:A,0))</f>
        <v>61901   A  Земля, временно неиспользуемая в основной деятельности</v>
      </c>
      <c r="E425" s="25">
        <f>'101_parsed'!C425</f>
        <v>0</v>
      </c>
      <c r="F425" s="25">
        <f>'101_parsed'!D425</f>
        <v>0</v>
      </c>
      <c r="G425" s="25">
        <f>'101_parsed'!E425</f>
        <v>0</v>
      </c>
      <c r="H425" s="25">
        <f>'101_parsed'!F425</f>
        <v>0</v>
      </c>
    </row>
    <row r="426" spans="1:8" x14ac:dyDescent="0.2">
      <c r="A426" s="25">
        <f>'101_parsed'!A426</f>
        <v>2070</v>
      </c>
      <c r="B426" s="33">
        <f>'101_parsed'!B426</f>
        <v>61902</v>
      </c>
      <c r="C426" s="25" t="str">
        <f>INDEX(all_banks!O:O,MATCH(A426,all_banks!H:H,0))</f>
        <v>ООО "АЛТЫНБАНК" (2070)</v>
      </c>
      <c r="D426" s="25" t="str">
        <f>INDEX('101_accounts'!B:B,MATCH(B426,'101_accounts'!A:A,0))</f>
        <v>61902   A  Земля, временно неиспользуемая в основной деятельности, переданная в аренду</v>
      </c>
      <c r="E426" s="25">
        <f>'101_parsed'!C426</f>
        <v>0</v>
      </c>
      <c r="F426" s="25">
        <f>'101_parsed'!D426</f>
        <v>0</v>
      </c>
      <c r="G426" s="25">
        <f>'101_parsed'!E426</f>
        <v>0</v>
      </c>
      <c r="H426" s="25">
        <f>'101_parsed'!F426</f>
        <v>0</v>
      </c>
    </row>
    <row r="427" spans="1:8" x14ac:dyDescent="0.2">
      <c r="A427" s="25">
        <f>'101_parsed'!A427</f>
        <v>2070</v>
      </c>
      <c r="B427" s="33">
        <f>'101_parsed'!B427</f>
        <v>61903</v>
      </c>
      <c r="C427" s="25" t="str">
        <f>INDEX(all_banks!O:O,MATCH(A427,all_banks!H:H,0))</f>
        <v>ООО "АЛТЫНБАНК" (2070)</v>
      </c>
      <c r="D427" s="25" t="str">
        <f>INDEX('101_accounts'!B:B,MATCH(B427,'101_accounts'!A:A,0))</f>
        <v>61903   A  Недвижимость (кроме земли), временно неиспользуемая в основной деятельности</v>
      </c>
      <c r="E427" s="25">
        <f>'101_parsed'!C427</f>
        <v>0</v>
      </c>
      <c r="F427" s="25">
        <f>'101_parsed'!D427</f>
        <v>0</v>
      </c>
      <c r="G427" s="25">
        <f>'101_parsed'!E427</f>
        <v>0</v>
      </c>
      <c r="H427" s="25">
        <f>'101_parsed'!F427</f>
        <v>0</v>
      </c>
    </row>
    <row r="428" spans="1:8" x14ac:dyDescent="0.2">
      <c r="A428" s="25">
        <f>'101_parsed'!A428</f>
        <v>2070</v>
      </c>
      <c r="B428" s="33">
        <f>'101_parsed'!B428</f>
        <v>61904</v>
      </c>
      <c r="C428" s="25" t="str">
        <f>INDEX(all_banks!O:O,MATCH(A428,all_banks!H:H,0))</f>
        <v>ООО "АЛТЫНБАНК" (2070)</v>
      </c>
      <c r="D428" s="25" t="str">
        <f>INDEX('101_accounts'!B:B,MATCH(B428,'101_accounts'!A:A,0))</f>
        <v>61904   A  Недвижимость (кроме земли), временно неиспользуемая в основной деятельности, переданная в аренду</v>
      </c>
      <c r="E428" s="25">
        <f>'101_parsed'!C428</f>
        <v>0</v>
      </c>
      <c r="F428" s="25">
        <f>'101_parsed'!D428</f>
        <v>0</v>
      </c>
      <c r="G428" s="25">
        <f>'101_parsed'!E428</f>
        <v>0</v>
      </c>
      <c r="H428" s="25">
        <f>'101_parsed'!F428</f>
        <v>0</v>
      </c>
    </row>
    <row r="429" spans="1:8" x14ac:dyDescent="0.2">
      <c r="A429" s="25">
        <f>'101_parsed'!A429</f>
        <v>2070</v>
      </c>
      <c r="B429" s="33">
        <f>'101_parsed'!B429</f>
        <v>61905</v>
      </c>
      <c r="C429" s="25" t="str">
        <f>INDEX(all_banks!O:O,MATCH(A429,all_banks!H:H,0))</f>
        <v>ООО "АЛТЫНБАНК" (2070)</v>
      </c>
      <c r="D429" s="25" t="str">
        <f>INDEX('101_accounts'!B:B,MATCH(B429,'101_accounts'!A:A,0))</f>
        <v>61905   A  Земля, временно неиспользуемая в основной деятельности, учитываемая по справедливой стоимости</v>
      </c>
      <c r="E429" s="25">
        <f>'101_parsed'!C429</f>
        <v>0</v>
      </c>
      <c r="F429" s="25">
        <f>'101_parsed'!D429</f>
        <v>0</v>
      </c>
      <c r="G429" s="25">
        <f>'101_parsed'!E429</f>
        <v>0</v>
      </c>
      <c r="H429" s="25">
        <f>'101_parsed'!F429</f>
        <v>0</v>
      </c>
    </row>
    <row r="430" spans="1:8" x14ac:dyDescent="0.2">
      <c r="A430" s="25">
        <f>'101_parsed'!A430</f>
        <v>2070</v>
      </c>
      <c r="B430" s="33">
        <f>'101_parsed'!B430</f>
        <v>61906</v>
      </c>
      <c r="C430" s="25" t="str">
        <f>INDEX(all_banks!O:O,MATCH(A430,all_banks!H:H,0))</f>
        <v>ООО "АЛТЫНБАНК" (2070)</v>
      </c>
      <c r="D430" s="25" t="str">
        <f>INDEX('101_accounts'!B:B,MATCH(B430,'101_accounts'!A:A,0))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30" s="25">
        <f>'101_parsed'!C430</f>
        <v>0</v>
      </c>
      <c r="F430" s="25">
        <f>'101_parsed'!D430</f>
        <v>0</v>
      </c>
      <c r="G430" s="25">
        <f>'101_parsed'!E430</f>
        <v>0</v>
      </c>
      <c r="H430" s="25">
        <f>'101_parsed'!F430</f>
        <v>0</v>
      </c>
    </row>
    <row r="431" spans="1:8" x14ac:dyDescent="0.2">
      <c r="A431" s="25">
        <f>'101_parsed'!A431</f>
        <v>2070</v>
      </c>
      <c r="B431" s="33">
        <f>'101_parsed'!B431</f>
        <v>61907</v>
      </c>
      <c r="C431" s="25" t="str">
        <f>INDEX(all_banks!O:O,MATCH(A431,all_banks!H:H,0))</f>
        <v>ООО "АЛТЫНБАНК" (2070)</v>
      </c>
      <c r="D431" s="25" t="str">
        <f>INDEX('101_accounts'!B:B,MATCH(B431,'101_accounts'!A:A,0))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31" s="25">
        <f>'101_parsed'!C431</f>
        <v>0</v>
      </c>
      <c r="F431" s="25">
        <f>'101_parsed'!D431</f>
        <v>0</v>
      </c>
      <c r="G431" s="25">
        <f>'101_parsed'!E431</f>
        <v>0</v>
      </c>
      <c r="H431" s="25">
        <f>'101_parsed'!F431</f>
        <v>0</v>
      </c>
    </row>
    <row r="432" spans="1:8" x14ac:dyDescent="0.2">
      <c r="A432" s="25">
        <f>'101_parsed'!A432</f>
        <v>2070</v>
      </c>
      <c r="B432" s="33">
        <f>'101_parsed'!B432</f>
        <v>61908</v>
      </c>
      <c r="C432" s="25" t="str">
        <f>INDEX(all_banks!O:O,MATCH(A432,all_banks!H:H,0))</f>
        <v>ООО "АЛТЫНБАНК" (2070)</v>
      </c>
      <c r="D432" s="25" t="str">
        <f>INDEX('101_accounts'!B:B,MATCH(B432,'101_accounts'!A:A,0))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32" s="25">
        <f>'101_parsed'!C432</f>
        <v>0</v>
      </c>
      <c r="F432" s="25">
        <f>'101_parsed'!D432</f>
        <v>0</v>
      </c>
      <c r="G432" s="25">
        <f>'101_parsed'!E432</f>
        <v>0</v>
      </c>
      <c r="H432" s="25">
        <f>'101_parsed'!F432</f>
        <v>0</v>
      </c>
    </row>
    <row r="433" spans="1:8" x14ac:dyDescent="0.2">
      <c r="A433" s="25">
        <f>'101_parsed'!A433</f>
        <v>2070</v>
      </c>
      <c r="B433" s="33">
        <f>'101_parsed'!B433</f>
        <v>61909</v>
      </c>
      <c r="C433" s="25" t="str">
        <f>INDEX(all_banks!O:O,MATCH(A433,all_banks!H:H,0))</f>
        <v>ООО "АЛТЫНБАНК" (2070)</v>
      </c>
      <c r="D433" s="25" t="str">
        <f>INDEX('101_accounts'!B:B,MATCH(B433,'101_accounts'!A:A,0))</f>
        <v>61909   П  Амортизация недвижимости (кроме земли), временно неиспользуемой в основной деятельности</v>
      </c>
      <c r="E433" s="25">
        <f>'101_parsed'!C433</f>
        <v>0</v>
      </c>
      <c r="F433" s="25">
        <f>'101_parsed'!D433</f>
        <v>0</v>
      </c>
      <c r="G433" s="25">
        <f>'101_parsed'!E433</f>
        <v>0</v>
      </c>
      <c r="H433" s="25">
        <f>'101_parsed'!F433</f>
        <v>0</v>
      </c>
    </row>
    <row r="434" spans="1:8" x14ac:dyDescent="0.2">
      <c r="A434" s="25">
        <f>'101_parsed'!A434</f>
        <v>2070</v>
      </c>
      <c r="B434" s="33">
        <f>'101_parsed'!B434</f>
        <v>61910</v>
      </c>
      <c r="C434" s="25" t="str">
        <f>INDEX(all_banks!O:O,MATCH(A434,all_banks!H:H,0))</f>
        <v>ООО "АЛТЫНБАНК" (2070)</v>
      </c>
      <c r="D434" s="25" t="str">
        <f>INDEX('101_accounts'!B:B,MATCH(B434,'101_accounts'!A:A,0))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34" s="25">
        <f>'101_parsed'!C434</f>
        <v>0</v>
      </c>
      <c r="F434" s="25">
        <f>'101_parsed'!D434</f>
        <v>0</v>
      </c>
      <c r="G434" s="25">
        <f>'101_parsed'!E434</f>
        <v>0</v>
      </c>
      <c r="H434" s="25">
        <f>'101_parsed'!F434</f>
        <v>0</v>
      </c>
    </row>
    <row r="435" spans="1:8" x14ac:dyDescent="0.2">
      <c r="A435" s="25">
        <f>'101_parsed'!A435</f>
        <v>2070</v>
      </c>
      <c r="B435" s="33">
        <f>'101_parsed'!B435</f>
        <v>61911</v>
      </c>
      <c r="C435" s="25" t="str">
        <f>INDEX(all_banks!O:O,MATCH(A435,all_banks!H:H,0))</f>
        <v>ООО "АЛТЫНБАНК" (2070)</v>
      </c>
      <c r="D435" s="25" t="str">
        <f>INDEX('101_accounts'!B:B,MATCH(B435,'101_accounts'!A:A,0))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35" s="25">
        <f>'101_parsed'!C435</f>
        <v>0</v>
      </c>
      <c r="F435" s="25">
        <f>'101_parsed'!D435</f>
        <v>0</v>
      </c>
      <c r="G435" s="25">
        <f>'101_parsed'!E435</f>
        <v>0</v>
      </c>
      <c r="H435" s="25">
        <f>'101_parsed'!F435</f>
        <v>0</v>
      </c>
    </row>
    <row r="436" spans="1:8" x14ac:dyDescent="0.2">
      <c r="A436" s="25">
        <f>'101_parsed'!A436</f>
        <v>2070</v>
      </c>
      <c r="B436" s="33">
        <f>'101_parsed'!B436</f>
        <v>61912</v>
      </c>
      <c r="C436" s="25" t="str">
        <f>INDEX(all_banks!O:O,MATCH(A436,all_banks!H:H,0))</f>
        <v>ООО "АЛТЫНБАНК" (2070)</v>
      </c>
      <c r="D436" s="25" t="str">
        <f>INDEX('101_accounts'!B:B,MATCH(B436,'101_accounts'!A:A,0))</f>
        <v>61912   П  Резервы на возможные потери</v>
      </c>
      <c r="E436" s="25">
        <f>'101_parsed'!C436</f>
        <v>0</v>
      </c>
      <c r="F436" s="25">
        <f>'101_parsed'!D436</f>
        <v>0</v>
      </c>
      <c r="G436" s="25">
        <f>'101_parsed'!E436</f>
        <v>0</v>
      </c>
      <c r="H436" s="25">
        <f>'101_parsed'!F436</f>
        <v>0</v>
      </c>
    </row>
    <row r="437" spans="1:8" x14ac:dyDescent="0.2">
      <c r="A437" s="25">
        <f>'101_parsed'!A437</f>
        <v>2070</v>
      </c>
      <c r="B437" s="33">
        <f>'101_parsed'!B437</f>
        <v>62001</v>
      </c>
      <c r="C437" s="25" t="str">
        <f>INDEX(all_banks!O:O,MATCH(A437,all_banks!H:H,0))</f>
        <v>ООО "АЛТЫНБАНК" (2070)</v>
      </c>
      <c r="D437" s="25" t="str">
        <f>INDEX('101_accounts'!B:B,MATCH(B437,'101_accounts'!A:A,0))</f>
        <v>62001   A  Долгосрочные активы, предназначенные для продажи</v>
      </c>
      <c r="E437" s="25">
        <f>'101_parsed'!C437</f>
        <v>6079</v>
      </c>
      <c r="F437" s="25">
        <f>'101_parsed'!D437</f>
        <v>0</v>
      </c>
      <c r="G437" s="25">
        <f>'101_parsed'!E437</f>
        <v>6079</v>
      </c>
      <c r="H437" s="25">
        <f>'101_parsed'!F437</f>
        <v>0</v>
      </c>
    </row>
    <row r="438" spans="1:8" x14ac:dyDescent="0.2">
      <c r="A438" s="25">
        <f>'101_parsed'!A438</f>
        <v>2070</v>
      </c>
      <c r="B438" s="33">
        <f>'101_parsed'!B438</f>
        <v>62002</v>
      </c>
      <c r="C438" s="25" t="str">
        <f>INDEX(all_banks!O:O,MATCH(A438,all_banks!H:H,0))</f>
        <v>ООО "АЛТЫНБАНК" (2070)</v>
      </c>
      <c r="D438" s="25" t="str">
        <f>INDEX('101_accounts'!B:B,MATCH(B438,'101_accounts'!A:A,0))</f>
        <v>62002   П  Резервы на возможные потери</v>
      </c>
      <c r="E438" s="25">
        <f>'101_parsed'!C438</f>
        <v>0</v>
      </c>
      <c r="F438" s="25">
        <f>'101_parsed'!D438</f>
        <v>0</v>
      </c>
      <c r="G438" s="25">
        <f>'101_parsed'!E438</f>
        <v>0</v>
      </c>
      <c r="H438" s="25">
        <f>'101_parsed'!F438</f>
        <v>0</v>
      </c>
    </row>
    <row r="439" spans="1:8" x14ac:dyDescent="0.2">
      <c r="A439" s="25">
        <f>'101_parsed'!A439</f>
        <v>2070</v>
      </c>
      <c r="B439" s="33">
        <f>'101_parsed'!B439</f>
        <v>62101</v>
      </c>
      <c r="C439" s="25" t="str">
        <f>INDEX(all_banks!O:O,MATCH(A439,all_banks!H:H,0))</f>
        <v>ООО "АЛТЫНБАНК" (2070)</v>
      </c>
      <c r="D439" s="25" t="str">
        <f>INDEX('101_accounts'!B:B,MATCH(B439,'101_accounts'!A:A,0))</f>
        <v>62101   A  Средства труда, полученные по договорам отступного, залога, назначение которых не определено</v>
      </c>
      <c r="E439" s="25">
        <f>'101_parsed'!C439</f>
        <v>0</v>
      </c>
      <c r="F439" s="25">
        <f>'101_parsed'!D439</f>
        <v>0</v>
      </c>
      <c r="G439" s="25">
        <f>'101_parsed'!E439</f>
        <v>0</v>
      </c>
      <c r="H439" s="25">
        <f>'101_parsed'!F439</f>
        <v>0</v>
      </c>
    </row>
    <row r="440" spans="1:8" x14ac:dyDescent="0.2">
      <c r="A440" s="25">
        <f>'101_parsed'!A440</f>
        <v>2070</v>
      </c>
      <c r="B440" s="33">
        <f>'101_parsed'!B440</f>
        <v>62102</v>
      </c>
      <c r="C440" s="25" t="str">
        <f>INDEX(all_banks!O:O,MATCH(A440,all_banks!H:H,0))</f>
        <v>ООО "АЛТЫНБАНК" (2070)</v>
      </c>
      <c r="D440" s="25" t="str">
        <f>INDEX('101_accounts'!B:B,MATCH(B440,'101_accounts'!A:A,0))</f>
        <v>62102   A  Предметы труда, полученные по договорам отступного, залога, назначение которых не определено</v>
      </c>
      <c r="E440" s="25">
        <f>'101_parsed'!C440</f>
        <v>0</v>
      </c>
      <c r="F440" s="25">
        <f>'101_parsed'!D440</f>
        <v>0</v>
      </c>
      <c r="G440" s="25">
        <f>'101_parsed'!E440</f>
        <v>0</v>
      </c>
      <c r="H440" s="25">
        <f>'101_parsed'!F440</f>
        <v>0</v>
      </c>
    </row>
    <row r="441" spans="1:8" x14ac:dyDescent="0.2">
      <c r="A441" s="25">
        <f>'101_parsed'!A441</f>
        <v>2070</v>
      </c>
      <c r="B441" s="33">
        <f>'101_parsed'!B441</f>
        <v>62103</v>
      </c>
      <c r="C441" s="25" t="str">
        <f>INDEX(all_banks!O:O,MATCH(A441,all_banks!H:H,0))</f>
        <v>ООО "АЛТЫНБАНК" (2070)</v>
      </c>
      <c r="D441" s="25" t="str">
        <f>INDEX('101_accounts'!B:B,MATCH(B441,'101_accounts'!A:A,0))</f>
        <v>62103   П  Резервы на возможные потери</v>
      </c>
      <c r="E441" s="25">
        <f>'101_parsed'!C441</f>
        <v>0</v>
      </c>
      <c r="F441" s="25">
        <f>'101_parsed'!D441</f>
        <v>0</v>
      </c>
      <c r="G441" s="25">
        <f>'101_parsed'!E441</f>
        <v>0</v>
      </c>
      <c r="H441" s="25">
        <f>'101_parsed'!F441</f>
        <v>0</v>
      </c>
    </row>
    <row r="442" spans="1:8" x14ac:dyDescent="0.2">
      <c r="A442" s="25">
        <f>'101_parsed'!A442</f>
        <v>1326</v>
      </c>
      <c r="B442" s="33">
        <f>'101_parsed'!B442</f>
        <v>60401</v>
      </c>
      <c r="C442" s="25" t="str">
        <f>INDEX(all_banks!O:O,MATCH(A442,all_banks!H:H,0))</f>
        <v>АО "АЛЬФА-БАНК" (1326)</v>
      </c>
      <c r="D442" s="25" t="str">
        <f>INDEX('101_accounts'!B:B,MATCH(B442,'101_accounts'!A:A,0))</f>
        <v>60401   A  Основные средства (кроме земли) (c 13.02.2018)_x000D_Категория 1- Здания и сооружения (до 31.12.2002)</v>
      </c>
      <c r="E442" s="22">
        <f>'101_parsed'!C442</f>
        <v>58216885</v>
      </c>
      <c r="F442" s="39">
        <f>'101_parsed'!D442</f>
        <v>0</v>
      </c>
      <c r="G442" s="39">
        <f>'101_parsed'!E442</f>
        <v>59101795</v>
      </c>
      <c r="H442" s="39">
        <f>'101_parsed'!F442</f>
        <v>0</v>
      </c>
    </row>
    <row r="443" spans="1:8" x14ac:dyDescent="0.2">
      <c r="A443" s="25">
        <f>'101_parsed'!A443</f>
        <v>1326</v>
      </c>
      <c r="B443" s="33">
        <f>'101_parsed'!B443</f>
        <v>60404</v>
      </c>
      <c r="C443" s="25" t="str">
        <f>INDEX(all_banks!O:O,MATCH(A443,all_banks!H:H,0))</f>
        <v>АО "АЛЬФА-БАНК" (1326)</v>
      </c>
      <c r="D443" s="25" t="str">
        <f>INDEX('101_accounts'!B:B,MATCH(B443,'101_accounts'!A:A,0))</f>
        <v>60404   A  Земля (c 13.02.2018)</v>
      </c>
      <c r="E443" s="25">
        <f>'101_parsed'!C443</f>
        <v>188686</v>
      </c>
      <c r="F443" s="25">
        <f>'101_parsed'!D443</f>
        <v>0</v>
      </c>
      <c r="G443" s="25">
        <f>'101_parsed'!E443</f>
        <v>188686</v>
      </c>
      <c r="H443" s="25">
        <f>'101_parsed'!F443</f>
        <v>0</v>
      </c>
    </row>
    <row r="444" spans="1:8" x14ac:dyDescent="0.2">
      <c r="A444" s="25">
        <f>'101_parsed'!A444</f>
        <v>1326</v>
      </c>
      <c r="B444" s="33">
        <f>'101_parsed'!B444</f>
        <v>60405</v>
      </c>
      <c r="C444" s="25" t="str">
        <f>INDEX(all_banks!O:O,MATCH(A444,all_banks!H:H,0))</f>
        <v>АО "АЛЬФА-БАНК" (1326)</v>
      </c>
      <c r="D444" s="25" t="str">
        <f>INDEX('101_accounts'!B:B,MATCH(B444,'101_accounts'!A:A,0))</f>
        <v>60405   П
A (до 31.01.2003)  Резервы на возможные потери (c 13.02.2018)
Долгосрочно арендуемые основные средства (до 31.01.2003)</v>
      </c>
      <c r="E444" s="25">
        <f>'101_parsed'!C444</f>
        <v>0</v>
      </c>
      <c r="F444" s="25">
        <f>'101_parsed'!D444</f>
        <v>0</v>
      </c>
      <c r="G444" s="25">
        <f>'101_parsed'!E444</f>
        <v>0</v>
      </c>
      <c r="H444" s="25">
        <f>'101_parsed'!F444</f>
        <v>0</v>
      </c>
    </row>
    <row r="445" spans="1:8" x14ac:dyDescent="0.2">
      <c r="A445" s="25">
        <f>'101_parsed'!A445</f>
        <v>1326</v>
      </c>
      <c r="B445" s="33">
        <f>'101_parsed'!B445</f>
        <v>60414</v>
      </c>
      <c r="C445" s="25" t="str">
        <f>INDEX(all_banks!O:O,MATCH(A445,all_banks!H:H,0))</f>
        <v>АО "АЛЬФА-БАНК" (1326)</v>
      </c>
      <c r="D445" s="25" t="str">
        <f>INDEX('101_accounts'!B:B,MATCH(B445,'101_accounts'!A:A,0))</f>
        <v>60414   П  Амортизация основных средств (кроме земли) (c 13.02.2018)</v>
      </c>
      <c r="E445" s="25">
        <f>'101_parsed'!C445</f>
        <v>0</v>
      </c>
      <c r="F445" s="25">
        <f>'101_parsed'!D445</f>
        <v>23865795</v>
      </c>
      <c r="G445" s="25">
        <f>'101_parsed'!E445</f>
        <v>0</v>
      </c>
      <c r="H445" s="25">
        <f>'101_parsed'!F445</f>
        <v>25138255</v>
      </c>
    </row>
    <row r="446" spans="1:8" x14ac:dyDescent="0.2">
      <c r="A446" s="25">
        <f>'101_parsed'!A446</f>
        <v>1326</v>
      </c>
      <c r="B446" s="33">
        <f>'101_parsed'!B446</f>
        <v>60415</v>
      </c>
      <c r="C446" s="25" t="str">
        <f>INDEX(all_banks!O:O,MATCH(A446,all_banks!H:H,0))</f>
        <v>АО "АЛЬФА-БАНК" (1326)</v>
      </c>
      <c r="D446" s="25" t="str">
        <f>INDEX('101_accounts'!B:B,MATCH(B446,'101_accounts'!A:A,0))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46" s="25">
        <f>'101_parsed'!C446</f>
        <v>2501153</v>
      </c>
      <c r="F446" s="25">
        <f>'101_parsed'!D446</f>
        <v>0</v>
      </c>
      <c r="G446" s="25">
        <f>'101_parsed'!E446</f>
        <v>2988106</v>
      </c>
      <c r="H446" s="25">
        <f>'101_parsed'!F446</f>
        <v>0</v>
      </c>
    </row>
    <row r="447" spans="1:8" x14ac:dyDescent="0.2">
      <c r="A447" s="25">
        <f>'101_parsed'!A447</f>
        <v>1326</v>
      </c>
      <c r="B447" s="33">
        <f>'101_parsed'!B447</f>
        <v>61901</v>
      </c>
      <c r="C447" s="25" t="str">
        <f>INDEX(all_banks!O:O,MATCH(A447,all_banks!H:H,0))</f>
        <v>АО "АЛЬФА-БАНК" (1326)</v>
      </c>
      <c r="D447" s="25" t="str">
        <f>INDEX('101_accounts'!B:B,MATCH(B447,'101_accounts'!A:A,0))</f>
        <v>61901   A  Земля, временно неиспользуемая в основной деятельности</v>
      </c>
      <c r="E447" s="25">
        <f>'101_parsed'!C447</f>
        <v>0</v>
      </c>
      <c r="F447" s="25">
        <f>'101_parsed'!D447</f>
        <v>0</v>
      </c>
      <c r="G447" s="25">
        <f>'101_parsed'!E447</f>
        <v>0</v>
      </c>
      <c r="H447" s="25">
        <f>'101_parsed'!F447</f>
        <v>0</v>
      </c>
    </row>
    <row r="448" spans="1:8" x14ac:dyDescent="0.2">
      <c r="A448" s="25">
        <f>'101_parsed'!A448</f>
        <v>1326</v>
      </c>
      <c r="B448" s="33">
        <f>'101_parsed'!B448</f>
        <v>61902</v>
      </c>
      <c r="C448" s="25" t="str">
        <f>INDEX(all_banks!O:O,MATCH(A448,all_banks!H:H,0))</f>
        <v>АО "АЛЬФА-БАНК" (1326)</v>
      </c>
      <c r="D448" s="25" t="str">
        <f>INDEX('101_accounts'!B:B,MATCH(B448,'101_accounts'!A:A,0))</f>
        <v>61902   A  Земля, временно неиспользуемая в основной деятельности, переданная в аренду</v>
      </c>
      <c r="E448" s="25">
        <f>'101_parsed'!C448</f>
        <v>0</v>
      </c>
      <c r="F448" s="25">
        <f>'101_parsed'!D448</f>
        <v>0</v>
      </c>
      <c r="G448" s="25">
        <f>'101_parsed'!E448</f>
        <v>0</v>
      </c>
      <c r="H448" s="25">
        <f>'101_parsed'!F448</f>
        <v>0</v>
      </c>
    </row>
    <row r="449" spans="1:8" x14ac:dyDescent="0.2">
      <c r="A449" s="25">
        <f>'101_parsed'!A449</f>
        <v>1326</v>
      </c>
      <c r="B449" s="33">
        <f>'101_parsed'!B449</f>
        <v>61903</v>
      </c>
      <c r="C449" s="25" t="str">
        <f>INDEX(all_banks!O:O,MATCH(A449,all_banks!H:H,0))</f>
        <v>АО "АЛЬФА-БАНК" (1326)</v>
      </c>
      <c r="D449" s="25" t="str">
        <f>INDEX('101_accounts'!B:B,MATCH(B449,'101_accounts'!A:A,0))</f>
        <v>61903   A  Недвижимость (кроме земли), временно неиспользуемая в основной деятельности</v>
      </c>
      <c r="E449" s="25">
        <f>'101_parsed'!C449</f>
        <v>0</v>
      </c>
      <c r="F449" s="25">
        <f>'101_parsed'!D449</f>
        <v>0</v>
      </c>
      <c r="G449" s="25">
        <f>'101_parsed'!E449</f>
        <v>0</v>
      </c>
      <c r="H449" s="25">
        <f>'101_parsed'!F449</f>
        <v>0</v>
      </c>
    </row>
    <row r="450" spans="1:8" x14ac:dyDescent="0.2">
      <c r="A450" s="25">
        <f>'101_parsed'!A450</f>
        <v>1326</v>
      </c>
      <c r="B450" s="33">
        <f>'101_parsed'!B450</f>
        <v>61904</v>
      </c>
      <c r="C450" s="25" t="str">
        <f>INDEX(all_banks!O:O,MATCH(A450,all_banks!H:H,0))</f>
        <v>АО "АЛЬФА-БАНК" (1326)</v>
      </c>
      <c r="D450" s="25" t="str">
        <f>INDEX('101_accounts'!B:B,MATCH(B450,'101_accounts'!A:A,0))</f>
        <v>61904   A  Недвижимость (кроме земли), временно неиспользуемая в основной деятельности, переданная в аренду</v>
      </c>
      <c r="E450" s="25">
        <f>'101_parsed'!C450</f>
        <v>0</v>
      </c>
      <c r="F450" s="25">
        <f>'101_parsed'!D450</f>
        <v>0</v>
      </c>
      <c r="G450" s="25">
        <f>'101_parsed'!E450</f>
        <v>0</v>
      </c>
      <c r="H450" s="25">
        <f>'101_parsed'!F450</f>
        <v>0</v>
      </c>
    </row>
    <row r="451" spans="1:8" x14ac:dyDescent="0.2">
      <c r="A451" s="25">
        <f>'101_parsed'!A451</f>
        <v>1326</v>
      </c>
      <c r="B451" s="33">
        <f>'101_parsed'!B451</f>
        <v>61905</v>
      </c>
      <c r="C451" s="25" t="str">
        <f>INDEX(all_banks!O:O,MATCH(A451,all_banks!H:H,0))</f>
        <v>АО "АЛЬФА-БАНК" (1326)</v>
      </c>
      <c r="D451" s="25" t="str">
        <f>INDEX('101_accounts'!B:B,MATCH(B451,'101_accounts'!A:A,0))</f>
        <v>61905   A  Земля, временно неиспользуемая в основной деятельности, учитываемая по справедливой стоимости</v>
      </c>
      <c r="E451" s="25">
        <f>'101_parsed'!C451</f>
        <v>57899</v>
      </c>
      <c r="F451" s="25">
        <f>'101_parsed'!D451</f>
        <v>0</v>
      </c>
      <c r="G451" s="25">
        <f>'101_parsed'!E451</f>
        <v>56629</v>
      </c>
      <c r="H451" s="25">
        <f>'101_parsed'!F451</f>
        <v>0</v>
      </c>
    </row>
    <row r="452" spans="1:8" x14ac:dyDescent="0.2">
      <c r="A452" s="25">
        <f>'101_parsed'!A452</f>
        <v>1326</v>
      </c>
      <c r="B452" s="33">
        <f>'101_parsed'!B452</f>
        <v>61906</v>
      </c>
      <c r="C452" s="25" t="str">
        <f>INDEX(all_banks!O:O,MATCH(A452,all_banks!H:H,0))</f>
        <v>АО "АЛЬФА-БАНК" (1326)</v>
      </c>
      <c r="D452" s="25" t="str">
        <f>INDEX('101_accounts'!B:B,MATCH(B452,'101_accounts'!A:A,0))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52" s="25">
        <f>'101_parsed'!C452</f>
        <v>128028</v>
      </c>
      <c r="F452" s="25">
        <f>'101_parsed'!D452</f>
        <v>0</v>
      </c>
      <c r="G452" s="25">
        <f>'101_parsed'!E452</f>
        <v>128028</v>
      </c>
      <c r="H452" s="25">
        <f>'101_parsed'!F452</f>
        <v>0</v>
      </c>
    </row>
    <row r="453" spans="1:8" x14ac:dyDescent="0.2">
      <c r="A453" s="25">
        <f>'101_parsed'!A453</f>
        <v>1326</v>
      </c>
      <c r="B453" s="33">
        <f>'101_parsed'!B453</f>
        <v>61907</v>
      </c>
      <c r="C453" s="25" t="str">
        <f>INDEX(all_banks!O:O,MATCH(A453,all_banks!H:H,0))</f>
        <v>АО "АЛЬФА-БАНК" (1326)</v>
      </c>
      <c r="D453" s="25" t="str">
        <f>INDEX('101_accounts'!B:B,MATCH(B453,'101_accounts'!A:A,0))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53" s="25">
        <f>'101_parsed'!C453</f>
        <v>268969</v>
      </c>
      <c r="F453" s="25">
        <f>'101_parsed'!D453</f>
        <v>0</v>
      </c>
      <c r="G453" s="25">
        <f>'101_parsed'!E453</f>
        <v>184033</v>
      </c>
      <c r="H453" s="25">
        <f>'101_parsed'!F453</f>
        <v>0</v>
      </c>
    </row>
    <row r="454" spans="1:8" x14ac:dyDescent="0.2">
      <c r="A454" s="25">
        <f>'101_parsed'!A454</f>
        <v>1326</v>
      </c>
      <c r="B454" s="33">
        <f>'101_parsed'!B454</f>
        <v>61908</v>
      </c>
      <c r="C454" s="25" t="str">
        <f>INDEX(all_banks!O:O,MATCH(A454,all_banks!H:H,0))</f>
        <v>АО "АЛЬФА-БАНК" (1326)</v>
      </c>
      <c r="D454" s="25" t="str">
        <f>INDEX('101_accounts'!B:B,MATCH(B454,'101_accounts'!A:A,0))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54" s="25">
        <f>'101_parsed'!C454</f>
        <v>330826</v>
      </c>
      <c r="F454" s="25">
        <f>'101_parsed'!D454</f>
        <v>0</v>
      </c>
      <c r="G454" s="25">
        <f>'101_parsed'!E454</f>
        <v>330826</v>
      </c>
      <c r="H454" s="25">
        <f>'101_parsed'!F454</f>
        <v>0</v>
      </c>
    </row>
    <row r="455" spans="1:8" x14ac:dyDescent="0.2">
      <c r="A455" s="25">
        <f>'101_parsed'!A455</f>
        <v>1326</v>
      </c>
      <c r="B455" s="33">
        <f>'101_parsed'!B455</f>
        <v>61909</v>
      </c>
      <c r="C455" s="25" t="str">
        <f>INDEX(all_banks!O:O,MATCH(A455,all_banks!H:H,0))</f>
        <v>АО "АЛЬФА-БАНК" (1326)</v>
      </c>
      <c r="D455" s="25" t="str">
        <f>INDEX('101_accounts'!B:B,MATCH(B455,'101_accounts'!A:A,0))</f>
        <v>61909   П  Амортизация недвижимости (кроме земли), временно неиспользуемой в основной деятельности</v>
      </c>
      <c r="E455" s="25">
        <f>'101_parsed'!C455</f>
        <v>0</v>
      </c>
      <c r="F455" s="25">
        <f>'101_parsed'!D455</f>
        <v>0</v>
      </c>
      <c r="G455" s="25">
        <f>'101_parsed'!E455</f>
        <v>0</v>
      </c>
      <c r="H455" s="25">
        <f>'101_parsed'!F455</f>
        <v>0</v>
      </c>
    </row>
    <row r="456" spans="1:8" x14ac:dyDescent="0.2">
      <c r="A456" s="25">
        <f>'101_parsed'!A456</f>
        <v>1326</v>
      </c>
      <c r="B456" s="33">
        <f>'101_parsed'!B456</f>
        <v>61910</v>
      </c>
      <c r="C456" s="25" t="str">
        <f>INDEX(all_banks!O:O,MATCH(A456,all_banks!H:H,0))</f>
        <v>АО "АЛЬФА-БАНК" (1326)</v>
      </c>
      <c r="D456" s="25" t="str">
        <f>INDEX('101_accounts'!B:B,MATCH(B456,'101_accounts'!A:A,0))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56" s="25">
        <f>'101_parsed'!C456</f>
        <v>0</v>
      </c>
      <c r="F456" s="25">
        <f>'101_parsed'!D456</f>
        <v>0</v>
      </c>
      <c r="G456" s="25">
        <f>'101_parsed'!E456</f>
        <v>0</v>
      </c>
      <c r="H456" s="25">
        <f>'101_parsed'!F456</f>
        <v>0</v>
      </c>
    </row>
    <row r="457" spans="1:8" x14ac:dyDescent="0.2">
      <c r="A457" s="25">
        <f>'101_parsed'!A457</f>
        <v>1326</v>
      </c>
      <c r="B457" s="33">
        <f>'101_parsed'!B457</f>
        <v>61911</v>
      </c>
      <c r="C457" s="25" t="str">
        <f>INDEX(all_banks!O:O,MATCH(A457,all_banks!H:H,0))</f>
        <v>АО "АЛЬФА-БАНК" (1326)</v>
      </c>
      <c r="D457" s="25" t="str">
        <f>INDEX('101_accounts'!B:B,MATCH(B457,'101_accounts'!A:A,0))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57" s="25">
        <f>'101_parsed'!C457</f>
        <v>3719</v>
      </c>
      <c r="F457" s="25">
        <f>'101_parsed'!D457</f>
        <v>0</v>
      </c>
      <c r="G457" s="25">
        <f>'101_parsed'!E457</f>
        <v>1950</v>
      </c>
      <c r="H457" s="25">
        <f>'101_parsed'!F457</f>
        <v>0</v>
      </c>
    </row>
    <row r="458" spans="1:8" x14ac:dyDescent="0.2">
      <c r="A458" s="25">
        <f>'101_parsed'!A458</f>
        <v>1326</v>
      </c>
      <c r="B458" s="33">
        <f>'101_parsed'!B458</f>
        <v>61912</v>
      </c>
      <c r="C458" s="25" t="str">
        <f>INDEX(all_banks!O:O,MATCH(A458,all_banks!H:H,0))</f>
        <v>АО "АЛЬФА-БАНК" (1326)</v>
      </c>
      <c r="D458" s="25" t="str">
        <f>INDEX('101_accounts'!B:B,MATCH(B458,'101_accounts'!A:A,0))</f>
        <v>61912   П  Резервы на возможные потери</v>
      </c>
      <c r="E458" s="25">
        <f>'101_parsed'!C458</f>
        <v>0</v>
      </c>
      <c r="F458" s="25">
        <f>'101_parsed'!D458</f>
        <v>0</v>
      </c>
      <c r="G458" s="25">
        <f>'101_parsed'!E458</f>
        <v>0</v>
      </c>
      <c r="H458" s="25">
        <f>'101_parsed'!F458</f>
        <v>0</v>
      </c>
    </row>
    <row r="459" spans="1:8" x14ac:dyDescent="0.2">
      <c r="A459" s="25">
        <f>'101_parsed'!A459</f>
        <v>1326</v>
      </c>
      <c r="B459" s="33">
        <f>'101_parsed'!B459</f>
        <v>62001</v>
      </c>
      <c r="C459" s="25" t="str">
        <f>INDEX(all_banks!O:O,MATCH(A459,all_banks!H:H,0))</f>
        <v>АО "АЛЬФА-БАНК" (1326)</v>
      </c>
      <c r="D459" s="25" t="str">
        <f>INDEX('101_accounts'!B:B,MATCH(B459,'101_accounts'!A:A,0))</f>
        <v>62001   A  Долгосрочные активы, предназначенные для продажи</v>
      </c>
      <c r="E459" s="25">
        <f>'101_parsed'!C459</f>
        <v>13055</v>
      </c>
      <c r="F459" s="25">
        <f>'101_parsed'!D459</f>
        <v>0</v>
      </c>
      <c r="G459" s="25">
        <f>'101_parsed'!E459</f>
        <v>106501</v>
      </c>
      <c r="H459" s="25">
        <f>'101_parsed'!F459</f>
        <v>0</v>
      </c>
    </row>
    <row r="460" spans="1:8" x14ac:dyDescent="0.2">
      <c r="A460" s="25">
        <f>'101_parsed'!A460</f>
        <v>1326</v>
      </c>
      <c r="B460" s="33">
        <f>'101_parsed'!B460</f>
        <v>62002</v>
      </c>
      <c r="C460" s="25" t="str">
        <f>INDEX(all_banks!O:O,MATCH(A460,all_banks!H:H,0))</f>
        <v>АО "АЛЬФА-БАНК" (1326)</v>
      </c>
      <c r="D460" s="25" t="str">
        <f>INDEX('101_accounts'!B:B,MATCH(B460,'101_accounts'!A:A,0))</f>
        <v>62002   П  Резервы на возможные потери</v>
      </c>
      <c r="E460" s="25">
        <f>'101_parsed'!C460</f>
        <v>0</v>
      </c>
      <c r="F460" s="25">
        <f>'101_parsed'!D460</f>
        <v>0</v>
      </c>
      <c r="G460" s="25">
        <f>'101_parsed'!E460</f>
        <v>0</v>
      </c>
      <c r="H460" s="25">
        <f>'101_parsed'!F460</f>
        <v>0</v>
      </c>
    </row>
    <row r="461" spans="1:8" x14ac:dyDescent="0.2">
      <c r="A461" s="25">
        <f>'101_parsed'!A461</f>
        <v>1326</v>
      </c>
      <c r="B461" s="33">
        <f>'101_parsed'!B461</f>
        <v>62101</v>
      </c>
      <c r="C461" s="25" t="str">
        <f>INDEX(all_banks!O:O,MATCH(A461,all_banks!H:H,0))</f>
        <v>АО "АЛЬФА-БАНК" (1326)</v>
      </c>
      <c r="D461" s="25" t="str">
        <f>INDEX('101_accounts'!B:B,MATCH(B461,'101_accounts'!A:A,0))</f>
        <v>62101   A  Средства труда, полученные по договорам отступного, залога, назначение которых не определено</v>
      </c>
      <c r="E461" s="25">
        <f>'101_parsed'!C461</f>
        <v>7715</v>
      </c>
      <c r="F461" s="25">
        <f>'101_parsed'!D461</f>
        <v>0</v>
      </c>
      <c r="G461" s="25">
        <f>'101_parsed'!E461</f>
        <v>7715</v>
      </c>
      <c r="H461" s="25">
        <f>'101_parsed'!F461</f>
        <v>0</v>
      </c>
    </row>
    <row r="462" spans="1:8" x14ac:dyDescent="0.2">
      <c r="A462" s="25">
        <f>'101_parsed'!A462</f>
        <v>1326</v>
      </c>
      <c r="B462" s="33">
        <f>'101_parsed'!B462</f>
        <v>62102</v>
      </c>
      <c r="C462" s="25" t="str">
        <f>INDEX(all_banks!O:O,MATCH(A462,all_banks!H:H,0))</f>
        <v>АО "АЛЬФА-БАНК" (1326)</v>
      </c>
      <c r="D462" s="25" t="str">
        <f>INDEX('101_accounts'!B:B,MATCH(B462,'101_accounts'!A:A,0))</f>
        <v>62102   A  Предметы труда, полученные по договорам отступного, залога, назначение которых не определено</v>
      </c>
      <c r="E462" s="25">
        <f>'101_parsed'!C462</f>
        <v>0</v>
      </c>
      <c r="F462" s="25">
        <f>'101_parsed'!D462</f>
        <v>0</v>
      </c>
      <c r="G462" s="25">
        <f>'101_parsed'!E462</f>
        <v>0</v>
      </c>
      <c r="H462" s="25">
        <f>'101_parsed'!F462</f>
        <v>0</v>
      </c>
    </row>
    <row r="463" spans="1:8" x14ac:dyDescent="0.2">
      <c r="A463" s="25">
        <f>'101_parsed'!A463</f>
        <v>1326</v>
      </c>
      <c r="B463" s="33">
        <f>'101_parsed'!B463</f>
        <v>62103</v>
      </c>
      <c r="C463" s="25" t="str">
        <f>INDEX(all_banks!O:O,MATCH(A463,all_banks!H:H,0))</f>
        <v>АО "АЛЬФА-БАНК" (1326)</v>
      </c>
      <c r="D463" s="25" t="str">
        <f>INDEX('101_accounts'!B:B,MATCH(B463,'101_accounts'!A:A,0))</f>
        <v>62103   П  Резервы на возможные потери</v>
      </c>
      <c r="E463" s="25">
        <f>'101_parsed'!C463</f>
        <v>0</v>
      </c>
      <c r="F463" s="25">
        <f>'101_parsed'!D463</f>
        <v>0</v>
      </c>
      <c r="G463" s="25">
        <f>'101_parsed'!E463</f>
        <v>0</v>
      </c>
      <c r="H463" s="25">
        <f>'101_parsed'!F463</f>
        <v>0</v>
      </c>
    </row>
    <row r="464" spans="1:8" x14ac:dyDescent="0.2">
      <c r="A464" s="25">
        <f>'101_parsed'!A464</f>
        <v>3460</v>
      </c>
      <c r="B464" s="33">
        <f>'101_parsed'!B464</f>
        <v>60401</v>
      </c>
      <c r="C464" s="25" t="str">
        <f>INDEX(all_banks!O:O,MATCH(A464,all_banks!H:H,0))</f>
        <v>ООО "Америкэн Экспресс Банк" (3460)</v>
      </c>
      <c r="D464" s="25" t="str">
        <f>INDEX('101_accounts'!B:B,MATCH(B464,'101_accounts'!A:A,0))</f>
        <v>60401   A  Основные средства (кроме земли) (c 13.02.2018)_x000D_Категория 1- Здания и сооружения (до 31.12.2002)</v>
      </c>
      <c r="E464" s="25">
        <f>'101_parsed'!C464</f>
        <v>99827</v>
      </c>
      <c r="F464" s="25">
        <f>'101_parsed'!D464</f>
        <v>0</v>
      </c>
      <c r="G464" s="25">
        <f>'101_parsed'!E464</f>
        <v>104306</v>
      </c>
      <c r="H464" s="25">
        <f>'101_parsed'!F464</f>
        <v>0</v>
      </c>
    </row>
    <row r="465" spans="1:8" x14ac:dyDescent="0.2">
      <c r="A465" s="25">
        <f>'101_parsed'!A465</f>
        <v>3460</v>
      </c>
      <c r="B465" s="33">
        <f>'101_parsed'!B465</f>
        <v>60404</v>
      </c>
      <c r="C465" s="25" t="str">
        <f>INDEX(all_banks!O:O,MATCH(A465,all_banks!H:H,0))</f>
        <v>ООО "Америкэн Экспресс Банк" (3460)</v>
      </c>
      <c r="D465" s="25" t="str">
        <f>INDEX('101_accounts'!B:B,MATCH(B465,'101_accounts'!A:A,0))</f>
        <v>60404   A  Земля (c 13.02.2018)</v>
      </c>
      <c r="E465" s="25">
        <f>'101_parsed'!C465</f>
        <v>0</v>
      </c>
      <c r="F465" s="25">
        <f>'101_parsed'!D465</f>
        <v>0</v>
      </c>
      <c r="G465" s="25">
        <f>'101_parsed'!E465</f>
        <v>0</v>
      </c>
      <c r="H465" s="25">
        <f>'101_parsed'!F465</f>
        <v>0</v>
      </c>
    </row>
    <row r="466" spans="1:8" x14ac:dyDescent="0.2">
      <c r="A466" s="25">
        <f>'101_parsed'!A466</f>
        <v>3460</v>
      </c>
      <c r="B466" s="33">
        <f>'101_parsed'!B466</f>
        <v>60405</v>
      </c>
      <c r="C466" s="25" t="str">
        <f>INDEX(all_banks!O:O,MATCH(A466,all_banks!H:H,0))</f>
        <v>ООО "Америкэн Экспресс Банк" (3460)</v>
      </c>
      <c r="D466" s="25" t="str">
        <f>INDEX('101_accounts'!B:B,MATCH(B466,'101_accounts'!A:A,0))</f>
        <v>60405   П
A (до 31.01.2003)  Резервы на возможные потери (c 13.02.2018)
Долгосрочно арендуемые основные средства (до 31.01.2003)</v>
      </c>
      <c r="E466" s="25">
        <f>'101_parsed'!C466</f>
        <v>0</v>
      </c>
      <c r="F466" s="25">
        <f>'101_parsed'!D466</f>
        <v>0</v>
      </c>
      <c r="G466" s="25">
        <f>'101_parsed'!E466</f>
        <v>0</v>
      </c>
      <c r="H466" s="25">
        <f>'101_parsed'!F466</f>
        <v>0</v>
      </c>
    </row>
    <row r="467" spans="1:8" x14ac:dyDescent="0.2">
      <c r="A467" s="25">
        <f>'101_parsed'!A467</f>
        <v>3460</v>
      </c>
      <c r="B467" s="33">
        <f>'101_parsed'!B467</f>
        <v>60414</v>
      </c>
      <c r="C467" s="25" t="str">
        <f>INDEX(all_banks!O:O,MATCH(A467,all_banks!H:H,0))</f>
        <v>ООО "Америкэн Экспресс Банк" (3460)</v>
      </c>
      <c r="D467" s="25" t="str">
        <f>INDEX('101_accounts'!B:B,MATCH(B467,'101_accounts'!A:A,0))</f>
        <v>60414   П  Амортизация основных средств (кроме земли) (c 13.02.2018)</v>
      </c>
      <c r="E467" s="25">
        <f>'101_parsed'!C467</f>
        <v>0</v>
      </c>
      <c r="F467" s="25">
        <f>'101_parsed'!D467</f>
        <v>41843</v>
      </c>
      <c r="G467" s="25">
        <f>'101_parsed'!E467</f>
        <v>0</v>
      </c>
      <c r="H467" s="25">
        <f>'101_parsed'!F467</f>
        <v>47526</v>
      </c>
    </row>
    <row r="468" spans="1:8" x14ac:dyDescent="0.2">
      <c r="A468" s="25">
        <f>'101_parsed'!A468</f>
        <v>3460</v>
      </c>
      <c r="B468" s="33">
        <f>'101_parsed'!B468</f>
        <v>60415</v>
      </c>
      <c r="C468" s="25" t="str">
        <f>INDEX(all_banks!O:O,MATCH(A468,all_banks!H:H,0))</f>
        <v>ООО "Америкэн Экспресс Банк" (3460)</v>
      </c>
      <c r="D468" s="25" t="str">
        <f>INDEX('101_accounts'!B:B,MATCH(B468,'101_accounts'!A:A,0))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68" s="25">
        <f>'101_parsed'!C468</f>
        <v>3572</v>
      </c>
      <c r="F468" s="25">
        <f>'101_parsed'!D468</f>
        <v>0</v>
      </c>
      <c r="G468" s="25">
        <f>'101_parsed'!E468</f>
        <v>14712</v>
      </c>
      <c r="H468" s="25">
        <f>'101_parsed'!F468</f>
        <v>0</v>
      </c>
    </row>
    <row r="469" spans="1:8" x14ac:dyDescent="0.2">
      <c r="A469" s="25">
        <f>'101_parsed'!A469</f>
        <v>3460</v>
      </c>
      <c r="B469" s="33">
        <f>'101_parsed'!B469</f>
        <v>61901</v>
      </c>
      <c r="C469" s="25" t="str">
        <f>INDEX(all_banks!O:O,MATCH(A469,all_banks!H:H,0))</f>
        <v>ООО "Америкэн Экспресс Банк" (3460)</v>
      </c>
      <c r="D469" s="25" t="str">
        <f>INDEX('101_accounts'!B:B,MATCH(B469,'101_accounts'!A:A,0))</f>
        <v>61901   A  Земля, временно неиспользуемая в основной деятельности</v>
      </c>
      <c r="E469" s="25">
        <f>'101_parsed'!C469</f>
        <v>0</v>
      </c>
      <c r="F469" s="25">
        <f>'101_parsed'!D469</f>
        <v>0</v>
      </c>
      <c r="G469" s="25">
        <f>'101_parsed'!E469</f>
        <v>0</v>
      </c>
      <c r="H469" s="25">
        <f>'101_parsed'!F469</f>
        <v>0</v>
      </c>
    </row>
    <row r="470" spans="1:8" x14ac:dyDescent="0.2">
      <c r="A470" s="25">
        <f>'101_parsed'!A470</f>
        <v>3460</v>
      </c>
      <c r="B470" s="33">
        <f>'101_parsed'!B470</f>
        <v>61902</v>
      </c>
      <c r="C470" s="25" t="str">
        <f>INDEX(all_banks!O:O,MATCH(A470,all_banks!H:H,0))</f>
        <v>ООО "Америкэн Экспресс Банк" (3460)</v>
      </c>
      <c r="D470" s="25" t="str">
        <f>INDEX('101_accounts'!B:B,MATCH(B470,'101_accounts'!A:A,0))</f>
        <v>61902   A  Земля, временно неиспользуемая в основной деятельности, переданная в аренду</v>
      </c>
      <c r="E470" s="25">
        <f>'101_parsed'!C470</f>
        <v>0</v>
      </c>
      <c r="F470" s="25">
        <f>'101_parsed'!D470</f>
        <v>0</v>
      </c>
      <c r="G470" s="25">
        <f>'101_parsed'!E470</f>
        <v>0</v>
      </c>
      <c r="H470" s="25">
        <f>'101_parsed'!F470</f>
        <v>0</v>
      </c>
    </row>
    <row r="471" spans="1:8" x14ac:dyDescent="0.2">
      <c r="A471" s="25">
        <f>'101_parsed'!A471</f>
        <v>3460</v>
      </c>
      <c r="B471" s="33">
        <f>'101_parsed'!B471</f>
        <v>61903</v>
      </c>
      <c r="C471" s="25" t="str">
        <f>INDEX(all_banks!O:O,MATCH(A471,all_banks!H:H,0))</f>
        <v>ООО "Америкэн Экспресс Банк" (3460)</v>
      </c>
      <c r="D471" s="25" t="str">
        <f>INDEX('101_accounts'!B:B,MATCH(B471,'101_accounts'!A:A,0))</f>
        <v>61903   A  Недвижимость (кроме земли), временно неиспользуемая в основной деятельности</v>
      </c>
      <c r="E471" s="25">
        <f>'101_parsed'!C471</f>
        <v>0</v>
      </c>
      <c r="F471" s="25">
        <f>'101_parsed'!D471</f>
        <v>0</v>
      </c>
      <c r="G471" s="25">
        <f>'101_parsed'!E471</f>
        <v>0</v>
      </c>
      <c r="H471" s="25">
        <f>'101_parsed'!F471</f>
        <v>0</v>
      </c>
    </row>
    <row r="472" spans="1:8" x14ac:dyDescent="0.2">
      <c r="A472" s="25">
        <f>'101_parsed'!A472</f>
        <v>3460</v>
      </c>
      <c r="B472" s="33">
        <f>'101_parsed'!B472</f>
        <v>61904</v>
      </c>
      <c r="C472" s="25" t="str">
        <f>INDEX(all_banks!O:O,MATCH(A472,all_banks!H:H,0))</f>
        <v>ООО "Америкэн Экспресс Банк" (3460)</v>
      </c>
      <c r="D472" s="25" t="str">
        <f>INDEX('101_accounts'!B:B,MATCH(B472,'101_accounts'!A:A,0))</f>
        <v>61904   A  Недвижимость (кроме земли), временно неиспользуемая в основной деятельности, переданная в аренду</v>
      </c>
      <c r="E472" s="25">
        <f>'101_parsed'!C472</f>
        <v>0</v>
      </c>
      <c r="F472" s="25">
        <f>'101_parsed'!D472</f>
        <v>0</v>
      </c>
      <c r="G472" s="25">
        <f>'101_parsed'!E472</f>
        <v>0</v>
      </c>
      <c r="H472" s="25">
        <f>'101_parsed'!F472</f>
        <v>0</v>
      </c>
    </row>
    <row r="473" spans="1:8" x14ac:dyDescent="0.2">
      <c r="A473" s="25">
        <f>'101_parsed'!A473</f>
        <v>3460</v>
      </c>
      <c r="B473" s="33">
        <f>'101_parsed'!B473</f>
        <v>61905</v>
      </c>
      <c r="C473" s="25" t="str">
        <f>INDEX(all_banks!O:O,MATCH(A473,all_banks!H:H,0))</f>
        <v>ООО "Америкэн Экспресс Банк" (3460)</v>
      </c>
      <c r="D473" s="25" t="str">
        <f>INDEX('101_accounts'!B:B,MATCH(B473,'101_accounts'!A:A,0))</f>
        <v>61905   A  Земля, временно неиспользуемая в основной деятельности, учитываемая по справедливой стоимости</v>
      </c>
      <c r="E473" s="25">
        <f>'101_parsed'!C473</f>
        <v>0</v>
      </c>
      <c r="F473" s="25">
        <f>'101_parsed'!D473</f>
        <v>0</v>
      </c>
      <c r="G473" s="25">
        <f>'101_parsed'!E473</f>
        <v>0</v>
      </c>
      <c r="H473" s="25">
        <f>'101_parsed'!F473</f>
        <v>0</v>
      </c>
    </row>
    <row r="474" spans="1:8" x14ac:dyDescent="0.2">
      <c r="A474" s="25">
        <f>'101_parsed'!A474</f>
        <v>3460</v>
      </c>
      <c r="B474" s="33">
        <f>'101_parsed'!B474</f>
        <v>61906</v>
      </c>
      <c r="C474" s="25" t="str">
        <f>INDEX(all_banks!O:O,MATCH(A474,all_banks!H:H,0))</f>
        <v>ООО "Америкэн Экспресс Банк" (3460)</v>
      </c>
      <c r="D474" s="25" t="str">
        <f>INDEX('101_accounts'!B:B,MATCH(B474,'101_accounts'!A:A,0))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74" s="25">
        <f>'101_parsed'!C474</f>
        <v>0</v>
      </c>
      <c r="F474" s="25">
        <f>'101_parsed'!D474</f>
        <v>0</v>
      </c>
      <c r="G474" s="25">
        <f>'101_parsed'!E474</f>
        <v>0</v>
      </c>
      <c r="H474" s="25">
        <f>'101_parsed'!F474</f>
        <v>0</v>
      </c>
    </row>
    <row r="475" spans="1:8" x14ac:dyDescent="0.2">
      <c r="A475" s="25">
        <f>'101_parsed'!A475</f>
        <v>3460</v>
      </c>
      <c r="B475" s="33">
        <f>'101_parsed'!B475</f>
        <v>61907</v>
      </c>
      <c r="C475" s="25" t="str">
        <f>INDEX(all_banks!O:O,MATCH(A475,all_banks!H:H,0))</f>
        <v>ООО "Америкэн Экспресс Банк" (3460)</v>
      </c>
      <c r="D475" s="25" t="str">
        <f>INDEX('101_accounts'!B:B,MATCH(B475,'101_accounts'!A:A,0))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75" s="25">
        <f>'101_parsed'!C475</f>
        <v>0</v>
      </c>
      <c r="F475" s="25">
        <f>'101_parsed'!D475</f>
        <v>0</v>
      </c>
      <c r="G475" s="25">
        <f>'101_parsed'!E475</f>
        <v>0</v>
      </c>
      <c r="H475" s="25">
        <f>'101_parsed'!F475</f>
        <v>0</v>
      </c>
    </row>
    <row r="476" spans="1:8" x14ac:dyDescent="0.2">
      <c r="A476" s="25">
        <f>'101_parsed'!A476</f>
        <v>3460</v>
      </c>
      <c r="B476" s="33">
        <f>'101_parsed'!B476</f>
        <v>61908</v>
      </c>
      <c r="C476" s="25" t="str">
        <f>INDEX(all_banks!O:O,MATCH(A476,all_banks!H:H,0))</f>
        <v>ООО "Америкэн Экспресс Банк" (3460)</v>
      </c>
      <c r="D476" s="25" t="str">
        <f>INDEX('101_accounts'!B:B,MATCH(B476,'101_accounts'!A:A,0))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76" s="25">
        <f>'101_parsed'!C476</f>
        <v>0</v>
      </c>
      <c r="F476" s="25">
        <f>'101_parsed'!D476</f>
        <v>0</v>
      </c>
      <c r="G476" s="25">
        <f>'101_parsed'!E476</f>
        <v>0</v>
      </c>
      <c r="H476" s="25">
        <f>'101_parsed'!F476</f>
        <v>0</v>
      </c>
    </row>
    <row r="477" spans="1:8" x14ac:dyDescent="0.2">
      <c r="A477" s="25">
        <f>'101_parsed'!A477</f>
        <v>3460</v>
      </c>
      <c r="B477" s="33">
        <f>'101_parsed'!B477</f>
        <v>61909</v>
      </c>
      <c r="C477" s="25" t="str">
        <f>INDEX(all_banks!O:O,MATCH(A477,all_banks!H:H,0))</f>
        <v>ООО "Америкэн Экспресс Банк" (3460)</v>
      </c>
      <c r="D477" s="25" t="str">
        <f>INDEX('101_accounts'!B:B,MATCH(B477,'101_accounts'!A:A,0))</f>
        <v>61909   П  Амортизация недвижимости (кроме земли), временно неиспользуемой в основной деятельности</v>
      </c>
      <c r="E477" s="25">
        <f>'101_parsed'!C477</f>
        <v>0</v>
      </c>
      <c r="F477" s="25">
        <f>'101_parsed'!D477</f>
        <v>0</v>
      </c>
      <c r="G477" s="25">
        <f>'101_parsed'!E477</f>
        <v>0</v>
      </c>
      <c r="H477" s="25">
        <f>'101_parsed'!F477</f>
        <v>0</v>
      </c>
    </row>
    <row r="478" spans="1:8" x14ac:dyDescent="0.2">
      <c r="A478" s="25">
        <f>'101_parsed'!A478</f>
        <v>3460</v>
      </c>
      <c r="B478" s="33">
        <f>'101_parsed'!B478</f>
        <v>61910</v>
      </c>
      <c r="C478" s="25" t="str">
        <f>INDEX(all_banks!O:O,MATCH(A478,all_banks!H:H,0))</f>
        <v>ООО "Америкэн Экспресс Банк" (3460)</v>
      </c>
      <c r="D478" s="25" t="str">
        <f>INDEX('101_accounts'!B:B,MATCH(B478,'101_accounts'!A:A,0))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78" s="25">
        <f>'101_parsed'!C478</f>
        <v>0</v>
      </c>
      <c r="F478" s="25">
        <f>'101_parsed'!D478</f>
        <v>0</v>
      </c>
      <c r="G478" s="25">
        <f>'101_parsed'!E478</f>
        <v>0</v>
      </c>
      <c r="H478" s="25">
        <f>'101_parsed'!F478</f>
        <v>0</v>
      </c>
    </row>
    <row r="479" spans="1:8" x14ac:dyDescent="0.2">
      <c r="A479" s="25">
        <f>'101_parsed'!A479</f>
        <v>3460</v>
      </c>
      <c r="B479" s="33">
        <f>'101_parsed'!B479</f>
        <v>61911</v>
      </c>
      <c r="C479" s="25" t="str">
        <f>INDEX(all_banks!O:O,MATCH(A479,all_banks!H:H,0))</f>
        <v>ООО "Америкэн Экспресс Банк" (3460)</v>
      </c>
      <c r="D479" s="25" t="str">
        <f>INDEX('101_accounts'!B:B,MATCH(B479,'101_accounts'!A:A,0))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79" s="25">
        <f>'101_parsed'!C479</f>
        <v>0</v>
      </c>
      <c r="F479" s="25">
        <f>'101_parsed'!D479</f>
        <v>0</v>
      </c>
      <c r="G479" s="25">
        <f>'101_parsed'!E479</f>
        <v>0</v>
      </c>
      <c r="H479" s="25">
        <f>'101_parsed'!F479</f>
        <v>0</v>
      </c>
    </row>
    <row r="480" spans="1:8" x14ac:dyDescent="0.2">
      <c r="A480" s="25">
        <f>'101_parsed'!A480</f>
        <v>3460</v>
      </c>
      <c r="B480" s="33">
        <f>'101_parsed'!B480</f>
        <v>61912</v>
      </c>
      <c r="C480" s="25" t="str">
        <f>INDEX(all_banks!O:O,MATCH(A480,all_banks!H:H,0))</f>
        <v>ООО "Америкэн Экспресс Банк" (3460)</v>
      </c>
      <c r="D480" s="25" t="str">
        <f>INDEX('101_accounts'!B:B,MATCH(B480,'101_accounts'!A:A,0))</f>
        <v>61912   П  Резервы на возможные потери</v>
      </c>
      <c r="E480" s="25">
        <f>'101_parsed'!C480</f>
        <v>0</v>
      </c>
      <c r="F480" s="25">
        <f>'101_parsed'!D480</f>
        <v>0</v>
      </c>
      <c r="G480" s="25">
        <f>'101_parsed'!E480</f>
        <v>0</v>
      </c>
      <c r="H480" s="25">
        <f>'101_parsed'!F480</f>
        <v>0</v>
      </c>
    </row>
    <row r="481" spans="1:8" x14ac:dyDescent="0.2">
      <c r="A481" s="25">
        <f>'101_parsed'!A481</f>
        <v>3460</v>
      </c>
      <c r="B481" s="33">
        <f>'101_parsed'!B481</f>
        <v>62001</v>
      </c>
      <c r="C481" s="25" t="str">
        <f>INDEX(all_banks!O:O,MATCH(A481,all_banks!H:H,0))</f>
        <v>ООО "Америкэн Экспресс Банк" (3460)</v>
      </c>
      <c r="D481" s="25" t="str">
        <f>INDEX('101_accounts'!B:B,MATCH(B481,'101_accounts'!A:A,0))</f>
        <v>62001   A  Долгосрочные активы, предназначенные для продажи</v>
      </c>
      <c r="E481" s="25">
        <f>'101_parsed'!C481</f>
        <v>0</v>
      </c>
      <c r="F481" s="25">
        <f>'101_parsed'!D481</f>
        <v>0</v>
      </c>
      <c r="G481" s="25">
        <f>'101_parsed'!E481</f>
        <v>0</v>
      </c>
      <c r="H481" s="25">
        <f>'101_parsed'!F481</f>
        <v>0</v>
      </c>
    </row>
    <row r="482" spans="1:8" x14ac:dyDescent="0.2">
      <c r="A482" s="25">
        <f>'101_parsed'!A482</f>
        <v>3460</v>
      </c>
      <c r="B482" s="33">
        <f>'101_parsed'!B482</f>
        <v>62002</v>
      </c>
      <c r="C482" s="25" t="str">
        <f>INDEX(all_banks!O:O,MATCH(A482,all_banks!H:H,0))</f>
        <v>ООО "Америкэн Экспресс Банк" (3460)</v>
      </c>
      <c r="D482" s="25" t="str">
        <f>INDEX('101_accounts'!B:B,MATCH(B482,'101_accounts'!A:A,0))</f>
        <v>62002   П  Резервы на возможные потери</v>
      </c>
      <c r="E482" s="25">
        <f>'101_parsed'!C482</f>
        <v>0</v>
      </c>
      <c r="F482" s="25">
        <f>'101_parsed'!D482</f>
        <v>0</v>
      </c>
      <c r="G482" s="25">
        <f>'101_parsed'!E482</f>
        <v>0</v>
      </c>
      <c r="H482" s="25">
        <f>'101_parsed'!F482</f>
        <v>0</v>
      </c>
    </row>
    <row r="483" spans="1:8" x14ac:dyDescent="0.2">
      <c r="A483" s="25">
        <f>'101_parsed'!A483</f>
        <v>3460</v>
      </c>
      <c r="B483" s="33">
        <f>'101_parsed'!B483</f>
        <v>62101</v>
      </c>
      <c r="C483" s="25" t="str">
        <f>INDEX(all_banks!O:O,MATCH(A483,all_banks!H:H,0))</f>
        <v>ООО "Америкэн Экспресс Банк" (3460)</v>
      </c>
      <c r="D483" s="25" t="str">
        <f>INDEX('101_accounts'!B:B,MATCH(B483,'101_accounts'!A:A,0))</f>
        <v>62101   A  Средства труда, полученные по договорам отступного, залога, назначение которых не определено</v>
      </c>
      <c r="E483" s="25">
        <f>'101_parsed'!C483</f>
        <v>0</v>
      </c>
      <c r="F483" s="25">
        <f>'101_parsed'!D483</f>
        <v>0</v>
      </c>
      <c r="G483" s="25">
        <f>'101_parsed'!E483</f>
        <v>0</v>
      </c>
      <c r="H483" s="25">
        <f>'101_parsed'!F483</f>
        <v>0</v>
      </c>
    </row>
    <row r="484" spans="1:8" x14ac:dyDescent="0.2">
      <c r="A484" s="25">
        <f>'101_parsed'!A484</f>
        <v>3460</v>
      </c>
      <c r="B484" s="33">
        <f>'101_parsed'!B484</f>
        <v>62102</v>
      </c>
      <c r="C484" s="25" t="str">
        <f>INDEX(all_banks!O:O,MATCH(A484,all_banks!H:H,0))</f>
        <v>ООО "Америкэн Экспресс Банк" (3460)</v>
      </c>
      <c r="D484" s="25" t="str">
        <f>INDEX('101_accounts'!B:B,MATCH(B484,'101_accounts'!A:A,0))</f>
        <v>62102   A  Предметы труда, полученные по договорам отступного, залога, назначение которых не определено</v>
      </c>
      <c r="E484" s="25">
        <f>'101_parsed'!C484</f>
        <v>0</v>
      </c>
      <c r="F484" s="25">
        <f>'101_parsed'!D484</f>
        <v>0</v>
      </c>
      <c r="G484" s="25">
        <f>'101_parsed'!E484</f>
        <v>0</v>
      </c>
      <c r="H484" s="25">
        <f>'101_parsed'!F484</f>
        <v>0</v>
      </c>
    </row>
    <row r="485" spans="1:8" x14ac:dyDescent="0.2">
      <c r="A485" s="25">
        <f>'101_parsed'!A485</f>
        <v>3460</v>
      </c>
      <c r="B485" s="33">
        <f>'101_parsed'!B485</f>
        <v>62103</v>
      </c>
      <c r="C485" s="25" t="str">
        <f>INDEX(all_banks!O:O,MATCH(A485,all_banks!H:H,0))</f>
        <v>ООО "Америкэн Экспресс Банк" (3460)</v>
      </c>
      <c r="D485" s="25" t="str">
        <f>INDEX('101_accounts'!B:B,MATCH(B485,'101_accounts'!A:A,0))</f>
        <v>62103   П  Резервы на возможные потери</v>
      </c>
      <c r="E485" s="25">
        <f>'101_parsed'!C485</f>
        <v>0</v>
      </c>
      <c r="F485" s="25">
        <f>'101_parsed'!D485</f>
        <v>0</v>
      </c>
      <c r="G485" s="25">
        <f>'101_parsed'!E485</f>
        <v>0</v>
      </c>
      <c r="H485" s="25">
        <f>'101_parsed'!F485</f>
        <v>0</v>
      </c>
    </row>
    <row r="486" spans="1:8" x14ac:dyDescent="0.2">
      <c r="A486" s="25">
        <f>'101_parsed'!A486</f>
        <v>2914</v>
      </c>
      <c r="B486" s="33">
        <f>'101_parsed'!B486</f>
        <v>60401</v>
      </c>
      <c r="C486" s="25" t="str">
        <f>INDEX(all_banks!O:O,MATCH(A486,all_banks!H:H,0))</f>
        <v>ООО КБ "АРЕСБАНК" (2914)</v>
      </c>
      <c r="D486" s="25" t="str">
        <f>INDEX('101_accounts'!B:B,MATCH(B486,'101_accounts'!A:A,0))</f>
        <v>60401   A  Основные средства (кроме земли) (c 13.02.2018)_x000D_Категория 1- Здания и сооружения (до 31.12.2002)</v>
      </c>
      <c r="E486" s="25">
        <f>'101_parsed'!C486</f>
        <v>43850</v>
      </c>
      <c r="F486" s="25">
        <f>'101_parsed'!D486</f>
        <v>0</v>
      </c>
      <c r="G486" s="25">
        <f>'101_parsed'!E486</f>
        <v>42238</v>
      </c>
      <c r="H486" s="25">
        <f>'101_parsed'!F486</f>
        <v>0</v>
      </c>
    </row>
    <row r="487" spans="1:8" x14ac:dyDescent="0.2">
      <c r="A487" s="25">
        <f>'101_parsed'!A487</f>
        <v>2914</v>
      </c>
      <c r="B487" s="33">
        <f>'101_parsed'!B487</f>
        <v>60404</v>
      </c>
      <c r="C487" s="25" t="str">
        <f>INDEX(all_banks!O:O,MATCH(A487,all_banks!H:H,0))</f>
        <v>ООО КБ "АРЕСБАНК" (2914)</v>
      </c>
      <c r="D487" s="25" t="str">
        <f>INDEX('101_accounts'!B:B,MATCH(B487,'101_accounts'!A:A,0))</f>
        <v>60404   A  Земля (c 13.02.2018)</v>
      </c>
      <c r="E487" s="25">
        <f>'101_parsed'!C487</f>
        <v>6686</v>
      </c>
      <c r="F487" s="25">
        <f>'101_parsed'!D487</f>
        <v>0</v>
      </c>
      <c r="G487" s="25">
        <f>'101_parsed'!E487</f>
        <v>6686</v>
      </c>
      <c r="H487" s="25">
        <f>'101_parsed'!F487</f>
        <v>0</v>
      </c>
    </row>
    <row r="488" spans="1:8" x14ac:dyDescent="0.2">
      <c r="A488" s="25">
        <f>'101_parsed'!A488</f>
        <v>2914</v>
      </c>
      <c r="B488" s="33">
        <f>'101_parsed'!B488</f>
        <v>60405</v>
      </c>
      <c r="C488" s="25" t="str">
        <f>INDEX(all_banks!O:O,MATCH(A488,all_banks!H:H,0))</f>
        <v>ООО КБ "АРЕСБАНК" (2914)</v>
      </c>
      <c r="D488" s="25" t="str">
        <f>INDEX('101_accounts'!B:B,MATCH(B488,'101_accounts'!A:A,0))</f>
        <v>60405   П
A (до 31.01.2003)  Резервы на возможные потери (c 13.02.2018)
Долгосрочно арендуемые основные средства (до 31.01.2003)</v>
      </c>
      <c r="E488" s="25">
        <f>'101_parsed'!C488</f>
        <v>0</v>
      </c>
      <c r="F488" s="25">
        <f>'101_parsed'!D488</f>
        <v>0</v>
      </c>
      <c r="G488" s="25">
        <f>'101_parsed'!E488</f>
        <v>0</v>
      </c>
      <c r="H488" s="25">
        <f>'101_parsed'!F488</f>
        <v>0</v>
      </c>
    </row>
    <row r="489" spans="1:8" x14ac:dyDescent="0.2">
      <c r="A489" s="25">
        <f>'101_parsed'!A489</f>
        <v>2914</v>
      </c>
      <c r="B489" s="33">
        <f>'101_parsed'!B489</f>
        <v>60414</v>
      </c>
      <c r="C489" s="25" t="str">
        <f>INDEX(all_banks!O:O,MATCH(A489,all_banks!H:H,0))</f>
        <v>ООО КБ "АРЕСБАНК" (2914)</v>
      </c>
      <c r="D489" s="25" t="str">
        <f>INDEX('101_accounts'!B:B,MATCH(B489,'101_accounts'!A:A,0))</f>
        <v>60414   П  Амортизация основных средств (кроме земли) (c 13.02.2018)</v>
      </c>
      <c r="E489" s="25">
        <f>'101_parsed'!C489</f>
        <v>0</v>
      </c>
      <c r="F489" s="25">
        <f>'101_parsed'!D489</f>
        <v>33755</v>
      </c>
      <c r="G489" s="25">
        <f>'101_parsed'!E489</f>
        <v>0</v>
      </c>
      <c r="H489" s="25">
        <f>'101_parsed'!F489</f>
        <v>33321</v>
      </c>
    </row>
    <row r="490" spans="1:8" x14ac:dyDescent="0.2">
      <c r="A490" s="25">
        <f>'101_parsed'!A490</f>
        <v>2914</v>
      </c>
      <c r="B490" s="33">
        <f>'101_parsed'!B490</f>
        <v>60415</v>
      </c>
      <c r="C490" s="25" t="str">
        <f>INDEX(all_banks!O:O,MATCH(A490,all_banks!H:H,0))</f>
        <v>ООО КБ "АРЕСБАНК" (2914)</v>
      </c>
      <c r="D490" s="25" t="str">
        <f>INDEX('101_accounts'!B:B,MATCH(B490,'101_accounts'!A:A,0))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90" s="25">
        <f>'101_parsed'!C490</f>
        <v>14655</v>
      </c>
      <c r="F490" s="25">
        <f>'101_parsed'!D490</f>
        <v>0</v>
      </c>
      <c r="G490" s="25">
        <f>'101_parsed'!E490</f>
        <v>40755</v>
      </c>
      <c r="H490" s="25">
        <f>'101_parsed'!F490</f>
        <v>0</v>
      </c>
    </row>
    <row r="491" spans="1:8" x14ac:dyDescent="0.2">
      <c r="A491" s="25">
        <f>'101_parsed'!A491</f>
        <v>2914</v>
      </c>
      <c r="B491" s="33">
        <f>'101_parsed'!B491</f>
        <v>61901</v>
      </c>
      <c r="C491" s="25" t="str">
        <f>INDEX(all_banks!O:O,MATCH(A491,all_banks!H:H,0))</f>
        <v>ООО КБ "АРЕСБАНК" (2914)</v>
      </c>
      <c r="D491" s="25" t="str">
        <f>INDEX('101_accounts'!B:B,MATCH(B491,'101_accounts'!A:A,0))</f>
        <v>61901   A  Земля, временно неиспользуемая в основной деятельности</v>
      </c>
      <c r="E491" s="25">
        <f>'101_parsed'!C491</f>
        <v>0</v>
      </c>
      <c r="F491" s="25">
        <f>'101_parsed'!D491</f>
        <v>0</v>
      </c>
      <c r="G491" s="25">
        <f>'101_parsed'!E491</f>
        <v>0</v>
      </c>
      <c r="H491" s="25">
        <f>'101_parsed'!F491</f>
        <v>0</v>
      </c>
    </row>
    <row r="492" spans="1:8" x14ac:dyDescent="0.2">
      <c r="A492" s="25">
        <f>'101_parsed'!A492</f>
        <v>2914</v>
      </c>
      <c r="B492" s="33">
        <f>'101_parsed'!B492</f>
        <v>61902</v>
      </c>
      <c r="C492" s="25" t="str">
        <f>INDEX(all_banks!O:O,MATCH(A492,all_banks!H:H,0))</f>
        <v>ООО КБ "АРЕСБАНК" (2914)</v>
      </c>
      <c r="D492" s="25" t="str">
        <f>INDEX('101_accounts'!B:B,MATCH(B492,'101_accounts'!A:A,0))</f>
        <v>61902   A  Земля, временно неиспользуемая в основной деятельности, переданная в аренду</v>
      </c>
      <c r="E492" s="25">
        <f>'101_parsed'!C492</f>
        <v>0</v>
      </c>
      <c r="F492" s="25">
        <f>'101_parsed'!D492</f>
        <v>0</v>
      </c>
      <c r="G492" s="25">
        <f>'101_parsed'!E492</f>
        <v>0</v>
      </c>
      <c r="H492" s="25">
        <f>'101_parsed'!F492</f>
        <v>0</v>
      </c>
    </row>
    <row r="493" spans="1:8" x14ac:dyDescent="0.2">
      <c r="A493" s="25">
        <f>'101_parsed'!A493</f>
        <v>2914</v>
      </c>
      <c r="B493" s="33">
        <f>'101_parsed'!B493</f>
        <v>61903</v>
      </c>
      <c r="C493" s="25" t="str">
        <f>INDEX(all_banks!O:O,MATCH(A493,all_banks!H:H,0))</f>
        <v>ООО КБ "АРЕСБАНК" (2914)</v>
      </c>
      <c r="D493" s="25" t="str">
        <f>INDEX('101_accounts'!B:B,MATCH(B493,'101_accounts'!A:A,0))</f>
        <v>61903   A  Недвижимость (кроме земли), временно неиспользуемая в основной деятельности</v>
      </c>
      <c r="E493" s="25">
        <f>'101_parsed'!C493</f>
        <v>0</v>
      </c>
      <c r="F493" s="25">
        <f>'101_parsed'!D493</f>
        <v>0</v>
      </c>
      <c r="G493" s="25">
        <f>'101_parsed'!E493</f>
        <v>0</v>
      </c>
      <c r="H493" s="25">
        <f>'101_parsed'!F493</f>
        <v>0</v>
      </c>
    </row>
    <row r="494" spans="1:8" x14ac:dyDescent="0.2">
      <c r="A494" s="25">
        <f>'101_parsed'!A494</f>
        <v>2914</v>
      </c>
      <c r="B494" s="33">
        <f>'101_parsed'!B494</f>
        <v>61904</v>
      </c>
      <c r="C494" s="25" t="str">
        <f>INDEX(all_banks!O:O,MATCH(A494,all_banks!H:H,0))</f>
        <v>ООО КБ "АРЕСБАНК" (2914)</v>
      </c>
      <c r="D494" s="25" t="str">
        <f>INDEX('101_accounts'!B:B,MATCH(B494,'101_accounts'!A:A,0))</f>
        <v>61904   A  Недвижимость (кроме земли), временно неиспользуемая в основной деятельности, переданная в аренду</v>
      </c>
      <c r="E494" s="25">
        <f>'101_parsed'!C494</f>
        <v>0</v>
      </c>
      <c r="F494" s="25">
        <f>'101_parsed'!D494</f>
        <v>0</v>
      </c>
      <c r="G494" s="25">
        <f>'101_parsed'!E494</f>
        <v>0</v>
      </c>
      <c r="H494" s="25">
        <f>'101_parsed'!F494</f>
        <v>0</v>
      </c>
    </row>
    <row r="495" spans="1:8" x14ac:dyDescent="0.2">
      <c r="A495" s="25">
        <f>'101_parsed'!A495</f>
        <v>2914</v>
      </c>
      <c r="B495" s="33">
        <f>'101_parsed'!B495</f>
        <v>61905</v>
      </c>
      <c r="C495" s="25" t="str">
        <f>INDEX(all_banks!O:O,MATCH(A495,all_banks!H:H,0))</f>
        <v>ООО КБ "АРЕСБАНК" (2914)</v>
      </c>
      <c r="D495" s="25" t="str">
        <f>INDEX('101_accounts'!B:B,MATCH(B495,'101_accounts'!A:A,0))</f>
        <v>61905   A  Земля, временно неиспользуемая в основной деятельности, учитываемая по справедливой стоимости</v>
      </c>
      <c r="E495" s="25">
        <f>'101_parsed'!C495</f>
        <v>0</v>
      </c>
      <c r="F495" s="25">
        <f>'101_parsed'!D495</f>
        <v>0</v>
      </c>
      <c r="G495" s="25">
        <f>'101_parsed'!E495</f>
        <v>0</v>
      </c>
      <c r="H495" s="25">
        <f>'101_parsed'!F495</f>
        <v>0</v>
      </c>
    </row>
    <row r="496" spans="1:8" x14ac:dyDescent="0.2">
      <c r="A496" s="25">
        <f>'101_parsed'!A496</f>
        <v>2914</v>
      </c>
      <c r="B496" s="33">
        <f>'101_parsed'!B496</f>
        <v>61906</v>
      </c>
      <c r="C496" s="25" t="str">
        <f>INDEX(all_banks!O:O,MATCH(A496,all_banks!H:H,0))</f>
        <v>ООО КБ "АРЕСБАНК" (2914)</v>
      </c>
      <c r="D496" s="25" t="str">
        <f>INDEX('101_accounts'!B:B,MATCH(B496,'101_accounts'!A:A,0))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96" s="25">
        <f>'101_parsed'!C496</f>
        <v>0</v>
      </c>
      <c r="F496" s="25">
        <f>'101_parsed'!D496</f>
        <v>0</v>
      </c>
      <c r="G496" s="25">
        <f>'101_parsed'!E496</f>
        <v>0</v>
      </c>
      <c r="H496" s="25">
        <f>'101_parsed'!F496</f>
        <v>0</v>
      </c>
    </row>
    <row r="497" spans="1:8" x14ac:dyDescent="0.2">
      <c r="A497" s="25">
        <f>'101_parsed'!A497</f>
        <v>2914</v>
      </c>
      <c r="B497" s="33">
        <f>'101_parsed'!B497</f>
        <v>61907</v>
      </c>
      <c r="C497" s="25" t="str">
        <f>INDEX(all_banks!O:O,MATCH(A497,all_banks!H:H,0))</f>
        <v>ООО КБ "АРЕСБАНК" (2914)</v>
      </c>
      <c r="D497" s="25" t="str">
        <f>INDEX('101_accounts'!B:B,MATCH(B497,'101_accounts'!A:A,0))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97" s="25">
        <f>'101_parsed'!C497</f>
        <v>0</v>
      </c>
      <c r="F497" s="25">
        <f>'101_parsed'!D497</f>
        <v>0</v>
      </c>
      <c r="G497" s="25">
        <f>'101_parsed'!E497</f>
        <v>0</v>
      </c>
      <c r="H497" s="25">
        <f>'101_parsed'!F497</f>
        <v>0</v>
      </c>
    </row>
    <row r="498" spans="1:8" x14ac:dyDescent="0.2">
      <c r="A498" s="25">
        <f>'101_parsed'!A498</f>
        <v>2914</v>
      </c>
      <c r="B498" s="33">
        <f>'101_parsed'!B498</f>
        <v>61908</v>
      </c>
      <c r="C498" s="25" t="str">
        <f>INDEX(all_banks!O:O,MATCH(A498,all_banks!H:H,0))</f>
        <v>ООО КБ "АРЕСБАНК" (2914)</v>
      </c>
      <c r="D498" s="25" t="str">
        <f>INDEX('101_accounts'!B:B,MATCH(B498,'101_accounts'!A:A,0))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98" s="25">
        <f>'101_parsed'!C498</f>
        <v>0</v>
      </c>
      <c r="F498" s="25">
        <f>'101_parsed'!D498</f>
        <v>0</v>
      </c>
      <c r="G498" s="25">
        <f>'101_parsed'!E498</f>
        <v>0</v>
      </c>
      <c r="H498" s="25">
        <f>'101_parsed'!F498</f>
        <v>0</v>
      </c>
    </row>
    <row r="499" spans="1:8" x14ac:dyDescent="0.2">
      <c r="A499" s="25">
        <f>'101_parsed'!A499</f>
        <v>2914</v>
      </c>
      <c r="B499" s="33">
        <f>'101_parsed'!B499</f>
        <v>61909</v>
      </c>
      <c r="C499" s="25" t="str">
        <f>INDEX(all_banks!O:O,MATCH(A499,all_banks!H:H,0))</f>
        <v>ООО КБ "АРЕСБАНК" (2914)</v>
      </c>
      <c r="D499" s="25" t="str">
        <f>INDEX('101_accounts'!B:B,MATCH(B499,'101_accounts'!A:A,0))</f>
        <v>61909   П  Амортизация недвижимости (кроме земли), временно неиспользуемой в основной деятельности</v>
      </c>
      <c r="E499" s="25">
        <f>'101_parsed'!C499</f>
        <v>0</v>
      </c>
      <c r="F499" s="25">
        <f>'101_parsed'!D499</f>
        <v>0</v>
      </c>
      <c r="G499" s="25">
        <f>'101_parsed'!E499</f>
        <v>0</v>
      </c>
      <c r="H499" s="25">
        <f>'101_parsed'!F499</f>
        <v>0</v>
      </c>
    </row>
    <row r="500" spans="1:8" x14ac:dyDescent="0.2">
      <c r="A500" s="25">
        <f>'101_parsed'!A500</f>
        <v>2914</v>
      </c>
      <c r="B500" s="33">
        <f>'101_parsed'!B500</f>
        <v>61910</v>
      </c>
      <c r="C500" s="25" t="str">
        <f>INDEX(all_banks!O:O,MATCH(A500,all_banks!H:H,0))</f>
        <v>ООО КБ "АРЕСБАНК" (2914)</v>
      </c>
      <c r="D500" s="25" t="str">
        <f>INDEX('101_accounts'!B:B,MATCH(B500,'101_accounts'!A:A,0))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00" s="25">
        <f>'101_parsed'!C500</f>
        <v>0</v>
      </c>
      <c r="F500" s="25">
        <f>'101_parsed'!D500</f>
        <v>0</v>
      </c>
      <c r="G500" s="25">
        <f>'101_parsed'!E500</f>
        <v>0</v>
      </c>
      <c r="H500" s="25">
        <f>'101_parsed'!F500</f>
        <v>0</v>
      </c>
    </row>
    <row r="501" spans="1:8" x14ac:dyDescent="0.2">
      <c r="A501" s="25">
        <f>'101_parsed'!A501</f>
        <v>2914</v>
      </c>
      <c r="B501" s="33">
        <f>'101_parsed'!B501</f>
        <v>61911</v>
      </c>
      <c r="C501" s="25" t="str">
        <f>INDEX(all_banks!O:O,MATCH(A501,all_banks!H:H,0))</f>
        <v>ООО КБ "АРЕСБАНК" (2914)</v>
      </c>
      <c r="D501" s="25" t="str">
        <f>INDEX('101_accounts'!B:B,MATCH(B501,'101_accounts'!A:A,0))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01" s="25">
        <f>'101_parsed'!C501</f>
        <v>0</v>
      </c>
      <c r="F501" s="25">
        <f>'101_parsed'!D501</f>
        <v>0</v>
      </c>
      <c r="G501" s="25">
        <f>'101_parsed'!E501</f>
        <v>0</v>
      </c>
      <c r="H501" s="25">
        <f>'101_parsed'!F501</f>
        <v>0</v>
      </c>
    </row>
    <row r="502" spans="1:8" x14ac:dyDescent="0.2">
      <c r="A502" s="25">
        <f>'101_parsed'!A502</f>
        <v>2914</v>
      </c>
      <c r="B502" s="33">
        <f>'101_parsed'!B502</f>
        <v>61912</v>
      </c>
      <c r="C502" s="25" t="str">
        <f>INDEX(all_banks!O:O,MATCH(A502,all_banks!H:H,0))</f>
        <v>ООО КБ "АРЕСБАНК" (2914)</v>
      </c>
      <c r="D502" s="25" t="str">
        <f>INDEX('101_accounts'!B:B,MATCH(B502,'101_accounts'!A:A,0))</f>
        <v>61912   П  Резервы на возможные потери</v>
      </c>
      <c r="E502" s="25">
        <f>'101_parsed'!C502</f>
        <v>0</v>
      </c>
      <c r="F502" s="25">
        <f>'101_parsed'!D502</f>
        <v>0</v>
      </c>
      <c r="G502" s="25">
        <f>'101_parsed'!E502</f>
        <v>0</v>
      </c>
      <c r="H502" s="25">
        <f>'101_parsed'!F502</f>
        <v>0</v>
      </c>
    </row>
    <row r="503" spans="1:8" x14ac:dyDescent="0.2">
      <c r="A503" s="25">
        <f>'101_parsed'!A503</f>
        <v>2914</v>
      </c>
      <c r="B503" s="33">
        <f>'101_parsed'!B503</f>
        <v>62001</v>
      </c>
      <c r="C503" s="25" t="str">
        <f>INDEX(all_banks!O:O,MATCH(A503,all_banks!H:H,0))</f>
        <v>ООО КБ "АРЕСБАНК" (2914)</v>
      </c>
      <c r="D503" s="25" t="str">
        <f>INDEX('101_accounts'!B:B,MATCH(B503,'101_accounts'!A:A,0))</f>
        <v>62001   A  Долгосрочные активы, предназначенные для продажи</v>
      </c>
      <c r="E503" s="25">
        <f>'101_parsed'!C503</f>
        <v>30643</v>
      </c>
      <c r="F503" s="25">
        <f>'101_parsed'!D503</f>
        <v>0</v>
      </c>
      <c r="G503" s="25">
        <f>'101_parsed'!E503</f>
        <v>30288</v>
      </c>
      <c r="H503" s="25">
        <f>'101_parsed'!F503</f>
        <v>0</v>
      </c>
    </row>
    <row r="504" spans="1:8" x14ac:dyDescent="0.2">
      <c r="A504" s="25">
        <f>'101_parsed'!A504</f>
        <v>2914</v>
      </c>
      <c r="B504" s="33">
        <f>'101_parsed'!B504</f>
        <v>62002</v>
      </c>
      <c r="C504" s="25" t="str">
        <f>INDEX(all_banks!O:O,MATCH(A504,all_banks!H:H,0))</f>
        <v>ООО КБ "АРЕСБАНК" (2914)</v>
      </c>
      <c r="D504" s="25" t="str">
        <f>INDEX('101_accounts'!B:B,MATCH(B504,'101_accounts'!A:A,0))</f>
        <v>62002   П  Резервы на возможные потери</v>
      </c>
      <c r="E504" s="25">
        <f>'101_parsed'!C504</f>
        <v>0</v>
      </c>
      <c r="F504" s="25">
        <f>'101_parsed'!D504</f>
        <v>3029</v>
      </c>
      <c r="G504" s="25">
        <f>'101_parsed'!E504</f>
        <v>0</v>
      </c>
      <c r="H504" s="25">
        <f>'101_parsed'!F504</f>
        <v>3029</v>
      </c>
    </row>
    <row r="505" spans="1:8" x14ac:dyDescent="0.2">
      <c r="A505" s="25">
        <f>'101_parsed'!A505</f>
        <v>2914</v>
      </c>
      <c r="B505" s="33">
        <f>'101_parsed'!B505</f>
        <v>62101</v>
      </c>
      <c r="C505" s="25" t="str">
        <f>INDEX(all_banks!O:O,MATCH(A505,all_banks!H:H,0))</f>
        <v>ООО КБ "АРЕСБАНК" (2914)</v>
      </c>
      <c r="D505" s="25" t="str">
        <f>INDEX('101_accounts'!B:B,MATCH(B505,'101_accounts'!A:A,0))</f>
        <v>62101   A  Средства труда, полученные по договорам отступного, залога, назначение которых не определено</v>
      </c>
      <c r="E505" s="25">
        <f>'101_parsed'!C505</f>
        <v>0</v>
      </c>
      <c r="F505" s="25">
        <f>'101_parsed'!D505</f>
        <v>0</v>
      </c>
      <c r="G505" s="25">
        <f>'101_parsed'!E505</f>
        <v>0</v>
      </c>
      <c r="H505" s="25">
        <f>'101_parsed'!F505</f>
        <v>0</v>
      </c>
    </row>
    <row r="506" spans="1:8" x14ac:dyDescent="0.2">
      <c r="A506" s="25">
        <f>'101_parsed'!A506</f>
        <v>2914</v>
      </c>
      <c r="B506" s="33">
        <f>'101_parsed'!B506</f>
        <v>62102</v>
      </c>
      <c r="C506" s="25" t="str">
        <f>INDEX(all_banks!O:O,MATCH(A506,all_banks!H:H,0))</f>
        <v>ООО КБ "АРЕСБАНК" (2914)</v>
      </c>
      <c r="D506" s="25" t="str">
        <f>INDEX('101_accounts'!B:B,MATCH(B506,'101_accounts'!A:A,0))</f>
        <v>62102   A  Предметы труда, полученные по договорам отступного, залога, назначение которых не определено</v>
      </c>
      <c r="E506" s="25">
        <f>'101_parsed'!C506</f>
        <v>0</v>
      </c>
      <c r="F506" s="25">
        <f>'101_parsed'!D506</f>
        <v>0</v>
      </c>
      <c r="G506" s="25">
        <f>'101_parsed'!E506</f>
        <v>0</v>
      </c>
      <c r="H506" s="25">
        <f>'101_parsed'!F506</f>
        <v>0</v>
      </c>
    </row>
    <row r="507" spans="1:8" x14ac:dyDescent="0.2">
      <c r="A507" s="25">
        <f>'101_parsed'!A507</f>
        <v>2914</v>
      </c>
      <c r="B507" s="33">
        <f>'101_parsed'!B507</f>
        <v>62103</v>
      </c>
      <c r="C507" s="25" t="str">
        <f>INDEX(all_banks!O:O,MATCH(A507,all_banks!H:H,0))</f>
        <v>ООО КБ "АРЕСБАНК" (2914)</v>
      </c>
      <c r="D507" s="25" t="str">
        <f>INDEX('101_accounts'!B:B,MATCH(B507,'101_accounts'!A:A,0))</f>
        <v>62103   П  Резервы на возможные потери</v>
      </c>
      <c r="E507" s="25">
        <f>'101_parsed'!C507</f>
        <v>0</v>
      </c>
      <c r="F507" s="25">
        <f>'101_parsed'!D507</f>
        <v>0</v>
      </c>
      <c r="G507" s="25">
        <f>'101_parsed'!E507</f>
        <v>0</v>
      </c>
      <c r="H507" s="25">
        <f>'101_parsed'!F507</f>
        <v>0</v>
      </c>
    </row>
    <row r="508" spans="1:8" x14ac:dyDescent="0.2">
      <c r="A508" s="25">
        <f>'101_parsed'!A508</f>
        <v>1281</v>
      </c>
      <c r="B508" s="33">
        <f>'101_parsed'!B508</f>
        <v>60401</v>
      </c>
      <c r="C508" s="25" t="str">
        <f>INDEX(all_banks!O:O,MATCH(A508,all_banks!H:H,0))</f>
        <v>АО комбанк "Арзамас" (1281)</v>
      </c>
      <c r="D508" s="25" t="str">
        <f>INDEX('101_accounts'!B:B,MATCH(B508,'101_accounts'!A:A,0))</f>
        <v>60401   A  Основные средства (кроме земли) (c 13.02.2018)_x000D_Категория 1- Здания и сооружения (до 31.12.2002)</v>
      </c>
      <c r="E508" s="25">
        <f>'101_parsed'!C508</f>
        <v>90786</v>
      </c>
      <c r="F508" s="25">
        <f>'101_parsed'!D508</f>
        <v>0</v>
      </c>
      <c r="G508" s="25">
        <f>'101_parsed'!E508</f>
        <v>90809</v>
      </c>
      <c r="H508" s="25">
        <f>'101_parsed'!F508</f>
        <v>0</v>
      </c>
    </row>
    <row r="509" spans="1:8" x14ac:dyDescent="0.2">
      <c r="A509" s="25">
        <f>'101_parsed'!A509</f>
        <v>1281</v>
      </c>
      <c r="B509" s="33">
        <f>'101_parsed'!B509</f>
        <v>60404</v>
      </c>
      <c r="C509" s="25" t="str">
        <f>INDEX(all_banks!O:O,MATCH(A509,all_banks!H:H,0))</f>
        <v>АО комбанк "Арзамас" (1281)</v>
      </c>
      <c r="D509" s="25" t="str">
        <f>INDEX('101_accounts'!B:B,MATCH(B509,'101_accounts'!A:A,0))</f>
        <v>60404   A  Земля (c 13.02.2018)</v>
      </c>
      <c r="E509" s="25">
        <f>'101_parsed'!C509</f>
        <v>12211</v>
      </c>
      <c r="F509" s="25">
        <f>'101_parsed'!D509</f>
        <v>0</v>
      </c>
      <c r="G509" s="25">
        <f>'101_parsed'!E509</f>
        <v>12211</v>
      </c>
      <c r="H509" s="25">
        <f>'101_parsed'!F509</f>
        <v>0</v>
      </c>
    </row>
    <row r="510" spans="1:8" x14ac:dyDescent="0.2">
      <c r="A510" s="25">
        <f>'101_parsed'!A510</f>
        <v>1281</v>
      </c>
      <c r="B510" s="33">
        <f>'101_parsed'!B510</f>
        <v>60405</v>
      </c>
      <c r="C510" s="25" t="str">
        <f>INDEX(all_banks!O:O,MATCH(A510,all_banks!H:H,0))</f>
        <v>АО комбанк "Арзамас" (1281)</v>
      </c>
      <c r="D510" s="25" t="str">
        <f>INDEX('101_accounts'!B:B,MATCH(B510,'101_accounts'!A:A,0))</f>
        <v>60405   П
A (до 31.01.2003)  Резервы на возможные потери (c 13.02.2018)
Долгосрочно арендуемые основные средства (до 31.01.2003)</v>
      </c>
      <c r="E510" s="25">
        <f>'101_parsed'!C510</f>
        <v>0</v>
      </c>
      <c r="F510" s="25">
        <f>'101_parsed'!D510</f>
        <v>0</v>
      </c>
      <c r="G510" s="25">
        <f>'101_parsed'!E510</f>
        <v>0</v>
      </c>
      <c r="H510" s="25">
        <f>'101_parsed'!F510</f>
        <v>0</v>
      </c>
    </row>
    <row r="511" spans="1:8" x14ac:dyDescent="0.2">
      <c r="A511" s="25">
        <f>'101_parsed'!A511</f>
        <v>1281</v>
      </c>
      <c r="B511" s="33">
        <f>'101_parsed'!B511</f>
        <v>60414</v>
      </c>
      <c r="C511" s="25" t="str">
        <f>INDEX(all_banks!O:O,MATCH(A511,all_banks!H:H,0))</f>
        <v>АО комбанк "Арзамас" (1281)</v>
      </c>
      <c r="D511" s="25" t="str">
        <f>INDEX('101_accounts'!B:B,MATCH(B511,'101_accounts'!A:A,0))</f>
        <v>60414   П  Амортизация основных средств (кроме земли) (c 13.02.2018)</v>
      </c>
      <c r="E511" s="25">
        <f>'101_parsed'!C511</f>
        <v>0</v>
      </c>
      <c r="F511" s="25">
        <f>'101_parsed'!D511</f>
        <v>11056</v>
      </c>
      <c r="G511" s="25">
        <f>'101_parsed'!E511</f>
        <v>0</v>
      </c>
      <c r="H511" s="25">
        <f>'101_parsed'!F511</f>
        <v>11487</v>
      </c>
    </row>
    <row r="512" spans="1:8" x14ac:dyDescent="0.2">
      <c r="A512" s="25">
        <f>'101_parsed'!A512</f>
        <v>1281</v>
      </c>
      <c r="B512" s="33">
        <f>'101_parsed'!B512</f>
        <v>60415</v>
      </c>
      <c r="C512" s="25" t="str">
        <f>INDEX(all_banks!O:O,MATCH(A512,all_banks!H:H,0))</f>
        <v>АО комбанк "Арзамас" (1281)</v>
      </c>
      <c r="D512" s="25" t="str">
        <f>INDEX('101_accounts'!B:B,MATCH(B512,'101_accounts'!A:A,0))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12" s="25">
        <f>'101_parsed'!C512</f>
        <v>0</v>
      </c>
      <c r="F512" s="25">
        <f>'101_parsed'!D512</f>
        <v>0</v>
      </c>
      <c r="G512" s="25">
        <f>'101_parsed'!E512</f>
        <v>22</v>
      </c>
      <c r="H512" s="25">
        <f>'101_parsed'!F512</f>
        <v>0</v>
      </c>
    </row>
    <row r="513" spans="1:8" x14ac:dyDescent="0.2">
      <c r="A513" s="25">
        <f>'101_parsed'!A513</f>
        <v>1281</v>
      </c>
      <c r="B513" s="33">
        <f>'101_parsed'!B513</f>
        <v>61901</v>
      </c>
      <c r="C513" s="25" t="str">
        <f>INDEX(all_banks!O:O,MATCH(A513,all_banks!H:H,0))</f>
        <v>АО комбанк "Арзамас" (1281)</v>
      </c>
      <c r="D513" s="25" t="str">
        <f>INDEX('101_accounts'!B:B,MATCH(B513,'101_accounts'!A:A,0))</f>
        <v>61901   A  Земля, временно неиспользуемая в основной деятельности</v>
      </c>
      <c r="E513" s="25">
        <f>'101_parsed'!C513</f>
        <v>0</v>
      </c>
      <c r="F513" s="25">
        <f>'101_parsed'!D513</f>
        <v>0</v>
      </c>
      <c r="G513" s="25">
        <f>'101_parsed'!E513</f>
        <v>0</v>
      </c>
      <c r="H513" s="25">
        <f>'101_parsed'!F513</f>
        <v>0</v>
      </c>
    </row>
    <row r="514" spans="1:8" x14ac:dyDescent="0.2">
      <c r="A514" s="25">
        <f>'101_parsed'!A514</f>
        <v>1281</v>
      </c>
      <c r="B514" s="33">
        <f>'101_parsed'!B514</f>
        <v>61902</v>
      </c>
      <c r="C514" s="25" t="str">
        <f>INDEX(all_banks!O:O,MATCH(A514,all_banks!H:H,0))</f>
        <v>АО комбанк "Арзамас" (1281)</v>
      </c>
      <c r="D514" s="25" t="str">
        <f>INDEX('101_accounts'!B:B,MATCH(B514,'101_accounts'!A:A,0))</f>
        <v>61902   A  Земля, временно неиспользуемая в основной деятельности, переданная в аренду</v>
      </c>
      <c r="E514" s="25">
        <f>'101_parsed'!C514</f>
        <v>0</v>
      </c>
      <c r="F514" s="25">
        <f>'101_parsed'!D514</f>
        <v>0</v>
      </c>
      <c r="G514" s="25">
        <f>'101_parsed'!E514</f>
        <v>0</v>
      </c>
      <c r="H514" s="25">
        <f>'101_parsed'!F514</f>
        <v>0</v>
      </c>
    </row>
    <row r="515" spans="1:8" x14ac:dyDescent="0.2">
      <c r="A515" s="25">
        <f>'101_parsed'!A515</f>
        <v>1281</v>
      </c>
      <c r="B515" s="33">
        <f>'101_parsed'!B515</f>
        <v>61903</v>
      </c>
      <c r="C515" s="25" t="str">
        <f>INDEX(all_banks!O:O,MATCH(A515,all_banks!H:H,0))</f>
        <v>АО комбанк "Арзамас" (1281)</v>
      </c>
      <c r="D515" s="25" t="str">
        <f>INDEX('101_accounts'!B:B,MATCH(B515,'101_accounts'!A:A,0))</f>
        <v>61903   A  Недвижимость (кроме земли), временно неиспользуемая в основной деятельности</v>
      </c>
      <c r="E515" s="25">
        <f>'101_parsed'!C515</f>
        <v>0</v>
      </c>
      <c r="F515" s="25">
        <f>'101_parsed'!D515</f>
        <v>0</v>
      </c>
      <c r="G515" s="25">
        <f>'101_parsed'!E515</f>
        <v>0</v>
      </c>
      <c r="H515" s="25">
        <f>'101_parsed'!F515</f>
        <v>0</v>
      </c>
    </row>
    <row r="516" spans="1:8" x14ac:dyDescent="0.2">
      <c r="A516" s="25">
        <f>'101_parsed'!A516</f>
        <v>1281</v>
      </c>
      <c r="B516" s="33">
        <f>'101_parsed'!B516</f>
        <v>61904</v>
      </c>
      <c r="C516" s="25" t="str">
        <f>INDEX(all_banks!O:O,MATCH(A516,all_banks!H:H,0))</f>
        <v>АО комбанк "Арзамас" (1281)</v>
      </c>
      <c r="D516" s="25" t="str">
        <f>INDEX('101_accounts'!B:B,MATCH(B516,'101_accounts'!A:A,0))</f>
        <v>61904   A  Недвижимость (кроме земли), временно неиспользуемая в основной деятельности, переданная в аренду</v>
      </c>
      <c r="E516" s="25">
        <f>'101_parsed'!C516</f>
        <v>0</v>
      </c>
      <c r="F516" s="25">
        <f>'101_parsed'!D516</f>
        <v>0</v>
      </c>
      <c r="G516" s="25">
        <f>'101_parsed'!E516</f>
        <v>0</v>
      </c>
      <c r="H516" s="25">
        <f>'101_parsed'!F516</f>
        <v>0</v>
      </c>
    </row>
    <row r="517" spans="1:8" x14ac:dyDescent="0.2">
      <c r="A517" s="25">
        <f>'101_parsed'!A517</f>
        <v>1281</v>
      </c>
      <c r="B517" s="33">
        <f>'101_parsed'!B517</f>
        <v>61905</v>
      </c>
      <c r="C517" s="25" t="str">
        <f>INDEX(all_banks!O:O,MATCH(A517,all_banks!H:H,0))</f>
        <v>АО комбанк "Арзамас" (1281)</v>
      </c>
      <c r="D517" s="25" t="str">
        <f>INDEX('101_accounts'!B:B,MATCH(B517,'101_accounts'!A:A,0))</f>
        <v>61905   A  Земля, временно неиспользуемая в основной деятельности, учитываемая по справедливой стоимости</v>
      </c>
      <c r="E517" s="25">
        <f>'101_parsed'!C517</f>
        <v>0</v>
      </c>
      <c r="F517" s="25">
        <f>'101_parsed'!D517</f>
        <v>0</v>
      </c>
      <c r="G517" s="25">
        <f>'101_parsed'!E517</f>
        <v>0</v>
      </c>
      <c r="H517" s="25">
        <f>'101_parsed'!F517</f>
        <v>0</v>
      </c>
    </row>
    <row r="518" spans="1:8" x14ac:dyDescent="0.2">
      <c r="A518" s="25">
        <f>'101_parsed'!A518</f>
        <v>1281</v>
      </c>
      <c r="B518" s="33">
        <f>'101_parsed'!B518</f>
        <v>61906</v>
      </c>
      <c r="C518" s="25" t="str">
        <f>INDEX(all_banks!O:O,MATCH(A518,all_banks!H:H,0))</f>
        <v>АО комбанк "Арзамас" (1281)</v>
      </c>
      <c r="D518" s="25" t="str">
        <f>INDEX('101_accounts'!B:B,MATCH(B518,'101_accounts'!A:A,0))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18" s="25">
        <f>'101_parsed'!C518</f>
        <v>0</v>
      </c>
      <c r="F518" s="25">
        <f>'101_parsed'!D518</f>
        <v>0</v>
      </c>
      <c r="G518" s="25">
        <f>'101_parsed'!E518</f>
        <v>0</v>
      </c>
      <c r="H518" s="25">
        <f>'101_parsed'!F518</f>
        <v>0</v>
      </c>
    </row>
    <row r="519" spans="1:8" x14ac:dyDescent="0.2">
      <c r="A519" s="25">
        <f>'101_parsed'!A519</f>
        <v>1281</v>
      </c>
      <c r="B519" s="33">
        <f>'101_parsed'!B519</f>
        <v>61907</v>
      </c>
      <c r="C519" s="25" t="str">
        <f>INDEX(all_banks!O:O,MATCH(A519,all_banks!H:H,0))</f>
        <v>АО комбанк "Арзамас" (1281)</v>
      </c>
      <c r="D519" s="25" t="str">
        <f>INDEX('101_accounts'!B:B,MATCH(B519,'101_accounts'!A:A,0))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19" s="25">
        <f>'101_parsed'!C519</f>
        <v>0</v>
      </c>
      <c r="F519" s="25">
        <f>'101_parsed'!D519</f>
        <v>0</v>
      </c>
      <c r="G519" s="25">
        <f>'101_parsed'!E519</f>
        <v>0</v>
      </c>
      <c r="H519" s="25">
        <f>'101_parsed'!F519</f>
        <v>0</v>
      </c>
    </row>
    <row r="520" spans="1:8" x14ac:dyDescent="0.2">
      <c r="A520" s="25">
        <f>'101_parsed'!A520</f>
        <v>1281</v>
      </c>
      <c r="B520" s="33">
        <f>'101_parsed'!B520</f>
        <v>61908</v>
      </c>
      <c r="C520" s="25" t="str">
        <f>INDEX(all_banks!O:O,MATCH(A520,all_banks!H:H,0))</f>
        <v>АО комбанк "Арзамас" (1281)</v>
      </c>
      <c r="D520" s="25" t="str">
        <f>INDEX('101_accounts'!B:B,MATCH(B520,'101_accounts'!A:A,0))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20" s="25">
        <f>'101_parsed'!C520</f>
        <v>0</v>
      </c>
      <c r="F520" s="25">
        <f>'101_parsed'!D520</f>
        <v>0</v>
      </c>
      <c r="G520" s="25">
        <f>'101_parsed'!E520</f>
        <v>0</v>
      </c>
      <c r="H520" s="25">
        <f>'101_parsed'!F520</f>
        <v>0</v>
      </c>
    </row>
    <row r="521" spans="1:8" x14ac:dyDescent="0.2">
      <c r="A521" s="25">
        <f>'101_parsed'!A521</f>
        <v>1281</v>
      </c>
      <c r="B521" s="33">
        <f>'101_parsed'!B521</f>
        <v>61909</v>
      </c>
      <c r="C521" s="25" t="str">
        <f>INDEX(all_banks!O:O,MATCH(A521,all_banks!H:H,0))</f>
        <v>АО комбанк "Арзамас" (1281)</v>
      </c>
      <c r="D521" s="25" t="str">
        <f>INDEX('101_accounts'!B:B,MATCH(B521,'101_accounts'!A:A,0))</f>
        <v>61909   П  Амортизация недвижимости (кроме земли), временно неиспользуемой в основной деятельности</v>
      </c>
      <c r="E521" s="25">
        <f>'101_parsed'!C521</f>
        <v>0</v>
      </c>
      <c r="F521" s="25">
        <f>'101_parsed'!D521</f>
        <v>0</v>
      </c>
      <c r="G521" s="25">
        <f>'101_parsed'!E521</f>
        <v>0</v>
      </c>
      <c r="H521" s="25">
        <f>'101_parsed'!F521</f>
        <v>0</v>
      </c>
    </row>
    <row r="522" spans="1:8" x14ac:dyDescent="0.2">
      <c r="A522" s="25">
        <f>'101_parsed'!A522</f>
        <v>1281</v>
      </c>
      <c r="B522" s="33">
        <f>'101_parsed'!B522</f>
        <v>61910</v>
      </c>
      <c r="C522" s="25" t="str">
        <f>INDEX(all_banks!O:O,MATCH(A522,all_banks!H:H,0))</f>
        <v>АО комбанк "Арзамас" (1281)</v>
      </c>
      <c r="D522" s="25" t="str">
        <f>INDEX('101_accounts'!B:B,MATCH(B522,'101_accounts'!A:A,0))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22" s="25">
        <f>'101_parsed'!C522</f>
        <v>0</v>
      </c>
      <c r="F522" s="25">
        <f>'101_parsed'!D522</f>
        <v>0</v>
      </c>
      <c r="G522" s="25">
        <f>'101_parsed'!E522</f>
        <v>0</v>
      </c>
      <c r="H522" s="25">
        <f>'101_parsed'!F522</f>
        <v>0</v>
      </c>
    </row>
    <row r="523" spans="1:8" x14ac:dyDescent="0.2">
      <c r="A523" s="25">
        <f>'101_parsed'!A523</f>
        <v>1281</v>
      </c>
      <c r="B523" s="33">
        <f>'101_parsed'!B523</f>
        <v>61911</v>
      </c>
      <c r="C523" s="25" t="str">
        <f>INDEX(all_banks!O:O,MATCH(A523,all_banks!H:H,0))</f>
        <v>АО комбанк "Арзамас" (1281)</v>
      </c>
      <c r="D523" s="25" t="str">
        <f>INDEX('101_accounts'!B:B,MATCH(B523,'101_accounts'!A:A,0))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23" s="25">
        <f>'101_parsed'!C523</f>
        <v>0</v>
      </c>
      <c r="F523" s="25">
        <f>'101_parsed'!D523</f>
        <v>0</v>
      </c>
      <c r="G523" s="25">
        <f>'101_parsed'!E523</f>
        <v>0</v>
      </c>
      <c r="H523" s="25">
        <f>'101_parsed'!F523</f>
        <v>0</v>
      </c>
    </row>
    <row r="524" spans="1:8" x14ac:dyDescent="0.2">
      <c r="A524" s="25">
        <f>'101_parsed'!A524</f>
        <v>1281</v>
      </c>
      <c r="B524" s="33">
        <f>'101_parsed'!B524</f>
        <v>61912</v>
      </c>
      <c r="C524" s="25" t="str">
        <f>INDEX(all_banks!O:O,MATCH(A524,all_banks!H:H,0))</f>
        <v>АО комбанк "Арзамас" (1281)</v>
      </c>
      <c r="D524" s="25" t="str">
        <f>INDEX('101_accounts'!B:B,MATCH(B524,'101_accounts'!A:A,0))</f>
        <v>61912   П  Резервы на возможные потери</v>
      </c>
      <c r="E524" s="25">
        <f>'101_parsed'!C524</f>
        <v>0</v>
      </c>
      <c r="F524" s="25">
        <f>'101_parsed'!D524</f>
        <v>0</v>
      </c>
      <c r="G524" s="25">
        <f>'101_parsed'!E524</f>
        <v>0</v>
      </c>
      <c r="H524" s="25">
        <f>'101_parsed'!F524</f>
        <v>0</v>
      </c>
    </row>
    <row r="525" spans="1:8" x14ac:dyDescent="0.2">
      <c r="A525" s="25">
        <f>'101_parsed'!A525</f>
        <v>1281</v>
      </c>
      <c r="B525" s="33">
        <f>'101_parsed'!B525</f>
        <v>62001</v>
      </c>
      <c r="C525" s="25" t="str">
        <f>INDEX(all_banks!O:O,MATCH(A525,all_banks!H:H,0))</f>
        <v>АО комбанк "Арзамас" (1281)</v>
      </c>
      <c r="D525" s="25" t="str">
        <f>INDEX('101_accounts'!B:B,MATCH(B525,'101_accounts'!A:A,0))</f>
        <v>62001   A  Долгосрочные активы, предназначенные для продажи</v>
      </c>
      <c r="E525" s="25">
        <f>'101_parsed'!C525</f>
        <v>0</v>
      </c>
      <c r="F525" s="25">
        <f>'101_parsed'!D525</f>
        <v>0</v>
      </c>
      <c r="G525" s="25">
        <f>'101_parsed'!E525</f>
        <v>0</v>
      </c>
      <c r="H525" s="25">
        <f>'101_parsed'!F525</f>
        <v>0</v>
      </c>
    </row>
    <row r="526" spans="1:8" x14ac:dyDescent="0.2">
      <c r="A526" s="25">
        <f>'101_parsed'!A526</f>
        <v>1281</v>
      </c>
      <c r="B526" s="33">
        <f>'101_parsed'!B526</f>
        <v>62002</v>
      </c>
      <c r="C526" s="25" t="str">
        <f>INDEX(all_banks!O:O,MATCH(A526,all_banks!H:H,0))</f>
        <v>АО комбанк "Арзамас" (1281)</v>
      </c>
      <c r="D526" s="25" t="str">
        <f>INDEX('101_accounts'!B:B,MATCH(B526,'101_accounts'!A:A,0))</f>
        <v>62002   П  Резервы на возможные потери</v>
      </c>
      <c r="E526" s="25">
        <f>'101_parsed'!C526</f>
        <v>0</v>
      </c>
      <c r="F526" s="25">
        <f>'101_parsed'!D526</f>
        <v>0</v>
      </c>
      <c r="G526" s="25">
        <f>'101_parsed'!E526</f>
        <v>0</v>
      </c>
      <c r="H526" s="25">
        <f>'101_parsed'!F526</f>
        <v>0</v>
      </c>
    </row>
    <row r="527" spans="1:8" x14ac:dyDescent="0.2">
      <c r="A527" s="25">
        <f>'101_parsed'!A527</f>
        <v>1281</v>
      </c>
      <c r="B527" s="33">
        <f>'101_parsed'!B527</f>
        <v>62101</v>
      </c>
      <c r="C527" s="25" t="str">
        <f>INDEX(all_banks!O:O,MATCH(A527,all_banks!H:H,0))</f>
        <v>АО комбанк "Арзамас" (1281)</v>
      </c>
      <c r="D527" s="25" t="str">
        <f>INDEX('101_accounts'!B:B,MATCH(B527,'101_accounts'!A:A,0))</f>
        <v>62101   A  Средства труда, полученные по договорам отступного, залога, назначение которых не определено</v>
      </c>
      <c r="E527" s="25">
        <f>'101_parsed'!C527</f>
        <v>0</v>
      </c>
      <c r="F527" s="25">
        <f>'101_parsed'!D527</f>
        <v>0</v>
      </c>
      <c r="G527" s="25">
        <f>'101_parsed'!E527</f>
        <v>4500</v>
      </c>
      <c r="H527" s="25">
        <f>'101_parsed'!F527</f>
        <v>0</v>
      </c>
    </row>
    <row r="528" spans="1:8" x14ac:dyDescent="0.2">
      <c r="A528" s="25">
        <f>'101_parsed'!A528</f>
        <v>1281</v>
      </c>
      <c r="B528" s="33">
        <f>'101_parsed'!B528</f>
        <v>62102</v>
      </c>
      <c r="C528" s="25" t="str">
        <f>INDEX(all_banks!O:O,MATCH(A528,all_banks!H:H,0))</f>
        <v>АО комбанк "Арзамас" (1281)</v>
      </c>
      <c r="D528" s="25" t="str">
        <f>INDEX('101_accounts'!B:B,MATCH(B528,'101_accounts'!A:A,0))</f>
        <v>62102   A  Предметы труда, полученные по договорам отступного, залога, назначение которых не определено</v>
      </c>
      <c r="E528" s="25">
        <f>'101_parsed'!C528</f>
        <v>0</v>
      </c>
      <c r="F528" s="25">
        <f>'101_parsed'!D528</f>
        <v>0</v>
      </c>
      <c r="G528" s="25">
        <f>'101_parsed'!E528</f>
        <v>0</v>
      </c>
      <c r="H528" s="25">
        <f>'101_parsed'!F528</f>
        <v>0</v>
      </c>
    </row>
    <row r="529" spans="1:8" x14ac:dyDescent="0.2">
      <c r="A529" s="25">
        <f>'101_parsed'!A529</f>
        <v>1281</v>
      </c>
      <c r="B529" s="33">
        <f>'101_parsed'!B529</f>
        <v>62103</v>
      </c>
      <c r="C529" s="25" t="str">
        <f>INDEX(all_banks!O:O,MATCH(A529,all_banks!H:H,0))</f>
        <v>АО комбанк "Арзамас" (1281)</v>
      </c>
      <c r="D529" s="25" t="str">
        <f>INDEX('101_accounts'!B:B,MATCH(B529,'101_accounts'!A:A,0))</f>
        <v>62103   П  Резервы на возможные потери</v>
      </c>
      <c r="E529" s="25">
        <f>'101_parsed'!C529</f>
        <v>0</v>
      </c>
      <c r="F529" s="25">
        <f>'101_parsed'!D529</f>
        <v>0</v>
      </c>
      <c r="G529" s="25">
        <f>'101_parsed'!E529</f>
        <v>0</v>
      </c>
      <c r="H529" s="25">
        <f>'101_parsed'!F529</f>
        <v>0</v>
      </c>
    </row>
    <row r="530" spans="1:8" x14ac:dyDescent="0.2">
      <c r="A530" s="25">
        <f>'101_parsed'!A530</f>
        <v>2990</v>
      </c>
      <c r="B530" s="33">
        <f>'101_parsed'!B530</f>
        <v>60401</v>
      </c>
      <c r="C530" s="25" t="str">
        <f>INDEX(all_banks!O:O,MATCH(A530,all_banks!H:H,0))</f>
        <v>КБ "Байкалкредобанк" (АО) (2990)</v>
      </c>
      <c r="D530" s="25" t="str">
        <f>INDEX('101_accounts'!B:B,MATCH(B530,'101_accounts'!A:A,0))</f>
        <v>60401   A  Основные средства (кроме земли) (c 13.02.2018)_x000D_Категория 1- Здания и сооружения (до 31.12.2002)</v>
      </c>
      <c r="E530" s="25">
        <f>'101_parsed'!C530</f>
        <v>28358</v>
      </c>
      <c r="F530" s="25">
        <f>'101_parsed'!D530</f>
        <v>0</v>
      </c>
      <c r="G530" s="25">
        <f>'101_parsed'!E530</f>
        <v>26351</v>
      </c>
      <c r="H530" s="25">
        <f>'101_parsed'!F530</f>
        <v>0</v>
      </c>
    </row>
    <row r="531" spans="1:8" x14ac:dyDescent="0.2">
      <c r="A531" s="25">
        <f>'101_parsed'!A531</f>
        <v>2990</v>
      </c>
      <c r="B531" s="33">
        <f>'101_parsed'!B531</f>
        <v>60404</v>
      </c>
      <c r="C531" s="25" t="str">
        <f>INDEX(all_banks!O:O,MATCH(A531,all_banks!H:H,0))</f>
        <v>КБ "Байкалкредобанк" (АО) (2990)</v>
      </c>
      <c r="D531" s="25" t="str">
        <f>INDEX('101_accounts'!B:B,MATCH(B531,'101_accounts'!A:A,0))</f>
        <v>60404   A  Земля (c 13.02.2018)</v>
      </c>
      <c r="E531" s="25">
        <f>'101_parsed'!C531</f>
        <v>0</v>
      </c>
      <c r="F531" s="25">
        <f>'101_parsed'!D531</f>
        <v>0</v>
      </c>
      <c r="G531" s="25">
        <f>'101_parsed'!E531</f>
        <v>0</v>
      </c>
      <c r="H531" s="25">
        <f>'101_parsed'!F531</f>
        <v>0</v>
      </c>
    </row>
    <row r="532" spans="1:8" x14ac:dyDescent="0.2">
      <c r="A532" s="25">
        <f>'101_parsed'!A532</f>
        <v>2990</v>
      </c>
      <c r="B532" s="33">
        <f>'101_parsed'!B532</f>
        <v>60405</v>
      </c>
      <c r="C532" s="25" t="str">
        <f>INDEX(all_banks!O:O,MATCH(A532,all_banks!H:H,0))</f>
        <v>КБ "Байкалкредобанк" (АО) (2990)</v>
      </c>
      <c r="D532" s="25" t="str">
        <f>INDEX('101_accounts'!B:B,MATCH(B532,'101_accounts'!A:A,0))</f>
        <v>60405   П
A (до 31.01.2003)  Резервы на возможные потери (c 13.02.2018)
Долгосрочно арендуемые основные средства (до 31.01.2003)</v>
      </c>
      <c r="E532" s="25">
        <f>'101_parsed'!C532</f>
        <v>0</v>
      </c>
      <c r="F532" s="25">
        <f>'101_parsed'!D532</f>
        <v>0</v>
      </c>
      <c r="G532" s="25">
        <f>'101_parsed'!E532</f>
        <v>0</v>
      </c>
      <c r="H532" s="25">
        <f>'101_parsed'!F532</f>
        <v>0</v>
      </c>
    </row>
    <row r="533" spans="1:8" x14ac:dyDescent="0.2">
      <c r="A533" s="25">
        <f>'101_parsed'!A533</f>
        <v>2990</v>
      </c>
      <c r="B533" s="33">
        <f>'101_parsed'!B533</f>
        <v>60414</v>
      </c>
      <c r="C533" s="25" t="str">
        <f>INDEX(all_banks!O:O,MATCH(A533,all_banks!H:H,0))</f>
        <v>КБ "Байкалкредобанк" (АО) (2990)</v>
      </c>
      <c r="D533" s="25" t="str">
        <f>INDEX('101_accounts'!B:B,MATCH(B533,'101_accounts'!A:A,0))</f>
        <v>60414   П  Амортизация основных средств (кроме земли) (c 13.02.2018)</v>
      </c>
      <c r="E533" s="25">
        <f>'101_parsed'!C533</f>
        <v>0</v>
      </c>
      <c r="F533" s="25">
        <f>'101_parsed'!D533</f>
        <v>10634</v>
      </c>
      <c r="G533" s="25">
        <f>'101_parsed'!E533</f>
        <v>0</v>
      </c>
      <c r="H533" s="25">
        <f>'101_parsed'!F533</f>
        <v>11066</v>
      </c>
    </row>
    <row r="534" spans="1:8" x14ac:dyDescent="0.2">
      <c r="A534" s="25">
        <f>'101_parsed'!A534</f>
        <v>2990</v>
      </c>
      <c r="B534" s="33">
        <f>'101_parsed'!B534</f>
        <v>60415</v>
      </c>
      <c r="C534" s="25" t="str">
        <f>INDEX(all_banks!O:O,MATCH(A534,all_banks!H:H,0))</f>
        <v>КБ "Байкалкредобанк" (АО) (2990)</v>
      </c>
      <c r="D534" s="25" t="str">
        <f>INDEX('101_accounts'!B:B,MATCH(B534,'101_accounts'!A:A,0))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34" s="25">
        <f>'101_parsed'!C534</f>
        <v>0</v>
      </c>
      <c r="F534" s="25">
        <f>'101_parsed'!D534</f>
        <v>0</v>
      </c>
      <c r="G534" s="25">
        <f>'101_parsed'!E534</f>
        <v>0</v>
      </c>
      <c r="H534" s="25">
        <f>'101_parsed'!F534</f>
        <v>0</v>
      </c>
    </row>
    <row r="535" spans="1:8" x14ac:dyDescent="0.2">
      <c r="A535" s="25">
        <f>'101_parsed'!A535</f>
        <v>2990</v>
      </c>
      <c r="B535" s="33">
        <f>'101_parsed'!B535</f>
        <v>61901</v>
      </c>
      <c r="C535" s="25" t="str">
        <f>INDEX(all_banks!O:O,MATCH(A535,all_banks!H:H,0))</f>
        <v>КБ "Байкалкредобанк" (АО) (2990)</v>
      </c>
      <c r="D535" s="25" t="str">
        <f>INDEX('101_accounts'!B:B,MATCH(B535,'101_accounts'!A:A,0))</f>
        <v>61901   A  Земля, временно неиспользуемая в основной деятельности</v>
      </c>
      <c r="E535" s="25">
        <f>'101_parsed'!C535</f>
        <v>0</v>
      </c>
      <c r="F535" s="25">
        <f>'101_parsed'!D535</f>
        <v>0</v>
      </c>
      <c r="G535" s="25">
        <f>'101_parsed'!E535</f>
        <v>0</v>
      </c>
      <c r="H535" s="25">
        <f>'101_parsed'!F535</f>
        <v>0</v>
      </c>
    </row>
    <row r="536" spans="1:8" x14ac:dyDescent="0.2">
      <c r="A536" s="25">
        <f>'101_parsed'!A536</f>
        <v>2990</v>
      </c>
      <c r="B536" s="33">
        <f>'101_parsed'!B536</f>
        <v>61902</v>
      </c>
      <c r="C536" s="25" t="str">
        <f>INDEX(all_banks!O:O,MATCH(A536,all_banks!H:H,0))</f>
        <v>КБ "Байкалкредобанк" (АО) (2990)</v>
      </c>
      <c r="D536" s="25" t="str">
        <f>INDEX('101_accounts'!B:B,MATCH(B536,'101_accounts'!A:A,0))</f>
        <v>61902   A  Земля, временно неиспользуемая в основной деятельности, переданная в аренду</v>
      </c>
      <c r="E536" s="25">
        <f>'101_parsed'!C536</f>
        <v>0</v>
      </c>
      <c r="F536" s="25">
        <f>'101_parsed'!D536</f>
        <v>0</v>
      </c>
      <c r="G536" s="25">
        <f>'101_parsed'!E536</f>
        <v>0</v>
      </c>
      <c r="H536" s="25">
        <f>'101_parsed'!F536</f>
        <v>0</v>
      </c>
    </row>
    <row r="537" spans="1:8" x14ac:dyDescent="0.2">
      <c r="A537" s="25">
        <f>'101_parsed'!A537</f>
        <v>2990</v>
      </c>
      <c r="B537" s="33">
        <f>'101_parsed'!B537</f>
        <v>61903</v>
      </c>
      <c r="C537" s="25" t="str">
        <f>INDEX(all_banks!O:O,MATCH(A537,all_banks!H:H,0))</f>
        <v>КБ "Байкалкредобанк" (АО) (2990)</v>
      </c>
      <c r="D537" s="25" t="str">
        <f>INDEX('101_accounts'!B:B,MATCH(B537,'101_accounts'!A:A,0))</f>
        <v>61903   A  Недвижимость (кроме земли), временно неиспользуемая в основной деятельности</v>
      </c>
      <c r="E537" s="25">
        <f>'101_parsed'!C537</f>
        <v>0</v>
      </c>
      <c r="F537" s="25">
        <f>'101_parsed'!D537</f>
        <v>0</v>
      </c>
      <c r="G537" s="25">
        <f>'101_parsed'!E537</f>
        <v>0</v>
      </c>
      <c r="H537" s="25">
        <f>'101_parsed'!F537</f>
        <v>0</v>
      </c>
    </row>
    <row r="538" spans="1:8" x14ac:dyDescent="0.2">
      <c r="A538" s="25">
        <f>'101_parsed'!A538</f>
        <v>2990</v>
      </c>
      <c r="B538" s="33">
        <f>'101_parsed'!B538</f>
        <v>61904</v>
      </c>
      <c r="C538" s="25" t="str">
        <f>INDEX(all_banks!O:O,MATCH(A538,all_banks!H:H,0))</f>
        <v>КБ "Байкалкредобанк" (АО) (2990)</v>
      </c>
      <c r="D538" s="25" t="str">
        <f>INDEX('101_accounts'!B:B,MATCH(B538,'101_accounts'!A:A,0))</f>
        <v>61904   A  Недвижимость (кроме земли), временно неиспользуемая в основной деятельности, переданная в аренду</v>
      </c>
      <c r="E538" s="25">
        <f>'101_parsed'!C538</f>
        <v>0</v>
      </c>
      <c r="F538" s="25">
        <f>'101_parsed'!D538</f>
        <v>0</v>
      </c>
      <c r="G538" s="25">
        <f>'101_parsed'!E538</f>
        <v>0</v>
      </c>
      <c r="H538" s="25">
        <f>'101_parsed'!F538</f>
        <v>0</v>
      </c>
    </row>
    <row r="539" spans="1:8" x14ac:dyDescent="0.2">
      <c r="A539" s="25">
        <f>'101_parsed'!A539</f>
        <v>2990</v>
      </c>
      <c r="B539" s="33">
        <f>'101_parsed'!B539</f>
        <v>61905</v>
      </c>
      <c r="C539" s="25" t="str">
        <f>INDEX(all_banks!O:O,MATCH(A539,all_banks!H:H,0))</f>
        <v>КБ "Байкалкредобанк" (АО) (2990)</v>
      </c>
      <c r="D539" s="25" t="str">
        <f>INDEX('101_accounts'!B:B,MATCH(B539,'101_accounts'!A:A,0))</f>
        <v>61905   A  Земля, временно неиспользуемая в основной деятельности, учитываемая по справедливой стоимости</v>
      </c>
      <c r="E539" s="25">
        <f>'101_parsed'!C539</f>
        <v>0</v>
      </c>
      <c r="F539" s="25">
        <f>'101_parsed'!D539</f>
        <v>0</v>
      </c>
      <c r="G539" s="25">
        <f>'101_parsed'!E539</f>
        <v>0</v>
      </c>
      <c r="H539" s="25">
        <f>'101_parsed'!F539</f>
        <v>0</v>
      </c>
    </row>
    <row r="540" spans="1:8" x14ac:dyDescent="0.2">
      <c r="A540" s="25">
        <f>'101_parsed'!A540</f>
        <v>2990</v>
      </c>
      <c r="B540" s="33">
        <f>'101_parsed'!B540</f>
        <v>61906</v>
      </c>
      <c r="C540" s="25" t="str">
        <f>INDEX(all_banks!O:O,MATCH(A540,all_banks!H:H,0))</f>
        <v>КБ "Байкалкредобанк" (АО) (2990)</v>
      </c>
      <c r="D540" s="25" t="str">
        <f>INDEX('101_accounts'!B:B,MATCH(B540,'101_accounts'!A:A,0))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40" s="25">
        <f>'101_parsed'!C540</f>
        <v>0</v>
      </c>
      <c r="F540" s="25">
        <f>'101_parsed'!D540</f>
        <v>0</v>
      </c>
      <c r="G540" s="25">
        <f>'101_parsed'!E540</f>
        <v>0</v>
      </c>
      <c r="H540" s="25">
        <f>'101_parsed'!F540</f>
        <v>0</v>
      </c>
    </row>
    <row r="541" spans="1:8" x14ac:dyDescent="0.2">
      <c r="A541" s="25">
        <f>'101_parsed'!A541</f>
        <v>2990</v>
      </c>
      <c r="B541" s="33">
        <f>'101_parsed'!B541</f>
        <v>61907</v>
      </c>
      <c r="C541" s="25" t="str">
        <f>INDEX(all_banks!O:O,MATCH(A541,all_banks!H:H,0))</f>
        <v>КБ "Байкалкредобанк" (АО) (2990)</v>
      </c>
      <c r="D541" s="25" t="str">
        <f>INDEX('101_accounts'!B:B,MATCH(B541,'101_accounts'!A:A,0))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41" s="25">
        <f>'101_parsed'!C541</f>
        <v>0</v>
      </c>
      <c r="F541" s="25">
        <f>'101_parsed'!D541</f>
        <v>0</v>
      </c>
      <c r="G541" s="25">
        <f>'101_parsed'!E541</f>
        <v>0</v>
      </c>
      <c r="H541" s="25">
        <f>'101_parsed'!F541</f>
        <v>0</v>
      </c>
    </row>
    <row r="542" spans="1:8" x14ac:dyDescent="0.2">
      <c r="A542" s="25">
        <f>'101_parsed'!A542</f>
        <v>2990</v>
      </c>
      <c r="B542" s="33">
        <f>'101_parsed'!B542</f>
        <v>61908</v>
      </c>
      <c r="C542" s="25" t="str">
        <f>INDEX(all_banks!O:O,MATCH(A542,all_banks!H:H,0))</f>
        <v>КБ "Байкалкредобанк" (АО) (2990)</v>
      </c>
      <c r="D542" s="25" t="str">
        <f>INDEX('101_accounts'!B:B,MATCH(B542,'101_accounts'!A:A,0))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42" s="25">
        <f>'101_parsed'!C542</f>
        <v>0</v>
      </c>
      <c r="F542" s="25">
        <f>'101_parsed'!D542</f>
        <v>0</v>
      </c>
      <c r="G542" s="25">
        <f>'101_parsed'!E542</f>
        <v>0</v>
      </c>
      <c r="H542" s="25">
        <f>'101_parsed'!F542</f>
        <v>0</v>
      </c>
    </row>
    <row r="543" spans="1:8" x14ac:dyDescent="0.2">
      <c r="A543" s="25">
        <f>'101_parsed'!A543</f>
        <v>2990</v>
      </c>
      <c r="B543" s="33">
        <f>'101_parsed'!B543</f>
        <v>61909</v>
      </c>
      <c r="C543" s="25" t="str">
        <f>INDEX(all_banks!O:O,MATCH(A543,all_banks!H:H,0))</f>
        <v>КБ "Байкалкредобанк" (АО) (2990)</v>
      </c>
      <c r="D543" s="25" t="str">
        <f>INDEX('101_accounts'!B:B,MATCH(B543,'101_accounts'!A:A,0))</f>
        <v>61909   П  Амортизация недвижимости (кроме земли), временно неиспользуемой в основной деятельности</v>
      </c>
      <c r="E543" s="25">
        <f>'101_parsed'!C543</f>
        <v>0</v>
      </c>
      <c r="F543" s="25">
        <f>'101_parsed'!D543</f>
        <v>0</v>
      </c>
      <c r="G543" s="25">
        <f>'101_parsed'!E543</f>
        <v>0</v>
      </c>
      <c r="H543" s="25">
        <f>'101_parsed'!F543</f>
        <v>0</v>
      </c>
    </row>
    <row r="544" spans="1:8" x14ac:dyDescent="0.2">
      <c r="A544" s="25">
        <f>'101_parsed'!A544</f>
        <v>2990</v>
      </c>
      <c r="B544" s="33">
        <f>'101_parsed'!B544</f>
        <v>61910</v>
      </c>
      <c r="C544" s="25" t="str">
        <f>INDEX(all_banks!O:O,MATCH(A544,all_banks!H:H,0))</f>
        <v>КБ "Байкалкредобанк" (АО) (2990)</v>
      </c>
      <c r="D544" s="25" t="str">
        <f>INDEX('101_accounts'!B:B,MATCH(B544,'101_accounts'!A:A,0))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44" s="25">
        <f>'101_parsed'!C544</f>
        <v>0</v>
      </c>
      <c r="F544" s="25">
        <f>'101_parsed'!D544</f>
        <v>0</v>
      </c>
      <c r="G544" s="25">
        <f>'101_parsed'!E544</f>
        <v>0</v>
      </c>
      <c r="H544" s="25">
        <f>'101_parsed'!F544</f>
        <v>0</v>
      </c>
    </row>
    <row r="545" spans="1:8" x14ac:dyDescent="0.2">
      <c r="A545" s="25">
        <f>'101_parsed'!A545</f>
        <v>2990</v>
      </c>
      <c r="B545" s="33">
        <f>'101_parsed'!B545</f>
        <v>61911</v>
      </c>
      <c r="C545" s="25" t="str">
        <f>INDEX(all_banks!O:O,MATCH(A545,all_banks!H:H,0))</f>
        <v>КБ "Байкалкредобанк" (АО) (2990)</v>
      </c>
      <c r="D545" s="25" t="str">
        <f>INDEX('101_accounts'!B:B,MATCH(B545,'101_accounts'!A:A,0))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45" s="25">
        <f>'101_parsed'!C545</f>
        <v>0</v>
      </c>
      <c r="F545" s="25">
        <f>'101_parsed'!D545</f>
        <v>0</v>
      </c>
      <c r="G545" s="25">
        <f>'101_parsed'!E545</f>
        <v>0</v>
      </c>
      <c r="H545" s="25">
        <f>'101_parsed'!F545</f>
        <v>0</v>
      </c>
    </row>
    <row r="546" spans="1:8" x14ac:dyDescent="0.2">
      <c r="A546" s="25">
        <f>'101_parsed'!A546</f>
        <v>2990</v>
      </c>
      <c r="B546" s="33">
        <f>'101_parsed'!B546</f>
        <v>61912</v>
      </c>
      <c r="C546" s="25" t="str">
        <f>INDEX(all_banks!O:O,MATCH(A546,all_banks!H:H,0))</f>
        <v>КБ "Байкалкредобанк" (АО) (2990)</v>
      </c>
      <c r="D546" s="25" t="str">
        <f>INDEX('101_accounts'!B:B,MATCH(B546,'101_accounts'!A:A,0))</f>
        <v>61912   П  Резервы на возможные потери</v>
      </c>
      <c r="E546" s="25">
        <f>'101_parsed'!C546</f>
        <v>0</v>
      </c>
      <c r="F546" s="25">
        <f>'101_parsed'!D546</f>
        <v>0</v>
      </c>
      <c r="G546" s="25">
        <f>'101_parsed'!E546</f>
        <v>0</v>
      </c>
      <c r="H546" s="25">
        <f>'101_parsed'!F546</f>
        <v>0</v>
      </c>
    </row>
    <row r="547" spans="1:8" x14ac:dyDescent="0.2">
      <c r="A547" s="25">
        <f>'101_parsed'!A547</f>
        <v>2990</v>
      </c>
      <c r="B547" s="33">
        <f>'101_parsed'!B547</f>
        <v>62001</v>
      </c>
      <c r="C547" s="25" t="str">
        <f>INDEX(all_banks!O:O,MATCH(A547,all_banks!H:H,0))</f>
        <v>КБ "Байкалкредобанк" (АО) (2990)</v>
      </c>
      <c r="D547" s="25" t="str">
        <f>INDEX('101_accounts'!B:B,MATCH(B547,'101_accounts'!A:A,0))</f>
        <v>62001   A  Долгосрочные активы, предназначенные для продажи</v>
      </c>
      <c r="E547" s="25">
        <f>'101_parsed'!C547</f>
        <v>2033</v>
      </c>
      <c r="F547" s="25">
        <f>'101_parsed'!D547</f>
        <v>0</v>
      </c>
      <c r="G547" s="25">
        <f>'101_parsed'!E547</f>
        <v>2033</v>
      </c>
      <c r="H547" s="25">
        <f>'101_parsed'!F547</f>
        <v>0</v>
      </c>
    </row>
    <row r="548" spans="1:8" x14ac:dyDescent="0.2">
      <c r="A548" s="25">
        <f>'101_parsed'!A548</f>
        <v>2990</v>
      </c>
      <c r="B548" s="33">
        <f>'101_parsed'!B548</f>
        <v>62002</v>
      </c>
      <c r="C548" s="25" t="str">
        <f>INDEX(all_banks!O:O,MATCH(A548,all_banks!H:H,0))</f>
        <v>КБ "Байкалкредобанк" (АО) (2990)</v>
      </c>
      <c r="D548" s="25" t="str">
        <f>INDEX('101_accounts'!B:B,MATCH(B548,'101_accounts'!A:A,0))</f>
        <v>62002   П  Резервы на возможные потери</v>
      </c>
      <c r="E548" s="25">
        <f>'101_parsed'!C548</f>
        <v>0</v>
      </c>
      <c r="F548" s="25">
        <f>'101_parsed'!D548</f>
        <v>1524</v>
      </c>
      <c r="G548" s="25">
        <f>'101_parsed'!E548</f>
        <v>0</v>
      </c>
      <c r="H548" s="25">
        <f>'101_parsed'!F548</f>
        <v>1524</v>
      </c>
    </row>
    <row r="549" spans="1:8" x14ac:dyDescent="0.2">
      <c r="A549" s="25">
        <f>'101_parsed'!A549</f>
        <v>2990</v>
      </c>
      <c r="B549" s="33">
        <f>'101_parsed'!B549</f>
        <v>62101</v>
      </c>
      <c r="C549" s="25" t="str">
        <f>INDEX(all_banks!O:O,MATCH(A549,all_banks!H:H,0))</f>
        <v>КБ "Байкалкредобанк" (АО) (2990)</v>
      </c>
      <c r="D549" s="25" t="str">
        <f>INDEX('101_accounts'!B:B,MATCH(B549,'101_accounts'!A:A,0))</f>
        <v>62101   A  Средства труда, полученные по договорам отступного, залога, назначение которых не определено</v>
      </c>
      <c r="E549" s="25">
        <f>'101_parsed'!C549</f>
        <v>0</v>
      </c>
      <c r="F549" s="25">
        <f>'101_parsed'!D549</f>
        <v>0</v>
      </c>
      <c r="G549" s="25">
        <f>'101_parsed'!E549</f>
        <v>0</v>
      </c>
      <c r="H549" s="25">
        <f>'101_parsed'!F549</f>
        <v>0</v>
      </c>
    </row>
    <row r="550" spans="1:8" x14ac:dyDescent="0.2">
      <c r="A550" s="25">
        <f>'101_parsed'!A550</f>
        <v>2990</v>
      </c>
      <c r="B550" s="33">
        <f>'101_parsed'!B550</f>
        <v>62102</v>
      </c>
      <c r="C550" s="25" t="str">
        <f>INDEX(all_banks!O:O,MATCH(A550,all_banks!H:H,0))</f>
        <v>КБ "Байкалкредобанк" (АО) (2990)</v>
      </c>
      <c r="D550" s="25" t="str">
        <f>INDEX('101_accounts'!B:B,MATCH(B550,'101_accounts'!A:A,0))</f>
        <v>62102   A  Предметы труда, полученные по договорам отступного, залога, назначение которых не определено</v>
      </c>
      <c r="E550" s="25">
        <f>'101_parsed'!C550</f>
        <v>0</v>
      </c>
      <c r="F550" s="25">
        <f>'101_parsed'!D550</f>
        <v>0</v>
      </c>
      <c r="G550" s="25">
        <f>'101_parsed'!E550</f>
        <v>0</v>
      </c>
      <c r="H550" s="25">
        <f>'101_parsed'!F550</f>
        <v>0</v>
      </c>
    </row>
    <row r="551" spans="1:8" x14ac:dyDescent="0.2">
      <c r="A551" s="25">
        <f>'101_parsed'!A551</f>
        <v>2990</v>
      </c>
      <c r="B551" s="33">
        <f>'101_parsed'!B551</f>
        <v>62103</v>
      </c>
      <c r="C551" s="25" t="str">
        <f>INDEX(all_banks!O:O,MATCH(A551,all_banks!H:H,0))</f>
        <v>КБ "Байкалкредобанк" (АО) (2990)</v>
      </c>
      <c r="D551" s="25" t="str">
        <f>INDEX('101_accounts'!B:B,MATCH(B551,'101_accounts'!A:A,0))</f>
        <v>62103   П  Резервы на возможные потери</v>
      </c>
      <c r="E551" s="25">
        <f>'101_parsed'!C551</f>
        <v>0</v>
      </c>
      <c r="F551" s="25">
        <f>'101_parsed'!D551</f>
        <v>0</v>
      </c>
      <c r="G551" s="25">
        <f>'101_parsed'!E551</f>
        <v>0</v>
      </c>
      <c r="H551" s="25">
        <f>'101_parsed'!F551</f>
        <v>0</v>
      </c>
    </row>
    <row r="552" spans="1:8" x14ac:dyDescent="0.2">
      <c r="A552" s="25">
        <f>'101_parsed'!A552</f>
        <v>444</v>
      </c>
      <c r="B552" s="33">
        <f>'101_parsed'!B552</f>
        <v>60401</v>
      </c>
      <c r="C552" s="25" t="str">
        <f>INDEX(all_banks!O:O,MATCH(A552,all_banks!H:H,0))</f>
        <v>АО "БАЛАКОВО-БАНК" (444)</v>
      </c>
      <c r="D552" s="25" t="str">
        <f>INDEX('101_accounts'!B:B,MATCH(B552,'101_accounts'!A:A,0))</f>
        <v>60401   A  Основные средства (кроме земли) (c 13.02.2018)_x000D_Категория 1- Здания и сооружения (до 31.12.2002)</v>
      </c>
      <c r="E552" s="25">
        <f>'101_parsed'!C552</f>
        <v>109765</v>
      </c>
      <c r="F552" s="25">
        <f>'101_parsed'!D552</f>
        <v>0</v>
      </c>
      <c r="G552" s="25">
        <f>'101_parsed'!E552</f>
        <v>98365</v>
      </c>
      <c r="H552" s="25">
        <f>'101_parsed'!F552</f>
        <v>0</v>
      </c>
    </row>
    <row r="553" spans="1:8" x14ac:dyDescent="0.2">
      <c r="A553" s="25">
        <f>'101_parsed'!A553</f>
        <v>444</v>
      </c>
      <c r="B553" s="33">
        <f>'101_parsed'!B553</f>
        <v>60404</v>
      </c>
      <c r="C553" s="25" t="str">
        <f>INDEX(all_banks!O:O,MATCH(A553,all_banks!H:H,0))</f>
        <v>АО "БАЛАКОВО-БАНК" (444)</v>
      </c>
      <c r="D553" s="25" t="str">
        <f>INDEX('101_accounts'!B:B,MATCH(B553,'101_accounts'!A:A,0))</f>
        <v>60404   A  Земля (c 13.02.2018)</v>
      </c>
      <c r="E553" s="25">
        <f>'101_parsed'!C553</f>
        <v>10210</v>
      </c>
      <c r="F553" s="25">
        <f>'101_parsed'!D553</f>
        <v>0</v>
      </c>
      <c r="G553" s="25">
        <f>'101_parsed'!E553</f>
        <v>10210</v>
      </c>
      <c r="H553" s="25">
        <f>'101_parsed'!F553</f>
        <v>0</v>
      </c>
    </row>
    <row r="554" spans="1:8" x14ac:dyDescent="0.2">
      <c r="A554" s="25">
        <f>'101_parsed'!A554</f>
        <v>444</v>
      </c>
      <c r="B554" s="33">
        <f>'101_parsed'!B554</f>
        <v>60405</v>
      </c>
      <c r="C554" s="25" t="str">
        <f>INDEX(all_banks!O:O,MATCH(A554,all_banks!H:H,0))</f>
        <v>АО "БАЛАКОВО-БАНК" (444)</v>
      </c>
      <c r="D554" s="25" t="str">
        <f>INDEX('101_accounts'!B:B,MATCH(B554,'101_accounts'!A:A,0))</f>
        <v>60405   П
A (до 31.01.2003)  Резервы на возможные потери (c 13.02.2018)
Долгосрочно арендуемые основные средства (до 31.01.2003)</v>
      </c>
      <c r="E554" s="25">
        <f>'101_parsed'!C554</f>
        <v>0</v>
      </c>
      <c r="F554" s="25">
        <f>'101_parsed'!D554</f>
        <v>0</v>
      </c>
      <c r="G554" s="25">
        <f>'101_parsed'!E554</f>
        <v>0</v>
      </c>
      <c r="H554" s="25">
        <f>'101_parsed'!F554</f>
        <v>0</v>
      </c>
    </row>
    <row r="555" spans="1:8" x14ac:dyDescent="0.2">
      <c r="A555" s="25">
        <f>'101_parsed'!A555</f>
        <v>444</v>
      </c>
      <c r="B555" s="33">
        <f>'101_parsed'!B555</f>
        <v>60414</v>
      </c>
      <c r="C555" s="25" t="str">
        <f>INDEX(all_banks!O:O,MATCH(A555,all_banks!H:H,0))</f>
        <v>АО "БАЛАКОВО-БАНК" (444)</v>
      </c>
      <c r="D555" s="25" t="str">
        <f>INDEX('101_accounts'!B:B,MATCH(B555,'101_accounts'!A:A,0))</f>
        <v>60414   П  Амортизация основных средств (кроме земли) (c 13.02.2018)</v>
      </c>
      <c r="E555" s="25">
        <f>'101_parsed'!C555</f>
        <v>0</v>
      </c>
      <c r="F555" s="25">
        <f>'101_parsed'!D555</f>
        <v>33887</v>
      </c>
      <c r="G555" s="25">
        <f>'101_parsed'!E555</f>
        <v>0</v>
      </c>
      <c r="H555" s="25">
        <f>'101_parsed'!F555</f>
        <v>32637</v>
      </c>
    </row>
    <row r="556" spans="1:8" x14ac:dyDescent="0.2">
      <c r="A556" s="25">
        <f>'101_parsed'!A556</f>
        <v>444</v>
      </c>
      <c r="B556" s="33">
        <f>'101_parsed'!B556</f>
        <v>60415</v>
      </c>
      <c r="C556" s="25" t="str">
        <f>INDEX(all_banks!O:O,MATCH(A556,all_banks!H:H,0))</f>
        <v>АО "БАЛАКОВО-БАНК" (444)</v>
      </c>
      <c r="D556" s="25" t="str">
        <f>INDEX('101_accounts'!B:B,MATCH(B556,'101_accounts'!A:A,0))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56" s="25">
        <f>'101_parsed'!C556</f>
        <v>96</v>
      </c>
      <c r="F556" s="25">
        <f>'101_parsed'!D556</f>
        <v>0</v>
      </c>
      <c r="G556" s="25">
        <f>'101_parsed'!E556</f>
        <v>96</v>
      </c>
      <c r="H556" s="25">
        <f>'101_parsed'!F556</f>
        <v>0</v>
      </c>
    </row>
    <row r="557" spans="1:8" x14ac:dyDescent="0.2">
      <c r="A557" s="25">
        <f>'101_parsed'!A557</f>
        <v>444</v>
      </c>
      <c r="B557" s="33">
        <f>'101_parsed'!B557</f>
        <v>61901</v>
      </c>
      <c r="C557" s="25" t="str">
        <f>INDEX(all_banks!O:O,MATCH(A557,all_banks!H:H,0))</f>
        <v>АО "БАЛАКОВО-БАНК" (444)</v>
      </c>
      <c r="D557" s="25" t="str">
        <f>INDEX('101_accounts'!B:B,MATCH(B557,'101_accounts'!A:A,0))</f>
        <v>61901   A  Земля, временно неиспользуемая в основной деятельности</v>
      </c>
      <c r="E557" s="25">
        <f>'101_parsed'!C557</f>
        <v>0</v>
      </c>
      <c r="F557" s="25">
        <f>'101_parsed'!D557</f>
        <v>0</v>
      </c>
      <c r="G557" s="25">
        <f>'101_parsed'!E557</f>
        <v>0</v>
      </c>
      <c r="H557" s="25">
        <f>'101_parsed'!F557</f>
        <v>0</v>
      </c>
    </row>
    <row r="558" spans="1:8" x14ac:dyDescent="0.2">
      <c r="A558" s="25">
        <f>'101_parsed'!A558</f>
        <v>444</v>
      </c>
      <c r="B558" s="33">
        <f>'101_parsed'!B558</f>
        <v>61902</v>
      </c>
      <c r="C558" s="25" t="str">
        <f>INDEX(all_banks!O:O,MATCH(A558,all_banks!H:H,0))</f>
        <v>АО "БАЛАКОВО-БАНК" (444)</v>
      </c>
      <c r="D558" s="25" t="str">
        <f>INDEX('101_accounts'!B:B,MATCH(B558,'101_accounts'!A:A,0))</f>
        <v>61902   A  Земля, временно неиспользуемая в основной деятельности, переданная в аренду</v>
      </c>
      <c r="E558" s="25">
        <f>'101_parsed'!C558</f>
        <v>0</v>
      </c>
      <c r="F558" s="25">
        <f>'101_parsed'!D558</f>
        <v>0</v>
      </c>
      <c r="G558" s="25">
        <f>'101_parsed'!E558</f>
        <v>0</v>
      </c>
      <c r="H558" s="25">
        <f>'101_parsed'!F558</f>
        <v>0</v>
      </c>
    </row>
    <row r="559" spans="1:8" x14ac:dyDescent="0.2">
      <c r="A559" s="25">
        <f>'101_parsed'!A559</f>
        <v>444</v>
      </c>
      <c r="B559" s="33">
        <f>'101_parsed'!B559</f>
        <v>61903</v>
      </c>
      <c r="C559" s="25" t="str">
        <f>INDEX(all_banks!O:O,MATCH(A559,all_banks!H:H,0))</f>
        <v>АО "БАЛАКОВО-БАНК" (444)</v>
      </c>
      <c r="D559" s="25" t="str">
        <f>INDEX('101_accounts'!B:B,MATCH(B559,'101_accounts'!A:A,0))</f>
        <v>61903   A  Недвижимость (кроме земли), временно неиспользуемая в основной деятельности</v>
      </c>
      <c r="E559" s="25">
        <f>'101_parsed'!C559</f>
        <v>0</v>
      </c>
      <c r="F559" s="25">
        <f>'101_parsed'!D559</f>
        <v>0</v>
      </c>
      <c r="G559" s="25">
        <f>'101_parsed'!E559</f>
        <v>0</v>
      </c>
      <c r="H559" s="25">
        <f>'101_parsed'!F559</f>
        <v>0</v>
      </c>
    </row>
    <row r="560" spans="1:8" x14ac:dyDescent="0.2">
      <c r="A560" s="25">
        <f>'101_parsed'!A560</f>
        <v>444</v>
      </c>
      <c r="B560" s="33">
        <f>'101_parsed'!B560</f>
        <v>61904</v>
      </c>
      <c r="C560" s="25" t="str">
        <f>INDEX(all_banks!O:O,MATCH(A560,all_banks!H:H,0))</f>
        <v>АО "БАЛАКОВО-БАНК" (444)</v>
      </c>
      <c r="D560" s="25" t="str">
        <f>INDEX('101_accounts'!B:B,MATCH(B560,'101_accounts'!A:A,0))</f>
        <v>61904   A  Недвижимость (кроме земли), временно неиспользуемая в основной деятельности, переданная в аренду</v>
      </c>
      <c r="E560" s="25">
        <f>'101_parsed'!C560</f>
        <v>0</v>
      </c>
      <c r="F560" s="25">
        <f>'101_parsed'!D560</f>
        <v>0</v>
      </c>
      <c r="G560" s="25">
        <f>'101_parsed'!E560</f>
        <v>0</v>
      </c>
      <c r="H560" s="25">
        <f>'101_parsed'!F560</f>
        <v>0</v>
      </c>
    </row>
    <row r="561" spans="1:8" x14ac:dyDescent="0.2">
      <c r="A561" s="25">
        <f>'101_parsed'!A561</f>
        <v>444</v>
      </c>
      <c r="B561" s="33">
        <f>'101_parsed'!B561</f>
        <v>61905</v>
      </c>
      <c r="C561" s="25" t="str">
        <f>INDEX(all_banks!O:O,MATCH(A561,all_banks!H:H,0))</f>
        <v>АО "БАЛАКОВО-БАНК" (444)</v>
      </c>
      <c r="D561" s="25" t="str">
        <f>INDEX('101_accounts'!B:B,MATCH(B561,'101_accounts'!A:A,0))</f>
        <v>61905   A  Земля, временно неиспользуемая в основной деятельности, учитываемая по справедливой стоимости</v>
      </c>
      <c r="E561" s="25">
        <f>'101_parsed'!C561</f>
        <v>0</v>
      </c>
      <c r="F561" s="25">
        <f>'101_parsed'!D561</f>
        <v>0</v>
      </c>
      <c r="G561" s="25">
        <f>'101_parsed'!E561</f>
        <v>0</v>
      </c>
      <c r="H561" s="25">
        <f>'101_parsed'!F561</f>
        <v>0</v>
      </c>
    </row>
    <row r="562" spans="1:8" x14ac:dyDescent="0.2">
      <c r="A562" s="25">
        <f>'101_parsed'!A562</f>
        <v>444</v>
      </c>
      <c r="B562" s="33">
        <f>'101_parsed'!B562</f>
        <v>61906</v>
      </c>
      <c r="C562" s="25" t="str">
        <f>INDEX(all_banks!O:O,MATCH(A562,all_banks!H:H,0))</f>
        <v>АО "БАЛАКОВО-БАНК" (444)</v>
      </c>
      <c r="D562" s="25" t="str">
        <f>INDEX('101_accounts'!B:B,MATCH(B562,'101_accounts'!A:A,0))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62" s="25">
        <f>'101_parsed'!C562</f>
        <v>0</v>
      </c>
      <c r="F562" s="25">
        <f>'101_parsed'!D562</f>
        <v>0</v>
      </c>
      <c r="G562" s="25">
        <f>'101_parsed'!E562</f>
        <v>0</v>
      </c>
      <c r="H562" s="25">
        <f>'101_parsed'!F562</f>
        <v>0</v>
      </c>
    </row>
    <row r="563" spans="1:8" x14ac:dyDescent="0.2">
      <c r="A563" s="25">
        <f>'101_parsed'!A563</f>
        <v>444</v>
      </c>
      <c r="B563" s="33">
        <f>'101_parsed'!B563</f>
        <v>61907</v>
      </c>
      <c r="C563" s="25" t="str">
        <f>INDEX(all_banks!O:O,MATCH(A563,all_banks!H:H,0))</f>
        <v>АО "БАЛАКОВО-БАНК" (444)</v>
      </c>
      <c r="D563" s="25" t="str">
        <f>INDEX('101_accounts'!B:B,MATCH(B563,'101_accounts'!A:A,0))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63" s="25">
        <f>'101_parsed'!C563</f>
        <v>0</v>
      </c>
      <c r="F563" s="25">
        <f>'101_parsed'!D563</f>
        <v>0</v>
      </c>
      <c r="G563" s="25">
        <f>'101_parsed'!E563</f>
        <v>0</v>
      </c>
      <c r="H563" s="25">
        <f>'101_parsed'!F563</f>
        <v>0</v>
      </c>
    </row>
    <row r="564" spans="1:8" x14ac:dyDescent="0.2">
      <c r="A564" s="25">
        <f>'101_parsed'!A564</f>
        <v>444</v>
      </c>
      <c r="B564" s="33">
        <f>'101_parsed'!B564</f>
        <v>61908</v>
      </c>
      <c r="C564" s="25" t="str">
        <f>INDEX(all_banks!O:O,MATCH(A564,all_banks!H:H,0))</f>
        <v>АО "БАЛАКОВО-БАНК" (444)</v>
      </c>
      <c r="D564" s="25" t="str">
        <f>INDEX('101_accounts'!B:B,MATCH(B564,'101_accounts'!A:A,0))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64" s="25">
        <f>'101_parsed'!C564</f>
        <v>0</v>
      </c>
      <c r="F564" s="25">
        <f>'101_parsed'!D564</f>
        <v>0</v>
      </c>
      <c r="G564" s="25">
        <f>'101_parsed'!E564</f>
        <v>0</v>
      </c>
      <c r="H564" s="25">
        <f>'101_parsed'!F564</f>
        <v>0</v>
      </c>
    </row>
    <row r="565" spans="1:8" x14ac:dyDescent="0.2">
      <c r="A565" s="25">
        <f>'101_parsed'!A565</f>
        <v>444</v>
      </c>
      <c r="B565" s="33">
        <f>'101_parsed'!B565</f>
        <v>61909</v>
      </c>
      <c r="C565" s="25" t="str">
        <f>INDEX(all_banks!O:O,MATCH(A565,all_banks!H:H,0))</f>
        <v>АО "БАЛАКОВО-БАНК" (444)</v>
      </c>
      <c r="D565" s="25" t="str">
        <f>INDEX('101_accounts'!B:B,MATCH(B565,'101_accounts'!A:A,0))</f>
        <v>61909   П  Амортизация недвижимости (кроме земли), временно неиспользуемой в основной деятельности</v>
      </c>
      <c r="E565" s="25">
        <f>'101_parsed'!C565</f>
        <v>0</v>
      </c>
      <c r="F565" s="25">
        <f>'101_parsed'!D565</f>
        <v>0</v>
      </c>
      <c r="G565" s="25">
        <f>'101_parsed'!E565</f>
        <v>0</v>
      </c>
      <c r="H565" s="25">
        <f>'101_parsed'!F565</f>
        <v>0</v>
      </c>
    </row>
    <row r="566" spans="1:8" x14ac:dyDescent="0.2">
      <c r="A566" s="25">
        <f>'101_parsed'!A566</f>
        <v>444</v>
      </c>
      <c r="B566" s="33">
        <f>'101_parsed'!B566</f>
        <v>61910</v>
      </c>
      <c r="C566" s="25" t="str">
        <f>INDEX(all_banks!O:O,MATCH(A566,all_banks!H:H,0))</f>
        <v>АО "БАЛАКОВО-БАНК" (444)</v>
      </c>
      <c r="D566" s="25" t="str">
        <f>INDEX('101_accounts'!B:B,MATCH(B566,'101_accounts'!A:A,0))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66" s="25">
        <f>'101_parsed'!C566</f>
        <v>0</v>
      </c>
      <c r="F566" s="25">
        <f>'101_parsed'!D566</f>
        <v>0</v>
      </c>
      <c r="G566" s="25">
        <f>'101_parsed'!E566</f>
        <v>0</v>
      </c>
      <c r="H566" s="25">
        <f>'101_parsed'!F566</f>
        <v>0</v>
      </c>
    </row>
    <row r="567" spans="1:8" x14ac:dyDescent="0.2">
      <c r="A567" s="25">
        <f>'101_parsed'!A567</f>
        <v>444</v>
      </c>
      <c r="B567" s="33">
        <f>'101_parsed'!B567</f>
        <v>61911</v>
      </c>
      <c r="C567" s="25" t="str">
        <f>INDEX(all_banks!O:O,MATCH(A567,all_banks!H:H,0))</f>
        <v>АО "БАЛАКОВО-БАНК" (444)</v>
      </c>
      <c r="D567" s="25" t="str">
        <f>INDEX('101_accounts'!B:B,MATCH(B567,'101_accounts'!A:A,0))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67" s="25">
        <f>'101_parsed'!C567</f>
        <v>0</v>
      </c>
      <c r="F567" s="25">
        <f>'101_parsed'!D567</f>
        <v>0</v>
      </c>
      <c r="G567" s="25">
        <f>'101_parsed'!E567</f>
        <v>0</v>
      </c>
      <c r="H567" s="25">
        <f>'101_parsed'!F567</f>
        <v>0</v>
      </c>
    </row>
    <row r="568" spans="1:8" x14ac:dyDescent="0.2">
      <c r="A568" s="25">
        <f>'101_parsed'!A568</f>
        <v>444</v>
      </c>
      <c r="B568" s="33">
        <f>'101_parsed'!B568</f>
        <v>61912</v>
      </c>
      <c r="C568" s="25" t="str">
        <f>INDEX(all_banks!O:O,MATCH(A568,all_banks!H:H,0))</f>
        <v>АО "БАЛАКОВО-БАНК" (444)</v>
      </c>
      <c r="D568" s="25" t="str">
        <f>INDEX('101_accounts'!B:B,MATCH(B568,'101_accounts'!A:A,0))</f>
        <v>61912   П  Резервы на возможные потери</v>
      </c>
      <c r="E568" s="25">
        <f>'101_parsed'!C568</f>
        <v>0</v>
      </c>
      <c r="F568" s="25">
        <f>'101_parsed'!D568</f>
        <v>0</v>
      </c>
      <c r="G568" s="25">
        <f>'101_parsed'!E568</f>
        <v>0</v>
      </c>
      <c r="H568" s="25">
        <f>'101_parsed'!F568</f>
        <v>0</v>
      </c>
    </row>
    <row r="569" spans="1:8" x14ac:dyDescent="0.2">
      <c r="A569" s="25">
        <f>'101_parsed'!A569</f>
        <v>444</v>
      </c>
      <c r="B569" s="33">
        <f>'101_parsed'!B569</f>
        <v>62001</v>
      </c>
      <c r="C569" s="25" t="str">
        <f>INDEX(all_banks!O:O,MATCH(A569,all_banks!H:H,0))</f>
        <v>АО "БАЛАКОВО-БАНК" (444)</v>
      </c>
      <c r="D569" s="25" t="str">
        <f>INDEX('101_accounts'!B:B,MATCH(B569,'101_accounts'!A:A,0))</f>
        <v>62001   A  Долгосрочные активы, предназначенные для продажи</v>
      </c>
      <c r="E569" s="25">
        <f>'101_parsed'!C569</f>
        <v>0</v>
      </c>
      <c r="F569" s="25">
        <f>'101_parsed'!D569</f>
        <v>0</v>
      </c>
      <c r="G569" s="25">
        <f>'101_parsed'!E569</f>
        <v>0</v>
      </c>
      <c r="H569" s="25">
        <f>'101_parsed'!F569</f>
        <v>0</v>
      </c>
    </row>
    <row r="570" spans="1:8" x14ac:dyDescent="0.2">
      <c r="A570" s="25">
        <f>'101_parsed'!A570</f>
        <v>444</v>
      </c>
      <c r="B570" s="33">
        <f>'101_parsed'!B570</f>
        <v>62002</v>
      </c>
      <c r="C570" s="25" t="str">
        <f>INDEX(all_banks!O:O,MATCH(A570,all_banks!H:H,0))</f>
        <v>АО "БАЛАКОВО-БАНК" (444)</v>
      </c>
      <c r="D570" s="25" t="str">
        <f>INDEX('101_accounts'!B:B,MATCH(B570,'101_accounts'!A:A,0))</f>
        <v>62002   П  Резервы на возможные потери</v>
      </c>
      <c r="E570" s="25">
        <f>'101_parsed'!C570</f>
        <v>0</v>
      </c>
      <c r="F570" s="25">
        <f>'101_parsed'!D570</f>
        <v>0</v>
      </c>
      <c r="G570" s="25">
        <f>'101_parsed'!E570</f>
        <v>0</v>
      </c>
      <c r="H570" s="25">
        <f>'101_parsed'!F570</f>
        <v>0</v>
      </c>
    </row>
    <row r="571" spans="1:8" x14ac:dyDescent="0.2">
      <c r="A571" s="25">
        <f>'101_parsed'!A571</f>
        <v>444</v>
      </c>
      <c r="B571" s="33">
        <f>'101_parsed'!B571</f>
        <v>62101</v>
      </c>
      <c r="C571" s="25" t="str">
        <f>INDEX(all_banks!O:O,MATCH(A571,all_banks!H:H,0))</f>
        <v>АО "БАЛАКОВО-БАНК" (444)</v>
      </c>
      <c r="D571" s="25" t="str">
        <f>INDEX('101_accounts'!B:B,MATCH(B571,'101_accounts'!A:A,0))</f>
        <v>62101   A  Средства труда, полученные по договорам отступного, залога, назначение которых не определено</v>
      </c>
      <c r="E571" s="25">
        <f>'101_parsed'!C571</f>
        <v>0</v>
      </c>
      <c r="F571" s="25">
        <f>'101_parsed'!D571</f>
        <v>0</v>
      </c>
      <c r="G571" s="25">
        <f>'101_parsed'!E571</f>
        <v>0</v>
      </c>
      <c r="H571" s="25">
        <f>'101_parsed'!F571</f>
        <v>0</v>
      </c>
    </row>
    <row r="572" spans="1:8" x14ac:dyDescent="0.2">
      <c r="A572" s="25">
        <f>'101_parsed'!A572</f>
        <v>444</v>
      </c>
      <c r="B572" s="33">
        <f>'101_parsed'!B572</f>
        <v>62102</v>
      </c>
      <c r="C572" s="25" t="str">
        <f>INDEX(all_banks!O:O,MATCH(A572,all_banks!H:H,0))</f>
        <v>АО "БАЛАКОВО-БАНК" (444)</v>
      </c>
      <c r="D572" s="25" t="str">
        <f>INDEX('101_accounts'!B:B,MATCH(B572,'101_accounts'!A:A,0))</f>
        <v>62102   A  Предметы труда, полученные по договорам отступного, залога, назначение которых не определено</v>
      </c>
      <c r="E572" s="25">
        <f>'101_parsed'!C572</f>
        <v>0</v>
      </c>
      <c r="F572" s="25">
        <f>'101_parsed'!D572</f>
        <v>0</v>
      </c>
      <c r="G572" s="25">
        <f>'101_parsed'!E572</f>
        <v>0</v>
      </c>
      <c r="H572" s="25">
        <f>'101_parsed'!F572</f>
        <v>0</v>
      </c>
    </row>
    <row r="573" spans="1:8" x14ac:dyDescent="0.2">
      <c r="A573" s="25">
        <f>'101_parsed'!A573</f>
        <v>444</v>
      </c>
      <c r="B573" s="33">
        <f>'101_parsed'!B573</f>
        <v>62103</v>
      </c>
      <c r="C573" s="25" t="str">
        <f>INDEX(all_banks!O:O,MATCH(A573,all_banks!H:H,0))</f>
        <v>АО "БАЛАКОВО-БАНК" (444)</v>
      </c>
      <c r="D573" s="25" t="str">
        <f>INDEX('101_accounts'!B:B,MATCH(B573,'101_accounts'!A:A,0))</f>
        <v>62103   П  Резервы на возможные потери</v>
      </c>
      <c r="E573" s="25">
        <f>'101_parsed'!C573</f>
        <v>0</v>
      </c>
      <c r="F573" s="25">
        <f>'101_parsed'!D573</f>
        <v>0</v>
      </c>
      <c r="G573" s="25">
        <f>'101_parsed'!E573</f>
        <v>0</v>
      </c>
      <c r="H573" s="25">
        <f>'101_parsed'!F573</f>
        <v>0</v>
      </c>
    </row>
    <row r="574" spans="1:8" x14ac:dyDescent="0.2">
      <c r="A574" s="25">
        <f>'101_parsed'!A574</f>
        <v>3176</v>
      </c>
      <c r="B574" s="33">
        <f>'101_parsed'!B574</f>
        <v>60401</v>
      </c>
      <c r="C574" s="25" t="str">
        <f>INDEX(all_banks!O:O,MATCH(A574,all_banks!H:H,0))</f>
        <v>ПАО "БАЛТИНВЕСТБАНК" (3176)</v>
      </c>
      <c r="D574" s="25" t="str">
        <f>INDEX('101_accounts'!B:B,MATCH(B574,'101_accounts'!A:A,0))</f>
        <v>60401   A  Основные средства (кроме земли) (c 13.02.2018)_x000D_Категория 1- Здания и сооружения (до 31.12.2002)</v>
      </c>
      <c r="E574" s="25">
        <f>'101_parsed'!C574</f>
        <v>126230</v>
      </c>
      <c r="F574" s="25">
        <f>'101_parsed'!D574</f>
        <v>0</v>
      </c>
      <c r="G574" s="25">
        <f>'101_parsed'!E574</f>
        <v>108405</v>
      </c>
      <c r="H574" s="25">
        <f>'101_parsed'!F574</f>
        <v>0</v>
      </c>
    </row>
    <row r="575" spans="1:8" x14ac:dyDescent="0.2">
      <c r="A575" s="25">
        <f>'101_parsed'!A575</f>
        <v>3176</v>
      </c>
      <c r="B575" s="33">
        <f>'101_parsed'!B575</f>
        <v>60404</v>
      </c>
      <c r="C575" s="25" t="str">
        <f>INDEX(all_banks!O:O,MATCH(A575,all_banks!H:H,0))</f>
        <v>ПАО "БАЛТИНВЕСТБАНК" (3176)</v>
      </c>
      <c r="D575" s="25" t="str">
        <f>INDEX('101_accounts'!B:B,MATCH(B575,'101_accounts'!A:A,0))</f>
        <v>60404   A  Земля (c 13.02.2018)</v>
      </c>
      <c r="E575" s="25">
        <f>'101_parsed'!C575</f>
        <v>0</v>
      </c>
      <c r="F575" s="25">
        <f>'101_parsed'!D575</f>
        <v>0</v>
      </c>
      <c r="G575" s="25">
        <f>'101_parsed'!E575</f>
        <v>0</v>
      </c>
      <c r="H575" s="25">
        <f>'101_parsed'!F575</f>
        <v>0</v>
      </c>
    </row>
    <row r="576" spans="1:8" x14ac:dyDescent="0.2">
      <c r="A576" s="25">
        <f>'101_parsed'!A576</f>
        <v>3176</v>
      </c>
      <c r="B576" s="33">
        <f>'101_parsed'!B576</f>
        <v>60405</v>
      </c>
      <c r="C576" s="25" t="str">
        <f>INDEX(all_banks!O:O,MATCH(A576,all_banks!H:H,0))</f>
        <v>ПАО "БАЛТИНВЕСТБАНК" (3176)</v>
      </c>
      <c r="D576" s="25" t="str">
        <f>INDEX('101_accounts'!B:B,MATCH(B576,'101_accounts'!A:A,0))</f>
        <v>60405   П
A (до 31.01.2003)  Резервы на возможные потери (c 13.02.2018)
Долгосрочно арендуемые основные средства (до 31.01.2003)</v>
      </c>
      <c r="E576" s="25">
        <f>'101_parsed'!C576</f>
        <v>0</v>
      </c>
      <c r="F576" s="25">
        <f>'101_parsed'!D576</f>
        <v>0</v>
      </c>
      <c r="G576" s="25">
        <f>'101_parsed'!E576</f>
        <v>0</v>
      </c>
      <c r="H576" s="25">
        <f>'101_parsed'!F576</f>
        <v>0</v>
      </c>
    </row>
    <row r="577" spans="1:8" x14ac:dyDescent="0.2">
      <c r="A577" s="25">
        <f>'101_parsed'!A577</f>
        <v>3176</v>
      </c>
      <c r="B577" s="33">
        <f>'101_parsed'!B577</f>
        <v>60414</v>
      </c>
      <c r="C577" s="25" t="str">
        <f>INDEX(all_banks!O:O,MATCH(A577,all_banks!H:H,0))</f>
        <v>ПАО "БАЛТИНВЕСТБАНК" (3176)</v>
      </c>
      <c r="D577" s="25" t="str">
        <f>INDEX('101_accounts'!B:B,MATCH(B577,'101_accounts'!A:A,0))</f>
        <v>60414   П  Амортизация основных средств (кроме земли) (c 13.02.2018)</v>
      </c>
      <c r="E577" s="25">
        <f>'101_parsed'!C577</f>
        <v>0</v>
      </c>
      <c r="F577" s="25">
        <f>'101_parsed'!D577</f>
        <v>105626</v>
      </c>
      <c r="G577" s="25">
        <f>'101_parsed'!E577</f>
        <v>0</v>
      </c>
      <c r="H577" s="25">
        <f>'101_parsed'!F577</f>
        <v>88530</v>
      </c>
    </row>
    <row r="578" spans="1:8" x14ac:dyDescent="0.2">
      <c r="A578" s="25">
        <f>'101_parsed'!A578</f>
        <v>3176</v>
      </c>
      <c r="B578" s="33">
        <f>'101_parsed'!B578</f>
        <v>60415</v>
      </c>
      <c r="C578" s="25" t="str">
        <f>INDEX(all_banks!O:O,MATCH(A578,all_banks!H:H,0))</f>
        <v>ПАО "БАЛТИНВЕСТБАНК" (3176)</v>
      </c>
      <c r="D578" s="25" t="str">
        <f>INDEX('101_accounts'!B:B,MATCH(B578,'101_accounts'!A:A,0))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78" s="25">
        <f>'101_parsed'!C578</f>
        <v>0</v>
      </c>
      <c r="F578" s="25">
        <f>'101_parsed'!D578</f>
        <v>0</v>
      </c>
      <c r="G578" s="25">
        <f>'101_parsed'!E578</f>
        <v>0</v>
      </c>
      <c r="H578" s="25">
        <f>'101_parsed'!F578</f>
        <v>0</v>
      </c>
    </row>
    <row r="579" spans="1:8" x14ac:dyDescent="0.2">
      <c r="A579" s="25">
        <f>'101_parsed'!A579</f>
        <v>3176</v>
      </c>
      <c r="B579" s="33">
        <f>'101_parsed'!B579</f>
        <v>61901</v>
      </c>
      <c r="C579" s="25" t="str">
        <f>INDEX(all_banks!O:O,MATCH(A579,all_banks!H:H,0))</f>
        <v>ПАО "БАЛТИНВЕСТБАНК" (3176)</v>
      </c>
      <c r="D579" s="25" t="str">
        <f>INDEX('101_accounts'!B:B,MATCH(B579,'101_accounts'!A:A,0))</f>
        <v>61901   A  Земля, временно неиспользуемая в основной деятельности</v>
      </c>
      <c r="E579" s="25">
        <f>'101_parsed'!C579</f>
        <v>0</v>
      </c>
      <c r="F579" s="25">
        <f>'101_parsed'!D579</f>
        <v>0</v>
      </c>
      <c r="G579" s="25">
        <f>'101_parsed'!E579</f>
        <v>0</v>
      </c>
      <c r="H579" s="25">
        <f>'101_parsed'!F579</f>
        <v>0</v>
      </c>
    </row>
    <row r="580" spans="1:8" x14ac:dyDescent="0.2">
      <c r="A580" s="25">
        <f>'101_parsed'!A580</f>
        <v>3176</v>
      </c>
      <c r="B580" s="33">
        <f>'101_parsed'!B580</f>
        <v>61902</v>
      </c>
      <c r="C580" s="25" t="str">
        <f>INDEX(all_banks!O:O,MATCH(A580,all_banks!H:H,0))</f>
        <v>ПАО "БАЛТИНВЕСТБАНК" (3176)</v>
      </c>
      <c r="D580" s="25" t="str">
        <f>INDEX('101_accounts'!B:B,MATCH(B580,'101_accounts'!A:A,0))</f>
        <v>61902   A  Земля, временно неиспользуемая в основной деятельности, переданная в аренду</v>
      </c>
      <c r="E580" s="25">
        <f>'101_parsed'!C580</f>
        <v>0</v>
      </c>
      <c r="F580" s="25">
        <f>'101_parsed'!D580</f>
        <v>0</v>
      </c>
      <c r="G580" s="25">
        <f>'101_parsed'!E580</f>
        <v>0</v>
      </c>
      <c r="H580" s="25">
        <f>'101_parsed'!F580</f>
        <v>0</v>
      </c>
    </row>
    <row r="581" spans="1:8" x14ac:dyDescent="0.2">
      <c r="A581" s="25">
        <f>'101_parsed'!A581</f>
        <v>3176</v>
      </c>
      <c r="B581" s="33">
        <f>'101_parsed'!B581</f>
        <v>61903</v>
      </c>
      <c r="C581" s="25" t="str">
        <f>INDEX(all_banks!O:O,MATCH(A581,all_banks!H:H,0))</f>
        <v>ПАО "БАЛТИНВЕСТБАНК" (3176)</v>
      </c>
      <c r="D581" s="25" t="str">
        <f>INDEX('101_accounts'!B:B,MATCH(B581,'101_accounts'!A:A,0))</f>
        <v>61903   A  Недвижимость (кроме земли), временно неиспользуемая в основной деятельности</v>
      </c>
      <c r="E581" s="25">
        <f>'101_parsed'!C581</f>
        <v>0</v>
      </c>
      <c r="F581" s="25">
        <f>'101_parsed'!D581</f>
        <v>0</v>
      </c>
      <c r="G581" s="25">
        <f>'101_parsed'!E581</f>
        <v>0</v>
      </c>
      <c r="H581" s="25">
        <f>'101_parsed'!F581</f>
        <v>0</v>
      </c>
    </row>
    <row r="582" spans="1:8" x14ac:dyDescent="0.2">
      <c r="A582" s="25">
        <f>'101_parsed'!A582</f>
        <v>3176</v>
      </c>
      <c r="B582" s="33">
        <f>'101_parsed'!B582</f>
        <v>61904</v>
      </c>
      <c r="C582" s="25" t="str">
        <f>INDEX(all_banks!O:O,MATCH(A582,all_banks!H:H,0))</f>
        <v>ПАО "БАЛТИНВЕСТБАНК" (3176)</v>
      </c>
      <c r="D582" s="25" t="str">
        <f>INDEX('101_accounts'!B:B,MATCH(B582,'101_accounts'!A:A,0))</f>
        <v>61904   A  Недвижимость (кроме земли), временно неиспользуемая в основной деятельности, переданная в аренду</v>
      </c>
      <c r="E582" s="25">
        <f>'101_parsed'!C582</f>
        <v>0</v>
      </c>
      <c r="F582" s="25">
        <f>'101_parsed'!D582</f>
        <v>0</v>
      </c>
      <c r="G582" s="25">
        <f>'101_parsed'!E582</f>
        <v>0</v>
      </c>
      <c r="H582" s="25">
        <f>'101_parsed'!F582</f>
        <v>0</v>
      </c>
    </row>
    <row r="583" spans="1:8" x14ac:dyDescent="0.2">
      <c r="A583" s="25">
        <f>'101_parsed'!A583</f>
        <v>3176</v>
      </c>
      <c r="B583" s="33">
        <f>'101_parsed'!B583</f>
        <v>61905</v>
      </c>
      <c r="C583" s="25" t="str">
        <f>INDEX(all_banks!O:O,MATCH(A583,all_banks!H:H,0))</f>
        <v>ПАО "БАЛТИНВЕСТБАНК" (3176)</v>
      </c>
      <c r="D583" s="25" t="str">
        <f>INDEX('101_accounts'!B:B,MATCH(B583,'101_accounts'!A:A,0))</f>
        <v>61905   A  Земля, временно неиспользуемая в основной деятельности, учитываемая по справедливой стоимости</v>
      </c>
      <c r="E583" s="25">
        <f>'101_parsed'!C583</f>
        <v>870270</v>
      </c>
      <c r="F583" s="25">
        <f>'101_parsed'!D583</f>
        <v>0</v>
      </c>
      <c r="G583" s="25">
        <f>'101_parsed'!E583</f>
        <v>870270</v>
      </c>
      <c r="H583" s="25">
        <f>'101_parsed'!F583</f>
        <v>0</v>
      </c>
    </row>
    <row r="584" spans="1:8" x14ac:dyDescent="0.2">
      <c r="A584" s="25">
        <f>'101_parsed'!A584</f>
        <v>3176</v>
      </c>
      <c r="B584" s="33">
        <f>'101_parsed'!B584</f>
        <v>61906</v>
      </c>
      <c r="C584" s="25" t="str">
        <f>INDEX(all_banks!O:O,MATCH(A584,all_banks!H:H,0))</f>
        <v>ПАО "БАЛТИНВЕСТБАНК" (3176)</v>
      </c>
      <c r="D584" s="25" t="str">
        <f>INDEX('101_accounts'!B:B,MATCH(B584,'101_accounts'!A:A,0))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84" s="25">
        <f>'101_parsed'!C584</f>
        <v>65000</v>
      </c>
      <c r="F584" s="25">
        <f>'101_parsed'!D584</f>
        <v>0</v>
      </c>
      <c r="G584" s="25">
        <f>'101_parsed'!E584</f>
        <v>65000</v>
      </c>
      <c r="H584" s="25">
        <f>'101_parsed'!F584</f>
        <v>0</v>
      </c>
    </row>
    <row r="585" spans="1:8" x14ac:dyDescent="0.2">
      <c r="A585" s="25">
        <f>'101_parsed'!A585</f>
        <v>3176</v>
      </c>
      <c r="B585" s="33">
        <f>'101_parsed'!B585</f>
        <v>61907</v>
      </c>
      <c r="C585" s="25" t="str">
        <f>INDEX(all_banks!O:O,MATCH(A585,all_banks!H:H,0))</f>
        <v>ПАО "БАЛТИНВЕСТБАНК" (3176)</v>
      </c>
      <c r="D585" s="25" t="str">
        <f>INDEX('101_accounts'!B:B,MATCH(B585,'101_accounts'!A:A,0))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85" s="25">
        <f>'101_parsed'!C585</f>
        <v>81134</v>
      </c>
      <c r="F585" s="25">
        <f>'101_parsed'!D585</f>
        <v>0</v>
      </c>
      <c r="G585" s="25">
        <f>'101_parsed'!E585</f>
        <v>81134</v>
      </c>
      <c r="H585" s="25">
        <f>'101_parsed'!F585</f>
        <v>0</v>
      </c>
    </row>
    <row r="586" spans="1:8" x14ac:dyDescent="0.2">
      <c r="A586" s="25">
        <f>'101_parsed'!A586</f>
        <v>3176</v>
      </c>
      <c r="B586" s="33">
        <f>'101_parsed'!B586</f>
        <v>61908</v>
      </c>
      <c r="C586" s="25" t="str">
        <f>INDEX(all_banks!O:O,MATCH(A586,all_banks!H:H,0))</f>
        <v>ПАО "БАЛТИНВЕСТБАНК" (3176)</v>
      </c>
      <c r="D586" s="25" t="str">
        <f>INDEX('101_accounts'!B:B,MATCH(B586,'101_accounts'!A:A,0))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86" s="25">
        <f>'101_parsed'!C586</f>
        <v>2205426</v>
      </c>
      <c r="F586" s="25">
        <f>'101_parsed'!D586</f>
        <v>0</v>
      </c>
      <c r="G586" s="25">
        <f>'101_parsed'!E586</f>
        <v>2205426</v>
      </c>
      <c r="H586" s="25">
        <f>'101_parsed'!F586</f>
        <v>0</v>
      </c>
    </row>
    <row r="587" spans="1:8" x14ac:dyDescent="0.2">
      <c r="A587" s="25">
        <f>'101_parsed'!A587</f>
        <v>3176</v>
      </c>
      <c r="B587" s="33">
        <f>'101_parsed'!B587</f>
        <v>61909</v>
      </c>
      <c r="C587" s="25" t="str">
        <f>INDEX(all_banks!O:O,MATCH(A587,all_banks!H:H,0))</f>
        <v>ПАО "БАЛТИНВЕСТБАНК" (3176)</v>
      </c>
      <c r="D587" s="25" t="str">
        <f>INDEX('101_accounts'!B:B,MATCH(B587,'101_accounts'!A:A,0))</f>
        <v>61909   П  Амортизация недвижимости (кроме земли), временно неиспользуемой в основной деятельности</v>
      </c>
      <c r="E587" s="25">
        <f>'101_parsed'!C587</f>
        <v>0</v>
      </c>
      <c r="F587" s="25">
        <f>'101_parsed'!D587</f>
        <v>0</v>
      </c>
      <c r="G587" s="25">
        <f>'101_parsed'!E587</f>
        <v>0</v>
      </c>
      <c r="H587" s="25">
        <f>'101_parsed'!F587</f>
        <v>0</v>
      </c>
    </row>
    <row r="588" spans="1:8" x14ac:dyDescent="0.2">
      <c r="A588" s="25">
        <f>'101_parsed'!A588</f>
        <v>3176</v>
      </c>
      <c r="B588" s="33">
        <f>'101_parsed'!B588</f>
        <v>61910</v>
      </c>
      <c r="C588" s="25" t="str">
        <f>INDEX(all_banks!O:O,MATCH(A588,all_banks!H:H,0))</f>
        <v>ПАО "БАЛТИНВЕСТБАНК" (3176)</v>
      </c>
      <c r="D588" s="25" t="str">
        <f>INDEX('101_accounts'!B:B,MATCH(B588,'101_accounts'!A:A,0))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88" s="25">
        <f>'101_parsed'!C588</f>
        <v>0</v>
      </c>
      <c r="F588" s="25">
        <f>'101_parsed'!D588</f>
        <v>0</v>
      </c>
      <c r="G588" s="25">
        <f>'101_parsed'!E588</f>
        <v>0</v>
      </c>
      <c r="H588" s="25">
        <f>'101_parsed'!F588</f>
        <v>0</v>
      </c>
    </row>
    <row r="589" spans="1:8" x14ac:dyDescent="0.2">
      <c r="A589" s="25">
        <f>'101_parsed'!A589</f>
        <v>3176</v>
      </c>
      <c r="B589" s="33">
        <f>'101_parsed'!B589</f>
        <v>61911</v>
      </c>
      <c r="C589" s="25" t="str">
        <f>INDEX(all_banks!O:O,MATCH(A589,all_banks!H:H,0))</f>
        <v>ПАО "БАЛТИНВЕСТБАНК" (3176)</v>
      </c>
      <c r="D589" s="25" t="str">
        <f>INDEX('101_accounts'!B:B,MATCH(B589,'101_accounts'!A:A,0))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89" s="25">
        <f>'101_parsed'!C589</f>
        <v>0</v>
      </c>
      <c r="F589" s="25">
        <f>'101_parsed'!D589</f>
        <v>0</v>
      </c>
      <c r="G589" s="25">
        <f>'101_parsed'!E589</f>
        <v>0</v>
      </c>
      <c r="H589" s="25">
        <f>'101_parsed'!F589</f>
        <v>0</v>
      </c>
    </row>
    <row r="590" spans="1:8" x14ac:dyDescent="0.2">
      <c r="A590" s="25">
        <f>'101_parsed'!A590</f>
        <v>3176</v>
      </c>
      <c r="B590" s="33">
        <f>'101_parsed'!B590</f>
        <v>61912</v>
      </c>
      <c r="C590" s="25" t="str">
        <f>INDEX(all_banks!O:O,MATCH(A590,all_banks!H:H,0))</f>
        <v>ПАО "БАЛТИНВЕСТБАНК" (3176)</v>
      </c>
      <c r="D590" s="25" t="str">
        <f>INDEX('101_accounts'!B:B,MATCH(B590,'101_accounts'!A:A,0))</f>
        <v>61912   П  Резервы на возможные потери</v>
      </c>
      <c r="E590" s="25">
        <f>'101_parsed'!C590</f>
        <v>0</v>
      </c>
      <c r="F590" s="25">
        <f>'101_parsed'!D590</f>
        <v>0</v>
      </c>
      <c r="G590" s="25">
        <f>'101_parsed'!E590</f>
        <v>0</v>
      </c>
      <c r="H590" s="25">
        <f>'101_parsed'!F590</f>
        <v>0</v>
      </c>
    </row>
    <row r="591" spans="1:8" x14ac:dyDescent="0.2">
      <c r="A591" s="25">
        <f>'101_parsed'!A591</f>
        <v>3176</v>
      </c>
      <c r="B591" s="33">
        <f>'101_parsed'!B591</f>
        <v>62001</v>
      </c>
      <c r="C591" s="25" t="str">
        <f>INDEX(all_banks!O:O,MATCH(A591,all_banks!H:H,0))</f>
        <v>ПАО "БАЛТИНВЕСТБАНК" (3176)</v>
      </c>
      <c r="D591" s="25" t="str">
        <f>INDEX('101_accounts'!B:B,MATCH(B591,'101_accounts'!A:A,0))</f>
        <v>62001   A  Долгосрочные активы, предназначенные для продажи</v>
      </c>
      <c r="E591" s="25">
        <f>'101_parsed'!C591</f>
        <v>264143</v>
      </c>
      <c r="F591" s="25">
        <f>'101_parsed'!D591</f>
        <v>0</v>
      </c>
      <c r="G591" s="25">
        <f>'101_parsed'!E591</f>
        <v>300156</v>
      </c>
      <c r="H591" s="25">
        <f>'101_parsed'!F591</f>
        <v>0</v>
      </c>
    </row>
    <row r="592" spans="1:8" x14ac:dyDescent="0.2">
      <c r="A592" s="25">
        <f>'101_parsed'!A592</f>
        <v>3176</v>
      </c>
      <c r="B592" s="33">
        <f>'101_parsed'!B592</f>
        <v>62002</v>
      </c>
      <c r="C592" s="25" t="str">
        <f>INDEX(all_banks!O:O,MATCH(A592,all_banks!H:H,0))</f>
        <v>ПАО "БАЛТИНВЕСТБАНК" (3176)</v>
      </c>
      <c r="D592" s="25" t="str">
        <f>INDEX('101_accounts'!B:B,MATCH(B592,'101_accounts'!A:A,0))</f>
        <v>62002   П  Резервы на возможные потери</v>
      </c>
      <c r="E592" s="25">
        <f>'101_parsed'!C592</f>
        <v>0</v>
      </c>
      <c r="F592" s="25">
        <f>'101_parsed'!D592</f>
        <v>0</v>
      </c>
      <c r="G592" s="25">
        <f>'101_parsed'!E592</f>
        <v>0</v>
      </c>
      <c r="H592" s="25">
        <f>'101_parsed'!F592</f>
        <v>0</v>
      </c>
    </row>
    <row r="593" spans="1:8" x14ac:dyDescent="0.2">
      <c r="A593" s="25">
        <f>'101_parsed'!A593</f>
        <v>3176</v>
      </c>
      <c r="B593" s="33">
        <f>'101_parsed'!B593</f>
        <v>62101</v>
      </c>
      <c r="C593" s="25" t="str">
        <f>INDEX(all_banks!O:O,MATCH(A593,all_banks!H:H,0))</f>
        <v>ПАО "БАЛТИНВЕСТБАНК" (3176)</v>
      </c>
      <c r="D593" s="25" t="str">
        <f>INDEX('101_accounts'!B:B,MATCH(B593,'101_accounts'!A:A,0))</f>
        <v>62101   A  Средства труда, полученные по договорам отступного, залога, назначение которых не определено</v>
      </c>
      <c r="E593" s="25">
        <f>'101_parsed'!C593</f>
        <v>0</v>
      </c>
      <c r="F593" s="25">
        <f>'101_parsed'!D593</f>
        <v>0</v>
      </c>
      <c r="G593" s="25">
        <f>'101_parsed'!E593</f>
        <v>0</v>
      </c>
      <c r="H593" s="25">
        <f>'101_parsed'!F593</f>
        <v>0</v>
      </c>
    </row>
    <row r="594" spans="1:8" x14ac:dyDescent="0.2">
      <c r="A594" s="25">
        <f>'101_parsed'!A594</f>
        <v>3176</v>
      </c>
      <c r="B594" s="33">
        <f>'101_parsed'!B594</f>
        <v>62102</v>
      </c>
      <c r="C594" s="25" t="str">
        <f>INDEX(all_banks!O:O,MATCH(A594,all_banks!H:H,0))</f>
        <v>ПАО "БАЛТИНВЕСТБАНК" (3176)</v>
      </c>
      <c r="D594" s="25" t="str">
        <f>INDEX('101_accounts'!B:B,MATCH(B594,'101_accounts'!A:A,0))</f>
        <v>62102   A  Предметы труда, полученные по договорам отступного, залога, назначение которых не определено</v>
      </c>
      <c r="E594" s="25">
        <f>'101_parsed'!C594</f>
        <v>0</v>
      </c>
      <c r="F594" s="25">
        <f>'101_parsed'!D594</f>
        <v>0</v>
      </c>
      <c r="G594" s="25">
        <f>'101_parsed'!E594</f>
        <v>0</v>
      </c>
      <c r="H594" s="25">
        <f>'101_parsed'!F594</f>
        <v>0</v>
      </c>
    </row>
    <row r="595" spans="1:8" x14ac:dyDescent="0.2">
      <c r="A595" s="25">
        <f>'101_parsed'!A595</f>
        <v>3176</v>
      </c>
      <c r="B595" s="33">
        <f>'101_parsed'!B595</f>
        <v>62103</v>
      </c>
      <c r="C595" s="25" t="str">
        <f>INDEX(all_banks!O:O,MATCH(A595,all_banks!H:H,0))</f>
        <v>ПАО "БАЛТИНВЕСТБАНК" (3176)</v>
      </c>
      <c r="D595" s="25" t="str">
        <f>INDEX('101_accounts'!B:B,MATCH(B595,'101_accounts'!A:A,0))</f>
        <v>62103   П  Резервы на возможные потери</v>
      </c>
      <c r="E595" s="25">
        <f>'101_parsed'!C595</f>
        <v>0</v>
      </c>
      <c r="F595" s="25">
        <f>'101_parsed'!D595</f>
        <v>0</v>
      </c>
      <c r="G595" s="25">
        <f>'101_parsed'!E595</f>
        <v>0</v>
      </c>
      <c r="H595" s="25">
        <f>'101_parsed'!F595</f>
        <v>0</v>
      </c>
    </row>
    <row r="596" spans="1:8" x14ac:dyDescent="0.2">
      <c r="A596" s="25">
        <f>'101_parsed'!A596</f>
        <v>436</v>
      </c>
      <c r="B596" s="33">
        <f>'101_parsed'!B596</f>
        <v>60401</v>
      </c>
      <c r="C596" s="25" t="str">
        <f>INDEX(all_banks!O:O,MATCH(A596,all_banks!H:H,0))</f>
        <v>ПАО "Банк "Санкт-Петербург" (436)</v>
      </c>
      <c r="D596" s="25" t="str">
        <f>INDEX('101_accounts'!B:B,MATCH(B596,'101_accounts'!A:A,0))</f>
        <v>60401   A  Основные средства (кроме земли) (c 13.02.2018)_x000D_Категория 1- Здания и сооружения (до 31.12.2002)</v>
      </c>
      <c r="E596" s="25">
        <f>'101_parsed'!C596</f>
        <v>17560091</v>
      </c>
      <c r="F596" s="25">
        <f>'101_parsed'!D596</f>
        <v>0</v>
      </c>
      <c r="G596" s="25">
        <f>'101_parsed'!E596</f>
        <v>17777442</v>
      </c>
      <c r="H596" s="25">
        <f>'101_parsed'!F596</f>
        <v>0</v>
      </c>
    </row>
    <row r="597" spans="1:8" x14ac:dyDescent="0.2">
      <c r="A597" s="25">
        <f>'101_parsed'!A597</f>
        <v>436</v>
      </c>
      <c r="B597" s="33">
        <f>'101_parsed'!B597</f>
        <v>60404</v>
      </c>
      <c r="C597" s="25" t="str">
        <f>INDEX(all_banks!O:O,MATCH(A597,all_banks!H:H,0))</f>
        <v>ПАО "Банк "Санкт-Петербург" (436)</v>
      </c>
      <c r="D597" s="25" t="str">
        <f>INDEX('101_accounts'!B:B,MATCH(B597,'101_accounts'!A:A,0))</f>
        <v>60404   A  Земля (c 13.02.2018)</v>
      </c>
      <c r="E597" s="25">
        <f>'101_parsed'!C597</f>
        <v>545421</v>
      </c>
      <c r="F597" s="25">
        <f>'101_parsed'!D597</f>
        <v>0</v>
      </c>
      <c r="G597" s="25">
        <f>'101_parsed'!E597</f>
        <v>545421</v>
      </c>
      <c r="H597" s="25">
        <f>'101_parsed'!F597</f>
        <v>0</v>
      </c>
    </row>
    <row r="598" spans="1:8" x14ac:dyDescent="0.2">
      <c r="A598" s="25">
        <f>'101_parsed'!A598</f>
        <v>436</v>
      </c>
      <c r="B598" s="33">
        <f>'101_parsed'!B598</f>
        <v>60405</v>
      </c>
      <c r="C598" s="25" t="str">
        <f>INDEX(all_banks!O:O,MATCH(A598,all_banks!H:H,0))</f>
        <v>ПАО "Банк "Санкт-Петербург" (436)</v>
      </c>
      <c r="D598" s="25" t="str">
        <f>INDEX('101_accounts'!B:B,MATCH(B598,'101_accounts'!A:A,0))</f>
        <v>60405   П
A (до 31.01.2003)  Резервы на возможные потери (c 13.02.2018)
Долгосрочно арендуемые основные средства (до 31.01.2003)</v>
      </c>
      <c r="E598" s="25">
        <f>'101_parsed'!C598</f>
        <v>0</v>
      </c>
      <c r="F598" s="25">
        <f>'101_parsed'!D598</f>
        <v>165408</v>
      </c>
      <c r="G598" s="25">
        <f>'101_parsed'!E598</f>
        <v>0</v>
      </c>
      <c r="H598" s="25">
        <f>'101_parsed'!F598</f>
        <v>179949</v>
      </c>
    </row>
    <row r="599" spans="1:8" x14ac:dyDescent="0.2">
      <c r="A599" s="25">
        <f>'101_parsed'!A599</f>
        <v>436</v>
      </c>
      <c r="B599" s="33">
        <f>'101_parsed'!B599</f>
        <v>60414</v>
      </c>
      <c r="C599" s="25" t="str">
        <f>INDEX(all_banks!O:O,MATCH(A599,all_banks!H:H,0))</f>
        <v>ПАО "Банк "Санкт-Петербург" (436)</v>
      </c>
      <c r="D599" s="25" t="str">
        <f>INDEX('101_accounts'!B:B,MATCH(B599,'101_accounts'!A:A,0))</f>
        <v>60414   П  Амортизация основных средств (кроме земли) (c 13.02.2018)</v>
      </c>
      <c r="E599" s="25">
        <f>'101_parsed'!C599</f>
        <v>0</v>
      </c>
      <c r="F599" s="25">
        <f>'101_parsed'!D599</f>
        <v>6266635</v>
      </c>
      <c r="G599" s="25">
        <f>'101_parsed'!E599</f>
        <v>0</v>
      </c>
      <c r="H599" s="25">
        <f>'101_parsed'!F599</f>
        <v>6434774</v>
      </c>
    </row>
    <row r="600" spans="1:8" x14ac:dyDescent="0.2">
      <c r="A600" s="25">
        <f>'101_parsed'!A600</f>
        <v>436</v>
      </c>
      <c r="B600" s="33">
        <f>'101_parsed'!B600</f>
        <v>60415</v>
      </c>
      <c r="C600" s="25" t="str">
        <f>INDEX(all_banks!O:O,MATCH(A600,all_banks!H:H,0))</f>
        <v>ПАО "Банк "Санкт-Петербург" (436)</v>
      </c>
      <c r="D600" s="25" t="str">
        <f>INDEX('101_accounts'!B:B,MATCH(B600,'101_accounts'!A:A,0))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00" s="25">
        <f>'101_parsed'!C600</f>
        <v>24162</v>
      </c>
      <c r="F600" s="25">
        <f>'101_parsed'!D600</f>
        <v>0</v>
      </c>
      <c r="G600" s="25">
        <f>'101_parsed'!E600</f>
        <v>49903</v>
      </c>
      <c r="H600" s="25">
        <f>'101_parsed'!F600</f>
        <v>0</v>
      </c>
    </row>
    <row r="601" spans="1:8" x14ac:dyDescent="0.2">
      <c r="A601" s="25">
        <f>'101_parsed'!A601</f>
        <v>436</v>
      </c>
      <c r="B601" s="33">
        <f>'101_parsed'!B601</f>
        <v>61901</v>
      </c>
      <c r="C601" s="25" t="str">
        <f>INDEX(all_banks!O:O,MATCH(A601,all_banks!H:H,0))</f>
        <v>ПАО "Банк "Санкт-Петербург" (436)</v>
      </c>
      <c r="D601" s="25" t="str">
        <f>INDEX('101_accounts'!B:B,MATCH(B601,'101_accounts'!A:A,0))</f>
        <v>61901   A  Земля, временно неиспользуемая в основной деятельности</v>
      </c>
      <c r="E601" s="25">
        <f>'101_parsed'!C601</f>
        <v>0</v>
      </c>
      <c r="F601" s="25">
        <f>'101_parsed'!D601</f>
        <v>0</v>
      </c>
      <c r="G601" s="25">
        <f>'101_parsed'!E601</f>
        <v>0</v>
      </c>
      <c r="H601" s="25">
        <f>'101_parsed'!F601</f>
        <v>0</v>
      </c>
    </row>
    <row r="602" spans="1:8" x14ac:dyDescent="0.2">
      <c r="A602" s="25">
        <f>'101_parsed'!A602</f>
        <v>436</v>
      </c>
      <c r="B602" s="33">
        <f>'101_parsed'!B602</f>
        <v>61902</v>
      </c>
      <c r="C602" s="25" t="str">
        <f>INDEX(all_banks!O:O,MATCH(A602,all_banks!H:H,0))</f>
        <v>ПАО "Банк "Санкт-Петербург" (436)</v>
      </c>
      <c r="D602" s="25" t="str">
        <f>INDEX('101_accounts'!B:B,MATCH(B602,'101_accounts'!A:A,0))</f>
        <v>61902   A  Земля, временно неиспользуемая в основной деятельности, переданная в аренду</v>
      </c>
      <c r="E602" s="25">
        <f>'101_parsed'!C602</f>
        <v>0</v>
      </c>
      <c r="F602" s="25">
        <f>'101_parsed'!D602</f>
        <v>0</v>
      </c>
      <c r="G602" s="25">
        <f>'101_parsed'!E602</f>
        <v>0</v>
      </c>
      <c r="H602" s="25">
        <f>'101_parsed'!F602</f>
        <v>0</v>
      </c>
    </row>
    <row r="603" spans="1:8" x14ac:dyDescent="0.2">
      <c r="A603" s="25">
        <f>'101_parsed'!A603</f>
        <v>436</v>
      </c>
      <c r="B603" s="33">
        <f>'101_parsed'!B603</f>
        <v>61903</v>
      </c>
      <c r="C603" s="25" t="str">
        <f>INDEX(all_banks!O:O,MATCH(A603,all_banks!H:H,0))</f>
        <v>ПАО "Банк "Санкт-Петербург" (436)</v>
      </c>
      <c r="D603" s="25" t="str">
        <f>INDEX('101_accounts'!B:B,MATCH(B603,'101_accounts'!A:A,0))</f>
        <v>61903   A  Недвижимость (кроме земли), временно неиспользуемая в основной деятельности</v>
      </c>
      <c r="E603" s="25">
        <f>'101_parsed'!C603</f>
        <v>0</v>
      </c>
      <c r="F603" s="25">
        <f>'101_parsed'!D603</f>
        <v>0</v>
      </c>
      <c r="G603" s="25">
        <f>'101_parsed'!E603</f>
        <v>0</v>
      </c>
      <c r="H603" s="25">
        <f>'101_parsed'!F603</f>
        <v>0</v>
      </c>
    </row>
    <row r="604" spans="1:8" x14ac:dyDescent="0.2">
      <c r="A604" s="25">
        <f>'101_parsed'!A604</f>
        <v>436</v>
      </c>
      <c r="B604" s="33">
        <f>'101_parsed'!B604</f>
        <v>61904</v>
      </c>
      <c r="C604" s="25" t="str">
        <f>INDEX(all_banks!O:O,MATCH(A604,all_banks!H:H,0))</f>
        <v>ПАО "Банк "Санкт-Петербург" (436)</v>
      </c>
      <c r="D604" s="25" t="str">
        <f>INDEX('101_accounts'!B:B,MATCH(B604,'101_accounts'!A:A,0))</f>
        <v>61904   A  Недвижимость (кроме земли), временно неиспользуемая в основной деятельности, переданная в аренду</v>
      </c>
      <c r="E604" s="25">
        <f>'101_parsed'!C604</f>
        <v>0</v>
      </c>
      <c r="F604" s="25">
        <f>'101_parsed'!D604</f>
        <v>0</v>
      </c>
      <c r="G604" s="25">
        <f>'101_parsed'!E604</f>
        <v>0</v>
      </c>
      <c r="H604" s="25">
        <f>'101_parsed'!F604</f>
        <v>0</v>
      </c>
    </row>
    <row r="605" spans="1:8" x14ac:dyDescent="0.2">
      <c r="A605" s="25">
        <f>'101_parsed'!A605</f>
        <v>436</v>
      </c>
      <c r="B605" s="33">
        <f>'101_parsed'!B605</f>
        <v>61905</v>
      </c>
      <c r="C605" s="25" t="str">
        <f>INDEX(all_banks!O:O,MATCH(A605,all_banks!H:H,0))</f>
        <v>ПАО "Банк "Санкт-Петербург" (436)</v>
      </c>
      <c r="D605" s="25" t="str">
        <f>INDEX('101_accounts'!B:B,MATCH(B605,'101_accounts'!A:A,0))</f>
        <v>61905   A  Земля, временно неиспользуемая в основной деятельности, учитываемая по справедливой стоимости</v>
      </c>
      <c r="E605" s="25">
        <f>'101_parsed'!C605</f>
        <v>910000</v>
      </c>
      <c r="F605" s="25">
        <f>'101_parsed'!D605</f>
        <v>0</v>
      </c>
      <c r="G605" s="25">
        <f>'101_parsed'!E605</f>
        <v>910000</v>
      </c>
      <c r="H605" s="25">
        <f>'101_parsed'!F605</f>
        <v>0</v>
      </c>
    </row>
    <row r="606" spans="1:8" x14ac:dyDescent="0.2">
      <c r="A606" s="25">
        <f>'101_parsed'!A606</f>
        <v>436</v>
      </c>
      <c r="B606" s="33">
        <f>'101_parsed'!B606</f>
        <v>61906</v>
      </c>
      <c r="C606" s="25" t="str">
        <f>INDEX(all_banks!O:O,MATCH(A606,all_banks!H:H,0))</f>
        <v>ПАО "Банк "Санкт-Петербург" (436)</v>
      </c>
      <c r="D606" s="25" t="str">
        <f>INDEX('101_accounts'!B:B,MATCH(B606,'101_accounts'!A:A,0))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06" s="25">
        <f>'101_parsed'!C606</f>
        <v>0</v>
      </c>
      <c r="F606" s="25">
        <f>'101_parsed'!D606</f>
        <v>0</v>
      </c>
      <c r="G606" s="25">
        <f>'101_parsed'!E606</f>
        <v>0</v>
      </c>
      <c r="H606" s="25">
        <f>'101_parsed'!F606</f>
        <v>0</v>
      </c>
    </row>
    <row r="607" spans="1:8" x14ac:dyDescent="0.2">
      <c r="A607" s="25">
        <f>'101_parsed'!A607</f>
        <v>436</v>
      </c>
      <c r="B607" s="33">
        <f>'101_parsed'!B607</f>
        <v>61907</v>
      </c>
      <c r="C607" s="25" t="str">
        <f>INDEX(all_banks!O:O,MATCH(A607,all_banks!H:H,0))</f>
        <v>ПАО "Банк "Санкт-Петербург" (436)</v>
      </c>
      <c r="D607" s="25" t="str">
        <f>INDEX('101_accounts'!B:B,MATCH(B607,'101_accounts'!A:A,0))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07" s="25">
        <f>'101_parsed'!C607</f>
        <v>80300</v>
      </c>
      <c r="F607" s="25">
        <f>'101_parsed'!D607</f>
        <v>0</v>
      </c>
      <c r="G607" s="25">
        <f>'101_parsed'!E607</f>
        <v>80300</v>
      </c>
      <c r="H607" s="25">
        <f>'101_parsed'!F607</f>
        <v>0</v>
      </c>
    </row>
    <row r="608" spans="1:8" x14ac:dyDescent="0.2">
      <c r="A608" s="25">
        <f>'101_parsed'!A608</f>
        <v>436</v>
      </c>
      <c r="B608" s="33">
        <f>'101_parsed'!B608</f>
        <v>61908</v>
      </c>
      <c r="C608" s="25" t="str">
        <f>INDEX(all_banks!O:O,MATCH(A608,all_banks!H:H,0))</f>
        <v>ПАО "Банк "Санкт-Петербург" (436)</v>
      </c>
      <c r="D608" s="25" t="str">
        <f>INDEX('101_accounts'!B:B,MATCH(B608,'101_accounts'!A:A,0))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08" s="25">
        <f>'101_parsed'!C608</f>
        <v>225900</v>
      </c>
      <c r="F608" s="25">
        <f>'101_parsed'!D608</f>
        <v>0</v>
      </c>
      <c r="G608" s="25">
        <f>'101_parsed'!E608</f>
        <v>225900</v>
      </c>
      <c r="H608" s="25">
        <f>'101_parsed'!F608</f>
        <v>0</v>
      </c>
    </row>
    <row r="609" spans="1:8" x14ac:dyDescent="0.2">
      <c r="A609" s="25">
        <f>'101_parsed'!A609</f>
        <v>436</v>
      </c>
      <c r="B609" s="33">
        <f>'101_parsed'!B609</f>
        <v>61909</v>
      </c>
      <c r="C609" s="25" t="str">
        <f>INDEX(all_banks!O:O,MATCH(A609,all_banks!H:H,0))</f>
        <v>ПАО "Банк "Санкт-Петербург" (436)</v>
      </c>
      <c r="D609" s="25" t="str">
        <f>INDEX('101_accounts'!B:B,MATCH(B609,'101_accounts'!A:A,0))</f>
        <v>61909   П  Амортизация недвижимости (кроме земли), временно неиспользуемой в основной деятельности</v>
      </c>
      <c r="E609" s="25">
        <f>'101_parsed'!C609</f>
        <v>0</v>
      </c>
      <c r="F609" s="25">
        <f>'101_parsed'!D609</f>
        <v>0</v>
      </c>
      <c r="G609" s="25">
        <f>'101_parsed'!E609</f>
        <v>0</v>
      </c>
      <c r="H609" s="25">
        <f>'101_parsed'!F609</f>
        <v>0</v>
      </c>
    </row>
    <row r="610" spans="1:8" x14ac:dyDescent="0.2">
      <c r="A610" s="25">
        <f>'101_parsed'!A610</f>
        <v>436</v>
      </c>
      <c r="B610" s="33">
        <f>'101_parsed'!B610</f>
        <v>61910</v>
      </c>
      <c r="C610" s="25" t="str">
        <f>INDEX(all_banks!O:O,MATCH(A610,all_banks!H:H,0))</f>
        <v>ПАО "Банк "Санкт-Петербург" (436)</v>
      </c>
      <c r="D610" s="25" t="str">
        <f>INDEX('101_accounts'!B:B,MATCH(B610,'101_accounts'!A:A,0))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10" s="25">
        <f>'101_parsed'!C610</f>
        <v>0</v>
      </c>
      <c r="F610" s="25">
        <f>'101_parsed'!D610</f>
        <v>0</v>
      </c>
      <c r="G610" s="25">
        <f>'101_parsed'!E610</f>
        <v>0</v>
      </c>
      <c r="H610" s="25">
        <f>'101_parsed'!F610</f>
        <v>0</v>
      </c>
    </row>
    <row r="611" spans="1:8" x14ac:dyDescent="0.2">
      <c r="A611" s="25">
        <f>'101_parsed'!A611</f>
        <v>436</v>
      </c>
      <c r="B611" s="33">
        <f>'101_parsed'!B611</f>
        <v>61911</v>
      </c>
      <c r="C611" s="25" t="str">
        <f>INDEX(all_banks!O:O,MATCH(A611,all_banks!H:H,0))</f>
        <v>ПАО "Банк "Санкт-Петербург" (436)</v>
      </c>
      <c r="D611" s="25" t="str">
        <f>INDEX('101_accounts'!B:B,MATCH(B611,'101_accounts'!A:A,0))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11" s="25">
        <f>'101_parsed'!C611</f>
        <v>0</v>
      </c>
      <c r="F611" s="25">
        <f>'101_parsed'!D611</f>
        <v>0</v>
      </c>
      <c r="G611" s="25">
        <f>'101_parsed'!E611</f>
        <v>0</v>
      </c>
      <c r="H611" s="25">
        <f>'101_parsed'!F611</f>
        <v>0</v>
      </c>
    </row>
    <row r="612" spans="1:8" x14ac:dyDescent="0.2">
      <c r="A612" s="25">
        <f>'101_parsed'!A612</f>
        <v>436</v>
      </c>
      <c r="B612" s="33">
        <f>'101_parsed'!B612</f>
        <v>61912</v>
      </c>
      <c r="C612" s="25" t="str">
        <f>INDEX(all_banks!O:O,MATCH(A612,all_banks!H:H,0))</f>
        <v>ПАО "Банк "Санкт-Петербург" (436)</v>
      </c>
      <c r="D612" s="25" t="str">
        <f>INDEX('101_accounts'!B:B,MATCH(B612,'101_accounts'!A:A,0))</f>
        <v>61912   П  Резервы на возможные потери</v>
      </c>
      <c r="E612" s="25">
        <f>'101_parsed'!C612</f>
        <v>0</v>
      </c>
      <c r="F612" s="25">
        <f>'101_parsed'!D612</f>
        <v>0</v>
      </c>
      <c r="G612" s="25">
        <f>'101_parsed'!E612</f>
        <v>0</v>
      </c>
      <c r="H612" s="25">
        <f>'101_parsed'!F612</f>
        <v>0</v>
      </c>
    </row>
    <row r="613" spans="1:8" x14ac:dyDescent="0.2">
      <c r="A613" s="25">
        <f>'101_parsed'!A613</f>
        <v>436</v>
      </c>
      <c r="B613" s="33">
        <f>'101_parsed'!B613</f>
        <v>62001</v>
      </c>
      <c r="C613" s="25" t="str">
        <f>INDEX(all_banks!O:O,MATCH(A613,all_banks!H:H,0))</f>
        <v>ПАО "Банк "Санкт-Петербург" (436)</v>
      </c>
      <c r="D613" s="25" t="str">
        <f>INDEX('101_accounts'!B:B,MATCH(B613,'101_accounts'!A:A,0))</f>
        <v>62001   A  Долгосрочные активы, предназначенные для продажи</v>
      </c>
      <c r="E613" s="25">
        <f>'101_parsed'!C613</f>
        <v>331177</v>
      </c>
      <c r="F613" s="25">
        <f>'101_parsed'!D613</f>
        <v>0</v>
      </c>
      <c r="G613" s="25">
        <f>'101_parsed'!E613</f>
        <v>328227</v>
      </c>
      <c r="H613" s="25">
        <f>'101_parsed'!F613</f>
        <v>0</v>
      </c>
    </row>
    <row r="614" spans="1:8" x14ac:dyDescent="0.2">
      <c r="A614" s="25">
        <f>'101_parsed'!A614</f>
        <v>436</v>
      </c>
      <c r="B614" s="33">
        <f>'101_parsed'!B614</f>
        <v>62002</v>
      </c>
      <c r="C614" s="25" t="str">
        <f>INDEX(all_banks!O:O,MATCH(A614,all_banks!H:H,0))</f>
        <v>ПАО "Банк "Санкт-Петербург" (436)</v>
      </c>
      <c r="D614" s="25" t="str">
        <f>INDEX('101_accounts'!B:B,MATCH(B614,'101_accounts'!A:A,0))</f>
        <v>62002   П  Резервы на возможные потери</v>
      </c>
      <c r="E614" s="25">
        <f>'101_parsed'!C614</f>
        <v>0</v>
      </c>
      <c r="F614" s="25">
        <f>'101_parsed'!D614</f>
        <v>160478</v>
      </c>
      <c r="G614" s="25">
        <f>'101_parsed'!E614</f>
        <v>0</v>
      </c>
      <c r="H614" s="25">
        <f>'101_parsed'!F614</f>
        <v>160155</v>
      </c>
    </row>
    <row r="615" spans="1:8" x14ac:dyDescent="0.2">
      <c r="A615" s="25">
        <f>'101_parsed'!A615</f>
        <v>436</v>
      </c>
      <c r="B615" s="33">
        <f>'101_parsed'!B615</f>
        <v>62101</v>
      </c>
      <c r="C615" s="25" t="str">
        <f>INDEX(all_banks!O:O,MATCH(A615,all_banks!H:H,0))</f>
        <v>ПАО "Банк "Санкт-Петербург" (436)</v>
      </c>
      <c r="D615" s="25" t="str">
        <f>INDEX('101_accounts'!B:B,MATCH(B615,'101_accounts'!A:A,0))</f>
        <v>62101   A  Средства труда, полученные по договорам отступного, залога, назначение которых не определено</v>
      </c>
      <c r="E615" s="25">
        <f>'101_parsed'!C615</f>
        <v>0</v>
      </c>
      <c r="F615" s="25">
        <f>'101_parsed'!D615</f>
        <v>0</v>
      </c>
      <c r="G615" s="25">
        <f>'101_parsed'!E615</f>
        <v>0</v>
      </c>
      <c r="H615" s="25">
        <f>'101_parsed'!F615</f>
        <v>0</v>
      </c>
    </row>
    <row r="616" spans="1:8" x14ac:dyDescent="0.2">
      <c r="A616" s="25">
        <f>'101_parsed'!A616</f>
        <v>436</v>
      </c>
      <c r="B616" s="33">
        <f>'101_parsed'!B616</f>
        <v>62102</v>
      </c>
      <c r="C616" s="25" t="str">
        <f>INDEX(all_banks!O:O,MATCH(A616,all_banks!H:H,0))</f>
        <v>ПАО "Банк "Санкт-Петербург" (436)</v>
      </c>
      <c r="D616" s="25" t="str">
        <f>INDEX('101_accounts'!B:B,MATCH(B616,'101_accounts'!A:A,0))</f>
        <v>62102   A  Предметы труда, полученные по договорам отступного, залога, назначение которых не определено</v>
      </c>
      <c r="E616" s="25">
        <f>'101_parsed'!C616</f>
        <v>0</v>
      </c>
      <c r="F616" s="25">
        <f>'101_parsed'!D616</f>
        <v>0</v>
      </c>
      <c r="G616" s="25">
        <f>'101_parsed'!E616</f>
        <v>0</v>
      </c>
      <c r="H616" s="25">
        <f>'101_parsed'!F616</f>
        <v>0</v>
      </c>
    </row>
    <row r="617" spans="1:8" x14ac:dyDescent="0.2">
      <c r="A617" s="25">
        <f>'101_parsed'!A617</f>
        <v>436</v>
      </c>
      <c r="B617" s="33">
        <f>'101_parsed'!B617</f>
        <v>62103</v>
      </c>
      <c r="C617" s="25" t="str">
        <f>INDEX(all_banks!O:O,MATCH(A617,all_banks!H:H,0))</f>
        <v>ПАО "Банк "Санкт-Петербург" (436)</v>
      </c>
      <c r="D617" s="25" t="str">
        <f>INDEX('101_accounts'!B:B,MATCH(B617,'101_accounts'!A:A,0))</f>
        <v>62103   П  Резервы на возможные потери</v>
      </c>
      <c r="E617" s="25">
        <f>'101_parsed'!C617</f>
        <v>0</v>
      </c>
      <c r="F617" s="25">
        <f>'101_parsed'!D617</f>
        <v>0</v>
      </c>
      <c r="G617" s="25">
        <f>'101_parsed'!E617</f>
        <v>0</v>
      </c>
      <c r="H617" s="25">
        <f>'101_parsed'!F617</f>
        <v>0</v>
      </c>
    </row>
    <row r="618" spans="1:8" x14ac:dyDescent="0.2">
      <c r="A618" s="25">
        <f>'101_parsed'!A618</f>
        <v>3224</v>
      </c>
      <c r="B618" s="33">
        <f>'101_parsed'!B618</f>
        <v>60401</v>
      </c>
      <c r="C618" s="25" t="str">
        <f>INDEX(all_banks!O:O,MATCH(A618,all_banks!H:H,0))</f>
        <v>Банк "СКС" (ООО) (3224)</v>
      </c>
      <c r="D618" s="25" t="str">
        <f>INDEX('101_accounts'!B:B,MATCH(B618,'101_accounts'!A:A,0))</f>
        <v>60401   A  Основные средства (кроме земли) (c 13.02.2018)_x000D_Категория 1- Здания и сооружения (до 31.12.2002)</v>
      </c>
      <c r="E618" s="25">
        <f>'101_parsed'!C618</f>
        <v>27976</v>
      </c>
      <c r="F618" s="25">
        <f>'101_parsed'!D618</f>
        <v>0</v>
      </c>
      <c r="G618" s="25">
        <f>'101_parsed'!E618</f>
        <v>35932</v>
      </c>
      <c r="H618" s="25">
        <f>'101_parsed'!F618</f>
        <v>0</v>
      </c>
    </row>
    <row r="619" spans="1:8" x14ac:dyDescent="0.2">
      <c r="A619" s="25">
        <f>'101_parsed'!A619</f>
        <v>3224</v>
      </c>
      <c r="B619" s="33">
        <f>'101_parsed'!B619</f>
        <v>60404</v>
      </c>
      <c r="C619" s="25" t="str">
        <f>INDEX(all_banks!O:O,MATCH(A619,all_banks!H:H,0))</f>
        <v>Банк "СКС" (ООО) (3224)</v>
      </c>
      <c r="D619" s="25" t="str">
        <f>INDEX('101_accounts'!B:B,MATCH(B619,'101_accounts'!A:A,0))</f>
        <v>60404   A  Земля (c 13.02.2018)</v>
      </c>
      <c r="E619" s="25">
        <f>'101_parsed'!C619</f>
        <v>0</v>
      </c>
      <c r="F619" s="25">
        <f>'101_parsed'!D619</f>
        <v>0</v>
      </c>
      <c r="G619" s="25">
        <f>'101_parsed'!E619</f>
        <v>0</v>
      </c>
      <c r="H619" s="25">
        <f>'101_parsed'!F619</f>
        <v>0</v>
      </c>
    </row>
    <row r="620" spans="1:8" x14ac:dyDescent="0.2">
      <c r="A620" s="25">
        <f>'101_parsed'!A620</f>
        <v>3224</v>
      </c>
      <c r="B620" s="33">
        <f>'101_parsed'!B620</f>
        <v>60405</v>
      </c>
      <c r="C620" s="25" t="str">
        <f>INDEX(all_banks!O:O,MATCH(A620,all_banks!H:H,0))</f>
        <v>Банк "СКС" (ООО) (3224)</v>
      </c>
      <c r="D620" s="25" t="str">
        <f>INDEX('101_accounts'!B:B,MATCH(B620,'101_accounts'!A:A,0))</f>
        <v>60405   П
A (до 31.01.2003)  Резервы на возможные потери (c 13.02.2018)
Долгосрочно арендуемые основные средства (до 31.01.2003)</v>
      </c>
      <c r="E620" s="25">
        <f>'101_parsed'!C620</f>
        <v>0</v>
      </c>
      <c r="F620" s="25">
        <f>'101_parsed'!D620</f>
        <v>0</v>
      </c>
      <c r="G620" s="25">
        <f>'101_parsed'!E620</f>
        <v>0</v>
      </c>
      <c r="H620" s="25">
        <f>'101_parsed'!F620</f>
        <v>0</v>
      </c>
    </row>
    <row r="621" spans="1:8" x14ac:dyDescent="0.2">
      <c r="A621" s="25">
        <f>'101_parsed'!A621</f>
        <v>3224</v>
      </c>
      <c r="B621" s="33">
        <f>'101_parsed'!B621</f>
        <v>60414</v>
      </c>
      <c r="C621" s="25" t="str">
        <f>INDEX(all_banks!O:O,MATCH(A621,all_banks!H:H,0))</f>
        <v>Банк "СКС" (ООО) (3224)</v>
      </c>
      <c r="D621" s="25" t="str">
        <f>INDEX('101_accounts'!B:B,MATCH(B621,'101_accounts'!A:A,0))</f>
        <v>60414   П  Амортизация основных средств (кроме земли) (c 13.02.2018)</v>
      </c>
      <c r="E621" s="25">
        <f>'101_parsed'!C621</f>
        <v>0</v>
      </c>
      <c r="F621" s="25">
        <f>'101_parsed'!D621</f>
        <v>21387</v>
      </c>
      <c r="G621" s="25">
        <f>'101_parsed'!E621</f>
        <v>0</v>
      </c>
      <c r="H621" s="25">
        <f>'101_parsed'!F621</f>
        <v>22302</v>
      </c>
    </row>
    <row r="622" spans="1:8" x14ac:dyDescent="0.2">
      <c r="A622" s="25">
        <f>'101_parsed'!A622</f>
        <v>3224</v>
      </c>
      <c r="B622" s="33">
        <f>'101_parsed'!B622</f>
        <v>60415</v>
      </c>
      <c r="C622" s="25" t="str">
        <f>INDEX(all_banks!O:O,MATCH(A622,all_banks!H:H,0))</f>
        <v>Банк "СКС" (ООО) (3224)</v>
      </c>
      <c r="D622" s="25" t="str">
        <f>INDEX('101_accounts'!B:B,MATCH(B622,'101_accounts'!A:A,0))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22" s="25">
        <f>'101_parsed'!C622</f>
        <v>7410</v>
      </c>
      <c r="F622" s="25">
        <f>'101_parsed'!D622</f>
        <v>0</v>
      </c>
      <c r="G622" s="25">
        <f>'101_parsed'!E622</f>
        <v>216</v>
      </c>
      <c r="H622" s="25">
        <f>'101_parsed'!F622</f>
        <v>0</v>
      </c>
    </row>
    <row r="623" spans="1:8" x14ac:dyDescent="0.2">
      <c r="A623" s="25">
        <f>'101_parsed'!A623</f>
        <v>3224</v>
      </c>
      <c r="B623" s="33">
        <f>'101_parsed'!B623</f>
        <v>61901</v>
      </c>
      <c r="C623" s="25" t="str">
        <f>INDEX(all_banks!O:O,MATCH(A623,all_banks!H:H,0))</f>
        <v>Банк "СКС" (ООО) (3224)</v>
      </c>
      <c r="D623" s="25" t="str">
        <f>INDEX('101_accounts'!B:B,MATCH(B623,'101_accounts'!A:A,0))</f>
        <v>61901   A  Земля, временно неиспользуемая в основной деятельности</v>
      </c>
      <c r="E623" s="25">
        <f>'101_parsed'!C623</f>
        <v>0</v>
      </c>
      <c r="F623" s="25">
        <f>'101_parsed'!D623</f>
        <v>0</v>
      </c>
      <c r="G623" s="25">
        <f>'101_parsed'!E623</f>
        <v>0</v>
      </c>
      <c r="H623" s="25">
        <f>'101_parsed'!F623</f>
        <v>0</v>
      </c>
    </row>
    <row r="624" spans="1:8" x14ac:dyDescent="0.2">
      <c r="A624" s="25">
        <f>'101_parsed'!A624</f>
        <v>3224</v>
      </c>
      <c r="B624" s="33">
        <f>'101_parsed'!B624</f>
        <v>61902</v>
      </c>
      <c r="C624" s="25" t="str">
        <f>INDEX(all_banks!O:O,MATCH(A624,all_banks!H:H,0))</f>
        <v>Банк "СКС" (ООО) (3224)</v>
      </c>
      <c r="D624" s="25" t="str">
        <f>INDEX('101_accounts'!B:B,MATCH(B624,'101_accounts'!A:A,0))</f>
        <v>61902   A  Земля, временно неиспользуемая в основной деятельности, переданная в аренду</v>
      </c>
      <c r="E624" s="25">
        <f>'101_parsed'!C624</f>
        <v>0</v>
      </c>
      <c r="F624" s="25">
        <f>'101_parsed'!D624</f>
        <v>0</v>
      </c>
      <c r="G624" s="25">
        <f>'101_parsed'!E624</f>
        <v>0</v>
      </c>
      <c r="H624" s="25">
        <f>'101_parsed'!F624</f>
        <v>0</v>
      </c>
    </row>
    <row r="625" spans="1:8" x14ac:dyDescent="0.2">
      <c r="A625" s="25">
        <f>'101_parsed'!A625</f>
        <v>3224</v>
      </c>
      <c r="B625" s="33">
        <f>'101_parsed'!B625</f>
        <v>61903</v>
      </c>
      <c r="C625" s="25" t="str">
        <f>INDEX(all_banks!O:O,MATCH(A625,all_banks!H:H,0))</f>
        <v>Банк "СКС" (ООО) (3224)</v>
      </c>
      <c r="D625" s="25" t="str">
        <f>INDEX('101_accounts'!B:B,MATCH(B625,'101_accounts'!A:A,0))</f>
        <v>61903   A  Недвижимость (кроме земли), временно неиспользуемая в основной деятельности</v>
      </c>
      <c r="E625" s="25">
        <f>'101_parsed'!C625</f>
        <v>0</v>
      </c>
      <c r="F625" s="25">
        <f>'101_parsed'!D625</f>
        <v>0</v>
      </c>
      <c r="G625" s="25">
        <f>'101_parsed'!E625</f>
        <v>0</v>
      </c>
      <c r="H625" s="25">
        <f>'101_parsed'!F625</f>
        <v>0</v>
      </c>
    </row>
    <row r="626" spans="1:8" x14ac:dyDescent="0.2">
      <c r="A626" s="25">
        <f>'101_parsed'!A626</f>
        <v>3224</v>
      </c>
      <c r="B626" s="33">
        <f>'101_parsed'!B626</f>
        <v>61904</v>
      </c>
      <c r="C626" s="25" t="str">
        <f>INDEX(all_banks!O:O,MATCH(A626,all_banks!H:H,0))</f>
        <v>Банк "СКС" (ООО) (3224)</v>
      </c>
      <c r="D626" s="25" t="str">
        <f>INDEX('101_accounts'!B:B,MATCH(B626,'101_accounts'!A:A,0))</f>
        <v>61904   A  Недвижимость (кроме земли), временно неиспользуемая в основной деятельности, переданная в аренду</v>
      </c>
      <c r="E626" s="25">
        <f>'101_parsed'!C626</f>
        <v>0</v>
      </c>
      <c r="F626" s="25">
        <f>'101_parsed'!D626</f>
        <v>0</v>
      </c>
      <c r="G626" s="25">
        <f>'101_parsed'!E626</f>
        <v>0</v>
      </c>
      <c r="H626" s="25">
        <f>'101_parsed'!F626</f>
        <v>0</v>
      </c>
    </row>
    <row r="627" spans="1:8" x14ac:dyDescent="0.2">
      <c r="A627" s="25">
        <f>'101_parsed'!A627</f>
        <v>3224</v>
      </c>
      <c r="B627" s="33">
        <f>'101_parsed'!B627</f>
        <v>61905</v>
      </c>
      <c r="C627" s="25" t="str">
        <f>INDEX(all_banks!O:O,MATCH(A627,all_banks!H:H,0))</f>
        <v>Банк "СКС" (ООО) (3224)</v>
      </c>
      <c r="D627" s="25" t="str">
        <f>INDEX('101_accounts'!B:B,MATCH(B627,'101_accounts'!A:A,0))</f>
        <v>61905   A  Земля, временно неиспользуемая в основной деятельности, учитываемая по справедливой стоимости</v>
      </c>
      <c r="E627" s="25">
        <f>'101_parsed'!C627</f>
        <v>0</v>
      </c>
      <c r="F627" s="25">
        <f>'101_parsed'!D627</f>
        <v>0</v>
      </c>
      <c r="G627" s="25">
        <f>'101_parsed'!E627</f>
        <v>0</v>
      </c>
      <c r="H627" s="25">
        <f>'101_parsed'!F627</f>
        <v>0</v>
      </c>
    </row>
    <row r="628" spans="1:8" x14ac:dyDescent="0.2">
      <c r="A628" s="25">
        <f>'101_parsed'!A628</f>
        <v>3224</v>
      </c>
      <c r="B628" s="33">
        <f>'101_parsed'!B628</f>
        <v>61906</v>
      </c>
      <c r="C628" s="25" t="str">
        <f>INDEX(all_banks!O:O,MATCH(A628,all_banks!H:H,0))</f>
        <v>Банк "СКС" (ООО) (3224)</v>
      </c>
      <c r="D628" s="25" t="str">
        <f>INDEX('101_accounts'!B:B,MATCH(B628,'101_accounts'!A:A,0))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28" s="25">
        <f>'101_parsed'!C628</f>
        <v>0</v>
      </c>
      <c r="F628" s="25">
        <f>'101_parsed'!D628</f>
        <v>0</v>
      </c>
      <c r="G628" s="25">
        <f>'101_parsed'!E628</f>
        <v>0</v>
      </c>
      <c r="H628" s="25">
        <f>'101_parsed'!F628</f>
        <v>0</v>
      </c>
    </row>
    <row r="629" spans="1:8" x14ac:dyDescent="0.2">
      <c r="A629" s="25">
        <f>'101_parsed'!A629</f>
        <v>3224</v>
      </c>
      <c r="B629" s="33">
        <f>'101_parsed'!B629</f>
        <v>61907</v>
      </c>
      <c r="C629" s="25" t="str">
        <f>INDEX(all_banks!O:O,MATCH(A629,all_banks!H:H,0))</f>
        <v>Банк "СКС" (ООО) (3224)</v>
      </c>
      <c r="D629" s="25" t="str">
        <f>INDEX('101_accounts'!B:B,MATCH(B629,'101_accounts'!A:A,0))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29" s="25">
        <f>'101_parsed'!C629</f>
        <v>0</v>
      </c>
      <c r="F629" s="25">
        <f>'101_parsed'!D629</f>
        <v>0</v>
      </c>
      <c r="G629" s="25">
        <f>'101_parsed'!E629</f>
        <v>0</v>
      </c>
      <c r="H629" s="25">
        <f>'101_parsed'!F629</f>
        <v>0</v>
      </c>
    </row>
    <row r="630" spans="1:8" x14ac:dyDescent="0.2">
      <c r="A630" s="25">
        <f>'101_parsed'!A630</f>
        <v>3224</v>
      </c>
      <c r="B630" s="33">
        <f>'101_parsed'!B630</f>
        <v>61908</v>
      </c>
      <c r="C630" s="25" t="str">
        <f>INDEX(all_banks!O:O,MATCH(A630,all_banks!H:H,0))</f>
        <v>Банк "СКС" (ООО) (3224)</v>
      </c>
      <c r="D630" s="25" t="str">
        <f>INDEX('101_accounts'!B:B,MATCH(B630,'101_accounts'!A:A,0))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30" s="25">
        <f>'101_parsed'!C630</f>
        <v>0</v>
      </c>
      <c r="F630" s="25">
        <f>'101_parsed'!D630</f>
        <v>0</v>
      </c>
      <c r="G630" s="25">
        <f>'101_parsed'!E630</f>
        <v>0</v>
      </c>
      <c r="H630" s="25">
        <f>'101_parsed'!F630</f>
        <v>0</v>
      </c>
    </row>
    <row r="631" spans="1:8" x14ac:dyDescent="0.2">
      <c r="A631" s="25">
        <f>'101_parsed'!A631</f>
        <v>3224</v>
      </c>
      <c r="B631" s="33">
        <f>'101_parsed'!B631</f>
        <v>61909</v>
      </c>
      <c r="C631" s="25" t="str">
        <f>INDEX(all_banks!O:O,MATCH(A631,all_banks!H:H,0))</f>
        <v>Банк "СКС" (ООО) (3224)</v>
      </c>
      <c r="D631" s="25" t="str">
        <f>INDEX('101_accounts'!B:B,MATCH(B631,'101_accounts'!A:A,0))</f>
        <v>61909   П  Амортизация недвижимости (кроме земли), временно неиспользуемой в основной деятельности</v>
      </c>
      <c r="E631" s="25">
        <f>'101_parsed'!C631</f>
        <v>0</v>
      </c>
      <c r="F631" s="25">
        <f>'101_parsed'!D631</f>
        <v>0</v>
      </c>
      <c r="G631" s="25">
        <f>'101_parsed'!E631</f>
        <v>0</v>
      </c>
      <c r="H631" s="25">
        <f>'101_parsed'!F631</f>
        <v>0</v>
      </c>
    </row>
    <row r="632" spans="1:8" x14ac:dyDescent="0.2">
      <c r="A632" s="25">
        <f>'101_parsed'!A632</f>
        <v>3224</v>
      </c>
      <c r="B632" s="33">
        <f>'101_parsed'!B632</f>
        <v>61910</v>
      </c>
      <c r="C632" s="25" t="str">
        <f>INDEX(all_banks!O:O,MATCH(A632,all_banks!H:H,0))</f>
        <v>Банк "СКС" (ООО) (3224)</v>
      </c>
      <c r="D632" s="25" t="str">
        <f>INDEX('101_accounts'!B:B,MATCH(B632,'101_accounts'!A:A,0))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32" s="25">
        <f>'101_parsed'!C632</f>
        <v>0</v>
      </c>
      <c r="F632" s="25">
        <f>'101_parsed'!D632</f>
        <v>0</v>
      </c>
      <c r="G632" s="25">
        <f>'101_parsed'!E632</f>
        <v>0</v>
      </c>
      <c r="H632" s="25">
        <f>'101_parsed'!F632</f>
        <v>0</v>
      </c>
    </row>
    <row r="633" spans="1:8" x14ac:dyDescent="0.2">
      <c r="A633" s="25">
        <f>'101_parsed'!A633</f>
        <v>3224</v>
      </c>
      <c r="B633" s="33">
        <f>'101_parsed'!B633</f>
        <v>61911</v>
      </c>
      <c r="C633" s="25" t="str">
        <f>INDEX(all_banks!O:O,MATCH(A633,all_banks!H:H,0))</f>
        <v>Банк "СКС" (ООО) (3224)</v>
      </c>
      <c r="D633" s="25" t="str">
        <f>INDEX('101_accounts'!B:B,MATCH(B633,'101_accounts'!A:A,0))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33" s="25">
        <f>'101_parsed'!C633</f>
        <v>0</v>
      </c>
      <c r="F633" s="25">
        <f>'101_parsed'!D633</f>
        <v>0</v>
      </c>
      <c r="G633" s="25">
        <f>'101_parsed'!E633</f>
        <v>0</v>
      </c>
      <c r="H633" s="25">
        <f>'101_parsed'!F633</f>
        <v>0</v>
      </c>
    </row>
    <row r="634" spans="1:8" x14ac:dyDescent="0.2">
      <c r="A634" s="25">
        <f>'101_parsed'!A634</f>
        <v>3224</v>
      </c>
      <c r="B634" s="33">
        <f>'101_parsed'!B634</f>
        <v>61912</v>
      </c>
      <c r="C634" s="25" t="str">
        <f>INDEX(all_banks!O:O,MATCH(A634,all_banks!H:H,0))</f>
        <v>Банк "СКС" (ООО) (3224)</v>
      </c>
      <c r="D634" s="25" t="str">
        <f>INDEX('101_accounts'!B:B,MATCH(B634,'101_accounts'!A:A,0))</f>
        <v>61912   П  Резервы на возможные потери</v>
      </c>
      <c r="E634" s="25">
        <f>'101_parsed'!C634</f>
        <v>0</v>
      </c>
      <c r="F634" s="25">
        <f>'101_parsed'!D634</f>
        <v>0</v>
      </c>
      <c r="G634" s="25">
        <f>'101_parsed'!E634</f>
        <v>0</v>
      </c>
      <c r="H634" s="25">
        <f>'101_parsed'!F634</f>
        <v>0</v>
      </c>
    </row>
    <row r="635" spans="1:8" x14ac:dyDescent="0.2">
      <c r="A635" s="25">
        <f>'101_parsed'!A635</f>
        <v>3224</v>
      </c>
      <c r="B635" s="33">
        <f>'101_parsed'!B635</f>
        <v>62001</v>
      </c>
      <c r="C635" s="25" t="str">
        <f>INDEX(all_banks!O:O,MATCH(A635,all_banks!H:H,0))</f>
        <v>Банк "СКС" (ООО) (3224)</v>
      </c>
      <c r="D635" s="25" t="str">
        <f>INDEX('101_accounts'!B:B,MATCH(B635,'101_accounts'!A:A,0))</f>
        <v>62001   A  Долгосрочные активы, предназначенные для продажи</v>
      </c>
      <c r="E635" s="25">
        <f>'101_parsed'!C635</f>
        <v>0</v>
      </c>
      <c r="F635" s="25">
        <f>'101_parsed'!D635</f>
        <v>0</v>
      </c>
      <c r="G635" s="25">
        <f>'101_parsed'!E635</f>
        <v>0</v>
      </c>
      <c r="H635" s="25">
        <f>'101_parsed'!F635</f>
        <v>0</v>
      </c>
    </row>
    <row r="636" spans="1:8" x14ac:dyDescent="0.2">
      <c r="A636" s="25">
        <f>'101_parsed'!A636</f>
        <v>3224</v>
      </c>
      <c r="B636" s="33">
        <f>'101_parsed'!B636</f>
        <v>62002</v>
      </c>
      <c r="C636" s="25" t="str">
        <f>INDEX(all_banks!O:O,MATCH(A636,all_banks!H:H,0))</f>
        <v>Банк "СКС" (ООО) (3224)</v>
      </c>
      <c r="D636" s="25" t="str">
        <f>INDEX('101_accounts'!B:B,MATCH(B636,'101_accounts'!A:A,0))</f>
        <v>62002   П  Резервы на возможные потери</v>
      </c>
      <c r="E636" s="25">
        <f>'101_parsed'!C636</f>
        <v>0</v>
      </c>
      <c r="F636" s="25">
        <f>'101_parsed'!D636</f>
        <v>0</v>
      </c>
      <c r="G636" s="25">
        <f>'101_parsed'!E636</f>
        <v>0</v>
      </c>
      <c r="H636" s="25">
        <f>'101_parsed'!F636</f>
        <v>0</v>
      </c>
    </row>
    <row r="637" spans="1:8" x14ac:dyDescent="0.2">
      <c r="A637" s="25">
        <f>'101_parsed'!A637</f>
        <v>3224</v>
      </c>
      <c r="B637" s="33">
        <f>'101_parsed'!B637</f>
        <v>62101</v>
      </c>
      <c r="C637" s="25" t="str">
        <f>INDEX(all_banks!O:O,MATCH(A637,all_banks!H:H,0))</f>
        <v>Банк "СКС" (ООО) (3224)</v>
      </c>
      <c r="D637" s="25" t="str">
        <f>INDEX('101_accounts'!B:B,MATCH(B637,'101_accounts'!A:A,0))</f>
        <v>62101   A  Средства труда, полученные по договорам отступного, залога, назначение которых не определено</v>
      </c>
      <c r="E637" s="25">
        <f>'101_parsed'!C637</f>
        <v>0</v>
      </c>
      <c r="F637" s="25">
        <f>'101_parsed'!D637</f>
        <v>0</v>
      </c>
      <c r="G637" s="25">
        <f>'101_parsed'!E637</f>
        <v>0</v>
      </c>
      <c r="H637" s="25">
        <f>'101_parsed'!F637</f>
        <v>0</v>
      </c>
    </row>
    <row r="638" spans="1:8" x14ac:dyDescent="0.2">
      <c r="A638" s="25">
        <f>'101_parsed'!A638</f>
        <v>3224</v>
      </c>
      <c r="B638" s="33">
        <f>'101_parsed'!B638</f>
        <v>62102</v>
      </c>
      <c r="C638" s="25" t="str">
        <f>INDEX(all_banks!O:O,MATCH(A638,all_banks!H:H,0))</f>
        <v>Банк "СКС" (ООО) (3224)</v>
      </c>
      <c r="D638" s="25" t="str">
        <f>INDEX('101_accounts'!B:B,MATCH(B638,'101_accounts'!A:A,0))</f>
        <v>62102   A  Предметы труда, полученные по договорам отступного, залога, назначение которых не определено</v>
      </c>
      <c r="E638" s="25">
        <f>'101_parsed'!C638</f>
        <v>0</v>
      </c>
      <c r="F638" s="25">
        <f>'101_parsed'!D638</f>
        <v>0</v>
      </c>
      <c r="G638" s="25">
        <f>'101_parsed'!E638</f>
        <v>0</v>
      </c>
      <c r="H638" s="25">
        <f>'101_parsed'!F638</f>
        <v>0</v>
      </c>
    </row>
    <row r="639" spans="1:8" x14ac:dyDescent="0.2">
      <c r="A639" s="25">
        <f>'101_parsed'!A639</f>
        <v>3224</v>
      </c>
      <c r="B639" s="33">
        <f>'101_parsed'!B639</f>
        <v>62103</v>
      </c>
      <c r="C639" s="25" t="str">
        <f>INDEX(all_banks!O:O,MATCH(A639,all_banks!H:H,0))</f>
        <v>Банк "СКС" (ООО) (3224)</v>
      </c>
      <c r="D639" s="25" t="str">
        <f>INDEX('101_accounts'!B:B,MATCH(B639,'101_accounts'!A:A,0))</f>
        <v>62103   П  Резервы на возможные потери</v>
      </c>
      <c r="E639" s="25">
        <f>'101_parsed'!C639</f>
        <v>0</v>
      </c>
      <c r="F639" s="25">
        <f>'101_parsed'!D639</f>
        <v>0</v>
      </c>
      <c r="G639" s="25">
        <f>'101_parsed'!E639</f>
        <v>0</v>
      </c>
      <c r="H639" s="25">
        <f>'101_parsed'!F639</f>
        <v>0</v>
      </c>
    </row>
    <row r="640" spans="1:8" x14ac:dyDescent="0.2">
      <c r="A640" s="25">
        <f>'101_parsed'!A640</f>
        <v>3538</v>
      </c>
      <c r="B640" s="33">
        <f>'101_parsed'!B640</f>
        <v>60401</v>
      </c>
      <c r="C640" s="25" t="str">
        <f>INDEX(all_banks!O:O,MATCH(A640,all_banks!H:H,0))</f>
        <v>ООО "Банк 131" (3538)</v>
      </c>
      <c r="D640" s="25" t="str">
        <f>INDEX('101_accounts'!B:B,MATCH(B640,'101_accounts'!A:A,0))</f>
        <v>60401   A  Основные средства (кроме земли) (c 13.02.2018)_x000D_Категория 1- Здания и сооружения (до 31.12.2002)</v>
      </c>
      <c r="E640" s="25">
        <f>'101_parsed'!C640</f>
        <v>2057</v>
      </c>
      <c r="F640" s="25">
        <f>'101_parsed'!D640</f>
        <v>0</v>
      </c>
      <c r="G640" s="25">
        <f>'101_parsed'!E640</f>
        <v>2057</v>
      </c>
      <c r="H640" s="25">
        <f>'101_parsed'!F640</f>
        <v>0</v>
      </c>
    </row>
    <row r="641" spans="1:8" x14ac:dyDescent="0.2">
      <c r="A641" s="25">
        <f>'101_parsed'!A641</f>
        <v>3538</v>
      </c>
      <c r="B641" s="33">
        <f>'101_parsed'!B641</f>
        <v>60404</v>
      </c>
      <c r="C641" s="25" t="str">
        <f>INDEX(all_banks!O:O,MATCH(A641,all_banks!H:H,0))</f>
        <v>ООО "Банк 131" (3538)</v>
      </c>
      <c r="D641" s="25" t="str">
        <f>INDEX('101_accounts'!B:B,MATCH(B641,'101_accounts'!A:A,0))</f>
        <v>60404   A  Земля (c 13.02.2018)</v>
      </c>
      <c r="E641" s="25">
        <f>'101_parsed'!C641</f>
        <v>0</v>
      </c>
      <c r="F641" s="25">
        <f>'101_parsed'!D641</f>
        <v>0</v>
      </c>
      <c r="G641" s="25">
        <f>'101_parsed'!E641</f>
        <v>0</v>
      </c>
      <c r="H641" s="25">
        <f>'101_parsed'!F641</f>
        <v>0</v>
      </c>
    </row>
    <row r="642" spans="1:8" x14ac:dyDescent="0.2">
      <c r="A642" s="25">
        <f>'101_parsed'!A642</f>
        <v>3538</v>
      </c>
      <c r="B642" s="33">
        <f>'101_parsed'!B642</f>
        <v>60405</v>
      </c>
      <c r="C642" s="25" t="str">
        <f>INDEX(all_banks!O:O,MATCH(A642,all_banks!H:H,0))</f>
        <v>ООО "Банк 131" (3538)</v>
      </c>
      <c r="D642" s="25" t="str">
        <f>INDEX('101_accounts'!B:B,MATCH(B642,'101_accounts'!A:A,0))</f>
        <v>60405   П
A (до 31.01.2003)  Резервы на возможные потери (c 13.02.2018)
Долгосрочно арендуемые основные средства (до 31.01.2003)</v>
      </c>
      <c r="E642" s="25">
        <f>'101_parsed'!C642</f>
        <v>0</v>
      </c>
      <c r="F642" s="25">
        <f>'101_parsed'!D642</f>
        <v>0</v>
      </c>
      <c r="G642" s="25">
        <f>'101_parsed'!E642</f>
        <v>0</v>
      </c>
      <c r="H642" s="25">
        <f>'101_parsed'!F642</f>
        <v>0</v>
      </c>
    </row>
    <row r="643" spans="1:8" x14ac:dyDescent="0.2">
      <c r="A643" s="25">
        <f>'101_parsed'!A643</f>
        <v>3538</v>
      </c>
      <c r="B643" s="33">
        <f>'101_parsed'!B643</f>
        <v>60414</v>
      </c>
      <c r="C643" s="25" t="str">
        <f>INDEX(all_banks!O:O,MATCH(A643,all_banks!H:H,0))</f>
        <v>ООО "Банк 131" (3538)</v>
      </c>
      <c r="D643" s="25" t="str">
        <f>INDEX('101_accounts'!B:B,MATCH(B643,'101_accounts'!A:A,0))</f>
        <v>60414   П  Амортизация основных средств (кроме земли) (c 13.02.2018)</v>
      </c>
      <c r="E643" s="25">
        <f>'101_parsed'!C643</f>
        <v>0</v>
      </c>
      <c r="F643" s="25">
        <f>'101_parsed'!D643</f>
        <v>322</v>
      </c>
      <c r="G643" s="25">
        <f>'101_parsed'!E643</f>
        <v>0</v>
      </c>
      <c r="H643" s="25">
        <f>'101_parsed'!F643</f>
        <v>447</v>
      </c>
    </row>
    <row r="644" spans="1:8" x14ac:dyDescent="0.2">
      <c r="A644" s="25">
        <f>'101_parsed'!A644</f>
        <v>3538</v>
      </c>
      <c r="B644" s="33">
        <f>'101_parsed'!B644</f>
        <v>60415</v>
      </c>
      <c r="C644" s="25" t="str">
        <f>INDEX(all_banks!O:O,MATCH(A644,all_banks!H:H,0))</f>
        <v>ООО "Банк 131" (3538)</v>
      </c>
      <c r="D644" s="25" t="str">
        <f>INDEX('101_accounts'!B:B,MATCH(B644,'101_accounts'!A:A,0))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44" s="25">
        <f>'101_parsed'!C644</f>
        <v>0</v>
      </c>
      <c r="F644" s="25">
        <f>'101_parsed'!D644</f>
        <v>0</v>
      </c>
      <c r="G644" s="25">
        <f>'101_parsed'!E644</f>
        <v>0</v>
      </c>
      <c r="H644" s="25">
        <f>'101_parsed'!F644</f>
        <v>0</v>
      </c>
    </row>
    <row r="645" spans="1:8" x14ac:dyDescent="0.2">
      <c r="A645" s="25">
        <f>'101_parsed'!A645</f>
        <v>3538</v>
      </c>
      <c r="B645" s="33">
        <f>'101_parsed'!B645</f>
        <v>61901</v>
      </c>
      <c r="C645" s="25" t="str">
        <f>INDEX(all_banks!O:O,MATCH(A645,all_banks!H:H,0))</f>
        <v>ООО "Банк 131" (3538)</v>
      </c>
      <c r="D645" s="25" t="str">
        <f>INDEX('101_accounts'!B:B,MATCH(B645,'101_accounts'!A:A,0))</f>
        <v>61901   A  Земля, временно неиспользуемая в основной деятельности</v>
      </c>
      <c r="E645" s="25">
        <f>'101_parsed'!C645</f>
        <v>0</v>
      </c>
      <c r="F645" s="25">
        <f>'101_parsed'!D645</f>
        <v>0</v>
      </c>
      <c r="G645" s="25">
        <f>'101_parsed'!E645</f>
        <v>0</v>
      </c>
      <c r="H645" s="25">
        <f>'101_parsed'!F645</f>
        <v>0</v>
      </c>
    </row>
    <row r="646" spans="1:8" x14ac:dyDescent="0.2">
      <c r="A646" s="25">
        <f>'101_parsed'!A646</f>
        <v>3538</v>
      </c>
      <c r="B646" s="33">
        <f>'101_parsed'!B646</f>
        <v>61902</v>
      </c>
      <c r="C646" s="25" t="str">
        <f>INDEX(all_banks!O:O,MATCH(A646,all_banks!H:H,0))</f>
        <v>ООО "Банк 131" (3538)</v>
      </c>
      <c r="D646" s="25" t="str">
        <f>INDEX('101_accounts'!B:B,MATCH(B646,'101_accounts'!A:A,0))</f>
        <v>61902   A  Земля, временно неиспользуемая в основной деятельности, переданная в аренду</v>
      </c>
      <c r="E646" s="25">
        <f>'101_parsed'!C646</f>
        <v>0</v>
      </c>
      <c r="F646" s="25">
        <f>'101_parsed'!D646</f>
        <v>0</v>
      </c>
      <c r="G646" s="25">
        <f>'101_parsed'!E646</f>
        <v>0</v>
      </c>
      <c r="H646" s="25">
        <f>'101_parsed'!F646</f>
        <v>0</v>
      </c>
    </row>
    <row r="647" spans="1:8" x14ac:dyDescent="0.2">
      <c r="A647" s="25">
        <f>'101_parsed'!A647</f>
        <v>3538</v>
      </c>
      <c r="B647" s="33">
        <f>'101_parsed'!B647</f>
        <v>61903</v>
      </c>
      <c r="C647" s="25" t="str">
        <f>INDEX(all_banks!O:O,MATCH(A647,all_banks!H:H,0))</f>
        <v>ООО "Банк 131" (3538)</v>
      </c>
      <c r="D647" s="25" t="str">
        <f>INDEX('101_accounts'!B:B,MATCH(B647,'101_accounts'!A:A,0))</f>
        <v>61903   A  Недвижимость (кроме земли), временно неиспользуемая в основной деятельности</v>
      </c>
      <c r="E647" s="25">
        <f>'101_parsed'!C647</f>
        <v>0</v>
      </c>
      <c r="F647" s="25">
        <f>'101_parsed'!D647</f>
        <v>0</v>
      </c>
      <c r="G647" s="25">
        <f>'101_parsed'!E647</f>
        <v>0</v>
      </c>
      <c r="H647" s="25">
        <f>'101_parsed'!F647</f>
        <v>0</v>
      </c>
    </row>
    <row r="648" spans="1:8" x14ac:dyDescent="0.2">
      <c r="A648" s="25">
        <f>'101_parsed'!A648</f>
        <v>3538</v>
      </c>
      <c r="B648" s="33">
        <f>'101_parsed'!B648</f>
        <v>61904</v>
      </c>
      <c r="C648" s="25" t="str">
        <f>INDEX(all_banks!O:O,MATCH(A648,all_banks!H:H,0))</f>
        <v>ООО "Банк 131" (3538)</v>
      </c>
      <c r="D648" s="25" t="str">
        <f>INDEX('101_accounts'!B:B,MATCH(B648,'101_accounts'!A:A,0))</f>
        <v>61904   A  Недвижимость (кроме земли), временно неиспользуемая в основной деятельности, переданная в аренду</v>
      </c>
      <c r="E648" s="25">
        <f>'101_parsed'!C648</f>
        <v>0</v>
      </c>
      <c r="F648" s="25">
        <f>'101_parsed'!D648</f>
        <v>0</v>
      </c>
      <c r="G648" s="25">
        <f>'101_parsed'!E648</f>
        <v>0</v>
      </c>
      <c r="H648" s="25">
        <f>'101_parsed'!F648</f>
        <v>0</v>
      </c>
    </row>
    <row r="649" spans="1:8" x14ac:dyDescent="0.2">
      <c r="A649" s="25">
        <f>'101_parsed'!A649</f>
        <v>3538</v>
      </c>
      <c r="B649" s="33">
        <f>'101_parsed'!B649</f>
        <v>61905</v>
      </c>
      <c r="C649" s="25" t="str">
        <f>INDEX(all_banks!O:O,MATCH(A649,all_banks!H:H,0))</f>
        <v>ООО "Банк 131" (3538)</v>
      </c>
      <c r="D649" s="25" t="str">
        <f>INDEX('101_accounts'!B:B,MATCH(B649,'101_accounts'!A:A,0))</f>
        <v>61905   A  Земля, временно неиспользуемая в основной деятельности, учитываемая по справедливой стоимости</v>
      </c>
      <c r="E649" s="25">
        <f>'101_parsed'!C649</f>
        <v>0</v>
      </c>
      <c r="F649" s="25">
        <f>'101_parsed'!D649</f>
        <v>0</v>
      </c>
      <c r="G649" s="25">
        <f>'101_parsed'!E649</f>
        <v>0</v>
      </c>
      <c r="H649" s="25">
        <f>'101_parsed'!F649</f>
        <v>0</v>
      </c>
    </row>
    <row r="650" spans="1:8" x14ac:dyDescent="0.2">
      <c r="A650" s="25">
        <f>'101_parsed'!A650</f>
        <v>3538</v>
      </c>
      <c r="B650" s="33">
        <f>'101_parsed'!B650</f>
        <v>61906</v>
      </c>
      <c r="C650" s="25" t="str">
        <f>INDEX(all_banks!O:O,MATCH(A650,all_banks!H:H,0))</f>
        <v>ООО "Банк 131" (3538)</v>
      </c>
      <c r="D650" s="25" t="str">
        <f>INDEX('101_accounts'!B:B,MATCH(B650,'101_accounts'!A:A,0))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50" s="25">
        <f>'101_parsed'!C650</f>
        <v>0</v>
      </c>
      <c r="F650" s="25">
        <f>'101_parsed'!D650</f>
        <v>0</v>
      </c>
      <c r="G650" s="25">
        <f>'101_parsed'!E650</f>
        <v>0</v>
      </c>
      <c r="H650" s="25">
        <f>'101_parsed'!F650</f>
        <v>0</v>
      </c>
    </row>
    <row r="651" spans="1:8" x14ac:dyDescent="0.2">
      <c r="A651" s="25">
        <f>'101_parsed'!A651</f>
        <v>3538</v>
      </c>
      <c r="B651" s="33">
        <f>'101_parsed'!B651</f>
        <v>61907</v>
      </c>
      <c r="C651" s="25" t="str">
        <f>INDEX(all_banks!O:O,MATCH(A651,all_banks!H:H,0))</f>
        <v>ООО "Банк 131" (3538)</v>
      </c>
      <c r="D651" s="25" t="str">
        <f>INDEX('101_accounts'!B:B,MATCH(B651,'101_accounts'!A:A,0))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51" s="25">
        <f>'101_parsed'!C651</f>
        <v>0</v>
      </c>
      <c r="F651" s="25">
        <f>'101_parsed'!D651</f>
        <v>0</v>
      </c>
      <c r="G651" s="25">
        <f>'101_parsed'!E651</f>
        <v>0</v>
      </c>
      <c r="H651" s="25">
        <f>'101_parsed'!F651</f>
        <v>0</v>
      </c>
    </row>
    <row r="652" spans="1:8" x14ac:dyDescent="0.2">
      <c r="A652" s="25">
        <f>'101_parsed'!A652</f>
        <v>3538</v>
      </c>
      <c r="B652" s="33">
        <f>'101_parsed'!B652</f>
        <v>61908</v>
      </c>
      <c r="C652" s="25" t="str">
        <f>INDEX(all_banks!O:O,MATCH(A652,all_banks!H:H,0))</f>
        <v>ООО "Банк 131" (3538)</v>
      </c>
      <c r="D652" s="25" t="str">
        <f>INDEX('101_accounts'!B:B,MATCH(B652,'101_accounts'!A:A,0))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52" s="25">
        <f>'101_parsed'!C652</f>
        <v>0</v>
      </c>
      <c r="F652" s="25">
        <f>'101_parsed'!D652</f>
        <v>0</v>
      </c>
      <c r="G652" s="25">
        <f>'101_parsed'!E652</f>
        <v>0</v>
      </c>
      <c r="H652" s="25">
        <f>'101_parsed'!F652</f>
        <v>0</v>
      </c>
    </row>
    <row r="653" spans="1:8" x14ac:dyDescent="0.2">
      <c r="A653" s="25">
        <f>'101_parsed'!A653</f>
        <v>3538</v>
      </c>
      <c r="B653" s="33">
        <f>'101_parsed'!B653</f>
        <v>61909</v>
      </c>
      <c r="C653" s="25" t="str">
        <f>INDEX(all_banks!O:O,MATCH(A653,all_banks!H:H,0))</f>
        <v>ООО "Банк 131" (3538)</v>
      </c>
      <c r="D653" s="25" t="str">
        <f>INDEX('101_accounts'!B:B,MATCH(B653,'101_accounts'!A:A,0))</f>
        <v>61909   П  Амортизация недвижимости (кроме земли), временно неиспользуемой в основной деятельности</v>
      </c>
      <c r="E653" s="25">
        <f>'101_parsed'!C653</f>
        <v>0</v>
      </c>
      <c r="F653" s="25">
        <f>'101_parsed'!D653</f>
        <v>0</v>
      </c>
      <c r="G653" s="25">
        <f>'101_parsed'!E653</f>
        <v>0</v>
      </c>
      <c r="H653" s="25">
        <f>'101_parsed'!F653</f>
        <v>0</v>
      </c>
    </row>
    <row r="654" spans="1:8" x14ac:dyDescent="0.2">
      <c r="A654" s="25">
        <f>'101_parsed'!A654</f>
        <v>3538</v>
      </c>
      <c r="B654" s="33">
        <f>'101_parsed'!B654</f>
        <v>61910</v>
      </c>
      <c r="C654" s="25" t="str">
        <f>INDEX(all_banks!O:O,MATCH(A654,all_banks!H:H,0))</f>
        <v>ООО "Банк 131" (3538)</v>
      </c>
      <c r="D654" s="25" t="str">
        <f>INDEX('101_accounts'!B:B,MATCH(B654,'101_accounts'!A:A,0))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54" s="25">
        <f>'101_parsed'!C654</f>
        <v>0</v>
      </c>
      <c r="F654" s="25">
        <f>'101_parsed'!D654</f>
        <v>0</v>
      </c>
      <c r="G654" s="25">
        <f>'101_parsed'!E654</f>
        <v>0</v>
      </c>
      <c r="H654" s="25">
        <f>'101_parsed'!F654</f>
        <v>0</v>
      </c>
    </row>
    <row r="655" spans="1:8" x14ac:dyDescent="0.2">
      <c r="A655" s="25">
        <f>'101_parsed'!A655</f>
        <v>3538</v>
      </c>
      <c r="B655" s="33">
        <f>'101_parsed'!B655</f>
        <v>61911</v>
      </c>
      <c r="C655" s="25" t="str">
        <f>INDEX(all_banks!O:O,MATCH(A655,all_banks!H:H,0))</f>
        <v>ООО "Банк 131" (3538)</v>
      </c>
      <c r="D655" s="25" t="str">
        <f>INDEX('101_accounts'!B:B,MATCH(B655,'101_accounts'!A:A,0))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55" s="25">
        <f>'101_parsed'!C655</f>
        <v>0</v>
      </c>
      <c r="F655" s="25">
        <f>'101_parsed'!D655</f>
        <v>0</v>
      </c>
      <c r="G655" s="25">
        <f>'101_parsed'!E655</f>
        <v>0</v>
      </c>
      <c r="H655" s="25">
        <f>'101_parsed'!F655</f>
        <v>0</v>
      </c>
    </row>
    <row r="656" spans="1:8" x14ac:dyDescent="0.2">
      <c r="A656" s="25">
        <f>'101_parsed'!A656</f>
        <v>3538</v>
      </c>
      <c r="B656" s="33">
        <f>'101_parsed'!B656</f>
        <v>61912</v>
      </c>
      <c r="C656" s="25" t="str">
        <f>INDEX(all_banks!O:O,MATCH(A656,all_banks!H:H,0))</f>
        <v>ООО "Банк 131" (3538)</v>
      </c>
      <c r="D656" s="25" t="str">
        <f>INDEX('101_accounts'!B:B,MATCH(B656,'101_accounts'!A:A,0))</f>
        <v>61912   П  Резервы на возможные потери</v>
      </c>
      <c r="E656" s="25">
        <f>'101_parsed'!C656</f>
        <v>0</v>
      </c>
      <c r="F656" s="25">
        <f>'101_parsed'!D656</f>
        <v>0</v>
      </c>
      <c r="G656" s="25">
        <f>'101_parsed'!E656</f>
        <v>0</v>
      </c>
      <c r="H656" s="25">
        <f>'101_parsed'!F656</f>
        <v>0</v>
      </c>
    </row>
    <row r="657" spans="1:8" x14ac:dyDescent="0.2">
      <c r="A657" s="25">
        <f>'101_parsed'!A657</f>
        <v>3538</v>
      </c>
      <c r="B657" s="33">
        <f>'101_parsed'!B657</f>
        <v>62001</v>
      </c>
      <c r="C657" s="25" t="str">
        <f>INDEX(all_banks!O:O,MATCH(A657,all_banks!H:H,0))</f>
        <v>ООО "Банк 131" (3538)</v>
      </c>
      <c r="D657" s="25" t="str">
        <f>INDEX('101_accounts'!B:B,MATCH(B657,'101_accounts'!A:A,0))</f>
        <v>62001   A  Долгосрочные активы, предназначенные для продажи</v>
      </c>
      <c r="E657" s="25">
        <f>'101_parsed'!C657</f>
        <v>0</v>
      </c>
      <c r="F657" s="25">
        <f>'101_parsed'!D657</f>
        <v>0</v>
      </c>
      <c r="G657" s="25">
        <f>'101_parsed'!E657</f>
        <v>0</v>
      </c>
      <c r="H657" s="25">
        <f>'101_parsed'!F657</f>
        <v>0</v>
      </c>
    </row>
    <row r="658" spans="1:8" x14ac:dyDescent="0.2">
      <c r="A658" s="25">
        <f>'101_parsed'!A658</f>
        <v>3538</v>
      </c>
      <c r="B658" s="33">
        <f>'101_parsed'!B658</f>
        <v>62002</v>
      </c>
      <c r="C658" s="25" t="str">
        <f>INDEX(all_banks!O:O,MATCH(A658,all_banks!H:H,0))</f>
        <v>ООО "Банк 131" (3538)</v>
      </c>
      <c r="D658" s="25" t="str">
        <f>INDEX('101_accounts'!B:B,MATCH(B658,'101_accounts'!A:A,0))</f>
        <v>62002   П  Резервы на возможные потери</v>
      </c>
      <c r="E658" s="25">
        <f>'101_parsed'!C658</f>
        <v>0</v>
      </c>
      <c r="F658" s="25">
        <f>'101_parsed'!D658</f>
        <v>0</v>
      </c>
      <c r="G658" s="25">
        <f>'101_parsed'!E658</f>
        <v>0</v>
      </c>
      <c r="H658" s="25">
        <f>'101_parsed'!F658</f>
        <v>0</v>
      </c>
    </row>
    <row r="659" spans="1:8" x14ac:dyDescent="0.2">
      <c r="A659" s="25">
        <f>'101_parsed'!A659</f>
        <v>3538</v>
      </c>
      <c r="B659" s="33">
        <f>'101_parsed'!B659</f>
        <v>62101</v>
      </c>
      <c r="C659" s="25" t="str">
        <f>INDEX(all_banks!O:O,MATCH(A659,all_banks!H:H,0))</f>
        <v>ООО "Банк 131" (3538)</v>
      </c>
      <c r="D659" s="25" t="str">
        <f>INDEX('101_accounts'!B:B,MATCH(B659,'101_accounts'!A:A,0))</f>
        <v>62101   A  Средства труда, полученные по договорам отступного, залога, назначение которых не определено</v>
      </c>
      <c r="E659" s="25">
        <f>'101_parsed'!C659</f>
        <v>0</v>
      </c>
      <c r="F659" s="25">
        <f>'101_parsed'!D659</f>
        <v>0</v>
      </c>
      <c r="G659" s="25">
        <f>'101_parsed'!E659</f>
        <v>0</v>
      </c>
      <c r="H659" s="25">
        <f>'101_parsed'!F659</f>
        <v>0</v>
      </c>
    </row>
    <row r="660" spans="1:8" x14ac:dyDescent="0.2">
      <c r="A660" s="25">
        <f>'101_parsed'!A660</f>
        <v>3538</v>
      </c>
      <c r="B660" s="33">
        <f>'101_parsed'!B660</f>
        <v>62102</v>
      </c>
      <c r="C660" s="25" t="str">
        <f>INDEX(all_banks!O:O,MATCH(A660,all_banks!H:H,0))</f>
        <v>ООО "Банк 131" (3538)</v>
      </c>
      <c r="D660" s="25" t="str">
        <f>INDEX('101_accounts'!B:B,MATCH(B660,'101_accounts'!A:A,0))</f>
        <v>62102   A  Предметы труда, полученные по договорам отступного, залога, назначение которых не определено</v>
      </c>
      <c r="E660" s="25">
        <f>'101_parsed'!C660</f>
        <v>0</v>
      </c>
      <c r="F660" s="25">
        <f>'101_parsed'!D660</f>
        <v>0</v>
      </c>
      <c r="G660" s="25">
        <f>'101_parsed'!E660</f>
        <v>0</v>
      </c>
      <c r="H660" s="25">
        <f>'101_parsed'!F660</f>
        <v>0</v>
      </c>
    </row>
    <row r="661" spans="1:8" x14ac:dyDescent="0.2">
      <c r="A661" s="25">
        <f>'101_parsed'!A661</f>
        <v>3538</v>
      </c>
      <c r="B661" s="33">
        <f>'101_parsed'!B661</f>
        <v>62103</v>
      </c>
      <c r="C661" s="25" t="str">
        <f>INDEX(all_banks!O:O,MATCH(A661,all_banks!H:H,0))</f>
        <v>ООО "Банк 131" (3538)</v>
      </c>
      <c r="D661" s="25" t="str">
        <f>INDEX('101_accounts'!B:B,MATCH(B661,'101_accounts'!A:A,0))</f>
        <v>62103   П  Резервы на возможные потери</v>
      </c>
      <c r="E661" s="25">
        <f>'101_parsed'!C661</f>
        <v>0</v>
      </c>
      <c r="F661" s="25">
        <f>'101_parsed'!D661</f>
        <v>0</v>
      </c>
      <c r="G661" s="25">
        <f>'101_parsed'!E661</f>
        <v>0</v>
      </c>
      <c r="H661" s="25">
        <f>'101_parsed'!F661</f>
        <v>0</v>
      </c>
    </row>
    <row r="662" spans="1:8" x14ac:dyDescent="0.2">
      <c r="A662" s="25">
        <f>'101_parsed'!A662</f>
        <v>3505</v>
      </c>
      <c r="B662" s="33">
        <f>'101_parsed'!B662</f>
        <v>60401</v>
      </c>
      <c r="C662" s="25" t="str">
        <f>INDEX(all_banks!O:O,MATCH(A662,all_banks!H:H,0))</f>
        <v>АО "БАНК БЕРЕЙТ" (3505)</v>
      </c>
      <c r="D662" s="25" t="str">
        <f>INDEX('101_accounts'!B:B,MATCH(B662,'101_accounts'!A:A,0))</f>
        <v>60401   A  Основные средства (кроме земли) (c 13.02.2018)_x000D_Категория 1- Здания и сооружения (до 31.12.2002)</v>
      </c>
      <c r="E662" s="25">
        <f>'101_parsed'!C662</f>
        <v>3866</v>
      </c>
      <c r="F662" s="25">
        <f>'101_parsed'!D662</f>
        <v>0</v>
      </c>
      <c r="G662" s="25">
        <f>'101_parsed'!E662</f>
        <v>3866</v>
      </c>
      <c r="H662" s="25">
        <f>'101_parsed'!F662</f>
        <v>0</v>
      </c>
    </row>
    <row r="663" spans="1:8" x14ac:dyDescent="0.2">
      <c r="A663" s="25">
        <f>'101_parsed'!A663</f>
        <v>3505</v>
      </c>
      <c r="B663" s="33">
        <f>'101_parsed'!B663</f>
        <v>60404</v>
      </c>
      <c r="C663" s="25" t="str">
        <f>INDEX(all_banks!O:O,MATCH(A663,all_banks!H:H,0))</f>
        <v>АО "БАНК БЕРЕЙТ" (3505)</v>
      </c>
      <c r="D663" s="25" t="str">
        <f>INDEX('101_accounts'!B:B,MATCH(B663,'101_accounts'!A:A,0))</f>
        <v>60404   A  Земля (c 13.02.2018)</v>
      </c>
      <c r="E663" s="25">
        <f>'101_parsed'!C663</f>
        <v>0</v>
      </c>
      <c r="F663" s="25">
        <f>'101_parsed'!D663</f>
        <v>0</v>
      </c>
      <c r="G663" s="25">
        <f>'101_parsed'!E663</f>
        <v>0</v>
      </c>
      <c r="H663" s="25">
        <f>'101_parsed'!F663</f>
        <v>0</v>
      </c>
    </row>
    <row r="664" spans="1:8" x14ac:dyDescent="0.2">
      <c r="A664" s="25">
        <f>'101_parsed'!A664</f>
        <v>3505</v>
      </c>
      <c r="B664" s="33">
        <f>'101_parsed'!B664</f>
        <v>60405</v>
      </c>
      <c r="C664" s="25" t="str">
        <f>INDEX(all_banks!O:O,MATCH(A664,all_banks!H:H,0))</f>
        <v>АО "БАНК БЕРЕЙТ" (3505)</v>
      </c>
      <c r="D664" s="25" t="str">
        <f>INDEX('101_accounts'!B:B,MATCH(B664,'101_accounts'!A:A,0))</f>
        <v>60405   П
A (до 31.01.2003)  Резервы на возможные потери (c 13.02.2018)
Долгосрочно арендуемые основные средства (до 31.01.2003)</v>
      </c>
      <c r="E664" s="25">
        <f>'101_parsed'!C664</f>
        <v>0</v>
      </c>
      <c r="F664" s="25">
        <f>'101_parsed'!D664</f>
        <v>0</v>
      </c>
      <c r="G664" s="25">
        <f>'101_parsed'!E664</f>
        <v>0</v>
      </c>
      <c r="H664" s="25">
        <f>'101_parsed'!F664</f>
        <v>0</v>
      </c>
    </row>
    <row r="665" spans="1:8" x14ac:dyDescent="0.2">
      <c r="A665" s="25">
        <f>'101_parsed'!A665</f>
        <v>3505</v>
      </c>
      <c r="B665" s="33">
        <f>'101_parsed'!B665</f>
        <v>60414</v>
      </c>
      <c r="C665" s="25" t="str">
        <f>INDEX(all_banks!O:O,MATCH(A665,all_banks!H:H,0))</f>
        <v>АО "БАНК БЕРЕЙТ" (3505)</v>
      </c>
      <c r="D665" s="25" t="str">
        <f>INDEX('101_accounts'!B:B,MATCH(B665,'101_accounts'!A:A,0))</f>
        <v>60414   П  Амортизация основных средств (кроме земли) (c 13.02.2018)</v>
      </c>
      <c r="E665" s="25">
        <f>'101_parsed'!C665</f>
        <v>0</v>
      </c>
      <c r="F665" s="25">
        <f>'101_parsed'!D665</f>
        <v>3728</v>
      </c>
      <c r="G665" s="25">
        <f>'101_parsed'!E665</f>
        <v>0</v>
      </c>
      <c r="H665" s="25">
        <f>'101_parsed'!F665</f>
        <v>3743</v>
      </c>
    </row>
    <row r="666" spans="1:8" x14ac:dyDescent="0.2">
      <c r="A666" s="25">
        <f>'101_parsed'!A666</f>
        <v>3505</v>
      </c>
      <c r="B666" s="33">
        <f>'101_parsed'!B666</f>
        <v>60415</v>
      </c>
      <c r="C666" s="25" t="str">
        <f>INDEX(all_banks!O:O,MATCH(A666,all_banks!H:H,0))</f>
        <v>АО "БАНК БЕРЕЙТ" (3505)</v>
      </c>
      <c r="D666" s="25" t="str">
        <f>INDEX('101_accounts'!B:B,MATCH(B666,'101_accounts'!A:A,0))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66" s="25">
        <f>'101_parsed'!C666</f>
        <v>0</v>
      </c>
      <c r="F666" s="25">
        <f>'101_parsed'!D666</f>
        <v>0</v>
      </c>
      <c r="G666" s="25">
        <f>'101_parsed'!E666</f>
        <v>0</v>
      </c>
      <c r="H666" s="25">
        <f>'101_parsed'!F666</f>
        <v>0</v>
      </c>
    </row>
    <row r="667" spans="1:8" x14ac:dyDescent="0.2">
      <c r="A667" s="25">
        <f>'101_parsed'!A667</f>
        <v>3505</v>
      </c>
      <c r="B667" s="33">
        <f>'101_parsed'!B667</f>
        <v>61901</v>
      </c>
      <c r="C667" s="25" t="str">
        <f>INDEX(all_banks!O:O,MATCH(A667,all_banks!H:H,0))</f>
        <v>АО "БАНК БЕРЕЙТ" (3505)</v>
      </c>
      <c r="D667" s="25" t="str">
        <f>INDEX('101_accounts'!B:B,MATCH(B667,'101_accounts'!A:A,0))</f>
        <v>61901   A  Земля, временно неиспользуемая в основной деятельности</v>
      </c>
      <c r="E667" s="25">
        <f>'101_parsed'!C667</f>
        <v>0</v>
      </c>
      <c r="F667" s="25">
        <f>'101_parsed'!D667</f>
        <v>0</v>
      </c>
      <c r="G667" s="25">
        <f>'101_parsed'!E667</f>
        <v>0</v>
      </c>
      <c r="H667" s="25">
        <f>'101_parsed'!F667</f>
        <v>0</v>
      </c>
    </row>
    <row r="668" spans="1:8" x14ac:dyDescent="0.2">
      <c r="A668" s="25">
        <f>'101_parsed'!A668</f>
        <v>3505</v>
      </c>
      <c r="B668" s="33">
        <f>'101_parsed'!B668</f>
        <v>61902</v>
      </c>
      <c r="C668" s="25" t="str">
        <f>INDEX(all_banks!O:O,MATCH(A668,all_banks!H:H,0))</f>
        <v>АО "БАНК БЕРЕЙТ" (3505)</v>
      </c>
      <c r="D668" s="25" t="str">
        <f>INDEX('101_accounts'!B:B,MATCH(B668,'101_accounts'!A:A,0))</f>
        <v>61902   A  Земля, временно неиспользуемая в основной деятельности, переданная в аренду</v>
      </c>
      <c r="E668" s="25">
        <f>'101_parsed'!C668</f>
        <v>0</v>
      </c>
      <c r="F668" s="25">
        <f>'101_parsed'!D668</f>
        <v>0</v>
      </c>
      <c r="G668" s="25">
        <f>'101_parsed'!E668</f>
        <v>0</v>
      </c>
      <c r="H668" s="25">
        <f>'101_parsed'!F668</f>
        <v>0</v>
      </c>
    </row>
    <row r="669" spans="1:8" x14ac:dyDescent="0.2">
      <c r="A669" s="25">
        <f>'101_parsed'!A669</f>
        <v>3505</v>
      </c>
      <c r="B669" s="33">
        <f>'101_parsed'!B669</f>
        <v>61903</v>
      </c>
      <c r="C669" s="25" t="str">
        <f>INDEX(all_banks!O:O,MATCH(A669,all_banks!H:H,0))</f>
        <v>АО "БАНК БЕРЕЙТ" (3505)</v>
      </c>
      <c r="D669" s="25" t="str">
        <f>INDEX('101_accounts'!B:B,MATCH(B669,'101_accounts'!A:A,0))</f>
        <v>61903   A  Недвижимость (кроме земли), временно неиспользуемая в основной деятельности</v>
      </c>
      <c r="E669" s="25">
        <f>'101_parsed'!C669</f>
        <v>0</v>
      </c>
      <c r="F669" s="25">
        <f>'101_parsed'!D669</f>
        <v>0</v>
      </c>
      <c r="G669" s="25">
        <f>'101_parsed'!E669</f>
        <v>0</v>
      </c>
      <c r="H669" s="25">
        <f>'101_parsed'!F669</f>
        <v>0</v>
      </c>
    </row>
    <row r="670" spans="1:8" x14ac:dyDescent="0.2">
      <c r="A670" s="25">
        <f>'101_parsed'!A670</f>
        <v>3505</v>
      </c>
      <c r="B670" s="33">
        <f>'101_parsed'!B670</f>
        <v>61904</v>
      </c>
      <c r="C670" s="25" t="str">
        <f>INDEX(all_banks!O:O,MATCH(A670,all_banks!H:H,0))</f>
        <v>АО "БАНК БЕРЕЙТ" (3505)</v>
      </c>
      <c r="D670" s="25" t="str">
        <f>INDEX('101_accounts'!B:B,MATCH(B670,'101_accounts'!A:A,0))</f>
        <v>61904   A  Недвижимость (кроме земли), временно неиспользуемая в основной деятельности, переданная в аренду</v>
      </c>
      <c r="E670" s="25">
        <f>'101_parsed'!C670</f>
        <v>0</v>
      </c>
      <c r="F670" s="25">
        <f>'101_parsed'!D670</f>
        <v>0</v>
      </c>
      <c r="G670" s="25">
        <f>'101_parsed'!E670</f>
        <v>0</v>
      </c>
      <c r="H670" s="25">
        <f>'101_parsed'!F670</f>
        <v>0</v>
      </c>
    </row>
    <row r="671" spans="1:8" x14ac:dyDescent="0.2">
      <c r="A671" s="25">
        <f>'101_parsed'!A671</f>
        <v>3505</v>
      </c>
      <c r="B671" s="33">
        <f>'101_parsed'!B671</f>
        <v>61905</v>
      </c>
      <c r="C671" s="25" t="str">
        <f>INDEX(all_banks!O:O,MATCH(A671,all_banks!H:H,0))</f>
        <v>АО "БАНК БЕРЕЙТ" (3505)</v>
      </c>
      <c r="D671" s="25" t="str">
        <f>INDEX('101_accounts'!B:B,MATCH(B671,'101_accounts'!A:A,0))</f>
        <v>61905   A  Земля, временно неиспользуемая в основной деятельности, учитываемая по справедливой стоимости</v>
      </c>
      <c r="E671" s="25">
        <f>'101_parsed'!C671</f>
        <v>0</v>
      </c>
      <c r="F671" s="25">
        <f>'101_parsed'!D671</f>
        <v>0</v>
      </c>
      <c r="G671" s="25">
        <f>'101_parsed'!E671</f>
        <v>0</v>
      </c>
      <c r="H671" s="25">
        <f>'101_parsed'!F671</f>
        <v>0</v>
      </c>
    </row>
    <row r="672" spans="1:8" x14ac:dyDescent="0.2">
      <c r="A672" s="25">
        <f>'101_parsed'!A672</f>
        <v>3505</v>
      </c>
      <c r="B672" s="33">
        <f>'101_parsed'!B672</f>
        <v>61906</v>
      </c>
      <c r="C672" s="25" t="str">
        <f>INDEX(all_banks!O:O,MATCH(A672,all_banks!H:H,0))</f>
        <v>АО "БАНК БЕРЕЙТ" (3505)</v>
      </c>
      <c r="D672" s="25" t="str">
        <f>INDEX('101_accounts'!B:B,MATCH(B672,'101_accounts'!A:A,0))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72" s="25">
        <f>'101_parsed'!C672</f>
        <v>0</v>
      </c>
      <c r="F672" s="25">
        <f>'101_parsed'!D672</f>
        <v>0</v>
      </c>
      <c r="G672" s="25">
        <f>'101_parsed'!E672</f>
        <v>0</v>
      </c>
      <c r="H672" s="25">
        <f>'101_parsed'!F672</f>
        <v>0</v>
      </c>
    </row>
    <row r="673" spans="1:8" x14ac:dyDescent="0.2">
      <c r="A673" s="25">
        <f>'101_parsed'!A673</f>
        <v>3505</v>
      </c>
      <c r="B673" s="33">
        <f>'101_parsed'!B673</f>
        <v>61907</v>
      </c>
      <c r="C673" s="25" t="str">
        <f>INDEX(all_banks!O:O,MATCH(A673,all_banks!H:H,0))</f>
        <v>АО "БАНК БЕРЕЙТ" (3505)</v>
      </c>
      <c r="D673" s="25" t="str">
        <f>INDEX('101_accounts'!B:B,MATCH(B673,'101_accounts'!A:A,0))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73" s="25">
        <f>'101_parsed'!C673</f>
        <v>0</v>
      </c>
      <c r="F673" s="25">
        <f>'101_parsed'!D673</f>
        <v>0</v>
      </c>
      <c r="G673" s="25">
        <f>'101_parsed'!E673</f>
        <v>0</v>
      </c>
      <c r="H673" s="25">
        <f>'101_parsed'!F673</f>
        <v>0</v>
      </c>
    </row>
    <row r="674" spans="1:8" x14ac:dyDescent="0.2">
      <c r="A674" s="25">
        <f>'101_parsed'!A674</f>
        <v>3505</v>
      </c>
      <c r="B674" s="33">
        <f>'101_parsed'!B674</f>
        <v>61908</v>
      </c>
      <c r="C674" s="25" t="str">
        <f>INDEX(all_banks!O:O,MATCH(A674,all_banks!H:H,0))</f>
        <v>АО "БАНК БЕРЕЙТ" (3505)</v>
      </c>
      <c r="D674" s="25" t="str">
        <f>INDEX('101_accounts'!B:B,MATCH(B674,'101_accounts'!A:A,0))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74" s="25">
        <f>'101_parsed'!C674</f>
        <v>0</v>
      </c>
      <c r="F674" s="25">
        <f>'101_parsed'!D674</f>
        <v>0</v>
      </c>
      <c r="G674" s="25">
        <f>'101_parsed'!E674</f>
        <v>0</v>
      </c>
      <c r="H674" s="25">
        <f>'101_parsed'!F674</f>
        <v>0</v>
      </c>
    </row>
    <row r="675" spans="1:8" x14ac:dyDescent="0.2">
      <c r="A675" s="25">
        <f>'101_parsed'!A675</f>
        <v>3505</v>
      </c>
      <c r="B675" s="33">
        <f>'101_parsed'!B675</f>
        <v>61909</v>
      </c>
      <c r="C675" s="25" t="str">
        <f>INDEX(all_banks!O:O,MATCH(A675,all_banks!H:H,0))</f>
        <v>АО "БАНК БЕРЕЙТ" (3505)</v>
      </c>
      <c r="D675" s="25" t="str">
        <f>INDEX('101_accounts'!B:B,MATCH(B675,'101_accounts'!A:A,0))</f>
        <v>61909   П  Амортизация недвижимости (кроме земли), временно неиспользуемой в основной деятельности</v>
      </c>
      <c r="E675" s="25">
        <f>'101_parsed'!C675</f>
        <v>0</v>
      </c>
      <c r="F675" s="25">
        <f>'101_parsed'!D675</f>
        <v>0</v>
      </c>
      <c r="G675" s="25">
        <f>'101_parsed'!E675</f>
        <v>0</v>
      </c>
      <c r="H675" s="25">
        <f>'101_parsed'!F675</f>
        <v>0</v>
      </c>
    </row>
    <row r="676" spans="1:8" x14ac:dyDescent="0.2">
      <c r="A676" s="25">
        <f>'101_parsed'!A676</f>
        <v>3505</v>
      </c>
      <c r="B676" s="33">
        <f>'101_parsed'!B676</f>
        <v>61910</v>
      </c>
      <c r="C676" s="25" t="str">
        <f>INDEX(all_banks!O:O,MATCH(A676,all_banks!H:H,0))</f>
        <v>АО "БАНК БЕРЕЙТ" (3505)</v>
      </c>
      <c r="D676" s="25" t="str">
        <f>INDEX('101_accounts'!B:B,MATCH(B676,'101_accounts'!A:A,0))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76" s="25">
        <f>'101_parsed'!C676</f>
        <v>0</v>
      </c>
      <c r="F676" s="25">
        <f>'101_parsed'!D676</f>
        <v>0</v>
      </c>
      <c r="G676" s="25">
        <f>'101_parsed'!E676</f>
        <v>0</v>
      </c>
      <c r="H676" s="25">
        <f>'101_parsed'!F676</f>
        <v>0</v>
      </c>
    </row>
    <row r="677" spans="1:8" x14ac:dyDescent="0.2">
      <c r="A677" s="25">
        <f>'101_parsed'!A677</f>
        <v>3505</v>
      </c>
      <c r="B677" s="33">
        <f>'101_parsed'!B677</f>
        <v>61911</v>
      </c>
      <c r="C677" s="25" t="str">
        <f>INDEX(all_banks!O:O,MATCH(A677,all_banks!H:H,0))</f>
        <v>АО "БАНК БЕРЕЙТ" (3505)</v>
      </c>
      <c r="D677" s="25" t="str">
        <f>INDEX('101_accounts'!B:B,MATCH(B677,'101_accounts'!A:A,0))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77" s="25">
        <f>'101_parsed'!C677</f>
        <v>0</v>
      </c>
      <c r="F677" s="25">
        <f>'101_parsed'!D677</f>
        <v>0</v>
      </c>
      <c r="G677" s="25">
        <f>'101_parsed'!E677</f>
        <v>0</v>
      </c>
      <c r="H677" s="25">
        <f>'101_parsed'!F677</f>
        <v>0</v>
      </c>
    </row>
    <row r="678" spans="1:8" x14ac:dyDescent="0.2">
      <c r="A678" s="25">
        <f>'101_parsed'!A678</f>
        <v>3505</v>
      </c>
      <c r="B678" s="33">
        <f>'101_parsed'!B678</f>
        <v>61912</v>
      </c>
      <c r="C678" s="25" t="str">
        <f>INDEX(all_banks!O:O,MATCH(A678,all_banks!H:H,0))</f>
        <v>АО "БАНК БЕРЕЙТ" (3505)</v>
      </c>
      <c r="D678" s="25" t="str">
        <f>INDEX('101_accounts'!B:B,MATCH(B678,'101_accounts'!A:A,0))</f>
        <v>61912   П  Резервы на возможные потери</v>
      </c>
      <c r="E678" s="25">
        <f>'101_parsed'!C678</f>
        <v>0</v>
      </c>
      <c r="F678" s="25">
        <f>'101_parsed'!D678</f>
        <v>0</v>
      </c>
      <c r="G678" s="25">
        <f>'101_parsed'!E678</f>
        <v>0</v>
      </c>
      <c r="H678" s="25">
        <f>'101_parsed'!F678</f>
        <v>0</v>
      </c>
    </row>
    <row r="679" spans="1:8" x14ac:dyDescent="0.2">
      <c r="A679" s="25">
        <f>'101_parsed'!A679</f>
        <v>3505</v>
      </c>
      <c r="B679" s="33">
        <f>'101_parsed'!B679</f>
        <v>62001</v>
      </c>
      <c r="C679" s="25" t="str">
        <f>INDEX(all_banks!O:O,MATCH(A679,all_banks!H:H,0))</f>
        <v>АО "БАНК БЕРЕЙТ" (3505)</v>
      </c>
      <c r="D679" s="25" t="str">
        <f>INDEX('101_accounts'!B:B,MATCH(B679,'101_accounts'!A:A,0))</f>
        <v>62001   A  Долгосрочные активы, предназначенные для продажи</v>
      </c>
      <c r="E679" s="25">
        <f>'101_parsed'!C679</f>
        <v>0</v>
      </c>
      <c r="F679" s="25">
        <f>'101_parsed'!D679</f>
        <v>0</v>
      </c>
      <c r="G679" s="25">
        <f>'101_parsed'!E679</f>
        <v>0</v>
      </c>
      <c r="H679" s="25">
        <f>'101_parsed'!F679</f>
        <v>0</v>
      </c>
    </row>
    <row r="680" spans="1:8" x14ac:dyDescent="0.2">
      <c r="A680" s="25">
        <f>'101_parsed'!A680</f>
        <v>3505</v>
      </c>
      <c r="B680" s="33">
        <f>'101_parsed'!B680</f>
        <v>62002</v>
      </c>
      <c r="C680" s="25" t="str">
        <f>INDEX(all_banks!O:O,MATCH(A680,all_banks!H:H,0))</f>
        <v>АО "БАНК БЕРЕЙТ" (3505)</v>
      </c>
      <c r="D680" s="25" t="str">
        <f>INDEX('101_accounts'!B:B,MATCH(B680,'101_accounts'!A:A,0))</f>
        <v>62002   П  Резервы на возможные потери</v>
      </c>
      <c r="E680" s="25">
        <f>'101_parsed'!C680</f>
        <v>0</v>
      </c>
      <c r="F680" s="25">
        <f>'101_parsed'!D680</f>
        <v>0</v>
      </c>
      <c r="G680" s="25">
        <f>'101_parsed'!E680</f>
        <v>0</v>
      </c>
      <c r="H680" s="25">
        <f>'101_parsed'!F680</f>
        <v>0</v>
      </c>
    </row>
    <row r="681" spans="1:8" x14ac:dyDescent="0.2">
      <c r="A681" s="25">
        <f>'101_parsed'!A681</f>
        <v>3505</v>
      </c>
      <c r="B681" s="33">
        <f>'101_parsed'!B681</f>
        <v>62101</v>
      </c>
      <c r="C681" s="25" t="str">
        <f>INDEX(all_banks!O:O,MATCH(A681,all_banks!H:H,0))</f>
        <v>АО "БАНК БЕРЕЙТ" (3505)</v>
      </c>
      <c r="D681" s="25" t="str">
        <f>INDEX('101_accounts'!B:B,MATCH(B681,'101_accounts'!A:A,0))</f>
        <v>62101   A  Средства труда, полученные по договорам отступного, залога, назначение которых не определено</v>
      </c>
      <c r="E681" s="25">
        <f>'101_parsed'!C681</f>
        <v>0</v>
      </c>
      <c r="F681" s="25">
        <f>'101_parsed'!D681</f>
        <v>0</v>
      </c>
      <c r="G681" s="25">
        <f>'101_parsed'!E681</f>
        <v>0</v>
      </c>
      <c r="H681" s="25">
        <f>'101_parsed'!F681</f>
        <v>0</v>
      </c>
    </row>
    <row r="682" spans="1:8" x14ac:dyDescent="0.2">
      <c r="A682" s="25">
        <f>'101_parsed'!A682</f>
        <v>3505</v>
      </c>
      <c r="B682" s="33">
        <f>'101_parsed'!B682</f>
        <v>62102</v>
      </c>
      <c r="C682" s="25" t="str">
        <f>INDEX(all_banks!O:O,MATCH(A682,all_banks!H:H,0))</f>
        <v>АО "БАНК БЕРЕЙТ" (3505)</v>
      </c>
      <c r="D682" s="25" t="str">
        <f>INDEX('101_accounts'!B:B,MATCH(B682,'101_accounts'!A:A,0))</f>
        <v>62102   A  Предметы труда, полученные по договорам отступного, залога, назначение которых не определено</v>
      </c>
      <c r="E682" s="25">
        <f>'101_parsed'!C682</f>
        <v>0</v>
      </c>
      <c r="F682" s="25">
        <f>'101_parsed'!D682</f>
        <v>0</v>
      </c>
      <c r="G682" s="25">
        <f>'101_parsed'!E682</f>
        <v>0</v>
      </c>
      <c r="H682" s="25">
        <f>'101_parsed'!F682</f>
        <v>0</v>
      </c>
    </row>
    <row r="683" spans="1:8" x14ac:dyDescent="0.2">
      <c r="A683" s="25">
        <f>'101_parsed'!A683</f>
        <v>3505</v>
      </c>
      <c r="B683" s="33">
        <f>'101_parsed'!B683</f>
        <v>62103</v>
      </c>
      <c r="C683" s="25" t="str">
        <f>INDEX(all_banks!O:O,MATCH(A683,all_banks!H:H,0))</f>
        <v>АО "БАНК БЕРЕЙТ" (3505)</v>
      </c>
      <c r="D683" s="25" t="str">
        <f>INDEX('101_accounts'!B:B,MATCH(B683,'101_accounts'!A:A,0))</f>
        <v>62103   П  Резервы на возможные потери</v>
      </c>
      <c r="E683" s="25">
        <f>'101_parsed'!C683</f>
        <v>0</v>
      </c>
      <c r="F683" s="25">
        <f>'101_parsed'!D683</f>
        <v>0</v>
      </c>
      <c r="G683" s="25">
        <f>'101_parsed'!E683</f>
        <v>0</v>
      </c>
      <c r="H683" s="25">
        <f>'101_parsed'!F683</f>
        <v>0</v>
      </c>
    </row>
    <row r="684" spans="1:8" x14ac:dyDescent="0.2">
      <c r="A684" s="25">
        <f>'101_parsed'!A684</f>
        <v>2312</v>
      </c>
      <c r="B684" s="33">
        <f>'101_parsed'!B684</f>
        <v>60401</v>
      </c>
      <c r="C684" s="25" t="str">
        <f>INDEX(all_banks!O:O,MATCH(A684,all_banks!H:H,0))</f>
        <v>АО "Банк ДОМ.РФ" (2312)</v>
      </c>
      <c r="D684" s="25" t="str">
        <f>INDEX('101_accounts'!B:B,MATCH(B684,'101_accounts'!A:A,0))</f>
        <v>60401   A  Основные средства (кроме земли) (c 13.02.2018)_x000D_Категория 1- Здания и сооружения (до 31.12.2002)</v>
      </c>
      <c r="E684" s="25">
        <f>'101_parsed'!C684</f>
        <v>3022591</v>
      </c>
      <c r="F684" s="25">
        <f>'101_parsed'!D684</f>
        <v>0</v>
      </c>
      <c r="G684" s="25">
        <f>'101_parsed'!E684</f>
        <v>2989642</v>
      </c>
      <c r="H684" s="25">
        <f>'101_parsed'!F684</f>
        <v>0</v>
      </c>
    </row>
    <row r="685" spans="1:8" x14ac:dyDescent="0.2">
      <c r="A685" s="25">
        <f>'101_parsed'!A685</f>
        <v>2312</v>
      </c>
      <c r="B685" s="33">
        <f>'101_parsed'!B685</f>
        <v>60404</v>
      </c>
      <c r="C685" s="25" t="str">
        <f>INDEX(all_banks!O:O,MATCH(A685,all_banks!H:H,0))</f>
        <v>АО "Банк ДОМ.РФ" (2312)</v>
      </c>
      <c r="D685" s="25" t="str">
        <f>INDEX('101_accounts'!B:B,MATCH(B685,'101_accounts'!A:A,0))</f>
        <v>60404   A  Земля (c 13.02.2018)</v>
      </c>
      <c r="E685" s="25">
        <f>'101_parsed'!C685</f>
        <v>99476</v>
      </c>
      <c r="F685" s="25">
        <f>'101_parsed'!D685</f>
        <v>0</v>
      </c>
      <c r="G685" s="25">
        <f>'101_parsed'!E685</f>
        <v>99476</v>
      </c>
      <c r="H685" s="25">
        <f>'101_parsed'!F685</f>
        <v>0</v>
      </c>
    </row>
    <row r="686" spans="1:8" x14ac:dyDescent="0.2">
      <c r="A686" s="25">
        <f>'101_parsed'!A686</f>
        <v>2312</v>
      </c>
      <c r="B686" s="33">
        <f>'101_parsed'!B686</f>
        <v>60405</v>
      </c>
      <c r="C686" s="25" t="str">
        <f>INDEX(all_banks!O:O,MATCH(A686,all_banks!H:H,0))</f>
        <v>АО "Банк ДОМ.РФ" (2312)</v>
      </c>
      <c r="D686" s="25" t="str">
        <f>INDEX('101_accounts'!B:B,MATCH(B686,'101_accounts'!A:A,0))</f>
        <v>60405   П
A (до 31.01.2003)  Резервы на возможные потери (c 13.02.2018)
Долгосрочно арендуемые основные средства (до 31.01.2003)</v>
      </c>
      <c r="E686" s="25">
        <f>'101_parsed'!C686</f>
        <v>0</v>
      </c>
      <c r="F686" s="25">
        <f>'101_parsed'!D686</f>
        <v>0</v>
      </c>
      <c r="G686" s="25">
        <f>'101_parsed'!E686</f>
        <v>0</v>
      </c>
      <c r="H686" s="25">
        <f>'101_parsed'!F686</f>
        <v>0</v>
      </c>
    </row>
    <row r="687" spans="1:8" x14ac:dyDescent="0.2">
      <c r="A687" s="25">
        <f>'101_parsed'!A687</f>
        <v>2312</v>
      </c>
      <c r="B687" s="33">
        <f>'101_parsed'!B687</f>
        <v>60414</v>
      </c>
      <c r="C687" s="25" t="str">
        <f>INDEX(all_banks!O:O,MATCH(A687,all_banks!H:H,0))</f>
        <v>АО "Банк ДОМ.РФ" (2312)</v>
      </c>
      <c r="D687" s="25" t="str">
        <f>INDEX('101_accounts'!B:B,MATCH(B687,'101_accounts'!A:A,0))</f>
        <v>60414   П  Амортизация основных средств (кроме земли) (c 13.02.2018)</v>
      </c>
      <c r="E687" s="25">
        <f>'101_parsed'!C687</f>
        <v>0</v>
      </c>
      <c r="F687" s="25">
        <f>'101_parsed'!D687</f>
        <v>723790</v>
      </c>
      <c r="G687" s="25">
        <f>'101_parsed'!E687</f>
        <v>0</v>
      </c>
      <c r="H687" s="25">
        <f>'101_parsed'!F687</f>
        <v>826596</v>
      </c>
    </row>
    <row r="688" spans="1:8" x14ac:dyDescent="0.2">
      <c r="A688" s="25">
        <f>'101_parsed'!A688</f>
        <v>2312</v>
      </c>
      <c r="B688" s="33">
        <f>'101_parsed'!B688</f>
        <v>60415</v>
      </c>
      <c r="C688" s="25" t="str">
        <f>INDEX(all_banks!O:O,MATCH(A688,all_banks!H:H,0))</f>
        <v>АО "Банк ДОМ.РФ" (2312)</v>
      </c>
      <c r="D688" s="25" t="str">
        <f>INDEX('101_accounts'!B:B,MATCH(B688,'101_accounts'!A:A,0))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88" s="25">
        <f>'101_parsed'!C688</f>
        <v>116482</v>
      </c>
      <c r="F688" s="25">
        <f>'101_parsed'!D688</f>
        <v>0</v>
      </c>
      <c r="G688" s="25">
        <f>'101_parsed'!E688</f>
        <v>240291</v>
      </c>
      <c r="H688" s="25">
        <f>'101_parsed'!F688</f>
        <v>0</v>
      </c>
    </row>
    <row r="689" spans="1:8" x14ac:dyDescent="0.2">
      <c r="A689" s="25">
        <f>'101_parsed'!A689</f>
        <v>2312</v>
      </c>
      <c r="B689" s="33">
        <f>'101_parsed'!B689</f>
        <v>61901</v>
      </c>
      <c r="C689" s="25" t="str">
        <f>INDEX(all_banks!O:O,MATCH(A689,all_banks!H:H,0))</f>
        <v>АО "Банк ДОМ.РФ" (2312)</v>
      </c>
      <c r="D689" s="25" t="str">
        <f>INDEX('101_accounts'!B:B,MATCH(B689,'101_accounts'!A:A,0))</f>
        <v>61901   A  Земля, временно неиспользуемая в основной деятельности</v>
      </c>
      <c r="E689" s="25">
        <f>'101_parsed'!C689</f>
        <v>0</v>
      </c>
      <c r="F689" s="25">
        <f>'101_parsed'!D689</f>
        <v>0</v>
      </c>
      <c r="G689" s="25">
        <f>'101_parsed'!E689</f>
        <v>0</v>
      </c>
      <c r="H689" s="25">
        <f>'101_parsed'!F689</f>
        <v>0</v>
      </c>
    </row>
    <row r="690" spans="1:8" x14ac:dyDescent="0.2">
      <c r="A690" s="25">
        <f>'101_parsed'!A690</f>
        <v>2312</v>
      </c>
      <c r="B690" s="33">
        <f>'101_parsed'!B690</f>
        <v>61902</v>
      </c>
      <c r="C690" s="25" t="str">
        <f>INDEX(all_banks!O:O,MATCH(A690,all_banks!H:H,0))</f>
        <v>АО "Банк ДОМ.РФ" (2312)</v>
      </c>
      <c r="D690" s="25" t="str">
        <f>INDEX('101_accounts'!B:B,MATCH(B690,'101_accounts'!A:A,0))</f>
        <v>61902   A  Земля, временно неиспользуемая в основной деятельности, переданная в аренду</v>
      </c>
      <c r="E690" s="25">
        <f>'101_parsed'!C690</f>
        <v>0</v>
      </c>
      <c r="F690" s="25">
        <f>'101_parsed'!D690</f>
        <v>0</v>
      </c>
      <c r="G690" s="25">
        <f>'101_parsed'!E690</f>
        <v>0</v>
      </c>
      <c r="H690" s="25">
        <f>'101_parsed'!F690</f>
        <v>0</v>
      </c>
    </row>
    <row r="691" spans="1:8" x14ac:dyDescent="0.2">
      <c r="A691" s="25">
        <f>'101_parsed'!A691</f>
        <v>2312</v>
      </c>
      <c r="B691" s="33">
        <f>'101_parsed'!B691</f>
        <v>61903</v>
      </c>
      <c r="C691" s="25" t="str">
        <f>INDEX(all_banks!O:O,MATCH(A691,all_banks!H:H,0))</f>
        <v>АО "Банк ДОМ.РФ" (2312)</v>
      </c>
      <c r="D691" s="25" t="str">
        <f>INDEX('101_accounts'!B:B,MATCH(B691,'101_accounts'!A:A,0))</f>
        <v>61903   A  Недвижимость (кроме земли), временно неиспользуемая в основной деятельности</v>
      </c>
      <c r="E691" s="25">
        <f>'101_parsed'!C691</f>
        <v>0</v>
      </c>
      <c r="F691" s="25">
        <f>'101_parsed'!D691</f>
        <v>0</v>
      </c>
      <c r="G691" s="25">
        <f>'101_parsed'!E691</f>
        <v>0</v>
      </c>
      <c r="H691" s="25">
        <f>'101_parsed'!F691</f>
        <v>0</v>
      </c>
    </row>
    <row r="692" spans="1:8" x14ac:dyDescent="0.2">
      <c r="A692" s="25">
        <f>'101_parsed'!A692</f>
        <v>2312</v>
      </c>
      <c r="B692" s="33">
        <f>'101_parsed'!B692</f>
        <v>61904</v>
      </c>
      <c r="C692" s="25" t="str">
        <f>INDEX(all_banks!O:O,MATCH(A692,all_banks!H:H,0))</f>
        <v>АО "Банк ДОМ.РФ" (2312)</v>
      </c>
      <c r="D692" s="25" t="str">
        <f>INDEX('101_accounts'!B:B,MATCH(B692,'101_accounts'!A:A,0))</f>
        <v>61904   A  Недвижимость (кроме земли), временно неиспользуемая в основной деятельности, переданная в аренду</v>
      </c>
      <c r="E692" s="25">
        <f>'101_parsed'!C692</f>
        <v>0</v>
      </c>
      <c r="F692" s="25">
        <f>'101_parsed'!D692</f>
        <v>0</v>
      </c>
      <c r="G692" s="25">
        <f>'101_parsed'!E692</f>
        <v>0</v>
      </c>
      <c r="H692" s="25">
        <f>'101_parsed'!F692</f>
        <v>0</v>
      </c>
    </row>
    <row r="693" spans="1:8" x14ac:dyDescent="0.2">
      <c r="A693" s="25">
        <f>'101_parsed'!A693</f>
        <v>2312</v>
      </c>
      <c r="B693" s="33">
        <f>'101_parsed'!B693</f>
        <v>61905</v>
      </c>
      <c r="C693" s="25" t="str">
        <f>INDEX(all_banks!O:O,MATCH(A693,all_banks!H:H,0))</f>
        <v>АО "Банк ДОМ.РФ" (2312)</v>
      </c>
      <c r="D693" s="25" t="str">
        <f>INDEX('101_accounts'!B:B,MATCH(B693,'101_accounts'!A:A,0))</f>
        <v>61905   A  Земля, временно неиспользуемая в основной деятельности, учитываемая по справедливой стоимости</v>
      </c>
      <c r="E693" s="25">
        <f>'101_parsed'!C693</f>
        <v>587497</v>
      </c>
      <c r="F693" s="25">
        <f>'101_parsed'!D693</f>
        <v>0</v>
      </c>
      <c r="G693" s="25">
        <f>'101_parsed'!E693</f>
        <v>578915</v>
      </c>
      <c r="H693" s="25">
        <f>'101_parsed'!F693</f>
        <v>0</v>
      </c>
    </row>
    <row r="694" spans="1:8" x14ac:dyDescent="0.2">
      <c r="A694" s="25">
        <f>'101_parsed'!A694</f>
        <v>2312</v>
      </c>
      <c r="B694" s="33">
        <f>'101_parsed'!B694</f>
        <v>61906</v>
      </c>
      <c r="C694" s="25" t="str">
        <f>INDEX(all_banks!O:O,MATCH(A694,all_banks!H:H,0))</f>
        <v>АО "Банк ДОМ.РФ" (2312)</v>
      </c>
      <c r="D694" s="25" t="str">
        <f>INDEX('101_accounts'!B:B,MATCH(B694,'101_accounts'!A:A,0))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94" s="25">
        <f>'101_parsed'!C694</f>
        <v>393</v>
      </c>
      <c r="F694" s="25">
        <f>'101_parsed'!D694</f>
        <v>0</v>
      </c>
      <c r="G694" s="25">
        <f>'101_parsed'!E694</f>
        <v>393</v>
      </c>
      <c r="H694" s="25">
        <f>'101_parsed'!F694</f>
        <v>0</v>
      </c>
    </row>
    <row r="695" spans="1:8" x14ac:dyDescent="0.2">
      <c r="A695" s="25">
        <f>'101_parsed'!A695</f>
        <v>2312</v>
      </c>
      <c r="B695" s="33">
        <f>'101_parsed'!B695</f>
        <v>61907</v>
      </c>
      <c r="C695" s="25" t="str">
        <f>INDEX(all_banks!O:O,MATCH(A695,all_banks!H:H,0))</f>
        <v>АО "Банк ДОМ.РФ" (2312)</v>
      </c>
      <c r="D695" s="25" t="str">
        <f>INDEX('101_accounts'!B:B,MATCH(B695,'101_accounts'!A:A,0))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95" s="25">
        <f>'101_parsed'!C695</f>
        <v>3353879</v>
      </c>
      <c r="F695" s="25">
        <f>'101_parsed'!D695</f>
        <v>0</v>
      </c>
      <c r="G695" s="25">
        <f>'101_parsed'!E695</f>
        <v>1327799</v>
      </c>
      <c r="H695" s="25">
        <f>'101_parsed'!F695</f>
        <v>0</v>
      </c>
    </row>
    <row r="696" spans="1:8" x14ac:dyDescent="0.2">
      <c r="A696" s="25">
        <f>'101_parsed'!A696</f>
        <v>2312</v>
      </c>
      <c r="B696" s="33">
        <f>'101_parsed'!B696</f>
        <v>61908</v>
      </c>
      <c r="C696" s="25" t="str">
        <f>INDEX(all_banks!O:O,MATCH(A696,all_banks!H:H,0))</f>
        <v>АО "Банк ДОМ.РФ" (2312)</v>
      </c>
      <c r="D696" s="25" t="str">
        <f>INDEX('101_accounts'!B:B,MATCH(B696,'101_accounts'!A:A,0))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96" s="25">
        <f>'101_parsed'!C696</f>
        <v>139792</v>
      </c>
      <c r="F696" s="25">
        <f>'101_parsed'!D696</f>
        <v>0</v>
      </c>
      <c r="G696" s="25">
        <f>'101_parsed'!E696</f>
        <v>99372</v>
      </c>
      <c r="H696" s="25">
        <f>'101_parsed'!F696</f>
        <v>0</v>
      </c>
    </row>
    <row r="697" spans="1:8" x14ac:dyDescent="0.2">
      <c r="A697" s="25">
        <f>'101_parsed'!A697</f>
        <v>2312</v>
      </c>
      <c r="B697" s="33">
        <f>'101_parsed'!B697</f>
        <v>61909</v>
      </c>
      <c r="C697" s="25" t="str">
        <f>INDEX(all_banks!O:O,MATCH(A697,all_banks!H:H,0))</f>
        <v>АО "Банк ДОМ.РФ" (2312)</v>
      </c>
      <c r="D697" s="25" t="str">
        <f>INDEX('101_accounts'!B:B,MATCH(B697,'101_accounts'!A:A,0))</f>
        <v>61909   П  Амортизация недвижимости (кроме земли), временно неиспользуемой в основной деятельности</v>
      </c>
      <c r="E697" s="25">
        <f>'101_parsed'!C697</f>
        <v>0</v>
      </c>
      <c r="F697" s="25">
        <f>'101_parsed'!D697</f>
        <v>0</v>
      </c>
      <c r="G697" s="25">
        <f>'101_parsed'!E697</f>
        <v>0</v>
      </c>
      <c r="H697" s="25">
        <f>'101_parsed'!F697</f>
        <v>0</v>
      </c>
    </row>
    <row r="698" spans="1:8" x14ac:dyDescent="0.2">
      <c r="A698" s="25">
        <f>'101_parsed'!A698</f>
        <v>2312</v>
      </c>
      <c r="B698" s="33">
        <f>'101_parsed'!B698</f>
        <v>61910</v>
      </c>
      <c r="C698" s="25" t="str">
        <f>INDEX(all_banks!O:O,MATCH(A698,all_banks!H:H,0))</f>
        <v>АО "Банк ДОМ.РФ" (2312)</v>
      </c>
      <c r="D698" s="25" t="str">
        <f>INDEX('101_accounts'!B:B,MATCH(B698,'101_accounts'!A:A,0))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98" s="25">
        <f>'101_parsed'!C698</f>
        <v>0</v>
      </c>
      <c r="F698" s="25">
        <f>'101_parsed'!D698</f>
        <v>0</v>
      </c>
      <c r="G698" s="25">
        <f>'101_parsed'!E698</f>
        <v>0</v>
      </c>
      <c r="H698" s="25">
        <f>'101_parsed'!F698</f>
        <v>0</v>
      </c>
    </row>
    <row r="699" spans="1:8" x14ac:dyDescent="0.2">
      <c r="A699" s="25">
        <f>'101_parsed'!A699</f>
        <v>2312</v>
      </c>
      <c r="B699" s="33">
        <f>'101_parsed'!B699</f>
        <v>61911</v>
      </c>
      <c r="C699" s="25" t="str">
        <f>INDEX(all_banks!O:O,MATCH(A699,all_banks!H:H,0))</f>
        <v>АО "Банк ДОМ.РФ" (2312)</v>
      </c>
      <c r="D699" s="25" t="str">
        <f>INDEX('101_accounts'!B:B,MATCH(B699,'101_accounts'!A:A,0))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99" s="25">
        <f>'101_parsed'!C699</f>
        <v>0</v>
      </c>
      <c r="F699" s="25">
        <f>'101_parsed'!D699</f>
        <v>0</v>
      </c>
      <c r="G699" s="25">
        <f>'101_parsed'!E699</f>
        <v>0</v>
      </c>
      <c r="H699" s="25">
        <f>'101_parsed'!F699</f>
        <v>0</v>
      </c>
    </row>
    <row r="700" spans="1:8" x14ac:dyDescent="0.2">
      <c r="A700" s="25">
        <f>'101_parsed'!A700</f>
        <v>2312</v>
      </c>
      <c r="B700" s="33">
        <f>'101_parsed'!B700</f>
        <v>61912</v>
      </c>
      <c r="C700" s="25" t="str">
        <f>INDEX(all_banks!O:O,MATCH(A700,all_banks!H:H,0))</f>
        <v>АО "Банк ДОМ.РФ" (2312)</v>
      </c>
      <c r="D700" s="25" t="str">
        <f>INDEX('101_accounts'!B:B,MATCH(B700,'101_accounts'!A:A,0))</f>
        <v>61912   П  Резервы на возможные потери</v>
      </c>
      <c r="E700" s="25">
        <f>'101_parsed'!C700</f>
        <v>0</v>
      </c>
      <c r="F700" s="25">
        <f>'101_parsed'!D700</f>
        <v>0</v>
      </c>
      <c r="G700" s="25">
        <f>'101_parsed'!E700</f>
        <v>0</v>
      </c>
      <c r="H700" s="25">
        <f>'101_parsed'!F700</f>
        <v>0</v>
      </c>
    </row>
    <row r="701" spans="1:8" x14ac:dyDescent="0.2">
      <c r="A701" s="25">
        <f>'101_parsed'!A701</f>
        <v>2312</v>
      </c>
      <c r="B701" s="33">
        <f>'101_parsed'!B701</f>
        <v>62001</v>
      </c>
      <c r="C701" s="25" t="str">
        <f>INDEX(all_banks!O:O,MATCH(A701,all_banks!H:H,0))</f>
        <v>АО "Банк ДОМ.РФ" (2312)</v>
      </c>
      <c r="D701" s="25" t="str">
        <f>INDEX('101_accounts'!B:B,MATCH(B701,'101_accounts'!A:A,0))</f>
        <v>62001   A  Долгосрочные активы, предназначенные для продажи</v>
      </c>
      <c r="E701" s="25">
        <f>'101_parsed'!C701</f>
        <v>1617439</v>
      </c>
      <c r="F701" s="25">
        <f>'101_parsed'!D701</f>
        <v>0</v>
      </c>
      <c r="G701" s="25">
        <f>'101_parsed'!E701</f>
        <v>1409570</v>
      </c>
      <c r="H701" s="25">
        <f>'101_parsed'!F701</f>
        <v>0</v>
      </c>
    </row>
    <row r="702" spans="1:8" x14ac:dyDescent="0.2">
      <c r="A702" s="25">
        <f>'101_parsed'!A702</f>
        <v>2312</v>
      </c>
      <c r="B702" s="33">
        <f>'101_parsed'!B702</f>
        <v>62002</v>
      </c>
      <c r="C702" s="25" t="str">
        <f>INDEX(all_banks!O:O,MATCH(A702,all_banks!H:H,0))</f>
        <v>АО "Банк ДОМ.РФ" (2312)</v>
      </c>
      <c r="D702" s="25" t="str">
        <f>INDEX('101_accounts'!B:B,MATCH(B702,'101_accounts'!A:A,0))</f>
        <v>62002   П  Резервы на возможные потери</v>
      </c>
      <c r="E702" s="25">
        <f>'101_parsed'!C702</f>
        <v>0</v>
      </c>
      <c r="F702" s="25">
        <f>'101_parsed'!D702</f>
        <v>1318</v>
      </c>
      <c r="G702" s="25">
        <f>'101_parsed'!E702</f>
        <v>0</v>
      </c>
      <c r="H702" s="25">
        <f>'101_parsed'!F702</f>
        <v>979</v>
      </c>
    </row>
    <row r="703" spans="1:8" x14ac:dyDescent="0.2">
      <c r="A703" s="25">
        <f>'101_parsed'!A703</f>
        <v>2312</v>
      </c>
      <c r="B703" s="33">
        <f>'101_parsed'!B703</f>
        <v>62101</v>
      </c>
      <c r="C703" s="25" t="str">
        <f>INDEX(all_banks!O:O,MATCH(A703,all_banks!H:H,0))</f>
        <v>АО "Банк ДОМ.РФ" (2312)</v>
      </c>
      <c r="D703" s="25" t="str">
        <f>INDEX('101_accounts'!B:B,MATCH(B703,'101_accounts'!A:A,0))</f>
        <v>62101   A  Средства труда, полученные по договорам отступного, залога, назначение которых не определено</v>
      </c>
      <c r="E703" s="25">
        <f>'101_parsed'!C703</f>
        <v>1084</v>
      </c>
      <c r="F703" s="25">
        <f>'101_parsed'!D703</f>
        <v>0</v>
      </c>
      <c r="G703" s="25">
        <f>'101_parsed'!E703</f>
        <v>1084</v>
      </c>
      <c r="H703" s="25">
        <f>'101_parsed'!F703</f>
        <v>0</v>
      </c>
    </row>
    <row r="704" spans="1:8" x14ac:dyDescent="0.2">
      <c r="A704" s="25">
        <f>'101_parsed'!A704</f>
        <v>2312</v>
      </c>
      <c r="B704" s="33">
        <f>'101_parsed'!B704</f>
        <v>62102</v>
      </c>
      <c r="C704" s="25" t="str">
        <f>INDEX(all_banks!O:O,MATCH(A704,all_banks!H:H,0))</f>
        <v>АО "Банк ДОМ.РФ" (2312)</v>
      </c>
      <c r="D704" s="25" t="str">
        <f>INDEX('101_accounts'!B:B,MATCH(B704,'101_accounts'!A:A,0))</f>
        <v>62102   A  Предметы труда, полученные по договорам отступного, залога, назначение которых не определено</v>
      </c>
      <c r="E704" s="25">
        <f>'101_parsed'!C704</f>
        <v>0</v>
      </c>
      <c r="F704" s="25">
        <f>'101_parsed'!D704</f>
        <v>0</v>
      </c>
      <c r="G704" s="25">
        <f>'101_parsed'!E704</f>
        <v>0</v>
      </c>
      <c r="H704" s="25">
        <f>'101_parsed'!F704</f>
        <v>0</v>
      </c>
    </row>
    <row r="705" spans="1:8" x14ac:dyDescent="0.2">
      <c r="A705" s="25">
        <f>'101_parsed'!A705</f>
        <v>2312</v>
      </c>
      <c r="B705" s="33">
        <f>'101_parsed'!B705</f>
        <v>62103</v>
      </c>
      <c r="C705" s="25" t="str">
        <f>INDEX(all_banks!O:O,MATCH(A705,all_banks!H:H,0))</f>
        <v>АО "Банк ДОМ.РФ" (2312)</v>
      </c>
      <c r="D705" s="25" t="str">
        <f>INDEX('101_accounts'!B:B,MATCH(B705,'101_accounts'!A:A,0))</f>
        <v>62103   П  Резервы на возможные потери</v>
      </c>
      <c r="E705" s="25">
        <f>'101_parsed'!C705</f>
        <v>0</v>
      </c>
      <c r="F705" s="25">
        <f>'101_parsed'!D705</f>
        <v>0</v>
      </c>
      <c r="G705" s="25">
        <f>'101_parsed'!E705</f>
        <v>0</v>
      </c>
      <c r="H705" s="25">
        <f>'101_parsed'!F705</f>
        <v>0</v>
      </c>
    </row>
    <row r="706" spans="1:8" x14ac:dyDescent="0.2">
      <c r="A706" s="25">
        <f>'101_parsed'!A706</f>
        <v>3138</v>
      </c>
      <c r="B706" s="33">
        <f>'101_parsed'!B706</f>
        <v>60401</v>
      </c>
      <c r="C706" s="25" t="str">
        <f>INDEX(all_banks!O:O,MATCH(A706,all_banks!H:H,0))</f>
        <v>АО "Банк БЖФ" (3138)</v>
      </c>
      <c r="D706" s="25" t="str">
        <f>INDEX('101_accounts'!B:B,MATCH(B706,'101_accounts'!A:A,0))</f>
        <v>60401   A  Основные средства (кроме земли) (c 13.02.2018)_x000D_Категория 1- Здания и сооружения (до 31.12.2002)</v>
      </c>
      <c r="E706" s="25">
        <f>'101_parsed'!C706</f>
        <v>234688</v>
      </c>
      <c r="F706" s="25">
        <f>'101_parsed'!D706</f>
        <v>0</v>
      </c>
      <c r="G706" s="25">
        <f>'101_parsed'!E706</f>
        <v>274158</v>
      </c>
      <c r="H706" s="25">
        <f>'101_parsed'!F706</f>
        <v>0</v>
      </c>
    </row>
    <row r="707" spans="1:8" x14ac:dyDescent="0.2">
      <c r="A707" s="25">
        <f>'101_parsed'!A707</f>
        <v>3138</v>
      </c>
      <c r="B707" s="33">
        <f>'101_parsed'!B707</f>
        <v>60404</v>
      </c>
      <c r="C707" s="25" t="str">
        <f>INDEX(all_banks!O:O,MATCH(A707,all_banks!H:H,0))</f>
        <v>АО "Банк БЖФ" (3138)</v>
      </c>
      <c r="D707" s="25" t="str">
        <f>INDEX('101_accounts'!B:B,MATCH(B707,'101_accounts'!A:A,0))</f>
        <v>60404   A  Земля (c 13.02.2018)</v>
      </c>
      <c r="E707" s="25">
        <f>'101_parsed'!C707</f>
        <v>0</v>
      </c>
      <c r="F707" s="25">
        <f>'101_parsed'!D707</f>
        <v>0</v>
      </c>
      <c r="G707" s="25">
        <f>'101_parsed'!E707</f>
        <v>0</v>
      </c>
      <c r="H707" s="25">
        <f>'101_parsed'!F707</f>
        <v>0</v>
      </c>
    </row>
    <row r="708" spans="1:8" x14ac:dyDescent="0.2">
      <c r="A708" s="25">
        <f>'101_parsed'!A708</f>
        <v>3138</v>
      </c>
      <c r="B708" s="33">
        <f>'101_parsed'!B708</f>
        <v>60405</v>
      </c>
      <c r="C708" s="25" t="str">
        <f>INDEX(all_banks!O:O,MATCH(A708,all_banks!H:H,0))</f>
        <v>АО "Банк БЖФ" (3138)</v>
      </c>
      <c r="D708" s="25" t="str">
        <f>INDEX('101_accounts'!B:B,MATCH(B708,'101_accounts'!A:A,0))</f>
        <v>60405   П
A (до 31.01.2003)  Резервы на возможные потери (c 13.02.2018)
Долгосрочно арендуемые основные средства (до 31.01.2003)</v>
      </c>
      <c r="E708" s="25">
        <f>'101_parsed'!C708</f>
        <v>0</v>
      </c>
      <c r="F708" s="25">
        <f>'101_parsed'!D708</f>
        <v>0</v>
      </c>
      <c r="G708" s="25">
        <f>'101_parsed'!E708</f>
        <v>0</v>
      </c>
      <c r="H708" s="25">
        <f>'101_parsed'!F708</f>
        <v>0</v>
      </c>
    </row>
    <row r="709" spans="1:8" x14ac:dyDescent="0.2">
      <c r="A709" s="25">
        <f>'101_parsed'!A709</f>
        <v>3138</v>
      </c>
      <c r="B709" s="33">
        <f>'101_parsed'!B709</f>
        <v>60414</v>
      </c>
      <c r="C709" s="25" t="str">
        <f>INDEX(all_banks!O:O,MATCH(A709,all_banks!H:H,0))</f>
        <v>АО "Банк БЖФ" (3138)</v>
      </c>
      <c r="D709" s="25" t="str">
        <f>INDEX('101_accounts'!B:B,MATCH(B709,'101_accounts'!A:A,0))</f>
        <v>60414   П  Амортизация основных средств (кроме земли) (c 13.02.2018)</v>
      </c>
      <c r="E709" s="25">
        <f>'101_parsed'!C709</f>
        <v>0</v>
      </c>
      <c r="F709" s="25">
        <f>'101_parsed'!D709</f>
        <v>181420</v>
      </c>
      <c r="G709" s="25">
        <f>'101_parsed'!E709</f>
        <v>0</v>
      </c>
      <c r="H709" s="25">
        <f>'101_parsed'!F709</f>
        <v>184078</v>
      </c>
    </row>
    <row r="710" spans="1:8" x14ac:dyDescent="0.2">
      <c r="A710" s="25">
        <f>'101_parsed'!A710</f>
        <v>3138</v>
      </c>
      <c r="B710" s="33">
        <f>'101_parsed'!B710</f>
        <v>60415</v>
      </c>
      <c r="C710" s="25" t="str">
        <f>INDEX(all_banks!O:O,MATCH(A710,all_banks!H:H,0))</f>
        <v>АО "Банк БЖФ" (3138)</v>
      </c>
      <c r="D710" s="25" t="str">
        <f>INDEX('101_accounts'!B:B,MATCH(B710,'101_accounts'!A:A,0))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10" s="25">
        <f>'101_parsed'!C710</f>
        <v>1009</v>
      </c>
      <c r="F710" s="25">
        <f>'101_parsed'!D710</f>
        <v>0</v>
      </c>
      <c r="G710" s="25">
        <f>'101_parsed'!E710</f>
        <v>0</v>
      </c>
      <c r="H710" s="25">
        <f>'101_parsed'!F710</f>
        <v>0</v>
      </c>
    </row>
    <row r="711" spans="1:8" x14ac:dyDescent="0.2">
      <c r="A711" s="25">
        <f>'101_parsed'!A711</f>
        <v>3138</v>
      </c>
      <c r="B711" s="33">
        <f>'101_parsed'!B711</f>
        <v>61901</v>
      </c>
      <c r="C711" s="25" t="str">
        <f>INDEX(all_banks!O:O,MATCH(A711,all_banks!H:H,0))</f>
        <v>АО "Банк БЖФ" (3138)</v>
      </c>
      <c r="D711" s="25" t="str">
        <f>INDEX('101_accounts'!B:B,MATCH(B711,'101_accounts'!A:A,0))</f>
        <v>61901   A  Земля, временно неиспользуемая в основной деятельности</v>
      </c>
      <c r="E711" s="25">
        <f>'101_parsed'!C711</f>
        <v>0</v>
      </c>
      <c r="F711" s="25">
        <f>'101_parsed'!D711</f>
        <v>0</v>
      </c>
      <c r="G711" s="25">
        <f>'101_parsed'!E711</f>
        <v>0</v>
      </c>
      <c r="H711" s="25">
        <f>'101_parsed'!F711</f>
        <v>0</v>
      </c>
    </row>
    <row r="712" spans="1:8" x14ac:dyDescent="0.2">
      <c r="A712" s="25">
        <f>'101_parsed'!A712</f>
        <v>3138</v>
      </c>
      <c r="B712" s="33">
        <f>'101_parsed'!B712</f>
        <v>61902</v>
      </c>
      <c r="C712" s="25" t="str">
        <f>INDEX(all_banks!O:O,MATCH(A712,all_banks!H:H,0))</f>
        <v>АО "Банк БЖФ" (3138)</v>
      </c>
      <c r="D712" s="25" t="str">
        <f>INDEX('101_accounts'!B:B,MATCH(B712,'101_accounts'!A:A,0))</f>
        <v>61902   A  Земля, временно неиспользуемая в основной деятельности, переданная в аренду</v>
      </c>
      <c r="E712" s="25">
        <f>'101_parsed'!C712</f>
        <v>0</v>
      </c>
      <c r="F712" s="25">
        <f>'101_parsed'!D712</f>
        <v>0</v>
      </c>
      <c r="G712" s="25">
        <f>'101_parsed'!E712</f>
        <v>0</v>
      </c>
      <c r="H712" s="25">
        <f>'101_parsed'!F712</f>
        <v>0</v>
      </c>
    </row>
    <row r="713" spans="1:8" x14ac:dyDescent="0.2">
      <c r="A713" s="25">
        <f>'101_parsed'!A713</f>
        <v>3138</v>
      </c>
      <c r="B713" s="33">
        <f>'101_parsed'!B713</f>
        <v>61903</v>
      </c>
      <c r="C713" s="25" t="str">
        <f>INDEX(all_banks!O:O,MATCH(A713,all_banks!H:H,0))</f>
        <v>АО "Банк БЖФ" (3138)</v>
      </c>
      <c r="D713" s="25" t="str">
        <f>INDEX('101_accounts'!B:B,MATCH(B713,'101_accounts'!A:A,0))</f>
        <v>61903   A  Недвижимость (кроме земли), временно неиспользуемая в основной деятельности</v>
      </c>
      <c r="E713" s="25">
        <f>'101_parsed'!C713</f>
        <v>0</v>
      </c>
      <c r="F713" s="25">
        <f>'101_parsed'!D713</f>
        <v>0</v>
      </c>
      <c r="G713" s="25">
        <f>'101_parsed'!E713</f>
        <v>0</v>
      </c>
      <c r="H713" s="25">
        <f>'101_parsed'!F713</f>
        <v>0</v>
      </c>
    </row>
    <row r="714" spans="1:8" x14ac:dyDescent="0.2">
      <c r="A714" s="25">
        <f>'101_parsed'!A714</f>
        <v>3138</v>
      </c>
      <c r="B714" s="33">
        <f>'101_parsed'!B714</f>
        <v>61904</v>
      </c>
      <c r="C714" s="25" t="str">
        <f>INDEX(all_banks!O:O,MATCH(A714,all_banks!H:H,0))</f>
        <v>АО "Банк БЖФ" (3138)</v>
      </c>
      <c r="D714" s="25" t="str">
        <f>INDEX('101_accounts'!B:B,MATCH(B714,'101_accounts'!A:A,0))</f>
        <v>61904   A  Недвижимость (кроме земли), временно неиспользуемая в основной деятельности, переданная в аренду</v>
      </c>
      <c r="E714" s="25">
        <f>'101_parsed'!C714</f>
        <v>0</v>
      </c>
      <c r="F714" s="25">
        <f>'101_parsed'!D714</f>
        <v>0</v>
      </c>
      <c r="G714" s="25">
        <f>'101_parsed'!E714</f>
        <v>0</v>
      </c>
      <c r="H714" s="25">
        <f>'101_parsed'!F714</f>
        <v>0</v>
      </c>
    </row>
    <row r="715" spans="1:8" x14ac:dyDescent="0.2">
      <c r="A715" s="25">
        <f>'101_parsed'!A715</f>
        <v>3138</v>
      </c>
      <c r="B715" s="33">
        <f>'101_parsed'!B715</f>
        <v>61905</v>
      </c>
      <c r="C715" s="25" t="str">
        <f>INDEX(all_banks!O:O,MATCH(A715,all_banks!H:H,0))</f>
        <v>АО "Банк БЖФ" (3138)</v>
      </c>
      <c r="D715" s="25" t="str">
        <f>INDEX('101_accounts'!B:B,MATCH(B715,'101_accounts'!A:A,0))</f>
        <v>61905   A  Земля, временно неиспользуемая в основной деятельности, учитываемая по справедливой стоимости</v>
      </c>
      <c r="E715" s="25">
        <f>'101_parsed'!C715</f>
        <v>0</v>
      </c>
      <c r="F715" s="25">
        <f>'101_parsed'!D715</f>
        <v>0</v>
      </c>
      <c r="G715" s="25">
        <f>'101_parsed'!E715</f>
        <v>0</v>
      </c>
      <c r="H715" s="25">
        <f>'101_parsed'!F715</f>
        <v>0</v>
      </c>
    </row>
    <row r="716" spans="1:8" x14ac:dyDescent="0.2">
      <c r="A716" s="25">
        <f>'101_parsed'!A716</f>
        <v>3138</v>
      </c>
      <c r="B716" s="33">
        <f>'101_parsed'!B716</f>
        <v>61906</v>
      </c>
      <c r="C716" s="25" t="str">
        <f>INDEX(all_banks!O:O,MATCH(A716,all_banks!H:H,0))</f>
        <v>АО "Банк БЖФ" (3138)</v>
      </c>
      <c r="D716" s="25" t="str">
        <f>INDEX('101_accounts'!B:B,MATCH(B716,'101_accounts'!A:A,0))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16" s="25">
        <f>'101_parsed'!C716</f>
        <v>0</v>
      </c>
      <c r="F716" s="25">
        <f>'101_parsed'!D716</f>
        <v>0</v>
      </c>
      <c r="G716" s="25">
        <f>'101_parsed'!E716</f>
        <v>0</v>
      </c>
      <c r="H716" s="25">
        <f>'101_parsed'!F716</f>
        <v>0</v>
      </c>
    </row>
    <row r="717" spans="1:8" x14ac:dyDescent="0.2">
      <c r="A717" s="25">
        <f>'101_parsed'!A717</f>
        <v>3138</v>
      </c>
      <c r="B717" s="33">
        <f>'101_parsed'!B717</f>
        <v>61907</v>
      </c>
      <c r="C717" s="25" t="str">
        <f>INDEX(all_banks!O:O,MATCH(A717,all_banks!H:H,0))</f>
        <v>АО "Банк БЖФ" (3138)</v>
      </c>
      <c r="D717" s="25" t="str">
        <f>INDEX('101_accounts'!B:B,MATCH(B717,'101_accounts'!A:A,0))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17" s="25">
        <f>'101_parsed'!C717</f>
        <v>0</v>
      </c>
      <c r="F717" s="25">
        <f>'101_parsed'!D717</f>
        <v>0</v>
      </c>
      <c r="G717" s="25">
        <f>'101_parsed'!E717</f>
        <v>0</v>
      </c>
      <c r="H717" s="25">
        <f>'101_parsed'!F717</f>
        <v>0</v>
      </c>
    </row>
    <row r="718" spans="1:8" x14ac:dyDescent="0.2">
      <c r="A718" s="25">
        <f>'101_parsed'!A718</f>
        <v>3138</v>
      </c>
      <c r="B718" s="33">
        <f>'101_parsed'!B718</f>
        <v>61908</v>
      </c>
      <c r="C718" s="25" t="str">
        <f>INDEX(all_banks!O:O,MATCH(A718,all_banks!H:H,0))</f>
        <v>АО "Банк БЖФ" (3138)</v>
      </c>
      <c r="D718" s="25" t="str">
        <f>INDEX('101_accounts'!B:B,MATCH(B718,'101_accounts'!A:A,0))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18" s="25">
        <f>'101_parsed'!C718</f>
        <v>0</v>
      </c>
      <c r="F718" s="25">
        <f>'101_parsed'!D718</f>
        <v>0</v>
      </c>
      <c r="G718" s="25">
        <f>'101_parsed'!E718</f>
        <v>0</v>
      </c>
      <c r="H718" s="25">
        <f>'101_parsed'!F718</f>
        <v>0</v>
      </c>
    </row>
    <row r="719" spans="1:8" x14ac:dyDescent="0.2">
      <c r="A719" s="25">
        <f>'101_parsed'!A719</f>
        <v>3138</v>
      </c>
      <c r="B719" s="33">
        <f>'101_parsed'!B719</f>
        <v>61909</v>
      </c>
      <c r="C719" s="25" t="str">
        <f>INDEX(all_banks!O:O,MATCH(A719,all_banks!H:H,0))</f>
        <v>АО "Банк БЖФ" (3138)</v>
      </c>
      <c r="D719" s="25" t="str">
        <f>INDEX('101_accounts'!B:B,MATCH(B719,'101_accounts'!A:A,0))</f>
        <v>61909   П  Амортизация недвижимости (кроме земли), временно неиспользуемой в основной деятельности</v>
      </c>
      <c r="E719" s="25">
        <f>'101_parsed'!C719</f>
        <v>0</v>
      </c>
      <c r="F719" s="25">
        <f>'101_parsed'!D719</f>
        <v>0</v>
      </c>
      <c r="G719" s="25">
        <f>'101_parsed'!E719</f>
        <v>0</v>
      </c>
      <c r="H719" s="25">
        <f>'101_parsed'!F719</f>
        <v>0</v>
      </c>
    </row>
    <row r="720" spans="1:8" x14ac:dyDescent="0.2">
      <c r="A720" s="25">
        <f>'101_parsed'!A720</f>
        <v>3138</v>
      </c>
      <c r="B720" s="33">
        <f>'101_parsed'!B720</f>
        <v>61910</v>
      </c>
      <c r="C720" s="25" t="str">
        <f>INDEX(all_banks!O:O,MATCH(A720,all_banks!H:H,0))</f>
        <v>АО "Банк БЖФ" (3138)</v>
      </c>
      <c r="D720" s="25" t="str">
        <f>INDEX('101_accounts'!B:B,MATCH(B720,'101_accounts'!A:A,0))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20" s="25">
        <f>'101_parsed'!C720</f>
        <v>0</v>
      </c>
      <c r="F720" s="25">
        <f>'101_parsed'!D720</f>
        <v>0</v>
      </c>
      <c r="G720" s="25">
        <f>'101_parsed'!E720</f>
        <v>0</v>
      </c>
      <c r="H720" s="25">
        <f>'101_parsed'!F720</f>
        <v>0</v>
      </c>
    </row>
    <row r="721" spans="1:8" x14ac:dyDescent="0.2">
      <c r="A721" s="25">
        <f>'101_parsed'!A721</f>
        <v>3138</v>
      </c>
      <c r="B721" s="33">
        <f>'101_parsed'!B721</f>
        <v>61911</v>
      </c>
      <c r="C721" s="25" t="str">
        <f>INDEX(all_banks!O:O,MATCH(A721,all_banks!H:H,0))</f>
        <v>АО "Банк БЖФ" (3138)</v>
      </c>
      <c r="D721" s="25" t="str">
        <f>INDEX('101_accounts'!B:B,MATCH(B721,'101_accounts'!A:A,0))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21" s="25">
        <f>'101_parsed'!C721</f>
        <v>0</v>
      </c>
      <c r="F721" s="25">
        <f>'101_parsed'!D721</f>
        <v>0</v>
      </c>
      <c r="G721" s="25">
        <f>'101_parsed'!E721</f>
        <v>0</v>
      </c>
      <c r="H721" s="25">
        <f>'101_parsed'!F721</f>
        <v>0</v>
      </c>
    </row>
    <row r="722" spans="1:8" x14ac:dyDescent="0.2">
      <c r="A722" s="25">
        <f>'101_parsed'!A722</f>
        <v>3138</v>
      </c>
      <c r="B722" s="33">
        <f>'101_parsed'!B722</f>
        <v>61912</v>
      </c>
      <c r="C722" s="25" t="str">
        <f>INDEX(all_banks!O:O,MATCH(A722,all_banks!H:H,0))</f>
        <v>АО "Банк БЖФ" (3138)</v>
      </c>
      <c r="D722" s="25" t="str">
        <f>INDEX('101_accounts'!B:B,MATCH(B722,'101_accounts'!A:A,0))</f>
        <v>61912   П  Резервы на возможные потери</v>
      </c>
      <c r="E722" s="25">
        <f>'101_parsed'!C722</f>
        <v>0</v>
      </c>
      <c r="F722" s="25">
        <f>'101_parsed'!D722</f>
        <v>0</v>
      </c>
      <c r="G722" s="25">
        <f>'101_parsed'!E722</f>
        <v>0</v>
      </c>
      <c r="H722" s="25">
        <f>'101_parsed'!F722</f>
        <v>0</v>
      </c>
    </row>
    <row r="723" spans="1:8" x14ac:dyDescent="0.2">
      <c r="A723" s="25">
        <f>'101_parsed'!A723</f>
        <v>3138</v>
      </c>
      <c r="B723" s="33">
        <f>'101_parsed'!B723</f>
        <v>62001</v>
      </c>
      <c r="C723" s="25" t="str">
        <f>INDEX(all_banks!O:O,MATCH(A723,all_banks!H:H,0))</f>
        <v>АО "Банк БЖФ" (3138)</v>
      </c>
      <c r="D723" s="25" t="str">
        <f>INDEX('101_accounts'!B:B,MATCH(B723,'101_accounts'!A:A,0))</f>
        <v>62001   A  Долгосрочные активы, предназначенные для продажи</v>
      </c>
      <c r="E723" s="25">
        <f>'101_parsed'!C723</f>
        <v>175236</v>
      </c>
      <c r="F723" s="25">
        <f>'101_parsed'!D723</f>
        <v>0</v>
      </c>
      <c r="G723" s="25">
        <f>'101_parsed'!E723</f>
        <v>124879</v>
      </c>
      <c r="H723" s="25">
        <f>'101_parsed'!F723</f>
        <v>0</v>
      </c>
    </row>
    <row r="724" spans="1:8" x14ac:dyDescent="0.2">
      <c r="A724" s="25">
        <f>'101_parsed'!A724</f>
        <v>3138</v>
      </c>
      <c r="B724" s="33">
        <f>'101_parsed'!B724</f>
        <v>62002</v>
      </c>
      <c r="C724" s="25" t="str">
        <f>INDEX(all_banks!O:O,MATCH(A724,all_banks!H:H,0))</f>
        <v>АО "Банк БЖФ" (3138)</v>
      </c>
      <c r="D724" s="25" t="str">
        <f>INDEX('101_accounts'!B:B,MATCH(B724,'101_accounts'!A:A,0))</f>
        <v>62002   П  Резервы на возможные потери</v>
      </c>
      <c r="E724" s="25">
        <f>'101_parsed'!C724</f>
        <v>0</v>
      </c>
      <c r="F724" s="25">
        <f>'101_parsed'!D724</f>
        <v>40299</v>
      </c>
      <c r="G724" s="25">
        <f>'101_parsed'!E724</f>
        <v>0</v>
      </c>
      <c r="H724" s="25">
        <f>'101_parsed'!F724</f>
        <v>33154</v>
      </c>
    </row>
    <row r="725" spans="1:8" x14ac:dyDescent="0.2">
      <c r="A725" s="25">
        <f>'101_parsed'!A725</f>
        <v>3138</v>
      </c>
      <c r="B725" s="33">
        <f>'101_parsed'!B725</f>
        <v>62101</v>
      </c>
      <c r="C725" s="25" t="str">
        <f>INDEX(all_banks!O:O,MATCH(A725,all_banks!H:H,0))</f>
        <v>АО "Банк БЖФ" (3138)</v>
      </c>
      <c r="D725" s="25" t="str">
        <f>INDEX('101_accounts'!B:B,MATCH(B725,'101_accounts'!A:A,0))</f>
        <v>62101   A  Средства труда, полученные по договорам отступного, залога, назначение которых не определено</v>
      </c>
      <c r="E725" s="25">
        <f>'101_parsed'!C725</f>
        <v>0</v>
      </c>
      <c r="F725" s="25">
        <f>'101_parsed'!D725</f>
        <v>0</v>
      </c>
      <c r="G725" s="25">
        <f>'101_parsed'!E725</f>
        <v>0</v>
      </c>
      <c r="H725" s="25">
        <f>'101_parsed'!F725</f>
        <v>0</v>
      </c>
    </row>
    <row r="726" spans="1:8" x14ac:dyDescent="0.2">
      <c r="A726" s="25">
        <f>'101_parsed'!A726</f>
        <v>3138</v>
      </c>
      <c r="B726" s="33">
        <f>'101_parsed'!B726</f>
        <v>62102</v>
      </c>
      <c r="C726" s="25" t="str">
        <f>INDEX(all_banks!O:O,MATCH(A726,all_banks!H:H,0))</f>
        <v>АО "Банк БЖФ" (3138)</v>
      </c>
      <c r="D726" s="25" t="str">
        <f>INDEX('101_accounts'!B:B,MATCH(B726,'101_accounts'!A:A,0))</f>
        <v>62102   A  Предметы труда, полученные по договорам отступного, залога, назначение которых не определено</v>
      </c>
      <c r="E726" s="25">
        <f>'101_parsed'!C726</f>
        <v>0</v>
      </c>
      <c r="F726" s="25">
        <f>'101_parsed'!D726</f>
        <v>0</v>
      </c>
      <c r="G726" s="25">
        <f>'101_parsed'!E726</f>
        <v>0</v>
      </c>
      <c r="H726" s="25">
        <f>'101_parsed'!F726</f>
        <v>0</v>
      </c>
    </row>
    <row r="727" spans="1:8" x14ac:dyDescent="0.2">
      <c r="A727" s="25">
        <f>'101_parsed'!A727</f>
        <v>3138</v>
      </c>
      <c r="B727" s="33">
        <f>'101_parsed'!B727</f>
        <v>62103</v>
      </c>
      <c r="C727" s="25" t="str">
        <f>INDEX(all_banks!O:O,MATCH(A727,all_banks!H:H,0))</f>
        <v>АО "Банк БЖФ" (3138)</v>
      </c>
      <c r="D727" s="25" t="str">
        <f>INDEX('101_accounts'!B:B,MATCH(B727,'101_accounts'!A:A,0))</f>
        <v>62103   П  Резервы на возможные потери</v>
      </c>
      <c r="E727" s="25">
        <f>'101_parsed'!C727</f>
        <v>0</v>
      </c>
      <c r="F727" s="25">
        <f>'101_parsed'!D727</f>
        <v>0</v>
      </c>
      <c r="G727" s="25">
        <f>'101_parsed'!E727</f>
        <v>0</v>
      </c>
      <c r="H727" s="25">
        <f>'101_parsed'!F727</f>
        <v>0</v>
      </c>
    </row>
    <row r="728" spans="1:8" x14ac:dyDescent="0.2">
      <c r="A728" s="25">
        <f>'101_parsed'!A728</f>
        <v>3255</v>
      </c>
      <c r="B728" s="33">
        <f>'101_parsed'!B728</f>
        <v>60401</v>
      </c>
      <c r="C728" s="25" t="str">
        <f>INDEX(all_banks!O:O,MATCH(A728,all_banks!H:H,0))</f>
        <v>ПАО Банк ЗЕНИТ (3255)</v>
      </c>
      <c r="D728" s="25" t="str">
        <f>INDEX('101_accounts'!B:B,MATCH(B728,'101_accounts'!A:A,0))</f>
        <v>60401   A  Основные средства (кроме земли) (c 13.02.2018)_x000D_Категория 1- Здания и сооружения (до 31.12.2002)</v>
      </c>
      <c r="E728" s="25">
        <f>'101_parsed'!C728</f>
        <v>3463878</v>
      </c>
      <c r="F728" s="25">
        <f>'101_parsed'!D728</f>
        <v>0</v>
      </c>
      <c r="G728" s="25">
        <f>'101_parsed'!E728</f>
        <v>3564857</v>
      </c>
      <c r="H728" s="25">
        <f>'101_parsed'!F728</f>
        <v>0</v>
      </c>
    </row>
    <row r="729" spans="1:8" x14ac:dyDescent="0.2">
      <c r="A729" s="25">
        <f>'101_parsed'!A729</f>
        <v>3255</v>
      </c>
      <c r="B729" s="33">
        <f>'101_parsed'!B729</f>
        <v>60404</v>
      </c>
      <c r="C729" s="25" t="str">
        <f>INDEX(all_banks!O:O,MATCH(A729,all_banks!H:H,0))</f>
        <v>ПАО Банк ЗЕНИТ (3255)</v>
      </c>
      <c r="D729" s="25" t="str">
        <f>INDEX('101_accounts'!B:B,MATCH(B729,'101_accounts'!A:A,0))</f>
        <v>60404   A  Земля (c 13.02.2018)</v>
      </c>
      <c r="E729" s="25">
        <f>'101_parsed'!C729</f>
        <v>110633</v>
      </c>
      <c r="F729" s="25">
        <f>'101_parsed'!D729</f>
        <v>0</v>
      </c>
      <c r="G729" s="25">
        <f>'101_parsed'!E729</f>
        <v>107839</v>
      </c>
      <c r="H729" s="25">
        <f>'101_parsed'!F729</f>
        <v>0</v>
      </c>
    </row>
    <row r="730" spans="1:8" x14ac:dyDescent="0.2">
      <c r="A730" s="25">
        <f>'101_parsed'!A730</f>
        <v>3255</v>
      </c>
      <c r="B730" s="33">
        <f>'101_parsed'!B730</f>
        <v>60405</v>
      </c>
      <c r="C730" s="25" t="str">
        <f>INDEX(all_banks!O:O,MATCH(A730,all_banks!H:H,0))</f>
        <v>ПАО Банк ЗЕНИТ (3255)</v>
      </c>
      <c r="D730" s="25" t="str">
        <f>INDEX('101_accounts'!B:B,MATCH(B730,'101_accounts'!A:A,0))</f>
        <v>60405   П
A (до 31.01.2003)  Резервы на возможные потери (c 13.02.2018)
Долгосрочно арендуемые основные средства (до 31.01.2003)</v>
      </c>
      <c r="E730" s="25">
        <f>'101_parsed'!C730</f>
        <v>0</v>
      </c>
      <c r="F730" s="25">
        <f>'101_parsed'!D730</f>
        <v>0</v>
      </c>
      <c r="G730" s="25">
        <f>'101_parsed'!E730</f>
        <v>0</v>
      </c>
      <c r="H730" s="25">
        <f>'101_parsed'!F730</f>
        <v>0</v>
      </c>
    </row>
    <row r="731" spans="1:8" x14ac:dyDescent="0.2">
      <c r="A731" s="25">
        <f>'101_parsed'!A731</f>
        <v>3255</v>
      </c>
      <c r="B731" s="33">
        <f>'101_parsed'!B731</f>
        <v>60414</v>
      </c>
      <c r="C731" s="25" t="str">
        <f>INDEX(all_banks!O:O,MATCH(A731,all_banks!H:H,0))</f>
        <v>ПАО Банк ЗЕНИТ (3255)</v>
      </c>
      <c r="D731" s="25" t="str">
        <f>INDEX('101_accounts'!B:B,MATCH(B731,'101_accounts'!A:A,0))</f>
        <v>60414   П  Амортизация основных средств (кроме земли) (c 13.02.2018)</v>
      </c>
      <c r="E731" s="25">
        <f>'101_parsed'!C731</f>
        <v>0</v>
      </c>
      <c r="F731" s="25">
        <f>'101_parsed'!D731</f>
        <v>1764669</v>
      </c>
      <c r="G731" s="25">
        <f>'101_parsed'!E731</f>
        <v>0</v>
      </c>
      <c r="H731" s="25">
        <f>'101_parsed'!F731</f>
        <v>1852309</v>
      </c>
    </row>
    <row r="732" spans="1:8" x14ac:dyDescent="0.2">
      <c r="A732" s="25">
        <f>'101_parsed'!A732</f>
        <v>3255</v>
      </c>
      <c r="B732" s="33">
        <f>'101_parsed'!B732</f>
        <v>60415</v>
      </c>
      <c r="C732" s="25" t="str">
        <f>INDEX(all_banks!O:O,MATCH(A732,all_banks!H:H,0))</f>
        <v>ПАО Банк ЗЕНИТ (3255)</v>
      </c>
      <c r="D732" s="25" t="str">
        <f>INDEX('101_accounts'!B:B,MATCH(B732,'101_accounts'!A:A,0))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32" s="25">
        <f>'101_parsed'!C732</f>
        <v>888</v>
      </c>
      <c r="F732" s="25">
        <f>'101_parsed'!D732</f>
        <v>0</v>
      </c>
      <c r="G732" s="25">
        <f>'101_parsed'!E732</f>
        <v>836</v>
      </c>
      <c r="H732" s="25">
        <f>'101_parsed'!F732</f>
        <v>0</v>
      </c>
    </row>
    <row r="733" spans="1:8" x14ac:dyDescent="0.2">
      <c r="A733" s="25">
        <f>'101_parsed'!A733</f>
        <v>3255</v>
      </c>
      <c r="B733" s="33">
        <f>'101_parsed'!B733</f>
        <v>61901</v>
      </c>
      <c r="C733" s="25" t="str">
        <f>INDEX(all_banks!O:O,MATCH(A733,all_banks!H:H,0))</f>
        <v>ПАО Банк ЗЕНИТ (3255)</v>
      </c>
      <c r="D733" s="25" t="str">
        <f>INDEX('101_accounts'!B:B,MATCH(B733,'101_accounts'!A:A,0))</f>
        <v>61901   A  Земля, временно неиспользуемая в основной деятельности</v>
      </c>
      <c r="E733" s="25">
        <f>'101_parsed'!C733</f>
        <v>0</v>
      </c>
      <c r="F733" s="25">
        <f>'101_parsed'!D733</f>
        <v>0</v>
      </c>
      <c r="G733" s="25">
        <f>'101_parsed'!E733</f>
        <v>0</v>
      </c>
      <c r="H733" s="25">
        <f>'101_parsed'!F733</f>
        <v>0</v>
      </c>
    </row>
    <row r="734" spans="1:8" x14ac:dyDescent="0.2">
      <c r="A734" s="25">
        <f>'101_parsed'!A734</f>
        <v>3255</v>
      </c>
      <c r="B734" s="33">
        <f>'101_parsed'!B734</f>
        <v>61902</v>
      </c>
      <c r="C734" s="25" t="str">
        <f>INDEX(all_banks!O:O,MATCH(A734,all_banks!H:H,0))</f>
        <v>ПАО Банк ЗЕНИТ (3255)</v>
      </c>
      <c r="D734" s="25" t="str">
        <f>INDEX('101_accounts'!B:B,MATCH(B734,'101_accounts'!A:A,0))</f>
        <v>61902   A  Земля, временно неиспользуемая в основной деятельности, переданная в аренду</v>
      </c>
      <c r="E734" s="25">
        <f>'101_parsed'!C734</f>
        <v>0</v>
      </c>
      <c r="F734" s="25">
        <f>'101_parsed'!D734</f>
        <v>0</v>
      </c>
      <c r="G734" s="25">
        <f>'101_parsed'!E734</f>
        <v>0</v>
      </c>
      <c r="H734" s="25">
        <f>'101_parsed'!F734</f>
        <v>0</v>
      </c>
    </row>
    <row r="735" spans="1:8" x14ac:dyDescent="0.2">
      <c r="A735" s="25">
        <f>'101_parsed'!A735</f>
        <v>3255</v>
      </c>
      <c r="B735" s="33">
        <f>'101_parsed'!B735</f>
        <v>61903</v>
      </c>
      <c r="C735" s="25" t="str">
        <f>INDEX(all_banks!O:O,MATCH(A735,all_banks!H:H,0))</f>
        <v>ПАО Банк ЗЕНИТ (3255)</v>
      </c>
      <c r="D735" s="25" t="str">
        <f>INDEX('101_accounts'!B:B,MATCH(B735,'101_accounts'!A:A,0))</f>
        <v>61903   A  Недвижимость (кроме земли), временно неиспользуемая в основной деятельности</v>
      </c>
      <c r="E735" s="25">
        <f>'101_parsed'!C735</f>
        <v>0</v>
      </c>
      <c r="F735" s="25">
        <f>'101_parsed'!D735</f>
        <v>0</v>
      </c>
      <c r="G735" s="25">
        <f>'101_parsed'!E735</f>
        <v>0</v>
      </c>
      <c r="H735" s="25">
        <f>'101_parsed'!F735</f>
        <v>0</v>
      </c>
    </row>
    <row r="736" spans="1:8" x14ac:dyDescent="0.2">
      <c r="A736" s="25">
        <f>'101_parsed'!A736</f>
        <v>3255</v>
      </c>
      <c r="B736" s="33">
        <f>'101_parsed'!B736</f>
        <v>61904</v>
      </c>
      <c r="C736" s="25" t="str">
        <f>INDEX(all_banks!O:O,MATCH(A736,all_banks!H:H,0))</f>
        <v>ПАО Банк ЗЕНИТ (3255)</v>
      </c>
      <c r="D736" s="25" t="str">
        <f>INDEX('101_accounts'!B:B,MATCH(B736,'101_accounts'!A:A,0))</f>
        <v>61904   A  Недвижимость (кроме земли), временно неиспользуемая в основной деятельности, переданная в аренду</v>
      </c>
      <c r="E736" s="25">
        <f>'101_parsed'!C736</f>
        <v>0</v>
      </c>
      <c r="F736" s="25">
        <f>'101_parsed'!D736</f>
        <v>0</v>
      </c>
      <c r="G736" s="25">
        <f>'101_parsed'!E736</f>
        <v>0</v>
      </c>
      <c r="H736" s="25">
        <f>'101_parsed'!F736</f>
        <v>0</v>
      </c>
    </row>
    <row r="737" spans="1:8" x14ac:dyDescent="0.2">
      <c r="A737" s="25">
        <f>'101_parsed'!A737</f>
        <v>3255</v>
      </c>
      <c r="B737" s="33">
        <f>'101_parsed'!B737</f>
        <v>61905</v>
      </c>
      <c r="C737" s="25" t="str">
        <f>INDEX(all_banks!O:O,MATCH(A737,all_banks!H:H,0))</f>
        <v>ПАО Банк ЗЕНИТ (3255)</v>
      </c>
      <c r="D737" s="25" t="str">
        <f>INDEX('101_accounts'!B:B,MATCH(B737,'101_accounts'!A:A,0))</f>
        <v>61905   A  Земля, временно неиспользуемая в основной деятельности, учитываемая по справедливой стоимости</v>
      </c>
      <c r="E737" s="25">
        <f>'101_parsed'!C737</f>
        <v>402</v>
      </c>
      <c r="F737" s="25">
        <f>'101_parsed'!D737</f>
        <v>0</v>
      </c>
      <c r="G737" s="25">
        <f>'101_parsed'!E737</f>
        <v>402</v>
      </c>
      <c r="H737" s="25">
        <f>'101_parsed'!F737</f>
        <v>0</v>
      </c>
    </row>
    <row r="738" spans="1:8" x14ac:dyDescent="0.2">
      <c r="A738" s="25">
        <f>'101_parsed'!A738</f>
        <v>3255</v>
      </c>
      <c r="B738" s="33">
        <f>'101_parsed'!B738</f>
        <v>61906</v>
      </c>
      <c r="C738" s="25" t="str">
        <f>INDEX(all_banks!O:O,MATCH(A738,all_banks!H:H,0))</f>
        <v>ПАО Банк ЗЕНИТ (3255)</v>
      </c>
      <c r="D738" s="25" t="str">
        <f>INDEX('101_accounts'!B:B,MATCH(B738,'101_accounts'!A:A,0))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38" s="25">
        <f>'101_parsed'!C738</f>
        <v>43853</v>
      </c>
      <c r="F738" s="25">
        <f>'101_parsed'!D738</f>
        <v>0</v>
      </c>
      <c r="G738" s="25">
        <f>'101_parsed'!E738</f>
        <v>43853</v>
      </c>
      <c r="H738" s="25">
        <f>'101_parsed'!F738</f>
        <v>0</v>
      </c>
    </row>
    <row r="739" spans="1:8" x14ac:dyDescent="0.2">
      <c r="A739" s="25">
        <f>'101_parsed'!A739</f>
        <v>3255</v>
      </c>
      <c r="B739" s="33">
        <f>'101_parsed'!B739</f>
        <v>61907</v>
      </c>
      <c r="C739" s="25" t="str">
        <f>INDEX(all_banks!O:O,MATCH(A739,all_banks!H:H,0))</f>
        <v>ПАО Банк ЗЕНИТ (3255)</v>
      </c>
      <c r="D739" s="25" t="str">
        <f>INDEX('101_accounts'!B:B,MATCH(B739,'101_accounts'!A:A,0))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39" s="25">
        <f>'101_parsed'!C739</f>
        <v>24943</v>
      </c>
      <c r="F739" s="25">
        <f>'101_parsed'!D739</f>
        <v>0</v>
      </c>
      <c r="G739" s="25">
        <f>'101_parsed'!E739</f>
        <v>24943</v>
      </c>
      <c r="H739" s="25">
        <f>'101_parsed'!F739</f>
        <v>0</v>
      </c>
    </row>
    <row r="740" spans="1:8" x14ac:dyDescent="0.2">
      <c r="A740" s="25">
        <f>'101_parsed'!A740</f>
        <v>3255</v>
      </c>
      <c r="B740" s="33">
        <f>'101_parsed'!B740</f>
        <v>61908</v>
      </c>
      <c r="C740" s="25" t="str">
        <f>INDEX(all_banks!O:O,MATCH(A740,all_banks!H:H,0))</f>
        <v>ПАО Банк ЗЕНИТ (3255)</v>
      </c>
      <c r="D740" s="25" t="str">
        <f>INDEX('101_accounts'!B:B,MATCH(B740,'101_accounts'!A:A,0))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40" s="25">
        <f>'101_parsed'!C740</f>
        <v>554060</v>
      </c>
      <c r="F740" s="25">
        <f>'101_parsed'!D740</f>
        <v>0</v>
      </c>
      <c r="G740" s="25">
        <f>'101_parsed'!E740</f>
        <v>413134</v>
      </c>
      <c r="H740" s="25">
        <f>'101_parsed'!F740</f>
        <v>0</v>
      </c>
    </row>
    <row r="741" spans="1:8" x14ac:dyDescent="0.2">
      <c r="A741" s="25">
        <f>'101_parsed'!A741</f>
        <v>3255</v>
      </c>
      <c r="B741" s="33">
        <f>'101_parsed'!B741</f>
        <v>61909</v>
      </c>
      <c r="C741" s="25" t="str">
        <f>INDEX(all_banks!O:O,MATCH(A741,all_banks!H:H,0))</f>
        <v>ПАО Банк ЗЕНИТ (3255)</v>
      </c>
      <c r="D741" s="25" t="str">
        <f>INDEX('101_accounts'!B:B,MATCH(B741,'101_accounts'!A:A,0))</f>
        <v>61909   П  Амортизация недвижимости (кроме земли), временно неиспользуемой в основной деятельности</v>
      </c>
      <c r="E741" s="25">
        <f>'101_parsed'!C741</f>
        <v>0</v>
      </c>
      <c r="F741" s="25">
        <f>'101_parsed'!D741</f>
        <v>0</v>
      </c>
      <c r="G741" s="25">
        <f>'101_parsed'!E741</f>
        <v>0</v>
      </c>
      <c r="H741" s="25">
        <f>'101_parsed'!F741</f>
        <v>0</v>
      </c>
    </row>
    <row r="742" spans="1:8" x14ac:dyDescent="0.2">
      <c r="A742" s="25">
        <f>'101_parsed'!A742</f>
        <v>3255</v>
      </c>
      <c r="B742" s="33">
        <f>'101_parsed'!B742</f>
        <v>61910</v>
      </c>
      <c r="C742" s="25" t="str">
        <f>INDEX(all_banks!O:O,MATCH(A742,all_banks!H:H,0))</f>
        <v>ПАО Банк ЗЕНИТ (3255)</v>
      </c>
      <c r="D742" s="25" t="str">
        <f>INDEX('101_accounts'!B:B,MATCH(B742,'101_accounts'!A:A,0))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42" s="25">
        <f>'101_parsed'!C742</f>
        <v>0</v>
      </c>
      <c r="F742" s="25">
        <f>'101_parsed'!D742</f>
        <v>0</v>
      </c>
      <c r="G742" s="25">
        <f>'101_parsed'!E742</f>
        <v>0</v>
      </c>
      <c r="H742" s="25">
        <f>'101_parsed'!F742</f>
        <v>0</v>
      </c>
    </row>
    <row r="743" spans="1:8" x14ac:dyDescent="0.2">
      <c r="A743" s="25">
        <f>'101_parsed'!A743</f>
        <v>3255</v>
      </c>
      <c r="B743" s="33">
        <f>'101_parsed'!B743</f>
        <v>61911</v>
      </c>
      <c r="C743" s="25" t="str">
        <f>INDEX(all_banks!O:O,MATCH(A743,all_banks!H:H,0))</f>
        <v>ПАО Банк ЗЕНИТ (3255)</v>
      </c>
      <c r="D743" s="25" t="str">
        <f>INDEX('101_accounts'!B:B,MATCH(B743,'101_accounts'!A:A,0))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43" s="25">
        <f>'101_parsed'!C743</f>
        <v>3769</v>
      </c>
      <c r="F743" s="25">
        <f>'101_parsed'!D743</f>
        <v>0</v>
      </c>
      <c r="G743" s="25">
        <f>'101_parsed'!E743</f>
        <v>0</v>
      </c>
      <c r="H743" s="25">
        <f>'101_parsed'!F743</f>
        <v>0</v>
      </c>
    </row>
    <row r="744" spans="1:8" x14ac:dyDescent="0.2">
      <c r="A744" s="25">
        <f>'101_parsed'!A744</f>
        <v>3255</v>
      </c>
      <c r="B744" s="33">
        <f>'101_parsed'!B744</f>
        <v>61912</v>
      </c>
      <c r="C744" s="25" t="str">
        <f>INDEX(all_banks!O:O,MATCH(A744,all_banks!H:H,0))</f>
        <v>ПАО Банк ЗЕНИТ (3255)</v>
      </c>
      <c r="D744" s="25" t="str">
        <f>INDEX('101_accounts'!B:B,MATCH(B744,'101_accounts'!A:A,0))</f>
        <v>61912   П  Резервы на возможные потери</v>
      </c>
      <c r="E744" s="25">
        <f>'101_parsed'!C744</f>
        <v>0</v>
      </c>
      <c r="F744" s="25">
        <f>'101_parsed'!D744</f>
        <v>0</v>
      </c>
      <c r="G744" s="25">
        <f>'101_parsed'!E744</f>
        <v>0</v>
      </c>
      <c r="H744" s="25">
        <f>'101_parsed'!F744</f>
        <v>0</v>
      </c>
    </row>
    <row r="745" spans="1:8" x14ac:dyDescent="0.2">
      <c r="A745" s="25">
        <f>'101_parsed'!A745</f>
        <v>3255</v>
      </c>
      <c r="B745" s="33">
        <f>'101_parsed'!B745</f>
        <v>62001</v>
      </c>
      <c r="C745" s="25" t="str">
        <f>INDEX(all_banks!O:O,MATCH(A745,all_banks!H:H,0))</f>
        <v>ПАО Банк ЗЕНИТ (3255)</v>
      </c>
      <c r="D745" s="25" t="str">
        <f>INDEX('101_accounts'!B:B,MATCH(B745,'101_accounts'!A:A,0))</f>
        <v>62001   A  Долгосрочные активы, предназначенные для продажи</v>
      </c>
      <c r="E745" s="25">
        <f>'101_parsed'!C745</f>
        <v>783325</v>
      </c>
      <c r="F745" s="25">
        <f>'101_parsed'!D745</f>
        <v>0</v>
      </c>
      <c r="G745" s="25">
        <f>'101_parsed'!E745</f>
        <v>884493</v>
      </c>
      <c r="H745" s="25">
        <f>'101_parsed'!F745</f>
        <v>0</v>
      </c>
    </row>
    <row r="746" spans="1:8" x14ac:dyDescent="0.2">
      <c r="A746" s="25">
        <f>'101_parsed'!A746</f>
        <v>3255</v>
      </c>
      <c r="B746" s="33">
        <f>'101_parsed'!B746</f>
        <v>62002</v>
      </c>
      <c r="C746" s="25" t="str">
        <f>INDEX(all_banks!O:O,MATCH(A746,all_banks!H:H,0))</f>
        <v>ПАО Банк ЗЕНИТ (3255)</v>
      </c>
      <c r="D746" s="25" t="str">
        <f>INDEX('101_accounts'!B:B,MATCH(B746,'101_accounts'!A:A,0))</f>
        <v>62002   П  Резервы на возможные потери</v>
      </c>
      <c r="E746" s="25">
        <f>'101_parsed'!C746</f>
        <v>0</v>
      </c>
      <c r="F746" s="25">
        <f>'101_parsed'!D746</f>
        <v>87669</v>
      </c>
      <c r="G746" s="25">
        <f>'101_parsed'!E746</f>
        <v>0</v>
      </c>
      <c r="H746" s="25">
        <f>'101_parsed'!F746</f>
        <v>97013</v>
      </c>
    </row>
    <row r="747" spans="1:8" x14ac:dyDescent="0.2">
      <c r="A747" s="25">
        <f>'101_parsed'!A747</f>
        <v>3255</v>
      </c>
      <c r="B747" s="33">
        <f>'101_parsed'!B747</f>
        <v>62101</v>
      </c>
      <c r="C747" s="25" t="str">
        <f>INDEX(all_banks!O:O,MATCH(A747,all_banks!H:H,0))</f>
        <v>ПАО Банк ЗЕНИТ (3255)</v>
      </c>
      <c r="D747" s="25" t="str">
        <f>INDEX('101_accounts'!B:B,MATCH(B747,'101_accounts'!A:A,0))</f>
        <v>62101   A  Средства труда, полученные по договорам отступного, залога, назначение которых не определено</v>
      </c>
      <c r="E747" s="25">
        <f>'101_parsed'!C747</f>
        <v>48330</v>
      </c>
      <c r="F747" s="25">
        <f>'101_parsed'!D747</f>
        <v>0</v>
      </c>
      <c r="G747" s="25">
        <f>'101_parsed'!E747</f>
        <v>48226</v>
      </c>
      <c r="H747" s="25">
        <f>'101_parsed'!F747</f>
        <v>0</v>
      </c>
    </row>
    <row r="748" spans="1:8" x14ac:dyDescent="0.2">
      <c r="A748" s="25">
        <f>'101_parsed'!A748</f>
        <v>3255</v>
      </c>
      <c r="B748" s="33">
        <f>'101_parsed'!B748</f>
        <v>62102</v>
      </c>
      <c r="C748" s="25" t="str">
        <f>INDEX(all_banks!O:O,MATCH(A748,all_banks!H:H,0))</f>
        <v>ПАО Банк ЗЕНИТ (3255)</v>
      </c>
      <c r="D748" s="25" t="str">
        <f>INDEX('101_accounts'!B:B,MATCH(B748,'101_accounts'!A:A,0))</f>
        <v>62102   A  Предметы труда, полученные по договорам отступного, залога, назначение которых не определено</v>
      </c>
      <c r="E748" s="25">
        <f>'101_parsed'!C748</f>
        <v>11191</v>
      </c>
      <c r="F748" s="25">
        <f>'101_parsed'!D748</f>
        <v>0</v>
      </c>
      <c r="G748" s="25">
        <f>'101_parsed'!E748</f>
        <v>11199</v>
      </c>
      <c r="H748" s="25">
        <f>'101_parsed'!F748</f>
        <v>0</v>
      </c>
    </row>
    <row r="749" spans="1:8" x14ac:dyDescent="0.2">
      <c r="A749" s="25">
        <f>'101_parsed'!A749</f>
        <v>3255</v>
      </c>
      <c r="B749" s="33">
        <f>'101_parsed'!B749</f>
        <v>62103</v>
      </c>
      <c r="C749" s="25" t="str">
        <f>INDEX(all_banks!O:O,MATCH(A749,all_banks!H:H,0))</f>
        <v>ПАО Банк ЗЕНИТ (3255)</v>
      </c>
      <c r="D749" s="25" t="str">
        <f>INDEX('101_accounts'!B:B,MATCH(B749,'101_accounts'!A:A,0))</f>
        <v>62103   П  Резервы на возможные потери</v>
      </c>
      <c r="E749" s="25">
        <f>'101_parsed'!C749</f>
        <v>0</v>
      </c>
      <c r="F749" s="25">
        <f>'101_parsed'!D749</f>
        <v>26780</v>
      </c>
      <c r="G749" s="25">
        <f>'101_parsed'!E749</f>
        <v>0</v>
      </c>
      <c r="H749" s="25">
        <f>'101_parsed'!F749</f>
        <v>26590</v>
      </c>
    </row>
    <row r="750" spans="1:8" x14ac:dyDescent="0.2">
      <c r="A750" s="25">
        <f>'101_parsed'!A750</f>
        <v>2216</v>
      </c>
      <c r="B750" s="33">
        <f>'101_parsed'!B750</f>
        <v>60401</v>
      </c>
      <c r="C750" s="25" t="str">
        <f>INDEX(all_banks!O:O,MATCH(A750,all_banks!H:H,0))</f>
        <v>АО "Банк Интеза" (2216)</v>
      </c>
      <c r="D750" s="25" t="str">
        <f>INDEX('101_accounts'!B:B,MATCH(B750,'101_accounts'!A:A,0))</f>
        <v>60401   A  Основные средства (кроме земли) (c 13.02.2018)_x000D_Категория 1- Здания и сооружения (до 31.12.2002)</v>
      </c>
      <c r="E750" s="25">
        <f>'101_parsed'!C750</f>
        <v>2005778</v>
      </c>
      <c r="F750" s="25">
        <f>'101_parsed'!D750</f>
        <v>0</v>
      </c>
      <c r="G750" s="25">
        <f>'101_parsed'!E750</f>
        <v>2038710</v>
      </c>
      <c r="H750" s="25">
        <f>'101_parsed'!F750</f>
        <v>0</v>
      </c>
    </row>
    <row r="751" spans="1:8" x14ac:dyDescent="0.2">
      <c r="A751" s="25">
        <f>'101_parsed'!A751</f>
        <v>2216</v>
      </c>
      <c r="B751" s="33">
        <f>'101_parsed'!B751</f>
        <v>60404</v>
      </c>
      <c r="C751" s="25" t="str">
        <f>INDEX(all_banks!O:O,MATCH(A751,all_banks!H:H,0))</f>
        <v>АО "Банк Интеза" (2216)</v>
      </c>
      <c r="D751" s="25" t="str">
        <f>INDEX('101_accounts'!B:B,MATCH(B751,'101_accounts'!A:A,0))</f>
        <v>60404   A  Земля (c 13.02.2018)</v>
      </c>
      <c r="E751" s="25">
        <f>'101_parsed'!C751</f>
        <v>0</v>
      </c>
      <c r="F751" s="25">
        <f>'101_parsed'!D751</f>
        <v>0</v>
      </c>
      <c r="G751" s="25">
        <f>'101_parsed'!E751</f>
        <v>0</v>
      </c>
      <c r="H751" s="25">
        <f>'101_parsed'!F751</f>
        <v>0</v>
      </c>
    </row>
    <row r="752" spans="1:8" x14ac:dyDescent="0.2">
      <c r="A752" s="25">
        <f>'101_parsed'!A752</f>
        <v>2216</v>
      </c>
      <c r="B752" s="33">
        <f>'101_parsed'!B752</f>
        <v>60405</v>
      </c>
      <c r="C752" s="25" t="str">
        <f>INDEX(all_banks!O:O,MATCH(A752,all_banks!H:H,0))</f>
        <v>АО "Банк Интеза" (2216)</v>
      </c>
      <c r="D752" s="25" t="str">
        <f>INDEX('101_accounts'!B:B,MATCH(B752,'101_accounts'!A:A,0))</f>
        <v>60405   П
A (до 31.01.2003)  Резервы на возможные потери (c 13.02.2018)
Долгосрочно арендуемые основные средства (до 31.01.2003)</v>
      </c>
      <c r="E752" s="25">
        <f>'101_parsed'!C752</f>
        <v>0</v>
      </c>
      <c r="F752" s="25">
        <f>'101_parsed'!D752</f>
        <v>0</v>
      </c>
      <c r="G752" s="25">
        <f>'101_parsed'!E752</f>
        <v>0</v>
      </c>
      <c r="H752" s="25">
        <f>'101_parsed'!F752</f>
        <v>0</v>
      </c>
    </row>
    <row r="753" spans="1:8" x14ac:dyDescent="0.2">
      <c r="A753" s="25">
        <f>'101_parsed'!A753</f>
        <v>2216</v>
      </c>
      <c r="B753" s="33">
        <f>'101_parsed'!B753</f>
        <v>60414</v>
      </c>
      <c r="C753" s="25" t="str">
        <f>INDEX(all_banks!O:O,MATCH(A753,all_banks!H:H,0))</f>
        <v>АО "Банк Интеза" (2216)</v>
      </c>
      <c r="D753" s="25" t="str">
        <f>INDEX('101_accounts'!B:B,MATCH(B753,'101_accounts'!A:A,0))</f>
        <v>60414   П  Амортизация основных средств (кроме земли) (c 13.02.2018)</v>
      </c>
      <c r="E753" s="25">
        <f>'101_parsed'!C753</f>
        <v>0</v>
      </c>
      <c r="F753" s="25">
        <f>'101_parsed'!D753</f>
        <v>1131677</v>
      </c>
      <c r="G753" s="25">
        <f>'101_parsed'!E753</f>
        <v>0</v>
      </c>
      <c r="H753" s="25">
        <f>'101_parsed'!F753</f>
        <v>1141043</v>
      </c>
    </row>
    <row r="754" spans="1:8" x14ac:dyDescent="0.2">
      <c r="A754" s="25">
        <f>'101_parsed'!A754</f>
        <v>2216</v>
      </c>
      <c r="B754" s="33">
        <f>'101_parsed'!B754</f>
        <v>60415</v>
      </c>
      <c r="C754" s="25" t="str">
        <f>INDEX(all_banks!O:O,MATCH(A754,all_banks!H:H,0))</f>
        <v>АО "Банк Интеза" (2216)</v>
      </c>
      <c r="D754" s="25" t="str">
        <f>INDEX('101_accounts'!B:B,MATCH(B754,'101_accounts'!A:A,0))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54" s="25">
        <f>'101_parsed'!C754</f>
        <v>22371</v>
      </c>
      <c r="F754" s="25">
        <f>'101_parsed'!D754</f>
        <v>0</v>
      </c>
      <c r="G754" s="25">
        <f>'101_parsed'!E754</f>
        <v>80</v>
      </c>
      <c r="H754" s="25">
        <f>'101_parsed'!F754</f>
        <v>0</v>
      </c>
    </row>
    <row r="755" spans="1:8" x14ac:dyDescent="0.2">
      <c r="A755" s="25">
        <f>'101_parsed'!A755</f>
        <v>2216</v>
      </c>
      <c r="B755" s="33">
        <f>'101_parsed'!B755</f>
        <v>61901</v>
      </c>
      <c r="C755" s="25" t="str">
        <f>INDEX(all_banks!O:O,MATCH(A755,all_banks!H:H,0))</f>
        <v>АО "Банк Интеза" (2216)</v>
      </c>
      <c r="D755" s="25" t="str">
        <f>INDEX('101_accounts'!B:B,MATCH(B755,'101_accounts'!A:A,0))</f>
        <v>61901   A  Земля, временно неиспользуемая в основной деятельности</v>
      </c>
      <c r="E755" s="25">
        <f>'101_parsed'!C755</f>
        <v>0</v>
      </c>
      <c r="F755" s="25">
        <f>'101_parsed'!D755</f>
        <v>0</v>
      </c>
      <c r="G755" s="25">
        <f>'101_parsed'!E755</f>
        <v>0</v>
      </c>
      <c r="H755" s="25">
        <f>'101_parsed'!F755</f>
        <v>0</v>
      </c>
    </row>
    <row r="756" spans="1:8" x14ac:dyDescent="0.2">
      <c r="A756" s="25">
        <f>'101_parsed'!A756</f>
        <v>2216</v>
      </c>
      <c r="B756" s="33">
        <f>'101_parsed'!B756</f>
        <v>61902</v>
      </c>
      <c r="C756" s="25" t="str">
        <f>INDEX(all_banks!O:O,MATCH(A756,all_banks!H:H,0))</f>
        <v>АО "Банк Интеза" (2216)</v>
      </c>
      <c r="D756" s="25" t="str">
        <f>INDEX('101_accounts'!B:B,MATCH(B756,'101_accounts'!A:A,0))</f>
        <v>61902   A  Земля, временно неиспользуемая в основной деятельности, переданная в аренду</v>
      </c>
      <c r="E756" s="25">
        <f>'101_parsed'!C756</f>
        <v>0</v>
      </c>
      <c r="F756" s="25">
        <f>'101_parsed'!D756</f>
        <v>0</v>
      </c>
      <c r="G756" s="25">
        <f>'101_parsed'!E756</f>
        <v>0</v>
      </c>
      <c r="H756" s="25">
        <f>'101_parsed'!F756</f>
        <v>0</v>
      </c>
    </row>
    <row r="757" spans="1:8" x14ac:dyDescent="0.2">
      <c r="A757" s="25">
        <f>'101_parsed'!A757</f>
        <v>2216</v>
      </c>
      <c r="B757" s="33">
        <f>'101_parsed'!B757</f>
        <v>61903</v>
      </c>
      <c r="C757" s="25" t="str">
        <f>INDEX(all_banks!O:O,MATCH(A757,all_banks!H:H,0))</f>
        <v>АО "Банк Интеза" (2216)</v>
      </c>
      <c r="D757" s="25" t="str">
        <f>INDEX('101_accounts'!B:B,MATCH(B757,'101_accounts'!A:A,0))</f>
        <v>61903   A  Недвижимость (кроме земли), временно неиспользуемая в основной деятельности</v>
      </c>
      <c r="E757" s="25">
        <f>'101_parsed'!C757</f>
        <v>0</v>
      </c>
      <c r="F757" s="25">
        <f>'101_parsed'!D757</f>
        <v>0</v>
      </c>
      <c r="G757" s="25">
        <f>'101_parsed'!E757</f>
        <v>0</v>
      </c>
      <c r="H757" s="25">
        <f>'101_parsed'!F757</f>
        <v>0</v>
      </c>
    </row>
    <row r="758" spans="1:8" x14ac:dyDescent="0.2">
      <c r="A758" s="25">
        <f>'101_parsed'!A758</f>
        <v>2216</v>
      </c>
      <c r="B758" s="33">
        <f>'101_parsed'!B758</f>
        <v>61904</v>
      </c>
      <c r="C758" s="25" t="str">
        <f>INDEX(all_banks!O:O,MATCH(A758,all_banks!H:H,0))</f>
        <v>АО "Банк Интеза" (2216)</v>
      </c>
      <c r="D758" s="25" t="str">
        <f>INDEX('101_accounts'!B:B,MATCH(B758,'101_accounts'!A:A,0))</f>
        <v>61904   A  Недвижимость (кроме земли), временно неиспользуемая в основной деятельности, переданная в аренду</v>
      </c>
      <c r="E758" s="25">
        <f>'101_parsed'!C758</f>
        <v>0</v>
      </c>
      <c r="F758" s="25">
        <f>'101_parsed'!D758</f>
        <v>0</v>
      </c>
      <c r="G758" s="25">
        <f>'101_parsed'!E758</f>
        <v>0</v>
      </c>
      <c r="H758" s="25">
        <f>'101_parsed'!F758</f>
        <v>0</v>
      </c>
    </row>
    <row r="759" spans="1:8" x14ac:dyDescent="0.2">
      <c r="A759" s="25">
        <f>'101_parsed'!A759</f>
        <v>2216</v>
      </c>
      <c r="B759" s="33">
        <f>'101_parsed'!B759</f>
        <v>61905</v>
      </c>
      <c r="C759" s="25" t="str">
        <f>INDEX(all_banks!O:O,MATCH(A759,all_banks!H:H,0))</f>
        <v>АО "Банк Интеза" (2216)</v>
      </c>
      <c r="D759" s="25" t="str">
        <f>INDEX('101_accounts'!B:B,MATCH(B759,'101_accounts'!A:A,0))</f>
        <v>61905   A  Земля, временно неиспользуемая в основной деятельности, учитываемая по справедливой стоимости</v>
      </c>
      <c r="E759" s="25">
        <f>'101_parsed'!C759</f>
        <v>0</v>
      </c>
      <c r="F759" s="25">
        <f>'101_parsed'!D759</f>
        <v>0</v>
      </c>
      <c r="G759" s="25">
        <f>'101_parsed'!E759</f>
        <v>0</v>
      </c>
      <c r="H759" s="25">
        <f>'101_parsed'!F759</f>
        <v>0</v>
      </c>
    </row>
    <row r="760" spans="1:8" x14ac:dyDescent="0.2">
      <c r="A760" s="25">
        <f>'101_parsed'!A760</f>
        <v>2216</v>
      </c>
      <c r="B760" s="33">
        <f>'101_parsed'!B760</f>
        <v>61906</v>
      </c>
      <c r="C760" s="25" t="str">
        <f>INDEX(all_banks!O:O,MATCH(A760,all_banks!H:H,0))</f>
        <v>АО "Банк Интеза" (2216)</v>
      </c>
      <c r="D760" s="25" t="str">
        <f>INDEX('101_accounts'!B:B,MATCH(B760,'101_accounts'!A:A,0))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60" s="25">
        <f>'101_parsed'!C760</f>
        <v>0</v>
      </c>
      <c r="F760" s="25">
        <f>'101_parsed'!D760</f>
        <v>0</v>
      </c>
      <c r="G760" s="25">
        <f>'101_parsed'!E760</f>
        <v>0</v>
      </c>
      <c r="H760" s="25">
        <f>'101_parsed'!F760</f>
        <v>0</v>
      </c>
    </row>
    <row r="761" spans="1:8" x14ac:dyDescent="0.2">
      <c r="A761" s="25">
        <f>'101_parsed'!A761</f>
        <v>2216</v>
      </c>
      <c r="B761" s="33">
        <f>'101_parsed'!B761</f>
        <v>61907</v>
      </c>
      <c r="C761" s="25" t="str">
        <f>INDEX(all_banks!O:O,MATCH(A761,all_banks!H:H,0))</f>
        <v>АО "Банк Интеза" (2216)</v>
      </c>
      <c r="D761" s="25" t="str">
        <f>INDEX('101_accounts'!B:B,MATCH(B761,'101_accounts'!A:A,0))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61" s="25">
        <f>'101_parsed'!C761</f>
        <v>0</v>
      </c>
      <c r="F761" s="25">
        <f>'101_parsed'!D761</f>
        <v>0</v>
      </c>
      <c r="G761" s="25">
        <f>'101_parsed'!E761</f>
        <v>0</v>
      </c>
      <c r="H761" s="25">
        <f>'101_parsed'!F761</f>
        <v>0</v>
      </c>
    </row>
    <row r="762" spans="1:8" x14ac:dyDescent="0.2">
      <c r="A762" s="25">
        <f>'101_parsed'!A762</f>
        <v>2216</v>
      </c>
      <c r="B762" s="33">
        <f>'101_parsed'!B762</f>
        <v>61908</v>
      </c>
      <c r="C762" s="25" t="str">
        <f>INDEX(all_banks!O:O,MATCH(A762,all_banks!H:H,0))</f>
        <v>АО "Банк Интеза" (2216)</v>
      </c>
      <c r="D762" s="25" t="str">
        <f>INDEX('101_accounts'!B:B,MATCH(B762,'101_accounts'!A:A,0))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62" s="25">
        <f>'101_parsed'!C762</f>
        <v>0</v>
      </c>
      <c r="F762" s="25">
        <f>'101_parsed'!D762</f>
        <v>0</v>
      </c>
      <c r="G762" s="25">
        <f>'101_parsed'!E762</f>
        <v>0</v>
      </c>
      <c r="H762" s="25">
        <f>'101_parsed'!F762</f>
        <v>0</v>
      </c>
    </row>
    <row r="763" spans="1:8" x14ac:dyDescent="0.2">
      <c r="A763" s="25">
        <f>'101_parsed'!A763</f>
        <v>2216</v>
      </c>
      <c r="B763" s="33">
        <f>'101_parsed'!B763</f>
        <v>61909</v>
      </c>
      <c r="C763" s="25" t="str">
        <f>INDEX(all_banks!O:O,MATCH(A763,all_banks!H:H,0))</f>
        <v>АО "Банк Интеза" (2216)</v>
      </c>
      <c r="D763" s="25" t="str">
        <f>INDEX('101_accounts'!B:B,MATCH(B763,'101_accounts'!A:A,0))</f>
        <v>61909   П  Амортизация недвижимости (кроме земли), временно неиспользуемой в основной деятельности</v>
      </c>
      <c r="E763" s="25">
        <f>'101_parsed'!C763</f>
        <v>0</v>
      </c>
      <c r="F763" s="25">
        <f>'101_parsed'!D763</f>
        <v>0</v>
      </c>
      <c r="G763" s="25">
        <f>'101_parsed'!E763</f>
        <v>0</v>
      </c>
      <c r="H763" s="25">
        <f>'101_parsed'!F763</f>
        <v>0</v>
      </c>
    </row>
    <row r="764" spans="1:8" x14ac:dyDescent="0.2">
      <c r="A764" s="25">
        <f>'101_parsed'!A764</f>
        <v>2216</v>
      </c>
      <c r="B764" s="33">
        <f>'101_parsed'!B764</f>
        <v>61910</v>
      </c>
      <c r="C764" s="25" t="str">
        <f>INDEX(all_banks!O:O,MATCH(A764,all_banks!H:H,0))</f>
        <v>АО "Банк Интеза" (2216)</v>
      </c>
      <c r="D764" s="25" t="str">
        <f>INDEX('101_accounts'!B:B,MATCH(B764,'101_accounts'!A:A,0))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64" s="25">
        <f>'101_parsed'!C764</f>
        <v>0</v>
      </c>
      <c r="F764" s="25">
        <f>'101_parsed'!D764</f>
        <v>0</v>
      </c>
      <c r="G764" s="25">
        <f>'101_parsed'!E764</f>
        <v>0</v>
      </c>
      <c r="H764" s="25">
        <f>'101_parsed'!F764</f>
        <v>0</v>
      </c>
    </row>
    <row r="765" spans="1:8" x14ac:dyDescent="0.2">
      <c r="A765" s="25">
        <f>'101_parsed'!A765</f>
        <v>2216</v>
      </c>
      <c r="B765" s="33">
        <f>'101_parsed'!B765</f>
        <v>61911</v>
      </c>
      <c r="C765" s="25" t="str">
        <f>INDEX(all_banks!O:O,MATCH(A765,all_banks!H:H,0))</f>
        <v>АО "Банк Интеза" (2216)</v>
      </c>
      <c r="D765" s="25" t="str">
        <f>INDEX('101_accounts'!B:B,MATCH(B765,'101_accounts'!A:A,0))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65" s="25">
        <f>'101_parsed'!C765</f>
        <v>0</v>
      </c>
      <c r="F765" s="25">
        <f>'101_parsed'!D765</f>
        <v>0</v>
      </c>
      <c r="G765" s="25">
        <f>'101_parsed'!E765</f>
        <v>0</v>
      </c>
      <c r="H765" s="25">
        <f>'101_parsed'!F765</f>
        <v>0</v>
      </c>
    </row>
    <row r="766" spans="1:8" x14ac:dyDescent="0.2">
      <c r="A766" s="25">
        <f>'101_parsed'!A766</f>
        <v>2216</v>
      </c>
      <c r="B766" s="33">
        <f>'101_parsed'!B766</f>
        <v>61912</v>
      </c>
      <c r="C766" s="25" t="str">
        <f>INDEX(all_banks!O:O,MATCH(A766,all_banks!H:H,0))</f>
        <v>АО "Банк Интеза" (2216)</v>
      </c>
      <c r="D766" s="25" t="str">
        <f>INDEX('101_accounts'!B:B,MATCH(B766,'101_accounts'!A:A,0))</f>
        <v>61912   П  Резервы на возможные потери</v>
      </c>
      <c r="E766" s="25">
        <f>'101_parsed'!C766</f>
        <v>0</v>
      </c>
      <c r="F766" s="25">
        <f>'101_parsed'!D766</f>
        <v>0</v>
      </c>
      <c r="G766" s="25">
        <f>'101_parsed'!E766</f>
        <v>0</v>
      </c>
      <c r="H766" s="25">
        <f>'101_parsed'!F766</f>
        <v>0</v>
      </c>
    </row>
    <row r="767" spans="1:8" x14ac:dyDescent="0.2">
      <c r="A767" s="25">
        <f>'101_parsed'!A767</f>
        <v>2216</v>
      </c>
      <c r="B767" s="33">
        <f>'101_parsed'!B767</f>
        <v>62001</v>
      </c>
      <c r="C767" s="25" t="str">
        <f>INDEX(all_banks!O:O,MATCH(A767,all_banks!H:H,0))</f>
        <v>АО "Банк Интеза" (2216)</v>
      </c>
      <c r="D767" s="25" t="str">
        <f>INDEX('101_accounts'!B:B,MATCH(B767,'101_accounts'!A:A,0))</f>
        <v>62001   A  Долгосрочные активы, предназначенные для продажи</v>
      </c>
      <c r="E767" s="25">
        <f>'101_parsed'!C767</f>
        <v>175796</v>
      </c>
      <c r="F767" s="25">
        <f>'101_parsed'!D767</f>
        <v>0</v>
      </c>
      <c r="G767" s="25">
        <f>'101_parsed'!E767</f>
        <v>110739</v>
      </c>
      <c r="H767" s="25">
        <f>'101_parsed'!F767</f>
        <v>0</v>
      </c>
    </row>
    <row r="768" spans="1:8" x14ac:dyDescent="0.2">
      <c r="A768" s="25">
        <f>'101_parsed'!A768</f>
        <v>2216</v>
      </c>
      <c r="B768" s="33">
        <f>'101_parsed'!B768</f>
        <v>62002</v>
      </c>
      <c r="C768" s="25" t="str">
        <f>INDEX(all_banks!O:O,MATCH(A768,all_banks!H:H,0))</f>
        <v>АО "Банк Интеза" (2216)</v>
      </c>
      <c r="D768" s="25" t="str">
        <f>INDEX('101_accounts'!B:B,MATCH(B768,'101_accounts'!A:A,0))</f>
        <v>62002   П  Резервы на возможные потери</v>
      </c>
      <c r="E768" s="25">
        <f>'101_parsed'!C768</f>
        <v>0</v>
      </c>
      <c r="F768" s="25">
        <f>'101_parsed'!D768</f>
        <v>4554</v>
      </c>
      <c r="G768" s="25">
        <f>'101_parsed'!E768</f>
        <v>0</v>
      </c>
      <c r="H768" s="25">
        <f>'101_parsed'!F768</f>
        <v>3026</v>
      </c>
    </row>
    <row r="769" spans="1:8" x14ac:dyDescent="0.2">
      <c r="A769" s="25">
        <f>'101_parsed'!A769</f>
        <v>2216</v>
      </c>
      <c r="B769" s="33">
        <f>'101_parsed'!B769</f>
        <v>62101</v>
      </c>
      <c r="C769" s="25" t="str">
        <f>INDEX(all_banks!O:O,MATCH(A769,all_banks!H:H,0))</f>
        <v>АО "Банк Интеза" (2216)</v>
      </c>
      <c r="D769" s="25" t="str">
        <f>INDEX('101_accounts'!B:B,MATCH(B769,'101_accounts'!A:A,0))</f>
        <v>62101   A  Средства труда, полученные по договорам отступного, залога, назначение которых не определено</v>
      </c>
      <c r="E769" s="25">
        <f>'101_parsed'!C769</f>
        <v>0</v>
      </c>
      <c r="F769" s="25">
        <f>'101_parsed'!D769</f>
        <v>0</v>
      </c>
      <c r="G769" s="25">
        <f>'101_parsed'!E769</f>
        <v>0</v>
      </c>
      <c r="H769" s="25">
        <f>'101_parsed'!F769</f>
        <v>0</v>
      </c>
    </row>
    <row r="770" spans="1:8" x14ac:dyDescent="0.2">
      <c r="A770" s="25">
        <f>'101_parsed'!A770</f>
        <v>2216</v>
      </c>
      <c r="B770" s="33">
        <f>'101_parsed'!B770</f>
        <v>62102</v>
      </c>
      <c r="C770" s="25" t="str">
        <f>INDEX(all_banks!O:O,MATCH(A770,all_banks!H:H,0))</f>
        <v>АО "Банк Интеза" (2216)</v>
      </c>
      <c r="D770" s="25" t="str">
        <f>INDEX('101_accounts'!B:B,MATCH(B770,'101_accounts'!A:A,0))</f>
        <v>62102   A  Предметы труда, полученные по договорам отступного, залога, назначение которых не определено</v>
      </c>
      <c r="E770" s="25">
        <f>'101_parsed'!C770</f>
        <v>0</v>
      </c>
      <c r="F770" s="25">
        <f>'101_parsed'!D770</f>
        <v>0</v>
      </c>
      <c r="G770" s="25">
        <f>'101_parsed'!E770</f>
        <v>0</v>
      </c>
      <c r="H770" s="25">
        <f>'101_parsed'!F770</f>
        <v>0</v>
      </c>
    </row>
    <row r="771" spans="1:8" x14ac:dyDescent="0.2">
      <c r="A771" s="25">
        <f>'101_parsed'!A771</f>
        <v>2216</v>
      </c>
      <c r="B771" s="33">
        <f>'101_parsed'!B771</f>
        <v>62103</v>
      </c>
      <c r="C771" s="25" t="str">
        <f>INDEX(all_banks!O:O,MATCH(A771,all_banks!H:H,0))</f>
        <v>АО "Банк Интеза" (2216)</v>
      </c>
      <c r="D771" s="25" t="str">
        <f>INDEX('101_accounts'!B:B,MATCH(B771,'101_accounts'!A:A,0))</f>
        <v>62103   П  Резервы на возможные потери</v>
      </c>
      <c r="E771" s="25">
        <f>'101_parsed'!C771</f>
        <v>0</v>
      </c>
      <c r="F771" s="25">
        <f>'101_parsed'!D771</f>
        <v>0</v>
      </c>
      <c r="G771" s="25">
        <f>'101_parsed'!E771</f>
        <v>0</v>
      </c>
      <c r="H771" s="25">
        <f>'101_parsed'!F771</f>
        <v>0</v>
      </c>
    </row>
    <row r="772" spans="1:8" x14ac:dyDescent="0.2">
      <c r="A772" s="25">
        <f>'101_parsed'!A772</f>
        <v>708</v>
      </c>
      <c r="B772" s="33">
        <f>'101_parsed'!B772</f>
        <v>60401</v>
      </c>
      <c r="C772" s="25" t="str">
        <f>INDEX(all_banks!O:O,MATCH(A772,all_banks!H:H,0))</f>
        <v>ООО КБЭР "Банк Казани" (708)</v>
      </c>
      <c r="D772" s="25" t="str">
        <f>INDEX('101_accounts'!B:B,MATCH(B772,'101_accounts'!A:A,0))</f>
        <v>60401   A  Основные средства (кроме земли) (c 13.02.2018)_x000D_Категория 1- Здания и сооружения (до 31.12.2002)</v>
      </c>
      <c r="E772" s="25">
        <f>'101_parsed'!C772</f>
        <v>633699</v>
      </c>
      <c r="F772" s="25">
        <f>'101_parsed'!D772</f>
        <v>0</v>
      </c>
      <c r="G772" s="25">
        <f>'101_parsed'!E772</f>
        <v>492138</v>
      </c>
      <c r="H772" s="25">
        <f>'101_parsed'!F772</f>
        <v>0</v>
      </c>
    </row>
    <row r="773" spans="1:8" x14ac:dyDescent="0.2">
      <c r="A773" s="25">
        <f>'101_parsed'!A773</f>
        <v>708</v>
      </c>
      <c r="B773" s="33">
        <f>'101_parsed'!B773</f>
        <v>60404</v>
      </c>
      <c r="C773" s="25" t="str">
        <f>INDEX(all_banks!O:O,MATCH(A773,all_banks!H:H,0))</f>
        <v>ООО КБЭР "Банк Казани" (708)</v>
      </c>
      <c r="D773" s="25" t="str">
        <f>INDEX('101_accounts'!B:B,MATCH(B773,'101_accounts'!A:A,0))</f>
        <v>60404   A  Земля (c 13.02.2018)</v>
      </c>
      <c r="E773" s="25">
        <f>'101_parsed'!C773</f>
        <v>85036</v>
      </c>
      <c r="F773" s="25">
        <f>'101_parsed'!D773</f>
        <v>0</v>
      </c>
      <c r="G773" s="25">
        <f>'101_parsed'!E773</f>
        <v>59220</v>
      </c>
      <c r="H773" s="25">
        <f>'101_parsed'!F773</f>
        <v>0</v>
      </c>
    </row>
    <row r="774" spans="1:8" x14ac:dyDescent="0.2">
      <c r="A774" s="25">
        <f>'101_parsed'!A774</f>
        <v>708</v>
      </c>
      <c r="B774" s="33">
        <f>'101_parsed'!B774</f>
        <v>60405</v>
      </c>
      <c r="C774" s="25" t="str">
        <f>INDEX(all_banks!O:O,MATCH(A774,all_banks!H:H,0))</f>
        <v>ООО КБЭР "Банк Казани" (708)</v>
      </c>
      <c r="D774" s="25" t="str">
        <f>INDEX('101_accounts'!B:B,MATCH(B774,'101_accounts'!A:A,0))</f>
        <v>60405   П
A (до 31.01.2003)  Резервы на возможные потери (c 13.02.2018)
Долгосрочно арендуемые основные средства (до 31.01.2003)</v>
      </c>
      <c r="E774" s="25">
        <f>'101_parsed'!C774</f>
        <v>0</v>
      </c>
      <c r="F774" s="25">
        <f>'101_parsed'!D774</f>
        <v>0</v>
      </c>
      <c r="G774" s="25">
        <f>'101_parsed'!E774</f>
        <v>0</v>
      </c>
      <c r="H774" s="25">
        <f>'101_parsed'!F774</f>
        <v>0</v>
      </c>
    </row>
    <row r="775" spans="1:8" x14ac:dyDescent="0.2">
      <c r="A775" s="25">
        <f>'101_parsed'!A775</f>
        <v>708</v>
      </c>
      <c r="B775" s="33">
        <f>'101_parsed'!B775</f>
        <v>60414</v>
      </c>
      <c r="C775" s="25" t="str">
        <f>INDEX(all_banks!O:O,MATCH(A775,all_banks!H:H,0))</f>
        <v>ООО КБЭР "Банк Казани" (708)</v>
      </c>
      <c r="D775" s="25" t="str">
        <f>INDEX('101_accounts'!B:B,MATCH(B775,'101_accounts'!A:A,0))</f>
        <v>60414   П  Амортизация основных средств (кроме земли) (c 13.02.2018)</v>
      </c>
      <c r="E775" s="25">
        <f>'101_parsed'!C775</f>
        <v>0</v>
      </c>
      <c r="F775" s="25">
        <f>'101_parsed'!D775</f>
        <v>304071</v>
      </c>
      <c r="G775" s="25">
        <f>'101_parsed'!E775</f>
        <v>0</v>
      </c>
      <c r="H775" s="25">
        <f>'101_parsed'!F775</f>
        <v>301248</v>
      </c>
    </row>
    <row r="776" spans="1:8" x14ac:dyDescent="0.2">
      <c r="A776" s="25">
        <f>'101_parsed'!A776</f>
        <v>708</v>
      </c>
      <c r="B776" s="33">
        <f>'101_parsed'!B776</f>
        <v>60415</v>
      </c>
      <c r="C776" s="25" t="str">
        <f>INDEX(all_banks!O:O,MATCH(A776,all_banks!H:H,0))</f>
        <v>ООО КБЭР "Банк Казани" (708)</v>
      </c>
      <c r="D776" s="25" t="str">
        <f>INDEX('101_accounts'!B:B,MATCH(B776,'101_accounts'!A:A,0))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76" s="25">
        <f>'101_parsed'!C776</f>
        <v>0</v>
      </c>
      <c r="F776" s="25">
        <f>'101_parsed'!D776</f>
        <v>0</v>
      </c>
      <c r="G776" s="25">
        <f>'101_parsed'!E776</f>
        <v>0</v>
      </c>
      <c r="H776" s="25">
        <f>'101_parsed'!F776</f>
        <v>0</v>
      </c>
    </row>
    <row r="777" spans="1:8" x14ac:dyDescent="0.2">
      <c r="A777" s="25">
        <f>'101_parsed'!A777</f>
        <v>708</v>
      </c>
      <c r="B777" s="33">
        <f>'101_parsed'!B777</f>
        <v>61901</v>
      </c>
      <c r="C777" s="25" t="str">
        <f>INDEX(all_banks!O:O,MATCH(A777,all_banks!H:H,0))</f>
        <v>ООО КБЭР "Банк Казани" (708)</v>
      </c>
      <c r="D777" s="25" t="str">
        <f>INDEX('101_accounts'!B:B,MATCH(B777,'101_accounts'!A:A,0))</f>
        <v>61901   A  Земля, временно неиспользуемая в основной деятельности</v>
      </c>
      <c r="E777" s="25">
        <f>'101_parsed'!C777</f>
        <v>0</v>
      </c>
      <c r="F777" s="25">
        <f>'101_parsed'!D777</f>
        <v>0</v>
      </c>
      <c r="G777" s="25">
        <f>'101_parsed'!E777</f>
        <v>0</v>
      </c>
      <c r="H777" s="25">
        <f>'101_parsed'!F777</f>
        <v>0</v>
      </c>
    </row>
    <row r="778" spans="1:8" x14ac:dyDescent="0.2">
      <c r="A778" s="25">
        <f>'101_parsed'!A778</f>
        <v>708</v>
      </c>
      <c r="B778" s="33">
        <f>'101_parsed'!B778</f>
        <v>61902</v>
      </c>
      <c r="C778" s="25" t="str">
        <f>INDEX(all_banks!O:O,MATCH(A778,all_banks!H:H,0))</f>
        <v>ООО КБЭР "Банк Казани" (708)</v>
      </c>
      <c r="D778" s="25" t="str">
        <f>INDEX('101_accounts'!B:B,MATCH(B778,'101_accounts'!A:A,0))</f>
        <v>61902   A  Земля, временно неиспользуемая в основной деятельности, переданная в аренду</v>
      </c>
      <c r="E778" s="25">
        <f>'101_parsed'!C778</f>
        <v>0</v>
      </c>
      <c r="F778" s="25">
        <f>'101_parsed'!D778</f>
        <v>0</v>
      </c>
      <c r="G778" s="25">
        <f>'101_parsed'!E778</f>
        <v>0</v>
      </c>
      <c r="H778" s="25">
        <f>'101_parsed'!F778</f>
        <v>0</v>
      </c>
    </row>
    <row r="779" spans="1:8" x14ac:dyDescent="0.2">
      <c r="A779" s="25">
        <f>'101_parsed'!A779</f>
        <v>708</v>
      </c>
      <c r="B779" s="33">
        <f>'101_parsed'!B779</f>
        <v>61903</v>
      </c>
      <c r="C779" s="25" t="str">
        <f>INDEX(all_banks!O:O,MATCH(A779,all_banks!H:H,0))</f>
        <v>ООО КБЭР "Банк Казани" (708)</v>
      </c>
      <c r="D779" s="25" t="str">
        <f>INDEX('101_accounts'!B:B,MATCH(B779,'101_accounts'!A:A,0))</f>
        <v>61903   A  Недвижимость (кроме земли), временно неиспользуемая в основной деятельности</v>
      </c>
      <c r="E779" s="25">
        <f>'101_parsed'!C779</f>
        <v>0</v>
      </c>
      <c r="F779" s="25">
        <f>'101_parsed'!D779</f>
        <v>0</v>
      </c>
      <c r="G779" s="25">
        <f>'101_parsed'!E779</f>
        <v>0</v>
      </c>
      <c r="H779" s="25">
        <f>'101_parsed'!F779</f>
        <v>0</v>
      </c>
    </row>
    <row r="780" spans="1:8" x14ac:dyDescent="0.2">
      <c r="A780" s="25">
        <f>'101_parsed'!A780</f>
        <v>708</v>
      </c>
      <c r="B780" s="33">
        <f>'101_parsed'!B780</f>
        <v>61904</v>
      </c>
      <c r="C780" s="25" t="str">
        <f>INDEX(all_banks!O:O,MATCH(A780,all_banks!H:H,0))</f>
        <v>ООО КБЭР "Банк Казани" (708)</v>
      </c>
      <c r="D780" s="25" t="str">
        <f>INDEX('101_accounts'!B:B,MATCH(B780,'101_accounts'!A:A,0))</f>
        <v>61904   A  Недвижимость (кроме земли), временно неиспользуемая в основной деятельности, переданная в аренду</v>
      </c>
      <c r="E780" s="25">
        <f>'101_parsed'!C780</f>
        <v>0</v>
      </c>
      <c r="F780" s="25">
        <f>'101_parsed'!D780</f>
        <v>0</v>
      </c>
      <c r="G780" s="25">
        <f>'101_parsed'!E780</f>
        <v>0</v>
      </c>
      <c r="H780" s="25">
        <f>'101_parsed'!F780</f>
        <v>0</v>
      </c>
    </row>
    <row r="781" spans="1:8" x14ac:dyDescent="0.2">
      <c r="A781" s="25">
        <f>'101_parsed'!A781</f>
        <v>708</v>
      </c>
      <c r="B781" s="33">
        <f>'101_parsed'!B781</f>
        <v>61905</v>
      </c>
      <c r="C781" s="25" t="str">
        <f>INDEX(all_banks!O:O,MATCH(A781,all_banks!H:H,0))</f>
        <v>ООО КБЭР "Банк Казани" (708)</v>
      </c>
      <c r="D781" s="25" t="str">
        <f>INDEX('101_accounts'!B:B,MATCH(B781,'101_accounts'!A:A,0))</f>
        <v>61905   A  Земля, временно неиспользуемая в основной деятельности, учитываемая по справедливой стоимости</v>
      </c>
      <c r="E781" s="25">
        <f>'101_parsed'!C781</f>
        <v>27653</v>
      </c>
      <c r="F781" s="25">
        <f>'101_parsed'!D781</f>
        <v>0</v>
      </c>
      <c r="G781" s="25">
        <f>'101_parsed'!E781</f>
        <v>55823</v>
      </c>
      <c r="H781" s="25">
        <f>'101_parsed'!F781</f>
        <v>0</v>
      </c>
    </row>
    <row r="782" spans="1:8" x14ac:dyDescent="0.2">
      <c r="A782" s="25">
        <f>'101_parsed'!A782</f>
        <v>708</v>
      </c>
      <c r="B782" s="33">
        <f>'101_parsed'!B782</f>
        <v>61906</v>
      </c>
      <c r="C782" s="25" t="str">
        <f>INDEX(all_banks!O:O,MATCH(A782,all_banks!H:H,0))</f>
        <v>ООО КБЭР "Банк Казани" (708)</v>
      </c>
      <c r="D782" s="25" t="str">
        <f>INDEX('101_accounts'!B:B,MATCH(B782,'101_accounts'!A:A,0))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82" s="25">
        <f>'101_parsed'!C782</f>
        <v>45931</v>
      </c>
      <c r="F782" s="25">
        <f>'101_parsed'!D782</f>
        <v>0</v>
      </c>
      <c r="G782" s="25">
        <f>'101_parsed'!E782</f>
        <v>45931</v>
      </c>
      <c r="H782" s="25">
        <f>'101_parsed'!F782</f>
        <v>0</v>
      </c>
    </row>
    <row r="783" spans="1:8" x14ac:dyDescent="0.2">
      <c r="A783" s="25">
        <f>'101_parsed'!A783</f>
        <v>708</v>
      </c>
      <c r="B783" s="33">
        <f>'101_parsed'!B783</f>
        <v>61907</v>
      </c>
      <c r="C783" s="25" t="str">
        <f>INDEX(all_banks!O:O,MATCH(A783,all_banks!H:H,0))</f>
        <v>ООО КБЭР "Банк Казани" (708)</v>
      </c>
      <c r="D783" s="25" t="str">
        <f>INDEX('101_accounts'!B:B,MATCH(B783,'101_accounts'!A:A,0))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83" s="25">
        <f>'101_parsed'!C783</f>
        <v>11338</v>
      </c>
      <c r="F783" s="25">
        <f>'101_parsed'!D783</f>
        <v>0</v>
      </c>
      <c r="G783" s="25">
        <f>'101_parsed'!E783</f>
        <v>6319</v>
      </c>
      <c r="H783" s="25">
        <f>'101_parsed'!F783</f>
        <v>0</v>
      </c>
    </row>
    <row r="784" spans="1:8" x14ac:dyDescent="0.2">
      <c r="A784" s="25">
        <f>'101_parsed'!A784</f>
        <v>708</v>
      </c>
      <c r="B784" s="33">
        <f>'101_parsed'!B784</f>
        <v>61908</v>
      </c>
      <c r="C784" s="25" t="str">
        <f>INDEX(all_banks!O:O,MATCH(A784,all_banks!H:H,0))</f>
        <v>ООО КБЭР "Банк Казани" (708)</v>
      </c>
      <c r="D784" s="25" t="str">
        <f>INDEX('101_accounts'!B:B,MATCH(B784,'101_accounts'!A:A,0))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84" s="25">
        <f>'101_parsed'!C784</f>
        <v>3194</v>
      </c>
      <c r="F784" s="25">
        <f>'101_parsed'!D784</f>
        <v>0</v>
      </c>
      <c r="G784" s="25">
        <f>'101_parsed'!E784</f>
        <v>130452</v>
      </c>
      <c r="H784" s="25">
        <f>'101_parsed'!F784</f>
        <v>0</v>
      </c>
    </row>
    <row r="785" spans="1:8" x14ac:dyDescent="0.2">
      <c r="A785" s="25">
        <f>'101_parsed'!A785</f>
        <v>708</v>
      </c>
      <c r="B785" s="33">
        <f>'101_parsed'!B785</f>
        <v>61909</v>
      </c>
      <c r="C785" s="25" t="str">
        <f>INDEX(all_banks!O:O,MATCH(A785,all_banks!H:H,0))</f>
        <v>ООО КБЭР "Банк Казани" (708)</v>
      </c>
      <c r="D785" s="25" t="str">
        <f>INDEX('101_accounts'!B:B,MATCH(B785,'101_accounts'!A:A,0))</f>
        <v>61909   П  Амортизация недвижимости (кроме земли), временно неиспользуемой в основной деятельности</v>
      </c>
      <c r="E785" s="25">
        <f>'101_parsed'!C785</f>
        <v>0</v>
      </c>
      <c r="F785" s="25">
        <f>'101_parsed'!D785</f>
        <v>0</v>
      </c>
      <c r="G785" s="25">
        <f>'101_parsed'!E785</f>
        <v>0</v>
      </c>
      <c r="H785" s="25">
        <f>'101_parsed'!F785</f>
        <v>0</v>
      </c>
    </row>
    <row r="786" spans="1:8" x14ac:dyDescent="0.2">
      <c r="A786" s="25">
        <f>'101_parsed'!A786</f>
        <v>708</v>
      </c>
      <c r="B786" s="33">
        <f>'101_parsed'!B786</f>
        <v>61910</v>
      </c>
      <c r="C786" s="25" t="str">
        <f>INDEX(all_banks!O:O,MATCH(A786,all_banks!H:H,0))</f>
        <v>ООО КБЭР "Банк Казани" (708)</v>
      </c>
      <c r="D786" s="25" t="str">
        <f>INDEX('101_accounts'!B:B,MATCH(B786,'101_accounts'!A:A,0))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86" s="25">
        <f>'101_parsed'!C786</f>
        <v>0</v>
      </c>
      <c r="F786" s="25">
        <f>'101_parsed'!D786</f>
        <v>0</v>
      </c>
      <c r="G786" s="25">
        <f>'101_parsed'!E786</f>
        <v>0</v>
      </c>
      <c r="H786" s="25">
        <f>'101_parsed'!F786</f>
        <v>0</v>
      </c>
    </row>
    <row r="787" spans="1:8" x14ac:dyDescent="0.2">
      <c r="A787" s="25">
        <f>'101_parsed'!A787</f>
        <v>708</v>
      </c>
      <c r="B787" s="33">
        <f>'101_parsed'!B787</f>
        <v>61911</v>
      </c>
      <c r="C787" s="25" t="str">
        <f>INDEX(all_banks!O:O,MATCH(A787,all_banks!H:H,0))</f>
        <v>ООО КБЭР "Банк Казани" (708)</v>
      </c>
      <c r="D787" s="25" t="str">
        <f>INDEX('101_accounts'!B:B,MATCH(B787,'101_accounts'!A:A,0))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87" s="25">
        <f>'101_parsed'!C787</f>
        <v>0</v>
      </c>
      <c r="F787" s="25">
        <f>'101_parsed'!D787</f>
        <v>0</v>
      </c>
      <c r="G787" s="25">
        <f>'101_parsed'!E787</f>
        <v>0</v>
      </c>
      <c r="H787" s="25">
        <f>'101_parsed'!F787</f>
        <v>0</v>
      </c>
    </row>
    <row r="788" spans="1:8" x14ac:dyDescent="0.2">
      <c r="A788" s="25">
        <f>'101_parsed'!A788</f>
        <v>708</v>
      </c>
      <c r="B788" s="33">
        <f>'101_parsed'!B788</f>
        <v>61912</v>
      </c>
      <c r="C788" s="25" t="str">
        <f>INDEX(all_banks!O:O,MATCH(A788,all_banks!H:H,0))</f>
        <v>ООО КБЭР "Банк Казани" (708)</v>
      </c>
      <c r="D788" s="25" t="str">
        <f>INDEX('101_accounts'!B:B,MATCH(B788,'101_accounts'!A:A,0))</f>
        <v>61912   П  Резервы на возможные потери</v>
      </c>
      <c r="E788" s="25">
        <f>'101_parsed'!C788</f>
        <v>0</v>
      </c>
      <c r="F788" s="25">
        <f>'101_parsed'!D788</f>
        <v>0</v>
      </c>
      <c r="G788" s="25">
        <f>'101_parsed'!E788</f>
        <v>0</v>
      </c>
      <c r="H788" s="25">
        <f>'101_parsed'!F788</f>
        <v>0</v>
      </c>
    </row>
    <row r="789" spans="1:8" x14ac:dyDescent="0.2">
      <c r="A789" s="25">
        <f>'101_parsed'!A789</f>
        <v>708</v>
      </c>
      <c r="B789" s="33">
        <f>'101_parsed'!B789</f>
        <v>62001</v>
      </c>
      <c r="C789" s="25" t="str">
        <f>INDEX(all_banks!O:O,MATCH(A789,all_banks!H:H,0))</f>
        <v>ООО КБЭР "Банк Казани" (708)</v>
      </c>
      <c r="D789" s="25" t="str">
        <f>INDEX('101_accounts'!B:B,MATCH(B789,'101_accounts'!A:A,0))</f>
        <v>62001   A  Долгосрочные активы, предназначенные для продажи</v>
      </c>
      <c r="E789" s="25">
        <f>'101_parsed'!C789</f>
        <v>136488</v>
      </c>
      <c r="F789" s="25">
        <f>'101_parsed'!D789</f>
        <v>0</v>
      </c>
      <c r="G789" s="25">
        <f>'101_parsed'!E789</f>
        <v>133326</v>
      </c>
      <c r="H789" s="25">
        <f>'101_parsed'!F789</f>
        <v>0</v>
      </c>
    </row>
    <row r="790" spans="1:8" x14ac:dyDescent="0.2">
      <c r="A790" s="25">
        <f>'101_parsed'!A790</f>
        <v>708</v>
      </c>
      <c r="B790" s="33">
        <f>'101_parsed'!B790</f>
        <v>62002</v>
      </c>
      <c r="C790" s="25" t="str">
        <f>INDEX(all_banks!O:O,MATCH(A790,all_banks!H:H,0))</f>
        <v>ООО КБЭР "Банк Казани" (708)</v>
      </c>
      <c r="D790" s="25" t="str">
        <f>INDEX('101_accounts'!B:B,MATCH(B790,'101_accounts'!A:A,0))</f>
        <v>62002   П  Резервы на возможные потери</v>
      </c>
      <c r="E790" s="25">
        <f>'101_parsed'!C790</f>
        <v>0</v>
      </c>
      <c r="F790" s="25">
        <f>'101_parsed'!D790</f>
        <v>146</v>
      </c>
      <c r="G790" s="25">
        <f>'101_parsed'!E790</f>
        <v>0</v>
      </c>
      <c r="H790" s="25">
        <f>'101_parsed'!F790</f>
        <v>256</v>
      </c>
    </row>
    <row r="791" spans="1:8" x14ac:dyDescent="0.2">
      <c r="A791" s="25">
        <f>'101_parsed'!A791</f>
        <v>708</v>
      </c>
      <c r="B791" s="33">
        <f>'101_parsed'!B791</f>
        <v>62101</v>
      </c>
      <c r="C791" s="25" t="str">
        <f>INDEX(all_banks!O:O,MATCH(A791,all_banks!H:H,0))</f>
        <v>ООО КБЭР "Банк Казани" (708)</v>
      </c>
      <c r="D791" s="25" t="str">
        <f>INDEX('101_accounts'!B:B,MATCH(B791,'101_accounts'!A:A,0))</f>
        <v>62101   A  Средства труда, полученные по договорам отступного, залога, назначение которых не определено</v>
      </c>
      <c r="E791" s="25">
        <f>'101_parsed'!C791</f>
        <v>120251</v>
      </c>
      <c r="F791" s="25">
        <f>'101_parsed'!D791</f>
        <v>0</v>
      </c>
      <c r="G791" s="25">
        <f>'101_parsed'!E791</f>
        <v>102070</v>
      </c>
      <c r="H791" s="25">
        <f>'101_parsed'!F791</f>
        <v>0</v>
      </c>
    </row>
    <row r="792" spans="1:8" x14ac:dyDescent="0.2">
      <c r="A792" s="25">
        <f>'101_parsed'!A792</f>
        <v>708</v>
      </c>
      <c r="B792" s="33">
        <f>'101_parsed'!B792</f>
        <v>62102</v>
      </c>
      <c r="C792" s="25" t="str">
        <f>INDEX(all_banks!O:O,MATCH(A792,all_banks!H:H,0))</f>
        <v>ООО КБЭР "Банк Казани" (708)</v>
      </c>
      <c r="D792" s="25" t="str">
        <f>INDEX('101_accounts'!B:B,MATCH(B792,'101_accounts'!A:A,0))</f>
        <v>62102   A  Предметы труда, полученные по договорам отступного, залога, назначение которых не определено</v>
      </c>
      <c r="E792" s="25">
        <f>'101_parsed'!C792</f>
        <v>0</v>
      </c>
      <c r="F792" s="25">
        <f>'101_parsed'!D792</f>
        <v>0</v>
      </c>
      <c r="G792" s="25">
        <f>'101_parsed'!E792</f>
        <v>0</v>
      </c>
      <c r="H792" s="25">
        <f>'101_parsed'!F792</f>
        <v>0</v>
      </c>
    </row>
    <row r="793" spans="1:8" x14ac:dyDescent="0.2">
      <c r="A793" s="25">
        <f>'101_parsed'!A793</f>
        <v>708</v>
      </c>
      <c r="B793" s="33">
        <f>'101_parsed'!B793</f>
        <v>62103</v>
      </c>
      <c r="C793" s="25" t="str">
        <f>INDEX(all_banks!O:O,MATCH(A793,all_banks!H:H,0))</f>
        <v>ООО КБЭР "Банк Казани" (708)</v>
      </c>
      <c r="D793" s="25" t="str">
        <f>INDEX('101_accounts'!B:B,MATCH(B793,'101_accounts'!A:A,0))</f>
        <v>62103   П  Резервы на возможные потери</v>
      </c>
      <c r="E793" s="25">
        <f>'101_parsed'!C793</f>
        <v>0</v>
      </c>
      <c r="F793" s="25">
        <f>'101_parsed'!D793</f>
        <v>0</v>
      </c>
      <c r="G793" s="25">
        <f>'101_parsed'!E793</f>
        <v>0</v>
      </c>
      <c r="H793" s="25">
        <f>'101_parsed'!F793</f>
        <v>0</v>
      </c>
    </row>
    <row r="794" spans="1:8" x14ac:dyDescent="0.2">
      <c r="A794" s="25">
        <f>'101_parsed'!A794</f>
        <v>2684</v>
      </c>
      <c r="B794" s="33">
        <f>'101_parsed'!B794</f>
        <v>60401</v>
      </c>
      <c r="C794" s="25" t="str">
        <f>INDEX(all_banks!O:O,MATCH(A794,all_banks!H:H,0))</f>
        <v>ООО "Банк БКФ" (2684)</v>
      </c>
      <c r="D794" s="25" t="str">
        <f>INDEX('101_accounts'!B:B,MATCH(B794,'101_accounts'!A:A,0))</f>
        <v>60401   A  Основные средства (кроме земли) (c 13.02.2018)_x000D_Категория 1- Здания и сооружения (до 31.12.2002)</v>
      </c>
      <c r="E794" s="25">
        <f>'101_parsed'!C794</f>
        <v>46920</v>
      </c>
      <c r="F794" s="25">
        <f>'101_parsed'!D794</f>
        <v>0</v>
      </c>
      <c r="G794" s="25">
        <f>'101_parsed'!E794</f>
        <v>46848</v>
      </c>
      <c r="H794" s="25">
        <f>'101_parsed'!F794</f>
        <v>0</v>
      </c>
    </row>
    <row r="795" spans="1:8" x14ac:dyDescent="0.2">
      <c r="A795" s="25">
        <f>'101_parsed'!A795</f>
        <v>2684</v>
      </c>
      <c r="B795" s="33">
        <f>'101_parsed'!B795</f>
        <v>60404</v>
      </c>
      <c r="C795" s="25" t="str">
        <f>INDEX(all_banks!O:O,MATCH(A795,all_banks!H:H,0))</f>
        <v>ООО "Банк БКФ" (2684)</v>
      </c>
      <c r="D795" s="25" t="str">
        <f>INDEX('101_accounts'!B:B,MATCH(B795,'101_accounts'!A:A,0))</f>
        <v>60404   A  Земля (c 13.02.2018)</v>
      </c>
      <c r="E795" s="25">
        <f>'101_parsed'!C795</f>
        <v>0</v>
      </c>
      <c r="F795" s="25">
        <f>'101_parsed'!D795</f>
        <v>0</v>
      </c>
      <c r="G795" s="25">
        <f>'101_parsed'!E795</f>
        <v>0</v>
      </c>
      <c r="H795" s="25">
        <f>'101_parsed'!F795</f>
        <v>0</v>
      </c>
    </row>
    <row r="796" spans="1:8" x14ac:dyDescent="0.2">
      <c r="A796" s="25">
        <f>'101_parsed'!A796</f>
        <v>2684</v>
      </c>
      <c r="B796" s="33">
        <f>'101_parsed'!B796</f>
        <v>60405</v>
      </c>
      <c r="C796" s="25" t="str">
        <f>INDEX(all_banks!O:O,MATCH(A796,all_banks!H:H,0))</f>
        <v>ООО "Банк БКФ" (2684)</v>
      </c>
      <c r="D796" s="25" t="str">
        <f>INDEX('101_accounts'!B:B,MATCH(B796,'101_accounts'!A:A,0))</f>
        <v>60405   П
A (до 31.01.2003)  Резервы на возможные потери (c 13.02.2018)
Долгосрочно арендуемые основные средства (до 31.01.2003)</v>
      </c>
      <c r="E796" s="25">
        <f>'101_parsed'!C796</f>
        <v>0</v>
      </c>
      <c r="F796" s="25">
        <f>'101_parsed'!D796</f>
        <v>0</v>
      </c>
      <c r="G796" s="25">
        <f>'101_parsed'!E796</f>
        <v>0</v>
      </c>
      <c r="H796" s="25">
        <f>'101_parsed'!F796</f>
        <v>0</v>
      </c>
    </row>
    <row r="797" spans="1:8" x14ac:dyDescent="0.2">
      <c r="A797" s="25">
        <f>'101_parsed'!A797</f>
        <v>2684</v>
      </c>
      <c r="B797" s="33">
        <f>'101_parsed'!B797</f>
        <v>60414</v>
      </c>
      <c r="C797" s="25" t="str">
        <f>INDEX(all_banks!O:O,MATCH(A797,all_banks!H:H,0))</f>
        <v>ООО "Банк БКФ" (2684)</v>
      </c>
      <c r="D797" s="25" t="str">
        <f>INDEX('101_accounts'!B:B,MATCH(B797,'101_accounts'!A:A,0))</f>
        <v>60414   П  Амортизация основных средств (кроме земли) (c 13.02.2018)</v>
      </c>
      <c r="E797" s="25">
        <f>'101_parsed'!C797</f>
        <v>0</v>
      </c>
      <c r="F797" s="25">
        <f>'101_parsed'!D797</f>
        <v>38268</v>
      </c>
      <c r="G797" s="25">
        <f>'101_parsed'!E797</f>
        <v>0</v>
      </c>
      <c r="H797" s="25">
        <f>'101_parsed'!F797</f>
        <v>39554</v>
      </c>
    </row>
    <row r="798" spans="1:8" x14ac:dyDescent="0.2">
      <c r="A798" s="25">
        <f>'101_parsed'!A798</f>
        <v>2684</v>
      </c>
      <c r="B798" s="33">
        <f>'101_parsed'!B798</f>
        <v>60415</v>
      </c>
      <c r="C798" s="25" t="str">
        <f>INDEX(all_banks!O:O,MATCH(A798,all_banks!H:H,0))</f>
        <v>ООО "Банк БКФ" (2684)</v>
      </c>
      <c r="D798" s="25" t="str">
        <f>INDEX('101_accounts'!B:B,MATCH(B798,'101_accounts'!A:A,0))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98" s="25">
        <f>'101_parsed'!C798</f>
        <v>424</v>
      </c>
      <c r="F798" s="25">
        <f>'101_parsed'!D798</f>
        <v>0</v>
      </c>
      <c r="G798" s="25">
        <f>'101_parsed'!E798</f>
        <v>698</v>
      </c>
      <c r="H798" s="25">
        <f>'101_parsed'!F798</f>
        <v>0</v>
      </c>
    </row>
    <row r="799" spans="1:8" x14ac:dyDescent="0.2">
      <c r="A799" s="25">
        <f>'101_parsed'!A799</f>
        <v>2684</v>
      </c>
      <c r="B799" s="33">
        <f>'101_parsed'!B799</f>
        <v>61901</v>
      </c>
      <c r="C799" s="25" t="str">
        <f>INDEX(all_banks!O:O,MATCH(A799,all_banks!H:H,0))</f>
        <v>ООО "Банк БКФ" (2684)</v>
      </c>
      <c r="D799" s="25" t="str">
        <f>INDEX('101_accounts'!B:B,MATCH(B799,'101_accounts'!A:A,0))</f>
        <v>61901   A  Земля, временно неиспользуемая в основной деятельности</v>
      </c>
      <c r="E799" s="25">
        <f>'101_parsed'!C799</f>
        <v>0</v>
      </c>
      <c r="F799" s="25">
        <f>'101_parsed'!D799</f>
        <v>0</v>
      </c>
      <c r="G799" s="25">
        <f>'101_parsed'!E799</f>
        <v>0</v>
      </c>
      <c r="H799" s="25">
        <f>'101_parsed'!F799</f>
        <v>0</v>
      </c>
    </row>
    <row r="800" spans="1:8" x14ac:dyDescent="0.2">
      <c r="A800" s="25">
        <f>'101_parsed'!A800</f>
        <v>2684</v>
      </c>
      <c r="B800" s="33">
        <f>'101_parsed'!B800</f>
        <v>61902</v>
      </c>
      <c r="C800" s="25" t="str">
        <f>INDEX(all_banks!O:O,MATCH(A800,all_banks!H:H,0))</f>
        <v>ООО "Банк БКФ" (2684)</v>
      </c>
      <c r="D800" s="25" t="str">
        <f>INDEX('101_accounts'!B:B,MATCH(B800,'101_accounts'!A:A,0))</f>
        <v>61902   A  Земля, временно неиспользуемая в основной деятельности, переданная в аренду</v>
      </c>
      <c r="E800" s="25">
        <f>'101_parsed'!C800</f>
        <v>0</v>
      </c>
      <c r="F800" s="25">
        <f>'101_parsed'!D800</f>
        <v>0</v>
      </c>
      <c r="G800" s="25">
        <f>'101_parsed'!E800</f>
        <v>0</v>
      </c>
      <c r="H800" s="25">
        <f>'101_parsed'!F800</f>
        <v>0</v>
      </c>
    </row>
    <row r="801" spans="1:8" x14ac:dyDescent="0.2">
      <c r="A801" s="25">
        <f>'101_parsed'!A801</f>
        <v>2684</v>
      </c>
      <c r="B801" s="33">
        <f>'101_parsed'!B801</f>
        <v>61903</v>
      </c>
      <c r="C801" s="25" t="str">
        <f>INDEX(all_banks!O:O,MATCH(A801,all_banks!H:H,0))</f>
        <v>ООО "Банк БКФ" (2684)</v>
      </c>
      <c r="D801" s="25" t="str">
        <f>INDEX('101_accounts'!B:B,MATCH(B801,'101_accounts'!A:A,0))</f>
        <v>61903   A  Недвижимость (кроме земли), временно неиспользуемая в основной деятельности</v>
      </c>
      <c r="E801" s="25">
        <f>'101_parsed'!C801</f>
        <v>0</v>
      </c>
      <c r="F801" s="25">
        <f>'101_parsed'!D801</f>
        <v>0</v>
      </c>
      <c r="G801" s="25">
        <f>'101_parsed'!E801</f>
        <v>0</v>
      </c>
      <c r="H801" s="25">
        <f>'101_parsed'!F801</f>
        <v>0</v>
      </c>
    </row>
    <row r="802" spans="1:8" x14ac:dyDescent="0.2">
      <c r="A802" s="25">
        <f>'101_parsed'!A802</f>
        <v>2684</v>
      </c>
      <c r="B802" s="33">
        <f>'101_parsed'!B802</f>
        <v>61904</v>
      </c>
      <c r="C802" s="25" t="str">
        <f>INDEX(all_banks!O:O,MATCH(A802,all_banks!H:H,0))</f>
        <v>ООО "Банк БКФ" (2684)</v>
      </c>
      <c r="D802" s="25" t="str">
        <f>INDEX('101_accounts'!B:B,MATCH(B802,'101_accounts'!A:A,0))</f>
        <v>61904   A  Недвижимость (кроме земли), временно неиспользуемая в основной деятельности, переданная в аренду</v>
      </c>
      <c r="E802" s="25">
        <f>'101_parsed'!C802</f>
        <v>0</v>
      </c>
      <c r="F802" s="25">
        <f>'101_parsed'!D802</f>
        <v>0</v>
      </c>
      <c r="G802" s="25">
        <f>'101_parsed'!E802</f>
        <v>0</v>
      </c>
      <c r="H802" s="25">
        <f>'101_parsed'!F802</f>
        <v>0</v>
      </c>
    </row>
    <row r="803" spans="1:8" x14ac:dyDescent="0.2">
      <c r="A803" s="25">
        <f>'101_parsed'!A803</f>
        <v>2684</v>
      </c>
      <c r="B803" s="33">
        <f>'101_parsed'!B803</f>
        <v>61905</v>
      </c>
      <c r="C803" s="25" t="str">
        <f>INDEX(all_banks!O:O,MATCH(A803,all_banks!H:H,0))</f>
        <v>ООО "Банк БКФ" (2684)</v>
      </c>
      <c r="D803" s="25" t="str">
        <f>INDEX('101_accounts'!B:B,MATCH(B803,'101_accounts'!A:A,0))</f>
        <v>61905   A  Земля, временно неиспользуемая в основной деятельности, учитываемая по справедливой стоимости</v>
      </c>
      <c r="E803" s="25">
        <f>'101_parsed'!C803</f>
        <v>195885</v>
      </c>
      <c r="F803" s="25">
        <f>'101_parsed'!D803</f>
        <v>0</v>
      </c>
      <c r="G803" s="25">
        <f>'101_parsed'!E803</f>
        <v>193849</v>
      </c>
      <c r="H803" s="25">
        <f>'101_parsed'!F803</f>
        <v>0</v>
      </c>
    </row>
    <row r="804" spans="1:8" x14ac:dyDescent="0.2">
      <c r="A804" s="25">
        <f>'101_parsed'!A804</f>
        <v>2684</v>
      </c>
      <c r="B804" s="33">
        <f>'101_parsed'!B804</f>
        <v>61906</v>
      </c>
      <c r="C804" s="25" t="str">
        <f>INDEX(all_banks!O:O,MATCH(A804,all_banks!H:H,0))</f>
        <v>ООО "Банк БКФ" (2684)</v>
      </c>
      <c r="D804" s="25" t="str">
        <f>INDEX('101_accounts'!B:B,MATCH(B804,'101_accounts'!A:A,0))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804" s="25">
        <f>'101_parsed'!C804</f>
        <v>0</v>
      </c>
      <c r="F804" s="25">
        <f>'101_parsed'!D804</f>
        <v>0</v>
      </c>
      <c r="G804" s="25">
        <f>'101_parsed'!E804</f>
        <v>0</v>
      </c>
      <c r="H804" s="25">
        <f>'101_parsed'!F804</f>
        <v>0</v>
      </c>
    </row>
    <row r="805" spans="1:8" x14ac:dyDescent="0.2">
      <c r="A805" s="25">
        <f>'101_parsed'!A805</f>
        <v>2684</v>
      </c>
      <c r="B805" s="33">
        <f>'101_parsed'!B805</f>
        <v>61907</v>
      </c>
      <c r="C805" s="25" t="str">
        <f>INDEX(all_banks!O:O,MATCH(A805,all_banks!H:H,0))</f>
        <v>ООО "Банк БКФ" (2684)</v>
      </c>
      <c r="D805" s="25" t="str">
        <f>INDEX('101_accounts'!B:B,MATCH(B805,'101_accounts'!A:A,0))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805" s="25">
        <f>'101_parsed'!C805</f>
        <v>424470</v>
      </c>
      <c r="F805" s="25">
        <f>'101_parsed'!D805</f>
        <v>0</v>
      </c>
      <c r="G805" s="25">
        <f>'101_parsed'!E805</f>
        <v>308631</v>
      </c>
      <c r="H805" s="25">
        <f>'101_parsed'!F805</f>
        <v>0</v>
      </c>
    </row>
    <row r="806" spans="1:8" x14ac:dyDescent="0.2">
      <c r="A806" s="25">
        <f>'101_parsed'!A806</f>
        <v>2684</v>
      </c>
      <c r="B806" s="33">
        <f>'101_parsed'!B806</f>
        <v>61908</v>
      </c>
      <c r="C806" s="25" t="str">
        <f>INDEX(all_banks!O:O,MATCH(A806,all_banks!H:H,0))</f>
        <v>ООО "Банк БКФ" (2684)</v>
      </c>
      <c r="D806" s="25" t="str">
        <f>INDEX('101_accounts'!B:B,MATCH(B806,'101_accounts'!A:A,0))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806" s="25">
        <f>'101_parsed'!C806</f>
        <v>0</v>
      </c>
      <c r="F806" s="25">
        <f>'101_parsed'!D806</f>
        <v>0</v>
      </c>
      <c r="G806" s="25">
        <f>'101_parsed'!E806</f>
        <v>0</v>
      </c>
      <c r="H806" s="25">
        <f>'101_parsed'!F806</f>
        <v>0</v>
      </c>
    </row>
    <row r="807" spans="1:8" x14ac:dyDescent="0.2">
      <c r="A807" s="25">
        <f>'101_parsed'!A807</f>
        <v>2684</v>
      </c>
      <c r="B807" s="33">
        <f>'101_parsed'!B807</f>
        <v>61909</v>
      </c>
      <c r="C807" s="25" t="str">
        <f>INDEX(all_banks!O:O,MATCH(A807,all_banks!H:H,0))</f>
        <v>ООО "Банк БКФ" (2684)</v>
      </c>
      <c r="D807" s="25" t="str">
        <f>INDEX('101_accounts'!B:B,MATCH(B807,'101_accounts'!A:A,0))</f>
        <v>61909   П  Амортизация недвижимости (кроме земли), временно неиспользуемой в основной деятельности</v>
      </c>
      <c r="E807" s="25">
        <f>'101_parsed'!C807</f>
        <v>0</v>
      </c>
      <c r="F807" s="25">
        <f>'101_parsed'!D807</f>
        <v>0</v>
      </c>
      <c r="G807" s="25">
        <f>'101_parsed'!E807</f>
        <v>0</v>
      </c>
      <c r="H807" s="25">
        <f>'101_parsed'!F807</f>
        <v>0</v>
      </c>
    </row>
    <row r="808" spans="1:8" x14ac:dyDescent="0.2">
      <c r="A808" s="25">
        <f>'101_parsed'!A808</f>
        <v>2684</v>
      </c>
      <c r="B808" s="33">
        <f>'101_parsed'!B808</f>
        <v>61910</v>
      </c>
      <c r="C808" s="25" t="str">
        <f>INDEX(all_banks!O:O,MATCH(A808,all_banks!H:H,0))</f>
        <v>ООО "Банк БКФ" (2684)</v>
      </c>
      <c r="D808" s="25" t="str">
        <f>INDEX('101_accounts'!B:B,MATCH(B808,'101_accounts'!A:A,0))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808" s="25">
        <f>'101_parsed'!C808</f>
        <v>0</v>
      </c>
      <c r="F808" s="25">
        <f>'101_parsed'!D808</f>
        <v>0</v>
      </c>
      <c r="G808" s="25">
        <f>'101_parsed'!E808</f>
        <v>0</v>
      </c>
      <c r="H808" s="25">
        <f>'101_parsed'!F808</f>
        <v>0</v>
      </c>
    </row>
    <row r="809" spans="1:8" x14ac:dyDescent="0.2">
      <c r="A809" s="25">
        <f>'101_parsed'!A809</f>
        <v>2684</v>
      </c>
      <c r="B809" s="33">
        <f>'101_parsed'!B809</f>
        <v>61911</v>
      </c>
      <c r="C809" s="25" t="str">
        <f>INDEX(all_banks!O:O,MATCH(A809,all_banks!H:H,0))</f>
        <v>ООО "Банк БКФ" (2684)</v>
      </c>
      <c r="D809" s="25" t="str">
        <f>INDEX('101_accounts'!B:B,MATCH(B809,'101_accounts'!A:A,0))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809" s="25">
        <f>'101_parsed'!C809</f>
        <v>0</v>
      </c>
      <c r="F809" s="25">
        <f>'101_parsed'!D809</f>
        <v>0</v>
      </c>
      <c r="G809" s="25">
        <f>'101_parsed'!E809</f>
        <v>0</v>
      </c>
      <c r="H809" s="25">
        <f>'101_parsed'!F809</f>
        <v>0</v>
      </c>
    </row>
    <row r="810" spans="1:8" x14ac:dyDescent="0.2">
      <c r="A810" s="25">
        <f>'101_parsed'!A810</f>
        <v>2684</v>
      </c>
      <c r="B810" s="33">
        <f>'101_parsed'!B810</f>
        <v>61912</v>
      </c>
      <c r="C810" s="25" t="str">
        <f>INDEX(all_banks!O:O,MATCH(A810,all_banks!H:H,0))</f>
        <v>ООО "Банк БКФ" (2684)</v>
      </c>
      <c r="D810" s="25" t="str">
        <f>INDEX('101_accounts'!B:B,MATCH(B810,'101_accounts'!A:A,0))</f>
        <v>61912   П  Резервы на возможные потери</v>
      </c>
      <c r="E810" s="25">
        <f>'101_parsed'!C810</f>
        <v>0</v>
      </c>
      <c r="F810" s="25">
        <f>'101_parsed'!D810</f>
        <v>0</v>
      </c>
      <c r="G810" s="25">
        <f>'101_parsed'!E810</f>
        <v>0</v>
      </c>
      <c r="H810" s="25">
        <f>'101_parsed'!F810</f>
        <v>0</v>
      </c>
    </row>
    <row r="811" spans="1:8" x14ac:dyDescent="0.2">
      <c r="A811" s="25">
        <f>'101_parsed'!A811</f>
        <v>2684</v>
      </c>
      <c r="B811" s="33">
        <f>'101_parsed'!B811</f>
        <v>62001</v>
      </c>
      <c r="C811" s="25" t="str">
        <f>INDEX(all_banks!O:O,MATCH(A811,all_banks!H:H,0))</f>
        <v>ООО "Банк БКФ" (2684)</v>
      </c>
      <c r="D811" s="25" t="str">
        <f>INDEX('101_accounts'!B:B,MATCH(B811,'101_accounts'!A:A,0))</f>
        <v>62001   A  Долгосрочные активы, предназначенные для продажи</v>
      </c>
      <c r="E811" s="25">
        <f>'101_parsed'!C811</f>
        <v>6787</v>
      </c>
      <c r="F811" s="25">
        <f>'101_parsed'!D811</f>
        <v>0</v>
      </c>
      <c r="G811" s="25">
        <f>'101_parsed'!E811</f>
        <v>6787</v>
      </c>
      <c r="H811" s="25">
        <f>'101_parsed'!F811</f>
        <v>0</v>
      </c>
    </row>
    <row r="812" spans="1:8" x14ac:dyDescent="0.2">
      <c r="A812" s="25">
        <f>'101_parsed'!A812</f>
        <v>2684</v>
      </c>
      <c r="B812" s="33">
        <f>'101_parsed'!B812</f>
        <v>62002</v>
      </c>
      <c r="C812" s="25" t="str">
        <f>INDEX(all_banks!O:O,MATCH(A812,all_banks!H:H,0))</f>
        <v>ООО "Банк БКФ" (2684)</v>
      </c>
      <c r="D812" s="25" t="str">
        <f>INDEX('101_accounts'!B:B,MATCH(B812,'101_accounts'!A:A,0))</f>
        <v>62002   П  Резервы на возможные потери</v>
      </c>
      <c r="E812" s="25">
        <f>'101_parsed'!C812</f>
        <v>0</v>
      </c>
      <c r="F812" s="25">
        <f>'101_parsed'!D812</f>
        <v>2375</v>
      </c>
      <c r="G812" s="25">
        <f>'101_parsed'!E812</f>
        <v>0</v>
      </c>
      <c r="H812" s="25">
        <f>'101_parsed'!F812</f>
        <v>2375</v>
      </c>
    </row>
    <row r="813" spans="1:8" x14ac:dyDescent="0.2">
      <c r="A813" s="25">
        <f>'101_parsed'!A813</f>
        <v>2684</v>
      </c>
      <c r="B813" s="33">
        <f>'101_parsed'!B813</f>
        <v>62101</v>
      </c>
      <c r="C813" s="25" t="str">
        <f>INDEX(all_banks!O:O,MATCH(A813,all_banks!H:H,0))</f>
        <v>ООО "Банк БКФ" (2684)</v>
      </c>
      <c r="D813" s="25" t="str">
        <f>INDEX('101_accounts'!B:B,MATCH(B813,'101_accounts'!A:A,0))</f>
        <v>62101   A  Средства труда, полученные по договорам отступного, залога, назначение которых не определено</v>
      </c>
      <c r="E813" s="25">
        <f>'101_parsed'!C813</f>
        <v>0</v>
      </c>
      <c r="F813" s="25">
        <f>'101_parsed'!D813</f>
        <v>0</v>
      </c>
      <c r="G813" s="25">
        <f>'101_parsed'!E813</f>
        <v>0</v>
      </c>
      <c r="H813" s="25">
        <f>'101_parsed'!F813</f>
        <v>0</v>
      </c>
    </row>
    <row r="814" spans="1:8" x14ac:dyDescent="0.2">
      <c r="A814" s="25">
        <f>'101_parsed'!A814</f>
        <v>2684</v>
      </c>
      <c r="B814" s="33">
        <f>'101_parsed'!B814</f>
        <v>62102</v>
      </c>
      <c r="C814" s="25" t="str">
        <f>INDEX(all_banks!O:O,MATCH(A814,all_banks!H:H,0))</f>
        <v>ООО "Банк БКФ" (2684)</v>
      </c>
      <c r="D814" s="25" t="str">
        <f>INDEX('101_accounts'!B:B,MATCH(B814,'101_accounts'!A:A,0))</f>
        <v>62102   A  Предметы труда, полученные по договорам отступного, залога, назначение которых не определено</v>
      </c>
      <c r="E814" s="25">
        <f>'101_parsed'!C814</f>
        <v>24912</v>
      </c>
      <c r="F814" s="25">
        <f>'101_parsed'!D814</f>
        <v>0</v>
      </c>
      <c r="G814" s="25">
        <f>'101_parsed'!E814</f>
        <v>24912</v>
      </c>
      <c r="H814" s="25">
        <f>'101_parsed'!F814</f>
        <v>0</v>
      </c>
    </row>
    <row r="815" spans="1:8" x14ac:dyDescent="0.2">
      <c r="A815" s="25">
        <f>'101_parsed'!A815</f>
        <v>2684</v>
      </c>
      <c r="B815" s="33">
        <f>'101_parsed'!B815</f>
        <v>62103</v>
      </c>
      <c r="C815" s="25" t="str">
        <f>INDEX(all_banks!O:O,MATCH(A815,all_banks!H:H,0))</f>
        <v>ООО "Банк БКФ" (2684)</v>
      </c>
      <c r="D815" s="25" t="str">
        <f>INDEX('101_accounts'!B:B,MATCH(B815,'101_accounts'!A:A,0))</f>
        <v>62103   П  Резервы на возможные потери</v>
      </c>
      <c r="E815" s="25">
        <f>'101_parsed'!C815</f>
        <v>0</v>
      </c>
      <c r="F815" s="25">
        <f>'101_parsed'!D815</f>
        <v>24912</v>
      </c>
      <c r="G815" s="25">
        <f>'101_parsed'!E815</f>
        <v>0</v>
      </c>
      <c r="H815" s="25">
        <f>'101_parsed'!F815</f>
        <v>24912</v>
      </c>
    </row>
    <row r="816" spans="1:8" x14ac:dyDescent="0.2">
      <c r="A816" s="25">
        <f>'101_parsed'!A816</f>
        <v>2494</v>
      </c>
      <c r="B816" s="33">
        <f>'101_parsed'!B816</f>
        <v>60401</v>
      </c>
      <c r="C816" s="25" t="str">
        <f>INDEX(all_banks!O:O,MATCH(A816,all_banks!H:H,0))</f>
        <v>АО "Банк Кредит Свисс (Москва)" (2494)</v>
      </c>
      <c r="D816" s="25" t="str">
        <f>INDEX('101_accounts'!B:B,MATCH(B816,'101_accounts'!A:A,0))</f>
        <v>60401   A  Основные средства (кроме земли) (c 13.02.2018)_x000D_Категория 1- Здания и сооружения (до 31.12.2002)</v>
      </c>
      <c r="E816" s="25">
        <f>'101_parsed'!C816</f>
        <v>456948</v>
      </c>
      <c r="F816" s="25">
        <f>'101_parsed'!D816</f>
        <v>0</v>
      </c>
      <c r="G816" s="25">
        <f>'101_parsed'!E816</f>
        <v>457866</v>
      </c>
      <c r="H816" s="25">
        <f>'101_parsed'!F816</f>
        <v>0</v>
      </c>
    </row>
    <row r="817" spans="1:8" x14ac:dyDescent="0.2">
      <c r="A817" s="25">
        <f>'101_parsed'!A817</f>
        <v>2494</v>
      </c>
      <c r="B817" s="33">
        <f>'101_parsed'!B817</f>
        <v>60404</v>
      </c>
      <c r="C817" s="25" t="str">
        <f>INDEX(all_banks!O:O,MATCH(A817,all_banks!H:H,0))</f>
        <v>АО "Банк Кредит Свисс (Москва)" (2494)</v>
      </c>
      <c r="D817" s="25" t="str">
        <f>INDEX('101_accounts'!B:B,MATCH(B817,'101_accounts'!A:A,0))</f>
        <v>60404   A  Земля (c 13.02.2018)</v>
      </c>
      <c r="E817" s="25">
        <f>'101_parsed'!C817</f>
        <v>0</v>
      </c>
      <c r="F817" s="25">
        <f>'101_parsed'!D817</f>
        <v>0</v>
      </c>
      <c r="G817" s="25">
        <f>'101_parsed'!E817</f>
        <v>0</v>
      </c>
      <c r="H817" s="25">
        <f>'101_parsed'!F817</f>
        <v>0</v>
      </c>
    </row>
    <row r="818" spans="1:8" x14ac:dyDescent="0.2">
      <c r="A818" s="25">
        <f>'101_parsed'!A818</f>
        <v>2494</v>
      </c>
      <c r="B818" s="33">
        <f>'101_parsed'!B818</f>
        <v>60405</v>
      </c>
      <c r="C818" s="25" t="str">
        <f>INDEX(all_banks!O:O,MATCH(A818,all_banks!H:H,0))</f>
        <v>АО "Банк Кредит Свисс (Москва)" (2494)</v>
      </c>
      <c r="D818" s="25" t="str">
        <f>INDEX('101_accounts'!B:B,MATCH(B818,'101_accounts'!A:A,0))</f>
        <v>60405   П
A (до 31.01.2003)  Резервы на возможные потери (c 13.02.2018)
Долгосрочно арендуемые основные средства (до 31.01.2003)</v>
      </c>
      <c r="E818" s="25">
        <f>'101_parsed'!C818</f>
        <v>0</v>
      </c>
      <c r="F818" s="25">
        <f>'101_parsed'!D818</f>
        <v>0</v>
      </c>
      <c r="G818" s="25">
        <f>'101_parsed'!E818</f>
        <v>0</v>
      </c>
      <c r="H818" s="25">
        <f>'101_parsed'!F818</f>
        <v>0</v>
      </c>
    </row>
    <row r="819" spans="1:8" x14ac:dyDescent="0.2">
      <c r="A819" s="25">
        <f>'101_parsed'!A819</f>
        <v>2494</v>
      </c>
      <c r="B819" s="33">
        <f>'101_parsed'!B819</f>
        <v>60414</v>
      </c>
      <c r="C819" s="25" t="str">
        <f>INDEX(all_banks!O:O,MATCH(A819,all_banks!H:H,0))</f>
        <v>АО "Банк Кредит Свисс (Москва)" (2494)</v>
      </c>
      <c r="D819" s="25" t="str">
        <f>INDEX('101_accounts'!B:B,MATCH(B819,'101_accounts'!A:A,0))</f>
        <v>60414   П  Амортизация основных средств (кроме земли) (c 13.02.2018)</v>
      </c>
      <c r="E819" s="25">
        <f>'101_parsed'!C819</f>
        <v>0</v>
      </c>
      <c r="F819" s="25">
        <f>'101_parsed'!D819</f>
        <v>336463</v>
      </c>
      <c r="G819" s="25">
        <f>'101_parsed'!E819</f>
        <v>0</v>
      </c>
      <c r="H819" s="25">
        <f>'101_parsed'!F819</f>
        <v>348157</v>
      </c>
    </row>
    <row r="820" spans="1:8" x14ac:dyDescent="0.2">
      <c r="A820" s="25">
        <f>'101_parsed'!A820</f>
        <v>2494</v>
      </c>
      <c r="B820" s="33">
        <f>'101_parsed'!B820</f>
        <v>60415</v>
      </c>
      <c r="C820" s="25" t="str">
        <f>INDEX(all_banks!O:O,MATCH(A820,all_banks!H:H,0))</f>
        <v>АО "Банк Кредит Свисс (Москва)" (2494)</v>
      </c>
      <c r="D820" s="25" t="str">
        <f>INDEX('101_accounts'!B:B,MATCH(B820,'101_accounts'!A:A,0))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820" s="25">
        <f>'101_parsed'!C820</f>
        <v>0</v>
      </c>
      <c r="F820" s="25">
        <f>'101_parsed'!D820</f>
        <v>0</v>
      </c>
      <c r="G820" s="25">
        <f>'101_parsed'!E820</f>
        <v>0</v>
      </c>
      <c r="H820" s="25">
        <f>'101_parsed'!F820</f>
        <v>0</v>
      </c>
    </row>
    <row r="821" spans="1:8" x14ac:dyDescent="0.2">
      <c r="A821" s="25">
        <f>'101_parsed'!A821</f>
        <v>2494</v>
      </c>
      <c r="B821" s="33">
        <f>'101_parsed'!B821</f>
        <v>61901</v>
      </c>
      <c r="C821" s="25" t="str">
        <f>INDEX(all_banks!O:O,MATCH(A821,all_banks!H:H,0))</f>
        <v>АО "Банк Кредит Свисс (Москва)" (2494)</v>
      </c>
      <c r="D821" s="25" t="str">
        <f>INDEX('101_accounts'!B:B,MATCH(B821,'101_accounts'!A:A,0))</f>
        <v>61901   A  Земля, временно неиспользуемая в основной деятельности</v>
      </c>
      <c r="E821" s="25">
        <f>'101_parsed'!C821</f>
        <v>0</v>
      </c>
      <c r="F821" s="25">
        <f>'101_parsed'!D821</f>
        <v>0</v>
      </c>
      <c r="G821" s="25">
        <f>'101_parsed'!E821</f>
        <v>0</v>
      </c>
      <c r="H821" s="25">
        <f>'101_parsed'!F821</f>
        <v>0</v>
      </c>
    </row>
    <row r="822" spans="1:8" x14ac:dyDescent="0.2">
      <c r="A822" s="25">
        <f>'101_parsed'!A822</f>
        <v>2494</v>
      </c>
      <c r="B822" s="33">
        <f>'101_parsed'!B822</f>
        <v>61902</v>
      </c>
      <c r="C822" s="25" t="str">
        <f>INDEX(all_banks!O:O,MATCH(A822,all_banks!H:H,0))</f>
        <v>АО "Банк Кредит Свисс (Москва)" (2494)</v>
      </c>
      <c r="D822" s="25" t="str">
        <f>INDEX('101_accounts'!B:B,MATCH(B822,'101_accounts'!A:A,0))</f>
        <v>61902   A  Земля, временно неиспользуемая в основной деятельности, переданная в аренду</v>
      </c>
      <c r="E822" s="25">
        <f>'101_parsed'!C822</f>
        <v>0</v>
      </c>
      <c r="F822" s="25">
        <f>'101_parsed'!D822</f>
        <v>0</v>
      </c>
      <c r="G822" s="25">
        <f>'101_parsed'!E822</f>
        <v>0</v>
      </c>
      <c r="H822" s="25">
        <f>'101_parsed'!F822</f>
        <v>0</v>
      </c>
    </row>
    <row r="823" spans="1:8" x14ac:dyDescent="0.2">
      <c r="A823" s="25">
        <f>'101_parsed'!A823</f>
        <v>2494</v>
      </c>
      <c r="B823" s="33">
        <f>'101_parsed'!B823</f>
        <v>61903</v>
      </c>
      <c r="C823" s="25" t="str">
        <f>INDEX(all_banks!O:O,MATCH(A823,all_banks!H:H,0))</f>
        <v>АО "Банк Кредит Свисс (Москва)" (2494)</v>
      </c>
      <c r="D823" s="25" t="str">
        <f>INDEX('101_accounts'!B:B,MATCH(B823,'101_accounts'!A:A,0))</f>
        <v>61903   A  Недвижимость (кроме земли), временно неиспользуемая в основной деятельности</v>
      </c>
      <c r="E823" s="25">
        <f>'101_parsed'!C823</f>
        <v>0</v>
      </c>
      <c r="F823" s="25">
        <f>'101_parsed'!D823</f>
        <v>0</v>
      </c>
      <c r="G823" s="25">
        <f>'101_parsed'!E823</f>
        <v>0</v>
      </c>
      <c r="H823" s="25">
        <f>'101_parsed'!F823</f>
        <v>0</v>
      </c>
    </row>
    <row r="824" spans="1:8" x14ac:dyDescent="0.2">
      <c r="A824" s="25">
        <f>'101_parsed'!A824</f>
        <v>2494</v>
      </c>
      <c r="B824" s="33">
        <f>'101_parsed'!B824</f>
        <v>61904</v>
      </c>
      <c r="C824" s="25" t="str">
        <f>INDEX(all_banks!O:O,MATCH(A824,all_banks!H:H,0))</f>
        <v>АО "Банк Кредит Свисс (Москва)" (2494)</v>
      </c>
      <c r="D824" s="25" t="str">
        <f>INDEX('101_accounts'!B:B,MATCH(B824,'101_accounts'!A:A,0))</f>
        <v>61904   A  Недвижимость (кроме земли), временно неиспользуемая в основной деятельности, переданная в аренду</v>
      </c>
      <c r="E824" s="25">
        <f>'101_parsed'!C824</f>
        <v>0</v>
      </c>
      <c r="F824" s="25">
        <f>'101_parsed'!D824</f>
        <v>0</v>
      </c>
      <c r="G824" s="25">
        <f>'101_parsed'!E824</f>
        <v>0</v>
      </c>
      <c r="H824" s="25">
        <f>'101_parsed'!F824</f>
        <v>0</v>
      </c>
    </row>
    <row r="825" spans="1:8" x14ac:dyDescent="0.2">
      <c r="A825" s="25">
        <f>'101_parsed'!A825</f>
        <v>2494</v>
      </c>
      <c r="B825" s="33">
        <f>'101_parsed'!B825</f>
        <v>61905</v>
      </c>
      <c r="C825" s="25" t="str">
        <f>INDEX(all_banks!O:O,MATCH(A825,all_banks!H:H,0))</f>
        <v>АО "Банк Кредит Свисс (Москва)" (2494)</v>
      </c>
      <c r="D825" s="25" t="str">
        <f>INDEX('101_accounts'!B:B,MATCH(B825,'101_accounts'!A:A,0))</f>
        <v>61905   A  Земля, временно неиспользуемая в основной деятельности, учитываемая по справедливой стоимости</v>
      </c>
      <c r="E825" s="25">
        <f>'101_parsed'!C825</f>
        <v>0</v>
      </c>
      <c r="F825" s="25">
        <f>'101_parsed'!D825</f>
        <v>0</v>
      </c>
      <c r="G825" s="25">
        <f>'101_parsed'!E825</f>
        <v>0</v>
      </c>
      <c r="H825" s="25">
        <f>'101_parsed'!F825</f>
        <v>0</v>
      </c>
    </row>
    <row r="826" spans="1:8" x14ac:dyDescent="0.2">
      <c r="A826" s="25">
        <f>'101_parsed'!A826</f>
        <v>2494</v>
      </c>
      <c r="B826" s="33">
        <f>'101_parsed'!B826</f>
        <v>61906</v>
      </c>
      <c r="C826" s="25" t="str">
        <f>INDEX(all_banks!O:O,MATCH(A826,all_banks!H:H,0))</f>
        <v>АО "Банк Кредит Свисс (Москва)" (2494)</v>
      </c>
      <c r="D826" s="25" t="str">
        <f>INDEX('101_accounts'!B:B,MATCH(B826,'101_accounts'!A:A,0))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826" s="25">
        <f>'101_parsed'!C826</f>
        <v>0</v>
      </c>
      <c r="F826" s="25">
        <f>'101_parsed'!D826</f>
        <v>0</v>
      </c>
      <c r="G826" s="25">
        <f>'101_parsed'!E826</f>
        <v>0</v>
      </c>
      <c r="H826" s="25">
        <f>'101_parsed'!F826</f>
        <v>0</v>
      </c>
    </row>
    <row r="827" spans="1:8" x14ac:dyDescent="0.2">
      <c r="A827" s="25">
        <f>'101_parsed'!A827</f>
        <v>2494</v>
      </c>
      <c r="B827" s="33">
        <f>'101_parsed'!B827</f>
        <v>61907</v>
      </c>
      <c r="C827" s="25" t="str">
        <f>INDEX(all_banks!O:O,MATCH(A827,all_banks!H:H,0))</f>
        <v>АО "Банк Кредит Свисс (Москва)" (2494)</v>
      </c>
      <c r="D827" s="25" t="str">
        <f>INDEX('101_accounts'!B:B,MATCH(B827,'101_accounts'!A:A,0))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827" s="25">
        <f>'101_parsed'!C827</f>
        <v>0</v>
      </c>
      <c r="F827" s="25">
        <f>'101_parsed'!D827</f>
        <v>0</v>
      </c>
      <c r="G827" s="25">
        <f>'101_parsed'!E827</f>
        <v>0</v>
      </c>
      <c r="H827" s="25">
        <f>'101_parsed'!F827</f>
        <v>0</v>
      </c>
    </row>
    <row r="828" spans="1:8" x14ac:dyDescent="0.2">
      <c r="A828" s="25">
        <f>'101_parsed'!A828</f>
        <v>2494</v>
      </c>
      <c r="B828" s="33">
        <f>'101_parsed'!B828</f>
        <v>61908</v>
      </c>
      <c r="C828" s="25" t="str">
        <f>INDEX(all_banks!O:O,MATCH(A828,all_banks!H:H,0))</f>
        <v>АО "Банк Кредит Свисс (Москва)" (2494)</v>
      </c>
      <c r="D828" s="25" t="str">
        <f>INDEX('101_accounts'!B:B,MATCH(B828,'101_accounts'!A:A,0))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828" s="25">
        <f>'101_parsed'!C828</f>
        <v>0</v>
      </c>
      <c r="F828" s="25">
        <f>'101_parsed'!D828</f>
        <v>0</v>
      </c>
      <c r="G828" s="25">
        <f>'101_parsed'!E828</f>
        <v>0</v>
      </c>
      <c r="H828" s="25">
        <f>'101_parsed'!F828</f>
        <v>0</v>
      </c>
    </row>
    <row r="829" spans="1:8" x14ac:dyDescent="0.2">
      <c r="A829" s="25">
        <f>'101_parsed'!A829</f>
        <v>2494</v>
      </c>
      <c r="B829" s="33">
        <f>'101_parsed'!B829</f>
        <v>61909</v>
      </c>
      <c r="C829" s="25" t="str">
        <f>INDEX(all_banks!O:O,MATCH(A829,all_banks!H:H,0))</f>
        <v>АО "Банк Кредит Свисс (Москва)" (2494)</v>
      </c>
      <c r="D829" s="25" t="str">
        <f>INDEX('101_accounts'!B:B,MATCH(B829,'101_accounts'!A:A,0))</f>
        <v>61909   П  Амортизация недвижимости (кроме земли), временно неиспользуемой в основной деятельности</v>
      </c>
      <c r="E829" s="25">
        <f>'101_parsed'!C829</f>
        <v>0</v>
      </c>
      <c r="F829" s="25">
        <f>'101_parsed'!D829</f>
        <v>0</v>
      </c>
      <c r="G829" s="25">
        <f>'101_parsed'!E829</f>
        <v>0</v>
      </c>
      <c r="H829" s="25">
        <f>'101_parsed'!F829</f>
        <v>0</v>
      </c>
    </row>
    <row r="830" spans="1:8" x14ac:dyDescent="0.2">
      <c r="A830" s="25">
        <f>'101_parsed'!A830</f>
        <v>2494</v>
      </c>
      <c r="B830" s="33">
        <f>'101_parsed'!B830</f>
        <v>61910</v>
      </c>
      <c r="C830" s="25" t="str">
        <f>INDEX(all_banks!O:O,MATCH(A830,all_banks!H:H,0))</f>
        <v>АО "Банк Кредит Свисс (Москва)" (2494)</v>
      </c>
      <c r="D830" s="25" t="str">
        <f>INDEX('101_accounts'!B:B,MATCH(B830,'101_accounts'!A:A,0))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830" s="25">
        <f>'101_parsed'!C830</f>
        <v>0</v>
      </c>
      <c r="F830" s="25">
        <f>'101_parsed'!D830</f>
        <v>0</v>
      </c>
      <c r="G830" s="25">
        <f>'101_parsed'!E830</f>
        <v>0</v>
      </c>
      <c r="H830" s="25">
        <f>'101_parsed'!F830</f>
        <v>0</v>
      </c>
    </row>
    <row r="831" spans="1:8" x14ac:dyDescent="0.2">
      <c r="A831" s="25">
        <f>'101_parsed'!A831</f>
        <v>2494</v>
      </c>
      <c r="B831" s="33">
        <f>'101_parsed'!B831</f>
        <v>61911</v>
      </c>
      <c r="C831" s="25" t="str">
        <f>INDEX(all_banks!O:O,MATCH(A831,all_banks!H:H,0))</f>
        <v>АО "Банк Кредит Свисс (Москва)" (2494)</v>
      </c>
      <c r="D831" s="25" t="str">
        <f>INDEX('101_accounts'!B:B,MATCH(B831,'101_accounts'!A:A,0))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831" s="25">
        <f>'101_parsed'!C831</f>
        <v>0</v>
      </c>
      <c r="F831" s="25">
        <f>'101_parsed'!D831</f>
        <v>0</v>
      </c>
      <c r="G831" s="25">
        <f>'101_parsed'!E831</f>
        <v>0</v>
      </c>
      <c r="H831" s="25">
        <f>'101_parsed'!F831</f>
        <v>0</v>
      </c>
    </row>
    <row r="832" spans="1:8" x14ac:dyDescent="0.2">
      <c r="A832" s="25">
        <f>'101_parsed'!A832</f>
        <v>2494</v>
      </c>
      <c r="B832" s="33">
        <f>'101_parsed'!B832</f>
        <v>61912</v>
      </c>
      <c r="C832" s="25" t="str">
        <f>INDEX(all_banks!O:O,MATCH(A832,all_banks!H:H,0))</f>
        <v>АО "Банк Кредит Свисс (Москва)" (2494)</v>
      </c>
      <c r="D832" s="25" t="str">
        <f>INDEX('101_accounts'!B:B,MATCH(B832,'101_accounts'!A:A,0))</f>
        <v>61912   П  Резервы на возможные потери</v>
      </c>
      <c r="E832" s="25">
        <f>'101_parsed'!C832</f>
        <v>0</v>
      </c>
      <c r="F832" s="25">
        <f>'101_parsed'!D832</f>
        <v>0</v>
      </c>
      <c r="G832" s="25">
        <f>'101_parsed'!E832</f>
        <v>0</v>
      </c>
      <c r="H832" s="25">
        <f>'101_parsed'!F832</f>
        <v>0</v>
      </c>
    </row>
    <row r="833" spans="1:8" x14ac:dyDescent="0.2">
      <c r="A833" s="25">
        <f>'101_parsed'!A833</f>
        <v>2494</v>
      </c>
      <c r="B833" s="33">
        <f>'101_parsed'!B833</f>
        <v>62001</v>
      </c>
      <c r="C833" s="25" t="str">
        <f>INDEX(all_banks!O:O,MATCH(A833,all_banks!H:H,0))</f>
        <v>АО "Банк Кредит Свисс (Москва)" (2494)</v>
      </c>
      <c r="D833" s="25" t="str">
        <f>INDEX('101_accounts'!B:B,MATCH(B833,'101_accounts'!A:A,0))</f>
        <v>62001   A  Долгосрочные активы, предназначенные для продажи</v>
      </c>
      <c r="E833" s="25">
        <f>'101_parsed'!C833</f>
        <v>0</v>
      </c>
      <c r="F833" s="25">
        <f>'101_parsed'!D833</f>
        <v>0</v>
      </c>
      <c r="G833" s="25">
        <f>'101_parsed'!E833</f>
        <v>0</v>
      </c>
      <c r="H833" s="25">
        <f>'101_parsed'!F833</f>
        <v>0</v>
      </c>
    </row>
    <row r="834" spans="1:8" x14ac:dyDescent="0.2">
      <c r="A834" s="25">
        <f>'101_parsed'!A834</f>
        <v>2494</v>
      </c>
      <c r="B834" s="33">
        <f>'101_parsed'!B834</f>
        <v>62002</v>
      </c>
      <c r="C834" s="25" t="str">
        <f>INDEX(all_banks!O:O,MATCH(A834,all_banks!H:H,0))</f>
        <v>АО "Банк Кредит Свисс (Москва)" (2494)</v>
      </c>
      <c r="D834" s="25" t="str">
        <f>INDEX('101_accounts'!B:B,MATCH(B834,'101_accounts'!A:A,0))</f>
        <v>62002   П  Резервы на возможные потери</v>
      </c>
      <c r="E834" s="25">
        <f>'101_parsed'!C834</f>
        <v>0</v>
      </c>
      <c r="F834" s="25">
        <f>'101_parsed'!D834</f>
        <v>0</v>
      </c>
      <c r="G834" s="25">
        <f>'101_parsed'!E834</f>
        <v>0</v>
      </c>
      <c r="H834" s="25">
        <f>'101_parsed'!F834</f>
        <v>0</v>
      </c>
    </row>
    <row r="835" spans="1:8" x14ac:dyDescent="0.2">
      <c r="A835" s="25">
        <f>'101_parsed'!A835</f>
        <v>2494</v>
      </c>
      <c r="B835" s="33">
        <f>'101_parsed'!B835</f>
        <v>62101</v>
      </c>
      <c r="C835" s="25" t="str">
        <f>INDEX(all_banks!O:O,MATCH(A835,all_banks!H:H,0))</f>
        <v>АО "Банк Кредит Свисс (Москва)" (2494)</v>
      </c>
      <c r="D835" s="25" t="str">
        <f>INDEX('101_accounts'!B:B,MATCH(B835,'101_accounts'!A:A,0))</f>
        <v>62101   A  Средства труда, полученные по договорам отступного, залога, назначение которых не определено</v>
      </c>
      <c r="E835" s="25">
        <f>'101_parsed'!C835</f>
        <v>0</v>
      </c>
      <c r="F835" s="25">
        <f>'101_parsed'!D835</f>
        <v>0</v>
      </c>
      <c r="G835" s="25">
        <f>'101_parsed'!E835</f>
        <v>0</v>
      </c>
      <c r="H835" s="25">
        <f>'101_parsed'!F835</f>
        <v>0</v>
      </c>
    </row>
    <row r="836" spans="1:8" x14ac:dyDescent="0.2">
      <c r="A836" s="25">
        <f>'101_parsed'!A836</f>
        <v>2494</v>
      </c>
      <c r="B836" s="33">
        <f>'101_parsed'!B836</f>
        <v>62102</v>
      </c>
      <c r="C836" s="25" t="str">
        <f>INDEX(all_banks!O:O,MATCH(A836,all_banks!H:H,0))</f>
        <v>АО "Банк Кредит Свисс (Москва)" (2494)</v>
      </c>
      <c r="D836" s="25" t="str">
        <f>INDEX('101_accounts'!B:B,MATCH(B836,'101_accounts'!A:A,0))</f>
        <v>62102   A  Предметы труда, полученные по договорам отступного, залога, назначение которых не определено</v>
      </c>
      <c r="E836" s="25">
        <f>'101_parsed'!C836</f>
        <v>0</v>
      </c>
      <c r="F836" s="25">
        <f>'101_parsed'!D836</f>
        <v>0</v>
      </c>
      <c r="G836" s="25">
        <f>'101_parsed'!E836</f>
        <v>0</v>
      </c>
      <c r="H836" s="25">
        <f>'101_parsed'!F836</f>
        <v>0</v>
      </c>
    </row>
    <row r="837" spans="1:8" x14ac:dyDescent="0.2">
      <c r="A837" s="25">
        <f>'101_parsed'!A837</f>
        <v>2494</v>
      </c>
      <c r="B837" s="33">
        <f>'101_parsed'!B837</f>
        <v>62103</v>
      </c>
      <c r="C837" s="25" t="str">
        <f>INDEX(all_banks!O:O,MATCH(A837,all_banks!H:H,0))</f>
        <v>АО "Банк Кредит Свисс (Москва)" (2494)</v>
      </c>
      <c r="D837" s="25" t="str">
        <f>INDEX('101_accounts'!B:B,MATCH(B837,'101_accounts'!A:A,0))</f>
        <v>62103   П  Резервы на возможные потери</v>
      </c>
      <c r="E837" s="25">
        <f>'101_parsed'!C837</f>
        <v>0</v>
      </c>
      <c r="F837" s="25">
        <f>'101_parsed'!D837</f>
        <v>0</v>
      </c>
      <c r="G837" s="25">
        <f>'101_parsed'!E837</f>
        <v>0</v>
      </c>
      <c r="H837" s="25">
        <f>'101_parsed'!F837</f>
        <v>0</v>
      </c>
    </row>
    <row r="838" spans="1:8" x14ac:dyDescent="0.2">
      <c r="A838" s="25">
        <f>'101_parsed'!A838</f>
        <v>1659</v>
      </c>
      <c r="B838" s="33">
        <f>'101_parsed'!B838</f>
        <v>60401</v>
      </c>
      <c r="C838" s="25" t="str">
        <f>INDEX(all_banks!O:O,MATCH(A838,all_banks!H:H,0))</f>
        <v>ООО Банк Оранжевый (1659)</v>
      </c>
      <c r="D838" s="25" t="str">
        <f>INDEX('101_accounts'!B:B,MATCH(B838,'101_accounts'!A:A,0))</f>
        <v>60401   A  Основные средства (кроме земли) (c 13.02.2018)_x000D_Категория 1- Здания и сооружения (до 31.12.2002)</v>
      </c>
      <c r="E838" s="25">
        <f>'101_parsed'!C838</f>
        <v>238834</v>
      </c>
      <c r="F838" s="25">
        <f>'101_parsed'!D838</f>
        <v>0</v>
      </c>
      <c r="G838" s="25">
        <f>'101_parsed'!E838</f>
        <v>242307</v>
      </c>
      <c r="H838" s="25">
        <f>'101_parsed'!F838</f>
        <v>0</v>
      </c>
    </row>
    <row r="839" spans="1:8" x14ac:dyDescent="0.2">
      <c r="A839" s="25">
        <f>'101_parsed'!A839</f>
        <v>1659</v>
      </c>
      <c r="B839" s="33">
        <f>'101_parsed'!B839</f>
        <v>60404</v>
      </c>
      <c r="C839" s="25" t="str">
        <f>INDEX(all_banks!O:O,MATCH(A839,all_banks!H:H,0))</f>
        <v>ООО Банк Оранжевый (1659)</v>
      </c>
      <c r="D839" s="25" t="str">
        <f>INDEX('101_accounts'!B:B,MATCH(B839,'101_accounts'!A:A,0))</f>
        <v>60404   A  Земля (c 13.02.2018)</v>
      </c>
      <c r="E839" s="25">
        <f>'101_parsed'!C839</f>
        <v>0</v>
      </c>
      <c r="F839" s="25">
        <f>'101_parsed'!D839</f>
        <v>0</v>
      </c>
      <c r="G839" s="25">
        <f>'101_parsed'!E839</f>
        <v>0</v>
      </c>
      <c r="H839" s="25">
        <f>'101_parsed'!F839</f>
        <v>0</v>
      </c>
    </row>
    <row r="840" spans="1:8" x14ac:dyDescent="0.2">
      <c r="A840" s="25">
        <f>'101_parsed'!A840</f>
        <v>1659</v>
      </c>
      <c r="B840" s="33">
        <f>'101_parsed'!B840</f>
        <v>60405</v>
      </c>
      <c r="C840" s="25" t="str">
        <f>INDEX(all_banks!O:O,MATCH(A840,all_banks!H:H,0))</f>
        <v>ООО Банк Оранжевый (1659)</v>
      </c>
      <c r="D840" s="25" t="str">
        <f>INDEX('101_accounts'!B:B,MATCH(B840,'101_accounts'!A:A,0))</f>
        <v>60405   П
A (до 31.01.2003)  Резервы на возможные потери (c 13.02.2018)
Долгосрочно арендуемые основные средства (до 31.01.2003)</v>
      </c>
      <c r="E840" s="25">
        <f>'101_parsed'!C840</f>
        <v>0</v>
      </c>
      <c r="F840" s="25">
        <f>'101_parsed'!D840</f>
        <v>0</v>
      </c>
      <c r="G840" s="25">
        <f>'101_parsed'!E840</f>
        <v>0</v>
      </c>
      <c r="H840" s="25">
        <f>'101_parsed'!F840</f>
        <v>0</v>
      </c>
    </row>
    <row r="841" spans="1:8" x14ac:dyDescent="0.2">
      <c r="A841" s="25">
        <f>'101_parsed'!A841</f>
        <v>1659</v>
      </c>
      <c r="B841" s="33">
        <f>'101_parsed'!B841</f>
        <v>60414</v>
      </c>
      <c r="C841" s="25" t="str">
        <f>INDEX(all_banks!O:O,MATCH(A841,all_banks!H:H,0))</f>
        <v>ООО Банк Оранжевый (1659)</v>
      </c>
      <c r="D841" s="25" t="str">
        <f>INDEX('101_accounts'!B:B,MATCH(B841,'101_accounts'!A:A,0))</f>
        <v>60414   П  Амортизация основных средств (кроме земли) (c 13.02.2018)</v>
      </c>
      <c r="E841" s="25">
        <f>'101_parsed'!C841</f>
        <v>0</v>
      </c>
      <c r="F841" s="25">
        <f>'101_parsed'!D841</f>
        <v>109775</v>
      </c>
      <c r="G841" s="25">
        <f>'101_parsed'!E841</f>
        <v>0</v>
      </c>
      <c r="H841" s="25">
        <f>'101_parsed'!F841</f>
        <v>114336</v>
      </c>
    </row>
    <row r="842" spans="1:8" x14ac:dyDescent="0.2">
      <c r="A842" s="25">
        <f>'101_parsed'!A842</f>
        <v>1659</v>
      </c>
      <c r="B842" s="33">
        <f>'101_parsed'!B842</f>
        <v>60415</v>
      </c>
      <c r="C842" s="25" t="str">
        <f>INDEX(all_banks!O:O,MATCH(A842,all_banks!H:H,0))</f>
        <v>ООО Банк Оранжевый (1659)</v>
      </c>
      <c r="D842" s="25" t="str">
        <f>INDEX('101_accounts'!B:B,MATCH(B842,'101_accounts'!A:A,0))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842" s="25">
        <f>'101_parsed'!C842</f>
        <v>0</v>
      </c>
      <c r="F842" s="25">
        <f>'101_parsed'!D842</f>
        <v>0</v>
      </c>
      <c r="G842" s="25">
        <f>'101_parsed'!E842</f>
        <v>0</v>
      </c>
      <c r="H842" s="25">
        <f>'101_parsed'!F842</f>
        <v>0</v>
      </c>
    </row>
    <row r="843" spans="1:8" x14ac:dyDescent="0.2">
      <c r="A843" s="25">
        <f>'101_parsed'!A843</f>
        <v>1659</v>
      </c>
      <c r="B843" s="33">
        <f>'101_parsed'!B843</f>
        <v>61901</v>
      </c>
      <c r="C843" s="25" t="str">
        <f>INDEX(all_banks!O:O,MATCH(A843,all_banks!H:H,0))</f>
        <v>ООО Банк Оранжевый (1659)</v>
      </c>
      <c r="D843" s="25" t="str">
        <f>INDEX('101_accounts'!B:B,MATCH(B843,'101_accounts'!A:A,0))</f>
        <v>61901   A  Земля, временно неиспользуемая в основной деятельности</v>
      </c>
      <c r="E843" s="25">
        <f>'101_parsed'!C843</f>
        <v>0</v>
      </c>
      <c r="F843" s="25">
        <f>'101_parsed'!D843</f>
        <v>0</v>
      </c>
      <c r="G843" s="25">
        <f>'101_parsed'!E843</f>
        <v>0</v>
      </c>
      <c r="H843" s="25">
        <f>'101_parsed'!F843</f>
        <v>0</v>
      </c>
    </row>
    <row r="844" spans="1:8" x14ac:dyDescent="0.2">
      <c r="A844" s="25">
        <f>'101_parsed'!A844</f>
        <v>1659</v>
      </c>
      <c r="B844" s="33">
        <f>'101_parsed'!B844</f>
        <v>61902</v>
      </c>
      <c r="C844" s="25" t="str">
        <f>INDEX(all_banks!O:O,MATCH(A844,all_banks!H:H,0))</f>
        <v>ООО Банк Оранжевый (1659)</v>
      </c>
      <c r="D844" s="25" t="str">
        <f>INDEX('101_accounts'!B:B,MATCH(B844,'101_accounts'!A:A,0))</f>
        <v>61902   A  Земля, временно неиспользуемая в основной деятельности, переданная в аренду</v>
      </c>
      <c r="E844" s="25">
        <f>'101_parsed'!C844</f>
        <v>0</v>
      </c>
      <c r="F844" s="25">
        <f>'101_parsed'!D844</f>
        <v>0</v>
      </c>
      <c r="G844" s="25">
        <f>'101_parsed'!E844</f>
        <v>0</v>
      </c>
      <c r="H844" s="25">
        <f>'101_parsed'!F844</f>
        <v>0</v>
      </c>
    </row>
    <row r="845" spans="1:8" x14ac:dyDescent="0.2">
      <c r="A845" s="25">
        <f>'101_parsed'!A845</f>
        <v>1659</v>
      </c>
      <c r="B845" s="33">
        <f>'101_parsed'!B845</f>
        <v>61903</v>
      </c>
      <c r="C845" s="25" t="str">
        <f>INDEX(all_banks!O:O,MATCH(A845,all_banks!H:H,0))</f>
        <v>ООО Банк Оранжевый (1659)</v>
      </c>
      <c r="D845" s="25" t="str">
        <f>INDEX('101_accounts'!B:B,MATCH(B845,'101_accounts'!A:A,0))</f>
        <v>61903   A  Недвижимость (кроме земли), временно неиспользуемая в основной деятельности</v>
      </c>
      <c r="E845" s="25">
        <f>'101_parsed'!C845</f>
        <v>0</v>
      </c>
      <c r="F845" s="25">
        <f>'101_parsed'!D845</f>
        <v>0</v>
      </c>
      <c r="G845" s="25">
        <f>'101_parsed'!E845</f>
        <v>0</v>
      </c>
      <c r="H845" s="25">
        <f>'101_parsed'!F845</f>
        <v>0</v>
      </c>
    </row>
    <row r="846" spans="1:8" x14ac:dyDescent="0.2">
      <c r="A846" s="25">
        <f>'101_parsed'!A846</f>
        <v>1659</v>
      </c>
      <c r="B846" s="33">
        <f>'101_parsed'!B846</f>
        <v>61904</v>
      </c>
      <c r="C846" s="25" t="str">
        <f>INDEX(all_banks!O:O,MATCH(A846,all_banks!H:H,0))</f>
        <v>ООО Банк Оранжевый (1659)</v>
      </c>
      <c r="D846" s="25" t="str">
        <f>INDEX('101_accounts'!B:B,MATCH(B846,'101_accounts'!A:A,0))</f>
        <v>61904   A  Недвижимость (кроме земли), временно неиспользуемая в основной деятельности, переданная в аренду</v>
      </c>
      <c r="E846" s="25">
        <f>'101_parsed'!C846</f>
        <v>0</v>
      </c>
      <c r="F846" s="25">
        <f>'101_parsed'!D846</f>
        <v>0</v>
      </c>
      <c r="G846" s="25">
        <f>'101_parsed'!E846</f>
        <v>0</v>
      </c>
      <c r="H846" s="25">
        <f>'101_parsed'!F846</f>
        <v>0</v>
      </c>
    </row>
    <row r="847" spans="1:8" x14ac:dyDescent="0.2">
      <c r="A847" s="25">
        <f>'101_parsed'!A847</f>
        <v>1659</v>
      </c>
      <c r="B847" s="33">
        <f>'101_parsed'!B847</f>
        <v>61905</v>
      </c>
      <c r="C847" s="25" t="str">
        <f>INDEX(all_banks!O:O,MATCH(A847,all_banks!H:H,0))</f>
        <v>ООО Банк Оранжевый (1659)</v>
      </c>
      <c r="D847" s="25" t="str">
        <f>INDEX('101_accounts'!B:B,MATCH(B847,'101_accounts'!A:A,0))</f>
        <v>61905   A  Земля, временно неиспользуемая в основной деятельности, учитываемая по справедливой стоимости</v>
      </c>
      <c r="E847" s="25">
        <f>'101_parsed'!C847</f>
        <v>0</v>
      </c>
      <c r="F847" s="25">
        <f>'101_parsed'!D847</f>
        <v>0</v>
      </c>
      <c r="G847" s="25">
        <f>'101_parsed'!E847</f>
        <v>0</v>
      </c>
      <c r="H847" s="25">
        <f>'101_parsed'!F847</f>
        <v>0</v>
      </c>
    </row>
    <row r="848" spans="1:8" x14ac:dyDescent="0.2">
      <c r="A848" s="25">
        <f>'101_parsed'!A848</f>
        <v>1659</v>
      </c>
      <c r="B848" s="33">
        <f>'101_parsed'!B848</f>
        <v>61906</v>
      </c>
      <c r="C848" s="25" t="str">
        <f>INDEX(all_banks!O:O,MATCH(A848,all_banks!H:H,0))</f>
        <v>ООО Банк Оранжевый (1659)</v>
      </c>
      <c r="D848" s="25" t="str">
        <f>INDEX('101_accounts'!B:B,MATCH(B848,'101_accounts'!A:A,0))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848" s="25">
        <f>'101_parsed'!C848</f>
        <v>0</v>
      </c>
      <c r="F848" s="25">
        <f>'101_parsed'!D848</f>
        <v>0</v>
      </c>
      <c r="G848" s="25">
        <f>'101_parsed'!E848</f>
        <v>0</v>
      </c>
      <c r="H848" s="25">
        <f>'101_parsed'!F848</f>
        <v>0</v>
      </c>
    </row>
    <row r="849" spans="1:8" x14ac:dyDescent="0.2">
      <c r="A849" s="25">
        <f>'101_parsed'!A849</f>
        <v>1659</v>
      </c>
      <c r="B849" s="33">
        <f>'101_parsed'!B849</f>
        <v>61907</v>
      </c>
      <c r="C849" s="25" t="str">
        <f>INDEX(all_banks!O:O,MATCH(A849,all_banks!H:H,0))</f>
        <v>ООО Банк Оранжевый (1659)</v>
      </c>
      <c r="D849" s="25" t="str">
        <f>INDEX('101_accounts'!B:B,MATCH(B849,'101_accounts'!A:A,0))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849" s="25">
        <f>'101_parsed'!C849</f>
        <v>0</v>
      </c>
      <c r="F849" s="25">
        <f>'101_parsed'!D849</f>
        <v>0</v>
      </c>
      <c r="G849" s="25">
        <f>'101_parsed'!E849</f>
        <v>0</v>
      </c>
      <c r="H849" s="25">
        <f>'101_parsed'!F849</f>
        <v>0</v>
      </c>
    </row>
    <row r="850" spans="1:8" x14ac:dyDescent="0.2">
      <c r="A850" s="25">
        <f>'101_parsed'!A850</f>
        <v>1659</v>
      </c>
      <c r="B850" s="33">
        <f>'101_parsed'!B850</f>
        <v>61908</v>
      </c>
      <c r="C850" s="25" t="str">
        <f>INDEX(all_banks!O:O,MATCH(A850,all_banks!H:H,0))</f>
        <v>ООО Банк Оранжевый (1659)</v>
      </c>
      <c r="D850" s="25" t="str">
        <f>INDEX('101_accounts'!B:B,MATCH(B850,'101_accounts'!A:A,0))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850" s="25">
        <f>'101_parsed'!C850</f>
        <v>0</v>
      </c>
      <c r="F850" s="25">
        <f>'101_parsed'!D850</f>
        <v>0</v>
      </c>
      <c r="G850" s="25">
        <f>'101_parsed'!E850</f>
        <v>0</v>
      </c>
      <c r="H850" s="25">
        <f>'101_parsed'!F850</f>
        <v>0</v>
      </c>
    </row>
    <row r="851" spans="1:8" x14ac:dyDescent="0.2">
      <c r="A851" s="25">
        <f>'101_parsed'!A851</f>
        <v>1659</v>
      </c>
      <c r="B851" s="33">
        <f>'101_parsed'!B851</f>
        <v>61909</v>
      </c>
      <c r="C851" s="25" t="str">
        <f>INDEX(all_banks!O:O,MATCH(A851,all_banks!H:H,0))</f>
        <v>ООО Банк Оранжевый (1659)</v>
      </c>
      <c r="D851" s="25" t="str">
        <f>INDEX('101_accounts'!B:B,MATCH(B851,'101_accounts'!A:A,0))</f>
        <v>61909   П  Амортизация недвижимости (кроме земли), временно неиспользуемой в основной деятельности</v>
      </c>
      <c r="E851" s="25">
        <f>'101_parsed'!C851</f>
        <v>0</v>
      </c>
      <c r="F851" s="25">
        <f>'101_parsed'!D851</f>
        <v>0</v>
      </c>
      <c r="G851" s="25">
        <f>'101_parsed'!E851</f>
        <v>0</v>
      </c>
      <c r="H851" s="25">
        <f>'101_parsed'!F851</f>
        <v>0</v>
      </c>
    </row>
    <row r="852" spans="1:8" x14ac:dyDescent="0.2">
      <c r="A852" s="25">
        <f>'101_parsed'!A852</f>
        <v>1659</v>
      </c>
      <c r="B852" s="33">
        <f>'101_parsed'!B852</f>
        <v>61910</v>
      </c>
      <c r="C852" s="25" t="str">
        <f>INDEX(all_banks!O:O,MATCH(A852,all_banks!H:H,0))</f>
        <v>ООО Банк Оранжевый (1659)</v>
      </c>
      <c r="D852" s="25" t="str">
        <f>INDEX('101_accounts'!B:B,MATCH(B852,'101_accounts'!A:A,0))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852" s="25">
        <f>'101_parsed'!C852</f>
        <v>0</v>
      </c>
      <c r="F852" s="25">
        <f>'101_parsed'!D852</f>
        <v>0</v>
      </c>
      <c r="G852" s="25">
        <f>'101_parsed'!E852</f>
        <v>0</v>
      </c>
      <c r="H852" s="25">
        <f>'101_parsed'!F852</f>
        <v>0</v>
      </c>
    </row>
    <row r="853" spans="1:8" x14ac:dyDescent="0.2">
      <c r="A853" s="25">
        <f>'101_parsed'!A853</f>
        <v>1659</v>
      </c>
      <c r="B853" s="33">
        <f>'101_parsed'!B853</f>
        <v>61911</v>
      </c>
      <c r="C853" s="25" t="str">
        <f>INDEX(all_banks!O:O,MATCH(A853,all_banks!H:H,0))</f>
        <v>ООО Банк Оранжевый (1659)</v>
      </c>
      <c r="D853" s="25" t="str">
        <f>INDEX('101_accounts'!B:B,MATCH(B853,'101_accounts'!A:A,0))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853" s="25">
        <f>'101_parsed'!C853</f>
        <v>0</v>
      </c>
      <c r="F853" s="25">
        <f>'101_parsed'!D853</f>
        <v>0</v>
      </c>
      <c r="G853" s="25">
        <f>'101_parsed'!E853</f>
        <v>0</v>
      </c>
      <c r="H853" s="25">
        <f>'101_parsed'!F853</f>
        <v>0</v>
      </c>
    </row>
    <row r="854" spans="1:8" x14ac:dyDescent="0.2">
      <c r="A854" s="25">
        <f>'101_parsed'!A854</f>
        <v>1659</v>
      </c>
      <c r="B854" s="33">
        <f>'101_parsed'!B854</f>
        <v>61912</v>
      </c>
      <c r="C854" s="25" t="str">
        <f>INDEX(all_banks!O:O,MATCH(A854,all_banks!H:H,0))</f>
        <v>ООО Банк Оранжевый (1659)</v>
      </c>
      <c r="D854" s="25" t="str">
        <f>INDEX('101_accounts'!B:B,MATCH(B854,'101_accounts'!A:A,0))</f>
        <v>61912   П  Резервы на возможные потери</v>
      </c>
      <c r="E854" s="25">
        <f>'101_parsed'!C854</f>
        <v>0</v>
      </c>
      <c r="F854" s="25">
        <f>'101_parsed'!D854</f>
        <v>0</v>
      </c>
      <c r="G854" s="25">
        <f>'101_parsed'!E854</f>
        <v>0</v>
      </c>
      <c r="H854" s="25">
        <f>'101_parsed'!F854</f>
        <v>0</v>
      </c>
    </row>
    <row r="855" spans="1:8" x14ac:dyDescent="0.2">
      <c r="A855" s="25">
        <f>'101_parsed'!A855</f>
        <v>1659</v>
      </c>
      <c r="B855" s="33">
        <f>'101_parsed'!B855</f>
        <v>62001</v>
      </c>
      <c r="C855" s="25" t="str">
        <f>INDEX(all_banks!O:O,MATCH(A855,all_banks!H:H,0))</f>
        <v>ООО Банк Оранжевый (1659)</v>
      </c>
      <c r="D855" s="25" t="str">
        <f>INDEX('101_accounts'!B:B,MATCH(B855,'101_accounts'!A:A,0))</f>
        <v>62001   A  Долгосрочные активы, предназначенные для продажи</v>
      </c>
      <c r="E855" s="25">
        <f>'101_parsed'!C855</f>
        <v>59804</v>
      </c>
      <c r="F855" s="25">
        <f>'101_parsed'!D855</f>
        <v>0</v>
      </c>
      <c r="G855" s="25">
        <f>'101_parsed'!E855</f>
        <v>157983</v>
      </c>
      <c r="H855" s="25">
        <f>'101_parsed'!F855</f>
        <v>0</v>
      </c>
    </row>
    <row r="856" spans="1:8" x14ac:dyDescent="0.2">
      <c r="A856" s="25">
        <f>'101_parsed'!A856</f>
        <v>1659</v>
      </c>
      <c r="B856" s="33">
        <f>'101_parsed'!B856</f>
        <v>62002</v>
      </c>
      <c r="C856" s="25" t="str">
        <f>INDEX(all_banks!O:O,MATCH(A856,all_banks!H:H,0))</f>
        <v>ООО Банк Оранжевый (1659)</v>
      </c>
      <c r="D856" s="25" t="str">
        <f>INDEX('101_accounts'!B:B,MATCH(B856,'101_accounts'!A:A,0))</f>
        <v>62002   П  Резервы на возможные потери</v>
      </c>
      <c r="E856" s="25">
        <f>'101_parsed'!C856</f>
        <v>0</v>
      </c>
      <c r="F856" s="25">
        <f>'101_parsed'!D856</f>
        <v>5964</v>
      </c>
      <c r="G856" s="25">
        <f>'101_parsed'!E856</f>
        <v>0</v>
      </c>
      <c r="H856" s="25">
        <f>'101_parsed'!F856</f>
        <v>21110</v>
      </c>
    </row>
    <row r="857" spans="1:8" x14ac:dyDescent="0.2">
      <c r="A857" s="25">
        <f>'101_parsed'!A857</f>
        <v>1659</v>
      </c>
      <c r="B857" s="33">
        <f>'101_parsed'!B857</f>
        <v>62101</v>
      </c>
      <c r="C857" s="25" t="str">
        <f>INDEX(all_banks!O:O,MATCH(A857,all_banks!H:H,0))</f>
        <v>ООО Банк Оранжевый (1659)</v>
      </c>
      <c r="D857" s="25" t="str">
        <f>INDEX('101_accounts'!B:B,MATCH(B857,'101_accounts'!A:A,0))</f>
        <v>62101   A  Средства труда, полученные по договорам отступного, залога, назначение которых не определено</v>
      </c>
      <c r="E857" s="25">
        <f>'101_parsed'!C857</f>
        <v>0</v>
      </c>
      <c r="F857" s="25">
        <f>'101_parsed'!D857</f>
        <v>0</v>
      </c>
      <c r="G857" s="25">
        <f>'101_parsed'!E857</f>
        <v>0</v>
      </c>
      <c r="H857" s="25">
        <f>'101_parsed'!F857</f>
        <v>0</v>
      </c>
    </row>
    <row r="858" spans="1:8" x14ac:dyDescent="0.2">
      <c r="A858" s="25">
        <f>'101_parsed'!A858</f>
        <v>1659</v>
      </c>
      <c r="B858" s="33">
        <f>'101_parsed'!B858</f>
        <v>62102</v>
      </c>
      <c r="C858" s="25" t="str">
        <f>INDEX(all_banks!O:O,MATCH(A858,all_banks!H:H,0))</f>
        <v>ООО Банк Оранжевый (1659)</v>
      </c>
      <c r="D858" s="25" t="str">
        <f>INDEX('101_accounts'!B:B,MATCH(B858,'101_accounts'!A:A,0))</f>
        <v>62102   A  Предметы труда, полученные по договорам отступного, залога, назначение которых не определено</v>
      </c>
      <c r="E858" s="25">
        <f>'101_parsed'!C858</f>
        <v>4074</v>
      </c>
      <c r="F858" s="25">
        <f>'101_parsed'!D858</f>
        <v>0</v>
      </c>
      <c r="G858" s="25">
        <f>'101_parsed'!E858</f>
        <v>4074</v>
      </c>
      <c r="H858" s="25">
        <f>'101_parsed'!F858</f>
        <v>0</v>
      </c>
    </row>
    <row r="859" spans="1:8" x14ac:dyDescent="0.2">
      <c r="A859" s="25">
        <f>'101_parsed'!A859</f>
        <v>1659</v>
      </c>
      <c r="B859" s="33">
        <f>'101_parsed'!B859</f>
        <v>62103</v>
      </c>
      <c r="C859" s="25" t="str">
        <f>INDEX(all_banks!O:O,MATCH(A859,all_banks!H:H,0))</f>
        <v>ООО Банк Оранжевый (1659)</v>
      </c>
      <c r="D859" s="25" t="str">
        <f>INDEX('101_accounts'!B:B,MATCH(B859,'101_accounts'!A:A,0))</f>
        <v>62103   П  Резервы на возможные потери</v>
      </c>
      <c r="E859" s="25">
        <f>'101_parsed'!C859</f>
        <v>0</v>
      </c>
      <c r="F859" s="25">
        <f>'101_parsed'!D859</f>
        <v>0</v>
      </c>
      <c r="G859" s="25">
        <f>'101_parsed'!E859</f>
        <v>0</v>
      </c>
      <c r="H859" s="25">
        <f>'101_parsed'!F859</f>
        <v>0</v>
      </c>
    </row>
    <row r="860" spans="1:8" x14ac:dyDescent="0.2">
      <c r="A860" s="25">
        <f>'101_parsed'!A860</f>
        <v>3269</v>
      </c>
      <c r="B860" s="33">
        <f>'101_parsed'!B860</f>
        <v>60401</v>
      </c>
      <c r="C860" s="25" t="str">
        <f>INDEX(all_banks!O:O,MATCH(A860,all_banks!H:H,0))</f>
        <v>АО "БАНК ОРЕНБУРГ" (3269)</v>
      </c>
      <c r="D860" s="25" t="str">
        <f>INDEX('101_accounts'!B:B,MATCH(B860,'101_accounts'!A:A,0))</f>
        <v>60401   A  Основные средства (кроме земли) (c 13.02.2018)_x000D_Категория 1- Здания и сооружения (до 31.12.2002)</v>
      </c>
      <c r="E860" s="25">
        <f>'101_parsed'!C860</f>
        <v>535337</v>
      </c>
      <c r="F860" s="25">
        <f>'101_parsed'!D860</f>
        <v>0</v>
      </c>
      <c r="G860" s="25">
        <f>'101_parsed'!E860</f>
        <v>510915</v>
      </c>
      <c r="H860" s="25">
        <f>'101_parsed'!F860</f>
        <v>0</v>
      </c>
    </row>
    <row r="861" spans="1:8" x14ac:dyDescent="0.2">
      <c r="A861" s="25">
        <f>'101_parsed'!A861</f>
        <v>3269</v>
      </c>
      <c r="B861" s="33">
        <f>'101_parsed'!B861</f>
        <v>60404</v>
      </c>
      <c r="C861" s="25" t="str">
        <f>INDEX(all_banks!O:O,MATCH(A861,all_banks!H:H,0))</f>
        <v>АО "БАНК ОРЕНБУРГ" (3269)</v>
      </c>
      <c r="D861" s="25" t="str">
        <f>INDEX('101_accounts'!B:B,MATCH(B861,'101_accounts'!A:A,0))</f>
        <v>60404   A  Земля (c 13.02.2018)</v>
      </c>
      <c r="E861" s="25">
        <f>'101_parsed'!C861</f>
        <v>22210</v>
      </c>
      <c r="F861" s="25">
        <f>'101_parsed'!D861</f>
        <v>0</v>
      </c>
      <c r="G861" s="25">
        <f>'101_parsed'!E861</f>
        <v>22210</v>
      </c>
      <c r="H861" s="25">
        <f>'101_parsed'!F861</f>
        <v>0</v>
      </c>
    </row>
    <row r="862" spans="1:8" x14ac:dyDescent="0.2">
      <c r="A862" s="25">
        <f>'101_parsed'!A862</f>
        <v>3269</v>
      </c>
      <c r="B862" s="33">
        <f>'101_parsed'!B862</f>
        <v>60405</v>
      </c>
      <c r="C862" s="25" t="str">
        <f>INDEX(all_banks!O:O,MATCH(A862,all_banks!H:H,0))</f>
        <v>АО "БАНК ОРЕНБУРГ" (3269)</v>
      </c>
      <c r="D862" s="25" t="str">
        <f>INDEX('101_accounts'!B:B,MATCH(B862,'101_accounts'!A:A,0))</f>
        <v>60405   П
A (до 31.01.2003)  Резервы на возможные потери (c 13.02.2018)
Долгосрочно арендуемые основные средства (до 31.01.2003)</v>
      </c>
      <c r="E862" s="25">
        <f>'101_parsed'!C862</f>
        <v>0</v>
      </c>
      <c r="F862" s="25">
        <f>'101_parsed'!D862</f>
        <v>0</v>
      </c>
      <c r="G862" s="25">
        <f>'101_parsed'!E862</f>
        <v>0</v>
      </c>
      <c r="H862" s="25">
        <f>'101_parsed'!F862</f>
        <v>0</v>
      </c>
    </row>
    <row r="863" spans="1:8" x14ac:dyDescent="0.2">
      <c r="A863" s="25">
        <f>'101_parsed'!A863</f>
        <v>3269</v>
      </c>
      <c r="B863" s="33">
        <f>'101_parsed'!B863</f>
        <v>60414</v>
      </c>
      <c r="C863" s="25" t="str">
        <f>INDEX(all_banks!O:O,MATCH(A863,all_banks!H:H,0))</f>
        <v>АО "БАНК ОРЕНБУРГ" (3269)</v>
      </c>
      <c r="D863" s="25" t="str">
        <f>INDEX('101_accounts'!B:B,MATCH(B863,'101_accounts'!A:A,0))</f>
        <v>60414   П  Амортизация основных средств (кроме земли) (c 13.02.2018)</v>
      </c>
      <c r="E863" s="25">
        <f>'101_parsed'!C863</f>
        <v>0</v>
      </c>
      <c r="F863" s="25">
        <f>'101_parsed'!D863</f>
        <v>259627</v>
      </c>
      <c r="G863" s="25">
        <f>'101_parsed'!E863</f>
        <v>0</v>
      </c>
      <c r="H863" s="25">
        <f>'101_parsed'!F863</f>
        <v>262609</v>
      </c>
    </row>
    <row r="864" spans="1:8" x14ac:dyDescent="0.2">
      <c r="A864" s="25">
        <f>'101_parsed'!A864</f>
        <v>3269</v>
      </c>
      <c r="B864" s="33">
        <f>'101_parsed'!B864</f>
        <v>60415</v>
      </c>
      <c r="C864" s="25" t="str">
        <f>INDEX(all_banks!O:O,MATCH(A864,all_banks!H:H,0))</f>
        <v>АО "БАНК ОРЕНБУРГ" (3269)</v>
      </c>
      <c r="D864" s="25" t="str">
        <f>INDEX('101_accounts'!B:B,MATCH(B864,'101_accounts'!A:A,0))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864" s="25">
        <f>'101_parsed'!C864</f>
        <v>967</v>
      </c>
      <c r="F864" s="25">
        <f>'101_parsed'!D864</f>
        <v>0</v>
      </c>
      <c r="G864" s="25">
        <f>'101_parsed'!E864</f>
        <v>11231</v>
      </c>
      <c r="H864" s="25">
        <f>'101_parsed'!F864</f>
        <v>0</v>
      </c>
    </row>
    <row r="865" spans="1:8" x14ac:dyDescent="0.2">
      <c r="A865" s="25">
        <f>'101_parsed'!A865</f>
        <v>3269</v>
      </c>
      <c r="B865" s="33">
        <f>'101_parsed'!B865</f>
        <v>61901</v>
      </c>
      <c r="C865" s="25" t="str">
        <f>INDEX(all_banks!O:O,MATCH(A865,all_banks!H:H,0))</f>
        <v>АО "БАНК ОРЕНБУРГ" (3269)</v>
      </c>
      <c r="D865" s="25" t="str">
        <f>INDEX('101_accounts'!B:B,MATCH(B865,'101_accounts'!A:A,0))</f>
        <v>61901   A  Земля, временно неиспользуемая в основной деятельности</v>
      </c>
      <c r="E865" s="25">
        <f>'101_parsed'!C865</f>
        <v>0</v>
      </c>
      <c r="F865" s="25">
        <f>'101_parsed'!D865</f>
        <v>0</v>
      </c>
      <c r="G865" s="25">
        <f>'101_parsed'!E865</f>
        <v>0</v>
      </c>
      <c r="H865" s="25">
        <f>'101_parsed'!F865</f>
        <v>0</v>
      </c>
    </row>
    <row r="866" spans="1:8" x14ac:dyDescent="0.2">
      <c r="A866" s="25">
        <f>'101_parsed'!A866</f>
        <v>3269</v>
      </c>
      <c r="B866" s="33">
        <f>'101_parsed'!B866</f>
        <v>61902</v>
      </c>
      <c r="C866" s="25" t="str">
        <f>INDEX(all_banks!O:O,MATCH(A866,all_banks!H:H,0))</f>
        <v>АО "БАНК ОРЕНБУРГ" (3269)</v>
      </c>
      <c r="D866" s="25" t="str">
        <f>INDEX('101_accounts'!B:B,MATCH(B866,'101_accounts'!A:A,0))</f>
        <v>61902   A  Земля, временно неиспользуемая в основной деятельности, переданная в аренду</v>
      </c>
      <c r="E866" s="25">
        <f>'101_parsed'!C866</f>
        <v>0</v>
      </c>
      <c r="F866" s="25">
        <f>'101_parsed'!D866</f>
        <v>0</v>
      </c>
      <c r="G866" s="25">
        <f>'101_parsed'!E866</f>
        <v>0</v>
      </c>
      <c r="H866" s="25">
        <f>'101_parsed'!F866</f>
        <v>0</v>
      </c>
    </row>
    <row r="867" spans="1:8" x14ac:dyDescent="0.2">
      <c r="A867" s="25">
        <f>'101_parsed'!A867</f>
        <v>3269</v>
      </c>
      <c r="B867" s="33">
        <f>'101_parsed'!B867</f>
        <v>61903</v>
      </c>
      <c r="C867" s="25" t="str">
        <f>INDEX(all_banks!O:O,MATCH(A867,all_banks!H:H,0))</f>
        <v>АО "БАНК ОРЕНБУРГ" (3269)</v>
      </c>
      <c r="D867" s="25" t="str">
        <f>INDEX('101_accounts'!B:B,MATCH(B867,'101_accounts'!A:A,0))</f>
        <v>61903   A  Недвижимость (кроме земли), временно неиспользуемая в основной деятельности</v>
      </c>
      <c r="E867" s="25">
        <f>'101_parsed'!C867</f>
        <v>0</v>
      </c>
      <c r="F867" s="25">
        <f>'101_parsed'!D867</f>
        <v>0</v>
      </c>
      <c r="G867" s="25">
        <f>'101_parsed'!E867</f>
        <v>0</v>
      </c>
      <c r="H867" s="25">
        <f>'101_parsed'!F867</f>
        <v>0</v>
      </c>
    </row>
    <row r="868" spans="1:8" x14ac:dyDescent="0.2">
      <c r="A868" s="25">
        <f>'101_parsed'!A868</f>
        <v>3269</v>
      </c>
      <c r="B868" s="33">
        <f>'101_parsed'!B868</f>
        <v>61904</v>
      </c>
      <c r="C868" s="25" t="str">
        <f>INDEX(all_banks!O:O,MATCH(A868,all_banks!H:H,0))</f>
        <v>АО "БАНК ОРЕНБУРГ" (3269)</v>
      </c>
      <c r="D868" s="25" t="str">
        <f>INDEX('101_accounts'!B:B,MATCH(B868,'101_accounts'!A:A,0))</f>
        <v>61904   A  Недвижимость (кроме земли), временно неиспользуемая в основной деятельности, переданная в аренду</v>
      </c>
      <c r="E868" s="25">
        <f>'101_parsed'!C868</f>
        <v>0</v>
      </c>
      <c r="F868" s="25">
        <f>'101_parsed'!D868</f>
        <v>0</v>
      </c>
      <c r="G868" s="25">
        <f>'101_parsed'!E868</f>
        <v>0</v>
      </c>
      <c r="H868" s="25">
        <f>'101_parsed'!F868</f>
        <v>0</v>
      </c>
    </row>
    <row r="869" spans="1:8" x14ac:dyDescent="0.2">
      <c r="A869" s="25">
        <f>'101_parsed'!A869</f>
        <v>3269</v>
      </c>
      <c r="B869" s="33">
        <f>'101_parsed'!B869</f>
        <v>61905</v>
      </c>
      <c r="C869" s="25" t="str">
        <f>INDEX(all_banks!O:O,MATCH(A869,all_banks!H:H,0))</f>
        <v>АО "БАНК ОРЕНБУРГ" (3269)</v>
      </c>
      <c r="D869" s="25" t="str">
        <f>INDEX('101_accounts'!B:B,MATCH(B869,'101_accounts'!A:A,0))</f>
        <v>61905   A  Земля, временно неиспользуемая в основной деятельности, учитываемая по справедливой стоимости</v>
      </c>
      <c r="E869" s="25">
        <f>'101_parsed'!C869</f>
        <v>8702</v>
      </c>
      <c r="F869" s="25">
        <f>'101_parsed'!D869</f>
        <v>0</v>
      </c>
      <c r="G869" s="25">
        <f>'101_parsed'!E869</f>
        <v>7223</v>
      </c>
      <c r="H869" s="25">
        <f>'101_parsed'!F869</f>
        <v>0</v>
      </c>
    </row>
    <row r="870" spans="1:8" x14ac:dyDescent="0.2">
      <c r="A870" s="25">
        <f>'101_parsed'!A870</f>
        <v>3269</v>
      </c>
      <c r="B870" s="33">
        <f>'101_parsed'!B870</f>
        <v>61906</v>
      </c>
      <c r="C870" s="25" t="str">
        <f>INDEX(all_banks!O:O,MATCH(A870,all_banks!H:H,0))</f>
        <v>АО "БАНК ОРЕНБУРГ" (3269)</v>
      </c>
      <c r="D870" s="25" t="str">
        <f>INDEX('101_accounts'!B:B,MATCH(B870,'101_accounts'!A:A,0))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870" s="25">
        <f>'101_parsed'!C870</f>
        <v>0</v>
      </c>
      <c r="F870" s="25">
        <f>'101_parsed'!D870</f>
        <v>0</v>
      </c>
      <c r="G870" s="25">
        <f>'101_parsed'!E870</f>
        <v>0</v>
      </c>
      <c r="H870" s="25">
        <f>'101_parsed'!F870</f>
        <v>0</v>
      </c>
    </row>
    <row r="871" spans="1:8" x14ac:dyDescent="0.2">
      <c r="A871" s="25">
        <f>'101_parsed'!A871</f>
        <v>3269</v>
      </c>
      <c r="B871" s="33">
        <f>'101_parsed'!B871</f>
        <v>61907</v>
      </c>
      <c r="C871" s="25" t="str">
        <f>INDEX(all_banks!O:O,MATCH(A871,all_banks!H:H,0))</f>
        <v>АО "БАНК ОРЕНБУРГ" (3269)</v>
      </c>
      <c r="D871" s="25" t="str">
        <f>INDEX('101_accounts'!B:B,MATCH(B871,'101_accounts'!A:A,0))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871" s="25">
        <f>'101_parsed'!C871</f>
        <v>38551</v>
      </c>
      <c r="F871" s="25">
        <f>'101_parsed'!D871</f>
        <v>0</v>
      </c>
      <c r="G871" s="25">
        <f>'101_parsed'!E871</f>
        <v>38551</v>
      </c>
      <c r="H871" s="25">
        <f>'101_parsed'!F871</f>
        <v>0</v>
      </c>
    </row>
    <row r="872" spans="1:8" x14ac:dyDescent="0.2">
      <c r="A872" s="25">
        <f>'101_parsed'!A872</f>
        <v>3269</v>
      </c>
      <c r="B872" s="33">
        <f>'101_parsed'!B872</f>
        <v>61908</v>
      </c>
      <c r="C872" s="25" t="str">
        <f>INDEX(all_banks!O:O,MATCH(A872,all_banks!H:H,0))</f>
        <v>АО "БАНК ОРЕНБУРГ" (3269)</v>
      </c>
      <c r="D872" s="25" t="str">
        <f>INDEX('101_accounts'!B:B,MATCH(B872,'101_accounts'!A:A,0))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872" s="25">
        <f>'101_parsed'!C872</f>
        <v>24167</v>
      </c>
      <c r="F872" s="25">
        <f>'101_parsed'!D872</f>
        <v>0</v>
      </c>
      <c r="G872" s="25">
        <f>'101_parsed'!E872</f>
        <v>24167</v>
      </c>
      <c r="H872" s="25">
        <f>'101_parsed'!F872</f>
        <v>0</v>
      </c>
    </row>
    <row r="873" spans="1:8" x14ac:dyDescent="0.2">
      <c r="A873" s="25">
        <f>'101_parsed'!A873</f>
        <v>3269</v>
      </c>
      <c r="B873" s="33">
        <f>'101_parsed'!B873</f>
        <v>61909</v>
      </c>
      <c r="C873" s="25" t="str">
        <f>INDEX(all_banks!O:O,MATCH(A873,all_banks!H:H,0))</f>
        <v>АО "БАНК ОРЕНБУРГ" (3269)</v>
      </c>
      <c r="D873" s="25" t="str">
        <f>INDEX('101_accounts'!B:B,MATCH(B873,'101_accounts'!A:A,0))</f>
        <v>61909   П  Амортизация недвижимости (кроме земли), временно неиспользуемой в основной деятельности</v>
      </c>
      <c r="E873" s="25">
        <f>'101_parsed'!C873</f>
        <v>0</v>
      </c>
      <c r="F873" s="25">
        <f>'101_parsed'!D873</f>
        <v>0</v>
      </c>
      <c r="G873" s="25">
        <f>'101_parsed'!E873</f>
        <v>0</v>
      </c>
      <c r="H873" s="25">
        <f>'101_parsed'!F873</f>
        <v>0</v>
      </c>
    </row>
    <row r="874" spans="1:8" x14ac:dyDescent="0.2">
      <c r="A874" s="25">
        <f>'101_parsed'!A874</f>
        <v>3269</v>
      </c>
      <c r="B874" s="33">
        <f>'101_parsed'!B874</f>
        <v>61910</v>
      </c>
      <c r="C874" s="25" t="str">
        <f>INDEX(all_banks!O:O,MATCH(A874,all_banks!H:H,0))</f>
        <v>АО "БАНК ОРЕНБУРГ" (3269)</v>
      </c>
      <c r="D874" s="25" t="str">
        <f>INDEX('101_accounts'!B:B,MATCH(B874,'101_accounts'!A:A,0))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874" s="25">
        <f>'101_parsed'!C874</f>
        <v>0</v>
      </c>
      <c r="F874" s="25">
        <f>'101_parsed'!D874</f>
        <v>0</v>
      </c>
      <c r="G874" s="25">
        <f>'101_parsed'!E874</f>
        <v>0</v>
      </c>
      <c r="H874" s="25">
        <f>'101_parsed'!F874</f>
        <v>0</v>
      </c>
    </row>
    <row r="875" spans="1:8" x14ac:dyDescent="0.2">
      <c r="A875" s="25">
        <f>'101_parsed'!A875</f>
        <v>3269</v>
      </c>
      <c r="B875" s="33">
        <f>'101_parsed'!B875</f>
        <v>61911</v>
      </c>
      <c r="C875" s="25" t="str">
        <f>INDEX(all_banks!O:O,MATCH(A875,all_banks!H:H,0))</f>
        <v>АО "БАНК ОРЕНБУРГ" (3269)</v>
      </c>
      <c r="D875" s="25" t="str">
        <f>INDEX('101_accounts'!B:B,MATCH(B875,'101_accounts'!A:A,0))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875" s="25">
        <f>'101_parsed'!C875</f>
        <v>0</v>
      </c>
      <c r="F875" s="25">
        <f>'101_parsed'!D875</f>
        <v>0</v>
      </c>
      <c r="G875" s="25">
        <f>'101_parsed'!E875</f>
        <v>0</v>
      </c>
      <c r="H875" s="25">
        <f>'101_parsed'!F875</f>
        <v>0</v>
      </c>
    </row>
    <row r="876" spans="1:8" x14ac:dyDescent="0.2">
      <c r="A876" s="25">
        <f>'101_parsed'!A876</f>
        <v>3269</v>
      </c>
      <c r="B876" s="33">
        <f>'101_parsed'!B876</f>
        <v>61912</v>
      </c>
      <c r="C876" s="25" t="str">
        <f>INDEX(all_banks!O:O,MATCH(A876,all_banks!H:H,0))</f>
        <v>АО "БАНК ОРЕНБУРГ" (3269)</v>
      </c>
      <c r="D876" s="25" t="str">
        <f>INDEX('101_accounts'!B:B,MATCH(B876,'101_accounts'!A:A,0))</f>
        <v>61912   П  Резервы на возможные потери</v>
      </c>
      <c r="E876" s="25">
        <f>'101_parsed'!C876</f>
        <v>0</v>
      </c>
      <c r="F876" s="25">
        <f>'101_parsed'!D876</f>
        <v>0</v>
      </c>
      <c r="G876" s="25">
        <f>'101_parsed'!E876</f>
        <v>0</v>
      </c>
      <c r="H876" s="25">
        <f>'101_parsed'!F876</f>
        <v>0</v>
      </c>
    </row>
    <row r="877" spans="1:8" x14ac:dyDescent="0.2">
      <c r="A877" s="25">
        <f>'101_parsed'!A877</f>
        <v>3269</v>
      </c>
      <c r="B877" s="33">
        <f>'101_parsed'!B877</f>
        <v>62001</v>
      </c>
      <c r="C877" s="25" t="str">
        <f>INDEX(all_banks!O:O,MATCH(A877,all_banks!H:H,0))</f>
        <v>АО "БАНК ОРЕНБУРГ" (3269)</v>
      </c>
      <c r="D877" s="25" t="str">
        <f>INDEX('101_accounts'!B:B,MATCH(B877,'101_accounts'!A:A,0))</f>
        <v>62001   A  Долгосрочные активы, предназначенные для продажи</v>
      </c>
      <c r="E877" s="25">
        <f>'101_parsed'!C877</f>
        <v>33880</v>
      </c>
      <c r="F877" s="25">
        <f>'101_parsed'!D877</f>
        <v>0</v>
      </c>
      <c r="G877" s="25">
        <f>'101_parsed'!E877</f>
        <v>34704</v>
      </c>
      <c r="H877" s="25">
        <f>'101_parsed'!F877</f>
        <v>0</v>
      </c>
    </row>
    <row r="878" spans="1:8" x14ac:dyDescent="0.2">
      <c r="A878" s="25">
        <f>'101_parsed'!A878</f>
        <v>3269</v>
      </c>
      <c r="B878" s="33">
        <f>'101_parsed'!B878</f>
        <v>62002</v>
      </c>
      <c r="C878" s="25" t="str">
        <f>INDEX(all_banks!O:O,MATCH(A878,all_banks!H:H,0))</f>
        <v>АО "БАНК ОРЕНБУРГ" (3269)</v>
      </c>
      <c r="D878" s="25" t="str">
        <f>INDEX('101_accounts'!B:B,MATCH(B878,'101_accounts'!A:A,0))</f>
        <v>62002   П  Резервы на возможные потери</v>
      </c>
      <c r="E878" s="25">
        <f>'101_parsed'!C878</f>
        <v>0</v>
      </c>
      <c r="F878" s="25">
        <f>'101_parsed'!D878</f>
        <v>0</v>
      </c>
      <c r="G878" s="25">
        <f>'101_parsed'!E878</f>
        <v>0</v>
      </c>
      <c r="H878" s="25">
        <f>'101_parsed'!F878</f>
        <v>0</v>
      </c>
    </row>
    <row r="879" spans="1:8" x14ac:dyDescent="0.2">
      <c r="A879" s="25">
        <f>'101_parsed'!A879</f>
        <v>3269</v>
      </c>
      <c r="B879" s="33">
        <f>'101_parsed'!B879</f>
        <v>62101</v>
      </c>
      <c r="C879" s="25" t="str">
        <f>INDEX(all_banks!O:O,MATCH(A879,all_banks!H:H,0))</f>
        <v>АО "БАНК ОРЕНБУРГ" (3269)</v>
      </c>
      <c r="D879" s="25" t="str">
        <f>INDEX('101_accounts'!B:B,MATCH(B879,'101_accounts'!A:A,0))</f>
        <v>62101   A  Средства труда, полученные по договорам отступного, залога, назначение которых не определено</v>
      </c>
      <c r="E879" s="25">
        <f>'101_parsed'!C879</f>
        <v>3002</v>
      </c>
      <c r="F879" s="25">
        <f>'101_parsed'!D879</f>
        <v>0</v>
      </c>
      <c r="G879" s="25">
        <f>'101_parsed'!E879</f>
        <v>3002</v>
      </c>
      <c r="H879" s="25">
        <f>'101_parsed'!F879</f>
        <v>0</v>
      </c>
    </row>
    <row r="880" spans="1:8" x14ac:dyDescent="0.2">
      <c r="A880" s="25">
        <f>'101_parsed'!A880</f>
        <v>3269</v>
      </c>
      <c r="B880" s="33">
        <f>'101_parsed'!B880</f>
        <v>62102</v>
      </c>
      <c r="C880" s="25" t="str">
        <f>INDEX(all_banks!O:O,MATCH(A880,all_banks!H:H,0))</f>
        <v>АО "БАНК ОРЕНБУРГ" (3269)</v>
      </c>
      <c r="D880" s="25" t="str">
        <f>INDEX('101_accounts'!B:B,MATCH(B880,'101_accounts'!A:A,0))</f>
        <v>62102   A  Предметы труда, полученные по договорам отступного, залога, назначение которых не определено</v>
      </c>
      <c r="E880" s="25">
        <f>'101_parsed'!C880</f>
        <v>3948</v>
      </c>
      <c r="F880" s="25">
        <f>'101_parsed'!D880</f>
        <v>0</v>
      </c>
      <c r="G880" s="25">
        <f>'101_parsed'!E880</f>
        <v>3826</v>
      </c>
      <c r="H880" s="25">
        <f>'101_parsed'!F880</f>
        <v>0</v>
      </c>
    </row>
    <row r="881" spans="1:8" x14ac:dyDescent="0.2">
      <c r="A881" s="25">
        <f>'101_parsed'!A881</f>
        <v>3269</v>
      </c>
      <c r="B881" s="33">
        <f>'101_parsed'!B881</f>
        <v>62103</v>
      </c>
      <c r="C881" s="25" t="str">
        <f>INDEX(all_banks!O:O,MATCH(A881,all_banks!H:H,0))</f>
        <v>АО "БАНК ОРЕНБУРГ" (3269)</v>
      </c>
      <c r="D881" s="25" t="str">
        <f>INDEX('101_accounts'!B:B,MATCH(B881,'101_accounts'!A:A,0))</f>
        <v>62103   П  Резервы на возможные потери</v>
      </c>
      <c r="E881" s="25">
        <f>'101_parsed'!C881</f>
        <v>0</v>
      </c>
      <c r="F881" s="25">
        <f>'101_parsed'!D881</f>
        <v>0</v>
      </c>
      <c r="G881" s="25">
        <f>'101_parsed'!E881</f>
        <v>0</v>
      </c>
      <c r="H881" s="25">
        <f>'101_parsed'!F881</f>
        <v>0</v>
      </c>
    </row>
    <row r="882" spans="1:8" x14ac:dyDescent="0.2">
      <c r="A882" s="25">
        <f>'101_parsed'!A882</f>
        <v>2506</v>
      </c>
      <c r="B882" s="33">
        <f>'101_parsed'!B882</f>
        <v>60401</v>
      </c>
      <c r="C882" s="25" t="str">
        <f>INDEX(all_banks!O:O,MATCH(A882,all_banks!H:H,0))</f>
        <v>ООО "банк Раунд" (2506)</v>
      </c>
      <c r="D882" s="25" t="str">
        <f>INDEX('101_accounts'!B:B,MATCH(B882,'101_accounts'!A:A,0))</f>
        <v>60401   A  Основные средства (кроме земли) (c 13.02.2018)_x000D_Категория 1- Здания и сооружения (до 31.12.2002)</v>
      </c>
      <c r="E882" s="25">
        <f>'101_parsed'!C882</f>
        <v>45220</v>
      </c>
      <c r="F882" s="25">
        <f>'101_parsed'!D882</f>
        <v>0</v>
      </c>
      <c r="G882" s="25">
        <f>'101_parsed'!E882</f>
        <v>71175</v>
      </c>
      <c r="H882" s="25">
        <f>'101_parsed'!F882</f>
        <v>0</v>
      </c>
    </row>
    <row r="883" spans="1:8" x14ac:dyDescent="0.2">
      <c r="A883" s="25">
        <f>'101_parsed'!A883</f>
        <v>2506</v>
      </c>
      <c r="B883" s="33">
        <f>'101_parsed'!B883</f>
        <v>60404</v>
      </c>
      <c r="C883" s="25" t="str">
        <f>INDEX(all_banks!O:O,MATCH(A883,all_banks!H:H,0))</f>
        <v>ООО "банк Раунд" (2506)</v>
      </c>
      <c r="D883" s="25" t="str">
        <f>INDEX('101_accounts'!B:B,MATCH(B883,'101_accounts'!A:A,0))</f>
        <v>60404   A  Земля (c 13.02.2018)</v>
      </c>
      <c r="E883" s="25">
        <f>'101_parsed'!C883</f>
        <v>0</v>
      </c>
      <c r="F883" s="25">
        <f>'101_parsed'!D883</f>
        <v>0</v>
      </c>
      <c r="G883" s="25">
        <f>'101_parsed'!E883</f>
        <v>0</v>
      </c>
      <c r="H883" s="25">
        <f>'101_parsed'!F883</f>
        <v>0</v>
      </c>
    </row>
    <row r="884" spans="1:8" x14ac:dyDescent="0.2">
      <c r="A884" s="25">
        <f>'101_parsed'!A884</f>
        <v>2506</v>
      </c>
      <c r="B884" s="33">
        <f>'101_parsed'!B884</f>
        <v>60405</v>
      </c>
      <c r="C884" s="25" t="str">
        <f>INDEX(all_banks!O:O,MATCH(A884,all_banks!H:H,0))</f>
        <v>ООО "банк Раунд" (2506)</v>
      </c>
      <c r="D884" s="25" t="str">
        <f>INDEX('101_accounts'!B:B,MATCH(B884,'101_accounts'!A:A,0))</f>
        <v>60405   П
A (до 31.01.2003)  Резервы на возможные потери (c 13.02.2018)
Долгосрочно арендуемые основные средства (до 31.01.2003)</v>
      </c>
      <c r="E884" s="25">
        <f>'101_parsed'!C884</f>
        <v>0</v>
      </c>
      <c r="F884" s="25">
        <f>'101_parsed'!D884</f>
        <v>0</v>
      </c>
      <c r="G884" s="25">
        <f>'101_parsed'!E884</f>
        <v>0</v>
      </c>
      <c r="H884" s="25">
        <f>'101_parsed'!F884</f>
        <v>0</v>
      </c>
    </row>
    <row r="885" spans="1:8" x14ac:dyDescent="0.2">
      <c r="A885" s="25">
        <f>'101_parsed'!A885</f>
        <v>2506</v>
      </c>
      <c r="B885" s="33">
        <f>'101_parsed'!B885</f>
        <v>60414</v>
      </c>
      <c r="C885" s="25" t="str">
        <f>INDEX(all_banks!O:O,MATCH(A885,all_banks!H:H,0))</f>
        <v>ООО "банк Раунд" (2506)</v>
      </c>
      <c r="D885" s="25" t="str">
        <f>INDEX('101_accounts'!B:B,MATCH(B885,'101_accounts'!A:A,0))</f>
        <v>60414   П  Амортизация основных средств (кроме земли) (c 13.02.2018)</v>
      </c>
      <c r="E885" s="25">
        <f>'101_parsed'!C885</f>
        <v>0</v>
      </c>
      <c r="F885" s="25">
        <f>'101_parsed'!D885</f>
        <v>36092</v>
      </c>
      <c r="G885" s="25">
        <f>'101_parsed'!E885</f>
        <v>0</v>
      </c>
      <c r="H885" s="25">
        <f>'101_parsed'!F885</f>
        <v>40477</v>
      </c>
    </row>
    <row r="886" spans="1:8" x14ac:dyDescent="0.2">
      <c r="A886" s="25">
        <f>'101_parsed'!A886</f>
        <v>2506</v>
      </c>
      <c r="B886" s="33">
        <f>'101_parsed'!B886</f>
        <v>60415</v>
      </c>
      <c r="C886" s="25" t="str">
        <f>INDEX(all_banks!O:O,MATCH(A886,all_banks!H:H,0))</f>
        <v>ООО "банк Раунд" (2506)</v>
      </c>
      <c r="D886" s="25" t="str">
        <f>INDEX('101_accounts'!B:B,MATCH(B886,'101_accounts'!A:A,0))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886" s="25">
        <f>'101_parsed'!C886</f>
        <v>0</v>
      </c>
      <c r="F886" s="25">
        <f>'101_parsed'!D886</f>
        <v>0</v>
      </c>
      <c r="G886" s="25">
        <f>'101_parsed'!E886</f>
        <v>0</v>
      </c>
      <c r="H886" s="25">
        <f>'101_parsed'!F886</f>
        <v>0</v>
      </c>
    </row>
    <row r="887" spans="1:8" x14ac:dyDescent="0.2">
      <c r="A887" s="25">
        <f>'101_parsed'!A887</f>
        <v>2506</v>
      </c>
      <c r="B887" s="33">
        <f>'101_parsed'!B887</f>
        <v>61901</v>
      </c>
      <c r="C887" s="25" t="str">
        <f>INDEX(all_banks!O:O,MATCH(A887,all_banks!H:H,0))</f>
        <v>ООО "банк Раунд" (2506)</v>
      </c>
      <c r="D887" s="25" t="str">
        <f>INDEX('101_accounts'!B:B,MATCH(B887,'101_accounts'!A:A,0))</f>
        <v>61901   A  Земля, временно неиспользуемая в основной деятельности</v>
      </c>
      <c r="E887" s="25">
        <f>'101_parsed'!C887</f>
        <v>0</v>
      </c>
      <c r="F887" s="25">
        <f>'101_parsed'!D887</f>
        <v>0</v>
      </c>
      <c r="G887" s="25">
        <f>'101_parsed'!E887</f>
        <v>0</v>
      </c>
      <c r="H887" s="25">
        <f>'101_parsed'!F887</f>
        <v>0</v>
      </c>
    </row>
    <row r="888" spans="1:8" x14ac:dyDescent="0.2">
      <c r="A888" s="25">
        <f>'101_parsed'!A888</f>
        <v>2506</v>
      </c>
      <c r="B888" s="33">
        <f>'101_parsed'!B888</f>
        <v>61902</v>
      </c>
      <c r="C888" s="25" t="str">
        <f>INDEX(all_banks!O:O,MATCH(A888,all_banks!H:H,0))</f>
        <v>ООО "банк Раунд" (2506)</v>
      </c>
      <c r="D888" s="25" t="str">
        <f>INDEX('101_accounts'!B:B,MATCH(B888,'101_accounts'!A:A,0))</f>
        <v>61902   A  Земля, временно неиспользуемая в основной деятельности, переданная в аренду</v>
      </c>
      <c r="E888" s="25">
        <f>'101_parsed'!C888</f>
        <v>0</v>
      </c>
      <c r="F888" s="25">
        <f>'101_parsed'!D888</f>
        <v>0</v>
      </c>
      <c r="G888" s="25">
        <f>'101_parsed'!E888</f>
        <v>0</v>
      </c>
      <c r="H888" s="25">
        <f>'101_parsed'!F888</f>
        <v>0</v>
      </c>
    </row>
    <row r="889" spans="1:8" x14ac:dyDescent="0.2">
      <c r="A889" s="25">
        <f>'101_parsed'!A889</f>
        <v>2506</v>
      </c>
      <c r="B889" s="33">
        <f>'101_parsed'!B889</f>
        <v>61903</v>
      </c>
      <c r="C889" s="25" t="str">
        <f>INDEX(all_banks!O:O,MATCH(A889,all_banks!H:H,0))</f>
        <v>ООО "банк Раунд" (2506)</v>
      </c>
      <c r="D889" s="25" t="str">
        <f>INDEX('101_accounts'!B:B,MATCH(B889,'101_accounts'!A:A,0))</f>
        <v>61903   A  Недвижимость (кроме земли), временно неиспользуемая в основной деятельности</v>
      </c>
      <c r="E889" s="25">
        <f>'101_parsed'!C889</f>
        <v>0</v>
      </c>
      <c r="F889" s="25">
        <f>'101_parsed'!D889</f>
        <v>0</v>
      </c>
      <c r="G889" s="25">
        <f>'101_parsed'!E889</f>
        <v>0</v>
      </c>
      <c r="H889" s="25">
        <f>'101_parsed'!F889</f>
        <v>0</v>
      </c>
    </row>
    <row r="890" spans="1:8" x14ac:dyDescent="0.2">
      <c r="A890" s="25">
        <f>'101_parsed'!A890</f>
        <v>2506</v>
      </c>
      <c r="B890" s="33">
        <f>'101_parsed'!B890</f>
        <v>61904</v>
      </c>
      <c r="C890" s="25" t="str">
        <f>INDEX(all_banks!O:O,MATCH(A890,all_banks!H:H,0))</f>
        <v>ООО "банк Раунд" (2506)</v>
      </c>
      <c r="D890" s="25" t="str">
        <f>INDEX('101_accounts'!B:B,MATCH(B890,'101_accounts'!A:A,0))</f>
        <v>61904   A  Недвижимость (кроме земли), временно неиспользуемая в основной деятельности, переданная в аренду</v>
      </c>
      <c r="E890" s="25">
        <f>'101_parsed'!C890</f>
        <v>0</v>
      </c>
      <c r="F890" s="25">
        <f>'101_parsed'!D890</f>
        <v>0</v>
      </c>
      <c r="G890" s="25">
        <f>'101_parsed'!E890</f>
        <v>0</v>
      </c>
      <c r="H890" s="25">
        <f>'101_parsed'!F890</f>
        <v>0</v>
      </c>
    </row>
    <row r="891" spans="1:8" x14ac:dyDescent="0.2">
      <c r="A891" s="25">
        <f>'101_parsed'!A891</f>
        <v>2506</v>
      </c>
      <c r="B891" s="33">
        <f>'101_parsed'!B891</f>
        <v>61905</v>
      </c>
      <c r="C891" s="25" t="str">
        <f>INDEX(all_banks!O:O,MATCH(A891,all_banks!H:H,0))</f>
        <v>ООО "банк Раунд" (2506)</v>
      </c>
      <c r="D891" s="25" t="str">
        <f>INDEX('101_accounts'!B:B,MATCH(B891,'101_accounts'!A:A,0))</f>
        <v>61905   A  Земля, временно неиспользуемая в основной деятельности, учитываемая по справедливой стоимости</v>
      </c>
      <c r="E891" s="25">
        <f>'101_parsed'!C891</f>
        <v>0</v>
      </c>
      <c r="F891" s="25">
        <f>'101_parsed'!D891</f>
        <v>0</v>
      </c>
      <c r="G891" s="25">
        <f>'101_parsed'!E891</f>
        <v>0</v>
      </c>
      <c r="H891" s="25">
        <f>'101_parsed'!F891</f>
        <v>0</v>
      </c>
    </row>
    <row r="892" spans="1:8" x14ac:dyDescent="0.2">
      <c r="A892" s="25">
        <f>'101_parsed'!A892</f>
        <v>2506</v>
      </c>
      <c r="B892" s="33">
        <f>'101_parsed'!B892</f>
        <v>61906</v>
      </c>
      <c r="C892" s="25" t="str">
        <f>INDEX(all_banks!O:O,MATCH(A892,all_banks!H:H,0))</f>
        <v>ООО "банк Раунд" (2506)</v>
      </c>
      <c r="D892" s="25" t="str">
        <f>INDEX('101_accounts'!B:B,MATCH(B892,'101_accounts'!A:A,0))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892" s="25">
        <f>'101_parsed'!C892</f>
        <v>0</v>
      </c>
      <c r="F892" s="25">
        <f>'101_parsed'!D892</f>
        <v>0</v>
      </c>
      <c r="G892" s="25">
        <f>'101_parsed'!E892</f>
        <v>0</v>
      </c>
      <c r="H892" s="25">
        <f>'101_parsed'!F892</f>
        <v>0</v>
      </c>
    </row>
    <row r="893" spans="1:8" x14ac:dyDescent="0.2">
      <c r="A893" s="25">
        <f>'101_parsed'!A893</f>
        <v>2506</v>
      </c>
      <c r="B893" s="33">
        <f>'101_parsed'!B893</f>
        <v>61907</v>
      </c>
      <c r="C893" s="25" t="str">
        <f>INDEX(all_banks!O:O,MATCH(A893,all_banks!H:H,0))</f>
        <v>ООО "банк Раунд" (2506)</v>
      </c>
      <c r="D893" s="25" t="str">
        <f>INDEX('101_accounts'!B:B,MATCH(B893,'101_accounts'!A:A,0))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893" s="25">
        <f>'101_parsed'!C893</f>
        <v>0</v>
      </c>
      <c r="F893" s="25">
        <f>'101_parsed'!D893</f>
        <v>0</v>
      </c>
      <c r="G893" s="25">
        <f>'101_parsed'!E893</f>
        <v>0</v>
      </c>
      <c r="H893" s="25">
        <f>'101_parsed'!F893</f>
        <v>0</v>
      </c>
    </row>
    <row r="894" spans="1:8" x14ac:dyDescent="0.2">
      <c r="A894" s="25">
        <f>'101_parsed'!A894</f>
        <v>2506</v>
      </c>
      <c r="B894" s="33">
        <f>'101_parsed'!B894</f>
        <v>61908</v>
      </c>
      <c r="C894" s="25" t="str">
        <f>INDEX(all_banks!O:O,MATCH(A894,all_banks!H:H,0))</f>
        <v>ООО "банк Раунд" (2506)</v>
      </c>
      <c r="D894" s="25" t="str">
        <f>INDEX('101_accounts'!B:B,MATCH(B894,'101_accounts'!A:A,0))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894" s="25">
        <f>'101_parsed'!C894</f>
        <v>0</v>
      </c>
      <c r="F894" s="25">
        <f>'101_parsed'!D894</f>
        <v>0</v>
      </c>
      <c r="G894" s="25">
        <f>'101_parsed'!E894</f>
        <v>0</v>
      </c>
      <c r="H894" s="25">
        <f>'101_parsed'!F894</f>
        <v>0</v>
      </c>
    </row>
    <row r="895" spans="1:8" x14ac:dyDescent="0.2">
      <c r="A895" s="25">
        <f>'101_parsed'!A895</f>
        <v>2506</v>
      </c>
      <c r="B895" s="33">
        <f>'101_parsed'!B895</f>
        <v>61909</v>
      </c>
      <c r="C895" s="25" t="str">
        <f>INDEX(all_banks!O:O,MATCH(A895,all_banks!H:H,0))</f>
        <v>ООО "банк Раунд" (2506)</v>
      </c>
      <c r="D895" s="25" t="str">
        <f>INDEX('101_accounts'!B:B,MATCH(B895,'101_accounts'!A:A,0))</f>
        <v>61909   П  Амортизация недвижимости (кроме земли), временно неиспользуемой в основной деятельности</v>
      </c>
      <c r="E895" s="25">
        <f>'101_parsed'!C895</f>
        <v>0</v>
      </c>
      <c r="F895" s="25">
        <f>'101_parsed'!D895</f>
        <v>0</v>
      </c>
      <c r="G895" s="25">
        <f>'101_parsed'!E895</f>
        <v>0</v>
      </c>
      <c r="H895" s="25">
        <f>'101_parsed'!F895</f>
        <v>0</v>
      </c>
    </row>
    <row r="896" spans="1:8" x14ac:dyDescent="0.2">
      <c r="A896" s="25">
        <f>'101_parsed'!A896</f>
        <v>2506</v>
      </c>
      <c r="B896" s="33">
        <f>'101_parsed'!B896</f>
        <v>61910</v>
      </c>
      <c r="C896" s="25" t="str">
        <f>INDEX(all_banks!O:O,MATCH(A896,all_banks!H:H,0))</f>
        <v>ООО "банк Раунд" (2506)</v>
      </c>
      <c r="D896" s="25" t="str">
        <f>INDEX('101_accounts'!B:B,MATCH(B896,'101_accounts'!A:A,0))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896" s="25">
        <f>'101_parsed'!C896</f>
        <v>0</v>
      </c>
      <c r="F896" s="25">
        <f>'101_parsed'!D896</f>
        <v>0</v>
      </c>
      <c r="G896" s="25">
        <f>'101_parsed'!E896</f>
        <v>0</v>
      </c>
      <c r="H896" s="25">
        <f>'101_parsed'!F896</f>
        <v>0</v>
      </c>
    </row>
    <row r="897" spans="1:8" x14ac:dyDescent="0.2">
      <c r="A897" s="25">
        <f>'101_parsed'!A897</f>
        <v>2506</v>
      </c>
      <c r="B897" s="33">
        <f>'101_parsed'!B897</f>
        <v>61911</v>
      </c>
      <c r="C897" s="25" t="str">
        <f>INDEX(all_banks!O:O,MATCH(A897,all_banks!H:H,0))</f>
        <v>ООО "банк Раунд" (2506)</v>
      </c>
      <c r="D897" s="25" t="str">
        <f>INDEX('101_accounts'!B:B,MATCH(B897,'101_accounts'!A:A,0))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897" s="25">
        <f>'101_parsed'!C897</f>
        <v>0</v>
      </c>
      <c r="F897" s="25">
        <f>'101_parsed'!D897</f>
        <v>0</v>
      </c>
      <c r="G897" s="25">
        <f>'101_parsed'!E897</f>
        <v>0</v>
      </c>
      <c r="H897" s="25">
        <f>'101_parsed'!F897</f>
        <v>0</v>
      </c>
    </row>
    <row r="898" spans="1:8" x14ac:dyDescent="0.2">
      <c r="A898" s="25">
        <f>'101_parsed'!A898</f>
        <v>2506</v>
      </c>
      <c r="B898" s="33">
        <f>'101_parsed'!B898</f>
        <v>61912</v>
      </c>
      <c r="C898" s="25" t="str">
        <f>INDEX(all_banks!O:O,MATCH(A898,all_banks!H:H,0))</f>
        <v>ООО "банк Раунд" (2506)</v>
      </c>
      <c r="D898" s="25" t="str">
        <f>INDEX('101_accounts'!B:B,MATCH(B898,'101_accounts'!A:A,0))</f>
        <v>61912   П  Резервы на возможные потери</v>
      </c>
      <c r="E898" s="25">
        <f>'101_parsed'!C898</f>
        <v>0</v>
      </c>
      <c r="F898" s="25">
        <f>'101_parsed'!D898</f>
        <v>0</v>
      </c>
      <c r="G898" s="25">
        <f>'101_parsed'!E898</f>
        <v>0</v>
      </c>
      <c r="H898" s="25">
        <f>'101_parsed'!F898</f>
        <v>0</v>
      </c>
    </row>
    <row r="899" spans="1:8" x14ac:dyDescent="0.2">
      <c r="A899" s="25">
        <f>'101_parsed'!A899</f>
        <v>2506</v>
      </c>
      <c r="B899" s="33">
        <f>'101_parsed'!B899</f>
        <v>62001</v>
      </c>
      <c r="C899" s="25" t="str">
        <f>INDEX(all_banks!O:O,MATCH(A899,all_banks!H:H,0))</f>
        <v>ООО "банк Раунд" (2506)</v>
      </c>
      <c r="D899" s="25" t="str">
        <f>INDEX('101_accounts'!B:B,MATCH(B899,'101_accounts'!A:A,0))</f>
        <v>62001   A  Долгосрочные активы, предназначенные для продажи</v>
      </c>
      <c r="E899" s="25">
        <f>'101_parsed'!C899</f>
        <v>0</v>
      </c>
      <c r="F899" s="25">
        <f>'101_parsed'!D899</f>
        <v>0</v>
      </c>
      <c r="G899" s="25">
        <f>'101_parsed'!E899</f>
        <v>0</v>
      </c>
      <c r="H899" s="25">
        <f>'101_parsed'!F899</f>
        <v>0</v>
      </c>
    </row>
    <row r="900" spans="1:8" x14ac:dyDescent="0.2">
      <c r="A900" s="25">
        <f>'101_parsed'!A900</f>
        <v>2506</v>
      </c>
      <c r="B900" s="33">
        <f>'101_parsed'!B900</f>
        <v>62002</v>
      </c>
      <c r="C900" s="25" t="str">
        <f>INDEX(all_banks!O:O,MATCH(A900,all_banks!H:H,0))</f>
        <v>ООО "банк Раунд" (2506)</v>
      </c>
      <c r="D900" s="25" t="str">
        <f>INDEX('101_accounts'!B:B,MATCH(B900,'101_accounts'!A:A,0))</f>
        <v>62002   П  Резервы на возможные потери</v>
      </c>
      <c r="E900" s="25">
        <f>'101_parsed'!C900</f>
        <v>0</v>
      </c>
      <c r="F900" s="25">
        <f>'101_parsed'!D900</f>
        <v>0</v>
      </c>
      <c r="G900" s="25">
        <f>'101_parsed'!E900</f>
        <v>0</v>
      </c>
      <c r="H900" s="25">
        <f>'101_parsed'!F900</f>
        <v>0</v>
      </c>
    </row>
    <row r="901" spans="1:8" x14ac:dyDescent="0.2">
      <c r="A901" s="25">
        <f>'101_parsed'!A901</f>
        <v>2506</v>
      </c>
      <c r="B901" s="33">
        <f>'101_parsed'!B901</f>
        <v>62101</v>
      </c>
      <c r="C901" s="25" t="str">
        <f>INDEX(all_banks!O:O,MATCH(A901,all_banks!H:H,0))</f>
        <v>ООО "банк Раунд" (2506)</v>
      </c>
      <c r="D901" s="25" t="str">
        <f>INDEX('101_accounts'!B:B,MATCH(B901,'101_accounts'!A:A,0))</f>
        <v>62101   A  Средства труда, полученные по договорам отступного, залога, назначение которых не определено</v>
      </c>
      <c r="E901" s="25">
        <f>'101_parsed'!C901</f>
        <v>0</v>
      </c>
      <c r="F901" s="25">
        <f>'101_parsed'!D901</f>
        <v>0</v>
      </c>
      <c r="G901" s="25">
        <f>'101_parsed'!E901</f>
        <v>0</v>
      </c>
      <c r="H901" s="25">
        <f>'101_parsed'!F901</f>
        <v>0</v>
      </c>
    </row>
    <row r="902" spans="1:8" x14ac:dyDescent="0.2">
      <c r="A902" s="25">
        <f>'101_parsed'!A902</f>
        <v>2506</v>
      </c>
      <c r="B902" s="33">
        <f>'101_parsed'!B902</f>
        <v>62102</v>
      </c>
      <c r="C902" s="25" t="str">
        <f>INDEX(all_banks!O:O,MATCH(A902,all_banks!H:H,0))</f>
        <v>ООО "банк Раунд" (2506)</v>
      </c>
      <c r="D902" s="25" t="str">
        <f>INDEX('101_accounts'!B:B,MATCH(B902,'101_accounts'!A:A,0))</f>
        <v>62102   A  Предметы труда, полученные по договорам отступного, залога, назначение которых не определено</v>
      </c>
      <c r="E902" s="25">
        <f>'101_parsed'!C902</f>
        <v>0</v>
      </c>
      <c r="F902" s="25">
        <f>'101_parsed'!D902</f>
        <v>0</v>
      </c>
      <c r="G902" s="25">
        <f>'101_parsed'!E902</f>
        <v>0</v>
      </c>
      <c r="H902" s="25">
        <f>'101_parsed'!F902</f>
        <v>0</v>
      </c>
    </row>
    <row r="903" spans="1:8" x14ac:dyDescent="0.2">
      <c r="A903" s="25">
        <f>'101_parsed'!A903</f>
        <v>2506</v>
      </c>
      <c r="B903" s="33">
        <f>'101_parsed'!B903</f>
        <v>62103</v>
      </c>
      <c r="C903" s="25" t="str">
        <f>INDEX(all_banks!O:O,MATCH(A903,all_banks!H:H,0))</f>
        <v>ООО "банк Раунд" (2506)</v>
      </c>
      <c r="D903" s="25" t="str">
        <f>INDEX('101_accounts'!B:B,MATCH(B903,'101_accounts'!A:A,0))</f>
        <v>62103   П  Резервы на возможные потери</v>
      </c>
      <c r="E903" s="25">
        <f>'101_parsed'!C903</f>
        <v>0</v>
      </c>
      <c r="F903" s="25">
        <f>'101_parsed'!D903</f>
        <v>0</v>
      </c>
      <c r="G903" s="25">
        <f>'101_parsed'!E903</f>
        <v>0</v>
      </c>
      <c r="H903" s="25">
        <f>'101_parsed'!F903</f>
        <v>0</v>
      </c>
    </row>
    <row r="904" spans="1:8" x14ac:dyDescent="0.2">
      <c r="A904" s="25">
        <f>'101_parsed'!A904</f>
        <v>2574</v>
      </c>
      <c r="B904" s="33">
        <f>'101_parsed'!B904</f>
        <v>60401</v>
      </c>
      <c r="C904" s="25" t="str">
        <f>INDEX(all_banks!O:O,MATCH(A904,all_banks!H:H,0))</f>
        <v>Банк РМП (АО) (2574)</v>
      </c>
      <c r="D904" s="25" t="str">
        <f>INDEX('101_accounts'!B:B,MATCH(B904,'101_accounts'!A:A,0))</f>
        <v>60401   A  Основные средства (кроме земли) (c 13.02.2018)_x000D_Категория 1- Здания и сооружения (до 31.12.2002)</v>
      </c>
      <c r="E904" s="25">
        <f>'101_parsed'!C904</f>
        <v>15435</v>
      </c>
      <c r="F904" s="25">
        <f>'101_parsed'!D904</f>
        <v>0</v>
      </c>
      <c r="G904" s="25">
        <f>'101_parsed'!E904</f>
        <v>16139</v>
      </c>
      <c r="H904" s="25">
        <f>'101_parsed'!F904</f>
        <v>0</v>
      </c>
    </row>
    <row r="905" spans="1:8" x14ac:dyDescent="0.2">
      <c r="A905" s="25">
        <f>'101_parsed'!A905</f>
        <v>2574</v>
      </c>
      <c r="B905" s="33">
        <f>'101_parsed'!B905</f>
        <v>60404</v>
      </c>
      <c r="C905" s="25" t="str">
        <f>INDEX(all_banks!O:O,MATCH(A905,all_banks!H:H,0))</f>
        <v>Банк РМП (АО) (2574)</v>
      </c>
      <c r="D905" s="25" t="str">
        <f>INDEX('101_accounts'!B:B,MATCH(B905,'101_accounts'!A:A,0))</f>
        <v>60404   A  Земля (c 13.02.2018)</v>
      </c>
      <c r="E905" s="25">
        <f>'101_parsed'!C905</f>
        <v>0</v>
      </c>
      <c r="F905" s="25">
        <f>'101_parsed'!D905</f>
        <v>0</v>
      </c>
      <c r="G905" s="25">
        <f>'101_parsed'!E905</f>
        <v>0</v>
      </c>
      <c r="H905" s="25">
        <f>'101_parsed'!F905</f>
        <v>0</v>
      </c>
    </row>
    <row r="906" spans="1:8" x14ac:dyDescent="0.2">
      <c r="A906" s="25">
        <f>'101_parsed'!A906</f>
        <v>2574</v>
      </c>
      <c r="B906" s="33">
        <f>'101_parsed'!B906</f>
        <v>60405</v>
      </c>
      <c r="C906" s="25" t="str">
        <f>INDEX(all_banks!O:O,MATCH(A906,all_banks!H:H,0))</f>
        <v>Банк РМП (АО) (2574)</v>
      </c>
      <c r="D906" s="25" t="str">
        <f>INDEX('101_accounts'!B:B,MATCH(B906,'101_accounts'!A:A,0))</f>
        <v>60405   П
A (до 31.01.2003)  Резервы на возможные потери (c 13.02.2018)
Долгосрочно арендуемые основные средства (до 31.01.2003)</v>
      </c>
      <c r="E906" s="25">
        <f>'101_parsed'!C906</f>
        <v>0</v>
      </c>
      <c r="F906" s="25">
        <f>'101_parsed'!D906</f>
        <v>0</v>
      </c>
      <c r="G906" s="25">
        <f>'101_parsed'!E906</f>
        <v>0</v>
      </c>
      <c r="H906" s="25">
        <f>'101_parsed'!F906</f>
        <v>0</v>
      </c>
    </row>
    <row r="907" spans="1:8" x14ac:dyDescent="0.2">
      <c r="A907" s="25">
        <f>'101_parsed'!A907</f>
        <v>2574</v>
      </c>
      <c r="B907" s="33">
        <f>'101_parsed'!B907</f>
        <v>60414</v>
      </c>
      <c r="C907" s="25" t="str">
        <f>INDEX(all_banks!O:O,MATCH(A907,all_banks!H:H,0))</f>
        <v>Банк РМП (АО) (2574)</v>
      </c>
      <c r="D907" s="25" t="str">
        <f>INDEX('101_accounts'!B:B,MATCH(B907,'101_accounts'!A:A,0))</f>
        <v>60414   П  Амортизация основных средств (кроме земли) (c 13.02.2018)</v>
      </c>
      <c r="E907" s="25">
        <f>'101_parsed'!C907</f>
        <v>0</v>
      </c>
      <c r="F907" s="25">
        <f>'101_parsed'!D907</f>
        <v>11036</v>
      </c>
      <c r="G907" s="25">
        <f>'101_parsed'!E907</f>
        <v>0</v>
      </c>
      <c r="H907" s="25">
        <f>'101_parsed'!F907</f>
        <v>11361</v>
      </c>
    </row>
    <row r="908" spans="1:8" x14ac:dyDescent="0.2">
      <c r="A908" s="25">
        <f>'101_parsed'!A908</f>
        <v>2574</v>
      </c>
      <c r="B908" s="33">
        <f>'101_parsed'!B908</f>
        <v>60415</v>
      </c>
      <c r="C908" s="25" t="str">
        <f>INDEX(all_banks!O:O,MATCH(A908,all_banks!H:H,0))</f>
        <v>Банк РМП (АО) (2574)</v>
      </c>
      <c r="D908" s="25" t="str">
        <f>INDEX('101_accounts'!B:B,MATCH(B908,'101_accounts'!A:A,0))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908" s="25">
        <f>'101_parsed'!C908</f>
        <v>0</v>
      </c>
      <c r="F908" s="25">
        <f>'101_parsed'!D908</f>
        <v>0</v>
      </c>
      <c r="G908" s="25">
        <f>'101_parsed'!E908</f>
        <v>0</v>
      </c>
      <c r="H908" s="25">
        <f>'101_parsed'!F908</f>
        <v>0</v>
      </c>
    </row>
    <row r="909" spans="1:8" x14ac:dyDescent="0.2">
      <c r="A909" s="25">
        <f>'101_parsed'!A909</f>
        <v>2574</v>
      </c>
      <c r="B909" s="33">
        <f>'101_parsed'!B909</f>
        <v>61901</v>
      </c>
      <c r="C909" s="25" t="str">
        <f>INDEX(all_banks!O:O,MATCH(A909,all_banks!H:H,0))</f>
        <v>Банк РМП (АО) (2574)</v>
      </c>
      <c r="D909" s="25" t="str">
        <f>INDEX('101_accounts'!B:B,MATCH(B909,'101_accounts'!A:A,0))</f>
        <v>61901   A  Земля, временно неиспользуемая в основной деятельности</v>
      </c>
      <c r="E909" s="25">
        <f>'101_parsed'!C909</f>
        <v>0</v>
      </c>
      <c r="F909" s="25">
        <f>'101_parsed'!D909</f>
        <v>0</v>
      </c>
      <c r="G909" s="25">
        <f>'101_parsed'!E909</f>
        <v>0</v>
      </c>
      <c r="H909" s="25">
        <f>'101_parsed'!F909</f>
        <v>0</v>
      </c>
    </row>
    <row r="910" spans="1:8" x14ac:dyDescent="0.2">
      <c r="A910" s="25">
        <f>'101_parsed'!A910</f>
        <v>2574</v>
      </c>
      <c r="B910" s="33">
        <f>'101_parsed'!B910</f>
        <v>61902</v>
      </c>
      <c r="C910" s="25" t="str">
        <f>INDEX(all_banks!O:O,MATCH(A910,all_banks!H:H,0))</f>
        <v>Банк РМП (АО) (2574)</v>
      </c>
      <c r="D910" s="25" t="str">
        <f>INDEX('101_accounts'!B:B,MATCH(B910,'101_accounts'!A:A,0))</f>
        <v>61902   A  Земля, временно неиспользуемая в основной деятельности, переданная в аренду</v>
      </c>
      <c r="E910" s="25">
        <f>'101_parsed'!C910</f>
        <v>0</v>
      </c>
      <c r="F910" s="25">
        <f>'101_parsed'!D910</f>
        <v>0</v>
      </c>
      <c r="G910" s="25">
        <f>'101_parsed'!E910</f>
        <v>0</v>
      </c>
      <c r="H910" s="25">
        <f>'101_parsed'!F910</f>
        <v>0</v>
      </c>
    </row>
    <row r="911" spans="1:8" x14ac:dyDescent="0.2">
      <c r="A911" s="25">
        <f>'101_parsed'!A911</f>
        <v>2574</v>
      </c>
      <c r="B911" s="33">
        <f>'101_parsed'!B911</f>
        <v>61903</v>
      </c>
      <c r="C911" s="25" t="str">
        <f>INDEX(all_banks!O:O,MATCH(A911,all_banks!H:H,0))</f>
        <v>Банк РМП (АО) (2574)</v>
      </c>
      <c r="D911" s="25" t="str">
        <f>INDEX('101_accounts'!B:B,MATCH(B911,'101_accounts'!A:A,0))</f>
        <v>61903   A  Недвижимость (кроме земли), временно неиспользуемая в основной деятельности</v>
      </c>
      <c r="E911" s="25">
        <f>'101_parsed'!C911</f>
        <v>0</v>
      </c>
      <c r="F911" s="25">
        <f>'101_parsed'!D911</f>
        <v>0</v>
      </c>
      <c r="G911" s="25">
        <f>'101_parsed'!E911</f>
        <v>0</v>
      </c>
      <c r="H911" s="25">
        <f>'101_parsed'!F911</f>
        <v>0</v>
      </c>
    </row>
    <row r="912" spans="1:8" x14ac:dyDescent="0.2">
      <c r="A912" s="25">
        <f>'101_parsed'!A912</f>
        <v>2574</v>
      </c>
      <c r="B912" s="33">
        <f>'101_parsed'!B912</f>
        <v>61904</v>
      </c>
      <c r="C912" s="25" t="str">
        <f>INDEX(all_banks!O:O,MATCH(A912,all_banks!H:H,0))</f>
        <v>Банк РМП (АО) (2574)</v>
      </c>
      <c r="D912" s="25" t="str">
        <f>INDEX('101_accounts'!B:B,MATCH(B912,'101_accounts'!A:A,0))</f>
        <v>61904   A  Недвижимость (кроме земли), временно неиспользуемая в основной деятельности, переданная в аренду</v>
      </c>
      <c r="E912" s="25">
        <f>'101_parsed'!C912</f>
        <v>0</v>
      </c>
      <c r="F912" s="25">
        <f>'101_parsed'!D912</f>
        <v>0</v>
      </c>
      <c r="G912" s="25">
        <f>'101_parsed'!E912</f>
        <v>0</v>
      </c>
      <c r="H912" s="25">
        <f>'101_parsed'!F912</f>
        <v>0</v>
      </c>
    </row>
    <row r="913" spans="1:8" x14ac:dyDescent="0.2">
      <c r="A913" s="25">
        <f>'101_parsed'!A913</f>
        <v>2574</v>
      </c>
      <c r="B913" s="33">
        <f>'101_parsed'!B913</f>
        <v>61905</v>
      </c>
      <c r="C913" s="25" t="str">
        <f>INDEX(all_banks!O:O,MATCH(A913,all_banks!H:H,0))</f>
        <v>Банк РМП (АО) (2574)</v>
      </c>
      <c r="D913" s="25" t="str">
        <f>INDEX('101_accounts'!B:B,MATCH(B913,'101_accounts'!A:A,0))</f>
        <v>61905   A  Земля, временно неиспользуемая в основной деятельности, учитываемая по справедливой стоимости</v>
      </c>
      <c r="E913" s="25">
        <f>'101_parsed'!C913</f>
        <v>0</v>
      </c>
      <c r="F913" s="25">
        <f>'101_parsed'!D913</f>
        <v>0</v>
      </c>
      <c r="G913" s="25">
        <f>'101_parsed'!E913</f>
        <v>0</v>
      </c>
      <c r="H913" s="25">
        <f>'101_parsed'!F913</f>
        <v>0</v>
      </c>
    </row>
    <row r="914" spans="1:8" x14ac:dyDescent="0.2">
      <c r="A914" s="25">
        <f>'101_parsed'!A914</f>
        <v>2574</v>
      </c>
      <c r="B914" s="33">
        <f>'101_parsed'!B914</f>
        <v>61906</v>
      </c>
      <c r="C914" s="25" t="str">
        <f>INDEX(all_banks!O:O,MATCH(A914,all_banks!H:H,0))</f>
        <v>Банк РМП (АО) (2574)</v>
      </c>
      <c r="D914" s="25" t="str">
        <f>INDEX('101_accounts'!B:B,MATCH(B914,'101_accounts'!A:A,0))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914" s="25">
        <f>'101_parsed'!C914</f>
        <v>0</v>
      </c>
      <c r="F914" s="25">
        <f>'101_parsed'!D914</f>
        <v>0</v>
      </c>
      <c r="G914" s="25">
        <f>'101_parsed'!E914</f>
        <v>0</v>
      </c>
      <c r="H914" s="25">
        <f>'101_parsed'!F914</f>
        <v>0</v>
      </c>
    </row>
    <row r="915" spans="1:8" x14ac:dyDescent="0.2">
      <c r="A915" s="25">
        <f>'101_parsed'!A915</f>
        <v>2574</v>
      </c>
      <c r="B915" s="33">
        <f>'101_parsed'!B915</f>
        <v>61907</v>
      </c>
      <c r="C915" s="25" t="str">
        <f>INDEX(all_banks!O:O,MATCH(A915,all_banks!H:H,0))</f>
        <v>Банк РМП (АО) (2574)</v>
      </c>
      <c r="D915" s="25" t="str">
        <f>INDEX('101_accounts'!B:B,MATCH(B915,'101_accounts'!A:A,0))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915" s="25">
        <f>'101_parsed'!C915</f>
        <v>0</v>
      </c>
      <c r="F915" s="25">
        <f>'101_parsed'!D915</f>
        <v>0</v>
      </c>
      <c r="G915" s="25">
        <f>'101_parsed'!E915</f>
        <v>0</v>
      </c>
      <c r="H915" s="25">
        <f>'101_parsed'!F915</f>
        <v>0</v>
      </c>
    </row>
    <row r="916" spans="1:8" x14ac:dyDescent="0.2">
      <c r="A916" s="25">
        <f>'101_parsed'!A916</f>
        <v>2574</v>
      </c>
      <c r="B916" s="33">
        <f>'101_parsed'!B916</f>
        <v>61908</v>
      </c>
      <c r="C916" s="25" t="str">
        <f>INDEX(all_banks!O:O,MATCH(A916,all_banks!H:H,0))</f>
        <v>Банк РМП (АО) (2574)</v>
      </c>
      <c r="D916" s="25" t="str">
        <f>INDEX('101_accounts'!B:B,MATCH(B916,'101_accounts'!A:A,0))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916" s="25">
        <f>'101_parsed'!C916</f>
        <v>0</v>
      </c>
      <c r="F916" s="25">
        <f>'101_parsed'!D916</f>
        <v>0</v>
      </c>
      <c r="G916" s="25">
        <f>'101_parsed'!E916</f>
        <v>0</v>
      </c>
      <c r="H916" s="25">
        <f>'101_parsed'!F916</f>
        <v>0</v>
      </c>
    </row>
    <row r="917" spans="1:8" x14ac:dyDescent="0.2">
      <c r="A917" s="25">
        <f>'101_parsed'!A917</f>
        <v>2574</v>
      </c>
      <c r="B917" s="33">
        <f>'101_parsed'!B917</f>
        <v>61909</v>
      </c>
      <c r="C917" s="25" t="str">
        <f>INDEX(all_banks!O:O,MATCH(A917,all_banks!H:H,0))</f>
        <v>Банк РМП (АО) (2574)</v>
      </c>
      <c r="D917" s="25" t="str">
        <f>INDEX('101_accounts'!B:B,MATCH(B917,'101_accounts'!A:A,0))</f>
        <v>61909   П  Амортизация недвижимости (кроме земли), временно неиспользуемой в основной деятельности</v>
      </c>
      <c r="E917" s="25">
        <f>'101_parsed'!C917</f>
        <v>0</v>
      </c>
      <c r="F917" s="25">
        <f>'101_parsed'!D917</f>
        <v>0</v>
      </c>
      <c r="G917" s="25">
        <f>'101_parsed'!E917</f>
        <v>0</v>
      </c>
      <c r="H917" s="25">
        <f>'101_parsed'!F917</f>
        <v>0</v>
      </c>
    </row>
    <row r="918" spans="1:8" x14ac:dyDescent="0.2">
      <c r="A918" s="25">
        <f>'101_parsed'!A918</f>
        <v>2574</v>
      </c>
      <c r="B918" s="33">
        <f>'101_parsed'!B918</f>
        <v>61910</v>
      </c>
      <c r="C918" s="25" t="str">
        <f>INDEX(all_banks!O:O,MATCH(A918,all_banks!H:H,0))</f>
        <v>Банк РМП (АО) (2574)</v>
      </c>
      <c r="D918" s="25" t="str">
        <f>INDEX('101_accounts'!B:B,MATCH(B918,'101_accounts'!A:A,0))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918" s="25">
        <f>'101_parsed'!C918</f>
        <v>0</v>
      </c>
      <c r="F918" s="25">
        <f>'101_parsed'!D918</f>
        <v>0</v>
      </c>
      <c r="G918" s="25">
        <f>'101_parsed'!E918</f>
        <v>0</v>
      </c>
      <c r="H918" s="25">
        <f>'101_parsed'!F918</f>
        <v>0</v>
      </c>
    </row>
    <row r="919" spans="1:8" x14ac:dyDescent="0.2">
      <c r="A919" s="25">
        <f>'101_parsed'!A919</f>
        <v>2574</v>
      </c>
      <c r="B919" s="33">
        <f>'101_parsed'!B919</f>
        <v>61911</v>
      </c>
      <c r="C919" s="25" t="str">
        <f>INDEX(all_banks!O:O,MATCH(A919,all_banks!H:H,0))</f>
        <v>Банк РМП (АО) (2574)</v>
      </c>
      <c r="D919" s="25" t="str">
        <f>INDEX('101_accounts'!B:B,MATCH(B919,'101_accounts'!A:A,0))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919" s="25">
        <f>'101_parsed'!C919</f>
        <v>0</v>
      </c>
      <c r="F919" s="25">
        <f>'101_parsed'!D919</f>
        <v>0</v>
      </c>
      <c r="G919" s="25">
        <f>'101_parsed'!E919</f>
        <v>0</v>
      </c>
      <c r="H919" s="25">
        <f>'101_parsed'!F919</f>
        <v>0</v>
      </c>
    </row>
    <row r="920" spans="1:8" x14ac:dyDescent="0.2">
      <c r="A920" s="25">
        <f>'101_parsed'!A920</f>
        <v>2574</v>
      </c>
      <c r="B920" s="33">
        <f>'101_parsed'!B920</f>
        <v>61912</v>
      </c>
      <c r="C920" s="25" t="str">
        <f>INDEX(all_banks!O:O,MATCH(A920,all_banks!H:H,0))</f>
        <v>Банк РМП (АО) (2574)</v>
      </c>
      <c r="D920" s="25" t="str">
        <f>INDEX('101_accounts'!B:B,MATCH(B920,'101_accounts'!A:A,0))</f>
        <v>61912   П  Резервы на возможные потери</v>
      </c>
      <c r="E920" s="25">
        <f>'101_parsed'!C920</f>
        <v>0</v>
      </c>
      <c r="F920" s="25">
        <f>'101_parsed'!D920</f>
        <v>0</v>
      </c>
      <c r="G920" s="25">
        <f>'101_parsed'!E920</f>
        <v>0</v>
      </c>
      <c r="H920" s="25">
        <f>'101_parsed'!F920</f>
        <v>0</v>
      </c>
    </row>
    <row r="921" spans="1:8" x14ac:dyDescent="0.2">
      <c r="A921" s="25">
        <f>'101_parsed'!A921</f>
        <v>2574</v>
      </c>
      <c r="B921" s="33">
        <f>'101_parsed'!B921</f>
        <v>62001</v>
      </c>
      <c r="C921" s="25" t="str">
        <f>INDEX(all_banks!O:O,MATCH(A921,all_banks!H:H,0))</f>
        <v>Банк РМП (АО) (2574)</v>
      </c>
      <c r="D921" s="25" t="str">
        <f>INDEX('101_accounts'!B:B,MATCH(B921,'101_accounts'!A:A,0))</f>
        <v>62001   A  Долгосрочные активы, предназначенные для продажи</v>
      </c>
      <c r="E921" s="25">
        <f>'101_parsed'!C921</f>
        <v>0</v>
      </c>
      <c r="F921" s="25">
        <f>'101_parsed'!D921</f>
        <v>0</v>
      </c>
      <c r="G921" s="25">
        <f>'101_parsed'!E921</f>
        <v>0</v>
      </c>
      <c r="H921" s="25">
        <f>'101_parsed'!F921</f>
        <v>0</v>
      </c>
    </row>
    <row r="922" spans="1:8" x14ac:dyDescent="0.2">
      <c r="A922" s="25">
        <f>'101_parsed'!A922</f>
        <v>2574</v>
      </c>
      <c r="B922" s="33">
        <f>'101_parsed'!B922</f>
        <v>62002</v>
      </c>
      <c r="C922" s="25" t="str">
        <f>INDEX(all_banks!O:O,MATCH(A922,all_banks!H:H,0))</f>
        <v>Банк РМП (АО) (2574)</v>
      </c>
      <c r="D922" s="25" t="str">
        <f>INDEX('101_accounts'!B:B,MATCH(B922,'101_accounts'!A:A,0))</f>
        <v>62002   П  Резервы на возможные потери</v>
      </c>
      <c r="E922" s="25">
        <f>'101_parsed'!C922</f>
        <v>0</v>
      </c>
      <c r="F922" s="25">
        <f>'101_parsed'!D922</f>
        <v>0</v>
      </c>
      <c r="G922" s="25">
        <f>'101_parsed'!E922</f>
        <v>0</v>
      </c>
      <c r="H922" s="25">
        <f>'101_parsed'!F922</f>
        <v>0</v>
      </c>
    </row>
    <row r="923" spans="1:8" x14ac:dyDescent="0.2">
      <c r="A923" s="25">
        <f>'101_parsed'!A923</f>
        <v>2574</v>
      </c>
      <c r="B923" s="33">
        <f>'101_parsed'!B923</f>
        <v>62101</v>
      </c>
      <c r="C923" s="25" t="str">
        <f>INDEX(all_banks!O:O,MATCH(A923,all_banks!H:H,0))</f>
        <v>Банк РМП (АО) (2574)</v>
      </c>
      <c r="D923" s="25" t="str">
        <f>INDEX('101_accounts'!B:B,MATCH(B923,'101_accounts'!A:A,0))</f>
        <v>62101   A  Средства труда, полученные по договорам отступного, залога, назначение которых не определено</v>
      </c>
      <c r="E923" s="25">
        <f>'101_parsed'!C923</f>
        <v>0</v>
      </c>
      <c r="F923" s="25">
        <f>'101_parsed'!D923</f>
        <v>0</v>
      </c>
      <c r="G923" s="25">
        <f>'101_parsed'!E923</f>
        <v>0</v>
      </c>
      <c r="H923" s="25">
        <f>'101_parsed'!F923</f>
        <v>0</v>
      </c>
    </row>
    <row r="924" spans="1:8" x14ac:dyDescent="0.2">
      <c r="A924" s="25">
        <f>'101_parsed'!A924</f>
        <v>2574</v>
      </c>
      <c r="B924" s="33">
        <f>'101_parsed'!B924</f>
        <v>62102</v>
      </c>
      <c r="C924" s="25" t="str">
        <f>INDEX(all_banks!O:O,MATCH(A924,all_banks!H:H,0))</f>
        <v>Банк РМП (АО) (2574)</v>
      </c>
      <c r="D924" s="25" t="str">
        <f>INDEX('101_accounts'!B:B,MATCH(B924,'101_accounts'!A:A,0))</f>
        <v>62102   A  Предметы труда, полученные по договорам отступного, залога, назначение которых не определено</v>
      </c>
      <c r="E924" s="25">
        <f>'101_parsed'!C924</f>
        <v>0</v>
      </c>
      <c r="F924" s="25">
        <f>'101_parsed'!D924</f>
        <v>0</v>
      </c>
      <c r="G924" s="25">
        <f>'101_parsed'!E924</f>
        <v>0</v>
      </c>
      <c r="H924" s="25">
        <f>'101_parsed'!F924</f>
        <v>0</v>
      </c>
    </row>
    <row r="925" spans="1:8" x14ac:dyDescent="0.2">
      <c r="A925" s="25">
        <f>'101_parsed'!A925</f>
        <v>2574</v>
      </c>
      <c r="B925" s="33">
        <f>'101_parsed'!B925</f>
        <v>62103</v>
      </c>
      <c r="C925" s="25" t="str">
        <f>INDEX(all_banks!O:O,MATCH(A925,all_banks!H:H,0))</f>
        <v>Банк РМП (АО) (2574)</v>
      </c>
      <c r="D925" s="25" t="str">
        <f>INDEX('101_accounts'!B:B,MATCH(B925,'101_accounts'!A:A,0))</f>
        <v>62103   П  Резервы на возможные потери</v>
      </c>
      <c r="E925" s="25">
        <f>'101_parsed'!C925</f>
        <v>0</v>
      </c>
      <c r="F925" s="25">
        <f>'101_parsed'!D925</f>
        <v>0</v>
      </c>
      <c r="G925" s="25">
        <f>'101_parsed'!E925</f>
        <v>0</v>
      </c>
      <c r="H925" s="25">
        <f>'101_parsed'!F925</f>
        <v>0</v>
      </c>
    </row>
    <row r="926" spans="1:8" x14ac:dyDescent="0.2">
      <c r="A926" s="25">
        <f>'101_parsed'!A926</f>
        <v>3415</v>
      </c>
      <c r="B926" s="33">
        <f>'101_parsed'!B926</f>
        <v>60401</v>
      </c>
      <c r="C926" s="25" t="str">
        <f>INDEX(all_banks!O:O,MATCH(A926,all_banks!H:H,0))</f>
        <v>ООО "Банк РСИ" (3415)</v>
      </c>
      <c r="D926" s="25" t="str">
        <f>INDEX('101_accounts'!B:B,MATCH(B926,'101_accounts'!A:A,0))</f>
        <v>60401   A  Основные средства (кроме земли) (c 13.02.2018)_x000D_Категория 1- Здания и сооружения (до 31.12.2002)</v>
      </c>
      <c r="E926" s="25">
        <f>'101_parsed'!C926</f>
        <v>4090</v>
      </c>
      <c r="F926" s="25">
        <f>'101_parsed'!D926</f>
        <v>0</v>
      </c>
      <c r="G926" s="25">
        <f>'101_parsed'!E926</f>
        <v>4090</v>
      </c>
      <c r="H926" s="25">
        <f>'101_parsed'!F926</f>
        <v>0</v>
      </c>
    </row>
    <row r="927" spans="1:8" x14ac:dyDescent="0.2">
      <c r="A927" s="25">
        <f>'101_parsed'!A927</f>
        <v>3415</v>
      </c>
      <c r="B927" s="33">
        <f>'101_parsed'!B927</f>
        <v>60404</v>
      </c>
      <c r="C927" s="25" t="str">
        <f>INDEX(all_banks!O:O,MATCH(A927,all_banks!H:H,0))</f>
        <v>ООО "Банк РСИ" (3415)</v>
      </c>
      <c r="D927" s="25" t="str">
        <f>INDEX('101_accounts'!B:B,MATCH(B927,'101_accounts'!A:A,0))</f>
        <v>60404   A  Земля (c 13.02.2018)</v>
      </c>
      <c r="E927" s="25">
        <f>'101_parsed'!C927</f>
        <v>0</v>
      </c>
      <c r="F927" s="25">
        <f>'101_parsed'!D927</f>
        <v>0</v>
      </c>
      <c r="G927" s="25">
        <f>'101_parsed'!E927</f>
        <v>0</v>
      </c>
      <c r="H927" s="25">
        <f>'101_parsed'!F927</f>
        <v>0</v>
      </c>
    </row>
    <row r="928" spans="1:8" x14ac:dyDescent="0.2">
      <c r="A928" s="25">
        <f>'101_parsed'!A928</f>
        <v>3415</v>
      </c>
      <c r="B928" s="33">
        <f>'101_parsed'!B928</f>
        <v>60405</v>
      </c>
      <c r="C928" s="25" t="str">
        <f>INDEX(all_banks!O:O,MATCH(A928,all_banks!H:H,0))</f>
        <v>ООО "Банк РСИ" (3415)</v>
      </c>
      <c r="D928" s="25" t="str">
        <f>INDEX('101_accounts'!B:B,MATCH(B928,'101_accounts'!A:A,0))</f>
        <v>60405   П
A (до 31.01.2003)  Резервы на возможные потери (c 13.02.2018)
Долгосрочно арендуемые основные средства (до 31.01.2003)</v>
      </c>
      <c r="E928" s="25">
        <f>'101_parsed'!C928</f>
        <v>0</v>
      </c>
      <c r="F928" s="25">
        <f>'101_parsed'!D928</f>
        <v>0</v>
      </c>
      <c r="G928" s="25">
        <f>'101_parsed'!E928</f>
        <v>0</v>
      </c>
      <c r="H928" s="25">
        <f>'101_parsed'!F928</f>
        <v>0</v>
      </c>
    </row>
    <row r="929" spans="1:8" x14ac:dyDescent="0.2">
      <c r="A929" s="25">
        <f>'101_parsed'!A929</f>
        <v>3415</v>
      </c>
      <c r="B929" s="33">
        <f>'101_parsed'!B929</f>
        <v>60414</v>
      </c>
      <c r="C929" s="25" t="str">
        <f>INDEX(all_banks!O:O,MATCH(A929,all_banks!H:H,0))</f>
        <v>ООО "Банк РСИ" (3415)</v>
      </c>
      <c r="D929" s="25" t="str">
        <f>INDEX('101_accounts'!B:B,MATCH(B929,'101_accounts'!A:A,0))</f>
        <v>60414   П  Амортизация основных средств (кроме земли) (c 13.02.2018)</v>
      </c>
      <c r="E929" s="25">
        <f>'101_parsed'!C929</f>
        <v>0</v>
      </c>
      <c r="F929" s="25">
        <f>'101_parsed'!D929</f>
        <v>3724</v>
      </c>
      <c r="G929" s="25">
        <f>'101_parsed'!E929</f>
        <v>0</v>
      </c>
      <c r="H929" s="25">
        <f>'101_parsed'!F929</f>
        <v>3785</v>
      </c>
    </row>
    <row r="930" spans="1:8" x14ac:dyDescent="0.2">
      <c r="A930" s="25">
        <f>'101_parsed'!A930</f>
        <v>3415</v>
      </c>
      <c r="B930" s="33">
        <f>'101_parsed'!B930</f>
        <v>60415</v>
      </c>
      <c r="C930" s="25" t="str">
        <f>INDEX(all_banks!O:O,MATCH(A930,all_banks!H:H,0))</f>
        <v>ООО "Банк РСИ" (3415)</v>
      </c>
      <c r="D930" s="25" t="str">
        <f>INDEX('101_accounts'!B:B,MATCH(B930,'101_accounts'!A:A,0))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930" s="25">
        <f>'101_parsed'!C930</f>
        <v>0</v>
      </c>
      <c r="F930" s="25">
        <f>'101_parsed'!D930</f>
        <v>0</v>
      </c>
      <c r="G930" s="25">
        <f>'101_parsed'!E930</f>
        <v>0</v>
      </c>
      <c r="H930" s="25">
        <f>'101_parsed'!F930</f>
        <v>0</v>
      </c>
    </row>
    <row r="931" spans="1:8" x14ac:dyDescent="0.2">
      <c r="A931" s="25">
        <f>'101_parsed'!A931</f>
        <v>3415</v>
      </c>
      <c r="B931" s="33">
        <f>'101_parsed'!B931</f>
        <v>61901</v>
      </c>
      <c r="C931" s="25" t="str">
        <f>INDEX(all_banks!O:O,MATCH(A931,all_banks!H:H,0))</f>
        <v>ООО "Банк РСИ" (3415)</v>
      </c>
      <c r="D931" s="25" t="str">
        <f>INDEX('101_accounts'!B:B,MATCH(B931,'101_accounts'!A:A,0))</f>
        <v>61901   A  Земля, временно неиспользуемая в основной деятельности</v>
      </c>
      <c r="E931" s="25">
        <f>'101_parsed'!C931</f>
        <v>0</v>
      </c>
      <c r="F931" s="25">
        <f>'101_parsed'!D931</f>
        <v>0</v>
      </c>
      <c r="G931" s="25">
        <f>'101_parsed'!E931</f>
        <v>0</v>
      </c>
      <c r="H931" s="25">
        <f>'101_parsed'!F931</f>
        <v>0</v>
      </c>
    </row>
    <row r="932" spans="1:8" x14ac:dyDescent="0.2">
      <c r="A932" s="25">
        <f>'101_parsed'!A932</f>
        <v>3415</v>
      </c>
      <c r="B932" s="33">
        <f>'101_parsed'!B932</f>
        <v>61902</v>
      </c>
      <c r="C932" s="25" t="str">
        <f>INDEX(all_banks!O:O,MATCH(A932,all_banks!H:H,0))</f>
        <v>ООО "Банк РСИ" (3415)</v>
      </c>
      <c r="D932" s="25" t="str">
        <f>INDEX('101_accounts'!B:B,MATCH(B932,'101_accounts'!A:A,0))</f>
        <v>61902   A  Земля, временно неиспользуемая в основной деятельности, переданная в аренду</v>
      </c>
      <c r="E932" s="25">
        <f>'101_parsed'!C932</f>
        <v>0</v>
      </c>
      <c r="F932" s="25">
        <f>'101_parsed'!D932</f>
        <v>0</v>
      </c>
      <c r="G932" s="25">
        <f>'101_parsed'!E932</f>
        <v>0</v>
      </c>
      <c r="H932" s="25">
        <f>'101_parsed'!F932</f>
        <v>0</v>
      </c>
    </row>
    <row r="933" spans="1:8" x14ac:dyDescent="0.2">
      <c r="A933" s="25">
        <f>'101_parsed'!A933</f>
        <v>3415</v>
      </c>
      <c r="B933" s="33">
        <f>'101_parsed'!B933</f>
        <v>61903</v>
      </c>
      <c r="C933" s="25" t="str">
        <f>INDEX(all_banks!O:O,MATCH(A933,all_banks!H:H,0))</f>
        <v>ООО "Банк РСИ" (3415)</v>
      </c>
      <c r="D933" s="25" t="str">
        <f>INDEX('101_accounts'!B:B,MATCH(B933,'101_accounts'!A:A,0))</f>
        <v>61903   A  Недвижимость (кроме земли), временно неиспользуемая в основной деятельности</v>
      </c>
      <c r="E933" s="25">
        <f>'101_parsed'!C933</f>
        <v>0</v>
      </c>
      <c r="F933" s="25">
        <f>'101_parsed'!D933</f>
        <v>0</v>
      </c>
      <c r="G933" s="25">
        <f>'101_parsed'!E933</f>
        <v>0</v>
      </c>
      <c r="H933" s="25">
        <f>'101_parsed'!F933</f>
        <v>0</v>
      </c>
    </row>
    <row r="934" spans="1:8" x14ac:dyDescent="0.2">
      <c r="A934" s="25">
        <f>'101_parsed'!A934</f>
        <v>3415</v>
      </c>
      <c r="B934" s="33">
        <f>'101_parsed'!B934</f>
        <v>61904</v>
      </c>
      <c r="C934" s="25" t="str">
        <f>INDEX(all_banks!O:O,MATCH(A934,all_banks!H:H,0))</f>
        <v>ООО "Банк РСИ" (3415)</v>
      </c>
      <c r="D934" s="25" t="str">
        <f>INDEX('101_accounts'!B:B,MATCH(B934,'101_accounts'!A:A,0))</f>
        <v>61904   A  Недвижимость (кроме земли), временно неиспользуемая в основной деятельности, переданная в аренду</v>
      </c>
      <c r="E934" s="25">
        <f>'101_parsed'!C934</f>
        <v>0</v>
      </c>
      <c r="F934" s="25">
        <f>'101_parsed'!D934</f>
        <v>0</v>
      </c>
      <c r="G934" s="25">
        <f>'101_parsed'!E934</f>
        <v>0</v>
      </c>
      <c r="H934" s="25">
        <f>'101_parsed'!F934</f>
        <v>0</v>
      </c>
    </row>
    <row r="935" spans="1:8" x14ac:dyDescent="0.2">
      <c r="A935" s="25">
        <f>'101_parsed'!A935</f>
        <v>3415</v>
      </c>
      <c r="B935" s="33">
        <f>'101_parsed'!B935</f>
        <v>61905</v>
      </c>
      <c r="C935" s="25" t="str">
        <f>INDEX(all_banks!O:O,MATCH(A935,all_banks!H:H,0))</f>
        <v>ООО "Банк РСИ" (3415)</v>
      </c>
      <c r="D935" s="25" t="str">
        <f>INDEX('101_accounts'!B:B,MATCH(B935,'101_accounts'!A:A,0))</f>
        <v>61905   A  Земля, временно неиспользуемая в основной деятельности, учитываемая по справедливой стоимости</v>
      </c>
      <c r="E935" s="25">
        <f>'101_parsed'!C935</f>
        <v>0</v>
      </c>
      <c r="F935" s="25">
        <f>'101_parsed'!D935</f>
        <v>0</v>
      </c>
      <c r="G935" s="25">
        <f>'101_parsed'!E935</f>
        <v>0</v>
      </c>
      <c r="H935" s="25">
        <f>'101_parsed'!F935</f>
        <v>0</v>
      </c>
    </row>
    <row r="936" spans="1:8" x14ac:dyDescent="0.2">
      <c r="A936" s="25">
        <f>'101_parsed'!A936</f>
        <v>3415</v>
      </c>
      <c r="B936" s="33">
        <f>'101_parsed'!B936</f>
        <v>61906</v>
      </c>
      <c r="C936" s="25" t="str">
        <f>INDEX(all_banks!O:O,MATCH(A936,all_banks!H:H,0))</f>
        <v>ООО "Банк РСИ" (3415)</v>
      </c>
      <c r="D936" s="25" t="str">
        <f>INDEX('101_accounts'!B:B,MATCH(B936,'101_accounts'!A:A,0))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936" s="25">
        <f>'101_parsed'!C936</f>
        <v>0</v>
      </c>
      <c r="F936" s="25">
        <f>'101_parsed'!D936</f>
        <v>0</v>
      </c>
      <c r="G936" s="25">
        <f>'101_parsed'!E936</f>
        <v>0</v>
      </c>
      <c r="H936" s="25">
        <f>'101_parsed'!F936</f>
        <v>0</v>
      </c>
    </row>
    <row r="937" spans="1:8" x14ac:dyDescent="0.2">
      <c r="A937" s="25">
        <f>'101_parsed'!A937</f>
        <v>3415</v>
      </c>
      <c r="B937" s="33">
        <f>'101_parsed'!B937</f>
        <v>61907</v>
      </c>
      <c r="C937" s="25" t="str">
        <f>INDEX(all_banks!O:O,MATCH(A937,all_banks!H:H,0))</f>
        <v>ООО "Банк РСИ" (3415)</v>
      </c>
      <c r="D937" s="25" t="str">
        <f>INDEX('101_accounts'!B:B,MATCH(B937,'101_accounts'!A:A,0))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937" s="25">
        <f>'101_parsed'!C937</f>
        <v>0</v>
      </c>
      <c r="F937" s="25">
        <f>'101_parsed'!D937</f>
        <v>0</v>
      </c>
      <c r="G937" s="25">
        <f>'101_parsed'!E937</f>
        <v>0</v>
      </c>
      <c r="H937" s="25">
        <f>'101_parsed'!F937</f>
        <v>0</v>
      </c>
    </row>
    <row r="938" spans="1:8" x14ac:dyDescent="0.2">
      <c r="A938" s="25">
        <f>'101_parsed'!A938</f>
        <v>3415</v>
      </c>
      <c r="B938" s="33">
        <f>'101_parsed'!B938</f>
        <v>61908</v>
      </c>
      <c r="C938" s="25" t="str">
        <f>INDEX(all_banks!O:O,MATCH(A938,all_banks!H:H,0))</f>
        <v>ООО "Банк РСИ" (3415)</v>
      </c>
      <c r="D938" s="25" t="str">
        <f>INDEX('101_accounts'!B:B,MATCH(B938,'101_accounts'!A:A,0))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938" s="25">
        <f>'101_parsed'!C938</f>
        <v>0</v>
      </c>
      <c r="F938" s="25">
        <f>'101_parsed'!D938</f>
        <v>0</v>
      </c>
      <c r="G938" s="25">
        <f>'101_parsed'!E938</f>
        <v>0</v>
      </c>
      <c r="H938" s="25">
        <f>'101_parsed'!F938</f>
        <v>0</v>
      </c>
    </row>
    <row r="939" spans="1:8" x14ac:dyDescent="0.2">
      <c r="A939" s="25">
        <f>'101_parsed'!A939</f>
        <v>3415</v>
      </c>
      <c r="B939" s="33">
        <f>'101_parsed'!B939</f>
        <v>61909</v>
      </c>
      <c r="C939" s="25" t="str">
        <f>INDEX(all_banks!O:O,MATCH(A939,all_banks!H:H,0))</f>
        <v>ООО "Банк РСИ" (3415)</v>
      </c>
      <c r="D939" s="25" t="str">
        <f>INDEX('101_accounts'!B:B,MATCH(B939,'101_accounts'!A:A,0))</f>
        <v>61909   П  Амортизация недвижимости (кроме земли), временно неиспользуемой в основной деятельности</v>
      </c>
      <c r="E939" s="25">
        <f>'101_parsed'!C939</f>
        <v>0</v>
      </c>
      <c r="F939" s="25">
        <f>'101_parsed'!D939</f>
        <v>0</v>
      </c>
      <c r="G939" s="25">
        <f>'101_parsed'!E939</f>
        <v>0</v>
      </c>
      <c r="H939" s="25">
        <f>'101_parsed'!F939</f>
        <v>0</v>
      </c>
    </row>
    <row r="940" spans="1:8" x14ac:dyDescent="0.2">
      <c r="A940" s="25">
        <f>'101_parsed'!A940</f>
        <v>3415</v>
      </c>
      <c r="B940" s="33">
        <f>'101_parsed'!B940</f>
        <v>61910</v>
      </c>
      <c r="C940" s="25" t="str">
        <f>INDEX(all_banks!O:O,MATCH(A940,all_banks!H:H,0))</f>
        <v>ООО "Банк РСИ" (3415)</v>
      </c>
      <c r="D940" s="25" t="str">
        <f>INDEX('101_accounts'!B:B,MATCH(B940,'101_accounts'!A:A,0))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940" s="25">
        <f>'101_parsed'!C940</f>
        <v>0</v>
      </c>
      <c r="F940" s="25">
        <f>'101_parsed'!D940</f>
        <v>0</v>
      </c>
      <c r="G940" s="25">
        <f>'101_parsed'!E940</f>
        <v>0</v>
      </c>
      <c r="H940" s="25">
        <f>'101_parsed'!F940</f>
        <v>0</v>
      </c>
    </row>
    <row r="941" spans="1:8" x14ac:dyDescent="0.2">
      <c r="A941" s="25">
        <f>'101_parsed'!A941</f>
        <v>3415</v>
      </c>
      <c r="B941" s="33">
        <f>'101_parsed'!B941</f>
        <v>61911</v>
      </c>
      <c r="C941" s="25" t="str">
        <f>INDEX(all_banks!O:O,MATCH(A941,all_banks!H:H,0))</f>
        <v>ООО "Банк РСИ" (3415)</v>
      </c>
      <c r="D941" s="25" t="str">
        <f>INDEX('101_accounts'!B:B,MATCH(B941,'101_accounts'!A:A,0))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941" s="25">
        <f>'101_parsed'!C941</f>
        <v>0</v>
      </c>
      <c r="F941" s="25">
        <f>'101_parsed'!D941</f>
        <v>0</v>
      </c>
      <c r="G941" s="25">
        <f>'101_parsed'!E941</f>
        <v>0</v>
      </c>
      <c r="H941" s="25">
        <f>'101_parsed'!F941</f>
        <v>0</v>
      </c>
    </row>
    <row r="942" spans="1:8" x14ac:dyDescent="0.2">
      <c r="A942" s="25">
        <f>'101_parsed'!A942</f>
        <v>3415</v>
      </c>
      <c r="B942" s="33">
        <f>'101_parsed'!B942</f>
        <v>61912</v>
      </c>
      <c r="C942" s="25" t="str">
        <f>INDEX(all_banks!O:O,MATCH(A942,all_banks!H:H,0))</f>
        <v>ООО "Банк РСИ" (3415)</v>
      </c>
      <c r="D942" s="25" t="str">
        <f>INDEX('101_accounts'!B:B,MATCH(B942,'101_accounts'!A:A,0))</f>
        <v>61912   П  Резервы на возможные потери</v>
      </c>
      <c r="E942" s="25">
        <f>'101_parsed'!C942</f>
        <v>0</v>
      </c>
      <c r="F942" s="25">
        <f>'101_parsed'!D942</f>
        <v>0</v>
      </c>
      <c r="G942" s="25">
        <f>'101_parsed'!E942</f>
        <v>0</v>
      </c>
      <c r="H942" s="25">
        <f>'101_parsed'!F942</f>
        <v>0</v>
      </c>
    </row>
    <row r="943" spans="1:8" x14ac:dyDescent="0.2">
      <c r="A943" s="25">
        <f>'101_parsed'!A943</f>
        <v>3415</v>
      </c>
      <c r="B943" s="33">
        <f>'101_parsed'!B943</f>
        <v>62001</v>
      </c>
      <c r="C943" s="25" t="str">
        <f>INDEX(all_banks!O:O,MATCH(A943,all_banks!H:H,0))</f>
        <v>ООО "Банк РСИ" (3415)</v>
      </c>
      <c r="D943" s="25" t="str">
        <f>INDEX('101_accounts'!B:B,MATCH(B943,'101_accounts'!A:A,0))</f>
        <v>62001   A  Долгосрочные активы, предназначенные для продажи</v>
      </c>
      <c r="E943" s="25">
        <f>'101_parsed'!C943</f>
        <v>0</v>
      </c>
      <c r="F943" s="25">
        <f>'101_parsed'!D943</f>
        <v>0</v>
      </c>
      <c r="G943" s="25">
        <f>'101_parsed'!E943</f>
        <v>0</v>
      </c>
      <c r="H943" s="25">
        <f>'101_parsed'!F943</f>
        <v>0</v>
      </c>
    </row>
    <row r="944" spans="1:8" x14ac:dyDescent="0.2">
      <c r="A944" s="25">
        <f>'101_parsed'!A944</f>
        <v>3415</v>
      </c>
      <c r="B944" s="33">
        <f>'101_parsed'!B944</f>
        <v>62002</v>
      </c>
      <c r="C944" s="25" t="str">
        <f>INDEX(all_banks!O:O,MATCH(A944,all_banks!H:H,0))</f>
        <v>ООО "Банк РСИ" (3415)</v>
      </c>
      <c r="D944" s="25" t="str">
        <f>INDEX('101_accounts'!B:B,MATCH(B944,'101_accounts'!A:A,0))</f>
        <v>62002   П  Резервы на возможные потери</v>
      </c>
      <c r="E944" s="25">
        <f>'101_parsed'!C944</f>
        <v>0</v>
      </c>
      <c r="F944" s="25">
        <f>'101_parsed'!D944</f>
        <v>0</v>
      </c>
      <c r="G944" s="25">
        <f>'101_parsed'!E944</f>
        <v>0</v>
      </c>
      <c r="H944" s="25">
        <f>'101_parsed'!F944</f>
        <v>0</v>
      </c>
    </row>
    <row r="945" spans="1:8" x14ac:dyDescent="0.2">
      <c r="A945" s="25">
        <f>'101_parsed'!A945</f>
        <v>3415</v>
      </c>
      <c r="B945" s="33">
        <f>'101_parsed'!B945</f>
        <v>62101</v>
      </c>
      <c r="C945" s="25" t="str">
        <f>INDEX(all_banks!O:O,MATCH(A945,all_banks!H:H,0))</f>
        <v>ООО "Банк РСИ" (3415)</v>
      </c>
      <c r="D945" s="25" t="str">
        <f>INDEX('101_accounts'!B:B,MATCH(B945,'101_accounts'!A:A,0))</f>
        <v>62101   A  Средства труда, полученные по договорам отступного, залога, назначение которых не определено</v>
      </c>
      <c r="E945" s="25">
        <f>'101_parsed'!C945</f>
        <v>0</v>
      </c>
      <c r="F945" s="25">
        <f>'101_parsed'!D945</f>
        <v>0</v>
      </c>
      <c r="G945" s="25">
        <f>'101_parsed'!E945</f>
        <v>0</v>
      </c>
      <c r="H945" s="25">
        <f>'101_parsed'!F945</f>
        <v>0</v>
      </c>
    </row>
    <row r="946" spans="1:8" x14ac:dyDescent="0.2">
      <c r="A946" s="25">
        <f>'101_parsed'!A946</f>
        <v>3415</v>
      </c>
      <c r="B946" s="33">
        <f>'101_parsed'!B946</f>
        <v>62102</v>
      </c>
      <c r="C946" s="25" t="str">
        <f>INDEX(all_banks!O:O,MATCH(A946,all_banks!H:H,0))</f>
        <v>ООО "Банк РСИ" (3415)</v>
      </c>
      <c r="D946" s="25" t="str">
        <f>INDEX('101_accounts'!B:B,MATCH(B946,'101_accounts'!A:A,0))</f>
        <v>62102   A  Предметы труда, полученные по договорам отступного, залога, назначение которых не определено</v>
      </c>
      <c r="E946" s="25">
        <f>'101_parsed'!C946</f>
        <v>0</v>
      </c>
      <c r="F946" s="25">
        <f>'101_parsed'!D946</f>
        <v>0</v>
      </c>
      <c r="G946" s="25">
        <f>'101_parsed'!E946</f>
        <v>0</v>
      </c>
      <c r="H946" s="25">
        <f>'101_parsed'!F946</f>
        <v>0</v>
      </c>
    </row>
    <row r="947" spans="1:8" x14ac:dyDescent="0.2">
      <c r="A947" s="25">
        <f>'101_parsed'!A947</f>
        <v>3415</v>
      </c>
      <c r="B947" s="33">
        <f>'101_parsed'!B947</f>
        <v>62103</v>
      </c>
      <c r="C947" s="25" t="str">
        <f>INDEX(all_banks!O:O,MATCH(A947,all_banks!H:H,0))</f>
        <v>ООО "Банк РСИ" (3415)</v>
      </c>
      <c r="D947" s="25" t="str">
        <f>INDEX('101_accounts'!B:B,MATCH(B947,'101_accounts'!A:A,0))</f>
        <v>62103   П  Резервы на возможные потери</v>
      </c>
      <c r="E947" s="25">
        <f>'101_parsed'!C947</f>
        <v>0</v>
      </c>
      <c r="F947" s="25">
        <f>'101_parsed'!D947</f>
        <v>0</v>
      </c>
      <c r="G947" s="25">
        <f>'101_parsed'!E947</f>
        <v>0</v>
      </c>
      <c r="H947" s="25">
        <f>'101_parsed'!F947</f>
        <v>0</v>
      </c>
    </row>
    <row r="948" spans="1:8" x14ac:dyDescent="0.2">
      <c r="A948" s="25">
        <f>'101_parsed'!A948</f>
        <v>2816</v>
      </c>
      <c r="B948" s="33">
        <f>'101_parsed'!B948</f>
        <v>60401</v>
      </c>
      <c r="C948" s="25" t="str">
        <f>INDEX(all_banks!O:O,MATCH(A948,all_banks!H:H,0))</f>
        <v>АО "БАНК СГБ" (2816)</v>
      </c>
      <c r="D948" s="25" t="str">
        <f>INDEX('101_accounts'!B:B,MATCH(B948,'101_accounts'!A:A,0))</f>
        <v>60401   A  Основные средства (кроме земли) (c 13.02.2018)_x000D_Категория 1- Здания и сооружения (до 31.12.2002)</v>
      </c>
      <c r="E948" s="25">
        <f>'101_parsed'!C948</f>
        <v>1687150</v>
      </c>
      <c r="F948" s="25">
        <f>'101_parsed'!D948</f>
        <v>0</v>
      </c>
      <c r="G948" s="25">
        <f>'101_parsed'!E948</f>
        <v>1676695</v>
      </c>
      <c r="H948" s="25">
        <f>'101_parsed'!F948</f>
        <v>0</v>
      </c>
    </row>
    <row r="949" spans="1:8" x14ac:dyDescent="0.2">
      <c r="A949" s="25">
        <f>'101_parsed'!A949</f>
        <v>2816</v>
      </c>
      <c r="B949" s="33">
        <f>'101_parsed'!B949</f>
        <v>60404</v>
      </c>
      <c r="C949" s="25" t="str">
        <f>INDEX(all_banks!O:O,MATCH(A949,all_banks!H:H,0))</f>
        <v>АО "БАНК СГБ" (2816)</v>
      </c>
      <c r="D949" s="25" t="str">
        <f>INDEX('101_accounts'!B:B,MATCH(B949,'101_accounts'!A:A,0))</f>
        <v>60404   A  Земля (c 13.02.2018)</v>
      </c>
      <c r="E949" s="25">
        <f>'101_parsed'!C949</f>
        <v>57699</v>
      </c>
      <c r="F949" s="25">
        <f>'101_parsed'!D949</f>
        <v>0</v>
      </c>
      <c r="G949" s="25">
        <f>'101_parsed'!E949</f>
        <v>59032</v>
      </c>
      <c r="H949" s="25">
        <f>'101_parsed'!F949</f>
        <v>0</v>
      </c>
    </row>
    <row r="950" spans="1:8" x14ac:dyDescent="0.2">
      <c r="A950" s="25">
        <f>'101_parsed'!A950</f>
        <v>2816</v>
      </c>
      <c r="B950" s="33">
        <f>'101_parsed'!B950</f>
        <v>60405</v>
      </c>
      <c r="C950" s="25" t="str">
        <f>INDEX(all_banks!O:O,MATCH(A950,all_banks!H:H,0))</f>
        <v>АО "БАНК СГБ" (2816)</v>
      </c>
      <c r="D950" s="25" t="str">
        <f>INDEX('101_accounts'!B:B,MATCH(B950,'101_accounts'!A:A,0))</f>
        <v>60405   П
A (до 31.01.2003)  Резервы на возможные потери (c 13.02.2018)
Долгосрочно арендуемые основные средства (до 31.01.2003)</v>
      </c>
      <c r="E950" s="25">
        <f>'101_parsed'!C950</f>
        <v>0</v>
      </c>
      <c r="F950" s="25">
        <f>'101_parsed'!D950</f>
        <v>1022</v>
      </c>
      <c r="G950" s="25">
        <f>'101_parsed'!E950</f>
        <v>0</v>
      </c>
      <c r="H950" s="25">
        <f>'101_parsed'!F950</f>
        <v>1016</v>
      </c>
    </row>
    <row r="951" spans="1:8" x14ac:dyDescent="0.2">
      <c r="A951" s="25">
        <f>'101_parsed'!A951</f>
        <v>2816</v>
      </c>
      <c r="B951" s="33">
        <f>'101_parsed'!B951</f>
        <v>60414</v>
      </c>
      <c r="C951" s="25" t="str">
        <f>INDEX(all_banks!O:O,MATCH(A951,all_banks!H:H,0))</f>
        <v>АО "БАНК СГБ" (2816)</v>
      </c>
      <c r="D951" s="25" t="str">
        <f>INDEX('101_accounts'!B:B,MATCH(B951,'101_accounts'!A:A,0))</f>
        <v>60414   П  Амортизация основных средств (кроме земли) (c 13.02.2018)</v>
      </c>
      <c r="E951" s="25">
        <f>'101_parsed'!C951</f>
        <v>0</v>
      </c>
      <c r="F951" s="25">
        <f>'101_parsed'!D951</f>
        <v>968864</v>
      </c>
      <c r="G951" s="25">
        <f>'101_parsed'!E951</f>
        <v>0</v>
      </c>
      <c r="H951" s="25">
        <f>'101_parsed'!F951</f>
        <v>970607</v>
      </c>
    </row>
    <row r="952" spans="1:8" x14ac:dyDescent="0.2">
      <c r="A952" s="25">
        <f>'101_parsed'!A952</f>
        <v>2816</v>
      </c>
      <c r="B952" s="33">
        <f>'101_parsed'!B952</f>
        <v>60415</v>
      </c>
      <c r="C952" s="25" t="str">
        <f>INDEX(all_banks!O:O,MATCH(A952,all_banks!H:H,0))</f>
        <v>АО "БАНК СГБ" (2816)</v>
      </c>
      <c r="D952" s="25" t="str">
        <f>INDEX('101_accounts'!B:B,MATCH(B952,'101_accounts'!A:A,0))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952" s="25">
        <f>'101_parsed'!C952</f>
        <v>6970</v>
      </c>
      <c r="F952" s="25">
        <f>'101_parsed'!D952</f>
        <v>0</v>
      </c>
      <c r="G952" s="25">
        <f>'101_parsed'!E952</f>
        <v>4817</v>
      </c>
      <c r="H952" s="25">
        <f>'101_parsed'!F952</f>
        <v>0</v>
      </c>
    </row>
    <row r="953" spans="1:8" x14ac:dyDescent="0.2">
      <c r="A953" s="25">
        <f>'101_parsed'!A953</f>
        <v>2816</v>
      </c>
      <c r="B953" s="33">
        <f>'101_parsed'!B953</f>
        <v>61901</v>
      </c>
      <c r="C953" s="25" t="str">
        <f>INDEX(all_banks!O:O,MATCH(A953,all_banks!H:H,0))</f>
        <v>АО "БАНК СГБ" (2816)</v>
      </c>
      <c r="D953" s="25" t="str">
        <f>INDEX('101_accounts'!B:B,MATCH(B953,'101_accounts'!A:A,0))</f>
        <v>61901   A  Земля, временно неиспользуемая в основной деятельности</v>
      </c>
      <c r="E953" s="25">
        <f>'101_parsed'!C953</f>
        <v>0</v>
      </c>
      <c r="F953" s="25">
        <f>'101_parsed'!D953</f>
        <v>0</v>
      </c>
      <c r="G953" s="25">
        <f>'101_parsed'!E953</f>
        <v>0</v>
      </c>
      <c r="H953" s="25">
        <f>'101_parsed'!F953</f>
        <v>0</v>
      </c>
    </row>
    <row r="954" spans="1:8" x14ac:dyDescent="0.2">
      <c r="A954" s="25">
        <f>'101_parsed'!A954</f>
        <v>2816</v>
      </c>
      <c r="B954" s="33">
        <f>'101_parsed'!B954</f>
        <v>61902</v>
      </c>
      <c r="C954" s="25" t="str">
        <f>INDEX(all_banks!O:O,MATCH(A954,all_banks!H:H,0))</f>
        <v>АО "БАНК СГБ" (2816)</v>
      </c>
      <c r="D954" s="25" t="str">
        <f>INDEX('101_accounts'!B:B,MATCH(B954,'101_accounts'!A:A,0))</f>
        <v>61902   A  Земля, временно неиспользуемая в основной деятельности, переданная в аренду</v>
      </c>
      <c r="E954" s="25">
        <f>'101_parsed'!C954</f>
        <v>0</v>
      </c>
      <c r="F954" s="25">
        <f>'101_parsed'!D954</f>
        <v>0</v>
      </c>
      <c r="G954" s="25">
        <f>'101_parsed'!E954</f>
        <v>0</v>
      </c>
      <c r="H954" s="25">
        <f>'101_parsed'!F954</f>
        <v>0</v>
      </c>
    </row>
    <row r="955" spans="1:8" x14ac:dyDescent="0.2">
      <c r="A955" s="25">
        <f>'101_parsed'!A955</f>
        <v>2816</v>
      </c>
      <c r="B955" s="33">
        <f>'101_parsed'!B955</f>
        <v>61903</v>
      </c>
      <c r="C955" s="25" t="str">
        <f>INDEX(all_banks!O:O,MATCH(A955,all_banks!H:H,0))</f>
        <v>АО "БАНК СГБ" (2816)</v>
      </c>
      <c r="D955" s="25" t="str">
        <f>INDEX('101_accounts'!B:B,MATCH(B955,'101_accounts'!A:A,0))</f>
        <v>61903   A  Недвижимость (кроме земли), временно неиспользуемая в основной деятельности</v>
      </c>
      <c r="E955" s="25">
        <f>'101_parsed'!C955</f>
        <v>0</v>
      </c>
      <c r="F955" s="25">
        <f>'101_parsed'!D955</f>
        <v>0</v>
      </c>
      <c r="G955" s="25">
        <f>'101_parsed'!E955</f>
        <v>0</v>
      </c>
      <c r="H955" s="25">
        <f>'101_parsed'!F955</f>
        <v>0</v>
      </c>
    </row>
    <row r="956" spans="1:8" x14ac:dyDescent="0.2">
      <c r="A956" s="25">
        <f>'101_parsed'!A956</f>
        <v>2816</v>
      </c>
      <c r="B956" s="33">
        <f>'101_parsed'!B956</f>
        <v>61904</v>
      </c>
      <c r="C956" s="25" t="str">
        <f>INDEX(all_banks!O:O,MATCH(A956,all_banks!H:H,0))</f>
        <v>АО "БАНК СГБ" (2816)</v>
      </c>
      <c r="D956" s="25" t="str">
        <f>INDEX('101_accounts'!B:B,MATCH(B956,'101_accounts'!A:A,0))</f>
        <v>61904   A  Недвижимость (кроме земли), временно неиспользуемая в основной деятельности, переданная в аренду</v>
      </c>
      <c r="E956" s="25">
        <f>'101_parsed'!C956</f>
        <v>0</v>
      </c>
      <c r="F956" s="25">
        <f>'101_parsed'!D956</f>
        <v>0</v>
      </c>
      <c r="G956" s="25">
        <f>'101_parsed'!E956</f>
        <v>0</v>
      </c>
      <c r="H956" s="25">
        <f>'101_parsed'!F956</f>
        <v>0</v>
      </c>
    </row>
    <row r="957" spans="1:8" x14ac:dyDescent="0.2">
      <c r="A957" s="25">
        <f>'101_parsed'!A957</f>
        <v>2816</v>
      </c>
      <c r="B957" s="33">
        <f>'101_parsed'!B957</f>
        <v>61905</v>
      </c>
      <c r="C957" s="25" t="str">
        <f>INDEX(all_banks!O:O,MATCH(A957,all_banks!H:H,0))</f>
        <v>АО "БАНК СГБ" (2816)</v>
      </c>
      <c r="D957" s="25" t="str">
        <f>INDEX('101_accounts'!B:B,MATCH(B957,'101_accounts'!A:A,0))</f>
        <v>61905   A  Земля, временно неиспользуемая в основной деятельности, учитываемая по справедливой стоимости</v>
      </c>
      <c r="E957" s="25">
        <f>'101_parsed'!C957</f>
        <v>7490</v>
      </c>
      <c r="F957" s="25">
        <f>'101_parsed'!D957</f>
        <v>0</v>
      </c>
      <c r="G957" s="25">
        <f>'101_parsed'!E957</f>
        <v>2683</v>
      </c>
      <c r="H957" s="25">
        <f>'101_parsed'!F957</f>
        <v>0</v>
      </c>
    </row>
    <row r="958" spans="1:8" x14ac:dyDescent="0.2">
      <c r="A958" s="25">
        <f>'101_parsed'!A958</f>
        <v>2816</v>
      </c>
      <c r="B958" s="33">
        <f>'101_parsed'!B958</f>
        <v>61906</v>
      </c>
      <c r="C958" s="25" t="str">
        <f>INDEX(all_banks!O:O,MATCH(A958,all_banks!H:H,0))</f>
        <v>АО "БАНК СГБ" (2816)</v>
      </c>
      <c r="D958" s="25" t="str">
        <f>INDEX('101_accounts'!B:B,MATCH(B958,'101_accounts'!A:A,0))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958" s="25">
        <f>'101_parsed'!C958</f>
        <v>1151</v>
      </c>
      <c r="F958" s="25">
        <f>'101_parsed'!D958</f>
        <v>0</v>
      </c>
      <c r="G958" s="25">
        <f>'101_parsed'!E958</f>
        <v>2819</v>
      </c>
      <c r="H958" s="25">
        <f>'101_parsed'!F958</f>
        <v>0</v>
      </c>
    </row>
    <row r="959" spans="1:8" x14ac:dyDescent="0.2">
      <c r="A959" s="25">
        <f>'101_parsed'!A959</f>
        <v>2816</v>
      </c>
      <c r="B959" s="33">
        <f>'101_parsed'!B959</f>
        <v>61907</v>
      </c>
      <c r="C959" s="25" t="str">
        <f>INDEX(all_banks!O:O,MATCH(A959,all_banks!H:H,0))</f>
        <v>АО "БАНК СГБ" (2816)</v>
      </c>
      <c r="D959" s="25" t="str">
        <f>INDEX('101_accounts'!B:B,MATCH(B959,'101_accounts'!A:A,0))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959" s="25">
        <f>'101_parsed'!C959</f>
        <v>9590</v>
      </c>
      <c r="F959" s="25">
        <f>'101_parsed'!D959</f>
        <v>0</v>
      </c>
      <c r="G959" s="25">
        <f>'101_parsed'!E959</f>
        <v>14829</v>
      </c>
      <c r="H959" s="25">
        <f>'101_parsed'!F959</f>
        <v>0</v>
      </c>
    </row>
    <row r="960" spans="1:8" x14ac:dyDescent="0.2">
      <c r="A960" s="25">
        <f>'101_parsed'!A960</f>
        <v>2816</v>
      </c>
      <c r="B960" s="33">
        <f>'101_parsed'!B960</f>
        <v>61908</v>
      </c>
      <c r="C960" s="25" t="str">
        <f>INDEX(all_banks!O:O,MATCH(A960,all_banks!H:H,0))</f>
        <v>АО "БАНК СГБ" (2816)</v>
      </c>
      <c r="D960" s="25" t="str">
        <f>INDEX('101_accounts'!B:B,MATCH(B960,'101_accounts'!A:A,0))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960" s="25">
        <f>'101_parsed'!C960</f>
        <v>70312</v>
      </c>
      <c r="F960" s="25">
        <f>'101_parsed'!D960</f>
        <v>0</v>
      </c>
      <c r="G960" s="25">
        <f>'101_parsed'!E960</f>
        <v>70312</v>
      </c>
      <c r="H960" s="25">
        <f>'101_parsed'!F960</f>
        <v>0</v>
      </c>
    </row>
    <row r="961" spans="1:8" x14ac:dyDescent="0.2">
      <c r="A961" s="25">
        <f>'101_parsed'!A961</f>
        <v>2816</v>
      </c>
      <c r="B961" s="33">
        <f>'101_parsed'!B961</f>
        <v>61909</v>
      </c>
      <c r="C961" s="25" t="str">
        <f>INDEX(all_banks!O:O,MATCH(A961,all_banks!H:H,0))</f>
        <v>АО "БАНК СГБ" (2816)</v>
      </c>
      <c r="D961" s="25" t="str">
        <f>INDEX('101_accounts'!B:B,MATCH(B961,'101_accounts'!A:A,0))</f>
        <v>61909   П  Амортизация недвижимости (кроме земли), временно неиспользуемой в основной деятельности</v>
      </c>
      <c r="E961" s="25">
        <f>'101_parsed'!C961</f>
        <v>0</v>
      </c>
      <c r="F961" s="25">
        <f>'101_parsed'!D961</f>
        <v>0</v>
      </c>
      <c r="G961" s="25">
        <f>'101_parsed'!E961</f>
        <v>0</v>
      </c>
      <c r="H961" s="25">
        <f>'101_parsed'!F961</f>
        <v>0</v>
      </c>
    </row>
    <row r="962" spans="1:8" x14ac:dyDescent="0.2">
      <c r="A962" s="25">
        <f>'101_parsed'!A962</f>
        <v>2816</v>
      </c>
      <c r="B962" s="33">
        <f>'101_parsed'!B962</f>
        <v>61910</v>
      </c>
      <c r="C962" s="25" t="str">
        <f>INDEX(all_banks!O:O,MATCH(A962,all_banks!H:H,0))</f>
        <v>АО "БАНК СГБ" (2816)</v>
      </c>
      <c r="D962" s="25" t="str">
        <f>INDEX('101_accounts'!B:B,MATCH(B962,'101_accounts'!A:A,0))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962" s="25">
        <f>'101_parsed'!C962</f>
        <v>0</v>
      </c>
      <c r="F962" s="25">
        <f>'101_parsed'!D962</f>
        <v>0</v>
      </c>
      <c r="G962" s="25">
        <f>'101_parsed'!E962</f>
        <v>0</v>
      </c>
      <c r="H962" s="25">
        <f>'101_parsed'!F962</f>
        <v>0</v>
      </c>
    </row>
    <row r="963" spans="1:8" x14ac:dyDescent="0.2">
      <c r="A963" s="25">
        <f>'101_parsed'!A963</f>
        <v>2816</v>
      </c>
      <c r="B963" s="33">
        <f>'101_parsed'!B963</f>
        <v>61911</v>
      </c>
      <c r="C963" s="25" t="str">
        <f>INDEX(all_banks!O:O,MATCH(A963,all_banks!H:H,0))</f>
        <v>АО "БАНК СГБ" (2816)</v>
      </c>
      <c r="D963" s="25" t="str">
        <f>INDEX('101_accounts'!B:B,MATCH(B963,'101_accounts'!A:A,0))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963" s="25">
        <f>'101_parsed'!C963</f>
        <v>0</v>
      </c>
      <c r="F963" s="25">
        <f>'101_parsed'!D963</f>
        <v>0</v>
      </c>
      <c r="G963" s="25">
        <f>'101_parsed'!E963</f>
        <v>0</v>
      </c>
      <c r="H963" s="25">
        <f>'101_parsed'!F963</f>
        <v>0</v>
      </c>
    </row>
    <row r="964" spans="1:8" x14ac:dyDescent="0.2">
      <c r="A964" s="25">
        <f>'101_parsed'!A964</f>
        <v>2816</v>
      </c>
      <c r="B964" s="33">
        <f>'101_parsed'!B964</f>
        <v>61912</v>
      </c>
      <c r="C964" s="25" t="str">
        <f>INDEX(all_banks!O:O,MATCH(A964,all_banks!H:H,0))</f>
        <v>АО "БАНК СГБ" (2816)</v>
      </c>
      <c r="D964" s="25" t="str">
        <f>INDEX('101_accounts'!B:B,MATCH(B964,'101_accounts'!A:A,0))</f>
        <v>61912   П  Резервы на возможные потери</v>
      </c>
      <c r="E964" s="25">
        <f>'101_parsed'!C964</f>
        <v>0</v>
      </c>
      <c r="F964" s="25">
        <f>'101_parsed'!D964</f>
        <v>0</v>
      </c>
      <c r="G964" s="25">
        <f>'101_parsed'!E964</f>
        <v>0</v>
      </c>
      <c r="H964" s="25">
        <f>'101_parsed'!F964</f>
        <v>0</v>
      </c>
    </row>
    <row r="965" spans="1:8" x14ac:dyDescent="0.2">
      <c r="A965" s="25">
        <f>'101_parsed'!A965</f>
        <v>2816</v>
      </c>
      <c r="B965" s="33">
        <f>'101_parsed'!B965</f>
        <v>62001</v>
      </c>
      <c r="C965" s="25" t="str">
        <f>INDEX(all_banks!O:O,MATCH(A965,all_banks!H:H,0))</f>
        <v>АО "БАНК СГБ" (2816)</v>
      </c>
      <c r="D965" s="25" t="str">
        <f>INDEX('101_accounts'!B:B,MATCH(B965,'101_accounts'!A:A,0))</f>
        <v>62001   A  Долгосрочные активы, предназначенные для продажи</v>
      </c>
      <c r="E965" s="25">
        <f>'101_parsed'!C965</f>
        <v>41764</v>
      </c>
      <c r="F965" s="25">
        <f>'101_parsed'!D965</f>
        <v>0</v>
      </c>
      <c r="G965" s="25">
        <f>'101_parsed'!E965</f>
        <v>40575</v>
      </c>
      <c r="H965" s="25">
        <f>'101_parsed'!F965</f>
        <v>0</v>
      </c>
    </row>
    <row r="966" spans="1:8" x14ac:dyDescent="0.2">
      <c r="A966" s="25">
        <f>'101_parsed'!A966</f>
        <v>2816</v>
      </c>
      <c r="B966" s="33">
        <f>'101_parsed'!B966</f>
        <v>62002</v>
      </c>
      <c r="C966" s="25" t="str">
        <f>INDEX(all_banks!O:O,MATCH(A966,all_banks!H:H,0))</f>
        <v>АО "БАНК СГБ" (2816)</v>
      </c>
      <c r="D966" s="25" t="str">
        <f>INDEX('101_accounts'!B:B,MATCH(B966,'101_accounts'!A:A,0))</f>
        <v>62002   П  Резервы на возможные потери</v>
      </c>
      <c r="E966" s="25">
        <f>'101_parsed'!C966</f>
        <v>0</v>
      </c>
      <c r="F966" s="25">
        <f>'101_parsed'!D966</f>
        <v>0</v>
      </c>
      <c r="G966" s="25">
        <f>'101_parsed'!E966</f>
        <v>0</v>
      </c>
      <c r="H966" s="25">
        <f>'101_parsed'!F966</f>
        <v>0</v>
      </c>
    </row>
    <row r="967" spans="1:8" x14ac:dyDescent="0.2">
      <c r="A967" s="25">
        <f>'101_parsed'!A967</f>
        <v>2816</v>
      </c>
      <c r="B967" s="33">
        <f>'101_parsed'!B967</f>
        <v>62101</v>
      </c>
      <c r="C967" s="25" t="str">
        <f>INDEX(all_banks!O:O,MATCH(A967,all_banks!H:H,0))</f>
        <v>АО "БАНК СГБ" (2816)</v>
      </c>
      <c r="D967" s="25" t="str">
        <f>INDEX('101_accounts'!B:B,MATCH(B967,'101_accounts'!A:A,0))</f>
        <v>62101   A  Средства труда, полученные по договорам отступного, залога, назначение которых не определено</v>
      </c>
      <c r="E967" s="25">
        <f>'101_parsed'!C967</f>
        <v>0</v>
      </c>
      <c r="F967" s="25">
        <f>'101_parsed'!D967</f>
        <v>0</v>
      </c>
      <c r="G967" s="25">
        <f>'101_parsed'!E967</f>
        <v>0</v>
      </c>
      <c r="H967" s="25">
        <f>'101_parsed'!F967</f>
        <v>0</v>
      </c>
    </row>
    <row r="968" spans="1:8" x14ac:dyDescent="0.2">
      <c r="A968" s="25">
        <f>'101_parsed'!A968</f>
        <v>2816</v>
      </c>
      <c r="B968" s="33">
        <f>'101_parsed'!B968</f>
        <v>62102</v>
      </c>
      <c r="C968" s="25" t="str">
        <f>INDEX(all_banks!O:O,MATCH(A968,all_banks!H:H,0))</f>
        <v>АО "БАНК СГБ" (2816)</v>
      </c>
      <c r="D968" s="25" t="str">
        <f>INDEX('101_accounts'!B:B,MATCH(B968,'101_accounts'!A:A,0))</f>
        <v>62102   A  Предметы труда, полученные по договорам отступного, залога, назначение которых не определено</v>
      </c>
      <c r="E968" s="25">
        <f>'101_parsed'!C968</f>
        <v>0</v>
      </c>
      <c r="F968" s="25">
        <f>'101_parsed'!D968</f>
        <v>0</v>
      </c>
      <c r="G968" s="25">
        <f>'101_parsed'!E968</f>
        <v>0</v>
      </c>
      <c r="H968" s="25">
        <f>'101_parsed'!F968</f>
        <v>0</v>
      </c>
    </row>
    <row r="969" spans="1:8" x14ac:dyDescent="0.2">
      <c r="A969" s="25">
        <f>'101_parsed'!A969</f>
        <v>2816</v>
      </c>
      <c r="B969" s="33">
        <f>'101_parsed'!B969</f>
        <v>62103</v>
      </c>
      <c r="C969" s="25" t="str">
        <f>INDEX(all_banks!O:O,MATCH(A969,all_banks!H:H,0))</f>
        <v>АО "БАНК СГБ" (2816)</v>
      </c>
      <c r="D969" s="25" t="str">
        <f>INDEX('101_accounts'!B:B,MATCH(B969,'101_accounts'!A:A,0))</f>
        <v>62103   П  Резервы на возможные потери</v>
      </c>
      <c r="E969" s="25">
        <f>'101_parsed'!C969</f>
        <v>0</v>
      </c>
      <c r="F969" s="25">
        <f>'101_parsed'!D969</f>
        <v>0</v>
      </c>
      <c r="G969" s="25">
        <f>'101_parsed'!E969</f>
        <v>0</v>
      </c>
      <c r="H969" s="25">
        <f>'101_parsed'!F969</f>
        <v>0</v>
      </c>
    </row>
    <row r="970" spans="1:8" x14ac:dyDescent="0.2">
      <c r="A970" s="25">
        <f>'101_parsed'!A970</f>
        <v>2799</v>
      </c>
      <c r="B970" s="33">
        <f>'101_parsed'!B970</f>
        <v>60401</v>
      </c>
      <c r="C970" s="25" t="str">
        <f>INDEX(all_banks!O:O,MATCH(A970,all_banks!H:H,0))</f>
        <v>АО "Банк ФИНАМ" (2799)</v>
      </c>
      <c r="D970" s="25" t="str">
        <f>INDEX('101_accounts'!B:B,MATCH(B970,'101_accounts'!A:A,0))</f>
        <v>60401   A  Основные средства (кроме земли) (c 13.02.2018)_x000D_Категория 1- Здания и сооружения (до 31.12.2002)</v>
      </c>
      <c r="E970" s="25">
        <f>'101_parsed'!C970</f>
        <v>32705</v>
      </c>
      <c r="F970" s="25">
        <f>'101_parsed'!D970</f>
        <v>0</v>
      </c>
      <c r="G970" s="25">
        <f>'101_parsed'!E970</f>
        <v>33939</v>
      </c>
      <c r="H970" s="25">
        <f>'101_parsed'!F970</f>
        <v>0</v>
      </c>
    </row>
    <row r="971" spans="1:8" x14ac:dyDescent="0.2">
      <c r="A971" s="25">
        <f>'101_parsed'!A971</f>
        <v>2799</v>
      </c>
      <c r="B971" s="33">
        <f>'101_parsed'!B971</f>
        <v>60404</v>
      </c>
      <c r="C971" s="25" t="str">
        <f>INDEX(all_banks!O:O,MATCH(A971,all_banks!H:H,0))</f>
        <v>АО "Банк ФИНАМ" (2799)</v>
      </c>
      <c r="D971" s="25" t="str">
        <f>INDEX('101_accounts'!B:B,MATCH(B971,'101_accounts'!A:A,0))</f>
        <v>60404   A  Земля (c 13.02.2018)</v>
      </c>
      <c r="E971" s="25">
        <f>'101_parsed'!C971</f>
        <v>0</v>
      </c>
      <c r="F971" s="25">
        <f>'101_parsed'!D971</f>
        <v>0</v>
      </c>
      <c r="G971" s="25">
        <f>'101_parsed'!E971</f>
        <v>0</v>
      </c>
      <c r="H971" s="25">
        <f>'101_parsed'!F971</f>
        <v>0</v>
      </c>
    </row>
    <row r="972" spans="1:8" x14ac:dyDescent="0.2">
      <c r="A972" s="25">
        <f>'101_parsed'!A972</f>
        <v>2799</v>
      </c>
      <c r="B972" s="33">
        <f>'101_parsed'!B972</f>
        <v>60405</v>
      </c>
      <c r="C972" s="25" t="str">
        <f>INDEX(all_banks!O:O,MATCH(A972,all_banks!H:H,0))</f>
        <v>АО "Банк ФИНАМ" (2799)</v>
      </c>
      <c r="D972" s="25" t="str">
        <f>INDEX('101_accounts'!B:B,MATCH(B972,'101_accounts'!A:A,0))</f>
        <v>60405   П
A (до 31.01.2003)  Резервы на возможные потери (c 13.02.2018)
Долгосрочно арендуемые основные средства (до 31.01.2003)</v>
      </c>
      <c r="E972" s="25">
        <f>'101_parsed'!C972</f>
        <v>0</v>
      </c>
      <c r="F972" s="25">
        <f>'101_parsed'!D972</f>
        <v>0</v>
      </c>
      <c r="G972" s="25">
        <f>'101_parsed'!E972</f>
        <v>0</v>
      </c>
      <c r="H972" s="25">
        <f>'101_parsed'!F972</f>
        <v>0</v>
      </c>
    </row>
    <row r="973" spans="1:8" x14ac:dyDescent="0.2">
      <c r="A973" s="25">
        <f>'101_parsed'!A973</f>
        <v>2799</v>
      </c>
      <c r="B973" s="33">
        <f>'101_parsed'!B973</f>
        <v>60414</v>
      </c>
      <c r="C973" s="25" t="str">
        <f>INDEX(all_banks!O:O,MATCH(A973,all_banks!H:H,0))</f>
        <v>АО "Банк ФИНАМ" (2799)</v>
      </c>
      <c r="D973" s="25" t="str">
        <f>INDEX('101_accounts'!B:B,MATCH(B973,'101_accounts'!A:A,0))</f>
        <v>60414   П  Амортизация основных средств (кроме земли) (c 13.02.2018)</v>
      </c>
      <c r="E973" s="25">
        <f>'101_parsed'!C973</f>
        <v>0</v>
      </c>
      <c r="F973" s="25">
        <f>'101_parsed'!D973</f>
        <v>20864</v>
      </c>
      <c r="G973" s="25">
        <f>'101_parsed'!E973</f>
        <v>0</v>
      </c>
      <c r="H973" s="25">
        <f>'101_parsed'!F973</f>
        <v>21236</v>
      </c>
    </row>
    <row r="974" spans="1:8" x14ac:dyDescent="0.2">
      <c r="A974" s="25">
        <f>'101_parsed'!A974</f>
        <v>2799</v>
      </c>
      <c r="B974" s="33">
        <f>'101_parsed'!B974</f>
        <v>60415</v>
      </c>
      <c r="C974" s="25" t="str">
        <f>INDEX(all_banks!O:O,MATCH(A974,all_banks!H:H,0))</f>
        <v>АО "Банк ФИНАМ" (2799)</v>
      </c>
      <c r="D974" s="25" t="str">
        <f>INDEX('101_accounts'!B:B,MATCH(B974,'101_accounts'!A:A,0))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974" s="25">
        <f>'101_parsed'!C974</f>
        <v>466</v>
      </c>
      <c r="F974" s="25">
        <f>'101_parsed'!D974</f>
        <v>0</v>
      </c>
      <c r="G974" s="25">
        <f>'101_parsed'!E974</f>
        <v>0</v>
      </c>
      <c r="H974" s="25">
        <f>'101_parsed'!F974</f>
        <v>0</v>
      </c>
    </row>
    <row r="975" spans="1:8" x14ac:dyDescent="0.2">
      <c r="A975" s="25">
        <f>'101_parsed'!A975</f>
        <v>2799</v>
      </c>
      <c r="B975" s="33">
        <f>'101_parsed'!B975</f>
        <v>61901</v>
      </c>
      <c r="C975" s="25" t="str">
        <f>INDEX(all_banks!O:O,MATCH(A975,all_banks!H:H,0))</f>
        <v>АО "Банк ФИНАМ" (2799)</v>
      </c>
      <c r="D975" s="25" t="str">
        <f>INDEX('101_accounts'!B:B,MATCH(B975,'101_accounts'!A:A,0))</f>
        <v>61901   A  Земля, временно неиспользуемая в основной деятельности</v>
      </c>
      <c r="E975" s="25">
        <f>'101_parsed'!C975</f>
        <v>0</v>
      </c>
      <c r="F975" s="25">
        <f>'101_parsed'!D975</f>
        <v>0</v>
      </c>
      <c r="G975" s="25">
        <f>'101_parsed'!E975</f>
        <v>0</v>
      </c>
      <c r="H975" s="25">
        <f>'101_parsed'!F975</f>
        <v>0</v>
      </c>
    </row>
    <row r="976" spans="1:8" x14ac:dyDescent="0.2">
      <c r="A976" s="25">
        <f>'101_parsed'!A976</f>
        <v>2799</v>
      </c>
      <c r="B976" s="33">
        <f>'101_parsed'!B976</f>
        <v>61902</v>
      </c>
      <c r="C976" s="25" t="str">
        <f>INDEX(all_banks!O:O,MATCH(A976,all_banks!H:H,0))</f>
        <v>АО "Банк ФИНАМ" (2799)</v>
      </c>
      <c r="D976" s="25" t="str">
        <f>INDEX('101_accounts'!B:B,MATCH(B976,'101_accounts'!A:A,0))</f>
        <v>61902   A  Земля, временно неиспользуемая в основной деятельности, переданная в аренду</v>
      </c>
      <c r="E976" s="25">
        <f>'101_parsed'!C976</f>
        <v>0</v>
      </c>
      <c r="F976" s="25">
        <f>'101_parsed'!D976</f>
        <v>0</v>
      </c>
      <c r="G976" s="25">
        <f>'101_parsed'!E976</f>
        <v>0</v>
      </c>
      <c r="H976" s="25">
        <f>'101_parsed'!F976</f>
        <v>0</v>
      </c>
    </row>
    <row r="977" spans="1:8" x14ac:dyDescent="0.2">
      <c r="A977" s="25">
        <f>'101_parsed'!A977</f>
        <v>2799</v>
      </c>
      <c r="B977" s="33">
        <f>'101_parsed'!B977</f>
        <v>61903</v>
      </c>
      <c r="C977" s="25" t="str">
        <f>INDEX(all_banks!O:O,MATCH(A977,all_banks!H:H,0))</f>
        <v>АО "Банк ФИНАМ" (2799)</v>
      </c>
      <c r="D977" s="25" t="str">
        <f>INDEX('101_accounts'!B:B,MATCH(B977,'101_accounts'!A:A,0))</f>
        <v>61903   A  Недвижимость (кроме земли), временно неиспользуемая в основной деятельности</v>
      </c>
      <c r="E977" s="25">
        <f>'101_parsed'!C977</f>
        <v>0</v>
      </c>
      <c r="F977" s="25">
        <f>'101_parsed'!D977</f>
        <v>0</v>
      </c>
      <c r="G977" s="25">
        <f>'101_parsed'!E977</f>
        <v>0</v>
      </c>
      <c r="H977" s="25">
        <f>'101_parsed'!F977</f>
        <v>0</v>
      </c>
    </row>
    <row r="978" spans="1:8" x14ac:dyDescent="0.2">
      <c r="A978" s="25">
        <f>'101_parsed'!A978</f>
        <v>2799</v>
      </c>
      <c r="B978" s="33">
        <f>'101_parsed'!B978</f>
        <v>61904</v>
      </c>
      <c r="C978" s="25" t="str">
        <f>INDEX(all_banks!O:O,MATCH(A978,all_banks!H:H,0))</f>
        <v>АО "Банк ФИНАМ" (2799)</v>
      </c>
      <c r="D978" s="25" t="str">
        <f>INDEX('101_accounts'!B:B,MATCH(B978,'101_accounts'!A:A,0))</f>
        <v>61904   A  Недвижимость (кроме земли), временно неиспользуемая в основной деятельности, переданная в аренду</v>
      </c>
      <c r="E978" s="25">
        <f>'101_parsed'!C978</f>
        <v>0</v>
      </c>
      <c r="F978" s="25">
        <f>'101_parsed'!D978</f>
        <v>0</v>
      </c>
      <c r="G978" s="25">
        <f>'101_parsed'!E978</f>
        <v>0</v>
      </c>
      <c r="H978" s="25">
        <f>'101_parsed'!F978</f>
        <v>0</v>
      </c>
    </row>
    <row r="979" spans="1:8" x14ac:dyDescent="0.2">
      <c r="A979" s="25">
        <f>'101_parsed'!A979</f>
        <v>2799</v>
      </c>
      <c r="B979" s="33">
        <f>'101_parsed'!B979</f>
        <v>61905</v>
      </c>
      <c r="C979" s="25" t="str">
        <f>INDEX(all_banks!O:O,MATCH(A979,all_banks!H:H,0))</f>
        <v>АО "Банк ФИНАМ" (2799)</v>
      </c>
      <c r="D979" s="25" t="str">
        <f>INDEX('101_accounts'!B:B,MATCH(B979,'101_accounts'!A:A,0))</f>
        <v>61905   A  Земля, временно неиспользуемая в основной деятельности, учитываемая по справедливой стоимости</v>
      </c>
      <c r="E979" s="25">
        <f>'101_parsed'!C979</f>
        <v>0</v>
      </c>
      <c r="F979" s="25">
        <f>'101_parsed'!D979</f>
        <v>0</v>
      </c>
      <c r="G979" s="25">
        <f>'101_parsed'!E979</f>
        <v>0</v>
      </c>
      <c r="H979" s="25">
        <f>'101_parsed'!F979</f>
        <v>0</v>
      </c>
    </row>
    <row r="980" spans="1:8" x14ac:dyDescent="0.2">
      <c r="A980" s="25">
        <f>'101_parsed'!A980</f>
        <v>2799</v>
      </c>
      <c r="B980" s="33">
        <f>'101_parsed'!B980</f>
        <v>61906</v>
      </c>
      <c r="C980" s="25" t="str">
        <f>INDEX(all_banks!O:O,MATCH(A980,all_banks!H:H,0))</f>
        <v>АО "Банк ФИНАМ" (2799)</v>
      </c>
      <c r="D980" s="25" t="str">
        <f>INDEX('101_accounts'!B:B,MATCH(B980,'101_accounts'!A:A,0))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980" s="25">
        <f>'101_parsed'!C980</f>
        <v>0</v>
      </c>
      <c r="F980" s="25">
        <f>'101_parsed'!D980</f>
        <v>0</v>
      </c>
      <c r="G980" s="25">
        <f>'101_parsed'!E980</f>
        <v>0</v>
      </c>
      <c r="H980" s="25">
        <f>'101_parsed'!F980</f>
        <v>0</v>
      </c>
    </row>
    <row r="981" spans="1:8" x14ac:dyDescent="0.2">
      <c r="A981" s="25">
        <f>'101_parsed'!A981</f>
        <v>2799</v>
      </c>
      <c r="B981" s="33">
        <f>'101_parsed'!B981</f>
        <v>61907</v>
      </c>
      <c r="C981" s="25" t="str">
        <f>INDEX(all_banks!O:O,MATCH(A981,all_banks!H:H,0))</f>
        <v>АО "Банк ФИНАМ" (2799)</v>
      </c>
      <c r="D981" s="25" t="str">
        <f>INDEX('101_accounts'!B:B,MATCH(B981,'101_accounts'!A:A,0))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981" s="25">
        <f>'101_parsed'!C981</f>
        <v>0</v>
      </c>
      <c r="F981" s="25">
        <f>'101_parsed'!D981</f>
        <v>0</v>
      </c>
      <c r="G981" s="25">
        <f>'101_parsed'!E981</f>
        <v>0</v>
      </c>
      <c r="H981" s="25">
        <f>'101_parsed'!F981</f>
        <v>0</v>
      </c>
    </row>
    <row r="982" spans="1:8" x14ac:dyDescent="0.2">
      <c r="A982" s="25">
        <f>'101_parsed'!A982</f>
        <v>2799</v>
      </c>
      <c r="B982" s="33">
        <f>'101_parsed'!B982</f>
        <v>61908</v>
      </c>
      <c r="C982" s="25" t="str">
        <f>INDEX(all_banks!O:O,MATCH(A982,all_banks!H:H,0))</f>
        <v>АО "Банк ФИНАМ" (2799)</v>
      </c>
      <c r="D982" s="25" t="str">
        <f>INDEX('101_accounts'!B:B,MATCH(B982,'101_accounts'!A:A,0))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982" s="25">
        <f>'101_parsed'!C982</f>
        <v>0</v>
      </c>
      <c r="F982" s="25">
        <f>'101_parsed'!D982</f>
        <v>0</v>
      </c>
      <c r="G982" s="25">
        <f>'101_parsed'!E982</f>
        <v>0</v>
      </c>
      <c r="H982" s="25">
        <f>'101_parsed'!F982</f>
        <v>0</v>
      </c>
    </row>
    <row r="983" spans="1:8" x14ac:dyDescent="0.2">
      <c r="A983" s="25">
        <f>'101_parsed'!A983</f>
        <v>2799</v>
      </c>
      <c r="B983" s="33">
        <f>'101_parsed'!B983</f>
        <v>61909</v>
      </c>
      <c r="C983" s="25" t="str">
        <f>INDEX(all_banks!O:O,MATCH(A983,all_banks!H:H,0))</f>
        <v>АО "Банк ФИНАМ" (2799)</v>
      </c>
      <c r="D983" s="25" t="str">
        <f>INDEX('101_accounts'!B:B,MATCH(B983,'101_accounts'!A:A,0))</f>
        <v>61909   П  Амортизация недвижимости (кроме земли), временно неиспользуемой в основной деятельности</v>
      </c>
      <c r="E983" s="25">
        <f>'101_parsed'!C983</f>
        <v>0</v>
      </c>
      <c r="F983" s="25">
        <f>'101_parsed'!D983</f>
        <v>0</v>
      </c>
      <c r="G983" s="25">
        <f>'101_parsed'!E983</f>
        <v>0</v>
      </c>
      <c r="H983" s="25">
        <f>'101_parsed'!F983</f>
        <v>0</v>
      </c>
    </row>
    <row r="984" spans="1:8" x14ac:dyDescent="0.2">
      <c r="A984" s="25">
        <f>'101_parsed'!A984</f>
        <v>2799</v>
      </c>
      <c r="B984" s="33">
        <f>'101_parsed'!B984</f>
        <v>61910</v>
      </c>
      <c r="C984" s="25" t="str">
        <f>INDEX(all_banks!O:O,MATCH(A984,all_banks!H:H,0))</f>
        <v>АО "Банк ФИНАМ" (2799)</v>
      </c>
      <c r="D984" s="25" t="str">
        <f>INDEX('101_accounts'!B:B,MATCH(B984,'101_accounts'!A:A,0))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984" s="25">
        <f>'101_parsed'!C984</f>
        <v>0</v>
      </c>
      <c r="F984" s="25">
        <f>'101_parsed'!D984</f>
        <v>0</v>
      </c>
      <c r="G984" s="25">
        <f>'101_parsed'!E984</f>
        <v>0</v>
      </c>
      <c r="H984" s="25">
        <f>'101_parsed'!F984</f>
        <v>0</v>
      </c>
    </row>
    <row r="985" spans="1:8" x14ac:dyDescent="0.2">
      <c r="A985" s="25">
        <f>'101_parsed'!A985</f>
        <v>2799</v>
      </c>
      <c r="B985" s="33">
        <f>'101_parsed'!B985</f>
        <v>61911</v>
      </c>
      <c r="C985" s="25" t="str">
        <f>INDEX(all_banks!O:O,MATCH(A985,all_banks!H:H,0))</f>
        <v>АО "Банк ФИНАМ" (2799)</v>
      </c>
      <c r="D985" s="25" t="str">
        <f>INDEX('101_accounts'!B:B,MATCH(B985,'101_accounts'!A:A,0))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985" s="25">
        <f>'101_parsed'!C985</f>
        <v>0</v>
      </c>
      <c r="F985" s="25">
        <f>'101_parsed'!D985</f>
        <v>0</v>
      </c>
      <c r="G985" s="25">
        <f>'101_parsed'!E985</f>
        <v>0</v>
      </c>
      <c r="H985" s="25">
        <f>'101_parsed'!F985</f>
        <v>0</v>
      </c>
    </row>
    <row r="986" spans="1:8" x14ac:dyDescent="0.2">
      <c r="A986" s="25">
        <f>'101_parsed'!A986</f>
        <v>2799</v>
      </c>
      <c r="B986" s="33">
        <f>'101_parsed'!B986</f>
        <v>61912</v>
      </c>
      <c r="C986" s="25" t="str">
        <f>INDEX(all_banks!O:O,MATCH(A986,all_banks!H:H,0))</f>
        <v>АО "Банк ФИНАМ" (2799)</v>
      </c>
      <c r="D986" s="25" t="str">
        <f>INDEX('101_accounts'!B:B,MATCH(B986,'101_accounts'!A:A,0))</f>
        <v>61912   П  Резервы на возможные потери</v>
      </c>
      <c r="E986" s="25">
        <f>'101_parsed'!C986</f>
        <v>0</v>
      </c>
      <c r="F986" s="25">
        <f>'101_parsed'!D986</f>
        <v>0</v>
      </c>
      <c r="G986" s="25">
        <f>'101_parsed'!E986</f>
        <v>0</v>
      </c>
      <c r="H986" s="25">
        <f>'101_parsed'!F986</f>
        <v>0</v>
      </c>
    </row>
    <row r="987" spans="1:8" x14ac:dyDescent="0.2">
      <c r="A987" s="25">
        <f>'101_parsed'!A987</f>
        <v>2799</v>
      </c>
      <c r="B987" s="33">
        <f>'101_parsed'!B987</f>
        <v>62001</v>
      </c>
      <c r="C987" s="25" t="str">
        <f>INDEX(all_banks!O:O,MATCH(A987,all_banks!H:H,0))</f>
        <v>АО "Банк ФИНАМ" (2799)</v>
      </c>
      <c r="D987" s="25" t="str">
        <f>INDEX('101_accounts'!B:B,MATCH(B987,'101_accounts'!A:A,0))</f>
        <v>62001   A  Долгосрочные активы, предназначенные для продажи</v>
      </c>
      <c r="E987" s="25">
        <f>'101_parsed'!C987</f>
        <v>0</v>
      </c>
      <c r="F987" s="25">
        <f>'101_parsed'!D987</f>
        <v>0</v>
      </c>
      <c r="G987" s="25">
        <f>'101_parsed'!E987</f>
        <v>0</v>
      </c>
      <c r="H987" s="25">
        <f>'101_parsed'!F987</f>
        <v>0</v>
      </c>
    </row>
    <row r="988" spans="1:8" x14ac:dyDescent="0.2">
      <c r="A988" s="25">
        <f>'101_parsed'!A988</f>
        <v>2799</v>
      </c>
      <c r="B988" s="33">
        <f>'101_parsed'!B988</f>
        <v>62002</v>
      </c>
      <c r="C988" s="25" t="str">
        <f>INDEX(all_banks!O:O,MATCH(A988,all_banks!H:H,0))</f>
        <v>АО "Банк ФИНАМ" (2799)</v>
      </c>
      <c r="D988" s="25" t="str">
        <f>INDEX('101_accounts'!B:B,MATCH(B988,'101_accounts'!A:A,0))</f>
        <v>62002   П  Резервы на возможные потери</v>
      </c>
      <c r="E988" s="25">
        <f>'101_parsed'!C988</f>
        <v>0</v>
      </c>
      <c r="F988" s="25">
        <f>'101_parsed'!D988</f>
        <v>0</v>
      </c>
      <c r="G988" s="25">
        <f>'101_parsed'!E988</f>
        <v>0</v>
      </c>
      <c r="H988" s="25">
        <f>'101_parsed'!F988</f>
        <v>0</v>
      </c>
    </row>
    <row r="989" spans="1:8" x14ac:dyDescent="0.2">
      <c r="A989" s="25">
        <f>'101_parsed'!A989</f>
        <v>2799</v>
      </c>
      <c r="B989" s="33">
        <f>'101_parsed'!B989</f>
        <v>62101</v>
      </c>
      <c r="C989" s="25" t="str">
        <f>INDEX(all_banks!O:O,MATCH(A989,all_banks!H:H,0))</f>
        <v>АО "Банк ФИНАМ" (2799)</v>
      </c>
      <c r="D989" s="25" t="str">
        <f>INDEX('101_accounts'!B:B,MATCH(B989,'101_accounts'!A:A,0))</f>
        <v>62101   A  Средства труда, полученные по договорам отступного, залога, назначение которых не определено</v>
      </c>
      <c r="E989" s="25">
        <f>'101_parsed'!C989</f>
        <v>0</v>
      </c>
      <c r="F989" s="25">
        <f>'101_parsed'!D989</f>
        <v>0</v>
      </c>
      <c r="G989" s="25">
        <f>'101_parsed'!E989</f>
        <v>0</v>
      </c>
      <c r="H989" s="25">
        <f>'101_parsed'!F989</f>
        <v>0</v>
      </c>
    </row>
    <row r="990" spans="1:8" x14ac:dyDescent="0.2">
      <c r="A990" s="25">
        <f>'101_parsed'!A990</f>
        <v>2799</v>
      </c>
      <c r="B990" s="33">
        <f>'101_parsed'!B990</f>
        <v>62102</v>
      </c>
      <c r="C990" s="25" t="str">
        <f>INDEX(all_banks!O:O,MATCH(A990,all_banks!H:H,0))</f>
        <v>АО "Банк ФИНАМ" (2799)</v>
      </c>
      <c r="D990" s="25" t="str">
        <f>INDEX('101_accounts'!B:B,MATCH(B990,'101_accounts'!A:A,0))</f>
        <v>62102   A  Предметы труда, полученные по договорам отступного, залога, назначение которых не определено</v>
      </c>
      <c r="E990" s="25">
        <f>'101_parsed'!C990</f>
        <v>0</v>
      </c>
      <c r="F990" s="25">
        <f>'101_parsed'!D990</f>
        <v>0</v>
      </c>
      <c r="G990" s="25">
        <f>'101_parsed'!E990</f>
        <v>0</v>
      </c>
      <c r="H990" s="25">
        <f>'101_parsed'!F990</f>
        <v>0</v>
      </c>
    </row>
    <row r="991" spans="1:8" x14ac:dyDescent="0.2">
      <c r="A991" s="25">
        <f>'101_parsed'!A991</f>
        <v>2799</v>
      </c>
      <c r="B991" s="33">
        <f>'101_parsed'!B991</f>
        <v>62103</v>
      </c>
      <c r="C991" s="25" t="str">
        <f>INDEX(all_banks!O:O,MATCH(A991,all_banks!H:H,0))</f>
        <v>АО "Банк ФИНАМ" (2799)</v>
      </c>
      <c r="D991" s="25" t="str">
        <f>INDEX('101_accounts'!B:B,MATCH(B991,'101_accounts'!A:A,0))</f>
        <v>62103   П  Резервы на возможные потери</v>
      </c>
      <c r="E991" s="25">
        <f>'101_parsed'!C991</f>
        <v>0</v>
      </c>
      <c r="F991" s="25">
        <f>'101_parsed'!D991</f>
        <v>0</v>
      </c>
      <c r="G991" s="25">
        <f>'101_parsed'!E991</f>
        <v>0</v>
      </c>
      <c r="H991" s="25">
        <f>'101_parsed'!F991</f>
        <v>0</v>
      </c>
    </row>
    <row r="992" spans="1:8" x14ac:dyDescent="0.2">
      <c r="A992" s="25">
        <f>'101_parsed'!A992</f>
        <v>3527</v>
      </c>
      <c r="B992" s="33">
        <f>'101_parsed'!B992</f>
        <v>60401</v>
      </c>
      <c r="C992" s="25" t="str">
        <f>INDEX(all_banks!O:O,MATCH(A992,all_banks!H:H,0))</f>
        <v>АО "Банк ЧБРР" (3527)</v>
      </c>
      <c r="D992" s="25" t="str">
        <f>INDEX('101_accounts'!B:B,MATCH(B992,'101_accounts'!A:A,0))</f>
        <v>60401   A  Основные средства (кроме земли) (c 13.02.2018)_x000D_Категория 1- Здания и сооружения (до 31.12.2002)</v>
      </c>
      <c r="E992" s="25">
        <f>'101_parsed'!C992</f>
        <v>238211</v>
      </c>
      <c r="F992" s="25">
        <f>'101_parsed'!D992</f>
        <v>0</v>
      </c>
      <c r="G992" s="25">
        <f>'101_parsed'!E992</f>
        <v>239846</v>
      </c>
      <c r="H992" s="25">
        <f>'101_parsed'!F992</f>
        <v>0</v>
      </c>
    </row>
    <row r="993" spans="1:8" x14ac:dyDescent="0.2">
      <c r="A993" s="25">
        <f>'101_parsed'!A993</f>
        <v>3527</v>
      </c>
      <c r="B993" s="33">
        <f>'101_parsed'!B993</f>
        <v>60404</v>
      </c>
      <c r="C993" s="25" t="str">
        <f>INDEX(all_banks!O:O,MATCH(A993,all_banks!H:H,0))</f>
        <v>АО "Банк ЧБРР" (3527)</v>
      </c>
      <c r="D993" s="25" t="str">
        <f>INDEX('101_accounts'!B:B,MATCH(B993,'101_accounts'!A:A,0))</f>
        <v>60404   A  Земля (c 13.02.2018)</v>
      </c>
      <c r="E993" s="25">
        <f>'101_parsed'!C993</f>
        <v>0</v>
      </c>
      <c r="F993" s="25">
        <f>'101_parsed'!D993</f>
        <v>0</v>
      </c>
      <c r="G993" s="25">
        <f>'101_parsed'!E993</f>
        <v>0</v>
      </c>
      <c r="H993" s="25">
        <f>'101_parsed'!F993</f>
        <v>0</v>
      </c>
    </row>
    <row r="994" spans="1:8" x14ac:dyDescent="0.2">
      <c r="A994" s="25">
        <f>'101_parsed'!A994</f>
        <v>3527</v>
      </c>
      <c r="B994" s="33">
        <f>'101_parsed'!B994</f>
        <v>60405</v>
      </c>
      <c r="C994" s="25" t="str">
        <f>INDEX(all_banks!O:O,MATCH(A994,all_banks!H:H,0))</f>
        <v>АО "Банк ЧБРР" (3527)</v>
      </c>
      <c r="D994" s="25" t="str">
        <f>INDEX('101_accounts'!B:B,MATCH(B994,'101_accounts'!A:A,0))</f>
        <v>60405   П
A (до 31.01.2003)  Резервы на возможные потери (c 13.02.2018)
Долгосрочно арендуемые основные средства (до 31.01.2003)</v>
      </c>
      <c r="E994" s="25">
        <f>'101_parsed'!C994</f>
        <v>0</v>
      </c>
      <c r="F994" s="25">
        <f>'101_parsed'!D994</f>
        <v>195</v>
      </c>
      <c r="G994" s="25">
        <f>'101_parsed'!E994</f>
        <v>0</v>
      </c>
      <c r="H994" s="25">
        <f>'101_parsed'!F994</f>
        <v>195</v>
      </c>
    </row>
    <row r="995" spans="1:8" x14ac:dyDescent="0.2">
      <c r="A995" s="25">
        <f>'101_parsed'!A995</f>
        <v>3527</v>
      </c>
      <c r="B995" s="33">
        <f>'101_parsed'!B995</f>
        <v>60414</v>
      </c>
      <c r="C995" s="25" t="str">
        <f>INDEX(all_banks!O:O,MATCH(A995,all_banks!H:H,0))</f>
        <v>АО "Банк ЧБРР" (3527)</v>
      </c>
      <c r="D995" s="25" t="str">
        <f>INDEX('101_accounts'!B:B,MATCH(B995,'101_accounts'!A:A,0))</f>
        <v>60414   П  Амортизация основных средств (кроме земли) (c 13.02.2018)</v>
      </c>
      <c r="E995" s="25">
        <f>'101_parsed'!C995</f>
        <v>0</v>
      </c>
      <c r="F995" s="25">
        <f>'101_parsed'!D995</f>
        <v>100020</v>
      </c>
      <c r="G995" s="25">
        <f>'101_parsed'!E995</f>
        <v>0</v>
      </c>
      <c r="H995" s="25">
        <f>'101_parsed'!F995</f>
        <v>102782</v>
      </c>
    </row>
    <row r="996" spans="1:8" x14ac:dyDescent="0.2">
      <c r="A996" s="25">
        <f>'101_parsed'!A996</f>
        <v>3527</v>
      </c>
      <c r="B996" s="33">
        <f>'101_parsed'!B996</f>
        <v>60415</v>
      </c>
      <c r="C996" s="25" t="str">
        <f>INDEX(all_banks!O:O,MATCH(A996,all_banks!H:H,0))</f>
        <v>АО "Банк ЧБРР" (3527)</v>
      </c>
      <c r="D996" s="25" t="str">
        <f>INDEX('101_accounts'!B:B,MATCH(B996,'101_accounts'!A:A,0))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996" s="25">
        <f>'101_parsed'!C996</f>
        <v>328</v>
      </c>
      <c r="F996" s="25">
        <f>'101_parsed'!D996</f>
        <v>0</v>
      </c>
      <c r="G996" s="25">
        <f>'101_parsed'!E996</f>
        <v>391</v>
      </c>
      <c r="H996" s="25">
        <f>'101_parsed'!F996</f>
        <v>0</v>
      </c>
    </row>
    <row r="997" spans="1:8" x14ac:dyDescent="0.2">
      <c r="A997" s="25">
        <f>'101_parsed'!A997</f>
        <v>3527</v>
      </c>
      <c r="B997" s="33">
        <f>'101_parsed'!B997</f>
        <v>61901</v>
      </c>
      <c r="C997" s="25" t="str">
        <f>INDEX(all_banks!O:O,MATCH(A997,all_banks!H:H,0))</f>
        <v>АО "Банк ЧБРР" (3527)</v>
      </c>
      <c r="D997" s="25" t="str">
        <f>INDEX('101_accounts'!B:B,MATCH(B997,'101_accounts'!A:A,0))</f>
        <v>61901   A  Земля, временно неиспользуемая в основной деятельности</v>
      </c>
      <c r="E997" s="25">
        <f>'101_parsed'!C997</f>
        <v>0</v>
      </c>
      <c r="F997" s="25">
        <f>'101_parsed'!D997</f>
        <v>0</v>
      </c>
      <c r="G997" s="25">
        <f>'101_parsed'!E997</f>
        <v>0</v>
      </c>
      <c r="H997" s="25">
        <f>'101_parsed'!F997</f>
        <v>0</v>
      </c>
    </row>
    <row r="998" spans="1:8" x14ac:dyDescent="0.2">
      <c r="A998" s="25">
        <f>'101_parsed'!A998</f>
        <v>3527</v>
      </c>
      <c r="B998" s="33">
        <f>'101_parsed'!B998</f>
        <v>61902</v>
      </c>
      <c r="C998" s="25" t="str">
        <f>INDEX(all_banks!O:O,MATCH(A998,all_banks!H:H,0))</f>
        <v>АО "Банк ЧБРР" (3527)</v>
      </c>
      <c r="D998" s="25" t="str">
        <f>INDEX('101_accounts'!B:B,MATCH(B998,'101_accounts'!A:A,0))</f>
        <v>61902   A  Земля, временно неиспользуемая в основной деятельности, переданная в аренду</v>
      </c>
      <c r="E998" s="25">
        <f>'101_parsed'!C998</f>
        <v>0</v>
      </c>
      <c r="F998" s="25">
        <f>'101_parsed'!D998</f>
        <v>0</v>
      </c>
      <c r="G998" s="25">
        <f>'101_parsed'!E998</f>
        <v>0</v>
      </c>
      <c r="H998" s="25">
        <f>'101_parsed'!F998</f>
        <v>0</v>
      </c>
    </row>
    <row r="999" spans="1:8" x14ac:dyDescent="0.2">
      <c r="A999" s="25">
        <f>'101_parsed'!A999</f>
        <v>3527</v>
      </c>
      <c r="B999" s="33">
        <f>'101_parsed'!B999</f>
        <v>61903</v>
      </c>
      <c r="C999" s="25" t="str">
        <f>INDEX(all_banks!O:O,MATCH(A999,all_banks!H:H,0))</f>
        <v>АО "Банк ЧБРР" (3527)</v>
      </c>
      <c r="D999" s="25" t="str">
        <f>INDEX('101_accounts'!B:B,MATCH(B999,'101_accounts'!A:A,0))</f>
        <v>61903   A  Недвижимость (кроме земли), временно неиспользуемая в основной деятельности</v>
      </c>
      <c r="E999" s="25">
        <f>'101_parsed'!C999</f>
        <v>35552</v>
      </c>
      <c r="F999" s="25">
        <f>'101_parsed'!D999</f>
        <v>0</v>
      </c>
      <c r="G999" s="25">
        <f>'101_parsed'!E999</f>
        <v>35552</v>
      </c>
      <c r="H999" s="25">
        <f>'101_parsed'!F999</f>
        <v>0</v>
      </c>
    </row>
    <row r="1000" spans="1:8" x14ac:dyDescent="0.2">
      <c r="A1000" s="25">
        <f>'101_parsed'!A1000</f>
        <v>3527</v>
      </c>
      <c r="B1000" s="33">
        <f>'101_parsed'!B1000</f>
        <v>61904</v>
      </c>
      <c r="C1000" s="25" t="str">
        <f>INDEX(all_banks!O:O,MATCH(A1000,all_banks!H:H,0))</f>
        <v>АО "Банк ЧБРР" (3527)</v>
      </c>
      <c r="D1000" s="25" t="str">
        <f>INDEX('101_accounts'!B:B,MATCH(B1000,'101_accounts'!A:A,0))</f>
        <v>61904   A  Недвижимость (кроме земли), временно неиспользуемая в основной деятельности, переданная в аренду</v>
      </c>
      <c r="E1000" s="25">
        <f>'101_parsed'!C1000</f>
        <v>7353</v>
      </c>
      <c r="F1000" s="25">
        <f>'101_parsed'!D1000</f>
        <v>0</v>
      </c>
      <c r="G1000" s="25">
        <f>'101_parsed'!E1000</f>
        <v>5871</v>
      </c>
      <c r="H1000" s="25">
        <f>'101_parsed'!F1000</f>
        <v>0</v>
      </c>
    </row>
    <row r="1001" spans="1:8" x14ac:dyDescent="0.2">
      <c r="A1001" s="25">
        <f>'101_parsed'!A1001</f>
        <v>3527</v>
      </c>
      <c r="B1001" s="33">
        <f>'101_parsed'!B1001</f>
        <v>61905</v>
      </c>
      <c r="C1001" s="25" t="str">
        <f>INDEX(all_banks!O:O,MATCH(A1001,all_banks!H:H,0))</f>
        <v>АО "Банк ЧБРР" (3527)</v>
      </c>
      <c r="D1001" s="25" t="str">
        <f>INDEX('101_accounts'!B:B,MATCH(B1001,'101_accounts'!A:A,0))</f>
        <v>61905   A  Земля, временно неиспользуемая в основной деятельности, учитываемая по справедливой стоимости</v>
      </c>
      <c r="E1001" s="25">
        <f>'101_parsed'!C1001</f>
        <v>0</v>
      </c>
      <c r="F1001" s="25">
        <f>'101_parsed'!D1001</f>
        <v>0</v>
      </c>
      <c r="G1001" s="25">
        <f>'101_parsed'!E1001</f>
        <v>0</v>
      </c>
      <c r="H1001" s="25">
        <f>'101_parsed'!F1001</f>
        <v>0</v>
      </c>
    </row>
    <row r="1002" spans="1:8" x14ac:dyDescent="0.2">
      <c r="A1002" s="25">
        <f>'101_parsed'!A1002</f>
        <v>3527</v>
      </c>
      <c r="B1002" s="33">
        <f>'101_parsed'!B1002</f>
        <v>61906</v>
      </c>
      <c r="C1002" s="25" t="str">
        <f>INDEX(all_banks!O:O,MATCH(A1002,all_banks!H:H,0))</f>
        <v>АО "Банк ЧБРР" (3527)</v>
      </c>
      <c r="D1002" s="25" t="str">
        <f>INDEX('101_accounts'!B:B,MATCH(B1002,'101_accounts'!A:A,0))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002" s="25">
        <f>'101_parsed'!C1002</f>
        <v>0</v>
      </c>
      <c r="F1002" s="25">
        <f>'101_parsed'!D1002</f>
        <v>0</v>
      </c>
      <c r="G1002" s="25">
        <f>'101_parsed'!E1002</f>
        <v>0</v>
      </c>
      <c r="H1002" s="25">
        <f>'101_parsed'!F1002</f>
        <v>0</v>
      </c>
    </row>
    <row r="1003" spans="1:8" x14ac:dyDescent="0.2">
      <c r="A1003" s="25">
        <f>'101_parsed'!A1003</f>
        <v>3527</v>
      </c>
      <c r="B1003" s="33">
        <f>'101_parsed'!B1003</f>
        <v>61907</v>
      </c>
      <c r="C1003" s="25" t="str">
        <f>INDEX(all_banks!O:O,MATCH(A1003,all_banks!H:H,0))</f>
        <v>АО "Банк ЧБРР" (3527)</v>
      </c>
      <c r="D1003" s="25" t="str">
        <f>INDEX('101_accounts'!B:B,MATCH(B1003,'101_accounts'!A:A,0))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003" s="25">
        <f>'101_parsed'!C1003</f>
        <v>0</v>
      </c>
      <c r="F1003" s="25">
        <f>'101_parsed'!D1003</f>
        <v>0</v>
      </c>
      <c r="G1003" s="25">
        <f>'101_parsed'!E1003</f>
        <v>0</v>
      </c>
      <c r="H1003" s="25">
        <f>'101_parsed'!F1003</f>
        <v>0</v>
      </c>
    </row>
    <row r="1004" spans="1:8" x14ac:dyDescent="0.2">
      <c r="A1004" s="25">
        <f>'101_parsed'!A1004</f>
        <v>3527</v>
      </c>
      <c r="B1004" s="33">
        <f>'101_parsed'!B1004</f>
        <v>61908</v>
      </c>
      <c r="C1004" s="25" t="str">
        <f>INDEX(all_banks!O:O,MATCH(A1004,all_banks!H:H,0))</f>
        <v>АО "Банк ЧБРР" (3527)</v>
      </c>
      <c r="D1004" s="25" t="str">
        <f>INDEX('101_accounts'!B:B,MATCH(B1004,'101_accounts'!A:A,0))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004" s="25">
        <f>'101_parsed'!C1004</f>
        <v>0</v>
      </c>
      <c r="F1004" s="25">
        <f>'101_parsed'!D1004</f>
        <v>0</v>
      </c>
      <c r="G1004" s="25">
        <f>'101_parsed'!E1004</f>
        <v>0</v>
      </c>
      <c r="H1004" s="25">
        <f>'101_parsed'!F1004</f>
        <v>0</v>
      </c>
    </row>
    <row r="1005" spans="1:8" x14ac:dyDescent="0.2">
      <c r="A1005" s="25">
        <f>'101_parsed'!A1005</f>
        <v>3527</v>
      </c>
      <c r="B1005" s="33">
        <f>'101_parsed'!B1005</f>
        <v>61909</v>
      </c>
      <c r="C1005" s="25" t="str">
        <f>INDEX(all_banks!O:O,MATCH(A1005,all_banks!H:H,0))</f>
        <v>АО "Банк ЧБРР" (3527)</v>
      </c>
      <c r="D1005" s="25" t="str">
        <f>INDEX('101_accounts'!B:B,MATCH(B1005,'101_accounts'!A:A,0))</f>
        <v>61909   П  Амортизация недвижимости (кроме земли), временно неиспользуемой в основной деятельности</v>
      </c>
      <c r="E1005" s="25">
        <f>'101_parsed'!C1005</f>
        <v>0</v>
      </c>
      <c r="F1005" s="25">
        <f>'101_parsed'!D1005</f>
        <v>2645</v>
      </c>
      <c r="G1005" s="25">
        <f>'101_parsed'!E1005</f>
        <v>0</v>
      </c>
      <c r="H1005" s="25">
        <f>'101_parsed'!F1005</f>
        <v>2763</v>
      </c>
    </row>
    <row r="1006" spans="1:8" x14ac:dyDescent="0.2">
      <c r="A1006" s="25">
        <f>'101_parsed'!A1006</f>
        <v>3527</v>
      </c>
      <c r="B1006" s="33">
        <f>'101_parsed'!B1006</f>
        <v>61910</v>
      </c>
      <c r="C1006" s="25" t="str">
        <f>INDEX(all_banks!O:O,MATCH(A1006,all_banks!H:H,0))</f>
        <v>АО "Банк ЧБРР" (3527)</v>
      </c>
      <c r="D1006" s="25" t="str">
        <f>INDEX('101_accounts'!B:B,MATCH(B1006,'101_accounts'!A:A,0))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006" s="25">
        <f>'101_parsed'!C1006</f>
        <v>0</v>
      </c>
      <c r="F1006" s="25">
        <f>'101_parsed'!D1006</f>
        <v>1255</v>
      </c>
      <c r="G1006" s="25">
        <f>'101_parsed'!E1006</f>
        <v>0</v>
      </c>
      <c r="H1006" s="25">
        <f>'101_parsed'!F1006</f>
        <v>1022</v>
      </c>
    </row>
    <row r="1007" spans="1:8" x14ac:dyDescent="0.2">
      <c r="A1007" s="25">
        <f>'101_parsed'!A1007</f>
        <v>3527</v>
      </c>
      <c r="B1007" s="33">
        <f>'101_parsed'!B1007</f>
        <v>61911</v>
      </c>
      <c r="C1007" s="25" t="str">
        <f>INDEX(all_banks!O:O,MATCH(A1007,all_banks!H:H,0))</f>
        <v>АО "Банк ЧБРР" (3527)</v>
      </c>
      <c r="D1007" s="25" t="str">
        <f>INDEX('101_accounts'!B:B,MATCH(B1007,'101_accounts'!A:A,0))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007" s="25">
        <f>'101_parsed'!C1007</f>
        <v>0</v>
      </c>
      <c r="F1007" s="25">
        <f>'101_parsed'!D1007</f>
        <v>0</v>
      </c>
      <c r="G1007" s="25">
        <f>'101_parsed'!E1007</f>
        <v>0</v>
      </c>
      <c r="H1007" s="25">
        <f>'101_parsed'!F1007</f>
        <v>0</v>
      </c>
    </row>
    <row r="1008" spans="1:8" x14ac:dyDescent="0.2">
      <c r="A1008" s="25">
        <f>'101_parsed'!A1008</f>
        <v>3527</v>
      </c>
      <c r="B1008" s="33">
        <f>'101_parsed'!B1008</f>
        <v>61912</v>
      </c>
      <c r="C1008" s="25" t="str">
        <f>INDEX(all_banks!O:O,MATCH(A1008,all_banks!H:H,0))</f>
        <v>АО "Банк ЧБРР" (3527)</v>
      </c>
      <c r="D1008" s="25" t="str">
        <f>INDEX('101_accounts'!B:B,MATCH(B1008,'101_accounts'!A:A,0))</f>
        <v>61912   П  Резервы на возможные потери</v>
      </c>
      <c r="E1008" s="25">
        <f>'101_parsed'!C1008</f>
        <v>0</v>
      </c>
      <c r="F1008" s="25">
        <f>'101_parsed'!D1008</f>
        <v>37481</v>
      </c>
      <c r="G1008" s="25">
        <f>'101_parsed'!E1008</f>
        <v>0</v>
      </c>
      <c r="H1008" s="25">
        <f>'101_parsed'!F1008</f>
        <v>36426</v>
      </c>
    </row>
    <row r="1009" spans="1:8" x14ac:dyDescent="0.2">
      <c r="A1009" s="25">
        <f>'101_parsed'!A1009</f>
        <v>3527</v>
      </c>
      <c r="B1009" s="33">
        <f>'101_parsed'!B1009</f>
        <v>62001</v>
      </c>
      <c r="C1009" s="25" t="str">
        <f>INDEX(all_banks!O:O,MATCH(A1009,all_banks!H:H,0))</f>
        <v>АО "Банк ЧБРР" (3527)</v>
      </c>
      <c r="D1009" s="25" t="str">
        <f>INDEX('101_accounts'!B:B,MATCH(B1009,'101_accounts'!A:A,0))</f>
        <v>62001   A  Долгосрочные активы, предназначенные для продажи</v>
      </c>
      <c r="E1009" s="25">
        <f>'101_parsed'!C1009</f>
        <v>0</v>
      </c>
      <c r="F1009" s="25">
        <f>'101_parsed'!D1009</f>
        <v>0</v>
      </c>
      <c r="G1009" s="25">
        <f>'101_parsed'!E1009</f>
        <v>0</v>
      </c>
      <c r="H1009" s="25">
        <f>'101_parsed'!F1009</f>
        <v>0</v>
      </c>
    </row>
    <row r="1010" spans="1:8" x14ac:dyDescent="0.2">
      <c r="A1010" s="25">
        <f>'101_parsed'!A1010</f>
        <v>3527</v>
      </c>
      <c r="B1010" s="33">
        <f>'101_parsed'!B1010</f>
        <v>62002</v>
      </c>
      <c r="C1010" s="25" t="str">
        <f>INDEX(all_banks!O:O,MATCH(A1010,all_banks!H:H,0))</f>
        <v>АО "Банк ЧБРР" (3527)</v>
      </c>
      <c r="D1010" s="25" t="str">
        <f>INDEX('101_accounts'!B:B,MATCH(B1010,'101_accounts'!A:A,0))</f>
        <v>62002   П  Резервы на возможные потери</v>
      </c>
      <c r="E1010" s="25">
        <f>'101_parsed'!C1010</f>
        <v>0</v>
      </c>
      <c r="F1010" s="25">
        <f>'101_parsed'!D1010</f>
        <v>0</v>
      </c>
      <c r="G1010" s="25">
        <f>'101_parsed'!E1010</f>
        <v>0</v>
      </c>
      <c r="H1010" s="25">
        <f>'101_parsed'!F1010</f>
        <v>0</v>
      </c>
    </row>
    <row r="1011" spans="1:8" x14ac:dyDescent="0.2">
      <c r="A1011" s="25">
        <f>'101_parsed'!A1011</f>
        <v>3527</v>
      </c>
      <c r="B1011" s="33">
        <f>'101_parsed'!B1011</f>
        <v>62101</v>
      </c>
      <c r="C1011" s="25" t="str">
        <f>INDEX(all_banks!O:O,MATCH(A1011,all_banks!H:H,0))</f>
        <v>АО "Банк ЧБРР" (3527)</v>
      </c>
      <c r="D1011" s="25" t="str">
        <f>INDEX('101_accounts'!B:B,MATCH(B1011,'101_accounts'!A:A,0))</f>
        <v>62101   A  Средства труда, полученные по договорам отступного, залога, назначение которых не определено</v>
      </c>
      <c r="E1011" s="25">
        <f>'101_parsed'!C1011</f>
        <v>0</v>
      </c>
      <c r="F1011" s="25">
        <f>'101_parsed'!D1011</f>
        <v>0</v>
      </c>
      <c r="G1011" s="25">
        <f>'101_parsed'!E1011</f>
        <v>0</v>
      </c>
      <c r="H1011" s="25">
        <f>'101_parsed'!F1011</f>
        <v>0</v>
      </c>
    </row>
    <row r="1012" spans="1:8" x14ac:dyDescent="0.2">
      <c r="A1012" s="25">
        <f>'101_parsed'!A1012</f>
        <v>3527</v>
      </c>
      <c r="B1012" s="33">
        <f>'101_parsed'!B1012</f>
        <v>62102</v>
      </c>
      <c r="C1012" s="25" t="str">
        <f>INDEX(all_banks!O:O,MATCH(A1012,all_banks!H:H,0))</f>
        <v>АО "Банк ЧБРР" (3527)</v>
      </c>
      <c r="D1012" s="25" t="str">
        <f>INDEX('101_accounts'!B:B,MATCH(B1012,'101_accounts'!A:A,0))</f>
        <v>62102   A  Предметы труда, полученные по договорам отступного, залога, назначение которых не определено</v>
      </c>
      <c r="E1012" s="25">
        <f>'101_parsed'!C1012</f>
        <v>0</v>
      </c>
      <c r="F1012" s="25">
        <f>'101_parsed'!D1012</f>
        <v>0</v>
      </c>
      <c r="G1012" s="25">
        <f>'101_parsed'!E1012</f>
        <v>0</v>
      </c>
      <c r="H1012" s="25">
        <f>'101_parsed'!F1012</f>
        <v>0</v>
      </c>
    </row>
    <row r="1013" spans="1:8" x14ac:dyDescent="0.2">
      <c r="A1013" s="25">
        <f>'101_parsed'!A1013</f>
        <v>3527</v>
      </c>
      <c r="B1013" s="33">
        <f>'101_parsed'!B1013</f>
        <v>62103</v>
      </c>
      <c r="C1013" s="25" t="str">
        <f>INDEX(all_banks!O:O,MATCH(A1013,all_banks!H:H,0))</f>
        <v>АО "Банк ЧБРР" (3527)</v>
      </c>
      <c r="D1013" s="25" t="str">
        <f>INDEX('101_accounts'!B:B,MATCH(B1013,'101_accounts'!A:A,0))</f>
        <v>62103   П  Резервы на возможные потери</v>
      </c>
      <c r="E1013" s="25">
        <f>'101_parsed'!C1013</f>
        <v>0</v>
      </c>
      <c r="F1013" s="25">
        <f>'101_parsed'!D1013</f>
        <v>0</v>
      </c>
      <c r="G1013" s="25">
        <f>'101_parsed'!E1013</f>
        <v>0</v>
      </c>
      <c r="H1013" s="25">
        <f>'101_parsed'!F1013</f>
        <v>0</v>
      </c>
    </row>
    <row r="1014" spans="1:8" x14ac:dyDescent="0.2">
      <c r="A1014" s="25">
        <f>'101_parsed'!A1014</f>
        <v>2929</v>
      </c>
      <c r="B1014" s="33">
        <f>'101_parsed'!B1014</f>
        <v>60401</v>
      </c>
      <c r="C1014" s="25" t="str">
        <f>INDEX(all_banks!O:O,MATCH(A1014,all_banks!H:H,0))</f>
        <v>ББР Банк (АО) (2929)</v>
      </c>
      <c r="D1014" s="25" t="str">
        <f>INDEX('101_accounts'!B:B,MATCH(B1014,'101_accounts'!A:A,0))</f>
        <v>60401   A  Основные средства (кроме земли) (c 13.02.2018)_x000D_Категория 1- Здания и сооружения (до 31.12.2002)</v>
      </c>
      <c r="E1014" s="25">
        <f>'101_parsed'!C1014</f>
        <v>1506199</v>
      </c>
      <c r="F1014" s="25">
        <f>'101_parsed'!D1014</f>
        <v>0</v>
      </c>
      <c r="G1014" s="25">
        <f>'101_parsed'!E1014</f>
        <v>1509745</v>
      </c>
      <c r="H1014" s="25">
        <f>'101_parsed'!F1014</f>
        <v>0</v>
      </c>
    </row>
    <row r="1015" spans="1:8" x14ac:dyDescent="0.2">
      <c r="A1015" s="25">
        <f>'101_parsed'!A1015</f>
        <v>2929</v>
      </c>
      <c r="B1015" s="33">
        <f>'101_parsed'!B1015</f>
        <v>60404</v>
      </c>
      <c r="C1015" s="25" t="str">
        <f>INDEX(all_banks!O:O,MATCH(A1015,all_banks!H:H,0))</f>
        <v>ББР Банк (АО) (2929)</v>
      </c>
      <c r="D1015" s="25" t="str">
        <f>INDEX('101_accounts'!B:B,MATCH(B1015,'101_accounts'!A:A,0))</f>
        <v>60404   A  Земля (c 13.02.2018)</v>
      </c>
      <c r="E1015" s="25">
        <f>'101_parsed'!C1015</f>
        <v>100116</v>
      </c>
      <c r="F1015" s="25">
        <f>'101_parsed'!D1015</f>
        <v>0</v>
      </c>
      <c r="G1015" s="25">
        <f>'101_parsed'!E1015</f>
        <v>100116</v>
      </c>
      <c r="H1015" s="25">
        <f>'101_parsed'!F1015</f>
        <v>0</v>
      </c>
    </row>
    <row r="1016" spans="1:8" x14ac:dyDescent="0.2">
      <c r="A1016" s="25">
        <f>'101_parsed'!A1016</f>
        <v>2929</v>
      </c>
      <c r="B1016" s="33">
        <f>'101_parsed'!B1016</f>
        <v>60405</v>
      </c>
      <c r="C1016" s="25" t="str">
        <f>INDEX(all_banks!O:O,MATCH(A1016,all_banks!H:H,0))</f>
        <v>ББР Банк (АО) (2929)</v>
      </c>
      <c r="D1016" s="25" t="str">
        <f>INDEX('101_accounts'!B:B,MATCH(B1016,'101_accounts'!A:A,0))</f>
        <v>60405   П
A (до 31.01.2003)  Резервы на возможные потери (c 13.02.2018)
Долгосрочно арендуемые основные средства (до 31.01.2003)</v>
      </c>
      <c r="E1016" s="25">
        <f>'101_parsed'!C1016</f>
        <v>0</v>
      </c>
      <c r="F1016" s="25">
        <f>'101_parsed'!D1016</f>
        <v>0</v>
      </c>
      <c r="G1016" s="25">
        <f>'101_parsed'!E1016</f>
        <v>0</v>
      </c>
      <c r="H1016" s="25">
        <f>'101_parsed'!F1016</f>
        <v>0</v>
      </c>
    </row>
    <row r="1017" spans="1:8" x14ac:dyDescent="0.2">
      <c r="A1017" s="25">
        <f>'101_parsed'!A1017</f>
        <v>2929</v>
      </c>
      <c r="B1017" s="33">
        <f>'101_parsed'!B1017</f>
        <v>60414</v>
      </c>
      <c r="C1017" s="25" t="str">
        <f>INDEX(all_banks!O:O,MATCH(A1017,all_banks!H:H,0))</f>
        <v>ББР Банк (АО) (2929)</v>
      </c>
      <c r="D1017" s="25" t="str">
        <f>INDEX('101_accounts'!B:B,MATCH(B1017,'101_accounts'!A:A,0))</f>
        <v>60414   П  Амортизация основных средств (кроме земли) (c 13.02.2018)</v>
      </c>
      <c r="E1017" s="25">
        <f>'101_parsed'!C1017</f>
        <v>0</v>
      </c>
      <c r="F1017" s="25">
        <f>'101_parsed'!D1017</f>
        <v>482536</v>
      </c>
      <c r="G1017" s="25">
        <f>'101_parsed'!E1017</f>
        <v>0</v>
      </c>
      <c r="H1017" s="25">
        <f>'101_parsed'!F1017</f>
        <v>497142</v>
      </c>
    </row>
    <row r="1018" spans="1:8" x14ac:dyDescent="0.2">
      <c r="A1018" s="25">
        <f>'101_parsed'!A1018</f>
        <v>2929</v>
      </c>
      <c r="B1018" s="33">
        <f>'101_parsed'!B1018</f>
        <v>60415</v>
      </c>
      <c r="C1018" s="25" t="str">
        <f>INDEX(all_banks!O:O,MATCH(A1018,all_banks!H:H,0))</f>
        <v>ББР Банк (АО) (2929)</v>
      </c>
      <c r="D1018" s="25" t="str">
        <f>INDEX('101_accounts'!B:B,MATCH(B1018,'101_accounts'!A:A,0))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018" s="25">
        <f>'101_parsed'!C1018</f>
        <v>1448</v>
      </c>
      <c r="F1018" s="25">
        <f>'101_parsed'!D1018</f>
        <v>0</v>
      </c>
      <c r="G1018" s="25">
        <f>'101_parsed'!E1018</f>
        <v>1881</v>
      </c>
      <c r="H1018" s="25">
        <f>'101_parsed'!F1018</f>
        <v>0</v>
      </c>
    </row>
    <row r="1019" spans="1:8" x14ac:dyDescent="0.2">
      <c r="A1019" s="25">
        <f>'101_parsed'!A1019</f>
        <v>2929</v>
      </c>
      <c r="B1019" s="33">
        <f>'101_parsed'!B1019</f>
        <v>61901</v>
      </c>
      <c r="C1019" s="25" t="str">
        <f>INDEX(all_banks!O:O,MATCH(A1019,all_banks!H:H,0))</f>
        <v>ББР Банк (АО) (2929)</v>
      </c>
      <c r="D1019" s="25" t="str">
        <f>INDEX('101_accounts'!B:B,MATCH(B1019,'101_accounts'!A:A,0))</f>
        <v>61901   A  Земля, временно неиспользуемая в основной деятельности</v>
      </c>
      <c r="E1019" s="25">
        <f>'101_parsed'!C1019</f>
        <v>0</v>
      </c>
      <c r="F1019" s="25">
        <f>'101_parsed'!D1019</f>
        <v>0</v>
      </c>
      <c r="G1019" s="25">
        <f>'101_parsed'!E1019</f>
        <v>0</v>
      </c>
      <c r="H1019" s="25">
        <f>'101_parsed'!F1019</f>
        <v>0</v>
      </c>
    </row>
    <row r="1020" spans="1:8" x14ac:dyDescent="0.2">
      <c r="A1020" s="25">
        <f>'101_parsed'!A1020</f>
        <v>2929</v>
      </c>
      <c r="B1020" s="33">
        <f>'101_parsed'!B1020</f>
        <v>61902</v>
      </c>
      <c r="C1020" s="25" t="str">
        <f>INDEX(all_banks!O:O,MATCH(A1020,all_banks!H:H,0))</f>
        <v>ББР Банк (АО) (2929)</v>
      </c>
      <c r="D1020" s="25" t="str">
        <f>INDEX('101_accounts'!B:B,MATCH(B1020,'101_accounts'!A:A,0))</f>
        <v>61902   A  Земля, временно неиспользуемая в основной деятельности, переданная в аренду</v>
      </c>
      <c r="E1020" s="25">
        <f>'101_parsed'!C1020</f>
        <v>0</v>
      </c>
      <c r="F1020" s="25">
        <f>'101_parsed'!D1020</f>
        <v>0</v>
      </c>
      <c r="G1020" s="25">
        <f>'101_parsed'!E1020</f>
        <v>0</v>
      </c>
      <c r="H1020" s="25">
        <f>'101_parsed'!F1020</f>
        <v>0</v>
      </c>
    </row>
    <row r="1021" spans="1:8" x14ac:dyDescent="0.2">
      <c r="A1021" s="25">
        <f>'101_parsed'!A1021</f>
        <v>2929</v>
      </c>
      <c r="B1021" s="33">
        <f>'101_parsed'!B1021</f>
        <v>61903</v>
      </c>
      <c r="C1021" s="25" t="str">
        <f>INDEX(all_banks!O:O,MATCH(A1021,all_banks!H:H,0))</f>
        <v>ББР Банк (АО) (2929)</v>
      </c>
      <c r="D1021" s="25" t="str">
        <f>INDEX('101_accounts'!B:B,MATCH(B1021,'101_accounts'!A:A,0))</f>
        <v>61903   A  Недвижимость (кроме земли), временно неиспользуемая в основной деятельности</v>
      </c>
      <c r="E1021" s="25">
        <f>'101_parsed'!C1021</f>
        <v>0</v>
      </c>
      <c r="F1021" s="25">
        <f>'101_parsed'!D1021</f>
        <v>0</v>
      </c>
      <c r="G1021" s="25">
        <f>'101_parsed'!E1021</f>
        <v>0</v>
      </c>
      <c r="H1021" s="25">
        <f>'101_parsed'!F1021</f>
        <v>0</v>
      </c>
    </row>
    <row r="1022" spans="1:8" x14ac:dyDescent="0.2">
      <c r="A1022" s="25">
        <f>'101_parsed'!A1022</f>
        <v>2929</v>
      </c>
      <c r="B1022" s="33">
        <f>'101_parsed'!B1022</f>
        <v>61904</v>
      </c>
      <c r="C1022" s="25" t="str">
        <f>INDEX(all_banks!O:O,MATCH(A1022,all_banks!H:H,0))</f>
        <v>ББР Банк (АО) (2929)</v>
      </c>
      <c r="D1022" s="25" t="str">
        <f>INDEX('101_accounts'!B:B,MATCH(B1022,'101_accounts'!A:A,0))</f>
        <v>61904   A  Недвижимость (кроме земли), временно неиспользуемая в основной деятельности, переданная в аренду</v>
      </c>
      <c r="E1022" s="25">
        <f>'101_parsed'!C1022</f>
        <v>0</v>
      </c>
      <c r="F1022" s="25">
        <f>'101_parsed'!D1022</f>
        <v>0</v>
      </c>
      <c r="G1022" s="25">
        <f>'101_parsed'!E1022</f>
        <v>0</v>
      </c>
      <c r="H1022" s="25">
        <f>'101_parsed'!F1022</f>
        <v>0</v>
      </c>
    </row>
    <row r="1023" spans="1:8" x14ac:dyDescent="0.2">
      <c r="A1023" s="25">
        <f>'101_parsed'!A1023</f>
        <v>2929</v>
      </c>
      <c r="B1023" s="33">
        <f>'101_parsed'!B1023</f>
        <v>61905</v>
      </c>
      <c r="C1023" s="25" t="str">
        <f>INDEX(all_banks!O:O,MATCH(A1023,all_banks!H:H,0))</f>
        <v>ББР Банк (АО) (2929)</v>
      </c>
      <c r="D1023" s="25" t="str">
        <f>INDEX('101_accounts'!B:B,MATCH(B1023,'101_accounts'!A:A,0))</f>
        <v>61905   A  Земля, временно неиспользуемая в основной деятельности, учитываемая по справедливой стоимости</v>
      </c>
      <c r="E1023" s="25">
        <f>'101_parsed'!C1023</f>
        <v>0</v>
      </c>
      <c r="F1023" s="25">
        <f>'101_parsed'!D1023</f>
        <v>0</v>
      </c>
      <c r="G1023" s="25">
        <f>'101_parsed'!E1023</f>
        <v>0</v>
      </c>
      <c r="H1023" s="25">
        <f>'101_parsed'!F1023</f>
        <v>0</v>
      </c>
    </row>
    <row r="1024" spans="1:8" x14ac:dyDescent="0.2">
      <c r="A1024" s="25">
        <f>'101_parsed'!A1024</f>
        <v>2929</v>
      </c>
      <c r="B1024" s="33">
        <f>'101_parsed'!B1024</f>
        <v>61906</v>
      </c>
      <c r="C1024" s="25" t="str">
        <f>INDEX(all_banks!O:O,MATCH(A1024,all_banks!H:H,0))</f>
        <v>ББР Банк (АО) (2929)</v>
      </c>
      <c r="D1024" s="25" t="str">
        <f>INDEX('101_accounts'!B:B,MATCH(B1024,'101_accounts'!A:A,0))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024" s="25">
        <f>'101_parsed'!C1024</f>
        <v>0</v>
      </c>
      <c r="F1024" s="25">
        <f>'101_parsed'!D1024</f>
        <v>0</v>
      </c>
      <c r="G1024" s="25">
        <f>'101_parsed'!E1024</f>
        <v>0</v>
      </c>
      <c r="H1024" s="25">
        <f>'101_parsed'!F1024</f>
        <v>0</v>
      </c>
    </row>
    <row r="1025" spans="1:8" x14ac:dyDescent="0.2">
      <c r="A1025" s="25">
        <f>'101_parsed'!A1025</f>
        <v>2929</v>
      </c>
      <c r="B1025" s="33">
        <f>'101_parsed'!B1025</f>
        <v>61907</v>
      </c>
      <c r="C1025" s="25" t="str">
        <f>INDEX(all_banks!O:O,MATCH(A1025,all_banks!H:H,0))</f>
        <v>ББР Банк (АО) (2929)</v>
      </c>
      <c r="D1025" s="25" t="str">
        <f>INDEX('101_accounts'!B:B,MATCH(B1025,'101_accounts'!A:A,0))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025" s="25">
        <f>'101_parsed'!C1025</f>
        <v>31636</v>
      </c>
      <c r="F1025" s="25">
        <f>'101_parsed'!D1025</f>
        <v>0</v>
      </c>
      <c r="G1025" s="25">
        <f>'101_parsed'!E1025</f>
        <v>31636</v>
      </c>
      <c r="H1025" s="25">
        <f>'101_parsed'!F1025</f>
        <v>0</v>
      </c>
    </row>
    <row r="1026" spans="1:8" x14ac:dyDescent="0.2">
      <c r="A1026" s="25">
        <f>'101_parsed'!A1026</f>
        <v>2929</v>
      </c>
      <c r="B1026" s="33">
        <f>'101_parsed'!B1026</f>
        <v>61908</v>
      </c>
      <c r="C1026" s="25" t="str">
        <f>INDEX(all_banks!O:O,MATCH(A1026,all_banks!H:H,0))</f>
        <v>ББР Банк (АО) (2929)</v>
      </c>
      <c r="D1026" s="25" t="str">
        <f>INDEX('101_accounts'!B:B,MATCH(B1026,'101_accounts'!A:A,0))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026" s="25">
        <f>'101_parsed'!C1026</f>
        <v>0</v>
      </c>
      <c r="F1026" s="25">
        <f>'101_parsed'!D1026</f>
        <v>0</v>
      </c>
      <c r="G1026" s="25">
        <f>'101_parsed'!E1026</f>
        <v>0</v>
      </c>
      <c r="H1026" s="25">
        <f>'101_parsed'!F1026</f>
        <v>0</v>
      </c>
    </row>
    <row r="1027" spans="1:8" x14ac:dyDescent="0.2">
      <c r="A1027" s="25">
        <f>'101_parsed'!A1027</f>
        <v>2929</v>
      </c>
      <c r="B1027" s="33">
        <f>'101_parsed'!B1027</f>
        <v>61909</v>
      </c>
      <c r="C1027" s="25" t="str">
        <f>INDEX(all_banks!O:O,MATCH(A1027,all_banks!H:H,0))</f>
        <v>ББР Банк (АО) (2929)</v>
      </c>
      <c r="D1027" s="25" t="str">
        <f>INDEX('101_accounts'!B:B,MATCH(B1027,'101_accounts'!A:A,0))</f>
        <v>61909   П  Амортизация недвижимости (кроме земли), временно неиспользуемой в основной деятельности</v>
      </c>
      <c r="E1027" s="25">
        <f>'101_parsed'!C1027</f>
        <v>0</v>
      </c>
      <c r="F1027" s="25">
        <f>'101_parsed'!D1027</f>
        <v>0</v>
      </c>
      <c r="G1027" s="25">
        <f>'101_parsed'!E1027</f>
        <v>0</v>
      </c>
      <c r="H1027" s="25">
        <f>'101_parsed'!F1027</f>
        <v>0</v>
      </c>
    </row>
    <row r="1028" spans="1:8" x14ac:dyDescent="0.2">
      <c r="A1028" s="25">
        <f>'101_parsed'!A1028</f>
        <v>2929</v>
      </c>
      <c r="B1028" s="33">
        <f>'101_parsed'!B1028</f>
        <v>61910</v>
      </c>
      <c r="C1028" s="25" t="str">
        <f>INDEX(all_banks!O:O,MATCH(A1028,all_banks!H:H,0))</f>
        <v>ББР Банк (АО) (2929)</v>
      </c>
      <c r="D1028" s="25" t="str">
        <f>INDEX('101_accounts'!B:B,MATCH(B1028,'101_accounts'!A:A,0))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028" s="25">
        <f>'101_parsed'!C1028</f>
        <v>0</v>
      </c>
      <c r="F1028" s="25">
        <f>'101_parsed'!D1028</f>
        <v>0</v>
      </c>
      <c r="G1028" s="25">
        <f>'101_parsed'!E1028</f>
        <v>0</v>
      </c>
      <c r="H1028" s="25">
        <f>'101_parsed'!F1028</f>
        <v>0</v>
      </c>
    </row>
    <row r="1029" spans="1:8" x14ac:dyDescent="0.2">
      <c r="A1029" s="25">
        <f>'101_parsed'!A1029</f>
        <v>2929</v>
      </c>
      <c r="B1029" s="33">
        <f>'101_parsed'!B1029</f>
        <v>61911</v>
      </c>
      <c r="C1029" s="25" t="str">
        <f>INDEX(all_banks!O:O,MATCH(A1029,all_banks!H:H,0))</f>
        <v>ББР Банк (АО) (2929)</v>
      </c>
      <c r="D1029" s="25" t="str">
        <f>INDEX('101_accounts'!B:B,MATCH(B1029,'101_accounts'!A:A,0))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029" s="25">
        <f>'101_parsed'!C1029</f>
        <v>0</v>
      </c>
      <c r="F1029" s="25">
        <f>'101_parsed'!D1029</f>
        <v>0</v>
      </c>
      <c r="G1029" s="25">
        <f>'101_parsed'!E1029</f>
        <v>0</v>
      </c>
      <c r="H1029" s="25">
        <f>'101_parsed'!F1029</f>
        <v>0</v>
      </c>
    </row>
    <row r="1030" spans="1:8" x14ac:dyDescent="0.2">
      <c r="A1030" s="25">
        <f>'101_parsed'!A1030</f>
        <v>2929</v>
      </c>
      <c r="B1030" s="33">
        <f>'101_parsed'!B1030</f>
        <v>61912</v>
      </c>
      <c r="C1030" s="25" t="str">
        <f>INDEX(all_banks!O:O,MATCH(A1030,all_banks!H:H,0))</f>
        <v>ББР Банк (АО) (2929)</v>
      </c>
      <c r="D1030" s="25" t="str">
        <f>INDEX('101_accounts'!B:B,MATCH(B1030,'101_accounts'!A:A,0))</f>
        <v>61912   П  Резервы на возможные потери</v>
      </c>
      <c r="E1030" s="25">
        <f>'101_parsed'!C1030</f>
        <v>0</v>
      </c>
      <c r="F1030" s="25">
        <f>'101_parsed'!D1030</f>
        <v>0</v>
      </c>
      <c r="G1030" s="25">
        <f>'101_parsed'!E1030</f>
        <v>0</v>
      </c>
      <c r="H1030" s="25">
        <f>'101_parsed'!F1030</f>
        <v>0</v>
      </c>
    </row>
    <row r="1031" spans="1:8" x14ac:dyDescent="0.2">
      <c r="A1031" s="25">
        <f>'101_parsed'!A1031</f>
        <v>2929</v>
      </c>
      <c r="B1031" s="33">
        <f>'101_parsed'!B1031</f>
        <v>62001</v>
      </c>
      <c r="C1031" s="25" t="str">
        <f>INDEX(all_banks!O:O,MATCH(A1031,all_banks!H:H,0))</f>
        <v>ББР Банк (АО) (2929)</v>
      </c>
      <c r="D1031" s="25" t="str">
        <f>INDEX('101_accounts'!B:B,MATCH(B1031,'101_accounts'!A:A,0))</f>
        <v>62001   A  Долгосрочные активы, предназначенные для продажи</v>
      </c>
      <c r="E1031" s="25">
        <f>'101_parsed'!C1031</f>
        <v>2009893</v>
      </c>
      <c r="F1031" s="25">
        <f>'101_parsed'!D1031</f>
        <v>0</v>
      </c>
      <c r="G1031" s="25">
        <f>'101_parsed'!E1031</f>
        <v>1959360</v>
      </c>
      <c r="H1031" s="25">
        <f>'101_parsed'!F1031</f>
        <v>0</v>
      </c>
    </row>
    <row r="1032" spans="1:8" x14ac:dyDescent="0.2">
      <c r="A1032" s="25">
        <f>'101_parsed'!A1032</f>
        <v>2929</v>
      </c>
      <c r="B1032" s="33">
        <f>'101_parsed'!B1032</f>
        <v>62002</v>
      </c>
      <c r="C1032" s="25" t="str">
        <f>INDEX(all_banks!O:O,MATCH(A1032,all_banks!H:H,0))</f>
        <v>ББР Банк (АО) (2929)</v>
      </c>
      <c r="D1032" s="25" t="str">
        <f>INDEX('101_accounts'!B:B,MATCH(B1032,'101_accounts'!A:A,0))</f>
        <v>62002   П  Резервы на возможные потери</v>
      </c>
      <c r="E1032" s="25">
        <f>'101_parsed'!C1032</f>
        <v>0</v>
      </c>
      <c r="F1032" s="25">
        <f>'101_parsed'!D1032</f>
        <v>444522</v>
      </c>
      <c r="G1032" s="25">
        <f>'101_parsed'!E1032</f>
        <v>0</v>
      </c>
      <c r="H1032" s="25">
        <f>'101_parsed'!F1032</f>
        <v>586402</v>
      </c>
    </row>
    <row r="1033" spans="1:8" x14ac:dyDescent="0.2">
      <c r="A1033" s="25">
        <f>'101_parsed'!A1033</f>
        <v>2929</v>
      </c>
      <c r="B1033" s="33">
        <f>'101_parsed'!B1033</f>
        <v>62101</v>
      </c>
      <c r="C1033" s="25" t="str">
        <f>INDEX(all_banks!O:O,MATCH(A1033,all_banks!H:H,0))</f>
        <v>ББР Банк (АО) (2929)</v>
      </c>
      <c r="D1033" s="25" t="str">
        <f>INDEX('101_accounts'!B:B,MATCH(B1033,'101_accounts'!A:A,0))</f>
        <v>62101   A  Средства труда, полученные по договорам отступного, залога, назначение которых не определено</v>
      </c>
      <c r="E1033" s="25">
        <f>'101_parsed'!C1033</f>
        <v>0</v>
      </c>
      <c r="F1033" s="25">
        <f>'101_parsed'!D1033</f>
        <v>0</v>
      </c>
      <c r="G1033" s="25">
        <f>'101_parsed'!E1033</f>
        <v>14347</v>
      </c>
      <c r="H1033" s="25">
        <f>'101_parsed'!F1033</f>
        <v>0</v>
      </c>
    </row>
    <row r="1034" spans="1:8" x14ac:dyDescent="0.2">
      <c r="A1034" s="25">
        <f>'101_parsed'!A1034</f>
        <v>2929</v>
      </c>
      <c r="B1034" s="33">
        <f>'101_parsed'!B1034</f>
        <v>62102</v>
      </c>
      <c r="C1034" s="25" t="str">
        <f>INDEX(all_banks!O:O,MATCH(A1034,all_banks!H:H,0))</f>
        <v>ББР Банк (АО) (2929)</v>
      </c>
      <c r="D1034" s="25" t="str">
        <f>INDEX('101_accounts'!B:B,MATCH(B1034,'101_accounts'!A:A,0))</f>
        <v>62102   A  Предметы труда, полученные по договорам отступного, залога, назначение которых не определено</v>
      </c>
      <c r="E1034" s="25">
        <f>'101_parsed'!C1034</f>
        <v>12085</v>
      </c>
      <c r="F1034" s="25">
        <f>'101_parsed'!D1034</f>
        <v>0</v>
      </c>
      <c r="G1034" s="25">
        <f>'101_parsed'!E1034</f>
        <v>12085</v>
      </c>
      <c r="H1034" s="25">
        <f>'101_parsed'!F1034</f>
        <v>0</v>
      </c>
    </row>
    <row r="1035" spans="1:8" x14ac:dyDescent="0.2">
      <c r="A1035" s="25">
        <f>'101_parsed'!A1035</f>
        <v>2929</v>
      </c>
      <c r="B1035" s="33">
        <f>'101_parsed'!B1035</f>
        <v>62103</v>
      </c>
      <c r="C1035" s="25" t="str">
        <f>INDEX(all_banks!O:O,MATCH(A1035,all_banks!H:H,0))</f>
        <v>ББР Банк (АО) (2929)</v>
      </c>
      <c r="D1035" s="25" t="str">
        <f>INDEX('101_accounts'!B:B,MATCH(B1035,'101_accounts'!A:A,0))</f>
        <v>62103   П  Резервы на возможные потери</v>
      </c>
      <c r="E1035" s="25">
        <f>'101_parsed'!C1035</f>
        <v>0</v>
      </c>
      <c r="F1035" s="25">
        <f>'101_parsed'!D1035</f>
        <v>2943</v>
      </c>
      <c r="G1035" s="25">
        <f>'101_parsed'!E1035</f>
        <v>0</v>
      </c>
      <c r="H1035" s="25">
        <f>'101_parsed'!F1035</f>
        <v>18576</v>
      </c>
    </row>
    <row r="1036" spans="1:8" x14ac:dyDescent="0.2">
      <c r="A1036" s="25">
        <f>'101_parsed'!A1036</f>
        <v>760</v>
      </c>
      <c r="B1036" s="33">
        <f>'101_parsed'!B1036</f>
        <v>60401</v>
      </c>
      <c r="C1036" s="25" t="str">
        <f>INDEX(all_banks!O:O,MATCH(A1036,all_banks!H:H,0))</f>
        <v>АО УКБ "Белгородсоцбанк" (760)</v>
      </c>
      <c r="D1036" s="25" t="str">
        <f>INDEX('101_accounts'!B:B,MATCH(B1036,'101_accounts'!A:A,0))</f>
        <v>60401   A  Основные средства (кроме земли) (c 13.02.2018)_x000D_Категория 1- Здания и сооружения (до 31.12.2002)</v>
      </c>
      <c r="E1036" s="25">
        <f>'101_parsed'!C1036</f>
        <v>108398</v>
      </c>
      <c r="F1036" s="25">
        <f>'101_parsed'!D1036</f>
        <v>0</v>
      </c>
      <c r="G1036" s="25">
        <f>'101_parsed'!E1036</f>
        <v>108398</v>
      </c>
      <c r="H1036" s="25">
        <f>'101_parsed'!F1036</f>
        <v>0</v>
      </c>
    </row>
    <row r="1037" spans="1:8" x14ac:dyDescent="0.2">
      <c r="A1037" s="25">
        <f>'101_parsed'!A1037</f>
        <v>760</v>
      </c>
      <c r="B1037" s="33">
        <f>'101_parsed'!B1037</f>
        <v>60404</v>
      </c>
      <c r="C1037" s="25" t="str">
        <f>INDEX(all_banks!O:O,MATCH(A1037,all_banks!H:H,0))</f>
        <v>АО УКБ "Белгородсоцбанк" (760)</v>
      </c>
      <c r="D1037" s="25" t="str">
        <f>INDEX('101_accounts'!B:B,MATCH(B1037,'101_accounts'!A:A,0))</f>
        <v>60404   A  Земля (c 13.02.2018)</v>
      </c>
      <c r="E1037" s="25">
        <f>'101_parsed'!C1037</f>
        <v>3468</v>
      </c>
      <c r="F1037" s="25">
        <f>'101_parsed'!D1037</f>
        <v>0</v>
      </c>
      <c r="G1037" s="25">
        <f>'101_parsed'!E1037</f>
        <v>3468</v>
      </c>
      <c r="H1037" s="25">
        <f>'101_parsed'!F1037</f>
        <v>0</v>
      </c>
    </row>
    <row r="1038" spans="1:8" x14ac:dyDescent="0.2">
      <c r="A1038" s="25">
        <f>'101_parsed'!A1038</f>
        <v>760</v>
      </c>
      <c r="B1038" s="33">
        <f>'101_parsed'!B1038</f>
        <v>60405</v>
      </c>
      <c r="C1038" s="25" t="str">
        <f>INDEX(all_banks!O:O,MATCH(A1038,all_banks!H:H,0))</f>
        <v>АО УКБ "Белгородсоцбанк" (760)</v>
      </c>
      <c r="D1038" s="25" t="str">
        <f>INDEX('101_accounts'!B:B,MATCH(B1038,'101_accounts'!A:A,0))</f>
        <v>60405   П
A (до 31.01.2003)  Резервы на возможные потери (c 13.02.2018)
Долгосрочно арендуемые основные средства (до 31.01.2003)</v>
      </c>
      <c r="E1038" s="25">
        <f>'101_parsed'!C1038</f>
        <v>0</v>
      </c>
      <c r="F1038" s="25">
        <f>'101_parsed'!D1038</f>
        <v>0</v>
      </c>
      <c r="G1038" s="25">
        <f>'101_parsed'!E1038</f>
        <v>0</v>
      </c>
      <c r="H1038" s="25">
        <f>'101_parsed'!F1038</f>
        <v>0</v>
      </c>
    </row>
    <row r="1039" spans="1:8" x14ac:dyDescent="0.2">
      <c r="A1039" s="25">
        <f>'101_parsed'!A1039</f>
        <v>760</v>
      </c>
      <c r="B1039" s="33">
        <f>'101_parsed'!B1039</f>
        <v>60414</v>
      </c>
      <c r="C1039" s="25" t="str">
        <f>INDEX(all_banks!O:O,MATCH(A1039,all_banks!H:H,0))</f>
        <v>АО УКБ "Белгородсоцбанк" (760)</v>
      </c>
      <c r="D1039" s="25" t="str">
        <f>INDEX('101_accounts'!B:B,MATCH(B1039,'101_accounts'!A:A,0))</f>
        <v>60414   П  Амортизация основных средств (кроме земли) (c 13.02.2018)</v>
      </c>
      <c r="E1039" s="25">
        <f>'101_parsed'!C1039</f>
        <v>0</v>
      </c>
      <c r="F1039" s="25">
        <f>'101_parsed'!D1039</f>
        <v>45443</v>
      </c>
      <c r="G1039" s="25">
        <f>'101_parsed'!E1039</f>
        <v>0</v>
      </c>
      <c r="H1039" s="25">
        <f>'101_parsed'!F1039</f>
        <v>47381</v>
      </c>
    </row>
    <row r="1040" spans="1:8" x14ac:dyDescent="0.2">
      <c r="A1040" s="25">
        <f>'101_parsed'!A1040</f>
        <v>760</v>
      </c>
      <c r="B1040" s="33">
        <f>'101_parsed'!B1040</f>
        <v>60415</v>
      </c>
      <c r="C1040" s="25" t="str">
        <f>INDEX(all_banks!O:O,MATCH(A1040,all_banks!H:H,0))</f>
        <v>АО УКБ "Белгородсоцбанк" (760)</v>
      </c>
      <c r="D1040" s="25" t="str">
        <f>INDEX('101_accounts'!B:B,MATCH(B1040,'101_accounts'!A:A,0))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040" s="25">
        <f>'101_parsed'!C1040</f>
        <v>24</v>
      </c>
      <c r="F1040" s="25">
        <f>'101_parsed'!D1040</f>
        <v>0</v>
      </c>
      <c r="G1040" s="25">
        <f>'101_parsed'!E1040</f>
        <v>24</v>
      </c>
      <c r="H1040" s="25">
        <f>'101_parsed'!F1040</f>
        <v>0</v>
      </c>
    </row>
    <row r="1041" spans="1:8" x14ac:dyDescent="0.2">
      <c r="A1041" s="25">
        <f>'101_parsed'!A1041</f>
        <v>760</v>
      </c>
      <c r="B1041" s="33">
        <f>'101_parsed'!B1041</f>
        <v>61901</v>
      </c>
      <c r="C1041" s="25" t="str">
        <f>INDEX(all_banks!O:O,MATCH(A1041,all_banks!H:H,0))</f>
        <v>АО УКБ "Белгородсоцбанк" (760)</v>
      </c>
      <c r="D1041" s="25" t="str">
        <f>INDEX('101_accounts'!B:B,MATCH(B1041,'101_accounts'!A:A,0))</f>
        <v>61901   A  Земля, временно неиспользуемая в основной деятельности</v>
      </c>
      <c r="E1041" s="25">
        <f>'101_parsed'!C1041</f>
        <v>0</v>
      </c>
      <c r="F1041" s="25">
        <f>'101_parsed'!D1041</f>
        <v>0</v>
      </c>
      <c r="G1041" s="25">
        <f>'101_parsed'!E1041</f>
        <v>0</v>
      </c>
      <c r="H1041" s="25">
        <f>'101_parsed'!F1041</f>
        <v>0</v>
      </c>
    </row>
    <row r="1042" spans="1:8" x14ac:dyDescent="0.2">
      <c r="A1042" s="25">
        <f>'101_parsed'!A1042</f>
        <v>760</v>
      </c>
      <c r="B1042" s="33">
        <f>'101_parsed'!B1042</f>
        <v>61902</v>
      </c>
      <c r="C1042" s="25" t="str">
        <f>INDEX(all_banks!O:O,MATCH(A1042,all_banks!H:H,0))</f>
        <v>АО УКБ "Белгородсоцбанк" (760)</v>
      </c>
      <c r="D1042" s="25" t="str">
        <f>INDEX('101_accounts'!B:B,MATCH(B1042,'101_accounts'!A:A,0))</f>
        <v>61902   A  Земля, временно неиспользуемая в основной деятельности, переданная в аренду</v>
      </c>
      <c r="E1042" s="25">
        <f>'101_parsed'!C1042</f>
        <v>0</v>
      </c>
      <c r="F1042" s="25">
        <f>'101_parsed'!D1042</f>
        <v>0</v>
      </c>
      <c r="G1042" s="25">
        <f>'101_parsed'!E1042</f>
        <v>0</v>
      </c>
      <c r="H1042" s="25">
        <f>'101_parsed'!F1042</f>
        <v>0</v>
      </c>
    </row>
    <row r="1043" spans="1:8" x14ac:dyDescent="0.2">
      <c r="A1043" s="25">
        <f>'101_parsed'!A1043</f>
        <v>760</v>
      </c>
      <c r="B1043" s="33">
        <f>'101_parsed'!B1043</f>
        <v>61903</v>
      </c>
      <c r="C1043" s="25" t="str">
        <f>INDEX(all_banks!O:O,MATCH(A1043,all_banks!H:H,0))</f>
        <v>АО УКБ "Белгородсоцбанк" (760)</v>
      </c>
      <c r="D1043" s="25" t="str">
        <f>INDEX('101_accounts'!B:B,MATCH(B1043,'101_accounts'!A:A,0))</f>
        <v>61903   A  Недвижимость (кроме земли), временно неиспользуемая в основной деятельности</v>
      </c>
      <c r="E1043" s="25">
        <f>'101_parsed'!C1043</f>
        <v>0</v>
      </c>
      <c r="F1043" s="25">
        <f>'101_parsed'!D1043</f>
        <v>0</v>
      </c>
      <c r="G1043" s="25">
        <f>'101_parsed'!E1043</f>
        <v>0</v>
      </c>
      <c r="H1043" s="25">
        <f>'101_parsed'!F1043</f>
        <v>0</v>
      </c>
    </row>
    <row r="1044" spans="1:8" x14ac:dyDescent="0.2">
      <c r="A1044" s="25">
        <f>'101_parsed'!A1044</f>
        <v>760</v>
      </c>
      <c r="B1044" s="33">
        <f>'101_parsed'!B1044</f>
        <v>61904</v>
      </c>
      <c r="C1044" s="25" t="str">
        <f>INDEX(all_banks!O:O,MATCH(A1044,all_banks!H:H,0))</f>
        <v>АО УКБ "Белгородсоцбанк" (760)</v>
      </c>
      <c r="D1044" s="25" t="str">
        <f>INDEX('101_accounts'!B:B,MATCH(B1044,'101_accounts'!A:A,0))</f>
        <v>61904   A  Недвижимость (кроме земли), временно неиспользуемая в основной деятельности, переданная в аренду</v>
      </c>
      <c r="E1044" s="25">
        <f>'101_parsed'!C1044</f>
        <v>0</v>
      </c>
      <c r="F1044" s="25">
        <f>'101_parsed'!D1044</f>
        <v>0</v>
      </c>
      <c r="G1044" s="25">
        <f>'101_parsed'!E1044</f>
        <v>0</v>
      </c>
      <c r="H1044" s="25">
        <f>'101_parsed'!F1044</f>
        <v>0</v>
      </c>
    </row>
    <row r="1045" spans="1:8" x14ac:dyDescent="0.2">
      <c r="A1045" s="25">
        <f>'101_parsed'!A1045</f>
        <v>760</v>
      </c>
      <c r="B1045" s="33">
        <f>'101_parsed'!B1045</f>
        <v>61905</v>
      </c>
      <c r="C1045" s="25" t="str">
        <f>INDEX(all_banks!O:O,MATCH(A1045,all_banks!H:H,0))</f>
        <v>АО УКБ "Белгородсоцбанк" (760)</v>
      </c>
      <c r="D1045" s="25" t="str">
        <f>INDEX('101_accounts'!B:B,MATCH(B1045,'101_accounts'!A:A,0))</f>
        <v>61905   A  Земля, временно неиспользуемая в основной деятельности, учитываемая по справедливой стоимости</v>
      </c>
      <c r="E1045" s="25">
        <f>'101_parsed'!C1045</f>
        <v>0</v>
      </c>
      <c r="F1045" s="25">
        <f>'101_parsed'!D1045</f>
        <v>0</v>
      </c>
      <c r="G1045" s="25">
        <f>'101_parsed'!E1045</f>
        <v>0</v>
      </c>
      <c r="H1045" s="25">
        <f>'101_parsed'!F1045</f>
        <v>0</v>
      </c>
    </row>
    <row r="1046" spans="1:8" x14ac:dyDescent="0.2">
      <c r="A1046" s="25">
        <f>'101_parsed'!A1046</f>
        <v>760</v>
      </c>
      <c r="B1046" s="33">
        <f>'101_parsed'!B1046</f>
        <v>61906</v>
      </c>
      <c r="C1046" s="25" t="str">
        <f>INDEX(all_banks!O:O,MATCH(A1046,all_banks!H:H,0))</f>
        <v>АО УКБ "Белгородсоцбанк" (760)</v>
      </c>
      <c r="D1046" s="25" t="str">
        <f>INDEX('101_accounts'!B:B,MATCH(B1046,'101_accounts'!A:A,0))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046" s="25">
        <f>'101_parsed'!C1046</f>
        <v>0</v>
      </c>
      <c r="F1046" s="25">
        <f>'101_parsed'!D1046</f>
        <v>0</v>
      </c>
      <c r="G1046" s="25">
        <f>'101_parsed'!E1046</f>
        <v>0</v>
      </c>
      <c r="H1046" s="25">
        <f>'101_parsed'!F1046</f>
        <v>0</v>
      </c>
    </row>
    <row r="1047" spans="1:8" x14ac:dyDescent="0.2">
      <c r="A1047" s="25">
        <f>'101_parsed'!A1047</f>
        <v>760</v>
      </c>
      <c r="B1047" s="33">
        <f>'101_parsed'!B1047</f>
        <v>61907</v>
      </c>
      <c r="C1047" s="25" t="str">
        <f>INDEX(all_banks!O:O,MATCH(A1047,all_banks!H:H,0))</f>
        <v>АО УКБ "Белгородсоцбанк" (760)</v>
      </c>
      <c r="D1047" s="25" t="str">
        <f>INDEX('101_accounts'!B:B,MATCH(B1047,'101_accounts'!A:A,0))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047" s="25">
        <f>'101_parsed'!C1047</f>
        <v>0</v>
      </c>
      <c r="F1047" s="25">
        <f>'101_parsed'!D1047</f>
        <v>0</v>
      </c>
      <c r="G1047" s="25">
        <f>'101_parsed'!E1047</f>
        <v>0</v>
      </c>
      <c r="H1047" s="25">
        <f>'101_parsed'!F1047</f>
        <v>0</v>
      </c>
    </row>
    <row r="1048" spans="1:8" x14ac:dyDescent="0.2">
      <c r="A1048" s="25">
        <f>'101_parsed'!A1048</f>
        <v>760</v>
      </c>
      <c r="B1048" s="33">
        <f>'101_parsed'!B1048</f>
        <v>61908</v>
      </c>
      <c r="C1048" s="25" t="str">
        <f>INDEX(all_banks!O:O,MATCH(A1048,all_banks!H:H,0))</f>
        <v>АО УКБ "Белгородсоцбанк" (760)</v>
      </c>
      <c r="D1048" s="25" t="str">
        <f>INDEX('101_accounts'!B:B,MATCH(B1048,'101_accounts'!A:A,0))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048" s="25">
        <f>'101_parsed'!C1048</f>
        <v>0</v>
      </c>
      <c r="F1048" s="25">
        <f>'101_parsed'!D1048</f>
        <v>0</v>
      </c>
      <c r="G1048" s="25">
        <f>'101_parsed'!E1048</f>
        <v>0</v>
      </c>
      <c r="H1048" s="25">
        <f>'101_parsed'!F1048</f>
        <v>0</v>
      </c>
    </row>
    <row r="1049" spans="1:8" x14ac:dyDescent="0.2">
      <c r="A1049" s="25">
        <f>'101_parsed'!A1049</f>
        <v>760</v>
      </c>
      <c r="B1049" s="33">
        <f>'101_parsed'!B1049</f>
        <v>61909</v>
      </c>
      <c r="C1049" s="25" t="str">
        <f>INDEX(all_banks!O:O,MATCH(A1049,all_banks!H:H,0))</f>
        <v>АО УКБ "Белгородсоцбанк" (760)</v>
      </c>
      <c r="D1049" s="25" t="str">
        <f>INDEX('101_accounts'!B:B,MATCH(B1049,'101_accounts'!A:A,0))</f>
        <v>61909   П  Амортизация недвижимости (кроме земли), временно неиспользуемой в основной деятельности</v>
      </c>
      <c r="E1049" s="25">
        <f>'101_parsed'!C1049</f>
        <v>0</v>
      </c>
      <c r="F1049" s="25">
        <f>'101_parsed'!D1049</f>
        <v>0</v>
      </c>
      <c r="G1049" s="25">
        <f>'101_parsed'!E1049</f>
        <v>0</v>
      </c>
      <c r="H1049" s="25">
        <f>'101_parsed'!F1049</f>
        <v>0</v>
      </c>
    </row>
    <row r="1050" spans="1:8" x14ac:dyDescent="0.2">
      <c r="A1050" s="25">
        <f>'101_parsed'!A1050</f>
        <v>760</v>
      </c>
      <c r="B1050" s="33">
        <f>'101_parsed'!B1050</f>
        <v>61910</v>
      </c>
      <c r="C1050" s="25" t="str">
        <f>INDEX(all_banks!O:O,MATCH(A1050,all_banks!H:H,0))</f>
        <v>АО УКБ "Белгородсоцбанк" (760)</v>
      </c>
      <c r="D1050" s="25" t="str">
        <f>INDEX('101_accounts'!B:B,MATCH(B1050,'101_accounts'!A:A,0))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050" s="25">
        <f>'101_parsed'!C1050</f>
        <v>0</v>
      </c>
      <c r="F1050" s="25">
        <f>'101_parsed'!D1050</f>
        <v>0</v>
      </c>
      <c r="G1050" s="25">
        <f>'101_parsed'!E1050</f>
        <v>0</v>
      </c>
      <c r="H1050" s="25">
        <f>'101_parsed'!F1050</f>
        <v>0</v>
      </c>
    </row>
    <row r="1051" spans="1:8" x14ac:dyDescent="0.2">
      <c r="A1051" s="25">
        <f>'101_parsed'!A1051</f>
        <v>760</v>
      </c>
      <c r="B1051" s="33">
        <f>'101_parsed'!B1051</f>
        <v>61911</v>
      </c>
      <c r="C1051" s="25" t="str">
        <f>INDEX(all_banks!O:O,MATCH(A1051,all_banks!H:H,0))</f>
        <v>АО УКБ "Белгородсоцбанк" (760)</v>
      </c>
      <c r="D1051" s="25" t="str">
        <f>INDEX('101_accounts'!B:B,MATCH(B1051,'101_accounts'!A:A,0))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051" s="25">
        <f>'101_parsed'!C1051</f>
        <v>0</v>
      </c>
      <c r="F1051" s="25">
        <f>'101_parsed'!D1051</f>
        <v>0</v>
      </c>
      <c r="G1051" s="25">
        <f>'101_parsed'!E1051</f>
        <v>0</v>
      </c>
      <c r="H1051" s="25">
        <f>'101_parsed'!F1051</f>
        <v>0</v>
      </c>
    </row>
    <row r="1052" spans="1:8" x14ac:dyDescent="0.2">
      <c r="A1052" s="25">
        <f>'101_parsed'!A1052</f>
        <v>760</v>
      </c>
      <c r="B1052" s="33">
        <f>'101_parsed'!B1052</f>
        <v>61912</v>
      </c>
      <c r="C1052" s="25" t="str">
        <f>INDEX(all_banks!O:O,MATCH(A1052,all_banks!H:H,0))</f>
        <v>АО УКБ "Белгородсоцбанк" (760)</v>
      </c>
      <c r="D1052" s="25" t="str">
        <f>INDEX('101_accounts'!B:B,MATCH(B1052,'101_accounts'!A:A,0))</f>
        <v>61912   П  Резервы на возможные потери</v>
      </c>
      <c r="E1052" s="25">
        <f>'101_parsed'!C1052</f>
        <v>0</v>
      </c>
      <c r="F1052" s="25">
        <f>'101_parsed'!D1052</f>
        <v>0</v>
      </c>
      <c r="G1052" s="25">
        <f>'101_parsed'!E1052</f>
        <v>0</v>
      </c>
      <c r="H1052" s="25">
        <f>'101_parsed'!F1052</f>
        <v>0</v>
      </c>
    </row>
    <row r="1053" spans="1:8" x14ac:dyDescent="0.2">
      <c r="A1053" s="25">
        <f>'101_parsed'!A1053</f>
        <v>760</v>
      </c>
      <c r="B1053" s="33">
        <f>'101_parsed'!B1053</f>
        <v>62001</v>
      </c>
      <c r="C1053" s="25" t="str">
        <f>INDEX(all_banks!O:O,MATCH(A1053,all_banks!H:H,0))</f>
        <v>АО УКБ "Белгородсоцбанк" (760)</v>
      </c>
      <c r="D1053" s="25" t="str">
        <f>INDEX('101_accounts'!B:B,MATCH(B1053,'101_accounts'!A:A,0))</f>
        <v>62001   A  Долгосрочные активы, предназначенные для продажи</v>
      </c>
      <c r="E1053" s="25">
        <f>'101_parsed'!C1053</f>
        <v>0</v>
      </c>
      <c r="F1053" s="25">
        <f>'101_parsed'!D1053</f>
        <v>0</v>
      </c>
      <c r="G1053" s="25">
        <f>'101_parsed'!E1053</f>
        <v>0</v>
      </c>
      <c r="H1053" s="25">
        <f>'101_parsed'!F1053</f>
        <v>0</v>
      </c>
    </row>
    <row r="1054" spans="1:8" x14ac:dyDescent="0.2">
      <c r="A1054" s="25">
        <f>'101_parsed'!A1054</f>
        <v>760</v>
      </c>
      <c r="B1054" s="33">
        <f>'101_parsed'!B1054</f>
        <v>62002</v>
      </c>
      <c r="C1054" s="25" t="str">
        <f>INDEX(all_banks!O:O,MATCH(A1054,all_banks!H:H,0))</f>
        <v>АО УКБ "Белгородсоцбанк" (760)</v>
      </c>
      <c r="D1054" s="25" t="str">
        <f>INDEX('101_accounts'!B:B,MATCH(B1054,'101_accounts'!A:A,0))</f>
        <v>62002   П  Резервы на возможные потери</v>
      </c>
      <c r="E1054" s="25">
        <f>'101_parsed'!C1054</f>
        <v>0</v>
      </c>
      <c r="F1054" s="25">
        <f>'101_parsed'!D1054</f>
        <v>0</v>
      </c>
      <c r="G1054" s="25">
        <f>'101_parsed'!E1054</f>
        <v>0</v>
      </c>
      <c r="H1054" s="25">
        <f>'101_parsed'!F1054</f>
        <v>0</v>
      </c>
    </row>
    <row r="1055" spans="1:8" x14ac:dyDescent="0.2">
      <c r="A1055" s="25">
        <f>'101_parsed'!A1055</f>
        <v>760</v>
      </c>
      <c r="B1055" s="33">
        <f>'101_parsed'!B1055</f>
        <v>62101</v>
      </c>
      <c r="C1055" s="25" t="str">
        <f>INDEX(all_banks!O:O,MATCH(A1055,all_banks!H:H,0))</f>
        <v>АО УКБ "Белгородсоцбанк" (760)</v>
      </c>
      <c r="D1055" s="25" t="str">
        <f>INDEX('101_accounts'!B:B,MATCH(B1055,'101_accounts'!A:A,0))</f>
        <v>62101   A  Средства труда, полученные по договорам отступного, залога, назначение которых не определено</v>
      </c>
      <c r="E1055" s="25">
        <f>'101_parsed'!C1055</f>
        <v>0</v>
      </c>
      <c r="F1055" s="25">
        <f>'101_parsed'!D1055</f>
        <v>0</v>
      </c>
      <c r="G1055" s="25">
        <f>'101_parsed'!E1055</f>
        <v>0</v>
      </c>
      <c r="H1055" s="25">
        <f>'101_parsed'!F1055</f>
        <v>0</v>
      </c>
    </row>
    <row r="1056" spans="1:8" x14ac:dyDescent="0.2">
      <c r="A1056" s="25">
        <f>'101_parsed'!A1056</f>
        <v>760</v>
      </c>
      <c r="B1056" s="33">
        <f>'101_parsed'!B1056</f>
        <v>62102</v>
      </c>
      <c r="C1056" s="25" t="str">
        <f>INDEX(all_banks!O:O,MATCH(A1056,all_banks!H:H,0))</f>
        <v>АО УКБ "Белгородсоцбанк" (760)</v>
      </c>
      <c r="D1056" s="25" t="str">
        <f>INDEX('101_accounts'!B:B,MATCH(B1056,'101_accounts'!A:A,0))</f>
        <v>62102   A  Предметы труда, полученные по договорам отступного, залога, назначение которых не определено</v>
      </c>
      <c r="E1056" s="25">
        <f>'101_parsed'!C1056</f>
        <v>0</v>
      </c>
      <c r="F1056" s="25">
        <f>'101_parsed'!D1056</f>
        <v>0</v>
      </c>
      <c r="G1056" s="25">
        <f>'101_parsed'!E1056</f>
        <v>0</v>
      </c>
      <c r="H1056" s="25">
        <f>'101_parsed'!F1056</f>
        <v>0</v>
      </c>
    </row>
    <row r="1057" spans="1:8" x14ac:dyDescent="0.2">
      <c r="A1057" s="25">
        <f>'101_parsed'!A1057</f>
        <v>760</v>
      </c>
      <c r="B1057" s="33">
        <f>'101_parsed'!B1057</f>
        <v>62103</v>
      </c>
      <c r="C1057" s="25" t="str">
        <f>INDEX(all_banks!O:O,MATCH(A1057,all_banks!H:H,0))</f>
        <v>АО УКБ "Белгородсоцбанк" (760)</v>
      </c>
      <c r="D1057" s="25" t="str">
        <f>INDEX('101_accounts'!B:B,MATCH(B1057,'101_accounts'!A:A,0))</f>
        <v>62103   П  Резервы на возможные потери</v>
      </c>
      <c r="E1057" s="25">
        <f>'101_parsed'!C1057</f>
        <v>0</v>
      </c>
      <c r="F1057" s="25">
        <f>'101_parsed'!D1057</f>
        <v>0</v>
      </c>
      <c r="G1057" s="25">
        <f>'101_parsed'!E1057</f>
        <v>0</v>
      </c>
      <c r="H1057" s="25">
        <f>'101_parsed'!F1057</f>
        <v>0</v>
      </c>
    </row>
    <row r="1058" spans="1:8" x14ac:dyDescent="0.2">
      <c r="A1058" s="25">
        <f>'101_parsed'!A1058</f>
        <v>435</v>
      </c>
      <c r="B1058" s="33">
        <f>'101_parsed'!B1058</f>
        <v>60401</v>
      </c>
      <c r="C1058" s="25" t="str">
        <f>INDEX(all_banks!O:O,MATCH(A1058,all_banks!H:H,0))</f>
        <v>ПАО "Бест Эффортс Банк" (435)</v>
      </c>
      <c r="D1058" s="25" t="str">
        <f>INDEX('101_accounts'!B:B,MATCH(B1058,'101_accounts'!A:A,0))</f>
        <v>60401   A  Основные средства (кроме земли) (c 13.02.2018)_x000D_Категория 1- Здания и сооружения (до 31.12.2002)</v>
      </c>
      <c r="E1058" s="25">
        <f>'101_parsed'!C1058</f>
        <v>72623</v>
      </c>
      <c r="F1058" s="25">
        <f>'101_parsed'!D1058</f>
        <v>0</v>
      </c>
      <c r="G1058" s="25">
        <f>'101_parsed'!E1058</f>
        <v>74012</v>
      </c>
      <c r="H1058" s="25">
        <f>'101_parsed'!F1058</f>
        <v>0</v>
      </c>
    </row>
    <row r="1059" spans="1:8" x14ac:dyDescent="0.2">
      <c r="A1059" s="25">
        <f>'101_parsed'!A1059</f>
        <v>435</v>
      </c>
      <c r="B1059" s="33">
        <f>'101_parsed'!B1059</f>
        <v>60404</v>
      </c>
      <c r="C1059" s="25" t="str">
        <f>INDEX(all_banks!O:O,MATCH(A1059,all_banks!H:H,0))</f>
        <v>ПАО "Бест Эффортс Банк" (435)</v>
      </c>
      <c r="D1059" s="25" t="str">
        <f>INDEX('101_accounts'!B:B,MATCH(B1059,'101_accounts'!A:A,0))</f>
        <v>60404   A  Земля (c 13.02.2018)</v>
      </c>
      <c r="E1059" s="25">
        <f>'101_parsed'!C1059</f>
        <v>0</v>
      </c>
      <c r="F1059" s="25">
        <f>'101_parsed'!D1059</f>
        <v>0</v>
      </c>
      <c r="G1059" s="25">
        <f>'101_parsed'!E1059</f>
        <v>0</v>
      </c>
      <c r="H1059" s="25">
        <f>'101_parsed'!F1059</f>
        <v>0</v>
      </c>
    </row>
    <row r="1060" spans="1:8" x14ac:dyDescent="0.2">
      <c r="A1060" s="25">
        <f>'101_parsed'!A1060</f>
        <v>435</v>
      </c>
      <c r="B1060" s="33">
        <f>'101_parsed'!B1060</f>
        <v>60405</v>
      </c>
      <c r="C1060" s="25" t="str">
        <f>INDEX(all_banks!O:O,MATCH(A1060,all_banks!H:H,0))</f>
        <v>ПАО "Бест Эффортс Банк" (435)</v>
      </c>
      <c r="D1060" s="25" t="str">
        <f>INDEX('101_accounts'!B:B,MATCH(B1060,'101_accounts'!A:A,0))</f>
        <v>60405   П
A (до 31.01.2003)  Резервы на возможные потери (c 13.02.2018)
Долгосрочно арендуемые основные средства (до 31.01.2003)</v>
      </c>
      <c r="E1060" s="25">
        <f>'101_parsed'!C1060</f>
        <v>0</v>
      </c>
      <c r="F1060" s="25">
        <f>'101_parsed'!D1060</f>
        <v>0</v>
      </c>
      <c r="G1060" s="25">
        <f>'101_parsed'!E1060</f>
        <v>0</v>
      </c>
      <c r="H1060" s="25">
        <f>'101_parsed'!F1060</f>
        <v>0</v>
      </c>
    </row>
    <row r="1061" spans="1:8" x14ac:dyDescent="0.2">
      <c r="A1061" s="25">
        <f>'101_parsed'!A1061</f>
        <v>435</v>
      </c>
      <c r="B1061" s="33">
        <f>'101_parsed'!B1061</f>
        <v>60414</v>
      </c>
      <c r="C1061" s="25" t="str">
        <f>INDEX(all_banks!O:O,MATCH(A1061,all_banks!H:H,0))</f>
        <v>ПАО "Бест Эффортс Банк" (435)</v>
      </c>
      <c r="D1061" s="25" t="str">
        <f>INDEX('101_accounts'!B:B,MATCH(B1061,'101_accounts'!A:A,0))</f>
        <v>60414   П  Амортизация основных средств (кроме земли) (c 13.02.2018)</v>
      </c>
      <c r="E1061" s="25">
        <f>'101_parsed'!C1061</f>
        <v>0</v>
      </c>
      <c r="F1061" s="25">
        <f>'101_parsed'!D1061</f>
        <v>10772</v>
      </c>
      <c r="G1061" s="25">
        <f>'101_parsed'!E1061</f>
        <v>0</v>
      </c>
      <c r="H1061" s="25">
        <f>'101_parsed'!F1061</f>
        <v>11828</v>
      </c>
    </row>
    <row r="1062" spans="1:8" x14ac:dyDescent="0.2">
      <c r="A1062" s="25">
        <f>'101_parsed'!A1062</f>
        <v>435</v>
      </c>
      <c r="B1062" s="33">
        <f>'101_parsed'!B1062</f>
        <v>60415</v>
      </c>
      <c r="C1062" s="25" t="str">
        <f>INDEX(all_banks!O:O,MATCH(A1062,all_banks!H:H,0))</f>
        <v>ПАО "Бест Эффортс Банк" (435)</v>
      </c>
      <c r="D1062" s="25" t="str">
        <f>INDEX('101_accounts'!B:B,MATCH(B1062,'101_accounts'!A:A,0))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062" s="25">
        <f>'101_parsed'!C1062</f>
        <v>0</v>
      </c>
      <c r="F1062" s="25">
        <f>'101_parsed'!D1062</f>
        <v>0</v>
      </c>
      <c r="G1062" s="25">
        <f>'101_parsed'!E1062</f>
        <v>0</v>
      </c>
      <c r="H1062" s="25">
        <f>'101_parsed'!F1062</f>
        <v>0</v>
      </c>
    </row>
    <row r="1063" spans="1:8" x14ac:dyDescent="0.2">
      <c r="A1063" s="25">
        <f>'101_parsed'!A1063</f>
        <v>435</v>
      </c>
      <c r="B1063" s="33">
        <f>'101_parsed'!B1063</f>
        <v>61901</v>
      </c>
      <c r="C1063" s="25" t="str">
        <f>INDEX(all_banks!O:O,MATCH(A1063,all_banks!H:H,0))</f>
        <v>ПАО "Бест Эффортс Банк" (435)</v>
      </c>
      <c r="D1063" s="25" t="str">
        <f>INDEX('101_accounts'!B:B,MATCH(B1063,'101_accounts'!A:A,0))</f>
        <v>61901   A  Земля, временно неиспользуемая в основной деятельности</v>
      </c>
      <c r="E1063" s="25">
        <f>'101_parsed'!C1063</f>
        <v>0</v>
      </c>
      <c r="F1063" s="25">
        <f>'101_parsed'!D1063</f>
        <v>0</v>
      </c>
      <c r="G1063" s="25">
        <f>'101_parsed'!E1063</f>
        <v>0</v>
      </c>
      <c r="H1063" s="25">
        <f>'101_parsed'!F1063</f>
        <v>0</v>
      </c>
    </row>
    <row r="1064" spans="1:8" x14ac:dyDescent="0.2">
      <c r="A1064" s="25">
        <f>'101_parsed'!A1064</f>
        <v>435</v>
      </c>
      <c r="B1064" s="33">
        <f>'101_parsed'!B1064</f>
        <v>61902</v>
      </c>
      <c r="C1064" s="25" t="str">
        <f>INDEX(all_banks!O:O,MATCH(A1064,all_banks!H:H,0))</f>
        <v>ПАО "Бест Эффортс Банк" (435)</v>
      </c>
      <c r="D1064" s="25" t="str">
        <f>INDEX('101_accounts'!B:B,MATCH(B1064,'101_accounts'!A:A,0))</f>
        <v>61902   A  Земля, временно неиспользуемая в основной деятельности, переданная в аренду</v>
      </c>
      <c r="E1064" s="25">
        <f>'101_parsed'!C1064</f>
        <v>0</v>
      </c>
      <c r="F1064" s="25">
        <f>'101_parsed'!D1064</f>
        <v>0</v>
      </c>
      <c r="G1064" s="25">
        <f>'101_parsed'!E1064</f>
        <v>0</v>
      </c>
      <c r="H1064" s="25">
        <f>'101_parsed'!F1064</f>
        <v>0</v>
      </c>
    </row>
    <row r="1065" spans="1:8" x14ac:dyDescent="0.2">
      <c r="A1065" s="25">
        <f>'101_parsed'!A1065</f>
        <v>435</v>
      </c>
      <c r="B1065" s="33">
        <f>'101_parsed'!B1065</f>
        <v>61903</v>
      </c>
      <c r="C1065" s="25" t="str">
        <f>INDEX(all_banks!O:O,MATCH(A1065,all_banks!H:H,0))</f>
        <v>ПАО "Бест Эффортс Банк" (435)</v>
      </c>
      <c r="D1065" s="25" t="str">
        <f>INDEX('101_accounts'!B:B,MATCH(B1065,'101_accounts'!A:A,0))</f>
        <v>61903   A  Недвижимость (кроме земли), временно неиспользуемая в основной деятельности</v>
      </c>
      <c r="E1065" s="25">
        <f>'101_parsed'!C1065</f>
        <v>0</v>
      </c>
      <c r="F1065" s="25">
        <f>'101_parsed'!D1065</f>
        <v>0</v>
      </c>
      <c r="G1065" s="25">
        <f>'101_parsed'!E1065</f>
        <v>0</v>
      </c>
      <c r="H1065" s="25">
        <f>'101_parsed'!F1065</f>
        <v>0</v>
      </c>
    </row>
    <row r="1066" spans="1:8" x14ac:dyDescent="0.2">
      <c r="A1066" s="25">
        <f>'101_parsed'!A1066</f>
        <v>435</v>
      </c>
      <c r="B1066" s="33">
        <f>'101_parsed'!B1066</f>
        <v>61904</v>
      </c>
      <c r="C1066" s="25" t="str">
        <f>INDEX(all_banks!O:O,MATCH(A1066,all_banks!H:H,0))</f>
        <v>ПАО "Бест Эффортс Банк" (435)</v>
      </c>
      <c r="D1066" s="25" t="str">
        <f>INDEX('101_accounts'!B:B,MATCH(B1066,'101_accounts'!A:A,0))</f>
        <v>61904   A  Недвижимость (кроме земли), временно неиспользуемая в основной деятельности, переданная в аренду</v>
      </c>
      <c r="E1066" s="25">
        <f>'101_parsed'!C1066</f>
        <v>0</v>
      </c>
      <c r="F1066" s="25">
        <f>'101_parsed'!D1066</f>
        <v>0</v>
      </c>
      <c r="G1066" s="25">
        <f>'101_parsed'!E1066</f>
        <v>0</v>
      </c>
      <c r="H1066" s="25">
        <f>'101_parsed'!F1066</f>
        <v>0</v>
      </c>
    </row>
    <row r="1067" spans="1:8" x14ac:dyDescent="0.2">
      <c r="A1067" s="25">
        <f>'101_parsed'!A1067</f>
        <v>435</v>
      </c>
      <c r="B1067" s="33">
        <f>'101_parsed'!B1067</f>
        <v>61905</v>
      </c>
      <c r="C1067" s="25" t="str">
        <f>INDEX(all_banks!O:O,MATCH(A1067,all_banks!H:H,0))</f>
        <v>ПАО "Бест Эффортс Банк" (435)</v>
      </c>
      <c r="D1067" s="25" t="str">
        <f>INDEX('101_accounts'!B:B,MATCH(B1067,'101_accounts'!A:A,0))</f>
        <v>61905   A  Земля, временно неиспользуемая в основной деятельности, учитываемая по справедливой стоимости</v>
      </c>
      <c r="E1067" s="25">
        <f>'101_parsed'!C1067</f>
        <v>0</v>
      </c>
      <c r="F1067" s="25">
        <f>'101_parsed'!D1067</f>
        <v>0</v>
      </c>
      <c r="G1067" s="25">
        <f>'101_parsed'!E1067</f>
        <v>0</v>
      </c>
      <c r="H1067" s="25">
        <f>'101_parsed'!F1067</f>
        <v>0</v>
      </c>
    </row>
    <row r="1068" spans="1:8" x14ac:dyDescent="0.2">
      <c r="A1068" s="25">
        <f>'101_parsed'!A1068</f>
        <v>435</v>
      </c>
      <c r="B1068" s="33">
        <f>'101_parsed'!B1068</f>
        <v>61906</v>
      </c>
      <c r="C1068" s="25" t="str">
        <f>INDEX(all_banks!O:O,MATCH(A1068,all_banks!H:H,0))</f>
        <v>ПАО "Бест Эффортс Банк" (435)</v>
      </c>
      <c r="D1068" s="25" t="str">
        <f>INDEX('101_accounts'!B:B,MATCH(B1068,'101_accounts'!A:A,0))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068" s="25">
        <f>'101_parsed'!C1068</f>
        <v>0</v>
      </c>
      <c r="F1068" s="25">
        <f>'101_parsed'!D1068</f>
        <v>0</v>
      </c>
      <c r="G1068" s="25">
        <f>'101_parsed'!E1068</f>
        <v>0</v>
      </c>
      <c r="H1068" s="25">
        <f>'101_parsed'!F1068</f>
        <v>0</v>
      </c>
    </row>
    <row r="1069" spans="1:8" x14ac:dyDescent="0.2">
      <c r="A1069" s="25">
        <f>'101_parsed'!A1069</f>
        <v>435</v>
      </c>
      <c r="B1069" s="33">
        <f>'101_parsed'!B1069</f>
        <v>61907</v>
      </c>
      <c r="C1069" s="25" t="str">
        <f>INDEX(all_banks!O:O,MATCH(A1069,all_banks!H:H,0))</f>
        <v>ПАО "Бест Эффортс Банк" (435)</v>
      </c>
      <c r="D1069" s="25" t="str">
        <f>INDEX('101_accounts'!B:B,MATCH(B1069,'101_accounts'!A:A,0))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069" s="25">
        <f>'101_parsed'!C1069</f>
        <v>0</v>
      </c>
      <c r="F1069" s="25">
        <f>'101_parsed'!D1069</f>
        <v>0</v>
      </c>
      <c r="G1069" s="25">
        <f>'101_parsed'!E1069</f>
        <v>0</v>
      </c>
      <c r="H1069" s="25">
        <f>'101_parsed'!F1069</f>
        <v>0</v>
      </c>
    </row>
    <row r="1070" spans="1:8" x14ac:dyDescent="0.2">
      <c r="A1070" s="25">
        <f>'101_parsed'!A1070</f>
        <v>435</v>
      </c>
      <c r="B1070" s="33">
        <f>'101_parsed'!B1070</f>
        <v>61908</v>
      </c>
      <c r="C1070" s="25" t="str">
        <f>INDEX(all_banks!O:O,MATCH(A1070,all_banks!H:H,0))</f>
        <v>ПАО "Бест Эффортс Банк" (435)</v>
      </c>
      <c r="D1070" s="25" t="str">
        <f>INDEX('101_accounts'!B:B,MATCH(B1070,'101_accounts'!A:A,0))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070" s="25">
        <f>'101_parsed'!C1070</f>
        <v>0</v>
      </c>
      <c r="F1070" s="25">
        <f>'101_parsed'!D1070</f>
        <v>0</v>
      </c>
      <c r="G1070" s="25">
        <f>'101_parsed'!E1070</f>
        <v>0</v>
      </c>
      <c r="H1070" s="25">
        <f>'101_parsed'!F1070</f>
        <v>0</v>
      </c>
    </row>
    <row r="1071" spans="1:8" x14ac:dyDescent="0.2">
      <c r="A1071" s="25">
        <f>'101_parsed'!A1071</f>
        <v>435</v>
      </c>
      <c r="B1071" s="33">
        <f>'101_parsed'!B1071</f>
        <v>61909</v>
      </c>
      <c r="C1071" s="25" t="str">
        <f>INDEX(all_banks!O:O,MATCH(A1071,all_banks!H:H,0))</f>
        <v>ПАО "Бест Эффортс Банк" (435)</v>
      </c>
      <c r="D1071" s="25" t="str">
        <f>INDEX('101_accounts'!B:B,MATCH(B1071,'101_accounts'!A:A,0))</f>
        <v>61909   П  Амортизация недвижимости (кроме земли), временно неиспользуемой в основной деятельности</v>
      </c>
      <c r="E1071" s="25">
        <f>'101_parsed'!C1071</f>
        <v>0</v>
      </c>
      <c r="F1071" s="25">
        <f>'101_parsed'!D1071</f>
        <v>0</v>
      </c>
      <c r="G1071" s="25">
        <f>'101_parsed'!E1071</f>
        <v>0</v>
      </c>
      <c r="H1071" s="25">
        <f>'101_parsed'!F1071</f>
        <v>0</v>
      </c>
    </row>
    <row r="1072" spans="1:8" x14ac:dyDescent="0.2">
      <c r="A1072" s="25">
        <f>'101_parsed'!A1072</f>
        <v>435</v>
      </c>
      <c r="B1072" s="33">
        <f>'101_parsed'!B1072</f>
        <v>61910</v>
      </c>
      <c r="C1072" s="25" t="str">
        <f>INDEX(all_banks!O:O,MATCH(A1072,all_banks!H:H,0))</f>
        <v>ПАО "Бест Эффортс Банк" (435)</v>
      </c>
      <c r="D1072" s="25" t="str">
        <f>INDEX('101_accounts'!B:B,MATCH(B1072,'101_accounts'!A:A,0))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072" s="25">
        <f>'101_parsed'!C1072</f>
        <v>0</v>
      </c>
      <c r="F1072" s="25">
        <f>'101_parsed'!D1072</f>
        <v>0</v>
      </c>
      <c r="G1072" s="25">
        <f>'101_parsed'!E1072</f>
        <v>0</v>
      </c>
      <c r="H1072" s="25">
        <f>'101_parsed'!F1072</f>
        <v>0</v>
      </c>
    </row>
    <row r="1073" spans="1:8" x14ac:dyDescent="0.2">
      <c r="A1073" s="25">
        <f>'101_parsed'!A1073</f>
        <v>435</v>
      </c>
      <c r="B1073" s="33">
        <f>'101_parsed'!B1073</f>
        <v>61911</v>
      </c>
      <c r="C1073" s="25" t="str">
        <f>INDEX(all_banks!O:O,MATCH(A1073,all_banks!H:H,0))</f>
        <v>ПАО "Бест Эффортс Банк" (435)</v>
      </c>
      <c r="D1073" s="25" t="str">
        <f>INDEX('101_accounts'!B:B,MATCH(B1073,'101_accounts'!A:A,0))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073" s="25">
        <f>'101_parsed'!C1073</f>
        <v>0</v>
      </c>
      <c r="F1073" s="25">
        <f>'101_parsed'!D1073</f>
        <v>0</v>
      </c>
      <c r="G1073" s="25">
        <f>'101_parsed'!E1073</f>
        <v>0</v>
      </c>
      <c r="H1073" s="25">
        <f>'101_parsed'!F1073</f>
        <v>0</v>
      </c>
    </row>
    <row r="1074" spans="1:8" x14ac:dyDescent="0.2">
      <c r="A1074" s="25">
        <f>'101_parsed'!A1074</f>
        <v>435</v>
      </c>
      <c r="B1074" s="33">
        <f>'101_parsed'!B1074</f>
        <v>61912</v>
      </c>
      <c r="C1074" s="25" t="str">
        <f>INDEX(all_banks!O:O,MATCH(A1074,all_banks!H:H,0))</f>
        <v>ПАО "Бест Эффортс Банк" (435)</v>
      </c>
      <c r="D1074" s="25" t="str">
        <f>INDEX('101_accounts'!B:B,MATCH(B1074,'101_accounts'!A:A,0))</f>
        <v>61912   П  Резервы на возможные потери</v>
      </c>
      <c r="E1074" s="25">
        <f>'101_parsed'!C1074</f>
        <v>0</v>
      </c>
      <c r="F1074" s="25">
        <f>'101_parsed'!D1074</f>
        <v>0</v>
      </c>
      <c r="G1074" s="25">
        <f>'101_parsed'!E1074</f>
        <v>0</v>
      </c>
      <c r="H1074" s="25">
        <f>'101_parsed'!F1074</f>
        <v>0</v>
      </c>
    </row>
    <row r="1075" spans="1:8" x14ac:dyDescent="0.2">
      <c r="A1075" s="25">
        <f>'101_parsed'!A1075</f>
        <v>435</v>
      </c>
      <c r="B1075" s="33">
        <f>'101_parsed'!B1075</f>
        <v>62001</v>
      </c>
      <c r="C1075" s="25" t="str">
        <f>INDEX(all_banks!O:O,MATCH(A1075,all_banks!H:H,0))</f>
        <v>ПАО "Бест Эффортс Банк" (435)</v>
      </c>
      <c r="D1075" s="25" t="str">
        <f>INDEX('101_accounts'!B:B,MATCH(B1075,'101_accounts'!A:A,0))</f>
        <v>62001   A  Долгосрочные активы, предназначенные для продажи</v>
      </c>
      <c r="E1075" s="25">
        <f>'101_parsed'!C1075</f>
        <v>0</v>
      </c>
      <c r="F1075" s="25">
        <f>'101_parsed'!D1075</f>
        <v>0</v>
      </c>
      <c r="G1075" s="25">
        <f>'101_parsed'!E1075</f>
        <v>0</v>
      </c>
      <c r="H1075" s="25">
        <f>'101_parsed'!F1075</f>
        <v>0</v>
      </c>
    </row>
    <row r="1076" spans="1:8" x14ac:dyDescent="0.2">
      <c r="A1076" s="25">
        <f>'101_parsed'!A1076</f>
        <v>435</v>
      </c>
      <c r="B1076" s="33">
        <f>'101_parsed'!B1076</f>
        <v>62002</v>
      </c>
      <c r="C1076" s="25" t="str">
        <f>INDEX(all_banks!O:O,MATCH(A1076,all_banks!H:H,0))</f>
        <v>ПАО "Бест Эффортс Банк" (435)</v>
      </c>
      <c r="D1076" s="25" t="str">
        <f>INDEX('101_accounts'!B:B,MATCH(B1076,'101_accounts'!A:A,0))</f>
        <v>62002   П  Резервы на возможные потери</v>
      </c>
      <c r="E1076" s="25">
        <f>'101_parsed'!C1076</f>
        <v>0</v>
      </c>
      <c r="F1076" s="25">
        <f>'101_parsed'!D1076</f>
        <v>0</v>
      </c>
      <c r="G1076" s="25">
        <f>'101_parsed'!E1076</f>
        <v>0</v>
      </c>
      <c r="H1076" s="25">
        <f>'101_parsed'!F1076</f>
        <v>0</v>
      </c>
    </row>
    <row r="1077" spans="1:8" x14ac:dyDescent="0.2">
      <c r="A1077" s="25">
        <f>'101_parsed'!A1077</f>
        <v>435</v>
      </c>
      <c r="B1077" s="33">
        <f>'101_parsed'!B1077</f>
        <v>62101</v>
      </c>
      <c r="C1077" s="25" t="str">
        <f>INDEX(all_banks!O:O,MATCH(A1077,all_banks!H:H,0))</f>
        <v>ПАО "Бест Эффортс Банк" (435)</v>
      </c>
      <c r="D1077" s="25" t="str">
        <f>INDEX('101_accounts'!B:B,MATCH(B1077,'101_accounts'!A:A,0))</f>
        <v>62101   A  Средства труда, полученные по договорам отступного, залога, назначение которых не определено</v>
      </c>
      <c r="E1077" s="25">
        <f>'101_parsed'!C1077</f>
        <v>0</v>
      </c>
      <c r="F1077" s="25">
        <f>'101_parsed'!D1077</f>
        <v>0</v>
      </c>
      <c r="G1077" s="25">
        <f>'101_parsed'!E1077</f>
        <v>0</v>
      </c>
      <c r="H1077" s="25">
        <f>'101_parsed'!F1077</f>
        <v>0</v>
      </c>
    </row>
    <row r="1078" spans="1:8" x14ac:dyDescent="0.2">
      <c r="A1078" s="25">
        <f>'101_parsed'!A1078</f>
        <v>435</v>
      </c>
      <c r="B1078" s="33">
        <f>'101_parsed'!B1078</f>
        <v>62102</v>
      </c>
      <c r="C1078" s="25" t="str">
        <f>INDEX(all_banks!O:O,MATCH(A1078,all_banks!H:H,0))</f>
        <v>ПАО "Бест Эффортс Банк" (435)</v>
      </c>
      <c r="D1078" s="25" t="str">
        <f>INDEX('101_accounts'!B:B,MATCH(B1078,'101_accounts'!A:A,0))</f>
        <v>62102   A  Предметы труда, полученные по договорам отступного, залога, назначение которых не определено</v>
      </c>
      <c r="E1078" s="25">
        <f>'101_parsed'!C1078</f>
        <v>0</v>
      </c>
      <c r="F1078" s="25">
        <f>'101_parsed'!D1078</f>
        <v>0</v>
      </c>
      <c r="G1078" s="25">
        <f>'101_parsed'!E1078</f>
        <v>0</v>
      </c>
      <c r="H1078" s="25">
        <f>'101_parsed'!F1078</f>
        <v>0</v>
      </c>
    </row>
    <row r="1079" spans="1:8" x14ac:dyDescent="0.2">
      <c r="A1079" s="25">
        <f>'101_parsed'!A1079</f>
        <v>435</v>
      </c>
      <c r="B1079" s="33">
        <f>'101_parsed'!B1079</f>
        <v>62103</v>
      </c>
      <c r="C1079" s="25" t="str">
        <f>INDEX(all_banks!O:O,MATCH(A1079,all_banks!H:H,0))</f>
        <v>ПАО "Бест Эффортс Банк" (435)</v>
      </c>
      <c r="D1079" s="25" t="str">
        <f>INDEX('101_accounts'!B:B,MATCH(B1079,'101_accounts'!A:A,0))</f>
        <v>62103   П  Резервы на возможные потери</v>
      </c>
      <c r="E1079" s="25">
        <f>'101_parsed'!C1079</f>
        <v>0</v>
      </c>
      <c r="F1079" s="25">
        <f>'101_parsed'!D1079</f>
        <v>0</v>
      </c>
      <c r="G1079" s="25">
        <f>'101_parsed'!E1079</f>
        <v>0</v>
      </c>
      <c r="H1079" s="25">
        <f>'101_parsed'!F1079</f>
        <v>0</v>
      </c>
    </row>
    <row r="1080" spans="1:8" x14ac:dyDescent="0.2">
      <c r="A1080" s="25">
        <f>'101_parsed'!A1080</f>
        <v>2883</v>
      </c>
      <c r="B1080" s="33">
        <f>'101_parsed'!B1080</f>
        <v>60401</v>
      </c>
      <c r="C1080" s="25" t="str">
        <f>INDEX(all_banks!O:O,MATCH(A1080,all_banks!H:H,0))</f>
        <v>"БСТ-БАНК" АО (2883)</v>
      </c>
      <c r="D1080" s="25" t="str">
        <f>INDEX('101_accounts'!B:B,MATCH(B1080,'101_accounts'!A:A,0))</f>
        <v>60401   A  Основные средства (кроме земли) (c 13.02.2018)_x000D_Категория 1- Здания и сооружения (до 31.12.2002)</v>
      </c>
      <c r="E1080" s="25">
        <f>'101_parsed'!C1080</f>
        <v>23473</v>
      </c>
      <c r="F1080" s="25">
        <f>'101_parsed'!D1080</f>
        <v>0</v>
      </c>
      <c r="G1080" s="25">
        <f>'101_parsed'!E1080</f>
        <v>22652</v>
      </c>
      <c r="H1080" s="25">
        <f>'101_parsed'!F1080</f>
        <v>0</v>
      </c>
    </row>
    <row r="1081" spans="1:8" x14ac:dyDescent="0.2">
      <c r="A1081" s="25">
        <f>'101_parsed'!A1081</f>
        <v>2883</v>
      </c>
      <c r="B1081" s="33">
        <f>'101_parsed'!B1081</f>
        <v>60404</v>
      </c>
      <c r="C1081" s="25" t="str">
        <f>INDEX(all_banks!O:O,MATCH(A1081,all_banks!H:H,0))</f>
        <v>"БСТ-БАНК" АО (2883)</v>
      </c>
      <c r="D1081" s="25" t="str">
        <f>INDEX('101_accounts'!B:B,MATCH(B1081,'101_accounts'!A:A,0))</f>
        <v>60404   A  Земля (c 13.02.2018)</v>
      </c>
      <c r="E1081" s="25">
        <f>'101_parsed'!C1081</f>
        <v>0</v>
      </c>
      <c r="F1081" s="25">
        <f>'101_parsed'!D1081</f>
        <v>0</v>
      </c>
      <c r="G1081" s="25">
        <f>'101_parsed'!E1081</f>
        <v>0</v>
      </c>
      <c r="H1081" s="25">
        <f>'101_parsed'!F1081</f>
        <v>0</v>
      </c>
    </row>
    <row r="1082" spans="1:8" x14ac:dyDescent="0.2">
      <c r="A1082" s="25">
        <f>'101_parsed'!A1082</f>
        <v>2883</v>
      </c>
      <c r="B1082" s="33">
        <f>'101_parsed'!B1082</f>
        <v>60405</v>
      </c>
      <c r="C1082" s="25" t="str">
        <f>INDEX(all_banks!O:O,MATCH(A1082,all_banks!H:H,0))</f>
        <v>"БСТ-БАНК" АО (2883)</v>
      </c>
      <c r="D1082" s="25" t="str">
        <f>INDEX('101_accounts'!B:B,MATCH(B1082,'101_accounts'!A:A,0))</f>
        <v>60405   П
A (до 31.01.2003)  Резервы на возможные потери (c 13.02.2018)
Долгосрочно арендуемые основные средства (до 31.01.2003)</v>
      </c>
      <c r="E1082" s="25">
        <f>'101_parsed'!C1082</f>
        <v>0</v>
      </c>
      <c r="F1082" s="25">
        <f>'101_parsed'!D1082</f>
        <v>0</v>
      </c>
      <c r="G1082" s="25">
        <f>'101_parsed'!E1082</f>
        <v>0</v>
      </c>
      <c r="H1082" s="25">
        <f>'101_parsed'!F1082</f>
        <v>0</v>
      </c>
    </row>
    <row r="1083" spans="1:8" x14ac:dyDescent="0.2">
      <c r="A1083" s="25">
        <f>'101_parsed'!A1083</f>
        <v>2883</v>
      </c>
      <c r="B1083" s="33">
        <f>'101_parsed'!B1083</f>
        <v>60414</v>
      </c>
      <c r="C1083" s="25" t="str">
        <f>INDEX(all_banks!O:O,MATCH(A1083,all_banks!H:H,0))</f>
        <v>"БСТ-БАНК" АО (2883)</v>
      </c>
      <c r="D1083" s="25" t="str">
        <f>INDEX('101_accounts'!B:B,MATCH(B1083,'101_accounts'!A:A,0))</f>
        <v>60414   П  Амортизация основных средств (кроме земли) (c 13.02.2018)</v>
      </c>
      <c r="E1083" s="25">
        <f>'101_parsed'!C1083</f>
        <v>0</v>
      </c>
      <c r="F1083" s="25">
        <f>'101_parsed'!D1083</f>
        <v>19741</v>
      </c>
      <c r="G1083" s="25">
        <f>'101_parsed'!E1083</f>
        <v>0</v>
      </c>
      <c r="H1083" s="25">
        <f>'101_parsed'!F1083</f>
        <v>19270</v>
      </c>
    </row>
    <row r="1084" spans="1:8" x14ac:dyDescent="0.2">
      <c r="A1084" s="25">
        <f>'101_parsed'!A1084</f>
        <v>2883</v>
      </c>
      <c r="B1084" s="33">
        <f>'101_parsed'!B1084</f>
        <v>60415</v>
      </c>
      <c r="C1084" s="25" t="str">
        <f>INDEX(all_banks!O:O,MATCH(A1084,all_banks!H:H,0))</f>
        <v>"БСТ-БАНК" АО (2883)</v>
      </c>
      <c r="D1084" s="25" t="str">
        <f>INDEX('101_accounts'!B:B,MATCH(B1084,'101_accounts'!A:A,0))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084" s="25">
        <f>'101_parsed'!C1084</f>
        <v>0</v>
      </c>
      <c r="F1084" s="25">
        <f>'101_parsed'!D1084</f>
        <v>0</v>
      </c>
      <c r="G1084" s="25">
        <f>'101_parsed'!E1084</f>
        <v>0</v>
      </c>
      <c r="H1084" s="25">
        <f>'101_parsed'!F1084</f>
        <v>0</v>
      </c>
    </row>
    <row r="1085" spans="1:8" x14ac:dyDescent="0.2">
      <c r="A1085" s="25">
        <f>'101_parsed'!A1085</f>
        <v>2883</v>
      </c>
      <c r="B1085" s="33">
        <f>'101_parsed'!B1085</f>
        <v>61901</v>
      </c>
      <c r="C1085" s="25" t="str">
        <f>INDEX(all_banks!O:O,MATCH(A1085,all_banks!H:H,0))</f>
        <v>"БСТ-БАНК" АО (2883)</v>
      </c>
      <c r="D1085" s="25" t="str">
        <f>INDEX('101_accounts'!B:B,MATCH(B1085,'101_accounts'!A:A,0))</f>
        <v>61901   A  Земля, временно неиспользуемая в основной деятельности</v>
      </c>
      <c r="E1085" s="25">
        <f>'101_parsed'!C1085</f>
        <v>0</v>
      </c>
      <c r="F1085" s="25">
        <f>'101_parsed'!D1085</f>
        <v>0</v>
      </c>
      <c r="G1085" s="25">
        <f>'101_parsed'!E1085</f>
        <v>0</v>
      </c>
      <c r="H1085" s="25">
        <f>'101_parsed'!F1085</f>
        <v>0</v>
      </c>
    </row>
    <row r="1086" spans="1:8" x14ac:dyDescent="0.2">
      <c r="A1086" s="25">
        <f>'101_parsed'!A1086</f>
        <v>2883</v>
      </c>
      <c r="B1086" s="33">
        <f>'101_parsed'!B1086</f>
        <v>61902</v>
      </c>
      <c r="C1086" s="25" t="str">
        <f>INDEX(all_banks!O:O,MATCH(A1086,all_banks!H:H,0))</f>
        <v>"БСТ-БАНК" АО (2883)</v>
      </c>
      <c r="D1086" s="25" t="str">
        <f>INDEX('101_accounts'!B:B,MATCH(B1086,'101_accounts'!A:A,0))</f>
        <v>61902   A  Земля, временно неиспользуемая в основной деятельности, переданная в аренду</v>
      </c>
      <c r="E1086" s="25">
        <f>'101_parsed'!C1086</f>
        <v>0</v>
      </c>
      <c r="F1086" s="25">
        <f>'101_parsed'!D1086</f>
        <v>0</v>
      </c>
      <c r="G1086" s="25">
        <f>'101_parsed'!E1086</f>
        <v>0</v>
      </c>
      <c r="H1086" s="25">
        <f>'101_parsed'!F1086</f>
        <v>0</v>
      </c>
    </row>
    <row r="1087" spans="1:8" x14ac:dyDescent="0.2">
      <c r="A1087" s="25">
        <f>'101_parsed'!A1087</f>
        <v>2883</v>
      </c>
      <c r="B1087" s="33">
        <f>'101_parsed'!B1087</f>
        <v>61903</v>
      </c>
      <c r="C1087" s="25" t="str">
        <f>INDEX(all_banks!O:O,MATCH(A1087,all_banks!H:H,0))</f>
        <v>"БСТ-БАНК" АО (2883)</v>
      </c>
      <c r="D1087" s="25" t="str">
        <f>INDEX('101_accounts'!B:B,MATCH(B1087,'101_accounts'!A:A,0))</f>
        <v>61903   A  Недвижимость (кроме земли), временно неиспользуемая в основной деятельности</v>
      </c>
      <c r="E1087" s="25">
        <f>'101_parsed'!C1087</f>
        <v>0</v>
      </c>
      <c r="F1087" s="25">
        <f>'101_parsed'!D1087</f>
        <v>0</v>
      </c>
      <c r="G1087" s="25">
        <f>'101_parsed'!E1087</f>
        <v>0</v>
      </c>
      <c r="H1087" s="25">
        <f>'101_parsed'!F1087</f>
        <v>0</v>
      </c>
    </row>
    <row r="1088" spans="1:8" x14ac:dyDescent="0.2">
      <c r="A1088" s="25">
        <f>'101_parsed'!A1088</f>
        <v>2883</v>
      </c>
      <c r="B1088" s="33">
        <f>'101_parsed'!B1088</f>
        <v>61904</v>
      </c>
      <c r="C1088" s="25" t="str">
        <f>INDEX(all_banks!O:O,MATCH(A1088,all_banks!H:H,0))</f>
        <v>"БСТ-БАНК" АО (2883)</v>
      </c>
      <c r="D1088" s="25" t="str">
        <f>INDEX('101_accounts'!B:B,MATCH(B1088,'101_accounts'!A:A,0))</f>
        <v>61904   A  Недвижимость (кроме земли), временно неиспользуемая в основной деятельности, переданная в аренду</v>
      </c>
      <c r="E1088" s="25">
        <f>'101_parsed'!C1088</f>
        <v>0</v>
      </c>
      <c r="F1088" s="25">
        <f>'101_parsed'!D1088</f>
        <v>0</v>
      </c>
      <c r="G1088" s="25">
        <f>'101_parsed'!E1088</f>
        <v>0</v>
      </c>
      <c r="H1088" s="25">
        <f>'101_parsed'!F1088</f>
        <v>0</v>
      </c>
    </row>
    <row r="1089" spans="1:8" x14ac:dyDescent="0.2">
      <c r="A1089" s="25">
        <f>'101_parsed'!A1089</f>
        <v>2883</v>
      </c>
      <c r="B1089" s="33">
        <f>'101_parsed'!B1089</f>
        <v>61905</v>
      </c>
      <c r="C1089" s="25" t="str">
        <f>INDEX(all_banks!O:O,MATCH(A1089,all_banks!H:H,0))</f>
        <v>"БСТ-БАНК" АО (2883)</v>
      </c>
      <c r="D1089" s="25" t="str">
        <f>INDEX('101_accounts'!B:B,MATCH(B1089,'101_accounts'!A:A,0))</f>
        <v>61905   A  Земля, временно неиспользуемая в основной деятельности, учитываемая по справедливой стоимости</v>
      </c>
      <c r="E1089" s="25">
        <f>'101_parsed'!C1089</f>
        <v>0</v>
      </c>
      <c r="F1089" s="25">
        <f>'101_parsed'!D1089</f>
        <v>0</v>
      </c>
      <c r="G1089" s="25">
        <f>'101_parsed'!E1089</f>
        <v>0</v>
      </c>
      <c r="H1089" s="25">
        <f>'101_parsed'!F1089</f>
        <v>0</v>
      </c>
    </row>
    <row r="1090" spans="1:8" x14ac:dyDescent="0.2">
      <c r="A1090" s="25">
        <f>'101_parsed'!A1090</f>
        <v>2883</v>
      </c>
      <c r="B1090" s="33">
        <f>'101_parsed'!B1090</f>
        <v>61906</v>
      </c>
      <c r="C1090" s="25" t="str">
        <f>INDEX(all_banks!O:O,MATCH(A1090,all_banks!H:H,0))</f>
        <v>"БСТ-БАНК" АО (2883)</v>
      </c>
      <c r="D1090" s="25" t="str">
        <f>INDEX('101_accounts'!B:B,MATCH(B1090,'101_accounts'!A:A,0))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090" s="25">
        <f>'101_parsed'!C1090</f>
        <v>3495</v>
      </c>
      <c r="F1090" s="25">
        <f>'101_parsed'!D1090</f>
        <v>0</v>
      </c>
      <c r="G1090" s="25">
        <f>'101_parsed'!E1090</f>
        <v>4330</v>
      </c>
      <c r="H1090" s="25">
        <f>'101_parsed'!F1090</f>
        <v>0</v>
      </c>
    </row>
    <row r="1091" spans="1:8" x14ac:dyDescent="0.2">
      <c r="A1091" s="25">
        <f>'101_parsed'!A1091</f>
        <v>2883</v>
      </c>
      <c r="B1091" s="33">
        <f>'101_parsed'!B1091</f>
        <v>61907</v>
      </c>
      <c r="C1091" s="25" t="str">
        <f>INDEX(all_banks!O:O,MATCH(A1091,all_banks!H:H,0))</f>
        <v>"БСТ-БАНК" АО (2883)</v>
      </c>
      <c r="D1091" s="25" t="str">
        <f>INDEX('101_accounts'!B:B,MATCH(B1091,'101_accounts'!A:A,0))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091" s="25">
        <f>'101_parsed'!C1091</f>
        <v>17080</v>
      </c>
      <c r="F1091" s="25">
        <f>'101_parsed'!D1091</f>
        <v>0</v>
      </c>
      <c r="G1091" s="25">
        <f>'101_parsed'!E1091</f>
        <v>8180</v>
      </c>
      <c r="H1091" s="25">
        <f>'101_parsed'!F1091</f>
        <v>0</v>
      </c>
    </row>
    <row r="1092" spans="1:8" x14ac:dyDescent="0.2">
      <c r="A1092" s="25">
        <f>'101_parsed'!A1092</f>
        <v>2883</v>
      </c>
      <c r="B1092" s="33">
        <f>'101_parsed'!B1092</f>
        <v>61908</v>
      </c>
      <c r="C1092" s="25" t="str">
        <f>INDEX(all_banks!O:O,MATCH(A1092,all_banks!H:H,0))</f>
        <v>"БСТ-БАНК" АО (2883)</v>
      </c>
      <c r="D1092" s="25" t="str">
        <f>INDEX('101_accounts'!B:B,MATCH(B1092,'101_accounts'!A:A,0))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092" s="25">
        <f>'101_parsed'!C1092</f>
        <v>75825</v>
      </c>
      <c r="F1092" s="25">
        <f>'101_parsed'!D1092</f>
        <v>0</v>
      </c>
      <c r="G1092" s="25">
        <f>'101_parsed'!E1092</f>
        <v>73300</v>
      </c>
      <c r="H1092" s="25">
        <f>'101_parsed'!F1092</f>
        <v>0</v>
      </c>
    </row>
    <row r="1093" spans="1:8" x14ac:dyDescent="0.2">
      <c r="A1093" s="25">
        <f>'101_parsed'!A1093</f>
        <v>2883</v>
      </c>
      <c r="B1093" s="33">
        <f>'101_parsed'!B1093</f>
        <v>61909</v>
      </c>
      <c r="C1093" s="25" t="str">
        <f>INDEX(all_banks!O:O,MATCH(A1093,all_banks!H:H,0))</f>
        <v>"БСТ-БАНК" АО (2883)</v>
      </c>
      <c r="D1093" s="25" t="str">
        <f>INDEX('101_accounts'!B:B,MATCH(B1093,'101_accounts'!A:A,0))</f>
        <v>61909   П  Амортизация недвижимости (кроме земли), временно неиспользуемой в основной деятельности</v>
      </c>
      <c r="E1093" s="25">
        <f>'101_parsed'!C1093</f>
        <v>0</v>
      </c>
      <c r="F1093" s="25">
        <f>'101_parsed'!D1093</f>
        <v>0</v>
      </c>
      <c r="G1093" s="25">
        <f>'101_parsed'!E1093</f>
        <v>0</v>
      </c>
      <c r="H1093" s="25">
        <f>'101_parsed'!F1093</f>
        <v>0</v>
      </c>
    </row>
    <row r="1094" spans="1:8" x14ac:dyDescent="0.2">
      <c r="A1094" s="25">
        <f>'101_parsed'!A1094</f>
        <v>2883</v>
      </c>
      <c r="B1094" s="33">
        <f>'101_parsed'!B1094</f>
        <v>61910</v>
      </c>
      <c r="C1094" s="25" t="str">
        <f>INDEX(all_banks!O:O,MATCH(A1094,all_banks!H:H,0))</f>
        <v>"БСТ-БАНК" АО (2883)</v>
      </c>
      <c r="D1094" s="25" t="str">
        <f>INDEX('101_accounts'!B:B,MATCH(B1094,'101_accounts'!A:A,0))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094" s="25">
        <f>'101_parsed'!C1094</f>
        <v>0</v>
      </c>
      <c r="F1094" s="25">
        <f>'101_parsed'!D1094</f>
        <v>0</v>
      </c>
      <c r="G1094" s="25">
        <f>'101_parsed'!E1094</f>
        <v>0</v>
      </c>
      <c r="H1094" s="25">
        <f>'101_parsed'!F1094</f>
        <v>0</v>
      </c>
    </row>
    <row r="1095" spans="1:8" x14ac:dyDescent="0.2">
      <c r="A1095" s="25">
        <f>'101_parsed'!A1095</f>
        <v>2883</v>
      </c>
      <c r="B1095" s="33">
        <f>'101_parsed'!B1095</f>
        <v>61911</v>
      </c>
      <c r="C1095" s="25" t="str">
        <f>INDEX(all_banks!O:O,MATCH(A1095,all_banks!H:H,0))</f>
        <v>"БСТ-БАНК" АО (2883)</v>
      </c>
      <c r="D1095" s="25" t="str">
        <f>INDEX('101_accounts'!B:B,MATCH(B1095,'101_accounts'!A:A,0))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095" s="25">
        <f>'101_parsed'!C1095</f>
        <v>0</v>
      </c>
      <c r="F1095" s="25">
        <f>'101_parsed'!D1095</f>
        <v>0</v>
      </c>
      <c r="G1095" s="25">
        <f>'101_parsed'!E1095</f>
        <v>0</v>
      </c>
      <c r="H1095" s="25">
        <f>'101_parsed'!F1095</f>
        <v>0</v>
      </c>
    </row>
    <row r="1096" spans="1:8" x14ac:dyDescent="0.2">
      <c r="A1096" s="25">
        <f>'101_parsed'!A1096</f>
        <v>2883</v>
      </c>
      <c r="B1096" s="33">
        <f>'101_parsed'!B1096</f>
        <v>61912</v>
      </c>
      <c r="C1096" s="25" t="str">
        <f>INDEX(all_banks!O:O,MATCH(A1096,all_banks!H:H,0))</f>
        <v>"БСТ-БАНК" АО (2883)</v>
      </c>
      <c r="D1096" s="25" t="str">
        <f>INDEX('101_accounts'!B:B,MATCH(B1096,'101_accounts'!A:A,0))</f>
        <v>61912   П  Резервы на возможные потери</v>
      </c>
      <c r="E1096" s="25">
        <f>'101_parsed'!C1096</f>
        <v>0</v>
      </c>
      <c r="F1096" s="25">
        <f>'101_parsed'!D1096</f>
        <v>0</v>
      </c>
      <c r="G1096" s="25">
        <f>'101_parsed'!E1096</f>
        <v>0</v>
      </c>
      <c r="H1096" s="25">
        <f>'101_parsed'!F1096</f>
        <v>0</v>
      </c>
    </row>
    <row r="1097" spans="1:8" x14ac:dyDescent="0.2">
      <c r="A1097" s="25">
        <f>'101_parsed'!A1097</f>
        <v>2883</v>
      </c>
      <c r="B1097" s="33">
        <f>'101_parsed'!B1097</f>
        <v>62001</v>
      </c>
      <c r="C1097" s="25" t="str">
        <f>INDEX(all_banks!O:O,MATCH(A1097,all_banks!H:H,0))</f>
        <v>"БСТ-БАНК" АО (2883)</v>
      </c>
      <c r="D1097" s="25" t="str">
        <f>INDEX('101_accounts'!B:B,MATCH(B1097,'101_accounts'!A:A,0))</f>
        <v>62001   A  Долгосрочные активы, предназначенные для продажи</v>
      </c>
      <c r="E1097" s="25">
        <f>'101_parsed'!C1097</f>
        <v>102030</v>
      </c>
      <c r="F1097" s="25">
        <f>'101_parsed'!D1097</f>
        <v>0</v>
      </c>
      <c r="G1097" s="25">
        <f>'101_parsed'!E1097</f>
        <v>94832</v>
      </c>
      <c r="H1097" s="25">
        <f>'101_parsed'!F1097</f>
        <v>0</v>
      </c>
    </row>
    <row r="1098" spans="1:8" x14ac:dyDescent="0.2">
      <c r="A1098" s="25">
        <f>'101_parsed'!A1098</f>
        <v>2883</v>
      </c>
      <c r="B1098" s="33">
        <f>'101_parsed'!B1098</f>
        <v>62002</v>
      </c>
      <c r="C1098" s="25" t="str">
        <f>INDEX(all_banks!O:O,MATCH(A1098,all_banks!H:H,0))</f>
        <v>"БСТ-БАНК" АО (2883)</v>
      </c>
      <c r="D1098" s="25" t="str">
        <f>INDEX('101_accounts'!B:B,MATCH(B1098,'101_accounts'!A:A,0))</f>
        <v>62002   П  Резервы на возможные потери</v>
      </c>
      <c r="E1098" s="25">
        <f>'101_parsed'!C1098</f>
        <v>0</v>
      </c>
      <c r="F1098" s="25">
        <f>'101_parsed'!D1098</f>
        <v>0</v>
      </c>
      <c r="G1098" s="25">
        <f>'101_parsed'!E1098</f>
        <v>0</v>
      </c>
      <c r="H1098" s="25">
        <f>'101_parsed'!F1098</f>
        <v>0</v>
      </c>
    </row>
    <row r="1099" spans="1:8" x14ac:dyDescent="0.2">
      <c r="A1099" s="25">
        <f>'101_parsed'!A1099</f>
        <v>2883</v>
      </c>
      <c r="B1099" s="33">
        <f>'101_parsed'!B1099</f>
        <v>62101</v>
      </c>
      <c r="C1099" s="25" t="str">
        <f>INDEX(all_banks!O:O,MATCH(A1099,all_banks!H:H,0))</f>
        <v>"БСТ-БАНК" АО (2883)</v>
      </c>
      <c r="D1099" s="25" t="str">
        <f>INDEX('101_accounts'!B:B,MATCH(B1099,'101_accounts'!A:A,0))</f>
        <v>62101   A  Средства труда, полученные по договорам отступного, залога, назначение которых не определено</v>
      </c>
      <c r="E1099" s="25">
        <f>'101_parsed'!C1099</f>
        <v>0</v>
      </c>
      <c r="F1099" s="25">
        <f>'101_parsed'!D1099</f>
        <v>0</v>
      </c>
      <c r="G1099" s="25">
        <f>'101_parsed'!E1099</f>
        <v>0</v>
      </c>
      <c r="H1099" s="25">
        <f>'101_parsed'!F1099</f>
        <v>0</v>
      </c>
    </row>
    <row r="1100" spans="1:8" x14ac:dyDescent="0.2">
      <c r="A1100" s="25">
        <f>'101_parsed'!A1100</f>
        <v>2883</v>
      </c>
      <c r="B1100" s="33">
        <f>'101_parsed'!B1100</f>
        <v>62102</v>
      </c>
      <c r="C1100" s="25" t="str">
        <f>INDEX(all_banks!O:O,MATCH(A1100,all_banks!H:H,0))</f>
        <v>"БСТ-БАНК" АО (2883)</v>
      </c>
      <c r="D1100" s="25" t="str">
        <f>INDEX('101_accounts'!B:B,MATCH(B1100,'101_accounts'!A:A,0))</f>
        <v>62102   A  Предметы труда, полученные по договорам отступного, залога, назначение которых не определено</v>
      </c>
      <c r="E1100" s="25">
        <f>'101_parsed'!C1100</f>
        <v>0</v>
      </c>
      <c r="F1100" s="25">
        <f>'101_parsed'!D1100</f>
        <v>0</v>
      </c>
      <c r="G1100" s="25">
        <f>'101_parsed'!E1100</f>
        <v>0</v>
      </c>
      <c r="H1100" s="25">
        <f>'101_parsed'!F1100</f>
        <v>0</v>
      </c>
    </row>
    <row r="1101" spans="1:8" x14ac:dyDescent="0.2">
      <c r="A1101" s="25">
        <f>'101_parsed'!A1101</f>
        <v>2883</v>
      </c>
      <c r="B1101" s="33">
        <f>'101_parsed'!B1101</f>
        <v>62103</v>
      </c>
      <c r="C1101" s="25" t="str">
        <f>INDEX(all_banks!O:O,MATCH(A1101,all_banks!H:H,0))</f>
        <v>"БСТ-БАНК" АО (2883)</v>
      </c>
      <c r="D1101" s="25" t="str">
        <f>INDEX('101_accounts'!B:B,MATCH(B1101,'101_accounts'!A:A,0))</f>
        <v>62103   П  Резервы на возможные потери</v>
      </c>
      <c r="E1101" s="25">
        <f>'101_parsed'!C1101</f>
        <v>0</v>
      </c>
      <c r="F1101" s="25">
        <f>'101_parsed'!D1101</f>
        <v>0</v>
      </c>
      <c r="G1101" s="25">
        <f>'101_parsed'!E1101</f>
        <v>0</v>
      </c>
      <c r="H1101" s="25">
        <f>'101_parsed'!F1101</f>
        <v>0</v>
      </c>
    </row>
    <row r="1102" spans="1:8" x14ac:dyDescent="0.2">
      <c r="A1102" s="25">
        <f>'101_parsed'!A1102</f>
        <v>101</v>
      </c>
      <c r="B1102" s="33">
        <f>'101_parsed'!B1102</f>
        <v>60401</v>
      </c>
      <c r="C1102" s="25" t="str">
        <f>INDEX(all_banks!O:O,MATCH(A1102,all_banks!H:H,0))</f>
        <v>АО "БКС Банк" (101)</v>
      </c>
      <c r="D1102" s="25" t="str">
        <f>INDEX('101_accounts'!B:B,MATCH(B1102,'101_accounts'!A:A,0))</f>
        <v>60401   A  Основные средства (кроме земли) (c 13.02.2018)_x000D_Категория 1- Здания и сооружения (до 31.12.2002)</v>
      </c>
      <c r="E1102" s="25">
        <f>'101_parsed'!C1102</f>
        <v>316902</v>
      </c>
      <c r="F1102" s="25">
        <f>'101_parsed'!D1102</f>
        <v>0</v>
      </c>
      <c r="G1102" s="25">
        <f>'101_parsed'!E1102</f>
        <v>287615</v>
      </c>
      <c r="H1102" s="25">
        <f>'101_parsed'!F1102</f>
        <v>0</v>
      </c>
    </row>
    <row r="1103" spans="1:8" x14ac:dyDescent="0.2">
      <c r="A1103" s="25">
        <f>'101_parsed'!A1103</f>
        <v>101</v>
      </c>
      <c r="B1103" s="33">
        <f>'101_parsed'!B1103</f>
        <v>60404</v>
      </c>
      <c r="C1103" s="25" t="str">
        <f>INDEX(all_banks!O:O,MATCH(A1103,all_banks!H:H,0))</f>
        <v>АО "БКС Банк" (101)</v>
      </c>
      <c r="D1103" s="25" t="str">
        <f>INDEX('101_accounts'!B:B,MATCH(B1103,'101_accounts'!A:A,0))</f>
        <v>60404   A  Земля (c 13.02.2018)</v>
      </c>
      <c r="E1103" s="25">
        <f>'101_parsed'!C1103</f>
        <v>3575</v>
      </c>
      <c r="F1103" s="25">
        <f>'101_parsed'!D1103</f>
        <v>0</v>
      </c>
      <c r="G1103" s="25">
        <f>'101_parsed'!E1103</f>
        <v>3575</v>
      </c>
      <c r="H1103" s="25">
        <f>'101_parsed'!F1103</f>
        <v>0</v>
      </c>
    </row>
    <row r="1104" spans="1:8" x14ac:dyDescent="0.2">
      <c r="A1104" s="25">
        <f>'101_parsed'!A1104</f>
        <v>101</v>
      </c>
      <c r="B1104" s="33">
        <f>'101_parsed'!B1104</f>
        <v>60405</v>
      </c>
      <c r="C1104" s="25" t="str">
        <f>INDEX(all_banks!O:O,MATCH(A1104,all_banks!H:H,0))</f>
        <v>АО "БКС Банк" (101)</v>
      </c>
      <c r="D1104" s="25" t="str">
        <f>INDEX('101_accounts'!B:B,MATCH(B1104,'101_accounts'!A:A,0))</f>
        <v>60405   П
A (до 31.01.2003)  Резервы на возможные потери (c 13.02.2018)
Долгосрочно арендуемые основные средства (до 31.01.2003)</v>
      </c>
      <c r="E1104" s="25">
        <f>'101_parsed'!C1104</f>
        <v>0</v>
      </c>
      <c r="F1104" s="25">
        <f>'101_parsed'!D1104</f>
        <v>0</v>
      </c>
      <c r="G1104" s="25">
        <f>'101_parsed'!E1104</f>
        <v>0</v>
      </c>
      <c r="H1104" s="25">
        <f>'101_parsed'!F1104</f>
        <v>0</v>
      </c>
    </row>
    <row r="1105" spans="1:8" x14ac:dyDescent="0.2">
      <c r="A1105" s="25">
        <f>'101_parsed'!A1105</f>
        <v>101</v>
      </c>
      <c r="B1105" s="33">
        <f>'101_parsed'!B1105</f>
        <v>60414</v>
      </c>
      <c r="C1105" s="25" t="str">
        <f>INDEX(all_banks!O:O,MATCH(A1105,all_banks!H:H,0))</f>
        <v>АО "БКС Банк" (101)</v>
      </c>
      <c r="D1105" s="25" t="str">
        <f>INDEX('101_accounts'!B:B,MATCH(B1105,'101_accounts'!A:A,0))</f>
        <v>60414   П  Амортизация основных средств (кроме земли) (c 13.02.2018)</v>
      </c>
      <c r="E1105" s="25">
        <f>'101_parsed'!C1105</f>
        <v>0</v>
      </c>
      <c r="F1105" s="25">
        <f>'101_parsed'!D1105</f>
        <v>209284</v>
      </c>
      <c r="G1105" s="25">
        <f>'101_parsed'!E1105</f>
        <v>0</v>
      </c>
      <c r="H1105" s="25">
        <f>'101_parsed'!F1105</f>
        <v>190494</v>
      </c>
    </row>
    <row r="1106" spans="1:8" x14ac:dyDescent="0.2">
      <c r="A1106" s="25">
        <f>'101_parsed'!A1106</f>
        <v>101</v>
      </c>
      <c r="B1106" s="33">
        <f>'101_parsed'!B1106</f>
        <v>60415</v>
      </c>
      <c r="C1106" s="25" t="str">
        <f>INDEX(all_banks!O:O,MATCH(A1106,all_banks!H:H,0))</f>
        <v>АО "БКС Банк" (101)</v>
      </c>
      <c r="D1106" s="25" t="str">
        <f>INDEX('101_accounts'!B:B,MATCH(B1106,'101_accounts'!A:A,0))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106" s="25">
        <f>'101_parsed'!C1106</f>
        <v>0</v>
      </c>
      <c r="F1106" s="25">
        <f>'101_parsed'!D1106</f>
        <v>0</v>
      </c>
      <c r="G1106" s="25">
        <f>'101_parsed'!E1106</f>
        <v>0</v>
      </c>
      <c r="H1106" s="25">
        <f>'101_parsed'!F1106</f>
        <v>0</v>
      </c>
    </row>
    <row r="1107" spans="1:8" x14ac:dyDescent="0.2">
      <c r="A1107" s="25">
        <f>'101_parsed'!A1107</f>
        <v>101</v>
      </c>
      <c r="B1107" s="33">
        <f>'101_parsed'!B1107</f>
        <v>61901</v>
      </c>
      <c r="C1107" s="25" t="str">
        <f>INDEX(all_banks!O:O,MATCH(A1107,all_banks!H:H,0))</f>
        <v>АО "БКС Банк" (101)</v>
      </c>
      <c r="D1107" s="25" t="str">
        <f>INDEX('101_accounts'!B:B,MATCH(B1107,'101_accounts'!A:A,0))</f>
        <v>61901   A  Земля, временно неиспользуемая в основной деятельности</v>
      </c>
      <c r="E1107" s="25">
        <f>'101_parsed'!C1107</f>
        <v>0</v>
      </c>
      <c r="F1107" s="25">
        <f>'101_parsed'!D1107</f>
        <v>0</v>
      </c>
      <c r="G1107" s="25">
        <f>'101_parsed'!E1107</f>
        <v>0</v>
      </c>
      <c r="H1107" s="25">
        <f>'101_parsed'!F1107</f>
        <v>0</v>
      </c>
    </row>
    <row r="1108" spans="1:8" x14ac:dyDescent="0.2">
      <c r="A1108" s="25">
        <f>'101_parsed'!A1108</f>
        <v>101</v>
      </c>
      <c r="B1108" s="33">
        <f>'101_parsed'!B1108</f>
        <v>61902</v>
      </c>
      <c r="C1108" s="25" t="str">
        <f>INDEX(all_banks!O:O,MATCH(A1108,all_banks!H:H,0))</f>
        <v>АО "БКС Банк" (101)</v>
      </c>
      <c r="D1108" s="25" t="str">
        <f>INDEX('101_accounts'!B:B,MATCH(B1108,'101_accounts'!A:A,0))</f>
        <v>61902   A  Земля, временно неиспользуемая в основной деятельности, переданная в аренду</v>
      </c>
      <c r="E1108" s="25">
        <f>'101_parsed'!C1108</f>
        <v>0</v>
      </c>
      <c r="F1108" s="25">
        <f>'101_parsed'!D1108</f>
        <v>0</v>
      </c>
      <c r="G1108" s="25">
        <f>'101_parsed'!E1108</f>
        <v>0</v>
      </c>
      <c r="H1108" s="25">
        <f>'101_parsed'!F1108</f>
        <v>0</v>
      </c>
    </row>
    <row r="1109" spans="1:8" x14ac:dyDescent="0.2">
      <c r="A1109" s="25">
        <f>'101_parsed'!A1109</f>
        <v>101</v>
      </c>
      <c r="B1109" s="33">
        <f>'101_parsed'!B1109</f>
        <v>61903</v>
      </c>
      <c r="C1109" s="25" t="str">
        <f>INDEX(all_banks!O:O,MATCH(A1109,all_banks!H:H,0))</f>
        <v>АО "БКС Банк" (101)</v>
      </c>
      <c r="D1109" s="25" t="str">
        <f>INDEX('101_accounts'!B:B,MATCH(B1109,'101_accounts'!A:A,0))</f>
        <v>61903   A  Недвижимость (кроме земли), временно неиспользуемая в основной деятельности</v>
      </c>
      <c r="E1109" s="25">
        <f>'101_parsed'!C1109</f>
        <v>0</v>
      </c>
      <c r="F1109" s="25">
        <f>'101_parsed'!D1109</f>
        <v>0</v>
      </c>
      <c r="G1109" s="25">
        <f>'101_parsed'!E1109</f>
        <v>0</v>
      </c>
      <c r="H1109" s="25">
        <f>'101_parsed'!F1109</f>
        <v>0</v>
      </c>
    </row>
    <row r="1110" spans="1:8" x14ac:dyDescent="0.2">
      <c r="A1110" s="25">
        <f>'101_parsed'!A1110</f>
        <v>101</v>
      </c>
      <c r="B1110" s="33">
        <f>'101_parsed'!B1110</f>
        <v>61904</v>
      </c>
      <c r="C1110" s="25" t="str">
        <f>INDEX(all_banks!O:O,MATCH(A1110,all_banks!H:H,0))</f>
        <v>АО "БКС Банк" (101)</v>
      </c>
      <c r="D1110" s="25" t="str">
        <f>INDEX('101_accounts'!B:B,MATCH(B1110,'101_accounts'!A:A,0))</f>
        <v>61904   A  Недвижимость (кроме земли), временно неиспользуемая в основной деятельности, переданная в аренду</v>
      </c>
      <c r="E1110" s="25">
        <f>'101_parsed'!C1110</f>
        <v>0</v>
      </c>
      <c r="F1110" s="25">
        <f>'101_parsed'!D1110</f>
        <v>0</v>
      </c>
      <c r="G1110" s="25">
        <f>'101_parsed'!E1110</f>
        <v>0</v>
      </c>
      <c r="H1110" s="25">
        <f>'101_parsed'!F1110</f>
        <v>0</v>
      </c>
    </row>
    <row r="1111" spans="1:8" x14ac:dyDescent="0.2">
      <c r="A1111" s="25">
        <f>'101_parsed'!A1111</f>
        <v>101</v>
      </c>
      <c r="B1111" s="33">
        <f>'101_parsed'!B1111</f>
        <v>61905</v>
      </c>
      <c r="C1111" s="25" t="str">
        <f>INDEX(all_banks!O:O,MATCH(A1111,all_banks!H:H,0))</f>
        <v>АО "БКС Банк" (101)</v>
      </c>
      <c r="D1111" s="25" t="str">
        <f>INDEX('101_accounts'!B:B,MATCH(B1111,'101_accounts'!A:A,0))</f>
        <v>61905   A  Земля, временно неиспользуемая в основной деятельности, учитываемая по справедливой стоимости</v>
      </c>
      <c r="E1111" s="25">
        <f>'101_parsed'!C1111</f>
        <v>0</v>
      </c>
      <c r="F1111" s="25">
        <f>'101_parsed'!D1111</f>
        <v>0</v>
      </c>
      <c r="G1111" s="25">
        <f>'101_parsed'!E1111</f>
        <v>0</v>
      </c>
      <c r="H1111" s="25">
        <f>'101_parsed'!F1111</f>
        <v>0</v>
      </c>
    </row>
    <row r="1112" spans="1:8" x14ac:dyDescent="0.2">
      <c r="A1112" s="25">
        <f>'101_parsed'!A1112</f>
        <v>101</v>
      </c>
      <c r="B1112" s="33">
        <f>'101_parsed'!B1112</f>
        <v>61906</v>
      </c>
      <c r="C1112" s="25" t="str">
        <f>INDEX(all_banks!O:O,MATCH(A1112,all_banks!H:H,0))</f>
        <v>АО "БКС Банк" (101)</v>
      </c>
      <c r="D1112" s="25" t="str">
        <f>INDEX('101_accounts'!B:B,MATCH(B1112,'101_accounts'!A:A,0))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112" s="25">
        <f>'101_parsed'!C1112</f>
        <v>0</v>
      </c>
      <c r="F1112" s="25">
        <f>'101_parsed'!D1112</f>
        <v>0</v>
      </c>
      <c r="G1112" s="25">
        <f>'101_parsed'!E1112</f>
        <v>0</v>
      </c>
      <c r="H1112" s="25">
        <f>'101_parsed'!F1112</f>
        <v>0</v>
      </c>
    </row>
    <row r="1113" spans="1:8" x14ac:dyDescent="0.2">
      <c r="A1113" s="25">
        <f>'101_parsed'!A1113</f>
        <v>101</v>
      </c>
      <c r="B1113" s="33">
        <f>'101_parsed'!B1113</f>
        <v>61907</v>
      </c>
      <c r="C1113" s="25" t="str">
        <f>INDEX(all_banks!O:O,MATCH(A1113,all_banks!H:H,0))</f>
        <v>АО "БКС Банк" (101)</v>
      </c>
      <c r="D1113" s="25" t="str">
        <f>INDEX('101_accounts'!B:B,MATCH(B1113,'101_accounts'!A:A,0))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113" s="25">
        <f>'101_parsed'!C1113</f>
        <v>0</v>
      </c>
      <c r="F1113" s="25">
        <f>'101_parsed'!D1113</f>
        <v>0</v>
      </c>
      <c r="G1113" s="25">
        <f>'101_parsed'!E1113</f>
        <v>0</v>
      </c>
      <c r="H1113" s="25">
        <f>'101_parsed'!F1113</f>
        <v>0</v>
      </c>
    </row>
    <row r="1114" spans="1:8" x14ac:dyDescent="0.2">
      <c r="A1114" s="25">
        <f>'101_parsed'!A1114</f>
        <v>101</v>
      </c>
      <c r="B1114" s="33">
        <f>'101_parsed'!B1114</f>
        <v>61908</v>
      </c>
      <c r="C1114" s="25" t="str">
        <f>INDEX(all_banks!O:O,MATCH(A1114,all_banks!H:H,0))</f>
        <v>АО "БКС Банк" (101)</v>
      </c>
      <c r="D1114" s="25" t="str">
        <f>INDEX('101_accounts'!B:B,MATCH(B1114,'101_accounts'!A:A,0))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114" s="25">
        <f>'101_parsed'!C1114</f>
        <v>0</v>
      </c>
      <c r="F1114" s="25">
        <f>'101_parsed'!D1114</f>
        <v>0</v>
      </c>
      <c r="G1114" s="25">
        <f>'101_parsed'!E1114</f>
        <v>0</v>
      </c>
      <c r="H1114" s="25">
        <f>'101_parsed'!F1114</f>
        <v>0</v>
      </c>
    </row>
    <row r="1115" spans="1:8" x14ac:dyDescent="0.2">
      <c r="A1115" s="25">
        <f>'101_parsed'!A1115</f>
        <v>101</v>
      </c>
      <c r="B1115" s="33">
        <f>'101_parsed'!B1115</f>
        <v>61909</v>
      </c>
      <c r="C1115" s="25" t="str">
        <f>INDEX(all_banks!O:O,MATCH(A1115,all_banks!H:H,0))</f>
        <v>АО "БКС Банк" (101)</v>
      </c>
      <c r="D1115" s="25" t="str">
        <f>INDEX('101_accounts'!B:B,MATCH(B1115,'101_accounts'!A:A,0))</f>
        <v>61909   П  Амортизация недвижимости (кроме земли), временно неиспользуемой в основной деятельности</v>
      </c>
      <c r="E1115" s="25">
        <f>'101_parsed'!C1115</f>
        <v>0</v>
      </c>
      <c r="F1115" s="25">
        <f>'101_parsed'!D1115</f>
        <v>0</v>
      </c>
      <c r="G1115" s="25">
        <f>'101_parsed'!E1115</f>
        <v>0</v>
      </c>
      <c r="H1115" s="25">
        <f>'101_parsed'!F1115</f>
        <v>0</v>
      </c>
    </row>
    <row r="1116" spans="1:8" x14ac:dyDescent="0.2">
      <c r="A1116" s="25">
        <f>'101_parsed'!A1116</f>
        <v>101</v>
      </c>
      <c r="B1116" s="33">
        <f>'101_parsed'!B1116</f>
        <v>61910</v>
      </c>
      <c r="C1116" s="25" t="str">
        <f>INDEX(all_banks!O:O,MATCH(A1116,all_banks!H:H,0))</f>
        <v>АО "БКС Банк" (101)</v>
      </c>
      <c r="D1116" s="25" t="str">
        <f>INDEX('101_accounts'!B:B,MATCH(B1116,'101_accounts'!A:A,0))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116" s="25">
        <f>'101_parsed'!C1116</f>
        <v>0</v>
      </c>
      <c r="F1116" s="25">
        <f>'101_parsed'!D1116</f>
        <v>0</v>
      </c>
      <c r="G1116" s="25">
        <f>'101_parsed'!E1116</f>
        <v>0</v>
      </c>
      <c r="H1116" s="25">
        <f>'101_parsed'!F1116</f>
        <v>0</v>
      </c>
    </row>
    <row r="1117" spans="1:8" x14ac:dyDescent="0.2">
      <c r="A1117" s="25">
        <f>'101_parsed'!A1117</f>
        <v>101</v>
      </c>
      <c r="B1117" s="33">
        <f>'101_parsed'!B1117</f>
        <v>61911</v>
      </c>
      <c r="C1117" s="25" t="str">
        <f>INDEX(all_banks!O:O,MATCH(A1117,all_banks!H:H,0))</f>
        <v>АО "БКС Банк" (101)</v>
      </c>
      <c r="D1117" s="25" t="str">
        <f>INDEX('101_accounts'!B:B,MATCH(B1117,'101_accounts'!A:A,0))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117" s="25">
        <f>'101_parsed'!C1117</f>
        <v>0</v>
      </c>
      <c r="F1117" s="25">
        <f>'101_parsed'!D1117</f>
        <v>0</v>
      </c>
      <c r="G1117" s="25">
        <f>'101_parsed'!E1117</f>
        <v>0</v>
      </c>
      <c r="H1117" s="25">
        <f>'101_parsed'!F1117</f>
        <v>0</v>
      </c>
    </row>
    <row r="1118" spans="1:8" x14ac:dyDescent="0.2">
      <c r="A1118" s="25">
        <f>'101_parsed'!A1118</f>
        <v>101</v>
      </c>
      <c r="B1118" s="33">
        <f>'101_parsed'!B1118</f>
        <v>61912</v>
      </c>
      <c r="C1118" s="25" t="str">
        <f>INDEX(all_banks!O:O,MATCH(A1118,all_banks!H:H,0))</f>
        <v>АО "БКС Банк" (101)</v>
      </c>
      <c r="D1118" s="25" t="str">
        <f>INDEX('101_accounts'!B:B,MATCH(B1118,'101_accounts'!A:A,0))</f>
        <v>61912   П  Резервы на возможные потери</v>
      </c>
      <c r="E1118" s="25">
        <f>'101_parsed'!C1118</f>
        <v>0</v>
      </c>
      <c r="F1118" s="25">
        <f>'101_parsed'!D1118</f>
        <v>0</v>
      </c>
      <c r="G1118" s="25">
        <f>'101_parsed'!E1118</f>
        <v>0</v>
      </c>
      <c r="H1118" s="25">
        <f>'101_parsed'!F1118</f>
        <v>0</v>
      </c>
    </row>
    <row r="1119" spans="1:8" x14ac:dyDescent="0.2">
      <c r="A1119" s="25">
        <f>'101_parsed'!A1119</f>
        <v>101</v>
      </c>
      <c r="B1119" s="33">
        <f>'101_parsed'!B1119</f>
        <v>62001</v>
      </c>
      <c r="C1119" s="25" t="str">
        <f>INDEX(all_banks!O:O,MATCH(A1119,all_banks!H:H,0))</f>
        <v>АО "БКС Банк" (101)</v>
      </c>
      <c r="D1119" s="25" t="str">
        <f>INDEX('101_accounts'!B:B,MATCH(B1119,'101_accounts'!A:A,0))</f>
        <v>62001   A  Долгосрочные активы, предназначенные для продажи</v>
      </c>
      <c r="E1119" s="25">
        <f>'101_parsed'!C1119</f>
        <v>0</v>
      </c>
      <c r="F1119" s="25">
        <f>'101_parsed'!D1119</f>
        <v>0</v>
      </c>
      <c r="G1119" s="25">
        <f>'101_parsed'!E1119</f>
        <v>0</v>
      </c>
      <c r="H1119" s="25">
        <f>'101_parsed'!F1119</f>
        <v>0</v>
      </c>
    </row>
    <row r="1120" spans="1:8" x14ac:dyDescent="0.2">
      <c r="A1120" s="25">
        <f>'101_parsed'!A1120</f>
        <v>101</v>
      </c>
      <c r="B1120" s="33">
        <f>'101_parsed'!B1120</f>
        <v>62002</v>
      </c>
      <c r="C1120" s="25" t="str">
        <f>INDEX(all_banks!O:O,MATCH(A1120,all_banks!H:H,0))</f>
        <v>АО "БКС Банк" (101)</v>
      </c>
      <c r="D1120" s="25" t="str">
        <f>INDEX('101_accounts'!B:B,MATCH(B1120,'101_accounts'!A:A,0))</f>
        <v>62002   П  Резервы на возможные потери</v>
      </c>
      <c r="E1120" s="25">
        <f>'101_parsed'!C1120</f>
        <v>0</v>
      </c>
      <c r="F1120" s="25">
        <f>'101_parsed'!D1120</f>
        <v>0</v>
      </c>
      <c r="G1120" s="25">
        <f>'101_parsed'!E1120</f>
        <v>0</v>
      </c>
      <c r="H1120" s="25">
        <f>'101_parsed'!F1120</f>
        <v>0</v>
      </c>
    </row>
    <row r="1121" spans="1:8" x14ac:dyDescent="0.2">
      <c r="A1121" s="25">
        <f>'101_parsed'!A1121</f>
        <v>101</v>
      </c>
      <c r="B1121" s="33">
        <f>'101_parsed'!B1121</f>
        <v>62101</v>
      </c>
      <c r="C1121" s="25" t="str">
        <f>INDEX(all_banks!O:O,MATCH(A1121,all_banks!H:H,0))</f>
        <v>АО "БКС Банк" (101)</v>
      </c>
      <c r="D1121" s="25" t="str">
        <f>INDEX('101_accounts'!B:B,MATCH(B1121,'101_accounts'!A:A,0))</f>
        <v>62101   A  Средства труда, полученные по договорам отступного, залога, назначение которых не определено</v>
      </c>
      <c r="E1121" s="25">
        <f>'101_parsed'!C1121</f>
        <v>0</v>
      </c>
      <c r="F1121" s="25">
        <f>'101_parsed'!D1121</f>
        <v>0</v>
      </c>
      <c r="G1121" s="25">
        <f>'101_parsed'!E1121</f>
        <v>0</v>
      </c>
      <c r="H1121" s="25">
        <f>'101_parsed'!F1121</f>
        <v>0</v>
      </c>
    </row>
    <row r="1122" spans="1:8" x14ac:dyDescent="0.2">
      <c r="A1122" s="25">
        <f>'101_parsed'!A1122</f>
        <v>101</v>
      </c>
      <c r="B1122" s="33">
        <f>'101_parsed'!B1122</f>
        <v>62102</v>
      </c>
      <c r="C1122" s="25" t="str">
        <f>INDEX(all_banks!O:O,MATCH(A1122,all_banks!H:H,0))</f>
        <v>АО "БКС Банк" (101)</v>
      </c>
      <c r="D1122" s="25" t="str">
        <f>INDEX('101_accounts'!B:B,MATCH(B1122,'101_accounts'!A:A,0))</f>
        <v>62102   A  Предметы труда, полученные по договорам отступного, залога, назначение которых не определено</v>
      </c>
      <c r="E1122" s="25">
        <f>'101_parsed'!C1122</f>
        <v>0</v>
      </c>
      <c r="F1122" s="25">
        <f>'101_parsed'!D1122</f>
        <v>0</v>
      </c>
      <c r="G1122" s="25">
        <f>'101_parsed'!E1122</f>
        <v>0</v>
      </c>
      <c r="H1122" s="25">
        <f>'101_parsed'!F1122</f>
        <v>0</v>
      </c>
    </row>
    <row r="1123" spans="1:8" x14ac:dyDescent="0.2">
      <c r="A1123" s="25">
        <f>'101_parsed'!A1123</f>
        <v>101</v>
      </c>
      <c r="B1123" s="33">
        <f>'101_parsed'!B1123</f>
        <v>62103</v>
      </c>
      <c r="C1123" s="25" t="str">
        <f>INDEX(all_banks!O:O,MATCH(A1123,all_banks!H:H,0))</f>
        <v>АО "БКС Банк" (101)</v>
      </c>
      <c r="D1123" s="25" t="str">
        <f>INDEX('101_accounts'!B:B,MATCH(B1123,'101_accounts'!A:A,0))</f>
        <v>62103   П  Резервы на возможные потери</v>
      </c>
      <c r="E1123" s="25">
        <f>'101_parsed'!C1123</f>
        <v>0</v>
      </c>
      <c r="F1123" s="25">
        <f>'101_parsed'!D1123</f>
        <v>0</v>
      </c>
      <c r="G1123" s="25">
        <f>'101_parsed'!E1123</f>
        <v>0</v>
      </c>
      <c r="H1123" s="25">
        <f>'101_parsed'!F1123</f>
        <v>0</v>
      </c>
    </row>
    <row r="1124" spans="1:8" x14ac:dyDescent="0.2">
      <c r="A1124" s="25">
        <f>'101_parsed'!A1124</f>
        <v>2368</v>
      </c>
      <c r="B1124" s="33">
        <f>'101_parsed'!B1124</f>
        <v>60401</v>
      </c>
      <c r="C1124" s="25" t="str">
        <f>INDEX(all_banks!O:O,MATCH(A1124,all_banks!H:H,0))</f>
        <v>ООО "Бланк банк" (2368)</v>
      </c>
      <c r="D1124" s="25" t="str">
        <f>INDEX('101_accounts'!B:B,MATCH(B1124,'101_accounts'!A:A,0))</f>
        <v>60401   A  Основные средства (кроме земли) (c 13.02.2018)_x000D_Категория 1- Здания и сооружения (до 31.12.2002)</v>
      </c>
      <c r="E1124" s="25">
        <f>'101_parsed'!C1124</f>
        <v>23618</v>
      </c>
      <c r="F1124" s="25">
        <f>'101_parsed'!D1124</f>
        <v>0</v>
      </c>
      <c r="G1124" s="25">
        <f>'101_parsed'!E1124</f>
        <v>26301</v>
      </c>
      <c r="H1124" s="25">
        <f>'101_parsed'!F1124</f>
        <v>0</v>
      </c>
    </row>
    <row r="1125" spans="1:8" x14ac:dyDescent="0.2">
      <c r="A1125" s="25">
        <f>'101_parsed'!A1125</f>
        <v>2368</v>
      </c>
      <c r="B1125" s="33">
        <f>'101_parsed'!B1125</f>
        <v>60404</v>
      </c>
      <c r="C1125" s="25" t="str">
        <f>INDEX(all_banks!O:O,MATCH(A1125,all_banks!H:H,0))</f>
        <v>ООО "Бланк банк" (2368)</v>
      </c>
      <c r="D1125" s="25" t="str">
        <f>INDEX('101_accounts'!B:B,MATCH(B1125,'101_accounts'!A:A,0))</f>
        <v>60404   A  Земля (c 13.02.2018)</v>
      </c>
      <c r="E1125" s="25">
        <f>'101_parsed'!C1125</f>
        <v>0</v>
      </c>
      <c r="F1125" s="25">
        <f>'101_parsed'!D1125</f>
        <v>0</v>
      </c>
      <c r="G1125" s="25">
        <f>'101_parsed'!E1125</f>
        <v>0</v>
      </c>
      <c r="H1125" s="25">
        <f>'101_parsed'!F1125</f>
        <v>0</v>
      </c>
    </row>
    <row r="1126" spans="1:8" x14ac:dyDescent="0.2">
      <c r="A1126" s="25">
        <f>'101_parsed'!A1126</f>
        <v>2368</v>
      </c>
      <c r="B1126" s="33">
        <f>'101_parsed'!B1126</f>
        <v>60405</v>
      </c>
      <c r="C1126" s="25" t="str">
        <f>INDEX(all_banks!O:O,MATCH(A1126,all_banks!H:H,0))</f>
        <v>ООО "Бланк банк" (2368)</v>
      </c>
      <c r="D1126" s="25" t="str">
        <f>INDEX('101_accounts'!B:B,MATCH(B1126,'101_accounts'!A:A,0))</f>
        <v>60405   П
A (до 31.01.2003)  Резервы на возможные потери (c 13.02.2018)
Долгосрочно арендуемые основные средства (до 31.01.2003)</v>
      </c>
      <c r="E1126" s="25">
        <f>'101_parsed'!C1126</f>
        <v>0</v>
      </c>
      <c r="F1126" s="25">
        <f>'101_parsed'!D1126</f>
        <v>0</v>
      </c>
      <c r="G1126" s="25">
        <f>'101_parsed'!E1126</f>
        <v>0</v>
      </c>
      <c r="H1126" s="25">
        <f>'101_parsed'!F1126</f>
        <v>0</v>
      </c>
    </row>
    <row r="1127" spans="1:8" x14ac:dyDescent="0.2">
      <c r="A1127" s="25">
        <f>'101_parsed'!A1127</f>
        <v>2368</v>
      </c>
      <c r="B1127" s="33">
        <f>'101_parsed'!B1127</f>
        <v>60414</v>
      </c>
      <c r="C1127" s="25" t="str">
        <f>INDEX(all_banks!O:O,MATCH(A1127,all_banks!H:H,0))</f>
        <v>ООО "Бланк банк" (2368)</v>
      </c>
      <c r="D1127" s="25" t="str">
        <f>INDEX('101_accounts'!B:B,MATCH(B1127,'101_accounts'!A:A,0))</f>
        <v>60414   П  Амортизация основных средств (кроме земли) (c 13.02.2018)</v>
      </c>
      <c r="E1127" s="25">
        <f>'101_parsed'!C1127</f>
        <v>0</v>
      </c>
      <c r="F1127" s="25">
        <f>'101_parsed'!D1127</f>
        <v>16254</v>
      </c>
      <c r="G1127" s="25">
        <f>'101_parsed'!E1127</f>
        <v>0</v>
      </c>
      <c r="H1127" s="25">
        <f>'101_parsed'!F1127</f>
        <v>17931</v>
      </c>
    </row>
    <row r="1128" spans="1:8" x14ac:dyDescent="0.2">
      <c r="A1128" s="25">
        <f>'101_parsed'!A1128</f>
        <v>2368</v>
      </c>
      <c r="B1128" s="33">
        <f>'101_parsed'!B1128</f>
        <v>60415</v>
      </c>
      <c r="C1128" s="25" t="str">
        <f>INDEX(all_banks!O:O,MATCH(A1128,all_banks!H:H,0))</f>
        <v>ООО "Бланк банк" (2368)</v>
      </c>
      <c r="D1128" s="25" t="str">
        <f>INDEX('101_accounts'!B:B,MATCH(B1128,'101_accounts'!A:A,0))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128" s="25">
        <f>'101_parsed'!C1128</f>
        <v>0</v>
      </c>
      <c r="F1128" s="25">
        <f>'101_parsed'!D1128</f>
        <v>0</v>
      </c>
      <c r="G1128" s="25">
        <f>'101_parsed'!E1128</f>
        <v>0</v>
      </c>
      <c r="H1128" s="25">
        <f>'101_parsed'!F1128</f>
        <v>0</v>
      </c>
    </row>
    <row r="1129" spans="1:8" x14ac:dyDescent="0.2">
      <c r="A1129" s="25">
        <f>'101_parsed'!A1129</f>
        <v>2368</v>
      </c>
      <c r="B1129" s="33">
        <f>'101_parsed'!B1129</f>
        <v>61901</v>
      </c>
      <c r="C1129" s="25" t="str">
        <f>INDEX(all_banks!O:O,MATCH(A1129,all_banks!H:H,0))</f>
        <v>ООО "Бланк банк" (2368)</v>
      </c>
      <c r="D1129" s="25" t="str">
        <f>INDEX('101_accounts'!B:B,MATCH(B1129,'101_accounts'!A:A,0))</f>
        <v>61901   A  Земля, временно неиспользуемая в основной деятельности</v>
      </c>
      <c r="E1129" s="25">
        <f>'101_parsed'!C1129</f>
        <v>0</v>
      </c>
      <c r="F1129" s="25">
        <f>'101_parsed'!D1129</f>
        <v>0</v>
      </c>
      <c r="G1129" s="25">
        <f>'101_parsed'!E1129</f>
        <v>0</v>
      </c>
      <c r="H1129" s="25">
        <f>'101_parsed'!F1129</f>
        <v>0</v>
      </c>
    </row>
    <row r="1130" spans="1:8" x14ac:dyDescent="0.2">
      <c r="A1130" s="25">
        <f>'101_parsed'!A1130</f>
        <v>2368</v>
      </c>
      <c r="B1130" s="33">
        <f>'101_parsed'!B1130</f>
        <v>61902</v>
      </c>
      <c r="C1130" s="25" t="str">
        <f>INDEX(all_banks!O:O,MATCH(A1130,all_banks!H:H,0))</f>
        <v>ООО "Бланк банк" (2368)</v>
      </c>
      <c r="D1130" s="25" t="str">
        <f>INDEX('101_accounts'!B:B,MATCH(B1130,'101_accounts'!A:A,0))</f>
        <v>61902   A  Земля, временно неиспользуемая в основной деятельности, переданная в аренду</v>
      </c>
      <c r="E1130" s="25">
        <f>'101_parsed'!C1130</f>
        <v>0</v>
      </c>
      <c r="F1130" s="25">
        <f>'101_parsed'!D1130</f>
        <v>0</v>
      </c>
      <c r="G1130" s="25">
        <f>'101_parsed'!E1130</f>
        <v>0</v>
      </c>
      <c r="H1130" s="25">
        <f>'101_parsed'!F1130</f>
        <v>0</v>
      </c>
    </row>
    <row r="1131" spans="1:8" x14ac:dyDescent="0.2">
      <c r="A1131" s="25">
        <f>'101_parsed'!A1131</f>
        <v>2368</v>
      </c>
      <c r="B1131" s="33">
        <f>'101_parsed'!B1131</f>
        <v>61903</v>
      </c>
      <c r="C1131" s="25" t="str">
        <f>INDEX(all_banks!O:O,MATCH(A1131,all_banks!H:H,0))</f>
        <v>ООО "Бланк банк" (2368)</v>
      </c>
      <c r="D1131" s="25" t="str">
        <f>INDEX('101_accounts'!B:B,MATCH(B1131,'101_accounts'!A:A,0))</f>
        <v>61903   A  Недвижимость (кроме земли), временно неиспользуемая в основной деятельности</v>
      </c>
      <c r="E1131" s="25">
        <f>'101_parsed'!C1131</f>
        <v>0</v>
      </c>
      <c r="F1131" s="25">
        <f>'101_parsed'!D1131</f>
        <v>0</v>
      </c>
      <c r="G1131" s="25">
        <f>'101_parsed'!E1131</f>
        <v>0</v>
      </c>
      <c r="H1131" s="25">
        <f>'101_parsed'!F1131</f>
        <v>0</v>
      </c>
    </row>
    <row r="1132" spans="1:8" x14ac:dyDescent="0.2">
      <c r="A1132" s="25">
        <f>'101_parsed'!A1132</f>
        <v>2368</v>
      </c>
      <c r="B1132" s="33">
        <f>'101_parsed'!B1132</f>
        <v>61904</v>
      </c>
      <c r="C1132" s="25" t="str">
        <f>INDEX(all_banks!O:O,MATCH(A1132,all_banks!H:H,0))</f>
        <v>ООО "Бланк банк" (2368)</v>
      </c>
      <c r="D1132" s="25" t="str">
        <f>INDEX('101_accounts'!B:B,MATCH(B1132,'101_accounts'!A:A,0))</f>
        <v>61904   A  Недвижимость (кроме земли), временно неиспользуемая в основной деятельности, переданная в аренду</v>
      </c>
      <c r="E1132" s="25">
        <f>'101_parsed'!C1132</f>
        <v>0</v>
      </c>
      <c r="F1132" s="25">
        <f>'101_parsed'!D1132</f>
        <v>0</v>
      </c>
      <c r="G1132" s="25">
        <f>'101_parsed'!E1132</f>
        <v>0</v>
      </c>
      <c r="H1132" s="25">
        <f>'101_parsed'!F1132</f>
        <v>0</v>
      </c>
    </row>
    <row r="1133" spans="1:8" x14ac:dyDescent="0.2">
      <c r="A1133" s="25">
        <f>'101_parsed'!A1133</f>
        <v>2368</v>
      </c>
      <c r="B1133" s="33">
        <f>'101_parsed'!B1133</f>
        <v>61905</v>
      </c>
      <c r="C1133" s="25" t="str">
        <f>INDEX(all_banks!O:O,MATCH(A1133,all_banks!H:H,0))</f>
        <v>ООО "Бланк банк" (2368)</v>
      </c>
      <c r="D1133" s="25" t="str">
        <f>INDEX('101_accounts'!B:B,MATCH(B1133,'101_accounts'!A:A,0))</f>
        <v>61905   A  Земля, временно неиспользуемая в основной деятельности, учитываемая по справедливой стоимости</v>
      </c>
      <c r="E1133" s="25">
        <f>'101_parsed'!C1133</f>
        <v>0</v>
      </c>
      <c r="F1133" s="25">
        <f>'101_parsed'!D1133</f>
        <v>0</v>
      </c>
      <c r="G1133" s="25">
        <f>'101_parsed'!E1133</f>
        <v>0</v>
      </c>
      <c r="H1133" s="25">
        <f>'101_parsed'!F1133</f>
        <v>0</v>
      </c>
    </row>
    <row r="1134" spans="1:8" x14ac:dyDescent="0.2">
      <c r="A1134" s="25">
        <f>'101_parsed'!A1134</f>
        <v>2368</v>
      </c>
      <c r="B1134" s="33">
        <f>'101_parsed'!B1134</f>
        <v>61906</v>
      </c>
      <c r="C1134" s="25" t="str">
        <f>INDEX(all_banks!O:O,MATCH(A1134,all_banks!H:H,0))</f>
        <v>ООО "Бланк банк" (2368)</v>
      </c>
      <c r="D1134" s="25" t="str">
        <f>INDEX('101_accounts'!B:B,MATCH(B1134,'101_accounts'!A:A,0))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134" s="25">
        <f>'101_parsed'!C1134</f>
        <v>0</v>
      </c>
      <c r="F1134" s="25">
        <f>'101_parsed'!D1134</f>
        <v>0</v>
      </c>
      <c r="G1134" s="25">
        <f>'101_parsed'!E1134</f>
        <v>0</v>
      </c>
      <c r="H1134" s="25">
        <f>'101_parsed'!F1134</f>
        <v>0</v>
      </c>
    </row>
    <row r="1135" spans="1:8" x14ac:dyDescent="0.2">
      <c r="A1135" s="25">
        <f>'101_parsed'!A1135</f>
        <v>2368</v>
      </c>
      <c r="B1135" s="33">
        <f>'101_parsed'!B1135</f>
        <v>61907</v>
      </c>
      <c r="C1135" s="25" t="str">
        <f>INDEX(all_banks!O:O,MATCH(A1135,all_banks!H:H,0))</f>
        <v>ООО "Бланк банк" (2368)</v>
      </c>
      <c r="D1135" s="25" t="str">
        <f>INDEX('101_accounts'!B:B,MATCH(B1135,'101_accounts'!A:A,0))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135" s="25">
        <f>'101_parsed'!C1135</f>
        <v>0</v>
      </c>
      <c r="F1135" s="25">
        <f>'101_parsed'!D1135</f>
        <v>0</v>
      </c>
      <c r="G1135" s="25">
        <f>'101_parsed'!E1135</f>
        <v>0</v>
      </c>
      <c r="H1135" s="25">
        <f>'101_parsed'!F1135</f>
        <v>0</v>
      </c>
    </row>
    <row r="1136" spans="1:8" x14ac:dyDescent="0.2">
      <c r="A1136" s="25">
        <f>'101_parsed'!A1136</f>
        <v>2368</v>
      </c>
      <c r="B1136" s="33">
        <f>'101_parsed'!B1136</f>
        <v>61908</v>
      </c>
      <c r="C1136" s="25" t="str">
        <f>INDEX(all_banks!O:O,MATCH(A1136,all_banks!H:H,0))</f>
        <v>ООО "Бланк банк" (2368)</v>
      </c>
      <c r="D1136" s="25" t="str">
        <f>INDEX('101_accounts'!B:B,MATCH(B1136,'101_accounts'!A:A,0))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136" s="25">
        <f>'101_parsed'!C1136</f>
        <v>0</v>
      </c>
      <c r="F1136" s="25">
        <f>'101_parsed'!D1136</f>
        <v>0</v>
      </c>
      <c r="G1136" s="25">
        <f>'101_parsed'!E1136</f>
        <v>0</v>
      </c>
      <c r="H1136" s="25">
        <f>'101_parsed'!F1136</f>
        <v>0</v>
      </c>
    </row>
    <row r="1137" spans="1:8" x14ac:dyDescent="0.2">
      <c r="A1137" s="25">
        <f>'101_parsed'!A1137</f>
        <v>2368</v>
      </c>
      <c r="B1137" s="33">
        <f>'101_parsed'!B1137</f>
        <v>61909</v>
      </c>
      <c r="C1137" s="25" t="str">
        <f>INDEX(all_banks!O:O,MATCH(A1137,all_banks!H:H,0))</f>
        <v>ООО "Бланк банк" (2368)</v>
      </c>
      <c r="D1137" s="25" t="str">
        <f>INDEX('101_accounts'!B:B,MATCH(B1137,'101_accounts'!A:A,0))</f>
        <v>61909   П  Амортизация недвижимости (кроме земли), временно неиспользуемой в основной деятельности</v>
      </c>
      <c r="E1137" s="25">
        <f>'101_parsed'!C1137</f>
        <v>0</v>
      </c>
      <c r="F1137" s="25">
        <f>'101_parsed'!D1137</f>
        <v>0</v>
      </c>
      <c r="G1137" s="25">
        <f>'101_parsed'!E1137</f>
        <v>0</v>
      </c>
      <c r="H1137" s="25">
        <f>'101_parsed'!F1137</f>
        <v>0</v>
      </c>
    </row>
    <row r="1138" spans="1:8" x14ac:dyDescent="0.2">
      <c r="A1138" s="25">
        <f>'101_parsed'!A1138</f>
        <v>2368</v>
      </c>
      <c r="B1138" s="33">
        <f>'101_parsed'!B1138</f>
        <v>61910</v>
      </c>
      <c r="C1138" s="25" t="str">
        <f>INDEX(all_banks!O:O,MATCH(A1138,all_banks!H:H,0))</f>
        <v>ООО "Бланк банк" (2368)</v>
      </c>
      <c r="D1138" s="25" t="str">
        <f>INDEX('101_accounts'!B:B,MATCH(B1138,'101_accounts'!A:A,0))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138" s="25">
        <f>'101_parsed'!C1138</f>
        <v>0</v>
      </c>
      <c r="F1138" s="25">
        <f>'101_parsed'!D1138</f>
        <v>0</v>
      </c>
      <c r="G1138" s="25">
        <f>'101_parsed'!E1138</f>
        <v>0</v>
      </c>
      <c r="H1138" s="25">
        <f>'101_parsed'!F1138</f>
        <v>0</v>
      </c>
    </row>
    <row r="1139" spans="1:8" x14ac:dyDescent="0.2">
      <c r="A1139" s="25">
        <f>'101_parsed'!A1139</f>
        <v>2368</v>
      </c>
      <c r="B1139" s="33">
        <f>'101_parsed'!B1139</f>
        <v>61911</v>
      </c>
      <c r="C1139" s="25" t="str">
        <f>INDEX(all_banks!O:O,MATCH(A1139,all_banks!H:H,0))</f>
        <v>ООО "Бланк банк" (2368)</v>
      </c>
      <c r="D1139" s="25" t="str">
        <f>INDEX('101_accounts'!B:B,MATCH(B1139,'101_accounts'!A:A,0))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139" s="25">
        <f>'101_parsed'!C1139</f>
        <v>0</v>
      </c>
      <c r="F1139" s="25">
        <f>'101_parsed'!D1139</f>
        <v>0</v>
      </c>
      <c r="G1139" s="25">
        <f>'101_parsed'!E1139</f>
        <v>0</v>
      </c>
      <c r="H1139" s="25">
        <f>'101_parsed'!F1139</f>
        <v>0</v>
      </c>
    </row>
    <row r="1140" spans="1:8" x14ac:dyDescent="0.2">
      <c r="A1140" s="25">
        <f>'101_parsed'!A1140</f>
        <v>2368</v>
      </c>
      <c r="B1140" s="33">
        <f>'101_parsed'!B1140</f>
        <v>61912</v>
      </c>
      <c r="C1140" s="25" t="str">
        <f>INDEX(all_banks!O:O,MATCH(A1140,all_banks!H:H,0))</f>
        <v>ООО "Бланк банк" (2368)</v>
      </c>
      <c r="D1140" s="25" t="str">
        <f>INDEX('101_accounts'!B:B,MATCH(B1140,'101_accounts'!A:A,0))</f>
        <v>61912   П  Резервы на возможные потери</v>
      </c>
      <c r="E1140" s="25">
        <f>'101_parsed'!C1140</f>
        <v>0</v>
      </c>
      <c r="F1140" s="25">
        <f>'101_parsed'!D1140</f>
        <v>0</v>
      </c>
      <c r="G1140" s="25">
        <f>'101_parsed'!E1140</f>
        <v>0</v>
      </c>
      <c r="H1140" s="25">
        <f>'101_parsed'!F1140</f>
        <v>0</v>
      </c>
    </row>
    <row r="1141" spans="1:8" x14ac:dyDescent="0.2">
      <c r="A1141" s="25">
        <f>'101_parsed'!A1141</f>
        <v>2368</v>
      </c>
      <c r="B1141" s="33">
        <f>'101_parsed'!B1141</f>
        <v>62001</v>
      </c>
      <c r="C1141" s="25" t="str">
        <f>INDEX(all_banks!O:O,MATCH(A1141,all_banks!H:H,0))</f>
        <v>ООО "Бланк банк" (2368)</v>
      </c>
      <c r="D1141" s="25" t="str">
        <f>INDEX('101_accounts'!B:B,MATCH(B1141,'101_accounts'!A:A,0))</f>
        <v>62001   A  Долгосрочные активы, предназначенные для продажи</v>
      </c>
      <c r="E1141" s="25">
        <f>'101_parsed'!C1141</f>
        <v>0</v>
      </c>
      <c r="F1141" s="25">
        <f>'101_parsed'!D1141</f>
        <v>0</v>
      </c>
      <c r="G1141" s="25">
        <f>'101_parsed'!E1141</f>
        <v>0</v>
      </c>
      <c r="H1141" s="25">
        <f>'101_parsed'!F1141</f>
        <v>0</v>
      </c>
    </row>
    <row r="1142" spans="1:8" x14ac:dyDescent="0.2">
      <c r="A1142" s="25">
        <f>'101_parsed'!A1142</f>
        <v>2368</v>
      </c>
      <c r="B1142" s="33">
        <f>'101_parsed'!B1142</f>
        <v>62002</v>
      </c>
      <c r="C1142" s="25" t="str">
        <f>INDEX(all_banks!O:O,MATCH(A1142,all_banks!H:H,0))</f>
        <v>ООО "Бланк банк" (2368)</v>
      </c>
      <c r="D1142" s="25" t="str">
        <f>INDEX('101_accounts'!B:B,MATCH(B1142,'101_accounts'!A:A,0))</f>
        <v>62002   П  Резервы на возможные потери</v>
      </c>
      <c r="E1142" s="25">
        <f>'101_parsed'!C1142</f>
        <v>0</v>
      </c>
      <c r="F1142" s="25">
        <f>'101_parsed'!D1142</f>
        <v>0</v>
      </c>
      <c r="G1142" s="25">
        <f>'101_parsed'!E1142</f>
        <v>0</v>
      </c>
      <c r="H1142" s="25">
        <f>'101_parsed'!F1142</f>
        <v>0</v>
      </c>
    </row>
    <row r="1143" spans="1:8" x14ac:dyDescent="0.2">
      <c r="A1143" s="25">
        <f>'101_parsed'!A1143</f>
        <v>2368</v>
      </c>
      <c r="B1143" s="33">
        <f>'101_parsed'!B1143</f>
        <v>62101</v>
      </c>
      <c r="C1143" s="25" t="str">
        <f>INDEX(all_banks!O:O,MATCH(A1143,all_banks!H:H,0))</f>
        <v>ООО "Бланк банк" (2368)</v>
      </c>
      <c r="D1143" s="25" t="str">
        <f>INDEX('101_accounts'!B:B,MATCH(B1143,'101_accounts'!A:A,0))</f>
        <v>62101   A  Средства труда, полученные по договорам отступного, залога, назначение которых не определено</v>
      </c>
      <c r="E1143" s="25">
        <f>'101_parsed'!C1143</f>
        <v>0</v>
      </c>
      <c r="F1143" s="25">
        <f>'101_parsed'!D1143</f>
        <v>0</v>
      </c>
      <c r="G1143" s="25">
        <f>'101_parsed'!E1143</f>
        <v>0</v>
      </c>
      <c r="H1143" s="25">
        <f>'101_parsed'!F1143</f>
        <v>0</v>
      </c>
    </row>
    <row r="1144" spans="1:8" x14ac:dyDescent="0.2">
      <c r="A1144" s="25">
        <f>'101_parsed'!A1144</f>
        <v>2368</v>
      </c>
      <c r="B1144" s="33">
        <f>'101_parsed'!B1144</f>
        <v>62102</v>
      </c>
      <c r="C1144" s="25" t="str">
        <f>INDEX(all_banks!O:O,MATCH(A1144,all_banks!H:H,0))</f>
        <v>ООО "Бланк банк" (2368)</v>
      </c>
      <c r="D1144" s="25" t="str">
        <f>INDEX('101_accounts'!B:B,MATCH(B1144,'101_accounts'!A:A,0))</f>
        <v>62102   A  Предметы труда, полученные по договорам отступного, залога, назначение которых не определено</v>
      </c>
      <c r="E1144" s="25">
        <f>'101_parsed'!C1144</f>
        <v>0</v>
      </c>
      <c r="F1144" s="25">
        <f>'101_parsed'!D1144</f>
        <v>0</v>
      </c>
      <c r="G1144" s="25">
        <f>'101_parsed'!E1144</f>
        <v>0</v>
      </c>
      <c r="H1144" s="25">
        <f>'101_parsed'!F1144</f>
        <v>0</v>
      </c>
    </row>
    <row r="1145" spans="1:8" x14ac:dyDescent="0.2">
      <c r="A1145" s="25">
        <f>'101_parsed'!A1145</f>
        <v>2368</v>
      </c>
      <c r="B1145" s="33">
        <f>'101_parsed'!B1145</f>
        <v>62103</v>
      </c>
      <c r="C1145" s="25" t="str">
        <f>INDEX(all_banks!O:O,MATCH(A1145,all_banks!H:H,0))</f>
        <v>ООО "Бланк банк" (2368)</v>
      </c>
      <c r="D1145" s="25" t="str">
        <f>INDEX('101_accounts'!B:B,MATCH(B1145,'101_accounts'!A:A,0))</f>
        <v>62103   П  Резервы на возможные потери</v>
      </c>
      <c r="E1145" s="25">
        <f>'101_parsed'!C1145</f>
        <v>0</v>
      </c>
      <c r="F1145" s="25">
        <f>'101_parsed'!D1145</f>
        <v>0</v>
      </c>
      <c r="G1145" s="25">
        <f>'101_parsed'!E1145</f>
        <v>0</v>
      </c>
      <c r="H1145" s="25">
        <f>'101_parsed'!F1145</f>
        <v>0</v>
      </c>
    </row>
    <row r="1146" spans="1:8" x14ac:dyDescent="0.2">
      <c r="A1146" s="25">
        <f>'101_parsed'!A1146</f>
        <v>2748</v>
      </c>
      <c r="B1146" s="33">
        <f>'101_parsed'!B1146</f>
        <v>60401</v>
      </c>
      <c r="C1146" s="25" t="str">
        <f>INDEX(all_banks!O:O,MATCH(A1146,all_banks!H:H,0))</f>
        <v>АО "БМ-Банк" (2748)</v>
      </c>
      <c r="D1146" s="25" t="str">
        <f>INDEX('101_accounts'!B:B,MATCH(B1146,'101_accounts'!A:A,0))</f>
        <v>60401   A  Основные средства (кроме земли) (c 13.02.2018)_x000D_Категория 1- Здания и сооружения (до 31.12.2002)</v>
      </c>
      <c r="E1146" s="25">
        <f>'101_parsed'!C1146</f>
        <v>165039</v>
      </c>
      <c r="F1146" s="25">
        <f>'101_parsed'!D1146</f>
        <v>0</v>
      </c>
      <c r="G1146" s="25">
        <f>'101_parsed'!E1146</f>
        <v>4535455</v>
      </c>
      <c r="H1146" s="25">
        <f>'101_parsed'!F1146</f>
        <v>0</v>
      </c>
    </row>
    <row r="1147" spans="1:8" x14ac:dyDescent="0.2">
      <c r="A1147" s="25">
        <f>'101_parsed'!A1147</f>
        <v>2748</v>
      </c>
      <c r="B1147" s="33">
        <f>'101_parsed'!B1147</f>
        <v>60404</v>
      </c>
      <c r="C1147" s="25" t="str">
        <f>INDEX(all_banks!O:O,MATCH(A1147,all_banks!H:H,0))</f>
        <v>АО "БМ-Банк" (2748)</v>
      </c>
      <c r="D1147" s="25" t="str">
        <f>INDEX('101_accounts'!B:B,MATCH(B1147,'101_accounts'!A:A,0))</f>
        <v>60404   A  Земля (c 13.02.2018)</v>
      </c>
      <c r="E1147" s="25">
        <f>'101_parsed'!C1147</f>
        <v>0</v>
      </c>
      <c r="F1147" s="25">
        <f>'101_parsed'!D1147</f>
        <v>0</v>
      </c>
      <c r="G1147" s="25">
        <f>'101_parsed'!E1147</f>
        <v>256226</v>
      </c>
      <c r="H1147" s="25">
        <f>'101_parsed'!F1147</f>
        <v>0</v>
      </c>
    </row>
    <row r="1148" spans="1:8" x14ac:dyDescent="0.2">
      <c r="A1148" s="25">
        <f>'101_parsed'!A1148</f>
        <v>2748</v>
      </c>
      <c r="B1148" s="33">
        <f>'101_parsed'!B1148</f>
        <v>60405</v>
      </c>
      <c r="C1148" s="25" t="str">
        <f>INDEX(all_banks!O:O,MATCH(A1148,all_banks!H:H,0))</f>
        <v>АО "БМ-Банк" (2748)</v>
      </c>
      <c r="D1148" s="25" t="str">
        <f>INDEX('101_accounts'!B:B,MATCH(B1148,'101_accounts'!A:A,0))</f>
        <v>60405   П
A (до 31.01.2003)  Резервы на возможные потери (c 13.02.2018)
Долгосрочно арендуемые основные средства (до 31.01.2003)</v>
      </c>
      <c r="E1148" s="25">
        <f>'101_parsed'!C1148</f>
        <v>0</v>
      </c>
      <c r="F1148" s="25">
        <f>'101_parsed'!D1148</f>
        <v>0</v>
      </c>
      <c r="G1148" s="25">
        <f>'101_parsed'!E1148</f>
        <v>0</v>
      </c>
      <c r="H1148" s="25">
        <f>'101_parsed'!F1148</f>
        <v>0</v>
      </c>
    </row>
    <row r="1149" spans="1:8" x14ac:dyDescent="0.2">
      <c r="A1149" s="25">
        <f>'101_parsed'!A1149</f>
        <v>2748</v>
      </c>
      <c r="B1149" s="33">
        <f>'101_parsed'!B1149</f>
        <v>60414</v>
      </c>
      <c r="C1149" s="25" t="str">
        <f>INDEX(all_banks!O:O,MATCH(A1149,all_banks!H:H,0))</f>
        <v>АО "БМ-Банк" (2748)</v>
      </c>
      <c r="D1149" s="25" t="str">
        <f>INDEX('101_accounts'!B:B,MATCH(B1149,'101_accounts'!A:A,0))</f>
        <v>60414   П  Амортизация основных средств (кроме земли) (c 13.02.2018)</v>
      </c>
      <c r="E1149" s="25">
        <f>'101_parsed'!C1149</f>
        <v>0</v>
      </c>
      <c r="F1149" s="25">
        <f>'101_parsed'!D1149</f>
        <v>125030</v>
      </c>
      <c r="G1149" s="25">
        <f>'101_parsed'!E1149</f>
        <v>0</v>
      </c>
      <c r="H1149" s="25">
        <f>'101_parsed'!F1149</f>
        <v>1354133</v>
      </c>
    </row>
    <row r="1150" spans="1:8" x14ac:dyDescent="0.2">
      <c r="A1150" s="25">
        <f>'101_parsed'!A1150</f>
        <v>2748</v>
      </c>
      <c r="B1150" s="33">
        <f>'101_parsed'!B1150</f>
        <v>60415</v>
      </c>
      <c r="C1150" s="25" t="str">
        <f>INDEX(all_banks!O:O,MATCH(A1150,all_banks!H:H,0))</f>
        <v>АО "БМ-Банк" (2748)</v>
      </c>
      <c r="D1150" s="25" t="str">
        <f>INDEX('101_accounts'!B:B,MATCH(B1150,'101_accounts'!A:A,0))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150" s="25">
        <f>'101_parsed'!C1150</f>
        <v>22050</v>
      </c>
      <c r="F1150" s="25">
        <f>'101_parsed'!D1150</f>
        <v>0</v>
      </c>
      <c r="G1150" s="25">
        <f>'101_parsed'!E1150</f>
        <v>23720</v>
      </c>
      <c r="H1150" s="25">
        <f>'101_parsed'!F1150</f>
        <v>0</v>
      </c>
    </row>
    <row r="1151" spans="1:8" x14ac:dyDescent="0.2">
      <c r="A1151" s="25">
        <f>'101_parsed'!A1151</f>
        <v>2748</v>
      </c>
      <c r="B1151" s="33">
        <f>'101_parsed'!B1151</f>
        <v>61901</v>
      </c>
      <c r="C1151" s="25" t="str">
        <f>INDEX(all_banks!O:O,MATCH(A1151,all_banks!H:H,0))</f>
        <v>АО "БМ-Банк" (2748)</v>
      </c>
      <c r="D1151" s="25" t="str">
        <f>INDEX('101_accounts'!B:B,MATCH(B1151,'101_accounts'!A:A,0))</f>
        <v>61901   A  Земля, временно неиспользуемая в основной деятельности</v>
      </c>
      <c r="E1151" s="25">
        <f>'101_parsed'!C1151</f>
        <v>0</v>
      </c>
      <c r="F1151" s="25">
        <f>'101_parsed'!D1151</f>
        <v>0</v>
      </c>
      <c r="G1151" s="25">
        <f>'101_parsed'!E1151</f>
        <v>0</v>
      </c>
      <c r="H1151" s="25">
        <f>'101_parsed'!F1151</f>
        <v>0</v>
      </c>
    </row>
    <row r="1152" spans="1:8" x14ac:dyDescent="0.2">
      <c r="A1152" s="25">
        <f>'101_parsed'!A1152</f>
        <v>2748</v>
      </c>
      <c r="B1152" s="33">
        <f>'101_parsed'!B1152</f>
        <v>61902</v>
      </c>
      <c r="C1152" s="25" t="str">
        <f>INDEX(all_banks!O:O,MATCH(A1152,all_banks!H:H,0))</f>
        <v>АО "БМ-Банк" (2748)</v>
      </c>
      <c r="D1152" s="25" t="str">
        <f>INDEX('101_accounts'!B:B,MATCH(B1152,'101_accounts'!A:A,0))</f>
        <v>61902   A  Земля, временно неиспользуемая в основной деятельности, переданная в аренду</v>
      </c>
      <c r="E1152" s="25">
        <f>'101_parsed'!C1152</f>
        <v>0</v>
      </c>
      <c r="F1152" s="25">
        <f>'101_parsed'!D1152</f>
        <v>0</v>
      </c>
      <c r="G1152" s="25">
        <f>'101_parsed'!E1152</f>
        <v>0</v>
      </c>
      <c r="H1152" s="25">
        <f>'101_parsed'!F1152</f>
        <v>0</v>
      </c>
    </row>
    <row r="1153" spans="1:8" x14ac:dyDescent="0.2">
      <c r="A1153" s="25">
        <f>'101_parsed'!A1153</f>
        <v>2748</v>
      </c>
      <c r="B1153" s="33">
        <f>'101_parsed'!B1153</f>
        <v>61903</v>
      </c>
      <c r="C1153" s="25" t="str">
        <f>INDEX(all_banks!O:O,MATCH(A1153,all_banks!H:H,0))</f>
        <v>АО "БМ-Банк" (2748)</v>
      </c>
      <c r="D1153" s="25" t="str">
        <f>INDEX('101_accounts'!B:B,MATCH(B1153,'101_accounts'!A:A,0))</f>
        <v>61903   A  Недвижимость (кроме земли), временно неиспользуемая в основной деятельности</v>
      </c>
      <c r="E1153" s="25">
        <f>'101_parsed'!C1153</f>
        <v>0</v>
      </c>
      <c r="F1153" s="25">
        <f>'101_parsed'!D1153</f>
        <v>0</v>
      </c>
      <c r="G1153" s="25">
        <f>'101_parsed'!E1153</f>
        <v>0</v>
      </c>
      <c r="H1153" s="25">
        <f>'101_parsed'!F1153</f>
        <v>0</v>
      </c>
    </row>
    <row r="1154" spans="1:8" x14ac:dyDescent="0.2">
      <c r="A1154" s="25">
        <f>'101_parsed'!A1154</f>
        <v>2748</v>
      </c>
      <c r="B1154" s="33">
        <f>'101_parsed'!B1154</f>
        <v>61904</v>
      </c>
      <c r="C1154" s="25" t="str">
        <f>INDEX(all_banks!O:O,MATCH(A1154,all_banks!H:H,0))</f>
        <v>АО "БМ-Банк" (2748)</v>
      </c>
      <c r="D1154" s="25" t="str">
        <f>INDEX('101_accounts'!B:B,MATCH(B1154,'101_accounts'!A:A,0))</f>
        <v>61904   A  Недвижимость (кроме земли), временно неиспользуемая в основной деятельности, переданная в аренду</v>
      </c>
      <c r="E1154" s="25">
        <f>'101_parsed'!C1154</f>
        <v>0</v>
      </c>
      <c r="F1154" s="25">
        <f>'101_parsed'!D1154</f>
        <v>0</v>
      </c>
      <c r="G1154" s="25">
        <f>'101_parsed'!E1154</f>
        <v>0</v>
      </c>
      <c r="H1154" s="25">
        <f>'101_parsed'!F1154</f>
        <v>0</v>
      </c>
    </row>
    <row r="1155" spans="1:8" x14ac:dyDescent="0.2">
      <c r="A1155" s="25">
        <f>'101_parsed'!A1155</f>
        <v>2748</v>
      </c>
      <c r="B1155" s="33">
        <f>'101_parsed'!B1155</f>
        <v>61905</v>
      </c>
      <c r="C1155" s="25" t="str">
        <f>INDEX(all_banks!O:O,MATCH(A1155,all_banks!H:H,0))</f>
        <v>АО "БМ-Банк" (2748)</v>
      </c>
      <c r="D1155" s="25" t="str">
        <f>INDEX('101_accounts'!B:B,MATCH(B1155,'101_accounts'!A:A,0))</f>
        <v>61905   A  Земля, временно неиспользуемая в основной деятельности, учитываемая по справедливой стоимости</v>
      </c>
      <c r="E1155" s="25">
        <f>'101_parsed'!C1155</f>
        <v>2471406</v>
      </c>
      <c r="F1155" s="25">
        <f>'101_parsed'!D1155</f>
        <v>0</v>
      </c>
      <c r="G1155" s="25">
        <f>'101_parsed'!E1155</f>
        <v>2669435</v>
      </c>
      <c r="H1155" s="25">
        <f>'101_parsed'!F1155</f>
        <v>0</v>
      </c>
    </row>
    <row r="1156" spans="1:8" x14ac:dyDescent="0.2">
      <c r="A1156" s="25">
        <f>'101_parsed'!A1156</f>
        <v>2748</v>
      </c>
      <c r="B1156" s="33">
        <f>'101_parsed'!B1156</f>
        <v>61906</v>
      </c>
      <c r="C1156" s="25" t="str">
        <f>INDEX(all_banks!O:O,MATCH(A1156,all_banks!H:H,0))</f>
        <v>АО "БМ-Банк" (2748)</v>
      </c>
      <c r="D1156" s="25" t="str">
        <f>INDEX('101_accounts'!B:B,MATCH(B1156,'101_accounts'!A:A,0))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156" s="25">
        <f>'101_parsed'!C1156</f>
        <v>79485</v>
      </c>
      <c r="F1156" s="25">
        <f>'101_parsed'!D1156</f>
        <v>0</v>
      </c>
      <c r="G1156" s="25">
        <f>'101_parsed'!E1156</f>
        <v>240926</v>
      </c>
      <c r="H1156" s="25">
        <f>'101_parsed'!F1156</f>
        <v>0</v>
      </c>
    </row>
    <row r="1157" spans="1:8" x14ac:dyDescent="0.2">
      <c r="A1157" s="25">
        <f>'101_parsed'!A1157</f>
        <v>2748</v>
      </c>
      <c r="B1157" s="33">
        <f>'101_parsed'!B1157</f>
        <v>61907</v>
      </c>
      <c r="C1157" s="25" t="str">
        <f>INDEX(all_banks!O:O,MATCH(A1157,all_banks!H:H,0))</f>
        <v>АО "БМ-Банк" (2748)</v>
      </c>
      <c r="D1157" s="25" t="str">
        <f>INDEX('101_accounts'!B:B,MATCH(B1157,'101_accounts'!A:A,0))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157" s="25">
        <f>'101_parsed'!C1157</f>
        <v>0</v>
      </c>
      <c r="F1157" s="25">
        <f>'101_parsed'!D1157</f>
        <v>0</v>
      </c>
      <c r="G1157" s="25">
        <f>'101_parsed'!E1157</f>
        <v>254394</v>
      </c>
      <c r="H1157" s="25">
        <f>'101_parsed'!F1157</f>
        <v>0</v>
      </c>
    </row>
    <row r="1158" spans="1:8" x14ac:dyDescent="0.2">
      <c r="A1158" s="25">
        <f>'101_parsed'!A1158</f>
        <v>2748</v>
      </c>
      <c r="B1158" s="33">
        <f>'101_parsed'!B1158</f>
        <v>61908</v>
      </c>
      <c r="C1158" s="25" t="str">
        <f>INDEX(all_banks!O:O,MATCH(A1158,all_banks!H:H,0))</f>
        <v>АО "БМ-Банк" (2748)</v>
      </c>
      <c r="D1158" s="25" t="str">
        <f>INDEX('101_accounts'!B:B,MATCH(B1158,'101_accounts'!A:A,0))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158" s="25">
        <f>'101_parsed'!C1158</f>
        <v>0</v>
      </c>
      <c r="F1158" s="25">
        <f>'101_parsed'!D1158</f>
        <v>0</v>
      </c>
      <c r="G1158" s="25">
        <f>'101_parsed'!E1158</f>
        <v>1964088</v>
      </c>
      <c r="H1158" s="25">
        <f>'101_parsed'!F1158</f>
        <v>0</v>
      </c>
    </row>
    <row r="1159" spans="1:8" x14ac:dyDescent="0.2">
      <c r="A1159" s="25">
        <f>'101_parsed'!A1159</f>
        <v>2748</v>
      </c>
      <c r="B1159" s="33">
        <f>'101_parsed'!B1159</f>
        <v>61909</v>
      </c>
      <c r="C1159" s="25" t="str">
        <f>INDEX(all_banks!O:O,MATCH(A1159,all_banks!H:H,0))</f>
        <v>АО "БМ-Банк" (2748)</v>
      </c>
      <c r="D1159" s="25" t="str">
        <f>INDEX('101_accounts'!B:B,MATCH(B1159,'101_accounts'!A:A,0))</f>
        <v>61909   П  Амортизация недвижимости (кроме земли), временно неиспользуемой в основной деятельности</v>
      </c>
      <c r="E1159" s="25">
        <f>'101_parsed'!C1159</f>
        <v>0</v>
      </c>
      <c r="F1159" s="25">
        <f>'101_parsed'!D1159</f>
        <v>0</v>
      </c>
      <c r="G1159" s="25">
        <f>'101_parsed'!E1159</f>
        <v>0</v>
      </c>
      <c r="H1159" s="25">
        <f>'101_parsed'!F1159</f>
        <v>0</v>
      </c>
    </row>
    <row r="1160" spans="1:8" x14ac:dyDescent="0.2">
      <c r="A1160" s="25">
        <f>'101_parsed'!A1160</f>
        <v>2748</v>
      </c>
      <c r="B1160" s="33">
        <f>'101_parsed'!B1160</f>
        <v>61910</v>
      </c>
      <c r="C1160" s="25" t="str">
        <f>INDEX(all_banks!O:O,MATCH(A1160,all_banks!H:H,0))</f>
        <v>АО "БМ-Банк" (2748)</v>
      </c>
      <c r="D1160" s="25" t="str">
        <f>INDEX('101_accounts'!B:B,MATCH(B1160,'101_accounts'!A:A,0))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160" s="25">
        <f>'101_parsed'!C1160</f>
        <v>0</v>
      </c>
      <c r="F1160" s="25">
        <f>'101_parsed'!D1160</f>
        <v>0</v>
      </c>
      <c r="G1160" s="25">
        <f>'101_parsed'!E1160</f>
        <v>0</v>
      </c>
      <c r="H1160" s="25">
        <f>'101_parsed'!F1160</f>
        <v>0</v>
      </c>
    </row>
    <row r="1161" spans="1:8" x14ac:dyDescent="0.2">
      <c r="A1161" s="25">
        <f>'101_parsed'!A1161</f>
        <v>2748</v>
      </c>
      <c r="B1161" s="33">
        <f>'101_parsed'!B1161</f>
        <v>61911</v>
      </c>
      <c r="C1161" s="25" t="str">
        <f>INDEX(all_banks!O:O,MATCH(A1161,all_banks!H:H,0))</f>
        <v>АО "БМ-Банк" (2748)</v>
      </c>
      <c r="D1161" s="25" t="str">
        <f>INDEX('101_accounts'!B:B,MATCH(B1161,'101_accounts'!A:A,0))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161" s="25">
        <f>'101_parsed'!C1161</f>
        <v>214516</v>
      </c>
      <c r="F1161" s="25">
        <f>'101_parsed'!D1161</f>
        <v>0</v>
      </c>
      <c r="G1161" s="25">
        <f>'101_parsed'!E1161</f>
        <v>286056</v>
      </c>
      <c r="H1161" s="25">
        <f>'101_parsed'!F1161</f>
        <v>0</v>
      </c>
    </row>
    <row r="1162" spans="1:8" x14ac:dyDescent="0.2">
      <c r="A1162" s="25">
        <f>'101_parsed'!A1162</f>
        <v>2748</v>
      </c>
      <c r="B1162" s="33">
        <f>'101_parsed'!B1162</f>
        <v>61912</v>
      </c>
      <c r="C1162" s="25" t="str">
        <f>INDEX(all_banks!O:O,MATCH(A1162,all_banks!H:H,0))</f>
        <v>АО "БМ-Банк" (2748)</v>
      </c>
      <c r="D1162" s="25" t="str">
        <f>INDEX('101_accounts'!B:B,MATCH(B1162,'101_accounts'!A:A,0))</f>
        <v>61912   П  Резервы на возможные потери</v>
      </c>
      <c r="E1162" s="25">
        <f>'101_parsed'!C1162</f>
        <v>0</v>
      </c>
      <c r="F1162" s="25">
        <f>'101_parsed'!D1162</f>
        <v>160886</v>
      </c>
      <c r="G1162" s="25">
        <f>'101_parsed'!E1162</f>
        <v>0</v>
      </c>
      <c r="H1162" s="25">
        <f>'101_parsed'!F1162</f>
        <v>161508</v>
      </c>
    </row>
    <row r="1163" spans="1:8" x14ac:dyDescent="0.2">
      <c r="A1163" s="25">
        <f>'101_parsed'!A1163</f>
        <v>2748</v>
      </c>
      <c r="B1163" s="33">
        <f>'101_parsed'!B1163</f>
        <v>62001</v>
      </c>
      <c r="C1163" s="25" t="str">
        <f>INDEX(all_banks!O:O,MATCH(A1163,all_banks!H:H,0))</f>
        <v>АО "БМ-Банк" (2748)</v>
      </c>
      <c r="D1163" s="25" t="str">
        <f>INDEX('101_accounts'!B:B,MATCH(B1163,'101_accounts'!A:A,0))</f>
        <v>62001   A  Долгосрочные активы, предназначенные для продажи</v>
      </c>
      <c r="E1163" s="25">
        <f>'101_parsed'!C1163</f>
        <v>221371</v>
      </c>
      <c r="F1163" s="25">
        <f>'101_parsed'!D1163</f>
        <v>0</v>
      </c>
      <c r="G1163" s="25">
        <f>'101_parsed'!E1163</f>
        <v>111301</v>
      </c>
      <c r="H1163" s="25">
        <f>'101_parsed'!F1163</f>
        <v>0</v>
      </c>
    </row>
    <row r="1164" spans="1:8" x14ac:dyDescent="0.2">
      <c r="A1164" s="25">
        <f>'101_parsed'!A1164</f>
        <v>2748</v>
      </c>
      <c r="B1164" s="33">
        <f>'101_parsed'!B1164</f>
        <v>62002</v>
      </c>
      <c r="C1164" s="25" t="str">
        <f>INDEX(all_banks!O:O,MATCH(A1164,all_banks!H:H,0))</f>
        <v>АО "БМ-Банк" (2748)</v>
      </c>
      <c r="D1164" s="25" t="str">
        <f>INDEX('101_accounts'!B:B,MATCH(B1164,'101_accounts'!A:A,0))</f>
        <v>62002   П  Резервы на возможные потери</v>
      </c>
      <c r="E1164" s="25">
        <f>'101_parsed'!C1164</f>
        <v>0</v>
      </c>
      <c r="F1164" s="25">
        <f>'101_parsed'!D1164</f>
        <v>455</v>
      </c>
      <c r="G1164" s="25">
        <f>'101_parsed'!E1164</f>
        <v>0</v>
      </c>
      <c r="H1164" s="25">
        <f>'101_parsed'!F1164</f>
        <v>455</v>
      </c>
    </row>
    <row r="1165" spans="1:8" x14ac:dyDescent="0.2">
      <c r="A1165" s="25">
        <f>'101_parsed'!A1165</f>
        <v>2748</v>
      </c>
      <c r="B1165" s="33">
        <f>'101_parsed'!B1165</f>
        <v>62101</v>
      </c>
      <c r="C1165" s="25" t="str">
        <f>INDEX(all_banks!O:O,MATCH(A1165,all_banks!H:H,0))</f>
        <v>АО "БМ-Банк" (2748)</v>
      </c>
      <c r="D1165" s="25" t="str">
        <f>INDEX('101_accounts'!B:B,MATCH(B1165,'101_accounts'!A:A,0))</f>
        <v>62101   A  Средства труда, полученные по договорам отступного, залога, назначение которых не определено</v>
      </c>
      <c r="E1165" s="25">
        <f>'101_parsed'!C1165</f>
        <v>0</v>
      </c>
      <c r="F1165" s="25">
        <f>'101_parsed'!D1165</f>
        <v>0</v>
      </c>
      <c r="G1165" s="25">
        <f>'101_parsed'!E1165</f>
        <v>59742</v>
      </c>
      <c r="H1165" s="25">
        <f>'101_parsed'!F1165</f>
        <v>0</v>
      </c>
    </row>
    <row r="1166" spans="1:8" x14ac:dyDescent="0.2">
      <c r="A1166" s="25">
        <f>'101_parsed'!A1166</f>
        <v>2748</v>
      </c>
      <c r="B1166" s="33">
        <f>'101_parsed'!B1166</f>
        <v>62102</v>
      </c>
      <c r="C1166" s="25" t="str">
        <f>INDEX(all_banks!O:O,MATCH(A1166,all_banks!H:H,0))</f>
        <v>АО "БМ-Банк" (2748)</v>
      </c>
      <c r="D1166" s="25" t="str">
        <f>INDEX('101_accounts'!B:B,MATCH(B1166,'101_accounts'!A:A,0))</f>
        <v>62102   A  Предметы труда, полученные по договорам отступного, залога, назначение которых не определено</v>
      </c>
      <c r="E1166" s="25">
        <f>'101_parsed'!C1166</f>
        <v>0</v>
      </c>
      <c r="F1166" s="25">
        <f>'101_parsed'!D1166</f>
        <v>0</v>
      </c>
      <c r="G1166" s="25">
        <f>'101_parsed'!E1166</f>
        <v>2270</v>
      </c>
      <c r="H1166" s="25">
        <f>'101_parsed'!F1166</f>
        <v>0</v>
      </c>
    </row>
    <row r="1167" spans="1:8" x14ac:dyDescent="0.2">
      <c r="A1167" s="25">
        <f>'101_parsed'!A1167</f>
        <v>2748</v>
      </c>
      <c r="B1167" s="33">
        <f>'101_parsed'!B1167</f>
        <v>62103</v>
      </c>
      <c r="C1167" s="25" t="str">
        <f>INDEX(all_banks!O:O,MATCH(A1167,all_banks!H:H,0))</f>
        <v>АО "БМ-Банк" (2748)</v>
      </c>
      <c r="D1167" s="25" t="str">
        <f>INDEX('101_accounts'!B:B,MATCH(B1167,'101_accounts'!A:A,0))</f>
        <v>62103   П  Резервы на возможные потери</v>
      </c>
      <c r="E1167" s="25">
        <f>'101_parsed'!C1167</f>
        <v>0</v>
      </c>
      <c r="F1167" s="25">
        <f>'101_parsed'!D1167</f>
        <v>0</v>
      </c>
      <c r="G1167" s="25">
        <f>'101_parsed'!E1167</f>
        <v>0</v>
      </c>
      <c r="H1167" s="25">
        <f>'101_parsed'!F1167</f>
        <v>0</v>
      </c>
    </row>
    <row r="1168" spans="1:8" x14ac:dyDescent="0.2">
      <c r="A1168" s="25">
        <f>'101_parsed'!A1168</f>
        <v>3482</v>
      </c>
      <c r="B1168" s="33">
        <f>'101_parsed'!B1168</f>
        <v>60401</v>
      </c>
      <c r="C1168" s="25" t="str">
        <f>INDEX(all_banks!O:O,MATCH(A1168,all_banks!H:H,0))</f>
        <v>"БМВ Банк" ООО (3482)</v>
      </c>
      <c r="D1168" s="25" t="str">
        <f>INDEX('101_accounts'!B:B,MATCH(B1168,'101_accounts'!A:A,0))</f>
        <v>60401   A  Основные средства (кроме земли) (c 13.02.2018)_x000D_Категория 1- Здания и сооружения (до 31.12.2002)</v>
      </c>
      <c r="E1168" s="25">
        <f>'101_parsed'!C1168</f>
        <v>65400</v>
      </c>
      <c r="F1168" s="25">
        <f>'101_parsed'!D1168</f>
        <v>0</v>
      </c>
      <c r="G1168" s="25">
        <f>'101_parsed'!E1168</f>
        <v>60113</v>
      </c>
      <c r="H1168" s="25">
        <f>'101_parsed'!F1168</f>
        <v>0</v>
      </c>
    </row>
    <row r="1169" spans="1:8" x14ac:dyDescent="0.2">
      <c r="A1169" s="25">
        <f>'101_parsed'!A1169</f>
        <v>3482</v>
      </c>
      <c r="B1169" s="33">
        <f>'101_parsed'!B1169</f>
        <v>60404</v>
      </c>
      <c r="C1169" s="25" t="str">
        <f>INDEX(all_banks!O:O,MATCH(A1169,all_banks!H:H,0))</f>
        <v>"БМВ Банк" ООО (3482)</v>
      </c>
      <c r="D1169" s="25" t="str">
        <f>INDEX('101_accounts'!B:B,MATCH(B1169,'101_accounts'!A:A,0))</f>
        <v>60404   A  Земля (c 13.02.2018)</v>
      </c>
      <c r="E1169" s="25">
        <f>'101_parsed'!C1169</f>
        <v>0</v>
      </c>
      <c r="F1169" s="25">
        <f>'101_parsed'!D1169</f>
        <v>0</v>
      </c>
      <c r="G1169" s="25">
        <f>'101_parsed'!E1169</f>
        <v>0</v>
      </c>
      <c r="H1169" s="25">
        <f>'101_parsed'!F1169</f>
        <v>0</v>
      </c>
    </row>
    <row r="1170" spans="1:8" x14ac:dyDescent="0.2">
      <c r="A1170" s="25">
        <f>'101_parsed'!A1170</f>
        <v>3482</v>
      </c>
      <c r="B1170" s="33">
        <f>'101_parsed'!B1170</f>
        <v>60405</v>
      </c>
      <c r="C1170" s="25" t="str">
        <f>INDEX(all_banks!O:O,MATCH(A1170,all_banks!H:H,0))</f>
        <v>"БМВ Банк" ООО (3482)</v>
      </c>
      <c r="D1170" s="25" t="str">
        <f>INDEX('101_accounts'!B:B,MATCH(B1170,'101_accounts'!A:A,0))</f>
        <v>60405   П
A (до 31.01.2003)  Резервы на возможные потери (c 13.02.2018)
Долгосрочно арендуемые основные средства (до 31.01.2003)</v>
      </c>
      <c r="E1170" s="25">
        <f>'101_parsed'!C1170</f>
        <v>0</v>
      </c>
      <c r="F1170" s="25">
        <f>'101_parsed'!D1170</f>
        <v>0</v>
      </c>
      <c r="G1170" s="25">
        <f>'101_parsed'!E1170</f>
        <v>0</v>
      </c>
      <c r="H1170" s="25">
        <f>'101_parsed'!F1170</f>
        <v>0</v>
      </c>
    </row>
    <row r="1171" spans="1:8" x14ac:dyDescent="0.2">
      <c r="A1171" s="25">
        <f>'101_parsed'!A1171</f>
        <v>3482</v>
      </c>
      <c r="B1171" s="33">
        <f>'101_parsed'!B1171</f>
        <v>60414</v>
      </c>
      <c r="C1171" s="25" t="str">
        <f>INDEX(all_banks!O:O,MATCH(A1171,all_banks!H:H,0))</f>
        <v>"БМВ Банк" ООО (3482)</v>
      </c>
      <c r="D1171" s="25" t="str">
        <f>INDEX('101_accounts'!B:B,MATCH(B1171,'101_accounts'!A:A,0))</f>
        <v>60414   П  Амортизация основных средств (кроме земли) (c 13.02.2018)</v>
      </c>
      <c r="E1171" s="25">
        <f>'101_parsed'!C1171</f>
        <v>0</v>
      </c>
      <c r="F1171" s="25">
        <f>'101_parsed'!D1171</f>
        <v>58750</v>
      </c>
      <c r="G1171" s="25">
        <f>'101_parsed'!E1171</f>
        <v>0</v>
      </c>
      <c r="H1171" s="25">
        <f>'101_parsed'!F1171</f>
        <v>54842</v>
      </c>
    </row>
    <row r="1172" spans="1:8" x14ac:dyDescent="0.2">
      <c r="A1172" s="25">
        <f>'101_parsed'!A1172</f>
        <v>3482</v>
      </c>
      <c r="B1172" s="33">
        <f>'101_parsed'!B1172</f>
        <v>60415</v>
      </c>
      <c r="C1172" s="25" t="str">
        <f>INDEX(all_banks!O:O,MATCH(A1172,all_banks!H:H,0))</f>
        <v>"БМВ Банк" ООО (3482)</v>
      </c>
      <c r="D1172" s="25" t="str">
        <f>INDEX('101_accounts'!B:B,MATCH(B1172,'101_accounts'!A:A,0))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172" s="25">
        <f>'101_parsed'!C1172</f>
        <v>0</v>
      </c>
      <c r="F1172" s="25">
        <f>'101_parsed'!D1172</f>
        <v>0</v>
      </c>
      <c r="G1172" s="25">
        <f>'101_parsed'!E1172</f>
        <v>0</v>
      </c>
      <c r="H1172" s="25">
        <f>'101_parsed'!F1172</f>
        <v>0</v>
      </c>
    </row>
    <row r="1173" spans="1:8" x14ac:dyDescent="0.2">
      <c r="A1173" s="25">
        <f>'101_parsed'!A1173</f>
        <v>3482</v>
      </c>
      <c r="B1173" s="33">
        <f>'101_parsed'!B1173</f>
        <v>61901</v>
      </c>
      <c r="C1173" s="25" t="str">
        <f>INDEX(all_banks!O:O,MATCH(A1173,all_banks!H:H,0))</f>
        <v>"БМВ Банк" ООО (3482)</v>
      </c>
      <c r="D1173" s="25" t="str">
        <f>INDEX('101_accounts'!B:B,MATCH(B1173,'101_accounts'!A:A,0))</f>
        <v>61901   A  Земля, временно неиспользуемая в основной деятельности</v>
      </c>
      <c r="E1173" s="25">
        <f>'101_parsed'!C1173</f>
        <v>0</v>
      </c>
      <c r="F1173" s="25">
        <f>'101_parsed'!D1173</f>
        <v>0</v>
      </c>
      <c r="G1173" s="25">
        <f>'101_parsed'!E1173</f>
        <v>0</v>
      </c>
      <c r="H1173" s="25">
        <f>'101_parsed'!F1173</f>
        <v>0</v>
      </c>
    </row>
    <row r="1174" spans="1:8" x14ac:dyDescent="0.2">
      <c r="A1174" s="25">
        <f>'101_parsed'!A1174</f>
        <v>3482</v>
      </c>
      <c r="B1174" s="33">
        <f>'101_parsed'!B1174</f>
        <v>61902</v>
      </c>
      <c r="C1174" s="25" t="str">
        <f>INDEX(all_banks!O:O,MATCH(A1174,all_banks!H:H,0))</f>
        <v>"БМВ Банк" ООО (3482)</v>
      </c>
      <c r="D1174" s="25" t="str">
        <f>INDEX('101_accounts'!B:B,MATCH(B1174,'101_accounts'!A:A,0))</f>
        <v>61902   A  Земля, временно неиспользуемая в основной деятельности, переданная в аренду</v>
      </c>
      <c r="E1174" s="25">
        <f>'101_parsed'!C1174</f>
        <v>0</v>
      </c>
      <c r="F1174" s="25">
        <f>'101_parsed'!D1174</f>
        <v>0</v>
      </c>
      <c r="G1174" s="25">
        <f>'101_parsed'!E1174</f>
        <v>0</v>
      </c>
      <c r="H1174" s="25">
        <f>'101_parsed'!F1174</f>
        <v>0</v>
      </c>
    </row>
    <row r="1175" spans="1:8" x14ac:dyDescent="0.2">
      <c r="A1175" s="25">
        <f>'101_parsed'!A1175</f>
        <v>3482</v>
      </c>
      <c r="B1175" s="33">
        <f>'101_parsed'!B1175</f>
        <v>61903</v>
      </c>
      <c r="C1175" s="25" t="str">
        <f>INDEX(all_banks!O:O,MATCH(A1175,all_banks!H:H,0))</f>
        <v>"БМВ Банк" ООО (3482)</v>
      </c>
      <c r="D1175" s="25" t="str">
        <f>INDEX('101_accounts'!B:B,MATCH(B1175,'101_accounts'!A:A,0))</f>
        <v>61903   A  Недвижимость (кроме земли), временно неиспользуемая в основной деятельности</v>
      </c>
      <c r="E1175" s="25">
        <f>'101_parsed'!C1175</f>
        <v>0</v>
      </c>
      <c r="F1175" s="25">
        <f>'101_parsed'!D1175</f>
        <v>0</v>
      </c>
      <c r="G1175" s="25">
        <f>'101_parsed'!E1175</f>
        <v>0</v>
      </c>
      <c r="H1175" s="25">
        <f>'101_parsed'!F1175</f>
        <v>0</v>
      </c>
    </row>
    <row r="1176" spans="1:8" x14ac:dyDescent="0.2">
      <c r="A1176" s="25">
        <f>'101_parsed'!A1176</f>
        <v>3482</v>
      </c>
      <c r="B1176" s="33">
        <f>'101_parsed'!B1176</f>
        <v>61904</v>
      </c>
      <c r="C1176" s="25" t="str">
        <f>INDEX(all_banks!O:O,MATCH(A1176,all_banks!H:H,0))</f>
        <v>"БМВ Банк" ООО (3482)</v>
      </c>
      <c r="D1176" s="25" t="str">
        <f>INDEX('101_accounts'!B:B,MATCH(B1176,'101_accounts'!A:A,0))</f>
        <v>61904   A  Недвижимость (кроме земли), временно неиспользуемая в основной деятельности, переданная в аренду</v>
      </c>
      <c r="E1176" s="25">
        <f>'101_parsed'!C1176</f>
        <v>0</v>
      </c>
      <c r="F1176" s="25">
        <f>'101_parsed'!D1176</f>
        <v>0</v>
      </c>
      <c r="G1176" s="25">
        <f>'101_parsed'!E1176</f>
        <v>0</v>
      </c>
      <c r="H1176" s="25">
        <f>'101_parsed'!F1176</f>
        <v>0</v>
      </c>
    </row>
    <row r="1177" spans="1:8" x14ac:dyDescent="0.2">
      <c r="A1177" s="25">
        <f>'101_parsed'!A1177</f>
        <v>3482</v>
      </c>
      <c r="B1177" s="33">
        <f>'101_parsed'!B1177</f>
        <v>61905</v>
      </c>
      <c r="C1177" s="25" t="str">
        <f>INDEX(all_banks!O:O,MATCH(A1177,all_banks!H:H,0))</f>
        <v>"БМВ Банк" ООО (3482)</v>
      </c>
      <c r="D1177" s="25" t="str">
        <f>INDEX('101_accounts'!B:B,MATCH(B1177,'101_accounts'!A:A,0))</f>
        <v>61905   A  Земля, временно неиспользуемая в основной деятельности, учитываемая по справедливой стоимости</v>
      </c>
      <c r="E1177" s="25">
        <f>'101_parsed'!C1177</f>
        <v>0</v>
      </c>
      <c r="F1177" s="25">
        <f>'101_parsed'!D1177</f>
        <v>0</v>
      </c>
      <c r="G1177" s="25">
        <f>'101_parsed'!E1177</f>
        <v>0</v>
      </c>
      <c r="H1177" s="25">
        <f>'101_parsed'!F1177</f>
        <v>0</v>
      </c>
    </row>
    <row r="1178" spans="1:8" x14ac:dyDescent="0.2">
      <c r="A1178" s="25">
        <f>'101_parsed'!A1178</f>
        <v>3482</v>
      </c>
      <c r="B1178" s="33">
        <f>'101_parsed'!B1178</f>
        <v>61906</v>
      </c>
      <c r="C1178" s="25" t="str">
        <f>INDEX(all_banks!O:O,MATCH(A1178,all_banks!H:H,0))</f>
        <v>"БМВ Банк" ООО (3482)</v>
      </c>
      <c r="D1178" s="25" t="str">
        <f>INDEX('101_accounts'!B:B,MATCH(B1178,'101_accounts'!A:A,0))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178" s="25">
        <f>'101_parsed'!C1178</f>
        <v>0</v>
      </c>
      <c r="F1178" s="25">
        <f>'101_parsed'!D1178</f>
        <v>0</v>
      </c>
      <c r="G1178" s="25">
        <f>'101_parsed'!E1178</f>
        <v>0</v>
      </c>
      <c r="H1178" s="25">
        <f>'101_parsed'!F1178</f>
        <v>0</v>
      </c>
    </row>
    <row r="1179" spans="1:8" x14ac:dyDescent="0.2">
      <c r="A1179" s="25">
        <f>'101_parsed'!A1179</f>
        <v>3482</v>
      </c>
      <c r="B1179" s="33">
        <f>'101_parsed'!B1179</f>
        <v>61907</v>
      </c>
      <c r="C1179" s="25" t="str">
        <f>INDEX(all_banks!O:O,MATCH(A1179,all_banks!H:H,0))</f>
        <v>"БМВ Банк" ООО (3482)</v>
      </c>
      <c r="D1179" s="25" t="str">
        <f>INDEX('101_accounts'!B:B,MATCH(B1179,'101_accounts'!A:A,0))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179" s="25">
        <f>'101_parsed'!C1179</f>
        <v>0</v>
      </c>
      <c r="F1179" s="25">
        <f>'101_parsed'!D1179</f>
        <v>0</v>
      </c>
      <c r="G1179" s="25">
        <f>'101_parsed'!E1179</f>
        <v>0</v>
      </c>
      <c r="H1179" s="25">
        <f>'101_parsed'!F1179</f>
        <v>0</v>
      </c>
    </row>
    <row r="1180" spans="1:8" x14ac:dyDescent="0.2">
      <c r="A1180" s="25">
        <f>'101_parsed'!A1180</f>
        <v>3482</v>
      </c>
      <c r="B1180" s="33">
        <f>'101_parsed'!B1180</f>
        <v>61908</v>
      </c>
      <c r="C1180" s="25" t="str">
        <f>INDEX(all_banks!O:O,MATCH(A1180,all_banks!H:H,0))</f>
        <v>"БМВ Банк" ООО (3482)</v>
      </c>
      <c r="D1180" s="25" t="str">
        <f>INDEX('101_accounts'!B:B,MATCH(B1180,'101_accounts'!A:A,0))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180" s="25">
        <f>'101_parsed'!C1180</f>
        <v>0</v>
      </c>
      <c r="F1180" s="25">
        <f>'101_parsed'!D1180</f>
        <v>0</v>
      </c>
      <c r="G1180" s="25">
        <f>'101_parsed'!E1180</f>
        <v>0</v>
      </c>
      <c r="H1180" s="25">
        <f>'101_parsed'!F1180</f>
        <v>0</v>
      </c>
    </row>
    <row r="1181" spans="1:8" x14ac:dyDescent="0.2">
      <c r="A1181" s="25">
        <f>'101_parsed'!A1181</f>
        <v>3482</v>
      </c>
      <c r="B1181" s="33">
        <f>'101_parsed'!B1181</f>
        <v>61909</v>
      </c>
      <c r="C1181" s="25" t="str">
        <f>INDEX(all_banks!O:O,MATCH(A1181,all_banks!H:H,0))</f>
        <v>"БМВ Банк" ООО (3482)</v>
      </c>
      <c r="D1181" s="25" t="str">
        <f>INDEX('101_accounts'!B:B,MATCH(B1181,'101_accounts'!A:A,0))</f>
        <v>61909   П  Амортизация недвижимости (кроме земли), временно неиспользуемой в основной деятельности</v>
      </c>
      <c r="E1181" s="25">
        <f>'101_parsed'!C1181</f>
        <v>0</v>
      </c>
      <c r="F1181" s="25">
        <f>'101_parsed'!D1181</f>
        <v>0</v>
      </c>
      <c r="G1181" s="25">
        <f>'101_parsed'!E1181</f>
        <v>0</v>
      </c>
      <c r="H1181" s="25">
        <f>'101_parsed'!F1181</f>
        <v>0</v>
      </c>
    </row>
    <row r="1182" spans="1:8" x14ac:dyDescent="0.2">
      <c r="A1182" s="25">
        <f>'101_parsed'!A1182</f>
        <v>3482</v>
      </c>
      <c r="B1182" s="33">
        <f>'101_parsed'!B1182</f>
        <v>61910</v>
      </c>
      <c r="C1182" s="25" t="str">
        <f>INDEX(all_banks!O:O,MATCH(A1182,all_banks!H:H,0))</f>
        <v>"БМВ Банк" ООО (3482)</v>
      </c>
      <c r="D1182" s="25" t="str">
        <f>INDEX('101_accounts'!B:B,MATCH(B1182,'101_accounts'!A:A,0))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182" s="25">
        <f>'101_parsed'!C1182</f>
        <v>0</v>
      </c>
      <c r="F1182" s="25">
        <f>'101_parsed'!D1182</f>
        <v>0</v>
      </c>
      <c r="G1182" s="25">
        <f>'101_parsed'!E1182</f>
        <v>0</v>
      </c>
      <c r="H1182" s="25">
        <f>'101_parsed'!F1182</f>
        <v>0</v>
      </c>
    </row>
    <row r="1183" spans="1:8" x14ac:dyDescent="0.2">
      <c r="A1183" s="25">
        <f>'101_parsed'!A1183</f>
        <v>3482</v>
      </c>
      <c r="B1183" s="33">
        <f>'101_parsed'!B1183</f>
        <v>61911</v>
      </c>
      <c r="C1183" s="25" t="str">
        <f>INDEX(all_banks!O:O,MATCH(A1183,all_banks!H:H,0))</f>
        <v>"БМВ Банк" ООО (3482)</v>
      </c>
      <c r="D1183" s="25" t="str">
        <f>INDEX('101_accounts'!B:B,MATCH(B1183,'101_accounts'!A:A,0))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183" s="25">
        <f>'101_parsed'!C1183</f>
        <v>0</v>
      </c>
      <c r="F1183" s="25">
        <f>'101_parsed'!D1183</f>
        <v>0</v>
      </c>
      <c r="G1183" s="25">
        <f>'101_parsed'!E1183</f>
        <v>0</v>
      </c>
      <c r="H1183" s="25">
        <f>'101_parsed'!F1183</f>
        <v>0</v>
      </c>
    </row>
    <row r="1184" spans="1:8" x14ac:dyDescent="0.2">
      <c r="A1184" s="25">
        <f>'101_parsed'!A1184</f>
        <v>3482</v>
      </c>
      <c r="B1184" s="33">
        <f>'101_parsed'!B1184</f>
        <v>61912</v>
      </c>
      <c r="C1184" s="25" t="str">
        <f>INDEX(all_banks!O:O,MATCH(A1184,all_banks!H:H,0))</f>
        <v>"БМВ Банк" ООО (3482)</v>
      </c>
      <c r="D1184" s="25" t="str">
        <f>INDEX('101_accounts'!B:B,MATCH(B1184,'101_accounts'!A:A,0))</f>
        <v>61912   П  Резервы на возможные потери</v>
      </c>
      <c r="E1184" s="25">
        <f>'101_parsed'!C1184</f>
        <v>0</v>
      </c>
      <c r="F1184" s="25">
        <f>'101_parsed'!D1184</f>
        <v>0</v>
      </c>
      <c r="G1184" s="25">
        <f>'101_parsed'!E1184</f>
        <v>0</v>
      </c>
      <c r="H1184" s="25">
        <f>'101_parsed'!F1184</f>
        <v>0</v>
      </c>
    </row>
    <row r="1185" spans="1:8" x14ac:dyDescent="0.2">
      <c r="A1185" s="25">
        <f>'101_parsed'!A1185</f>
        <v>3482</v>
      </c>
      <c r="B1185" s="33">
        <f>'101_parsed'!B1185</f>
        <v>62001</v>
      </c>
      <c r="C1185" s="25" t="str">
        <f>INDEX(all_banks!O:O,MATCH(A1185,all_banks!H:H,0))</f>
        <v>"БМВ Банк" ООО (3482)</v>
      </c>
      <c r="D1185" s="25" t="str">
        <f>INDEX('101_accounts'!B:B,MATCH(B1185,'101_accounts'!A:A,0))</f>
        <v>62001   A  Долгосрочные активы, предназначенные для продажи</v>
      </c>
      <c r="E1185" s="25">
        <f>'101_parsed'!C1185</f>
        <v>11804</v>
      </c>
      <c r="F1185" s="25">
        <f>'101_parsed'!D1185</f>
        <v>0</v>
      </c>
      <c r="G1185" s="25">
        <f>'101_parsed'!E1185</f>
        <v>16922</v>
      </c>
      <c r="H1185" s="25">
        <f>'101_parsed'!F1185</f>
        <v>0</v>
      </c>
    </row>
    <row r="1186" spans="1:8" x14ac:dyDescent="0.2">
      <c r="A1186" s="25">
        <f>'101_parsed'!A1186</f>
        <v>3482</v>
      </c>
      <c r="B1186" s="33">
        <f>'101_parsed'!B1186</f>
        <v>62002</v>
      </c>
      <c r="C1186" s="25" t="str">
        <f>INDEX(all_banks!O:O,MATCH(A1186,all_banks!H:H,0))</f>
        <v>"БМВ Банк" ООО (3482)</v>
      </c>
      <c r="D1186" s="25" t="str">
        <f>INDEX('101_accounts'!B:B,MATCH(B1186,'101_accounts'!A:A,0))</f>
        <v>62002   П  Резервы на возможные потери</v>
      </c>
      <c r="E1186" s="25">
        <f>'101_parsed'!C1186</f>
        <v>0</v>
      </c>
      <c r="F1186" s="25">
        <f>'101_parsed'!D1186</f>
        <v>235</v>
      </c>
      <c r="G1186" s="25">
        <f>'101_parsed'!E1186</f>
        <v>0</v>
      </c>
      <c r="H1186" s="25">
        <f>'101_parsed'!F1186</f>
        <v>458</v>
      </c>
    </row>
    <row r="1187" spans="1:8" x14ac:dyDescent="0.2">
      <c r="A1187" s="25">
        <f>'101_parsed'!A1187</f>
        <v>3482</v>
      </c>
      <c r="B1187" s="33">
        <f>'101_parsed'!B1187</f>
        <v>62101</v>
      </c>
      <c r="C1187" s="25" t="str">
        <f>INDEX(all_banks!O:O,MATCH(A1187,all_banks!H:H,0))</f>
        <v>"БМВ Банк" ООО (3482)</v>
      </c>
      <c r="D1187" s="25" t="str">
        <f>INDEX('101_accounts'!B:B,MATCH(B1187,'101_accounts'!A:A,0))</f>
        <v>62101   A  Средства труда, полученные по договорам отступного, залога, назначение которых не определено</v>
      </c>
      <c r="E1187" s="25">
        <f>'101_parsed'!C1187</f>
        <v>0</v>
      </c>
      <c r="F1187" s="25">
        <f>'101_parsed'!D1187</f>
        <v>0</v>
      </c>
      <c r="G1187" s="25">
        <f>'101_parsed'!E1187</f>
        <v>0</v>
      </c>
      <c r="H1187" s="25">
        <f>'101_parsed'!F1187</f>
        <v>0</v>
      </c>
    </row>
    <row r="1188" spans="1:8" x14ac:dyDescent="0.2">
      <c r="A1188" s="25">
        <f>'101_parsed'!A1188</f>
        <v>3482</v>
      </c>
      <c r="B1188" s="33">
        <f>'101_parsed'!B1188</f>
        <v>62102</v>
      </c>
      <c r="C1188" s="25" t="str">
        <f>INDEX(all_banks!O:O,MATCH(A1188,all_banks!H:H,0))</f>
        <v>"БМВ Банк" ООО (3482)</v>
      </c>
      <c r="D1188" s="25" t="str">
        <f>INDEX('101_accounts'!B:B,MATCH(B1188,'101_accounts'!A:A,0))</f>
        <v>62102   A  Предметы труда, полученные по договорам отступного, залога, назначение которых не определено</v>
      </c>
      <c r="E1188" s="25">
        <f>'101_parsed'!C1188</f>
        <v>0</v>
      </c>
      <c r="F1188" s="25">
        <f>'101_parsed'!D1188</f>
        <v>0</v>
      </c>
      <c r="G1188" s="25">
        <f>'101_parsed'!E1188</f>
        <v>0</v>
      </c>
      <c r="H1188" s="25">
        <f>'101_parsed'!F1188</f>
        <v>0</v>
      </c>
    </row>
    <row r="1189" spans="1:8" x14ac:dyDescent="0.2">
      <c r="A1189" s="25">
        <f>'101_parsed'!A1189</f>
        <v>3482</v>
      </c>
      <c r="B1189" s="33">
        <f>'101_parsed'!B1189</f>
        <v>62103</v>
      </c>
      <c r="C1189" s="25" t="str">
        <f>INDEX(all_banks!O:O,MATCH(A1189,all_banks!H:H,0))</f>
        <v>"БМВ Банк" ООО (3482)</v>
      </c>
      <c r="D1189" s="25" t="str">
        <f>INDEX('101_accounts'!B:B,MATCH(B1189,'101_accounts'!A:A,0))</f>
        <v>62103   П  Резервы на возможные потери</v>
      </c>
      <c r="E1189" s="25">
        <f>'101_parsed'!C1189</f>
        <v>0</v>
      </c>
      <c r="F1189" s="25">
        <f>'101_parsed'!D1189</f>
        <v>0</v>
      </c>
      <c r="G1189" s="25">
        <f>'101_parsed'!E1189</f>
        <v>0</v>
      </c>
      <c r="H1189" s="25">
        <f>'101_parsed'!F1189</f>
        <v>0</v>
      </c>
    </row>
    <row r="1190" spans="1:8" x14ac:dyDescent="0.2">
      <c r="A1190" s="25">
        <f>'101_parsed'!A1190</f>
        <v>3407</v>
      </c>
      <c r="B1190" s="33">
        <f>'101_parsed'!B1190</f>
        <v>60401</v>
      </c>
      <c r="C1190" s="25" t="str">
        <f>INDEX(all_banks!O:O,MATCH(A1190,all_banks!H:H,0))</f>
        <v>"БНП ПАРИБА БАНК" АО (3407)</v>
      </c>
      <c r="D1190" s="25" t="str">
        <f>INDEX('101_accounts'!B:B,MATCH(B1190,'101_accounts'!A:A,0))</f>
        <v>60401   A  Основные средства (кроме земли) (c 13.02.2018)_x000D_Категория 1- Здания и сооружения (до 31.12.2002)</v>
      </c>
      <c r="E1190" s="25">
        <f>'101_parsed'!C1190</f>
        <v>189383</v>
      </c>
      <c r="F1190" s="25">
        <f>'101_parsed'!D1190</f>
        <v>0</v>
      </c>
      <c r="G1190" s="25">
        <f>'101_parsed'!E1190</f>
        <v>179169</v>
      </c>
      <c r="H1190" s="25">
        <f>'101_parsed'!F1190</f>
        <v>0</v>
      </c>
    </row>
    <row r="1191" spans="1:8" x14ac:dyDescent="0.2">
      <c r="A1191" s="25">
        <f>'101_parsed'!A1191</f>
        <v>3407</v>
      </c>
      <c r="B1191" s="33">
        <f>'101_parsed'!B1191</f>
        <v>60404</v>
      </c>
      <c r="C1191" s="25" t="str">
        <f>INDEX(all_banks!O:O,MATCH(A1191,all_banks!H:H,0))</f>
        <v>"БНП ПАРИБА БАНК" АО (3407)</v>
      </c>
      <c r="D1191" s="25" t="str">
        <f>INDEX('101_accounts'!B:B,MATCH(B1191,'101_accounts'!A:A,0))</f>
        <v>60404   A  Земля (c 13.02.2018)</v>
      </c>
      <c r="E1191" s="25">
        <f>'101_parsed'!C1191</f>
        <v>0</v>
      </c>
      <c r="F1191" s="25">
        <f>'101_parsed'!D1191</f>
        <v>0</v>
      </c>
      <c r="G1191" s="25">
        <f>'101_parsed'!E1191</f>
        <v>0</v>
      </c>
      <c r="H1191" s="25">
        <f>'101_parsed'!F1191</f>
        <v>0</v>
      </c>
    </row>
    <row r="1192" spans="1:8" x14ac:dyDescent="0.2">
      <c r="A1192" s="25">
        <f>'101_parsed'!A1192</f>
        <v>3407</v>
      </c>
      <c r="B1192" s="33">
        <f>'101_parsed'!B1192</f>
        <v>60405</v>
      </c>
      <c r="C1192" s="25" t="str">
        <f>INDEX(all_banks!O:O,MATCH(A1192,all_banks!H:H,0))</f>
        <v>"БНП ПАРИБА БАНК" АО (3407)</v>
      </c>
      <c r="D1192" s="25" t="str">
        <f>INDEX('101_accounts'!B:B,MATCH(B1192,'101_accounts'!A:A,0))</f>
        <v>60405   П
A (до 31.01.2003)  Резервы на возможные потери (c 13.02.2018)
Долгосрочно арендуемые основные средства (до 31.01.2003)</v>
      </c>
      <c r="E1192" s="25">
        <f>'101_parsed'!C1192</f>
        <v>0</v>
      </c>
      <c r="F1192" s="25">
        <f>'101_parsed'!D1192</f>
        <v>0</v>
      </c>
      <c r="G1192" s="25">
        <f>'101_parsed'!E1192</f>
        <v>0</v>
      </c>
      <c r="H1192" s="25">
        <f>'101_parsed'!F1192</f>
        <v>0</v>
      </c>
    </row>
    <row r="1193" spans="1:8" x14ac:dyDescent="0.2">
      <c r="A1193" s="25">
        <f>'101_parsed'!A1193</f>
        <v>3407</v>
      </c>
      <c r="B1193" s="33">
        <f>'101_parsed'!B1193</f>
        <v>60414</v>
      </c>
      <c r="C1193" s="25" t="str">
        <f>INDEX(all_banks!O:O,MATCH(A1193,all_banks!H:H,0))</f>
        <v>"БНП ПАРИБА БАНК" АО (3407)</v>
      </c>
      <c r="D1193" s="25" t="str">
        <f>INDEX('101_accounts'!B:B,MATCH(B1193,'101_accounts'!A:A,0))</f>
        <v>60414   П  Амортизация основных средств (кроме земли) (c 13.02.2018)</v>
      </c>
      <c r="E1193" s="25">
        <f>'101_parsed'!C1193</f>
        <v>0</v>
      </c>
      <c r="F1193" s="25">
        <f>'101_parsed'!D1193</f>
        <v>163889</v>
      </c>
      <c r="G1193" s="25">
        <f>'101_parsed'!E1193</f>
        <v>0</v>
      </c>
      <c r="H1193" s="25">
        <f>'101_parsed'!F1193</f>
        <v>146023</v>
      </c>
    </row>
    <row r="1194" spans="1:8" x14ac:dyDescent="0.2">
      <c r="A1194" s="25">
        <f>'101_parsed'!A1194</f>
        <v>3407</v>
      </c>
      <c r="B1194" s="33">
        <f>'101_parsed'!B1194</f>
        <v>60415</v>
      </c>
      <c r="C1194" s="25" t="str">
        <f>INDEX(all_banks!O:O,MATCH(A1194,all_banks!H:H,0))</f>
        <v>"БНП ПАРИБА БАНК" АО (3407)</v>
      </c>
      <c r="D1194" s="25" t="str">
        <f>INDEX('101_accounts'!B:B,MATCH(B1194,'101_accounts'!A:A,0))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194" s="25">
        <f>'101_parsed'!C1194</f>
        <v>18060</v>
      </c>
      <c r="F1194" s="25">
        <f>'101_parsed'!D1194</f>
        <v>0</v>
      </c>
      <c r="G1194" s="25">
        <f>'101_parsed'!E1194</f>
        <v>22613</v>
      </c>
      <c r="H1194" s="25">
        <f>'101_parsed'!F1194</f>
        <v>0</v>
      </c>
    </row>
    <row r="1195" spans="1:8" x14ac:dyDescent="0.2">
      <c r="A1195" s="25">
        <f>'101_parsed'!A1195</f>
        <v>3407</v>
      </c>
      <c r="B1195" s="33">
        <f>'101_parsed'!B1195</f>
        <v>61901</v>
      </c>
      <c r="C1195" s="25" t="str">
        <f>INDEX(all_banks!O:O,MATCH(A1195,all_banks!H:H,0))</f>
        <v>"БНП ПАРИБА БАНК" АО (3407)</v>
      </c>
      <c r="D1195" s="25" t="str">
        <f>INDEX('101_accounts'!B:B,MATCH(B1195,'101_accounts'!A:A,0))</f>
        <v>61901   A  Земля, временно неиспользуемая в основной деятельности</v>
      </c>
      <c r="E1195" s="25">
        <f>'101_parsed'!C1195</f>
        <v>0</v>
      </c>
      <c r="F1195" s="25">
        <f>'101_parsed'!D1195</f>
        <v>0</v>
      </c>
      <c r="G1195" s="25">
        <f>'101_parsed'!E1195</f>
        <v>0</v>
      </c>
      <c r="H1195" s="25">
        <f>'101_parsed'!F1195</f>
        <v>0</v>
      </c>
    </row>
    <row r="1196" spans="1:8" x14ac:dyDescent="0.2">
      <c r="A1196" s="25">
        <f>'101_parsed'!A1196</f>
        <v>3407</v>
      </c>
      <c r="B1196" s="33">
        <f>'101_parsed'!B1196</f>
        <v>61902</v>
      </c>
      <c r="C1196" s="25" t="str">
        <f>INDEX(all_banks!O:O,MATCH(A1196,all_banks!H:H,0))</f>
        <v>"БНП ПАРИБА БАНК" АО (3407)</v>
      </c>
      <c r="D1196" s="25" t="str">
        <f>INDEX('101_accounts'!B:B,MATCH(B1196,'101_accounts'!A:A,0))</f>
        <v>61902   A  Земля, временно неиспользуемая в основной деятельности, переданная в аренду</v>
      </c>
      <c r="E1196" s="25">
        <f>'101_parsed'!C1196</f>
        <v>0</v>
      </c>
      <c r="F1196" s="25">
        <f>'101_parsed'!D1196</f>
        <v>0</v>
      </c>
      <c r="G1196" s="25">
        <f>'101_parsed'!E1196</f>
        <v>0</v>
      </c>
      <c r="H1196" s="25">
        <f>'101_parsed'!F1196</f>
        <v>0</v>
      </c>
    </row>
    <row r="1197" spans="1:8" x14ac:dyDescent="0.2">
      <c r="A1197" s="25">
        <f>'101_parsed'!A1197</f>
        <v>3407</v>
      </c>
      <c r="B1197" s="33">
        <f>'101_parsed'!B1197</f>
        <v>61903</v>
      </c>
      <c r="C1197" s="25" t="str">
        <f>INDEX(all_banks!O:O,MATCH(A1197,all_banks!H:H,0))</f>
        <v>"БНП ПАРИБА БАНК" АО (3407)</v>
      </c>
      <c r="D1197" s="25" t="str">
        <f>INDEX('101_accounts'!B:B,MATCH(B1197,'101_accounts'!A:A,0))</f>
        <v>61903   A  Недвижимость (кроме земли), временно неиспользуемая в основной деятельности</v>
      </c>
      <c r="E1197" s="25">
        <f>'101_parsed'!C1197</f>
        <v>0</v>
      </c>
      <c r="F1197" s="25">
        <f>'101_parsed'!D1197</f>
        <v>0</v>
      </c>
      <c r="G1197" s="25">
        <f>'101_parsed'!E1197</f>
        <v>0</v>
      </c>
      <c r="H1197" s="25">
        <f>'101_parsed'!F1197</f>
        <v>0</v>
      </c>
    </row>
    <row r="1198" spans="1:8" x14ac:dyDescent="0.2">
      <c r="A1198" s="25">
        <f>'101_parsed'!A1198</f>
        <v>3407</v>
      </c>
      <c r="B1198" s="33">
        <f>'101_parsed'!B1198</f>
        <v>61904</v>
      </c>
      <c r="C1198" s="25" t="str">
        <f>INDEX(all_banks!O:O,MATCH(A1198,all_banks!H:H,0))</f>
        <v>"БНП ПАРИБА БАНК" АО (3407)</v>
      </c>
      <c r="D1198" s="25" t="str">
        <f>INDEX('101_accounts'!B:B,MATCH(B1198,'101_accounts'!A:A,0))</f>
        <v>61904   A  Недвижимость (кроме земли), временно неиспользуемая в основной деятельности, переданная в аренду</v>
      </c>
      <c r="E1198" s="25">
        <f>'101_parsed'!C1198</f>
        <v>0</v>
      </c>
      <c r="F1198" s="25">
        <f>'101_parsed'!D1198</f>
        <v>0</v>
      </c>
      <c r="G1198" s="25">
        <f>'101_parsed'!E1198</f>
        <v>0</v>
      </c>
      <c r="H1198" s="25">
        <f>'101_parsed'!F1198</f>
        <v>0</v>
      </c>
    </row>
    <row r="1199" spans="1:8" x14ac:dyDescent="0.2">
      <c r="A1199" s="25">
        <f>'101_parsed'!A1199</f>
        <v>3407</v>
      </c>
      <c r="B1199" s="33">
        <f>'101_parsed'!B1199</f>
        <v>61905</v>
      </c>
      <c r="C1199" s="25" t="str">
        <f>INDEX(all_banks!O:O,MATCH(A1199,all_banks!H:H,0))</f>
        <v>"БНП ПАРИБА БАНК" АО (3407)</v>
      </c>
      <c r="D1199" s="25" t="str">
        <f>INDEX('101_accounts'!B:B,MATCH(B1199,'101_accounts'!A:A,0))</f>
        <v>61905   A  Земля, временно неиспользуемая в основной деятельности, учитываемая по справедливой стоимости</v>
      </c>
      <c r="E1199" s="25">
        <f>'101_parsed'!C1199</f>
        <v>0</v>
      </c>
      <c r="F1199" s="25">
        <f>'101_parsed'!D1199</f>
        <v>0</v>
      </c>
      <c r="G1199" s="25">
        <f>'101_parsed'!E1199</f>
        <v>0</v>
      </c>
      <c r="H1199" s="25">
        <f>'101_parsed'!F1199</f>
        <v>0</v>
      </c>
    </row>
    <row r="1200" spans="1:8" x14ac:dyDescent="0.2">
      <c r="A1200" s="25">
        <f>'101_parsed'!A1200</f>
        <v>3407</v>
      </c>
      <c r="B1200" s="33">
        <f>'101_parsed'!B1200</f>
        <v>61906</v>
      </c>
      <c r="C1200" s="25" t="str">
        <f>INDEX(all_banks!O:O,MATCH(A1200,all_banks!H:H,0))</f>
        <v>"БНП ПАРИБА БАНК" АО (3407)</v>
      </c>
      <c r="D1200" s="25" t="str">
        <f>INDEX('101_accounts'!B:B,MATCH(B1200,'101_accounts'!A:A,0))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200" s="25">
        <f>'101_parsed'!C1200</f>
        <v>0</v>
      </c>
      <c r="F1200" s="25">
        <f>'101_parsed'!D1200</f>
        <v>0</v>
      </c>
      <c r="G1200" s="25">
        <f>'101_parsed'!E1200</f>
        <v>0</v>
      </c>
      <c r="H1200" s="25">
        <f>'101_parsed'!F1200</f>
        <v>0</v>
      </c>
    </row>
    <row r="1201" spans="1:8" x14ac:dyDescent="0.2">
      <c r="A1201" s="25">
        <f>'101_parsed'!A1201</f>
        <v>3407</v>
      </c>
      <c r="B1201" s="33">
        <f>'101_parsed'!B1201</f>
        <v>61907</v>
      </c>
      <c r="C1201" s="25" t="str">
        <f>INDEX(all_banks!O:O,MATCH(A1201,all_banks!H:H,0))</f>
        <v>"БНП ПАРИБА БАНК" АО (3407)</v>
      </c>
      <c r="D1201" s="25" t="str">
        <f>INDEX('101_accounts'!B:B,MATCH(B1201,'101_accounts'!A:A,0))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201" s="25">
        <f>'101_parsed'!C1201</f>
        <v>0</v>
      </c>
      <c r="F1201" s="25">
        <f>'101_parsed'!D1201</f>
        <v>0</v>
      </c>
      <c r="G1201" s="25">
        <f>'101_parsed'!E1201</f>
        <v>0</v>
      </c>
      <c r="H1201" s="25">
        <f>'101_parsed'!F1201</f>
        <v>0</v>
      </c>
    </row>
    <row r="1202" spans="1:8" x14ac:dyDescent="0.2">
      <c r="A1202" s="25">
        <f>'101_parsed'!A1202</f>
        <v>3407</v>
      </c>
      <c r="B1202" s="33">
        <f>'101_parsed'!B1202</f>
        <v>61908</v>
      </c>
      <c r="C1202" s="25" t="str">
        <f>INDEX(all_banks!O:O,MATCH(A1202,all_banks!H:H,0))</f>
        <v>"БНП ПАРИБА БАНК" АО (3407)</v>
      </c>
      <c r="D1202" s="25" t="str">
        <f>INDEX('101_accounts'!B:B,MATCH(B1202,'101_accounts'!A:A,0))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202" s="25">
        <f>'101_parsed'!C1202</f>
        <v>0</v>
      </c>
      <c r="F1202" s="25">
        <f>'101_parsed'!D1202</f>
        <v>0</v>
      </c>
      <c r="G1202" s="25">
        <f>'101_parsed'!E1202</f>
        <v>0</v>
      </c>
      <c r="H1202" s="25">
        <f>'101_parsed'!F1202</f>
        <v>0</v>
      </c>
    </row>
    <row r="1203" spans="1:8" x14ac:dyDescent="0.2">
      <c r="A1203" s="25">
        <f>'101_parsed'!A1203</f>
        <v>3407</v>
      </c>
      <c r="B1203" s="33">
        <f>'101_parsed'!B1203</f>
        <v>61909</v>
      </c>
      <c r="C1203" s="25" t="str">
        <f>INDEX(all_banks!O:O,MATCH(A1203,all_banks!H:H,0))</f>
        <v>"БНП ПАРИБА БАНК" АО (3407)</v>
      </c>
      <c r="D1203" s="25" t="str">
        <f>INDEX('101_accounts'!B:B,MATCH(B1203,'101_accounts'!A:A,0))</f>
        <v>61909   П  Амортизация недвижимости (кроме земли), временно неиспользуемой в основной деятельности</v>
      </c>
      <c r="E1203" s="25">
        <f>'101_parsed'!C1203</f>
        <v>0</v>
      </c>
      <c r="F1203" s="25">
        <f>'101_parsed'!D1203</f>
        <v>0</v>
      </c>
      <c r="G1203" s="25">
        <f>'101_parsed'!E1203</f>
        <v>0</v>
      </c>
      <c r="H1203" s="25">
        <f>'101_parsed'!F1203</f>
        <v>0</v>
      </c>
    </row>
    <row r="1204" spans="1:8" x14ac:dyDescent="0.2">
      <c r="A1204" s="25">
        <f>'101_parsed'!A1204</f>
        <v>3407</v>
      </c>
      <c r="B1204" s="33">
        <f>'101_parsed'!B1204</f>
        <v>61910</v>
      </c>
      <c r="C1204" s="25" t="str">
        <f>INDEX(all_banks!O:O,MATCH(A1204,all_banks!H:H,0))</f>
        <v>"БНП ПАРИБА БАНК" АО (3407)</v>
      </c>
      <c r="D1204" s="25" t="str">
        <f>INDEX('101_accounts'!B:B,MATCH(B1204,'101_accounts'!A:A,0))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204" s="25">
        <f>'101_parsed'!C1204</f>
        <v>0</v>
      </c>
      <c r="F1204" s="25">
        <f>'101_parsed'!D1204</f>
        <v>0</v>
      </c>
      <c r="G1204" s="25">
        <f>'101_parsed'!E1204</f>
        <v>0</v>
      </c>
      <c r="H1204" s="25">
        <f>'101_parsed'!F1204</f>
        <v>0</v>
      </c>
    </row>
    <row r="1205" spans="1:8" x14ac:dyDescent="0.2">
      <c r="A1205" s="25">
        <f>'101_parsed'!A1205</f>
        <v>3407</v>
      </c>
      <c r="B1205" s="33">
        <f>'101_parsed'!B1205</f>
        <v>61911</v>
      </c>
      <c r="C1205" s="25" t="str">
        <f>INDEX(all_banks!O:O,MATCH(A1205,all_banks!H:H,0))</f>
        <v>"БНП ПАРИБА БАНК" АО (3407)</v>
      </c>
      <c r="D1205" s="25" t="str">
        <f>INDEX('101_accounts'!B:B,MATCH(B1205,'101_accounts'!A:A,0))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205" s="25">
        <f>'101_parsed'!C1205</f>
        <v>0</v>
      </c>
      <c r="F1205" s="25">
        <f>'101_parsed'!D1205</f>
        <v>0</v>
      </c>
      <c r="G1205" s="25">
        <f>'101_parsed'!E1205</f>
        <v>0</v>
      </c>
      <c r="H1205" s="25">
        <f>'101_parsed'!F1205</f>
        <v>0</v>
      </c>
    </row>
    <row r="1206" spans="1:8" x14ac:dyDescent="0.2">
      <c r="A1206" s="25">
        <f>'101_parsed'!A1206</f>
        <v>3407</v>
      </c>
      <c r="B1206" s="33">
        <f>'101_parsed'!B1206</f>
        <v>61912</v>
      </c>
      <c r="C1206" s="25" t="str">
        <f>INDEX(all_banks!O:O,MATCH(A1206,all_banks!H:H,0))</f>
        <v>"БНП ПАРИБА БАНК" АО (3407)</v>
      </c>
      <c r="D1206" s="25" t="str">
        <f>INDEX('101_accounts'!B:B,MATCH(B1206,'101_accounts'!A:A,0))</f>
        <v>61912   П  Резервы на возможные потери</v>
      </c>
      <c r="E1206" s="25">
        <f>'101_parsed'!C1206</f>
        <v>0</v>
      </c>
      <c r="F1206" s="25">
        <f>'101_parsed'!D1206</f>
        <v>0</v>
      </c>
      <c r="G1206" s="25">
        <f>'101_parsed'!E1206</f>
        <v>0</v>
      </c>
      <c r="H1206" s="25">
        <f>'101_parsed'!F1206</f>
        <v>0</v>
      </c>
    </row>
    <row r="1207" spans="1:8" x14ac:dyDescent="0.2">
      <c r="A1207" s="25">
        <f>'101_parsed'!A1207</f>
        <v>3407</v>
      </c>
      <c r="B1207" s="33">
        <f>'101_parsed'!B1207</f>
        <v>62001</v>
      </c>
      <c r="C1207" s="25" t="str">
        <f>INDEX(all_banks!O:O,MATCH(A1207,all_banks!H:H,0))</f>
        <v>"БНП ПАРИБА БАНК" АО (3407)</v>
      </c>
      <c r="D1207" s="25" t="str">
        <f>INDEX('101_accounts'!B:B,MATCH(B1207,'101_accounts'!A:A,0))</f>
        <v>62001   A  Долгосрочные активы, предназначенные для продажи</v>
      </c>
      <c r="E1207" s="25">
        <f>'101_parsed'!C1207</f>
        <v>0</v>
      </c>
      <c r="F1207" s="25">
        <f>'101_parsed'!D1207</f>
        <v>0</v>
      </c>
      <c r="G1207" s="25">
        <f>'101_parsed'!E1207</f>
        <v>0</v>
      </c>
      <c r="H1207" s="25">
        <f>'101_parsed'!F1207</f>
        <v>0</v>
      </c>
    </row>
    <row r="1208" spans="1:8" x14ac:dyDescent="0.2">
      <c r="A1208" s="25">
        <f>'101_parsed'!A1208</f>
        <v>3407</v>
      </c>
      <c r="B1208" s="33">
        <f>'101_parsed'!B1208</f>
        <v>62002</v>
      </c>
      <c r="C1208" s="25" t="str">
        <f>INDEX(all_banks!O:O,MATCH(A1208,all_banks!H:H,0))</f>
        <v>"БНП ПАРИБА БАНК" АО (3407)</v>
      </c>
      <c r="D1208" s="25" t="str">
        <f>INDEX('101_accounts'!B:B,MATCH(B1208,'101_accounts'!A:A,0))</f>
        <v>62002   П  Резервы на возможные потери</v>
      </c>
      <c r="E1208" s="25">
        <f>'101_parsed'!C1208</f>
        <v>0</v>
      </c>
      <c r="F1208" s="25">
        <f>'101_parsed'!D1208</f>
        <v>0</v>
      </c>
      <c r="G1208" s="25">
        <f>'101_parsed'!E1208</f>
        <v>0</v>
      </c>
      <c r="H1208" s="25">
        <f>'101_parsed'!F1208</f>
        <v>0</v>
      </c>
    </row>
    <row r="1209" spans="1:8" x14ac:dyDescent="0.2">
      <c r="A1209" s="25">
        <f>'101_parsed'!A1209</f>
        <v>3407</v>
      </c>
      <c r="B1209" s="33">
        <f>'101_parsed'!B1209</f>
        <v>62101</v>
      </c>
      <c r="C1209" s="25" t="str">
        <f>INDEX(all_banks!O:O,MATCH(A1209,all_banks!H:H,0))</f>
        <v>"БНП ПАРИБА БАНК" АО (3407)</v>
      </c>
      <c r="D1209" s="25" t="str">
        <f>INDEX('101_accounts'!B:B,MATCH(B1209,'101_accounts'!A:A,0))</f>
        <v>62101   A  Средства труда, полученные по договорам отступного, залога, назначение которых не определено</v>
      </c>
      <c r="E1209" s="25">
        <f>'101_parsed'!C1209</f>
        <v>0</v>
      </c>
      <c r="F1209" s="25">
        <f>'101_parsed'!D1209</f>
        <v>0</v>
      </c>
      <c r="G1209" s="25">
        <f>'101_parsed'!E1209</f>
        <v>0</v>
      </c>
      <c r="H1209" s="25">
        <f>'101_parsed'!F1209</f>
        <v>0</v>
      </c>
    </row>
    <row r="1210" spans="1:8" x14ac:dyDescent="0.2">
      <c r="A1210" s="25">
        <f>'101_parsed'!A1210</f>
        <v>3407</v>
      </c>
      <c r="B1210" s="33">
        <f>'101_parsed'!B1210</f>
        <v>62102</v>
      </c>
      <c r="C1210" s="25" t="str">
        <f>INDEX(all_banks!O:O,MATCH(A1210,all_banks!H:H,0))</f>
        <v>"БНП ПАРИБА БАНК" АО (3407)</v>
      </c>
      <c r="D1210" s="25" t="str">
        <f>INDEX('101_accounts'!B:B,MATCH(B1210,'101_accounts'!A:A,0))</f>
        <v>62102   A  Предметы труда, полученные по договорам отступного, залога, назначение которых не определено</v>
      </c>
      <c r="E1210" s="25">
        <f>'101_parsed'!C1210</f>
        <v>0</v>
      </c>
      <c r="F1210" s="25">
        <f>'101_parsed'!D1210</f>
        <v>0</v>
      </c>
      <c r="G1210" s="25">
        <f>'101_parsed'!E1210</f>
        <v>0</v>
      </c>
      <c r="H1210" s="25">
        <f>'101_parsed'!F1210</f>
        <v>0</v>
      </c>
    </row>
    <row r="1211" spans="1:8" x14ac:dyDescent="0.2">
      <c r="A1211" s="25">
        <f>'101_parsed'!A1211</f>
        <v>3407</v>
      </c>
      <c r="B1211" s="33">
        <f>'101_parsed'!B1211</f>
        <v>62103</v>
      </c>
      <c r="C1211" s="25" t="str">
        <f>INDEX(all_banks!O:O,MATCH(A1211,all_banks!H:H,0))</f>
        <v>"БНП ПАРИБА БАНК" АО (3407)</v>
      </c>
      <c r="D1211" s="25" t="str">
        <f>INDEX('101_accounts'!B:B,MATCH(B1211,'101_accounts'!A:A,0))</f>
        <v>62103   П  Резервы на возможные потери</v>
      </c>
      <c r="E1211" s="25">
        <f>'101_parsed'!C1211</f>
        <v>0</v>
      </c>
      <c r="F1211" s="25">
        <f>'101_parsed'!D1211</f>
        <v>0</v>
      </c>
      <c r="G1211" s="25">
        <f>'101_parsed'!E1211</f>
        <v>0</v>
      </c>
      <c r="H1211" s="25">
        <f>'101_parsed'!F1211</f>
        <v>0</v>
      </c>
    </row>
    <row r="1212" spans="1:8" x14ac:dyDescent="0.2">
      <c r="A1212" s="25">
        <f>'101_parsed'!A1212</f>
        <v>1144</v>
      </c>
      <c r="B1212" s="33">
        <f>'101_parsed'!B1212</f>
        <v>60401</v>
      </c>
      <c r="C1212" s="25" t="str">
        <f>INDEX(all_banks!O:O,MATCH(A1212,all_banks!H:H,0))</f>
        <v>"Братский АНКБ" АО (1144)</v>
      </c>
      <c r="D1212" s="25" t="str">
        <f>INDEX('101_accounts'!B:B,MATCH(B1212,'101_accounts'!A:A,0))</f>
        <v>60401   A  Основные средства (кроме земли) (c 13.02.2018)_x000D_Категория 1- Здания и сооружения (до 31.12.2002)</v>
      </c>
      <c r="E1212" s="25">
        <f>'101_parsed'!C1212</f>
        <v>181428</v>
      </c>
      <c r="F1212" s="25">
        <f>'101_parsed'!D1212</f>
        <v>0</v>
      </c>
      <c r="G1212" s="25">
        <f>'101_parsed'!E1212</f>
        <v>182552</v>
      </c>
      <c r="H1212" s="25">
        <f>'101_parsed'!F1212</f>
        <v>0</v>
      </c>
    </row>
    <row r="1213" spans="1:8" x14ac:dyDescent="0.2">
      <c r="A1213" s="25">
        <f>'101_parsed'!A1213</f>
        <v>1144</v>
      </c>
      <c r="B1213" s="33">
        <f>'101_parsed'!B1213</f>
        <v>60404</v>
      </c>
      <c r="C1213" s="25" t="str">
        <f>INDEX(all_banks!O:O,MATCH(A1213,all_banks!H:H,0))</f>
        <v>"Братский АНКБ" АО (1144)</v>
      </c>
      <c r="D1213" s="25" t="str">
        <f>INDEX('101_accounts'!B:B,MATCH(B1213,'101_accounts'!A:A,0))</f>
        <v>60404   A  Земля (c 13.02.2018)</v>
      </c>
      <c r="E1213" s="25">
        <f>'101_parsed'!C1213</f>
        <v>6856</v>
      </c>
      <c r="F1213" s="25">
        <f>'101_parsed'!D1213</f>
        <v>0</v>
      </c>
      <c r="G1213" s="25">
        <f>'101_parsed'!E1213</f>
        <v>6856</v>
      </c>
      <c r="H1213" s="25">
        <f>'101_parsed'!F1213</f>
        <v>0</v>
      </c>
    </row>
    <row r="1214" spans="1:8" x14ac:dyDescent="0.2">
      <c r="A1214" s="25">
        <f>'101_parsed'!A1214</f>
        <v>1144</v>
      </c>
      <c r="B1214" s="33">
        <f>'101_parsed'!B1214</f>
        <v>60405</v>
      </c>
      <c r="C1214" s="25" t="str">
        <f>INDEX(all_banks!O:O,MATCH(A1214,all_banks!H:H,0))</f>
        <v>"Братский АНКБ" АО (1144)</v>
      </c>
      <c r="D1214" s="25" t="str">
        <f>INDEX('101_accounts'!B:B,MATCH(B1214,'101_accounts'!A:A,0))</f>
        <v>60405   П
A (до 31.01.2003)  Резервы на возможные потери (c 13.02.2018)
Долгосрочно арендуемые основные средства (до 31.01.2003)</v>
      </c>
      <c r="E1214" s="25">
        <f>'101_parsed'!C1214</f>
        <v>0</v>
      </c>
      <c r="F1214" s="25">
        <f>'101_parsed'!D1214</f>
        <v>0</v>
      </c>
      <c r="G1214" s="25">
        <f>'101_parsed'!E1214</f>
        <v>0</v>
      </c>
      <c r="H1214" s="25">
        <f>'101_parsed'!F1214</f>
        <v>0</v>
      </c>
    </row>
    <row r="1215" spans="1:8" x14ac:dyDescent="0.2">
      <c r="A1215" s="25">
        <f>'101_parsed'!A1215</f>
        <v>1144</v>
      </c>
      <c r="B1215" s="33">
        <f>'101_parsed'!B1215</f>
        <v>60414</v>
      </c>
      <c r="C1215" s="25" t="str">
        <f>INDEX(all_banks!O:O,MATCH(A1215,all_banks!H:H,0))</f>
        <v>"Братский АНКБ" АО (1144)</v>
      </c>
      <c r="D1215" s="25" t="str">
        <f>INDEX('101_accounts'!B:B,MATCH(B1215,'101_accounts'!A:A,0))</f>
        <v>60414   П  Амортизация основных средств (кроме земли) (c 13.02.2018)</v>
      </c>
      <c r="E1215" s="25">
        <f>'101_parsed'!C1215</f>
        <v>0</v>
      </c>
      <c r="F1215" s="25">
        <f>'101_parsed'!D1215</f>
        <v>58631</v>
      </c>
      <c r="G1215" s="25">
        <f>'101_parsed'!E1215</f>
        <v>0</v>
      </c>
      <c r="H1215" s="25">
        <f>'101_parsed'!F1215</f>
        <v>61522</v>
      </c>
    </row>
    <row r="1216" spans="1:8" x14ac:dyDescent="0.2">
      <c r="A1216" s="25">
        <f>'101_parsed'!A1216</f>
        <v>1144</v>
      </c>
      <c r="B1216" s="33">
        <f>'101_parsed'!B1216</f>
        <v>60415</v>
      </c>
      <c r="C1216" s="25" t="str">
        <f>INDEX(all_banks!O:O,MATCH(A1216,all_banks!H:H,0))</f>
        <v>"Братский АНКБ" АО (1144)</v>
      </c>
      <c r="D1216" s="25" t="str">
        <f>INDEX('101_accounts'!B:B,MATCH(B1216,'101_accounts'!A:A,0))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216" s="25">
        <f>'101_parsed'!C1216</f>
        <v>1907</v>
      </c>
      <c r="F1216" s="25">
        <f>'101_parsed'!D1216</f>
        <v>0</v>
      </c>
      <c r="G1216" s="25">
        <f>'101_parsed'!E1216</f>
        <v>0</v>
      </c>
      <c r="H1216" s="25">
        <f>'101_parsed'!F1216</f>
        <v>0</v>
      </c>
    </row>
    <row r="1217" spans="1:8" x14ac:dyDescent="0.2">
      <c r="A1217" s="25">
        <f>'101_parsed'!A1217</f>
        <v>1144</v>
      </c>
      <c r="B1217" s="33">
        <f>'101_parsed'!B1217</f>
        <v>61901</v>
      </c>
      <c r="C1217" s="25" t="str">
        <f>INDEX(all_banks!O:O,MATCH(A1217,all_banks!H:H,0))</f>
        <v>"Братский АНКБ" АО (1144)</v>
      </c>
      <c r="D1217" s="25" t="str">
        <f>INDEX('101_accounts'!B:B,MATCH(B1217,'101_accounts'!A:A,0))</f>
        <v>61901   A  Земля, временно неиспользуемая в основной деятельности</v>
      </c>
      <c r="E1217" s="25">
        <f>'101_parsed'!C1217</f>
        <v>0</v>
      </c>
      <c r="F1217" s="25">
        <f>'101_parsed'!D1217</f>
        <v>0</v>
      </c>
      <c r="G1217" s="25">
        <f>'101_parsed'!E1217</f>
        <v>0</v>
      </c>
      <c r="H1217" s="25">
        <f>'101_parsed'!F1217</f>
        <v>0</v>
      </c>
    </row>
    <row r="1218" spans="1:8" x14ac:dyDescent="0.2">
      <c r="A1218" s="25">
        <f>'101_parsed'!A1218</f>
        <v>1144</v>
      </c>
      <c r="B1218" s="33">
        <f>'101_parsed'!B1218</f>
        <v>61902</v>
      </c>
      <c r="C1218" s="25" t="str">
        <f>INDEX(all_banks!O:O,MATCH(A1218,all_banks!H:H,0))</f>
        <v>"Братский АНКБ" АО (1144)</v>
      </c>
      <c r="D1218" s="25" t="str">
        <f>INDEX('101_accounts'!B:B,MATCH(B1218,'101_accounts'!A:A,0))</f>
        <v>61902   A  Земля, временно неиспользуемая в основной деятельности, переданная в аренду</v>
      </c>
      <c r="E1218" s="25">
        <f>'101_parsed'!C1218</f>
        <v>0</v>
      </c>
      <c r="F1218" s="25">
        <f>'101_parsed'!D1218</f>
        <v>0</v>
      </c>
      <c r="G1218" s="25">
        <f>'101_parsed'!E1218</f>
        <v>1368</v>
      </c>
      <c r="H1218" s="25">
        <f>'101_parsed'!F1218</f>
        <v>0</v>
      </c>
    </row>
    <row r="1219" spans="1:8" x14ac:dyDescent="0.2">
      <c r="A1219" s="25">
        <f>'101_parsed'!A1219</f>
        <v>1144</v>
      </c>
      <c r="B1219" s="33">
        <f>'101_parsed'!B1219</f>
        <v>61903</v>
      </c>
      <c r="C1219" s="25" t="str">
        <f>INDEX(all_banks!O:O,MATCH(A1219,all_banks!H:H,0))</f>
        <v>"Братский АНКБ" АО (1144)</v>
      </c>
      <c r="D1219" s="25" t="str">
        <f>INDEX('101_accounts'!B:B,MATCH(B1219,'101_accounts'!A:A,0))</f>
        <v>61903   A  Недвижимость (кроме земли), временно неиспользуемая в основной деятельности</v>
      </c>
      <c r="E1219" s="25">
        <f>'101_parsed'!C1219</f>
        <v>0</v>
      </c>
      <c r="F1219" s="25">
        <f>'101_parsed'!D1219</f>
        <v>0</v>
      </c>
      <c r="G1219" s="25">
        <f>'101_parsed'!E1219</f>
        <v>0</v>
      </c>
      <c r="H1219" s="25">
        <f>'101_parsed'!F1219</f>
        <v>0</v>
      </c>
    </row>
    <row r="1220" spans="1:8" x14ac:dyDescent="0.2">
      <c r="A1220" s="25">
        <f>'101_parsed'!A1220</f>
        <v>1144</v>
      </c>
      <c r="B1220" s="33">
        <f>'101_parsed'!B1220</f>
        <v>61904</v>
      </c>
      <c r="C1220" s="25" t="str">
        <f>INDEX(all_banks!O:O,MATCH(A1220,all_banks!H:H,0))</f>
        <v>"Братский АНКБ" АО (1144)</v>
      </c>
      <c r="D1220" s="25" t="str">
        <f>INDEX('101_accounts'!B:B,MATCH(B1220,'101_accounts'!A:A,0))</f>
        <v>61904   A  Недвижимость (кроме земли), временно неиспользуемая в основной деятельности, переданная в аренду</v>
      </c>
      <c r="E1220" s="25">
        <f>'101_parsed'!C1220</f>
        <v>0</v>
      </c>
      <c r="F1220" s="25">
        <f>'101_parsed'!D1220</f>
        <v>0</v>
      </c>
      <c r="G1220" s="25">
        <f>'101_parsed'!E1220</f>
        <v>24236</v>
      </c>
      <c r="H1220" s="25">
        <f>'101_parsed'!F1220</f>
        <v>0</v>
      </c>
    </row>
    <row r="1221" spans="1:8" x14ac:dyDescent="0.2">
      <c r="A1221" s="25">
        <f>'101_parsed'!A1221</f>
        <v>1144</v>
      </c>
      <c r="B1221" s="33">
        <f>'101_parsed'!B1221</f>
        <v>61905</v>
      </c>
      <c r="C1221" s="25" t="str">
        <f>INDEX(all_banks!O:O,MATCH(A1221,all_banks!H:H,0))</f>
        <v>"Братский АНКБ" АО (1144)</v>
      </c>
      <c r="D1221" s="25" t="str">
        <f>INDEX('101_accounts'!B:B,MATCH(B1221,'101_accounts'!A:A,0))</f>
        <v>61905   A  Земля, временно неиспользуемая в основной деятельности, учитываемая по справедливой стоимости</v>
      </c>
      <c r="E1221" s="25">
        <f>'101_parsed'!C1221</f>
        <v>0</v>
      </c>
      <c r="F1221" s="25">
        <f>'101_parsed'!D1221</f>
        <v>0</v>
      </c>
      <c r="G1221" s="25">
        <f>'101_parsed'!E1221</f>
        <v>0</v>
      </c>
      <c r="H1221" s="25">
        <f>'101_parsed'!F1221</f>
        <v>0</v>
      </c>
    </row>
    <row r="1222" spans="1:8" x14ac:dyDescent="0.2">
      <c r="A1222" s="25">
        <f>'101_parsed'!A1222</f>
        <v>1144</v>
      </c>
      <c r="B1222" s="33">
        <f>'101_parsed'!B1222</f>
        <v>61906</v>
      </c>
      <c r="C1222" s="25" t="str">
        <f>INDEX(all_banks!O:O,MATCH(A1222,all_banks!H:H,0))</f>
        <v>"Братский АНКБ" АО (1144)</v>
      </c>
      <c r="D1222" s="25" t="str">
        <f>INDEX('101_accounts'!B:B,MATCH(B1222,'101_accounts'!A:A,0))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222" s="25">
        <f>'101_parsed'!C1222</f>
        <v>0</v>
      </c>
      <c r="F1222" s="25">
        <f>'101_parsed'!D1222</f>
        <v>0</v>
      </c>
      <c r="G1222" s="25">
        <f>'101_parsed'!E1222</f>
        <v>0</v>
      </c>
      <c r="H1222" s="25">
        <f>'101_parsed'!F1222</f>
        <v>0</v>
      </c>
    </row>
    <row r="1223" spans="1:8" x14ac:dyDescent="0.2">
      <c r="A1223" s="25">
        <f>'101_parsed'!A1223</f>
        <v>1144</v>
      </c>
      <c r="B1223" s="33">
        <f>'101_parsed'!B1223</f>
        <v>61907</v>
      </c>
      <c r="C1223" s="25" t="str">
        <f>INDEX(all_banks!O:O,MATCH(A1223,all_banks!H:H,0))</f>
        <v>"Братский АНКБ" АО (1144)</v>
      </c>
      <c r="D1223" s="25" t="str">
        <f>INDEX('101_accounts'!B:B,MATCH(B1223,'101_accounts'!A:A,0))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223" s="25">
        <f>'101_parsed'!C1223</f>
        <v>0</v>
      </c>
      <c r="F1223" s="25">
        <f>'101_parsed'!D1223</f>
        <v>0</v>
      </c>
      <c r="G1223" s="25">
        <f>'101_parsed'!E1223</f>
        <v>0</v>
      </c>
      <c r="H1223" s="25">
        <f>'101_parsed'!F1223</f>
        <v>0</v>
      </c>
    </row>
    <row r="1224" spans="1:8" x14ac:dyDescent="0.2">
      <c r="A1224" s="25">
        <f>'101_parsed'!A1224</f>
        <v>1144</v>
      </c>
      <c r="B1224" s="33">
        <f>'101_parsed'!B1224</f>
        <v>61908</v>
      </c>
      <c r="C1224" s="25" t="str">
        <f>INDEX(all_banks!O:O,MATCH(A1224,all_banks!H:H,0))</f>
        <v>"Братский АНКБ" АО (1144)</v>
      </c>
      <c r="D1224" s="25" t="str">
        <f>INDEX('101_accounts'!B:B,MATCH(B1224,'101_accounts'!A:A,0))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224" s="25">
        <f>'101_parsed'!C1224</f>
        <v>0</v>
      </c>
      <c r="F1224" s="25">
        <f>'101_parsed'!D1224</f>
        <v>0</v>
      </c>
      <c r="G1224" s="25">
        <f>'101_parsed'!E1224</f>
        <v>0</v>
      </c>
      <c r="H1224" s="25">
        <f>'101_parsed'!F1224</f>
        <v>0</v>
      </c>
    </row>
    <row r="1225" spans="1:8" x14ac:dyDescent="0.2">
      <c r="A1225" s="25">
        <f>'101_parsed'!A1225</f>
        <v>1144</v>
      </c>
      <c r="B1225" s="33">
        <f>'101_parsed'!B1225</f>
        <v>61909</v>
      </c>
      <c r="C1225" s="25" t="str">
        <f>INDEX(all_banks!O:O,MATCH(A1225,all_banks!H:H,0))</f>
        <v>"Братский АНКБ" АО (1144)</v>
      </c>
      <c r="D1225" s="25" t="str">
        <f>INDEX('101_accounts'!B:B,MATCH(B1225,'101_accounts'!A:A,0))</f>
        <v>61909   П  Амортизация недвижимости (кроме земли), временно неиспользуемой в основной деятельности</v>
      </c>
      <c r="E1225" s="25">
        <f>'101_parsed'!C1225</f>
        <v>0</v>
      </c>
      <c r="F1225" s="25">
        <f>'101_parsed'!D1225</f>
        <v>0</v>
      </c>
      <c r="G1225" s="25">
        <f>'101_parsed'!E1225</f>
        <v>0</v>
      </c>
      <c r="H1225" s="25">
        <f>'101_parsed'!F1225</f>
        <v>0</v>
      </c>
    </row>
    <row r="1226" spans="1:8" x14ac:dyDescent="0.2">
      <c r="A1226" s="25">
        <f>'101_parsed'!A1226</f>
        <v>1144</v>
      </c>
      <c r="B1226" s="33">
        <f>'101_parsed'!B1226</f>
        <v>61910</v>
      </c>
      <c r="C1226" s="25" t="str">
        <f>INDEX(all_banks!O:O,MATCH(A1226,all_banks!H:H,0))</f>
        <v>"Братский АНКБ" АО (1144)</v>
      </c>
      <c r="D1226" s="25" t="str">
        <f>INDEX('101_accounts'!B:B,MATCH(B1226,'101_accounts'!A:A,0))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226" s="25">
        <f>'101_parsed'!C1226</f>
        <v>0</v>
      </c>
      <c r="F1226" s="25">
        <f>'101_parsed'!D1226</f>
        <v>0</v>
      </c>
      <c r="G1226" s="25">
        <f>'101_parsed'!E1226</f>
        <v>0</v>
      </c>
      <c r="H1226" s="25">
        <f>'101_parsed'!F1226</f>
        <v>89</v>
      </c>
    </row>
    <row r="1227" spans="1:8" x14ac:dyDescent="0.2">
      <c r="A1227" s="25">
        <f>'101_parsed'!A1227</f>
        <v>1144</v>
      </c>
      <c r="B1227" s="33">
        <f>'101_parsed'!B1227</f>
        <v>61911</v>
      </c>
      <c r="C1227" s="25" t="str">
        <f>INDEX(all_banks!O:O,MATCH(A1227,all_banks!H:H,0))</f>
        <v>"Братский АНКБ" АО (1144)</v>
      </c>
      <c r="D1227" s="25" t="str">
        <f>INDEX('101_accounts'!B:B,MATCH(B1227,'101_accounts'!A:A,0))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227" s="25">
        <f>'101_parsed'!C1227</f>
        <v>0</v>
      </c>
      <c r="F1227" s="25">
        <f>'101_parsed'!D1227</f>
        <v>0</v>
      </c>
      <c r="G1227" s="25">
        <f>'101_parsed'!E1227</f>
        <v>0</v>
      </c>
      <c r="H1227" s="25">
        <f>'101_parsed'!F1227</f>
        <v>0</v>
      </c>
    </row>
    <row r="1228" spans="1:8" x14ac:dyDescent="0.2">
      <c r="A1228" s="25">
        <f>'101_parsed'!A1228</f>
        <v>1144</v>
      </c>
      <c r="B1228" s="33">
        <f>'101_parsed'!B1228</f>
        <v>61912</v>
      </c>
      <c r="C1228" s="25" t="str">
        <f>INDEX(all_banks!O:O,MATCH(A1228,all_banks!H:H,0))</f>
        <v>"Братский АНКБ" АО (1144)</v>
      </c>
      <c r="D1228" s="25" t="str">
        <f>INDEX('101_accounts'!B:B,MATCH(B1228,'101_accounts'!A:A,0))</f>
        <v>61912   П  Резервы на возможные потери</v>
      </c>
      <c r="E1228" s="25">
        <f>'101_parsed'!C1228</f>
        <v>0</v>
      </c>
      <c r="F1228" s="25">
        <f>'101_parsed'!D1228</f>
        <v>0</v>
      </c>
      <c r="G1228" s="25">
        <f>'101_parsed'!E1228</f>
        <v>0</v>
      </c>
      <c r="H1228" s="25">
        <f>'101_parsed'!F1228</f>
        <v>3653</v>
      </c>
    </row>
    <row r="1229" spans="1:8" x14ac:dyDescent="0.2">
      <c r="A1229" s="25">
        <f>'101_parsed'!A1229</f>
        <v>1144</v>
      </c>
      <c r="B1229" s="33">
        <f>'101_parsed'!B1229</f>
        <v>62001</v>
      </c>
      <c r="C1229" s="25" t="str">
        <f>INDEX(all_banks!O:O,MATCH(A1229,all_banks!H:H,0))</f>
        <v>"Братский АНКБ" АО (1144)</v>
      </c>
      <c r="D1229" s="25" t="str">
        <f>INDEX('101_accounts'!B:B,MATCH(B1229,'101_accounts'!A:A,0))</f>
        <v>62001   A  Долгосрочные активы, предназначенные для продажи</v>
      </c>
      <c r="E1229" s="25">
        <f>'101_parsed'!C1229</f>
        <v>6715</v>
      </c>
      <c r="F1229" s="25">
        <f>'101_parsed'!D1229</f>
        <v>0</v>
      </c>
      <c r="G1229" s="25">
        <f>'101_parsed'!E1229</f>
        <v>1520</v>
      </c>
      <c r="H1229" s="25">
        <f>'101_parsed'!F1229</f>
        <v>0</v>
      </c>
    </row>
    <row r="1230" spans="1:8" x14ac:dyDescent="0.2">
      <c r="A1230" s="25">
        <f>'101_parsed'!A1230</f>
        <v>1144</v>
      </c>
      <c r="B1230" s="33">
        <f>'101_parsed'!B1230</f>
        <v>62002</v>
      </c>
      <c r="C1230" s="25" t="str">
        <f>INDEX(all_banks!O:O,MATCH(A1230,all_banks!H:H,0))</f>
        <v>"Братский АНКБ" АО (1144)</v>
      </c>
      <c r="D1230" s="25" t="str">
        <f>INDEX('101_accounts'!B:B,MATCH(B1230,'101_accounts'!A:A,0))</f>
        <v>62002   П  Резервы на возможные потери</v>
      </c>
      <c r="E1230" s="25">
        <f>'101_parsed'!C1230</f>
        <v>0</v>
      </c>
      <c r="F1230" s="25">
        <f>'101_parsed'!D1230</f>
        <v>3897</v>
      </c>
      <c r="G1230" s="25">
        <f>'101_parsed'!E1230</f>
        <v>0</v>
      </c>
      <c r="H1230" s="25">
        <f>'101_parsed'!F1230</f>
        <v>152</v>
      </c>
    </row>
    <row r="1231" spans="1:8" x14ac:dyDescent="0.2">
      <c r="A1231" s="25">
        <f>'101_parsed'!A1231</f>
        <v>1144</v>
      </c>
      <c r="B1231" s="33">
        <f>'101_parsed'!B1231</f>
        <v>62101</v>
      </c>
      <c r="C1231" s="25" t="str">
        <f>INDEX(all_banks!O:O,MATCH(A1231,all_banks!H:H,0))</f>
        <v>"Братский АНКБ" АО (1144)</v>
      </c>
      <c r="D1231" s="25" t="str">
        <f>INDEX('101_accounts'!B:B,MATCH(B1231,'101_accounts'!A:A,0))</f>
        <v>62101   A  Средства труда, полученные по договорам отступного, залога, назначение которых не определено</v>
      </c>
      <c r="E1231" s="25">
        <f>'101_parsed'!C1231</f>
        <v>10906</v>
      </c>
      <c r="F1231" s="25">
        <f>'101_parsed'!D1231</f>
        <v>0</v>
      </c>
      <c r="G1231" s="25">
        <f>'101_parsed'!E1231</f>
        <v>29005</v>
      </c>
      <c r="H1231" s="25">
        <f>'101_parsed'!F1231</f>
        <v>0</v>
      </c>
    </row>
    <row r="1232" spans="1:8" x14ac:dyDescent="0.2">
      <c r="A1232" s="25">
        <f>'101_parsed'!A1232</f>
        <v>1144</v>
      </c>
      <c r="B1232" s="33">
        <f>'101_parsed'!B1232</f>
        <v>62102</v>
      </c>
      <c r="C1232" s="25" t="str">
        <f>INDEX(all_banks!O:O,MATCH(A1232,all_banks!H:H,0))</f>
        <v>"Братский АНКБ" АО (1144)</v>
      </c>
      <c r="D1232" s="25" t="str">
        <f>INDEX('101_accounts'!B:B,MATCH(B1232,'101_accounts'!A:A,0))</f>
        <v>62102   A  Предметы труда, полученные по договорам отступного, залога, назначение которых не определено</v>
      </c>
      <c r="E1232" s="25">
        <f>'101_parsed'!C1232</f>
        <v>0</v>
      </c>
      <c r="F1232" s="25">
        <f>'101_parsed'!D1232</f>
        <v>0</v>
      </c>
      <c r="G1232" s="25">
        <f>'101_parsed'!E1232</f>
        <v>0</v>
      </c>
      <c r="H1232" s="25">
        <f>'101_parsed'!F1232</f>
        <v>0</v>
      </c>
    </row>
    <row r="1233" spans="1:8" x14ac:dyDescent="0.2">
      <c r="A1233" s="25">
        <f>'101_parsed'!A1233</f>
        <v>1144</v>
      </c>
      <c r="B1233" s="33">
        <f>'101_parsed'!B1233</f>
        <v>62103</v>
      </c>
      <c r="C1233" s="25" t="str">
        <f>INDEX(all_banks!O:O,MATCH(A1233,all_banks!H:H,0))</f>
        <v>"Братский АНКБ" АО (1144)</v>
      </c>
      <c r="D1233" s="25" t="str">
        <f>INDEX('101_accounts'!B:B,MATCH(B1233,'101_accounts'!A:A,0))</f>
        <v>62103   П  Резервы на возможные потери</v>
      </c>
      <c r="E1233" s="25">
        <f>'101_parsed'!C1233</f>
        <v>0</v>
      </c>
      <c r="F1233" s="25">
        <f>'101_parsed'!D1233</f>
        <v>4441</v>
      </c>
      <c r="G1233" s="25">
        <f>'101_parsed'!E1233</f>
        <v>0</v>
      </c>
      <c r="H1233" s="25">
        <f>'101_parsed'!F1233</f>
        <v>4886</v>
      </c>
    </row>
    <row r="1234" spans="1:8" x14ac:dyDescent="0.2">
      <c r="A1234" s="25">
        <f>'101_parsed'!A1234</f>
        <v>1745</v>
      </c>
      <c r="B1234" s="33">
        <f>'101_parsed'!B1234</f>
        <v>60401</v>
      </c>
      <c r="C1234" s="25" t="str">
        <f>INDEX(all_banks!O:O,MATCH(A1234,all_banks!H:H,0))</f>
        <v>ПАО "БыстроБанк" (1745)</v>
      </c>
      <c r="D1234" s="25" t="str">
        <f>INDEX('101_accounts'!B:B,MATCH(B1234,'101_accounts'!A:A,0))</f>
        <v>60401   A  Основные средства (кроме земли) (c 13.02.2018)_x000D_Категория 1- Здания и сооружения (до 31.12.2002)</v>
      </c>
      <c r="E1234" s="25">
        <f>'101_parsed'!C1234</f>
        <v>436084</v>
      </c>
      <c r="F1234" s="25">
        <f>'101_parsed'!D1234</f>
        <v>0</v>
      </c>
      <c r="G1234" s="25">
        <f>'101_parsed'!E1234</f>
        <v>433819</v>
      </c>
      <c r="H1234" s="25">
        <f>'101_parsed'!F1234</f>
        <v>0</v>
      </c>
    </row>
    <row r="1235" spans="1:8" x14ac:dyDescent="0.2">
      <c r="A1235" s="25">
        <f>'101_parsed'!A1235</f>
        <v>1745</v>
      </c>
      <c r="B1235" s="33">
        <f>'101_parsed'!B1235</f>
        <v>60404</v>
      </c>
      <c r="C1235" s="25" t="str">
        <f>INDEX(all_banks!O:O,MATCH(A1235,all_banks!H:H,0))</f>
        <v>ПАО "БыстроБанк" (1745)</v>
      </c>
      <c r="D1235" s="25" t="str">
        <f>INDEX('101_accounts'!B:B,MATCH(B1235,'101_accounts'!A:A,0))</f>
        <v>60404   A  Земля (c 13.02.2018)</v>
      </c>
      <c r="E1235" s="25">
        <f>'101_parsed'!C1235</f>
        <v>175</v>
      </c>
      <c r="F1235" s="25">
        <f>'101_parsed'!D1235</f>
        <v>0</v>
      </c>
      <c r="G1235" s="25">
        <f>'101_parsed'!E1235</f>
        <v>175</v>
      </c>
      <c r="H1235" s="25">
        <f>'101_parsed'!F1235</f>
        <v>0</v>
      </c>
    </row>
    <row r="1236" spans="1:8" x14ac:dyDescent="0.2">
      <c r="A1236" s="25">
        <f>'101_parsed'!A1236</f>
        <v>1745</v>
      </c>
      <c r="B1236" s="33">
        <f>'101_parsed'!B1236</f>
        <v>60405</v>
      </c>
      <c r="C1236" s="25" t="str">
        <f>INDEX(all_banks!O:O,MATCH(A1236,all_banks!H:H,0))</f>
        <v>ПАО "БыстроБанк" (1745)</v>
      </c>
      <c r="D1236" s="25" t="str">
        <f>INDEX('101_accounts'!B:B,MATCH(B1236,'101_accounts'!A:A,0))</f>
        <v>60405   П
A (до 31.01.2003)  Резервы на возможные потери (c 13.02.2018)
Долгосрочно арендуемые основные средства (до 31.01.2003)</v>
      </c>
      <c r="E1236" s="25">
        <f>'101_parsed'!C1236</f>
        <v>0</v>
      </c>
      <c r="F1236" s="25">
        <f>'101_parsed'!D1236</f>
        <v>0</v>
      </c>
      <c r="G1236" s="25">
        <f>'101_parsed'!E1236</f>
        <v>0</v>
      </c>
      <c r="H1236" s="25">
        <f>'101_parsed'!F1236</f>
        <v>0</v>
      </c>
    </row>
    <row r="1237" spans="1:8" x14ac:dyDescent="0.2">
      <c r="A1237" s="25">
        <f>'101_parsed'!A1237</f>
        <v>1745</v>
      </c>
      <c r="B1237" s="33">
        <f>'101_parsed'!B1237</f>
        <v>60414</v>
      </c>
      <c r="C1237" s="25" t="str">
        <f>INDEX(all_banks!O:O,MATCH(A1237,all_banks!H:H,0))</f>
        <v>ПАО "БыстроБанк" (1745)</v>
      </c>
      <c r="D1237" s="25" t="str">
        <f>INDEX('101_accounts'!B:B,MATCH(B1237,'101_accounts'!A:A,0))</f>
        <v>60414   П  Амортизация основных средств (кроме земли) (c 13.02.2018)</v>
      </c>
      <c r="E1237" s="25">
        <f>'101_parsed'!C1237</f>
        <v>0</v>
      </c>
      <c r="F1237" s="25">
        <f>'101_parsed'!D1237</f>
        <v>154399</v>
      </c>
      <c r="G1237" s="25">
        <f>'101_parsed'!E1237</f>
        <v>0</v>
      </c>
      <c r="H1237" s="25">
        <f>'101_parsed'!F1237</f>
        <v>157616</v>
      </c>
    </row>
    <row r="1238" spans="1:8" x14ac:dyDescent="0.2">
      <c r="A1238" s="25">
        <f>'101_parsed'!A1238</f>
        <v>1745</v>
      </c>
      <c r="B1238" s="33">
        <f>'101_parsed'!B1238</f>
        <v>60415</v>
      </c>
      <c r="C1238" s="25" t="str">
        <f>INDEX(all_banks!O:O,MATCH(A1238,all_banks!H:H,0))</f>
        <v>ПАО "БыстроБанк" (1745)</v>
      </c>
      <c r="D1238" s="25" t="str">
        <f>INDEX('101_accounts'!B:B,MATCH(B1238,'101_accounts'!A:A,0))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238" s="25">
        <f>'101_parsed'!C1238</f>
        <v>0</v>
      </c>
      <c r="F1238" s="25">
        <f>'101_parsed'!D1238</f>
        <v>0</v>
      </c>
      <c r="G1238" s="25">
        <f>'101_parsed'!E1238</f>
        <v>0</v>
      </c>
      <c r="H1238" s="25">
        <f>'101_parsed'!F1238</f>
        <v>0</v>
      </c>
    </row>
    <row r="1239" spans="1:8" x14ac:dyDescent="0.2">
      <c r="A1239" s="25">
        <f>'101_parsed'!A1239</f>
        <v>1745</v>
      </c>
      <c r="B1239" s="33">
        <f>'101_parsed'!B1239</f>
        <v>61901</v>
      </c>
      <c r="C1239" s="25" t="str">
        <f>INDEX(all_banks!O:O,MATCH(A1239,all_banks!H:H,0))</f>
        <v>ПАО "БыстроБанк" (1745)</v>
      </c>
      <c r="D1239" s="25" t="str">
        <f>INDEX('101_accounts'!B:B,MATCH(B1239,'101_accounts'!A:A,0))</f>
        <v>61901   A  Земля, временно неиспользуемая в основной деятельности</v>
      </c>
      <c r="E1239" s="25">
        <f>'101_parsed'!C1239</f>
        <v>0</v>
      </c>
      <c r="F1239" s="25">
        <f>'101_parsed'!D1239</f>
        <v>0</v>
      </c>
      <c r="G1239" s="25">
        <f>'101_parsed'!E1239</f>
        <v>0</v>
      </c>
      <c r="H1239" s="25">
        <f>'101_parsed'!F1239</f>
        <v>0</v>
      </c>
    </row>
    <row r="1240" spans="1:8" x14ac:dyDescent="0.2">
      <c r="A1240" s="25">
        <f>'101_parsed'!A1240</f>
        <v>1745</v>
      </c>
      <c r="B1240" s="33">
        <f>'101_parsed'!B1240</f>
        <v>61902</v>
      </c>
      <c r="C1240" s="25" t="str">
        <f>INDEX(all_banks!O:O,MATCH(A1240,all_banks!H:H,0))</f>
        <v>ПАО "БыстроБанк" (1745)</v>
      </c>
      <c r="D1240" s="25" t="str">
        <f>INDEX('101_accounts'!B:B,MATCH(B1240,'101_accounts'!A:A,0))</f>
        <v>61902   A  Земля, временно неиспользуемая в основной деятельности, переданная в аренду</v>
      </c>
      <c r="E1240" s="25">
        <f>'101_parsed'!C1240</f>
        <v>0</v>
      </c>
      <c r="F1240" s="25">
        <f>'101_parsed'!D1240</f>
        <v>0</v>
      </c>
      <c r="G1240" s="25">
        <f>'101_parsed'!E1240</f>
        <v>0</v>
      </c>
      <c r="H1240" s="25">
        <f>'101_parsed'!F1240</f>
        <v>0</v>
      </c>
    </row>
    <row r="1241" spans="1:8" x14ac:dyDescent="0.2">
      <c r="A1241" s="25">
        <f>'101_parsed'!A1241</f>
        <v>1745</v>
      </c>
      <c r="B1241" s="33">
        <f>'101_parsed'!B1241</f>
        <v>61903</v>
      </c>
      <c r="C1241" s="25" t="str">
        <f>INDEX(all_banks!O:O,MATCH(A1241,all_banks!H:H,0))</f>
        <v>ПАО "БыстроБанк" (1745)</v>
      </c>
      <c r="D1241" s="25" t="str">
        <f>INDEX('101_accounts'!B:B,MATCH(B1241,'101_accounts'!A:A,0))</f>
        <v>61903   A  Недвижимость (кроме земли), временно неиспользуемая в основной деятельности</v>
      </c>
      <c r="E1241" s="25">
        <f>'101_parsed'!C1241</f>
        <v>0</v>
      </c>
      <c r="F1241" s="25">
        <f>'101_parsed'!D1241</f>
        <v>0</v>
      </c>
      <c r="G1241" s="25">
        <f>'101_parsed'!E1241</f>
        <v>0</v>
      </c>
      <c r="H1241" s="25">
        <f>'101_parsed'!F1241</f>
        <v>0</v>
      </c>
    </row>
    <row r="1242" spans="1:8" x14ac:dyDescent="0.2">
      <c r="A1242" s="25">
        <f>'101_parsed'!A1242</f>
        <v>1745</v>
      </c>
      <c r="B1242" s="33">
        <f>'101_parsed'!B1242</f>
        <v>61904</v>
      </c>
      <c r="C1242" s="25" t="str">
        <f>INDEX(all_banks!O:O,MATCH(A1242,all_banks!H:H,0))</f>
        <v>ПАО "БыстроБанк" (1745)</v>
      </c>
      <c r="D1242" s="25" t="str">
        <f>INDEX('101_accounts'!B:B,MATCH(B1242,'101_accounts'!A:A,0))</f>
        <v>61904   A  Недвижимость (кроме земли), временно неиспользуемая в основной деятельности, переданная в аренду</v>
      </c>
      <c r="E1242" s="25">
        <f>'101_parsed'!C1242</f>
        <v>0</v>
      </c>
      <c r="F1242" s="25">
        <f>'101_parsed'!D1242</f>
        <v>0</v>
      </c>
      <c r="G1242" s="25">
        <f>'101_parsed'!E1242</f>
        <v>0</v>
      </c>
      <c r="H1242" s="25">
        <f>'101_parsed'!F1242</f>
        <v>0</v>
      </c>
    </row>
    <row r="1243" spans="1:8" x14ac:dyDescent="0.2">
      <c r="A1243" s="25">
        <f>'101_parsed'!A1243</f>
        <v>1745</v>
      </c>
      <c r="B1243" s="33">
        <f>'101_parsed'!B1243</f>
        <v>61905</v>
      </c>
      <c r="C1243" s="25" t="str">
        <f>INDEX(all_banks!O:O,MATCH(A1243,all_banks!H:H,0))</f>
        <v>ПАО "БыстроБанк" (1745)</v>
      </c>
      <c r="D1243" s="25" t="str">
        <f>INDEX('101_accounts'!B:B,MATCH(B1243,'101_accounts'!A:A,0))</f>
        <v>61905   A  Земля, временно неиспользуемая в основной деятельности, учитываемая по справедливой стоимости</v>
      </c>
      <c r="E1243" s="25">
        <f>'101_parsed'!C1243</f>
        <v>4384</v>
      </c>
      <c r="F1243" s="25">
        <f>'101_parsed'!D1243</f>
        <v>0</v>
      </c>
      <c r="G1243" s="25">
        <f>'101_parsed'!E1243</f>
        <v>4384</v>
      </c>
      <c r="H1243" s="25">
        <f>'101_parsed'!F1243</f>
        <v>0</v>
      </c>
    </row>
    <row r="1244" spans="1:8" x14ac:dyDescent="0.2">
      <c r="A1244" s="25">
        <f>'101_parsed'!A1244</f>
        <v>1745</v>
      </c>
      <c r="B1244" s="33">
        <f>'101_parsed'!B1244</f>
        <v>61906</v>
      </c>
      <c r="C1244" s="25" t="str">
        <f>INDEX(all_banks!O:O,MATCH(A1244,all_banks!H:H,0))</f>
        <v>ПАО "БыстроБанк" (1745)</v>
      </c>
      <c r="D1244" s="25" t="str">
        <f>INDEX('101_accounts'!B:B,MATCH(B1244,'101_accounts'!A:A,0))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244" s="25">
        <f>'101_parsed'!C1244</f>
        <v>0</v>
      </c>
      <c r="F1244" s="25">
        <f>'101_parsed'!D1244</f>
        <v>0</v>
      </c>
      <c r="G1244" s="25">
        <f>'101_parsed'!E1244</f>
        <v>0</v>
      </c>
      <c r="H1244" s="25">
        <f>'101_parsed'!F1244</f>
        <v>0</v>
      </c>
    </row>
    <row r="1245" spans="1:8" x14ac:dyDescent="0.2">
      <c r="A1245" s="25">
        <f>'101_parsed'!A1245</f>
        <v>1745</v>
      </c>
      <c r="B1245" s="33">
        <f>'101_parsed'!B1245</f>
        <v>61907</v>
      </c>
      <c r="C1245" s="25" t="str">
        <f>INDEX(all_banks!O:O,MATCH(A1245,all_banks!H:H,0))</f>
        <v>ПАО "БыстроБанк" (1745)</v>
      </c>
      <c r="D1245" s="25" t="str">
        <f>INDEX('101_accounts'!B:B,MATCH(B1245,'101_accounts'!A:A,0))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245" s="25">
        <f>'101_parsed'!C1245</f>
        <v>423</v>
      </c>
      <c r="F1245" s="25">
        <f>'101_parsed'!D1245</f>
        <v>0</v>
      </c>
      <c r="G1245" s="25">
        <f>'101_parsed'!E1245</f>
        <v>423</v>
      </c>
      <c r="H1245" s="25">
        <f>'101_parsed'!F1245</f>
        <v>0</v>
      </c>
    </row>
    <row r="1246" spans="1:8" x14ac:dyDescent="0.2">
      <c r="A1246" s="25">
        <f>'101_parsed'!A1246</f>
        <v>1745</v>
      </c>
      <c r="B1246" s="33">
        <f>'101_parsed'!B1246</f>
        <v>61908</v>
      </c>
      <c r="C1246" s="25" t="str">
        <f>INDEX(all_banks!O:O,MATCH(A1246,all_banks!H:H,0))</f>
        <v>ПАО "БыстроБанк" (1745)</v>
      </c>
      <c r="D1246" s="25" t="str">
        <f>INDEX('101_accounts'!B:B,MATCH(B1246,'101_accounts'!A:A,0))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246" s="25">
        <f>'101_parsed'!C1246</f>
        <v>70515</v>
      </c>
      <c r="F1246" s="25">
        <f>'101_parsed'!D1246</f>
        <v>0</v>
      </c>
      <c r="G1246" s="25">
        <f>'101_parsed'!E1246</f>
        <v>70515</v>
      </c>
      <c r="H1246" s="25">
        <f>'101_parsed'!F1246</f>
        <v>0</v>
      </c>
    </row>
    <row r="1247" spans="1:8" x14ac:dyDescent="0.2">
      <c r="A1247" s="25">
        <f>'101_parsed'!A1247</f>
        <v>1745</v>
      </c>
      <c r="B1247" s="33">
        <f>'101_parsed'!B1247</f>
        <v>61909</v>
      </c>
      <c r="C1247" s="25" t="str">
        <f>INDEX(all_banks!O:O,MATCH(A1247,all_banks!H:H,0))</f>
        <v>ПАО "БыстроБанк" (1745)</v>
      </c>
      <c r="D1247" s="25" t="str">
        <f>INDEX('101_accounts'!B:B,MATCH(B1247,'101_accounts'!A:A,0))</f>
        <v>61909   П  Амортизация недвижимости (кроме земли), временно неиспользуемой в основной деятельности</v>
      </c>
      <c r="E1247" s="25">
        <f>'101_parsed'!C1247</f>
        <v>0</v>
      </c>
      <c r="F1247" s="25">
        <f>'101_parsed'!D1247</f>
        <v>0</v>
      </c>
      <c r="G1247" s="25">
        <f>'101_parsed'!E1247</f>
        <v>0</v>
      </c>
      <c r="H1247" s="25">
        <f>'101_parsed'!F1247</f>
        <v>0</v>
      </c>
    </row>
    <row r="1248" spans="1:8" x14ac:dyDescent="0.2">
      <c r="A1248" s="25">
        <f>'101_parsed'!A1248</f>
        <v>1745</v>
      </c>
      <c r="B1248" s="33">
        <f>'101_parsed'!B1248</f>
        <v>61910</v>
      </c>
      <c r="C1248" s="25" t="str">
        <f>INDEX(all_banks!O:O,MATCH(A1248,all_banks!H:H,0))</f>
        <v>ПАО "БыстроБанк" (1745)</v>
      </c>
      <c r="D1248" s="25" t="str">
        <f>INDEX('101_accounts'!B:B,MATCH(B1248,'101_accounts'!A:A,0))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248" s="25">
        <f>'101_parsed'!C1248</f>
        <v>0</v>
      </c>
      <c r="F1248" s="25">
        <f>'101_parsed'!D1248</f>
        <v>0</v>
      </c>
      <c r="G1248" s="25">
        <f>'101_parsed'!E1248</f>
        <v>0</v>
      </c>
      <c r="H1248" s="25">
        <f>'101_parsed'!F1248</f>
        <v>0</v>
      </c>
    </row>
    <row r="1249" spans="1:8" x14ac:dyDescent="0.2">
      <c r="A1249" s="25">
        <f>'101_parsed'!A1249</f>
        <v>1745</v>
      </c>
      <c r="B1249" s="33">
        <f>'101_parsed'!B1249</f>
        <v>61911</v>
      </c>
      <c r="C1249" s="25" t="str">
        <f>INDEX(all_banks!O:O,MATCH(A1249,all_banks!H:H,0))</f>
        <v>ПАО "БыстроБанк" (1745)</v>
      </c>
      <c r="D1249" s="25" t="str">
        <f>INDEX('101_accounts'!B:B,MATCH(B1249,'101_accounts'!A:A,0))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249" s="25">
        <f>'101_parsed'!C1249</f>
        <v>0</v>
      </c>
      <c r="F1249" s="25">
        <f>'101_parsed'!D1249</f>
        <v>0</v>
      </c>
      <c r="G1249" s="25">
        <f>'101_parsed'!E1249</f>
        <v>0</v>
      </c>
      <c r="H1249" s="25">
        <f>'101_parsed'!F1249</f>
        <v>0</v>
      </c>
    </row>
    <row r="1250" spans="1:8" x14ac:dyDescent="0.2">
      <c r="A1250" s="25">
        <f>'101_parsed'!A1250</f>
        <v>1745</v>
      </c>
      <c r="B1250" s="33">
        <f>'101_parsed'!B1250</f>
        <v>61912</v>
      </c>
      <c r="C1250" s="25" t="str">
        <f>INDEX(all_banks!O:O,MATCH(A1250,all_banks!H:H,0))</f>
        <v>ПАО "БыстроБанк" (1745)</v>
      </c>
      <c r="D1250" s="25" t="str">
        <f>INDEX('101_accounts'!B:B,MATCH(B1250,'101_accounts'!A:A,0))</f>
        <v>61912   П  Резервы на возможные потери</v>
      </c>
      <c r="E1250" s="25">
        <f>'101_parsed'!C1250</f>
        <v>0</v>
      </c>
      <c r="F1250" s="25">
        <f>'101_parsed'!D1250</f>
        <v>0</v>
      </c>
      <c r="G1250" s="25">
        <f>'101_parsed'!E1250</f>
        <v>0</v>
      </c>
      <c r="H1250" s="25">
        <f>'101_parsed'!F1250</f>
        <v>0</v>
      </c>
    </row>
    <row r="1251" spans="1:8" x14ac:dyDescent="0.2">
      <c r="A1251" s="25">
        <f>'101_parsed'!A1251</f>
        <v>1745</v>
      </c>
      <c r="B1251" s="33">
        <f>'101_parsed'!B1251</f>
        <v>62001</v>
      </c>
      <c r="C1251" s="25" t="str">
        <f>INDEX(all_banks!O:O,MATCH(A1251,all_banks!H:H,0))</f>
        <v>ПАО "БыстроБанк" (1745)</v>
      </c>
      <c r="D1251" s="25" t="str">
        <f>INDEX('101_accounts'!B:B,MATCH(B1251,'101_accounts'!A:A,0))</f>
        <v>62001   A  Долгосрочные активы, предназначенные для продажи</v>
      </c>
      <c r="E1251" s="25">
        <f>'101_parsed'!C1251</f>
        <v>35762</v>
      </c>
      <c r="F1251" s="25">
        <f>'101_parsed'!D1251</f>
        <v>0</v>
      </c>
      <c r="G1251" s="25">
        <f>'101_parsed'!E1251</f>
        <v>29461</v>
      </c>
      <c r="H1251" s="25">
        <f>'101_parsed'!F1251</f>
        <v>0</v>
      </c>
    </row>
    <row r="1252" spans="1:8" x14ac:dyDescent="0.2">
      <c r="A1252" s="25">
        <f>'101_parsed'!A1252</f>
        <v>1745</v>
      </c>
      <c r="B1252" s="33">
        <f>'101_parsed'!B1252</f>
        <v>62002</v>
      </c>
      <c r="C1252" s="25" t="str">
        <f>INDEX(all_banks!O:O,MATCH(A1252,all_banks!H:H,0))</f>
        <v>ПАО "БыстроБанк" (1745)</v>
      </c>
      <c r="D1252" s="25" t="str">
        <f>INDEX('101_accounts'!B:B,MATCH(B1252,'101_accounts'!A:A,0))</f>
        <v>62002   П  Резервы на возможные потери</v>
      </c>
      <c r="E1252" s="25">
        <f>'101_parsed'!C1252</f>
        <v>0</v>
      </c>
      <c r="F1252" s="25">
        <f>'101_parsed'!D1252</f>
        <v>7031</v>
      </c>
      <c r="G1252" s="25">
        <f>'101_parsed'!E1252</f>
        <v>0</v>
      </c>
      <c r="H1252" s="25">
        <f>'101_parsed'!F1252</f>
        <v>7178</v>
      </c>
    </row>
    <row r="1253" spans="1:8" x14ac:dyDescent="0.2">
      <c r="A1253" s="25">
        <f>'101_parsed'!A1253</f>
        <v>1745</v>
      </c>
      <c r="B1253" s="33">
        <f>'101_parsed'!B1253</f>
        <v>62101</v>
      </c>
      <c r="C1253" s="25" t="str">
        <f>INDEX(all_banks!O:O,MATCH(A1253,all_banks!H:H,0))</f>
        <v>ПАО "БыстроБанк" (1745)</v>
      </c>
      <c r="D1253" s="25" t="str">
        <f>INDEX('101_accounts'!B:B,MATCH(B1253,'101_accounts'!A:A,0))</f>
        <v>62101   A  Средства труда, полученные по договорам отступного, залога, назначение которых не определено</v>
      </c>
      <c r="E1253" s="25">
        <f>'101_parsed'!C1253</f>
        <v>4772</v>
      </c>
      <c r="F1253" s="25">
        <f>'101_parsed'!D1253</f>
        <v>0</v>
      </c>
      <c r="G1253" s="25">
        <f>'101_parsed'!E1253</f>
        <v>5322</v>
      </c>
      <c r="H1253" s="25">
        <f>'101_parsed'!F1253</f>
        <v>0</v>
      </c>
    </row>
    <row r="1254" spans="1:8" x14ac:dyDescent="0.2">
      <c r="A1254" s="25">
        <f>'101_parsed'!A1254</f>
        <v>1745</v>
      </c>
      <c r="B1254" s="33">
        <f>'101_parsed'!B1254</f>
        <v>62102</v>
      </c>
      <c r="C1254" s="25" t="str">
        <f>INDEX(all_banks!O:O,MATCH(A1254,all_banks!H:H,0))</f>
        <v>ПАО "БыстроБанк" (1745)</v>
      </c>
      <c r="D1254" s="25" t="str">
        <f>INDEX('101_accounts'!B:B,MATCH(B1254,'101_accounts'!A:A,0))</f>
        <v>62102   A  Предметы труда, полученные по договорам отступного, залога, назначение которых не определено</v>
      </c>
      <c r="E1254" s="25">
        <f>'101_parsed'!C1254</f>
        <v>0</v>
      </c>
      <c r="F1254" s="25">
        <f>'101_parsed'!D1254</f>
        <v>0</v>
      </c>
      <c r="G1254" s="25">
        <f>'101_parsed'!E1254</f>
        <v>0</v>
      </c>
      <c r="H1254" s="25">
        <f>'101_parsed'!F1254</f>
        <v>0</v>
      </c>
    </row>
    <row r="1255" spans="1:8" x14ac:dyDescent="0.2">
      <c r="A1255" s="25">
        <f>'101_parsed'!A1255</f>
        <v>1745</v>
      </c>
      <c r="B1255" s="33">
        <f>'101_parsed'!B1255</f>
        <v>62103</v>
      </c>
      <c r="C1255" s="25" t="str">
        <f>INDEX(all_banks!O:O,MATCH(A1255,all_banks!H:H,0))</f>
        <v>ПАО "БыстроБанк" (1745)</v>
      </c>
      <c r="D1255" s="25" t="str">
        <f>INDEX('101_accounts'!B:B,MATCH(B1255,'101_accounts'!A:A,0))</f>
        <v>62103   П  Резервы на возможные потери</v>
      </c>
      <c r="E1255" s="25">
        <f>'101_parsed'!C1255</f>
        <v>0</v>
      </c>
      <c r="F1255" s="25">
        <f>'101_parsed'!D1255</f>
        <v>28</v>
      </c>
      <c r="G1255" s="25">
        <f>'101_parsed'!E1255</f>
        <v>0</v>
      </c>
      <c r="H1255" s="25">
        <f>'101_parsed'!F1255</f>
        <v>45</v>
      </c>
    </row>
    <row r="1256" spans="1:8" x14ac:dyDescent="0.2">
      <c r="A1256" s="25">
        <f>'101_parsed'!A1256</f>
        <v>2309</v>
      </c>
      <c r="B1256" s="33">
        <f>'101_parsed'!B1256</f>
        <v>60401</v>
      </c>
      <c r="C1256" s="25" t="str">
        <f>INDEX(all_banks!O:O,MATCH(A1256,all_banks!H:H,0))</f>
        <v>АКБ "БЭНК ОФ ЧАЙНА" (АО) (2309)</v>
      </c>
      <c r="D1256" s="25" t="str">
        <f>INDEX('101_accounts'!B:B,MATCH(B1256,'101_accounts'!A:A,0))</f>
        <v>60401   A  Основные средства (кроме земли) (c 13.02.2018)_x000D_Категория 1- Здания и сооружения (до 31.12.2002)</v>
      </c>
      <c r="E1256" s="25">
        <f>'101_parsed'!C1256</f>
        <v>1146856</v>
      </c>
      <c r="F1256" s="25">
        <f>'101_parsed'!D1256</f>
        <v>0</v>
      </c>
      <c r="G1256" s="25">
        <f>'101_parsed'!E1256</f>
        <v>1146856</v>
      </c>
      <c r="H1256" s="25">
        <f>'101_parsed'!F1256</f>
        <v>0</v>
      </c>
    </row>
    <row r="1257" spans="1:8" x14ac:dyDescent="0.2">
      <c r="A1257" s="25">
        <f>'101_parsed'!A1257</f>
        <v>2309</v>
      </c>
      <c r="B1257" s="33">
        <f>'101_parsed'!B1257</f>
        <v>60404</v>
      </c>
      <c r="C1257" s="25" t="str">
        <f>INDEX(all_banks!O:O,MATCH(A1257,all_banks!H:H,0))</f>
        <v>АКБ "БЭНК ОФ ЧАЙНА" (АО) (2309)</v>
      </c>
      <c r="D1257" s="25" t="str">
        <f>INDEX('101_accounts'!B:B,MATCH(B1257,'101_accounts'!A:A,0))</f>
        <v>60404   A  Земля (c 13.02.2018)</v>
      </c>
      <c r="E1257" s="25">
        <f>'101_parsed'!C1257</f>
        <v>0</v>
      </c>
      <c r="F1257" s="25">
        <f>'101_parsed'!D1257</f>
        <v>0</v>
      </c>
      <c r="G1257" s="25">
        <f>'101_parsed'!E1257</f>
        <v>0</v>
      </c>
      <c r="H1257" s="25">
        <f>'101_parsed'!F1257</f>
        <v>0</v>
      </c>
    </row>
    <row r="1258" spans="1:8" x14ac:dyDescent="0.2">
      <c r="A1258" s="25">
        <f>'101_parsed'!A1258</f>
        <v>2309</v>
      </c>
      <c r="B1258" s="33">
        <f>'101_parsed'!B1258</f>
        <v>60405</v>
      </c>
      <c r="C1258" s="25" t="str">
        <f>INDEX(all_banks!O:O,MATCH(A1258,all_banks!H:H,0))</f>
        <v>АКБ "БЭНК ОФ ЧАЙНА" (АО) (2309)</v>
      </c>
      <c r="D1258" s="25" t="str">
        <f>INDEX('101_accounts'!B:B,MATCH(B1258,'101_accounts'!A:A,0))</f>
        <v>60405   П
A (до 31.01.2003)  Резервы на возможные потери (c 13.02.2018)
Долгосрочно арендуемые основные средства (до 31.01.2003)</v>
      </c>
      <c r="E1258" s="25">
        <f>'101_parsed'!C1258</f>
        <v>0</v>
      </c>
      <c r="F1258" s="25">
        <f>'101_parsed'!D1258</f>
        <v>0</v>
      </c>
      <c r="G1258" s="25">
        <f>'101_parsed'!E1258</f>
        <v>0</v>
      </c>
      <c r="H1258" s="25">
        <f>'101_parsed'!F1258</f>
        <v>0</v>
      </c>
    </row>
    <row r="1259" spans="1:8" x14ac:dyDescent="0.2">
      <c r="A1259" s="25">
        <f>'101_parsed'!A1259</f>
        <v>2309</v>
      </c>
      <c r="B1259" s="33">
        <f>'101_parsed'!B1259</f>
        <v>60414</v>
      </c>
      <c r="C1259" s="25" t="str">
        <f>INDEX(all_banks!O:O,MATCH(A1259,all_banks!H:H,0))</f>
        <v>АКБ "БЭНК ОФ ЧАЙНА" (АО) (2309)</v>
      </c>
      <c r="D1259" s="25" t="str">
        <f>INDEX('101_accounts'!B:B,MATCH(B1259,'101_accounts'!A:A,0))</f>
        <v>60414   П  Амортизация основных средств (кроме земли) (c 13.02.2018)</v>
      </c>
      <c r="E1259" s="25">
        <f>'101_parsed'!C1259</f>
        <v>0</v>
      </c>
      <c r="F1259" s="25">
        <f>'101_parsed'!D1259</f>
        <v>189078</v>
      </c>
      <c r="G1259" s="25">
        <f>'101_parsed'!E1259</f>
        <v>0</v>
      </c>
      <c r="H1259" s="25">
        <f>'101_parsed'!F1259</f>
        <v>195345</v>
      </c>
    </row>
    <row r="1260" spans="1:8" x14ac:dyDescent="0.2">
      <c r="A1260" s="25">
        <f>'101_parsed'!A1260</f>
        <v>2309</v>
      </c>
      <c r="B1260" s="33">
        <f>'101_parsed'!B1260</f>
        <v>60415</v>
      </c>
      <c r="C1260" s="25" t="str">
        <f>INDEX(all_banks!O:O,MATCH(A1260,all_banks!H:H,0))</f>
        <v>АКБ "БЭНК ОФ ЧАЙНА" (АО) (2309)</v>
      </c>
      <c r="D1260" s="25" t="str">
        <f>INDEX('101_accounts'!B:B,MATCH(B1260,'101_accounts'!A:A,0))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260" s="25">
        <f>'101_parsed'!C1260</f>
        <v>0</v>
      </c>
      <c r="F1260" s="25">
        <f>'101_parsed'!D1260</f>
        <v>0</v>
      </c>
      <c r="G1260" s="25">
        <f>'101_parsed'!E1260</f>
        <v>0</v>
      </c>
      <c r="H1260" s="25">
        <f>'101_parsed'!F1260</f>
        <v>0</v>
      </c>
    </row>
    <row r="1261" spans="1:8" x14ac:dyDescent="0.2">
      <c r="A1261" s="25">
        <f>'101_parsed'!A1261</f>
        <v>2309</v>
      </c>
      <c r="B1261" s="33">
        <f>'101_parsed'!B1261</f>
        <v>61901</v>
      </c>
      <c r="C1261" s="25" t="str">
        <f>INDEX(all_banks!O:O,MATCH(A1261,all_banks!H:H,0))</f>
        <v>АКБ "БЭНК ОФ ЧАЙНА" (АО) (2309)</v>
      </c>
      <c r="D1261" s="25" t="str">
        <f>INDEX('101_accounts'!B:B,MATCH(B1261,'101_accounts'!A:A,0))</f>
        <v>61901   A  Земля, временно неиспользуемая в основной деятельности</v>
      </c>
      <c r="E1261" s="25">
        <f>'101_parsed'!C1261</f>
        <v>0</v>
      </c>
      <c r="F1261" s="25">
        <f>'101_parsed'!D1261</f>
        <v>0</v>
      </c>
      <c r="G1261" s="25">
        <f>'101_parsed'!E1261</f>
        <v>0</v>
      </c>
      <c r="H1261" s="25">
        <f>'101_parsed'!F1261</f>
        <v>0</v>
      </c>
    </row>
    <row r="1262" spans="1:8" x14ac:dyDescent="0.2">
      <c r="A1262" s="25">
        <f>'101_parsed'!A1262</f>
        <v>2309</v>
      </c>
      <c r="B1262" s="33">
        <f>'101_parsed'!B1262</f>
        <v>61902</v>
      </c>
      <c r="C1262" s="25" t="str">
        <f>INDEX(all_banks!O:O,MATCH(A1262,all_banks!H:H,0))</f>
        <v>АКБ "БЭНК ОФ ЧАЙНА" (АО) (2309)</v>
      </c>
      <c r="D1262" s="25" t="str">
        <f>INDEX('101_accounts'!B:B,MATCH(B1262,'101_accounts'!A:A,0))</f>
        <v>61902   A  Земля, временно неиспользуемая в основной деятельности, переданная в аренду</v>
      </c>
      <c r="E1262" s="25">
        <f>'101_parsed'!C1262</f>
        <v>0</v>
      </c>
      <c r="F1262" s="25">
        <f>'101_parsed'!D1262</f>
        <v>0</v>
      </c>
      <c r="G1262" s="25">
        <f>'101_parsed'!E1262</f>
        <v>0</v>
      </c>
      <c r="H1262" s="25">
        <f>'101_parsed'!F1262</f>
        <v>0</v>
      </c>
    </row>
    <row r="1263" spans="1:8" x14ac:dyDescent="0.2">
      <c r="A1263" s="25">
        <f>'101_parsed'!A1263</f>
        <v>2309</v>
      </c>
      <c r="B1263" s="33">
        <f>'101_parsed'!B1263</f>
        <v>61903</v>
      </c>
      <c r="C1263" s="25" t="str">
        <f>INDEX(all_banks!O:O,MATCH(A1263,all_banks!H:H,0))</f>
        <v>АКБ "БЭНК ОФ ЧАЙНА" (АО) (2309)</v>
      </c>
      <c r="D1263" s="25" t="str">
        <f>INDEX('101_accounts'!B:B,MATCH(B1263,'101_accounts'!A:A,0))</f>
        <v>61903   A  Недвижимость (кроме земли), временно неиспользуемая в основной деятельности</v>
      </c>
      <c r="E1263" s="25">
        <f>'101_parsed'!C1263</f>
        <v>0</v>
      </c>
      <c r="F1263" s="25">
        <f>'101_parsed'!D1263</f>
        <v>0</v>
      </c>
      <c r="G1263" s="25">
        <f>'101_parsed'!E1263</f>
        <v>0</v>
      </c>
      <c r="H1263" s="25">
        <f>'101_parsed'!F1263</f>
        <v>0</v>
      </c>
    </row>
    <row r="1264" spans="1:8" x14ac:dyDescent="0.2">
      <c r="A1264" s="25">
        <f>'101_parsed'!A1264</f>
        <v>2309</v>
      </c>
      <c r="B1264" s="33">
        <f>'101_parsed'!B1264</f>
        <v>61904</v>
      </c>
      <c r="C1264" s="25" t="str">
        <f>INDEX(all_banks!O:O,MATCH(A1264,all_banks!H:H,0))</f>
        <v>АКБ "БЭНК ОФ ЧАЙНА" (АО) (2309)</v>
      </c>
      <c r="D1264" s="25" t="str">
        <f>INDEX('101_accounts'!B:B,MATCH(B1264,'101_accounts'!A:A,0))</f>
        <v>61904   A  Недвижимость (кроме земли), временно неиспользуемая в основной деятельности, переданная в аренду</v>
      </c>
      <c r="E1264" s="25">
        <f>'101_parsed'!C1264</f>
        <v>0</v>
      </c>
      <c r="F1264" s="25">
        <f>'101_parsed'!D1264</f>
        <v>0</v>
      </c>
      <c r="G1264" s="25">
        <f>'101_parsed'!E1264</f>
        <v>0</v>
      </c>
      <c r="H1264" s="25">
        <f>'101_parsed'!F1264</f>
        <v>0</v>
      </c>
    </row>
    <row r="1265" spans="1:8" x14ac:dyDescent="0.2">
      <c r="A1265" s="25">
        <f>'101_parsed'!A1265</f>
        <v>2309</v>
      </c>
      <c r="B1265" s="33">
        <f>'101_parsed'!B1265</f>
        <v>61905</v>
      </c>
      <c r="C1265" s="25" t="str">
        <f>INDEX(all_banks!O:O,MATCH(A1265,all_banks!H:H,0))</f>
        <v>АКБ "БЭНК ОФ ЧАЙНА" (АО) (2309)</v>
      </c>
      <c r="D1265" s="25" t="str">
        <f>INDEX('101_accounts'!B:B,MATCH(B1265,'101_accounts'!A:A,0))</f>
        <v>61905   A  Земля, временно неиспользуемая в основной деятельности, учитываемая по справедливой стоимости</v>
      </c>
      <c r="E1265" s="25">
        <f>'101_parsed'!C1265</f>
        <v>0</v>
      </c>
      <c r="F1265" s="25">
        <f>'101_parsed'!D1265</f>
        <v>0</v>
      </c>
      <c r="G1265" s="25">
        <f>'101_parsed'!E1265</f>
        <v>0</v>
      </c>
      <c r="H1265" s="25">
        <f>'101_parsed'!F1265</f>
        <v>0</v>
      </c>
    </row>
    <row r="1266" spans="1:8" x14ac:dyDescent="0.2">
      <c r="A1266" s="25">
        <f>'101_parsed'!A1266</f>
        <v>2309</v>
      </c>
      <c r="B1266" s="33">
        <f>'101_parsed'!B1266</f>
        <v>61906</v>
      </c>
      <c r="C1266" s="25" t="str">
        <f>INDEX(all_banks!O:O,MATCH(A1266,all_banks!H:H,0))</f>
        <v>АКБ "БЭНК ОФ ЧАЙНА" (АО) (2309)</v>
      </c>
      <c r="D1266" s="25" t="str">
        <f>INDEX('101_accounts'!B:B,MATCH(B1266,'101_accounts'!A:A,0))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266" s="25">
        <f>'101_parsed'!C1266</f>
        <v>0</v>
      </c>
      <c r="F1266" s="25">
        <f>'101_parsed'!D1266</f>
        <v>0</v>
      </c>
      <c r="G1266" s="25">
        <f>'101_parsed'!E1266</f>
        <v>0</v>
      </c>
      <c r="H1266" s="25">
        <f>'101_parsed'!F1266</f>
        <v>0</v>
      </c>
    </row>
    <row r="1267" spans="1:8" x14ac:dyDescent="0.2">
      <c r="A1267" s="25">
        <f>'101_parsed'!A1267</f>
        <v>2309</v>
      </c>
      <c r="B1267" s="33">
        <f>'101_parsed'!B1267</f>
        <v>61907</v>
      </c>
      <c r="C1267" s="25" t="str">
        <f>INDEX(all_banks!O:O,MATCH(A1267,all_banks!H:H,0))</f>
        <v>АКБ "БЭНК ОФ ЧАЙНА" (АО) (2309)</v>
      </c>
      <c r="D1267" s="25" t="str">
        <f>INDEX('101_accounts'!B:B,MATCH(B1267,'101_accounts'!A:A,0))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267" s="25">
        <f>'101_parsed'!C1267</f>
        <v>0</v>
      </c>
      <c r="F1267" s="25">
        <f>'101_parsed'!D1267</f>
        <v>0</v>
      </c>
      <c r="G1267" s="25">
        <f>'101_parsed'!E1267</f>
        <v>0</v>
      </c>
      <c r="H1267" s="25">
        <f>'101_parsed'!F1267</f>
        <v>0</v>
      </c>
    </row>
    <row r="1268" spans="1:8" x14ac:dyDescent="0.2">
      <c r="A1268" s="25">
        <f>'101_parsed'!A1268</f>
        <v>2309</v>
      </c>
      <c r="B1268" s="33">
        <f>'101_parsed'!B1268</f>
        <v>61908</v>
      </c>
      <c r="C1268" s="25" t="str">
        <f>INDEX(all_banks!O:O,MATCH(A1268,all_banks!H:H,0))</f>
        <v>АКБ "БЭНК ОФ ЧАЙНА" (АО) (2309)</v>
      </c>
      <c r="D1268" s="25" t="str">
        <f>INDEX('101_accounts'!B:B,MATCH(B1268,'101_accounts'!A:A,0))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268" s="25">
        <f>'101_parsed'!C1268</f>
        <v>0</v>
      </c>
      <c r="F1268" s="25">
        <f>'101_parsed'!D1268</f>
        <v>0</v>
      </c>
      <c r="G1268" s="25">
        <f>'101_parsed'!E1268</f>
        <v>0</v>
      </c>
      <c r="H1268" s="25">
        <f>'101_parsed'!F1268</f>
        <v>0</v>
      </c>
    </row>
    <row r="1269" spans="1:8" x14ac:dyDescent="0.2">
      <c r="A1269" s="25">
        <f>'101_parsed'!A1269</f>
        <v>2309</v>
      </c>
      <c r="B1269" s="33">
        <f>'101_parsed'!B1269</f>
        <v>61909</v>
      </c>
      <c r="C1269" s="25" t="str">
        <f>INDEX(all_banks!O:O,MATCH(A1269,all_banks!H:H,0))</f>
        <v>АКБ "БЭНК ОФ ЧАЙНА" (АО) (2309)</v>
      </c>
      <c r="D1269" s="25" t="str">
        <f>INDEX('101_accounts'!B:B,MATCH(B1269,'101_accounts'!A:A,0))</f>
        <v>61909   П  Амортизация недвижимости (кроме земли), временно неиспользуемой в основной деятельности</v>
      </c>
      <c r="E1269" s="25">
        <f>'101_parsed'!C1269</f>
        <v>0</v>
      </c>
      <c r="F1269" s="25">
        <f>'101_parsed'!D1269</f>
        <v>0</v>
      </c>
      <c r="G1269" s="25">
        <f>'101_parsed'!E1269</f>
        <v>0</v>
      </c>
      <c r="H1269" s="25">
        <f>'101_parsed'!F1269</f>
        <v>0</v>
      </c>
    </row>
    <row r="1270" spans="1:8" x14ac:dyDescent="0.2">
      <c r="A1270" s="25">
        <f>'101_parsed'!A1270</f>
        <v>2309</v>
      </c>
      <c r="B1270" s="33">
        <f>'101_parsed'!B1270</f>
        <v>61910</v>
      </c>
      <c r="C1270" s="25" t="str">
        <f>INDEX(all_banks!O:O,MATCH(A1270,all_banks!H:H,0))</f>
        <v>АКБ "БЭНК ОФ ЧАЙНА" (АО) (2309)</v>
      </c>
      <c r="D1270" s="25" t="str">
        <f>INDEX('101_accounts'!B:B,MATCH(B1270,'101_accounts'!A:A,0))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270" s="25">
        <f>'101_parsed'!C1270</f>
        <v>0</v>
      </c>
      <c r="F1270" s="25">
        <f>'101_parsed'!D1270</f>
        <v>0</v>
      </c>
      <c r="G1270" s="25">
        <f>'101_parsed'!E1270</f>
        <v>0</v>
      </c>
      <c r="H1270" s="25">
        <f>'101_parsed'!F1270</f>
        <v>0</v>
      </c>
    </row>
    <row r="1271" spans="1:8" x14ac:dyDescent="0.2">
      <c r="A1271" s="25">
        <f>'101_parsed'!A1271</f>
        <v>2309</v>
      </c>
      <c r="B1271" s="33">
        <f>'101_parsed'!B1271</f>
        <v>61911</v>
      </c>
      <c r="C1271" s="25" t="str">
        <f>INDEX(all_banks!O:O,MATCH(A1271,all_banks!H:H,0))</f>
        <v>АКБ "БЭНК ОФ ЧАЙНА" (АО) (2309)</v>
      </c>
      <c r="D1271" s="25" t="str">
        <f>INDEX('101_accounts'!B:B,MATCH(B1271,'101_accounts'!A:A,0))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271" s="25">
        <f>'101_parsed'!C1271</f>
        <v>0</v>
      </c>
      <c r="F1271" s="25">
        <f>'101_parsed'!D1271</f>
        <v>0</v>
      </c>
      <c r="G1271" s="25">
        <f>'101_parsed'!E1271</f>
        <v>0</v>
      </c>
      <c r="H1271" s="25">
        <f>'101_parsed'!F1271</f>
        <v>0</v>
      </c>
    </row>
    <row r="1272" spans="1:8" x14ac:dyDescent="0.2">
      <c r="A1272" s="25">
        <f>'101_parsed'!A1272</f>
        <v>2309</v>
      </c>
      <c r="B1272" s="33">
        <f>'101_parsed'!B1272</f>
        <v>61912</v>
      </c>
      <c r="C1272" s="25" t="str">
        <f>INDEX(all_banks!O:O,MATCH(A1272,all_banks!H:H,0))</f>
        <v>АКБ "БЭНК ОФ ЧАЙНА" (АО) (2309)</v>
      </c>
      <c r="D1272" s="25" t="str">
        <f>INDEX('101_accounts'!B:B,MATCH(B1272,'101_accounts'!A:A,0))</f>
        <v>61912   П  Резервы на возможные потери</v>
      </c>
      <c r="E1272" s="25">
        <f>'101_parsed'!C1272</f>
        <v>0</v>
      </c>
      <c r="F1272" s="25">
        <f>'101_parsed'!D1272</f>
        <v>0</v>
      </c>
      <c r="G1272" s="25">
        <f>'101_parsed'!E1272</f>
        <v>0</v>
      </c>
      <c r="H1272" s="25">
        <f>'101_parsed'!F1272</f>
        <v>0</v>
      </c>
    </row>
    <row r="1273" spans="1:8" x14ac:dyDescent="0.2">
      <c r="A1273" s="25">
        <f>'101_parsed'!A1273</f>
        <v>2309</v>
      </c>
      <c r="B1273" s="33">
        <f>'101_parsed'!B1273</f>
        <v>62001</v>
      </c>
      <c r="C1273" s="25" t="str">
        <f>INDEX(all_banks!O:O,MATCH(A1273,all_banks!H:H,0))</f>
        <v>АКБ "БЭНК ОФ ЧАЙНА" (АО) (2309)</v>
      </c>
      <c r="D1273" s="25" t="str">
        <f>INDEX('101_accounts'!B:B,MATCH(B1273,'101_accounts'!A:A,0))</f>
        <v>62001   A  Долгосрочные активы, предназначенные для продажи</v>
      </c>
      <c r="E1273" s="25">
        <f>'101_parsed'!C1273</f>
        <v>0</v>
      </c>
      <c r="F1273" s="25">
        <f>'101_parsed'!D1273</f>
        <v>0</v>
      </c>
      <c r="G1273" s="25">
        <f>'101_parsed'!E1273</f>
        <v>0</v>
      </c>
      <c r="H1273" s="25">
        <f>'101_parsed'!F1273</f>
        <v>0</v>
      </c>
    </row>
    <row r="1274" spans="1:8" x14ac:dyDescent="0.2">
      <c r="A1274" s="25">
        <f>'101_parsed'!A1274</f>
        <v>2309</v>
      </c>
      <c r="B1274" s="33">
        <f>'101_parsed'!B1274</f>
        <v>62002</v>
      </c>
      <c r="C1274" s="25" t="str">
        <f>INDEX(all_banks!O:O,MATCH(A1274,all_banks!H:H,0))</f>
        <v>АКБ "БЭНК ОФ ЧАЙНА" (АО) (2309)</v>
      </c>
      <c r="D1274" s="25" t="str">
        <f>INDEX('101_accounts'!B:B,MATCH(B1274,'101_accounts'!A:A,0))</f>
        <v>62002   П  Резервы на возможные потери</v>
      </c>
      <c r="E1274" s="25">
        <f>'101_parsed'!C1274</f>
        <v>0</v>
      </c>
      <c r="F1274" s="25">
        <f>'101_parsed'!D1274</f>
        <v>0</v>
      </c>
      <c r="G1274" s="25">
        <f>'101_parsed'!E1274</f>
        <v>0</v>
      </c>
      <c r="H1274" s="25">
        <f>'101_parsed'!F1274</f>
        <v>0</v>
      </c>
    </row>
    <row r="1275" spans="1:8" x14ac:dyDescent="0.2">
      <c r="A1275" s="25">
        <f>'101_parsed'!A1275</f>
        <v>2309</v>
      </c>
      <c r="B1275" s="33">
        <f>'101_parsed'!B1275</f>
        <v>62101</v>
      </c>
      <c r="C1275" s="25" t="str">
        <f>INDEX(all_banks!O:O,MATCH(A1275,all_banks!H:H,0))</f>
        <v>АКБ "БЭНК ОФ ЧАЙНА" (АО) (2309)</v>
      </c>
      <c r="D1275" s="25" t="str">
        <f>INDEX('101_accounts'!B:B,MATCH(B1275,'101_accounts'!A:A,0))</f>
        <v>62101   A  Средства труда, полученные по договорам отступного, залога, назначение которых не определено</v>
      </c>
      <c r="E1275" s="25">
        <f>'101_parsed'!C1275</f>
        <v>0</v>
      </c>
      <c r="F1275" s="25">
        <f>'101_parsed'!D1275</f>
        <v>0</v>
      </c>
      <c r="G1275" s="25">
        <f>'101_parsed'!E1275</f>
        <v>0</v>
      </c>
      <c r="H1275" s="25">
        <f>'101_parsed'!F1275</f>
        <v>0</v>
      </c>
    </row>
    <row r="1276" spans="1:8" x14ac:dyDescent="0.2">
      <c r="A1276" s="25">
        <f>'101_parsed'!A1276</f>
        <v>2309</v>
      </c>
      <c r="B1276" s="33">
        <f>'101_parsed'!B1276</f>
        <v>62102</v>
      </c>
      <c r="C1276" s="25" t="str">
        <f>INDEX(all_banks!O:O,MATCH(A1276,all_banks!H:H,0))</f>
        <v>АКБ "БЭНК ОФ ЧАЙНА" (АО) (2309)</v>
      </c>
      <c r="D1276" s="25" t="str">
        <f>INDEX('101_accounts'!B:B,MATCH(B1276,'101_accounts'!A:A,0))</f>
        <v>62102   A  Предметы труда, полученные по договорам отступного, залога, назначение которых не определено</v>
      </c>
      <c r="E1276" s="25">
        <f>'101_parsed'!C1276</f>
        <v>0</v>
      </c>
      <c r="F1276" s="25">
        <f>'101_parsed'!D1276</f>
        <v>0</v>
      </c>
      <c r="G1276" s="25">
        <f>'101_parsed'!E1276</f>
        <v>0</v>
      </c>
      <c r="H1276" s="25">
        <f>'101_parsed'!F1276</f>
        <v>0</v>
      </c>
    </row>
    <row r="1277" spans="1:8" x14ac:dyDescent="0.2">
      <c r="A1277" s="25">
        <f>'101_parsed'!A1277</f>
        <v>2309</v>
      </c>
      <c r="B1277" s="33">
        <f>'101_parsed'!B1277</f>
        <v>62103</v>
      </c>
      <c r="C1277" s="25" t="str">
        <f>INDEX(all_banks!O:O,MATCH(A1277,all_banks!H:H,0))</f>
        <v>АКБ "БЭНК ОФ ЧАЙНА" (АО) (2309)</v>
      </c>
      <c r="D1277" s="25" t="str">
        <f>INDEX('101_accounts'!B:B,MATCH(B1277,'101_accounts'!A:A,0))</f>
        <v>62103   П  Резервы на возможные потери</v>
      </c>
      <c r="E1277" s="25">
        <f>'101_parsed'!C1277</f>
        <v>0</v>
      </c>
      <c r="F1277" s="25">
        <f>'101_parsed'!D1277</f>
        <v>0</v>
      </c>
      <c r="G1277" s="25">
        <f>'101_parsed'!E1277</f>
        <v>0</v>
      </c>
      <c r="H1277" s="25">
        <f>'101_parsed'!F1277</f>
        <v>0</v>
      </c>
    </row>
    <row r="1278" spans="1:8" x14ac:dyDescent="0.2">
      <c r="A1278" s="25">
        <f>'101_parsed'!A1278</f>
        <v>841</v>
      </c>
      <c r="B1278" s="33">
        <f>'101_parsed'!B1278</f>
        <v>60401</v>
      </c>
      <c r="C1278" s="25" t="str">
        <f>INDEX(all_banks!O:O,MATCH(A1278,all_banks!H:H,0))</f>
        <v>ООО "Вайлдберриз Банк" (841)</v>
      </c>
      <c r="D1278" s="25" t="str">
        <f>INDEX('101_accounts'!B:B,MATCH(B1278,'101_accounts'!A:A,0))</f>
        <v>60401   A  Основные средства (кроме земли) (c 13.02.2018)_x000D_Категория 1- Здания и сооружения (до 31.12.2002)</v>
      </c>
      <c r="E1278" s="25">
        <f>'101_parsed'!C1278</f>
        <v>9968</v>
      </c>
      <c r="F1278" s="25">
        <f>'101_parsed'!D1278</f>
        <v>0</v>
      </c>
      <c r="G1278" s="25">
        <f>'101_parsed'!E1278</f>
        <v>10039</v>
      </c>
      <c r="H1278" s="25">
        <f>'101_parsed'!F1278</f>
        <v>0</v>
      </c>
    </row>
    <row r="1279" spans="1:8" x14ac:dyDescent="0.2">
      <c r="A1279" s="25">
        <f>'101_parsed'!A1279</f>
        <v>841</v>
      </c>
      <c r="B1279" s="33">
        <f>'101_parsed'!B1279</f>
        <v>60404</v>
      </c>
      <c r="C1279" s="25" t="str">
        <f>INDEX(all_banks!O:O,MATCH(A1279,all_banks!H:H,0))</f>
        <v>ООО "Вайлдберриз Банк" (841)</v>
      </c>
      <c r="D1279" s="25" t="str">
        <f>INDEX('101_accounts'!B:B,MATCH(B1279,'101_accounts'!A:A,0))</f>
        <v>60404   A  Земля (c 13.02.2018)</v>
      </c>
      <c r="E1279" s="25">
        <f>'101_parsed'!C1279</f>
        <v>0</v>
      </c>
      <c r="F1279" s="25">
        <f>'101_parsed'!D1279</f>
        <v>0</v>
      </c>
      <c r="G1279" s="25">
        <f>'101_parsed'!E1279</f>
        <v>0</v>
      </c>
      <c r="H1279" s="25">
        <f>'101_parsed'!F1279</f>
        <v>0</v>
      </c>
    </row>
    <row r="1280" spans="1:8" x14ac:dyDescent="0.2">
      <c r="A1280" s="25">
        <f>'101_parsed'!A1280</f>
        <v>841</v>
      </c>
      <c r="B1280" s="33">
        <f>'101_parsed'!B1280</f>
        <v>60405</v>
      </c>
      <c r="C1280" s="25" t="str">
        <f>INDEX(all_banks!O:O,MATCH(A1280,all_banks!H:H,0))</f>
        <v>ООО "Вайлдберриз Банк" (841)</v>
      </c>
      <c r="D1280" s="25" t="str">
        <f>INDEX('101_accounts'!B:B,MATCH(B1280,'101_accounts'!A:A,0))</f>
        <v>60405   П
A (до 31.01.2003)  Резервы на возможные потери (c 13.02.2018)
Долгосрочно арендуемые основные средства (до 31.01.2003)</v>
      </c>
      <c r="E1280" s="25">
        <f>'101_parsed'!C1280</f>
        <v>0</v>
      </c>
      <c r="F1280" s="25">
        <f>'101_parsed'!D1280</f>
        <v>0</v>
      </c>
      <c r="G1280" s="25">
        <f>'101_parsed'!E1280</f>
        <v>0</v>
      </c>
      <c r="H1280" s="25">
        <f>'101_parsed'!F1280</f>
        <v>0</v>
      </c>
    </row>
    <row r="1281" spans="1:8" x14ac:dyDescent="0.2">
      <c r="A1281" s="25">
        <f>'101_parsed'!A1281</f>
        <v>841</v>
      </c>
      <c r="B1281" s="33">
        <f>'101_parsed'!B1281</f>
        <v>60414</v>
      </c>
      <c r="C1281" s="25" t="str">
        <f>INDEX(all_banks!O:O,MATCH(A1281,all_banks!H:H,0))</f>
        <v>ООО "Вайлдберриз Банк" (841)</v>
      </c>
      <c r="D1281" s="25" t="str">
        <f>INDEX('101_accounts'!B:B,MATCH(B1281,'101_accounts'!A:A,0))</f>
        <v>60414   П  Амортизация основных средств (кроме земли) (c 13.02.2018)</v>
      </c>
      <c r="E1281" s="25">
        <f>'101_parsed'!C1281</f>
        <v>0</v>
      </c>
      <c r="F1281" s="25">
        <f>'101_parsed'!D1281</f>
        <v>8387</v>
      </c>
      <c r="G1281" s="25">
        <f>'101_parsed'!E1281</f>
        <v>0</v>
      </c>
      <c r="H1281" s="25">
        <f>'101_parsed'!F1281</f>
        <v>8607</v>
      </c>
    </row>
    <row r="1282" spans="1:8" x14ac:dyDescent="0.2">
      <c r="A1282" s="25">
        <f>'101_parsed'!A1282</f>
        <v>841</v>
      </c>
      <c r="B1282" s="33">
        <f>'101_parsed'!B1282</f>
        <v>60415</v>
      </c>
      <c r="C1282" s="25" t="str">
        <f>INDEX(all_banks!O:O,MATCH(A1282,all_banks!H:H,0))</f>
        <v>ООО "Вайлдберриз Банк" (841)</v>
      </c>
      <c r="D1282" s="25" t="str">
        <f>INDEX('101_accounts'!B:B,MATCH(B1282,'101_accounts'!A:A,0))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282" s="25">
        <f>'101_parsed'!C1282</f>
        <v>0</v>
      </c>
      <c r="F1282" s="25">
        <f>'101_parsed'!D1282</f>
        <v>0</v>
      </c>
      <c r="G1282" s="25">
        <f>'101_parsed'!E1282</f>
        <v>0</v>
      </c>
      <c r="H1282" s="25">
        <f>'101_parsed'!F1282</f>
        <v>0</v>
      </c>
    </row>
    <row r="1283" spans="1:8" x14ac:dyDescent="0.2">
      <c r="A1283" s="25">
        <f>'101_parsed'!A1283</f>
        <v>841</v>
      </c>
      <c r="B1283" s="33">
        <f>'101_parsed'!B1283</f>
        <v>61901</v>
      </c>
      <c r="C1283" s="25" t="str">
        <f>INDEX(all_banks!O:O,MATCH(A1283,all_banks!H:H,0))</f>
        <v>ООО "Вайлдберриз Банк" (841)</v>
      </c>
      <c r="D1283" s="25" t="str">
        <f>INDEX('101_accounts'!B:B,MATCH(B1283,'101_accounts'!A:A,0))</f>
        <v>61901   A  Земля, временно неиспользуемая в основной деятельности</v>
      </c>
      <c r="E1283" s="25">
        <f>'101_parsed'!C1283</f>
        <v>0</v>
      </c>
      <c r="F1283" s="25">
        <f>'101_parsed'!D1283</f>
        <v>0</v>
      </c>
      <c r="G1283" s="25">
        <f>'101_parsed'!E1283</f>
        <v>0</v>
      </c>
      <c r="H1283" s="25">
        <f>'101_parsed'!F1283</f>
        <v>0</v>
      </c>
    </row>
    <row r="1284" spans="1:8" x14ac:dyDescent="0.2">
      <c r="A1284" s="25">
        <f>'101_parsed'!A1284</f>
        <v>841</v>
      </c>
      <c r="B1284" s="33">
        <f>'101_parsed'!B1284</f>
        <v>61902</v>
      </c>
      <c r="C1284" s="25" t="str">
        <f>INDEX(all_banks!O:O,MATCH(A1284,all_banks!H:H,0))</f>
        <v>ООО "Вайлдберриз Банк" (841)</v>
      </c>
      <c r="D1284" s="25" t="str">
        <f>INDEX('101_accounts'!B:B,MATCH(B1284,'101_accounts'!A:A,0))</f>
        <v>61902   A  Земля, временно неиспользуемая в основной деятельности, переданная в аренду</v>
      </c>
      <c r="E1284" s="25">
        <f>'101_parsed'!C1284</f>
        <v>0</v>
      </c>
      <c r="F1284" s="25">
        <f>'101_parsed'!D1284</f>
        <v>0</v>
      </c>
      <c r="G1284" s="25">
        <f>'101_parsed'!E1284</f>
        <v>0</v>
      </c>
      <c r="H1284" s="25">
        <f>'101_parsed'!F1284</f>
        <v>0</v>
      </c>
    </row>
    <row r="1285" spans="1:8" x14ac:dyDescent="0.2">
      <c r="A1285" s="25">
        <f>'101_parsed'!A1285</f>
        <v>841</v>
      </c>
      <c r="B1285" s="33">
        <f>'101_parsed'!B1285</f>
        <v>61903</v>
      </c>
      <c r="C1285" s="25" t="str">
        <f>INDEX(all_banks!O:O,MATCH(A1285,all_banks!H:H,0))</f>
        <v>ООО "Вайлдберриз Банк" (841)</v>
      </c>
      <c r="D1285" s="25" t="str">
        <f>INDEX('101_accounts'!B:B,MATCH(B1285,'101_accounts'!A:A,0))</f>
        <v>61903   A  Недвижимость (кроме земли), временно неиспользуемая в основной деятельности</v>
      </c>
      <c r="E1285" s="25">
        <f>'101_parsed'!C1285</f>
        <v>0</v>
      </c>
      <c r="F1285" s="25">
        <f>'101_parsed'!D1285</f>
        <v>0</v>
      </c>
      <c r="G1285" s="25">
        <f>'101_parsed'!E1285</f>
        <v>0</v>
      </c>
      <c r="H1285" s="25">
        <f>'101_parsed'!F1285</f>
        <v>0</v>
      </c>
    </row>
    <row r="1286" spans="1:8" x14ac:dyDescent="0.2">
      <c r="A1286" s="25">
        <f>'101_parsed'!A1286</f>
        <v>841</v>
      </c>
      <c r="B1286" s="33">
        <f>'101_parsed'!B1286</f>
        <v>61904</v>
      </c>
      <c r="C1286" s="25" t="str">
        <f>INDEX(all_banks!O:O,MATCH(A1286,all_banks!H:H,0))</f>
        <v>ООО "Вайлдберриз Банк" (841)</v>
      </c>
      <c r="D1286" s="25" t="str">
        <f>INDEX('101_accounts'!B:B,MATCH(B1286,'101_accounts'!A:A,0))</f>
        <v>61904   A  Недвижимость (кроме земли), временно неиспользуемая в основной деятельности, переданная в аренду</v>
      </c>
      <c r="E1286" s="25">
        <f>'101_parsed'!C1286</f>
        <v>0</v>
      </c>
      <c r="F1286" s="25">
        <f>'101_parsed'!D1286</f>
        <v>0</v>
      </c>
      <c r="G1286" s="25">
        <f>'101_parsed'!E1286</f>
        <v>0</v>
      </c>
      <c r="H1286" s="25">
        <f>'101_parsed'!F1286</f>
        <v>0</v>
      </c>
    </row>
    <row r="1287" spans="1:8" x14ac:dyDescent="0.2">
      <c r="A1287" s="25">
        <f>'101_parsed'!A1287</f>
        <v>841</v>
      </c>
      <c r="B1287" s="33">
        <f>'101_parsed'!B1287</f>
        <v>61905</v>
      </c>
      <c r="C1287" s="25" t="str">
        <f>INDEX(all_banks!O:O,MATCH(A1287,all_banks!H:H,0))</f>
        <v>ООО "Вайлдберриз Банк" (841)</v>
      </c>
      <c r="D1287" s="25" t="str">
        <f>INDEX('101_accounts'!B:B,MATCH(B1287,'101_accounts'!A:A,0))</f>
        <v>61905   A  Земля, временно неиспользуемая в основной деятельности, учитываемая по справедливой стоимости</v>
      </c>
      <c r="E1287" s="25">
        <f>'101_parsed'!C1287</f>
        <v>0</v>
      </c>
      <c r="F1287" s="25">
        <f>'101_parsed'!D1287</f>
        <v>0</v>
      </c>
      <c r="G1287" s="25">
        <f>'101_parsed'!E1287</f>
        <v>0</v>
      </c>
      <c r="H1287" s="25">
        <f>'101_parsed'!F1287</f>
        <v>0</v>
      </c>
    </row>
    <row r="1288" spans="1:8" x14ac:dyDescent="0.2">
      <c r="A1288" s="25">
        <f>'101_parsed'!A1288</f>
        <v>841</v>
      </c>
      <c r="B1288" s="33">
        <f>'101_parsed'!B1288</f>
        <v>61906</v>
      </c>
      <c r="C1288" s="25" t="str">
        <f>INDEX(all_banks!O:O,MATCH(A1288,all_banks!H:H,0))</f>
        <v>ООО "Вайлдберриз Банк" (841)</v>
      </c>
      <c r="D1288" s="25" t="str">
        <f>INDEX('101_accounts'!B:B,MATCH(B1288,'101_accounts'!A:A,0))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288" s="25">
        <f>'101_parsed'!C1288</f>
        <v>0</v>
      </c>
      <c r="F1288" s="25">
        <f>'101_parsed'!D1288</f>
        <v>0</v>
      </c>
      <c r="G1288" s="25">
        <f>'101_parsed'!E1288</f>
        <v>0</v>
      </c>
      <c r="H1288" s="25">
        <f>'101_parsed'!F1288</f>
        <v>0</v>
      </c>
    </row>
    <row r="1289" spans="1:8" x14ac:dyDescent="0.2">
      <c r="A1289" s="25">
        <f>'101_parsed'!A1289</f>
        <v>841</v>
      </c>
      <c r="B1289" s="33">
        <f>'101_parsed'!B1289</f>
        <v>61907</v>
      </c>
      <c r="C1289" s="25" t="str">
        <f>INDEX(all_banks!O:O,MATCH(A1289,all_banks!H:H,0))</f>
        <v>ООО "Вайлдберриз Банк" (841)</v>
      </c>
      <c r="D1289" s="25" t="str">
        <f>INDEX('101_accounts'!B:B,MATCH(B1289,'101_accounts'!A:A,0))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289" s="25">
        <f>'101_parsed'!C1289</f>
        <v>0</v>
      </c>
      <c r="F1289" s="25">
        <f>'101_parsed'!D1289</f>
        <v>0</v>
      </c>
      <c r="G1289" s="25">
        <f>'101_parsed'!E1289</f>
        <v>0</v>
      </c>
      <c r="H1289" s="25">
        <f>'101_parsed'!F1289</f>
        <v>0</v>
      </c>
    </row>
    <row r="1290" spans="1:8" x14ac:dyDescent="0.2">
      <c r="A1290" s="25">
        <f>'101_parsed'!A1290</f>
        <v>841</v>
      </c>
      <c r="B1290" s="33">
        <f>'101_parsed'!B1290</f>
        <v>61908</v>
      </c>
      <c r="C1290" s="25" t="str">
        <f>INDEX(all_banks!O:O,MATCH(A1290,all_banks!H:H,0))</f>
        <v>ООО "Вайлдберриз Банк" (841)</v>
      </c>
      <c r="D1290" s="25" t="str">
        <f>INDEX('101_accounts'!B:B,MATCH(B1290,'101_accounts'!A:A,0))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290" s="25">
        <f>'101_parsed'!C1290</f>
        <v>0</v>
      </c>
      <c r="F1290" s="25">
        <f>'101_parsed'!D1290</f>
        <v>0</v>
      </c>
      <c r="G1290" s="25">
        <f>'101_parsed'!E1290</f>
        <v>0</v>
      </c>
      <c r="H1290" s="25">
        <f>'101_parsed'!F1290</f>
        <v>0</v>
      </c>
    </row>
    <row r="1291" spans="1:8" x14ac:dyDescent="0.2">
      <c r="A1291" s="25">
        <f>'101_parsed'!A1291</f>
        <v>841</v>
      </c>
      <c r="B1291" s="33">
        <f>'101_parsed'!B1291</f>
        <v>61909</v>
      </c>
      <c r="C1291" s="25" t="str">
        <f>INDEX(all_banks!O:O,MATCH(A1291,all_banks!H:H,0))</f>
        <v>ООО "Вайлдберриз Банк" (841)</v>
      </c>
      <c r="D1291" s="25" t="str">
        <f>INDEX('101_accounts'!B:B,MATCH(B1291,'101_accounts'!A:A,0))</f>
        <v>61909   П  Амортизация недвижимости (кроме земли), временно неиспользуемой в основной деятельности</v>
      </c>
      <c r="E1291" s="25">
        <f>'101_parsed'!C1291</f>
        <v>0</v>
      </c>
      <c r="F1291" s="25">
        <f>'101_parsed'!D1291</f>
        <v>0</v>
      </c>
      <c r="G1291" s="25">
        <f>'101_parsed'!E1291</f>
        <v>0</v>
      </c>
      <c r="H1291" s="25">
        <f>'101_parsed'!F1291</f>
        <v>0</v>
      </c>
    </row>
    <row r="1292" spans="1:8" x14ac:dyDescent="0.2">
      <c r="A1292" s="25">
        <f>'101_parsed'!A1292</f>
        <v>841</v>
      </c>
      <c r="B1292" s="33">
        <f>'101_parsed'!B1292</f>
        <v>61910</v>
      </c>
      <c r="C1292" s="25" t="str">
        <f>INDEX(all_banks!O:O,MATCH(A1292,all_banks!H:H,0))</f>
        <v>ООО "Вайлдберриз Банк" (841)</v>
      </c>
      <c r="D1292" s="25" t="str">
        <f>INDEX('101_accounts'!B:B,MATCH(B1292,'101_accounts'!A:A,0))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292" s="25">
        <f>'101_parsed'!C1292</f>
        <v>0</v>
      </c>
      <c r="F1292" s="25">
        <f>'101_parsed'!D1292</f>
        <v>0</v>
      </c>
      <c r="G1292" s="25">
        <f>'101_parsed'!E1292</f>
        <v>0</v>
      </c>
      <c r="H1292" s="25">
        <f>'101_parsed'!F1292</f>
        <v>0</v>
      </c>
    </row>
    <row r="1293" spans="1:8" x14ac:dyDescent="0.2">
      <c r="A1293" s="25">
        <f>'101_parsed'!A1293</f>
        <v>841</v>
      </c>
      <c r="B1293" s="33">
        <f>'101_parsed'!B1293</f>
        <v>61911</v>
      </c>
      <c r="C1293" s="25" t="str">
        <f>INDEX(all_banks!O:O,MATCH(A1293,all_banks!H:H,0))</f>
        <v>ООО "Вайлдберриз Банк" (841)</v>
      </c>
      <c r="D1293" s="25" t="str">
        <f>INDEX('101_accounts'!B:B,MATCH(B1293,'101_accounts'!A:A,0))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293" s="25">
        <f>'101_parsed'!C1293</f>
        <v>0</v>
      </c>
      <c r="F1293" s="25">
        <f>'101_parsed'!D1293</f>
        <v>0</v>
      </c>
      <c r="G1293" s="25">
        <f>'101_parsed'!E1293</f>
        <v>0</v>
      </c>
      <c r="H1293" s="25">
        <f>'101_parsed'!F1293</f>
        <v>0</v>
      </c>
    </row>
    <row r="1294" spans="1:8" x14ac:dyDescent="0.2">
      <c r="A1294" s="25">
        <f>'101_parsed'!A1294</f>
        <v>841</v>
      </c>
      <c r="B1294" s="33">
        <f>'101_parsed'!B1294</f>
        <v>61912</v>
      </c>
      <c r="C1294" s="25" t="str">
        <f>INDEX(all_banks!O:O,MATCH(A1294,all_banks!H:H,0))</f>
        <v>ООО "Вайлдберриз Банк" (841)</v>
      </c>
      <c r="D1294" s="25" t="str">
        <f>INDEX('101_accounts'!B:B,MATCH(B1294,'101_accounts'!A:A,0))</f>
        <v>61912   П  Резервы на возможные потери</v>
      </c>
      <c r="E1294" s="25">
        <f>'101_parsed'!C1294</f>
        <v>0</v>
      </c>
      <c r="F1294" s="25">
        <f>'101_parsed'!D1294</f>
        <v>0</v>
      </c>
      <c r="G1294" s="25">
        <f>'101_parsed'!E1294</f>
        <v>0</v>
      </c>
      <c r="H1294" s="25">
        <f>'101_parsed'!F1294</f>
        <v>0</v>
      </c>
    </row>
    <row r="1295" spans="1:8" x14ac:dyDescent="0.2">
      <c r="A1295" s="25">
        <f>'101_parsed'!A1295</f>
        <v>841</v>
      </c>
      <c r="B1295" s="33">
        <f>'101_parsed'!B1295</f>
        <v>62001</v>
      </c>
      <c r="C1295" s="25" t="str">
        <f>INDEX(all_banks!O:O,MATCH(A1295,all_banks!H:H,0))</f>
        <v>ООО "Вайлдберриз Банк" (841)</v>
      </c>
      <c r="D1295" s="25" t="str">
        <f>INDEX('101_accounts'!B:B,MATCH(B1295,'101_accounts'!A:A,0))</f>
        <v>62001   A  Долгосрочные активы, предназначенные для продажи</v>
      </c>
      <c r="E1295" s="25">
        <f>'101_parsed'!C1295</f>
        <v>0</v>
      </c>
      <c r="F1295" s="25">
        <f>'101_parsed'!D1295</f>
        <v>0</v>
      </c>
      <c r="G1295" s="25">
        <f>'101_parsed'!E1295</f>
        <v>0</v>
      </c>
      <c r="H1295" s="25">
        <f>'101_parsed'!F1295</f>
        <v>0</v>
      </c>
    </row>
    <row r="1296" spans="1:8" x14ac:dyDescent="0.2">
      <c r="A1296" s="25">
        <f>'101_parsed'!A1296</f>
        <v>841</v>
      </c>
      <c r="B1296" s="33">
        <f>'101_parsed'!B1296</f>
        <v>62002</v>
      </c>
      <c r="C1296" s="25" t="str">
        <f>INDEX(all_banks!O:O,MATCH(A1296,all_banks!H:H,0))</f>
        <v>ООО "Вайлдберриз Банк" (841)</v>
      </c>
      <c r="D1296" s="25" t="str">
        <f>INDEX('101_accounts'!B:B,MATCH(B1296,'101_accounts'!A:A,0))</f>
        <v>62002   П  Резервы на возможные потери</v>
      </c>
      <c r="E1296" s="25">
        <f>'101_parsed'!C1296</f>
        <v>0</v>
      </c>
      <c r="F1296" s="25">
        <f>'101_parsed'!D1296</f>
        <v>0</v>
      </c>
      <c r="G1296" s="25">
        <f>'101_parsed'!E1296</f>
        <v>0</v>
      </c>
      <c r="H1296" s="25">
        <f>'101_parsed'!F1296</f>
        <v>0</v>
      </c>
    </row>
    <row r="1297" spans="1:8" x14ac:dyDescent="0.2">
      <c r="A1297" s="25">
        <f>'101_parsed'!A1297</f>
        <v>841</v>
      </c>
      <c r="B1297" s="33">
        <f>'101_parsed'!B1297</f>
        <v>62101</v>
      </c>
      <c r="C1297" s="25" t="str">
        <f>INDEX(all_banks!O:O,MATCH(A1297,all_banks!H:H,0))</f>
        <v>ООО "Вайлдберриз Банк" (841)</v>
      </c>
      <c r="D1297" s="25" t="str">
        <f>INDEX('101_accounts'!B:B,MATCH(B1297,'101_accounts'!A:A,0))</f>
        <v>62101   A  Средства труда, полученные по договорам отступного, залога, назначение которых не определено</v>
      </c>
      <c r="E1297" s="25">
        <f>'101_parsed'!C1297</f>
        <v>0</v>
      </c>
      <c r="F1297" s="25">
        <f>'101_parsed'!D1297</f>
        <v>0</v>
      </c>
      <c r="G1297" s="25">
        <f>'101_parsed'!E1297</f>
        <v>0</v>
      </c>
      <c r="H1297" s="25">
        <f>'101_parsed'!F1297</f>
        <v>0</v>
      </c>
    </row>
    <row r="1298" spans="1:8" x14ac:dyDescent="0.2">
      <c r="A1298" s="25">
        <f>'101_parsed'!A1298</f>
        <v>841</v>
      </c>
      <c r="B1298" s="33">
        <f>'101_parsed'!B1298</f>
        <v>62102</v>
      </c>
      <c r="C1298" s="25" t="str">
        <f>INDEX(all_banks!O:O,MATCH(A1298,all_banks!H:H,0))</f>
        <v>ООО "Вайлдберриз Банк" (841)</v>
      </c>
      <c r="D1298" s="25" t="str">
        <f>INDEX('101_accounts'!B:B,MATCH(B1298,'101_accounts'!A:A,0))</f>
        <v>62102   A  Предметы труда, полученные по договорам отступного, залога, назначение которых не определено</v>
      </c>
      <c r="E1298" s="25">
        <f>'101_parsed'!C1298</f>
        <v>0</v>
      </c>
      <c r="F1298" s="25">
        <f>'101_parsed'!D1298</f>
        <v>0</v>
      </c>
      <c r="G1298" s="25">
        <f>'101_parsed'!E1298</f>
        <v>0</v>
      </c>
      <c r="H1298" s="25">
        <f>'101_parsed'!F1298</f>
        <v>0</v>
      </c>
    </row>
    <row r="1299" spans="1:8" x14ac:dyDescent="0.2">
      <c r="A1299" s="25">
        <f>'101_parsed'!A1299</f>
        <v>841</v>
      </c>
      <c r="B1299" s="33">
        <f>'101_parsed'!B1299</f>
        <v>62103</v>
      </c>
      <c r="C1299" s="25" t="str">
        <f>INDEX(all_banks!O:O,MATCH(A1299,all_banks!H:H,0))</f>
        <v>ООО "Вайлдберриз Банк" (841)</v>
      </c>
      <c r="D1299" s="25" t="str">
        <f>INDEX('101_accounts'!B:B,MATCH(B1299,'101_accounts'!A:A,0))</f>
        <v>62103   П  Резервы на возможные потери</v>
      </c>
      <c r="E1299" s="25">
        <f>'101_parsed'!C1299</f>
        <v>0</v>
      </c>
      <c r="F1299" s="25">
        <f>'101_parsed'!D1299</f>
        <v>0</v>
      </c>
      <c r="G1299" s="25">
        <f>'101_parsed'!E1299</f>
        <v>0</v>
      </c>
      <c r="H1299" s="25">
        <f>'101_parsed'!F1299</f>
        <v>0</v>
      </c>
    </row>
    <row r="1300" spans="1:8" x14ac:dyDescent="0.2">
      <c r="A1300" s="25">
        <f>'101_parsed'!A1300</f>
        <v>1291</v>
      </c>
      <c r="B1300" s="33">
        <f>'101_parsed'!B1300</f>
        <v>60401</v>
      </c>
      <c r="C1300" s="25" t="str">
        <f>INDEX(all_banks!O:O,MATCH(A1300,all_banks!H:H,0))</f>
        <v>АО КБ "ВАКОБАНК" (1291)</v>
      </c>
      <c r="D1300" s="25" t="str">
        <f>INDEX('101_accounts'!B:B,MATCH(B1300,'101_accounts'!A:A,0))</f>
        <v>60401   A  Основные средства (кроме земли) (c 13.02.2018)_x000D_Категория 1- Здания и сооружения (до 31.12.2002)</v>
      </c>
      <c r="E1300" s="25">
        <f>'101_parsed'!C1300</f>
        <v>60893</v>
      </c>
      <c r="F1300" s="25">
        <f>'101_parsed'!D1300</f>
        <v>0</v>
      </c>
      <c r="G1300" s="25">
        <f>'101_parsed'!E1300</f>
        <v>60893</v>
      </c>
      <c r="H1300" s="25">
        <f>'101_parsed'!F1300</f>
        <v>0</v>
      </c>
    </row>
    <row r="1301" spans="1:8" x14ac:dyDescent="0.2">
      <c r="A1301" s="25">
        <f>'101_parsed'!A1301</f>
        <v>1291</v>
      </c>
      <c r="B1301" s="33">
        <f>'101_parsed'!B1301</f>
        <v>60404</v>
      </c>
      <c r="C1301" s="25" t="str">
        <f>INDEX(all_banks!O:O,MATCH(A1301,all_banks!H:H,0))</f>
        <v>АО КБ "ВАКОБАНК" (1291)</v>
      </c>
      <c r="D1301" s="25" t="str">
        <f>INDEX('101_accounts'!B:B,MATCH(B1301,'101_accounts'!A:A,0))</f>
        <v>60404   A  Земля (c 13.02.2018)</v>
      </c>
      <c r="E1301" s="25">
        <f>'101_parsed'!C1301</f>
        <v>0</v>
      </c>
      <c r="F1301" s="25">
        <f>'101_parsed'!D1301</f>
        <v>0</v>
      </c>
      <c r="G1301" s="25">
        <f>'101_parsed'!E1301</f>
        <v>0</v>
      </c>
      <c r="H1301" s="25">
        <f>'101_parsed'!F1301</f>
        <v>0</v>
      </c>
    </row>
    <row r="1302" spans="1:8" x14ac:dyDescent="0.2">
      <c r="A1302" s="25">
        <f>'101_parsed'!A1302</f>
        <v>1291</v>
      </c>
      <c r="B1302" s="33">
        <f>'101_parsed'!B1302</f>
        <v>60405</v>
      </c>
      <c r="C1302" s="25" t="str">
        <f>INDEX(all_banks!O:O,MATCH(A1302,all_banks!H:H,0))</f>
        <v>АО КБ "ВАКОБАНК" (1291)</v>
      </c>
      <c r="D1302" s="25" t="str">
        <f>INDEX('101_accounts'!B:B,MATCH(B1302,'101_accounts'!A:A,0))</f>
        <v>60405   П
A (до 31.01.2003)  Резервы на возможные потери (c 13.02.2018)
Долгосрочно арендуемые основные средства (до 31.01.2003)</v>
      </c>
      <c r="E1302" s="25">
        <f>'101_parsed'!C1302</f>
        <v>0</v>
      </c>
      <c r="F1302" s="25">
        <f>'101_parsed'!D1302</f>
        <v>0</v>
      </c>
      <c r="G1302" s="25">
        <f>'101_parsed'!E1302</f>
        <v>0</v>
      </c>
      <c r="H1302" s="25">
        <f>'101_parsed'!F1302</f>
        <v>0</v>
      </c>
    </row>
    <row r="1303" spans="1:8" x14ac:dyDescent="0.2">
      <c r="A1303" s="25">
        <f>'101_parsed'!A1303</f>
        <v>1291</v>
      </c>
      <c r="B1303" s="33">
        <f>'101_parsed'!B1303</f>
        <v>60414</v>
      </c>
      <c r="C1303" s="25" t="str">
        <f>INDEX(all_banks!O:O,MATCH(A1303,all_banks!H:H,0))</f>
        <v>АО КБ "ВАКОБАНК" (1291)</v>
      </c>
      <c r="D1303" s="25" t="str">
        <f>INDEX('101_accounts'!B:B,MATCH(B1303,'101_accounts'!A:A,0))</f>
        <v>60414   П  Амортизация основных средств (кроме земли) (c 13.02.2018)</v>
      </c>
      <c r="E1303" s="25">
        <f>'101_parsed'!C1303</f>
        <v>0</v>
      </c>
      <c r="F1303" s="25">
        <f>'101_parsed'!D1303</f>
        <v>19659</v>
      </c>
      <c r="G1303" s="25">
        <f>'101_parsed'!E1303</f>
        <v>0</v>
      </c>
      <c r="H1303" s="25">
        <f>'101_parsed'!F1303</f>
        <v>19818</v>
      </c>
    </row>
    <row r="1304" spans="1:8" x14ac:dyDescent="0.2">
      <c r="A1304" s="25">
        <f>'101_parsed'!A1304</f>
        <v>1291</v>
      </c>
      <c r="B1304" s="33">
        <f>'101_parsed'!B1304</f>
        <v>60415</v>
      </c>
      <c r="C1304" s="25" t="str">
        <f>INDEX(all_banks!O:O,MATCH(A1304,all_banks!H:H,0))</f>
        <v>АО КБ "ВАКОБАНК" (1291)</v>
      </c>
      <c r="D1304" s="25" t="str">
        <f>INDEX('101_accounts'!B:B,MATCH(B1304,'101_accounts'!A:A,0))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304" s="25">
        <f>'101_parsed'!C1304</f>
        <v>58</v>
      </c>
      <c r="F1304" s="25">
        <f>'101_parsed'!D1304</f>
        <v>0</v>
      </c>
      <c r="G1304" s="25">
        <f>'101_parsed'!E1304</f>
        <v>58</v>
      </c>
      <c r="H1304" s="25">
        <f>'101_parsed'!F1304</f>
        <v>0</v>
      </c>
    </row>
    <row r="1305" spans="1:8" x14ac:dyDescent="0.2">
      <c r="A1305" s="25">
        <f>'101_parsed'!A1305</f>
        <v>1291</v>
      </c>
      <c r="B1305" s="33">
        <f>'101_parsed'!B1305</f>
        <v>61901</v>
      </c>
      <c r="C1305" s="25" t="str">
        <f>INDEX(all_banks!O:O,MATCH(A1305,all_banks!H:H,0))</f>
        <v>АО КБ "ВАКОБАНК" (1291)</v>
      </c>
      <c r="D1305" s="25" t="str">
        <f>INDEX('101_accounts'!B:B,MATCH(B1305,'101_accounts'!A:A,0))</f>
        <v>61901   A  Земля, временно неиспользуемая в основной деятельности</v>
      </c>
      <c r="E1305" s="25">
        <f>'101_parsed'!C1305</f>
        <v>0</v>
      </c>
      <c r="F1305" s="25">
        <f>'101_parsed'!D1305</f>
        <v>0</v>
      </c>
      <c r="G1305" s="25">
        <f>'101_parsed'!E1305</f>
        <v>0</v>
      </c>
      <c r="H1305" s="25">
        <f>'101_parsed'!F1305</f>
        <v>0</v>
      </c>
    </row>
    <row r="1306" spans="1:8" x14ac:dyDescent="0.2">
      <c r="A1306" s="25">
        <f>'101_parsed'!A1306</f>
        <v>1291</v>
      </c>
      <c r="B1306" s="33">
        <f>'101_parsed'!B1306</f>
        <v>61902</v>
      </c>
      <c r="C1306" s="25" t="str">
        <f>INDEX(all_banks!O:O,MATCH(A1306,all_banks!H:H,0))</f>
        <v>АО КБ "ВАКОБАНК" (1291)</v>
      </c>
      <c r="D1306" s="25" t="str">
        <f>INDEX('101_accounts'!B:B,MATCH(B1306,'101_accounts'!A:A,0))</f>
        <v>61902   A  Земля, временно неиспользуемая в основной деятельности, переданная в аренду</v>
      </c>
      <c r="E1306" s="25">
        <f>'101_parsed'!C1306</f>
        <v>0</v>
      </c>
      <c r="F1306" s="25">
        <f>'101_parsed'!D1306</f>
        <v>0</v>
      </c>
      <c r="G1306" s="25">
        <f>'101_parsed'!E1306</f>
        <v>0</v>
      </c>
      <c r="H1306" s="25">
        <f>'101_parsed'!F1306</f>
        <v>0</v>
      </c>
    </row>
    <row r="1307" spans="1:8" x14ac:dyDescent="0.2">
      <c r="A1307" s="25">
        <f>'101_parsed'!A1307</f>
        <v>1291</v>
      </c>
      <c r="B1307" s="33">
        <f>'101_parsed'!B1307</f>
        <v>61903</v>
      </c>
      <c r="C1307" s="25" t="str">
        <f>INDEX(all_banks!O:O,MATCH(A1307,all_banks!H:H,0))</f>
        <v>АО КБ "ВАКОБАНК" (1291)</v>
      </c>
      <c r="D1307" s="25" t="str">
        <f>INDEX('101_accounts'!B:B,MATCH(B1307,'101_accounts'!A:A,0))</f>
        <v>61903   A  Недвижимость (кроме земли), временно неиспользуемая в основной деятельности</v>
      </c>
      <c r="E1307" s="25">
        <f>'101_parsed'!C1307</f>
        <v>0</v>
      </c>
      <c r="F1307" s="25">
        <f>'101_parsed'!D1307</f>
        <v>0</v>
      </c>
      <c r="G1307" s="25">
        <f>'101_parsed'!E1307</f>
        <v>0</v>
      </c>
      <c r="H1307" s="25">
        <f>'101_parsed'!F1307</f>
        <v>0</v>
      </c>
    </row>
    <row r="1308" spans="1:8" x14ac:dyDescent="0.2">
      <c r="A1308" s="25">
        <f>'101_parsed'!A1308</f>
        <v>1291</v>
      </c>
      <c r="B1308" s="33">
        <f>'101_parsed'!B1308</f>
        <v>61904</v>
      </c>
      <c r="C1308" s="25" t="str">
        <f>INDEX(all_banks!O:O,MATCH(A1308,all_banks!H:H,0))</f>
        <v>АО КБ "ВАКОБАНК" (1291)</v>
      </c>
      <c r="D1308" s="25" t="str">
        <f>INDEX('101_accounts'!B:B,MATCH(B1308,'101_accounts'!A:A,0))</f>
        <v>61904   A  Недвижимость (кроме земли), временно неиспользуемая в основной деятельности, переданная в аренду</v>
      </c>
      <c r="E1308" s="25">
        <f>'101_parsed'!C1308</f>
        <v>4522</v>
      </c>
      <c r="F1308" s="25">
        <f>'101_parsed'!D1308</f>
        <v>0</v>
      </c>
      <c r="G1308" s="25">
        <f>'101_parsed'!E1308</f>
        <v>4522</v>
      </c>
      <c r="H1308" s="25">
        <f>'101_parsed'!F1308</f>
        <v>0</v>
      </c>
    </row>
    <row r="1309" spans="1:8" x14ac:dyDescent="0.2">
      <c r="A1309" s="25">
        <f>'101_parsed'!A1309</f>
        <v>1291</v>
      </c>
      <c r="B1309" s="33">
        <f>'101_parsed'!B1309</f>
        <v>61905</v>
      </c>
      <c r="C1309" s="25" t="str">
        <f>INDEX(all_banks!O:O,MATCH(A1309,all_banks!H:H,0))</f>
        <v>АО КБ "ВАКОБАНК" (1291)</v>
      </c>
      <c r="D1309" s="25" t="str">
        <f>INDEX('101_accounts'!B:B,MATCH(B1309,'101_accounts'!A:A,0))</f>
        <v>61905   A  Земля, временно неиспользуемая в основной деятельности, учитываемая по справедливой стоимости</v>
      </c>
      <c r="E1309" s="25">
        <f>'101_parsed'!C1309</f>
        <v>0</v>
      </c>
      <c r="F1309" s="25">
        <f>'101_parsed'!D1309</f>
        <v>0</v>
      </c>
      <c r="G1309" s="25">
        <f>'101_parsed'!E1309</f>
        <v>0</v>
      </c>
      <c r="H1309" s="25">
        <f>'101_parsed'!F1309</f>
        <v>0</v>
      </c>
    </row>
    <row r="1310" spans="1:8" x14ac:dyDescent="0.2">
      <c r="A1310" s="25">
        <f>'101_parsed'!A1310</f>
        <v>1291</v>
      </c>
      <c r="B1310" s="33">
        <f>'101_parsed'!B1310</f>
        <v>61906</v>
      </c>
      <c r="C1310" s="25" t="str">
        <f>INDEX(all_banks!O:O,MATCH(A1310,all_banks!H:H,0))</f>
        <v>АО КБ "ВАКОБАНК" (1291)</v>
      </c>
      <c r="D1310" s="25" t="str">
        <f>INDEX('101_accounts'!B:B,MATCH(B1310,'101_accounts'!A:A,0))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310" s="25">
        <f>'101_parsed'!C1310</f>
        <v>0</v>
      </c>
      <c r="F1310" s="25">
        <f>'101_parsed'!D1310</f>
        <v>0</v>
      </c>
      <c r="G1310" s="25">
        <f>'101_parsed'!E1310</f>
        <v>0</v>
      </c>
      <c r="H1310" s="25">
        <f>'101_parsed'!F1310</f>
        <v>0</v>
      </c>
    </row>
    <row r="1311" spans="1:8" x14ac:dyDescent="0.2">
      <c r="A1311" s="25">
        <f>'101_parsed'!A1311</f>
        <v>1291</v>
      </c>
      <c r="B1311" s="33">
        <f>'101_parsed'!B1311</f>
        <v>61907</v>
      </c>
      <c r="C1311" s="25" t="str">
        <f>INDEX(all_banks!O:O,MATCH(A1311,all_banks!H:H,0))</f>
        <v>АО КБ "ВАКОБАНК" (1291)</v>
      </c>
      <c r="D1311" s="25" t="str">
        <f>INDEX('101_accounts'!B:B,MATCH(B1311,'101_accounts'!A:A,0))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311" s="25">
        <f>'101_parsed'!C1311</f>
        <v>0</v>
      </c>
      <c r="F1311" s="25">
        <f>'101_parsed'!D1311</f>
        <v>0</v>
      </c>
      <c r="G1311" s="25">
        <f>'101_parsed'!E1311</f>
        <v>0</v>
      </c>
      <c r="H1311" s="25">
        <f>'101_parsed'!F1311</f>
        <v>0</v>
      </c>
    </row>
    <row r="1312" spans="1:8" x14ac:dyDescent="0.2">
      <c r="A1312" s="25">
        <f>'101_parsed'!A1312</f>
        <v>1291</v>
      </c>
      <c r="B1312" s="33">
        <f>'101_parsed'!B1312</f>
        <v>61908</v>
      </c>
      <c r="C1312" s="25" t="str">
        <f>INDEX(all_banks!O:O,MATCH(A1312,all_banks!H:H,0))</f>
        <v>АО КБ "ВАКОБАНК" (1291)</v>
      </c>
      <c r="D1312" s="25" t="str">
        <f>INDEX('101_accounts'!B:B,MATCH(B1312,'101_accounts'!A:A,0))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312" s="25">
        <f>'101_parsed'!C1312</f>
        <v>0</v>
      </c>
      <c r="F1312" s="25">
        <f>'101_parsed'!D1312</f>
        <v>0</v>
      </c>
      <c r="G1312" s="25">
        <f>'101_parsed'!E1312</f>
        <v>0</v>
      </c>
      <c r="H1312" s="25">
        <f>'101_parsed'!F1312</f>
        <v>0</v>
      </c>
    </row>
    <row r="1313" spans="1:8" x14ac:dyDescent="0.2">
      <c r="A1313" s="25">
        <f>'101_parsed'!A1313</f>
        <v>1291</v>
      </c>
      <c r="B1313" s="33">
        <f>'101_parsed'!B1313</f>
        <v>61909</v>
      </c>
      <c r="C1313" s="25" t="str">
        <f>INDEX(all_banks!O:O,MATCH(A1313,all_banks!H:H,0))</f>
        <v>АО КБ "ВАКОБАНК" (1291)</v>
      </c>
      <c r="D1313" s="25" t="str">
        <f>INDEX('101_accounts'!B:B,MATCH(B1313,'101_accounts'!A:A,0))</f>
        <v>61909   П  Амортизация недвижимости (кроме земли), временно неиспользуемой в основной деятельности</v>
      </c>
      <c r="E1313" s="25">
        <f>'101_parsed'!C1313</f>
        <v>0</v>
      </c>
      <c r="F1313" s="25">
        <f>'101_parsed'!D1313</f>
        <v>0</v>
      </c>
      <c r="G1313" s="25">
        <f>'101_parsed'!E1313</f>
        <v>0</v>
      </c>
      <c r="H1313" s="25">
        <f>'101_parsed'!F1313</f>
        <v>0</v>
      </c>
    </row>
    <row r="1314" spans="1:8" x14ac:dyDescent="0.2">
      <c r="A1314" s="25">
        <f>'101_parsed'!A1314</f>
        <v>1291</v>
      </c>
      <c r="B1314" s="33">
        <f>'101_parsed'!B1314</f>
        <v>61910</v>
      </c>
      <c r="C1314" s="25" t="str">
        <f>INDEX(all_banks!O:O,MATCH(A1314,all_banks!H:H,0))</f>
        <v>АО КБ "ВАКОБАНК" (1291)</v>
      </c>
      <c r="D1314" s="25" t="str">
        <f>INDEX('101_accounts'!B:B,MATCH(B1314,'101_accounts'!A:A,0))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314" s="25">
        <f>'101_parsed'!C1314</f>
        <v>0</v>
      </c>
      <c r="F1314" s="25">
        <f>'101_parsed'!D1314</f>
        <v>1059</v>
      </c>
      <c r="G1314" s="25">
        <f>'101_parsed'!E1314</f>
        <v>0</v>
      </c>
      <c r="H1314" s="25">
        <f>'101_parsed'!F1314</f>
        <v>1109</v>
      </c>
    </row>
    <row r="1315" spans="1:8" x14ac:dyDescent="0.2">
      <c r="A1315" s="25">
        <f>'101_parsed'!A1315</f>
        <v>1291</v>
      </c>
      <c r="B1315" s="33">
        <f>'101_parsed'!B1315</f>
        <v>61911</v>
      </c>
      <c r="C1315" s="25" t="str">
        <f>INDEX(all_banks!O:O,MATCH(A1315,all_banks!H:H,0))</f>
        <v>АО КБ "ВАКОБАНК" (1291)</v>
      </c>
      <c r="D1315" s="25" t="str">
        <f>INDEX('101_accounts'!B:B,MATCH(B1315,'101_accounts'!A:A,0))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315" s="25">
        <f>'101_parsed'!C1315</f>
        <v>0</v>
      </c>
      <c r="F1315" s="25">
        <f>'101_parsed'!D1315</f>
        <v>0</v>
      </c>
      <c r="G1315" s="25">
        <f>'101_parsed'!E1315</f>
        <v>0</v>
      </c>
      <c r="H1315" s="25">
        <f>'101_parsed'!F1315</f>
        <v>0</v>
      </c>
    </row>
    <row r="1316" spans="1:8" x14ac:dyDescent="0.2">
      <c r="A1316" s="25">
        <f>'101_parsed'!A1316</f>
        <v>1291</v>
      </c>
      <c r="B1316" s="33">
        <f>'101_parsed'!B1316</f>
        <v>61912</v>
      </c>
      <c r="C1316" s="25" t="str">
        <f>INDEX(all_banks!O:O,MATCH(A1316,all_banks!H:H,0))</f>
        <v>АО КБ "ВАКОБАНК" (1291)</v>
      </c>
      <c r="D1316" s="25" t="str">
        <f>INDEX('101_accounts'!B:B,MATCH(B1316,'101_accounts'!A:A,0))</f>
        <v>61912   П  Резервы на возможные потери</v>
      </c>
      <c r="E1316" s="25">
        <f>'101_parsed'!C1316</f>
        <v>0</v>
      </c>
      <c r="F1316" s="25">
        <f>'101_parsed'!D1316</f>
        <v>2597</v>
      </c>
      <c r="G1316" s="25">
        <f>'101_parsed'!E1316</f>
        <v>0</v>
      </c>
      <c r="H1316" s="25">
        <f>'101_parsed'!F1316</f>
        <v>2560</v>
      </c>
    </row>
    <row r="1317" spans="1:8" x14ac:dyDescent="0.2">
      <c r="A1317" s="25">
        <f>'101_parsed'!A1317</f>
        <v>1291</v>
      </c>
      <c r="B1317" s="33">
        <f>'101_parsed'!B1317</f>
        <v>62001</v>
      </c>
      <c r="C1317" s="25" t="str">
        <f>INDEX(all_banks!O:O,MATCH(A1317,all_banks!H:H,0))</f>
        <v>АО КБ "ВАКОБАНК" (1291)</v>
      </c>
      <c r="D1317" s="25" t="str">
        <f>INDEX('101_accounts'!B:B,MATCH(B1317,'101_accounts'!A:A,0))</f>
        <v>62001   A  Долгосрочные активы, предназначенные для продажи</v>
      </c>
      <c r="E1317" s="25">
        <f>'101_parsed'!C1317</f>
        <v>60163</v>
      </c>
      <c r="F1317" s="25">
        <f>'101_parsed'!D1317</f>
        <v>0</v>
      </c>
      <c r="G1317" s="25">
        <f>'101_parsed'!E1317</f>
        <v>60163</v>
      </c>
      <c r="H1317" s="25">
        <f>'101_parsed'!F1317</f>
        <v>0</v>
      </c>
    </row>
    <row r="1318" spans="1:8" x14ac:dyDescent="0.2">
      <c r="A1318" s="25">
        <f>'101_parsed'!A1318</f>
        <v>1291</v>
      </c>
      <c r="B1318" s="33">
        <f>'101_parsed'!B1318</f>
        <v>62002</v>
      </c>
      <c r="C1318" s="25" t="str">
        <f>INDEX(all_banks!O:O,MATCH(A1318,all_banks!H:H,0))</f>
        <v>АО КБ "ВАКОБАНК" (1291)</v>
      </c>
      <c r="D1318" s="25" t="str">
        <f>INDEX('101_accounts'!B:B,MATCH(B1318,'101_accounts'!A:A,0))</f>
        <v>62002   П  Резервы на возможные потери</v>
      </c>
      <c r="E1318" s="25">
        <f>'101_parsed'!C1318</f>
        <v>0</v>
      </c>
      <c r="F1318" s="25">
        <f>'101_parsed'!D1318</f>
        <v>60163</v>
      </c>
      <c r="G1318" s="25">
        <f>'101_parsed'!E1318</f>
        <v>0</v>
      </c>
      <c r="H1318" s="25">
        <f>'101_parsed'!F1318</f>
        <v>60163</v>
      </c>
    </row>
    <row r="1319" spans="1:8" x14ac:dyDescent="0.2">
      <c r="A1319" s="25">
        <f>'101_parsed'!A1319</f>
        <v>1291</v>
      </c>
      <c r="B1319" s="33">
        <f>'101_parsed'!B1319</f>
        <v>62101</v>
      </c>
      <c r="C1319" s="25" t="str">
        <f>INDEX(all_banks!O:O,MATCH(A1319,all_banks!H:H,0))</f>
        <v>АО КБ "ВАКОБАНК" (1291)</v>
      </c>
      <c r="D1319" s="25" t="str">
        <f>INDEX('101_accounts'!B:B,MATCH(B1319,'101_accounts'!A:A,0))</f>
        <v>62101   A  Средства труда, полученные по договорам отступного, залога, назначение которых не определено</v>
      </c>
      <c r="E1319" s="25">
        <f>'101_parsed'!C1319</f>
        <v>0</v>
      </c>
      <c r="F1319" s="25">
        <f>'101_parsed'!D1319</f>
        <v>0</v>
      </c>
      <c r="G1319" s="25">
        <f>'101_parsed'!E1319</f>
        <v>0</v>
      </c>
      <c r="H1319" s="25">
        <f>'101_parsed'!F1319</f>
        <v>0</v>
      </c>
    </row>
    <row r="1320" spans="1:8" x14ac:dyDescent="0.2">
      <c r="A1320" s="25">
        <f>'101_parsed'!A1320</f>
        <v>1291</v>
      </c>
      <c r="B1320" s="33">
        <f>'101_parsed'!B1320</f>
        <v>62102</v>
      </c>
      <c r="C1320" s="25" t="str">
        <f>INDEX(all_banks!O:O,MATCH(A1320,all_banks!H:H,0))</f>
        <v>АО КБ "ВАКОБАНК" (1291)</v>
      </c>
      <c r="D1320" s="25" t="str">
        <f>INDEX('101_accounts'!B:B,MATCH(B1320,'101_accounts'!A:A,0))</f>
        <v>62102   A  Предметы труда, полученные по договорам отступного, залога, назначение которых не определено</v>
      </c>
      <c r="E1320" s="25">
        <f>'101_parsed'!C1320</f>
        <v>0</v>
      </c>
      <c r="F1320" s="25">
        <f>'101_parsed'!D1320</f>
        <v>0</v>
      </c>
      <c r="G1320" s="25">
        <f>'101_parsed'!E1320</f>
        <v>0</v>
      </c>
      <c r="H1320" s="25">
        <f>'101_parsed'!F1320</f>
        <v>0</v>
      </c>
    </row>
    <row r="1321" spans="1:8" x14ac:dyDescent="0.2">
      <c r="A1321" s="25">
        <f>'101_parsed'!A1321</f>
        <v>1291</v>
      </c>
      <c r="B1321" s="33">
        <f>'101_parsed'!B1321</f>
        <v>62103</v>
      </c>
      <c r="C1321" s="25" t="str">
        <f>INDEX(all_banks!O:O,MATCH(A1321,all_banks!H:H,0))</f>
        <v>АО КБ "ВАКОБАНК" (1291)</v>
      </c>
      <c r="D1321" s="25" t="str">
        <f>INDEX('101_accounts'!B:B,MATCH(B1321,'101_accounts'!A:A,0))</f>
        <v>62103   П  Резервы на возможные потери</v>
      </c>
      <c r="E1321" s="25">
        <f>'101_parsed'!C1321</f>
        <v>0</v>
      </c>
      <c r="F1321" s="25">
        <f>'101_parsed'!D1321</f>
        <v>0</v>
      </c>
      <c r="G1321" s="25">
        <f>'101_parsed'!E1321</f>
        <v>0</v>
      </c>
      <c r="H1321" s="25">
        <f>'101_parsed'!F1321</f>
        <v>0</v>
      </c>
    </row>
    <row r="1322" spans="1:8" x14ac:dyDescent="0.2">
      <c r="A1322" s="25">
        <f>'101_parsed'!A1322</f>
        <v>598</v>
      </c>
      <c r="B1322" s="33">
        <f>'101_parsed'!B1322</f>
        <v>60401</v>
      </c>
      <c r="C1322" s="25" t="str">
        <f>INDEX(all_banks!O:O,MATCH(A1322,all_banks!H:H,0))</f>
        <v>АО "Великие Луки банк" (598)</v>
      </c>
      <c r="D1322" s="25" t="str">
        <f>INDEX('101_accounts'!B:B,MATCH(B1322,'101_accounts'!A:A,0))</f>
        <v>60401   A  Основные средства (кроме земли) (c 13.02.2018)_x000D_Категория 1- Здания и сооружения (до 31.12.2002)</v>
      </c>
      <c r="E1322" s="25">
        <f>'101_parsed'!C1322</f>
        <v>53746</v>
      </c>
      <c r="F1322" s="25">
        <f>'101_parsed'!D1322</f>
        <v>0</v>
      </c>
      <c r="G1322" s="25">
        <f>'101_parsed'!E1322</f>
        <v>37308</v>
      </c>
      <c r="H1322" s="25">
        <f>'101_parsed'!F1322</f>
        <v>0</v>
      </c>
    </row>
    <row r="1323" spans="1:8" x14ac:dyDescent="0.2">
      <c r="A1323" s="25">
        <f>'101_parsed'!A1323</f>
        <v>598</v>
      </c>
      <c r="B1323" s="33">
        <f>'101_parsed'!B1323</f>
        <v>60404</v>
      </c>
      <c r="C1323" s="25" t="str">
        <f>INDEX(all_banks!O:O,MATCH(A1323,all_banks!H:H,0))</f>
        <v>АО "Великие Луки банк" (598)</v>
      </c>
      <c r="D1323" s="25" t="str">
        <f>INDEX('101_accounts'!B:B,MATCH(B1323,'101_accounts'!A:A,0))</f>
        <v>60404   A  Земля (c 13.02.2018)</v>
      </c>
      <c r="E1323" s="25">
        <f>'101_parsed'!C1323</f>
        <v>0</v>
      </c>
      <c r="F1323" s="25">
        <f>'101_parsed'!D1323</f>
        <v>0</v>
      </c>
      <c r="G1323" s="25">
        <f>'101_parsed'!E1323</f>
        <v>0</v>
      </c>
      <c r="H1323" s="25">
        <f>'101_parsed'!F1323</f>
        <v>0</v>
      </c>
    </row>
    <row r="1324" spans="1:8" x14ac:dyDescent="0.2">
      <c r="A1324" s="25">
        <f>'101_parsed'!A1324</f>
        <v>598</v>
      </c>
      <c r="B1324" s="33">
        <f>'101_parsed'!B1324</f>
        <v>60405</v>
      </c>
      <c r="C1324" s="25" t="str">
        <f>INDEX(all_banks!O:O,MATCH(A1324,all_banks!H:H,0))</f>
        <v>АО "Великие Луки банк" (598)</v>
      </c>
      <c r="D1324" s="25" t="str">
        <f>INDEX('101_accounts'!B:B,MATCH(B1324,'101_accounts'!A:A,0))</f>
        <v>60405   П
A (до 31.01.2003)  Резервы на возможные потери (c 13.02.2018)
Долгосрочно арендуемые основные средства (до 31.01.2003)</v>
      </c>
      <c r="E1324" s="25">
        <f>'101_parsed'!C1324</f>
        <v>0</v>
      </c>
      <c r="F1324" s="25">
        <f>'101_parsed'!D1324</f>
        <v>2</v>
      </c>
      <c r="G1324" s="25">
        <f>'101_parsed'!E1324</f>
        <v>0</v>
      </c>
      <c r="H1324" s="25">
        <f>'101_parsed'!F1324</f>
        <v>0</v>
      </c>
    </row>
    <row r="1325" spans="1:8" x14ac:dyDescent="0.2">
      <c r="A1325" s="25">
        <f>'101_parsed'!A1325</f>
        <v>598</v>
      </c>
      <c r="B1325" s="33">
        <f>'101_parsed'!B1325</f>
        <v>60414</v>
      </c>
      <c r="C1325" s="25" t="str">
        <f>INDEX(all_banks!O:O,MATCH(A1325,all_banks!H:H,0))</f>
        <v>АО "Великие Луки банк" (598)</v>
      </c>
      <c r="D1325" s="25" t="str">
        <f>INDEX('101_accounts'!B:B,MATCH(B1325,'101_accounts'!A:A,0))</f>
        <v>60414   П  Амортизация основных средств (кроме земли) (c 13.02.2018)</v>
      </c>
      <c r="E1325" s="25">
        <f>'101_parsed'!C1325</f>
        <v>0</v>
      </c>
      <c r="F1325" s="25">
        <f>'101_parsed'!D1325</f>
        <v>30532</v>
      </c>
      <c r="G1325" s="25">
        <f>'101_parsed'!E1325</f>
        <v>0</v>
      </c>
      <c r="H1325" s="25">
        <f>'101_parsed'!F1325</f>
        <v>24821</v>
      </c>
    </row>
    <row r="1326" spans="1:8" x14ac:dyDescent="0.2">
      <c r="A1326" s="25">
        <f>'101_parsed'!A1326</f>
        <v>598</v>
      </c>
      <c r="B1326" s="33">
        <f>'101_parsed'!B1326</f>
        <v>60415</v>
      </c>
      <c r="C1326" s="25" t="str">
        <f>INDEX(all_banks!O:O,MATCH(A1326,all_banks!H:H,0))</f>
        <v>АО "Великие Луки банк" (598)</v>
      </c>
      <c r="D1326" s="25" t="str">
        <f>INDEX('101_accounts'!B:B,MATCH(B1326,'101_accounts'!A:A,0))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326" s="25">
        <f>'101_parsed'!C1326</f>
        <v>0</v>
      </c>
      <c r="F1326" s="25">
        <f>'101_parsed'!D1326</f>
        <v>0</v>
      </c>
      <c r="G1326" s="25">
        <f>'101_parsed'!E1326</f>
        <v>0</v>
      </c>
      <c r="H1326" s="25">
        <f>'101_parsed'!F1326</f>
        <v>0</v>
      </c>
    </row>
    <row r="1327" spans="1:8" x14ac:dyDescent="0.2">
      <c r="A1327" s="25">
        <f>'101_parsed'!A1327</f>
        <v>598</v>
      </c>
      <c r="B1327" s="33">
        <f>'101_parsed'!B1327</f>
        <v>61901</v>
      </c>
      <c r="C1327" s="25" t="str">
        <f>INDEX(all_banks!O:O,MATCH(A1327,all_banks!H:H,0))</f>
        <v>АО "Великие Луки банк" (598)</v>
      </c>
      <c r="D1327" s="25" t="str">
        <f>INDEX('101_accounts'!B:B,MATCH(B1327,'101_accounts'!A:A,0))</f>
        <v>61901   A  Земля, временно неиспользуемая в основной деятельности</v>
      </c>
      <c r="E1327" s="25">
        <f>'101_parsed'!C1327</f>
        <v>0</v>
      </c>
      <c r="F1327" s="25">
        <f>'101_parsed'!D1327</f>
        <v>0</v>
      </c>
      <c r="G1327" s="25">
        <f>'101_parsed'!E1327</f>
        <v>0</v>
      </c>
      <c r="H1327" s="25">
        <f>'101_parsed'!F1327</f>
        <v>0</v>
      </c>
    </row>
    <row r="1328" spans="1:8" x14ac:dyDescent="0.2">
      <c r="A1328" s="25">
        <f>'101_parsed'!A1328</f>
        <v>598</v>
      </c>
      <c r="B1328" s="33">
        <f>'101_parsed'!B1328</f>
        <v>61902</v>
      </c>
      <c r="C1328" s="25" t="str">
        <f>INDEX(all_banks!O:O,MATCH(A1328,all_banks!H:H,0))</f>
        <v>АО "Великие Луки банк" (598)</v>
      </c>
      <c r="D1328" s="25" t="str">
        <f>INDEX('101_accounts'!B:B,MATCH(B1328,'101_accounts'!A:A,0))</f>
        <v>61902   A  Земля, временно неиспользуемая в основной деятельности, переданная в аренду</v>
      </c>
      <c r="E1328" s="25">
        <f>'101_parsed'!C1328</f>
        <v>0</v>
      </c>
      <c r="F1328" s="25">
        <f>'101_parsed'!D1328</f>
        <v>0</v>
      </c>
      <c r="G1328" s="25">
        <f>'101_parsed'!E1328</f>
        <v>0</v>
      </c>
      <c r="H1328" s="25">
        <f>'101_parsed'!F1328</f>
        <v>0</v>
      </c>
    </row>
    <row r="1329" spans="1:8" x14ac:dyDescent="0.2">
      <c r="A1329" s="25">
        <f>'101_parsed'!A1329</f>
        <v>598</v>
      </c>
      <c r="B1329" s="33">
        <f>'101_parsed'!B1329</f>
        <v>61903</v>
      </c>
      <c r="C1329" s="25" t="str">
        <f>INDEX(all_banks!O:O,MATCH(A1329,all_banks!H:H,0))</f>
        <v>АО "Великие Луки банк" (598)</v>
      </c>
      <c r="D1329" s="25" t="str">
        <f>INDEX('101_accounts'!B:B,MATCH(B1329,'101_accounts'!A:A,0))</f>
        <v>61903   A  Недвижимость (кроме земли), временно неиспользуемая в основной деятельности</v>
      </c>
      <c r="E1329" s="25">
        <f>'101_parsed'!C1329</f>
        <v>0</v>
      </c>
      <c r="F1329" s="25">
        <f>'101_parsed'!D1329</f>
        <v>0</v>
      </c>
      <c r="G1329" s="25">
        <f>'101_parsed'!E1329</f>
        <v>0</v>
      </c>
      <c r="H1329" s="25">
        <f>'101_parsed'!F1329</f>
        <v>0</v>
      </c>
    </row>
    <row r="1330" spans="1:8" x14ac:dyDescent="0.2">
      <c r="A1330" s="25">
        <f>'101_parsed'!A1330</f>
        <v>598</v>
      </c>
      <c r="B1330" s="33">
        <f>'101_parsed'!B1330</f>
        <v>61904</v>
      </c>
      <c r="C1330" s="25" t="str">
        <f>INDEX(all_banks!O:O,MATCH(A1330,all_banks!H:H,0))</f>
        <v>АО "Великие Луки банк" (598)</v>
      </c>
      <c r="D1330" s="25" t="str">
        <f>INDEX('101_accounts'!B:B,MATCH(B1330,'101_accounts'!A:A,0))</f>
        <v>61904   A  Недвижимость (кроме земли), временно неиспользуемая в основной деятельности, переданная в аренду</v>
      </c>
      <c r="E1330" s="25">
        <f>'101_parsed'!C1330</f>
        <v>0</v>
      </c>
      <c r="F1330" s="25">
        <f>'101_parsed'!D1330</f>
        <v>0</v>
      </c>
      <c r="G1330" s="25">
        <f>'101_parsed'!E1330</f>
        <v>0</v>
      </c>
      <c r="H1330" s="25">
        <f>'101_parsed'!F1330</f>
        <v>0</v>
      </c>
    </row>
    <row r="1331" spans="1:8" x14ac:dyDescent="0.2">
      <c r="A1331" s="25">
        <f>'101_parsed'!A1331</f>
        <v>598</v>
      </c>
      <c r="B1331" s="33">
        <f>'101_parsed'!B1331</f>
        <v>61905</v>
      </c>
      <c r="C1331" s="25" t="str">
        <f>INDEX(all_banks!O:O,MATCH(A1331,all_banks!H:H,0))</f>
        <v>АО "Великие Луки банк" (598)</v>
      </c>
      <c r="D1331" s="25" t="str">
        <f>INDEX('101_accounts'!B:B,MATCH(B1331,'101_accounts'!A:A,0))</f>
        <v>61905   A  Земля, временно неиспользуемая в основной деятельности, учитываемая по справедливой стоимости</v>
      </c>
      <c r="E1331" s="25">
        <f>'101_parsed'!C1331</f>
        <v>0</v>
      </c>
      <c r="F1331" s="25">
        <f>'101_parsed'!D1331</f>
        <v>0</v>
      </c>
      <c r="G1331" s="25">
        <f>'101_parsed'!E1331</f>
        <v>0</v>
      </c>
      <c r="H1331" s="25">
        <f>'101_parsed'!F1331</f>
        <v>0</v>
      </c>
    </row>
    <row r="1332" spans="1:8" x14ac:dyDescent="0.2">
      <c r="A1332" s="25">
        <f>'101_parsed'!A1332</f>
        <v>598</v>
      </c>
      <c r="B1332" s="33">
        <f>'101_parsed'!B1332</f>
        <v>61906</v>
      </c>
      <c r="C1332" s="25" t="str">
        <f>INDEX(all_banks!O:O,MATCH(A1332,all_banks!H:H,0))</f>
        <v>АО "Великие Луки банк" (598)</v>
      </c>
      <c r="D1332" s="25" t="str">
        <f>INDEX('101_accounts'!B:B,MATCH(B1332,'101_accounts'!A:A,0))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332" s="25">
        <f>'101_parsed'!C1332</f>
        <v>0</v>
      </c>
      <c r="F1332" s="25">
        <f>'101_parsed'!D1332</f>
        <v>0</v>
      </c>
      <c r="G1332" s="25">
        <f>'101_parsed'!E1332</f>
        <v>0</v>
      </c>
      <c r="H1332" s="25">
        <f>'101_parsed'!F1332</f>
        <v>0</v>
      </c>
    </row>
    <row r="1333" spans="1:8" x14ac:dyDescent="0.2">
      <c r="A1333" s="25">
        <f>'101_parsed'!A1333</f>
        <v>598</v>
      </c>
      <c r="B1333" s="33">
        <f>'101_parsed'!B1333</f>
        <v>61907</v>
      </c>
      <c r="C1333" s="25" t="str">
        <f>INDEX(all_banks!O:O,MATCH(A1333,all_banks!H:H,0))</f>
        <v>АО "Великие Луки банк" (598)</v>
      </c>
      <c r="D1333" s="25" t="str">
        <f>INDEX('101_accounts'!B:B,MATCH(B1333,'101_accounts'!A:A,0))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333" s="25">
        <f>'101_parsed'!C1333</f>
        <v>0</v>
      </c>
      <c r="F1333" s="25">
        <f>'101_parsed'!D1333</f>
        <v>0</v>
      </c>
      <c r="G1333" s="25">
        <f>'101_parsed'!E1333</f>
        <v>0</v>
      </c>
      <c r="H1333" s="25">
        <f>'101_parsed'!F1333</f>
        <v>0</v>
      </c>
    </row>
    <row r="1334" spans="1:8" x14ac:dyDescent="0.2">
      <c r="A1334" s="25">
        <f>'101_parsed'!A1334</f>
        <v>598</v>
      </c>
      <c r="B1334" s="33">
        <f>'101_parsed'!B1334</f>
        <v>61908</v>
      </c>
      <c r="C1334" s="25" t="str">
        <f>INDEX(all_banks!O:O,MATCH(A1334,all_banks!H:H,0))</f>
        <v>АО "Великие Луки банк" (598)</v>
      </c>
      <c r="D1334" s="25" t="str">
        <f>INDEX('101_accounts'!B:B,MATCH(B1334,'101_accounts'!A:A,0))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334" s="25">
        <f>'101_parsed'!C1334</f>
        <v>0</v>
      </c>
      <c r="F1334" s="25">
        <f>'101_parsed'!D1334</f>
        <v>0</v>
      </c>
      <c r="G1334" s="25">
        <f>'101_parsed'!E1334</f>
        <v>0</v>
      </c>
      <c r="H1334" s="25">
        <f>'101_parsed'!F1334</f>
        <v>0</v>
      </c>
    </row>
    <row r="1335" spans="1:8" x14ac:dyDescent="0.2">
      <c r="A1335" s="25">
        <f>'101_parsed'!A1335</f>
        <v>598</v>
      </c>
      <c r="B1335" s="33">
        <f>'101_parsed'!B1335</f>
        <v>61909</v>
      </c>
      <c r="C1335" s="25" t="str">
        <f>INDEX(all_banks!O:O,MATCH(A1335,all_banks!H:H,0))</f>
        <v>АО "Великие Луки банк" (598)</v>
      </c>
      <c r="D1335" s="25" t="str">
        <f>INDEX('101_accounts'!B:B,MATCH(B1335,'101_accounts'!A:A,0))</f>
        <v>61909   П  Амортизация недвижимости (кроме земли), временно неиспользуемой в основной деятельности</v>
      </c>
      <c r="E1335" s="25">
        <f>'101_parsed'!C1335</f>
        <v>0</v>
      </c>
      <c r="F1335" s="25">
        <f>'101_parsed'!D1335</f>
        <v>0</v>
      </c>
      <c r="G1335" s="25">
        <f>'101_parsed'!E1335</f>
        <v>0</v>
      </c>
      <c r="H1335" s="25">
        <f>'101_parsed'!F1335</f>
        <v>0</v>
      </c>
    </row>
    <row r="1336" spans="1:8" x14ac:dyDescent="0.2">
      <c r="A1336" s="25">
        <f>'101_parsed'!A1336</f>
        <v>598</v>
      </c>
      <c r="B1336" s="33">
        <f>'101_parsed'!B1336</f>
        <v>61910</v>
      </c>
      <c r="C1336" s="25" t="str">
        <f>INDEX(all_banks!O:O,MATCH(A1336,all_banks!H:H,0))</f>
        <v>АО "Великие Луки банк" (598)</v>
      </c>
      <c r="D1336" s="25" t="str">
        <f>INDEX('101_accounts'!B:B,MATCH(B1336,'101_accounts'!A:A,0))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336" s="25">
        <f>'101_parsed'!C1336</f>
        <v>0</v>
      </c>
      <c r="F1336" s="25">
        <f>'101_parsed'!D1336</f>
        <v>0</v>
      </c>
      <c r="G1336" s="25">
        <f>'101_parsed'!E1336</f>
        <v>0</v>
      </c>
      <c r="H1336" s="25">
        <f>'101_parsed'!F1336</f>
        <v>0</v>
      </c>
    </row>
    <row r="1337" spans="1:8" x14ac:dyDescent="0.2">
      <c r="A1337" s="25">
        <f>'101_parsed'!A1337</f>
        <v>598</v>
      </c>
      <c r="B1337" s="33">
        <f>'101_parsed'!B1337</f>
        <v>61911</v>
      </c>
      <c r="C1337" s="25" t="str">
        <f>INDEX(all_banks!O:O,MATCH(A1337,all_banks!H:H,0))</f>
        <v>АО "Великие Луки банк" (598)</v>
      </c>
      <c r="D1337" s="25" t="str">
        <f>INDEX('101_accounts'!B:B,MATCH(B1337,'101_accounts'!A:A,0))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337" s="25">
        <f>'101_parsed'!C1337</f>
        <v>0</v>
      </c>
      <c r="F1337" s="25">
        <f>'101_parsed'!D1337</f>
        <v>0</v>
      </c>
      <c r="G1337" s="25">
        <f>'101_parsed'!E1337</f>
        <v>0</v>
      </c>
      <c r="H1337" s="25">
        <f>'101_parsed'!F1337</f>
        <v>0</v>
      </c>
    </row>
    <row r="1338" spans="1:8" x14ac:dyDescent="0.2">
      <c r="A1338" s="25">
        <f>'101_parsed'!A1338</f>
        <v>598</v>
      </c>
      <c r="B1338" s="33">
        <f>'101_parsed'!B1338</f>
        <v>61912</v>
      </c>
      <c r="C1338" s="25" t="str">
        <f>INDEX(all_banks!O:O,MATCH(A1338,all_banks!H:H,0))</f>
        <v>АО "Великие Луки банк" (598)</v>
      </c>
      <c r="D1338" s="25" t="str">
        <f>INDEX('101_accounts'!B:B,MATCH(B1338,'101_accounts'!A:A,0))</f>
        <v>61912   П  Резервы на возможные потери</v>
      </c>
      <c r="E1338" s="25">
        <f>'101_parsed'!C1338</f>
        <v>0</v>
      </c>
      <c r="F1338" s="25">
        <f>'101_parsed'!D1338</f>
        <v>0</v>
      </c>
      <c r="G1338" s="25">
        <f>'101_parsed'!E1338</f>
        <v>0</v>
      </c>
      <c r="H1338" s="25">
        <f>'101_parsed'!F1338</f>
        <v>0</v>
      </c>
    </row>
    <row r="1339" spans="1:8" x14ac:dyDescent="0.2">
      <c r="A1339" s="25">
        <f>'101_parsed'!A1339</f>
        <v>598</v>
      </c>
      <c r="B1339" s="33">
        <f>'101_parsed'!B1339</f>
        <v>62001</v>
      </c>
      <c r="C1339" s="25" t="str">
        <f>INDEX(all_banks!O:O,MATCH(A1339,all_banks!H:H,0))</f>
        <v>АО "Великие Луки банк" (598)</v>
      </c>
      <c r="D1339" s="25" t="str">
        <f>INDEX('101_accounts'!B:B,MATCH(B1339,'101_accounts'!A:A,0))</f>
        <v>62001   A  Долгосрочные активы, предназначенные для продажи</v>
      </c>
      <c r="E1339" s="25">
        <f>'101_parsed'!C1339</f>
        <v>34625</v>
      </c>
      <c r="F1339" s="25">
        <f>'101_parsed'!D1339</f>
        <v>0</v>
      </c>
      <c r="G1339" s="25">
        <f>'101_parsed'!E1339</f>
        <v>33453</v>
      </c>
      <c r="H1339" s="25">
        <f>'101_parsed'!F1339</f>
        <v>0</v>
      </c>
    </row>
    <row r="1340" spans="1:8" x14ac:dyDescent="0.2">
      <c r="A1340" s="25">
        <f>'101_parsed'!A1340</f>
        <v>598</v>
      </c>
      <c r="B1340" s="33">
        <f>'101_parsed'!B1340</f>
        <v>62002</v>
      </c>
      <c r="C1340" s="25" t="str">
        <f>INDEX(all_banks!O:O,MATCH(A1340,all_banks!H:H,0))</f>
        <v>АО "Великие Луки банк" (598)</v>
      </c>
      <c r="D1340" s="25" t="str">
        <f>INDEX('101_accounts'!B:B,MATCH(B1340,'101_accounts'!A:A,0))</f>
        <v>62002   П  Резервы на возможные потери</v>
      </c>
      <c r="E1340" s="25">
        <f>'101_parsed'!C1340</f>
        <v>0</v>
      </c>
      <c r="F1340" s="25">
        <f>'101_parsed'!D1340</f>
        <v>7341</v>
      </c>
      <c r="G1340" s="25">
        <f>'101_parsed'!E1340</f>
        <v>0</v>
      </c>
      <c r="H1340" s="25">
        <f>'101_parsed'!F1340</f>
        <v>8151</v>
      </c>
    </row>
    <row r="1341" spans="1:8" x14ac:dyDescent="0.2">
      <c r="A1341" s="25">
        <f>'101_parsed'!A1341</f>
        <v>598</v>
      </c>
      <c r="B1341" s="33">
        <f>'101_parsed'!B1341</f>
        <v>62101</v>
      </c>
      <c r="C1341" s="25" t="str">
        <f>INDEX(all_banks!O:O,MATCH(A1341,all_banks!H:H,0))</f>
        <v>АО "Великие Луки банк" (598)</v>
      </c>
      <c r="D1341" s="25" t="str">
        <f>INDEX('101_accounts'!B:B,MATCH(B1341,'101_accounts'!A:A,0))</f>
        <v>62101   A  Средства труда, полученные по договорам отступного, залога, назначение которых не определено</v>
      </c>
      <c r="E1341" s="25">
        <f>'101_parsed'!C1341</f>
        <v>0</v>
      </c>
      <c r="F1341" s="25">
        <f>'101_parsed'!D1341</f>
        <v>0</v>
      </c>
      <c r="G1341" s="25">
        <f>'101_parsed'!E1341</f>
        <v>0</v>
      </c>
      <c r="H1341" s="25">
        <f>'101_parsed'!F1341</f>
        <v>0</v>
      </c>
    </row>
    <row r="1342" spans="1:8" x14ac:dyDescent="0.2">
      <c r="A1342" s="25">
        <f>'101_parsed'!A1342</f>
        <v>598</v>
      </c>
      <c r="B1342" s="33">
        <f>'101_parsed'!B1342</f>
        <v>62102</v>
      </c>
      <c r="C1342" s="25" t="str">
        <f>INDEX(all_banks!O:O,MATCH(A1342,all_banks!H:H,0))</f>
        <v>АО "Великие Луки банк" (598)</v>
      </c>
      <c r="D1342" s="25" t="str">
        <f>INDEX('101_accounts'!B:B,MATCH(B1342,'101_accounts'!A:A,0))</f>
        <v>62102   A  Предметы труда, полученные по договорам отступного, залога, назначение которых не определено</v>
      </c>
      <c r="E1342" s="25">
        <f>'101_parsed'!C1342</f>
        <v>0</v>
      </c>
      <c r="F1342" s="25">
        <f>'101_parsed'!D1342</f>
        <v>0</v>
      </c>
      <c r="G1342" s="25">
        <f>'101_parsed'!E1342</f>
        <v>0</v>
      </c>
      <c r="H1342" s="25">
        <f>'101_parsed'!F1342</f>
        <v>0</v>
      </c>
    </row>
    <row r="1343" spans="1:8" x14ac:dyDescent="0.2">
      <c r="A1343" s="25">
        <f>'101_parsed'!A1343</f>
        <v>598</v>
      </c>
      <c r="B1343" s="33">
        <f>'101_parsed'!B1343</f>
        <v>62103</v>
      </c>
      <c r="C1343" s="25" t="str">
        <f>INDEX(all_banks!O:O,MATCH(A1343,all_banks!H:H,0))</f>
        <v>АО "Великие Луки банк" (598)</v>
      </c>
      <c r="D1343" s="25" t="str">
        <f>INDEX('101_accounts'!B:B,MATCH(B1343,'101_accounts'!A:A,0))</f>
        <v>62103   П  Резервы на возможные потери</v>
      </c>
      <c r="E1343" s="25">
        <f>'101_parsed'!C1343</f>
        <v>0</v>
      </c>
      <c r="F1343" s="25">
        <f>'101_parsed'!D1343</f>
        <v>0</v>
      </c>
      <c r="G1343" s="25">
        <f>'101_parsed'!E1343</f>
        <v>0</v>
      </c>
      <c r="H1343" s="25">
        <f>'101_parsed'!F1343</f>
        <v>0</v>
      </c>
    </row>
    <row r="1344" spans="1:8" x14ac:dyDescent="0.2">
      <c r="A1344" s="25">
        <f>'101_parsed'!A1344</f>
        <v>524</v>
      </c>
      <c r="B1344" s="33">
        <f>'101_parsed'!B1344</f>
        <v>60401</v>
      </c>
      <c r="C1344" s="25" t="str">
        <f>INDEX(all_banks!O:O,MATCH(A1344,all_banks!H:H,0))</f>
        <v>АО Банк "Венец" (524)</v>
      </c>
      <c r="D1344" s="25" t="str">
        <f>INDEX('101_accounts'!B:B,MATCH(B1344,'101_accounts'!A:A,0))</f>
        <v>60401   A  Основные средства (кроме земли) (c 13.02.2018)_x000D_Категория 1- Здания и сооружения (до 31.12.2002)</v>
      </c>
      <c r="E1344" s="25">
        <f>'101_parsed'!C1344</f>
        <v>211059</v>
      </c>
      <c r="F1344" s="25">
        <f>'101_parsed'!D1344</f>
        <v>0</v>
      </c>
      <c r="G1344" s="25">
        <f>'101_parsed'!E1344</f>
        <v>208604</v>
      </c>
      <c r="H1344" s="25">
        <f>'101_parsed'!F1344</f>
        <v>0</v>
      </c>
    </row>
    <row r="1345" spans="1:8" x14ac:dyDescent="0.2">
      <c r="A1345" s="25">
        <f>'101_parsed'!A1345</f>
        <v>524</v>
      </c>
      <c r="B1345" s="33">
        <f>'101_parsed'!B1345</f>
        <v>60404</v>
      </c>
      <c r="C1345" s="25" t="str">
        <f>INDEX(all_banks!O:O,MATCH(A1345,all_banks!H:H,0))</f>
        <v>АО Банк "Венец" (524)</v>
      </c>
      <c r="D1345" s="25" t="str">
        <f>INDEX('101_accounts'!B:B,MATCH(B1345,'101_accounts'!A:A,0))</f>
        <v>60404   A  Земля (c 13.02.2018)</v>
      </c>
      <c r="E1345" s="25">
        <f>'101_parsed'!C1345</f>
        <v>17420</v>
      </c>
      <c r="F1345" s="25">
        <f>'101_parsed'!D1345</f>
        <v>0</v>
      </c>
      <c r="G1345" s="25">
        <f>'101_parsed'!E1345</f>
        <v>15815</v>
      </c>
      <c r="H1345" s="25">
        <f>'101_parsed'!F1345</f>
        <v>0</v>
      </c>
    </row>
    <row r="1346" spans="1:8" x14ac:dyDescent="0.2">
      <c r="A1346" s="25">
        <f>'101_parsed'!A1346</f>
        <v>524</v>
      </c>
      <c r="B1346" s="33">
        <f>'101_parsed'!B1346</f>
        <v>60405</v>
      </c>
      <c r="C1346" s="25" t="str">
        <f>INDEX(all_banks!O:O,MATCH(A1346,all_banks!H:H,0))</f>
        <v>АО Банк "Венец" (524)</v>
      </c>
      <c r="D1346" s="25" t="str">
        <f>INDEX('101_accounts'!B:B,MATCH(B1346,'101_accounts'!A:A,0))</f>
        <v>60405   П
A (до 31.01.2003)  Резервы на возможные потери (c 13.02.2018)
Долгосрочно арендуемые основные средства (до 31.01.2003)</v>
      </c>
      <c r="E1346" s="25">
        <f>'101_parsed'!C1346</f>
        <v>0</v>
      </c>
      <c r="F1346" s="25">
        <f>'101_parsed'!D1346</f>
        <v>0</v>
      </c>
      <c r="G1346" s="25">
        <f>'101_parsed'!E1346</f>
        <v>0</v>
      </c>
      <c r="H1346" s="25">
        <f>'101_parsed'!F1346</f>
        <v>0</v>
      </c>
    </row>
    <row r="1347" spans="1:8" x14ac:dyDescent="0.2">
      <c r="A1347" s="25">
        <f>'101_parsed'!A1347</f>
        <v>524</v>
      </c>
      <c r="B1347" s="33">
        <f>'101_parsed'!B1347</f>
        <v>60414</v>
      </c>
      <c r="C1347" s="25" t="str">
        <f>INDEX(all_banks!O:O,MATCH(A1347,all_banks!H:H,0))</f>
        <v>АО Банк "Венец" (524)</v>
      </c>
      <c r="D1347" s="25" t="str">
        <f>INDEX('101_accounts'!B:B,MATCH(B1347,'101_accounts'!A:A,0))</f>
        <v>60414   П  Амортизация основных средств (кроме земли) (c 13.02.2018)</v>
      </c>
      <c r="E1347" s="25">
        <f>'101_parsed'!C1347</f>
        <v>0</v>
      </c>
      <c r="F1347" s="25">
        <f>'101_parsed'!D1347</f>
        <v>72717</v>
      </c>
      <c r="G1347" s="25">
        <f>'101_parsed'!E1347</f>
        <v>0</v>
      </c>
      <c r="H1347" s="25">
        <f>'101_parsed'!F1347</f>
        <v>73797</v>
      </c>
    </row>
    <row r="1348" spans="1:8" x14ac:dyDescent="0.2">
      <c r="A1348" s="25">
        <f>'101_parsed'!A1348</f>
        <v>524</v>
      </c>
      <c r="B1348" s="33">
        <f>'101_parsed'!B1348</f>
        <v>60415</v>
      </c>
      <c r="C1348" s="25" t="str">
        <f>INDEX(all_banks!O:O,MATCH(A1348,all_banks!H:H,0))</f>
        <v>АО Банк "Венец" (524)</v>
      </c>
      <c r="D1348" s="25" t="str">
        <f>INDEX('101_accounts'!B:B,MATCH(B1348,'101_accounts'!A:A,0))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348" s="25">
        <f>'101_parsed'!C1348</f>
        <v>0</v>
      </c>
      <c r="F1348" s="25">
        <f>'101_parsed'!D1348</f>
        <v>0</v>
      </c>
      <c r="G1348" s="25">
        <f>'101_parsed'!E1348</f>
        <v>0</v>
      </c>
      <c r="H1348" s="25">
        <f>'101_parsed'!F1348</f>
        <v>0</v>
      </c>
    </row>
    <row r="1349" spans="1:8" x14ac:dyDescent="0.2">
      <c r="A1349" s="25">
        <f>'101_parsed'!A1349</f>
        <v>524</v>
      </c>
      <c r="B1349" s="33">
        <f>'101_parsed'!B1349</f>
        <v>61901</v>
      </c>
      <c r="C1349" s="25" t="str">
        <f>INDEX(all_banks!O:O,MATCH(A1349,all_banks!H:H,0))</f>
        <v>АО Банк "Венец" (524)</v>
      </c>
      <c r="D1349" s="25" t="str">
        <f>INDEX('101_accounts'!B:B,MATCH(B1349,'101_accounts'!A:A,0))</f>
        <v>61901   A  Земля, временно неиспользуемая в основной деятельности</v>
      </c>
      <c r="E1349" s="25">
        <f>'101_parsed'!C1349</f>
        <v>0</v>
      </c>
      <c r="F1349" s="25">
        <f>'101_parsed'!D1349</f>
        <v>0</v>
      </c>
      <c r="G1349" s="25">
        <f>'101_parsed'!E1349</f>
        <v>0</v>
      </c>
      <c r="H1349" s="25">
        <f>'101_parsed'!F1349</f>
        <v>0</v>
      </c>
    </row>
    <row r="1350" spans="1:8" x14ac:dyDescent="0.2">
      <c r="A1350" s="25">
        <f>'101_parsed'!A1350</f>
        <v>524</v>
      </c>
      <c r="B1350" s="33">
        <f>'101_parsed'!B1350</f>
        <v>61902</v>
      </c>
      <c r="C1350" s="25" t="str">
        <f>INDEX(all_banks!O:O,MATCH(A1350,all_banks!H:H,0))</f>
        <v>АО Банк "Венец" (524)</v>
      </c>
      <c r="D1350" s="25" t="str">
        <f>INDEX('101_accounts'!B:B,MATCH(B1350,'101_accounts'!A:A,0))</f>
        <v>61902   A  Земля, временно неиспользуемая в основной деятельности, переданная в аренду</v>
      </c>
      <c r="E1350" s="25">
        <f>'101_parsed'!C1350</f>
        <v>0</v>
      </c>
      <c r="F1350" s="25">
        <f>'101_parsed'!D1350</f>
        <v>0</v>
      </c>
      <c r="G1350" s="25">
        <f>'101_parsed'!E1350</f>
        <v>0</v>
      </c>
      <c r="H1350" s="25">
        <f>'101_parsed'!F1350</f>
        <v>0</v>
      </c>
    </row>
    <row r="1351" spans="1:8" x14ac:dyDescent="0.2">
      <c r="A1351" s="25">
        <f>'101_parsed'!A1351</f>
        <v>524</v>
      </c>
      <c r="B1351" s="33">
        <f>'101_parsed'!B1351</f>
        <v>61903</v>
      </c>
      <c r="C1351" s="25" t="str">
        <f>INDEX(all_banks!O:O,MATCH(A1351,all_banks!H:H,0))</f>
        <v>АО Банк "Венец" (524)</v>
      </c>
      <c r="D1351" s="25" t="str">
        <f>INDEX('101_accounts'!B:B,MATCH(B1351,'101_accounts'!A:A,0))</f>
        <v>61903   A  Недвижимость (кроме земли), временно неиспользуемая в основной деятельности</v>
      </c>
      <c r="E1351" s="25">
        <f>'101_parsed'!C1351</f>
        <v>0</v>
      </c>
      <c r="F1351" s="25">
        <f>'101_parsed'!D1351</f>
        <v>0</v>
      </c>
      <c r="G1351" s="25">
        <f>'101_parsed'!E1351</f>
        <v>0</v>
      </c>
      <c r="H1351" s="25">
        <f>'101_parsed'!F1351</f>
        <v>0</v>
      </c>
    </row>
    <row r="1352" spans="1:8" x14ac:dyDescent="0.2">
      <c r="A1352" s="25">
        <f>'101_parsed'!A1352</f>
        <v>524</v>
      </c>
      <c r="B1352" s="33">
        <f>'101_parsed'!B1352</f>
        <v>61904</v>
      </c>
      <c r="C1352" s="25" t="str">
        <f>INDEX(all_banks!O:O,MATCH(A1352,all_banks!H:H,0))</f>
        <v>АО Банк "Венец" (524)</v>
      </c>
      <c r="D1352" s="25" t="str">
        <f>INDEX('101_accounts'!B:B,MATCH(B1352,'101_accounts'!A:A,0))</f>
        <v>61904   A  Недвижимость (кроме земли), временно неиспользуемая в основной деятельности, переданная в аренду</v>
      </c>
      <c r="E1352" s="25">
        <f>'101_parsed'!C1352</f>
        <v>0</v>
      </c>
      <c r="F1352" s="25">
        <f>'101_parsed'!D1352</f>
        <v>0</v>
      </c>
      <c r="G1352" s="25">
        <f>'101_parsed'!E1352</f>
        <v>0</v>
      </c>
      <c r="H1352" s="25">
        <f>'101_parsed'!F1352</f>
        <v>0</v>
      </c>
    </row>
    <row r="1353" spans="1:8" x14ac:dyDescent="0.2">
      <c r="A1353" s="25">
        <f>'101_parsed'!A1353</f>
        <v>524</v>
      </c>
      <c r="B1353" s="33">
        <f>'101_parsed'!B1353</f>
        <v>61905</v>
      </c>
      <c r="C1353" s="25" t="str">
        <f>INDEX(all_banks!O:O,MATCH(A1353,all_banks!H:H,0))</f>
        <v>АО Банк "Венец" (524)</v>
      </c>
      <c r="D1353" s="25" t="str">
        <f>INDEX('101_accounts'!B:B,MATCH(B1353,'101_accounts'!A:A,0))</f>
        <v>61905   A  Земля, временно неиспользуемая в основной деятельности, учитываемая по справедливой стоимости</v>
      </c>
      <c r="E1353" s="25">
        <f>'101_parsed'!C1353</f>
        <v>0</v>
      </c>
      <c r="F1353" s="25">
        <f>'101_parsed'!D1353</f>
        <v>0</v>
      </c>
      <c r="G1353" s="25">
        <f>'101_parsed'!E1353</f>
        <v>0</v>
      </c>
      <c r="H1353" s="25">
        <f>'101_parsed'!F1353</f>
        <v>0</v>
      </c>
    </row>
    <row r="1354" spans="1:8" x14ac:dyDescent="0.2">
      <c r="A1354" s="25">
        <f>'101_parsed'!A1354</f>
        <v>524</v>
      </c>
      <c r="B1354" s="33">
        <f>'101_parsed'!B1354</f>
        <v>61906</v>
      </c>
      <c r="C1354" s="25" t="str">
        <f>INDEX(all_banks!O:O,MATCH(A1354,all_banks!H:H,0))</f>
        <v>АО Банк "Венец" (524)</v>
      </c>
      <c r="D1354" s="25" t="str">
        <f>INDEX('101_accounts'!B:B,MATCH(B1354,'101_accounts'!A:A,0))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354" s="25">
        <f>'101_parsed'!C1354</f>
        <v>0</v>
      </c>
      <c r="F1354" s="25">
        <f>'101_parsed'!D1354</f>
        <v>0</v>
      </c>
      <c r="G1354" s="25">
        <f>'101_parsed'!E1354</f>
        <v>0</v>
      </c>
      <c r="H1354" s="25">
        <f>'101_parsed'!F1354</f>
        <v>0</v>
      </c>
    </row>
    <row r="1355" spans="1:8" x14ac:dyDescent="0.2">
      <c r="A1355" s="25">
        <f>'101_parsed'!A1355</f>
        <v>524</v>
      </c>
      <c r="B1355" s="33">
        <f>'101_parsed'!B1355</f>
        <v>61907</v>
      </c>
      <c r="C1355" s="25" t="str">
        <f>INDEX(all_banks!O:O,MATCH(A1355,all_banks!H:H,0))</f>
        <v>АО Банк "Венец" (524)</v>
      </c>
      <c r="D1355" s="25" t="str">
        <f>INDEX('101_accounts'!B:B,MATCH(B1355,'101_accounts'!A:A,0))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355" s="25">
        <f>'101_parsed'!C1355</f>
        <v>0</v>
      </c>
      <c r="F1355" s="25">
        <f>'101_parsed'!D1355</f>
        <v>0</v>
      </c>
      <c r="G1355" s="25">
        <f>'101_parsed'!E1355</f>
        <v>0</v>
      </c>
      <c r="H1355" s="25">
        <f>'101_parsed'!F1355</f>
        <v>0</v>
      </c>
    </row>
    <row r="1356" spans="1:8" x14ac:dyDescent="0.2">
      <c r="A1356" s="25">
        <f>'101_parsed'!A1356</f>
        <v>524</v>
      </c>
      <c r="B1356" s="33">
        <f>'101_parsed'!B1356</f>
        <v>61908</v>
      </c>
      <c r="C1356" s="25" t="str">
        <f>INDEX(all_banks!O:O,MATCH(A1356,all_banks!H:H,0))</f>
        <v>АО Банк "Венец" (524)</v>
      </c>
      <c r="D1356" s="25" t="str">
        <f>INDEX('101_accounts'!B:B,MATCH(B1356,'101_accounts'!A:A,0))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356" s="25">
        <f>'101_parsed'!C1356</f>
        <v>0</v>
      </c>
      <c r="F1356" s="25">
        <f>'101_parsed'!D1356</f>
        <v>0</v>
      </c>
      <c r="G1356" s="25">
        <f>'101_parsed'!E1356</f>
        <v>0</v>
      </c>
      <c r="H1356" s="25">
        <f>'101_parsed'!F1356</f>
        <v>0</v>
      </c>
    </row>
    <row r="1357" spans="1:8" x14ac:dyDescent="0.2">
      <c r="A1357" s="25">
        <f>'101_parsed'!A1357</f>
        <v>524</v>
      </c>
      <c r="B1357" s="33">
        <f>'101_parsed'!B1357</f>
        <v>61909</v>
      </c>
      <c r="C1357" s="25" t="str">
        <f>INDEX(all_banks!O:O,MATCH(A1357,all_banks!H:H,0))</f>
        <v>АО Банк "Венец" (524)</v>
      </c>
      <c r="D1357" s="25" t="str">
        <f>INDEX('101_accounts'!B:B,MATCH(B1357,'101_accounts'!A:A,0))</f>
        <v>61909   П  Амортизация недвижимости (кроме земли), временно неиспользуемой в основной деятельности</v>
      </c>
      <c r="E1357" s="25">
        <f>'101_parsed'!C1357</f>
        <v>0</v>
      </c>
      <c r="F1357" s="25">
        <f>'101_parsed'!D1357</f>
        <v>0</v>
      </c>
      <c r="G1357" s="25">
        <f>'101_parsed'!E1357</f>
        <v>0</v>
      </c>
      <c r="H1357" s="25">
        <f>'101_parsed'!F1357</f>
        <v>0</v>
      </c>
    </row>
    <row r="1358" spans="1:8" x14ac:dyDescent="0.2">
      <c r="A1358" s="25">
        <f>'101_parsed'!A1358</f>
        <v>524</v>
      </c>
      <c r="B1358" s="33">
        <f>'101_parsed'!B1358</f>
        <v>61910</v>
      </c>
      <c r="C1358" s="25" t="str">
        <f>INDEX(all_banks!O:O,MATCH(A1358,all_banks!H:H,0))</f>
        <v>АО Банк "Венец" (524)</v>
      </c>
      <c r="D1358" s="25" t="str">
        <f>INDEX('101_accounts'!B:B,MATCH(B1358,'101_accounts'!A:A,0))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358" s="25">
        <f>'101_parsed'!C1358</f>
        <v>0</v>
      </c>
      <c r="F1358" s="25">
        <f>'101_parsed'!D1358</f>
        <v>0</v>
      </c>
      <c r="G1358" s="25">
        <f>'101_parsed'!E1358</f>
        <v>0</v>
      </c>
      <c r="H1358" s="25">
        <f>'101_parsed'!F1358</f>
        <v>0</v>
      </c>
    </row>
    <row r="1359" spans="1:8" x14ac:dyDescent="0.2">
      <c r="A1359" s="25">
        <f>'101_parsed'!A1359</f>
        <v>524</v>
      </c>
      <c r="B1359" s="33">
        <f>'101_parsed'!B1359</f>
        <v>61911</v>
      </c>
      <c r="C1359" s="25" t="str">
        <f>INDEX(all_banks!O:O,MATCH(A1359,all_banks!H:H,0))</f>
        <v>АО Банк "Венец" (524)</v>
      </c>
      <c r="D1359" s="25" t="str">
        <f>INDEX('101_accounts'!B:B,MATCH(B1359,'101_accounts'!A:A,0))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359" s="25">
        <f>'101_parsed'!C1359</f>
        <v>0</v>
      </c>
      <c r="F1359" s="25">
        <f>'101_parsed'!D1359</f>
        <v>0</v>
      </c>
      <c r="G1359" s="25">
        <f>'101_parsed'!E1359</f>
        <v>0</v>
      </c>
      <c r="H1359" s="25">
        <f>'101_parsed'!F1359</f>
        <v>0</v>
      </c>
    </row>
    <row r="1360" spans="1:8" x14ac:dyDescent="0.2">
      <c r="A1360" s="25">
        <f>'101_parsed'!A1360</f>
        <v>524</v>
      </c>
      <c r="B1360" s="33">
        <f>'101_parsed'!B1360</f>
        <v>61912</v>
      </c>
      <c r="C1360" s="25" t="str">
        <f>INDEX(all_banks!O:O,MATCH(A1360,all_banks!H:H,0))</f>
        <v>АО Банк "Венец" (524)</v>
      </c>
      <c r="D1360" s="25" t="str">
        <f>INDEX('101_accounts'!B:B,MATCH(B1360,'101_accounts'!A:A,0))</f>
        <v>61912   П  Резервы на возможные потери</v>
      </c>
      <c r="E1360" s="25">
        <f>'101_parsed'!C1360</f>
        <v>0</v>
      </c>
      <c r="F1360" s="25">
        <f>'101_parsed'!D1360</f>
        <v>0</v>
      </c>
      <c r="G1360" s="25">
        <f>'101_parsed'!E1360</f>
        <v>0</v>
      </c>
      <c r="H1360" s="25">
        <f>'101_parsed'!F1360</f>
        <v>0</v>
      </c>
    </row>
    <row r="1361" spans="1:8" x14ac:dyDescent="0.2">
      <c r="A1361" s="25">
        <f>'101_parsed'!A1361</f>
        <v>524</v>
      </c>
      <c r="B1361" s="33">
        <f>'101_parsed'!B1361</f>
        <v>62001</v>
      </c>
      <c r="C1361" s="25" t="str">
        <f>INDEX(all_banks!O:O,MATCH(A1361,all_banks!H:H,0))</f>
        <v>АО Банк "Венец" (524)</v>
      </c>
      <c r="D1361" s="25" t="str">
        <f>INDEX('101_accounts'!B:B,MATCH(B1361,'101_accounts'!A:A,0))</f>
        <v>62001   A  Долгосрочные активы, предназначенные для продажи</v>
      </c>
      <c r="E1361" s="25">
        <f>'101_parsed'!C1361</f>
        <v>58603</v>
      </c>
      <c r="F1361" s="25">
        <f>'101_parsed'!D1361</f>
        <v>0</v>
      </c>
      <c r="G1361" s="25">
        <f>'101_parsed'!E1361</f>
        <v>57813</v>
      </c>
      <c r="H1361" s="25">
        <f>'101_parsed'!F1361</f>
        <v>0</v>
      </c>
    </row>
    <row r="1362" spans="1:8" x14ac:dyDescent="0.2">
      <c r="A1362" s="25">
        <f>'101_parsed'!A1362</f>
        <v>524</v>
      </c>
      <c r="B1362" s="33">
        <f>'101_parsed'!B1362</f>
        <v>62002</v>
      </c>
      <c r="C1362" s="25" t="str">
        <f>INDEX(all_banks!O:O,MATCH(A1362,all_banks!H:H,0))</f>
        <v>АО Банк "Венец" (524)</v>
      </c>
      <c r="D1362" s="25" t="str">
        <f>INDEX('101_accounts'!B:B,MATCH(B1362,'101_accounts'!A:A,0))</f>
        <v>62002   П  Резервы на возможные потери</v>
      </c>
      <c r="E1362" s="25">
        <f>'101_parsed'!C1362</f>
        <v>0</v>
      </c>
      <c r="F1362" s="25">
        <f>'101_parsed'!D1362</f>
        <v>295</v>
      </c>
      <c r="G1362" s="25">
        <f>'101_parsed'!E1362</f>
        <v>0</v>
      </c>
      <c r="H1362" s="25">
        <f>'101_parsed'!F1362</f>
        <v>295</v>
      </c>
    </row>
    <row r="1363" spans="1:8" x14ac:dyDescent="0.2">
      <c r="A1363" s="25">
        <f>'101_parsed'!A1363</f>
        <v>524</v>
      </c>
      <c r="B1363" s="33">
        <f>'101_parsed'!B1363</f>
        <v>62101</v>
      </c>
      <c r="C1363" s="25" t="str">
        <f>INDEX(all_banks!O:O,MATCH(A1363,all_banks!H:H,0))</f>
        <v>АО Банк "Венец" (524)</v>
      </c>
      <c r="D1363" s="25" t="str">
        <f>INDEX('101_accounts'!B:B,MATCH(B1363,'101_accounts'!A:A,0))</f>
        <v>62101   A  Средства труда, полученные по договорам отступного, залога, назначение которых не определено</v>
      </c>
      <c r="E1363" s="25">
        <f>'101_parsed'!C1363</f>
        <v>1498</v>
      </c>
      <c r="F1363" s="25">
        <f>'101_parsed'!D1363</f>
        <v>0</v>
      </c>
      <c r="G1363" s="25">
        <f>'101_parsed'!E1363</f>
        <v>1498</v>
      </c>
      <c r="H1363" s="25">
        <f>'101_parsed'!F1363</f>
        <v>0</v>
      </c>
    </row>
    <row r="1364" spans="1:8" x14ac:dyDescent="0.2">
      <c r="A1364" s="25">
        <f>'101_parsed'!A1364</f>
        <v>524</v>
      </c>
      <c r="B1364" s="33">
        <f>'101_parsed'!B1364</f>
        <v>62102</v>
      </c>
      <c r="C1364" s="25" t="str">
        <f>INDEX(all_banks!O:O,MATCH(A1364,all_banks!H:H,0))</f>
        <v>АО Банк "Венец" (524)</v>
      </c>
      <c r="D1364" s="25" t="str">
        <f>INDEX('101_accounts'!B:B,MATCH(B1364,'101_accounts'!A:A,0))</f>
        <v>62102   A  Предметы труда, полученные по договорам отступного, залога, назначение которых не определено</v>
      </c>
      <c r="E1364" s="25">
        <f>'101_parsed'!C1364</f>
        <v>48</v>
      </c>
      <c r="F1364" s="25">
        <f>'101_parsed'!D1364</f>
        <v>0</v>
      </c>
      <c r="G1364" s="25">
        <f>'101_parsed'!E1364</f>
        <v>48</v>
      </c>
      <c r="H1364" s="25">
        <f>'101_parsed'!F1364</f>
        <v>0</v>
      </c>
    </row>
    <row r="1365" spans="1:8" x14ac:dyDescent="0.2">
      <c r="A1365" s="25">
        <f>'101_parsed'!A1365</f>
        <v>524</v>
      </c>
      <c r="B1365" s="33">
        <f>'101_parsed'!B1365</f>
        <v>62103</v>
      </c>
      <c r="C1365" s="25" t="str">
        <f>INDEX(all_banks!O:O,MATCH(A1365,all_banks!H:H,0))</f>
        <v>АО Банк "Венец" (524)</v>
      </c>
      <c r="D1365" s="25" t="str">
        <f>INDEX('101_accounts'!B:B,MATCH(B1365,'101_accounts'!A:A,0))</f>
        <v>62103   П  Резервы на возможные потери</v>
      </c>
      <c r="E1365" s="25">
        <f>'101_parsed'!C1365</f>
        <v>0</v>
      </c>
      <c r="F1365" s="25">
        <f>'101_parsed'!D1365</f>
        <v>0</v>
      </c>
      <c r="G1365" s="25">
        <f>'101_parsed'!E1365</f>
        <v>0</v>
      </c>
      <c r="H1365" s="25">
        <f>'101_parsed'!F1365</f>
        <v>0</v>
      </c>
    </row>
    <row r="1366" spans="1:8" x14ac:dyDescent="0.2">
      <c r="A1366" s="25">
        <f>'101_parsed'!A1366</f>
        <v>2</v>
      </c>
      <c r="B1366" s="33">
        <f>'101_parsed'!B1366</f>
        <v>60401</v>
      </c>
      <c r="C1366" s="25" t="str">
        <f>INDEX(all_banks!O:O,MATCH(A1366,all_banks!H:H,0))</f>
        <v>АО "КАБ "Викинг" (2)</v>
      </c>
      <c r="D1366" s="25" t="str">
        <f>INDEX('101_accounts'!B:B,MATCH(B1366,'101_accounts'!A:A,0))</f>
        <v>60401   A  Основные средства (кроме земли) (c 13.02.2018)_x000D_Категория 1- Здания и сооружения (до 31.12.2002)</v>
      </c>
      <c r="E1366" s="25">
        <f>'101_parsed'!C1366</f>
        <v>5406</v>
      </c>
      <c r="F1366" s="25">
        <f>'101_parsed'!D1366</f>
        <v>0</v>
      </c>
      <c r="G1366" s="25">
        <f>'101_parsed'!E1366</f>
        <v>5406</v>
      </c>
      <c r="H1366" s="25">
        <f>'101_parsed'!F1366</f>
        <v>0</v>
      </c>
    </row>
    <row r="1367" spans="1:8" x14ac:dyDescent="0.2">
      <c r="A1367" s="25">
        <f>'101_parsed'!A1367</f>
        <v>2</v>
      </c>
      <c r="B1367" s="33">
        <f>'101_parsed'!B1367</f>
        <v>60404</v>
      </c>
      <c r="C1367" s="25" t="str">
        <f>INDEX(all_banks!O:O,MATCH(A1367,all_banks!H:H,0))</f>
        <v>АО "КАБ "Викинг" (2)</v>
      </c>
      <c r="D1367" s="25" t="str">
        <f>INDEX('101_accounts'!B:B,MATCH(B1367,'101_accounts'!A:A,0))</f>
        <v>60404   A  Земля (c 13.02.2018)</v>
      </c>
      <c r="E1367" s="25">
        <f>'101_parsed'!C1367</f>
        <v>0</v>
      </c>
      <c r="F1367" s="25">
        <f>'101_parsed'!D1367</f>
        <v>0</v>
      </c>
      <c r="G1367" s="25">
        <f>'101_parsed'!E1367</f>
        <v>0</v>
      </c>
      <c r="H1367" s="25">
        <f>'101_parsed'!F1367</f>
        <v>0</v>
      </c>
    </row>
    <row r="1368" spans="1:8" x14ac:dyDescent="0.2">
      <c r="A1368" s="25">
        <f>'101_parsed'!A1368</f>
        <v>2</v>
      </c>
      <c r="B1368" s="33">
        <f>'101_parsed'!B1368</f>
        <v>60405</v>
      </c>
      <c r="C1368" s="25" t="str">
        <f>INDEX(all_banks!O:O,MATCH(A1368,all_banks!H:H,0))</f>
        <v>АО "КАБ "Викинг" (2)</v>
      </c>
      <c r="D1368" s="25" t="str">
        <f>INDEX('101_accounts'!B:B,MATCH(B1368,'101_accounts'!A:A,0))</f>
        <v>60405   П
A (до 31.01.2003)  Резервы на возможные потери (c 13.02.2018)
Долгосрочно арендуемые основные средства (до 31.01.2003)</v>
      </c>
      <c r="E1368" s="25">
        <f>'101_parsed'!C1368</f>
        <v>0</v>
      </c>
      <c r="F1368" s="25">
        <f>'101_parsed'!D1368</f>
        <v>0</v>
      </c>
      <c r="G1368" s="25">
        <f>'101_parsed'!E1368</f>
        <v>0</v>
      </c>
      <c r="H1368" s="25">
        <f>'101_parsed'!F1368</f>
        <v>0</v>
      </c>
    </row>
    <row r="1369" spans="1:8" x14ac:dyDescent="0.2">
      <c r="A1369" s="25">
        <f>'101_parsed'!A1369</f>
        <v>2</v>
      </c>
      <c r="B1369" s="33">
        <f>'101_parsed'!B1369</f>
        <v>60414</v>
      </c>
      <c r="C1369" s="25" t="str">
        <f>INDEX(all_banks!O:O,MATCH(A1369,all_banks!H:H,0))</f>
        <v>АО "КАБ "Викинг" (2)</v>
      </c>
      <c r="D1369" s="25" t="str">
        <f>INDEX('101_accounts'!B:B,MATCH(B1369,'101_accounts'!A:A,0))</f>
        <v>60414   П  Амортизация основных средств (кроме земли) (c 13.02.2018)</v>
      </c>
      <c r="E1369" s="25">
        <f>'101_parsed'!C1369</f>
        <v>0</v>
      </c>
      <c r="F1369" s="25">
        <f>'101_parsed'!D1369</f>
        <v>4282</v>
      </c>
      <c r="G1369" s="25">
        <f>'101_parsed'!E1369</f>
        <v>0</v>
      </c>
      <c r="H1369" s="25">
        <f>'101_parsed'!F1369</f>
        <v>4460</v>
      </c>
    </row>
    <row r="1370" spans="1:8" x14ac:dyDescent="0.2">
      <c r="A1370" s="25">
        <f>'101_parsed'!A1370</f>
        <v>2</v>
      </c>
      <c r="B1370" s="33">
        <f>'101_parsed'!B1370</f>
        <v>60415</v>
      </c>
      <c r="C1370" s="25" t="str">
        <f>INDEX(all_banks!O:O,MATCH(A1370,all_banks!H:H,0))</f>
        <v>АО "КАБ "Викинг" (2)</v>
      </c>
      <c r="D1370" s="25" t="str">
        <f>INDEX('101_accounts'!B:B,MATCH(B1370,'101_accounts'!A:A,0))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370" s="25">
        <f>'101_parsed'!C1370</f>
        <v>0</v>
      </c>
      <c r="F1370" s="25">
        <f>'101_parsed'!D1370</f>
        <v>0</v>
      </c>
      <c r="G1370" s="25">
        <f>'101_parsed'!E1370</f>
        <v>0</v>
      </c>
      <c r="H1370" s="25">
        <f>'101_parsed'!F1370</f>
        <v>0</v>
      </c>
    </row>
    <row r="1371" spans="1:8" x14ac:dyDescent="0.2">
      <c r="A1371" s="25">
        <f>'101_parsed'!A1371</f>
        <v>2</v>
      </c>
      <c r="B1371" s="33">
        <f>'101_parsed'!B1371</f>
        <v>61901</v>
      </c>
      <c r="C1371" s="25" t="str">
        <f>INDEX(all_banks!O:O,MATCH(A1371,all_banks!H:H,0))</f>
        <v>АО "КАБ "Викинг" (2)</v>
      </c>
      <c r="D1371" s="25" t="str">
        <f>INDEX('101_accounts'!B:B,MATCH(B1371,'101_accounts'!A:A,0))</f>
        <v>61901   A  Земля, временно неиспользуемая в основной деятельности</v>
      </c>
      <c r="E1371" s="25">
        <f>'101_parsed'!C1371</f>
        <v>0</v>
      </c>
      <c r="F1371" s="25">
        <f>'101_parsed'!D1371</f>
        <v>0</v>
      </c>
      <c r="G1371" s="25">
        <f>'101_parsed'!E1371</f>
        <v>0</v>
      </c>
      <c r="H1371" s="25">
        <f>'101_parsed'!F1371</f>
        <v>0</v>
      </c>
    </row>
    <row r="1372" spans="1:8" x14ac:dyDescent="0.2">
      <c r="A1372" s="25">
        <f>'101_parsed'!A1372</f>
        <v>2</v>
      </c>
      <c r="B1372" s="33">
        <f>'101_parsed'!B1372</f>
        <v>61902</v>
      </c>
      <c r="C1372" s="25" t="str">
        <f>INDEX(all_banks!O:O,MATCH(A1372,all_banks!H:H,0))</f>
        <v>АО "КАБ "Викинг" (2)</v>
      </c>
      <c r="D1372" s="25" t="str">
        <f>INDEX('101_accounts'!B:B,MATCH(B1372,'101_accounts'!A:A,0))</f>
        <v>61902   A  Земля, временно неиспользуемая в основной деятельности, переданная в аренду</v>
      </c>
      <c r="E1372" s="25">
        <f>'101_parsed'!C1372</f>
        <v>0</v>
      </c>
      <c r="F1372" s="25">
        <f>'101_parsed'!D1372</f>
        <v>0</v>
      </c>
      <c r="G1372" s="25">
        <f>'101_parsed'!E1372</f>
        <v>0</v>
      </c>
      <c r="H1372" s="25">
        <f>'101_parsed'!F1372</f>
        <v>0</v>
      </c>
    </row>
    <row r="1373" spans="1:8" x14ac:dyDescent="0.2">
      <c r="A1373" s="25">
        <f>'101_parsed'!A1373</f>
        <v>2</v>
      </c>
      <c r="B1373" s="33">
        <f>'101_parsed'!B1373</f>
        <v>61903</v>
      </c>
      <c r="C1373" s="25" t="str">
        <f>INDEX(all_banks!O:O,MATCH(A1373,all_banks!H:H,0))</f>
        <v>АО "КАБ "Викинг" (2)</v>
      </c>
      <c r="D1373" s="25" t="str">
        <f>INDEX('101_accounts'!B:B,MATCH(B1373,'101_accounts'!A:A,0))</f>
        <v>61903   A  Недвижимость (кроме земли), временно неиспользуемая в основной деятельности</v>
      </c>
      <c r="E1373" s="25">
        <f>'101_parsed'!C1373</f>
        <v>0</v>
      </c>
      <c r="F1373" s="25">
        <f>'101_parsed'!D1373</f>
        <v>0</v>
      </c>
      <c r="G1373" s="25">
        <f>'101_parsed'!E1373</f>
        <v>0</v>
      </c>
      <c r="H1373" s="25">
        <f>'101_parsed'!F1373</f>
        <v>0</v>
      </c>
    </row>
    <row r="1374" spans="1:8" x14ac:dyDescent="0.2">
      <c r="A1374" s="25">
        <f>'101_parsed'!A1374</f>
        <v>2</v>
      </c>
      <c r="B1374" s="33">
        <f>'101_parsed'!B1374</f>
        <v>61904</v>
      </c>
      <c r="C1374" s="25" t="str">
        <f>INDEX(all_banks!O:O,MATCH(A1374,all_banks!H:H,0))</f>
        <v>АО "КАБ "Викинг" (2)</v>
      </c>
      <c r="D1374" s="25" t="str">
        <f>INDEX('101_accounts'!B:B,MATCH(B1374,'101_accounts'!A:A,0))</f>
        <v>61904   A  Недвижимость (кроме земли), временно неиспользуемая в основной деятельности, переданная в аренду</v>
      </c>
      <c r="E1374" s="25">
        <f>'101_parsed'!C1374</f>
        <v>0</v>
      </c>
      <c r="F1374" s="25">
        <f>'101_parsed'!D1374</f>
        <v>0</v>
      </c>
      <c r="G1374" s="25">
        <f>'101_parsed'!E1374</f>
        <v>0</v>
      </c>
      <c r="H1374" s="25">
        <f>'101_parsed'!F1374</f>
        <v>0</v>
      </c>
    </row>
    <row r="1375" spans="1:8" x14ac:dyDescent="0.2">
      <c r="A1375" s="25">
        <f>'101_parsed'!A1375</f>
        <v>2</v>
      </c>
      <c r="B1375" s="33">
        <f>'101_parsed'!B1375</f>
        <v>61905</v>
      </c>
      <c r="C1375" s="25" t="str">
        <f>INDEX(all_banks!O:O,MATCH(A1375,all_banks!H:H,0))</f>
        <v>АО "КАБ "Викинг" (2)</v>
      </c>
      <c r="D1375" s="25" t="str">
        <f>INDEX('101_accounts'!B:B,MATCH(B1375,'101_accounts'!A:A,0))</f>
        <v>61905   A  Земля, временно неиспользуемая в основной деятельности, учитываемая по справедливой стоимости</v>
      </c>
      <c r="E1375" s="25">
        <f>'101_parsed'!C1375</f>
        <v>455468</v>
      </c>
      <c r="F1375" s="25">
        <f>'101_parsed'!D1375</f>
        <v>0</v>
      </c>
      <c r="G1375" s="25">
        <f>'101_parsed'!E1375</f>
        <v>452870</v>
      </c>
      <c r="H1375" s="25">
        <f>'101_parsed'!F1375</f>
        <v>0</v>
      </c>
    </row>
    <row r="1376" spans="1:8" x14ac:dyDescent="0.2">
      <c r="A1376" s="25">
        <f>'101_parsed'!A1376</f>
        <v>2</v>
      </c>
      <c r="B1376" s="33">
        <f>'101_parsed'!B1376</f>
        <v>61906</v>
      </c>
      <c r="C1376" s="25" t="str">
        <f>INDEX(all_banks!O:O,MATCH(A1376,all_banks!H:H,0))</f>
        <v>АО "КАБ "Викинг" (2)</v>
      </c>
      <c r="D1376" s="25" t="str">
        <f>INDEX('101_accounts'!B:B,MATCH(B1376,'101_accounts'!A:A,0))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376" s="25">
        <f>'101_parsed'!C1376</f>
        <v>0</v>
      </c>
      <c r="F1376" s="25">
        <f>'101_parsed'!D1376</f>
        <v>0</v>
      </c>
      <c r="G1376" s="25">
        <f>'101_parsed'!E1376</f>
        <v>0</v>
      </c>
      <c r="H1376" s="25">
        <f>'101_parsed'!F1376</f>
        <v>0</v>
      </c>
    </row>
    <row r="1377" spans="1:8" x14ac:dyDescent="0.2">
      <c r="A1377" s="25">
        <f>'101_parsed'!A1377</f>
        <v>2</v>
      </c>
      <c r="B1377" s="33">
        <f>'101_parsed'!B1377</f>
        <v>61907</v>
      </c>
      <c r="C1377" s="25" t="str">
        <f>INDEX(all_banks!O:O,MATCH(A1377,all_banks!H:H,0))</f>
        <v>АО "КАБ "Викинг" (2)</v>
      </c>
      <c r="D1377" s="25" t="str">
        <f>INDEX('101_accounts'!B:B,MATCH(B1377,'101_accounts'!A:A,0))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377" s="25">
        <f>'101_parsed'!C1377</f>
        <v>0</v>
      </c>
      <c r="F1377" s="25">
        <f>'101_parsed'!D1377</f>
        <v>0</v>
      </c>
      <c r="G1377" s="25">
        <f>'101_parsed'!E1377</f>
        <v>0</v>
      </c>
      <c r="H1377" s="25">
        <f>'101_parsed'!F1377</f>
        <v>0</v>
      </c>
    </row>
    <row r="1378" spans="1:8" x14ac:dyDescent="0.2">
      <c r="A1378" s="25">
        <f>'101_parsed'!A1378</f>
        <v>2</v>
      </c>
      <c r="B1378" s="33">
        <f>'101_parsed'!B1378</f>
        <v>61908</v>
      </c>
      <c r="C1378" s="25" t="str">
        <f>INDEX(all_banks!O:O,MATCH(A1378,all_banks!H:H,0))</f>
        <v>АО "КАБ "Викинг" (2)</v>
      </c>
      <c r="D1378" s="25" t="str">
        <f>INDEX('101_accounts'!B:B,MATCH(B1378,'101_accounts'!A:A,0))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378" s="25">
        <f>'101_parsed'!C1378</f>
        <v>6592</v>
      </c>
      <c r="F1378" s="25">
        <f>'101_parsed'!D1378</f>
        <v>0</v>
      </c>
      <c r="G1378" s="25">
        <f>'101_parsed'!E1378</f>
        <v>5500</v>
      </c>
      <c r="H1378" s="25">
        <f>'101_parsed'!F1378</f>
        <v>0</v>
      </c>
    </row>
    <row r="1379" spans="1:8" x14ac:dyDescent="0.2">
      <c r="A1379" s="25">
        <f>'101_parsed'!A1379</f>
        <v>2</v>
      </c>
      <c r="B1379" s="33">
        <f>'101_parsed'!B1379</f>
        <v>61909</v>
      </c>
      <c r="C1379" s="25" t="str">
        <f>INDEX(all_banks!O:O,MATCH(A1379,all_banks!H:H,0))</f>
        <v>АО "КАБ "Викинг" (2)</v>
      </c>
      <c r="D1379" s="25" t="str">
        <f>INDEX('101_accounts'!B:B,MATCH(B1379,'101_accounts'!A:A,0))</f>
        <v>61909   П  Амортизация недвижимости (кроме земли), временно неиспользуемой в основной деятельности</v>
      </c>
      <c r="E1379" s="25">
        <f>'101_parsed'!C1379</f>
        <v>0</v>
      </c>
      <c r="F1379" s="25">
        <f>'101_parsed'!D1379</f>
        <v>0</v>
      </c>
      <c r="G1379" s="25">
        <f>'101_parsed'!E1379</f>
        <v>0</v>
      </c>
      <c r="H1379" s="25">
        <f>'101_parsed'!F1379</f>
        <v>0</v>
      </c>
    </row>
    <row r="1380" spans="1:8" x14ac:dyDescent="0.2">
      <c r="A1380" s="25">
        <f>'101_parsed'!A1380</f>
        <v>2</v>
      </c>
      <c r="B1380" s="33">
        <f>'101_parsed'!B1380</f>
        <v>61910</v>
      </c>
      <c r="C1380" s="25" t="str">
        <f>INDEX(all_banks!O:O,MATCH(A1380,all_banks!H:H,0))</f>
        <v>АО "КАБ "Викинг" (2)</v>
      </c>
      <c r="D1380" s="25" t="str">
        <f>INDEX('101_accounts'!B:B,MATCH(B1380,'101_accounts'!A:A,0))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380" s="25">
        <f>'101_parsed'!C1380</f>
        <v>0</v>
      </c>
      <c r="F1380" s="25">
        <f>'101_parsed'!D1380</f>
        <v>0</v>
      </c>
      <c r="G1380" s="25">
        <f>'101_parsed'!E1380</f>
        <v>0</v>
      </c>
      <c r="H1380" s="25">
        <f>'101_parsed'!F1380</f>
        <v>0</v>
      </c>
    </row>
    <row r="1381" spans="1:8" x14ac:dyDescent="0.2">
      <c r="A1381" s="25">
        <f>'101_parsed'!A1381</f>
        <v>2</v>
      </c>
      <c r="B1381" s="33">
        <f>'101_parsed'!B1381</f>
        <v>61911</v>
      </c>
      <c r="C1381" s="25" t="str">
        <f>INDEX(all_banks!O:O,MATCH(A1381,all_banks!H:H,0))</f>
        <v>АО "КАБ "Викинг" (2)</v>
      </c>
      <c r="D1381" s="25" t="str">
        <f>INDEX('101_accounts'!B:B,MATCH(B1381,'101_accounts'!A:A,0))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381" s="25">
        <f>'101_parsed'!C1381</f>
        <v>0</v>
      </c>
      <c r="F1381" s="25">
        <f>'101_parsed'!D1381</f>
        <v>0</v>
      </c>
      <c r="G1381" s="25">
        <f>'101_parsed'!E1381</f>
        <v>0</v>
      </c>
      <c r="H1381" s="25">
        <f>'101_parsed'!F1381</f>
        <v>0</v>
      </c>
    </row>
    <row r="1382" spans="1:8" x14ac:dyDescent="0.2">
      <c r="A1382" s="25">
        <f>'101_parsed'!A1382</f>
        <v>2</v>
      </c>
      <c r="B1382" s="33">
        <f>'101_parsed'!B1382</f>
        <v>61912</v>
      </c>
      <c r="C1382" s="25" t="str">
        <f>INDEX(all_banks!O:O,MATCH(A1382,all_banks!H:H,0))</f>
        <v>АО "КАБ "Викинг" (2)</v>
      </c>
      <c r="D1382" s="25" t="str">
        <f>INDEX('101_accounts'!B:B,MATCH(B1382,'101_accounts'!A:A,0))</f>
        <v>61912   П  Резервы на возможные потери</v>
      </c>
      <c r="E1382" s="25">
        <f>'101_parsed'!C1382</f>
        <v>0</v>
      </c>
      <c r="F1382" s="25">
        <f>'101_parsed'!D1382</f>
        <v>0</v>
      </c>
      <c r="G1382" s="25">
        <f>'101_parsed'!E1382</f>
        <v>0</v>
      </c>
      <c r="H1382" s="25">
        <f>'101_parsed'!F1382</f>
        <v>0</v>
      </c>
    </row>
    <row r="1383" spans="1:8" x14ac:dyDescent="0.2">
      <c r="A1383" s="25">
        <f>'101_parsed'!A1383</f>
        <v>2</v>
      </c>
      <c r="B1383" s="33">
        <f>'101_parsed'!B1383</f>
        <v>62001</v>
      </c>
      <c r="C1383" s="25" t="str">
        <f>INDEX(all_banks!O:O,MATCH(A1383,all_banks!H:H,0))</f>
        <v>АО "КАБ "Викинг" (2)</v>
      </c>
      <c r="D1383" s="25" t="str">
        <f>INDEX('101_accounts'!B:B,MATCH(B1383,'101_accounts'!A:A,0))</f>
        <v>62001   A  Долгосрочные активы, предназначенные для продажи</v>
      </c>
      <c r="E1383" s="25">
        <f>'101_parsed'!C1383</f>
        <v>14370</v>
      </c>
      <c r="F1383" s="25">
        <f>'101_parsed'!D1383</f>
        <v>0</v>
      </c>
      <c r="G1383" s="25">
        <f>'101_parsed'!E1383</f>
        <v>14370</v>
      </c>
      <c r="H1383" s="25">
        <f>'101_parsed'!F1383</f>
        <v>0</v>
      </c>
    </row>
    <row r="1384" spans="1:8" x14ac:dyDescent="0.2">
      <c r="A1384" s="25">
        <f>'101_parsed'!A1384</f>
        <v>2</v>
      </c>
      <c r="B1384" s="33">
        <f>'101_parsed'!B1384</f>
        <v>62002</v>
      </c>
      <c r="C1384" s="25" t="str">
        <f>INDEX(all_banks!O:O,MATCH(A1384,all_banks!H:H,0))</f>
        <v>АО "КАБ "Викинг" (2)</v>
      </c>
      <c r="D1384" s="25" t="str">
        <f>INDEX('101_accounts'!B:B,MATCH(B1384,'101_accounts'!A:A,0))</f>
        <v>62002   П  Резервы на возможные потери</v>
      </c>
      <c r="E1384" s="25">
        <f>'101_parsed'!C1384</f>
        <v>0</v>
      </c>
      <c r="F1384" s="25">
        <f>'101_parsed'!D1384</f>
        <v>2874</v>
      </c>
      <c r="G1384" s="25">
        <f>'101_parsed'!E1384</f>
        <v>0</v>
      </c>
      <c r="H1384" s="25">
        <f>'101_parsed'!F1384</f>
        <v>5030</v>
      </c>
    </row>
    <row r="1385" spans="1:8" x14ac:dyDescent="0.2">
      <c r="A1385" s="25">
        <f>'101_parsed'!A1385</f>
        <v>2</v>
      </c>
      <c r="B1385" s="33">
        <f>'101_parsed'!B1385</f>
        <v>62101</v>
      </c>
      <c r="C1385" s="25" t="str">
        <f>INDEX(all_banks!O:O,MATCH(A1385,all_banks!H:H,0))</f>
        <v>АО "КАБ "Викинг" (2)</v>
      </c>
      <c r="D1385" s="25" t="str">
        <f>INDEX('101_accounts'!B:B,MATCH(B1385,'101_accounts'!A:A,0))</f>
        <v>62101   A  Средства труда, полученные по договорам отступного, залога, назначение которых не определено</v>
      </c>
      <c r="E1385" s="25">
        <f>'101_parsed'!C1385</f>
        <v>0</v>
      </c>
      <c r="F1385" s="25">
        <f>'101_parsed'!D1385</f>
        <v>0</v>
      </c>
      <c r="G1385" s="25">
        <f>'101_parsed'!E1385</f>
        <v>0</v>
      </c>
      <c r="H1385" s="25">
        <f>'101_parsed'!F1385</f>
        <v>0</v>
      </c>
    </row>
    <row r="1386" spans="1:8" x14ac:dyDescent="0.2">
      <c r="A1386" s="25">
        <f>'101_parsed'!A1386</f>
        <v>2</v>
      </c>
      <c r="B1386" s="33">
        <f>'101_parsed'!B1386</f>
        <v>62102</v>
      </c>
      <c r="C1386" s="25" t="str">
        <f>INDEX(all_banks!O:O,MATCH(A1386,all_banks!H:H,0))</f>
        <v>АО "КАБ "Викинг" (2)</v>
      </c>
      <c r="D1386" s="25" t="str">
        <f>INDEX('101_accounts'!B:B,MATCH(B1386,'101_accounts'!A:A,0))</f>
        <v>62102   A  Предметы труда, полученные по договорам отступного, залога, назначение которых не определено</v>
      </c>
      <c r="E1386" s="25">
        <f>'101_parsed'!C1386</f>
        <v>0</v>
      </c>
      <c r="F1386" s="25">
        <f>'101_parsed'!D1386</f>
        <v>0</v>
      </c>
      <c r="G1386" s="25">
        <f>'101_parsed'!E1386</f>
        <v>0</v>
      </c>
      <c r="H1386" s="25">
        <f>'101_parsed'!F1386</f>
        <v>0</v>
      </c>
    </row>
    <row r="1387" spans="1:8" x14ac:dyDescent="0.2">
      <c r="A1387" s="25">
        <f>'101_parsed'!A1387</f>
        <v>2</v>
      </c>
      <c r="B1387" s="33">
        <f>'101_parsed'!B1387</f>
        <v>62103</v>
      </c>
      <c r="C1387" s="25" t="str">
        <f>INDEX(all_banks!O:O,MATCH(A1387,all_banks!H:H,0))</f>
        <v>АО "КАБ "Викинг" (2)</v>
      </c>
      <c r="D1387" s="25" t="str">
        <f>INDEX('101_accounts'!B:B,MATCH(B1387,'101_accounts'!A:A,0))</f>
        <v>62103   П  Резервы на возможные потери</v>
      </c>
      <c r="E1387" s="25">
        <f>'101_parsed'!C1387</f>
        <v>0</v>
      </c>
      <c r="F1387" s="25">
        <f>'101_parsed'!D1387</f>
        <v>0</v>
      </c>
      <c r="G1387" s="25">
        <f>'101_parsed'!E1387</f>
        <v>0</v>
      </c>
      <c r="H1387" s="25">
        <f>'101_parsed'!F1387</f>
        <v>0</v>
      </c>
    </row>
    <row r="1388" spans="1:8" x14ac:dyDescent="0.2">
      <c r="A1388" s="25">
        <f>'101_parsed'!A1388</f>
        <v>356</v>
      </c>
      <c r="B1388" s="33">
        <f>'101_parsed'!B1388</f>
        <v>60401</v>
      </c>
      <c r="C1388" s="25" t="str">
        <f>INDEX(all_banks!O:O,MATCH(A1388,all_banks!H:H,0))</f>
        <v>ПАО "Витабанк" (356)</v>
      </c>
      <c r="D1388" s="25" t="str">
        <f>INDEX('101_accounts'!B:B,MATCH(B1388,'101_accounts'!A:A,0))</f>
        <v>60401   A  Основные средства (кроме земли) (c 13.02.2018)_x000D_Категория 1- Здания и сооружения (до 31.12.2002)</v>
      </c>
      <c r="E1388" s="25">
        <f>'101_parsed'!C1388</f>
        <v>108592</v>
      </c>
      <c r="F1388" s="25">
        <f>'101_parsed'!D1388</f>
        <v>0</v>
      </c>
      <c r="G1388" s="25">
        <f>'101_parsed'!E1388</f>
        <v>108910</v>
      </c>
      <c r="H1388" s="25">
        <f>'101_parsed'!F1388</f>
        <v>0</v>
      </c>
    </row>
    <row r="1389" spans="1:8" x14ac:dyDescent="0.2">
      <c r="A1389" s="25">
        <f>'101_parsed'!A1389</f>
        <v>356</v>
      </c>
      <c r="B1389" s="33">
        <f>'101_parsed'!B1389</f>
        <v>60404</v>
      </c>
      <c r="C1389" s="25" t="str">
        <f>INDEX(all_banks!O:O,MATCH(A1389,all_banks!H:H,0))</f>
        <v>ПАО "Витабанк" (356)</v>
      </c>
      <c r="D1389" s="25" t="str">
        <f>INDEX('101_accounts'!B:B,MATCH(B1389,'101_accounts'!A:A,0))</f>
        <v>60404   A  Земля (c 13.02.2018)</v>
      </c>
      <c r="E1389" s="25">
        <f>'101_parsed'!C1389</f>
        <v>0</v>
      </c>
      <c r="F1389" s="25">
        <f>'101_parsed'!D1389</f>
        <v>0</v>
      </c>
      <c r="G1389" s="25">
        <f>'101_parsed'!E1389</f>
        <v>0</v>
      </c>
      <c r="H1389" s="25">
        <f>'101_parsed'!F1389</f>
        <v>0</v>
      </c>
    </row>
    <row r="1390" spans="1:8" x14ac:dyDescent="0.2">
      <c r="A1390" s="25">
        <f>'101_parsed'!A1390</f>
        <v>356</v>
      </c>
      <c r="B1390" s="33">
        <f>'101_parsed'!B1390</f>
        <v>60405</v>
      </c>
      <c r="C1390" s="25" t="str">
        <f>INDEX(all_banks!O:O,MATCH(A1390,all_banks!H:H,0))</f>
        <v>ПАО "Витабанк" (356)</v>
      </c>
      <c r="D1390" s="25" t="str">
        <f>INDEX('101_accounts'!B:B,MATCH(B1390,'101_accounts'!A:A,0))</f>
        <v>60405   П
A (до 31.01.2003)  Резервы на возможные потери (c 13.02.2018)
Долгосрочно арендуемые основные средства (до 31.01.2003)</v>
      </c>
      <c r="E1390" s="25">
        <f>'101_parsed'!C1390</f>
        <v>0</v>
      </c>
      <c r="F1390" s="25">
        <f>'101_parsed'!D1390</f>
        <v>0</v>
      </c>
      <c r="G1390" s="25">
        <f>'101_parsed'!E1390</f>
        <v>0</v>
      </c>
      <c r="H1390" s="25">
        <f>'101_parsed'!F1390</f>
        <v>0</v>
      </c>
    </row>
    <row r="1391" spans="1:8" x14ac:dyDescent="0.2">
      <c r="A1391" s="25">
        <f>'101_parsed'!A1391</f>
        <v>356</v>
      </c>
      <c r="B1391" s="33">
        <f>'101_parsed'!B1391</f>
        <v>60414</v>
      </c>
      <c r="C1391" s="25" t="str">
        <f>INDEX(all_banks!O:O,MATCH(A1391,all_banks!H:H,0))</f>
        <v>ПАО "Витабанк" (356)</v>
      </c>
      <c r="D1391" s="25" t="str">
        <f>INDEX('101_accounts'!B:B,MATCH(B1391,'101_accounts'!A:A,0))</f>
        <v>60414   П  Амортизация основных средств (кроме земли) (c 13.02.2018)</v>
      </c>
      <c r="E1391" s="25">
        <f>'101_parsed'!C1391</f>
        <v>0</v>
      </c>
      <c r="F1391" s="25">
        <f>'101_parsed'!D1391</f>
        <v>82361</v>
      </c>
      <c r="G1391" s="25">
        <f>'101_parsed'!E1391</f>
        <v>0</v>
      </c>
      <c r="H1391" s="25">
        <f>'101_parsed'!F1391</f>
        <v>84161</v>
      </c>
    </row>
    <row r="1392" spans="1:8" x14ac:dyDescent="0.2">
      <c r="A1392" s="25">
        <f>'101_parsed'!A1392</f>
        <v>356</v>
      </c>
      <c r="B1392" s="33">
        <f>'101_parsed'!B1392</f>
        <v>60415</v>
      </c>
      <c r="C1392" s="25" t="str">
        <f>INDEX(all_banks!O:O,MATCH(A1392,all_banks!H:H,0))</f>
        <v>ПАО "Витабанк" (356)</v>
      </c>
      <c r="D1392" s="25" t="str">
        <f>INDEX('101_accounts'!B:B,MATCH(B1392,'101_accounts'!A:A,0))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392" s="25">
        <f>'101_parsed'!C1392</f>
        <v>0</v>
      </c>
      <c r="F1392" s="25">
        <f>'101_parsed'!D1392</f>
        <v>0</v>
      </c>
      <c r="G1392" s="25">
        <f>'101_parsed'!E1392</f>
        <v>1797</v>
      </c>
      <c r="H1392" s="25">
        <f>'101_parsed'!F1392</f>
        <v>0</v>
      </c>
    </row>
    <row r="1393" spans="1:8" x14ac:dyDescent="0.2">
      <c r="A1393" s="25">
        <f>'101_parsed'!A1393</f>
        <v>356</v>
      </c>
      <c r="B1393" s="33">
        <f>'101_parsed'!B1393</f>
        <v>61901</v>
      </c>
      <c r="C1393" s="25" t="str">
        <f>INDEX(all_banks!O:O,MATCH(A1393,all_banks!H:H,0))</f>
        <v>ПАО "Витабанк" (356)</v>
      </c>
      <c r="D1393" s="25" t="str">
        <f>INDEX('101_accounts'!B:B,MATCH(B1393,'101_accounts'!A:A,0))</f>
        <v>61901   A  Земля, временно неиспользуемая в основной деятельности</v>
      </c>
      <c r="E1393" s="25">
        <f>'101_parsed'!C1393</f>
        <v>0</v>
      </c>
      <c r="F1393" s="25">
        <f>'101_parsed'!D1393</f>
        <v>0</v>
      </c>
      <c r="G1393" s="25">
        <f>'101_parsed'!E1393</f>
        <v>0</v>
      </c>
      <c r="H1393" s="25">
        <f>'101_parsed'!F1393</f>
        <v>0</v>
      </c>
    </row>
    <row r="1394" spans="1:8" x14ac:dyDescent="0.2">
      <c r="A1394" s="25">
        <f>'101_parsed'!A1394</f>
        <v>356</v>
      </c>
      <c r="B1394" s="33">
        <f>'101_parsed'!B1394</f>
        <v>61902</v>
      </c>
      <c r="C1394" s="25" t="str">
        <f>INDEX(all_banks!O:O,MATCH(A1394,all_banks!H:H,0))</f>
        <v>ПАО "Витабанк" (356)</v>
      </c>
      <c r="D1394" s="25" t="str">
        <f>INDEX('101_accounts'!B:B,MATCH(B1394,'101_accounts'!A:A,0))</f>
        <v>61902   A  Земля, временно неиспользуемая в основной деятельности, переданная в аренду</v>
      </c>
      <c r="E1394" s="25">
        <f>'101_parsed'!C1394</f>
        <v>0</v>
      </c>
      <c r="F1394" s="25">
        <f>'101_parsed'!D1394</f>
        <v>0</v>
      </c>
      <c r="G1394" s="25">
        <f>'101_parsed'!E1394</f>
        <v>0</v>
      </c>
      <c r="H1394" s="25">
        <f>'101_parsed'!F1394</f>
        <v>0</v>
      </c>
    </row>
    <row r="1395" spans="1:8" x14ac:dyDescent="0.2">
      <c r="A1395" s="25">
        <f>'101_parsed'!A1395</f>
        <v>356</v>
      </c>
      <c r="B1395" s="33">
        <f>'101_parsed'!B1395</f>
        <v>61903</v>
      </c>
      <c r="C1395" s="25" t="str">
        <f>INDEX(all_banks!O:O,MATCH(A1395,all_banks!H:H,0))</f>
        <v>ПАО "Витабанк" (356)</v>
      </c>
      <c r="D1395" s="25" t="str">
        <f>INDEX('101_accounts'!B:B,MATCH(B1395,'101_accounts'!A:A,0))</f>
        <v>61903   A  Недвижимость (кроме земли), временно неиспользуемая в основной деятельности</v>
      </c>
      <c r="E1395" s="25">
        <f>'101_parsed'!C1395</f>
        <v>0</v>
      </c>
      <c r="F1395" s="25">
        <f>'101_parsed'!D1395</f>
        <v>0</v>
      </c>
      <c r="G1395" s="25">
        <f>'101_parsed'!E1395</f>
        <v>0</v>
      </c>
      <c r="H1395" s="25">
        <f>'101_parsed'!F1395</f>
        <v>0</v>
      </c>
    </row>
    <row r="1396" spans="1:8" x14ac:dyDescent="0.2">
      <c r="A1396" s="25">
        <f>'101_parsed'!A1396</f>
        <v>356</v>
      </c>
      <c r="B1396" s="33">
        <f>'101_parsed'!B1396</f>
        <v>61904</v>
      </c>
      <c r="C1396" s="25" t="str">
        <f>INDEX(all_banks!O:O,MATCH(A1396,all_banks!H:H,0))</f>
        <v>ПАО "Витабанк" (356)</v>
      </c>
      <c r="D1396" s="25" t="str">
        <f>INDEX('101_accounts'!B:B,MATCH(B1396,'101_accounts'!A:A,0))</f>
        <v>61904   A  Недвижимость (кроме земли), временно неиспользуемая в основной деятельности, переданная в аренду</v>
      </c>
      <c r="E1396" s="25">
        <f>'101_parsed'!C1396</f>
        <v>0</v>
      </c>
      <c r="F1396" s="25">
        <f>'101_parsed'!D1396</f>
        <v>0</v>
      </c>
      <c r="G1396" s="25">
        <f>'101_parsed'!E1396</f>
        <v>0</v>
      </c>
      <c r="H1396" s="25">
        <f>'101_parsed'!F1396</f>
        <v>0</v>
      </c>
    </row>
    <row r="1397" spans="1:8" x14ac:dyDescent="0.2">
      <c r="A1397" s="25">
        <f>'101_parsed'!A1397</f>
        <v>356</v>
      </c>
      <c r="B1397" s="33">
        <f>'101_parsed'!B1397</f>
        <v>61905</v>
      </c>
      <c r="C1397" s="25" t="str">
        <f>INDEX(all_banks!O:O,MATCH(A1397,all_banks!H:H,0))</f>
        <v>ПАО "Витабанк" (356)</v>
      </c>
      <c r="D1397" s="25" t="str">
        <f>INDEX('101_accounts'!B:B,MATCH(B1397,'101_accounts'!A:A,0))</f>
        <v>61905   A  Земля, временно неиспользуемая в основной деятельности, учитываемая по справедливой стоимости</v>
      </c>
      <c r="E1397" s="25">
        <f>'101_parsed'!C1397</f>
        <v>0</v>
      </c>
      <c r="F1397" s="25">
        <f>'101_parsed'!D1397</f>
        <v>0</v>
      </c>
      <c r="G1397" s="25">
        <f>'101_parsed'!E1397</f>
        <v>0</v>
      </c>
      <c r="H1397" s="25">
        <f>'101_parsed'!F1397</f>
        <v>0</v>
      </c>
    </row>
    <row r="1398" spans="1:8" x14ac:dyDescent="0.2">
      <c r="A1398" s="25">
        <f>'101_parsed'!A1398</f>
        <v>356</v>
      </c>
      <c r="B1398" s="33">
        <f>'101_parsed'!B1398</f>
        <v>61906</v>
      </c>
      <c r="C1398" s="25" t="str">
        <f>INDEX(all_banks!O:O,MATCH(A1398,all_banks!H:H,0))</f>
        <v>ПАО "Витабанк" (356)</v>
      </c>
      <c r="D1398" s="25" t="str">
        <f>INDEX('101_accounts'!B:B,MATCH(B1398,'101_accounts'!A:A,0))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398" s="25">
        <f>'101_parsed'!C1398</f>
        <v>0</v>
      </c>
      <c r="F1398" s="25">
        <f>'101_parsed'!D1398</f>
        <v>0</v>
      </c>
      <c r="G1398" s="25">
        <f>'101_parsed'!E1398</f>
        <v>0</v>
      </c>
      <c r="H1398" s="25">
        <f>'101_parsed'!F1398</f>
        <v>0</v>
      </c>
    </row>
    <row r="1399" spans="1:8" x14ac:dyDescent="0.2">
      <c r="A1399" s="25">
        <f>'101_parsed'!A1399</f>
        <v>356</v>
      </c>
      <c r="B1399" s="33">
        <f>'101_parsed'!B1399</f>
        <v>61907</v>
      </c>
      <c r="C1399" s="25" t="str">
        <f>INDEX(all_banks!O:O,MATCH(A1399,all_banks!H:H,0))</f>
        <v>ПАО "Витабанк" (356)</v>
      </c>
      <c r="D1399" s="25" t="str">
        <f>INDEX('101_accounts'!B:B,MATCH(B1399,'101_accounts'!A:A,0))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399" s="25">
        <f>'101_parsed'!C1399</f>
        <v>0</v>
      </c>
      <c r="F1399" s="25">
        <f>'101_parsed'!D1399</f>
        <v>0</v>
      </c>
      <c r="G1399" s="25">
        <f>'101_parsed'!E1399</f>
        <v>0</v>
      </c>
      <c r="H1399" s="25">
        <f>'101_parsed'!F1399</f>
        <v>0</v>
      </c>
    </row>
    <row r="1400" spans="1:8" x14ac:dyDescent="0.2">
      <c r="A1400" s="25">
        <f>'101_parsed'!A1400</f>
        <v>356</v>
      </c>
      <c r="B1400" s="33">
        <f>'101_parsed'!B1400</f>
        <v>61908</v>
      </c>
      <c r="C1400" s="25" t="str">
        <f>INDEX(all_banks!O:O,MATCH(A1400,all_banks!H:H,0))</f>
        <v>ПАО "Витабанк" (356)</v>
      </c>
      <c r="D1400" s="25" t="str">
        <f>INDEX('101_accounts'!B:B,MATCH(B1400,'101_accounts'!A:A,0))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400" s="25">
        <f>'101_parsed'!C1400</f>
        <v>0</v>
      </c>
      <c r="F1400" s="25">
        <f>'101_parsed'!D1400</f>
        <v>0</v>
      </c>
      <c r="G1400" s="25">
        <f>'101_parsed'!E1400</f>
        <v>0</v>
      </c>
      <c r="H1400" s="25">
        <f>'101_parsed'!F1400</f>
        <v>0</v>
      </c>
    </row>
    <row r="1401" spans="1:8" x14ac:dyDescent="0.2">
      <c r="A1401" s="25">
        <f>'101_parsed'!A1401</f>
        <v>356</v>
      </c>
      <c r="B1401" s="33">
        <f>'101_parsed'!B1401</f>
        <v>61909</v>
      </c>
      <c r="C1401" s="25" t="str">
        <f>INDEX(all_banks!O:O,MATCH(A1401,all_banks!H:H,0))</f>
        <v>ПАО "Витабанк" (356)</v>
      </c>
      <c r="D1401" s="25" t="str">
        <f>INDEX('101_accounts'!B:B,MATCH(B1401,'101_accounts'!A:A,0))</f>
        <v>61909   П  Амортизация недвижимости (кроме земли), временно неиспользуемой в основной деятельности</v>
      </c>
      <c r="E1401" s="25">
        <f>'101_parsed'!C1401</f>
        <v>0</v>
      </c>
      <c r="F1401" s="25">
        <f>'101_parsed'!D1401</f>
        <v>0</v>
      </c>
      <c r="G1401" s="25">
        <f>'101_parsed'!E1401</f>
        <v>0</v>
      </c>
      <c r="H1401" s="25">
        <f>'101_parsed'!F1401</f>
        <v>0</v>
      </c>
    </row>
    <row r="1402" spans="1:8" x14ac:dyDescent="0.2">
      <c r="A1402" s="25">
        <f>'101_parsed'!A1402</f>
        <v>356</v>
      </c>
      <c r="B1402" s="33">
        <f>'101_parsed'!B1402</f>
        <v>61910</v>
      </c>
      <c r="C1402" s="25" t="str">
        <f>INDEX(all_banks!O:O,MATCH(A1402,all_banks!H:H,0))</f>
        <v>ПАО "Витабанк" (356)</v>
      </c>
      <c r="D1402" s="25" t="str">
        <f>INDEX('101_accounts'!B:B,MATCH(B1402,'101_accounts'!A:A,0))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402" s="25">
        <f>'101_parsed'!C1402</f>
        <v>0</v>
      </c>
      <c r="F1402" s="25">
        <f>'101_parsed'!D1402</f>
        <v>0</v>
      </c>
      <c r="G1402" s="25">
        <f>'101_parsed'!E1402</f>
        <v>0</v>
      </c>
      <c r="H1402" s="25">
        <f>'101_parsed'!F1402</f>
        <v>0</v>
      </c>
    </row>
    <row r="1403" spans="1:8" x14ac:dyDescent="0.2">
      <c r="A1403" s="25">
        <f>'101_parsed'!A1403</f>
        <v>356</v>
      </c>
      <c r="B1403" s="33">
        <f>'101_parsed'!B1403</f>
        <v>61911</v>
      </c>
      <c r="C1403" s="25" t="str">
        <f>INDEX(all_banks!O:O,MATCH(A1403,all_banks!H:H,0))</f>
        <v>ПАО "Витабанк" (356)</v>
      </c>
      <c r="D1403" s="25" t="str">
        <f>INDEX('101_accounts'!B:B,MATCH(B1403,'101_accounts'!A:A,0))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403" s="25">
        <f>'101_parsed'!C1403</f>
        <v>0</v>
      </c>
      <c r="F1403" s="25">
        <f>'101_parsed'!D1403</f>
        <v>0</v>
      </c>
      <c r="G1403" s="25">
        <f>'101_parsed'!E1403</f>
        <v>0</v>
      </c>
      <c r="H1403" s="25">
        <f>'101_parsed'!F1403</f>
        <v>0</v>
      </c>
    </row>
    <row r="1404" spans="1:8" x14ac:dyDescent="0.2">
      <c r="A1404" s="25">
        <f>'101_parsed'!A1404</f>
        <v>356</v>
      </c>
      <c r="B1404" s="33">
        <f>'101_parsed'!B1404</f>
        <v>61912</v>
      </c>
      <c r="C1404" s="25" t="str">
        <f>INDEX(all_banks!O:O,MATCH(A1404,all_banks!H:H,0))</f>
        <v>ПАО "Витабанк" (356)</v>
      </c>
      <c r="D1404" s="25" t="str">
        <f>INDEX('101_accounts'!B:B,MATCH(B1404,'101_accounts'!A:A,0))</f>
        <v>61912   П  Резервы на возможные потери</v>
      </c>
      <c r="E1404" s="25">
        <f>'101_parsed'!C1404</f>
        <v>0</v>
      </c>
      <c r="F1404" s="25">
        <f>'101_parsed'!D1404</f>
        <v>0</v>
      </c>
      <c r="G1404" s="25">
        <f>'101_parsed'!E1404</f>
        <v>0</v>
      </c>
      <c r="H1404" s="25">
        <f>'101_parsed'!F1404</f>
        <v>0</v>
      </c>
    </row>
    <row r="1405" spans="1:8" x14ac:dyDescent="0.2">
      <c r="A1405" s="25">
        <f>'101_parsed'!A1405</f>
        <v>356</v>
      </c>
      <c r="B1405" s="33">
        <f>'101_parsed'!B1405</f>
        <v>62001</v>
      </c>
      <c r="C1405" s="25" t="str">
        <f>INDEX(all_banks!O:O,MATCH(A1405,all_banks!H:H,0))</f>
        <v>ПАО "Витабанк" (356)</v>
      </c>
      <c r="D1405" s="25" t="str">
        <f>INDEX('101_accounts'!B:B,MATCH(B1405,'101_accounts'!A:A,0))</f>
        <v>62001   A  Долгосрочные активы, предназначенные для продажи</v>
      </c>
      <c r="E1405" s="25">
        <f>'101_parsed'!C1405</f>
        <v>178293</v>
      </c>
      <c r="F1405" s="25">
        <f>'101_parsed'!D1405</f>
        <v>0</v>
      </c>
      <c r="G1405" s="25">
        <f>'101_parsed'!E1405</f>
        <v>129765</v>
      </c>
      <c r="H1405" s="25">
        <f>'101_parsed'!F1405</f>
        <v>0</v>
      </c>
    </row>
    <row r="1406" spans="1:8" x14ac:dyDescent="0.2">
      <c r="A1406" s="25">
        <f>'101_parsed'!A1406</f>
        <v>356</v>
      </c>
      <c r="B1406" s="33">
        <f>'101_parsed'!B1406</f>
        <v>62002</v>
      </c>
      <c r="C1406" s="25" t="str">
        <f>INDEX(all_banks!O:O,MATCH(A1406,all_banks!H:H,0))</f>
        <v>ПАО "Витабанк" (356)</v>
      </c>
      <c r="D1406" s="25" t="str">
        <f>INDEX('101_accounts'!B:B,MATCH(B1406,'101_accounts'!A:A,0))</f>
        <v>62002   П  Резервы на возможные потери</v>
      </c>
      <c r="E1406" s="25">
        <f>'101_parsed'!C1406</f>
        <v>0</v>
      </c>
      <c r="F1406" s="25">
        <f>'101_parsed'!D1406</f>
        <v>64593</v>
      </c>
      <c r="G1406" s="25">
        <f>'101_parsed'!E1406</f>
        <v>0</v>
      </c>
      <c r="H1406" s="25">
        <f>'101_parsed'!F1406</f>
        <v>40595</v>
      </c>
    </row>
    <row r="1407" spans="1:8" x14ac:dyDescent="0.2">
      <c r="A1407" s="25">
        <f>'101_parsed'!A1407</f>
        <v>356</v>
      </c>
      <c r="B1407" s="33">
        <f>'101_parsed'!B1407</f>
        <v>62101</v>
      </c>
      <c r="C1407" s="25" t="str">
        <f>INDEX(all_banks!O:O,MATCH(A1407,all_banks!H:H,0))</f>
        <v>ПАО "Витабанк" (356)</v>
      </c>
      <c r="D1407" s="25" t="str">
        <f>INDEX('101_accounts'!B:B,MATCH(B1407,'101_accounts'!A:A,0))</f>
        <v>62101   A  Средства труда, полученные по договорам отступного, залога, назначение которых не определено</v>
      </c>
      <c r="E1407" s="25">
        <f>'101_parsed'!C1407</f>
        <v>0</v>
      </c>
      <c r="F1407" s="25">
        <f>'101_parsed'!D1407</f>
        <v>0</v>
      </c>
      <c r="G1407" s="25">
        <f>'101_parsed'!E1407</f>
        <v>0</v>
      </c>
      <c r="H1407" s="25">
        <f>'101_parsed'!F1407</f>
        <v>0</v>
      </c>
    </row>
    <row r="1408" spans="1:8" x14ac:dyDescent="0.2">
      <c r="A1408" s="25">
        <f>'101_parsed'!A1408</f>
        <v>356</v>
      </c>
      <c r="B1408" s="33">
        <f>'101_parsed'!B1408</f>
        <v>62102</v>
      </c>
      <c r="C1408" s="25" t="str">
        <f>INDEX(all_banks!O:O,MATCH(A1408,all_banks!H:H,0))</f>
        <v>ПАО "Витабанк" (356)</v>
      </c>
      <c r="D1408" s="25" t="str">
        <f>INDEX('101_accounts'!B:B,MATCH(B1408,'101_accounts'!A:A,0))</f>
        <v>62102   A  Предметы труда, полученные по договорам отступного, залога, назначение которых не определено</v>
      </c>
      <c r="E1408" s="25">
        <f>'101_parsed'!C1408</f>
        <v>0</v>
      </c>
      <c r="F1408" s="25">
        <f>'101_parsed'!D1408</f>
        <v>0</v>
      </c>
      <c r="G1408" s="25">
        <f>'101_parsed'!E1408</f>
        <v>0</v>
      </c>
      <c r="H1408" s="25">
        <f>'101_parsed'!F1408</f>
        <v>0</v>
      </c>
    </row>
    <row r="1409" spans="1:8" x14ac:dyDescent="0.2">
      <c r="A1409" s="25">
        <f>'101_parsed'!A1409</f>
        <v>356</v>
      </c>
      <c r="B1409" s="33">
        <f>'101_parsed'!B1409</f>
        <v>62103</v>
      </c>
      <c r="C1409" s="25" t="str">
        <f>INDEX(all_banks!O:O,MATCH(A1409,all_banks!H:H,0))</f>
        <v>ПАО "Витабанк" (356)</v>
      </c>
      <c r="D1409" s="25" t="str">
        <f>INDEX('101_accounts'!B:B,MATCH(B1409,'101_accounts'!A:A,0))</f>
        <v>62103   П  Резервы на возможные потери</v>
      </c>
      <c r="E1409" s="25">
        <f>'101_parsed'!C1409</f>
        <v>0</v>
      </c>
      <c r="F1409" s="25">
        <f>'101_parsed'!D1409</f>
        <v>0</v>
      </c>
      <c r="G1409" s="25">
        <f>'101_parsed'!E1409</f>
        <v>0</v>
      </c>
      <c r="H1409" s="25">
        <f>'101_parsed'!F1409</f>
        <v>0</v>
      </c>
    </row>
    <row r="1410" spans="1:8" x14ac:dyDescent="0.2">
      <c r="A1410" s="25">
        <f>'101_parsed'!A1410</f>
        <v>903</v>
      </c>
      <c r="B1410" s="33">
        <f>'101_parsed'!B1410</f>
        <v>60401</v>
      </c>
      <c r="C1410" s="25" t="str">
        <f>INDEX(all_banks!O:O,MATCH(A1410,all_banks!H:H,0))</f>
        <v>АО "ВЛАДБИЗНЕСБАНК" (903)</v>
      </c>
      <c r="D1410" s="25" t="str">
        <f>INDEX('101_accounts'!B:B,MATCH(B1410,'101_accounts'!A:A,0))</f>
        <v>60401   A  Основные средства (кроме земли) (c 13.02.2018)_x000D_Категория 1- Здания и сооружения (до 31.12.2002)</v>
      </c>
      <c r="E1410" s="25">
        <f>'101_parsed'!C1410</f>
        <v>150431</v>
      </c>
      <c r="F1410" s="25">
        <f>'101_parsed'!D1410</f>
        <v>0</v>
      </c>
      <c r="G1410" s="25">
        <f>'101_parsed'!E1410</f>
        <v>150377</v>
      </c>
      <c r="H1410" s="25">
        <f>'101_parsed'!F1410</f>
        <v>0</v>
      </c>
    </row>
    <row r="1411" spans="1:8" x14ac:dyDescent="0.2">
      <c r="A1411" s="25">
        <f>'101_parsed'!A1411</f>
        <v>903</v>
      </c>
      <c r="B1411" s="33">
        <f>'101_parsed'!B1411</f>
        <v>60404</v>
      </c>
      <c r="C1411" s="25" t="str">
        <f>INDEX(all_banks!O:O,MATCH(A1411,all_banks!H:H,0))</f>
        <v>АО "ВЛАДБИЗНЕСБАНК" (903)</v>
      </c>
      <c r="D1411" s="25" t="str">
        <f>INDEX('101_accounts'!B:B,MATCH(B1411,'101_accounts'!A:A,0))</f>
        <v>60404   A  Земля (c 13.02.2018)</v>
      </c>
      <c r="E1411" s="25">
        <f>'101_parsed'!C1411</f>
        <v>11439</v>
      </c>
      <c r="F1411" s="25">
        <f>'101_parsed'!D1411</f>
        <v>0</v>
      </c>
      <c r="G1411" s="25">
        <f>'101_parsed'!E1411</f>
        <v>11439</v>
      </c>
      <c r="H1411" s="25">
        <f>'101_parsed'!F1411</f>
        <v>0</v>
      </c>
    </row>
    <row r="1412" spans="1:8" x14ac:dyDescent="0.2">
      <c r="A1412" s="25">
        <f>'101_parsed'!A1412</f>
        <v>903</v>
      </c>
      <c r="B1412" s="33">
        <f>'101_parsed'!B1412</f>
        <v>60405</v>
      </c>
      <c r="C1412" s="25" t="str">
        <f>INDEX(all_banks!O:O,MATCH(A1412,all_banks!H:H,0))</f>
        <v>АО "ВЛАДБИЗНЕСБАНК" (903)</v>
      </c>
      <c r="D1412" s="25" t="str">
        <f>INDEX('101_accounts'!B:B,MATCH(B1412,'101_accounts'!A:A,0))</f>
        <v>60405   П
A (до 31.01.2003)  Резервы на возможные потери (c 13.02.2018)
Долгосрочно арендуемые основные средства (до 31.01.2003)</v>
      </c>
      <c r="E1412" s="25">
        <f>'101_parsed'!C1412</f>
        <v>0</v>
      </c>
      <c r="F1412" s="25">
        <f>'101_parsed'!D1412</f>
        <v>0</v>
      </c>
      <c r="G1412" s="25">
        <f>'101_parsed'!E1412</f>
        <v>0</v>
      </c>
      <c r="H1412" s="25">
        <f>'101_parsed'!F1412</f>
        <v>0</v>
      </c>
    </row>
    <row r="1413" spans="1:8" x14ac:dyDescent="0.2">
      <c r="A1413" s="25">
        <f>'101_parsed'!A1413</f>
        <v>903</v>
      </c>
      <c r="B1413" s="33">
        <f>'101_parsed'!B1413</f>
        <v>60414</v>
      </c>
      <c r="C1413" s="25" t="str">
        <f>INDEX(all_banks!O:O,MATCH(A1413,all_banks!H:H,0))</f>
        <v>АО "ВЛАДБИЗНЕСБАНК" (903)</v>
      </c>
      <c r="D1413" s="25" t="str">
        <f>INDEX('101_accounts'!B:B,MATCH(B1413,'101_accounts'!A:A,0))</f>
        <v>60414   П  Амортизация основных средств (кроме земли) (c 13.02.2018)</v>
      </c>
      <c r="E1413" s="25">
        <f>'101_parsed'!C1413</f>
        <v>0</v>
      </c>
      <c r="F1413" s="25">
        <f>'101_parsed'!D1413</f>
        <v>33884</v>
      </c>
      <c r="G1413" s="25">
        <f>'101_parsed'!E1413</f>
        <v>0</v>
      </c>
      <c r="H1413" s="25">
        <f>'101_parsed'!F1413</f>
        <v>35218</v>
      </c>
    </row>
    <row r="1414" spans="1:8" x14ac:dyDescent="0.2">
      <c r="A1414" s="25">
        <f>'101_parsed'!A1414</f>
        <v>903</v>
      </c>
      <c r="B1414" s="33">
        <f>'101_parsed'!B1414</f>
        <v>60415</v>
      </c>
      <c r="C1414" s="25" t="str">
        <f>INDEX(all_banks!O:O,MATCH(A1414,all_banks!H:H,0))</f>
        <v>АО "ВЛАДБИЗНЕСБАНК" (903)</v>
      </c>
      <c r="D1414" s="25" t="str">
        <f>INDEX('101_accounts'!B:B,MATCH(B1414,'101_accounts'!A:A,0))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414" s="25">
        <f>'101_parsed'!C1414</f>
        <v>75</v>
      </c>
      <c r="F1414" s="25">
        <f>'101_parsed'!D1414</f>
        <v>0</v>
      </c>
      <c r="G1414" s="25">
        <f>'101_parsed'!E1414</f>
        <v>528</v>
      </c>
      <c r="H1414" s="25">
        <f>'101_parsed'!F1414</f>
        <v>0</v>
      </c>
    </row>
    <row r="1415" spans="1:8" x14ac:dyDescent="0.2">
      <c r="A1415" s="25">
        <f>'101_parsed'!A1415</f>
        <v>903</v>
      </c>
      <c r="B1415" s="33">
        <f>'101_parsed'!B1415</f>
        <v>61901</v>
      </c>
      <c r="C1415" s="25" t="str">
        <f>INDEX(all_banks!O:O,MATCH(A1415,all_banks!H:H,0))</f>
        <v>АО "ВЛАДБИЗНЕСБАНК" (903)</v>
      </c>
      <c r="D1415" s="25" t="str">
        <f>INDEX('101_accounts'!B:B,MATCH(B1415,'101_accounts'!A:A,0))</f>
        <v>61901   A  Земля, временно неиспользуемая в основной деятельности</v>
      </c>
      <c r="E1415" s="25">
        <f>'101_parsed'!C1415</f>
        <v>0</v>
      </c>
      <c r="F1415" s="25">
        <f>'101_parsed'!D1415</f>
        <v>0</v>
      </c>
      <c r="G1415" s="25">
        <f>'101_parsed'!E1415</f>
        <v>0</v>
      </c>
      <c r="H1415" s="25">
        <f>'101_parsed'!F1415</f>
        <v>0</v>
      </c>
    </row>
    <row r="1416" spans="1:8" x14ac:dyDescent="0.2">
      <c r="A1416" s="25">
        <f>'101_parsed'!A1416</f>
        <v>903</v>
      </c>
      <c r="B1416" s="33">
        <f>'101_parsed'!B1416</f>
        <v>61902</v>
      </c>
      <c r="C1416" s="25" t="str">
        <f>INDEX(all_banks!O:O,MATCH(A1416,all_banks!H:H,0))</f>
        <v>АО "ВЛАДБИЗНЕСБАНК" (903)</v>
      </c>
      <c r="D1416" s="25" t="str">
        <f>INDEX('101_accounts'!B:B,MATCH(B1416,'101_accounts'!A:A,0))</f>
        <v>61902   A  Земля, временно неиспользуемая в основной деятельности, переданная в аренду</v>
      </c>
      <c r="E1416" s="25">
        <f>'101_parsed'!C1416</f>
        <v>0</v>
      </c>
      <c r="F1416" s="25">
        <f>'101_parsed'!D1416</f>
        <v>0</v>
      </c>
      <c r="G1416" s="25">
        <f>'101_parsed'!E1416</f>
        <v>0</v>
      </c>
      <c r="H1416" s="25">
        <f>'101_parsed'!F1416</f>
        <v>0</v>
      </c>
    </row>
    <row r="1417" spans="1:8" x14ac:dyDescent="0.2">
      <c r="A1417" s="25">
        <f>'101_parsed'!A1417</f>
        <v>903</v>
      </c>
      <c r="B1417" s="33">
        <f>'101_parsed'!B1417</f>
        <v>61903</v>
      </c>
      <c r="C1417" s="25" t="str">
        <f>INDEX(all_banks!O:O,MATCH(A1417,all_banks!H:H,0))</f>
        <v>АО "ВЛАДБИЗНЕСБАНК" (903)</v>
      </c>
      <c r="D1417" s="25" t="str">
        <f>INDEX('101_accounts'!B:B,MATCH(B1417,'101_accounts'!A:A,0))</f>
        <v>61903   A  Недвижимость (кроме земли), временно неиспользуемая в основной деятельности</v>
      </c>
      <c r="E1417" s="25">
        <f>'101_parsed'!C1417</f>
        <v>0</v>
      </c>
      <c r="F1417" s="25">
        <f>'101_parsed'!D1417</f>
        <v>0</v>
      </c>
      <c r="G1417" s="25">
        <f>'101_parsed'!E1417</f>
        <v>0</v>
      </c>
      <c r="H1417" s="25">
        <f>'101_parsed'!F1417</f>
        <v>0</v>
      </c>
    </row>
    <row r="1418" spans="1:8" x14ac:dyDescent="0.2">
      <c r="A1418" s="25">
        <f>'101_parsed'!A1418</f>
        <v>903</v>
      </c>
      <c r="B1418" s="33">
        <f>'101_parsed'!B1418</f>
        <v>61904</v>
      </c>
      <c r="C1418" s="25" t="str">
        <f>INDEX(all_banks!O:O,MATCH(A1418,all_banks!H:H,0))</f>
        <v>АО "ВЛАДБИЗНЕСБАНК" (903)</v>
      </c>
      <c r="D1418" s="25" t="str">
        <f>INDEX('101_accounts'!B:B,MATCH(B1418,'101_accounts'!A:A,0))</f>
        <v>61904   A  Недвижимость (кроме земли), временно неиспользуемая в основной деятельности, переданная в аренду</v>
      </c>
      <c r="E1418" s="25">
        <f>'101_parsed'!C1418</f>
        <v>0</v>
      </c>
      <c r="F1418" s="25">
        <f>'101_parsed'!D1418</f>
        <v>0</v>
      </c>
      <c r="G1418" s="25">
        <f>'101_parsed'!E1418</f>
        <v>0</v>
      </c>
      <c r="H1418" s="25">
        <f>'101_parsed'!F1418</f>
        <v>0</v>
      </c>
    </row>
    <row r="1419" spans="1:8" x14ac:dyDescent="0.2">
      <c r="A1419" s="25">
        <f>'101_parsed'!A1419</f>
        <v>903</v>
      </c>
      <c r="B1419" s="33">
        <f>'101_parsed'!B1419</f>
        <v>61905</v>
      </c>
      <c r="C1419" s="25" t="str">
        <f>INDEX(all_banks!O:O,MATCH(A1419,all_banks!H:H,0))</f>
        <v>АО "ВЛАДБИЗНЕСБАНК" (903)</v>
      </c>
      <c r="D1419" s="25" t="str">
        <f>INDEX('101_accounts'!B:B,MATCH(B1419,'101_accounts'!A:A,0))</f>
        <v>61905   A  Земля, временно неиспользуемая в основной деятельности, учитываемая по справедливой стоимости</v>
      </c>
      <c r="E1419" s="25">
        <f>'101_parsed'!C1419</f>
        <v>1317</v>
      </c>
      <c r="F1419" s="25">
        <f>'101_parsed'!D1419</f>
        <v>0</v>
      </c>
      <c r="G1419" s="25">
        <f>'101_parsed'!E1419</f>
        <v>0</v>
      </c>
      <c r="H1419" s="25">
        <f>'101_parsed'!F1419</f>
        <v>0</v>
      </c>
    </row>
    <row r="1420" spans="1:8" x14ac:dyDescent="0.2">
      <c r="A1420" s="25">
        <f>'101_parsed'!A1420</f>
        <v>903</v>
      </c>
      <c r="B1420" s="33">
        <f>'101_parsed'!B1420</f>
        <v>61906</v>
      </c>
      <c r="C1420" s="25" t="str">
        <f>INDEX(all_banks!O:O,MATCH(A1420,all_banks!H:H,0))</f>
        <v>АО "ВЛАДБИЗНЕСБАНК" (903)</v>
      </c>
      <c r="D1420" s="25" t="str">
        <f>INDEX('101_accounts'!B:B,MATCH(B1420,'101_accounts'!A:A,0))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420" s="25">
        <f>'101_parsed'!C1420</f>
        <v>0</v>
      </c>
      <c r="F1420" s="25">
        <f>'101_parsed'!D1420</f>
        <v>0</v>
      </c>
      <c r="G1420" s="25">
        <f>'101_parsed'!E1420</f>
        <v>0</v>
      </c>
      <c r="H1420" s="25">
        <f>'101_parsed'!F1420</f>
        <v>0</v>
      </c>
    </row>
    <row r="1421" spans="1:8" x14ac:dyDescent="0.2">
      <c r="A1421" s="25">
        <f>'101_parsed'!A1421</f>
        <v>903</v>
      </c>
      <c r="B1421" s="33">
        <f>'101_parsed'!B1421</f>
        <v>61907</v>
      </c>
      <c r="C1421" s="25" t="str">
        <f>INDEX(all_banks!O:O,MATCH(A1421,all_banks!H:H,0))</f>
        <v>АО "ВЛАДБИЗНЕСБАНК" (903)</v>
      </c>
      <c r="D1421" s="25" t="str">
        <f>INDEX('101_accounts'!B:B,MATCH(B1421,'101_accounts'!A:A,0))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421" s="25">
        <f>'101_parsed'!C1421</f>
        <v>1232</v>
      </c>
      <c r="F1421" s="25">
        <f>'101_parsed'!D1421</f>
        <v>0</v>
      </c>
      <c r="G1421" s="25">
        <f>'101_parsed'!E1421</f>
        <v>1232</v>
      </c>
      <c r="H1421" s="25">
        <f>'101_parsed'!F1421</f>
        <v>0</v>
      </c>
    </row>
    <row r="1422" spans="1:8" x14ac:dyDescent="0.2">
      <c r="A1422" s="25">
        <f>'101_parsed'!A1422</f>
        <v>903</v>
      </c>
      <c r="B1422" s="33">
        <f>'101_parsed'!B1422</f>
        <v>61908</v>
      </c>
      <c r="C1422" s="25" t="str">
        <f>INDEX(all_banks!O:O,MATCH(A1422,all_banks!H:H,0))</f>
        <v>АО "ВЛАДБИЗНЕСБАНК" (903)</v>
      </c>
      <c r="D1422" s="25" t="str">
        <f>INDEX('101_accounts'!B:B,MATCH(B1422,'101_accounts'!A:A,0))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422" s="25">
        <f>'101_parsed'!C1422</f>
        <v>6195</v>
      </c>
      <c r="F1422" s="25">
        <f>'101_parsed'!D1422</f>
        <v>0</v>
      </c>
      <c r="G1422" s="25">
        <f>'101_parsed'!E1422</f>
        <v>6195</v>
      </c>
      <c r="H1422" s="25">
        <f>'101_parsed'!F1422</f>
        <v>0</v>
      </c>
    </row>
    <row r="1423" spans="1:8" x14ac:dyDescent="0.2">
      <c r="A1423" s="25">
        <f>'101_parsed'!A1423</f>
        <v>903</v>
      </c>
      <c r="B1423" s="33">
        <f>'101_parsed'!B1423</f>
        <v>61909</v>
      </c>
      <c r="C1423" s="25" t="str">
        <f>INDEX(all_banks!O:O,MATCH(A1423,all_banks!H:H,0))</f>
        <v>АО "ВЛАДБИЗНЕСБАНК" (903)</v>
      </c>
      <c r="D1423" s="25" t="str">
        <f>INDEX('101_accounts'!B:B,MATCH(B1423,'101_accounts'!A:A,0))</f>
        <v>61909   П  Амортизация недвижимости (кроме земли), временно неиспользуемой в основной деятельности</v>
      </c>
      <c r="E1423" s="25">
        <f>'101_parsed'!C1423</f>
        <v>0</v>
      </c>
      <c r="F1423" s="25">
        <f>'101_parsed'!D1423</f>
        <v>0</v>
      </c>
      <c r="G1423" s="25">
        <f>'101_parsed'!E1423</f>
        <v>0</v>
      </c>
      <c r="H1423" s="25">
        <f>'101_parsed'!F1423</f>
        <v>0</v>
      </c>
    </row>
    <row r="1424" spans="1:8" x14ac:dyDescent="0.2">
      <c r="A1424" s="25">
        <f>'101_parsed'!A1424</f>
        <v>903</v>
      </c>
      <c r="B1424" s="33">
        <f>'101_parsed'!B1424</f>
        <v>61910</v>
      </c>
      <c r="C1424" s="25" t="str">
        <f>INDEX(all_banks!O:O,MATCH(A1424,all_banks!H:H,0))</f>
        <v>АО "ВЛАДБИЗНЕСБАНК" (903)</v>
      </c>
      <c r="D1424" s="25" t="str">
        <f>INDEX('101_accounts'!B:B,MATCH(B1424,'101_accounts'!A:A,0))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424" s="25">
        <f>'101_parsed'!C1424</f>
        <v>0</v>
      </c>
      <c r="F1424" s="25">
        <f>'101_parsed'!D1424</f>
        <v>0</v>
      </c>
      <c r="G1424" s="25">
        <f>'101_parsed'!E1424</f>
        <v>0</v>
      </c>
      <c r="H1424" s="25">
        <f>'101_parsed'!F1424</f>
        <v>0</v>
      </c>
    </row>
    <row r="1425" spans="1:8" x14ac:dyDescent="0.2">
      <c r="A1425" s="25">
        <f>'101_parsed'!A1425</f>
        <v>903</v>
      </c>
      <c r="B1425" s="33">
        <f>'101_parsed'!B1425</f>
        <v>61911</v>
      </c>
      <c r="C1425" s="25" t="str">
        <f>INDEX(all_banks!O:O,MATCH(A1425,all_banks!H:H,0))</f>
        <v>АО "ВЛАДБИЗНЕСБАНК" (903)</v>
      </c>
      <c r="D1425" s="25" t="str">
        <f>INDEX('101_accounts'!B:B,MATCH(B1425,'101_accounts'!A:A,0))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425" s="25">
        <f>'101_parsed'!C1425</f>
        <v>0</v>
      </c>
      <c r="F1425" s="25">
        <f>'101_parsed'!D1425</f>
        <v>0</v>
      </c>
      <c r="G1425" s="25">
        <f>'101_parsed'!E1425</f>
        <v>0</v>
      </c>
      <c r="H1425" s="25">
        <f>'101_parsed'!F1425</f>
        <v>0</v>
      </c>
    </row>
    <row r="1426" spans="1:8" x14ac:dyDescent="0.2">
      <c r="A1426" s="25">
        <f>'101_parsed'!A1426</f>
        <v>903</v>
      </c>
      <c r="B1426" s="33">
        <f>'101_parsed'!B1426</f>
        <v>61912</v>
      </c>
      <c r="C1426" s="25" t="str">
        <f>INDEX(all_banks!O:O,MATCH(A1426,all_banks!H:H,0))</f>
        <v>АО "ВЛАДБИЗНЕСБАНК" (903)</v>
      </c>
      <c r="D1426" s="25" t="str">
        <f>INDEX('101_accounts'!B:B,MATCH(B1426,'101_accounts'!A:A,0))</f>
        <v>61912   П  Резервы на возможные потери</v>
      </c>
      <c r="E1426" s="25">
        <f>'101_parsed'!C1426</f>
        <v>0</v>
      </c>
      <c r="F1426" s="25">
        <f>'101_parsed'!D1426</f>
        <v>0</v>
      </c>
      <c r="G1426" s="25">
        <f>'101_parsed'!E1426</f>
        <v>0</v>
      </c>
      <c r="H1426" s="25">
        <f>'101_parsed'!F1426</f>
        <v>0</v>
      </c>
    </row>
    <row r="1427" spans="1:8" x14ac:dyDescent="0.2">
      <c r="A1427" s="25">
        <f>'101_parsed'!A1427</f>
        <v>903</v>
      </c>
      <c r="B1427" s="33">
        <f>'101_parsed'!B1427</f>
        <v>62001</v>
      </c>
      <c r="C1427" s="25" t="str">
        <f>INDEX(all_banks!O:O,MATCH(A1427,all_banks!H:H,0))</f>
        <v>АО "ВЛАДБИЗНЕСБАНК" (903)</v>
      </c>
      <c r="D1427" s="25" t="str">
        <f>INDEX('101_accounts'!B:B,MATCH(B1427,'101_accounts'!A:A,0))</f>
        <v>62001   A  Долгосрочные активы, предназначенные для продажи</v>
      </c>
      <c r="E1427" s="25">
        <f>'101_parsed'!C1427</f>
        <v>0</v>
      </c>
      <c r="F1427" s="25">
        <f>'101_parsed'!D1427</f>
        <v>0</v>
      </c>
      <c r="G1427" s="25">
        <f>'101_parsed'!E1427</f>
        <v>0</v>
      </c>
      <c r="H1427" s="25">
        <f>'101_parsed'!F1427</f>
        <v>0</v>
      </c>
    </row>
    <row r="1428" spans="1:8" x14ac:dyDescent="0.2">
      <c r="A1428" s="25">
        <f>'101_parsed'!A1428</f>
        <v>903</v>
      </c>
      <c r="B1428" s="33">
        <f>'101_parsed'!B1428</f>
        <v>62002</v>
      </c>
      <c r="C1428" s="25" t="str">
        <f>INDEX(all_banks!O:O,MATCH(A1428,all_banks!H:H,0))</f>
        <v>АО "ВЛАДБИЗНЕСБАНК" (903)</v>
      </c>
      <c r="D1428" s="25" t="str">
        <f>INDEX('101_accounts'!B:B,MATCH(B1428,'101_accounts'!A:A,0))</f>
        <v>62002   П  Резервы на возможные потери</v>
      </c>
      <c r="E1428" s="25">
        <f>'101_parsed'!C1428</f>
        <v>0</v>
      </c>
      <c r="F1428" s="25">
        <f>'101_parsed'!D1428</f>
        <v>0</v>
      </c>
      <c r="G1428" s="25">
        <f>'101_parsed'!E1428</f>
        <v>0</v>
      </c>
      <c r="H1428" s="25">
        <f>'101_parsed'!F1428</f>
        <v>0</v>
      </c>
    </row>
    <row r="1429" spans="1:8" x14ac:dyDescent="0.2">
      <c r="A1429" s="25">
        <f>'101_parsed'!A1429</f>
        <v>903</v>
      </c>
      <c r="B1429" s="33">
        <f>'101_parsed'!B1429</f>
        <v>62101</v>
      </c>
      <c r="C1429" s="25" t="str">
        <f>INDEX(all_banks!O:O,MATCH(A1429,all_banks!H:H,0))</f>
        <v>АО "ВЛАДБИЗНЕСБАНК" (903)</v>
      </c>
      <c r="D1429" s="25" t="str">
        <f>INDEX('101_accounts'!B:B,MATCH(B1429,'101_accounts'!A:A,0))</f>
        <v>62101   A  Средства труда, полученные по договорам отступного, залога, назначение которых не определено</v>
      </c>
      <c r="E1429" s="25">
        <f>'101_parsed'!C1429</f>
        <v>0</v>
      </c>
      <c r="F1429" s="25">
        <f>'101_parsed'!D1429</f>
        <v>0</v>
      </c>
      <c r="G1429" s="25">
        <f>'101_parsed'!E1429</f>
        <v>0</v>
      </c>
      <c r="H1429" s="25">
        <f>'101_parsed'!F1429</f>
        <v>0</v>
      </c>
    </row>
    <row r="1430" spans="1:8" x14ac:dyDescent="0.2">
      <c r="A1430" s="25">
        <f>'101_parsed'!A1430</f>
        <v>903</v>
      </c>
      <c r="B1430" s="33">
        <f>'101_parsed'!B1430</f>
        <v>62102</v>
      </c>
      <c r="C1430" s="25" t="str">
        <f>INDEX(all_banks!O:O,MATCH(A1430,all_banks!H:H,0))</f>
        <v>АО "ВЛАДБИЗНЕСБАНК" (903)</v>
      </c>
      <c r="D1430" s="25" t="str">
        <f>INDEX('101_accounts'!B:B,MATCH(B1430,'101_accounts'!A:A,0))</f>
        <v>62102   A  Предметы труда, полученные по договорам отступного, залога, назначение которых не определено</v>
      </c>
      <c r="E1430" s="25">
        <f>'101_parsed'!C1430</f>
        <v>0</v>
      </c>
      <c r="F1430" s="25">
        <f>'101_parsed'!D1430</f>
        <v>0</v>
      </c>
      <c r="G1430" s="25">
        <f>'101_parsed'!E1430</f>
        <v>0</v>
      </c>
      <c r="H1430" s="25">
        <f>'101_parsed'!F1430</f>
        <v>0</v>
      </c>
    </row>
    <row r="1431" spans="1:8" x14ac:dyDescent="0.2">
      <c r="A1431" s="25">
        <f>'101_parsed'!A1431</f>
        <v>903</v>
      </c>
      <c r="B1431" s="33">
        <f>'101_parsed'!B1431</f>
        <v>62103</v>
      </c>
      <c r="C1431" s="25" t="str">
        <f>INDEX(all_banks!O:O,MATCH(A1431,all_banks!H:H,0))</f>
        <v>АО "ВЛАДБИЗНЕСБАНК" (903)</v>
      </c>
      <c r="D1431" s="25" t="str">
        <f>INDEX('101_accounts'!B:B,MATCH(B1431,'101_accounts'!A:A,0))</f>
        <v>62103   П  Резервы на возможные потери</v>
      </c>
      <c r="E1431" s="25">
        <f>'101_parsed'!C1431</f>
        <v>0</v>
      </c>
      <c r="F1431" s="25">
        <f>'101_parsed'!D1431</f>
        <v>0</v>
      </c>
      <c r="G1431" s="25">
        <f>'101_parsed'!E1431</f>
        <v>0</v>
      </c>
      <c r="H1431" s="25">
        <f>'101_parsed'!F1431</f>
        <v>0</v>
      </c>
    </row>
    <row r="1432" spans="1:8" x14ac:dyDescent="0.2">
      <c r="A1432" s="25">
        <f>'101_parsed'!A1432</f>
        <v>3173</v>
      </c>
      <c r="B1432" s="33">
        <f>'101_parsed'!B1432</f>
        <v>60401</v>
      </c>
      <c r="C1432" s="25" t="str">
        <f>INDEX(all_banks!O:O,MATCH(A1432,all_banks!H:H,0))</f>
        <v>ООО КБ "ВНЕШФИНБАНК" (3173)</v>
      </c>
      <c r="D1432" s="25" t="str">
        <f>INDEX('101_accounts'!B:B,MATCH(B1432,'101_accounts'!A:A,0))</f>
        <v>60401   A  Основные средства (кроме земли) (c 13.02.2018)_x000D_Категория 1- Здания и сооружения (до 31.12.2002)</v>
      </c>
      <c r="E1432" s="25">
        <f>'101_parsed'!C1432</f>
        <v>31933</v>
      </c>
      <c r="F1432" s="25">
        <f>'101_parsed'!D1432</f>
        <v>0</v>
      </c>
      <c r="G1432" s="25">
        <f>'101_parsed'!E1432</f>
        <v>31833</v>
      </c>
      <c r="H1432" s="25">
        <f>'101_parsed'!F1432</f>
        <v>0</v>
      </c>
    </row>
    <row r="1433" spans="1:8" x14ac:dyDescent="0.2">
      <c r="A1433" s="25">
        <f>'101_parsed'!A1433</f>
        <v>3173</v>
      </c>
      <c r="B1433" s="33">
        <f>'101_parsed'!B1433</f>
        <v>60404</v>
      </c>
      <c r="C1433" s="25" t="str">
        <f>INDEX(all_banks!O:O,MATCH(A1433,all_banks!H:H,0))</f>
        <v>ООО КБ "ВНЕШФИНБАНК" (3173)</v>
      </c>
      <c r="D1433" s="25" t="str">
        <f>INDEX('101_accounts'!B:B,MATCH(B1433,'101_accounts'!A:A,0))</f>
        <v>60404   A  Земля (c 13.02.2018)</v>
      </c>
      <c r="E1433" s="25">
        <f>'101_parsed'!C1433</f>
        <v>0</v>
      </c>
      <c r="F1433" s="25">
        <f>'101_parsed'!D1433</f>
        <v>0</v>
      </c>
      <c r="G1433" s="25">
        <f>'101_parsed'!E1433</f>
        <v>0</v>
      </c>
      <c r="H1433" s="25">
        <f>'101_parsed'!F1433</f>
        <v>0</v>
      </c>
    </row>
    <row r="1434" spans="1:8" x14ac:dyDescent="0.2">
      <c r="A1434" s="25">
        <f>'101_parsed'!A1434</f>
        <v>3173</v>
      </c>
      <c r="B1434" s="33">
        <f>'101_parsed'!B1434</f>
        <v>60405</v>
      </c>
      <c r="C1434" s="25" t="str">
        <f>INDEX(all_banks!O:O,MATCH(A1434,all_banks!H:H,0))</f>
        <v>ООО КБ "ВНЕШФИНБАНК" (3173)</v>
      </c>
      <c r="D1434" s="25" t="str">
        <f>INDEX('101_accounts'!B:B,MATCH(B1434,'101_accounts'!A:A,0))</f>
        <v>60405   П
A (до 31.01.2003)  Резервы на возможные потери (c 13.02.2018)
Долгосрочно арендуемые основные средства (до 31.01.2003)</v>
      </c>
      <c r="E1434" s="25">
        <f>'101_parsed'!C1434</f>
        <v>0</v>
      </c>
      <c r="F1434" s="25">
        <f>'101_parsed'!D1434</f>
        <v>0</v>
      </c>
      <c r="G1434" s="25">
        <f>'101_parsed'!E1434</f>
        <v>0</v>
      </c>
      <c r="H1434" s="25">
        <f>'101_parsed'!F1434</f>
        <v>0</v>
      </c>
    </row>
    <row r="1435" spans="1:8" x14ac:dyDescent="0.2">
      <c r="A1435" s="25">
        <f>'101_parsed'!A1435</f>
        <v>3173</v>
      </c>
      <c r="B1435" s="33">
        <f>'101_parsed'!B1435</f>
        <v>60414</v>
      </c>
      <c r="C1435" s="25" t="str">
        <f>INDEX(all_banks!O:O,MATCH(A1435,all_banks!H:H,0))</f>
        <v>ООО КБ "ВНЕШФИНБАНК" (3173)</v>
      </c>
      <c r="D1435" s="25" t="str">
        <f>INDEX('101_accounts'!B:B,MATCH(B1435,'101_accounts'!A:A,0))</f>
        <v>60414   П  Амортизация основных средств (кроме земли) (c 13.02.2018)</v>
      </c>
      <c r="E1435" s="25">
        <f>'101_parsed'!C1435</f>
        <v>0</v>
      </c>
      <c r="F1435" s="25">
        <f>'101_parsed'!D1435</f>
        <v>21115</v>
      </c>
      <c r="G1435" s="25">
        <f>'101_parsed'!E1435</f>
        <v>0</v>
      </c>
      <c r="H1435" s="25">
        <f>'101_parsed'!F1435</f>
        <v>22106</v>
      </c>
    </row>
    <row r="1436" spans="1:8" x14ac:dyDescent="0.2">
      <c r="A1436" s="25">
        <f>'101_parsed'!A1436</f>
        <v>3173</v>
      </c>
      <c r="B1436" s="33">
        <f>'101_parsed'!B1436</f>
        <v>60415</v>
      </c>
      <c r="C1436" s="25" t="str">
        <f>INDEX(all_banks!O:O,MATCH(A1436,all_banks!H:H,0))</f>
        <v>ООО КБ "ВНЕШФИНБАНК" (3173)</v>
      </c>
      <c r="D1436" s="25" t="str">
        <f>INDEX('101_accounts'!B:B,MATCH(B1436,'101_accounts'!A:A,0))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436" s="25">
        <f>'101_parsed'!C1436</f>
        <v>0</v>
      </c>
      <c r="F1436" s="25">
        <f>'101_parsed'!D1436</f>
        <v>0</v>
      </c>
      <c r="G1436" s="25">
        <f>'101_parsed'!E1436</f>
        <v>0</v>
      </c>
      <c r="H1436" s="25">
        <f>'101_parsed'!F1436</f>
        <v>0</v>
      </c>
    </row>
    <row r="1437" spans="1:8" x14ac:dyDescent="0.2">
      <c r="A1437" s="25">
        <f>'101_parsed'!A1437</f>
        <v>3173</v>
      </c>
      <c r="B1437" s="33">
        <f>'101_parsed'!B1437</f>
        <v>61901</v>
      </c>
      <c r="C1437" s="25" t="str">
        <f>INDEX(all_banks!O:O,MATCH(A1437,all_banks!H:H,0))</f>
        <v>ООО КБ "ВНЕШФИНБАНК" (3173)</v>
      </c>
      <c r="D1437" s="25" t="str">
        <f>INDEX('101_accounts'!B:B,MATCH(B1437,'101_accounts'!A:A,0))</f>
        <v>61901   A  Земля, временно неиспользуемая в основной деятельности</v>
      </c>
      <c r="E1437" s="25">
        <f>'101_parsed'!C1437</f>
        <v>0</v>
      </c>
      <c r="F1437" s="25">
        <f>'101_parsed'!D1437</f>
        <v>0</v>
      </c>
      <c r="G1437" s="25">
        <f>'101_parsed'!E1437</f>
        <v>0</v>
      </c>
      <c r="H1437" s="25">
        <f>'101_parsed'!F1437</f>
        <v>0</v>
      </c>
    </row>
    <row r="1438" spans="1:8" x14ac:dyDescent="0.2">
      <c r="A1438" s="25">
        <f>'101_parsed'!A1438</f>
        <v>3173</v>
      </c>
      <c r="B1438" s="33">
        <f>'101_parsed'!B1438</f>
        <v>61902</v>
      </c>
      <c r="C1438" s="25" t="str">
        <f>INDEX(all_banks!O:O,MATCH(A1438,all_banks!H:H,0))</f>
        <v>ООО КБ "ВНЕШФИНБАНК" (3173)</v>
      </c>
      <c r="D1438" s="25" t="str">
        <f>INDEX('101_accounts'!B:B,MATCH(B1438,'101_accounts'!A:A,0))</f>
        <v>61902   A  Земля, временно неиспользуемая в основной деятельности, переданная в аренду</v>
      </c>
      <c r="E1438" s="25">
        <f>'101_parsed'!C1438</f>
        <v>0</v>
      </c>
      <c r="F1438" s="25">
        <f>'101_parsed'!D1438</f>
        <v>0</v>
      </c>
      <c r="G1438" s="25">
        <f>'101_parsed'!E1438</f>
        <v>0</v>
      </c>
      <c r="H1438" s="25">
        <f>'101_parsed'!F1438</f>
        <v>0</v>
      </c>
    </row>
    <row r="1439" spans="1:8" x14ac:dyDescent="0.2">
      <c r="A1439" s="25">
        <f>'101_parsed'!A1439</f>
        <v>3173</v>
      </c>
      <c r="B1439" s="33">
        <f>'101_parsed'!B1439</f>
        <v>61903</v>
      </c>
      <c r="C1439" s="25" t="str">
        <f>INDEX(all_banks!O:O,MATCH(A1439,all_banks!H:H,0))</f>
        <v>ООО КБ "ВНЕШФИНБАНК" (3173)</v>
      </c>
      <c r="D1439" s="25" t="str">
        <f>INDEX('101_accounts'!B:B,MATCH(B1439,'101_accounts'!A:A,0))</f>
        <v>61903   A  Недвижимость (кроме земли), временно неиспользуемая в основной деятельности</v>
      </c>
      <c r="E1439" s="25">
        <f>'101_parsed'!C1439</f>
        <v>0</v>
      </c>
      <c r="F1439" s="25">
        <f>'101_parsed'!D1439</f>
        <v>0</v>
      </c>
      <c r="G1439" s="25">
        <f>'101_parsed'!E1439</f>
        <v>0</v>
      </c>
      <c r="H1439" s="25">
        <f>'101_parsed'!F1439</f>
        <v>0</v>
      </c>
    </row>
    <row r="1440" spans="1:8" x14ac:dyDescent="0.2">
      <c r="A1440" s="25">
        <f>'101_parsed'!A1440</f>
        <v>3173</v>
      </c>
      <c r="B1440" s="33">
        <f>'101_parsed'!B1440</f>
        <v>61904</v>
      </c>
      <c r="C1440" s="25" t="str">
        <f>INDEX(all_banks!O:O,MATCH(A1440,all_banks!H:H,0))</f>
        <v>ООО КБ "ВНЕШФИНБАНК" (3173)</v>
      </c>
      <c r="D1440" s="25" t="str">
        <f>INDEX('101_accounts'!B:B,MATCH(B1440,'101_accounts'!A:A,0))</f>
        <v>61904   A  Недвижимость (кроме земли), временно неиспользуемая в основной деятельности, переданная в аренду</v>
      </c>
      <c r="E1440" s="25">
        <f>'101_parsed'!C1440</f>
        <v>0</v>
      </c>
      <c r="F1440" s="25">
        <f>'101_parsed'!D1440</f>
        <v>0</v>
      </c>
      <c r="G1440" s="25">
        <f>'101_parsed'!E1440</f>
        <v>0</v>
      </c>
      <c r="H1440" s="25">
        <f>'101_parsed'!F1440</f>
        <v>0</v>
      </c>
    </row>
    <row r="1441" spans="1:8" x14ac:dyDescent="0.2">
      <c r="A1441" s="25">
        <f>'101_parsed'!A1441</f>
        <v>3173</v>
      </c>
      <c r="B1441" s="33">
        <f>'101_parsed'!B1441</f>
        <v>61905</v>
      </c>
      <c r="C1441" s="25" t="str">
        <f>INDEX(all_banks!O:O,MATCH(A1441,all_banks!H:H,0))</f>
        <v>ООО КБ "ВНЕШФИНБАНК" (3173)</v>
      </c>
      <c r="D1441" s="25" t="str">
        <f>INDEX('101_accounts'!B:B,MATCH(B1441,'101_accounts'!A:A,0))</f>
        <v>61905   A  Земля, временно неиспользуемая в основной деятельности, учитываемая по справедливой стоимости</v>
      </c>
      <c r="E1441" s="25">
        <f>'101_parsed'!C1441</f>
        <v>0</v>
      </c>
      <c r="F1441" s="25">
        <f>'101_parsed'!D1441</f>
        <v>0</v>
      </c>
      <c r="G1441" s="25">
        <f>'101_parsed'!E1441</f>
        <v>0</v>
      </c>
      <c r="H1441" s="25">
        <f>'101_parsed'!F1441</f>
        <v>0</v>
      </c>
    </row>
    <row r="1442" spans="1:8" x14ac:dyDescent="0.2">
      <c r="A1442" s="25">
        <f>'101_parsed'!A1442</f>
        <v>3173</v>
      </c>
      <c r="B1442" s="33">
        <f>'101_parsed'!B1442</f>
        <v>61906</v>
      </c>
      <c r="C1442" s="25" t="str">
        <f>INDEX(all_banks!O:O,MATCH(A1442,all_banks!H:H,0))</f>
        <v>ООО КБ "ВНЕШФИНБАНК" (3173)</v>
      </c>
      <c r="D1442" s="25" t="str">
        <f>INDEX('101_accounts'!B:B,MATCH(B1442,'101_accounts'!A:A,0))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442" s="25">
        <f>'101_parsed'!C1442</f>
        <v>0</v>
      </c>
      <c r="F1442" s="25">
        <f>'101_parsed'!D1442</f>
        <v>0</v>
      </c>
      <c r="G1442" s="25">
        <f>'101_parsed'!E1442</f>
        <v>0</v>
      </c>
      <c r="H1442" s="25">
        <f>'101_parsed'!F1442</f>
        <v>0</v>
      </c>
    </row>
    <row r="1443" spans="1:8" x14ac:dyDescent="0.2">
      <c r="A1443" s="25">
        <f>'101_parsed'!A1443</f>
        <v>3173</v>
      </c>
      <c r="B1443" s="33">
        <f>'101_parsed'!B1443</f>
        <v>61907</v>
      </c>
      <c r="C1443" s="25" t="str">
        <f>INDEX(all_banks!O:O,MATCH(A1443,all_banks!H:H,0))</f>
        <v>ООО КБ "ВНЕШФИНБАНК" (3173)</v>
      </c>
      <c r="D1443" s="25" t="str">
        <f>INDEX('101_accounts'!B:B,MATCH(B1443,'101_accounts'!A:A,0))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443" s="25">
        <f>'101_parsed'!C1443</f>
        <v>0</v>
      </c>
      <c r="F1443" s="25">
        <f>'101_parsed'!D1443</f>
        <v>0</v>
      </c>
      <c r="G1443" s="25">
        <f>'101_parsed'!E1443</f>
        <v>0</v>
      </c>
      <c r="H1443" s="25">
        <f>'101_parsed'!F1443</f>
        <v>0</v>
      </c>
    </row>
    <row r="1444" spans="1:8" x14ac:dyDescent="0.2">
      <c r="A1444" s="25">
        <f>'101_parsed'!A1444</f>
        <v>3173</v>
      </c>
      <c r="B1444" s="33">
        <f>'101_parsed'!B1444</f>
        <v>61908</v>
      </c>
      <c r="C1444" s="25" t="str">
        <f>INDEX(all_banks!O:O,MATCH(A1444,all_banks!H:H,0))</f>
        <v>ООО КБ "ВНЕШФИНБАНК" (3173)</v>
      </c>
      <c r="D1444" s="25" t="str">
        <f>INDEX('101_accounts'!B:B,MATCH(B1444,'101_accounts'!A:A,0))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444" s="25">
        <f>'101_parsed'!C1444</f>
        <v>0</v>
      </c>
      <c r="F1444" s="25">
        <f>'101_parsed'!D1444</f>
        <v>0</v>
      </c>
      <c r="G1444" s="25">
        <f>'101_parsed'!E1444</f>
        <v>0</v>
      </c>
      <c r="H1444" s="25">
        <f>'101_parsed'!F1444</f>
        <v>0</v>
      </c>
    </row>
    <row r="1445" spans="1:8" x14ac:dyDescent="0.2">
      <c r="A1445" s="25">
        <f>'101_parsed'!A1445</f>
        <v>3173</v>
      </c>
      <c r="B1445" s="33">
        <f>'101_parsed'!B1445</f>
        <v>61909</v>
      </c>
      <c r="C1445" s="25" t="str">
        <f>INDEX(all_banks!O:O,MATCH(A1445,all_banks!H:H,0))</f>
        <v>ООО КБ "ВНЕШФИНБАНК" (3173)</v>
      </c>
      <c r="D1445" s="25" t="str">
        <f>INDEX('101_accounts'!B:B,MATCH(B1445,'101_accounts'!A:A,0))</f>
        <v>61909   П  Амортизация недвижимости (кроме земли), временно неиспользуемой в основной деятельности</v>
      </c>
      <c r="E1445" s="25">
        <f>'101_parsed'!C1445</f>
        <v>0</v>
      </c>
      <c r="F1445" s="25">
        <f>'101_parsed'!D1445</f>
        <v>0</v>
      </c>
      <c r="G1445" s="25">
        <f>'101_parsed'!E1445</f>
        <v>0</v>
      </c>
      <c r="H1445" s="25">
        <f>'101_parsed'!F1445</f>
        <v>0</v>
      </c>
    </row>
    <row r="1446" spans="1:8" x14ac:dyDescent="0.2">
      <c r="A1446" s="25">
        <f>'101_parsed'!A1446</f>
        <v>3173</v>
      </c>
      <c r="B1446" s="33">
        <f>'101_parsed'!B1446</f>
        <v>61910</v>
      </c>
      <c r="C1446" s="25" t="str">
        <f>INDEX(all_banks!O:O,MATCH(A1446,all_banks!H:H,0))</f>
        <v>ООО КБ "ВНЕШФИНБАНК" (3173)</v>
      </c>
      <c r="D1446" s="25" t="str">
        <f>INDEX('101_accounts'!B:B,MATCH(B1446,'101_accounts'!A:A,0))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446" s="25">
        <f>'101_parsed'!C1446</f>
        <v>0</v>
      </c>
      <c r="F1446" s="25">
        <f>'101_parsed'!D1446</f>
        <v>0</v>
      </c>
      <c r="G1446" s="25">
        <f>'101_parsed'!E1446</f>
        <v>0</v>
      </c>
      <c r="H1446" s="25">
        <f>'101_parsed'!F1446</f>
        <v>0</v>
      </c>
    </row>
    <row r="1447" spans="1:8" x14ac:dyDescent="0.2">
      <c r="A1447" s="25">
        <f>'101_parsed'!A1447</f>
        <v>3173</v>
      </c>
      <c r="B1447" s="33">
        <f>'101_parsed'!B1447</f>
        <v>61911</v>
      </c>
      <c r="C1447" s="25" t="str">
        <f>INDEX(all_banks!O:O,MATCH(A1447,all_banks!H:H,0))</f>
        <v>ООО КБ "ВНЕШФИНБАНК" (3173)</v>
      </c>
      <c r="D1447" s="25" t="str">
        <f>INDEX('101_accounts'!B:B,MATCH(B1447,'101_accounts'!A:A,0))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447" s="25">
        <f>'101_parsed'!C1447</f>
        <v>0</v>
      </c>
      <c r="F1447" s="25">
        <f>'101_parsed'!D1447</f>
        <v>0</v>
      </c>
      <c r="G1447" s="25">
        <f>'101_parsed'!E1447</f>
        <v>0</v>
      </c>
      <c r="H1447" s="25">
        <f>'101_parsed'!F1447</f>
        <v>0</v>
      </c>
    </row>
    <row r="1448" spans="1:8" x14ac:dyDescent="0.2">
      <c r="A1448" s="25">
        <f>'101_parsed'!A1448</f>
        <v>3173</v>
      </c>
      <c r="B1448" s="33">
        <f>'101_parsed'!B1448</f>
        <v>61912</v>
      </c>
      <c r="C1448" s="25" t="str">
        <f>INDEX(all_banks!O:O,MATCH(A1448,all_banks!H:H,0))</f>
        <v>ООО КБ "ВНЕШФИНБАНК" (3173)</v>
      </c>
      <c r="D1448" s="25" t="str">
        <f>INDEX('101_accounts'!B:B,MATCH(B1448,'101_accounts'!A:A,0))</f>
        <v>61912   П  Резервы на возможные потери</v>
      </c>
      <c r="E1448" s="25">
        <f>'101_parsed'!C1448</f>
        <v>0</v>
      </c>
      <c r="F1448" s="25">
        <f>'101_parsed'!D1448</f>
        <v>0</v>
      </c>
      <c r="G1448" s="25">
        <f>'101_parsed'!E1448</f>
        <v>0</v>
      </c>
      <c r="H1448" s="25">
        <f>'101_parsed'!F1448</f>
        <v>0</v>
      </c>
    </row>
    <row r="1449" spans="1:8" x14ac:dyDescent="0.2">
      <c r="A1449" s="25">
        <f>'101_parsed'!A1449</f>
        <v>3173</v>
      </c>
      <c r="B1449" s="33">
        <f>'101_parsed'!B1449</f>
        <v>62001</v>
      </c>
      <c r="C1449" s="25" t="str">
        <f>INDEX(all_banks!O:O,MATCH(A1449,all_banks!H:H,0))</f>
        <v>ООО КБ "ВНЕШФИНБАНК" (3173)</v>
      </c>
      <c r="D1449" s="25" t="str">
        <f>INDEX('101_accounts'!B:B,MATCH(B1449,'101_accounts'!A:A,0))</f>
        <v>62001   A  Долгосрочные активы, предназначенные для продажи</v>
      </c>
      <c r="E1449" s="25">
        <f>'101_parsed'!C1449</f>
        <v>0</v>
      </c>
      <c r="F1449" s="25">
        <f>'101_parsed'!D1449</f>
        <v>0</v>
      </c>
      <c r="G1449" s="25">
        <f>'101_parsed'!E1449</f>
        <v>0</v>
      </c>
      <c r="H1449" s="25">
        <f>'101_parsed'!F1449</f>
        <v>0</v>
      </c>
    </row>
    <row r="1450" spans="1:8" x14ac:dyDescent="0.2">
      <c r="A1450" s="25">
        <f>'101_parsed'!A1450</f>
        <v>3173</v>
      </c>
      <c r="B1450" s="33">
        <f>'101_parsed'!B1450</f>
        <v>62002</v>
      </c>
      <c r="C1450" s="25" t="str">
        <f>INDEX(all_banks!O:O,MATCH(A1450,all_banks!H:H,0))</f>
        <v>ООО КБ "ВНЕШФИНБАНК" (3173)</v>
      </c>
      <c r="D1450" s="25" t="str">
        <f>INDEX('101_accounts'!B:B,MATCH(B1450,'101_accounts'!A:A,0))</f>
        <v>62002   П  Резервы на возможные потери</v>
      </c>
      <c r="E1450" s="25">
        <f>'101_parsed'!C1450</f>
        <v>0</v>
      </c>
      <c r="F1450" s="25">
        <f>'101_parsed'!D1450</f>
        <v>0</v>
      </c>
      <c r="G1450" s="25">
        <f>'101_parsed'!E1450</f>
        <v>0</v>
      </c>
      <c r="H1450" s="25">
        <f>'101_parsed'!F1450</f>
        <v>0</v>
      </c>
    </row>
    <row r="1451" spans="1:8" x14ac:dyDescent="0.2">
      <c r="A1451" s="25">
        <f>'101_parsed'!A1451</f>
        <v>3173</v>
      </c>
      <c r="B1451" s="33">
        <f>'101_parsed'!B1451</f>
        <v>62101</v>
      </c>
      <c r="C1451" s="25" t="str">
        <f>INDEX(all_banks!O:O,MATCH(A1451,all_banks!H:H,0))</f>
        <v>ООО КБ "ВНЕШФИНБАНК" (3173)</v>
      </c>
      <c r="D1451" s="25" t="str">
        <f>INDEX('101_accounts'!B:B,MATCH(B1451,'101_accounts'!A:A,0))</f>
        <v>62101   A  Средства труда, полученные по договорам отступного, залога, назначение которых не определено</v>
      </c>
      <c r="E1451" s="25">
        <f>'101_parsed'!C1451</f>
        <v>0</v>
      </c>
      <c r="F1451" s="25">
        <f>'101_parsed'!D1451</f>
        <v>0</v>
      </c>
      <c r="G1451" s="25">
        <f>'101_parsed'!E1451</f>
        <v>0</v>
      </c>
      <c r="H1451" s="25">
        <f>'101_parsed'!F1451</f>
        <v>0</v>
      </c>
    </row>
    <row r="1452" spans="1:8" x14ac:dyDescent="0.2">
      <c r="A1452" s="25">
        <f>'101_parsed'!A1452</f>
        <v>3173</v>
      </c>
      <c r="B1452" s="33">
        <f>'101_parsed'!B1452</f>
        <v>62102</v>
      </c>
      <c r="C1452" s="25" t="str">
        <f>INDEX(all_banks!O:O,MATCH(A1452,all_banks!H:H,0))</f>
        <v>ООО КБ "ВНЕШФИНБАНК" (3173)</v>
      </c>
      <c r="D1452" s="25" t="str">
        <f>INDEX('101_accounts'!B:B,MATCH(B1452,'101_accounts'!A:A,0))</f>
        <v>62102   A  Предметы труда, полученные по договорам отступного, залога, назначение которых не определено</v>
      </c>
      <c r="E1452" s="25">
        <f>'101_parsed'!C1452</f>
        <v>0</v>
      </c>
      <c r="F1452" s="25">
        <f>'101_parsed'!D1452</f>
        <v>0</v>
      </c>
      <c r="G1452" s="25">
        <f>'101_parsed'!E1452</f>
        <v>0</v>
      </c>
      <c r="H1452" s="25">
        <f>'101_parsed'!F1452</f>
        <v>0</v>
      </c>
    </row>
    <row r="1453" spans="1:8" x14ac:dyDescent="0.2">
      <c r="A1453" s="25">
        <f>'101_parsed'!A1453</f>
        <v>3173</v>
      </c>
      <c r="B1453" s="33">
        <f>'101_parsed'!B1453</f>
        <v>62103</v>
      </c>
      <c r="C1453" s="25" t="str">
        <f>INDEX(all_banks!O:O,MATCH(A1453,all_banks!H:H,0))</f>
        <v>ООО КБ "ВНЕШФИНБАНК" (3173)</v>
      </c>
      <c r="D1453" s="25" t="str">
        <f>INDEX('101_accounts'!B:B,MATCH(B1453,'101_accounts'!A:A,0))</f>
        <v>62103   П  Резервы на возможные потери</v>
      </c>
      <c r="E1453" s="25">
        <f>'101_parsed'!C1453</f>
        <v>0</v>
      </c>
      <c r="F1453" s="25">
        <f>'101_parsed'!D1453</f>
        <v>0</v>
      </c>
      <c r="G1453" s="25">
        <f>'101_parsed'!E1453</f>
        <v>0</v>
      </c>
      <c r="H1453" s="25">
        <f>'101_parsed'!F1453</f>
        <v>0</v>
      </c>
    </row>
    <row r="1454" spans="1:8" x14ac:dyDescent="0.2">
      <c r="A1454" s="25">
        <f>'101_parsed'!A1454</f>
        <v>1896</v>
      </c>
      <c r="B1454" s="33">
        <f>'101_parsed'!B1454</f>
        <v>60401</v>
      </c>
      <c r="C1454" s="25" t="str">
        <f>INDEX(all_banks!O:O,MATCH(A1454,all_banks!H:H,0))</f>
        <v>АО "Банк "Вологжанин" (1896)</v>
      </c>
      <c r="D1454" s="25" t="str">
        <f>INDEX('101_accounts'!B:B,MATCH(B1454,'101_accounts'!A:A,0))</f>
        <v>60401   A  Основные средства (кроме земли) (c 13.02.2018)_x000D_Категория 1- Здания и сооружения (до 31.12.2002)</v>
      </c>
      <c r="E1454" s="25">
        <f>'101_parsed'!C1454</f>
        <v>193589</v>
      </c>
      <c r="F1454" s="25">
        <f>'101_parsed'!D1454</f>
        <v>0</v>
      </c>
      <c r="G1454" s="25">
        <f>'101_parsed'!E1454</f>
        <v>195173</v>
      </c>
      <c r="H1454" s="25">
        <f>'101_parsed'!F1454</f>
        <v>0</v>
      </c>
    </row>
    <row r="1455" spans="1:8" x14ac:dyDescent="0.2">
      <c r="A1455" s="25">
        <f>'101_parsed'!A1455</f>
        <v>1896</v>
      </c>
      <c r="B1455" s="33">
        <f>'101_parsed'!B1455</f>
        <v>60404</v>
      </c>
      <c r="C1455" s="25" t="str">
        <f>INDEX(all_banks!O:O,MATCH(A1455,all_banks!H:H,0))</f>
        <v>АО "Банк "Вологжанин" (1896)</v>
      </c>
      <c r="D1455" s="25" t="str">
        <f>INDEX('101_accounts'!B:B,MATCH(B1455,'101_accounts'!A:A,0))</f>
        <v>60404   A  Земля (c 13.02.2018)</v>
      </c>
      <c r="E1455" s="25">
        <f>'101_parsed'!C1455</f>
        <v>34072</v>
      </c>
      <c r="F1455" s="25">
        <f>'101_parsed'!D1455</f>
        <v>0</v>
      </c>
      <c r="G1455" s="25">
        <f>'101_parsed'!E1455</f>
        <v>34072</v>
      </c>
      <c r="H1455" s="25">
        <f>'101_parsed'!F1455</f>
        <v>0</v>
      </c>
    </row>
    <row r="1456" spans="1:8" x14ac:dyDescent="0.2">
      <c r="A1456" s="25">
        <f>'101_parsed'!A1456</f>
        <v>1896</v>
      </c>
      <c r="B1456" s="33">
        <f>'101_parsed'!B1456</f>
        <v>60405</v>
      </c>
      <c r="C1456" s="25" t="str">
        <f>INDEX(all_banks!O:O,MATCH(A1456,all_banks!H:H,0))</f>
        <v>АО "Банк "Вологжанин" (1896)</v>
      </c>
      <c r="D1456" s="25" t="str">
        <f>INDEX('101_accounts'!B:B,MATCH(B1456,'101_accounts'!A:A,0))</f>
        <v>60405   П
A (до 31.01.2003)  Резервы на возможные потери (c 13.02.2018)
Долгосрочно арендуемые основные средства (до 31.01.2003)</v>
      </c>
      <c r="E1456" s="25">
        <f>'101_parsed'!C1456</f>
        <v>0</v>
      </c>
      <c r="F1456" s="25">
        <f>'101_parsed'!D1456</f>
        <v>657</v>
      </c>
      <c r="G1456" s="25">
        <f>'101_parsed'!E1456</f>
        <v>0</v>
      </c>
      <c r="H1456" s="25">
        <f>'101_parsed'!F1456</f>
        <v>579</v>
      </c>
    </row>
    <row r="1457" spans="1:8" x14ac:dyDescent="0.2">
      <c r="A1457" s="25">
        <f>'101_parsed'!A1457</f>
        <v>1896</v>
      </c>
      <c r="B1457" s="33">
        <f>'101_parsed'!B1457</f>
        <v>60414</v>
      </c>
      <c r="C1457" s="25" t="str">
        <f>INDEX(all_banks!O:O,MATCH(A1457,all_banks!H:H,0))</f>
        <v>АО "Банк "Вологжанин" (1896)</v>
      </c>
      <c r="D1457" s="25" t="str">
        <f>INDEX('101_accounts'!B:B,MATCH(B1457,'101_accounts'!A:A,0))</f>
        <v>60414   П  Амортизация основных средств (кроме земли) (c 13.02.2018)</v>
      </c>
      <c r="E1457" s="25">
        <f>'101_parsed'!C1457</f>
        <v>0</v>
      </c>
      <c r="F1457" s="25">
        <f>'101_parsed'!D1457</f>
        <v>35373</v>
      </c>
      <c r="G1457" s="25">
        <f>'101_parsed'!E1457</f>
        <v>0</v>
      </c>
      <c r="H1457" s="25">
        <f>'101_parsed'!F1457</f>
        <v>39067</v>
      </c>
    </row>
    <row r="1458" spans="1:8" x14ac:dyDescent="0.2">
      <c r="A1458" s="25">
        <f>'101_parsed'!A1458</f>
        <v>1896</v>
      </c>
      <c r="B1458" s="33">
        <f>'101_parsed'!B1458</f>
        <v>60415</v>
      </c>
      <c r="C1458" s="25" t="str">
        <f>INDEX(all_banks!O:O,MATCH(A1458,all_banks!H:H,0))</f>
        <v>АО "Банк "Вологжанин" (1896)</v>
      </c>
      <c r="D1458" s="25" t="str">
        <f>INDEX('101_accounts'!B:B,MATCH(B1458,'101_accounts'!A:A,0))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458" s="25">
        <f>'101_parsed'!C1458</f>
        <v>0</v>
      </c>
      <c r="F1458" s="25">
        <f>'101_parsed'!D1458</f>
        <v>0</v>
      </c>
      <c r="G1458" s="25">
        <f>'101_parsed'!E1458</f>
        <v>0</v>
      </c>
      <c r="H1458" s="25">
        <f>'101_parsed'!F1458</f>
        <v>0</v>
      </c>
    </row>
    <row r="1459" spans="1:8" x14ac:dyDescent="0.2">
      <c r="A1459" s="25">
        <f>'101_parsed'!A1459</f>
        <v>1896</v>
      </c>
      <c r="B1459" s="33">
        <f>'101_parsed'!B1459</f>
        <v>61901</v>
      </c>
      <c r="C1459" s="25" t="str">
        <f>INDEX(all_banks!O:O,MATCH(A1459,all_banks!H:H,0))</f>
        <v>АО "Банк "Вологжанин" (1896)</v>
      </c>
      <c r="D1459" s="25" t="str">
        <f>INDEX('101_accounts'!B:B,MATCH(B1459,'101_accounts'!A:A,0))</f>
        <v>61901   A  Земля, временно неиспользуемая в основной деятельности</v>
      </c>
      <c r="E1459" s="25">
        <f>'101_parsed'!C1459</f>
        <v>0</v>
      </c>
      <c r="F1459" s="25">
        <f>'101_parsed'!D1459</f>
        <v>0</v>
      </c>
      <c r="G1459" s="25">
        <f>'101_parsed'!E1459</f>
        <v>0</v>
      </c>
      <c r="H1459" s="25">
        <f>'101_parsed'!F1459</f>
        <v>0</v>
      </c>
    </row>
    <row r="1460" spans="1:8" x14ac:dyDescent="0.2">
      <c r="A1460" s="25">
        <f>'101_parsed'!A1460</f>
        <v>1896</v>
      </c>
      <c r="B1460" s="33">
        <f>'101_parsed'!B1460</f>
        <v>61902</v>
      </c>
      <c r="C1460" s="25" t="str">
        <f>INDEX(all_banks!O:O,MATCH(A1460,all_banks!H:H,0))</f>
        <v>АО "Банк "Вологжанин" (1896)</v>
      </c>
      <c r="D1460" s="25" t="str">
        <f>INDEX('101_accounts'!B:B,MATCH(B1460,'101_accounts'!A:A,0))</f>
        <v>61902   A  Земля, временно неиспользуемая в основной деятельности, переданная в аренду</v>
      </c>
      <c r="E1460" s="25">
        <f>'101_parsed'!C1460</f>
        <v>0</v>
      </c>
      <c r="F1460" s="25">
        <f>'101_parsed'!D1460</f>
        <v>0</v>
      </c>
      <c r="G1460" s="25">
        <f>'101_parsed'!E1460</f>
        <v>0</v>
      </c>
      <c r="H1460" s="25">
        <f>'101_parsed'!F1460</f>
        <v>0</v>
      </c>
    </row>
    <row r="1461" spans="1:8" x14ac:dyDescent="0.2">
      <c r="A1461" s="25">
        <f>'101_parsed'!A1461</f>
        <v>1896</v>
      </c>
      <c r="B1461" s="33">
        <f>'101_parsed'!B1461</f>
        <v>61903</v>
      </c>
      <c r="C1461" s="25" t="str">
        <f>INDEX(all_banks!O:O,MATCH(A1461,all_banks!H:H,0))</f>
        <v>АО "Банк "Вологжанин" (1896)</v>
      </c>
      <c r="D1461" s="25" t="str">
        <f>INDEX('101_accounts'!B:B,MATCH(B1461,'101_accounts'!A:A,0))</f>
        <v>61903   A  Недвижимость (кроме земли), временно неиспользуемая в основной деятельности</v>
      </c>
      <c r="E1461" s="25">
        <f>'101_parsed'!C1461</f>
        <v>0</v>
      </c>
      <c r="F1461" s="25">
        <f>'101_parsed'!D1461</f>
        <v>0</v>
      </c>
      <c r="G1461" s="25">
        <f>'101_parsed'!E1461</f>
        <v>0</v>
      </c>
      <c r="H1461" s="25">
        <f>'101_parsed'!F1461</f>
        <v>0</v>
      </c>
    </row>
    <row r="1462" spans="1:8" x14ac:dyDescent="0.2">
      <c r="A1462" s="25">
        <f>'101_parsed'!A1462</f>
        <v>1896</v>
      </c>
      <c r="B1462" s="33">
        <f>'101_parsed'!B1462</f>
        <v>61904</v>
      </c>
      <c r="C1462" s="25" t="str">
        <f>INDEX(all_banks!O:O,MATCH(A1462,all_banks!H:H,0))</f>
        <v>АО "Банк "Вологжанин" (1896)</v>
      </c>
      <c r="D1462" s="25" t="str">
        <f>INDEX('101_accounts'!B:B,MATCH(B1462,'101_accounts'!A:A,0))</f>
        <v>61904   A  Недвижимость (кроме земли), временно неиспользуемая в основной деятельности, переданная в аренду</v>
      </c>
      <c r="E1462" s="25">
        <f>'101_parsed'!C1462</f>
        <v>0</v>
      </c>
      <c r="F1462" s="25">
        <f>'101_parsed'!D1462</f>
        <v>0</v>
      </c>
      <c r="G1462" s="25">
        <f>'101_parsed'!E1462</f>
        <v>0</v>
      </c>
      <c r="H1462" s="25">
        <f>'101_parsed'!F1462</f>
        <v>0</v>
      </c>
    </row>
    <row r="1463" spans="1:8" x14ac:dyDescent="0.2">
      <c r="A1463" s="25">
        <f>'101_parsed'!A1463</f>
        <v>1896</v>
      </c>
      <c r="B1463" s="33">
        <f>'101_parsed'!B1463</f>
        <v>61905</v>
      </c>
      <c r="C1463" s="25" t="str">
        <f>INDEX(all_banks!O:O,MATCH(A1463,all_banks!H:H,0))</f>
        <v>АО "Банк "Вологжанин" (1896)</v>
      </c>
      <c r="D1463" s="25" t="str">
        <f>INDEX('101_accounts'!B:B,MATCH(B1463,'101_accounts'!A:A,0))</f>
        <v>61905   A  Земля, временно неиспользуемая в основной деятельности, учитываемая по справедливой стоимости</v>
      </c>
      <c r="E1463" s="25">
        <f>'101_parsed'!C1463</f>
        <v>12235</v>
      </c>
      <c r="F1463" s="25">
        <f>'101_parsed'!D1463</f>
        <v>0</v>
      </c>
      <c r="G1463" s="25">
        <f>'101_parsed'!E1463</f>
        <v>12199</v>
      </c>
      <c r="H1463" s="25">
        <f>'101_parsed'!F1463</f>
        <v>0</v>
      </c>
    </row>
    <row r="1464" spans="1:8" x14ac:dyDescent="0.2">
      <c r="A1464" s="25">
        <f>'101_parsed'!A1464</f>
        <v>1896</v>
      </c>
      <c r="B1464" s="33">
        <f>'101_parsed'!B1464</f>
        <v>61906</v>
      </c>
      <c r="C1464" s="25" t="str">
        <f>INDEX(all_banks!O:O,MATCH(A1464,all_banks!H:H,0))</f>
        <v>АО "Банк "Вологжанин" (1896)</v>
      </c>
      <c r="D1464" s="25" t="str">
        <f>INDEX('101_accounts'!B:B,MATCH(B1464,'101_accounts'!A:A,0))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464" s="25">
        <f>'101_parsed'!C1464</f>
        <v>0</v>
      </c>
      <c r="F1464" s="25">
        <f>'101_parsed'!D1464</f>
        <v>0</v>
      </c>
      <c r="G1464" s="25">
        <f>'101_parsed'!E1464</f>
        <v>0</v>
      </c>
      <c r="H1464" s="25">
        <f>'101_parsed'!F1464</f>
        <v>0</v>
      </c>
    </row>
    <row r="1465" spans="1:8" x14ac:dyDescent="0.2">
      <c r="A1465" s="25">
        <f>'101_parsed'!A1465</f>
        <v>1896</v>
      </c>
      <c r="B1465" s="33">
        <f>'101_parsed'!B1465</f>
        <v>61907</v>
      </c>
      <c r="C1465" s="25" t="str">
        <f>INDEX(all_banks!O:O,MATCH(A1465,all_banks!H:H,0))</f>
        <v>АО "Банк "Вологжанин" (1896)</v>
      </c>
      <c r="D1465" s="25" t="str">
        <f>INDEX('101_accounts'!B:B,MATCH(B1465,'101_accounts'!A:A,0))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465" s="25">
        <f>'101_parsed'!C1465</f>
        <v>63095</v>
      </c>
      <c r="F1465" s="25">
        <f>'101_parsed'!D1465</f>
        <v>0</v>
      </c>
      <c r="G1465" s="25">
        <f>'101_parsed'!E1465</f>
        <v>60978</v>
      </c>
      <c r="H1465" s="25">
        <f>'101_parsed'!F1465</f>
        <v>0</v>
      </c>
    </row>
    <row r="1466" spans="1:8" x14ac:dyDescent="0.2">
      <c r="A1466" s="25">
        <f>'101_parsed'!A1466</f>
        <v>1896</v>
      </c>
      <c r="B1466" s="33">
        <f>'101_parsed'!B1466</f>
        <v>61908</v>
      </c>
      <c r="C1466" s="25" t="str">
        <f>INDEX(all_banks!O:O,MATCH(A1466,all_banks!H:H,0))</f>
        <v>АО "Банк "Вологжанин" (1896)</v>
      </c>
      <c r="D1466" s="25" t="str">
        <f>INDEX('101_accounts'!B:B,MATCH(B1466,'101_accounts'!A:A,0))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466" s="25">
        <f>'101_parsed'!C1466</f>
        <v>0</v>
      </c>
      <c r="F1466" s="25">
        <f>'101_parsed'!D1466</f>
        <v>0</v>
      </c>
      <c r="G1466" s="25">
        <f>'101_parsed'!E1466</f>
        <v>0</v>
      </c>
      <c r="H1466" s="25">
        <f>'101_parsed'!F1466</f>
        <v>0</v>
      </c>
    </row>
    <row r="1467" spans="1:8" x14ac:dyDescent="0.2">
      <c r="A1467" s="25">
        <f>'101_parsed'!A1467</f>
        <v>1896</v>
      </c>
      <c r="B1467" s="33">
        <f>'101_parsed'!B1467</f>
        <v>61909</v>
      </c>
      <c r="C1467" s="25" t="str">
        <f>INDEX(all_banks!O:O,MATCH(A1467,all_banks!H:H,0))</f>
        <v>АО "Банк "Вологжанин" (1896)</v>
      </c>
      <c r="D1467" s="25" t="str">
        <f>INDEX('101_accounts'!B:B,MATCH(B1467,'101_accounts'!A:A,0))</f>
        <v>61909   П  Амортизация недвижимости (кроме земли), временно неиспользуемой в основной деятельности</v>
      </c>
      <c r="E1467" s="25">
        <f>'101_parsed'!C1467</f>
        <v>0</v>
      </c>
      <c r="F1467" s="25">
        <f>'101_parsed'!D1467</f>
        <v>0</v>
      </c>
      <c r="G1467" s="25">
        <f>'101_parsed'!E1467</f>
        <v>0</v>
      </c>
      <c r="H1467" s="25">
        <f>'101_parsed'!F1467</f>
        <v>0</v>
      </c>
    </row>
    <row r="1468" spans="1:8" x14ac:dyDescent="0.2">
      <c r="A1468" s="25">
        <f>'101_parsed'!A1468</f>
        <v>1896</v>
      </c>
      <c r="B1468" s="33">
        <f>'101_parsed'!B1468</f>
        <v>61910</v>
      </c>
      <c r="C1468" s="25" t="str">
        <f>INDEX(all_banks!O:O,MATCH(A1468,all_banks!H:H,0))</f>
        <v>АО "Банк "Вологжанин" (1896)</v>
      </c>
      <c r="D1468" s="25" t="str">
        <f>INDEX('101_accounts'!B:B,MATCH(B1468,'101_accounts'!A:A,0))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468" s="25">
        <f>'101_parsed'!C1468</f>
        <v>0</v>
      </c>
      <c r="F1468" s="25">
        <f>'101_parsed'!D1468</f>
        <v>0</v>
      </c>
      <c r="G1468" s="25">
        <f>'101_parsed'!E1468</f>
        <v>0</v>
      </c>
      <c r="H1468" s="25">
        <f>'101_parsed'!F1468</f>
        <v>0</v>
      </c>
    </row>
    <row r="1469" spans="1:8" x14ac:dyDescent="0.2">
      <c r="A1469" s="25">
        <f>'101_parsed'!A1469</f>
        <v>1896</v>
      </c>
      <c r="B1469" s="33">
        <f>'101_parsed'!B1469</f>
        <v>61911</v>
      </c>
      <c r="C1469" s="25" t="str">
        <f>INDEX(all_banks!O:O,MATCH(A1469,all_banks!H:H,0))</f>
        <v>АО "Банк "Вологжанин" (1896)</v>
      </c>
      <c r="D1469" s="25" t="str">
        <f>INDEX('101_accounts'!B:B,MATCH(B1469,'101_accounts'!A:A,0))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469" s="25">
        <f>'101_parsed'!C1469</f>
        <v>0</v>
      </c>
      <c r="F1469" s="25">
        <f>'101_parsed'!D1469</f>
        <v>0</v>
      </c>
      <c r="G1469" s="25">
        <f>'101_parsed'!E1469</f>
        <v>0</v>
      </c>
      <c r="H1469" s="25">
        <f>'101_parsed'!F1469</f>
        <v>0</v>
      </c>
    </row>
    <row r="1470" spans="1:8" x14ac:dyDescent="0.2">
      <c r="A1470" s="25">
        <f>'101_parsed'!A1470</f>
        <v>1896</v>
      </c>
      <c r="B1470" s="33">
        <f>'101_parsed'!B1470</f>
        <v>61912</v>
      </c>
      <c r="C1470" s="25" t="str">
        <f>INDEX(all_banks!O:O,MATCH(A1470,all_banks!H:H,0))</f>
        <v>АО "Банк "Вологжанин" (1896)</v>
      </c>
      <c r="D1470" s="25" t="str">
        <f>INDEX('101_accounts'!B:B,MATCH(B1470,'101_accounts'!A:A,0))</f>
        <v>61912   П  Резервы на возможные потери</v>
      </c>
      <c r="E1470" s="25">
        <f>'101_parsed'!C1470</f>
        <v>0</v>
      </c>
      <c r="F1470" s="25">
        <f>'101_parsed'!D1470</f>
        <v>0</v>
      </c>
      <c r="G1470" s="25">
        <f>'101_parsed'!E1470</f>
        <v>0</v>
      </c>
      <c r="H1470" s="25">
        <f>'101_parsed'!F1470</f>
        <v>0</v>
      </c>
    </row>
    <row r="1471" spans="1:8" x14ac:dyDescent="0.2">
      <c r="A1471" s="25">
        <f>'101_parsed'!A1471</f>
        <v>1896</v>
      </c>
      <c r="B1471" s="33">
        <f>'101_parsed'!B1471</f>
        <v>62001</v>
      </c>
      <c r="C1471" s="25" t="str">
        <f>INDEX(all_banks!O:O,MATCH(A1471,all_banks!H:H,0))</f>
        <v>АО "Банк "Вологжанин" (1896)</v>
      </c>
      <c r="D1471" s="25" t="str">
        <f>INDEX('101_accounts'!B:B,MATCH(B1471,'101_accounts'!A:A,0))</f>
        <v>62001   A  Долгосрочные активы, предназначенные для продажи</v>
      </c>
      <c r="E1471" s="25">
        <f>'101_parsed'!C1471</f>
        <v>0</v>
      </c>
      <c r="F1471" s="25">
        <f>'101_parsed'!D1471</f>
        <v>0</v>
      </c>
      <c r="G1471" s="25">
        <f>'101_parsed'!E1471</f>
        <v>0</v>
      </c>
      <c r="H1471" s="25">
        <f>'101_parsed'!F1471</f>
        <v>0</v>
      </c>
    </row>
    <row r="1472" spans="1:8" x14ac:dyDescent="0.2">
      <c r="A1472" s="25">
        <f>'101_parsed'!A1472</f>
        <v>1896</v>
      </c>
      <c r="B1472" s="33">
        <f>'101_parsed'!B1472</f>
        <v>62002</v>
      </c>
      <c r="C1472" s="25" t="str">
        <f>INDEX(all_banks!O:O,MATCH(A1472,all_banks!H:H,0))</f>
        <v>АО "Банк "Вологжанин" (1896)</v>
      </c>
      <c r="D1472" s="25" t="str">
        <f>INDEX('101_accounts'!B:B,MATCH(B1472,'101_accounts'!A:A,0))</f>
        <v>62002   П  Резервы на возможные потери</v>
      </c>
      <c r="E1472" s="25">
        <f>'101_parsed'!C1472</f>
        <v>0</v>
      </c>
      <c r="F1472" s="25">
        <f>'101_parsed'!D1472</f>
        <v>0</v>
      </c>
      <c r="G1472" s="25">
        <f>'101_parsed'!E1472</f>
        <v>0</v>
      </c>
      <c r="H1472" s="25">
        <f>'101_parsed'!F1472</f>
        <v>0</v>
      </c>
    </row>
    <row r="1473" spans="1:8" x14ac:dyDescent="0.2">
      <c r="A1473" s="25">
        <f>'101_parsed'!A1473</f>
        <v>1896</v>
      </c>
      <c r="B1473" s="33">
        <f>'101_parsed'!B1473</f>
        <v>62101</v>
      </c>
      <c r="C1473" s="25" t="str">
        <f>INDEX(all_banks!O:O,MATCH(A1473,all_banks!H:H,0))</f>
        <v>АО "Банк "Вологжанин" (1896)</v>
      </c>
      <c r="D1473" s="25" t="str">
        <f>INDEX('101_accounts'!B:B,MATCH(B1473,'101_accounts'!A:A,0))</f>
        <v>62101   A  Средства труда, полученные по договорам отступного, залога, назначение которых не определено</v>
      </c>
      <c r="E1473" s="25">
        <f>'101_parsed'!C1473</f>
        <v>22602</v>
      </c>
      <c r="F1473" s="25">
        <f>'101_parsed'!D1473</f>
        <v>0</v>
      </c>
      <c r="G1473" s="25">
        <f>'101_parsed'!E1473</f>
        <v>20804</v>
      </c>
      <c r="H1473" s="25">
        <f>'101_parsed'!F1473</f>
        <v>0</v>
      </c>
    </row>
    <row r="1474" spans="1:8" x14ac:dyDescent="0.2">
      <c r="A1474" s="25">
        <f>'101_parsed'!A1474</f>
        <v>1896</v>
      </c>
      <c r="B1474" s="33">
        <f>'101_parsed'!B1474</f>
        <v>62102</v>
      </c>
      <c r="C1474" s="25" t="str">
        <f>INDEX(all_banks!O:O,MATCH(A1474,all_banks!H:H,0))</f>
        <v>АО "Банк "Вологжанин" (1896)</v>
      </c>
      <c r="D1474" s="25" t="str">
        <f>INDEX('101_accounts'!B:B,MATCH(B1474,'101_accounts'!A:A,0))</f>
        <v>62102   A  Предметы труда, полученные по договорам отступного, залога, назначение которых не определено</v>
      </c>
      <c r="E1474" s="25">
        <f>'101_parsed'!C1474</f>
        <v>0</v>
      </c>
      <c r="F1474" s="25">
        <f>'101_parsed'!D1474</f>
        <v>0</v>
      </c>
      <c r="G1474" s="25">
        <f>'101_parsed'!E1474</f>
        <v>0</v>
      </c>
      <c r="H1474" s="25">
        <f>'101_parsed'!F1474</f>
        <v>0</v>
      </c>
    </row>
    <row r="1475" spans="1:8" x14ac:dyDescent="0.2">
      <c r="A1475" s="25">
        <f>'101_parsed'!A1475</f>
        <v>1896</v>
      </c>
      <c r="B1475" s="33">
        <f>'101_parsed'!B1475</f>
        <v>62103</v>
      </c>
      <c r="C1475" s="25" t="str">
        <f>INDEX(all_banks!O:O,MATCH(A1475,all_banks!H:H,0))</f>
        <v>АО "Банк "Вологжанин" (1896)</v>
      </c>
      <c r="D1475" s="25" t="str">
        <f>INDEX('101_accounts'!B:B,MATCH(B1475,'101_accounts'!A:A,0))</f>
        <v>62103   П  Резервы на возможные потери</v>
      </c>
      <c r="E1475" s="25">
        <f>'101_parsed'!C1475</f>
        <v>0</v>
      </c>
      <c r="F1475" s="25">
        <f>'101_parsed'!D1475</f>
        <v>0</v>
      </c>
      <c r="G1475" s="25">
        <f>'101_parsed'!E1475</f>
        <v>0</v>
      </c>
      <c r="H1475" s="25">
        <f>'101_parsed'!F1475</f>
        <v>2075</v>
      </c>
    </row>
    <row r="1476" spans="1:8" x14ac:dyDescent="0.2">
      <c r="A1476" s="25">
        <f>'101_parsed'!A1476</f>
        <v>1460</v>
      </c>
      <c r="B1476" s="33">
        <f>'101_parsed'!B1476</f>
        <v>60401</v>
      </c>
      <c r="C1476" s="25" t="str">
        <f>INDEX(all_banks!O:O,MATCH(A1476,all_banks!H:H,0))</f>
        <v>ПАО КБ "Восточный" (1460)</v>
      </c>
      <c r="D1476" s="25" t="str">
        <f>INDEX('101_accounts'!B:B,MATCH(B1476,'101_accounts'!A:A,0))</f>
        <v>60401   A  Основные средства (кроме земли) (c 13.02.2018)_x000D_Категория 1- Здания и сооружения (до 31.12.2002)</v>
      </c>
      <c r="E1476" s="25">
        <f>'101_parsed'!C1476</f>
        <v>11820040</v>
      </c>
      <c r="F1476" s="25">
        <f>'101_parsed'!D1476</f>
        <v>0</v>
      </c>
      <c r="G1476" s="25">
        <f>'101_parsed'!E1476</f>
        <v>9745216</v>
      </c>
      <c r="H1476" s="25">
        <f>'101_parsed'!F1476</f>
        <v>0</v>
      </c>
    </row>
    <row r="1477" spans="1:8" x14ac:dyDescent="0.2">
      <c r="A1477" s="25">
        <f>'101_parsed'!A1477</f>
        <v>1460</v>
      </c>
      <c r="B1477" s="33">
        <f>'101_parsed'!B1477</f>
        <v>60404</v>
      </c>
      <c r="C1477" s="25" t="str">
        <f>INDEX(all_banks!O:O,MATCH(A1477,all_banks!H:H,0))</f>
        <v>ПАО КБ "Восточный" (1460)</v>
      </c>
      <c r="D1477" s="25" t="str">
        <f>INDEX('101_accounts'!B:B,MATCH(B1477,'101_accounts'!A:A,0))</f>
        <v>60404   A  Земля (c 13.02.2018)</v>
      </c>
      <c r="E1477" s="25">
        <f>'101_parsed'!C1477</f>
        <v>8658</v>
      </c>
      <c r="F1477" s="25">
        <f>'101_parsed'!D1477</f>
        <v>0</v>
      </c>
      <c r="G1477" s="25">
        <f>'101_parsed'!E1477</f>
        <v>8658</v>
      </c>
      <c r="H1477" s="25">
        <f>'101_parsed'!F1477</f>
        <v>0</v>
      </c>
    </row>
    <row r="1478" spans="1:8" x14ac:dyDescent="0.2">
      <c r="A1478" s="25">
        <f>'101_parsed'!A1478</f>
        <v>1460</v>
      </c>
      <c r="B1478" s="33">
        <f>'101_parsed'!B1478</f>
        <v>60405</v>
      </c>
      <c r="C1478" s="25" t="str">
        <f>INDEX(all_banks!O:O,MATCH(A1478,all_banks!H:H,0))</f>
        <v>ПАО КБ "Восточный" (1460)</v>
      </c>
      <c r="D1478" s="25" t="str">
        <f>INDEX('101_accounts'!B:B,MATCH(B1478,'101_accounts'!A:A,0))</f>
        <v>60405   П
A (до 31.01.2003)  Резервы на возможные потери (c 13.02.2018)
Долгосрочно арендуемые основные средства (до 31.01.2003)</v>
      </c>
      <c r="E1478" s="25">
        <f>'101_parsed'!C1478</f>
        <v>0</v>
      </c>
      <c r="F1478" s="25">
        <f>'101_parsed'!D1478</f>
        <v>270</v>
      </c>
      <c r="G1478" s="25">
        <f>'101_parsed'!E1478</f>
        <v>0</v>
      </c>
      <c r="H1478" s="25">
        <f>'101_parsed'!F1478</f>
        <v>237</v>
      </c>
    </row>
    <row r="1479" spans="1:8" x14ac:dyDescent="0.2">
      <c r="A1479" s="25">
        <f>'101_parsed'!A1479</f>
        <v>1460</v>
      </c>
      <c r="B1479" s="33">
        <f>'101_parsed'!B1479</f>
        <v>60414</v>
      </c>
      <c r="C1479" s="25" t="str">
        <f>INDEX(all_banks!O:O,MATCH(A1479,all_banks!H:H,0))</f>
        <v>ПАО КБ "Восточный" (1460)</v>
      </c>
      <c r="D1479" s="25" t="str">
        <f>INDEX('101_accounts'!B:B,MATCH(B1479,'101_accounts'!A:A,0))</f>
        <v>60414   П  Амортизация основных средств (кроме земли) (c 13.02.2018)</v>
      </c>
      <c r="E1479" s="25">
        <f>'101_parsed'!C1479</f>
        <v>0</v>
      </c>
      <c r="F1479" s="25">
        <f>'101_parsed'!D1479</f>
        <v>5943187</v>
      </c>
      <c r="G1479" s="25">
        <f>'101_parsed'!E1479</f>
        <v>0</v>
      </c>
      <c r="H1479" s="25">
        <f>'101_parsed'!F1479</f>
        <v>5073345</v>
      </c>
    </row>
    <row r="1480" spans="1:8" x14ac:dyDescent="0.2">
      <c r="A1480" s="25">
        <f>'101_parsed'!A1480</f>
        <v>1460</v>
      </c>
      <c r="B1480" s="33">
        <f>'101_parsed'!B1480</f>
        <v>60415</v>
      </c>
      <c r="C1480" s="25" t="str">
        <f>INDEX(all_banks!O:O,MATCH(A1480,all_banks!H:H,0))</f>
        <v>ПАО КБ "Восточный" (1460)</v>
      </c>
      <c r="D1480" s="25" t="str">
        <f>INDEX('101_accounts'!B:B,MATCH(B1480,'101_accounts'!A:A,0))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480" s="25">
        <f>'101_parsed'!C1480</f>
        <v>1222</v>
      </c>
      <c r="F1480" s="25">
        <f>'101_parsed'!D1480</f>
        <v>0</v>
      </c>
      <c r="G1480" s="25">
        <f>'101_parsed'!E1480</f>
        <v>455</v>
      </c>
      <c r="H1480" s="25">
        <f>'101_parsed'!F1480</f>
        <v>0</v>
      </c>
    </row>
    <row r="1481" spans="1:8" x14ac:dyDescent="0.2">
      <c r="A1481" s="25">
        <f>'101_parsed'!A1481</f>
        <v>1460</v>
      </c>
      <c r="B1481" s="33">
        <f>'101_parsed'!B1481</f>
        <v>61901</v>
      </c>
      <c r="C1481" s="25" t="str">
        <f>INDEX(all_banks!O:O,MATCH(A1481,all_banks!H:H,0))</f>
        <v>ПАО КБ "Восточный" (1460)</v>
      </c>
      <c r="D1481" s="25" t="str">
        <f>INDEX('101_accounts'!B:B,MATCH(B1481,'101_accounts'!A:A,0))</f>
        <v>61901   A  Земля, временно неиспользуемая в основной деятельности</v>
      </c>
      <c r="E1481" s="25">
        <f>'101_parsed'!C1481</f>
        <v>0</v>
      </c>
      <c r="F1481" s="25">
        <f>'101_parsed'!D1481</f>
        <v>0</v>
      </c>
      <c r="G1481" s="25">
        <f>'101_parsed'!E1481</f>
        <v>0</v>
      </c>
      <c r="H1481" s="25">
        <f>'101_parsed'!F1481</f>
        <v>0</v>
      </c>
    </row>
    <row r="1482" spans="1:8" x14ac:dyDescent="0.2">
      <c r="A1482" s="25">
        <f>'101_parsed'!A1482</f>
        <v>1460</v>
      </c>
      <c r="B1482" s="33">
        <f>'101_parsed'!B1482</f>
        <v>61902</v>
      </c>
      <c r="C1482" s="25" t="str">
        <f>INDEX(all_banks!O:O,MATCH(A1482,all_banks!H:H,0))</f>
        <v>ПАО КБ "Восточный" (1460)</v>
      </c>
      <c r="D1482" s="25" t="str">
        <f>INDEX('101_accounts'!B:B,MATCH(B1482,'101_accounts'!A:A,0))</f>
        <v>61902   A  Земля, временно неиспользуемая в основной деятельности, переданная в аренду</v>
      </c>
      <c r="E1482" s="25">
        <f>'101_parsed'!C1482</f>
        <v>0</v>
      </c>
      <c r="F1482" s="25">
        <f>'101_parsed'!D1482</f>
        <v>0</v>
      </c>
      <c r="G1482" s="25">
        <f>'101_parsed'!E1482</f>
        <v>0</v>
      </c>
      <c r="H1482" s="25">
        <f>'101_parsed'!F1482</f>
        <v>0</v>
      </c>
    </row>
    <row r="1483" spans="1:8" x14ac:dyDescent="0.2">
      <c r="A1483" s="25">
        <f>'101_parsed'!A1483</f>
        <v>1460</v>
      </c>
      <c r="B1483" s="33">
        <f>'101_parsed'!B1483</f>
        <v>61903</v>
      </c>
      <c r="C1483" s="25" t="str">
        <f>INDEX(all_banks!O:O,MATCH(A1483,all_banks!H:H,0))</f>
        <v>ПАО КБ "Восточный" (1460)</v>
      </c>
      <c r="D1483" s="25" t="str">
        <f>INDEX('101_accounts'!B:B,MATCH(B1483,'101_accounts'!A:A,0))</f>
        <v>61903   A  Недвижимость (кроме земли), временно неиспользуемая в основной деятельности</v>
      </c>
      <c r="E1483" s="25">
        <f>'101_parsed'!C1483</f>
        <v>0</v>
      </c>
      <c r="F1483" s="25">
        <f>'101_parsed'!D1483</f>
        <v>0</v>
      </c>
      <c r="G1483" s="25">
        <f>'101_parsed'!E1483</f>
        <v>0</v>
      </c>
      <c r="H1483" s="25">
        <f>'101_parsed'!F1483</f>
        <v>0</v>
      </c>
    </row>
    <row r="1484" spans="1:8" x14ac:dyDescent="0.2">
      <c r="A1484" s="25">
        <f>'101_parsed'!A1484</f>
        <v>1460</v>
      </c>
      <c r="B1484" s="33">
        <f>'101_parsed'!B1484</f>
        <v>61904</v>
      </c>
      <c r="C1484" s="25" t="str">
        <f>INDEX(all_banks!O:O,MATCH(A1484,all_banks!H:H,0))</f>
        <v>ПАО КБ "Восточный" (1460)</v>
      </c>
      <c r="D1484" s="25" t="str">
        <f>INDEX('101_accounts'!B:B,MATCH(B1484,'101_accounts'!A:A,0))</f>
        <v>61904   A  Недвижимость (кроме земли), временно неиспользуемая в основной деятельности, переданная в аренду</v>
      </c>
      <c r="E1484" s="25">
        <f>'101_parsed'!C1484</f>
        <v>0</v>
      </c>
      <c r="F1484" s="25">
        <f>'101_parsed'!D1484</f>
        <v>0</v>
      </c>
      <c r="G1484" s="25">
        <f>'101_parsed'!E1484</f>
        <v>0</v>
      </c>
      <c r="H1484" s="25">
        <f>'101_parsed'!F1484</f>
        <v>0</v>
      </c>
    </row>
    <row r="1485" spans="1:8" x14ac:dyDescent="0.2">
      <c r="A1485" s="25">
        <f>'101_parsed'!A1485</f>
        <v>1460</v>
      </c>
      <c r="B1485" s="33">
        <f>'101_parsed'!B1485</f>
        <v>61905</v>
      </c>
      <c r="C1485" s="25" t="str">
        <f>INDEX(all_banks!O:O,MATCH(A1485,all_banks!H:H,0))</f>
        <v>ПАО КБ "Восточный" (1460)</v>
      </c>
      <c r="D1485" s="25" t="str">
        <f>INDEX('101_accounts'!B:B,MATCH(B1485,'101_accounts'!A:A,0))</f>
        <v>61905   A  Земля, временно неиспользуемая в основной деятельности, учитываемая по справедливой стоимости</v>
      </c>
      <c r="E1485" s="25">
        <f>'101_parsed'!C1485</f>
        <v>817547</v>
      </c>
      <c r="F1485" s="25">
        <f>'101_parsed'!D1485</f>
        <v>0</v>
      </c>
      <c r="G1485" s="25">
        <f>'101_parsed'!E1485</f>
        <v>693813</v>
      </c>
      <c r="H1485" s="25">
        <f>'101_parsed'!F1485</f>
        <v>0</v>
      </c>
    </row>
    <row r="1486" spans="1:8" x14ac:dyDescent="0.2">
      <c r="A1486" s="25">
        <f>'101_parsed'!A1486</f>
        <v>1460</v>
      </c>
      <c r="B1486" s="33">
        <f>'101_parsed'!B1486</f>
        <v>61906</v>
      </c>
      <c r="C1486" s="25" t="str">
        <f>INDEX(all_banks!O:O,MATCH(A1486,all_banks!H:H,0))</f>
        <v>ПАО КБ "Восточный" (1460)</v>
      </c>
      <c r="D1486" s="25" t="str">
        <f>INDEX('101_accounts'!B:B,MATCH(B1486,'101_accounts'!A:A,0))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486" s="25">
        <f>'101_parsed'!C1486</f>
        <v>1156148</v>
      </c>
      <c r="F1486" s="25">
        <f>'101_parsed'!D1486</f>
        <v>0</v>
      </c>
      <c r="G1486" s="25">
        <f>'101_parsed'!E1486</f>
        <v>975881</v>
      </c>
      <c r="H1486" s="25">
        <f>'101_parsed'!F1486</f>
        <v>0</v>
      </c>
    </row>
    <row r="1487" spans="1:8" x14ac:dyDescent="0.2">
      <c r="A1487" s="25">
        <f>'101_parsed'!A1487</f>
        <v>1460</v>
      </c>
      <c r="B1487" s="33">
        <f>'101_parsed'!B1487</f>
        <v>61907</v>
      </c>
      <c r="C1487" s="25" t="str">
        <f>INDEX(all_banks!O:O,MATCH(A1487,all_banks!H:H,0))</f>
        <v>ПАО КБ "Восточный" (1460)</v>
      </c>
      <c r="D1487" s="25" t="str">
        <f>INDEX('101_accounts'!B:B,MATCH(B1487,'101_accounts'!A:A,0))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487" s="25">
        <f>'101_parsed'!C1487</f>
        <v>4220837</v>
      </c>
      <c r="F1487" s="25">
        <f>'101_parsed'!D1487</f>
        <v>0</v>
      </c>
      <c r="G1487" s="25">
        <f>'101_parsed'!E1487</f>
        <v>3264122</v>
      </c>
      <c r="H1487" s="25">
        <f>'101_parsed'!F1487</f>
        <v>0</v>
      </c>
    </row>
    <row r="1488" spans="1:8" x14ac:dyDescent="0.2">
      <c r="A1488" s="25">
        <f>'101_parsed'!A1488</f>
        <v>1460</v>
      </c>
      <c r="B1488" s="33">
        <f>'101_parsed'!B1488</f>
        <v>61908</v>
      </c>
      <c r="C1488" s="25" t="str">
        <f>INDEX(all_banks!O:O,MATCH(A1488,all_banks!H:H,0))</f>
        <v>ПАО КБ "Восточный" (1460)</v>
      </c>
      <c r="D1488" s="25" t="str">
        <f>INDEX('101_accounts'!B:B,MATCH(B1488,'101_accounts'!A:A,0))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488" s="25">
        <f>'101_parsed'!C1488</f>
        <v>1467301</v>
      </c>
      <c r="F1488" s="25">
        <f>'101_parsed'!D1488</f>
        <v>0</v>
      </c>
      <c r="G1488" s="25">
        <f>'101_parsed'!E1488</f>
        <v>1284662</v>
      </c>
      <c r="H1488" s="25">
        <f>'101_parsed'!F1488</f>
        <v>0</v>
      </c>
    </row>
    <row r="1489" spans="1:8" x14ac:dyDescent="0.2">
      <c r="A1489" s="25">
        <f>'101_parsed'!A1489</f>
        <v>1460</v>
      </c>
      <c r="B1489" s="33">
        <f>'101_parsed'!B1489</f>
        <v>61909</v>
      </c>
      <c r="C1489" s="25" t="str">
        <f>INDEX(all_banks!O:O,MATCH(A1489,all_banks!H:H,0))</f>
        <v>ПАО КБ "Восточный" (1460)</v>
      </c>
      <c r="D1489" s="25" t="str">
        <f>INDEX('101_accounts'!B:B,MATCH(B1489,'101_accounts'!A:A,0))</f>
        <v>61909   П  Амортизация недвижимости (кроме земли), временно неиспользуемой в основной деятельности</v>
      </c>
      <c r="E1489" s="25">
        <f>'101_parsed'!C1489</f>
        <v>0</v>
      </c>
      <c r="F1489" s="25">
        <f>'101_parsed'!D1489</f>
        <v>0</v>
      </c>
      <c r="G1489" s="25">
        <f>'101_parsed'!E1489</f>
        <v>0</v>
      </c>
      <c r="H1489" s="25">
        <f>'101_parsed'!F1489</f>
        <v>0</v>
      </c>
    </row>
    <row r="1490" spans="1:8" x14ac:dyDescent="0.2">
      <c r="A1490" s="25">
        <f>'101_parsed'!A1490</f>
        <v>1460</v>
      </c>
      <c r="B1490" s="33">
        <f>'101_parsed'!B1490</f>
        <v>61910</v>
      </c>
      <c r="C1490" s="25" t="str">
        <f>INDEX(all_banks!O:O,MATCH(A1490,all_banks!H:H,0))</f>
        <v>ПАО КБ "Восточный" (1460)</v>
      </c>
      <c r="D1490" s="25" t="str">
        <f>INDEX('101_accounts'!B:B,MATCH(B1490,'101_accounts'!A:A,0))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490" s="25">
        <f>'101_parsed'!C1490</f>
        <v>0</v>
      </c>
      <c r="F1490" s="25">
        <f>'101_parsed'!D1490</f>
        <v>0</v>
      </c>
      <c r="G1490" s="25">
        <f>'101_parsed'!E1490</f>
        <v>0</v>
      </c>
      <c r="H1490" s="25">
        <f>'101_parsed'!F1490</f>
        <v>0</v>
      </c>
    </row>
    <row r="1491" spans="1:8" x14ac:dyDescent="0.2">
      <c r="A1491" s="25">
        <f>'101_parsed'!A1491</f>
        <v>1460</v>
      </c>
      <c r="B1491" s="33">
        <f>'101_parsed'!B1491</f>
        <v>61911</v>
      </c>
      <c r="C1491" s="25" t="str">
        <f>INDEX(all_banks!O:O,MATCH(A1491,all_banks!H:H,0))</f>
        <v>ПАО КБ "Восточный" (1460)</v>
      </c>
      <c r="D1491" s="25" t="str">
        <f>INDEX('101_accounts'!B:B,MATCH(B1491,'101_accounts'!A:A,0))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491" s="25">
        <f>'101_parsed'!C1491</f>
        <v>70349</v>
      </c>
      <c r="F1491" s="25">
        <f>'101_parsed'!D1491</f>
        <v>0</v>
      </c>
      <c r="G1491" s="25">
        <f>'101_parsed'!E1491</f>
        <v>3833</v>
      </c>
      <c r="H1491" s="25">
        <f>'101_parsed'!F1491</f>
        <v>0</v>
      </c>
    </row>
    <row r="1492" spans="1:8" x14ac:dyDescent="0.2">
      <c r="A1492" s="25">
        <f>'101_parsed'!A1492</f>
        <v>1460</v>
      </c>
      <c r="B1492" s="33">
        <f>'101_parsed'!B1492</f>
        <v>61912</v>
      </c>
      <c r="C1492" s="25" t="str">
        <f>INDEX(all_banks!O:O,MATCH(A1492,all_banks!H:H,0))</f>
        <v>ПАО КБ "Восточный" (1460)</v>
      </c>
      <c r="D1492" s="25" t="str">
        <f>INDEX('101_accounts'!B:B,MATCH(B1492,'101_accounts'!A:A,0))</f>
        <v>61912   П  Резервы на возможные потери</v>
      </c>
      <c r="E1492" s="25">
        <f>'101_parsed'!C1492</f>
        <v>0</v>
      </c>
      <c r="F1492" s="25">
        <f>'101_parsed'!D1492</f>
        <v>18138</v>
      </c>
      <c r="G1492" s="25">
        <f>'101_parsed'!E1492</f>
        <v>0</v>
      </c>
      <c r="H1492" s="25">
        <f>'101_parsed'!F1492</f>
        <v>0</v>
      </c>
    </row>
    <row r="1493" spans="1:8" x14ac:dyDescent="0.2">
      <c r="A1493" s="25">
        <f>'101_parsed'!A1493</f>
        <v>1460</v>
      </c>
      <c r="B1493" s="33">
        <f>'101_parsed'!B1493</f>
        <v>62001</v>
      </c>
      <c r="C1493" s="25" t="str">
        <f>INDEX(all_banks!O:O,MATCH(A1493,all_banks!H:H,0))</f>
        <v>ПАО КБ "Восточный" (1460)</v>
      </c>
      <c r="D1493" s="25" t="str">
        <f>INDEX('101_accounts'!B:B,MATCH(B1493,'101_accounts'!A:A,0))</f>
        <v>62001   A  Долгосрочные активы, предназначенные для продажи</v>
      </c>
      <c r="E1493" s="25">
        <f>'101_parsed'!C1493</f>
        <v>2325521</v>
      </c>
      <c r="F1493" s="25">
        <f>'101_parsed'!D1493</f>
        <v>0</v>
      </c>
      <c r="G1493" s="25">
        <f>'101_parsed'!E1493</f>
        <v>2242208</v>
      </c>
      <c r="H1493" s="25">
        <f>'101_parsed'!F1493</f>
        <v>0</v>
      </c>
    </row>
    <row r="1494" spans="1:8" x14ac:dyDescent="0.2">
      <c r="A1494" s="25">
        <f>'101_parsed'!A1494</f>
        <v>1460</v>
      </c>
      <c r="B1494" s="33">
        <f>'101_parsed'!B1494</f>
        <v>62002</v>
      </c>
      <c r="C1494" s="25" t="str">
        <f>INDEX(all_banks!O:O,MATCH(A1494,all_banks!H:H,0))</f>
        <v>ПАО КБ "Восточный" (1460)</v>
      </c>
      <c r="D1494" s="25" t="str">
        <f>INDEX('101_accounts'!B:B,MATCH(B1494,'101_accounts'!A:A,0))</f>
        <v>62002   П  Резервы на возможные потери</v>
      </c>
      <c r="E1494" s="25">
        <f>'101_parsed'!C1494</f>
        <v>0</v>
      </c>
      <c r="F1494" s="25">
        <f>'101_parsed'!D1494</f>
        <v>101811</v>
      </c>
      <c r="G1494" s="25">
        <f>'101_parsed'!E1494</f>
        <v>0</v>
      </c>
      <c r="H1494" s="25">
        <f>'101_parsed'!F1494</f>
        <v>90463</v>
      </c>
    </row>
    <row r="1495" spans="1:8" x14ac:dyDescent="0.2">
      <c r="A1495" s="25">
        <f>'101_parsed'!A1495</f>
        <v>1460</v>
      </c>
      <c r="B1495" s="33">
        <f>'101_parsed'!B1495</f>
        <v>62101</v>
      </c>
      <c r="C1495" s="25" t="str">
        <f>INDEX(all_banks!O:O,MATCH(A1495,all_banks!H:H,0))</f>
        <v>ПАО КБ "Восточный" (1460)</v>
      </c>
      <c r="D1495" s="25" t="str">
        <f>INDEX('101_accounts'!B:B,MATCH(B1495,'101_accounts'!A:A,0))</f>
        <v>62101   A  Средства труда, полученные по договорам отступного, залога, назначение которых не определено</v>
      </c>
      <c r="E1495" s="25">
        <f>'101_parsed'!C1495</f>
        <v>375</v>
      </c>
      <c r="F1495" s="25">
        <f>'101_parsed'!D1495</f>
        <v>0</v>
      </c>
      <c r="G1495" s="25">
        <f>'101_parsed'!E1495</f>
        <v>375</v>
      </c>
      <c r="H1495" s="25">
        <f>'101_parsed'!F1495</f>
        <v>0</v>
      </c>
    </row>
    <row r="1496" spans="1:8" x14ac:dyDescent="0.2">
      <c r="A1496" s="25">
        <f>'101_parsed'!A1496</f>
        <v>1460</v>
      </c>
      <c r="B1496" s="33">
        <f>'101_parsed'!B1496</f>
        <v>62102</v>
      </c>
      <c r="C1496" s="25" t="str">
        <f>INDEX(all_banks!O:O,MATCH(A1496,all_banks!H:H,0))</f>
        <v>ПАО КБ "Восточный" (1460)</v>
      </c>
      <c r="D1496" s="25" t="str">
        <f>INDEX('101_accounts'!B:B,MATCH(B1496,'101_accounts'!A:A,0))</f>
        <v>62102   A  Предметы труда, полученные по договорам отступного, залога, назначение которых не определено</v>
      </c>
      <c r="E1496" s="25">
        <f>'101_parsed'!C1496</f>
        <v>0</v>
      </c>
      <c r="F1496" s="25">
        <f>'101_parsed'!D1496</f>
        <v>0</v>
      </c>
      <c r="G1496" s="25">
        <f>'101_parsed'!E1496</f>
        <v>0</v>
      </c>
      <c r="H1496" s="25">
        <f>'101_parsed'!F1496</f>
        <v>0</v>
      </c>
    </row>
    <row r="1497" spans="1:8" x14ac:dyDescent="0.2">
      <c r="A1497" s="25">
        <f>'101_parsed'!A1497</f>
        <v>1460</v>
      </c>
      <c r="B1497" s="33">
        <f>'101_parsed'!B1497</f>
        <v>62103</v>
      </c>
      <c r="C1497" s="25" t="str">
        <f>INDEX(all_banks!O:O,MATCH(A1497,all_banks!H:H,0))</f>
        <v>ПАО КБ "Восточный" (1460)</v>
      </c>
      <c r="D1497" s="25" t="str">
        <f>INDEX('101_accounts'!B:B,MATCH(B1497,'101_accounts'!A:A,0))</f>
        <v>62103   П  Резервы на возможные потери</v>
      </c>
      <c r="E1497" s="25">
        <f>'101_parsed'!C1497</f>
        <v>0</v>
      </c>
      <c r="F1497" s="25">
        <f>'101_parsed'!D1497</f>
        <v>282</v>
      </c>
      <c r="G1497" s="25">
        <f>'101_parsed'!E1497</f>
        <v>0</v>
      </c>
      <c r="H1497" s="25">
        <f>'101_parsed'!F1497</f>
        <v>282</v>
      </c>
    </row>
    <row r="1498" spans="1:8" x14ac:dyDescent="0.2">
      <c r="A1498" s="25">
        <f>'101_parsed'!A1498</f>
        <v>3287</v>
      </c>
      <c r="B1498" s="33">
        <f>'101_parsed'!B1498</f>
        <v>60401</v>
      </c>
      <c r="C1498" s="25" t="str">
        <f>INDEX(all_banks!O:O,MATCH(A1498,all_banks!H:H,0))</f>
        <v>Банк "ВБРР" (АО) (3287)</v>
      </c>
      <c r="D1498" s="25" t="str">
        <f>INDEX('101_accounts'!B:B,MATCH(B1498,'101_accounts'!A:A,0))</f>
        <v>60401   A  Основные средства (кроме земли) (c 13.02.2018)_x000D_Категория 1- Здания и сооружения (до 31.12.2002)</v>
      </c>
      <c r="E1498" s="25">
        <f>'101_parsed'!C1498</f>
        <v>3313461</v>
      </c>
      <c r="F1498" s="25">
        <f>'101_parsed'!D1498</f>
        <v>0</v>
      </c>
      <c r="G1498" s="25">
        <f>'101_parsed'!E1498</f>
        <v>3300784</v>
      </c>
      <c r="H1498" s="25">
        <f>'101_parsed'!F1498</f>
        <v>0</v>
      </c>
    </row>
    <row r="1499" spans="1:8" x14ac:dyDescent="0.2">
      <c r="A1499" s="25">
        <f>'101_parsed'!A1499</f>
        <v>3287</v>
      </c>
      <c r="B1499" s="33">
        <f>'101_parsed'!B1499</f>
        <v>60404</v>
      </c>
      <c r="C1499" s="25" t="str">
        <f>INDEX(all_banks!O:O,MATCH(A1499,all_banks!H:H,0))</f>
        <v>Банк "ВБРР" (АО) (3287)</v>
      </c>
      <c r="D1499" s="25" t="str">
        <f>INDEX('101_accounts'!B:B,MATCH(B1499,'101_accounts'!A:A,0))</f>
        <v>60404   A  Земля (c 13.02.2018)</v>
      </c>
      <c r="E1499" s="25">
        <f>'101_parsed'!C1499</f>
        <v>67189</v>
      </c>
      <c r="F1499" s="25">
        <f>'101_parsed'!D1499</f>
        <v>0</v>
      </c>
      <c r="G1499" s="25">
        <f>'101_parsed'!E1499</f>
        <v>67189</v>
      </c>
      <c r="H1499" s="25">
        <f>'101_parsed'!F1499</f>
        <v>0</v>
      </c>
    </row>
    <row r="1500" spans="1:8" x14ac:dyDescent="0.2">
      <c r="A1500" s="25">
        <f>'101_parsed'!A1500</f>
        <v>3287</v>
      </c>
      <c r="B1500" s="33">
        <f>'101_parsed'!B1500</f>
        <v>60405</v>
      </c>
      <c r="C1500" s="25" t="str">
        <f>INDEX(all_banks!O:O,MATCH(A1500,all_banks!H:H,0))</f>
        <v>Банк "ВБРР" (АО) (3287)</v>
      </c>
      <c r="D1500" s="25" t="str">
        <f>INDEX('101_accounts'!B:B,MATCH(B1500,'101_accounts'!A:A,0))</f>
        <v>60405   П
A (до 31.01.2003)  Резервы на возможные потери (c 13.02.2018)
Долгосрочно арендуемые основные средства (до 31.01.2003)</v>
      </c>
      <c r="E1500" s="25">
        <f>'101_parsed'!C1500</f>
        <v>0</v>
      </c>
      <c r="F1500" s="25">
        <f>'101_parsed'!D1500</f>
        <v>0</v>
      </c>
      <c r="G1500" s="25">
        <f>'101_parsed'!E1500</f>
        <v>0</v>
      </c>
      <c r="H1500" s="25">
        <f>'101_parsed'!F1500</f>
        <v>0</v>
      </c>
    </row>
    <row r="1501" spans="1:8" x14ac:dyDescent="0.2">
      <c r="A1501" s="25">
        <f>'101_parsed'!A1501</f>
        <v>3287</v>
      </c>
      <c r="B1501" s="33">
        <f>'101_parsed'!B1501</f>
        <v>60414</v>
      </c>
      <c r="C1501" s="25" t="str">
        <f>INDEX(all_banks!O:O,MATCH(A1501,all_banks!H:H,0))</f>
        <v>Банк "ВБРР" (АО) (3287)</v>
      </c>
      <c r="D1501" s="25" t="str">
        <f>INDEX('101_accounts'!B:B,MATCH(B1501,'101_accounts'!A:A,0))</f>
        <v>60414   П  Амортизация основных средств (кроме земли) (c 13.02.2018)</v>
      </c>
      <c r="E1501" s="25">
        <f>'101_parsed'!C1501</f>
        <v>0</v>
      </c>
      <c r="F1501" s="25">
        <f>'101_parsed'!D1501</f>
        <v>1788055</v>
      </c>
      <c r="G1501" s="25">
        <f>'101_parsed'!E1501</f>
        <v>0</v>
      </c>
      <c r="H1501" s="25">
        <f>'101_parsed'!F1501</f>
        <v>1850252</v>
      </c>
    </row>
    <row r="1502" spans="1:8" x14ac:dyDescent="0.2">
      <c r="A1502" s="25">
        <f>'101_parsed'!A1502</f>
        <v>3287</v>
      </c>
      <c r="B1502" s="33">
        <f>'101_parsed'!B1502</f>
        <v>60415</v>
      </c>
      <c r="C1502" s="25" t="str">
        <f>INDEX(all_banks!O:O,MATCH(A1502,all_banks!H:H,0))</f>
        <v>Банк "ВБРР" (АО) (3287)</v>
      </c>
      <c r="D1502" s="25" t="str">
        <f>INDEX('101_accounts'!B:B,MATCH(B1502,'101_accounts'!A:A,0))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502" s="25">
        <f>'101_parsed'!C1502</f>
        <v>28173</v>
      </c>
      <c r="F1502" s="25">
        <f>'101_parsed'!D1502</f>
        <v>0</v>
      </c>
      <c r="G1502" s="25">
        <f>'101_parsed'!E1502</f>
        <v>31302</v>
      </c>
      <c r="H1502" s="25">
        <f>'101_parsed'!F1502</f>
        <v>0</v>
      </c>
    </row>
    <row r="1503" spans="1:8" x14ac:dyDescent="0.2">
      <c r="A1503" s="25">
        <f>'101_parsed'!A1503</f>
        <v>3287</v>
      </c>
      <c r="B1503" s="33">
        <f>'101_parsed'!B1503</f>
        <v>61901</v>
      </c>
      <c r="C1503" s="25" t="str">
        <f>INDEX(all_banks!O:O,MATCH(A1503,all_banks!H:H,0))</f>
        <v>Банк "ВБРР" (АО) (3287)</v>
      </c>
      <c r="D1503" s="25" t="str">
        <f>INDEX('101_accounts'!B:B,MATCH(B1503,'101_accounts'!A:A,0))</f>
        <v>61901   A  Земля, временно неиспользуемая в основной деятельности</v>
      </c>
      <c r="E1503" s="25">
        <f>'101_parsed'!C1503</f>
        <v>0</v>
      </c>
      <c r="F1503" s="25">
        <f>'101_parsed'!D1503</f>
        <v>0</v>
      </c>
      <c r="G1503" s="25">
        <f>'101_parsed'!E1503</f>
        <v>0</v>
      </c>
      <c r="H1503" s="25">
        <f>'101_parsed'!F1503</f>
        <v>0</v>
      </c>
    </row>
    <row r="1504" spans="1:8" x14ac:dyDescent="0.2">
      <c r="A1504" s="25">
        <f>'101_parsed'!A1504</f>
        <v>3287</v>
      </c>
      <c r="B1504" s="33">
        <f>'101_parsed'!B1504</f>
        <v>61902</v>
      </c>
      <c r="C1504" s="25" t="str">
        <f>INDEX(all_banks!O:O,MATCH(A1504,all_banks!H:H,0))</f>
        <v>Банк "ВБРР" (АО) (3287)</v>
      </c>
      <c r="D1504" s="25" t="str">
        <f>INDEX('101_accounts'!B:B,MATCH(B1504,'101_accounts'!A:A,0))</f>
        <v>61902   A  Земля, временно неиспользуемая в основной деятельности, переданная в аренду</v>
      </c>
      <c r="E1504" s="25">
        <f>'101_parsed'!C1504</f>
        <v>0</v>
      </c>
      <c r="F1504" s="25">
        <f>'101_parsed'!D1504</f>
        <v>0</v>
      </c>
      <c r="G1504" s="25">
        <f>'101_parsed'!E1504</f>
        <v>0</v>
      </c>
      <c r="H1504" s="25">
        <f>'101_parsed'!F1504</f>
        <v>0</v>
      </c>
    </row>
    <row r="1505" spans="1:8" x14ac:dyDescent="0.2">
      <c r="A1505" s="25">
        <f>'101_parsed'!A1505</f>
        <v>3287</v>
      </c>
      <c r="B1505" s="33">
        <f>'101_parsed'!B1505</f>
        <v>61903</v>
      </c>
      <c r="C1505" s="25" t="str">
        <f>INDEX(all_banks!O:O,MATCH(A1505,all_banks!H:H,0))</f>
        <v>Банк "ВБРР" (АО) (3287)</v>
      </c>
      <c r="D1505" s="25" t="str">
        <f>INDEX('101_accounts'!B:B,MATCH(B1505,'101_accounts'!A:A,0))</f>
        <v>61903   A  Недвижимость (кроме земли), временно неиспользуемая в основной деятельности</v>
      </c>
      <c r="E1505" s="25">
        <f>'101_parsed'!C1505</f>
        <v>0</v>
      </c>
      <c r="F1505" s="25">
        <f>'101_parsed'!D1505</f>
        <v>0</v>
      </c>
      <c r="G1505" s="25">
        <f>'101_parsed'!E1505</f>
        <v>0</v>
      </c>
      <c r="H1505" s="25">
        <f>'101_parsed'!F1505</f>
        <v>0</v>
      </c>
    </row>
    <row r="1506" spans="1:8" x14ac:dyDescent="0.2">
      <c r="A1506" s="25">
        <f>'101_parsed'!A1506</f>
        <v>3287</v>
      </c>
      <c r="B1506" s="33">
        <f>'101_parsed'!B1506</f>
        <v>61904</v>
      </c>
      <c r="C1506" s="25" t="str">
        <f>INDEX(all_banks!O:O,MATCH(A1506,all_banks!H:H,0))</f>
        <v>Банк "ВБРР" (АО) (3287)</v>
      </c>
      <c r="D1506" s="25" t="str">
        <f>INDEX('101_accounts'!B:B,MATCH(B1506,'101_accounts'!A:A,0))</f>
        <v>61904   A  Недвижимость (кроме земли), временно неиспользуемая в основной деятельности, переданная в аренду</v>
      </c>
      <c r="E1506" s="25">
        <f>'101_parsed'!C1506</f>
        <v>0</v>
      </c>
      <c r="F1506" s="25">
        <f>'101_parsed'!D1506</f>
        <v>0</v>
      </c>
      <c r="G1506" s="25">
        <f>'101_parsed'!E1506</f>
        <v>0</v>
      </c>
      <c r="H1506" s="25">
        <f>'101_parsed'!F1506</f>
        <v>0</v>
      </c>
    </row>
    <row r="1507" spans="1:8" x14ac:dyDescent="0.2">
      <c r="A1507" s="25">
        <f>'101_parsed'!A1507</f>
        <v>3287</v>
      </c>
      <c r="B1507" s="33">
        <f>'101_parsed'!B1507</f>
        <v>61905</v>
      </c>
      <c r="C1507" s="25" t="str">
        <f>INDEX(all_banks!O:O,MATCH(A1507,all_banks!H:H,0))</f>
        <v>Банк "ВБРР" (АО) (3287)</v>
      </c>
      <c r="D1507" s="25" t="str">
        <f>INDEX('101_accounts'!B:B,MATCH(B1507,'101_accounts'!A:A,0))</f>
        <v>61905   A  Земля, временно неиспользуемая в основной деятельности, учитываемая по справедливой стоимости</v>
      </c>
      <c r="E1507" s="25">
        <f>'101_parsed'!C1507</f>
        <v>3041</v>
      </c>
      <c r="F1507" s="25">
        <f>'101_parsed'!D1507</f>
        <v>0</v>
      </c>
      <c r="G1507" s="25">
        <f>'101_parsed'!E1507</f>
        <v>3041</v>
      </c>
      <c r="H1507" s="25">
        <f>'101_parsed'!F1507</f>
        <v>0</v>
      </c>
    </row>
    <row r="1508" spans="1:8" x14ac:dyDescent="0.2">
      <c r="A1508" s="25">
        <f>'101_parsed'!A1508</f>
        <v>3287</v>
      </c>
      <c r="B1508" s="33">
        <f>'101_parsed'!B1508</f>
        <v>61906</v>
      </c>
      <c r="C1508" s="25" t="str">
        <f>INDEX(all_banks!O:O,MATCH(A1508,all_banks!H:H,0))</f>
        <v>Банк "ВБРР" (АО) (3287)</v>
      </c>
      <c r="D1508" s="25" t="str">
        <f>INDEX('101_accounts'!B:B,MATCH(B1508,'101_accounts'!A:A,0))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508" s="25">
        <f>'101_parsed'!C1508</f>
        <v>0</v>
      </c>
      <c r="F1508" s="25">
        <f>'101_parsed'!D1508</f>
        <v>0</v>
      </c>
      <c r="G1508" s="25">
        <f>'101_parsed'!E1508</f>
        <v>0</v>
      </c>
      <c r="H1508" s="25">
        <f>'101_parsed'!F1508</f>
        <v>0</v>
      </c>
    </row>
    <row r="1509" spans="1:8" x14ac:dyDescent="0.2">
      <c r="A1509" s="25">
        <f>'101_parsed'!A1509</f>
        <v>3287</v>
      </c>
      <c r="B1509" s="33">
        <f>'101_parsed'!B1509</f>
        <v>61907</v>
      </c>
      <c r="C1509" s="25" t="str">
        <f>INDEX(all_banks!O:O,MATCH(A1509,all_banks!H:H,0))</f>
        <v>Банк "ВБРР" (АО) (3287)</v>
      </c>
      <c r="D1509" s="25" t="str">
        <f>INDEX('101_accounts'!B:B,MATCH(B1509,'101_accounts'!A:A,0))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509" s="25">
        <f>'101_parsed'!C1509</f>
        <v>11691</v>
      </c>
      <c r="F1509" s="25">
        <f>'101_parsed'!D1509</f>
        <v>0</v>
      </c>
      <c r="G1509" s="25">
        <f>'101_parsed'!E1509</f>
        <v>11691</v>
      </c>
      <c r="H1509" s="25">
        <f>'101_parsed'!F1509</f>
        <v>0</v>
      </c>
    </row>
    <row r="1510" spans="1:8" x14ac:dyDescent="0.2">
      <c r="A1510" s="25">
        <f>'101_parsed'!A1510</f>
        <v>3287</v>
      </c>
      <c r="B1510" s="33">
        <f>'101_parsed'!B1510</f>
        <v>61908</v>
      </c>
      <c r="C1510" s="25" t="str">
        <f>INDEX(all_banks!O:O,MATCH(A1510,all_banks!H:H,0))</f>
        <v>Банк "ВБРР" (АО) (3287)</v>
      </c>
      <c r="D1510" s="25" t="str">
        <f>INDEX('101_accounts'!B:B,MATCH(B1510,'101_accounts'!A:A,0))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510" s="25">
        <f>'101_parsed'!C1510</f>
        <v>0</v>
      </c>
      <c r="F1510" s="25">
        <f>'101_parsed'!D1510</f>
        <v>0</v>
      </c>
      <c r="G1510" s="25">
        <f>'101_parsed'!E1510</f>
        <v>0</v>
      </c>
      <c r="H1510" s="25">
        <f>'101_parsed'!F1510</f>
        <v>0</v>
      </c>
    </row>
    <row r="1511" spans="1:8" x14ac:dyDescent="0.2">
      <c r="A1511" s="25">
        <f>'101_parsed'!A1511</f>
        <v>3287</v>
      </c>
      <c r="B1511" s="33">
        <f>'101_parsed'!B1511</f>
        <v>61909</v>
      </c>
      <c r="C1511" s="25" t="str">
        <f>INDEX(all_banks!O:O,MATCH(A1511,all_banks!H:H,0))</f>
        <v>Банк "ВБРР" (АО) (3287)</v>
      </c>
      <c r="D1511" s="25" t="str">
        <f>INDEX('101_accounts'!B:B,MATCH(B1511,'101_accounts'!A:A,0))</f>
        <v>61909   П  Амортизация недвижимости (кроме земли), временно неиспользуемой в основной деятельности</v>
      </c>
      <c r="E1511" s="25">
        <f>'101_parsed'!C1511</f>
        <v>0</v>
      </c>
      <c r="F1511" s="25">
        <f>'101_parsed'!D1511</f>
        <v>0</v>
      </c>
      <c r="G1511" s="25">
        <f>'101_parsed'!E1511</f>
        <v>0</v>
      </c>
      <c r="H1511" s="25">
        <f>'101_parsed'!F1511</f>
        <v>0</v>
      </c>
    </row>
    <row r="1512" spans="1:8" x14ac:dyDescent="0.2">
      <c r="A1512" s="25">
        <f>'101_parsed'!A1512</f>
        <v>3287</v>
      </c>
      <c r="B1512" s="33">
        <f>'101_parsed'!B1512</f>
        <v>61910</v>
      </c>
      <c r="C1512" s="25" t="str">
        <f>INDEX(all_banks!O:O,MATCH(A1512,all_banks!H:H,0))</f>
        <v>Банк "ВБРР" (АО) (3287)</v>
      </c>
      <c r="D1512" s="25" t="str">
        <f>INDEX('101_accounts'!B:B,MATCH(B1512,'101_accounts'!A:A,0))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512" s="25">
        <f>'101_parsed'!C1512</f>
        <v>0</v>
      </c>
      <c r="F1512" s="25">
        <f>'101_parsed'!D1512</f>
        <v>0</v>
      </c>
      <c r="G1512" s="25">
        <f>'101_parsed'!E1512</f>
        <v>0</v>
      </c>
      <c r="H1512" s="25">
        <f>'101_parsed'!F1512</f>
        <v>0</v>
      </c>
    </row>
    <row r="1513" spans="1:8" x14ac:dyDescent="0.2">
      <c r="A1513" s="25">
        <f>'101_parsed'!A1513</f>
        <v>3287</v>
      </c>
      <c r="B1513" s="33">
        <f>'101_parsed'!B1513</f>
        <v>61911</v>
      </c>
      <c r="C1513" s="25" t="str">
        <f>INDEX(all_banks!O:O,MATCH(A1513,all_banks!H:H,0))</f>
        <v>Банк "ВБРР" (АО) (3287)</v>
      </c>
      <c r="D1513" s="25" t="str">
        <f>INDEX('101_accounts'!B:B,MATCH(B1513,'101_accounts'!A:A,0))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513" s="25">
        <f>'101_parsed'!C1513</f>
        <v>0</v>
      </c>
      <c r="F1513" s="25">
        <f>'101_parsed'!D1513</f>
        <v>0</v>
      </c>
      <c r="G1513" s="25">
        <f>'101_parsed'!E1513</f>
        <v>0</v>
      </c>
      <c r="H1513" s="25">
        <f>'101_parsed'!F1513</f>
        <v>0</v>
      </c>
    </row>
    <row r="1514" spans="1:8" x14ac:dyDescent="0.2">
      <c r="A1514" s="25">
        <f>'101_parsed'!A1514</f>
        <v>3287</v>
      </c>
      <c r="B1514" s="33">
        <f>'101_parsed'!B1514</f>
        <v>61912</v>
      </c>
      <c r="C1514" s="25" t="str">
        <f>INDEX(all_banks!O:O,MATCH(A1514,all_banks!H:H,0))</f>
        <v>Банк "ВБРР" (АО) (3287)</v>
      </c>
      <c r="D1514" s="25" t="str">
        <f>INDEX('101_accounts'!B:B,MATCH(B1514,'101_accounts'!A:A,0))</f>
        <v>61912   П  Резервы на возможные потери</v>
      </c>
      <c r="E1514" s="25">
        <f>'101_parsed'!C1514</f>
        <v>0</v>
      </c>
      <c r="F1514" s="25">
        <f>'101_parsed'!D1514</f>
        <v>0</v>
      </c>
      <c r="G1514" s="25">
        <f>'101_parsed'!E1514</f>
        <v>0</v>
      </c>
      <c r="H1514" s="25">
        <f>'101_parsed'!F1514</f>
        <v>0</v>
      </c>
    </row>
    <row r="1515" spans="1:8" x14ac:dyDescent="0.2">
      <c r="A1515" s="25">
        <f>'101_parsed'!A1515</f>
        <v>3287</v>
      </c>
      <c r="B1515" s="33">
        <f>'101_parsed'!B1515</f>
        <v>62001</v>
      </c>
      <c r="C1515" s="25" t="str">
        <f>INDEX(all_banks!O:O,MATCH(A1515,all_banks!H:H,0))</f>
        <v>Банк "ВБРР" (АО) (3287)</v>
      </c>
      <c r="D1515" s="25" t="str">
        <f>INDEX('101_accounts'!B:B,MATCH(B1515,'101_accounts'!A:A,0))</f>
        <v>62001   A  Долгосрочные активы, предназначенные для продажи</v>
      </c>
      <c r="E1515" s="25">
        <f>'101_parsed'!C1515</f>
        <v>0</v>
      </c>
      <c r="F1515" s="25">
        <f>'101_parsed'!D1515</f>
        <v>0</v>
      </c>
      <c r="G1515" s="25">
        <f>'101_parsed'!E1515</f>
        <v>0</v>
      </c>
      <c r="H1515" s="25">
        <f>'101_parsed'!F1515</f>
        <v>0</v>
      </c>
    </row>
    <row r="1516" spans="1:8" x14ac:dyDescent="0.2">
      <c r="A1516" s="25">
        <f>'101_parsed'!A1516</f>
        <v>3287</v>
      </c>
      <c r="B1516" s="33">
        <f>'101_parsed'!B1516</f>
        <v>62002</v>
      </c>
      <c r="C1516" s="25" t="str">
        <f>INDEX(all_banks!O:O,MATCH(A1516,all_banks!H:H,0))</f>
        <v>Банк "ВБРР" (АО) (3287)</v>
      </c>
      <c r="D1516" s="25" t="str">
        <f>INDEX('101_accounts'!B:B,MATCH(B1516,'101_accounts'!A:A,0))</f>
        <v>62002   П  Резервы на возможные потери</v>
      </c>
      <c r="E1516" s="25">
        <f>'101_parsed'!C1516</f>
        <v>0</v>
      </c>
      <c r="F1516" s="25">
        <f>'101_parsed'!D1516</f>
        <v>0</v>
      </c>
      <c r="G1516" s="25">
        <f>'101_parsed'!E1516</f>
        <v>0</v>
      </c>
      <c r="H1516" s="25">
        <f>'101_parsed'!F1516</f>
        <v>0</v>
      </c>
    </row>
    <row r="1517" spans="1:8" x14ac:dyDescent="0.2">
      <c r="A1517" s="25">
        <f>'101_parsed'!A1517</f>
        <v>3287</v>
      </c>
      <c r="B1517" s="33">
        <f>'101_parsed'!B1517</f>
        <v>62101</v>
      </c>
      <c r="C1517" s="25" t="str">
        <f>INDEX(all_banks!O:O,MATCH(A1517,all_banks!H:H,0))</f>
        <v>Банк "ВБРР" (АО) (3287)</v>
      </c>
      <c r="D1517" s="25" t="str">
        <f>INDEX('101_accounts'!B:B,MATCH(B1517,'101_accounts'!A:A,0))</f>
        <v>62101   A  Средства труда, полученные по договорам отступного, залога, назначение которых не определено</v>
      </c>
      <c r="E1517" s="25">
        <f>'101_parsed'!C1517</f>
        <v>1575</v>
      </c>
      <c r="F1517" s="25">
        <f>'101_parsed'!D1517</f>
        <v>0</v>
      </c>
      <c r="G1517" s="25">
        <f>'101_parsed'!E1517</f>
        <v>1575</v>
      </c>
      <c r="H1517" s="25">
        <f>'101_parsed'!F1517</f>
        <v>0</v>
      </c>
    </row>
    <row r="1518" spans="1:8" x14ac:dyDescent="0.2">
      <c r="A1518" s="25">
        <f>'101_parsed'!A1518</f>
        <v>3287</v>
      </c>
      <c r="B1518" s="33">
        <f>'101_parsed'!B1518</f>
        <v>62102</v>
      </c>
      <c r="C1518" s="25" t="str">
        <f>INDEX(all_banks!O:O,MATCH(A1518,all_banks!H:H,0))</f>
        <v>Банк "ВБРР" (АО) (3287)</v>
      </c>
      <c r="D1518" s="25" t="str">
        <f>INDEX('101_accounts'!B:B,MATCH(B1518,'101_accounts'!A:A,0))</f>
        <v>62102   A  Предметы труда, полученные по договорам отступного, залога, назначение которых не определено</v>
      </c>
      <c r="E1518" s="25">
        <f>'101_parsed'!C1518</f>
        <v>522</v>
      </c>
      <c r="F1518" s="25">
        <f>'101_parsed'!D1518</f>
        <v>0</v>
      </c>
      <c r="G1518" s="25">
        <f>'101_parsed'!E1518</f>
        <v>522</v>
      </c>
      <c r="H1518" s="25">
        <f>'101_parsed'!F1518</f>
        <v>0</v>
      </c>
    </row>
    <row r="1519" spans="1:8" x14ac:dyDescent="0.2">
      <c r="A1519" s="25">
        <f>'101_parsed'!A1519</f>
        <v>3287</v>
      </c>
      <c r="B1519" s="33">
        <f>'101_parsed'!B1519</f>
        <v>62103</v>
      </c>
      <c r="C1519" s="25" t="str">
        <f>INDEX(all_banks!O:O,MATCH(A1519,all_banks!H:H,0))</f>
        <v>Банк "ВБРР" (АО) (3287)</v>
      </c>
      <c r="D1519" s="25" t="str">
        <f>INDEX('101_accounts'!B:B,MATCH(B1519,'101_accounts'!A:A,0))</f>
        <v>62103   П  Резервы на возможные потери</v>
      </c>
      <c r="E1519" s="25">
        <f>'101_parsed'!C1519</f>
        <v>0</v>
      </c>
      <c r="F1519" s="25">
        <f>'101_parsed'!D1519</f>
        <v>1573</v>
      </c>
      <c r="G1519" s="25">
        <f>'101_parsed'!E1519</f>
        <v>0</v>
      </c>
      <c r="H1519" s="25">
        <f>'101_parsed'!F1519</f>
        <v>1573</v>
      </c>
    </row>
    <row r="1520" spans="1:8" x14ac:dyDescent="0.2">
      <c r="A1520" s="25">
        <f>'101_parsed'!A1520</f>
        <v>1000</v>
      </c>
      <c r="B1520" s="33">
        <f>'101_parsed'!B1520</f>
        <v>60401</v>
      </c>
      <c r="C1520" s="25" t="str">
        <f>INDEX(all_banks!O:O,MATCH(A1520,all_banks!H:H,0))</f>
        <v>Банк ВТБ (ПАО) (1000)</v>
      </c>
      <c r="D1520" s="25" t="str">
        <f>INDEX('101_accounts'!B:B,MATCH(B1520,'101_accounts'!A:A,0))</f>
        <v>60401   A  Основные средства (кроме земли) (c 13.02.2018)_x000D_Категория 1- Здания и сооружения (до 31.12.2002)</v>
      </c>
      <c r="E1520" s="25">
        <f>'101_parsed'!C1520</f>
        <v>194530067</v>
      </c>
      <c r="F1520" s="25">
        <f>'101_parsed'!D1520</f>
        <v>0</v>
      </c>
      <c r="G1520" s="25">
        <f>'101_parsed'!E1520</f>
        <v>199486068</v>
      </c>
      <c r="H1520" s="25">
        <f>'101_parsed'!F1520</f>
        <v>0</v>
      </c>
    </row>
    <row r="1521" spans="1:8" x14ac:dyDescent="0.2">
      <c r="A1521" s="25">
        <f>'101_parsed'!A1521</f>
        <v>1000</v>
      </c>
      <c r="B1521" s="33">
        <f>'101_parsed'!B1521</f>
        <v>60404</v>
      </c>
      <c r="C1521" s="25" t="str">
        <f>INDEX(all_banks!O:O,MATCH(A1521,all_banks!H:H,0))</f>
        <v>Банк ВТБ (ПАО) (1000)</v>
      </c>
      <c r="D1521" s="25" t="str">
        <f>INDEX('101_accounts'!B:B,MATCH(B1521,'101_accounts'!A:A,0))</f>
        <v>60404   A  Земля (c 13.02.2018)</v>
      </c>
      <c r="E1521" s="25">
        <f>'101_parsed'!C1521</f>
        <v>1512063</v>
      </c>
      <c r="F1521" s="25">
        <f>'101_parsed'!D1521</f>
        <v>0</v>
      </c>
      <c r="G1521" s="25">
        <f>'101_parsed'!E1521</f>
        <v>1512063</v>
      </c>
      <c r="H1521" s="25">
        <f>'101_parsed'!F1521</f>
        <v>0</v>
      </c>
    </row>
    <row r="1522" spans="1:8" x14ac:dyDescent="0.2">
      <c r="A1522" s="25">
        <f>'101_parsed'!A1522</f>
        <v>1000</v>
      </c>
      <c r="B1522" s="33">
        <f>'101_parsed'!B1522</f>
        <v>60405</v>
      </c>
      <c r="C1522" s="25" t="str">
        <f>INDEX(all_banks!O:O,MATCH(A1522,all_banks!H:H,0))</f>
        <v>Банк ВТБ (ПАО) (1000)</v>
      </c>
      <c r="D1522" s="25" t="str">
        <f>INDEX('101_accounts'!B:B,MATCH(B1522,'101_accounts'!A:A,0))</f>
        <v>60405   П
A (до 31.01.2003)  Резервы на возможные потери (c 13.02.2018)
Долгосрочно арендуемые основные средства (до 31.01.2003)</v>
      </c>
      <c r="E1522" s="25">
        <f>'101_parsed'!C1522</f>
        <v>0</v>
      </c>
      <c r="F1522" s="25">
        <f>'101_parsed'!D1522</f>
        <v>11974</v>
      </c>
      <c r="G1522" s="25">
        <f>'101_parsed'!E1522</f>
        <v>0</v>
      </c>
      <c r="H1522" s="25">
        <f>'101_parsed'!F1522</f>
        <v>11974</v>
      </c>
    </row>
    <row r="1523" spans="1:8" x14ac:dyDescent="0.2">
      <c r="A1523" s="25">
        <f>'101_parsed'!A1523</f>
        <v>1000</v>
      </c>
      <c r="B1523" s="33">
        <f>'101_parsed'!B1523</f>
        <v>60414</v>
      </c>
      <c r="C1523" s="25" t="str">
        <f>INDEX(all_banks!O:O,MATCH(A1523,all_banks!H:H,0))</f>
        <v>Банк ВТБ (ПАО) (1000)</v>
      </c>
      <c r="D1523" s="25" t="str">
        <f>INDEX('101_accounts'!B:B,MATCH(B1523,'101_accounts'!A:A,0))</f>
        <v>60414   П  Амортизация основных средств (кроме земли) (c 13.02.2018)</v>
      </c>
      <c r="E1523" s="25">
        <f>'101_parsed'!C1523</f>
        <v>0</v>
      </c>
      <c r="F1523" s="25">
        <f>'101_parsed'!D1523</f>
        <v>53443219</v>
      </c>
      <c r="G1523" s="25">
        <f>'101_parsed'!E1523</f>
        <v>0</v>
      </c>
      <c r="H1523" s="25">
        <f>'101_parsed'!F1523</f>
        <v>57067613</v>
      </c>
    </row>
    <row r="1524" spans="1:8" x14ac:dyDescent="0.2">
      <c r="A1524" s="25">
        <f>'101_parsed'!A1524</f>
        <v>1000</v>
      </c>
      <c r="B1524" s="33">
        <f>'101_parsed'!B1524</f>
        <v>60415</v>
      </c>
      <c r="C1524" s="25" t="str">
        <f>INDEX(all_banks!O:O,MATCH(A1524,all_banks!H:H,0))</f>
        <v>Банк ВТБ (ПАО) (1000)</v>
      </c>
      <c r="D1524" s="25" t="str">
        <f>INDEX('101_accounts'!B:B,MATCH(B1524,'101_accounts'!A:A,0))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524" s="25">
        <f>'101_parsed'!C1524</f>
        <v>85655157</v>
      </c>
      <c r="F1524" s="25">
        <f>'101_parsed'!D1524</f>
        <v>0</v>
      </c>
      <c r="G1524" s="25">
        <f>'101_parsed'!E1524</f>
        <v>90912876</v>
      </c>
      <c r="H1524" s="25">
        <f>'101_parsed'!F1524</f>
        <v>0</v>
      </c>
    </row>
    <row r="1525" spans="1:8" x14ac:dyDescent="0.2">
      <c r="A1525" s="25">
        <f>'101_parsed'!A1525</f>
        <v>1000</v>
      </c>
      <c r="B1525" s="33">
        <f>'101_parsed'!B1525</f>
        <v>61901</v>
      </c>
      <c r="C1525" s="25" t="str">
        <f>INDEX(all_banks!O:O,MATCH(A1525,all_banks!H:H,0))</f>
        <v>Банк ВТБ (ПАО) (1000)</v>
      </c>
      <c r="D1525" s="25" t="str">
        <f>INDEX('101_accounts'!B:B,MATCH(B1525,'101_accounts'!A:A,0))</f>
        <v>61901   A  Земля, временно неиспользуемая в основной деятельности</v>
      </c>
      <c r="E1525" s="25">
        <f>'101_parsed'!C1525</f>
        <v>0</v>
      </c>
      <c r="F1525" s="25">
        <f>'101_parsed'!D1525</f>
        <v>0</v>
      </c>
      <c r="G1525" s="25">
        <f>'101_parsed'!E1525</f>
        <v>0</v>
      </c>
      <c r="H1525" s="25">
        <f>'101_parsed'!F1525</f>
        <v>0</v>
      </c>
    </row>
    <row r="1526" spans="1:8" x14ac:dyDescent="0.2">
      <c r="A1526" s="25">
        <f>'101_parsed'!A1526</f>
        <v>1000</v>
      </c>
      <c r="B1526" s="33">
        <f>'101_parsed'!B1526</f>
        <v>61902</v>
      </c>
      <c r="C1526" s="25" t="str">
        <f>INDEX(all_banks!O:O,MATCH(A1526,all_banks!H:H,0))</f>
        <v>Банк ВТБ (ПАО) (1000)</v>
      </c>
      <c r="D1526" s="25" t="str">
        <f>INDEX('101_accounts'!B:B,MATCH(B1526,'101_accounts'!A:A,0))</f>
        <v>61902   A  Земля, временно неиспользуемая в основной деятельности, переданная в аренду</v>
      </c>
      <c r="E1526" s="25">
        <f>'101_parsed'!C1526</f>
        <v>0</v>
      </c>
      <c r="F1526" s="25">
        <f>'101_parsed'!D1526</f>
        <v>0</v>
      </c>
      <c r="G1526" s="25">
        <f>'101_parsed'!E1526</f>
        <v>0</v>
      </c>
      <c r="H1526" s="25">
        <f>'101_parsed'!F1526</f>
        <v>0</v>
      </c>
    </row>
    <row r="1527" spans="1:8" x14ac:dyDescent="0.2">
      <c r="A1527" s="25">
        <f>'101_parsed'!A1527</f>
        <v>1000</v>
      </c>
      <c r="B1527" s="33">
        <f>'101_parsed'!B1527</f>
        <v>61903</v>
      </c>
      <c r="C1527" s="25" t="str">
        <f>INDEX(all_banks!O:O,MATCH(A1527,all_banks!H:H,0))</f>
        <v>Банк ВТБ (ПАО) (1000)</v>
      </c>
      <c r="D1527" s="25" t="str">
        <f>INDEX('101_accounts'!B:B,MATCH(B1527,'101_accounts'!A:A,0))</f>
        <v>61903   A  Недвижимость (кроме земли), временно неиспользуемая в основной деятельности</v>
      </c>
      <c r="E1527" s="25">
        <f>'101_parsed'!C1527</f>
        <v>0</v>
      </c>
      <c r="F1527" s="25">
        <f>'101_parsed'!D1527</f>
        <v>0</v>
      </c>
      <c r="G1527" s="25">
        <f>'101_parsed'!E1527</f>
        <v>0</v>
      </c>
      <c r="H1527" s="25">
        <f>'101_parsed'!F1527</f>
        <v>0</v>
      </c>
    </row>
    <row r="1528" spans="1:8" x14ac:dyDescent="0.2">
      <c r="A1528" s="25">
        <f>'101_parsed'!A1528</f>
        <v>1000</v>
      </c>
      <c r="B1528" s="33">
        <f>'101_parsed'!B1528</f>
        <v>61904</v>
      </c>
      <c r="C1528" s="25" t="str">
        <f>INDEX(all_banks!O:O,MATCH(A1528,all_banks!H:H,0))</f>
        <v>Банк ВТБ (ПАО) (1000)</v>
      </c>
      <c r="D1528" s="25" t="str">
        <f>INDEX('101_accounts'!B:B,MATCH(B1528,'101_accounts'!A:A,0))</f>
        <v>61904   A  Недвижимость (кроме земли), временно неиспользуемая в основной деятельности, переданная в аренду</v>
      </c>
      <c r="E1528" s="25">
        <f>'101_parsed'!C1528</f>
        <v>0</v>
      </c>
      <c r="F1528" s="25">
        <f>'101_parsed'!D1528</f>
        <v>0</v>
      </c>
      <c r="G1528" s="25">
        <f>'101_parsed'!E1528</f>
        <v>0</v>
      </c>
      <c r="H1528" s="25">
        <f>'101_parsed'!F1528</f>
        <v>0</v>
      </c>
    </row>
    <row r="1529" spans="1:8" x14ac:dyDescent="0.2">
      <c r="A1529" s="25">
        <f>'101_parsed'!A1529</f>
        <v>1000</v>
      </c>
      <c r="B1529" s="33">
        <f>'101_parsed'!B1529</f>
        <v>61905</v>
      </c>
      <c r="C1529" s="25" t="str">
        <f>INDEX(all_banks!O:O,MATCH(A1529,all_banks!H:H,0))</f>
        <v>Банк ВТБ (ПАО) (1000)</v>
      </c>
      <c r="D1529" s="25" t="str">
        <f>INDEX('101_accounts'!B:B,MATCH(B1529,'101_accounts'!A:A,0))</f>
        <v>61905   A  Земля, временно неиспользуемая в основной деятельности, учитываемая по справедливой стоимости</v>
      </c>
      <c r="E1529" s="25">
        <f>'101_parsed'!C1529</f>
        <v>9639478</v>
      </c>
      <c r="F1529" s="25">
        <f>'101_parsed'!D1529</f>
        <v>0</v>
      </c>
      <c r="G1529" s="25">
        <f>'101_parsed'!E1529</f>
        <v>9061507</v>
      </c>
      <c r="H1529" s="25">
        <f>'101_parsed'!F1529</f>
        <v>0</v>
      </c>
    </row>
    <row r="1530" spans="1:8" x14ac:dyDescent="0.2">
      <c r="A1530" s="25">
        <f>'101_parsed'!A1530</f>
        <v>1000</v>
      </c>
      <c r="B1530" s="33">
        <f>'101_parsed'!B1530</f>
        <v>61906</v>
      </c>
      <c r="C1530" s="25" t="str">
        <f>INDEX(all_banks!O:O,MATCH(A1530,all_banks!H:H,0))</f>
        <v>Банк ВТБ (ПАО) (1000)</v>
      </c>
      <c r="D1530" s="25" t="str">
        <f>INDEX('101_accounts'!B:B,MATCH(B1530,'101_accounts'!A:A,0))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530" s="25">
        <f>'101_parsed'!C1530</f>
        <v>1143396</v>
      </c>
      <c r="F1530" s="25">
        <f>'101_parsed'!D1530</f>
        <v>0</v>
      </c>
      <c r="G1530" s="25">
        <f>'101_parsed'!E1530</f>
        <v>1139877</v>
      </c>
      <c r="H1530" s="25">
        <f>'101_parsed'!F1530</f>
        <v>0</v>
      </c>
    </row>
    <row r="1531" spans="1:8" x14ac:dyDescent="0.2">
      <c r="A1531" s="25">
        <f>'101_parsed'!A1531</f>
        <v>1000</v>
      </c>
      <c r="B1531" s="33">
        <f>'101_parsed'!B1531</f>
        <v>61907</v>
      </c>
      <c r="C1531" s="25" t="str">
        <f>INDEX(all_banks!O:O,MATCH(A1531,all_banks!H:H,0))</f>
        <v>Банк ВТБ (ПАО) (1000)</v>
      </c>
      <c r="D1531" s="25" t="str">
        <f>INDEX('101_accounts'!B:B,MATCH(B1531,'101_accounts'!A:A,0))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531" s="25">
        <f>'101_parsed'!C1531</f>
        <v>10955962</v>
      </c>
      <c r="F1531" s="25">
        <f>'101_parsed'!D1531</f>
        <v>0</v>
      </c>
      <c r="G1531" s="25">
        <f>'101_parsed'!E1531</f>
        <v>9316237</v>
      </c>
      <c r="H1531" s="25">
        <f>'101_parsed'!F1531</f>
        <v>0</v>
      </c>
    </row>
    <row r="1532" spans="1:8" x14ac:dyDescent="0.2">
      <c r="A1532" s="25">
        <f>'101_parsed'!A1532</f>
        <v>1000</v>
      </c>
      <c r="B1532" s="33">
        <f>'101_parsed'!B1532</f>
        <v>61908</v>
      </c>
      <c r="C1532" s="25" t="str">
        <f>INDEX(all_banks!O:O,MATCH(A1532,all_banks!H:H,0))</f>
        <v>Банк ВТБ (ПАО) (1000)</v>
      </c>
      <c r="D1532" s="25" t="str">
        <f>INDEX('101_accounts'!B:B,MATCH(B1532,'101_accounts'!A:A,0))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532" s="25">
        <f>'101_parsed'!C1532</f>
        <v>4222008</v>
      </c>
      <c r="F1532" s="25">
        <f>'101_parsed'!D1532</f>
        <v>0</v>
      </c>
      <c r="G1532" s="25">
        <f>'101_parsed'!E1532</f>
        <v>5240237</v>
      </c>
      <c r="H1532" s="25">
        <f>'101_parsed'!F1532</f>
        <v>0</v>
      </c>
    </row>
    <row r="1533" spans="1:8" x14ac:dyDescent="0.2">
      <c r="A1533" s="25">
        <f>'101_parsed'!A1533</f>
        <v>1000</v>
      </c>
      <c r="B1533" s="33">
        <f>'101_parsed'!B1533</f>
        <v>61909</v>
      </c>
      <c r="C1533" s="25" t="str">
        <f>INDEX(all_banks!O:O,MATCH(A1533,all_banks!H:H,0))</f>
        <v>Банк ВТБ (ПАО) (1000)</v>
      </c>
      <c r="D1533" s="25" t="str">
        <f>INDEX('101_accounts'!B:B,MATCH(B1533,'101_accounts'!A:A,0))</f>
        <v>61909   П  Амортизация недвижимости (кроме земли), временно неиспользуемой в основной деятельности</v>
      </c>
      <c r="E1533" s="25">
        <f>'101_parsed'!C1533</f>
        <v>0</v>
      </c>
      <c r="F1533" s="25">
        <f>'101_parsed'!D1533</f>
        <v>0</v>
      </c>
      <c r="G1533" s="25">
        <f>'101_parsed'!E1533</f>
        <v>0</v>
      </c>
      <c r="H1533" s="25">
        <f>'101_parsed'!F1533</f>
        <v>0</v>
      </c>
    </row>
    <row r="1534" spans="1:8" x14ac:dyDescent="0.2">
      <c r="A1534" s="25">
        <f>'101_parsed'!A1534</f>
        <v>1000</v>
      </c>
      <c r="B1534" s="33">
        <f>'101_parsed'!B1534</f>
        <v>61910</v>
      </c>
      <c r="C1534" s="25" t="str">
        <f>INDEX(all_banks!O:O,MATCH(A1534,all_banks!H:H,0))</f>
        <v>Банк ВТБ (ПАО) (1000)</v>
      </c>
      <c r="D1534" s="25" t="str">
        <f>INDEX('101_accounts'!B:B,MATCH(B1534,'101_accounts'!A:A,0))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534" s="25">
        <f>'101_parsed'!C1534</f>
        <v>0</v>
      </c>
      <c r="F1534" s="25">
        <f>'101_parsed'!D1534</f>
        <v>0</v>
      </c>
      <c r="G1534" s="25">
        <f>'101_parsed'!E1534</f>
        <v>0</v>
      </c>
      <c r="H1534" s="25">
        <f>'101_parsed'!F1534</f>
        <v>0</v>
      </c>
    </row>
    <row r="1535" spans="1:8" x14ac:dyDescent="0.2">
      <c r="A1535" s="25">
        <f>'101_parsed'!A1535</f>
        <v>1000</v>
      </c>
      <c r="B1535" s="33">
        <f>'101_parsed'!B1535</f>
        <v>61911</v>
      </c>
      <c r="C1535" s="25" t="str">
        <f>INDEX(all_banks!O:O,MATCH(A1535,all_banks!H:H,0))</f>
        <v>Банк ВТБ (ПАО) (1000)</v>
      </c>
      <c r="D1535" s="25" t="str">
        <f>INDEX('101_accounts'!B:B,MATCH(B1535,'101_accounts'!A:A,0))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535" s="25">
        <f>'101_parsed'!C1535</f>
        <v>2692276</v>
      </c>
      <c r="F1535" s="25">
        <f>'101_parsed'!D1535</f>
        <v>0</v>
      </c>
      <c r="G1535" s="25">
        <f>'101_parsed'!E1535</f>
        <v>2958915</v>
      </c>
      <c r="H1535" s="25">
        <f>'101_parsed'!F1535</f>
        <v>0</v>
      </c>
    </row>
    <row r="1536" spans="1:8" x14ac:dyDescent="0.2">
      <c r="A1536" s="25">
        <f>'101_parsed'!A1536</f>
        <v>1000</v>
      </c>
      <c r="B1536" s="33">
        <f>'101_parsed'!B1536</f>
        <v>61912</v>
      </c>
      <c r="C1536" s="25" t="str">
        <f>INDEX(all_banks!O:O,MATCH(A1536,all_banks!H:H,0))</f>
        <v>Банк ВТБ (ПАО) (1000)</v>
      </c>
      <c r="D1536" s="25" t="str">
        <f>INDEX('101_accounts'!B:B,MATCH(B1536,'101_accounts'!A:A,0))</f>
        <v>61912   П  Резервы на возможные потери</v>
      </c>
      <c r="E1536" s="25">
        <f>'101_parsed'!C1536</f>
        <v>0</v>
      </c>
      <c r="F1536" s="25">
        <f>'101_parsed'!D1536</f>
        <v>323265</v>
      </c>
      <c r="G1536" s="25">
        <f>'101_parsed'!E1536</f>
        <v>0</v>
      </c>
      <c r="H1536" s="25">
        <f>'101_parsed'!F1536</f>
        <v>325762</v>
      </c>
    </row>
    <row r="1537" spans="1:8" x14ac:dyDescent="0.2">
      <c r="A1537" s="25">
        <f>'101_parsed'!A1537</f>
        <v>1000</v>
      </c>
      <c r="B1537" s="33">
        <f>'101_parsed'!B1537</f>
        <v>62001</v>
      </c>
      <c r="C1537" s="25" t="str">
        <f>INDEX(all_banks!O:O,MATCH(A1537,all_banks!H:H,0))</f>
        <v>Банк ВТБ (ПАО) (1000)</v>
      </c>
      <c r="D1537" s="25" t="str">
        <f>INDEX('101_accounts'!B:B,MATCH(B1537,'101_accounts'!A:A,0))</f>
        <v>62001   A  Долгосрочные активы, предназначенные для продажи</v>
      </c>
      <c r="E1537" s="25">
        <f>'101_parsed'!C1537</f>
        <v>0</v>
      </c>
      <c r="F1537" s="25">
        <f>'101_parsed'!D1537</f>
        <v>0</v>
      </c>
      <c r="G1537" s="25">
        <f>'101_parsed'!E1537</f>
        <v>0</v>
      </c>
      <c r="H1537" s="25">
        <f>'101_parsed'!F1537</f>
        <v>0</v>
      </c>
    </row>
    <row r="1538" spans="1:8" x14ac:dyDescent="0.2">
      <c r="A1538" s="25">
        <f>'101_parsed'!A1538</f>
        <v>1000</v>
      </c>
      <c r="B1538" s="33">
        <f>'101_parsed'!B1538</f>
        <v>62002</v>
      </c>
      <c r="C1538" s="25" t="str">
        <f>INDEX(all_banks!O:O,MATCH(A1538,all_banks!H:H,0))</f>
        <v>Банк ВТБ (ПАО) (1000)</v>
      </c>
      <c r="D1538" s="25" t="str">
        <f>INDEX('101_accounts'!B:B,MATCH(B1538,'101_accounts'!A:A,0))</f>
        <v>62002   П  Резервы на возможные потери</v>
      </c>
      <c r="E1538" s="25">
        <f>'101_parsed'!C1538</f>
        <v>0</v>
      </c>
      <c r="F1538" s="25">
        <f>'101_parsed'!D1538</f>
        <v>0</v>
      </c>
      <c r="G1538" s="25">
        <f>'101_parsed'!E1538</f>
        <v>0</v>
      </c>
      <c r="H1538" s="25">
        <f>'101_parsed'!F1538</f>
        <v>0</v>
      </c>
    </row>
    <row r="1539" spans="1:8" x14ac:dyDescent="0.2">
      <c r="A1539" s="25">
        <f>'101_parsed'!A1539</f>
        <v>1000</v>
      </c>
      <c r="B1539" s="33">
        <f>'101_parsed'!B1539</f>
        <v>62101</v>
      </c>
      <c r="C1539" s="25" t="str">
        <f>INDEX(all_banks!O:O,MATCH(A1539,all_banks!H:H,0))</f>
        <v>Банк ВТБ (ПАО) (1000)</v>
      </c>
      <c r="D1539" s="25" t="str">
        <f>INDEX('101_accounts'!B:B,MATCH(B1539,'101_accounts'!A:A,0))</f>
        <v>62101   A  Средства труда, полученные по договорам отступного, залога, назначение которых не определено</v>
      </c>
      <c r="E1539" s="25">
        <f>'101_parsed'!C1539</f>
        <v>1124701</v>
      </c>
      <c r="F1539" s="25">
        <f>'101_parsed'!D1539</f>
        <v>0</v>
      </c>
      <c r="G1539" s="25">
        <f>'101_parsed'!E1539</f>
        <v>1082509</v>
      </c>
      <c r="H1539" s="25">
        <f>'101_parsed'!F1539</f>
        <v>0</v>
      </c>
    </row>
    <row r="1540" spans="1:8" x14ac:dyDescent="0.2">
      <c r="A1540" s="25">
        <f>'101_parsed'!A1540</f>
        <v>1000</v>
      </c>
      <c r="B1540" s="33">
        <f>'101_parsed'!B1540</f>
        <v>62102</v>
      </c>
      <c r="C1540" s="25" t="str">
        <f>INDEX(all_banks!O:O,MATCH(A1540,all_banks!H:H,0))</f>
        <v>Банк ВТБ (ПАО) (1000)</v>
      </c>
      <c r="D1540" s="25" t="str">
        <f>INDEX('101_accounts'!B:B,MATCH(B1540,'101_accounts'!A:A,0))</f>
        <v>62102   A  Предметы труда, полученные по договорам отступного, залога, назначение которых не определено</v>
      </c>
      <c r="E1540" s="25">
        <f>'101_parsed'!C1540</f>
        <v>3992</v>
      </c>
      <c r="F1540" s="25">
        <f>'101_parsed'!D1540</f>
        <v>0</v>
      </c>
      <c r="G1540" s="25">
        <f>'101_parsed'!E1540</f>
        <v>3513</v>
      </c>
      <c r="H1540" s="25">
        <f>'101_parsed'!F1540</f>
        <v>0</v>
      </c>
    </row>
    <row r="1541" spans="1:8" x14ac:dyDescent="0.2">
      <c r="A1541" s="25">
        <f>'101_parsed'!A1541</f>
        <v>1000</v>
      </c>
      <c r="B1541" s="33">
        <f>'101_parsed'!B1541</f>
        <v>62103</v>
      </c>
      <c r="C1541" s="25" t="str">
        <f>INDEX(all_banks!O:O,MATCH(A1541,all_banks!H:H,0))</f>
        <v>Банк ВТБ (ПАО) (1000)</v>
      </c>
      <c r="D1541" s="25" t="str">
        <f>INDEX('101_accounts'!B:B,MATCH(B1541,'101_accounts'!A:A,0))</f>
        <v>62103   П  Резервы на возможные потери</v>
      </c>
      <c r="E1541" s="25">
        <f>'101_parsed'!C1541</f>
        <v>0</v>
      </c>
      <c r="F1541" s="25">
        <f>'101_parsed'!D1541</f>
        <v>35900</v>
      </c>
      <c r="G1541" s="25">
        <f>'101_parsed'!E1541</f>
        <v>0</v>
      </c>
      <c r="H1541" s="25">
        <f>'101_parsed'!F1541</f>
        <v>43066</v>
      </c>
    </row>
    <row r="1542" spans="1:8" x14ac:dyDescent="0.2">
      <c r="A1542" s="25">
        <f>'101_parsed'!A1542</f>
        <v>1557</v>
      </c>
      <c r="B1542" s="33">
        <f>'101_parsed'!B1542</f>
        <v>60401</v>
      </c>
      <c r="C1542" s="25" t="str">
        <f>INDEX(all_banks!O:O,MATCH(A1542,all_banks!H:H,0))</f>
        <v>АО "ВУЗ-банк" (1557)</v>
      </c>
      <c r="D1542" s="25" t="str">
        <f>INDEX('101_accounts'!B:B,MATCH(B1542,'101_accounts'!A:A,0))</f>
        <v>60401   A  Основные средства (кроме земли) (c 13.02.2018)_x000D_Категория 1- Здания и сооружения (до 31.12.2002)</v>
      </c>
      <c r="E1542" s="25">
        <f>'101_parsed'!C1542</f>
        <v>306761</v>
      </c>
      <c r="F1542" s="25">
        <f>'101_parsed'!D1542</f>
        <v>0</v>
      </c>
      <c r="G1542" s="25">
        <f>'101_parsed'!E1542</f>
        <v>309579</v>
      </c>
      <c r="H1542" s="25">
        <f>'101_parsed'!F1542</f>
        <v>0</v>
      </c>
    </row>
    <row r="1543" spans="1:8" x14ac:dyDescent="0.2">
      <c r="A1543" s="25">
        <f>'101_parsed'!A1543</f>
        <v>1557</v>
      </c>
      <c r="B1543" s="33">
        <f>'101_parsed'!B1543</f>
        <v>60404</v>
      </c>
      <c r="C1543" s="25" t="str">
        <f>INDEX(all_banks!O:O,MATCH(A1543,all_banks!H:H,0))</f>
        <v>АО "ВУЗ-банк" (1557)</v>
      </c>
      <c r="D1543" s="25" t="str">
        <f>INDEX('101_accounts'!B:B,MATCH(B1543,'101_accounts'!A:A,0))</f>
        <v>60404   A  Земля (c 13.02.2018)</v>
      </c>
      <c r="E1543" s="25">
        <f>'101_parsed'!C1543</f>
        <v>0</v>
      </c>
      <c r="F1543" s="25">
        <f>'101_parsed'!D1543</f>
        <v>0</v>
      </c>
      <c r="G1543" s="25">
        <f>'101_parsed'!E1543</f>
        <v>0</v>
      </c>
      <c r="H1543" s="25">
        <f>'101_parsed'!F1543</f>
        <v>0</v>
      </c>
    </row>
    <row r="1544" spans="1:8" x14ac:dyDescent="0.2">
      <c r="A1544" s="25">
        <f>'101_parsed'!A1544</f>
        <v>1557</v>
      </c>
      <c r="B1544" s="33">
        <f>'101_parsed'!B1544</f>
        <v>60405</v>
      </c>
      <c r="C1544" s="25" t="str">
        <f>INDEX(all_banks!O:O,MATCH(A1544,all_banks!H:H,0))</f>
        <v>АО "ВУЗ-банк" (1557)</v>
      </c>
      <c r="D1544" s="25" t="str">
        <f>INDEX('101_accounts'!B:B,MATCH(B1544,'101_accounts'!A:A,0))</f>
        <v>60405   П
A (до 31.01.2003)  Резервы на возможные потери (c 13.02.2018)
Долгосрочно арендуемые основные средства (до 31.01.2003)</v>
      </c>
      <c r="E1544" s="25">
        <f>'101_parsed'!C1544</f>
        <v>0</v>
      </c>
      <c r="F1544" s="25">
        <f>'101_parsed'!D1544</f>
        <v>0</v>
      </c>
      <c r="G1544" s="25">
        <f>'101_parsed'!E1544</f>
        <v>0</v>
      </c>
      <c r="H1544" s="25">
        <f>'101_parsed'!F1544</f>
        <v>0</v>
      </c>
    </row>
    <row r="1545" spans="1:8" x14ac:dyDescent="0.2">
      <c r="A1545" s="25">
        <f>'101_parsed'!A1545</f>
        <v>1557</v>
      </c>
      <c r="B1545" s="33">
        <f>'101_parsed'!B1545</f>
        <v>60414</v>
      </c>
      <c r="C1545" s="25" t="str">
        <f>INDEX(all_banks!O:O,MATCH(A1545,all_banks!H:H,0))</f>
        <v>АО "ВУЗ-банк" (1557)</v>
      </c>
      <c r="D1545" s="25" t="str">
        <f>INDEX('101_accounts'!B:B,MATCH(B1545,'101_accounts'!A:A,0))</f>
        <v>60414   П  Амортизация основных средств (кроме земли) (c 13.02.2018)</v>
      </c>
      <c r="E1545" s="25">
        <f>'101_parsed'!C1545</f>
        <v>0</v>
      </c>
      <c r="F1545" s="25">
        <f>'101_parsed'!D1545</f>
        <v>216273</v>
      </c>
      <c r="G1545" s="25">
        <f>'101_parsed'!E1545</f>
        <v>0</v>
      </c>
      <c r="H1545" s="25">
        <f>'101_parsed'!F1545</f>
        <v>218066</v>
      </c>
    </row>
    <row r="1546" spans="1:8" x14ac:dyDescent="0.2">
      <c r="A1546" s="25">
        <f>'101_parsed'!A1546</f>
        <v>1557</v>
      </c>
      <c r="B1546" s="33">
        <f>'101_parsed'!B1546</f>
        <v>60415</v>
      </c>
      <c r="C1546" s="25" t="str">
        <f>INDEX(all_banks!O:O,MATCH(A1546,all_banks!H:H,0))</f>
        <v>АО "ВУЗ-банк" (1557)</v>
      </c>
      <c r="D1546" s="25" t="str">
        <f>INDEX('101_accounts'!B:B,MATCH(B1546,'101_accounts'!A:A,0))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546" s="25">
        <f>'101_parsed'!C1546</f>
        <v>215</v>
      </c>
      <c r="F1546" s="25">
        <f>'101_parsed'!D1546</f>
        <v>0</v>
      </c>
      <c r="G1546" s="25">
        <f>'101_parsed'!E1546</f>
        <v>237</v>
      </c>
      <c r="H1546" s="25">
        <f>'101_parsed'!F1546</f>
        <v>0</v>
      </c>
    </row>
    <row r="1547" spans="1:8" x14ac:dyDescent="0.2">
      <c r="A1547" s="25">
        <f>'101_parsed'!A1547</f>
        <v>1557</v>
      </c>
      <c r="B1547" s="33">
        <f>'101_parsed'!B1547</f>
        <v>61901</v>
      </c>
      <c r="C1547" s="25" t="str">
        <f>INDEX(all_banks!O:O,MATCH(A1547,all_banks!H:H,0))</f>
        <v>АО "ВУЗ-банк" (1557)</v>
      </c>
      <c r="D1547" s="25" t="str">
        <f>INDEX('101_accounts'!B:B,MATCH(B1547,'101_accounts'!A:A,0))</f>
        <v>61901   A  Земля, временно неиспользуемая в основной деятельности</v>
      </c>
      <c r="E1547" s="25">
        <f>'101_parsed'!C1547</f>
        <v>0</v>
      </c>
      <c r="F1547" s="25">
        <f>'101_parsed'!D1547</f>
        <v>0</v>
      </c>
      <c r="G1547" s="25">
        <f>'101_parsed'!E1547</f>
        <v>0</v>
      </c>
      <c r="H1547" s="25">
        <f>'101_parsed'!F1547</f>
        <v>0</v>
      </c>
    </row>
    <row r="1548" spans="1:8" x14ac:dyDescent="0.2">
      <c r="A1548" s="25">
        <f>'101_parsed'!A1548</f>
        <v>1557</v>
      </c>
      <c r="B1548" s="33">
        <f>'101_parsed'!B1548</f>
        <v>61902</v>
      </c>
      <c r="C1548" s="25" t="str">
        <f>INDEX(all_banks!O:O,MATCH(A1548,all_banks!H:H,0))</f>
        <v>АО "ВУЗ-банк" (1557)</v>
      </c>
      <c r="D1548" s="25" t="str">
        <f>INDEX('101_accounts'!B:B,MATCH(B1548,'101_accounts'!A:A,0))</f>
        <v>61902   A  Земля, временно неиспользуемая в основной деятельности, переданная в аренду</v>
      </c>
      <c r="E1548" s="25">
        <f>'101_parsed'!C1548</f>
        <v>0</v>
      </c>
      <c r="F1548" s="25">
        <f>'101_parsed'!D1548</f>
        <v>0</v>
      </c>
      <c r="G1548" s="25">
        <f>'101_parsed'!E1548</f>
        <v>0</v>
      </c>
      <c r="H1548" s="25">
        <f>'101_parsed'!F1548</f>
        <v>0</v>
      </c>
    </row>
    <row r="1549" spans="1:8" x14ac:dyDescent="0.2">
      <c r="A1549" s="25">
        <f>'101_parsed'!A1549</f>
        <v>1557</v>
      </c>
      <c r="B1549" s="33">
        <f>'101_parsed'!B1549</f>
        <v>61903</v>
      </c>
      <c r="C1549" s="25" t="str">
        <f>INDEX(all_banks!O:O,MATCH(A1549,all_banks!H:H,0))</f>
        <v>АО "ВУЗ-банк" (1557)</v>
      </c>
      <c r="D1549" s="25" t="str">
        <f>INDEX('101_accounts'!B:B,MATCH(B1549,'101_accounts'!A:A,0))</f>
        <v>61903   A  Недвижимость (кроме земли), временно неиспользуемая в основной деятельности</v>
      </c>
      <c r="E1549" s="25">
        <f>'101_parsed'!C1549</f>
        <v>0</v>
      </c>
      <c r="F1549" s="25">
        <f>'101_parsed'!D1549</f>
        <v>0</v>
      </c>
      <c r="G1549" s="25">
        <f>'101_parsed'!E1549</f>
        <v>0</v>
      </c>
      <c r="H1549" s="25">
        <f>'101_parsed'!F1549</f>
        <v>0</v>
      </c>
    </row>
    <row r="1550" spans="1:8" x14ac:dyDescent="0.2">
      <c r="A1550" s="25">
        <f>'101_parsed'!A1550</f>
        <v>1557</v>
      </c>
      <c r="B1550" s="33">
        <f>'101_parsed'!B1550</f>
        <v>61904</v>
      </c>
      <c r="C1550" s="25" t="str">
        <f>INDEX(all_banks!O:O,MATCH(A1550,all_banks!H:H,0))</f>
        <v>АО "ВУЗ-банк" (1557)</v>
      </c>
      <c r="D1550" s="25" t="str">
        <f>INDEX('101_accounts'!B:B,MATCH(B1550,'101_accounts'!A:A,0))</f>
        <v>61904   A  Недвижимость (кроме земли), временно неиспользуемая в основной деятельности, переданная в аренду</v>
      </c>
      <c r="E1550" s="25">
        <f>'101_parsed'!C1550</f>
        <v>0</v>
      </c>
      <c r="F1550" s="25">
        <f>'101_parsed'!D1550</f>
        <v>0</v>
      </c>
      <c r="G1550" s="25">
        <f>'101_parsed'!E1550</f>
        <v>0</v>
      </c>
      <c r="H1550" s="25">
        <f>'101_parsed'!F1550</f>
        <v>0</v>
      </c>
    </row>
    <row r="1551" spans="1:8" x14ac:dyDescent="0.2">
      <c r="A1551" s="25">
        <f>'101_parsed'!A1551</f>
        <v>1557</v>
      </c>
      <c r="B1551" s="33">
        <f>'101_parsed'!B1551</f>
        <v>61905</v>
      </c>
      <c r="C1551" s="25" t="str">
        <f>INDEX(all_banks!O:O,MATCH(A1551,all_banks!H:H,0))</f>
        <v>АО "ВУЗ-банк" (1557)</v>
      </c>
      <c r="D1551" s="25" t="str">
        <f>INDEX('101_accounts'!B:B,MATCH(B1551,'101_accounts'!A:A,0))</f>
        <v>61905   A  Земля, временно неиспользуемая в основной деятельности, учитываемая по справедливой стоимости</v>
      </c>
      <c r="E1551" s="25">
        <f>'101_parsed'!C1551</f>
        <v>0</v>
      </c>
      <c r="F1551" s="25">
        <f>'101_parsed'!D1551</f>
        <v>0</v>
      </c>
      <c r="G1551" s="25">
        <f>'101_parsed'!E1551</f>
        <v>0</v>
      </c>
      <c r="H1551" s="25">
        <f>'101_parsed'!F1551</f>
        <v>0</v>
      </c>
    </row>
    <row r="1552" spans="1:8" x14ac:dyDescent="0.2">
      <c r="A1552" s="25">
        <f>'101_parsed'!A1552</f>
        <v>1557</v>
      </c>
      <c r="B1552" s="33">
        <f>'101_parsed'!B1552</f>
        <v>61906</v>
      </c>
      <c r="C1552" s="25" t="str">
        <f>INDEX(all_banks!O:O,MATCH(A1552,all_banks!H:H,0))</f>
        <v>АО "ВУЗ-банк" (1557)</v>
      </c>
      <c r="D1552" s="25" t="str">
        <f>INDEX('101_accounts'!B:B,MATCH(B1552,'101_accounts'!A:A,0))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552" s="25">
        <f>'101_parsed'!C1552</f>
        <v>0</v>
      </c>
      <c r="F1552" s="25">
        <f>'101_parsed'!D1552</f>
        <v>0</v>
      </c>
      <c r="G1552" s="25">
        <f>'101_parsed'!E1552</f>
        <v>0</v>
      </c>
      <c r="H1552" s="25">
        <f>'101_parsed'!F1552</f>
        <v>0</v>
      </c>
    </row>
    <row r="1553" spans="1:8" x14ac:dyDescent="0.2">
      <c r="A1553" s="25">
        <f>'101_parsed'!A1553</f>
        <v>1557</v>
      </c>
      <c r="B1553" s="33">
        <f>'101_parsed'!B1553</f>
        <v>61907</v>
      </c>
      <c r="C1553" s="25" t="str">
        <f>INDEX(all_banks!O:O,MATCH(A1553,all_banks!H:H,0))</f>
        <v>АО "ВУЗ-банк" (1557)</v>
      </c>
      <c r="D1553" s="25" t="str">
        <f>INDEX('101_accounts'!B:B,MATCH(B1553,'101_accounts'!A:A,0))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553" s="25">
        <f>'101_parsed'!C1553</f>
        <v>0</v>
      </c>
      <c r="F1553" s="25">
        <f>'101_parsed'!D1553</f>
        <v>0</v>
      </c>
      <c r="G1553" s="25">
        <f>'101_parsed'!E1553</f>
        <v>0</v>
      </c>
      <c r="H1553" s="25">
        <f>'101_parsed'!F1553</f>
        <v>0</v>
      </c>
    </row>
    <row r="1554" spans="1:8" x14ac:dyDescent="0.2">
      <c r="A1554" s="25">
        <f>'101_parsed'!A1554</f>
        <v>1557</v>
      </c>
      <c r="B1554" s="33">
        <f>'101_parsed'!B1554</f>
        <v>61908</v>
      </c>
      <c r="C1554" s="25" t="str">
        <f>INDEX(all_banks!O:O,MATCH(A1554,all_banks!H:H,0))</f>
        <v>АО "ВУЗ-банк" (1557)</v>
      </c>
      <c r="D1554" s="25" t="str">
        <f>INDEX('101_accounts'!B:B,MATCH(B1554,'101_accounts'!A:A,0))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554" s="25">
        <f>'101_parsed'!C1554</f>
        <v>0</v>
      </c>
      <c r="F1554" s="25">
        <f>'101_parsed'!D1554</f>
        <v>0</v>
      </c>
      <c r="G1554" s="25">
        <f>'101_parsed'!E1554</f>
        <v>0</v>
      </c>
      <c r="H1554" s="25">
        <f>'101_parsed'!F1554</f>
        <v>0</v>
      </c>
    </row>
    <row r="1555" spans="1:8" x14ac:dyDescent="0.2">
      <c r="A1555" s="25">
        <f>'101_parsed'!A1555</f>
        <v>1557</v>
      </c>
      <c r="B1555" s="33">
        <f>'101_parsed'!B1555</f>
        <v>61909</v>
      </c>
      <c r="C1555" s="25" t="str">
        <f>INDEX(all_banks!O:O,MATCH(A1555,all_banks!H:H,0))</f>
        <v>АО "ВУЗ-банк" (1557)</v>
      </c>
      <c r="D1555" s="25" t="str">
        <f>INDEX('101_accounts'!B:B,MATCH(B1555,'101_accounts'!A:A,0))</f>
        <v>61909   П  Амортизация недвижимости (кроме земли), временно неиспользуемой в основной деятельности</v>
      </c>
      <c r="E1555" s="25">
        <f>'101_parsed'!C1555</f>
        <v>0</v>
      </c>
      <c r="F1555" s="25">
        <f>'101_parsed'!D1555</f>
        <v>0</v>
      </c>
      <c r="G1555" s="25">
        <f>'101_parsed'!E1555</f>
        <v>0</v>
      </c>
      <c r="H1555" s="25">
        <f>'101_parsed'!F1555</f>
        <v>0</v>
      </c>
    </row>
    <row r="1556" spans="1:8" x14ac:dyDescent="0.2">
      <c r="A1556" s="25">
        <f>'101_parsed'!A1556</f>
        <v>1557</v>
      </c>
      <c r="B1556" s="33">
        <f>'101_parsed'!B1556</f>
        <v>61910</v>
      </c>
      <c r="C1556" s="25" t="str">
        <f>INDEX(all_banks!O:O,MATCH(A1556,all_banks!H:H,0))</f>
        <v>АО "ВУЗ-банк" (1557)</v>
      </c>
      <c r="D1556" s="25" t="str">
        <f>INDEX('101_accounts'!B:B,MATCH(B1556,'101_accounts'!A:A,0))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556" s="25">
        <f>'101_parsed'!C1556</f>
        <v>0</v>
      </c>
      <c r="F1556" s="25">
        <f>'101_parsed'!D1556</f>
        <v>0</v>
      </c>
      <c r="G1556" s="25">
        <f>'101_parsed'!E1556</f>
        <v>0</v>
      </c>
      <c r="H1556" s="25">
        <f>'101_parsed'!F1556</f>
        <v>0</v>
      </c>
    </row>
    <row r="1557" spans="1:8" x14ac:dyDescent="0.2">
      <c r="A1557" s="25">
        <f>'101_parsed'!A1557</f>
        <v>1557</v>
      </c>
      <c r="B1557" s="33">
        <f>'101_parsed'!B1557</f>
        <v>61911</v>
      </c>
      <c r="C1557" s="25" t="str">
        <f>INDEX(all_banks!O:O,MATCH(A1557,all_banks!H:H,0))</f>
        <v>АО "ВУЗ-банк" (1557)</v>
      </c>
      <c r="D1557" s="25" t="str">
        <f>INDEX('101_accounts'!B:B,MATCH(B1557,'101_accounts'!A:A,0))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557" s="25">
        <f>'101_parsed'!C1557</f>
        <v>0</v>
      </c>
      <c r="F1557" s="25">
        <f>'101_parsed'!D1557</f>
        <v>0</v>
      </c>
      <c r="G1557" s="25">
        <f>'101_parsed'!E1557</f>
        <v>0</v>
      </c>
      <c r="H1557" s="25">
        <f>'101_parsed'!F1557</f>
        <v>0</v>
      </c>
    </row>
    <row r="1558" spans="1:8" x14ac:dyDescent="0.2">
      <c r="A1558" s="25">
        <f>'101_parsed'!A1558</f>
        <v>1557</v>
      </c>
      <c r="B1558" s="33">
        <f>'101_parsed'!B1558</f>
        <v>61912</v>
      </c>
      <c r="C1558" s="25" t="str">
        <f>INDEX(all_banks!O:O,MATCH(A1558,all_banks!H:H,0))</f>
        <v>АО "ВУЗ-банк" (1557)</v>
      </c>
      <c r="D1558" s="25" t="str">
        <f>INDEX('101_accounts'!B:B,MATCH(B1558,'101_accounts'!A:A,0))</f>
        <v>61912   П  Резервы на возможные потери</v>
      </c>
      <c r="E1558" s="25">
        <f>'101_parsed'!C1558</f>
        <v>0</v>
      </c>
      <c r="F1558" s="25">
        <f>'101_parsed'!D1558</f>
        <v>0</v>
      </c>
      <c r="G1558" s="25">
        <f>'101_parsed'!E1558</f>
        <v>0</v>
      </c>
      <c r="H1558" s="25">
        <f>'101_parsed'!F1558</f>
        <v>0</v>
      </c>
    </row>
    <row r="1559" spans="1:8" x14ac:dyDescent="0.2">
      <c r="A1559" s="25">
        <f>'101_parsed'!A1559</f>
        <v>1557</v>
      </c>
      <c r="B1559" s="33">
        <f>'101_parsed'!B1559</f>
        <v>62001</v>
      </c>
      <c r="C1559" s="25" t="str">
        <f>INDEX(all_banks!O:O,MATCH(A1559,all_banks!H:H,0))</f>
        <v>АО "ВУЗ-банк" (1557)</v>
      </c>
      <c r="D1559" s="25" t="str">
        <f>INDEX('101_accounts'!B:B,MATCH(B1559,'101_accounts'!A:A,0))</f>
        <v>62001   A  Долгосрочные активы, предназначенные для продажи</v>
      </c>
      <c r="E1559" s="25">
        <f>'101_parsed'!C1559</f>
        <v>133198</v>
      </c>
      <c r="F1559" s="25">
        <f>'101_parsed'!D1559</f>
        <v>0</v>
      </c>
      <c r="G1559" s="25">
        <f>'101_parsed'!E1559</f>
        <v>132585</v>
      </c>
      <c r="H1559" s="25">
        <f>'101_parsed'!F1559</f>
        <v>0</v>
      </c>
    </row>
    <row r="1560" spans="1:8" x14ac:dyDescent="0.2">
      <c r="A1560" s="25">
        <f>'101_parsed'!A1560</f>
        <v>1557</v>
      </c>
      <c r="B1560" s="33">
        <f>'101_parsed'!B1560</f>
        <v>62002</v>
      </c>
      <c r="C1560" s="25" t="str">
        <f>INDEX(all_banks!O:O,MATCH(A1560,all_banks!H:H,0))</f>
        <v>АО "ВУЗ-банк" (1557)</v>
      </c>
      <c r="D1560" s="25" t="str">
        <f>INDEX('101_accounts'!B:B,MATCH(B1560,'101_accounts'!A:A,0))</f>
        <v>62002   П  Резервы на возможные потери</v>
      </c>
      <c r="E1560" s="25">
        <f>'101_parsed'!C1560</f>
        <v>0</v>
      </c>
      <c r="F1560" s="25">
        <f>'101_parsed'!D1560</f>
        <v>0</v>
      </c>
      <c r="G1560" s="25">
        <f>'101_parsed'!E1560</f>
        <v>0</v>
      </c>
      <c r="H1560" s="25">
        <f>'101_parsed'!F1560</f>
        <v>0</v>
      </c>
    </row>
    <row r="1561" spans="1:8" x14ac:dyDescent="0.2">
      <c r="A1561" s="25">
        <f>'101_parsed'!A1561</f>
        <v>1557</v>
      </c>
      <c r="B1561" s="33">
        <f>'101_parsed'!B1561</f>
        <v>62101</v>
      </c>
      <c r="C1561" s="25" t="str">
        <f>INDEX(all_banks!O:O,MATCH(A1561,all_banks!H:H,0))</f>
        <v>АО "ВУЗ-банк" (1557)</v>
      </c>
      <c r="D1561" s="25" t="str">
        <f>INDEX('101_accounts'!B:B,MATCH(B1561,'101_accounts'!A:A,0))</f>
        <v>62101   A  Средства труда, полученные по договорам отступного, залога, назначение которых не определено</v>
      </c>
      <c r="E1561" s="25">
        <f>'101_parsed'!C1561</f>
        <v>0</v>
      </c>
      <c r="F1561" s="25">
        <f>'101_parsed'!D1561</f>
        <v>0</v>
      </c>
      <c r="G1561" s="25">
        <f>'101_parsed'!E1561</f>
        <v>0</v>
      </c>
      <c r="H1561" s="25">
        <f>'101_parsed'!F1561</f>
        <v>0</v>
      </c>
    </row>
    <row r="1562" spans="1:8" x14ac:dyDescent="0.2">
      <c r="A1562" s="25">
        <f>'101_parsed'!A1562</f>
        <v>1557</v>
      </c>
      <c r="B1562" s="33">
        <f>'101_parsed'!B1562</f>
        <v>62102</v>
      </c>
      <c r="C1562" s="25" t="str">
        <f>INDEX(all_banks!O:O,MATCH(A1562,all_banks!H:H,0))</f>
        <v>АО "ВУЗ-банк" (1557)</v>
      </c>
      <c r="D1562" s="25" t="str">
        <f>INDEX('101_accounts'!B:B,MATCH(B1562,'101_accounts'!A:A,0))</f>
        <v>62102   A  Предметы труда, полученные по договорам отступного, залога, назначение которых не определено</v>
      </c>
      <c r="E1562" s="25">
        <f>'101_parsed'!C1562</f>
        <v>0</v>
      </c>
      <c r="F1562" s="25">
        <f>'101_parsed'!D1562</f>
        <v>0</v>
      </c>
      <c r="G1562" s="25">
        <f>'101_parsed'!E1562</f>
        <v>0</v>
      </c>
      <c r="H1562" s="25">
        <f>'101_parsed'!F1562</f>
        <v>0</v>
      </c>
    </row>
    <row r="1563" spans="1:8" x14ac:dyDescent="0.2">
      <c r="A1563" s="25">
        <f>'101_parsed'!A1563</f>
        <v>1557</v>
      </c>
      <c r="B1563" s="33">
        <f>'101_parsed'!B1563</f>
        <v>62103</v>
      </c>
      <c r="C1563" s="25" t="str">
        <f>INDEX(all_banks!O:O,MATCH(A1563,all_banks!H:H,0))</f>
        <v>АО "ВУЗ-банк" (1557)</v>
      </c>
      <c r="D1563" s="25" t="str">
        <f>INDEX('101_accounts'!B:B,MATCH(B1563,'101_accounts'!A:A,0))</f>
        <v>62103   П  Резервы на возможные потери</v>
      </c>
      <c r="E1563" s="25">
        <f>'101_parsed'!C1563</f>
        <v>0</v>
      </c>
      <c r="F1563" s="25">
        <f>'101_parsed'!D1563</f>
        <v>0</v>
      </c>
      <c r="G1563" s="25">
        <f>'101_parsed'!E1563</f>
        <v>0</v>
      </c>
      <c r="H1563" s="25">
        <f>'101_parsed'!F1563</f>
        <v>0</v>
      </c>
    </row>
    <row r="1564" spans="1:8" x14ac:dyDescent="0.2">
      <c r="A1564" s="25">
        <f>'101_parsed'!A1564</f>
        <v>2796</v>
      </c>
      <c r="B1564" s="33">
        <f>'101_parsed'!B1564</f>
        <v>60401</v>
      </c>
      <c r="C1564" s="25" t="str">
        <f>INDEX(all_banks!O:O,MATCH(A1564,all_banks!H:H,0))</f>
        <v>Банк "Вятич" (ПАО) (2796)</v>
      </c>
      <c r="D1564" s="25" t="str">
        <f>INDEX('101_accounts'!B:B,MATCH(B1564,'101_accounts'!A:A,0))</f>
        <v>60401   A  Основные средства (кроме земли) (c 13.02.2018)_x000D_Категория 1- Здания и сооружения (до 31.12.2002)</v>
      </c>
      <c r="E1564" s="25">
        <f>'101_parsed'!C1564</f>
        <v>29474</v>
      </c>
      <c r="F1564" s="25">
        <f>'101_parsed'!D1564</f>
        <v>0</v>
      </c>
      <c r="G1564" s="25">
        <f>'101_parsed'!E1564</f>
        <v>29474</v>
      </c>
      <c r="H1564" s="25">
        <f>'101_parsed'!F1564</f>
        <v>0</v>
      </c>
    </row>
    <row r="1565" spans="1:8" x14ac:dyDescent="0.2">
      <c r="A1565" s="25">
        <f>'101_parsed'!A1565</f>
        <v>2796</v>
      </c>
      <c r="B1565" s="33">
        <f>'101_parsed'!B1565</f>
        <v>60404</v>
      </c>
      <c r="C1565" s="25" t="str">
        <f>INDEX(all_banks!O:O,MATCH(A1565,all_banks!H:H,0))</f>
        <v>Банк "Вятич" (ПАО) (2796)</v>
      </c>
      <c r="D1565" s="25" t="str">
        <f>INDEX('101_accounts'!B:B,MATCH(B1565,'101_accounts'!A:A,0))</f>
        <v>60404   A  Земля (c 13.02.2018)</v>
      </c>
      <c r="E1565" s="25">
        <f>'101_parsed'!C1565</f>
        <v>0</v>
      </c>
      <c r="F1565" s="25">
        <f>'101_parsed'!D1565</f>
        <v>0</v>
      </c>
      <c r="G1565" s="25">
        <f>'101_parsed'!E1565</f>
        <v>0</v>
      </c>
      <c r="H1565" s="25">
        <f>'101_parsed'!F1565</f>
        <v>0</v>
      </c>
    </row>
    <row r="1566" spans="1:8" x14ac:dyDescent="0.2">
      <c r="A1566" s="25">
        <f>'101_parsed'!A1566</f>
        <v>2796</v>
      </c>
      <c r="B1566" s="33">
        <f>'101_parsed'!B1566</f>
        <v>60405</v>
      </c>
      <c r="C1566" s="25" t="str">
        <f>INDEX(all_banks!O:O,MATCH(A1566,all_banks!H:H,0))</f>
        <v>Банк "Вятич" (ПАО) (2796)</v>
      </c>
      <c r="D1566" s="25" t="str">
        <f>INDEX('101_accounts'!B:B,MATCH(B1566,'101_accounts'!A:A,0))</f>
        <v>60405   П
A (до 31.01.2003)  Резервы на возможные потери (c 13.02.2018)
Долгосрочно арендуемые основные средства (до 31.01.2003)</v>
      </c>
      <c r="E1566" s="25">
        <f>'101_parsed'!C1566</f>
        <v>0</v>
      </c>
      <c r="F1566" s="25">
        <f>'101_parsed'!D1566</f>
        <v>0</v>
      </c>
      <c r="G1566" s="25">
        <f>'101_parsed'!E1566</f>
        <v>0</v>
      </c>
      <c r="H1566" s="25">
        <f>'101_parsed'!F1566</f>
        <v>0</v>
      </c>
    </row>
    <row r="1567" spans="1:8" x14ac:dyDescent="0.2">
      <c r="A1567" s="25">
        <f>'101_parsed'!A1567</f>
        <v>2796</v>
      </c>
      <c r="B1567" s="33">
        <f>'101_parsed'!B1567</f>
        <v>60414</v>
      </c>
      <c r="C1567" s="25" t="str">
        <f>INDEX(all_banks!O:O,MATCH(A1567,all_banks!H:H,0))</f>
        <v>Банк "Вятич" (ПАО) (2796)</v>
      </c>
      <c r="D1567" s="25" t="str">
        <f>INDEX('101_accounts'!B:B,MATCH(B1567,'101_accounts'!A:A,0))</f>
        <v>60414   П  Амортизация основных средств (кроме земли) (c 13.02.2018)</v>
      </c>
      <c r="E1567" s="25">
        <f>'101_parsed'!C1567</f>
        <v>0</v>
      </c>
      <c r="F1567" s="25">
        <f>'101_parsed'!D1567</f>
        <v>18178</v>
      </c>
      <c r="G1567" s="25">
        <f>'101_parsed'!E1567</f>
        <v>0</v>
      </c>
      <c r="H1567" s="25">
        <f>'101_parsed'!F1567</f>
        <v>18461</v>
      </c>
    </row>
    <row r="1568" spans="1:8" x14ac:dyDescent="0.2">
      <c r="A1568" s="25">
        <f>'101_parsed'!A1568</f>
        <v>2796</v>
      </c>
      <c r="B1568" s="33">
        <f>'101_parsed'!B1568</f>
        <v>60415</v>
      </c>
      <c r="C1568" s="25" t="str">
        <f>INDEX(all_banks!O:O,MATCH(A1568,all_banks!H:H,0))</f>
        <v>Банк "Вятич" (ПАО) (2796)</v>
      </c>
      <c r="D1568" s="25" t="str">
        <f>INDEX('101_accounts'!B:B,MATCH(B1568,'101_accounts'!A:A,0))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568" s="25">
        <f>'101_parsed'!C1568</f>
        <v>126</v>
      </c>
      <c r="F1568" s="25">
        <f>'101_parsed'!D1568</f>
        <v>0</v>
      </c>
      <c r="G1568" s="25">
        <f>'101_parsed'!E1568</f>
        <v>126</v>
      </c>
      <c r="H1568" s="25">
        <f>'101_parsed'!F1568</f>
        <v>0</v>
      </c>
    </row>
    <row r="1569" spans="1:8" x14ac:dyDescent="0.2">
      <c r="A1569" s="25">
        <f>'101_parsed'!A1569</f>
        <v>2796</v>
      </c>
      <c r="B1569" s="33">
        <f>'101_parsed'!B1569</f>
        <v>61901</v>
      </c>
      <c r="C1569" s="25" t="str">
        <f>INDEX(all_banks!O:O,MATCH(A1569,all_banks!H:H,0))</f>
        <v>Банк "Вятич" (ПАО) (2796)</v>
      </c>
      <c r="D1569" s="25" t="str">
        <f>INDEX('101_accounts'!B:B,MATCH(B1569,'101_accounts'!A:A,0))</f>
        <v>61901   A  Земля, временно неиспользуемая в основной деятельности</v>
      </c>
      <c r="E1569" s="25">
        <f>'101_parsed'!C1569</f>
        <v>0</v>
      </c>
      <c r="F1569" s="25">
        <f>'101_parsed'!D1569</f>
        <v>0</v>
      </c>
      <c r="G1569" s="25">
        <f>'101_parsed'!E1569</f>
        <v>0</v>
      </c>
      <c r="H1569" s="25">
        <f>'101_parsed'!F1569</f>
        <v>0</v>
      </c>
    </row>
    <row r="1570" spans="1:8" x14ac:dyDescent="0.2">
      <c r="A1570" s="25">
        <f>'101_parsed'!A1570</f>
        <v>2796</v>
      </c>
      <c r="B1570" s="33">
        <f>'101_parsed'!B1570</f>
        <v>61902</v>
      </c>
      <c r="C1570" s="25" t="str">
        <f>INDEX(all_banks!O:O,MATCH(A1570,all_banks!H:H,0))</f>
        <v>Банк "Вятич" (ПАО) (2796)</v>
      </c>
      <c r="D1570" s="25" t="str">
        <f>INDEX('101_accounts'!B:B,MATCH(B1570,'101_accounts'!A:A,0))</f>
        <v>61902   A  Земля, временно неиспользуемая в основной деятельности, переданная в аренду</v>
      </c>
      <c r="E1570" s="25">
        <f>'101_parsed'!C1570</f>
        <v>0</v>
      </c>
      <c r="F1570" s="25">
        <f>'101_parsed'!D1570</f>
        <v>0</v>
      </c>
      <c r="G1570" s="25">
        <f>'101_parsed'!E1570</f>
        <v>0</v>
      </c>
      <c r="H1570" s="25">
        <f>'101_parsed'!F1570</f>
        <v>0</v>
      </c>
    </row>
    <row r="1571" spans="1:8" x14ac:dyDescent="0.2">
      <c r="A1571" s="25">
        <f>'101_parsed'!A1571</f>
        <v>2796</v>
      </c>
      <c r="B1571" s="33">
        <f>'101_parsed'!B1571</f>
        <v>61903</v>
      </c>
      <c r="C1571" s="25" t="str">
        <f>INDEX(all_banks!O:O,MATCH(A1571,all_banks!H:H,0))</f>
        <v>Банк "Вятич" (ПАО) (2796)</v>
      </c>
      <c r="D1571" s="25" t="str">
        <f>INDEX('101_accounts'!B:B,MATCH(B1571,'101_accounts'!A:A,0))</f>
        <v>61903   A  Недвижимость (кроме земли), временно неиспользуемая в основной деятельности</v>
      </c>
      <c r="E1571" s="25">
        <f>'101_parsed'!C1571</f>
        <v>0</v>
      </c>
      <c r="F1571" s="25">
        <f>'101_parsed'!D1571</f>
        <v>0</v>
      </c>
      <c r="G1571" s="25">
        <f>'101_parsed'!E1571</f>
        <v>0</v>
      </c>
      <c r="H1571" s="25">
        <f>'101_parsed'!F1571</f>
        <v>0</v>
      </c>
    </row>
    <row r="1572" spans="1:8" x14ac:dyDescent="0.2">
      <c r="A1572" s="25">
        <f>'101_parsed'!A1572</f>
        <v>2796</v>
      </c>
      <c r="B1572" s="33">
        <f>'101_parsed'!B1572</f>
        <v>61904</v>
      </c>
      <c r="C1572" s="25" t="str">
        <f>INDEX(all_banks!O:O,MATCH(A1572,all_banks!H:H,0))</f>
        <v>Банк "Вятич" (ПАО) (2796)</v>
      </c>
      <c r="D1572" s="25" t="str">
        <f>INDEX('101_accounts'!B:B,MATCH(B1572,'101_accounts'!A:A,0))</f>
        <v>61904   A  Недвижимость (кроме земли), временно неиспользуемая в основной деятельности, переданная в аренду</v>
      </c>
      <c r="E1572" s="25">
        <f>'101_parsed'!C1572</f>
        <v>0</v>
      </c>
      <c r="F1572" s="25">
        <f>'101_parsed'!D1572</f>
        <v>0</v>
      </c>
      <c r="G1572" s="25">
        <f>'101_parsed'!E1572</f>
        <v>0</v>
      </c>
      <c r="H1572" s="25">
        <f>'101_parsed'!F1572</f>
        <v>0</v>
      </c>
    </row>
    <row r="1573" spans="1:8" x14ac:dyDescent="0.2">
      <c r="A1573" s="25">
        <f>'101_parsed'!A1573</f>
        <v>2796</v>
      </c>
      <c r="B1573" s="33">
        <f>'101_parsed'!B1573</f>
        <v>61905</v>
      </c>
      <c r="C1573" s="25" t="str">
        <f>INDEX(all_banks!O:O,MATCH(A1573,all_banks!H:H,0))</f>
        <v>Банк "Вятич" (ПАО) (2796)</v>
      </c>
      <c r="D1573" s="25" t="str">
        <f>INDEX('101_accounts'!B:B,MATCH(B1573,'101_accounts'!A:A,0))</f>
        <v>61905   A  Земля, временно неиспользуемая в основной деятельности, учитываемая по справедливой стоимости</v>
      </c>
      <c r="E1573" s="25">
        <f>'101_parsed'!C1573</f>
        <v>0</v>
      </c>
      <c r="F1573" s="25">
        <f>'101_parsed'!D1573</f>
        <v>0</v>
      </c>
      <c r="G1573" s="25">
        <f>'101_parsed'!E1573</f>
        <v>0</v>
      </c>
      <c r="H1573" s="25">
        <f>'101_parsed'!F1573</f>
        <v>0</v>
      </c>
    </row>
    <row r="1574" spans="1:8" x14ac:dyDescent="0.2">
      <c r="A1574" s="25">
        <f>'101_parsed'!A1574</f>
        <v>2796</v>
      </c>
      <c r="B1574" s="33">
        <f>'101_parsed'!B1574</f>
        <v>61906</v>
      </c>
      <c r="C1574" s="25" t="str">
        <f>INDEX(all_banks!O:O,MATCH(A1574,all_banks!H:H,0))</f>
        <v>Банк "Вятич" (ПАО) (2796)</v>
      </c>
      <c r="D1574" s="25" t="str">
        <f>INDEX('101_accounts'!B:B,MATCH(B1574,'101_accounts'!A:A,0))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574" s="25">
        <f>'101_parsed'!C1574</f>
        <v>0</v>
      </c>
      <c r="F1574" s="25">
        <f>'101_parsed'!D1574</f>
        <v>0</v>
      </c>
      <c r="G1574" s="25">
        <f>'101_parsed'!E1574</f>
        <v>0</v>
      </c>
      <c r="H1574" s="25">
        <f>'101_parsed'!F1574</f>
        <v>0</v>
      </c>
    </row>
    <row r="1575" spans="1:8" x14ac:dyDescent="0.2">
      <c r="A1575" s="25">
        <f>'101_parsed'!A1575</f>
        <v>2796</v>
      </c>
      <c r="B1575" s="33">
        <f>'101_parsed'!B1575</f>
        <v>61907</v>
      </c>
      <c r="C1575" s="25" t="str">
        <f>INDEX(all_banks!O:O,MATCH(A1575,all_banks!H:H,0))</f>
        <v>Банк "Вятич" (ПАО) (2796)</v>
      </c>
      <c r="D1575" s="25" t="str">
        <f>INDEX('101_accounts'!B:B,MATCH(B1575,'101_accounts'!A:A,0))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575" s="25">
        <f>'101_parsed'!C1575</f>
        <v>0</v>
      </c>
      <c r="F1575" s="25">
        <f>'101_parsed'!D1575</f>
        <v>0</v>
      </c>
      <c r="G1575" s="25">
        <f>'101_parsed'!E1575</f>
        <v>0</v>
      </c>
      <c r="H1575" s="25">
        <f>'101_parsed'!F1575</f>
        <v>0</v>
      </c>
    </row>
    <row r="1576" spans="1:8" x14ac:dyDescent="0.2">
      <c r="A1576" s="25">
        <f>'101_parsed'!A1576</f>
        <v>2796</v>
      </c>
      <c r="B1576" s="33">
        <f>'101_parsed'!B1576</f>
        <v>61908</v>
      </c>
      <c r="C1576" s="25" t="str">
        <f>INDEX(all_banks!O:O,MATCH(A1576,all_banks!H:H,0))</f>
        <v>Банк "Вятич" (ПАО) (2796)</v>
      </c>
      <c r="D1576" s="25" t="str">
        <f>INDEX('101_accounts'!B:B,MATCH(B1576,'101_accounts'!A:A,0))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576" s="25">
        <f>'101_parsed'!C1576</f>
        <v>0</v>
      </c>
      <c r="F1576" s="25">
        <f>'101_parsed'!D1576</f>
        <v>0</v>
      </c>
      <c r="G1576" s="25">
        <f>'101_parsed'!E1576</f>
        <v>0</v>
      </c>
      <c r="H1576" s="25">
        <f>'101_parsed'!F1576</f>
        <v>0</v>
      </c>
    </row>
    <row r="1577" spans="1:8" x14ac:dyDescent="0.2">
      <c r="A1577" s="25">
        <f>'101_parsed'!A1577</f>
        <v>2796</v>
      </c>
      <c r="B1577" s="33">
        <f>'101_parsed'!B1577</f>
        <v>61909</v>
      </c>
      <c r="C1577" s="25" t="str">
        <f>INDEX(all_banks!O:O,MATCH(A1577,all_banks!H:H,0))</f>
        <v>Банк "Вятич" (ПАО) (2796)</v>
      </c>
      <c r="D1577" s="25" t="str">
        <f>INDEX('101_accounts'!B:B,MATCH(B1577,'101_accounts'!A:A,0))</f>
        <v>61909   П  Амортизация недвижимости (кроме земли), временно неиспользуемой в основной деятельности</v>
      </c>
      <c r="E1577" s="25">
        <f>'101_parsed'!C1577</f>
        <v>0</v>
      </c>
      <c r="F1577" s="25">
        <f>'101_parsed'!D1577</f>
        <v>0</v>
      </c>
      <c r="G1577" s="25">
        <f>'101_parsed'!E1577</f>
        <v>0</v>
      </c>
      <c r="H1577" s="25">
        <f>'101_parsed'!F1577</f>
        <v>0</v>
      </c>
    </row>
    <row r="1578" spans="1:8" x14ac:dyDescent="0.2">
      <c r="A1578" s="25">
        <f>'101_parsed'!A1578</f>
        <v>2796</v>
      </c>
      <c r="B1578" s="33">
        <f>'101_parsed'!B1578</f>
        <v>61910</v>
      </c>
      <c r="C1578" s="25" t="str">
        <f>INDEX(all_banks!O:O,MATCH(A1578,all_banks!H:H,0))</f>
        <v>Банк "Вятич" (ПАО) (2796)</v>
      </c>
      <c r="D1578" s="25" t="str">
        <f>INDEX('101_accounts'!B:B,MATCH(B1578,'101_accounts'!A:A,0))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578" s="25">
        <f>'101_parsed'!C1578</f>
        <v>0</v>
      </c>
      <c r="F1578" s="25">
        <f>'101_parsed'!D1578</f>
        <v>0</v>
      </c>
      <c r="G1578" s="25">
        <f>'101_parsed'!E1578</f>
        <v>0</v>
      </c>
      <c r="H1578" s="25">
        <f>'101_parsed'!F1578</f>
        <v>0</v>
      </c>
    </row>
    <row r="1579" spans="1:8" x14ac:dyDescent="0.2">
      <c r="A1579" s="25">
        <f>'101_parsed'!A1579</f>
        <v>2796</v>
      </c>
      <c r="B1579" s="33">
        <f>'101_parsed'!B1579</f>
        <v>61911</v>
      </c>
      <c r="C1579" s="25" t="str">
        <f>INDEX(all_banks!O:O,MATCH(A1579,all_banks!H:H,0))</f>
        <v>Банк "Вятич" (ПАО) (2796)</v>
      </c>
      <c r="D1579" s="25" t="str">
        <f>INDEX('101_accounts'!B:B,MATCH(B1579,'101_accounts'!A:A,0))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579" s="25">
        <f>'101_parsed'!C1579</f>
        <v>0</v>
      </c>
      <c r="F1579" s="25">
        <f>'101_parsed'!D1579</f>
        <v>0</v>
      </c>
      <c r="G1579" s="25">
        <f>'101_parsed'!E1579</f>
        <v>0</v>
      </c>
      <c r="H1579" s="25">
        <f>'101_parsed'!F1579</f>
        <v>0</v>
      </c>
    </row>
    <row r="1580" spans="1:8" x14ac:dyDescent="0.2">
      <c r="A1580" s="25">
        <f>'101_parsed'!A1580</f>
        <v>2796</v>
      </c>
      <c r="B1580" s="33">
        <f>'101_parsed'!B1580</f>
        <v>61912</v>
      </c>
      <c r="C1580" s="25" t="str">
        <f>INDEX(all_banks!O:O,MATCH(A1580,all_banks!H:H,0))</f>
        <v>Банк "Вятич" (ПАО) (2796)</v>
      </c>
      <c r="D1580" s="25" t="str">
        <f>INDEX('101_accounts'!B:B,MATCH(B1580,'101_accounts'!A:A,0))</f>
        <v>61912   П  Резервы на возможные потери</v>
      </c>
      <c r="E1580" s="25">
        <f>'101_parsed'!C1580</f>
        <v>0</v>
      </c>
      <c r="F1580" s="25">
        <f>'101_parsed'!D1580</f>
        <v>0</v>
      </c>
      <c r="G1580" s="25">
        <f>'101_parsed'!E1580</f>
        <v>0</v>
      </c>
      <c r="H1580" s="25">
        <f>'101_parsed'!F1580</f>
        <v>0</v>
      </c>
    </row>
    <row r="1581" spans="1:8" x14ac:dyDescent="0.2">
      <c r="A1581" s="25">
        <f>'101_parsed'!A1581</f>
        <v>2796</v>
      </c>
      <c r="B1581" s="33">
        <f>'101_parsed'!B1581</f>
        <v>62001</v>
      </c>
      <c r="C1581" s="25" t="str">
        <f>INDEX(all_banks!O:O,MATCH(A1581,all_banks!H:H,0))</f>
        <v>Банк "Вятич" (ПАО) (2796)</v>
      </c>
      <c r="D1581" s="25" t="str">
        <f>INDEX('101_accounts'!B:B,MATCH(B1581,'101_accounts'!A:A,0))</f>
        <v>62001   A  Долгосрочные активы, предназначенные для продажи</v>
      </c>
      <c r="E1581" s="25">
        <f>'101_parsed'!C1581</f>
        <v>0</v>
      </c>
      <c r="F1581" s="25">
        <f>'101_parsed'!D1581</f>
        <v>0</v>
      </c>
      <c r="G1581" s="25">
        <f>'101_parsed'!E1581</f>
        <v>0</v>
      </c>
      <c r="H1581" s="25">
        <f>'101_parsed'!F1581</f>
        <v>0</v>
      </c>
    </row>
    <row r="1582" spans="1:8" x14ac:dyDescent="0.2">
      <c r="A1582" s="25">
        <f>'101_parsed'!A1582</f>
        <v>2796</v>
      </c>
      <c r="B1582" s="33">
        <f>'101_parsed'!B1582</f>
        <v>62002</v>
      </c>
      <c r="C1582" s="25" t="str">
        <f>INDEX(all_banks!O:O,MATCH(A1582,all_banks!H:H,0))</f>
        <v>Банк "Вятич" (ПАО) (2796)</v>
      </c>
      <c r="D1582" s="25" t="str">
        <f>INDEX('101_accounts'!B:B,MATCH(B1582,'101_accounts'!A:A,0))</f>
        <v>62002   П  Резервы на возможные потери</v>
      </c>
      <c r="E1582" s="25">
        <f>'101_parsed'!C1582</f>
        <v>0</v>
      </c>
      <c r="F1582" s="25">
        <f>'101_parsed'!D1582</f>
        <v>0</v>
      </c>
      <c r="G1582" s="25">
        <f>'101_parsed'!E1582</f>
        <v>0</v>
      </c>
      <c r="H1582" s="25">
        <f>'101_parsed'!F1582</f>
        <v>0</v>
      </c>
    </row>
    <row r="1583" spans="1:8" x14ac:dyDescent="0.2">
      <c r="A1583" s="25">
        <f>'101_parsed'!A1583</f>
        <v>2796</v>
      </c>
      <c r="B1583" s="33">
        <f>'101_parsed'!B1583</f>
        <v>62101</v>
      </c>
      <c r="C1583" s="25" t="str">
        <f>INDEX(all_banks!O:O,MATCH(A1583,all_banks!H:H,0))</f>
        <v>Банк "Вятич" (ПАО) (2796)</v>
      </c>
      <c r="D1583" s="25" t="str">
        <f>INDEX('101_accounts'!B:B,MATCH(B1583,'101_accounts'!A:A,0))</f>
        <v>62101   A  Средства труда, полученные по договорам отступного, залога, назначение которых не определено</v>
      </c>
      <c r="E1583" s="25">
        <f>'101_parsed'!C1583</f>
        <v>0</v>
      </c>
      <c r="F1583" s="25">
        <f>'101_parsed'!D1583</f>
        <v>0</v>
      </c>
      <c r="G1583" s="25">
        <f>'101_parsed'!E1583</f>
        <v>0</v>
      </c>
      <c r="H1583" s="25">
        <f>'101_parsed'!F1583</f>
        <v>0</v>
      </c>
    </row>
    <row r="1584" spans="1:8" x14ac:dyDescent="0.2">
      <c r="A1584" s="25">
        <f>'101_parsed'!A1584</f>
        <v>2796</v>
      </c>
      <c r="B1584" s="33">
        <f>'101_parsed'!B1584</f>
        <v>62102</v>
      </c>
      <c r="C1584" s="25" t="str">
        <f>INDEX(all_banks!O:O,MATCH(A1584,all_banks!H:H,0))</f>
        <v>Банк "Вятич" (ПАО) (2796)</v>
      </c>
      <c r="D1584" s="25" t="str">
        <f>INDEX('101_accounts'!B:B,MATCH(B1584,'101_accounts'!A:A,0))</f>
        <v>62102   A  Предметы труда, полученные по договорам отступного, залога, назначение которых не определено</v>
      </c>
      <c r="E1584" s="25">
        <f>'101_parsed'!C1584</f>
        <v>0</v>
      </c>
      <c r="F1584" s="25">
        <f>'101_parsed'!D1584</f>
        <v>0</v>
      </c>
      <c r="G1584" s="25">
        <f>'101_parsed'!E1584</f>
        <v>0</v>
      </c>
      <c r="H1584" s="25">
        <f>'101_parsed'!F1584</f>
        <v>0</v>
      </c>
    </row>
    <row r="1585" spans="1:8" x14ac:dyDescent="0.2">
      <c r="A1585" s="25">
        <f>'101_parsed'!A1585</f>
        <v>2796</v>
      </c>
      <c r="B1585" s="33">
        <f>'101_parsed'!B1585</f>
        <v>62103</v>
      </c>
      <c r="C1585" s="25" t="str">
        <f>INDEX(all_banks!O:O,MATCH(A1585,all_banks!H:H,0))</f>
        <v>Банк "Вятич" (ПАО) (2796)</v>
      </c>
      <c r="D1585" s="25" t="str">
        <f>INDEX('101_accounts'!B:B,MATCH(B1585,'101_accounts'!A:A,0))</f>
        <v>62103   П  Резервы на возможные потери</v>
      </c>
      <c r="E1585" s="25">
        <f>'101_parsed'!C1585</f>
        <v>0</v>
      </c>
      <c r="F1585" s="25">
        <f>'101_parsed'!D1585</f>
        <v>0</v>
      </c>
      <c r="G1585" s="25">
        <f>'101_parsed'!E1585</f>
        <v>0</v>
      </c>
      <c r="H1585" s="25">
        <f>'101_parsed'!F1585</f>
        <v>0</v>
      </c>
    </row>
    <row r="1586" spans="1:8" x14ac:dyDescent="0.2">
      <c r="A1586" s="25">
        <f>'101_parsed'!A1586</f>
        <v>3223</v>
      </c>
      <c r="B1586" s="33">
        <f>'101_parsed'!B1586</f>
        <v>60401</v>
      </c>
      <c r="C1586" s="25" t="str">
        <f>INDEX(all_banks!O:O,MATCH(A1586,all_banks!H:H,0))</f>
        <v>АО "Газнефтьбанк" (3223)</v>
      </c>
      <c r="D1586" s="25" t="str">
        <f>INDEX('101_accounts'!B:B,MATCH(B1586,'101_accounts'!A:A,0))</f>
        <v>60401   A  Основные средства (кроме земли) (c 13.02.2018)_x000D_Категория 1- Здания и сооружения (до 31.12.2002)</v>
      </c>
      <c r="E1586" s="25">
        <f>'101_parsed'!C1586</f>
        <v>117871</v>
      </c>
      <c r="F1586" s="25">
        <f>'101_parsed'!D1586</f>
        <v>0</v>
      </c>
      <c r="G1586" s="25">
        <f>'101_parsed'!E1586</f>
        <v>98930</v>
      </c>
      <c r="H1586" s="25">
        <f>'101_parsed'!F1586</f>
        <v>0</v>
      </c>
    </row>
    <row r="1587" spans="1:8" x14ac:dyDescent="0.2">
      <c r="A1587" s="25">
        <f>'101_parsed'!A1587</f>
        <v>3223</v>
      </c>
      <c r="B1587" s="33">
        <f>'101_parsed'!B1587</f>
        <v>60404</v>
      </c>
      <c r="C1587" s="25" t="str">
        <f>INDEX(all_banks!O:O,MATCH(A1587,all_banks!H:H,0))</f>
        <v>АО "Газнефтьбанк" (3223)</v>
      </c>
      <c r="D1587" s="25" t="str">
        <f>INDEX('101_accounts'!B:B,MATCH(B1587,'101_accounts'!A:A,0))</f>
        <v>60404   A  Земля (c 13.02.2018)</v>
      </c>
      <c r="E1587" s="25">
        <f>'101_parsed'!C1587</f>
        <v>0</v>
      </c>
      <c r="F1587" s="25">
        <f>'101_parsed'!D1587</f>
        <v>0</v>
      </c>
      <c r="G1587" s="25">
        <f>'101_parsed'!E1587</f>
        <v>0</v>
      </c>
      <c r="H1587" s="25">
        <f>'101_parsed'!F1587</f>
        <v>0</v>
      </c>
    </row>
    <row r="1588" spans="1:8" x14ac:dyDescent="0.2">
      <c r="A1588" s="25">
        <f>'101_parsed'!A1588</f>
        <v>3223</v>
      </c>
      <c r="B1588" s="33">
        <f>'101_parsed'!B1588</f>
        <v>60405</v>
      </c>
      <c r="C1588" s="25" t="str">
        <f>INDEX(all_banks!O:O,MATCH(A1588,all_banks!H:H,0))</f>
        <v>АО "Газнефтьбанк" (3223)</v>
      </c>
      <c r="D1588" s="25" t="str">
        <f>INDEX('101_accounts'!B:B,MATCH(B1588,'101_accounts'!A:A,0))</f>
        <v>60405   П
A (до 31.01.2003)  Резервы на возможные потери (c 13.02.2018)
Долгосрочно арендуемые основные средства (до 31.01.2003)</v>
      </c>
      <c r="E1588" s="25">
        <f>'101_parsed'!C1588</f>
        <v>0</v>
      </c>
      <c r="F1588" s="25">
        <f>'101_parsed'!D1588</f>
        <v>0</v>
      </c>
      <c r="G1588" s="25">
        <f>'101_parsed'!E1588</f>
        <v>0</v>
      </c>
      <c r="H1588" s="25">
        <f>'101_parsed'!F1588</f>
        <v>0</v>
      </c>
    </row>
    <row r="1589" spans="1:8" x14ac:dyDescent="0.2">
      <c r="A1589" s="25">
        <f>'101_parsed'!A1589</f>
        <v>3223</v>
      </c>
      <c r="B1589" s="33">
        <f>'101_parsed'!B1589</f>
        <v>60414</v>
      </c>
      <c r="C1589" s="25" t="str">
        <f>INDEX(all_banks!O:O,MATCH(A1589,all_banks!H:H,0))</f>
        <v>АО "Газнефтьбанк" (3223)</v>
      </c>
      <c r="D1589" s="25" t="str">
        <f>INDEX('101_accounts'!B:B,MATCH(B1589,'101_accounts'!A:A,0))</f>
        <v>60414   П  Амортизация основных средств (кроме земли) (c 13.02.2018)</v>
      </c>
      <c r="E1589" s="25">
        <f>'101_parsed'!C1589</f>
        <v>0</v>
      </c>
      <c r="F1589" s="25">
        <f>'101_parsed'!D1589</f>
        <v>28784</v>
      </c>
      <c r="G1589" s="25">
        <f>'101_parsed'!E1589</f>
        <v>0</v>
      </c>
      <c r="H1589" s="25">
        <f>'101_parsed'!F1589</f>
        <v>28681</v>
      </c>
    </row>
    <row r="1590" spans="1:8" x14ac:dyDescent="0.2">
      <c r="A1590" s="25">
        <f>'101_parsed'!A1590</f>
        <v>3223</v>
      </c>
      <c r="B1590" s="33">
        <f>'101_parsed'!B1590</f>
        <v>60415</v>
      </c>
      <c r="C1590" s="25" t="str">
        <f>INDEX(all_banks!O:O,MATCH(A1590,all_banks!H:H,0))</f>
        <v>АО "Газнефтьбанк" (3223)</v>
      </c>
      <c r="D1590" s="25" t="str">
        <f>INDEX('101_accounts'!B:B,MATCH(B1590,'101_accounts'!A:A,0))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590" s="25">
        <f>'101_parsed'!C1590</f>
        <v>0</v>
      </c>
      <c r="F1590" s="25">
        <f>'101_parsed'!D1590</f>
        <v>0</v>
      </c>
      <c r="G1590" s="25">
        <f>'101_parsed'!E1590</f>
        <v>0</v>
      </c>
      <c r="H1590" s="25">
        <f>'101_parsed'!F1590</f>
        <v>0</v>
      </c>
    </row>
    <row r="1591" spans="1:8" x14ac:dyDescent="0.2">
      <c r="A1591" s="25">
        <f>'101_parsed'!A1591</f>
        <v>3223</v>
      </c>
      <c r="B1591" s="33">
        <f>'101_parsed'!B1591</f>
        <v>61901</v>
      </c>
      <c r="C1591" s="25" t="str">
        <f>INDEX(all_banks!O:O,MATCH(A1591,all_banks!H:H,0))</f>
        <v>АО "Газнефтьбанк" (3223)</v>
      </c>
      <c r="D1591" s="25" t="str">
        <f>INDEX('101_accounts'!B:B,MATCH(B1591,'101_accounts'!A:A,0))</f>
        <v>61901   A  Земля, временно неиспользуемая в основной деятельности</v>
      </c>
      <c r="E1591" s="25">
        <f>'101_parsed'!C1591</f>
        <v>0</v>
      </c>
      <c r="F1591" s="25">
        <f>'101_parsed'!D1591</f>
        <v>0</v>
      </c>
      <c r="G1591" s="25">
        <f>'101_parsed'!E1591</f>
        <v>0</v>
      </c>
      <c r="H1591" s="25">
        <f>'101_parsed'!F1591</f>
        <v>0</v>
      </c>
    </row>
    <row r="1592" spans="1:8" x14ac:dyDescent="0.2">
      <c r="A1592" s="25">
        <f>'101_parsed'!A1592</f>
        <v>3223</v>
      </c>
      <c r="B1592" s="33">
        <f>'101_parsed'!B1592</f>
        <v>61902</v>
      </c>
      <c r="C1592" s="25" t="str">
        <f>INDEX(all_banks!O:O,MATCH(A1592,all_banks!H:H,0))</f>
        <v>АО "Газнефтьбанк" (3223)</v>
      </c>
      <c r="D1592" s="25" t="str">
        <f>INDEX('101_accounts'!B:B,MATCH(B1592,'101_accounts'!A:A,0))</f>
        <v>61902   A  Земля, временно неиспользуемая в основной деятельности, переданная в аренду</v>
      </c>
      <c r="E1592" s="25">
        <f>'101_parsed'!C1592</f>
        <v>0</v>
      </c>
      <c r="F1592" s="25">
        <f>'101_parsed'!D1592</f>
        <v>0</v>
      </c>
      <c r="G1592" s="25">
        <f>'101_parsed'!E1592</f>
        <v>0</v>
      </c>
      <c r="H1592" s="25">
        <f>'101_parsed'!F1592</f>
        <v>0</v>
      </c>
    </row>
    <row r="1593" spans="1:8" x14ac:dyDescent="0.2">
      <c r="A1593" s="25">
        <f>'101_parsed'!A1593</f>
        <v>3223</v>
      </c>
      <c r="B1593" s="33">
        <f>'101_parsed'!B1593</f>
        <v>61903</v>
      </c>
      <c r="C1593" s="25" t="str">
        <f>INDEX(all_banks!O:O,MATCH(A1593,all_banks!H:H,0))</f>
        <v>АО "Газнефтьбанк" (3223)</v>
      </c>
      <c r="D1593" s="25" t="str">
        <f>INDEX('101_accounts'!B:B,MATCH(B1593,'101_accounts'!A:A,0))</f>
        <v>61903   A  Недвижимость (кроме земли), временно неиспользуемая в основной деятельности</v>
      </c>
      <c r="E1593" s="25">
        <f>'101_parsed'!C1593</f>
        <v>0</v>
      </c>
      <c r="F1593" s="25">
        <f>'101_parsed'!D1593</f>
        <v>0</v>
      </c>
      <c r="G1593" s="25">
        <f>'101_parsed'!E1593</f>
        <v>0</v>
      </c>
      <c r="H1593" s="25">
        <f>'101_parsed'!F1593</f>
        <v>0</v>
      </c>
    </row>
    <row r="1594" spans="1:8" x14ac:dyDescent="0.2">
      <c r="A1594" s="25">
        <f>'101_parsed'!A1594</f>
        <v>3223</v>
      </c>
      <c r="B1594" s="33">
        <f>'101_parsed'!B1594</f>
        <v>61904</v>
      </c>
      <c r="C1594" s="25" t="str">
        <f>INDEX(all_banks!O:O,MATCH(A1594,all_banks!H:H,0))</f>
        <v>АО "Газнефтьбанк" (3223)</v>
      </c>
      <c r="D1594" s="25" t="str">
        <f>INDEX('101_accounts'!B:B,MATCH(B1594,'101_accounts'!A:A,0))</f>
        <v>61904   A  Недвижимость (кроме земли), временно неиспользуемая в основной деятельности, переданная в аренду</v>
      </c>
      <c r="E1594" s="25">
        <f>'101_parsed'!C1594</f>
        <v>0</v>
      </c>
      <c r="F1594" s="25">
        <f>'101_parsed'!D1594</f>
        <v>0</v>
      </c>
      <c r="G1594" s="25">
        <f>'101_parsed'!E1594</f>
        <v>0</v>
      </c>
      <c r="H1594" s="25">
        <f>'101_parsed'!F1594</f>
        <v>0</v>
      </c>
    </row>
    <row r="1595" spans="1:8" x14ac:dyDescent="0.2">
      <c r="A1595" s="25">
        <f>'101_parsed'!A1595</f>
        <v>3223</v>
      </c>
      <c r="B1595" s="33">
        <f>'101_parsed'!B1595</f>
        <v>61905</v>
      </c>
      <c r="C1595" s="25" t="str">
        <f>INDEX(all_banks!O:O,MATCH(A1595,all_banks!H:H,0))</f>
        <v>АО "Газнефтьбанк" (3223)</v>
      </c>
      <c r="D1595" s="25" t="str">
        <f>INDEX('101_accounts'!B:B,MATCH(B1595,'101_accounts'!A:A,0))</f>
        <v>61905   A  Земля, временно неиспользуемая в основной деятельности, учитываемая по справедливой стоимости</v>
      </c>
      <c r="E1595" s="25">
        <f>'101_parsed'!C1595</f>
        <v>338</v>
      </c>
      <c r="F1595" s="25">
        <f>'101_parsed'!D1595</f>
        <v>0</v>
      </c>
      <c r="G1595" s="25">
        <f>'101_parsed'!E1595</f>
        <v>0</v>
      </c>
      <c r="H1595" s="25">
        <f>'101_parsed'!F1595</f>
        <v>0</v>
      </c>
    </row>
    <row r="1596" spans="1:8" x14ac:dyDescent="0.2">
      <c r="A1596" s="25">
        <f>'101_parsed'!A1596</f>
        <v>3223</v>
      </c>
      <c r="B1596" s="33">
        <f>'101_parsed'!B1596</f>
        <v>61906</v>
      </c>
      <c r="C1596" s="25" t="str">
        <f>INDEX(all_banks!O:O,MATCH(A1596,all_banks!H:H,0))</f>
        <v>АО "Газнефтьбанк" (3223)</v>
      </c>
      <c r="D1596" s="25" t="str">
        <f>INDEX('101_accounts'!B:B,MATCH(B1596,'101_accounts'!A:A,0))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596" s="25">
        <f>'101_parsed'!C1596</f>
        <v>0</v>
      </c>
      <c r="F1596" s="25">
        <f>'101_parsed'!D1596</f>
        <v>0</v>
      </c>
      <c r="G1596" s="25">
        <f>'101_parsed'!E1596</f>
        <v>0</v>
      </c>
      <c r="H1596" s="25">
        <f>'101_parsed'!F1596</f>
        <v>0</v>
      </c>
    </row>
    <row r="1597" spans="1:8" x14ac:dyDescent="0.2">
      <c r="A1597" s="25">
        <f>'101_parsed'!A1597</f>
        <v>3223</v>
      </c>
      <c r="B1597" s="33">
        <f>'101_parsed'!B1597</f>
        <v>61907</v>
      </c>
      <c r="C1597" s="25" t="str">
        <f>INDEX(all_banks!O:O,MATCH(A1597,all_banks!H:H,0))</f>
        <v>АО "Газнефтьбанк" (3223)</v>
      </c>
      <c r="D1597" s="25" t="str">
        <f>INDEX('101_accounts'!B:B,MATCH(B1597,'101_accounts'!A:A,0))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597" s="25">
        <f>'101_parsed'!C1597</f>
        <v>34867</v>
      </c>
      <c r="F1597" s="25">
        <f>'101_parsed'!D1597</f>
        <v>0</v>
      </c>
      <c r="G1597" s="25">
        <f>'101_parsed'!E1597</f>
        <v>25257</v>
      </c>
      <c r="H1597" s="25">
        <f>'101_parsed'!F1597</f>
        <v>0</v>
      </c>
    </row>
    <row r="1598" spans="1:8" x14ac:dyDescent="0.2">
      <c r="A1598" s="25">
        <f>'101_parsed'!A1598</f>
        <v>3223</v>
      </c>
      <c r="B1598" s="33">
        <f>'101_parsed'!B1598</f>
        <v>61908</v>
      </c>
      <c r="C1598" s="25" t="str">
        <f>INDEX(all_banks!O:O,MATCH(A1598,all_banks!H:H,0))</f>
        <v>АО "Газнефтьбанк" (3223)</v>
      </c>
      <c r="D1598" s="25" t="str">
        <f>INDEX('101_accounts'!B:B,MATCH(B1598,'101_accounts'!A:A,0))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598" s="25">
        <f>'101_parsed'!C1598</f>
        <v>17934</v>
      </c>
      <c r="F1598" s="25">
        <f>'101_parsed'!D1598</f>
        <v>0</v>
      </c>
      <c r="G1598" s="25">
        <f>'101_parsed'!E1598</f>
        <v>0</v>
      </c>
      <c r="H1598" s="25">
        <f>'101_parsed'!F1598</f>
        <v>0</v>
      </c>
    </row>
    <row r="1599" spans="1:8" x14ac:dyDescent="0.2">
      <c r="A1599" s="25">
        <f>'101_parsed'!A1599</f>
        <v>3223</v>
      </c>
      <c r="B1599" s="33">
        <f>'101_parsed'!B1599</f>
        <v>61909</v>
      </c>
      <c r="C1599" s="25" t="str">
        <f>INDEX(all_banks!O:O,MATCH(A1599,all_banks!H:H,0))</f>
        <v>АО "Газнефтьбанк" (3223)</v>
      </c>
      <c r="D1599" s="25" t="str">
        <f>INDEX('101_accounts'!B:B,MATCH(B1599,'101_accounts'!A:A,0))</f>
        <v>61909   П  Амортизация недвижимости (кроме земли), временно неиспользуемой в основной деятельности</v>
      </c>
      <c r="E1599" s="25">
        <f>'101_parsed'!C1599</f>
        <v>0</v>
      </c>
      <c r="F1599" s="25">
        <f>'101_parsed'!D1599</f>
        <v>0</v>
      </c>
      <c r="G1599" s="25">
        <f>'101_parsed'!E1599</f>
        <v>0</v>
      </c>
      <c r="H1599" s="25">
        <f>'101_parsed'!F1599</f>
        <v>0</v>
      </c>
    </row>
    <row r="1600" spans="1:8" x14ac:dyDescent="0.2">
      <c r="A1600" s="25">
        <f>'101_parsed'!A1600</f>
        <v>3223</v>
      </c>
      <c r="B1600" s="33">
        <f>'101_parsed'!B1600</f>
        <v>61910</v>
      </c>
      <c r="C1600" s="25" t="str">
        <f>INDEX(all_banks!O:O,MATCH(A1600,all_banks!H:H,0))</f>
        <v>АО "Газнефтьбанк" (3223)</v>
      </c>
      <c r="D1600" s="25" t="str">
        <f>INDEX('101_accounts'!B:B,MATCH(B1600,'101_accounts'!A:A,0))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600" s="25">
        <f>'101_parsed'!C1600</f>
        <v>0</v>
      </c>
      <c r="F1600" s="25">
        <f>'101_parsed'!D1600</f>
        <v>0</v>
      </c>
      <c r="G1600" s="25">
        <f>'101_parsed'!E1600</f>
        <v>0</v>
      </c>
      <c r="H1600" s="25">
        <f>'101_parsed'!F1600</f>
        <v>0</v>
      </c>
    </row>
    <row r="1601" spans="1:8" x14ac:dyDescent="0.2">
      <c r="A1601" s="25">
        <f>'101_parsed'!A1601</f>
        <v>3223</v>
      </c>
      <c r="B1601" s="33">
        <f>'101_parsed'!B1601</f>
        <v>61911</v>
      </c>
      <c r="C1601" s="25" t="str">
        <f>INDEX(all_banks!O:O,MATCH(A1601,all_banks!H:H,0))</f>
        <v>АО "Газнефтьбанк" (3223)</v>
      </c>
      <c r="D1601" s="25" t="str">
        <f>INDEX('101_accounts'!B:B,MATCH(B1601,'101_accounts'!A:A,0))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601" s="25">
        <f>'101_parsed'!C1601</f>
        <v>0</v>
      </c>
      <c r="F1601" s="25">
        <f>'101_parsed'!D1601</f>
        <v>0</v>
      </c>
      <c r="G1601" s="25">
        <f>'101_parsed'!E1601</f>
        <v>0</v>
      </c>
      <c r="H1601" s="25">
        <f>'101_parsed'!F1601</f>
        <v>0</v>
      </c>
    </row>
    <row r="1602" spans="1:8" x14ac:dyDescent="0.2">
      <c r="A1602" s="25">
        <f>'101_parsed'!A1602</f>
        <v>3223</v>
      </c>
      <c r="B1602" s="33">
        <f>'101_parsed'!B1602</f>
        <v>61912</v>
      </c>
      <c r="C1602" s="25" t="str">
        <f>INDEX(all_banks!O:O,MATCH(A1602,all_banks!H:H,0))</f>
        <v>АО "Газнефтьбанк" (3223)</v>
      </c>
      <c r="D1602" s="25" t="str">
        <f>INDEX('101_accounts'!B:B,MATCH(B1602,'101_accounts'!A:A,0))</f>
        <v>61912   П  Резервы на возможные потери</v>
      </c>
      <c r="E1602" s="25">
        <f>'101_parsed'!C1602</f>
        <v>0</v>
      </c>
      <c r="F1602" s="25">
        <f>'101_parsed'!D1602</f>
        <v>0</v>
      </c>
      <c r="G1602" s="25">
        <f>'101_parsed'!E1602</f>
        <v>0</v>
      </c>
      <c r="H1602" s="25">
        <f>'101_parsed'!F1602</f>
        <v>0</v>
      </c>
    </row>
    <row r="1603" spans="1:8" x14ac:dyDescent="0.2">
      <c r="A1603" s="25">
        <f>'101_parsed'!A1603</f>
        <v>3223</v>
      </c>
      <c r="B1603" s="33">
        <f>'101_parsed'!B1603</f>
        <v>62001</v>
      </c>
      <c r="C1603" s="25" t="str">
        <f>INDEX(all_banks!O:O,MATCH(A1603,all_banks!H:H,0))</f>
        <v>АО "Газнефтьбанк" (3223)</v>
      </c>
      <c r="D1603" s="25" t="str">
        <f>INDEX('101_accounts'!B:B,MATCH(B1603,'101_accounts'!A:A,0))</f>
        <v>62001   A  Долгосрочные активы, предназначенные для продажи</v>
      </c>
      <c r="E1603" s="25">
        <f>'101_parsed'!C1603</f>
        <v>162649</v>
      </c>
      <c r="F1603" s="25">
        <f>'101_parsed'!D1603</f>
        <v>0</v>
      </c>
      <c r="G1603" s="25">
        <f>'101_parsed'!E1603</f>
        <v>121369</v>
      </c>
      <c r="H1603" s="25">
        <f>'101_parsed'!F1603</f>
        <v>0</v>
      </c>
    </row>
    <row r="1604" spans="1:8" x14ac:dyDescent="0.2">
      <c r="A1604" s="25">
        <f>'101_parsed'!A1604</f>
        <v>3223</v>
      </c>
      <c r="B1604" s="33">
        <f>'101_parsed'!B1604</f>
        <v>62002</v>
      </c>
      <c r="C1604" s="25" t="str">
        <f>INDEX(all_banks!O:O,MATCH(A1604,all_banks!H:H,0))</f>
        <v>АО "Газнефтьбанк" (3223)</v>
      </c>
      <c r="D1604" s="25" t="str">
        <f>INDEX('101_accounts'!B:B,MATCH(B1604,'101_accounts'!A:A,0))</f>
        <v>62002   П  Резервы на возможные потери</v>
      </c>
      <c r="E1604" s="25">
        <f>'101_parsed'!C1604</f>
        <v>0</v>
      </c>
      <c r="F1604" s="25">
        <f>'101_parsed'!D1604</f>
        <v>0</v>
      </c>
      <c r="G1604" s="25">
        <f>'101_parsed'!E1604</f>
        <v>0</v>
      </c>
      <c r="H1604" s="25">
        <f>'101_parsed'!F1604</f>
        <v>0</v>
      </c>
    </row>
    <row r="1605" spans="1:8" x14ac:dyDescent="0.2">
      <c r="A1605" s="25">
        <f>'101_parsed'!A1605</f>
        <v>3223</v>
      </c>
      <c r="B1605" s="33">
        <f>'101_parsed'!B1605</f>
        <v>62101</v>
      </c>
      <c r="C1605" s="25" t="str">
        <f>INDEX(all_banks!O:O,MATCH(A1605,all_banks!H:H,0))</f>
        <v>АО "Газнефтьбанк" (3223)</v>
      </c>
      <c r="D1605" s="25" t="str">
        <f>INDEX('101_accounts'!B:B,MATCH(B1605,'101_accounts'!A:A,0))</f>
        <v>62101   A  Средства труда, полученные по договорам отступного, залога, назначение которых не определено</v>
      </c>
      <c r="E1605" s="25">
        <f>'101_parsed'!C1605</f>
        <v>0</v>
      </c>
      <c r="F1605" s="25">
        <f>'101_parsed'!D1605</f>
        <v>0</v>
      </c>
      <c r="G1605" s="25">
        <f>'101_parsed'!E1605</f>
        <v>0</v>
      </c>
      <c r="H1605" s="25">
        <f>'101_parsed'!F1605</f>
        <v>0</v>
      </c>
    </row>
    <row r="1606" spans="1:8" x14ac:dyDescent="0.2">
      <c r="A1606" s="25">
        <f>'101_parsed'!A1606</f>
        <v>3223</v>
      </c>
      <c r="B1606" s="33">
        <f>'101_parsed'!B1606</f>
        <v>62102</v>
      </c>
      <c r="C1606" s="25" t="str">
        <f>INDEX(all_banks!O:O,MATCH(A1606,all_banks!H:H,0))</f>
        <v>АО "Газнефтьбанк" (3223)</v>
      </c>
      <c r="D1606" s="25" t="str">
        <f>INDEX('101_accounts'!B:B,MATCH(B1606,'101_accounts'!A:A,0))</f>
        <v>62102   A  Предметы труда, полученные по договорам отступного, залога, назначение которых не определено</v>
      </c>
      <c r="E1606" s="25">
        <f>'101_parsed'!C1606</f>
        <v>0</v>
      </c>
      <c r="F1606" s="25">
        <f>'101_parsed'!D1606</f>
        <v>0</v>
      </c>
      <c r="G1606" s="25">
        <f>'101_parsed'!E1606</f>
        <v>0</v>
      </c>
      <c r="H1606" s="25">
        <f>'101_parsed'!F1606</f>
        <v>0</v>
      </c>
    </row>
    <row r="1607" spans="1:8" x14ac:dyDescent="0.2">
      <c r="A1607" s="25">
        <f>'101_parsed'!A1607</f>
        <v>3223</v>
      </c>
      <c r="B1607" s="33">
        <f>'101_parsed'!B1607</f>
        <v>62103</v>
      </c>
      <c r="C1607" s="25" t="str">
        <f>INDEX(all_banks!O:O,MATCH(A1607,all_banks!H:H,0))</f>
        <v>АО "Газнефтьбанк" (3223)</v>
      </c>
      <c r="D1607" s="25" t="str">
        <f>INDEX('101_accounts'!B:B,MATCH(B1607,'101_accounts'!A:A,0))</f>
        <v>62103   П  Резервы на возможные потери</v>
      </c>
      <c r="E1607" s="25">
        <f>'101_parsed'!C1607</f>
        <v>0</v>
      </c>
      <c r="F1607" s="25">
        <f>'101_parsed'!D1607</f>
        <v>0</v>
      </c>
      <c r="G1607" s="25">
        <f>'101_parsed'!E1607</f>
        <v>0</v>
      </c>
      <c r="H1607" s="25">
        <f>'101_parsed'!F1607</f>
        <v>0</v>
      </c>
    </row>
    <row r="1608" spans="1:8" x14ac:dyDescent="0.2">
      <c r="A1608" s="25">
        <f>'101_parsed'!A1608</f>
        <v>354</v>
      </c>
      <c r="B1608" s="33">
        <f>'101_parsed'!B1608</f>
        <v>60401</v>
      </c>
      <c r="C1608" s="25" t="str">
        <f>INDEX(all_banks!O:O,MATCH(A1608,all_banks!H:H,0))</f>
        <v>Банк ГПБ (АО) (354)</v>
      </c>
      <c r="D1608" s="25" t="str">
        <f>INDEX('101_accounts'!B:B,MATCH(B1608,'101_accounts'!A:A,0))</f>
        <v>60401   A  Основные средства (кроме земли) (c 13.02.2018)_x000D_Категория 1- Здания и сооружения (до 31.12.2002)</v>
      </c>
      <c r="E1608" s="25">
        <f>'101_parsed'!C1608</f>
        <v>63976571</v>
      </c>
      <c r="F1608" s="25">
        <f>'101_parsed'!D1608</f>
        <v>0</v>
      </c>
      <c r="G1608" s="25">
        <f>'101_parsed'!E1608</f>
        <v>64583103</v>
      </c>
      <c r="H1608" s="25">
        <f>'101_parsed'!F1608</f>
        <v>0</v>
      </c>
    </row>
    <row r="1609" spans="1:8" x14ac:dyDescent="0.2">
      <c r="A1609" s="25">
        <f>'101_parsed'!A1609</f>
        <v>354</v>
      </c>
      <c r="B1609" s="33">
        <f>'101_parsed'!B1609</f>
        <v>60404</v>
      </c>
      <c r="C1609" s="25" t="str">
        <f>INDEX(all_banks!O:O,MATCH(A1609,all_banks!H:H,0))</f>
        <v>Банк ГПБ (АО) (354)</v>
      </c>
      <c r="D1609" s="25" t="str">
        <f>INDEX('101_accounts'!B:B,MATCH(B1609,'101_accounts'!A:A,0))</f>
        <v>60404   A  Земля (c 13.02.2018)</v>
      </c>
      <c r="E1609" s="25">
        <f>'101_parsed'!C1609</f>
        <v>547864</v>
      </c>
      <c r="F1609" s="25">
        <f>'101_parsed'!D1609</f>
        <v>0</v>
      </c>
      <c r="G1609" s="25">
        <f>'101_parsed'!E1609</f>
        <v>552303</v>
      </c>
      <c r="H1609" s="25">
        <f>'101_parsed'!F1609</f>
        <v>0</v>
      </c>
    </row>
    <row r="1610" spans="1:8" x14ac:dyDescent="0.2">
      <c r="A1610" s="25">
        <f>'101_parsed'!A1610</f>
        <v>354</v>
      </c>
      <c r="B1610" s="33">
        <f>'101_parsed'!B1610</f>
        <v>60405</v>
      </c>
      <c r="C1610" s="25" t="str">
        <f>INDEX(all_banks!O:O,MATCH(A1610,all_banks!H:H,0))</f>
        <v>Банк ГПБ (АО) (354)</v>
      </c>
      <c r="D1610" s="25" t="str">
        <f>INDEX('101_accounts'!B:B,MATCH(B1610,'101_accounts'!A:A,0))</f>
        <v>60405   П
A (до 31.01.2003)  Резервы на возможные потери (c 13.02.2018)
Долгосрочно арендуемые основные средства (до 31.01.2003)</v>
      </c>
      <c r="E1610" s="25">
        <f>'101_parsed'!C1610</f>
        <v>0</v>
      </c>
      <c r="F1610" s="25">
        <f>'101_parsed'!D1610</f>
        <v>840143</v>
      </c>
      <c r="G1610" s="25">
        <f>'101_parsed'!E1610</f>
        <v>0</v>
      </c>
      <c r="H1610" s="25">
        <f>'101_parsed'!F1610</f>
        <v>898747</v>
      </c>
    </row>
    <row r="1611" spans="1:8" x14ac:dyDescent="0.2">
      <c r="A1611" s="25">
        <f>'101_parsed'!A1611</f>
        <v>354</v>
      </c>
      <c r="B1611" s="33">
        <f>'101_parsed'!B1611</f>
        <v>60414</v>
      </c>
      <c r="C1611" s="25" t="str">
        <f>INDEX(all_banks!O:O,MATCH(A1611,all_banks!H:H,0))</f>
        <v>Банк ГПБ (АО) (354)</v>
      </c>
      <c r="D1611" s="25" t="str">
        <f>INDEX('101_accounts'!B:B,MATCH(B1611,'101_accounts'!A:A,0))</f>
        <v>60414   П  Амортизация основных средств (кроме земли) (c 13.02.2018)</v>
      </c>
      <c r="E1611" s="25">
        <f>'101_parsed'!C1611</f>
        <v>0</v>
      </c>
      <c r="F1611" s="25">
        <f>'101_parsed'!D1611</f>
        <v>21343951</v>
      </c>
      <c r="G1611" s="25">
        <f>'101_parsed'!E1611</f>
        <v>0</v>
      </c>
      <c r="H1611" s="25">
        <f>'101_parsed'!F1611</f>
        <v>22384601</v>
      </c>
    </row>
    <row r="1612" spans="1:8" x14ac:dyDescent="0.2">
      <c r="A1612" s="25">
        <f>'101_parsed'!A1612</f>
        <v>354</v>
      </c>
      <c r="B1612" s="33">
        <f>'101_parsed'!B1612</f>
        <v>60415</v>
      </c>
      <c r="C1612" s="25" t="str">
        <f>INDEX(all_banks!O:O,MATCH(A1612,all_banks!H:H,0))</f>
        <v>Банк ГПБ (АО) (354)</v>
      </c>
      <c r="D1612" s="25" t="str">
        <f>INDEX('101_accounts'!B:B,MATCH(B1612,'101_accounts'!A:A,0))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612" s="25">
        <f>'101_parsed'!C1612</f>
        <v>15865110</v>
      </c>
      <c r="F1612" s="25">
        <f>'101_parsed'!D1612</f>
        <v>0</v>
      </c>
      <c r="G1612" s="25">
        <f>'101_parsed'!E1612</f>
        <v>17515263</v>
      </c>
      <c r="H1612" s="25">
        <f>'101_parsed'!F1612</f>
        <v>0</v>
      </c>
    </row>
    <row r="1613" spans="1:8" x14ac:dyDescent="0.2">
      <c r="A1613" s="25">
        <f>'101_parsed'!A1613</f>
        <v>354</v>
      </c>
      <c r="B1613" s="33">
        <f>'101_parsed'!B1613</f>
        <v>61901</v>
      </c>
      <c r="C1613" s="25" t="str">
        <f>INDEX(all_banks!O:O,MATCH(A1613,all_banks!H:H,0))</f>
        <v>Банк ГПБ (АО) (354)</v>
      </c>
      <c r="D1613" s="25" t="str">
        <f>INDEX('101_accounts'!B:B,MATCH(B1613,'101_accounts'!A:A,0))</f>
        <v>61901   A  Земля, временно неиспользуемая в основной деятельности</v>
      </c>
      <c r="E1613" s="25">
        <f>'101_parsed'!C1613</f>
        <v>71358</v>
      </c>
      <c r="F1613" s="25">
        <f>'101_parsed'!D1613</f>
        <v>0</v>
      </c>
      <c r="G1613" s="25">
        <f>'101_parsed'!E1613</f>
        <v>71358</v>
      </c>
      <c r="H1613" s="25">
        <f>'101_parsed'!F1613</f>
        <v>0</v>
      </c>
    </row>
    <row r="1614" spans="1:8" x14ac:dyDescent="0.2">
      <c r="A1614" s="25">
        <f>'101_parsed'!A1614</f>
        <v>354</v>
      </c>
      <c r="B1614" s="33">
        <f>'101_parsed'!B1614</f>
        <v>61902</v>
      </c>
      <c r="C1614" s="25" t="str">
        <f>INDEX(all_banks!O:O,MATCH(A1614,all_banks!H:H,0))</f>
        <v>Банк ГПБ (АО) (354)</v>
      </c>
      <c r="D1614" s="25" t="str">
        <f>INDEX('101_accounts'!B:B,MATCH(B1614,'101_accounts'!A:A,0))</f>
        <v>61902   A  Земля, временно неиспользуемая в основной деятельности, переданная в аренду</v>
      </c>
      <c r="E1614" s="25">
        <f>'101_parsed'!C1614</f>
        <v>0</v>
      </c>
      <c r="F1614" s="25">
        <f>'101_parsed'!D1614</f>
        <v>0</v>
      </c>
      <c r="G1614" s="25">
        <f>'101_parsed'!E1614</f>
        <v>0</v>
      </c>
      <c r="H1614" s="25">
        <f>'101_parsed'!F1614</f>
        <v>0</v>
      </c>
    </row>
    <row r="1615" spans="1:8" x14ac:dyDescent="0.2">
      <c r="A1615" s="25">
        <f>'101_parsed'!A1615</f>
        <v>354</v>
      </c>
      <c r="B1615" s="33">
        <f>'101_parsed'!B1615</f>
        <v>61903</v>
      </c>
      <c r="C1615" s="25" t="str">
        <f>INDEX(all_banks!O:O,MATCH(A1615,all_banks!H:H,0))</f>
        <v>Банк ГПБ (АО) (354)</v>
      </c>
      <c r="D1615" s="25" t="str">
        <f>INDEX('101_accounts'!B:B,MATCH(B1615,'101_accounts'!A:A,0))</f>
        <v>61903   A  Недвижимость (кроме земли), временно неиспользуемая в основной деятельности</v>
      </c>
      <c r="E1615" s="25">
        <f>'101_parsed'!C1615</f>
        <v>4338</v>
      </c>
      <c r="F1615" s="25">
        <f>'101_parsed'!D1615</f>
        <v>0</v>
      </c>
      <c r="G1615" s="25">
        <f>'101_parsed'!E1615</f>
        <v>4338</v>
      </c>
      <c r="H1615" s="25">
        <f>'101_parsed'!F1615</f>
        <v>0</v>
      </c>
    </row>
    <row r="1616" spans="1:8" x14ac:dyDescent="0.2">
      <c r="A1616" s="25">
        <f>'101_parsed'!A1616</f>
        <v>354</v>
      </c>
      <c r="B1616" s="33">
        <f>'101_parsed'!B1616</f>
        <v>61904</v>
      </c>
      <c r="C1616" s="25" t="str">
        <f>INDEX(all_banks!O:O,MATCH(A1616,all_banks!H:H,0))</f>
        <v>Банк ГПБ (АО) (354)</v>
      </c>
      <c r="D1616" s="25" t="str">
        <f>INDEX('101_accounts'!B:B,MATCH(B1616,'101_accounts'!A:A,0))</f>
        <v>61904   A  Недвижимость (кроме земли), временно неиспользуемая в основной деятельности, переданная в аренду</v>
      </c>
      <c r="E1616" s="25">
        <f>'101_parsed'!C1616</f>
        <v>94250</v>
      </c>
      <c r="F1616" s="25">
        <f>'101_parsed'!D1616</f>
        <v>0</v>
      </c>
      <c r="G1616" s="25">
        <f>'101_parsed'!E1616</f>
        <v>94250</v>
      </c>
      <c r="H1616" s="25">
        <f>'101_parsed'!F1616</f>
        <v>0</v>
      </c>
    </row>
    <row r="1617" spans="1:8" x14ac:dyDescent="0.2">
      <c r="A1617" s="25">
        <f>'101_parsed'!A1617</f>
        <v>354</v>
      </c>
      <c r="B1617" s="33">
        <f>'101_parsed'!B1617</f>
        <v>61905</v>
      </c>
      <c r="C1617" s="25" t="str">
        <f>INDEX(all_banks!O:O,MATCH(A1617,all_banks!H:H,0))</f>
        <v>Банк ГПБ (АО) (354)</v>
      </c>
      <c r="D1617" s="25" t="str">
        <f>INDEX('101_accounts'!B:B,MATCH(B1617,'101_accounts'!A:A,0))</f>
        <v>61905   A  Земля, временно неиспользуемая в основной деятельности, учитываемая по справедливой стоимости</v>
      </c>
      <c r="E1617" s="25">
        <f>'101_parsed'!C1617</f>
        <v>0</v>
      </c>
      <c r="F1617" s="25">
        <f>'101_parsed'!D1617</f>
        <v>0</v>
      </c>
      <c r="G1617" s="25">
        <f>'101_parsed'!E1617</f>
        <v>0</v>
      </c>
      <c r="H1617" s="25">
        <f>'101_parsed'!F1617</f>
        <v>0</v>
      </c>
    </row>
    <row r="1618" spans="1:8" x14ac:dyDescent="0.2">
      <c r="A1618" s="25">
        <f>'101_parsed'!A1618</f>
        <v>354</v>
      </c>
      <c r="B1618" s="33">
        <f>'101_parsed'!B1618</f>
        <v>61906</v>
      </c>
      <c r="C1618" s="25" t="str">
        <f>INDEX(all_banks!O:O,MATCH(A1618,all_banks!H:H,0))</f>
        <v>Банк ГПБ (АО) (354)</v>
      </c>
      <c r="D1618" s="25" t="str">
        <f>INDEX('101_accounts'!B:B,MATCH(B1618,'101_accounts'!A:A,0))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618" s="25">
        <f>'101_parsed'!C1618</f>
        <v>0</v>
      </c>
      <c r="F1618" s="25">
        <f>'101_parsed'!D1618</f>
        <v>0</v>
      </c>
      <c r="G1618" s="25">
        <f>'101_parsed'!E1618</f>
        <v>0</v>
      </c>
      <c r="H1618" s="25">
        <f>'101_parsed'!F1618</f>
        <v>0</v>
      </c>
    </row>
    <row r="1619" spans="1:8" x14ac:dyDescent="0.2">
      <c r="A1619" s="25">
        <f>'101_parsed'!A1619</f>
        <v>354</v>
      </c>
      <c r="B1619" s="33">
        <f>'101_parsed'!B1619</f>
        <v>61907</v>
      </c>
      <c r="C1619" s="25" t="str">
        <f>INDEX(all_banks!O:O,MATCH(A1619,all_banks!H:H,0))</f>
        <v>Банк ГПБ (АО) (354)</v>
      </c>
      <c r="D1619" s="25" t="str">
        <f>INDEX('101_accounts'!B:B,MATCH(B1619,'101_accounts'!A:A,0))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619" s="25">
        <f>'101_parsed'!C1619</f>
        <v>0</v>
      </c>
      <c r="F1619" s="25">
        <f>'101_parsed'!D1619</f>
        <v>0</v>
      </c>
      <c r="G1619" s="25">
        <f>'101_parsed'!E1619</f>
        <v>0</v>
      </c>
      <c r="H1619" s="25">
        <f>'101_parsed'!F1619</f>
        <v>0</v>
      </c>
    </row>
    <row r="1620" spans="1:8" x14ac:dyDescent="0.2">
      <c r="A1620" s="25">
        <f>'101_parsed'!A1620</f>
        <v>354</v>
      </c>
      <c r="B1620" s="33">
        <f>'101_parsed'!B1620</f>
        <v>61908</v>
      </c>
      <c r="C1620" s="25" t="str">
        <f>INDEX(all_banks!O:O,MATCH(A1620,all_banks!H:H,0))</f>
        <v>Банк ГПБ (АО) (354)</v>
      </c>
      <c r="D1620" s="25" t="str">
        <f>INDEX('101_accounts'!B:B,MATCH(B1620,'101_accounts'!A:A,0))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620" s="25">
        <f>'101_parsed'!C1620</f>
        <v>0</v>
      </c>
      <c r="F1620" s="25">
        <f>'101_parsed'!D1620</f>
        <v>0</v>
      </c>
      <c r="G1620" s="25">
        <f>'101_parsed'!E1620</f>
        <v>0</v>
      </c>
      <c r="H1620" s="25">
        <f>'101_parsed'!F1620</f>
        <v>0</v>
      </c>
    </row>
    <row r="1621" spans="1:8" x14ac:dyDescent="0.2">
      <c r="A1621" s="25">
        <f>'101_parsed'!A1621</f>
        <v>354</v>
      </c>
      <c r="B1621" s="33">
        <f>'101_parsed'!B1621</f>
        <v>61909</v>
      </c>
      <c r="C1621" s="25" t="str">
        <f>INDEX(all_banks!O:O,MATCH(A1621,all_banks!H:H,0))</f>
        <v>Банк ГПБ (АО) (354)</v>
      </c>
      <c r="D1621" s="25" t="str">
        <f>INDEX('101_accounts'!B:B,MATCH(B1621,'101_accounts'!A:A,0))</f>
        <v>61909   П  Амортизация недвижимости (кроме земли), временно неиспользуемой в основной деятельности</v>
      </c>
      <c r="E1621" s="25">
        <f>'101_parsed'!C1621</f>
        <v>0</v>
      </c>
      <c r="F1621" s="25">
        <f>'101_parsed'!D1621</f>
        <v>199</v>
      </c>
      <c r="G1621" s="25">
        <f>'101_parsed'!E1621</f>
        <v>0</v>
      </c>
      <c r="H1621" s="25">
        <f>'101_parsed'!F1621</f>
        <v>199</v>
      </c>
    </row>
    <row r="1622" spans="1:8" x14ac:dyDescent="0.2">
      <c r="A1622" s="25">
        <f>'101_parsed'!A1622</f>
        <v>354</v>
      </c>
      <c r="B1622" s="33">
        <f>'101_parsed'!B1622</f>
        <v>61910</v>
      </c>
      <c r="C1622" s="25" t="str">
        <f>INDEX(all_banks!O:O,MATCH(A1622,all_banks!H:H,0))</f>
        <v>Банк ГПБ (АО) (354)</v>
      </c>
      <c r="D1622" s="25" t="str">
        <f>INDEX('101_accounts'!B:B,MATCH(B1622,'101_accounts'!A:A,0))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622" s="25">
        <f>'101_parsed'!C1622</f>
        <v>0</v>
      </c>
      <c r="F1622" s="25">
        <f>'101_parsed'!D1622</f>
        <v>26671</v>
      </c>
      <c r="G1622" s="25">
        <f>'101_parsed'!E1622</f>
        <v>0</v>
      </c>
      <c r="H1622" s="25">
        <f>'101_parsed'!F1622</f>
        <v>27487</v>
      </c>
    </row>
    <row r="1623" spans="1:8" x14ac:dyDescent="0.2">
      <c r="A1623" s="25">
        <f>'101_parsed'!A1623</f>
        <v>354</v>
      </c>
      <c r="B1623" s="33">
        <f>'101_parsed'!B1623</f>
        <v>61911</v>
      </c>
      <c r="C1623" s="25" t="str">
        <f>INDEX(all_banks!O:O,MATCH(A1623,all_banks!H:H,0))</f>
        <v>Банк ГПБ (АО) (354)</v>
      </c>
      <c r="D1623" s="25" t="str">
        <f>INDEX('101_accounts'!B:B,MATCH(B1623,'101_accounts'!A:A,0))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623" s="25">
        <f>'101_parsed'!C1623</f>
        <v>525</v>
      </c>
      <c r="F1623" s="25">
        <f>'101_parsed'!D1623</f>
        <v>0</v>
      </c>
      <c r="G1623" s="25">
        <f>'101_parsed'!E1623</f>
        <v>525</v>
      </c>
      <c r="H1623" s="25">
        <f>'101_parsed'!F1623</f>
        <v>0</v>
      </c>
    </row>
    <row r="1624" spans="1:8" x14ac:dyDescent="0.2">
      <c r="A1624" s="25">
        <f>'101_parsed'!A1624</f>
        <v>354</v>
      </c>
      <c r="B1624" s="33">
        <f>'101_parsed'!B1624</f>
        <v>61912</v>
      </c>
      <c r="C1624" s="25" t="str">
        <f>INDEX(all_banks!O:O,MATCH(A1624,all_banks!H:H,0))</f>
        <v>Банк ГПБ (АО) (354)</v>
      </c>
      <c r="D1624" s="25" t="str">
        <f>INDEX('101_accounts'!B:B,MATCH(B1624,'101_accounts'!A:A,0))</f>
        <v>61912   П  Резервы на возможные потери</v>
      </c>
      <c r="E1624" s="25">
        <f>'101_parsed'!C1624</f>
        <v>0</v>
      </c>
      <c r="F1624" s="25">
        <f>'101_parsed'!D1624</f>
        <v>96011</v>
      </c>
      <c r="G1624" s="25">
        <f>'101_parsed'!E1624</f>
        <v>0</v>
      </c>
      <c r="H1624" s="25">
        <f>'101_parsed'!F1624</f>
        <v>95686</v>
      </c>
    </row>
    <row r="1625" spans="1:8" x14ac:dyDescent="0.2">
      <c r="A1625" s="25">
        <f>'101_parsed'!A1625</f>
        <v>354</v>
      </c>
      <c r="B1625" s="33">
        <f>'101_parsed'!B1625</f>
        <v>62001</v>
      </c>
      <c r="C1625" s="25" t="str">
        <f>INDEX(all_banks!O:O,MATCH(A1625,all_banks!H:H,0))</f>
        <v>Банк ГПБ (АО) (354)</v>
      </c>
      <c r="D1625" s="25" t="str">
        <f>INDEX('101_accounts'!B:B,MATCH(B1625,'101_accounts'!A:A,0))</f>
        <v>62001   A  Долгосрочные активы, предназначенные для продажи</v>
      </c>
      <c r="E1625" s="25">
        <f>'101_parsed'!C1625</f>
        <v>564073</v>
      </c>
      <c r="F1625" s="25">
        <f>'101_parsed'!D1625</f>
        <v>0</v>
      </c>
      <c r="G1625" s="25">
        <f>'101_parsed'!E1625</f>
        <v>815412</v>
      </c>
      <c r="H1625" s="25">
        <f>'101_parsed'!F1625</f>
        <v>0</v>
      </c>
    </row>
    <row r="1626" spans="1:8" x14ac:dyDescent="0.2">
      <c r="A1626" s="25">
        <f>'101_parsed'!A1626</f>
        <v>354</v>
      </c>
      <c r="B1626" s="33">
        <f>'101_parsed'!B1626</f>
        <v>62002</v>
      </c>
      <c r="C1626" s="25" t="str">
        <f>INDEX(all_banks!O:O,MATCH(A1626,all_banks!H:H,0))</f>
        <v>Банк ГПБ (АО) (354)</v>
      </c>
      <c r="D1626" s="25" t="str">
        <f>INDEX('101_accounts'!B:B,MATCH(B1626,'101_accounts'!A:A,0))</f>
        <v>62002   П  Резервы на возможные потери</v>
      </c>
      <c r="E1626" s="25">
        <f>'101_parsed'!C1626</f>
        <v>0</v>
      </c>
      <c r="F1626" s="25">
        <f>'101_parsed'!D1626</f>
        <v>60819</v>
      </c>
      <c r="G1626" s="25">
        <f>'101_parsed'!E1626</f>
        <v>0</v>
      </c>
      <c r="H1626" s="25">
        <f>'101_parsed'!F1626</f>
        <v>49044</v>
      </c>
    </row>
    <row r="1627" spans="1:8" x14ac:dyDescent="0.2">
      <c r="A1627" s="25">
        <f>'101_parsed'!A1627</f>
        <v>354</v>
      </c>
      <c r="B1627" s="33">
        <f>'101_parsed'!B1627</f>
        <v>62101</v>
      </c>
      <c r="C1627" s="25" t="str">
        <f>INDEX(all_banks!O:O,MATCH(A1627,all_banks!H:H,0))</f>
        <v>Банк ГПБ (АО) (354)</v>
      </c>
      <c r="D1627" s="25" t="str">
        <f>INDEX('101_accounts'!B:B,MATCH(B1627,'101_accounts'!A:A,0))</f>
        <v>62101   A  Средства труда, полученные по договорам отступного, залога, назначение которых не определено</v>
      </c>
      <c r="E1627" s="25">
        <f>'101_parsed'!C1627</f>
        <v>0</v>
      </c>
      <c r="F1627" s="25">
        <f>'101_parsed'!D1627</f>
        <v>0</v>
      </c>
      <c r="G1627" s="25">
        <f>'101_parsed'!E1627</f>
        <v>0</v>
      </c>
      <c r="H1627" s="25">
        <f>'101_parsed'!F1627</f>
        <v>0</v>
      </c>
    </row>
    <row r="1628" spans="1:8" x14ac:dyDescent="0.2">
      <c r="A1628" s="25">
        <f>'101_parsed'!A1628</f>
        <v>354</v>
      </c>
      <c r="B1628" s="33">
        <f>'101_parsed'!B1628</f>
        <v>62102</v>
      </c>
      <c r="C1628" s="25" t="str">
        <f>INDEX(all_banks!O:O,MATCH(A1628,all_banks!H:H,0))</f>
        <v>Банк ГПБ (АО) (354)</v>
      </c>
      <c r="D1628" s="25" t="str">
        <f>INDEX('101_accounts'!B:B,MATCH(B1628,'101_accounts'!A:A,0))</f>
        <v>62102   A  Предметы труда, полученные по договорам отступного, залога, назначение которых не определено</v>
      </c>
      <c r="E1628" s="25">
        <f>'101_parsed'!C1628</f>
        <v>0</v>
      </c>
      <c r="F1628" s="25">
        <f>'101_parsed'!D1628</f>
        <v>0</v>
      </c>
      <c r="G1628" s="25">
        <f>'101_parsed'!E1628</f>
        <v>0</v>
      </c>
      <c r="H1628" s="25">
        <f>'101_parsed'!F1628</f>
        <v>0</v>
      </c>
    </row>
    <row r="1629" spans="1:8" x14ac:dyDescent="0.2">
      <c r="A1629" s="25">
        <f>'101_parsed'!A1629</f>
        <v>354</v>
      </c>
      <c r="B1629" s="33">
        <f>'101_parsed'!B1629</f>
        <v>62103</v>
      </c>
      <c r="C1629" s="25" t="str">
        <f>INDEX(all_banks!O:O,MATCH(A1629,all_banks!H:H,0))</f>
        <v>Банк ГПБ (АО) (354)</v>
      </c>
      <c r="D1629" s="25" t="str">
        <f>INDEX('101_accounts'!B:B,MATCH(B1629,'101_accounts'!A:A,0))</f>
        <v>62103   П  Резервы на возможные потери</v>
      </c>
      <c r="E1629" s="25">
        <f>'101_parsed'!C1629</f>
        <v>0</v>
      </c>
      <c r="F1629" s="25">
        <f>'101_parsed'!D1629</f>
        <v>0</v>
      </c>
      <c r="G1629" s="25">
        <f>'101_parsed'!E1629</f>
        <v>0</v>
      </c>
      <c r="H1629" s="25">
        <f>'101_parsed'!F1629</f>
        <v>0</v>
      </c>
    </row>
    <row r="1630" spans="1:8" x14ac:dyDescent="0.2">
      <c r="A1630" s="25">
        <f>'101_parsed'!A1630</f>
        <v>665</v>
      </c>
      <c r="B1630" s="33">
        <f>'101_parsed'!B1630</f>
        <v>60401</v>
      </c>
      <c r="C1630" s="25" t="str">
        <f>INDEX(all_banks!O:O,MATCH(A1630,all_banks!H:H,0))</f>
        <v>ООО КБ "ГТ банк" (665)</v>
      </c>
      <c r="D1630" s="25" t="str">
        <f>INDEX('101_accounts'!B:B,MATCH(B1630,'101_accounts'!A:A,0))</f>
        <v>60401   A  Основные средства (кроме земли) (c 13.02.2018)_x000D_Категория 1- Здания и сооружения (до 31.12.2002)</v>
      </c>
      <c r="E1630" s="25">
        <f>'101_parsed'!C1630</f>
        <v>351102</v>
      </c>
      <c r="F1630" s="25">
        <f>'101_parsed'!D1630</f>
        <v>0</v>
      </c>
      <c r="G1630" s="25">
        <f>'101_parsed'!E1630</f>
        <v>350943</v>
      </c>
      <c r="H1630" s="25">
        <f>'101_parsed'!F1630</f>
        <v>0</v>
      </c>
    </row>
    <row r="1631" spans="1:8" x14ac:dyDescent="0.2">
      <c r="A1631" s="25">
        <f>'101_parsed'!A1631</f>
        <v>665</v>
      </c>
      <c r="B1631" s="33">
        <f>'101_parsed'!B1631</f>
        <v>60404</v>
      </c>
      <c r="C1631" s="25" t="str">
        <f>INDEX(all_banks!O:O,MATCH(A1631,all_banks!H:H,0))</f>
        <v>ООО КБ "ГТ банк" (665)</v>
      </c>
      <c r="D1631" s="25" t="str">
        <f>INDEX('101_accounts'!B:B,MATCH(B1631,'101_accounts'!A:A,0))</f>
        <v>60404   A  Земля (c 13.02.2018)</v>
      </c>
      <c r="E1631" s="25">
        <f>'101_parsed'!C1631</f>
        <v>50163</v>
      </c>
      <c r="F1631" s="25">
        <f>'101_parsed'!D1631</f>
        <v>0</v>
      </c>
      <c r="G1631" s="25">
        <f>'101_parsed'!E1631</f>
        <v>50163</v>
      </c>
      <c r="H1631" s="25">
        <f>'101_parsed'!F1631</f>
        <v>0</v>
      </c>
    </row>
    <row r="1632" spans="1:8" x14ac:dyDescent="0.2">
      <c r="A1632" s="25">
        <f>'101_parsed'!A1632</f>
        <v>665</v>
      </c>
      <c r="B1632" s="33">
        <f>'101_parsed'!B1632</f>
        <v>60405</v>
      </c>
      <c r="C1632" s="25" t="str">
        <f>INDEX(all_banks!O:O,MATCH(A1632,all_banks!H:H,0))</f>
        <v>ООО КБ "ГТ банк" (665)</v>
      </c>
      <c r="D1632" s="25" t="str">
        <f>INDEX('101_accounts'!B:B,MATCH(B1632,'101_accounts'!A:A,0))</f>
        <v>60405   П
A (до 31.01.2003)  Резервы на возможные потери (c 13.02.2018)
Долгосрочно арендуемые основные средства (до 31.01.2003)</v>
      </c>
      <c r="E1632" s="25">
        <f>'101_parsed'!C1632</f>
        <v>0</v>
      </c>
      <c r="F1632" s="25">
        <f>'101_parsed'!D1632</f>
        <v>0</v>
      </c>
      <c r="G1632" s="25">
        <f>'101_parsed'!E1632</f>
        <v>0</v>
      </c>
      <c r="H1632" s="25">
        <f>'101_parsed'!F1632</f>
        <v>0</v>
      </c>
    </row>
    <row r="1633" spans="1:8" x14ac:dyDescent="0.2">
      <c r="A1633" s="25">
        <f>'101_parsed'!A1633</f>
        <v>665</v>
      </c>
      <c r="B1633" s="33">
        <f>'101_parsed'!B1633</f>
        <v>60414</v>
      </c>
      <c r="C1633" s="25" t="str">
        <f>INDEX(all_banks!O:O,MATCH(A1633,all_banks!H:H,0))</f>
        <v>ООО КБ "ГТ банк" (665)</v>
      </c>
      <c r="D1633" s="25" t="str">
        <f>INDEX('101_accounts'!B:B,MATCH(B1633,'101_accounts'!A:A,0))</f>
        <v>60414   П  Амортизация основных средств (кроме земли) (c 13.02.2018)</v>
      </c>
      <c r="E1633" s="25">
        <f>'101_parsed'!C1633</f>
        <v>0</v>
      </c>
      <c r="F1633" s="25">
        <f>'101_parsed'!D1633</f>
        <v>50617</v>
      </c>
      <c r="G1633" s="25">
        <f>'101_parsed'!E1633</f>
        <v>0</v>
      </c>
      <c r="H1633" s="25">
        <f>'101_parsed'!F1633</f>
        <v>52895</v>
      </c>
    </row>
    <row r="1634" spans="1:8" x14ac:dyDescent="0.2">
      <c r="A1634" s="25">
        <f>'101_parsed'!A1634</f>
        <v>665</v>
      </c>
      <c r="B1634" s="33">
        <f>'101_parsed'!B1634</f>
        <v>60415</v>
      </c>
      <c r="C1634" s="25" t="str">
        <f>INDEX(all_banks!O:O,MATCH(A1634,all_banks!H:H,0))</f>
        <v>ООО КБ "ГТ банк" (665)</v>
      </c>
      <c r="D1634" s="25" t="str">
        <f>INDEX('101_accounts'!B:B,MATCH(B1634,'101_accounts'!A:A,0))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634" s="25">
        <f>'101_parsed'!C1634</f>
        <v>0</v>
      </c>
      <c r="F1634" s="25">
        <f>'101_parsed'!D1634</f>
        <v>0</v>
      </c>
      <c r="G1634" s="25">
        <f>'101_parsed'!E1634</f>
        <v>0</v>
      </c>
      <c r="H1634" s="25">
        <f>'101_parsed'!F1634</f>
        <v>0</v>
      </c>
    </row>
    <row r="1635" spans="1:8" x14ac:dyDescent="0.2">
      <c r="A1635" s="25">
        <f>'101_parsed'!A1635</f>
        <v>665</v>
      </c>
      <c r="B1635" s="33">
        <f>'101_parsed'!B1635</f>
        <v>61901</v>
      </c>
      <c r="C1635" s="25" t="str">
        <f>INDEX(all_banks!O:O,MATCH(A1635,all_banks!H:H,0))</f>
        <v>ООО КБ "ГТ банк" (665)</v>
      </c>
      <c r="D1635" s="25" t="str">
        <f>INDEX('101_accounts'!B:B,MATCH(B1635,'101_accounts'!A:A,0))</f>
        <v>61901   A  Земля, временно неиспользуемая в основной деятельности</v>
      </c>
      <c r="E1635" s="25">
        <f>'101_parsed'!C1635</f>
        <v>0</v>
      </c>
      <c r="F1635" s="25">
        <f>'101_parsed'!D1635</f>
        <v>0</v>
      </c>
      <c r="G1635" s="25">
        <f>'101_parsed'!E1635</f>
        <v>0</v>
      </c>
      <c r="H1635" s="25">
        <f>'101_parsed'!F1635</f>
        <v>0</v>
      </c>
    </row>
    <row r="1636" spans="1:8" x14ac:dyDescent="0.2">
      <c r="A1636" s="25">
        <f>'101_parsed'!A1636</f>
        <v>665</v>
      </c>
      <c r="B1636" s="33">
        <f>'101_parsed'!B1636</f>
        <v>61902</v>
      </c>
      <c r="C1636" s="25" t="str">
        <f>INDEX(all_banks!O:O,MATCH(A1636,all_banks!H:H,0))</f>
        <v>ООО КБ "ГТ банк" (665)</v>
      </c>
      <c r="D1636" s="25" t="str">
        <f>INDEX('101_accounts'!B:B,MATCH(B1636,'101_accounts'!A:A,0))</f>
        <v>61902   A  Земля, временно неиспользуемая в основной деятельности, переданная в аренду</v>
      </c>
      <c r="E1636" s="25">
        <f>'101_parsed'!C1636</f>
        <v>0</v>
      </c>
      <c r="F1636" s="25">
        <f>'101_parsed'!D1636</f>
        <v>0</v>
      </c>
      <c r="G1636" s="25">
        <f>'101_parsed'!E1636</f>
        <v>0</v>
      </c>
      <c r="H1636" s="25">
        <f>'101_parsed'!F1636</f>
        <v>0</v>
      </c>
    </row>
    <row r="1637" spans="1:8" x14ac:dyDescent="0.2">
      <c r="A1637" s="25">
        <f>'101_parsed'!A1637</f>
        <v>665</v>
      </c>
      <c r="B1637" s="33">
        <f>'101_parsed'!B1637</f>
        <v>61903</v>
      </c>
      <c r="C1637" s="25" t="str">
        <f>INDEX(all_banks!O:O,MATCH(A1637,all_banks!H:H,0))</f>
        <v>ООО КБ "ГТ банк" (665)</v>
      </c>
      <c r="D1637" s="25" t="str">
        <f>INDEX('101_accounts'!B:B,MATCH(B1637,'101_accounts'!A:A,0))</f>
        <v>61903   A  Недвижимость (кроме земли), временно неиспользуемая в основной деятельности</v>
      </c>
      <c r="E1637" s="25">
        <f>'101_parsed'!C1637</f>
        <v>0</v>
      </c>
      <c r="F1637" s="25">
        <f>'101_parsed'!D1637</f>
        <v>0</v>
      </c>
      <c r="G1637" s="25">
        <f>'101_parsed'!E1637</f>
        <v>0</v>
      </c>
      <c r="H1637" s="25">
        <f>'101_parsed'!F1637</f>
        <v>0</v>
      </c>
    </row>
    <row r="1638" spans="1:8" x14ac:dyDescent="0.2">
      <c r="A1638" s="25">
        <f>'101_parsed'!A1638</f>
        <v>665</v>
      </c>
      <c r="B1638" s="33">
        <f>'101_parsed'!B1638</f>
        <v>61904</v>
      </c>
      <c r="C1638" s="25" t="str">
        <f>INDEX(all_banks!O:O,MATCH(A1638,all_banks!H:H,0))</f>
        <v>ООО КБ "ГТ банк" (665)</v>
      </c>
      <c r="D1638" s="25" t="str">
        <f>INDEX('101_accounts'!B:B,MATCH(B1638,'101_accounts'!A:A,0))</f>
        <v>61904   A  Недвижимость (кроме земли), временно неиспользуемая в основной деятельности, переданная в аренду</v>
      </c>
      <c r="E1638" s="25">
        <f>'101_parsed'!C1638</f>
        <v>0</v>
      </c>
      <c r="F1638" s="25">
        <f>'101_parsed'!D1638</f>
        <v>0</v>
      </c>
      <c r="G1638" s="25">
        <f>'101_parsed'!E1638</f>
        <v>0</v>
      </c>
      <c r="H1638" s="25">
        <f>'101_parsed'!F1638</f>
        <v>0</v>
      </c>
    </row>
    <row r="1639" spans="1:8" x14ac:dyDescent="0.2">
      <c r="A1639" s="25">
        <f>'101_parsed'!A1639</f>
        <v>665</v>
      </c>
      <c r="B1639" s="33">
        <f>'101_parsed'!B1639</f>
        <v>61905</v>
      </c>
      <c r="C1639" s="25" t="str">
        <f>INDEX(all_banks!O:O,MATCH(A1639,all_banks!H:H,0))</f>
        <v>ООО КБ "ГТ банк" (665)</v>
      </c>
      <c r="D1639" s="25" t="str">
        <f>INDEX('101_accounts'!B:B,MATCH(B1639,'101_accounts'!A:A,0))</f>
        <v>61905   A  Земля, временно неиспользуемая в основной деятельности, учитываемая по справедливой стоимости</v>
      </c>
      <c r="E1639" s="25">
        <f>'101_parsed'!C1639</f>
        <v>0</v>
      </c>
      <c r="F1639" s="25">
        <f>'101_parsed'!D1639</f>
        <v>0</v>
      </c>
      <c r="G1639" s="25">
        <f>'101_parsed'!E1639</f>
        <v>0</v>
      </c>
      <c r="H1639" s="25">
        <f>'101_parsed'!F1639</f>
        <v>0</v>
      </c>
    </row>
    <row r="1640" spans="1:8" x14ac:dyDescent="0.2">
      <c r="A1640" s="25">
        <f>'101_parsed'!A1640</f>
        <v>665</v>
      </c>
      <c r="B1640" s="33">
        <f>'101_parsed'!B1640</f>
        <v>61906</v>
      </c>
      <c r="C1640" s="25" t="str">
        <f>INDEX(all_banks!O:O,MATCH(A1640,all_banks!H:H,0))</f>
        <v>ООО КБ "ГТ банк" (665)</v>
      </c>
      <c r="D1640" s="25" t="str">
        <f>INDEX('101_accounts'!B:B,MATCH(B1640,'101_accounts'!A:A,0))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640" s="25">
        <f>'101_parsed'!C1640</f>
        <v>28593</v>
      </c>
      <c r="F1640" s="25">
        <f>'101_parsed'!D1640</f>
        <v>0</v>
      </c>
      <c r="G1640" s="25">
        <f>'101_parsed'!E1640</f>
        <v>28593</v>
      </c>
      <c r="H1640" s="25">
        <f>'101_parsed'!F1640</f>
        <v>0</v>
      </c>
    </row>
    <row r="1641" spans="1:8" x14ac:dyDescent="0.2">
      <c r="A1641" s="25">
        <f>'101_parsed'!A1641</f>
        <v>665</v>
      </c>
      <c r="B1641" s="33">
        <f>'101_parsed'!B1641</f>
        <v>61907</v>
      </c>
      <c r="C1641" s="25" t="str">
        <f>INDEX(all_banks!O:O,MATCH(A1641,all_banks!H:H,0))</f>
        <v>ООО КБ "ГТ банк" (665)</v>
      </c>
      <c r="D1641" s="25" t="str">
        <f>INDEX('101_accounts'!B:B,MATCH(B1641,'101_accounts'!A:A,0))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641" s="25">
        <f>'101_parsed'!C1641</f>
        <v>0</v>
      </c>
      <c r="F1641" s="25">
        <f>'101_parsed'!D1641</f>
        <v>0</v>
      </c>
      <c r="G1641" s="25">
        <f>'101_parsed'!E1641</f>
        <v>0</v>
      </c>
      <c r="H1641" s="25">
        <f>'101_parsed'!F1641</f>
        <v>0</v>
      </c>
    </row>
    <row r="1642" spans="1:8" x14ac:dyDescent="0.2">
      <c r="A1642" s="25">
        <f>'101_parsed'!A1642</f>
        <v>665</v>
      </c>
      <c r="B1642" s="33">
        <f>'101_parsed'!B1642</f>
        <v>61908</v>
      </c>
      <c r="C1642" s="25" t="str">
        <f>INDEX(all_banks!O:O,MATCH(A1642,all_banks!H:H,0))</f>
        <v>ООО КБ "ГТ банк" (665)</v>
      </c>
      <c r="D1642" s="25" t="str">
        <f>INDEX('101_accounts'!B:B,MATCH(B1642,'101_accounts'!A:A,0))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642" s="25">
        <f>'101_parsed'!C1642</f>
        <v>69241</v>
      </c>
      <c r="F1642" s="25">
        <f>'101_parsed'!D1642</f>
        <v>0</v>
      </c>
      <c r="G1642" s="25">
        <f>'101_parsed'!E1642</f>
        <v>69241</v>
      </c>
      <c r="H1642" s="25">
        <f>'101_parsed'!F1642</f>
        <v>0</v>
      </c>
    </row>
    <row r="1643" spans="1:8" x14ac:dyDescent="0.2">
      <c r="A1643" s="25">
        <f>'101_parsed'!A1643</f>
        <v>665</v>
      </c>
      <c r="B1643" s="33">
        <f>'101_parsed'!B1643</f>
        <v>61909</v>
      </c>
      <c r="C1643" s="25" t="str">
        <f>INDEX(all_banks!O:O,MATCH(A1643,all_banks!H:H,0))</f>
        <v>ООО КБ "ГТ банк" (665)</v>
      </c>
      <c r="D1643" s="25" t="str">
        <f>INDEX('101_accounts'!B:B,MATCH(B1643,'101_accounts'!A:A,0))</f>
        <v>61909   П  Амортизация недвижимости (кроме земли), временно неиспользуемой в основной деятельности</v>
      </c>
      <c r="E1643" s="25">
        <f>'101_parsed'!C1643</f>
        <v>0</v>
      </c>
      <c r="F1643" s="25">
        <f>'101_parsed'!D1643</f>
        <v>0</v>
      </c>
      <c r="G1643" s="25">
        <f>'101_parsed'!E1643</f>
        <v>0</v>
      </c>
      <c r="H1643" s="25">
        <f>'101_parsed'!F1643</f>
        <v>0</v>
      </c>
    </row>
    <row r="1644" spans="1:8" x14ac:dyDescent="0.2">
      <c r="A1644" s="25">
        <f>'101_parsed'!A1644</f>
        <v>665</v>
      </c>
      <c r="B1644" s="33">
        <f>'101_parsed'!B1644</f>
        <v>61910</v>
      </c>
      <c r="C1644" s="25" t="str">
        <f>INDEX(all_banks!O:O,MATCH(A1644,all_banks!H:H,0))</f>
        <v>ООО КБ "ГТ банк" (665)</v>
      </c>
      <c r="D1644" s="25" t="str">
        <f>INDEX('101_accounts'!B:B,MATCH(B1644,'101_accounts'!A:A,0))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644" s="25">
        <f>'101_parsed'!C1644</f>
        <v>0</v>
      </c>
      <c r="F1644" s="25">
        <f>'101_parsed'!D1644</f>
        <v>0</v>
      </c>
      <c r="G1644" s="25">
        <f>'101_parsed'!E1644</f>
        <v>0</v>
      </c>
      <c r="H1644" s="25">
        <f>'101_parsed'!F1644</f>
        <v>0</v>
      </c>
    </row>
    <row r="1645" spans="1:8" x14ac:dyDescent="0.2">
      <c r="A1645" s="25">
        <f>'101_parsed'!A1645</f>
        <v>665</v>
      </c>
      <c r="B1645" s="33">
        <f>'101_parsed'!B1645</f>
        <v>61911</v>
      </c>
      <c r="C1645" s="25" t="str">
        <f>INDEX(all_banks!O:O,MATCH(A1645,all_banks!H:H,0))</f>
        <v>ООО КБ "ГТ банк" (665)</v>
      </c>
      <c r="D1645" s="25" t="str">
        <f>INDEX('101_accounts'!B:B,MATCH(B1645,'101_accounts'!A:A,0))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645" s="25">
        <f>'101_parsed'!C1645</f>
        <v>0</v>
      </c>
      <c r="F1645" s="25">
        <f>'101_parsed'!D1645</f>
        <v>0</v>
      </c>
      <c r="G1645" s="25">
        <f>'101_parsed'!E1645</f>
        <v>0</v>
      </c>
      <c r="H1645" s="25">
        <f>'101_parsed'!F1645</f>
        <v>0</v>
      </c>
    </row>
    <row r="1646" spans="1:8" x14ac:dyDescent="0.2">
      <c r="A1646" s="25">
        <f>'101_parsed'!A1646</f>
        <v>665</v>
      </c>
      <c r="B1646" s="33">
        <f>'101_parsed'!B1646</f>
        <v>61912</v>
      </c>
      <c r="C1646" s="25" t="str">
        <f>INDEX(all_banks!O:O,MATCH(A1646,all_banks!H:H,0))</f>
        <v>ООО КБ "ГТ банк" (665)</v>
      </c>
      <c r="D1646" s="25" t="str">
        <f>INDEX('101_accounts'!B:B,MATCH(B1646,'101_accounts'!A:A,0))</f>
        <v>61912   П  Резервы на возможные потери</v>
      </c>
      <c r="E1646" s="25">
        <f>'101_parsed'!C1646</f>
        <v>0</v>
      </c>
      <c r="F1646" s="25">
        <f>'101_parsed'!D1646</f>
        <v>0</v>
      </c>
      <c r="G1646" s="25">
        <f>'101_parsed'!E1646</f>
        <v>0</v>
      </c>
      <c r="H1646" s="25">
        <f>'101_parsed'!F1646</f>
        <v>0</v>
      </c>
    </row>
    <row r="1647" spans="1:8" x14ac:dyDescent="0.2">
      <c r="A1647" s="25">
        <f>'101_parsed'!A1647</f>
        <v>665</v>
      </c>
      <c r="B1647" s="33">
        <f>'101_parsed'!B1647</f>
        <v>62001</v>
      </c>
      <c r="C1647" s="25" t="str">
        <f>INDEX(all_banks!O:O,MATCH(A1647,all_banks!H:H,0))</f>
        <v>ООО КБ "ГТ банк" (665)</v>
      </c>
      <c r="D1647" s="25" t="str">
        <f>INDEX('101_accounts'!B:B,MATCH(B1647,'101_accounts'!A:A,0))</f>
        <v>62001   A  Долгосрочные активы, предназначенные для продажи</v>
      </c>
      <c r="E1647" s="25">
        <f>'101_parsed'!C1647</f>
        <v>452504</v>
      </c>
      <c r="F1647" s="25">
        <f>'101_parsed'!D1647</f>
        <v>0</v>
      </c>
      <c r="G1647" s="25">
        <f>'101_parsed'!E1647</f>
        <v>280589</v>
      </c>
      <c r="H1647" s="25">
        <f>'101_parsed'!F1647</f>
        <v>0</v>
      </c>
    </row>
    <row r="1648" spans="1:8" x14ac:dyDescent="0.2">
      <c r="A1648" s="25">
        <f>'101_parsed'!A1648</f>
        <v>665</v>
      </c>
      <c r="B1648" s="33">
        <f>'101_parsed'!B1648</f>
        <v>62002</v>
      </c>
      <c r="C1648" s="25" t="str">
        <f>INDEX(all_banks!O:O,MATCH(A1648,all_banks!H:H,0))</f>
        <v>ООО КБ "ГТ банк" (665)</v>
      </c>
      <c r="D1648" s="25" t="str">
        <f>INDEX('101_accounts'!B:B,MATCH(B1648,'101_accounts'!A:A,0))</f>
        <v>62002   П  Резервы на возможные потери</v>
      </c>
      <c r="E1648" s="25">
        <f>'101_parsed'!C1648</f>
        <v>0</v>
      </c>
      <c r="F1648" s="25">
        <f>'101_parsed'!D1648</f>
        <v>27376</v>
      </c>
      <c r="G1648" s="25">
        <f>'101_parsed'!E1648</f>
        <v>0</v>
      </c>
      <c r="H1648" s="25">
        <f>'101_parsed'!F1648</f>
        <v>44388</v>
      </c>
    </row>
    <row r="1649" spans="1:8" x14ac:dyDescent="0.2">
      <c r="A1649" s="25">
        <f>'101_parsed'!A1649</f>
        <v>665</v>
      </c>
      <c r="B1649" s="33">
        <f>'101_parsed'!B1649</f>
        <v>62101</v>
      </c>
      <c r="C1649" s="25" t="str">
        <f>INDEX(all_banks!O:O,MATCH(A1649,all_banks!H:H,0))</f>
        <v>ООО КБ "ГТ банк" (665)</v>
      </c>
      <c r="D1649" s="25" t="str">
        <f>INDEX('101_accounts'!B:B,MATCH(B1649,'101_accounts'!A:A,0))</f>
        <v>62101   A  Средства труда, полученные по договорам отступного, залога, назначение которых не определено</v>
      </c>
      <c r="E1649" s="25">
        <f>'101_parsed'!C1649</f>
        <v>0</v>
      </c>
      <c r="F1649" s="25">
        <f>'101_parsed'!D1649</f>
        <v>0</v>
      </c>
      <c r="G1649" s="25">
        <f>'101_parsed'!E1649</f>
        <v>0</v>
      </c>
      <c r="H1649" s="25">
        <f>'101_parsed'!F1649</f>
        <v>0</v>
      </c>
    </row>
    <row r="1650" spans="1:8" x14ac:dyDescent="0.2">
      <c r="A1650" s="25">
        <f>'101_parsed'!A1650</f>
        <v>665</v>
      </c>
      <c r="B1650" s="33">
        <f>'101_parsed'!B1650</f>
        <v>62102</v>
      </c>
      <c r="C1650" s="25" t="str">
        <f>INDEX(all_banks!O:O,MATCH(A1650,all_banks!H:H,0))</f>
        <v>ООО КБ "ГТ банк" (665)</v>
      </c>
      <c r="D1650" s="25" t="str">
        <f>INDEX('101_accounts'!B:B,MATCH(B1650,'101_accounts'!A:A,0))</f>
        <v>62102   A  Предметы труда, полученные по договорам отступного, залога, назначение которых не определено</v>
      </c>
      <c r="E1650" s="25">
        <f>'101_parsed'!C1650</f>
        <v>0</v>
      </c>
      <c r="F1650" s="25">
        <f>'101_parsed'!D1650</f>
        <v>0</v>
      </c>
      <c r="G1650" s="25">
        <f>'101_parsed'!E1650</f>
        <v>0</v>
      </c>
      <c r="H1650" s="25">
        <f>'101_parsed'!F1650</f>
        <v>0</v>
      </c>
    </row>
    <row r="1651" spans="1:8" x14ac:dyDescent="0.2">
      <c r="A1651" s="25">
        <f>'101_parsed'!A1651</f>
        <v>665</v>
      </c>
      <c r="B1651" s="33">
        <f>'101_parsed'!B1651</f>
        <v>62103</v>
      </c>
      <c r="C1651" s="25" t="str">
        <f>INDEX(all_banks!O:O,MATCH(A1651,all_banks!H:H,0))</f>
        <v>ООО КБ "ГТ банк" (665)</v>
      </c>
      <c r="D1651" s="25" t="str">
        <f>INDEX('101_accounts'!B:B,MATCH(B1651,'101_accounts'!A:A,0))</f>
        <v>62103   П  Резервы на возможные потери</v>
      </c>
      <c r="E1651" s="25">
        <f>'101_parsed'!C1651</f>
        <v>0</v>
      </c>
      <c r="F1651" s="25">
        <f>'101_parsed'!D1651</f>
        <v>0</v>
      </c>
      <c r="G1651" s="25">
        <f>'101_parsed'!E1651</f>
        <v>0</v>
      </c>
      <c r="H1651" s="25">
        <f>'101_parsed'!F1651</f>
        <v>0</v>
      </c>
    </row>
    <row r="1652" spans="1:8" x14ac:dyDescent="0.2">
      <c r="A1652" s="25">
        <f>'101_parsed'!A1652</f>
        <v>3252</v>
      </c>
      <c r="B1652" s="33">
        <f>'101_parsed'!B1652</f>
        <v>60401</v>
      </c>
      <c r="C1652" s="25" t="str">
        <f>INDEX(all_banks!O:O,MATCH(A1652,all_banks!H:H,0))</f>
        <v>АО "Газэнергобанк" (3252)</v>
      </c>
      <c r="D1652" s="25" t="str">
        <f>INDEX('101_accounts'!B:B,MATCH(B1652,'101_accounts'!A:A,0))</f>
        <v>60401   A  Основные средства (кроме земли) (c 13.02.2018)_x000D_Категория 1- Здания и сооружения (до 31.12.2002)</v>
      </c>
      <c r="E1652" s="25">
        <f>'101_parsed'!C1652</f>
        <v>989600</v>
      </c>
      <c r="F1652" s="25">
        <f>'101_parsed'!D1652</f>
        <v>0</v>
      </c>
      <c r="G1652" s="25">
        <f>'101_parsed'!E1652</f>
        <v>1032267</v>
      </c>
      <c r="H1652" s="25">
        <f>'101_parsed'!F1652</f>
        <v>0</v>
      </c>
    </row>
    <row r="1653" spans="1:8" x14ac:dyDescent="0.2">
      <c r="A1653" s="25">
        <f>'101_parsed'!A1653</f>
        <v>3252</v>
      </c>
      <c r="B1653" s="33">
        <f>'101_parsed'!B1653</f>
        <v>60404</v>
      </c>
      <c r="C1653" s="25" t="str">
        <f>INDEX(all_banks!O:O,MATCH(A1653,all_banks!H:H,0))</f>
        <v>АО "Газэнергобанк" (3252)</v>
      </c>
      <c r="D1653" s="25" t="str">
        <f>INDEX('101_accounts'!B:B,MATCH(B1653,'101_accounts'!A:A,0))</f>
        <v>60404   A  Земля (c 13.02.2018)</v>
      </c>
      <c r="E1653" s="25">
        <f>'101_parsed'!C1653</f>
        <v>14263</v>
      </c>
      <c r="F1653" s="25">
        <f>'101_parsed'!D1653</f>
        <v>0</v>
      </c>
      <c r="G1653" s="25">
        <f>'101_parsed'!E1653</f>
        <v>14263</v>
      </c>
      <c r="H1653" s="25">
        <f>'101_parsed'!F1653</f>
        <v>0</v>
      </c>
    </row>
    <row r="1654" spans="1:8" x14ac:dyDescent="0.2">
      <c r="A1654" s="25">
        <f>'101_parsed'!A1654</f>
        <v>3252</v>
      </c>
      <c r="B1654" s="33">
        <f>'101_parsed'!B1654</f>
        <v>60405</v>
      </c>
      <c r="C1654" s="25" t="str">
        <f>INDEX(all_banks!O:O,MATCH(A1654,all_banks!H:H,0))</f>
        <v>АО "Газэнергобанк" (3252)</v>
      </c>
      <c r="D1654" s="25" t="str">
        <f>INDEX('101_accounts'!B:B,MATCH(B1654,'101_accounts'!A:A,0))</f>
        <v>60405   П
A (до 31.01.2003)  Резервы на возможные потери (c 13.02.2018)
Долгосрочно арендуемые основные средства (до 31.01.2003)</v>
      </c>
      <c r="E1654" s="25">
        <f>'101_parsed'!C1654</f>
        <v>0</v>
      </c>
      <c r="F1654" s="25">
        <f>'101_parsed'!D1654</f>
        <v>0</v>
      </c>
      <c r="G1654" s="25">
        <f>'101_parsed'!E1654</f>
        <v>0</v>
      </c>
      <c r="H1654" s="25">
        <f>'101_parsed'!F1654</f>
        <v>0</v>
      </c>
    </row>
    <row r="1655" spans="1:8" x14ac:dyDescent="0.2">
      <c r="A1655" s="25">
        <f>'101_parsed'!A1655</f>
        <v>3252</v>
      </c>
      <c r="B1655" s="33">
        <f>'101_parsed'!B1655</f>
        <v>60414</v>
      </c>
      <c r="C1655" s="25" t="str">
        <f>INDEX(all_banks!O:O,MATCH(A1655,all_banks!H:H,0))</f>
        <v>АО "Газэнергобанк" (3252)</v>
      </c>
      <c r="D1655" s="25" t="str">
        <f>INDEX('101_accounts'!B:B,MATCH(B1655,'101_accounts'!A:A,0))</f>
        <v>60414   П  Амортизация основных средств (кроме земли) (c 13.02.2018)</v>
      </c>
      <c r="E1655" s="25">
        <f>'101_parsed'!C1655</f>
        <v>0</v>
      </c>
      <c r="F1655" s="25">
        <f>'101_parsed'!D1655</f>
        <v>577021</v>
      </c>
      <c r="G1655" s="25">
        <f>'101_parsed'!E1655</f>
        <v>0</v>
      </c>
      <c r="H1655" s="25">
        <f>'101_parsed'!F1655</f>
        <v>596794</v>
      </c>
    </row>
    <row r="1656" spans="1:8" x14ac:dyDescent="0.2">
      <c r="A1656" s="25">
        <f>'101_parsed'!A1656</f>
        <v>3252</v>
      </c>
      <c r="B1656" s="33">
        <f>'101_parsed'!B1656</f>
        <v>60415</v>
      </c>
      <c r="C1656" s="25" t="str">
        <f>INDEX(all_banks!O:O,MATCH(A1656,all_banks!H:H,0))</f>
        <v>АО "Газэнергобанк" (3252)</v>
      </c>
      <c r="D1656" s="25" t="str">
        <f>INDEX('101_accounts'!B:B,MATCH(B1656,'101_accounts'!A:A,0))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656" s="25">
        <f>'101_parsed'!C1656</f>
        <v>71</v>
      </c>
      <c r="F1656" s="25">
        <f>'101_parsed'!D1656</f>
        <v>0</v>
      </c>
      <c r="G1656" s="25">
        <f>'101_parsed'!E1656</f>
        <v>0</v>
      </c>
      <c r="H1656" s="25">
        <f>'101_parsed'!F1656</f>
        <v>0</v>
      </c>
    </row>
    <row r="1657" spans="1:8" x14ac:dyDescent="0.2">
      <c r="A1657" s="25">
        <f>'101_parsed'!A1657</f>
        <v>3252</v>
      </c>
      <c r="B1657" s="33">
        <f>'101_parsed'!B1657</f>
        <v>61901</v>
      </c>
      <c r="C1657" s="25" t="str">
        <f>INDEX(all_banks!O:O,MATCH(A1657,all_banks!H:H,0))</f>
        <v>АО "Газэнергобанк" (3252)</v>
      </c>
      <c r="D1657" s="25" t="str">
        <f>INDEX('101_accounts'!B:B,MATCH(B1657,'101_accounts'!A:A,0))</f>
        <v>61901   A  Земля, временно неиспользуемая в основной деятельности</v>
      </c>
      <c r="E1657" s="25">
        <f>'101_parsed'!C1657</f>
        <v>0</v>
      </c>
      <c r="F1657" s="25">
        <f>'101_parsed'!D1657</f>
        <v>0</v>
      </c>
      <c r="G1657" s="25">
        <f>'101_parsed'!E1657</f>
        <v>0</v>
      </c>
      <c r="H1657" s="25">
        <f>'101_parsed'!F1657</f>
        <v>0</v>
      </c>
    </row>
    <row r="1658" spans="1:8" x14ac:dyDescent="0.2">
      <c r="A1658" s="25">
        <f>'101_parsed'!A1658</f>
        <v>3252</v>
      </c>
      <c r="B1658" s="33">
        <f>'101_parsed'!B1658</f>
        <v>61902</v>
      </c>
      <c r="C1658" s="25" t="str">
        <f>INDEX(all_banks!O:O,MATCH(A1658,all_banks!H:H,0))</f>
        <v>АО "Газэнергобанк" (3252)</v>
      </c>
      <c r="D1658" s="25" t="str">
        <f>INDEX('101_accounts'!B:B,MATCH(B1658,'101_accounts'!A:A,0))</f>
        <v>61902   A  Земля, временно неиспользуемая в основной деятельности, переданная в аренду</v>
      </c>
      <c r="E1658" s="25">
        <f>'101_parsed'!C1658</f>
        <v>0</v>
      </c>
      <c r="F1658" s="25">
        <f>'101_parsed'!D1658</f>
        <v>0</v>
      </c>
      <c r="G1658" s="25">
        <f>'101_parsed'!E1658</f>
        <v>0</v>
      </c>
      <c r="H1658" s="25">
        <f>'101_parsed'!F1658</f>
        <v>0</v>
      </c>
    </row>
    <row r="1659" spans="1:8" x14ac:dyDescent="0.2">
      <c r="A1659" s="25">
        <f>'101_parsed'!A1659</f>
        <v>3252</v>
      </c>
      <c r="B1659" s="33">
        <f>'101_parsed'!B1659</f>
        <v>61903</v>
      </c>
      <c r="C1659" s="25" t="str">
        <f>INDEX(all_banks!O:O,MATCH(A1659,all_banks!H:H,0))</f>
        <v>АО "Газэнергобанк" (3252)</v>
      </c>
      <c r="D1659" s="25" t="str">
        <f>INDEX('101_accounts'!B:B,MATCH(B1659,'101_accounts'!A:A,0))</f>
        <v>61903   A  Недвижимость (кроме земли), временно неиспользуемая в основной деятельности</v>
      </c>
      <c r="E1659" s="25">
        <f>'101_parsed'!C1659</f>
        <v>0</v>
      </c>
      <c r="F1659" s="25">
        <f>'101_parsed'!D1659</f>
        <v>0</v>
      </c>
      <c r="G1659" s="25">
        <f>'101_parsed'!E1659</f>
        <v>0</v>
      </c>
      <c r="H1659" s="25">
        <f>'101_parsed'!F1659</f>
        <v>0</v>
      </c>
    </row>
    <row r="1660" spans="1:8" x14ac:dyDescent="0.2">
      <c r="A1660" s="25">
        <f>'101_parsed'!A1660</f>
        <v>3252</v>
      </c>
      <c r="B1660" s="33">
        <f>'101_parsed'!B1660</f>
        <v>61904</v>
      </c>
      <c r="C1660" s="25" t="str">
        <f>INDEX(all_banks!O:O,MATCH(A1660,all_banks!H:H,0))</f>
        <v>АО "Газэнергобанк" (3252)</v>
      </c>
      <c r="D1660" s="25" t="str">
        <f>INDEX('101_accounts'!B:B,MATCH(B1660,'101_accounts'!A:A,0))</f>
        <v>61904   A  Недвижимость (кроме земли), временно неиспользуемая в основной деятельности, переданная в аренду</v>
      </c>
      <c r="E1660" s="25">
        <f>'101_parsed'!C1660</f>
        <v>0</v>
      </c>
      <c r="F1660" s="25">
        <f>'101_parsed'!D1660</f>
        <v>0</v>
      </c>
      <c r="G1660" s="25">
        <f>'101_parsed'!E1660</f>
        <v>0</v>
      </c>
      <c r="H1660" s="25">
        <f>'101_parsed'!F1660</f>
        <v>0</v>
      </c>
    </row>
    <row r="1661" spans="1:8" x14ac:dyDescent="0.2">
      <c r="A1661" s="25">
        <f>'101_parsed'!A1661</f>
        <v>3252</v>
      </c>
      <c r="B1661" s="33">
        <f>'101_parsed'!B1661</f>
        <v>61905</v>
      </c>
      <c r="C1661" s="25" t="str">
        <f>INDEX(all_banks!O:O,MATCH(A1661,all_banks!H:H,0))</f>
        <v>АО "Газэнергобанк" (3252)</v>
      </c>
      <c r="D1661" s="25" t="str">
        <f>INDEX('101_accounts'!B:B,MATCH(B1661,'101_accounts'!A:A,0))</f>
        <v>61905   A  Земля, временно неиспользуемая в основной деятельности, учитываемая по справедливой стоимости</v>
      </c>
      <c r="E1661" s="25">
        <f>'101_parsed'!C1661</f>
        <v>5772</v>
      </c>
      <c r="F1661" s="25">
        <f>'101_parsed'!D1661</f>
        <v>0</v>
      </c>
      <c r="G1661" s="25">
        <f>'101_parsed'!E1661</f>
        <v>5772</v>
      </c>
      <c r="H1661" s="25">
        <f>'101_parsed'!F1661</f>
        <v>0</v>
      </c>
    </row>
    <row r="1662" spans="1:8" x14ac:dyDescent="0.2">
      <c r="A1662" s="25">
        <f>'101_parsed'!A1662</f>
        <v>3252</v>
      </c>
      <c r="B1662" s="33">
        <f>'101_parsed'!B1662</f>
        <v>61906</v>
      </c>
      <c r="C1662" s="25" t="str">
        <f>INDEX(all_banks!O:O,MATCH(A1662,all_banks!H:H,0))</f>
        <v>АО "Газэнергобанк" (3252)</v>
      </c>
      <c r="D1662" s="25" t="str">
        <f>INDEX('101_accounts'!B:B,MATCH(B1662,'101_accounts'!A:A,0))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662" s="25">
        <f>'101_parsed'!C1662</f>
        <v>0</v>
      </c>
      <c r="F1662" s="25">
        <f>'101_parsed'!D1662</f>
        <v>0</v>
      </c>
      <c r="G1662" s="25">
        <f>'101_parsed'!E1662</f>
        <v>0</v>
      </c>
      <c r="H1662" s="25">
        <f>'101_parsed'!F1662</f>
        <v>0</v>
      </c>
    </row>
    <row r="1663" spans="1:8" x14ac:dyDescent="0.2">
      <c r="A1663" s="25">
        <f>'101_parsed'!A1663</f>
        <v>3252</v>
      </c>
      <c r="B1663" s="33">
        <f>'101_parsed'!B1663</f>
        <v>61907</v>
      </c>
      <c r="C1663" s="25" t="str">
        <f>INDEX(all_banks!O:O,MATCH(A1663,all_banks!H:H,0))</f>
        <v>АО "Газэнергобанк" (3252)</v>
      </c>
      <c r="D1663" s="25" t="str">
        <f>INDEX('101_accounts'!B:B,MATCH(B1663,'101_accounts'!A:A,0))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663" s="25">
        <f>'101_parsed'!C1663</f>
        <v>0</v>
      </c>
      <c r="F1663" s="25">
        <f>'101_parsed'!D1663</f>
        <v>0</v>
      </c>
      <c r="G1663" s="25">
        <f>'101_parsed'!E1663</f>
        <v>0</v>
      </c>
      <c r="H1663" s="25">
        <f>'101_parsed'!F1663</f>
        <v>0</v>
      </c>
    </row>
    <row r="1664" spans="1:8" x14ac:dyDescent="0.2">
      <c r="A1664" s="25">
        <f>'101_parsed'!A1664</f>
        <v>3252</v>
      </c>
      <c r="B1664" s="33">
        <f>'101_parsed'!B1664</f>
        <v>61908</v>
      </c>
      <c r="C1664" s="25" t="str">
        <f>INDEX(all_banks!O:O,MATCH(A1664,all_banks!H:H,0))</f>
        <v>АО "Газэнергобанк" (3252)</v>
      </c>
      <c r="D1664" s="25" t="str">
        <f>INDEX('101_accounts'!B:B,MATCH(B1664,'101_accounts'!A:A,0))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664" s="25">
        <f>'101_parsed'!C1664</f>
        <v>4569</v>
      </c>
      <c r="F1664" s="25">
        <f>'101_parsed'!D1664</f>
        <v>0</v>
      </c>
      <c r="G1664" s="25">
        <f>'101_parsed'!E1664</f>
        <v>4569</v>
      </c>
      <c r="H1664" s="25">
        <f>'101_parsed'!F1664</f>
        <v>0</v>
      </c>
    </row>
    <row r="1665" spans="1:8" x14ac:dyDescent="0.2">
      <c r="A1665" s="25">
        <f>'101_parsed'!A1665</f>
        <v>3252</v>
      </c>
      <c r="B1665" s="33">
        <f>'101_parsed'!B1665</f>
        <v>61909</v>
      </c>
      <c r="C1665" s="25" t="str">
        <f>INDEX(all_banks!O:O,MATCH(A1665,all_banks!H:H,0))</f>
        <v>АО "Газэнергобанк" (3252)</v>
      </c>
      <c r="D1665" s="25" t="str">
        <f>INDEX('101_accounts'!B:B,MATCH(B1665,'101_accounts'!A:A,0))</f>
        <v>61909   П  Амортизация недвижимости (кроме земли), временно неиспользуемой в основной деятельности</v>
      </c>
      <c r="E1665" s="25">
        <f>'101_parsed'!C1665</f>
        <v>0</v>
      </c>
      <c r="F1665" s="25">
        <f>'101_parsed'!D1665</f>
        <v>0</v>
      </c>
      <c r="G1665" s="25">
        <f>'101_parsed'!E1665</f>
        <v>0</v>
      </c>
      <c r="H1665" s="25">
        <f>'101_parsed'!F1665</f>
        <v>0</v>
      </c>
    </row>
    <row r="1666" spans="1:8" x14ac:dyDescent="0.2">
      <c r="A1666" s="25">
        <f>'101_parsed'!A1666</f>
        <v>3252</v>
      </c>
      <c r="B1666" s="33">
        <f>'101_parsed'!B1666</f>
        <v>61910</v>
      </c>
      <c r="C1666" s="25" t="str">
        <f>INDEX(all_banks!O:O,MATCH(A1666,all_banks!H:H,0))</f>
        <v>АО "Газэнергобанк" (3252)</v>
      </c>
      <c r="D1666" s="25" t="str">
        <f>INDEX('101_accounts'!B:B,MATCH(B1666,'101_accounts'!A:A,0))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666" s="25">
        <f>'101_parsed'!C1666</f>
        <v>0</v>
      </c>
      <c r="F1666" s="25">
        <f>'101_parsed'!D1666</f>
        <v>0</v>
      </c>
      <c r="G1666" s="25">
        <f>'101_parsed'!E1666</f>
        <v>0</v>
      </c>
      <c r="H1666" s="25">
        <f>'101_parsed'!F1666</f>
        <v>0</v>
      </c>
    </row>
    <row r="1667" spans="1:8" x14ac:dyDescent="0.2">
      <c r="A1667" s="25">
        <f>'101_parsed'!A1667</f>
        <v>3252</v>
      </c>
      <c r="B1667" s="33">
        <f>'101_parsed'!B1667</f>
        <v>61911</v>
      </c>
      <c r="C1667" s="25" t="str">
        <f>INDEX(all_banks!O:O,MATCH(A1667,all_banks!H:H,0))</f>
        <v>АО "Газэнергобанк" (3252)</v>
      </c>
      <c r="D1667" s="25" t="str">
        <f>INDEX('101_accounts'!B:B,MATCH(B1667,'101_accounts'!A:A,0))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667" s="25">
        <f>'101_parsed'!C1667</f>
        <v>0</v>
      </c>
      <c r="F1667" s="25">
        <f>'101_parsed'!D1667</f>
        <v>0</v>
      </c>
      <c r="G1667" s="25">
        <f>'101_parsed'!E1667</f>
        <v>0</v>
      </c>
      <c r="H1667" s="25">
        <f>'101_parsed'!F1667</f>
        <v>0</v>
      </c>
    </row>
    <row r="1668" spans="1:8" x14ac:dyDescent="0.2">
      <c r="A1668" s="25">
        <f>'101_parsed'!A1668</f>
        <v>3252</v>
      </c>
      <c r="B1668" s="33">
        <f>'101_parsed'!B1668</f>
        <v>61912</v>
      </c>
      <c r="C1668" s="25" t="str">
        <f>INDEX(all_banks!O:O,MATCH(A1668,all_banks!H:H,0))</f>
        <v>АО "Газэнергобанк" (3252)</v>
      </c>
      <c r="D1668" s="25" t="str">
        <f>INDEX('101_accounts'!B:B,MATCH(B1668,'101_accounts'!A:A,0))</f>
        <v>61912   П  Резервы на возможные потери</v>
      </c>
      <c r="E1668" s="25">
        <f>'101_parsed'!C1668</f>
        <v>0</v>
      </c>
      <c r="F1668" s="25">
        <f>'101_parsed'!D1668</f>
        <v>0</v>
      </c>
      <c r="G1668" s="25">
        <f>'101_parsed'!E1668</f>
        <v>0</v>
      </c>
      <c r="H1668" s="25">
        <f>'101_parsed'!F1668</f>
        <v>0</v>
      </c>
    </row>
    <row r="1669" spans="1:8" x14ac:dyDescent="0.2">
      <c r="A1669" s="25">
        <f>'101_parsed'!A1669</f>
        <v>3252</v>
      </c>
      <c r="B1669" s="33">
        <f>'101_parsed'!B1669</f>
        <v>62001</v>
      </c>
      <c r="C1669" s="25" t="str">
        <f>INDEX(all_banks!O:O,MATCH(A1669,all_banks!H:H,0))</f>
        <v>АО "Газэнергобанк" (3252)</v>
      </c>
      <c r="D1669" s="25" t="str">
        <f>INDEX('101_accounts'!B:B,MATCH(B1669,'101_accounts'!A:A,0))</f>
        <v>62001   A  Долгосрочные активы, предназначенные для продажи</v>
      </c>
      <c r="E1669" s="25">
        <f>'101_parsed'!C1669</f>
        <v>13430</v>
      </c>
      <c r="F1669" s="25">
        <f>'101_parsed'!D1669</f>
        <v>0</v>
      </c>
      <c r="G1669" s="25">
        <f>'101_parsed'!E1669</f>
        <v>13430</v>
      </c>
      <c r="H1669" s="25">
        <f>'101_parsed'!F1669</f>
        <v>0</v>
      </c>
    </row>
    <row r="1670" spans="1:8" x14ac:dyDescent="0.2">
      <c r="A1670" s="25">
        <f>'101_parsed'!A1670</f>
        <v>3252</v>
      </c>
      <c r="B1670" s="33">
        <f>'101_parsed'!B1670</f>
        <v>62002</v>
      </c>
      <c r="C1670" s="25" t="str">
        <f>INDEX(all_banks!O:O,MATCH(A1670,all_banks!H:H,0))</f>
        <v>АО "Газэнергобанк" (3252)</v>
      </c>
      <c r="D1670" s="25" t="str">
        <f>INDEX('101_accounts'!B:B,MATCH(B1670,'101_accounts'!A:A,0))</f>
        <v>62002   П  Резервы на возможные потери</v>
      </c>
      <c r="E1670" s="25">
        <f>'101_parsed'!C1670</f>
        <v>0</v>
      </c>
      <c r="F1670" s="25">
        <f>'101_parsed'!D1670</f>
        <v>0</v>
      </c>
      <c r="G1670" s="25">
        <f>'101_parsed'!E1670</f>
        <v>0</v>
      </c>
      <c r="H1670" s="25">
        <f>'101_parsed'!F1670</f>
        <v>0</v>
      </c>
    </row>
    <row r="1671" spans="1:8" x14ac:dyDescent="0.2">
      <c r="A1671" s="25">
        <f>'101_parsed'!A1671</f>
        <v>3252</v>
      </c>
      <c r="B1671" s="33">
        <f>'101_parsed'!B1671</f>
        <v>62101</v>
      </c>
      <c r="C1671" s="25" t="str">
        <f>INDEX(all_banks!O:O,MATCH(A1671,all_banks!H:H,0))</f>
        <v>АО "Газэнергобанк" (3252)</v>
      </c>
      <c r="D1671" s="25" t="str">
        <f>INDEX('101_accounts'!B:B,MATCH(B1671,'101_accounts'!A:A,0))</f>
        <v>62101   A  Средства труда, полученные по договорам отступного, залога, назначение которых не определено</v>
      </c>
      <c r="E1671" s="25">
        <f>'101_parsed'!C1671</f>
        <v>0</v>
      </c>
      <c r="F1671" s="25">
        <f>'101_parsed'!D1671</f>
        <v>0</v>
      </c>
      <c r="G1671" s="25">
        <f>'101_parsed'!E1671</f>
        <v>0</v>
      </c>
      <c r="H1671" s="25">
        <f>'101_parsed'!F1671</f>
        <v>0</v>
      </c>
    </row>
    <row r="1672" spans="1:8" x14ac:dyDescent="0.2">
      <c r="A1672" s="25">
        <f>'101_parsed'!A1672</f>
        <v>3252</v>
      </c>
      <c r="B1672" s="33">
        <f>'101_parsed'!B1672</f>
        <v>62102</v>
      </c>
      <c r="C1672" s="25" t="str">
        <f>INDEX(all_banks!O:O,MATCH(A1672,all_banks!H:H,0))</f>
        <v>АО "Газэнергобанк" (3252)</v>
      </c>
      <c r="D1672" s="25" t="str">
        <f>INDEX('101_accounts'!B:B,MATCH(B1672,'101_accounts'!A:A,0))</f>
        <v>62102   A  Предметы труда, полученные по договорам отступного, залога, назначение которых не определено</v>
      </c>
      <c r="E1672" s="25">
        <f>'101_parsed'!C1672</f>
        <v>0</v>
      </c>
      <c r="F1672" s="25">
        <f>'101_parsed'!D1672</f>
        <v>0</v>
      </c>
      <c r="G1672" s="25">
        <f>'101_parsed'!E1672</f>
        <v>0</v>
      </c>
      <c r="H1672" s="25">
        <f>'101_parsed'!F1672</f>
        <v>0</v>
      </c>
    </row>
    <row r="1673" spans="1:8" x14ac:dyDescent="0.2">
      <c r="A1673" s="25">
        <f>'101_parsed'!A1673</f>
        <v>3252</v>
      </c>
      <c r="B1673" s="33">
        <f>'101_parsed'!B1673</f>
        <v>62103</v>
      </c>
      <c r="C1673" s="25" t="str">
        <f>INDEX(all_banks!O:O,MATCH(A1673,all_banks!H:H,0))</f>
        <v>АО "Газэнергобанк" (3252)</v>
      </c>
      <c r="D1673" s="25" t="str">
        <f>INDEX('101_accounts'!B:B,MATCH(B1673,'101_accounts'!A:A,0))</f>
        <v>62103   П  Резервы на возможные потери</v>
      </c>
      <c r="E1673" s="25">
        <f>'101_parsed'!C1673</f>
        <v>0</v>
      </c>
      <c r="F1673" s="25">
        <f>'101_parsed'!D1673</f>
        <v>0</v>
      </c>
      <c r="G1673" s="25">
        <f>'101_parsed'!E1673</f>
        <v>0</v>
      </c>
      <c r="H1673" s="25">
        <f>'101_parsed'!F1673</f>
        <v>0</v>
      </c>
    </row>
    <row r="1674" spans="1:8" x14ac:dyDescent="0.2">
      <c r="A1674" s="25">
        <f>'101_parsed'!A1674</f>
        <v>2576</v>
      </c>
      <c r="B1674" s="33">
        <f>'101_parsed'!B1674</f>
        <v>60401</v>
      </c>
      <c r="C1674" s="25" t="str">
        <f>INDEX(all_banks!O:O,MATCH(A1674,all_banks!H:H,0))</f>
        <v>КБ "Гарант-Инвест" (АО) (2576)</v>
      </c>
      <c r="D1674" s="25" t="str">
        <f>INDEX('101_accounts'!B:B,MATCH(B1674,'101_accounts'!A:A,0))</f>
        <v>60401   A  Основные средства (кроме земли) (c 13.02.2018)_x000D_Категория 1- Здания и сооружения (до 31.12.2002)</v>
      </c>
      <c r="E1674" s="25">
        <f>'101_parsed'!C1674</f>
        <v>28149</v>
      </c>
      <c r="F1674" s="25">
        <f>'101_parsed'!D1674</f>
        <v>0</v>
      </c>
      <c r="G1674" s="25">
        <f>'101_parsed'!E1674</f>
        <v>28270</v>
      </c>
      <c r="H1674" s="25">
        <f>'101_parsed'!F1674</f>
        <v>0</v>
      </c>
    </row>
    <row r="1675" spans="1:8" x14ac:dyDescent="0.2">
      <c r="A1675" s="25">
        <f>'101_parsed'!A1675</f>
        <v>2576</v>
      </c>
      <c r="B1675" s="33">
        <f>'101_parsed'!B1675</f>
        <v>60404</v>
      </c>
      <c r="C1675" s="25" t="str">
        <f>INDEX(all_banks!O:O,MATCH(A1675,all_banks!H:H,0))</f>
        <v>КБ "Гарант-Инвест" (АО) (2576)</v>
      </c>
      <c r="D1675" s="25" t="str">
        <f>INDEX('101_accounts'!B:B,MATCH(B1675,'101_accounts'!A:A,0))</f>
        <v>60404   A  Земля (c 13.02.2018)</v>
      </c>
      <c r="E1675" s="25">
        <f>'101_parsed'!C1675</f>
        <v>0</v>
      </c>
      <c r="F1675" s="25">
        <f>'101_parsed'!D1675</f>
        <v>0</v>
      </c>
      <c r="G1675" s="25">
        <f>'101_parsed'!E1675</f>
        <v>0</v>
      </c>
      <c r="H1675" s="25">
        <f>'101_parsed'!F1675</f>
        <v>0</v>
      </c>
    </row>
    <row r="1676" spans="1:8" x14ac:dyDescent="0.2">
      <c r="A1676" s="25">
        <f>'101_parsed'!A1676</f>
        <v>2576</v>
      </c>
      <c r="B1676" s="33">
        <f>'101_parsed'!B1676</f>
        <v>60405</v>
      </c>
      <c r="C1676" s="25" t="str">
        <f>INDEX(all_banks!O:O,MATCH(A1676,all_banks!H:H,0))</f>
        <v>КБ "Гарант-Инвест" (АО) (2576)</v>
      </c>
      <c r="D1676" s="25" t="str">
        <f>INDEX('101_accounts'!B:B,MATCH(B1676,'101_accounts'!A:A,0))</f>
        <v>60405   П
A (до 31.01.2003)  Резервы на возможные потери (c 13.02.2018)
Долгосрочно арендуемые основные средства (до 31.01.2003)</v>
      </c>
      <c r="E1676" s="25">
        <f>'101_parsed'!C1676</f>
        <v>0</v>
      </c>
      <c r="F1676" s="25">
        <f>'101_parsed'!D1676</f>
        <v>157</v>
      </c>
      <c r="G1676" s="25">
        <f>'101_parsed'!E1676</f>
        <v>0</v>
      </c>
      <c r="H1676" s="25">
        <f>'101_parsed'!F1676</f>
        <v>157</v>
      </c>
    </row>
    <row r="1677" spans="1:8" x14ac:dyDescent="0.2">
      <c r="A1677" s="25">
        <f>'101_parsed'!A1677</f>
        <v>2576</v>
      </c>
      <c r="B1677" s="33">
        <f>'101_parsed'!B1677</f>
        <v>60414</v>
      </c>
      <c r="C1677" s="25" t="str">
        <f>INDEX(all_banks!O:O,MATCH(A1677,all_banks!H:H,0))</f>
        <v>КБ "Гарант-Инвест" (АО) (2576)</v>
      </c>
      <c r="D1677" s="25" t="str">
        <f>INDEX('101_accounts'!B:B,MATCH(B1677,'101_accounts'!A:A,0))</f>
        <v>60414   П  Амортизация основных средств (кроме земли) (c 13.02.2018)</v>
      </c>
      <c r="E1677" s="25">
        <f>'101_parsed'!C1677</f>
        <v>0</v>
      </c>
      <c r="F1677" s="25">
        <f>'101_parsed'!D1677</f>
        <v>21734</v>
      </c>
      <c r="G1677" s="25">
        <f>'101_parsed'!E1677</f>
        <v>0</v>
      </c>
      <c r="H1677" s="25">
        <f>'101_parsed'!F1677</f>
        <v>22289</v>
      </c>
    </row>
    <row r="1678" spans="1:8" x14ac:dyDescent="0.2">
      <c r="A1678" s="25">
        <f>'101_parsed'!A1678</f>
        <v>2576</v>
      </c>
      <c r="B1678" s="33">
        <f>'101_parsed'!B1678</f>
        <v>60415</v>
      </c>
      <c r="C1678" s="25" t="str">
        <f>INDEX(all_banks!O:O,MATCH(A1678,all_banks!H:H,0))</f>
        <v>КБ "Гарант-Инвест" (АО) (2576)</v>
      </c>
      <c r="D1678" s="25" t="str">
        <f>INDEX('101_accounts'!B:B,MATCH(B1678,'101_accounts'!A:A,0))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678" s="25">
        <f>'101_parsed'!C1678</f>
        <v>865</v>
      </c>
      <c r="F1678" s="25">
        <f>'101_parsed'!D1678</f>
        <v>0</v>
      </c>
      <c r="G1678" s="25">
        <f>'101_parsed'!E1678</f>
        <v>903</v>
      </c>
      <c r="H1678" s="25">
        <f>'101_parsed'!F1678</f>
        <v>0</v>
      </c>
    </row>
    <row r="1679" spans="1:8" x14ac:dyDescent="0.2">
      <c r="A1679" s="25">
        <f>'101_parsed'!A1679</f>
        <v>2576</v>
      </c>
      <c r="B1679" s="33">
        <f>'101_parsed'!B1679</f>
        <v>61901</v>
      </c>
      <c r="C1679" s="25" t="str">
        <f>INDEX(all_banks!O:O,MATCH(A1679,all_banks!H:H,0))</f>
        <v>КБ "Гарант-Инвест" (АО) (2576)</v>
      </c>
      <c r="D1679" s="25" t="str">
        <f>INDEX('101_accounts'!B:B,MATCH(B1679,'101_accounts'!A:A,0))</f>
        <v>61901   A  Земля, временно неиспользуемая в основной деятельности</v>
      </c>
      <c r="E1679" s="25">
        <f>'101_parsed'!C1679</f>
        <v>0</v>
      </c>
      <c r="F1679" s="25">
        <f>'101_parsed'!D1679</f>
        <v>0</v>
      </c>
      <c r="G1679" s="25">
        <f>'101_parsed'!E1679</f>
        <v>0</v>
      </c>
      <c r="H1679" s="25">
        <f>'101_parsed'!F1679</f>
        <v>0</v>
      </c>
    </row>
    <row r="1680" spans="1:8" x14ac:dyDescent="0.2">
      <c r="A1680" s="25">
        <f>'101_parsed'!A1680</f>
        <v>2576</v>
      </c>
      <c r="B1680" s="33">
        <f>'101_parsed'!B1680</f>
        <v>61902</v>
      </c>
      <c r="C1680" s="25" t="str">
        <f>INDEX(all_banks!O:O,MATCH(A1680,all_banks!H:H,0))</f>
        <v>КБ "Гарант-Инвест" (АО) (2576)</v>
      </c>
      <c r="D1680" s="25" t="str">
        <f>INDEX('101_accounts'!B:B,MATCH(B1680,'101_accounts'!A:A,0))</f>
        <v>61902   A  Земля, временно неиспользуемая в основной деятельности, переданная в аренду</v>
      </c>
      <c r="E1680" s="25">
        <f>'101_parsed'!C1680</f>
        <v>0</v>
      </c>
      <c r="F1680" s="25">
        <f>'101_parsed'!D1680</f>
        <v>0</v>
      </c>
      <c r="G1680" s="25">
        <f>'101_parsed'!E1680</f>
        <v>0</v>
      </c>
      <c r="H1680" s="25">
        <f>'101_parsed'!F1680</f>
        <v>0</v>
      </c>
    </row>
    <row r="1681" spans="1:8" x14ac:dyDescent="0.2">
      <c r="A1681" s="25">
        <f>'101_parsed'!A1681</f>
        <v>2576</v>
      </c>
      <c r="B1681" s="33">
        <f>'101_parsed'!B1681</f>
        <v>61903</v>
      </c>
      <c r="C1681" s="25" t="str">
        <f>INDEX(all_banks!O:O,MATCH(A1681,all_banks!H:H,0))</f>
        <v>КБ "Гарант-Инвест" (АО) (2576)</v>
      </c>
      <c r="D1681" s="25" t="str">
        <f>INDEX('101_accounts'!B:B,MATCH(B1681,'101_accounts'!A:A,0))</f>
        <v>61903   A  Недвижимость (кроме земли), временно неиспользуемая в основной деятельности</v>
      </c>
      <c r="E1681" s="25">
        <f>'101_parsed'!C1681</f>
        <v>0</v>
      </c>
      <c r="F1681" s="25">
        <f>'101_parsed'!D1681</f>
        <v>0</v>
      </c>
      <c r="G1681" s="25">
        <f>'101_parsed'!E1681</f>
        <v>0</v>
      </c>
      <c r="H1681" s="25">
        <f>'101_parsed'!F1681</f>
        <v>0</v>
      </c>
    </row>
    <row r="1682" spans="1:8" x14ac:dyDescent="0.2">
      <c r="A1682" s="25">
        <f>'101_parsed'!A1682</f>
        <v>2576</v>
      </c>
      <c r="B1682" s="33">
        <f>'101_parsed'!B1682</f>
        <v>61904</v>
      </c>
      <c r="C1682" s="25" t="str">
        <f>INDEX(all_banks!O:O,MATCH(A1682,all_banks!H:H,0))</f>
        <v>КБ "Гарант-Инвест" (АО) (2576)</v>
      </c>
      <c r="D1682" s="25" t="str">
        <f>INDEX('101_accounts'!B:B,MATCH(B1682,'101_accounts'!A:A,0))</f>
        <v>61904   A  Недвижимость (кроме земли), временно неиспользуемая в основной деятельности, переданная в аренду</v>
      </c>
      <c r="E1682" s="25">
        <f>'101_parsed'!C1682</f>
        <v>0</v>
      </c>
      <c r="F1682" s="25">
        <f>'101_parsed'!D1682</f>
        <v>0</v>
      </c>
      <c r="G1682" s="25">
        <f>'101_parsed'!E1682</f>
        <v>0</v>
      </c>
      <c r="H1682" s="25">
        <f>'101_parsed'!F1682</f>
        <v>0</v>
      </c>
    </row>
    <row r="1683" spans="1:8" x14ac:dyDescent="0.2">
      <c r="A1683" s="25">
        <f>'101_parsed'!A1683</f>
        <v>2576</v>
      </c>
      <c r="B1683" s="33">
        <f>'101_parsed'!B1683</f>
        <v>61905</v>
      </c>
      <c r="C1683" s="25" t="str">
        <f>INDEX(all_banks!O:O,MATCH(A1683,all_banks!H:H,0))</f>
        <v>КБ "Гарант-Инвест" (АО) (2576)</v>
      </c>
      <c r="D1683" s="25" t="str">
        <f>INDEX('101_accounts'!B:B,MATCH(B1683,'101_accounts'!A:A,0))</f>
        <v>61905   A  Земля, временно неиспользуемая в основной деятельности, учитываемая по справедливой стоимости</v>
      </c>
      <c r="E1683" s="25">
        <f>'101_parsed'!C1683</f>
        <v>0</v>
      </c>
      <c r="F1683" s="25">
        <f>'101_parsed'!D1683</f>
        <v>0</v>
      </c>
      <c r="G1683" s="25">
        <f>'101_parsed'!E1683</f>
        <v>0</v>
      </c>
      <c r="H1683" s="25">
        <f>'101_parsed'!F1683</f>
        <v>0</v>
      </c>
    </row>
    <row r="1684" spans="1:8" x14ac:dyDescent="0.2">
      <c r="A1684" s="25">
        <f>'101_parsed'!A1684</f>
        <v>2576</v>
      </c>
      <c r="B1684" s="33">
        <f>'101_parsed'!B1684</f>
        <v>61906</v>
      </c>
      <c r="C1684" s="25" t="str">
        <f>INDEX(all_banks!O:O,MATCH(A1684,all_banks!H:H,0))</f>
        <v>КБ "Гарант-Инвест" (АО) (2576)</v>
      </c>
      <c r="D1684" s="25" t="str">
        <f>INDEX('101_accounts'!B:B,MATCH(B1684,'101_accounts'!A:A,0))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684" s="25">
        <f>'101_parsed'!C1684</f>
        <v>0</v>
      </c>
      <c r="F1684" s="25">
        <f>'101_parsed'!D1684</f>
        <v>0</v>
      </c>
      <c r="G1684" s="25">
        <f>'101_parsed'!E1684</f>
        <v>0</v>
      </c>
      <c r="H1684" s="25">
        <f>'101_parsed'!F1684</f>
        <v>0</v>
      </c>
    </row>
    <row r="1685" spans="1:8" x14ac:dyDescent="0.2">
      <c r="A1685" s="25">
        <f>'101_parsed'!A1685</f>
        <v>2576</v>
      </c>
      <c r="B1685" s="33">
        <f>'101_parsed'!B1685</f>
        <v>61907</v>
      </c>
      <c r="C1685" s="25" t="str">
        <f>INDEX(all_banks!O:O,MATCH(A1685,all_banks!H:H,0))</f>
        <v>КБ "Гарант-Инвест" (АО) (2576)</v>
      </c>
      <c r="D1685" s="25" t="str">
        <f>INDEX('101_accounts'!B:B,MATCH(B1685,'101_accounts'!A:A,0))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685" s="25">
        <f>'101_parsed'!C1685</f>
        <v>0</v>
      </c>
      <c r="F1685" s="25">
        <f>'101_parsed'!D1685</f>
        <v>0</v>
      </c>
      <c r="G1685" s="25">
        <f>'101_parsed'!E1685</f>
        <v>0</v>
      </c>
      <c r="H1685" s="25">
        <f>'101_parsed'!F1685</f>
        <v>0</v>
      </c>
    </row>
    <row r="1686" spans="1:8" x14ac:dyDescent="0.2">
      <c r="A1686" s="25">
        <f>'101_parsed'!A1686</f>
        <v>2576</v>
      </c>
      <c r="B1686" s="33">
        <f>'101_parsed'!B1686</f>
        <v>61908</v>
      </c>
      <c r="C1686" s="25" t="str">
        <f>INDEX(all_banks!O:O,MATCH(A1686,all_banks!H:H,0))</f>
        <v>КБ "Гарант-Инвест" (АО) (2576)</v>
      </c>
      <c r="D1686" s="25" t="str">
        <f>INDEX('101_accounts'!B:B,MATCH(B1686,'101_accounts'!A:A,0))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686" s="25">
        <f>'101_parsed'!C1686</f>
        <v>0</v>
      </c>
      <c r="F1686" s="25">
        <f>'101_parsed'!D1686</f>
        <v>0</v>
      </c>
      <c r="G1686" s="25">
        <f>'101_parsed'!E1686</f>
        <v>0</v>
      </c>
      <c r="H1686" s="25">
        <f>'101_parsed'!F1686</f>
        <v>0</v>
      </c>
    </row>
    <row r="1687" spans="1:8" x14ac:dyDescent="0.2">
      <c r="A1687" s="25">
        <f>'101_parsed'!A1687</f>
        <v>2576</v>
      </c>
      <c r="B1687" s="33">
        <f>'101_parsed'!B1687</f>
        <v>61909</v>
      </c>
      <c r="C1687" s="25" t="str">
        <f>INDEX(all_banks!O:O,MATCH(A1687,all_banks!H:H,0))</f>
        <v>КБ "Гарант-Инвест" (АО) (2576)</v>
      </c>
      <c r="D1687" s="25" t="str">
        <f>INDEX('101_accounts'!B:B,MATCH(B1687,'101_accounts'!A:A,0))</f>
        <v>61909   П  Амортизация недвижимости (кроме земли), временно неиспользуемой в основной деятельности</v>
      </c>
      <c r="E1687" s="25">
        <f>'101_parsed'!C1687</f>
        <v>0</v>
      </c>
      <c r="F1687" s="25">
        <f>'101_parsed'!D1687</f>
        <v>0</v>
      </c>
      <c r="G1687" s="25">
        <f>'101_parsed'!E1687</f>
        <v>0</v>
      </c>
      <c r="H1687" s="25">
        <f>'101_parsed'!F1687</f>
        <v>0</v>
      </c>
    </row>
    <row r="1688" spans="1:8" x14ac:dyDescent="0.2">
      <c r="A1688" s="25">
        <f>'101_parsed'!A1688</f>
        <v>2576</v>
      </c>
      <c r="B1688" s="33">
        <f>'101_parsed'!B1688</f>
        <v>61910</v>
      </c>
      <c r="C1688" s="25" t="str">
        <f>INDEX(all_banks!O:O,MATCH(A1688,all_banks!H:H,0))</f>
        <v>КБ "Гарант-Инвест" (АО) (2576)</v>
      </c>
      <c r="D1688" s="25" t="str">
        <f>INDEX('101_accounts'!B:B,MATCH(B1688,'101_accounts'!A:A,0))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688" s="25">
        <f>'101_parsed'!C1688</f>
        <v>0</v>
      </c>
      <c r="F1688" s="25">
        <f>'101_parsed'!D1688</f>
        <v>0</v>
      </c>
      <c r="G1688" s="25">
        <f>'101_parsed'!E1688</f>
        <v>0</v>
      </c>
      <c r="H1688" s="25">
        <f>'101_parsed'!F1688</f>
        <v>0</v>
      </c>
    </row>
    <row r="1689" spans="1:8" x14ac:dyDescent="0.2">
      <c r="A1689" s="25">
        <f>'101_parsed'!A1689</f>
        <v>2576</v>
      </c>
      <c r="B1689" s="33">
        <f>'101_parsed'!B1689</f>
        <v>61911</v>
      </c>
      <c r="C1689" s="25" t="str">
        <f>INDEX(all_banks!O:O,MATCH(A1689,all_banks!H:H,0))</f>
        <v>КБ "Гарант-Инвест" (АО) (2576)</v>
      </c>
      <c r="D1689" s="25" t="str">
        <f>INDEX('101_accounts'!B:B,MATCH(B1689,'101_accounts'!A:A,0))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689" s="25">
        <f>'101_parsed'!C1689</f>
        <v>0</v>
      </c>
      <c r="F1689" s="25">
        <f>'101_parsed'!D1689</f>
        <v>0</v>
      </c>
      <c r="G1689" s="25">
        <f>'101_parsed'!E1689</f>
        <v>0</v>
      </c>
      <c r="H1689" s="25">
        <f>'101_parsed'!F1689</f>
        <v>0</v>
      </c>
    </row>
    <row r="1690" spans="1:8" x14ac:dyDescent="0.2">
      <c r="A1690" s="25">
        <f>'101_parsed'!A1690</f>
        <v>2576</v>
      </c>
      <c r="B1690" s="33">
        <f>'101_parsed'!B1690</f>
        <v>61912</v>
      </c>
      <c r="C1690" s="25" t="str">
        <f>INDEX(all_banks!O:O,MATCH(A1690,all_banks!H:H,0))</f>
        <v>КБ "Гарант-Инвест" (АО) (2576)</v>
      </c>
      <c r="D1690" s="25" t="str">
        <f>INDEX('101_accounts'!B:B,MATCH(B1690,'101_accounts'!A:A,0))</f>
        <v>61912   П  Резервы на возможные потери</v>
      </c>
      <c r="E1690" s="25">
        <f>'101_parsed'!C1690</f>
        <v>0</v>
      </c>
      <c r="F1690" s="25">
        <f>'101_parsed'!D1690</f>
        <v>0</v>
      </c>
      <c r="G1690" s="25">
        <f>'101_parsed'!E1690</f>
        <v>0</v>
      </c>
      <c r="H1690" s="25">
        <f>'101_parsed'!F1690</f>
        <v>0</v>
      </c>
    </row>
    <row r="1691" spans="1:8" x14ac:dyDescent="0.2">
      <c r="A1691" s="25">
        <f>'101_parsed'!A1691</f>
        <v>2576</v>
      </c>
      <c r="B1691" s="33">
        <f>'101_parsed'!B1691</f>
        <v>62001</v>
      </c>
      <c r="C1691" s="25" t="str">
        <f>INDEX(all_banks!O:O,MATCH(A1691,all_banks!H:H,0))</f>
        <v>КБ "Гарант-Инвест" (АО) (2576)</v>
      </c>
      <c r="D1691" s="25" t="str">
        <f>INDEX('101_accounts'!B:B,MATCH(B1691,'101_accounts'!A:A,0))</f>
        <v>62001   A  Долгосрочные активы, предназначенные для продажи</v>
      </c>
      <c r="E1691" s="25">
        <f>'101_parsed'!C1691</f>
        <v>47960</v>
      </c>
      <c r="F1691" s="25">
        <f>'101_parsed'!D1691</f>
        <v>0</v>
      </c>
      <c r="G1691" s="25">
        <f>'101_parsed'!E1691</f>
        <v>47960</v>
      </c>
      <c r="H1691" s="25">
        <f>'101_parsed'!F1691</f>
        <v>0</v>
      </c>
    </row>
    <row r="1692" spans="1:8" x14ac:dyDescent="0.2">
      <c r="A1692" s="25">
        <f>'101_parsed'!A1692</f>
        <v>2576</v>
      </c>
      <c r="B1692" s="33">
        <f>'101_parsed'!B1692</f>
        <v>62002</v>
      </c>
      <c r="C1692" s="25" t="str">
        <f>INDEX(all_banks!O:O,MATCH(A1692,all_banks!H:H,0))</f>
        <v>КБ "Гарант-Инвест" (АО) (2576)</v>
      </c>
      <c r="D1692" s="25" t="str">
        <f>INDEX('101_accounts'!B:B,MATCH(B1692,'101_accounts'!A:A,0))</f>
        <v>62002   П  Резервы на возможные потери</v>
      </c>
      <c r="E1692" s="25">
        <f>'101_parsed'!C1692</f>
        <v>0</v>
      </c>
      <c r="F1692" s="25">
        <f>'101_parsed'!D1692</f>
        <v>16786</v>
      </c>
      <c r="G1692" s="25">
        <f>'101_parsed'!E1692</f>
        <v>0</v>
      </c>
      <c r="H1692" s="25">
        <f>'101_parsed'!F1692</f>
        <v>16786</v>
      </c>
    </row>
    <row r="1693" spans="1:8" x14ac:dyDescent="0.2">
      <c r="A1693" s="25">
        <f>'101_parsed'!A1693</f>
        <v>2576</v>
      </c>
      <c r="B1693" s="33">
        <f>'101_parsed'!B1693</f>
        <v>62101</v>
      </c>
      <c r="C1693" s="25" t="str">
        <f>INDEX(all_banks!O:O,MATCH(A1693,all_banks!H:H,0))</f>
        <v>КБ "Гарант-Инвест" (АО) (2576)</v>
      </c>
      <c r="D1693" s="25" t="str">
        <f>INDEX('101_accounts'!B:B,MATCH(B1693,'101_accounts'!A:A,0))</f>
        <v>62101   A  Средства труда, полученные по договорам отступного, залога, назначение которых не определено</v>
      </c>
      <c r="E1693" s="25">
        <f>'101_parsed'!C1693</f>
        <v>0</v>
      </c>
      <c r="F1693" s="25">
        <f>'101_parsed'!D1693</f>
        <v>0</v>
      </c>
      <c r="G1693" s="25">
        <f>'101_parsed'!E1693</f>
        <v>0</v>
      </c>
      <c r="H1693" s="25">
        <f>'101_parsed'!F1693</f>
        <v>0</v>
      </c>
    </row>
    <row r="1694" spans="1:8" x14ac:dyDescent="0.2">
      <c r="A1694" s="25">
        <f>'101_parsed'!A1694</f>
        <v>2576</v>
      </c>
      <c r="B1694" s="33">
        <f>'101_parsed'!B1694</f>
        <v>62102</v>
      </c>
      <c r="C1694" s="25" t="str">
        <f>INDEX(all_banks!O:O,MATCH(A1694,all_banks!H:H,0))</f>
        <v>КБ "Гарант-Инвест" (АО) (2576)</v>
      </c>
      <c r="D1694" s="25" t="str">
        <f>INDEX('101_accounts'!B:B,MATCH(B1694,'101_accounts'!A:A,0))</f>
        <v>62102   A  Предметы труда, полученные по договорам отступного, залога, назначение которых не определено</v>
      </c>
      <c r="E1694" s="25">
        <f>'101_parsed'!C1694</f>
        <v>0</v>
      </c>
      <c r="F1694" s="25">
        <f>'101_parsed'!D1694</f>
        <v>0</v>
      </c>
      <c r="G1694" s="25">
        <f>'101_parsed'!E1694</f>
        <v>0</v>
      </c>
      <c r="H1694" s="25">
        <f>'101_parsed'!F1694</f>
        <v>0</v>
      </c>
    </row>
    <row r="1695" spans="1:8" x14ac:dyDescent="0.2">
      <c r="A1695" s="25">
        <f>'101_parsed'!A1695</f>
        <v>2576</v>
      </c>
      <c r="B1695" s="33">
        <f>'101_parsed'!B1695</f>
        <v>62103</v>
      </c>
      <c r="C1695" s="25" t="str">
        <f>INDEX(all_banks!O:O,MATCH(A1695,all_banks!H:H,0))</f>
        <v>КБ "Гарант-Инвест" (АО) (2576)</v>
      </c>
      <c r="D1695" s="25" t="str">
        <f>INDEX('101_accounts'!B:B,MATCH(B1695,'101_accounts'!A:A,0))</f>
        <v>62103   П  Резервы на возможные потери</v>
      </c>
      <c r="E1695" s="25">
        <f>'101_parsed'!C1695</f>
        <v>0</v>
      </c>
      <c r="F1695" s="25">
        <f>'101_parsed'!D1695</f>
        <v>0</v>
      </c>
      <c r="G1695" s="25">
        <f>'101_parsed'!E1695</f>
        <v>0</v>
      </c>
      <c r="H1695" s="25">
        <f>'101_parsed'!F1695</f>
        <v>0</v>
      </c>
    </row>
    <row r="1696" spans="1:8" x14ac:dyDescent="0.2">
      <c r="A1696" s="25">
        <f>'101_parsed'!A1696</f>
        <v>2490</v>
      </c>
      <c r="B1696" s="33">
        <f>'101_parsed'!B1696</f>
        <v>60401</v>
      </c>
      <c r="C1696" s="25" t="str">
        <f>INDEX(all_banks!O:O,MATCH(A1696,all_banks!H:H,0))</f>
        <v>АО "ГЕНБАНК" (2490)</v>
      </c>
      <c r="D1696" s="25" t="str">
        <f>INDEX('101_accounts'!B:B,MATCH(B1696,'101_accounts'!A:A,0))</f>
        <v>60401   A  Основные средства (кроме земли) (c 13.02.2018)_x000D_Категория 1- Здания и сооружения (до 31.12.2002)</v>
      </c>
      <c r="E1696" s="25">
        <f>'101_parsed'!C1696</f>
        <v>1421352</v>
      </c>
      <c r="F1696" s="25">
        <f>'101_parsed'!D1696</f>
        <v>0</v>
      </c>
      <c r="G1696" s="25">
        <f>'101_parsed'!E1696</f>
        <v>1378873</v>
      </c>
      <c r="H1696" s="25">
        <f>'101_parsed'!F1696</f>
        <v>0</v>
      </c>
    </row>
    <row r="1697" spans="1:8" x14ac:dyDescent="0.2">
      <c r="A1697" s="25">
        <f>'101_parsed'!A1697</f>
        <v>2490</v>
      </c>
      <c r="B1697" s="33">
        <f>'101_parsed'!B1697</f>
        <v>60404</v>
      </c>
      <c r="C1697" s="25" t="str">
        <f>INDEX(all_banks!O:O,MATCH(A1697,all_banks!H:H,0))</f>
        <v>АО "ГЕНБАНК" (2490)</v>
      </c>
      <c r="D1697" s="25" t="str">
        <f>INDEX('101_accounts'!B:B,MATCH(B1697,'101_accounts'!A:A,0))</f>
        <v>60404   A  Земля (c 13.02.2018)</v>
      </c>
      <c r="E1697" s="25">
        <f>'101_parsed'!C1697</f>
        <v>0</v>
      </c>
      <c r="F1697" s="25">
        <f>'101_parsed'!D1697</f>
        <v>0</v>
      </c>
      <c r="G1697" s="25">
        <f>'101_parsed'!E1697</f>
        <v>0</v>
      </c>
      <c r="H1697" s="25">
        <f>'101_parsed'!F1697</f>
        <v>0</v>
      </c>
    </row>
    <row r="1698" spans="1:8" x14ac:dyDescent="0.2">
      <c r="A1698" s="25">
        <f>'101_parsed'!A1698</f>
        <v>2490</v>
      </c>
      <c r="B1698" s="33">
        <f>'101_parsed'!B1698</f>
        <v>60405</v>
      </c>
      <c r="C1698" s="25" t="str">
        <f>INDEX(all_banks!O:O,MATCH(A1698,all_banks!H:H,0))</f>
        <v>АО "ГЕНБАНК" (2490)</v>
      </c>
      <c r="D1698" s="25" t="str">
        <f>INDEX('101_accounts'!B:B,MATCH(B1698,'101_accounts'!A:A,0))</f>
        <v>60405   П
A (до 31.01.2003)  Резервы на возможные потери (c 13.02.2018)
Долгосрочно арендуемые основные средства (до 31.01.2003)</v>
      </c>
      <c r="E1698" s="25">
        <f>'101_parsed'!C1698</f>
        <v>0</v>
      </c>
      <c r="F1698" s="25">
        <f>'101_parsed'!D1698</f>
        <v>0</v>
      </c>
      <c r="G1698" s="25">
        <f>'101_parsed'!E1698</f>
        <v>0</v>
      </c>
      <c r="H1698" s="25">
        <f>'101_parsed'!F1698</f>
        <v>0</v>
      </c>
    </row>
    <row r="1699" spans="1:8" x14ac:dyDescent="0.2">
      <c r="A1699" s="25">
        <f>'101_parsed'!A1699</f>
        <v>2490</v>
      </c>
      <c r="B1699" s="33">
        <f>'101_parsed'!B1699</f>
        <v>60414</v>
      </c>
      <c r="C1699" s="25" t="str">
        <f>INDEX(all_banks!O:O,MATCH(A1699,all_banks!H:H,0))</f>
        <v>АО "ГЕНБАНК" (2490)</v>
      </c>
      <c r="D1699" s="25" t="str">
        <f>INDEX('101_accounts'!B:B,MATCH(B1699,'101_accounts'!A:A,0))</f>
        <v>60414   П  Амортизация основных средств (кроме земли) (c 13.02.2018)</v>
      </c>
      <c r="E1699" s="25">
        <f>'101_parsed'!C1699</f>
        <v>0</v>
      </c>
      <c r="F1699" s="25">
        <f>'101_parsed'!D1699</f>
        <v>779598</v>
      </c>
      <c r="G1699" s="25">
        <f>'101_parsed'!E1699</f>
        <v>0</v>
      </c>
      <c r="H1699" s="25">
        <f>'101_parsed'!F1699</f>
        <v>724194</v>
      </c>
    </row>
    <row r="1700" spans="1:8" x14ac:dyDescent="0.2">
      <c r="A1700" s="25">
        <f>'101_parsed'!A1700</f>
        <v>2490</v>
      </c>
      <c r="B1700" s="33">
        <f>'101_parsed'!B1700</f>
        <v>60415</v>
      </c>
      <c r="C1700" s="25" t="str">
        <f>INDEX(all_banks!O:O,MATCH(A1700,all_banks!H:H,0))</f>
        <v>АО "ГЕНБАНК" (2490)</v>
      </c>
      <c r="D1700" s="25" t="str">
        <f>INDEX('101_accounts'!B:B,MATCH(B1700,'101_accounts'!A:A,0))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700" s="25">
        <f>'101_parsed'!C1700</f>
        <v>475</v>
      </c>
      <c r="F1700" s="25">
        <f>'101_parsed'!D1700</f>
        <v>0</v>
      </c>
      <c r="G1700" s="25">
        <f>'101_parsed'!E1700</f>
        <v>264</v>
      </c>
      <c r="H1700" s="25">
        <f>'101_parsed'!F1700</f>
        <v>0</v>
      </c>
    </row>
    <row r="1701" spans="1:8" x14ac:dyDescent="0.2">
      <c r="A1701" s="25">
        <f>'101_parsed'!A1701</f>
        <v>2490</v>
      </c>
      <c r="B1701" s="33">
        <f>'101_parsed'!B1701</f>
        <v>61901</v>
      </c>
      <c r="C1701" s="25" t="str">
        <f>INDEX(all_banks!O:O,MATCH(A1701,all_banks!H:H,0))</f>
        <v>АО "ГЕНБАНК" (2490)</v>
      </c>
      <c r="D1701" s="25" t="str">
        <f>INDEX('101_accounts'!B:B,MATCH(B1701,'101_accounts'!A:A,0))</f>
        <v>61901   A  Земля, временно неиспользуемая в основной деятельности</v>
      </c>
      <c r="E1701" s="25">
        <f>'101_parsed'!C1701</f>
        <v>0</v>
      </c>
      <c r="F1701" s="25">
        <f>'101_parsed'!D1701</f>
        <v>0</v>
      </c>
      <c r="G1701" s="25">
        <f>'101_parsed'!E1701</f>
        <v>0</v>
      </c>
      <c r="H1701" s="25">
        <f>'101_parsed'!F1701</f>
        <v>0</v>
      </c>
    </row>
    <row r="1702" spans="1:8" x14ac:dyDescent="0.2">
      <c r="A1702" s="25">
        <f>'101_parsed'!A1702</f>
        <v>2490</v>
      </c>
      <c r="B1702" s="33">
        <f>'101_parsed'!B1702</f>
        <v>61902</v>
      </c>
      <c r="C1702" s="25" t="str">
        <f>INDEX(all_banks!O:O,MATCH(A1702,all_banks!H:H,0))</f>
        <v>АО "ГЕНБАНК" (2490)</v>
      </c>
      <c r="D1702" s="25" t="str">
        <f>INDEX('101_accounts'!B:B,MATCH(B1702,'101_accounts'!A:A,0))</f>
        <v>61902   A  Земля, временно неиспользуемая в основной деятельности, переданная в аренду</v>
      </c>
      <c r="E1702" s="25">
        <f>'101_parsed'!C1702</f>
        <v>0</v>
      </c>
      <c r="F1702" s="25">
        <f>'101_parsed'!D1702</f>
        <v>0</v>
      </c>
      <c r="G1702" s="25">
        <f>'101_parsed'!E1702</f>
        <v>0</v>
      </c>
      <c r="H1702" s="25">
        <f>'101_parsed'!F1702</f>
        <v>0</v>
      </c>
    </row>
    <row r="1703" spans="1:8" x14ac:dyDescent="0.2">
      <c r="A1703" s="25">
        <f>'101_parsed'!A1703</f>
        <v>2490</v>
      </c>
      <c r="B1703" s="33">
        <f>'101_parsed'!B1703</f>
        <v>61903</v>
      </c>
      <c r="C1703" s="25" t="str">
        <f>INDEX(all_banks!O:O,MATCH(A1703,all_banks!H:H,0))</f>
        <v>АО "ГЕНБАНК" (2490)</v>
      </c>
      <c r="D1703" s="25" t="str">
        <f>INDEX('101_accounts'!B:B,MATCH(B1703,'101_accounts'!A:A,0))</f>
        <v>61903   A  Недвижимость (кроме земли), временно неиспользуемая в основной деятельности</v>
      </c>
      <c r="E1703" s="25">
        <f>'101_parsed'!C1703</f>
        <v>0</v>
      </c>
      <c r="F1703" s="25">
        <f>'101_parsed'!D1703</f>
        <v>0</v>
      </c>
      <c r="G1703" s="25">
        <f>'101_parsed'!E1703</f>
        <v>0</v>
      </c>
      <c r="H1703" s="25">
        <f>'101_parsed'!F1703</f>
        <v>0</v>
      </c>
    </row>
    <row r="1704" spans="1:8" x14ac:dyDescent="0.2">
      <c r="A1704" s="25">
        <f>'101_parsed'!A1704</f>
        <v>2490</v>
      </c>
      <c r="B1704" s="33">
        <f>'101_parsed'!B1704</f>
        <v>61904</v>
      </c>
      <c r="C1704" s="25" t="str">
        <f>INDEX(all_banks!O:O,MATCH(A1704,all_banks!H:H,0))</f>
        <v>АО "ГЕНБАНК" (2490)</v>
      </c>
      <c r="D1704" s="25" t="str">
        <f>INDEX('101_accounts'!B:B,MATCH(B1704,'101_accounts'!A:A,0))</f>
        <v>61904   A  Недвижимость (кроме земли), временно неиспользуемая в основной деятельности, переданная в аренду</v>
      </c>
      <c r="E1704" s="25">
        <f>'101_parsed'!C1704</f>
        <v>52421</v>
      </c>
      <c r="F1704" s="25">
        <f>'101_parsed'!D1704</f>
        <v>0</v>
      </c>
      <c r="G1704" s="25">
        <f>'101_parsed'!E1704</f>
        <v>52421</v>
      </c>
      <c r="H1704" s="25">
        <f>'101_parsed'!F1704</f>
        <v>0</v>
      </c>
    </row>
    <row r="1705" spans="1:8" x14ac:dyDescent="0.2">
      <c r="A1705" s="25">
        <f>'101_parsed'!A1705</f>
        <v>2490</v>
      </c>
      <c r="B1705" s="33">
        <f>'101_parsed'!B1705</f>
        <v>61905</v>
      </c>
      <c r="C1705" s="25" t="str">
        <f>INDEX(all_banks!O:O,MATCH(A1705,all_banks!H:H,0))</f>
        <v>АО "ГЕНБАНК" (2490)</v>
      </c>
      <c r="D1705" s="25" t="str">
        <f>INDEX('101_accounts'!B:B,MATCH(B1705,'101_accounts'!A:A,0))</f>
        <v>61905   A  Земля, временно неиспользуемая в основной деятельности, учитываемая по справедливой стоимости</v>
      </c>
      <c r="E1705" s="25">
        <f>'101_parsed'!C1705</f>
        <v>0</v>
      </c>
      <c r="F1705" s="25">
        <f>'101_parsed'!D1705</f>
        <v>0</v>
      </c>
      <c r="G1705" s="25">
        <f>'101_parsed'!E1705</f>
        <v>0</v>
      </c>
      <c r="H1705" s="25">
        <f>'101_parsed'!F1705</f>
        <v>0</v>
      </c>
    </row>
    <row r="1706" spans="1:8" x14ac:dyDescent="0.2">
      <c r="A1706" s="25">
        <f>'101_parsed'!A1706</f>
        <v>2490</v>
      </c>
      <c r="B1706" s="33">
        <f>'101_parsed'!B1706</f>
        <v>61906</v>
      </c>
      <c r="C1706" s="25" t="str">
        <f>INDEX(all_banks!O:O,MATCH(A1706,all_banks!H:H,0))</f>
        <v>АО "ГЕНБАНК" (2490)</v>
      </c>
      <c r="D1706" s="25" t="str">
        <f>INDEX('101_accounts'!B:B,MATCH(B1706,'101_accounts'!A:A,0))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706" s="25">
        <f>'101_parsed'!C1706</f>
        <v>0</v>
      </c>
      <c r="F1706" s="25">
        <f>'101_parsed'!D1706</f>
        <v>0</v>
      </c>
      <c r="G1706" s="25">
        <f>'101_parsed'!E1706</f>
        <v>0</v>
      </c>
      <c r="H1706" s="25">
        <f>'101_parsed'!F1706</f>
        <v>0</v>
      </c>
    </row>
    <row r="1707" spans="1:8" x14ac:dyDescent="0.2">
      <c r="A1707" s="25">
        <f>'101_parsed'!A1707</f>
        <v>2490</v>
      </c>
      <c r="B1707" s="33">
        <f>'101_parsed'!B1707</f>
        <v>61907</v>
      </c>
      <c r="C1707" s="25" t="str">
        <f>INDEX(all_banks!O:O,MATCH(A1707,all_banks!H:H,0))</f>
        <v>АО "ГЕНБАНК" (2490)</v>
      </c>
      <c r="D1707" s="25" t="str">
        <f>INDEX('101_accounts'!B:B,MATCH(B1707,'101_accounts'!A:A,0))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707" s="25">
        <f>'101_parsed'!C1707</f>
        <v>0</v>
      </c>
      <c r="F1707" s="25">
        <f>'101_parsed'!D1707</f>
        <v>0</v>
      </c>
      <c r="G1707" s="25">
        <f>'101_parsed'!E1707</f>
        <v>0</v>
      </c>
      <c r="H1707" s="25">
        <f>'101_parsed'!F1707</f>
        <v>0</v>
      </c>
    </row>
    <row r="1708" spans="1:8" x14ac:dyDescent="0.2">
      <c r="A1708" s="25">
        <f>'101_parsed'!A1708</f>
        <v>2490</v>
      </c>
      <c r="B1708" s="33">
        <f>'101_parsed'!B1708</f>
        <v>61908</v>
      </c>
      <c r="C1708" s="25" t="str">
        <f>INDEX(all_banks!O:O,MATCH(A1708,all_banks!H:H,0))</f>
        <v>АО "ГЕНБАНК" (2490)</v>
      </c>
      <c r="D1708" s="25" t="str">
        <f>INDEX('101_accounts'!B:B,MATCH(B1708,'101_accounts'!A:A,0))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708" s="25">
        <f>'101_parsed'!C1708</f>
        <v>0</v>
      </c>
      <c r="F1708" s="25">
        <f>'101_parsed'!D1708</f>
        <v>0</v>
      </c>
      <c r="G1708" s="25">
        <f>'101_parsed'!E1708</f>
        <v>0</v>
      </c>
      <c r="H1708" s="25">
        <f>'101_parsed'!F1708</f>
        <v>0</v>
      </c>
    </row>
    <row r="1709" spans="1:8" x14ac:dyDescent="0.2">
      <c r="A1709" s="25">
        <f>'101_parsed'!A1709</f>
        <v>2490</v>
      </c>
      <c r="B1709" s="33">
        <f>'101_parsed'!B1709</f>
        <v>61909</v>
      </c>
      <c r="C1709" s="25" t="str">
        <f>INDEX(all_banks!O:O,MATCH(A1709,all_banks!H:H,0))</f>
        <v>АО "ГЕНБАНК" (2490)</v>
      </c>
      <c r="D1709" s="25" t="str">
        <f>INDEX('101_accounts'!B:B,MATCH(B1709,'101_accounts'!A:A,0))</f>
        <v>61909   П  Амортизация недвижимости (кроме земли), временно неиспользуемой в основной деятельности</v>
      </c>
      <c r="E1709" s="25">
        <f>'101_parsed'!C1709</f>
        <v>0</v>
      </c>
      <c r="F1709" s="25">
        <f>'101_parsed'!D1709</f>
        <v>0</v>
      </c>
      <c r="G1709" s="25">
        <f>'101_parsed'!E1709</f>
        <v>0</v>
      </c>
      <c r="H1709" s="25">
        <f>'101_parsed'!F1709</f>
        <v>0</v>
      </c>
    </row>
    <row r="1710" spans="1:8" x14ac:dyDescent="0.2">
      <c r="A1710" s="25">
        <f>'101_parsed'!A1710</f>
        <v>2490</v>
      </c>
      <c r="B1710" s="33">
        <f>'101_parsed'!B1710</f>
        <v>61910</v>
      </c>
      <c r="C1710" s="25" t="str">
        <f>INDEX(all_banks!O:O,MATCH(A1710,all_banks!H:H,0))</f>
        <v>АО "ГЕНБАНК" (2490)</v>
      </c>
      <c r="D1710" s="25" t="str">
        <f>INDEX('101_accounts'!B:B,MATCH(B1710,'101_accounts'!A:A,0))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710" s="25">
        <f>'101_parsed'!C1710</f>
        <v>0</v>
      </c>
      <c r="F1710" s="25">
        <f>'101_parsed'!D1710</f>
        <v>2857</v>
      </c>
      <c r="G1710" s="25">
        <f>'101_parsed'!E1710</f>
        <v>0</v>
      </c>
      <c r="H1710" s="25">
        <f>'101_parsed'!F1710</f>
        <v>3439</v>
      </c>
    </row>
    <row r="1711" spans="1:8" x14ac:dyDescent="0.2">
      <c r="A1711" s="25">
        <f>'101_parsed'!A1711</f>
        <v>2490</v>
      </c>
      <c r="B1711" s="33">
        <f>'101_parsed'!B1711</f>
        <v>61911</v>
      </c>
      <c r="C1711" s="25" t="str">
        <f>INDEX(all_banks!O:O,MATCH(A1711,all_banks!H:H,0))</f>
        <v>АО "ГЕНБАНК" (2490)</v>
      </c>
      <c r="D1711" s="25" t="str">
        <f>INDEX('101_accounts'!B:B,MATCH(B1711,'101_accounts'!A:A,0))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711" s="25">
        <f>'101_parsed'!C1711</f>
        <v>0</v>
      </c>
      <c r="F1711" s="25">
        <f>'101_parsed'!D1711</f>
        <v>0</v>
      </c>
      <c r="G1711" s="25">
        <f>'101_parsed'!E1711</f>
        <v>0</v>
      </c>
      <c r="H1711" s="25">
        <f>'101_parsed'!F1711</f>
        <v>0</v>
      </c>
    </row>
    <row r="1712" spans="1:8" x14ac:dyDescent="0.2">
      <c r="A1712" s="25">
        <f>'101_parsed'!A1712</f>
        <v>2490</v>
      </c>
      <c r="B1712" s="33">
        <f>'101_parsed'!B1712</f>
        <v>61912</v>
      </c>
      <c r="C1712" s="25" t="str">
        <f>INDEX(all_banks!O:O,MATCH(A1712,all_banks!H:H,0))</f>
        <v>АО "ГЕНБАНК" (2490)</v>
      </c>
      <c r="D1712" s="25" t="str">
        <f>INDEX('101_accounts'!B:B,MATCH(B1712,'101_accounts'!A:A,0))</f>
        <v>61912   П  Резервы на возможные потери</v>
      </c>
      <c r="E1712" s="25">
        <f>'101_parsed'!C1712</f>
        <v>0</v>
      </c>
      <c r="F1712" s="25">
        <f>'101_parsed'!D1712</f>
        <v>6397</v>
      </c>
      <c r="G1712" s="25">
        <f>'101_parsed'!E1712</f>
        <v>0</v>
      </c>
      <c r="H1712" s="25">
        <f>'101_parsed'!F1712</f>
        <v>6397</v>
      </c>
    </row>
    <row r="1713" spans="1:8" x14ac:dyDescent="0.2">
      <c r="A1713" s="25">
        <f>'101_parsed'!A1713</f>
        <v>2490</v>
      </c>
      <c r="B1713" s="33">
        <f>'101_parsed'!B1713</f>
        <v>62001</v>
      </c>
      <c r="C1713" s="25" t="str">
        <f>INDEX(all_banks!O:O,MATCH(A1713,all_banks!H:H,0))</f>
        <v>АО "ГЕНБАНК" (2490)</v>
      </c>
      <c r="D1713" s="25" t="str">
        <f>INDEX('101_accounts'!B:B,MATCH(B1713,'101_accounts'!A:A,0))</f>
        <v>62001   A  Долгосрочные активы, предназначенные для продажи</v>
      </c>
      <c r="E1713" s="25">
        <f>'101_parsed'!C1713</f>
        <v>984986</v>
      </c>
      <c r="F1713" s="25">
        <f>'101_parsed'!D1713</f>
        <v>0</v>
      </c>
      <c r="G1713" s="25">
        <f>'101_parsed'!E1713</f>
        <v>202059</v>
      </c>
      <c r="H1713" s="25">
        <f>'101_parsed'!F1713</f>
        <v>0</v>
      </c>
    </row>
    <row r="1714" spans="1:8" x14ac:dyDescent="0.2">
      <c r="A1714" s="25">
        <f>'101_parsed'!A1714</f>
        <v>2490</v>
      </c>
      <c r="B1714" s="33">
        <f>'101_parsed'!B1714</f>
        <v>62002</v>
      </c>
      <c r="C1714" s="25" t="str">
        <f>INDEX(all_banks!O:O,MATCH(A1714,all_banks!H:H,0))</f>
        <v>АО "ГЕНБАНК" (2490)</v>
      </c>
      <c r="D1714" s="25" t="str">
        <f>INDEX('101_accounts'!B:B,MATCH(B1714,'101_accounts'!A:A,0))</f>
        <v>62002   П  Резервы на возможные потери</v>
      </c>
      <c r="E1714" s="25">
        <f>'101_parsed'!C1714</f>
        <v>0</v>
      </c>
      <c r="F1714" s="25">
        <f>'101_parsed'!D1714</f>
        <v>11528</v>
      </c>
      <c r="G1714" s="25">
        <f>'101_parsed'!E1714</f>
        <v>0</v>
      </c>
      <c r="H1714" s="25">
        <f>'101_parsed'!F1714</f>
        <v>6987</v>
      </c>
    </row>
    <row r="1715" spans="1:8" x14ac:dyDescent="0.2">
      <c r="A1715" s="25">
        <f>'101_parsed'!A1715</f>
        <v>2490</v>
      </c>
      <c r="B1715" s="33">
        <f>'101_parsed'!B1715</f>
        <v>62101</v>
      </c>
      <c r="C1715" s="25" t="str">
        <f>INDEX(all_banks!O:O,MATCH(A1715,all_banks!H:H,0))</f>
        <v>АО "ГЕНБАНК" (2490)</v>
      </c>
      <c r="D1715" s="25" t="str">
        <f>INDEX('101_accounts'!B:B,MATCH(B1715,'101_accounts'!A:A,0))</f>
        <v>62101   A  Средства труда, полученные по договорам отступного, залога, назначение которых не определено</v>
      </c>
      <c r="E1715" s="25">
        <f>'101_parsed'!C1715</f>
        <v>0</v>
      </c>
      <c r="F1715" s="25">
        <f>'101_parsed'!D1715</f>
        <v>0</v>
      </c>
      <c r="G1715" s="25">
        <f>'101_parsed'!E1715</f>
        <v>0</v>
      </c>
      <c r="H1715" s="25">
        <f>'101_parsed'!F1715</f>
        <v>0</v>
      </c>
    </row>
    <row r="1716" spans="1:8" x14ac:dyDescent="0.2">
      <c r="A1716" s="25">
        <f>'101_parsed'!A1716</f>
        <v>2490</v>
      </c>
      <c r="B1716" s="33">
        <f>'101_parsed'!B1716</f>
        <v>62102</v>
      </c>
      <c r="C1716" s="25" t="str">
        <f>INDEX(all_banks!O:O,MATCH(A1716,all_banks!H:H,0))</f>
        <v>АО "ГЕНБАНК" (2490)</v>
      </c>
      <c r="D1716" s="25" t="str">
        <f>INDEX('101_accounts'!B:B,MATCH(B1716,'101_accounts'!A:A,0))</f>
        <v>62102   A  Предметы труда, полученные по договорам отступного, залога, назначение которых не определено</v>
      </c>
      <c r="E1716" s="25">
        <f>'101_parsed'!C1716</f>
        <v>0</v>
      </c>
      <c r="F1716" s="25">
        <f>'101_parsed'!D1716</f>
        <v>0</v>
      </c>
      <c r="G1716" s="25">
        <f>'101_parsed'!E1716</f>
        <v>0</v>
      </c>
      <c r="H1716" s="25">
        <f>'101_parsed'!F1716</f>
        <v>0</v>
      </c>
    </row>
    <row r="1717" spans="1:8" x14ac:dyDescent="0.2">
      <c r="A1717" s="25">
        <f>'101_parsed'!A1717</f>
        <v>2490</v>
      </c>
      <c r="B1717" s="33">
        <f>'101_parsed'!B1717</f>
        <v>62103</v>
      </c>
      <c r="C1717" s="25" t="str">
        <f>INDEX(all_banks!O:O,MATCH(A1717,all_banks!H:H,0))</f>
        <v>АО "ГЕНБАНК" (2490)</v>
      </c>
      <c r="D1717" s="25" t="str">
        <f>INDEX('101_accounts'!B:B,MATCH(B1717,'101_accounts'!A:A,0))</f>
        <v>62103   П  Резервы на возможные потери</v>
      </c>
      <c r="E1717" s="25">
        <f>'101_parsed'!C1717</f>
        <v>0</v>
      </c>
      <c r="F1717" s="25">
        <f>'101_parsed'!D1717</f>
        <v>0</v>
      </c>
      <c r="G1717" s="25">
        <f>'101_parsed'!E1717</f>
        <v>0</v>
      </c>
      <c r="H1717" s="25">
        <f>'101_parsed'!F1717</f>
        <v>0</v>
      </c>
    </row>
    <row r="1718" spans="1:8" x14ac:dyDescent="0.2">
      <c r="A1718" s="25">
        <f>'101_parsed'!A1718</f>
        <v>1046</v>
      </c>
      <c r="B1718" s="33">
        <f>'101_parsed'!B1718</f>
        <v>60401</v>
      </c>
      <c r="C1718" s="25" t="str">
        <f>INDEX(all_banks!O:O,MATCH(A1718,all_banks!H:H,0))</f>
        <v>ООО КБ "Гефест" (1046)</v>
      </c>
      <c r="D1718" s="25" t="str">
        <f>INDEX('101_accounts'!B:B,MATCH(B1718,'101_accounts'!A:A,0))</f>
        <v>60401   A  Основные средства (кроме земли) (c 13.02.2018)_x000D_Категория 1- Здания и сооружения (до 31.12.2002)</v>
      </c>
      <c r="E1718" s="25">
        <f>'101_parsed'!C1718</f>
        <v>13654</v>
      </c>
      <c r="F1718" s="25">
        <f>'101_parsed'!D1718</f>
        <v>0</v>
      </c>
      <c r="G1718" s="25">
        <f>'101_parsed'!E1718</f>
        <v>13654</v>
      </c>
      <c r="H1718" s="25">
        <f>'101_parsed'!F1718</f>
        <v>0</v>
      </c>
    </row>
    <row r="1719" spans="1:8" x14ac:dyDescent="0.2">
      <c r="A1719" s="25">
        <f>'101_parsed'!A1719</f>
        <v>1046</v>
      </c>
      <c r="B1719" s="33">
        <f>'101_parsed'!B1719</f>
        <v>60404</v>
      </c>
      <c r="C1719" s="25" t="str">
        <f>INDEX(all_banks!O:O,MATCH(A1719,all_banks!H:H,0))</f>
        <v>ООО КБ "Гефест" (1046)</v>
      </c>
      <c r="D1719" s="25" t="str">
        <f>INDEX('101_accounts'!B:B,MATCH(B1719,'101_accounts'!A:A,0))</f>
        <v>60404   A  Земля (c 13.02.2018)</v>
      </c>
      <c r="E1719" s="25">
        <f>'101_parsed'!C1719</f>
        <v>5518</v>
      </c>
      <c r="F1719" s="25">
        <f>'101_parsed'!D1719</f>
        <v>0</v>
      </c>
      <c r="G1719" s="25">
        <f>'101_parsed'!E1719</f>
        <v>5518</v>
      </c>
      <c r="H1719" s="25">
        <f>'101_parsed'!F1719</f>
        <v>0</v>
      </c>
    </row>
    <row r="1720" spans="1:8" x14ac:dyDescent="0.2">
      <c r="A1720" s="25">
        <f>'101_parsed'!A1720</f>
        <v>1046</v>
      </c>
      <c r="B1720" s="33">
        <f>'101_parsed'!B1720</f>
        <v>60405</v>
      </c>
      <c r="C1720" s="25" t="str">
        <f>INDEX(all_banks!O:O,MATCH(A1720,all_banks!H:H,0))</f>
        <v>ООО КБ "Гефест" (1046)</v>
      </c>
      <c r="D1720" s="25" t="str">
        <f>INDEX('101_accounts'!B:B,MATCH(B1720,'101_accounts'!A:A,0))</f>
        <v>60405   П
A (до 31.01.2003)  Резервы на возможные потери (c 13.02.2018)
Долгосрочно арендуемые основные средства (до 31.01.2003)</v>
      </c>
      <c r="E1720" s="25">
        <f>'101_parsed'!C1720</f>
        <v>0</v>
      </c>
      <c r="F1720" s="25">
        <f>'101_parsed'!D1720</f>
        <v>0</v>
      </c>
      <c r="G1720" s="25">
        <f>'101_parsed'!E1720</f>
        <v>0</v>
      </c>
      <c r="H1720" s="25">
        <f>'101_parsed'!F1720</f>
        <v>0</v>
      </c>
    </row>
    <row r="1721" spans="1:8" x14ac:dyDescent="0.2">
      <c r="A1721" s="25">
        <f>'101_parsed'!A1721</f>
        <v>1046</v>
      </c>
      <c r="B1721" s="33">
        <f>'101_parsed'!B1721</f>
        <v>60414</v>
      </c>
      <c r="C1721" s="25" t="str">
        <f>INDEX(all_banks!O:O,MATCH(A1721,all_banks!H:H,0))</f>
        <v>ООО КБ "Гефест" (1046)</v>
      </c>
      <c r="D1721" s="25" t="str">
        <f>INDEX('101_accounts'!B:B,MATCH(B1721,'101_accounts'!A:A,0))</f>
        <v>60414   П  Амортизация основных средств (кроме земли) (c 13.02.2018)</v>
      </c>
      <c r="E1721" s="25">
        <f>'101_parsed'!C1721</f>
        <v>0</v>
      </c>
      <c r="F1721" s="25">
        <f>'101_parsed'!D1721</f>
        <v>6246</v>
      </c>
      <c r="G1721" s="25">
        <f>'101_parsed'!E1721</f>
        <v>0</v>
      </c>
      <c r="H1721" s="25">
        <f>'101_parsed'!F1721</f>
        <v>6370</v>
      </c>
    </row>
    <row r="1722" spans="1:8" x14ac:dyDescent="0.2">
      <c r="A1722" s="25">
        <f>'101_parsed'!A1722</f>
        <v>1046</v>
      </c>
      <c r="B1722" s="33">
        <f>'101_parsed'!B1722</f>
        <v>60415</v>
      </c>
      <c r="C1722" s="25" t="str">
        <f>INDEX(all_banks!O:O,MATCH(A1722,all_banks!H:H,0))</f>
        <v>ООО КБ "Гефест" (1046)</v>
      </c>
      <c r="D1722" s="25" t="str">
        <f>INDEX('101_accounts'!B:B,MATCH(B1722,'101_accounts'!A:A,0))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722" s="25">
        <f>'101_parsed'!C1722</f>
        <v>0</v>
      </c>
      <c r="F1722" s="25">
        <f>'101_parsed'!D1722</f>
        <v>0</v>
      </c>
      <c r="G1722" s="25">
        <f>'101_parsed'!E1722</f>
        <v>0</v>
      </c>
      <c r="H1722" s="25">
        <f>'101_parsed'!F1722</f>
        <v>0</v>
      </c>
    </row>
    <row r="1723" spans="1:8" x14ac:dyDescent="0.2">
      <c r="A1723" s="25">
        <f>'101_parsed'!A1723</f>
        <v>1046</v>
      </c>
      <c r="B1723" s="33">
        <f>'101_parsed'!B1723</f>
        <v>61901</v>
      </c>
      <c r="C1723" s="25" t="str">
        <f>INDEX(all_banks!O:O,MATCH(A1723,all_banks!H:H,0))</f>
        <v>ООО КБ "Гефест" (1046)</v>
      </c>
      <c r="D1723" s="25" t="str">
        <f>INDEX('101_accounts'!B:B,MATCH(B1723,'101_accounts'!A:A,0))</f>
        <v>61901   A  Земля, временно неиспользуемая в основной деятельности</v>
      </c>
      <c r="E1723" s="25">
        <f>'101_parsed'!C1723</f>
        <v>0</v>
      </c>
      <c r="F1723" s="25">
        <f>'101_parsed'!D1723</f>
        <v>0</v>
      </c>
      <c r="G1723" s="25">
        <f>'101_parsed'!E1723</f>
        <v>0</v>
      </c>
      <c r="H1723" s="25">
        <f>'101_parsed'!F1723</f>
        <v>0</v>
      </c>
    </row>
    <row r="1724" spans="1:8" x14ac:dyDescent="0.2">
      <c r="A1724" s="25">
        <f>'101_parsed'!A1724</f>
        <v>1046</v>
      </c>
      <c r="B1724" s="33">
        <f>'101_parsed'!B1724</f>
        <v>61902</v>
      </c>
      <c r="C1724" s="25" t="str">
        <f>INDEX(all_banks!O:O,MATCH(A1724,all_banks!H:H,0))</f>
        <v>ООО КБ "Гефест" (1046)</v>
      </c>
      <c r="D1724" s="25" t="str">
        <f>INDEX('101_accounts'!B:B,MATCH(B1724,'101_accounts'!A:A,0))</f>
        <v>61902   A  Земля, временно неиспользуемая в основной деятельности, переданная в аренду</v>
      </c>
      <c r="E1724" s="25">
        <f>'101_parsed'!C1724</f>
        <v>0</v>
      </c>
      <c r="F1724" s="25">
        <f>'101_parsed'!D1724</f>
        <v>0</v>
      </c>
      <c r="G1724" s="25">
        <f>'101_parsed'!E1724</f>
        <v>0</v>
      </c>
      <c r="H1724" s="25">
        <f>'101_parsed'!F1724</f>
        <v>0</v>
      </c>
    </row>
    <row r="1725" spans="1:8" x14ac:dyDescent="0.2">
      <c r="A1725" s="25">
        <f>'101_parsed'!A1725</f>
        <v>1046</v>
      </c>
      <c r="B1725" s="33">
        <f>'101_parsed'!B1725</f>
        <v>61903</v>
      </c>
      <c r="C1725" s="25" t="str">
        <f>INDEX(all_banks!O:O,MATCH(A1725,all_banks!H:H,0))</f>
        <v>ООО КБ "Гефест" (1046)</v>
      </c>
      <c r="D1725" s="25" t="str">
        <f>INDEX('101_accounts'!B:B,MATCH(B1725,'101_accounts'!A:A,0))</f>
        <v>61903   A  Недвижимость (кроме земли), временно неиспользуемая в основной деятельности</v>
      </c>
      <c r="E1725" s="25">
        <f>'101_parsed'!C1725</f>
        <v>0</v>
      </c>
      <c r="F1725" s="25">
        <f>'101_parsed'!D1725</f>
        <v>0</v>
      </c>
      <c r="G1725" s="25">
        <f>'101_parsed'!E1725</f>
        <v>0</v>
      </c>
      <c r="H1725" s="25">
        <f>'101_parsed'!F1725</f>
        <v>0</v>
      </c>
    </row>
    <row r="1726" spans="1:8" x14ac:dyDescent="0.2">
      <c r="A1726" s="25">
        <f>'101_parsed'!A1726</f>
        <v>1046</v>
      </c>
      <c r="B1726" s="33">
        <f>'101_parsed'!B1726</f>
        <v>61904</v>
      </c>
      <c r="C1726" s="25" t="str">
        <f>INDEX(all_banks!O:O,MATCH(A1726,all_banks!H:H,0))</f>
        <v>ООО КБ "Гефест" (1046)</v>
      </c>
      <c r="D1726" s="25" t="str">
        <f>INDEX('101_accounts'!B:B,MATCH(B1726,'101_accounts'!A:A,0))</f>
        <v>61904   A  Недвижимость (кроме земли), временно неиспользуемая в основной деятельности, переданная в аренду</v>
      </c>
      <c r="E1726" s="25">
        <f>'101_parsed'!C1726</f>
        <v>0</v>
      </c>
      <c r="F1726" s="25">
        <f>'101_parsed'!D1726</f>
        <v>0</v>
      </c>
      <c r="G1726" s="25">
        <f>'101_parsed'!E1726</f>
        <v>0</v>
      </c>
      <c r="H1726" s="25">
        <f>'101_parsed'!F1726</f>
        <v>0</v>
      </c>
    </row>
    <row r="1727" spans="1:8" x14ac:dyDescent="0.2">
      <c r="A1727" s="25">
        <f>'101_parsed'!A1727</f>
        <v>1046</v>
      </c>
      <c r="B1727" s="33">
        <f>'101_parsed'!B1727</f>
        <v>61905</v>
      </c>
      <c r="C1727" s="25" t="str">
        <f>INDEX(all_banks!O:O,MATCH(A1727,all_banks!H:H,0))</f>
        <v>ООО КБ "Гефест" (1046)</v>
      </c>
      <c r="D1727" s="25" t="str">
        <f>INDEX('101_accounts'!B:B,MATCH(B1727,'101_accounts'!A:A,0))</f>
        <v>61905   A  Земля, временно неиспользуемая в основной деятельности, учитываемая по справедливой стоимости</v>
      </c>
      <c r="E1727" s="25">
        <f>'101_parsed'!C1727</f>
        <v>98235</v>
      </c>
      <c r="F1727" s="25">
        <f>'101_parsed'!D1727</f>
        <v>0</v>
      </c>
      <c r="G1727" s="25">
        <f>'101_parsed'!E1727</f>
        <v>98235</v>
      </c>
      <c r="H1727" s="25">
        <f>'101_parsed'!F1727</f>
        <v>0</v>
      </c>
    </row>
    <row r="1728" spans="1:8" x14ac:dyDescent="0.2">
      <c r="A1728" s="25">
        <f>'101_parsed'!A1728</f>
        <v>1046</v>
      </c>
      <c r="B1728" s="33">
        <f>'101_parsed'!B1728</f>
        <v>61906</v>
      </c>
      <c r="C1728" s="25" t="str">
        <f>INDEX(all_banks!O:O,MATCH(A1728,all_banks!H:H,0))</f>
        <v>ООО КБ "Гефест" (1046)</v>
      </c>
      <c r="D1728" s="25" t="str">
        <f>INDEX('101_accounts'!B:B,MATCH(B1728,'101_accounts'!A:A,0))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728" s="25">
        <f>'101_parsed'!C1728</f>
        <v>0</v>
      </c>
      <c r="F1728" s="25">
        <f>'101_parsed'!D1728</f>
        <v>0</v>
      </c>
      <c r="G1728" s="25">
        <f>'101_parsed'!E1728</f>
        <v>0</v>
      </c>
      <c r="H1728" s="25">
        <f>'101_parsed'!F1728</f>
        <v>0</v>
      </c>
    </row>
    <row r="1729" spans="1:8" x14ac:dyDescent="0.2">
      <c r="A1729" s="25">
        <f>'101_parsed'!A1729</f>
        <v>1046</v>
      </c>
      <c r="B1729" s="33">
        <f>'101_parsed'!B1729</f>
        <v>61907</v>
      </c>
      <c r="C1729" s="25" t="str">
        <f>INDEX(all_banks!O:O,MATCH(A1729,all_banks!H:H,0))</f>
        <v>ООО КБ "Гефест" (1046)</v>
      </c>
      <c r="D1729" s="25" t="str">
        <f>INDEX('101_accounts'!B:B,MATCH(B1729,'101_accounts'!A:A,0))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729" s="25">
        <f>'101_parsed'!C1729</f>
        <v>0</v>
      </c>
      <c r="F1729" s="25">
        <f>'101_parsed'!D1729</f>
        <v>0</v>
      </c>
      <c r="G1729" s="25">
        <f>'101_parsed'!E1729</f>
        <v>0</v>
      </c>
      <c r="H1729" s="25">
        <f>'101_parsed'!F1729</f>
        <v>0</v>
      </c>
    </row>
    <row r="1730" spans="1:8" x14ac:dyDescent="0.2">
      <c r="A1730" s="25">
        <f>'101_parsed'!A1730</f>
        <v>1046</v>
      </c>
      <c r="B1730" s="33">
        <f>'101_parsed'!B1730</f>
        <v>61908</v>
      </c>
      <c r="C1730" s="25" t="str">
        <f>INDEX(all_banks!O:O,MATCH(A1730,all_banks!H:H,0))</f>
        <v>ООО КБ "Гефест" (1046)</v>
      </c>
      <c r="D1730" s="25" t="str">
        <f>INDEX('101_accounts'!B:B,MATCH(B1730,'101_accounts'!A:A,0))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730" s="25">
        <f>'101_parsed'!C1730</f>
        <v>0</v>
      </c>
      <c r="F1730" s="25">
        <f>'101_parsed'!D1730</f>
        <v>0</v>
      </c>
      <c r="G1730" s="25">
        <f>'101_parsed'!E1730</f>
        <v>0</v>
      </c>
      <c r="H1730" s="25">
        <f>'101_parsed'!F1730</f>
        <v>0</v>
      </c>
    </row>
    <row r="1731" spans="1:8" x14ac:dyDescent="0.2">
      <c r="A1731" s="25">
        <f>'101_parsed'!A1731</f>
        <v>1046</v>
      </c>
      <c r="B1731" s="33">
        <f>'101_parsed'!B1731</f>
        <v>61909</v>
      </c>
      <c r="C1731" s="25" t="str">
        <f>INDEX(all_banks!O:O,MATCH(A1731,all_banks!H:H,0))</f>
        <v>ООО КБ "Гефест" (1046)</v>
      </c>
      <c r="D1731" s="25" t="str">
        <f>INDEX('101_accounts'!B:B,MATCH(B1731,'101_accounts'!A:A,0))</f>
        <v>61909   П  Амортизация недвижимости (кроме земли), временно неиспользуемой в основной деятельности</v>
      </c>
      <c r="E1731" s="25">
        <f>'101_parsed'!C1731</f>
        <v>0</v>
      </c>
      <c r="F1731" s="25">
        <f>'101_parsed'!D1731</f>
        <v>0</v>
      </c>
      <c r="G1731" s="25">
        <f>'101_parsed'!E1731</f>
        <v>0</v>
      </c>
      <c r="H1731" s="25">
        <f>'101_parsed'!F1731</f>
        <v>0</v>
      </c>
    </row>
    <row r="1732" spans="1:8" x14ac:dyDescent="0.2">
      <c r="A1732" s="25">
        <f>'101_parsed'!A1732</f>
        <v>1046</v>
      </c>
      <c r="B1732" s="33">
        <f>'101_parsed'!B1732</f>
        <v>61910</v>
      </c>
      <c r="C1732" s="25" t="str">
        <f>INDEX(all_banks!O:O,MATCH(A1732,all_banks!H:H,0))</f>
        <v>ООО КБ "Гефест" (1046)</v>
      </c>
      <c r="D1732" s="25" t="str">
        <f>INDEX('101_accounts'!B:B,MATCH(B1732,'101_accounts'!A:A,0))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732" s="25">
        <f>'101_parsed'!C1732</f>
        <v>0</v>
      </c>
      <c r="F1732" s="25">
        <f>'101_parsed'!D1732</f>
        <v>0</v>
      </c>
      <c r="G1732" s="25">
        <f>'101_parsed'!E1732</f>
        <v>0</v>
      </c>
      <c r="H1732" s="25">
        <f>'101_parsed'!F1732</f>
        <v>0</v>
      </c>
    </row>
    <row r="1733" spans="1:8" x14ac:dyDescent="0.2">
      <c r="A1733" s="25">
        <f>'101_parsed'!A1733</f>
        <v>1046</v>
      </c>
      <c r="B1733" s="33">
        <f>'101_parsed'!B1733</f>
        <v>61911</v>
      </c>
      <c r="C1733" s="25" t="str">
        <f>INDEX(all_banks!O:O,MATCH(A1733,all_banks!H:H,0))</f>
        <v>ООО КБ "Гефест" (1046)</v>
      </c>
      <c r="D1733" s="25" t="str">
        <f>INDEX('101_accounts'!B:B,MATCH(B1733,'101_accounts'!A:A,0))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733" s="25">
        <f>'101_parsed'!C1733</f>
        <v>0</v>
      </c>
      <c r="F1733" s="25">
        <f>'101_parsed'!D1733</f>
        <v>0</v>
      </c>
      <c r="G1733" s="25">
        <f>'101_parsed'!E1733</f>
        <v>0</v>
      </c>
      <c r="H1733" s="25">
        <f>'101_parsed'!F1733</f>
        <v>0</v>
      </c>
    </row>
    <row r="1734" spans="1:8" x14ac:dyDescent="0.2">
      <c r="A1734" s="25">
        <f>'101_parsed'!A1734</f>
        <v>1046</v>
      </c>
      <c r="B1734" s="33">
        <f>'101_parsed'!B1734</f>
        <v>61912</v>
      </c>
      <c r="C1734" s="25" t="str">
        <f>INDEX(all_banks!O:O,MATCH(A1734,all_banks!H:H,0))</f>
        <v>ООО КБ "Гефест" (1046)</v>
      </c>
      <c r="D1734" s="25" t="str">
        <f>INDEX('101_accounts'!B:B,MATCH(B1734,'101_accounts'!A:A,0))</f>
        <v>61912   П  Резервы на возможные потери</v>
      </c>
      <c r="E1734" s="25">
        <f>'101_parsed'!C1734</f>
        <v>0</v>
      </c>
      <c r="F1734" s="25">
        <f>'101_parsed'!D1734</f>
        <v>0</v>
      </c>
      <c r="G1734" s="25">
        <f>'101_parsed'!E1734</f>
        <v>0</v>
      </c>
      <c r="H1734" s="25">
        <f>'101_parsed'!F1734</f>
        <v>0</v>
      </c>
    </row>
    <row r="1735" spans="1:8" x14ac:dyDescent="0.2">
      <c r="A1735" s="25">
        <f>'101_parsed'!A1735</f>
        <v>1046</v>
      </c>
      <c r="B1735" s="33">
        <f>'101_parsed'!B1735</f>
        <v>62001</v>
      </c>
      <c r="C1735" s="25" t="str">
        <f>INDEX(all_banks!O:O,MATCH(A1735,all_banks!H:H,0))</f>
        <v>ООО КБ "Гефест" (1046)</v>
      </c>
      <c r="D1735" s="25" t="str">
        <f>INDEX('101_accounts'!B:B,MATCH(B1735,'101_accounts'!A:A,0))</f>
        <v>62001   A  Долгосрочные активы, предназначенные для продажи</v>
      </c>
      <c r="E1735" s="25">
        <f>'101_parsed'!C1735</f>
        <v>0</v>
      </c>
      <c r="F1735" s="25">
        <f>'101_parsed'!D1735</f>
        <v>0</v>
      </c>
      <c r="G1735" s="25">
        <f>'101_parsed'!E1735</f>
        <v>0</v>
      </c>
      <c r="H1735" s="25">
        <f>'101_parsed'!F1735</f>
        <v>0</v>
      </c>
    </row>
    <row r="1736" spans="1:8" x14ac:dyDescent="0.2">
      <c r="A1736" s="25">
        <f>'101_parsed'!A1736</f>
        <v>1046</v>
      </c>
      <c r="B1736" s="33">
        <f>'101_parsed'!B1736</f>
        <v>62002</v>
      </c>
      <c r="C1736" s="25" t="str">
        <f>INDEX(all_banks!O:O,MATCH(A1736,all_banks!H:H,0))</f>
        <v>ООО КБ "Гефест" (1046)</v>
      </c>
      <c r="D1736" s="25" t="str">
        <f>INDEX('101_accounts'!B:B,MATCH(B1736,'101_accounts'!A:A,0))</f>
        <v>62002   П  Резервы на возможные потери</v>
      </c>
      <c r="E1736" s="25">
        <f>'101_parsed'!C1736</f>
        <v>0</v>
      </c>
      <c r="F1736" s="25">
        <f>'101_parsed'!D1736</f>
        <v>0</v>
      </c>
      <c r="G1736" s="25">
        <f>'101_parsed'!E1736</f>
        <v>0</v>
      </c>
      <c r="H1736" s="25">
        <f>'101_parsed'!F1736</f>
        <v>0</v>
      </c>
    </row>
    <row r="1737" spans="1:8" x14ac:dyDescent="0.2">
      <c r="A1737" s="25">
        <f>'101_parsed'!A1737</f>
        <v>1046</v>
      </c>
      <c r="B1737" s="33">
        <f>'101_parsed'!B1737</f>
        <v>62101</v>
      </c>
      <c r="C1737" s="25" t="str">
        <f>INDEX(all_banks!O:O,MATCH(A1737,all_banks!H:H,0))</f>
        <v>ООО КБ "Гефест" (1046)</v>
      </c>
      <c r="D1737" s="25" t="str">
        <f>INDEX('101_accounts'!B:B,MATCH(B1737,'101_accounts'!A:A,0))</f>
        <v>62101   A  Средства труда, полученные по договорам отступного, залога, назначение которых не определено</v>
      </c>
      <c r="E1737" s="25">
        <f>'101_parsed'!C1737</f>
        <v>0</v>
      </c>
      <c r="F1737" s="25">
        <f>'101_parsed'!D1737</f>
        <v>0</v>
      </c>
      <c r="G1737" s="25">
        <f>'101_parsed'!E1737</f>
        <v>0</v>
      </c>
      <c r="H1737" s="25">
        <f>'101_parsed'!F1737</f>
        <v>0</v>
      </c>
    </row>
    <row r="1738" spans="1:8" x14ac:dyDescent="0.2">
      <c r="A1738" s="25">
        <f>'101_parsed'!A1738</f>
        <v>1046</v>
      </c>
      <c r="B1738" s="33">
        <f>'101_parsed'!B1738</f>
        <v>62102</v>
      </c>
      <c r="C1738" s="25" t="str">
        <f>INDEX(all_banks!O:O,MATCH(A1738,all_banks!H:H,0))</f>
        <v>ООО КБ "Гефест" (1046)</v>
      </c>
      <c r="D1738" s="25" t="str">
        <f>INDEX('101_accounts'!B:B,MATCH(B1738,'101_accounts'!A:A,0))</f>
        <v>62102   A  Предметы труда, полученные по договорам отступного, залога, назначение которых не определено</v>
      </c>
      <c r="E1738" s="25">
        <f>'101_parsed'!C1738</f>
        <v>0</v>
      </c>
      <c r="F1738" s="25">
        <f>'101_parsed'!D1738</f>
        <v>0</v>
      </c>
      <c r="G1738" s="25">
        <f>'101_parsed'!E1738</f>
        <v>0</v>
      </c>
      <c r="H1738" s="25">
        <f>'101_parsed'!F1738</f>
        <v>0</v>
      </c>
    </row>
    <row r="1739" spans="1:8" x14ac:dyDescent="0.2">
      <c r="A1739" s="25">
        <f>'101_parsed'!A1739</f>
        <v>1046</v>
      </c>
      <c r="B1739" s="33">
        <f>'101_parsed'!B1739</f>
        <v>62103</v>
      </c>
      <c r="C1739" s="25" t="str">
        <f>INDEX(all_banks!O:O,MATCH(A1739,all_banks!H:H,0))</f>
        <v>ООО КБ "Гефест" (1046)</v>
      </c>
      <c r="D1739" s="25" t="str">
        <f>INDEX('101_accounts'!B:B,MATCH(B1739,'101_accounts'!A:A,0))</f>
        <v>62103   П  Резервы на возможные потери</v>
      </c>
      <c r="E1739" s="25">
        <f>'101_parsed'!C1739</f>
        <v>0</v>
      </c>
      <c r="F1739" s="25">
        <f>'101_parsed'!D1739</f>
        <v>0</v>
      </c>
      <c r="G1739" s="25">
        <f>'101_parsed'!E1739</f>
        <v>0</v>
      </c>
      <c r="H1739" s="25">
        <f>'101_parsed'!F1739</f>
        <v>0</v>
      </c>
    </row>
    <row r="1740" spans="1:8" x14ac:dyDescent="0.2">
      <c r="A1740" s="25">
        <f>'101_parsed'!A1740</f>
        <v>2438</v>
      </c>
      <c r="B1740" s="33">
        <f>'101_parsed'!B1740</f>
        <v>60401</v>
      </c>
      <c r="C1740" s="25" t="str">
        <f>INDEX(all_banks!O:O,MATCH(A1740,all_banks!H:H,0))</f>
        <v>Банк Глобус (АО) (2438)</v>
      </c>
      <c r="D1740" s="25" t="str">
        <f>INDEX('101_accounts'!B:B,MATCH(B1740,'101_accounts'!A:A,0))</f>
        <v>60401   A  Основные средства (кроме земли) (c 13.02.2018)_x000D_Категория 1- Здания и сооружения (до 31.12.2002)</v>
      </c>
      <c r="E1740" s="25">
        <f>'101_parsed'!C1740</f>
        <v>18878</v>
      </c>
      <c r="F1740" s="25">
        <f>'101_parsed'!D1740</f>
        <v>0</v>
      </c>
      <c r="G1740" s="25">
        <f>'101_parsed'!E1740</f>
        <v>19256</v>
      </c>
      <c r="H1740" s="25">
        <f>'101_parsed'!F1740</f>
        <v>0</v>
      </c>
    </row>
    <row r="1741" spans="1:8" x14ac:dyDescent="0.2">
      <c r="A1741" s="25">
        <f>'101_parsed'!A1741</f>
        <v>2438</v>
      </c>
      <c r="B1741" s="33">
        <f>'101_parsed'!B1741</f>
        <v>60404</v>
      </c>
      <c r="C1741" s="25" t="str">
        <f>INDEX(all_banks!O:O,MATCH(A1741,all_banks!H:H,0))</f>
        <v>Банк Глобус (АО) (2438)</v>
      </c>
      <c r="D1741" s="25" t="str">
        <f>INDEX('101_accounts'!B:B,MATCH(B1741,'101_accounts'!A:A,0))</f>
        <v>60404   A  Земля (c 13.02.2018)</v>
      </c>
      <c r="E1741" s="25">
        <f>'101_parsed'!C1741</f>
        <v>0</v>
      </c>
      <c r="F1741" s="25">
        <f>'101_parsed'!D1741</f>
        <v>0</v>
      </c>
      <c r="G1741" s="25">
        <f>'101_parsed'!E1741</f>
        <v>0</v>
      </c>
      <c r="H1741" s="25">
        <f>'101_parsed'!F1741</f>
        <v>0</v>
      </c>
    </row>
    <row r="1742" spans="1:8" x14ac:dyDescent="0.2">
      <c r="A1742" s="25">
        <f>'101_parsed'!A1742</f>
        <v>2438</v>
      </c>
      <c r="B1742" s="33">
        <f>'101_parsed'!B1742</f>
        <v>60405</v>
      </c>
      <c r="C1742" s="25" t="str">
        <f>INDEX(all_banks!O:O,MATCH(A1742,all_banks!H:H,0))</f>
        <v>Банк Глобус (АО) (2438)</v>
      </c>
      <c r="D1742" s="25" t="str">
        <f>INDEX('101_accounts'!B:B,MATCH(B1742,'101_accounts'!A:A,0))</f>
        <v>60405   П
A (до 31.01.2003)  Резервы на возможные потери (c 13.02.2018)
Долгосрочно арендуемые основные средства (до 31.01.2003)</v>
      </c>
      <c r="E1742" s="25">
        <f>'101_parsed'!C1742</f>
        <v>0</v>
      </c>
      <c r="F1742" s="25">
        <f>'101_parsed'!D1742</f>
        <v>0</v>
      </c>
      <c r="G1742" s="25">
        <f>'101_parsed'!E1742</f>
        <v>0</v>
      </c>
      <c r="H1742" s="25">
        <f>'101_parsed'!F1742</f>
        <v>0</v>
      </c>
    </row>
    <row r="1743" spans="1:8" x14ac:dyDescent="0.2">
      <c r="A1743" s="25">
        <f>'101_parsed'!A1743</f>
        <v>2438</v>
      </c>
      <c r="B1743" s="33">
        <f>'101_parsed'!B1743</f>
        <v>60414</v>
      </c>
      <c r="C1743" s="25" t="str">
        <f>INDEX(all_banks!O:O,MATCH(A1743,all_banks!H:H,0))</f>
        <v>Банк Глобус (АО) (2438)</v>
      </c>
      <c r="D1743" s="25" t="str">
        <f>INDEX('101_accounts'!B:B,MATCH(B1743,'101_accounts'!A:A,0))</f>
        <v>60414   П  Амортизация основных средств (кроме земли) (c 13.02.2018)</v>
      </c>
      <c r="E1743" s="25">
        <f>'101_parsed'!C1743</f>
        <v>0</v>
      </c>
      <c r="F1743" s="25">
        <f>'101_parsed'!D1743</f>
        <v>7709</v>
      </c>
      <c r="G1743" s="25">
        <f>'101_parsed'!E1743</f>
        <v>0</v>
      </c>
      <c r="H1743" s="25">
        <f>'101_parsed'!F1743</f>
        <v>8529</v>
      </c>
    </row>
    <row r="1744" spans="1:8" x14ac:dyDescent="0.2">
      <c r="A1744" s="25">
        <f>'101_parsed'!A1744</f>
        <v>2438</v>
      </c>
      <c r="B1744" s="33">
        <f>'101_parsed'!B1744</f>
        <v>60415</v>
      </c>
      <c r="C1744" s="25" t="str">
        <f>INDEX(all_banks!O:O,MATCH(A1744,all_banks!H:H,0))</f>
        <v>Банк Глобус (АО) (2438)</v>
      </c>
      <c r="D1744" s="25" t="str">
        <f>INDEX('101_accounts'!B:B,MATCH(B1744,'101_accounts'!A:A,0))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744" s="25">
        <f>'101_parsed'!C1744</f>
        <v>0</v>
      </c>
      <c r="F1744" s="25">
        <f>'101_parsed'!D1744</f>
        <v>0</v>
      </c>
      <c r="G1744" s="25">
        <f>'101_parsed'!E1744</f>
        <v>0</v>
      </c>
      <c r="H1744" s="25">
        <f>'101_parsed'!F1744</f>
        <v>0</v>
      </c>
    </row>
    <row r="1745" spans="1:8" x14ac:dyDescent="0.2">
      <c r="A1745" s="25">
        <f>'101_parsed'!A1745</f>
        <v>2438</v>
      </c>
      <c r="B1745" s="33">
        <f>'101_parsed'!B1745</f>
        <v>61901</v>
      </c>
      <c r="C1745" s="25" t="str">
        <f>INDEX(all_banks!O:O,MATCH(A1745,all_banks!H:H,0))</f>
        <v>Банк Глобус (АО) (2438)</v>
      </c>
      <c r="D1745" s="25" t="str">
        <f>INDEX('101_accounts'!B:B,MATCH(B1745,'101_accounts'!A:A,0))</f>
        <v>61901   A  Земля, временно неиспользуемая в основной деятельности</v>
      </c>
      <c r="E1745" s="25">
        <f>'101_parsed'!C1745</f>
        <v>0</v>
      </c>
      <c r="F1745" s="25">
        <f>'101_parsed'!D1745</f>
        <v>0</v>
      </c>
      <c r="G1745" s="25">
        <f>'101_parsed'!E1745</f>
        <v>0</v>
      </c>
      <c r="H1745" s="25">
        <f>'101_parsed'!F1745</f>
        <v>0</v>
      </c>
    </row>
    <row r="1746" spans="1:8" x14ac:dyDescent="0.2">
      <c r="A1746" s="25">
        <f>'101_parsed'!A1746</f>
        <v>2438</v>
      </c>
      <c r="B1746" s="33">
        <f>'101_parsed'!B1746</f>
        <v>61902</v>
      </c>
      <c r="C1746" s="25" t="str">
        <f>INDEX(all_banks!O:O,MATCH(A1746,all_banks!H:H,0))</f>
        <v>Банк Глобус (АО) (2438)</v>
      </c>
      <c r="D1746" s="25" t="str">
        <f>INDEX('101_accounts'!B:B,MATCH(B1746,'101_accounts'!A:A,0))</f>
        <v>61902   A  Земля, временно неиспользуемая в основной деятельности, переданная в аренду</v>
      </c>
      <c r="E1746" s="25">
        <f>'101_parsed'!C1746</f>
        <v>0</v>
      </c>
      <c r="F1746" s="25">
        <f>'101_parsed'!D1746</f>
        <v>0</v>
      </c>
      <c r="G1746" s="25">
        <f>'101_parsed'!E1746</f>
        <v>0</v>
      </c>
      <c r="H1746" s="25">
        <f>'101_parsed'!F1746</f>
        <v>0</v>
      </c>
    </row>
    <row r="1747" spans="1:8" x14ac:dyDescent="0.2">
      <c r="A1747" s="25">
        <f>'101_parsed'!A1747</f>
        <v>2438</v>
      </c>
      <c r="B1747" s="33">
        <f>'101_parsed'!B1747</f>
        <v>61903</v>
      </c>
      <c r="C1747" s="25" t="str">
        <f>INDEX(all_banks!O:O,MATCH(A1747,all_banks!H:H,0))</f>
        <v>Банк Глобус (АО) (2438)</v>
      </c>
      <c r="D1747" s="25" t="str">
        <f>INDEX('101_accounts'!B:B,MATCH(B1747,'101_accounts'!A:A,0))</f>
        <v>61903   A  Недвижимость (кроме земли), временно неиспользуемая в основной деятельности</v>
      </c>
      <c r="E1747" s="25">
        <f>'101_parsed'!C1747</f>
        <v>0</v>
      </c>
      <c r="F1747" s="25">
        <f>'101_parsed'!D1747</f>
        <v>0</v>
      </c>
      <c r="G1747" s="25">
        <f>'101_parsed'!E1747</f>
        <v>0</v>
      </c>
      <c r="H1747" s="25">
        <f>'101_parsed'!F1747</f>
        <v>0</v>
      </c>
    </row>
    <row r="1748" spans="1:8" x14ac:dyDescent="0.2">
      <c r="A1748" s="25">
        <f>'101_parsed'!A1748</f>
        <v>2438</v>
      </c>
      <c r="B1748" s="33">
        <f>'101_parsed'!B1748</f>
        <v>61904</v>
      </c>
      <c r="C1748" s="25" t="str">
        <f>INDEX(all_banks!O:O,MATCH(A1748,all_banks!H:H,0))</f>
        <v>Банк Глобус (АО) (2438)</v>
      </c>
      <c r="D1748" s="25" t="str">
        <f>INDEX('101_accounts'!B:B,MATCH(B1748,'101_accounts'!A:A,0))</f>
        <v>61904   A  Недвижимость (кроме земли), временно неиспользуемая в основной деятельности, переданная в аренду</v>
      </c>
      <c r="E1748" s="25">
        <f>'101_parsed'!C1748</f>
        <v>0</v>
      </c>
      <c r="F1748" s="25">
        <f>'101_parsed'!D1748</f>
        <v>0</v>
      </c>
      <c r="G1748" s="25">
        <f>'101_parsed'!E1748</f>
        <v>0</v>
      </c>
      <c r="H1748" s="25">
        <f>'101_parsed'!F1748</f>
        <v>0</v>
      </c>
    </row>
    <row r="1749" spans="1:8" x14ac:dyDescent="0.2">
      <c r="A1749" s="25">
        <f>'101_parsed'!A1749</f>
        <v>2438</v>
      </c>
      <c r="B1749" s="33">
        <f>'101_parsed'!B1749</f>
        <v>61905</v>
      </c>
      <c r="C1749" s="25" t="str">
        <f>INDEX(all_banks!O:O,MATCH(A1749,all_banks!H:H,0))</f>
        <v>Банк Глобус (АО) (2438)</v>
      </c>
      <c r="D1749" s="25" t="str">
        <f>INDEX('101_accounts'!B:B,MATCH(B1749,'101_accounts'!A:A,0))</f>
        <v>61905   A  Земля, временно неиспользуемая в основной деятельности, учитываемая по справедливой стоимости</v>
      </c>
      <c r="E1749" s="25">
        <f>'101_parsed'!C1749</f>
        <v>0</v>
      </c>
      <c r="F1749" s="25">
        <f>'101_parsed'!D1749</f>
        <v>0</v>
      </c>
      <c r="G1749" s="25">
        <f>'101_parsed'!E1749</f>
        <v>0</v>
      </c>
      <c r="H1749" s="25">
        <f>'101_parsed'!F1749</f>
        <v>0</v>
      </c>
    </row>
    <row r="1750" spans="1:8" x14ac:dyDescent="0.2">
      <c r="A1750" s="25">
        <f>'101_parsed'!A1750</f>
        <v>2438</v>
      </c>
      <c r="B1750" s="33">
        <f>'101_parsed'!B1750</f>
        <v>61906</v>
      </c>
      <c r="C1750" s="25" t="str">
        <f>INDEX(all_banks!O:O,MATCH(A1750,all_banks!H:H,0))</f>
        <v>Банк Глобус (АО) (2438)</v>
      </c>
      <c r="D1750" s="25" t="str">
        <f>INDEX('101_accounts'!B:B,MATCH(B1750,'101_accounts'!A:A,0))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750" s="25">
        <f>'101_parsed'!C1750</f>
        <v>0</v>
      </c>
      <c r="F1750" s="25">
        <f>'101_parsed'!D1750</f>
        <v>0</v>
      </c>
      <c r="G1750" s="25">
        <f>'101_parsed'!E1750</f>
        <v>0</v>
      </c>
      <c r="H1750" s="25">
        <f>'101_parsed'!F1750</f>
        <v>0</v>
      </c>
    </row>
    <row r="1751" spans="1:8" x14ac:dyDescent="0.2">
      <c r="A1751" s="25">
        <f>'101_parsed'!A1751</f>
        <v>2438</v>
      </c>
      <c r="B1751" s="33">
        <f>'101_parsed'!B1751</f>
        <v>61907</v>
      </c>
      <c r="C1751" s="25" t="str">
        <f>INDEX(all_banks!O:O,MATCH(A1751,all_banks!H:H,0))</f>
        <v>Банк Глобус (АО) (2438)</v>
      </c>
      <c r="D1751" s="25" t="str">
        <f>INDEX('101_accounts'!B:B,MATCH(B1751,'101_accounts'!A:A,0))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751" s="25">
        <f>'101_parsed'!C1751</f>
        <v>0</v>
      </c>
      <c r="F1751" s="25">
        <f>'101_parsed'!D1751</f>
        <v>0</v>
      </c>
      <c r="G1751" s="25">
        <f>'101_parsed'!E1751</f>
        <v>0</v>
      </c>
      <c r="H1751" s="25">
        <f>'101_parsed'!F1751</f>
        <v>0</v>
      </c>
    </row>
    <row r="1752" spans="1:8" x14ac:dyDescent="0.2">
      <c r="A1752" s="25">
        <f>'101_parsed'!A1752</f>
        <v>2438</v>
      </c>
      <c r="B1752" s="33">
        <f>'101_parsed'!B1752</f>
        <v>61908</v>
      </c>
      <c r="C1752" s="25" t="str">
        <f>INDEX(all_banks!O:O,MATCH(A1752,all_banks!H:H,0))</f>
        <v>Банк Глобус (АО) (2438)</v>
      </c>
      <c r="D1752" s="25" t="str">
        <f>INDEX('101_accounts'!B:B,MATCH(B1752,'101_accounts'!A:A,0))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752" s="25">
        <f>'101_parsed'!C1752</f>
        <v>0</v>
      </c>
      <c r="F1752" s="25">
        <f>'101_parsed'!D1752</f>
        <v>0</v>
      </c>
      <c r="G1752" s="25">
        <f>'101_parsed'!E1752</f>
        <v>0</v>
      </c>
      <c r="H1752" s="25">
        <f>'101_parsed'!F1752</f>
        <v>0</v>
      </c>
    </row>
    <row r="1753" spans="1:8" x14ac:dyDescent="0.2">
      <c r="A1753" s="25">
        <f>'101_parsed'!A1753</f>
        <v>2438</v>
      </c>
      <c r="B1753" s="33">
        <f>'101_parsed'!B1753</f>
        <v>61909</v>
      </c>
      <c r="C1753" s="25" t="str">
        <f>INDEX(all_banks!O:O,MATCH(A1753,all_banks!H:H,0))</f>
        <v>Банк Глобус (АО) (2438)</v>
      </c>
      <c r="D1753" s="25" t="str">
        <f>INDEX('101_accounts'!B:B,MATCH(B1753,'101_accounts'!A:A,0))</f>
        <v>61909   П  Амортизация недвижимости (кроме земли), временно неиспользуемой в основной деятельности</v>
      </c>
      <c r="E1753" s="25">
        <f>'101_parsed'!C1753</f>
        <v>0</v>
      </c>
      <c r="F1753" s="25">
        <f>'101_parsed'!D1753</f>
        <v>0</v>
      </c>
      <c r="G1753" s="25">
        <f>'101_parsed'!E1753</f>
        <v>0</v>
      </c>
      <c r="H1753" s="25">
        <f>'101_parsed'!F1753</f>
        <v>0</v>
      </c>
    </row>
    <row r="1754" spans="1:8" x14ac:dyDescent="0.2">
      <c r="A1754" s="25">
        <f>'101_parsed'!A1754</f>
        <v>2438</v>
      </c>
      <c r="B1754" s="33">
        <f>'101_parsed'!B1754</f>
        <v>61910</v>
      </c>
      <c r="C1754" s="25" t="str">
        <f>INDEX(all_banks!O:O,MATCH(A1754,all_banks!H:H,0))</f>
        <v>Банк Глобус (АО) (2438)</v>
      </c>
      <c r="D1754" s="25" t="str">
        <f>INDEX('101_accounts'!B:B,MATCH(B1754,'101_accounts'!A:A,0))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754" s="25">
        <f>'101_parsed'!C1754</f>
        <v>0</v>
      </c>
      <c r="F1754" s="25">
        <f>'101_parsed'!D1754</f>
        <v>0</v>
      </c>
      <c r="G1754" s="25">
        <f>'101_parsed'!E1754</f>
        <v>0</v>
      </c>
      <c r="H1754" s="25">
        <f>'101_parsed'!F1754</f>
        <v>0</v>
      </c>
    </row>
    <row r="1755" spans="1:8" x14ac:dyDescent="0.2">
      <c r="A1755" s="25">
        <f>'101_parsed'!A1755</f>
        <v>2438</v>
      </c>
      <c r="B1755" s="33">
        <f>'101_parsed'!B1755</f>
        <v>61911</v>
      </c>
      <c r="C1755" s="25" t="str">
        <f>INDEX(all_banks!O:O,MATCH(A1755,all_banks!H:H,0))</f>
        <v>Банк Глобус (АО) (2438)</v>
      </c>
      <c r="D1755" s="25" t="str">
        <f>INDEX('101_accounts'!B:B,MATCH(B1755,'101_accounts'!A:A,0))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755" s="25">
        <f>'101_parsed'!C1755</f>
        <v>0</v>
      </c>
      <c r="F1755" s="25">
        <f>'101_parsed'!D1755</f>
        <v>0</v>
      </c>
      <c r="G1755" s="25">
        <f>'101_parsed'!E1755</f>
        <v>0</v>
      </c>
      <c r="H1755" s="25">
        <f>'101_parsed'!F1755</f>
        <v>0</v>
      </c>
    </row>
    <row r="1756" spans="1:8" x14ac:dyDescent="0.2">
      <c r="A1756" s="25">
        <f>'101_parsed'!A1756</f>
        <v>2438</v>
      </c>
      <c r="B1756" s="33">
        <f>'101_parsed'!B1756</f>
        <v>61912</v>
      </c>
      <c r="C1756" s="25" t="str">
        <f>INDEX(all_banks!O:O,MATCH(A1756,all_banks!H:H,0))</f>
        <v>Банк Глобус (АО) (2438)</v>
      </c>
      <c r="D1756" s="25" t="str">
        <f>INDEX('101_accounts'!B:B,MATCH(B1756,'101_accounts'!A:A,0))</f>
        <v>61912   П  Резервы на возможные потери</v>
      </c>
      <c r="E1756" s="25">
        <f>'101_parsed'!C1756</f>
        <v>0</v>
      </c>
      <c r="F1756" s="25">
        <f>'101_parsed'!D1756</f>
        <v>0</v>
      </c>
      <c r="G1756" s="25">
        <f>'101_parsed'!E1756</f>
        <v>0</v>
      </c>
      <c r="H1756" s="25">
        <f>'101_parsed'!F1756</f>
        <v>0</v>
      </c>
    </row>
    <row r="1757" spans="1:8" x14ac:dyDescent="0.2">
      <c r="A1757" s="25">
        <f>'101_parsed'!A1757</f>
        <v>2438</v>
      </c>
      <c r="B1757" s="33">
        <f>'101_parsed'!B1757</f>
        <v>62001</v>
      </c>
      <c r="C1757" s="25" t="str">
        <f>INDEX(all_banks!O:O,MATCH(A1757,all_banks!H:H,0))</f>
        <v>Банк Глобус (АО) (2438)</v>
      </c>
      <c r="D1757" s="25" t="str">
        <f>INDEX('101_accounts'!B:B,MATCH(B1757,'101_accounts'!A:A,0))</f>
        <v>62001   A  Долгосрочные активы, предназначенные для продажи</v>
      </c>
      <c r="E1757" s="25">
        <f>'101_parsed'!C1757</f>
        <v>0</v>
      </c>
      <c r="F1757" s="25">
        <f>'101_parsed'!D1757</f>
        <v>0</v>
      </c>
      <c r="G1757" s="25">
        <f>'101_parsed'!E1757</f>
        <v>0</v>
      </c>
      <c r="H1757" s="25">
        <f>'101_parsed'!F1757</f>
        <v>0</v>
      </c>
    </row>
    <row r="1758" spans="1:8" x14ac:dyDescent="0.2">
      <c r="A1758" s="25">
        <f>'101_parsed'!A1758</f>
        <v>2438</v>
      </c>
      <c r="B1758" s="33">
        <f>'101_parsed'!B1758</f>
        <v>62002</v>
      </c>
      <c r="C1758" s="25" t="str">
        <f>INDEX(all_banks!O:O,MATCH(A1758,all_banks!H:H,0))</f>
        <v>Банк Глобус (АО) (2438)</v>
      </c>
      <c r="D1758" s="25" t="str">
        <f>INDEX('101_accounts'!B:B,MATCH(B1758,'101_accounts'!A:A,0))</f>
        <v>62002   П  Резервы на возможные потери</v>
      </c>
      <c r="E1758" s="25">
        <f>'101_parsed'!C1758</f>
        <v>0</v>
      </c>
      <c r="F1758" s="25">
        <f>'101_parsed'!D1758</f>
        <v>0</v>
      </c>
      <c r="G1758" s="25">
        <f>'101_parsed'!E1758</f>
        <v>0</v>
      </c>
      <c r="H1758" s="25">
        <f>'101_parsed'!F1758</f>
        <v>0</v>
      </c>
    </row>
    <row r="1759" spans="1:8" x14ac:dyDescent="0.2">
      <c r="A1759" s="25">
        <f>'101_parsed'!A1759</f>
        <v>2438</v>
      </c>
      <c r="B1759" s="33">
        <f>'101_parsed'!B1759</f>
        <v>62101</v>
      </c>
      <c r="C1759" s="25" t="str">
        <f>INDEX(all_banks!O:O,MATCH(A1759,all_banks!H:H,0))</f>
        <v>Банк Глобус (АО) (2438)</v>
      </c>
      <c r="D1759" s="25" t="str">
        <f>INDEX('101_accounts'!B:B,MATCH(B1759,'101_accounts'!A:A,0))</f>
        <v>62101   A  Средства труда, полученные по договорам отступного, залога, назначение которых не определено</v>
      </c>
      <c r="E1759" s="25">
        <f>'101_parsed'!C1759</f>
        <v>0</v>
      </c>
      <c r="F1759" s="25">
        <f>'101_parsed'!D1759</f>
        <v>0</v>
      </c>
      <c r="G1759" s="25">
        <f>'101_parsed'!E1759</f>
        <v>0</v>
      </c>
      <c r="H1759" s="25">
        <f>'101_parsed'!F1759</f>
        <v>0</v>
      </c>
    </row>
    <row r="1760" spans="1:8" x14ac:dyDescent="0.2">
      <c r="A1760" s="25">
        <f>'101_parsed'!A1760</f>
        <v>2438</v>
      </c>
      <c r="B1760" s="33">
        <f>'101_parsed'!B1760</f>
        <v>62102</v>
      </c>
      <c r="C1760" s="25" t="str">
        <f>INDEX(all_banks!O:O,MATCH(A1760,all_banks!H:H,0))</f>
        <v>Банк Глобус (АО) (2438)</v>
      </c>
      <c r="D1760" s="25" t="str">
        <f>INDEX('101_accounts'!B:B,MATCH(B1760,'101_accounts'!A:A,0))</f>
        <v>62102   A  Предметы труда, полученные по договорам отступного, залога, назначение которых не определено</v>
      </c>
      <c r="E1760" s="25">
        <f>'101_parsed'!C1760</f>
        <v>0</v>
      </c>
      <c r="F1760" s="25">
        <f>'101_parsed'!D1760</f>
        <v>0</v>
      </c>
      <c r="G1760" s="25">
        <f>'101_parsed'!E1760</f>
        <v>0</v>
      </c>
      <c r="H1760" s="25">
        <f>'101_parsed'!F1760</f>
        <v>0</v>
      </c>
    </row>
    <row r="1761" spans="1:8" x14ac:dyDescent="0.2">
      <c r="A1761" s="25">
        <f>'101_parsed'!A1761</f>
        <v>2438</v>
      </c>
      <c r="B1761" s="33">
        <f>'101_parsed'!B1761</f>
        <v>62103</v>
      </c>
      <c r="C1761" s="25" t="str">
        <f>INDEX(all_banks!O:O,MATCH(A1761,all_banks!H:H,0))</f>
        <v>Банк Глобус (АО) (2438)</v>
      </c>
      <c r="D1761" s="25" t="str">
        <f>INDEX('101_accounts'!B:B,MATCH(B1761,'101_accounts'!A:A,0))</f>
        <v>62103   П  Резервы на возможные потери</v>
      </c>
      <c r="E1761" s="25">
        <f>'101_parsed'!C1761</f>
        <v>0</v>
      </c>
      <c r="F1761" s="25">
        <f>'101_parsed'!D1761</f>
        <v>0</v>
      </c>
      <c r="G1761" s="25">
        <f>'101_parsed'!E1761</f>
        <v>0</v>
      </c>
      <c r="H1761" s="25">
        <f>'101_parsed'!F1761</f>
        <v>0</v>
      </c>
    </row>
    <row r="1762" spans="1:8" x14ac:dyDescent="0.2">
      <c r="A1762" s="25">
        <f>'101_parsed'!A1762</f>
        <v>3490</v>
      </c>
      <c r="B1762" s="33">
        <f>'101_parsed'!B1762</f>
        <v>60401</v>
      </c>
      <c r="C1762" s="25" t="str">
        <f>INDEX(all_banks!O:O,MATCH(A1762,all_banks!H:H,0))</f>
        <v>ООО "Голдман Сакс Банк" (3490)</v>
      </c>
      <c r="D1762" s="25" t="str">
        <f>INDEX('101_accounts'!B:B,MATCH(B1762,'101_accounts'!A:A,0))</f>
        <v>60401   A  Основные средства (кроме земли) (c 13.02.2018)_x000D_Категория 1- Здания и сооружения (до 31.12.2002)</v>
      </c>
      <c r="E1762" s="25">
        <f>'101_parsed'!C1762</f>
        <v>344590</v>
      </c>
      <c r="F1762" s="25">
        <f>'101_parsed'!D1762</f>
        <v>0</v>
      </c>
      <c r="G1762" s="25">
        <f>'101_parsed'!E1762</f>
        <v>349676</v>
      </c>
      <c r="H1762" s="25">
        <f>'101_parsed'!F1762</f>
        <v>0</v>
      </c>
    </row>
    <row r="1763" spans="1:8" x14ac:dyDescent="0.2">
      <c r="A1763" s="25">
        <f>'101_parsed'!A1763</f>
        <v>3490</v>
      </c>
      <c r="B1763" s="33">
        <f>'101_parsed'!B1763</f>
        <v>60404</v>
      </c>
      <c r="C1763" s="25" t="str">
        <f>INDEX(all_banks!O:O,MATCH(A1763,all_banks!H:H,0))</f>
        <v>ООО "Голдман Сакс Банк" (3490)</v>
      </c>
      <c r="D1763" s="25" t="str">
        <f>INDEX('101_accounts'!B:B,MATCH(B1763,'101_accounts'!A:A,0))</f>
        <v>60404   A  Земля (c 13.02.2018)</v>
      </c>
      <c r="E1763" s="25">
        <f>'101_parsed'!C1763</f>
        <v>0</v>
      </c>
      <c r="F1763" s="25">
        <f>'101_parsed'!D1763</f>
        <v>0</v>
      </c>
      <c r="G1763" s="25">
        <f>'101_parsed'!E1763</f>
        <v>0</v>
      </c>
      <c r="H1763" s="25">
        <f>'101_parsed'!F1763</f>
        <v>0</v>
      </c>
    </row>
    <row r="1764" spans="1:8" x14ac:dyDescent="0.2">
      <c r="A1764" s="25">
        <f>'101_parsed'!A1764</f>
        <v>3490</v>
      </c>
      <c r="B1764" s="33">
        <f>'101_parsed'!B1764</f>
        <v>60405</v>
      </c>
      <c r="C1764" s="25" t="str">
        <f>INDEX(all_banks!O:O,MATCH(A1764,all_banks!H:H,0))</f>
        <v>ООО "Голдман Сакс Банк" (3490)</v>
      </c>
      <c r="D1764" s="25" t="str">
        <f>INDEX('101_accounts'!B:B,MATCH(B1764,'101_accounts'!A:A,0))</f>
        <v>60405   П
A (до 31.01.2003)  Резервы на возможные потери (c 13.02.2018)
Долгосрочно арендуемые основные средства (до 31.01.2003)</v>
      </c>
      <c r="E1764" s="25">
        <f>'101_parsed'!C1764</f>
        <v>0</v>
      </c>
      <c r="F1764" s="25">
        <f>'101_parsed'!D1764</f>
        <v>168</v>
      </c>
      <c r="G1764" s="25">
        <f>'101_parsed'!E1764</f>
        <v>0</v>
      </c>
      <c r="H1764" s="25">
        <f>'101_parsed'!F1764</f>
        <v>140</v>
      </c>
    </row>
    <row r="1765" spans="1:8" x14ac:dyDescent="0.2">
      <c r="A1765" s="25">
        <f>'101_parsed'!A1765</f>
        <v>3490</v>
      </c>
      <c r="B1765" s="33">
        <f>'101_parsed'!B1765</f>
        <v>60414</v>
      </c>
      <c r="C1765" s="25" t="str">
        <f>INDEX(all_banks!O:O,MATCH(A1765,all_banks!H:H,0))</f>
        <v>ООО "Голдман Сакс Банк" (3490)</v>
      </c>
      <c r="D1765" s="25" t="str">
        <f>INDEX('101_accounts'!B:B,MATCH(B1765,'101_accounts'!A:A,0))</f>
        <v>60414   П  Амортизация основных средств (кроме земли) (c 13.02.2018)</v>
      </c>
      <c r="E1765" s="25">
        <f>'101_parsed'!C1765</f>
        <v>0</v>
      </c>
      <c r="F1765" s="25">
        <f>'101_parsed'!D1765</f>
        <v>261297</v>
      </c>
      <c r="G1765" s="25">
        <f>'101_parsed'!E1765</f>
        <v>0</v>
      </c>
      <c r="H1765" s="25">
        <f>'101_parsed'!F1765</f>
        <v>275090</v>
      </c>
    </row>
    <row r="1766" spans="1:8" x14ac:dyDescent="0.2">
      <c r="A1766" s="25">
        <f>'101_parsed'!A1766</f>
        <v>3490</v>
      </c>
      <c r="B1766" s="33">
        <f>'101_parsed'!B1766</f>
        <v>60415</v>
      </c>
      <c r="C1766" s="25" t="str">
        <f>INDEX(all_banks!O:O,MATCH(A1766,all_banks!H:H,0))</f>
        <v>ООО "Голдман Сакс Банк" (3490)</v>
      </c>
      <c r="D1766" s="25" t="str">
        <f>INDEX('101_accounts'!B:B,MATCH(B1766,'101_accounts'!A:A,0))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766" s="25">
        <f>'101_parsed'!C1766</f>
        <v>1903</v>
      </c>
      <c r="F1766" s="25">
        <f>'101_parsed'!D1766</f>
        <v>0</v>
      </c>
      <c r="G1766" s="25">
        <f>'101_parsed'!E1766</f>
        <v>223</v>
      </c>
      <c r="H1766" s="25">
        <f>'101_parsed'!F1766</f>
        <v>0</v>
      </c>
    </row>
    <row r="1767" spans="1:8" x14ac:dyDescent="0.2">
      <c r="A1767" s="25">
        <f>'101_parsed'!A1767</f>
        <v>3490</v>
      </c>
      <c r="B1767" s="33">
        <f>'101_parsed'!B1767</f>
        <v>61901</v>
      </c>
      <c r="C1767" s="25" t="str">
        <f>INDEX(all_banks!O:O,MATCH(A1767,all_banks!H:H,0))</f>
        <v>ООО "Голдман Сакс Банк" (3490)</v>
      </c>
      <c r="D1767" s="25" t="str">
        <f>INDEX('101_accounts'!B:B,MATCH(B1767,'101_accounts'!A:A,0))</f>
        <v>61901   A  Земля, временно неиспользуемая в основной деятельности</v>
      </c>
      <c r="E1767" s="25">
        <f>'101_parsed'!C1767</f>
        <v>0</v>
      </c>
      <c r="F1767" s="25">
        <f>'101_parsed'!D1767</f>
        <v>0</v>
      </c>
      <c r="G1767" s="25">
        <f>'101_parsed'!E1767</f>
        <v>0</v>
      </c>
      <c r="H1767" s="25">
        <f>'101_parsed'!F1767</f>
        <v>0</v>
      </c>
    </row>
    <row r="1768" spans="1:8" x14ac:dyDescent="0.2">
      <c r="A1768" s="25">
        <f>'101_parsed'!A1768</f>
        <v>3490</v>
      </c>
      <c r="B1768" s="33">
        <f>'101_parsed'!B1768</f>
        <v>61902</v>
      </c>
      <c r="C1768" s="25" t="str">
        <f>INDEX(all_banks!O:O,MATCH(A1768,all_banks!H:H,0))</f>
        <v>ООО "Голдман Сакс Банк" (3490)</v>
      </c>
      <c r="D1768" s="25" t="str">
        <f>INDEX('101_accounts'!B:B,MATCH(B1768,'101_accounts'!A:A,0))</f>
        <v>61902   A  Земля, временно неиспользуемая в основной деятельности, переданная в аренду</v>
      </c>
      <c r="E1768" s="25">
        <f>'101_parsed'!C1768</f>
        <v>0</v>
      </c>
      <c r="F1768" s="25">
        <f>'101_parsed'!D1768</f>
        <v>0</v>
      </c>
      <c r="G1768" s="25">
        <f>'101_parsed'!E1768</f>
        <v>0</v>
      </c>
      <c r="H1768" s="25">
        <f>'101_parsed'!F1768</f>
        <v>0</v>
      </c>
    </row>
    <row r="1769" spans="1:8" x14ac:dyDescent="0.2">
      <c r="A1769" s="25">
        <f>'101_parsed'!A1769</f>
        <v>3490</v>
      </c>
      <c r="B1769" s="33">
        <f>'101_parsed'!B1769</f>
        <v>61903</v>
      </c>
      <c r="C1769" s="25" t="str">
        <f>INDEX(all_banks!O:O,MATCH(A1769,all_banks!H:H,0))</f>
        <v>ООО "Голдман Сакс Банк" (3490)</v>
      </c>
      <c r="D1769" s="25" t="str">
        <f>INDEX('101_accounts'!B:B,MATCH(B1769,'101_accounts'!A:A,0))</f>
        <v>61903   A  Недвижимость (кроме земли), временно неиспользуемая в основной деятельности</v>
      </c>
      <c r="E1769" s="25">
        <f>'101_parsed'!C1769</f>
        <v>0</v>
      </c>
      <c r="F1769" s="25">
        <f>'101_parsed'!D1769</f>
        <v>0</v>
      </c>
      <c r="G1769" s="25">
        <f>'101_parsed'!E1769</f>
        <v>0</v>
      </c>
      <c r="H1769" s="25">
        <f>'101_parsed'!F1769</f>
        <v>0</v>
      </c>
    </row>
    <row r="1770" spans="1:8" x14ac:dyDescent="0.2">
      <c r="A1770" s="25">
        <f>'101_parsed'!A1770</f>
        <v>3490</v>
      </c>
      <c r="B1770" s="33">
        <f>'101_parsed'!B1770</f>
        <v>61904</v>
      </c>
      <c r="C1770" s="25" t="str">
        <f>INDEX(all_banks!O:O,MATCH(A1770,all_banks!H:H,0))</f>
        <v>ООО "Голдман Сакс Банк" (3490)</v>
      </c>
      <c r="D1770" s="25" t="str">
        <f>INDEX('101_accounts'!B:B,MATCH(B1770,'101_accounts'!A:A,0))</f>
        <v>61904   A  Недвижимость (кроме земли), временно неиспользуемая в основной деятельности, переданная в аренду</v>
      </c>
      <c r="E1770" s="25">
        <f>'101_parsed'!C1770</f>
        <v>0</v>
      </c>
      <c r="F1770" s="25">
        <f>'101_parsed'!D1770</f>
        <v>0</v>
      </c>
      <c r="G1770" s="25">
        <f>'101_parsed'!E1770</f>
        <v>0</v>
      </c>
      <c r="H1770" s="25">
        <f>'101_parsed'!F1770</f>
        <v>0</v>
      </c>
    </row>
    <row r="1771" spans="1:8" x14ac:dyDescent="0.2">
      <c r="A1771" s="25">
        <f>'101_parsed'!A1771</f>
        <v>3490</v>
      </c>
      <c r="B1771" s="33">
        <f>'101_parsed'!B1771</f>
        <v>61905</v>
      </c>
      <c r="C1771" s="25" t="str">
        <f>INDEX(all_banks!O:O,MATCH(A1771,all_banks!H:H,0))</f>
        <v>ООО "Голдман Сакс Банк" (3490)</v>
      </c>
      <c r="D1771" s="25" t="str">
        <f>INDEX('101_accounts'!B:B,MATCH(B1771,'101_accounts'!A:A,0))</f>
        <v>61905   A  Земля, временно неиспользуемая в основной деятельности, учитываемая по справедливой стоимости</v>
      </c>
      <c r="E1771" s="25">
        <f>'101_parsed'!C1771</f>
        <v>0</v>
      </c>
      <c r="F1771" s="25">
        <f>'101_parsed'!D1771</f>
        <v>0</v>
      </c>
      <c r="G1771" s="25">
        <f>'101_parsed'!E1771</f>
        <v>0</v>
      </c>
      <c r="H1771" s="25">
        <f>'101_parsed'!F1771</f>
        <v>0</v>
      </c>
    </row>
    <row r="1772" spans="1:8" x14ac:dyDescent="0.2">
      <c r="A1772" s="25">
        <f>'101_parsed'!A1772</f>
        <v>3490</v>
      </c>
      <c r="B1772" s="33">
        <f>'101_parsed'!B1772</f>
        <v>61906</v>
      </c>
      <c r="C1772" s="25" t="str">
        <f>INDEX(all_banks!O:O,MATCH(A1772,all_banks!H:H,0))</f>
        <v>ООО "Голдман Сакс Банк" (3490)</v>
      </c>
      <c r="D1772" s="25" t="str">
        <f>INDEX('101_accounts'!B:B,MATCH(B1772,'101_accounts'!A:A,0))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772" s="25">
        <f>'101_parsed'!C1772</f>
        <v>0</v>
      </c>
      <c r="F1772" s="25">
        <f>'101_parsed'!D1772</f>
        <v>0</v>
      </c>
      <c r="G1772" s="25">
        <f>'101_parsed'!E1772</f>
        <v>0</v>
      </c>
      <c r="H1772" s="25">
        <f>'101_parsed'!F1772</f>
        <v>0</v>
      </c>
    </row>
    <row r="1773" spans="1:8" x14ac:dyDescent="0.2">
      <c r="A1773" s="25">
        <f>'101_parsed'!A1773</f>
        <v>3490</v>
      </c>
      <c r="B1773" s="33">
        <f>'101_parsed'!B1773</f>
        <v>61907</v>
      </c>
      <c r="C1773" s="25" t="str">
        <f>INDEX(all_banks!O:O,MATCH(A1773,all_banks!H:H,0))</f>
        <v>ООО "Голдман Сакс Банк" (3490)</v>
      </c>
      <c r="D1773" s="25" t="str">
        <f>INDEX('101_accounts'!B:B,MATCH(B1773,'101_accounts'!A:A,0))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773" s="25">
        <f>'101_parsed'!C1773</f>
        <v>0</v>
      </c>
      <c r="F1773" s="25">
        <f>'101_parsed'!D1773</f>
        <v>0</v>
      </c>
      <c r="G1773" s="25">
        <f>'101_parsed'!E1773</f>
        <v>0</v>
      </c>
      <c r="H1773" s="25">
        <f>'101_parsed'!F1773</f>
        <v>0</v>
      </c>
    </row>
    <row r="1774" spans="1:8" x14ac:dyDescent="0.2">
      <c r="A1774" s="25">
        <f>'101_parsed'!A1774</f>
        <v>3490</v>
      </c>
      <c r="B1774" s="33">
        <f>'101_parsed'!B1774</f>
        <v>61908</v>
      </c>
      <c r="C1774" s="25" t="str">
        <f>INDEX(all_banks!O:O,MATCH(A1774,all_banks!H:H,0))</f>
        <v>ООО "Голдман Сакс Банк" (3490)</v>
      </c>
      <c r="D1774" s="25" t="str">
        <f>INDEX('101_accounts'!B:B,MATCH(B1774,'101_accounts'!A:A,0))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774" s="25">
        <f>'101_parsed'!C1774</f>
        <v>0</v>
      </c>
      <c r="F1774" s="25">
        <f>'101_parsed'!D1774</f>
        <v>0</v>
      </c>
      <c r="G1774" s="25">
        <f>'101_parsed'!E1774</f>
        <v>0</v>
      </c>
      <c r="H1774" s="25">
        <f>'101_parsed'!F1774</f>
        <v>0</v>
      </c>
    </row>
    <row r="1775" spans="1:8" x14ac:dyDescent="0.2">
      <c r="A1775" s="25">
        <f>'101_parsed'!A1775</f>
        <v>3490</v>
      </c>
      <c r="B1775" s="33">
        <f>'101_parsed'!B1775</f>
        <v>61909</v>
      </c>
      <c r="C1775" s="25" t="str">
        <f>INDEX(all_banks!O:O,MATCH(A1775,all_banks!H:H,0))</f>
        <v>ООО "Голдман Сакс Банк" (3490)</v>
      </c>
      <c r="D1775" s="25" t="str">
        <f>INDEX('101_accounts'!B:B,MATCH(B1775,'101_accounts'!A:A,0))</f>
        <v>61909   П  Амортизация недвижимости (кроме земли), временно неиспользуемой в основной деятельности</v>
      </c>
      <c r="E1775" s="25">
        <f>'101_parsed'!C1775</f>
        <v>0</v>
      </c>
      <c r="F1775" s="25">
        <f>'101_parsed'!D1775</f>
        <v>0</v>
      </c>
      <c r="G1775" s="25">
        <f>'101_parsed'!E1775</f>
        <v>0</v>
      </c>
      <c r="H1775" s="25">
        <f>'101_parsed'!F1775</f>
        <v>0</v>
      </c>
    </row>
    <row r="1776" spans="1:8" x14ac:dyDescent="0.2">
      <c r="A1776" s="25">
        <f>'101_parsed'!A1776</f>
        <v>3490</v>
      </c>
      <c r="B1776" s="33">
        <f>'101_parsed'!B1776</f>
        <v>61910</v>
      </c>
      <c r="C1776" s="25" t="str">
        <f>INDEX(all_banks!O:O,MATCH(A1776,all_banks!H:H,0))</f>
        <v>ООО "Голдман Сакс Банк" (3490)</v>
      </c>
      <c r="D1776" s="25" t="str">
        <f>INDEX('101_accounts'!B:B,MATCH(B1776,'101_accounts'!A:A,0))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776" s="25">
        <f>'101_parsed'!C1776</f>
        <v>0</v>
      </c>
      <c r="F1776" s="25">
        <f>'101_parsed'!D1776</f>
        <v>0</v>
      </c>
      <c r="G1776" s="25">
        <f>'101_parsed'!E1776</f>
        <v>0</v>
      </c>
      <c r="H1776" s="25">
        <f>'101_parsed'!F1776</f>
        <v>0</v>
      </c>
    </row>
    <row r="1777" spans="1:8" x14ac:dyDescent="0.2">
      <c r="A1777" s="25">
        <f>'101_parsed'!A1777</f>
        <v>3490</v>
      </c>
      <c r="B1777" s="33">
        <f>'101_parsed'!B1777</f>
        <v>61911</v>
      </c>
      <c r="C1777" s="25" t="str">
        <f>INDEX(all_banks!O:O,MATCH(A1777,all_banks!H:H,0))</f>
        <v>ООО "Голдман Сакс Банк" (3490)</v>
      </c>
      <c r="D1777" s="25" t="str">
        <f>INDEX('101_accounts'!B:B,MATCH(B1777,'101_accounts'!A:A,0))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777" s="25">
        <f>'101_parsed'!C1777</f>
        <v>0</v>
      </c>
      <c r="F1777" s="25">
        <f>'101_parsed'!D1777</f>
        <v>0</v>
      </c>
      <c r="G1777" s="25">
        <f>'101_parsed'!E1777</f>
        <v>0</v>
      </c>
      <c r="H1777" s="25">
        <f>'101_parsed'!F1777</f>
        <v>0</v>
      </c>
    </row>
    <row r="1778" spans="1:8" x14ac:dyDescent="0.2">
      <c r="A1778" s="25">
        <f>'101_parsed'!A1778</f>
        <v>3490</v>
      </c>
      <c r="B1778" s="33">
        <f>'101_parsed'!B1778</f>
        <v>61912</v>
      </c>
      <c r="C1778" s="25" t="str">
        <f>INDEX(all_banks!O:O,MATCH(A1778,all_banks!H:H,0))</f>
        <v>ООО "Голдман Сакс Банк" (3490)</v>
      </c>
      <c r="D1778" s="25" t="str">
        <f>INDEX('101_accounts'!B:B,MATCH(B1778,'101_accounts'!A:A,0))</f>
        <v>61912   П  Резервы на возможные потери</v>
      </c>
      <c r="E1778" s="25">
        <f>'101_parsed'!C1778</f>
        <v>0</v>
      </c>
      <c r="F1778" s="25">
        <f>'101_parsed'!D1778</f>
        <v>0</v>
      </c>
      <c r="G1778" s="25">
        <f>'101_parsed'!E1778</f>
        <v>0</v>
      </c>
      <c r="H1778" s="25">
        <f>'101_parsed'!F1778</f>
        <v>0</v>
      </c>
    </row>
    <row r="1779" spans="1:8" x14ac:dyDescent="0.2">
      <c r="A1779" s="25">
        <f>'101_parsed'!A1779</f>
        <v>3490</v>
      </c>
      <c r="B1779" s="33">
        <f>'101_parsed'!B1779</f>
        <v>62001</v>
      </c>
      <c r="C1779" s="25" t="str">
        <f>INDEX(all_banks!O:O,MATCH(A1779,all_banks!H:H,0))</f>
        <v>ООО "Голдман Сакс Банк" (3490)</v>
      </c>
      <c r="D1779" s="25" t="str">
        <f>INDEX('101_accounts'!B:B,MATCH(B1779,'101_accounts'!A:A,0))</f>
        <v>62001   A  Долгосрочные активы, предназначенные для продажи</v>
      </c>
      <c r="E1779" s="25">
        <f>'101_parsed'!C1779</f>
        <v>0</v>
      </c>
      <c r="F1779" s="25">
        <f>'101_parsed'!D1779</f>
        <v>0</v>
      </c>
      <c r="G1779" s="25">
        <f>'101_parsed'!E1779</f>
        <v>0</v>
      </c>
      <c r="H1779" s="25">
        <f>'101_parsed'!F1779</f>
        <v>0</v>
      </c>
    </row>
    <row r="1780" spans="1:8" x14ac:dyDescent="0.2">
      <c r="A1780" s="25">
        <f>'101_parsed'!A1780</f>
        <v>3490</v>
      </c>
      <c r="B1780" s="33">
        <f>'101_parsed'!B1780</f>
        <v>62002</v>
      </c>
      <c r="C1780" s="25" t="str">
        <f>INDEX(all_banks!O:O,MATCH(A1780,all_banks!H:H,0))</f>
        <v>ООО "Голдман Сакс Банк" (3490)</v>
      </c>
      <c r="D1780" s="25" t="str">
        <f>INDEX('101_accounts'!B:B,MATCH(B1780,'101_accounts'!A:A,0))</f>
        <v>62002   П  Резервы на возможные потери</v>
      </c>
      <c r="E1780" s="25">
        <f>'101_parsed'!C1780</f>
        <v>0</v>
      </c>
      <c r="F1780" s="25">
        <f>'101_parsed'!D1780</f>
        <v>0</v>
      </c>
      <c r="G1780" s="25">
        <f>'101_parsed'!E1780</f>
        <v>0</v>
      </c>
      <c r="H1780" s="25">
        <f>'101_parsed'!F1780</f>
        <v>0</v>
      </c>
    </row>
    <row r="1781" spans="1:8" x14ac:dyDescent="0.2">
      <c r="A1781" s="25">
        <f>'101_parsed'!A1781</f>
        <v>3490</v>
      </c>
      <c r="B1781" s="33">
        <f>'101_parsed'!B1781</f>
        <v>62101</v>
      </c>
      <c r="C1781" s="25" t="str">
        <f>INDEX(all_banks!O:O,MATCH(A1781,all_banks!H:H,0))</f>
        <v>ООО "Голдман Сакс Банк" (3490)</v>
      </c>
      <c r="D1781" s="25" t="str">
        <f>INDEX('101_accounts'!B:B,MATCH(B1781,'101_accounts'!A:A,0))</f>
        <v>62101   A  Средства труда, полученные по договорам отступного, залога, назначение которых не определено</v>
      </c>
      <c r="E1781" s="25">
        <f>'101_parsed'!C1781</f>
        <v>0</v>
      </c>
      <c r="F1781" s="25">
        <f>'101_parsed'!D1781</f>
        <v>0</v>
      </c>
      <c r="G1781" s="25">
        <f>'101_parsed'!E1781</f>
        <v>0</v>
      </c>
      <c r="H1781" s="25">
        <f>'101_parsed'!F1781</f>
        <v>0</v>
      </c>
    </row>
    <row r="1782" spans="1:8" x14ac:dyDescent="0.2">
      <c r="A1782" s="25">
        <f>'101_parsed'!A1782</f>
        <v>3490</v>
      </c>
      <c r="B1782" s="33">
        <f>'101_parsed'!B1782</f>
        <v>62102</v>
      </c>
      <c r="C1782" s="25" t="str">
        <f>INDEX(all_banks!O:O,MATCH(A1782,all_banks!H:H,0))</f>
        <v>ООО "Голдман Сакс Банк" (3490)</v>
      </c>
      <c r="D1782" s="25" t="str">
        <f>INDEX('101_accounts'!B:B,MATCH(B1782,'101_accounts'!A:A,0))</f>
        <v>62102   A  Предметы труда, полученные по договорам отступного, залога, назначение которых не определено</v>
      </c>
      <c r="E1782" s="25">
        <f>'101_parsed'!C1782</f>
        <v>0</v>
      </c>
      <c r="F1782" s="25">
        <f>'101_parsed'!D1782</f>
        <v>0</v>
      </c>
      <c r="G1782" s="25">
        <f>'101_parsed'!E1782</f>
        <v>0</v>
      </c>
      <c r="H1782" s="25">
        <f>'101_parsed'!F1782</f>
        <v>0</v>
      </c>
    </row>
    <row r="1783" spans="1:8" x14ac:dyDescent="0.2">
      <c r="A1783" s="25">
        <f>'101_parsed'!A1783</f>
        <v>3490</v>
      </c>
      <c r="B1783" s="33">
        <f>'101_parsed'!B1783</f>
        <v>62103</v>
      </c>
      <c r="C1783" s="25" t="str">
        <f>INDEX(all_banks!O:O,MATCH(A1783,all_banks!H:H,0))</f>
        <v>ООО "Голдман Сакс Банк" (3490)</v>
      </c>
      <c r="D1783" s="25" t="str">
        <f>INDEX('101_accounts'!B:B,MATCH(B1783,'101_accounts'!A:A,0))</f>
        <v>62103   П  Резервы на возможные потери</v>
      </c>
      <c r="E1783" s="25">
        <f>'101_parsed'!C1783</f>
        <v>0</v>
      </c>
      <c r="F1783" s="25">
        <f>'101_parsed'!D1783</f>
        <v>0</v>
      </c>
      <c r="G1783" s="25">
        <f>'101_parsed'!E1783</f>
        <v>0</v>
      </c>
      <c r="H1783" s="25">
        <f>'101_parsed'!F1783</f>
        <v>0</v>
      </c>
    </row>
    <row r="1784" spans="1:8" x14ac:dyDescent="0.2">
      <c r="A1784" s="25">
        <f>'101_parsed'!A1784</f>
        <v>2982</v>
      </c>
      <c r="B1784" s="33">
        <f>'101_parsed'!B1784</f>
        <v>60401</v>
      </c>
      <c r="C1784" s="25" t="str">
        <f>INDEX(all_banks!O:O,MATCH(A1784,all_banks!H:H,0))</f>
        <v>АО "ГОРБАНК" (2982)</v>
      </c>
      <c r="D1784" s="25" t="str">
        <f>INDEX('101_accounts'!B:B,MATCH(B1784,'101_accounts'!A:A,0))</f>
        <v>60401   A  Основные средства (кроме земли) (c 13.02.2018)_x000D_Категория 1- Здания и сооружения (до 31.12.2002)</v>
      </c>
      <c r="E1784" s="25">
        <f>'101_parsed'!C1784</f>
        <v>736989</v>
      </c>
      <c r="F1784" s="25">
        <f>'101_parsed'!D1784</f>
        <v>0</v>
      </c>
      <c r="G1784" s="25">
        <f>'101_parsed'!E1784</f>
        <v>730535</v>
      </c>
      <c r="H1784" s="25">
        <f>'101_parsed'!F1784</f>
        <v>0</v>
      </c>
    </row>
    <row r="1785" spans="1:8" x14ac:dyDescent="0.2">
      <c r="A1785" s="25">
        <f>'101_parsed'!A1785</f>
        <v>2982</v>
      </c>
      <c r="B1785" s="33">
        <f>'101_parsed'!B1785</f>
        <v>60404</v>
      </c>
      <c r="C1785" s="25" t="str">
        <f>INDEX(all_banks!O:O,MATCH(A1785,all_banks!H:H,0))</f>
        <v>АО "ГОРБАНК" (2982)</v>
      </c>
      <c r="D1785" s="25" t="str">
        <f>INDEX('101_accounts'!B:B,MATCH(B1785,'101_accounts'!A:A,0))</f>
        <v>60404   A  Земля (c 13.02.2018)</v>
      </c>
      <c r="E1785" s="25">
        <f>'101_parsed'!C1785</f>
        <v>162835</v>
      </c>
      <c r="F1785" s="25">
        <f>'101_parsed'!D1785</f>
        <v>0</v>
      </c>
      <c r="G1785" s="25">
        <f>'101_parsed'!E1785</f>
        <v>162835</v>
      </c>
      <c r="H1785" s="25">
        <f>'101_parsed'!F1785</f>
        <v>0</v>
      </c>
    </row>
    <row r="1786" spans="1:8" x14ac:dyDescent="0.2">
      <c r="A1786" s="25">
        <f>'101_parsed'!A1786</f>
        <v>2982</v>
      </c>
      <c r="B1786" s="33">
        <f>'101_parsed'!B1786</f>
        <v>60405</v>
      </c>
      <c r="C1786" s="25" t="str">
        <f>INDEX(all_banks!O:O,MATCH(A1786,all_banks!H:H,0))</f>
        <v>АО "ГОРБАНК" (2982)</v>
      </c>
      <c r="D1786" s="25" t="str">
        <f>INDEX('101_accounts'!B:B,MATCH(B1786,'101_accounts'!A:A,0))</f>
        <v>60405   П
A (до 31.01.2003)  Резервы на возможные потери (c 13.02.2018)
Долгосрочно арендуемые основные средства (до 31.01.2003)</v>
      </c>
      <c r="E1786" s="25">
        <f>'101_parsed'!C1786</f>
        <v>0</v>
      </c>
      <c r="F1786" s="25">
        <f>'101_parsed'!D1786</f>
        <v>0</v>
      </c>
      <c r="G1786" s="25">
        <f>'101_parsed'!E1786</f>
        <v>0</v>
      </c>
      <c r="H1786" s="25">
        <f>'101_parsed'!F1786</f>
        <v>0</v>
      </c>
    </row>
    <row r="1787" spans="1:8" x14ac:dyDescent="0.2">
      <c r="A1787" s="25">
        <f>'101_parsed'!A1787</f>
        <v>2982</v>
      </c>
      <c r="B1787" s="33">
        <f>'101_parsed'!B1787</f>
        <v>60414</v>
      </c>
      <c r="C1787" s="25" t="str">
        <f>INDEX(all_banks!O:O,MATCH(A1787,all_banks!H:H,0))</f>
        <v>АО "ГОРБАНК" (2982)</v>
      </c>
      <c r="D1787" s="25" t="str">
        <f>INDEX('101_accounts'!B:B,MATCH(B1787,'101_accounts'!A:A,0))</f>
        <v>60414   П  Амортизация основных средств (кроме земли) (c 13.02.2018)</v>
      </c>
      <c r="E1787" s="25">
        <f>'101_parsed'!C1787</f>
        <v>0</v>
      </c>
      <c r="F1787" s="25">
        <f>'101_parsed'!D1787</f>
        <v>186560</v>
      </c>
      <c r="G1787" s="25">
        <f>'101_parsed'!E1787</f>
        <v>0</v>
      </c>
      <c r="H1787" s="25">
        <f>'101_parsed'!F1787</f>
        <v>183939</v>
      </c>
    </row>
    <row r="1788" spans="1:8" x14ac:dyDescent="0.2">
      <c r="A1788" s="25">
        <f>'101_parsed'!A1788</f>
        <v>2982</v>
      </c>
      <c r="B1788" s="33">
        <f>'101_parsed'!B1788</f>
        <v>60415</v>
      </c>
      <c r="C1788" s="25" t="str">
        <f>INDEX(all_banks!O:O,MATCH(A1788,all_banks!H:H,0))</f>
        <v>АО "ГОРБАНК" (2982)</v>
      </c>
      <c r="D1788" s="25" t="str">
        <f>INDEX('101_accounts'!B:B,MATCH(B1788,'101_accounts'!A:A,0))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788" s="25">
        <f>'101_parsed'!C1788</f>
        <v>0</v>
      </c>
      <c r="F1788" s="25">
        <f>'101_parsed'!D1788</f>
        <v>0</v>
      </c>
      <c r="G1788" s="25">
        <f>'101_parsed'!E1788</f>
        <v>0</v>
      </c>
      <c r="H1788" s="25">
        <f>'101_parsed'!F1788</f>
        <v>0</v>
      </c>
    </row>
    <row r="1789" spans="1:8" x14ac:dyDescent="0.2">
      <c r="A1789" s="25">
        <f>'101_parsed'!A1789</f>
        <v>2982</v>
      </c>
      <c r="B1789" s="33">
        <f>'101_parsed'!B1789</f>
        <v>61901</v>
      </c>
      <c r="C1789" s="25" t="str">
        <f>INDEX(all_banks!O:O,MATCH(A1789,all_banks!H:H,0))</f>
        <v>АО "ГОРБАНК" (2982)</v>
      </c>
      <c r="D1789" s="25" t="str">
        <f>INDEX('101_accounts'!B:B,MATCH(B1789,'101_accounts'!A:A,0))</f>
        <v>61901   A  Земля, временно неиспользуемая в основной деятельности</v>
      </c>
      <c r="E1789" s="25">
        <f>'101_parsed'!C1789</f>
        <v>0</v>
      </c>
      <c r="F1789" s="25">
        <f>'101_parsed'!D1789</f>
        <v>0</v>
      </c>
      <c r="G1789" s="25">
        <f>'101_parsed'!E1789</f>
        <v>0</v>
      </c>
      <c r="H1789" s="25">
        <f>'101_parsed'!F1789</f>
        <v>0</v>
      </c>
    </row>
    <row r="1790" spans="1:8" x14ac:dyDescent="0.2">
      <c r="A1790" s="25">
        <f>'101_parsed'!A1790</f>
        <v>2982</v>
      </c>
      <c r="B1790" s="33">
        <f>'101_parsed'!B1790</f>
        <v>61902</v>
      </c>
      <c r="C1790" s="25" t="str">
        <f>INDEX(all_banks!O:O,MATCH(A1790,all_banks!H:H,0))</f>
        <v>АО "ГОРБАНК" (2982)</v>
      </c>
      <c r="D1790" s="25" t="str">
        <f>INDEX('101_accounts'!B:B,MATCH(B1790,'101_accounts'!A:A,0))</f>
        <v>61902   A  Земля, временно неиспользуемая в основной деятельности, переданная в аренду</v>
      </c>
      <c r="E1790" s="25">
        <f>'101_parsed'!C1790</f>
        <v>0</v>
      </c>
      <c r="F1790" s="25">
        <f>'101_parsed'!D1790</f>
        <v>0</v>
      </c>
      <c r="G1790" s="25">
        <f>'101_parsed'!E1790</f>
        <v>0</v>
      </c>
      <c r="H1790" s="25">
        <f>'101_parsed'!F1790</f>
        <v>0</v>
      </c>
    </row>
    <row r="1791" spans="1:8" x14ac:dyDescent="0.2">
      <c r="A1791" s="25">
        <f>'101_parsed'!A1791</f>
        <v>2982</v>
      </c>
      <c r="B1791" s="33">
        <f>'101_parsed'!B1791</f>
        <v>61903</v>
      </c>
      <c r="C1791" s="25" t="str">
        <f>INDEX(all_banks!O:O,MATCH(A1791,all_banks!H:H,0))</f>
        <v>АО "ГОРБАНК" (2982)</v>
      </c>
      <c r="D1791" s="25" t="str">
        <f>INDEX('101_accounts'!B:B,MATCH(B1791,'101_accounts'!A:A,0))</f>
        <v>61903   A  Недвижимость (кроме земли), временно неиспользуемая в основной деятельности</v>
      </c>
      <c r="E1791" s="25">
        <f>'101_parsed'!C1791</f>
        <v>0</v>
      </c>
      <c r="F1791" s="25">
        <f>'101_parsed'!D1791</f>
        <v>0</v>
      </c>
      <c r="G1791" s="25">
        <f>'101_parsed'!E1791</f>
        <v>0</v>
      </c>
      <c r="H1791" s="25">
        <f>'101_parsed'!F1791</f>
        <v>0</v>
      </c>
    </row>
    <row r="1792" spans="1:8" x14ac:dyDescent="0.2">
      <c r="A1792" s="25">
        <f>'101_parsed'!A1792</f>
        <v>2982</v>
      </c>
      <c r="B1792" s="33">
        <f>'101_parsed'!B1792</f>
        <v>61904</v>
      </c>
      <c r="C1792" s="25" t="str">
        <f>INDEX(all_banks!O:O,MATCH(A1792,all_banks!H:H,0))</f>
        <v>АО "ГОРБАНК" (2982)</v>
      </c>
      <c r="D1792" s="25" t="str">
        <f>INDEX('101_accounts'!B:B,MATCH(B1792,'101_accounts'!A:A,0))</f>
        <v>61904   A  Недвижимость (кроме земли), временно неиспользуемая в основной деятельности, переданная в аренду</v>
      </c>
      <c r="E1792" s="25">
        <f>'101_parsed'!C1792</f>
        <v>0</v>
      </c>
      <c r="F1792" s="25">
        <f>'101_parsed'!D1792</f>
        <v>0</v>
      </c>
      <c r="G1792" s="25">
        <f>'101_parsed'!E1792</f>
        <v>0</v>
      </c>
      <c r="H1792" s="25">
        <f>'101_parsed'!F1792</f>
        <v>0</v>
      </c>
    </row>
    <row r="1793" spans="1:8" x14ac:dyDescent="0.2">
      <c r="A1793" s="25">
        <f>'101_parsed'!A1793</f>
        <v>2982</v>
      </c>
      <c r="B1793" s="33">
        <f>'101_parsed'!B1793</f>
        <v>61905</v>
      </c>
      <c r="C1793" s="25" t="str">
        <f>INDEX(all_banks!O:O,MATCH(A1793,all_banks!H:H,0))</f>
        <v>АО "ГОРБАНК" (2982)</v>
      </c>
      <c r="D1793" s="25" t="str">
        <f>INDEX('101_accounts'!B:B,MATCH(B1793,'101_accounts'!A:A,0))</f>
        <v>61905   A  Земля, временно неиспользуемая в основной деятельности, учитываемая по справедливой стоимости</v>
      </c>
      <c r="E1793" s="25">
        <f>'101_parsed'!C1793</f>
        <v>0</v>
      </c>
      <c r="F1793" s="25">
        <f>'101_parsed'!D1793</f>
        <v>0</v>
      </c>
      <c r="G1793" s="25">
        <f>'101_parsed'!E1793</f>
        <v>0</v>
      </c>
      <c r="H1793" s="25">
        <f>'101_parsed'!F1793</f>
        <v>0</v>
      </c>
    </row>
    <row r="1794" spans="1:8" x14ac:dyDescent="0.2">
      <c r="A1794" s="25">
        <f>'101_parsed'!A1794</f>
        <v>2982</v>
      </c>
      <c r="B1794" s="33">
        <f>'101_parsed'!B1794</f>
        <v>61906</v>
      </c>
      <c r="C1794" s="25" t="str">
        <f>INDEX(all_banks!O:O,MATCH(A1794,all_banks!H:H,0))</f>
        <v>АО "ГОРБАНК" (2982)</v>
      </c>
      <c r="D1794" s="25" t="str">
        <f>INDEX('101_accounts'!B:B,MATCH(B1794,'101_accounts'!A:A,0))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794" s="25">
        <f>'101_parsed'!C1794</f>
        <v>0</v>
      </c>
      <c r="F1794" s="25">
        <f>'101_parsed'!D1794</f>
        <v>0</v>
      </c>
      <c r="G1794" s="25">
        <f>'101_parsed'!E1794</f>
        <v>0</v>
      </c>
      <c r="H1794" s="25">
        <f>'101_parsed'!F1794</f>
        <v>0</v>
      </c>
    </row>
    <row r="1795" spans="1:8" x14ac:dyDescent="0.2">
      <c r="A1795" s="25">
        <f>'101_parsed'!A1795</f>
        <v>2982</v>
      </c>
      <c r="B1795" s="33">
        <f>'101_parsed'!B1795</f>
        <v>61907</v>
      </c>
      <c r="C1795" s="25" t="str">
        <f>INDEX(all_banks!O:O,MATCH(A1795,all_banks!H:H,0))</f>
        <v>АО "ГОРБАНК" (2982)</v>
      </c>
      <c r="D1795" s="25" t="str">
        <f>INDEX('101_accounts'!B:B,MATCH(B1795,'101_accounts'!A:A,0))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795" s="25">
        <f>'101_parsed'!C1795</f>
        <v>0</v>
      </c>
      <c r="F1795" s="25">
        <f>'101_parsed'!D1795</f>
        <v>0</v>
      </c>
      <c r="G1795" s="25">
        <f>'101_parsed'!E1795</f>
        <v>0</v>
      </c>
      <c r="H1795" s="25">
        <f>'101_parsed'!F1795</f>
        <v>0</v>
      </c>
    </row>
    <row r="1796" spans="1:8" x14ac:dyDescent="0.2">
      <c r="A1796" s="25">
        <f>'101_parsed'!A1796</f>
        <v>2982</v>
      </c>
      <c r="B1796" s="33">
        <f>'101_parsed'!B1796</f>
        <v>61908</v>
      </c>
      <c r="C1796" s="25" t="str">
        <f>INDEX(all_banks!O:O,MATCH(A1796,all_banks!H:H,0))</f>
        <v>АО "ГОРБАНК" (2982)</v>
      </c>
      <c r="D1796" s="25" t="str">
        <f>INDEX('101_accounts'!B:B,MATCH(B1796,'101_accounts'!A:A,0))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796" s="25">
        <f>'101_parsed'!C1796</f>
        <v>0</v>
      </c>
      <c r="F1796" s="25">
        <f>'101_parsed'!D1796</f>
        <v>0</v>
      </c>
      <c r="G1796" s="25">
        <f>'101_parsed'!E1796</f>
        <v>0</v>
      </c>
      <c r="H1796" s="25">
        <f>'101_parsed'!F1796</f>
        <v>0</v>
      </c>
    </row>
    <row r="1797" spans="1:8" x14ac:dyDescent="0.2">
      <c r="A1797" s="25">
        <f>'101_parsed'!A1797</f>
        <v>2982</v>
      </c>
      <c r="B1797" s="33">
        <f>'101_parsed'!B1797</f>
        <v>61909</v>
      </c>
      <c r="C1797" s="25" t="str">
        <f>INDEX(all_banks!O:O,MATCH(A1797,all_banks!H:H,0))</f>
        <v>АО "ГОРБАНК" (2982)</v>
      </c>
      <c r="D1797" s="25" t="str">
        <f>INDEX('101_accounts'!B:B,MATCH(B1797,'101_accounts'!A:A,0))</f>
        <v>61909   П  Амортизация недвижимости (кроме земли), временно неиспользуемой в основной деятельности</v>
      </c>
      <c r="E1797" s="25">
        <f>'101_parsed'!C1797</f>
        <v>0</v>
      </c>
      <c r="F1797" s="25">
        <f>'101_parsed'!D1797</f>
        <v>0</v>
      </c>
      <c r="G1797" s="25">
        <f>'101_parsed'!E1797</f>
        <v>0</v>
      </c>
      <c r="H1797" s="25">
        <f>'101_parsed'!F1797</f>
        <v>0</v>
      </c>
    </row>
    <row r="1798" spans="1:8" x14ac:dyDescent="0.2">
      <c r="A1798" s="25">
        <f>'101_parsed'!A1798</f>
        <v>2982</v>
      </c>
      <c r="B1798" s="33">
        <f>'101_parsed'!B1798</f>
        <v>61910</v>
      </c>
      <c r="C1798" s="25" t="str">
        <f>INDEX(all_banks!O:O,MATCH(A1798,all_banks!H:H,0))</f>
        <v>АО "ГОРБАНК" (2982)</v>
      </c>
      <c r="D1798" s="25" t="str">
        <f>INDEX('101_accounts'!B:B,MATCH(B1798,'101_accounts'!A:A,0))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798" s="25">
        <f>'101_parsed'!C1798</f>
        <v>0</v>
      </c>
      <c r="F1798" s="25">
        <f>'101_parsed'!D1798</f>
        <v>0</v>
      </c>
      <c r="G1798" s="25">
        <f>'101_parsed'!E1798</f>
        <v>0</v>
      </c>
      <c r="H1798" s="25">
        <f>'101_parsed'!F1798</f>
        <v>0</v>
      </c>
    </row>
    <row r="1799" spans="1:8" x14ac:dyDescent="0.2">
      <c r="A1799" s="25">
        <f>'101_parsed'!A1799</f>
        <v>2982</v>
      </c>
      <c r="B1799" s="33">
        <f>'101_parsed'!B1799</f>
        <v>61911</v>
      </c>
      <c r="C1799" s="25" t="str">
        <f>INDEX(all_banks!O:O,MATCH(A1799,all_banks!H:H,0))</f>
        <v>АО "ГОРБАНК" (2982)</v>
      </c>
      <c r="D1799" s="25" t="str">
        <f>INDEX('101_accounts'!B:B,MATCH(B1799,'101_accounts'!A:A,0))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799" s="25">
        <f>'101_parsed'!C1799</f>
        <v>0</v>
      </c>
      <c r="F1799" s="25">
        <f>'101_parsed'!D1799</f>
        <v>0</v>
      </c>
      <c r="G1799" s="25">
        <f>'101_parsed'!E1799</f>
        <v>0</v>
      </c>
      <c r="H1799" s="25">
        <f>'101_parsed'!F1799</f>
        <v>0</v>
      </c>
    </row>
    <row r="1800" spans="1:8" x14ac:dyDescent="0.2">
      <c r="A1800" s="25">
        <f>'101_parsed'!A1800</f>
        <v>2982</v>
      </c>
      <c r="B1800" s="33">
        <f>'101_parsed'!B1800</f>
        <v>61912</v>
      </c>
      <c r="C1800" s="25" t="str">
        <f>INDEX(all_banks!O:O,MATCH(A1800,all_banks!H:H,0))</f>
        <v>АО "ГОРБАНК" (2982)</v>
      </c>
      <c r="D1800" s="25" t="str">
        <f>INDEX('101_accounts'!B:B,MATCH(B1800,'101_accounts'!A:A,0))</f>
        <v>61912   П  Резервы на возможные потери</v>
      </c>
      <c r="E1800" s="25">
        <f>'101_parsed'!C1800</f>
        <v>0</v>
      </c>
      <c r="F1800" s="25">
        <f>'101_parsed'!D1800</f>
        <v>0</v>
      </c>
      <c r="G1800" s="25">
        <f>'101_parsed'!E1800</f>
        <v>0</v>
      </c>
      <c r="H1800" s="25">
        <f>'101_parsed'!F1800</f>
        <v>0</v>
      </c>
    </row>
    <row r="1801" spans="1:8" x14ac:dyDescent="0.2">
      <c r="A1801" s="25">
        <f>'101_parsed'!A1801</f>
        <v>2982</v>
      </c>
      <c r="B1801" s="33">
        <f>'101_parsed'!B1801</f>
        <v>62001</v>
      </c>
      <c r="C1801" s="25" t="str">
        <f>INDEX(all_banks!O:O,MATCH(A1801,all_banks!H:H,0))</f>
        <v>АО "ГОРБАНК" (2982)</v>
      </c>
      <c r="D1801" s="25" t="str">
        <f>INDEX('101_accounts'!B:B,MATCH(B1801,'101_accounts'!A:A,0))</f>
        <v>62001   A  Долгосрочные активы, предназначенные для продажи</v>
      </c>
      <c r="E1801" s="25">
        <f>'101_parsed'!C1801</f>
        <v>0</v>
      </c>
      <c r="F1801" s="25">
        <f>'101_parsed'!D1801</f>
        <v>0</v>
      </c>
      <c r="G1801" s="25">
        <f>'101_parsed'!E1801</f>
        <v>0</v>
      </c>
      <c r="H1801" s="25">
        <f>'101_parsed'!F1801</f>
        <v>0</v>
      </c>
    </row>
    <row r="1802" spans="1:8" x14ac:dyDescent="0.2">
      <c r="A1802" s="25">
        <f>'101_parsed'!A1802</f>
        <v>2982</v>
      </c>
      <c r="B1802" s="33">
        <f>'101_parsed'!B1802</f>
        <v>62002</v>
      </c>
      <c r="C1802" s="25" t="str">
        <f>INDEX(all_banks!O:O,MATCH(A1802,all_banks!H:H,0))</f>
        <v>АО "ГОРБАНК" (2982)</v>
      </c>
      <c r="D1802" s="25" t="str">
        <f>INDEX('101_accounts'!B:B,MATCH(B1802,'101_accounts'!A:A,0))</f>
        <v>62002   П  Резервы на возможные потери</v>
      </c>
      <c r="E1802" s="25">
        <f>'101_parsed'!C1802</f>
        <v>0</v>
      </c>
      <c r="F1802" s="25">
        <f>'101_parsed'!D1802</f>
        <v>0</v>
      </c>
      <c r="G1802" s="25">
        <f>'101_parsed'!E1802</f>
        <v>0</v>
      </c>
      <c r="H1802" s="25">
        <f>'101_parsed'!F1802</f>
        <v>0</v>
      </c>
    </row>
    <row r="1803" spans="1:8" x14ac:dyDescent="0.2">
      <c r="A1803" s="25">
        <f>'101_parsed'!A1803</f>
        <v>2982</v>
      </c>
      <c r="B1803" s="33">
        <f>'101_parsed'!B1803</f>
        <v>62101</v>
      </c>
      <c r="C1803" s="25" t="str">
        <f>INDEX(all_banks!O:O,MATCH(A1803,all_banks!H:H,0))</f>
        <v>АО "ГОРБАНК" (2982)</v>
      </c>
      <c r="D1803" s="25" t="str">
        <f>INDEX('101_accounts'!B:B,MATCH(B1803,'101_accounts'!A:A,0))</f>
        <v>62101   A  Средства труда, полученные по договорам отступного, залога, назначение которых не определено</v>
      </c>
      <c r="E1803" s="25">
        <f>'101_parsed'!C1803</f>
        <v>0</v>
      </c>
      <c r="F1803" s="25">
        <f>'101_parsed'!D1803</f>
        <v>0</v>
      </c>
      <c r="G1803" s="25">
        <f>'101_parsed'!E1803</f>
        <v>0</v>
      </c>
      <c r="H1803" s="25">
        <f>'101_parsed'!F1803</f>
        <v>0</v>
      </c>
    </row>
    <row r="1804" spans="1:8" x14ac:dyDescent="0.2">
      <c r="A1804" s="25">
        <f>'101_parsed'!A1804</f>
        <v>2982</v>
      </c>
      <c r="B1804" s="33">
        <f>'101_parsed'!B1804</f>
        <v>62102</v>
      </c>
      <c r="C1804" s="25" t="str">
        <f>INDEX(all_banks!O:O,MATCH(A1804,all_banks!H:H,0))</f>
        <v>АО "ГОРБАНК" (2982)</v>
      </c>
      <c r="D1804" s="25" t="str">
        <f>INDEX('101_accounts'!B:B,MATCH(B1804,'101_accounts'!A:A,0))</f>
        <v>62102   A  Предметы труда, полученные по договорам отступного, залога, назначение которых не определено</v>
      </c>
      <c r="E1804" s="25">
        <f>'101_parsed'!C1804</f>
        <v>0</v>
      </c>
      <c r="F1804" s="25">
        <f>'101_parsed'!D1804</f>
        <v>0</v>
      </c>
      <c r="G1804" s="25">
        <f>'101_parsed'!E1804</f>
        <v>0</v>
      </c>
      <c r="H1804" s="25">
        <f>'101_parsed'!F1804</f>
        <v>0</v>
      </c>
    </row>
    <row r="1805" spans="1:8" x14ac:dyDescent="0.2">
      <c r="A1805" s="25">
        <f>'101_parsed'!A1805</f>
        <v>2982</v>
      </c>
      <c r="B1805" s="33">
        <f>'101_parsed'!B1805</f>
        <v>62103</v>
      </c>
      <c r="C1805" s="25" t="str">
        <f>INDEX(all_banks!O:O,MATCH(A1805,all_banks!H:H,0))</f>
        <v>АО "ГОРБАНК" (2982)</v>
      </c>
      <c r="D1805" s="25" t="str">
        <f>INDEX('101_accounts'!B:B,MATCH(B1805,'101_accounts'!A:A,0))</f>
        <v>62103   П  Резервы на возможные потери</v>
      </c>
      <c r="E1805" s="25">
        <f>'101_parsed'!C1805</f>
        <v>0</v>
      </c>
      <c r="F1805" s="25">
        <f>'101_parsed'!D1805</f>
        <v>0</v>
      </c>
      <c r="G1805" s="25">
        <f>'101_parsed'!E1805</f>
        <v>0</v>
      </c>
      <c r="H1805" s="25">
        <f>'101_parsed'!F1805</f>
        <v>0</v>
      </c>
    </row>
    <row r="1806" spans="1:8" x14ac:dyDescent="0.2">
      <c r="A1806" s="25">
        <f>'101_parsed'!A1806</f>
        <v>256</v>
      </c>
      <c r="B1806" s="33">
        <f>'101_parsed'!B1806</f>
        <v>60401</v>
      </c>
      <c r="C1806" s="25" t="str">
        <f>INDEX(all_banks!O:O,MATCH(A1806,all_banks!H:H,0))</f>
        <v>АО "ГУТА-БАНК" (256)</v>
      </c>
      <c r="D1806" s="25" t="str">
        <f>INDEX('101_accounts'!B:B,MATCH(B1806,'101_accounts'!A:A,0))</f>
        <v>60401   A  Основные средства (кроме земли) (c 13.02.2018)_x000D_Категория 1- Здания и сооружения (до 31.12.2002)</v>
      </c>
      <c r="E1806" s="25">
        <f>'101_parsed'!C1806</f>
        <v>209704</v>
      </c>
      <c r="F1806" s="25">
        <f>'101_parsed'!D1806</f>
        <v>0</v>
      </c>
      <c r="G1806" s="25">
        <f>'101_parsed'!E1806</f>
        <v>199050</v>
      </c>
      <c r="H1806" s="25">
        <f>'101_parsed'!F1806</f>
        <v>0</v>
      </c>
    </row>
    <row r="1807" spans="1:8" x14ac:dyDescent="0.2">
      <c r="A1807" s="25">
        <f>'101_parsed'!A1807</f>
        <v>256</v>
      </c>
      <c r="B1807" s="33">
        <f>'101_parsed'!B1807</f>
        <v>60404</v>
      </c>
      <c r="C1807" s="25" t="str">
        <f>INDEX(all_banks!O:O,MATCH(A1807,all_banks!H:H,0))</f>
        <v>АО "ГУТА-БАНК" (256)</v>
      </c>
      <c r="D1807" s="25" t="str">
        <f>INDEX('101_accounts'!B:B,MATCH(B1807,'101_accounts'!A:A,0))</f>
        <v>60404   A  Земля (c 13.02.2018)</v>
      </c>
      <c r="E1807" s="25">
        <f>'101_parsed'!C1807</f>
        <v>0</v>
      </c>
      <c r="F1807" s="25">
        <f>'101_parsed'!D1807</f>
        <v>0</v>
      </c>
      <c r="G1807" s="25">
        <f>'101_parsed'!E1807</f>
        <v>0</v>
      </c>
      <c r="H1807" s="25">
        <f>'101_parsed'!F1807</f>
        <v>0</v>
      </c>
    </row>
    <row r="1808" spans="1:8" x14ac:dyDescent="0.2">
      <c r="A1808" s="25">
        <f>'101_parsed'!A1808</f>
        <v>256</v>
      </c>
      <c r="B1808" s="33">
        <f>'101_parsed'!B1808</f>
        <v>60405</v>
      </c>
      <c r="C1808" s="25" t="str">
        <f>INDEX(all_banks!O:O,MATCH(A1808,all_banks!H:H,0))</f>
        <v>АО "ГУТА-БАНК" (256)</v>
      </c>
      <c r="D1808" s="25" t="str">
        <f>INDEX('101_accounts'!B:B,MATCH(B1808,'101_accounts'!A:A,0))</f>
        <v>60405   П
A (до 31.01.2003)  Резервы на возможные потери (c 13.02.2018)
Долгосрочно арендуемые основные средства (до 31.01.2003)</v>
      </c>
      <c r="E1808" s="25">
        <f>'101_parsed'!C1808</f>
        <v>0</v>
      </c>
      <c r="F1808" s="25">
        <f>'101_parsed'!D1808</f>
        <v>0</v>
      </c>
      <c r="G1808" s="25">
        <f>'101_parsed'!E1808</f>
        <v>0</v>
      </c>
      <c r="H1808" s="25">
        <f>'101_parsed'!F1808</f>
        <v>0</v>
      </c>
    </row>
    <row r="1809" spans="1:8" x14ac:dyDescent="0.2">
      <c r="A1809" s="25">
        <f>'101_parsed'!A1809</f>
        <v>256</v>
      </c>
      <c r="B1809" s="33">
        <f>'101_parsed'!B1809</f>
        <v>60414</v>
      </c>
      <c r="C1809" s="25" t="str">
        <f>INDEX(all_banks!O:O,MATCH(A1809,all_banks!H:H,0))</f>
        <v>АО "ГУТА-БАНК" (256)</v>
      </c>
      <c r="D1809" s="25" t="str">
        <f>INDEX('101_accounts'!B:B,MATCH(B1809,'101_accounts'!A:A,0))</f>
        <v>60414   П  Амортизация основных средств (кроме земли) (c 13.02.2018)</v>
      </c>
      <c r="E1809" s="25">
        <f>'101_parsed'!C1809</f>
        <v>0</v>
      </c>
      <c r="F1809" s="25">
        <f>'101_parsed'!D1809</f>
        <v>137656</v>
      </c>
      <c r="G1809" s="25">
        <f>'101_parsed'!E1809</f>
        <v>0</v>
      </c>
      <c r="H1809" s="25">
        <f>'101_parsed'!F1809</f>
        <v>136779</v>
      </c>
    </row>
    <row r="1810" spans="1:8" x14ac:dyDescent="0.2">
      <c r="A1810" s="25">
        <f>'101_parsed'!A1810</f>
        <v>256</v>
      </c>
      <c r="B1810" s="33">
        <f>'101_parsed'!B1810</f>
        <v>60415</v>
      </c>
      <c r="C1810" s="25" t="str">
        <f>INDEX(all_banks!O:O,MATCH(A1810,all_banks!H:H,0))</f>
        <v>АО "ГУТА-БАНК" (256)</v>
      </c>
      <c r="D1810" s="25" t="str">
        <f>INDEX('101_accounts'!B:B,MATCH(B1810,'101_accounts'!A:A,0))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810" s="25">
        <f>'101_parsed'!C1810</f>
        <v>188</v>
      </c>
      <c r="F1810" s="25">
        <f>'101_parsed'!D1810</f>
        <v>0</v>
      </c>
      <c r="G1810" s="25">
        <f>'101_parsed'!E1810</f>
        <v>188</v>
      </c>
      <c r="H1810" s="25">
        <f>'101_parsed'!F1810</f>
        <v>0</v>
      </c>
    </row>
    <row r="1811" spans="1:8" x14ac:dyDescent="0.2">
      <c r="A1811" s="25">
        <f>'101_parsed'!A1811</f>
        <v>256</v>
      </c>
      <c r="B1811" s="33">
        <f>'101_parsed'!B1811</f>
        <v>61901</v>
      </c>
      <c r="C1811" s="25" t="str">
        <f>INDEX(all_banks!O:O,MATCH(A1811,all_banks!H:H,0))</f>
        <v>АО "ГУТА-БАНК" (256)</v>
      </c>
      <c r="D1811" s="25" t="str">
        <f>INDEX('101_accounts'!B:B,MATCH(B1811,'101_accounts'!A:A,0))</f>
        <v>61901   A  Земля, временно неиспользуемая в основной деятельности</v>
      </c>
      <c r="E1811" s="25">
        <f>'101_parsed'!C1811</f>
        <v>0</v>
      </c>
      <c r="F1811" s="25">
        <f>'101_parsed'!D1811</f>
        <v>0</v>
      </c>
      <c r="G1811" s="25">
        <f>'101_parsed'!E1811</f>
        <v>0</v>
      </c>
      <c r="H1811" s="25">
        <f>'101_parsed'!F1811</f>
        <v>0</v>
      </c>
    </row>
    <row r="1812" spans="1:8" x14ac:dyDescent="0.2">
      <c r="A1812" s="25">
        <f>'101_parsed'!A1812</f>
        <v>256</v>
      </c>
      <c r="B1812" s="33">
        <f>'101_parsed'!B1812</f>
        <v>61902</v>
      </c>
      <c r="C1812" s="25" t="str">
        <f>INDEX(all_banks!O:O,MATCH(A1812,all_banks!H:H,0))</f>
        <v>АО "ГУТА-БАНК" (256)</v>
      </c>
      <c r="D1812" s="25" t="str">
        <f>INDEX('101_accounts'!B:B,MATCH(B1812,'101_accounts'!A:A,0))</f>
        <v>61902   A  Земля, временно неиспользуемая в основной деятельности, переданная в аренду</v>
      </c>
      <c r="E1812" s="25">
        <f>'101_parsed'!C1812</f>
        <v>0</v>
      </c>
      <c r="F1812" s="25">
        <f>'101_parsed'!D1812</f>
        <v>0</v>
      </c>
      <c r="G1812" s="25">
        <f>'101_parsed'!E1812</f>
        <v>0</v>
      </c>
      <c r="H1812" s="25">
        <f>'101_parsed'!F1812</f>
        <v>0</v>
      </c>
    </row>
    <row r="1813" spans="1:8" x14ac:dyDescent="0.2">
      <c r="A1813" s="25">
        <f>'101_parsed'!A1813</f>
        <v>256</v>
      </c>
      <c r="B1813" s="33">
        <f>'101_parsed'!B1813</f>
        <v>61903</v>
      </c>
      <c r="C1813" s="25" t="str">
        <f>INDEX(all_banks!O:O,MATCH(A1813,all_banks!H:H,0))</f>
        <v>АО "ГУТА-БАНК" (256)</v>
      </c>
      <c r="D1813" s="25" t="str">
        <f>INDEX('101_accounts'!B:B,MATCH(B1813,'101_accounts'!A:A,0))</f>
        <v>61903   A  Недвижимость (кроме земли), временно неиспользуемая в основной деятельности</v>
      </c>
      <c r="E1813" s="25">
        <f>'101_parsed'!C1813</f>
        <v>0</v>
      </c>
      <c r="F1813" s="25">
        <f>'101_parsed'!D1813</f>
        <v>0</v>
      </c>
      <c r="G1813" s="25">
        <f>'101_parsed'!E1813</f>
        <v>0</v>
      </c>
      <c r="H1813" s="25">
        <f>'101_parsed'!F1813</f>
        <v>0</v>
      </c>
    </row>
    <row r="1814" spans="1:8" x14ac:dyDescent="0.2">
      <c r="A1814" s="25">
        <f>'101_parsed'!A1814</f>
        <v>256</v>
      </c>
      <c r="B1814" s="33">
        <f>'101_parsed'!B1814</f>
        <v>61904</v>
      </c>
      <c r="C1814" s="25" t="str">
        <f>INDEX(all_banks!O:O,MATCH(A1814,all_banks!H:H,0))</f>
        <v>АО "ГУТА-БАНК" (256)</v>
      </c>
      <c r="D1814" s="25" t="str">
        <f>INDEX('101_accounts'!B:B,MATCH(B1814,'101_accounts'!A:A,0))</f>
        <v>61904   A  Недвижимость (кроме земли), временно неиспользуемая в основной деятельности, переданная в аренду</v>
      </c>
      <c r="E1814" s="25">
        <f>'101_parsed'!C1814</f>
        <v>0</v>
      </c>
      <c r="F1814" s="25">
        <f>'101_parsed'!D1814</f>
        <v>0</v>
      </c>
      <c r="G1814" s="25">
        <f>'101_parsed'!E1814</f>
        <v>0</v>
      </c>
      <c r="H1814" s="25">
        <f>'101_parsed'!F1814</f>
        <v>0</v>
      </c>
    </row>
    <row r="1815" spans="1:8" x14ac:dyDescent="0.2">
      <c r="A1815" s="25">
        <f>'101_parsed'!A1815</f>
        <v>256</v>
      </c>
      <c r="B1815" s="33">
        <f>'101_parsed'!B1815</f>
        <v>61905</v>
      </c>
      <c r="C1815" s="25" t="str">
        <f>INDEX(all_banks!O:O,MATCH(A1815,all_banks!H:H,0))</f>
        <v>АО "ГУТА-БАНК" (256)</v>
      </c>
      <c r="D1815" s="25" t="str">
        <f>INDEX('101_accounts'!B:B,MATCH(B1815,'101_accounts'!A:A,0))</f>
        <v>61905   A  Земля, временно неиспользуемая в основной деятельности, учитываемая по справедливой стоимости</v>
      </c>
      <c r="E1815" s="25">
        <f>'101_parsed'!C1815</f>
        <v>0</v>
      </c>
      <c r="F1815" s="25">
        <f>'101_parsed'!D1815</f>
        <v>0</v>
      </c>
      <c r="G1815" s="25">
        <f>'101_parsed'!E1815</f>
        <v>0</v>
      </c>
      <c r="H1815" s="25">
        <f>'101_parsed'!F1815</f>
        <v>0</v>
      </c>
    </row>
    <row r="1816" spans="1:8" x14ac:dyDescent="0.2">
      <c r="A1816" s="25">
        <f>'101_parsed'!A1816</f>
        <v>256</v>
      </c>
      <c r="B1816" s="33">
        <f>'101_parsed'!B1816</f>
        <v>61906</v>
      </c>
      <c r="C1816" s="25" t="str">
        <f>INDEX(all_banks!O:O,MATCH(A1816,all_banks!H:H,0))</f>
        <v>АО "ГУТА-БАНК" (256)</v>
      </c>
      <c r="D1816" s="25" t="str">
        <f>INDEX('101_accounts'!B:B,MATCH(B1816,'101_accounts'!A:A,0))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816" s="25">
        <f>'101_parsed'!C1816</f>
        <v>0</v>
      </c>
      <c r="F1816" s="25">
        <f>'101_parsed'!D1816</f>
        <v>0</v>
      </c>
      <c r="G1816" s="25">
        <f>'101_parsed'!E1816</f>
        <v>0</v>
      </c>
      <c r="H1816" s="25">
        <f>'101_parsed'!F1816</f>
        <v>0</v>
      </c>
    </row>
    <row r="1817" spans="1:8" x14ac:dyDescent="0.2">
      <c r="A1817" s="25">
        <f>'101_parsed'!A1817</f>
        <v>256</v>
      </c>
      <c r="B1817" s="33">
        <f>'101_parsed'!B1817</f>
        <v>61907</v>
      </c>
      <c r="C1817" s="25" t="str">
        <f>INDEX(all_banks!O:O,MATCH(A1817,all_banks!H:H,0))</f>
        <v>АО "ГУТА-БАНК" (256)</v>
      </c>
      <c r="D1817" s="25" t="str">
        <f>INDEX('101_accounts'!B:B,MATCH(B1817,'101_accounts'!A:A,0))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817" s="25">
        <f>'101_parsed'!C1817</f>
        <v>0</v>
      </c>
      <c r="F1817" s="25">
        <f>'101_parsed'!D1817</f>
        <v>0</v>
      </c>
      <c r="G1817" s="25">
        <f>'101_parsed'!E1817</f>
        <v>0</v>
      </c>
      <c r="H1817" s="25">
        <f>'101_parsed'!F1817</f>
        <v>0</v>
      </c>
    </row>
    <row r="1818" spans="1:8" x14ac:dyDescent="0.2">
      <c r="A1818" s="25">
        <f>'101_parsed'!A1818</f>
        <v>256</v>
      </c>
      <c r="B1818" s="33">
        <f>'101_parsed'!B1818</f>
        <v>61908</v>
      </c>
      <c r="C1818" s="25" t="str">
        <f>INDEX(all_banks!O:O,MATCH(A1818,all_banks!H:H,0))</f>
        <v>АО "ГУТА-БАНК" (256)</v>
      </c>
      <c r="D1818" s="25" t="str">
        <f>INDEX('101_accounts'!B:B,MATCH(B1818,'101_accounts'!A:A,0))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818" s="25">
        <f>'101_parsed'!C1818</f>
        <v>0</v>
      </c>
      <c r="F1818" s="25">
        <f>'101_parsed'!D1818</f>
        <v>0</v>
      </c>
      <c r="G1818" s="25">
        <f>'101_parsed'!E1818</f>
        <v>0</v>
      </c>
      <c r="H1818" s="25">
        <f>'101_parsed'!F1818</f>
        <v>0</v>
      </c>
    </row>
    <row r="1819" spans="1:8" x14ac:dyDescent="0.2">
      <c r="A1819" s="25">
        <f>'101_parsed'!A1819</f>
        <v>256</v>
      </c>
      <c r="B1819" s="33">
        <f>'101_parsed'!B1819</f>
        <v>61909</v>
      </c>
      <c r="C1819" s="25" t="str">
        <f>INDEX(all_banks!O:O,MATCH(A1819,all_banks!H:H,0))</f>
        <v>АО "ГУТА-БАНК" (256)</v>
      </c>
      <c r="D1819" s="25" t="str">
        <f>INDEX('101_accounts'!B:B,MATCH(B1819,'101_accounts'!A:A,0))</f>
        <v>61909   П  Амортизация недвижимости (кроме земли), временно неиспользуемой в основной деятельности</v>
      </c>
      <c r="E1819" s="25">
        <f>'101_parsed'!C1819</f>
        <v>0</v>
      </c>
      <c r="F1819" s="25">
        <f>'101_parsed'!D1819</f>
        <v>0</v>
      </c>
      <c r="G1819" s="25">
        <f>'101_parsed'!E1819</f>
        <v>0</v>
      </c>
      <c r="H1819" s="25">
        <f>'101_parsed'!F1819</f>
        <v>0</v>
      </c>
    </row>
    <row r="1820" spans="1:8" x14ac:dyDescent="0.2">
      <c r="A1820" s="25">
        <f>'101_parsed'!A1820</f>
        <v>256</v>
      </c>
      <c r="B1820" s="33">
        <f>'101_parsed'!B1820</f>
        <v>61910</v>
      </c>
      <c r="C1820" s="25" t="str">
        <f>INDEX(all_banks!O:O,MATCH(A1820,all_banks!H:H,0))</f>
        <v>АО "ГУТА-БАНК" (256)</v>
      </c>
      <c r="D1820" s="25" t="str">
        <f>INDEX('101_accounts'!B:B,MATCH(B1820,'101_accounts'!A:A,0))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820" s="25">
        <f>'101_parsed'!C1820</f>
        <v>0</v>
      </c>
      <c r="F1820" s="25">
        <f>'101_parsed'!D1820</f>
        <v>0</v>
      </c>
      <c r="G1820" s="25">
        <f>'101_parsed'!E1820</f>
        <v>0</v>
      </c>
      <c r="H1820" s="25">
        <f>'101_parsed'!F1820</f>
        <v>0</v>
      </c>
    </row>
    <row r="1821" spans="1:8" x14ac:dyDescent="0.2">
      <c r="A1821" s="25">
        <f>'101_parsed'!A1821</f>
        <v>256</v>
      </c>
      <c r="B1821" s="33">
        <f>'101_parsed'!B1821</f>
        <v>61911</v>
      </c>
      <c r="C1821" s="25" t="str">
        <f>INDEX(all_banks!O:O,MATCH(A1821,all_banks!H:H,0))</f>
        <v>АО "ГУТА-БАНК" (256)</v>
      </c>
      <c r="D1821" s="25" t="str">
        <f>INDEX('101_accounts'!B:B,MATCH(B1821,'101_accounts'!A:A,0))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821" s="25">
        <f>'101_parsed'!C1821</f>
        <v>0</v>
      </c>
      <c r="F1821" s="25">
        <f>'101_parsed'!D1821</f>
        <v>0</v>
      </c>
      <c r="G1821" s="25">
        <f>'101_parsed'!E1821</f>
        <v>0</v>
      </c>
      <c r="H1821" s="25">
        <f>'101_parsed'!F1821</f>
        <v>0</v>
      </c>
    </row>
    <row r="1822" spans="1:8" x14ac:dyDescent="0.2">
      <c r="A1822" s="25">
        <f>'101_parsed'!A1822</f>
        <v>256</v>
      </c>
      <c r="B1822" s="33">
        <f>'101_parsed'!B1822</f>
        <v>61912</v>
      </c>
      <c r="C1822" s="25" t="str">
        <f>INDEX(all_banks!O:O,MATCH(A1822,all_banks!H:H,0))</f>
        <v>АО "ГУТА-БАНК" (256)</v>
      </c>
      <c r="D1822" s="25" t="str">
        <f>INDEX('101_accounts'!B:B,MATCH(B1822,'101_accounts'!A:A,0))</f>
        <v>61912   П  Резервы на возможные потери</v>
      </c>
      <c r="E1822" s="25">
        <f>'101_parsed'!C1822</f>
        <v>0</v>
      </c>
      <c r="F1822" s="25">
        <f>'101_parsed'!D1822</f>
        <v>0</v>
      </c>
      <c r="G1822" s="25">
        <f>'101_parsed'!E1822</f>
        <v>0</v>
      </c>
      <c r="H1822" s="25">
        <f>'101_parsed'!F1822</f>
        <v>0</v>
      </c>
    </row>
    <row r="1823" spans="1:8" x14ac:dyDescent="0.2">
      <c r="A1823" s="25">
        <f>'101_parsed'!A1823</f>
        <v>256</v>
      </c>
      <c r="B1823" s="33">
        <f>'101_parsed'!B1823</f>
        <v>62001</v>
      </c>
      <c r="C1823" s="25" t="str">
        <f>INDEX(all_banks!O:O,MATCH(A1823,all_banks!H:H,0))</f>
        <v>АО "ГУТА-БАНК" (256)</v>
      </c>
      <c r="D1823" s="25" t="str">
        <f>INDEX('101_accounts'!B:B,MATCH(B1823,'101_accounts'!A:A,0))</f>
        <v>62001   A  Долгосрочные активы, предназначенные для продажи</v>
      </c>
      <c r="E1823" s="25">
        <f>'101_parsed'!C1823</f>
        <v>20939</v>
      </c>
      <c r="F1823" s="25">
        <f>'101_parsed'!D1823</f>
        <v>0</v>
      </c>
      <c r="G1823" s="25">
        <f>'101_parsed'!E1823</f>
        <v>20939</v>
      </c>
      <c r="H1823" s="25">
        <f>'101_parsed'!F1823</f>
        <v>0</v>
      </c>
    </row>
    <row r="1824" spans="1:8" x14ac:dyDescent="0.2">
      <c r="A1824" s="25">
        <f>'101_parsed'!A1824</f>
        <v>256</v>
      </c>
      <c r="B1824" s="33">
        <f>'101_parsed'!B1824</f>
        <v>62002</v>
      </c>
      <c r="C1824" s="25" t="str">
        <f>INDEX(all_banks!O:O,MATCH(A1824,all_banks!H:H,0))</f>
        <v>АО "ГУТА-БАНК" (256)</v>
      </c>
      <c r="D1824" s="25" t="str">
        <f>INDEX('101_accounts'!B:B,MATCH(B1824,'101_accounts'!A:A,0))</f>
        <v>62002   П  Резервы на возможные потери</v>
      </c>
      <c r="E1824" s="25">
        <f>'101_parsed'!C1824</f>
        <v>0</v>
      </c>
      <c r="F1824" s="25">
        <f>'101_parsed'!D1824</f>
        <v>15035</v>
      </c>
      <c r="G1824" s="25">
        <f>'101_parsed'!E1824</f>
        <v>0</v>
      </c>
      <c r="H1824" s="25">
        <f>'101_parsed'!F1824</f>
        <v>15035</v>
      </c>
    </row>
    <row r="1825" spans="1:8" x14ac:dyDescent="0.2">
      <c r="A1825" s="25">
        <f>'101_parsed'!A1825</f>
        <v>256</v>
      </c>
      <c r="B1825" s="33">
        <f>'101_parsed'!B1825</f>
        <v>62101</v>
      </c>
      <c r="C1825" s="25" t="str">
        <f>INDEX(all_banks!O:O,MATCH(A1825,all_banks!H:H,0))</f>
        <v>АО "ГУТА-БАНК" (256)</v>
      </c>
      <c r="D1825" s="25" t="str">
        <f>INDEX('101_accounts'!B:B,MATCH(B1825,'101_accounts'!A:A,0))</f>
        <v>62101   A  Средства труда, полученные по договорам отступного, залога, назначение которых не определено</v>
      </c>
      <c r="E1825" s="25">
        <f>'101_parsed'!C1825</f>
        <v>0</v>
      </c>
      <c r="F1825" s="25">
        <f>'101_parsed'!D1825</f>
        <v>0</v>
      </c>
      <c r="G1825" s="25">
        <f>'101_parsed'!E1825</f>
        <v>0</v>
      </c>
      <c r="H1825" s="25">
        <f>'101_parsed'!F1825</f>
        <v>0</v>
      </c>
    </row>
    <row r="1826" spans="1:8" x14ac:dyDescent="0.2">
      <c r="A1826" s="25">
        <f>'101_parsed'!A1826</f>
        <v>256</v>
      </c>
      <c r="B1826" s="33">
        <f>'101_parsed'!B1826</f>
        <v>62102</v>
      </c>
      <c r="C1826" s="25" t="str">
        <f>INDEX(all_banks!O:O,MATCH(A1826,all_banks!H:H,0))</f>
        <v>АО "ГУТА-БАНК" (256)</v>
      </c>
      <c r="D1826" s="25" t="str">
        <f>INDEX('101_accounts'!B:B,MATCH(B1826,'101_accounts'!A:A,0))</f>
        <v>62102   A  Предметы труда, полученные по договорам отступного, залога, назначение которых не определено</v>
      </c>
      <c r="E1826" s="25">
        <f>'101_parsed'!C1826</f>
        <v>0</v>
      </c>
      <c r="F1826" s="25">
        <f>'101_parsed'!D1826</f>
        <v>0</v>
      </c>
      <c r="G1826" s="25">
        <f>'101_parsed'!E1826</f>
        <v>0</v>
      </c>
      <c r="H1826" s="25">
        <f>'101_parsed'!F1826</f>
        <v>0</v>
      </c>
    </row>
    <row r="1827" spans="1:8" x14ac:dyDescent="0.2">
      <c r="A1827" s="25">
        <f>'101_parsed'!A1827</f>
        <v>256</v>
      </c>
      <c r="B1827" s="33">
        <f>'101_parsed'!B1827</f>
        <v>62103</v>
      </c>
      <c r="C1827" s="25" t="str">
        <f>INDEX(all_banks!O:O,MATCH(A1827,all_banks!H:H,0))</f>
        <v>АО "ГУТА-БАНК" (256)</v>
      </c>
      <c r="D1827" s="25" t="str">
        <f>INDEX('101_accounts'!B:B,MATCH(B1827,'101_accounts'!A:A,0))</f>
        <v>62103   П  Резервы на возможные потери</v>
      </c>
      <c r="E1827" s="25">
        <f>'101_parsed'!C1827</f>
        <v>0</v>
      </c>
      <c r="F1827" s="25">
        <f>'101_parsed'!D1827</f>
        <v>0</v>
      </c>
      <c r="G1827" s="25">
        <f>'101_parsed'!E1827</f>
        <v>0</v>
      </c>
      <c r="H1827" s="25">
        <f>'101_parsed'!F1827</f>
        <v>0</v>
      </c>
    </row>
    <row r="1828" spans="1:8" x14ac:dyDescent="0.2">
      <c r="A1828" s="25">
        <f>'101_parsed'!A1828</f>
        <v>1948</v>
      </c>
      <c r="B1828" s="33">
        <f>'101_parsed'!B1828</f>
        <v>60401</v>
      </c>
      <c r="C1828" s="25" t="str">
        <f>INDEX(all_banks!O:O,MATCH(A1828,all_banks!H:H,0))</f>
        <v>ООО МИБ "ДАЛЕНА" (1948)</v>
      </c>
      <c r="D1828" s="25" t="str">
        <f>INDEX('101_accounts'!B:B,MATCH(B1828,'101_accounts'!A:A,0))</f>
        <v>60401   A  Основные средства (кроме земли) (c 13.02.2018)_x000D_Категория 1- Здания и сооружения (до 31.12.2002)</v>
      </c>
      <c r="E1828" s="25">
        <f>'101_parsed'!C1828</f>
        <v>49896</v>
      </c>
      <c r="F1828" s="25">
        <f>'101_parsed'!D1828</f>
        <v>0</v>
      </c>
      <c r="G1828" s="25">
        <f>'101_parsed'!E1828</f>
        <v>50252</v>
      </c>
      <c r="H1828" s="25">
        <f>'101_parsed'!F1828</f>
        <v>0</v>
      </c>
    </row>
    <row r="1829" spans="1:8" x14ac:dyDescent="0.2">
      <c r="A1829" s="25">
        <f>'101_parsed'!A1829</f>
        <v>1948</v>
      </c>
      <c r="B1829" s="33">
        <f>'101_parsed'!B1829</f>
        <v>60404</v>
      </c>
      <c r="C1829" s="25" t="str">
        <f>INDEX(all_banks!O:O,MATCH(A1829,all_banks!H:H,0))</f>
        <v>ООО МИБ "ДАЛЕНА" (1948)</v>
      </c>
      <c r="D1829" s="25" t="str">
        <f>INDEX('101_accounts'!B:B,MATCH(B1829,'101_accounts'!A:A,0))</f>
        <v>60404   A  Земля (c 13.02.2018)</v>
      </c>
      <c r="E1829" s="25">
        <f>'101_parsed'!C1829</f>
        <v>0</v>
      </c>
      <c r="F1829" s="25">
        <f>'101_parsed'!D1829</f>
        <v>0</v>
      </c>
      <c r="G1829" s="25">
        <f>'101_parsed'!E1829</f>
        <v>0</v>
      </c>
      <c r="H1829" s="25">
        <f>'101_parsed'!F1829</f>
        <v>0</v>
      </c>
    </row>
    <row r="1830" spans="1:8" x14ac:dyDescent="0.2">
      <c r="A1830" s="25">
        <f>'101_parsed'!A1830</f>
        <v>1948</v>
      </c>
      <c r="B1830" s="33">
        <f>'101_parsed'!B1830</f>
        <v>60405</v>
      </c>
      <c r="C1830" s="25" t="str">
        <f>INDEX(all_banks!O:O,MATCH(A1830,all_banks!H:H,0))</f>
        <v>ООО МИБ "ДАЛЕНА" (1948)</v>
      </c>
      <c r="D1830" s="25" t="str">
        <f>INDEX('101_accounts'!B:B,MATCH(B1830,'101_accounts'!A:A,0))</f>
        <v>60405   П
A (до 31.01.2003)  Резервы на возможные потери (c 13.02.2018)
Долгосрочно арендуемые основные средства (до 31.01.2003)</v>
      </c>
      <c r="E1830" s="25">
        <f>'101_parsed'!C1830</f>
        <v>0</v>
      </c>
      <c r="F1830" s="25">
        <f>'101_parsed'!D1830</f>
        <v>0</v>
      </c>
      <c r="G1830" s="25">
        <f>'101_parsed'!E1830</f>
        <v>0</v>
      </c>
      <c r="H1830" s="25">
        <f>'101_parsed'!F1830</f>
        <v>0</v>
      </c>
    </row>
    <row r="1831" spans="1:8" x14ac:dyDescent="0.2">
      <c r="A1831" s="25">
        <f>'101_parsed'!A1831</f>
        <v>1948</v>
      </c>
      <c r="B1831" s="33">
        <f>'101_parsed'!B1831</f>
        <v>60414</v>
      </c>
      <c r="C1831" s="25" t="str">
        <f>INDEX(all_banks!O:O,MATCH(A1831,all_banks!H:H,0))</f>
        <v>ООО МИБ "ДАЛЕНА" (1948)</v>
      </c>
      <c r="D1831" s="25" t="str">
        <f>INDEX('101_accounts'!B:B,MATCH(B1831,'101_accounts'!A:A,0))</f>
        <v>60414   П  Амортизация основных средств (кроме земли) (c 13.02.2018)</v>
      </c>
      <c r="E1831" s="25">
        <f>'101_parsed'!C1831</f>
        <v>0</v>
      </c>
      <c r="F1831" s="25">
        <f>'101_parsed'!D1831</f>
        <v>21652</v>
      </c>
      <c r="G1831" s="25">
        <f>'101_parsed'!E1831</f>
        <v>0</v>
      </c>
      <c r="H1831" s="25">
        <f>'101_parsed'!F1831</f>
        <v>21928</v>
      </c>
    </row>
    <row r="1832" spans="1:8" x14ac:dyDescent="0.2">
      <c r="A1832" s="25">
        <f>'101_parsed'!A1832</f>
        <v>1948</v>
      </c>
      <c r="B1832" s="33">
        <f>'101_parsed'!B1832</f>
        <v>60415</v>
      </c>
      <c r="C1832" s="25" t="str">
        <f>INDEX(all_banks!O:O,MATCH(A1832,all_banks!H:H,0))</f>
        <v>ООО МИБ "ДАЛЕНА" (1948)</v>
      </c>
      <c r="D1832" s="25" t="str">
        <f>INDEX('101_accounts'!B:B,MATCH(B1832,'101_accounts'!A:A,0))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832" s="25">
        <f>'101_parsed'!C1832</f>
        <v>0</v>
      </c>
      <c r="F1832" s="25">
        <f>'101_parsed'!D1832</f>
        <v>0</v>
      </c>
      <c r="G1832" s="25">
        <f>'101_parsed'!E1832</f>
        <v>0</v>
      </c>
      <c r="H1832" s="25">
        <f>'101_parsed'!F1832</f>
        <v>0</v>
      </c>
    </row>
    <row r="1833" spans="1:8" x14ac:dyDescent="0.2">
      <c r="A1833" s="25">
        <f>'101_parsed'!A1833</f>
        <v>1948</v>
      </c>
      <c r="B1833" s="33">
        <f>'101_parsed'!B1833</f>
        <v>61901</v>
      </c>
      <c r="C1833" s="25" t="str">
        <f>INDEX(all_banks!O:O,MATCH(A1833,all_banks!H:H,0))</f>
        <v>ООО МИБ "ДАЛЕНА" (1948)</v>
      </c>
      <c r="D1833" s="25" t="str">
        <f>INDEX('101_accounts'!B:B,MATCH(B1833,'101_accounts'!A:A,0))</f>
        <v>61901   A  Земля, временно неиспользуемая в основной деятельности</v>
      </c>
      <c r="E1833" s="25">
        <f>'101_parsed'!C1833</f>
        <v>0</v>
      </c>
      <c r="F1833" s="25">
        <f>'101_parsed'!D1833</f>
        <v>0</v>
      </c>
      <c r="G1833" s="25">
        <f>'101_parsed'!E1833</f>
        <v>0</v>
      </c>
      <c r="H1833" s="25">
        <f>'101_parsed'!F1833</f>
        <v>0</v>
      </c>
    </row>
    <row r="1834" spans="1:8" x14ac:dyDescent="0.2">
      <c r="A1834" s="25">
        <f>'101_parsed'!A1834</f>
        <v>1948</v>
      </c>
      <c r="B1834" s="33">
        <f>'101_parsed'!B1834</f>
        <v>61902</v>
      </c>
      <c r="C1834" s="25" t="str">
        <f>INDEX(all_banks!O:O,MATCH(A1834,all_banks!H:H,0))</f>
        <v>ООО МИБ "ДАЛЕНА" (1948)</v>
      </c>
      <c r="D1834" s="25" t="str">
        <f>INDEX('101_accounts'!B:B,MATCH(B1834,'101_accounts'!A:A,0))</f>
        <v>61902   A  Земля, временно неиспользуемая в основной деятельности, переданная в аренду</v>
      </c>
      <c r="E1834" s="25">
        <f>'101_parsed'!C1834</f>
        <v>0</v>
      </c>
      <c r="F1834" s="25">
        <f>'101_parsed'!D1834</f>
        <v>0</v>
      </c>
      <c r="G1834" s="25">
        <f>'101_parsed'!E1834</f>
        <v>0</v>
      </c>
      <c r="H1834" s="25">
        <f>'101_parsed'!F1834</f>
        <v>0</v>
      </c>
    </row>
    <row r="1835" spans="1:8" x14ac:dyDescent="0.2">
      <c r="A1835" s="25">
        <f>'101_parsed'!A1835</f>
        <v>1948</v>
      </c>
      <c r="B1835" s="33">
        <f>'101_parsed'!B1835</f>
        <v>61903</v>
      </c>
      <c r="C1835" s="25" t="str">
        <f>INDEX(all_banks!O:O,MATCH(A1835,all_banks!H:H,0))</f>
        <v>ООО МИБ "ДАЛЕНА" (1948)</v>
      </c>
      <c r="D1835" s="25" t="str">
        <f>INDEX('101_accounts'!B:B,MATCH(B1835,'101_accounts'!A:A,0))</f>
        <v>61903   A  Недвижимость (кроме земли), временно неиспользуемая в основной деятельности</v>
      </c>
      <c r="E1835" s="25">
        <f>'101_parsed'!C1835</f>
        <v>0</v>
      </c>
      <c r="F1835" s="25">
        <f>'101_parsed'!D1835</f>
        <v>0</v>
      </c>
      <c r="G1835" s="25">
        <f>'101_parsed'!E1835</f>
        <v>0</v>
      </c>
      <c r="H1835" s="25">
        <f>'101_parsed'!F1835</f>
        <v>0</v>
      </c>
    </row>
    <row r="1836" spans="1:8" x14ac:dyDescent="0.2">
      <c r="A1836" s="25">
        <f>'101_parsed'!A1836</f>
        <v>1948</v>
      </c>
      <c r="B1836" s="33">
        <f>'101_parsed'!B1836</f>
        <v>61904</v>
      </c>
      <c r="C1836" s="25" t="str">
        <f>INDEX(all_banks!O:O,MATCH(A1836,all_banks!H:H,0))</f>
        <v>ООО МИБ "ДАЛЕНА" (1948)</v>
      </c>
      <c r="D1836" s="25" t="str">
        <f>INDEX('101_accounts'!B:B,MATCH(B1836,'101_accounts'!A:A,0))</f>
        <v>61904   A  Недвижимость (кроме земли), временно неиспользуемая в основной деятельности, переданная в аренду</v>
      </c>
      <c r="E1836" s="25">
        <f>'101_parsed'!C1836</f>
        <v>0</v>
      </c>
      <c r="F1836" s="25">
        <f>'101_parsed'!D1836</f>
        <v>0</v>
      </c>
      <c r="G1836" s="25">
        <f>'101_parsed'!E1836</f>
        <v>0</v>
      </c>
      <c r="H1836" s="25">
        <f>'101_parsed'!F1836</f>
        <v>0</v>
      </c>
    </row>
    <row r="1837" spans="1:8" x14ac:dyDescent="0.2">
      <c r="A1837" s="25">
        <f>'101_parsed'!A1837</f>
        <v>1948</v>
      </c>
      <c r="B1837" s="33">
        <f>'101_parsed'!B1837</f>
        <v>61905</v>
      </c>
      <c r="C1837" s="25" t="str">
        <f>INDEX(all_banks!O:O,MATCH(A1837,all_banks!H:H,0))</f>
        <v>ООО МИБ "ДАЛЕНА" (1948)</v>
      </c>
      <c r="D1837" s="25" t="str">
        <f>INDEX('101_accounts'!B:B,MATCH(B1837,'101_accounts'!A:A,0))</f>
        <v>61905   A  Земля, временно неиспользуемая в основной деятельности, учитываемая по справедливой стоимости</v>
      </c>
      <c r="E1837" s="25">
        <f>'101_parsed'!C1837</f>
        <v>0</v>
      </c>
      <c r="F1837" s="25">
        <f>'101_parsed'!D1837</f>
        <v>0</v>
      </c>
      <c r="G1837" s="25">
        <f>'101_parsed'!E1837</f>
        <v>0</v>
      </c>
      <c r="H1837" s="25">
        <f>'101_parsed'!F1837</f>
        <v>0</v>
      </c>
    </row>
    <row r="1838" spans="1:8" x14ac:dyDescent="0.2">
      <c r="A1838" s="25">
        <f>'101_parsed'!A1838</f>
        <v>1948</v>
      </c>
      <c r="B1838" s="33">
        <f>'101_parsed'!B1838</f>
        <v>61906</v>
      </c>
      <c r="C1838" s="25" t="str">
        <f>INDEX(all_banks!O:O,MATCH(A1838,all_banks!H:H,0))</f>
        <v>ООО МИБ "ДАЛЕНА" (1948)</v>
      </c>
      <c r="D1838" s="25" t="str">
        <f>INDEX('101_accounts'!B:B,MATCH(B1838,'101_accounts'!A:A,0))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838" s="25">
        <f>'101_parsed'!C1838</f>
        <v>0</v>
      </c>
      <c r="F1838" s="25">
        <f>'101_parsed'!D1838</f>
        <v>0</v>
      </c>
      <c r="G1838" s="25">
        <f>'101_parsed'!E1838</f>
        <v>0</v>
      </c>
      <c r="H1838" s="25">
        <f>'101_parsed'!F1838</f>
        <v>0</v>
      </c>
    </row>
    <row r="1839" spans="1:8" x14ac:dyDescent="0.2">
      <c r="A1839" s="25">
        <f>'101_parsed'!A1839</f>
        <v>1948</v>
      </c>
      <c r="B1839" s="33">
        <f>'101_parsed'!B1839</f>
        <v>61907</v>
      </c>
      <c r="C1839" s="25" t="str">
        <f>INDEX(all_banks!O:O,MATCH(A1839,all_banks!H:H,0))</f>
        <v>ООО МИБ "ДАЛЕНА" (1948)</v>
      </c>
      <c r="D1839" s="25" t="str">
        <f>INDEX('101_accounts'!B:B,MATCH(B1839,'101_accounts'!A:A,0))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839" s="25">
        <f>'101_parsed'!C1839</f>
        <v>0</v>
      </c>
      <c r="F1839" s="25">
        <f>'101_parsed'!D1839</f>
        <v>0</v>
      </c>
      <c r="G1839" s="25">
        <f>'101_parsed'!E1839</f>
        <v>0</v>
      </c>
      <c r="H1839" s="25">
        <f>'101_parsed'!F1839</f>
        <v>0</v>
      </c>
    </row>
    <row r="1840" spans="1:8" x14ac:dyDescent="0.2">
      <c r="A1840" s="25">
        <f>'101_parsed'!A1840</f>
        <v>1948</v>
      </c>
      <c r="B1840" s="33">
        <f>'101_parsed'!B1840</f>
        <v>61908</v>
      </c>
      <c r="C1840" s="25" t="str">
        <f>INDEX(all_banks!O:O,MATCH(A1840,all_banks!H:H,0))</f>
        <v>ООО МИБ "ДАЛЕНА" (1948)</v>
      </c>
      <c r="D1840" s="25" t="str">
        <f>INDEX('101_accounts'!B:B,MATCH(B1840,'101_accounts'!A:A,0))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840" s="25">
        <f>'101_parsed'!C1840</f>
        <v>0</v>
      </c>
      <c r="F1840" s="25">
        <f>'101_parsed'!D1840</f>
        <v>0</v>
      </c>
      <c r="G1840" s="25">
        <f>'101_parsed'!E1840</f>
        <v>0</v>
      </c>
      <c r="H1840" s="25">
        <f>'101_parsed'!F1840</f>
        <v>0</v>
      </c>
    </row>
    <row r="1841" spans="1:8" x14ac:dyDescent="0.2">
      <c r="A1841" s="25">
        <f>'101_parsed'!A1841</f>
        <v>1948</v>
      </c>
      <c r="B1841" s="33">
        <f>'101_parsed'!B1841</f>
        <v>61909</v>
      </c>
      <c r="C1841" s="25" t="str">
        <f>INDEX(all_banks!O:O,MATCH(A1841,all_banks!H:H,0))</f>
        <v>ООО МИБ "ДАЛЕНА" (1948)</v>
      </c>
      <c r="D1841" s="25" t="str">
        <f>INDEX('101_accounts'!B:B,MATCH(B1841,'101_accounts'!A:A,0))</f>
        <v>61909   П  Амортизация недвижимости (кроме земли), временно неиспользуемой в основной деятельности</v>
      </c>
      <c r="E1841" s="25">
        <f>'101_parsed'!C1841</f>
        <v>0</v>
      </c>
      <c r="F1841" s="25">
        <f>'101_parsed'!D1841</f>
        <v>0</v>
      </c>
      <c r="G1841" s="25">
        <f>'101_parsed'!E1841</f>
        <v>0</v>
      </c>
      <c r="H1841" s="25">
        <f>'101_parsed'!F1841</f>
        <v>0</v>
      </c>
    </row>
    <row r="1842" spans="1:8" x14ac:dyDescent="0.2">
      <c r="A1842" s="25">
        <f>'101_parsed'!A1842</f>
        <v>1948</v>
      </c>
      <c r="B1842" s="33">
        <f>'101_parsed'!B1842</f>
        <v>61910</v>
      </c>
      <c r="C1842" s="25" t="str">
        <f>INDEX(all_banks!O:O,MATCH(A1842,all_banks!H:H,0))</f>
        <v>ООО МИБ "ДАЛЕНА" (1948)</v>
      </c>
      <c r="D1842" s="25" t="str">
        <f>INDEX('101_accounts'!B:B,MATCH(B1842,'101_accounts'!A:A,0))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842" s="25">
        <f>'101_parsed'!C1842</f>
        <v>0</v>
      </c>
      <c r="F1842" s="25">
        <f>'101_parsed'!D1842</f>
        <v>0</v>
      </c>
      <c r="G1842" s="25">
        <f>'101_parsed'!E1842</f>
        <v>0</v>
      </c>
      <c r="H1842" s="25">
        <f>'101_parsed'!F1842</f>
        <v>0</v>
      </c>
    </row>
    <row r="1843" spans="1:8" x14ac:dyDescent="0.2">
      <c r="A1843" s="25">
        <f>'101_parsed'!A1843</f>
        <v>1948</v>
      </c>
      <c r="B1843" s="33">
        <f>'101_parsed'!B1843</f>
        <v>61911</v>
      </c>
      <c r="C1843" s="25" t="str">
        <f>INDEX(all_banks!O:O,MATCH(A1843,all_banks!H:H,0))</f>
        <v>ООО МИБ "ДАЛЕНА" (1948)</v>
      </c>
      <c r="D1843" s="25" t="str">
        <f>INDEX('101_accounts'!B:B,MATCH(B1843,'101_accounts'!A:A,0))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843" s="25">
        <f>'101_parsed'!C1843</f>
        <v>0</v>
      </c>
      <c r="F1843" s="25">
        <f>'101_parsed'!D1843</f>
        <v>0</v>
      </c>
      <c r="G1843" s="25">
        <f>'101_parsed'!E1843</f>
        <v>0</v>
      </c>
      <c r="H1843" s="25">
        <f>'101_parsed'!F1843</f>
        <v>0</v>
      </c>
    </row>
    <row r="1844" spans="1:8" x14ac:dyDescent="0.2">
      <c r="A1844" s="25">
        <f>'101_parsed'!A1844</f>
        <v>1948</v>
      </c>
      <c r="B1844" s="33">
        <f>'101_parsed'!B1844</f>
        <v>61912</v>
      </c>
      <c r="C1844" s="25" t="str">
        <f>INDEX(all_banks!O:O,MATCH(A1844,all_banks!H:H,0))</f>
        <v>ООО МИБ "ДАЛЕНА" (1948)</v>
      </c>
      <c r="D1844" s="25" t="str">
        <f>INDEX('101_accounts'!B:B,MATCH(B1844,'101_accounts'!A:A,0))</f>
        <v>61912   П  Резервы на возможные потери</v>
      </c>
      <c r="E1844" s="25">
        <f>'101_parsed'!C1844</f>
        <v>0</v>
      </c>
      <c r="F1844" s="25">
        <f>'101_parsed'!D1844</f>
        <v>0</v>
      </c>
      <c r="G1844" s="25">
        <f>'101_parsed'!E1844</f>
        <v>0</v>
      </c>
      <c r="H1844" s="25">
        <f>'101_parsed'!F1844</f>
        <v>0</v>
      </c>
    </row>
    <row r="1845" spans="1:8" x14ac:dyDescent="0.2">
      <c r="A1845" s="25">
        <f>'101_parsed'!A1845</f>
        <v>1948</v>
      </c>
      <c r="B1845" s="33">
        <f>'101_parsed'!B1845</f>
        <v>62001</v>
      </c>
      <c r="C1845" s="25" t="str">
        <f>INDEX(all_banks!O:O,MATCH(A1845,all_banks!H:H,0))</f>
        <v>ООО МИБ "ДАЛЕНА" (1948)</v>
      </c>
      <c r="D1845" s="25" t="str">
        <f>INDEX('101_accounts'!B:B,MATCH(B1845,'101_accounts'!A:A,0))</f>
        <v>62001   A  Долгосрочные активы, предназначенные для продажи</v>
      </c>
      <c r="E1845" s="25">
        <f>'101_parsed'!C1845</f>
        <v>0</v>
      </c>
      <c r="F1845" s="25">
        <f>'101_parsed'!D1845</f>
        <v>0</v>
      </c>
      <c r="G1845" s="25">
        <f>'101_parsed'!E1845</f>
        <v>0</v>
      </c>
      <c r="H1845" s="25">
        <f>'101_parsed'!F1845</f>
        <v>0</v>
      </c>
    </row>
    <row r="1846" spans="1:8" x14ac:dyDescent="0.2">
      <c r="A1846" s="25">
        <f>'101_parsed'!A1846</f>
        <v>1948</v>
      </c>
      <c r="B1846" s="33">
        <f>'101_parsed'!B1846</f>
        <v>62002</v>
      </c>
      <c r="C1846" s="25" t="str">
        <f>INDEX(all_banks!O:O,MATCH(A1846,all_banks!H:H,0))</f>
        <v>ООО МИБ "ДАЛЕНА" (1948)</v>
      </c>
      <c r="D1846" s="25" t="str">
        <f>INDEX('101_accounts'!B:B,MATCH(B1846,'101_accounts'!A:A,0))</f>
        <v>62002   П  Резервы на возможные потери</v>
      </c>
      <c r="E1846" s="25">
        <f>'101_parsed'!C1846</f>
        <v>0</v>
      </c>
      <c r="F1846" s="25">
        <f>'101_parsed'!D1846</f>
        <v>0</v>
      </c>
      <c r="G1846" s="25">
        <f>'101_parsed'!E1846</f>
        <v>0</v>
      </c>
      <c r="H1846" s="25">
        <f>'101_parsed'!F1846</f>
        <v>0</v>
      </c>
    </row>
    <row r="1847" spans="1:8" x14ac:dyDescent="0.2">
      <c r="A1847" s="25">
        <f>'101_parsed'!A1847</f>
        <v>1948</v>
      </c>
      <c r="B1847" s="33">
        <f>'101_parsed'!B1847</f>
        <v>62101</v>
      </c>
      <c r="C1847" s="25" t="str">
        <f>INDEX(all_banks!O:O,MATCH(A1847,all_banks!H:H,0))</f>
        <v>ООО МИБ "ДАЛЕНА" (1948)</v>
      </c>
      <c r="D1847" s="25" t="str">
        <f>INDEX('101_accounts'!B:B,MATCH(B1847,'101_accounts'!A:A,0))</f>
        <v>62101   A  Средства труда, полученные по договорам отступного, залога, назначение которых не определено</v>
      </c>
      <c r="E1847" s="25">
        <f>'101_parsed'!C1847</f>
        <v>0</v>
      </c>
      <c r="F1847" s="25">
        <f>'101_parsed'!D1847</f>
        <v>0</v>
      </c>
      <c r="G1847" s="25">
        <f>'101_parsed'!E1847</f>
        <v>0</v>
      </c>
      <c r="H1847" s="25">
        <f>'101_parsed'!F1847</f>
        <v>0</v>
      </c>
    </row>
    <row r="1848" spans="1:8" x14ac:dyDescent="0.2">
      <c r="A1848" s="25">
        <f>'101_parsed'!A1848</f>
        <v>1948</v>
      </c>
      <c r="B1848" s="33">
        <f>'101_parsed'!B1848</f>
        <v>62102</v>
      </c>
      <c r="C1848" s="25" t="str">
        <f>INDEX(all_banks!O:O,MATCH(A1848,all_banks!H:H,0))</f>
        <v>ООО МИБ "ДАЛЕНА" (1948)</v>
      </c>
      <c r="D1848" s="25" t="str">
        <f>INDEX('101_accounts'!B:B,MATCH(B1848,'101_accounts'!A:A,0))</f>
        <v>62102   A  Предметы труда, полученные по договорам отступного, залога, назначение которых не определено</v>
      </c>
      <c r="E1848" s="25">
        <f>'101_parsed'!C1848</f>
        <v>0</v>
      </c>
      <c r="F1848" s="25">
        <f>'101_parsed'!D1848</f>
        <v>0</v>
      </c>
      <c r="G1848" s="25">
        <f>'101_parsed'!E1848</f>
        <v>0</v>
      </c>
      <c r="H1848" s="25">
        <f>'101_parsed'!F1848</f>
        <v>0</v>
      </c>
    </row>
    <row r="1849" spans="1:8" x14ac:dyDescent="0.2">
      <c r="A1849" s="25">
        <f>'101_parsed'!A1849</f>
        <v>1948</v>
      </c>
      <c r="B1849" s="33">
        <f>'101_parsed'!B1849</f>
        <v>62103</v>
      </c>
      <c r="C1849" s="25" t="str">
        <f>INDEX(all_banks!O:O,MATCH(A1849,all_banks!H:H,0))</f>
        <v>ООО МИБ "ДАЛЕНА" (1948)</v>
      </c>
      <c r="D1849" s="25" t="str">
        <f>INDEX('101_accounts'!B:B,MATCH(B1849,'101_accounts'!A:A,0))</f>
        <v>62103   П  Резервы на возможные потери</v>
      </c>
      <c r="E1849" s="25">
        <f>'101_parsed'!C1849</f>
        <v>0</v>
      </c>
      <c r="F1849" s="25">
        <f>'101_parsed'!D1849</f>
        <v>0</v>
      </c>
      <c r="G1849" s="25">
        <f>'101_parsed'!E1849</f>
        <v>0</v>
      </c>
      <c r="H1849" s="25">
        <f>'101_parsed'!F1849</f>
        <v>0</v>
      </c>
    </row>
    <row r="1850" spans="1:8" x14ac:dyDescent="0.2">
      <c r="A1850" s="25">
        <f>'101_parsed'!A1850</f>
        <v>843</v>
      </c>
      <c r="B1850" s="33">
        <f>'101_parsed'!B1850</f>
        <v>60401</v>
      </c>
      <c r="C1850" s="25" t="str">
        <f>INDEX(all_banks!O:O,MATCH(A1850,all_banks!H:H,0))</f>
        <v>АО "Дальневосточный банк" (843)</v>
      </c>
      <c r="D1850" s="25" t="str">
        <f>INDEX('101_accounts'!B:B,MATCH(B1850,'101_accounts'!A:A,0))</f>
        <v>60401   A  Основные средства (кроме земли) (c 13.02.2018)_x000D_Категория 1- Здания и сооружения (до 31.12.2002)</v>
      </c>
      <c r="E1850" s="25">
        <f>'101_parsed'!C1850</f>
        <v>1442516</v>
      </c>
      <c r="F1850" s="25">
        <f>'101_parsed'!D1850</f>
        <v>0</v>
      </c>
      <c r="G1850" s="25">
        <f>'101_parsed'!E1850</f>
        <v>1487055</v>
      </c>
      <c r="H1850" s="25">
        <f>'101_parsed'!F1850</f>
        <v>0</v>
      </c>
    </row>
    <row r="1851" spans="1:8" x14ac:dyDescent="0.2">
      <c r="A1851" s="25">
        <f>'101_parsed'!A1851</f>
        <v>843</v>
      </c>
      <c r="B1851" s="33">
        <f>'101_parsed'!B1851</f>
        <v>60404</v>
      </c>
      <c r="C1851" s="25" t="str">
        <f>INDEX(all_banks!O:O,MATCH(A1851,all_banks!H:H,0))</f>
        <v>АО "Дальневосточный банк" (843)</v>
      </c>
      <c r="D1851" s="25" t="str">
        <f>INDEX('101_accounts'!B:B,MATCH(B1851,'101_accounts'!A:A,0))</f>
        <v>60404   A  Земля (c 13.02.2018)</v>
      </c>
      <c r="E1851" s="25">
        <f>'101_parsed'!C1851</f>
        <v>4289</v>
      </c>
      <c r="F1851" s="25">
        <f>'101_parsed'!D1851</f>
        <v>0</v>
      </c>
      <c r="G1851" s="25">
        <f>'101_parsed'!E1851</f>
        <v>4289</v>
      </c>
      <c r="H1851" s="25">
        <f>'101_parsed'!F1851</f>
        <v>0</v>
      </c>
    </row>
    <row r="1852" spans="1:8" x14ac:dyDescent="0.2">
      <c r="A1852" s="25">
        <f>'101_parsed'!A1852</f>
        <v>843</v>
      </c>
      <c r="B1852" s="33">
        <f>'101_parsed'!B1852</f>
        <v>60405</v>
      </c>
      <c r="C1852" s="25" t="str">
        <f>INDEX(all_banks!O:O,MATCH(A1852,all_banks!H:H,0))</f>
        <v>АО "Дальневосточный банк" (843)</v>
      </c>
      <c r="D1852" s="25" t="str">
        <f>INDEX('101_accounts'!B:B,MATCH(B1852,'101_accounts'!A:A,0))</f>
        <v>60405   П
A (до 31.01.2003)  Резервы на возможные потери (c 13.02.2018)
Долгосрочно арендуемые основные средства (до 31.01.2003)</v>
      </c>
      <c r="E1852" s="25">
        <f>'101_parsed'!C1852</f>
        <v>0</v>
      </c>
      <c r="F1852" s="25">
        <f>'101_parsed'!D1852</f>
        <v>52</v>
      </c>
      <c r="G1852" s="25">
        <f>'101_parsed'!E1852</f>
        <v>0</v>
      </c>
      <c r="H1852" s="25">
        <f>'101_parsed'!F1852</f>
        <v>105</v>
      </c>
    </row>
    <row r="1853" spans="1:8" x14ac:dyDescent="0.2">
      <c r="A1853" s="25">
        <f>'101_parsed'!A1853</f>
        <v>843</v>
      </c>
      <c r="B1853" s="33">
        <f>'101_parsed'!B1853</f>
        <v>60414</v>
      </c>
      <c r="C1853" s="25" t="str">
        <f>INDEX(all_banks!O:O,MATCH(A1853,all_banks!H:H,0))</f>
        <v>АО "Дальневосточный банк" (843)</v>
      </c>
      <c r="D1853" s="25" t="str">
        <f>INDEX('101_accounts'!B:B,MATCH(B1853,'101_accounts'!A:A,0))</f>
        <v>60414   П  Амортизация основных средств (кроме земли) (c 13.02.2018)</v>
      </c>
      <c r="E1853" s="25">
        <f>'101_parsed'!C1853</f>
        <v>0</v>
      </c>
      <c r="F1853" s="25">
        <f>'101_parsed'!D1853</f>
        <v>482422</v>
      </c>
      <c r="G1853" s="25">
        <f>'101_parsed'!E1853</f>
        <v>0</v>
      </c>
      <c r="H1853" s="25">
        <f>'101_parsed'!F1853</f>
        <v>501729</v>
      </c>
    </row>
    <row r="1854" spans="1:8" x14ac:dyDescent="0.2">
      <c r="A1854" s="25">
        <f>'101_parsed'!A1854</f>
        <v>843</v>
      </c>
      <c r="B1854" s="33">
        <f>'101_parsed'!B1854</f>
        <v>60415</v>
      </c>
      <c r="C1854" s="25" t="str">
        <f>INDEX(all_banks!O:O,MATCH(A1854,all_banks!H:H,0))</f>
        <v>АО "Дальневосточный банк" (843)</v>
      </c>
      <c r="D1854" s="25" t="str">
        <f>INDEX('101_accounts'!B:B,MATCH(B1854,'101_accounts'!A:A,0))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854" s="25">
        <f>'101_parsed'!C1854</f>
        <v>19783</v>
      </c>
      <c r="F1854" s="25">
        <f>'101_parsed'!D1854</f>
        <v>0</v>
      </c>
      <c r="G1854" s="25">
        <f>'101_parsed'!E1854</f>
        <v>5161</v>
      </c>
      <c r="H1854" s="25">
        <f>'101_parsed'!F1854</f>
        <v>0</v>
      </c>
    </row>
    <row r="1855" spans="1:8" x14ac:dyDescent="0.2">
      <c r="A1855" s="25">
        <f>'101_parsed'!A1855</f>
        <v>843</v>
      </c>
      <c r="B1855" s="33">
        <f>'101_parsed'!B1855</f>
        <v>61901</v>
      </c>
      <c r="C1855" s="25" t="str">
        <f>INDEX(all_banks!O:O,MATCH(A1855,all_banks!H:H,0))</f>
        <v>АО "Дальневосточный банк" (843)</v>
      </c>
      <c r="D1855" s="25" t="str">
        <f>INDEX('101_accounts'!B:B,MATCH(B1855,'101_accounts'!A:A,0))</f>
        <v>61901   A  Земля, временно неиспользуемая в основной деятельности</v>
      </c>
      <c r="E1855" s="25">
        <f>'101_parsed'!C1855</f>
        <v>0</v>
      </c>
      <c r="F1855" s="25">
        <f>'101_parsed'!D1855</f>
        <v>0</v>
      </c>
      <c r="G1855" s="25">
        <f>'101_parsed'!E1855</f>
        <v>0</v>
      </c>
      <c r="H1855" s="25">
        <f>'101_parsed'!F1855</f>
        <v>0</v>
      </c>
    </row>
    <row r="1856" spans="1:8" x14ac:dyDescent="0.2">
      <c r="A1856" s="25">
        <f>'101_parsed'!A1856</f>
        <v>843</v>
      </c>
      <c r="B1856" s="33">
        <f>'101_parsed'!B1856</f>
        <v>61902</v>
      </c>
      <c r="C1856" s="25" t="str">
        <f>INDEX(all_banks!O:O,MATCH(A1856,all_banks!H:H,0))</f>
        <v>АО "Дальневосточный банк" (843)</v>
      </c>
      <c r="D1856" s="25" t="str">
        <f>INDEX('101_accounts'!B:B,MATCH(B1856,'101_accounts'!A:A,0))</f>
        <v>61902   A  Земля, временно неиспользуемая в основной деятельности, переданная в аренду</v>
      </c>
      <c r="E1856" s="25">
        <f>'101_parsed'!C1856</f>
        <v>0</v>
      </c>
      <c r="F1856" s="25">
        <f>'101_parsed'!D1856</f>
        <v>0</v>
      </c>
      <c r="G1856" s="25">
        <f>'101_parsed'!E1856</f>
        <v>0</v>
      </c>
      <c r="H1856" s="25">
        <f>'101_parsed'!F1856</f>
        <v>0</v>
      </c>
    </row>
    <row r="1857" spans="1:8" x14ac:dyDescent="0.2">
      <c r="A1857" s="25">
        <f>'101_parsed'!A1857</f>
        <v>843</v>
      </c>
      <c r="B1857" s="33">
        <f>'101_parsed'!B1857</f>
        <v>61903</v>
      </c>
      <c r="C1857" s="25" t="str">
        <f>INDEX(all_banks!O:O,MATCH(A1857,all_banks!H:H,0))</f>
        <v>АО "Дальневосточный банк" (843)</v>
      </c>
      <c r="D1857" s="25" t="str">
        <f>INDEX('101_accounts'!B:B,MATCH(B1857,'101_accounts'!A:A,0))</f>
        <v>61903   A  Недвижимость (кроме земли), временно неиспользуемая в основной деятельности</v>
      </c>
      <c r="E1857" s="25">
        <f>'101_parsed'!C1857</f>
        <v>0</v>
      </c>
      <c r="F1857" s="25">
        <f>'101_parsed'!D1857</f>
        <v>0</v>
      </c>
      <c r="G1857" s="25">
        <f>'101_parsed'!E1857</f>
        <v>0</v>
      </c>
      <c r="H1857" s="25">
        <f>'101_parsed'!F1857</f>
        <v>0</v>
      </c>
    </row>
    <row r="1858" spans="1:8" x14ac:dyDescent="0.2">
      <c r="A1858" s="25">
        <f>'101_parsed'!A1858</f>
        <v>843</v>
      </c>
      <c r="B1858" s="33">
        <f>'101_parsed'!B1858</f>
        <v>61904</v>
      </c>
      <c r="C1858" s="25" t="str">
        <f>INDEX(all_banks!O:O,MATCH(A1858,all_banks!H:H,0))</f>
        <v>АО "Дальневосточный банк" (843)</v>
      </c>
      <c r="D1858" s="25" t="str">
        <f>INDEX('101_accounts'!B:B,MATCH(B1858,'101_accounts'!A:A,0))</f>
        <v>61904   A  Недвижимость (кроме земли), временно неиспользуемая в основной деятельности, переданная в аренду</v>
      </c>
      <c r="E1858" s="25">
        <f>'101_parsed'!C1858</f>
        <v>0</v>
      </c>
      <c r="F1858" s="25">
        <f>'101_parsed'!D1858</f>
        <v>0</v>
      </c>
      <c r="G1858" s="25">
        <f>'101_parsed'!E1858</f>
        <v>0</v>
      </c>
      <c r="H1858" s="25">
        <f>'101_parsed'!F1858</f>
        <v>0</v>
      </c>
    </row>
    <row r="1859" spans="1:8" x14ac:dyDescent="0.2">
      <c r="A1859" s="25">
        <f>'101_parsed'!A1859</f>
        <v>843</v>
      </c>
      <c r="B1859" s="33">
        <f>'101_parsed'!B1859</f>
        <v>61905</v>
      </c>
      <c r="C1859" s="25" t="str">
        <f>INDEX(all_banks!O:O,MATCH(A1859,all_banks!H:H,0))</f>
        <v>АО "Дальневосточный банк" (843)</v>
      </c>
      <c r="D1859" s="25" t="str">
        <f>INDEX('101_accounts'!B:B,MATCH(B1859,'101_accounts'!A:A,0))</f>
        <v>61905   A  Земля, временно неиспользуемая в основной деятельности, учитываемая по справедливой стоимости</v>
      </c>
      <c r="E1859" s="25">
        <f>'101_parsed'!C1859</f>
        <v>0</v>
      </c>
      <c r="F1859" s="25">
        <f>'101_parsed'!D1859</f>
        <v>0</v>
      </c>
      <c r="G1859" s="25">
        <f>'101_parsed'!E1859</f>
        <v>0</v>
      </c>
      <c r="H1859" s="25">
        <f>'101_parsed'!F1859</f>
        <v>0</v>
      </c>
    </row>
    <row r="1860" spans="1:8" x14ac:dyDescent="0.2">
      <c r="A1860" s="25">
        <f>'101_parsed'!A1860</f>
        <v>843</v>
      </c>
      <c r="B1860" s="33">
        <f>'101_parsed'!B1860</f>
        <v>61906</v>
      </c>
      <c r="C1860" s="25" t="str">
        <f>INDEX(all_banks!O:O,MATCH(A1860,all_banks!H:H,0))</f>
        <v>АО "Дальневосточный банк" (843)</v>
      </c>
      <c r="D1860" s="25" t="str">
        <f>INDEX('101_accounts'!B:B,MATCH(B1860,'101_accounts'!A:A,0))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860" s="25">
        <f>'101_parsed'!C1860</f>
        <v>0</v>
      </c>
      <c r="F1860" s="25">
        <f>'101_parsed'!D1860</f>
        <v>0</v>
      </c>
      <c r="G1860" s="25">
        <f>'101_parsed'!E1860</f>
        <v>0</v>
      </c>
      <c r="H1860" s="25">
        <f>'101_parsed'!F1860</f>
        <v>0</v>
      </c>
    </row>
    <row r="1861" spans="1:8" x14ac:dyDescent="0.2">
      <c r="A1861" s="25">
        <f>'101_parsed'!A1861</f>
        <v>843</v>
      </c>
      <c r="B1861" s="33">
        <f>'101_parsed'!B1861</f>
        <v>61907</v>
      </c>
      <c r="C1861" s="25" t="str">
        <f>INDEX(all_banks!O:O,MATCH(A1861,all_banks!H:H,0))</f>
        <v>АО "Дальневосточный банк" (843)</v>
      </c>
      <c r="D1861" s="25" t="str">
        <f>INDEX('101_accounts'!B:B,MATCH(B1861,'101_accounts'!A:A,0))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861" s="25">
        <f>'101_parsed'!C1861</f>
        <v>48275</v>
      </c>
      <c r="F1861" s="25">
        <f>'101_parsed'!D1861</f>
        <v>0</v>
      </c>
      <c r="G1861" s="25">
        <f>'101_parsed'!E1861</f>
        <v>48275</v>
      </c>
      <c r="H1861" s="25">
        <f>'101_parsed'!F1861</f>
        <v>0</v>
      </c>
    </row>
    <row r="1862" spans="1:8" x14ac:dyDescent="0.2">
      <c r="A1862" s="25">
        <f>'101_parsed'!A1862</f>
        <v>843</v>
      </c>
      <c r="B1862" s="33">
        <f>'101_parsed'!B1862</f>
        <v>61908</v>
      </c>
      <c r="C1862" s="25" t="str">
        <f>INDEX(all_banks!O:O,MATCH(A1862,all_banks!H:H,0))</f>
        <v>АО "Дальневосточный банк" (843)</v>
      </c>
      <c r="D1862" s="25" t="str">
        <f>INDEX('101_accounts'!B:B,MATCH(B1862,'101_accounts'!A:A,0))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862" s="25">
        <f>'101_parsed'!C1862</f>
        <v>0</v>
      </c>
      <c r="F1862" s="25">
        <f>'101_parsed'!D1862</f>
        <v>0</v>
      </c>
      <c r="G1862" s="25">
        <f>'101_parsed'!E1862</f>
        <v>0</v>
      </c>
      <c r="H1862" s="25">
        <f>'101_parsed'!F1862</f>
        <v>0</v>
      </c>
    </row>
    <row r="1863" spans="1:8" x14ac:dyDescent="0.2">
      <c r="A1863" s="25">
        <f>'101_parsed'!A1863</f>
        <v>843</v>
      </c>
      <c r="B1863" s="33">
        <f>'101_parsed'!B1863</f>
        <v>61909</v>
      </c>
      <c r="C1863" s="25" t="str">
        <f>INDEX(all_banks!O:O,MATCH(A1863,all_banks!H:H,0))</f>
        <v>АО "Дальневосточный банк" (843)</v>
      </c>
      <c r="D1863" s="25" t="str">
        <f>INDEX('101_accounts'!B:B,MATCH(B1863,'101_accounts'!A:A,0))</f>
        <v>61909   П  Амортизация недвижимости (кроме земли), временно неиспользуемой в основной деятельности</v>
      </c>
      <c r="E1863" s="25">
        <f>'101_parsed'!C1863</f>
        <v>0</v>
      </c>
      <c r="F1863" s="25">
        <f>'101_parsed'!D1863</f>
        <v>0</v>
      </c>
      <c r="G1863" s="25">
        <f>'101_parsed'!E1863</f>
        <v>0</v>
      </c>
      <c r="H1863" s="25">
        <f>'101_parsed'!F1863</f>
        <v>0</v>
      </c>
    </row>
    <row r="1864" spans="1:8" x14ac:dyDescent="0.2">
      <c r="A1864" s="25">
        <f>'101_parsed'!A1864</f>
        <v>843</v>
      </c>
      <c r="B1864" s="33">
        <f>'101_parsed'!B1864</f>
        <v>61910</v>
      </c>
      <c r="C1864" s="25" t="str">
        <f>INDEX(all_banks!O:O,MATCH(A1864,all_banks!H:H,0))</f>
        <v>АО "Дальневосточный банк" (843)</v>
      </c>
      <c r="D1864" s="25" t="str">
        <f>INDEX('101_accounts'!B:B,MATCH(B1864,'101_accounts'!A:A,0))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864" s="25">
        <f>'101_parsed'!C1864</f>
        <v>0</v>
      </c>
      <c r="F1864" s="25">
        <f>'101_parsed'!D1864</f>
        <v>0</v>
      </c>
      <c r="G1864" s="25">
        <f>'101_parsed'!E1864</f>
        <v>0</v>
      </c>
      <c r="H1864" s="25">
        <f>'101_parsed'!F1864</f>
        <v>0</v>
      </c>
    </row>
    <row r="1865" spans="1:8" x14ac:dyDescent="0.2">
      <c r="A1865" s="25">
        <f>'101_parsed'!A1865</f>
        <v>843</v>
      </c>
      <c r="B1865" s="33">
        <f>'101_parsed'!B1865</f>
        <v>61911</v>
      </c>
      <c r="C1865" s="25" t="str">
        <f>INDEX(all_banks!O:O,MATCH(A1865,all_banks!H:H,0))</f>
        <v>АО "Дальневосточный банк" (843)</v>
      </c>
      <c r="D1865" s="25" t="str">
        <f>INDEX('101_accounts'!B:B,MATCH(B1865,'101_accounts'!A:A,0))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865" s="25">
        <f>'101_parsed'!C1865</f>
        <v>0</v>
      </c>
      <c r="F1865" s="25">
        <f>'101_parsed'!D1865</f>
        <v>0</v>
      </c>
      <c r="G1865" s="25">
        <f>'101_parsed'!E1865</f>
        <v>0</v>
      </c>
      <c r="H1865" s="25">
        <f>'101_parsed'!F1865</f>
        <v>0</v>
      </c>
    </row>
    <row r="1866" spans="1:8" x14ac:dyDescent="0.2">
      <c r="A1866" s="25">
        <f>'101_parsed'!A1866</f>
        <v>843</v>
      </c>
      <c r="B1866" s="33">
        <f>'101_parsed'!B1866</f>
        <v>61912</v>
      </c>
      <c r="C1866" s="25" t="str">
        <f>INDEX(all_banks!O:O,MATCH(A1866,all_banks!H:H,0))</f>
        <v>АО "Дальневосточный банк" (843)</v>
      </c>
      <c r="D1866" s="25" t="str">
        <f>INDEX('101_accounts'!B:B,MATCH(B1866,'101_accounts'!A:A,0))</f>
        <v>61912   П  Резервы на возможные потери</v>
      </c>
      <c r="E1866" s="25">
        <f>'101_parsed'!C1866</f>
        <v>0</v>
      </c>
      <c r="F1866" s="25">
        <f>'101_parsed'!D1866</f>
        <v>0</v>
      </c>
      <c r="G1866" s="25">
        <f>'101_parsed'!E1866</f>
        <v>0</v>
      </c>
      <c r="H1866" s="25">
        <f>'101_parsed'!F1866</f>
        <v>0</v>
      </c>
    </row>
    <row r="1867" spans="1:8" x14ac:dyDescent="0.2">
      <c r="A1867" s="25">
        <f>'101_parsed'!A1867</f>
        <v>843</v>
      </c>
      <c r="B1867" s="33">
        <f>'101_parsed'!B1867</f>
        <v>62001</v>
      </c>
      <c r="C1867" s="25" t="str">
        <f>INDEX(all_banks!O:O,MATCH(A1867,all_banks!H:H,0))</f>
        <v>АО "Дальневосточный банк" (843)</v>
      </c>
      <c r="D1867" s="25" t="str">
        <f>INDEX('101_accounts'!B:B,MATCH(B1867,'101_accounts'!A:A,0))</f>
        <v>62001   A  Долгосрочные активы, предназначенные для продажи</v>
      </c>
      <c r="E1867" s="25">
        <f>'101_parsed'!C1867</f>
        <v>6167</v>
      </c>
      <c r="F1867" s="25">
        <f>'101_parsed'!D1867</f>
        <v>0</v>
      </c>
      <c r="G1867" s="25">
        <f>'101_parsed'!E1867</f>
        <v>407</v>
      </c>
      <c r="H1867" s="25">
        <f>'101_parsed'!F1867</f>
        <v>0</v>
      </c>
    </row>
    <row r="1868" spans="1:8" x14ac:dyDescent="0.2">
      <c r="A1868" s="25">
        <f>'101_parsed'!A1868</f>
        <v>843</v>
      </c>
      <c r="B1868" s="33">
        <f>'101_parsed'!B1868</f>
        <v>62002</v>
      </c>
      <c r="C1868" s="25" t="str">
        <f>INDEX(all_banks!O:O,MATCH(A1868,all_banks!H:H,0))</f>
        <v>АО "Дальневосточный банк" (843)</v>
      </c>
      <c r="D1868" s="25" t="str">
        <f>INDEX('101_accounts'!B:B,MATCH(B1868,'101_accounts'!A:A,0))</f>
        <v>62002   П  Резервы на возможные потери</v>
      </c>
      <c r="E1868" s="25">
        <f>'101_parsed'!C1868</f>
        <v>0</v>
      </c>
      <c r="F1868" s="25">
        <f>'101_parsed'!D1868</f>
        <v>0</v>
      </c>
      <c r="G1868" s="25">
        <f>'101_parsed'!E1868</f>
        <v>0</v>
      </c>
      <c r="H1868" s="25">
        <f>'101_parsed'!F1868</f>
        <v>0</v>
      </c>
    </row>
    <row r="1869" spans="1:8" x14ac:dyDescent="0.2">
      <c r="A1869" s="25">
        <f>'101_parsed'!A1869</f>
        <v>843</v>
      </c>
      <c r="B1869" s="33">
        <f>'101_parsed'!B1869</f>
        <v>62101</v>
      </c>
      <c r="C1869" s="25" t="str">
        <f>INDEX(all_banks!O:O,MATCH(A1869,all_banks!H:H,0))</f>
        <v>АО "Дальневосточный банк" (843)</v>
      </c>
      <c r="D1869" s="25" t="str">
        <f>INDEX('101_accounts'!B:B,MATCH(B1869,'101_accounts'!A:A,0))</f>
        <v>62101   A  Средства труда, полученные по договорам отступного, залога, назначение которых не определено</v>
      </c>
      <c r="E1869" s="25">
        <f>'101_parsed'!C1869</f>
        <v>1042</v>
      </c>
      <c r="F1869" s="25">
        <f>'101_parsed'!D1869</f>
        <v>0</v>
      </c>
      <c r="G1869" s="25">
        <f>'101_parsed'!E1869</f>
        <v>1042</v>
      </c>
      <c r="H1869" s="25">
        <f>'101_parsed'!F1869</f>
        <v>0</v>
      </c>
    </row>
    <row r="1870" spans="1:8" x14ac:dyDescent="0.2">
      <c r="A1870" s="25">
        <f>'101_parsed'!A1870</f>
        <v>843</v>
      </c>
      <c r="B1870" s="33">
        <f>'101_parsed'!B1870</f>
        <v>62102</v>
      </c>
      <c r="C1870" s="25" t="str">
        <f>INDEX(all_banks!O:O,MATCH(A1870,all_banks!H:H,0))</f>
        <v>АО "Дальневосточный банк" (843)</v>
      </c>
      <c r="D1870" s="25" t="str">
        <f>INDEX('101_accounts'!B:B,MATCH(B1870,'101_accounts'!A:A,0))</f>
        <v>62102   A  Предметы труда, полученные по договорам отступного, залога, назначение которых не определено</v>
      </c>
      <c r="E1870" s="25">
        <f>'101_parsed'!C1870</f>
        <v>0</v>
      </c>
      <c r="F1870" s="25">
        <f>'101_parsed'!D1870</f>
        <v>0</v>
      </c>
      <c r="G1870" s="25">
        <f>'101_parsed'!E1870</f>
        <v>0</v>
      </c>
      <c r="H1870" s="25">
        <f>'101_parsed'!F1870</f>
        <v>0</v>
      </c>
    </row>
    <row r="1871" spans="1:8" x14ac:dyDescent="0.2">
      <c r="A1871" s="25">
        <f>'101_parsed'!A1871</f>
        <v>843</v>
      </c>
      <c r="B1871" s="33">
        <f>'101_parsed'!B1871</f>
        <v>62103</v>
      </c>
      <c r="C1871" s="25" t="str">
        <f>INDEX(all_banks!O:O,MATCH(A1871,all_banks!H:H,0))</f>
        <v>АО "Дальневосточный банк" (843)</v>
      </c>
      <c r="D1871" s="25" t="str">
        <f>INDEX('101_accounts'!B:B,MATCH(B1871,'101_accounts'!A:A,0))</f>
        <v>62103   П  Резервы на возможные потери</v>
      </c>
      <c r="E1871" s="25">
        <f>'101_parsed'!C1871</f>
        <v>0</v>
      </c>
      <c r="F1871" s="25">
        <f>'101_parsed'!D1871</f>
        <v>104</v>
      </c>
      <c r="G1871" s="25">
        <f>'101_parsed'!E1871</f>
        <v>0</v>
      </c>
      <c r="H1871" s="25">
        <f>'101_parsed'!F1871</f>
        <v>104</v>
      </c>
    </row>
    <row r="1872" spans="1:8" x14ac:dyDescent="0.2">
      <c r="A1872" s="25">
        <f>'101_parsed'!A1872</f>
        <v>646</v>
      </c>
      <c r="B1872" s="33">
        <f>'101_parsed'!B1872</f>
        <v>60401</v>
      </c>
      <c r="C1872" s="25" t="str">
        <f>INDEX(all_banks!O:O,MATCH(A1872,all_banks!H:H,0))</f>
        <v>АО "Датабанк" (646)</v>
      </c>
      <c r="D1872" s="25" t="str">
        <f>INDEX('101_accounts'!B:B,MATCH(B1872,'101_accounts'!A:A,0))</f>
        <v>60401   A  Основные средства (кроме земли) (c 13.02.2018)_x000D_Категория 1- Здания и сооружения (до 31.12.2002)</v>
      </c>
      <c r="E1872" s="25">
        <f>'101_parsed'!C1872</f>
        <v>620903</v>
      </c>
      <c r="F1872" s="25">
        <f>'101_parsed'!D1872</f>
        <v>0</v>
      </c>
      <c r="G1872" s="25">
        <f>'101_parsed'!E1872</f>
        <v>622424</v>
      </c>
      <c r="H1872" s="25">
        <f>'101_parsed'!F1872</f>
        <v>0</v>
      </c>
    </row>
    <row r="1873" spans="1:8" x14ac:dyDescent="0.2">
      <c r="A1873" s="25">
        <f>'101_parsed'!A1873</f>
        <v>646</v>
      </c>
      <c r="B1873" s="33">
        <f>'101_parsed'!B1873</f>
        <v>60404</v>
      </c>
      <c r="C1873" s="25" t="str">
        <f>INDEX(all_banks!O:O,MATCH(A1873,all_banks!H:H,0))</f>
        <v>АО "Датабанк" (646)</v>
      </c>
      <c r="D1873" s="25" t="str">
        <f>INDEX('101_accounts'!B:B,MATCH(B1873,'101_accounts'!A:A,0))</f>
        <v>60404   A  Земля (c 13.02.2018)</v>
      </c>
      <c r="E1873" s="25">
        <f>'101_parsed'!C1873</f>
        <v>3304</v>
      </c>
      <c r="F1873" s="25">
        <f>'101_parsed'!D1873</f>
        <v>0</v>
      </c>
      <c r="G1873" s="25">
        <f>'101_parsed'!E1873</f>
        <v>3304</v>
      </c>
      <c r="H1873" s="25">
        <f>'101_parsed'!F1873</f>
        <v>0</v>
      </c>
    </row>
    <row r="1874" spans="1:8" x14ac:dyDescent="0.2">
      <c r="A1874" s="25">
        <f>'101_parsed'!A1874</f>
        <v>646</v>
      </c>
      <c r="B1874" s="33">
        <f>'101_parsed'!B1874</f>
        <v>60405</v>
      </c>
      <c r="C1874" s="25" t="str">
        <f>INDEX(all_banks!O:O,MATCH(A1874,all_banks!H:H,0))</f>
        <v>АО "Датабанк" (646)</v>
      </c>
      <c r="D1874" s="25" t="str">
        <f>INDEX('101_accounts'!B:B,MATCH(B1874,'101_accounts'!A:A,0))</f>
        <v>60405   П
A (до 31.01.2003)  Резервы на возможные потери (c 13.02.2018)
Долгосрочно арендуемые основные средства (до 31.01.2003)</v>
      </c>
      <c r="E1874" s="25">
        <f>'101_parsed'!C1874</f>
        <v>0</v>
      </c>
      <c r="F1874" s="25">
        <f>'101_parsed'!D1874</f>
        <v>0</v>
      </c>
      <c r="G1874" s="25">
        <f>'101_parsed'!E1874</f>
        <v>0</v>
      </c>
      <c r="H1874" s="25">
        <f>'101_parsed'!F1874</f>
        <v>0</v>
      </c>
    </row>
    <row r="1875" spans="1:8" x14ac:dyDescent="0.2">
      <c r="A1875" s="25">
        <f>'101_parsed'!A1875</f>
        <v>646</v>
      </c>
      <c r="B1875" s="33">
        <f>'101_parsed'!B1875</f>
        <v>60414</v>
      </c>
      <c r="C1875" s="25" t="str">
        <f>INDEX(all_banks!O:O,MATCH(A1875,all_banks!H:H,0))</f>
        <v>АО "Датабанк" (646)</v>
      </c>
      <c r="D1875" s="25" t="str">
        <f>INDEX('101_accounts'!B:B,MATCH(B1875,'101_accounts'!A:A,0))</f>
        <v>60414   П  Амортизация основных средств (кроме земли) (c 13.02.2018)</v>
      </c>
      <c r="E1875" s="25">
        <f>'101_parsed'!C1875</f>
        <v>0</v>
      </c>
      <c r="F1875" s="25">
        <f>'101_parsed'!D1875</f>
        <v>353332</v>
      </c>
      <c r="G1875" s="25">
        <f>'101_parsed'!E1875</f>
        <v>0</v>
      </c>
      <c r="H1875" s="25">
        <f>'101_parsed'!F1875</f>
        <v>365704</v>
      </c>
    </row>
    <row r="1876" spans="1:8" x14ac:dyDescent="0.2">
      <c r="A1876" s="25">
        <f>'101_parsed'!A1876</f>
        <v>646</v>
      </c>
      <c r="B1876" s="33">
        <f>'101_parsed'!B1876</f>
        <v>60415</v>
      </c>
      <c r="C1876" s="25" t="str">
        <f>INDEX(all_banks!O:O,MATCH(A1876,all_banks!H:H,0))</f>
        <v>АО "Датабанк" (646)</v>
      </c>
      <c r="D1876" s="25" t="str">
        <f>INDEX('101_accounts'!B:B,MATCH(B1876,'101_accounts'!A:A,0))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876" s="25">
        <f>'101_parsed'!C1876</f>
        <v>5593</v>
      </c>
      <c r="F1876" s="25">
        <f>'101_parsed'!D1876</f>
        <v>0</v>
      </c>
      <c r="G1876" s="25">
        <f>'101_parsed'!E1876</f>
        <v>5593</v>
      </c>
      <c r="H1876" s="25">
        <f>'101_parsed'!F1876</f>
        <v>0</v>
      </c>
    </row>
    <row r="1877" spans="1:8" x14ac:dyDescent="0.2">
      <c r="A1877" s="25">
        <f>'101_parsed'!A1877</f>
        <v>646</v>
      </c>
      <c r="B1877" s="33">
        <f>'101_parsed'!B1877</f>
        <v>61901</v>
      </c>
      <c r="C1877" s="25" t="str">
        <f>INDEX(all_banks!O:O,MATCH(A1877,all_banks!H:H,0))</f>
        <v>АО "Датабанк" (646)</v>
      </c>
      <c r="D1877" s="25" t="str">
        <f>INDEX('101_accounts'!B:B,MATCH(B1877,'101_accounts'!A:A,0))</f>
        <v>61901   A  Земля, временно неиспользуемая в основной деятельности</v>
      </c>
      <c r="E1877" s="25">
        <f>'101_parsed'!C1877</f>
        <v>0</v>
      </c>
      <c r="F1877" s="25">
        <f>'101_parsed'!D1877</f>
        <v>0</v>
      </c>
      <c r="G1877" s="25">
        <f>'101_parsed'!E1877</f>
        <v>0</v>
      </c>
      <c r="H1877" s="25">
        <f>'101_parsed'!F1877</f>
        <v>0</v>
      </c>
    </row>
    <row r="1878" spans="1:8" x14ac:dyDescent="0.2">
      <c r="A1878" s="25">
        <f>'101_parsed'!A1878</f>
        <v>646</v>
      </c>
      <c r="B1878" s="33">
        <f>'101_parsed'!B1878</f>
        <v>61902</v>
      </c>
      <c r="C1878" s="25" t="str">
        <f>INDEX(all_banks!O:O,MATCH(A1878,all_banks!H:H,0))</f>
        <v>АО "Датабанк" (646)</v>
      </c>
      <c r="D1878" s="25" t="str">
        <f>INDEX('101_accounts'!B:B,MATCH(B1878,'101_accounts'!A:A,0))</f>
        <v>61902   A  Земля, временно неиспользуемая в основной деятельности, переданная в аренду</v>
      </c>
      <c r="E1878" s="25">
        <f>'101_parsed'!C1878</f>
        <v>0</v>
      </c>
      <c r="F1878" s="25">
        <f>'101_parsed'!D1878</f>
        <v>0</v>
      </c>
      <c r="G1878" s="25">
        <f>'101_parsed'!E1878</f>
        <v>0</v>
      </c>
      <c r="H1878" s="25">
        <f>'101_parsed'!F1878</f>
        <v>0</v>
      </c>
    </row>
    <row r="1879" spans="1:8" x14ac:dyDescent="0.2">
      <c r="A1879" s="25">
        <f>'101_parsed'!A1879</f>
        <v>646</v>
      </c>
      <c r="B1879" s="33">
        <f>'101_parsed'!B1879</f>
        <v>61903</v>
      </c>
      <c r="C1879" s="25" t="str">
        <f>INDEX(all_banks!O:O,MATCH(A1879,all_banks!H:H,0))</f>
        <v>АО "Датабанк" (646)</v>
      </c>
      <c r="D1879" s="25" t="str">
        <f>INDEX('101_accounts'!B:B,MATCH(B1879,'101_accounts'!A:A,0))</f>
        <v>61903   A  Недвижимость (кроме земли), временно неиспользуемая в основной деятельности</v>
      </c>
      <c r="E1879" s="25">
        <f>'101_parsed'!C1879</f>
        <v>0</v>
      </c>
      <c r="F1879" s="25">
        <f>'101_parsed'!D1879</f>
        <v>0</v>
      </c>
      <c r="G1879" s="25">
        <f>'101_parsed'!E1879</f>
        <v>0</v>
      </c>
      <c r="H1879" s="25">
        <f>'101_parsed'!F1879</f>
        <v>0</v>
      </c>
    </row>
    <row r="1880" spans="1:8" x14ac:dyDescent="0.2">
      <c r="A1880" s="25">
        <f>'101_parsed'!A1880</f>
        <v>646</v>
      </c>
      <c r="B1880" s="33">
        <f>'101_parsed'!B1880</f>
        <v>61904</v>
      </c>
      <c r="C1880" s="25" t="str">
        <f>INDEX(all_banks!O:O,MATCH(A1880,all_banks!H:H,0))</f>
        <v>АО "Датабанк" (646)</v>
      </c>
      <c r="D1880" s="25" t="str">
        <f>INDEX('101_accounts'!B:B,MATCH(B1880,'101_accounts'!A:A,0))</f>
        <v>61904   A  Недвижимость (кроме земли), временно неиспользуемая в основной деятельности, переданная в аренду</v>
      </c>
      <c r="E1880" s="25">
        <f>'101_parsed'!C1880</f>
        <v>0</v>
      </c>
      <c r="F1880" s="25">
        <f>'101_parsed'!D1880</f>
        <v>0</v>
      </c>
      <c r="G1880" s="25">
        <f>'101_parsed'!E1880</f>
        <v>0</v>
      </c>
      <c r="H1880" s="25">
        <f>'101_parsed'!F1880</f>
        <v>0</v>
      </c>
    </row>
    <row r="1881" spans="1:8" x14ac:dyDescent="0.2">
      <c r="A1881" s="25">
        <f>'101_parsed'!A1881</f>
        <v>646</v>
      </c>
      <c r="B1881" s="33">
        <f>'101_parsed'!B1881</f>
        <v>61905</v>
      </c>
      <c r="C1881" s="25" t="str">
        <f>INDEX(all_banks!O:O,MATCH(A1881,all_banks!H:H,0))</f>
        <v>АО "Датабанк" (646)</v>
      </c>
      <c r="D1881" s="25" t="str">
        <f>INDEX('101_accounts'!B:B,MATCH(B1881,'101_accounts'!A:A,0))</f>
        <v>61905   A  Земля, временно неиспользуемая в основной деятельности, учитываемая по справедливой стоимости</v>
      </c>
      <c r="E1881" s="25">
        <f>'101_parsed'!C1881</f>
        <v>0</v>
      </c>
      <c r="F1881" s="25">
        <f>'101_parsed'!D1881</f>
        <v>0</v>
      </c>
      <c r="G1881" s="25">
        <f>'101_parsed'!E1881</f>
        <v>0</v>
      </c>
      <c r="H1881" s="25">
        <f>'101_parsed'!F1881</f>
        <v>0</v>
      </c>
    </row>
    <row r="1882" spans="1:8" x14ac:dyDescent="0.2">
      <c r="A1882" s="25">
        <f>'101_parsed'!A1882</f>
        <v>646</v>
      </c>
      <c r="B1882" s="33">
        <f>'101_parsed'!B1882</f>
        <v>61906</v>
      </c>
      <c r="C1882" s="25" t="str">
        <f>INDEX(all_banks!O:O,MATCH(A1882,all_banks!H:H,0))</f>
        <v>АО "Датабанк" (646)</v>
      </c>
      <c r="D1882" s="25" t="str">
        <f>INDEX('101_accounts'!B:B,MATCH(B1882,'101_accounts'!A:A,0))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882" s="25">
        <f>'101_parsed'!C1882</f>
        <v>0</v>
      </c>
      <c r="F1882" s="25">
        <f>'101_parsed'!D1882</f>
        <v>0</v>
      </c>
      <c r="G1882" s="25">
        <f>'101_parsed'!E1882</f>
        <v>0</v>
      </c>
      <c r="H1882" s="25">
        <f>'101_parsed'!F1882</f>
        <v>0</v>
      </c>
    </row>
    <row r="1883" spans="1:8" x14ac:dyDescent="0.2">
      <c r="A1883" s="25">
        <f>'101_parsed'!A1883</f>
        <v>646</v>
      </c>
      <c r="B1883" s="33">
        <f>'101_parsed'!B1883</f>
        <v>61907</v>
      </c>
      <c r="C1883" s="25" t="str">
        <f>INDEX(all_banks!O:O,MATCH(A1883,all_banks!H:H,0))</f>
        <v>АО "Датабанк" (646)</v>
      </c>
      <c r="D1883" s="25" t="str">
        <f>INDEX('101_accounts'!B:B,MATCH(B1883,'101_accounts'!A:A,0))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883" s="25">
        <f>'101_parsed'!C1883</f>
        <v>0</v>
      </c>
      <c r="F1883" s="25">
        <f>'101_parsed'!D1883</f>
        <v>0</v>
      </c>
      <c r="G1883" s="25">
        <f>'101_parsed'!E1883</f>
        <v>0</v>
      </c>
      <c r="H1883" s="25">
        <f>'101_parsed'!F1883</f>
        <v>0</v>
      </c>
    </row>
    <row r="1884" spans="1:8" x14ac:dyDescent="0.2">
      <c r="A1884" s="25">
        <f>'101_parsed'!A1884</f>
        <v>646</v>
      </c>
      <c r="B1884" s="33">
        <f>'101_parsed'!B1884</f>
        <v>61908</v>
      </c>
      <c r="C1884" s="25" t="str">
        <f>INDEX(all_banks!O:O,MATCH(A1884,all_banks!H:H,0))</f>
        <v>АО "Датабанк" (646)</v>
      </c>
      <c r="D1884" s="25" t="str">
        <f>INDEX('101_accounts'!B:B,MATCH(B1884,'101_accounts'!A:A,0))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884" s="25">
        <f>'101_parsed'!C1884</f>
        <v>0</v>
      </c>
      <c r="F1884" s="25">
        <f>'101_parsed'!D1884</f>
        <v>0</v>
      </c>
      <c r="G1884" s="25">
        <f>'101_parsed'!E1884</f>
        <v>0</v>
      </c>
      <c r="H1884" s="25">
        <f>'101_parsed'!F1884</f>
        <v>0</v>
      </c>
    </row>
    <row r="1885" spans="1:8" x14ac:dyDescent="0.2">
      <c r="A1885" s="25">
        <f>'101_parsed'!A1885</f>
        <v>646</v>
      </c>
      <c r="B1885" s="33">
        <f>'101_parsed'!B1885</f>
        <v>61909</v>
      </c>
      <c r="C1885" s="25" t="str">
        <f>INDEX(all_banks!O:O,MATCH(A1885,all_banks!H:H,0))</f>
        <v>АО "Датабанк" (646)</v>
      </c>
      <c r="D1885" s="25" t="str">
        <f>INDEX('101_accounts'!B:B,MATCH(B1885,'101_accounts'!A:A,0))</f>
        <v>61909   П  Амортизация недвижимости (кроме земли), временно неиспользуемой в основной деятельности</v>
      </c>
      <c r="E1885" s="25">
        <f>'101_parsed'!C1885</f>
        <v>0</v>
      </c>
      <c r="F1885" s="25">
        <f>'101_parsed'!D1885</f>
        <v>0</v>
      </c>
      <c r="G1885" s="25">
        <f>'101_parsed'!E1885</f>
        <v>0</v>
      </c>
      <c r="H1885" s="25">
        <f>'101_parsed'!F1885</f>
        <v>0</v>
      </c>
    </row>
    <row r="1886" spans="1:8" x14ac:dyDescent="0.2">
      <c r="A1886" s="25">
        <f>'101_parsed'!A1886</f>
        <v>646</v>
      </c>
      <c r="B1886" s="33">
        <f>'101_parsed'!B1886</f>
        <v>61910</v>
      </c>
      <c r="C1886" s="25" t="str">
        <f>INDEX(all_banks!O:O,MATCH(A1886,all_banks!H:H,0))</f>
        <v>АО "Датабанк" (646)</v>
      </c>
      <c r="D1886" s="25" t="str">
        <f>INDEX('101_accounts'!B:B,MATCH(B1886,'101_accounts'!A:A,0))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886" s="25">
        <f>'101_parsed'!C1886</f>
        <v>0</v>
      </c>
      <c r="F1886" s="25">
        <f>'101_parsed'!D1886</f>
        <v>0</v>
      </c>
      <c r="G1886" s="25">
        <f>'101_parsed'!E1886</f>
        <v>0</v>
      </c>
      <c r="H1886" s="25">
        <f>'101_parsed'!F1886</f>
        <v>0</v>
      </c>
    </row>
    <row r="1887" spans="1:8" x14ac:dyDescent="0.2">
      <c r="A1887" s="25">
        <f>'101_parsed'!A1887</f>
        <v>646</v>
      </c>
      <c r="B1887" s="33">
        <f>'101_parsed'!B1887</f>
        <v>61911</v>
      </c>
      <c r="C1887" s="25" t="str">
        <f>INDEX(all_banks!O:O,MATCH(A1887,all_banks!H:H,0))</f>
        <v>АО "Датабанк" (646)</v>
      </c>
      <c r="D1887" s="25" t="str">
        <f>INDEX('101_accounts'!B:B,MATCH(B1887,'101_accounts'!A:A,0))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887" s="25">
        <f>'101_parsed'!C1887</f>
        <v>0</v>
      </c>
      <c r="F1887" s="25">
        <f>'101_parsed'!D1887</f>
        <v>0</v>
      </c>
      <c r="G1887" s="25">
        <f>'101_parsed'!E1887</f>
        <v>0</v>
      </c>
      <c r="H1887" s="25">
        <f>'101_parsed'!F1887</f>
        <v>0</v>
      </c>
    </row>
    <row r="1888" spans="1:8" x14ac:dyDescent="0.2">
      <c r="A1888" s="25">
        <f>'101_parsed'!A1888</f>
        <v>646</v>
      </c>
      <c r="B1888" s="33">
        <f>'101_parsed'!B1888</f>
        <v>61912</v>
      </c>
      <c r="C1888" s="25" t="str">
        <f>INDEX(all_banks!O:O,MATCH(A1888,all_banks!H:H,0))</f>
        <v>АО "Датабанк" (646)</v>
      </c>
      <c r="D1888" s="25" t="str">
        <f>INDEX('101_accounts'!B:B,MATCH(B1888,'101_accounts'!A:A,0))</f>
        <v>61912   П  Резервы на возможные потери</v>
      </c>
      <c r="E1888" s="25">
        <f>'101_parsed'!C1888</f>
        <v>0</v>
      </c>
      <c r="F1888" s="25">
        <f>'101_parsed'!D1888</f>
        <v>0</v>
      </c>
      <c r="G1888" s="25">
        <f>'101_parsed'!E1888</f>
        <v>0</v>
      </c>
      <c r="H1888" s="25">
        <f>'101_parsed'!F1888</f>
        <v>0</v>
      </c>
    </row>
    <row r="1889" spans="1:8" x14ac:dyDescent="0.2">
      <c r="A1889" s="25">
        <f>'101_parsed'!A1889</f>
        <v>646</v>
      </c>
      <c r="B1889" s="33">
        <f>'101_parsed'!B1889</f>
        <v>62001</v>
      </c>
      <c r="C1889" s="25" t="str">
        <f>INDEX(all_banks!O:O,MATCH(A1889,all_banks!H:H,0))</f>
        <v>АО "Датабанк" (646)</v>
      </c>
      <c r="D1889" s="25" t="str">
        <f>INDEX('101_accounts'!B:B,MATCH(B1889,'101_accounts'!A:A,0))</f>
        <v>62001   A  Долгосрочные активы, предназначенные для продажи</v>
      </c>
      <c r="E1889" s="25">
        <f>'101_parsed'!C1889</f>
        <v>73201</v>
      </c>
      <c r="F1889" s="25">
        <f>'101_parsed'!D1889</f>
        <v>0</v>
      </c>
      <c r="G1889" s="25">
        <f>'101_parsed'!E1889</f>
        <v>68532</v>
      </c>
      <c r="H1889" s="25">
        <f>'101_parsed'!F1889</f>
        <v>0</v>
      </c>
    </row>
    <row r="1890" spans="1:8" x14ac:dyDescent="0.2">
      <c r="A1890" s="25">
        <f>'101_parsed'!A1890</f>
        <v>646</v>
      </c>
      <c r="B1890" s="33">
        <f>'101_parsed'!B1890</f>
        <v>62002</v>
      </c>
      <c r="C1890" s="25" t="str">
        <f>INDEX(all_banks!O:O,MATCH(A1890,all_banks!H:H,0))</f>
        <v>АО "Датабанк" (646)</v>
      </c>
      <c r="D1890" s="25" t="str">
        <f>INDEX('101_accounts'!B:B,MATCH(B1890,'101_accounts'!A:A,0))</f>
        <v>62002   П  Резервы на возможные потери</v>
      </c>
      <c r="E1890" s="25">
        <f>'101_parsed'!C1890</f>
        <v>0</v>
      </c>
      <c r="F1890" s="25">
        <f>'101_parsed'!D1890</f>
        <v>9658</v>
      </c>
      <c r="G1890" s="25">
        <f>'101_parsed'!E1890</f>
        <v>0</v>
      </c>
      <c r="H1890" s="25">
        <f>'101_parsed'!F1890</f>
        <v>14759</v>
      </c>
    </row>
    <row r="1891" spans="1:8" x14ac:dyDescent="0.2">
      <c r="A1891" s="25">
        <f>'101_parsed'!A1891</f>
        <v>646</v>
      </c>
      <c r="B1891" s="33">
        <f>'101_parsed'!B1891</f>
        <v>62101</v>
      </c>
      <c r="C1891" s="25" t="str">
        <f>INDEX(all_banks!O:O,MATCH(A1891,all_banks!H:H,0))</f>
        <v>АО "Датабанк" (646)</v>
      </c>
      <c r="D1891" s="25" t="str">
        <f>INDEX('101_accounts'!B:B,MATCH(B1891,'101_accounts'!A:A,0))</f>
        <v>62101   A  Средства труда, полученные по договорам отступного, залога, назначение которых не определено</v>
      </c>
      <c r="E1891" s="25">
        <f>'101_parsed'!C1891</f>
        <v>0</v>
      </c>
      <c r="F1891" s="25">
        <f>'101_parsed'!D1891</f>
        <v>0</v>
      </c>
      <c r="G1891" s="25">
        <f>'101_parsed'!E1891</f>
        <v>0</v>
      </c>
      <c r="H1891" s="25">
        <f>'101_parsed'!F1891</f>
        <v>0</v>
      </c>
    </row>
    <row r="1892" spans="1:8" x14ac:dyDescent="0.2">
      <c r="A1892" s="25">
        <f>'101_parsed'!A1892</f>
        <v>646</v>
      </c>
      <c r="B1892" s="33">
        <f>'101_parsed'!B1892</f>
        <v>62102</v>
      </c>
      <c r="C1892" s="25" t="str">
        <f>INDEX(all_banks!O:O,MATCH(A1892,all_banks!H:H,0))</f>
        <v>АО "Датабанк" (646)</v>
      </c>
      <c r="D1892" s="25" t="str">
        <f>INDEX('101_accounts'!B:B,MATCH(B1892,'101_accounts'!A:A,0))</f>
        <v>62102   A  Предметы труда, полученные по договорам отступного, залога, назначение которых не определено</v>
      </c>
      <c r="E1892" s="25">
        <f>'101_parsed'!C1892</f>
        <v>0</v>
      </c>
      <c r="F1892" s="25">
        <f>'101_parsed'!D1892</f>
        <v>0</v>
      </c>
      <c r="G1892" s="25">
        <f>'101_parsed'!E1892</f>
        <v>0</v>
      </c>
      <c r="H1892" s="25">
        <f>'101_parsed'!F1892</f>
        <v>0</v>
      </c>
    </row>
    <row r="1893" spans="1:8" x14ac:dyDescent="0.2">
      <c r="A1893" s="25">
        <f>'101_parsed'!A1893</f>
        <v>646</v>
      </c>
      <c r="B1893" s="33">
        <f>'101_parsed'!B1893</f>
        <v>62103</v>
      </c>
      <c r="C1893" s="25" t="str">
        <f>INDEX(all_banks!O:O,MATCH(A1893,all_banks!H:H,0))</f>
        <v>АО "Датабанк" (646)</v>
      </c>
      <c r="D1893" s="25" t="str">
        <f>INDEX('101_accounts'!B:B,MATCH(B1893,'101_accounts'!A:A,0))</f>
        <v>62103   П  Резервы на возможные потери</v>
      </c>
      <c r="E1893" s="25">
        <f>'101_parsed'!C1893</f>
        <v>0</v>
      </c>
      <c r="F1893" s="25">
        <f>'101_parsed'!D1893</f>
        <v>0</v>
      </c>
      <c r="G1893" s="25">
        <f>'101_parsed'!E1893</f>
        <v>0</v>
      </c>
      <c r="H1893" s="25">
        <f>'101_parsed'!F1893</f>
        <v>0</v>
      </c>
    </row>
    <row r="1894" spans="1:8" x14ac:dyDescent="0.2">
      <c r="A1894" s="25">
        <f>'101_parsed'!A1894</f>
        <v>3330</v>
      </c>
      <c r="B1894" s="33">
        <f>'101_parsed'!B1894</f>
        <v>60401</v>
      </c>
      <c r="C1894" s="25" t="str">
        <f>INDEX(all_banks!O:O,MATCH(A1894,all_banks!H:H,0))</f>
        <v>АО "Денизбанк Москва" (3330)</v>
      </c>
      <c r="D1894" s="25" t="str">
        <f>INDEX('101_accounts'!B:B,MATCH(B1894,'101_accounts'!A:A,0))</f>
        <v>60401   A  Основные средства (кроме земли) (c 13.02.2018)_x000D_Категория 1- Здания и сооружения (до 31.12.2002)</v>
      </c>
      <c r="E1894" s="25">
        <f>'101_parsed'!C1894</f>
        <v>46297</v>
      </c>
      <c r="F1894" s="25">
        <f>'101_parsed'!D1894</f>
        <v>0</v>
      </c>
      <c r="G1894" s="25">
        <f>'101_parsed'!E1894</f>
        <v>46690</v>
      </c>
      <c r="H1894" s="25">
        <f>'101_parsed'!F1894</f>
        <v>0</v>
      </c>
    </row>
    <row r="1895" spans="1:8" x14ac:dyDescent="0.2">
      <c r="A1895" s="25">
        <f>'101_parsed'!A1895</f>
        <v>3330</v>
      </c>
      <c r="B1895" s="33">
        <f>'101_parsed'!B1895</f>
        <v>60404</v>
      </c>
      <c r="C1895" s="25" t="str">
        <f>INDEX(all_banks!O:O,MATCH(A1895,all_banks!H:H,0))</f>
        <v>АО "Денизбанк Москва" (3330)</v>
      </c>
      <c r="D1895" s="25" t="str">
        <f>INDEX('101_accounts'!B:B,MATCH(B1895,'101_accounts'!A:A,0))</f>
        <v>60404   A  Земля (c 13.02.2018)</v>
      </c>
      <c r="E1895" s="25">
        <f>'101_parsed'!C1895</f>
        <v>0</v>
      </c>
      <c r="F1895" s="25">
        <f>'101_parsed'!D1895</f>
        <v>0</v>
      </c>
      <c r="G1895" s="25">
        <f>'101_parsed'!E1895</f>
        <v>0</v>
      </c>
      <c r="H1895" s="25">
        <f>'101_parsed'!F1895</f>
        <v>0</v>
      </c>
    </row>
    <row r="1896" spans="1:8" x14ac:dyDescent="0.2">
      <c r="A1896" s="25">
        <f>'101_parsed'!A1896</f>
        <v>3330</v>
      </c>
      <c r="B1896" s="33">
        <f>'101_parsed'!B1896</f>
        <v>60405</v>
      </c>
      <c r="C1896" s="25" t="str">
        <f>INDEX(all_banks!O:O,MATCH(A1896,all_banks!H:H,0))</f>
        <v>АО "Денизбанк Москва" (3330)</v>
      </c>
      <c r="D1896" s="25" t="str">
        <f>INDEX('101_accounts'!B:B,MATCH(B1896,'101_accounts'!A:A,0))</f>
        <v>60405   П
A (до 31.01.2003)  Резервы на возможные потери (c 13.02.2018)
Долгосрочно арендуемые основные средства (до 31.01.2003)</v>
      </c>
      <c r="E1896" s="25">
        <f>'101_parsed'!C1896</f>
        <v>0</v>
      </c>
      <c r="F1896" s="25">
        <f>'101_parsed'!D1896</f>
        <v>0</v>
      </c>
      <c r="G1896" s="25">
        <f>'101_parsed'!E1896</f>
        <v>0</v>
      </c>
      <c r="H1896" s="25">
        <f>'101_parsed'!F1896</f>
        <v>0</v>
      </c>
    </row>
    <row r="1897" spans="1:8" x14ac:dyDescent="0.2">
      <c r="A1897" s="25">
        <f>'101_parsed'!A1897</f>
        <v>3330</v>
      </c>
      <c r="B1897" s="33">
        <f>'101_parsed'!B1897</f>
        <v>60414</v>
      </c>
      <c r="C1897" s="25" t="str">
        <f>INDEX(all_banks!O:O,MATCH(A1897,all_banks!H:H,0))</f>
        <v>АО "Денизбанк Москва" (3330)</v>
      </c>
      <c r="D1897" s="25" t="str">
        <f>INDEX('101_accounts'!B:B,MATCH(B1897,'101_accounts'!A:A,0))</f>
        <v>60414   П  Амортизация основных средств (кроме земли) (c 13.02.2018)</v>
      </c>
      <c r="E1897" s="25">
        <f>'101_parsed'!C1897</f>
        <v>0</v>
      </c>
      <c r="F1897" s="25">
        <f>'101_parsed'!D1897</f>
        <v>42263</v>
      </c>
      <c r="G1897" s="25">
        <f>'101_parsed'!E1897</f>
        <v>0</v>
      </c>
      <c r="H1897" s="25">
        <f>'101_parsed'!F1897</f>
        <v>42363</v>
      </c>
    </row>
    <row r="1898" spans="1:8" x14ac:dyDescent="0.2">
      <c r="A1898" s="25">
        <f>'101_parsed'!A1898</f>
        <v>3330</v>
      </c>
      <c r="B1898" s="33">
        <f>'101_parsed'!B1898</f>
        <v>60415</v>
      </c>
      <c r="C1898" s="25" t="str">
        <f>INDEX(all_banks!O:O,MATCH(A1898,all_banks!H:H,0))</f>
        <v>АО "Денизбанк Москва" (3330)</v>
      </c>
      <c r="D1898" s="25" t="str">
        <f>INDEX('101_accounts'!B:B,MATCH(B1898,'101_accounts'!A:A,0))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898" s="25">
        <f>'101_parsed'!C1898</f>
        <v>0</v>
      </c>
      <c r="F1898" s="25">
        <f>'101_parsed'!D1898</f>
        <v>0</v>
      </c>
      <c r="G1898" s="25">
        <f>'101_parsed'!E1898</f>
        <v>70100</v>
      </c>
      <c r="H1898" s="25">
        <f>'101_parsed'!F1898</f>
        <v>0</v>
      </c>
    </row>
    <row r="1899" spans="1:8" x14ac:dyDescent="0.2">
      <c r="A1899" s="25">
        <f>'101_parsed'!A1899</f>
        <v>3330</v>
      </c>
      <c r="B1899" s="33">
        <f>'101_parsed'!B1899</f>
        <v>61901</v>
      </c>
      <c r="C1899" s="25" t="str">
        <f>INDEX(all_banks!O:O,MATCH(A1899,all_banks!H:H,0))</f>
        <v>АО "Денизбанк Москва" (3330)</v>
      </c>
      <c r="D1899" s="25" t="str">
        <f>INDEX('101_accounts'!B:B,MATCH(B1899,'101_accounts'!A:A,0))</f>
        <v>61901   A  Земля, временно неиспользуемая в основной деятельности</v>
      </c>
      <c r="E1899" s="25">
        <f>'101_parsed'!C1899</f>
        <v>0</v>
      </c>
      <c r="F1899" s="25">
        <f>'101_parsed'!D1899</f>
        <v>0</v>
      </c>
      <c r="G1899" s="25">
        <f>'101_parsed'!E1899</f>
        <v>0</v>
      </c>
      <c r="H1899" s="25">
        <f>'101_parsed'!F1899</f>
        <v>0</v>
      </c>
    </row>
    <row r="1900" spans="1:8" x14ac:dyDescent="0.2">
      <c r="A1900" s="25">
        <f>'101_parsed'!A1900</f>
        <v>3330</v>
      </c>
      <c r="B1900" s="33">
        <f>'101_parsed'!B1900</f>
        <v>61902</v>
      </c>
      <c r="C1900" s="25" t="str">
        <f>INDEX(all_banks!O:O,MATCH(A1900,all_banks!H:H,0))</f>
        <v>АО "Денизбанк Москва" (3330)</v>
      </c>
      <c r="D1900" s="25" t="str">
        <f>INDEX('101_accounts'!B:B,MATCH(B1900,'101_accounts'!A:A,0))</f>
        <v>61902   A  Земля, временно неиспользуемая в основной деятельности, переданная в аренду</v>
      </c>
      <c r="E1900" s="25">
        <f>'101_parsed'!C1900</f>
        <v>0</v>
      </c>
      <c r="F1900" s="25">
        <f>'101_parsed'!D1900</f>
        <v>0</v>
      </c>
      <c r="G1900" s="25">
        <f>'101_parsed'!E1900</f>
        <v>0</v>
      </c>
      <c r="H1900" s="25">
        <f>'101_parsed'!F1900</f>
        <v>0</v>
      </c>
    </row>
    <row r="1901" spans="1:8" x14ac:dyDescent="0.2">
      <c r="A1901" s="25">
        <f>'101_parsed'!A1901</f>
        <v>3330</v>
      </c>
      <c r="B1901" s="33">
        <f>'101_parsed'!B1901</f>
        <v>61903</v>
      </c>
      <c r="C1901" s="25" t="str">
        <f>INDEX(all_banks!O:O,MATCH(A1901,all_banks!H:H,0))</f>
        <v>АО "Денизбанк Москва" (3330)</v>
      </c>
      <c r="D1901" s="25" t="str">
        <f>INDEX('101_accounts'!B:B,MATCH(B1901,'101_accounts'!A:A,0))</f>
        <v>61903   A  Недвижимость (кроме земли), временно неиспользуемая в основной деятельности</v>
      </c>
      <c r="E1901" s="25">
        <f>'101_parsed'!C1901</f>
        <v>0</v>
      </c>
      <c r="F1901" s="25">
        <f>'101_parsed'!D1901</f>
        <v>0</v>
      </c>
      <c r="G1901" s="25">
        <f>'101_parsed'!E1901</f>
        <v>0</v>
      </c>
      <c r="H1901" s="25">
        <f>'101_parsed'!F1901</f>
        <v>0</v>
      </c>
    </row>
    <row r="1902" spans="1:8" x14ac:dyDescent="0.2">
      <c r="A1902" s="25">
        <f>'101_parsed'!A1902</f>
        <v>3330</v>
      </c>
      <c r="B1902" s="33">
        <f>'101_parsed'!B1902</f>
        <v>61904</v>
      </c>
      <c r="C1902" s="25" t="str">
        <f>INDEX(all_banks!O:O,MATCH(A1902,all_banks!H:H,0))</f>
        <v>АО "Денизбанк Москва" (3330)</v>
      </c>
      <c r="D1902" s="25" t="str">
        <f>INDEX('101_accounts'!B:B,MATCH(B1902,'101_accounts'!A:A,0))</f>
        <v>61904   A  Недвижимость (кроме земли), временно неиспользуемая в основной деятельности, переданная в аренду</v>
      </c>
      <c r="E1902" s="25">
        <f>'101_parsed'!C1902</f>
        <v>0</v>
      </c>
      <c r="F1902" s="25">
        <f>'101_parsed'!D1902</f>
        <v>0</v>
      </c>
      <c r="G1902" s="25">
        <f>'101_parsed'!E1902</f>
        <v>0</v>
      </c>
      <c r="H1902" s="25">
        <f>'101_parsed'!F1902</f>
        <v>0</v>
      </c>
    </row>
    <row r="1903" spans="1:8" x14ac:dyDescent="0.2">
      <c r="A1903" s="25">
        <f>'101_parsed'!A1903</f>
        <v>3330</v>
      </c>
      <c r="B1903" s="33">
        <f>'101_parsed'!B1903</f>
        <v>61905</v>
      </c>
      <c r="C1903" s="25" t="str">
        <f>INDEX(all_banks!O:O,MATCH(A1903,all_banks!H:H,0))</f>
        <v>АО "Денизбанк Москва" (3330)</v>
      </c>
      <c r="D1903" s="25" t="str">
        <f>INDEX('101_accounts'!B:B,MATCH(B1903,'101_accounts'!A:A,0))</f>
        <v>61905   A  Земля, временно неиспользуемая в основной деятельности, учитываемая по справедливой стоимости</v>
      </c>
      <c r="E1903" s="25">
        <f>'101_parsed'!C1903</f>
        <v>0</v>
      </c>
      <c r="F1903" s="25">
        <f>'101_parsed'!D1903</f>
        <v>0</v>
      </c>
      <c r="G1903" s="25">
        <f>'101_parsed'!E1903</f>
        <v>0</v>
      </c>
      <c r="H1903" s="25">
        <f>'101_parsed'!F1903</f>
        <v>0</v>
      </c>
    </row>
    <row r="1904" spans="1:8" x14ac:dyDescent="0.2">
      <c r="A1904" s="25">
        <f>'101_parsed'!A1904</f>
        <v>3330</v>
      </c>
      <c r="B1904" s="33">
        <f>'101_parsed'!B1904</f>
        <v>61906</v>
      </c>
      <c r="C1904" s="25" t="str">
        <f>INDEX(all_banks!O:O,MATCH(A1904,all_banks!H:H,0))</f>
        <v>АО "Денизбанк Москва" (3330)</v>
      </c>
      <c r="D1904" s="25" t="str">
        <f>INDEX('101_accounts'!B:B,MATCH(B1904,'101_accounts'!A:A,0))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904" s="25">
        <f>'101_parsed'!C1904</f>
        <v>0</v>
      </c>
      <c r="F1904" s="25">
        <f>'101_parsed'!D1904</f>
        <v>0</v>
      </c>
      <c r="G1904" s="25">
        <f>'101_parsed'!E1904</f>
        <v>0</v>
      </c>
      <c r="H1904" s="25">
        <f>'101_parsed'!F1904</f>
        <v>0</v>
      </c>
    </row>
    <row r="1905" spans="1:8" x14ac:dyDescent="0.2">
      <c r="A1905" s="25">
        <f>'101_parsed'!A1905</f>
        <v>3330</v>
      </c>
      <c r="B1905" s="33">
        <f>'101_parsed'!B1905</f>
        <v>61907</v>
      </c>
      <c r="C1905" s="25" t="str">
        <f>INDEX(all_banks!O:O,MATCH(A1905,all_banks!H:H,0))</f>
        <v>АО "Денизбанк Москва" (3330)</v>
      </c>
      <c r="D1905" s="25" t="str">
        <f>INDEX('101_accounts'!B:B,MATCH(B1905,'101_accounts'!A:A,0))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905" s="25">
        <f>'101_parsed'!C1905</f>
        <v>0</v>
      </c>
      <c r="F1905" s="25">
        <f>'101_parsed'!D1905</f>
        <v>0</v>
      </c>
      <c r="G1905" s="25">
        <f>'101_parsed'!E1905</f>
        <v>0</v>
      </c>
      <c r="H1905" s="25">
        <f>'101_parsed'!F1905</f>
        <v>0</v>
      </c>
    </row>
    <row r="1906" spans="1:8" x14ac:dyDescent="0.2">
      <c r="A1906" s="25">
        <f>'101_parsed'!A1906</f>
        <v>3330</v>
      </c>
      <c r="B1906" s="33">
        <f>'101_parsed'!B1906</f>
        <v>61908</v>
      </c>
      <c r="C1906" s="25" t="str">
        <f>INDEX(all_banks!O:O,MATCH(A1906,all_banks!H:H,0))</f>
        <v>АО "Денизбанк Москва" (3330)</v>
      </c>
      <c r="D1906" s="25" t="str">
        <f>INDEX('101_accounts'!B:B,MATCH(B1906,'101_accounts'!A:A,0))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906" s="25">
        <f>'101_parsed'!C1906</f>
        <v>0</v>
      </c>
      <c r="F1906" s="25">
        <f>'101_parsed'!D1906</f>
        <v>0</v>
      </c>
      <c r="G1906" s="25">
        <f>'101_parsed'!E1906</f>
        <v>0</v>
      </c>
      <c r="H1906" s="25">
        <f>'101_parsed'!F1906</f>
        <v>0</v>
      </c>
    </row>
    <row r="1907" spans="1:8" x14ac:dyDescent="0.2">
      <c r="A1907" s="25">
        <f>'101_parsed'!A1907</f>
        <v>3330</v>
      </c>
      <c r="B1907" s="33">
        <f>'101_parsed'!B1907</f>
        <v>61909</v>
      </c>
      <c r="C1907" s="25" t="str">
        <f>INDEX(all_banks!O:O,MATCH(A1907,all_banks!H:H,0))</f>
        <v>АО "Денизбанк Москва" (3330)</v>
      </c>
      <c r="D1907" s="25" t="str">
        <f>INDEX('101_accounts'!B:B,MATCH(B1907,'101_accounts'!A:A,0))</f>
        <v>61909   П  Амортизация недвижимости (кроме земли), временно неиспользуемой в основной деятельности</v>
      </c>
      <c r="E1907" s="25">
        <f>'101_parsed'!C1907</f>
        <v>0</v>
      </c>
      <c r="F1907" s="25">
        <f>'101_parsed'!D1907</f>
        <v>0</v>
      </c>
      <c r="G1907" s="25">
        <f>'101_parsed'!E1907</f>
        <v>0</v>
      </c>
      <c r="H1907" s="25">
        <f>'101_parsed'!F1907</f>
        <v>0</v>
      </c>
    </row>
    <row r="1908" spans="1:8" x14ac:dyDescent="0.2">
      <c r="A1908" s="25">
        <f>'101_parsed'!A1908</f>
        <v>3330</v>
      </c>
      <c r="B1908" s="33">
        <f>'101_parsed'!B1908</f>
        <v>61910</v>
      </c>
      <c r="C1908" s="25" t="str">
        <f>INDEX(all_banks!O:O,MATCH(A1908,all_banks!H:H,0))</f>
        <v>АО "Денизбанк Москва" (3330)</v>
      </c>
      <c r="D1908" s="25" t="str">
        <f>INDEX('101_accounts'!B:B,MATCH(B1908,'101_accounts'!A:A,0))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908" s="25">
        <f>'101_parsed'!C1908</f>
        <v>0</v>
      </c>
      <c r="F1908" s="25">
        <f>'101_parsed'!D1908</f>
        <v>0</v>
      </c>
      <c r="G1908" s="25">
        <f>'101_parsed'!E1908</f>
        <v>0</v>
      </c>
      <c r="H1908" s="25">
        <f>'101_parsed'!F1908</f>
        <v>0</v>
      </c>
    </row>
    <row r="1909" spans="1:8" x14ac:dyDescent="0.2">
      <c r="A1909" s="25">
        <f>'101_parsed'!A1909</f>
        <v>3330</v>
      </c>
      <c r="B1909" s="33">
        <f>'101_parsed'!B1909</f>
        <v>61911</v>
      </c>
      <c r="C1909" s="25" t="str">
        <f>INDEX(all_banks!O:O,MATCH(A1909,all_banks!H:H,0))</f>
        <v>АО "Денизбанк Москва" (3330)</v>
      </c>
      <c r="D1909" s="25" t="str">
        <f>INDEX('101_accounts'!B:B,MATCH(B1909,'101_accounts'!A:A,0))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909" s="25">
        <f>'101_parsed'!C1909</f>
        <v>0</v>
      </c>
      <c r="F1909" s="25">
        <f>'101_parsed'!D1909</f>
        <v>0</v>
      </c>
      <c r="G1909" s="25">
        <f>'101_parsed'!E1909</f>
        <v>0</v>
      </c>
      <c r="H1909" s="25">
        <f>'101_parsed'!F1909</f>
        <v>0</v>
      </c>
    </row>
    <row r="1910" spans="1:8" x14ac:dyDescent="0.2">
      <c r="A1910" s="25">
        <f>'101_parsed'!A1910</f>
        <v>3330</v>
      </c>
      <c r="B1910" s="33">
        <f>'101_parsed'!B1910</f>
        <v>61912</v>
      </c>
      <c r="C1910" s="25" t="str">
        <f>INDEX(all_banks!O:O,MATCH(A1910,all_banks!H:H,0))</f>
        <v>АО "Денизбанк Москва" (3330)</v>
      </c>
      <c r="D1910" s="25" t="str">
        <f>INDEX('101_accounts'!B:B,MATCH(B1910,'101_accounts'!A:A,0))</f>
        <v>61912   П  Резервы на возможные потери</v>
      </c>
      <c r="E1910" s="25">
        <f>'101_parsed'!C1910</f>
        <v>0</v>
      </c>
      <c r="F1910" s="25">
        <f>'101_parsed'!D1910</f>
        <v>0</v>
      </c>
      <c r="G1910" s="25">
        <f>'101_parsed'!E1910</f>
        <v>0</v>
      </c>
      <c r="H1910" s="25">
        <f>'101_parsed'!F1910</f>
        <v>0</v>
      </c>
    </row>
    <row r="1911" spans="1:8" x14ac:dyDescent="0.2">
      <c r="A1911" s="25">
        <f>'101_parsed'!A1911</f>
        <v>3330</v>
      </c>
      <c r="B1911" s="33">
        <f>'101_parsed'!B1911</f>
        <v>62001</v>
      </c>
      <c r="C1911" s="25" t="str">
        <f>INDEX(all_banks!O:O,MATCH(A1911,all_banks!H:H,0))</f>
        <v>АО "Денизбанк Москва" (3330)</v>
      </c>
      <c r="D1911" s="25" t="str">
        <f>INDEX('101_accounts'!B:B,MATCH(B1911,'101_accounts'!A:A,0))</f>
        <v>62001   A  Долгосрочные активы, предназначенные для продажи</v>
      </c>
      <c r="E1911" s="25">
        <f>'101_parsed'!C1911</f>
        <v>409275</v>
      </c>
      <c r="F1911" s="25">
        <f>'101_parsed'!D1911</f>
        <v>0</v>
      </c>
      <c r="G1911" s="25">
        <f>'101_parsed'!E1911</f>
        <v>264346</v>
      </c>
      <c r="H1911" s="25">
        <f>'101_parsed'!F1911</f>
        <v>0</v>
      </c>
    </row>
    <row r="1912" spans="1:8" x14ac:dyDescent="0.2">
      <c r="A1912" s="25">
        <f>'101_parsed'!A1912</f>
        <v>3330</v>
      </c>
      <c r="B1912" s="33">
        <f>'101_parsed'!B1912</f>
        <v>62002</v>
      </c>
      <c r="C1912" s="25" t="str">
        <f>INDEX(all_banks!O:O,MATCH(A1912,all_banks!H:H,0))</f>
        <v>АО "Денизбанк Москва" (3330)</v>
      </c>
      <c r="D1912" s="25" t="str">
        <f>INDEX('101_accounts'!B:B,MATCH(B1912,'101_accounts'!A:A,0))</f>
        <v>62002   П  Резервы на возможные потери</v>
      </c>
      <c r="E1912" s="25">
        <f>'101_parsed'!C1912</f>
        <v>0</v>
      </c>
      <c r="F1912" s="25">
        <f>'101_parsed'!D1912</f>
        <v>0</v>
      </c>
      <c r="G1912" s="25">
        <f>'101_parsed'!E1912</f>
        <v>0</v>
      </c>
      <c r="H1912" s="25">
        <f>'101_parsed'!F1912</f>
        <v>0</v>
      </c>
    </row>
    <row r="1913" spans="1:8" x14ac:dyDescent="0.2">
      <c r="A1913" s="25">
        <f>'101_parsed'!A1913</f>
        <v>3330</v>
      </c>
      <c r="B1913" s="33">
        <f>'101_parsed'!B1913</f>
        <v>62101</v>
      </c>
      <c r="C1913" s="25" t="str">
        <f>INDEX(all_banks!O:O,MATCH(A1913,all_banks!H:H,0))</f>
        <v>АО "Денизбанк Москва" (3330)</v>
      </c>
      <c r="D1913" s="25" t="str">
        <f>INDEX('101_accounts'!B:B,MATCH(B1913,'101_accounts'!A:A,0))</f>
        <v>62101   A  Средства труда, полученные по договорам отступного, залога, назначение которых не определено</v>
      </c>
      <c r="E1913" s="25">
        <f>'101_parsed'!C1913</f>
        <v>0</v>
      </c>
      <c r="F1913" s="25">
        <f>'101_parsed'!D1913</f>
        <v>0</v>
      </c>
      <c r="G1913" s="25">
        <f>'101_parsed'!E1913</f>
        <v>0</v>
      </c>
      <c r="H1913" s="25">
        <f>'101_parsed'!F1913</f>
        <v>0</v>
      </c>
    </row>
    <row r="1914" spans="1:8" x14ac:dyDescent="0.2">
      <c r="A1914" s="25">
        <f>'101_parsed'!A1914</f>
        <v>3330</v>
      </c>
      <c r="B1914" s="33">
        <f>'101_parsed'!B1914</f>
        <v>62102</v>
      </c>
      <c r="C1914" s="25" t="str">
        <f>INDEX(all_banks!O:O,MATCH(A1914,all_banks!H:H,0))</f>
        <v>АО "Денизбанк Москва" (3330)</v>
      </c>
      <c r="D1914" s="25" t="str">
        <f>INDEX('101_accounts'!B:B,MATCH(B1914,'101_accounts'!A:A,0))</f>
        <v>62102   A  Предметы труда, полученные по договорам отступного, залога, назначение которых не определено</v>
      </c>
      <c r="E1914" s="25">
        <f>'101_parsed'!C1914</f>
        <v>0</v>
      </c>
      <c r="F1914" s="25">
        <f>'101_parsed'!D1914</f>
        <v>0</v>
      </c>
      <c r="G1914" s="25">
        <f>'101_parsed'!E1914</f>
        <v>0</v>
      </c>
      <c r="H1914" s="25">
        <f>'101_parsed'!F1914</f>
        <v>0</v>
      </c>
    </row>
    <row r="1915" spans="1:8" x14ac:dyDescent="0.2">
      <c r="A1915" s="25">
        <f>'101_parsed'!A1915</f>
        <v>3330</v>
      </c>
      <c r="B1915" s="33">
        <f>'101_parsed'!B1915</f>
        <v>62103</v>
      </c>
      <c r="C1915" s="25" t="str">
        <f>INDEX(all_banks!O:O,MATCH(A1915,all_banks!H:H,0))</f>
        <v>АО "Денизбанк Москва" (3330)</v>
      </c>
      <c r="D1915" s="25" t="str">
        <f>INDEX('101_accounts'!B:B,MATCH(B1915,'101_accounts'!A:A,0))</f>
        <v>62103   П  Резервы на возможные потери</v>
      </c>
      <c r="E1915" s="25">
        <f>'101_parsed'!C1915</f>
        <v>0</v>
      </c>
      <c r="F1915" s="25">
        <f>'101_parsed'!D1915</f>
        <v>0</v>
      </c>
      <c r="G1915" s="25">
        <f>'101_parsed'!E1915</f>
        <v>0</v>
      </c>
      <c r="H1915" s="25">
        <f>'101_parsed'!F1915</f>
        <v>0</v>
      </c>
    </row>
    <row r="1916" spans="1:8" x14ac:dyDescent="0.2">
      <c r="A1916" s="25">
        <f>'101_parsed'!A1916</f>
        <v>2738</v>
      </c>
      <c r="B1916" s="33">
        <f>'101_parsed'!B1916</f>
        <v>60401</v>
      </c>
      <c r="C1916" s="25" t="str">
        <f>INDEX(all_banks!O:O,MATCH(A1916,all_banks!H:H,0))</f>
        <v>АКБ "Держава" ПАО (2738)</v>
      </c>
      <c r="D1916" s="25" t="str">
        <f>INDEX('101_accounts'!B:B,MATCH(B1916,'101_accounts'!A:A,0))</f>
        <v>60401   A  Основные средства (кроме земли) (c 13.02.2018)_x000D_Категория 1- Здания и сооружения (до 31.12.2002)</v>
      </c>
      <c r="E1916" s="25">
        <f>'101_parsed'!C1916</f>
        <v>25172</v>
      </c>
      <c r="F1916" s="25">
        <f>'101_parsed'!D1916</f>
        <v>0</v>
      </c>
      <c r="G1916" s="25">
        <f>'101_parsed'!E1916</f>
        <v>25172</v>
      </c>
      <c r="H1916" s="25">
        <f>'101_parsed'!F1916</f>
        <v>0</v>
      </c>
    </row>
    <row r="1917" spans="1:8" x14ac:dyDescent="0.2">
      <c r="A1917" s="25">
        <f>'101_parsed'!A1917</f>
        <v>2738</v>
      </c>
      <c r="B1917" s="33">
        <f>'101_parsed'!B1917</f>
        <v>60404</v>
      </c>
      <c r="C1917" s="25" t="str">
        <f>INDEX(all_banks!O:O,MATCH(A1917,all_banks!H:H,0))</f>
        <v>АКБ "Держава" ПАО (2738)</v>
      </c>
      <c r="D1917" s="25" t="str">
        <f>INDEX('101_accounts'!B:B,MATCH(B1917,'101_accounts'!A:A,0))</f>
        <v>60404   A  Земля (c 13.02.2018)</v>
      </c>
      <c r="E1917" s="25">
        <f>'101_parsed'!C1917</f>
        <v>0</v>
      </c>
      <c r="F1917" s="25">
        <f>'101_parsed'!D1917</f>
        <v>0</v>
      </c>
      <c r="G1917" s="25">
        <f>'101_parsed'!E1917</f>
        <v>0</v>
      </c>
      <c r="H1917" s="25">
        <f>'101_parsed'!F1917</f>
        <v>0</v>
      </c>
    </row>
    <row r="1918" spans="1:8" x14ac:dyDescent="0.2">
      <c r="A1918" s="25">
        <f>'101_parsed'!A1918</f>
        <v>2738</v>
      </c>
      <c r="B1918" s="33">
        <f>'101_parsed'!B1918</f>
        <v>60405</v>
      </c>
      <c r="C1918" s="25" t="str">
        <f>INDEX(all_banks!O:O,MATCH(A1918,all_banks!H:H,0))</f>
        <v>АКБ "Держава" ПАО (2738)</v>
      </c>
      <c r="D1918" s="25" t="str">
        <f>INDEX('101_accounts'!B:B,MATCH(B1918,'101_accounts'!A:A,0))</f>
        <v>60405   П
A (до 31.01.2003)  Резервы на возможные потери (c 13.02.2018)
Долгосрочно арендуемые основные средства (до 31.01.2003)</v>
      </c>
      <c r="E1918" s="25">
        <f>'101_parsed'!C1918</f>
        <v>0</v>
      </c>
      <c r="F1918" s="25">
        <f>'101_parsed'!D1918</f>
        <v>0</v>
      </c>
      <c r="G1918" s="25">
        <f>'101_parsed'!E1918</f>
        <v>0</v>
      </c>
      <c r="H1918" s="25">
        <f>'101_parsed'!F1918</f>
        <v>0</v>
      </c>
    </row>
    <row r="1919" spans="1:8" x14ac:dyDescent="0.2">
      <c r="A1919" s="25">
        <f>'101_parsed'!A1919</f>
        <v>2738</v>
      </c>
      <c r="B1919" s="33">
        <f>'101_parsed'!B1919</f>
        <v>60414</v>
      </c>
      <c r="C1919" s="25" t="str">
        <f>INDEX(all_banks!O:O,MATCH(A1919,all_banks!H:H,0))</f>
        <v>АКБ "Держава" ПАО (2738)</v>
      </c>
      <c r="D1919" s="25" t="str">
        <f>INDEX('101_accounts'!B:B,MATCH(B1919,'101_accounts'!A:A,0))</f>
        <v>60414   П  Амортизация основных средств (кроме земли) (c 13.02.2018)</v>
      </c>
      <c r="E1919" s="25">
        <f>'101_parsed'!C1919</f>
        <v>0</v>
      </c>
      <c r="F1919" s="25">
        <f>'101_parsed'!D1919</f>
        <v>22056</v>
      </c>
      <c r="G1919" s="25">
        <f>'101_parsed'!E1919</f>
        <v>0</v>
      </c>
      <c r="H1919" s="25">
        <f>'101_parsed'!F1919</f>
        <v>22233</v>
      </c>
    </row>
    <row r="1920" spans="1:8" x14ac:dyDescent="0.2">
      <c r="A1920" s="25">
        <f>'101_parsed'!A1920</f>
        <v>2738</v>
      </c>
      <c r="B1920" s="33">
        <f>'101_parsed'!B1920</f>
        <v>60415</v>
      </c>
      <c r="C1920" s="25" t="str">
        <f>INDEX(all_banks!O:O,MATCH(A1920,all_banks!H:H,0))</f>
        <v>АКБ "Держава" ПАО (2738)</v>
      </c>
      <c r="D1920" s="25" t="str">
        <f>INDEX('101_accounts'!B:B,MATCH(B1920,'101_accounts'!A:A,0))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920" s="25">
        <f>'101_parsed'!C1920</f>
        <v>0</v>
      </c>
      <c r="F1920" s="25">
        <f>'101_parsed'!D1920</f>
        <v>0</v>
      </c>
      <c r="G1920" s="25">
        <f>'101_parsed'!E1920</f>
        <v>0</v>
      </c>
      <c r="H1920" s="25">
        <f>'101_parsed'!F1920</f>
        <v>0</v>
      </c>
    </row>
    <row r="1921" spans="1:8" x14ac:dyDescent="0.2">
      <c r="A1921" s="25">
        <f>'101_parsed'!A1921</f>
        <v>2738</v>
      </c>
      <c r="B1921" s="33">
        <f>'101_parsed'!B1921</f>
        <v>61901</v>
      </c>
      <c r="C1921" s="25" t="str">
        <f>INDEX(all_banks!O:O,MATCH(A1921,all_banks!H:H,0))</f>
        <v>АКБ "Держава" ПАО (2738)</v>
      </c>
      <c r="D1921" s="25" t="str">
        <f>INDEX('101_accounts'!B:B,MATCH(B1921,'101_accounts'!A:A,0))</f>
        <v>61901   A  Земля, временно неиспользуемая в основной деятельности</v>
      </c>
      <c r="E1921" s="25">
        <f>'101_parsed'!C1921</f>
        <v>0</v>
      </c>
      <c r="F1921" s="25">
        <f>'101_parsed'!D1921</f>
        <v>0</v>
      </c>
      <c r="G1921" s="25">
        <f>'101_parsed'!E1921</f>
        <v>0</v>
      </c>
      <c r="H1921" s="25">
        <f>'101_parsed'!F1921</f>
        <v>0</v>
      </c>
    </row>
    <row r="1922" spans="1:8" x14ac:dyDescent="0.2">
      <c r="A1922" s="25">
        <f>'101_parsed'!A1922</f>
        <v>2738</v>
      </c>
      <c r="B1922" s="33">
        <f>'101_parsed'!B1922</f>
        <v>61902</v>
      </c>
      <c r="C1922" s="25" t="str">
        <f>INDEX(all_banks!O:O,MATCH(A1922,all_banks!H:H,0))</f>
        <v>АКБ "Держава" ПАО (2738)</v>
      </c>
      <c r="D1922" s="25" t="str">
        <f>INDEX('101_accounts'!B:B,MATCH(B1922,'101_accounts'!A:A,0))</f>
        <v>61902   A  Земля, временно неиспользуемая в основной деятельности, переданная в аренду</v>
      </c>
      <c r="E1922" s="25">
        <f>'101_parsed'!C1922</f>
        <v>0</v>
      </c>
      <c r="F1922" s="25">
        <f>'101_parsed'!D1922</f>
        <v>0</v>
      </c>
      <c r="G1922" s="25">
        <f>'101_parsed'!E1922</f>
        <v>0</v>
      </c>
      <c r="H1922" s="25">
        <f>'101_parsed'!F1922</f>
        <v>0</v>
      </c>
    </row>
    <row r="1923" spans="1:8" x14ac:dyDescent="0.2">
      <c r="A1923" s="25">
        <f>'101_parsed'!A1923</f>
        <v>2738</v>
      </c>
      <c r="B1923" s="33">
        <f>'101_parsed'!B1923</f>
        <v>61903</v>
      </c>
      <c r="C1923" s="25" t="str">
        <f>INDEX(all_banks!O:O,MATCH(A1923,all_banks!H:H,0))</f>
        <v>АКБ "Держава" ПАО (2738)</v>
      </c>
      <c r="D1923" s="25" t="str">
        <f>INDEX('101_accounts'!B:B,MATCH(B1923,'101_accounts'!A:A,0))</f>
        <v>61903   A  Недвижимость (кроме земли), временно неиспользуемая в основной деятельности</v>
      </c>
      <c r="E1923" s="25">
        <f>'101_parsed'!C1923</f>
        <v>0</v>
      </c>
      <c r="F1923" s="25">
        <f>'101_parsed'!D1923</f>
        <v>0</v>
      </c>
      <c r="G1923" s="25">
        <f>'101_parsed'!E1923</f>
        <v>0</v>
      </c>
      <c r="H1923" s="25">
        <f>'101_parsed'!F1923</f>
        <v>0</v>
      </c>
    </row>
    <row r="1924" spans="1:8" x14ac:dyDescent="0.2">
      <c r="A1924" s="25">
        <f>'101_parsed'!A1924</f>
        <v>2738</v>
      </c>
      <c r="B1924" s="33">
        <f>'101_parsed'!B1924</f>
        <v>61904</v>
      </c>
      <c r="C1924" s="25" t="str">
        <f>INDEX(all_banks!O:O,MATCH(A1924,all_banks!H:H,0))</f>
        <v>АКБ "Держава" ПАО (2738)</v>
      </c>
      <c r="D1924" s="25" t="str">
        <f>INDEX('101_accounts'!B:B,MATCH(B1924,'101_accounts'!A:A,0))</f>
        <v>61904   A  Недвижимость (кроме земли), временно неиспользуемая в основной деятельности, переданная в аренду</v>
      </c>
      <c r="E1924" s="25">
        <f>'101_parsed'!C1924</f>
        <v>0</v>
      </c>
      <c r="F1924" s="25">
        <f>'101_parsed'!D1924</f>
        <v>0</v>
      </c>
      <c r="G1924" s="25">
        <f>'101_parsed'!E1924</f>
        <v>0</v>
      </c>
      <c r="H1924" s="25">
        <f>'101_parsed'!F1924</f>
        <v>0</v>
      </c>
    </row>
    <row r="1925" spans="1:8" x14ac:dyDescent="0.2">
      <c r="A1925" s="25">
        <f>'101_parsed'!A1925</f>
        <v>2738</v>
      </c>
      <c r="B1925" s="33">
        <f>'101_parsed'!B1925</f>
        <v>61905</v>
      </c>
      <c r="C1925" s="25" t="str">
        <f>INDEX(all_banks!O:O,MATCH(A1925,all_banks!H:H,0))</f>
        <v>АКБ "Держава" ПАО (2738)</v>
      </c>
      <c r="D1925" s="25" t="str">
        <f>INDEX('101_accounts'!B:B,MATCH(B1925,'101_accounts'!A:A,0))</f>
        <v>61905   A  Земля, временно неиспользуемая в основной деятельности, учитываемая по справедливой стоимости</v>
      </c>
      <c r="E1925" s="25">
        <f>'101_parsed'!C1925</f>
        <v>0</v>
      </c>
      <c r="F1925" s="25">
        <f>'101_parsed'!D1925</f>
        <v>0</v>
      </c>
      <c r="G1925" s="25">
        <f>'101_parsed'!E1925</f>
        <v>0</v>
      </c>
      <c r="H1925" s="25">
        <f>'101_parsed'!F1925</f>
        <v>0</v>
      </c>
    </row>
    <row r="1926" spans="1:8" x14ac:dyDescent="0.2">
      <c r="A1926" s="25">
        <f>'101_parsed'!A1926</f>
        <v>2738</v>
      </c>
      <c r="B1926" s="33">
        <f>'101_parsed'!B1926</f>
        <v>61906</v>
      </c>
      <c r="C1926" s="25" t="str">
        <f>INDEX(all_banks!O:O,MATCH(A1926,all_banks!H:H,0))</f>
        <v>АКБ "Держава" ПАО (2738)</v>
      </c>
      <c r="D1926" s="25" t="str">
        <f>INDEX('101_accounts'!B:B,MATCH(B1926,'101_accounts'!A:A,0))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926" s="25">
        <f>'101_parsed'!C1926</f>
        <v>0</v>
      </c>
      <c r="F1926" s="25">
        <f>'101_parsed'!D1926</f>
        <v>0</v>
      </c>
      <c r="G1926" s="25">
        <f>'101_parsed'!E1926</f>
        <v>0</v>
      </c>
      <c r="H1926" s="25">
        <f>'101_parsed'!F1926</f>
        <v>0</v>
      </c>
    </row>
    <row r="1927" spans="1:8" x14ac:dyDescent="0.2">
      <c r="A1927" s="25">
        <f>'101_parsed'!A1927</f>
        <v>2738</v>
      </c>
      <c r="B1927" s="33">
        <f>'101_parsed'!B1927</f>
        <v>61907</v>
      </c>
      <c r="C1927" s="25" t="str">
        <f>INDEX(all_banks!O:O,MATCH(A1927,all_banks!H:H,0))</f>
        <v>АКБ "Держава" ПАО (2738)</v>
      </c>
      <c r="D1927" s="25" t="str">
        <f>INDEX('101_accounts'!B:B,MATCH(B1927,'101_accounts'!A:A,0))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927" s="25">
        <f>'101_parsed'!C1927</f>
        <v>0</v>
      </c>
      <c r="F1927" s="25">
        <f>'101_parsed'!D1927</f>
        <v>0</v>
      </c>
      <c r="G1927" s="25">
        <f>'101_parsed'!E1927</f>
        <v>0</v>
      </c>
      <c r="H1927" s="25">
        <f>'101_parsed'!F1927</f>
        <v>0</v>
      </c>
    </row>
    <row r="1928" spans="1:8" x14ac:dyDescent="0.2">
      <c r="A1928" s="25">
        <f>'101_parsed'!A1928</f>
        <v>2738</v>
      </c>
      <c r="B1928" s="33">
        <f>'101_parsed'!B1928</f>
        <v>61908</v>
      </c>
      <c r="C1928" s="25" t="str">
        <f>INDEX(all_banks!O:O,MATCH(A1928,all_banks!H:H,0))</f>
        <v>АКБ "Держава" ПАО (2738)</v>
      </c>
      <c r="D1928" s="25" t="str">
        <f>INDEX('101_accounts'!B:B,MATCH(B1928,'101_accounts'!A:A,0))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928" s="25">
        <f>'101_parsed'!C1928</f>
        <v>0</v>
      </c>
      <c r="F1928" s="25">
        <f>'101_parsed'!D1928</f>
        <v>0</v>
      </c>
      <c r="G1928" s="25">
        <f>'101_parsed'!E1928</f>
        <v>0</v>
      </c>
      <c r="H1928" s="25">
        <f>'101_parsed'!F1928</f>
        <v>0</v>
      </c>
    </row>
    <row r="1929" spans="1:8" x14ac:dyDescent="0.2">
      <c r="A1929" s="25">
        <f>'101_parsed'!A1929</f>
        <v>2738</v>
      </c>
      <c r="B1929" s="33">
        <f>'101_parsed'!B1929</f>
        <v>61909</v>
      </c>
      <c r="C1929" s="25" t="str">
        <f>INDEX(all_banks!O:O,MATCH(A1929,all_banks!H:H,0))</f>
        <v>АКБ "Держава" ПАО (2738)</v>
      </c>
      <c r="D1929" s="25" t="str">
        <f>INDEX('101_accounts'!B:B,MATCH(B1929,'101_accounts'!A:A,0))</f>
        <v>61909   П  Амортизация недвижимости (кроме земли), временно неиспользуемой в основной деятельности</v>
      </c>
      <c r="E1929" s="25">
        <f>'101_parsed'!C1929</f>
        <v>0</v>
      </c>
      <c r="F1929" s="25">
        <f>'101_parsed'!D1929</f>
        <v>0</v>
      </c>
      <c r="G1929" s="25">
        <f>'101_parsed'!E1929</f>
        <v>0</v>
      </c>
      <c r="H1929" s="25">
        <f>'101_parsed'!F1929</f>
        <v>0</v>
      </c>
    </row>
    <row r="1930" spans="1:8" x14ac:dyDescent="0.2">
      <c r="A1930" s="25">
        <f>'101_parsed'!A1930</f>
        <v>2738</v>
      </c>
      <c r="B1930" s="33">
        <f>'101_parsed'!B1930</f>
        <v>61910</v>
      </c>
      <c r="C1930" s="25" t="str">
        <f>INDEX(all_banks!O:O,MATCH(A1930,all_banks!H:H,0))</f>
        <v>АКБ "Держава" ПАО (2738)</v>
      </c>
      <c r="D1930" s="25" t="str">
        <f>INDEX('101_accounts'!B:B,MATCH(B1930,'101_accounts'!A:A,0))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930" s="25">
        <f>'101_parsed'!C1930</f>
        <v>0</v>
      </c>
      <c r="F1930" s="25">
        <f>'101_parsed'!D1930</f>
        <v>0</v>
      </c>
      <c r="G1930" s="25">
        <f>'101_parsed'!E1930</f>
        <v>0</v>
      </c>
      <c r="H1930" s="25">
        <f>'101_parsed'!F1930</f>
        <v>0</v>
      </c>
    </row>
    <row r="1931" spans="1:8" x14ac:dyDescent="0.2">
      <c r="A1931" s="25">
        <f>'101_parsed'!A1931</f>
        <v>2738</v>
      </c>
      <c r="B1931" s="33">
        <f>'101_parsed'!B1931</f>
        <v>61911</v>
      </c>
      <c r="C1931" s="25" t="str">
        <f>INDEX(all_banks!O:O,MATCH(A1931,all_banks!H:H,0))</f>
        <v>АКБ "Держава" ПАО (2738)</v>
      </c>
      <c r="D1931" s="25" t="str">
        <f>INDEX('101_accounts'!B:B,MATCH(B1931,'101_accounts'!A:A,0))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931" s="25">
        <f>'101_parsed'!C1931</f>
        <v>0</v>
      </c>
      <c r="F1931" s="25">
        <f>'101_parsed'!D1931</f>
        <v>0</v>
      </c>
      <c r="G1931" s="25">
        <f>'101_parsed'!E1931</f>
        <v>0</v>
      </c>
      <c r="H1931" s="25">
        <f>'101_parsed'!F1931</f>
        <v>0</v>
      </c>
    </row>
    <row r="1932" spans="1:8" x14ac:dyDescent="0.2">
      <c r="A1932" s="25">
        <f>'101_parsed'!A1932</f>
        <v>2738</v>
      </c>
      <c r="B1932" s="33">
        <f>'101_parsed'!B1932</f>
        <v>61912</v>
      </c>
      <c r="C1932" s="25" t="str">
        <f>INDEX(all_banks!O:O,MATCH(A1932,all_banks!H:H,0))</f>
        <v>АКБ "Держава" ПАО (2738)</v>
      </c>
      <c r="D1932" s="25" t="str">
        <f>INDEX('101_accounts'!B:B,MATCH(B1932,'101_accounts'!A:A,0))</f>
        <v>61912   П  Резервы на возможные потери</v>
      </c>
      <c r="E1932" s="25">
        <f>'101_parsed'!C1932</f>
        <v>0</v>
      </c>
      <c r="F1932" s="25">
        <f>'101_parsed'!D1932</f>
        <v>0</v>
      </c>
      <c r="G1932" s="25">
        <f>'101_parsed'!E1932</f>
        <v>0</v>
      </c>
      <c r="H1932" s="25">
        <f>'101_parsed'!F1932</f>
        <v>0</v>
      </c>
    </row>
    <row r="1933" spans="1:8" x14ac:dyDescent="0.2">
      <c r="A1933" s="25">
        <f>'101_parsed'!A1933</f>
        <v>2738</v>
      </c>
      <c r="B1933" s="33">
        <f>'101_parsed'!B1933</f>
        <v>62001</v>
      </c>
      <c r="C1933" s="25" t="str">
        <f>INDEX(all_banks!O:O,MATCH(A1933,all_banks!H:H,0))</f>
        <v>АКБ "Держава" ПАО (2738)</v>
      </c>
      <c r="D1933" s="25" t="str">
        <f>INDEX('101_accounts'!B:B,MATCH(B1933,'101_accounts'!A:A,0))</f>
        <v>62001   A  Долгосрочные активы, предназначенные для продажи</v>
      </c>
      <c r="E1933" s="25">
        <f>'101_parsed'!C1933</f>
        <v>74072</v>
      </c>
      <c r="F1933" s="25">
        <f>'101_parsed'!D1933</f>
        <v>0</v>
      </c>
      <c r="G1933" s="25">
        <f>'101_parsed'!E1933</f>
        <v>46641</v>
      </c>
      <c r="H1933" s="25">
        <f>'101_parsed'!F1933</f>
        <v>0</v>
      </c>
    </row>
    <row r="1934" spans="1:8" x14ac:dyDescent="0.2">
      <c r="A1934" s="25">
        <f>'101_parsed'!A1934</f>
        <v>2738</v>
      </c>
      <c r="B1934" s="33">
        <f>'101_parsed'!B1934</f>
        <v>62002</v>
      </c>
      <c r="C1934" s="25" t="str">
        <f>INDEX(all_banks!O:O,MATCH(A1934,all_banks!H:H,0))</f>
        <v>АКБ "Держава" ПАО (2738)</v>
      </c>
      <c r="D1934" s="25" t="str">
        <f>INDEX('101_accounts'!B:B,MATCH(B1934,'101_accounts'!A:A,0))</f>
        <v>62002   П  Резервы на возможные потери</v>
      </c>
      <c r="E1934" s="25">
        <f>'101_parsed'!C1934</f>
        <v>0</v>
      </c>
      <c r="F1934" s="25">
        <f>'101_parsed'!D1934</f>
        <v>22814</v>
      </c>
      <c r="G1934" s="25">
        <f>'101_parsed'!E1934</f>
        <v>0</v>
      </c>
      <c r="H1934" s="25">
        <f>'101_parsed'!F1934</f>
        <v>14292</v>
      </c>
    </row>
    <row r="1935" spans="1:8" x14ac:dyDescent="0.2">
      <c r="A1935" s="25">
        <f>'101_parsed'!A1935</f>
        <v>2738</v>
      </c>
      <c r="B1935" s="33">
        <f>'101_parsed'!B1935</f>
        <v>62101</v>
      </c>
      <c r="C1935" s="25" t="str">
        <f>INDEX(all_banks!O:O,MATCH(A1935,all_banks!H:H,0))</f>
        <v>АКБ "Держава" ПАО (2738)</v>
      </c>
      <c r="D1935" s="25" t="str">
        <f>INDEX('101_accounts'!B:B,MATCH(B1935,'101_accounts'!A:A,0))</f>
        <v>62101   A  Средства труда, полученные по договорам отступного, залога, назначение которых не определено</v>
      </c>
      <c r="E1935" s="25">
        <f>'101_parsed'!C1935</f>
        <v>0</v>
      </c>
      <c r="F1935" s="25">
        <f>'101_parsed'!D1935</f>
        <v>0</v>
      </c>
      <c r="G1935" s="25">
        <f>'101_parsed'!E1935</f>
        <v>0</v>
      </c>
      <c r="H1935" s="25">
        <f>'101_parsed'!F1935</f>
        <v>0</v>
      </c>
    </row>
    <row r="1936" spans="1:8" x14ac:dyDescent="0.2">
      <c r="A1936" s="25">
        <f>'101_parsed'!A1936</f>
        <v>2738</v>
      </c>
      <c r="B1936" s="33">
        <f>'101_parsed'!B1936</f>
        <v>62102</v>
      </c>
      <c r="C1936" s="25" t="str">
        <f>INDEX(all_banks!O:O,MATCH(A1936,all_banks!H:H,0))</f>
        <v>АКБ "Держава" ПАО (2738)</v>
      </c>
      <c r="D1936" s="25" t="str">
        <f>INDEX('101_accounts'!B:B,MATCH(B1936,'101_accounts'!A:A,0))</f>
        <v>62102   A  Предметы труда, полученные по договорам отступного, залога, назначение которых не определено</v>
      </c>
      <c r="E1936" s="25">
        <f>'101_parsed'!C1936</f>
        <v>0</v>
      </c>
      <c r="F1936" s="25">
        <f>'101_parsed'!D1936</f>
        <v>0</v>
      </c>
      <c r="G1936" s="25">
        <f>'101_parsed'!E1936</f>
        <v>0</v>
      </c>
      <c r="H1936" s="25">
        <f>'101_parsed'!F1936</f>
        <v>0</v>
      </c>
    </row>
    <row r="1937" spans="1:8" x14ac:dyDescent="0.2">
      <c r="A1937" s="25">
        <f>'101_parsed'!A1937</f>
        <v>2738</v>
      </c>
      <c r="B1937" s="33">
        <f>'101_parsed'!B1937</f>
        <v>62103</v>
      </c>
      <c r="C1937" s="25" t="str">
        <f>INDEX(all_banks!O:O,MATCH(A1937,all_banks!H:H,0))</f>
        <v>АКБ "Держава" ПАО (2738)</v>
      </c>
      <c r="D1937" s="25" t="str">
        <f>INDEX('101_accounts'!B:B,MATCH(B1937,'101_accounts'!A:A,0))</f>
        <v>62103   П  Резервы на возможные потери</v>
      </c>
      <c r="E1937" s="25">
        <f>'101_parsed'!C1937</f>
        <v>0</v>
      </c>
      <c r="F1937" s="25">
        <f>'101_parsed'!D1937</f>
        <v>0</v>
      </c>
      <c r="G1937" s="25">
        <f>'101_parsed'!E1937</f>
        <v>0</v>
      </c>
      <c r="H1937" s="25">
        <f>'101_parsed'!F1937</f>
        <v>0</v>
      </c>
    </row>
    <row r="1938" spans="1:8" x14ac:dyDescent="0.2">
      <c r="A1938" s="25">
        <f>'101_parsed'!A1938</f>
        <v>2629</v>
      </c>
      <c r="B1938" s="33">
        <f>'101_parsed'!B1938</f>
        <v>60401</v>
      </c>
      <c r="C1938" s="25" t="str">
        <f>INDEX(all_banks!O:O,MATCH(A1938,all_banks!H:H,0))</f>
        <v>КБ "Дж.П. Морган Банк Интернешнл" (ООО) (2629)</v>
      </c>
      <c r="D1938" s="25" t="str">
        <f>INDEX('101_accounts'!B:B,MATCH(B1938,'101_accounts'!A:A,0))</f>
        <v>60401   A  Основные средства (кроме земли) (c 13.02.2018)_x000D_Категория 1- Здания и сооружения (до 31.12.2002)</v>
      </c>
      <c r="E1938" s="25">
        <f>'101_parsed'!C1938</f>
        <v>420127</v>
      </c>
      <c r="F1938" s="25">
        <f>'101_parsed'!D1938</f>
        <v>0</v>
      </c>
      <c r="G1938" s="25">
        <f>'101_parsed'!E1938</f>
        <v>421433</v>
      </c>
      <c r="H1938" s="25">
        <f>'101_parsed'!F1938</f>
        <v>0</v>
      </c>
    </row>
    <row r="1939" spans="1:8" x14ac:dyDescent="0.2">
      <c r="A1939" s="25">
        <f>'101_parsed'!A1939</f>
        <v>2629</v>
      </c>
      <c r="B1939" s="33">
        <f>'101_parsed'!B1939</f>
        <v>60404</v>
      </c>
      <c r="C1939" s="25" t="str">
        <f>INDEX(all_banks!O:O,MATCH(A1939,all_banks!H:H,0))</f>
        <v>КБ "Дж.П. Морган Банк Интернешнл" (ООО) (2629)</v>
      </c>
      <c r="D1939" s="25" t="str">
        <f>INDEX('101_accounts'!B:B,MATCH(B1939,'101_accounts'!A:A,0))</f>
        <v>60404   A  Земля (c 13.02.2018)</v>
      </c>
      <c r="E1939" s="25">
        <f>'101_parsed'!C1939</f>
        <v>0</v>
      </c>
      <c r="F1939" s="25">
        <f>'101_parsed'!D1939</f>
        <v>0</v>
      </c>
      <c r="G1939" s="25">
        <f>'101_parsed'!E1939</f>
        <v>0</v>
      </c>
      <c r="H1939" s="25">
        <f>'101_parsed'!F1939</f>
        <v>0</v>
      </c>
    </row>
    <row r="1940" spans="1:8" x14ac:dyDescent="0.2">
      <c r="A1940" s="25">
        <f>'101_parsed'!A1940</f>
        <v>2629</v>
      </c>
      <c r="B1940" s="33">
        <f>'101_parsed'!B1940</f>
        <v>60405</v>
      </c>
      <c r="C1940" s="25" t="str">
        <f>INDEX(all_banks!O:O,MATCH(A1940,all_banks!H:H,0))</f>
        <v>КБ "Дж.П. Морган Банк Интернешнл" (ООО) (2629)</v>
      </c>
      <c r="D1940" s="25" t="str">
        <f>INDEX('101_accounts'!B:B,MATCH(B1940,'101_accounts'!A:A,0))</f>
        <v>60405   П
A (до 31.01.2003)  Резервы на возможные потери (c 13.02.2018)
Долгосрочно арендуемые основные средства (до 31.01.2003)</v>
      </c>
      <c r="E1940" s="25">
        <f>'101_parsed'!C1940</f>
        <v>0</v>
      </c>
      <c r="F1940" s="25">
        <f>'101_parsed'!D1940</f>
        <v>0</v>
      </c>
      <c r="G1940" s="25">
        <f>'101_parsed'!E1940</f>
        <v>0</v>
      </c>
      <c r="H1940" s="25">
        <f>'101_parsed'!F1940</f>
        <v>0</v>
      </c>
    </row>
    <row r="1941" spans="1:8" x14ac:dyDescent="0.2">
      <c r="A1941" s="25">
        <f>'101_parsed'!A1941</f>
        <v>2629</v>
      </c>
      <c r="B1941" s="33">
        <f>'101_parsed'!B1941</f>
        <v>60414</v>
      </c>
      <c r="C1941" s="25" t="str">
        <f>INDEX(all_banks!O:O,MATCH(A1941,all_banks!H:H,0))</f>
        <v>КБ "Дж.П. Морган Банк Интернешнл" (ООО) (2629)</v>
      </c>
      <c r="D1941" s="25" t="str">
        <f>INDEX('101_accounts'!B:B,MATCH(B1941,'101_accounts'!A:A,0))</f>
        <v>60414   П  Амортизация основных средств (кроме земли) (c 13.02.2018)</v>
      </c>
      <c r="E1941" s="25">
        <f>'101_parsed'!C1941</f>
        <v>0</v>
      </c>
      <c r="F1941" s="25">
        <f>'101_parsed'!D1941</f>
        <v>268725</v>
      </c>
      <c r="G1941" s="25">
        <f>'101_parsed'!E1941</f>
        <v>0</v>
      </c>
      <c r="H1941" s="25">
        <f>'101_parsed'!F1941</f>
        <v>288169</v>
      </c>
    </row>
    <row r="1942" spans="1:8" x14ac:dyDescent="0.2">
      <c r="A1942" s="25">
        <f>'101_parsed'!A1942</f>
        <v>2629</v>
      </c>
      <c r="B1942" s="33">
        <f>'101_parsed'!B1942</f>
        <v>60415</v>
      </c>
      <c r="C1942" s="25" t="str">
        <f>INDEX(all_banks!O:O,MATCH(A1942,all_banks!H:H,0))</f>
        <v>КБ "Дж.П. Морган Банк Интернешнл" (ООО) (2629)</v>
      </c>
      <c r="D1942" s="25" t="str">
        <f>INDEX('101_accounts'!B:B,MATCH(B1942,'101_accounts'!A:A,0))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942" s="25">
        <f>'101_parsed'!C1942</f>
        <v>0</v>
      </c>
      <c r="F1942" s="25">
        <f>'101_parsed'!D1942</f>
        <v>0</v>
      </c>
      <c r="G1942" s="25">
        <f>'101_parsed'!E1942</f>
        <v>6246</v>
      </c>
      <c r="H1942" s="25">
        <f>'101_parsed'!F1942</f>
        <v>0</v>
      </c>
    </row>
    <row r="1943" spans="1:8" x14ac:dyDescent="0.2">
      <c r="A1943" s="25">
        <f>'101_parsed'!A1943</f>
        <v>2629</v>
      </c>
      <c r="B1943" s="33">
        <f>'101_parsed'!B1943</f>
        <v>61901</v>
      </c>
      <c r="C1943" s="25" t="str">
        <f>INDEX(all_banks!O:O,MATCH(A1943,all_banks!H:H,0))</f>
        <v>КБ "Дж.П. Морган Банк Интернешнл" (ООО) (2629)</v>
      </c>
      <c r="D1943" s="25" t="str">
        <f>INDEX('101_accounts'!B:B,MATCH(B1943,'101_accounts'!A:A,0))</f>
        <v>61901   A  Земля, временно неиспользуемая в основной деятельности</v>
      </c>
      <c r="E1943" s="25">
        <f>'101_parsed'!C1943</f>
        <v>0</v>
      </c>
      <c r="F1943" s="25">
        <f>'101_parsed'!D1943</f>
        <v>0</v>
      </c>
      <c r="G1943" s="25">
        <f>'101_parsed'!E1943</f>
        <v>0</v>
      </c>
      <c r="H1943" s="25">
        <f>'101_parsed'!F1943</f>
        <v>0</v>
      </c>
    </row>
    <row r="1944" spans="1:8" x14ac:dyDescent="0.2">
      <c r="A1944" s="25">
        <f>'101_parsed'!A1944</f>
        <v>2629</v>
      </c>
      <c r="B1944" s="33">
        <f>'101_parsed'!B1944</f>
        <v>61902</v>
      </c>
      <c r="C1944" s="25" t="str">
        <f>INDEX(all_banks!O:O,MATCH(A1944,all_banks!H:H,0))</f>
        <v>КБ "Дж.П. Морган Банк Интернешнл" (ООО) (2629)</v>
      </c>
      <c r="D1944" s="25" t="str">
        <f>INDEX('101_accounts'!B:B,MATCH(B1944,'101_accounts'!A:A,0))</f>
        <v>61902   A  Земля, временно неиспользуемая в основной деятельности, переданная в аренду</v>
      </c>
      <c r="E1944" s="25">
        <f>'101_parsed'!C1944</f>
        <v>0</v>
      </c>
      <c r="F1944" s="25">
        <f>'101_parsed'!D1944</f>
        <v>0</v>
      </c>
      <c r="G1944" s="25">
        <f>'101_parsed'!E1944</f>
        <v>0</v>
      </c>
      <c r="H1944" s="25">
        <f>'101_parsed'!F1944</f>
        <v>0</v>
      </c>
    </row>
    <row r="1945" spans="1:8" x14ac:dyDescent="0.2">
      <c r="A1945" s="25">
        <f>'101_parsed'!A1945</f>
        <v>2629</v>
      </c>
      <c r="B1945" s="33">
        <f>'101_parsed'!B1945</f>
        <v>61903</v>
      </c>
      <c r="C1945" s="25" t="str">
        <f>INDEX(all_banks!O:O,MATCH(A1945,all_banks!H:H,0))</f>
        <v>КБ "Дж.П. Морган Банк Интернешнл" (ООО) (2629)</v>
      </c>
      <c r="D1945" s="25" t="str">
        <f>INDEX('101_accounts'!B:B,MATCH(B1945,'101_accounts'!A:A,0))</f>
        <v>61903   A  Недвижимость (кроме земли), временно неиспользуемая в основной деятельности</v>
      </c>
      <c r="E1945" s="25">
        <f>'101_parsed'!C1945</f>
        <v>0</v>
      </c>
      <c r="F1945" s="25">
        <f>'101_parsed'!D1945</f>
        <v>0</v>
      </c>
      <c r="G1945" s="25">
        <f>'101_parsed'!E1945</f>
        <v>0</v>
      </c>
      <c r="H1945" s="25">
        <f>'101_parsed'!F1945</f>
        <v>0</v>
      </c>
    </row>
    <row r="1946" spans="1:8" x14ac:dyDescent="0.2">
      <c r="A1946" s="25">
        <f>'101_parsed'!A1946</f>
        <v>2629</v>
      </c>
      <c r="B1946" s="33">
        <f>'101_parsed'!B1946</f>
        <v>61904</v>
      </c>
      <c r="C1946" s="25" t="str">
        <f>INDEX(all_banks!O:O,MATCH(A1946,all_banks!H:H,0))</f>
        <v>КБ "Дж.П. Морган Банк Интернешнл" (ООО) (2629)</v>
      </c>
      <c r="D1946" s="25" t="str">
        <f>INDEX('101_accounts'!B:B,MATCH(B1946,'101_accounts'!A:A,0))</f>
        <v>61904   A  Недвижимость (кроме земли), временно неиспользуемая в основной деятельности, переданная в аренду</v>
      </c>
      <c r="E1946" s="25">
        <f>'101_parsed'!C1946</f>
        <v>0</v>
      </c>
      <c r="F1946" s="25">
        <f>'101_parsed'!D1946</f>
        <v>0</v>
      </c>
      <c r="G1946" s="25">
        <f>'101_parsed'!E1946</f>
        <v>0</v>
      </c>
      <c r="H1946" s="25">
        <f>'101_parsed'!F1946</f>
        <v>0</v>
      </c>
    </row>
    <row r="1947" spans="1:8" x14ac:dyDescent="0.2">
      <c r="A1947" s="25">
        <f>'101_parsed'!A1947</f>
        <v>2629</v>
      </c>
      <c r="B1947" s="33">
        <f>'101_parsed'!B1947</f>
        <v>61905</v>
      </c>
      <c r="C1947" s="25" t="str">
        <f>INDEX(all_banks!O:O,MATCH(A1947,all_banks!H:H,0))</f>
        <v>КБ "Дж.П. Морган Банк Интернешнл" (ООО) (2629)</v>
      </c>
      <c r="D1947" s="25" t="str">
        <f>INDEX('101_accounts'!B:B,MATCH(B1947,'101_accounts'!A:A,0))</f>
        <v>61905   A  Земля, временно неиспользуемая в основной деятельности, учитываемая по справедливой стоимости</v>
      </c>
      <c r="E1947" s="25">
        <f>'101_parsed'!C1947</f>
        <v>0</v>
      </c>
      <c r="F1947" s="25">
        <f>'101_parsed'!D1947</f>
        <v>0</v>
      </c>
      <c r="G1947" s="25">
        <f>'101_parsed'!E1947</f>
        <v>0</v>
      </c>
      <c r="H1947" s="25">
        <f>'101_parsed'!F1947</f>
        <v>0</v>
      </c>
    </row>
    <row r="1948" spans="1:8" x14ac:dyDescent="0.2">
      <c r="A1948" s="25">
        <f>'101_parsed'!A1948</f>
        <v>2629</v>
      </c>
      <c r="B1948" s="33">
        <f>'101_parsed'!B1948</f>
        <v>61906</v>
      </c>
      <c r="C1948" s="25" t="str">
        <f>INDEX(all_banks!O:O,MATCH(A1948,all_banks!H:H,0))</f>
        <v>КБ "Дж.П. Морган Банк Интернешнл" (ООО) (2629)</v>
      </c>
      <c r="D1948" s="25" t="str">
        <f>INDEX('101_accounts'!B:B,MATCH(B1948,'101_accounts'!A:A,0))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948" s="25">
        <f>'101_parsed'!C1948</f>
        <v>0</v>
      </c>
      <c r="F1948" s="25">
        <f>'101_parsed'!D1948</f>
        <v>0</v>
      </c>
      <c r="G1948" s="25">
        <f>'101_parsed'!E1948</f>
        <v>0</v>
      </c>
      <c r="H1948" s="25">
        <f>'101_parsed'!F1948</f>
        <v>0</v>
      </c>
    </row>
    <row r="1949" spans="1:8" x14ac:dyDescent="0.2">
      <c r="A1949" s="25">
        <f>'101_parsed'!A1949</f>
        <v>2629</v>
      </c>
      <c r="B1949" s="33">
        <f>'101_parsed'!B1949</f>
        <v>61907</v>
      </c>
      <c r="C1949" s="25" t="str">
        <f>INDEX(all_banks!O:O,MATCH(A1949,all_banks!H:H,0))</f>
        <v>КБ "Дж.П. Морган Банк Интернешнл" (ООО) (2629)</v>
      </c>
      <c r="D1949" s="25" t="str">
        <f>INDEX('101_accounts'!B:B,MATCH(B1949,'101_accounts'!A:A,0))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949" s="25">
        <f>'101_parsed'!C1949</f>
        <v>0</v>
      </c>
      <c r="F1949" s="25">
        <f>'101_parsed'!D1949</f>
        <v>0</v>
      </c>
      <c r="G1949" s="25">
        <f>'101_parsed'!E1949</f>
        <v>0</v>
      </c>
      <c r="H1949" s="25">
        <f>'101_parsed'!F1949</f>
        <v>0</v>
      </c>
    </row>
    <row r="1950" spans="1:8" x14ac:dyDescent="0.2">
      <c r="A1950" s="25">
        <f>'101_parsed'!A1950</f>
        <v>2629</v>
      </c>
      <c r="B1950" s="33">
        <f>'101_parsed'!B1950</f>
        <v>61908</v>
      </c>
      <c r="C1950" s="25" t="str">
        <f>INDEX(all_banks!O:O,MATCH(A1950,all_banks!H:H,0))</f>
        <v>КБ "Дж.П. Морган Банк Интернешнл" (ООО) (2629)</v>
      </c>
      <c r="D1950" s="25" t="str">
        <f>INDEX('101_accounts'!B:B,MATCH(B1950,'101_accounts'!A:A,0))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950" s="25">
        <f>'101_parsed'!C1950</f>
        <v>0</v>
      </c>
      <c r="F1950" s="25">
        <f>'101_parsed'!D1950</f>
        <v>0</v>
      </c>
      <c r="G1950" s="25">
        <f>'101_parsed'!E1950</f>
        <v>0</v>
      </c>
      <c r="H1950" s="25">
        <f>'101_parsed'!F1950</f>
        <v>0</v>
      </c>
    </row>
    <row r="1951" spans="1:8" x14ac:dyDescent="0.2">
      <c r="A1951" s="25">
        <f>'101_parsed'!A1951</f>
        <v>2629</v>
      </c>
      <c r="B1951" s="33">
        <f>'101_parsed'!B1951</f>
        <v>61909</v>
      </c>
      <c r="C1951" s="25" t="str">
        <f>INDEX(all_banks!O:O,MATCH(A1951,all_banks!H:H,0))</f>
        <v>КБ "Дж.П. Морган Банк Интернешнл" (ООО) (2629)</v>
      </c>
      <c r="D1951" s="25" t="str">
        <f>INDEX('101_accounts'!B:B,MATCH(B1951,'101_accounts'!A:A,0))</f>
        <v>61909   П  Амортизация недвижимости (кроме земли), временно неиспользуемой в основной деятельности</v>
      </c>
      <c r="E1951" s="25">
        <f>'101_parsed'!C1951</f>
        <v>0</v>
      </c>
      <c r="F1951" s="25">
        <f>'101_parsed'!D1951</f>
        <v>0</v>
      </c>
      <c r="G1951" s="25">
        <f>'101_parsed'!E1951</f>
        <v>0</v>
      </c>
      <c r="H1951" s="25">
        <f>'101_parsed'!F1951</f>
        <v>0</v>
      </c>
    </row>
    <row r="1952" spans="1:8" x14ac:dyDescent="0.2">
      <c r="A1952" s="25">
        <f>'101_parsed'!A1952</f>
        <v>2629</v>
      </c>
      <c r="B1952" s="33">
        <f>'101_parsed'!B1952</f>
        <v>61910</v>
      </c>
      <c r="C1952" s="25" t="str">
        <f>INDEX(all_banks!O:O,MATCH(A1952,all_banks!H:H,0))</f>
        <v>КБ "Дж.П. Морган Банк Интернешнл" (ООО) (2629)</v>
      </c>
      <c r="D1952" s="25" t="str">
        <f>INDEX('101_accounts'!B:B,MATCH(B1952,'101_accounts'!A:A,0))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952" s="25">
        <f>'101_parsed'!C1952</f>
        <v>0</v>
      </c>
      <c r="F1952" s="25">
        <f>'101_parsed'!D1952</f>
        <v>0</v>
      </c>
      <c r="G1952" s="25">
        <f>'101_parsed'!E1952</f>
        <v>0</v>
      </c>
      <c r="H1952" s="25">
        <f>'101_parsed'!F1952</f>
        <v>0</v>
      </c>
    </row>
    <row r="1953" spans="1:8" x14ac:dyDescent="0.2">
      <c r="A1953" s="25">
        <f>'101_parsed'!A1953</f>
        <v>2629</v>
      </c>
      <c r="B1953" s="33">
        <f>'101_parsed'!B1953</f>
        <v>61911</v>
      </c>
      <c r="C1953" s="25" t="str">
        <f>INDEX(all_banks!O:O,MATCH(A1953,all_banks!H:H,0))</f>
        <v>КБ "Дж.П. Морган Банк Интернешнл" (ООО) (2629)</v>
      </c>
      <c r="D1953" s="25" t="str">
        <f>INDEX('101_accounts'!B:B,MATCH(B1953,'101_accounts'!A:A,0))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953" s="25">
        <f>'101_parsed'!C1953</f>
        <v>0</v>
      </c>
      <c r="F1953" s="25">
        <f>'101_parsed'!D1953</f>
        <v>0</v>
      </c>
      <c r="G1953" s="25">
        <f>'101_parsed'!E1953</f>
        <v>0</v>
      </c>
      <c r="H1953" s="25">
        <f>'101_parsed'!F1953</f>
        <v>0</v>
      </c>
    </row>
    <row r="1954" spans="1:8" x14ac:dyDescent="0.2">
      <c r="A1954" s="25">
        <f>'101_parsed'!A1954</f>
        <v>2629</v>
      </c>
      <c r="B1954" s="33">
        <f>'101_parsed'!B1954</f>
        <v>61912</v>
      </c>
      <c r="C1954" s="25" t="str">
        <f>INDEX(all_banks!O:O,MATCH(A1954,all_banks!H:H,0))</f>
        <v>КБ "Дж.П. Морган Банк Интернешнл" (ООО) (2629)</v>
      </c>
      <c r="D1954" s="25" t="str">
        <f>INDEX('101_accounts'!B:B,MATCH(B1954,'101_accounts'!A:A,0))</f>
        <v>61912   П  Резервы на возможные потери</v>
      </c>
      <c r="E1954" s="25">
        <f>'101_parsed'!C1954</f>
        <v>0</v>
      </c>
      <c r="F1954" s="25">
        <f>'101_parsed'!D1954</f>
        <v>0</v>
      </c>
      <c r="G1954" s="25">
        <f>'101_parsed'!E1954</f>
        <v>0</v>
      </c>
      <c r="H1954" s="25">
        <f>'101_parsed'!F1954</f>
        <v>0</v>
      </c>
    </row>
    <row r="1955" spans="1:8" x14ac:dyDescent="0.2">
      <c r="A1955" s="25">
        <f>'101_parsed'!A1955</f>
        <v>2629</v>
      </c>
      <c r="B1955" s="33">
        <f>'101_parsed'!B1955</f>
        <v>62001</v>
      </c>
      <c r="C1955" s="25" t="str">
        <f>INDEX(all_banks!O:O,MATCH(A1955,all_banks!H:H,0))</f>
        <v>КБ "Дж.П. Морган Банк Интернешнл" (ООО) (2629)</v>
      </c>
      <c r="D1955" s="25" t="str">
        <f>INDEX('101_accounts'!B:B,MATCH(B1955,'101_accounts'!A:A,0))</f>
        <v>62001   A  Долгосрочные активы, предназначенные для продажи</v>
      </c>
      <c r="E1955" s="25">
        <f>'101_parsed'!C1955</f>
        <v>0</v>
      </c>
      <c r="F1955" s="25">
        <f>'101_parsed'!D1955</f>
        <v>0</v>
      </c>
      <c r="G1955" s="25">
        <f>'101_parsed'!E1955</f>
        <v>0</v>
      </c>
      <c r="H1955" s="25">
        <f>'101_parsed'!F1955</f>
        <v>0</v>
      </c>
    </row>
    <row r="1956" spans="1:8" x14ac:dyDescent="0.2">
      <c r="A1956" s="25">
        <f>'101_parsed'!A1956</f>
        <v>2629</v>
      </c>
      <c r="B1956" s="33">
        <f>'101_parsed'!B1956</f>
        <v>62002</v>
      </c>
      <c r="C1956" s="25" t="str">
        <f>INDEX(all_banks!O:O,MATCH(A1956,all_banks!H:H,0))</f>
        <v>КБ "Дж.П. Морган Банк Интернешнл" (ООО) (2629)</v>
      </c>
      <c r="D1956" s="25" t="str">
        <f>INDEX('101_accounts'!B:B,MATCH(B1956,'101_accounts'!A:A,0))</f>
        <v>62002   П  Резервы на возможные потери</v>
      </c>
      <c r="E1956" s="25">
        <f>'101_parsed'!C1956</f>
        <v>0</v>
      </c>
      <c r="F1956" s="25">
        <f>'101_parsed'!D1956</f>
        <v>0</v>
      </c>
      <c r="G1956" s="25">
        <f>'101_parsed'!E1956</f>
        <v>0</v>
      </c>
      <c r="H1956" s="25">
        <f>'101_parsed'!F1956</f>
        <v>0</v>
      </c>
    </row>
    <row r="1957" spans="1:8" x14ac:dyDescent="0.2">
      <c r="A1957" s="25">
        <f>'101_parsed'!A1957</f>
        <v>2629</v>
      </c>
      <c r="B1957" s="33">
        <f>'101_parsed'!B1957</f>
        <v>62101</v>
      </c>
      <c r="C1957" s="25" t="str">
        <f>INDEX(all_banks!O:O,MATCH(A1957,all_banks!H:H,0))</f>
        <v>КБ "Дж.П. Морган Банк Интернешнл" (ООО) (2629)</v>
      </c>
      <c r="D1957" s="25" t="str">
        <f>INDEX('101_accounts'!B:B,MATCH(B1957,'101_accounts'!A:A,0))</f>
        <v>62101   A  Средства труда, полученные по договорам отступного, залога, назначение которых не определено</v>
      </c>
      <c r="E1957" s="25">
        <f>'101_parsed'!C1957</f>
        <v>0</v>
      </c>
      <c r="F1957" s="25">
        <f>'101_parsed'!D1957</f>
        <v>0</v>
      </c>
      <c r="G1957" s="25">
        <f>'101_parsed'!E1957</f>
        <v>0</v>
      </c>
      <c r="H1957" s="25">
        <f>'101_parsed'!F1957</f>
        <v>0</v>
      </c>
    </row>
    <row r="1958" spans="1:8" x14ac:dyDescent="0.2">
      <c r="A1958" s="25">
        <f>'101_parsed'!A1958</f>
        <v>2629</v>
      </c>
      <c r="B1958" s="33">
        <f>'101_parsed'!B1958</f>
        <v>62102</v>
      </c>
      <c r="C1958" s="25" t="str">
        <f>INDEX(all_banks!O:O,MATCH(A1958,all_banks!H:H,0))</f>
        <v>КБ "Дж.П. Морган Банк Интернешнл" (ООО) (2629)</v>
      </c>
      <c r="D1958" s="25" t="str">
        <f>INDEX('101_accounts'!B:B,MATCH(B1958,'101_accounts'!A:A,0))</f>
        <v>62102   A  Предметы труда, полученные по договорам отступного, залога, назначение которых не определено</v>
      </c>
      <c r="E1958" s="25">
        <f>'101_parsed'!C1958</f>
        <v>0</v>
      </c>
      <c r="F1958" s="25">
        <f>'101_parsed'!D1958</f>
        <v>0</v>
      </c>
      <c r="G1958" s="25">
        <f>'101_parsed'!E1958</f>
        <v>0</v>
      </c>
      <c r="H1958" s="25">
        <f>'101_parsed'!F1958</f>
        <v>0</v>
      </c>
    </row>
    <row r="1959" spans="1:8" x14ac:dyDescent="0.2">
      <c r="A1959" s="25">
        <f>'101_parsed'!A1959</f>
        <v>2629</v>
      </c>
      <c r="B1959" s="33">
        <f>'101_parsed'!B1959</f>
        <v>62103</v>
      </c>
      <c r="C1959" s="25" t="str">
        <f>INDEX(all_banks!O:O,MATCH(A1959,all_banks!H:H,0))</f>
        <v>КБ "Дж.П. Морган Банк Интернешнл" (ООО) (2629)</v>
      </c>
      <c r="D1959" s="25" t="str">
        <f>INDEX('101_accounts'!B:B,MATCH(B1959,'101_accounts'!A:A,0))</f>
        <v>62103   П  Резервы на возможные потери</v>
      </c>
      <c r="E1959" s="25">
        <f>'101_parsed'!C1959</f>
        <v>0</v>
      </c>
      <c r="F1959" s="25">
        <f>'101_parsed'!D1959</f>
        <v>0</v>
      </c>
      <c r="G1959" s="25">
        <f>'101_parsed'!E1959</f>
        <v>0</v>
      </c>
      <c r="H1959" s="25">
        <f>'101_parsed'!F1959</f>
        <v>0</v>
      </c>
    </row>
    <row r="1960" spans="1:8" x14ac:dyDescent="0.2">
      <c r="A1960" s="25">
        <f>'101_parsed'!A1960</f>
        <v>3061</v>
      </c>
      <c r="B1960" s="33">
        <f>'101_parsed'!B1960</f>
        <v>60401</v>
      </c>
      <c r="C1960" s="25" t="str">
        <f>INDEX(all_banks!O:O,MATCH(A1960,all_banks!H:H,0))</f>
        <v>Джей энд Ти Банк (АО) (3061)</v>
      </c>
      <c r="D1960" s="25" t="str">
        <f>INDEX('101_accounts'!B:B,MATCH(B1960,'101_accounts'!A:A,0))</f>
        <v>60401   A  Основные средства (кроме земли) (c 13.02.2018)_x000D_Категория 1- Здания и сооружения (до 31.12.2002)</v>
      </c>
      <c r="E1960" s="25">
        <f>'101_parsed'!C1960</f>
        <v>102367</v>
      </c>
      <c r="F1960" s="25">
        <f>'101_parsed'!D1960</f>
        <v>0</v>
      </c>
      <c r="G1960" s="25">
        <f>'101_parsed'!E1960</f>
        <v>103965</v>
      </c>
      <c r="H1960" s="25">
        <f>'101_parsed'!F1960</f>
        <v>0</v>
      </c>
    </row>
    <row r="1961" spans="1:8" x14ac:dyDescent="0.2">
      <c r="A1961" s="25">
        <f>'101_parsed'!A1961</f>
        <v>3061</v>
      </c>
      <c r="B1961" s="33">
        <f>'101_parsed'!B1961</f>
        <v>60404</v>
      </c>
      <c r="C1961" s="25" t="str">
        <f>INDEX(all_banks!O:O,MATCH(A1961,all_banks!H:H,0))</f>
        <v>Джей энд Ти Банк (АО) (3061)</v>
      </c>
      <c r="D1961" s="25" t="str">
        <f>INDEX('101_accounts'!B:B,MATCH(B1961,'101_accounts'!A:A,0))</f>
        <v>60404   A  Земля (c 13.02.2018)</v>
      </c>
      <c r="E1961" s="25">
        <f>'101_parsed'!C1961</f>
        <v>0</v>
      </c>
      <c r="F1961" s="25">
        <f>'101_parsed'!D1961</f>
        <v>0</v>
      </c>
      <c r="G1961" s="25">
        <f>'101_parsed'!E1961</f>
        <v>0</v>
      </c>
      <c r="H1961" s="25">
        <f>'101_parsed'!F1961</f>
        <v>0</v>
      </c>
    </row>
    <row r="1962" spans="1:8" x14ac:dyDescent="0.2">
      <c r="A1962" s="25">
        <f>'101_parsed'!A1962</f>
        <v>3061</v>
      </c>
      <c r="B1962" s="33">
        <f>'101_parsed'!B1962</f>
        <v>60405</v>
      </c>
      <c r="C1962" s="25" t="str">
        <f>INDEX(all_banks!O:O,MATCH(A1962,all_banks!H:H,0))</f>
        <v>Джей энд Ти Банк (АО) (3061)</v>
      </c>
      <c r="D1962" s="25" t="str">
        <f>INDEX('101_accounts'!B:B,MATCH(B1962,'101_accounts'!A:A,0))</f>
        <v>60405   П
A (до 31.01.2003)  Резервы на возможные потери (c 13.02.2018)
Долгосрочно арендуемые основные средства (до 31.01.2003)</v>
      </c>
      <c r="E1962" s="25">
        <f>'101_parsed'!C1962</f>
        <v>0</v>
      </c>
      <c r="F1962" s="25">
        <f>'101_parsed'!D1962</f>
        <v>0</v>
      </c>
      <c r="G1962" s="25">
        <f>'101_parsed'!E1962</f>
        <v>0</v>
      </c>
      <c r="H1962" s="25">
        <f>'101_parsed'!F1962</f>
        <v>0</v>
      </c>
    </row>
    <row r="1963" spans="1:8" x14ac:dyDescent="0.2">
      <c r="A1963" s="25">
        <f>'101_parsed'!A1963</f>
        <v>3061</v>
      </c>
      <c r="B1963" s="33">
        <f>'101_parsed'!B1963</f>
        <v>60414</v>
      </c>
      <c r="C1963" s="25" t="str">
        <f>INDEX(all_banks!O:O,MATCH(A1963,all_banks!H:H,0))</f>
        <v>Джей энд Ти Банк (АО) (3061)</v>
      </c>
      <c r="D1963" s="25" t="str">
        <f>INDEX('101_accounts'!B:B,MATCH(B1963,'101_accounts'!A:A,0))</f>
        <v>60414   П  Амортизация основных средств (кроме земли) (c 13.02.2018)</v>
      </c>
      <c r="E1963" s="25">
        <f>'101_parsed'!C1963</f>
        <v>0</v>
      </c>
      <c r="F1963" s="25">
        <f>'101_parsed'!D1963</f>
        <v>44762</v>
      </c>
      <c r="G1963" s="25">
        <f>'101_parsed'!E1963</f>
        <v>0</v>
      </c>
      <c r="H1963" s="25">
        <f>'101_parsed'!F1963</f>
        <v>47250</v>
      </c>
    </row>
    <row r="1964" spans="1:8" x14ac:dyDescent="0.2">
      <c r="A1964" s="25">
        <f>'101_parsed'!A1964</f>
        <v>3061</v>
      </c>
      <c r="B1964" s="33">
        <f>'101_parsed'!B1964</f>
        <v>60415</v>
      </c>
      <c r="C1964" s="25" t="str">
        <f>INDEX(all_banks!O:O,MATCH(A1964,all_banks!H:H,0))</f>
        <v>Джей энд Ти Банк (АО) (3061)</v>
      </c>
      <c r="D1964" s="25" t="str">
        <f>INDEX('101_accounts'!B:B,MATCH(B1964,'101_accounts'!A:A,0))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964" s="25">
        <f>'101_parsed'!C1964</f>
        <v>0</v>
      </c>
      <c r="F1964" s="25">
        <f>'101_parsed'!D1964</f>
        <v>0</v>
      </c>
      <c r="G1964" s="25">
        <f>'101_parsed'!E1964</f>
        <v>0</v>
      </c>
      <c r="H1964" s="25">
        <f>'101_parsed'!F1964</f>
        <v>0</v>
      </c>
    </row>
    <row r="1965" spans="1:8" x14ac:dyDescent="0.2">
      <c r="A1965" s="25">
        <f>'101_parsed'!A1965</f>
        <v>3061</v>
      </c>
      <c r="B1965" s="33">
        <f>'101_parsed'!B1965</f>
        <v>61901</v>
      </c>
      <c r="C1965" s="25" t="str">
        <f>INDEX(all_banks!O:O,MATCH(A1965,all_banks!H:H,0))</f>
        <v>Джей энд Ти Банк (АО) (3061)</v>
      </c>
      <c r="D1965" s="25" t="str">
        <f>INDEX('101_accounts'!B:B,MATCH(B1965,'101_accounts'!A:A,0))</f>
        <v>61901   A  Земля, временно неиспользуемая в основной деятельности</v>
      </c>
      <c r="E1965" s="25">
        <f>'101_parsed'!C1965</f>
        <v>0</v>
      </c>
      <c r="F1965" s="25">
        <f>'101_parsed'!D1965</f>
        <v>0</v>
      </c>
      <c r="G1965" s="25">
        <f>'101_parsed'!E1965</f>
        <v>0</v>
      </c>
      <c r="H1965" s="25">
        <f>'101_parsed'!F1965</f>
        <v>0</v>
      </c>
    </row>
    <row r="1966" spans="1:8" x14ac:dyDescent="0.2">
      <c r="A1966" s="25">
        <f>'101_parsed'!A1966</f>
        <v>3061</v>
      </c>
      <c r="B1966" s="33">
        <f>'101_parsed'!B1966</f>
        <v>61902</v>
      </c>
      <c r="C1966" s="25" t="str">
        <f>INDEX(all_banks!O:O,MATCH(A1966,all_banks!H:H,0))</f>
        <v>Джей энд Ти Банк (АО) (3061)</v>
      </c>
      <c r="D1966" s="25" t="str">
        <f>INDEX('101_accounts'!B:B,MATCH(B1966,'101_accounts'!A:A,0))</f>
        <v>61902   A  Земля, временно неиспользуемая в основной деятельности, переданная в аренду</v>
      </c>
      <c r="E1966" s="25">
        <f>'101_parsed'!C1966</f>
        <v>0</v>
      </c>
      <c r="F1966" s="25">
        <f>'101_parsed'!D1966</f>
        <v>0</v>
      </c>
      <c r="G1966" s="25">
        <f>'101_parsed'!E1966</f>
        <v>0</v>
      </c>
      <c r="H1966" s="25">
        <f>'101_parsed'!F1966</f>
        <v>0</v>
      </c>
    </row>
    <row r="1967" spans="1:8" x14ac:dyDescent="0.2">
      <c r="A1967" s="25">
        <f>'101_parsed'!A1967</f>
        <v>3061</v>
      </c>
      <c r="B1967" s="33">
        <f>'101_parsed'!B1967</f>
        <v>61903</v>
      </c>
      <c r="C1967" s="25" t="str">
        <f>INDEX(all_banks!O:O,MATCH(A1967,all_banks!H:H,0))</f>
        <v>Джей энд Ти Банк (АО) (3061)</v>
      </c>
      <c r="D1967" s="25" t="str">
        <f>INDEX('101_accounts'!B:B,MATCH(B1967,'101_accounts'!A:A,0))</f>
        <v>61903   A  Недвижимость (кроме земли), временно неиспользуемая в основной деятельности</v>
      </c>
      <c r="E1967" s="25">
        <f>'101_parsed'!C1967</f>
        <v>0</v>
      </c>
      <c r="F1967" s="25">
        <f>'101_parsed'!D1967</f>
        <v>0</v>
      </c>
      <c r="G1967" s="25">
        <f>'101_parsed'!E1967</f>
        <v>0</v>
      </c>
      <c r="H1967" s="25">
        <f>'101_parsed'!F1967</f>
        <v>0</v>
      </c>
    </row>
    <row r="1968" spans="1:8" x14ac:dyDescent="0.2">
      <c r="A1968" s="25">
        <f>'101_parsed'!A1968</f>
        <v>3061</v>
      </c>
      <c r="B1968" s="33">
        <f>'101_parsed'!B1968</f>
        <v>61904</v>
      </c>
      <c r="C1968" s="25" t="str">
        <f>INDEX(all_banks!O:O,MATCH(A1968,all_banks!H:H,0))</f>
        <v>Джей энд Ти Банк (АО) (3061)</v>
      </c>
      <c r="D1968" s="25" t="str">
        <f>INDEX('101_accounts'!B:B,MATCH(B1968,'101_accounts'!A:A,0))</f>
        <v>61904   A  Недвижимость (кроме земли), временно неиспользуемая в основной деятельности, переданная в аренду</v>
      </c>
      <c r="E1968" s="25">
        <f>'101_parsed'!C1968</f>
        <v>0</v>
      </c>
      <c r="F1968" s="25">
        <f>'101_parsed'!D1968</f>
        <v>0</v>
      </c>
      <c r="G1968" s="25">
        <f>'101_parsed'!E1968</f>
        <v>0</v>
      </c>
      <c r="H1968" s="25">
        <f>'101_parsed'!F1968</f>
        <v>0</v>
      </c>
    </row>
    <row r="1969" spans="1:8" x14ac:dyDescent="0.2">
      <c r="A1969" s="25">
        <f>'101_parsed'!A1969</f>
        <v>3061</v>
      </c>
      <c r="B1969" s="33">
        <f>'101_parsed'!B1969</f>
        <v>61905</v>
      </c>
      <c r="C1969" s="25" t="str">
        <f>INDEX(all_banks!O:O,MATCH(A1969,all_banks!H:H,0))</f>
        <v>Джей энд Ти Банк (АО) (3061)</v>
      </c>
      <c r="D1969" s="25" t="str">
        <f>INDEX('101_accounts'!B:B,MATCH(B1969,'101_accounts'!A:A,0))</f>
        <v>61905   A  Земля, временно неиспользуемая в основной деятельности, учитываемая по справедливой стоимости</v>
      </c>
      <c r="E1969" s="25">
        <f>'101_parsed'!C1969</f>
        <v>0</v>
      </c>
      <c r="F1969" s="25">
        <f>'101_parsed'!D1969</f>
        <v>0</v>
      </c>
      <c r="G1969" s="25">
        <f>'101_parsed'!E1969</f>
        <v>0</v>
      </c>
      <c r="H1969" s="25">
        <f>'101_parsed'!F1969</f>
        <v>0</v>
      </c>
    </row>
    <row r="1970" spans="1:8" x14ac:dyDescent="0.2">
      <c r="A1970" s="25">
        <f>'101_parsed'!A1970</f>
        <v>3061</v>
      </c>
      <c r="B1970" s="33">
        <f>'101_parsed'!B1970</f>
        <v>61906</v>
      </c>
      <c r="C1970" s="25" t="str">
        <f>INDEX(all_banks!O:O,MATCH(A1970,all_banks!H:H,0))</f>
        <v>Джей энд Ти Банк (АО) (3061)</v>
      </c>
      <c r="D1970" s="25" t="str">
        <f>INDEX('101_accounts'!B:B,MATCH(B1970,'101_accounts'!A:A,0))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970" s="25">
        <f>'101_parsed'!C1970</f>
        <v>0</v>
      </c>
      <c r="F1970" s="25">
        <f>'101_parsed'!D1970</f>
        <v>0</v>
      </c>
      <c r="G1970" s="25">
        <f>'101_parsed'!E1970</f>
        <v>0</v>
      </c>
      <c r="H1970" s="25">
        <f>'101_parsed'!F1970</f>
        <v>0</v>
      </c>
    </row>
    <row r="1971" spans="1:8" x14ac:dyDescent="0.2">
      <c r="A1971" s="25">
        <f>'101_parsed'!A1971</f>
        <v>3061</v>
      </c>
      <c r="B1971" s="33">
        <f>'101_parsed'!B1971</f>
        <v>61907</v>
      </c>
      <c r="C1971" s="25" t="str">
        <f>INDEX(all_banks!O:O,MATCH(A1971,all_banks!H:H,0))</f>
        <v>Джей энд Ти Банк (АО) (3061)</v>
      </c>
      <c r="D1971" s="25" t="str">
        <f>INDEX('101_accounts'!B:B,MATCH(B1971,'101_accounts'!A:A,0))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971" s="25">
        <f>'101_parsed'!C1971</f>
        <v>0</v>
      </c>
      <c r="F1971" s="25">
        <f>'101_parsed'!D1971</f>
        <v>0</v>
      </c>
      <c r="G1971" s="25">
        <f>'101_parsed'!E1971</f>
        <v>0</v>
      </c>
      <c r="H1971" s="25">
        <f>'101_parsed'!F1971</f>
        <v>0</v>
      </c>
    </row>
    <row r="1972" spans="1:8" x14ac:dyDescent="0.2">
      <c r="A1972" s="25">
        <f>'101_parsed'!A1972</f>
        <v>3061</v>
      </c>
      <c r="B1972" s="33">
        <f>'101_parsed'!B1972</f>
        <v>61908</v>
      </c>
      <c r="C1972" s="25" t="str">
        <f>INDEX(all_banks!O:O,MATCH(A1972,all_banks!H:H,0))</f>
        <v>Джей энд Ти Банк (АО) (3061)</v>
      </c>
      <c r="D1972" s="25" t="str">
        <f>INDEX('101_accounts'!B:B,MATCH(B1972,'101_accounts'!A:A,0))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972" s="25">
        <f>'101_parsed'!C1972</f>
        <v>0</v>
      </c>
      <c r="F1972" s="25">
        <f>'101_parsed'!D1972</f>
        <v>0</v>
      </c>
      <c r="G1972" s="25">
        <f>'101_parsed'!E1972</f>
        <v>0</v>
      </c>
      <c r="H1972" s="25">
        <f>'101_parsed'!F1972</f>
        <v>0</v>
      </c>
    </row>
    <row r="1973" spans="1:8" x14ac:dyDescent="0.2">
      <c r="A1973" s="25">
        <f>'101_parsed'!A1973</f>
        <v>3061</v>
      </c>
      <c r="B1973" s="33">
        <f>'101_parsed'!B1973</f>
        <v>61909</v>
      </c>
      <c r="C1973" s="25" t="str">
        <f>INDEX(all_banks!O:O,MATCH(A1973,all_banks!H:H,0))</f>
        <v>Джей энд Ти Банк (АО) (3061)</v>
      </c>
      <c r="D1973" s="25" t="str">
        <f>INDEX('101_accounts'!B:B,MATCH(B1973,'101_accounts'!A:A,0))</f>
        <v>61909   П  Амортизация недвижимости (кроме земли), временно неиспользуемой в основной деятельности</v>
      </c>
      <c r="E1973" s="25">
        <f>'101_parsed'!C1973</f>
        <v>0</v>
      </c>
      <c r="F1973" s="25">
        <f>'101_parsed'!D1973</f>
        <v>0</v>
      </c>
      <c r="G1973" s="25">
        <f>'101_parsed'!E1973</f>
        <v>0</v>
      </c>
      <c r="H1973" s="25">
        <f>'101_parsed'!F1973</f>
        <v>0</v>
      </c>
    </row>
    <row r="1974" spans="1:8" x14ac:dyDescent="0.2">
      <c r="A1974" s="25">
        <f>'101_parsed'!A1974</f>
        <v>3061</v>
      </c>
      <c r="B1974" s="33">
        <f>'101_parsed'!B1974</f>
        <v>61910</v>
      </c>
      <c r="C1974" s="25" t="str">
        <f>INDEX(all_banks!O:O,MATCH(A1974,all_banks!H:H,0))</f>
        <v>Джей энд Ти Банк (АО) (3061)</v>
      </c>
      <c r="D1974" s="25" t="str">
        <f>INDEX('101_accounts'!B:B,MATCH(B1974,'101_accounts'!A:A,0))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974" s="25">
        <f>'101_parsed'!C1974</f>
        <v>0</v>
      </c>
      <c r="F1974" s="25">
        <f>'101_parsed'!D1974</f>
        <v>0</v>
      </c>
      <c r="G1974" s="25">
        <f>'101_parsed'!E1974</f>
        <v>0</v>
      </c>
      <c r="H1974" s="25">
        <f>'101_parsed'!F1974</f>
        <v>0</v>
      </c>
    </row>
    <row r="1975" spans="1:8" x14ac:dyDescent="0.2">
      <c r="A1975" s="25">
        <f>'101_parsed'!A1975</f>
        <v>3061</v>
      </c>
      <c r="B1975" s="33">
        <f>'101_parsed'!B1975</f>
        <v>61911</v>
      </c>
      <c r="C1975" s="25" t="str">
        <f>INDEX(all_banks!O:O,MATCH(A1975,all_banks!H:H,0))</f>
        <v>Джей энд Ти Банк (АО) (3061)</v>
      </c>
      <c r="D1975" s="25" t="str">
        <f>INDEX('101_accounts'!B:B,MATCH(B1975,'101_accounts'!A:A,0))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975" s="25">
        <f>'101_parsed'!C1975</f>
        <v>0</v>
      </c>
      <c r="F1975" s="25">
        <f>'101_parsed'!D1975</f>
        <v>0</v>
      </c>
      <c r="G1975" s="25">
        <f>'101_parsed'!E1975</f>
        <v>0</v>
      </c>
      <c r="H1975" s="25">
        <f>'101_parsed'!F1975</f>
        <v>0</v>
      </c>
    </row>
    <row r="1976" spans="1:8" x14ac:dyDescent="0.2">
      <c r="A1976" s="25">
        <f>'101_parsed'!A1976</f>
        <v>3061</v>
      </c>
      <c r="B1976" s="33">
        <f>'101_parsed'!B1976</f>
        <v>61912</v>
      </c>
      <c r="C1976" s="25" t="str">
        <f>INDEX(all_banks!O:O,MATCH(A1976,all_banks!H:H,0))</f>
        <v>Джей энд Ти Банк (АО) (3061)</v>
      </c>
      <c r="D1976" s="25" t="str">
        <f>INDEX('101_accounts'!B:B,MATCH(B1976,'101_accounts'!A:A,0))</f>
        <v>61912   П  Резервы на возможные потери</v>
      </c>
      <c r="E1976" s="25">
        <f>'101_parsed'!C1976</f>
        <v>0</v>
      </c>
      <c r="F1976" s="25">
        <f>'101_parsed'!D1976</f>
        <v>0</v>
      </c>
      <c r="G1976" s="25">
        <f>'101_parsed'!E1976</f>
        <v>0</v>
      </c>
      <c r="H1976" s="25">
        <f>'101_parsed'!F1976</f>
        <v>0</v>
      </c>
    </row>
    <row r="1977" spans="1:8" x14ac:dyDescent="0.2">
      <c r="A1977" s="25">
        <f>'101_parsed'!A1977</f>
        <v>3061</v>
      </c>
      <c r="B1977" s="33">
        <f>'101_parsed'!B1977</f>
        <v>62001</v>
      </c>
      <c r="C1977" s="25" t="str">
        <f>INDEX(all_banks!O:O,MATCH(A1977,all_banks!H:H,0))</f>
        <v>Джей энд Ти Банк (АО) (3061)</v>
      </c>
      <c r="D1977" s="25" t="str">
        <f>INDEX('101_accounts'!B:B,MATCH(B1977,'101_accounts'!A:A,0))</f>
        <v>62001   A  Долгосрочные активы, предназначенные для продажи</v>
      </c>
      <c r="E1977" s="25">
        <f>'101_parsed'!C1977</f>
        <v>214397</v>
      </c>
      <c r="F1977" s="25">
        <f>'101_parsed'!D1977</f>
        <v>0</v>
      </c>
      <c r="G1977" s="25">
        <f>'101_parsed'!E1977</f>
        <v>186015</v>
      </c>
      <c r="H1977" s="25">
        <f>'101_parsed'!F1977</f>
        <v>0</v>
      </c>
    </row>
    <row r="1978" spans="1:8" x14ac:dyDescent="0.2">
      <c r="A1978" s="25">
        <f>'101_parsed'!A1978</f>
        <v>3061</v>
      </c>
      <c r="B1978" s="33">
        <f>'101_parsed'!B1978</f>
        <v>62002</v>
      </c>
      <c r="C1978" s="25" t="str">
        <f>INDEX(all_banks!O:O,MATCH(A1978,all_banks!H:H,0))</f>
        <v>Джей энд Ти Банк (АО) (3061)</v>
      </c>
      <c r="D1978" s="25" t="str">
        <f>INDEX('101_accounts'!B:B,MATCH(B1978,'101_accounts'!A:A,0))</f>
        <v>62002   П  Резервы на возможные потери</v>
      </c>
      <c r="E1978" s="25">
        <f>'101_parsed'!C1978</f>
        <v>0</v>
      </c>
      <c r="F1978" s="25">
        <f>'101_parsed'!D1978</f>
        <v>2764</v>
      </c>
      <c r="G1978" s="25">
        <f>'101_parsed'!E1978</f>
        <v>0</v>
      </c>
      <c r="H1978" s="25">
        <f>'101_parsed'!F1978</f>
        <v>20515</v>
      </c>
    </row>
    <row r="1979" spans="1:8" x14ac:dyDescent="0.2">
      <c r="A1979" s="25">
        <f>'101_parsed'!A1979</f>
        <v>3061</v>
      </c>
      <c r="B1979" s="33">
        <f>'101_parsed'!B1979</f>
        <v>62101</v>
      </c>
      <c r="C1979" s="25" t="str">
        <f>INDEX(all_banks!O:O,MATCH(A1979,all_banks!H:H,0))</f>
        <v>Джей энд Ти Банк (АО) (3061)</v>
      </c>
      <c r="D1979" s="25" t="str">
        <f>INDEX('101_accounts'!B:B,MATCH(B1979,'101_accounts'!A:A,0))</f>
        <v>62101   A  Средства труда, полученные по договорам отступного, залога, назначение которых не определено</v>
      </c>
      <c r="E1979" s="25">
        <f>'101_parsed'!C1979</f>
        <v>0</v>
      </c>
      <c r="F1979" s="25">
        <f>'101_parsed'!D1979</f>
        <v>0</v>
      </c>
      <c r="G1979" s="25">
        <f>'101_parsed'!E1979</f>
        <v>0</v>
      </c>
      <c r="H1979" s="25">
        <f>'101_parsed'!F1979</f>
        <v>0</v>
      </c>
    </row>
    <row r="1980" spans="1:8" x14ac:dyDescent="0.2">
      <c r="A1980" s="25">
        <f>'101_parsed'!A1980</f>
        <v>3061</v>
      </c>
      <c r="B1980" s="33">
        <f>'101_parsed'!B1980</f>
        <v>62102</v>
      </c>
      <c r="C1980" s="25" t="str">
        <f>INDEX(all_banks!O:O,MATCH(A1980,all_banks!H:H,0))</f>
        <v>Джей энд Ти Банк (АО) (3061)</v>
      </c>
      <c r="D1980" s="25" t="str">
        <f>INDEX('101_accounts'!B:B,MATCH(B1980,'101_accounts'!A:A,0))</f>
        <v>62102   A  Предметы труда, полученные по договорам отступного, залога, назначение которых не определено</v>
      </c>
      <c r="E1980" s="25">
        <f>'101_parsed'!C1980</f>
        <v>0</v>
      </c>
      <c r="F1980" s="25">
        <f>'101_parsed'!D1980</f>
        <v>0</v>
      </c>
      <c r="G1980" s="25">
        <f>'101_parsed'!E1980</f>
        <v>0</v>
      </c>
      <c r="H1980" s="25">
        <f>'101_parsed'!F1980</f>
        <v>0</v>
      </c>
    </row>
    <row r="1981" spans="1:8" x14ac:dyDescent="0.2">
      <c r="A1981" s="25">
        <f>'101_parsed'!A1981</f>
        <v>3061</v>
      </c>
      <c r="B1981" s="33">
        <f>'101_parsed'!B1981</f>
        <v>62103</v>
      </c>
      <c r="C1981" s="25" t="str">
        <f>INDEX(all_banks!O:O,MATCH(A1981,all_banks!H:H,0))</f>
        <v>Джей энд Ти Банк (АО) (3061)</v>
      </c>
      <c r="D1981" s="25" t="str">
        <f>INDEX('101_accounts'!B:B,MATCH(B1981,'101_accounts'!A:A,0))</f>
        <v>62103   П  Резервы на возможные потери</v>
      </c>
      <c r="E1981" s="25">
        <f>'101_parsed'!C1981</f>
        <v>0</v>
      </c>
      <c r="F1981" s="25">
        <f>'101_parsed'!D1981</f>
        <v>0</v>
      </c>
      <c r="G1981" s="25">
        <f>'101_parsed'!E1981</f>
        <v>0</v>
      </c>
      <c r="H1981" s="25">
        <f>'101_parsed'!F1981</f>
        <v>0</v>
      </c>
    </row>
    <row r="1982" spans="1:8" x14ac:dyDescent="0.2">
      <c r="A1982" s="25">
        <f>'101_parsed'!A1982</f>
        <v>3328</v>
      </c>
      <c r="B1982" s="33">
        <f>'101_parsed'!B1982</f>
        <v>60401</v>
      </c>
      <c r="C1982" s="25" t="str">
        <f>INDEX(all_banks!O:O,MATCH(A1982,all_banks!H:H,0))</f>
        <v>ООО "Дойче Банк" (3328)</v>
      </c>
      <c r="D1982" s="25" t="str">
        <f>INDEX('101_accounts'!B:B,MATCH(B1982,'101_accounts'!A:A,0))</f>
        <v>60401   A  Основные средства (кроме земли) (c 13.02.2018)_x000D_Категория 1- Здания и сооружения (до 31.12.2002)</v>
      </c>
      <c r="E1982" s="25">
        <f>'101_parsed'!C1982</f>
        <v>625663</v>
      </c>
      <c r="F1982" s="25">
        <f>'101_parsed'!D1982</f>
        <v>0</v>
      </c>
      <c r="G1982" s="25">
        <f>'101_parsed'!E1982</f>
        <v>625765</v>
      </c>
      <c r="H1982" s="25">
        <f>'101_parsed'!F1982</f>
        <v>0</v>
      </c>
    </row>
    <row r="1983" spans="1:8" x14ac:dyDescent="0.2">
      <c r="A1983" s="25">
        <f>'101_parsed'!A1983</f>
        <v>3328</v>
      </c>
      <c r="B1983" s="33">
        <f>'101_parsed'!B1983</f>
        <v>60404</v>
      </c>
      <c r="C1983" s="25" t="str">
        <f>INDEX(all_banks!O:O,MATCH(A1983,all_banks!H:H,0))</f>
        <v>ООО "Дойче Банк" (3328)</v>
      </c>
      <c r="D1983" s="25" t="str">
        <f>INDEX('101_accounts'!B:B,MATCH(B1983,'101_accounts'!A:A,0))</f>
        <v>60404   A  Земля (c 13.02.2018)</v>
      </c>
      <c r="E1983" s="25">
        <f>'101_parsed'!C1983</f>
        <v>0</v>
      </c>
      <c r="F1983" s="25">
        <f>'101_parsed'!D1983</f>
        <v>0</v>
      </c>
      <c r="G1983" s="25">
        <f>'101_parsed'!E1983</f>
        <v>0</v>
      </c>
      <c r="H1983" s="25">
        <f>'101_parsed'!F1983</f>
        <v>0</v>
      </c>
    </row>
    <row r="1984" spans="1:8" x14ac:dyDescent="0.2">
      <c r="A1984" s="25">
        <f>'101_parsed'!A1984</f>
        <v>3328</v>
      </c>
      <c r="B1984" s="33">
        <f>'101_parsed'!B1984</f>
        <v>60405</v>
      </c>
      <c r="C1984" s="25" t="str">
        <f>INDEX(all_banks!O:O,MATCH(A1984,all_banks!H:H,0))</f>
        <v>ООО "Дойче Банк" (3328)</v>
      </c>
      <c r="D1984" s="25" t="str">
        <f>INDEX('101_accounts'!B:B,MATCH(B1984,'101_accounts'!A:A,0))</f>
        <v>60405   П
A (до 31.01.2003)  Резервы на возможные потери (c 13.02.2018)
Долгосрочно арендуемые основные средства (до 31.01.2003)</v>
      </c>
      <c r="E1984" s="25">
        <f>'101_parsed'!C1984</f>
        <v>0</v>
      </c>
      <c r="F1984" s="25">
        <f>'101_parsed'!D1984</f>
        <v>0</v>
      </c>
      <c r="G1984" s="25">
        <f>'101_parsed'!E1984</f>
        <v>0</v>
      </c>
      <c r="H1984" s="25">
        <f>'101_parsed'!F1984</f>
        <v>0</v>
      </c>
    </row>
    <row r="1985" spans="1:8" x14ac:dyDescent="0.2">
      <c r="A1985" s="25">
        <f>'101_parsed'!A1985</f>
        <v>3328</v>
      </c>
      <c r="B1985" s="33">
        <f>'101_parsed'!B1985</f>
        <v>60414</v>
      </c>
      <c r="C1985" s="25" t="str">
        <f>INDEX(all_banks!O:O,MATCH(A1985,all_banks!H:H,0))</f>
        <v>ООО "Дойче Банк" (3328)</v>
      </c>
      <c r="D1985" s="25" t="str">
        <f>INDEX('101_accounts'!B:B,MATCH(B1985,'101_accounts'!A:A,0))</f>
        <v>60414   П  Амортизация основных средств (кроме земли) (c 13.02.2018)</v>
      </c>
      <c r="E1985" s="25">
        <f>'101_parsed'!C1985</f>
        <v>0</v>
      </c>
      <c r="F1985" s="25">
        <f>'101_parsed'!D1985</f>
        <v>534374</v>
      </c>
      <c r="G1985" s="25">
        <f>'101_parsed'!E1985</f>
        <v>0</v>
      </c>
      <c r="H1985" s="25">
        <f>'101_parsed'!F1985</f>
        <v>556697</v>
      </c>
    </row>
    <row r="1986" spans="1:8" x14ac:dyDescent="0.2">
      <c r="A1986" s="25">
        <f>'101_parsed'!A1986</f>
        <v>3328</v>
      </c>
      <c r="B1986" s="33">
        <f>'101_parsed'!B1986</f>
        <v>60415</v>
      </c>
      <c r="C1986" s="25" t="str">
        <f>INDEX(all_banks!O:O,MATCH(A1986,all_banks!H:H,0))</f>
        <v>ООО "Дойче Банк" (3328)</v>
      </c>
      <c r="D1986" s="25" t="str">
        <f>INDEX('101_accounts'!B:B,MATCH(B1986,'101_accounts'!A:A,0))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1986" s="25">
        <f>'101_parsed'!C1986</f>
        <v>0</v>
      </c>
      <c r="F1986" s="25">
        <f>'101_parsed'!D1986</f>
        <v>0</v>
      </c>
      <c r="G1986" s="25">
        <f>'101_parsed'!E1986</f>
        <v>0</v>
      </c>
      <c r="H1986" s="25">
        <f>'101_parsed'!F1986</f>
        <v>0</v>
      </c>
    </row>
    <row r="1987" spans="1:8" x14ac:dyDescent="0.2">
      <c r="A1987" s="25">
        <f>'101_parsed'!A1987</f>
        <v>3328</v>
      </c>
      <c r="B1987" s="33">
        <f>'101_parsed'!B1987</f>
        <v>61901</v>
      </c>
      <c r="C1987" s="25" t="str">
        <f>INDEX(all_banks!O:O,MATCH(A1987,all_banks!H:H,0))</f>
        <v>ООО "Дойче Банк" (3328)</v>
      </c>
      <c r="D1987" s="25" t="str">
        <f>INDEX('101_accounts'!B:B,MATCH(B1987,'101_accounts'!A:A,0))</f>
        <v>61901   A  Земля, временно неиспользуемая в основной деятельности</v>
      </c>
      <c r="E1987" s="25">
        <f>'101_parsed'!C1987</f>
        <v>0</v>
      </c>
      <c r="F1987" s="25">
        <f>'101_parsed'!D1987</f>
        <v>0</v>
      </c>
      <c r="G1987" s="25">
        <f>'101_parsed'!E1987</f>
        <v>0</v>
      </c>
      <c r="H1987" s="25">
        <f>'101_parsed'!F1987</f>
        <v>0</v>
      </c>
    </row>
    <row r="1988" spans="1:8" x14ac:dyDescent="0.2">
      <c r="A1988" s="25">
        <f>'101_parsed'!A1988</f>
        <v>3328</v>
      </c>
      <c r="B1988" s="33">
        <f>'101_parsed'!B1988</f>
        <v>61902</v>
      </c>
      <c r="C1988" s="25" t="str">
        <f>INDEX(all_banks!O:O,MATCH(A1988,all_banks!H:H,0))</f>
        <v>ООО "Дойче Банк" (3328)</v>
      </c>
      <c r="D1988" s="25" t="str">
        <f>INDEX('101_accounts'!B:B,MATCH(B1988,'101_accounts'!A:A,0))</f>
        <v>61902   A  Земля, временно неиспользуемая в основной деятельности, переданная в аренду</v>
      </c>
      <c r="E1988" s="25">
        <f>'101_parsed'!C1988</f>
        <v>0</v>
      </c>
      <c r="F1988" s="25">
        <f>'101_parsed'!D1988</f>
        <v>0</v>
      </c>
      <c r="G1988" s="25">
        <f>'101_parsed'!E1988</f>
        <v>0</v>
      </c>
      <c r="H1988" s="25">
        <f>'101_parsed'!F1988</f>
        <v>0</v>
      </c>
    </row>
    <row r="1989" spans="1:8" x14ac:dyDescent="0.2">
      <c r="A1989" s="25">
        <f>'101_parsed'!A1989</f>
        <v>3328</v>
      </c>
      <c r="B1989" s="33">
        <f>'101_parsed'!B1989</f>
        <v>61903</v>
      </c>
      <c r="C1989" s="25" t="str">
        <f>INDEX(all_banks!O:O,MATCH(A1989,all_banks!H:H,0))</f>
        <v>ООО "Дойче Банк" (3328)</v>
      </c>
      <c r="D1989" s="25" t="str">
        <f>INDEX('101_accounts'!B:B,MATCH(B1989,'101_accounts'!A:A,0))</f>
        <v>61903   A  Недвижимость (кроме земли), временно неиспользуемая в основной деятельности</v>
      </c>
      <c r="E1989" s="25">
        <f>'101_parsed'!C1989</f>
        <v>0</v>
      </c>
      <c r="F1989" s="25">
        <f>'101_parsed'!D1989</f>
        <v>0</v>
      </c>
      <c r="G1989" s="25">
        <f>'101_parsed'!E1989</f>
        <v>0</v>
      </c>
      <c r="H1989" s="25">
        <f>'101_parsed'!F1989</f>
        <v>0</v>
      </c>
    </row>
    <row r="1990" spans="1:8" x14ac:dyDescent="0.2">
      <c r="A1990" s="25">
        <f>'101_parsed'!A1990</f>
        <v>3328</v>
      </c>
      <c r="B1990" s="33">
        <f>'101_parsed'!B1990</f>
        <v>61904</v>
      </c>
      <c r="C1990" s="25" t="str">
        <f>INDEX(all_banks!O:O,MATCH(A1990,all_banks!H:H,0))</f>
        <v>ООО "Дойче Банк" (3328)</v>
      </c>
      <c r="D1990" s="25" t="str">
        <f>INDEX('101_accounts'!B:B,MATCH(B1990,'101_accounts'!A:A,0))</f>
        <v>61904   A  Недвижимость (кроме земли), временно неиспользуемая в основной деятельности, переданная в аренду</v>
      </c>
      <c r="E1990" s="25">
        <f>'101_parsed'!C1990</f>
        <v>0</v>
      </c>
      <c r="F1990" s="25">
        <f>'101_parsed'!D1990</f>
        <v>0</v>
      </c>
      <c r="G1990" s="25">
        <f>'101_parsed'!E1990</f>
        <v>0</v>
      </c>
      <c r="H1990" s="25">
        <f>'101_parsed'!F1990</f>
        <v>0</v>
      </c>
    </row>
    <row r="1991" spans="1:8" x14ac:dyDescent="0.2">
      <c r="A1991" s="25">
        <f>'101_parsed'!A1991</f>
        <v>3328</v>
      </c>
      <c r="B1991" s="33">
        <f>'101_parsed'!B1991</f>
        <v>61905</v>
      </c>
      <c r="C1991" s="25" t="str">
        <f>INDEX(all_banks!O:O,MATCH(A1991,all_banks!H:H,0))</f>
        <v>ООО "Дойче Банк" (3328)</v>
      </c>
      <c r="D1991" s="25" t="str">
        <f>INDEX('101_accounts'!B:B,MATCH(B1991,'101_accounts'!A:A,0))</f>
        <v>61905   A  Земля, временно неиспользуемая в основной деятельности, учитываемая по справедливой стоимости</v>
      </c>
      <c r="E1991" s="25">
        <f>'101_parsed'!C1991</f>
        <v>0</v>
      </c>
      <c r="F1991" s="25">
        <f>'101_parsed'!D1991</f>
        <v>0</v>
      </c>
      <c r="G1991" s="25">
        <f>'101_parsed'!E1991</f>
        <v>0</v>
      </c>
      <c r="H1991" s="25">
        <f>'101_parsed'!F1991</f>
        <v>0</v>
      </c>
    </row>
    <row r="1992" spans="1:8" x14ac:dyDescent="0.2">
      <c r="A1992" s="25">
        <f>'101_parsed'!A1992</f>
        <v>3328</v>
      </c>
      <c r="B1992" s="33">
        <f>'101_parsed'!B1992</f>
        <v>61906</v>
      </c>
      <c r="C1992" s="25" t="str">
        <f>INDEX(all_banks!O:O,MATCH(A1992,all_banks!H:H,0))</f>
        <v>ООО "Дойче Банк" (3328)</v>
      </c>
      <c r="D1992" s="25" t="str">
        <f>INDEX('101_accounts'!B:B,MATCH(B1992,'101_accounts'!A:A,0))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1992" s="25">
        <f>'101_parsed'!C1992</f>
        <v>0</v>
      </c>
      <c r="F1992" s="25">
        <f>'101_parsed'!D1992</f>
        <v>0</v>
      </c>
      <c r="G1992" s="25">
        <f>'101_parsed'!E1992</f>
        <v>0</v>
      </c>
      <c r="H1992" s="25">
        <f>'101_parsed'!F1992</f>
        <v>0</v>
      </c>
    </row>
    <row r="1993" spans="1:8" x14ac:dyDescent="0.2">
      <c r="A1993" s="25">
        <f>'101_parsed'!A1993</f>
        <v>3328</v>
      </c>
      <c r="B1993" s="33">
        <f>'101_parsed'!B1993</f>
        <v>61907</v>
      </c>
      <c r="C1993" s="25" t="str">
        <f>INDEX(all_banks!O:O,MATCH(A1993,all_banks!H:H,0))</f>
        <v>ООО "Дойче Банк" (3328)</v>
      </c>
      <c r="D1993" s="25" t="str">
        <f>INDEX('101_accounts'!B:B,MATCH(B1993,'101_accounts'!A:A,0))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1993" s="25">
        <f>'101_parsed'!C1993</f>
        <v>0</v>
      </c>
      <c r="F1993" s="25">
        <f>'101_parsed'!D1993</f>
        <v>0</v>
      </c>
      <c r="G1993" s="25">
        <f>'101_parsed'!E1993</f>
        <v>0</v>
      </c>
      <c r="H1993" s="25">
        <f>'101_parsed'!F1993</f>
        <v>0</v>
      </c>
    </row>
    <row r="1994" spans="1:8" x14ac:dyDescent="0.2">
      <c r="A1994" s="25">
        <f>'101_parsed'!A1994</f>
        <v>3328</v>
      </c>
      <c r="B1994" s="33">
        <f>'101_parsed'!B1994</f>
        <v>61908</v>
      </c>
      <c r="C1994" s="25" t="str">
        <f>INDEX(all_banks!O:O,MATCH(A1994,all_banks!H:H,0))</f>
        <v>ООО "Дойче Банк" (3328)</v>
      </c>
      <c r="D1994" s="25" t="str">
        <f>INDEX('101_accounts'!B:B,MATCH(B1994,'101_accounts'!A:A,0))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1994" s="25">
        <f>'101_parsed'!C1994</f>
        <v>0</v>
      </c>
      <c r="F1994" s="25">
        <f>'101_parsed'!D1994</f>
        <v>0</v>
      </c>
      <c r="G1994" s="25">
        <f>'101_parsed'!E1994</f>
        <v>0</v>
      </c>
      <c r="H1994" s="25">
        <f>'101_parsed'!F1994</f>
        <v>0</v>
      </c>
    </row>
    <row r="1995" spans="1:8" x14ac:dyDescent="0.2">
      <c r="A1995" s="25">
        <f>'101_parsed'!A1995</f>
        <v>3328</v>
      </c>
      <c r="B1995" s="33">
        <f>'101_parsed'!B1995</f>
        <v>61909</v>
      </c>
      <c r="C1995" s="25" t="str">
        <f>INDEX(all_banks!O:O,MATCH(A1995,all_banks!H:H,0))</f>
        <v>ООО "Дойче Банк" (3328)</v>
      </c>
      <c r="D1995" s="25" t="str">
        <f>INDEX('101_accounts'!B:B,MATCH(B1995,'101_accounts'!A:A,0))</f>
        <v>61909   П  Амортизация недвижимости (кроме земли), временно неиспользуемой в основной деятельности</v>
      </c>
      <c r="E1995" s="25">
        <f>'101_parsed'!C1995</f>
        <v>0</v>
      </c>
      <c r="F1995" s="25">
        <f>'101_parsed'!D1995</f>
        <v>0</v>
      </c>
      <c r="G1995" s="25">
        <f>'101_parsed'!E1995</f>
        <v>0</v>
      </c>
      <c r="H1995" s="25">
        <f>'101_parsed'!F1995</f>
        <v>0</v>
      </c>
    </row>
    <row r="1996" spans="1:8" x14ac:dyDescent="0.2">
      <c r="A1996" s="25">
        <f>'101_parsed'!A1996</f>
        <v>3328</v>
      </c>
      <c r="B1996" s="33">
        <f>'101_parsed'!B1996</f>
        <v>61910</v>
      </c>
      <c r="C1996" s="25" t="str">
        <f>INDEX(all_banks!O:O,MATCH(A1996,all_banks!H:H,0))</f>
        <v>ООО "Дойче Банк" (3328)</v>
      </c>
      <c r="D1996" s="25" t="str">
        <f>INDEX('101_accounts'!B:B,MATCH(B1996,'101_accounts'!A:A,0))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1996" s="25">
        <f>'101_parsed'!C1996</f>
        <v>0</v>
      </c>
      <c r="F1996" s="25">
        <f>'101_parsed'!D1996</f>
        <v>0</v>
      </c>
      <c r="G1996" s="25">
        <f>'101_parsed'!E1996</f>
        <v>0</v>
      </c>
      <c r="H1996" s="25">
        <f>'101_parsed'!F1996</f>
        <v>0</v>
      </c>
    </row>
    <row r="1997" spans="1:8" x14ac:dyDescent="0.2">
      <c r="A1997" s="25">
        <f>'101_parsed'!A1997</f>
        <v>3328</v>
      </c>
      <c r="B1997" s="33">
        <f>'101_parsed'!B1997</f>
        <v>61911</v>
      </c>
      <c r="C1997" s="25" t="str">
        <f>INDEX(all_banks!O:O,MATCH(A1997,all_banks!H:H,0))</f>
        <v>ООО "Дойче Банк" (3328)</v>
      </c>
      <c r="D1997" s="25" t="str">
        <f>INDEX('101_accounts'!B:B,MATCH(B1997,'101_accounts'!A:A,0))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1997" s="25">
        <f>'101_parsed'!C1997</f>
        <v>0</v>
      </c>
      <c r="F1997" s="25">
        <f>'101_parsed'!D1997</f>
        <v>0</v>
      </c>
      <c r="G1997" s="25">
        <f>'101_parsed'!E1997</f>
        <v>0</v>
      </c>
      <c r="H1997" s="25">
        <f>'101_parsed'!F1997</f>
        <v>0</v>
      </c>
    </row>
    <row r="1998" spans="1:8" x14ac:dyDescent="0.2">
      <c r="A1998" s="25">
        <f>'101_parsed'!A1998</f>
        <v>3328</v>
      </c>
      <c r="B1998" s="33">
        <f>'101_parsed'!B1998</f>
        <v>61912</v>
      </c>
      <c r="C1998" s="25" t="str">
        <f>INDEX(all_banks!O:O,MATCH(A1998,all_banks!H:H,0))</f>
        <v>ООО "Дойче Банк" (3328)</v>
      </c>
      <c r="D1998" s="25" t="str">
        <f>INDEX('101_accounts'!B:B,MATCH(B1998,'101_accounts'!A:A,0))</f>
        <v>61912   П  Резервы на возможные потери</v>
      </c>
      <c r="E1998" s="25">
        <f>'101_parsed'!C1998</f>
        <v>0</v>
      </c>
      <c r="F1998" s="25">
        <f>'101_parsed'!D1998</f>
        <v>0</v>
      </c>
      <c r="G1998" s="25">
        <f>'101_parsed'!E1998</f>
        <v>0</v>
      </c>
      <c r="H1998" s="25">
        <f>'101_parsed'!F1998</f>
        <v>0</v>
      </c>
    </row>
    <row r="1999" spans="1:8" x14ac:dyDescent="0.2">
      <c r="A1999" s="25">
        <f>'101_parsed'!A1999</f>
        <v>3328</v>
      </c>
      <c r="B1999" s="33">
        <f>'101_parsed'!B1999</f>
        <v>62001</v>
      </c>
      <c r="C1999" s="25" t="str">
        <f>INDEX(all_banks!O:O,MATCH(A1999,all_banks!H:H,0))</f>
        <v>ООО "Дойче Банк" (3328)</v>
      </c>
      <c r="D1999" s="25" t="str">
        <f>INDEX('101_accounts'!B:B,MATCH(B1999,'101_accounts'!A:A,0))</f>
        <v>62001   A  Долгосрочные активы, предназначенные для продажи</v>
      </c>
      <c r="E1999" s="25">
        <f>'101_parsed'!C1999</f>
        <v>0</v>
      </c>
      <c r="F1999" s="25">
        <f>'101_parsed'!D1999</f>
        <v>0</v>
      </c>
      <c r="G1999" s="25">
        <f>'101_parsed'!E1999</f>
        <v>0</v>
      </c>
      <c r="H1999" s="25">
        <f>'101_parsed'!F1999</f>
        <v>0</v>
      </c>
    </row>
    <row r="2000" spans="1:8" x14ac:dyDescent="0.2">
      <c r="A2000" s="25">
        <f>'101_parsed'!A2000</f>
        <v>3328</v>
      </c>
      <c r="B2000" s="33">
        <f>'101_parsed'!B2000</f>
        <v>62002</v>
      </c>
      <c r="C2000" s="25" t="str">
        <f>INDEX(all_banks!O:O,MATCH(A2000,all_banks!H:H,0))</f>
        <v>ООО "Дойче Банк" (3328)</v>
      </c>
      <c r="D2000" s="25" t="str">
        <f>INDEX('101_accounts'!B:B,MATCH(B2000,'101_accounts'!A:A,0))</f>
        <v>62002   П  Резервы на возможные потери</v>
      </c>
      <c r="E2000" s="25">
        <f>'101_parsed'!C2000</f>
        <v>0</v>
      </c>
      <c r="F2000" s="25">
        <f>'101_parsed'!D2000</f>
        <v>0</v>
      </c>
      <c r="G2000" s="25">
        <f>'101_parsed'!E2000</f>
        <v>0</v>
      </c>
      <c r="H2000" s="25">
        <f>'101_parsed'!F2000</f>
        <v>0</v>
      </c>
    </row>
    <row r="2001" spans="1:8" x14ac:dyDescent="0.2">
      <c r="A2001" s="25">
        <f>'101_parsed'!A2001</f>
        <v>3328</v>
      </c>
      <c r="B2001" s="33">
        <f>'101_parsed'!B2001</f>
        <v>62101</v>
      </c>
      <c r="C2001" s="25" t="str">
        <f>INDEX(all_banks!O:O,MATCH(A2001,all_banks!H:H,0))</f>
        <v>ООО "Дойче Банк" (3328)</v>
      </c>
      <c r="D2001" s="25" t="str">
        <f>INDEX('101_accounts'!B:B,MATCH(B2001,'101_accounts'!A:A,0))</f>
        <v>62101   A  Средства труда, полученные по договорам отступного, залога, назначение которых не определено</v>
      </c>
      <c r="E2001" s="25">
        <f>'101_parsed'!C2001</f>
        <v>0</v>
      </c>
      <c r="F2001" s="25">
        <f>'101_parsed'!D2001</f>
        <v>0</v>
      </c>
      <c r="G2001" s="25">
        <f>'101_parsed'!E2001</f>
        <v>0</v>
      </c>
      <c r="H2001" s="25">
        <f>'101_parsed'!F2001</f>
        <v>0</v>
      </c>
    </row>
    <row r="2002" spans="1:8" x14ac:dyDescent="0.2">
      <c r="A2002" s="25">
        <f>'101_parsed'!A2002</f>
        <v>3328</v>
      </c>
      <c r="B2002" s="33">
        <f>'101_parsed'!B2002</f>
        <v>62102</v>
      </c>
      <c r="C2002" s="25" t="str">
        <f>INDEX(all_banks!O:O,MATCH(A2002,all_banks!H:H,0))</f>
        <v>ООО "Дойче Банк" (3328)</v>
      </c>
      <c r="D2002" s="25" t="str">
        <f>INDEX('101_accounts'!B:B,MATCH(B2002,'101_accounts'!A:A,0))</f>
        <v>62102   A  Предметы труда, полученные по договорам отступного, залога, назначение которых не определено</v>
      </c>
      <c r="E2002" s="25">
        <f>'101_parsed'!C2002</f>
        <v>0</v>
      </c>
      <c r="F2002" s="25">
        <f>'101_parsed'!D2002</f>
        <v>0</v>
      </c>
      <c r="G2002" s="25">
        <f>'101_parsed'!E2002</f>
        <v>0</v>
      </c>
      <c r="H2002" s="25">
        <f>'101_parsed'!F2002</f>
        <v>0</v>
      </c>
    </row>
    <row r="2003" spans="1:8" x14ac:dyDescent="0.2">
      <c r="A2003" s="25">
        <f>'101_parsed'!A2003</f>
        <v>3328</v>
      </c>
      <c r="B2003" s="33">
        <f>'101_parsed'!B2003</f>
        <v>62103</v>
      </c>
      <c r="C2003" s="25" t="str">
        <f>INDEX(all_banks!O:O,MATCH(A2003,all_banks!H:H,0))</f>
        <v>ООО "Дойче Банк" (3328)</v>
      </c>
      <c r="D2003" s="25" t="str">
        <f>INDEX('101_accounts'!B:B,MATCH(B2003,'101_accounts'!A:A,0))</f>
        <v>62103   П  Резервы на возможные потери</v>
      </c>
      <c r="E2003" s="25">
        <f>'101_parsed'!C2003</f>
        <v>0</v>
      </c>
      <c r="F2003" s="25">
        <f>'101_parsed'!D2003</f>
        <v>0</v>
      </c>
      <c r="G2003" s="25">
        <f>'101_parsed'!E2003</f>
        <v>0</v>
      </c>
      <c r="H2003" s="25">
        <f>'101_parsed'!F2003</f>
        <v>0</v>
      </c>
    </row>
    <row r="2004" spans="1:8" x14ac:dyDescent="0.2">
      <c r="A2004" s="25">
        <f>'101_parsed'!A2004</f>
        <v>857</v>
      </c>
      <c r="B2004" s="33">
        <f>'101_parsed'!B2004</f>
        <v>60401</v>
      </c>
      <c r="C2004" s="25" t="str">
        <f>INDEX(all_banks!O:O,MATCH(A2004,all_banks!H:H,0))</f>
        <v>КБ "Долинск" (АО) (857)</v>
      </c>
      <c r="D2004" s="25" t="str">
        <f>INDEX('101_accounts'!B:B,MATCH(B2004,'101_accounts'!A:A,0))</f>
        <v>60401   A  Основные средства (кроме земли) (c 13.02.2018)_x000D_Категория 1- Здания и сооружения (до 31.12.2002)</v>
      </c>
      <c r="E2004" s="25">
        <f>'101_parsed'!C2004</f>
        <v>269128</v>
      </c>
      <c r="F2004" s="25">
        <f>'101_parsed'!D2004</f>
        <v>0</v>
      </c>
      <c r="G2004" s="25">
        <f>'101_parsed'!E2004</f>
        <v>270147</v>
      </c>
      <c r="H2004" s="25">
        <f>'101_parsed'!F2004</f>
        <v>0</v>
      </c>
    </row>
    <row r="2005" spans="1:8" x14ac:dyDescent="0.2">
      <c r="A2005" s="25">
        <f>'101_parsed'!A2005</f>
        <v>857</v>
      </c>
      <c r="B2005" s="33">
        <f>'101_parsed'!B2005</f>
        <v>60404</v>
      </c>
      <c r="C2005" s="25" t="str">
        <f>INDEX(all_banks!O:O,MATCH(A2005,all_banks!H:H,0))</f>
        <v>КБ "Долинск" (АО) (857)</v>
      </c>
      <c r="D2005" s="25" t="str">
        <f>INDEX('101_accounts'!B:B,MATCH(B2005,'101_accounts'!A:A,0))</f>
        <v>60404   A  Земля (c 13.02.2018)</v>
      </c>
      <c r="E2005" s="25">
        <f>'101_parsed'!C2005</f>
        <v>30380</v>
      </c>
      <c r="F2005" s="25">
        <f>'101_parsed'!D2005</f>
        <v>0</v>
      </c>
      <c r="G2005" s="25">
        <f>'101_parsed'!E2005</f>
        <v>30380</v>
      </c>
      <c r="H2005" s="25">
        <f>'101_parsed'!F2005</f>
        <v>0</v>
      </c>
    </row>
    <row r="2006" spans="1:8" x14ac:dyDescent="0.2">
      <c r="A2006" s="25">
        <f>'101_parsed'!A2006</f>
        <v>857</v>
      </c>
      <c r="B2006" s="33">
        <f>'101_parsed'!B2006</f>
        <v>60405</v>
      </c>
      <c r="C2006" s="25" t="str">
        <f>INDEX(all_banks!O:O,MATCH(A2006,all_banks!H:H,0))</f>
        <v>КБ "Долинск" (АО) (857)</v>
      </c>
      <c r="D2006" s="25" t="str">
        <f>INDEX('101_accounts'!B:B,MATCH(B2006,'101_accounts'!A:A,0))</f>
        <v>60405   П
A (до 31.01.2003)  Резервы на возможные потери (c 13.02.2018)
Долгосрочно арендуемые основные средства (до 31.01.2003)</v>
      </c>
      <c r="E2006" s="25">
        <f>'101_parsed'!C2006</f>
        <v>0</v>
      </c>
      <c r="F2006" s="25">
        <f>'101_parsed'!D2006</f>
        <v>0</v>
      </c>
      <c r="G2006" s="25">
        <f>'101_parsed'!E2006</f>
        <v>0</v>
      </c>
      <c r="H2006" s="25">
        <f>'101_parsed'!F2006</f>
        <v>0</v>
      </c>
    </row>
    <row r="2007" spans="1:8" x14ac:dyDescent="0.2">
      <c r="A2007" s="25">
        <f>'101_parsed'!A2007</f>
        <v>857</v>
      </c>
      <c r="B2007" s="33">
        <f>'101_parsed'!B2007</f>
        <v>60414</v>
      </c>
      <c r="C2007" s="25" t="str">
        <f>INDEX(all_banks!O:O,MATCH(A2007,all_banks!H:H,0))</f>
        <v>КБ "Долинск" (АО) (857)</v>
      </c>
      <c r="D2007" s="25" t="str">
        <f>INDEX('101_accounts'!B:B,MATCH(B2007,'101_accounts'!A:A,0))</f>
        <v>60414   П  Амортизация основных средств (кроме земли) (c 13.02.2018)</v>
      </c>
      <c r="E2007" s="25">
        <f>'101_parsed'!C2007</f>
        <v>0</v>
      </c>
      <c r="F2007" s="25">
        <f>'101_parsed'!D2007</f>
        <v>106398</v>
      </c>
      <c r="G2007" s="25">
        <f>'101_parsed'!E2007</f>
        <v>0</v>
      </c>
      <c r="H2007" s="25">
        <f>'101_parsed'!F2007</f>
        <v>109319</v>
      </c>
    </row>
    <row r="2008" spans="1:8" x14ac:dyDescent="0.2">
      <c r="A2008" s="25">
        <f>'101_parsed'!A2008</f>
        <v>857</v>
      </c>
      <c r="B2008" s="33">
        <f>'101_parsed'!B2008</f>
        <v>60415</v>
      </c>
      <c r="C2008" s="25" t="str">
        <f>INDEX(all_banks!O:O,MATCH(A2008,all_banks!H:H,0))</f>
        <v>КБ "Долинск" (АО) (857)</v>
      </c>
      <c r="D2008" s="25" t="str">
        <f>INDEX('101_accounts'!B:B,MATCH(B2008,'101_accounts'!A:A,0))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008" s="25">
        <f>'101_parsed'!C2008</f>
        <v>0</v>
      </c>
      <c r="F2008" s="25">
        <f>'101_parsed'!D2008</f>
        <v>0</v>
      </c>
      <c r="G2008" s="25">
        <f>'101_parsed'!E2008</f>
        <v>0</v>
      </c>
      <c r="H2008" s="25">
        <f>'101_parsed'!F2008</f>
        <v>0</v>
      </c>
    </row>
    <row r="2009" spans="1:8" x14ac:dyDescent="0.2">
      <c r="A2009" s="25">
        <f>'101_parsed'!A2009</f>
        <v>857</v>
      </c>
      <c r="B2009" s="33">
        <f>'101_parsed'!B2009</f>
        <v>61901</v>
      </c>
      <c r="C2009" s="25" t="str">
        <f>INDEX(all_banks!O:O,MATCH(A2009,all_banks!H:H,0))</f>
        <v>КБ "Долинск" (АО) (857)</v>
      </c>
      <c r="D2009" s="25" t="str">
        <f>INDEX('101_accounts'!B:B,MATCH(B2009,'101_accounts'!A:A,0))</f>
        <v>61901   A  Земля, временно неиспользуемая в основной деятельности</v>
      </c>
      <c r="E2009" s="25">
        <f>'101_parsed'!C2009</f>
        <v>0</v>
      </c>
      <c r="F2009" s="25">
        <f>'101_parsed'!D2009</f>
        <v>0</v>
      </c>
      <c r="G2009" s="25">
        <f>'101_parsed'!E2009</f>
        <v>0</v>
      </c>
      <c r="H2009" s="25">
        <f>'101_parsed'!F2009</f>
        <v>0</v>
      </c>
    </row>
    <row r="2010" spans="1:8" x14ac:dyDescent="0.2">
      <c r="A2010" s="25">
        <f>'101_parsed'!A2010</f>
        <v>857</v>
      </c>
      <c r="B2010" s="33">
        <f>'101_parsed'!B2010</f>
        <v>61902</v>
      </c>
      <c r="C2010" s="25" t="str">
        <f>INDEX(all_banks!O:O,MATCH(A2010,all_banks!H:H,0))</f>
        <v>КБ "Долинск" (АО) (857)</v>
      </c>
      <c r="D2010" s="25" t="str">
        <f>INDEX('101_accounts'!B:B,MATCH(B2010,'101_accounts'!A:A,0))</f>
        <v>61902   A  Земля, временно неиспользуемая в основной деятельности, переданная в аренду</v>
      </c>
      <c r="E2010" s="25">
        <f>'101_parsed'!C2010</f>
        <v>0</v>
      </c>
      <c r="F2010" s="25">
        <f>'101_parsed'!D2010</f>
        <v>0</v>
      </c>
      <c r="G2010" s="25">
        <f>'101_parsed'!E2010</f>
        <v>0</v>
      </c>
      <c r="H2010" s="25">
        <f>'101_parsed'!F2010</f>
        <v>0</v>
      </c>
    </row>
    <row r="2011" spans="1:8" x14ac:dyDescent="0.2">
      <c r="A2011" s="25">
        <f>'101_parsed'!A2011</f>
        <v>857</v>
      </c>
      <c r="B2011" s="33">
        <f>'101_parsed'!B2011</f>
        <v>61903</v>
      </c>
      <c r="C2011" s="25" t="str">
        <f>INDEX(all_banks!O:O,MATCH(A2011,all_banks!H:H,0))</f>
        <v>КБ "Долинск" (АО) (857)</v>
      </c>
      <c r="D2011" s="25" t="str">
        <f>INDEX('101_accounts'!B:B,MATCH(B2011,'101_accounts'!A:A,0))</f>
        <v>61903   A  Недвижимость (кроме земли), временно неиспользуемая в основной деятельности</v>
      </c>
      <c r="E2011" s="25">
        <f>'101_parsed'!C2011</f>
        <v>0</v>
      </c>
      <c r="F2011" s="25">
        <f>'101_parsed'!D2011</f>
        <v>0</v>
      </c>
      <c r="G2011" s="25">
        <f>'101_parsed'!E2011</f>
        <v>0</v>
      </c>
      <c r="H2011" s="25">
        <f>'101_parsed'!F2011</f>
        <v>0</v>
      </c>
    </row>
    <row r="2012" spans="1:8" x14ac:dyDescent="0.2">
      <c r="A2012" s="25">
        <f>'101_parsed'!A2012</f>
        <v>857</v>
      </c>
      <c r="B2012" s="33">
        <f>'101_parsed'!B2012</f>
        <v>61904</v>
      </c>
      <c r="C2012" s="25" t="str">
        <f>INDEX(all_banks!O:O,MATCH(A2012,all_banks!H:H,0))</f>
        <v>КБ "Долинск" (АО) (857)</v>
      </c>
      <c r="D2012" s="25" t="str">
        <f>INDEX('101_accounts'!B:B,MATCH(B2012,'101_accounts'!A:A,0))</f>
        <v>61904   A  Недвижимость (кроме земли), временно неиспользуемая в основной деятельности, переданная в аренду</v>
      </c>
      <c r="E2012" s="25">
        <f>'101_parsed'!C2012</f>
        <v>0</v>
      </c>
      <c r="F2012" s="25">
        <f>'101_parsed'!D2012</f>
        <v>0</v>
      </c>
      <c r="G2012" s="25">
        <f>'101_parsed'!E2012</f>
        <v>0</v>
      </c>
      <c r="H2012" s="25">
        <f>'101_parsed'!F2012</f>
        <v>0</v>
      </c>
    </row>
    <row r="2013" spans="1:8" x14ac:dyDescent="0.2">
      <c r="A2013" s="25">
        <f>'101_parsed'!A2013</f>
        <v>857</v>
      </c>
      <c r="B2013" s="33">
        <f>'101_parsed'!B2013</f>
        <v>61905</v>
      </c>
      <c r="C2013" s="25" t="str">
        <f>INDEX(all_banks!O:O,MATCH(A2013,all_banks!H:H,0))</f>
        <v>КБ "Долинск" (АО) (857)</v>
      </c>
      <c r="D2013" s="25" t="str">
        <f>INDEX('101_accounts'!B:B,MATCH(B2013,'101_accounts'!A:A,0))</f>
        <v>61905   A  Земля, временно неиспользуемая в основной деятельности, учитываемая по справедливой стоимости</v>
      </c>
      <c r="E2013" s="25">
        <f>'101_parsed'!C2013</f>
        <v>0</v>
      </c>
      <c r="F2013" s="25">
        <f>'101_parsed'!D2013</f>
        <v>0</v>
      </c>
      <c r="G2013" s="25">
        <f>'101_parsed'!E2013</f>
        <v>0</v>
      </c>
      <c r="H2013" s="25">
        <f>'101_parsed'!F2013</f>
        <v>0</v>
      </c>
    </row>
    <row r="2014" spans="1:8" x14ac:dyDescent="0.2">
      <c r="A2014" s="25">
        <f>'101_parsed'!A2014</f>
        <v>857</v>
      </c>
      <c r="B2014" s="33">
        <f>'101_parsed'!B2014</f>
        <v>61906</v>
      </c>
      <c r="C2014" s="25" t="str">
        <f>INDEX(all_banks!O:O,MATCH(A2014,all_banks!H:H,0))</f>
        <v>КБ "Долинск" (АО) (857)</v>
      </c>
      <c r="D2014" s="25" t="str">
        <f>INDEX('101_accounts'!B:B,MATCH(B2014,'101_accounts'!A:A,0))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014" s="25">
        <f>'101_parsed'!C2014</f>
        <v>0</v>
      </c>
      <c r="F2014" s="25">
        <f>'101_parsed'!D2014</f>
        <v>0</v>
      </c>
      <c r="G2014" s="25">
        <f>'101_parsed'!E2014</f>
        <v>0</v>
      </c>
      <c r="H2014" s="25">
        <f>'101_parsed'!F2014</f>
        <v>0</v>
      </c>
    </row>
    <row r="2015" spans="1:8" x14ac:dyDescent="0.2">
      <c r="A2015" s="25">
        <f>'101_parsed'!A2015</f>
        <v>857</v>
      </c>
      <c r="B2015" s="33">
        <f>'101_parsed'!B2015</f>
        <v>61907</v>
      </c>
      <c r="C2015" s="25" t="str">
        <f>INDEX(all_banks!O:O,MATCH(A2015,all_banks!H:H,0))</f>
        <v>КБ "Долинск" (АО) (857)</v>
      </c>
      <c r="D2015" s="25" t="str">
        <f>INDEX('101_accounts'!B:B,MATCH(B2015,'101_accounts'!A:A,0))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015" s="25">
        <f>'101_parsed'!C2015</f>
        <v>0</v>
      </c>
      <c r="F2015" s="25">
        <f>'101_parsed'!D2015</f>
        <v>0</v>
      </c>
      <c r="G2015" s="25">
        <f>'101_parsed'!E2015</f>
        <v>0</v>
      </c>
      <c r="H2015" s="25">
        <f>'101_parsed'!F2015</f>
        <v>0</v>
      </c>
    </row>
    <row r="2016" spans="1:8" x14ac:dyDescent="0.2">
      <c r="A2016" s="25">
        <f>'101_parsed'!A2016</f>
        <v>857</v>
      </c>
      <c r="B2016" s="33">
        <f>'101_parsed'!B2016</f>
        <v>61908</v>
      </c>
      <c r="C2016" s="25" t="str">
        <f>INDEX(all_banks!O:O,MATCH(A2016,all_banks!H:H,0))</f>
        <v>КБ "Долинск" (АО) (857)</v>
      </c>
      <c r="D2016" s="25" t="str">
        <f>INDEX('101_accounts'!B:B,MATCH(B2016,'101_accounts'!A:A,0))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016" s="25">
        <f>'101_parsed'!C2016</f>
        <v>0</v>
      </c>
      <c r="F2016" s="25">
        <f>'101_parsed'!D2016</f>
        <v>0</v>
      </c>
      <c r="G2016" s="25">
        <f>'101_parsed'!E2016</f>
        <v>0</v>
      </c>
      <c r="H2016" s="25">
        <f>'101_parsed'!F2016</f>
        <v>0</v>
      </c>
    </row>
    <row r="2017" spans="1:8" x14ac:dyDescent="0.2">
      <c r="A2017" s="25">
        <f>'101_parsed'!A2017</f>
        <v>857</v>
      </c>
      <c r="B2017" s="33">
        <f>'101_parsed'!B2017</f>
        <v>61909</v>
      </c>
      <c r="C2017" s="25" t="str">
        <f>INDEX(all_banks!O:O,MATCH(A2017,all_banks!H:H,0))</f>
        <v>КБ "Долинск" (АО) (857)</v>
      </c>
      <c r="D2017" s="25" t="str">
        <f>INDEX('101_accounts'!B:B,MATCH(B2017,'101_accounts'!A:A,0))</f>
        <v>61909   П  Амортизация недвижимости (кроме земли), временно неиспользуемой в основной деятельности</v>
      </c>
      <c r="E2017" s="25">
        <f>'101_parsed'!C2017</f>
        <v>0</v>
      </c>
      <c r="F2017" s="25">
        <f>'101_parsed'!D2017</f>
        <v>0</v>
      </c>
      <c r="G2017" s="25">
        <f>'101_parsed'!E2017</f>
        <v>0</v>
      </c>
      <c r="H2017" s="25">
        <f>'101_parsed'!F2017</f>
        <v>0</v>
      </c>
    </row>
    <row r="2018" spans="1:8" x14ac:dyDescent="0.2">
      <c r="A2018" s="25">
        <f>'101_parsed'!A2018</f>
        <v>857</v>
      </c>
      <c r="B2018" s="33">
        <f>'101_parsed'!B2018</f>
        <v>61910</v>
      </c>
      <c r="C2018" s="25" t="str">
        <f>INDEX(all_banks!O:O,MATCH(A2018,all_banks!H:H,0))</f>
        <v>КБ "Долинск" (АО) (857)</v>
      </c>
      <c r="D2018" s="25" t="str">
        <f>INDEX('101_accounts'!B:B,MATCH(B2018,'101_accounts'!A:A,0))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018" s="25">
        <f>'101_parsed'!C2018</f>
        <v>0</v>
      </c>
      <c r="F2018" s="25">
        <f>'101_parsed'!D2018</f>
        <v>0</v>
      </c>
      <c r="G2018" s="25">
        <f>'101_parsed'!E2018</f>
        <v>0</v>
      </c>
      <c r="H2018" s="25">
        <f>'101_parsed'!F2018</f>
        <v>0</v>
      </c>
    </row>
    <row r="2019" spans="1:8" x14ac:dyDescent="0.2">
      <c r="A2019" s="25">
        <f>'101_parsed'!A2019</f>
        <v>857</v>
      </c>
      <c r="B2019" s="33">
        <f>'101_parsed'!B2019</f>
        <v>61911</v>
      </c>
      <c r="C2019" s="25" t="str">
        <f>INDEX(all_banks!O:O,MATCH(A2019,all_banks!H:H,0))</f>
        <v>КБ "Долинск" (АО) (857)</v>
      </c>
      <c r="D2019" s="25" t="str">
        <f>INDEX('101_accounts'!B:B,MATCH(B2019,'101_accounts'!A:A,0))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019" s="25">
        <f>'101_parsed'!C2019</f>
        <v>0</v>
      </c>
      <c r="F2019" s="25">
        <f>'101_parsed'!D2019</f>
        <v>0</v>
      </c>
      <c r="G2019" s="25">
        <f>'101_parsed'!E2019</f>
        <v>0</v>
      </c>
      <c r="H2019" s="25">
        <f>'101_parsed'!F2019</f>
        <v>0</v>
      </c>
    </row>
    <row r="2020" spans="1:8" x14ac:dyDescent="0.2">
      <c r="A2020" s="25">
        <f>'101_parsed'!A2020</f>
        <v>857</v>
      </c>
      <c r="B2020" s="33">
        <f>'101_parsed'!B2020</f>
        <v>61912</v>
      </c>
      <c r="C2020" s="25" t="str">
        <f>INDEX(all_banks!O:O,MATCH(A2020,all_banks!H:H,0))</f>
        <v>КБ "Долинск" (АО) (857)</v>
      </c>
      <c r="D2020" s="25" t="str">
        <f>INDEX('101_accounts'!B:B,MATCH(B2020,'101_accounts'!A:A,0))</f>
        <v>61912   П  Резервы на возможные потери</v>
      </c>
      <c r="E2020" s="25">
        <f>'101_parsed'!C2020</f>
        <v>0</v>
      </c>
      <c r="F2020" s="25">
        <f>'101_parsed'!D2020</f>
        <v>0</v>
      </c>
      <c r="G2020" s="25">
        <f>'101_parsed'!E2020</f>
        <v>0</v>
      </c>
      <c r="H2020" s="25">
        <f>'101_parsed'!F2020</f>
        <v>0</v>
      </c>
    </row>
    <row r="2021" spans="1:8" x14ac:dyDescent="0.2">
      <c r="A2021" s="25">
        <f>'101_parsed'!A2021</f>
        <v>857</v>
      </c>
      <c r="B2021" s="33">
        <f>'101_parsed'!B2021</f>
        <v>62001</v>
      </c>
      <c r="C2021" s="25" t="str">
        <f>INDEX(all_banks!O:O,MATCH(A2021,all_banks!H:H,0))</f>
        <v>КБ "Долинск" (АО) (857)</v>
      </c>
      <c r="D2021" s="25" t="str">
        <f>INDEX('101_accounts'!B:B,MATCH(B2021,'101_accounts'!A:A,0))</f>
        <v>62001   A  Долгосрочные активы, предназначенные для продажи</v>
      </c>
      <c r="E2021" s="25">
        <f>'101_parsed'!C2021</f>
        <v>0</v>
      </c>
      <c r="F2021" s="25">
        <f>'101_parsed'!D2021</f>
        <v>0</v>
      </c>
      <c r="G2021" s="25">
        <f>'101_parsed'!E2021</f>
        <v>0</v>
      </c>
      <c r="H2021" s="25">
        <f>'101_parsed'!F2021</f>
        <v>0</v>
      </c>
    </row>
    <row r="2022" spans="1:8" x14ac:dyDescent="0.2">
      <c r="A2022" s="25">
        <f>'101_parsed'!A2022</f>
        <v>857</v>
      </c>
      <c r="B2022" s="33">
        <f>'101_parsed'!B2022</f>
        <v>62002</v>
      </c>
      <c r="C2022" s="25" t="str">
        <f>INDEX(all_banks!O:O,MATCH(A2022,all_banks!H:H,0))</f>
        <v>КБ "Долинск" (АО) (857)</v>
      </c>
      <c r="D2022" s="25" t="str">
        <f>INDEX('101_accounts'!B:B,MATCH(B2022,'101_accounts'!A:A,0))</f>
        <v>62002   П  Резервы на возможные потери</v>
      </c>
      <c r="E2022" s="25">
        <f>'101_parsed'!C2022</f>
        <v>0</v>
      </c>
      <c r="F2022" s="25">
        <f>'101_parsed'!D2022</f>
        <v>0</v>
      </c>
      <c r="G2022" s="25">
        <f>'101_parsed'!E2022</f>
        <v>0</v>
      </c>
      <c r="H2022" s="25">
        <f>'101_parsed'!F2022</f>
        <v>0</v>
      </c>
    </row>
    <row r="2023" spans="1:8" x14ac:dyDescent="0.2">
      <c r="A2023" s="25">
        <f>'101_parsed'!A2023</f>
        <v>857</v>
      </c>
      <c r="B2023" s="33">
        <f>'101_parsed'!B2023</f>
        <v>62101</v>
      </c>
      <c r="C2023" s="25" t="str">
        <f>INDEX(all_banks!O:O,MATCH(A2023,all_banks!H:H,0))</f>
        <v>КБ "Долинск" (АО) (857)</v>
      </c>
      <c r="D2023" s="25" t="str">
        <f>INDEX('101_accounts'!B:B,MATCH(B2023,'101_accounts'!A:A,0))</f>
        <v>62101   A  Средства труда, полученные по договорам отступного, залога, назначение которых не определено</v>
      </c>
      <c r="E2023" s="25">
        <f>'101_parsed'!C2023</f>
        <v>0</v>
      </c>
      <c r="F2023" s="25">
        <f>'101_parsed'!D2023</f>
        <v>0</v>
      </c>
      <c r="G2023" s="25">
        <f>'101_parsed'!E2023</f>
        <v>0</v>
      </c>
      <c r="H2023" s="25">
        <f>'101_parsed'!F2023</f>
        <v>0</v>
      </c>
    </row>
    <row r="2024" spans="1:8" x14ac:dyDescent="0.2">
      <c r="A2024" s="25">
        <f>'101_parsed'!A2024</f>
        <v>857</v>
      </c>
      <c r="B2024" s="33">
        <f>'101_parsed'!B2024</f>
        <v>62102</v>
      </c>
      <c r="C2024" s="25" t="str">
        <f>INDEX(all_banks!O:O,MATCH(A2024,all_banks!H:H,0))</f>
        <v>КБ "Долинск" (АО) (857)</v>
      </c>
      <c r="D2024" s="25" t="str">
        <f>INDEX('101_accounts'!B:B,MATCH(B2024,'101_accounts'!A:A,0))</f>
        <v>62102   A  Предметы труда, полученные по договорам отступного, залога, назначение которых не определено</v>
      </c>
      <c r="E2024" s="25">
        <f>'101_parsed'!C2024</f>
        <v>0</v>
      </c>
      <c r="F2024" s="25">
        <f>'101_parsed'!D2024</f>
        <v>0</v>
      </c>
      <c r="G2024" s="25">
        <f>'101_parsed'!E2024</f>
        <v>0</v>
      </c>
      <c r="H2024" s="25">
        <f>'101_parsed'!F2024</f>
        <v>0</v>
      </c>
    </row>
    <row r="2025" spans="1:8" x14ac:dyDescent="0.2">
      <c r="A2025" s="25">
        <f>'101_parsed'!A2025</f>
        <v>857</v>
      </c>
      <c r="B2025" s="33">
        <f>'101_parsed'!B2025</f>
        <v>62103</v>
      </c>
      <c r="C2025" s="25" t="str">
        <f>INDEX(all_banks!O:O,MATCH(A2025,all_banks!H:H,0))</f>
        <v>КБ "Долинск" (АО) (857)</v>
      </c>
      <c r="D2025" s="25" t="str">
        <f>INDEX('101_accounts'!B:B,MATCH(B2025,'101_accounts'!A:A,0))</f>
        <v>62103   П  Резервы на возможные потери</v>
      </c>
      <c r="E2025" s="25">
        <f>'101_parsed'!C2025</f>
        <v>0</v>
      </c>
      <c r="F2025" s="25">
        <f>'101_parsed'!D2025</f>
        <v>0</v>
      </c>
      <c r="G2025" s="25">
        <f>'101_parsed'!E2025</f>
        <v>0</v>
      </c>
      <c r="H2025" s="25">
        <f>'101_parsed'!F2025</f>
        <v>0</v>
      </c>
    </row>
    <row r="2026" spans="1:8" x14ac:dyDescent="0.2">
      <c r="A2026" s="25">
        <f>'101_parsed'!A2026</f>
        <v>492</v>
      </c>
      <c r="B2026" s="33">
        <f>'101_parsed'!B2026</f>
        <v>60401</v>
      </c>
      <c r="C2026" s="25" t="str">
        <f>INDEX(all_banks!O:O,MATCH(A2026,all_banks!H:H,0))</f>
        <v>ПАО "Донкомбанк" (492)</v>
      </c>
      <c r="D2026" s="25" t="str">
        <f>INDEX('101_accounts'!B:B,MATCH(B2026,'101_accounts'!A:A,0))</f>
        <v>60401   A  Основные средства (кроме земли) (c 13.02.2018)_x000D_Категория 1- Здания и сооружения (до 31.12.2002)</v>
      </c>
      <c r="E2026" s="25">
        <f>'101_parsed'!C2026</f>
        <v>56683</v>
      </c>
      <c r="F2026" s="25">
        <f>'101_parsed'!D2026</f>
        <v>0</v>
      </c>
      <c r="G2026" s="25">
        <f>'101_parsed'!E2026</f>
        <v>57741</v>
      </c>
      <c r="H2026" s="25">
        <f>'101_parsed'!F2026</f>
        <v>0</v>
      </c>
    </row>
    <row r="2027" spans="1:8" x14ac:dyDescent="0.2">
      <c r="A2027" s="25">
        <f>'101_parsed'!A2027</f>
        <v>492</v>
      </c>
      <c r="B2027" s="33">
        <f>'101_parsed'!B2027</f>
        <v>60404</v>
      </c>
      <c r="C2027" s="25" t="str">
        <f>INDEX(all_banks!O:O,MATCH(A2027,all_banks!H:H,0))</f>
        <v>ПАО "Донкомбанк" (492)</v>
      </c>
      <c r="D2027" s="25" t="str">
        <f>INDEX('101_accounts'!B:B,MATCH(B2027,'101_accounts'!A:A,0))</f>
        <v>60404   A  Земля (c 13.02.2018)</v>
      </c>
      <c r="E2027" s="25">
        <f>'101_parsed'!C2027</f>
        <v>0</v>
      </c>
      <c r="F2027" s="25">
        <f>'101_parsed'!D2027</f>
        <v>0</v>
      </c>
      <c r="G2027" s="25">
        <f>'101_parsed'!E2027</f>
        <v>0</v>
      </c>
      <c r="H2027" s="25">
        <f>'101_parsed'!F2027</f>
        <v>0</v>
      </c>
    </row>
    <row r="2028" spans="1:8" x14ac:dyDescent="0.2">
      <c r="A2028" s="25">
        <f>'101_parsed'!A2028</f>
        <v>492</v>
      </c>
      <c r="B2028" s="33">
        <f>'101_parsed'!B2028</f>
        <v>60405</v>
      </c>
      <c r="C2028" s="25" t="str">
        <f>INDEX(all_banks!O:O,MATCH(A2028,all_banks!H:H,0))</f>
        <v>ПАО "Донкомбанк" (492)</v>
      </c>
      <c r="D2028" s="25" t="str">
        <f>INDEX('101_accounts'!B:B,MATCH(B2028,'101_accounts'!A:A,0))</f>
        <v>60405   П
A (до 31.01.2003)  Резервы на возможные потери (c 13.02.2018)
Долгосрочно арендуемые основные средства (до 31.01.2003)</v>
      </c>
      <c r="E2028" s="25">
        <f>'101_parsed'!C2028</f>
        <v>0</v>
      </c>
      <c r="F2028" s="25">
        <f>'101_parsed'!D2028</f>
        <v>0</v>
      </c>
      <c r="G2028" s="25">
        <f>'101_parsed'!E2028</f>
        <v>0</v>
      </c>
      <c r="H2028" s="25">
        <f>'101_parsed'!F2028</f>
        <v>0</v>
      </c>
    </row>
    <row r="2029" spans="1:8" x14ac:dyDescent="0.2">
      <c r="A2029" s="25">
        <f>'101_parsed'!A2029</f>
        <v>492</v>
      </c>
      <c r="B2029" s="33">
        <f>'101_parsed'!B2029</f>
        <v>60414</v>
      </c>
      <c r="C2029" s="25" t="str">
        <f>INDEX(all_banks!O:O,MATCH(A2029,all_banks!H:H,0))</f>
        <v>ПАО "Донкомбанк" (492)</v>
      </c>
      <c r="D2029" s="25" t="str">
        <f>INDEX('101_accounts'!B:B,MATCH(B2029,'101_accounts'!A:A,0))</f>
        <v>60414   П  Амортизация основных средств (кроме земли) (c 13.02.2018)</v>
      </c>
      <c r="E2029" s="25">
        <f>'101_parsed'!C2029</f>
        <v>0</v>
      </c>
      <c r="F2029" s="25">
        <f>'101_parsed'!D2029</f>
        <v>41480</v>
      </c>
      <c r="G2029" s="25">
        <f>'101_parsed'!E2029</f>
        <v>0</v>
      </c>
      <c r="H2029" s="25">
        <f>'101_parsed'!F2029</f>
        <v>42311</v>
      </c>
    </row>
    <row r="2030" spans="1:8" x14ac:dyDescent="0.2">
      <c r="A2030" s="25">
        <f>'101_parsed'!A2030</f>
        <v>492</v>
      </c>
      <c r="B2030" s="33">
        <f>'101_parsed'!B2030</f>
        <v>60415</v>
      </c>
      <c r="C2030" s="25" t="str">
        <f>INDEX(all_banks!O:O,MATCH(A2030,all_banks!H:H,0))</f>
        <v>ПАО "Донкомбанк" (492)</v>
      </c>
      <c r="D2030" s="25" t="str">
        <f>INDEX('101_accounts'!B:B,MATCH(B2030,'101_accounts'!A:A,0))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030" s="25">
        <f>'101_parsed'!C2030</f>
        <v>0</v>
      </c>
      <c r="F2030" s="25">
        <f>'101_parsed'!D2030</f>
        <v>0</v>
      </c>
      <c r="G2030" s="25">
        <f>'101_parsed'!E2030</f>
        <v>0</v>
      </c>
      <c r="H2030" s="25">
        <f>'101_parsed'!F2030</f>
        <v>0</v>
      </c>
    </row>
    <row r="2031" spans="1:8" x14ac:dyDescent="0.2">
      <c r="A2031" s="25">
        <f>'101_parsed'!A2031</f>
        <v>492</v>
      </c>
      <c r="B2031" s="33">
        <f>'101_parsed'!B2031</f>
        <v>61901</v>
      </c>
      <c r="C2031" s="25" t="str">
        <f>INDEX(all_banks!O:O,MATCH(A2031,all_banks!H:H,0))</f>
        <v>ПАО "Донкомбанк" (492)</v>
      </c>
      <c r="D2031" s="25" t="str">
        <f>INDEX('101_accounts'!B:B,MATCH(B2031,'101_accounts'!A:A,0))</f>
        <v>61901   A  Земля, временно неиспользуемая в основной деятельности</v>
      </c>
      <c r="E2031" s="25">
        <f>'101_parsed'!C2031</f>
        <v>0</v>
      </c>
      <c r="F2031" s="25">
        <f>'101_parsed'!D2031</f>
        <v>0</v>
      </c>
      <c r="G2031" s="25">
        <f>'101_parsed'!E2031</f>
        <v>0</v>
      </c>
      <c r="H2031" s="25">
        <f>'101_parsed'!F2031</f>
        <v>0</v>
      </c>
    </row>
    <row r="2032" spans="1:8" x14ac:dyDescent="0.2">
      <c r="A2032" s="25">
        <f>'101_parsed'!A2032</f>
        <v>492</v>
      </c>
      <c r="B2032" s="33">
        <f>'101_parsed'!B2032</f>
        <v>61902</v>
      </c>
      <c r="C2032" s="25" t="str">
        <f>INDEX(all_banks!O:O,MATCH(A2032,all_banks!H:H,0))</f>
        <v>ПАО "Донкомбанк" (492)</v>
      </c>
      <c r="D2032" s="25" t="str">
        <f>INDEX('101_accounts'!B:B,MATCH(B2032,'101_accounts'!A:A,0))</f>
        <v>61902   A  Земля, временно неиспользуемая в основной деятельности, переданная в аренду</v>
      </c>
      <c r="E2032" s="25">
        <f>'101_parsed'!C2032</f>
        <v>0</v>
      </c>
      <c r="F2032" s="25">
        <f>'101_parsed'!D2032</f>
        <v>0</v>
      </c>
      <c r="G2032" s="25">
        <f>'101_parsed'!E2032</f>
        <v>0</v>
      </c>
      <c r="H2032" s="25">
        <f>'101_parsed'!F2032</f>
        <v>0</v>
      </c>
    </row>
    <row r="2033" spans="1:8" x14ac:dyDescent="0.2">
      <c r="A2033" s="25">
        <f>'101_parsed'!A2033</f>
        <v>492</v>
      </c>
      <c r="B2033" s="33">
        <f>'101_parsed'!B2033</f>
        <v>61903</v>
      </c>
      <c r="C2033" s="25" t="str">
        <f>INDEX(all_banks!O:O,MATCH(A2033,all_banks!H:H,0))</f>
        <v>ПАО "Донкомбанк" (492)</v>
      </c>
      <c r="D2033" s="25" t="str">
        <f>INDEX('101_accounts'!B:B,MATCH(B2033,'101_accounts'!A:A,0))</f>
        <v>61903   A  Недвижимость (кроме земли), временно неиспользуемая в основной деятельности</v>
      </c>
      <c r="E2033" s="25">
        <f>'101_parsed'!C2033</f>
        <v>0</v>
      </c>
      <c r="F2033" s="25">
        <f>'101_parsed'!D2033</f>
        <v>0</v>
      </c>
      <c r="G2033" s="25">
        <f>'101_parsed'!E2033</f>
        <v>0</v>
      </c>
      <c r="H2033" s="25">
        <f>'101_parsed'!F2033</f>
        <v>0</v>
      </c>
    </row>
    <row r="2034" spans="1:8" x14ac:dyDescent="0.2">
      <c r="A2034" s="25">
        <f>'101_parsed'!A2034</f>
        <v>492</v>
      </c>
      <c r="B2034" s="33">
        <f>'101_parsed'!B2034</f>
        <v>61904</v>
      </c>
      <c r="C2034" s="25" t="str">
        <f>INDEX(all_banks!O:O,MATCH(A2034,all_banks!H:H,0))</f>
        <v>ПАО "Донкомбанк" (492)</v>
      </c>
      <c r="D2034" s="25" t="str">
        <f>INDEX('101_accounts'!B:B,MATCH(B2034,'101_accounts'!A:A,0))</f>
        <v>61904   A  Недвижимость (кроме земли), временно неиспользуемая в основной деятельности, переданная в аренду</v>
      </c>
      <c r="E2034" s="25">
        <f>'101_parsed'!C2034</f>
        <v>0</v>
      </c>
      <c r="F2034" s="25">
        <f>'101_parsed'!D2034</f>
        <v>0</v>
      </c>
      <c r="G2034" s="25">
        <f>'101_parsed'!E2034</f>
        <v>0</v>
      </c>
      <c r="H2034" s="25">
        <f>'101_parsed'!F2034</f>
        <v>0</v>
      </c>
    </row>
    <row r="2035" spans="1:8" x14ac:dyDescent="0.2">
      <c r="A2035" s="25">
        <f>'101_parsed'!A2035</f>
        <v>492</v>
      </c>
      <c r="B2035" s="33">
        <f>'101_parsed'!B2035</f>
        <v>61905</v>
      </c>
      <c r="C2035" s="25" t="str">
        <f>INDEX(all_banks!O:O,MATCH(A2035,all_banks!H:H,0))</f>
        <v>ПАО "Донкомбанк" (492)</v>
      </c>
      <c r="D2035" s="25" t="str">
        <f>INDEX('101_accounts'!B:B,MATCH(B2035,'101_accounts'!A:A,0))</f>
        <v>61905   A  Земля, временно неиспользуемая в основной деятельности, учитываемая по справедливой стоимости</v>
      </c>
      <c r="E2035" s="25">
        <f>'101_parsed'!C2035</f>
        <v>12000</v>
      </c>
      <c r="F2035" s="25">
        <f>'101_parsed'!D2035</f>
        <v>0</v>
      </c>
      <c r="G2035" s="25">
        <f>'101_parsed'!E2035</f>
        <v>12000</v>
      </c>
      <c r="H2035" s="25">
        <f>'101_parsed'!F2035</f>
        <v>0</v>
      </c>
    </row>
    <row r="2036" spans="1:8" x14ac:dyDescent="0.2">
      <c r="A2036" s="25">
        <f>'101_parsed'!A2036</f>
        <v>492</v>
      </c>
      <c r="B2036" s="33">
        <f>'101_parsed'!B2036</f>
        <v>61906</v>
      </c>
      <c r="C2036" s="25" t="str">
        <f>INDEX(all_banks!O:O,MATCH(A2036,all_banks!H:H,0))</f>
        <v>ПАО "Донкомбанк" (492)</v>
      </c>
      <c r="D2036" s="25" t="str">
        <f>INDEX('101_accounts'!B:B,MATCH(B2036,'101_accounts'!A:A,0))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036" s="25">
        <f>'101_parsed'!C2036</f>
        <v>0</v>
      </c>
      <c r="F2036" s="25">
        <f>'101_parsed'!D2036</f>
        <v>0</v>
      </c>
      <c r="G2036" s="25">
        <f>'101_parsed'!E2036</f>
        <v>0</v>
      </c>
      <c r="H2036" s="25">
        <f>'101_parsed'!F2036</f>
        <v>0</v>
      </c>
    </row>
    <row r="2037" spans="1:8" x14ac:dyDescent="0.2">
      <c r="A2037" s="25">
        <f>'101_parsed'!A2037</f>
        <v>492</v>
      </c>
      <c r="B2037" s="33">
        <f>'101_parsed'!B2037</f>
        <v>61907</v>
      </c>
      <c r="C2037" s="25" t="str">
        <f>INDEX(all_banks!O:O,MATCH(A2037,all_banks!H:H,0))</f>
        <v>ПАО "Донкомбанк" (492)</v>
      </c>
      <c r="D2037" s="25" t="str">
        <f>INDEX('101_accounts'!B:B,MATCH(B2037,'101_accounts'!A:A,0))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037" s="25">
        <f>'101_parsed'!C2037</f>
        <v>80700</v>
      </c>
      <c r="F2037" s="25">
        <f>'101_parsed'!D2037</f>
        <v>0</v>
      </c>
      <c r="G2037" s="25">
        <f>'101_parsed'!E2037</f>
        <v>62400</v>
      </c>
      <c r="H2037" s="25">
        <f>'101_parsed'!F2037</f>
        <v>0</v>
      </c>
    </row>
    <row r="2038" spans="1:8" x14ac:dyDescent="0.2">
      <c r="A2038" s="25">
        <f>'101_parsed'!A2038</f>
        <v>492</v>
      </c>
      <c r="B2038" s="33">
        <f>'101_parsed'!B2038</f>
        <v>61908</v>
      </c>
      <c r="C2038" s="25" t="str">
        <f>INDEX(all_banks!O:O,MATCH(A2038,all_banks!H:H,0))</f>
        <v>ПАО "Донкомбанк" (492)</v>
      </c>
      <c r="D2038" s="25" t="str">
        <f>INDEX('101_accounts'!B:B,MATCH(B2038,'101_accounts'!A:A,0))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038" s="25">
        <f>'101_parsed'!C2038</f>
        <v>50654</v>
      </c>
      <c r="F2038" s="25">
        <f>'101_parsed'!D2038</f>
        <v>0</v>
      </c>
      <c r="G2038" s="25">
        <f>'101_parsed'!E2038</f>
        <v>0</v>
      </c>
      <c r="H2038" s="25">
        <f>'101_parsed'!F2038</f>
        <v>0</v>
      </c>
    </row>
    <row r="2039" spans="1:8" x14ac:dyDescent="0.2">
      <c r="A2039" s="25">
        <f>'101_parsed'!A2039</f>
        <v>492</v>
      </c>
      <c r="B2039" s="33">
        <f>'101_parsed'!B2039</f>
        <v>61909</v>
      </c>
      <c r="C2039" s="25" t="str">
        <f>INDEX(all_banks!O:O,MATCH(A2039,all_banks!H:H,0))</f>
        <v>ПАО "Донкомбанк" (492)</v>
      </c>
      <c r="D2039" s="25" t="str">
        <f>INDEX('101_accounts'!B:B,MATCH(B2039,'101_accounts'!A:A,0))</f>
        <v>61909   П  Амортизация недвижимости (кроме земли), временно неиспользуемой в основной деятельности</v>
      </c>
      <c r="E2039" s="25">
        <f>'101_parsed'!C2039</f>
        <v>0</v>
      </c>
      <c r="F2039" s="25">
        <f>'101_parsed'!D2039</f>
        <v>0</v>
      </c>
      <c r="G2039" s="25">
        <f>'101_parsed'!E2039</f>
        <v>0</v>
      </c>
      <c r="H2039" s="25">
        <f>'101_parsed'!F2039</f>
        <v>0</v>
      </c>
    </row>
    <row r="2040" spans="1:8" x14ac:dyDescent="0.2">
      <c r="A2040" s="25">
        <f>'101_parsed'!A2040</f>
        <v>492</v>
      </c>
      <c r="B2040" s="33">
        <f>'101_parsed'!B2040</f>
        <v>61910</v>
      </c>
      <c r="C2040" s="25" t="str">
        <f>INDEX(all_banks!O:O,MATCH(A2040,all_banks!H:H,0))</f>
        <v>ПАО "Донкомбанк" (492)</v>
      </c>
      <c r="D2040" s="25" t="str">
        <f>INDEX('101_accounts'!B:B,MATCH(B2040,'101_accounts'!A:A,0))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040" s="25">
        <f>'101_parsed'!C2040</f>
        <v>0</v>
      </c>
      <c r="F2040" s="25">
        <f>'101_parsed'!D2040</f>
        <v>0</v>
      </c>
      <c r="G2040" s="25">
        <f>'101_parsed'!E2040</f>
        <v>0</v>
      </c>
      <c r="H2040" s="25">
        <f>'101_parsed'!F2040</f>
        <v>0</v>
      </c>
    </row>
    <row r="2041" spans="1:8" x14ac:dyDescent="0.2">
      <c r="A2041" s="25">
        <f>'101_parsed'!A2041</f>
        <v>492</v>
      </c>
      <c r="B2041" s="33">
        <f>'101_parsed'!B2041</f>
        <v>61911</v>
      </c>
      <c r="C2041" s="25" t="str">
        <f>INDEX(all_banks!O:O,MATCH(A2041,all_banks!H:H,0))</f>
        <v>ПАО "Донкомбанк" (492)</v>
      </c>
      <c r="D2041" s="25" t="str">
        <f>INDEX('101_accounts'!B:B,MATCH(B2041,'101_accounts'!A:A,0))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041" s="25">
        <f>'101_parsed'!C2041</f>
        <v>0</v>
      </c>
      <c r="F2041" s="25">
        <f>'101_parsed'!D2041</f>
        <v>0</v>
      </c>
      <c r="G2041" s="25">
        <f>'101_parsed'!E2041</f>
        <v>0</v>
      </c>
      <c r="H2041" s="25">
        <f>'101_parsed'!F2041</f>
        <v>0</v>
      </c>
    </row>
    <row r="2042" spans="1:8" x14ac:dyDescent="0.2">
      <c r="A2042" s="25">
        <f>'101_parsed'!A2042</f>
        <v>492</v>
      </c>
      <c r="B2042" s="33">
        <f>'101_parsed'!B2042</f>
        <v>61912</v>
      </c>
      <c r="C2042" s="25" t="str">
        <f>INDEX(all_banks!O:O,MATCH(A2042,all_banks!H:H,0))</f>
        <v>ПАО "Донкомбанк" (492)</v>
      </c>
      <c r="D2042" s="25" t="str">
        <f>INDEX('101_accounts'!B:B,MATCH(B2042,'101_accounts'!A:A,0))</f>
        <v>61912   П  Резервы на возможные потери</v>
      </c>
      <c r="E2042" s="25">
        <f>'101_parsed'!C2042</f>
        <v>0</v>
      </c>
      <c r="F2042" s="25">
        <f>'101_parsed'!D2042</f>
        <v>0</v>
      </c>
      <c r="G2042" s="25">
        <f>'101_parsed'!E2042</f>
        <v>0</v>
      </c>
      <c r="H2042" s="25">
        <f>'101_parsed'!F2042</f>
        <v>0</v>
      </c>
    </row>
    <row r="2043" spans="1:8" x14ac:dyDescent="0.2">
      <c r="A2043" s="25">
        <f>'101_parsed'!A2043</f>
        <v>492</v>
      </c>
      <c r="B2043" s="33">
        <f>'101_parsed'!B2043</f>
        <v>62001</v>
      </c>
      <c r="C2043" s="25" t="str">
        <f>INDEX(all_banks!O:O,MATCH(A2043,all_banks!H:H,0))</f>
        <v>ПАО "Донкомбанк" (492)</v>
      </c>
      <c r="D2043" s="25" t="str">
        <f>INDEX('101_accounts'!B:B,MATCH(B2043,'101_accounts'!A:A,0))</f>
        <v>62001   A  Долгосрочные активы, предназначенные для продажи</v>
      </c>
      <c r="E2043" s="25">
        <f>'101_parsed'!C2043</f>
        <v>258610</v>
      </c>
      <c r="F2043" s="25">
        <f>'101_parsed'!D2043</f>
        <v>0</v>
      </c>
      <c r="G2043" s="25">
        <f>'101_parsed'!E2043</f>
        <v>226040</v>
      </c>
      <c r="H2043" s="25">
        <f>'101_parsed'!F2043</f>
        <v>0</v>
      </c>
    </row>
    <row r="2044" spans="1:8" x14ac:dyDescent="0.2">
      <c r="A2044" s="25">
        <f>'101_parsed'!A2044</f>
        <v>492</v>
      </c>
      <c r="B2044" s="33">
        <f>'101_parsed'!B2044</f>
        <v>62002</v>
      </c>
      <c r="C2044" s="25" t="str">
        <f>INDEX(all_banks!O:O,MATCH(A2044,all_banks!H:H,0))</f>
        <v>ПАО "Донкомбанк" (492)</v>
      </c>
      <c r="D2044" s="25" t="str">
        <f>INDEX('101_accounts'!B:B,MATCH(B2044,'101_accounts'!A:A,0))</f>
        <v>62002   П  Резервы на возможные потери</v>
      </c>
      <c r="E2044" s="25">
        <f>'101_parsed'!C2044</f>
        <v>0</v>
      </c>
      <c r="F2044" s="25">
        <f>'101_parsed'!D2044</f>
        <v>0</v>
      </c>
      <c r="G2044" s="25">
        <f>'101_parsed'!E2044</f>
        <v>0</v>
      </c>
      <c r="H2044" s="25">
        <f>'101_parsed'!F2044</f>
        <v>0</v>
      </c>
    </row>
    <row r="2045" spans="1:8" x14ac:dyDescent="0.2">
      <c r="A2045" s="25">
        <f>'101_parsed'!A2045</f>
        <v>492</v>
      </c>
      <c r="B2045" s="33">
        <f>'101_parsed'!B2045</f>
        <v>62101</v>
      </c>
      <c r="C2045" s="25" t="str">
        <f>INDEX(all_banks!O:O,MATCH(A2045,all_banks!H:H,0))</f>
        <v>ПАО "Донкомбанк" (492)</v>
      </c>
      <c r="D2045" s="25" t="str">
        <f>INDEX('101_accounts'!B:B,MATCH(B2045,'101_accounts'!A:A,0))</f>
        <v>62101   A  Средства труда, полученные по договорам отступного, залога, назначение которых не определено</v>
      </c>
      <c r="E2045" s="25">
        <f>'101_parsed'!C2045</f>
        <v>0</v>
      </c>
      <c r="F2045" s="25">
        <f>'101_parsed'!D2045</f>
        <v>0</v>
      </c>
      <c r="G2045" s="25">
        <f>'101_parsed'!E2045</f>
        <v>0</v>
      </c>
      <c r="H2045" s="25">
        <f>'101_parsed'!F2045</f>
        <v>0</v>
      </c>
    </row>
    <row r="2046" spans="1:8" x14ac:dyDescent="0.2">
      <c r="A2046" s="25">
        <f>'101_parsed'!A2046</f>
        <v>492</v>
      </c>
      <c r="B2046" s="33">
        <f>'101_parsed'!B2046</f>
        <v>62102</v>
      </c>
      <c r="C2046" s="25" t="str">
        <f>INDEX(all_banks!O:O,MATCH(A2046,all_banks!H:H,0))</f>
        <v>ПАО "Донкомбанк" (492)</v>
      </c>
      <c r="D2046" s="25" t="str">
        <f>INDEX('101_accounts'!B:B,MATCH(B2046,'101_accounts'!A:A,0))</f>
        <v>62102   A  Предметы труда, полученные по договорам отступного, залога, назначение которых не определено</v>
      </c>
      <c r="E2046" s="25">
        <f>'101_parsed'!C2046</f>
        <v>0</v>
      </c>
      <c r="F2046" s="25">
        <f>'101_parsed'!D2046</f>
        <v>0</v>
      </c>
      <c r="G2046" s="25">
        <f>'101_parsed'!E2046</f>
        <v>0</v>
      </c>
      <c r="H2046" s="25">
        <f>'101_parsed'!F2046</f>
        <v>0</v>
      </c>
    </row>
    <row r="2047" spans="1:8" x14ac:dyDescent="0.2">
      <c r="A2047" s="25">
        <f>'101_parsed'!A2047</f>
        <v>492</v>
      </c>
      <c r="B2047" s="33">
        <f>'101_parsed'!B2047</f>
        <v>62103</v>
      </c>
      <c r="C2047" s="25" t="str">
        <f>INDEX(all_banks!O:O,MATCH(A2047,all_banks!H:H,0))</f>
        <v>ПАО "Донкомбанк" (492)</v>
      </c>
      <c r="D2047" s="25" t="str">
        <f>INDEX('101_accounts'!B:B,MATCH(B2047,'101_accounts'!A:A,0))</f>
        <v>62103   П  Резервы на возможные потери</v>
      </c>
      <c r="E2047" s="25">
        <f>'101_parsed'!C2047</f>
        <v>0</v>
      </c>
      <c r="F2047" s="25">
        <f>'101_parsed'!D2047</f>
        <v>0</v>
      </c>
      <c r="G2047" s="25">
        <f>'101_parsed'!E2047</f>
        <v>0</v>
      </c>
      <c r="H2047" s="25">
        <f>'101_parsed'!F2047</f>
        <v>0</v>
      </c>
    </row>
    <row r="2048" spans="1:8" x14ac:dyDescent="0.2">
      <c r="A2048" s="25">
        <f>'101_parsed'!A2048</f>
        <v>1818</v>
      </c>
      <c r="B2048" s="33">
        <f>'101_parsed'!B2048</f>
        <v>60401</v>
      </c>
      <c r="C2048" s="25" t="str">
        <f>INDEX(all_banks!O:O,MATCH(A2048,all_banks!H:H,0))</f>
        <v>МКБ "Дон-Тексбанк" ООО (1818)</v>
      </c>
      <c r="D2048" s="25" t="str">
        <f>INDEX('101_accounts'!B:B,MATCH(B2048,'101_accounts'!A:A,0))</f>
        <v>60401   A  Основные средства (кроме земли) (c 13.02.2018)_x000D_Категория 1- Здания и сооружения (до 31.12.2002)</v>
      </c>
      <c r="E2048" s="25">
        <f>'101_parsed'!C2048</f>
        <v>156835</v>
      </c>
      <c r="F2048" s="25">
        <f>'101_parsed'!D2048</f>
        <v>0</v>
      </c>
      <c r="G2048" s="25">
        <f>'101_parsed'!E2048</f>
        <v>119801</v>
      </c>
      <c r="H2048" s="25">
        <f>'101_parsed'!F2048</f>
        <v>0</v>
      </c>
    </row>
    <row r="2049" spans="1:8" x14ac:dyDescent="0.2">
      <c r="A2049" s="25">
        <f>'101_parsed'!A2049</f>
        <v>1818</v>
      </c>
      <c r="B2049" s="33">
        <f>'101_parsed'!B2049</f>
        <v>60404</v>
      </c>
      <c r="C2049" s="25" t="str">
        <f>INDEX(all_banks!O:O,MATCH(A2049,all_banks!H:H,0))</f>
        <v>МКБ "Дон-Тексбанк" ООО (1818)</v>
      </c>
      <c r="D2049" s="25" t="str">
        <f>INDEX('101_accounts'!B:B,MATCH(B2049,'101_accounts'!A:A,0))</f>
        <v>60404   A  Земля (c 13.02.2018)</v>
      </c>
      <c r="E2049" s="25">
        <f>'101_parsed'!C2049</f>
        <v>24231</v>
      </c>
      <c r="F2049" s="25">
        <f>'101_parsed'!D2049</f>
        <v>0</v>
      </c>
      <c r="G2049" s="25">
        <f>'101_parsed'!E2049</f>
        <v>15959</v>
      </c>
      <c r="H2049" s="25">
        <f>'101_parsed'!F2049</f>
        <v>0</v>
      </c>
    </row>
    <row r="2050" spans="1:8" x14ac:dyDescent="0.2">
      <c r="A2050" s="25">
        <f>'101_parsed'!A2050</f>
        <v>1818</v>
      </c>
      <c r="B2050" s="33">
        <f>'101_parsed'!B2050</f>
        <v>60405</v>
      </c>
      <c r="C2050" s="25" t="str">
        <f>INDEX(all_banks!O:O,MATCH(A2050,all_banks!H:H,0))</f>
        <v>МКБ "Дон-Тексбанк" ООО (1818)</v>
      </c>
      <c r="D2050" s="25" t="str">
        <f>INDEX('101_accounts'!B:B,MATCH(B2050,'101_accounts'!A:A,0))</f>
        <v>60405   П
A (до 31.01.2003)  Резервы на возможные потери (c 13.02.2018)
Долгосрочно арендуемые основные средства (до 31.01.2003)</v>
      </c>
      <c r="E2050" s="25">
        <f>'101_parsed'!C2050</f>
        <v>0</v>
      </c>
      <c r="F2050" s="25">
        <f>'101_parsed'!D2050</f>
        <v>0</v>
      </c>
      <c r="G2050" s="25">
        <f>'101_parsed'!E2050</f>
        <v>0</v>
      </c>
      <c r="H2050" s="25">
        <f>'101_parsed'!F2050</f>
        <v>0</v>
      </c>
    </row>
    <row r="2051" spans="1:8" x14ac:dyDescent="0.2">
      <c r="A2051" s="25">
        <f>'101_parsed'!A2051</f>
        <v>1818</v>
      </c>
      <c r="B2051" s="33">
        <f>'101_parsed'!B2051</f>
        <v>60414</v>
      </c>
      <c r="C2051" s="25" t="str">
        <f>INDEX(all_banks!O:O,MATCH(A2051,all_banks!H:H,0))</f>
        <v>МКБ "Дон-Тексбанк" ООО (1818)</v>
      </c>
      <c r="D2051" s="25" t="str">
        <f>INDEX('101_accounts'!B:B,MATCH(B2051,'101_accounts'!A:A,0))</f>
        <v>60414   П  Амортизация основных средств (кроме земли) (c 13.02.2018)</v>
      </c>
      <c r="E2051" s="25">
        <f>'101_parsed'!C2051</f>
        <v>0</v>
      </c>
      <c r="F2051" s="25">
        <f>'101_parsed'!D2051</f>
        <v>22813</v>
      </c>
      <c r="G2051" s="25">
        <f>'101_parsed'!E2051</f>
        <v>0</v>
      </c>
      <c r="H2051" s="25">
        <f>'101_parsed'!F2051</f>
        <v>21537</v>
      </c>
    </row>
    <row r="2052" spans="1:8" x14ac:dyDescent="0.2">
      <c r="A2052" s="25">
        <f>'101_parsed'!A2052</f>
        <v>1818</v>
      </c>
      <c r="B2052" s="33">
        <f>'101_parsed'!B2052</f>
        <v>60415</v>
      </c>
      <c r="C2052" s="25" t="str">
        <f>INDEX(all_banks!O:O,MATCH(A2052,all_banks!H:H,0))</f>
        <v>МКБ "Дон-Тексбанк" ООО (1818)</v>
      </c>
      <c r="D2052" s="25" t="str">
        <f>INDEX('101_accounts'!B:B,MATCH(B2052,'101_accounts'!A:A,0))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052" s="25">
        <f>'101_parsed'!C2052</f>
        <v>0</v>
      </c>
      <c r="F2052" s="25">
        <f>'101_parsed'!D2052</f>
        <v>0</v>
      </c>
      <c r="G2052" s="25">
        <f>'101_parsed'!E2052</f>
        <v>0</v>
      </c>
      <c r="H2052" s="25">
        <f>'101_parsed'!F2052</f>
        <v>0</v>
      </c>
    </row>
    <row r="2053" spans="1:8" x14ac:dyDescent="0.2">
      <c r="A2053" s="25">
        <f>'101_parsed'!A2053</f>
        <v>1818</v>
      </c>
      <c r="B2053" s="33">
        <f>'101_parsed'!B2053</f>
        <v>61901</v>
      </c>
      <c r="C2053" s="25" t="str">
        <f>INDEX(all_banks!O:O,MATCH(A2053,all_banks!H:H,0))</f>
        <v>МКБ "Дон-Тексбанк" ООО (1818)</v>
      </c>
      <c r="D2053" s="25" t="str">
        <f>INDEX('101_accounts'!B:B,MATCH(B2053,'101_accounts'!A:A,0))</f>
        <v>61901   A  Земля, временно неиспользуемая в основной деятельности</v>
      </c>
      <c r="E2053" s="25">
        <f>'101_parsed'!C2053</f>
        <v>0</v>
      </c>
      <c r="F2053" s="25">
        <f>'101_parsed'!D2053</f>
        <v>0</v>
      </c>
      <c r="G2053" s="25">
        <f>'101_parsed'!E2053</f>
        <v>0</v>
      </c>
      <c r="H2053" s="25">
        <f>'101_parsed'!F2053</f>
        <v>0</v>
      </c>
    </row>
    <row r="2054" spans="1:8" x14ac:dyDescent="0.2">
      <c r="A2054" s="25">
        <f>'101_parsed'!A2054</f>
        <v>1818</v>
      </c>
      <c r="B2054" s="33">
        <f>'101_parsed'!B2054</f>
        <v>61902</v>
      </c>
      <c r="C2054" s="25" t="str">
        <f>INDEX(all_banks!O:O,MATCH(A2054,all_banks!H:H,0))</f>
        <v>МКБ "Дон-Тексбанк" ООО (1818)</v>
      </c>
      <c r="D2054" s="25" t="str">
        <f>INDEX('101_accounts'!B:B,MATCH(B2054,'101_accounts'!A:A,0))</f>
        <v>61902   A  Земля, временно неиспользуемая в основной деятельности, переданная в аренду</v>
      </c>
      <c r="E2054" s="25">
        <f>'101_parsed'!C2054</f>
        <v>0</v>
      </c>
      <c r="F2054" s="25">
        <f>'101_parsed'!D2054</f>
        <v>0</v>
      </c>
      <c r="G2054" s="25">
        <f>'101_parsed'!E2054</f>
        <v>0</v>
      </c>
      <c r="H2054" s="25">
        <f>'101_parsed'!F2054</f>
        <v>0</v>
      </c>
    </row>
    <row r="2055" spans="1:8" x14ac:dyDescent="0.2">
      <c r="A2055" s="25">
        <f>'101_parsed'!A2055</f>
        <v>1818</v>
      </c>
      <c r="B2055" s="33">
        <f>'101_parsed'!B2055</f>
        <v>61903</v>
      </c>
      <c r="C2055" s="25" t="str">
        <f>INDEX(all_banks!O:O,MATCH(A2055,all_banks!H:H,0))</f>
        <v>МКБ "Дон-Тексбанк" ООО (1818)</v>
      </c>
      <c r="D2055" s="25" t="str">
        <f>INDEX('101_accounts'!B:B,MATCH(B2055,'101_accounts'!A:A,0))</f>
        <v>61903   A  Недвижимость (кроме земли), временно неиспользуемая в основной деятельности</v>
      </c>
      <c r="E2055" s="25">
        <f>'101_parsed'!C2055</f>
        <v>0</v>
      </c>
      <c r="F2055" s="25">
        <f>'101_parsed'!D2055</f>
        <v>0</v>
      </c>
      <c r="G2055" s="25">
        <f>'101_parsed'!E2055</f>
        <v>0</v>
      </c>
      <c r="H2055" s="25">
        <f>'101_parsed'!F2055</f>
        <v>0</v>
      </c>
    </row>
    <row r="2056" spans="1:8" x14ac:dyDescent="0.2">
      <c r="A2056" s="25">
        <f>'101_parsed'!A2056</f>
        <v>1818</v>
      </c>
      <c r="B2056" s="33">
        <f>'101_parsed'!B2056</f>
        <v>61904</v>
      </c>
      <c r="C2056" s="25" t="str">
        <f>INDEX(all_banks!O:O,MATCH(A2056,all_banks!H:H,0))</f>
        <v>МКБ "Дон-Тексбанк" ООО (1818)</v>
      </c>
      <c r="D2056" s="25" t="str">
        <f>INDEX('101_accounts'!B:B,MATCH(B2056,'101_accounts'!A:A,0))</f>
        <v>61904   A  Недвижимость (кроме земли), временно неиспользуемая в основной деятельности, переданная в аренду</v>
      </c>
      <c r="E2056" s="25">
        <f>'101_parsed'!C2056</f>
        <v>0</v>
      </c>
      <c r="F2056" s="25">
        <f>'101_parsed'!D2056</f>
        <v>0</v>
      </c>
      <c r="G2056" s="25">
        <f>'101_parsed'!E2056</f>
        <v>0</v>
      </c>
      <c r="H2056" s="25">
        <f>'101_parsed'!F2056</f>
        <v>0</v>
      </c>
    </row>
    <row r="2057" spans="1:8" x14ac:dyDescent="0.2">
      <c r="A2057" s="25">
        <f>'101_parsed'!A2057</f>
        <v>1818</v>
      </c>
      <c r="B2057" s="33">
        <f>'101_parsed'!B2057</f>
        <v>61905</v>
      </c>
      <c r="C2057" s="25" t="str">
        <f>INDEX(all_banks!O:O,MATCH(A2057,all_banks!H:H,0))</f>
        <v>МКБ "Дон-Тексбанк" ООО (1818)</v>
      </c>
      <c r="D2057" s="25" t="str">
        <f>INDEX('101_accounts'!B:B,MATCH(B2057,'101_accounts'!A:A,0))</f>
        <v>61905   A  Земля, временно неиспользуемая в основной деятельности, учитываемая по справедливой стоимости</v>
      </c>
      <c r="E2057" s="25">
        <f>'101_parsed'!C2057</f>
        <v>0</v>
      </c>
      <c r="F2057" s="25">
        <f>'101_parsed'!D2057</f>
        <v>0</v>
      </c>
      <c r="G2057" s="25">
        <f>'101_parsed'!E2057</f>
        <v>0</v>
      </c>
      <c r="H2057" s="25">
        <f>'101_parsed'!F2057</f>
        <v>0</v>
      </c>
    </row>
    <row r="2058" spans="1:8" x14ac:dyDescent="0.2">
      <c r="A2058" s="25">
        <f>'101_parsed'!A2058</f>
        <v>1818</v>
      </c>
      <c r="B2058" s="33">
        <f>'101_parsed'!B2058</f>
        <v>61906</v>
      </c>
      <c r="C2058" s="25" t="str">
        <f>INDEX(all_banks!O:O,MATCH(A2058,all_banks!H:H,0))</f>
        <v>МКБ "Дон-Тексбанк" ООО (1818)</v>
      </c>
      <c r="D2058" s="25" t="str">
        <f>INDEX('101_accounts'!B:B,MATCH(B2058,'101_accounts'!A:A,0))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058" s="25">
        <f>'101_parsed'!C2058</f>
        <v>0</v>
      </c>
      <c r="F2058" s="25">
        <f>'101_parsed'!D2058</f>
        <v>0</v>
      </c>
      <c r="G2058" s="25">
        <f>'101_parsed'!E2058</f>
        <v>0</v>
      </c>
      <c r="H2058" s="25">
        <f>'101_parsed'!F2058</f>
        <v>0</v>
      </c>
    </row>
    <row r="2059" spans="1:8" x14ac:dyDescent="0.2">
      <c r="A2059" s="25">
        <f>'101_parsed'!A2059</f>
        <v>1818</v>
      </c>
      <c r="B2059" s="33">
        <f>'101_parsed'!B2059</f>
        <v>61907</v>
      </c>
      <c r="C2059" s="25" t="str">
        <f>INDEX(all_banks!O:O,MATCH(A2059,all_banks!H:H,0))</f>
        <v>МКБ "Дон-Тексбанк" ООО (1818)</v>
      </c>
      <c r="D2059" s="25" t="str">
        <f>INDEX('101_accounts'!B:B,MATCH(B2059,'101_accounts'!A:A,0))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059" s="25">
        <f>'101_parsed'!C2059</f>
        <v>0</v>
      </c>
      <c r="F2059" s="25">
        <f>'101_parsed'!D2059</f>
        <v>0</v>
      </c>
      <c r="G2059" s="25">
        <f>'101_parsed'!E2059</f>
        <v>0</v>
      </c>
      <c r="H2059" s="25">
        <f>'101_parsed'!F2059</f>
        <v>0</v>
      </c>
    </row>
    <row r="2060" spans="1:8" x14ac:dyDescent="0.2">
      <c r="A2060" s="25">
        <f>'101_parsed'!A2060</f>
        <v>1818</v>
      </c>
      <c r="B2060" s="33">
        <f>'101_parsed'!B2060</f>
        <v>61908</v>
      </c>
      <c r="C2060" s="25" t="str">
        <f>INDEX(all_banks!O:O,MATCH(A2060,all_banks!H:H,0))</f>
        <v>МКБ "Дон-Тексбанк" ООО (1818)</v>
      </c>
      <c r="D2060" s="25" t="str">
        <f>INDEX('101_accounts'!B:B,MATCH(B2060,'101_accounts'!A:A,0))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060" s="25">
        <f>'101_parsed'!C2060</f>
        <v>0</v>
      </c>
      <c r="F2060" s="25">
        <f>'101_parsed'!D2060</f>
        <v>0</v>
      </c>
      <c r="G2060" s="25">
        <f>'101_parsed'!E2060</f>
        <v>0</v>
      </c>
      <c r="H2060" s="25">
        <f>'101_parsed'!F2060</f>
        <v>0</v>
      </c>
    </row>
    <row r="2061" spans="1:8" x14ac:dyDescent="0.2">
      <c r="A2061" s="25">
        <f>'101_parsed'!A2061</f>
        <v>1818</v>
      </c>
      <c r="B2061" s="33">
        <f>'101_parsed'!B2061</f>
        <v>61909</v>
      </c>
      <c r="C2061" s="25" t="str">
        <f>INDEX(all_banks!O:O,MATCH(A2061,all_banks!H:H,0))</f>
        <v>МКБ "Дон-Тексбанк" ООО (1818)</v>
      </c>
      <c r="D2061" s="25" t="str">
        <f>INDEX('101_accounts'!B:B,MATCH(B2061,'101_accounts'!A:A,0))</f>
        <v>61909   П  Амортизация недвижимости (кроме земли), временно неиспользуемой в основной деятельности</v>
      </c>
      <c r="E2061" s="25">
        <f>'101_parsed'!C2061</f>
        <v>0</v>
      </c>
      <c r="F2061" s="25">
        <f>'101_parsed'!D2061</f>
        <v>0</v>
      </c>
      <c r="G2061" s="25">
        <f>'101_parsed'!E2061</f>
        <v>0</v>
      </c>
      <c r="H2061" s="25">
        <f>'101_parsed'!F2061</f>
        <v>0</v>
      </c>
    </row>
    <row r="2062" spans="1:8" x14ac:dyDescent="0.2">
      <c r="A2062" s="25">
        <f>'101_parsed'!A2062</f>
        <v>1818</v>
      </c>
      <c r="B2062" s="33">
        <f>'101_parsed'!B2062</f>
        <v>61910</v>
      </c>
      <c r="C2062" s="25" t="str">
        <f>INDEX(all_banks!O:O,MATCH(A2062,all_banks!H:H,0))</f>
        <v>МКБ "Дон-Тексбанк" ООО (1818)</v>
      </c>
      <c r="D2062" s="25" t="str">
        <f>INDEX('101_accounts'!B:B,MATCH(B2062,'101_accounts'!A:A,0))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062" s="25">
        <f>'101_parsed'!C2062</f>
        <v>0</v>
      </c>
      <c r="F2062" s="25">
        <f>'101_parsed'!D2062</f>
        <v>0</v>
      </c>
      <c r="G2062" s="25">
        <f>'101_parsed'!E2062</f>
        <v>0</v>
      </c>
      <c r="H2062" s="25">
        <f>'101_parsed'!F2062</f>
        <v>0</v>
      </c>
    </row>
    <row r="2063" spans="1:8" x14ac:dyDescent="0.2">
      <c r="A2063" s="25">
        <f>'101_parsed'!A2063</f>
        <v>1818</v>
      </c>
      <c r="B2063" s="33">
        <f>'101_parsed'!B2063</f>
        <v>61911</v>
      </c>
      <c r="C2063" s="25" t="str">
        <f>INDEX(all_banks!O:O,MATCH(A2063,all_banks!H:H,0))</f>
        <v>МКБ "Дон-Тексбанк" ООО (1818)</v>
      </c>
      <c r="D2063" s="25" t="str">
        <f>INDEX('101_accounts'!B:B,MATCH(B2063,'101_accounts'!A:A,0))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063" s="25">
        <f>'101_parsed'!C2063</f>
        <v>0</v>
      </c>
      <c r="F2063" s="25">
        <f>'101_parsed'!D2063</f>
        <v>0</v>
      </c>
      <c r="G2063" s="25">
        <f>'101_parsed'!E2063</f>
        <v>0</v>
      </c>
      <c r="H2063" s="25">
        <f>'101_parsed'!F2063</f>
        <v>0</v>
      </c>
    </row>
    <row r="2064" spans="1:8" x14ac:dyDescent="0.2">
      <c r="A2064" s="25">
        <f>'101_parsed'!A2064</f>
        <v>1818</v>
      </c>
      <c r="B2064" s="33">
        <f>'101_parsed'!B2064</f>
        <v>61912</v>
      </c>
      <c r="C2064" s="25" t="str">
        <f>INDEX(all_banks!O:O,MATCH(A2064,all_banks!H:H,0))</f>
        <v>МКБ "Дон-Тексбанк" ООО (1818)</v>
      </c>
      <c r="D2064" s="25" t="str">
        <f>INDEX('101_accounts'!B:B,MATCH(B2064,'101_accounts'!A:A,0))</f>
        <v>61912   П  Резервы на возможные потери</v>
      </c>
      <c r="E2064" s="25">
        <f>'101_parsed'!C2064</f>
        <v>0</v>
      </c>
      <c r="F2064" s="25">
        <f>'101_parsed'!D2064</f>
        <v>0</v>
      </c>
      <c r="G2064" s="25">
        <f>'101_parsed'!E2064</f>
        <v>0</v>
      </c>
      <c r="H2064" s="25">
        <f>'101_parsed'!F2064</f>
        <v>0</v>
      </c>
    </row>
    <row r="2065" spans="1:8" x14ac:dyDescent="0.2">
      <c r="A2065" s="25">
        <f>'101_parsed'!A2065</f>
        <v>1818</v>
      </c>
      <c r="B2065" s="33">
        <f>'101_parsed'!B2065</f>
        <v>62001</v>
      </c>
      <c r="C2065" s="25" t="str">
        <f>INDEX(all_banks!O:O,MATCH(A2065,all_banks!H:H,0))</f>
        <v>МКБ "Дон-Тексбанк" ООО (1818)</v>
      </c>
      <c r="D2065" s="25" t="str">
        <f>INDEX('101_accounts'!B:B,MATCH(B2065,'101_accounts'!A:A,0))</f>
        <v>62001   A  Долгосрочные активы, предназначенные для продажи</v>
      </c>
      <c r="E2065" s="25">
        <f>'101_parsed'!C2065</f>
        <v>1825</v>
      </c>
      <c r="F2065" s="25">
        <f>'101_parsed'!D2065</f>
        <v>0</v>
      </c>
      <c r="G2065" s="25">
        <f>'101_parsed'!E2065</f>
        <v>1825</v>
      </c>
      <c r="H2065" s="25">
        <f>'101_parsed'!F2065</f>
        <v>0</v>
      </c>
    </row>
    <row r="2066" spans="1:8" x14ac:dyDescent="0.2">
      <c r="A2066" s="25">
        <f>'101_parsed'!A2066</f>
        <v>1818</v>
      </c>
      <c r="B2066" s="33">
        <f>'101_parsed'!B2066</f>
        <v>62002</v>
      </c>
      <c r="C2066" s="25" t="str">
        <f>INDEX(all_banks!O:O,MATCH(A2066,all_banks!H:H,0))</f>
        <v>МКБ "Дон-Тексбанк" ООО (1818)</v>
      </c>
      <c r="D2066" s="25" t="str">
        <f>INDEX('101_accounts'!B:B,MATCH(B2066,'101_accounts'!A:A,0))</f>
        <v>62002   П  Резервы на возможные потери</v>
      </c>
      <c r="E2066" s="25">
        <f>'101_parsed'!C2066</f>
        <v>0</v>
      </c>
      <c r="F2066" s="25">
        <f>'101_parsed'!D2066</f>
        <v>0</v>
      </c>
      <c r="G2066" s="25">
        <f>'101_parsed'!E2066</f>
        <v>0</v>
      </c>
      <c r="H2066" s="25">
        <f>'101_parsed'!F2066</f>
        <v>0</v>
      </c>
    </row>
    <row r="2067" spans="1:8" x14ac:dyDescent="0.2">
      <c r="A2067" s="25">
        <f>'101_parsed'!A2067</f>
        <v>1818</v>
      </c>
      <c r="B2067" s="33">
        <f>'101_parsed'!B2067</f>
        <v>62101</v>
      </c>
      <c r="C2067" s="25" t="str">
        <f>INDEX(all_banks!O:O,MATCH(A2067,all_banks!H:H,0))</f>
        <v>МКБ "Дон-Тексбанк" ООО (1818)</v>
      </c>
      <c r="D2067" s="25" t="str">
        <f>INDEX('101_accounts'!B:B,MATCH(B2067,'101_accounts'!A:A,0))</f>
        <v>62101   A  Средства труда, полученные по договорам отступного, залога, назначение которых не определено</v>
      </c>
      <c r="E2067" s="25">
        <f>'101_parsed'!C2067</f>
        <v>0</v>
      </c>
      <c r="F2067" s="25">
        <f>'101_parsed'!D2067</f>
        <v>0</v>
      </c>
      <c r="G2067" s="25">
        <f>'101_parsed'!E2067</f>
        <v>0</v>
      </c>
      <c r="H2067" s="25">
        <f>'101_parsed'!F2067</f>
        <v>0</v>
      </c>
    </row>
    <row r="2068" spans="1:8" x14ac:dyDescent="0.2">
      <c r="A2068" s="25">
        <f>'101_parsed'!A2068</f>
        <v>1818</v>
      </c>
      <c r="B2068" s="33">
        <f>'101_parsed'!B2068</f>
        <v>62102</v>
      </c>
      <c r="C2068" s="25" t="str">
        <f>INDEX(all_banks!O:O,MATCH(A2068,all_banks!H:H,0))</f>
        <v>МКБ "Дон-Тексбанк" ООО (1818)</v>
      </c>
      <c r="D2068" s="25" t="str">
        <f>INDEX('101_accounts'!B:B,MATCH(B2068,'101_accounts'!A:A,0))</f>
        <v>62102   A  Предметы труда, полученные по договорам отступного, залога, назначение которых не определено</v>
      </c>
      <c r="E2068" s="25">
        <f>'101_parsed'!C2068</f>
        <v>52</v>
      </c>
      <c r="F2068" s="25">
        <f>'101_parsed'!D2068</f>
        <v>0</v>
      </c>
      <c r="G2068" s="25">
        <f>'101_parsed'!E2068</f>
        <v>52</v>
      </c>
      <c r="H2068" s="25">
        <f>'101_parsed'!F2068</f>
        <v>0</v>
      </c>
    </row>
    <row r="2069" spans="1:8" x14ac:dyDescent="0.2">
      <c r="A2069" s="25">
        <f>'101_parsed'!A2069</f>
        <v>1818</v>
      </c>
      <c r="B2069" s="33">
        <f>'101_parsed'!B2069</f>
        <v>62103</v>
      </c>
      <c r="C2069" s="25" t="str">
        <f>INDEX(all_banks!O:O,MATCH(A2069,all_banks!H:H,0))</f>
        <v>МКБ "Дон-Тексбанк" ООО (1818)</v>
      </c>
      <c r="D2069" s="25" t="str">
        <f>INDEX('101_accounts'!B:B,MATCH(B2069,'101_accounts'!A:A,0))</f>
        <v>62103   П  Резервы на возможные потери</v>
      </c>
      <c r="E2069" s="25">
        <f>'101_parsed'!C2069</f>
        <v>0</v>
      </c>
      <c r="F2069" s="25">
        <f>'101_parsed'!D2069</f>
        <v>39</v>
      </c>
      <c r="G2069" s="25">
        <f>'101_parsed'!E2069</f>
        <v>0</v>
      </c>
      <c r="H2069" s="25">
        <f>'101_parsed'!F2069</f>
        <v>39</v>
      </c>
    </row>
    <row r="2070" spans="1:8" x14ac:dyDescent="0.2">
      <c r="A2070" s="25">
        <f>'101_parsed'!A2070</f>
        <v>990</v>
      </c>
      <c r="B2070" s="33">
        <f>'101_parsed'!B2070</f>
        <v>60401</v>
      </c>
      <c r="C2070" s="25" t="str">
        <f>INDEX(all_banks!O:O,MATCH(A2070,all_banks!H:H,0))</f>
        <v>ООО КБ "Дружба" (990)</v>
      </c>
      <c r="D2070" s="25" t="str">
        <f>INDEX('101_accounts'!B:B,MATCH(B2070,'101_accounts'!A:A,0))</f>
        <v>60401   A  Основные средства (кроме земли) (c 13.02.2018)_x000D_Категория 1- Здания и сооружения (до 31.12.2002)</v>
      </c>
      <c r="E2070" s="25">
        <f>'101_parsed'!C2070</f>
        <v>7233</v>
      </c>
      <c r="F2070" s="25">
        <f>'101_parsed'!D2070</f>
        <v>0</v>
      </c>
      <c r="G2070" s="25">
        <f>'101_parsed'!E2070</f>
        <v>7233</v>
      </c>
      <c r="H2070" s="25">
        <f>'101_parsed'!F2070</f>
        <v>0</v>
      </c>
    </row>
    <row r="2071" spans="1:8" x14ac:dyDescent="0.2">
      <c r="A2071" s="25">
        <f>'101_parsed'!A2071</f>
        <v>990</v>
      </c>
      <c r="B2071" s="33">
        <f>'101_parsed'!B2071</f>
        <v>60404</v>
      </c>
      <c r="C2071" s="25" t="str">
        <f>INDEX(all_banks!O:O,MATCH(A2071,all_banks!H:H,0))</f>
        <v>ООО КБ "Дружба" (990)</v>
      </c>
      <c r="D2071" s="25" t="str">
        <f>INDEX('101_accounts'!B:B,MATCH(B2071,'101_accounts'!A:A,0))</f>
        <v>60404   A  Земля (c 13.02.2018)</v>
      </c>
      <c r="E2071" s="25">
        <f>'101_parsed'!C2071</f>
        <v>0</v>
      </c>
      <c r="F2071" s="25">
        <f>'101_parsed'!D2071</f>
        <v>0</v>
      </c>
      <c r="G2071" s="25">
        <f>'101_parsed'!E2071</f>
        <v>0</v>
      </c>
      <c r="H2071" s="25">
        <f>'101_parsed'!F2071</f>
        <v>0</v>
      </c>
    </row>
    <row r="2072" spans="1:8" x14ac:dyDescent="0.2">
      <c r="A2072" s="25">
        <f>'101_parsed'!A2072</f>
        <v>990</v>
      </c>
      <c r="B2072" s="33">
        <f>'101_parsed'!B2072</f>
        <v>60405</v>
      </c>
      <c r="C2072" s="25" t="str">
        <f>INDEX(all_banks!O:O,MATCH(A2072,all_banks!H:H,0))</f>
        <v>ООО КБ "Дружба" (990)</v>
      </c>
      <c r="D2072" s="25" t="str">
        <f>INDEX('101_accounts'!B:B,MATCH(B2072,'101_accounts'!A:A,0))</f>
        <v>60405   П
A (до 31.01.2003)  Резервы на возможные потери (c 13.02.2018)
Долгосрочно арендуемые основные средства (до 31.01.2003)</v>
      </c>
      <c r="E2072" s="25">
        <f>'101_parsed'!C2072</f>
        <v>0</v>
      </c>
      <c r="F2072" s="25">
        <f>'101_parsed'!D2072</f>
        <v>0</v>
      </c>
      <c r="G2072" s="25">
        <f>'101_parsed'!E2072</f>
        <v>0</v>
      </c>
      <c r="H2072" s="25">
        <f>'101_parsed'!F2072</f>
        <v>0</v>
      </c>
    </row>
    <row r="2073" spans="1:8" x14ac:dyDescent="0.2">
      <c r="A2073" s="25">
        <f>'101_parsed'!A2073</f>
        <v>990</v>
      </c>
      <c r="B2073" s="33">
        <f>'101_parsed'!B2073</f>
        <v>60414</v>
      </c>
      <c r="C2073" s="25" t="str">
        <f>INDEX(all_banks!O:O,MATCH(A2073,all_banks!H:H,0))</f>
        <v>ООО КБ "Дружба" (990)</v>
      </c>
      <c r="D2073" s="25" t="str">
        <f>INDEX('101_accounts'!B:B,MATCH(B2073,'101_accounts'!A:A,0))</f>
        <v>60414   П  Амортизация основных средств (кроме земли) (c 13.02.2018)</v>
      </c>
      <c r="E2073" s="25">
        <f>'101_parsed'!C2073</f>
        <v>0</v>
      </c>
      <c r="F2073" s="25">
        <f>'101_parsed'!D2073</f>
        <v>4928</v>
      </c>
      <c r="G2073" s="25">
        <f>'101_parsed'!E2073</f>
        <v>0</v>
      </c>
      <c r="H2073" s="25">
        <f>'101_parsed'!F2073</f>
        <v>5252</v>
      </c>
    </row>
    <row r="2074" spans="1:8" x14ac:dyDescent="0.2">
      <c r="A2074" s="25">
        <f>'101_parsed'!A2074</f>
        <v>990</v>
      </c>
      <c r="B2074" s="33">
        <f>'101_parsed'!B2074</f>
        <v>60415</v>
      </c>
      <c r="C2074" s="25" t="str">
        <f>INDEX(all_banks!O:O,MATCH(A2074,all_banks!H:H,0))</f>
        <v>ООО КБ "Дружба" (990)</v>
      </c>
      <c r="D2074" s="25" t="str">
        <f>INDEX('101_accounts'!B:B,MATCH(B2074,'101_accounts'!A:A,0))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074" s="25">
        <f>'101_parsed'!C2074</f>
        <v>0</v>
      </c>
      <c r="F2074" s="25">
        <f>'101_parsed'!D2074</f>
        <v>0</v>
      </c>
      <c r="G2074" s="25">
        <f>'101_parsed'!E2074</f>
        <v>0</v>
      </c>
      <c r="H2074" s="25">
        <f>'101_parsed'!F2074</f>
        <v>0</v>
      </c>
    </row>
    <row r="2075" spans="1:8" x14ac:dyDescent="0.2">
      <c r="A2075" s="25">
        <f>'101_parsed'!A2075</f>
        <v>990</v>
      </c>
      <c r="B2075" s="33">
        <f>'101_parsed'!B2075</f>
        <v>61901</v>
      </c>
      <c r="C2075" s="25" t="str">
        <f>INDEX(all_banks!O:O,MATCH(A2075,all_banks!H:H,0))</f>
        <v>ООО КБ "Дружба" (990)</v>
      </c>
      <c r="D2075" s="25" t="str">
        <f>INDEX('101_accounts'!B:B,MATCH(B2075,'101_accounts'!A:A,0))</f>
        <v>61901   A  Земля, временно неиспользуемая в основной деятельности</v>
      </c>
      <c r="E2075" s="25">
        <f>'101_parsed'!C2075</f>
        <v>0</v>
      </c>
      <c r="F2075" s="25">
        <f>'101_parsed'!D2075</f>
        <v>0</v>
      </c>
      <c r="G2075" s="25">
        <f>'101_parsed'!E2075</f>
        <v>0</v>
      </c>
      <c r="H2075" s="25">
        <f>'101_parsed'!F2075</f>
        <v>0</v>
      </c>
    </row>
    <row r="2076" spans="1:8" x14ac:dyDescent="0.2">
      <c r="A2076" s="25">
        <f>'101_parsed'!A2076</f>
        <v>990</v>
      </c>
      <c r="B2076" s="33">
        <f>'101_parsed'!B2076</f>
        <v>61902</v>
      </c>
      <c r="C2076" s="25" t="str">
        <f>INDEX(all_banks!O:O,MATCH(A2076,all_banks!H:H,0))</f>
        <v>ООО КБ "Дружба" (990)</v>
      </c>
      <c r="D2076" s="25" t="str">
        <f>INDEX('101_accounts'!B:B,MATCH(B2076,'101_accounts'!A:A,0))</f>
        <v>61902   A  Земля, временно неиспользуемая в основной деятельности, переданная в аренду</v>
      </c>
      <c r="E2076" s="25">
        <f>'101_parsed'!C2076</f>
        <v>0</v>
      </c>
      <c r="F2076" s="25">
        <f>'101_parsed'!D2076</f>
        <v>0</v>
      </c>
      <c r="G2076" s="25">
        <f>'101_parsed'!E2076</f>
        <v>0</v>
      </c>
      <c r="H2076" s="25">
        <f>'101_parsed'!F2076</f>
        <v>0</v>
      </c>
    </row>
    <row r="2077" spans="1:8" x14ac:dyDescent="0.2">
      <c r="A2077" s="25">
        <f>'101_parsed'!A2077</f>
        <v>990</v>
      </c>
      <c r="B2077" s="33">
        <f>'101_parsed'!B2077</f>
        <v>61903</v>
      </c>
      <c r="C2077" s="25" t="str">
        <f>INDEX(all_banks!O:O,MATCH(A2077,all_banks!H:H,0))</f>
        <v>ООО КБ "Дружба" (990)</v>
      </c>
      <c r="D2077" s="25" t="str">
        <f>INDEX('101_accounts'!B:B,MATCH(B2077,'101_accounts'!A:A,0))</f>
        <v>61903   A  Недвижимость (кроме земли), временно неиспользуемая в основной деятельности</v>
      </c>
      <c r="E2077" s="25">
        <f>'101_parsed'!C2077</f>
        <v>0</v>
      </c>
      <c r="F2077" s="25">
        <f>'101_parsed'!D2077</f>
        <v>0</v>
      </c>
      <c r="G2077" s="25">
        <f>'101_parsed'!E2077</f>
        <v>0</v>
      </c>
      <c r="H2077" s="25">
        <f>'101_parsed'!F2077</f>
        <v>0</v>
      </c>
    </row>
    <row r="2078" spans="1:8" x14ac:dyDescent="0.2">
      <c r="A2078" s="25">
        <f>'101_parsed'!A2078</f>
        <v>990</v>
      </c>
      <c r="B2078" s="33">
        <f>'101_parsed'!B2078</f>
        <v>61904</v>
      </c>
      <c r="C2078" s="25" t="str">
        <f>INDEX(all_banks!O:O,MATCH(A2078,all_banks!H:H,0))</f>
        <v>ООО КБ "Дружба" (990)</v>
      </c>
      <c r="D2078" s="25" t="str">
        <f>INDEX('101_accounts'!B:B,MATCH(B2078,'101_accounts'!A:A,0))</f>
        <v>61904   A  Недвижимость (кроме земли), временно неиспользуемая в основной деятельности, переданная в аренду</v>
      </c>
      <c r="E2078" s="25">
        <f>'101_parsed'!C2078</f>
        <v>0</v>
      </c>
      <c r="F2078" s="25">
        <f>'101_parsed'!D2078</f>
        <v>0</v>
      </c>
      <c r="G2078" s="25">
        <f>'101_parsed'!E2078</f>
        <v>0</v>
      </c>
      <c r="H2078" s="25">
        <f>'101_parsed'!F2078</f>
        <v>0</v>
      </c>
    </row>
    <row r="2079" spans="1:8" x14ac:dyDescent="0.2">
      <c r="A2079" s="25">
        <f>'101_parsed'!A2079</f>
        <v>990</v>
      </c>
      <c r="B2079" s="33">
        <f>'101_parsed'!B2079</f>
        <v>61905</v>
      </c>
      <c r="C2079" s="25" t="str">
        <f>INDEX(all_banks!O:O,MATCH(A2079,all_banks!H:H,0))</f>
        <v>ООО КБ "Дружба" (990)</v>
      </c>
      <c r="D2079" s="25" t="str">
        <f>INDEX('101_accounts'!B:B,MATCH(B2079,'101_accounts'!A:A,0))</f>
        <v>61905   A  Земля, временно неиспользуемая в основной деятельности, учитываемая по справедливой стоимости</v>
      </c>
      <c r="E2079" s="25">
        <f>'101_parsed'!C2079</f>
        <v>0</v>
      </c>
      <c r="F2079" s="25">
        <f>'101_parsed'!D2079</f>
        <v>0</v>
      </c>
      <c r="G2079" s="25">
        <f>'101_parsed'!E2079</f>
        <v>0</v>
      </c>
      <c r="H2079" s="25">
        <f>'101_parsed'!F2079</f>
        <v>0</v>
      </c>
    </row>
    <row r="2080" spans="1:8" x14ac:dyDescent="0.2">
      <c r="A2080" s="25">
        <f>'101_parsed'!A2080</f>
        <v>990</v>
      </c>
      <c r="B2080" s="33">
        <f>'101_parsed'!B2080</f>
        <v>61906</v>
      </c>
      <c r="C2080" s="25" t="str">
        <f>INDEX(all_banks!O:O,MATCH(A2080,all_banks!H:H,0))</f>
        <v>ООО КБ "Дружба" (990)</v>
      </c>
      <c r="D2080" s="25" t="str">
        <f>INDEX('101_accounts'!B:B,MATCH(B2080,'101_accounts'!A:A,0))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080" s="25">
        <f>'101_parsed'!C2080</f>
        <v>0</v>
      </c>
      <c r="F2080" s="25">
        <f>'101_parsed'!D2080</f>
        <v>0</v>
      </c>
      <c r="G2080" s="25">
        <f>'101_parsed'!E2080</f>
        <v>0</v>
      </c>
      <c r="H2080" s="25">
        <f>'101_parsed'!F2080</f>
        <v>0</v>
      </c>
    </row>
    <row r="2081" spans="1:8" x14ac:dyDescent="0.2">
      <c r="A2081" s="25">
        <f>'101_parsed'!A2081</f>
        <v>990</v>
      </c>
      <c r="B2081" s="33">
        <f>'101_parsed'!B2081</f>
        <v>61907</v>
      </c>
      <c r="C2081" s="25" t="str">
        <f>INDEX(all_banks!O:O,MATCH(A2081,all_banks!H:H,0))</f>
        <v>ООО КБ "Дружба" (990)</v>
      </c>
      <c r="D2081" s="25" t="str">
        <f>INDEX('101_accounts'!B:B,MATCH(B2081,'101_accounts'!A:A,0))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081" s="25">
        <f>'101_parsed'!C2081</f>
        <v>0</v>
      </c>
      <c r="F2081" s="25">
        <f>'101_parsed'!D2081</f>
        <v>0</v>
      </c>
      <c r="G2081" s="25">
        <f>'101_parsed'!E2081</f>
        <v>0</v>
      </c>
      <c r="H2081" s="25">
        <f>'101_parsed'!F2081</f>
        <v>0</v>
      </c>
    </row>
    <row r="2082" spans="1:8" x14ac:dyDescent="0.2">
      <c r="A2082" s="25">
        <f>'101_parsed'!A2082</f>
        <v>990</v>
      </c>
      <c r="B2082" s="33">
        <f>'101_parsed'!B2082</f>
        <v>61908</v>
      </c>
      <c r="C2082" s="25" t="str">
        <f>INDEX(all_banks!O:O,MATCH(A2082,all_banks!H:H,0))</f>
        <v>ООО КБ "Дружба" (990)</v>
      </c>
      <c r="D2082" s="25" t="str">
        <f>INDEX('101_accounts'!B:B,MATCH(B2082,'101_accounts'!A:A,0))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082" s="25">
        <f>'101_parsed'!C2082</f>
        <v>0</v>
      </c>
      <c r="F2082" s="25">
        <f>'101_parsed'!D2082</f>
        <v>0</v>
      </c>
      <c r="G2082" s="25">
        <f>'101_parsed'!E2082</f>
        <v>0</v>
      </c>
      <c r="H2082" s="25">
        <f>'101_parsed'!F2082</f>
        <v>0</v>
      </c>
    </row>
    <row r="2083" spans="1:8" x14ac:dyDescent="0.2">
      <c r="A2083" s="25">
        <f>'101_parsed'!A2083</f>
        <v>990</v>
      </c>
      <c r="B2083" s="33">
        <f>'101_parsed'!B2083</f>
        <v>61909</v>
      </c>
      <c r="C2083" s="25" t="str">
        <f>INDEX(all_banks!O:O,MATCH(A2083,all_banks!H:H,0))</f>
        <v>ООО КБ "Дружба" (990)</v>
      </c>
      <c r="D2083" s="25" t="str">
        <f>INDEX('101_accounts'!B:B,MATCH(B2083,'101_accounts'!A:A,0))</f>
        <v>61909   П  Амортизация недвижимости (кроме земли), временно неиспользуемой в основной деятельности</v>
      </c>
      <c r="E2083" s="25">
        <f>'101_parsed'!C2083</f>
        <v>0</v>
      </c>
      <c r="F2083" s="25">
        <f>'101_parsed'!D2083</f>
        <v>0</v>
      </c>
      <c r="G2083" s="25">
        <f>'101_parsed'!E2083</f>
        <v>0</v>
      </c>
      <c r="H2083" s="25">
        <f>'101_parsed'!F2083</f>
        <v>0</v>
      </c>
    </row>
    <row r="2084" spans="1:8" x14ac:dyDescent="0.2">
      <c r="A2084" s="25">
        <f>'101_parsed'!A2084</f>
        <v>990</v>
      </c>
      <c r="B2084" s="33">
        <f>'101_parsed'!B2084</f>
        <v>61910</v>
      </c>
      <c r="C2084" s="25" t="str">
        <f>INDEX(all_banks!O:O,MATCH(A2084,all_banks!H:H,0))</f>
        <v>ООО КБ "Дружба" (990)</v>
      </c>
      <c r="D2084" s="25" t="str">
        <f>INDEX('101_accounts'!B:B,MATCH(B2084,'101_accounts'!A:A,0))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084" s="25">
        <f>'101_parsed'!C2084</f>
        <v>0</v>
      </c>
      <c r="F2084" s="25">
        <f>'101_parsed'!D2084</f>
        <v>0</v>
      </c>
      <c r="G2084" s="25">
        <f>'101_parsed'!E2084</f>
        <v>0</v>
      </c>
      <c r="H2084" s="25">
        <f>'101_parsed'!F2084</f>
        <v>0</v>
      </c>
    </row>
    <row r="2085" spans="1:8" x14ac:dyDescent="0.2">
      <c r="A2085" s="25">
        <f>'101_parsed'!A2085</f>
        <v>990</v>
      </c>
      <c r="B2085" s="33">
        <f>'101_parsed'!B2085</f>
        <v>61911</v>
      </c>
      <c r="C2085" s="25" t="str">
        <f>INDEX(all_banks!O:O,MATCH(A2085,all_banks!H:H,0))</f>
        <v>ООО КБ "Дружба" (990)</v>
      </c>
      <c r="D2085" s="25" t="str">
        <f>INDEX('101_accounts'!B:B,MATCH(B2085,'101_accounts'!A:A,0))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085" s="25">
        <f>'101_parsed'!C2085</f>
        <v>0</v>
      </c>
      <c r="F2085" s="25">
        <f>'101_parsed'!D2085</f>
        <v>0</v>
      </c>
      <c r="G2085" s="25">
        <f>'101_parsed'!E2085</f>
        <v>0</v>
      </c>
      <c r="H2085" s="25">
        <f>'101_parsed'!F2085</f>
        <v>0</v>
      </c>
    </row>
    <row r="2086" spans="1:8" x14ac:dyDescent="0.2">
      <c r="A2086" s="25">
        <f>'101_parsed'!A2086</f>
        <v>990</v>
      </c>
      <c r="B2086" s="33">
        <f>'101_parsed'!B2086</f>
        <v>61912</v>
      </c>
      <c r="C2086" s="25" t="str">
        <f>INDEX(all_banks!O:O,MATCH(A2086,all_banks!H:H,0))</f>
        <v>ООО КБ "Дружба" (990)</v>
      </c>
      <c r="D2086" s="25" t="str">
        <f>INDEX('101_accounts'!B:B,MATCH(B2086,'101_accounts'!A:A,0))</f>
        <v>61912   П  Резервы на возможные потери</v>
      </c>
      <c r="E2086" s="25">
        <f>'101_parsed'!C2086</f>
        <v>0</v>
      </c>
      <c r="F2086" s="25">
        <f>'101_parsed'!D2086</f>
        <v>0</v>
      </c>
      <c r="G2086" s="25">
        <f>'101_parsed'!E2086</f>
        <v>0</v>
      </c>
      <c r="H2086" s="25">
        <f>'101_parsed'!F2086</f>
        <v>0</v>
      </c>
    </row>
    <row r="2087" spans="1:8" x14ac:dyDescent="0.2">
      <c r="A2087" s="25">
        <f>'101_parsed'!A2087</f>
        <v>990</v>
      </c>
      <c r="B2087" s="33">
        <f>'101_parsed'!B2087</f>
        <v>62001</v>
      </c>
      <c r="C2087" s="25" t="str">
        <f>INDEX(all_banks!O:O,MATCH(A2087,all_banks!H:H,0))</f>
        <v>ООО КБ "Дружба" (990)</v>
      </c>
      <c r="D2087" s="25" t="str">
        <f>INDEX('101_accounts'!B:B,MATCH(B2087,'101_accounts'!A:A,0))</f>
        <v>62001   A  Долгосрочные активы, предназначенные для продажи</v>
      </c>
      <c r="E2087" s="25">
        <f>'101_parsed'!C2087</f>
        <v>23962</v>
      </c>
      <c r="F2087" s="25">
        <f>'101_parsed'!D2087</f>
        <v>0</v>
      </c>
      <c r="G2087" s="25">
        <f>'101_parsed'!E2087</f>
        <v>23450</v>
      </c>
      <c r="H2087" s="25">
        <f>'101_parsed'!F2087</f>
        <v>0</v>
      </c>
    </row>
    <row r="2088" spans="1:8" x14ac:dyDescent="0.2">
      <c r="A2088" s="25">
        <f>'101_parsed'!A2088</f>
        <v>990</v>
      </c>
      <c r="B2088" s="33">
        <f>'101_parsed'!B2088</f>
        <v>62002</v>
      </c>
      <c r="C2088" s="25" t="str">
        <f>INDEX(all_banks!O:O,MATCH(A2088,all_banks!H:H,0))</f>
        <v>ООО КБ "Дружба" (990)</v>
      </c>
      <c r="D2088" s="25" t="str">
        <f>INDEX('101_accounts'!B:B,MATCH(B2088,'101_accounts'!A:A,0))</f>
        <v>62002   П  Резервы на возможные потери</v>
      </c>
      <c r="E2088" s="25">
        <f>'101_parsed'!C2088</f>
        <v>0</v>
      </c>
      <c r="F2088" s="25">
        <f>'101_parsed'!D2088</f>
        <v>0</v>
      </c>
      <c r="G2088" s="25">
        <f>'101_parsed'!E2088</f>
        <v>0</v>
      </c>
      <c r="H2088" s="25">
        <f>'101_parsed'!F2088</f>
        <v>1529</v>
      </c>
    </row>
    <row r="2089" spans="1:8" x14ac:dyDescent="0.2">
      <c r="A2089" s="25">
        <f>'101_parsed'!A2089</f>
        <v>990</v>
      </c>
      <c r="B2089" s="33">
        <f>'101_parsed'!B2089</f>
        <v>62101</v>
      </c>
      <c r="C2089" s="25" t="str">
        <f>INDEX(all_banks!O:O,MATCH(A2089,all_banks!H:H,0))</f>
        <v>ООО КБ "Дружба" (990)</v>
      </c>
      <c r="D2089" s="25" t="str">
        <f>INDEX('101_accounts'!B:B,MATCH(B2089,'101_accounts'!A:A,0))</f>
        <v>62101   A  Средства труда, полученные по договорам отступного, залога, назначение которых не определено</v>
      </c>
      <c r="E2089" s="25">
        <f>'101_parsed'!C2089</f>
        <v>0</v>
      </c>
      <c r="F2089" s="25">
        <f>'101_parsed'!D2089</f>
        <v>0</v>
      </c>
      <c r="G2089" s="25">
        <f>'101_parsed'!E2089</f>
        <v>0</v>
      </c>
      <c r="H2089" s="25">
        <f>'101_parsed'!F2089</f>
        <v>0</v>
      </c>
    </row>
    <row r="2090" spans="1:8" x14ac:dyDescent="0.2">
      <c r="A2090" s="25">
        <f>'101_parsed'!A2090</f>
        <v>990</v>
      </c>
      <c r="B2090" s="33">
        <f>'101_parsed'!B2090</f>
        <v>62102</v>
      </c>
      <c r="C2090" s="25" t="str">
        <f>INDEX(all_banks!O:O,MATCH(A2090,all_banks!H:H,0))</f>
        <v>ООО КБ "Дружба" (990)</v>
      </c>
      <c r="D2090" s="25" t="str">
        <f>INDEX('101_accounts'!B:B,MATCH(B2090,'101_accounts'!A:A,0))</f>
        <v>62102   A  Предметы труда, полученные по договорам отступного, залога, назначение которых не определено</v>
      </c>
      <c r="E2090" s="25">
        <f>'101_parsed'!C2090</f>
        <v>0</v>
      </c>
      <c r="F2090" s="25">
        <f>'101_parsed'!D2090</f>
        <v>0</v>
      </c>
      <c r="G2090" s="25">
        <f>'101_parsed'!E2090</f>
        <v>0</v>
      </c>
      <c r="H2090" s="25">
        <f>'101_parsed'!F2090</f>
        <v>0</v>
      </c>
    </row>
    <row r="2091" spans="1:8" x14ac:dyDescent="0.2">
      <c r="A2091" s="25">
        <f>'101_parsed'!A2091</f>
        <v>990</v>
      </c>
      <c r="B2091" s="33">
        <f>'101_parsed'!B2091</f>
        <v>62103</v>
      </c>
      <c r="C2091" s="25" t="str">
        <f>INDEX(all_banks!O:O,MATCH(A2091,all_banks!H:H,0))</f>
        <v>ООО КБ "Дружба" (990)</v>
      </c>
      <c r="D2091" s="25" t="str">
        <f>INDEX('101_accounts'!B:B,MATCH(B2091,'101_accounts'!A:A,0))</f>
        <v>62103   П  Резервы на возможные потери</v>
      </c>
      <c r="E2091" s="25">
        <f>'101_parsed'!C2091</f>
        <v>0</v>
      </c>
      <c r="F2091" s="25">
        <f>'101_parsed'!D2091</f>
        <v>0</v>
      </c>
      <c r="G2091" s="25">
        <f>'101_parsed'!E2091</f>
        <v>0</v>
      </c>
      <c r="H2091" s="25">
        <f>'101_parsed'!F2091</f>
        <v>0</v>
      </c>
    </row>
    <row r="2092" spans="1:8" x14ac:dyDescent="0.2">
      <c r="A2092" s="25">
        <f>'101_parsed'!A2092</f>
        <v>1765</v>
      </c>
      <c r="B2092" s="33">
        <f>'101_parsed'!B2092</f>
        <v>60401</v>
      </c>
      <c r="C2092" s="25" t="str">
        <f>INDEX(all_banks!O:O,MATCH(A2092,all_banks!H:H,0))</f>
        <v>АО ЕАТПБанк (1765)</v>
      </c>
      <c r="D2092" s="25" t="str">
        <f>INDEX('101_accounts'!B:B,MATCH(B2092,'101_accounts'!A:A,0))</f>
        <v>60401   A  Основные средства (кроме земли) (c 13.02.2018)_x000D_Категория 1- Здания и сооружения (до 31.12.2002)</v>
      </c>
      <c r="E2092" s="25">
        <f>'101_parsed'!C2092</f>
        <v>144855</v>
      </c>
      <c r="F2092" s="25">
        <f>'101_parsed'!D2092</f>
        <v>0</v>
      </c>
      <c r="G2092" s="25">
        <f>'101_parsed'!E2092</f>
        <v>145194</v>
      </c>
      <c r="H2092" s="25">
        <f>'101_parsed'!F2092</f>
        <v>0</v>
      </c>
    </row>
    <row r="2093" spans="1:8" x14ac:dyDescent="0.2">
      <c r="A2093" s="25">
        <f>'101_parsed'!A2093</f>
        <v>1765</v>
      </c>
      <c r="B2093" s="33">
        <f>'101_parsed'!B2093</f>
        <v>60404</v>
      </c>
      <c r="C2093" s="25" t="str">
        <f>INDEX(all_banks!O:O,MATCH(A2093,all_banks!H:H,0))</f>
        <v>АО ЕАТПБанк (1765)</v>
      </c>
      <c r="D2093" s="25" t="str">
        <f>INDEX('101_accounts'!B:B,MATCH(B2093,'101_accounts'!A:A,0))</f>
        <v>60404   A  Земля (c 13.02.2018)</v>
      </c>
      <c r="E2093" s="25">
        <f>'101_parsed'!C2093</f>
        <v>1306</v>
      </c>
      <c r="F2093" s="25">
        <f>'101_parsed'!D2093</f>
        <v>0</v>
      </c>
      <c r="G2093" s="25">
        <f>'101_parsed'!E2093</f>
        <v>1306</v>
      </c>
      <c r="H2093" s="25">
        <f>'101_parsed'!F2093</f>
        <v>0</v>
      </c>
    </row>
    <row r="2094" spans="1:8" x14ac:dyDescent="0.2">
      <c r="A2094" s="25">
        <f>'101_parsed'!A2094</f>
        <v>1765</v>
      </c>
      <c r="B2094" s="33">
        <f>'101_parsed'!B2094</f>
        <v>60405</v>
      </c>
      <c r="C2094" s="25" t="str">
        <f>INDEX(all_banks!O:O,MATCH(A2094,all_banks!H:H,0))</f>
        <v>АО ЕАТПБанк (1765)</v>
      </c>
      <c r="D2094" s="25" t="str">
        <f>INDEX('101_accounts'!B:B,MATCH(B2094,'101_accounts'!A:A,0))</f>
        <v>60405   П
A (до 31.01.2003)  Резервы на возможные потери (c 13.02.2018)
Долгосрочно арендуемые основные средства (до 31.01.2003)</v>
      </c>
      <c r="E2094" s="25">
        <f>'101_parsed'!C2094</f>
        <v>0</v>
      </c>
      <c r="F2094" s="25">
        <f>'101_parsed'!D2094</f>
        <v>0</v>
      </c>
      <c r="G2094" s="25">
        <f>'101_parsed'!E2094</f>
        <v>0</v>
      </c>
      <c r="H2094" s="25">
        <f>'101_parsed'!F2094</f>
        <v>0</v>
      </c>
    </row>
    <row r="2095" spans="1:8" x14ac:dyDescent="0.2">
      <c r="A2095" s="25">
        <f>'101_parsed'!A2095</f>
        <v>1765</v>
      </c>
      <c r="B2095" s="33">
        <f>'101_parsed'!B2095</f>
        <v>60414</v>
      </c>
      <c r="C2095" s="25" t="str">
        <f>INDEX(all_banks!O:O,MATCH(A2095,all_banks!H:H,0))</f>
        <v>АО ЕАТПБанк (1765)</v>
      </c>
      <c r="D2095" s="25" t="str">
        <f>INDEX('101_accounts'!B:B,MATCH(B2095,'101_accounts'!A:A,0))</f>
        <v>60414   П  Амортизация основных средств (кроме земли) (c 13.02.2018)</v>
      </c>
      <c r="E2095" s="25">
        <f>'101_parsed'!C2095</f>
        <v>0</v>
      </c>
      <c r="F2095" s="25">
        <f>'101_parsed'!D2095</f>
        <v>47826</v>
      </c>
      <c r="G2095" s="25">
        <f>'101_parsed'!E2095</f>
        <v>0</v>
      </c>
      <c r="H2095" s="25">
        <f>'101_parsed'!F2095</f>
        <v>48312</v>
      </c>
    </row>
    <row r="2096" spans="1:8" x14ac:dyDescent="0.2">
      <c r="A2096" s="25">
        <f>'101_parsed'!A2096</f>
        <v>1765</v>
      </c>
      <c r="B2096" s="33">
        <f>'101_parsed'!B2096</f>
        <v>60415</v>
      </c>
      <c r="C2096" s="25" t="str">
        <f>INDEX(all_banks!O:O,MATCH(A2096,all_banks!H:H,0))</f>
        <v>АО ЕАТПБанк (1765)</v>
      </c>
      <c r="D2096" s="25" t="str">
        <f>INDEX('101_accounts'!B:B,MATCH(B2096,'101_accounts'!A:A,0))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096" s="25">
        <f>'101_parsed'!C2096</f>
        <v>0</v>
      </c>
      <c r="F2096" s="25">
        <f>'101_parsed'!D2096</f>
        <v>0</v>
      </c>
      <c r="G2096" s="25">
        <f>'101_parsed'!E2096</f>
        <v>0</v>
      </c>
      <c r="H2096" s="25">
        <f>'101_parsed'!F2096</f>
        <v>0</v>
      </c>
    </row>
    <row r="2097" spans="1:8" x14ac:dyDescent="0.2">
      <c r="A2097" s="25">
        <f>'101_parsed'!A2097</f>
        <v>1765</v>
      </c>
      <c r="B2097" s="33">
        <f>'101_parsed'!B2097</f>
        <v>61901</v>
      </c>
      <c r="C2097" s="25" t="str">
        <f>INDEX(all_banks!O:O,MATCH(A2097,all_banks!H:H,0))</f>
        <v>АО ЕАТПБанк (1765)</v>
      </c>
      <c r="D2097" s="25" t="str">
        <f>INDEX('101_accounts'!B:B,MATCH(B2097,'101_accounts'!A:A,0))</f>
        <v>61901   A  Земля, временно неиспользуемая в основной деятельности</v>
      </c>
      <c r="E2097" s="25">
        <f>'101_parsed'!C2097</f>
        <v>0</v>
      </c>
      <c r="F2097" s="25">
        <f>'101_parsed'!D2097</f>
        <v>0</v>
      </c>
      <c r="G2097" s="25">
        <f>'101_parsed'!E2097</f>
        <v>0</v>
      </c>
      <c r="H2097" s="25">
        <f>'101_parsed'!F2097</f>
        <v>0</v>
      </c>
    </row>
    <row r="2098" spans="1:8" x14ac:dyDescent="0.2">
      <c r="A2098" s="25">
        <f>'101_parsed'!A2098</f>
        <v>1765</v>
      </c>
      <c r="B2098" s="33">
        <f>'101_parsed'!B2098</f>
        <v>61902</v>
      </c>
      <c r="C2098" s="25" t="str">
        <f>INDEX(all_banks!O:O,MATCH(A2098,all_banks!H:H,0))</f>
        <v>АО ЕАТПБанк (1765)</v>
      </c>
      <c r="D2098" s="25" t="str">
        <f>INDEX('101_accounts'!B:B,MATCH(B2098,'101_accounts'!A:A,0))</f>
        <v>61902   A  Земля, временно неиспользуемая в основной деятельности, переданная в аренду</v>
      </c>
      <c r="E2098" s="25">
        <f>'101_parsed'!C2098</f>
        <v>0</v>
      </c>
      <c r="F2098" s="25">
        <f>'101_parsed'!D2098</f>
        <v>0</v>
      </c>
      <c r="G2098" s="25">
        <f>'101_parsed'!E2098</f>
        <v>0</v>
      </c>
      <c r="H2098" s="25">
        <f>'101_parsed'!F2098</f>
        <v>0</v>
      </c>
    </row>
    <row r="2099" spans="1:8" x14ac:dyDescent="0.2">
      <c r="A2099" s="25">
        <f>'101_parsed'!A2099</f>
        <v>1765</v>
      </c>
      <c r="B2099" s="33">
        <f>'101_parsed'!B2099</f>
        <v>61903</v>
      </c>
      <c r="C2099" s="25" t="str">
        <f>INDEX(all_banks!O:O,MATCH(A2099,all_banks!H:H,0))</f>
        <v>АО ЕАТПБанк (1765)</v>
      </c>
      <c r="D2099" s="25" t="str">
        <f>INDEX('101_accounts'!B:B,MATCH(B2099,'101_accounts'!A:A,0))</f>
        <v>61903   A  Недвижимость (кроме земли), временно неиспользуемая в основной деятельности</v>
      </c>
      <c r="E2099" s="25">
        <f>'101_parsed'!C2099</f>
        <v>0</v>
      </c>
      <c r="F2099" s="25">
        <f>'101_parsed'!D2099</f>
        <v>0</v>
      </c>
      <c r="G2099" s="25">
        <f>'101_parsed'!E2099</f>
        <v>0</v>
      </c>
      <c r="H2099" s="25">
        <f>'101_parsed'!F2099</f>
        <v>0</v>
      </c>
    </row>
    <row r="2100" spans="1:8" x14ac:dyDescent="0.2">
      <c r="A2100" s="25">
        <f>'101_parsed'!A2100</f>
        <v>1765</v>
      </c>
      <c r="B2100" s="33">
        <f>'101_parsed'!B2100</f>
        <v>61904</v>
      </c>
      <c r="C2100" s="25" t="str">
        <f>INDEX(all_banks!O:O,MATCH(A2100,all_banks!H:H,0))</f>
        <v>АО ЕАТПБанк (1765)</v>
      </c>
      <c r="D2100" s="25" t="str">
        <f>INDEX('101_accounts'!B:B,MATCH(B2100,'101_accounts'!A:A,0))</f>
        <v>61904   A  Недвижимость (кроме земли), временно неиспользуемая в основной деятельности, переданная в аренду</v>
      </c>
      <c r="E2100" s="25">
        <f>'101_parsed'!C2100</f>
        <v>0</v>
      </c>
      <c r="F2100" s="25">
        <f>'101_parsed'!D2100</f>
        <v>0</v>
      </c>
      <c r="G2100" s="25">
        <f>'101_parsed'!E2100</f>
        <v>0</v>
      </c>
      <c r="H2100" s="25">
        <f>'101_parsed'!F2100</f>
        <v>0</v>
      </c>
    </row>
    <row r="2101" spans="1:8" x14ac:dyDescent="0.2">
      <c r="A2101" s="25">
        <f>'101_parsed'!A2101</f>
        <v>1765</v>
      </c>
      <c r="B2101" s="33">
        <f>'101_parsed'!B2101</f>
        <v>61905</v>
      </c>
      <c r="C2101" s="25" t="str">
        <f>INDEX(all_banks!O:O,MATCH(A2101,all_banks!H:H,0))</f>
        <v>АО ЕАТПБанк (1765)</v>
      </c>
      <c r="D2101" s="25" t="str">
        <f>INDEX('101_accounts'!B:B,MATCH(B2101,'101_accounts'!A:A,0))</f>
        <v>61905   A  Земля, временно неиспользуемая в основной деятельности, учитываемая по справедливой стоимости</v>
      </c>
      <c r="E2101" s="25">
        <f>'101_parsed'!C2101</f>
        <v>0</v>
      </c>
      <c r="F2101" s="25">
        <f>'101_parsed'!D2101</f>
        <v>0</v>
      </c>
      <c r="G2101" s="25">
        <f>'101_parsed'!E2101</f>
        <v>0</v>
      </c>
      <c r="H2101" s="25">
        <f>'101_parsed'!F2101</f>
        <v>0</v>
      </c>
    </row>
    <row r="2102" spans="1:8" x14ac:dyDescent="0.2">
      <c r="A2102" s="25">
        <f>'101_parsed'!A2102</f>
        <v>1765</v>
      </c>
      <c r="B2102" s="33">
        <f>'101_parsed'!B2102</f>
        <v>61906</v>
      </c>
      <c r="C2102" s="25" t="str">
        <f>INDEX(all_banks!O:O,MATCH(A2102,all_banks!H:H,0))</f>
        <v>АО ЕАТПБанк (1765)</v>
      </c>
      <c r="D2102" s="25" t="str">
        <f>INDEX('101_accounts'!B:B,MATCH(B2102,'101_accounts'!A:A,0))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102" s="25">
        <f>'101_parsed'!C2102</f>
        <v>0</v>
      </c>
      <c r="F2102" s="25">
        <f>'101_parsed'!D2102</f>
        <v>0</v>
      </c>
      <c r="G2102" s="25">
        <f>'101_parsed'!E2102</f>
        <v>0</v>
      </c>
      <c r="H2102" s="25">
        <f>'101_parsed'!F2102</f>
        <v>0</v>
      </c>
    </row>
    <row r="2103" spans="1:8" x14ac:dyDescent="0.2">
      <c r="A2103" s="25">
        <f>'101_parsed'!A2103</f>
        <v>1765</v>
      </c>
      <c r="B2103" s="33">
        <f>'101_parsed'!B2103</f>
        <v>61907</v>
      </c>
      <c r="C2103" s="25" t="str">
        <f>INDEX(all_banks!O:O,MATCH(A2103,all_banks!H:H,0))</f>
        <v>АО ЕАТПБанк (1765)</v>
      </c>
      <c r="D2103" s="25" t="str">
        <f>INDEX('101_accounts'!B:B,MATCH(B2103,'101_accounts'!A:A,0))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103" s="25">
        <f>'101_parsed'!C2103</f>
        <v>0</v>
      </c>
      <c r="F2103" s="25">
        <f>'101_parsed'!D2103</f>
        <v>0</v>
      </c>
      <c r="G2103" s="25">
        <f>'101_parsed'!E2103</f>
        <v>0</v>
      </c>
      <c r="H2103" s="25">
        <f>'101_parsed'!F2103</f>
        <v>0</v>
      </c>
    </row>
    <row r="2104" spans="1:8" x14ac:dyDescent="0.2">
      <c r="A2104" s="25">
        <f>'101_parsed'!A2104</f>
        <v>1765</v>
      </c>
      <c r="B2104" s="33">
        <f>'101_parsed'!B2104</f>
        <v>61908</v>
      </c>
      <c r="C2104" s="25" t="str">
        <f>INDEX(all_banks!O:O,MATCH(A2104,all_banks!H:H,0))</f>
        <v>АО ЕАТПБанк (1765)</v>
      </c>
      <c r="D2104" s="25" t="str">
        <f>INDEX('101_accounts'!B:B,MATCH(B2104,'101_accounts'!A:A,0))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104" s="25">
        <f>'101_parsed'!C2104</f>
        <v>0</v>
      </c>
      <c r="F2104" s="25">
        <f>'101_parsed'!D2104</f>
        <v>0</v>
      </c>
      <c r="G2104" s="25">
        <f>'101_parsed'!E2104</f>
        <v>0</v>
      </c>
      <c r="H2104" s="25">
        <f>'101_parsed'!F2104</f>
        <v>0</v>
      </c>
    </row>
    <row r="2105" spans="1:8" x14ac:dyDescent="0.2">
      <c r="A2105" s="25">
        <f>'101_parsed'!A2105</f>
        <v>1765</v>
      </c>
      <c r="B2105" s="33">
        <f>'101_parsed'!B2105</f>
        <v>61909</v>
      </c>
      <c r="C2105" s="25" t="str">
        <f>INDEX(all_banks!O:O,MATCH(A2105,all_banks!H:H,0))</f>
        <v>АО ЕАТПБанк (1765)</v>
      </c>
      <c r="D2105" s="25" t="str">
        <f>INDEX('101_accounts'!B:B,MATCH(B2105,'101_accounts'!A:A,0))</f>
        <v>61909   П  Амортизация недвижимости (кроме земли), временно неиспользуемой в основной деятельности</v>
      </c>
      <c r="E2105" s="25">
        <f>'101_parsed'!C2105</f>
        <v>0</v>
      </c>
      <c r="F2105" s="25">
        <f>'101_parsed'!D2105</f>
        <v>0</v>
      </c>
      <c r="G2105" s="25">
        <f>'101_parsed'!E2105</f>
        <v>0</v>
      </c>
      <c r="H2105" s="25">
        <f>'101_parsed'!F2105</f>
        <v>0</v>
      </c>
    </row>
    <row r="2106" spans="1:8" x14ac:dyDescent="0.2">
      <c r="A2106" s="25">
        <f>'101_parsed'!A2106</f>
        <v>1765</v>
      </c>
      <c r="B2106" s="33">
        <f>'101_parsed'!B2106</f>
        <v>61910</v>
      </c>
      <c r="C2106" s="25" t="str">
        <f>INDEX(all_banks!O:O,MATCH(A2106,all_banks!H:H,0))</f>
        <v>АО ЕАТПБанк (1765)</v>
      </c>
      <c r="D2106" s="25" t="str">
        <f>INDEX('101_accounts'!B:B,MATCH(B2106,'101_accounts'!A:A,0))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106" s="25">
        <f>'101_parsed'!C2106</f>
        <v>0</v>
      </c>
      <c r="F2106" s="25">
        <f>'101_parsed'!D2106</f>
        <v>0</v>
      </c>
      <c r="G2106" s="25">
        <f>'101_parsed'!E2106</f>
        <v>0</v>
      </c>
      <c r="H2106" s="25">
        <f>'101_parsed'!F2106</f>
        <v>0</v>
      </c>
    </row>
    <row r="2107" spans="1:8" x14ac:dyDescent="0.2">
      <c r="A2107" s="25">
        <f>'101_parsed'!A2107</f>
        <v>1765</v>
      </c>
      <c r="B2107" s="33">
        <f>'101_parsed'!B2107</f>
        <v>61911</v>
      </c>
      <c r="C2107" s="25" t="str">
        <f>INDEX(all_banks!O:O,MATCH(A2107,all_banks!H:H,0))</f>
        <v>АО ЕАТПБанк (1765)</v>
      </c>
      <c r="D2107" s="25" t="str">
        <f>INDEX('101_accounts'!B:B,MATCH(B2107,'101_accounts'!A:A,0))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107" s="25">
        <f>'101_parsed'!C2107</f>
        <v>0</v>
      </c>
      <c r="F2107" s="25">
        <f>'101_parsed'!D2107</f>
        <v>0</v>
      </c>
      <c r="G2107" s="25">
        <f>'101_parsed'!E2107</f>
        <v>0</v>
      </c>
      <c r="H2107" s="25">
        <f>'101_parsed'!F2107</f>
        <v>0</v>
      </c>
    </row>
    <row r="2108" spans="1:8" x14ac:dyDescent="0.2">
      <c r="A2108" s="25">
        <f>'101_parsed'!A2108</f>
        <v>1765</v>
      </c>
      <c r="B2108" s="33">
        <f>'101_parsed'!B2108</f>
        <v>61912</v>
      </c>
      <c r="C2108" s="25" t="str">
        <f>INDEX(all_banks!O:O,MATCH(A2108,all_banks!H:H,0))</f>
        <v>АО ЕАТПБанк (1765)</v>
      </c>
      <c r="D2108" s="25" t="str">
        <f>INDEX('101_accounts'!B:B,MATCH(B2108,'101_accounts'!A:A,0))</f>
        <v>61912   П  Резервы на возможные потери</v>
      </c>
      <c r="E2108" s="25">
        <f>'101_parsed'!C2108</f>
        <v>0</v>
      </c>
      <c r="F2108" s="25">
        <f>'101_parsed'!D2108</f>
        <v>0</v>
      </c>
      <c r="G2108" s="25">
        <f>'101_parsed'!E2108</f>
        <v>0</v>
      </c>
      <c r="H2108" s="25">
        <f>'101_parsed'!F2108</f>
        <v>0</v>
      </c>
    </row>
    <row r="2109" spans="1:8" x14ac:dyDescent="0.2">
      <c r="A2109" s="25">
        <f>'101_parsed'!A2109</f>
        <v>1765</v>
      </c>
      <c r="B2109" s="33">
        <f>'101_parsed'!B2109</f>
        <v>62001</v>
      </c>
      <c r="C2109" s="25" t="str">
        <f>INDEX(all_banks!O:O,MATCH(A2109,all_banks!H:H,0))</f>
        <v>АО ЕАТПБанк (1765)</v>
      </c>
      <c r="D2109" s="25" t="str">
        <f>INDEX('101_accounts'!B:B,MATCH(B2109,'101_accounts'!A:A,0))</f>
        <v>62001   A  Долгосрочные активы, предназначенные для продажи</v>
      </c>
      <c r="E2109" s="25">
        <f>'101_parsed'!C2109</f>
        <v>5800</v>
      </c>
      <c r="F2109" s="25">
        <f>'101_parsed'!D2109</f>
        <v>0</v>
      </c>
      <c r="G2109" s="25">
        <f>'101_parsed'!E2109</f>
        <v>5800</v>
      </c>
      <c r="H2109" s="25">
        <f>'101_parsed'!F2109</f>
        <v>0</v>
      </c>
    </row>
    <row r="2110" spans="1:8" x14ac:dyDescent="0.2">
      <c r="A2110" s="25">
        <f>'101_parsed'!A2110</f>
        <v>1765</v>
      </c>
      <c r="B2110" s="33">
        <f>'101_parsed'!B2110</f>
        <v>62002</v>
      </c>
      <c r="C2110" s="25" t="str">
        <f>INDEX(all_banks!O:O,MATCH(A2110,all_banks!H:H,0))</f>
        <v>АО ЕАТПБанк (1765)</v>
      </c>
      <c r="D2110" s="25" t="str">
        <f>INDEX('101_accounts'!B:B,MATCH(B2110,'101_accounts'!A:A,0))</f>
        <v>62002   П  Резервы на возможные потери</v>
      </c>
      <c r="E2110" s="25">
        <f>'101_parsed'!C2110</f>
        <v>0</v>
      </c>
      <c r="F2110" s="25">
        <f>'101_parsed'!D2110</f>
        <v>870</v>
      </c>
      <c r="G2110" s="25">
        <f>'101_parsed'!E2110</f>
        <v>0</v>
      </c>
      <c r="H2110" s="25">
        <f>'101_parsed'!F2110</f>
        <v>870</v>
      </c>
    </row>
    <row r="2111" spans="1:8" x14ac:dyDescent="0.2">
      <c r="A2111" s="25">
        <f>'101_parsed'!A2111</f>
        <v>1765</v>
      </c>
      <c r="B2111" s="33">
        <f>'101_parsed'!B2111</f>
        <v>62101</v>
      </c>
      <c r="C2111" s="25" t="str">
        <f>INDEX(all_banks!O:O,MATCH(A2111,all_banks!H:H,0))</f>
        <v>АО ЕАТПБанк (1765)</v>
      </c>
      <c r="D2111" s="25" t="str">
        <f>INDEX('101_accounts'!B:B,MATCH(B2111,'101_accounts'!A:A,0))</f>
        <v>62101   A  Средства труда, полученные по договорам отступного, залога, назначение которых не определено</v>
      </c>
      <c r="E2111" s="25">
        <f>'101_parsed'!C2111</f>
        <v>0</v>
      </c>
      <c r="F2111" s="25">
        <f>'101_parsed'!D2111</f>
        <v>0</v>
      </c>
      <c r="G2111" s="25">
        <f>'101_parsed'!E2111</f>
        <v>0</v>
      </c>
      <c r="H2111" s="25">
        <f>'101_parsed'!F2111</f>
        <v>0</v>
      </c>
    </row>
    <row r="2112" spans="1:8" x14ac:dyDescent="0.2">
      <c r="A2112" s="25">
        <f>'101_parsed'!A2112</f>
        <v>1765</v>
      </c>
      <c r="B2112" s="33">
        <f>'101_parsed'!B2112</f>
        <v>62102</v>
      </c>
      <c r="C2112" s="25" t="str">
        <f>INDEX(all_banks!O:O,MATCH(A2112,all_banks!H:H,0))</f>
        <v>АО ЕАТПБанк (1765)</v>
      </c>
      <c r="D2112" s="25" t="str">
        <f>INDEX('101_accounts'!B:B,MATCH(B2112,'101_accounts'!A:A,0))</f>
        <v>62102   A  Предметы труда, полученные по договорам отступного, залога, назначение которых не определено</v>
      </c>
      <c r="E2112" s="25">
        <f>'101_parsed'!C2112</f>
        <v>0</v>
      </c>
      <c r="F2112" s="25">
        <f>'101_parsed'!D2112</f>
        <v>0</v>
      </c>
      <c r="G2112" s="25">
        <f>'101_parsed'!E2112</f>
        <v>0</v>
      </c>
      <c r="H2112" s="25">
        <f>'101_parsed'!F2112</f>
        <v>0</v>
      </c>
    </row>
    <row r="2113" spans="1:8" x14ac:dyDescent="0.2">
      <c r="A2113" s="25">
        <f>'101_parsed'!A2113</f>
        <v>1765</v>
      </c>
      <c r="B2113" s="33">
        <f>'101_parsed'!B2113</f>
        <v>62103</v>
      </c>
      <c r="C2113" s="25" t="str">
        <f>INDEX(all_banks!O:O,MATCH(A2113,all_banks!H:H,0))</f>
        <v>АО ЕАТПБанк (1765)</v>
      </c>
      <c r="D2113" s="25" t="str">
        <f>INDEX('101_accounts'!B:B,MATCH(B2113,'101_accounts'!A:A,0))</f>
        <v>62103   П  Резервы на возможные потери</v>
      </c>
      <c r="E2113" s="25">
        <f>'101_parsed'!C2113</f>
        <v>0</v>
      </c>
      <c r="F2113" s="25">
        <f>'101_parsed'!D2113</f>
        <v>0</v>
      </c>
      <c r="G2113" s="25">
        <f>'101_parsed'!E2113</f>
        <v>0</v>
      </c>
      <c r="H2113" s="25">
        <f>'101_parsed'!F2113</f>
        <v>0</v>
      </c>
    </row>
    <row r="2114" spans="1:8" x14ac:dyDescent="0.2">
      <c r="A2114" s="25">
        <f>'101_parsed'!A2114</f>
        <v>1781</v>
      </c>
      <c r="B2114" s="33">
        <f>'101_parsed'!B2114</f>
        <v>60401</v>
      </c>
      <c r="C2114" s="25" t="str">
        <f>INDEX(all_banks!O:O,MATCH(A2114,all_banks!H:H,0))</f>
        <v>АО КИБ "ЕВРОАЛЬЯНС" (1781)</v>
      </c>
      <c r="D2114" s="25" t="str">
        <f>INDEX('101_accounts'!B:B,MATCH(B2114,'101_accounts'!A:A,0))</f>
        <v>60401   A  Основные средства (кроме земли) (c 13.02.2018)_x000D_Категория 1- Здания и сооружения (до 31.12.2002)</v>
      </c>
      <c r="E2114" s="25">
        <f>'101_parsed'!C2114</f>
        <v>226103</v>
      </c>
      <c r="F2114" s="25">
        <f>'101_parsed'!D2114</f>
        <v>0</v>
      </c>
      <c r="G2114" s="25">
        <f>'101_parsed'!E2114</f>
        <v>223589</v>
      </c>
      <c r="H2114" s="25">
        <f>'101_parsed'!F2114</f>
        <v>0</v>
      </c>
    </row>
    <row r="2115" spans="1:8" x14ac:dyDescent="0.2">
      <c r="A2115" s="25">
        <f>'101_parsed'!A2115</f>
        <v>1781</v>
      </c>
      <c r="B2115" s="33">
        <f>'101_parsed'!B2115</f>
        <v>60404</v>
      </c>
      <c r="C2115" s="25" t="str">
        <f>INDEX(all_banks!O:O,MATCH(A2115,all_banks!H:H,0))</f>
        <v>АО КИБ "ЕВРОАЛЬЯНС" (1781)</v>
      </c>
      <c r="D2115" s="25" t="str">
        <f>INDEX('101_accounts'!B:B,MATCH(B2115,'101_accounts'!A:A,0))</f>
        <v>60404   A  Земля (c 13.02.2018)</v>
      </c>
      <c r="E2115" s="25">
        <f>'101_parsed'!C2115</f>
        <v>3699</v>
      </c>
      <c r="F2115" s="25">
        <f>'101_parsed'!D2115</f>
        <v>0</v>
      </c>
      <c r="G2115" s="25">
        <f>'101_parsed'!E2115</f>
        <v>3699</v>
      </c>
      <c r="H2115" s="25">
        <f>'101_parsed'!F2115</f>
        <v>0</v>
      </c>
    </row>
    <row r="2116" spans="1:8" x14ac:dyDescent="0.2">
      <c r="A2116" s="25">
        <f>'101_parsed'!A2116</f>
        <v>1781</v>
      </c>
      <c r="B2116" s="33">
        <f>'101_parsed'!B2116</f>
        <v>60405</v>
      </c>
      <c r="C2116" s="25" t="str">
        <f>INDEX(all_banks!O:O,MATCH(A2116,all_banks!H:H,0))</f>
        <v>АО КИБ "ЕВРОАЛЬЯНС" (1781)</v>
      </c>
      <c r="D2116" s="25" t="str">
        <f>INDEX('101_accounts'!B:B,MATCH(B2116,'101_accounts'!A:A,0))</f>
        <v>60405   П
A (до 31.01.2003)  Резервы на возможные потери (c 13.02.2018)
Долгосрочно арендуемые основные средства (до 31.01.2003)</v>
      </c>
      <c r="E2116" s="25">
        <f>'101_parsed'!C2116</f>
        <v>0</v>
      </c>
      <c r="F2116" s="25">
        <f>'101_parsed'!D2116</f>
        <v>0</v>
      </c>
      <c r="G2116" s="25">
        <f>'101_parsed'!E2116</f>
        <v>0</v>
      </c>
      <c r="H2116" s="25">
        <f>'101_parsed'!F2116</f>
        <v>0</v>
      </c>
    </row>
    <row r="2117" spans="1:8" x14ac:dyDescent="0.2">
      <c r="A2117" s="25">
        <f>'101_parsed'!A2117</f>
        <v>1781</v>
      </c>
      <c r="B2117" s="33">
        <f>'101_parsed'!B2117</f>
        <v>60414</v>
      </c>
      <c r="C2117" s="25" t="str">
        <f>INDEX(all_banks!O:O,MATCH(A2117,all_banks!H:H,0))</f>
        <v>АО КИБ "ЕВРОАЛЬЯНС" (1781)</v>
      </c>
      <c r="D2117" s="25" t="str">
        <f>INDEX('101_accounts'!B:B,MATCH(B2117,'101_accounts'!A:A,0))</f>
        <v>60414   П  Амортизация основных средств (кроме земли) (c 13.02.2018)</v>
      </c>
      <c r="E2117" s="25">
        <f>'101_parsed'!C2117</f>
        <v>0</v>
      </c>
      <c r="F2117" s="25">
        <f>'101_parsed'!D2117</f>
        <v>61354</v>
      </c>
      <c r="G2117" s="25">
        <f>'101_parsed'!E2117</f>
        <v>0</v>
      </c>
      <c r="H2117" s="25">
        <f>'101_parsed'!F2117</f>
        <v>61739</v>
      </c>
    </row>
    <row r="2118" spans="1:8" x14ac:dyDescent="0.2">
      <c r="A2118" s="25">
        <f>'101_parsed'!A2118</f>
        <v>1781</v>
      </c>
      <c r="B2118" s="33">
        <f>'101_parsed'!B2118</f>
        <v>60415</v>
      </c>
      <c r="C2118" s="25" t="str">
        <f>INDEX(all_banks!O:O,MATCH(A2118,all_banks!H:H,0))</f>
        <v>АО КИБ "ЕВРОАЛЬЯНС" (1781)</v>
      </c>
      <c r="D2118" s="25" t="str">
        <f>INDEX('101_accounts'!B:B,MATCH(B2118,'101_accounts'!A:A,0))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118" s="25">
        <f>'101_parsed'!C2118</f>
        <v>1868</v>
      </c>
      <c r="F2118" s="25">
        <f>'101_parsed'!D2118</f>
        <v>0</v>
      </c>
      <c r="G2118" s="25">
        <f>'101_parsed'!E2118</f>
        <v>1267</v>
      </c>
      <c r="H2118" s="25">
        <f>'101_parsed'!F2118</f>
        <v>0</v>
      </c>
    </row>
    <row r="2119" spans="1:8" x14ac:dyDescent="0.2">
      <c r="A2119" s="25">
        <f>'101_parsed'!A2119</f>
        <v>1781</v>
      </c>
      <c r="B2119" s="33">
        <f>'101_parsed'!B2119</f>
        <v>61901</v>
      </c>
      <c r="C2119" s="25" t="str">
        <f>INDEX(all_banks!O:O,MATCH(A2119,all_banks!H:H,0))</f>
        <v>АО КИБ "ЕВРОАЛЬЯНС" (1781)</v>
      </c>
      <c r="D2119" s="25" t="str">
        <f>INDEX('101_accounts'!B:B,MATCH(B2119,'101_accounts'!A:A,0))</f>
        <v>61901   A  Земля, временно неиспользуемая в основной деятельности</v>
      </c>
      <c r="E2119" s="25">
        <f>'101_parsed'!C2119</f>
        <v>0</v>
      </c>
      <c r="F2119" s="25">
        <f>'101_parsed'!D2119</f>
        <v>0</v>
      </c>
      <c r="G2119" s="25">
        <f>'101_parsed'!E2119</f>
        <v>0</v>
      </c>
      <c r="H2119" s="25">
        <f>'101_parsed'!F2119</f>
        <v>0</v>
      </c>
    </row>
    <row r="2120" spans="1:8" x14ac:dyDescent="0.2">
      <c r="A2120" s="25">
        <f>'101_parsed'!A2120</f>
        <v>1781</v>
      </c>
      <c r="B2120" s="33">
        <f>'101_parsed'!B2120</f>
        <v>61902</v>
      </c>
      <c r="C2120" s="25" t="str">
        <f>INDEX(all_banks!O:O,MATCH(A2120,all_banks!H:H,0))</f>
        <v>АО КИБ "ЕВРОАЛЬЯНС" (1781)</v>
      </c>
      <c r="D2120" s="25" t="str">
        <f>INDEX('101_accounts'!B:B,MATCH(B2120,'101_accounts'!A:A,0))</f>
        <v>61902   A  Земля, временно неиспользуемая в основной деятельности, переданная в аренду</v>
      </c>
      <c r="E2120" s="25">
        <f>'101_parsed'!C2120</f>
        <v>0</v>
      </c>
      <c r="F2120" s="25">
        <f>'101_parsed'!D2120</f>
        <v>0</v>
      </c>
      <c r="G2120" s="25">
        <f>'101_parsed'!E2120</f>
        <v>0</v>
      </c>
      <c r="H2120" s="25">
        <f>'101_parsed'!F2120</f>
        <v>0</v>
      </c>
    </row>
    <row r="2121" spans="1:8" x14ac:dyDescent="0.2">
      <c r="A2121" s="25">
        <f>'101_parsed'!A2121</f>
        <v>1781</v>
      </c>
      <c r="B2121" s="33">
        <f>'101_parsed'!B2121</f>
        <v>61903</v>
      </c>
      <c r="C2121" s="25" t="str">
        <f>INDEX(all_banks!O:O,MATCH(A2121,all_banks!H:H,0))</f>
        <v>АО КИБ "ЕВРОАЛЬЯНС" (1781)</v>
      </c>
      <c r="D2121" s="25" t="str">
        <f>INDEX('101_accounts'!B:B,MATCH(B2121,'101_accounts'!A:A,0))</f>
        <v>61903   A  Недвижимость (кроме земли), временно неиспользуемая в основной деятельности</v>
      </c>
      <c r="E2121" s="25">
        <f>'101_parsed'!C2121</f>
        <v>0</v>
      </c>
      <c r="F2121" s="25">
        <f>'101_parsed'!D2121</f>
        <v>0</v>
      </c>
      <c r="G2121" s="25">
        <f>'101_parsed'!E2121</f>
        <v>0</v>
      </c>
      <c r="H2121" s="25">
        <f>'101_parsed'!F2121</f>
        <v>0</v>
      </c>
    </row>
    <row r="2122" spans="1:8" x14ac:dyDescent="0.2">
      <c r="A2122" s="25">
        <f>'101_parsed'!A2122</f>
        <v>1781</v>
      </c>
      <c r="B2122" s="33">
        <f>'101_parsed'!B2122</f>
        <v>61904</v>
      </c>
      <c r="C2122" s="25" t="str">
        <f>INDEX(all_banks!O:O,MATCH(A2122,all_banks!H:H,0))</f>
        <v>АО КИБ "ЕВРОАЛЬЯНС" (1781)</v>
      </c>
      <c r="D2122" s="25" t="str">
        <f>INDEX('101_accounts'!B:B,MATCH(B2122,'101_accounts'!A:A,0))</f>
        <v>61904   A  Недвижимость (кроме земли), временно неиспользуемая в основной деятельности, переданная в аренду</v>
      </c>
      <c r="E2122" s="25">
        <f>'101_parsed'!C2122</f>
        <v>0</v>
      </c>
      <c r="F2122" s="25">
        <f>'101_parsed'!D2122</f>
        <v>0</v>
      </c>
      <c r="G2122" s="25">
        <f>'101_parsed'!E2122</f>
        <v>0</v>
      </c>
      <c r="H2122" s="25">
        <f>'101_parsed'!F2122</f>
        <v>0</v>
      </c>
    </row>
    <row r="2123" spans="1:8" x14ac:dyDescent="0.2">
      <c r="A2123" s="25">
        <f>'101_parsed'!A2123</f>
        <v>1781</v>
      </c>
      <c r="B2123" s="33">
        <f>'101_parsed'!B2123</f>
        <v>61905</v>
      </c>
      <c r="C2123" s="25" t="str">
        <f>INDEX(all_banks!O:O,MATCH(A2123,all_banks!H:H,0))</f>
        <v>АО КИБ "ЕВРОАЛЬЯНС" (1781)</v>
      </c>
      <c r="D2123" s="25" t="str">
        <f>INDEX('101_accounts'!B:B,MATCH(B2123,'101_accounts'!A:A,0))</f>
        <v>61905   A  Земля, временно неиспользуемая в основной деятельности, учитываемая по справедливой стоимости</v>
      </c>
      <c r="E2123" s="25">
        <f>'101_parsed'!C2123</f>
        <v>9280</v>
      </c>
      <c r="F2123" s="25">
        <f>'101_parsed'!D2123</f>
        <v>0</v>
      </c>
      <c r="G2123" s="25">
        <f>'101_parsed'!E2123</f>
        <v>9280</v>
      </c>
      <c r="H2123" s="25">
        <f>'101_parsed'!F2123</f>
        <v>0</v>
      </c>
    </row>
    <row r="2124" spans="1:8" x14ac:dyDescent="0.2">
      <c r="A2124" s="25">
        <f>'101_parsed'!A2124</f>
        <v>1781</v>
      </c>
      <c r="B2124" s="33">
        <f>'101_parsed'!B2124</f>
        <v>61906</v>
      </c>
      <c r="C2124" s="25" t="str">
        <f>INDEX(all_banks!O:O,MATCH(A2124,all_banks!H:H,0))</f>
        <v>АО КИБ "ЕВРОАЛЬЯНС" (1781)</v>
      </c>
      <c r="D2124" s="25" t="str">
        <f>INDEX('101_accounts'!B:B,MATCH(B2124,'101_accounts'!A:A,0))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124" s="25">
        <f>'101_parsed'!C2124</f>
        <v>0</v>
      </c>
      <c r="F2124" s="25">
        <f>'101_parsed'!D2124</f>
        <v>0</v>
      </c>
      <c r="G2124" s="25">
        <f>'101_parsed'!E2124</f>
        <v>0</v>
      </c>
      <c r="H2124" s="25">
        <f>'101_parsed'!F2124</f>
        <v>0</v>
      </c>
    </row>
    <row r="2125" spans="1:8" x14ac:dyDescent="0.2">
      <c r="A2125" s="25">
        <f>'101_parsed'!A2125</f>
        <v>1781</v>
      </c>
      <c r="B2125" s="33">
        <f>'101_parsed'!B2125</f>
        <v>61907</v>
      </c>
      <c r="C2125" s="25" t="str">
        <f>INDEX(all_banks!O:O,MATCH(A2125,all_banks!H:H,0))</f>
        <v>АО КИБ "ЕВРОАЛЬЯНС" (1781)</v>
      </c>
      <c r="D2125" s="25" t="str">
        <f>INDEX('101_accounts'!B:B,MATCH(B2125,'101_accounts'!A:A,0))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125" s="25">
        <f>'101_parsed'!C2125</f>
        <v>109188</v>
      </c>
      <c r="F2125" s="25">
        <f>'101_parsed'!D2125</f>
        <v>0</v>
      </c>
      <c r="G2125" s="25">
        <f>'101_parsed'!E2125</f>
        <v>109188</v>
      </c>
      <c r="H2125" s="25">
        <f>'101_parsed'!F2125</f>
        <v>0</v>
      </c>
    </row>
    <row r="2126" spans="1:8" x14ac:dyDescent="0.2">
      <c r="A2126" s="25">
        <f>'101_parsed'!A2126</f>
        <v>1781</v>
      </c>
      <c r="B2126" s="33">
        <f>'101_parsed'!B2126</f>
        <v>61908</v>
      </c>
      <c r="C2126" s="25" t="str">
        <f>INDEX(all_banks!O:O,MATCH(A2126,all_banks!H:H,0))</f>
        <v>АО КИБ "ЕВРОАЛЬЯНС" (1781)</v>
      </c>
      <c r="D2126" s="25" t="str">
        <f>INDEX('101_accounts'!B:B,MATCH(B2126,'101_accounts'!A:A,0))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126" s="25">
        <f>'101_parsed'!C2126</f>
        <v>25025</v>
      </c>
      <c r="F2126" s="25">
        <f>'101_parsed'!D2126</f>
        <v>0</v>
      </c>
      <c r="G2126" s="25">
        <f>'101_parsed'!E2126</f>
        <v>25025</v>
      </c>
      <c r="H2126" s="25">
        <f>'101_parsed'!F2126</f>
        <v>0</v>
      </c>
    </row>
    <row r="2127" spans="1:8" x14ac:dyDescent="0.2">
      <c r="A2127" s="25">
        <f>'101_parsed'!A2127</f>
        <v>1781</v>
      </c>
      <c r="B2127" s="33">
        <f>'101_parsed'!B2127</f>
        <v>61909</v>
      </c>
      <c r="C2127" s="25" t="str">
        <f>INDEX(all_banks!O:O,MATCH(A2127,all_banks!H:H,0))</f>
        <v>АО КИБ "ЕВРОАЛЬЯНС" (1781)</v>
      </c>
      <c r="D2127" s="25" t="str">
        <f>INDEX('101_accounts'!B:B,MATCH(B2127,'101_accounts'!A:A,0))</f>
        <v>61909   П  Амортизация недвижимости (кроме земли), временно неиспользуемой в основной деятельности</v>
      </c>
      <c r="E2127" s="25">
        <f>'101_parsed'!C2127</f>
        <v>0</v>
      </c>
      <c r="F2127" s="25">
        <f>'101_parsed'!D2127</f>
        <v>0</v>
      </c>
      <c r="G2127" s="25">
        <f>'101_parsed'!E2127</f>
        <v>0</v>
      </c>
      <c r="H2127" s="25">
        <f>'101_parsed'!F2127</f>
        <v>0</v>
      </c>
    </row>
    <row r="2128" spans="1:8" x14ac:dyDescent="0.2">
      <c r="A2128" s="25">
        <f>'101_parsed'!A2128</f>
        <v>1781</v>
      </c>
      <c r="B2128" s="33">
        <f>'101_parsed'!B2128</f>
        <v>61910</v>
      </c>
      <c r="C2128" s="25" t="str">
        <f>INDEX(all_banks!O:O,MATCH(A2128,all_banks!H:H,0))</f>
        <v>АО КИБ "ЕВРОАЛЬЯНС" (1781)</v>
      </c>
      <c r="D2128" s="25" t="str">
        <f>INDEX('101_accounts'!B:B,MATCH(B2128,'101_accounts'!A:A,0))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128" s="25">
        <f>'101_parsed'!C2128</f>
        <v>0</v>
      </c>
      <c r="F2128" s="25">
        <f>'101_parsed'!D2128</f>
        <v>0</v>
      </c>
      <c r="G2128" s="25">
        <f>'101_parsed'!E2128</f>
        <v>0</v>
      </c>
      <c r="H2128" s="25">
        <f>'101_parsed'!F2128</f>
        <v>0</v>
      </c>
    </row>
    <row r="2129" spans="1:8" x14ac:dyDescent="0.2">
      <c r="A2129" s="25">
        <f>'101_parsed'!A2129</f>
        <v>1781</v>
      </c>
      <c r="B2129" s="33">
        <f>'101_parsed'!B2129</f>
        <v>61911</v>
      </c>
      <c r="C2129" s="25" t="str">
        <f>INDEX(all_banks!O:O,MATCH(A2129,all_banks!H:H,0))</f>
        <v>АО КИБ "ЕВРОАЛЬЯНС" (1781)</v>
      </c>
      <c r="D2129" s="25" t="str">
        <f>INDEX('101_accounts'!B:B,MATCH(B2129,'101_accounts'!A:A,0))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129" s="25">
        <f>'101_parsed'!C2129</f>
        <v>0</v>
      </c>
      <c r="F2129" s="25">
        <f>'101_parsed'!D2129</f>
        <v>0</v>
      </c>
      <c r="G2129" s="25">
        <f>'101_parsed'!E2129</f>
        <v>0</v>
      </c>
      <c r="H2129" s="25">
        <f>'101_parsed'!F2129</f>
        <v>0</v>
      </c>
    </row>
    <row r="2130" spans="1:8" x14ac:dyDescent="0.2">
      <c r="A2130" s="25">
        <f>'101_parsed'!A2130</f>
        <v>1781</v>
      </c>
      <c r="B2130" s="33">
        <f>'101_parsed'!B2130</f>
        <v>61912</v>
      </c>
      <c r="C2130" s="25" t="str">
        <f>INDEX(all_banks!O:O,MATCH(A2130,all_banks!H:H,0))</f>
        <v>АО КИБ "ЕВРОАЛЬЯНС" (1781)</v>
      </c>
      <c r="D2130" s="25" t="str">
        <f>INDEX('101_accounts'!B:B,MATCH(B2130,'101_accounts'!A:A,0))</f>
        <v>61912   П  Резервы на возможные потери</v>
      </c>
      <c r="E2130" s="25">
        <f>'101_parsed'!C2130</f>
        <v>0</v>
      </c>
      <c r="F2130" s="25">
        <f>'101_parsed'!D2130</f>
        <v>0</v>
      </c>
      <c r="G2130" s="25">
        <f>'101_parsed'!E2130</f>
        <v>0</v>
      </c>
      <c r="H2130" s="25">
        <f>'101_parsed'!F2130</f>
        <v>0</v>
      </c>
    </row>
    <row r="2131" spans="1:8" x14ac:dyDescent="0.2">
      <c r="A2131" s="25">
        <f>'101_parsed'!A2131</f>
        <v>1781</v>
      </c>
      <c r="B2131" s="33">
        <f>'101_parsed'!B2131</f>
        <v>62001</v>
      </c>
      <c r="C2131" s="25" t="str">
        <f>INDEX(all_banks!O:O,MATCH(A2131,all_banks!H:H,0))</f>
        <v>АО КИБ "ЕВРОАЛЬЯНС" (1781)</v>
      </c>
      <c r="D2131" s="25" t="str">
        <f>INDEX('101_accounts'!B:B,MATCH(B2131,'101_accounts'!A:A,0))</f>
        <v>62001   A  Долгосрочные активы, предназначенные для продажи</v>
      </c>
      <c r="E2131" s="25">
        <f>'101_parsed'!C2131</f>
        <v>0</v>
      </c>
      <c r="F2131" s="25">
        <f>'101_parsed'!D2131</f>
        <v>0</v>
      </c>
      <c r="G2131" s="25">
        <f>'101_parsed'!E2131</f>
        <v>0</v>
      </c>
      <c r="H2131" s="25">
        <f>'101_parsed'!F2131</f>
        <v>0</v>
      </c>
    </row>
    <row r="2132" spans="1:8" x14ac:dyDescent="0.2">
      <c r="A2132" s="25">
        <f>'101_parsed'!A2132</f>
        <v>1781</v>
      </c>
      <c r="B2132" s="33">
        <f>'101_parsed'!B2132</f>
        <v>62002</v>
      </c>
      <c r="C2132" s="25" t="str">
        <f>INDEX(all_banks!O:O,MATCH(A2132,all_banks!H:H,0))</f>
        <v>АО КИБ "ЕВРОАЛЬЯНС" (1781)</v>
      </c>
      <c r="D2132" s="25" t="str">
        <f>INDEX('101_accounts'!B:B,MATCH(B2132,'101_accounts'!A:A,0))</f>
        <v>62002   П  Резервы на возможные потери</v>
      </c>
      <c r="E2132" s="25">
        <f>'101_parsed'!C2132</f>
        <v>0</v>
      </c>
      <c r="F2132" s="25">
        <f>'101_parsed'!D2132</f>
        <v>0</v>
      </c>
      <c r="G2132" s="25">
        <f>'101_parsed'!E2132</f>
        <v>0</v>
      </c>
      <c r="H2132" s="25">
        <f>'101_parsed'!F2132</f>
        <v>0</v>
      </c>
    </row>
    <row r="2133" spans="1:8" x14ac:dyDescent="0.2">
      <c r="A2133" s="25">
        <f>'101_parsed'!A2133</f>
        <v>1781</v>
      </c>
      <c r="B2133" s="33">
        <f>'101_parsed'!B2133</f>
        <v>62101</v>
      </c>
      <c r="C2133" s="25" t="str">
        <f>INDEX(all_banks!O:O,MATCH(A2133,all_banks!H:H,0))</f>
        <v>АО КИБ "ЕВРОАЛЬЯНС" (1781)</v>
      </c>
      <c r="D2133" s="25" t="str">
        <f>INDEX('101_accounts'!B:B,MATCH(B2133,'101_accounts'!A:A,0))</f>
        <v>62101   A  Средства труда, полученные по договорам отступного, залога, назначение которых не определено</v>
      </c>
      <c r="E2133" s="25">
        <f>'101_parsed'!C2133</f>
        <v>3889</v>
      </c>
      <c r="F2133" s="25">
        <f>'101_parsed'!D2133</f>
        <v>0</v>
      </c>
      <c r="G2133" s="25">
        <f>'101_parsed'!E2133</f>
        <v>3889</v>
      </c>
      <c r="H2133" s="25">
        <f>'101_parsed'!F2133</f>
        <v>0</v>
      </c>
    </row>
    <row r="2134" spans="1:8" x14ac:dyDescent="0.2">
      <c r="A2134" s="25">
        <f>'101_parsed'!A2134</f>
        <v>1781</v>
      </c>
      <c r="B2134" s="33">
        <f>'101_parsed'!B2134</f>
        <v>62102</v>
      </c>
      <c r="C2134" s="25" t="str">
        <f>INDEX(all_banks!O:O,MATCH(A2134,all_banks!H:H,0))</f>
        <v>АО КИБ "ЕВРОАЛЬЯНС" (1781)</v>
      </c>
      <c r="D2134" s="25" t="str">
        <f>INDEX('101_accounts'!B:B,MATCH(B2134,'101_accounts'!A:A,0))</f>
        <v>62102   A  Предметы труда, полученные по договорам отступного, залога, назначение которых не определено</v>
      </c>
      <c r="E2134" s="25">
        <f>'101_parsed'!C2134</f>
        <v>668</v>
      </c>
      <c r="F2134" s="25">
        <f>'101_parsed'!D2134</f>
        <v>0</v>
      </c>
      <c r="G2134" s="25">
        <f>'101_parsed'!E2134</f>
        <v>668</v>
      </c>
      <c r="H2134" s="25">
        <f>'101_parsed'!F2134</f>
        <v>0</v>
      </c>
    </row>
    <row r="2135" spans="1:8" x14ac:dyDescent="0.2">
      <c r="A2135" s="25">
        <f>'101_parsed'!A2135</f>
        <v>1781</v>
      </c>
      <c r="B2135" s="33">
        <f>'101_parsed'!B2135</f>
        <v>62103</v>
      </c>
      <c r="C2135" s="25" t="str">
        <f>INDEX(all_banks!O:O,MATCH(A2135,all_banks!H:H,0))</f>
        <v>АО КИБ "ЕВРОАЛЬЯНС" (1781)</v>
      </c>
      <c r="D2135" s="25" t="str">
        <f>INDEX('101_accounts'!B:B,MATCH(B2135,'101_accounts'!A:A,0))</f>
        <v>62103   П  Резервы на возможные потери</v>
      </c>
      <c r="E2135" s="25">
        <f>'101_parsed'!C2135</f>
        <v>0</v>
      </c>
      <c r="F2135" s="25">
        <f>'101_parsed'!D2135</f>
        <v>0</v>
      </c>
      <c r="G2135" s="25">
        <f>'101_parsed'!E2135</f>
        <v>0</v>
      </c>
      <c r="H2135" s="25">
        <f>'101_parsed'!F2135</f>
        <v>0</v>
      </c>
    </row>
    <row r="2136" spans="1:8" x14ac:dyDescent="0.2">
      <c r="A2136" s="25">
        <f>'101_parsed'!A2136</f>
        <v>2402</v>
      </c>
      <c r="B2136" s="33">
        <f>'101_parsed'!B2136</f>
        <v>60401</v>
      </c>
      <c r="C2136" s="25" t="str">
        <f>INDEX(all_banks!O:O,MATCH(A2136,all_banks!H:H,0))</f>
        <v>АО АКБ "ЕВРОФИНАНС МОСНАРБАНК" (2402)</v>
      </c>
      <c r="D2136" s="25" t="str">
        <f>INDEX('101_accounts'!B:B,MATCH(B2136,'101_accounts'!A:A,0))</f>
        <v>60401   A  Основные средства (кроме земли) (c 13.02.2018)_x000D_Категория 1- Здания и сооружения (до 31.12.2002)</v>
      </c>
      <c r="E2136" s="25">
        <f>'101_parsed'!C2136</f>
        <v>0</v>
      </c>
      <c r="F2136" s="25">
        <f>'101_parsed'!D2136</f>
        <v>0</v>
      </c>
      <c r="G2136" s="25">
        <f>'101_parsed'!E2136</f>
        <v>0</v>
      </c>
      <c r="H2136" s="25">
        <f>'101_parsed'!F2136</f>
        <v>0</v>
      </c>
    </row>
    <row r="2137" spans="1:8" x14ac:dyDescent="0.2">
      <c r="A2137" s="25">
        <f>'101_parsed'!A2137</f>
        <v>2402</v>
      </c>
      <c r="B2137" s="33">
        <f>'101_parsed'!B2137</f>
        <v>60404</v>
      </c>
      <c r="C2137" s="25" t="str">
        <f>INDEX(all_banks!O:O,MATCH(A2137,all_banks!H:H,0))</f>
        <v>АО АКБ "ЕВРОФИНАНС МОСНАРБАНК" (2402)</v>
      </c>
      <c r="D2137" s="25" t="str">
        <f>INDEX('101_accounts'!B:B,MATCH(B2137,'101_accounts'!A:A,0))</f>
        <v>60404   A  Земля (c 13.02.2018)</v>
      </c>
      <c r="E2137" s="25">
        <f>'101_parsed'!C2137</f>
        <v>0</v>
      </c>
      <c r="F2137" s="25">
        <f>'101_parsed'!D2137</f>
        <v>0</v>
      </c>
      <c r="G2137" s="25">
        <f>'101_parsed'!E2137</f>
        <v>0</v>
      </c>
      <c r="H2137" s="25">
        <f>'101_parsed'!F2137</f>
        <v>0</v>
      </c>
    </row>
    <row r="2138" spans="1:8" x14ac:dyDescent="0.2">
      <c r="A2138" s="25">
        <f>'101_parsed'!A2138</f>
        <v>2402</v>
      </c>
      <c r="B2138" s="33">
        <f>'101_parsed'!B2138</f>
        <v>60405</v>
      </c>
      <c r="C2138" s="25" t="str">
        <f>INDEX(all_banks!O:O,MATCH(A2138,all_banks!H:H,0))</f>
        <v>АО АКБ "ЕВРОФИНАНС МОСНАРБАНК" (2402)</v>
      </c>
      <c r="D2138" s="25" t="str">
        <f>INDEX('101_accounts'!B:B,MATCH(B2138,'101_accounts'!A:A,0))</f>
        <v>60405   П
A (до 31.01.2003)  Резервы на возможные потери (c 13.02.2018)
Долгосрочно арендуемые основные средства (до 31.01.2003)</v>
      </c>
      <c r="E2138" s="25">
        <f>'101_parsed'!C2138</f>
        <v>0</v>
      </c>
      <c r="F2138" s="25">
        <f>'101_parsed'!D2138</f>
        <v>0</v>
      </c>
      <c r="G2138" s="25">
        <f>'101_parsed'!E2138</f>
        <v>0</v>
      </c>
      <c r="H2138" s="25">
        <f>'101_parsed'!F2138</f>
        <v>0</v>
      </c>
    </row>
    <row r="2139" spans="1:8" x14ac:dyDescent="0.2">
      <c r="A2139" s="25">
        <f>'101_parsed'!A2139</f>
        <v>2402</v>
      </c>
      <c r="B2139" s="33">
        <f>'101_parsed'!B2139</f>
        <v>60414</v>
      </c>
      <c r="C2139" s="25" t="str">
        <f>INDEX(all_banks!O:O,MATCH(A2139,all_banks!H:H,0))</f>
        <v>АО АКБ "ЕВРОФИНАНС МОСНАРБАНК" (2402)</v>
      </c>
      <c r="D2139" s="25" t="str">
        <f>INDEX('101_accounts'!B:B,MATCH(B2139,'101_accounts'!A:A,0))</f>
        <v>60414   П  Амортизация основных средств (кроме земли) (c 13.02.2018)</v>
      </c>
      <c r="E2139" s="25">
        <f>'101_parsed'!C2139</f>
        <v>0</v>
      </c>
      <c r="F2139" s="25">
        <f>'101_parsed'!D2139</f>
        <v>0</v>
      </c>
      <c r="G2139" s="25">
        <f>'101_parsed'!E2139</f>
        <v>0</v>
      </c>
      <c r="H2139" s="25">
        <f>'101_parsed'!F2139</f>
        <v>0</v>
      </c>
    </row>
    <row r="2140" spans="1:8" x14ac:dyDescent="0.2">
      <c r="A2140" s="25">
        <f>'101_parsed'!A2140</f>
        <v>2402</v>
      </c>
      <c r="B2140" s="33">
        <f>'101_parsed'!B2140</f>
        <v>60415</v>
      </c>
      <c r="C2140" s="25" t="str">
        <f>INDEX(all_banks!O:O,MATCH(A2140,all_banks!H:H,0))</f>
        <v>АО АКБ "ЕВРОФИНАНС МОСНАРБАНК" (2402)</v>
      </c>
      <c r="D2140" s="25" t="str">
        <f>INDEX('101_accounts'!B:B,MATCH(B2140,'101_accounts'!A:A,0))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140" s="25">
        <f>'101_parsed'!C2140</f>
        <v>0</v>
      </c>
      <c r="F2140" s="25">
        <f>'101_parsed'!D2140</f>
        <v>0</v>
      </c>
      <c r="G2140" s="25">
        <f>'101_parsed'!E2140</f>
        <v>0</v>
      </c>
      <c r="H2140" s="25">
        <f>'101_parsed'!F2140</f>
        <v>0</v>
      </c>
    </row>
    <row r="2141" spans="1:8" x14ac:dyDescent="0.2">
      <c r="A2141" s="25">
        <f>'101_parsed'!A2141</f>
        <v>2402</v>
      </c>
      <c r="B2141" s="33">
        <f>'101_parsed'!B2141</f>
        <v>61901</v>
      </c>
      <c r="C2141" s="25" t="str">
        <f>INDEX(all_banks!O:O,MATCH(A2141,all_banks!H:H,0))</f>
        <v>АО АКБ "ЕВРОФИНАНС МОСНАРБАНК" (2402)</v>
      </c>
      <c r="D2141" s="25" t="str">
        <f>INDEX('101_accounts'!B:B,MATCH(B2141,'101_accounts'!A:A,0))</f>
        <v>61901   A  Земля, временно неиспользуемая в основной деятельности</v>
      </c>
      <c r="E2141" s="25">
        <f>'101_parsed'!C2141</f>
        <v>0</v>
      </c>
      <c r="F2141" s="25">
        <f>'101_parsed'!D2141</f>
        <v>0</v>
      </c>
      <c r="G2141" s="25">
        <f>'101_parsed'!E2141</f>
        <v>0</v>
      </c>
      <c r="H2141" s="25">
        <f>'101_parsed'!F2141</f>
        <v>0</v>
      </c>
    </row>
    <row r="2142" spans="1:8" x14ac:dyDescent="0.2">
      <c r="A2142" s="25">
        <f>'101_parsed'!A2142</f>
        <v>2402</v>
      </c>
      <c r="B2142" s="33">
        <f>'101_parsed'!B2142</f>
        <v>61902</v>
      </c>
      <c r="C2142" s="25" t="str">
        <f>INDEX(all_banks!O:O,MATCH(A2142,all_banks!H:H,0))</f>
        <v>АО АКБ "ЕВРОФИНАНС МОСНАРБАНК" (2402)</v>
      </c>
      <c r="D2142" s="25" t="str">
        <f>INDEX('101_accounts'!B:B,MATCH(B2142,'101_accounts'!A:A,0))</f>
        <v>61902   A  Земля, временно неиспользуемая в основной деятельности, переданная в аренду</v>
      </c>
      <c r="E2142" s="25">
        <f>'101_parsed'!C2142</f>
        <v>0</v>
      </c>
      <c r="F2142" s="25">
        <f>'101_parsed'!D2142</f>
        <v>0</v>
      </c>
      <c r="G2142" s="25">
        <f>'101_parsed'!E2142</f>
        <v>0</v>
      </c>
      <c r="H2142" s="25">
        <f>'101_parsed'!F2142</f>
        <v>0</v>
      </c>
    </row>
    <row r="2143" spans="1:8" x14ac:dyDescent="0.2">
      <c r="A2143" s="25">
        <f>'101_parsed'!A2143</f>
        <v>2402</v>
      </c>
      <c r="B2143" s="33">
        <f>'101_parsed'!B2143</f>
        <v>61903</v>
      </c>
      <c r="C2143" s="25" t="str">
        <f>INDEX(all_banks!O:O,MATCH(A2143,all_banks!H:H,0))</f>
        <v>АО АКБ "ЕВРОФИНАНС МОСНАРБАНК" (2402)</v>
      </c>
      <c r="D2143" s="25" t="str">
        <f>INDEX('101_accounts'!B:B,MATCH(B2143,'101_accounts'!A:A,0))</f>
        <v>61903   A  Недвижимость (кроме земли), временно неиспользуемая в основной деятельности</v>
      </c>
      <c r="E2143" s="25">
        <f>'101_parsed'!C2143</f>
        <v>0</v>
      </c>
      <c r="F2143" s="25">
        <f>'101_parsed'!D2143</f>
        <v>0</v>
      </c>
      <c r="G2143" s="25">
        <f>'101_parsed'!E2143</f>
        <v>0</v>
      </c>
      <c r="H2143" s="25">
        <f>'101_parsed'!F2143</f>
        <v>0</v>
      </c>
    </row>
    <row r="2144" spans="1:8" x14ac:dyDescent="0.2">
      <c r="A2144" s="25">
        <f>'101_parsed'!A2144</f>
        <v>2402</v>
      </c>
      <c r="B2144" s="33">
        <f>'101_parsed'!B2144</f>
        <v>61904</v>
      </c>
      <c r="C2144" s="25" t="str">
        <f>INDEX(all_banks!O:O,MATCH(A2144,all_banks!H:H,0))</f>
        <v>АО АКБ "ЕВРОФИНАНС МОСНАРБАНК" (2402)</v>
      </c>
      <c r="D2144" s="25" t="str">
        <f>INDEX('101_accounts'!B:B,MATCH(B2144,'101_accounts'!A:A,0))</f>
        <v>61904   A  Недвижимость (кроме земли), временно неиспользуемая в основной деятельности, переданная в аренду</v>
      </c>
      <c r="E2144" s="25">
        <f>'101_parsed'!C2144</f>
        <v>0</v>
      </c>
      <c r="F2144" s="25">
        <f>'101_parsed'!D2144</f>
        <v>0</v>
      </c>
      <c r="G2144" s="25">
        <f>'101_parsed'!E2144</f>
        <v>0</v>
      </c>
      <c r="H2144" s="25">
        <f>'101_parsed'!F2144</f>
        <v>0</v>
      </c>
    </row>
    <row r="2145" spans="1:8" x14ac:dyDescent="0.2">
      <c r="A2145" s="25">
        <f>'101_parsed'!A2145</f>
        <v>2402</v>
      </c>
      <c r="B2145" s="33">
        <f>'101_parsed'!B2145</f>
        <v>61905</v>
      </c>
      <c r="C2145" s="25" t="str">
        <f>INDEX(all_banks!O:O,MATCH(A2145,all_banks!H:H,0))</f>
        <v>АО АКБ "ЕВРОФИНАНС МОСНАРБАНК" (2402)</v>
      </c>
      <c r="D2145" s="25" t="str">
        <f>INDEX('101_accounts'!B:B,MATCH(B2145,'101_accounts'!A:A,0))</f>
        <v>61905   A  Земля, временно неиспользуемая в основной деятельности, учитываемая по справедливой стоимости</v>
      </c>
      <c r="E2145" s="25">
        <f>'101_parsed'!C2145</f>
        <v>0</v>
      </c>
      <c r="F2145" s="25">
        <f>'101_parsed'!D2145</f>
        <v>0</v>
      </c>
      <c r="G2145" s="25">
        <f>'101_parsed'!E2145</f>
        <v>0</v>
      </c>
      <c r="H2145" s="25">
        <f>'101_parsed'!F2145</f>
        <v>0</v>
      </c>
    </row>
    <row r="2146" spans="1:8" x14ac:dyDescent="0.2">
      <c r="A2146" s="25">
        <f>'101_parsed'!A2146</f>
        <v>2402</v>
      </c>
      <c r="B2146" s="33">
        <f>'101_parsed'!B2146</f>
        <v>61906</v>
      </c>
      <c r="C2146" s="25" t="str">
        <f>INDEX(all_banks!O:O,MATCH(A2146,all_banks!H:H,0))</f>
        <v>АО АКБ "ЕВРОФИНАНС МОСНАРБАНК" (2402)</v>
      </c>
      <c r="D2146" s="25" t="str">
        <f>INDEX('101_accounts'!B:B,MATCH(B2146,'101_accounts'!A:A,0))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146" s="25">
        <f>'101_parsed'!C2146</f>
        <v>0</v>
      </c>
      <c r="F2146" s="25">
        <f>'101_parsed'!D2146</f>
        <v>0</v>
      </c>
      <c r="G2146" s="25">
        <f>'101_parsed'!E2146</f>
        <v>0</v>
      </c>
      <c r="H2146" s="25">
        <f>'101_parsed'!F2146</f>
        <v>0</v>
      </c>
    </row>
    <row r="2147" spans="1:8" x14ac:dyDescent="0.2">
      <c r="A2147" s="25">
        <f>'101_parsed'!A2147</f>
        <v>2402</v>
      </c>
      <c r="B2147" s="33">
        <f>'101_parsed'!B2147</f>
        <v>61907</v>
      </c>
      <c r="C2147" s="25" t="str">
        <f>INDEX(all_banks!O:O,MATCH(A2147,all_banks!H:H,0))</f>
        <v>АО АКБ "ЕВРОФИНАНС МОСНАРБАНК" (2402)</v>
      </c>
      <c r="D2147" s="25" t="str">
        <f>INDEX('101_accounts'!B:B,MATCH(B2147,'101_accounts'!A:A,0))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147" s="25">
        <f>'101_parsed'!C2147</f>
        <v>0</v>
      </c>
      <c r="F2147" s="25">
        <f>'101_parsed'!D2147</f>
        <v>0</v>
      </c>
      <c r="G2147" s="25">
        <f>'101_parsed'!E2147</f>
        <v>0</v>
      </c>
      <c r="H2147" s="25">
        <f>'101_parsed'!F2147</f>
        <v>0</v>
      </c>
    </row>
    <row r="2148" spans="1:8" x14ac:dyDescent="0.2">
      <c r="A2148" s="25">
        <f>'101_parsed'!A2148</f>
        <v>2402</v>
      </c>
      <c r="B2148" s="33">
        <f>'101_parsed'!B2148</f>
        <v>61908</v>
      </c>
      <c r="C2148" s="25" t="str">
        <f>INDEX(all_banks!O:O,MATCH(A2148,all_banks!H:H,0))</f>
        <v>АО АКБ "ЕВРОФИНАНС МОСНАРБАНК" (2402)</v>
      </c>
      <c r="D2148" s="25" t="str">
        <f>INDEX('101_accounts'!B:B,MATCH(B2148,'101_accounts'!A:A,0))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148" s="25">
        <f>'101_parsed'!C2148</f>
        <v>0</v>
      </c>
      <c r="F2148" s="25">
        <f>'101_parsed'!D2148</f>
        <v>0</v>
      </c>
      <c r="G2148" s="25">
        <f>'101_parsed'!E2148</f>
        <v>0</v>
      </c>
      <c r="H2148" s="25">
        <f>'101_parsed'!F2148</f>
        <v>0</v>
      </c>
    </row>
    <row r="2149" spans="1:8" x14ac:dyDescent="0.2">
      <c r="A2149" s="25">
        <f>'101_parsed'!A2149</f>
        <v>2402</v>
      </c>
      <c r="B2149" s="33">
        <f>'101_parsed'!B2149</f>
        <v>61909</v>
      </c>
      <c r="C2149" s="25" t="str">
        <f>INDEX(all_banks!O:O,MATCH(A2149,all_banks!H:H,0))</f>
        <v>АО АКБ "ЕВРОФИНАНС МОСНАРБАНК" (2402)</v>
      </c>
      <c r="D2149" s="25" t="str">
        <f>INDEX('101_accounts'!B:B,MATCH(B2149,'101_accounts'!A:A,0))</f>
        <v>61909   П  Амортизация недвижимости (кроме земли), временно неиспользуемой в основной деятельности</v>
      </c>
      <c r="E2149" s="25">
        <f>'101_parsed'!C2149</f>
        <v>0</v>
      </c>
      <c r="F2149" s="25">
        <f>'101_parsed'!D2149</f>
        <v>0</v>
      </c>
      <c r="G2149" s="25">
        <f>'101_parsed'!E2149</f>
        <v>0</v>
      </c>
      <c r="H2149" s="25">
        <f>'101_parsed'!F2149</f>
        <v>0</v>
      </c>
    </row>
    <row r="2150" spans="1:8" x14ac:dyDescent="0.2">
      <c r="A2150" s="25">
        <f>'101_parsed'!A2150</f>
        <v>2402</v>
      </c>
      <c r="B2150" s="33">
        <f>'101_parsed'!B2150</f>
        <v>61910</v>
      </c>
      <c r="C2150" s="25" t="str">
        <f>INDEX(all_banks!O:O,MATCH(A2150,all_banks!H:H,0))</f>
        <v>АО АКБ "ЕВРОФИНАНС МОСНАРБАНК" (2402)</v>
      </c>
      <c r="D2150" s="25" t="str">
        <f>INDEX('101_accounts'!B:B,MATCH(B2150,'101_accounts'!A:A,0))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150" s="25">
        <f>'101_parsed'!C2150</f>
        <v>0</v>
      </c>
      <c r="F2150" s="25">
        <f>'101_parsed'!D2150</f>
        <v>0</v>
      </c>
      <c r="G2150" s="25">
        <f>'101_parsed'!E2150</f>
        <v>0</v>
      </c>
      <c r="H2150" s="25">
        <f>'101_parsed'!F2150</f>
        <v>0</v>
      </c>
    </row>
    <row r="2151" spans="1:8" x14ac:dyDescent="0.2">
      <c r="A2151" s="25">
        <f>'101_parsed'!A2151</f>
        <v>2402</v>
      </c>
      <c r="B2151" s="33">
        <f>'101_parsed'!B2151</f>
        <v>61911</v>
      </c>
      <c r="C2151" s="25" t="str">
        <f>INDEX(all_banks!O:O,MATCH(A2151,all_banks!H:H,0))</f>
        <v>АО АКБ "ЕВРОФИНАНС МОСНАРБАНК" (2402)</v>
      </c>
      <c r="D2151" s="25" t="str">
        <f>INDEX('101_accounts'!B:B,MATCH(B2151,'101_accounts'!A:A,0))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151" s="25">
        <f>'101_parsed'!C2151</f>
        <v>0</v>
      </c>
      <c r="F2151" s="25">
        <f>'101_parsed'!D2151</f>
        <v>0</v>
      </c>
      <c r="G2151" s="25">
        <f>'101_parsed'!E2151</f>
        <v>0</v>
      </c>
      <c r="H2151" s="25">
        <f>'101_parsed'!F2151</f>
        <v>0</v>
      </c>
    </row>
    <row r="2152" spans="1:8" x14ac:dyDescent="0.2">
      <c r="A2152" s="25">
        <f>'101_parsed'!A2152</f>
        <v>2402</v>
      </c>
      <c r="B2152" s="33">
        <f>'101_parsed'!B2152</f>
        <v>61912</v>
      </c>
      <c r="C2152" s="25" t="str">
        <f>INDEX(all_banks!O:O,MATCH(A2152,all_banks!H:H,0))</f>
        <v>АО АКБ "ЕВРОФИНАНС МОСНАРБАНК" (2402)</v>
      </c>
      <c r="D2152" s="25" t="str">
        <f>INDEX('101_accounts'!B:B,MATCH(B2152,'101_accounts'!A:A,0))</f>
        <v>61912   П  Резервы на возможные потери</v>
      </c>
      <c r="E2152" s="25">
        <f>'101_parsed'!C2152</f>
        <v>0</v>
      </c>
      <c r="F2152" s="25">
        <f>'101_parsed'!D2152</f>
        <v>0</v>
      </c>
      <c r="G2152" s="25">
        <f>'101_parsed'!E2152</f>
        <v>0</v>
      </c>
      <c r="H2152" s="25">
        <f>'101_parsed'!F2152</f>
        <v>0</v>
      </c>
    </row>
    <row r="2153" spans="1:8" x14ac:dyDescent="0.2">
      <c r="A2153" s="25">
        <f>'101_parsed'!A2153</f>
        <v>2402</v>
      </c>
      <c r="B2153" s="33">
        <f>'101_parsed'!B2153</f>
        <v>62001</v>
      </c>
      <c r="C2153" s="25" t="str">
        <f>INDEX(all_banks!O:O,MATCH(A2153,all_banks!H:H,0))</f>
        <v>АО АКБ "ЕВРОФИНАНС МОСНАРБАНК" (2402)</v>
      </c>
      <c r="D2153" s="25" t="str">
        <f>INDEX('101_accounts'!B:B,MATCH(B2153,'101_accounts'!A:A,0))</f>
        <v>62001   A  Долгосрочные активы, предназначенные для продажи</v>
      </c>
      <c r="E2153" s="25">
        <f>'101_parsed'!C2153</f>
        <v>0</v>
      </c>
      <c r="F2153" s="25">
        <f>'101_parsed'!D2153</f>
        <v>0</v>
      </c>
      <c r="G2153" s="25">
        <f>'101_parsed'!E2153</f>
        <v>0</v>
      </c>
      <c r="H2153" s="25">
        <f>'101_parsed'!F2153</f>
        <v>0</v>
      </c>
    </row>
    <row r="2154" spans="1:8" x14ac:dyDescent="0.2">
      <c r="A2154" s="25">
        <f>'101_parsed'!A2154</f>
        <v>2402</v>
      </c>
      <c r="B2154" s="33">
        <f>'101_parsed'!B2154</f>
        <v>62002</v>
      </c>
      <c r="C2154" s="25" t="str">
        <f>INDEX(all_banks!O:O,MATCH(A2154,all_banks!H:H,0))</f>
        <v>АО АКБ "ЕВРОФИНАНС МОСНАРБАНК" (2402)</v>
      </c>
      <c r="D2154" s="25" t="str">
        <f>INDEX('101_accounts'!B:B,MATCH(B2154,'101_accounts'!A:A,0))</f>
        <v>62002   П  Резервы на возможные потери</v>
      </c>
      <c r="E2154" s="25">
        <f>'101_parsed'!C2154</f>
        <v>0</v>
      </c>
      <c r="F2154" s="25">
        <f>'101_parsed'!D2154</f>
        <v>0</v>
      </c>
      <c r="G2154" s="25">
        <f>'101_parsed'!E2154</f>
        <v>0</v>
      </c>
      <c r="H2154" s="25">
        <f>'101_parsed'!F2154</f>
        <v>0</v>
      </c>
    </row>
    <row r="2155" spans="1:8" x14ac:dyDescent="0.2">
      <c r="A2155" s="25">
        <f>'101_parsed'!A2155</f>
        <v>2402</v>
      </c>
      <c r="B2155" s="33">
        <f>'101_parsed'!B2155</f>
        <v>62101</v>
      </c>
      <c r="C2155" s="25" t="str">
        <f>INDEX(all_banks!O:O,MATCH(A2155,all_banks!H:H,0))</f>
        <v>АО АКБ "ЕВРОФИНАНС МОСНАРБАНК" (2402)</v>
      </c>
      <c r="D2155" s="25" t="str">
        <f>INDEX('101_accounts'!B:B,MATCH(B2155,'101_accounts'!A:A,0))</f>
        <v>62101   A  Средства труда, полученные по договорам отступного, залога, назначение которых не определено</v>
      </c>
      <c r="E2155" s="25">
        <f>'101_parsed'!C2155</f>
        <v>0</v>
      </c>
      <c r="F2155" s="25">
        <f>'101_parsed'!D2155</f>
        <v>0</v>
      </c>
      <c r="G2155" s="25">
        <f>'101_parsed'!E2155</f>
        <v>0</v>
      </c>
      <c r="H2155" s="25">
        <f>'101_parsed'!F2155</f>
        <v>0</v>
      </c>
    </row>
    <row r="2156" spans="1:8" x14ac:dyDescent="0.2">
      <c r="A2156" s="25">
        <f>'101_parsed'!A2156</f>
        <v>2402</v>
      </c>
      <c r="B2156" s="33">
        <f>'101_parsed'!B2156</f>
        <v>62102</v>
      </c>
      <c r="C2156" s="25" t="str">
        <f>INDEX(all_banks!O:O,MATCH(A2156,all_banks!H:H,0))</f>
        <v>АО АКБ "ЕВРОФИНАНС МОСНАРБАНК" (2402)</v>
      </c>
      <c r="D2156" s="25" t="str">
        <f>INDEX('101_accounts'!B:B,MATCH(B2156,'101_accounts'!A:A,0))</f>
        <v>62102   A  Предметы труда, полученные по договорам отступного, залога, назначение которых не определено</v>
      </c>
      <c r="E2156" s="25">
        <f>'101_parsed'!C2156</f>
        <v>0</v>
      </c>
      <c r="F2156" s="25">
        <f>'101_parsed'!D2156</f>
        <v>0</v>
      </c>
      <c r="G2156" s="25">
        <f>'101_parsed'!E2156</f>
        <v>0</v>
      </c>
      <c r="H2156" s="25">
        <f>'101_parsed'!F2156</f>
        <v>0</v>
      </c>
    </row>
    <row r="2157" spans="1:8" x14ac:dyDescent="0.2">
      <c r="A2157" s="25">
        <f>'101_parsed'!A2157</f>
        <v>2402</v>
      </c>
      <c r="B2157" s="33">
        <f>'101_parsed'!B2157</f>
        <v>62103</v>
      </c>
      <c r="C2157" s="25" t="str">
        <f>INDEX(all_banks!O:O,MATCH(A2157,all_banks!H:H,0))</f>
        <v>АО АКБ "ЕВРОФИНАНС МОСНАРБАНК" (2402)</v>
      </c>
      <c r="D2157" s="25" t="str">
        <f>INDEX('101_accounts'!B:B,MATCH(B2157,'101_accounts'!A:A,0))</f>
        <v>62103   П  Резервы на возможные потери</v>
      </c>
      <c r="E2157" s="25">
        <f>'101_parsed'!C2157</f>
        <v>0</v>
      </c>
      <c r="F2157" s="25">
        <f>'101_parsed'!D2157</f>
        <v>0</v>
      </c>
      <c r="G2157" s="25">
        <f>'101_parsed'!E2157</f>
        <v>0</v>
      </c>
      <c r="H2157" s="25">
        <f>'101_parsed'!F2157</f>
        <v>0</v>
      </c>
    </row>
    <row r="2158" spans="1:8" x14ac:dyDescent="0.2">
      <c r="A2158" s="25">
        <f>'101_parsed'!A2158</f>
        <v>3161</v>
      </c>
      <c r="B2158" s="33">
        <f>'101_parsed'!B2158</f>
        <v>60401</v>
      </c>
      <c r="C2158" s="25" t="str">
        <f>INDEX(all_banks!O:O,MATCH(A2158,all_banks!H:H,0))</f>
        <v>ПАО "Банк "Екатеринбург" (3161)</v>
      </c>
      <c r="D2158" s="25" t="str">
        <f>INDEX('101_accounts'!B:B,MATCH(B2158,'101_accounts'!A:A,0))</f>
        <v>60401   A  Основные средства (кроме земли) (c 13.02.2018)_x000D_Категория 1- Здания и сооружения (до 31.12.2002)</v>
      </c>
      <c r="E2158" s="25">
        <f>'101_parsed'!C2158</f>
        <v>193490</v>
      </c>
      <c r="F2158" s="25">
        <f>'101_parsed'!D2158</f>
        <v>0</v>
      </c>
      <c r="G2158" s="25">
        <f>'101_parsed'!E2158</f>
        <v>197330</v>
      </c>
      <c r="H2158" s="25">
        <f>'101_parsed'!F2158</f>
        <v>0</v>
      </c>
    </row>
    <row r="2159" spans="1:8" x14ac:dyDescent="0.2">
      <c r="A2159" s="25">
        <f>'101_parsed'!A2159</f>
        <v>3161</v>
      </c>
      <c r="B2159" s="33">
        <f>'101_parsed'!B2159</f>
        <v>60404</v>
      </c>
      <c r="C2159" s="25" t="str">
        <f>INDEX(all_banks!O:O,MATCH(A2159,all_banks!H:H,0))</f>
        <v>ПАО "Банк "Екатеринбург" (3161)</v>
      </c>
      <c r="D2159" s="25" t="str">
        <f>INDEX('101_accounts'!B:B,MATCH(B2159,'101_accounts'!A:A,0))</f>
        <v>60404   A  Земля (c 13.02.2018)</v>
      </c>
      <c r="E2159" s="25">
        <f>'101_parsed'!C2159</f>
        <v>3762</v>
      </c>
      <c r="F2159" s="25">
        <f>'101_parsed'!D2159</f>
        <v>0</v>
      </c>
      <c r="G2159" s="25">
        <f>'101_parsed'!E2159</f>
        <v>3762</v>
      </c>
      <c r="H2159" s="25">
        <f>'101_parsed'!F2159</f>
        <v>0</v>
      </c>
    </row>
    <row r="2160" spans="1:8" x14ac:dyDescent="0.2">
      <c r="A2160" s="25">
        <f>'101_parsed'!A2160</f>
        <v>3161</v>
      </c>
      <c r="B2160" s="33">
        <f>'101_parsed'!B2160</f>
        <v>60405</v>
      </c>
      <c r="C2160" s="25" t="str">
        <f>INDEX(all_banks!O:O,MATCH(A2160,all_banks!H:H,0))</f>
        <v>ПАО "Банк "Екатеринбург" (3161)</v>
      </c>
      <c r="D2160" s="25" t="str">
        <f>INDEX('101_accounts'!B:B,MATCH(B2160,'101_accounts'!A:A,0))</f>
        <v>60405   П
A (до 31.01.2003)  Резервы на возможные потери (c 13.02.2018)
Долгосрочно арендуемые основные средства (до 31.01.2003)</v>
      </c>
      <c r="E2160" s="25">
        <f>'101_parsed'!C2160</f>
        <v>0</v>
      </c>
      <c r="F2160" s="25">
        <f>'101_parsed'!D2160</f>
        <v>0</v>
      </c>
      <c r="G2160" s="25">
        <f>'101_parsed'!E2160</f>
        <v>0</v>
      </c>
      <c r="H2160" s="25">
        <f>'101_parsed'!F2160</f>
        <v>0</v>
      </c>
    </row>
    <row r="2161" spans="1:8" x14ac:dyDescent="0.2">
      <c r="A2161" s="25">
        <f>'101_parsed'!A2161</f>
        <v>3161</v>
      </c>
      <c r="B2161" s="33">
        <f>'101_parsed'!B2161</f>
        <v>60414</v>
      </c>
      <c r="C2161" s="25" t="str">
        <f>INDEX(all_banks!O:O,MATCH(A2161,all_banks!H:H,0))</f>
        <v>ПАО "Банк "Екатеринбург" (3161)</v>
      </c>
      <c r="D2161" s="25" t="str">
        <f>INDEX('101_accounts'!B:B,MATCH(B2161,'101_accounts'!A:A,0))</f>
        <v>60414   П  Амортизация основных средств (кроме земли) (c 13.02.2018)</v>
      </c>
      <c r="E2161" s="25">
        <f>'101_parsed'!C2161</f>
        <v>0</v>
      </c>
      <c r="F2161" s="25">
        <f>'101_parsed'!D2161</f>
        <v>93794</v>
      </c>
      <c r="G2161" s="25">
        <f>'101_parsed'!E2161</f>
        <v>0</v>
      </c>
      <c r="H2161" s="25">
        <f>'101_parsed'!F2161</f>
        <v>96359</v>
      </c>
    </row>
    <row r="2162" spans="1:8" x14ac:dyDescent="0.2">
      <c r="A2162" s="25">
        <f>'101_parsed'!A2162</f>
        <v>3161</v>
      </c>
      <c r="B2162" s="33">
        <f>'101_parsed'!B2162</f>
        <v>60415</v>
      </c>
      <c r="C2162" s="25" t="str">
        <f>INDEX(all_banks!O:O,MATCH(A2162,all_banks!H:H,0))</f>
        <v>ПАО "Банк "Екатеринбург" (3161)</v>
      </c>
      <c r="D2162" s="25" t="str">
        <f>INDEX('101_accounts'!B:B,MATCH(B2162,'101_accounts'!A:A,0))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162" s="25">
        <f>'101_parsed'!C2162</f>
        <v>0</v>
      </c>
      <c r="F2162" s="25">
        <f>'101_parsed'!D2162</f>
        <v>0</v>
      </c>
      <c r="G2162" s="25">
        <f>'101_parsed'!E2162</f>
        <v>0</v>
      </c>
      <c r="H2162" s="25">
        <f>'101_parsed'!F2162</f>
        <v>0</v>
      </c>
    </row>
    <row r="2163" spans="1:8" x14ac:dyDescent="0.2">
      <c r="A2163" s="25">
        <f>'101_parsed'!A2163</f>
        <v>3161</v>
      </c>
      <c r="B2163" s="33">
        <f>'101_parsed'!B2163</f>
        <v>61901</v>
      </c>
      <c r="C2163" s="25" t="str">
        <f>INDEX(all_banks!O:O,MATCH(A2163,all_banks!H:H,0))</f>
        <v>ПАО "Банк "Екатеринбург" (3161)</v>
      </c>
      <c r="D2163" s="25" t="str">
        <f>INDEX('101_accounts'!B:B,MATCH(B2163,'101_accounts'!A:A,0))</f>
        <v>61901   A  Земля, временно неиспользуемая в основной деятельности</v>
      </c>
      <c r="E2163" s="25">
        <f>'101_parsed'!C2163</f>
        <v>0</v>
      </c>
      <c r="F2163" s="25">
        <f>'101_parsed'!D2163</f>
        <v>0</v>
      </c>
      <c r="G2163" s="25">
        <f>'101_parsed'!E2163</f>
        <v>0</v>
      </c>
      <c r="H2163" s="25">
        <f>'101_parsed'!F2163</f>
        <v>0</v>
      </c>
    </row>
    <row r="2164" spans="1:8" x14ac:dyDescent="0.2">
      <c r="A2164" s="25">
        <f>'101_parsed'!A2164</f>
        <v>3161</v>
      </c>
      <c r="B2164" s="33">
        <f>'101_parsed'!B2164</f>
        <v>61902</v>
      </c>
      <c r="C2164" s="25" t="str">
        <f>INDEX(all_banks!O:O,MATCH(A2164,all_banks!H:H,0))</f>
        <v>ПАО "Банк "Екатеринбург" (3161)</v>
      </c>
      <c r="D2164" s="25" t="str">
        <f>INDEX('101_accounts'!B:B,MATCH(B2164,'101_accounts'!A:A,0))</f>
        <v>61902   A  Земля, временно неиспользуемая в основной деятельности, переданная в аренду</v>
      </c>
      <c r="E2164" s="25">
        <f>'101_parsed'!C2164</f>
        <v>0</v>
      </c>
      <c r="F2164" s="25">
        <f>'101_parsed'!D2164</f>
        <v>0</v>
      </c>
      <c r="G2164" s="25">
        <f>'101_parsed'!E2164</f>
        <v>0</v>
      </c>
      <c r="H2164" s="25">
        <f>'101_parsed'!F2164</f>
        <v>0</v>
      </c>
    </row>
    <row r="2165" spans="1:8" x14ac:dyDescent="0.2">
      <c r="A2165" s="25">
        <f>'101_parsed'!A2165</f>
        <v>3161</v>
      </c>
      <c r="B2165" s="33">
        <f>'101_parsed'!B2165</f>
        <v>61903</v>
      </c>
      <c r="C2165" s="25" t="str">
        <f>INDEX(all_banks!O:O,MATCH(A2165,all_banks!H:H,0))</f>
        <v>ПАО "Банк "Екатеринбург" (3161)</v>
      </c>
      <c r="D2165" s="25" t="str">
        <f>INDEX('101_accounts'!B:B,MATCH(B2165,'101_accounts'!A:A,0))</f>
        <v>61903   A  Недвижимость (кроме земли), временно неиспользуемая в основной деятельности</v>
      </c>
      <c r="E2165" s="25">
        <f>'101_parsed'!C2165</f>
        <v>0</v>
      </c>
      <c r="F2165" s="25">
        <f>'101_parsed'!D2165</f>
        <v>0</v>
      </c>
      <c r="G2165" s="25">
        <f>'101_parsed'!E2165</f>
        <v>0</v>
      </c>
      <c r="H2165" s="25">
        <f>'101_parsed'!F2165</f>
        <v>0</v>
      </c>
    </row>
    <row r="2166" spans="1:8" x14ac:dyDescent="0.2">
      <c r="A2166" s="25">
        <f>'101_parsed'!A2166</f>
        <v>3161</v>
      </c>
      <c r="B2166" s="33">
        <f>'101_parsed'!B2166</f>
        <v>61904</v>
      </c>
      <c r="C2166" s="25" t="str">
        <f>INDEX(all_banks!O:O,MATCH(A2166,all_banks!H:H,0))</f>
        <v>ПАО "Банк "Екатеринбург" (3161)</v>
      </c>
      <c r="D2166" s="25" t="str">
        <f>INDEX('101_accounts'!B:B,MATCH(B2166,'101_accounts'!A:A,0))</f>
        <v>61904   A  Недвижимость (кроме земли), временно неиспользуемая в основной деятельности, переданная в аренду</v>
      </c>
      <c r="E2166" s="25">
        <f>'101_parsed'!C2166</f>
        <v>0</v>
      </c>
      <c r="F2166" s="25">
        <f>'101_parsed'!D2166</f>
        <v>0</v>
      </c>
      <c r="G2166" s="25">
        <f>'101_parsed'!E2166</f>
        <v>0</v>
      </c>
      <c r="H2166" s="25">
        <f>'101_parsed'!F2166</f>
        <v>0</v>
      </c>
    </row>
    <row r="2167" spans="1:8" x14ac:dyDescent="0.2">
      <c r="A2167" s="25">
        <f>'101_parsed'!A2167</f>
        <v>3161</v>
      </c>
      <c r="B2167" s="33">
        <f>'101_parsed'!B2167</f>
        <v>61905</v>
      </c>
      <c r="C2167" s="25" t="str">
        <f>INDEX(all_banks!O:O,MATCH(A2167,all_banks!H:H,0))</f>
        <v>ПАО "Банк "Екатеринбург" (3161)</v>
      </c>
      <c r="D2167" s="25" t="str">
        <f>INDEX('101_accounts'!B:B,MATCH(B2167,'101_accounts'!A:A,0))</f>
        <v>61905   A  Земля, временно неиспользуемая в основной деятельности, учитываемая по справедливой стоимости</v>
      </c>
      <c r="E2167" s="25">
        <f>'101_parsed'!C2167</f>
        <v>0</v>
      </c>
      <c r="F2167" s="25">
        <f>'101_parsed'!D2167</f>
        <v>0</v>
      </c>
      <c r="G2167" s="25">
        <f>'101_parsed'!E2167</f>
        <v>0</v>
      </c>
      <c r="H2167" s="25">
        <f>'101_parsed'!F2167</f>
        <v>0</v>
      </c>
    </row>
    <row r="2168" spans="1:8" x14ac:dyDescent="0.2">
      <c r="A2168" s="25">
        <f>'101_parsed'!A2168</f>
        <v>3161</v>
      </c>
      <c r="B2168" s="33">
        <f>'101_parsed'!B2168</f>
        <v>61906</v>
      </c>
      <c r="C2168" s="25" t="str">
        <f>INDEX(all_banks!O:O,MATCH(A2168,all_banks!H:H,0))</f>
        <v>ПАО "Банк "Екатеринбург" (3161)</v>
      </c>
      <c r="D2168" s="25" t="str">
        <f>INDEX('101_accounts'!B:B,MATCH(B2168,'101_accounts'!A:A,0))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168" s="25">
        <f>'101_parsed'!C2168</f>
        <v>0</v>
      </c>
      <c r="F2168" s="25">
        <f>'101_parsed'!D2168</f>
        <v>0</v>
      </c>
      <c r="G2168" s="25">
        <f>'101_parsed'!E2168</f>
        <v>0</v>
      </c>
      <c r="H2168" s="25">
        <f>'101_parsed'!F2168</f>
        <v>0</v>
      </c>
    </row>
    <row r="2169" spans="1:8" x14ac:dyDescent="0.2">
      <c r="A2169" s="25">
        <f>'101_parsed'!A2169</f>
        <v>3161</v>
      </c>
      <c r="B2169" s="33">
        <f>'101_parsed'!B2169</f>
        <v>61907</v>
      </c>
      <c r="C2169" s="25" t="str">
        <f>INDEX(all_banks!O:O,MATCH(A2169,all_banks!H:H,0))</f>
        <v>ПАО "Банк "Екатеринбург" (3161)</v>
      </c>
      <c r="D2169" s="25" t="str">
        <f>INDEX('101_accounts'!B:B,MATCH(B2169,'101_accounts'!A:A,0))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169" s="25">
        <f>'101_parsed'!C2169</f>
        <v>0</v>
      </c>
      <c r="F2169" s="25">
        <f>'101_parsed'!D2169</f>
        <v>0</v>
      </c>
      <c r="G2169" s="25">
        <f>'101_parsed'!E2169</f>
        <v>0</v>
      </c>
      <c r="H2169" s="25">
        <f>'101_parsed'!F2169</f>
        <v>0</v>
      </c>
    </row>
    <row r="2170" spans="1:8" x14ac:dyDescent="0.2">
      <c r="A2170" s="25">
        <f>'101_parsed'!A2170</f>
        <v>3161</v>
      </c>
      <c r="B2170" s="33">
        <f>'101_parsed'!B2170</f>
        <v>61908</v>
      </c>
      <c r="C2170" s="25" t="str">
        <f>INDEX(all_banks!O:O,MATCH(A2170,all_banks!H:H,0))</f>
        <v>ПАО "Банк "Екатеринбург" (3161)</v>
      </c>
      <c r="D2170" s="25" t="str">
        <f>INDEX('101_accounts'!B:B,MATCH(B2170,'101_accounts'!A:A,0))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170" s="25">
        <f>'101_parsed'!C2170</f>
        <v>26719</v>
      </c>
      <c r="F2170" s="25">
        <f>'101_parsed'!D2170</f>
        <v>0</v>
      </c>
      <c r="G2170" s="25">
        <f>'101_parsed'!E2170</f>
        <v>0</v>
      </c>
      <c r="H2170" s="25">
        <f>'101_parsed'!F2170</f>
        <v>0</v>
      </c>
    </row>
    <row r="2171" spans="1:8" x14ac:dyDescent="0.2">
      <c r="A2171" s="25">
        <f>'101_parsed'!A2171</f>
        <v>3161</v>
      </c>
      <c r="B2171" s="33">
        <f>'101_parsed'!B2171</f>
        <v>61909</v>
      </c>
      <c r="C2171" s="25" t="str">
        <f>INDEX(all_banks!O:O,MATCH(A2171,all_banks!H:H,0))</f>
        <v>ПАО "Банк "Екатеринбург" (3161)</v>
      </c>
      <c r="D2171" s="25" t="str">
        <f>INDEX('101_accounts'!B:B,MATCH(B2171,'101_accounts'!A:A,0))</f>
        <v>61909   П  Амортизация недвижимости (кроме земли), временно неиспользуемой в основной деятельности</v>
      </c>
      <c r="E2171" s="25">
        <f>'101_parsed'!C2171</f>
        <v>0</v>
      </c>
      <c r="F2171" s="25">
        <f>'101_parsed'!D2171</f>
        <v>0</v>
      </c>
      <c r="G2171" s="25">
        <f>'101_parsed'!E2171</f>
        <v>0</v>
      </c>
      <c r="H2171" s="25">
        <f>'101_parsed'!F2171</f>
        <v>0</v>
      </c>
    </row>
    <row r="2172" spans="1:8" x14ac:dyDescent="0.2">
      <c r="A2172" s="25">
        <f>'101_parsed'!A2172</f>
        <v>3161</v>
      </c>
      <c r="B2172" s="33">
        <f>'101_parsed'!B2172</f>
        <v>61910</v>
      </c>
      <c r="C2172" s="25" t="str">
        <f>INDEX(all_banks!O:O,MATCH(A2172,all_banks!H:H,0))</f>
        <v>ПАО "Банк "Екатеринбург" (3161)</v>
      </c>
      <c r="D2172" s="25" t="str">
        <f>INDEX('101_accounts'!B:B,MATCH(B2172,'101_accounts'!A:A,0))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172" s="25">
        <f>'101_parsed'!C2172</f>
        <v>0</v>
      </c>
      <c r="F2172" s="25">
        <f>'101_parsed'!D2172</f>
        <v>0</v>
      </c>
      <c r="G2172" s="25">
        <f>'101_parsed'!E2172</f>
        <v>0</v>
      </c>
      <c r="H2172" s="25">
        <f>'101_parsed'!F2172</f>
        <v>0</v>
      </c>
    </row>
    <row r="2173" spans="1:8" x14ac:dyDescent="0.2">
      <c r="A2173" s="25">
        <f>'101_parsed'!A2173</f>
        <v>3161</v>
      </c>
      <c r="B2173" s="33">
        <f>'101_parsed'!B2173</f>
        <v>61911</v>
      </c>
      <c r="C2173" s="25" t="str">
        <f>INDEX(all_banks!O:O,MATCH(A2173,all_banks!H:H,0))</f>
        <v>ПАО "Банк "Екатеринбург" (3161)</v>
      </c>
      <c r="D2173" s="25" t="str">
        <f>INDEX('101_accounts'!B:B,MATCH(B2173,'101_accounts'!A:A,0))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173" s="25">
        <f>'101_parsed'!C2173</f>
        <v>0</v>
      </c>
      <c r="F2173" s="25">
        <f>'101_parsed'!D2173</f>
        <v>0</v>
      </c>
      <c r="G2173" s="25">
        <f>'101_parsed'!E2173</f>
        <v>0</v>
      </c>
      <c r="H2173" s="25">
        <f>'101_parsed'!F2173</f>
        <v>0</v>
      </c>
    </row>
    <row r="2174" spans="1:8" x14ac:dyDescent="0.2">
      <c r="A2174" s="25">
        <f>'101_parsed'!A2174</f>
        <v>3161</v>
      </c>
      <c r="B2174" s="33">
        <f>'101_parsed'!B2174</f>
        <v>61912</v>
      </c>
      <c r="C2174" s="25" t="str">
        <f>INDEX(all_banks!O:O,MATCH(A2174,all_banks!H:H,0))</f>
        <v>ПАО "Банк "Екатеринбург" (3161)</v>
      </c>
      <c r="D2174" s="25" t="str">
        <f>INDEX('101_accounts'!B:B,MATCH(B2174,'101_accounts'!A:A,0))</f>
        <v>61912   П  Резервы на возможные потери</v>
      </c>
      <c r="E2174" s="25">
        <f>'101_parsed'!C2174</f>
        <v>0</v>
      </c>
      <c r="F2174" s="25">
        <f>'101_parsed'!D2174</f>
        <v>0</v>
      </c>
      <c r="G2174" s="25">
        <f>'101_parsed'!E2174</f>
        <v>0</v>
      </c>
      <c r="H2174" s="25">
        <f>'101_parsed'!F2174</f>
        <v>0</v>
      </c>
    </row>
    <row r="2175" spans="1:8" x14ac:dyDescent="0.2">
      <c r="A2175" s="25">
        <f>'101_parsed'!A2175</f>
        <v>3161</v>
      </c>
      <c r="B2175" s="33">
        <f>'101_parsed'!B2175</f>
        <v>62001</v>
      </c>
      <c r="C2175" s="25" t="str">
        <f>INDEX(all_banks!O:O,MATCH(A2175,all_banks!H:H,0))</f>
        <v>ПАО "Банк "Екатеринбург" (3161)</v>
      </c>
      <c r="D2175" s="25" t="str">
        <f>INDEX('101_accounts'!B:B,MATCH(B2175,'101_accounts'!A:A,0))</f>
        <v>62001   A  Долгосрочные активы, предназначенные для продажи</v>
      </c>
      <c r="E2175" s="25">
        <f>'101_parsed'!C2175</f>
        <v>16892</v>
      </c>
      <c r="F2175" s="25">
        <f>'101_parsed'!D2175</f>
        <v>0</v>
      </c>
      <c r="G2175" s="25">
        <f>'101_parsed'!E2175</f>
        <v>7594</v>
      </c>
      <c r="H2175" s="25">
        <f>'101_parsed'!F2175</f>
        <v>0</v>
      </c>
    </row>
    <row r="2176" spans="1:8" x14ac:dyDescent="0.2">
      <c r="A2176" s="25">
        <f>'101_parsed'!A2176</f>
        <v>3161</v>
      </c>
      <c r="B2176" s="33">
        <f>'101_parsed'!B2176</f>
        <v>62002</v>
      </c>
      <c r="C2176" s="25" t="str">
        <f>INDEX(all_banks!O:O,MATCH(A2176,all_banks!H:H,0))</f>
        <v>ПАО "Банк "Екатеринбург" (3161)</v>
      </c>
      <c r="D2176" s="25" t="str">
        <f>INDEX('101_accounts'!B:B,MATCH(B2176,'101_accounts'!A:A,0))</f>
        <v>62002   П  Резервы на возможные потери</v>
      </c>
      <c r="E2176" s="25">
        <f>'101_parsed'!C2176</f>
        <v>0</v>
      </c>
      <c r="F2176" s="25">
        <f>'101_parsed'!D2176</f>
        <v>13</v>
      </c>
      <c r="G2176" s="25">
        <f>'101_parsed'!E2176</f>
        <v>0</v>
      </c>
      <c r="H2176" s="25">
        <f>'101_parsed'!F2176</f>
        <v>13</v>
      </c>
    </row>
    <row r="2177" spans="1:8" x14ac:dyDescent="0.2">
      <c r="A2177" s="25">
        <f>'101_parsed'!A2177</f>
        <v>3161</v>
      </c>
      <c r="B2177" s="33">
        <f>'101_parsed'!B2177</f>
        <v>62101</v>
      </c>
      <c r="C2177" s="25" t="str">
        <f>INDEX(all_banks!O:O,MATCH(A2177,all_banks!H:H,0))</f>
        <v>ПАО "Банк "Екатеринбург" (3161)</v>
      </c>
      <c r="D2177" s="25" t="str">
        <f>INDEX('101_accounts'!B:B,MATCH(B2177,'101_accounts'!A:A,0))</f>
        <v>62101   A  Средства труда, полученные по договорам отступного, залога, назначение которых не определено</v>
      </c>
      <c r="E2177" s="25">
        <f>'101_parsed'!C2177</f>
        <v>0</v>
      </c>
      <c r="F2177" s="25">
        <f>'101_parsed'!D2177</f>
        <v>0</v>
      </c>
      <c r="G2177" s="25">
        <f>'101_parsed'!E2177</f>
        <v>0</v>
      </c>
      <c r="H2177" s="25">
        <f>'101_parsed'!F2177</f>
        <v>0</v>
      </c>
    </row>
    <row r="2178" spans="1:8" x14ac:dyDescent="0.2">
      <c r="A2178" s="25">
        <f>'101_parsed'!A2178</f>
        <v>3161</v>
      </c>
      <c r="B2178" s="33">
        <f>'101_parsed'!B2178</f>
        <v>62102</v>
      </c>
      <c r="C2178" s="25" t="str">
        <f>INDEX(all_banks!O:O,MATCH(A2178,all_banks!H:H,0))</f>
        <v>ПАО "Банк "Екатеринбург" (3161)</v>
      </c>
      <c r="D2178" s="25" t="str">
        <f>INDEX('101_accounts'!B:B,MATCH(B2178,'101_accounts'!A:A,0))</f>
        <v>62102   A  Предметы труда, полученные по договорам отступного, залога, назначение которых не определено</v>
      </c>
      <c r="E2178" s="25">
        <f>'101_parsed'!C2178</f>
        <v>0</v>
      </c>
      <c r="F2178" s="25">
        <f>'101_parsed'!D2178</f>
        <v>0</v>
      </c>
      <c r="G2178" s="25">
        <f>'101_parsed'!E2178</f>
        <v>0</v>
      </c>
      <c r="H2178" s="25">
        <f>'101_parsed'!F2178</f>
        <v>0</v>
      </c>
    </row>
    <row r="2179" spans="1:8" x14ac:dyDescent="0.2">
      <c r="A2179" s="25">
        <f>'101_parsed'!A2179</f>
        <v>3161</v>
      </c>
      <c r="B2179" s="33">
        <f>'101_parsed'!B2179</f>
        <v>62103</v>
      </c>
      <c r="C2179" s="25" t="str">
        <f>INDEX(all_banks!O:O,MATCH(A2179,all_banks!H:H,0))</f>
        <v>ПАО "Банк "Екатеринбург" (3161)</v>
      </c>
      <c r="D2179" s="25" t="str">
        <f>INDEX('101_accounts'!B:B,MATCH(B2179,'101_accounts'!A:A,0))</f>
        <v>62103   П  Резервы на возможные потери</v>
      </c>
      <c r="E2179" s="25">
        <f>'101_parsed'!C2179</f>
        <v>0</v>
      </c>
      <c r="F2179" s="25">
        <f>'101_parsed'!D2179</f>
        <v>0</v>
      </c>
      <c r="G2179" s="25">
        <f>'101_parsed'!E2179</f>
        <v>0</v>
      </c>
      <c r="H2179" s="25">
        <f>'101_parsed'!F2179</f>
        <v>0</v>
      </c>
    </row>
    <row r="2180" spans="1:8" x14ac:dyDescent="0.2">
      <c r="A2180" s="25">
        <f>'101_parsed'!A2180</f>
        <v>2645</v>
      </c>
      <c r="B2180" s="33">
        <f>'101_parsed'!B2180</f>
        <v>60401</v>
      </c>
      <c r="C2180" s="25" t="str">
        <f>INDEX(all_banks!O:O,MATCH(A2180,all_banks!H:H,0))</f>
        <v>АО АИКБ "Енисейский объединенный банк" (2645)</v>
      </c>
      <c r="D2180" s="25" t="str">
        <f>INDEX('101_accounts'!B:B,MATCH(B2180,'101_accounts'!A:A,0))</f>
        <v>60401   A  Основные средства (кроме земли) (c 13.02.2018)_x000D_Категория 1- Здания и сооружения (до 31.12.2002)</v>
      </c>
      <c r="E2180" s="25">
        <f>'101_parsed'!C2180</f>
        <v>456063</v>
      </c>
      <c r="F2180" s="25">
        <f>'101_parsed'!D2180</f>
        <v>0</v>
      </c>
      <c r="G2180" s="25">
        <f>'101_parsed'!E2180</f>
        <v>427957</v>
      </c>
      <c r="H2180" s="25">
        <f>'101_parsed'!F2180</f>
        <v>0</v>
      </c>
    </row>
    <row r="2181" spans="1:8" x14ac:dyDescent="0.2">
      <c r="A2181" s="25">
        <f>'101_parsed'!A2181</f>
        <v>2645</v>
      </c>
      <c r="B2181" s="33">
        <f>'101_parsed'!B2181</f>
        <v>60404</v>
      </c>
      <c r="C2181" s="25" t="str">
        <f>INDEX(all_banks!O:O,MATCH(A2181,all_banks!H:H,0))</f>
        <v>АО АИКБ "Енисейский объединенный банк" (2645)</v>
      </c>
      <c r="D2181" s="25" t="str">
        <f>INDEX('101_accounts'!B:B,MATCH(B2181,'101_accounts'!A:A,0))</f>
        <v>60404   A  Земля (c 13.02.2018)</v>
      </c>
      <c r="E2181" s="25">
        <f>'101_parsed'!C2181</f>
        <v>2655</v>
      </c>
      <c r="F2181" s="25">
        <f>'101_parsed'!D2181</f>
        <v>0</v>
      </c>
      <c r="G2181" s="25">
        <f>'101_parsed'!E2181</f>
        <v>2533</v>
      </c>
      <c r="H2181" s="25">
        <f>'101_parsed'!F2181</f>
        <v>0</v>
      </c>
    </row>
    <row r="2182" spans="1:8" x14ac:dyDescent="0.2">
      <c r="A2182" s="25">
        <f>'101_parsed'!A2182</f>
        <v>2645</v>
      </c>
      <c r="B2182" s="33">
        <f>'101_parsed'!B2182</f>
        <v>60405</v>
      </c>
      <c r="C2182" s="25" t="str">
        <f>INDEX(all_banks!O:O,MATCH(A2182,all_banks!H:H,0))</f>
        <v>АО АИКБ "Енисейский объединенный банк" (2645)</v>
      </c>
      <c r="D2182" s="25" t="str">
        <f>INDEX('101_accounts'!B:B,MATCH(B2182,'101_accounts'!A:A,0))</f>
        <v>60405   П
A (до 31.01.2003)  Резервы на возможные потери (c 13.02.2018)
Долгосрочно арендуемые основные средства (до 31.01.2003)</v>
      </c>
      <c r="E2182" s="25">
        <f>'101_parsed'!C2182</f>
        <v>0</v>
      </c>
      <c r="F2182" s="25">
        <f>'101_parsed'!D2182</f>
        <v>0</v>
      </c>
      <c r="G2182" s="25">
        <f>'101_parsed'!E2182</f>
        <v>0</v>
      </c>
      <c r="H2182" s="25">
        <f>'101_parsed'!F2182</f>
        <v>0</v>
      </c>
    </row>
    <row r="2183" spans="1:8" x14ac:dyDescent="0.2">
      <c r="A2183" s="25">
        <f>'101_parsed'!A2183</f>
        <v>2645</v>
      </c>
      <c r="B2183" s="33">
        <f>'101_parsed'!B2183</f>
        <v>60414</v>
      </c>
      <c r="C2183" s="25" t="str">
        <f>INDEX(all_banks!O:O,MATCH(A2183,all_banks!H:H,0))</f>
        <v>АО АИКБ "Енисейский объединенный банк" (2645)</v>
      </c>
      <c r="D2183" s="25" t="str">
        <f>INDEX('101_accounts'!B:B,MATCH(B2183,'101_accounts'!A:A,0))</f>
        <v>60414   П  Амортизация основных средств (кроме земли) (c 13.02.2018)</v>
      </c>
      <c r="E2183" s="25">
        <f>'101_parsed'!C2183</f>
        <v>0</v>
      </c>
      <c r="F2183" s="25">
        <f>'101_parsed'!D2183</f>
        <v>118668</v>
      </c>
      <c r="G2183" s="25">
        <f>'101_parsed'!E2183</f>
        <v>0</v>
      </c>
      <c r="H2183" s="25">
        <f>'101_parsed'!F2183</f>
        <v>113840</v>
      </c>
    </row>
    <row r="2184" spans="1:8" x14ac:dyDescent="0.2">
      <c r="A2184" s="25">
        <f>'101_parsed'!A2184</f>
        <v>2645</v>
      </c>
      <c r="B2184" s="33">
        <f>'101_parsed'!B2184</f>
        <v>60415</v>
      </c>
      <c r="C2184" s="25" t="str">
        <f>INDEX(all_banks!O:O,MATCH(A2184,all_banks!H:H,0))</f>
        <v>АО АИКБ "Енисейский объединенный банк" (2645)</v>
      </c>
      <c r="D2184" s="25" t="str">
        <f>INDEX('101_accounts'!B:B,MATCH(B2184,'101_accounts'!A:A,0))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184" s="25">
        <f>'101_parsed'!C2184</f>
        <v>506</v>
      </c>
      <c r="F2184" s="25">
        <f>'101_parsed'!D2184</f>
        <v>0</v>
      </c>
      <c r="G2184" s="25">
        <f>'101_parsed'!E2184</f>
        <v>529</v>
      </c>
      <c r="H2184" s="25">
        <f>'101_parsed'!F2184</f>
        <v>0</v>
      </c>
    </row>
    <row r="2185" spans="1:8" x14ac:dyDescent="0.2">
      <c r="A2185" s="25">
        <f>'101_parsed'!A2185</f>
        <v>2645</v>
      </c>
      <c r="B2185" s="33">
        <f>'101_parsed'!B2185</f>
        <v>61901</v>
      </c>
      <c r="C2185" s="25" t="str">
        <f>INDEX(all_banks!O:O,MATCH(A2185,all_banks!H:H,0))</f>
        <v>АО АИКБ "Енисейский объединенный банк" (2645)</v>
      </c>
      <c r="D2185" s="25" t="str">
        <f>INDEX('101_accounts'!B:B,MATCH(B2185,'101_accounts'!A:A,0))</f>
        <v>61901   A  Земля, временно неиспользуемая в основной деятельности</v>
      </c>
      <c r="E2185" s="25">
        <f>'101_parsed'!C2185</f>
        <v>0</v>
      </c>
      <c r="F2185" s="25">
        <f>'101_parsed'!D2185</f>
        <v>0</v>
      </c>
      <c r="G2185" s="25">
        <f>'101_parsed'!E2185</f>
        <v>0</v>
      </c>
      <c r="H2185" s="25">
        <f>'101_parsed'!F2185</f>
        <v>0</v>
      </c>
    </row>
    <row r="2186" spans="1:8" x14ac:dyDescent="0.2">
      <c r="A2186" s="25">
        <f>'101_parsed'!A2186</f>
        <v>2645</v>
      </c>
      <c r="B2186" s="33">
        <f>'101_parsed'!B2186</f>
        <v>61902</v>
      </c>
      <c r="C2186" s="25" t="str">
        <f>INDEX(all_banks!O:O,MATCH(A2186,all_banks!H:H,0))</f>
        <v>АО АИКБ "Енисейский объединенный банк" (2645)</v>
      </c>
      <c r="D2186" s="25" t="str">
        <f>INDEX('101_accounts'!B:B,MATCH(B2186,'101_accounts'!A:A,0))</f>
        <v>61902   A  Земля, временно неиспользуемая в основной деятельности, переданная в аренду</v>
      </c>
      <c r="E2186" s="25">
        <f>'101_parsed'!C2186</f>
        <v>0</v>
      </c>
      <c r="F2186" s="25">
        <f>'101_parsed'!D2186</f>
        <v>0</v>
      </c>
      <c r="G2186" s="25">
        <f>'101_parsed'!E2186</f>
        <v>0</v>
      </c>
      <c r="H2186" s="25">
        <f>'101_parsed'!F2186</f>
        <v>0</v>
      </c>
    </row>
    <row r="2187" spans="1:8" x14ac:dyDescent="0.2">
      <c r="A2187" s="25">
        <f>'101_parsed'!A2187</f>
        <v>2645</v>
      </c>
      <c r="B2187" s="33">
        <f>'101_parsed'!B2187</f>
        <v>61903</v>
      </c>
      <c r="C2187" s="25" t="str">
        <f>INDEX(all_banks!O:O,MATCH(A2187,all_banks!H:H,0))</f>
        <v>АО АИКБ "Енисейский объединенный банк" (2645)</v>
      </c>
      <c r="D2187" s="25" t="str">
        <f>INDEX('101_accounts'!B:B,MATCH(B2187,'101_accounts'!A:A,0))</f>
        <v>61903   A  Недвижимость (кроме земли), временно неиспользуемая в основной деятельности</v>
      </c>
      <c r="E2187" s="25">
        <f>'101_parsed'!C2187</f>
        <v>0</v>
      </c>
      <c r="F2187" s="25">
        <f>'101_parsed'!D2187</f>
        <v>0</v>
      </c>
      <c r="G2187" s="25">
        <f>'101_parsed'!E2187</f>
        <v>0</v>
      </c>
      <c r="H2187" s="25">
        <f>'101_parsed'!F2187</f>
        <v>0</v>
      </c>
    </row>
    <row r="2188" spans="1:8" x14ac:dyDescent="0.2">
      <c r="A2188" s="25">
        <f>'101_parsed'!A2188</f>
        <v>2645</v>
      </c>
      <c r="B2188" s="33">
        <f>'101_parsed'!B2188</f>
        <v>61904</v>
      </c>
      <c r="C2188" s="25" t="str">
        <f>INDEX(all_banks!O:O,MATCH(A2188,all_banks!H:H,0))</f>
        <v>АО АИКБ "Енисейский объединенный банк" (2645)</v>
      </c>
      <c r="D2188" s="25" t="str">
        <f>INDEX('101_accounts'!B:B,MATCH(B2188,'101_accounts'!A:A,0))</f>
        <v>61904   A  Недвижимость (кроме земли), временно неиспользуемая в основной деятельности, переданная в аренду</v>
      </c>
      <c r="E2188" s="25">
        <f>'101_parsed'!C2188</f>
        <v>0</v>
      </c>
      <c r="F2188" s="25">
        <f>'101_parsed'!D2188</f>
        <v>0</v>
      </c>
      <c r="G2188" s="25">
        <f>'101_parsed'!E2188</f>
        <v>0</v>
      </c>
      <c r="H2188" s="25">
        <f>'101_parsed'!F2188</f>
        <v>0</v>
      </c>
    </row>
    <row r="2189" spans="1:8" x14ac:dyDescent="0.2">
      <c r="A2189" s="25">
        <f>'101_parsed'!A2189</f>
        <v>2645</v>
      </c>
      <c r="B2189" s="33">
        <f>'101_parsed'!B2189</f>
        <v>61905</v>
      </c>
      <c r="C2189" s="25" t="str">
        <f>INDEX(all_banks!O:O,MATCH(A2189,all_banks!H:H,0))</f>
        <v>АО АИКБ "Енисейский объединенный банк" (2645)</v>
      </c>
      <c r="D2189" s="25" t="str">
        <f>INDEX('101_accounts'!B:B,MATCH(B2189,'101_accounts'!A:A,0))</f>
        <v>61905   A  Земля, временно неиспользуемая в основной деятельности, учитываемая по справедливой стоимости</v>
      </c>
      <c r="E2189" s="25">
        <f>'101_parsed'!C2189</f>
        <v>858</v>
      </c>
      <c r="F2189" s="25">
        <f>'101_parsed'!D2189</f>
        <v>0</v>
      </c>
      <c r="G2189" s="25">
        <f>'101_parsed'!E2189</f>
        <v>817</v>
      </c>
      <c r="H2189" s="25">
        <f>'101_parsed'!F2189</f>
        <v>0</v>
      </c>
    </row>
    <row r="2190" spans="1:8" x14ac:dyDescent="0.2">
      <c r="A2190" s="25">
        <f>'101_parsed'!A2190</f>
        <v>2645</v>
      </c>
      <c r="B2190" s="33">
        <f>'101_parsed'!B2190</f>
        <v>61906</v>
      </c>
      <c r="C2190" s="25" t="str">
        <f>INDEX(all_banks!O:O,MATCH(A2190,all_banks!H:H,0))</f>
        <v>АО АИКБ "Енисейский объединенный банк" (2645)</v>
      </c>
      <c r="D2190" s="25" t="str">
        <f>INDEX('101_accounts'!B:B,MATCH(B2190,'101_accounts'!A:A,0))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190" s="25">
        <f>'101_parsed'!C2190</f>
        <v>0</v>
      </c>
      <c r="F2190" s="25">
        <f>'101_parsed'!D2190</f>
        <v>0</v>
      </c>
      <c r="G2190" s="25">
        <f>'101_parsed'!E2190</f>
        <v>0</v>
      </c>
      <c r="H2190" s="25">
        <f>'101_parsed'!F2190</f>
        <v>0</v>
      </c>
    </row>
    <row r="2191" spans="1:8" x14ac:dyDescent="0.2">
      <c r="A2191" s="25">
        <f>'101_parsed'!A2191</f>
        <v>2645</v>
      </c>
      <c r="B2191" s="33">
        <f>'101_parsed'!B2191</f>
        <v>61907</v>
      </c>
      <c r="C2191" s="25" t="str">
        <f>INDEX(all_banks!O:O,MATCH(A2191,all_banks!H:H,0))</f>
        <v>АО АИКБ "Енисейский объединенный банк" (2645)</v>
      </c>
      <c r="D2191" s="25" t="str">
        <f>INDEX('101_accounts'!B:B,MATCH(B2191,'101_accounts'!A:A,0))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191" s="25">
        <f>'101_parsed'!C2191</f>
        <v>0</v>
      </c>
      <c r="F2191" s="25">
        <f>'101_parsed'!D2191</f>
        <v>0</v>
      </c>
      <c r="G2191" s="25">
        <f>'101_parsed'!E2191</f>
        <v>0</v>
      </c>
      <c r="H2191" s="25">
        <f>'101_parsed'!F2191</f>
        <v>0</v>
      </c>
    </row>
    <row r="2192" spans="1:8" x14ac:dyDescent="0.2">
      <c r="A2192" s="25">
        <f>'101_parsed'!A2192</f>
        <v>2645</v>
      </c>
      <c r="B2192" s="33">
        <f>'101_parsed'!B2192</f>
        <v>61908</v>
      </c>
      <c r="C2192" s="25" t="str">
        <f>INDEX(all_banks!O:O,MATCH(A2192,all_banks!H:H,0))</f>
        <v>АО АИКБ "Енисейский объединенный банк" (2645)</v>
      </c>
      <c r="D2192" s="25" t="str">
        <f>INDEX('101_accounts'!B:B,MATCH(B2192,'101_accounts'!A:A,0))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192" s="25">
        <f>'101_parsed'!C2192</f>
        <v>0</v>
      </c>
      <c r="F2192" s="25">
        <f>'101_parsed'!D2192</f>
        <v>0</v>
      </c>
      <c r="G2192" s="25">
        <f>'101_parsed'!E2192</f>
        <v>0</v>
      </c>
      <c r="H2192" s="25">
        <f>'101_parsed'!F2192</f>
        <v>0</v>
      </c>
    </row>
    <row r="2193" spans="1:8" x14ac:dyDescent="0.2">
      <c r="A2193" s="25">
        <f>'101_parsed'!A2193</f>
        <v>2645</v>
      </c>
      <c r="B2193" s="33">
        <f>'101_parsed'!B2193</f>
        <v>61909</v>
      </c>
      <c r="C2193" s="25" t="str">
        <f>INDEX(all_banks!O:O,MATCH(A2193,all_banks!H:H,0))</f>
        <v>АО АИКБ "Енисейский объединенный банк" (2645)</v>
      </c>
      <c r="D2193" s="25" t="str">
        <f>INDEX('101_accounts'!B:B,MATCH(B2193,'101_accounts'!A:A,0))</f>
        <v>61909   П  Амортизация недвижимости (кроме земли), временно неиспользуемой в основной деятельности</v>
      </c>
      <c r="E2193" s="25">
        <f>'101_parsed'!C2193</f>
        <v>0</v>
      </c>
      <c r="F2193" s="25">
        <f>'101_parsed'!D2193</f>
        <v>0</v>
      </c>
      <c r="G2193" s="25">
        <f>'101_parsed'!E2193</f>
        <v>0</v>
      </c>
      <c r="H2193" s="25">
        <f>'101_parsed'!F2193</f>
        <v>0</v>
      </c>
    </row>
    <row r="2194" spans="1:8" x14ac:dyDescent="0.2">
      <c r="A2194" s="25">
        <f>'101_parsed'!A2194</f>
        <v>2645</v>
      </c>
      <c r="B2194" s="33">
        <f>'101_parsed'!B2194</f>
        <v>61910</v>
      </c>
      <c r="C2194" s="25" t="str">
        <f>INDEX(all_banks!O:O,MATCH(A2194,all_banks!H:H,0))</f>
        <v>АО АИКБ "Енисейский объединенный банк" (2645)</v>
      </c>
      <c r="D2194" s="25" t="str">
        <f>INDEX('101_accounts'!B:B,MATCH(B2194,'101_accounts'!A:A,0))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194" s="25">
        <f>'101_parsed'!C2194</f>
        <v>0</v>
      </c>
      <c r="F2194" s="25">
        <f>'101_parsed'!D2194</f>
        <v>0</v>
      </c>
      <c r="G2194" s="25">
        <f>'101_parsed'!E2194</f>
        <v>0</v>
      </c>
      <c r="H2194" s="25">
        <f>'101_parsed'!F2194</f>
        <v>0</v>
      </c>
    </row>
    <row r="2195" spans="1:8" x14ac:dyDescent="0.2">
      <c r="A2195" s="25">
        <f>'101_parsed'!A2195</f>
        <v>2645</v>
      </c>
      <c r="B2195" s="33">
        <f>'101_parsed'!B2195</f>
        <v>61911</v>
      </c>
      <c r="C2195" s="25" t="str">
        <f>INDEX(all_banks!O:O,MATCH(A2195,all_banks!H:H,0))</f>
        <v>АО АИКБ "Енисейский объединенный банк" (2645)</v>
      </c>
      <c r="D2195" s="25" t="str">
        <f>INDEX('101_accounts'!B:B,MATCH(B2195,'101_accounts'!A:A,0))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195" s="25">
        <f>'101_parsed'!C2195</f>
        <v>0</v>
      </c>
      <c r="F2195" s="25">
        <f>'101_parsed'!D2195</f>
        <v>0</v>
      </c>
      <c r="G2195" s="25">
        <f>'101_parsed'!E2195</f>
        <v>0</v>
      </c>
      <c r="H2195" s="25">
        <f>'101_parsed'!F2195</f>
        <v>0</v>
      </c>
    </row>
    <row r="2196" spans="1:8" x14ac:dyDescent="0.2">
      <c r="A2196" s="25">
        <f>'101_parsed'!A2196</f>
        <v>2645</v>
      </c>
      <c r="B2196" s="33">
        <f>'101_parsed'!B2196</f>
        <v>61912</v>
      </c>
      <c r="C2196" s="25" t="str">
        <f>INDEX(all_banks!O:O,MATCH(A2196,all_banks!H:H,0))</f>
        <v>АО АИКБ "Енисейский объединенный банк" (2645)</v>
      </c>
      <c r="D2196" s="25" t="str">
        <f>INDEX('101_accounts'!B:B,MATCH(B2196,'101_accounts'!A:A,0))</f>
        <v>61912   П  Резервы на возможные потери</v>
      </c>
      <c r="E2196" s="25">
        <f>'101_parsed'!C2196</f>
        <v>0</v>
      </c>
      <c r="F2196" s="25">
        <f>'101_parsed'!D2196</f>
        <v>0</v>
      </c>
      <c r="G2196" s="25">
        <f>'101_parsed'!E2196</f>
        <v>0</v>
      </c>
      <c r="H2196" s="25">
        <f>'101_parsed'!F2196</f>
        <v>0</v>
      </c>
    </row>
    <row r="2197" spans="1:8" x14ac:dyDescent="0.2">
      <c r="A2197" s="25">
        <f>'101_parsed'!A2197</f>
        <v>2645</v>
      </c>
      <c r="B2197" s="33">
        <f>'101_parsed'!B2197</f>
        <v>62001</v>
      </c>
      <c r="C2197" s="25" t="str">
        <f>INDEX(all_banks!O:O,MATCH(A2197,all_banks!H:H,0))</f>
        <v>АО АИКБ "Енисейский объединенный банк" (2645)</v>
      </c>
      <c r="D2197" s="25" t="str">
        <f>INDEX('101_accounts'!B:B,MATCH(B2197,'101_accounts'!A:A,0))</f>
        <v>62001   A  Долгосрочные активы, предназначенные для продажи</v>
      </c>
      <c r="E2197" s="25">
        <f>'101_parsed'!C2197</f>
        <v>62540</v>
      </c>
      <c r="F2197" s="25">
        <f>'101_parsed'!D2197</f>
        <v>0</v>
      </c>
      <c r="G2197" s="25">
        <f>'101_parsed'!E2197</f>
        <v>62540</v>
      </c>
      <c r="H2197" s="25">
        <f>'101_parsed'!F2197</f>
        <v>0</v>
      </c>
    </row>
    <row r="2198" spans="1:8" x14ac:dyDescent="0.2">
      <c r="A2198" s="25">
        <f>'101_parsed'!A2198</f>
        <v>2645</v>
      </c>
      <c r="B2198" s="33">
        <f>'101_parsed'!B2198</f>
        <v>62002</v>
      </c>
      <c r="C2198" s="25" t="str">
        <f>INDEX(all_banks!O:O,MATCH(A2198,all_banks!H:H,0))</f>
        <v>АО АИКБ "Енисейский объединенный банк" (2645)</v>
      </c>
      <c r="D2198" s="25" t="str">
        <f>INDEX('101_accounts'!B:B,MATCH(B2198,'101_accounts'!A:A,0))</f>
        <v>62002   П  Резервы на возможные потери</v>
      </c>
      <c r="E2198" s="25">
        <f>'101_parsed'!C2198</f>
        <v>0</v>
      </c>
      <c r="F2198" s="25">
        <f>'101_parsed'!D2198</f>
        <v>0</v>
      </c>
      <c r="G2198" s="25">
        <f>'101_parsed'!E2198</f>
        <v>0</v>
      </c>
      <c r="H2198" s="25">
        <f>'101_parsed'!F2198</f>
        <v>0</v>
      </c>
    </row>
    <row r="2199" spans="1:8" x14ac:dyDescent="0.2">
      <c r="A2199" s="25">
        <f>'101_parsed'!A2199</f>
        <v>2645</v>
      </c>
      <c r="B2199" s="33">
        <f>'101_parsed'!B2199</f>
        <v>62101</v>
      </c>
      <c r="C2199" s="25" t="str">
        <f>INDEX(all_banks!O:O,MATCH(A2199,all_banks!H:H,0))</f>
        <v>АО АИКБ "Енисейский объединенный банк" (2645)</v>
      </c>
      <c r="D2199" s="25" t="str">
        <f>INDEX('101_accounts'!B:B,MATCH(B2199,'101_accounts'!A:A,0))</f>
        <v>62101   A  Средства труда, полученные по договорам отступного, залога, назначение которых не определено</v>
      </c>
      <c r="E2199" s="25">
        <f>'101_parsed'!C2199</f>
        <v>0</v>
      </c>
      <c r="F2199" s="25">
        <f>'101_parsed'!D2199</f>
        <v>0</v>
      </c>
      <c r="G2199" s="25">
        <f>'101_parsed'!E2199</f>
        <v>0</v>
      </c>
      <c r="H2199" s="25">
        <f>'101_parsed'!F2199</f>
        <v>0</v>
      </c>
    </row>
    <row r="2200" spans="1:8" x14ac:dyDescent="0.2">
      <c r="A2200" s="25">
        <f>'101_parsed'!A2200</f>
        <v>2645</v>
      </c>
      <c r="B2200" s="33">
        <f>'101_parsed'!B2200</f>
        <v>62102</v>
      </c>
      <c r="C2200" s="25" t="str">
        <f>INDEX(all_banks!O:O,MATCH(A2200,all_banks!H:H,0))</f>
        <v>АО АИКБ "Енисейский объединенный банк" (2645)</v>
      </c>
      <c r="D2200" s="25" t="str">
        <f>INDEX('101_accounts'!B:B,MATCH(B2200,'101_accounts'!A:A,0))</f>
        <v>62102   A  Предметы труда, полученные по договорам отступного, залога, назначение которых не определено</v>
      </c>
      <c r="E2200" s="25">
        <f>'101_parsed'!C2200</f>
        <v>0</v>
      </c>
      <c r="F2200" s="25">
        <f>'101_parsed'!D2200</f>
        <v>0</v>
      </c>
      <c r="G2200" s="25">
        <f>'101_parsed'!E2200</f>
        <v>0</v>
      </c>
      <c r="H2200" s="25">
        <f>'101_parsed'!F2200</f>
        <v>0</v>
      </c>
    </row>
    <row r="2201" spans="1:8" x14ac:dyDescent="0.2">
      <c r="A2201" s="25">
        <f>'101_parsed'!A2201</f>
        <v>2645</v>
      </c>
      <c r="B2201" s="33">
        <f>'101_parsed'!B2201</f>
        <v>62103</v>
      </c>
      <c r="C2201" s="25" t="str">
        <f>INDEX(all_banks!O:O,MATCH(A2201,all_banks!H:H,0))</f>
        <v>АО АИКБ "Енисейский объединенный банк" (2645)</v>
      </c>
      <c r="D2201" s="25" t="str">
        <f>INDEX('101_accounts'!B:B,MATCH(B2201,'101_accounts'!A:A,0))</f>
        <v>62103   П  Резервы на возможные потери</v>
      </c>
      <c r="E2201" s="25">
        <f>'101_parsed'!C2201</f>
        <v>0</v>
      </c>
      <c r="F2201" s="25">
        <f>'101_parsed'!D2201</f>
        <v>0</v>
      </c>
      <c r="G2201" s="25">
        <f>'101_parsed'!E2201</f>
        <v>0</v>
      </c>
      <c r="H2201" s="25">
        <f>'101_parsed'!F2201</f>
        <v>0</v>
      </c>
    </row>
    <row r="2202" spans="1:8" x14ac:dyDescent="0.2">
      <c r="A2202" s="25">
        <f>'101_parsed'!A2202</f>
        <v>1809</v>
      </c>
      <c r="B2202" s="33">
        <f>'101_parsed'!B2202</f>
        <v>60401</v>
      </c>
      <c r="C2202" s="25" t="str">
        <f>INDEX(all_banks!O:O,MATCH(A2202,all_banks!H:H,0))</f>
        <v>АО БАНК "Ермак" (1809)</v>
      </c>
      <c r="D2202" s="25" t="str">
        <f>INDEX('101_accounts'!B:B,MATCH(B2202,'101_accounts'!A:A,0))</f>
        <v>60401   A  Основные средства (кроме земли) (c 13.02.2018)_x000D_Категория 1- Здания и сооружения (до 31.12.2002)</v>
      </c>
      <c r="E2202" s="25">
        <f>'101_parsed'!C2202</f>
        <v>212137</v>
      </c>
      <c r="F2202" s="25">
        <f>'101_parsed'!D2202</f>
        <v>0</v>
      </c>
      <c r="G2202" s="25">
        <f>'101_parsed'!E2202</f>
        <v>212656</v>
      </c>
      <c r="H2202" s="25">
        <f>'101_parsed'!F2202</f>
        <v>0</v>
      </c>
    </row>
    <row r="2203" spans="1:8" x14ac:dyDescent="0.2">
      <c r="A2203" s="25">
        <f>'101_parsed'!A2203</f>
        <v>1809</v>
      </c>
      <c r="B2203" s="33">
        <f>'101_parsed'!B2203</f>
        <v>60404</v>
      </c>
      <c r="C2203" s="25" t="str">
        <f>INDEX(all_banks!O:O,MATCH(A2203,all_banks!H:H,0))</f>
        <v>АО БАНК "Ермак" (1809)</v>
      </c>
      <c r="D2203" s="25" t="str">
        <f>INDEX('101_accounts'!B:B,MATCH(B2203,'101_accounts'!A:A,0))</f>
        <v>60404   A  Земля (c 13.02.2018)</v>
      </c>
      <c r="E2203" s="25">
        <f>'101_parsed'!C2203</f>
        <v>590</v>
      </c>
      <c r="F2203" s="25">
        <f>'101_parsed'!D2203</f>
        <v>0</v>
      </c>
      <c r="G2203" s="25">
        <f>'101_parsed'!E2203</f>
        <v>590</v>
      </c>
      <c r="H2203" s="25">
        <f>'101_parsed'!F2203</f>
        <v>0</v>
      </c>
    </row>
    <row r="2204" spans="1:8" x14ac:dyDescent="0.2">
      <c r="A2204" s="25">
        <f>'101_parsed'!A2204</f>
        <v>1809</v>
      </c>
      <c r="B2204" s="33">
        <f>'101_parsed'!B2204</f>
        <v>60405</v>
      </c>
      <c r="C2204" s="25" t="str">
        <f>INDEX(all_banks!O:O,MATCH(A2204,all_banks!H:H,0))</f>
        <v>АО БАНК "Ермак" (1809)</v>
      </c>
      <c r="D2204" s="25" t="str">
        <f>INDEX('101_accounts'!B:B,MATCH(B2204,'101_accounts'!A:A,0))</f>
        <v>60405   П
A (до 31.01.2003)  Резервы на возможные потери (c 13.02.2018)
Долгосрочно арендуемые основные средства (до 31.01.2003)</v>
      </c>
      <c r="E2204" s="25">
        <f>'101_parsed'!C2204</f>
        <v>0</v>
      </c>
      <c r="F2204" s="25">
        <f>'101_parsed'!D2204</f>
        <v>0</v>
      </c>
      <c r="G2204" s="25">
        <f>'101_parsed'!E2204</f>
        <v>0</v>
      </c>
      <c r="H2204" s="25">
        <f>'101_parsed'!F2204</f>
        <v>0</v>
      </c>
    </row>
    <row r="2205" spans="1:8" x14ac:dyDescent="0.2">
      <c r="A2205" s="25">
        <f>'101_parsed'!A2205</f>
        <v>1809</v>
      </c>
      <c r="B2205" s="33">
        <f>'101_parsed'!B2205</f>
        <v>60414</v>
      </c>
      <c r="C2205" s="25" t="str">
        <f>INDEX(all_banks!O:O,MATCH(A2205,all_banks!H:H,0))</f>
        <v>АО БАНК "Ермак" (1809)</v>
      </c>
      <c r="D2205" s="25" t="str">
        <f>INDEX('101_accounts'!B:B,MATCH(B2205,'101_accounts'!A:A,0))</f>
        <v>60414   П  Амортизация основных средств (кроме земли) (c 13.02.2018)</v>
      </c>
      <c r="E2205" s="25">
        <f>'101_parsed'!C2205</f>
        <v>0</v>
      </c>
      <c r="F2205" s="25">
        <f>'101_parsed'!D2205</f>
        <v>90828</v>
      </c>
      <c r="G2205" s="25">
        <f>'101_parsed'!E2205</f>
        <v>0</v>
      </c>
      <c r="H2205" s="25">
        <f>'101_parsed'!F2205</f>
        <v>93481</v>
      </c>
    </row>
    <row r="2206" spans="1:8" x14ac:dyDescent="0.2">
      <c r="A2206" s="25">
        <f>'101_parsed'!A2206</f>
        <v>1809</v>
      </c>
      <c r="B2206" s="33">
        <f>'101_parsed'!B2206</f>
        <v>60415</v>
      </c>
      <c r="C2206" s="25" t="str">
        <f>INDEX(all_banks!O:O,MATCH(A2206,all_banks!H:H,0))</f>
        <v>АО БАНК "Ермак" (1809)</v>
      </c>
      <c r="D2206" s="25" t="str">
        <f>INDEX('101_accounts'!B:B,MATCH(B2206,'101_accounts'!A:A,0))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206" s="25">
        <f>'101_parsed'!C2206</f>
        <v>181</v>
      </c>
      <c r="F2206" s="25">
        <f>'101_parsed'!D2206</f>
        <v>0</v>
      </c>
      <c r="G2206" s="25">
        <f>'101_parsed'!E2206</f>
        <v>0</v>
      </c>
      <c r="H2206" s="25">
        <f>'101_parsed'!F2206</f>
        <v>0</v>
      </c>
    </row>
    <row r="2207" spans="1:8" x14ac:dyDescent="0.2">
      <c r="A2207" s="25">
        <f>'101_parsed'!A2207</f>
        <v>1809</v>
      </c>
      <c r="B2207" s="33">
        <f>'101_parsed'!B2207</f>
        <v>61901</v>
      </c>
      <c r="C2207" s="25" t="str">
        <f>INDEX(all_banks!O:O,MATCH(A2207,all_banks!H:H,0))</f>
        <v>АО БАНК "Ермак" (1809)</v>
      </c>
      <c r="D2207" s="25" t="str">
        <f>INDEX('101_accounts'!B:B,MATCH(B2207,'101_accounts'!A:A,0))</f>
        <v>61901   A  Земля, временно неиспользуемая в основной деятельности</v>
      </c>
      <c r="E2207" s="25">
        <f>'101_parsed'!C2207</f>
        <v>0</v>
      </c>
      <c r="F2207" s="25">
        <f>'101_parsed'!D2207</f>
        <v>0</v>
      </c>
      <c r="G2207" s="25">
        <f>'101_parsed'!E2207</f>
        <v>0</v>
      </c>
      <c r="H2207" s="25">
        <f>'101_parsed'!F2207</f>
        <v>0</v>
      </c>
    </row>
    <row r="2208" spans="1:8" x14ac:dyDescent="0.2">
      <c r="A2208" s="25">
        <f>'101_parsed'!A2208</f>
        <v>1809</v>
      </c>
      <c r="B2208" s="33">
        <f>'101_parsed'!B2208</f>
        <v>61902</v>
      </c>
      <c r="C2208" s="25" t="str">
        <f>INDEX(all_banks!O:O,MATCH(A2208,all_banks!H:H,0))</f>
        <v>АО БАНК "Ермак" (1809)</v>
      </c>
      <c r="D2208" s="25" t="str">
        <f>INDEX('101_accounts'!B:B,MATCH(B2208,'101_accounts'!A:A,0))</f>
        <v>61902   A  Земля, временно неиспользуемая в основной деятельности, переданная в аренду</v>
      </c>
      <c r="E2208" s="25">
        <f>'101_parsed'!C2208</f>
        <v>0</v>
      </c>
      <c r="F2208" s="25">
        <f>'101_parsed'!D2208</f>
        <v>0</v>
      </c>
      <c r="G2208" s="25">
        <f>'101_parsed'!E2208</f>
        <v>0</v>
      </c>
      <c r="H2208" s="25">
        <f>'101_parsed'!F2208</f>
        <v>0</v>
      </c>
    </row>
    <row r="2209" spans="1:8" x14ac:dyDescent="0.2">
      <c r="A2209" s="25">
        <f>'101_parsed'!A2209</f>
        <v>1809</v>
      </c>
      <c r="B2209" s="33">
        <f>'101_parsed'!B2209</f>
        <v>61903</v>
      </c>
      <c r="C2209" s="25" t="str">
        <f>INDEX(all_banks!O:O,MATCH(A2209,all_banks!H:H,0))</f>
        <v>АО БАНК "Ермак" (1809)</v>
      </c>
      <c r="D2209" s="25" t="str">
        <f>INDEX('101_accounts'!B:B,MATCH(B2209,'101_accounts'!A:A,0))</f>
        <v>61903   A  Недвижимость (кроме земли), временно неиспользуемая в основной деятельности</v>
      </c>
      <c r="E2209" s="25">
        <f>'101_parsed'!C2209</f>
        <v>0</v>
      </c>
      <c r="F2209" s="25">
        <f>'101_parsed'!D2209</f>
        <v>0</v>
      </c>
      <c r="G2209" s="25">
        <f>'101_parsed'!E2209</f>
        <v>0</v>
      </c>
      <c r="H2209" s="25">
        <f>'101_parsed'!F2209</f>
        <v>0</v>
      </c>
    </row>
    <row r="2210" spans="1:8" x14ac:dyDescent="0.2">
      <c r="A2210" s="25">
        <f>'101_parsed'!A2210</f>
        <v>1809</v>
      </c>
      <c r="B2210" s="33">
        <f>'101_parsed'!B2210</f>
        <v>61904</v>
      </c>
      <c r="C2210" s="25" t="str">
        <f>INDEX(all_banks!O:O,MATCH(A2210,all_banks!H:H,0))</f>
        <v>АО БАНК "Ермак" (1809)</v>
      </c>
      <c r="D2210" s="25" t="str">
        <f>INDEX('101_accounts'!B:B,MATCH(B2210,'101_accounts'!A:A,0))</f>
        <v>61904   A  Недвижимость (кроме земли), временно неиспользуемая в основной деятельности, переданная в аренду</v>
      </c>
      <c r="E2210" s="25">
        <f>'101_parsed'!C2210</f>
        <v>0</v>
      </c>
      <c r="F2210" s="25">
        <f>'101_parsed'!D2210</f>
        <v>0</v>
      </c>
      <c r="G2210" s="25">
        <f>'101_parsed'!E2210</f>
        <v>0</v>
      </c>
      <c r="H2210" s="25">
        <f>'101_parsed'!F2210</f>
        <v>0</v>
      </c>
    </row>
    <row r="2211" spans="1:8" x14ac:dyDescent="0.2">
      <c r="A2211" s="25">
        <f>'101_parsed'!A2211</f>
        <v>1809</v>
      </c>
      <c r="B2211" s="33">
        <f>'101_parsed'!B2211</f>
        <v>61905</v>
      </c>
      <c r="C2211" s="25" t="str">
        <f>INDEX(all_banks!O:O,MATCH(A2211,all_banks!H:H,0))</f>
        <v>АО БАНК "Ермак" (1809)</v>
      </c>
      <c r="D2211" s="25" t="str">
        <f>INDEX('101_accounts'!B:B,MATCH(B2211,'101_accounts'!A:A,0))</f>
        <v>61905   A  Земля, временно неиспользуемая в основной деятельности, учитываемая по справедливой стоимости</v>
      </c>
      <c r="E2211" s="25">
        <f>'101_parsed'!C2211</f>
        <v>4966</v>
      </c>
      <c r="F2211" s="25">
        <f>'101_parsed'!D2211</f>
        <v>0</v>
      </c>
      <c r="G2211" s="25">
        <f>'101_parsed'!E2211</f>
        <v>4966</v>
      </c>
      <c r="H2211" s="25">
        <f>'101_parsed'!F2211</f>
        <v>0</v>
      </c>
    </row>
    <row r="2212" spans="1:8" x14ac:dyDescent="0.2">
      <c r="A2212" s="25">
        <f>'101_parsed'!A2212</f>
        <v>1809</v>
      </c>
      <c r="B2212" s="33">
        <f>'101_parsed'!B2212</f>
        <v>61906</v>
      </c>
      <c r="C2212" s="25" t="str">
        <f>INDEX(all_banks!O:O,MATCH(A2212,all_banks!H:H,0))</f>
        <v>АО БАНК "Ермак" (1809)</v>
      </c>
      <c r="D2212" s="25" t="str">
        <f>INDEX('101_accounts'!B:B,MATCH(B2212,'101_accounts'!A:A,0))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212" s="25">
        <f>'101_parsed'!C2212</f>
        <v>0</v>
      </c>
      <c r="F2212" s="25">
        <f>'101_parsed'!D2212</f>
        <v>0</v>
      </c>
      <c r="G2212" s="25">
        <f>'101_parsed'!E2212</f>
        <v>0</v>
      </c>
      <c r="H2212" s="25">
        <f>'101_parsed'!F2212</f>
        <v>0</v>
      </c>
    </row>
    <row r="2213" spans="1:8" x14ac:dyDescent="0.2">
      <c r="A2213" s="25">
        <f>'101_parsed'!A2213</f>
        <v>1809</v>
      </c>
      <c r="B2213" s="33">
        <f>'101_parsed'!B2213</f>
        <v>61907</v>
      </c>
      <c r="C2213" s="25" t="str">
        <f>INDEX(all_banks!O:O,MATCH(A2213,all_banks!H:H,0))</f>
        <v>АО БАНК "Ермак" (1809)</v>
      </c>
      <c r="D2213" s="25" t="str">
        <f>INDEX('101_accounts'!B:B,MATCH(B2213,'101_accounts'!A:A,0))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213" s="25">
        <f>'101_parsed'!C2213</f>
        <v>37023</v>
      </c>
      <c r="F2213" s="25">
        <f>'101_parsed'!D2213</f>
        <v>0</v>
      </c>
      <c r="G2213" s="25">
        <f>'101_parsed'!E2213</f>
        <v>37023</v>
      </c>
      <c r="H2213" s="25">
        <f>'101_parsed'!F2213</f>
        <v>0</v>
      </c>
    </row>
    <row r="2214" spans="1:8" x14ac:dyDescent="0.2">
      <c r="A2214" s="25">
        <f>'101_parsed'!A2214</f>
        <v>1809</v>
      </c>
      <c r="B2214" s="33">
        <f>'101_parsed'!B2214</f>
        <v>61908</v>
      </c>
      <c r="C2214" s="25" t="str">
        <f>INDEX(all_banks!O:O,MATCH(A2214,all_banks!H:H,0))</f>
        <v>АО БАНК "Ермак" (1809)</v>
      </c>
      <c r="D2214" s="25" t="str">
        <f>INDEX('101_accounts'!B:B,MATCH(B2214,'101_accounts'!A:A,0))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214" s="25">
        <f>'101_parsed'!C2214</f>
        <v>5540</v>
      </c>
      <c r="F2214" s="25">
        <f>'101_parsed'!D2214</f>
        <v>0</v>
      </c>
      <c r="G2214" s="25">
        <f>'101_parsed'!E2214</f>
        <v>5540</v>
      </c>
      <c r="H2214" s="25">
        <f>'101_parsed'!F2214</f>
        <v>0</v>
      </c>
    </row>
    <row r="2215" spans="1:8" x14ac:dyDescent="0.2">
      <c r="A2215" s="25">
        <f>'101_parsed'!A2215</f>
        <v>1809</v>
      </c>
      <c r="B2215" s="33">
        <f>'101_parsed'!B2215</f>
        <v>61909</v>
      </c>
      <c r="C2215" s="25" t="str">
        <f>INDEX(all_banks!O:O,MATCH(A2215,all_banks!H:H,0))</f>
        <v>АО БАНК "Ермак" (1809)</v>
      </c>
      <c r="D2215" s="25" t="str">
        <f>INDEX('101_accounts'!B:B,MATCH(B2215,'101_accounts'!A:A,0))</f>
        <v>61909   П  Амортизация недвижимости (кроме земли), временно неиспользуемой в основной деятельности</v>
      </c>
      <c r="E2215" s="25">
        <f>'101_parsed'!C2215</f>
        <v>0</v>
      </c>
      <c r="F2215" s="25">
        <f>'101_parsed'!D2215</f>
        <v>0</v>
      </c>
      <c r="G2215" s="25">
        <f>'101_parsed'!E2215</f>
        <v>0</v>
      </c>
      <c r="H2215" s="25">
        <f>'101_parsed'!F2215</f>
        <v>0</v>
      </c>
    </row>
    <row r="2216" spans="1:8" x14ac:dyDescent="0.2">
      <c r="A2216" s="25">
        <f>'101_parsed'!A2216</f>
        <v>1809</v>
      </c>
      <c r="B2216" s="33">
        <f>'101_parsed'!B2216</f>
        <v>61910</v>
      </c>
      <c r="C2216" s="25" t="str">
        <f>INDEX(all_banks!O:O,MATCH(A2216,all_banks!H:H,0))</f>
        <v>АО БАНК "Ермак" (1809)</v>
      </c>
      <c r="D2216" s="25" t="str">
        <f>INDEX('101_accounts'!B:B,MATCH(B2216,'101_accounts'!A:A,0))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216" s="25">
        <f>'101_parsed'!C2216</f>
        <v>0</v>
      </c>
      <c r="F2216" s="25">
        <f>'101_parsed'!D2216</f>
        <v>0</v>
      </c>
      <c r="G2216" s="25">
        <f>'101_parsed'!E2216</f>
        <v>0</v>
      </c>
      <c r="H2216" s="25">
        <f>'101_parsed'!F2216</f>
        <v>0</v>
      </c>
    </row>
    <row r="2217" spans="1:8" x14ac:dyDescent="0.2">
      <c r="A2217" s="25">
        <f>'101_parsed'!A2217</f>
        <v>1809</v>
      </c>
      <c r="B2217" s="33">
        <f>'101_parsed'!B2217</f>
        <v>61911</v>
      </c>
      <c r="C2217" s="25" t="str">
        <f>INDEX(all_banks!O:O,MATCH(A2217,all_banks!H:H,0))</f>
        <v>АО БАНК "Ермак" (1809)</v>
      </c>
      <c r="D2217" s="25" t="str">
        <f>INDEX('101_accounts'!B:B,MATCH(B2217,'101_accounts'!A:A,0))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217" s="25">
        <f>'101_parsed'!C2217</f>
        <v>0</v>
      </c>
      <c r="F2217" s="25">
        <f>'101_parsed'!D2217</f>
        <v>0</v>
      </c>
      <c r="G2217" s="25">
        <f>'101_parsed'!E2217</f>
        <v>0</v>
      </c>
      <c r="H2217" s="25">
        <f>'101_parsed'!F2217</f>
        <v>0</v>
      </c>
    </row>
    <row r="2218" spans="1:8" x14ac:dyDescent="0.2">
      <c r="A2218" s="25">
        <f>'101_parsed'!A2218</f>
        <v>1809</v>
      </c>
      <c r="B2218" s="33">
        <f>'101_parsed'!B2218</f>
        <v>61912</v>
      </c>
      <c r="C2218" s="25" t="str">
        <f>INDEX(all_banks!O:O,MATCH(A2218,all_banks!H:H,0))</f>
        <v>АО БАНК "Ермак" (1809)</v>
      </c>
      <c r="D2218" s="25" t="str">
        <f>INDEX('101_accounts'!B:B,MATCH(B2218,'101_accounts'!A:A,0))</f>
        <v>61912   П  Резервы на возможные потери</v>
      </c>
      <c r="E2218" s="25">
        <f>'101_parsed'!C2218</f>
        <v>0</v>
      </c>
      <c r="F2218" s="25">
        <f>'101_parsed'!D2218</f>
        <v>0</v>
      </c>
      <c r="G2218" s="25">
        <f>'101_parsed'!E2218</f>
        <v>0</v>
      </c>
      <c r="H2218" s="25">
        <f>'101_parsed'!F2218</f>
        <v>0</v>
      </c>
    </row>
    <row r="2219" spans="1:8" x14ac:dyDescent="0.2">
      <c r="A2219" s="25">
        <f>'101_parsed'!A2219</f>
        <v>1809</v>
      </c>
      <c r="B2219" s="33">
        <f>'101_parsed'!B2219</f>
        <v>62001</v>
      </c>
      <c r="C2219" s="25" t="str">
        <f>INDEX(all_banks!O:O,MATCH(A2219,all_banks!H:H,0))</f>
        <v>АО БАНК "Ермак" (1809)</v>
      </c>
      <c r="D2219" s="25" t="str">
        <f>INDEX('101_accounts'!B:B,MATCH(B2219,'101_accounts'!A:A,0))</f>
        <v>62001   A  Долгосрочные активы, предназначенные для продажи</v>
      </c>
      <c r="E2219" s="25">
        <f>'101_parsed'!C2219</f>
        <v>77424</v>
      </c>
      <c r="F2219" s="25">
        <f>'101_parsed'!D2219</f>
        <v>0</v>
      </c>
      <c r="G2219" s="25">
        <f>'101_parsed'!E2219</f>
        <v>72813</v>
      </c>
      <c r="H2219" s="25">
        <f>'101_parsed'!F2219</f>
        <v>0</v>
      </c>
    </row>
    <row r="2220" spans="1:8" x14ac:dyDescent="0.2">
      <c r="A2220" s="25">
        <f>'101_parsed'!A2220</f>
        <v>1809</v>
      </c>
      <c r="B2220" s="33">
        <f>'101_parsed'!B2220</f>
        <v>62002</v>
      </c>
      <c r="C2220" s="25" t="str">
        <f>INDEX(all_banks!O:O,MATCH(A2220,all_banks!H:H,0))</f>
        <v>АО БАНК "Ермак" (1809)</v>
      </c>
      <c r="D2220" s="25" t="str">
        <f>INDEX('101_accounts'!B:B,MATCH(B2220,'101_accounts'!A:A,0))</f>
        <v>62002   П  Резервы на возможные потери</v>
      </c>
      <c r="E2220" s="25">
        <f>'101_parsed'!C2220</f>
        <v>0</v>
      </c>
      <c r="F2220" s="25">
        <f>'101_parsed'!D2220</f>
        <v>3939</v>
      </c>
      <c r="G2220" s="25">
        <f>'101_parsed'!E2220</f>
        <v>0</v>
      </c>
      <c r="H2220" s="25">
        <f>'101_parsed'!F2220</f>
        <v>1754</v>
      </c>
    </row>
    <row r="2221" spans="1:8" x14ac:dyDescent="0.2">
      <c r="A2221" s="25">
        <f>'101_parsed'!A2221</f>
        <v>1809</v>
      </c>
      <c r="B2221" s="33">
        <f>'101_parsed'!B2221</f>
        <v>62101</v>
      </c>
      <c r="C2221" s="25" t="str">
        <f>INDEX(all_banks!O:O,MATCH(A2221,all_banks!H:H,0))</f>
        <v>АО БАНК "Ермак" (1809)</v>
      </c>
      <c r="D2221" s="25" t="str">
        <f>INDEX('101_accounts'!B:B,MATCH(B2221,'101_accounts'!A:A,0))</f>
        <v>62101   A  Средства труда, полученные по договорам отступного, залога, назначение которых не определено</v>
      </c>
      <c r="E2221" s="25">
        <f>'101_parsed'!C2221</f>
        <v>0</v>
      </c>
      <c r="F2221" s="25">
        <f>'101_parsed'!D2221</f>
        <v>0</v>
      </c>
      <c r="G2221" s="25">
        <f>'101_parsed'!E2221</f>
        <v>0</v>
      </c>
      <c r="H2221" s="25">
        <f>'101_parsed'!F2221</f>
        <v>0</v>
      </c>
    </row>
    <row r="2222" spans="1:8" x14ac:dyDescent="0.2">
      <c r="A2222" s="25">
        <f>'101_parsed'!A2222</f>
        <v>1809</v>
      </c>
      <c r="B2222" s="33">
        <f>'101_parsed'!B2222</f>
        <v>62102</v>
      </c>
      <c r="C2222" s="25" t="str">
        <f>INDEX(all_banks!O:O,MATCH(A2222,all_banks!H:H,0))</f>
        <v>АО БАНК "Ермак" (1809)</v>
      </c>
      <c r="D2222" s="25" t="str">
        <f>INDEX('101_accounts'!B:B,MATCH(B2222,'101_accounts'!A:A,0))</f>
        <v>62102   A  Предметы труда, полученные по договорам отступного, залога, назначение которых не определено</v>
      </c>
      <c r="E2222" s="25">
        <f>'101_parsed'!C2222</f>
        <v>40</v>
      </c>
      <c r="F2222" s="25">
        <f>'101_parsed'!D2222</f>
        <v>0</v>
      </c>
      <c r="G2222" s="25">
        <f>'101_parsed'!E2222</f>
        <v>40</v>
      </c>
      <c r="H2222" s="25">
        <f>'101_parsed'!F2222</f>
        <v>0</v>
      </c>
    </row>
    <row r="2223" spans="1:8" x14ac:dyDescent="0.2">
      <c r="A2223" s="25">
        <f>'101_parsed'!A2223</f>
        <v>1809</v>
      </c>
      <c r="B2223" s="33">
        <f>'101_parsed'!B2223</f>
        <v>62103</v>
      </c>
      <c r="C2223" s="25" t="str">
        <f>INDEX(all_banks!O:O,MATCH(A2223,all_banks!H:H,0))</f>
        <v>АО БАНК "Ермак" (1809)</v>
      </c>
      <c r="D2223" s="25" t="str">
        <f>INDEX('101_accounts'!B:B,MATCH(B2223,'101_accounts'!A:A,0))</f>
        <v>62103   П  Резервы на возможные потери</v>
      </c>
      <c r="E2223" s="25">
        <f>'101_parsed'!C2223</f>
        <v>0</v>
      </c>
      <c r="F2223" s="25">
        <f>'101_parsed'!D2223</f>
        <v>0</v>
      </c>
      <c r="G2223" s="25">
        <f>'101_parsed'!E2223</f>
        <v>0</v>
      </c>
      <c r="H2223" s="25">
        <f>'101_parsed'!F2223</f>
        <v>0</v>
      </c>
    </row>
    <row r="2224" spans="1:8" x14ac:dyDescent="0.2">
      <c r="A2224" s="25">
        <f>'101_parsed'!A2224</f>
        <v>2065</v>
      </c>
      <c r="B2224" s="33">
        <f>'101_parsed'!B2224</f>
        <v>60401</v>
      </c>
      <c r="C2224" s="25" t="str">
        <f>INDEX(all_banks!O:O,MATCH(A2224,all_banks!H:H,0))</f>
        <v>ООО "ЖИВАГО БАНК" (2065)</v>
      </c>
      <c r="D2224" s="25" t="str">
        <f>INDEX('101_accounts'!B:B,MATCH(B2224,'101_accounts'!A:A,0))</f>
        <v>60401   A  Основные средства (кроме земли) (c 13.02.2018)_x000D_Категория 1- Здания и сооружения (до 31.12.2002)</v>
      </c>
      <c r="E2224" s="25">
        <f>'101_parsed'!C2224</f>
        <v>48567</v>
      </c>
      <c r="F2224" s="25">
        <f>'101_parsed'!D2224</f>
        <v>0</v>
      </c>
      <c r="G2224" s="25">
        <f>'101_parsed'!E2224</f>
        <v>41588</v>
      </c>
      <c r="H2224" s="25">
        <f>'101_parsed'!F2224</f>
        <v>0</v>
      </c>
    </row>
    <row r="2225" spans="1:8" x14ac:dyDescent="0.2">
      <c r="A2225" s="25">
        <f>'101_parsed'!A2225</f>
        <v>2065</v>
      </c>
      <c r="B2225" s="33">
        <f>'101_parsed'!B2225</f>
        <v>60404</v>
      </c>
      <c r="C2225" s="25" t="str">
        <f>INDEX(all_banks!O:O,MATCH(A2225,all_banks!H:H,0))</f>
        <v>ООО "ЖИВАГО БАНК" (2065)</v>
      </c>
      <c r="D2225" s="25" t="str">
        <f>INDEX('101_accounts'!B:B,MATCH(B2225,'101_accounts'!A:A,0))</f>
        <v>60404   A  Земля (c 13.02.2018)</v>
      </c>
      <c r="E2225" s="25">
        <f>'101_parsed'!C2225</f>
        <v>0</v>
      </c>
      <c r="F2225" s="25">
        <f>'101_parsed'!D2225</f>
        <v>0</v>
      </c>
      <c r="G2225" s="25">
        <f>'101_parsed'!E2225</f>
        <v>0</v>
      </c>
      <c r="H2225" s="25">
        <f>'101_parsed'!F2225</f>
        <v>0</v>
      </c>
    </row>
    <row r="2226" spans="1:8" x14ac:dyDescent="0.2">
      <c r="A2226" s="25">
        <f>'101_parsed'!A2226</f>
        <v>2065</v>
      </c>
      <c r="B2226" s="33">
        <f>'101_parsed'!B2226</f>
        <v>60405</v>
      </c>
      <c r="C2226" s="25" t="str">
        <f>INDEX(all_banks!O:O,MATCH(A2226,all_banks!H:H,0))</f>
        <v>ООО "ЖИВАГО БАНК" (2065)</v>
      </c>
      <c r="D2226" s="25" t="str">
        <f>INDEX('101_accounts'!B:B,MATCH(B2226,'101_accounts'!A:A,0))</f>
        <v>60405   П
A (до 31.01.2003)  Резервы на возможные потери (c 13.02.2018)
Долгосрочно арендуемые основные средства (до 31.01.2003)</v>
      </c>
      <c r="E2226" s="25">
        <f>'101_parsed'!C2226</f>
        <v>0</v>
      </c>
      <c r="F2226" s="25">
        <f>'101_parsed'!D2226</f>
        <v>0</v>
      </c>
      <c r="G2226" s="25">
        <f>'101_parsed'!E2226</f>
        <v>0</v>
      </c>
      <c r="H2226" s="25">
        <f>'101_parsed'!F2226</f>
        <v>0</v>
      </c>
    </row>
    <row r="2227" spans="1:8" x14ac:dyDescent="0.2">
      <c r="A2227" s="25">
        <f>'101_parsed'!A2227</f>
        <v>2065</v>
      </c>
      <c r="B2227" s="33">
        <f>'101_parsed'!B2227</f>
        <v>60414</v>
      </c>
      <c r="C2227" s="25" t="str">
        <f>INDEX(all_banks!O:O,MATCH(A2227,all_banks!H:H,0))</f>
        <v>ООО "ЖИВАГО БАНК" (2065)</v>
      </c>
      <c r="D2227" s="25" t="str">
        <f>INDEX('101_accounts'!B:B,MATCH(B2227,'101_accounts'!A:A,0))</f>
        <v>60414   П  Амортизация основных средств (кроме земли) (c 13.02.2018)</v>
      </c>
      <c r="E2227" s="25">
        <f>'101_parsed'!C2227</f>
        <v>0</v>
      </c>
      <c r="F2227" s="25">
        <f>'101_parsed'!D2227</f>
        <v>35006</v>
      </c>
      <c r="G2227" s="25">
        <f>'101_parsed'!E2227</f>
        <v>0</v>
      </c>
      <c r="H2227" s="25">
        <f>'101_parsed'!F2227</f>
        <v>27507</v>
      </c>
    </row>
    <row r="2228" spans="1:8" x14ac:dyDescent="0.2">
      <c r="A2228" s="25">
        <f>'101_parsed'!A2228</f>
        <v>2065</v>
      </c>
      <c r="B2228" s="33">
        <f>'101_parsed'!B2228</f>
        <v>60415</v>
      </c>
      <c r="C2228" s="25" t="str">
        <f>INDEX(all_banks!O:O,MATCH(A2228,all_banks!H:H,0))</f>
        <v>ООО "ЖИВАГО БАНК" (2065)</v>
      </c>
      <c r="D2228" s="25" t="str">
        <f>INDEX('101_accounts'!B:B,MATCH(B2228,'101_accounts'!A:A,0))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228" s="25">
        <f>'101_parsed'!C2228</f>
        <v>0</v>
      </c>
      <c r="F2228" s="25">
        <f>'101_parsed'!D2228</f>
        <v>0</v>
      </c>
      <c r="G2228" s="25">
        <f>'101_parsed'!E2228</f>
        <v>0</v>
      </c>
      <c r="H2228" s="25">
        <f>'101_parsed'!F2228</f>
        <v>0</v>
      </c>
    </row>
    <row r="2229" spans="1:8" x14ac:dyDescent="0.2">
      <c r="A2229" s="25">
        <f>'101_parsed'!A2229</f>
        <v>2065</v>
      </c>
      <c r="B2229" s="33">
        <f>'101_parsed'!B2229</f>
        <v>61901</v>
      </c>
      <c r="C2229" s="25" t="str">
        <f>INDEX(all_banks!O:O,MATCH(A2229,all_banks!H:H,0))</f>
        <v>ООО "ЖИВАГО БАНК" (2065)</v>
      </c>
      <c r="D2229" s="25" t="str">
        <f>INDEX('101_accounts'!B:B,MATCH(B2229,'101_accounts'!A:A,0))</f>
        <v>61901   A  Земля, временно неиспользуемая в основной деятельности</v>
      </c>
      <c r="E2229" s="25">
        <f>'101_parsed'!C2229</f>
        <v>0</v>
      </c>
      <c r="F2229" s="25">
        <f>'101_parsed'!D2229</f>
        <v>0</v>
      </c>
      <c r="G2229" s="25">
        <f>'101_parsed'!E2229</f>
        <v>0</v>
      </c>
      <c r="H2229" s="25">
        <f>'101_parsed'!F2229</f>
        <v>0</v>
      </c>
    </row>
    <row r="2230" spans="1:8" x14ac:dyDescent="0.2">
      <c r="A2230" s="25">
        <f>'101_parsed'!A2230</f>
        <v>2065</v>
      </c>
      <c r="B2230" s="33">
        <f>'101_parsed'!B2230</f>
        <v>61902</v>
      </c>
      <c r="C2230" s="25" t="str">
        <f>INDEX(all_banks!O:O,MATCH(A2230,all_banks!H:H,0))</f>
        <v>ООО "ЖИВАГО БАНК" (2065)</v>
      </c>
      <c r="D2230" s="25" t="str">
        <f>INDEX('101_accounts'!B:B,MATCH(B2230,'101_accounts'!A:A,0))</f>
        <v>61902   A  Земля, временно неиспользуемая в основной деятельности, переданная в аренду</v>
      </c>
      <c r="E2230" s="25">
        <f>'101_parsed'!C2230</f>
        <v>0</v>
      </c>
      <c r="F2230" s="25">
        <f>'101_parsed'!D2230</f>
        <v>0</v>
      </c>
      <c r="G2230" s="25">
        <f>'101_parsed'!E2230</f>
        <v>0</v>
      </c>
      <c r="H2230" s="25">
        <f>'101_parsed'!F2230</f>
        <v>0</v>
      </c>
    </row>
    <row r="2231" spans="1:8" x14ac:dyDescent="0.2">
      <c r="A2231" s="25">
        <f>'101_parsed'!A2231</f>
        <v>2065</v>
      </c>
      <c r="B2231" s="33">
        <f>'101_parsed'!B2231</f>
        <v>61903</v>
      </c>
      <c r="C2231" s="25" t="str">
        <f>INDEX(all_banks!O:O,MATCH(A2231,all_banks!H:H,0))</f>
        <v>ООО "ЖИВАГО БАНК" (2065)</v>
      </c>
      <c r="D2231" s="25" t="str">
        <f>INDEX('101_accounts'!B:B,MATCH(B2231,'101_accounts'!A:A,0))</f>
        <v>61903   A  Недвижимость (кроме земли), временно неиспользуемая в основной деятельности</v>
      </c>
      <c r="E2231" s="25">
        <f>'101_parsed'!C2231</f>
        <v>0</v>
      </c>
      <c r="F2231" s="25">
        <f>'101_parsed'!D2231</f>
        <v>0</v>
      </c>
      <c r="G2231" s="25">
        <f>'101_parsed'!E2231</f>
        <v>0</v>
      </c>
      <c r="H2231" s="25">
        <f>'101_parsed'!F2231</f>
        <v>0</v>
      </c>
    </row>
    <row r="2232" spans="1:8" x14ac:dyDescent="0.2">
      <c r="A2232" s="25">
        <f>'101_parsed'!A2232</f>
        <v>2065</v>
      </c>
      <c r="B2232" s="33">
        <f>'101_parsed'!B2232</f>
        <v>61904</v>
      </c>
      <c r="C2232" s="25" t="str">
        <f>INDEX(all_banks!O:O,MATCH(A2232,all_banks!H:H,0))</f>
        <v>ООО "ЖИВАГО БАНК" (2065)</v>
      </c>
      <c r="D2232" s="25" t="str">
        <f>INDEX('101_accounts'!B:B,MATCH(B2232,'101_accounts'!A:A,0))</f>
        <v>61904   A  Недвижимость (кроме земли), временно неиспользуемая в основной деятельности, переданная в аренду</v>
      </c>
      <c r="E2232" s="25">
        <f>'101_parsed'!C2232</f>
        <v>0</v>
      </c>
      <c r="F2232" s="25">
        <f>'101_parsed'!D2232</f>
        <v>0</v>
      </c>
      <c r="G2232" s="25">
        <f>'101_parsed'!E2232</f>
        <v>0</v>
      </c>
      <c r="H2232" s="25">
        <f>'101_parsed'!F2232</f>
        <v>0</v>
      </c>
    </row>
    <row r="2233" spans="1:8" x14ac:dyDescent="0.2">
      <c r="A2233" s="25">
        <f>'101_parsed'!A2233</f>
        <v>2065</v>
      </c>
      <c r="B2233" s="33">
        <f>'101_parsed'!B2233</f>
        <v>61905</v>
      </c>
      <c r="C2233" s="25" t="str">
        <f>INDEX(all_banks!O:O,MATCH(A2233,all_banks!H:H,0))</f>
        <v>ООО "ЖИВАГО БАНК" (2065)</v>
      </c>
      <c r="D2233" s="25" t="str">
        <f>INDEX('101_accounts'!B:B,MATCH(B2233,'101_accounts'!A:A,0))</f>
        <v>61905   A  Земля, временно неиспользуемая в основной деятельности, учитываемая по справедливой стоимости</v>
      </c>
      <c r="E2233" s="25">
        <f>'101_parsed'!C2233</f>
        <v>0</v>
      </c>
      <c r="F2233" s="25">
        <f>'101_parsed'!D2233</f>
        <v>0</v>
      </c>
      <c r="G2233" s="25">
        <f>'101_parsed'!E2233</f>
        <v>0</v>
      </c>
      <c r="H2233" s="25">
        <f>'101_parsed'!F2233</f>
        <v>0</v>
      </c>
    </row>
    <row r="2234" spans="1:8" x14ac:dyDescent="0.2">
      <c r="A2234" s="25">
        <f>'101_parsed'!A2234</f>
        <v>2065</v>
      </c>
      <c r="B2234" s="33">
        <f>'101_parsed'!B2234</f>
        <v>61906</v>
      </c>
      <c r="C2234" s="25" t="str">
        <f>INDEX(all_banks!O:O,MATCH(A2234,all_banks!H:H,0))</f>
        <v>ООО "ЖИВАГО БАНК" (2065)</v>
      </c>
      <c r="D2234" s="25" t="str">
        <f>INDEX('101_accounts'!B:B,MATCH(B2234,'101_accounts'!A:A,0))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234" s="25">
        <f>'101_parsed'!C2234</f>
        <v>0</v>
      </c>
      <c r="F2234" s="25">
        <f>'101_parsed'!D2234</f>
        <v>0</v>
      </c>
      <c r="G2234" s="25">
        <f>'101_parsed'!E2234</f>
        <v>0</v>
      </c>
      <c r="H2234" s="25">
        <f>'101_parsed'!F2234</f>
        <v>0</v>
      </c>
    </row>
    <row r="2235" spans="1:8" x14ac:dyDescent="0.2">
      <c r="A2235" s="25">
        <f>'101_parsed'!A2235</f>
        <v>2065</v>
      </c>
      <c r="B2235" s="33">
        <f>'101_parsed'!B2235</f>
        <v>61907</v>
      </c>
      <c r="C2235" s="25" t="str">
        <f>INDEX(all_banks!O:O,MATCH(A2235,all_banks!H:H,0))</f>
        <v>ООО "ЖИВАГО БАНК" (2065)</v>
      </c>
      <c r="D2235" s="25" t="str">
        <f>INDEX('101_accounts'!B:B,MATCH(B2235,'101_accounts'!A:A,0))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235" s="25">
        <f>'101_parsed'!C2235</f>
        <v>0</v>
      </c>
      <c r="F2235" s="25">
        <f>'101_parsed'!D2235</f>
        <v>0</v>
      </c>
      <c r="G2235" s="25">
        <f>'101_parsed'!E2235</f>
        <v>0</v>
      </c>
      <c r="H2235" s="25">
        <f>'101_parsed'!F2235</f>
        <v>0</v>
      </c>
    </row>
    <row r="2236" spans="1:8" x14ac:dyDescent="0.2">
      <c r="A2236" s="25">
        <f>'101_parsed'!A2236</f>
        <v>2065</v>
      </c>
      <c r="B2236" s="33">
        <f>'101_parsed'!B2236</f>
        <v>61908</v>
      </c>
      <c r="C2236" s="25" t="str">
        <f>INDEX(all_banks!O:O,MATCH(A2236,all_banks!H:H,0))</f>
        <v>ООО "ЖИВАГО БАНК" (2065)</v>
      </c>
      <c r="D2236" s="25" t="str">
        <f>INDEX('101_accounts'!B:B,MATCH(B2236,'101_accounts'!A:A,0))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236" s="25">
        <f>'101_parsed'!C2236</f>
        <v>0</v>
      </c>
      <c r="F2236" s="25">
        <f>'101_parsed'!D2236</f>
        <v>0</v>
      </c>
      <c r="G2236" s="25">
        <f>'101_parsed'!E2236</f>
        <v>0</v>
      </c>
      <c r="H2236" s="25">
        <f>'101_parsed'!F2236</f>
        <v>0</v>
      </c>
    </row>
    <row r="2237" spans="1:8" x14ac:dyDescent="0.2">
      <c r="A2237" s="25">
        <f>'101_parsed'!A2237</f>
        <v>2065</v>
      </c>
      <c r="B2237" s="33">
        <f>'101_parsed'!B2237</f>
        <v>61909</v>
      </c>
      <c r="C2237" s="25" t="str">
        <f>INDEX(all_banks!O:O,MATCH(A2237,all_banks!H:H,0))</f>
        <v>ООО "ЖИВАГО БАНК" (2065)</v>
      </c>
      <c r="D2237" s="25" t="str">
        <f>INDEX('101_accounts'!B:B,MATCH(B2237,'101_accounts'!A:A,0))</f>
        <v>61909   П  Амортизация недвижимости (кроме земли), временно неиспользуемой в основной деятельности</v>
      </c>
      <c r="E2237" s="25">
        <f>'101_parsed'!C2237</f>
        <v>0</v>
      </c>
      <c r="F2237" s="25">
        <f>'101_parsed'!D2237</f>
        <v>0</v>
      </c>
      <c r="G2237" s="25">
        <f>'101_parsed'!E2237</f>
        <v>0</v>
      </c>
      <c r="H2237" s="25">
        <f>'101_parsed'!F2237</f>
        <v>0</v>
      </c>
    </row>
    <row r="2238" spans="1:8" x14ac:dyDescent="0.2">
      <c r="A2238" s="25">
        <f>'101_parsed'!A2238</f>
        <v>2065</v>
      </c>
      <c r="B2238" s="33">
        <f>'101_parsed'!B2238</f>
        <v>61910</v>
      </c>
      <c r="C2238" s="25" t="str">
        <f>INDEX(all_banks!O:O,MATCH(A2238,all_banks!H:H,0))</f>
        <v>ООО "ЖИВАГО БАНК" (2065)</v>
      </c>
      <c r="D2238" s="25" t="str">
        <f>INDEX('101_accounts'!B:B,MATCH(B2238,'101_accounts'!A:A,0))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238" s="25">
        <f>'101_parsed'!C2238</f>
        <v>0</v>
      </c>
      <c r="F2238" s="25">
        <f>'101_parsed'!D2238</f>
        <v>0</v>
      </c>
      <c r="G2238" s="25">
        <f>'101_parsed'!E2238</f>
        <v>0</v>
      </c>
      <c r="H2238" s="25">
        <f>'101_parsed'!F2238</f>
        <v>0</v>
      </c>
    </row>
    <row r="2239" spans="1:8" x14ac:dyDescent="0.2">
      <c r="A2239" s="25">
        <f>'101_parsed'!A2239</f>
        <v>2065</v>
      </c>
      <c r="B2239" s="33">
        <f>'101_parsed'!B2239</f>
        <v>61911</v>
      </c>
      <c r="C2239" s="25" t="str">
        <f>INDEX(all_banks!O:O,MATCH(A2239,all_banks!H:H,0))</f>
        <v>ООО "ЖИВАГО БАНК" (2065)</v>
      </c>
      <c r="D2239" s="25" t="str">
        <f>INDEX('101_accounts'!B:B,MATCH(B2239,'101_accounts'!A:A,0))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239" s="25">
        <f>'101_parsed'!C2239</f>
        <v>0</v>
      </c>
      <c r="F2239" s="25">
        <f>'101_parsed'!D2239</f>
        <v>0</v>
      </c>
      <c r="G2239" s="25">
        <f>'101_parsed'!E2239</f>
        <v>0</v>
      </c>
      <c r="H2239" s="25">
        <f>'101_parsed'!F2239</f>
        <v>0</v>
      </c>
    </row>
    <row r="2240" spans="1:8" x14ac:dyDescent="0.2">
      <c r="A2240" s="25">
        <f>'101_parsed'!A2240</f>
        <v>2065</v>
      </c>
      <c r="B2240" s="33">
        <f>'101_parsed'!B2240</f>
        <v>61912</v>
      </c>
      <c r="C2240" s="25" t="str">
        <f>INDEX(all_banks!O:O,MATCH(A2240,all_banks!H:H,0))</f>
        <v>ООО "ЖИВАГО БАНК" (2065)</v>
      </c>
      <c r="D2240" s="25" t="str">
        <f>INDEX('101_accounts'!B:B,MATCH(B2240,'101_accounts'!A:A,0))</f>
        <v>61912   П  Резервы на возможные потери</v>
      </c>
      <c r="E2240" s="25">
        <f>'101_parsed'!C2240</f>
        <v>0</v>
      </c>
      <c r="F2240" s="25">
        <f>'101_parsed'!D2240</f>
        <v>0</v>
      </c>
      <c r="G2240" s="25">
        <f>'101_parsed'!E2240</f>
        <v>0</v>
      </c>
      <c r="H2240" s="25">
        <f>'101_parsed'!F2240</f>
        <v>0</v>
      </c>
    </row>
    <row r="2241" spans="1:8" x14ac:dyDescent="0.2">
      <c r="A2241" s="25">
        <f>'101_parsed'!A2241</f>
        <v>2065</v>
      </c>
      <c r="B2241" s="33">
        <f>'101_parsed'!B2241</f>
        <v>62001</v>
      </c>
      <c r="C2241" s="25" t="str">
        <f>INDEX(all_banks!O:O,MATCH(A2241,all_banks!H:H,0))</f>
        <v>ООО "ЖИВАГО БАНК" (2065)</v>
      </c>
      <c r="D2241" s="25" t="str">
        <f>INDEX('101_accounts'!B:B,MATCH(B2241,'101_accounts'!A:A,0))</f>
        <v>62001   A  Долгосрочные активы, предназначенные для продажи</v>
      </c>
      <c r="E2241" s="25">
        <f>'101_parsed'!C2241</f>
        <v>72281</v>
      </c>
      <c r="F2241" s="25">
        <f>'101_parsed'!D2241</f>
        <v>0</v>
      </c>
      <c r="G2241" s="25">
        <f>'101_parsed'!E2241</f>
        <v>70521</v>
      </c>
      <c r="H2241" s="25">
        <f>'101_parsed'!F2241</f>
        <v>0</v>
      </c>
    </row>
    <row r="2242" spans="1:8" x14ac:dyDescent="0.2">
      <c r="A2242" s="25">
        <f>'101_parsed'!A2242</f>
        <v>2065</v>
      </c>
      <c r="B2242" s="33">
        <f>'101_parsed'!B2242</f>
        <v>62002</v>
      </c>
      <c r="C2242" s="25" t="str">
        <f>INDEX(all_banks!O:O,MATCH(A2242,all_banks!H:H,0))</f>
        <v>ООО "ЖИВАГО БАНК" (2065)</v>
      </c>
      <c r="D2242" s="25" t="str">
        <f>INDEX('101_accounts'!B:B,MATCH(B2242,'101_accounts'!A:A,0))</f>
        <v>62002   П  Резервы на возможные потери</v>
      </c>
      <c r="E2242" s="25">
        <f>'101_parsed'!C2242</f>
        <v>0</v>
      </c>
      <c r="F2242" s="25">
        <f>'101_parsed'!D2242</f>
        <v>0</v>
      </c>
      <c r="G2242" s="25">
        <f>'101_parsed'!E2242</f>
        <v>0</v>
      </c>
      <c r="H2242" s="25">
        <f>'101_parsed'!F2242</f>
        <v>0</v>
      </c>
    </row>
    <row r="2243" spans="1:8" x14ac:dyDescent="0.2">
      <c r="A2243" s="25">
        <f>'101_parsed'!A2243</f>
        <v>2065</v>
      </c>
      <c r="B2243" s="33">
        <f>'101_parsed'!B2243</f>
        <v>62101</v>
      </c>
      <c r="C2243" s="25" t="str">
        <f>INDEX(all_banks!O:O,MATCH(A2243,all_banks!H:H,0))</f>
        <v>ООО "ЖИВАГО БАНК" (2065)</v>
      </c>
      <c r="D2243" s="25" t="str">
        <f>INDEX('101_accounts'!B:B,MATCH(B2243,'101_accounts'!A:A,0))</f>
        <v>62101   A  Средства труда, полученные по договорам отступного, залога, назначение которых не определено</v>
      </c>
      <c r="E2243" s="25">
        <f>'101_parsed'!C2243</f>
        <v>28</v>
      </c>
      <c r="F2243" s="25">
        <f>'101_parsed'!D2243</f>
        <v>0</v>
      </c>
      <c r="G2243" s="25">
        <f>'101_parsed'!E2243</f>
        <v>0</v>
      </c>
      <c r="H2243" s="25">
        <f>'101_parsed'!F2243</f>
        <v>0</v>
      </c>
    </row>
    <row r="2244" spans="1:8" x14ac:dyDescent="0.2">
      <c r="A2244" s="25">
        <f>'101_parsed'!A2244</f>
        <v>2065</v>
      </c>
      <c r="B2244" s="33">
        <f>'101_parsed'!B2244</f>
        <v>62102</v>
      </c>
      <c r="C2244" s="25" t="str">
        <f>INDEX(all_banks!O:O,MATCH(A2244,all_banks!H:H,0))</f>
        <v>ООО "ЖИВАГО БАНК" (2065)</v>
      </c>
      <c r="D2244" s="25" t="str">
        <f>INDEX('101_accounts'!B:B,MATCH(B2244,'101_accounts'!A:A,0))</f>
        <v>62102   A  Предметы труда, полученные по договорам отступного, залога, назначение которых не определено</v>
      </c>
      <c r="E2244" s="25">
        <f>'101_parsed'!C2244</f>
        <v>0</v>
      </c>
      <c r="F2244" s="25">
        <f>'101_parsed'!D2244</f>
        <v>0</v>
      </c>
      <c r="G2244" s="25">
        <f>'101_parsed'!E2244</f>
        <v>0</v>
      </c>
      <c r="H2244" s="25">
        <f>'101_parsed'!F2244</f>
        <v>0</v>
      </c>
    </row>
    <row r="2245" spans="1:8" x14ac:dyDescent="0.2">
      <c r="A2245" s="25">
        <f>'101_parsed'!A2245</f>
        <v>2065</v>
      </c>
      <c r="B2245" s="33">
        <f>'101_parsed'!B2245</f>
        <v>62103</v>
      </c>
      <c r="C2245" s="25" t="str">
        <f>INDEX(all_banks!O:O,MATCH(A2245,all_banks!H:H,0))</f>
        <v>ООО "ЖИВАГО БАНК" (2065)</v>
      </c>
      <c r="D2245" s="25" t="str">
        <f>INDEX('101_accounts'!B:B,MATCH(B2245,'101_accounts'!A:A,0))</f>
        <v>62103   П  Резервы на возможные потери</v>
      </c>
      <c r="E2245" s="25">
        <f>'101_parsed'!C2245</f>
        <v>0</v>
      </c>
      <c r="F2245" s="25">
        <f>'101_parsed'!D2245</f>
        <v>0</v>
      </c>
      <c r="G2245" s="25">
        <f>'101_parsed'!E2245</f>
        <v>0</v>
      </c>
      <c r="H2245" s="25">
        <f>'101_parsed'!F2245</f>
        <v>0</v>
      </c>
    </row>
    <row r="2246" spans="1:8" x14ac:dyDescent="0.2">
      <c r="A2246" s="25">
        <f>'101_parsed'!A2246</f>
        <v>918</v>
      </c>
      <c r="B2246" s="33">
        <f>'101_parsed'!B2246</f>
        <v>60401</v>
      </c>
      <c r="C2246" s="25" t="str">
        <f>INDEX(all_banks!O:O,MATCH(A2246,all_banks!H:H,0))</f>
        <v>ПАО "Запсибкомбанк" (918)</v>
      </c>
      <c r="D2246" s="25" t="str">
        <f>INDEX('101_accounts'!B:B,MATCH(B2246,'101_accounts'!A:A,0))</f>
        <v>60401   A  Основные средства (кроме земли) (c 13.02.2018)_x000D_Категория 1- Здания и сооружения (до 31.12.2002)</v>
      </c>
      <c r="E2246" s="25">
        <f>'101_parsed'!C2246</f>
        <v>3135568</v>
      </c>
      <c r="F2246" s="25">
        <f>'101_parsed'!D2246</f>
        <v>0</v>
      </c>
      <c r="G2246" s="25">
        <f>'101_parsed'!E2246</f>
        <v>2688628</v>
      </c>
      <c r="H2246" s="25">
        <f>'101_parsed'!F2246</f>
        <v>0</v>
      </c>
    </row>
    <row r="2247" spans="1:8" x14ac:dyDescent="0.2">
      <c r="A2247" s="25">
        <f>'101_parsed'!A2247</f>
        <v>918</v>
      </c>
      <c r="B2247" s="33">
        <f>'101_parsed'!B2247</f>
        <v>60404</v>
      </c>
      <c r="C2247" s="25" t="str">
        <f>INDEX(all_banks!O:O,MATCH(A2247,all_banks!H:H,0))</f>
        <v>ПАО "Запсибкомбанк" (918)</v>
      </c>
      <c r="D2247" s="25" t="str">
        <f>INDEX('101_accounts'!B:B,MATCH(B2247,'101_accounts'!A:A,0))</f>
        <v>60404   A  Земля (c 13.02.2018)</v>
      </c>
      <c r="E2247" s="25">
        <f>'101_parsed'!C2247</f>
        <v>52052</v>
      </c>
      <c r="F2247" s="25">
        <f>'101_parsed'!D2247</f>
        <v>0</v>
      </c>
      <c r="G2247" s="25">
        <f>'101_parsed'!E2247</f>
        <v>49280</v>
      </c>
      <c r="H2247" s="25">
        <f>'101_parsed'!F2247</f>
        <v>0</v>
      </c>
    </row>
    <row r="2248" spans="1:8" x14ac:dyDescent="0.2">
      <c r="A2248" s="25">
        <f>'101_parsed'!A2248</f>
        <v>918</v>
      </c>
      <c r="B2248" s="33">
        <f>'101_parsed'!B2248</f>
        <v>60405</v>
      </c>
      <c r="C2248" s="25" t="str">
        <f>INDEX(all_banks!O:O,MATCH(A2248,all_banks!H:H,0))</f>
        <v>ПАО "Запсибкомбанк" (918)</v>
      </c>
      <c r="D2248" s="25" t="str">
        <f>INDEX('101_accounts'!B:B,MATCH(B2248,'101_accounts'!A:A,0))</f>
        <v>60405   П
A (до 31.01.2003)  Резервы на возможные потери (c 13.02.2018)
Долгосрочно арендуемые основные средства (до 31.01.2003)</v>
      </c>
      <c r="E2248" s="25">
        <f>'101_parsed'!C2248</f>
        <v>0</v>
      </c>
      <c r="F2248" s="25">
        <f>'101_parsed'!D2248</f>
        <v>9485</v>
      </c>
      <c r="G2248" s="25">
        <f>'101_parsed'!E2248</f>
        <v>0</v>
      </c>
      <c r="H2248" s="25">
        <f>'101_parsed'!F2248</f>
        <v>9343</v>
      </c>
    </row>
    <row r="2249" spans="1:8" x14ac:dyDescent="0.2">
      <c r="A2249" s="25">
        <f>'101_parsed'!A2249</f>
        <v>918</v>
      </c>
      <c r="B2249" s="33">
        <f>'101_parsed'!B2249</f>
        <v>60414</v>
      </c>
      <c r="C2249" s="25" t="str">
        <f>INDEX(all_banks!O:O,MATCH(A2249,all_banks!H:H,0))</f>
        <v>ПАО "Запсибкомбанк" (918)</v>
      </c>
      <c r="D2249" s="25" t="str">
        <f>INDEX('101_accounts'!B:B,MATCH(B2249,'101_accounts'!A:A,0))</f>
        <v>60414   П  Амортизация основных средств (кроме земли) (c 13.02.2018)</v>
      </c>
      <c r="E2249" s="25">
        <f>'101_parsed'!C2249</f>
        <v>0</v>
      </c>
      <c r="F2249" s="25">
        <f>'101_parsed'!D2249</f>
        <v>1016541</v>
      </c>
      <c r="G2249" s="25">
        <f>'101_parsed'!E2249</f>
        <v>0</v>
      </c>
      <c r="H2249" s="25">
        <f>'101_parsed'!F2249</f>
        <v>781617</v>
      </c>
    </row>
    <row r="2250" spans="1:8" x14ac:dyDescent="0.2">
      <c r="A2250" s="25">
        <f>'101_parsed'!A2250</f>
        <v>918</v>
      </c>
      <c r="B2250" s="33">
        <f>'101_parsed'!B2250</f>
        <v>60415</v>
      </c>
      <c r="C2250" s="25" t="str">
        <f>INDEX(all_banks!O:O,MATCH(A2250,all_banks!H:H,0))</f>
        <v>ПАО "Запсибкомбанк" (918)</v>
      </c>
      <c r="D2250" s="25" t="str">
        <f>INDEX('101_accounts'!B:B,MATCH(B2250,'101_accounts'!A:A,0))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250" s="25">
        <f>'101_parsed'!C2250</f>
        <v>11836</v>
      </c>
      <c r="F2250" s="25">
        <f>'101_parsed'!D2250</f>
        <v>0</v>
      </c>
      <c r="G2250" s="25">
        <f>'101_parsed'!E2250</f>
        <v>0</v>
      </c>
      <c r="H2250" s="25">
        <f>'101_parsed'!F2250</f>
        <v>0</v>
      </c>
    </row>
    <row r="2251" spans="1:8" x14ac:dyDescent="0.2">
      <c r="A2251" s="25">
        <f>'101_parsed'!A2251</f>
        <v>918</v>
      </c>
      <c r="B2251" s="33">
        <f>'101_parsed'!B2251</f>
        <v>61901</v>
      </c>
      <c r="C2251" s="25" t="str">
        <f>INDEX(all_banks!O:O,MATCH(A2251,all_banks!H:H,0))</f>
        <v>ПАО "Запсибкомбанк" (918)</v>
      </c>
      <c r="D2251" s="25" t="str">
        <f>INDEX('101_accounts'!B:B,MATCH(B2251,'101_accounts'!A:A,0))</f>
        <v>61901   A  Земля, временно неиспользуемая в основной деятельности</v>
      </c>
      <c r="E2251" s="25">
        <f>'101_parsed'!C2251</f>
        <v>0</v>
      </c>
      <c r="F2251" s="25">
        <f>'101_parsed'!D2251</f>
        <v>0</v>
      </c>
      <c r="G2251" s="25">
        <f>'101_parsed'!E2251</f>
        <v>0</v>
      </c>
      <c r="H2251" s="25">
        <f>'101_parsed'!F2251</f>
        <v>0</v>
      </c>
    </row>
    <row r="2252" spans="1:8" x14ac:dyDescent="0.2">
      <c r="A2252" s="25">
        <f>'101_parsed'!A2252</f>
        <v>918</v>
      </c>
      <c r="B2252" s="33">
        <f>'101_parsed'!B2252</f>
        <v>61902</v>
      </c>
      <c r="C2252" s="25" t="str">
        <f>INDEX(all_banks!O:O,MATCH(A2252,all_banks!H:H,0))</f>
        <v>ПАО "Запсибкомбанк" (918)</v>
      </c>
      <c r="D2252" s="25" t="str">
        <f>INDEX('101_accounts'!B:B,MATCH(B2252,'101_accounts'!A:A,0))</f>
        <v>61902   A  Земля, временно неиспользуемая в основной деятельности, переданная в аренду</v>
      </c>
      <c r="E2252" s="25">
        <f>'101_parsed'!C2252</f>
        <v>0</v>
      </c>
      <c r="F2252" s="25">
        <f>'101_parsed'!D2252</f>
        <v>0</v>
      </c>
      <c r="G2252" s="25">
        <f>'101_parsed'!E2252</f>
        <v>0</v>
      </c>
      <c r="H2252" s="25">
        <f>'101_parsed'!F2252</f>
        <v>0</v>
      </c>
    </row>
    <row r="2253" spans="1:8" x14ac:dyDescent="0.2">
      <c r="A2253" s="25">
        <f>'101_parsed'!A2253</f>
        <v>918</v>
      </c>
      <c r="B2253" s="33">
        <f>'101_parsed'!B2253</f>
        <v>61903</v>
      </c>
      <c r="C2253" s="25" t="str">
        <f>INDEX(all_banks!O:O,MATCH(A2253,all_banks!H:H,0))</f>
        <v>ПАО "Запсибкомбанк" (918)</v>
      </c>
      <c r="D2253" s="25" t="str">
        <f>INDEX('101_accounts'!B:B,MATCH(B2253,'101_accounts'!A:A,0))</f>
        <v>61903   A  Недвижимость (кроме земли), временно неиспользуемая в основной деятельности</v>
      </c>
      <c r="E2253" s="25">
        <f>'101_parsed'!C2253</f>
        <v>0</v>
      </c>
      <c r="F2253" s="25">
        <f>'101_parsed'!D2253</f>
        <v>0</v>
      </c>
      <c r="G2253" s="25">
        <f>'101_parsed'!E2253</f>
        <v>0</v>
      </c>
      <c r="H2253" s="25">
        <f>'101_parsed'!F2253</f>
        <v>0</v>
      </c>
    </row>
    <row r="2254" spans="1:8" x14ac:dyDescent="0.2">
      <c r="A2254" s="25">
        <f>'101_parsed'!A2254</f>
        <v>918</v>
      </c>
      <c r="B2254" s="33">
        <f>'101_parsed'!B2254</f>
        <v>61904</v>
      </c>
      <c r="C2254" s="25" t="str">
        <f>INDEX(all_banks!O:O,MATCH(A2254,all_banks!H:H,0))</f>
        <v>ПАО "Запсибкомбанк" (918)</v>
      </c>
      <c r="D2254" s="25" t="str">
        <f>INDEX('101_accounts'!B:B,MATCH(B2254,'101_accounts'!A:A,0))</f>
        <v>61904   A  Недвижимость (кроме земли), временно неиспользуемая в основной деятельности, переданная в аренду</v>
      </c>
      <c r="E2254" s="25">
        <f>'101_parsed'!C2254</f>
        <v>0</v>
      </c>
      <c r="F2254" s="25">
        <f>'101_parsed'!D2254</f>
        <v>0</v>
      </c>
      <c r="G2254" s="25">
        <f>'101_parsed'!E2254</f>
        <v>0</v>
      </c>
      <c r="H2254" s="25">
        <f>'101_parsed'!F2254</f>
        <v>0</v>
      </c>
    </row>
    <row r="2255" spans="1:8" x14ac:dyDescent="0.2">
      <c r="A2255" s="25">
        <f>'101_parsed'!A2255</f>
        <v>918</v>
      </c>
      <c r="B2255" s="33">
        <f>'101_parsed'!B2255</f>
        <v>61905</v>
      </c>
      <c r="C2255" s="25" t="str">
        <f>INDEX(all_banks!O:O,MATCH(A2255,all_banks!H:H,0))</f>
        <v>ПАО "Запсибкомбанк" (918)</v>
      </c>
      <c r="D2255" s="25" t="str">
        <f>INDEX('101_accounts'!B:B,MATCH(B2255,'101_accounts'!A:A,0))</f>
        <v>61905   A  Земля, временно неиспользуемая в основной деятельности, учитываемая по справедливой стоимости</v>
      </c>
      <c r="E2255" s="25">
        <f>'101_parsed'!C2255</f>
        <v>0</v>
      </c>
      <c r="F2255" s="25">
        <f>'101_parsed'!D2255</f>
        <v>0</v>
      </c>
      <c r="G2255" s="25">
        <f>'101_parsed'!E2255</f>
        <v>0</v>
      </c>
      <c r="H2255" s="25">
        <f>'101_parsed'!F2255</f>
        <v>0</v>
      </c>
    </row>
    <row r="2256" spans="1:8" x14ac:dyDescent="0.2">
      <c r="A2256" s="25">
        <f>'101_parsed'!A2256</f>
        <v>918</v>
      </c>
      <c r="B2256" s="33">
        <f>'101_parsed'!B2256</f>
        <v>61906</v>
      </c>
      <c r="C2256" s="25" t="str">
        <f>INDEX(all_banks!O:O,MATCH(A2256,all_banks!H:H,0))</f>
        <v>ПАО "Запсибкомбанк" (918)</v>
      </c>
      <c r="D2256" s="25" t="str">
        <f>INDEX('101_accounts'!B:B,MATCH(B2256,'101_accounts'!A:A,0))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256" s="25">
        <f>'101_parsed'!C2256</f>
        <v>0</v>
      </c>
      <c r="F2256" s="25">
        <f>'101_parsed'!D2256</f>
        <v>0</v>
      </c>
      <c r="G2256" s="25">
        <f>'101_parsed'!E2256</f>
        <v>0</v>
      </c>
      <c r="H2256" s="25">
        <f>'101_parsed'!F2256</f>
        <v>0</v>
      </c>
    </row>
    <row r="2257" spans="1:8" x14ac:dyDescent="0.2">
      <c r="A2257" s="25">
        <f>'101_parsed'!A2257</f>
        <v>918</v>
      </c>
      <c r="B2257" s="33">
        <f>'101_parsed'!B2257</f>
        <v>61907</v>
      </c>
      <c r="C2257" s="25" t="str">
        <f>INDEX(all_banks!O:O,MATCH(A2257,all_banks!H:H,0))</f>
        <v>ПАО "Запсибкомбанк" (918)</v>
      </c>
      <c r="D2257" s="25" t="str">
        <f>INDEX('101_accounts'!B:B,MATCH(B2257,'101_accounts'!A:A,0))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257" s="25">
        <f>'101_parsed'!C2257</f>
        <v>3308</v>
      </c>
      <c r="F2257" s="25">
        <f>'101_parsed'!D2257</f>
        <v>0</v>
      </c>
      <c r="G2257" s="25">
        <f>'101_parsed'!E2257</f>
        <v>0</v>
      </c>
      <c r="H2257" s="25">
        <f>'101_parsed'!F2257</f>
        <v>0</v>
      </c>
    </row>
    <row r="2258" spans="1:8" x14ac:dyDescent="0.2">
      <c r="A2258" s="25">
        <f>'101_parsed'!A2258</f>
        <v>918</v>
      </c>
      <c r="B2258" s="33">
        <f>'101_parsed'!B2258</f>
        <v>61908</v>
      </c>
      <c r="C2258" s="25" t="str">
        <f>INDEX(all_banks!O:O,MATCH(A2258,all_banks!H:H,0))</f>
        <v>ПАО "Запсибкомбанк" (918)</v>
      </c>
      <c r="D2258" s="25" t="str">
        <f>INDEX('101_accounts'!B:B,MATCH(B2258,'101_accounts'!A:A,0))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258" s="25">
        <f>'101_parsed'!C2258</f>
        <v>11817</v>
      </c>
      <c r="F2258" s="25">
        <f>'101_parsed'!D2258</f>
        <v>0</v>
      </c>
      <c r="G2258" s="25">
        <f>'101_parsed'!E2258</f>
        <v>11817</v>
      </c>
      <c r="H2258" s="25">
        <f>'101_parsed'!F2258</f>
        <v>0</v>
      </c>
    </row>
    <row r="2259" spans="1:8" x14ac:dyDescent="0.2">
      <c r="A2259" s="25">
        <f>'101_parsed'!A2259</f>
        <v>918</v>
      </c>
      <c r="B2259" s="33">
        <f>'101_parsed'!B2259</f>
        <v>61909</v>
      </c>
      <c r="C2259" s="25" t="str">
        <f>INDEX(all_banks!O:O,MATCH(A2259,all_banks!H:H,0))</f>
        <v>ПАО "Запсибкомбанк" (918)</v>
      </c>
      <c r="D2259" s="25" t="str">
        <f>INDEX('101_accounts'!B:B,MATCH(B2259,'101_accounts'!A:A,0))</f>
        <v>61909   П  Амортизация недвижимости (кроме земли), временно неиспользуемой в основной деятельности</v>
      </c>
      <c r="E2259" s="25">
        <f>'101_parsed'!C2259</f>
        <v>0</v>
      </c>
      <c r="F2259" s="25">
        <f>'101_parsed'!D2259</f>
        <v>0</v>
      </c>
      <c r="G2259" s="25">
        <f>'101_parsed'!E2259</f>
        <v>0</v>
      </c>
      <c r="H2259" s="25">
        <f>'101_parsed'!F2259</f>
        <v>0</v>
      </c>
    </row>
    <row r="2260" spans="1:8" x14ac:dyDescent="0.2">
      <c r="A2260" s="25">
        <f>'101_parsed'!A2260</f>
        <v>918</v>
      </c>
      <c r="B2260" s="33">
        <f>'101_parsed'!B2260</f>
        <v>61910</v>
      </c>
      <c r="C2260" s="25" t="str">
        <f>INDEX(all_banks!O:O,MATCH(A2260,all_banks!H:H,0))</f>
        <v>ПАО "Запсибкомбанк" (918)</v>
      </c>
      <c r="D2260" s="25" t="str">
        <f>INDEX('101_accounts'!B:B,MATCH(B2260,'101_accounts'!A:A,0))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260" s="25">
        <f>'101_parsed'!C2260</f>
        <v>0</v>
      </c>
      <c r="F2260" s="25">
        <f>'101_parsed'!D2260</f>
        <v>0</v>
      </c>
      <c r="G2260" s="25">
        <f>'101_parsed'!E2260</f>
        <v>0</v>
      </c>
      <c r="H2260" s="25">
        <f>'101_parsed'!F2260</f>
        <v>0</v>
      </c>
    </row>
    <row r="2261" spans="1:8" x14ac:dyDescent="0.2">
      <c r="A2261" s="25">
        <f>'101_parsed'!A2261</f>
        <v>918</v>
      </c>
      <c r="B2261" s="33">
        <f>'101_parsed'!B2261</f>
        <v>61911</v>
      </c>
      <c r="C2261" s="25" t="str">
        <f>INDEX(all_banks!O:O,MATCH(A2261,all_banks!H:H,0))</f>
        <v>ПАО "Запсибкомбанк" (918)</v>
      </c>
      <c r="D2261" s="25" t="str">
        <f>INDEX('101_accounts'!B:B,MATCH(B2261,'101_accounts'!A:A,0))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261" s="25">
        <f>'101_parsed'!C2261</f>
        <v>0</v>
      </c>
      <c r="F2261" s="25">
        <f>'101_parsed'!D2261</f>
        <v>0</v>
      </c>
      <c r="G2261" s="25">
        <f>'101_parsed'!E2261</f>
        <v>0</v>
      </c>
      <c r="H2261" s="25">
        <f>'101_parsed'!F2261</f>
        <v>0</v>
      </c>
    </row>
    <row r="2262" spans="1:8" x14ac:dyDescent="0.2">
      <c r="A2262" s="25">
        <f>'101_parsed'!A2262</f>
        <v>918</v>
      </c>
      <c r="B2262" s="33">
        <f>'101_parsed'!B2262</f>
        <v>61912</v>
      </c>
      <c r="C2262" s="25" t="str">
        <f>INDEX(all_banks!O:O,MATCH(A2262,all_banks!H:H,0))</f>
        <v>ПАО "Запсибкомбанк" (918)</v>
      </c>
      <c r="D2262" s="25" t="str">
        <f>INDEX('101_accounts'!B:B,MATCH(B2262,'101_accounts'!A:A,0))</f>
        <v>61912   П  Резервы на возможные потери</v>
      </c>
      <c r="E2262" s="25">
        <f>'101_parsed'!C2262</f>
        <v>0</v>
      </c>
      <c r="F2262" s="25">
        <f>'101_parsed'!D2262</f>
        <v>0</v>
      </c>
      <c r="G2262" s="25">
        <f>'101_parsed'!E2262</f>
        <v>0</v>
      </c>
      <c r="H2262" s="25">
        <f>'101_parsed'!F2262</f>
        <v>0</v>
      </c>
    </row>
    <row r="2263" spans="1:8" x14ac:dyDescent="0.2">
      <c r="A2263" s="25">
        <f>'101_parsed'!A2263</f>
        <v>918</v>
      </c>
      <c r="B2263" s="33">
        <f>'101_parsed'!B2263</f>
        <v>62001</v>
      </c>
      <c r="C2263" s="25" t="str">
        <f>INDEX(all_banks!O:O,MATCH(A2263,all_banks!H:H,0))</f>
        <v>ПАО "Запсибкомбанк" (918)</v>
      </c>
      <c r="D2263" s="25" t="str">
        <f>INDEX('101_accounts'!B:B,MATCH(B2263,'101_accounts'!A:A,0))</f>
        <v>62001   A  Долгосрочные активы, предназначенные для продажи</v>
      </c>
      <c r="E2263" s="25">
        <f>'101_parsed'!C2263</f>
        <v>40405</v>
      </c>
      <c r="F2263" s="25">
        <f>'101_parsed'!D2263</f>
        <v>0</v>
      </c>
      <c r="G2263" s="25">
        <f>'101_parsed'!E2263</f>
        <v>115630</v>
      </c>
      <c r="H2263" s="25">
        <f>'101_parsed'!F2263</f>
        <v>0</v>
      </c>
    </row>
    <row r="2264" spans="1:8" x14ac:dyDescent="0.2">
      <c r="A2264" s="25">
        <f>'101_parsed'!A2264</f>
        <v>918</v>
      </c>
      <c r="B2264" s="33">
        <f>'101_parsed'!B2264</f>
        <v>62002</v>
      </c>
      <c r="C2264" s="25" t="str">
        <f>INDEX(all_banks!O:O,MATCH(A2264,all_banks!H:H,0))</f>
        <v>ПАО "Запсибкомбанк" (918)</v>
      </c>
      <c r="D2264" s="25" t="str">
        <f>INDEX('101_accounts'!B:B,MATCH(B2264,'101_accounts'!A:A,0))</f>
        <v>62002   П  Резервы на возможные потери</v>
      </c>
      <c r="E2264" s="25">
        <f>'101_parsed'!C2264</f>
        <v>0</v>
      </c>
      <c r="F2264" s="25">
        <f>'101_parsed'!D2264</f>
        <v>2137</v>
      </c>
      <c r="G2264" s="25">
        <f>'101_parsed'!E2264</f>
        <v>0</v>
      </c>
      <c r="H2264" s="25">
        <f>'101_parsed'!F2264</f>
        <v>1400</v>
      </c>
    </row>
    <row r="2265" spans="1:8" x14ac:dyDescent="0.2">
      <c r="A2265" s="25">
        <f>'101_parsed'!A2265</f>
        <v>918</v>
      </c>
      <c r="B2265" s="33">
        <f>'101_parsed'!B2265</f>
        <v>62101</v>
      </c>
      <c r="C2265" s="25" t="str">
        <f>INDEX(all_banks!O:O,MATCH(A2265,all_banks!H:H,0))</f>
        <v>ПАО "Запсибкомбанк" (918)</v>
      </c>
      <c r="D2265" s="25" t="str">
        <f>INDEX('101_accounts'!B:B,MATCH(B2265,'101_accounts'!A:A,0))</f>
        <v>62101   A  Средства труда, полученные по договорам отступного, залога, назначение которых не определено</v>
      </c>
      <c r="E2265" s="25">
        <f>'101_parsed'!C2265</f>
        <v>116102</v>
      </c>
      <c r="F2265" s="25">
        <f>'101_parsed'!D2265</f>
        <v>0</v>
      </c>
      <c r="G2265" s="25">
        <f>'101_parsed'!E2265</f>
        <v>88083</v>
      </c>
      <c r="H2265" s="25">
        <f>'101_parsed'!F2265</f>
        <v>0</v>
      </c>
    </row>
    <row r="2266" spans="1:8" x14ac:dyDescent="0.2">
      <c r="A2266" s="25">
        <f>'101_parsed'!A2266</f>
        <v>918</v>
      </c>
      <c r="B2266" s="33">
        <f>'101_parsed'!B2266</f>
        <v>62102</v>
      </c>
      <c r="C2266" s="25" t="str">
        <f>INDEX(all_banks!O:O,MATCH(A2266,all_banks!H:H,0))</f>
        <v>ПАО "Запсибкомбанк" (918)</v>
      </c>
      <c r="D2266" s="25" t="str">
        <f>INDEX('101_accounts'!B:B,MATCH(B2266,'101_accounts'!A:A,0))</f>
        <v>62102   A  Предметы труда, полученные по договорам отступного, залога, назначение которых не определено</v>
      </c>
      <c r="E2266" s="25">
        <f>'101_parsed'!C2266</f>
        <v>0</v>
      </c>
      <c r="F2266" s="25">
        <f>'101_parsed'!D2266</f>
        <v>0</v>
      </c>
      <c r="G2266" s="25">
        <f>'101_parsed'!E2266</f>
        <v>0</v>
      </c>
      <c r="H2266" s="25">
        <f>'101_parsed'!F2266</f>
        <v>0</v>
      </c>
    </row>
    <row r="2267" spans="1:8" x14ac:dyDescent="0.2">
      <c r="A2267" s="25">
        <f>'101_parsed'!A2267</f>
        <v>918</v>
      </c>
      <c r="B2267" s="33">
        <f>'101_parsed'!B2267</f>
        <v>62103</v>
      </c>
      <c r="C2267" s="25" t="str">
        <f>INDEX(all_banks!O:O,MATCH(A2267,all_banks!H:H,0))</f>
        <v>ПАО "Запсибкомбанк" (918)</v>
      </c>
      <c r="D2267" s="25" t="str">
        <f>INDEX('101_accounts'!B:B,MATCH(B2267,'101_accounts'!A:A,0))</f>
        <v>62103   П  Резервы на возможные потери</v>
      </c>
      <c r="E2267" s="25">
        <f>'101_parsed'!C2267</f>
        <v>0</v>
      </c>
      <c r="F2267" s="25">
        <f>'101_parsed'!D2267</f>
        <v>35818</v>
      </c>
      <c r="G2267" s="25">
        <f>'101_parsed'!E2267</f>
        <v>0</v>
      </c>
      <c r="H2267" s="25">
        <f>'101_parsed'!F2267</f>
        <v>25768</v>
      </c>
    </row>
    <row r="2268" spans="1:8" x14ac:dyDescent="0.2">
      <c r="A2268" s="25">
        <f>'101_parsed'!A2268</f>
        <v>817</v>
      </c>
      <c r="B2268" s="33">
        <f>'101_parsed'!B2268</f>
        <v>60401</v>
      </c>
      <c r="C2268" s="25" t="str">
        <f>INDEX(all_banks!O:O,MATCH(A2268,all_banks!H:H,0))</f>
        <v>"Банк Заречье" (АО) (817)</v>
      </c>
      <c r="D2268" s="25" t="str">
        <f>INDEX('101_accounts'!B:B,MATCH(B2268,'101_accounts'!A:A,0))</f>
        <v>60401   A  Основные средства (кроме земли) (c 13.02.2018)_x000D_Категория 1- Здания и сооружения (до 31.12.2002)</v>
      </c>
      <c r="E2268" s="25">
        <f>'101_parsed'!C2268</f>
        <v>372511</v>
      </c>
      <c r="F2268" s="25">
        <f>'101_parsed'!D2268</f>
        <v>0</v>
      </c>
      <c r="G2268" s="25">
        <f>'101_parsed'!E2268</f>
        <v>352409</v>
      </c>
      <c r="H2268" s="25">
        <f>'101_parsed'!F2268</f>
        <v>0</v>
      </c>
    </row>
    <row r="2269" spans="1:8" x14ac:dyDescent="0.2">
      <c r="A2269" s="25">
        <f>'101_parsed'!A2269</f>
        <v>817</v>
      </c>
      <c r="B2269" s="33">
        <f>'101_parsed'!B2269</f>
        <v>60404</v>
      </c>
      <c r="C2269" s="25" t="str">
        <f>INDEX(all_banks!O:O,MATCH(A2269,all_banks!H:H,0))</f>
        <v>"Банк Заречье" (АО) (817)</v>
      </c>
      <c r="D2269" s="25" t="str">
        <f>INDEX('101_accounts'!B:B,MATCH(B2269,'101_accounts'!A:A,0))</f>
        <v>60404   A  Земля (c 13.02.2018)</v>
      </c>
      <c r="E2269" s="25">
        <f>'101_parsed'!C2269</f>
        <v>219837</v>
      </c>
      <c r="F2269" s="25">
        <f>'101_parsed'!D2269</f>
        <v>0</v>
      </c>
      <c r="G2269" s="25">
        <f>'101_parsed'!E2269</f>
        <v>19880</v>
      </c>
      <c r="H2269" s="25">
        <f>'101_parsed'!F2269</f>
        <v>0</v>
      </c>
    </row>
    <row r="2270" spans="1:8" x14ac:dyDescent="0.2">
      <c r="A2270" s="25">
        <f>'101_parsed'!A2270</f>
        <v>817</v>
      </c>
      <c r="B2270" s="33">
        <f>'101_parsed'!B2270</f>
        <v>60405</v>
      </c>
      <c r="C2270" s="25" t="str">
        <f>INDEX(all_banks!O:O,MATCH(A2270,all_banks!H:H,0))</f>
        <v>"Банк Заречье" (АО) (817)</v>
      </c>
      <c r="D2270" s="25" t="str">
        <f>INDEX('101_accounts'!B:B,MATCH(B2270,'101_accounts'!A:A,0))</f>
        <v>60405   П
A (до 31.01.2003)  Резервы на возможные потери (c 13.02.2018)
Долгосрочно арендуемые основные средства (до 31.01.2003)</v>
      </c>
      <c r="E2270" s="25">
        <f>'101_parsed'!C2270</f>
        <v>0</v>
      </c>
      <c r="F2270" s="25">
        <f>'101_parsed'!D2270</f>
        <v>0</v>
      </c>
      <c r="G2270" s="25">
        <f>'101_parsed'!E2270</f>
        <v>0</v>
      </c>
      <c r="H2270" s="25">
        <f>'101_parsed'!F2270</f>
        <v>0</v>
      </c>
    </row>
    <row r="2271" spans="1:8" x14ac:dyDescent="0.2">
      <c r="A2271" s="25">
        <f>'101_parsed'!A2271</f>
        <v>817</v>
      </c>
      <c r="B2271" s="33">
        <f>'101_parsed'!B2271</f>
        <v>60414</v>
      </c>
      <c r="C2271" s="25" t="str">
        <f>INDEX(all_banks!O:O,MATCH(A2271,all_banks!H:H,0))</f>
        <v>"Банк Заречье" (АО) (817)</v>
      </c>
      <c r="D2271" s="25" t="str">
        <f>INDEX('101_accounts'!B:B,MATCH(B2271,'101_accounts'!A:A,0))</f>
        <v>60414   П  Амортизация основных средств (кроме земли) (c 13.02.2018)</v>
      </c>
      <c r="E2271" s="25">
        <f>'101_parsed'!C2271</f>
        <v>0</v>
      </c>
      <c r="F2271" s="25">
        <f>'101_parsed'!D2271</f>
        <v>114559</v>
      </c>
      <c r="G2271" s="25">
        <f>'101_parsed'!E2271</f>
        <v>0</v>
      </c>
      <c r="H2271" s="25">
        <f>'101_parsed'!F2271</f>
        <v>110489</v>
      </c>
    </row>
    <row r="2272" spans="1:8" x14ac:dyDescent="0.2">
      <c r="A2272" s="25">
        <f>'101_parsed'!A2272</f>
        <v>817</v>
      </c>
      <c r="B2272" s="33">
        <f>'101_parsed'!B2272</f>
        <v>60415</v>
      </c>
      <c r="C2272" s="25" t="str">
        <f>INDEX(all_banks!O:O,MATCH(A2272,all_banks!H:H,0))</f>
        <v>"Банк Заречье" (АО) (817)</v>
      </c>
      <c r="D2272" s="25" t="str">
        <f>INDEX('101_accounts'!B:B,MATCH(B2272,'101_accounts'!A:A,0))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272" s="25">
        <f>'101_parsed'!C2272</f>
        <v>7579</v>
      </c>
      <c r="F2272" s="25">
        <f>'101_parsed'!D2272</f>
        <v>0</v>
      </c>
      <c r="G2272" s="25">
        <f>'101_parsed'!E2272</f>
        <v>6556</v>
      </c>
      <c r="H2272" s="25">
        <f>'101_parsed'!F2272</f>
        <v>0</v>
      </c>
    </row>
    <row r="2273" spans="1:8" x14ac:dyDescent="0.2">
      <c r="A2273" s="25">
        <f>'101_parsed'!A2273</f>
        <v>817</v>
      </c>
      <c r="B2273" s="33">
        <f>'101_parsed'!B2273</f>
        <v>61901</v>
      </c>
      <c r="C2273" s="25" t="str">
        <f>INDEX(all_banks!O:O,MATCH(A2273,all_banks!H:H,0))</f>
        <v>"Банк Заречье" (АО) (817)</v>
      </c>
      <c r="D2273" s="25" t="str">
        <f>INDEX('101_accounts'!B:B,MATCH(B2273,'101_accounts'!A:A,0))</f>
        <v>61901   A  Земля, временно неиспользуемая в основной деятельности</v>
      </c>
      <c r="E2273" s="25">
        <f>'101_parsed'!C2273</f>
        <v>0</v>
      </c>
      <c r="F2273" s="25">
        <f>'101_parsed'!D2273</f>
        <v>0</v>
      </c>
      <c r="G2273" s="25">
        <f>'101_parsed'!E2273</f>
        <v>0</v>
      </c>
      <c r="H2273" s="25">
        <f>'101_parsed'!F2273</f>
        <v>0</v>
      </c>
    </row>
    <row r="2274" spans="1:8" x14ac:dyDescent="0.2">
      <c r="A2274" s="25">
        <f>'101_parsed'!A2274</f>
        <v>817</v>
      </c>
      <c r="B2274" s="33">
        <f>'101_parsed'!B2274</f>
        <v>61902</v>
      </c>
      <c r="C2274" s="25" t="str">
        <f>INDEX(all_banks!O:O,MATCH(A2274,all_banks!H:H,0))</f>
        <v>"Банк Заречье" (АО) (817)</v>
      </c>
      <c r="D2274" s="25" t="str">
        <f>INDEX('101_accounts'!B:B,MATCH(B2274,'101_accounts'!A:A,0))</f>
        <v>61902   A  Земля, временно неиспользуемая в основной деятельности, переданная в аренду</v>
      </c>
      <c r="E2274" s="25">
        <f>'101_parsed'!C2274</f>
        <v>0</v>
      </c>
      <c r="F2274" s="25">
        <f>'101_parsed'!D2274</f>
        <v>0</v>
      </c>
      <c r="G2274" s="25">
        <f>'101_parsed'!E2274</f>
        <v>0</v>
      </c>
      <c r="H2274" s="25">
        <f>'101_parsed'!F2274</f>
        <v>0</v>
      </c>
    </row>
    <row r="2275" spans="1:8" x14ac:dyDescent="0.2">
      <c r="A2275" s="25">
        <f>'101_parsed'!A2275</f>
        <v>817</v>
      </c>
      <c r="B2275" s="33">
        <f>'101_parsed'!B2275</f>
        <v>61903</v>
      </c>
      <c r="C2275" s="25" t="str">
        <f>INDEX(all_banks!O:O,MATCH(A2275,all_banks!H:H,0))</f>
        <v>"Банк Заречье" (АО) (817)</v>
      </c>
      <c r="D2275" s="25" t="str">
        <f>INDEX('101_accounts'!B:B,MATCH(B2275,'101_accounts'!A:A,0))</f>
        <v>61903   A  Недвижимость (кроме земли), временно неиспользуемая в основной деятельности</v>
      </c>
      <c r="E2275" s="25">
        <f>'101_parsed'!C2275</f>
        <v>0</v>
      </c>
      <c r="F2275" s="25">
        <f>'101_parsed'!D2275</f>
        <v>0</v>
      </c>
      <c r="G2275" s="25">
        <f>'101_parsed'!E2275</f>
        <v>0</v>
      </c>
      <c r="H2275" s="25">
        <f>'101_parsed'!F2275</f>
        <v>0</v>
      </c>
    </row>
    <row r="2276" spans="1:8" x14ac:dyDescent="0.2">
      <c r="A2276" s="25">
        <f>'101_parsed'!A2276</f>
        <v>817</v>
      </c>
      <c r="B2276" s="33">
        <f>'101_parsed'!B2276</f>
        <v>61904</v>
      </c>
      <c r="C2276" s="25" t="str">
        <f>INDEX(all_banks!O:O,MATCH(A2276,all_banks!H:H,0))</f>
        <v>"Банк Заречье" (АО) (817)</v>
      </c>
      <c r="D2276" s="25" t="str">
        <f>INDEX('101_accounts'!B:B,MATCH(B2276,'101_accounts'!A:A,0))</f>
        <v>61904   A  Недвижимость (кроме земли), временно неиспользуемая в основной деятельности, переданная в аренду</v>
      </c>
      <c r="E2276" s="25">
        <f>'101_parsed'!C2276</f>
        <v>0</v>
      </c>
      <c r="F2276" s="25">
        <f>'101_parsed'!D2276</f>
        <v>0</v>
      </c>
      <c r="G2276" s="25">
        <f>'101_parsed'!E2276</f>
        <v>0</v>
      </c>
      <c r="H2276" s="25">
        <f>'101_parsed'!F2276</f>
        <v>0</v>
      </c>
    </row>
    <row r="2277" spans="1:8" x14ac:dyDescent="0.2">
      <c r="A2277" s="25">
        <f>'101_parsed'!A2277</f>
        <v>817</v>
      </c>
      <c r="B2277" s="33">
        <f>'101_parsed'!B2277</f>
        <v>61905</v>
      </c>
      <c r="C2277" s="25" t="str">
        <f>INDEX(all_banks!O:O,MATCH(A2277,all_banks!H:H,0))</f>
        <v>"Банк Заречье" (АО) (817)</v>
      </c>
      <c r="D2277" s="25" t="str">
        <f>INDEX('101_accounts'!B:B,MATCH(B2277,'101_accounts'!A:A,0))</f>
        <v>61905   A  Земля, временно неиспользуемая в основной деятельности, учитываемая по справедливой стоимости</v>
      </c>
      <c r="E2277" s="25">
        <f>'101_parsed'!C2277</f>
        <v>59317</v>
      </c>
      <c r="F2277" s="25">
        <f>'101_parsed'!D2277</f>
        <v>0</v>
      </c>
      <c r="G2277" s="25">
        <f>'101_parsed'!E2277</f>
        <v>214066</v>
      </c>
      <c r="H2277" s="25">
        <f>'101_parsed'!F2277</f>
        <v>0</v>
      </c>
    </row>
    <row r="2278" spans="1:8" x14ac:dyDescent="0.2">
      <c r="A2278" s="25">
        <f>'101_parsed'!A2278</f>
        <v>817</v>
      </c>
      <c r="B2278" s="33">
        <f>'101_parsed'!B2278</f>
        <v>61906</v>
      </c>
      <c r="C2278" s="25" t="str">
        <f>INDEX(all_banks!O:O,MATCH(A2278,all_banks!H:H,0))</f>
        <v>"Банк Заречье" (АО) (817)</v>
      </c>
      <c r="D2278" s="25" t="str">
        <f>INDEX('101_accounts'!B:B,MATCH(B2278,'101_accounts'!A:A,0))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278" s="25">
        <f>'101_parsed'!C2278</f>
        <v>0</v>
      </c>
      <c r="F2278" s="25">
        <f>'101_parsed'!D2278</f>
        <v>0</v>
      </c>
      <c r="G2278" s="25">
        <f>'101_parsed'!E2278</f>
        <v>0</v>
      </c>
      <c r="H2278" s="25">
        <f>'101_parsed'!F2278</f>
        <v>0</v>
      </c>
    </row>
    <row r="2279" spans="1:8" x14ac:dyDescent="0.2">
      <c r="A2279" s="25">
        <f>'101_parsed'!A2279</f>
        <v>817</v>
      </c>
      <c r="B2279" s="33">
        <f>'101_parsed'!B2279</f>
        <v>61907</v>
      </c>
      <c r="C2279" s="25" t="str">
        <f>INDEX(all_banks!O:O,MATCH(A2279,all_banks!H:H,0))</f>
        <v>"Банк Заречье" (АО) (817)</v>
      </c>
      <c r="D2279" s="25" t="str">
        <f>INDEX('101_accounts'!B:B,MATCH(B2279,'101_accounts'!A:A,0))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279" s="25">
        <f>'101_parsed'!C2279</f>
        <v>191592</v>
      </c>
      <c r="F2279" s="25">
        <f>'101_parsed'!D2279</f>
        <v>0</v>
      </c>
      <c r="G2279" s="25">
        <f>'101_parsed'!E2279</f>
        <v>192738</v>
      </c>
      <c r="H2279" s="25">
        <f>'101_parsed'!F2279</f>
        <v>0</v>
      </c>
    </row>
    <row r="2280" spans="1:8" x14ac:dyDescent="0.2">
      <c r="A2280" s="25">
        <f>'101_parsed'!A2280</f>
        <v>817</v>
      </c>
      <c r="B2280" s="33">
        <f>'101_parsed'!B2280</f>
        <v>61908</v>
      </c>
      <c r="C2280" s="25" t="str">
        <f>INDEX(all_banks!O:O,MATCH(A2280,all_banks!H:H,0))</f>
        <v>"Банк Заречье" (АО) (817)</v>
      </c>
      <c r="D2280" s="25" t="str">
        <f>INDEX('101_accounts'!B:B,MATCH(B2280,'101_accounts'!A:A,0))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280" s="25">
        <f>'101_parsed'!C2280</f>
        <v>0</v>
      </c>
      <c r="F2280" s="25">
        <f>'101_parsed'!D2280</f>
        <v>0</v>
      </c>
      <c r="G2280" s="25">
        <f>'101_parsed'!E2280</f>
        <v>0</v>
      </c>
      <c r="H2280" s="25">
        <f>'101_parsed'!F2280</f>
        <v>0</v>
      </c>
    </row>
    <row r="2281" spans="1:8" x14ac:dyDescent="0.2">
      <c r="A2281" s="25">
        <f>'101_parsed'!A2281</f>
        <v>817</v>
      </c>
      <c r="B2281" s="33">
        <f>'101_parsed'!B2281</f>
        <v>61909</v>
      </c>
      <c r="C2281" s="25" t="str">
        <f>INDEX(all_banks!O:O,MATCH(A2281,all_banks!H:H,0))</f>
        <v>"Банк Заречье" (АО) (817)</v>
      </c>
      <c r="D2281" s="25" t="str">
        <f>INDEX('101_accounts'!B:B,MATCH(B2281,'101_accounts'!A:A,0))</f>
        <v>61909   П  Амортизация недвижимости (кроме земли), временно неиспользуемой в основной деятельности</v>
      </c>
      <c r="E2281" s="25">
        <f>'101_parsed'!C2281</f>
        <v>0</v>
      </c>
      <c r="F2281" s="25">
        <f>'101_parsed'!D2281</f>
        <v>0</v>
      </c>
      <c r="G2281" s="25">
        <f>'101_parsed'!E2281</f>
        <v>0</v>
      </c>
      <c r="H2281" s="25">
        <f>'101_parsed'!F2281</f>
        <v>0</v>
      </c>
    </row>
    <row r="2282" spans="1:8" x14ac:dyDescent="0.2">
      <c r="A2282" s="25">
        <f>'101_parsed'!A2282</f>
        <v>817</v>
      </c>
      <c r="B2282" s="33">
        <f>'101_parsed'!B2282</f>
        <v>61910</v>
      </c>
      <c r="C2282" s="25" t="str">
        <f>INDEX(all_banks!O:O,MATCH(A2282,all_banks!H:H,0))</f>
        <v>"Банк Заречье" (АО) (817)</v>
      </c>
      <c r="D2282" s="25" t="str">
        <f>INDEX('101_accounts'!B:B,MATCH(B2282,'101_accounts'!A:A,0))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282" s="25">
        <f>'101_parsed'!C2282</f>
        <v>0</v>
      </c>
      <c r="F2282" s="25">
        <f>'101_parsed'!D2282</f>
        <v>0</v>
      </c>
      <c r="G2282" s="25">
        <f>'101_parsed'!E2282</f>
        <v>0</v>
      </c>
      <c r="H2282" s="25">
        <f>'101_parsed'!F2282</f>
        <v>0</v>
      </c>
    </row>
    <row r="2283" spans="1:8" x14ac:dyDescent="0.2">
      <c r="A2283" s="25">
        <f>'101_parsed'!A2283</f>
        <v>817</v>
      </c>
      <c r="B2283" s="33">
        <f>'101_parsed'!B2283</f>
        <v>61911</v>
      </c>
      <c r="C2283" s="25" t="str">
        <f>INDEX(all_banks!O:O,MATCH(A2283,all_banks!H:H,0))</f>
        <v>"Банк Заречье" (АО) (817)</v>
      </c>
      <c r="D2283" s="25" t="str">
        <f>INDEX('101_accounts'!B:B,MATCH(B2283,'101_accounts'!A:A,0))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283" s="25">
        <f>'101_parsed'!C2283</f>
        <v>0</v>
      </c>
      <c r="F2283" s="25">
        <f>'101_parsed'!D2283</f>
        <v>0</v>
      </c>
      <c r="G2283" s="25">
        <f>'101_parsed'!E2283</f>
        <v>0</v>
      </c>
      <c r="H2283" s="25">
        <f>'101_parsed'!F2283</f>
        <v>0</v>
      </c>
    </row>
    <row r="2284" spans="1:8" x14ac:dyDescent="0.2">
      <c r="A2284" s="25">
        <f>'101_parsed'!A2284</f>
        <v>817</v>
      </c>
      <c r="B2284" s="33">
        <f>'101_parsed'!B2284</f>
        <v>61912</v>
      </c>
      <c r="C2284" s="25" t="str">
        <f>INDEX(all_banks!O:O,MATCH(A2284,all_banks!H:H,0))</f>
        <v>"Банк Заречье" (АО) (817)</v>
      </c>
      <c r="D2284" s="25" t="str">
        <f>INDEX('101_accounts'!B:B,MATCH(B2284,'101_accounts'!A:A,0))</f>
        <v>61912   П  Резервы на возможные потери</v>
      </c>
      <c r="E2284" s="25">
        <f>'101_parsed'!C2284</f>
        <v>0</v>
      </c>
      <c r="F2284" s="25">
        <f>'101_parsed'!D2284</f>
        <v>0</v>
      </c>
      <c r="G2284" s="25">
        <f>'101_parsed'!E2284</f>
        <v>0</v>
      </c>
      <c r="H2284" s="25">
        <f>'101_parsed'!F2284</f>
        <v>0</v>
      </c>
    </row>
    <row r="2285" spans="1:8" x14ac:dyDescent="0.2">
      <c r="A2285" s="25">
        <f>'101_parsed'!A2285</f>
        <v>817</v>
      </c>
      <c r="B2285" s="33">
        <f>'101_parsed'!B2285</f>
        <v>62001</v>
      </c>
      <c r="C2285" s="25" t="str">
        <f>INDEX(all_banks!O:O,MATCH(A2285,all_banks!H:H,0))</f>
        <v>"Банк Заречье" (АО) (817)</v>
      </c>
      <c r="D2285" s="25" t="str">
        <f>INDEX('101_accounts'!B:B,MATCH(B2285,'101_accounts'!A:A,0))</f>
        <v>62001   A  Долгосрочные активы, предназначенные для продажи</v>
      </c>
      <c r="E2285" s="25">
        <f>'101_parsed'!C2285</f>
        <v>1345</v>
      </c>
      <c r="F2285" s="25">
        <f>'101_parsed'!D2285</f>
        <v>0</v>
      </c>
      <c r="G2285" s="25">
        <f>'101_parsed'!E2285</f>
        <v>1345</v>
      </c>
      <c r="H2285" s="25">
        <f>'101_parsed'!F2285</f>
        <v>0</v>
      </c>
    </row>
    <row r="2286" spans="1:8" x14ac:dyDescent="0.2">
      <c r="A2286" s="25">
        <f>'101_parsed'!A2286</f>
        <v>817</v>
      </c>
      <c r="B2286" s="33">
        <f>'101_parsed'!B2286</f>
        <v>62002</v>
      </c>
      <c r="C2286" s="25" t="str">
        <f>INDEX(all_banks!O:O,MATCH(A2286,all_banks!H:H,0))</f>
        <v>"Банк Заречье" (АО) (817)</v>
      </c>
      <c r="D2286" s="25" t="str">
        <f>INDEX('101_accounts'!B:B,MATCH(B2286,'101_accounts'!A:A,0))</f>
        <v>62002   П  Резервы на возможные потери</v>
      </c>
      <c r="E2286" s="25">
        <f>'101_parsed'!C2286</f>
        <v>0</v>
      </c>
      <c r="F2286" s="25">
        <f>'101_parsed'!D2286</f>
        <v>0</v>
      </c>
      <c r="G2286" s="25">
        <f>'101_parsed'!E2286</f>
        <v>0</v>
      </c>
      <c r="H2286" s="25">
        <f>'101_parsed'!F2286</f>
        <v>0</v>
      </c>
    </row>
    <row r="2287" spans="1:8" x14ac:dyDescent="0.2">
      <c r="A2287" s="25">
        <f>'101_parsed'!A2287</f>
        <v>817</v>
      </c>
      <c r="B2287" s="33">
        <f>'101_parsed'!B2287</f>
        <v>62101</v>
      </c>
      <c r="C2287" s="25" t="str">
        <f>INDEX(all_banks!O:O,MATCH(A2287,all_banks!H:H,0))</f>
        <v>"Банк Заречье" (АО) (817)</v>
      </c>
      <c r="D2287" s="25" t="str">
        <f>INDEX('101_accounts'!B:B,MATCH(B2287,'101_accounts'!A:A,0))</f>
        <v>62101   A  Средства труда, полученные по договорам отступного, залога, назначение которых не определено</v>
      </c>
      <c r="E2287" s="25">
        <f>'101_parsed'!C2287</f>
        <v>0</v>
      </c>
      <c r="F2287" s="25">
        <f>'101_parsed'!D2287</f>
        <v>0</v>
      </c>
      <c r="G2287" s="25">
        <f>'101_parsed'!E2287</f>
        <v>0</v>
      </c>
      <c r="H2287" s="25">
        <f>'101_parsed'!F2287</f>
        <v>0</v>
      </c>
    </row>
    <row r="2288" spans="1:8" x14ac:dyDescent="0.2">
      <c r="A2288" s="25">
        <f>'101_parsed'!A2288</f>
        <v>817</v>
      </c>
      <c r="B2288" s="33">
        <f>'101_parsed'!B2288</f>
        <v>62102</v>
      </c>
      <c r="C2288" s="25" t="str">
        <f>INDEX(all_banks!O:O,MATCH(A2288,all_banks!H:H,0))</f>
        <v>"Банк Заречье" (АО) (817)</v>
      </c>
      <c r="D2288" s="25" t="str">
        <f>INDEX('101_accounts'!B:B,MATCH(B2288,'101_accounts'!A:A,0))</f>
        <v>62102   A  Предметы труда, полученные по договорам отступного, залога, назначение которых не определено</v>
      </c>
      <c r="E2288" s="25">
        <f>'101_parsed'!C2288</f>
        <v>0</v>
      </c>
      <c r="F2288" s="25">
        <f>'101_parsed'!D2288</f>
        <v>0</v>
      </c>
      <c r="G2288" s="25">
        <f>'101_parsed'!E2288</f>
        <v>0</v>
      </c>
      <c r="H2288" s="25">
        <f>'101_parsed'!F2288</f>
        <v>0</v>
      </c>
    </row>
    <row r="2289" spans="1:8" x14ac:dyDescent="0.2">
      <c r="A2289" s="25">
        <f>'101_parsed'!A2289</f>
        <v>817</v>
      </c>
      <c r="B2289" s="33">
        <f>'101_parsed'!B2289</f>
        <v>62103</v>
      </c>
      <c r="C2289" s="25" t="str">
        <f>INDEX(all_banks!O:O,MATCH(A2289,all_banks!H:H,0))</f>
        <v>"Банк Заречье" (АО) (817)</v>
      </c>
      <c r="D2289" s="25" t="str">
        <f>INDEX('101_accounts'!B:B,MATCH(B2289,'101_accounts'!A:A,0))</f>
        <v>62103   П  Резервы на возможные потери</v>
      </c>
      <c r="E2289" s="25">
        <f>'101_parsed'!C2289</f>
        <v>0</v>
      </c>
      <c r="F2289" s="25">
        <f>'101_parsed'!D2289</f>
        <v>0</v>
      </c>
      <c r="G2289" s="25">
        <f>'101_parsed'!E2289</f>
        <v>0</v>
      </c>
      <c r="H2289" s="25">
        <f>'101_parsed'!F2289</f>
        <v>0</v>
      </c>
    </row>
    <row r="2290" spans="1:8" x14ac:dyDescent="0.2">
      <c r="A2290" s="25">
        <f>'101_parsed'!A2290</f>
        <v>574</v>
      </c>
      <c r="B2290" s="33">
        <f>'101_parsed'!B2290</f>
        <v>60401</v>
      </c>
      <c r="C2290" s="25" t="str">
        <f>INDEX(all_banks!O:O,MATCH(A2290,all_banks!H:H,0))</f>
        <v>ООО "ЗЕМКОМБАНК" (574)</v>
      </c>
      <c r="D2290" s="25" t="str">
        <f>INDEX('101_accounts'!B:B,MATCH(B2290,'101_accounts'!A:A,0))</f>
        <v>60401   A  Основные средства (кроме земли) (c 13.02.2018)_x000D_Категория 1- Здания и сооружения (до 31.12.2002)</v>
      </c>
      <c r="E2290" s="25">
        <f>'101_parsed'!C2290</f>
        <v>30976</v>
      </c>
      <c r="F2290" s="25">
        <f>'101_parsed'!D2290</f>
        <v>0</v>
      </c>
      <c r="G2290" s="25">
        <f>'101_parsed'!E2290</f>
        <v>30976</v>
      </c>
      <c r="H2290" s="25">
        <f>'101_parsed'!F2290</f>
        <v>0</v>
      </c>
    </row>
    <row r="2291" spans="1:8" x14ac:dyDescent="0.2">
      <c r="A2291" s="25">
        <f>'101_parsed'!A2291</f>
        <v>574</v>
      </c>
      <c r="B2291" s="33">
        <f>'101_parsed'!B2291</f>
        <v>60404</v>
      </c>
      <c r="C2291" s="25" t="str">
        <f>INDEX(all_banks!O:O,MATCH(A2291,all_banks!H:H,0))</f>
        <v>ООО "ЗЕМКОМБАНК" (574)</v>
      </c>
      <c r="D2291" s="25" t="str">
        <f>INDEX('101_accounts'!B:B,MATCH(B2291,'101_accounts'!A:A,0))</f>
        <v>60404   A  Земля (c 13.02.2018)</v>
      </c>
      <c r="E2291" s="25">
        <f>'101_parsed'!C2291</f>
        <v>69</v>
      </c>
      <c r="F2291" s="25">
        <f>'101_parsed'!D2291</f>
        <v>0</v>
      </c>
      <c r="G2291" s="25">
        <f>'101_parsed'!E2291</f>
        <v>69</v>
      </c>
      <c r="H2291" s="25">
        <f>'101_parsed'!F2291</f>
        <v>0</v>
      </c>
    </row>
    <row r="2292" spans="1:8" x14ac:dyDescent="0.2">
      <c r="A2292" s="25">
        <f>'101_parsed'!A2292</f>
        <v>574</v>
      </c>
      <c r="B2292" s="33">
        <f>'101_parsed'!B2292</f>
        <v>60405</v>
      </c>
      <c r="C2292" s="25" t="str">
        <f>INDEX(all_banks!O:O,MATCH(A2292,all_banks!H:H,0))</f>
        <v>ООО "ЗЕМКОМБАНК" (574)</v>
      </c>
      <c r="D2292" s="25" t="str">
        <f>INDEX('101_accounts'!B:B,MATCH(B2292,'101_accounts'!A:A,0))</f>
        <v>60405   П
A (до 31.01.2003)  Резервы на возможные потери (c 13.02.2018)
Долгосрочно арендуемые основные средства (до 31.01.2003)</v>
      </c>
      <c r="E2292" s="25">
        <f>'101_parsed'!C2292</f>
        <v>0</v>
      </c>
      <c r="F2292" s="25">
        <f>'101_parsed'!D2292</f>
        <v>0</v>
      </c>
      <c r="G2292" s="25">
        <f>'101_parsed'!E2292</f>
        <v>0</v>
      </c>
      <c r="H2292" s="25">
        <f>'101_parsed'!F2292</f>
        <v>0</v>
      </c>
    </row>
    <row r="2293" spans="1:8" x14ac:dyDescent="0.2">
      <c r="A2293" s="25">
        <f>'101_parsed'!A2293</f>
        <v>574</v>
      </c>
      <c r="B2293" s="33">
        <f>'101_parsed'!B2293</f>
        <v>60414</v>
      </c>
      <c r="C2293" s="25" t="str">
        <f>INDEX(all_banks!O:O,MATCH(A2293,all_banks!H:H,0))</f>
        <v>ООО "ЗЕМКОМБАНК" (574)</v>
      </c>
      <c r="D2293" s="25" t="str">
        <f>INDEX('101_accounts'!B:B,MATCH(B2293,'101_accounts'!A:A,0))</f>
        <v>60414   П  Амортизация основных средств (кроме земли) (c 13.02.2018)</v>
      </c>
      <c r="E2293" s="25">
        <f>'101_parsed'!C2293</f>
        <v>0</v>
      </c>
      <c r="F2293" s="25">
        <f>'101_parsed'!D2293</f>
        <v>17898</v>
      </c>
      <c r="G2293" s="25">
        <f>'101_parsed'!E2293</f>
        <v>0</v>
      </c>
      <c r="H2293" s="25">
        <f>'101_parsed'!F2293</f>
        <v>18206</v>
      </c>
    </row>
    <row r="2294" spans="1:8" x14ac:dyDescent="0.2">
      <c r="A2294" s="25">
        <f>'101_parsed'!A2294</f>
        <v>574</v>
      </c>
      <c r="B2294" s="33">
        <f>'101_parsed'!B2294</f>
        <v>60415</v>
      </c>
      <c r="C2294" s="25" t="str">
        <f>INDEX(all_banks!O:O,MATCH(A2294,all_banks!H:H,0))</f>
        <v>ООО "ЗЕМКОМБАНК" (574)</v>
      </c>
      <c r="D2294" s="25" t="str">
        <f>INDEX('101_accounts'!B:B,MATCH(B2294,'101_accounts'!A:A,0))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294" s="25">
        <f>'101_parsed'!C2294</f>
        <v>0</v>
      </c>
      <c r="F2294" s="25">
        <f>'101_parsed'!D2294</f>
        <v>0</v>
      </c>
      <c r="G2294" s="25">
        <f>'101_parsed'!E2294</f>
        <v>0</v>
      </c>
      <c r="H2294" s="25">
        <f>'101_parsed'!F2294</f>
        <v>0</v>
      </c>
    </row>
    <row r="2295" spans="1:8" x14ac:dyDescent="0.2">
      <c r="A2295" s="25">
        <f>'101_parsed'!A2295</f>
        <v>574</v>
      </c>
      <c r="B2295" s="33">
        <f>'101_parsed'!B2295</f>
        <v>61901</v>
      </c>
      <c r="C2295" s="25" t="str">
        <f>INDEX(all_banks!O:O,MATCH(A2295,all_banks!H:H,0))</f>
        <v>ООО "ЗЕМКОМБАНК" (574)</v>
      </c>
      <c r="D2295" s="25" t="str">
        <f>INDEX('101_accounts'!B:B,MATCH(B2295,'101_accounts'!A:A,0))</f>
        <v>61901   A  Земля, временно неиспользуемая в основной деятельности</v>
      </c>
      <c r="E2295" s="25">
        <f>'101_parsed'!C2295</f>
        <v>0</v>
      </c>
      <c r="F2295" s="25">
        <f>'101_parsed'!D2295</f>
        <v>0</v>
      </c>
      <c r="G2295" s="25">
        <f>'101_parsed'!E2295</f>
        <v>0</v>
      </c>
      <c r="H2295" s="25">
        <f>'101_parsed'!F2295</f>
        <v>0</v>
      </c>
    </row>
    <row r="2296" spans="1:8" x14ac:dyDescent="0.2">
      <c r="A2296" s="25">
        <f>'101_parsed'!A2296</f>
        <v>574</v>
      </c>
      <c r="B2296" s="33">
        <f>'101_parsed'!B2296</f>
        <v>61902</v>
      </c>
      <c r="C2296" s="25" t="str">
        <f>INDEX(all_banks!O:O,MATCH(A2296,all_banks!H:H,0))</f>
        <v>ООО "ЗЕМКОМБАНК" (574)</v>
      </c>
      <c r="D2296" s="25" t="str">
        <f>INDEX('101_accounts'!B:B,MATCH(B2296,'101_accounts'!A:A,0))</f>
        <v>61902   A  Земля, временно неиспользуемая в основной деятельности, переданная в аренду</v>
      </c>
      <c r="E2296" s="25">
        <f>'101_parsed'!C2296</f>
        <v>0</v>
      </c>
      <c r="F2296" s="25">
        <f>'101_parsed'!D2296</f>
        <v>0</v>
      </c>
      <c r="G2296" s="25">
        <f>'101_parsed'!E2296</f>
        <v>0</v>
      </c>
      <c r="H2296" s="25">
        <f>'101_parsed'!F2296</f>
        <v>0</v>
      </c>
    </row>
    <row r="2297" spans="1:8" x14ac:dyDescent="0.2">
      <c r="A2297" s="25">
        <f>'101_parsed'!A2297</f>
        <v>574</v>
      </c>
      <c r="B2297" s="33">
        <f>'101_parsed'!B2297</f>
        <v>61903</v>
      </c>
      <c r="C2297" s="25" t="str">
        <f>INDEX(all_banks!O:O,MATCH(A2297,all_banks!H:H,0))</f>
        <v>ООО "ЗЕМКОМБАНК" (574)</v>
      </c>
      <c r="D2297" s="25" t="str">
        <f>INDEX('101_accounts'!B:B,MATCH(B2297,'101_accounts'!A:A,0))</f>
        <v>61903   A  Недвижимость (кроме земли), временно неиспользуемая в основной деятельности</v>
      </c>
      <c r="E2297" s="25">
        <f>'101_parsed'!C2297</f>
        <v>0</v>
      </c>
      <c r="F2297" s="25">
        <f>'101_parsed'!D2297</f>
        <v>0</v>
      </c>
      <c r="G2297" s="25">
        <f>'101_parsed'!E2297</f>
        <v>0</v>
      </c>
      <c r="H2297" s="25">
        <f>'101_parsed'!F2297</f>
        <v>0</v>
      </c>
    </row>
    <row r="2298" spans="1:8" x14ac:dyDescent="0.2">
      <c r="A2298" s="25">
        <f>'101_parsed'!A2298</f>
        <v>574</v>
      </c>
      <c r="B2298" s="33">
        <f>'101_parsed'!B2298</f>
        <v>61904</v>
      </c>
      <c r="C2298" s="25" t="str">
        <f>INDEX(all_banks!O:O,MATCH(A2298,all_banks!H:H,0))</f>
        <v>ООО "ЗЕМКОМБАНК" (574)</v>
      </c>
      <c r="D2298" s="25" t="str">
        <f>INDEX('101_accounts'!B:B,MATCH(B2298,'101_accounts'!A:A,0))</f>
        <v>61904   A  Недвижимость (кроме земли), временно неиспользуемая в основной деятельности, переданная в аренду</v>
      </c>
      <c r="E2298" s="25">
        <f>'101_parsed'!C2298</f>
        <v>0</v>
      </c>
      <c r="F2298" s="25">
        <f>'101_parsed'!D2298</f>
        <v>0</v>
      </c>
      <c r="G2298" s="25">
        <f>'101_parsed'!E2298</f>
        <v>0</v>
      </c>
      <c r="H2298" s="25">
        <f>'101_parsed'!F2298</f>
        <v>0</v>
      </c>
    </row>
    <row r="2299" spans="1:8" x14ac:dyDescent="0.2">
      <c r="A2299" s="25">
        <f>'101_parsed'!A2299</f>
        <v>574</v>
      </c>
      <c r="B2299" s="33">
        <f>'101_parsed'!B2299</f>
        <v>61905</v>
      </c>
      <c r="C2299" s="25" t="str">
        <f>INDEX(all_banks!O:O,MATCH(A2299,all_banks!H:H,0))</f>
        <v>ООО "ЗЕМКОМБАНК" (574)</v>
      </c>
      <c r="D2299" s="25" t="str">
        <f>INDEX('101_accounts'!B:B,MATCH(B2299,'101_accounts'!A:A,0))</f>
        <v>61905   A  Земля, временно неиспользуемая в основной деятельности, учитываемая по справедливой стоимости</v>
      </c>
      <c r="E2299" s="25">
        <f>'101_parsed'!C2299</f>
        <v>0</v>
      </c>
      <c r="F2299" s="25">
        <f>'101_parsed'!D2299</f>
        <v>0</v>
      </c>
      <c r="G2299" s="25">
        <f>'101_parsed'!E2299</f>
        <v>0</v>
      </c>
      <c r="H2299" s="25">
        <f>'101_parsed'!F2299</f>
        <v>0</v>
      </c>
    </row>
    <row r="2300" spans="1:8" x14ac:dyDescent="0.2">
      <c r="A2300" s="25">
        <f>'101_parsed'!A2300</f>
        <v>574</v>
      </c>
      <c r="B2300" s="33">
        <f>'101_parsed'!B2300</f>
        <v>61906</v>
      </c>
      <c r="C2300" s="25" t="str">
        <f>INDEX(all_banks!O:O,MATCH(A2300,all_banks!H:H,0))</f>
        <v>ООО "ЗЕМКОМБАНК" (574)</v>
      </c>
      <c r="D2300" s="25" t="str">
        <f>INDEX('101_accounts'!B:B,MATCH(B2300,'101_accounts'!A:A,0))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300" s="25">
        <f>'101_parsed'!C2300</f>
        <v>25516</v>
      </c>
      <c r="F2300" s="25">
        <f>'101_parsed'!D2300</f>
        <v>0</v>
      </c>
      <c r="G2300" s="25">
        <f>'101_parsed'!E2300</f>
        <v>25516</v>
      </c>
      <c r="H2300" s="25">
        <f>'101_parsed'!F2300</f>
        <v>0</v>
      </c>
    </row>
    <row r="2301" spans="1:8" x14ac:dyDescent="0.2">
      <c r="A2301" s="25">
        <f>'101_parsed'!A2301</f>
        <v>574</v>
      </c>
      <c r="B2301" s="33">
        <f>'101_parsed'!B2301</f>
        <v>61907</v>
      </c>
      <c r="C2301" s="25" t="str">
        <f>INDEX(all_banks!O:O,MATCH(A2301,all_banks!H:H,0))</f>
        <v>ООО "ЗЕМКОМБАНК" (574)</v>
      </c>
      <c r="D2301" s="25" t="str">
        <f>INDEX('101_accounts'!B:B,MATCH(B2301,'101_accounts'!A:A,0))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301" s="25">
        <f>'101_parsed'!C2301</f>
        <v>0</v>
      </c>
      <c r="F2301" s="25">
        <f>'101_parsed'!D2301</f>
        <v>0</v>
      </c>
      <c r="G2301" s="25">
        <f>'101_parsed'!E2301</f>
        <v>0</v>
      </c>
      <c r="H2301" s="25">
        <f>'101_parsed'!F2301</f>
        <v>0</v>
      </c>
    </row>
    <row r="2302" spans="1:8" x14ac:dyDescent="0.2">
      <c r="A2302" s="25">
        <f>'101_parsed'!A2302</f>
        <v>574</v>
      </c>
      <c r="B2302" s="33">
        <f>'101_parsed'!B2302</f>
        <v>61908</v>
      </c>
      <c r="C2302" s="25" t="str">
        <f>INDEX(all_banks!O:O,MATCH(A2302,all_banks!H:H,0))</f>
        <v>ООО "ЗЕМКОМБАНК" (574)</v>
      </c>
      <c r="D2302" s="25" t="str">
        <f>INDEX('101_accounts'!B:B,MATCH(B2302,'101_accounts'!A:A,0))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302" s="25">
        <f>'101_parsed'!C2302</f>
        <v>6000</v>
      </c>
      <c r="F2302" s="25">
        <f>'101_parsed'!D2302</f>
        <v>0</v>
      </c>
      <c r="G2302" s="25">
        <f>'101_parsed'!E2302</f>
        <v>6000</v>
      </c>
      <c r="H2302" s="25">
        <f>'101_parsed'!F2302</f>
        <v>0</v>
      </c>
    </row>
    <row r="2303" spans="1:8" x14ac:dyDescent="0.2">
      <c r="A2303" s="25">
        <f>'101_parsed'!A2303</f>
        <v>574</v>
      </c>
      <c r="B2303" s="33">
        <f>'101_parsed'!B2303</f>
        <v>61909</v>
      </c>
      <c r="C2303" s="25" t="str">
        <f>INDEX(all_banks!O:O,MATCH(A2303,all_banks!H:H,0))</f>
        <v>ООО "ЗЕМКОМБАНК" (574)</v>
      </c>
      <c r="D2303" s="25" t="str">
        <f>INDEX('101_accounts'!B:B,MATCH(B2303,'101_accounts'!A:A,0))</f>
        <v>61909   П  Амортизация недвижимости (кроме земли), временно неиспользуемой в основной деятельности</v>
      </c>
      <c r="E2303" s="25">
        <f>'101_parsed'!C2303</f>
        <v>0</v>
      </c>
      <c r="F2303" s="25">
        <f>'101_parsed'!D2303</f>
        <v>0</v>
      </c>
      <c r="G2303" s="25">
        <f>'101_parsed'!E2303</f>
        <v>0</v>
      </c>
      <c r="H2303" s="25">
        <f>'101_parsed'!F2303</f>
        <v>0</v>
      </c>
    </row>
    <row r="2304" spans="1:8" x14ac:dyDescent="0.2">
      <c r="A2304" s="25">
        <f>'101_parsed'!A2304</f>
        <v>574</v>
      </c>
      <c r="B2304" s="33">
        <f>'101_parsed'!B2304</f>
        <v>61910</v>
      </c>
      <c r="C2304" s="25" t="str">
        <f>INDEX(all_banks!O:O,MATCH(A2304,all_banks!H:H,0))</f>
        <v>ООО "ЗЕМКОМБАНК" (574)</v>
      </c>
      <c r="D2304" s="25" t="str">
        <f>INDEX('101_accounts'!B:B,MATCH(B2304,'101_accounts'!A:A,0))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304" s="25">
        <f>'101_parsed'!C2304</f>
        <v>0</v>
      </c>
      <c r="F2304" s="25">
        <f>'101_parsed'!D2304</f>
        <v>0</v>
      </c>
      <c r="G2304" s="25">
        <f>'101_parsed'!E2304</f>
        <v>0</v>
      </c>
      <c r="H2304" s="25">
        <f>'101_parsed'!F2304</f>
        <v>0</v>
      </c>
    </row>
    <row r="2305" spans="1:8" x14ac:dyDescent="0.2">
      <c r="A2305" s="25">
        <f>'101_parsed'!A2305</f>
        <v>574</v>
      </c>
      <c r="B2305" s="33">
        <f>'101_parsed'!B2305</f>
        <v>61911</v>
      </c>
      <c r="C2305" s="25" t="str">
        <f>INDEX(all_banks!O:O,MATCH(A2305,all_banks!H:H,0))</f>
        <v>ООО "ЗЕМКОМБАНК" (574)</v>
      </c>
      <c r="D2305" s="25" t="str">
        <f>INDEX('101_accounts'!B:B,MATCH(B2305,'101_accounts'!A:A,0))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305" s="25">
        <f>'101_parsed'!C2305</f>
        <v>0</v>
      </c>
      <c r="F2305" s="25">
        <f>'101_parsed'!D2305</f>
        <v>0</v>
      </c>
      <c r="G2305" s="25">
        <f>'101_parsed'!E2305</f>
        <v>0</v>
      </c>
      <c r="H2305" s="25">
        <f>'101_parsed'!F2305</f>
        <v>0</v>
      </c>
    </row>
    <row r="2306" spans="1:8" x14ac:dyDescent="0.2">
      <c r="A2306" s="25">
        <f>'101_parsed'!A2306</f>
        <v>574</v>
      </c>
      <c r="B2306" s="33">
        <f>'101_parsed'!B2306</f>
        <v>61912</v>
      </c>
      <c r="C2306" s="25" t="str">
        <f>INDEX(all_banks!O:O,MATCH(A2306,all_banks!H:H,0))</f>
        <v>ООО "ЗЕМКОМБАНК" (574)</v>
      </c>
      <c r="D2306" s="25" t="str">
        <f>INDEX('101_accounts'!B:B,MATCH(B2306,'101_accounts'!A:A,0))</f>
        <v>61912   П  Резервы на возможные потери</v>
      </c>
      <c r="E2306" s="25">
        <f>'101_parsed'!C2306</f>
        <v>0</v>
      </c>
      <c r="F2306" s="25">
        <f>'101_parsed'!D2306</f>
        <v>0</v>
      </c>
      <c r="G2306" s="25">
        <f>'101_parsed'!E2306</f>
        <v>0</v>
      </c>
      <c r="H2306" s="25">
        <f>'101_parsed'!F2306</f>
        <v>0</v>
      </c>
    </row>
    <row r="2307" spans="1:8" x14ac:dyDescent="0.2">
      <c r="A2307" s="25">
        <f>'101_parsed'!A2307</f>
        <v>574</v>
      </c>
      <c r="B2307" s="33">
        <f>'101_parsed'!B2307</f>
        <v>62001</v>
      </c>
      <c r="C2307" s="25" t="str">
        <f>INDEX(all_banks!O:O,MATCH(A2307,all_banks!H:H,0))</f>
        <v>ООО "ЗЕМКОМБАНК" (574)</v>
      </c>
      <c r="D2307" s="25" t="str">
        <f>INDEX('101_accounts'!B:B,MATCH(B2307,'101_accounts'!A:A,0))</f>
        <v>62001   A  Долгосрочные активы, предназначенные для продажи</v>
      </c>
      <c r="E2307" s="25">
        <f>'101_parsed'!C2307</f>
        <v>53527</v>
      </c>
      <c r="F2307" s="25">
        <f>'101_parsed'!D2307</f>
        <v>0</v>
      </c>
      <c r="G2307" s="25">
        <f>'101_parsed'!E2307</f>
        <v>53527</v>
      </c>
      <c r="H2307" s="25">
        <f>'101_parsed'!F2307</f>
        <v>0</v>
      </c>
    </row>
    <row r="2308" spans="1:8" x14ac:dyDescent="0.2">
      <c r="A2308" s="25">
        <f>'101_parsed'!A2308</f>
        <v>574</v>
      </c>
      <c r="B2308" s="33">
        <f>'101_parsed'!B2308</f>
        <v>62002</v>
      </c>
      <c r="C2308" s="25" t="str">
        <f>INDEX(all_banks!O:O,MATCH(A2308,all_banks!H:H,0))</f>
        <v>ООО "ЗЕМКОМБАНК" (574)</v>
      </c>
      <c r="D2308" s="25" t="str">
        <f>INDEX('101_accounts'!B:B,MATCH(B2308,'101_accounts'!A:A,0))</f>
        <v>62002   П  Резервы на возможные потери</v>
      </c>
      <c r="E2308" s="25">
        <f>'101_parsed'!C2308</f>
        <v>0</v>
      </c>
      <c r="F2308" s="25">
        <f>'101_parsed'!D2308</f>
        <v>47617</v>
      </c>
      <c r="G2308" s="25">
        <f>'101_parsed'!E2308</f>
        <v>0</v>
      </c>
      <c r="H2308" s="25">
        <f>'101_parsed'!F2308</f>
        <v>47933</v>
      </c>
    </row>
    <row r="2309" spans="1:8" x14ac:dyDescent="0.2">
      <c r="A2309" s="25">
        <f>'101_parsed'!A2309</f>
        <v>574</v>
      </c>
      <c r="B2309" s="33">
        <f>'101_parsed'!B2309</f>
        <v>62101</v>
      </c>
      <c r="C2309" s="25" t="str">
        <f>INDEX(all_banks!O:O,MATCH(A2309,all_banks!H:H,0))</f>
        <v>ООО "ЗЕМКОМБАНК" (574)</v>
      </c>
      <c r="D2309" s="25" t="str">
        <f>INDEX('101_accounts'!B:B,MATCH(B2309,'101_accounts'!A:A,0))</f>
        <v>62101   A  Средства труда, полученные по договорам отступного, залога, назначение которых не определено</v>
      </c>
      <c r="E2309" s="25">
        <f>'101_parsed'!C2309</f>
        <v>0</v>
      </c>
      <c r="F2309" s="25">
        <f>'101_parsed'!D2309</f>
        <v>0</v>
      </c>
      <c r="G2309" s="25">
        <f>'101_parsed'!E2309</f>
        <v>0</v>
      </c>
      <c r="H2309" s="25">
        <f>'101_parsed'!F2309</f>
        <v>0</v>
      </c>
    </row>
    <row r="2310" spans="1:8" x14ac:dyDescent="0.2">
      <c r="A2310" s="25">
        <f>'101_parsed'!A2310</f>
        <v>574</v>
      </c>
      <c r="B2310" s="33">
        <f>'101_parsed'!B2310</f>
        <v>62102</v>
      </c>
      <c r="C2310" s="25" t="str">
        <f>INDEX(all_banks!O:O,MATCH(A2310,all_banks!H:H,0))</f>
        <v>ООО "ЗЕМКОМБАНК" (574)</v>
      </c>
      <c r="D2310" s="25" t="str">
        <f>INDEX('101_accounts'!B:B,MATCH(B2310,'101_accounts'!A:A,0))</f>
        <v>62102   A  Предметы труда, полученные по договорам отступного, залога, назначение которых не определено</v>
      </c>
      <c r="E2310" s="25">
        <f>'101_parsed'!C2310</f>
        <v>0</v>
      </c>
      <c r="F2310" s="25">
        <f>'101_parsed'!D2310</f>
        <v>0</v>
      </c>
      <c r="G2310" s="25">
        <f>'101_parsed'!E2310</f>
        <v>0</v>
      </c>
      <c r="H2310" s="25">
        <f>'101_parsed'!F2310</f>
        <v>0</v>
      </c>
    </row>
    <row r="2311" spans="1:8" x14ac:dyDescent="0.2">
      <c r="A2311" s="25">
        <f>'101_parsed'!A2311</f>
        <v>574</v>
      </c>
      <c r="B2311" s="33">
        <f>'101_parsed'!B2311</f>
        <v>62103</v>
      </c>
      <c r="C2311" s="25" t="str">
        <f>INDEX(all_banks!O:O,MATCH(A2311,all_banks!H:H,0))</f>
        <v>ООО "ЗЕМКОМБАНК" (574)</v>
      </c>
      <c r="D2311" s="25" t="str">
        <f>INDEX('101_accounts'!B:B,MATCH(B2311,'101_accounts'!A:A,0))</f>
        <v>62103   П  Резервы на возможные потери</v>
      </c>
      <c r="E2311" s="25">
        <f>'101_parsed'!C2311</f>
        <v>0</v>
      </c>
      <c r="F2311" s="25">
        <f>'101_parsed'!D2311</f>
        <v>0</v>
      </c>
      <c r="G2311" s="25">
        <f>'101_parsed'!E2311</f>
        <v>0</v>
      </c>
      <c r="H2311" s="25">
        <f>'101_parsed'!F2311</f>
        <v>0</v>
      </c>
    </row>
    <row r="2312" spans="1:8" x14ac:dyDescent="0.2">
      <c r="A2312" s="25">
        <f>'101_parsed'!A2312</f>
        <v>2900</v>
      </c>
      <c r="B2312" s="33">
        <f>'101_parsed'!B2312</f>
        <v>60401</v>
      </c>
      <c r="C2312" s="25" t="str">
        <f>INDEX(all_banks!O:O,MATCH(A2312,all_banks!H:H,0))</f>
        <v>ООО "Земский банк" (2900)</v>
      </c>
      <c r="D2312" s="25" t="str">
        <f>INDEX('101_accounts'!B:B,MATCH(B2312,'101_accounts'!A:A,0))</f>
        <v>60401   A  Основные средства (кроме земли) (c 13.02.2018)_x000D_Категория 1- Здания и сооружения (до 31.12.2002)</v>
      </c>
      <c r="E2312" s="25">
        <f>'101_parsed'!C2312</f>
        <v>339751</v>
      </c>
      <c r="F2312" s="25">
        <f>'101_parsed'!D2312</f>
        <v>0</v>
      </c>
      <c r="G2312" s="25">
        <f>'101_parsed'!E2312</f>
        <v>335289</v>
      </c>
      <c r="H2312" s="25">
        <f>'101_parsed'!F2312</f>
        <v>0</v>
      </c>
    </row>
    <row r="2313" spans="1:8" x14ac:dyDescent="0.2">
      <c r="A2313" s="25">
        <f>'101_parsed'!A2313</f>
        <v>2900</v>
      </c>
      <c r="B2313" s="33">
        <f>'101_parsed'!B2313</f>
        <v>60404</v>
      </c>
      <c r="C2313" s="25" t="str">
        <f>INDEX(all_banks!O:O,MATCH(A2313,all_banks!H:H,0))</f>
        <v>ООО "Земский банк" (2900)</v>
      </c>
      <c r="D2313" s="25" t="str">
        <f>INDEX('101_accounts'!B:B,MATCH(B2313,'101_accounts'!A:A,0))</f>
        <v>60404   A  Земля (c 13.02.2018)</v>
      </c>
      <c r="E2313" s="25">
        <f>'101_parsed'!C2313</f>
        <v>11781</v>
      </c>
      <c r="F2313" s="25">
        <f>'101_parsed'!D2313</f>
        <v>0</v>
      </c>
      <c r="G2313" s="25">
        <f>'101_parsed'!E2313</f>
        <v>11781</v>
      </c>
      <c r="H2313" s="25">
        <f>'101_parsed'!F2313</f>
        <v>0</v>
      </c>
    </row>
    <row r="2314" spans="1:8" x14ac:dyDescent="0.2">
      <c r="A2314" s="25">
        <f>'101_parsed'!A2314</f>
        <v>2900</v>
      </c>
      <c r="B2314" s="33">
        <f>'101_parsed'!B2314</f>
        <v>60405</v>
      </c>
      <c r="C2314" s="25" t="str">
        <f>INDEX(all_banks!O:O,MATCH(A2314,all_banks!H:H,0))</f>
        <v>ООО "Земский банк" (2900)</v>
      </c>
      <c r="D2314" s="25" t="str">
        <f>INDEX('101_accounts'!B:B,MATCH(B2314,'101_accounts'!A:A,0))</f>
        <v>60405   П
A (до 31.01.2003)  Резервы на возможные потери (c 13.02.2018)
Долгосрочно арендуемые основные средства (до 31.01.2003)</v>
      </c>
      <c r="E2314" s="25">
        <f>'101_parsed'!C2314</f>
        <v>0</v>
      </c>
      <c r="F2314" s="25">
        <f>'101_parsed'!D2314</f>
        <v>0</v>
      </c>
      <c r="G2314" s="25">
        <f>'101_parsed'!E2314</f>
        <v>0</v>
      </c>
      <c r="H2314" s="25">
        <f>'101_parsed'!F2314</f>
        <v>0</v>
      </c>
    </row>
    <row r="2315" spans="1:8" x14ac:dyDescent="0.2">
      <c r="A2315" s="25">
        <f>'101_parsed'!A2315</f>
        <v>2900</v>
      </c>
      <c r="B2315" s="33">
        <f>'101_parsed'!B2315</f>
        <v>60414</v>
      </c>
      <c r="C2315" s="25" t="str">
        <f>INDEX(all_banks!O:O,MATCH(A2315,all_banks!H:H,0))</f>
        <v>ООО "Земский банк" (2900)</v>
      </c>
      <c r="D2315" s="25" t="str">
        <f>INDEX('101_accounts'!B:B,MATCH(B2315,'101_accounts'!A:A,0))</f>
        <v>60414   П  Амортизация основных средств (кроме земли) (c 13.02.2018)</v>
      </c>
      <c r="E2315" s="25">
        <f>'101_parsed'!C2315</f>
        <v>0</v>
      </c>
      <c r="F2315" s="25">
        <f>'101_parsed'!D2315</f>
        <v>120758</v>
      </c>
      <c r="G2315" s="25">
        <f>'101_parsed'!E2315</f>
        <v>0</v>
      </c>
      <c r="H2315" s="25">
        <f>'101_parsed'!F2315</f>
        <v>120565</v>
      </c>
    </row>
    <row r="2316" spans="1:8" x14ac:dyDescent="0.2">
      <c r="A2316" s="25">
        <f>'101_parsed'!A2316</f>
        <v>2900</v>
      </c>
      <c r="B2316" s="33">
        <f>'101_parsed'!B2316</f>
        <v>60415</v>
      </c>
      <c r="C2316" s="25" t="str">
        <f>INDEX(all_banks!O:O,MATCH(A2316,all_banks!H:H,0))</f>
        <v>ООО "Земский банк" (2900)</v>
      </c>
      <c r="D2316" s="25" t="str">
        <f>INDEX('101_accounts'!B:B,MATCH(B2316,'101_accounts'!A:A,0))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316" s="25">
        <f>'101_parsed'!C2316</f>
        <v>0</v>
      </c>
      <c r="F2316" s="25">
        <f>'101_parsed'!D2316</f>
        <v>0</v>
      </c>
      <c r="G2316" s="25">
        <f>'101_parsed'!E2316</f>
        <v>0</v>
      </c>
      <c r="H2316" s="25">
        <f>'101_parsed'!F2316</f>
        <v>0</v>
      </c>
    </row>
    <row r="2317" spans="1:8" x14ac:dyDescent="0.2">
      <c r="A2317" s="25">
        <f>'101_parsed'!A2317</f>
        <v>2900</v>
      </c>
      <c r="B2317" s="33">
        <f>'101_parsed'!B2317</f>
        <v>61901</v>
      </c>
      <c r="C2317" s="25" t="str">
        <f>INDEX(all_banks!O:O,MATCH(A2317,all_banks!H:H,0))</f>
        <v>ООО "Земский банк" (2900)</v>
      </c>
      <c r="D2317" s="25" t="str">
        <f>INDEX('101_accounts'!B:B,MATCH(B2317,'101_accounts'!A:A,0))</f>
        <v>61901   A  Земля, временно неиспользуемая в основной деятельности</v>
      </c>
      <c r="E2317" s="25">
        <f>'101_parsed'!C2317</f>
        <v>0</v>
      </c>
      <c r="F2317" s="25">
        <f>'101_parsed'!D2317</f>
        <v>0</v>
      </c>
      <c r="G2317" s="25">
        <f>'101_parsed'!E2317</f>
        <v>0</v>
      </c>
      <c r="H2317" s="25">
        <f>'101_parsed'!F2317</f>
        <v>0</v>
      </c>
    </row>
    <row r="2318" spans="1:8" x14ac:dyDescent="0.2">
      <c r="A2318" s="25">
        <f>'101_parsed'!A2318</f>
        <v>2900</v>
      </c>
      <c r="B2318" s="33">
        <f>'101_parsed'!B2318</f>
        <v>61902</v>
      </c>
      <c r="C2318" s="25" t="str">
        <f>INDEX(all_banks!O:O,MATCH(A2318,all_banks!H:H,0))</f>
        <v>ООО "Земский банк" (2900)</v>
      </c>
      <c r="D2318" s="25" t="str">
        <f>INDEX('101_accounts'!B:B,MATCH(B2318,'101_accounts'!A:A,0))</f>
        <v>61902   A  Земля, временно неиспользуемая в основной деятельности, переданная в аренду</v>
      </c>
      <c r="E2318" s="25">
        <f>'101_parsed'!C2318</f>
        <v>0</v>
      </c>
      <c r="F2318" s="25">
        <f>'101_parsed'!D2318</f>
        <v>0</v>
      </c>
      <c r="G2318" s="25">
        <f>'101_parsed'!E2318</f>
        <v>0</v>
      </c>
      <c r="H2318" s="25">
        <f>'101_parsed'!F2318</f>
        <v>0</v>
      </c>
    </row>
    <row r="2319" spans="1:8" x14ac:dyDescent="0.2">
      <c r="A2319" s="25">
        <f>'101_parsed'!A2319</f>
        <v>2900</v>
      </c>
      <c r="B2319" s="33">
        <f>'101_parsed'!B2319</f>
        <v>61903</v>
      </c>
      <c r="C2319" s="25" t="str">
        <f>INDEX(all_banks!O:O,MATCH(A2319,all_banks!H:H,0))</f>
        <v>ООО "Земский банк" (2900)</v>
      </c>
      <c r="D2319" s="25" t="str">
        <f>INDEX('101_accounts'!B:B,MATCH(B2319,'101_accounts'!A:A,0))</f>
        <v>61903   A  Недвижимость (кроме земли), временно неиспользуемая в основной деятельности</v>
      </c>
      <c r="E2319" s="25">
        <f>'101_parsed'!C2319</f>
        <v>0</v>
      </c>
      <c r="F2319" s="25">
        <f>'101_parsed'!D2319</f>
        <v>0</v>
      </c>
      <c r="G2319" s="25">
        <f>'101_parsed'!E2319</f>
        <v>0</v>
      </c>
      <c r="H2319" s="25">
        <f>'101_parsed'!F2319</f>
        <v>0</v>
      </c>
    </row>
    <row r="2320" spans="1:8" x14ac:dyDescent="0.2">
      <c r="A2320" s="25">
        <f>'101_parsed'!A2320</f>
        <v>2900</v>
      </c>
      <c r="B2320" s="33">
        <f>'101_parsed'!B2320</f>
        <v>61904</v>
      </c>
      <c r="C2320" s="25" t="str">
        <f>INDEX(all_banks!O:O,MATCH(A2320,all_banks!H:H,0))</f>
        <v>ООО "Земский банк" (2900)</v>
      </c>
      <c r="D2320" s="25" t="str">
        <f>INDEX('101_accounts'!B:B,MATCH(B2320,'101_accounts'!A:A,0))</f>
        <v>61904   A  Недвижимость (кроме земли), временно неиспользуемая в основной деятельности, переданная в аренду</v>
      </c>
      <c r="E2320" s="25">
        <f>'101_parsed'!C2320</f>
        <v>0</v>
      </c>
      <c r="F2320" s="25">
        <f>'101_parsed'!D2320</f>
        <v>0</v>
      </c>
      <c r="G2320" s="25">
        <f>'101_parsed'!E2320</f>
        <v>0</v>
      </c>
      <c r="H2320" s="25">
        <f>'101_parsed'!F2320</f>
        <v>0</v>
      </c>
    </row>
    <row r="2321" spans="1:8" x14ac:dyDescent="0.2">
      <c r="A2321" s="25">
        <f>'101_parsed'!A2321</f>
        <v>2900</v>
      </c>
      <c r="B2321" s="33">
        <f>'101_parsed'!B2321</f>
        <v>61905</v>
      </c>
      <c r="C2321" s="25" t="str">
        <f>INDEX(all_banks!O:O,MATCH(A2321,all_banks!H:H,0))</f>
        <v>ООО "Земский банк" (2900)</v>
      </c>
      <c r="D2321" s="25" t="str">
        <f>INDEX('101_accounts'!B:B,MATCH(B2321,'101_accounts'!A:A,0))</f>
        <v>61905   A  Земля, временно неиспользуемая в основной деятельности, учитываемая по справедливой стоимости</v>
      </c>
      <c r="E2321" s="25">
        <f>'101_parsed'!C2321</f>
        <v>1779</v>
      </c>
      <c r="F2321" s="25">
        <f>'101_parsed'!D2321</f>
        <v>0</v>
      </c>
      <c r="G2321" s="25">
        <f>'101_parsed'!E2321</f>
        <v>7187</v>
      </c>
      <c r="H2321" s="25">
        <f>'101_parsed'!F2321</f>
        <v>0</v>
      </c>
    </row>
    <row r="2322" spans="1:8" x14ac:dyDescent="0.2">
      <c r="A2322" s="25">
        <f>'101_parsed'!A2322</f>
        <v>2900</v>
      </c>
      <c r="B2322" s="33">
        <f>'101_parsed'!B2322</f>
        <v>61906</v>
      </c>
      <c r="C2322" s="25" t="str">
        <f>INDEX(all_banks!O:O,MATCH(A2322,all_banks!H:H,0))</f>
        <v>ООО "Земский банк" (2900)</v>
      </c>
      <c r="D2322" s="25" t="str">
        <f>INDEX('101_accounts'!B:B,MATCH(B2322,'101_accounts'!A:A,0))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322" s="25">
        <f>'101_parsed'!C2322</f>
        <v>28804</v>
      </c>
      <c r="F2322" s="25">
        <f>'101_parsed'!D2322</f>
        <v>0</v>
      </c>
      <c r="G2322" s="25">
        <f>'101_parsed'!E2322</f>
        <v>23396</v>
      </c>
      <c r="H2322" s="25">
        <f>'101_parsed'!F2322</f>
        <v>0</v>
      </c>
    </row>
    <row r="2323" spans="1:8" x14ac:dyDescent="0.2">
      <c r="A2323" s="25">
        <f>'101_parsed'!A2323</f>
        <v>2900</v>
      </c>
      <c r="B2323" s="33">
        <f>'101_parsed'!B2323</f>
        <v>61907</v>
      </c>
      <c r="C2323" s="25" t="str">
        <f>INDEX(all_banks!O:O,MATCH(A2323,all_banks!H:H,0))</f>
        <v>ООО "Земский банк" (2900)</v>
      </c>
      <c r="D2323" s="25" t="str">
        <f>INDEX('101_accounts'!B:B,MATCH(B2323,'101_accounts'!A:A,0))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323" s="25">
        <f>'101_parsed'!C2323</f>
        <v>0</v>
      </c>
      <c r="F2323" s="25">
        <f>'101_parsed'!D2323</f>
        <v>0</v>
      </c>
      <c r="G2323" s="25">
        <f>'101_parsed'!E2323</f>
        <v>66313</v>
      </c>
      <c r="H2323" s="25">
        <f>'101_parsed'!F2323</f>
        <v>0</v>
      </c>
    </row>
    <row r="2324" spans="1:8" x14ac:dyDescent="0.2">
      <c r="A2324" s="25">
        <f>'101_parsed'!A2324</f>
        <v>2900</v>
      </c>
      <c r="B2324" s="33">
        <f>'101_parsed'!B2324</f>
        <v>61908</v>
      </c>
      <c r="C2324" s="25" t="str">
        <f>INDEX(all_banks!O:O,MATCH(A2324,all_banks!H:H,0))</f>
        <v>ООО "Земский банк" (2900)</v>
      </c>
      <c r="D2324" s="25" t="str">
        <f>INDEX('101_accounts'!B:B,MATCH(B2324,'101_accounts'!A:A,0))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324" s="25">
        <f>'101_parsed'!C2324</f>
        <v>345249</v>
      </c>
      <c r="F2324" s="25">
        <f>'101_parsed'!D2324</f>
        <v>0</v>
      </c>
      <c r="G2324" s="25">
        <f>'101_parsed'!E2324</f>
        <v>278937</v>
      </c>
      <c r="H2324" s="25">
        <f>'101_parsed'!F2324</f>
        <v>0</v>
      </c>
    </row>
    <row r="2325" spans="1:8" x14ac:dyDescent="0.2">
      <c r="A2325" s="25">
        <f>'101_parsed'!A2325</f>
        <v>2900</v>
      </c>
      <c r="B2325" s="33">
        <f>'101_parsed'!B2325</f>
        <v>61909</v>
      </c>
      <c r="C2325" s="25" t="str">
        <f>INDEX(all_banks!O:O,MATCH(A2325,all_banks!H:H,0))</f>
        <v>ООО "Земский банк" (2900)</v>
      </c>
      <c r="D2325" s="25" t="str">
        <f>INDEX('101_accounts'!B:B,MATCH(B2325,'101_accounts'!A:A,0))</f>
        <v>61909   П  Амортизация недвижимости (кроме земли), временно неиспользуемой в основной деятельности</v>
      </c>
      <c r="E2325" s="25">
        <f>'101_parsed'!C2325</f>
        <v>0</v>
      </c>
      <c r="F2325" s="25">
        <f>'101_parsed'!D2325</f>
        <v>0</v>
      </c>
      <c r="G2325" s="25">
        <f>'101_parsed'!E2325</f>
        <v>0</v>
      </c>
      <c r="H2325" s="25">
        <f>'101_parsed'!F2325</f>
        <v>0</v>
      </c>
    </row>
    <row r="2326" spans="1:8" x14ac:dyDescent="0.2">
      <c r="A2326" s="25">
        <f>'101_parsed'!A2326</f>
        <v>2900</v>
      </c>
      <c r="B2326" s="33">
        <f>'101_parsed'!B2326</f>
        <v>61910</v>
      </c>
      <c r="C2326" s="25" t="str">
        <f>INDEX(all_banks!O:O,MATCH(A2326,all_banks!H:H,0))</f>
        <v>ООО "Земский банк" (2900)</v>
      </c>
      <c r="D2326" s="25" t="str">
        <f>INDEX('101_accounts'!B:B,MATCH(B2326,'101_accounts'!A:A,0))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326" s="25">
        <f>'101_parsed'!C2326</f>
        <v>0</v>
      </c>
      <c r="F2326" s="25">
        <f>'101_parsed'!D2326</f>
        <v>0</v>
      </c>
      <c r="G2326" s="25">
        <f>'101_parsed'!E2326</f>
        <v>0</v>
      </c>
      <c r="H2326" s="25">
        <f>'101_parsed'!F2326</f>
        <v>0</v>
      </c>
    </row>
    <row r="2327" spans="1:8" x14ac:dyDescent="0.2">
      <c r="A2327" s="25">
        <f>'101_parsed'!A2327</f>
        <v>2900</v>
      </c>
      <c r="B2327" s="33">
        <f>'101_parsed'!B2327</f>
        <v>61911</v>
      </c>
      <c r="C2327" s="25" t="str">
        <f>INDEX(all_banks!O:O,MATCH(A2327,all_banks!H:H,0))</f>
        <v>ООО "Земский банк" (2900)</v>
      </c>
      <c r="D2327" s="25" t="str">
        <f>INDEX('101_accounts'!B:B,MATCH(B2327,'101_accounts'!A:A,0))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327" s="25">
        <f>'101_parsed'!C2327</f>
        <v>34503</v>
      </c>
      <c r="F2327" s="25">
        <f>'101_parsed'!D2327</f>
        <v>0</v>
      </c>
      <c r="G2327" s="25">
        <f>'101_parsed'!E2327</f>
        <v>34503</v>
      </c>
      <c r="H2327" s="25">
        <f>'101_parsed'!F2327</f>
        <v>0</v>
      </c>
    </row>
    <row r="2328" spans="1:8" x14ac:dyDescent="0.2">
      <c r="A2328" s="25">
        <f>'101_parsed'!A2328</f>
        <v>2900</v>
      </c>
      <c r="B2328" s="33">
        <f>'101_parsed'!B2328</f>
        <v>61912</v>
      </c>
      <c r="C2328" s="25" t="str">
        <f>INDEX(all_banks!O:O,MATCH(A2328,all_banks!H:H,0))</f>
        <v>ООО "Земский банк" (2900)</v>
      </c>
      <c r="D2328" s="25" t="str">
        <f>INDEX('101_accounts'!B:B,MATCH(B2328,'101_accounts'!A:A,0))</f>
        <v>61912   П  Резервы на возможные потери</v>
      </c>
      <c r="E2328" s="25">
        <f>'101_parsed'!C2328</f>
        <v>0</v>
      </c>
      <c r="F2328" s="25">
        <f>'101_parsed'!D2328</f>
        <v>12076</v>
      </c>
      <c r="G2328" s="25">
        <f>'101_parsed'!E2328</f>
        <v>0</v>
      </c>
      <c r="H2328" s="25">
        <f>'101_parsed'!F2328</f>
        <v>12076</v>
      </c>
    </row>
    <row r="2329" spans="1:8" x14ac:dyDescent="0.2">
      <c r="A2329" s="25">
        <f>'101_parsed'!A2329</f>
        <v>2900</v>
      </c>
      <c r="B2329" s="33">
        <f>'101_parsed'!B2329</f>
        <v>62001</v>
      </c>
      <c r="C2329" s="25" t="str">
        <f>INDEX(all_banks!O:O,MATCH(A2329,all_banks!H:H,0))</f>
        <v>ООО "Земский банк" (2900)</v>
      </c>
      <c r="D2329" s="25" t="str">
        <f>INDEX('101_accounts'!B:B,MATCH(B2329,'101_accounts'!A:A,0))</f>
        <v>62001   A  Долгосрочные активы, предназначенные для продажи</v>
      </c>
      <c r="E2329" s="25">
        <f>'101_parsed'!C2329</f>
        <v>15923</v>
      </c>
      <c r="F2329" s="25">
        <f>'101_parsed'!D2329</f>
        <v>0</v>
      </c>
      <c r="G2329" s="25">
        <f>'101_parsed'!E2329</f>
        <v>15564</v>
      </c>
      <c r="H2329" s="25">
        <f>'101_parsed'!F2329</f>
        <v>0</v>
      </c>
    </row>
    <row r="2330" spans="1:8" x14ac:dyDescent="0.2">
      <c r="A2330" s="25">
        <f>'101_parsed'!A2330</f>
        <v>2900</v>
      </c>
      <c r="B2330" s="33">
        <f>'101_parsed'!B2330</f>
        <v>62002</v>
      </c>
      <c r="C2330" s="25" t="str">
        <f>INDEX(all_banks!O:O,MATCH(A2330,all_banks!H:H,0))</f>
        <v>ООО "Земский банк" (2900)</v>
      </c>
      <c r="D2330" s="25" t="str">
        <f>INDEX('101_accounts'!B:B,MATCH(B2330,'101_accounts'!A:A,0))</f>
        <v>62002   П  Резервы на возможные потери</v>
      </c>
      <c r="E2330" s="25">
        <f>'101_parsed'!C2330</f>
        <v>0</v>
      </c>
      <c r="F2330" s="25">
        <f>'101_parsed'!D2330</f>
        <v>0</v>
      </c>
      <c r="G2330" s="25">
        <f>'101_parsed'!E2330</f>
        <v>0</v>
      </c>
      <c r="H2330" s="25">
        <f>'101_parsed'!F2330</f>
        <v>0</v>
      </c>
    </row>
    <row r="2331" spans="1:8" x14ac:dyDescent="0.2">
      <c r="A2331" s="25">
        <f>'101_parsed'!A2331</f>
        <v>2900</v>
      </c>
      <c r="B2331" s="33">
        <f>'101_parsed'!B2331</f>
        <v>62101</v>
      </c>
      <c r="C2331" s="25" t="str">
        <f>INDEX(all_banks!O:O,MATCH(A2331,all_banks!H:H,0))</f>
        <v>ООО "Земский банк" (2900)</v>
      </c>
      <c r="D2331" s="25" t="str">
        <f>INDEX('101_accounts'!B:B,MATCH(B2331,'101_accounts'!A:A,0))</f>
        <v>62101   A  Средства труда, полученные по договорам отступного, залога, назначение которых не определено</v>
      </c>
      <c r="E2331" s="25">
        <f>'101_parsed'!C2331</f>
        <v>0</v>
      </c>
      <c r="F2331" s="25">
        <f>'101_parsed'!D2331</f>
        <v>0</v>
      </c>
      <c r="G2331" s="25">
        <f>'101_parsed'!E2331</f>
        <v>0</v>
      </c>
      <c r="H2331" s="25">
        <f>'101_parsed'!F2331</f>
        <v>0</v>
      </c>
    </row>
    <row r="2332" spans="1:8" x14ac:dyDescent="0.2">
      <c r="A2332" s="25">
        <f>'101_parsed'!A2332</f>
        <v>2900</v>
      </c>
      <c r="B2332" s="33">
        <f>'101_parsed'!B2332</f>
        <v>62102</v>
      </c>
      <c r="C2332" s="25" t="str">
        <f>INDEX(all_banks!O:O,MATCH(A2332,all_banks!H:H,0))</f>
        <v>ООО "Земский банк" (2900)</v>
      </c>
      <c r="D2332" s="25" t="str">
        <f>INDEX('101_accounts'!B:B,MATCH(B2332,'101_accounts'!A:A,0))</f>
        <v>62102   A  Предметы труда, полученные по договорам отступного, залога, назначение которых не определено</v>
      </c>
      <c r="E2332" s="25">
        <f>'101_parsed'!C2332</f>
        <v>0</v>
      </c>
      <c r="F2332" s="25">
        <f>'101_parsed'!D2332</f>
        <v>0</v>
      </c>
      <c r="G2332" s="25">
        <f>'101_parsed'!E2332</f>
        <v>0</v>
      </c>
      <c r="H2332" s="25">
        <f>'101_parsed'!F2332</f>
        <v>0</v>
      </c>
    </row>
    <row r="2333" spans="1:8" x14ac:dyDescent="0.2">
      <c r="A2333" s="25">
        <f>'101_parsed'!A2333</f>
        <v>2900</v>
      </c>
      <c r="B2333" s="33">
        <f>'101_parsed'!B2333</f>
        <v>62103</v>
      </c>
      <c r="C2333" s="25" t="str">
        <f>INDEX(all_banks!O:O,MATCH(A2333,all_banks!H:H,0))</f>
        <v>ООО "Земский банк" (2900)</v>
      </c>
      <c r="D2333" s="25" t="str">
        <f>INDEX('101_accounts'!B:B,MATCH(B2333,'101_accounts'!A:A,0))</f>
        <v>62103   П  Резервы на возможные потери</v>
      </c>
      <c r="E2333" s="25">
        <f>'101_parsed'!C2333</f>
        <v>0</v>
      </c>
      <c r="F2333" s="25">
        <f>'101_parsed'!D2333</f>
        <v>0</v>
      </c>
      <c r="G2333" s="25">
        <f>'101_parsed'!E2333</f>
        <v>0</v>
      </c>
      <c r="H2333" s="25">
        <f>'101_parsed'!F2333</f>
        <v>0</v>
      </c>
    </row>
    <row r="2334" spans="1:8" x14ac:dyDescent="0.2">
      <c r="A2334" s="25">
        <f>'101_parsed'!A2334</f>
        <v>2559</v>
      </c>
      <c r="B2334" s="33">
        <f>'101_parsed'!B2334</f>
        <v>60401</v>
      </c>
      <c r="C2334" s="25" t="str">
        <f>INDEX(all_banks!O:O,MATCH(A2334,all_banks!H:H,0))</f>
        <v>"ЗИРААТ БАНК (МОСКВА)" (АО) (2559)</v>
      </c>
      <c r="D2334" s="25" t="str">
        <f>INDEX('101_accounts'!B:B,MATCH(B2334,'101_accounts'!A:A,0))</f>
        <v>60401   A  Основные средства (кроме земли) (c 13.02.2018)_x000D_Категория 1- Здания и сооружения (до 31.12.2002)</v>
      </c>
      <c r="E2334" s="25">
        <f>'101_parsed'!C2334</f>
        <v>177047</v>
      </c>
      <c r="F2334" s="25">
        <f>'101_parsed'!D2334</f>
        <v>0</v>
      </c>
      <c r="G2334" s="25">
        <f>'101_parsed'!E2334</f>
        <v>176980</v>
      </c>
      <c r="H2334" s="25">
        <f>'101_parsed'!F2334</f>
        <v>0</v>
      </c>
    </row>
    <row r="2335" spans="1:8" x14ac:dyDescent="0.2">
      <c r="A2335" s="25">
        <f>'101_parsed'!A2335</f>
        <v>2559</v>
      </c>
      <c r="B2335" s="33">
        <f>'101_parsed'!B2335</f>
        <v>60404</v>
      </c>
      <c r="C2335" s="25" t="str">
        <f>INDEX(all_banks!O:O,MATCH(A2335,all_banks!H:H,0))</f>
        <v>"ЗИРААТ БАНК (МОСКВА)" (АО) (2559)</v>
      </c>
      <c r="D2335" s="25" t="str">
        <f>INDEX('101_accounts'!B:B,MATCH(B2335,'101_accounts'!A:A,0))</f>
        <v>60404   A  Земля (c 13.02.2018)</v>
      </c>
      <c r="E2335" s="25">
        <f>'101_parsed'!C2335</f>
        <v>0</v>
      </c>
      <c r="F2335" s="25">
        <f>'101_parsed'!D2335</f>
        <v>0</v>
      </c>
      <c r="G2335" s="25">
        <f>'101_parsed'!E2335</f>
        <v>0</v>
      </c>
      <c r="H2335" s="25">
        <f>'101_parsed'!F2335</f>
        <v>0</v>
      </c>
    </row>
    <row r="2336" spans="1:8" x14ac:dyDescent="0.2">
      <c r="A2336" s="25">
        <f>'101_parsed'!A2336</f>
        <v>2559</v>
      </c>
      <c r="B2336" s="33">
        <f>'101_parsed'!B2336</f>
        <v>60405</v>
      </c>
      <c r="C2336" s="25" t="str">
        <f>INDEX(all_banks!O:O,MATCH(A2336,all_banks!H:H,0))</f>
        <v>"ЗИРААТ БАНК (МОСКВА)" (АО) (2559)</v>
      </c>
      <c r="D2336" s="25" t="str">
        <f>INDEX('101_accounts'!B:B,MATCH(B2336,'101_accounts'!A:A,0))</f>
        <v>60405   П
A (до 31.01.2003)  Резервы на возможные потери (c 13.02.2018)
Долгосрочно арендуемые основные средства (до 31.01.2003)</v>
      </c>
      <c r="E2336" s="25">
        <f>'101_parsed'!C2336</f>
        <v>0</v>
      </c>
      <c r="F2336" s="25">
        <f>'101_parsed'!D2336</f>
        <v>0</v>
      </c>
      <c r="G2336" s="25">
        <f>'101_parsed'!E2336</f>
        <v>0</v>
      </c>
      <c r="H2336" s="25">
        <f>'101_parsed'!F2336</f>
        <v>0</v>
      </c>
    </row>
    <row r="2337" spans="1:8" x14ac:dyDescent="0.2">
      <c r="A2337" s="25">
        <f>'101_parsed'!A2337</f>
        <v>2559</v>
      </c>
      <c r="B2337" s="33">
        <f>'101_parsed'!B2337</f>
        <v>60414</v>
      </c>
      <c r="C2337" s="25" t="str">
        <f>INDEX(all_banks!O:O,MATCH(A2337,all_banks!H:H,0))</f>
        <v>"ЗИРААТ БАНК (МОСКВА)" (АО) (2559)</v>
      </c>
      <c r="D2337" s="25" t="str">
        <f>INDEX('101_accounts'!B:B,MATCH(B2337,'101_accounts'!A:A,0))</f>
        <v>60414   П  Амортизация основных средств (кроме земли) (c 13.02.2018)</v>
      </c>
      <c r="E2337" s="25">
        <f>'101_parsed'!C2337</f>
        <v>0</v>
      </c>
      <c r="F2337" s="25">
        <f>'101_parsed'!D2337</f>
        <v>59327</v>
      </c>
      <c r="G2337" s="25">
        <f>'101_parsed'!E2337</f>
        <v>0</v>
      </c>
      <c r="H2337" s="25">
        <f>'101_parsed'!F2337</f>
        <v>60863</v>
      </c>
    </row>
    <row r="2338" spans="1:8" x14ac:dyDescent="0.2">
      <c r="A2338" s="25">
        <f>'101_parsed'!A2338</f>
        <v>2559</v>
      </c>
      <c r="B2338" s="33">
        <f>'101_parsed'!B2338</f>
        <v>60415</v>
      </c>
      <c r="C2338" s="25" t="str">
        <f>INDEX(all_banks!O:O,MATCH(A2338,all_banks!H:H,0))</f>
        <v>"ЗИРААТ БАНК (МОСКВА)" (АО) (2559)</v>
      </c>
      <c r="D2338" s="25" t="str">
        <f>INDEX('101_accounts'!B:B,MATCH(B2338,'101_accounts'!A:A,0))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338" s="25">
        <f>'101_parsed'!C2338</f>
        <v>1539</v>
      </c>
      <c r="F2338" s="25">
        <f>'101_parsed'!D2338</f>
        <v>0</v>
      </c>
      <c r="G2338" s="25">
        <f>'101_parsed'!E2338</f>
        <v>21640</v>
      </c>
      <c r="H2338" s="25">
        <f>'101_parsed'!F2338</f>
        <v>0</v>
      </c>
    </row>
    <row r="2339" spans="1:8" x14ac:dyDescent="0.2">
      <c r="A2339" s="25">
        <f>'101_parsed'!A2339</f>
        <v>2559</v>
      </c>
      <c r="B2339" s="33">
        <f>'101_parsed'!B2339</f>
        <v>61901</v>
      </c>
      <c r="C2339" s="25" t="str">
        <f>INDEX(all_banks!O:O,MATCH(A2339,all_banks!H:H,0))</f>
        <v>"ЗИРААТ БАНК (МОСКВА)" (АО) (2559)</v>
      </c>
      <c r="D2339" s="25" t="str">
        <f>INDEX('101_accounts'!B:B,MATCH(B2339,'101_accounts'!A:A,0))</f>
        <v>61901   A  Земля, временно неиспользуемая в основной деятельности</v>
      </c>
      <c r="E2339" s="25">
        <f>'101_parsed'!C2339</f>
        <v>0</v>
      </c>
      <c r="F2339" s="25">
        <f>'101_parsed'!D2339</f>
        <v>0</v>
      </c>
      <c r="G2339" s="25">
        <f>'101_parsed'!E2339</f>
        <v>0</v>
      </c>
      <c r="H2339" s="25">
        <f>'101_parsed'!F2339</f>
        <v>0</v>
      </c>
    </row>
    <row r="2340" spans="1:8" x14ac:dyDescent="0.2">
      <c r="A2340" s="25">
        <f>'101_parsed'!A2340</f>
        <v>2559</v>
      </c>
      <c r="B2340" s="33">
        <f>'101_parsed'!B2340</f>
        <v>61902</v>
      </c>
      <c r="C2340" s="25" t="str">
        <f>INDEX(all_banks!O:O,MATCH(A2340,all_banks!H:H,0))</f>
        <v>"ЗИРААТ БАНК (МОСКВА)" (АО) (2559)</v>
      </c>
      <c r="D2340" s="25" t="str">
        <f>INDEX('101_accounts'!B:B,MATCH(B2340,'101_accounts'!A:A,0))</f>
        <v>61902   A  Земля, временно неиспользуемая в основной деятельности, переданная в аренду</v>
      </c>
      <c r="E2340" s="25">
        <f>'101_parsed'!C2340</f>
        <v>0</v>
      </c>
      <c r="F2340" s="25">
        <f>'101_parsed'!D2340</f>
        <v>0</v>
      </c>
      <c r="G2340" s="25">
        <f>'101_parsed'!E2340</f>
        <v>0</v>
      </c>
      <c r="H2340" s="25">
        <f>'101_parsed'!F2340</f>
        <v>0</v>
      </c>
    </row>
    <row r="2341" spans="1:8" x14ac:dyDescent="0.2">
      <c r="A2341" s="25">
        <f>'101_parsed'!A2341</f>
        <v>2559</v>
      </c>
      <c r="B2341" s="33">
        <f>'101_parsed'!B2341</f>
        <v>61903</v>
      </c>
      <c r="C2341" s="25" t="str">
        <f>INDEX(all_banks!O:O,MATCH(A2341,all_banks!H:H,0))</f>
        <v>"ЗИРААТ БАНК (МОСКВА)" (АО) (2559)</v>
      </c>
      <c r="D2341" s="25" t="str">
        <f>INDEX('101_accounts'!B:B,MATCH(B2341,'101_accounts'!A:A,0))</f>
        <v>61903   A  Недвижимость (кроме земли), временно неиспользуемая в основной деятельности</v>
      </c>
      <c r="E2341" s="25">
        <f>'101_parsed'!C2341</f>
        <v>0</v>
      </c>
      <c r="F2341" s="25">
        <f>'101_parsed'!D2341</f>
        <v>0</v>
      </c>
      <c r="G2341" s="25">
        <f>'101_parsed'!E2341</f>
        <v>0</v>
      </c>
      <c r="H2341" s="25">
        <f>'101_parsed'!F2341</f>
        <v>0</v>
      </c>
    </row>
    <row r="2342" spans="1:8" x14ac:dyDescent="0.2">
      <c r="A2342" s="25">
        <f>'101_parsed'!A2342</f>
        <v>2559</v>
      </c>
      <c r="B2342" s="33">
        <f>'101_parsed'!B2342</f>
        <v>61904</v>
      </c>
      <c r="C2342" s="25" t="str">
        <f>INDEX(all_banks!O:O,MATCH(A2342,all_banks!H:H,0))</f>
        <v>"ЗИРААТ БАНК (МОСКВА)" (АО) (2559)</v>
      </c>
      <c r="D2342" s="25" t="str">
        <f>INDEX('101_accounts'!B:B,MATCH(B2342,'101_accounts'!A:A,0))</f>
        <v>61904   A  Недвижимость (кроме земли), временно неиспользуемая в основной деятельности, переданная в аренду</v>
      </c>
      <c r="E2342" s="25">
        <f>'101_parsed'!C2342</f>
        <v>0</v>
      </c>
      <c r="F2342" s="25">
        <f>'101_parsed'!D2342</f>
        <v>0</v>
      </c>
      <c r="G2342" s="25">
        <f>'101_parsed'!E2342</f>
        <v>0</v>
      </c>
      <c r="H2342" s="25">
        <f>'101_parsed'!F2342</f>
        <v>0</v>
      </c>
    </row>
    <row r="2343" spans="1:8" x14ac:dyDescent="0.2">
      <c r="A2343" s="25">
        <f>'101_parsed'!A2343</f>
        <v>2559</v>
      </c>
      <c r="B2343" s="33">
        <f>'101_parsed'!B2343</f>
        <v>61905</v>
      </c>
      <c r="C2343" s="25" t="str">
        <f>INDEX(all_banks!O:O,MATCH(A2343,all_banks!H:H,0))</f>
        <v>"ЗИРААТ БАНК (МОСКВА)" (АО) (2559)</v>
      </c>
      <c r="D2343" s="25" t="str">
        <f>INDEX('101_accounts'!B:B,MATCH(B2343,'101_accounts'!A:A,0))</f>
        <v>61905   A  Земля, временно неиспользуемая в основной деятельности, учитываемая по справедливой стоимости</v>
      </c>
      <c r="E2343" s="25">
        <f>'101_parsed'!C2343</f>
        <v>0</v>
      </c>
      <c r="F2343" s="25">
        <f>'101_parsed'!D2343</f>
        <v>0</v>
      </c>
      <c r="G2343" s="25">
        <f>'101_parsed'!E2343</f>
        <v>0</v>
      </c>
      <c r="H2343" s="25">
        <f>'101_parsed'!F2343</f>
        <v>0</v>
      </c>
    </row>
    <row r="2344" spans="1:8" x14ac:dyDescent="0.2">
      <c r="A2344" s="25">
        <f>'101_parsed'!A2344</f>
        <v>2559</v>
      </c>
      <c r="B2344" s="33">
        <f>'101_parsed'!B2344</f>
        <v>61906</v>
      </c>
      <c r="C2344" s="25" t="str">
        <f>INDEX(all_banks!O:O,MATCH(A2344,all_banks!H:H,0))</f>
        <v>"ЗИРААТ БАНК (МОСКВА)" (АО) (2559)</v>
      </c>
      <c r="D2344" s="25" t="str">
        <f>INDEX('101_accounts'!B:B,MATCH(B2344,'101_accounts'!A:A,0))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344" s="25">
        <f>'101_parsed'!C2344</f>
        <v>0</v>
      </c>
      <c r="F2344" s="25">
        <f>'101_parsed'!D2344</f>
        <v>0</v>
      </c>
      <c r="G2344" s="25">
        <f>'101_parsed'!E2344</f>
        <v>0</v>
      </c>
      <c r="H2344" s="25">
        <f>'101_parsed'!F2344</f>
        <v>0</v>
      </c>
    </row>
    <row r="2345" spans="1:8" x14ac:dyDescent="0.2">
      <c r="A2345" s="25">
        <f>'101_parsed'!A2345</f>
        <v>2559</v>
      </c>
      <c r="B2345" s="33">
        <f>'101_parsed'!B2345</f>
        <v>61907</v>
      </c>
      <c r="C2345" s="25" t="str">
        <f>INDEX(all_banks!O:O,MATCH(A2345,all_banks!H:H,0))</f>
        <v>"ЗИРААТ БАНК (МОСКВА)" (АО) (2559)</v>
      </c>
      <c r="D2345" s="25" t="str">
        <f>INDEX('101_accounts'!B:B,MATCH(B2345,'101_accounts'!A:A,0))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345" s="25">
        <f>'101_parsed'!C2345</f>
        <v>0</v>
      </c>
      <c r="F2345" s="25">
        <f>'101_parsed'!D2345</f>
        <v>0</v>
      </c>
      <c r="G2345" s="25">
        <f>'101_parsed'!E2345</f>
        <v>0</v>
      </c>
      <c r="H2345" s="25">
        <f>'101_parsed'!F2345</f>
        <v>0</v>
      </c>
    </row>
    <row r="2346" spans="1:8" x14ac:dyDescent="0.2">
      <c r="A2346" s="25">
        <f>'101_parsed'!A2346</f>
        <v>2559</v>
      </c>
      <c r="B2346" s="33">
        <f>'101_parsed'!B2346</f>
        <v>61908</v>
      </c>
      <c r="C2346" s="25" t="str">
        <f>INDEX(all_banks!O:O,MATCH(A2346,all_banks!H:H,0))</f>
        <v>"ЗИРААТ БАНК (МОСКВА)" (АО) (2559)</v>
      </c>
      <c r="D2346" s="25" t="str">
        <f>INDEX('101_accounts'!B:B,MATCH(B2346,'101_accounts'!A:A,0))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346" s="25">
        <f>'101_parsed'!C2346</f>
        <v>0</v>
      </c>
      <c r="F2346" s="25">
        <f>'101_parsed'!D2346</f>
        <v>0</v>
      </c>
      <c r="G2346" s="25">
        <f>'101_parsed'!E2346</f>
        <v>0</v>
      </c>
      <c r="H2346" s="25">
        <f>'101_parsed'!F2346</f>
        <v>0</v>
      </c>
    </row>
    <row r="2347" spans="1:8" x14ac:dyDescent="0.2">
      <c r="A2347" s="25">
        <f>'101_parsed'!A2347</f>
        <v>2559</v>
      </c>
      <c r="B2347" s="33">
        <f>'101_parsed'!B2347</f>
        <v>61909</v>
      </c>
      <c r="C2347" s="25" t="str">
        <f>INDEX(all_banks!O:O,MATCH(A2347,all_banks!H:H,0))</f>
        <v>"ЗИРААТ БАНК (МОСКВА)" (АО) (2559)</v>
      </c>
      <c r="D2347" s="25" t="str">
        <f>INDEX('101_accounts'!B:B,MATCH(B2347,'101_accounts'!A:A,0))</f>
        <v>61909   П  Амортизация недвижимости (кроме земли), временно неиспользуемой в основной деятельности</v>
      </c>
      <c r="E2347" s="25">
        <f>'101_parsed'!C2347</f>
        <v>0</v>
      </c>
      <c r="F2347" s="25">
        <f>'101_parsed'!D2347</f>
        <v>0</v>
      </c>
      <c r="G2347" s="25">
        <f>'101_parsed'!E2347</f>
        <v>0</v>
      </c>
      <c r="H2347" s="25">
        <f>'101_parsed'!F2347</f>
        <v>0</v>
      </c>
    </row>
    <row r="2348" spans="1:8" x14ac:dyDescent="0.2">
      <c r="A2348" s="25">
        <f>'101_parsed'!A2348</f>
        <v>2559</v>
      </c>
      <c r="B2348" s="33">
        <f>'101_parsed'!B2348</f>
        <v>61910</v>
      </c>
      <c r="C2348" s="25" t="str">
        <f>INDEX(all_banks!O:O,MATCH(A2348,all_banks!H:H,0))</f>
        <v>"ЗИРААТ БАНК (МОСКВА)" (АО) (2559)</v>
      </c>
      <c r="D2348" s="25" t="str">
        <f>INDEX('101_accounts'!B:B,MATCH(B2348,'101_accounts'!A:A,0))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348" s="25">
        <f>'101_parsed'!C2348</f>
        <v>0</v>
      </c>
      <c r="F2348" s="25">
        <f>'101_parsed'!D2348</f>
        <v>0</v>
      </c>
      <c r="G2348" s="25">
        <f>'101_parsed'!E2348</f>
        <v>0</v>
      </c>
      <c r="H2348" s="25">
        <f>'101_parsed'!F2348</f>
        <v>0</v>
      </c>
    </row>
    <row r="2349" spans="1:8" x14ac:dyDescent="0.2">
      <c r="A2349" s="25">
        <f>'101_parsed'!A2349</f>
        <v>2559</v>
      </c>
      <c r="B2349" s="33">
        <f>'101_parsed'!B2349</f>
        <v>61911</v>
      </c>
      <c r="C2349" s="25" t="str">
        <f>INDEX(all_banks!O:O,MATCH(A2349,all_banks!H:H,0))</f>
        <v>"ЗИРААТ БАНК (МОСКВА)" (АО) (2559)</v>
      </c>
      <c r="D2349" s="25" t="str">
        <f>INDEX('101_accounts'!B:B,MATCH(B2349,'101_accounts'!A:A,0))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349" s="25">
        <f>'101_parsed'!C2349</f>
        <v>0</v>
      </c>
      <c r="F2349" s="25">
        <f>'101_parsed'!D2349</f>
        <v>0</v>
      </c>
      <c r="G2349" s="25">
        <f>'101_parsed'!E2349</f>
        <v>0</v>
      </c>
      <c r="H2349" s="25">
        <f>'101_parsed'!F2349</f>
        <v>0</v>
      </c>
    </row>
    <row r="2350" spans="1:8" x14ac:dyDescent="0.2">
      <c r="A2350" s="25">
        <f>'101_parsed'!A2350</f>
        <v>2559</v>
      </c>
      <c r="B2350" s="33">
        <f>'101_parsed'!B2350</f>
        <v>61912</v>
      </c>
      <c r="C2350" s="25" t="str">
        <f>INDEX(all_banks!O:O,MATCH(A2350,all_banks!H:H,0))</f>
        <v>"ЗИРААТ БАНК (МОСКВА)" (АО) (2559)</v>
      </c>
      <c r="D2350" s="25" t="str">
        <f>INDEX('101_accounts'!B:B,MATCH(B2350,'101_accounts'!A:A,0))</f>
        <v>61912   П  Резервы на возможные потери</v>
      </c>
      <c r="E2350" s="25">
        <f>'101_parsed'!C2350</f>
        <v>0</v>
      </c>
      <c r="F2350" s="25">
        <f>'101_parsed'!D2350</f>
        <v>0</v>
      </c>
      <c r="G2350" s="25">
        <f>'101_parsed'!E2350</f>
        <v>0</v>
      </c>
      <c r="H2350" s="25">
        <f>'101_parsed'!F2350</f>
        <v>0</v>
      </c>
    </row>
    <row r="2351" spans="1:8" x14ac:dyDescent="0.2">
      <c r="A2351" s="25">
        <f>'101_parsed'!A2351</f>
        <v>2559</v>
      </c>
      <c r="B2351" s="33">
        <f>'101_parsed'!B2351</f>
        <v>62001</v>
      </c>
      <c r="C2351" s="25" t="str">
        <f>INDEX(all_banks!O:O,MATCH(A2351,all_banks!H:H,0))</f>
        <v>"ЗИРААТ БАНК (МОСКВА)" (АО) (2559)</v>
      </c>
      <c r="D2351" s="25" t="str">
        <f>INDEX('101_accounts'!B:B,MATCH(B2351,'101_accounts'!A:A,0))</f>
        <v>62001   A  Долгосрочные активы, предназначенные для продажи</v>
      </c>
      <c r="E2351" s="25">
        <f>'101_parsed'!C2351</f>
        <v>0</v>
      </c>
      <c r="F2351" s="25">
        <f>'101_parsed'!D2351</f>
        <v>0</v>
      </c>
      <c r="G2351" s="25">
        <f>'101_parsed'!E2351</f>
        <v>0</v>
      </c>
      <c r="H2351" s="25">
        <f>'101_parsed'!F2351</f>
        <v>0</v>
      </c>
    </row>
    <row r="2352" spans="1:8" x14ac:dyDescent="0.2">
      <c r="A2352" s="25">
        <f>'101_parsed'!A2352</f>
        <v>2559</v>
      </c>
      <c r="B2352" s="33">
        <f>'101_parsed'!B2352</f>
        <v>62002</v>
      </c>
      <c r="C2352" s="25" t="str">
        <f>INDEX(all_banks!O:O,MATCH(A2352,all_banks!H:H,0))</f>
        <v>"ЗИРААТ БАНК (МОСКВА)" (АО) (2559)</v>
      </c>
      <c r="D2352" s="25" t="str">
        <f>INDEX('101_accounts'!B:B,MATCH(B2352,'101_accounts'!A:A,0))</f>
        <v>62002   П  Резервы на возможные потери</v>
      </c>
      <c r="E2352" s="25">
        <f>'101_parsed'!C2352</f>
        <v>0</v>
      </c>
      <c r="F2352" s="25">
        <f>'101_parsed'!D2352</f>
        <v>0</v>
      </c>
      <c r="G2352" s="25">
        <f>'101_parsed'!E2352</f>
        <v>0</v>
      </c>
      <c r="H2352" s="25">
        <f>'101_parsed'!F2352</f>
        <v>0</v>
      </c>
    </row>
    <row r="2353" spans="1:8" x14ac:dyDescent="0.2">
      <c r="A2353" s="25">
        <f>'101_parsed'!A2353</f>
        <v>2559</v>
      </c>
      <c r="B2353" s="33">
        <f>'101_parsed'!B2353</f>
        <v>62101</v>
      </c>
      <c r="C2353" s="25" t="str">
        <f>INDEX(all_banks!O:O,MATCH(A2353,all_banks!H:H,0))</f>
        <v>"ЗИРААТ БАНК (МОСКВА)" (АО) (2559)</v>
      </c>
      <c r="D2353" s="25" t="str">
        <f>INDEX('101_accounts'!B:B,MATCH(B2353,'101_accounts'!A:A,0))</f>
        <v>62101   A  Средства труда, полученные по договорам отступного, залога, назначение которых не определено</v>
      </c>
      <c r="E2353" s="25">
        <f>'101_parsed'!C2353</f>
        <v>0</v>
      </c>
      <c r="F2353" s="25">
        <f>'101_parsed'!D2353</f>
        <v>0</v>
      </c>
      <c r="G2353" s="25">
        <f>'101_parsed'!E2353</f>
        <v>0</v>
      </c>
      <c r="H2353" s="25">
        <f>'101_parsed'!F2353</f>
        <v>0</v>
      </c>
    </row>
    <row r="2354" spans="1:8" x14ac:dyDescent="0.2">
      <c r="A2354" s="25">
        <f>'101_parsed'!A2354</f>
        <v>2559</v>
      </c>
      <c r="B2354" s="33">
        <f>'101_parsed'!B2354</f>
        <v>62102</v>
      </c>
      <c r="C2354" s="25" t="str">
        <f>INDEX(all_banks!O:O,MATCH(A2354,all_banks!H:H,0))</f>
        <v>"ЗИРААТ БАНК (МОСКВА)" (АО) (2559)</v>
      </c>
      <c r="D2354" s="25" t="str">
        <f>INDEX('101_accounts'!B:B,MATCH(B2354,'101_accounts'!A:A,0))</f>
        <v>62102   A  Предметы труда, полученные по договорам отступного, залога, назначение которых не определено</v>
      </c>
      <c r="E2354" s="25">
        <f>'101_parsed'!C2354</f>
        <v>0</v>
      </c>
      <c r="F2354" s="25">
        <f>'101_parsed'!D2354</f>
        <v>0</v>
      </c>
      <c r="G2354" s="25">
        <f>'101_parsed'!E2354</f>
        <v>0</v>
      </c>
      <c r="H2354" s="25">
        <f>'101_parsed'!F2354</f>
        <v>0</v>
      </c>
    </row>
    <row r="2355" spans="1:8" x14ac:dyDescent="0.2">
      <c r="A2355" s="25">
        <f>'101_parsed'!A2355</f>
        <v>2559</v>
      </c>
      <c r="B2355" s="33">
        <f>'101_parsed'!B2355</f>
        <v>62103</v>
      </c>
      <c r="C2355" s="25" t="str">
        <f>INDEX(all_banks!O:O,MATCH(A2355,all_banks!H:H,0))</f>
        <v>"ЗИРААТ БАНК (МОСКВА)" (АО) (2559)</v>
      </c>
      <c r="D2355" s="25" t="str">
        <f>INDEX('101_accounts'!B:B,MATCH(B2355,'101_accounts'!A:A,0))</f>
        <v>62103   П  Резервы на возможные потери</v>
      </c>
      <c r="E2355" s="25">
        <f>'101_parsed'!C2355</f>
        <v>0</v>
      </c>
      <c r="F2355" s="25">
        <f>'101_parsed'!D2355</f>
        <v>0</v>
      </c>
      <c r="G2355" s="25">
        <f>'101_parsed'!E2355</f>
        <v>0</v>
      </c>
      <c r="H2355" s="25">
        <f>'101_parsed'!F2355</f>
        <v>0</v>
      </c>
    </row>
    <row r="2356" spans="1:8" x14ac:dyDescent="0.2">
      <c r="A2356" s="25">
        <f>'101_parsed'!A2356</f>
        <v>1732</v>
      </c>
      <c r="B2356" s="33">
        <f>'101_parsed'!B2356</f>
        <v>60401</v>
      </c>
      <c r="C2356" s="25" t="str">
        <f>INDEX(all_banks!O:O,MATCH(A2356,all_banks!H:H,0))</f>
        <v>АО "ИК Банк" (1732)</v>
      </c>
      <c r="D2356" s="25" t="str">
        <f>INDEX('101_accounts'!B:B,MATCH(B2356,'101_accounts'!A:A,0))</f>
        <v>60401   A  Основные средства (кроме земли) (c 13.02.2018)_x000D_Категория 1- Здания и сооружения (до 31.12.2002)</v>
      </c>
      <c r="E2356" s="25">
        <f>'101_parsed'!C2356</f>
        <v>89897</v>
      </c>
      <c r="F2356" s="25">
        <f>'101_parsed'!D2356</f>
        <v>0</v>
      </c>
      <c r="G2356" s="25">
        <f>'101_parsed'!E2356</f>
        <v>268986</v>
      </c>
      <c r="H2356" s="25">
        <f>'101_parsed'!F2356</f>
        <v>0</v>
      </c>
    </row>
    <row r="2357" spans="1:8" x14ac:dyDescent="0.2">
      <c r="A2357" s="25">
        <f>'101_parsed'!A2357</f>
        <v>1732</v>
      </c>
      <c r="B2357" s="33">
        <f>'101_parsed'!B2357</f>
        <v>60404</v>
      </c>
      <c r="C2357" s="25" t="str">
        <f>INDEX(all_banks!O:O,MATCH(A2357,all_banks!H:H,0))</f>
        <v>АО "ИК Банк" (1732)</v>
      </c>
      <c r="D2357" s="25" t="str">
        <f>INDEX('101_accounts'!B:B,MATCH(B2357,'101_accounts'!A:A,0))</f>
        <v>60404   A  Земля (c 13.02.2018)</v>
      </c>
      <c r="E2357" s="25">
        <f>'101_parsed'!C2357</f>
        <v>0</v>
      </c>
      <c r="F2357" s="25">
        <f>'101_parsed'!D2357</f>
        <v>0</v>
      </c>
      <c r="G2357" s="25">
        <f>'101_parsed'!E2357</f>
        <v>20287</v>
      </c>
      <c r="H2357" s="25">
        <f>'101_parsed'!F2357</f>
        <v>0</v>
      </c>
    </row>
    <row r="2358" spans="1:8" x14ac:dyDescent="0.2">
      <c r="A2358" s="25">
        <f>'101_parsed'!A2358</f>
        <v>1732</v>
      </c>
      <c r="B2358" s="33">
        <f>'101_parsed'!B2358</f>
        <v>60405</v>
      </c>
      <c r="C2358" s="25" t="str">
        <f>INDEX(all_banks!O:O,MATCH(A2358,all_banks!H:H,0))</f>
        <v>АО "ИК Банк" (1732)</v>
      </c>
      <c r="D2358" s="25" t="str">
        <f>INDEX('101_accounts'!B:B,MATCH(B2358,'101_accounts'!A:A,0))</f>
        <v>60405   П
A (до 31.01.2003)  Резервы на возможные потери (c 13.02.2018)
Долгосрочно арендуемые основные средства (до 31.01.2003)</v>
      </c>
      <c r="E2358" s="25">
        <f>'101_parsed'!C2358</f>
        <v>0</v>
      </c>
      <c r="F2358" s="25">
        <f>'101_parsed'!D2358</f>
        <v>0</v>
      </c>
      <c r="G2358" s="25">
        <f>'101_parsed'!E2358</f>
        <v>0</v>
      </c>
      <c r="H2358" s="25">
        <f>'101_parsed'!F2358</f>
        <v>0</v>
      </c>
    </row>
    <row r="2359" spans="1:8" x14ac:dyDescent="0.2">
      <c r="A2359" s="25">
        <f>'101_parsed'!A2359</f>
        <v>1732</v>
      </c>
      <c r="B2359" s="33">
        <f>'101_parsed'!B2359</f>
        <v>60414</v>
      </c>
      <c r="C2359" s="25" t="str">
        <f>INDEX(all_banks!O:O,MATCH(A2359,all_banks!H:H,0))</f>
        <v>АО "ИК Банк" (1732)</v>
      </c>
      <c r="D2359" s="25" t="str">
        <f>INDEX('101_accounts'!B:B,MATCH(B2359,'101_accounts'!A:A,0))</f>
        <v>60414   П  Амортизация основных средств (кроме земли) (c 13.02.2018)</v>
      </c>
      <c r="E2359" s="25">
        <f>'101_parsed'!C2359</f>
        <v>0</v>
      </c>
      <c r="F2359" s="25">
        <f>'101_parsed'!D2359</f>
        <v>73264</v>
      </c>
      <c r="G2359" s="25">
        <f>'101_parsed'!E2359</f>
        <v>0</v>
      </c>
      <c r="H2359" s="25">
        <f>'101_parsed'!F2359</f>
        <v>76195</v>
      </c>
    </row>
    <row r="2360" spans="1:8" x14ac:dyDescent="0.2">
      <c r="A2360" s="25">
        <f>'101_parsed'!A2360</f>
        <v>1732</v>
      </c>
      <c r="B2360" s="33">
        <f>'101_parsed'!B2360</f>
        <v>60415</v>
      </c>
      <c r="C2360" s="25" t="str">
        <f>INDEX(all_banks!O:O,MATCH(A2360,all_banks!H:H,0))</f>
        <v>АО "ИК Банк" (1732)</v>
      </c>
      <c r="D2360" s="25" t="str">
        <f>INDEX('101_accounts'!B:B,MATCH(B2360,'101_accounts'!A:A,0))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360" s="25">
        <f>'101_parsed'!C2360</f>
        <v>0</v>
      </c>
      <c r="F2360" s="25">
        <f>'101_parsed'!D2360</f>
        <v>0</v>
      </c>
      <c r="G2360" s="25">
        <f>'101_parsed'!E2360</f>
        <v>0</v>
      </c>
      <c r="H2360" s="25">
        <f>'101_parsed'!F2360</f>
        <v>0</v>
      </c>
    </row>
    <row r="2361" spans="1:8" x14ac:dyDescent="0.2">
      <c r="A2361" s="25">
        <f>'101_parsed'!A2361</f>
        <v>1732</v>
      </c>
      <c r="B2361" s="33">
        <f>'101_parsed'!B2361</f>
        <v>61901</v>
      </c>
      <c r="C2361" s="25" t="str">
        <f>INDEX(all_banks!O:O,MATCH(A2361,all_banks!H:H,0))</f>
        <v>АО "ИК Банк" (1732)</v>
      </c>
      <c r="D2361" s="25" t="str">
        <f>INDEX('101_accounts'!B:B,MATCH(B2361,'101_accounts'!A:A,0))</f>
        <v>61901   A  Земля, временно неиспользуемая в основной деятельности</v>
      </c>
      <c r="E2361" s="25">
        <f>'101_parsed'!C2361</f>
        <v>0</v>
      </c>
      <c r="F2361" s="25">
        <f>'101_parsed'!D2361</f>
        <v>0</v>
      </c>
      <c r="G2361" s="25">
        <f>'101_parsed'!E2361</f>
        <v>0</v>
      </c>
      <c r="H2361" s="25">
        <f>'101_parsed'!F2361</f>
        <v>0</v>
      </c>
    </row>
    <row r="2362" spans="1:8" x14ac:dyDescent="0.2">
      <c r="A2362" s="25">
        <f>'101_parsed'!A2362</f>
        <v>1732</v>
      </c>
      <c r="B2362" s="33">
        <f>'101_parsed'!B2362</f>
        <v>61902</v>
      </c>
      <c r="C2362" s="25" t="str">
        <f>INDEX(all_banks!O:O,MATCH(A2362,all_banks!H:H,0))</f>
        <v>АО "ИК Банк" (1732)</v>
      </c>
      <c r="D2362" s="25" t="str">
        <f>INDEX('101_accounts'!B:B,MATCH(B2362,'101_accounts'!A:A,0))</f>
        <v>61902   A  Земля, временно неиспользуемая в основной деятельности, переданная в аренду</v>
      </c>
      <c r="E2362" s="25">
        <f>'101_parsed'!C2362</f>
        <v>0</v>
      </c>
      <c r="F2362" s="25">
        <f>'101_parsed'!D2362</f>
        <v>0</v>
      </c>
      <c r="G2362" s="25">
        <f>'101_parsed'!E2362</f>
        <v>0</v>
      </c>
      <c r="H2362" s="25">
        <f>'101_parsed'!F2362</f>
        <v>0</v>
      </c>
    </row>
    <row r="2363" spans="1:8" x14ac:dyDescent="0.2">
      <c r="A2363" s="25">
        <f>'101_parsed'!A2363</f>
        <v>1732</v>
      </c>
      <c r="B2363" s="33">
        <f>'101_parsed'!B2363</f>
        <v>61903</v>
      </c>
      <c r="C2363" s="25" t="str">
        <f>INDEX(all_banks!O:O,MATCH(A2363,all_banks!H:H,0))</f>
        <v>АО "ИК Банк" (1732)</v>
      </c>
      <c r="D2363" s="25" t="str">
        <f>INDEX('101_accounts'!B:B,MATCH(B2363,'101_accounts'!A:A,0))</f>
        <v>61903   A  Недвижимость (кроме земли), временно неиспользуемая в основной деятельности</v>
      </c>
      <c r="E2363" s="25">
        <f>'101_parsed'!C2363</f>
        <v>0</v>
      </c>
      <c r="F2363" s="25">
        <f>'101_parsed'!D2363</f>
        <v>0</v>
      </c>
      <c r="G2363" s="25">
        <f>'101_parsed'!E2363</f>
        <v>0</v>
      </c>
      <c r="H2363" s="25">
        <f>'101_parsed'!F2363</f>
        <v>0</v>
      </c>
    </row>
    <row r="2364" spans="1:8" x14ac:dyDescent="0.2">
      <c r="A2364" s="25">
        <f>'101_parsed'!A2364</f>
        <v>1732</v>
      </c>
      <c r="B2364" s="33">
        <f>'101_parsed'!B2364</f>
        <v>61904</v>
      </c>
      <c r="C2364" s="25" t="str">
        <f>INDEX(all_banks!O:O,MATCH(A2364,all_banks!H:H,0))</f>
        <v>АО "ИК Банк" (1732)</v>
      </c>
      <c r="D2364" s="25" t="str">
        <f>INDEX('101_accounts'!B:B,MATCH(B2364,'101_accounts'!A:A,0))</f>
        <v>61904   A  Недвижимость (кроме земли), временно неиспользуемая в основной деятельности, переданная в аренду</v>
      </c>
      <c r="E2364" s="25">
        <f>'101_parsed'!C2364</f>
        <v>0</v>
      </c>
      <c r="F2364" s="25">
        <f>'101_parsed'!D2364</f>
        <v>0</v>
      </c>
      <c r="G2364" s="25">
        <f>'101_parsed'!E2364</f>
        <v>0</v>
      </c>
      <c r="H2364" s="25">
        <f>'101_parsed'!F2364</f>
        <v>0</v>
      </c>
    </row>
    <row r="2365" spans="1:8" x14ac:dyDescent="0.2">
      <c r="A2365" s="25">
        <f>'101_parsed'!A2365</f>
        <v>1732</v>
      </c>
      <c r="B2365" s="33">
        <f>'101_parsed'!B2365</f>
        <v>61905</v>
      </c>
      <c r="C2365" s="25" t="str">
        <f>INDEX(all_banks!O:O,MATCH(A2365,all_banks!H:H,0))</f>
        <v>АО "ИК Банк" (1732)</v>
      </c>
      <c r="D2365" s="25" t="str">
        <f>INDEX('101_accounts'!B:B,MATCH(B2365,'101_accounts'!A:A,0))</f>
        <v>61905   A  Земля, временно неиспользуемая в основной деятельности, учитываемая по справедливой стоимости</v>
      </c>
      <c r="E2365" s="25">
        <f>'101_parsed'!C2365</f>
        <v>0</v>
      </c>
      <c r="F2365" s="25">
        <f>'101_parsed'!D2365</f>
        <v>0</v>
      </c>
      <c r="G2365" s="25">
        <f>'101_parsed'!E2365</f>
        <v>0</v>
      </c>
      <c r="H2365" s="25">
        <f>'101_parsed'!F2365</f>
        <v>0</v>
      </c>
    </row>
    <row r="2366" spans="1:8" x14ac:dyDescent="0.2">
      <c r="A2366" s="25">
        <f>'101_parsed'!A2366</f>
        <v>1732</v>
      </c>
      <c r="B2366" s="33">
        <f>'101_parsed'!B2366</f>
        <v>61906</v>
      </c>
      <c r="C2366" s="25" t="str">
        <f>INDEX(all_banks!O:O,MATCH(A2366,all_banks!H:H,0))</f>
        <v>АО "ИК Банк" (1732)</v>
      </c>
      <c r="D2366" s="25" t="str">
        <f>INDEX('101_accounts'!B:B,MATCH(B2366,'101_accounts'!A:A,0))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366" s="25">
        <f>'101_parsed'!C2366</f>
        <v>0</v>
      </c>
      <c r="F2366" s="25">
        <f>'101_parsed'!D2366</f>
        <v>0</v>
      </c>
      <c r="G2366" s="25">
        <f>'101_parsed'!E2366</f>
        <v>0</v>
      </c>
      <c r="H2366" s="25">
        <f>'101_parsed'!F2366</f>
        <v>0</v>
      </c>
    </row>
    <row r="2367" spans="1:8" x14ac:dyDescent="0.2">
      <c r="A2367" s="25">
        <f>'101_parsed'!A2367</f>
        <v>1732</v>
      </c>
      <c r="B2367" s="33">
        <f>'101_parsed'!B2367</f>
        <v>61907</v>
      </c>
      <c r="C2367" s="25" t="str">
        <f>INDEX(all_banks!O:O,MATCH(A2367,all_banks!H:H,0))</f>
        <v>АО "ИК Банк" (1732)</v>
      </c>
      <c r="D2367" s="25" t="str">
        <f>INDEX('101_accounts'!B:B,MATCH(B2367,'101_accounts'!A:A,0))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367" s="25">
        <f>'101_parsed'!C2367</f>
        <v>0</v>
      </c>
      <c r="F2367" s="25">
        <f>'101_parsed'!D2367</f>
        <v>0</v>
      </c>
      <c r="G2367" s="25">
        <f>'101_parsed'!E2367</f>
        <v>0</v>
      </c>
      <c r="H2367" s="25">
        <f>'101_parsed'!F2367</f>
        <v>0</v>
      </c>
    </row>
    <row r="2368" spans="1:8" x14ac:dyDescent="0.2">
      <c r="A2368" s="25">
        <f>'101_parsed'!A2368</f>
        <v>1732</v>
      </c>
      <c r="B2368" s="33">
        <f>'101_parsed'!B2368</f>
        <v>61908</v>
      </c>
      <c r="C2368" s="25" t="str">
        <f>INDEX(all_banks!O:O,MATCH(A2368,all_banks!H:H,0))</f>
        <v>АО "ИК Банк" (1732)</v>
      </c>
      <c r="D2368" s="25" t="str">
        <f>INDEX('101_accounts'!B:B,MATCH(B2368,'101_accounts'!A:A,0))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368" s="25">
        <f>'101_parsed'!C2368</f>
        <v>0</v>
      </c>
      <c r="F2368" s="25">
        <f>'101_parsed'!D2368</f>
        <v>0</v>
      </c>
      <c r="G2368" s="25">
        <f>'101_parsed'!E2368</f>
        <v>0</v>
      </c>
      <c r="H2368" s="25">
        <f>'101_parsed'!F2368</f>
        <v>0</v>
      </c>
    </row>
    <row r="2369" spans="1:8" x14ac:dyDescent="0.2">
      <c r="A2369" s="25">
        <f>'101_parsed'!A2369</f>
        <v>1732</v>
      </c>
      <c r="B2369" s="33">
        <f>'101_parsed'!B2369</f>
        <v>61909</v>
      </c>
      <c r="C2369" s="25" t="str">
        <f>INDEX(all_banks!O:O,MATCH(A2369,all_banks!H:H,0))</f>
        <v>АО "ИК Банк" (1732)</v>
      </c>
      <c r="D2369" s="25" t="str">
        <f>INDEX('101_accounts'!B:B,MATCH(B2369,'101_accounts'!A:A,0))</f>
        <v>61909   П  Амортизация недвижимости (кроме земли), временно неиспользуемой в основной деятельности</v>
      </c>
      <c r="E2369" s="25">
        <f>'101_parsed'!C2369</f>
        <v>0</v>
      </c>
      <c r="F2369" s="25">
        <f>'101_parsed'!D2369</f>
        <v>0</v>
      </c>
      <c r="G2369" s="25">
        <f>'101_parsed'!E2369</f>
        <v>0</v>
      </c>
      <c r="H2369" s="25">
        <f>'101_parsed'!F2369</f>
        <v>0</v>
      </c>
    </row>
    <row r="2370" spans="1:8" x14ac:dyDescent="0.2">
      <c r="A2370" s="25">
        <f>'101_parsed'!A2370</f>
        <v>1732</v>
      </c>
      <c r="B2370" s="33">
        <f>'101_parsed'!B2370</f>
        <v>61910</v>
      </c>
      <c r="C2370" s="25" t="str">
        <f>INDEX(all_banks!O:O,MATCH(A2370,all_banks!H:H,0))</f>
        <v>АО "ИК Банк" (1732)</v>
      </c>
      <c r="D2370" s="25" t="str">
        <f>INDEX('101_accounts'!B:B,MATCH(B2370,'101_accounts'!A:A,0))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370" s="25">
        <f>'101_parsed'!C2370</f>
        <v>0</v>
      </c>
      <c r="F2370" s="25">
        <f>'101_parsed'!D2370</f>
        <v>0</v>
      </c>
      <c r="G2370" s="25">
        <f>'101_parsed'!E2370</f>
        <v>0</v>
      </c>
      <c r="H2370" s="25">
        <f>'101_parsed'!F2370</f>
        <v>0</v>
      </c>
    </row>
    <row r="2371" spans="1:8" x14ac:dyDescent="0.2">
      <c r="A2371" s="25">
        <f>'101_parsed'!A2371</f>
        <v>1732</v>
      </c>
      <c r="B2371" s="33">
        <f>'101_parsed'!B2371</f>
        <v>61911</v>
      </c>
      <c r="C2371" s="25" t="str">
        <f>INDEX(all_banks!O:O,MATCH(A2371,all_banks!H:H,0))</f>
        <v>АО "ИК Банк" (1732)</v>
      </c>
      <c r="D2371" s="25" t="str">
        <f>INDEX('101_accounts'!B:B,MATCH(B2371,'101_accounts'!A:A,0))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371" s="25">
        <f>'101_parsed'!C2371</f>
        <v>0</v>
      </c>
      <c r="F2371" s="25">
        <f>'101_parsed'!D2371</f>
        <v>0</v>
      </c>
      <c r="G2371" s="25">
        <f>'101_parsed'!E2371</f>
        <v>0</v>
      </c>
      <c r="H2371" s="25">
        <f>'101_parsed'!F2371</f>
        <v>0</v>
      </c>
    </row>
    <row r="2372" spans="1:8" x14ac:dyDescent="0.2">
      <c r="A2372" s="25">
        <f>'101_parsed'!A2372</f>
        <v>1732</v>
      </c>
      <c r="B2372" s="33">
        <f>'101_parsed'!B2372</f>
        <v>61912</v>
      </c>
      <c r="C2372" s="25" t="str">
        <f>INDEX(all_banks!O:O,MATCH(A2372,all_banks!H:H,0))</f>
        <v>АО "ИК Банк" (1732)</v>
      </c>
      <c r="D2372" s="25" t="str">
        <f>INDEX('101_accounts'!B:B,MATCH(B2372,'101_accounts'!A:A,0))</f>
        <v>61912   П  Резервы на возможные потери</v>
      </c>
      <c r="E2372" s="25">
        <f>'101_parsed'!C2372</f>
        <v>0</v>
      </c>
      <c r="F2372" s="25">
        <f>'101_parsed'!D2372</f>
        <v>0</v>
      </c>
      <c r="G2372" s="25">
        <f>'101_parsed'!E2372</f>
        <v>0</v>
      </c>
      <c r="H2372" s="25">
        <f>'101_parsed'!F2372</f>
        <v>0</v>
      </c>
    </row>
    <row r="2373" spans="1:8" x14ac:dyDescent="0.2">
      <c r="A2373" s="25">
        <f>'101_parsed'!A2373</f>
        <v>1732</v>
      </c>
      <c r="B2373" s="33">
        <f>'101_parsed'!B2373</f>
        <v>62001</v>
      </c>
      <c r="C2373" s="25" t="str">
        <f>INDEX(all_banks!O:O,MATCH(A2373,all_banks!H:H,0))</f>
        <v>АО "ИК Банк" (1732)</v>
      </c>
      <c r="D2373" s="25" t="str">
        <f>INDEX('101_accounts'!B:B,MATCH(B2373,'101_accounts'!A:A,0))</f>
        <v>62001   A  Долгосрочные активы, предназначенные для продажи</v>
      </c>
      <c r="E2373" s="25">
        <f>'101_parsed'!C2373</f>
        <v>0</v>
      </c>
      <c r="F2373" s="25">
        <f>'101_parsed'!D2373</f>
        <v>0</v>
      </c>
      <c r="G2373" s="25">
        <f>'101_parsed'!E2373</f>
        <v>0</v>
      </c>
      <c r="H2373" s="25">
        <f>'101_parsed'!F2373</f>
        <v>0</v>
      </c>
    </row>
    <row r="2374" spans="1:8" x14ac:dyDescent="0.2">
      <c r="A2374" s="25">
        <f>'101_parsed'!A2374</f>
        <v>1732</v>
      </c>
      <c r="B2374" s="33">
        <f>'101_parsed'!B2374</f>
        <v>62002</v>
      </c>
      <c r="C2374" s="25" t="str">
        <f>INDEX(all_banks!O:O,MATCH(A2374,all_banks!H:H,0))</f>
        <v>АО "ИК Банк" (1732)</v>
      </c>
      <c r="D2374" s="25" t="str">
        <f>INDEX('101_accounts'!B:B,MATCH(B2374,'101_accounts'!A:A,0))</f>
        <v>62002   П  Резервы на возможные потери</v>
      </c>
      <c r="E2374" s="25">
        <f>'101_parsed'!C2374</f>
        <v>0</v>
      </c>
      <c r="F2374" s="25">
        <f>'101_parsed'!D2374</f>
        <v>0</v>
      </c>
      <c r="G2374" s="25">
        <f>'101_parsed'!E2374</f>
        <v>0</v>
      </c>
      <c r="H2374" s="25">
        <f>'101_parsed'!F2374</f>
        <v>0</v>
      </c>
    </row>
    <row r="2375" spans="1:8" x14ac:dyDescent="0.2">
      <c r="A2375" s="25">
        <f>'101_parsed'!A2375</f>
        <v>1732</v>
      </c>
      <c r="B2375" s="33">
        <f>'101_parsed'!B2375</f>
        <v>62101</v>
      </c>
      <c r="C2375" s="25" t="str">
        <f>INDEX(all_banks!O:O,MATCH(A2375,all_banks!H:H,0))</f>
        <v>АО "ИК Банк" (1732)</v>
      </c>
      <c r="D2375" s="25" t="str">
        <f>INDEX('101_accounts'!B:B,MATCH(B2375,'101_accounts'!A:A,0))</f>
        <v>62101   A  Средства труда, полученные по договорам отступного, залога, назначение которых не определено</v>
      </c>
      <c r="E2375" s="25">
        <f>'101_parsed'!C2375</f>
        <v>0</v>
      </c>
      <c r="F2375" s="25">
        <f>'101_parsed'!D2375</f>
        <v>0</v>
      </c>
      <c r="G2375" s="25">
        <f>'101_parsed'!E2375</f>
        <v>0</v>
      </c>
      <c r="H2375" s="25">
        <f>'101_parsed'!F2375</f>
        <v>0</v>
      </c>
    </row>
    <row r="2376" spans="1:8" x14ac:dyDescent="0.2">
      <c r="A2376" s="25">
        <f>'101_parsed'!A2376</f>
        <v>1732</v>
      </c>
      <c r="B2376" s="33">
        <f>'101_parsed'!B2376</f>
        <v>62102</v>
      </c>
      <c r="C2376" s="25" t="str">
        <f>INDEX(all_banks!O:O,MATCH(A2376,all_banks!H:H,0))</f>
        <v>АО "ИК Банк" (1732)</v>
      </c>
      <c r="D2376" s="25" t="str">
        <f>INDEX('101_accounts'!B:B,MATCH(B2376,'101_accounts'!A:A,0))</f>
        <v>62102   A  Предметы труда, полученные по договорам отступного, залога, назначение которых не определено</v>
      </c>
      <c r="E2376" s="25">
        <f>'101_parsed'!C2376</f>
        <v>0</v>
      </c>
      <c r="F2376" s="25">
        <f>'101_parsed'!D2376</f>
        <v>0</v>
      </c>
      <c r="G2376" s="25">
        <f>'101_parsed'!E2376</f>
        <v>0</v>
      </c>
      <c r="H2376" s="25">
        <f>'101_parsed'!F2376</f>
        <v>0</v>
      </c>
    </row>
    <row r="2377" spans="1:8" x14ac:dyDescent="0.2">
      <c r="A2377" s="25">
        <f>'101_parsed'!A2377</f>
        <v>1732</v>
      </c>
      <c r="B2377" s="33">
        <f>'101_parsed'!B2377</f>
        <v>62103</v>
      </c>
      <c r="C2377" s="25" t="str">
        <f>INDEX(all_banks!O:O,MATCH(A2377,all_banks!H:H,0))</f>
        <v>АО "ИК Банк" (1732)</v>
      </c>
      <c r="D2377" s="25" t="str">
        <f>INDEX('101_accounts'!B:B,MATCH(B2377,'101_accounts'!A:A,0))</f>
        <v>62103   П  Резервы на возможные потери</v>
      </c>
      <c r="E2377" s="25">
        <f>'101_parsed'!C2377</f>
        <v>0</v>
      </c>
      <c r="F2377" s="25">
        <f>'101_parsed'!D2377</f>
        <v>0</v>
      </c>
      <c r="G2377" s="25">
        <f>'101_parsed'!E2377</f>
        <v>0</v>
      </c>
      <c r="H2377" s="25">
        <f>'101_parsed'!F2377</f>
        <v>0</v>
      </c>
    </row>
    <row r="2378" spans="1:8" x14ac:dyDescent="0.2">
      <c r="A2378" s="25">
        <f>'101_parsed'!A2378</f>
        <v>3519</v>
      </c>
      <c r="B2378" s="33">
        <f>'101_parsed'!B2378</f>
        <v>60401</v>
      </c>
      <c r="C2378" s="25" t="str">
        <f>INDEX(all_banks!O:O,MATCH(A2378,all_banks!H:H,0))</f>
        <v>ООО "Икано Банк" (3519)</v>
      </c>
      <c r="D2378" s="25" t="str">
        <f>INDEX('101_accounts'!B:B,MATCH(B2378,'101_accounts'!A:A,0))</f>
        <v>60401   A  Основные средства (кроме земли) (c 13.02.2018)_x000D_Категория 1- Здания и сооружения (до 31.12.2002)</v>
      </c>
      <c r="E2378" s="25">
        <f>'101_parsed'!C2378</f>
        <v>15068</v>
      </c>
      <c r="F2378" s="25">
        <f>'101_parsed'!D2378</f>
        <v>0</v>
      </c>
      <c r="G2378" s="25">
        <f>'101_parsed'!E2378</f>
        <v>15344</v>
      </c>
      <c r="H2378" s="25">
        <f>'101_parsed'!F2378</f>
        <v>0</v>
      </c>
    </row>
    <row r="2379" spans="1:8" x14ac:dyDescent="0.2">
      <c r="A2379" s="25">
        <f>'101_parsed'!A2379</f>
        <v>3519</v>
      </c>
      <c r="B2379" s="33">
        <f>'101_parsed'!B2379</f>
        <v>60404</v>
      </c>
      <c r="C2379" s="25" t="str">
        <f>INDEX(all_banks!O:O,MATCH(A2379,all_banks!H:H,0))</f>
        <v>ООО "Икано Банк" (3519)</v>
      </c>
      <c r="D2379" s="25" t="str">
        <f>INDEX('101_accounts'!B:B,MATCH(B2379,'101_accounts'!A:A,0))</f>
        <v>60404   A  Земля (c 13.02.2018)</v>
      </c>
      <c r="E2379" s="25">
        <f>'101_parsed'!C2379</f>
        <v>0</v>
      </c>
      <c r="F2379" s="25">
        <f>'101_parsed'!D2379</f>
        <v>0</v>
      </c>
      <c r="G2379" s="25">
        <f>'101_parsed'!E2379</f>
        <v>0</v>
      </c>
      <c r="H2379" s="25">
        <f>'101_parsed'!F2379</f>
        <v>0</v>
      </c>
    </row>
    <row r="2380" spans="1:8" x14ac:dyDescent="0.2">
      <c r="A2380" s="25">
        <f>'101_parsed'!A2380</f>
        <v>3519</v>
      </c>
      <c r="B2380" s="33">
        <f>'101_parsed'!B2380</f>
        <v>60405</v>
      </c>
      <c r="C2380" s="25" t="str">
        <f>INDEX(all_banks!O:O,MATCH(A2380,all_banks!H:H,0))</f>
        <v>ООО "Икано Банк" (3519)</v>
      </c>
      <c r="D2380" s="25" t="str">
        <f>INDEX('101_accounts'!B:B,MATCH(B2380,'101_accounts'!A:A,0))</f>
        <v>60405   П
A (до 31.01.2003)  Резервы на возможные потери (c 13.02.2018)
Долгосрочно арендуемые основные средства (до 31.01.2003)</v>
      </c>
      <c r="E2380" s="25">
        <f>'101_parsed'!C2380</f>
        <v>0</v>
      </c>
      <c r="F2380" s="25">
        <f>'101_parsed'!D2380</f>
        <v>0</v>
      </c>
      <c r="G2380" s="25">
        <f>'101_parsed'!E2380</f>
        <v>0</v>
      </c>
      <c r="H2380" s="25">
        <f>'101_parsed'!F2380</f>
        <v>0</v>
      </c>
    </row>
    <row r="2381" spans="1:8" x14ac:dyDescent="0.2">
      <c r="A2381" s="25">
        <f>'101_parsed'!A2381</f>
        <v>3519</v>
      </c>
      <c r="B2381" s="33">
        <f>'101_parsed'!B2381</f>
        <v>60414</v>
      </c>
      <c r="C2381" s="25" t="str">
        <f>INDEX(all_banks!O:O,MATCH(A2381,all_banks!H:H,0))</f>
        <v>ООО "Икано Банк" (3519)</v>
      </c>
      <c r="D2381" s="25" t="str">
        <f>INDEX('101_accounts'!B:B,MATCH(B2381,'101_accounts'!A:A,0))</f>
        <v>60414   П  Амортизация основных средств (кроме земли) (c 13.02.2018)</v>
      </c>
      <c r="E2381" s="25">
        <f>'101_parsed'!C2381</f>
        <v>0</v>
      </c>
      <c r="F2381" s="25">
        <f>'101_parsed'!D2381</f>
        <v>8710</v>
      </c>
      <c r="G2381" s="25">
        <f>'101_parsed'!E2381</f>
        <v>0</v>
      </c>
      <c r="H2381" s="25">
        <f>'101_parsed'!F2381</f>
        <v>9793</v>
      </c>
    </row>
    <row r="2382" spans="1:8" x14ac:dyDescent="0.2">
      <c r="A2382" s="25">
        <f>'101_parsed'!A2382</f>
        <v>3519</v>
      </c>
      <c r="B2382" s="33">
        <f>'101_parsed'!B2382</f>
        <v>60415</v>
      </c>
      <c r="C2382" s="25" t="str">
        <f>INDEX(all_banks!O:O,MATCH(A2382,all_banks!H:H,0))</f>
        <v>ООО "Икано Банк" (3519)</v>
      </c>
      <c r="D2382" s="25" t="str">
        <f>INDEX('101_accounts'!B:B,MATCH(B2382,'101_accounts'!A:A,0))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382" s="25">
        <f>'101_parsed'!C2382</f>
        <v>11324</v>
      </c>
      <c r="F2382" s="25">
        <f>'101_parsed'!D2382</f>
        <v>0</v>
      </c>
      <c r="G2382" s="25">
        <f>'101_parsed'!E2382</f>
        <v>11661</v>
      </c>
      <c r="H2382" s="25">
        <f>'101_parsed'!F2382</f>
        <v>0</v>
      </c>
    </row>
    <row r="2383" spans="1:8" x14ac:dyDescent="0.2">
      <c r="A2383" s="25">
        <f>'101_parsed'!A2383</f>
        <v>3519</v>
      </c>
      <c r="B2383" s="33">
        <f>'101_parsed'!B2383</f>
        <v>61901</v>
      </c>
      <c r="C2383" s="25" t="str">
        <f>INDEX(all_banks!O:O,MATCH(A2383,all_banks!H:H,0))</f>
        <v>ООО "Икано Банк" (3519)</v>
      </c>
      <c r="D2383" s="25" t="str">
        <f>INDEX('101_accounts'!B:B,MATCH(B2383,'101_accounts'!A:A,0))</f>
        <v>61901   A  Земля, временно неиспользуемая в основной деятельности</v>
      </c>
      <c r="E2383" s="25">
        <f>'101_parsed'!C2383</f>
        <v>0</v>
      </c>
      <c r="F2383" s="25">
        <f>'101_parsed'!D2383</f>
        <v>0</v>
      </c>
      <c r="G2383" s="25">
        <f>'101_parsed'!E2383</f>
        <v>0</v>
      </c>
      <c r="H2383" s="25">
        <f>'101_parsed'!F2383</f>
        <v>0</v>
      </c>
    </row>
    <row r="2384" spans="1:8" x14ac:dyDescent="0.2">
      <c r="A2384" s="25">
        <f>'101_parsed'!A2384</f>
        <v>3519</v>
      </c>
      <c r="B2384" s="33">
        <f>'101_parsed'!B2384</f>
        <v>61902</v>
      </c>
      <c r="C2384" s="25" t="str">
        <f>INDEX(all_banks!O:O,MATCH(A2384,all_banks!H:H,0))</f>
        <v>ООО "Икано Банк" (3519)</v>
      </c>
      <c r="D2384" s="25" t="str">
        <f>INDEX('101_accounts'!B:B,MATCH(B2384,'101_accounts'!A:A,0))</f>
        <v>61902   A  Земля, временно неиспользуемая в основной деятельности, переданная в аренду</v>
      </c>
      <c r="E2384" s="25">
        <f>'101_parsed'!C2384</f>
        <v>0</v>
      </c>
      <c r="F2384" s="25">
        <f>'101_parsed'!D2384</f>
        <v>0</v>
      </c>
      <c r="G2384" s="25">
        <f>'101_parsed'!E2384</f>
        <v>0</v>
      </c>
      <c r="H2384" s="25">
        <f>'101_parsed'!F2384</f>
        <v>0</v>
      </c>
    </row>
    <row r="2385" spans="1:8" x14ac:dyDescent="0.2">
      <c r="A2385" s="25">
        <f>'101_parsed'!A2385</f>
        <v>3519</v>
      </c>
      <c r="B2385" s="33">
        <f>'101_parsed'!B2385</f>
        <v>61903</v>
      </c>
      <c r="C2385" s="25" t="str">
        <f>INDEX(all_banks!O:O,MATCH(A2385,all_banks!H:H,0))</f>
        <v>ООО "Икано Банк" (3519)</v>
      </c>
      <c r="D2385" s="25" t="str">
        <f>INDEX('101_accounts'!B:B,MATCH(B2385,'101_accounts'!A:A,0))</f>
        <v>61903   A  Недвижимость (кроме земли), временно неиспользуемая в основной деятельности</v>
      </c>
      <c r="E2385" s="25">
        <f>'101_parsed'!C2385</f>
        <v>0</v>
      </c>
      <c r="F2385" s="25">
        <f>'101_parsed'!D2385</f>
        <v>0</v>
      </c>
      <c r="G2385" s="25">
        <f>'101_parsed'!E2385</f>
        <v>0</v>
      </c>
      <c r="H2385" s="25">
        <f>'101_parsed'!F2385</f>
        <v>0</v>
      </c>
    </row>
    <row r="2386" spans="1:8" x14ac:dyDescent="0.2">
      <c r="A2386" s="25">
        <f>'101_parsed'!A2386</f>
        <v>3519</v>
      </c>
      <c r="B2386" s="33">
        <f>'101_parsed'!B2386</f>
        <v>61904</v>
      </c>
      <c r="C2386" s="25" t="str">
        <f>INDEX(all_banks!O:O,MATCH(A2386,all_banks!H:H,0))</f>
        <v>ООО "Икано Банк" (3519)</v>
      </c>
      <c r="D2386" s="25" t="str">
        <f>INDEX('101_accounts'!B:B,MATCH(B2386,'101_accounts'!A:A,0))</f>
        <v>61904   A  Недвижимость (кроме земли), временно неиспользуемая в основной деятельности, переданная в аренду</v>
      </c>
      <c r="E2386" s="25">
        <f>'101_parsed'!C2386</f>
        <v>0</v>
      </c>
      <c r="F2386" s="25">
        <f>'101_parsed'!D2386</f>
        <v>0</v>
      </c>
      <c r="G2386" s="25">
        <f>'101_parsed'!E2386</f>
        <v>0</v>
      </c>
      <c r="H2386" s="25">
        <f>'101_parsed'!F2386</f>
        <v>0</v>
      </c>
    </row>
    <row r="2387" spans="1:8" x14ac:dyDescent="0.2">
      <c r="A2387" s="25">
        <f>'101_parsed'!A2387</f>
        <v>3519</v>
      </c>
      <c r="B2387" s="33">
        <f>'101_parsed'!B2387</f>
        <v>61905</v>
      </c>
      <c r="C2387" s="25" t="str">
        <f>INDEX(all_banks!O:O,MATCH(A2387,all_banks!H:H,0))</f>
        <v>ООО "Икано Банк" (3519)</v>
      </c>
      <c r="D2387" s="25" t="str">
        <f>INDEX('101_accounts'!B:B,MATCH(B2387,'101_accounts'!A:A,0))</f>
        <v>61905   A  Земля, временно неиспользуемая в основной деятельности, учитываемая по справедливой стоимости</v>
      </c>
      <c r="E2387" s="25">
        <f>'101_parsed'!C2387</f>
        <v>0</v>
      </c>
      <c r="F2387" s="25">
        <f>'101_parsed'!D2387</f>
        <v>0</v>
      </c>
      <c r="G2387" s="25">
        <f>'101_parsed'!E2387</f>
        <v>0</v>
      </c>
      <c r="H2387" s="25">
        <f>'101_parsed'!F2387</f>
        <v>0</v>
      </c>
    </row>
    <row r="2388" spans="1:8" x14ac:dyDescent="0.2">
      <c r="A2388" s="25">
        <f>'101_parsed'!A2388</f>
        <v>3519</v>
      </c>
      <c r="B2388" s="33">
        <f>'101_parsed'!B2388</f>
        <v>61906</v>
      </c>
      <c r="C2388" s="25" t="str">
        <f>INDEX(all_banks!O:O,MATCH(A2388,all_banks!H:H,0))</f>
        <v>ООО "Икано Банк" (3519)</v>
      </c>
      <c r="D2388" s="25" t="str">
        <f>INDEX('101_accounts'!B:B,MATCH(B2388,'101_accounts'!A:A,0))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388" s="25">
        <f>'101_parsed'!C2388</f>
        <v>0</v>
      </c>
      <c r="F2388" s="25">
        <f>'101_parsed'!D2388</f>
        <v>0</v>
      </c>
      <c r="G2388" s="25">
        <f>'101_parsed'!E2388</f>
        <v>0</v>
      </c>
      <c r="H2388" s="25">
        <f>'101_parsed'!F2388</f>
        <v>0</v>
      </c>
    </row>
    <row r="2389" spans="1:8" x14ac:dyDescent="0.2">
      <c r="A2389" s="25">
        <f>'101_parsed'!A2389</f>
        <v>3519</v>
      </c>
      <c r="B2389" s="33">
        <f>'101_parsed'!B2389</f>
        <v>61907</v>
      </c>
      <c r="C2389" s="25" t="str">
        <f>INDEX(all_banks!O:O,MATCH(A2389,all_banks!H:H,0))</f>
        <v>ООО "Икано Банк" (3519)</v>
      </c>
      <c r="D2389" s="25" t="str">
        <f>INDEX('101_accounts'!B:B,MATCH(B2389,'101_accounts'!A:A,0))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389" s="25">
        <f>'101_parsed'!C2389</f>
        <v>0</v>
      </c>
      <c r="F2389" s="25">
        <f>'101_parsed'!D2389</f>
        <v>0</v>
      </c>
      <c r="G2389" s="25">
        <f>'101_parsed'!E2389</f>
        <v>0</v>
      </c>
      <c r="H2389" s="25">
        <f>'101_parsed'!F2389</f>
        <v>0</v>
      </c>
    </row>
    <row r="2390" spans="1:8" x14ac:dyDescent="0.2">
      <c r="A2390" s="25">
        <f>'101_parsed'!A2390</f>
        <v>3519</v>
      </c>
      <c r="B2390" s="33">
        <f>'101_parsed'!B2390</f>
        <v>61908</v>
      </c>
      <c r="C2390" s="25" t="str">
        <f>INDEX(all_banks!O:O,MATCH(A2390,all_banks!H:H,0))</f>
        <v>ООО "Икано Банк" (3519)</v>
      </c>
      <c r="D2390" s="25" t="str">
        <f>INDEX('101_accounts'!B:B,MATCH(B2390,'101_accounts'!A:A,0))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390" s="25">
        <f>'101_parsed'!C2390</f>
        <v>0</v>
      </c>
      <c r="F2390" s="25">
        <f>'101_parsed'!D2390</f>
        <v>0</v>
      </c>
      <c r="G2390" s="25">
        <f>'101_parsed'!E2390</f>
        <v>0</v>
      </c>
      <c r="H2390" s="25">
        <f>'101_parsed'!F2390</f>
        <v>0</v>
      </c>
    </row>
    <row r="2391" spans="1:8" x14ac:dyDescent="0.2">
      <c r="A2391" s="25">
        <f>'101_parsed'!A2391</f>
        <v>3519</v>
      </c>
      <c r="B2391" s="33">
        <f>'101_parsed'!B2391</f>
        <v>61909</v>
      </c>
      <c r="C2391" s="25" t="str">
        <f>INDEX(all_banks!O:O,MATCH(A2391,all_banks!H:H,0))</f>
        <v>ООО "Икано Банк" (3519)</v>
      </c>
      <c r="D2391" s="25" t="str">
        <f>INDEX('101_accounts'!B:B,MATCH(B2391,'101_accounts'!A:A,0))</f>
        <v>61909   П  Амортизация недвижимости (кроме земли), временно неиспользуемой в основной деятельности</v>
      </c>
      <c r="E2391" s="25">
        <f>'101_parsed'!C2391</f>
        <v>0</v>
      </c>
      <c r="F2391" s="25">
        <f>'101_parsed'!D2391</f>
        <v>0</v>
      </c>
      <c r="G2391" s="25">
        <f>'101_parsed'!E2391</f>
        <v>0</v>
      </c>
      <c r="H2391" s="25">
        <f>'101_parsed'!F2391</f>
        <v>0</v>
      </c>
    </row>
    <row r="2392" spans="1:8" x14ac:dyDescent="0.2">
      <c r="A2392" s="25">
        <f>'101_parsed'!A2392</f>
        <v>3519</v>
      </c>
      <c r="B2392" s="33">
        <f>'101_parsed'!B2392</f>
        <v>61910</v>
      </c>
      <c r="C2392" s="25" t="str">
        <f>INDEX(all_banks!O:O,MATCH(A2392,all_banks!H:H,0))</f>
        <v>ООО "Икано Банк" (3519)</v>
      </c>
      <c r="D2392" s="25" t="str">
        <f>INDEX('101_accounts'!B:B,MATCH(B2392,'101_accounts'!A:A,0))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392" s="25">
        <f>'101_parsed'!C2392</f>
        <v>0</v>
      </c>
      <c r="F2392" s="25">
        <f>'101_parsed'!D2392</f>
        <v>0</v>
      </c>
      <c r="G2392" s="25">
        <f>'101_parsed'!E2392</f>
        <v>0</v>
      </c>
      <c r="H2392" s="25">
        <f>'101_parsed'!F2392</f>
        <v>0</v>
      </c>
    </row>
    <row r="2393" spans="1:8" x14ac:dyDescent="0.2">
      <c r="A2393" s="25">
        <f>'101_parsed'!A2393</f>
        <v>3519</v>
      </c>
      <c r="B2393" s="33">
        <f>'101_parsed'!B2393</f>
        <v>61911</v>
      </c>
      <c r="C2393" s="25" t="str">
        <f>INDEX(all_banks!O:O,MATCH(A2393,all_banks!H:H,0))</f>
        <v>ООО "Икано Банк" (3519)</v>
      </c>
      <c r="D2393" s="25" t="str">
        <f>INDEX('101_accounts'!B:B,MATCH(B2393,'101_accounts'!A:A,0))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393" s="25">
        <f>'101_parsed'!C2393</f>
        <v>0</v>
      </c>
      <c r="F2393" s="25">
        <f>'101_parsed'!D2393</f>
        <v>0</v>
      </c>
      <c r="G2393" s="25">
        <f>'101_parsed'!E2393</f>
        <v>0</v>
      </c>
      <c r="H2393" s="25">
        <f>'101_parsed'!F2393</f>
        <v>0</v>
      </c>
    </row>
    <row r="2394" spans="1:8" x14ac:dyDescent="0.2">
      <c r="A2394" s="25">
        <f>'101_parsed'!A2394</f>
        <v>3519</v>
      </c>
      <c r="B2394" s="33">
        <f>'101_parsed'!B2394</f>
        <v>61912</v>
      </c>
      <c r="C2394" s="25" t="str">
        <f>INDEX(all_banks!O:O,MATCH(A2394,all_banks!H:H,0))</f>
        <v>ООО "Икано Банк" (3519)</v>
      </c>
      <c r="D2394" s="25" t="str">
        <f>INDEX('101_accounts'!B:B,MATCH(B2394,'101_accounts'!A:A,0))</f>
        <v>61912   П  Резервы на возможные потери</v>
      </c>
      <c r="E2394" s="25">
        <f>'101_parsed'!C2394</f>
        <v>0</v>
      </c>
      <c r="F2394" s="25">
        <f>'101_parsed'!D2394</f>
        <v>0</v>
      </c>
      <c r="G2394" s="25">
        <f>'101_parsed'!E2394</f>
        <v>0</v>
      </c>
      <c r="H2394" s="25">
        <f>'101_parsed'!F2394</f>
        <v>0</v>
      </c>
    </row>
    <row r="2395" spans="1:8" x14ac:dyDescent="0.2">
      <c r="A2395" s="25">
        <f>'101_parsed'!A2395</f>
        <v>3519</v>
      </c>
      <c r="B2395" s="33">
        <f>'101_parsed'!B2395</f>
        <v>62001</v>
      </c>
      <c r="C2395" s="25" t="str">
        <f>INDEX(all_banks!O:O,MATCH(A2395,all_banks!H:H,0))</f>
        <v>ООО "Икано Банк" (3519)</v>
      </c>
      <c r="D2395" s="25" t="str">
        <f>INDEX('101_accounts'!B:B,MATCH(B2395,'101_accounts'!A:A,0))</f>
        <v>62001   A  Долгосрочные активы, предназначенные для продажи</v>
      </c>
      <c r="E2395" s="25">
        <f>'101_parsed'!C2395</f>
        <v>0</v>
      </c>
      <c r="F2395" s="25">
        <f>'101_parsed'!D2395</f>
        <v>0</v>
      </c>
      <c r="G2395" s="25">
        <f>'101_parsed'!E2395</f>
        <v>0</v>
      </c>
      <c r="H2395" s="25">
        <f>'101_parsed'!F2395</f>
        <v>0</v>
      </c>
    </row>
    <row r="2396" spans="1:8" x14ac:dyDescent="0.2">
      <c r="A2396" s="25">
        <f>'101_parsed'!A2396</f>
        <v>3519</v>
      </c>
      <c r="B2396" s="33">
        <f>'101_parsed'!B2396</f>
        <v>62002</v>
      </c>
      <c r="C2396" s="25" t="str">
        <f>INDEX(all_banks!O:O,MATCH(A2396,all_banks!H:H,0))</f>
        <v>ООО "Икано Банк" (3519)</v>
      </c>
      <c r="D2396" s="25" t="str">
        <f>INDEX('101_accounts'!B:B,MATCH(B2396,'101_accounts'!A:A,0))</f>
        <v>62002   П  Резервы на возможные потери</v>
      </c>
      <c r="E2396" s="25">
        <f>'101_parsed'!C2396</f>
        <v>0</v>
      </c>
      <c r="F2396" s="25">
        <f>'101_parsed'!D2396</f>
        <v>0</v>
      </c>
      <c r="G2396" s="25">
        <f>'101_parsed'!E2396</f>
        <v>0</v>
      </c>
      <c r="H2396" s="25">
        <f>'101_parsed'!F2396</f>
        <v>0</v>
      </c>
    </row>
    <row r="2397" spans="1:8" x14ac:dyDescent="0.2">
      <c r="A2397" s="25">
        <f>'101_parsed'!A2397</f>
        <v>3519</v>
      </c>
      <c r="B2397" s="33">
        <f>'101_parsed'!B2397</f>
        <v>62101</v>
      </c>
      <c r="C2397" s="25" t="str">
        <f>INDEX(all_banks!O:O,MATCH(A2397,all_banks!H:H,0))</f>
        <v>ООО "Икано Банк" (3519)</v>
      </c>
      <c r="D2397" s="25" t="str">
        <f>INDEX('101_accounts'!B:B,MATCH(B2397,'101_accounts'!A:A,0))</f>
        <v>62101   A  Средства труда, полученные по договорам отступного, залога, назначение которых не определено</v>
      </c>
      <c r="E2397" s="25">
        <f>'101_parsed'!C2397</f>
        <v>0</v>
      </c>
      <c r="F2397" s="25">
        <f>'101_parsed'!D2397</f>
        <v>0</v>
      </c>
      <c r="G2397" s="25">
        <f>'101_parsed'!E2397</f>
        <v>0</v>
      </c>
      <c r="H2397" s="25">
        <f>'101_parsed'!F2397</f>
        <v>0</v>
      </c>
    </row>
    <row r="2398" spans="1:8" x14ac:dyDescent="0.2">
      <c r="A2398" s="25">
        <f>'101_parsed'!A2398</f>
        <v>3519</v>
      </c>
      <c r="B2398" s="33">
        <f>'101_parsed'!B2398</f>
        <v>62102</v>
      </c>
      <c r="C2398" s="25" t="str">
        <f>INDEX(all_banks!O:O,MATCH(A2398,all_banks!H:H,0))</f>
        <v>ООО "Икано Банк" (3519)</v>
      </c>
      <c r="D2398" s="25" t="str">
        <f>INDEX('101_accounts'!B:B,MATCH(B2398,'101_accounts'!A:A,0))</f>
        <v>62102   A  Предметы труда, полученные по договорам отступного, залога, назначение которых не определено</v>
      </c>
      <c r="E2398" s="25">
        <f>'101_parsed'!C2398</f>
        <v>0</v>
      </c>
      <c r="F2398" s="25">
        <f>'101_parsed'!D2398</f>
        <v>0</v>
      </c>
      <c r="G2398" s="25">
        <f>'101_parsed'!E2398</f>
        <v>0</v>
      </c>
      <c r="H2398" s="25">
        <f>'101_parsed'!F2398</f>
        <v>0</v>
      </c>
    </row>
    <row r="2399" spans="1:8" x14ac:dyDescent="0.2">
      <c r="A2399" s="25">
        <f>'101_parsed'!A2399</f>
        <v>3519</v>
      </c>
      <c r="B2399" s="33">
        <f>'101_parsed'!B2399</f>
        <v>62103</v>
      </c>
      <c r="C2399" s="25" t="str">
        <f>INDEX(all_banks!O:O,MATCH(A2399,all_banks!H:H,0))</f>
        <v>ООО "Икано Банк" (3519)</v>
      </c>
      <c r="D2399" s="25" t="str">
        <f>INDEX('101_accounts'!B:B,MATCH(B2399,'101_accounts'!A:A,0))</f>
        <v>62103   П  Резервы на возможные потери</v>
      </c>
      <c r="E2399" s="25">
        <f>'101_parsed'!C2399</f>
        <v>0</v>
      </c>
      <c r="F2399" s="25">
        <f>'101_parsed'!D2399</f>
        <v>0</v>
      </c>
      <c r="G2399" s="25">
        <f>'101_parsed'!E2399</f>
        <v>0</v>
      </c>
      <c r="H2399" s="25">
        <f>'101_parsed'!F2399</f>
        <v>0</v>
      </c>
    </row>
    <row r="2400" spans="1:8" x14ac:dyDescent="0.2">
      <c r="A2400" s="25">
        <f>'101_parsed'!A2400</f>
        <v>1829</v>
      </c>
      <c r="B2400" s="33">
        <f>'101_parsed'!B2400</f>
        <v>60401</v>
      </c>
      <c r="C2400" s="25" t="str">
        <f>INDEX(all_banks!O:O,MATCH(A2400,all_banks!H:H,0))</f>
        <v>ООО "Инбанк" (1829)</v>
      </c>
      <c r="D2400" s="25" t="str">
        <f>INDEX('101_accounts'!B:B,MATCH(B2400,'101_accounts'!A:A,0))</f>
        <v>60401   A  Основные средства (кроме земли) (c 13.02.2018)_x000D_Категория 1- Здания и сооружения (до 31.12.2002)</v>
      </c>
      <c r="E2400" s="25">
        <f>'101_parsed'!C2400</f>
        <v>35077</v>
      </c>
      <c r="F2400" s="25">
        <f>'101_parsed'!D2400</f>
        <v>0</v>
      </c>
      <c r="G2400" s="25">
        <f>'101_parsed'!E2400</f>
        <v>35077</v>
      </c>
      <c r="H2400" s="25">
        <f>'101_parsed'!F2400</f>
        <v>0</v>
      </c>
    </row>
    <row r="2401" spans="1:8" x14ac:dyDescent="0.2">
      <c r="A2401" s="25">
        <f>'101_parsed'!A2401</f>
        <v>1829</v>
      </c>
      <c r="B2401" s="33">
        <f>'101_parsed'!B2401</f>
        <v>60404</v>
      </c>
      <c r="C2401" s="25" t="str">
        <f>INDEX(all_banks!O:O,MATCH(A2401,all_banks!H:H,0))</f>
        <v>ООО "Инбанк" (1829)</v>
      </c>
      <c r="D2401" s="25" t="str">
        <f>INDEX('101_accounts'!B:B,MATCH(B2401,'101_accounts'!A:A,0))</f>
        <v>60404   A  Земля (c 13.02.2018)</v>
      </c>
      <c r="E2401" s="25">
        <f>'101_parsed'!C2401</f>
        <v>0</v>
      </c>
      <c r="F2401" s="25">
        <f>'101_parsed'!D2401</f>
        <v>0</v>
      </c>
      <c r="G2401" s="25">
        <f>'101_parsed'!E2401</f>
        <v>0</v>
      </c>
      <c r="H2401" s="25">
        <f>'101_parsed'!F2401</f>
        <v>0</v>
      </c>
    </row>
    <row r="2402" spans="1:8" x14ac:dyDescent="0.2">
      <c r="A2402" s="25">
        <f>'101_parsed'!A2402</f>
        <v>1829</v>
      </c>
      <c r="B2402" s="33">
        <f>'101_parsed'!B2402</f>
        <v>60405</v>
      </c>
      <c r="C2402" s="25" t="str">
        <f>INDEX(all_banks!O:O,MATCH(A2402,all_banks!H:H,0))</f>
        <v>ООО "Инбанк" (1829)</v>
      </c>
      <c r="D2402" s="25" t="str">
        <f>INDEX('101_accounts'!B:B,MATCH(B2402,'101_accounts'!A:A,0))</f>
        <v>60405   П
A (до 31.01.2003)  Резервы на возможные потери (c 13.02.2018)
Долгосрочно арендуемые основные средства (до 31.01.2003)</v>
      </c>
      <c r="E2402" s="25">
        <f>'101_parsed'!C2402</f>
        <v>0</v>
      </c>
      <c r="F2402" s="25">
        <f>'101_parsed'!D2402</f>
        <v>0</v>
      </c>
      <c r="G2402" s="25">
        <f>'101_parsed'!E2402</f>
        <v>0</v>
      </c>
      <c r="H2402" s="25">
        <f>'101_parsed'!F2402</f>
        <v>0</v>
      </c>
    </row>
    <row r="2403" spans="1:8" x14ac:dyDescent="0.2">
      <c r="A2403" s="25">
        <f>'101_parsed'!A2403</f>
        <v>1829</v>
      </c>
      <c r="B2403" s="33">
        <f>'101_parsed'!B2403</f>
        <v>60414</v>
      </c>
      <c r="C2403" s="25" t="str">
        <f>INDEX(all_banks!O:O,MATCH(A2403,all_banks!H:H,0))</f>
        <v>ООО "Инбанк" (1829)</v>
      </c>
      <c r="D2403" s="25" t="str">
        <f>INDEX('101_accounts'!B:B,MATCH(B2403,'101_accounts'!A:A,0))</f>
        <v>60414   П  Амортизация основных средств (кроме земли) (c 13.02.2018)</v>
      </c>
      <c r="E2403" s="25">
        <f>'101_parsed'!C2403</f>
        <v>0</v>
      </c>
      <c r="F2403" s="25">
        <f>'101_parsed'!D2403</f>
        <v>31592</v>
      </c>
      <c r="G2403" s="25">
        <f>'101_parsed'!E2403</f>
        <v>0</v>
      </c>
      <c r="H2403" s="25">
        <f>'101_parsed'!F2403</f>
        <v>32407</v>
      </c>
    </row>
    <row r="2404" spans="1:8" x14ac:dyDescent="0.2">
      <c r="A2404" s="25">
        <f>'101_parsed'!A2404</f>
        <v>1829</v>
      </c>
      <c r="B2404" s="33">
        <f>'101_parsed'!B2404</f>
        <v>60415</v>
      </c>
      <c r="C2404" s="25" t="str">
        <f>INDEX(all_banks!O:O,MATCH(A2404,all_banks!H:H,0))</f>
        <v>ООО "Инбанк" (1829)</v>
      </c>
      <c r="D2404" s="25" t="str">
        <f>INDEX('101_accounts'!B:B,MATCH(B2404,'101_accounts'!A:A,0))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404" s="25">
        <f>'101_parsed'!C2404</f>
        <v>0</v>
      </c>
      <c r="F2404" s="25">
        <f>'101_parsed'!D2404</f>
        <v>0</v>
      </c>
      <c r="G2404" s="25">
        <f>'101_parsed'!E2404</f>
        <v>0</v>
      </c>
      <c r="H2404" s="25">
        <f>'101_parsed'!F2404</f>
        <v>0</v>
      </c>
    </row>
    <row r="2405" spans="1:8" x14ac:dyDescent="0.2">
      <c r="A2405" s="25">
        <f>'101_parsed'!A2405</f>
        <v>1829</v>
      </c>
      <c r="B2405" s="33">
        <f>'101_parsed'!B2405</f>
        <v>61901</v>
      </c>
      <c r="C2405" s="25" t="str">
        <f>INDEX(all_banks!O:O,MATCH(A2405,all_banks!H:H,0))</f>
        <v>ООО "Инбанк" (1829)</v>
      </c>
      <c r="D2405" s="25" t="str">
        <f>INDEX('101_accounts'!B:B,MATCH(B2405,'101_accounts'!A:A,0))</f>
        <v>61901   A  Земля, временно неиспользуемая в основной деятельности</v>
      </c>
      <c r="E2405" s="25">
        <f>'101_parsed'!C2405</f>
        <v>0</v>
      </c>
      <c r="F2405" s="25">
        <f>'101_parsed'!D2405</f>
        <v>0</v>
      </c>
      <c r="G2405" s="25">
        <f>'101_parsed'!E2405</f>
        <v>0</v>
      </c>
      <c r="H2405" s="25">
        <f>'101_parsed'!F2405</f>
        <v>0</v>
      </c>
    </row>
    <row r="2406" spans="1:8" x14ac:dyDescent="0.2">
      <c r="A2406" s="25">
        <f>'101_parsed'!A2406</f>
        <v>1829</v>
      </c>
      <c r="B2406" s="33">
        <f>'101_parsed'!B2406</f>
        <v>61902</v>
      </c>
      <c r="C2406" s="25" t="str">
        <f>INDEX(all_banks!O:O,MATCH(A2406,all_banks!H:H,0))</f>
        <v>ООО "Инбанк" (1829)</v>
      </c>
      <c r="D2406" s="25" t="str">
        <f>INDEX('101_accounts'!B:B,MATCH(B2406,'101_accounts'!A:A,0))</f>
        <v>61902   A  Земля, временно неиспользуемая в основной деятельности, переданная в аренду</v>
      </c>
      <c r="E2406" s="25">
        <f>'101_parsed'!C2406</f>
        <v>0</v>
      </c>
      <c r="F2406" s="25">
        <f>'101_parsed'!D2406</f>
        <v>0</v>
      </c>
      <c r="G2406" s="25">
        <f>'101_parsed'!E2406</f>
        <v>0</v>
      </c>
      <c r="H2406" s="25">
        <f>'101_parsed'!F2406</f>
        <v>0</v>
      </c>
    </row>
    <row r="2407" spans="1:8" x14ac:dyDescent="0.2">
      <c r="A2407" s="25">
        <f>'101_parsed'!A2407</f>
        <v>1829</v>
      </c>
      <c r="B2407" s="33">
        <f>'101_parsed'!B2407</f>
        <v>61903</v>
      </c>
      <c r="C2407" s="25" t="str">
        <f>INDEX(all_banks!O:O,MATCH(A2407,all_banks!H:H,0))</f>
        <v>ООО "Инбанк" (1829)</v>
      </c>
      <c r="D2407" s="25" t="str">
        <f>INDEX('101_accounts'!B:B,MATCH(B2407,'101_accounts'!A:A,0))</f>
        <v>61903   A  Недвижимость (кроме земли), временно неиспользуемая в основной деятельности</v>
      </c>
      <c r="E2407" s="25">
        <f>'101_parsed'!C2407</f>
        <v>0</v>
      </c>
      <c r="F2407" s="25">
        <f>'101_parsed'!D2407</f>
        <v>0</v>
      </c>
      <c r="G2407" s="25">
        <f>'101_parsed'!E2407</f>
        <v>0</v>
      </c>
      <c r="H2407" s="25">
        <f>'101_parsed'!F2407</f>
        <v>0</v>
      </c>
    </row>
    <row r="2408" spans="1:8" x14ac:dyDescent="0.2">
      <c r="A2408" s="25">
        <f>'101_parsed'!A2408</f>
        <v>1829</v>
      </c>
      <c r="B2408" s="33">
        <f>'101_parsed'!B2408</f>
        <v>61904</v>
      </c>
      <c r="C2408" s="25" t="str">
        <f>INDEX(all_banks!O:O,MATCH(A2408,all_banks!H:H,0))</f>
        <v>ООО "Инбанк" (1829)</v>
      </c>
      <c r="D2408" s="25" t="str">
        <f>INDEX('101_accounts'!B:B,MATCH(B2408,'101_accounts'!A:A,0))</f>
        <v>61904   A  Недвижимость (кроме земли), временно неиспользуемая в основной деятельности, переданная в аренду</v>
      </c>
      <c r="E2408" s="25">
        <f>'101_parsed'!C2408</f>
        <v>0</v>
      </c>
      <c r="F2408" s="25">
        <f>'101_parsed'!D2408</f>
        <v>0</v>
      </c>
      <c r="G2408" s="25">
        <f>'101_parsed'!E2408</f>
        <v>0</v>
      </c>
      <c r="H2408" s="25">
        <f>'101_parsed'!F2408</f>
        <v>0</v>
      </c>
    </row>
    <row r="2409" spans="1:8" x14ac:dyDescent="0.2">
      <c r="A2409" s="25">
        <f>'101_parsed'!A2409</f>
        <v>1829</v>
      </c>
      <c r="B2409" s="33">
        <f>'101_parsed'!B2409</f>
        <v>61905</v>
      </c>
      <c r="C2409" s="25" t="str">
        <f>INDEX(all_banks!O:O,MATCH(A2409,all_banks!H:H,0))</f>
        <v>ООО "Инбанк" (1829)</v>
      </c>
      <c r="D2409" s="25" t="str">
        <f>INDEX('101_accounts'!B:B,MATCH(B2409,'101_accounts'!A:A,0))</f>
        <v>61905   A  Земля, временно неиспользуемая в основной деятельности, учитываемая по справедливой стоимости</v>
      </c>
      <c r="E2409" s="25">
        <f>'101_parsed'!C2409</f>
        <v>0</v>
      </c>
      <c r="F2409" s="25">
        <f>'101_parsed'!D2409</f>
        <v>0</v>
      </c>
      <c r="G2409" s="25">
        <f>'101_parsed'!E2409</f>
        <v>0</v>
      </c>
      <c r="H2409" s="25">
        <f>'101_parsed'!F2409</f>
        <v>0</v>
      </c>
    </row>
    <row r="2410" spans="1:8" x14ac:dyDescent="0.2">
      <c r="A2410" s="25">
        <f>'101_parsed'!A2410</f>
        <v>1829</v>
      </c>
      <c r="B2410" s="33">
        <f>'101_parsed'!B2410</f>
        <v>61906</v>
      </c>
      <c r="C2410" s="25" t="str">
        <f>INDEX(all_banks!O:O,MATCH(A2410,all_banks!H:H,0))</f>
        <v>ООО "Инбанк" (1829)</v>
      </c>
      <c r="D2410" s="25" t="str">
        <f>INDEX('101_accounts'!B:B,MATCH(B2410,'101_accounts'!A:A,0))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410" s="25">
        <f>'101_parsed'!C2410</f>
        <v>0</v>
      </c>
      <c r="F2410" s="25">
        <f>'101_parsed'!D2410</f>
        <v>0</v>
      </c>
      <c r="G2410" s="25">
        <f>'101_parsed'!E2410</f>
        <v>0</v>
      </c>
      <c r="H2410" s="25">
        <f>'101_parsed'!F2410</f>
        <v>0</v>
      </c>
    </row>
    <row r="2411" spans="1:8" x14ac:dyDescent="0.2">
      <c r="A2411" s="25">
        <f>'101_parsed'!A2411</f>
        <v>1829</v>
      </c>
      <c r="B2411" s="33">
        <f>'101_parsed'!B2411</f>
        <v>61907</v>
      </c>
      <c r="C2411" s="25" t="str">
        <f>INDEX(all_banks!O:O,MATCH(A2411,all_banks!H:H,0))</f>
        <v>ООО "Инбанк" (1829)</v>
      </c>
      <c r="D2411" s="25" t="str">
        <f>INDEX('101_accounts'!B:B,MATCH(B2411,'101_accounts'!A:A,0))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411" s="25">
        <f>'101_parsed'!C2411</f>
        <v>0</v>
      </c>
      <c r="F2411" s="25">
        <f>'101_parsed'!D2411</f>
        <v>0</v>
      </c>
      <c r="G2411" s="25">
        <f>'101_parsed'!E2411</f>
        <v>0</v>
      </c>
      <c r="H2411" s="25">
        <f>'101_parsed'!F2411</f>
        <v>0</v>
      </c>
    </row>
    <row r="2412" spans="1:8" x14ac:dyDescent="0.2">
      <c r="A2412" s="25">
        <f>'101_parsed'!A2412</f>
        <v>1829</v>
      </c>
      <c r="B2412" s="33">
        <f>'101_parsed'!B2412</f>
        <v>61908</v>
      </c>
      <c r="C2412" s="25" t="str">
        <f>INDEX(all_banks!O:O,MATCH(A2412,all_banks!H:H,0))</f>
        <v>ООО "Инбанк" (1829)</v>
      </c>
      <c r="D2412" s="25" t="str">
        <f>INDEX('101_accounts'!B:B,MATCH(B2412,'101_accounts'!A:A,0))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412" s="25">
        <f>'101_parsed'!C2412</f>
        <v>0</v>
      </c>
      <c r="F2412" s="25">
        <f>'101_parsed'!D2412</f>
        <v>0</v>
      </c>
      <c r="G2412" s="25">
        <f>'101_parsed'!E2412</f>
        <v>0</v>
      </c>
      <c r="H2412" s="25">
        <f>'101_parsed'!F2412</f>
        <v>0</v>
      </c>
    </row>
    <row r="2413" spans="1:8" x14ac:dyDescent="0.2">
      <c r="A2413" s="25">
        <f>'101_parsed'!A2413</f>
        <v>1829</v>
      </c>
      <c r="B2413" s="33">
        <f>'101_parsed'!B2413</f>
        <v>61909</v>
      </c>
      <c r="C2413" s="25" t="str">
        <f>INDEX(all_banks!O:O,MATCH(A2413,all_banks!H:H,0))</f>
        <v>ООО "Инбанк" (1829)</v>
      </c>
      <c r="D2413" s="25" t="str">
        <f>INDEX('101_accounts'!B:B,MATCH(B2413,'101_accounts'!A:A,0))</f>
        <v>61909   П  Амортизация недвижимости (кроме земли), временно неиспользуемой в основной деятельности</v>
      </c>
      <c r="E2413" s="25">
        <f>'101_parsed'!C2413</f>
        <v>0</v>
      </c>
      <c r="F2413" s="25">
        <f>'101_parsed'!D2413</f>
        <v>0</v>
      </c>
      <c r="G2413" s="25">
        <f>'101_parsed'!E2413</f>
        <v>0</v>
      </c>
      <c r="H2413" s="25">
        <f>'101_parsed'!F2413</f>
        <v>0</v>
      </c>
    </row>
    <row r="2414" spans="1:8" x14ac:dyDescent="0.2">
      <c r="A2414" s="25">
        <f>'101_parsed'!A2414</f>
        <v>1829</v>
      </c>
      <c r="B2414" s="33">
        <f>'101_parsed'!B2414</f>
        <v>61910</v>
      </c>
      <c r="C2414" s="25" t="str">
        <f>INDEX(all_banks!O:O,MATCH(A2414,all_banks!H:H,0))</f>
        <v>ООО "Инбанк" (1829)</v>
      </c>
      <c r="D2414" s="25" t="str">
        <f>INDEX('101_accounts'!B:B,MATCH(B2414,'101_accounts'!A:A,0))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414" s="25">
        <f>'101_parsed'!C2414</f>
        <v>0</v>
      </c>
      <c r="F2414" s="25">
        <f>'101_parsed'!D2414</f>
        <v>0</v>
      </c>
      <c r="G2414" s="25">
        <f>'101_parsed'!E2414</f>
        <v>0</v>
      </c>
      <c r="H2414" s="25">
        <f>'101_parsed'!F2414</f>
        <v>0</v>
      </c>
    </row>
    <row r="2415" spans="1:8" x14ac:dyDescent="0.2">
      <c r="A2415" s="25">
        <f>'101_parsed'!A2415</f>
        <v>1829</v>
      </c>
      <c r="B2415" s="33">
        <f>'101_parsed'!B2415</f>
        <v>61911</v>
      </c>
      <c r="C2415" s="25" t="str">
        <f>INDEX(all_banks!O:O,MATCH(A2415,all_banks!H:H,0))</f>
        <v>ООО "Инбанк" (1829)</v>
      </c>
      <c r="D2415" s="25" t="str">
        <f>INDEX('101_accounts'!B:B,MATCH(B2415,'101_accounts'!A:A,0))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415" s="25">
        <f>'101_parsed'!C2415</f>
        <v>0</v>
      </c>
      <c r="F2415" s="25">
        <f>'101_parsed'!D2415</f>
        <v>0</v>
      </c>
      <c r="G2415" s="25">
        <f>'101_parsed'!E2415</f>
        <v>0</v>
      </c>
      <c r="H2415" s="25">
        <f>'101_parsed'!F2415</f>
        <v>0</v>
      </c>
    </row>
    <row r="2416" spans="1:8" x14ac:dyDescent="0.2">
      <c r="A2416" s="25">
        <f>'101_parsed'!A2416</f>
        <v>1829</v>
      </c>
      <c r="B2416" s="33">
        <f>'101_parsed'!B2416</f>
        <v>61912</v>
      </c>
      <c r="C2416" s="25" t="str">
        <f>INDEX(all_banks!O:O,MATCH(A2416,all_banks!H:H,0))</f>
        <v>ООО "Инбанк" (1829)</v>
      </c>
      <c r="D2416" s="25" t="str">
        <f>INDEX('101_accounts'!B:B,MATCH(B2416,'101_accounts'!A:A,0))</f>
        <v>61912   П  Резервы на возможные потери</v>
      </c>
      <c r="E2416" s="25">
        <f>'101_parsed'!C2416</f>
        <v>0</v>
      </c>
      <c r="F2416" s="25">
        <f>'101_parsed'!D2416</f>
        <v>0</v>
      </c>
      <c r="G2416" s="25">
        <f>'101_parsed'!E2416</f>
        <v>0</v>
      </c>
      <c r="H2416" s="25">
        <f>'101_parsed'!F2416</f>
        <v>0</v>
      </c>
    </row>
    <row r="2417" spans="1:8" x14ac:dyDescent="0.2">
      <c r="A2417" s="25">
        <f>'101_parsed'!A2417</f>
        <v>1829</v>
      </c>
      <c r="B2417" s="33">
        <f>'101_parsed'!B2417</f>
        <v>62001</v>
      </c>
      <c r="C2417" s="25" t="str">
        <f>INDEX(all_banks!O:O,MATCH(A2417,all_banks!H:H,0))</f>
        <v>ООО "Инбанк" (1829)</v>
      </c>
      <c r="D2417" s="25" t="str">
        <f>INDEX('101_accounts'!B:B,MATCH(B2417,'101_accounts'!A:A,0))</f>
        <v>62001   A  Долгосрочные активы, предназначенные для продажи</v>
      </c>
      <c r="E2417" s="25">
        <f>'101_parsed'!C2417</f>
        <v>0</v>
      </c>
      <c r="F2417" s="25">
        <f>'101_parsed'!D2417</f>
        <v>0</v>
      </c>
      <c r="G2417" s="25">
        <f>'101_parsed'!E2417</f>
        <v>0</v>
      </c>
      <c r="H2417" s="25">
        <f>'101_parsed'!F2417</f>
        <v>0</v>
      </c>
    </row>
    <row r="2418" spans="1:8" x14ac:dyDescent="0.2">
      <c r="A2418" s="25">
        <f>'101_parsed'!A2418</f>
        <v>1829</v>
      </c>
      <c r="B2418" s="33">
        <f>'101_parsed'!B2418</f>
        <v>62002</v>
      </c>
      <c r="C2418" s="25" t="str">
        <f>INDEX(all_banks!O:O,MATCH(A2418,all_banks!H:H,0))</f>
        <v>ООО "Инбанк" (1829)</v>
      </c>
      <c r="D2418" s="25" t="str">
        <f>INDEX('101_accounts'!B:B,MATCH(B2418,'101_accounts'!A:A,0))</f>
        <v>62002   П  Резервы на возможные потери</v>
      </c>
      <c r="E2418" s="25">
        <f>'101_parsed'!C2418</f>
        <v>0</v>
      </c>
      <c r="F2418" s="25">
        <f>'101_parsed'!D2418</f>
        <v>0</v>
      </c>
      <c r="G2418" s="25">
        <f>'101_parsed'!E2418</f>
        <v>0</v>
      </c>
      <c r="H2418" s="25">
        <f>'101_parsed'!F2418</f>
        <v>0</v>
      </c>
    </row>
    <row r="2419" spans="1:8" x14ac:dyDescent="0.2">
      <c r="A2419" s="25">
        <f>'101_parsed'!A2419</f>
        <v>1829</v>
      </c>
      <c r="B2419" s="33">
        <f>'101_parsed'!B2419</f>
        <v>62101</v>
      </c>
      <c r="C2419" s="25" t="str">
        <f>INDEX(all_banks!O:O,MATCH(A2419,all_banks!H:H,0))</f>
        <v>ООО "Инбанк" (1829)</v>
      </c>
      <c r="D2419" s="25" t="str">
        <f>INDEX('101_accounts'!B:B,MATCH(B2419,'101_accounts'!A:A,0))</f>
        <v>62101   A  Средства труда, полученные по договорам отступного, залога, назначение которых не определено</v>
      </c>
      <c r="E2419" s="25">
        <f>'101_parsed'!C2419</f>
        <v>0</v>
      </c>
      <c r="F2419" s="25">
        <f>'101_parsed'!D2419</f>
        <v>0</v>
      </c>
      <c r="G2419" s="25">
        <f>'101_parsed'!E2419</f>
        <v>0</v>
      </c>
      <c r="H2419" s="25">
        <f>'101_parsed'!F2419</f>
        <v>0</v>
      </c>
    </row>
    <row r="2420" spans="1:8" x14ac:dyDescent="0.2">
      <c r="A2420" s="25">
        <f>'101_parsed'!A2420</f>
        <v>1829</v>
      </c>
      <c r="B2420" s="33">
        <f>'101_parsed'!B2420</f>
        <v>62102</v>
      </c>
      <c r="C2420" s="25" t="str">
        <f>INDEX(all_banks!O:O,MATCH(A2420,all_banks!H:H,0))</f>
        <v>ООО "Инбанк" (1829)</v>
      </c>
      <c r="D2420" s="25" t="str">
        <f>INDEX('101_accounts'!B:B,MATCH(B2420,'101_accounts'!A:A,0))</f>
        <v>62102   A  Предметы труда, полученные по договорам отступного, залога, назначение которых не определено</v>
      </c>
      <c r="E2420" s="25">
        <f>'101_parsed'!C2420</f>
        <v>0</v>
      </c>
      <c r="F2420" s="25">
        <f>'101_parsed'!D2420</f>
        <v>0</v>
      </c>
      <c r="G2420" s="25">
        <f>'101_parsed'!E2420</f>
        <v>0</v>
      </c>
      <c r="H2420" s="25">
        <f>'101_parsed'!F2420</f>
        <v>0</v>
      </c>
    </row>
    <row r="2421" spans="1:8" x14ac:dyDescent="0.2">
      <c r="A2421" s="25">
        <f>'101_parsed'!A2421</f>
        <v>1829</v>
      </c>
      <c r="B2421" s="33">
        <f>'101_parsed'!B2421</f>
        <v>62103</v>
      </c>
      <c r="C2421" s="25" t="str">
        <f>INDEX(all_banks!O:O,MATCH(A2421,all_banks!H:H,0))</f>
        <v>ООО "Инбанк" (1829)</v>
      </c>
      <c r="D2421" s="25" t="str">
        <f>INDEX('101_accounts'!B:B,MATCH(B2421,'101_accounts'!A:A,0))</f>
        <v>62103   П  Резервы на возможные потери</v>
      </c>
      <c r="E2421" s="25">
        <f>'101_parsed'!C2421</f>
        <v>0</v>
      </c>
      <c r="F2421" s="25">
        <f>'101_parsed'!D2421</f>
        <v>0</v>
      </c>
      <c r="G2421" s="25">
        <f>'101_parsed'!E2421</f>
        <v>0</v>
      </c>
      <c r="H2421" s="25">
        <f>'101_parsed'!F2421</f>
        <v>0</v>
      </c>
    </row>
    <row r="2422" spans="1:8" x14ac:dyDescent="0.2">
      <c r="A2422" s="25">
        <f>'101_parsed'!A2422</f>
        <v>2763</v>
      </c>
      <c r="B2422" s="33">
        <f>'101_parsed'!B2422</f>
        <v>60401</v>
      </c>
      <c r="C2422" s="25" t="str">
        <f>INDEX(all_banks!O:O,MATCH(A2422,all_banks!H:H,0))</f>
        <v>ИНВЕСТТОРГБАНК АО (2763)</v>
      </c>
      <c r="D2422" s="25" t="str">
        <f>INDEX('101_accounts'!B:B,MATCH(B2422,'101_accounts'!A:A,0))</f>
        <v>60401   A  Основные средства (кроме земли) (c 13.02.2018)_x000D_Категория 1- Здания и сооружения (до 31.12.2002)</v>
      </c>
      <c r="E2422" s="25">
        <f>'101_parsed'!C2422</f>
        <v>973000</v>
      </c>
      <c r="F2422" s="25">
        <f>'101_parsed'!D2422</f>
        <v>0</v>
      </c>
      <c r="G2422" s="25">
        <f>'101_parsed'!E2422</f>
        <v>957331</v>
      </c>
      <c r="H2422" s="25">
        <f>'101_parsed'!F2422</f>
        <v>0</v>
      </c>
    </row>
    <row r="2423" spans="1:8" x14ac:dyDescent="0.2">
      <c r="A2423" s="25">
        <f>'101_parsed'!A2423</f>
        <v>2763</v>
      </c>
      <c r="B2423" s="33">
        <f>'101_parsed'!B2423</f>
        <v>60404</v>
      </c>
      <c r="C2423" s="25" t="str">
        <f>INDEX(all_banks!O:O,MATCH(A2423,all_banks!H:H,0))</f>
        <v>ИНВЕСТТОРГБАНК АО (2763)</v>
      </c>
      <c r="D2423" s="25" t="str">
        <f>INDEX('101_accounts'!B:B,MATCH(B2423,'101_accounts'!A:A,0))</f>
        <v>60404   A  Земля (c 13.02.2018)</v>
      </c>
      <c r="E2423" s="25">
        <f>'101_parsed'!C2423</f>
        <v>6840</v>
      </c>
      <c r="F2423" s="25">
        <f>'101_parsed'!D2423</f>
        <v>0</v>
      </c>
      <c r="G2423" s="25">
        <f>'101_parsed'!E2423</f>
        <v>6840</v>
      </c>
      <c r="H2423" s="25">
        <f>'101_parsed'!F2423</f>
        <v>0</v>
      </c>
    </row>
    <row r="2424" spans="1:8" x14ac:dyDescent="0.2">
      <c r="A2424" s="25">
        <f>'101_parsed'!A2424</f>
        <v>2763</v>
      </c>
      <c r="B2424" s="33">
        <f>'101_parsed'!B2424</f>
        <v>60405</v>
      </c>
      <c r="C2424" s="25" t="str">
        <f>INDEX(all_banks!O:O,MATCH(A2424,all_banks!H:H,0))</f>
        <v>ИНВЕСТТОРГБАНК АО (2763)</v>
      </c>
      <c r="D2424" s="25" t="str">
        <f>INDEX('101_accounts'!B:B,MATCH(B2424,'101_accounts'!A:A,0))</f>
        <v>60405   П
A (до 31.01.2003)  Резервы на возможные потери (c 13.02.2018)
Долгосрочно арендуемые основные средства (до 31.01.2003)</v>
      </c>
      <c r="E2424" s="25">
        <f>'101_parsed'!C2424</f>
        <v>0</v>
      </c>
      <c r="F2424" s="25">
        <f>'101_parsed'!D2424</f>
        <v>0</v>
      </c>
      <c r="G2424" s="25">
        <f>'101_parsed'!E2424</f>
        <v>0</v>
      </c>
      <c r="H2424" s="25">
        <f>'101_parsed'!F2424</f>
        <v>0</v>
      </c>
    </row>
    <row r="2425" spans="1:8" x14ac:dyDescent="0.2">
      <c r="A2425" s="25">
        <f>'101_parsed'!A2425</f>
        <v>2763</v>
      </c>
      <c r="B2425" s="33">
        <f>'101_parsed'!B2425</f>
        <v>60414</v>
      </c>
      <c r="C2425" s="25" t="str">
        <f>INDEX(all_banks!O:O,MATCH(A2425,all_banks!H:H,0))</f>
        <v>ИНВЕСТТОРГБАНК АО (2763)</v>
      </c>
      <c r="D2425" s="25" t="str">
        <f>INDEX('101_accounts'!B:B,MATCH(B2425,'101_accounts'!A:A,0))</f>
        <v>60414   П  Амортизация основных средств (кроме земли) (c 13.02.2018)</v>
      </c>
      <c r="E2425" s="25">
        <f>'101_parsed'!C2425</f>
        <v>0</v>
      </c>
      <c r="F2425" s="25">
        <f>'101_parsed'!D2425</f>
        <v>457972</v>
      </c>
      <c r="G2425" s="25">
        <f>'101_parsed'!E2425</f>
        <v>0</v>
      </c>
      <c r="H2425" s="25">
        <f>'101_parsed'!F2425</f>
        <v>464144</v>
      </c>
    </row>
    <row r="2426" spans="1:8" x14ac:dyDescent="0.2">
      <c r="A2426" s="25">
        <f>'101_parsed'!A2426</f>
        <v>2763</v>
      </c>
      <c r="B2426" s="33">
        <f>'101_parsed'!B2426</f>
        <v>60415</v>
      </c>
      <c r="C2426" s="25" t="str">
        <f>INDEX(all_banks!O:O,MATCH(A2426,all_banks!H:H,0))</f>
        <v>ИНВЕСТТОРГБАНК АО (2763)</v>
      </c>
      <c r="D2426" s="25" t="str">
        <f>INDEX('101_accounts'!B:B,MATCH(B2426,'101_accounts'!A:A,0))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426" s="25">
        <f>'101_parsed'!C2426</f>
        <v>2942</v>
      </c>
      <c r="F2426" s="25">
        <f>'101_parsed'!D2426</f>
        <v>0</v>
      </c>
      <c r="G2426" s="25">
        <f>'101_parsed'!E2426</f>
        <v>0</v>
      </c>
      <c r="H2426" s="25">
        <f>'101_parsed'!F2426</f>
        <v>0</v>
      </c>
    </row>
    <row r="2427" spans="1:8" x14ac:dyDescent="0.2">
      <c r="A2427" s="25">
        <f>'101_parsed'!A2427</f>
        <v>2763</v>
      </c>
      <c r="B2427" s="33">
        <f>'101_parsed'!B2427</f>
        <v>61901</v>
      </c>
      <c r="C2427" s="25" t="str">
        <f>INDEX(all_banks!O:O,MATCH(A2427,all_banks!H:H,0))</f>
        <v>ИНВЕСТТОРГБАНК АО (2763)</v>
      </c>
      <c r="D2427" s="25" t="str">
        <f>INDEX('101_accounts'!B:B,MATCH(B2427,'101_accounts'!A:A,0))</f>
        <v>61901   A  Земля, временно неиспользуемая в основной деятельности</v>
      </c>
      <c r="E2427" s="25">
        <f>'101_parsed'!C2427</f>
        <v>0</v>
      </c>
      <c r="F2427" s="25">
        <f>'101_parsed'!D2427</f>
        <v>0</v>
      </c>
      <c r="G2427" s="25">
        <f>'101_parsed'!E2427</f>
        <v>0</v>
      </c>
      <c r="H2427" s="25">
        <f>'101_parsed'!F2427</f>
        <v>0</v>
      </c>
    </row>
    <row r="2428" spans="1:8" x14ac:dyDescent="0.2">
      <c r="A2428" s="25">
        <f>'101_parsed'!A2428</f>
        <v>2763</v>
      </c>
      <c r="B2428" s="33">
        <f>'101_parsed'!B2428</f>
        <v>61902</v>
      </c>
      <c r="C2428" s="25" t="str">
        <f>INDEX(all_banks!O:O,MATCH(A2428,all_banks!H:H,0))</f>
        <v>ИНВЕСТТОРГБАНК АО (2763)</v>
      </c>
      <c r="D2428" s="25" t="str">
        <f>INDEX('101_accounts'!B:B,MATCH(B2428,'101_accounts'!A:A,0))</f>
        <v>61902   A  Земля, временно неиспользуемая в основной деятельности, переданная в аренду</v>
      </c>
      <c r="E2428" s="25">
        <f>'101_parsed'!C2428</f>
        <v>0</v>
      </c>
      <c r="F2428" s="25">
        <f>'101_parsed'!D2428</f>
        <v>0</v>
      </c>
      <c r="G2428" s="25">
        <f>'101_parsed'!E2428</f>
        <v>0</v>
      </c>
      <c r="H2428" s="25">
        <f>'101_parsed'!F2428</f>
        <v>0</v>
      </c>
    </row>
    <row r="2429" spans="1:8" x14ac:dyDescent="0.2">
      <c r="A2429" s="25">
        <f>'101_parsed'!A2429</f>
        <v>2763</v>
      </c>
      <c r="B2429" s="33">
        <f>'101_parsed'!B2429</f>
        <v>61903</v>
      </c>
      <c r="C2429" s="25" t="str">
        <f>INDEX(all_banks!O:O,MATCH(A2429,all_banks!H:H,0))</f>
        <v>ИНВЕСТТОРГБАНК АО (2763)</v>
      </c>
      <c r="D2429" s="25" t="str">
        <f>INDEX('101_accounts'!B:B,MATCH(B2429,'101_accounts'!A:A,0))</f>
        <v>61903   A  Недвижимость (кроме земли), временно неиспользуемая в основной деятельности</v>
      </c>
      <c r="E2429" s="25">
        <f>'101_parsed'!C2429</f>
        <v>0</v>
      </c>
      <c r="F2429" s="25">
        <f>'101_parsed'!D2429</f>
        <v>0</v>
      </c>
      <c r="G2429" s="25">
        <f>'101_parsed'!E2429</f>
        <v>0</v>
      </c>
      <c r="H2429" s="25">
        <f>'101_parsed'!F2429</f>
        <v>0</v>
      </c>
    </row>
    <row r="2430" spans="1:8" x14ac:dyDescent="0.2">
      <c r="A2430" s="25">
        <f>'101_parsed'!A2430</f>
        <v>2763</v>
      </c>
      <c r="B2430" s="33">
        <f>'101_parsed'!B2430</f>
        <v>61904</v>
      </c>
      <c r="C2430" s="25" t="str">
        <f>INDEX(all_banks!O:O,MATCH(A2430,all_banks!H:H,0))</f>
        <v>ИНВЕСТТОРГБАНК АО (2763)</v>
      </c>
      <c r="D2430" s="25" t="str">
        <f>INDEX('101_accounts'!B:B,MATCH(B2430,'101_accounts'!A:A,0))</f>
        <v>61904   A  Недвижимость (кроме земли), временно неиспользуемая в основной деятельности, переданная в аренду</v>
      </c>
      <c r="E2430" s="25">
        <f>'101_parsed'!C2430</f>
        <v>0</v>
      </c>
      <c r="F2430" s="25">
        <f>'101_parsed'!D2430</f>
        <v>0</v>
      </c>
      <c r="G2430" s="25">
        <f>'101_parsed'!E2430</f>
        <v>0</v>
      </c>
      <c r="H2430" s="25">
        <f>'101_parsed'!F2430</f>
        <v>0</v>
      </c>
    </row>
    <row r="2431" spans="1:8" x14ac:dyDescent="0.2">
      <c r="A2431" s="25">
        <f>'101_parsed'!A2431</f>
        <v>2763</v>
      </c>
      <c r="B2431" s="33">
        <f>'101_parsed'!B2431</f>
        <v>61905</v>
      </c>
      <c r="C2431" s="25" t="str">
        <f>INDEX(all_banks!O:O,MATCH(A2431,all_banks!H:H,0))</f>
        <v>ИНВЕСТТОРГБАНК АО (2763)</v>
      </c>
      <c r="D2431" s="25" t="str">
        <f>INDEX('101_accounts'!B:B,MATCH(B2431,'101_accounts'!A:A,0))</f>
        <v>61905   A  Земля, временно неиспользуемая в основной деятельности, учитываемая по справедливой стоимости</v>
      </c>
      <c r="E2431" s="25">
        <f>'101_parsed'!C2431</f>
        <v>632902</v>
      </c>
      <c r="F2431" s="25">
        <f>'101_parsed'!D2431</f>
        <v>0</v>
      </c>
      <c r="G2431" s="25">
        <f>'101_parsed'!E2431</f>
        <v>657803</v>
      </c>
      <c r="H2431" s="25">
        <f>'101_parsed'!F2431</f>
        <v>0</v>
      </c>
    </row>
    <row r="2432" spans="1:8" x14ac:dyDescent="0.2">
      <c r="A2432" s="25">
        <f>'101_parsed'!A2432</f>
        <v>2763</v>
      </c>
      <c r="B2432" s="33">
        <f>'101_parsed'!B2432</f>
        <v>61906</v>
      </c>
      <c r="C2432" s="25" t="str">
        <f>INDEX(all_banks!O:O,MATCH(A2432,all_banks!H:H,0))</f>
        <v>ИНВЕСТТОРГБАНК АО (2763)</v>
      </c>
      <c r="D2432" s="25" t="str">
        <f>INDEX('101_accounts'!B:B,MATCH(B2432,'101_accounts'!A:A,0))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432" s="25">
        <f>'101_parsed'!C2432</f>
        <v>13875</v>
      </c>
      <c r="F2432" s="25">
        <f>'101_parsed'!D2432</f>
        <v>0</v>
      </c>
      <c r="G2432" s="25">
        <f>'101_parsed'!E2432</f>
        <v>11059</v>
      </c>
      <c r="H2432" s="25">
        <f>'101_parsed'!F2432</f>
        <v>0</v>
      </c>
    </row>
    <row r="2433" spans="1:8" x14ac:dyDescent="0.2">
      <c r="A2433" s="25">
        <f>'101_parsed'!A2433</f>
        <v>2763</v>
      </c>
      <c r="B2433" s="33">
        <f>'101_parsed'!B2433</f>
        <v>61907</v>
      </c>
      <c r="C2433" s="25" t="str">
        <f>INDEX(all_banks!O:O,MATCH(A2433,all_banks!H:H,0))</f>
        <v>ИНВЕСТТОРГБАНК АО (2763)</v>
      </c>
      <c r="D2433" s="25" t="str">
        <f>INDEX('101_accounts'!B:B,MATCH(B2433,'101_accounts'!A:A,0))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433" s="25">
        <f>'101_parsed'!C2433</f>
        <v>1926247</v>
      </c>
      <c r="F2433" s="25">
        <f>'101_parsed'!D2433</f>
        <v>0</v>
      </c>
      <c r="G2433" s="25">
        <f>'101_parsed'!E2433</f>
        <v>1951141</v>
      </c>
      <c r="H2433" s="25">
        <f>'101_parsed'!F2433</f>
        <v>0</v>
      </c>
    </row>
    <row r="2434" spans="1:8" x14ac:dyDescent="0.2">
      <c r="A2434" s="25">
        <f>'101_parsed'!A2434</f>
        <v>2763</v>
      </c>
      <c r="B2434" s="33">
        <f>'101_parsed'!B2434</f>
        <v>61908</v>
      </c>
      <c r="C2434" s="25" t="str">
        <f>INDEX(all_banks!O:O,MATCH(A2434,all_banks!H:H,0))</f>
        <v>ИНВЕСТТОРГБАНК АО (2763)</v>
      </c>
      <c r="D2434" s="25" t="str">
        <f>INDEX('101_accounts'!B:B,MATCH(B2434,'101_accounts'!A:A,0))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434" s="25">
        <f>'101_parsed'!C2434</f>
        <v>302986</v>
      </c>
      <c r="F2434" s="25">
        <f>'101_parsed'!D2434</f>
        <v>0</v>
      </c>
      <c r="G2434" s="25">
        <f>'101_parsed'!E2434</f>
        <v>349953</v>
      </c>
      <c r="H2434" s="25">
        <f>'101_parsed'!F2434</f>
        <v>0</v>
      </c>
    </row>
    <row r="2435" spans="1:8" x14ac:dyDescent="0.2">
      <c r="A2435" s="25">
        <f>'101_parsed'!A2435</f>
        <v>2763</v>
      </c>
      <c r="B2435" s="33">
        <f>'101_parsed'!B2435</f>
        <v>61909</v>
      </c>
      <c r="C2435" s="25" t="str">
        <f>INDEX(all_banks!O:O,MATCH(A2435,all_banks!H:H,0))</f>
        <v>ИНВЕСТТОРГБАНК АО (2763)</v>
      </c>
      <c r="D2435" s="25" t="str">
        <f>INDEX('101_accounts'!B:B,MATCH(B2435,'101_accounts'!A:A,0))</f>
        <v>61909   П  Амортизация недвижимости (кроме земли), временно неиспользуемой в основной деятельности</v>
      </c>
      <c r="E2435" s="25">
        <f>'101_parsed'!C2435</f>
        <v>0</v>
      </c>
      <c r="F2435" s="25">
        <f>'101_parsed'!D2435</f>
        <v>0</v>
      </c>
      <c r="G2435" s="25">
        <f>'101_parsed'!E2435</f>
        <v>0</v>
      </c>
      <c r="H2435" s="25">
        <f>'101_parsed'!F2435</f>
        <v>0</v>
      </c>
    </row>
    <row r="2436" spans="1:8" x14ac:dyDescent="0.2">
      <c r="A2436" s="25">
        <f>'101_parsed'!A2436</f>
        <v>2763</v>
      </c>
      <c r="B2436" s="33">
        <f>'101_parsed'!B2436</f>
        <v>61910</v>
      </c>
      <c r="C2436" s="25" t="str">
        <f>INDEX(all_banks!O:O,MATCH(A2436,all_banks!H:H,0))</f>
        <v>ИНВЕСТТОРГБАНК АО (2763)</v>
      </c>
      <c r="D2436" s="25" t="str">
        <f>INDEX('101_accounts'!B:B,MATCH(B2436,'101_accounts'!A:A,0))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436" s="25">
        <f>'101_parsed'!C2436</f>
        <v>0</v>
      </c>
      <c r="F2436" s="25">
        <f>'101_parsed'!D2436</f>
        <v>0</v>
      </c>
      <c r="G2436" s="25">
        <f>'101_parsed'!E2436</f>
        <v>0</v>
      </c>
      <c r="H2436" s="25">
        <f>'101_parsed'!F2436</f>
        <v>0</v>
      </c>
    </row>
    <row r="2437" spans="1:8" x14ac:dyDescent="0.2">
      <c r="A2437" s="25">
        <f>'101_parsed'!A2437</f>
        <v>2763</v>
      </c>
      <c r="B2437" s="33">
        <f>'101_parsed'!B2437</f>
        <v>61911</v>
      </c>
      <c r="C2437" s="25" t="str">
        <f>INDEX(all_banks!O:O,MATCH(A2437,all_banks!H:H,0))</f>
        <v>ИНВЕСТТОРГБАНК АО (2763)</v>
      </c>
      <c r="D2437" s="25" t="str">
        <f>INDEX('101_accounts'!B:B,MATCH(B2437,'101_accounts'!A:A,0))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437" s="25">
        <f>'101_parsed'!C2437</f>
        <v>287</v>
      </c>
      <c r="F2437" s="25">
        <f>'101_parsed'!D2437</f>
        <v>0</v>
      </c>
      <c r="G2437" s="25">
        <f>'101_parsed'!E2437</f>
        <v>1663</v>
      </c>
      <c r="H2437" s="25">
        <f>'101_parsed'!F2437</f>
        <v>0</v>
      </c>
    </row>
    <row r="2438" spans="1:8" x14ac:dyDescent="0.2">
      <c r="A2438" s="25">
        <f>'101_parsed'!A2438</f>
        <v>2763</v>
      </c>
      <c r="B2438" s="33">
        <f>'101_parsed'!B2438</f>
        <v>61912</v>
      </c>
      <c r="C2438" s="25" t="str">
        <f>INDEX(all_banks!O:O,MATCH(A2438,all_banks!H:H,0))</f>
        <v>ИНВЕСТТОРГБАНК АО (2763)</v>
      </c>
      <c r="D2438" s="25" t="str">
        <f>INDEX('101_accounts'!B:B,MATCH(B2438,'101_accounts'!A:A,0))</f>
        <v>61912   П  Резервы на возможные потери</v>
      </c>
      <c r="E2438" s="25">
        <f>'101_parsed'!C2438</f>
        <v>0</v>
      </c>
      <c r="F2438" s="25">
        <f>'101_parsed'!D2438</f>
        <v>0</v>
      </c>
      <c r="G2438" s="25">
        <f>'101_parsed'!E2438</f>
        <v>0</v>
      </c>
      <c r="H2438" s="25">
        <f>'101_parsed'!F2438</f>
        <v>0</v>
      </c>
    </row>
    <row r="2439" spans="1:8" x14ac:dyDescent="0.2">
      <c r="A2439" s="25">
        <f>'101_parsed'!A2439</f>
        <v>2763</v>
      </c>
      <c r="B2439" s="33">
        <f>'101_parsed'!B2439</f>
        <v>62001</v>
      </c>
      <c r="C2439" s="25" t="str">
        <f>INDEX(all_banks!O:O,MATCH(A2439,all_banks!H:H,0))</f>
        <v>ИНВЕСТТОРГБАНК АО (2763)</v>
      </c>
      <c r="D2439" s="25" t="str">
        <f>INDEX('101_accounts'!B:B,MATCH(B2439,'101_accounts'!A:A,0))</f>
        <v>62001   A  Долгосрочные активы, предназначенные для продажи</v>
      </c>
      <c r="E2439" s="25">
        <f>'101_parsed'!C2439</f>
        <v>11246</v>
      </c>
      <c r="F2439" s="25">
        <f>'101_parsed'!D2439</f>
        <v>0</v>
      </c>
      <c r="G2439" s="25">
        <f>'101_parsed'!E2439</f>
        <v>4470</v>
      </c>
      <c r="H2439" s="25">
        <f>'101_parsed'!F2439</f>
        <v>0</v>
      </c>
    </row>
    <row r="2440" spans="1:8" x14ac:dyDescent="0.2">
      <c r="A2440" s="25">
        <f>'101_parsed'!A2440</f>
        <v>2763</v>
      </c>
      <c r="B2440" s="33">
        <f>'101_parsed'!B2440</f>
        <v>62002</v>
      </c>
      <c r="C2440" s="25" t="str">
        <f>INDEX(all_banks!O:O,MATCH(A2440,all_banks!H:H,0))</f>
        <v>ИНВЕСТТОРГБАНК АО (2763)</v>
      </c>
      <c r="D2440" s="25" t="str">
        <f>INDEX('101_accounts'!B:B,MATCH(B2440,'101_accounts'!A:A,0))</f>
        <v>62002   П  Резервы на возможные потери</v>
      </c>
      <c r="E2440" s="25">
        <f>'101_parsed'!C2440</f>
        <v>0</v>
      </c>
      <c r="F2440" s="25">
        <f>'101_parsed'!D2440</f>
        <v>0</v>
      </c>
      <c r="G2440" s="25">
        <f>'101_parsed'!E2440</f>
        <v>0</v>
      </c>
      <c r="H2440" s="25">
        <f>'101_parsed'!F2440</f>
        <v>0</v>
      </c>
    </row>
    <row r="2441" spans="1:8" x14ac:dyDescent="0.2">
      <c r="A2441" s="25">
        <f>'101_parsed'!A2441</f>
        <v>2763</v>
      </c>
      <c r="B2441" s="33">
        <f>'101_parsed'!B2441</f>
        <v>62101</v>
      </c>
      <c r="C2441" s="25" t="str">
        <f>INDEX(all_banks!O:O,MATCH(A2441,all_banks!H:H,0))</f>
        <v>ИНВЕСТТОРГБАНК АО (2763)</v>
      </c>
      <c r="D2441" s="25" t="str">
        <f>INDEX('101_accounts'!B:B,MATCH(B2441,'101_accounts'!A:A,0))</f>
        <v>62101   A  Средства труда, полученные по договорам отступного, залога, назначение которых не определено</v>
      </c>
      <c r="E2441" s="25">
        <f>'101_parsed'!C2441</f>
        <v>41803</v>
      </c>
      <c r="F2441" s="25">
        <f>'101_parsed'!D2441</f>
        <v>0</v>
      </c>
      <c r="G2441" s="25">
        <f>'101_parsed'!E2441</f>
        <v>40663</v>
      </c>
      <c r="H2441" s="25">
        <f>'101_parsed'!F2441</f>
        <v>0</v>
      </c>
    </row>
    <row r="2442" spans="1:8" x14ac:dyDescent="0.2">
      <c r="A2442" s="25">
        <f>'101_parsed'!A2442</f>
        <v>2763</v>
      </c>
      <c r="B2442" s="33">
        <f>'101_parsed'!B2442</f>
        <v>62102</v>
      </c>
      <c r="C2442" s="25" t="str">
        <f>INDEX(all_banks!O:O,MATCH(A2442,all_banks!H:H,0))</f>
        <v>ИНВЕСТТОРГБАНК АО (2763)</v>
      </c>
      <c r="D2442" s="25" t="str">
        <f>INDEX('101_accounts'!B:B,MATCH(B2442,'101_accounts'!A:A,0))</f>
        <v>62102   A  Предметы труда, полученные по договорам отступного, залога, назначение которых не определено</v>
      </c>
      <c r="E2442" s="25">
        <f>'101_parsed'!C2442</f>
        <v>11809</v>
      </c>
      <c r="F2442" s="25">
        <f>'101_parsed'!D2442</f>
        <v>0</v>
      </c>
      <c r="G2442" s="25">
        <f>'101_parsed'!E2442</f>
        <v>11484</v>
      </c>
      <c r="H2442" s="25">
        <f>'101_parsed'!F2442</f>
        <v>0</v>
      </c>
    </row>
    <row r="2443" spans="1:8" x14ac:dyDescent="0.2">
      <c r="A2443" s="25">
        <f>'101_parsed'!A2443</f>
        <v>2763</v>
      </c>
      <c r="B2443" s="33">
        <f>'101_parsed'!B2443</f>
        <v>62103</v>
      </c>
      <c r="C2443" s="25" t="str">
        <f>INDEX(all_banks!O:O,MATCH(A2443,all_banks!H:H,0))</f>
        <v>ИНВЕСТТОРГБАНК АО (2763)</v>
      </c>
      <c r="D2443" s="25" t="str">
        <f>INDEX('101_accounts'!B:B,MATCH(B2443,'101_accounts'!A:A,0))</f>
        <v>62103   П  Резервы на возможные потери</v>
      </c>
      <c r="E2443" s="25">
        <f>'101_parsed'!C2443</f>
        <v>0</v>
      </c>
      <c r="F2443" s="25">
        <f>'101_parsed'!D2443</f>
        <v>0</v>
      </c>
      <c r="G2443" s="25">
        <f>'101_parsed'!E2443</f>
        <v>0</v>
      </c>
      <c r="H2443" s="25">
        <f>'101_parsed'!F2443</f>
        <v>0</v>
      </c>
    </row>
    <row r="2444" spans="1:8" x14ac:dyDescent="0.2">
      <c r="A2444" s="25">
        <f>'101_parsed'!A2444</f>
        <v>2495</v>
      </c>
      <c r="B2444" s="33">
        <f>'101_parsed'!B2444</f>
        <v>60401</v>
      </c>
      <c r="C2444" s="25" t="str">
        <f>INDEX(all_banks!O:O,MATCH(A2444,all_banks!H:H,0))</f>
        <v>ИНГ БАНК (ЕВРАЗИЯ) АО (2495)</v>
      </c>
      <c r="D2444" s="25" t="str">
        <f>INDEX('101_accounts'!B:B,MATCH(B2444,'101_accounts'!A:A,0))</f>
        <v>60401   A  Основные средства (кроме земли) (c 13.02.2018)_x000D_Категория 1- Здания и сооружения (до 31.12.2002)</v>
      </c>
      <c r="E2444" s="25">
        <f>'101_parsed'!C2444</f>
        <v>1053706</v>
      </c>
      <c r="F2444" s="25">
        <f>'101_parsed'!D2444</f>
        <v>0</v>
      </c>
      <c r="G2444" s="25">
        <f>'101_parsed'!E2444</f>
        <v>1045755</v>
      </c>
      <c r="H2444" s="25">
        <f>'101_parsed'!F2444</f>
        <v>0</v>
      </c>
    </row>
    <row r="2445" spans="1:8" x14ac:dyDescent="0.2">
      <c r="A2445" s="25">
        <f>'101_parsed'!A2445</f>
        <v>2495</v>
      </c>
      <c r="B2445" s="33">
        <f>'101_parsed'!B2445</f>
        <v>60404</v>
      </c>
      <c r="C2445" s="25" t="str">
        <f>INDEX(all_banks!O:O,MATCH(A2445,all_banks!H:H,0))</f>
        <v>ИНГ БАНК (ЕВРАЗИЯ) АО (2495)</v>
      </c>
      <c r="D2445" s="25" t="str">
        <f>INDEX('101_accounts'!B:B,MATCH(B2445,'101_accounts'!A:A,0))</f>
        <v>60404   A  Земля (c 13.02.2018)</v>
      </c>
      <c r="E2445" s="25">
        <f>'101_parsed'!C2445</f>
        <v>0</v>
      </c>
      <c r="F2445" s="25">
        <f>'101_parsed'!D2445</f>
        <v>0</v>
      </c>
      <c r="G2445" s="25">
        <f>'101_parsed'!E2445</f>
        <v>0</v>
      </c>
      <c r="H2445" s="25">
        <f>'101_parsed'!F2445</f>
        <v>0</v>
      </c>
    </row>
    <row r="2446" spans="1:8" x14ac:dyDescent="0.2">
      <c r="A2446" s="25">
        <f>'101_parsed'!A2446</f>
        <v>2495</v>
      </c>
      <c r="B2446" s="33">
        <f>'101_parsed'!B2446</f>
        <v>60405</v>
      </c>
      <c r="C2446" s="25" t="str">
        <f>INDEX(all_banks!O:O,MATCH(A2446,all_banks!H:H,0))</f>
        <v>ИНГ БАНК (ЕВРАЗИЯ) АО (2495)</v>
      </c>
      <c r="D2446" s="25" t="str">
        <f>INDEX('101_accounts'!B:B,MATCH(B2446,'101_accounts'!A:A,0))</f>
        <v>60405   П
A (до 31.01.2003)  Резервы на возможные потери (c 13.02.2018)
Долгосрочно арендуемые основные средства (до 31.01.2003)</v>
      </c>
      <c r="E2446" s="25">
        <f>'101_parsed'!C2446</f>
        <v>0</v>
      </c>
      <c r="F2446" s="25">
        <f>'101_parsed'!D2446</f>
        <v>0</v>
      </c>
      <c r="G2446" s="25">
        <f>'101_parsed'!E2446</f>
        <v>0</v>
      </c>
      <c r="H2446" s="25">
        <f>'101_parsed'!F2446</f>
        <v>0</v>
      </c>
    </row>
    <row r="2447" spans="1:8" x14ac:dyDescent="0.2">
      <c r="A2447" s="25">
        <f>'101_parsed'!A2447</f>
        <v>2495</v>
      </c>
      <c r="B2447" s="33">
        <f>'101_parsed'!B2447</f>
        <v>60414</v>
      </c>
      <c r="C2447" s="25" t="str">
        <f>INDEX(all_banks!O:O,MATCH(A2447,all_banks!H:H,0))</f>
        <v>ИНГ БАНК (ЕВРАЗИЯ) АО (2495)</v>
      </c>
      <c r="D2447" s="25" t="str">
        <f>INDEX('101_accounts'!B:B,MATCH(B2447,'101_accounts'!A:A,0))</f>
        <v>60414   П  Амортизация основных средств (кроме земли) (c 13.02.2018)</v>
      </c>
      <c r="E2447" s="25">
        <f>'101_parsed'!C2447</f>
        <v>0</v>
      </c>
      <c r="F2447" s="25">
        <f>'101_parsed'!D2447</f>
        <v>728814</v>
      </c>
      <c r="G2447" s="25">
        <f>'101_parsed'!E2447</f>
        <v>0</v>
      </c>
      <c r="H2447" s="25">
        <f>'101_parsed'!F2447</f>
        <v>738187</v>
      </c>
    </row>
    <row r="2448" spans="1:8" x14ac:dyDescent="0.2">
      <c r="A2448" s="25">
        <f>'101_parsed'!A2448</f>
        <v>2495</v>
      </c>
      <c r="B2448" s="33">
        <f>'101_parsed'!B2448</f>
        <v>60415</v>
      </c>
      <c r="C2448" s="25" t="str">
        <f>INDEX(all_banks!O:O,MATCH(A2448,all_banks!H:H,0))</f>
        <v>ИНГ БАНК (ЕВРАЗИЯ) АО (2495)</v>
      </c>
      <c r="D2448" s="25" t="str">
        <f>INDEX('101_accounts'!B:B,MATCH(B2448,'101_accounts'!A:A,0))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448" s="25">
        <f>'101_parsed'!C2448</f>
        <v>0</v>
      </c>
      <c r="F2448" s="25">
        <f>'101_parsed'!D2448</f>
        <v>0</v>
      </c>
      <c r="G2448" s="25">
        <f>'101_parsed'!E2448</f>
        <v>0</v>
      </c>
      <c r="H2448" s="25">
        <f>'101_parsed'!F2448</f>
        <v>0</v>
      </c>
    </row>
    <row r="2449" spans="1:8" x14ac:dyDescent="0.2">
      <c r="A2449" s="25">
        <f>'101_parsed'!A2449</f>
        <v>2495</v>
      </c>
      <c r="B2449" s="33">
        <f>'101_parsed'!B2449</f>
        <v>61901</v>
      </c>
      <c r="C2449" s="25" t="str">
        <f>INDEX(all_banks!O:O,MATCH(A2449,all_banks!H:H,0))</f>
        <v>ИНГ БАНК (ЕВРАЗИЯ) АО (2495)</v>
      </c>
      <c r="D2449" s="25" t="str">
        <f>INDEX('101_accounts'!B:B,MATCH(B2449,'101_accounts'!A:A,0))</f>
        <v>61901   A  Земля, временно неиспользуемая в основной деятельности</v>
      </c>
      <c r="E2449" s="25">
        <f>'101_parsed'!C2449</f>
        <v>0</v>
      </c>
      <c r="F2449" s="25">
        <f>'101_parsed'!D2449</f>
        <v>0</v>
      </c>
      <c r="G2449" s="25">
        <f>'101_parsed'!E2449</f>
        <v>0</v>
      </c>
      <c r="H2449" s="25">
        <f>'101_parsed'!F2449</f>
        <v>0</v>
      </c>
    </row>
    <row r="2450" spans="1:8" x14ac:dyDescent="0.2">
      <c r="A2450" s="25">
        <f>'101_parsed'!A2450</f>
        <v>2495</v>
      </c>
      <c r="B2450" s="33">
        <f>'101_parsed'!B2450</f>
        <v>61902</v>
      </c>
      <c r="C2450" s="25" t="str">
        <f>INDEX(all_banks!O:O,MATCH(A2450,all_banks!H:H,0))</f>
        <v>ИНГ БАНК (ЕВРАЗИЯ) АО (2495)</v>
      </c>
      <c r="D2450" s="25" t="str">
        <f>INDEX('101_accounts'!B:B,MATCH(B2450,'101_accounts'!A:A,0))</f>
        <v>61902   A  Земля, временно неиспользуемая в основной деятельности, переданная в аренду</v>
      </c>
      <c r="E2450" s="25">
        <f>'101_parsed'!C2450</f>
        <v>0</v>
      </c>
      <c r="F2450" s="25">
        <f>'101_parsed'!D2450</f>
        <v>0</v>
      </c>
      <c r="G2450" s="25">
        <f>'101_parsed'!E2450</f>
        <v>0</v>
      </c>
      <c r="H2450" s="25">
        <f>'101_parsed'!F2450</f>
        <v>0</v>
      </c>
    </row>
    <row r="2451" spans="1:8" x14ac:dyDescent="0.2">
      <c r="A2451" s="25">
        <f>'101_parsed'!A2451</f>
        <v>2495</v>
      </c>
      <c r="B2451" s="33">
        <f>'101_parsed'!B2451</f>
        <v>61903</v>
      </c>
      <c r="C2451" s="25" t="str">
        <f>INDEX(all_banks!O:O,MATCH(A2451,all_banks!H:H,0))</f>
        <v>ИНГ БАНК (ЕВРАЗИЯ) АО (2495)</v>
      </c>
      <c r="D2451" s="25" t="str">
        <f>INDEX('101_accounts'!B:B,MATCH(B2451,'101_accounts'!A:A,0))</f>
        <v>61903   A  Недвижимость (кроме земли), временно неиспользуемая в основной деятельности</v>
      </c>
      <c r="E2451" s="25">
        <f>'101_parsed'!C2451</f>
        <v>0</v>
      </c>
      <c r="F2451" s="25">
        <f>'101_parsed'!D2451</f>
        <v>0</v>
      </c>
      <c r="G2451" s="25">
        <f>'101_parsed'!E2451</f>
        <v>0</v>
      </c>
      <c r="H2451" s="25">
        <f>'101_parsed'!F2451</f>
        <v>0</v>
      </c>
    </row>
    <row r="2452" spans="1:8" x14ac:dyDescent="0.2">
      <c r="A2452" s="25">
        <f>'101_parsed'!A2452</f>
        <v>2495</v>
      </c>
      <c r="B2452" s="33">
        <f>'101_parsed'!B2452</f>
        <v>61904</v>
      </c>
      <c r="C2452" s="25" t="str">
        <f>INDEX(all_banks!O:O,MATCH(A2452,all_banks!H:H,0))</f>
        <v>ИНГ БАНК (ЕВРАЗИЯ) АО (2495)</v>
      </c>
      <c r="D2452" s="25" t="str">
        <f>INDEX('101_accounts'!B:B,MATCH(B2452,'101_accounts'!A:A,0))</f>
        <v>61904   A  Недвижимость (кроме земли), временно неиспользуемая в основной деятельности, переданная в аренду</v>
      </c>
      <c r="E2452" s="25">
        <f>'101_parsed'!C2452</f>
        <v>0</v>
      </c>
      <c r="F2452" s="25">
        <f>'101_parsed'!D2452</f>
        <v>0</v>
      </c>
      <c r="G2452" s="25">
        <f>'101_parsed'!E2452</f>
        <v>0</v>
      </c>
      <c r="H2452" s="25">
        <f>'101_parsed'!F2452</f>
        <v>0</v>
      </c>
    </row>
    <row r="2453" spans="1:8" x14ac:dyDescent="0.2">
      <c r="A2453" s="25">
        <f>'101_parsed'!A2453</f>
        <v>2495</v>
      </c>
      <c r="B2453" s="33">
        <f>'101_parsed'!B2453</f>
        <v>61905</v>
      </c>
      <c r="C2453" s="25" t="str">
        <f>INDEX(all_banks!O:O,MATCH(A2453,all_banks!H:H,0))</f>
        <v>ИНГ БАНК (ЕВРАЗИЯ) АО (2495)</v>
      </c>
      <c r="D2453" s="25" t="str">
        <f>INDEX('101_accounts'!B:B,MATCH(B2453,'101_accounts'!A:A,0))</f>
        <v>61905   A  Земля, временно неиспользуемая в основной деятельности, учитываемая по справедливой стоимости</v>
      </c>
      <c r="E2453" s="25">
        <f>'101_parsed'!C2453</f>
        <v>0</v>
      </c>
      <c r="F2453" s="25">
        <f>'101_parsed'!D2453</f>
        <v>0</v>
      </c>
      <c r="G2453" s="25">
        <f>'101_parsed'!E2453</f>
        <v>0</v>
      </c>
      <c r="H2453" s="25">
        <f>'101_parsed'!F2453</f>
        <v>0</v>
      </c>
    </row>
    <row r="2454" spans="1:8" x14ac:dyDescent="0.2">
      <c r="A2454" s="25">
        <f>'101_parsed'!A2454</f>
        <v>2495</v>
      </c>
      <c r="B2454" s="33">
        <f>'101_parsed'!B2454</f>
        <v>61906</v>
      </c>
      <c r="C2454" s="25" t="str">
        <f>INDEX(all_banks!O:O,MATCH(A2454,all_banks!H:H,0))</f>
        <v>ИНГ БАНК (ЕВРАЗИЯ) АО (2495)</v>
      </c>
      <c r="D2454" s="25" t="str">
        <f>INDEX('101_accounts'!B:B,MATCH(B2454,'101_accounts'!A:A,0))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454" s="25">
        <f>'101_parsed'!C2454</f>
        <v>0</v>
      </c>
      <c r="F2454" s="25">
        <f>'101_parsed'!D2454</f>
        <v>0</v>
      </c>
      <c r="G2454" s="25">
        <f>'101_parsed'!E2454</f>
        <v>0</v>
      </c>
      <c r="H2454" s="25">
        <f>'101_parsed'!F2454</f>
        <v>0</v>
      </c>
    </row>
    <row r="2455" spans="1:8" x14ac:dyDescent="0.2">
      <c r="A2455" s="25">
        <f>'101_parsed'!A2455</f>
        <v>2495</v>
      </c>
      <c r="B2455" s="33">
        <f>'101_parsed'!B2455</f>
        <v>61907</v>
      </c>
      <c r="C2455" s="25" t="str">
        <f>INDEX(all_banks!O:O,MATCH(A2455,all_banks!H:H,0))</f>
        <v>ИНГ БАНК (ЕВРАЗИЯ) АО (2495)</v>
      </c>
      <c r="D2455" s="25" t="str">
        <f>INDEX('101_accounts'!B:B,MATCH(B2455,'101_accounts'!A:A,0))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455" s="25">
        <f>'101_parsed'!C2455</f>
        <v>0</v>
      </c>
      <c r="F2455" s="25">
        <f>'101_parsed'!D2455</f>
        <v>0</v>
      </c>
      <c r="G2455" s="25">
        <f>'101_parsed'!E2455</f>
        <v>0</v>
      </c>
      <c r="H2455" s="25">
        <f>'101_parsed'!F2455</f>
        <v>0</v>
      </c>
    </row>
    <row r="2456" spans="1:8" x14ac:dyDescent="0.2">
      <c r="A2456" s="25">
        <f>'101_parsed'!A2456</f>
        <v>2495</v>
      </c>
      <c r="B2456" s="33">
        <f>'101_parsed'!B2456</f>
        <v>61908</v>
      </c>
      <c r="C2456" s="25" t="str">
        <f>INDEX(all_banks!O:O,MATCH(A2456,all_banks!H:H,0))</f>
        <v>ИНГ БАНК (ЕВРАЗИЯ) АО (2495)</v>
      </c>
      <c r="D2456" s="25" t="str">
        <f>INDEX('101_accounts'!B:B,MATCH(B2456,'101_accounts'!A:A,0))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456" s="25">
        <f>'101_parsed'!C2456</f>
        <v>0</v>
      </c>
      <c r="F2456" s="25">
        <f>'101_parsed'!D2456</f>
        <v>0</v>
      </c>
      <c r="G2456" s="25">
        <f>'101_parsed'!E2456</f>
        <v>0</v>
      </c>
      <c r="H2456" s="25">
        <f>'101_parsed'!F2456</f>
        <v>0</v>
      </c>
    </row>
    <row r="2457" spans="1:8" x14ac:dyDescent="0.2">
      <c r="A2457" s="25">
        <f>'101_parsed'!A2457</f>
        <v>2495</v>
      </c>
      <c r="B2457" s="33">
        <f>'101_parsed'!B2457</f>
        <v>61909</v>
      </c>
      <c r="C2457" s="25" t="str">
        <f>INDEX(all_banks!O:O,MATCH(A2457,all_banks!H:H,0))</f>
        <v>ИНГ БАНК (ЕВРАЗИЯ) АО (2495)</v>
      </c>
      <c r="D2457" s="25" t="str">
        <f>INDEX('101_accounts'!B:B,MATCH(B2457,'101_accounts'!A:A,0))</f>
        <v>61909   П  Амортизация недвижимости (кроме земли), временно неиспользуемой в основной деятельности</v>
      </c>
      <c r="E2457" s="25">
        <f>'101_parsed'!C2457</f>
        <v>0</v>
      </c>
      <c r="F2457" s="25">
        <f>'101_parsed'!D2457</f>
        <v>0</v>
      </c>
      <c r="G2457" s="25">
        <f>'101_parsed'!E2457</f>
        <v>0</v>
      </c>
      <c r="H2457" s="25">
        <f>'101_parsed'!F2457</f>
        <v>0</v>
      </c>
    </row>
    <row r="2458" spans="1:8" x14ac:dyDescent="0.2">
      <c r="A2458" s="25">
        <f>'101_parsed'!A2458</f>
        <v>2495</v>
      </c>
      <c r="B2458" s="33">
        <f>'101_parsed'!B2458</f>
        <v>61910</v>
      </c>
      <c r="C2458" s="25" t="str">
        <f>INDEX(all_banks!O:O,MATCH(A2458,all_banks!H:H,0))</f>
        <v>ИНГ БАНК (ЕВРАЗИЯ) АО (2495)</v>
      </c>
      <c r="D2458" s="25" t="str">
        <f>INDEX('101_accounts'!B:B,MATCH(B2458,'101_accounts'!A:A,0))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458" s="25">
        <f>'101_parsed'!C2458</f>
        <v>0</v>
      </c>
      <c r="F2458" s="25">
        <f>'101_parsed'!D2458</f>
        <v>0</v>
      </c>
      <c r="G2458" s="25">
        <f>'101_parsed'!E2458</f>
        <v>0</v>
      </c>
      <c r="H2458" s="25">
        <f>'101_parsed'!F2458</f>
        <v>0</v>
      </c>
    </row>
    <row r="2459" spans="1:8" x14ac:dyDescent="0.2">
      <c r="A2459" s="25">
        <f>'101_parsed'!A2459</f>
        <v>2495</v>
      </c>
      <c r="B2459" s="33">
        <f>'101_parsed'!B2459</f>
        <v>61911</v>
      </c>
      <c r="C2459" s="25" t="str">
        <f>INDEX(all_banks!O:O,MATCH(A2459,all_banks!H:H,0))</f>
        <v>ИНГ БАНК (ЕВРАЗИЯ) АО (2495)</v>
      </c>
      <c r="D2459" s="25" t="str">
        <f>INDEX('101_accounts'!B:B,MATCH(B2459,'101_accounts'!A:A,0))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459" s="25">
        <f>'101_parsed'!C2459</f>
        <v>0</v>
      </c>
      <c r="F2459" s="25">
        <f>'101_parsed'!D2459</f>
        <v>0</v>
      </c>
      <c r="G2459" s="25">
        <f>'101_parsed'!E2459</f>
        <v>0</v>
      </c>
      <c r="H2459" s="25">
        <f>'101_parsed'!F2459</f>
        <v>0</v>
      </c>
    </row>
    <row r="2460" spans="1:8" x14ac:dyDescent="0.2">
      <c r="A2460" s="25">
        <f>'101_parsed'!A2460</f>
        <v>2495</v>
      </c>
      <c r="B2460" s="33">
        <f>'101_parsed'!B2460</f>
        <v>61912</v>
      </c>
      <c r="C2460" s="25" t="str">
        <f>INDEX(all_banks!O:O,MATCH(A2460,all_banks!H:H,0))</f>
        <v>ИНГ БАНК (ЕВРАЗИЯ) АО (2495)</v>
      </c>
      <c r="D2460" s="25" t="str">
        <f>INDEX('101_accounts'!B:B,MATCH(B2460,'101_accounts'!A:A,0))</f>
        <v>61912   П  Резервы на возможные потери</v>
      </c>
      <c r="E2460" s="25">
        <f>'101_parsed'!C2460</f>
        <v>0</v>
      </c>
      <c r="F2460" s="25">
        <f>'101_parsed'!D2460</f>
        <v>0</v>
      </c>
      <c r="G2460" s="25">
        <f>'101_parsed'!E2460</f>
        <v>0</v>
      </c>
      <c r="H2460" s="25">
        <f>'101_parsed'!F2460</f>
        <v>0</v>
      </c>
    </row>
    <row r="2461" spans="1:8" x14ac:dyDescent="0.2">
      <c r="A2461" s="25">
        <f>'101_parsed'!A2461</f>
        <v>2495</v>
      </c>
      <c r="B2461" s="33">
        <f>'101_parsed'!B2461</f>
        <v>62001</v>
      </c>
      <c r="C2461" s="25" t="str">
        <f>INDEX(all_banks!O:O,MATCH(A2461,all_banks!H:H,0))</f>
        <v>ИНГ БАНК (ЕВРАЗИЯ) АО (2495)</v>
      </c>
      <c r="D2461" s="25" t="str">
        <f>INDEX('101_accounts'!B:B,MATCH(B2461,'101_accounts'!A:A,0))</f>
        <v>62001   A  Долгосрочные активы, предназначенные для продажи</v>
      </c>
      <c r="E2461" s="25">
        <f>'101_parsed'!C2461</f>
        <v>0</v>
      </c>
      <c r="F2461" s="25">
        <f>'101_parsed'!D2461</f>
        <v>0</v>
      </c>
      <c r="G2461" s="25">
        <f>'101_parsed'!E2461</f>
        <v>0</v>
      </c>
      <c r="H2461" s="25">
        <f>'101_parsed'!F2461</f>
        <v>0</v>
      </c>
    </row>
    <row r="2462" spans="1:8" x14ac:dyDescent="0.2">
      <c r="A2462" s="25">
        <f>'101_parsed'!A2462</f>
        <v>2495</v>
      </c>
      <c r="B2462" s="33">
        <f>'101_parsed'!B2462</f>
        <v>62002</v>
      </c>
      <c r="C2462" s="25" t="str">
        <f>INDEX(all_banks!O:O,MATCH(A2462,all_banks!H:H,0))</f>
        <v>ИНГ БАНК (ЕВРАЗИЯ) АО (2495)</v>
      </c>
      <c r="D2462" s="25" t="str">
        <f>INDEX('101_accounts'!B:B,MATCH(B2462,'101_accounts'!A:A,0))</f>
        <v>62002   П  Резервы на возможные потери</v>
      </c>
      <c r="E2462" s="25">
        <f>'101_parsed'!C2462</f>
        <v>0</v>
      </c>
      <c r="F2462" s="25">
        <f>'101_parsed'!D2462</f>
        <v>0</v>
      </c>
      <c r="G2462" s="25">
        <f>'101_parsed'!E2462</f>
        <v>0</v>
      </c>
      <c r="H2462" s="25">
        <f>'101_parsed'!F2462</f>
        <v>0</v>
      </c>
    </row>
    <row r="2463" spans="1:8" x14ac:dyDescent="0.2">
      <c r="A2463" s="25">
        <f>'101_parsed'!A2463</f>
        <v>2495</v>
      </c>
      <c r="B2463" s="33">
        <f>'101_parsed'!B2463</f>
        <v>62101</v>
      </c>
      <c r="C2463" s="25" t="str">
        <f>INDEX(all_banks!O:O,MATCH(A2463,all_banks!H:H,0))</f>
        <v>ИНГ БАНК (ЕВРАЗИЯ) АО (2495)</v>
      </c>
      <c r="D2463" s="25" t="str">
        <f>INDEX('101_accounts'!B:B,MATCH(B2463,'101_accounts'!A:A,0))</f>
        <v>62101   A  Средства труда, полученные по договорам отступного, залога, назначение которых не определено</v>
      </c>
      <c r="E2463" s="25">
        <f>'101_parsed'!C2463</f>
        <v>0</v>
      </c>
      <c r="F2463" s="25">
        <f>'101_parsed'!D2463</f>
        <v>0</v>
      </c>
      <c r="G2463" s="25">
        <f>'101_parsed'!E2463</f>
        <v>0</v>
      </c>
      <c r="H2463" s="25">
        <f>'101_parsed'!F2463</f>
        <v>0</v>
      </c>
    </row>
    <row r="2464" spans="1:8" x14ac:dyDescent="0.2">
      <c r="A2464" s="25">
        <f>'101_parsed'!A2464</f>
        <v>2495</v>
      </c>
      <c r="B2464" s="33">
        <f>'101_parsed'!B2464</f>
        <v>62102</v>
      </c>
      <c r="C2464" s="25" t="str">
        <f>INDEX(all_banks!O:O,MATCH(A2464,all_banks!H:H,0))</f>
        <v>ИНГ БАНК (ЕВРАЗИЯ) АО (2495)</v>
      </c>
      <c r="D2464" s="25" t="str">
        <f>INDEX('101_accounts'!B:B,MATCH(B2464,'101_accounts'!A:A,0))</f>
        <v>62102   A  Предметы труда, полученные по договорам отступного, залога, назначение которых не определено</v>
      </c>
      <c r="E2464" s="25">
        <f>'101_parsed'!C2464</f>
        <v>0</v>
      </c>
      <c r="F2464" s="25">
        <f>'101_parsed'!D2464</f>
        <v>0</v>
      </c>
      <c r="G2464" s="25">
        <f>'101_parsed'!E2464</f>
        <v>0</v>
      </c>
      <c r="H2464" s="25">
        <f>'101_parsed'!F2464</f>
        <v>0</v>
      </c>
    </row>
    <row r="2465" spans="1:8" x14ac:dyDescent="0.2">
      <c r="A2465" s="25">
        <f>'101_parsed'!A2465</f>
        <v>2495</v>
      </c>
      <c r="B2465" s="33">
        <f>'101_parsed'!B2465</f>
        <v>62103</v>
      </c>
      <c r="C2465" s="25" t="str">
        <f>INDEX(all_banks!O:O,MATCH(A2465,all_banks!H:H,0))</f>
        <v>ИНГ БАНК (ЕВРАЗИЯ) АО (2495)</v>
      </c>
      <c r="D2465" s="25" t="str">
        <f>INDEX('101_accounts'!B:B,MATCH(B2465,'101_accounts'!A:A,0))</f>
        <v>62103   П  Резервы на возможные потери</v>
      </c>
      <c r="E2465" s="25">
        <f>'101_parsed'!C2465</f>
        <v>0</v>
      </c>
      <c r="F2465" s="25">
        <f>'101_parsed'!D2465</f>
        <v>0</v>
      </c>
      <c r="G2465" s="25">
        <f>'101_parsed'!E2465</f>
        <v>0</v>
      </c>
      <c r="H2465" s="25">
        <f>'101_parsed'!F2465</f>
        <v>0</v>
      </c>
    </row>
    <row r="2466" spans="1:8" x14ac:dyDescent="0.2">
      <c r="A2466" s="25">
        <f>'101_parsed'!A2466</f>
        <v>600</v>
      </c>
      <c r="B2466" s="33">
        <f>'101_parsed'!B2466</f>
        <v>60401</v>
      </c>
      <c r="C2466" s="25" t="str">
        <f>INDEX(all_banks!O:O,MATCH(A2466,all_banks!H:H,0))</f>
        <v>Банк ИПБ (АО) (600)</v>
      </c>
      <c r="D2466" s="25" t="str">
        <f>INDEX('101_accounts'!B:B,MATCH(B2466,'101_accounts'!A:A,0))</f>
        <v>60401   A  Основные средства (кроме земли) (c 13.02.2018)_x000D_Категория 1- Здания и сооружения (до 31.12.2002)</v>
      </c>
      <c r="E2466" s="25">
        <f>'101_parsed'!C2466</f>
        <v>938234</v>
      </c>
      <c r="F2466" s="25">
        <f>'101_parsed'!D2466</f>
        <v>0</v>
      </c>
      <c r="G2466" s="25">
        <f>'101_parsed'!E2466</f>
        <v>944468</v>
      </c>
      <c r="H2466" s="25">
        <f>'101_parsed'!F2466</f>
        <v>0</v>
      </c>
    </row>
    <row r="2467" spans="1:8" x14ac:dyDescent="0.2">
      <c r="A2467" s="25">
        <f>'101_parsed'!A2467</f>
        <v>600</v>
      </c>
      <c r="B2467" s="33">
        <f>'101_parsed'!B2467</f>
        <v>60404</v>
      </c>
      <c r="C2467" s="25" t="str">
        <f>INDEX(all_banks!O:O,MATCH(A2467,all_banks!H:H,0))</f>
        <v>Банк ИПБ (АО) (600)</v>
      </c>
      <c r="D2467" s="25" t="str">
        <f>INDEX('101_accounts'!B:B,MATCH(B2467,'101_accounts'!A:A,0))</f>
        <v>60404   A  Земля (c 13.02.2018)</v>
      </c>
      <c r="E2467" s="25">
        <f>'101_parsed'!C2467</f>
        <v>0</v>
      </c>
      <c r="F2467" s="25">
        <f>'101_parsed'!D2467</f>
        <v>0</v>
      </c>
      <c r="G2467" s="25">
        <f>'101_parsed'!E2467</f>
        <v>0</v>
      </c>
      <c r="H2467" s="25">
        <f>'101_parsed'!F2467</f>
        <v>0</v>
      </c>
    </row>
    <row r="2468" spans="1:8" x14ac:dyDescent="0.2">
      <c r="A2468" s="25">
        <f>'101_parsed'!A2468</f>
        <v>600</v>
      </c>
      <c r="B2468" s="33">
        <f>'101_parsed'!B2468</f>
        <v>60405</v>
      </c>
      <c r="C2468" s="25" t="str">
        <f>INDEX(all_banks!O:O,MATCH(A2468,all_banks!H:H,0))</f>
        <v>Банк ИПБ (АО) (600)</v>
      </c>
      <c r="D2468" s="25" t="str">
        <f>INDEX('101_accounts'!B:B,MATCH(B2468,'101_accounts'!A:A,0))</f>
        <v>60405   П
A (до 31.01.2003)  Резервы на возможные потери (c 13.02.2018)
Долгосрочно арендуемые основные средства (до 31.01.2003)</v>
      </c>
      <c r="E2468" s="25">
        <f>'101_parsed'!C2468</f>
        <v>0</v>
      </c>
      <c r="F2468" s="25">
        <f>'101_parsed'!D2468</f>
        <v>0</v>
      </c>
      <c r="G2468" s="25">
        <f>'101_parsed'!E2468</f>
        <v>0</v>
      </c>
      <c r="H2468" s="25">
        <f>'101_parsed'!F2468</f>
        <v>0</v>
      </c>
    </row>
    <row r="2469" spans="1:8" x14ac:dyDescent="0.2">
      <c r="A2469" s="25">
        <f>'101_parsed'!A2469</f>
        <v>600</v>
      </c>
      <c r="B2469" s="33">
        <f>'101_parsed'!B2469</f>
        <v>60414</v>
      </c>
      <c r="C2469" s="25" t="str">
        <f>INDEX(all_banks!O:O,MATCH(A2469,all_banks!H:H,0))</f>
        <v>Банк ИПБ (АО) (600)</v>
      </c>
      <c r="D2469" s="25" t="str">
        <f>INDEX('101_accounts'!B:B,MATCH(B2469,'101_accounts'!A:A,0))</f>
        <v>60414   П  Амортизация основных средств (кроме земли) (c 13.02.2018)</v>
      </c>
      <c r="E2469" s="25">
        <f>'101_parsed'!C2469</f>
        <v>0</v>
      </c>
      <c r="F2469" s="25">
        <f>'101_parsed'!D2469</f>
        <v>425460</v>
      </c>
      <c r="G2469" s="25">
        <f>'101_parsed'!E2469</f>
        <v>0</v>
      </c>
      <c r="H2469" s="25">
        <f>'101_parsed'!F2469</f>
        <v>433183</v>
      </c>
    </row>
    <row r="2470" spans="1:8" x14ac:dyDescent="0.2">
      <c r="A2470" s="25">
        <f>'101_parsed'!A2470</f>
        <v>600</v>
      </c>
      <c r="B2470" s="33">
        <f>'101_parsed'!B2470</f>
        <v>60415</v>
      </c>
      <c r="C2470" s="25" t="str">
        <f>INDEX(all_banks!O:O,MATCH(A2470,all_banks!H:H,0))</f>
        <v>Банк ИПБ (АО) (600)</v>
      </c>
      <c r="D2470" s="25" t="str">
        <f>INDEX('101_accounts'!B:B,MATCH(B2470,'101_accounts'!A:A,0))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470" s="25">
        <f>'101_parsed'!C2470</f>
        <v>0</v>
      </c>
      <c r="F2470" s="25">
        <f>'101_parsed'!D2470</f>
        <v>0</v>
      </c>
      <c r="G2470" s="25">
        <f>'101_parsed'!E2470</f>
        <v>0</v>
      </c>
      <c r="H2470" s="25">
        <f>'101_parsed'!F2470</f>
        <v>0</v>
      </c>
    </row>
    <row r="2471" spans="1:8" x14ac:dyDescent="0.2">
      <c r="A2471" s="25">
        <f>'101_parsed'!A2471</f>
        <v>600</v>
      </c>
      <c r="B2471" s="33">
        <f>'101_parsed'!B2471</f>
        <v>61901</v>
      </c>
      <c r="C2471" s="25" t="str">
        <f>INDEX(all_banks!O:O,MATCH(A2471,all_banks!H:H,0))</f>
        <v>Банк ИПБ (АО) (600)</v>
      </c>
      <c r="D2471" s="25" t="str">
        <f>INDEX('101_accounts'!B:B,MATCH(B2471,'101_accounts'!A:A,0))</f>
        <v>61901   A  Земля, временно неиспользуемая в основной деятельности</v>
      </c>
      <c r="E2471" s="25">
        <f>'101_parsed'!C2471</f>
        <v>0</v>
      </c>
      <c r="F2471" s="25">
        <f>'101_parsed'!D2471</f>
        <v>0</v>
      </c>
      <c r="G2471" s="25">
        <f>'101_parsed'!E2471</f>
        <v>0</v>
      </c>
      <c r="H2471" s="25">
        <f>'101_parsed'!F2471</f>
        <v>0</v>
      </c>
    </row>
    <row r="2472" spans="1:8" x14ac:dyDescent="0.2">
      <c r="A2472" s="25">
        <f>'101_parsed'!A2472</f>
        <v>600</v>
      </c>
      <c r="B2472" s="33">
        <f>'101_parsed'!B2472</f>
        <v>61902</v>
      </c>
      <c r="C2472" s="25" t="str">
        <f>INDEX(all_banks!O:O,MATCH(A2472,all_banks!H:H,0))</f>
        <v>Банк ИПБ (АО) (600)</v>
      </c>
      <c r="D2472" s="25" t="str">
        <f>INDEX('101_accounts'!B:B,MATCH(B2472,'101_accounts'!A:A,0))</f>
        <v>61902   A  Земля, временно неиспользуемая в основной деятельности, переданная в аренду</v>
      </c>
      <c r="E2472" s="25">
        <f>'101_parsed'!C2472</f>
        <v>0</v>
      </c>
      <c r="F2472" s="25">
        <f>'101_parsed'!D2472</f>
        <v>0</v>
      </c>
      <c r="G2472" s="25">
        <f>'101_parsed'!E2472</f>
        <v>0</v>
      </c>
      <c r="H2472" s="25">
        <f>'101_parsed'!F2472</f>
        <v>0</v>
      </c>
    </row>
    <row r="2473" spans="1:8" x14ac:dyDescent="0.2">
      <c r="A2473" s="25">
        <f>'101_parsed'!A2473</f>
        <v>600</v>
      </c>
      <c r="B2473" s="33">
        <f>'101_parsed'!B2473</f>
        <v>61903</v>
      </c>
      <c r="C2473" s="25" t="str">
        <f>INDEX(all_banks!O:O,MATCH(A2473,all_banks!H:H,0))</f>
        <v>Банк ИПБ (АО) (600)</v>
      </c>
      <c r="D2473" s="25" t="str">
        <f>INDEX('101_accounts'!B:B,MATCH(B2473,'101_accounts'!A:A,0))</f>
        <v>61903   A  Недвижимость (кроме земли), временно неиспользуемая в основной деятельности</v>
      </c>
      <c r="E2473" s="25">
        <f>'101_parsed'!C2473</f>
        <v>0</v>
      </c>
      <c r="F2473" s="25">
        <f>'101_parsed'!D2473</f>
        <v>0</v>
      </c>
      <c r="G2473" s="25">
        <f>'101_parsed'!E2473</f>
        <v>0</v>
      </c>
      <c r="H2473" s="25">
        <f>'101_parsed'!F2473</f>
        <v>0</v>
      </c>
    </row>
    <row r="2474" spans="1:8" x14ac:dyDescent="0.2">
      <c r="A2474" s="25">
        <f>'101_parsed'!A2474</f>
        <v>600</v>
      </c>
      <c r="B2474" s="33">
        <f>'101_parsed'!B2474</f>
        <v>61904</v>
      </c>
      <c r="C2474" s="25" t="str">
        <f>INDEX(all_banks!O:O,MATCH(A2474,all_banks!H:H,0))</f>
        <v>Банк ИПБ (АО) (600)</v>
      </c>
      <c r="D2474" s="25" t="str">
        <f>INDEX('101_accounts'!B:B,MATCH(B2474,'101_accounts'!A:A,0))</f>
        <v>61904   A  Недвижимость (кроме земли), временно неиспользуемая в основной деятельности, переданная в аренду</v>
      </c>
      <c r="E2474" s="25">
        <f>'101_parsed'!C2474</f>
        <v>0</v>
      </c>
      <c r="F2474" s="25">
        <f>'101_parsed'!D2474</f>
        <v>0</v>
      </c>
      <c r="G2474" s="25">
        <f>'101_parsed'!E2474</f>
        <v>0</v>
      </c>
      <c r="H2474" s="25">
        <f>'101_parsed'!F2474</f>
        <v>0</v>
      </c>
    </row>
    <row r="2475" spans="1:8" x14ac:dyDescent="0.2">
      <c r="A2475" s="25">
        <f>'101_parsed'!A2475</f>
        <v>600</v>
      </c>
      <c r="B2475" s="33">
        <f>'101_parsed'!B2475</f>
        <v>61905</v>
      </c>
      <c r="C2475" s="25" t="str">
        <f>INDEX(all_banks!O:O,MATCH(A2475,all_banks!H:H,0))</f>
        <v>Банк ИПБ (АО) (600)</v>
      </c>
      <c r="D2475" s="25" t="str">
        <f>INDEX('101_accounts'!B:B,MATCH(B2475,'101_accounts'!A:A,0))</f>
        <v>61905   A  Земля, временно неиспользуемая в основной деятельности, учитываемая по справедливой стоимости</v>
      </c>
      <c r="E2475" s="25">
        <f>'101_parsed'!C2475</f>
        <v>92269</v>
      </c>
      <c r="F2475" s="25">
        <f>'101_parsed'!D2475</f>
        <v>0</v>
      </c>
      <c r="G2475" s="25">
        <f>'101_parsed'!E2475</f>
        <v>92269</v>
      </c>
      <c r="H2475" s="25">
        <f>'101_parsed'!F2475</f>
        <v>0</v>
      </c>
    </row>
    <row r="2476" spans="1:8" x14ac:dyDescent="0.2">
      <c r="A2476" s="25">
        <f>'101_parsed'!A2476</f>
        <v>600</v>
      </c>
      <c r="B2476" s="33">
        <f>'101_parsed'!B2476</f>
        <v>61906</v>
      </c>
      <c r="C2476" s="25" t="str">
        <f>INDEX(all_banks!O:O,MATCH(A2476,all_banks!H:H,0))</f>
        <v>Банк ИПБ (АО) (600)</v>
      </c>
      <c r="D2476" s="25" t="str">
        <f>INDEX('101_accounts'!B:B,MATCH(B2476,'101_accounts'!A:A,0))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476" s="25">
        <f>'101_parsed'!C2476</f>
        <v>0</v>
      </c>
      <c r="F2476" s="25">
        <f>'101_parsed'!D2476</f>
        <v>0</v>
      </c>
      <c r="G2476" s="25">
        <f>'101_parsed'!E2476</f>
        <v>0</v>
      </c>
      <c r="H2476" s="25">
        <f>'101_parsed'!F2476</f>
        <v>0</v>
      </c>
    </row>
    <row r="2477" spans="1:8" x14ac:dyDescent="0.2">
      <c r="A2477" s="25">
        <f>'101_parsed'!A2477</f>
        <v>600</v>
      </c>
      <c r="B2477" s="33">
        <f>'101_parsed'!B2477</f>
        <v>61907</v>
      </c>
      <c r="C2477" s="25" t="str">
        <f>INDEX(all_banks!O:O,MATCH(A2477,all_banks!H:H,0))</f>
        <v>Банк ИПБ (АО) (600)</v>
      </c>
      <c r="D2477" s="25" t="str">
        <f>INDEX('101_accounts'!B:B,MATCH(B2477,'101_accounts'!A:A,0))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477" s="25">
        <f>'101_parsed'!C2477</f>
        <v>0</v>
      </c>
      <c r="F2477" s="25">
        <f>'101_parsed'!D2477</f>
        <v>0</v>
      </c>
      <c r="G2477" s="25">
        <f>'101_parsed'!E2477</f>
        <v>0</v>
      </c>
      <c r="H2477" s="25">
        <f>'101_parsed'!F2477</f>
        <v>0</v>
      </c>
    </row>
    <row r="2478" spans="1:8" x14ac:dyDescent="0.2">
      <c r="A2478" s="25">
        <f>'101_parsed'!A2478</f>
        <v>600</v>
      </c>
      <c r="B2478" s="33">
        <f>'101_parsed'!B2478</f>
        <v>61908</v>
      </c>
      <c r="C2478" s="25" t="str">
        <f>INDEX(all_banks!O:O,MATCH(A2478,all_banks!H:H,0))</f>
        <v>Банк ИПБ (АО) (600)</v>
      </c>
      <c r="D2478" s="25" t="str">
        <f>INDEX('101_accounts'!B:B,MATCH(B2478,'101_accounts'!A:A,0))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478" s="25">
        <f>'101_parsed'!C2478</f>
        <v>66853</v>
      </c>
      <c r="F2478" s="25">
        <f>'101_parsed'!D2478</f>
        <v>0</v>
      </c>
      <c r="G2478" s="25">
        <f>'101_parsed'!E2478</f>
        <v>66853</v>
      </c>
      <c r="H2478" s="25">
        <f>'101_parsed'!F2478</f>
        <v>0</v>
      </c>
    </row>
    <row r="2479" spans="1:8" x14ac:dyDescent="0.2">
      <c r="A2479" s="25">
        <f>'101_parsed'!A2479</f>
        <v>600</v>
      </c>
      <c r="B2479" s="33">
        <f>'101_parsed'!B2479</f>
        <v>61909</v>
      </c>
      <c r="C2479" s="25" t="str">
        <f>INDEX(all_banks!O:O,MATCH(A2479,all_banks!H:H,0))</f>
        <v>Банк ИПБ (АО) (600)</v>
      </c>
      <c r="D2479" s="25" t="str">
        <f>INDEX('101_accounts'!B:B,MATCH(B2479,'101_accounts'!A:A,0))</f>
        <v>61909   П  Амортизация недвижимости (кроме земли), временно неиспользуемой в основной деятельности</v>
      </c>
      <c r="E2479" s="25">
        <f>'101_parsed'!C2479</f>
        <v>0</v>
      </c>
      <c r="F2479" s="25">
        <f>'101_parsed'!D2479</f>
        <v>0</v>
      </c>
      <c r="G2479" s="25">
        <f>'101_parsed'!E2479</f>
        <v>0</v>
      </c>
      <c r="H2479" s="25">
        <f>'101_parsed'!F2479</f>
        <v>0</v>
      </c>
    </row>
    <row r="2480" spans="1:8" x14ac:dyDescent="0.2">
      <c r="A2480" s="25">
        <f>'101_parsed'!A2480</f>
        <v>600</v>
      </c>
      <c r="B2480" s="33">
        <f>'101_parsed'!B2480</f>
        <v>61910</v>
      </c>
      <c r="C2480" s="25" t="str">
        <f>INDEX(all_banks!O:O,MATCH(A2480,all_banks!H:H,0))</f>
        <v>Банк ИПБ (АО) (600)</v>
      </c>
      <c r="D2480" s="25" t="str">
        <f>INDEX('101_accounts'!B:B,MATCH(B2480,'101_accounts'!A:A,0))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480" s="25">
        <f>'101_parsed'!C2480</f>
        <v>0</v>
      </c>
      <c r="F2480" s="25">
        <f>'101_parsed'!D2480</f>
        <v>0</v>
      </c>
      <c r="G2480" s="25">
        <f>'101_parsed'!E2480</f>
        <v>0</v>
      </c>
      <c r="H2480" s="25">
        <f>'101_parsed'!F2480</f>
        <v>0</v>
      </c>
    </row>
    <row r="2481" spans="1:8" x14ac:dyDescent="0.2">
      <c r="A2481" s="25">
        <f>'101_parsed'!A2481</f>
        <v>600</v>
      </c>
      <c r="B2481" s="33">
        <f>'101_parsed'!B2481</f>
        <v>61911</v>
      </c>
      <c r="C2481" s="25" t="str">
        <f>INDEX(all_banks!O:O,MATCH(A2481,all_banks!H:H,0))</f>
        <v>Банк ИПБ (АО) (600)</v>
      </c>
      <c r="D2481" s="25" t="str">
        <f>INDEX('101_accounts'!B:B,MATCH(B2481,'101_accounts'!A:A,0))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481" s="25">
        <f>'101_parsed'!C2481</f>
        <v>0</v>
      </c>
      <c r="F2481" s="25">
        <f>'101_parsed'!D2481</f>
        <v>0</v>
      </c>
      <c r="G2481" s="25">
        <f>'101_parsed'!E2481</f>
        <v>0</v>
      </c>
      <c r="H2481" s="25">
        <f>'101_parsed'!F2481</f>
        <v>0</v>
      </c>
    </row>
    <row r="2482" spans="1:8" x14ac:dyDescent="0.2">
      <c r="A2482" s="25">
        <f>'101_parsed'!A2482</f>
        <v>600</v>
      </c>
      <c r="B2482" s="33">
        <f>'101_parsed'!B2482</f>
        <v>61912</v>
      </c>
      <c r="C2482" s="25" t="str">
        <f>INDEX(all_banks!O:O,MATCH(A2482,all_banks!H:H,0))</f>
        <v>Банк ИПБ (АО) (600)</v>
      </c>
      <c r="D2482" s="25" t="str">
        <f>INDEX('101_accounts'!B:B,MATCH(B2482,'101_accounts'!A:A,0))</f>
        <v>61912   П  Резервы на возможные потери</v>
      </c>
      <c r="E2482" s="25">
        <f>'101_parsed'!C2482</f>
        <v>0</v>
      </c>
      <c r="F2482" s="25">
        <f>'101_parsed'!D2482</f>
        <v>0</v>
      </c>
      <c r="G2482" s="25">
        <f>'101_parsed'!E2482</f>
        <v>0</v>
      </c>
      <c r="H2482" s="25">
        <f>'101_parsed'!F2482</f>
        <v>0</v>
      </c>
    </row>
    <row r="2483" spans="1:8" x14ac:dyDescent="0.2">
      <c r="A2483" s="25">
        <f>'101_parsed'!A2483</f>
        <v>600</v>
      </c>
      <c r="B2483" s="33">
        <f>'101_parsed'!B2483</f>
        <v>62001</v>
      </c>
      <c r="C2483" s="25" t="str">
        <f>INDEX(all_banks!O:O,MATCH(A2483,all_banks!H:H,0))</f>
        <v>Банк ИПБ (АО) (600)</v>
      </c>
      <c r="D2483" s="25" t="str">
        <f>INDEX('101_accounts'!B:B,MATCH(B2483,'101_accounts'!A:A,0))</f>
        <v>62001   A  Долгосрочные активы, предназначенные для продажи</v>
      </c>
      <c r="E2483" s="25">
        <f>'101_parsed'!C2483</f>
        <v>43759</v>
      </c>
      <c r="F2483" s="25">
        <f>'101_parsed'!D2483</f>
        <v>0</v>
      </c>
      <c r="G2483" s="25">
        <f>'101_parsed'!E2483</f>
        <v>43759</v>
      </c>
      <c r="H2483" s="25">
        <f>'101_parsed'!F2483</f>
        <v>0</v>
      </c>
    </row>
    <row r="2484" spans="1:8" x14ac:dyDescent="0.2">
      <c r="A2484" s="25">
        <f>'101_parsed'!A2484</f>
        <v>600</v>
      </c>
      <c r="B2484" s="33">
        <f>'101_parsed'!B2484</f>
        <v>62002</v>
      </c>
      <c r="C2484" s="25" t="str">
        <f>INDEX(all_banks!O:O,MATCH(A2484,all_banks!H:H,0))</f>
        <v>Банк ИПБ (АО) (600)</v>
      </c>
      <c r="D2484" s="25" t="str">
        <f>INDEX('101_accounts'!B:B,MATCH(B2484,'101_accounts'!A:A,0))</f>
        <v>62002   П  Резервы на возможные потери</v>
      </c>
      <c r="E2484" s="25">
        <f>'101_parsed'!C2484</f>
        <v>0</v>
      </c>
      <c r="F2484" s="25">
        <f>'101_parsed'!D2484</f>
        <v>4662</v>
      </c>
      <c r="G2484" s="25">
        <f>'101_parsed'!E2484</f>
        <v>0</v>
      </c>
      <c r="H2484" s="25">
        <f>'101_parsed'!F2484</f>
        <v>4701</v>
      </c>
    </row>
    <row r="2485" spans="1:8" x14ac:dyDescent="0.2">
      <c r="A2485" s="25">
        <f>'101_parsed'!A2485</f>
        <v>600</v>
      </c>
      <c r="B2485" s="33">
        <f>'101_parsed'!B2485</f>
        <v>62101</v>
      </c>
      <c r="C2485" s="25" t="str">
        <f>INDEX(all_banks!O:O,MATCH(A2485,all_banks!H:H,0))</f>
        <v>Банк ИПБ (АО) (600)</v>
      </c>
      <c r="D2485" s="25" t="str">
        <f>INDEX('101_accounts'!B:B,MATCH(B2485,'101_accounts'!A:A,0))</f>
        <v>62101   A  Средства труда, полученные по договорам отступного, залога, назначение которых не определено</v>
      </c>
      <c r="E2485" s="25">
        <f>'101_parsed'!C2485</f>
        <v>0</v>
      </c>
      <c r="F2485" s="25">
        <f>'101_parsed'!D2485</f>
        <v>0</v>
      </c>
      <c r="G2485" s="25">
        <f>'101_parsed'!E2485</f>
        <v>0</v>
      </c>
      <c r="H2485" s="25">
        <f>'101_parsed'!F2485</f>
        <v>0</v>
      </c>
    </row>
    <row r="2486" spans="1:8" x14ac:dyDescent="0.2">
      <c r="A2486" s="25">
        <f>'101_parsed'!A2486</f>
        <v>600</v>
      </c>
      <c r="B2486" s="33">
        <f>'101_parsed'!B2486</f>
        <v>62102</v>
      </c>
      <c r="C2486" s="25" t="str">
        <f>INDEX(all_banks!O:O,MATCH(A2486,all_banks!H:H,0))</f>
        <v>Банк ИПБ (АО) (600)</v>
      </c>
      <c r="D2486" s="25" t="str">
        <f>INDEX('101_accounts'!B:B,MATCH(B2486,'101_accounts'!A:A,0))</f>
        <v>62102   A  Предметы труда, полученные по договорам отступного, залога, назначение которых не определено</v>
      </c>
      <c r="E2486" s="25">
        <f>'101_parsed'!C2486</f>
        <v>0</v>
      </c>
      <c r="F2486" s="25">
        <f>'101_parsed'!D2486</f>
        <v>0</v>
      </c>
      <c r="G2486" s="25">
        <f>'101_parsed'!E2486</f>
        <v>0</v>
      </c>
      <c r="H2486" s="25">
        <f>'101_parsed'!F2486</f>
        <v>0</v>
      </c>
    </row>
    <row r="2487" spans="1:8" x14ac:dyDescent="0.2">
      <c r="A2487" s="25">
        <f>'101_parsed'!A2487</f>
        <v>600</v>
      </c>
      <c r="B2487" s="33">
        <f>'101_parsed'!B2487</f>
        <v>62103</v>
      </c>
      <c r="C2487" s="25" t="str">
        <f>INDEX(all_banks!O:O,MATCH(A2487,all_banks!H:H,0))</f>
        <v>Банк ИПБ (АО) (600)</v>
      </c>
      <c r="D2487" s="25" t="str">
        <f>INDEX('101_accounts'!B:B,MATCH(B2487,'101_accounts'!A:A,0))</f>
        <v>62103   П  Резервы на возможные потери</v>
      </c>
      <c r="E2487" s="25">
        <f>'101_parsed'!C2487</f>
        <v>0</v>
      </c>
      <c r="F2487" s="25">
        <f>'101_parsed'!D2487</f>
        <v>0</v>
      </c>
      <c r="G2487" s="25">
        <f>'101_parsed'!E2487</f>
        <v>0</v>
      </c>
      <c r="H2487" s="25">
        <f>'101_parsed'!F2487</f>
        <v>0</v>
      </c>
    </row>
    <row r="2488" spans="1:8" x14ac:dyDescent="0.2">
      <c r="A2488" s="25">
        <f>'101_parsed'!A2488</f>
        <v>3175</v>
      </c>
      <c r="B2488" s="33">
        <f>'101_parsed'!B2488</f>
        <v>60401</v>
      </c>
      <c r="C2488" s="25" t="str">
        <f>INDEX(all_banks!O:O,MATCH(A2488,all_banks!H:H,0))</f>
        <v>АО КБ "ИС Банк" (3175)</v>
      </c>
      <c r="D2488" s="25" t="str">
        <f>INDEX('101_accounts'!B:B,MATCH(B2488,'101_accounts'!A:A,0))</f>
        <v>60401   A  Основные средства (кроме земли) (c 13.02.2018)_x000D_Категория 1- Здания и сооружения (до 31.12.2002)</v>
      </c>
      <c r="E2488" s="25">
        <f>'101_parsed'!C2488</f>
        <v>69087</v>
      </c>
      <c r="F2488" s="25">
        <f>'101_parsed'!D2488</f>
        <v>0</v>
      </c>
      <c r="G2488" s="25">
        <f>'101_parsed'!E2488</f>
        <v>69472</v>
      </c>
      <c r="H2488" s="25">
        <f>'101_parsed'!F2488</f>
        <v>0</v>
      </c>
    </row>
    <row r="2489" spans="1:8" x14ac:dyDescent="0.2">
      <c r="A2489" s="25">
        <f>'101_parsed'!A2489</f>
        <v>3175</v>
      </c>
      <c r="B2489" s="33">
        <f>'101_parsed'!B2489</f>
        <v>60404</v>
      </c>
      <c r="C2489" s="25" t="str">
        <f>INDEX(all_banks!O:O,MATCH(A2489,all_banks!H:H,0))</f>
        <v>АО КБ "ИС Банк" (3175)</v>
      </c>
      <c r="D2489" s="25" t="str">
        <f>INDEX('101_accounts'!B:B,MATCH(B2489,'101_accounts'!A:A,0))</f>
        <v>60404   A  Земля (c 13.02.2018)</v>
      </c>
      <c r="E2489" s="25">
        <f>'101_parsed'!C2489</f>
        <v>0</v>
      </c>
      <c r="F2489" s="25">
        <f>'101_parsed'!D2489</f>
        <v>0</v>
      </c>
      <c r="G2489" s="25">
        <f>'101_parsed'!E2489</f>
        <v>0</v>
      </c>
      <c r="H2489" s="25">
        <f>'101_parsed'!F2489</f>
        <v>0</v>
      </c>
    </row>
    <row r="2490" spans="1:8" x14ac:dyDescent="0.2">
      <c r="A2490" s="25">
        <f>'101_parsed'!A2490</f>
        <v>3175</v>
      </c>
      <c r="B2490" s="33">
        <f>'101_parsed'!B2490</f>
        <v>60405</v>
      </c>
      <c r="C2490" s="25" t="str">
        <f>INDEX(all_banks!O:O,MATCH(A2490,all_banks!H:H,0))</f>
        <v>АО КБ "ИС Банк" (3175)</v>
      </c>
      <c r="D2490" s="25" t="str">
        <f>INDEX('101_accounts'!B:B,MATCH(B2490,'101_accounts'!A:A,0))</f>
        <v>60405   П
A (до 31.01.2003)  Резервы на возможные потери (c 13.02.2018)
Долгосрочно арендуемые основные средства (до 31.01.2003)</v>
      </c>
      <c r="E2490" s="25">
        <f>'101_parsed'!C2490</f>
        <v>0</v>
      </c>
      <c r="F2490" s="25">
        <f>'101_parsed'!D2490</f>
        <v>0</v>
      </c>
      <c r="G2490" s="25">
        <f>'101_parsed'!E2490</f>
        <v>0</v>
      </c>
      <c r="H2490" s="25">
        <f>'101_parsed'!F2490</f>
        <v>0</v>
      </c>
    </row>
    <row r="2491" spans="1:8" x14ac:dyDescent="0.2">
      <c r="A2491" s="25">
        <f>'101_parsed'!A2491</f>
        <v>3175</v>
      </c>
      <c r="B2491" s="33">
        <f>'101_parsed'!B2491</f>
        <v>60414</v>
      </c>
      <c r="C2491" s="25" t="str">
        <f>INDEX(all_banks!O:O,MATCH(A2491,all_banks!H:H,0))</f>
        <v>АО КБ "ИС Банк" (3175)</v>
      </c>
      <c r="D2491" s="25" t="str">
        <f>INDEX('101_accounts'!B:B,MATCH(B2491,'101_accounts'!A:A,0))</f>
        <v>60414   П  Амортизация основных средств (кроме земли) (c 13.02.2018)</v>
      </c>
      <c r="E2491" s="25">
        <f>'101_parsed'!C2491</f>
        <v>0</v>
      </c>
      <c r="F2491" s="25">
        <f>'101_parsed'!D2491</f>
        <v>36664</v>
      </c>
      <c r="G2491" s="25">
        <f>'101_parsed'!E2491</f>
        <v>0</v>
      </c>
      <c r="H2491" s="25">
        <f>'101_parsed'!F2491</f>
        <v>39283</v>
      </c>
    </row>
    <row r="2492" spans="1:8" x14ac:dyDescent="0.2">
      <c r="A2492" s="25">
        <f>'101_parsed'!A2492</f>
        <v>3175</v>
      </c>
      <c r="B2492" s="33">
        <f>'101_parsed'!B2492</f>
        <v>60415</v>
      </c>
      <c r="C2492" s="25" t="str">
        <f>INDEX(all_banks!O:O,MATCH(A2492,all_banks!H:H,0))</f>
        <v>АО КБ "ИС Банк" (3175)</v>
      </c>
      <c r="D2492" s="25" t="str">
        <f>INDEX('101_accounts'!B:B,MATCH(B2492,'101_accounts'!A:A,0))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492" s="25">
        <f>'101_parsed'!C2492</f>
        <v>0</v>
      </c>
      <c r="F2492" s="25">
        <f>'101_parsed'!D2492</f>
        <v>0</v>
      </c>
      <c r="G2492" s="25">
        <f>'101_parsed'!E2492</f>
        <v>0</v>
      </c>
      <c r="H2492" s="25">
        <f>'101_parsed'!F2492</f>
        <v>0</v>
      </c>
    </row>
    <row r="2493" spans="1:8" x14ac:dyDescent="0.2">
      <c r="A2493" s="25">
        <f>'101_parsed'!A2493</f>
        <v>3175</v>
      </c>
      <c r="B2493" s="33">
        <f>'101_parsed'!B2493</f>
        <v>61901</v>
      </c>
      <c r="C2493" s="25" t="str">
        <f>INDEX(all_banks!O:O,MATCH(A2493,all_banks!H:H,0))</f>
        <v>АО КБ "ИС Банк" (3175)</v>
      </c>
      <c r="D2493" s="25" t="str">
        <f>INDEX('101_accounts'!B:B,MATCH(B2493,'101_accounts'!A:A,0))</f>
        <v>61901   A  Земля, временно неиспользуемая в основной деятельности</v>
      </c>
      <c r="E2493" s="25">
        <f>'101_parsed'!C2493</f>
        <v>0</v>
      </c>
      <c r="F2493" s="25">
        <f>'101_parsed'!D2493</f>
        <v>0</v>
      </c>
      <c r="G2493" s="25">
        <f>'101_parsed'!E2493</f>
        <v>0</v>
      </c>
      <c r="H2493" s="25">
        <f>'101_parsed'!F2493</f>
        <v>0</v>
      </c>
    </row>
    <row r="2494" spans="1:8" x14ac:dyDescent="0.2">
      <c r="A2494" s="25">
        <f>'101_parsed'!A2494</f>
        <v>3175</v>
      </c>
      <c r="B2494" s="33">
        <f>'101_parsed'!B2494</f>
        <v>61902</v>
      </c>
      <c r="C2494" s="25" t="str">
        <f>INDEX(all_banks!O:O,MATCH(A2494,all_banks!H:H,0))</f>
        <v>АО КБ "ИС Банк" (3175)</v>
      </c>
      <c r="D2494" s="25" t="str">
        <f>INDEX('101_accounts'!B:B,MATCH(B2494,'101_accounts'!A:A,0))</f>
        <v>61902   A  Земля, временно неиспользуемая в основной деятельности, переданная в аренду</v>
      </c>
      <c r="E2494" s="25">
        <f>'101_parsed'!C2494</f>
        <v>0</v>
      </c>
      <c r="F2494" s="25">
        <f>'101_parsed'!D2494</f>
        <v>0</v>
      </c>
      <c r="G2494" s="25">
        <f>'101_parsed'!E2494</f>
        <v>0</v>
      </c>
      <c r="H2494" s="25">
        <f>'101_parsed'!F2494</f>
        <v>0</v>
      </c>
    </row>
    <row r="2495" spans="1:8" x14ac:dyDescent="0.2">
      <c r="A2495" s="25">
        <f>'101_parsed'!A2495</f>
        <v>3175</v>
      </c>
      <c r="B2495" s="33">
        <f>'101_parsed'!B2495</f>
        <v>61903</v>
      </c>
      <c r="C2495" s="25" t="str">
        <f>INDEX(all_banks!O:O,MATCH(A2495,all_banks!H:H,0))</f>
        <v>АО КБ "ИС Банк" (3175)</v>
      </c>
      <c r="D2495" s="25" t="str">
        <f>INDEX('101_accounts'!B:B,MATCH(B2495,'101_accounts'!A:A,0))</f>
        <v>61903   A  Недвижимость (кроме земли), временно неиспользуемая в основной деятельности</v>
      </c>
      <c r="E2495" s="25">
        <f>'101_parsed'!C2495</f>
        <v>0</v>
      </c>
      <c r="F2495" s="25">
        <f>'101_parsed'!D2495</f>
        <v>0</v>
      </c>
      <c r="G2495" s="25">
        <f>'101_parsed'!E2495</f>
        <v>0</v>
      </c>
      <c r="H2495" s="25">
        <f>'101_parsed'!F2495</f>
        <v>0</v>
      </c>
    </row>
    <row r="2496" spans="1:8" x14ac:dyDescent="0.2">
      <c r="A2496" s="25">
        <f>'101_parsed'!A2496</f>
        <v>3175</v>
      </c>
      <c r="B2496" s="33">
        <f>'101_parsed'!B2496</f>
        <v>61904</v>
      </c>
      <c r="C2496" s="25" t="str">
        <f>INDEX(all_banks!O:O,MATCH(A2496,all_banks!H:H,0))</f>
        <v>АО КБ "ИС Банк" (3175)</v>
      </c>
      <c r="D2496" s="25" t="str">
        <f>INDEX('101_accounts'!B:B,MATCH(B2496,'101_accounts'!A:A,0))</f>
        <v>61904   A  Недвижимость (кроме земли), временно неиспользуемая в основной деятельности, переданная в аренду</v>
      </c>
      <c r="E2496" s="25">
        <f>'101_parsed'!C2496</f>
        <v>0</v>
      </c>
      <c r="F2496" s="25">
        <f>'101_parsed'!D2496</f>
        <v>0</v>
      </c>
      <c r="G2496" s="25">
        <f>'101_parsed'!E2496</f>
        <v>0</v>
      </c>
      <c r="H2496" s="25">
        <f>'101_parsed'!F2496</f>
        <v>0</v>
      </c>
    </row>
    <row r="2497" spans="1:8" x14ac:dyDescent="0.2">
      <c r="A2497" s="25">
        <f>'101_parsed'!A2497</f>
        <v>3175</v>
      </c>
      <c r="B2497" s="33">
        <f>'101_parsed'!B2497</f>
        <v>61905</v>
      </c>
      <c r="C2497" s="25" t="str">
        <f>INDEX(all_banks!O:O,MATCH(A2497,all_banks!H:H,0))</f>
        <v>АО КБ "ИС Банк" (3175)</v>
      </c>
      <c r="D2497" s="25" t="str">
        <f>INDEX('101_accounts'!B:B,MATCH(B2497,'101_accounts'!A:A,0))</f>
        <v>61905   A  Земля, временно неиспользуемая в основной деятельности, учитываемая по справедливой стоимости</v>
      </c>
      <c r="E2497" s="25">
        <f>'101_parsed'!C2497</f>
        <v>0</v>
      </c>
      <c r="F2497" s="25">
        <f>'101_parsed'!D2497</f>
        <v>0</v>
      </c>
      <c r="G2497" s="25">
        <f>'101_parsed'!E2497</f>
        <v>0</v>
      </c>
      <c r="H2497" s="25">
        <f>'101_parsed'!F2497</f>
        <v>0</v>
      </c>
    </row>
    <row r="2498" spans="1:8" x14ac:dyDescent="0.2">
      <c r="A2498" s="25">
        <f>'101_parsed'!A2498</f>
        <v>3175</v>
      </c>
      <c r="B2498" s="33">
        <f>'101_parsed'!B2498</f>
        <v>61906</v>
      </c>
      <c r="C2498" s="25" t="str">
        <f>INDEX(all_banks!O:O,MATCH(A2498,all_banks!H:H,0))</f>
        <v>АО КБ "ИС Банк" (3175)</v>
      </c>
      <c r="D2498" s="25" t="str">
        <f>INDEX('101_accounts'!B:B,MATCH(B2498,'101_accounts'!A:A,0))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498" s="25">
        <f>'101_parsed'!C2498</f>
        <v>0</v>
      </c>
      <c r="F2498" s="25">
        <f>'101_parsed'!D2498</f>
        <v>0</v>
      </c>
      <c r="G2498" s="25">
        <f>'101_parsed'!E2498</f>
        <v>0</v>
      </c>
      <c r="H2498" s="25">
        <f>'101_parsed'!F2498</f>
        <v>0</v>
      </c>
    </row>
    <row r="2499" spans="1:8" x14ac:dyDescent="0.2">
      <c r="A2499" s="25">
        <f>'101_parsed'!A2499</f>
        <v>3175</v>
      </c>
      <c r="B2499" s="33">
        <f>'101_parsed'!B2499</f>
        <v>61907</v>
      </c>
      <c r="C2499" s="25" t="str">
        <f>INDEX(all_banks!O:O,MATCH(A2499,all_banks!H:H,0))</f>
        <v>АО КБ "ИС Банк" (3175)</v>
      </c>
      <c r="D2499" s="25" t="str">
        <f>INDEX('101_accounts'!B:B,MATCH(B2499,'101_accounts'!A:A,0))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499" s="25">
        <f>'101_parsed'!C2499</f>
        <v>0</v>
      </c>
      <c r="F2499" s="25">
        <f>'101_parsed'!D2499</f>
        <v>0</v>
      </c>
      <c r="G2499" s="25">
        <f>'101_parsed'!E2499</f>
        <v>0</v>
      </c>
      <c r="H2499" s="25">
        <f>'101_parsed'!F2499</f>
        <v>0</v>
      </c>
    </row>
    <row r="2500" spans="1:8" x14ac:dyDescent="0.2">
      <c r="A2500" s="25">
        <f>'101_parsed'!A2500</f>
        <v>3175</v>
      </c>
      <c r="B2500" s="33">
        <f>'101_parsed'!B2500</f>
        <v>61908</v>
      </c>
      <c r="C2500" s="25" t="str">
        <f>INDEX(all_banks!O:O,MATCH(A2500,all_banks!H:H,0))</f>
        <v>АО КБ "ИС Банк" (3175)</v>
      </c>
      <c r="D2500" s="25" t="str">
        <f>INDEX('101_accounts'!B:B,MATCH(B2500,'101_accounts'!A:A,0))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500" s="25">
        <f>'101_parsed'!C2500</f>
        <v>0</v>
      </c>
      <c r="F2500" s="25">
        <f>'101_parsed'!D2500</f>
        <v>0</v>
      </c>
      <c r="G2500" s="25">
        <f>'101_parsed'!E2500</f>
        <v>0</v>
      </c>
      <c r="H2500" s="25">
        <f>'101_parsed'!F2500</f>
        <v>0</v>
      </c>
    </row>
    <row r="2501" spans="1:8" x14ac:dyDescent="0.2">
      <c r="A2501" s="25">
        <f>'101_parsed'!A2501</f>
        <v>3175</v>
      </c>
      <c r="B2501" s="33">
        <f>'101_parsed'!B2501</f>
        <v>61909</v>
      </c>
      <c r="C2501" s="25" t="str">
        <f>INDEX(all_banks!O:O,MATCH(A2501,all_banks!H:H,0))</f>
        <v>АО КБ "ИС Банк" (3175)</v>
      </c>
      <c r="D2501" s="25" t="str">
        <f>INDEX('101_accounts'!B:B,MATCH(B2501,'101_accounts'!A:A,0))</f>
        <v>61909   П  Амортизация недвижимости (кроме земли), временно неиспользуемой в основной деятельности</v>
      </c>
      <c r="E2501" s="25">
        <f>'101_parsed'!C2501</f>
        <v>0</v>
      </c>
      <c r="F2501" s="25">
        <f>'101_parsed'!D2501</f>
        <v>0</v>
      </c>
      <c r="G2501" s="25">
        <f>'101_parsed'!E2501</f>
        <v>0</v>
      </c>
      <c r="H2501" s="25">
        <f>'101_parsed'!F2501</f>
        <v>0</v>
      </c>
    </row>
    <row r="2502" spans="1:8" x14ac:dyDescent="0.2">
      <c r="A2502" s="25">
        <f>'101_parsed'!A2502</f>
        <v>3175</v>
      </c>
      <c r="B2502" s="33">
        <f>'101_parsed'!B2502</f>
        <v>61910</v>
      </c>
      <c r="C2502" s="25" t="str">
        <f>INDEX(all_banks!O:O,MATCH(A2502,all_banks!H:H,0))</f>
        <v>АО КБ "ИС Банк" (3175)</v>
      </c>
      <c r="D2502" s="25" t="str">
        <f>INDEX('101_accounts'!B:B,MATCH(B2502,'101_accounts'!A:A,0))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502" s="25">
        <f>'101_parsed'!C2502</f>
        <v>0</v>
      </c>
      <c r="F2502" s="25">
        <f>'101_parsed'!D2502</f>
        <v>0</v>
      </c>
      <c r="G2502" s="25">
        <f>'101_parsed'!E2502</f>
        <v>0</v>
      </c>
      <c r="H2502" s="25">
        <f>'101_parsed'!F2502</f>
        <v>0</v>
      </c>
    </row>
    <row r="2503" spans="1:8" x14ac:dyDescent="0.2">
      <c r="A2503" s="25">
        <f>'101_parsed'!A2503</f>
        <v>3175</v>
      </c>
      <c r="B2503" s="33">
        <f>'101_parsed'!B2503</f>
        <v>61911</v>
      </c>
      <c r="C2503" s="25" t="str">
        <f>INDEX(all_banks!O:O,MATCH(A2503,all_banks!H:H,0))</f>
        <v>АО КБ "ИС Банк" (3175)</v>
      </c>
      <c r="D2503" s="25" t="str">
        <f>INDEX('101_accounts'!B:B,MATCH(B2503,'101_accounts'!A:A,0))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503" s="25">
        <f>'101_parsed'!C2503</f>
        <v>0</v>
      </c>
      <c r="F2503" s="25">
        <f>'101_parsed'!D2503</f>
        <v>0</v>
      </c>
      <c r="G2503" s="25">
        <f>'101_parsed'!E2503</f>
        <v>0</v>
      </c>
      <c r="H2503" s="25">
        <f>'101_parsed'!F2503</f>
        <v>0</v>
      </c>
    </row>
    <row r="2504" spans="1:8" x14ac:dyDescent="0.2">
      <c r="A2504" s="25">
        <f>'101_parsed'!A2504</f>
        <v>3175</v>
      </c>
      <c r="B2504" s="33">
        <f>'101_parsed'!B2504</f>
        <v>61912</v>
      </c>
      <c r="C2504" s="25" t="str">
        <f>INDEX(all_banks!O:O,MATCH(A2504,all_banks!H:H,0))</f>
        <v>АО КБ "ИС Банк" (3175)</v>
      </c>
      <c r="D2504" s="25" t="str">
        <f>INDEX('101_accounts'!B:B,MATCH(B2504,'101_accounts'!A:A,0))</f>
        <v>61912   П  Резервы на возможные потери</v>
      </c>
      <c r="E2504" s="25">
        <f>'101_parsed'!C2504</f>
        <v>0</v>
      </c>
      <c r="F2504" s="25">
        <f>'101_parsed'!D2504</f>
        <v>0</v>
      </c>
      <c r="G2504" s="25">
        <f>'101_parsed'!E2504</f>
        <v>0</v>
      </c>
      <c r="H2504" s="25">
        <f>'101_parsed'!F2504</f>
        <v>0</v>
      </c>
    </row>
    <row r="2505" spans="1:8" x14ac:dyDescent="0.2">
      <c r="A2505" s="25">
        <f>'101_parsed'!A2505</f>
        <v>3175</v>
      </c>
      <c r="B2505" s="33">
        <f>'101_parsed'!B2505</f>
        <v>62001</v>
      </c>
      <c r="C2505" s="25" t="str">
        <f>INDEX(all_banks!O:O,MATCH(A2505,all_banks!H:H,0))</f>
        <v>АО КБ "ИС Банк" (3175)</v>
      </c>
      <c r="D2505" s="25" t="str">
        <f>INDEX('101_accounts'!B:B,MATCH(B2505,'101_accounts'!A:A,0))</f>
        <v>62001   A  Долгосрочные активы, предназначенные для продажи</v>
      </c>
      <c r="E2505" s="25">
        <f>'101_parsed'!C2505</f>
        <v>0</v>
      </c>
      <c r="F2505" s="25">
        <f>'101_parsed'!D2505</f>
        <v>0</v>
      </c>
      <c r="G2505" s="25">
        <f>'101_parsed'!E2505</f>
        <v>0</v>
      </c>
      <c r="H2505" s="25">
        <f>'101_parsed'!F2505</f>
        <v>0</v>
      </c>
    </row>
    <row r="2506" spans="1:8" x14ac:dyDescent="0.2">
      <c r="A2506" s="25">
        <f>'101_parsed'!A2506</f>
        <v>3175</v>
      </c>
      <c r="B2506" s="33">
        <f>'101_parsed'!B2506</f>
        <v>62002</v>
      </c>
      <c r="C2506" s="25" t="str">
        <f>INDEX(all_banks!O:O,MATCH(A2506,all_banks!H:H,0))</f>
        <v>АО КБ "ИС Банк" (3175)</v>
      </c>
      <c r="D2506" s="25" t="str">
        <f>INDEX('101_accounts'!B:B,MATCH(B2506,'101_accounts'!A:A,0))</f>
        <v>62002   П  Резервы на возможные потери</v>
      </c>
      <c r="E2506" s="25">
        <f>'101_parsed'!C2506</f>
        <v>0</v>
      </c>
      <c r="F2506" s="25">
        <f>'101_parsed'!D2506</f>
        <v>0</v>
      </c>
      <c r="G2506" s="25">
        <f>'101_parsed'!E2506</f>
        <v>0</v>
      </c>
      <c r="H2506" s="25">
        <f>'101_parsed'!F2506</f>
        <v>0</v>
      </c>
    </row>
    <row r="2507" spans="1:8" x14ac:dyDescent="0.2">
      <c r="A2507" s="25">
        <f>'101_parsed'!A2507</f>
        <v>3175</v>
      </c>
      <c r="B2507" s="33">
        <f>'101_parsed'!B2507</f>
        <v>62101</v>
      </c>
      <c r="C2507" s="25" t="str">
        <f>INDEX(all_banks!O:O,MATCH(A2507,all_banks!H:H,0))</f>
        <v>АО КБ "ИС Банк" (3175)</v>
      </c>
      <c r="D2507" s="25" t="str">
        <f>INDEX('101_accounts'!B:B,MATCH(B2507,'101_accounts'!A:A,0))</f>
        <v>62101   A  Средства труда, полученные по договорам отступного, залога, назначение которых не определено</v>
      </c>
      <c r="E2507" s="25">
        <f>'101_parsed'!C2507</f>
        <v>0</v>
      </c>
      <c r="F2507" s="25">
        <f>'101_parsed'!D2507</f>
        <v>0</v>
      </c>
      <c r="G2507" s="25">
        <f>'101_parsed'!E2507</f>
        <v>0</v>
      </c>
      <c r="H2507" s="25">
        <f>'101_parsed'!F2507</f>
        <v>0</v>
      </c>
    </row>
    <row r="2508" spans="1:8" x14ac:dyDescent="0.2">
      <c r="A2508" s="25">
        <f>'101_parsed'!A2508</f>
        <v>3175</v>
      </c>
      <c r="B2508" s="33">
        <f>'101_parsed'!B2508</f>
        <v>62102</v>
      </c>
      <c r="C2508" s="25" t="str">
        <f>INDEX(all_banks!O:O,MATCH(A2508,all_banks!H:H,0))</f>
        <v>АО КБ "ИС Банк" (3175)</v>
      </c>
      <c r="D2508" s="25" t="str">
        <f>INDEX('101_accounts'!B:B,MATCH(B2508,'101_accounts'!A:A,0))</f>
        <v>62102   A  Предметы труда, полученные по договорам отступного, залога, назначение которых не определено</v>
      </c>
      <c r="E2508" s="25">
        <f>'101_parsed'!C2508</f>
        <v>0</v>
      </c>
      <c r="F2508" s="25">
        <f>'101_parsed'!D2508</f>
        <v>0</v>
      </c>
      <c r="G2508" s="25">
        <f>'101_parsed'!E2508</f>
        <v>0</v>
      </c>
      <c r="H2508" s="25">
        <f>'101_parsed'!F2508</f>
        <v>0</v>
      </c>
    </row>
    <row r="2509" spans="1:8" x14ac:dyDescent="0.2">
      <c r="A2509" s="25">
        <f>'101_parsed'!A2509</f>
        <v>3175</v>
      </c>
      <c r="B2509" s="33">
        <f>'101_parsed'!B2509</f>
        <v>62103</v>
      </c>
      <c r="C2509" s="25" t="str">
        <f>INDEX(all_banks!O:O,MATCH(A2509,all_banks!H:H,0))</f>
        <v>АО КБ "ИС Банк" (3175)</v>
      </c>
      <c r="D2509" s="25" t="str">
        <f>INDEX('101_accounts'!B:B,MATCH(B2509,'101_accounts'!A:A,0))</f>
        <v>62103   П  Резервы на возможные потери</v>
      </c>
      <c r="E2509" s="25">
        <f>'101_parsed'!C2509</f>
        <v>0</v>
      </c>
      <c r="F2509" s="25">
        <f>'101_parsed'!D2509</f>
        <v>0</v>
      </c>
      <c r="G2509" s="25">
        <f>'101_parsed'!E2509</f>
        <v>0</v>
      </c>
      <c r="H2509" s="25">
        <f>'101_parsed'!F2509</f>
        <v>0</v>
      </c>
    </row>
    <row r="2510" spans="1:8" x14ac:dyDescent="0.2">
      <c r="A2510" s="25">
        <f>'101_parsed'!A2510</f>
        <v>2609</v>
      </c>
      <c r="B2510" s="33">
        <f>'101_parsed'!B2510</f>
        <v>60401</v>
      </c>
      <c r="C2510" s="25" t="str">
        <f>INDEX(all_banks!O:O,MATCH(A2510,all_banks!H:H,0))</f>
        <v>АО "ИТ Банк" (2609)</v>
      </c>
      <c r="D2510" s="25" t="str">
        <f>INDEX('101_accounts'!B:B,MATCH(B2510,'101_accounts'!A:A,0))</f>
        <v>60401   A  Основные средства (кроме земли) (c 13.02.2018)_x000D_Категория 1- Здания и сооружения (до 31.12.2002)</v>
      </c>
      <c r="E2510" s="25">
        <f>'101_parsed'!C2510</f>
        <v>265232</v>
      </c>
      <c r="F2510" s="25">
        <f>'101_parsed'!D2510</f>
        <v>0</v>
      </c>
      <c r="G2510" s="25">
        <f>'101_parsed'!E2510</f>
        <v>264751</v>
      </c>
      <c r="H2510" s="25">
        <f>'101_parsed'!F2510</f>
        <v>0</v>
      </c>
    </row>
    <row r="2511" spans="1:8" x14ac:dyDescent="0.2">
      <c r="A2511" s="25">
        <f>'101_parsed'!A2511</f>
        <v>2609</v>
      </c>
      <c r="B2511" s="33">
        <f>'101_parsed'!B2511</f>
        <v>60404</v>
      </c>
      <c r="C2511" s="25" t="str">
        <f>INDEX(all_banks!O:O,MATCH(A2511,all_banks!H:H,0))</f>
        <v>АО "ИТ Банк" (2609)</v>
      </c>
      <c r="D2511" s="25" t="str">
        <f>INDEX('101_accounts'!B:B,MATCH(B2511,'101_accounts'!A:A,0))</f>
        <v>60404   A  Земля (c 13.02.2018)</v>
      </c>
      <c r="E2511" s="25">
        <f>'101_parsed'!C2511</f>
        <v>17269</v>
      </c>
      <c r="F2511" s="25">
        <f>'101_parsed'!D2511</f>
        <v>0</v>
      </c>
      <c r="G2511" s="25">
        <f>'101_parsed'!E2511</f>
        <v>17269</v>
      </c>
      <c r="H2511" s="25">
        <f>'101_parsed'!F2511</f>
        <v>0</v>
      </c>
    </row>
    <row r="2512" spans="1:8" x14ac:dyDescent="0.2">
      <c r="A2512" s="25">
        <f>'101_parsed'!A2512</f>
        <v>2609</v>
      </c>
      <c r="B2512" s="33">
        <f>'101_parsed'!B2512</f>
        <v>60405</v>
      </c>
      <c r="C2512" s="25" t="str">
        <f>INDEX(all_banks!O:O,MATCH(A2512,all_banks!H:H,0))</f>
        <v>АО "ИТ Банк" (2609)</v>
      </c>
      <c r="D2512" s="25" t="str">
        <f>INDEX('101_accounts'!B:B,MATCH(B2512,'101_accounts'!A:A,0))</f>
        <v>60405   П
A (до 31.01.2003)  Резервы на возможные потери (c 13.02.2018)
Долгосрочно арендуемые основные средства (до 31.01.2003)</v>
      </c>
      <c r="E2512" s="25">
        <f>'101_parsed'!C2512</f>
        <v>0</v>
      </c>
      <c r="F2512" s="25">
        <f>'101_parsed'!D2512</f>
        <v>0</v>
      </c>
      <c r="G2512" s="25">
        <f>'101_parsed'!E2512</f>
        <v>0</v>
      </c>
      <c r="H2512" s="25">
        <f>'101_parsed'!F2512</f>
        <v>0</v>
      </c>
    </row>
    <row r="2513" spans="1:8" x14ac:dyDescent="0.2">
      <c r="A2513" s="25">
        <f>'101_parsed'!A2513</f>
        <v>2609</v>
      </c>
      <c r="B2513" s="33">
        <f>'101_parsed'!B2513</f>
        <v>60414</v>
      </c>
      <c r="C2513" s="25" t="str">
        <f>INDEX(all_banks!O:O,MATCH(A2513,all_banks!H:H,0))</f>
        <v>АО "ИТ Банк" (2609)</v>
      </c>
      <c r="D2513" s="25" t="str">
        <f>INDEX('101_accounts'!B:B,MATCH(B2513,'101_accounts'!A:A,0))</f>
        <v>60414   П  Амортизация основных средств (кроме земли) (c 13.02.2018)</v>
      </c>
      <c r="E2513" s="25">
        <f>'101_parsed'!C2513</f>
        <v>0</v>
      </c>
      <c r="F2513" s="25">
        <f>'101_parsed'!D2513</f>
        <v>102319</v>
      </c>
      <c r="G2513" s="25">
        <f>'101_parsed'!E2513</f>
        <v>0</v>
      </c>
      <c r="H2513" s="25">
        <f>'101_parsed'!F2513</f>
        <v>102853</v>
      </c>
    </row>
    <row r="2514" spans="1:8" x14ac:dyDescent="0.2">
      <c r="A2514" s="25">
        <f>'101_parsed'!A2514</f>
        <v>2609</v>
      </c>
      <c r="B2514" s="33">
        <f>'101_parsed'!B2514</f>
        <v>60415</v>
      </c>
      <c r="C2514" s="25" t="str">
        <f>INDEX(all_banks!O:O,MATCH(A2514,all_banks!H:H,0))</f>
        <v>АО "ИТ Банк" (2609)</v>
      </c>
      <c r="D2514" s="25" t="str">
        <f>INDEX('101_accounts'!B:B,MATCH(B2514,'101_accounts'!A:A,0))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514" s="25">
        <f>'101_parsed'!C2514</f>
        <v>0</v>
      </c>
      <c r="F2514" s="25">
        <f>'101_parsed'!D2514</f>
        <v>0</v>
      </c>
      <c r="G2514" s="25">
        <f>'101_parsed'!E2514</f>
        <v>275</v>
      </c>
      <c r="H2514" s="25">
        <f>'101_parsed'!F2514</f>
        <v>0</v>
      </c>
    </row>
    <row r="2515" spans="1:8" x14ac:dyDescent="0.2">
      <c r="A2515" s="25">
        <f>'101_parsed'!A2515</f>
        <v>2609</v>
      </c>
      <c r="B2515" s="33">
        <f>'101_parsed'!B2515</f>
        <v>61901</v>
      </c>
      <c r="C2515" s="25" t="str">
        <f>INDEX(all_banks!O:O,MATCH(A2515,all_banks!H:H,0))</f>
        <v>АО "ИТ Банк" (2609)</v>
      </c>
      <c r="D2515" s="25" t="str">
        <f>INDEX('101_accounts'!B:B,MATCH(B2515,'101_accounts'!A:A,0))</f>
        <v>61901   A  Земля, временно неиспользуемая в основной деятельности</v>
      </c>
      <c r="E2515" s="25">
        <f>'101_parsed'!C2515</f>
        <v>0</v>
      </c>
      <c r="F2515" s="25">
        <f>'101_parsed'!D2515</f>
        <v>0</v>
      </c>
      <c r="G2515" s="25">
        <f>'101_parsed'!E2515</f>
        <v>0</v>
      </c>
      <c r="H2515" s="25">
        <f>'101_parsed'!F2515</f>
        <v>0</v>
      </c>
    </row>
    <row r="2516" spans="1:8" x14ac:dyDescent="0.2">
      <c r="A2516" s="25">
        <f>'101_parsed'!A2516</f>
        <v>2609</v>
      </c>
      <c r="B2516" s="33">
        <f>'101_parsed'!B2516</f>
        <v>61902</v>
      </c>
      <c r="C2516" s="25" t="str">
        <f>INDEX(all_banks!O:O,MATCH(A2516,all_banks!H:H,0))</f>
        <v>АО "ИТ Банк" (2609)</v>
      </c>
      <c r="D2516" s="25" t="str">
        <f>INDEX('101_accounts'!B:B,MATCH(B2516,'101_accounts'!A:A,0))</f>
        <v>61902   A  Земля, временно неиспользуемая в основной деятельности, переданная в аренду</v>
      </c>
      <c r="E2516" s="25">
        <f>'101_parsed'!C2516</f>
        <v>0</v>
      </c>
      <c r="F2516" s="25">
        <f>'101_parsed'!D2516</f>
        <v>0</v>
      </c>
      <c r="G2516" s="25">
        <f>'101_parsed'!E2516</f>
        <v>0</v>
      </c>
      <c r="H2516" s="25">
        <f>'101_parsed'!F2516</f>
        <v>0</v>
      </c>
    </row>
    <row r="2517" spans="1:8" x14ac:dyDescent="0.2">
      <c r="A2517" s="25">
        <f>'101_parsed'!A2517</f>
        <v>2609</v>
      </c>
      <c r="B2517" s="33">
        <f>'101_parsed'!B2517</f>
        <v>61903</v>
      </c>
      <c r="C2517" s="25" t="str">
        <f>INDEX(all_banks!O:O,MATCH(A2517,all_banks!H:H,0))</f>
        <v>АО "ИТ Банк" (2609)</v>
      </c>
      <c r="D2517" s="25" t="str">
        <f>INDEX('101_accounts'!B:B,MATCH(B2517,'101_accounts'!A:A,0))</f>
        <v>61903   A  Недвижимость (кроме земли), временно неиспользуемая в основной деятельности</v>
      </c>
      <c r="E2517" s="25">
        <f>'101_parsed'!C2517</f>
        <v>0</v>
      </c>
      <c r="F2517" s="25">
        <f>'101_parsed'!D2517</f>
        <v>0</v>
      </c>
      <c r="G2517" s="25">
        <f>'101_parsed'!E2517</f>
        <v>0</v>
      </c>
      <c r="H2517" s="25">
        <f>'101_parsed'!F2517</f>
        <v>0</v>
      </c>
    </row>
    <row r="2518" spans="1:8" x14ac:dyDescent="0.2">
      <c r="A2518" s="25">
        <f>'101_parsed'!A2518</f>
        <v>2609</v>
      </c>
      <c r="B2518" s="33">
        <f>'101_parsed'!B2518</f>
        <v>61904</v>
      </c>
      <c r="C2518" s="25" t="str">
        <f>INDEX(all_banks!O:O,MATCH(A2518,all_banks!H:H,0))</f>
        <v>АО "ИТ Банк" (2609)</v>
      </c>
      <c r="D2518" s="25" t="str">
        <f>INDEX('101_accounts'!B:B,MATCH(B2518,'101_accounts'!A:A,0))</f>
        <v>61904   A  Недвижимость (кроме земли), временно неиспользуемая в основной деятельности, переданная в аренду</v>
      </c>
      <c r="E2518" s="25">
        <f>'101_parsed'!C2518</f>
        <v>0</v>
      </c>
      <c r="F2518" s="25">
        <f>'101_parsed'!D2518</f>
        <v>0</v>
      </c>
      <c r="G2518" s="25">
        <f>'101_parsed'!E2518</f>
        <v>0</v>
      </c>
      <c r="H2518" s="25">
        <f>'101_parsed'!F2518</f>
        <v>0</v>
      </c>
    </row>
    <row r="2519" spans="1:8" x14ac:dyDescent="0.2">
      <c r="A2519" s="25">
        <f>'101_parsed'!A2519</f>
        <v>2609</v>
      </c>
      <c r="B2519" s="33">
        <f>'101_parsed'!B2519</f>
        <v>61905</v>
      </c>
      <c r="C2519" s="25" t="str">
        <f>INDEX(all_banks!O:O,MATCH(A2519,all_banks!H:H,0))</f>
        <v>АО "ИТ Банк" (2609)</v>
      </c>
      <c r="D2519" s="25" t="str">
        <f>INDEX('101_accounts'!B:B,MATCH(B2519,'101_accounts'!A:A,0))</f>
        <v>61905   A  Земля, временно неиспользуемая в основной деятельности, учитываемая по справедливой стоимости</v>
      </c>
      <c r="E2519" s="25">
        <f>'101_parsed'!C2519</f>
        <v>1300</v>
      </c>
      <c r="F2519" s="25">
        <f>'101_parsed'!D2519</f>
        <v>0</v>
      </c>
      <c r="G2519" s="25">
        <f>'101_parsed'!E2519</f>
        <v>1300</v>
      </c>
      <c r="H2519" s="25">
        <f>'101_parsed'!F2519</f>
        <v>0</v>
      </c>
    </row>
    <row r="2520" spans="1:8" x14ac:dyDescent="0.2">
      <c r="A2520" s="25">
        <f>'101_parsed'!A2520</f>
        <v>2609</v>
      </c>
      <c r="B2520" s="33">
        <f>'101_parsed'!B2520</f>
        <v>61906</v>
      </c>
      <c r="C2520" s="25" t="str">
        <f>INDEX(all_banks!O:O,MATCH(A2520,all_banks!H:H,0))</f>
        <v>АО "ИТ Банк" (2609)</v>
      </c>
      <c r="D2520" s="25" t="str">
        <f>INDEX('101_accounts'!B:B,MATCH(B2520,'101_accounts'!A:A,0))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520" s="25">
        <f>'101_parsed'!C2520</f>
        <v>0</v>
      </c>
      <c r="F2520" s="25">
        <f>'101_parsed'!D2520</f>
        <v>0</v>
      </c>
      <c r="G2520" s="25">
        <f>'101_parsed'!E2520</f>
        <v>0</v>
      </c>
      <c r="H2520" s="25">
        <f>'101_parsed'!F2520</f>
        <v>0</v>
      </c>
    </row>
    <row r="2521" spans="1:8" x14ac:dyDescent="0.2">
      <c r="A2521" s="25">
        <f>'101_parsed'!A2521</f>
        <v>2609</v>
      </c>
      <c r="B2521" s="33">
        <f>'101_parsed'!B2521</f>
        <v>61907</v>
      </c>
      <c r="C2521" s="25" t="str">
        <f>INDEX(all_banks!O:O,MATCH(A2521,all_banks!H:H,0))</f>
        <v>АО "ИТ Банк" (2609)</v>
      </c>
      <c r="D2521" s="25" t="str">
        <f>INDEX('101_accounts'!B:B,MATCH(B2521,'101_accounts'!A:A,0))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521" s="25">
        <f>'101_parsed'!C2521</f>
        <v>0</v>
      </c>
      <c r="F2521" s="25">
        <f>'101_parsed'!D2521</f>
        <v>0</v>
      </c>
      <c r="G2521" s="25">
        <f>'101_parsed'!E2521</f>
        <v>3583</v>
      </c>
      <c r="H2521" s="25">
        <f>'101_parsed'!F2521</f>
        <v>0</v>
      </c>
    </row>
    <row r="2522" spans="1:8" x14ac:dyDescent="0.2">
      <c r="A2522" s="25">
        <f>'101_parsed'!A2522</f>
        <v>2609</v>
      </c>
      <c r="B2522" s="33">
        <f>'101_parsed'!B2522</f>
        <v>61908</v>
      </c>
      <c r="C2522" s="25" t="str">
        <f>INDEX(all_banks!O:O,MATCH(A2522,all_banks!H:H,0))</f>
        <v>АО "ИТ Банк" (2609)</v>
      </c>
      <c r="D2522" s="25" t="str">
        <f>INDEX('101_accounts'!B:B,MATCH(B2522,'101_accounts'!A:A,0))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522" s="25">
        <f>'101_parsed'!C2522</f>
        <v>13379</v>
      </c>
      <c r="F2522" s="25">
        <f>'101_parsed'!D2522</f>
        <v>0</v>
      </c>
      <c r="G2522" s="25">
        <f>'101_parsed'!E2522</f>
        <v>9796</v>
      </c>
      <c r="H2522" s="25">
        <f>'101_parsed'!F2522</f>
        <v>0</v>
      </c>
    </row>
    <row r="2523" spans="1:8" x14ac:dyDescent="0.2">
      <c r="A2523" s="25">
        <f>'101_parsed'!A2523</f>
        <v>2609</v>
      </c>
      <c r="B2523" s="33">
        <f>'101_parsed'!B2523</f>
        <v>61909</v>
      </c>
      <c r="C2523" s="25" t="str">
        <f>INDEX(all_banks!O:O,MATCH(A2523,all_banks!H:H,0))</f>
        <v>АО "ИТ Банк" (2609)</v>
      </c>
      <c r="D2523" s="25" t="str">
        <f>INDEX('101_accounts'!B:B,MATCH(B2523,'101_accounts'!A:A,0))</f>
        <v>61909   П  Амортизация недвижимости (кроме земли), временно неиспользуемой в основной деятельности</v>
      </c>
      <c r="E2523" s="25">
        <f>'101_parsed'!C2523</f>
        <v>0</v>
      </c>
      <c r="F2523" s="25">
        <f>'101_parsed'!D2523</f>
        <v>0</v>
      </c>
      <c r="G2523" s="25">
        <f>'101_parsed'!E2523</f>
        <v>0</v>
      </c>
      <c r="H2523" s="25">
        <f>'101_parsed'!F2523</f>
        <v>0</v>
      </c>
    </row>
    <row r="2524" spans="1:8" x14ac:dyDescent="0.2">
      <c r="A2524" s="25">
        <f>'101_parsed'!A2524</f>
        <v>2609</v>
      </c>
      <c r="B2524" s="33">
        <f>'101_parsed'!B2524</f>
        <v>61910</v>
      </c>
      <c r="C2524" s="25" t="str">
        <f>INDEX(all_banks!O:O,MATCH(A2524,all_banks!H:H,0))</f>
        <v>АО "ИТ Банк" (2609)</v>
      </c>
      <c r="D2524" s="25" t="str">
        <f>INDEX('101_accounts'!B:B,MATCH(B2524,'101_accounts'!A:A,0))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524" s="25">
        <f>'101_parsed'!C2524</f>
        <v>0</v>
      </c>
      <c r="F2524" s="25">
        <f>'101_parsed'!D2524</f>
        <v>0</v>
      </c>
      <c r="G2524" s="25">
        <f>'101_parsed'!E2524</f>
        <v>0</v>
      </c>
      <c r="H2524" s="25">
        <f>'101_parsed'!F2524</f>
        <v>0</v>
      </c>
    </row>
    <row r="2525" spans="1:8" x14ac:dyDescent="0.2">
      <c r="A2525" s="25">
        <f>'101_parsed'!A2525</f>
        <v>2609</v>
      </c>
      <c r="B2525" s="33">
        <f>'101_parsed'!B2525</f>
        <v>61911</v>
      </c>
      <c r="C2525" s="25" t="str">
        <f>INDEX(all_banks!O:O,MATCH(A2525,all_banks!H:H,0))</f>
        <v>АО "ИТ Банк" (2609)</v>
      </c>
      <c r="D2525" s="25" t="str">
        <f>INDEX('101_accounts'!B:B,MATCH(B2525,'101_accounts'!A:A,0))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525" s="25">
        <f>'101_parsed'!C2525</f>
        <v>0</v>
      </c>
      <c r="F2525" s="25">
        <f>'101_parsed'!D2525</f>
        <v>0</v>
      </c>
      <c r="G2525" s="25">
        <f>'101_parsed'!E2525</f>
        <v>0</v>
      </c>
      <c r="H2525" s="25">
        <f>'101_parsed'!F2525</f>
        <v>0</v>
      </c>
    </row>
    <row r="2526" spans="1:8" x14ac:dyDescent="0.2">
      <c r="A2526" s="25">
        <f>'101_parsed'!A2526</f>
        <v>2609</v>
      </c>
      <c r="B2526" s="33">
        <f>'101_parsed'!B2526</f>
        <v>61912</v>
      </c>
      <c r="C2526" s="25" t="str">
        <f>INDEX(all_banks!O:O,MATCH(A2526,all_banks!H:H,0))</f>
        <v>АО "ИТ Банк" (2609)</v>
      </c>
      <c r="D2526" s="25" t="str">
        <f>INDEX('101_accounts'!B:B,MATCH(B2526,'101_accounts'!A:A,0))</f>
        <v>61912   П  Резервы на возможные потери</v>
      </c>
      <c r="E2526" s="25">
        <f>'101_parsed'!C2526</f>
        <v>0</v>
      </c>
      <c r="F2526" s="25">
        <f>'101_parsed'!D2526</f>
        <v>0</v>
      </c>
      <c r="G2526" s="25">
        <f>'101_parsed'!E2526</f>
        <v>0</v>
      </c>
      <c r="H2526" s="25">
        <f>'101_parsed'!F2526</f>
        <v>0</v>
      </c>
    </row>
    <row r="2527" spans="1:8" x14ac:dyDescent="0.2">
      <c r="A2527" s="25">
        <f>'101_parsed'!A2527</f>
        <v>2609</v>
      </c>
      <c r="B2527" s="33">
        <f>'101_parsed'!B2527</f>
        <v>62001</v>
      </c>
      <c r="C2527" s="25" t="str">
        <f>INDEX(all_banks!O:O,MATCH(A2527,all_banks!H:H,0))</f>
        <v>АО "ИТ Банк" (2609)</v>
      </c>
      <c r="D2527" s="25" t="str">
        <f>INDEX('101_accounts'!B:B,MATCH(B2527,'101_accounts'!A:A,0))</f>
        <v>62001   A  Долгосрочные активы, предназначенные для продажи</v>
      </c>
      <c r="E2527" s="25">
        <f>'101_parsed'!C2527</f>
        <v>0</v>
      </c>
      <c r="F2527" s="25">
        <f>'101_parsed'!D2527</f>
        <v>0</v>
      </c>
      <c r="G2527" s="25">
        <f>'101_parsed'!E2527</f>
        <v>0</v>
      </c>
      <c r="H2527" s="25">
        <f>'101_parsed'!F2527</f>
        <v>0</v>
      </c>
    </row>
    <row r="2528" spans="1:8" x14ac:dyDescent="0.2">
      <c r="A2528" s="25">
        <f>'101_parsed'!A2528</f>
        <v>2609</v>
      </c>
      <c r="B2528" s="33">
        <f>'101_parsed'!B2528</f>
        <v>62002</v>
      </c>
      <c r="C2528" s="25" t="str">
        <f>INDEX(all_banks!O:O,MATCH(A2528,all_banks!H:H,0))</f>
        <v>АО "ИТ Банк" (2609)</v>
      </c>
      <c r="D2528" s="25" t="str">
        <f>INDEX('101_accounts'!B:B,MATCH(B2528,'101_accounts'!A:A,0))</f>
        <v>62002   П  Резервы на возможные потери</v>
      </c>
      <c r="E2528" s="25">
        <f>'101_parsed'!C2528</f>
        <v>0</v>
      </c>
      <c r="F2528" s="25">
        <f>'101_parsed'!D2528</f>
        <v>0</v>
      </c>
      <c r="G2528" s="25">
        <f>'101_parsed'!E2528</f>
        <v>0</v>
      </c>
      <c r="H2528" s="25">
        <f>'101_parsed'!F2528</f>
        <v>0</v>
      </c>
    </row>
    <row r="2529" spans="1:8" x14ac:dyDescent="0.2">
      <c r="A2529" s="25">
        <f>'101_parsed'!A2529</f>
        <v>2609</v>
      </c>
      <c r="B2529" s="33">
        <f>'101_parsed'!B2529</f>
        <v>62101</v>
      </c>
      <c r="C2529" s="25" t="str">
        <f>INDEX(all_banks!O:O,MATCH(A2529,all_banks!H:H,0))</f>
        <v>АО "ИТ Банк" (2609)</v>
      </c>
      <c r="D2529" s="25" t="str">
        <f>INDEX('101_accounts'!B:B,MATCH(B2529,'101_accounts'!A:A,0))</f>
        <v>62101   A  Средства труда, полученные по договорам отступного, залога, назначение которых не определено</v>
      </c>
      <c r="E2529" s="25">
        <f>'101_parsed'!C2529</f>
        <v>0</v>
      </c>
      <c r="F2529" s="25">
        <f>'101_parsed'!D2529</f>
        <v>0</v>
      </c>
      <c r="G2529" s="25">
        <f>'101_parsed'!E2529</f>
        <v>0</v>
      </c>
      <c r="H2529" s="25">
        <f>'101_parsed'!F2529</f>
        <v>0</v>
      </c>
    </row>
    <row r="2530" spans="1:8" x14ac:dyDescent="0.2">
      <c r="A2530" s="25">
        <f>'101_parsed'!A2530</f>
        <v>2609</v>
      </c>
      <c r="B2530" s="33">
        <f>'101_parsed'!B2530</f>
        <v>62102</v>
      </c>
      <c r="C2530" s="25" t="str">
        <f>INDEX(all_banks!O:O,MATCH(A2530,all_banks!H:H,0))</f>
        <v>АО "ИТ Банк" (2609)</v>
      </c>
      <c r="D2530" s="25" t="str">
        <f>INDEX('101_accounts'!B:B,MATCH(B2530,'101_accounts'!A:A,0))</f>
        <v>62102   A  Предметы труда, полученные по договорам отступного, залога, назначение которых не определено</v>
      </c>
      <c r="E2530" s="25">
        <f>'101_parsed'!C2530</f>
        <v>0</v>
      </c>
      <c r="F2530" s="25">
        <f>'101_parsed'!D2530</f>
        <v>0</v>
      </c>
      <c r="G2530" s="25">
        <f>'101_parsed'!E2530</f>
        <v>0</v>
      </c>
      <c r="H2530" s="25">
        <f>'101_parsed'!F2530</f>
        <v>0</v>
      </c>
    </row>
    <row r="2531" spans="1:8" x14ac:dyDescent="0.2">
      <c r="A2531" s="25">
        <f>'101_parsed'!A2531</f>
        <v>2609</v>
      </c>
      <c r="B2531" s="33">
        <f>'101_parsed'!B2531</f>
        <v>62103</v>
      </c>
      <c r="C2531" s="25" t="str">
        <f>INDEX(all_banks!O:O,MATCH(A2531,all_banks!H:H,0))</f>
        <v>АО "ИТ Банк" (2609)</v>
      </c>
      <c r="D2531" s="25" t="str">
        <f>INDEX('101_accounts'!B:B,MATCH(B2531,'101_accounts'!A:A,0))</f>
        <v>62103   П  Резервы на возможные потери</v>
      </c>
      <c r="E2531" s="25">
        <f>'101_parsed'!C2531</f>
        <v>0</v>
      </c>
      <c r="F2531" s="25">
        <f>'101_parsed'!D2531</f>
        <v>0</v>
      </c>
      <c r="G2531" s="25">
        <f>'101_parsed'!E2531</f>
        <v>0</v>
      </c>
      <c r="H2531" s="25">
        <f>'101_parsed'!F2531</f>
        <v>0</v>
      </c>
    </row>
    <row r="2532" spans="1:8" x14ac:dyDescent="0.2">
      <c r="A2532" s="25">
        <f>'101_parsed'!A2532</f>
        <v>2390</v>
      </c>
      <c r="B2532" s="33">
        <f>'101_parsed'!B2532</f>
        <v>60401</v>
      </c>
      <c r="C2532" s="25" t="str">
        <f>INDEX(all_banks!O:O,MATCH(A2532,all_banks!H:H,0))</f>
        <v>Банк "ИТУРУП" (ООО) (2390)</v>
      </c>
      <c r="D2532" s="25" t="str">
        <f>INDEX('101_accounts'!B:B,MATCH(B2532,'101_accounts'!A:A,0))</f>
        <v>60401   A  Основные средства (кроме земли) (c 13.02.2018)_x000D_Категория 1- Здания и сооружения (до 31.12.2002)</v>
      </c>
      <c r="E2532" s="25">
        <f>'101_parsed'!C2532</f>
        <v>226232</v>
      </c>
      <c r="F2532" s="25">
        <f>'101_parsed'!D2532</f>
        <v>0</v>
      </c>
      <c r="G2532" s="25">
        <f>'101_parsed'!E2532</f>
        <v>228379</v>
      </c>
      <c r="H2532" s="25">
        <f>'101_parsed'!F2532</f>
        <v>0</v>
      </c>
    </row>
    <row r="2533" spans="1:8" x14ac:dyDescent="0.2">
      <c r="A2533" s="25">
        <f>'101_parsed'!A2533</f>
        <v>2390</v>
      </c>
      <c r="B2533" s="33">
        <f>'101_parsed'!B2533</f>
        <v>60404</v>
      </c>
      <c r="C2533" s="25" t="str">
        <f>INDEX(all_banks!O:O,MATCH(A2533,all_banks!H:H,0))</f>
        <v>Банк "ИТУРУП" (ООО) (2390)</v>
      </c>
      <c r="D2533" s="25" t="str">
        <f>INDEX('101_accounts'!B:B,MATCH(B2533,'101_accounts'!A:A,0))</f>
        <v>60404   A  Земля (c 13.02.2018)</v>
      </c>
      <c r="E2533" s="25">
        <f>'101_parsed'!C2533</f>
        <v>0</v>
      </c>
      <c r="F2533" s="25">
        <f>'101_parsed'!D2533</f>
        <v>0</v>
      </c>
      <c r="G2533" s="25">
        <f>'101_parsed'!E2533</f>
        <v>0</v>
      </c>
      <c r="H2533" s="25">
        <f>'101_parsed'!F2533</f>
        <v>0</v>
      </c>
    </row>
    <row r="2534" spans="1:8" x14ac:dyDescent="0.2">
      <c r="A2534" s="25">
        <f>'101_parsed'!A2534</f>
        <v>2390</v>
      </c>
      <c r="B2534" s="33">
        <f>'101_parsed'!B2534</f>
        <v>60405</v>
      </c>
      <c r="C2534" s="25" t="str">
        <f>INDEX(all_banks!O:O,MATCH(A2534,all_banks!H:H,0))</f>
        <v>Банк "ИТУРУП" (ООО) (2390)</v>
      </c>
      <c r="D2534" s="25" t="str">
        <f>INDEX('101_accounts'!B:B,MATCH(B2534,'101_accounts'!A:A,0))</f>
        <v>60405   П
A (до 31.01.2003)  Резервы на возможные потери (c 13.02.2018)
Долгосрочно арендуемые основные средства (до 31.01.2003)</v>
      </c>
      <c r="E2534" s="25">
        <f>'101_parsed'!C2534</f>
        <v>0</v>
      </c>
      <c r="F2534" s="25">
        <f>'101_parsed'!D2534</f>
        <v>0</v>
      </c>
      <c r="G2534" s="25">
        <f>'101_parsed'!E2534</f>
        <v>0</v>
      </c>
      <c r="H2534" s="25">
        <f>'101_parsed'!F2534</f>
        <v>0</v>
      </c>
    </row>
    <row r="2535" spans="1:8" x14ac:dyDescent="0.2">
      <c r="A2535" s="25">
        <f>'101_parsed'!A2535</f>
        <v>2390</v>
      </c>
      <c r="B2535" s="33">
        <f>'101_parsed'!B2535</f>
        <v>60414</v>
      </c>
      <c r="C2535" s="25" t="str">
        <f>INDEX(all_banks!O:O,MATCH(A2535,all_banks!H:H,0))</f>
        <v>Банк "ИТУРУП" (ООО) (2390)</v>
      </c>
      <c r="D2535" s="25" t="str">
        <f>INDEX('101_accounts'!B:B,MATCH(B2535,'101_accounts'!A:A,0))</f>
        <v>60414   П  Амортизация основных средств (кроме земли) (c 13.02.2018)</v>
      </c>
      <c r="E2535" s="25">
        <f>'101_parsed'!C2535</f>
        <v>0</v>
      </c>
      <c r="F2535" s="25">
        <f>'101_parsed'!D2535</f>
        <v>22617</v>
      </c>
      <c r="G2535" s="25">
        <f>'101_parsed'!E2535</f>
        <v>0</v>
      </c>
      <c r="H2535" s="25">
        <f>'101_parsed'!F2535</f>
        <v>27045</v>
      </c>
    </row>
    <row r="2536" spans="1:8" x14ac:dyDescent="0.2">
      <c r="A2536" s="25">
        <f>'101_parsed'!A2536</f>
        <v>2390</v>
      </c>
      <c r="B2536" s="33">
        <f>'101_parsed'!B2536</f>
        <v>60415</v>
      </c>
      <c r="C2536" s="25" t="str">
        <f>INDEX(all_banks!O:O,MATCH(A2536,all_banks!H:H,0))</f>
        <v>Банк "ИТУРУП" (ООО) (2390)</v>
      </c>
      <c r="D2536" s="25" t="str">
        <f>INDEX('101_accounts'!B:B,MATCH(B2536,'101_accounts'!A:A,0))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536" s="25">
        <f>'101_parsed'!C2536</f>
        <v>3413</v>
      </c>
      <c r="F2536" s="25">
        <f>'101_parsed'!D2536</f>
        <v>0</v>
      </c>
      <c r="G2536" s="25">
        <f>'101_parsed'!E2536</f>
        <v>2144</v>
      </c>
      <c r="H2536" s="25">
        <f>'101_parsed'!F2536</f>
        <v>0</v>
      </c>
    </row>
    <row r="2537" spans="1:8" x14ac:dyDescent="0.2">
      <c r="A2537" s="25">
        <f>'101_parsed'!A2537</f>
        <v>2390</v>
      </c>
      <c r="B2537" s="33">
        <f>'101_parsed'!B2537</f>
        <v>61901</v>
      </c>
      <c r="C2537" s="25" t="str">
        <f>INDEX(all_banks!O:O,MATCH(A2537,all_banks!H:H,0))</f>
        <v>Банк "ИТУРУП" (ООО) (2390)</v>
      </c>
      <c r="D2537" s="25" t="str">
        <f>INDEX('101_accounts'!B:B,MATCH(B2537,'101_accounts'!A:A,0))</f>
        <v>61901   A  Земля, временно неиспользуемая в основной деятельности</v>
      </c>
      <c r="E2537" s="25">
        <f>'101_parsed'!C2537</f>
        <v>0</v>
      </c>
      <c r="F2537" s="25">
        <f>'101_parsed'!D2537</f>
        <v>0</v>
      </c>
      <c r="G2537" s="25">
        <f>'101_parsed'!E2537</f>
        <v>0</v>
      </c>
      <c r="H2537" s="25">
        <f>'101_parsed'!F2537</f>
        <v>0</v>
      </c>
    </row>
    <row r="2538" spans="1:8" x14ac:dyDescent="0.2">
      <c r="A2538" s="25">
        <f>'101_parsed'!A2538</f>
        <v>2390</v>
      </c>
      <c r="B2538" s="33">
        <f>'101_parsed'!B2538</f>
        <v>61902</v>
      </c>
      <c r="C2538" s="25" t="str">
        <f>INDEX(all_banks!O:O,MATCH(A2538,all_banks!H:H,0))</f>
        <v>Банк "ИТУРУП" (ООО) (2390)</v>
      </c>
      <c r="D2538" s="25" t="str">
        <f>INDEX('101_accounts'!B:B,MATCH(B2538,'101_accounts'!A:A,0))</f>
        <v>61902   A  Земля, временно неиспользуемая в основной деятельности, переданная в аренду</v>
      </c>
      <c r="E2538" s="25">
        <f>'101_parsed'!C2538</f>
        <v>0</v>
      </c>
      <c r="F2538" s="25">
        <f>'101_parsed'!D2538</f>
        <v>0</v>
      </c>
      <c r="G2538" s="25">
        <f>'101_parsed'!E2538</f>
        <v>0</v>
      </c>
      <c r="H2538" s="25">
        <f>'101_parsed'!F2538</f>
        <v>0</v>
      </c>
    </row>
    <row r="2539" spans="1:8" x14ac:dyDescent="0.2">
      <c r="A2539" s="25">
        <f>'101_parsed'!A2539</f>
        <v>2390</v>
      </c>
      <c r="B2539" s="33">
        <f>'101_parsed'!B2539</f>
        <v>61903</v>
      </c>
      <c r="C2539" s="25" t="str">
        <f>INDEX(all_banks!O:O,MATCH(A2539,all_banks!H:H,0))</f>
        <v>Банк "ИТУРУП" (ООО) (2390)</v>
      </c>
      <c r="D2539" s="25" t="str">
        <f>INDEX('101_accounts'!B:B,MATCH(B2539,'101_accounts'!A:A,0))</f>
        <v>61903   A  Недвижимость (кроме земли), временно неиспользуемая в основной деятельности</v>
      </c>
      <c r="E2539" s="25">
        <f>'101_parsed'!C2539</f>
        <v>0</v>
      </c>
      <c r="F2539" s="25">
        <f>'101_parsed'!D2539</f>
        <v>0</v>
      </c>
      <c r="G2539" s="25">
        <f>'101_parsed'!E2539</f>
        <v>0</v>
      </c>
      <c r="H2539" s="25">
        <f>'101_parsed'!F2539</f>
        <v>0</v>
      </c>
    </row>
    <row r="2540" spans="1:8" x14ac:dyDescent="0.2">
      <c r="A2540" s="25">
        <f>'101_parsed'!A2540</f>
        <v>2390</v>
      </c>
      <c r="B2540" s="33">
        <f>'101_parsed'!B2540</f>
        <v>61904</v>
      </c>
      <c r="C2540" s="25" t="str">
        <f>INDEX(all_banks!O:O,MATCH(A2540,all_banks!H:H,0))</f>
        <v>Банк "ИТУРУП" (ООО) (2390)</v>
      </c>
      <c r="D2540" s="25" t="str">
        <f>INDEX('101_accounts'!B:B,MATCH(B2540,'101_accounts'!A:A,0))</f>
        <v>61904   A  Недвижимость (кроме земли), временно неиспользуемая в основной деятельности, переданная в аренду</v>
      </c>
      <c r="E2540" s="25">
        <f>'101_parsed'!C2540</f>
        <v>0</v>
      </c>
      <c r="F2540" s="25">
        <f>'101_parsed'!D2540</f>
        <v>0</v>
      </c>
      <c r="G2540" s="25">
        <f>'101_parsed'!E2540</f>
        <v>0</v>
      </c>
      <c r="H2540" s="25">
        <f>'101_parsed'!F2540</f>
        <v>0</v>
      </c>
    </row>
    <row r="2541" spans="1:8" x14ac:dyDescent="0.2">
      <c r="A2541" s="25">
        <f>'101_parsed'!A2541</f>
        <v>2390</v>
      </c>
      <c r="B2541" s="33">
        <f>'101_parsed'!B2541</f>
        <v>61905</v>
      </c>
      <c r="C2541" s="25" t="str">
        <f>INDEX(all_banks!O:O,MATCH(A2541,all_banks!H:H,0))</f>
        <v>Банк "ИТУРУП" (ООО) (2390)</v>
      </c>
      <c r="D2541" s="25" t="str">
        <f>INDEX('101_accounts'!B:B,MATCH(B2541,'101_accounts'!A:A,0))</f>
        <v>61905   A  Земля, временно неиспользуемая в основной деятельности, учитываемая по справедливой стоимости</v>
      </c>
      <c r="E2541" s="25">
        <f>'101_parsed'!C2541</f>
        <v>0</v>
      </c>
      <c r="F2541" s="25">
        <f>'101_parsed'!D2541</f>
        <v>0</v>
      </c>
      <c r="G2541" s="25">
        <f>'101_parsed'!E2541</f>
        <v>0</v>
      </c>
      <c r="H2541" s="25">
        <f>'101_parsed'!F2541</f>
        <v>0</v>
      </c>
    </row>
    <row r="2542" spans="1:8" x14ac:dyDescent="0.2">
      <c r="A2542" s="25">
        <f>'101_parsed'!A2542</f>
        <v>2390</v>
      </c>
      <c r="B2542" s="33">
        <f>'101_parsed'!B2542</f>
        <v>61906</v>
      </c>
      <c r="C2542" s="25" t="str">
        <f>INDEX(all_banks!O:O,MATCH(A2542,all_banks!H:H,0))</f>
        <v>Банк "ИТУРУП" (ООО) (2390)</v>
      </c>
      <c r="D2542" s="25" t="str">
        <f>INDEX('101_accounts'!B:B,MATCH(B2542,'101_accounts'!A:A,0))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542" s="25">
        <f>'101_parsed'!C2542</f>
        <v>0</v>
      </c>
      <c r="F2542" s="25">
        <f>'101_parsed'!D2542</f>
        <v>0</v>
      </c>
      <c r="G2542" s="25">
        <f>'101_parsed'!E2542</f>
        <v>0</v>
      </c>
      <c r="H2542" s="25">
        <f>'101_parsed'!F2542</f>
        <v>0</v>
      </c>
    </row>
    <row r="2543" spans="1:8" x14ac:dyDescent="0.2">
      <c r="A2543" s="25">
        <f>'101_parsed'!A2543</f>
        <v>2390</v>
      </c>
      <c r="B2543" s="33">
        <f>'101_parsed'!B2543</f>
        <v>61907</v>
      </c>
      <c r="C2543" s="25" t="str">
        <f>INDEX(all_banks!O:O,MATCH(A2543,all_banks!H:H,0))</f>
        <v>Банк "ИТУРУП" (ООО) (2390)</v>
      </c>
      <c r="D2543" s="25" t="str">
        <f>INDEX('101_accounts'!B:B,MATCH(B2543,'101_accounts'!A:A,0))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543" s="25">
        <f>'101_parsed'!C2543</f>
        <v>0</v>
      </c>
      <c r="F2543" s="25">
        <f>'101_parsed'!D2543</f>
        <v>0</v>
      </c>
      <c r="G2543" s="25">
        <f>'101_parsed'!E2543</f>
        <v>0</v>
      </c>
      <c r="H2543" s="25">
        <f>'101_parsed'!F2543</f>
        <v>0</v>
      </c>
    </row>
    <row r="2544" spans="1:8" x14ac:dyDescent="0.2">
      <c r="A2544" s="25">
        <f>'101_parsed'!A2544</f>
        <v>2390</v>
      </c>
      <c r="B2544" s="33">
        <f>'101_parsed'!B2544</f>
        <v>61908</v>
      </c>
      <c r="C2544" s="25" t="str">
        <f>INDEX(all_banks!O:O,MATCH(A2544,all_banks!H:H,0))</f>
        <v>Банк "ИТУРУП" (ООО) (2390)</v>
      </c>
      <c r="D2544" s="25" t="str">
        <f>INDEX('101_accounts'!B:B,MATCH(B2544,'101_accounts'!A:A,0))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544" s="25">
        <f>'101_parsed'!C2544</f>
        <v>0</v>
      </c>
      <c r="F2544" s="25">
        <f>'101_parsed'!D2544</f>
        <v>0</v>
      </c>
      <c r="G2544" s="25">
        <f>'101_parsed'!E2544</f>
        <v>0</v>
      </c>
      <c r="H2544" s="25">
        <f>'101_parsed'!F2544</f>
        <v>0</v>
      </c>
    </row>
    <row r="2545" spans="1:8" x14ac:dyDescent="0.2">
      <c r="A2545" s="25">
        <f>'101_parsed'!A2545</f>
        <v>2390</v>
      </c>
      <c r="B2545" s="33">
        <f>'101_parsed'!B2545</f>
        <v>61909</v>
      </c>
      <c r="C2545" s="25" t="str">
        <f>INDEX(all_banks!O:O,MATCH(A2545,all_banks!H:H,0))</f>
        <v>Банк "ИТУРУП" (ООО) (2390)</v>
      </c>
      <c r="D2545" s="25" t="str">
        <f>INDEX('101_accounts'!B:B,MATCH(B2545,'101_accounts'!A:A,0))</f>
        <v>61909   П  Амортизация недвижимости (кроме земли), временно неиспользуемой в основной деятельности</v>
      </c>
      <c r="E2545" s="25">
        <f>'101_parsed'!C2545</f>
        <v>0</v>
      </c>
      <c r="F2545" s="25">
        <f>'101_parsed'!D2545</f>
        <v>0</v>
      </c>
      <c r="G2545" s="25">
        <f>'101_parsed'!E2545</f>
        <v>0</v>
      </c>
      <c r="H2545" s="25">
        <f>'101_parsed'!F2545</f>
        <v>0</v>
      </c>
    </row>
    <row r="2546" spans="1:8" x14ac:dyDescent="0.2">
      <c r="A2546" s="25">
        <f>'101_parsed'!A2546</f>
        <v>2390</v>
      </c>
      <c r="B2546" s="33">
        <f>'101_parsed'!B2546</f>
        <v>61910</v>
      </c>
      <c r="C2546" s="25" t="str">
        <f>INDEX(all_banks!O:O,MATCH(A2546,all_banks!H:H,0))</f>
        <v>Банк "ИТУРУП" (ООО) (2390)</v>
      </c>
      <c r="D2546" s="25" t="str">
        <f>INDEX('101_accounts'!B:B,MATCH(B2546,'101_accounts'!A:A,0))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546" s="25">
        <f>'101_parsed'!C2546</f>
        <v>0</v>
      </c>
      <c r="F2546" s="25">
        <f>'101_parsed'!D2546</f>
        <v>0</v>
      </c>
      <c r="G2546" s="25">
        <f>'101_parsed'!E2546</f>
        <v>0</v>
      </c>
      <c r="H2546" s="25">
        <f>'101_parsed'!F2546</f>
        <v>0</v>
      </c>
    </row>
    <row r="2547" spans="1:8" x14ac:dyDescent="0.2">
      <c r="A2547" s="25">
        <f>'101_parsed'!A2547</f>
        <v>2390</v>
      </c>
      <c r="B2547" s="33">
        <f>'101_parsed'!B2547</f>
        <v>61911</v>
      </c>
      <c r="C2547" s="25" t="str">
        <f>INDEX(all_banks!O:O,MATCH(A2547,all_banks!H:H,0))</f>
        <v>Банк "ИТУРУП" (ООО) (2390)</v>
      </c>
      <c r="D2547" s="25" t="str">
        <f>INDEX('101_accounts'!B:B,MATCH(B2547,'101_accounts'!A:A,0))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547" s="25">
        <f>'101_parsed'!C2547</f>
        <v>0</v>
      </c>
      <c r="F2547" s="25">
        <f>'101_parsed'!D2547</f>
        <v>0</v>
      </c>
      <c r="G2547" s="25">
        <f>'101_parsed'!E2547</f>
        <v>0</v>
      </c>
      <c r="H2547" s="25">
        <f>'101_parsed'!F2547</f>
        <v>0</v>
      </c>
    </row>
    <row r="2548" spans="1:8" x14ac:dyDescent="0.2">
      <c r="A2548" s="25">
        <f>'101_parsed'!A2548</f>
        <v>2390</v>
      </c>
      <c r="B2548" s="33">
        <f>'101_parsed'!B2548</f>
        <v>61912</v>
      </c>
      <c r="C2548" s="25" t="str">
        <f>INDEX(all_banks!O:O,MATCH(A2548,all_banks!H:H,0))</f>
        <v>Банк "ИТУРУП" (ООО) (2390)</v>
      </c>
      <c r="D2548" s="25" t="str">
        <f>INDEX('101_accounts'!B:B,MATCH(B2548,'101_accounts'!A:A,0))</f>
        <v>61912   П  Резервы на возможные потери</v>
      </c>
      <c r="E2548" s="25">
        <f>'101_parsed'!C2548</f>
        <v>0</v>
      </c>
      <c r="F2548" s="25">
        <f>'101_parsed'!D2548</f>
        <v>0</v>
      </c>
      <c r="G2548" s="25">
        <f>'101_parsed'!E2548</f>
        <v>0</v>
      </c>
      <c r="H2548" s="25">
        <f>'101_parsed'!F2548</f>
        <v>0</v>
      </c>
    </row>
    <row r="2549" spans="1:8" x14ac:dyDescent="0.2">
      <c r="A2549" s="25">
        <f>'101_parsed'!A2549</f>
        <v>2390</v>
      </c>
      <c r="B2549" s="33">
        <f>'101_parsed'!B2549</f>
        <v>62001</v>
      </c>
      <c r="C2549" s="25" t="str">
        <f>INDEX(all_banks!O:O,MATCH(A2549,all_banks!H:H,0))</f>
        <v>Банк "ИТУРУП" (ООО) (2390)</v>
      </c>
      <c r="D2549" s="25" t="str">
        <f>INDEX('101_accounts'!B:B,MATCH(B2549,'101_accounts'!A:A,0))</f>
        <v>62001   A  Долгосрочные активы, предназначенные для продажи</v>
      </c>
      <c r="E2549" s="25">
        <f>'101_parsed'!C2549</f>
        <v>0</v>
      </c>
      <c r="F2549" s="25">
        <f>'101_parsed'!D2549</f>
        <v>0</v>
      </c>
      <c r="G2549" s="25">
        <f>'101_parsed'!E2549</f>
        <v>0</v>
      </c>
      <c r="H2549" s="25">
        <f>'101_parsed'!F2549</f>
        <v>0</v>
      </c>
    </row>
    <row r="2550" spans="1:8" x14ac:dyDescent="0.2">
      <c r="A2550" s="25">
        <f>'101_parsed'!A2550</f>
        <v>2390</v>
      </c>
      <c r="B2550" s="33">
        <f>'101_parsed'!B2550</f>
        <v>62002</v>
      </c>
      <c r="C2550" s="25" t="str">
        <f>INDEX(all_banks!O:O,MATCH(A2550,all_banks!H:H,0))</f>
        <v>Банк "ИТУРУП" (ООО) (2390)</v>
      </c>
      <c r="D2550" s="25" t="str">
        <f>INDEX('101_accounts'!B:B,MATCH(B2550,'101_accounts'!A:A,0))</f>
        <v>62002   П  Резервы на возможные потери</v>
      </c>
      <c r="E2550" s="25">
        <f>'101_parsed'!C2550</f>
        <v>0</v>
      </c>
      <c r="F2550" s="25">
        <f>'101_parsed'!D2550</f>
        <v>0</v>
      </c>
      <c r="G2550" s="25">
        <f>'101_parsed'!E2550</f>
        <v>0</v>
      </c>
      <c r="H2550" s="25">
        <f>'101_parsed'!F2550</f>
        <v>0</v>
      </c>
    </row>
    <row r="2551" spans="1:8" x14ac:dyDescent="0.2">
      <c r="A2551" s="25">
        <f>'101_parsed'!A2551</f>
        <v>2390</v>
      </c>
      <c r="B2551" s="33">
        <f>'101_parsed'!B2551</f>
        <v>62101</v>
      </c>
      <c r="C2551" s="25" t="str">
        <f>INDEX(all_banks!O:O,MATCH(A2551,all_banks!H:H,0))</f>
        <v>Банк "ИТУРУП" (ООО) (2390)</v>
      </c>
      <c r="D2551" s="25" t="str">
        <f>INDEX('101_accounts'!B:B,MATCH(B2551,'101_accounts'!A:A,0))</f>
        <v>62101   A  Средства труда, полученные по договорам отступного, залога, назначение которых не определено</v>
      </c>
      <c r="E2551" s="25">
        <f>'101_parsed'!C2551</f>
        <v>0</v>
      </c>
      <c r="F2551" s="25">
        <f>'101_parsed'!D2551</f>
        <v>0</v>
      </c>
      <c r="G2551" s="25">
        <f>'101_parsed'!E2551</f>
        <v>0</v>
      </c>
      <c r="H2551" s="25">
        <f>'101_parsed'!F2551</f>
        <v>0</v>
      </c>
    </row>
    <row r="2552" spans="1:8" x14ac:dyDescent="0.2">
      <c r="A2552" s="25">
        <f>'101_parsed'!A2552</f>
        <v>2390</v>
      </c>
      <c r="B2552" s="33">
        <f>'101_parsed'!B2552</f>
        <v>62102</v>
      </c>
      <c r="C2552" s="25" t="str">
        <f>INDEX(all_banks!O:O,MATCH(A2552,all_banks!H:H,0))</f>
        <v>Банк "ИТУРУП" (ООО) (2390)</v>
      </c>
      <c r="D2552" s="25" t="str">
        <f>INDEX('101_accounts'!B:B,MATCH(B2552,'101_accounts'!A:A,0))</f>
        <v>62102   A  Предметы труда, полученные по договорам отступного, залога, назначение которых не определено</v>
      </c>
      <c r="E2552" s="25">
        <f>'101_parsed'!C2552</f>
        <v>0</v>
      </c>
      <c r="F2552" s="25">
        <f>'101_parsed'!D2552</f>
        <v>0</v>
      </c>
      <c r="G2552" s="25">
        <f>'101_parsed'!E2552</f>
        <v>0</v>
      </c>
      <c r="H2552" s="25">
        <f>'101_parsed'!F2552</f>
        <v>0</v>
      </c>
    </row>
    <row r="2553" spans="1:8" x14ac:dyDescent="0.2">
      <c r="A2553" s="25">
        <f>'101_parsed'!A2553</f>
        <v>2390</v>
      </c>
      <c r="B2553" s="33">
        <f>'101_parsed'!B2553</f>
        <v>62103</v>
      </c>
      <c r="C2553" s="25" t="str">
        <f>INDEX(all_banks!O:O,MATCH(A2553,all_banks!H:H,0))</f>
        <v>Банк "ИТУРУП" (ООО) (2390)</v>
      </c>
      <c r="D2553" s="25" t="str">
        <f>INDEX('101_accounts'!B:B,MATCH(B2553,'101_accounts'!A:A,0))</f>
        <v>62103   П  Резервы на возможные потери</v>
      </c>
      <c r="E2553" s="25">
        <f>'101_parsed'!C2553</f>
        <v>0</v>
      </c>
      <c r="F2553" s="25">
        <f>'101_parsed'!D2553</f>
        <v>0</v>
      </c>
      <c r="G2553" s="25">
        <f>'101_parsed'!E2553</f>
        <v>0</v>
      </c>
      <c r="H2553" s="25">
        <f>'101_parsed'!F2553</f>
        <v>0</v>
      </c>
    </row>
    <row r="2554" spans="1:8" x14ac:dyDescent="0.2">
      <c r="A2554" s="25">
        <f>'101_parsed'!A2554</f>
        <v>2867</v>
      </c>
      <c r="B2554" s="33">
        <f>'101_parsed'!B2554</f>
        <v>60401</v>
      </c>
      <c r="C2554" s="25" t="str">
        <f>INDEX(all_banks!O:O,MATCH(A2554,all_banks!H:H,0))</f>
        <v>АО "ИШБАНК" (2867)</v>
      </c>
      <c r="D2554" s="25" t="str">
        <f>INDEX('101_accounts'!B:B,MATCH(B2554,'101_accounts'!A:A,0))</f>
        <v>60401   A  Основные средства (кроме земли) (c 13.02.2018)_x000D_Категория 1- Здания и сооружения (до 31.12.2002)</v>
      </c>
      <c r="E2554" s="25">
        <f>'101_parsed'!C2554</f>
        <v>460708</v>
      </c>
      <c r="F2554" s="25">
        <f>'101_parsed'!D2554</f>
        <v>0</v>
      </c>
      <c r="G2554" s="25">
        <f>'101_parsed'!E2554</f>
        <v>468539</v>
      </c>
      <c r="H2554" s="25">
        <f>'101_parsed'!F2554</f>
        <v>0</v>
      </c>
    </row>
    <row r="2555" spans="1:8" x14ac:dyDescent="0.2">
      <c r="A2555" s="25">
        <f>'101_parsed'!A2555</f>
        <v>2867</v>
      </c>
      <c r="B2555" s="33">
        <f>'101_parsed'!B2555</f>
        <v>60404</v>
      </c>
      <c r="C2555" s="25" t="str">
        <f>INDEX(all_banks!O:O,MATCH(A2555,all_banks!H:H,0))</f>
        <v>АО "ИШБАНК" (2867)</v>
      </c>
      <c r="D2555" s="25" t="str">
        <f>INDEX('101_accounts'!B:B,MATCH(B2555,'101_accounts'!A:A,0))</f>
        <v>60404   A  Земля (c 13.02.2018)</v>
      </c>
      <c r="E2555" s="25">
        <f>'101_parsed'!C2555</f>
        <v>0</v>
      </c>
      <c r="F2555" s="25">
        <f>'101_parsed'!D2555</f>
        <v>0</v>
      </c>
      <c r="G2555" s="25">
        <f>'101_parsed'!E2555</f>
        <v>0</v>
      </c>
      <c r="H2555" s="25">
        <f>'101_parsed'!F2555</f>
        <v>0</v>
      </c>
    </row>
    <row r="2556" spans="1:8" x14ac:dyDescent="0.2">
      <c r="A2556" s="25">
        <f>'101_parsed'!A2556</f>
        <v>2867</v>
      </c>
      <c r="B2556" s="33">
        <f>'101_parsed'!B2556</f>
        <v>60405</v>
      </c>
      <c r="C2556" s="25" t="str">
        <f>INDEX(all_banks!O:O,MATCH(A2556,all_banks!H:H,0))</f>
        <v>АО "ИШБАНК" (2867)</v>
      </c>
      <c r="D2556" s="25" t="str">
        <f>INDEX('101_accounts'!B:B,MATCH(B2556,'101_accounts'!A:A,0))</f>
        <v>60405   П
A (до 31.01.2003)  Резервы на возможные потери (c 13.02.2018)
Долгосрочно арендуемые основные средства (до 31.01.2003)</v>
      </c>
      <c r="E2556" s="25">
        <f>'101_parsed'!C2556</f>
        <v>0</v>
      </c>
      <c r="F2556" s="25">
        <f>'101_parsed'!D2556</f>
        <v>0</v>
      </c>
      <c r="G2556" s="25">
        <f>'101_parsed'!E2556</f>
        <v>0</v>
      </c>
      <c r="H2556" s="25">
        <f>'101_parsed'!F2556</f>
        <v>0</v>
      </c>
    </row>
    <row r="2557" spans="1:8" x14ac:dyDescent="0.2">
      <c r="A2557" s="25">
        <f>'101_parsed'!A2557</f>
        <v>2867</v>
      </c>
      <c r="B2557" s="33">
        <f>'101_parsed'!B2557</f>
        <v>60414</v>
      </c>
      <c r="C2557" s="25" t="str">
        <f>INDEX(all_banks!O:O,MATCH(A2557,all_banks!H:H,0))</f>
        <v>АО "ИШБАНК" (2867)</v>
      </c>
      <c r="D2557" s="25" t="str">
        <f>INDEX('101_accounts'!B:B,MATCH(B2557,'101_accounts'!A:A,0))</f>
        <v>60414   П  Амортизация основных средств (кроме земли) (c 13.02.2018)</v>
      </c>
      <c r="E2557" s="25">
        <f>'101_parsed'!C2557</f>
        <v>0</v>
      </c>
      <c r="F2557" s="25">
        <f>'101_parsed'!D2557</f>
        <v>207144</v>
      </c>
      <c r="G2557" s="25">
        <f>'101_parsed'!E2557</f>
        <v>0</v>
      </c>
      <c r="H2557" s="25">
        <f>'101_parsed'!F2557</f>
        <v>211120</v>
      </c>
    </row>
    <row r="2558" spans="1:8" x14ac:dyDescent="0.2">
      <c r="A2558" s="25">
        <f>'101_parsed'!A2558</f>
        <v>2867</v>
      </c>
      <c r="B2558" s="33">
        <f>'101_parsed'!B2558</f>
        <v>60415</v>
      </c>
      <c r="C2558" s="25" t="str">
        <f>INDEX(all_banks!O:O,MATCH(A2558,all_banks!H:H,0))</f>
        <v>АО "ИШБАНК" (2867)</v>
      </c>
      <c r="D2558" s="25" t="str">
        <f>INDEX('101_accounts'!B:B,MATCH(B2558,'101_accounts'!A:A,0))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558" s="25">
        <f>'101_parsed'!C2558</f>
        <v>4290</v>
      </c>
      <c r="F2558" s="25">
        <f>'101_parsed'!D2558</f>
        <v>0</v>
      </c>
      <c r="G2558" s="25">
        <f>'101_parsed'!E2558</f>
        <v>7588</v>
      </c>
      <c r="H2558" s="25">
        <f>'101_parsed'!F2558</f>
        <v>0</v>
      </c>
    </row>
    <row r="2559" spans="1:8" x14ac:dyDescent="0.2">
      <c r="A2559" s="25">
        <f>'101_parsed'!A2559</f>
        <v>2867</v>
      </c>
      <c r="B2559" s="33">
        <f>'101_parsed'!B2559</f>
        <v>61901</v>
      </c>
      <c r="C2559" s="25" t="str">
        <f>INDEX(all_banks!O:O,MATCH(A2559,all_banks!H:H,0))</f>
        <v>АО "ИШБАНК" (2867)</v>
      </c>
      <c r="D2559" s="25" t="str">
        <f>INDEX('101_accounts'!B:B,MATCH(B2559,'101_accounts'!A:A,0))</f>
        <v>61901   A  Земля, временно неиспользуемая в основной деятельности</v>
      </c>
      <c r="E2559" s="25">
        <f>'101_parsed'!C2559</f>
        <v>0</v>
      </c>
      <c r="F2559" s="25">
        <f>'101_parsed'!D2559</f>
        <v>0</v>
      </c>
      <c r="G2559" s="25">
        <f>'101_parsed'!E2559</f>
        <v>0</v>
      </c>
      <c r="H2559" s="25">
        <f>'101_parsed'!F2559</f>
        <v>0</v>
      </c>
    </row>
    <row r="2560" spans="1:8" x14ac:dyDescent="0.2">
      <c r="A2560" s="25">
        <f>'101_parsed'!A2560</f>
        <v>2867</v>
      </c>
      <c r="B2560" s="33">
        <f>'101_parsed'!B2560</f>
        <v>61902</v>
      </c>
      <c r="C2560" s="25" t="str">
        <f>INDEX(all_banks!O:O,MATCH(A2560,all_banks!H:H,0))</f>
        <v>АО "ИШБАНК" (2867)</v>
      </c>
      <c r="D2560" s="25" t="str">
        <f>INDEX('101_accounts'!B:B,MATCH(B2560,'101_accounts'!A:A,0))</f>
        <v>61902   A  Земля, временно неиспользуемая в основной деятельности, переданная в аренду</v>
      </c>
      <c r="E2560" s="25">
        <f>'101_parsed'!C2560</f>
        <v>0</v>
      </c>
      <c r="F2560" s="25">
        <f>'101_parsed'!D2560</f>
        <v>0</v>
      </c>
      <c r="G2560" s="25">
        <f>'101_parsed'!E2560</f>
        <v>0</v>
      </c>
      <c r="H2560" s="25">
        <f>'101_parsed'!F2560</f>
        <v>0</v>
      </c>
    </row>
    <row r="2561" spans="1:8" x14ac:dyDescent="0.2">
      <c r="A2561" s="25">
        <f>'101_parsed'!A2561</f>
        <v>2867</v>
      </c>
      <c r="B2561" s="33">
        <f>'101_parsed'!B2561</f>
        <v>61903</v>
      </c>
      <c r="C2561" s="25" t="str">
        <f>INDEX(all_banks!O:O,MATCH(A2561,all_banks!H:H,0))</f>
        <v>АО "ИШБАНК" (2867)</v>
      </c>
      <c r="D2561" s="25" t="str">
        <f>INDEX('101_accounts'!B:B,MATCH(B2561,'101_accounts'!A:A,0))</f>
        <v>61903   A  Недвижимость (кроме земли), временно неиспользуемая в основной деятельности</v>
      </c>
      <c r="E2561" s="25">
        <f>'101_parsed'!C2561</f>
        <v>0</v>
      </c>
      <c r="F2561" s="25">
        <f>'101_parsed'!D2561</f>
        <v>0</v>
      </c>
      <c r="G2561" s="25">
        <f>'101_parsed'!E2561</f>
        <v>0</v>
      </c>
      <c r="H2561" s="25">
        <f>'101_parsed'!F2561</f>
        <v>0</v>
      </c>
    </row>
    <row r="2562" spans="1:8" x14ac:dyDescent="0.2">
      <c r="A2562" s="25">
        <f>'101_parsed'!A2562</f>
        <v>2867</v>
      </c>
      <c r="B2562" s="33">
        <f>'101_parsed'!B2562</f>
        <v>61904</v>
      </c>
      <c r="C2562" s="25" t="str">
        <f>INDEX(all_banks!O:O,MATCH(A2562,all_banks!H:H,0))</f>
        <v>АО "ИШБАНК" (2867)</v>
      </c>
      <c r="D2562" s="25" t="str">
        <f>INDEX('101_accounts'!B:B,MATCH(B2562,'101_accounts'!A:A,0))</f>
        <v>61904   A  Недвижимость (кроме земли), временно неиспользуемая в основной деятельности, переданная в аренду</v>
      </c>
      <c r="E2562" s="25">
        <f>'101_parsed'!C2562</f>
        <v>0</v>
      </c>
      <c r="F2562" s="25">
        <f>'101_parsed'!D2562</f>
        <v>0</v>
      </c>
      <c r="G2562" s="25">
        <f>'101_parsed'!E2562</f>
        <v>0</v>
      </c>
      <c r="H2562" s="25">
        <f>'101_parsed'!F2562</f>
        <v>0</v>
      </c>
    </row>
    <row r="2563" spans="1:8" x14ac:dyDescent="0.2">
      <c r="A2563" s="25">
        <f>'101_parsed'!A2563</f>
        <v>2867</v>
      </c>
      <c r="B2563" s="33">
        <f>'101_parsed'!B2563</f>
        <v>61905</v>
      </c>
      <c r="C2563" s="25" t="str">
        <f>INDEX(all_banks!O:O,MATCH(A2563,all_banks!H:H,0))</f>
        <v>АО "ИШБАНК" (2867)</v>
      </c>
      <c r="D2563" s="25" t="str">
        <f>INDEX('101_accounts'!B:B,MATCH(B2563,'101_accounts'!A:A,0))</f>
        <v>61905   A  Земля, временно неиспользуемая в основной деятельности, учитываемая по справедливой стоимости</v>
      </c>
      <c r="E2563" s="25">
        <f>'101_parsed'!C2563</f>
        <v>0</v>
      </c>
      <c r="F2563" s="25">
        <f>'101_parsed'!D2563</f>
        <v>0</v>
      </c>
      <c r="G2563" s="25">
        <f>'101_parsed'!E2563</f>
        <v>0</v>
      </c>
      <c r="H2563" s="25">
        <f>'101_parsed'!F2563</f>
        <v>0</v>
      </c>
    </row>
    <row r="2564" spans="1:8" x14ac:dyDescent="0.2">
      <c r="A2564" s="25">
        <f>'101_parsed'!A2564</f>
        <v>2867</v>
      </c>
      <c r="B2564" s="33">
        <f>'101_parsed'!B2564</f>
        <v>61906</v>
      </c>
      <c r="C2564" s="25" t="str">
        <f>INDEX(all_banks!O:O,MATCH(A2564,all_banks!H:H,0))</f>
        <v>АО "ИШБАНК" (2867)</v>
      </c>
      <c r="D2564" s="25" t="str">
        <f>INDEX('101_accounts'!B:B,MATCH(B2564,'101_accounts'!A:A,0))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564" s="25">
        <f>'101_parsed'!C2564</f>
        <v>0</v>
      </c>
      <c r="F2564" s="25">
        <f>'101_parsed'!D2564</f>
        <v>0</v>
      </c>
      <c r="G2564" s="25">
        <f>'101_parsed'!E2564</f>
        <v>0</v>
      </c>
      <c r="H2564" s="25">
        <f>'101_parsed'!F2564</f>
        <v>0</v>
      </c>
    </row>
    <row r="2565" spans="1:8" x14ac:dyDescent="0.2">
      <c r="A2565" s="25">
        <f>'101_parsed'!A2565</f>
        <v>2867</v>
      </c>
      <c r="B2565" s="33">
        <f>'101_parsed'!B2565</f>
        <v>61907</v>
      </c>
      <c r="C2565" s="25" t="str">
        <f>INDEX(all_banks!O:O,MATCH(A2565,all_banks!H:H,0))</f>
        <v>АО "ИШБАНК" (2867)</v>
      </c>
      <c r="D2565" s="25" t="str">
        <f>INDEX('101_accounts'!B:B,MATCH(B2565,'101_accounts'!A:A,0))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565" s="25">
        <f>'101_parsed'!C2565</f>
        <v>0</v>
      </c>
      <c r="F2565" s="25">
        <f>'101_parsed'!D2565</f>
        <v>0</v>
      </c>
      <c r="G2565" s="25">
        <f>'101_parsed'!E2565</f>
        <v>0</v>
      </c>
      <c r="H2565" s="25">
        <f>'101_parsed'!F2565</f>
        <v>0</v>
      </c>
    </row>
    <row r="2566" spans="1:8" x14ac:dyDescent="0.2">
      <c r="A2566" s="25">
        <f>'101_parsed'!A2566</f>
        <v>2867</v>
      </c>
      <c r="B2566" s="33">
        <f>'101_parsed'!B2566</f>
        <v>61908</v>
      </c>
      <c r="C2566" s="25" t="str">
        <f>INDEX(all_banks!O:O,MATCH(A2566,all_banks!H:H,0))</f>
        <v>АО "ИШБАНК" (2867)</v>
      </c>
      <c r="D2566" s="25" t="str">
        <f>INDEX('101_accounts'!B:B,MATCH(B2566,'101_accounts'!A:A,0))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566" s="25">
        <f>'101_parsed'!C2566</f>
        <v>0</v>
      </c>
      <c r="F2566" s="25">
        <f>'101_parsed'!D2566</f>
        <v>0</v>
      </c>
      <c r="G2566" s="25">
        <f>'101_parsed'!E2566</f>
        <v>0</v>
      </c>
      <c r="H2566" s="25">
        <f>'101_parsed'!F2566</f>
        <v>0</v>
      </c>
    </row>
    <row r="2567" spans="1:8" x14ac:dyDescent="0.2">
      <c r="A2567" s="25">
        <f>'101_parsed'!A2567</f>
        <v>2867</v>
      </c>
      <c r="B2567" s="33">
        <f>'101_parsed'!B2567</f>
        <v>61909</v>
      </c>
      <c r="C2567" s="25" t="str">
        <f>INDEX(all_banks!O:O,MATCH(A2567,all_banks!H:H,0))</f>
        <v>АО "ИШБАНК" (2867)</v>
      </c>
      <c r="D2567" s="25" t="str">
        <f>INDEX('101_accounts'!B:B,MATCH(B2567,'101_accounts'!A:A,0))</f>
        <v>61909   П  Амортизация недвижимости (кроме земли), временно неиспользуемой в основной деятельности</v>
      </c>
      <c r="E2567" s="25">
        <f>'101_parsed'!C2567</f>
        <v>0</v>
      </c>
      <c r="F2567" s="25">
        <f>'101_parsed'!D2567</f>
        <v>0</v>
      </c>
      <c r="G2567" s="25">
        <f>'101_parsed'!E2567</f>
        <v>0</v>
      </c>
      <c r="H2567" s="25">
        <f>'101_parsed'!F2567</f>
        <v>0</v>
      </c>
    </row>
    <row r="2568" spans="1:8" x14ac:dyDescent="0.2">
      <c r="A2568" s="25">
        <f>'101_parsed'!A2568</f>
        <v>2867</v>
      </c>
      <c r="B2568" s="33">
        <f>'101_parsed'!B2568</f>
        <v>61910</v>
      </c>
      <c r="C2568" s="25" t="str">
        <f>INDEX(all_banks!O:O,MATCH(A2568,all_banks!H:H,0))</f>
        <v>АО "ИШБАНК" (2867)</v>
      </c>
      <c r="D2568" s="25" t="str">
        <f>INDEX('101_accounts'!B:B,MATCH(B2568,'101_accounts'!A:A,0))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568" s="25">
        <f>'101_parsed'!C2568</f>
        <v>0</v>
      </c>
      <c r="F2568" s="25">
        <f>'101_parsed'!D2568</f>
        <v>0</v>
      </c>
      <c r="G2568" s="25">
        <f>'101_parsed'!E2568</f>
        <v>0</v>
      </c>
      <c r="H2568" s="25">
        <f>'101_parsed'!F2568</f>
        <v>0</v>
      </c>
    </row>
    <row r="2569" spans="1:8" x14ac:dyDescent="0.2">
      <c r="A2569" s="25">
        <f>'101_parsed'!A2569</f>
        <v>2867</v>
      </c>
      <c r="B2569" s="33">
        <f>'101_parsed'!B2569</f>
        <v>61911</v>
      </c>
      <c r="C2569" s="25" t="str">
        <f>INDEX(all_banks!O:O,MATCH(A2569,all_banks!H:H,0))</f>
        <v>АО "ИШБАНК" (2867)</v>
      </c>
      <c r="D2569" s="25" t="str">
        <f>INDEX('101_accounts'!B:B,MATCH(B2569,'101_accounts'!A:A,0))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569" s="25">
        <f>'101_parsed'!C2569</f>
        <v>0</v>
      </c>
      <c r="F2569" s="25">
        <f>'101_parsed'!D2569</f>
        <v>0</v>
      </c>
      <c r="G2569" s="25">
        <f>'101_parsed'!E2569</f>
        <v>0</v>
      </c>
      <c r="H2569" s="25">
        <f>'101_parsed'!F2569</f>
        <v>0</v>
      </c>
    </row>
    <row r="2570" spans="1:8" x14ac:dyDescent="0.2">
      <c r="A2570" s="25">
        <f>'101_parsed'!A2570</f>
        <v>2867</v>
      </c>
      <c r="B2570" s="33">
        <f>'101_parsed'!B2570</f>
        <v>61912</v>
      </c>
      <c r="C2570" s="25" t="str">
        <f>INDEX(all_banks!O:O,MATCH(A2570,all_banks!H:H,0))</f>
        <v>АО "ИШБАНК" (2867)</v>
      </c>
      <c r="D2570" s="25" t="str">
        <f>INDEX('101_accounts'!B:B,MATCH(B2570,'101_accounts'!A:A,0))</f>
        <v>61912   П  Резервы на возможные потери</v>
      </c>
      <c r="E2570" s="25">
        <f>'101_parsed'!C2570</f>
        <v>0</v>
      </c>
      <c r="F2570" s="25">
        <f>'101_parsed'!D2570</f>
        <v>0</v>
      </c>
      <c r="G2570" s="25">
        <f>'101_parsed'!E2570</f>
        <v>0</v>
      </c>
      <c r="H2570" s="25">
        <f>'101_parsed'!F2570</f>
        <v>0</v>
      </c>
    </row>
    <row r="2571" spans="1:8" x14ac:dyDescent="0.2">
      <c r="A2571" s="25">
        <f>'101_parsed'!A2571</f>
        <v>2867</v>
      </c>
      <c r="B2571" s="33">
        <f>'101_parsed'!B2571</f>
        <v>62001</v>
      </c>
      <c r="C2571" s="25" t="str">
        <f>INDEX(all_banks!O:O,MATCH(A2571,all_banks!H:H,0))</f>
        <v>АО "ИШБАНК" (2867)</v>
      </c>
      <c r="D2571" s="25" t="str">
        <f>INDEX('101_accounts'!B:B,MATCH(B2571,'101_accounts'!A:A,0))</f>
        <v>62001   A  Долгосрочные активы, предназначенные для продажи</v>
      </c>
      <c r="E2571" s="25">
        <f>'101_parsed'!C2571</f>
        <v>39778</v>
      </c>
      <c r="F2571" s="25">
        <f>'101_parsed'!D2571</f>
        <v>0</v>
      </c>
      <c r="G2571" s="25">
        <f>'101_parsed'!E2571</f>
        <v>34978</v>
      </c>
      <c r="H2571" s="25">
        <f>'101_parsed'!F2571</f>
        <v>0</v>
      </c>
    </row>
    <row r="2572" spans="1:8" x14ac:dyDescent="0.2">
      <c r="A2572" s="25">
        <f>'101_parsed'!A2572</f>
        <v>2867</v>
      </c>
      <c r="B2572" s="33">
        <f>'101_parsed'!B2572</f>
        <v>62002</v>
      </c>
      <c r="C2572" s="25" t="str">
        <f>INDEX(all_banks!O:O,MATCH(A2572,all_banks!H:H,0))</f>
        <v>АО "ИШБАНК" (2867)</v>
      </c>
      <c r="D2572" s="25" t="str">
        <f>INDEX('101_accounts'!B:B,MATCH(B2572,'101_accounts'!A:A,0))</f>
        <v>62002   П  Резервы на возможные потери</v>
      </c>
      <c r="E2572" s="25">
        <f>'101_parsed'!C2572</f>
        <v>0</v>
      </c>
      <c r="F2572" s="25">
        <f>'101_parsed'!D2572</f>
        <v>2</v>
      </c>
      <c r="G2572" s="25">
        <f>'101_parsed'!E2572</f>
        <v>0</v>
      </c>
      <c r="H2572" s="25">
        <f>'101_parsed'!F2572</f>
        <v>4</v>
      </c>
    </row>
    <row r="2573" spans="1:8" x14ac:dyDescent="0.2">
      <c r="A2573" s="25">
        <f>'101_parsed'!A2573</f>
        <v>2867</v>
      </c>
      <c r="B2573" s="33">
        <f>'101_parsed'!B2573</f>
        <v>62101</v>
      </c>
      <c r="C2573" s="25" t="str">
        <f>INDEX(all_banks!O:O,MATCH(A2573,all_banks!H:H,0))</f>
        <v>АО "ИШБАНК" (2867)</v>
      </c>
      <c r="D2573" s="25" t="str">
        <f>INDEX('101_accounts'!B:B,MATCH(B2573,'101_accounts'!A:A,0))</f>
        <v>62101   A  Средства труда, полученные по договорам отступного, залога, назначение которых не определено</v>
      </c>
      <c r="E2573" s="25">
        <f>'101_parsed'!C2573</f>
        <v>0</v>
      </c>
      <c r="F2573" s="25">
        <f>'101_parsed'!D2573</f>
        <v>0</v>
      </c>
      <c r="G2573" s="25">
        <f>'101_parsed'!E2573</f>
        <v>0</v>
      </c>
      <c r="H2573" s="25">
        <f>'101_parsed'!F2573</f>
        <v>0</v>
      </c>
    </row>
    <row r="2574" spans="1:8" x14ac:dyDescent="0.2">
      <c r="A2574" s="25">
        <f>'101_parsed'!A2574</f>
        <v>2867</v>
      </c>
      <c r="B2574" s="33">
        <f>'101_parsed'!B2574</f>
        <v>62102</v>
      </c>
      <c r="C2574" s="25" t="str">
        <f>INDEX(all_banks!O:O,MATCH(A2574,all_banks!H:H,0))</f>
        <v>АО "ИШБАНК" (2867)</v>
      </c>
      <c r="D2574" s="25" t="str">
        <f>INDEX('101_accounts'!B:B,MATCH(B2574,'101_accounts'!A:A,0))</f>
        <v>62102   A  Предметы труда, полученные по договорам отступного, залога, назначение которых не определено</v>
      </c>
      <c r="E2574" s="25">
        <f>'101_parsed'!C2574</f>
        <v>16</v>
      </c>
      <c r="F2574" s="25">
        <f>'101_parsed'!D2574</f>
        <v>0</v>
      </c>
      <c r="G2574" s="25">
        <f>'101_parsed'!E2574</f>
        <v>16</v>
      </c>
      <c r="H2574" s="25">
        <f>'101_parsed'!F2574</f>
        <v>0</v>
      </c>
    </row>
    <row r="2575" spans="1:8" x14ac:dyDescent="0.2">
      <c r="A2575" s="25">
        <f>'101_parsed'!A2575</f>
        <v>2867</v>
      </c>
      <c r="B2575" s="33">
        <f>'101_parsed'!B2575</f>
        <v>62103</v>
      </c>
      <c r="C2575" s="25" t="str">
        <f>INDEX(all_banks!O:O,MATCH(A2575,all_banks!H:H,0))</f>
        <v>АО "ИШБАНК" (2867)</v>
      </c>
      <c r="D2575" s="25" t="str">
        <f>INDEX('101_accounts'!B:B,MATCH(B2575,'101_accounts'!A:A,0))</f>
        <v>62103   П  Резервы на возможные потери</v>
      </c>
      <c r="E2575" s="25">
        <f>'101_parsed'!C2575</f>
        <v>0</v>
      </c>
      <c r="F2575" s="25">
        <f>'101_parsed'!D2575</f>
        <v>0</v>
      </c>
      <c r="G2575" s="25">
        <f>'101_parsed'!E2575</f>
        <v>0</v>
      </c>
      <c r="H2575" s="25">
        <f>'101_parsed'!F2575</f>
        <v>0</v>
      </c>
    </row>
    <row r="2576" spans="1:8" x14ac:dyDescent="0.2">
      <c r="A2576" s="25">
        <f>'101_parsed'!A2576</f>
        <v>2802</v>
      </c>
      <c r="B2576" s="33">
        <f>'101_parsed'!B2576</f>
        <v>60401</v>
      </c>
      <c r="C2576" s="25" t="str">
        <f>INDEX(all_banks!O:O,MATCH(A2576,all_banks!H:H,0))</f>
        <v>Банк "Йошкар-Ола" (ПАО) (2802)</v>
      </c>
      <c r="D2576" s="25" t="str">
        <f>INDEX('101_accounts'!B:B,MATCH(B2576,'101_accounts'!A:A,0))</f>
        <v>60401   A  Основные средства (кроме земли) (c 13.02.2018)_x000D_Категория 1- Здания и сооружения (до 31.12.2002)</v>
      </c>
      <c r="E2576" s="25">
        <f>'101_parsed'!C2576</f>
        <v>137940</v>
      </c>
      <c r="F2576" s="25">
        <f>'101_parsed'!D2576</f>
        <v>0</v>
      </c>
      <c r="G2576" s="25">
        <f>'101_parsed'!E2576</f>
        <v>137940</v>
      </c>
      <c r="H2576" s="25">
        <f>'101_parsed'!F2576</f>
        <v>0</v>
      </c>
    </row>
    <row r="2577" spans="1:8" x14ac:dyDescent="0.2">
      <c r="A2577" s="25">
        <f>'101_parsed'!A2577</f>
        <v>2802</v>
      </c>
      <c r="B2577" s="33">
        <f>'101_parsed'!B2577</f>
        <v>60404</v>
      </c>
      <c r="C2577" s="25" t="str">
        <f>INDEX(all_banks!O:O,MATCH(A2577,all_banks!H:H,0))</f>
        <v>Банк "Йошкар-Ола" (ПАО) (2802)</v>
      </c>
      <c r="D2577" s="25" t="str">
        <f>INDEX('101_accounts'!B:B,MATCH(B2577,'101_accounts'!A:A,0))</f>
        <v>60404   A  Земля (c 13.02.2018)</v>
      </c>
      <c r="E2577" s="25">
        <f>'101_parsed'!C2577</f>
        <v>1292</v>
      </c>
      <c r="F2577" s="25">
        <f>'101_parsed'!D2577</f>
        <v>0</v>
      </c>
      <c r="G2577" s="25">
        <f>'101_parsed'!E2577</f>
        <v>1292</v>
      </c>
      <c r="H2577" s="25">
        <f>'101_parsed'!F2577</f>
        <v>0</v>
      </c>
    </row>
    <row r="2578" spans="1:8" x14ac:dyDescent="0.2">
      <c r="A2578" s="25">
        <f>'101_parsed'!A2578</f>
        <v>2802</v>
      </c>
      <c r="B2578" s="33">
        <f>'101_parsed'!B2578</f>
        <v>60405</v>
      </c>
      <c r="C2578" s="25" t="str">
        <f>INDEX(all_banks!O:O,MATCH(A2578,all_banks!H:H,0))</f>
        <v>Банк "Йошкар-Ола" (ПАО) (2802)</v>
      </c>
      <c r="D2578" s="25" t="str">
        <f>INDEX('101_accounts'!B:B,MATCH(B2578,'101_accounts'!A:A,0))</f>
        <v>60405   П
A (до 31.01.2003)  Резервы на возможные потери (c 13.02.2018)
Долгосрочно арендуемые основные средства (до 31.01.2003)</v>
      </c>
      <c r="E2578" s="25">
        <f>'101_parsed'!C2578</f>
        <v>0</v>
      </c>
      <c r="F2578" s="25">
        <f>'101_parsed'!D2578</f>
        <v>0</v>
      </c>
      <c r="G2578" s="25">
        <f>'101_parsed'!E2578</f>
        <v>0</v>
      </c>
      <c r="H2578" s="25">
        <f>'101_parsed'!F2578</f>
        <v>0</v>
      </c>
    </row>
    <row r="2579" spans="1:8" x14ac:dyDescent="0.2">
      <c r="A2579" s="25">
        <f>'101_parsed'!A2579</f>
        <v>2802</v>
      </c>
      <c r="B2579" s="33">
        <f>'101_parsed'!B2579</f>
        <v>60414</v>
      </c>
      <c r="C2579" s="25" t="str">
        <f>INDEX(all_banks!O:O,MATCH(A2579,all_banks!H:H,0))</f>
        <v>Банк "Йошкар-Ола" (ПАО) (2802)</v>
      </c>
      <c r="D2579" s="25" t="str">
        <f>INDEX('101_accounts'!B:B,MATCH(B2579,'101_accounts'!A:A,0))</f>
        <v>60414   П  Амортизация основных средств (кроме земли) (c 13.02.2018)</v>
      </c>
      <c r="E2579" s="25">
        <f>'101_parsed'!C2579</f>
        <v>0</v>
      </c>
      <c r="F2579" s="25">
        <f>'101_parsed'!D2579</f>
        <v>62542</v>
      </c>
      <c r="G2579" s="25">
        <f>'101_parsed'!E2579</f>
        <v>0</v>
      </c>
      <c r="H2579" s="25">
        <f>'101_parsed'!F2579</f>
        <v>63909</v>
      </c>
    </row>
    <row r="2580" spans="1:8" x14ac:dyDescent="0.2">
      <c r="A2580" s="25">
        <f>'101_parsed'!A2580</f>
        <v>2802</v>
      </c>
      <c r="B2580" s="33">
        <f>'101_parsed'!B2580</f>
        <v>60415</v>
      </c>
      <c r="C2580" s="25" t="str">
        <f>INDEX(all_banks!O:O,MATCH(A2580,all_banks!H:H,0))</f>
        <v>Банк "Йошкар-Ола" (ПАО) (2802)</v>
      </c>
      <c r="D2580" s="25" t="str">
        <f>INDEX('101_accounts'!B:B,MATCH(B2580,'101_accounts'!A:A,0))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580" s="25">
        <f>'101_parsed'!C2580</f>
        <v>0</v>
      </c>
      <c r="F2580" s="25">
        <f>'101_parsed'!D2580</f>
        <v>0</v>
      </c>
      <c r="G2580" s="25">
        <f>'101_parsed'!E2580</f>
        <v>0</v>
      </c>
      <c r="H2580" s="25">
        <f>'101_parsed'!F2580</f>
        <v>0</v>
      </c>
    </row>
    <row r="2581" spans="1:8" x14ac:dyDescent="0.2">
      <c r="A2581" s="25">
        <f>'101_parsed'!A2581</f>
        <v>2802</v>
      </c>
      <c r="B2581" s="33">
        <f>'101_parsed'!B2581</f>
        <v>61901</v>
      </c>
      <c r="C2581" s="25" t="str">
        <f>INDEX(all_banks!O:O,MATCH(A2581,all_banks!H:H,0))</f>
        <v>Банк "Йошкар-Ола" (ПАО) (2802)</v>
      </c>
      <c r="D2581" s="25" t="str">
        <f>INDEX('101_accounts'!B:B,MATCH(B2581,'101_accounts'!A:A,0))</f>
        <v>61901   A  Земля, временно неиспользуемая в основной деятельности</v>
      </c>
      <c r="E2581" s="25">
        <f>'101_parsed'!C2581</f>
        <v>0</v>
      </c>
      <c r="F2581" s="25">
        <f>'101_parsed'!D2581</f>
        <v>0</v>
      </c>
      <c r="G2581" s="25">
        <f>'101_parsed'!E2581</f>
        <v>0</v>
      </c>
      <c r="H2581" s="25">
        <f>'101_parsed'!F2581</f>
        <v>0</v>
      </c>
    </row>
    <row r="2582" spans="1:8" x14ac:dyDescent="0.2">
      <c r="A2582" s="25">
        <f>'101_parsed'!A2582</f>
        <v>2802</v>
      </c>
      <c r="B2582" s="33">
        <f>'101_parsed'!B2582</f>
        <v>61902</v>
      </c>
      <c r="C2582" s="25" t="str">
        <f>INDEX(all_banks!O:O,MATCH(A2582,all_banks!H:H,0))</f>
        <v>Банк "Йошкар-Ола" (ПАО) (2802)</v>
      </c>
      <c r="D2582" s="25" t="str">
        <f>INDEX('101_accounts'!B:B,MATCH(B2582,'101_accounts'!A:A,0))</f>
        <v>61902   A  Земля, временно неиспользуемая в основной деятельности, переданная в аренду</v>
      </c>
      <c r="E2582" s="25">
        <f>'101_parsed'!C2582</f>
        <v>0</v>
      </c>
      <c r="F2582" s="25">
        <f>'101_parsed'!D2582</f>
        <v>0</v>
      </c>
      <c r="G2582" s="25">
        <f>'101_parsed'!E2582</f>
        <v>0</v>
      </c>
      <c r="H2582" s="25">
        <f>'101_parsed'!F2582</f>
        <v>0</v>
      </c>
    </row>
    <row r="2583" spans="1:8" x14ac:dyDescent="0.2">
      <c r="A2583" s="25">
        <f>'101_parsed'!A2583</f>
        <v>2802</v>
      </c>
      <c r="B2583" s="33">
        <f>'101_parsed'!B2583</f>
        <v>61903</v>
      </c>
      <c r="C2583" s="25" t="str">
        <f>INDEX(all_banks!O:O,MATCH(A2583,all_banks!H:H,0))</f>
        <v>Банк "Йошкар-Ола" (ПАО) (2802)</v>
      </c>
      <c r="D2583" s="25" t="str">
        <f>INDEX('101_accounts'!B:B,MATCH(B2583,'101_accounts'!A:A,0))</f>
        <v>61903   A  Недвижимость (кроме земли), временно неиспользуемая в основной деятельности</v>
      </c>
      <c r="E2583" s="25">
        <f>'101_parsed'!C2583</f>
        <v>0</v>
      </c>
      <c r="F2583" s="25">
        <f>'101_parsed'!D2583</f>
        <v>0</v>
      </c>
      <c r="G2583" s="25">
        <f>'101_parsed'!E2583</f>
        <v>0</v>
      </c>
      <c r="H2583" s="25">
        <f>'101_parsed'!F2583</f>
        <v>0</v>
      </c>
    </row>
    <row r="2584" spans="1:8" x14ac:dyDescent="0.2">
      <c r="A2584" s="25">
        <f>'101_parsed'!A2584</f>
        <v>2802</v>
      </c>
      <c r="B2584" s="33">
        <f>'101_parsed'!B2584</f>
        <v>61904</v>
      </c>
      <c r="C2584" s="25" t="str">
        <f>INDEX(all_banks!O:O,MATCH(A2584,all_banks!H:H,0))</f>
        <v>Банк "Йошкар-Ола" (ПАО) (2802)</v>
      </c>
      <c r="D2584" s="25" t="str">
        <f>INDEX('101_accounts'!B:B,MATCH(B2584,'101_accounts'!A:A,0))</f>
        <v>61904   A  Недвижимость (кроме земли), временно неиспользуемая в основной деятельности, переданная в аренду</v>
      </c>
      <c r="E2584" s="25">
        <f>'101_parsed'!C2584</f>
        <v>0</v>
      </c>
      <c r="F2584" s="25">
        <f>'101_parsed'!D2584</f>
        <v>0</v>
      </c>
      <c r="G2584" s="25">
        <f>'101_parsed'!E2584</f>
        <v>0</v>
      </c>
      <c r="H2584" s="25">
        <f>'101_parsed'!F2584</f>
        <v>0</v>
      </c>
    </row>
    <row r="2585" spans="1:8" x14ac:dyDescent="0.2">
      <c r="A2585" s="25">
        <f>'101_parsed'!A2585</f>
        <v>2802</v>
      </c>
      <c r="B2585" s="33">
        <f>'101_parsed'!B2585</f>
        <v>61905</v>
      </c>
      <c r="C2585" s="25" t="str">
        <f>INDEX(all_banks!O:O,MATCH(A2585,all_banks!H:H,0))</f>
        <v>Банк "Йошкар-Ола" (ПАО) (2802)</v>
      </c>
      <c r="D2585" s="25" t="str">
        <f>INDEX('101_accounts'!B:B,MATCH(B2585,'101_accounts'!A:A,0))</f>
        <v>61905   A  Земля, временно неиспользуемая в основной деятельности, учитываемая по справедливой стоимости</v>
      </c>
      <c r="E2585" s="25">
        <f>'101_parsed'!C2585</f>
        <v>41</v>
      </c>
      <c r="F2585" s="25">
        <f>'101_parsed'!D2585</f>
        <v>0</v>
      </c>
      <c r="G2585" s="25">
        <f>'101_parsed'!E2585</f>
        <v>41</v>
      </c>
      <c r="H2585" s="25">
        <f>'101_parsed'!F2585</f>
        <v>0</v>
      </c>
    </row>
    <row r="2586" spans="1:8" x14ac:dyDescent="0.2">
      <c r="A2586" s="25">
        <f>'101_parsed'!A2586</f>
        <v>2802</v>
      </c>
      <c r="B2586" s="33">
        <f>'101_parsed'!B2586</f>
        <v>61906</v>
      </c>
      <c r="C2586" s="25" t="str">
        <f>INDEX(all_banks!O:O,MATCH(A2586,all_banks!H:H,0))</f>
        <v>Банк "Йошкар-Ола" (ПАО) (2802)</v>
      </c>
      <c r="D2586" s="25" t="str">
        <f>INDEX('101_accounts'!B:B,MATCH(B2586,'101_accounts'!A:A,0))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586" s="25">
        <f>'101_parsed'!C2586</f>
        <v>0</v>
      </c>
      <c r="F2586" s="25">
        <f>'101_parsed'!D2586</f>
        <v>0</v>
      </c>
      <c r="G2586" s="25">
        <f>'101_parsed'!E2586</f>
        <v>0</v>
      </c>
      <c r="H2586" s="25">
        <f>'101_parsed'!F2586</f>
        <v>0</v>
      </c>
    </row>
    <row r="2587" spans="1:8" x14ac:dyDescent="0.2">
      <c r="A2587" s="25">
        <f>'101_parsed'!A2587</f>
        <v>2802</v>
      </c>
      <c r="B2587" s="33">
        <f>'101_parsed'!B2587</f>
        <v>61907</v>
      </c>
      <c r="C2587" s="25" t="str">
        <f>INDEX(all_banks!O:O,MATCH(A2587,all_banks!H:H,0))</f>
        <v>Банк "Йошкар-Ола" (ПАО) (2802)</v>
      </c>
      <c r="D2587" s="25" t="str">
        <f>INDEX('101_accounts'!B:B,MATCH(B2587,'101_accounts'!A:A,0))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587" s="25">
        <f>'101_parsed'!C2587</f>
        <v>298</v>
      </c>
      <c r="F2587" s="25">
        <f>'101_parsed'!D2587</f>
        <v>0</v>
      </c>
      <c r="G2587" s="25">
        <f>'101_parsed'!E2587</f>
        <v>298</v>
      </c>
      <c r="H2587" s="25">
        <f>'101_parsed'!F2587</f>
        <v>0</v>
      </c>
    </row>
    <row r="2588" spans="1:8" x14ac:dyDescent="0.2">
      <c r="A2588" s="25">
        <f>'101_parsed'!A2588</f>
        <v>2802</v>
      </c>
      <c r="B2588" s="33">
        <f>'101_parsed'!B2588</f>
        <v>61908</v>
      </c>
      <c r="C2588" s="25" t="str">
        <f>INDEX(all_banks!O:O,MATCH(A2588,all_banks!H:H,0))</f>
        <v>Банк "Йошкар-Ола" (ПАО) (2802)</v>
      </c>
      <c r="D2588" s="25" t="str">
        <f>INDEX('101_accounts'!B:B,MATCH(B2588,'101_accounts'!A:A,0))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588" s="25">
        <f>'101_parsed'!C2588</f>
        <v>0</v>
      </c>
      <c r="F2588" s="25">
        <f>'101_parsed'!D2588</f>
        <v>0</v>
      </c>
      <c r="G2588" s="25">
        <f>'101_parsed'!E2588</f>
        <v>0</v>
      </c>
      <c r="H2588" s="25">
        <f>'101_parsed'!F2588</f>
        <v>0</v>
      </c>
    </row>
    <row r="2589" spans="1:8" x14ac:dyDescent="0.2">
      <c r="A2589" s="25">
        <f>'101_parsed'!A2589</f>
        <v>2802</v>
      </c>
      <c r="B2589" s="33">
        <f>'101_parsed'!B2589</f>
        <v>61909</v>
      </c>
      <c r="C2589" s="25" t="str">
        <f>INDEX(all_banks!O:O,MATCH(A2589,all_banks!H:H,0))</f>
        <v>Банк "Йошкар-Ола" (ПАО) (2802)</v>
      </c>
      <c r="D2589" s="25" t="str">
        <f>INDEX('101_accounts'!B:B,MATCH(B2589,'101_accounts'!A:A,0))</f>
        <v>61909   П  Амортизация недвижимости (кроме земли), временно неиспользуемой в основной деятельности</v>
      </c>
      <c r="E2589" s="25">
        <f>'101_parsed'!C2589</f>
        <v>0</v>
      </c>
      <c r="F2589" s="25">
        <f>'101_parsed'!D2589</f>
        <v>0</v>
      </c>
      <c r="G2589" s="25">
        <f>'101_parsed'!E2589</f>
        <v>0</v>
      </c>
      <c r="H2589" s="25">
        <f>'101_parsed'!F2589</f>
        <v>0</v>
      </c>
    </row>
    <row r="2590" spans="1:8" x14ac:dyDescent="0.2">
      <c r="A2590" s="25">
        <f>'101_parsed'!A2590</f>
        <v>2802</v>
      </c>
      <c r="B2590" s="33">
        <f>'101_parsed'!B2590</f>
        <v>61910</v>
      </c>
      <c r="C2590" s="25" t="str">
        <f>INDEX(all_banks!O:O,MATCH(A2590,all_banks!H:H,0))</f>
        <v>Банк "Йошкар-Ола" (ПАО) (2802)</v>
      </c>
      <c r="D2590" s="25" t="str">
        <f>INDEX('101_accounts'!B:B,MATCH(B2590,'101_accounts'!A:A,0))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590" s="25">
        <f>'101_parsed'!C2590</f>
        <v>0</v>
      </c>
      <c r="F2590" s="25">
        <f>'101_parsed'!D2590</f>
        <v>0</v>
      </c>
      <c r="G2590" s="25">
        <f>'101_parsed'!E2590</f>
        <v>0</v>
      </c>
      <c r="H2590" s="25">
        <f>'101_parsed'!F2590</f>
        <v>0</v>
      </c>
    </row>
    <row r="2591" spans="1:8" x14ac:dyDescent="0.2">
      <c r="A2591" s="25">
        <f>'101_parsed'!A2591</f>
        <v>2802</v>
      </c>
      <c r="B2591" s="33">
        <f>'101_parsed'!B2591</f>
        <v>61911</v>
      </c>
      <c r="C2591" s="25" t="str">
        <f>INDEX(all_banks!O:O,MATCH(A2591,all_banks!H:H,0))</f>
        <v>Банк "Йошкар-Ола" (ПАО) (2802)</v>
      </c>
      <c r="D2591" s="25" t="str">
        <f>INDEX('101_accounts'!B:B,MATCH(B2591,'101_accounts'!A:A,0))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591" s="25">
        <f>'101_parsed'!C2591</f>
        <v>0</v>
      </c>
      <c r="F2591" s="25">
        <f>'101_parsed'!D2591</f>
        <v>0</v>
      </c>
      <c r="G2591" s="25">
        <f>'101_parsed'!E2591</f>
        <v>0</v>
      </c>
      <c r="H2591" s="25">
        <f>'101_parsed'!F2591</f>
        <v>0</v>
      </c>
    </row>
    <row r="2592" spans="1:8" x14ac:dyDescent="0.2">
      <c r="A2592" s="25">
        <f>'101_parsed'!A2592</f>
        <v>2802</v>
      </c>
      <c r="B2592" s="33">
        <f>'101_parsed'!B2592</f>
        <v>61912</v>
      </c>
      <c r="C2592" s="25" t="str">
        <f>INDEX(all_banks!O:O,MATCH(A2592,all_banks!H:H,0))</f>
        <v>Банк "Йошкар-Ола" (ПАО) (2802)</v>
      </c>
      <c r="D2592" s="25" t="str">
        <f>INDEX('101_accounts'!B:B,MATCH(B2592,'101_accounts'!A:A,0))</f>
        <v>61912   П  Резервы на возможные потери</v>
      </c>
      <c r="E2592" s="25">
        <f>'101_parsed'!C2592</f>
        <v>0</v>
      </c>
      <c r="F2592" s="25">
        <f>'101_parsed'!D2592</f>
        <v>0</v>
      </c>
      <c r="G2592" s="25">
        <f>'101_parsed'!E2592</f>
        <v>0</v>
      </c>
      <c r="H2592" s="25">
        <f>'101_parsed'!F2592</f>
        <v>0</v>
      </c>
    </row>
    <row r="2593" spans="1:8" x14ac:dyDescent="0.2">
      <c r="A2593" s="25">
        <f>'101_parsed'!A2593</f>
        <v>2802</v>
      </c>
      <c r="B2593" s="33">
        <f>'101_parsed'!B2593</f>
        <v>62001</v>
      </c>
      <c r="C2593" s="25" t="str">
        <f>INDEX(all_banks!O:O,MATCH(A2593,all_banks!H:H,0))</f>
        <v>Банк "Йошкар-Ола" (ПАО) (2802)</v>
      </c>
      <c r="D2593" s="25" t="str">
        <f>INDEX('101_accounts'!B:B,MATCH(B2593,'101_accounts'!A:A,0))</f>
        <v>62001   A  Долгосрочные активы, предназначенные для продажи</v>
      </c>
      <c r="E2593" s="25">
        <f>'101_parsed'!C2593</f>
        <v>17669</v>
      </c>
      <c r="F2593" s="25">
        <f>'101_parsed'!D2593</f>
        <v>0</v>
      </c>
      <c r="G2593" s="25">
        <f>'101_parsed'!E2593</f>
        <v>16770</v>
      </c>
      <c r="H2593" s="25">
        <f>'101_parsed'!F2593</f>
        <v>0</v>
      </c>
    </row>
    <row r="2594" spans="1:8" x14ac:dyDescent="0.2">
      <c r="A2594" s="25">
        <f>'101_parsed'!A2594</f>
        <v>2802</v>
      </c>
      <c r="B2594" s="33">
        <f>'101_parsed'!B2594</f>
        <v>62002</v>
      </c>
      <c r="C2594" s="25" t="str">
        <f>INDEX(all_banks!O:O,MATCH(A2594,all_banks!H:H,0))</f>
        <v>Банк "Йошкар-Ола" (ПАО) (2802)</v>
      </c>
      <c r="D2594" s="25" t="str">
        <f>INDEX('101_accounts'!B:B,MATCH(B2594,'101_accounts'!A:A,0))</f>
        <v>62002   П  Резервы на возможные потери</v>
      </c>
      <c r="E2594" s="25">
        <f>'101_parsed'!C2594</f>
        <v>0</v>
      </c>
      <c r="F2594" s="25">
        <f>'101_parsed'!D2594</f>
        <v>0</v>
      </c>
      <c r="G2594" s="25">
        <f>'101_parsed'!E2594</f>
        <v>0</v>
      </c>
      <c r="H2594" s="25">
        <f>'101_parsed'!F2594</f>
        <v>0</v>
      </c>
    </row>
    <row r="2595" spans="1:8" x14ac:dyDescent="0.2">
      <c r="A2595" s="25">
        <f>'101_parsed'!A2595</f>
        <v>2802</v>
      </c>
      <c r="B2595" s="33">
        <f>'101_parsed'!B2595</f>
        <v>62101</v>
      </c>
      <c r="C2595" s="25" t="str">
        <f>INDEX(all_banks!O:O,MATCH(A2595,all_banks!H:H,0))</f>
        <v>Банк "Йошкар-Ола" (ПАО) (2802)</v>
      </c>
      <c r="D2595" s="25" t="str">
        <f>INDEX('101_accounts'!B:B,MATCH(B2595,'101_accounts'!A:A,0))</f>
        <v>62101   A  Средства труда, полученные по договорам отступного, залога, назначение которых не определено</v>
      </c>
      <c r="E2595" s="25">
        <f>'101_parsed'!C2595</f>
        <v>0</v>
      </c>
      <c r="F2595" s="25">
        <f>'101_parsed'!D2595</f>
        <v>0</v>
      </c>
      <c r="G2595" s="25">
        <f>'101_parsed'!E2595</f>
        <v>0</v>
      </c>
      <c r="H2595" s="25">
        <f>'101_parsed'!F2595</f>
        <v>0</v>
      </c>
    </row>
    <row r="2596" spans="1:8" x14ac:dyDescent="0.2">
      <c r="A2596" s="25">
        <f>'101_parsed'!A2596</f>
        <v>2802</v>
      </c>
      <c r="B2596" s="33">
        <f>'101_parsed'!B2596</f>
        <v>62102</v>
      </c>
      <c r="C2596" s="25" t="str">
        <f>INDEX(all_banks!O:O,MATCH(A2596,all_banks!H:H,0))</f>
        <v>Банк "Йошкар-Ола" (ПАО) (2802)</v>
      </c>
      <c r="D2596" s="25" t="str">
        <f>INDEX('101_accounts'!B:B,MATCH(B2596,'101_accounts'!A:A,0))</f>
        <v>62102   A  Предметы труда, полученные по договорам отступного, залога, назначение которых не определено</v>
      </c>
      <c r="E2596" s="25">
        <f>'101_parsed'!C2596</f>
        <v>0</v>
      </c>
      <c r="F2596" s="25">
        <f>'101_parsed'!D2596</f>
        <v>0</v>
      </c>
      <c r="G2596" s="25">
        <f>'101_parsed'!E2596</f>
        <v>0</v>
      </c>
      <c r="H2596" s="25">
        <f>'101_parsed'!F2596</f>
        <v>0</v>
      </c>
    </row>
    <row r="2597" spans="1:8" x14ac:dyDescent="0.2">
      <c r="A2597" s="25">
        <f>'101_parsed'!A2597</f>
        <v>2802</v>
      </c>
      <c r="B2597" s="33">
        <f>'101_parsed'!B2597</f>
        <v>62103</v>
      </c>
      <c r="C2597" s="25" t="str">
        <f>INDEX(all_banks!O:O,MATCH(A2597,all_banks!H:H,0))</f>
        <v>Банк "Йошкар-Ола" (ПАО) (2802)</v>
      </c>
      <c r="D2597" s="25" t="str">
        <f>INDEX('101_accounts'!B:B,MATCH(B2597,'101_accounts'!A:A,0))</f>
        <v>62103   П  Резервы на возможные потери</v>
      </c>
      <c r="E2597" s="25">
        <f>'101_parsed'!C2597</f>
        <v>0</v>
      </c>
      <c r="F2597" s="25">
        <f>'101_parsed'!D2597</f>
        <v>0</v>
      </c>
      <c r="G2597" s="25">
        <f>'101_parsed'!E2597</f>
        <v>0</v>
      </c>
      <c r="H2597" s="25">
        <f>'101_parsed'!F2597</f>
        <v>0</v>
      </c>
    </row>
    <row r="2598" spans="1:8" x14ac:dyDescent="0.2">
      <c r="A2598" s="25">
        <f>'101_parsed'!A2598</f>
        <v>1151</v>
      </c>
      <c r="B2598" s="33">
        <f>'101_parsed'!B2598</f>
        <v>60401</v>
      </c>
      <c r="C2598" s="25" t="str">
        <f>INDEX(all_banks!O:O,MATCH(A2598,all_banks!H:H,0))</f>
        <v>ООО КБ "Калуга" (1151)</v>
      </c>
      <c r="D2598" s="25" t="str">
        <f>INDEX('101_accounts'!B:B,MATCH(B2598,'101_accounts'!A:A,0))</f>
        <v>60401   A  Основные средства (кроме земли) (c 13.02.2018)_x000D_Категория 1- Здания и сооружения (до 31.12.2002)</v>
      </c>
      <c r="E2598" s="25">
        <f>'101_parsed'!C2598</f>
        <v>87023</v>
      </c>
      <c r="F2598" s="25">
        <f>'101_parsed'!D2598</f>
        <v>0</v>
      </c>
      <c r="G2598" s="25">
        <f>'101_parsed'!E2598</f>
        <v>87023</v>
      </c>
      <c r="H2598" s="25">
        <f>'101_parsed'!F2598</f>
        <v>0</v>
      </c>
    </row>
    <row r="2599" spans="1:8" x14ac:dyDescent="0.2">
      <c r="A2599" s="25">
        <f>'101_parsed'!A2599</f>
        <v>1151</v>
      </c>
      <c r="B2599" s="33">
        <f>'101_parsed'!B2599</f>
        <v>60404</v>
      </c>
      <c r="C2599" s="25" t="str">
        <f>INDEX(all_banks!O:O,MATCH(A2599,all_banks!H:H,0))</f>
        <v>ООО КБ "Калуга" (1151)</v>
      </c>
      <c r="D2599" s="25" t="str">
        <f>INDEX('101_accounts'!B:B,MATCH(B2599,'101_accounts'!A:A,0))</f>
        <v>60404   A  Земля (c 13.02.2018)</v>
      </c>
      <c r="E2599" s="25">
        <f>'101_parsed'!C2599</f>
        <v>168</v>
      </c>
      <c r="F2599" s="25">
        <f>'101_parsed'!D2599</f>
        <v>0</v>
      </c>
      <c r="G2599" s="25">
        <f>'101_parsed'!E2599</f>
        <v>168</v>
      </c>
      <c r="H2599" s="25">
        <f>'101_parsed'!F2599</f>
        <v>0</v>
      </c>
    </row>
    <row r="2600" spans="1:8" x14ac:dyDescent="0.2">
      <c r="A2600" s="25">
        <f>'101_parsed'!A2600</f>
        <v>1151</v>
      </c>
      <c r="B2600" s="33">
        <f>'101_parsed'!B2600</f>
        <v>60405</v>
      </c>
      <c r="C2600" s="25" t="str">
        <f>INDEX(all_banks!O:O,MATCH(A2600,all_banks!H:H,0))</f>
        <v>ООО КБ "Калуга" (1151)</v>
      </c>
      <c r="D2600" s="25" t="str">
        <f>INDEX('101_accounts'!B:B,MATCH(B2600,'101_accounts'!A:A,0))</f>
        <v>60405   П
A (до 31.01.2003)  Резервы на возможные потери (c 13.02.2018)
Долгосрочно арендуемые основные средства (до 31.01.2003)</v>
      </c>
      <c r="E2600" s="25">
        <f>'101_parsed'!C2600</f>
        <v>0</v>
      </c>
      <c r="F2600" s="25">
        <f>'101_parsed'!D2600</f>
        <v>0</v>
      </c>
      <c r="G2600" s="25">
        <f>'101_parsed'!E2600</f>
        <v>0</v>
      </c>
      <c r="H2600" s="25">
        <f>'101_parsed'!F2600</f>
        <v>0</v>
      </c>
    </row>
    <row r="2601" spans="1:8" x14ac:dyDescent="0.2">
      <c r="A2601" s="25">
        <f>'101_parsed'!A2601</f>
        <v>1151</v>
      </c>
      <c r="B2601" s="33">
        <f>'101_parsed'!B2601</f>
        <v>60414</v>
      </c>
      <c r="C2601" s="25" t="str">
        <f>INDEX(all_banks!O:O,MATCH(A2601,all_banks!H:H,0))</f>
        <v>ООО КБ "Калуга" (1151)</v>
      </c>
      <c r="D2601" s="25" t="str">
        <f>INDEX('101_accounts'!B:B,MATCH(B2601,'101_accounts'!A:A,0))</f>
        <v>60414   П  Амортизация основных средств (кроме земли) (c 13.02.2018)</v>
      </c>
      <c r="E2601" s="25">
        <f>'101_parsed'!C2601</f>
        <v>0</v>
      </c>
      <c r="F2601" s="25">
        <f>'101_parsed'!D2601</f>
        <v>28923</v>
      </c>
      <c r="G2601" s="25">
        <f>'101_parsed'!E2601</f>
        <v>0</v>
      </c>
      <c r="H2601" s="25">
        <f>'101_parsed'!F2601</f>
        <v>29750</v>
      </c>
    </row>
    <row r="2602" spans="1:8" x14ac:dyDescent="0.2">
      <c r="A2602" s="25">
        <f>'101_parsed'!A2602</f>
        <v>1151</v>
      </c>
      <c r="B2602" s="33">
        <f>'101_parsed'!B2602</f>
        <v>60415</v>
      </c>
      <c r="C2602" s="25" t="str">
        <f>INDEX(all_banks!O:O,MATCH(A2602,all_banks!H:H,0))</f>
        <v>ООО КБ "Калуга" (1151)</v>
      </c>
      <c r="D2602" s="25" t="str">
        <f>INDEX('101_accounts'!B:B,MATCH(B2602,'101_accounts'!A:A,0))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602" s="25">
        <f>'101_parsed'!C2602</f>
        <v>0</v>
      </c>
      <c r="F2602" s="25">
        <f>'101_parsed'!D2602</f>
        <v>0</v>
      </c>
      <c r="G2602" s="25">
        <f>'101_parsed'!E2602</f>
        <v>0</v>
      </c>
      <c r="H2602" s="25">
        <f>'101_parsed'!F2602</f>
        <v>0</v>
      </c>
    </row>
    <row r="2603" spans="1:8" x14ac:dyDescent="0.2">
      <c r="A2603" s="25">
        <f>'101_parsed'!A2603</f>
        <v>1151</v>
      </c>
      <c r="B2603" s="33">
        <f>'101_parsed'!B2603</f>
        <v>61901</v>
      </c>
      <c r="C2603" s="25" t="str">
        <f>INDEX(all_banks!O:O,MATCH(A2603,all_banks!H:H,0))</f>
        <v>ООО КБ "Калуга" (1151)</v>
      </c>
      <c r="D2603" s="25" t="str">
        <f>INDEX('101_accounts'!B:B,MATCH(B2603,'101_accounts'!A:A,0))</f>
        <v>61901   A  Земля, временно неиспользуемая в основной деятельности</v>
      </c>
      <c r="E2603" s="25">
        <f>'101_parsed'!C2603</f>
        <v>0</v>
      </c>
      <c r="F2603" s="25">
        <f>'101_parsed'!D2603</f>
        <v>0</v>
      </c>
      <c r="G2603" s="25">
        <f>'101_parsed'!E2603</f>
        <v>0</v>
      </c>
      <c r="H2603" s="25">
        <f>'101_parsed'!F2603</f>
        <v>0</v>
      </c>
    </row>
    <row r="2604" spans="1:8" x14ac:dyDescent="0.2">
      <c r="A2604" s="25">
        <f>'101_parsed'!A2604</f>
        <v>1151</v>
      </c>
      <c r="B2604" s="33">
        <f>'101_parsed'!B2604</f>
        <v>61902</v>
      </c>
      <c r="C2604" s="25" t="str">
        <f>INDEX(all_banks!O:O,MATCH(A2604,all_banks!H:H,0))</f>
        <v>ООО КБ "Калуга" (1151)</v>
      </c>
      <c r="D2604" s="25" t="str">
        <f>INDEX('101_accounts'!B:B,MATCH(B2604,'101_accounts'!A:A,0))</f>
        <v>61902   A  Земля, временно неиспользуемая в основной деятельности, переданная в аренду</v>
      </c>
      <c r="E2604" s="25">
        <f>'101_parsed'!C2604</f>
        <v>0</v>
      </c>
      <c r="F2604" s="25">
        <f>'101_parsed'!D2604</f>
        <v>0</v>
      </c>
      <c r="G2604" s="25">
        <f>'101_parsed'!E2604</f>
        <v>0</v>
      </c>
      <c r="H2604" s="25">
        <f>'101_parsed'!F2604</f>
        <v>0</v>
      </c>
    </row>
    <row r="2605" spans="1:8" x14ac:dyDescent="0.2">
      <c r="A2605" s="25">
        <f>'101_parsed'!A2605</f>
        <v>1151</v>
      </c>
      <c r="B2605" s="33">
        <f>'101_parsed'!B2605</f>
        <v>61903</v>
      </c>
      <c r="C2605" s="25" t="str">
        <f>INDEX(all_banks!O:O,MATCH(A2605,all_banks!H:H,0))</f>
        <v>ООО КБ "Калуга" (1151)</v>
      </c>
      <c r="D2605" s="25" t="str">
        <f>INDEX('101_accounts'!B:B,MATCH(B2605,'101_accounts'!A:A,0))</f>
        <v>61903   A  Недвижимость (кроме земли), временно неиспользуемая в основной деятельности</v>
      </c>
      <c r="E2605" s="25">
        <f>'101_parsed'!C2605</f>
        <v>0</v>
      </c>
      <c r="F2605" s="25">
        <f>'101_parsed'!D2605</f>
        <v>0</v>
      </c>
      <c r="G2605" s="25">
        <f>'101_parsed'!E2605</f>
        <v>0</v>
      </c>
      <c r="H2605" s="25">
        <f>'101_parsed'!F2605</f>
        <v>0</v>
      </c>
    </row>
    <row r="2606" spans="1:8" x14ac:dyDescent="0.2">
      <c r="A2606" s="25">
        <f>'101_parsed'!A2606</f>
        <v>1151</v>
      </c>
      <c r="B2606" s="33">
        <f>'101_parsed'!B2606</f>
        <v>61904</v>
      </c>
      <c r="C2606" s="25" t="str">
        <f>INDEX(all_banks!O:O,MATCH(A2606,all_banks!H:H,0))</f>
        <v>ООО КБ "Калуга" (1151)</v>
      </c>
      <c r="D2606" s="25" t="str">
        <f>INDEX('101_accounts'!B:B,MATCH(B2606,'101_accounts'!A:A,0))</f>
        <v>61904   A  Недвижимость (кроме земли), временно неиспользуемая в основной деятельности, переданная в аренду</v>
      </c>
      <c r="E2606" s="25">
        <f>'101_parsed'!C2606</f>
        <v>0</v>
      </c>
      <c r="F2606" s="25">
        <f>'101_parsed'!D2606</f>
        <v>0</v>
      </c>
      <c r="G2606" s="25">
        <f>'101_parsed'!E2606</f>
        <v>0</v>
      </c>
      <c r="H2606" s="25">
        <f>'101_parsed'!F2606</f>
        <v>0</v>
      </c>
    </row>
    <row r="2607" spans="1:8" x14ac:dyDescent="0.2">
      <c r="A2607" s="25">
        <f>'101_parsed'!A2607</f>
        <v>1151</v>
      </c>
      <c r="B2607" s="33">
        <f>'101_parsed'!B2607</f>
        <v>61905</v>
      </c>
      <c r="C2607" s="25" t="str">
        <f>INDEX(all_banks!O:O,MATCH(A2607,all_banks!H:H,0))</f>
        <v>ООО КБ "Калуга" (1151)</v>
      </c>
      <c r="D2607" s="25" t="str">
        <f>INDEX('101_accounts'!B:B,MATCH(B2607,'101_accounts'!A:A,0))</f>
        <v>61905   A  Земля, временно неиспользуемая в основной деятельности, учитываемая по справедливой стоимости</v>
      </c>
      <c r="E2607" s="25">
        <f>'101_parsed'!C2607</f>
        <v>0</v>
      </c>
      <c r="F2607" s="25">
        <f>'101_parsed'!D2607</f>
        <v>0</v>
      </c>
      <c r="G2607" s="25">
        <f>'101_parsed'!E2607</f>
        <v>0</v>
      </c>
      <c r="H2607" s="25">
        <f>'101_parsed'!F2607</f>
        <v>0</v>
      </c>
    </row>
    <row r="2608" spans="1:8" x14ac:dyDescent="0.2">
      <c r="A2608" s="25">
        <f>'101_parsed'!A2608</f>
        <v>1151</v>
      </c>
      <c r="B2608" s="33">
        <f>'101_parsed'!B2608</f>
        <v>61906</v>
      </c>
      <c r="C2608" s="25" t="str">
        <f>INDEX(all_banks!O:O,MATCH(A2608,all_banks!H:H,0))</f>
        <v>ООО КБ "Калуга" (1151)</v>
      </c>
      <c r="D2608" s="25" t="str">
        <f>INDEX('101_accounts'!B:B,MATCH(B2608,'101_accounts'!A:A,0))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608" s="25">
        <f>'101_parsed'!C2608</f>
        <v>0</v>
      </c>
      <c r="F2608" s="25">
        <f>'101_parsed'!D2608</f>
        <v>0</v>
      </c>
      <c r="G2608" s="25">
        <f>'101_parsed'!E2608</f>
        <v>0</v>
      </c>
      <c r="H2608" s="25">
        <f>'101_parsed'!F2608</f>
        <v>0</v>
      </c>
    </row>
    <row r="2609" spans="1:8" x14ac:dyDescent="0.2">
      <c r="A2609" s="25">
        <f>'101_parsed'!A2609</f>
        <v>1151</v>
      </c>
      <c r="B2609" s="33">
        <f>'101_parsed'!B2609</f>
        <v>61907</v>
      </c>
      <c r="C2609" s="25" t="str">
        <f>INDEX(all_banks!O:O,MATCH(A2609,all_banks!H:H,0))</f>
        <v>ООО КБ "Калуга" (1151)</v>
      </c>
      <c r="D2609" s="25" t="str">
        <f>INDEX('101_accounts'!B:B,MATCH(B2609,'101_accounts'!A:A,0))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609" s="25">
        <f>'101_parsed'!C2609</f>
        <v>0</v>
      </c>
      <c r="F2609" s="25">
        <f>'101_parsed'!D2609</f>
        <v>0</v>
      </c>
      <c r="G2609" s="25">
        <f>'101_parsed'!E2609</f>
        <v>0</v>
      </c>
      <c r="H2609" s="25">
        <f>'101_parsed'!F2609</f>
        <v>0</v>
      </c>
    </row>
    <row r="2610" spans="1:8" x14ac:dyDescent="0.2">
      <c r="A2610" s="25">
        <f>'101_parsed'!A2610</f>
        <v>1151</v>
      </c>
      <c r="B2610" s="33">
        <f>'101_parsed'!B2610</f>
        <v>61908</v>
      </c>
      <c r="C2610" s="25" t="str">
        <f>INDEX(all_banks!O:O,MATCH(A2610,all_banks!H:H,0))</f>
        <v>ООО КБ "Калуга" (1151)</v>
      </c>
      <c r="D2610" s="25" t="str">
        <f>INDEX('101_accounts'!B:B,MATCH(B2610,'101_accounts'!A:A,0))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610" s="25">
        <f>'101_parsed'!C2610</f>
        <v>0</v>
      </c>
      <c r="F2610" s="25">
        <f>'101_parsed'!D2610</f>
        <v>0</v>
      </c>
      <c r="G2610" s="25">
        <f>'101_parsed'!E2610</f>
        <v>0</v>
      </c>
      <c r="H2610" s="25">
        <f>'101_parsed'!F2610</f>
        <v>0</v>
      </c>
    </row>
    <row r="2611" spans="1:8" x14ac:dyDescent="0.2">
      <c r="A2611" s="25">
        <f>'101_parsed'!A2611</f>
        <v>1151</v>
      </c>
      <c r="B2611" s="33">
        <f>'101_parsed'!B2611</f>
        <v>61909</v>
      </c>
      <c r="C2611" s="25" t="str">
        <f>INDEX(all_banks!O:O,MATCH(A2611,all_banks!H:H,0))</f>
        <v>ООО КБ "Калуга" (1151)</v>
      </c>
      <c r="D2611" s="25" t="str">
        <f>INDEX('101_accounts'!B:B,MATCH(B2611,'101_accounts'!A:A,0))</f>
        <v>61909   П  Амортизация недвижимости (кроме земли), временно неиспользуемой в основной деятельности</v>
      </c>
      <c r="E2611" s="25">
        <f>'101_parsed'!C2611</f>
        <v>0</v>
      </c>
      <c r="F2611" s="25">
        <f>'101_parsed'!D2611</f>
        <v>0</v>
      </c>
      <c r="G2611" s="25">
        <f>'101_parsed'!E2611</f>
        <v>0</v>
      </c>
      <c r="H2611" s="25">
        <f>'101_parsed'!F2611</f>
        <v>0</v>
      </c>
    </row>
    <row r="2612" spans="1:8" x14ac:dyDescent="0.2">
      <c r="A2612" s="25">
        <f>'101_parsed'!A2612</f>
        <v>1151</v>
      </c>
      <c r="B2612" s="33">
        <f>'101_parsed'!B2612</f>
        <v>61910</v>
      </c>
      <c r="C2612" s="25" t="str">
        <f>INDEX(all_banks!O:O,MATCH(A2612,all_banks!H:H,0))</f>
        <v>ООО КБ "Калуга" (1151)</v>
      </c>
      <c r="D2612" s="25" t="str">
        <f>INDEX('101_accounts'!B:B,MATCH(B2612,'101_accounts'!A:A,0))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612" s="25">
        <f>'101_parsed'!C2612</f>
        <v>0</v>
      </c>
      <c r="F2612" s="25">
        <f>'101_parsed'!D2612</f>
        <v>0</v>
      </c>
      <c r="G2612" s="25">
        <f>'101_parsed'!E2612</f>
        <v>0</v>
      </c>
      <c r="H2612" s="25">
        <f>'101_parsed'!F2612</f>
        <v>0</v>
      </c>
    </row>
    <row r="2613" spans="1:8" x14ac:dyDescent="0.2">
      <c r="A2613" s="25">
        <f>'101_parsed'!A2613</f>
        <v>1151</v>
      </c>
      <c r="B2613" s="33">
        <f>'101_parsed'!B2613</f>
        <v>61911</v>
      </c>
      <c r="C2613" s="25" t="str">
        <f>INDEX(all_banks!O:O,MATCH(A2613,all_banks!H:H,0))</f>
        <v>ООО КБ "Калуга" (1151)</v>
      </c>
      <c r="D2613" s="25" t="str">
        <f>INDEX('101_accounts'!B:B,MATCH(B2613,'101_accounts'!A:A,0))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613" s="25">
        <f>'101_parsed'!C2613</f>
        <v>0</v>
      </c>
      <c r="F2613" s="25">
        <f>'101_parsed'!D2613</f>
        <v>0</v>
      </c>
      <c r="G2613" s="25">
        <f>'101_parsed'!E2613</f>
        <v>0</v>
      </c>
      <c r="H2613" s="25">
        <f>'101_parsed'!F2613</f>
        <v>0</v>
      </c>
    </row>
    <row r="2614" spans="1:8" x14ac:dyDescent="0.2">
      <c r="A2614" s="25">
        <f>'101_parsed'!A2614</f>
        <v>1151</v>
      </c>
      <c r="B2614" s="33">
        <f>'101_parsed'!B2614</f>
        <v>61912</v>
      </c>
      <c r="C2614" s="25" t="str">
        <f>INDEX(all_banks!O:O,MATCH(A2614,all_banks!H:H,0))</f>
        <v>ООО КБ "Калуга" (1151)</v>
      </c>
      <c r="D2614" s="25" t="str">
        <f>INDEX('101_accounts'!B:B,MATCH(B2614,'101_accounts'!A:A,0))</f>
        <v>61912   П  Резервы на возможные потери</v>
      </c>
      <c r="E2614" s="25">
        <f>'101_parsed'!C2614</f>
        <v>0</v>
      </c>
      <c r="F2614" s="25">
        <f>'101_parsed'!D2614</f>
        <v>0</v>
      </c>
      <c r="G2614" s="25">
        <f>'101_parsed'!E2614</f>
        <v>0</v>
      </c>
      <c r="H2614" s="25">
        <f>'101_parsed'!F2614</f>
        <v>0</v>
      </c>
    </row>
    <row r="2615" spans="1:8" x14ac:dyDescent="0.2">
      <c r="A2615" s="25">
        <f>'101_parsed'!A2615</f>
        <v>1151</v>
      </c>
      <c r="B2615" s="33">
        <f>'101_parsed'!B2615</f>
        <v>62001</v>
      </c>
      <c r="C2615" s="25" t="str">
        <f>INDEX(all_banks!O:O,MATCH(A2615,all_banks!H:H,0))</f>
        <v>ООО КБ "Калуга" (1151)</v>
      </c>
      <c r="D2615" s="25" t="str">
        <f>INDEX('101_accounts'!B:B,MATCH(B2615,'101_accounts'!A:A,0))</f>
        <v>62001   A  Долгосрочные активы, предназначенные для продажи</v>
      </c>
      <c r="E2615" s="25">
        <f>'101_parsed'!C2615</f>
        <v>43530</v>
      </c>
      <c r="F2615" s="25">
        <f>'101_parsed'!D2615</f>
        <v>0</v>
      </c>
      <c r="G2615" s="25">
        <f>'101_parsed'!E2615</f>
        <v>42334</v>
      </c>
      <c r="H2615" s="25">
        <f>'101_parsed'!F2615</f>
        <v>0</v>
      </c>
    </row>
    <row r="2616" spans="1:8" x14ac:dyDescent="0.2">
      <c r="A2616" s="25">
        <f>'101_parsed'!A2616</f>
        <v>1151</v>
      </c>
      <c r="B2616" s="33">
        <f>'101_parsed'!B2616</f>
        <v>62002</v>
      </c>
      <c r="C2616" s="25" t="str">
        <f>INDEX(all_banks!O:O,MATCH(A2616,all_banks!H:H,0))</f>
        <v>ООО КБ "Калуга" (1151)</v>
      </c>
      <c r="D2616" s="25" t="str">
        <f>INDEX('101_accounts'!B:B,MATCH(B2616,'101_accounts'!A:A,0))</f>
        <v>62002   П  Резервы на возможные потери</v>
      </c>
      <c r="E2616" s="25">
        <f>'101_parsed'!C2616</f>
        <v>0</v>
      </c>
      <c r="F2616" s="25">
        <f>'101_parsed'!D2616</f>
        <v>0</v>
      </c>
      <c r="G2616" s="25">
        <f>'101_parsed'!E2616</f>
        <v>0</v>
      </c>
      <c r="H2616" s="25">
        <f>'101_parsed'!F2616</f>
        <v>0</v>
      </c>
    </row>
    <row r="2617" spans="1:8" x14ac:dyDescent="0.2">
      <c r="A2617" s="25">
        <f>'101_parsed'!A2617</f>
        <v>1151</v>
      </c>
      <c r="B2617" s="33">
        <f>'101_parsed'!B2617</f>
        <v>62101</v>
      </c>
      <c r="C2617" s="25" t="str">
        <f>INDEX(all_banks!O:O,MATCH(A2617,all_banks!H:H,0))</f>
        <v>ООО КБ "Калуга" (1151)</v>
      </c>
      <c r="D2617" s="25" t="str">
        <f>INDEX('101_accounts'!B:B,MATCH(B2617,'101_accounts'!A:A,0))</f>
        <v>62101   A  Средства труда, полученные по договорам отступного, залога, назначение которых не определено</v>
      </c>
      <c r="E2617" s="25">
        <f>'101_parsed'!C2617</f>
        <v>0</v>
      </c>
      <c r="F2617" s="25">
        <f>'101_parsed'!D2617</f>
        <v>0</v>
      </c>
      <c r="G2617" s="25">
        <f>'101_parsed'!E2617</f>
        <v>0</v>
      </c>
      <c r="H2617" s="25">
        <f>'101_parsed'!F2617</f>
        <v>0</v>
      </c>
    </row>
    <row r="2618" spans="1:8" x14ac:dyDescent="0.2">
      <c r="A2618" s="25">
        <f>'101_parsed'!A2618</f>
        <v>1151</v>
      </c>
      <c r="B2618" s="33">
        <f>'101_parsed'!B2618</f>
        <v>62102</v>
      </c>
      <c r="C2618" s="25" t="str">
        <f>INDEX(all_banks!O:O,MATCH(A2618,all_banks!H:H,0))</f>
        <v>ООО КБ "Калуга" (1151)</v>
      </c>
      <c r="D2618" s="25" t="str">
        <f>INDEX('101_accounts'!B:B,MATCH(B2618,'101_accounts'!A:A,0))</f>
        <v>62102   A  Предметы труда, полученные по договорам отступного, залога, назначение которых не определено</v>
      </c>
      <c r="E2618" s="25">
        <f>'101_parsed'!C2618</f>
        <v>0</v>
      </c>
      <c r="F2618" s="25">
        <f>'101_parsed'!D2618</f>
        <v>0</v>
      </c>
      <c r="G2618" s="25">
        <f>'101_parsed'!E2618</f>
        <v>0</v>
      </c>
      <c r="H2618" s="25">
        <f>'101_parsed'!F2618</f>
        <v>0</v>
      </c>
    </row>
    <row r="2619" spans="1:8" x14ac:dyDescent="0.2">
      <c r="A2619" s="25">
        <f>'101_parsed'!A2619</f>
        <v>1151</v>
      </c>
      <c r="B2619" s="33">
        <f>'101_parsed'!B2619</f>
        <v>62103</v>
      </c>
      <c r="C2619" s="25" t="str">
        <f>INDEX(all_banks!O:O,MATCH(A2619,all_banks!H:H,0))</f>
        <v>ООО КБ "Калуга" (1151)</v>
      </c>
      <c r="D2619" s="25" t="str">
        <f>INDEX('101_accounts'!B:B,MATCH(B2619,'101_accounts'!A:A,0))</f>
        <v>62103   П  Резервы на возможные потери</v>
      </c>
      <c r="E2619" s="25">
        <f>'101_parsed'!C2619</f>
        <v>0</v>
      </c>
      <c r="F2619" s="25">
        <f>'101_parsed'!D2619</f>
        <v>0</v>
      </c>
      <c r="G2619" s="25">
        <f>'101_parsed'!E2619</f>
        <v>0</v>
      </c>
      <c r="H2619" s="25">
        <f>'101_parsed'!F2619</f>
        <v>0</v>
      </c>
    </row>
    <row r="2620" spans="1:8" x14ac:dyDescent="0.2">
      <c r="A2620" s="25">
        <f>'101_parsed'!A2620</f>
        <v>438</v>
      </c>
      <c r="B2620" s="33">
        <f>'101_parsed'!B2620</f>
        <v>60401</v>
      </c>
      <c r="C2620" s="25" t="str">
        <f>INDEX(all_banks!O:O,MATCH(A2620,all_banks!H:H,0))</f>
        <v>ООО "Камкомбанк" (438)</v>
      </c>
      <c r="D2620" s="25" t="str">
        <f>INDEX('101_accounts'!B:B,MATCH(B2620,'101_accounts'!A:A,0))</f>
        <v>60401   A  Основные средства (кроме земли) (c 13.02.2018)_x000D_Категория 1- Здания и сооружения (до 31.12.2002)</v>
      </c>
      <c r="E2620" s="25">
        <f>'101_parsed'!C2620</f>
        <v>291691</v>
      </c>
      <c r="F2620" s="25">
        <f>'101_parsed'!D2620</f>
        <v>0</v>
      </c>
      <c r="G2620" s="25">
        <f>'101_parsed'!E2620</f>
        <v>291702</v>
      </c>
      <c r="H2620" s="25">
        <f>'101_parsed'!F2620</f>
        <v>0</v>
      </c>
    </row>
    <row r="2621" spans="1:8" x14ac:dyDescent="0.2">
      <c r="A2621" s="25">
        <f>'101_parsed'!A2621</f>
        <v>438</v>
      </c>
      <c r="B2621" s="33">
        <f>'101_parsed'!B2621</f>
        <v>60404</v>
      </c>
      <c r="C2621" s="25" t="str">
        <f>INDEX(all_banks!O:O,MATCH(A2621,all_banks!H:H,0))</f>
        <v>ООО "Камкомбанк" (438)</v>
      </c>
      <c r="D2621" s="25" t="str">
        <f>INDEX('101_accounts'!B:B,MATCH(B2621,'101_accounts'!A:A,0))</f>
        <v>60404   A  Земля (c 13.02.2018)</v>
      </c>
      <c r="E2621" s="25">
        <f>'101_parsed'!C2621</f>
        <v>7663</v>
      </c>
      <c r="F2621" s="25">
        <f>'101_parsed'!D2621</f>
        <v>0</v>
      </c>
      <c r="G2621" s="25">
        <f>'101_parsed'!E2621</f>
        <v>7663</v>
      </c>
      <c r="H2621" s="25">
        <f>'101_parsed'!F2621</f>
        <v>0</v>
      </c>
    </row>
    <row r="2622" spans="1:8" x14ac:dyDescent="0.2">
      <c r="A2622" s="25">
        <f>'101_parsed'!A2622</f>
        <v>438</v>
      </c>
      <c r="B2622" s="33">
        <f>'101_parsed'!B2622</f>
        <v>60405</v>
      </c>
      <c r="C2622" s="25" t="str">
        <f>INDEX(all_banks!O:O,MATCH(A2622,all_banks!H:H,0))</f>
        <v>ООО "Камкомбанк" (438)</v>
      </c>
      <c r="D2622" s="25" t="str">
        <f>INDEX('101_accounts'!B:B,MATCH(B2622,'101_accounts'!A:A,0))</f>
        <v>60405   П
A (до 31.01.2003)  Резервы на возможные потери (c 13.02.2018)
Долгосрочно арендуемые основные средства (до 31.01.2003)</v>
      </c>
      <c r="E2622" s="25">
        <f>'101_parsed'!C2622</f>
        <v>0</v>
      </c>
      <c r="F2622" s="25">
        <f>'101_parsed'!D2622</f>
        <v>0</v>
      </c>
      <c r="G2622" s="25">
        <f>'101_parsed'!E2622</f>
        <v>0</v>
      </c>
      <c r="H2622" s="25">
        <f>'101_parsed'!F2622</f>
        <v>0</v>
      </c>
    </row>
    <row r="2623" spans="1:8" x14ac:dyDescent="0.2">
      <c r="A2623" s="25">
        <f>'101_parsed'!A2623</f>
        <v>438</v>
      </c>
      <c r="B2623" s="33">
        <f>'101_parsed'!B2623</f>
        <v>60414</v>
      </c>
      <c r="C2623" s="25" t="str">
        <f>INDEX(all_banks!O:O,MATCH(A2623,all_banks!H:H,0))</f>
        <v>ООО "Камкомбанк" (438)</v>
      </c>
      <c r="D2623" s="25" t="str">
        <f>INDEX('101_accounts'!B:B,MATCH(B2623,'101_accounts'!A:A,0))</f>
        <v>60414   П  Амортизация основных средств (кроме земли) (c 13.02.2018)</v>
      </c>
      <c r="E2623" s="25">
        <f>'101_parsed'!C2623</f>
        <v>0</v>
      </c>
      <c r="F2623" s="25">
        <f>'101_parsed'!D2623</f>
        <v>105936</v>
      </c>
      <c r="G2623" s="25">
        <f>'101_parsed'!E2623</f>
        <v>0</v>
      </c>
      <c r="H2623" s="25">
        <f>'101_parsed'!F2623</f>
        <v>108672</v>
      </c>
    </row>
    <row r="2624" spans="1:8" x14ac:dyDescent="0.2">
      <c r="A2624" s="25">
        <f>'101_parsed'!A2624</f>
        <v>438</v>
      </c>
      <c r="B2624" s="33">
        <f>'101_parsed'!B2624</f>
        <v>60415</v>
      </c>
      <c r="C2624" s="25" t="str">
        <f>INDEX(all_banks!O:O,MATCH(A2624,all_banks!H:H,0))</f>
        <v>ООО "Камкомбанк" (438)</v>
      </c>
      <c r="D2624" s="25" t="str">
        <f>INDEX('101_accounts'!B:B,MATCH(B2624,'101_accounts'!A:A,0))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624" s="25">
        <f>'101_parsed'!C2624</f>
        <v>0</v>
      </c>
      <c r="F2624" s="25">
        <f>'101_parsed'!D2624</f>
        <v>0</v>
      </c>
      <c r="G2624" s="25">
        <f>'101_parsed'!E2624</f>
        <v>0</v>
      </c>
      <c r="H2624" s="25">
        <f>'101_parsed'!F2624</f>
        <v>0</v>
      </c>
    </row>
    <row r="2625" spans="1:8" x14ac:dyDescent="0.2">
      <c r="A2625" s="25">
        <f>'101_parsed'!A2625</f>
        <v>438</v>
      </c>
      <c r="B2625" s="33">
        <f>'101_parsed'!B2625</f>
        <v>61901</v>
      </c>
      <c r="C2625" s="25" t="str">
        <f>INDEX(all_banks!O:O,MATCH(A2625,all_banks!H:H,0))</f>
        <v>ООО "Камкомбанк" (438)</v>
      </c>
      <c r="D2625" s="25" t="str">
        <f>INDEX('101_accounts'!B:B,MATCH(B2625,'101_accounts'!A:A,0))</f>
        <v>61901   A  Земля, временно неиспользуемая в основной деятельности</v>
      </c>
      <c r="E2625" s="25">
        <f>'101_parsed'!C2625</f>
        <v>0</v>
      </c>
      <c r="F2625" s="25">
        <f>'101_parsed'!D2625</f>
        <v>0</v>
      </c>
      <c r="G2625" s="25">
        <f>'101_parsed'!E2625</f>
        <v>0</v>
      </c>
      <c r="H2625" s="25">
        <f>'101_parsed'!F2625</f>
        <v>0</v>
      </c>
    </row>
    <row r="2626" spans="1:8" x14ac:dyDescent="0.2">
      <c r="A2626" s="25">
        <f>'101_parsed'!A2626</f>
        <v>438</v>
      </c>
      <c r="B2626" s="33">
        <f>'101_parsed'!B2626</f>
        <v>61902</v>
      </c>
      <c r="C2626" s="25" t="str">
        <f>INDEX(all_banks!O:O,MATCH(A2626,all_banks!H:H,0))</f>
        <v>ООО "Камкомбанк" (438)</v>
      </c>
      <c r="D2626" s="25" t="str">
        <f>INDEX('101_accounts'!B:B,MATCH(B2626,'101_accounts'!A:A,0))</f>
        <v>61902   A  Земля, временно неиспользуемая в основной деятельности, переданная в аренду</v>
      </c>
      <c r="E2626" s="25">
        <f>'101_parsed'!C2626</f>
        <v>0</v>
      </c>
      <c r="F2626" s="25">
        <f>'101_parsed'!D2626</f>
        <v>0</v>
      </c>
      <c r="G2626" s="25">
        <f>'101_parsed'!E2626</f>
        <v>0</v>
      </c>
      <c r="H2626" s="25">
        <f>'101_parsed'!F2626</f>
        <v>0</v>
      </c>
    </row>
    <row r="2627" spans="1:8" x14ac:dyDescent="0.2">
      <c r="A2627" s="25">
        <f>'101_parsed'!A2627</f>
        <v>438</v>
      </c>
      <c r="B2627" s="33">
        <f>'101_parsed'!B2627</f>
        <v>61903</v>
      </c>
      <c r="C2627" s="25" t="str">
        <f>INDEX(all_banks!O:O,MATCH(A2627,all_banks!H:H,0))</f>
        <v>ООО "Камкомбанк" (438)</v>
      </c>
      <c r="D2627" s="25" t="str">
        <f>INDEX('101_accounts'!B:B,MATCH(B2627,'101_accounts'!A:A,0))</f>
        <v>61903   A  Недвижимость (кроме земли), временно неиспользуемая в основной деятельности</v>
      </c>
      <c r="E2627" s="25">
        <f>'101_parsed'!C2627</f>
        <v>0</v>
      </c>
      <c r="F2627" s="25">
        <f>'101_parsed'!D2627</f>
        <v>0</v>
      </c>
      <c r="G2627" s="25">
        <f>'101_parsed'!E2627</f>
        <v>0</v>
      </c>
      <c r="H2627" s="25">
        <f>'101_parsed'!F2627</f>
        <v>0</v>
      </c>
    </row>
    <row r="2628" spans="1:8" x14ac:dyDescent="0.2">
      <c r="A2628" s="25">
        <f>'101_parsed'!A2628</f>
        <v>438</v>
      </c>
      <c r="B2628" s="33">
        <f>'101_parsed'!B2628</f>
        <v>61904</v>
      </c>
      <c r="C2628" s="25" t="str">
        <f>INDEX(all_banks!O:O,MATCH(A2628,all_banks!H:H,0))</f>
        <v>ООО "Камкомбанк" (438)</v>
      </c>
      <c r="D2628" s="25" t="str">
        <f>INDEX('101_accounts'!B:B,MATCH(B2628,'101_accounts'!A:A,0))</f>
        <v>61904   A  Недвижимость (кроме земли), временно неиспользуемая в основной деятельности, переданная в аренду</v>
      </c>
      <c r="E2628" s="25">
        <f>'101_parsed'!C2628</f>
        <v>0</v>
      </c>
      <c r="F2628" s="25">
        <f>'101_parsed'!D2628</f>
        <v>0</v>
      </c>
      <c r="G2628" s="25">
        <f>'101_parsed'!E2628</f>
        <v>0</v>
      </c>
      <c r="H2628" s="25">
        <f>'101_parsed'!F2628</f>
        <v>0</v>
      </c>
    </row>
    <row r="2629" spans="1:8" x14ac:dyDescent="0.2">
      <c r="A2629" s="25">
        <f>'101_parsed'!A2629</f>
        <v>438</v>
      </c>
      <c r="B2629" s="33">
        <f>'101_parsed'!B2629</f>
        <v>61905</v>
      </c>
      <c r="C2629" s="25" t="str">
        <f>INDEX(all_banks!O:O,MATCH(A2629,all_banks!H:H,0))</f>
        <v>ООО "Камкомбанк" (438)</v>
      </c>
      <c r="D2629" s="25" t="str">
        <f>INDEX('101_accounts'!B:B,MATCH(B2629,'101_accounts'!A:A,0))</f>
        <v>61905   A  Земля, временно неиспользуемая в основной деятельности, учитываемая по справедливой стоимости</v>
      </c>
      <c r="E2629" s="25">
        <f>'101_parsed'!C2629</f>
        <v>0</v>
      </c>
      <c r="F2629" s="25">
        <f>'101_parsed'!D2629</f>
        <v>0</v>
      </c>
      <c r="G2629" s="25">
        <f>'101_parsed'!E2629</f>
        <v>0</v>
      </c>
      <c r="H2629" s="25">
        <f>'101_parsed'!F2629</f>
        <v>0</v>
      </c>
    </row>
    <row r="2630" spans="1:8" x14ac:dyDescent="0.2">
      <c r="A2630" s="25">
        <f>'101_parsed'!A2630</f>
        <v>438</v>
      </c>
      <c r="B2630" s="33">
        <f>'101_parsed'!B2630</f>
        <v>61906</v>
      </c>
      <c r="C2630" s="25" t="str">
        <f>INDEX(all_banks!O:O,MATCH(A2630,all_banks!H:H,0))</f>
        <v>ООО "Камкомбанк" (438)</v>
      </c>
      <c r="D2630" s="25" t="str">
        <f>INDEX('101_accounts'!B:B,MATCH(B2630,'101_accounts'!A:A,0))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630" s="25">
        <f>'101_parsed'!C2630</f>
        <v>7100</v>
      </c>
      <c r="F2630" s="25">
        <f>'101_parsed'!D2630</f>
        <v>0</v>
      </c>
      <c r="G2630" s="25">
        <f>'101_parsed'!E2630</f>
        <v>0</v>
      </c>
      <c r="H2630" s="25">
        <f>'101_parsed'!F2630</f>
        <v>0</v>
      </c>
    </row>
    <row r="2631" spans="1:8" x14ac:dyDescent="0.2">
      <c r="A2631" s="25">
        <f>'101_parsed'!A2631</f>
        <v>438</v>
      </c>
      <c r="B2631" s="33">
        <f>'101_parsed'!B2631</f>
        <v>61907</v>
      </c>
      <c r="C2631" s="25" t="str">
        <f>INDEX(all_banks!O:O,MATCH(A2631,all_banks!H:H,0))</f>
        <v>ООО "Камкомбанк" (438)</v>
      </c>
      <c r="D2631" s="25" t="str">
        <f>INDEX('101_accounts'!B:B,MATCH(B2631,'101_accounts'!A:A,0))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631" s="25">
        <f>'101_parsed'!C2631</f>
        <v>0</v>
      </c>
      <c r="F2631" s="25">
        <f>'101_parsed'!D2631</f>
        <v>0</v>
      </c>
      <c r="G2631" s="25">
        <f>'101_parsed'!E2631</f>
        <v>0</v>
      </c>
      <c r="H2631" s="25">
        <f>'101_parsed'!F2631</f>
        <v>0</v>
      </c>
    </row>
    <row r="2632" spans="1:8" x14ac:dyDescent="0.2">
      <c r="A2632" s="25">
        <f>'101_parsed'!A2632</f>
        <v>438</v>
      </c>
      <c r="B2632" s="33">
        <f>'101_parsed'!B2632</f>
        <v>61908</v>
      </c>
      <c r="C2632" s="25" t="str">
        <f>INDEX(all_banks!O:O,MATCH(A2632,all_banks!H:H,0))</f>
        <v>ООО "Камкомбанк" (438)</v>
      </c>
      <c r="D2632" s="25" t="str">
        <f>INDEX('101_accounts'!B:B,MATCH(B2632,'101_accounts'!A:A,0))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632" s="25">
        <f>'101_parsed'!C2632</f>
        <v>15692</v>
      </c>
      <c r="F2632" s="25">
        <f>'101_parsed'!D2632</f>
        <v>0</v>
      </c>
      <c r="G2632" s="25">
        <f>'101_parsed'!E2632</f>
        <v>1592</v>
      </c>
      <c r="H2632" s="25">
        <f>'101_parsed'!F2632</f>
        <v>0</v>
      </c>
    </row>
    <row r="2633" spans="1:8" x14ac:dyDescent="0.2">
      <c r="A2633" s="25">
        <f>'101_parsed'!A2633</f>
        <v>438</v>
      </c>
      <c r="B2633" s="33">
        <f>'101_parsed'!B2633</f>
        <v>61909</v>
      </c>
      <c r="C2633" s="25" t="str">
        <f>INDEX(all_banks!O:O,MATCH(A2633,all_banks!H:H,0))</f>
        <v>ООО "Камкомбанк" (438)</v>
      </c>
      <c r="D2633" s="25" t="str">
        <f>INDEX('101_accounts'!B:B,MATCH(B2633,'101_accounts'!A:A,0))</f>
        <v>61909   П  Амортизация недвижимости (кроме земли), временно неиспользуемой в основной деятельности</v>
      </c>
      <c r="E2633" s="25">
        <f>'101_parsed'!C2633</f>
        <v>0</v>
      </c>
      <c r="F2633" s="25">
        <f>'101_parsed'!D2633</f>
        <v>0</v>
      </c>
      <c r="G2633" s="25">
        <f>'101_parsed'!E2633</f>
        <v>0</v>
      </c>
      <c r="H2633" s="25">
        <f>'101_parsed'!F2633</f>
        <v>0</v>
      </c>
    </row>
    <row r="2634" spans="1:8" x14ac:dyDescent="0.2">
      <c r="A2634" s="25">
        <f>'101_parsed'!A2634</f>
        <v>438</v>
      </c>
      <c r="B2634" s="33">
        <f>'101_parsed'!B2634</f>
        <v>61910</v>
      </c>
      <c r="C2634" s="25" t="str">
        <f>INDEX(all_banks!O:O,MATCH(A2634,all_banks!H:H,0))</f>
        <v>ООО "Камкомбанк" (438)</v>
      </c>
      <c r="D2634" s="25" t="str">
        <f>INDEX('101_accounts'!B:B,MATCH(B2634,'101_accounts'!A:A,0))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634" s="25">
        <f>'101_parsed'!C2634</f>
        <v>0</v>
      </c>
      <c r="F2634" s="25">
        <f>'101_parsed'!D2634</f>
        <v>0</v>
      </c>
      <c r="G2634" s="25">
        <f>'101_parsed'!E2634</f>
        <v>0</v>
      </c>
      <c r="H2634" s="25">
        <f>'101_parsed'!F2634</f>
        <v>0</v>
      </c>
    </row>
    <row r="2635" spans="1:8" x14ac:dyDescent="0.2">
      <c r="A2635" s="25">
        <f>'101_parsed'!A2635</f>
        <v>438</v>
      </c>
      <c r="B2635" s="33">
        <f>'101_parsed'!B2635</f>
        <v>61911</v>
      </c>
      <c r="C2635" s="25" t="str">
        <f>INDEX(all_banks!O:O,MATCH(A2635,all_banks!H:H,0))</f>
        <v>ООО "Камкомбанк" (438)</v>
      </c>
      <c r="D2635" s="25" t="str">
        <f>INDEX('101_accounts'!B:B,MATCH(B2635,'101_accounts'!A:A,0))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635" s="25">
        <f>'101_parsed'!C2635</f>
        <v>0</v>
      </c>
      <c r="F2635" s="25">
        <f>'101_parsed'!D2635</f>
        <v>0</v>
      </c>
      <c r="G2635" s="25">
        <f>'101_parsed'!E2635</f>
        <v>0</v>
      </c>
      <c r="H2635" s="25">
        <f>'101_parsed'!F2635</f>
        <v>0</v>
      </c>
    </row>
    <row r="2636" spans="1:8" x14ac:dyDescent="0.2">
      <c r="A2636" s="25">
        <f>'101_parsed'!A2636</f>
        <v>438</v>
      </c>
      <c r="B2636" s="33">
        <f>'101_parsed'!B2636</f>
        <v>61912</v>
      </c>
      <c r="C2636" s="25" t="str">
        <f>INDEX(all_banks!O:O,MATCH(A2636,all_banks!H:H,0))</f>
        <v>ООО "Камкомбанк" (438)</v>
      </c>
      <c r="D2636" s="25" t="str">
        <f>INDEX('101_accounts'!B:B,MATCH(B2636,'101_accounts'!A:A,0))</f>
        <v>61912   П  Резервы на возможные потери</v>
      </c>
      <c r="E2636" s="25">
        <f>'101_parsed'!C2636</f>
        <v>0</v>
      </c>
      <c r="F2636" s="25">
        <f>'101_parsed'!D2636</f>
        <v>0</v>
      </c>
      <c r="G2636" s="25">
        <f>'101_parsed'!E2636</f>
        <v>0</v>
      </c>
      <c r="H2636" s="25">
        <f>'101_parsed'!F2636</f>
        <v>0</v>
      </c>
    </row>
    <row r="2637" spans="1:8" x14ac:dyDescent="0.2">
      <c r="A2637" s="25">
        <f>'101_parsed'!A2637</f>
        <v>438</v>
      </c>
      <c r="B2637" s="33">
        <f>'101_parsed'!B2637</f>
        <v>62001</v>
      </c>
      <c r="C2637" s="25" t="str">
        <f>INDEX(all_banks!O:O,MATCH(A2637,all_banks!H:H,0))</f>
        <v>ООО "Камкомбанк" (438)</v>
      </c>
      <c r="D2637" s="25" t="str">
        <f>INDEX('101_accounts'!B:B,MATCH(B2637,'101_accounts'!A:A,0))</f>
        <v>62001   A  Долгосрочные активы, предназначенные для продажи</v>
      </c>
      <c r="E2637" s="25">
        <f>'101_parsed'!C2637</f>
        <v>138906</v>
      </c>
      <c r="F2637" s="25">
        <f>'101_parsed'!D2637</f>
        <v>0</v>
      </c>
      <c r="G2637" s="25">
        <f>'101_parsed'!E2637</f>
        <v>136657</v>
      </c>
      <c r="H2637" s="25">
        <f>'101_parsed'!F2637</f>
        <v>0</v>
      </c>
    </row>
    <row r="2638" spans="1:8" x14ac:dyDescent="0.2">
      <c r="A2638" s="25">
        <f>'101_parsed'!A2638</f>
        <v>438</v>
      </c>
      <c r="B2638" s="33">
        <f>'101_parsed'!B2638</f>
        <v>62002</v>
      </c>
      <c r="C2638" s="25" t="str">
        <f>INDEX(all_banks!O:O,MATCH(A2638,all_banks!H:H,0))</f>
        <v>ООО "Камкомбанк" (438)</v>
      </c>
      <c r="D2638" s="25" t="str">
        <f>INDEX('101_accounts'!B:B,MATCH(B2638,'101_accounts'!A:A,0))</f>
        <v>62002   П  Резервы на возможные потери</v>
      </c>
      <c r="E2638" s="25">
        <f>'101_parsed'!C2638</f>
        <v>0</v>
      </c>
      <c r="F2638" s="25">
        <f>'101_parsed'!D2638</f>
        <v>2368</v>
      </c>
      <c r="G2638" s="25">
        <f>'101_parsed'!E2638</f>
        <v>0</v>
      </c>
      <c r="H2638" s="25">
        <f>'101_parsed'!F2638</f>
        <v>2710</v>
      </c>
    </row>
    <row r="2639" spans="1:8" x14ac:dyDescent="0.2">
      <c r="A2639" s="25">
        <f>'101_parsed'!A2639</f>
        <v>438</v>
      </c>
      <c r="B2639" s="33">
        <f>'101_parsed'!B2639</f>
        <v>62101</v>
      </c>
      <c r="C2639" s="25" t="str">
        <f>INDEX(all_banks!O:O,MATCH(A2639,all_banks!H:H,0))</f>
        <v>ООО "Камкомбанк" (438)</v>
      </c>
      <c r="D2639" s="25" t="str">
        <f>INDEX('101_accounts'!B:B,MATCH(B2639,'101_accounts'!A:A,0))</f>
        <v>62101   A  Средства труда, полученные по договорам отступного, залога, назначение которых не определено</v>
      </c>
      <c r="E2639" s="25">
        <f>'101_parsed'!C2639</f>
        <v>23397</v>
      </c>
      <c r="F2639" s="25">
        <f>'101_parsed'!D2639</f>
        <v>0</v>
      </c>
      <c r="G2639" s="25">
        <f>'101_parsed'!E2639</f>
        <v>0</v>
      </c>
      <c r="H2639" s="25">
        <f>'101_parsed'!F2639</f>
        <v>0</v>
      </c>
    </row>
    <row r="2640" spans="1:8" x14ac:dyDescent="0.2">
      <c r="A2640" s="25">
        <f>'101_parsed'!A2640</f>
        <v>438</v>
      </c>
      <c r="B2640" s="33">
        <f>'101_parsed'!B2640</f>
        <v>62102</v>
      </c>
      <c r="C2640" s="25" t="str">
        <f>INDEX(all_banks!O:O,MATCH(A2640,all_banks!H:H,0))</f>
        <v>ООО "Камкомбанк" (438)</v>
      </c>
      <c r="D2640" s="25" t="str">
        <f>INDEX('101_accounts'!B:B,MATCH(B2640,'101_accounts'!A:A,0))</f>
        <v>62102   A  Предметы труда, полученные по договорам отступного, залога, назначение которых не определено</v>
      </c>
      <c r="E2640" s="25">
        <f>'101_parsed'!C2640</f>
        <v>0</v>
      </c>
      <c r="F2640" s="25">
        <f>'101_parsed'!D2640</f>
        <v>0</v>
      </c>
      <c r="G2640" s="25">
        <f>'101_parsed'!E2640</f>
        <v>0</v>
      </c>
      <c r="H2640" s="25">
        <f>'101_parsed'!F2640</f>
        <v>0</v>
      </c>
    </row>
    <row r="2641" spans="1:8" x14ac:dyDescent="0.2">
      <c r="A2641" s="25">
        <f>'101_parsed'!A2641</f>
        <v>438</v>
      </c>
      <c r="B2641" s="33">
        <f>'101_parsed'!B2641</f>
        <v>62103</v>
      </c>
      <c r="C2641" s="25" t="str">
        <f>INDEX(all_banks!O:O,MATCH(A2641,all_banks!H:H,0))</f>
        <v>ООО "Камкомбанк" (438)</v>
      </c>
      <c r="D2641" s="25" t="str">
        <f>INDEX('101_accounts'!B:B,MATCH(B2641,'101_accounts'!A:A,0))</f>
        <v>62103   П  Резервы на возможные потери</v>
      </c>
      <c r="E2641" s="25">
        <f>'101_parsed'!C2641</f>
        <v>0</v>
      </c>
      <c r="F2641" s="25">
        <f>'101_parsed'!D2641</f>
        <v>0</v>
      </c>
      <c r="G2641" s="25">
        <f>'101_parsed'!E2641</f>
        <v>0</v>
      </c>
      <c r="H2641" s="25">
        <f>'101_parsed'!F2641</f>
        <v>0</v>
      </c>
    </row>
    <row r="2642" spans="1:8" x14ac:dyDescent="0.2">
      <c r="A2642" s="25">
        <f>'101_parsed'!A2642</f>
        <v>575</v>
      </c>
      <c r="B2642" s="33">
        <f>'101_parsed'!B2642</f>
        <v>60401</v>
      </c>
      <c r="C2642" s="25" t="str">
        <f>INDEX(all_banks!O:O,MATCH(A2642,all_banks!H:H,0))</f>
        <v>АО АБ "Капитал" (575)</v>
      </c>
      <c r="D2642" s="25" t="str">
        <f>INDEX('101_accounts'!B:B,MATCH(B2642,'101_accounts'!A:A,0))</f>
        <v>60401   A  Основные средства (кроме земли) (c 13.02.2018)_x000D_Категория 1- Здания и сооружения (до 31.12.2002)</v>
      </c>
      <c r="E2642" s="25">
        <f>'101_parsed'!C2642</f>
        <v>81111</v>
      </c>
      <c r="F2642" s="25">
        <f>'101_parsed'!D2642</f>
        <v>0</v>
      </c>
      <c r="G2642" s="25">
        <f>'101_parsed'!E2642</f>
        <v>80200</v>
      </c>
      <c r="H2642" s="25">
        <f>'101_parsed'!F2642</f>
        <v>0</v>
      </c>
    </row>
    <row r="2643" spans="1:8" x14ac:dyDescent="0.2">
      <c r="A2643" s="25">
        <f>'101_parsed'!A2643</f>
        <v>575</v>
      </c>
      <c r="B2643" s="33">
        <f>'101_parsed'!B2643</f>
        <v>60404</v>
      </c>
      <c r="C2643" s="25" t="str">
        <f>INDEX(all_banks!O:O,MATCH(A2643,all_banks!H:H,0))</f>
        <v>АО АБ "Капитал" (575)</v>
      </c>
      <c r="D2643" s="25" t="str">
        <f>INDEX('101_accounts'!B:B,MATCH(B2643,'101_accounts'!A:A,0))</f>
        <v>60404   A  Земля (c 13.02.2018)</v>
      </c>
      <c r="E2643" s="25">
        <f>'101_parsed'!C2643</f>
        <v>0</v>
      </c>
      <c r="F2643" s="25">
        <f>'101_parsed'!D2643</f>
        <v>0</v>
      </c>
      <c r="G2643" s="25">
        <f>'101_parsed'!E2643</f>
        <v>0</v>
      </c>
      <c r="H2643" s="25">
        <f>'101_parsed'!F2643</f>
        <v>0</v>
      </c>
    </row>
    <row r="2644" spans="1:8" x14ac:dyDescent="0.2">
      <c r="A2644" s="25">
        <f>'101_parsed'!A2644</f>
        <v>575</v>
      </c>
      <c r="B2644" s="33">
        <f>'101_parsed'!B2644</f>
        <v>60405</v>
      </c>
      <c r="C2644" s="25" t="str">
        <f>INDEX(all_banks!O:O,MATCH(A2644,all_banks!H:H,0))</f>
        <v>АО АБ "Капитал" (575)</v>
      </c>
      <c r="D2644" s="25" t="str">
        <f>INDEX('101_accounts'!B:B,MATCH(B2644,'101_accounts'!A:A,0))</f>
        <v>60405   П
A (до 31.01.2003)  Резервы на возможные потери (c 13.02.2018)
Долгосрочно арендуемые основные средства (до 31.01.2003)</v>
      </c>
      <c r="E2644" s="25">
        <f>'101_parsed'!C2644</f>
        <v>0</v>
      </c>
      <c r="F2644" s="25">
        <f>'101_parsed'!D2644</f>
        <v>0</v>
      </c>
      <c r="G2644" s="25">
        <f>'101_parsed'!E2644</f>
        <v>0</v>
      </c>
      <c r="H2644" s="25">
        <f>'101_parsed'!F2644</f>
        <v>0</v>
      </c>
    </row>
    <row r="2645" spans="1:8" x14ac:dyDescent="0.2">
      <c r="A2645" s="25">
        <f>'101_parsed'!A2645</f>
        <v>575</v>
      </c>
      <c r="B2645" s="33">
        <f>'101_parsed'!B2645</f>
        <v>60414</v>
      </c>
      <c r="C2645" s="25" t="str">
        <f>INDEX(all_banks!O:O,MATCH(A2645,all_banks!H:H,0))</f>
        <v>АО АБ "Капитал" (575)</v>
      </c>
      <c r="D2645" s="25" t="str">
        <f>INDEX('101_accounts'!B:B,MATCH(B2645,'101_accounts'!A:A,0))</f>
        <v>60414   П  Амортизация основных средств (кроме земли) (c 13.02.2018)</v>
      </c>
      <c r="E2645" s="25">
        <f>'101_parsed'!C2645</f>
        <v>0</v>
      </c>
      <c r="F2645" s="25">
        <f>'101_parsed'!D2645</f>
        <v>6720</v>
      </c>
      <c r="G2645" s="25">
        <f>'101_parsed'!E2645</f>
        <v>0</v>
      </c>
      <c r="H2645" s="25">
        <f>'101_parsed'!F2645</f>
        <v>6876</v>
      </c>
    </row>
    <row r="2646" spans="1:8" x14ac:dyDescent="0.2">
      <c r="A2646" s="25">
        <f>'101_parsed'!A2646</f>
        <v>575</v>
      </c>
      <c r="B2646" s="33">
        <f>'101_parsed'!B2646</f>
        <v>60415</v>
      </c>
      <c r="C2646" s="25" t="str">
        <f>INDEX(all_banks!O:O,MATCH(A2646,all_banks!H:H,0))</f>
        <v>АО АБ "Капитал" (575)</v>
      </c>
      <c r="D2646" s="25" t="str">
        <f>INDEX('101_accounts'!B:B,MATCH(B2646,'101_accounts'!A:A,0))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646" s="25">
        <f>'101_parsed'!C2646</f>
        <v>0</v>
      </c>
      <c r="F2646" s="25">
        <f>'101_parsed'!D2646</f>
        <v>0</v>
      </c>
      <c r="G2646" s="25">
        <f>'101_parsed'!E2646</f>
        <v>0</v>
      </c>
      <c r="H2646" s="25">
        <f>'101_parsed'!F2646</f>
        <v>0</v>
      </c>
    </row>
    <row r="2647" spans="1:8" x14ac:dyDescent="0.2">
      <c r="A2647" s="25">
        <f>'101_parsed'!A2647</f>
        <v>575</v>
      </c>
      <c r="B2647" s="33">
        <f>'101_parsed'!B2647</f>
        <v>61901</v>
      </c>
      <c r="C2647" s="25" t="str">
        <f>INDEX(all_banks!O:O,MATCH(A2647,all_banks!H:H,0))</f>
        <v>АО АБ "Капитал" (575)</v>
      </c>
      <c r="D2647" s="25" t="str">
        <f>INDEX('101_accounts'!B:B,MATCH(B2647,'101_accounts'!A:A,0))</f>
        <v>61901   A  Земля, временно неиспользуемая в основной деятельности</v>
      </c>
      <c r="E2647" s="25">
        <f>'101_parsed'!C2647</f>
        <v>0</v>
      </c>
      <c r="F2647" s="25">
        <f>'101_parsed'!D2647</f>
        <v>0</v>
      </c>
      <c r="G2647" s="25">
        <f>'101_parsed'!E2647</f>
        <v>0</v>
      </c>
      <c r="H2647" s="25">
        <f>'101_parsed'!F2647</f>
        <v>0</v>
      </c>
    </row>
    <row r="2648" spans="1:8" x14ac:dyDescent="0.2">
      <c r="A2648" s="25">
        <f>'101_parsed'!A2648</f>
        <v>575</v>
      </c>
      <c r="B2648" s="33">
        <f>'101_parsed'!B2648</f>
        <v>61902</v>
      </c>
      <c r="C2648" s="25" t="str">
        <f>INDEX(all_banks!O:O,MATCH(A2648,all_banks!H:H,0))</f>
        <v>АО АБ "Капитал" (575)</v>
      </c>
      <c r="D2648" s="25" t="str">
        <f>INDEX('101_accounts'!B:B,MATCH(B2648,'101_accounts'!A:A,0))</f>
        <v>61902   A  Земля, временно неиспользуемая в основной деятельности, переданная в аренду</v>
      </c>
      <c r="E2648" s="25">
        <f>'101_parsed'!C2648</f>
        <v>0</v>
      </c>
      <c r="F2648" s="25">
        <f>'101_parsed'!D2648</f>
        <v>0</v>
      </c>
      <c r="G2648" s="25">
        <f>'101_parsed'!E2648</f>
        <v>0</v>
      </c>
      <c r="H2648" s="25">
        <f>'101_parsed'!F2648</f>
        <v>0</v>
      </c>
    </row>
    <row r="2649" spans="1:8" x14ac:dyDescent="0.2">
      <c r="A2649" s="25">
        <f>'101_parsed'!A2649</f>
        <v>575</v>
      </c>
      <c r="B2649" s="33">
        <f>'101_parsed'!B2649</f>
        <v>61903</v>
      </c>
      <c r="C2649" s="25" t="str">
        <f>INDEX(all_banks!O:O,MATCH(A2649,all_banks!H:H,0))</f>
        <v>АО АБ "Капитал" (575)</v>
      </c>
      <c r="D2649" s="25" t="str">
        <f>INDEX('101_accounts'!B:B,MATCH(B2649,'101_accounts'!A:A,0))</f>
        <v>61903   A  Недвижимость (кроме земли), временно неиспользуемая в основной деятельности</v>
      </c>
      <c r="E2649" s="25">
        <f>'101_parsed'!C2649</f>
        <v>0</v>
      </c>
      <c r="F2649" s="25">
        <f>'101_parsed'!D2649</f>
        <v>0</v>
      </c>
      <c r="G2649" s="25">
        <f>'101_parsed'!E2649</f>
        <v>0</v>
      </c>
      <c r="H2649" s="25">
        <f>'101_parsed'!F2649</f>
        <v>0</v>
      </c>
    </row>
    <row r="2650" spans="1:8" x14ac:dyDescent="0.2">
      <c r="A2650" s="25">
        <f>'101_parsed'!A2650</f>
        <v>575</v>
      </c>
      <c r="B2650" s="33">
        <f>'101_parsed'!B2650</f>
        <v>61904</v>
      </c>
      <c r="C2650" s="25" t="str">
        <f>INDEX(all_banks!O:O,MATCH(A2650,all_banks!H:H,0))</f>
        <v>АО АБ "Капитал" (575)</v>
      </c>
      <c r="D2650" s="25" t="str">
        <f>INDEX('101_accounts'!B:B,MATCH(B2650,'101_accounts'!A:A,0))</f>
        <v>61904   A  Недвижимость (кроме земли), временно неиспользуемая в основной деятельности, переданная в аренду</v>
      </c>
      <c r="E2650" s="25">
        <f>'101_parsed'!C2650</f>
        <v>0</v>
      </c>
      <c r="F2650" s="25">
        <f>'101_parsed'!D2650</f>
        <v>0</v>
      </c>
      <c r="G2650" s="25">
        <f>'101_parsed'!E2650</f>
        <v>0</v>
      </c>
      <c r="H2650" s="25">
        <f>'101_parsed'!F2650</f>
        <v>0</v>
      </c>
    </row>
    <row r="2651" spans="1:8" x14ac:dyDescent="0.2">
      <c r="A2651" s="25">
        <f>'101_parsed'!A2651</f>
        <v>575</v>
      </c>
      <c r="B2651" s="33">
        <f>'101_parsed'!B2651</f>
        <v>61905</v>
      </c>
      <c r="C2651" s="25" t="str">
        <f>INDEX(all_banks!O:O,MATCH(A2651,all_banks!H:H,0))</f>
        <v>АО АБ "Капитал" (575)</v>
      </c>
      <c r="D2651" s="25" t="str">
        <f>INDEX('101_accounts'!B:B,MATCH(B2651,'101_accounts'!A:A,0))</f>
        <v>61905   A  Земля, временно неиспользуемая в основной деятельности, учитываемая по справедливой стоимости</v>
      </c>
      <c r="E2651" s="25">
        <f>'101_parsed'!C2651</f>
        <v>0</v>
      </c>
      <c r="F2651" s="25">
        <f>'101_parsed'!D2651</f>
        <v>0</v>
      </c>
      <c r="G2651" s="25">
        <f>'101_parsed'!E2651</f>
        <v>0</v>
      </c>
      <c r="H2651" s="25">
        <f>'101_parsed'!F2651</f>
        <v>0</v>
      </c>
    </row>
    <row r="2652" spans="1:8" x14ac:dyDescent="0.2">
      <c r="A2652" s="25">
        <f>'101_parsed'!A2652</f>
        <v>575</v>
      </c>
      <c r="B2652" s="33">
        <f>'101_parsed'!B2652</f>
        <v>61906</v>
      </c>
      <c r="C2652" s="25" t="str">
        <f>INDEX(all_banks!O:O,MATCH(A2652,all_banks!H:H,0))</f>
        <v>АО АБ "Капитал" (575)</v>
      </c>
      <c r="D2652" s="25" t="str">
        <f>INDEX('101_accounts'!B:B,MATCH(B2652,'101_accounts'!A:A,0))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652" s="25">
        <f>'101_parsed'!C2652</f>
        <v>0</v>
      </c>
      <c r="F2652" s="25">
        <f>'101_parsed'!D2652</f>
        <v>0</v>
      </c>
      <c r="G2652" s="25">
        <f>'101_parsed'!E2652</f>
        <v>0</v>
      </c>
      <c r="H2652" s="25">
        <f>'101_parsed'!F2652</f>
        <v>0</v>
      </c>
    </row>
    <row r="2653" spans="1:8" x14ac:dyDescent="0.2">
      <c r="A2653" s="25">
        <f>'101_parsed'!A2653</f>
        <v>575</v>
      </c>
      <c r="B2653" s="33">
        <f>'101_parsed'!B2653</f>
        <v>61907</v>
      </c>
      <c r="C2653" s="25" t="str">
        <f>INDEX(all_banks!O:O,MATCH(A2653,all_banks!H:H,0))</f>
        <v>АО АБ "Капитал" (575)</v>
      </c>
      <c r="D2653" s="25" t="str">
        <f>INDEX('101_accounts'!B:B,MATCH(B2653,'101_accounts'!A:A,0))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653" s="25">
        <f>'101_parsed'!C2653</f>
        <v>0</v>
      </c>
      <c r="F2653" s="25">
        <f>'101_parsed'!D2653</f>
        <v>0</v>
      </c>
      <c r="G2653" s="25">
        <f>'101_parsed'!E2653</f>
        <v>0</v>
      </c>
      <c r="H2653" s="25">
        <f>'101_parsed'!F2653</f>
        <v>0</v>
      </c>
    </row>
    <row r="2654" spans="1:8" x14ac:dyDescent="0.2">
      <c r="A2654" s="25">
        <f>'101_parsed'!A2654</f>
        <v>575</v>
      </c>
      <c r="B2654" s="33">
        <f>'101_parsed'!B2654</f>
        <v>61908</v>
      </c>
      <c r="C2654" s="25" t="str">
        <f>INDEX(all_banks!O:O,MATCH(A2654,all_banks!H:H,0))</f>
        <v>АО АБ "Капитал" (575)</v>
      </c>
      <c r="D2654" s="25" t="str">
        <f>INDEX('101_accounts'!B:B,MATCH(B2654,'101_accounts'!A:A,0))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654" s="25">
        <f>'101_parsed'!C2654</f>
        <v>15347</v>
      </c>
      <c r="F2654" s="25">
        <f>'101_parsed'!D2654</f>
        <v>0</v>
      </c>
      <c r="G2654" s="25">
        <f>'101_parsed'!E2654</f>
        <v>15347</v>
      </c>
      <c r="H2654" s="25">
        <f>'101_parsed'!F2654</f>
        <v>0</v>
      </c>
    </row>
    <row r="2655" spans="1:8" x14ac:dyDescent="0.2">
      <c r="A2655" s="25">
        <f>'101_parsed'!A2655</f>
        <v>575</v>
      </c>
      <c r="B2655" s="33">
        <f>'101_parsed'!B2655</f>
        <v>61909</v>
      </c>
      <c r="C2655" s="25" t="str">
        <f>INDEX(all_banks!O:O,MATCH(A2655,all_banks!H:H,0))</f>
        <v>АО АБ "Капитал" (575)</v>
      </c>
      <c r="D2655" s="25" t="str">
        <f>INDEX('101_accounts'!B:B,MATCH(B2655,'101_accounts'!A:A,0))</f>
        <v>61909   П  Амортизация недвижимости (кроме земли), временно неиспользуемой в основной деятельности</v>
      </c>
      <c r="E2655" s="25">
        <f>'101_parsed'!C2655</f>
        <v>0</v>
      </c>
      <c r="F2655" s="25">
        <f>'101_parsed'!D2655</f>
        <v>0</v>
      </c>
      <c r="G2655" s="25">
        <f>'101_parsed'!E2655</f>
        <v>0</v>
      </c>
      <c r="H2655" s="25">
        <f>'101_parsed'!F2655</f>
        <v>0</v>
      </c>
    </row>
    <row r="2656" spans="1:8" x14ac:dyDescent="0.2">
      <c r="A2656" s="25">
        <f>'101_parsed'!A2656</f>
        <v>575</v>
      </c>
      <c r="B2656" s="33">
        <f>'101_parsed'!B2656</f>
        <v>61910</v>
      </c>
      <c r="C2656" s="25" t="str">
        <f>INDEX(all_banks!O:O,MATCH(A2656,all_banks!H:H,0))</f>
        <v>АО АБ "Капитал" (575)</v>
      </c>
      <c r="D2656" s="25" t="str">
        <f>INDEX('101_accounts'!B:B,MATCH(B2656,'101_accounts'!A:A,0))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656" s="25">
        <f>'101_parsed'!C2656</f>
        <v>0</v>
      </c>
      <c r="F2656" s="25">
        <f>'101_parsed'!D2656</f>
        <v>0</v>
      </c>
      <c r="G2656" s="25">
        <f>'101_parsed'!E2656</f>
        <v>0</v>
      </c>
      <c r="H2656" s="25">
        <f>'101_parsed'!F2656</f>
        <v>0</v>
      </c>
    </row>
    <row r="2657" spans="1:8" x14ac:dyDescent="0.2">
      <c r="A2657" s="25">
        <f>'101_parsed'!A2657</f>
        <v>575</v>
      </c>
      <c r="B2657" s="33">
        <f>'101_parsed'!B2657</f>
        <v>61911</v>
      </c>
      <c r="C2657" s="25" t="str">
        <f>INDEX(all_banks!O:O,MATCH(A2657,all_banks!H:H,0))</f>
        <v>АО АБ "Капитал" (575)</v>
      </c>
      <c r="D2657" s="25" t="str">
        <f>INDEX('101_accounts'!B:B,MATCH(B2657,'101_accounts'!A:A,0))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657" s="25">
        <f>'101_parsed'!C2657</f>
        <v>0</v>
      </c>
      <c r="F2657" s="25">
        <f>'101_parsed'!D2657</f>
        <v>0</v>
      </c>
      <c r="G2657" s="25">
        <f>'101_parsed'!E2657</f>
        <v>0</v>
      </c>
      <c r="H2657" s="25">
        <f>'101_parsed'!F2657</f>
        <v>0</v>
      </c>
    </row>
    <row r="2658" spans="1:8" x14ac:dyDescent="0.2">
      <c r="A2658" s="25">
        <f>'101_parsed'!A2658</f>
        <v>575</v>
      </c>
      <c r="B2658" s="33">
        <f>'101_parsed'!B2658</f>
        <v>61912</v>
      </c>
      <c r="C2658" s="25" t="str">
        <f>INDEX(all_banks!O:O,MATCH(A2658,all_banks!H:H,0))</f>
        <v>АО АБ "Капитал" (575)</v>
      </c>
      <c r="D2658" s="25" t="str">
        <f>INDEX('101_accounts'!B:B,MATCH(B2658,'101_accounts'!A:A,0))</f>
        <v>61912   П  Резервы на возможные потери</v>
      </c>
      <c r="E2658" s="25">
        <f>'101_parsed'!C2658</f>
        <v>0</v>
      </c>
      <c r="F2658" s="25">
        <f>'101_parsed'!D2658</f>
        <v>0</v>
      </c>
      <c r="G2658" s="25">
        <f>'101_parsed'!E2658</f>
        <v>0</v>
      </c>
      <c r="H2658" s="25">
        <f>'101_parsed'!F2658</f>
        <v>0</v>
      </c>
    </row>
    <row r="2659" spans="1:8" x14ac:dyDescent="0.2">
      <c r="A2659" s="25">
        <f>'101_parsed'!A2659</f>
        <v>575</v>
      </c>
      <c r="B2659" s="33">
        <f>'101_parsed'!B2659</f>
        <v>62001</v>
      </c>
      <c r="C2659" s="25" t="str">
        <f>INDEX(all_banks!O:O,MATCH(A2659,all_banks!H:H,0))</f>
        <v>АО АБ "Капитал" (575)</v>
      </c>
      <c r="D2659" s="25" t="str">
        <f>INDEX('101_accounts'!B:B,MATCH(B2659,'101_accounts'!A:A,0))</f>
        <v>62001   A  Долгосрочные активы, предназначенные для продажи</v>
      </c>
      <c r="E2659" s="25">
        <f>'101_parsed'!C2659</f>
        <v>8804</v>
      </c>
      <c r="F2659" s="25">
        <f>'101_parsed'!D2659</f>
        <v>0</v>
      </c>
      <c r="G2659" s="25">
        <f>'101_parsed'!E2659</f>
        <v>8804</v>
      </c>
      <c r="H2659" s="25">
        <f>'101_parsed'!F2659</f>
        <v>0</v>
      </c>
    </row>
    <row r="2660" spans="1:8" x14ac:dyDescent="0.2">
      <c r="A2660" s="25">
        <f>'101_parsed'!A2660</f>
        <v>575</v>
      </c>
      <c r="B2660" s="33">
        <f>'101_parsed'!B2660</f>
        <v>62002</v>
      </c>
      <c r="C2660" s="25" t="str">
        <f>INDEX(all_banks!O:O,MATCH(A2660,all_banks!H:H,0))</f>
        <v>АО АБ "Капитал" (575)</v>
      </c>
      <c r="D2660" s="25" t="str">
        <f>INDEX('101_accounts'!B:B,MATCH(B2660,'101_accounts'!A:A,0))</f>
        <v>62002   П  Резервы на возможные потери</v>
      </c>
      <c r="E2660" s="25">
        <f>'101_parsed'!C2660</f>
        <v>0</v>
      </c>
      <c r="F2660" s="25">
        <f>'101_parsed'!D2660</f>
        <v>0</v>
      </c>
      <c r="G2660" s="25">
        <f>'101_parsed'!E2660</f>
        <v>0</v>
      </c>
      <c r="H2660" s="25">
        <f>'101_parsed'!F2660</f>
        <v>0</v>
      </c>
    </row>
    <row r="2661" spans="1:8" x14ac:dyDescent="0.2">
      <c r="A2661" s="25">
        <f>'101_parsed'!A2661</f>
        <v>575</v>
      </c>
      <c r="B2661" s="33">
        <f>'101_parsed'!B2661</f>
        <v>62101</v>
      </c>
      <c r="C2661" s="25" t="str">
        <f>INDEX(all_banks!O:O,MATCH(A2661,all_banks!H:H,0))</f>
        <v>АО АБ "Капитал" (575)</v>
      </c>
      <c r="D2661" s="25" t="str">
        <f>INDEX('101_accounts'!B:B,MATCH(B2661,'101_accounts'!A:A,0))</f>
        <v>62101   A  Средства труда, полученные по договорам отступного, залога, назначение которых не определено</v>
      </c>
      <c r="E2661" s="25">
        <f>'101_parsed'!C2661</f>
        <v>0</v>
      </c>
      <c r="F2661" s="25">
        <f>'101_parsed'!D2661</f>
        <v>0</v>
      </c>
      <c r="G2661" s="25">
        <f>'101_parsed'!E2661</f>
        <v>0</v>
      </c>
      <c r="H2661" s="25">
        <f>'101_parsed'!F2661</f>
        <v>0</v>
      </c>
    </row>
    <row r="2662" spans="1:8" x14ac:dyDescent="0.2">
      <c r="A2662" s="25">
        <f>'101_parsed'!A2662</f>
        <v>575</v>
      </c>
      <c r="B2662" s="33">
        <f>'101_parsed'!B2662</f>
        <v>62102</v>
      </c>
      <c r="C2662" s="25" t="str">
        <f>INDEX(all_banks!O:O,MATCH(A2662,all_banks!H:H,0))</f>
        <v>АО АБ "Капитал" (575)</v>
      </c>
      <c r="D2662" s="25" t="str">
        <f>INDEX('101_accounts'!B:B,MATCH(B2662,'101_accounts'!A:A,0))</f>
        <v>62102   A  Предметы труда, полученные по договорам отступного, залога, назначение которых не определено</v>
      </c>
      <c r="E2662" s="25">
        <f>'101_parsed'!C2662</f>
        <v>0</v>
      </c>
      <c r="F2662" s="25">
        <f>'101_parsed'!D2662</f>
        <v>0</v>
      </c>
      <c r="G2662" s="25">
        <f>'101_parsed'!E2662</f>
        <v>0</v>
      </c>
      <c r="H2662" s="25">
        <f>'101_parsed'!F2662</f>
        <v>0</v>
      </c>
    </row>
    <row r="2663" spans="1:8" x14ac:dyDescent="0.2">
      <c r="A2663" s="25">
        <f>'101_parsed'!A2663</f>
        <v>575</v>
      </c>
      <c r="B2663" s="33">
        <f>'101_parsed'!B2663</f>
        <v>62103</v>
      </c>
      <c r="C2663" s="25" t="str">
        <f>INDEX(all_banks!O:O,MATCH(A2663,all_banks!H:H,0))</f>
        <v>АО АБ "Капитал" (575)</v>
      </c>
      <c r="D2663" s="25" t="str">
        <f>INDEX('101_accounts'!B:B,MATCH(B2663,'101_accounts'!A:A,0))</f>
        <v>62103   П  Резервы на возможные потери</v>
      </c>
      <c r="E2663" s="25">
        <f>'101_parsed'!C2663</f>
        <v>0</v>
      </c>
      <c r="F2663" s="25">
        <f>'101_parsed'!D2663</f>
        <v>0</v>
      </c>
      <c r="G2663" s="25">
        <f>'101_parsed'!E2663</f>
        <v>0</v>
      </c>
      <c r="H2663" s="25">
        <f>'101_parsed'!F2663</f>
        <v>0</v>
      </c>
    </row>
    <row r="2664" spans="1:8" x14ac:dyDescent="0.2">
      <c r="A2664" s="25">
        <f>'101_parsed'!A2664</f>
        <v>1189</v>
      </c>
      <c r="B2664" s="33">
        <f>'101_parsed'!B2664</f>
        <v>60401</v>
      </c>
      <c r="C2664" s="25" t="str">
        <f>INDEX(all_banks!O:O,MATCH(A2664,all_banks!H:H,0))</f>
        <v>ПАО "КВАНТ МОБАЙЛ БАНК" (1189)</v>
      </c>
      <c r="D2664" s="25" t="str">
        <f>INDEX('101_accounts'!B:B,MATCH(B2664,'101_accounts'!A:A,0))</f>
        <v>60401   A  Основные средства (кроме земли) (c 13.02.2018)_x000D_Категория 1- Здания и сооружения (до 31.12.2002)</v>
      </c>
      <c r="E2664" s="25">
        <f>'101_parsed'!C2664</f>
        <v>841230</v>
      </c>
      <c r="F2664" s="25">
        <f>'101_parsed'!D2664</f>
        <v>0</v>
      </c>
      <c r="G2664" s="25">
        <f>'101_parsed'!E2664</f>
        <v>839719</v>
      </c>
      <c r="H2664" s="25">
        <f>'101_parsed'!F2664</f>
        <v>0</v>
      </c>
    </row>
    <row r="2665" spans="1:8" x14ac:dyDescent="0.2">
      <c r="A2665" s="25">
        <f>'101_parsed'!A2665</f>
        <v>1189</v>
      </c>
      <c r="B2665" s="33">
        <f>'101_parsed'!B2665</f>
        <v>60404</v>
      </c>
      <c r="C2665" s="25" t="str">
        <f>INDEX(all_banks!O:O,MATCH(A2665,all_banks!H:H,0))</f>
        <v>ПАО "КВАНТ МОБАЙЛ БАНК" (1189)</v>
      </c>
      <c r="D2665" s="25" t="str">
        <f>INDEX('101_accounts'!B:B,MATCH(B2665,'101_accounts'!A:A,0))</f>
        <v>60404   A  Земля (c 13.02.2018)</v>
      </c>
      <c r="E2665" s="25">
        <f>'101_parsed'!C2665</f>
        <v>28470</v>
      </c>
      <c r="F2665" s="25">
        <f>'101_parsed'!D2665</f>
        <v>0</v>
      </c>
      <c r="G2665" s="25">
        <f>'101_parsed'!E2665</f>
        <v>28470</v>
      </c>
      <c r="H2665" s="25">
        <f>'101_parsed'!F2665</f>
        <v>0</v>
      </c>
    </row>
    <row r="2666" spans="1:8" x14ac:dyDescent="0.2">
      <c r="A2666" s="25">
        <f>'101_parsed'!A2666</f>
        <v>1189</v>
      </c>
      <c r="B2666" s="33">
        <f>'101_parsed'!B2666</f>
        <v>60405</v>
      </c>
      <c r="C2666" s="25" t="str">
        <f>INDEX(all_banks!O:O,MATCH(A2666,all_banks!H:H,0))</f>
        <v>ПАО "КВАНТ МОБАЙЛ БАНК" (1189)</v>
      </c>
      <c r="D2666" s="25" t="str">
        <f>INDEX('101_accounts'!B:B,MATCH(B2666,'101_accounts'!A:A,0))</f>
        <v>60405   П
A (до 31.01.2003)  Резервы на возможные потери (c 13.02.2018)
Долгосрочно арендуемые основные средства (до 31.01.2003)</v>
      </c>
      <c r="E2666" s="25">
        <f>'101_parsed'!C2666</f>
        <v>0</v>
      </c>
      <c r="F2666" s="25">
        <f>'101_parsed'!D2666</f>
        <v>0</v>
      </c>
      <c r="G2666" s="25">
        <f>'101_parsed'!E2666</f>
        <v>0</v>
      </c>
      <c r="H2666" s="25">
        <f>'101_parsed'!F2666</f>
        <v>0</v>
      </c>
    </row>
    <row r="2667" spans="1:8" x14ac:dyDescent="0.2">
      <c r="A2667" s="25">
        <f>'101_parsed'!A2667</f>
        <v>1189</v>
      </c>
      <c r="B2667" s="33">
        <f>'101_parsed'!B2667</f>
        <v>60414</v>
      </c>
      <c r="C2667" s="25" t="str">
        <f>INDEX(all_banks!O:O,MATCH(A2667,all_banks!H:H,0))</f>
        <v>ПАО "КВАНТ МОБАЙЛ БАНК" (1189)</v>
      </c>
      <c r="D2667" s="25" t="str">
        <f>INDEX('101_accounts'!B:B,MATCH(B2667,'101_accounts'!A:A,0))</f>
        <v>60414   П  Амортизация основных средств (кроме земли) (c 13.02.2018)</v>
      </c>
      <c r="E2667" s="25">
        <f>'101_parsed'!C2667</f>
        <v>0</v>
      </c>
      <c r="F2667" s="25">
        <f>'101_parsed'!D2667</f>
        <v>196690</v>
      </c>
      <c r="G2667" s="25">
        <f>'101_parsed'!E2667</f>
        <v>0</v>
      </c>
      <c r="H2667" s="25">
        <f>'101_parsed'!F2667</f>
        <v>207882</v>
      </c>
    </row>
    <row r="2668" spans="1:8" x14ac:dyDescent="0.2">
      <c r="A2668" s="25">
        <f>'101_parsed'!A2668</f>
        <v>1189</v>
      </c>
      <c r="B2668" s="33">
        <f>'101_parsed'!B2668</f>
        <v>60415</v>
      </c>
      <c r="C2668" s="25" t="str">
        <f>INDEX(all_banks!O:O,MATCH(A2668,all_banks!H:H,0))</f>
        <v>ПАО "КВАНТ МОБАЙЛ БАНК" (1189)</v>
      </c>
      <c r="D2668" s="25" t="str">
        <f>INDEX('101_accounts'!B:B,MATCH(B2668,'101_accounts'!A:A,0))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668" s="25">
        <f>'101_parsed'!C2668</f>
        <v>0</v>
      </c>
      <c r="F2668" s="25">
        <f>'101_parsed'!D2668</f>
        <v>0</v>
      </c>
      <c r="G2668" s="25">
        <f>'101_parsed'!E2668</f>
        <v>6227</v>
      </c>
      <c r="H2668" s="25">
        <f>'101_parsed'!F2668</f>
        <v>0</v>
      </c>
    </row>
    <row r="2669" spans="1:8" x14ac:dyDescent="0.2">
      <c r="A2669" s="25">
        <f>'101_parsed'!A2669</f>
        <v>1189</v>
      </c>
      <c r="B2669" s="33">
        <f>'101_parsed'!B2669</f>
        <v>61901</v>
      </c>
      <c r="C2669" s="25" t="str">
        <f>INDEX(all_banks!O:O,MATCH(A2669,all_banks!H:H,0))</f>
        <v>ПАО "КВАНТ МОБАЙЛ БАНК" (1189)</v>
      </c>
      <c r="D2669" s="25" t="str">
        <f>INDEX('101_accounts'!B:B,MATCH(B2669,'101_accounts'!A:A,0))</f>
        <v>61901   A  Земля, временно неиспользуемая в основной деятельности</v>
      </c>
      <c r="E2669" s="25">
        <f>'101_parsed'!C2669</f>
        <v>0</v>
      </c>
      <c r="F2669" s="25">
        <f>'101_parsed'!D2669</f>
        <v>0</v>
      </c>
      <c r="G2669" s="25">
        <f>'101_parsed'!E2669</f>
        <v>0</v>
      </c>
      <c r="H2669" s="25">
        <f>'101_parsed'!F2669</f>
        <v>0</v>
      </c>
    </row>
    <row r="2670" spans="1:8" x14ac:dyDescent="0.2">
      <c r="A2670" s="25">
        <f>'101_parsed'!A2670</f>
        <v>1189</v>
      </c>
      <c r="B2670" s="33">
        <f>'101_parsed'!B2670</f>
        <v>61902</v>
      </c>
      <c r="C2670" s="25" t="str">
        <f>INDEX(all_banks!O:O,MATCH(A2670,all_banks!H:H,0))</f>
        <v>ПАО "КВАНТ МОБАЙЛ БАНК" (1189)</v>
      </c>
      <c r="D2670" s="25" t="str">
        <f>INDEX('101_accounts'!B:B,MATCH(B2670,'101_accounts'!A:A,0))</f>
        <v>61902   A  Земля, временно неиспользуемая в основной деятельности, переданная в аренду</v>
      </c>
      <c r="E2670" s="25">
        <f>'101_parsed'!C2670</f>
        <v>0</v>
      </c>
      <c r="F2670" s="25">
        <f>'101_parsed'!D2670</f>
        <v>0</v>
      </c>
      <c r="G2670" s="25">
        <f>'101_parsed'!E2670</f>
        <v>0</v>
      </c>
      <c r="H2670" s="25">
        <f>'101_parsed'!F2670</f>
        <v>0</v>
      </c>
    </row>
    <row r="2671" spans="1:8" x14ac:dyDescent="0.2">
      <c r="A2671" s="25">
        <f>'101_parsed'!A2671</f>
        <v>1189</v>
      </c>
      <c r="B2671" s="33">
        <f>'101_parsed'!B2671</f>
        <v>61903</v>
      </c>
      <c r="C2671" s="25" t="str">
        <f>INDEX(all_banks!O:O,MATCH(A2671,all_banks!H:H,0))</f>
        <v>ПАО "КВАНТ МОБАЙЛ БАНК" (1189)</v>
      </c>
      <c r="D2671" s="25" t="str">
        <f>INDEX('101_accounts'!B:B,MATCH(B2671,'101_accounts'!A:A,0))</f>
        <v>61903   A  Недвижимость (кроме земли), временно неиспользуемая в основной деятельности</v>
      </c>
      <c r="E2671" s="25">
        <f>'101_parsed'!C2671</f>
        <v>0</v>
      </c>
      <c r="F2671" s="25">
        <f>'101_parsed'!D2671</f>
        <v>0</v>
      </c>
      <c r="G2671" s="25">
        <f>'101_parsed'!E2671</f>
        <v>0</v>
      </c>
      <c r="H2671" s="25">
        <f>'101_parsed'!F2671</f>
        <v>0</v>
      </c>
    </row>
    <row r="2672" spans="1:8" x14ac:dyDescent="0.2">
      <c r="A2672" s="25">
        <f>'101_parsed'!A2672</f>
        <v>1189</v>
      </c>
      <c r="B2672" s="33">
        <f>'101_parsed'!B2672</f>
        <v>61904</v>
      </c>
      <c r="C2672" s="25" t="str">
        <f>INDEX(all_banks!O:O,MATCH(A2672,all_banks!H:H,0))</f>
        <v>ПАО "КВАНТ МОБАЙЛ БАНК" (1189)</v>
      </c>
      <c r="D2672" s="25" t="str">
        <f>INDEX('101_accounts'!B:B,MATCH(B2672,'101_accounts'!A:A,0))</f>
        <v>61904   A  Недвижимость (кроме земли), временно неиспользуемая в основной деятельности, переданная в аренду</v>
      </c>
      <c r="E2672" s="25">
        <f>'101_parsed'!C2672</f>
        <v>0</v>
      </c>
      <c r="F2672" s="25">
        <f>'101_parsed'!D2672</f>
        <v>0</v>
      </c>
      <c r="G2672" s="25">
        <f>'101_parsed'!E2672</f>
        <v>0</v>
      </c>
      <c r="H2672" s="25">
        <f>'101_parsed'!F2672</f>
        <v>0</v>
      </c>
    </row>
    <row r="2673" spans="1:8" x14ac:dyDescent="0.2">
      <c r="A2673" s="25">
        <f>'101_parsed'!A2673</f>
        <v>1189</v>
      </c>
      <c r="B2673" s="33">
        <f>'101_parsed'!B2673</f>
        <v>61905</v>
      </c>
      <c r="C2673" s="25" t="str">
        <f>INDEX(all_banks!O:O,MATCH(A2673,all_banks!H:H,0))</f>
        <v>ПАО "КВАНТ МОБАЙЛ БАНК" (1189)</v>
      </c>
      <c r="D2673" s="25" t="str">
        <f>INDEX('101_accounts'!B:B,MATCH(B2673,'101_accounts'!A:A,0))</f>
        <v>61905   A  Земля, временно неиспользуемая в основной деятельности, учитываемая по справедливой стоимости</v>
      </c>
      <c r="E2673" s="25">
        <f>'101_parsed'!C2673</f>
        <v>0</v>
      </c>
      <c r="F2673" s="25">
        <f>'101_parsed'!D2673</f>
        <v>0</v>
      </c>
      <c r="G2673" s="25">
        <f>'101_parsed'!E2673</f>
        <v>0</v>
      </c>
      <c r="H2673" s="25">
        <f>'101_parsed'!F2673</f>
        <v>0</v>
      </c>
    </row>
    <row r="2674" spans="1:8" x14ac:dyDescent="0.2">
      <c r="A2674" s="25">
        <f>'101_parsed'!A2674</f>
        <v>1189</v>
      </c>
      <c r="B2674" s="33">
        <f>'101_parsed'!B2674</f>
        <v>61906</v>
      </c>
      <c r="C2674" s="25" t="str">
        <f>INDEX(all_banks!O:O,MATCH(A2674,all_banks!H:H,0))</f>
        <v>ПАО "КВАНТ МОБАЙЛ БАНК" (1189)</v>
      </c>
      <c r="D2674" s="25" t="str">
        <f>INDEX('101_accounts'!B:B,MATCH(B2674,'101_accounts'!A:A,0))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674" s="25">
        <f>'101_parsed'!C2674</f>
        <v>0</v>
      </c>
      <c r="F2674" s="25">
        <f>'101_parsed'!D2674</f>
        <v>0</v>
      </c>
      <c r="G2674" s="25">
        <f>'101_parsed'!E2674</f>
        <v>0</v>
      </c>
      <c r="H2674" s="25">
        <f>'101_parsed'!F2674</f>
        <v>0</v>
      </c>
    </row>
    <row r="2675" spans="1:8" x14ac:dyDescent="0.2">
      <c r="A2675" s="25">
        <f>'101_parsed'!A2675</f>
        <v>1189</v>
      </c>
      <c r="B2675" s="33">
        <f>'101_parsed'!B2675</f>
        <v>61907</v>
      </c>
      <c r="C2675" s="25" t="str">
        <f>INDEX(all_banks!O:O,MATCH(A2675,all_banks!H:H,0))</f>
        <v>ПАО "КВАНТ МОБАЙЛ БАНК" (1189)</v>
      </c>
      <c r="D2675" s="25" t="str">
        <f>INDEX('101_accounts'!B:B,MATCH(B2675,'101_accounts'!A:A,0))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675" s="25">
        <f>'101_parsed'!C2675</f>
        <v>0</v>
      </c>
      <c r="F2675" s="25">
        <f>'101_parsed'!D2675</f>
        <v>0</v>
      </c>
      <c r="G2675" s="25">
        <f>'101_parsed'!E2675</f>
        <v>0</v>
      </c>
      <c r="H2675" s="25">
        <f>'101_parsed'!F2675</f>
        <v>0</v>
      </c>
    </row>
    <row r="2676" spans="1:8" x14ac:dyDescent="0.2">
      <c r="A2676" s="25">
        <f>'101_parsed'!A2676</f>
        <v>1189</v>
      </c>
      <c r="B2676" s="33">
        <f>'101_parsed'!B2676</f>
        <v>61908</v>
      </c>
      <c r="C2676" s="25" t="str">
        <f>INDEX(all_banks!O:O,MATCH(A2676,all_banks!H:H,0))</f>
        <v>ПАО "КВАНТ МОБАЙЛ БАНК" (1189)</v>
      </c>
      <c r="D2676" s="25" t="str">
        <f>INDEX('101_accounts'!B:B,MATCH(B2676,'101_accounts'!A:A,0))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676" s="25">
        <f>'101_parsed'!C2676</f>
        <v>0</v>
      </c>
      <c r="F2676" s="25">
        <f>'101_parsed'!D2676</f>
        <v>0</v>
      </c>
      <c r="G2676" s="25">
        <f>'101_parsed'!E2676</f>
        <v>0</v>
      </c>
      <c r="H2676" s="25">
        <f>'101_parsed'!F2676</f>
        <v>0</v>
      </c>
    </row>
    <row r="2677" spans="1:8" x14ac:dyDescent="0.2">
      <c r="A2677" s="25">
        <f>'101_parsed'!A2677</f>
        <v>1189</v>
      </c>
      <c r="B2677" s="33">
        <f>'101_parsed'!B2677</f>
        <v>61909</v>
      </c>
      <c r="C2677" s="25" t="str">
        <f>INDEX(all_banks!O:O,MATCH(A2677,all_banks!H:H,0))</f>
        <v>ПАО "КВАНТ МОБАЙЛ БАНК" (1189)</v>
      </c>
      <c r="D2677" s="25" t="str">
        <f>INDEX('101_accounts'!B:B,MATCH(B2677,'101_accounts'!A:A,0))</f>
        <v>61909   П  Амортизация недвижимости (кроме земли), временно неиспользуемой в основной деятельности</v>
      </c>
      <c r="E2677" s="25">
        <f>'101_parsed'!C2677</f>
        <v>0</v>
      </c>
      <c r="F2677" s="25">
        <f>'101_parsed'!D2677</f>
        <v>0</v>
      </c>
      <c r="G2677" s="25">
        <f>'101_parsed'!E2677</f>
        <v>0</v>
      </c>
      <c r="H2677" s="25">
        <f>'101_parsed'!F2677</f>
        <v>0</v>
      </c>
    </row>
    <row r="2678" spans="1:8" x14ac:dyDescent="0.2">
      <c r="A2678" s="25">
        <f>'101_parsed'!A2678</f>
        <v>1189</v>
      </c>
      <c r="B2678" s="33">
        <f>'101_parsed'!B2678</f>
        <v>61910</v>
      </c>
      <c r="C2678" s="25" t="str">
        <f>INDEX(all_banks!O:O,MATCH(A2678,all_banks!H:H,0))</f>
        <v>ПАО "КВАНТ МОБАЙЛ БАНК" (1189)</v>
      </c>
      <c r="D2678" s="25" t="str">
        <f>INDEX('101_accounts'!B:B,MATCH(B2678,'101_accounts'!A:A,0))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678" s="25">
        <f>'101_parsed'!C2678</f>
        <v>0</v>
      </c>
      <c r="F2678" s="25">
        <f>'101_parsed'!D2678</f>
        <v>0</v>
      </c>
      <c r="G2678" s="25">
        <f>'101_parsed'!E2678</f>
        <v>0</v>
      </c>
      <c r="H2678" s="25">
        <f>'101_parsed'!F2678</f>
        <v>0</v>
      </c>
    </row>
    <row r="2679" spans="1:8" x14ac:dyDescent="0.2">
      <c r="A2679" s="25">
        <f>'101_parsed'!A2679</f>
        <v>1189</v>
      </c>
      <c r="B2679" s="33">
        <f>'101_parsed'!B2679</f>
        <v>61911</v>
      </c>
      <c r="C2679" s="25" t="str">
        <f>INDEX(all_banks!O:O,MATCH(A2679,all_banks!H:H,0))</f>
        <v>ПАО "КВАНТ МОБАЙЛ БАНК" (1189)</v>
      </c>
      <c r="D2679" s="25" t="str">
        <f>INDEX('101_accounts'!B:B,MATCH(B2679,'101_accounts'!A:A,0))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679" s="25">
        <f>'101_parsed'!C2679</f>
        <v>0</v>
      </c>
      <c r="F2679" s="25">
        <f>'101_parsed'!D2679</f>
        <v>0</v>
      </c>
      <c r="G2679" s="25">
        <f>'101_parsed'!E2679</f>
        <v>0</v>
      </c>
      <c r="H2679" s="25">
        <f>'101_parsed'!F2679</f>
        <v>0</v>
      </c>
    </row>
    <row r="2680" spans="1:8" x14ac:dyDescent="0.2">
      <c r="A2680" s="25">
        <f>'101_parsed'!A2680</f>
        <v>1189</v>
      </c>
      <c r="B2680" s="33">
        <f>'101_parsed'!B2680</f>
        <v>61912</v>
      </c>
      <c r="C2680" s="25" t="str">
        <f>INDEX(all_banks!O:O,MATCH(A2680,all_banks!H:H,0))</f>
        <v>ПАО "КВАНТ МОБАЙЛ БАНК" (1189)</v>
      </c>
      <c r="D2680" s="25" t="str">
        <f>INDEX('101_accounts'!B:B,MATCH(B2680,'101_accounts'!A:A,0))</f>
        <v>61912   П  Резервы на возможные потери</v>
      </c>
      <c r="E2680" s="25">
        <f>'101_parsed'!C2680</f>
        <v>0</v>
      </c>
      <c r="F2680" s="25">
        <f>'101_parsed'!D2680</f>
        <v>0</v>
      </c>
      <c r="G2680" s="25">
        <f>'101_parsed'!E2680</f>
        <v>0</v>
      </c>
      <c r="H2680" s="25">
        <f>'101_parsed'!F2680</f>
        <v>0</v>
      </c>
    </row>
    <row r="2681" spans="1:8" x14ac:dyDescent="0.2">
      <c r="A2681" s="25">
        <f>'101_parsed'!A2681</f>
        <v>1189</v>
      </c>
      <c r="B2681" s="33">
        <f>'101_parsed'!B2681</f>
        <v>62001</v>
      </c>
      <c r="C2681" s="25" t="str">
        <f>INDEX(all_banks!O:O,MATCH(A2681,all_banks!H:H,0))</f>
        <v>ПАО "КВАНТ МОБАЙЛ БАНК" (1189)</v>
      </c>
      <c r="D2681" s="25" t="str">
        <f>INDEX('101_accounts'!B:B,MATCH(B2681,'101_accounts'!A:A,0))</f>
        <v>62001   A  Долгосрочные активы, предназначенные для продажи</v>
      </c>
      <c r="E2681" s="25">
        <f>'101_parsed'!C2681</f>
        <v>185963</v>
      </c>
      <c r="F2681" s="25">
        <f>'101_parsed'!D2681</f>
        <v>0</v>
      </c>
      <c r="G2681" s="25">
        <f>'101_parsed'!E2681</f>
        <v>182391</v>
      </c>
      <c r="H2681" s="25">
        <f>'101_parsed'!F2681</f>
        <v>0</v>
      </c>
    </row>
    <row r="2682" spans="1:8" x14ac:dyDescent="0.2">
      <c r="A2682" s="25">
        <f>'101_parsed'!A2682</f>
        <v>1189</v>
      </c>
      <c r="B2682" s="33">
        <f>'101_parsed'!B2682</f>
        <v>62002</v>
      </c>
      <c r="C2682" s="25" t="str">
        <f>INDEX(all_banks!O:O,MATCH(A2682,all_banks!H:H,0))</f>
        <v>ПАО "КВАНТ МОБАЙЛ БАНК" (1189)</v>
      </c>
      <c r="D2682" s="25" t="str">
        <f>INDEX('101_accounts'!B:B,MATCH(B2682,'101_accounts'!A:A,0))</f>
        <v>62002   П  Резервы на возможные потери</v>
      </c>
      <c r="E2682" s="25">
        <f>'101_parsed'!C2682</f>
        <v>0</v>
      </c>
      <c r="F2682" s="25">
        <f>'101_parsed'!D2682</f>
        <v>0</v>
      </c>
      <c r="G2682" s="25">
        <f>'101_parsed'!E2682</f>
        <v>0</v>
      </c>
      <c r="H2682" s="25">
        <f>'101_parsed'!F2682</f>
        <v>0</v>
      </c>
    </row>
    <row r="2683" spans="1:8" x14ac:dyDescent="0.2">
      <c r="A2683" s="25">
        <f>'101_parsed'!A2683</f>
        <v>1189</v>
      </c>
      <c r="B2683" s="33">
        <f>'101_parsed'!B2683</f>
        <v>62101</v>
      </c>
      <c r="C2683" s="25" t="str">
        <f>INDEX(all_banks!O:O,MATCH(A2683,all_banks!H:H,0))</f>
        <v>ПАО "КВАНТ МОБАЙЛ БАНК" (1189)</v>
      </c>
      <c r="D2683" s="25" t="str">
        <f>INDEX('101_accounts'!B:B,MATCH(B2683,'101_accounts'!A:A,0))</f>
        <v>62101   A  Средства труда, полученные по договорам отступного, залога, назначение которых не определено</v>
      </c>
      <c r="E2683" s="25">
        <f>'101_parsed'!C2683</f>
        <v>55946</v>
      </c>
      <c r="F2683" s="25">
        <f>'101_parsed'!D2683</f>
        <v>0</v>
      </c>
      <c r="G2683" s="25">
        <f>'101_parsed'!E2683</f>
        <v>91115</v>
      </c>
      <c r="H2683" s="25">
        <f>'101_parsed'!F2683</f>
        <v>0</v>
      </c>
    </row>
    <row r="2684" spans="1:8" x14ac:dyDescent="0.2">
      <c r="A2684" s="25">
        <f>'101_parsed'!A2684</f>
        <v>1189</v>
      </c>
      <c r="B2684" s="33">
        <f>'101_parsed'!B2684</f>
        <v>62102</v>
      </c>
      <c r="C2684" s="25" t="str">
        <f>INDEX(all_banks!O:O,MATCH(A2684,all_banks!H:H,0))</f>
        <v>ПАО "КВАНТ МОБАЙЛ БАНК" (1189)</v>
      </c>
      <c r="D2684" s="25" t="str">
        <f>INDEX('101_accounts'!B:B,MATCH(B2684,'101_accounts'!A:A,0))</f>
        <v>62102   A  Предметы труда, полученные по договорам отступного, залога, назначение которых не определено</v>
      </c>
      <c r="E2684" s="25">
        <f>'101_parsed'!C2684</f>
        <v>0</v>
      </c>
      <c r="F2684" s="25">
        <f>'101_parsed'!D2684</f>
        <v>0</v>
      </c>
      <c r="G2684" s="25">
        <f>'101_parsed'!E2684</f>
        <v>0</v>
      </c>
      <c r="H2684" s="25">
        <f>'101_parsed'!F2684</f>
        <v>0</v>
      </c>
    </row>
    <row r="2685" spans="1:8" x14ac:dyDescent="0.2">
      <c r="A2685" s="25">
        <f>'101_parsed'!A2685</f>
        <v>1189</v>
      </c>
      <c r="B2685" s="33">
        <f>'101_parsed'!B2685</f>
        <v>62103</v>
      </c>
      <c r="C2685" s="25" t="str">
        <f>INDEX(all_banks!O:O,MATCH(A2685,all_banks!H:H,0))</f>
        <v>ПАО "КВАНТ МОБАЙЛ БАНК" (1189)</v>
      </c>
      <c r="D2685" s="25" t="str">
        <f>INDEX('101_accounts'!B:B,MATCH(B2685,'101_accounts'!A:A,0))</f>
        <v>62103   П  Резервы на возможные потери</v>
      </c>
      <c r="E2685" s="25">
        <f>'101_parsed'!C2685</f>
        <v>0</v>
      </c>
      <c r="F2685" s="25">
        <f>'101_parsed'!D2685</f>
        <v>6437</v>
      </c>
      <c r="G2685" s="25">
        <f>'101_parsed'!E2685</f>
        <v>0</v>
      </c>
      <c r="H2685" s="25">
        <f>'101_parsed'!F2685</f>
        <v>3790</v>
      </c>
    </row>
    <row r="2686" spans="1:8" x14ac:dyDescent="0.2">
      <c r="A2686" s="25">
        <f>'101_parsed'!A2686</f>
        <v>842</v>
      </c>
      <c r="B2686" s="33">
        <f>'101_parsed'!B2686</f>
        <v>60401</v>
      </c>
      <c r="C2686" s="25" t="str">
        <f>INDEX(all_banks!O:O,MATCH(A2686,all_banks!H:H,0))</f>
        <v>ООО КБ "Кетовский" (842)</v>
      </c>
      <c r="D2686" s="25" t="str">
        <f>INDEX('101_accounts'!B:B,MATCH(B2686,'101_accounts'!A:A,0))</f>
        <v>60401   A  Основные средства (кроме земли) (c 13.02.2018)_x000D_Категория 1- Здания и сооружения (до 31.12.2002)</v>
      </c>
      <c r="E2686" s="25">
        <f>'101_parsed'!C2686</f>
        <v>91426</v>
      </c>
      <c r="F2686" s="25">
        <f>'101_parsed'!D2686</f>
        <v>0</v>
      </c>
      <c r="G2686" s="25">
        <f>'101_parsed'!E2686</f>
        <v>61223</v>
      </c>
      <c r="H2686" s="25">
        <f>'101_parsed'!F2686</f>
        <v>0</v>
      </c>
    </row>
    <row r="2687" spans="1:8" x14ac:dyDescent="0.2">
      <c r="A2687" s="25">
        <f>'101_parsed'!A2687</f>
        <v>842</v>
      </c>
      <c r="B2687" s="33">
        <f>'101_parsed'!B2687</f>
        <v>60404</v>
      </c>
      <c r="C2687" s="25" t="str">
        <f>INDEX(all_banks!O:O,MATCH(A2687,all_banks!H:H,0))</f>
        <v>ООО КБ "Кетовский" (842)</v>
      </c>
      <c r="D2687" s="25" t="str">
        <f>INDEX('101_accounts'!B:B,MATCH(B2687,'101_accounts'!A:A,0))</f>
        <v>60404   A  Земля (c 13.02.2018)</v>
      </c>
      <c r="E2687" s="25">
        <f>'101_parsed'!C2687</f>
        <v>0</v>
      </c>
      <c r="F2687" s="25">
        <f>'101_parsed'!D2687</f>
        <v>0</v>
      </c>
      <c r="G2687" s="25">
        <f>'101_parsed'!E2687</f>
        <v>0</v>
      </c>
      <c r="H2687" s="25">
        <f>'101_parsed'!F2687</f>
        <v>0</v>
      </c>
    </row>
    <row r="2688" spans="1:8" x14ac:dyDescent="0.2">
      <c r="A2688" s="25">
        <f>'101_parsed'!A2688</f>
        <v>842</v>
      </c>
      <c r="B2688" s="33">
        <f>'101_parsed'!B2688</f>
        <v>60405</v>
      </c>
      <c r="C2688" s="25" t="str">
        <f>INDEX(all_banks!O:O,MATCH(A2688,all_banks!H:H,0))</f>
        <v>ООО КБ "Кетовский" (842)</v>
      </c>
      <c r="D2688" s="25" t="str">
        <f>INDEX('101_accounts'!B:B,MATCH(B2688,'101_accounts'!A:A,0))</f>
        <v>60405   П
A (до 31.01.2003)  Резервы на возможные потери (c 13.02.2018)
Долгосрочно арендуемые основные средства (до 31.01.2003)</v>
      </c>
      <c r="E2688" s="25">
        <f>'101_parsed'!C2688</f>
        <v>0</v>
      </c>
      <c r="F2688" s="25">
        <f>'101_parsed'!D2688</f>
        <v>0</v>
      </c>
      <c r="G2688" s="25">
        <f>'101_parsed'!E2688</f>
        <v>0</v>
      </c>
      <c r="H2688" s="25">
        <f>'101_parsed'!F2688</f>
        <v>0</v>
      </c>
    </row>
    <row r="2689" spans="1:8" x14ac:dyDescent="0.2">
      <c r="A2689" s="25">
        <f>'101_parsed'!A2689</f>
        <v>842</v>
      </c>
      <c r="B2689" s="33">
        <f>'101_parsed'!B2689</f>
        <v>60414</v>
      </c>
      <c r="C2689" s="25" t="str">
        <f>INDEX(all_banks!O:O,MATCH(A2689,all_banks!H:H,0))</f>
        <v>ООО КБ "Кетовский" (842)</v>
      </c>
      <c r="D2689" s="25" t="str">
        <f>INDEX('101_accounts'!B:B,MATCH(B2689,'101_accounts'!A:A,0))</f>
        <v>60414   П  Амортизация основных средств (кроме земли) (c 13.02.2018)</v>
      </c>
      <c r="E2689" s="25">
        <f>'101_parsed'!C2689</f>
        <v>0</v>
      </c>
      <c r="F2689" s="25">
        <f>'101_parsed'!D2689</f>
        <v>40650</v>
      </c>
      <c r="G2689" s="25">
        <f>'101_parsed'!E2689</f>
        <v>0</v>
      </c>
      <c r="H2689" s="25">
        <f>'101_parsed'!F2689</f>
        <v>29458</v>
      </c>
    </row>
    <row r="2690" spans="1:8" x14ac:dyDescent="0.2">
      <c r="A2690" s="25">
        <f>'101_parsed'!A2690</f>
        <v>842</v>
      </c>
      <c r="B2690" s="33">
        <f>'101_parsed'!B2690</f>
        <v>60415</v>
      </c>
      <c r="C2690" s="25" t="str">
        <f>INDEX(all_banks!O:O,MATCH(A2690,all_banks!H:H,0))</f>
        <v>ООО КБ "Кетовский" (842)</v>
      </c>
      <c r="D2690" s="25" t="str">
        <f>INDEX('101_accounts'!B:B,MATCH(B2690,'101_accounts'!A:A,0))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690" s="25">
        <f>'101_parsed'!C2690</f>
        <v>0</v>
      </c>
      <c r="F2690" s="25">
        <f>'101_parsed'!D2690</f>
        <v>0</v>
      </c>
      <c r="G2690" s="25">
        <f>'101_parsed'!E2690</f>
        <v>0</v>
      </c>
      <c r="H2690" s="25">
        <f>'101_parsed'!F2690</f>
        <v>0</v>
      </c>
    </row>
    <row r="2691" spans="1:8" x14ac:dyDescent="0.2">
      <c r="A2691" s="25">
        <f>'101_parsed'!A2691</f>
        <v>842</v>
      </c>
      <c r="B2691" s="33">
        <f>'101_parsed'!B2691</f>
        <v>61901</v>
      </c>
      <c r="C2691" s="25" t="str">
        <f>INDEX(all_banks!O:O,MATCH(A2691,all_banks!H:H,0))</f>
        <v>ООО КБ "Кетовский" (842)</v>
      </c>
      <c r="D2691" s="25" t="str">
        <f>INDEX('101_accounts'!B:B,MATCH(B2691,'101_accounts'!A:A,0))</f>
        <v>61901   A  Земля, временно неиспользуемая в основной деятельности</v>
      </c>
      <c r="E2691" s="25">
        <f>'101_parsed'!C2691</f>
        <v>0</v>
      </c>
      <c r="F2691" s="25">
        <f>'101_parsed'!D2691</f>
        <v>0</v>
      </c>
      <c r="G2691" s="25">
        <f>'101_parsed'!E2691</f>
        <v>0</v>
      </c>
      <c r="H2691" s="25">
        <f>'101_parsed'!F2691</f>
        <v>0</v>
      </c>
    </row>
    <row r="2692" spans="1:8" x14ac:dyDescent="0.2">
      <c r="A2692" s="25">
        <f>'101_parsed'!A2692</f>
        <v>842</v>
      </c>
      <c r="B2692" s="33">
        <f>'101_parsed'!B2692</f>
        <v>61902</v>
      </c>
      <c r="C2692" s="25" t="str">
        <f>INDEX(all_banks!O:O,MATCH(A2692,all_banks!H:H,0))</f>
        <v>ООО КБ "Кетовский" (842)</v>
      </c>
      <c r="D2692" s="25" t="str">
        <f>INDEX('101_accounts'!B:B,MATCH(B2692,'101_accounts'!A:A,0))</f>
        <v>61902   A  Земля, временно неиспользуемая в основной деятельности, переданная в аренду</v>
      </c>
      <c r="E2692" s="25">
        <f>'101_parsed'!C2692</f>
        <v>0</v>
      </c>
      <c r="F2692" s="25">
        <f>'101_parsed'!D2692</f>
        <v>0</v>
      </c>
      <c r="G2692" s="25">
        <f>'101_parsed'!E2692</f>
        <v>0</v>
      </c>
      <c r="H2692" s="25">
        <f>'101_parsed'!F2692</f>
        <v>0</v>
      </c>
    </row>
    <row r="2693" spans="1:8" x14ac:dyDescent="0.2">
      <c r="A2693" s="25">
        <f>'101_parsed'!A2693</f>
        <v>842</v>
      </c>
      <c r="B2693" s="33">
        <f>'101_parsed'!B2693</f>
        <v>61903</v>
      </c>
      <c r="C2693" s="25" t="str">
        <f>INDEX(all_banks!O:O,MATCH(A2693,all_banks!H:H,0))</f>
        <v>ООО КБ "Кетовский" (842)</v>
      </c>
      <c r="D2693" s="25" t="str">
        <f>INDEX('101_accounts'!B:B,MATCH(B2693,'101_accounts'!A:A,0))</f>
        <v>61903   A  Недвижимость (кроме земли), временно неиспользуемая в основной деятельности</v>
      </c>
      <c r="E2693" s="25">
        <f>'101_parsed'!C2693</f>
        <v>0</v>
      </c>
      <c r="F2693" s="25">
        <f>'101_parsed'!D2693</f>
        <v>0</v>
      </c>
      <c r="G2693" s="25">
        <f>'101_parsed'!E2693</f>
        <v>0</v>
      </c>
      <c r="H2693" s="25">
        <f>'101_parsed'!F2693</f>
        <v>0</v>
      </c>
    </row>
    <row r="2694" spans="1:8" x14ac:dyDescent="0.2">
      <c r="A2694" s="25">
        <f>'101_parsed'!A2694</f>
        <v>842</v>
      </c>
      <c r="B2694" s="33">
        <f>'101_parsed'!B2694</f>
        <v>61904</v>
      </c>
      <c r="C2694" s="25" t="str">
        <f>INDEX(all_banks!O:O,MATCH(A2694,all_banks!H:H,0))</f>
        <v>ООО КБ "Кетовский" (842)</v>
      </c>
      <c r="D2694" s="25" t="str">
        <f>INDEX('101_accounts'!B:B,MATCH(B2694,'101_accounts'!A:A,0))</f>
        <v>61904   A  Недвижимость (кроме земли), временно неиспользуемая в основной деятельности, переданная в аренду</v>
      </c>
      <c r="E2694" s="25">
        <f>'101_parsed'!C2694</f>
        <v>0</v>
      </c>
      <c r="F2694" s="25">
        <f>'101_parsed'!D2694</f>
        <v>0</v>
      </c>
      <c r="G2694" s="25">
        <f>'101_parsed'!E2694</f>
        <v>0</v>
      </c>
      <c r="H2694" s="25">
        <f>'101_parsed'!F2694</f>
        <v>0</v>
      </c>
    </row>
    <row r="2695" spans="1:8" x14ac:dyDescent="0.2">
      <c r="A2695" s="25">
        <f>'101_parsed'!A2695</f>
        <v>842</v>
      </c>
      <c r="B2695" s="33">
        <f>'101_parsed'!B2695</f>
        <v>61905</v>
      </c>
      <c r="C2695" s="25" t="str">
        <f>INDEX(all_banks!O:O,MATCH(A2695,all_banks!H:H,0))</f>
        <v>ООО КБ "Кетовский" (842)</v>
      </c>
      <c r="D2695" s="25" t="str">
        <f>INDEX('101_accounts'!B:B,MATCH(B2695,'101_accounts'!A:A,0))</f>
        <v>61905   A  Земля, временно неиспользуемая в основной деятельности, учитываемая по справедливой стоимости</v>
      </c>
      <c r="E2695" s="25">
        <f>'101_parsed'!C2695</f>
        <v>0</v>
      </c>
      <c r="F2695" s="25">
        <f>'101_parsed'!D2695</f>
        <v>0</v>
      </c>
      <c r="G2695" s="25">
        <f>'101_parsed'!E2695</f>
        <v>0</v>
      </c>
      <c r="H2695" s="25">
        <f>'101_parsed'!F2695</f>
        <v>0</v>
      </c>
    </row>
    <row r="2696" spans="1:8" x14ac:dyDescent="0.2">
      <c r="A2696" s="25">
        <f>'101_parsed'!A2696</f>
        <v>842</v>
      </c>
      <c r="B2696" s="33">
        <f>'101_parsed'!B2696</f>
        <v>61906</v>
      </c>
      <c r="C2696" s="25" t="str">
        <f>INDEX(all_banks!O:O,MATCH(A2696,all_banks!H:H,0))</f>
        <v>ООО КБ "Кетовский" (842)</v>
      </c>
      <c r="D2696" s="25" t="str">
        <f>INDEX('101_accounts'!B:B,MATCH(B2696,'101_accounts'!A:A,0))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696" s="25">
        <f>'101_parsed'!C2696</f>
        <v>0</v>
      </c>
      <c r="F2696" s="25">
        <f>'101_parsed'!D2696</f>
        <v>0</v>
      </c>
      <c r="G2696" s="25">
        <f>'101_parsed'!E2696</f>
        <v>0</v>
      </c>
      <c r="H2696" s="25">
        <f>'101_parsed'!F2696</f>
        <v>0</v>
      </c>
    </row>
    <row r="2697" spans="1:8" x14ac:dyDescent="0.2">
      <c r="A2697" s="25">
        <f>'101_parsed'!A2697</f>
        <v>842</v>
      </c>
      <c r="B2697" s="33">
        <f>'101_parsed'!B2697</f>
        <v>61907</v>
      </c>
      <c r="C2697" s="25" t="str">
        <f>INDEX(all_banks!O:O,MATCH(A2697,all_banks!H:H,0))</f>
        <v>ООО КБ "Кетовский" (842)</v>
      </c>
      <c r="D2697" s="25" t="str">
        <f>INDEX('101_accounts'!B:B,MATCH(B2697,'101_accounts'!A:A,0))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697" s="25">
        <f>'101_parsed'!C2697</f>
        <v>0</v>
      </c>
      <c r="F2697" s="25">
        <f>'101_parsed'!D2697</f>
        <v>0</v>
      </c>
      <c r="G2697" s="25">
        <f>'101_parsed'!E2697</f>
        <v>0</v>
      </c>
      <c r="H2697" s="25">
        <f>'101_parsed'!F2697</f>
        <v>0</v>
      </c>
    </row>
    <row r="2698" spans="1:8" x14ac:dyDescent="0.2">
      <c r="A2698" s="25">
        <f>'101_parsed'!A2698</f>
        <v>842</v>
      </c>
      <c r="B2698" s="33">
        <f>'101_parsed'!B2698</f>
        <v>61908</v>
      </c>
      <c r="C2698" s="25" t="str">
        <f>INDEX(all_banks!O:O,MATCH(A2698,all_banks!H:H,0))</f>
        <v>ООО КБ "Кетовский" (842)</v>
      </c>
      <c r="D2698" s="25" t="str">
        <f>INDEX('101_accounts'!B:B,MATCH(B2698,'101_accounts'!A:A,0))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698" s="25">
        <f>'101_parsed'!C2698</f>
        <v>0</v>
      </c>
      <c r="F2698" s="25">
        <f>'101_parsed'!D2698</f>
        <v>0</v>
      </c>
      <c r="G2698" s="25">
        <f>'101_parsed'!E2698</f>
        <v>0</v>
      </c>
      <c r="H2698" s="25">
        <f>'101_parsed'!F2698</f>
        <v>0</v>
      </c>
    </row>
    <row r="2699" spans="1:8" x14ac:dyDescent="0.2">
      <c r="A2699" s="25">
        <f>'101_parsed'!A2699</f>
        <v>842</v>
      </c>
      <c r="B2699" s="33">
        <f>'101_parsed'!B2699</f>
        <v>61909</v>
      </c>
      <c r="C2699" s="25" t="str">
        <f>INDEX(all_banks!O:O,MATCH(A2699,all_banks!H:H,0))</f>
        <v>ООО КБ "Кетовский" (842)</v>
      </c>
      <c r="D2699" s="25" t="str">
        <f>INDEX('101_accounts'!B:B,MATCH(B2699,'101_accounts'!A:A,0))</f>
        <v>61909   П  Амортизация недвижимости (кроме земли), временно неиспользуемой в основной деятельности</v>
      </c>
      <c r="E2699" s="25">
        <f>'101_parsed'!C2699</f>
        <v>0</v>
      </c>
      <c r="F2699" s="25">
        <f>'101_parsed'!D2699</f>
        <v>0</v>
      </c>
      <c r="G2699" s="25">
        <f>'101_parsed'!E2699</f>
        <v>0</v>
      </c>
      <c r="H2699" s="25">
        <f>'101_parsed'!F2699</f>
        <v>0</v>
      </c>
    </row>
    <row r="2700" spans="1:8" x14ac:dyDescent="0.2">
      <c r="A2700" s="25">
        <f>'101_parsed'!A2700</f>
        <v>842</v>
      </c>
      <c r="B2700" s="33">
        <f>'101_parsed'!B2700</f>
        <v>61910</v>
      </c>
      <c r="C2700" s="25" t="str">
        <f>INDEX(all_banks!O:O,MATCH(A2700,all_banks!H:H,0))</f>
        <v>ООО КБ "Кетовский" (842)</v>
      </c>
      <c r="D2700" s="25" t="str">
        <f>INDEX('101_accounts'!B:B,MATCH(B2700,'101_accounts'!A:A,0))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700" s="25">
        <f>'101_parsed'!C2700</f>
        <v>0</v>
      </c>
      <c r="F2700" s="25">
        <f>'101_parsed'!D2700</f>
        <v>0</v>
      </c>
      <c r="G2700" s="25">
        <f>'101_parsed'!E2700</f>
        <v>0</v>
      </c>
      <c r="H2700" s="25">
        <f>'101_parsed'!F2700</f>
        <v>0</v>
      </c>
    </row>
    <row r="2701" spans="1:8" x14ac:dyDescent="0.2">
      <c r="A2701" s="25">
        <f>'101_parsed'!A2701</f>
        <v>842</v>
      </c>
      <c r="B2701" s="33">
        <f>'101_parsed'!B2701</f>
        <v>61911</v>
      </c>
      <c r="C2701" s="25" t="str">
        <f>INDEX(all_banks!O:O,MATCH(A2701,all_banks!H:H,0))</f>
        <v>ООО КБ "Кетовский" (842)</v>
      </c>
      <c r="D2701" s="25" t="str">
        <f>INDEX('101_accounts'!B:B,MATCH(B2701,'101_accounts'!A:A,0))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701" s="25">
        <f>'101_parsed'!C2701</f>
        <v>0</v>
      </c>
      <c r="F2701" s="25">
        <f>'101_parsed'!D2701</f>
        <v>0</v>
      </c>
      <c r="G2701" s="25">
        <f>'101_parsed'!E2701</f>
        <v>0</v>
      </c>
      <c r="H2701" s="25">
        <f>'101_parsed'!F2701</f>
        <v>0</v>
      </c>
    </row>
    <row r="2702" spans="1:8" x14ac:dyDescent="0.2">
      <c r="A2702" s="25">
        <f>'101_parsed'!A2702</f>
        <v>842</v>
      </c>
      <c r="B2702" s="33">
        <f>'101_parsed'!B2702</f>
        <v>61912</v>
      </c>
      <c r="C2702" s="25" t="str">
        <f>INDEX(all_banks!O:O,MATCH(A2702,all_banks!H:H,0))</f>
        <v>ООО КБ "Кетовский" (842)</v>
      </c>
      <c r="D2702" s="25" t="str">
        <f>INDEX('101_accounts'!B:B,MATCH(B2702,'101_accounts'!A:A,0))</f>
        <v>61912   П  Резервы на возможные потери</v>
      </c>
      <c r="E2702" s="25">
        <f>'101_parsed'!C2702</f>
        <v>0</v>
      </c>
      <c r="F2702" s="25">
        <f>'101_parsed'!D2702</f>
        <v>0</v>
      </c>
      <c r="G2702" s="25">
        <f>'101_parsed'!E2702</f>
        <v>0</v>
      </c>
      <c r="H2702" s="25">
        <f>'101_parsed'!F2702</f>
        <v>0</v>
      </c>
    </row>
    <row r="2703" spans="1:8" x14ac:dyDescent="0.2">
      <c r="A2703" s="25">
        <f>'101_parsed'!A2703</f>
        <v>842</v>
      </c>
      <c r="B2703" s="33">
        <f>'101_parsed'!B2703</f>
        <v>62001</v>
      </c>
      <c r="C2703" s="25" t="str">
        <f>INDEX(all_banks!O:O,MATCH(A2703,all_banks!H:H,0))</f>
        <v>ООО КБ "Кетовский" (842)</v>
      </c>
      <c r="D2703" s="25" t="str">
        <f>INDEX('101_accounts'!B:B,MATCH(B2703,'101_accounts'!A:A,0))</f>
        <v>62001   A  Долгосрочные активы, предназначенные для продажи</v>
      </c>
      <c r="E2703" s="25">
        <f>'101_parsed'!C2703</f>
        <v>32728</v>
      </c>
      <c r="F2703" s="25">
        <f>'101_parsed'!D2703</f>
        <v>0</v>
      </c>
      <c r="G2703" s="25">
        <f>'101_parsed'!E2703</f>
        <v>32728</v>
      </c>
      <c r="H2703" s="25">
        <f>'101_parsed'!F2703</f>
        <v>0</v>
      </c>
    </row>
    <row r="2704" spans="1:8" x14ac:dyDescent="0.2">
      <c r="A2704" s="25">
        <f>'101_parsed'!A2704</f>
        <v>842</v>
      </c>
      <c r="B2704" s="33">
        <f>'101_parsed'!B2704</f>
        <v>62002</v>
      </c>
      <c r="C2704" s="25" t="str">
        <f>INDEX(all_banks!O:O,MATCH(A2704,all_banks!H:H,0))</f>
        <v>ООО КБ "Кетовский" (842)</v>
      </c>
      <c r="D2704" s="25" t="str">
        <f>INDEX('101_accounts'!B:B,MATCH(B2704,'101_accounts'!A:A,0))</f>
        <v>62002   П  Резервы на возможные потери</v>
      </c>
      <c r="E2704" s="25">
        <f>'101_parsed'!C2704</f>
        <v>0</v>
      </c>
      <c r="F2704" s="25">
        <f>'101_parsed'!D2704</f>
        <v>15537</v>
      </c>
      <c r="G2704" s="25">
        <f>'101_parsed'!E2704</f>
        <v>0</v>
      </c>
      <c r="H2704" s="25">
        <f>'101_parsed'!F2704</f>
        <v>15537</v>
      </c>
    </row>
    <row r="2705" spans="1:8" x14ac:dyDescent="0.2">
      <c r="A2705" s="25">
        <f>'101_parsed'!A2705</f>
        <v>842</v>
      </c>
      <c r="B2705" s="33">
        <f>'101_parsed'!B2705</f>
        <v>62101</v>
      </c>
      <c r="C2705" s="25" t="str">
        <f>INDEX(all_banks!O:O,MATCH(A2705,all_banks!H:H,0))</f>
        <v>ООО КБ "Кетовский" (842)</v>
      </c>
      <c r="D2705" s="25" t="str">
        <f>INDEX('101_accounts'!B:B,MATCH(B2705,'101_accounts'!A:A,0))</f>
        <v>62101   A  Средства труда, полученные по договорам отступного, залога, назначение которых не определено</v>
      </c>
      <c r="E2705" s="25">
        <f>'101_parsed'!C2705</f>
        <v>0</v>
      </c>
      <c r="F2705" s="25">
        <f>'101_parsed'!D2705</f>
        <v>0</v>
      </c>
      <c r="G2705" s="25">
        <f>'101_parsed'!E2705</f>
        <v>0</v>
      </c>
      <c r="H2705" s="25">
        <f>'101_parsed'!F2705</f>
        <v>0</v>
      </c>
    </row>
    <row r="2706" spans="1:8" x14ac:dyDescent="0.2">
      <c r="A2706" s="25">
        <f>'101_parsed'!A2706</f>
        <v>842</v>
      </c>
      <c r="B2706" s="33">
        <f>'101_parsed'!B2706</f>
        <v>62102</v>
      </c>
      <c r="C2706" s="25" t="str">
        <f>INDEX(all_banks!O:O,MATCH(A2706,all_banks!H:H,0))</f>
        <v>ООО КБ "Кетовский" (842)</v>
      </c>
      <c r="D2706" s="25" t="str">
        <f>INDEX('101_accounts'!B:B,MATCH(B2706,'101_accounts'!A:A,0))</f>
        <v>62102   A  Предметы труда, полученные по договорам отступного, залога, назначение которых не определено</v>
      </c>
      <c r="E2706" s="25">
        <f>'101_parsed'!C2706</f>
        <v>0</v>
      </c>
      <c r="F2706" s="25">
        <f>'101_parsed'!D2706</f>
        <v>0</v>
      </c>
      <c r="G2706" s="25">
        <f>'101_parsed'!E2706</f>
        <v>0</v>
      </c>
      <c r="H2706" s="25">
        <f>'101_parsed'!F2706</f>
        <v>0</v>
      </c>
    </row>
    <row r="2707" spans="1:8" x14ac:dyDescent="0.2">
      <c r="A2707" s="25">
        <f>'101_parsed'!A2707</f>
        <v>842</v>
      </c>
      <c r="B2707" s="33">
        <f>'101_parsed'!B2707</f>
        <v>62103</v>
      </c>
      <c r="C2707" s="25" t="str">
        <f>INDEX(all_banks!O:O,MATCH(A2707,all_banks!H:H,0))</f>
        <v>ООО КБ "Кетовский" (842)</v>
      </c>
      <c r="D2707" s="25" t="str">
        <f>INDEX('101_accounts'!B:B,MATCH(B2707,'101_accounts'!A:A,0))</f>
        <v>62103   П  Резервы на возможные потери</v>
      </c>
      <c r="E2707" s="25">
        <f>'101_parsed'!C2707</f>
        <v>0</v>
      </c>
      <c r="F2707" s="25">
        <f>'101_parsed'!D2707</f>
        <v>0</v>
      </c>
      <c r="G2707" s="25">
        <f>'101_parsed'!E2707</f>
        <v>0</v>
      </c>
      <c r="H2707" s="25">
        <f>'101_parsed'!F2707</f>
        <v>0</v>
      </c>
    </row>
    <row r="2708" spans="1:8" x14ac:dyDescent="0.2">
      <c r="A2708" s="25">
        <f>'101_parsed'!A2708</f>
        <v>2241</v>
      </c>
      <c r="B2708" s="33">
        <f>'101_parsed'!B2708</f>
        <v>60401</v>
      </c>
      <c r="C2708" s="25" t="str">
        <f>INDEX(all_banks!O:O,MATCH(A2708,all_banks!H:H,0))</f>
        <v>КИВИ Банк (АО) (2241)</v>
      </c>
      <c r="D2708" s="25" t="str">
        <f>INDEX('101_accounts'!B:B,MATCH(B2708,'101_accounts'!A:A,0))</f>
        <v>60401   A  Основные средства (кроме земли) (c 13.02.2018)_x000D_Категория 1- Здания и сооружения (до 31.12.2002)</v>
      </c>
      <c r="E2708" s="25">
        <f>'101_parsed'!C2708</f>
        <v>802131</v>
      </c>
      <c r="F2708" s="25">
        <f>'101_parsed'!D2708</f>
        <v>0</v>
      </c>
      <c r="G2708" s="25">
        <f>'101_parsed'!E2708</f>
        <v>805641</v>
      </c>
      <c r="H2708" s="25">
        <f>'101_parsed'!F2708</f>
        <v>0</v>
      </c>
    </row>
    <row r="2709" spans="1:8" x14ac:dyDescent="0.2">
      <c r="A2709" s="25">
        <f>'101_parsed'!A2709</f>
        <v>2241</v>
      </c>
      <c r="B2709" s="33">
        <f>'101_parsed'!B2709</f>
        <v>60404</v>
      </c>
      <c r="C2709" s="25" t="str">
        <f>INDEX(all_banks!O:O,MATCH(A2709,all_banks!H:H,0))</f>
        <v>КИВИ Банк (АО) (2241)</v>
      </c>
      <c r="D2709" s="25" t="str">
        <f>INDEX('101_accounts'!B:B,MATCH(B2709,'101_accounts'!A:A,0))</f>
        <v>60404   A  Земля (c 13.02.2018)</v>
      </c>
      <c r="E2709" s="25">
        <f>'101_parsed'!C2709</f>
        <v>0</v>
      </c>
      <c r="F2709" s="25">
        <f>'101_parsed'!D2709</f>
        <v>0</v>
      </c>
      <c r="G2709" s="25">
        <f>'101_parsed'!E2709</f>
        <v>0</v>
      </c>
      <c r="H2709" s="25">
        <f>'101_parsed'!F2709</f>
        <v>0</v>
      </c>
    </row>
    <row r="2710" spans="1:8" x14ac:dyDescent="0.2">
      <c r="A2710" s="25">
        <f>'101_parsed'!A2710</f>
        <v>2241</v>
      </c>
      <c r="B2710" s="33">
        <f>'101_parsed'!B2710</f>
        <v>60405</v>
      </c>
      <c r="C2710" s="25" t="str">
        <f>INDEX(all_banks!O:O,MATCH(A2710,all_banks!H:H,0))</f>
        <v>КИВИ Банк (АО) (2241)</v>
      </c>
      <c r="D2710" s="25" t="str">
        <f>INDEX('101_accounts'!B:B,MATCH(B2710,'101_accounts'!A:A,0))</f>
        <v>60405   П
A (до 31.01.2003)  Резервы на возможные потери (c 13.02.2018)
Долгосрочно арендуемые основные средства (до 31.01.2003)</v>
      </c>
      <c r="E2710" s="25">
        <f>'101_parsed'!C2710</f>
        <v>0</v>
      </c>
      <c r="F2710" s="25">
        <f>'101_parsed'!D2710</f>
        <v>0</v>
      </c>
      <c r="G2710" s="25">
        <f>'101_parsed'!E2710</f>
        <v>0</v>
      </c>
      <c r="H2710" s="25">
        <f>'101_parsed'!F2710</f>
        <v>0</v>
      </c>
    </row>
    <row r="2711" spans="1:8" x14ac:dyDescent="0.2">
      <c r="A2711" s="25">
        <f>'101_parsed'!A2711</f>
        <v>2241</v>
      </c>
      <c r="B2711" s="33">
        <f>'101_parsed'!B2711</f>
        <v>60414</v>
      </c>
      <c r="C2711" s="25" t="str">
        <f>INDEX(all_banks!O:O,MATCH(A2711,all_banks!H:H,0))</f>
        <v>КИВИ Банк (АО) (2241)</v>
      </c>
      <c r="D2711" s="25" t="str">
        <f>INDEX('101_accounts'!B:B,MATCH(B2711,'101_accounts'!A:A,0))</f>
        <v>60414   П  Амортизация основных средств (кроме земли) (c 13.02.2018)</v>
      </c>
      <c r="E2711" s="25">
        <f>'101_parsed'!C2711</f>
        <v>0</v>
      </c>
      <c r="F2711" s="25">
        <f>'101_parsed'!D2711</f>
        <v>392836</v>
      </c>
      <c r="G2711" s="25">
        <f>'101_parsed'!E2711</f>
        <v>0</v>
      </c>
      <c r="H2711" s="25">
        <f>'101_parsed'!F2711</f>
        <v>450264</v>
      </c>
    </row>
    <row r="2712" spans="1:8" x14ac:dyDescent="0.2">
      <c r="A2712" s="25">
        <f>'101_parsed'!A2712</f>
        <v>2241</v>
      </c>
      <c r="B2712" s="33">
        <f>'101_parsed'!B2712</f>
        <v>60415</v>
      </c>
      <c r="C2712" s="25" t="str">
        <f>INDEX(all_banks!O:O,MATCH(A2712,all_banks!H:H,0))</f>
        <v>КИВИ Банк (АО) (2241)</v>
      </c>
      <c r="D2712" s="25" t="str">
        <f>INDEX('101_accounts'!B:B,MATCH(B2712,'101_accounts'!A:A,0))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712" s="25">
        <f>'101_parsed'!C2712</f>
        <v>3398</v>
      </c>
      <c r="F2712" s="25">
        <f>'101_parsed'!D2712</f>
        <v>0</v>
      </c>
      <c r="G2712" s="25">
        <f>'101_parsed'!E2712</f>
        <v>3398</v>
      </c>
      <c r="H2712" s="25">
        <f>'101_parsed'!F2712</f>
        <v>0</v>
      </c>
    </row>
    <row r="2713" spans="1:8" x14ac:dyDescent="0.2">
      <c r="A2713" s="25">
        <f>'101_parsed'!A2713</f>
        <v>2241</v>
      </c>
      <c r="B2713" s="33">
        <f>'101_parsed'!B2713</f>
        <v>61901</v>
      </c>
      <c r="C2713" s="25" t="str">
        <f>INDEX(all_banks!O:O,MATCH(A2713,all_banks!H:H,0))</f>
        <v>КИВИ Банк (АО) (2241)</v>
      </c>
      <c r="D2713" s="25" t="str">
        <f>INDEX('101_accounts'!B:B,MATCH(B2713,'101_accounts'!A:A,0))</f>
        <v>61901   A  Земля, временно неиспользуемая в основной деятельности</v>
      </c>
      <c r="E2713" s="25">
        <f>'101_parsed'!C2713</f>
        <v>0</v>
      </c>
      <c r="F2713" s="25">
        <f>'101_parsed'!D2713</f>
        <v>0</v>
      </c>
      <c r="G2713" s="25">
        <f>'101_parsed'!E2713</f>
        <v>0</v>
      </c>
      <c r="H2713" s="25">
        <f>'101_parsed'!F2713</f>
        <v>0</v>
      </c>
    </row>
    <row r="2714" spans="1:8" x14ac:dyDescent="0.2">
      <c r="A2714" s="25">
        <f>'101_parsed'!A2714</f>
        <v>2241</v>
      </c>
      <c r="B2714" s="33">
        <f>'101_parsed'!B2714</f>
        <v>61902</v>
      </c>
      <c r="C2714" s="25" t="str">
        <f>INDEX(all_banks!O:O,MATCH(A2714,all_banks!H:H,0))</f>
        <v>КИВИ Банк (АО) (2241)</v>
      </c>
      <c r="D2714" s="25" t="str">
        <f>INDEX('101_accounts'!B:B,MATCH(B2714,'101_accounts'!A:A,0))</f>
        <v>61902   A  Земля, временно неиспользуемая в основной деятельности, переданная в аренду</v>
      </c>
      <c r="E2714" s="25">
        <f>'101_parsed'!C2714</f>
        <v>0</v>
      </c>
      <c r="F2714" s="25">
        <f>'101_parsed'!D2714</f>
        <v>0</v>
      </c>
      <c r="G2714" s="25">
        <f>'101_parsed'!E2714</f>
        <v>0</v>
      </c>
      <c r="H2714" s="25">
        <f>'101_parsed'!F2714</f>
        <v>0</v>
      </c>
    </row>
    <row r="2715" spans="1:8" x14ac:dyDescent="0.2">
      <c r="A2715" s="25">
        <f>'101_parsed'!A2715</f>
        <v>2241</v>
      </c>
      <c r="B2715" s="33">
        <f>'101_parsed'!B2715</f>
        <v>61903</v>
      </c>
      <c r="C2715" s="25" t="str">
        <f>INDEX(all_banks!O:O,MATCH(A2715,all_banks!H:H,0))</f>
        <v>КИВИ Банк (АО) (2241)</v>
      </c>
      <c r="D2715" s="25" t="str">
        <f>INDEX('101_accounts'!B:B,MATCH(B2715,'101_accounts'!A:A,0))</f>
        <v>61903   A  Недвижимость (кроме земли), временно неиспользуемая в основной деятельности</v>
      </c>
      <c r="E2715" s="25">
        <f>'101_parsed'!C2715</f>
        <v>0</v>
      </c>
      <c r="F2715" s="25">
        <f>'101_parsed'!D2715</f>
        <v>0</v>
      </c>
      <c r="G2715" s="25">
        <f>'101_parsed'!E2715</f>
        <v>0</v>
      </c>
      <c r="H2715" s="25">
        <f>'101_parsed'!F2715</f>
        <v>0</v>
      </c>
    </row>
    <row r="2716" spans="1:8" x14ac:dyDescent="0.2">
      <c r="A2716" s="25">
        <f>'101_parsed'!A2716</f>
        <v>2241</v>
      </c>
      <c r="B2716" s="33">
        <f>'101_parsed'!B2716</f>
        <v>61904</v>
      </c>
      <c r="C2716" s="25" t="str">
        <f>INDEX(all_banks!O:O,MATCH(A2716,all_banks!H:H,0))</f>
        <v>КИВИ Банк (АО) (2241)</v>
      </c>
      <c r="D2716" s="25" t="str">
        <f>INDEX('101_accounts'!B:B,MATCH(B2716,'101_accounts'!A:A,0))</f>
        <v>61904   A  Недвижимость (кроме земли), временно неиспользуемая в основной деятельности, переданная в аренду</v>
      </c>
      <c r="E2716" s="25">
        <f>'101_parsed'!C2716</f>
        <v>0</v>
      </c>
      <c r="F2716" s="25">
        <f>'101_parsed'!D2716</f>
        <v>0</v>
      </c>
      <c r="G2716" s="25">
        <f>'101_parsed'!E2716</f>
        <v>0</v>
      </c>
      <c r="H2716" s="25">
        <f>'101_parsed'!F2716</f>
        <v>0</v>
      </c>
    </row>
    <row r="2717" spans="1:8" x14ac:dyDescent="0.2">
      <c r="A2717" s="25">
        <f>'101_parsed'!A2717</f>
        <v>2241</v>
      </c>
      <c r="B2717" s="33">
        <f>'101_parsed'!B2717</f>
        <v>61905</v>
      </c>
      <c r="C2717" s="25" t="str">
        <f>INDEX(all_banks!O:O,MATCH(A2717,all_banks!H:H,0))</f>
        <v>КИВИ Банк (АО) (2241)</v>
      </c>
      <c r="D2717" s="25" t="str">
        <f>INDEX('101_accounts'!B:B,MATCH(B2717,'101_accounts'!A:A,0))</f>
        <v>61905   A  Земля, временно неиспользуемая в основной деятельности, учитываемая по справедливой стоимости</v>
      </c>
      <c r="E2717" s="25">
        <f>'101_parsed'!C2717</f>
        <v>0</v>
      </c>
      <c r="F2717" s="25">
        <f>'101_parsed'!D2717</f>
        <v>0</v>
      </c>
      <c r="G2717" s="25">
        <f>'101_parsed'!E2717</f>
        <v>0</v>
      </c>
      <c r="H2717" s="25">
        <f>'101_parsed'!F2717</f>
        <v>0</v>
      </c>
    </row>
    <row r="2718" spans="1:8" x14ac:dyDescent="0.2">
      <c r="A2718" s="25">
        <f>'101_parsed'!A2718</f>
        <v>2241</v>
      </c>
      <c r="B2718" s="33">
        <f>'101_parsed'!B2718</f>
        <v>61906</v>
      </c>
      <c r="C2718" s="25" t="str">
        <f>INDEX(all_banks!O:O,MATCH(A2718,all_banks!H:H,0))</f>
        <v>КИВИ Банк (АО) (2241)</v>
      </c>
      <c r="D2718" s="25" t="str">
        <f>INDEX('101_accounts'!B:B,MATCH(B2718,'101_accounts'!A:A,0))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718" s="25">
        <f>'101_parsed'!C2718</f>
        <v>0</v>
      </c>
      <c r="F2718" s="25">
        <f>'101_parsed'!D2718</f>
        <v>0</v>
      </c>
      <c r="G2718" s="25">
        <f>'101_parsed'!E2718</f>
        <v>0</v>
      </c>
      <c r="H2718" s="25">
        <f>'101_parsed'!F2718</f>
        <v>0</v>
      </c>
    </row>
    <row r="2719" spans="1:8" x14ac:dyDescent="0.2">
      <c r="A2719" s="25">
        <f>'101_parsed'!A2719</f>
        <v>2241</v>
      </c>
      <c r="B2719" s="33">
        <f>'101_parsed'!B2719</f>
        <v>61907</v>
      </c>
      <c r="C2719" s="25" t="str">
        <f>INDEX(all_banks!O:O,MATCH(A2719,all_banks!H:H,0))</f>
        <v>КИВИ Банк (АО) (2241)</v>
      </c>
      <c r="D2719" s="25" t="str">
        <f>INDEX('101_accounts'!B:B,MATCH(B2719,'101_accounts'!A:A,0))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719" s="25">
        <f>'101_parsed'!C2719</f>
        <v>0</v>
      </c>
      <c r="F2719" s="25">
        <f>'101_parsed'!D2719</f>
        <v>0</v>
      </c>
      <c r="G2719" s="25">
        <f>'101_parsed'!E2719</f>
        <v>0</v>
      </c>
      <c r="H2719" s="25">
        <f>'101_parsed'!F2719</f>
        <v>0</v>
      </c>
    </row>
    <row r="2720" spans="1:8" x14ac:dyDescent="0.2">
      <c r="A2720" s="25">
        <f>'101_parsed'!A2720</f>
        <v>2241</v>
      </c>
      <c r="B2720" s="33">
        <f>'101_parsed'!B2720</f>
        <v>61908</v>
      </c>
      <c r="C2720" s="25" t="str">
        <f>INDEX(all_banks!O:O,MATCH(A2720,all_banks!H:H,0))</f>
        <v>КИВИ Банк (АО) (2241)</v>
      </c>
      <c r="D2720" s="25" t="str">
        <f>INDEX('101_accounts'!B:B,MATCH(B2720,'101_accounts'!A:A,0))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720" s="25">
        <f>'101_parsed'!C2720</f>
        <v>0</v>
      </c>
      <c r="F2720" s="25">
        <f>'101_parsed'!D2720</f>
        <v>0</v>
      </c>
      <c r="G2720" s="25">
        <f>'101_parsed'!E2720</f>
        <v>0</v>
      </c>
      <c r="H2720" s="25">
        <f>'101_parsed'!F2720</f>
        <v>0</v>
      </c>
    </row>
    <row r="2721" spans="1:8" x14ac:dyDescent="0.2">
      <c r="A2721" s="25">
        <f>'101_parsed'!A2721</f>
        <v>2241</v>
      </c>
      <c r="B2721" s="33">
        <f>'101_parsed'!B2721</f>
        <v>61909</v>
      </c>
      <c r="C2721" s="25" t="str">
        <f>INDEX(all_banks!O:O,MATCH(A2721,all_banks!H:H,0))</f>
        <v>КИВИ Банк (АО) (2241)</v>
      </c>
      <c r="D2721" s="25" t="str">
        <f>INDEX('101_accounts'!B:B,MATCH(B2721,'101_accounts'!A:A,0))</f>
        <v>61909   П  Амортизация недвижимости (кроме земли), временно неиспользуемой в основной деятельности</v>
      </c>
      <c r="E2721" s="25">
        <f>'101_parsed'!C2721</f>
        <v>0</v>
      </c>
      <c r="F2721" s="25">
        <f>'101_parsed'!D2721</f>
        <v>0</v>
      </c>
      <c r="G2721" s="25">
        <f>'101_parsed'!E2721</f>
        <v>0</v>
      </c>
      <c r="H2721" s="25">
        <f>'101_parsed'!F2721</f>
        <v>0</v>
      </c>
    </row>
    <row r="2722" spans="1:8" x14ac:dyDescent="0.2">
      <c r="A2722" s="25">
        <f>'101_parsed'!A2722</f>
        <v>2241</v>
      </c>
      <c r="B2722" s="33">
        <f>'101_parsed'!B2722</f>
        <v>61910</v>
      </c>
      <c r="C2722" s="25" t="str">
        <f>INDEX(all_banks!O:O,MATCH(A2722,all_banks!H:H,0))</f>
        <v>КИВИ Банк (АО) (2241)</v>
      </c>
      <c r="D2722" s="25" t="str">
        <f>INDEX('101_accounts'!B:B,MATCH(B2722,'101_accounts'!A:A,0))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722" s="25">
        <f>'101_parsed'!C2722</f>
        <v>0</v>
      </c>
      <c r="F2722" s="25">
        <f>'101_parsed'!D2722</f>
        <v>0</v>
      </c>
      <c r="G2722" s="25">
        <f>'101_parsed'!E2722</f>
        <v>0</v>
      </c>
      <c r="H2722" s="25">
        <f>'101_parsed'!F2722</f>
        <v>0</v>
      </c>
    </row>
    <row r="2723" spans="1:8" x14ac:dyDescent="0.2">
      <c r="A2723" s="25">
        <f>'101_parsed'!A2723</f>
        <v>2241</v>
      </c>
      <c r="B2723" s="33">
        <f>'101_parsed'!B2723</f>
        <v>61911</v>
      </c>
      <c r="C2723" s="25" t="str">
        <f>INDEX(all_banks!O:O,MATCH(A2723,all_banks!H:H,0))</f>
        <v>КИВИ Банк (АО) (2241)</v>
      </c>
      <c r="D2723" s="25" t="str">
        <f>INDEX('101_accounts'!B:B,MATCH(B2723,'101_accounts'!A:A,0))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723" s="25">
        <f>'101_parsed'!C2723</f>
        <v>0</v>
      </c>
      <c r="F2723" s="25">
        <f>'101_parsed'!D2723</f>
        <v>0</v>
      </c>
      <c r="G2723" s="25">
        <f>'101_parsed'!E2723</f>
        <v>0</v>
      </c>
      <c r="H2723" s="25">
        <f>'101_parsed'!F2723</f>
        <v>0</v>
      </c>
    </row>
    <row r="2724" spans="1:8" x14ac:dyDescent="0.2">
      <c r="A2724" s="25">
        <f>'101_parsed'!A2724</f>
        <v>2241</v>
      </c>
      <c r="B2724" s="33">
        <f>'101_parsed'!B2724</f>
        <v>61912</v>
      </c>
      <c r="C2724" s="25" t="str">
        <f>INDEX(all_banks!O:O,MATCH(A2724,all_banks!H:H,0))</f>
        <v>КИВИ Банк (АО) (2241)</v>
      </c>
      <c r="D2724" s="25" t="str">
        <f>INDEX('101_accounts'!B:B,MATCH(B2724,'101_accounts'!A:A,0))</f>
        <v>61912   П  Резервы на возможные потери</v>
      </c>
      <c r="E2724" s="25">
        <f>'101_parsed'!C2724</f>
        <v>0</v>
      </c>
      <c r="F2724" s="25">
        <f>'101_parsed'!D2724</f>
        <v>0</v>
      </c>
      <c r="G2724" s="25">
        <f>'101_parsed'!E2724</f>
        <v>0</v>
      </c>
      <c r="H2724" s="25">
        <f>'101_parsed'!F2724</f>
        <v>0</v>
      </c>
    </row>
    <row r="2725" spans="1:8" x14ac:dyDescent="0.2">
      <c r="A2725" s="25">
        <f>'101_parsed'!A2725</f>
        <v>2241</v>
      </c>
      <c r="B2725" s="33">
        <f>'101_parsed'!B2725</f>
        <v>62001</v>
      </c>
      <c r="C2725" s="25" t="str">
        <f>INDEX(all_banks!O:O,MATCH(A2725,all_banks!H:H,0))</f>
        <v>КИВИ Банк (АО) (2241)</v>
      </c>
      <c r="D2725" s="25" t="str">
        <f>INDEX('101_accounts'!B:B,MATCH(B2725,'101_accounts'!A:A,0))</f>
        <v>62001   A  Долгосрочные активы, предназначенные для продажи</v>
      </c>
      <c r="E2725" s="25">
        <f>'101_parsed'!C2725</f>
        <v>0</v>
      </c>
      <c r="F2725" s="25">
        <f>'101_parsed'!D2725</f>
        <v>0</v>
      </c>
      <c r="G2725" s="25">
        <f>'101_parsed'!E2725</f>
        <v>0</v>
      </c>
      <c r="H2725" s="25">
        <f>'101_parsed'!F2725</f>
        <v>0</v>
      </c>
    </row>
    <row r="2726" spans="1:8" x14ac:dyDescent="0.2">
      <c r="A2726" s="25">
        <f>'101_parsed'!A2726</f>
        <v>2241</v>
      </c>
      <c r="B2726" s="33">
        <f>'101_parsed'!B2726</f>
        <v>62002</v>
      </c>
      <c r="C2726" s="25" t="str">
        <f>INDEX(all_banks!O:O,MATCH(A2726,all_banks!H:H,0))</f>
        <v>КИВИ Банк (АО) (2241)</v>
      </c>
      <c r="D2726" s="25" t="str">
        <f>INDEX('101_accounts'!B:B,MATCH(B2726,'101_accounts'!A:A,0))</f>
        <v>62002   П  Резервы на возможные потери</v>
      </c>
      <c r="E2726" s="25">
        <f>'101_parsed'!C2726</f>
        <v>0</v>
      </c>
      <c r="F2726" s="25">
        <f>'101_parsed'!D2726</f>
        <v>0</v>
      </c>
      <c r="G2726" s="25">
        <f>'101_parsed'!E2726</f>
        <v>0</v>
      </c>
      <c r="H2726" s="25">
        <f>'101_parsed'!F2726</f>
        <v>0</v>
      </c>
    </row>
    <row r="2727" spans="1:8" x14ac:dyDescent="0.2">
      <c r="A2727" s="25">
        <f>'101_parsed'!A2727</f>
        <v>2241</v>
      </c>
      <c r="B2727" s="33">
        <f>'101_parsed'!B2727</f>
        <v>62101</v>
      </c>
      <c r="C2727" s="25" t="str">
        <f>INDEX(all_banks!O:O,MATCH(A2727,all_banks!H:H,0))</f>
        <v>КИВИ Банк (АО) (2241)</v>
      </c>
      <c r="D2727" s="25" t="str">
        <f>INDEX('101_accounts'!B:B,MATCH(B2727,'101_accounts'!A:A,0))</f>
        <v>62101   A  Средства труда, полученные по договорам отступного, залога, назначение которых не определено</v>
      </c>
      <c r="E2727" s="25">
        <f>'101_parsed'!C2727</f>
        <v>0</v>
      </c>
      <c r="F2727" s="25">
        <f>'101_parsed'!D2727</f>
        <v>0</v>
      </c>
      <c r="G2727" s="25">
        <f>'101_parsed'!E2727</f>
        <v>0</v>
      </c>
      <c r="H2727" s="25">
        <f>'101_parsed'!F2727</f>
        <v>0</v>
      </c>
    </row>
    <row r="2728" spans="1:8" x14ac:dyDescent="0.2">
      <c r="A2728" s="25">
        <f>'101_parsed'!A2728</f>
        <v>2241</v>
      </c>
      <c r="B2728" s="33">
        <f>'101_parsed'!B2728</f>
        <v>62102</v>
      </c>
      <c r="C2728" s="25" t="str">
        <f>INDEX(all_banks!O:O,MATCH(A2728,all_banks!H:H,0))</f>
        <v>КИВИ Банк (АО) (2241)</v>
      </c>
      <c r="D2728" s="25" t="str">
        <f>INDEX('101_accounts'!B:B,MATCH(B2728,'101_accounts'!A:A,0))</f>
        <v>62102   A  Предметы труда, полученные по договорам отступного, залога, назначение которых не определено</v>
      </c>
      <c r="E2728" s="25">
        <f>'101_parsed'!C2728</f>
        <v>0</v>
      </c>
      <c r="F2728" s="25">
        <f>'101_parsed'!D2728</f>
        <v>0</v>
      </c>
      <c r="G2728" s="25">
        <f>'101_parsed'!E2728</f>
        <v>0</v>
      </c>
      <c r="H2728" s="25">
        <f>'101_parsed'!F2728</f>
        <v>0</v>
      </c>
    </row>
    <row r="2729" spans="1:8" x14ac:dyDescent="0.2">
      <c r="A2729" s="25">
        <f>'101_parsed'!A2729</f>
        <v>2241</v>
      </c>
      <c r="B2729" s="33">
        <f>'101_parsed'!B2729</f>
        <v>62103</v>
      </c>
      <c r="C2729" s="25" t="str">
        <f>INDEX(all_banks!O:O,MATCH(A2729,all_banks!H:H,0))</f>
        <v>КИВИ Банк (АО) (2241)</v>
      </c>
      <c r="D2729" s="25" t="str">
        <f>INDEX('101_accounts'!B:B,MATCH(B2729,'101_accounts'!A:A,0))</f>
        <v>62103   П  Резервы на возможные потери</v>
      </c>
      <c r="E2729" s="25">
        <f>'101_parsed'!C2729</f>
        <v>0</v>
      </c>
      <c r="F2729" s="25">
        <f>'101_parsed'!D2729</f>
        <v>0</v>
      </c>
      <c r="G2729" s="25">
        <f>'101_parsed'!E2729</f>
        <v>0</v>
      </c>
      <c r="H2729" s="25">
        <f>'101_parsed'!F2729</f>
        <v>0</v>
      </c>
    </row>
    <row r="2730" spans="1:8" x14ac:dyDescent="0.2">
      <c r="A2730" s="25">
        <f>'101_parsed'!A2730</f>
        <v>3298</v>
      </c>
      <c r="B2730" s="33">
        <f>'101_parsed'!B2730</f>
        <v>60401</v>
      </c>
      <c r="C2730" s="25" t="str">
        <f>INDEX(all_banks!O:O,MATCH(A2730,all_banks!H:H,0))</f>
        <v>АО "Классик Эконом Банк" (3298)</v>
      </c>
      <c r="D2730" s="25" t="str">
        <f>INDEX('101_accounts'!B:B,MATCH(B2730,'101_accounts'!A:A,0))</f>
        <v>60401   A  Основные средства (кроме земли) (c 13.02.2018)_x000D_Категория 1- Здания и сооружения (до 31.12.2002)</v>
      </c>
      <c r="E2730" s="25">
        <f>'101_parsed'!C2730</f>
        <v>127080</v>
      </c>
      <c r="F2730" s="25">
        <f>'101_parsed'!D2730</f>
        <v>0</v>
      </c>
      <c r="G2730" s="25">
        <f>'101_parsed'!E2730</f>
        <v>127080</v>
      </c>
      <c r="H2730" s="25">
        <f>'101_parsed'!F2730</f>
        <v>0</v>
      </c>
    </row>
    <row r="2731" spans="1:8" x14ac:dyDescent="0.2">
      <c r="A2731" s="25">
        <f>'101_parsed'!A2731</f>
        <v>3298</v>
      </c>
      <c r="B2731" s="33">
        <f>'101_parsed'!B2731</f>
        <v>60404</v>
      </c>
      <c r="C2731" s="25" t="str">
        <f>INDEX(all_banks!O:O,MATCH(A2731,all_banks!H:H,0))</f>
        <v>АО "Классик Эконом Банк" (3298)</v>
      </c>
      <c r="D2731" s="25" t="str">
        <f>INDEX('101_accounts'!B:B,MATCH(B2731,'101_accounts'!A:A,0))</f>
        <v>60404   A  Земля (c 13.02.2018)</v>
      </c>
      <c r="E2731" s="25">
        <f>'101_parsed'!C2731</f>
        <v>286</v>
      </c>
      <c r="F2731" s="25">
        <f>'101_parsed'!D2731</f>
        <v>0</v>
      </c>
      <c r="G2731" s="25">
        <f>'101_parsed'!E2731</f>
        <v>286</v>
      </c>
      <c r="H2731" s="25">
        <f>'101_parsed'!F2731</f>
        <v>0</v>
      </c>
    </row>
    <row r="2732" spans="1:8" x14ac:dyDescent="0.2">
      <c r="A2732" s="25">
        <f>'101_parsed'!A2732</f>
        <v>3298</v>
      </c>
      <c r="B2732" s="33">
        <f>'101_parsed'!B2732</f>
        <v>60405</v>
      </c>
      <c r="C2732" s="25" t="str">
        <f>INDEX(all_banks!O:O,MATCH(A2732,all_banks!H:H,0))</f>
        <v>АО "Классик Эконом Банк" (3298)</v>
      </c>
      <c r="D2732" s="25" t="str">
        <f>INDEX('101_accounts'!B:B,MATCH(B2732,'101_accounts'!A:A,0))</f>
        <v>60405   П
A (до 31.01.2003)  Резервы на возможные потери (c 13.02.2018)
Долгосрочно арендуемые основные средства (до 31.01.2003)</v>
      </c>
      <c r="E2732" s="25">
        <f>'101_parsed'!C2732</f>
        <v>0</v>
      </c>
      <c r="F2732" s="25">
        <f>'101_parsed'!D2732</f>
        <v>0</v>
      </c>
      <c r="G2732" s="25">
        <f>'101_parsed'!E2732</f>
        <v>0</v>
      </c>
      <c r="H2732" s="25">
        <f>'101_parsed'!F2732</f>
        <v>0</v>
      </c>
    </row>
    <row r="2733" spans="1:8" x14ac:dyDescent="0.2">
      <c r="A2733" s="25">
        <f>'101_parsed'!A2733</f>
        <v>3298</v>
      </c>
      <c r="B2733" s="33">
        <f>'101_parsed'!B2733</f>
        <v>60414</v>
      </c>
      <c r="C2733" s="25" t="str">
        <f>INDEX(all_banks!O:O,MATCH(A2733,all_banks!H:H,0))</f>
        <v>АО "Классик Эконом Банк" (3298)</v>
      </c>
      <c r="D2733" s="25" t="str">
        <f>INDEX('101_accounts'!B:B,MATCH(B2733,'101_accounts'!A:A,0))</f>
        <v>60414   П  Амортизация основных средств (кроме земли) (c 13.02.2018)</v>
      </c>
      <c r="E2733" s="25">
        <f>'101_parsed'!C2733</f>
        <v>0</v>
      </c>
      <c r="F2733" s="25">
        <f>'101_parsed'!D2733</f>
        <v>85122</v>
      </c>
      <c r="G2733" s="25">
        <f>'101_parsed'!E2733</f>
        <v>0</v>
      </c>
      <c r="H2733" s="25">
        <f>'101_parsed'!F2733</f>
        <v>86339</v>
      </c>
    </row>
    <row r="2734" spans="1:8" x14ac:dyDescent="0.2">
      <c r="A2734" s="25">
        <f>'101_parsed'!A2734</f>
        <v>3298</v>
      </c>
      <c r="B2734" s="33">
        <f>'101_parsed'!B2734</f>
        <v>60415</v>
      </c>
      <c r="C2734" s="25" t="str">
        <f>INDEX(all_banks!O:O,MATCH(A2734,all_banks!H:H,0))</f>
        <v>АО "Классик Эконом Банк" (3298)</v>
      </c>
      <c r="D2734" s="25" t="str">
        <f>INDEX('101_accounts'!B:B,MATCH(B2734,'101_accounts'!A:A,0))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734" s="25">
        <f>'101_parsed'!C2734</f>
        <v>0</v>
      </c>
      <c r="F2734" s="25">
        <f>'101_parsed'!D2734</f>
        <v>0</v>
      </c>
      <c r="G2734" s="25">
        <f>'101_parsed'!E2734</f>
        <v>0</v>
      </c>
      <c r="H2734" s="25">
        <f>'101_parsed'!F2734</f>
        <v>0</v>
      </c>
    </row>
    <row r="2735" spans="1:8" x14ac:dyDescent="0.2">
      <c r="A2735" s="25">
        <f>'101_parsed'!A2735</f>
        <v>3298</v>
      </c>
      <c r="B2735" s="33">
        <f>'101_parsed'!B2735</f>
        <v>61901</v>
      </c>
      <c r="C2735" s="25" t="str">
        <f>INDEX(all_banks!O:O,MATCH(A2735,all_banks!H:H,0))</f>
        <v>АО "Классик Эконом Банк" (3298)</v>
      </c>
      <c r="D2735" s="25" t="str">
        <f>INDEX('101_accounts'!B:B,MATCH(B2735,'101_accounts'!A:A,0))</f>
        <v>61901   A  Земля, временно неиспользуемая в основной деятельности</v>
      </c>
      <c r="E2735" s="25">
        <f>'101_parsed'!C2735</f>
        <v>0</v>
      </c>
      <c r="F2735" s="25">
        <f>'101_parsed'!D2735</f>
        <v>0</v>
      </c>
      <c r="G2735" s="25">
        <f>'101_parsed'!E2735</f>
        <v>0</v>
      </c>
      <c r="H2735" s="25">
        <f>'101_parsed'!F2735</f>
        <v>0</v>
      </c>
    </row>
    <row r="2736" spans="1:8" x14ac:dyDescent="0.2">
      <c r="A2736" s="25">
        <f>'101_parsed'!A2736</f>
        <v>3298</v>
      </c>
      <c r="B2736" s="33">
        <f>'101_parsed'!B2736</f>
        <v>61902</v>
      </c>
      <c r="C2736" s="25" t="str">
        <f>INDEX(all_banks!O:O,MATCH(A2736,all_banks!H:H,0))</f>
        <v>АО "Классик Эконом Банк" (3298)</v>
      </c>
      <c r="D2736" s="25" t="str">
        <f>INDEX('101_accounts'!B:B,MATCH(B2736,'101_accounts'!A:A,0))</f>
        <v>61902   A  Земля, временно неиспользуемая в основной деятельности, переданная в аренду</v>
      </c>
      <c r="E2736" s="25">
        <f>'101_parsed'!C2736</f>
        <v>0</v>
      </c>
      <c r="F2736" s="25">
        <f>'101_parsed'!D2736</f>
        <v>0</v>
      </c>
      <c r="G2736" s="25">
        <f>'101_parsed'!E2736</f>
        <v>0</v>
      </c>
      <c r="H2736" s="25">
        <f>'101_parsed'!F2736</f>
        <v>0</v>
      </c>
    </row>
    <row r="2737" spans="1:8" x14ac:dyDescent="0.2">
      <c r="A2737" s="25">
        <f>'101_parsed'!A2737</f>
        <v>3298</v>
      </c>
      <c r="B2737" s="33">
        <f>'101_parsed'!B2737</f>
        <v>61903</v>
      </c>
      <c r="C2737" s="25" t="str">
        <f>INDEX(all_banks!O:O,MATCH(A2737,all_banks!H:H,0))</f>
        <v>АО "Классик Эконом Банк" (3298)</v>
      </c>
      <c r="D2737" s="25" t="str">
        <f>INDEX('101_accounts'!B:B,MATCH(B2737,'101_accounts'!A:A,0))</f>
        <v>61903   A  Недвижимость (кроме земли), временно неиспользуемая в основной деятельности</v>
      </c>
      <c r="E2737" s="25">
        <f>'101_parsed'!C2737</f>
        <v>0</v>
      </c>
      <c r="F2737" s="25">
        <f>'101_parsed'!D2737</f>
        <v>0</v>
      </c>
      <c r="G2737" s="25">
        <f>'101_parsed'!E2737</f>
        <v>0</v>
      </c>
      <c r="H2737" s="25">
        <f>'101_parsed'!F2737</f>
        <v>0</v>
      </c>
    </row>
    <row r="2738" spans="1:8" x14ac:dyDescent="0.2">
      <c r="A2738" s="25">
        <f>'101_parsed'!A2738</f>
        <v>3298</v>
      </c>
      <c r="B2738" s="33">
        <f>'101_parsed'!B2738</f>
        <v>61904</v>
      </c>
      <c r="C2738" s="25" t="str">
        <f>INDEX(all_banks!O:O,MATCH(A2738,all_banks!H:H,0))</f>
        <v>АО "Классик Эконом Банк" (3298)</v>
      </c>
      <c r="D2738" s="25" t="str">
        <f>INDEX('101_accounts'!B:B,MATCH(B2738,'101_accounts'!A:A,0))</f>
        <v>61904   A  Недвижимость (кроме земли), временно неиспользуемая в основной деятельности, переданная в аренду</v>
      </c>
      <c r="E2738" s="25">
        <f>'101_parsed'!C2738</f>
        <v>0</v>
      </c>
      <c r="F2738" s="25">
        <f>'101_parsed'!D2738</f>
        <v>0</v>
      </c>
      <c r="G2738" s="25">
        <f>'101_parsed'!E2738</f>
        <v>0</v>
      </c>
      <c r="H2738" s="25">
        <f>'101_parsed'!F2738</f>
        <v>0</v>
      </c>
    </row>
    <row r="2739" spans="1:8" x14ac:dyDescent="0.2">
      <c r="A2739" s="25">
        <f>'101_parsed'!A2739</f>
        <v>3298</v>
      </c>
      <c r="B2739" s="33">
        <f>'101_parsed'!B2739</f>
        <v>61905</v>
      </c>
      <c r="C2739" s="25" t="str">
        <f>INDEX(all_banks!O:O,MATCH(A2739,all_banks!H:H,0))</f>
        <v>АО "Классик Эконом Банк" (3298)</v>
      </c>
      <c r="D2739" s="25" t="str">
        <f>INDEX('101_accounts'!B:B,MATCH(B2739,'101_accounts'!A:A,0))</f>
        <v>61905   A  Земля, временно неиспользуемая в основной деятельности, учитываемая по справедливой стоимости</v>
      </c>
      <c r="E2739" s="25">
        <f>'101_parsed'!C2739</f>
        <v>0</v>
      </c>
      <c r="F2739" s="25">
        <f>'101_parsed'!D2739</f>
        <v>0</v>
      </c>
      <c r="G2739" s="25">
        <f>'101_parsed'!E2739</f>
        <v>0</v>
      </c>
      <c r="H2739" s="25">
        <f>'101_parsed'!F2739</f>
        <v>0</v>
      </c>
    </row>
    <row r="2740" spans="1:8" x14ac:dyDescent="0.2">
      <c r="A2740" s="25">
        <f>'101_parsed'!A2740</f>
        <v>3298</v>
      </c>
      <c r="B2740" s="33">
        <f>'101_parsed'!B2740</f>
        <v>61906</v>
      </c>
      <c r="C2740" s="25" t="str">
        <f>INDEX(all_banks!O:O,MATCH(A2740,all_banks!H:H,0))</f>
        <v>АО "Классик Эконом Банк" (3298)</v>
      </c>
      <c r="D2740" s="25" t="str">
        <f>INDEX('101_accounts'!B:B,MATCH(B2740,'101_accounts'!A:A,0))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740" s="25">
        <f>'101_parsed'!C2740</f>
        <v>0</v>
      </c>
      <c r="F2740" s="25">
        <f>'101_parsed'!D2740</f>
        <v>0</v>
      </c>
      <c r="G2740" s="25">
        <f>'101_parsed'!E2740</f>
        <v>0</v>
      </c>
      <c r="H2740" s="25">
        <f>'101_parsed'!F2740</f>
        <v>0</v>
      </c>
    </row>
    <row r="2741" spans="1:8" x14ac:dyDescent="0.2">
      <c r="A2741" s="25">
        <f>'101_parsed'!A2741</f>
        <v>3298</v>
      </c>
      <c r="B2741" s="33">
        <f>'101_parsed'!B2741</f>
        <v>61907</v>
      </c>
      <c r="C2741" s="25" t="str">
        <f>INDEX(all_banks!O:O,MATCH(A2741,all_banks!H:H,0))</f>
        <v>АО "Классик Эконом Банк" (3298)</v>
      </c>
      <c r="D2741" s="25" t="str">
        <f>INDEX('101_accounts'!B:B,MATCH(B2741,'101_accounts'!A:A,0))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741" s="25">
        <f>'101_parsed'!C2741</f>
        <v>0</v>
      </c>
      <c r="F2741" s="25">
        <f>'101_parsed'!D2741</f>
        <v>0</v>
      </c>
      <c r="G2741" s="25">
        <f>'101_parsed'!E2741</f>
        <v>0</v>
      </c>
      <c r="H2741" s="25">
        <f>'101_parsed'!F2741</f>
        <v>0</v>
      </c>
    </row>
    <row r="2742" spans="1:8" x14ac:dyDescent="0.2">
      <c r="A2742" s="25">
        <f>'101_parsed'!A2742</f>
        <v>3298</v>
      </c>
      <c r="B2742" s="33">
        <f>'101_parsed'!B2742</f>
        <v>61908</v>
      </c>
      <c r="C2742" s="25" t="str">
        <f>INDEX(all_banks!O:O,MATCH(A2742,all_banks!H:H,0))</f>
        <v>АО "Классик Эконом Банк" (3298)</v>
      </c>
      <c r="D2742" s="25" t="str">
        <f>INDEX('101_accounts'!B:B,MATCH(B2742,'101_accounts'!A:A,0))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742" s="25">
        <f>'101_parsed'!C2742</f>
        <v>0</v>
      </c>
      <c r="F2742" s="25">
        <f>'101_parsed'!D2742</f>
        <v>0</v>
      </c>
      <c r="G2742" s="25">
        <f>'101_parsed'!E2742</f>
        <v>0</v>
      </c>
      <c r="H2742" s="25">
        <f>'101_parsed'!F2742</f>
        <v>0</v>
      </c>
    </row>
    <row r="2743" spans="1:8" x14ac:dyDescent="0.2">
      <c r="A2743" s="25">
        <f>'101_parsed'!A2743</f>
        <v>3298</v>
      </c>
      <c r="B2743" s="33">
        <f>'101_parsed'!B2743</f>
        <v>61909</v>
      </c>
      <c r="C2743" s="25" t="str">
        <f>INDEX(all_banks!O:O,MATCH(A2743,all_banks!H:H,0))</f>
        <v>АО "Классик Эконом Банк" (3298)</v>
      </c>
      <c r="D2743" s="25" t="str">
        <f>INDEX('101_accounts'!B:B,MATCH(B2743,'101_accounts'!A:A,0))</f>
        <v>61909   П  Амортизация недвижимости (кроме земли), временно неиспользуемой в основной деятельности</v>
      </c>
      <c r="E2743" s="25">
        <f>'101_parsed'!C2743</f>
        <v>0</v>
      </c>
      <c r="F2743" s="25">
        <f>'101_parsed'!D2743</f>
        <v>0</v>
      </c>
      <c r="G2743" s="25">
        <f>'101_parsed'!E2743</f>
        <v>0</v>
      </c>
      <c r="H2743" s="25">
        <f>'101_parsed'!F2743</f>
        <v>0</v>
      </c>
    </row>
    <row r="2744" spans="1:8" x14ac:dyDescent="0.2">
      <c r="A2744" s="25">
        <f>'101_parsed'!A2744</f>
        <v>3298</v>
      </c>
      <c r="B2744" s="33">
        <f>'101_parsed'!B2744</f>
        <v>61910</v>
      </c>
      <c r="C2744" s="25" t="str">
        <f>INDEX(all_banks!O:O,MATCH(A2744,all_banks!H:H,0))</f>
        <v>АО "Классик Эконом Банк" (3298)</v>
      </c>
      <c r="D2744" s="25" t="str">
        <f>INDEX('101_accounts'!B:B,MATCH(B2744,'101_accounts'!A:A,0))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744" s="25">
        <f>'101_parsed'!C2744</f>
        <v>0</v>
      </c>
      <c r="F2744" s="25">
        <f>'101_parsed'!D2744</f>
        <v>0</v>
      </c>
      <c r="G2744" s="25">
        <f>'101_parsed'!E2744</f>
        <v>0</v>
      </c>
      <c r="H2744" s="25">
        <f>'101_parsed'!F2744</f>
        <v>0</v>
      </c>
    </row>
    <row r="2745" spans="1:8" x14ac:dyDescent="0.2">
      <c r="A2745" s="25">
        <f>'101_parsed'!A2745</f>
        <v>3298</v>
      </c>
      <c r="B2745" s="33">
        <f>'101_parsed'!B2745</f>
        <v>61911</v>
      </c>
      <c r="C2745" s="25" t="str">
        <f>INDEX(all_banks!O:O,MATCH(A2745,all_banks!H:H,0))</f>
        <v>АО "Классик Эконом Банк" (3298)</v>
      </c>
      <c r="D2745" s="25" t="str">
        <f>INDEX('101_accounts'!B:B,MATCH(B2745,'101_accounts'!A:A,0))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745" s="25">
        <f>'101_parsed'!C2745</f>
        <v>0</v>
      </c>
      <c r="F2745" s="25">
        <f>'101_parsed'!D2745</f>
        <v>0</v>
      </c>
      <c r="G2745" s="25">
        <f>'101_parsed'!E2745</f>
        <v>0</v>
      </c>
      <c r="H2745" s="25">
        <f>'101_parsed'!F2745</f>
        <v>0</v>
      </c>
    </row>
    <row r="2746" spans="1:8" x14ac:dyDescent="0.2">
      <c r="A2746" s="25">
        <f>'101_parsed'!A2746</f>
        <v>3298</v>
      </c>
      <c r="B2746" s="33">
        <f>'101_parsed'!B2746</f>
        <v>61912</v>
      </c>
      <c r="C2746" s="25" t="str">
        <f>INDEX(all_banks!O:O,MATCH(A2746,all_banks!H:H,0))</f>
        <v>АО "Классик Эконом Банк" (3298)</v>
      </c>
      <c r="D2746" s="25" t="str">
        <f>INDEX('101_accounts'!B:B,MATCH(B2746,'101_accounts'!A:A,0))</f>
        <v>61912   П  Резервы на возможные потери</v>
      </c>
      <c r="E2746" s="25">
        <f>'101_parsed'!C2746</f>
        <v>0</v>
      </c>
      <c r="F2746" s="25">
        <f>'101_parsed'!D2746</f>
        <v>0</v>
      </c>
      <c r="G2746" s="25">
        <f>'101_parsed'!E2746</f>
        <v>0</v>
      </c>
      <c r="H2746" s="25">
        <f>'101_parsed'!F2746</f>
        <v>0</v>
      </c>
    </row>
    <row r="2747" spans="1:8" x14ac:dyDescent="0.2">
      <c r="A2747" s="25">
        <f>'101_parsed'!A2747</f>
        <v>3298</v>
      </c>
      <c r="B2747" s="33">
        <f>'101_parsed'!B2747</f>
        <v>62001</v>
      </c>
      <c r="C2747" s="25" t="str">
        <f>INDEX(all_banks!O:O,MATCH(A2747,all_banks!H:H,0))</f>
        <v>АО "Классик Эконом Банк" (3298)</v>
      </c>
      <c r="D2747" s="25" t="str">
        <f>INDEX('101_accounts'!B:B,MATCH(B2747,'101_accounts'!A:A,0))</f>
        <v>62001   A  Долгосрочные активы, предназначенные для продажи</v>
      </c>
      <c r="E2747" s="25">
        <f>'101_parsed'!C2747</f>
        <v>125202</v>
      </c>
      <c r="F2747" s="25">
        <f>'101_parsed'!D2747</f>
        <v>0</v>
      </c>
      <c r="G2747" s="25">
        <f>'101_parsed'!E2747</f>
        <v>125202</v>
      </c>
      <c r="H2747" s="25">
        <f>'101_parsed'!F2747</f>
        <v>0</v>
      </c>
    </row>
    <row r="2748" spans="1:8" x14ac:dyDescent="0.2">
      <c r="A2748" s="25">
        <f>'101_parsed'!A2748</f>
        <v>3298</v>
      </c>
      <c r="B2748" s="33">
        <f>'101_parsed'!B2748</f>
        <v>62002</v>
      </c>
      <c r="C2748" s="25" t="str">
        <f>INDEX(all_banks!O:O,MATCH(A2748,all_banks!H:H,0))</f>
        <v>АО "Классик Эконом Банк" (3298)</v>
      </c>
      <c r="D2748" s="25" t="str">
        <f>INDEX('101_accounts'!B:B,MATCH(B2748,'101_accounts'!A:A,0))</f>
        <v>62002   П  Резервы на возможные потери</v>
      </c>
      <c r="E2748" s="25">
        <f>'101_parsed'!C2748</f>
        <v>0</v>
      </c>
      <c r="F2748" s="25">
        <f>'101_parsed'!D2748</f>
        <v>35098</v>
      </c>
      <c r="G2748" s="25">
        <f>'101_parsed'!E2748</f>
        <v>0</v>
      </c>
      <c r="H2748" s="25">
        <f>'101_parsed'!F2748</f>
        <v>41961</v>
      </c>
    </row>
    <row r="2749" spans="1:8" x14ac:dyDescent="0.2">
      <c r="A2749" s="25">
        <f>'101_parsed'!A2749</f>
        <v>3298</v>
      </c>
      <c r="B2749" s="33">
        <f>'101_parsed'!B2749</f>
        <v>62101</v>
      </c>
      <c r="C2749" s="25" t="str">
        <f>INDEX(all_banks!O:O,MATCH(A2749,all_banks!H:H,0))</f>
        <v>АО "Классик Эконом Банк" (3298)</v>
      </c>
      <c r="D2749" s="25" t="str">
        <f>INDEX('101_accounts'!B:B,MATCH(B2749,'101_accounts'!A:A,0))</f>
        <v>62101   A  Средства труда, полученные по договорам отступного, залога, назначение которых не определено</v>
      </c>
      <c r="E2749" s="25">
        <f>'101_parsed'!C2749</f>
        <v>0</v>
      </c>
      <c r="F2749" s="25">
        <f>'101_parsed'!D2749</f>
        <v>0</v>
      </c>
      <c r="G2749" s="25">
        <f>'101_parsed'!E2749</f>
        <v>0</v>
      </c>
      <c r="H2749" s="25">
        <f>'101_parsed'!F2749</f>
        <v>0</v>
      </c>
    </row>
    <row r="2750" spans="1:8" x14ac:dyDescent="0.2">
      <c r="A2750" s="25">
        <f>'101_parsed'!A2750</f>
        <v>3298</v>
      </c>
      <c r="B2750" s="33">
        <f>'101_parsed'!B2750</f>
        <v>62102</v>
      </c>
      <c r="C2750" s="25" t="str">
        <f>INDEX(all_banks!O:O,MATCH(A2750,all_banks!H:H,0))</f>
        <v>АО "Классик Эконом Банк" (3298)</v>
      </c>
      <c r="D2750" s="25" t="str">
        <f>INDEX('101_accounts'!B:B,MATCH(B2750,'101_accounts'!A:A,0))</f>
        <v>62102   A  Предметы труда, полученные по договорам отступного, залога, назначение которых не определено</v>
      </c>
      <c r="E2750" s="25">
        <f>'101_parsed'!C2750</f>
        <v>0</v>
      </c>
      <c r="F2750" s="25">
        <f>'101_parsed'!D2750</f>
        <v>0</v>
      </c>
      <c r="G2750" s="25">
        <f>'101_parsed'!E2750</f>
        <v>0</v>
      </c>
      <c r="H2750" s="25">
        <f>'101_parsed'!F2750</f>
        <v>0</v>
      </c>
    </row>
    <row r="2751" spans="1:8" x14ac:dyDescent="0.2">
      <c r="A2751" s="25">
        <f>'101_parsed'!A2751</f>
        <v>3298</v>
      </c>
      <c r="B2751" s="33">
        <f>'101_parsed'!B2751</f>
        <v>62103</v>
      </c>
      <c r="C2751" s="25" t="str">
        <f>INDEX(all_banks!O:O,MATCH(A2751,all_banks!H:H,0))</f>
        <v>АО "Классик Эконом Банк" (3298)</v>
      </c>
      <c r="D2751" s="25" t="str">
        <f>INDEX('101_accounts'!B:B,MATCH(B2751,'101_accounts'!A:A,0))</f>
        <v>62103   П  Резервы на возможные потери</v>
      </c>
      <c r="E2751" s="25">
        <f>'101_parsed'!C2751</f>
        <v>0</v>
      </c>
      <c r="F2751" s="25">
        <f>'101_parsed'!D2751</f>
        <v>0</v>
      </c>
      <c r="G2751" s="25">
        <f>'101_parsed'!E2751</f>
        <v>0</v>
      </c>
      <c r="H2751" s="25">
        <f>'101_parsed'!F2751</f>
        <v>0</v>
      </c>
    </row>
    <row r="2752" spans="1:8" x14ac:dyDescent="0.2">
      <c r="A2752" s="25">
        <f>'101_parsed'!A2752</f>
        <v>65</v>
      </c>
      <c r="B2752" s="33">
        <f>'101_parsed'!B2752</f>
        <v>60401</v>
      </c>
      <c r="C2752" s="25" t="str">
        <f>INDEX(all_banks!O:O,MATCH(A2752,all_banks!H:H,0))</f>
        <v>ООО КБ "КОЛЬЦО УРАЛА" (65)</v>
      </c>
      <c r="D2752" s="25" t="str">
        <f>INDEX('101_accounts'!B:B,MATCH(B2752,'101_accounts'!A:A,0))</f>
        <v>60401   A  Основные средства (кроме земли) (c 13.02.2018)_x000D_Категория 1- Здания и сооружения (до 31.12.2002)</v>
      </c>
      <c r="E2752" s="25">
        <f>'101_parsed'!C2752</f>
        <v>2078245</v>
      </c>
      <c r="F2752" s="25">
        <f>'101_parsed'!D2752</f>
        <v>0</v>
      </c>
      <c r="G2752" s="25">
        <f>'101_parsed'!E2752</f>
        <v>2073114</v>
      </c>
      <c r="H2752" s="25">
        <f>'101_parsed'!F2752</f>
        <v>0</v>
      </c>
    </row>
    <row r="2753" spans="1:8" x14ac:dyDescent="0.2">
      <c r="A2753" s="25">
        <f>'101_parsed'!A2753</f>
        <v>65</v>
      </c>
      <c r="B2753" s="33">
        <f>'101_parsed'!B2753</f>
        <v>60404</v>
      </c>
      <c r="C2753" s="25" t="str">
        <f>INDEX(all_banks!O:O,MATCH(A2753,all_banks!H:H,0))</f>
        <v>ООО КБ "КОЛЬЦО УРАЛА" (65)</v>
      </c>
      <c r="D2753" s="25" t="str">
        <f>INDEX('101_accounts'!B:B,MATCH(B2753,'101_accounts'!A:A,0))</f>
        <v>60404   A  Земля (c 13.02.2018)</v>
      </c>
      <c r="E2753" s="25">
        <f>'101_parsed'!C2753</f>
        <v>25000</v>
      </c>
      <c r="F2753" s="25">
        <f>'101_parsed'!D2753</f>
        <v>0</v>
      </c>
      <c r="G2753" s="25">
        <f>'101_parsed'!E2753</f>
        <v>25000</v>
      </c>
      <c r="H2753" s="25">
        <f>'101_parsed'!F2753</f>
        <v>0</v>
      </c>
    </row>
    <row r="2754" spans="1:8" x14ac:dyDescent="0.2">
      <c r="A2754" s="25">
        <f>'101_parsed'!A2754</f>
        <v>65</v>
      </c>
      <c r="B2754" s="33">
        <f>'101_parsed'!B2754</f>
        <v>60405</v>
      </c>
      <c r="C2754" s="25" t="str">
        <f>INDEX(all_banks!O:O,MATCH(A2754,all_banks!H:H,0))</f>
        <v>ООО КБ "КОЛЬЦО УРАЛА" (65)</v>
      </c>
      <c r="D2754" s="25" t="str">
        <f>INDEX('101_accounts'!B:B,MATCH(B2754,'101_accounts'!A:A,0))</f>
        <v>60405   П
A (до 31.01.2003)  Резервы на возможные потери (c 13.02.2018)
Долгосрочно арендуемые основные средства (до 31.01.2003)</v>
      </c>
      <c r="E2754" s="25">
        <f>'101_parsed'!C2754</f>
        <v>0</v>
      </c>
      <c r="F2754" s="25">
        <f>'101_parsed'!D2754</f>
        <v>0</v>
      </c>
      <c r="G2754" s="25">
        <f>'101_parsed'!E2754</f>
        <v>0</v>
      </c>
      <c r="H2754" s="25">
        <f>'101_parsed'!F2754</f>
        <v>0</v>
      </c>
    </row>
    <row r="2755" spans="1:8" x14ac:dyDescent="0.2">
      <c r="A2755" s="25">
        <f>'101_parsed'!A2755</f>
        <v>65</v>
      </c>
      <c r="B2755" s="33">
        <f>'101_parsed'!B2755</f>
        <v>60414</v>
      </c>
      <c r="C2755" s="25" t="str">
        <f>INDEX(all_banks!O:O,MATCH(A2755,all_banks!H:H,0))</f>
        <v>ООО КБ "КОЛЬЦО УРАЛА" (65)</v>
      </c>
      <c r="D2755" s="25" t="str">
        <f>INDEX('101_accounts'!B:B,MATCH(B2755,'101_accounts'!A:A,0))</f>
        <v>60414   П  Амортизация основных средств (кроме земли) (c 13.02.2018)</v>
      </c>
      <c r="E2755" s="25">
        <f>'101_parsed'!C2755</f>
        <v>0</v>
      </c>
      <c r="F2755" s="25">
        <f>'101_parsed'!D2755</f>
        <v>841301</v>
      </c>
      <c r="G2755" s="25">
        <f>'101_parsed'!E2755</f>
        <v>0</v>
      </c>
      <c r="H2755" s="25">
        <f>'101_parsed'!F2755</f>
        <v>870944</v>
      </c>
    </row>
    <row r="2756" spans="1:8" x14ac:dyDescent="0.2">
      <c r="A2756" s="25">
        <f>'101_parsed'!A2756</f>
        <v>65</v>
      </c>
      <c r="B2756" s="33">
        <f>'101_parsed'!B2756</f>
        <v>60415</v>
      </c>
      <c r="C2756" s="25" t="str">
        <f>INDEX(all_banks!O:O,MATCH(A2756,all_banks!H:H,0))</f>
        <v>ООО КБ "КОЛЬЦО УРАЛА" (65)</v>
      </c>
      <c r="D2756" s="25" t="str">
        <f>INDEX('101_accounts'!B:B,MATCH(B2756,'101_accounts'!A:A,0))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756" s="25">
        <f>'101_parsed'!C2756</f>
        <v>32905</v>
      </c>
      <c r="F2756" s="25">
        <f>'101_parsed'!D2756</f>
        <v>0</v>
      </c>
      <c r="G2756" s="25">
        <f>'101_parsed'!E2756</f>
        <v>18406</v>
      </c>
      <c r="H2756" s="25">
        <f>'101_parsed'!F2756</f>
        <v>0</v>
      </c>
    </row>
    <row r="2757" spans="1:8" x14ac:dyDescent="0.2">
      <c r="A2757" s="25">
        <f>'101_parsed'!A2757</f>
        <v>65</v>
      </c>
      <c r="B2757" s="33">
        <f>'101_parsed'!B2757</f>
        <v>61901</v>
      </c>
      <c r="C2757" s="25" t="str">
        <f>INDEX(all_banks!O:O,MATCH(A2757,all_banks!H:H,0))</f>
        <v>ООО КБ "КОЛЬЦО УРАЛА" (65)</v>
      </c>
      <c r="D2757" s="25" t="str">
        <f>INDEX('101_accounts'!B:B,MATCH(B2757,'101_accounts'!A:A,0))</f>
        <v>61901   A  Земля, временно неиспользуемая в основной деятельности</v>
      </c>
      <c r="E2757" s="25">
        <f>'101_parsed'!C2757</f>
        <v>0</v>
      </c>
      <c r="F2757" s="25">
        <f>'101_parsed'!D2757</f>
        <v>0</v>
      </c>
      <c r="G2757" s="25">
        <f>'101_parsed'!E2757</f>
        <v>0</v>
      </c>
      <c r="H2757" s="25">
        <f>'101_parsed'!F2757</f>
        <v>0</v>
      </c>
    </row>
    <row r="2758" spans="1:8" x14ac:dyDescent="0.2">
      <c r="A2758" s="25">
        <f>'101_parsed'!A2758</f>
        <v>65</v>
      </c>
      <c r="B2758" s="33">
        <f>'101_parsed'!B2758</f>
        <v>61902</v>
      </c>
      <c r="C2758" s="25" t="str">
        <f>INDEX(all_banks!O:O,MATCH(A2758,all_banks!H:H,0))</f>
        <v>ООО КБ "КОЛЬЦО УРАЛА" (65)</v>
      </c>
      <c r="D2758" s="25" t="str">
        <f>INDEX('101_accounts'!B:B,MATCH(B2758,'101_accounts'!A:A,0))</f>
        <v>61902   A  Земля, временно неиспользуемая в основной деятельности, переданная в аренду</v>
      </c>
      <c r="E2758" s="25">
        <f>'101_parsed'!C2758</f>
        <v>0</v>
      </c>
      <c r="F2758" s="25">
        <f>'101_parsed'!D2758</f>
        <v>0</v>
      </c>
      <c r="G2758" s="25">
        <f>'101_parsed'!E2758</f>
        <v>0</v>
      </c>
      <c r="H2758" s="25">
        <f>'101_parsed'!F2758</f>
        <v>0</v>
      </c>
    </row>
    <row r="2759" spans="1:8" x14ac:dyDescent="0.2">
      <c r="A2759" s="25">
        <f>'101_parsed'!A2759</f>
        <v>65</v>
      </c>
      <c r="B2759" s="33">
        <f>'101_parsed'!B2759</f>
        <v>61903</v>
      </c>
      <c r="C2759" s="25" t="str">
        <f>INDEX(all_banks!O:O,MATCH(A2759,all_banks!H:H,0))</f>
        <v>ООО КБ "КОЛЬЦО УРАЛА" (65)</v>
      </c>
      <c r="D2759" s="25" t="str">
        <f>INDEX('101_accounts'!B:B,MATCH(B2759,'101_accounts'!A:A,0))</f>
        <v>61903   A  Недвижимость (кроме земли), временно неиспользуемая в основной деятельности</v>
      </c>
      <c r="E2759" s="25">
        <f>'101_parsed'!C2759</f>
        <v>0</v>
      </c>
      <c r="F2759" s="25">
        <f>'101_parsed'!D2759</f>
        <v>0</v>
      </c>
      <c r="G2759" s="25">
        <f>'101_parsed'!E2759</f>
        <v>0</v>
      </c>
      <c r="H2759" s="25">
        <f>'101_parsed'!F2759</f>
        <v>0</v>
      </c>
    </row>
    <row r="2760" spans="1:8" x14ac:dyDescent="0.2">
      <c r="A2760" s="25">
        <f>'101_parsed'!A2760</f>
        <v>65</v>
      </c>
      <c r="B2760" s="33">
        <f>'101_parsed'!B2760</f>
        <v>61904</v>
      </c>
      <c r="C2760" s="25" t="str">
        <f>INDEX(all_banks!O:O,MATCH(A2760,all_banks!H:H,0))</f>
        <v>ООО КБ "КОЛЬЦО УРАЛА" (65)</v>
      </c>
      <c r="D2760" s="25" t="str">
        <f>INDEX('101_accounts'!B:B,MATCH(B2760,'101_accounts'!A:A,0))</f>
        <v>61904   A  Недвижимость (кроме земли), временно неиспользуемая в основной деятельности, переданная в аренду</v>
      </c>
      <c r="E2760" s="25">
        <f>'101_parsed'!C2760</f>
        <v>0</v>
      </c>
      <c r="F2760" s="25">
        <f>'101_parsed'!D2760</f>
        <v>0</v>
      </c>
      <c r="G2760" s="25">
        <f>'101_parsed'!E2760</f>
        <v>0</v>
      </c>
      <c r="H2760" s="25">
        <f>'101_parsed'!F2760</f>
        <v>0</v>
      </c>
    </row>
    <row r="2761" spans="1:8" x14ac:dyDescent="0.2">
      <c r="A2761" s="25">
        <f>'101_parsed'!A2761</f>
        <v>65</v>
      </c>
      <c r="B2761" s="33">
        <f>'101_parsed'!B2761</f>
        <v>61905</v>
      </c>
      <c r="C2761" s="25" t="str">
        <f>INDEX(all_banks!O:O,MATCH(A2761,all_banks!H:H,0))</f>
        <v>ООО КБ "КОЛЬЦО УРАЛА" (65)</v>
      </c>
      <c r="D2761" s="25" t="str">
        <f>INDEX('101_accounts'!B:B,MATCH(B2761,'101_accounts'!A:A,0))</f>
        <v>61905   A  Земля, временно неиспользуемая в основной деятельности, учитываемая по справедливой стоимости</v>
      </c>
      <c r="E2761" s="25">
        <f>'101_parsed'!C2761</f>
        <v>101780</v>
      </c>
      <c r="F2761" s="25">
        <f>'101_parsed'!D2761</f>
        <v>0</v>
      </c>
      <c r="G2761" s="25">
        <f>'101_parsed'!E2761</f>
        <v>0</v>
      </c>
      <c r="H2761" s="25">
        <f>'101_parsed'!F2761</f>
        <v>0</v>
      </c>
    </row>
    <row r="2762" spans="1:8" x14ac:dyDescent="0.2">
      <c r="A2762" s="25">
        <f>'101_parsed'!A2762</f>
        <v>65</v>
      </c>
      <c r="B2762" s="33">
        <f>'101_parsed'!B2762</f>
        <v>61906</v>
      </c>
      <c r="C2762" s="25" t="str">
        <f>INDEX(all_banks!O:O,MATCH(A2762,all_banks!H:H,0))</f>
        <v>ООО КБ "КОЛЬЦО УРАЛА" (65)</v>
      </c>
      <c r="D2762" s="25" t="str">
        <f>INDEX('101_accounts'!B:B,MATCH(B2762,'101_accounts'!A:A,0))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762" s="25">
        <f>'101_parsed'!C2762</f>
        <v>1596</v>
      </c>
      <c r="F2762" s="25">
        <f>'101_parsed'!D2762</f>
        <v>0</v>
      </c>
      <c r="G2762" s="25">
        <f>'101_parsed'!E2762</f>
        <v>0</v>
      </c>
      <c r="H2762" s="25">
        <f>'101_parsed'!F2762</f>
        <v>0</v>
      </c>
    </row>
    <row r="2763" spans="1:8" x14ac:dyDescent="0.2">
      <c r="A2763" s="25">
        <f>'101_parsed'!A2763</f>
        <v>65</v>
      </c>
      <c r="B2763" s="33">
        <f>'101_parsed'!B2763</f>
        <v>61907</v>
      </c>
      <c r="C2763" s="25" t="str">
        <f>INDEX(all_banks!O:O,MATCH(A2763,all_banks!H:H,0))</f>
        <v>ООО КБ "КОЛЬЦО УРАЛА" (65)</v>
      </c>
      <c r="D2763" s="25" t="str">
        <f>INDEX('101_accounts'!B:B,MATCH(B2763,'101_accounts'!A:A,0))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763" s="25">
        <f>'101_parsed'!C2763</f>
        <v>0</v>
      </c>
      <c r="F2763" s="25">
        <f>'101_parsed'!D2763</f>
        <v>0</v>
      </c>
      <c r="G2763" s="25">
        <f>'101_parsed'!E2763</f>
        <v>0</v>
      </c>
      <c r="H2763" s="25">
        <f>'101_parsed'!F2763</f>
        <v>0</v>
      </c>
    </row>
    <row r="2764" spans="1:8" x14ac:dyDescent="0.2">
      <c r="A2764" s="25">
        <f>'101_parsed'!A2764</f>
        <v>65</v>
      </c>
      <c r="B2764" s="33">
        <f>'101_parsed'!B2764</f>
        <v>61908</v>
      </c>
      <c r="C2764" s="25" t="str">
        <f>INDEX(all_banks!O:O,MATCH(A2764,all_banks!H:H,0))</f>
        <v>ООО КБ "КОЛЬЦО УРАЛА" (65)</v>
      </c>
      <c r="D2764" s="25" t="str">
        <f>INDEX('101_accounts'!B:B,MATCH(B2764,'101_accounts'!A:A,0))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764" s="25">
        <f>'101_parsed'!C2764</f>
        <v>531062</v>
      </c>
      <c r="F2764" s="25">
        <f>'101_parsed'!D2764</f>
        <v>0</v>
      </c>
      <c r="G2764" s="25">
        <f>'101_parsed'!E2764</f>
        <v>0</v>
      </c>
      <c r="H2764" s="25">
        <f>'101_parsed'!F2764</f>
        <v>0</v>
      </c>
    </row>
    <row r="2765" spans="1:8" x14ac:dyDescent="0.2">
      <c r="A2765" s="25">
        <f>'101_parsed'!A2765</f>
        <v>65</v>
      </c>
      <c r="B2765" s="33">
        <f>'101_parsed'!B2765</f>
        <v>61909</v>
      </c>
      <c r="C2765" s="25" t="str">
        <f>INDEX(all_banks!O:O,MATCH(A2765,all_banks!H:H,0))</f>
        <v>ООО КБ "КОЛЬЦО УРАЛА" (65)</v>
      </c>
      <c r="D2765" s="25" t="str">
        <f>INDEX('101_accounts'!B:B,MATCH(B2765,'101_accounts'!A:A,0))</f>
        <v>61909   П  Амортизация недвижимости (кроме земли), временно неиспользуемой в основной деятельности</v>
      </c>
      <c r="E2765" s="25">
        <f>'101_parsed'!C2765</f>
        <v>0</v>
      </c>
      <c r="F2765" s="25">
        <f>'101_parsed'!D2765</f>
        <v>0</v>
      </c>
      <c r="G2765" s="25">
        <f>'101_parsed'!E2765</f>
        <v>0</v>
      </c>
      <c r="H2765" s="25">
        <f>'101_parsed'!F2765</f>
        <v>0</v>
      </c>
    </row>
    <row r="2766" spans="1:8" x14ac:dyDescent="0.2">
      <c r="A2766" s="25">
        <f>'101_parsed'!A2766</f>
        <v>65</v>
      </c>
      <c r="B2766" s="33">
        <f>'101_parsed'!B2766</f>
        <v>61910</v>
      </c>
      <c r="C2766" s="25" t="str">
        <f>INDEX(all_banks!O:O,MATCH(A2766,all_banks!H:H,0))</f>
        <v>ООО КБ "КОЛЬЦО УРАЛА" (65)</v>
      </c>
      <c r="D2766" s="25" t="str">
        <f>INDEX('101_accounts'!B:B,MATCH(B2766,'101_accounts'!A:A,0))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766" s="25">
        <f>'101_parsed'!C2766</f>
        <v>0</v>
      </c>
      <c r="F2766" s="25">
        <f>'101_parsed'!D2766</f>
        <v>0</v>
      </c>
      <c r="G2766" s="25">
        <f>'101_parsed'!E2766</f>
        <v>0</v>
      </c>
      <c r="H2766" s="25">
        <f>'101_parsed'!F2766</f>
        <v>0</v>
      </c>
    </row>
    <row r="2767" spans="1:8" x14ac:dyDescent="0.2">
      <c r="A2767" s="25">
        <f>'101_parsed'!A2767</f>
        <v>65</v>
      </c>
      <c r="B2767" s="33">
        <f>'101_parsed'!B2767</f>
        <v>61911</v>
      </c>
      <c r="C2767" s="25" t="str">
        <f>INDEX(all_banks!O:O,MATCH(A2767,all_banks!H:H,0))</f>
        <v>ООО КБ "КОЛЬЦО УРАЛА" (65)</v>
      </c>
      <c r="D2767" s="25" t="str">
        <f>INDEX('101_accounts'!B:B,MATCH(B2767,'101_accounts'!A:A,0))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767" s="25">
        <f>'101_parsed'!C2767</f>
        <v>0</v>
      </c>
      <c r="F2767" s="25">
        <f>'101_parsed'!D2767</f>
        <v>0</v>
      </c>
      <c r="G2767" s="25">
        <f>'101_parsed'!E2767</f>
        <v>0</v>
      </c>
      <c r="H2767" s="25">
        <f>'101_parsed'!F2767</f>
        <v>0</v>
      </c>
    </row>
    <row r="2768" spans="1:8" x14ac:dyDescent="0.2">
      <c r="A2768" s="25">
        <f>'101_parsed'!A2768</f>
        <v>65</v>
      </c>
      <c r="B2768" s="33">
        <f>'101_parsed'!B2768</f>
        <v>61912</v>
      </c>
      <c r="C2768" s="25" t="str">
        <f>INDEX(all_banks!O:O,MATCH(A2768,all_banks!H:H,0))</f>
        <v>ООО КБ "КОЛЬЦО УРАЛА" (65)</v>
      </c>
      <c r="D2768" s="25" t="str">
        <f>INDEX('101_accounts'!B:B,MATCH(B2768,'101_accounts'!A:A,0))</f>
        <v>61912   П  Резервы на возможные потери</v>
      </c>
      <c r="E2768" s="25">
        <f>'101_parsed'!C2768</f>
        <v>0</v>
      </c>
      <c r="F2768" s="25">
        <f>'101_parsed'!D2768</f>
        <v>0</v>
      </c>
      <c r="G2768" s="25">
        <f>'101_parsed'!E2768</f>
        <v>0</v>
      </c>
      <c r="H2768" s="25">
        <f>'101_parsed'!F2768</f>
        <v>0</v>
      </c>
    </row>
    <row r="2769" spans="1:8" x14ac:dyDescent="0.2">
      <c r="A2769" s="25">
        <f>'101_parsed'!A2769</f>
        <v>65</v>
      </c>
      <c r="B2769" s="33">
        <f>'101_parsed'!B2769</f>
        <v>62001</v>
      </c>
      <c r="C2769" s="25" t="str">
        <f>INDEX(all_banks!O:O,MATCH(A2769,all_banks!H:H,0))</f>
        <v>ООО КБ "КОЛЬЦО УРАЛА" (65)</v>
      </c>
      <c r="D2769" s="25" t="str">
        <f>INDEX('101_accounts'!B:B,MATCH(B2769,'101_accounts'!A:A,0))</f>
        <v>62001   A  Долгосрочные активы, предназначенные для продажи</v>
      </c>
      <c r="E2769" s="25">
        <f>'101_parsed'!C2769</f>
        <v>40613</v>
      </c>
      <c r="F2769" s="25">
        <f>'101_parsed'!D2769</f>
        <v>0</v>
      </c>
      <c r="G2769" s="25">
        <f>'101_parsed'!E2769</f>
        <v>2878</v>
      </c>
      <c r="H2769" s="25">
        <f>'101_parsed'!F2769</f>
        <v>0</v>
      </c>
    </row>
    <row r="2770" spans="1:8" x14ac:dyDescent="0.2">
      <c r="A2770" s="25">
        <f>'101_parsed'!A2770</f>
        <v>65</v>
      </c>
      <c r="B2770" s="33">
        <f>'101_parsed'!B2770</f>
        <v>62002</v>
      </c>
      <c r="C2770" s="25" t="str">
        <f>INDEX(all_banks!O:O,MATCH(A2770,all_banks!H:H,0))</f>
        <v>ООО КБ "КОЛЬЦО УРАЛА" (65)</v>
      </c>
      <c r="D2770" s="25" t="str">
        <f>INDEX('101_accounts'!B:B,MATCH(B2770,'101_accounts'!A:A,0))</f>
        <v>62002   П  Резервы на возможные потери</v>
      </c>
      <c r="E2770" s="25">
        <f>'101_parsed'!C2770</f>
        <v>0</v>
      </c>
      <c r="F2770" s="25">
        <f>'101_parsed'!D2770</f>
        <v>0</v>
      </c>
      <c r="G2770" s="25">
        <f>'101_parsed'!E2770</f>
        <v>0</v>
      </c>
      <c r="H2770" s="25">
        <f>'101_parsed'!F2770</f>
        <v>0</v>
      </c>
    </row>
    <row r="2771" spans="1:8" x14ac:dyDescent="0.2">
      <c r="A2771" s="25">
        <f>'101_parsed'!A2771</f>
        <v>65</v>
      </c>
      <c r="B2771" s="33">
        <f>'101_parsed'!B2771</f>
        <v>62101</v>
      </c>
      <c r="C2771" s="25" t="str">
        <f>INDEX(all_banks!O:O,MATCH(A2771,all_banks!H:H,0))</f>
        <v>ООО КБ "КОЛЬЦО УРАЛА" (65)</v>
      </c>
      <c r="D2771" s="25" t="str">
        <f>INDEX('101_accounts'!B:B,MATCH(B2771,'101_accounts'!A:A,0))</f>
        <v>62101   A  Средства труда, полученные по договорам отступного, залога, назначение которых не определено</v>
      </c>
      <c r="E2771" s="25">
        <f>'101_parsed'!C2771</f>
        <v>0</v>
      </c>
      <c r="F2771" s="25">
        <f>'101_parsed'!D2771</f>
        <v>0</v>
      </c>
      <c r="G2771" s="25">
        <f>'101_parsed'!E2771</f>
        <v>0</v>
      </c>
      <c r="H2771" s="25">
        <f>'101_parsed'!F2771</f>
        <v>0</v>
      </c>
    </row>
    <row r="2772" spans="1:8" x14ac:dyDescent="0.2">
      <c r="A2772" s="25">
        <f>'101_parsed'!A2772</f>
        <v>65</v>
      </c>
      <c r="B2772" s="33">
        <f>'101_parsed'!B2772</f>
        <v>62102</v>
      </c>
      <c r="C2772" s="25" t="str">
        <f>INDEX(all_banks!O:O,MATCH(A2772,all_banks!H:H,0))</f>
        <v>ООО КБ "КОЛЬЦО УРАЛА" (65)</v>
      </c>
      <c r="D2772" s="25" t="str">
        <f>INDEX('101_accounts'!B:B,MATCH(B2772,'101_accounts'!A:A,0))</f>
        <v>62102   A  Предметы труда, полученные по договорам отступного, залога, назначение которых не определено</v>
      </c>
      <c r="E2772" s="25">
        <f>'101_parsed'!C2772</f>
        <v>0</v>
      </c>
      <c r="F2772" s="25">
        <f>'101_parsed'!D2772</f>
        <v>0</v>
      </c>
      <c r="G2772" s="25">
        <f>'101_parsed'!E2772</f>
        <v>0</v>
      </c>
      <c r="H2772" s="25">
        <f>'101_parsed'!F2772</f>
        <v>0</v>
      </c>
    </row>
    <row r="2773" spans="1:8" x14ac:dyDescent="0.2">
      <c r="A2773" s="25">
        <f>'101_parsed'!A2773</f>
        <v>65</v>
      </c>
      <c r="B2773" s="33">
        <f>'101_parsed'!B2773</f>
        <v>62103</v>
      </c>
      <c r="C2773" s="25" t="str">
        <f>INDEX(all_banks!O:O,MATCH(A2773,all_banks!H:H,0))</f>
        <v>ООО КБ "КОЛЬЦО УРАЛА" (65)</v>
      </c>
      <c r="D2773" s="25" t="str">
        <f>INDEX('101_accounts'!B:B,MATCH(B2773,'101_accounts'!A:A,0))</f>
        <v>62103   П  Резервы на возможные потери</v>
      </c>
      <c r="E2773" s="25">
        <f>'101_parsed'!C2773</f>
        <v>0</v>
      </c>
      <c r="F2773" s="25">
        <f>'101_parsed'!D2773</f>
        <v>0</v>
      </c>
      <c r="G2773" s="25">
        <f>'101_parsed'!E2773</f>
        <v>0</v>
      </c>
      <c r="H2773" s="25">
        <f>'101_parsed'!F2773</f>
        <v>0</v>
      </c>
    </row>
    <row r="2774" spans="1:8" x14ac:dyDescent="0.2">
      <c r="A2774" s="25">
        <f>'101_parsed'!A2774</f>
        <v>3333</v>
      </c>
      <c r="B2774" s="33">
        <f>'101_parsed'!B2774</f>
        <v>60401</v>
      </c>
      <c r="C2774" s="25" t="str">
        <f>INDEX(all_banks!O:O,MATCH(A2774,all_banks!H:H,0))</f>
        <v>АО "КОММЕРЦБАНК (ЕВРАЗИЯ)" (3333)</v>
      </c>
      <c r="D2774" s="25" t="str">
        <f>INDEX('101_accounts'!B:B,MATCH(B2774,'101_accounts'!A:A,0))</f>
        <v>60401   A  Основные средства (кроме земли) (c 13.02.2018)_x000D_Категория 1- Здания и сооружения (до 31.12.2002)</v>
      </c>
      <c r="E2774" s="25">
        <f>'101_parsed'!C2774</f>
        <v>211586</v>
      </c>
      <c r="F2774" s="25">
        <f>'101_parsed'!D2774</f>
        <v>0</v>
      </c>
      <c r="G2774" s="25">
        <f>'101_parsed'!E2774</f>
        <v>226882</v>
      </c>
      <c r="H2774" s="25">
        <f>'101_parsed'!F2774</f>
        <v>0</v>
      </c>
    </row>
    <row r="2775" spans="1:8" x14ac:dyDescent="0.2">
      <c r="A2775" s="25">
        <f>'101_parsed'!A2775</f>
        <v>3333</v>
      </c>
      <c r="B2775" s="33">
        <f>'101_parsed'!B2775</f>
        <v>60404</v>
      </c>
      <c r="C2775" s="25" t="str">
        <f>INDEX(all_banks!O:O,MATCH(A2775,all_banks!H:H,0))</f>
        <v>АО "КОММЕРЦБАНК (ЕВРАЗИЯ)" (3333)</v>
      </c>
      <c r="D2775" s="25" t="str">
        <f>INDEX('101_accounts'!B:B,MATCH(B2775,'101_accounts'!A:A,0))</f>
        <v>60404   A  Земля (c 13.02.2018)</v>
      </c>
      <c r="E2775" s="25">
        <f>'101_parsed'!C2775</f>
        <v>0</v>
      </c>
      <c r="F2775" s="25">
        <f>'101_parsed'!D2775</f>
        <v>0</v>
      </c>
      <c r="G2775" s="25">
        <f>'101_parsed'!E2775</f>
        <v>0</v>
      </c>
      <c r="H2775" s="25">
        <f>'101_parsed'!F2775</f>
        <v>0</v>
      </c>
    </row>
    <row r="2776" spans="1:8" x14ac:dyDescent="0.2">
      <c r="A2776" s="25">
        <f>'101_parsed'!A2776</f>
        <v>3333</v>
      </c>
      <c r="B2776" s="33">
        <f>'101_parsed'!B2776</f>
        <v>60405</v>
      </c>
      <c r="C2776" s="25" t="str">
        <f>INDEX(all_banks!O:O,MATCH(A2776,all_banks!H:H,0))</f>
        <v>АО "КОММЕРЦБАНК (ЕВРАЗИЯ)" (3333)</v>
      </c>
      <c r="D2776" s="25" t="str">
        <f>INDEX('101_accounts'!B:B,MATCH(B2776,'101_accounts'!A:A,0))</f>
        <v>60405   П
A (до 31.01.2003)  Резервы на возможные потери (c 13.02.2018)
Долгосрочно арендуемые основные средства (до 31.01.2003)</v>
      </c>
      <c r="E2776" s="25">
        <f>'101_parsed'!C2776</f>
        <v>0</v>
      </c>
      <c r="F2776" s="25">
        <f>'101_parsed'!D2776</f>
        <v>0</v>
      </c>
      <c r="G2776" s="25">
        <f>'101_parsed'!E2776</f>
        <v>0</v>
      </c>
      <c r="H2776" s="25">
        <f>'101_parsed'!F2776</f>
        <v>0</v>
      </c>
    </row>
    <row r="2777" spans="1:8" x14ac:dyDescent="0.2">
      <c r="A2777" s="25">
        <f>'101_parsed'!A2777</f>
        <v>3333</v>
      </c>
      <c r="B2777" s="33">
        <f>'101_parsed'!B2777</f>
        <v>60414</v>
      </c>
      <c r="C2777" s="25" t="str">
        <f>INDEX(all_banks!O:O,MATCH(A2777,all_banks!H:H,0))</f>
        <v>АО "КОММЕРЦБАНК (ЕВРАЗИЯ)" (3333)</v>
      </c>
      <c r="D2777" s="25" t="str">
        <f>INDEX('101_accounts'!B:B,MATCH(B2777,'101_accounts'!A:A,0))</f>
        <v>60414   П  Амортизация основных средств (кроме земли) (c 13.02.2018)</v>
      </c>
      <c r="E2777" s="25">
        <f>'101_parsed'!C2777</f>
        <v>0</v>
      </c>
      <c r="F2777" s="25">
        <f>'101_parsed'!D2777</f>
        <v>184896</v>
      </c>
      <c r="G2777" s="25">
        <f>'101_parsed'!E2777</f>
        <v>0</v>
      </c>
      <c r="H2777" s="25">
        <f>'101_parsed'!F2777</f>
        <v>189369</v>
      </c>
    </row>
    <row r="2778" spans="1:8" x14ac:dyDescent="0.2">
      <c r="A2778" s="25">
        <f>'101_parsed'!A2778</f>
        <v>3333</v>
      </c>
      <c r="B2778" s="33">
        <f>'101_parsed'!B2778</f>
        <v>60415</v>
      </c>
      <c r="C2778" s="25" t="str">
        <f>INDEX(all_banks!O:O,MATCH(A2778,all_banks!H:H,0))</f>
        <v>АО "КОММЕРЦБАНК (ЕВРАЗИЯ)" (3333)</v>
      </c>
      <c r="D2778" s="25" t="str">
        <f>INDEX('101_accounts'!B:B,MATCH(B2778,'101_accounts'!A:A,0))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778" s="25">
        <f>'101_parsed'!C2778</f>
        <v>986</v>
      </c>
      <c r="F2778" s="25">
        <f>'101_parsed'!D2778</f>
        <v>0</v>
      </c>
      <c r="G2778" s="25">
        <f>'101_parsed'!E2778</f>
        <v>986</v>
      </c>
      <c r="H2778" s="25">
        <f>'101_parsed'!F2778</f>
        <v>0</v>
      </c>
    </row>
    <row r="2779" spans="1:8" x14ac:dyDescent="0.2">
      <c r="A2779" s="25">
        <f>'101_parsed'!A2779</f>
        <v>3333</v>
      </c>
      <c r="B2779" s="33">
        <f>'101_parsed'!B2779</f>
        <v>61901</v>
      </c>
      <c r="C2779" s="25" t="str">
        <f>INDEX(all_banks!O:O,MATCH(A2779,all_banks!H:H,0))</f>
        <v>АО "КОММЕРЦБАНК (ЕВРАЗИЯ)" (3333)</v>
      </c>
      <c r="D2779" s="25" t="str">
        <f>INDEX('101_accounts'!B:B,MATCH(B2779,'101_accounts'!A:A,0))</f>
        <v>61901   A  Земля, временно неиспользуемая в основной деятельности</v>
      </c>
      <c r="E2779" s="25">
        <f>'101_parsed'!C2779</f>
        <v>0</v>
      </c>
      <c r="F2779" s="25">
        <f>'101_parsed'!D2779</f>
        <v>0</v>
      </c>
      <c r="G2779" s="25">
        <f>'101_parsed'!E2779</f>
        <v>0</v>
      </c>
      <c r="H2779" s="25">
        <f>'101_parsed'!F2779</f>
        <v>0</v>
      </c>
    </row>
    <row r="2780" spans="1:8" x14ac:dyDescent="0.2">
      <c r="A2780" s="25">
        <f>'101_parsed'!A2780</f>
        <v>3333</v>
      </c>
      <c r="B2780" s="33">
        <f>'101_parsed'!B2780</f>
        <v>61902</v>
      </c>
      <c r="C2780" s="25" t="str">
        <f>INDEX(all_banks!O:O,MATCH(A2780,all_banks!H:H,0))</f>
        <v>АО "КОММЕРЦБАНК (ЕВРАЗИЯ)" (3333)</v>
      </c>
      <c r="D2780" s="25" t="str">
        <f>INDEX('101_accounts'!B:B,MATCH(B2780,'101_accounts'!A:A,0))</f>
        <v>61902   A  Земля, временно неиспользуемая в основной деятельности, переданная в аренду</v>
      </c>
      <c r="E2780" s="25">
        <f>'101_parsed'!C2780</f>
        <v>0</v>
      </c>
      <c r="F2780" s="25">
        <f>'101_parsed'!D2780</f>
        <v>0</v>
      </c>
      <c r="G2780" s="25">
        <f>'101_parsed'!E2780</f>
        <v>0</v>
      </c>
      <c r="H2780" s="25">
        <f>'101_parsed'!F2780</f>
        <v>0</v>
      </c>
    </row>
    <row r="2781" spans="1:8" x14ac:dyDescent="0.2">
      <c r="A2781" s="25">
        <f>'101_parsed'!A2781</f>
        <v>3333</v>
      </c>
      <c r="B2781" s="33">
        <f>'101_parsed'!B2781</f>
        <v>61903</v>
      </c>
      <c r="C2781" s="25" t="str">
        <f>INDEX(all_banks!O:O,MATCH(A2781,all_banks!H:H,0))</f>
        <v>АО "КОММЕРЦБАНК (ЕВРАЗИЯ)" (3333)</v>
      </c>
      <c r="D2781" s="25" t="str">
        <f>INDEX('101_accounts'!B:B,MATCH(B2781,'101_accounts'!A:A,0))</f>
        <v>61903   A  Недвижимость (кроме земли), временно неиспользуемая в основной деятельности</v>
      </c>
      <c r="E2781" s="25">
        <f>'101_parsed'!C2781</f>
        <v>0</v>
      </c>
      <c r="F2781" s="25">
        <f>'101_parsed'!D2781</f>
        <v>0</v>
      </c>
      <c r="G2781" s="25">
        <f>'101_parsed'!E2781</f>
        <v>0</v>
      </c>
      <c r="H2781" s="25">
        <f>'101_parsed'!F2781</f>
        <v>0</v>
      </c>
    </row>
    <row r="2782" spans="1:8" x14ac:dyDescent="0.2">
      <c r="A2782" s="25">
        <f>'101_parsed'!A2782</f>
        <v>3333</v>
      </c>
      <c r="B2782" s="33">
        <f>'101_parsed'!B2782</f>
        <v>61904</v>
      </c>
      <c r="C2782" s="25" t="str">
        <f>INDEX(all_banks!O:O,MATCH(A2782,all_banks!H:H,0))</f>
        <v>АО "КОММЕРЦБАНК (ЕВРАЗИЯ)" (3333)</v>
      </c>
      <c r="D2782" s="25" t="str">
        <f>INDEX('101_accounts'!B:B,MATCH(B2782,'101_accounts'!A:A,0))</f>
        <v>61904   A  Недвижимость (кроме земли), временно неиспользуемая в основной деятельности, переданная в аренду</v>
      </c>
      <c r="E2782" s="25">
        <f>'101_parsed'!C2782</f>
        <v>0</v>
      </c>
      <c r="F2782" s="25">
        <f>'101_parsed'!D2782</f>
        <v>0</v>
      </c>
      <c r="G2782" s="25">
        <f>'101_parsed'!E2782</f>
        <v>0</v>
      </c>
      <c r="H2782" s="25">
        <f>'101_parsed'!F2782</f>
        <v>0</v>
      </c>
    </row>
    <row r="2783" spans="1:8" x14ac:dyDescent="0.2">
      <c r="A2783" s="25">
        <f>'101_parsed'!A2783</f>
        <v>3333</v>
      </c>
      <c r="B2783" s="33">
        <f>'101_parsed'!B2783</f>
        <v>61905</v>
      </c>
      <c r="C2783" s="25" t="str">
        <f>INDEX(all_banks!O:O,MATCH(A2783,all_banks!H:H,0))</f>
        <v>АО "КОММЕРЦБАНК (ЕВРАЗИЯ)" (3333)</v>
      </c>
      <c r="D2783" s="25" t="str">
        <f>INDEX('101_accounts'!B:B,MATCH(B2783,'101_accounts'!A:A,0))</f>
        <v>61905   A  Земля, временно неиспользуемая в основной деятельности, учитываемая по справедливой стоимости</v>
      </c>
      <c r="E2783" s="25">
        <f>'101_parsed'!C2783</f>
        <v>0</v>
      </c>
      <c r="F2783" s="25">
        <f>'101_parsed'!D2783</f>
        <v>0</v>
      </c>
      <c r="G2783" s="25">
        <f>'101_parsed'!E2783</f>
        <v>0</v>
      </c>
      <c r="H2783" s="25">
        <f>'101_parsed'!F2783</f>
        <v>0</v>
      </c>
    </row>
    <row r="2784" spans="1:8" x14ac:dyDescent="0.2">
      <c r="A2784" s="25">
        <f>'101_parsed'!A2784</f>
        <v>3333</v>
      </c>
      <c r="B2784" s="33">
        <f>'101_parsed'!B2784</f>
        <v>61906</v>
      </c>
      <c r="C2784" s="25" t="str">
        <f>INDEX(all_banks!O:O,MATCH(A2784,all_banks!H:H,0))</f>
        <v>АО "КОММЕРЦБАНК (ЕВРАЗИЯ)" (3333)</v>
      </c>
      <c r="D2784" s="25" t="str">
        <f>INDEX('101_accounts'!B:B,MATCH(B2784,'101_accounts'!A:A,0))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784" s="25">
        <f>'101_parsed'!C2784</f>
        <v>0</v>
      </c>
      <c r="F2784" s="25">
        <f>'101_parsed'!D2784</f>
        <v>0</v>
      </c>
      <c r="G2784" s="25">
        <f>'101_parsed'!E2784</f>
        <v>0</v>
      </c>
      <c r="H2784" s="25">
        <f>'101_parsed'!F2784</f>
        <v>0</v>
      </c>
    </row>
    <row r="2785" spans="1:8" x14ac:dyDescent="0.2">
      <c r="A2785" s="25">
        <f>'101_parsed'!A2785</f>
        <v>3333</v>
      </c>
      <c r="B2785" s="33">
        <f>'101_parsed'!B2785</f>
        <v>61907</v>
      </c>
      <c r="C2785" s="25" t="str">
        <f>INDEX(all_banks!O:O,MATCH(A2785,all_banks!H:H,0))</f>
        <v>АО "КОММЕРЦБАНК (ЕВРАЗИЯ)" (3333)</v>
      </c>
      <c r="D2785" s="25" t="str">
        <f>INDEX('101_accounts'!B:B,MATCH(B2785,'101_accounts'!A:A,0))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785" s="25">
        <f>'101_parsed'!C2785</f>
        <v>0</v>
      </c>
      <c r="F2785" s="25">
        <f>'101_parsed'!D2785</f>
        <v>0</v>
      </c>
      <c r="G2785" s="25">
        <f>'101_parsed'!E2785</f>
        <v>0</v>
      </c>
      <c r="H2785" s="25">
        <f>'101_parsed'!F2785</f>
        <v>0</v>
      </c>
    </row>
    <row r="2786" spans="1:8" x14ac:dyDescent="0.2">
      <c r="A2786" s="25">
        <f>'101_parsed'!A2786</f>
        <v>3333</v>
      </c>
      <c r="B2786" s="33">
        <f>'101_parsed'!B2786</f>
        <v>61908</v>
      </c>
      <c r="C2786" s="25" t="str">
        <f>INDEX(all_banks!O:O,MATCH(A2786,all_banks!H:H,0))</f>
        <v>АО "КОММЕРЦБАНК (ЕВРАЗИЯ)" (3333)</v>
      </c>
      <c r="D2786" s="25" t="str">
        <f>INDEX('101_accounts'!B:B,MATCH(B2786,'101_accounts'!A:A,0))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786" s="25">
        <f>'101_parsed'!C2786</f>
        <v>0</v>
      </c>
      <c r="F2786" s="25">
        <f>'101_parsed'!D2786</f>
        <v>0</v>
      </c>
      <c r="G2786" s="25">
        <f>'101_parsed'!E2786</f>
        <v>0</v>
      </c>
      <c r="H2786" s="25">
        <f>'101_parsed'!F2786</f>
        <v>0</v>
      </c>
    </row>
    <row r="2787" spans="1:8" x14ac:dyDescent="0.2">
      <c r="A2787" s="25">
        <f>'101_parsed'!A2787</f>
        <v>3333</v>
      </c>
      <c r="B2787" s="33">
        <f>'101_parsed'!B2787</f>
        <v>61909</v>
      </c>
      <c r="C2787" s="25" t="str">
        <f>INDEX(all_banks!O:O,MATCH(A2787,all_banks!H:H,0))</f>
        <v>АО "КОММЕРЦБАНК (ЕВРАЗИЯ)" (3333)</v>
      </c>
      <c r="D2787" s="25" t="str">
        <f>INDEX('101_accounts'!B:B,MATCH(B2787,'101_accounts'!A:A,0))</f>
        <v>61909   П  Амортизация недвижимости (кроме земли), временно неиспользуемой в основной деятельности</v>
      </c>
      <c r="E2787" s="25">
        <f>'101_parsed'!C2787</f>
        <v>0</v>
      </c>
      <c r="F2787" s="25">
        <f>'101_parsed'!D2787</f>
        <v>0</v>
      </c>
      <c r="G2787" s="25">
        <f>'101_parsed'!E2787</f>
        <v>0</v>
      </c>
      <c r="H2787" s="25">
        <f>'101_parsed'!F2787</f>
        <v>0</v>
      </c>
    </row>
    <row r="2788" spans="1:8" x14ac:dyDescent="0.2">
      <c r="A2788" s="25">
        <f>'101_parsed'!A2788</f>
        <v>3333</v>
      </c>
      <c r="B2788" s="33">
        <f>'101_parsed'!B2788</f>
        <v>61910</v>
      </c>
      <c r="C2788" s="25" t="str">
        <f>INDEX(all_banks!O:O,MATCH(A2788,all_banks!H:H,0))</f>
        <v>АО "КОММЕРЦБАНК (ЕВРАЗИЯ)" (3333)</v>
      </c>
      <c r="D2788" s="25" t="str">
        <f>INDEX('101_accounts'!B:B,MATCH(B2788,'101_accounts'!A:A,0))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788" s="25">
        <f>'101_parsed'!C2788</f>
        <v>0</v>
      </c>
      <c r="F2788" s="25">
        <f>'101_parsed'!D2788</f>
        <v>0</v>
      </c>
      <c r="G2788" s="25">
        <f>'101_parsed'!E2788</f>
        <v>0</v>
      </c>
      <c r="H2788" s="25">
        <f>'101_parsed'!F2788</f>
        <v>0</v>
      </c>
    </row>
    <row r="2789" spans="1:8" x14ac:dyDescent="0.2">
      <c r="A2789" s="25">
        <f>'101_parsed'!A2789</f>
        <v>3333</v>
      </c>
      <c r="B2789" s="33">
        <f>'101_parsed'!B2789</f>
        <v>61911</v>
      </c>
      <c r="C2789" s="25" t="str">
        <f>INDEX(all_banks!O:O,MATCH(A2789,all_banks!H:H,0))</f>
        <v>АО "КОММЕРЦБАНК (ЕВРАЗИЯ)" (3333)</v>
      </c>
      <c r="D2789" s="25" t="str">
        <f>INDEX('101_accounts'!B:B,MATCH(B2789,'101_accounts'!A:A,0))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789" s="25">
        <f>'101_parsed'!C2789</f>
        <v>0</v>
      </c>
      <c r="F2789" s="25">
        <f>'101_parsed'!D2789</f>
        <v>0</v>
      </c>
      <c r="G2789" s="25">
        <f>'101_parsed'!E2789</f>
        <v>0</v>
      </c>
      <c r="H2789" s="25">
        <f>'101_parsed'!F2789</f>
        <v>0</v>
      </c>
    </row>
    <row r="2790" spans="1:8" x14ac:dyDescent="0.2">
      <c r="A2790" s="25">
        <f>'101_parsed'!A2790</f>
        <v>3333</v>
      </c>
      <c r="B2790" s="33">
        <f>'101_parsed'!B2790</f>
        <v>61912</v>
      </c>
      <c r="C2790" s="25" t="str">
        <f>INDEX(all_banks!O:O,MATCH(A2790,all_banks!H:H,0))</f>
        <v>АО "КОММЕРЦБАНК (ЕВРАЗИЯ)" (3333)</v>
      </c>
      <c r="D2790" s="25" t="str">
        <f>INDEX('101_accounts'!B:B,MATCH(B2790,'101_accounts'!A:A,0))</f>
        <v>61912   П  Резервы на возможные потери</v>
      </c>
      <c r="E2790" s="25">
        <f>'101_parsed'!C2790</f>
        <v>0</v>
      </c>
      <c r="F2790" s="25">
        <f>'101_parsed'!D2790</f>
        <v>0</v>
      </c>
      <c r="G2790" s="25">
        <f>'101_parsed'!E2790</f>
        <v>0</v>
      </c>
      <c r="H2790" s="25">
        <f>'101_parsed'!F2790</f>
        <v>0</v>
      </c>
    </row>
    <row r="2791" spans="1:8" x14ac:dyDescent="0.2">
      <c r="A2791" s="25">
        <f>'101_parsed'!A2791</f>
        <v>3333</v>
      </c>
      <c r="B2791" s="33">
        <f>'101_parsed'!B2791</f>
        <v>62001</v>
      </c>
      <c r="C2791" s="25" t="str">
        <f>INDEX(all_banks!O:O,MATCH(A2791,all_banks!H:H,0))</f>
        <v>АО "КОММЕРЦБАНК (ЕВРАЗИЯ)" (3333)</v>
      </c>
      <c r="D2791" s="25" t="str">
        <f>INDEX('101_accounts'!B:B,MATCH(B2791,'101_accounts'!A:A,0))</f>
        <v>62001   A  Долгосрочные активы, предназначенные для продажи</v>
      </c>
      <c r="E2791" s="25">
        <f>'101_parsed'!C2791</f>
        <v>0</v>
      </c>
      <c r="F2791" s="25">
        <f>'101_parsed'!D2791</f>
        <v>0</v>
      </c>
      <c r="G2791" s="25">
        <f>'101_parsed'!E2791</f>
        <v>0</v>
      </c>
      <c r="H2791" s="25">
        <f>'101_parsed'!F2791</f>
        <v>0</v>
      </c>
    </row>
    <row r="2792" spans="1:8" x14ac:dyDescent="0.2">
      <c r="A2792" s="25">
        <f>'101_parsed'!A2792</f>
        <v>3333</v>
      </c>
      <c r="B2792" s="33">
        <f>'101_parsed'!B2792</f>
        <v>62002</v>
      </c>
      <c r="C2792" s="25" t="str">
        <f>INDEX(all_banks!O:O,MATCH(A2792,all_banks!H:H,0))</f>
        <v>АО "КОММЕРЦБАНК (ЕВРАЗИЯ)" (3333)</v>
      </c>
      <c r="D2792" s="25" t="str">
        <f>INDEX('101_accounts'!B:B,MATCH(B2792,'101_accounts'!A:A,0))</f>
        <v>62002   П  Резервы на возможные потери</v>
      </c>
      <c r="E2792" s="25">
        <f>'101_parsed'!C2792</f>
        <v>0</v>
      </c>
      <c r="F2792" s="25">
        <f>'101_parsed'!D2792</f>
        <v>0</v>
      </c>
      <c r="G2792" s="25">
        <f>'101_parsed'!E2792</f>
        <v>0</v>
      </c>
      <c r="H2792" s="25">
        <f>'101_parsed'!F2792</f>
        <v>0</v>
      </c>
    </row>
    <row r="2793" spans="1:8" x14ac:dyDescent="0.2">
      <c r="A2793" s="25">
        <f>'101_parsed'!A2793</f>
        <v>3333</v>
      </c>
      <c r="B2793" s="33">
        <f>'101_parsed'!B2793</f>
        <v>62101</v>
      </c>
      <c r="C2793" s="25" t="str">
        <f>INDEX(all_banks!O:O,MATCH(A2793,all_banks!H:H,0))</f>
        <v>АО "КОММЕРЦБАНК (ЕВРАЗИЯ)" (3333)</v>
      </c>
      <c r="D2793" s="25" t="str">
        <f>INDEX('101_accounts'!B:B,MATCH(B2793,'101_accounts'!A:A,0))</f>
        <v>62101   A  Средства труда, полученные по договорам отступного, залога, назначение которых не определено</v>
      </c>
      <c r="E2793" s="25">
        <f>'101_parsed'!C2793</f>
        <v>0</v>
      </c>
      <c r="F2793" s="25">
        <f>'101_parsed'!D2793</f>
        <v>0</v>
      </c>
      <c r="G2793" s="25">
        <f>'101_parsed'!E2793</f>
        <v>0</v>
      </c>
      <c r="H2793" s="25">
        <f>'101_parsed'!F2793</f>
        <v>0</v>
      </c>
    </row>
    <row r="2794" spans="1:8" x14ac:dyDescent="0.2">
      <c r="A2794" s="25">
        <f>'101_parsed'!A2794</f>
        <v>3333</v>
      </c>
      <c r="B2794" s="33">
        <f>'101_parsed'!B2794</f>
        <v>62102</v>
      </c>
      <c r="C2794" s="25" t="str">
        <f>INDEX(all_banks!O:O,MATCH(A2794,all_banks!H:H,0))</f>
        <v>АО "КОММЕРЦБАНК (ЕВРАЗИЯ)" (3333)</v>
      </c>
      <c r="D2794" s="25" t="str">
        <f>INDEX('101_accounts'!B:B,MATCH(B2794,'101_accounts'!A:A,0))</f>
        <v>62102   A  Предметы труда, полученные по договорам отступного, залога, назначение которых не определено</v>
      </c>
      <c r="E2794" s="25">
        <f>'101_parsed'!C2794</f>
        <v>0</v>
      </c>
      <c r="F2794" s="25">
        <f>'101_parsed'!D2794</f>
        <v>0</v>
      </c>
      <c r="G2794" s="25">
        <f>'101_parsed'!E2794</f>
        <v>0</v>
      </c>
      <c r="H2794" s="25">
        <f>'101_parsed'!F2794</f>
        <v>0</v>
      </c>
    </row>
    <row r="2795" spans="1:8" x14ac:dyDescent="0.2">
      <c r="A2795" s="25">
        <f>'101_parsed'!A2795</f>
        <v>3333</v>
      </c>
      <c r="B2795" s="33">
        <f>'101_parsed'!B2795</f>
        <v>62103</v>
      </c>
      <c r="C2795" s="25" t="str">
        <f>INDEX(all_banks!O:O,MATCH(A2795,all_banks!H:H,0))</f>
        <v>АО "КОММЕРЦБАНК (ЕВРАЗИЯ)" (3333)</v>
      </c>
      <c r="D2795" s="25" t="str">
        <f>INDEX('101_accounts'!B:B,MATCH(B2795,'101_accounts'!A:A,0))</f>
        <v>62103   П  Резервы на возможные потери</v>
      </c>
      <c r="E2795" s="25">
        <f>'101_parsed'!C2795</f>
        <v>0</v>
      </c>
      <c r="F2795" s="25">
        <f>'101_parsed'!D2795</f>
        <v>0</v>
      </c>
      <c r="G2795" s="25">
        <f>'101_parsed'!E2795</f>
        <v>0</v>
      </c>
      <c r="H2795" s="25">
        <f>'101_parsed'!F2795</f>
        <v>0</v>
      </c>
    </row>
    <row r="2796" spans="1:8" x14ac:dyDescent="0.2">
      <c r="A2796" s="25">
        <f>'101_parsed'!A2796</f>
        <v>3446</v>
      </c>
      <c r="B2796" s="33">
        <f>'101_parsed'!B2796</f>
        <v>60401</v>
      </c>
      <c r="C2796" s="25" t="str">
        <f>INDEX(all_banks!O:O,MATCH(A2796,all_banks!H:H,0))</f>
        <v>"Коммерческий Индо Банк" ООО (3446)</v>
      </c>
      <c r="D2796" s="25" t="str">
        <f>INDEX('101_accounts'!B:B,MATCH(B2796,'101_accounts'!A:A,0))</f>
        <v>60401   A  Основные средства (кроме земли) (c 13.02.2018)_x000D_Категория 1- Здания и сооружения (до 31.12.2002)</v>
      </c>
      <c r="E2796" s="25">
        <f>'101_parsed'!C2796</f>
        <v>9854</v>
      </c>
      <c r="F2796" s="25">
        <f>'101_parsed'!D2796</f>
        <v>0</v>
      </c>
      <c r="G2796" s="25">
        <f>'101_parsed'!E2796</f>
        <v>10008</v>
      </c>
      <c r="H2796" s="25">
        <f>'101_parsed'!F2796</f>
        <v>0</v>
      </c>
    </row>
    <row r="2797" spans="1:8" x14ac:dyDescent="0.2">
      <c r="A2797" s="25">
        <f>'101_parsed'!A2797</f>
        <v>3446</v>
      </c>
      <c r="B2797" s="33">
        <f>'101_parsed'!B2797</f>
        <v>60404</v>
      </c>
      <c r="C2797" s="25" t="str">
        <f>INDEX(all_banks!O:O,MATCH(A2797,all_banks!H:H,0))</f>
        <v>"Коммерческий Индо Банк" ООО (3446)</v>
      </c>
      <c r="D2797" s="25" t="str">
        <f>INDEX('101_accounts'!B:B,MATCH(B2797,'101_accounts'!A:A,0))</f>
        <v>60404   A  Земля (c 13.02.2018)</v>
      </c>
      <c r="E2797" s="25">
        <f>'101_parsed'!C2797</f>
        <v>0</v>
      </c>
      <c r="F2797" s="25">
        <f>'101_parsed'!D2797</f>
        <v>0</v>
      </c>
      <c r="G2797" s="25">
        <f>'101_parsed'!E2797</f>
        <v>0</v>
      </c>
      <c r="H2797" s="25">
        <f>'101_parsed'!F2797</f>
        <v>0</v>
      </c>
    </row>
    <row r="2798" spans="1:8" x14ac:dyDescent="0.2">
      <c r="A2798" s="25">
        <f>'101_parsed'!A2798</f>
        <v>3446</v>
      </c>
      <c r="B2798" s="33">
        <f>'101_parsed'!B2798</f>
        <v>60405</v>
      </c>
      <c r="C2798" s="25" t="str">
        <f>INDEX(all_banks!O:O,MATCH(A2798,all_banks!H:H,0))</f>
        <v>"Коммерческий Индо Банк" ООО (3446)</v>
      </c>
      <c r="D2798" s="25" t="str">
        <f>INDEX('101_accounts'!B:B,MATCH(B2798,'101_accounts'!A:A,0))</f>
        <v>60405   П
A (до 31.01.2003)  Резервы на возможные потери (c 13.02.2018)
Долгосрочно арендуемые основные средства (до 31.01.2003)</v>
      </c>
      <c r="E2798" s="25">
        <f>'101_parsed'!C2798</f>
        <v>0</v>
      </c>
      <c r="F2798" s="25">
        <f>'101_parsed'!D2798</f>
        <v>0</v>
      </c>
      <c r="G2798" s="25">
        <f>'101_parsed'!E2798</f>
        <v>0</v>
      </c>
      <c r="H2798" s="25">
        <f>'101_parsed'!F2798</f>
        <v>0</v>
      </c>
    </row>
    <row r="2799" spans="1:8" x14ac:dyDescent="0.2">
      <c r="A2799" s="25">
        <f>'101_parsed'!A2799</f>
        <v>3446</v>
      </c>
      <c r="B2799" s="33">
        <f>'101_parsed'!B2799</f>
        <v>60414</v>
      </c>
      <c r="C2799" s="25" t="str">
        <f>INDEX(all_banks!O:O,MATCH(A2799,all_banks!H:H,0))</f>
        <v>"Коммерческий Индо Банк" ООО (3446)</v>
      </c>
      <c r="D2799" s="25" t="str">
        <f>INDEX('101_accounts'!B:B,MATCH(B2799,'101_accounts'!A:A,0))</f>
        <v>60414   П  Амортизация основных средств (кроме земли) (c 13.02.2018)</v>
      </c>
      <c r="E2799" s="25">
        <f>'101_parsed'!C2799</f>
        <v>0</v>
      </c>
      <c r="F2799" s="25">
        <f>'101_parsed'!D2799</f>
        <v>8034</v>
      </c>
      <c r="G2799" s="25">
        <f>'101_parsed'!E2799</f>
        <v>0</v>
      </c>
      <c r="H2799" s="25">
        <f>'101_parsed'!F2799</f>
        <v>7888</v>
      </c>
    </row>
    <row r="2800" spans="1:8" x14ac:dyDescent="0.2">
      <c r="A2800" s="25">
        <f>'101_parsed'!A2800</f>
        <v>3446</v>
      </c>
      <c r="B2800" s="33">
        <f>'101_parsed'!B2800</f>
        <v>60415</v>
      </c>
      <c r="C2800" s="25" t="str">
        <f>INDEX(all_banks!O:O,MATCH(A2800,all_banks!H:H,0))</f>
        <v>"Коммерческий Индо Банк" ООО (3446)</v>
      </c>
      <c r="D2800" s="25" t="str">
        <f>INDEX('101_accounts'!B:B,MATCH(B2800,'101_accounts'!A:A,0))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800" s="25">
        <f>'101_parsed'!C2800</f>
        <v>0</v>
      </c>
      <c r="F2800" s="25">
        <f>'101_parsed'!D2800</f>
        <v>0</v>
      </c>
      <c r="G2800" s="25">
        <f>'101_parsed'!E2800</f>
        <v>0</v>
      </c>
      <c r="H2800" s="25">
        <f>'101_parsed'!F2800</f>
        <v>0</v>
      </c>
    </row>
    <row r="2801" spans="1:8" x14ac:dyDescent="0.2">
      <c r="A2801" s="25">
        <f>'101_parsed'!A2801</f>
        <v>3446</v>
      </c>
      <c r="B2801" s="33">
        <f>'101_parsed'!B2801</f>
        <v>61901</v>
      </c>
      <c r="C2801" s="25" t="str">
        <f>INDEX(all_banks!O:O,MATCH(A2801,all_banks!H:H,0))</f>
        <v>"Коммерческий Индо Банк" ООО (3446)</v>
      </c>
      <c r="D2801" s="25" t="str">
        <f>INDEX('101_accounts'!B:B,MATCH(B2801,'101_accounts'!A:A,0))</f>
        <v>61901   A  Земля, временно неиспользуемая в основной деятельности</v>
      </c>
      <c r="E2801" s="25">
        <f>'101_parsed'!C2801</f>
        <v>0</v>
      </c>
      <c r="F2801" s="25">
        <f>'101_parsed'!D2801</f>
        <v>0</v>
      </c>
      <c r="G2801" s="25">
        <f>'101_parsed'!E2801</f>
        <v>0</v>
      </c>
      <c r="H2801" s="25">
        <f>'101_parsed'!F2801</f>
        <v>0</v>
      </c>
    </row>
    <row r="2802" spans="1:8" x14ac:dyDescent="0.2">
      <c r="A2802" s="25">
        <f>'101_parsed'!A2802</f>
        <v>3446</v>
      </c>
      <c r="B2802" s="33">
        <f>'101_parsed'!B2802</f>
        <v>61902</v>
      </c>
      <c r="C2802" s="25" t="str">
        <f>INDEX(all_banks!O:O,MATCH(A2802,all_banks!H:H,0))</f>
        <v>"Коммерческий Индо Банк" ООО (3446)</v>
      </c>
      <c r="D2802" s="25" t="str">
        <f>INDEX('101_accounts'!B:B,MATCH(B2802,'101_accounts'!A:A,0))</f>
        <v>61902   A  Земля, временно неиспользуемая в основной деятельности, переданная в аренду</v>
      </c>
      <c r="E2802" s="25">
        <f>'101_parsed'!C2802</f>
        <v>0</v>
      </c>
      <c r="F2802" s="25">
        <f>'101_parsed'!D2802</f>
        <v>0</v>
      </c>
      <c r="G2802" s="25">
        <f>'101_parsed'!E2802</f>
        <v>0</v>
      </c>
      <c r="H2802" s="25">
        <f>'101_parsed'!F2802</f>
        <v>0</v>
      </c>
    </row>
    <row r="2803" spans="1:8" x14ac:dyDescent="0.2">
      <c r="A2803" s="25">
        <f>'101_parsed'!A2803</f>
        <v>3446</v>
      </c>
      <c r="B2803" s="33">
        <f>'101_parsed'!B2803</f>
        <v>61903</v>
      </c>
      <c r="C2803" s="25" t="str">
        <f>INDEX(all_banks!O:O,MATCH(A2803,all_banks!H:H,0))</f>
        <v>"Коммерческий Индо Банк" ООО (3446)</v>
      </c>
      <c r="D2803" s="25" t="str">
        <f>INDEX('101_accounts'!B:B,MATCH(B2803,'101_accounts'!A:A,0))</f>
        <v>61903   A  Недвижимость (кроме земли), временно неиспользуемая в основной деятельности</v>
      </c>
      <c r="E2803" s="25">
        <f>'101_parsed'!C2803</f>
        <v>0</v>
      </c>
      <c r="F2803" s="25">
        <f>'101_parsed'!D2803</f>
        <v>0</v>
      </c>
      <c r="G2803" s="25">
        <f>'101_parsed'!E2803</f>
        <v>0</v>
      </c>
      <c r="H2803" s="25">
        <f>'101_parsed'!F2803</f>
        <v>0</v>
      </c>
    </row>
    <row r="2804" spans="1:8" x14ac:dyDescent="0.2">
      <c r="A2804" s="25">
        <f>'101_parsed'!A2804</f>
        <v>3446</v>
      </c>
      <c r="B2804" s="33">
        <f>'101_parsed'!B2804</f>
        <v>61904</v>
      </c>
      <c r="C2804" s="25" t="str">
        <f>INDEX(all_banks!O:O,MATCH(A2804,all_banks!H:H,0))</f>
        <v>"Коммерческий Индо Банк" ООО (3446)</v>
      </c>
      <c r="D2804" s="25" t="str">
        <f>INDEX('101_accounts'!B:B,MATCH(B2804,'101_accounts'!A:A,0))</f>
        <v>61904   A  Недвижимость (кроме земли), временно неиспользуемая в основной деятельности, переданная в аренду</v>
      </c>
      <c r="E2804" s="25">
        <f>'101_parsed'!C2804</f>
        <v>0</v>
      </c>
      <c r="F2804" s="25">
        <f>'101_parsed'!D2804</f>
        <v>0</v>
      </c>
      <c r="G2804" s="25">
        <f>'101_parsed'!E2804</f>
        <v>0</v>
      </c>
      <c r="H2804" s="25">
        <f>'101_parsed'!F2804</f>
        <v>0</v>
      </c>
    </row>
    <row r="2805" spans="1:8" x14ac:dyDescent="0.2">
      <c r="A2805" s="25">
        <f>'101_parsed'!A2805</f>
        <v>3446</v>
      </c>
      <c r="B2805" s="33">
        <f>'101_parsed'!B2805</f>
        <v>61905</v>
      </c>
      <c r="C2805" s="25" t="str">
        <f>INDEX(all_banks!O:O,MATCH(A2805,all_banks!H:H,0))</f>
        <v>"Коммерческий Индо Банк" ООО (3446)</v>
      </c>
      <c r="D2805" s="25" t="str">
        <f>INDEX('101_accounts'!B:B,MATCH(B2805,'101_accounts'!A:A,0))</f>
        <v>61905   A  Земля, временно неиспользуемая в основной деятельности, учитываемая по справедливой стоимости</v>
      </c>
      <c r="E2805" s="25">
        <f>'101_parsed'!C2805</f>
        <v>0</v>
      </c>
      <c r="F2805" s="25">
        <f>'101_parsed'!D2805</f>
        <v>0</v>
      </c>
      <c r="G2805" s="25">
        <f>'101_parsed'!E2805</f>
        <v>0</v>
      </c>
      <c r="H2805" s="25">
        <f>'101_parsed'!F2805</f>
        <v>0</v>
      </c>
    </row>
    <row r="2806" spans="1:8" x14ac:dyDescent="0.2">
      <c r="A2806" s="25">
        <f>'101_parsed'!A2806</f>
        <v>3446</v>
      </c>
      <c r="B2806" s="33">
        <f>'101_parsed'!B2806</f>
        <v>61906</v>
      </c>
      <c r="C2806" s="25" t="str">
        <f>INDEX(all_banks!O:O,MATCH(A2806,all_banks!H:H,0))</f>
        <v>"Коммерческий Индо Банк" ООО (3446)</v>
      </c>
      <c r="D2806" s="25" t="str">
        <f>INDEX('101_accounts'!B:B,MATCH(B2806,'101_accounts'!A:A,0))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806" s="25">
        <f>'101_parsed'!C2806</f>
        <v>0</v>
      </c>
      <c r="F2806" s="25">
        <f>'101_parsed'!D2806</f>
        <v>0</v>
      </c>
      <c r="G2806" s="25">
        <f>'101_parsed'!E2806</f>
        <v>0</v>
      </c>
      <c r="H2806" s="25">
        <f>'101_parsed'!F2806</f>
        <v>0</v>
      </c>
    </row>
    <row r="2807" spans="1:8" x14ac:dyDescent="0.2">
      <c r="A2807" s="25">
        <f>'101_parsed'!A2807</f>
        <v>3446</v>
      </c>
      <c r="B2807" s="33">
        <f>'101_parsed'!B2807</f>
        <v>61907</v>
      </c>
      <c r="C2807" s="25" t="str">
        <f>INDEX(all_banks!O:O,MATCH(A2807,all_banks!H:H,0))</f>
        <v>"Коммерческий Индо Банк" ООО (3446)</v>
      </c>
      <c r="D2807" s="25" t="str">
        <f>INDEX('101_accounts'!B:B,MATCH(B2807,'101_accounts'!A:A,0))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807" s="25">
        <f>'101_parsed'!C2807</f>
        <v>0</v>
      </c>
      <c r="F2807" s="25">
        <f>'101_parsed'!D2807</f>
        <v>0</v>
      </c>
      <c r="G2807" s="25">
        <f>'101_parsed'!E2807</f>
        <v>0</v>
      </c>
      <c r="H2807" s="25">
        <f>'101_parsed'!F2807</f>
        <v>0</v>
      </c>
    </row>
    <row r="2808" spans="1:8" x14ac:dyDescent="0.2">
      <c r="A2808" s="25">
        <f>'101_parsed'!A2808</f>
        <v>3446</v>
      </c>
      <c r="B2808" s="33">
        <f>'101_parsed'!B2808</f>
        <v>61908</v>
      </c>
      <c r="C2808" s="25" t="str">
        <f>INDEX(all_banks!O:O,MATCH(A2808,all_banks!H:H,0))</f>
        <v>"Коммерческий Индо Банк" ООО (3446)</v>
      </c>
      <c r="D2808" s="25" t="str">
        <f>INDEX('101_accounts'!B:B,MATCH(B2808,'101_accounts'!A:A,0))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808" s="25">
        <f>'101_parsed'!C2808</f>
        <v>0</v>
      </c>
      <c r="F2808" s="25">
        <f>'101_parsed'!D2808</f>
        <v>0</v>
      </c>
      <c r="G2808" s="25">
        <f>'101_parsed'!E2808</f>
        <v>0</v>
      </c>
      <c r="H2808" s="25">
        <f>'101_parsed'!F2808</f>
        <v>0</v>
      </c>
    </row>
    <row r="2809" spans="1:8" x14ac:dyDescent="0.2">
      <c r="A2809" s="25">
        <f>'101_parsed'!A2809</f>
        <v>3446</v>
      </c>
      <c r="B2809" s="33">
        <f>'101_parsed'!B2809</f>
        <v>61909</v>
      </c>
      <c r="C2809" s="25" t="str">
        <f>INDEX(all_banks!O:O,MATCH(A2809,all_banks!H:H,0))</f>
        <v>"Коммерческий Индо Банк" ООО (3446)</v>
      </c>
      <c r="D2809" s="25" t="str">
        <f>INDEX('101_accounts'!B:B,MATCH(B2809,'101_accounts'!A:A,0))</f>
        <v>61909   П  Амортизация недвижимости (кроме земли), временно неиспользуемой в основной деятельности</v>
      </c>
      <c r="E2809" s="25">
        <f>'101_parsed'!C2809</f>
        <v>0</v>
      </c>
      <c r="F2809" s="25">
        <f>'101_parsed'!D2809</f>
        <v>0</v>
      </c>
      <c r="G2809" s="25">
        <f>'101_parsed'!E2809</f>
        <v>0</v>
      </c>
      <c r="H2809" s="25">
        <f>'101_parsed'!F2809</f>
        <v>0</v>
      </c>
    </row>
    <row r="2810" spans="1:8" x14ac:dyDescent="0.2">
      <c r="A2810" s="25">
        <f>'101_parsed'!A2810</f>
        <v>3446</v>
      </c>
      <c r="B2810" s="33">
        <f>'101_parsed'!B2810</f>
        <v>61910</v>
      </c>
      <c r="C2810" s="25" t="str">
        <f>INDEX(all_banks!O:O,MATCH(A2810,all_banks!H:H,0))</f>
        <v>"Коммерческий Индо Банк" ООО (3446)</v>
      </c>
      <c r="D2810" s="25" t="str">
        <f>INDEX('101_accounts'!B:B,MATCH(B2810,'101_accounts'!A:A,0))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810" s="25">
        <f>'101_parsed'!C2810</f>
        <v>0</v>
      </c>
      <c r="F2810" s="25">
        <f>'101_parsed'!D2810</f>
        <v>0</v>
      </c>
      <c r="G2810" s="25">
        <f>'101_parsed'!E2810</f>
        <v>0</v>
      </c>
      <c r="H2810" s="25">
        <f>'101_parsed'!F2810</f>
        <v>0</v>
      </c>
    </row>
    <row r="2811" spans="1:8" x14ac:dyDescent="0.2">
      <c r="A2811" s="25">
        <f>'101_parsed'!A2811</f>
        <v>3446</v>
      </c>
      <c r="B2811" s="33">
        <f>'101_parsed'!B2811</f>
        <v>61911</v>
      </c>
      <c r="C2811" s="25" t="str">
        <f>INDEX(all_banks!O:O,MATCH(A2811,all_banks!H:H,0))</f>
        <v>"Коммерческий Индо Банк" ООО (3446)</v>
      </c>
      <c r="D2811" s="25" t="str">
        <f>INDEX('101_accounts'!B:B,MATCH(B2811,'101_accounts'!A:A,0))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811" s="25">
        <f>'101_parsed'!C2811</f>
        <v>0</v>
      </c>
      <c r="F2811" s="25">
        <f>'101_parsed'!D2811</f>
        <v>0</v>
      </c>
      <c r="G2811" s="25">
        <f>'101_parsed'!E2811</f>
        <v>0</v>
      </c>
      <c r="H2811" s="25">
        <f>'101_parsed'!F2811</f>
        <v>0</v>
      </c>
    </row>
    <row r="2812" spans="1:8" x14ac:dyDescent="0.2">
      <c r="A2812" s="25">
        <f>'101_parsed'!A2812</f>
        <v>3446</v>
      </c>
      <c r="B2812" s="33">
        <f>'101_parsed'!B2812</f>
        <v>61912</v>
      </c>
      <c r="C2812" s="25" t="str">
        <f>INDEX(all_banks!O:O,MATCH(A2812,all_banks!H:H,0))</f>
        <v>"Коммерческий Индо Банк" ООО (3446)</v>
      </c>
      <c r="D2812" s="25" t="str">
        <f>INDEX('101_accounts'!B:B,MATCH(B2812,'101_accounts'!A:A,0))</f>
        <v>61912   П  Резервы на возможные потери</v>
      </c>
      <c r="E2812" s="25">
        <f>'101_parsed'!C2812</f>
        <v>0</v>
      </c>
      <c r="F2812" s="25">
        <f>'101_parsed'!D2812</f>
        <v>0</v>
      </c>
      <c r="G2812" s="25">
        <f>'101_parsed'!E2812</f>
        <v>0</v>
      </c>
      <c r="H2812" s="25">
        <f>'101_parsed'!F2812</f>
        <v>0</v>
      </c>
    </row>
    <row r="2813" spans="1:8" x14ac:dyDescent="0.2">
      <c r="A2813" s="25">
        <f>'101_parsed'!A2813</f>
        <v>3446</v>
      </c>
      <c r="B2813" s="33">
        <f>'101_parsed'!B2813</f>
        <v>62001</v>
      </c>
      <c r="C2813" s="25" t="str">
        <f>INDEX(all_banks!O:O,MATCH(A2813,all_banks!H:H,0))</f>
        <v>"Коммерческий Индо Банк" ООО (3446)</v>
      </c>
      <c r="D2813" s="25" t="str">
        <f>INDEX('101_accounts'!B:B,MATCH(B2813,'101_accounts'!A:A,0))</f>
        <v>62001   A  Долгосрочные активы, предназначенные для продажи</v>
      </c>
      <c r="E2813" s="25">
        <f>'101_parsed'!C2813</f>
        <v>0</v>
      </c>
      <c r="F2813" s="25">
        <f>'101_parsed'!D2813</f>
        <v>0</v>
      </c>
      <c r="G2813" s="25">
        <f>'101_parsed'!E2813</f>
        <v>0</v>
      </c>
      <c r="H2813" s="25">
        <f>'101_parsed'!F2813</f>
        <v>0</v>
      </c>
    </row>
    <row r="2814" spans="1:8" x14ac:dyDescent="0.2">
      <c r="A2814" s="25">
        <f>'101_parsed'!A2814</f>
        <v>3446</v>
      </c>
      <c r="B2814" s="33">
        <f>'101_parsed'!B2814</f>
        <v>62002</v>
      </c>
      <c r="C2814" s="25" t="str">
        <f>INDEX(all_banks!O:O,MATCH(A2814,all_banks!H:H,0))</f>
        <v>"Коммерческий Индо Банк" ООО (3446)</v>
      </c>
      <c r="D2814" s="25" t="str">
        <f>INDEX('101_accounts'!B:B,MATCH(B2814,'101_accounts'!A:A,0))</f>
        <v>62002   П  Резервы на возможные потери</v>
      </c>
      <c r="E2814" s="25">
        <f>'101_parsed'!C2814</f>
        <v>0</v>
      </c>
      <c r="F2814" s="25">
        <f>'101_parsed'!D2814</f>
        <v>0</v>
      </c>
      <c r="G2814" s="25">
        <f>'101_parsed'!E2814</f>
        <v>0</v>
      </c>
      <c r="H2814" s="25">
        <f>'101_parsed'!F2814</f>
        <v>0</v>
      </c>
    </row>
    <row r="2815" spans="1:8" x14ac:dyDescent="0.2">
      <c r="A2815" s="25">
        <f>'101_parsed'!A2815</f>
        <v>3446</v>
      </c>
      <c r="B2815" s="33">
        <f>'101_parsed'!B2815</f>
        <v>62101</v>
      </c>
      <c r="C2815" s="25" t="str">
        <f>INDEX(all_banks!O:O,MATCH(A2815,all_banks!H:H,0))</f>
        <v>"Коммерческий Индо Банк" ООО (3446)</v>
      </c>
      <c r="D2815" s="25" t="str">
        <f>INDEX('101_accounts'!B:B,MATCH(B2815,'101_accounts'!A:A,0))</f>
        <v>62101   A  Средства труда, полученные по договорам отступного, залога, назначение которых не определено</v>
      </c>
      <c r="E2815" s="25">
        <f>'101_parsed'!C2815</f>
        <v>0</v>
      </c>
      <c r="F2815" s="25">
        <f>'101_parsed'!D2815</f>
        <v>0</v>
      </c>
      <c r="G2815" s="25">
        <f>'101_parsed'!E2815</f>
        <v>0</v>
      </c>
      <c r="H2815" s="25">
        <f>'101_parsed'!F2815</f>
        <v>0</v>
      </c>
    </row>
    <row r="2816" spans="1:8" x14ac:dyDescent="0.2">
      <c r="A2816" s="25">
        <f>'101_parsed'!A2816</f>
        <v>3446</v>
      </c>
      <c r="B2816" s="33">
        <f>'101_parsed'!B2816</f>
        <v>62102</v>
      </c>
      <c r="C2816" s="25" t="str">
        <f>INDEX(all_banks!O:O,MATCH(A2816,all_banks!H:H,0))</f>
        <v>"Коммерческий Индо Банк" ООО (3446)</v>
      </c>
      <c r="D2816" s="25" t="str">
        <f>INDEX('101_accounts'!B:B,MATCH(B2816,'101_accounts'!A:A,0))</f>
        <v>62102   A  Предметы труда, полученные по договорам отступного, залога, назначение которых не определено</v>
      </c>
      <c r="E2816" s="25">
        <f>'101_parsed'!C2816</f>
        <v>0</v>
      </c>
      <c r="F2816" s="25">
        <f>'101_parsed'!D2816</f>
        <v>0</v>
      </c>
      <c r="G2816" s="25">
        <f>'101_parsed'!E2816</f>
        <v>0</v>
      </c>
      <c r="H2816" s="25">
        <f>'101_parsed'!F2816</f>
        <v>0</v>
      </c>
    </row>
    <row r="2817" spans="1:8" x14ac:dyDescent="0.2">
      <c r="A2817" s="25">
        <f>'101_parsed'!A2817</f>
        <v>3446</v>
      </c>
      <c r="B2817" s="33">
        <f>'101_parsed'!B2817</f>
        <v>62103</v>
      </c>
      <c r="C2817" s="25" t="str">
        <f>INDEX(all_banks!O:O,MATCH(A2817,all_banks!H:H,0))</f>
        <v>"Коммерческий Индо Банк" ООО (3446)</v>
      </c>
      <c r="D2817" s="25" t="str">
        <f>INDEX('101_accounts'!B:B,MATCH(B2817,'101_accounts'!A:A,0))</f>
        <v>62103   П  Резервы на возможные потери</v>
      </c>
      <c r="E2817" s="25">
        <f>'101_parsed'!C2817</f>
        <v>0</v>
      </c>
      <c r="F2817" s="25">
        <f>'101_parsed'!D2817</f>
        <v>0</v>
      </c>
      <c r="G2817" s="25">
        <f>'101_parsed'!E2817</f>
        <v>0</v>
      </c>
      <c r="H2817" s="25">
        <f>'101_parsed'!F2817</f>
        <v>0</v>
      </c>
    </row>
    <row r="2818" spans="1:8" x14ac:dyDescent="0.2">
      <c r="A2818" s="25">
        <f>'101_parsed'!A2818</f>
        <v>1087</v>
      </c>
      <c r="B2818" s="33">
        <f>'101_parsed'!B2818</f>
        <v>60401</v>
      </c>
      <c r="C2818" s="25" t="str">
        <f>INDEX(all_banks!O:O,MATCH(A2818,all_banks!H:H,0))</f>
        <v>АО Банк "ККБ" (1087)</v>
      </c>
      <c r="D2818" s="25" t="str">
        <f>INDEX('101_accounts'!B:B,MATCH(B2818,'101_accounts'!A:A,0))</f>
        <v>60401   A  Основные средства (кроме земли) (c 13.02.2018)_x000D_Категория 1- Здания и сооружения (до 31.12.2002)</v>
      </c>
      <c r="E2818" s="25">
        <f>'101_parsed'!C2818</f>
        <v>230458</v>
      </c>
      <c r="F2818" s="25">
        <f>'101_parsed'!D2818</f>
        <v>0</v>
      </c>
      <c r="G2818" s="25">
        <f>'101_parsed'!E2818</f>
        <v>219894</v>
      </c>
      <c r="H2818" s="25">
        <f>'101_parsed'!F2818</f>
        <v>0</v>
      </c>
    </row>
    <row r="2819" spans="1:8" x14ac:dyDescent="0.2">
      <c r="A2819" s="25">
        <f>'101_parsed'!A2819</f>
        <v>1087</v>
      </c>
      <c r="B2819" s="33">
        <f>'101_parsed'!B2819</f>
        <v>60404</v>
      </c>
      <c r="C2819" s="25" t="str">
        <f>INDEX(all_banks!O:O,MATCH(A2819,all_banks!H:H,0))</f>
        <v>АО Банк "ККБ" (1087)</v>
      </c>
      <c r="D2819" s="25" t="str">
        <f>INDEX('101_accounts'!B:B,MATCH(B2819,'101_accounts'!A:A,0))</f>
        <v>60404   A  Земля (c 13.02.2018)</v>
      </c>
      <c r="E2819" s="25">
        <f>'101_parsed'!C2819</f>
        <v>13060</v>
      </c>
      <c r="F2819" s="25">
        <f>'101_parsed'!D2819</f>
        <v>0</v>
      </c>
      <c r="G2819" s="25">
        <f>'101_parsed'!E2819</f>
        <v>13060</v>
      </c>
      <c r="H2819" s="25">
        <f>'101_parsed'!F2819</f>
        <v>0</v>
      </c>
    </row>
    <row r="2820" spans="1:8" x14ac:dyDescent="0.2">
      <c r="A2820" s="25">
        <f>'101_parsed'!A2820</f>
        <v>1087</v>
      </c>
      <c r="B2820" s="33">
        <f>'101_parsed'!B2820</f>
        <v>60405</v>
      </c>
      <c r="C2820" s="25" t="str">
        <f>INDEX(all_banks!O:O,MATCH(A2820,all_banks!H:H,0))</f>
        <v>АО Банк "ККБ" (1087)</v>
      </c>
      <c r="D2820" s="25" t="str">
        <f>INDEX('101_accounts'!B:B,MATCH(B2820,'101_accounts'!A:A,0))</f>
        <v>60405   П
A (до 31.01.2003)  Резервы на возможные потери (c 13.02.2018)
Долгосрочно арендуемые основные средства (до 31.01.2003)</v>
      </c>
      <c r="E2820" s="25">
        <f>'101_parsed'!C2820</f>
        <v>0</v>
      </c>
      <c r="F2820" s="25">
        <f>'101_parsed'!D2820</f>
        <v>0</v>
      </c>
      <c r="G2820" s="25">
        <f>'101_parsed'!E2820</f>
        <v>0</v>
      </c>
      <c r="H2820" s="25">
        <f>'101_parsed'!F2820</f>
        <v>0</v>
      </c>
    </row>
    <row r="2821" spans="1:8" x14ac:dyDescent="0.2">
      <c r="A2821" s="25">
        <f>'101_parsed'!A2821</f>
        <v>1087</v>
      </c>
      <c r="B2821" s="33">
        <f>'101_parsed'!B2821</f>
        <v>60414</v>
      </c>
      <c r="C2821" s="25" t="str">
        <f>INDEX(all_banks!O:O,MATCH(A2821,all_banks!H:H,0))</f>
        <v>АО Банк "ККБ" (1087)</v>
      </c>
      <c r="D2821" s="25" t="str">
        <f>INDEX('101_accounts'!B:B,MATCH(B2821,'101_accounts'!A:A,0))</f>
        <v>60414   П  Амортизация основных средств (кроме земли) (c 13.02.2018)</v>
      </c>
      <c r="E2821" s="25">
        <f>'101_parsed'!C2821</f>
        <v>0</v>
      </c>
      <c r="F2821" s="25">
        <f>'101_parsed'!D2821</f>
        <v>76870</v>
      </c>
      <c r="G2821" s="25">
        <f>'101_parsed'!E2821</f>
        <v>0</v>
      </c>
      <c r="H2821" s="25">
        <f>'101_parsed'!F2821</f>
        <v>71707</v>
      </c>
    </row>
    <row r="2822" spans="1:8" x14ac:dyDescent="0.2">
      <c r="A2822" s="25">
        <f>'101_parsed'!A2822</f>
        <v>1087</v>
      </c>
      <c r="B2822" s="33">
        <f>'101_parsed'!B2822</f>
        <v>60415</v>
      </c>
      <c r="C2822" s="25" t="str">
        <f>INDEX(all_banks!O:O,MATCH(A2822,all_banks!H:H,0))</f>
        <v>АО Банк "ККБ" (1087)</v>
      </c>
      <c r="D2822" s="25" t="str">
        <f>INDEX('101_accounts'!B:B,MATCH(B2822,'101_accounts'!A:A,0))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822" s="25">
        <f>'101_parsed'!C2822</f>
        <v>0</v>
      </c>
      <c r="F2822" s="25">
        <f>'101_parsed'!D2822</f>
        <v>0</v>
      </c>
      <c r="G2822" s="25">
        <f>'101_parsed'!E2822</f>
        <v>0</v>
      </c>
      <c r="H2822" s="25">
        <f>'101_parsed'!F2822</f>
        <v>0</v>
      </c>
    </row>
    <row r="2823" spans="1:8" x14ac:dyDescent="0.2">
      <c r="A2823" s="25">
        <f>'101_parsed'!A2823</f>
        <v>1087</v>
      </c>
      <c r="B2823" s="33">
        <f>'101_parsed'!B2823</f>
        <v>61901</v>
      </c>
      <c r="C2823" s="25" t="str">
        <f>INDEX(all_banks!O:O,MATCH(A2823,all_banks!H:H,0))</f>
        <v>АО Банк "ККБ" (1087)</v>
      </c>
      <c r="D2823" s="25" t="str">
        <f>INDEX('101_accounts'!B:B,MATCH(B2823,'101_accounts'!A:A,0))</f>
        <v>61901   A  Земля, временно неиспользуемая в основной деятельности</v>
      </c>
      <c r="E2823" s="25">
        <f>'101_parsed'!C2823</f>
        <v>0</v>
      </c>
      <c r="F2823" s="25">
        <f>'101_parsed'!D2823</f>
        <v>0</v>
      </c>
      <c r="G2823" s="25">
        <f>'101_parsed'!E2823</f>
        <v>0</v>
      </c>
      <c r="H2823" s="25">
        <f>'101_parsed'!F2823</f>
        <v>0</v>
      </c>
    </row>
    <row r="2824" spans="1:8" x14ac:dyDescent="0.2">
      <c r="A2824" s="25">
        <f>'101_parsed'!A2824</f>
        <v>1087</v>
      </c>
      <c r="B2824" s="33">
        <f>'101_parsed'!B2824</f>
        <v>61902</v>
      </c>
      <c r="C2824" s="25" t="str">
        <f>INDEX(all_banks!O:O,MATCH(A2824,all_banks!H:H,0))</f>
        <v>АО Банк "ККБ" (1087)</v>
      </c>
      <c r="D2824" s="25" t="str">
        <f>INDEX('101_accounts'!B:B,MATCH(B2824,'101_accounts'!A:A,0))</f>
        <v>61902   A  Земля, временно неиспользуемая в основной деятельности, переданная в аренду</v>
      </c>
      <c r="E2824" s="25">
        <f>'101_parsed'!C2824</f>
        <v>0</v>
      </c>
      <c r="F2824" s="25">
        <f>'101_parsed'!D2824</f>
        <v>0</v>
      </c>
      <c r="G2824" s="25">
        <f>'101_parsed'!E2824</f>
        <v>0</v>
      </c>
      <c r="H2824" s="25">
        <f>'101_parsed'!F2824</f>
        <v>0</v>
      </c>
    </row>
    <row r="2825" spans="1:8" x14ac:dyDescent="0.2">
      <c r="A2825" s="25">
        <f>'101_parsed'!A2825</f>
        <v>1087</v>
      </c>
      <c r="B2825" s="33">
        <f>'101_parsed'!B2825</f>
        <v>61903</v>
      </c>
      <c r="C2825" s="25" t="str">
        <f>INDEX(all_banks!O:O,MATCH(A2825,all_banks!H:H,0))</f>
        <v>АО Банк "ККБ" (1087)</v>
      </c>
      <c r="D2825" s="25" t="str">
        <f>INDEX('101_accounts'!B:B,MATCH(B2825,'101_accounts'!A:A,0))</f>
        <v>61903   A  Недвижимость (кроме земли), временно неиспользуемая в основной деятельности</v>
      </c>
      <c r="E2825" s="25">
        <f>'101_parsed'!C2825</f>
        <v>0</v>
      </c>
      <c r="F2825" s="25">
        <f>'101_parsed'!D2825</f>
        <v>0</v>
      </c>
      <c r="G2825" s="25">
        <f>'101_parsed'!E2825</f>
        <v>0</v>
      </c>
      <c r="H2825" s="25">
        <f>'101_parsed'!F2825</f>
        <v>0</v>
      </c>
    </row>
    <row r="2826" spans="1:8" x14ac:dyDescent="0.2">
      <c r="A2826" s="25">
        <f>'101_parsed'!A2826</f>
        <v>1087</v>
      </c>
      <c r="B2826" s="33">
        <f>'101_parsed'!B2826</f>
        <v>61904</v>
      </c>
      <c r="C2826" s="25" t="str">
        <f>INDEX(all_banks!O:O,MATCH(A2826,all_banks!H:H,0))</f>
        <v>АО Банк "ККБ" (1087)</v>
      </c>
      <c r="D2826" s="25" t="str">
        <f>INDEX('101_accounts'!B:B,MATCH(B2826,'101_accounts'!A:A,0))</f>
        <v>61904   A  Недвижимость (кроме земли), временно неиспользуемая в основной деятельности, переданная в аренду</v>
      </c>
      <c r="E2826" s="25">
        <f>'101_parsed'!C2826</f>
        <v>0</v>
      </c>
      <c r="F2826" s="25">
        <f>'101_parsed'!D2826</f>
        <v>0</v>
      </c>
      <c r="G2826" s="25">
        <f>'101_parsed'!E2826</f>
        <v>0</v>
      </c>
      <c r="H2826" s="25">
        <f>'101_parsed'!F2826</f>
        <v>0</v>
      </c>
    </row>
    <row r="2827" spans="1:8" x14ac:dyDescent="0.2">
      <c r="A2827" s="25">
        <f>'101_parsed'!A2827</f>
        <v>1087</v>
      </c>
      <c r="B2827" s="33">
        <f>'101_parsed'!B2827</f>
        <v>61905</v>
      </c>
      <c r="C2827" s="25" t="str">
        <f>INDEX(all_banks!O:O,MATCH(A2827,all_banks!H:H,0))</f>
        <v>АО Банк "ККБ" (1087)</v>
      </c>
      <c r="D2827" s="25" t="str">
        <f>INDEX('101_accounts'!B:B,MATCH(B2827,'101_accounts'!A:A,0))</f>
        <v>61905   A  Земля, временно неиспользуемая в основной деятельности, учитываемая по справедливой стоимости</v>
      </c>
      <c r="E2827" s="25">
        <f>'101_parsed'!C2827</f>
        <v>0</v>
      </c>
      <c r="F2827" s="25">
        <f>'101_parsed'!D2827</f>
        <v>0</v>
      </c>
      <c r="G2827" s="25">
        <f>'101_parsed'!E2827</f>
        <v>0</v>
      </c>
      <c r="H2827" s="25">
        <f>'101_parsed'!F2827</f>
        <v>0</v>
      </c>
    </row>
    <row r="2828" spans="1:8" x14ac:dyDescent="0.2">
      <c r="A2828" s="25">
        <f>'101_parsed'!A2828</f>
        <v>1087</v>
      </c>
      <c r="B2828" s="33">
        <f>'101_parsed'!B2828</f>
        <v>61906</v>
      </c>
      <c r="C2828" s="25" t="str">
        <f>INDEX(all_banks!O:O,MATCH(A2828,all_banks!H:H,0))</f>
        <v>АО Банк "ККБ" (1087)</v>
      </c>
      <c r="D2828" s="25" t="str">
        <f>INDEX('101_accounts'!B:B,MATCH(B2828,'101_accounts'!A:A,0))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828" s="25">
        <f>'101_parsed'!C2828</f>
        <v>0</v>
      </c>
      <c r="F2828" s="25">
        <f>'101_parsed'!D2828</f>
        <v>0</v>
      </c>
      <c r="G2828" s="25">
        <f>'101_parsed'!E2828</f>
        <v>0</v>
      </c>
      <c r="H2828" s="25">
        <f>'101_parsed'!F2828</f>
        <v>0</v>
      </c>
    </row>
    <row r="2829" spans="1:8" x14ac:dyDescent="0.2">
      <c r="A2829" s="25">
        <f>'101_parsed'!A2829</f>
        <v>1087</v>
      </c>
      <c r="B2829" s="33">
        <f>'101_parsed'!B2829</f>
        <v>61907</v>
      </c>
      <c r="C2829" s="25" t="str">
        <f>INDEX(all_banks!O:O,MATCH(A2829,all_banks!H:H,0))</f>
        <v>АО Банк "ККБ" (1087)</v>
      </c>
      <c r="D2829" s="25" t="str">
        <f>INDEX('101_accounts'!B:B,MATCH(B2829,'101_accounts'!A:A,0))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829" s="25">
        <f>'101_parsed'!C2829</f>
        <v>0</v>
      </c>
      <c r="F2829" s="25">
        <f>'101_parsed'!D2829</f>
        <v>0</v>
      </c>
      <c r="G2829" s="25">
        <f>'101_parsed'!E2829</f>
        <v>0</v>
      </c>
      <c r="H2829" s="25">
        <f>'101_parsed'!F2829</f>
        <v>0</v>
      </c>
    </row>
    <row r="2830" spans="1:8" x14ac:dyDescent="0.2">
      <c r="A2830" s="25">
        <f>'101_parsed'!A2830</f>
        <v>1087</v>
      </c>
      <c r="B2830" s="33">
        <f>'101_parsed'!B2830</f>
        <v>61908</v>
      </c>
      <c r="C2830" s="25" t="str">
        <f>INDEX(all_banks!O:O,MATCH(A2830,all_banks!H:H,0))</f>
        <v>АО Банк "ККБ" (1087)</v>
      </c>
      <c r="D2830" s="25" t="str">
        <f>INDEX('101_accounts'!B:B,MATCH(B2830,'101_accounts'!A:A,0))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830" s="25">
        <f>'101_parsed'!C2830</f>
        <v>0</v>
      </c>
      <c r="F2830" s="25">
        <f>'101_parsed'!D2830</f>
        <v>0</v>
      </c>
      <c r="G2830" s="25">
        <f>'101_parsed'!E2830</f>
        <v>0</v>
      </c>
      <c r="H2830" s="25">
        <f>'101_parsed'!F2830</f>
        <v>0</v>
      </c>
    </row>
    <row r="2831" spans="1:8" x14ac:dyDescent="0.2">
      <c r="A2831" s="25">
        <f>'101_parsed'!A2831</f>
        <v>1087</v>
      </c>
      <c r="B2831" s="33">
        <f>'101_parsed'!B2831</f>
        <v>61909</v>
      </c>
      <c r="C2831" s="25" t="str">
        <f>INDEX(all_banks!O:O,MATCH(A2831,all_banks!H:H,0))</f>
        <v>АО Банк "ККБ" (1087)</v>
      </c>
      <c r="D2831" s="25" t="str">
        <f>INDEX('101_accounts'!B:B,MATCH(B2831,'101_accounts'!A:A,0))</f>
        <v>61909   П  Амортизация недвижимости (кроме земли), временно неиспользуемой в основной деятельности</v>
      </c>
      <c r="E2831" s="25">
        <f>'101_parsed'!C2831</f>
        <v>0</v>
      </c>
      <c r="F2831" s="25">
        <f>'101_parsed'!D2831</f>
        <v>0</v>
      </c>
      <c r="G2831" s="25">
        <f>'101_parsed'!E2831</f>
        <v>0</v>
      </c>
      <c r="H2831" s="25">
        <f>'101_parsed'!F2831</f>
        <v>0</v>
      </c>
    </row>
    <row r="2832" spans="1:8" x14ac:dyDescent="0.2">
      <c r="A2832" s="25">
        <f>'101_parsed'!A2832</f>
        <v>1087</v>
      </c>
      <c r="B2832" s="33">
        <f>'101_parsed'!B2832</f>
        <v>61910</v>
      </c>
      <c r="C2832" s="25" t="str">
        <f>INDEX(all_banks!O:O,MATCH(A2832,all_banks!H:H,0))</f>
        <v>АО Банк "ККБ" (1087)</v>
      </c>
      <c r="D2832" s="25" t="str">
        <f>INDEX('101_accounts'!B:B,MATCH(B2832,'101_accounts'!A:A,0))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832" s="25">
        <f>'101_parsed'!C2832</f>
        <v>0</v>
      </c>
      <c r="F2832" s="25">
        <f>'101_parsed'!D2832</f>
        <v>0</v>
      </c>
      <c r="G2832" s="25">
        <f>'101_parsed'!E2832</f>
        <v>0</v>
      </c>
      <c r="H2832" s="25">
        <f>'101_parsed'!F2832</f>
        <v>0</v>
      </c>
    </row>
    <row r="2833" spans="1:8" x14ac:dyDescent="0.2">
      <c r="A2833" s="25">
        <f>'101_parsed'!A2833</f>
        <v>1087</v>
      </c>
      <c r="B2833" s="33">
        <f>'101_parsed'!B2833</f>
        <v>61911</v>
      </c>
      <c r="C2833" s="25" t="str">
        <f>INDEX(all_banks!O:O,MATCH(A2833,all_banks!H:H,0))</f>
        <v>АО Банк "ККБ" (1087)</v>
      </c>
      <c r="D2833" s="25" t="str">
        <f>INDEX('101_accounts'!B:B,MATCH(B2833,'101_accounts'!A:A,0))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833" s="25">
        <f>'101_parsed'!C2833</f>
        <v>0</v>
      </c>
      <c r="F2833" s="25">
        <f>'101_parsed'!D2833</f>
        <v>0</v>
      </c>
      <c r="G2833" s="25">
        <f>'101_parsed'!E2833</f>
        <v>0</v>
      </c>
      <c r="H2833" s="25">
        <f>'101_parsed'!F2833</f>
        <v>0</v>
      </c>
    </row>
    <row r="2834" spans="1:8" x14ac:dyDescent="0.2">
      <c r="A2834" s="25">
        <f>'101_parsed'!A2834</f>
        <v>1087</v>
      </c>
      <c r="B2834" s="33">
        <f>'101_parsed'!B2834</f>
        <v>61912</v>
      </c>
      <c r="C2834" s="25" t="str">
        <f>INDEX(all_banks!O:O,MATCH(A2834,all_banks!H:H,0))</f>
        <v>АО Банк "ККБ" (1087)</v>
      </c>
      <c r="D2834" s="25" t="str">
        <f>INDEX('101_accounts'!B:B,MATCH(B2834,'101_accounts'!A:A,0))</f>
        <v>61912   П  Резервы на возможные потери</v>
      </c>
      <c r="E2834" s="25">
        <f>'101_parsed'!C2834</f>
        <v>0</v>
      </c>
      <c r="F2834" s="25">
        <f>'101_parsed'!D2834</f>
        <v>0</v>
      </c>
      <c r="G2834" s="25">
        <f>'101_parsed'!E2834</f>
        <v>0</v>
      </c>
      <c r="H2834" s="25">
        <f>'101_parsed'!F2834</f>
        <v>0</v>
      </c>
    </row>
    <row r="2835" spans="1:8" x14ac:dyDescent="0.2">
      <c r="A2835" s="25">
        <f>'101_parsed'!A2835</f>
        <v>1087</v>
      </c>
      <c r="B2835" s="33">
        <f>'101_parsed'!B2835</f>
        <v>62001</v>
      </c>
      <c r="C2835" s="25" t="str">
        <f>INDEX(all_banks!O:O,MATCH(A2835,all_banks!H:H,0))</f>
        <v>АО Банк "ККБ" (1087)</v>
      </c>
      <c r="D2835" s="25" t="str">
        <f>INDEX('101_accounts'!B:B,MATCH(B2835,'101_accounts'!A:A,0))</f>
        <v>62001   A  Долгосрочные активы, предназначенные для продажи</v>
      </c>
      <c r="E2835" s="25">
        <f>'101_parsed'!C2835</f>
        <v>0</v>
      </c>
      <c r="F2835" s="25">
        <f>'101_parsed'!D2835</f>
        <v>0</v>
      </c>
      <c r="G2835" s="25">
        <f>'101_parsed'!E2835</f>
        <v>0</v>
      </c>
      <c r="H2835" s="25">
        <f>'101_parsed'!F2835</f>
        <v>0</v>
      </c>
    </row>
    <row r="2836" spans="1:8" x14ac:dyDescent="0.2">
      <c r="A2836" s="25">
        <f>'101_parsed'!A2836</f>
        <v>1087</v>
      </c>
      <c r="B2836" s="33">
        <f>'101_parsed'!B2836</f>
        <v>62002</v>
      </c>
      <c r="C2836" s="25" t="str">
        <f>INDEX(all_banks!O:O,MATCH(A2836,all_banks!H:H,0))</f>
        <v>АО Банк "ККБ" (1087)</v>
      </c>
      <c r="D2836" s="25" t="str">
        <f>INDEX('101_accounts'!B:B,MATCH(B2836,'101_accounts'!A:A,0))</f>
        <v>62002   П  Резервы на возможные потери</v>
      </c>
      <c r="E2836" s="25">
        <f>'101_parsed'!C2836</f>
        <v>0</v>
      </c>
      <c r="F2836" s="25">
        <f>'101_parsed'!D2836</f>
        <v>0</v>
      </c>
      <c r="G2836" s="25">
        <f>'101_parsed'!E2836</f>
        <v>0</v>
      </c>
      <c r="H2836" s="25">
        <f>'101_parsed'!F2836</f>
        <v>0</v>
      </c>
    </row>
    <row r="2837" spans="1:8" x14ac:dyDescent="0.2">
      <c r="A2837" s="25">
        <f>'101_parsed'!A2837</f>
        <v>1087</v>
      </c>
      <c r="B2837" s="33">
        <f>'101_parsed'!B2837</f>
        <v>62101</v>
      </c>
      <c r="C2837" s="25" t="str">
        <f>INDEX(all_banks!O:O,MATCH(A2837,all_banks!H:H,0))</f>
        <v>АО Банк "ККБ" (1087)</v>
      </c>
      <c r="D2837" s="25" t="str">
        <f>INDEX('101_accounts'!B:B,MATCH(B2837,'101_accounts'!A:A,0))</f>
        <v>62101   A  Средства труда, полученные по договорам отступного, залога, назначение которых не определено</v>
      </c>
      <c r="E2837" s="25">
        <f>'101_parsed'!C2837</f>
        <v>0</v>
      </c>
      <c r="F2837" s="25">
        <f>'101_parsed'!D2837</f>
        <v>0</v>
      </c>
      <c r="G2837" s="25">
        <f>'101_parsed'!E2837</f>
        <v>0</v>
      </c>
      <c r="H2837" s="25">
        <f>'101_parsed'!F2837</f>
        <v>0</v>
      </c>
    </row>
    <row r="2838" spans="1:8" x14ac:dyDescent="0.2">
      <c r="A2838" s="25">
        <f>'101_parsed'!A2838</f>
        <v>1087</v>
      </c>
      <c r="B2838" s="33">
        <f>'101_parsed'!B2838</f>
        <v>62102</v>
      </c>
      <c r="C2838" s="25" t="str">
        <f>INDEX(all_banks!O:O,MATCH(A2838,all_banks!H:H,0))</f>
        <v>АО Банк "ККБ" (1087)</v>
      </c>
      <c r="D2838" s="25" t="str">
        <f>INDEX('101_accounts'!B:B,MATCH(B2838,'101_accounts'!A:A,0))</f>
        <v>62102   A  Предметы труда, полученные по договорам отступного, залога, назначение которых не определено</v>
      </c>
      <c r="E2838" s="25">
        <f>'101_parsed'!C2838</f>
        <v>0</v>
      </c>
      <c r="F2838" s="25">
        <f>'101_parsed'!D2838</f>
        <v>0</v>
      </c>
      <c r="G2838" s="25">
        <f>'101_parsed'!E2838</f>
        <v>0</v>
      </c>
      <c r="H2838" s="25">
        <f>'101_parsed'!F2838</f>
        <v>0</v>
      </c>
    </row>
    <row r="2839" spans="1:8" x14ac:dyDescent="0.2">
      <c r="A2839" s="25">
        <f>'101_parsed'!A2839</f>
        <v>1087</v>
      </c>
      <c r="B2839" s="33">
        <f>'101_parsed'!B2839</f>
        <v>62103</v>
      </c>
      <c r="C2839" s="25" t="str">
        <f>INDEX(all_banks!O:O,MATCH(A2839,all_banks!H:H,0))</f>
        <v>АО Банк "ККБ" (1087)</v>
      </c>
      <c r="D2839" s="25" t="str">
        <f>INDEX('101_accounts'!B:B,MATCH(B2839,'101_accounts'!A:A,0))</f>
        <v>62103   П  Резервы на возможные потери</v>
      </c>
      <c r="E2839" s="25">
        <f>'101_parsed'!C2839</f>
        <v>0</v>
      </c>
      <c r="F2839" s="25">
        <f>'101_parsed'!D2839</f>
        <v>0</v>
      </c>
      <c r="G2839" s="25">
        <f>'101_parsed'!E2839</f>
        <v>0</v>
      </c>
      <c r="H2839" s="25">
        <f>'101_parsed'!F2839</f>
        <v>0</v>
      </c>
    </row>
    <row r="2840" spans="1:8" x14ac:dyDescent="0.2">
      <c r="A2840" s="25">
        <f>'101_parsed'!A2840</f>
        <v>3184</v>
      </c>
      <c r="B2840" s="33">
        <f>'101_parsed'!B2840</f>
        <v>60401</v>
      </c>
      <c r="C2840" s="25" t="str">
        <f>INDEX(all_banks!O:O,MATCH(A2840,all_banks!H:H,0))</f>
        <v>КБ "Континенталь" ООО (3184)</v>
      </c>
      <c r="D2840" s="25" t="str">
        <f>INDEX('101_accounts'!B:B,MATCH(B2840,'101_accounts'!A:A,0))</f>
        <v>60401   A  Основные средства (кроме земли) (c 13.02.2018)_x000D_Категория 1- Здания и сооружения (до 31.12.2002)</v>
      </c>
      <c r="E2840" s="25">
        <f>'101_parsed'!C2840</f>
        <v>61672</v>
      </c>
      <c r="F2840" s="25">
        <f>'101_parsed'!D2840</f>
        <v>0</v>
      </c>
      <c r="G2840" s="25">
        <f>'101_parsed'!E2840</f>
        <v>61672</v>
      </c>
      <c r="H2840" s="25">
        <f>'101_parsed'!F2840</f>
        <v>0</v>
      </c>
    </row>
    <row r="2841" spans="1:8" x14ac:dyDescent="0.2">
      <c r="A2841" s="25">
        <f>'101_parsed'!A2841</f>
        <v>3184</v>
      </c>
      <c r="B2841" s="33">
        <f>'101_parsed'!B2841</f>
        <v>60404</v>
      </c>
      <c r="C2841" s="25" t="str">
        <f>INDEX(all_banks!O:O,MATCH(A2841,all_banks!H:H,0))</f>
        <v>КБ "Континенталь" ООО (3184)</v>
      </c>
      <c r="D2841" s="25" t="str">
        <f>INDEX('101_accounts'!B:B,MATCH(B2841,'101_accounts'!A:A,0))</f>
        <v>60404   A  Земля (c 13.02.2018)</v>
      </c>
      <c r="E2841" s="25">
        <f>'101_parsed'!C2841</f>
        <v>5759</v>
      </c>
      <c r="F2841" s="25">
        <f>'101_parsed'!D2841</f>
        <v>0</v>
      </c>
      <c r="G2841" s="25">
        <f>'101_parsed'!E2841</f>
        <v>5759</v>
      </c>
      <c r="H2841" s="25">
        <f>'101_parsed'!F2841</f>
        <v>0</v>
      </c>
    </row>
    <row r="2842" spans="1:8" x14ac:dyDescent="0.2">
      <c r="A2842" s="25">
        <f>'101_parsed'!A2842</f>
        <v>3184</v>
      </c>
      <c r="B2842" s="33">
        <f>'101_parsed'!B2842</f>
        <v>60405</v>
      </c>
      <c r="C2842" s="25" t="str">
        <f>INDEX(all_banks!O:O,MATCH(A2842,all_banks!H:H,0))</f>
        <v>КБ "Континенталь" ООО (3184)</v>
      </c>
      <c r="D2842" s="25" t="str">
        <f>INDEX('101_accounts'!B:B,MATCH(B2842,'101_accounts'!A:A,0))</f>
        <v>60405   П
A (до 31.01.2003)  Резервы на возможные потери (c 13.02.2018)
Долгосрочно арендуемые основные средства (до 31.01.2003)</v>
      </c>
      <c r="E2842" s="25">
        <f>'101_parsed'!C2842</f>
        <v>0</v>
      </c>
      <c r="F2842" s="25">
        <f>'101_parsed'!D2842</f>
        <v>0</v>
      </c>
      <c r="G2842" s="25">
        <f>'101_parsed'!E2842</f>
        <v>0</v>
      </c>
      <c r="H2842" s="25">
        <f>'101_parsed'!F2842</f>
        <v>0</v>
      </c>
    </row>
    <row r="2843" spans="1:8" x14ac:dyDescent="0.2">
      <c r="A2843" s="25">
        <f>'101_parsed'!A2843</f>
        <v>3184</v>
      </c>
      <c r="B2843" s="33">
        <f>'101_parsed'!B2843</f>
        <v>60414</v>
      </c>
      <c r="C2843" s="25" t="str">
        <f>INDEX(all_banks!O:O,MATCH(A2843,all_banks!H:H,0))</f>
        <v>КБ "Континенталь" ООО (3184)</v>
      </c>
      <c r="D2843" s="25" t="str">
        <f>INDEX('101_accounts'!B:B,MATCH(B2843,'101_accounts'!A:A,0))</f>
        <v>60414   П  Амортизация основных средств (кроме земли) (c 13.02.2018)</v>
      </c>
      <c r="E2843" s="25">
        <f>'101_parsed'!C2843</f>
        <v>0</v>
      </c>
      <c r="F2843" s="25">
        <f>'101_parsed'!D2843</f>
        <v>21273</v>
      </c>
      <c r="G2843" s="25">
        <f>'101_parsed'!E2843</f>
        <v>0</v>
      </c>
      <c r="H2843" s="25">
        <f>'101_parsed'!F2843</f>
        <v>21859</v>
      </c>
    </row>
    <row r="2844" spans="1:8" x14ac:dyDescent="0.2">
      <c r="A2844" s="25">
        <f>'101_parsed'!A2844</f>
        <v>3184</v>
      </c>
      <c r="B2844" s="33">
        <f>'101_parsed'!B2844</f>
        <v>60415</v>
      </c>
      <c r="C2844" s="25" t="str">
        <f>INDEX(all_banks!O:O,MATCH(A2844,all_banks!H:H,0))</f>
        <v>КБ "Континенталь" ООО (3184)</v>
      </c>
      <c r="D2844" s="25" t="str">
        <f>INDEX('101_accounts'!B:B,MATCH(B2844,'101_accounts'!A:A,0))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844" s="25">
        <f>'101_parsed'!C2844</f>
        <v>0</v>
      </c>
      <c r="F2844" s="25">
        <f>'101_parsed'!D2844</f>
        <v>0</v>
      </c>
      <c r="G2844" s="25">
        <f>'101_parsed'!E2844</f>
        <v>0</v>
      </c>
      <c r="H2844" s="25">
        <f>'101_parsed'!F2844</f>
        <v>0</v>
      </c>
    </row>
    <row r="2845" spans="1:8" x14ac:dyDescent="0.2">
      <c r="A2845" s="25">
        <f>'101_parsed'!A2845</f>
        <v>3184</v>
      </c>
      <c r="B2845" s="33">
        <f>'101_parsed'!B2845</f>
        <v>61901</v>
      </c>
      <c r="C2845" s="25" t="str">
        <f>INDEX(all_banks!O:O,MATCH(A2845,all_banks!H:H,0))</f>
        <v>КБ "Континенталь" ООО (3184)</v>
      </c>
      <c r="D2845" s="25" t="str">
        <f>INDEX('101_accounts'!B:B,MATCH(B2845,'101_accounts'!A:A,0))</f>
        <v>61901   A  Земля, временно неиспользуемая в основной деятельности</v>
      </c>
      <c r="E2845" s="25">
        <f>'101_parsed'!C2845</f>
        <v>0</v>
      </c>
      <c r="F2845" s="25">
        <f>'101_parsed'!D2845</f>
        <v>0</v>
      </c>
      <c r="G2845" s="25">
        <f>'101_parsed'!E2845</f>
        <v>0</v>
      </c>
      <c r="H2845" s="25">
        <f>'101_parsed'!F2845</f>
        <v>0</v>
      </c>
    </row>
    <row r="2846" spans="1:8" x14ac:dyDescent="0.2">
      <c r="A2846" s="25">
        <f>'101_parsed'!A2846</f>
        <v>3184</v>
      </c>
      <c r="B2846" s="33">
        <f>'101_parsed'!B2846</f>
        <v>61902</v>
      </c>
      <c r="C2846" s="25" t="str">
        <f>INDEX(all_banks!O:O,MATCH(A2846,all_banks!H:H,0))</f>
        <v>КБ "Континенталь" ООО (3184)</v>
      </c>
      <c r="D2846" s="25" t="str">
        <f>INDEX('101_accounts'!B:B,MATCH(B2846,'101_accounts'!A:A,0))</f>
        <v>61902   A  Земля, временно неиспользуемая в основной деятельности, переданная в аренду</v>
      </c>
      <c r="E2846" s="25">
        <f>'101_parsed'!C2846</f>
        <v>0</v>
      </c>
      <c r="F2846" s="25">
        <f>'101_parsed'!D2846</f>
        <v>0</v>
      </c>
      <c r="G2846" s="25">
        <f>'101_parsed'!E2846</f>
        <v>0</v>
      </c>
      <c r="H2846" s="25">
        <f>'101_parsed'!F2846</f>
        <v>0</v>
      </c>
    </row>
    <row r="2847" spans="1:8" x14ac:dyDescent="0.2">
      <c r="A2847" s="25">
        <f>'101_parsed'!A2847</f>
        <v>3184</v>
      </c>
      <c r="B2847" s="33">
        <f>'101_parsed'!B2847</f>
        <v>61903</v>
      </c>
      <c r="C2847" s="25" t="str">
        <f>INDEX(all_banks!O:O,MATCH(A2847,all_banks!H:H,0))</f>
        <v>КБ "Континенталь" ООО (3184)</v>
      </c>
      <c r="D2847" s="25" t="str">
        <f>INDEX('101_accounts'!B:B,MATCH(B2847,'101_accounts'!A:A,0))</f>
        <v>61903   A  Недвижимость (кроме земли), временно неиспользуемая в основной деятельности</v>
      </c>
      <c r="E2847" s="25">
        <f>'101_parsed'!C2847</f>
        <v>0</v>
      </c>
      <c r="F2847" s="25">
        <f>'101_parsed'!D2847</f>
        <v>0</v>
      </c>
      <c r="G2847" s="25">
        <f>'101_parsed'!E2847</f>
        <v>0</v>
      </c>
      <c r="H2847" s="25">
        <f>'101_parsed'!F2847</f>
        <v>0</v>
      </c>
    </row>
    <row r="2848" spans="1:8" x14ac:dyDescent="0.2">
      <c r="A2848" s="25">
        <f>'101_parsed'!A2848</f>
        <v>3184</v>
      </c>
      <c r="B2848" s="33">
        <f>'101_parsed'!B2848</f>
        <v>61904</v>
      </c>
      <c r="C2848" s="25" t="str">
        <f>INDEX(all_banks!O:O,MATCH(A2848,all_banks!H:H,0))</f>
        <v>КБ "Континенталь" ООО (3184)</v>
      </c>
      <c r="D2848" s="25" t="str">
        <f>INDEX('101_accounts'!B:B,MATCH(B2848,'101_accounts'!A:A,0))</f>
        <v>61904   A  Недвижимость (кроме земли), временно неиспользуемая в основной деятельности, переданная в аренду</v>
      </c>
      <c r="E2848" s="25">
        <f>'101_parsed'!C2848</f>
        <v>0</v>
      </c>
      <c r="F2848" s="25">
        <f>'101_parsed'!D2848</f>
        <v>0</v>
      </c>
      <c r="G2848" s="25">
        <f>'101_parsed'!E2848</f>
        <v>0</v>
      </c>
      <c r="H2848" s="25">
        <f>'101_parsed'!F2848</f>
        <v>0</v>
      </c>
    </row>
    <row r="2849" spans="1:8" x14ac:dyDescent="0.2">
      <c r="A2849" s="25">
        <f>'101_parsed'!A2849</f>
        <v>3184</v>
      </c>
      <c r="B2849" s="33">
        <f>'101_parsed'!B2849</f>
        <v>61905</v>
      </c>
      <c r="C2849" s="25" t="str">
        <f>INDEX(all_banks!O:O,MATCH(A2849,all_banks!H:H,0))</f>
        <v>КБ "Континенталь" ООО (3184)</v>
      </c>
      <c r="D2849" s="25" t="str">
        <f>INDEX('101_accounts'!B:B,MATCH(B2849,'101_accounts'!A:A,0))</f>
        <v>61905   A  Земля, временно неиспользуемая в основной деятельности, учитываемая по справедливой стоимости</v>
      </c>
      <c r="E2849" s="25">
        <f>'101_parsed'!C2849</f>
        <v>748</v>
      </c>
      <c r="F2849" s="25">
        <f>'101_parsed'!D2849</f>
        <v>0</v>
      </c>
      <c r="G2849" s="25">
        <f>'101_parsed'!E2849</f>
        <v>748</v>
      </c>
      <c r="H2849" s="25">
        <f>'101_parsed'!F2849</f>
        <v>0</v>
      </c>
    </row>
    <row r="2850" spans="1:8" x14ac:dyDescent="0.2">
      <c r="A2850" s="25">
        <f>'101_parsed'!A2850</f>
        <v>3184</v>
      </c>
      <c r="B2850" s="33">
        <f>'101_parsed'!B2850</f>
        <v>61906</v>
      </c>
      <c r="C2850" s="25" t="str">
        <f>INDEX(all_banks!O:O,MATCH(A2850,all_banks!H:H,0))</f>
        <v>КБ "Континенталь" ООО (3184)</v>
      </c>
      <c r="D2850" s="25" t="str">
        <f>INDEX('101_accounts'!B:B,MATCH(B2850,'101_accounts'!A:A,0))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850" s="25">
        <f>'101_parsed'!C2850</f>
        <v>1136</v>
      </c>
      <c r="F2850" s="25">
        <f>'101_parsed'!D2850</f>
        <v>0</v>
      </c>
      <c r="G2850" s="25">
        <f>'101_parsed'!E2850</f>
        <v>1136</v>
      </c>
      <c r="H2850" s="25">
        <f>'101_parsed'!F2850</f>
        <v>0</v>
      </c>
    </row>
    <row r="2851" spans="1:8" x14ac:dyDescent="0.2">
      <c r="A2851" s="25">
        <f>'101_parsed'!A2851</f>
        <v>3184</v>
      </c>
      <c r="B2851" s="33">
        <f>'101_parsed'!B2851</f>
        <v>61907</v>
      </c>
      <c r="C2851" s="25" t="str">
        <f>INDEX(all_banks!O:O,MATCH(A2851,all_banks!H:H,0))</f>
        <v>КБ "Континенталь" ООО (3184)</v>
      </c>
      <c r="D2851" s="25" t="str">
        <f>INDEX('101_accounts'!B:B,MATCH(B2851,'101_accounts'!A:A,0))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851" s="25">
        <f>'101_parsed'!C2851</f>
        <v>9795</v>
      </c>
      <c r="F2851" s="25">
        <f>'101_parsed'!D2851</f>
        <v>0</v>
      </c>
      <c r="G2851" s="25">
        <f>'101_parsed'!E2851</f>
        <v>9795</v>
      </c>
      <c r="H2851" s="25">
        <f>'101_parsed'!F2851</f>
        <v>0</v>
      </c>
    </row>
    <row r="2852" spans="1:8" x14ac:dyDescent="0.2">
      <c r="A2852" s="25">
        <f>'101_parsed'!A2852</f>
        <v>3184</v>
      </c>
      <c r="B2852" s="33">
        <f>'101_parsed'!B2852</f>
        <v>61908</v>
      </c>
      <c r="C2852" s="25" t="str">
        <f>INDEX(all_banks!O:O,MATCH(A2852,all_banks!H:H,0))</f>
        <v>КБ "Континенталь" ООО (3184)</v>
      </c>
      <c r="D2852" s="25" t="str">
        <f>INDEX('101_accounts'!B:B,MATCH(B2852,'101_accounts'!A:A,0))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852" s="25">
        <f>'101_parsed'!C2852</f>
        <v>17530</v>
      </c>
      <c r="F2852" s="25">
        <f>'101_parsed'!D2852</f>
        <v>0</v>
      </c>
      <c r="G2852" s="25">
        <f>'101_parsed'!E2852</f>
        <v>17530</v>
      </c>
      <c r="H2852" s="25">
        <f>'101_parsed'!F2852</f>
        <v>0</v>
      </c>
    </row>
    <row r="2853" spans="1:8" x14ac:dyDescent="0.2">
      <c r="A2853" s="25">
        <f>'101_parsed'!A2853</f>
        <v>3184</v>
      </c>
      <c r="B2853" s="33">
        <f>'101_parsed'!B2853</f>
        <v>61909</v>
      </c>
      <c r="C2853" s="25" t="str">
        <f>INDEX(all_banks!O:O,MATCH(A2853,all_banks!H:H,0))</f>
        <v>КБ "Континенталь" ООО (3184)</v>
      </c>
      <c r="D2853" s="25" t="str">
        <f>INDEX('101_accounts'!B:B,MATCH(B2853,'101_accounts'!A:A,0))</f>
        <v>61909   П  Амортизация недвижимости (кроме земли), временно неиспользуемой в основной деятельности</v>
      </c>
      <c r="E2853" s="25">
        <f>'101_parsed'!C2853</f>
        <v>0</v>
      </c>
      <c r="F2853" s="25">
        <f>'101_parsed'!D2853</f>
        <v>0</v>
      </c>
      <c r="G2853" s="25">
        <f>'101_parsed'!E2853</f>
        <v>0</v>
      </c>
      <c r="H2853" s="25">
        <f>'101_parsed'!F2853</f>
        <v>0</v>
      </c>
    </row>
    <row r="2854" spans="1:8" x14ac:dyDescent="0.2">
      <c r="A2854" s="25">
        <f>'101_parsed'!A2854</f>
        <v>3184</v>
      </c>
      <c r="B2854" s="33">
        <f>'101_parsed'!B2854</f>
        <v>61910</v>
      </c>
      <c r="C2854" s="25" t="str">
        <f>INDEX(all_banks!O:O,MATCH(A2854,all_banks!H:H,0))</f>
        <v>КБ "Континенталь" ООО (3184)</v>
      </c>
      <c r="D2854" s="25" t="str">
        <f>INDEX('101_accounts'!B:B,MATCH(B2854,'101_accounts'!A:A,0))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854" s="25">
        <f>'101_parsed'!C2854</f>
        <v>0</v>
      </c>
      <c r="F2854" s="25">
        <f>'101_parsed'!D2854</f>
        <v>0</v>
      </c>
      <c r="G2854" s="25">
        <f>'101_parsed'!E2854</f>
        <v>0</v>
      </c>
      <c r="H2854" s="25">
        <f>'101_parsed'!F2854</f>
        <v>0</v>
      </c>
    </row>
    <row r="2855" spans="1:8" x14ac:dyDescent="0.2">
      <c r="A2855" s="25">
        <f>'101_parsed'!A2855</f>
        <v>3184</v>
      </c>
      <c r="B2855" s="33">
        <f>'101_parsed'!B2855</f>
        <v>61911</v>
      </c>
      <c r="C2855" s="25" t="str">
        <f>INDEX(all_banks!O:O,MATCH(A2855,all_banks!H:H,0))</f>
        <v>КБ "Континенталь" ООО (3184)</v>
      </c>
      <c r="D2855" s="25" t="str">
        <f>INDEX('101_accounts'!B:B,MATCH(B2855,'101_accounts'!A:A,0))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855" s="25">
        <f>'101_parsed'!C2855</f>
        <v>0</v>
      </c>
      <c r="F2855" s="25">
        <f>'101_parsed'!D2855</f>
        <v>0</v>
      </c>
      <c r="G2855" s="25">
        <f>'101_parsed'!E2855</f>
        <v>0</v>
      </c>
      <c r="H2855" s="25">
        <f>'101_parsed'!F2855</f>
        <v>0</v>
      </c>
    </row>
    <row r="2856" spans="1:8" x14ac:dyDescent="0.2">
      <c r="A2856" s="25">
        <f>'101_parsed'!A2856</f>
        <v>3184</v>
      </c>
      <c r="B2856" s="33">
        <f>'101_parsed'!B2856</f>
        <v>61912</v>
      </c>
      <c r="C2856" s="25" t="str">
        <f>INDEX(all_banks!O:O,MATCH(A2856,all_banks!H:H,0))</f>
        <v>КБ "Континенталь" ООО (3184)</v>
      </c>
      <c r="D2856" s="25" t="str">
        <f>INDEX('101_accounts'!B:B,MATCH(B2856,'101_accounts'!A:A,0))</f>
        <v>61912   П  Резервы на возможные потери</v>
      </c>
      <c r="E2856" s="25">
        <f>'101_parsed'!C2856</f>
        <v>0</v>
      </c>
      <c r="F2856" s="25">
        <f>'101_parsed'!D2856</f>
        <v>0</v>
      </c>
      <c r="G2856" s="25">
        <f>'101_parsed'!E2856</f>
        <v>0</v>
      </c>
      <c r="H2856" s="25">
        <f>'101_parsed'!F2856</f>
        <v>0</v>
      </c>
    </row>
    <row r="2857" spans="1:8" x14ac:dyDescent="0.2">
      <c r="A2857" s="25">
        <f>'101_parsed'!A2857</f>
        <v>3184</v>
      </c>
      <c r="B2857" s="33">
        <f>'101_parsed'!B2857</f>
        <v>62001</v>
      </c>
      <c r="C2857" s="25" t="str">
        <f>INDEX(all_banks!O:O,MATCH(A2857,all_banks!H:H,0))</f>
        <v>КБ "Континенталь" ООО (3184)</v>
      </c>
      <c r="D2857" s="25" t="str">
        <f>INDEX('101_accounts'!B:B,MATCH(B2857,'101_accounts'!A:A,0))</f>
        <v>62001   A  Долгосрочные активы, предназначенные для продажи</v>
      </c>
      <c r="E2857" s="25">
        <f>'101_parsed'!C2857</f>
        <v>18247</v>
      </c>
      <c r="F2857" s="25">
        <f>'101_parsed'!D2857</f>
        <v>0</v>
      </c>
      <c r="G2857" s="25">
        <f>'101_parsed'!E2857</f>
        <v>18247</v>
      </c>
      <c r="H2857" s="25">
        <f>'101_parsed'!F2857</f>
        <v>0</v>
      </c>
    </row>
    <row r="2858" spans="1:8" x14ac:dyDescent="0.2">
      <c r="A2858" s="25">
        <f>'101_parsed'!A2858</f>
        <v>3184</v>
      </c>
      <c r="B2858" s="33">
        <f>'101_parsed'!B2858</f>
        <v>62002</v>
      </c>
      <c r="C2858" s="25" t="str">
        <f>INDEX(all_banks!O:O,MATCH(A2858,all_banks!H:H,0))</f>
        <v>КБ "Континенталь" ООО (3184)</v>
      </c>
      <c r="D2858" s="25" t="str">
        <f>INDEX('101_accounts'!B:B,MATCH(B2858,'101_accounts'!A:A,0))</f>
        <v>62002   П  Резервы на возможные потери</v>
      </c>
      <c r="E2858" s="25">
        <f>'101_parsed'!C2858</f>
        <v>0</v>
      </c>
      <c r="F2858" s="25">
        <f>'101_parsed'!D2858</f>
        <v>0</v>
      </c>
      <c r="G2858" s="25">
        <f>'101_parsed'!E2858</f>
        <v>0</v>
      </c>
      <c r="H2858" s="25">
        <f>'101_parsed'!F2858</f>
        <v>0</v>
      </c>
    </row>
    <row r="2859" spans="1:8" x14ac:dyDescent="0.2">
      <c r="A2859" s="25">
        <f>'101_parsed'!A2859</f>
        <v>3184</v>
      </c>
      <c r="B2859" s="33">
        <f>'101_parsed'!B2859</f>
        <v>62101</v>
      </c>
      <c r="C2859" s="25" t="str">
        <f>INDEX(all_banks!O:O,MATCH(A2859,all_banks!H:H,0))</f>
        <v>КБ "Континенталь" ООО (3184)</v>
      </c>
      <c r="D2859" s="25" t="str">
        <f>INDEX('101_accounts'!B:B,MATCH(B2859,'101_accounts'!A:A,0))</f>
        <v>62101   A  Средства труда, полученные по договорам отступного, залога, назначение которых не определено</v>
      </c>
      <c r="E2859" s="25">
        <f>'101_parsed'!C2859</f>
        <v>0</v>
      </c>
      <c r="F2859" s="25">
        <f>'101_parsed'!D2859</f>
        <v>0</v>
      </c>
      <c r="G2859" s="25">
        <f>'101_parsed'!E2859</f>
        <v>0</v>
      </c>
      <c r="H2859" s="25">
        <f>'101_parsed'!F2859</f>
        <v>0</v>
      </c>
    </row>
    <row r="2860" spans="1:8" x14ac:dyDescent="0.2">
      <c r="A2860" s="25">
        <f>'101_parsed'!A2860</f>
        <v>3184</v>
      </c>
      <c r="B2860" s="33">
        <f>'101_parsed'!B2860</f>
        <v>62102</v>
      </c>
      <c r="C2860" s="25" t="str">
        <f>INDEX(all_banks!O:O,MATCH(A2860,all_banks!H:H,0))</f>
        <v>КБ "Континенталь" ООО (3184)</v>
      </c>
      <c r="D2860" s="25" t="str">
        <f>INDEX('101_accounts'!B:B,MATCH(B2860,'101_accounts'!A:A,0))</f>
        <v>62102   A  Предметы труда, полученные по договорам отступного, залога, назначение которых не определено</v>
      </c>
      <c r="E2860" s="25">
        <f>'101_parsed'!C2860</f>
        <v>0</v>
      </c>
      <c r="F2860" s="25">
        <f>'101_parsed'!D2860</f>
        <v>0</v>
      </c>
      <c r="G2860" s="25">
        <f>'101_parsed'!E2860</f>
        <v>0</v>
      </c>
      <c r="H2860" s="25">
        <f>'101_parsed'!F2860</f>
        <v>0</v>
      </c>
    </row>
    <row r="2861" spans="1:8" x14ac:dyDescent="0.2">
      <c r="A2861" s="25">
        <f>'101_parsed'!A2861</f>
        <v>3184</v>
      </c>
      <c r="B2861" s="33">
        <f>'101_parsed'!B2861</f>
        <v>62103</v>
      </c>
      <c r="C2861" s="25" t="str">
        <f>INDEX(all_banks!O:O,MATCH(A2861,all_banks!H:H,0))</f>
        <v>КБ "Континенталь" ООО (3184)</v>
      </c>
      <c r="D2861" s="25" t="str">
        <f>INDEX('101_accounts'!B:B,MATCH(B2861,'101_accounts'!A:A,0))</f>
        <v>62103   П  Резервы на возможные потери</v>
      </c>
      <c r="E2861" s="25">
        <f>'101_parsed'!C2861</f>
        <v>0</v>
      </c>
      <c r="F2861" s="25">
        <f>'101_parsed'!D2861</f>
        <v>0</v>
      </c>
      <c r="G2861" s="25">
        <f>'101_parsed'!E2861</f>
        <v>0</v>
      </c>
      <c r="H2861" s="25">
        <f>'101_parsed'!F2861</f>
        <v>0</v>
      </c>
    </row>
    <row r="2862" spans="1:8" x14ac:dyDescent="0.2">
      <c r="A2862" s="25">
        <f>'101_parsed'!A2862</f>
        <v>2245</v>
      </c>
      <c r="B2862" s="33">
        <f>'101_parsed'!B2862</f>
        <v>60401</v>
      </c>
      <c r="C2862" s="25" t="str">
        <f>INDEX(all_banks!O:O,MATCH(A2862,all_banks!H:H,0))</f>
        <v>АО КБ "КОСМОС" (2245)</v>
      </c>
      <c r="D2862" s="25" t="str">
        <f>INDEX('101_accounts'!B:B,MATCH(B2862,'101_accounts'!A:A,0))</f>
        <v>60401   A  Основные средства (кроме земли) (c 13.02.2018)_x000D_Категория 1- Здания и сооружения (до 31.12.2002)</v>
      </c>
      <c r="E2862" s="25">
        <f>'101_parsed'!C2862</f>
        <v>4927</v>
      </c>
      <c r="F2862" s="25">
        <f>'101_parsed'!D2862</f>
        <v>0</v>
      </c>
      <c r="G2862" s="25">
        <f>'101_parsed'!E2862</f>
        <v>4690</v>
      </c>
      <c r="H2862" s="25">
        <f>'101_parsed'!F2862</f>
        <v>0</v>
      </c>
    </row>
    <row r="2863" spans="1:8" x14ac:dyDescent="0.2">
      <c r="A2863" s="25">
        <f>'101_parsed'!A2863</f>
        <v>2245</v>
      </c>
      <c r="B2863" s="33">
        <f>'101_parsed'!B2863</f>
        <v>60404</v>
      </c>
      <c r="C2863" s="25" t="str">
        <f>INDEX(all_banks!O:O,MATCH(A2863,all_banks!H:H,0))</f>
        <v>АО КБ "КОСМОС" (2245)</v>
      </c>
      <c r="D2863" s="25" t="str">
        <f>INDEX('101_accounts'!B:B,MATCH(B2863,'101_accounts'!A:A,0))</f>
        <v>60404   A  Земля (c 13.02.2018)</v>
      </c>
      <c r="E2863" s="25">
        <f>'101_parsed'!C2863</f>
        <v>0</v>
      </c>
      <c r="F2863" s="25">
        <f>'101_parsed'!D2863</f>
        <v>0</v>
      </c>
      <c r="G2863" s="25">
        <f>'101_parsed'!E2863</f>
        <v>0</v>
      </c>
      <c r="H2863" s="25">
        <f>'101_parsed'!F2863</f>
        <v>0</v>
      </c>
    </row>
    <row r="2864" spans="1:8" x14ac:dyDescent="0.2">
      <c r="A2864" s="25">
        <f>'101_parsed'!A2864</f>
        <v>2245</v>
      </c>
      <c r="B2864" s="33">
        <f>'101_parsed'!B2864</f>
        <v>60405</v>
      </c>
      <c r="C2864" s="25" t="str">
        <f>INDEX(all_banks!O:O,MATCH(A2864,all_banks!H:H,0))</f>
        <v>АО КБ "КОСМОС" (2245)</v>
      </c>
      <c r="D2864" s="25" t="str">
        <f>INDEX('101_accounts'!B:B,MATCH(B2864,'101_accounts'!A:A,0))</f>
        <v>60405   П
A (до 31.01.2003)  Резервы на возможные потери (c 13.02.2018)
Долгосрочно арендуемые основные средства (до 31.01.2003)</v>
      </c>
      <c r="E2864" s="25">
        <f>'101_parsed'!C2864</f>
        <v>0</v>
      </c>
      <c r="F2864" s="25">
        <f>'101_parsed'!D2864</f>
        <v>0</v>
      </c>
      <c r="G2864" s="25">
        <f>'101_parsed'!E2864</f>
        <v>0</v>
      </c>
      <c r="H2864" s="25">
        <f>'101_parsed'!F2864</f>
        <v>0</v>
      </c>
    </row>
    <row r="2865" spans="1:8" x14ac:dyDescent="0.2">
      <c r="A2865" s="25">
        <f>'101_parsed'!A2865</f>
        <v>2245</v>
      </c>
      <c r="B2865" s="33">
        <f>'101_parsed'!B2865</f>
        <v>60414</v>
      </c>
      <c r="C2865" s="25" t="str">
        <f>INDEX(all_banks!O:O,MATCH(A2865,all_banks!H:H,0))</f>
        <v>АО КБ "КОСМОС" (2245)</v>
      </c>
      <c r="D2865" s="25" t="str">
        <f>INDEX('101_accounts'!B:B,MATCH(B2865,'101_accounts'!A:A,0))</f>
        <v>60414   П  Амортизация основных средств (кроме земли) (c 13.02.2018)</v>
      </c>
      <c r="E2865" s="25">
        <f>'101_parsed'!C2865</f>
        <v>0</v>
      </c>
      <c r="F2865" s="25">
        <f>'101_parsed'!D2865</f>
        <v>4610</v>
      </c>
      <c r="G2865" s="25">
        <f>'101_parsed'!E2865</f>
        <v>0</v>
      </c>
      <c r="H2865" s="25">
        <f>'101_parsed'!F2865</f>
        <v>4422</v>
      </c>
    </row>
    <row r="2866" spans="1:8" x14ac:dyDescent="0.2">
      <c r="A2866" s="25">
        <f>'101_parsed'!A2866</f>
        <v>2245</v>
      </c>
      <c r="B2866" s="33">
        <f>'101_parsed'!B2866</f>
        <v>60415</v>
      </c>
      <c r="C2866" s="25" t="str">
        <f>INDEX(all_banks!O:O,MATCH(A2866,all_banks!H:H,0))</f>
        <v>АО КБ "КОСМОС" (2245)</v>
      </c>
      <c r="D2866" s="25" t="str">
        <f>INDEX('101_accounts'!B:B,MATCH(B2866,'101_accounts'!A:A,0))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866" s="25">
        <f>'101_parsed'!C2866</f>
        <v>0</v>
      </c>
      <c r="F2866" s="25">
        <f>'101_parsed'!D2866</f>
        <v>0</v>
      </c>
      <c r="G2866" s="25">
        <f>'101_parsed'!E2866</f>
        <v>0</v>
      </c>
      <c r="H2866" s="25">
        <f>'101_parsed'!F2866</f>
        <v>0</v>
      </c>
    </row>
    <row r="2867" spans="1:8" x14ac:dyDescent="0.2">
      <c r="A2867" s="25">
        <f>'101_parsed'!A2867</f>
        <v>2245</v>
      </c>
      <c r="B2867" s="33">
        <f>'101_parsed'!B2867</f>
        <v>61901</v>
      </c>
      <c r="C2867" s="25" t="str">
        <f>INDEX(all_banks!O:O,MATCH(A2867,all_banks!H:H,0))</f>
        <v>АО КБ "КОСМОС" (2245)</v>
      </c>
      <c r="D2867" s="25" t="str">
        <f>INDEX('101_accounts'!B:B,MATCH(B2867,'101_accounts'!A:A,0))</f>
        <v>61901   A  Земля, временно неиспользуемая в основной деятельности</v>
      </c>
      <c r="E2867" s="25">
        <f>'101_parsed'!C2867</f>
        <v>0</v>
      </c>
      <c r="F2867" s="25">
        <f>'101_parsed'!D2867</f>
        <v>0</v>
      </c>
      <c r="G2867" s="25">
        <f>'101_parsed'!E2867</f>
        <v>0</v>
      </c>
      <c r="H2867" s="25">
        <f>'101_parsed'!F2867</f>
        <v>0</v>
      </c>
    </row>
    <row r="2868" spans="1:8" x14ac:dyDescent="0.2">
      <c r="A2868" s="25">
        <f>'101_parsed'!A2868</f>
        <v>2245</v>
      </c>
      <c r="B2868" s="33">
        <f>'101_parsed'!B2868</f>
        <v>61902</v>
      </c>
      <c r="C2868" s="25" t="str">
        <f>INDEX(all_banks!O:O,MATCH(A2868,all_banks!H:H,0))</f>
        <v>АО КБ "КОСМОС" (2245)</v>
      </c>
      <c r="D2868" s="25" t="str">
        <f>INDEX('101_accounts'!B:B,MATCH(B2868,'101_accounts'!A:A,0))</f>
        <v>61902   A  Земля, временно неиспользуемая в основной деятельности, переданная в аренду</v>
      </c>
      <c r="E2868" s="25">
        <f>'101_parsed'!C2868</f>
        <v>0</v>
      </c>
      <c r="F2868" s="25">
        <f>'101_parsed'!D2868</f>
        <v>0</v>
      </c>
      <c r="G2868" s="25">
        <f>'101_parsed'!E2868</f>
        <v>0</v>
      </c>
      <c r="H2868" s="25">
        <f>'101_parsed'!F2868</f>
        <v>0</v>
      </c>
    </row>
    <row r="2869" spans="1:8" x14ac:dyDescent="0.2">
      <c r="A2869" s="25">
        <f>'101_parsed'!A2869</f>
        <v>2245</v>
      </c>
      <c r="B2869" s="33">
        <f>'101_parsed'!B2869</f>
        <v>61903</v>
      </c>
      <c r="C2869" s="25" t="str">
        <f>INDEX(all_banks!O:O,MATCH(A2869,all_banks!H:H,0))</f>
        <v>АО КБ "КОСМОС" (2245)</v>
      </c>
      <c r="D2869" s="25" t="str">
        <f>INDEX('101_accounts'!B:B,MATCH(B2869,'101_accounts'!A:A,0))</f>
        <v>61903   A  Недвижимость (кроме земли), временно неиспользуемая в основной деятельности</v>
      </c>
      <c r="E2869" s="25">
        <f>'101_parsed'!C2869</f>
        <v>0</v>
      </c>
      <c r="F2869" s="25">
        <f>'101_parsed'!D2869</f>
        <v>0</v>
      </c>
      <c r="G2869" s="25">
        <f>'101_parsed'!E2869</f>
        <v>0</v>
      </c>
      <c r="H2869" s="25">
        <f>'101_parsed'!F2869</f>
        <v>0</v>
      </c>
    </row>
    <row r="2870" spans="1:8" x14ac:dyDescent="0.2">
      <c r="A2870" s="25">
        <f>'101_parsed'!A2870</f>
        <v>2245</v>
      </c>
      <c r="B2870" s="33">
        <f>'101_parsed'!B2870</f>
        <v>61904</v>
      </c>
      <c r="C2870" s="25" t="str">
        <f>INDEX(all_banks!O:O,MATCH(A2870,all_banks!H:H,0))</f>
        <v>АО КБ "КОСМОС" (2245)</v>
      </c>
      <c r="D2870" s="25" t="str">
        <f>INDEX('101_accounts'!B:B,MATCH(B2870,'101_accounts'!A:A,0))</f>
        <v>61904   A  Недвижимость (кроме земли), временно неиспользуемая в основной деятельности, переданная в аренду</v>
      </c>
      <c r="E2870" s="25">
        <f>'101_parsed'!C2870</f>
        <v>0</v>
      </c>
      <c r="F2870" s="25">
        <f>'101_parsed'!D2870</f>
        <v>0</v>
      </c>
      <c r="G2870" s="25">
        <f>'101_parsed'!E2870</f>
        <v>0</v>
      </c>
      <c r="H2870" s="25">
        <f>'101_parsed'!F2870</f>
        <v>0</v>
      </c>
    </row>
    <row r="2871" spans="1:8" x14ac:dyDescent="0.2">
      <c r="A2871" s="25">
        <f>'101_parsed'!A2871</f>
        <v>2245</v>
      </c>
      <c r="B2871" s="33">
        <f>'101_parsed'!B2871</f>
        <v>61905</v>
      </c>
      <c r="C2871" s="25" t="str">
        <f>INDEX(all_banks!O:O,MATCH(A2871,all_banks!H:H,0))</f>
        <v>АО КБ "КОСМОС" (2245)</v>
      </c>
      <c r="D2871" s="25" t="str">
        <f>INDEX('101_accounts'!B:B,MATCH(B2871,'101_accounts'!A:A,0))</f>
        <v>61905   A  Земля, временно неиспользуемая в основной деятельности, учитываемая по справедливой стоимости</v>
      </c>
      <c r="E2871" s="25">
        <f>'101_parsed'!C2871</f>
        <v>0</v>
      </c>
      <c r="F2871" s="25">
        <f>'101_parsed'!D2871</f>
        <v>0</v>
      </c>
      <c r="G2871" s="25">
        <f>'101_parsed'!E2871</f>
        <v>0</v>
      </c>
      <c r="H2871" s="25">
        <f>'101_parsed'!F2871</f>
        <v>0</v>
      </c>
    </row>
    <row r="2872" spans="1:8" x14ac:dyDescent="0.2">
      <c r="A2872" s="25">
        <f>'101_parsed'!A2872</f>
        <v>2245</v>
      </c>
      <c r="B2872" s="33">
        <f>'101_parsed'!B2872</f>
        <v>61906</v>
      </c>
      <c r="C2872" s="25" t="str">
        <f>INDEX(all_banks!O:O,MATCH(A2872,all_banks!H:H,0))</f>
        <v>АО КБ "КОСМОС" (2245)</v>
      </c>
      <c r="D2872" s="25" t="str">
        <f>INDEX('101_accounts'!B:B,MATCH(B2872,'101_accounts'!A:A,0))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872" s="25">
        <f>'101_parsed'!C2872</f>
        <v>0</v>
      </c>
      <c r="F2872" s="25">
        <f>'101_parsed'!D2872</f>
        <v>0</v>
      </c>
      <c r="G2872" s="25">
        <f>'101_parsed'!E2872</f>
        <v>0</v>
      </c>
      <c r="H2872" s="25">
        <f>'101_parsed'!F2872</f>
        <v>0</v>
      </c>
    </row>
    <row r="2873" spans="1:8" x14ac:dyDescent="0.2">
      <c r="A2873" s="25">
        <f>'101_parsed'!A2873</f>
        <v>2245</v>
      </c>
      <c r="B2873" s="33">
        <f>'101_parsed'!B2873</f>
        <v>61907</v>
      </c>
      <c r="C2873" s="25" t="str">
        <f>INDEX(all_banks!O:O,MATCH(A2873,all_banks!H:H,0))</f>
        <v>АО КБ "КОСМОС" (2245)</v>
      </c>
      <c r="D2873" s="25" t="str">
        <f>INDEX('101_accounts'!B:B,MATCH(B2873,'101_accounts'!A:A,0))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873" s="25">
        <f>'101_parsed'!C2873</f>
        <v>0</v>
      </c>
      <c r="F2873" s="25">
        <f>'101_parsed'!D2873</f>
        <v>0</v>
      </c>
      <c r="G2873" s="25">
        <f>'101_parsed'!E2873</f>
        <v>0</v>
      </c>
      <c r="H2873" s="25">
        <f>'101_parsed'!F2873</f>
        <v>0</v>
      </c>
    </row>
    <row r="2874" spans="1:8" x14ac:dyDescent="0.2">
      <c r="A2874" s="25">
        <f>'101_parsed'!A2874</f>
        <v>2245</v>
      </c>
      <c r="B2874" s="33">
        <f>'101_parsed'!B2874</f>
        <v>61908</v>
      </c>
      <c r="C2874" s="25" t="str">
        <f>INDEX(all_banks!O:O,MATCH(A2874,all_banks!H:H,0))</f>
        <v>АО КБ "КОСМОС" (2245)</v>
      </c>
      <c r="D2874" s="25" t="str">
        <f>INDEX('101_accounts'!B:B,MATCH(B2874,'101_accounts'!A:A,0))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874" s="25">
        <f>'101_parsed'!C2874</f>
        <v>0</v>
      </c>
      <c r="F2874" s="25">
        <f>'101_parsed'!D2874</f>
        <v>0</v>
      </c>
      <c r="G2874" s="25">
        <f>'101_parsed'!E2874</f>
        <v>0</v>
      </c>
      <c r="H2874" s="25">
        <f>'101_parsed'!F2874</f>
        <v>0</v>
      </c>
    </row>
    <row r="2875" spans="1:8" x14ac:dyDescent="0.2">
      <c r="A2875" s="25">
        <f>'101_parsed'!A2875</f>
        <v>2245</v>
      </c>
      <c r="B2875" s="33">
        <f>'101_parsed'!B2875</f>
        <v>61909</v>
      </c>
      <c r="C2875" s="25" t="str">
        <f>INDEX(all_banks!O:O,MATCH(A2875,all_banks!H:H,0))</f>
        <v>АО КБ "КОСМОС" (2245)</v>
      </c>
      <c r="D2875" s="25" t="str">
        <f>INDEX('101_accounts'!B:B,MATCH(B2875,'101_accounts'!A:A,0))</f>
        <v>61909   П  Амортизация недвижимости (кроме земли), временно неиспользуемой в основной деятельности</v>
      </c>
      <c r="E2875" s="25">
        <f>'101_parsed'!C2875</f>
        <v>0</v>
      </c>
      <c r="F2875" s="25">
        <f>'101_parsed'!D2875</f>
        <v>0</v>
      </c>
      <c r="G2875" s="25">
        <f>'101_parsed'!E2875</f>
        <v>0</v>
      </c>
      <c r="H2875" s="25">
        <f>'101_parsed'!F2875</f>
        <v>0</v>
      </c>
    </row>
    <row r="2876" spans="1:8" x14ac:dyDescent="0.2">
      <c r="A2876" s="25">
        <f>'101_parsed'!A2876</f>
        <v>2245</v>
      </c>
      <c r="B2876" s="33">
        <f>'101_parsed'!B2876</f>
        <v>61910</v>
      </c>
      <c r="C2876" s="25" t="str">
        <f>INDEX(all_banks!O:O,MATCH(A2876,all_banks!H:H,0))</f>
        <v>АО КБ "КОСМОС" (2245)</v>
      </c>
      <c r="D2876" s="25" t="str">
        <f>INDEX('101_accounts'!B:B,MATCH(B2876,'101_accounts'!A:A,0))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876" s="25">
        <f>'101_parsed'!C2876</f>
        <v>0</v>
      </c>
      <c r="F2876" s="25">
        <f>'101_parsed'!D2876</f>
        <v>0</v>
      </c>
      <c r="G2876" s="25">
        <f>'101_parsed'!E2876</f>
        <v>0</v>
      </c>
      <c r="H2876" s="25">
        <f>'101_parsed'!F2876</f>
        <v>0</v>
      </c>
    </row>
    <row r="2877" spans="1:8" x14ac:dyDescent="0.2">
      <c r="A2877" s="25">
        <f>'101_parsed'!A2877</f>
        <v>2245</v>
      </c>
      <c r="B2877" s="33">
        <f>'101_parsed'!B2877</f>
        <v>61911</v>
      </c>
      <c r="C2877" s="25" t="str">
        <f>INDEX(all_banks!O:O,MATCH(A2877,all_banks!H:H,0))</f>
        <v>АО КБ "КОСМОС" (2245)</v>
      </c>
      <c r="D2877" s="25" t="str">
        <f>INDEX('101_accounts'!B:B,MATCH(B2877,'101_accounts'!A:A,0))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877" s="25">
        <f>'101_parsed'!C2877</f>
        <v>0</v>
      </c>
      <c r="F2877" s="25">
        <f>'101_parsed'!D2877</f>
        <v>0</v>
      </c>
      <c r="G2877" s="25">
        <f>'101_parsed'!E2877</f>
        <v>0</v>
      </c>
      <c r="H2877" s="25">
        <f>'101_parsed'!F2877</f>
        <v>0</v>
      </c>
    </row>
    <row r="2878" spans="1:8" x14ac:dyDescent="0.2">
      <c r="A2878" s="25">
        <f>'101_parsed'!A2878</f>
        <v>2245</v>
      </c>
      <c r="B2878" s="33">
        <f>'101_parsed'!B2878</f>
        <v>61912</v>
      </c>
      <c r="C2878" s="25" t="str">
        <f>INDEX(all_banks!O:O,MATCH(A2878,all_banks!H:H,0))</f>
        <v>АО КБ "КОСМОС" (2245)</v>
      </c>
      <c r="D2878" s="25" t="str">
        <f>INDEX('101_accounts'!B:B,MATCH(B2878,'101_accounts'!A:A,0))</f>
        <v>61912   П  Резервы на возможные потери</v>
      </c>
      <c r="E2878" s="25">
        <f>'101_parsed'!C2878</f>
        <v>0</v>
      </c>
      <c r="F2878" s="25">
        <f>'101_parsed'!D2878</f>
        <v>0</v>
      </c>
      <c r="G2878" s="25">
        <f>'101_parsed'!E2878</f>
        <v>0</v>
      </c>
      <c r="H2878" s="25">
        <f>'101_parsed'!F2878</f>
        <v>0</v>
      </c>
    </row>
    <row r="2879" spans="1:8" x14ac:dyDescent="0.2">
      <c r="A2879" s="25">
        <f>'101_parsed'!A2879</f>
        <v>2245</v>
      </c>
      <c r="B2879" s="33">
        <f>'101_parsed'!B2879</f>
        <v>62001</v>
      </c>
      <c r="C2879" s="25" t="str">
        <f>INDEX(all_banks!O:O,MATCH(A2879,all_banks!H:H,0))</f>
        <v>АО КБ "КОСМОС" (2245)</v>
      </c>
      <c r="D2879" s="25" t="str">
        <f>INDEX('101_accounts'!B:B,MATCH(B2879,'101_accounts'!A:A,0))</f>
        <v>62001   A  Долгосрочные активы, предназначенные для продажи</v>
      </c>
      <c r="E2879" s="25">
        <f>'101_parsed'!C2879</f>
        <v>0</v>
      </c>
      <c r="F2879" s="25">
        <f>'101_parsed'!D2879</f>
        <v>0</v>
      </c>
      <c r="G2879" s="25">
        <f>'101_parsed'!E2879</f>
        <v>0</v>
      </c>
      <c r="H2879" s="25">
        <f>'101_parsed'!F2879</f>
        <v>0</v>
      </c>
    </row>
    <row r="2880" spans="1:8" x14ac:dyDescent="0.2">
      <c r="A2880" s="25">
        <f>'101_parsed'!A2880</f>
        <v>2245</v>
      </c>
      <c r="B2880" s="33">
        <f>'101_parsed'!B2880</f>
        <v>62002</v>
      </c>
      <c r="C2880" s="25" t="str">
        <f>INDEX(all_banks!O:O,MATCH(A2880,all_banks!H:H,0))</f>
        <v>АО КБ "КОСМОС" (2245)</v>
      </c>
      <c r="D2880" s="25" t="str">
        <f>INDEX('101_accounts'!B:B,MATCH(B2880,'101_accounts'!A:A,0))</f>
        <v>62002   П  Резервы на возможные потери</v>
      </c>
      <c r="E2880" s="25">
        <f>'101_parsed'!C2880</f>
        <v>0</v>
      </c>
      <c r="F2880" s="25">
        <f>'101_parsed'!D2880</f>
        <v>0</v>
      </c>
      <c r="G2880" s="25">
        <f>'101_parsed'!E2880</f>
        <v>0</v>
      </c>
      <c r="H2880" s="25">
        <f>'101_parsed'!F2880</f>
        <v>0</v>
      </c>
    </row>
    <row r="2881" spans="1:8" x14ac:dyDescent="0.2">
      <c r="A2881" s="25">
        <f>'101_parsed'!A2881</f>
        <v>2245</v>
      </c>
      <c r="B2881" s="33">
        <f>'101_parsed'!B2881</f>
        <v>62101</v>
      </c>
      <c r="C2881" s="25" t="str">
        <f>INDEX(all_banks!O:O,MATCH(A2881,all_banks!H:H,0))</f>
        <v>АО КБ "КОСМОС" (2245)</v>
      </c>
      <c r="D2881" s="25" t="str">
        <f>INDEX('101_accounts'!B:B,MATCH(B2881,'101_accounts'!A:A,0))</f>
        <v>62101   A  Средства труда, полученные по договорам отступного, залога, назначение которых не определено</v>
      </c>
      <c r="E2881" s="25">
        <f>'101_parsed'!C2881</f>
        <v>0</v>
      </c>
      <c r="F2881" s="25">
        <f>'101_parsed'!D2881</f>
        <v>0</v>
      </c>
      <c r="G2881" s="25">
        <f>'101_parsed'!E2881</f>
        <v>0</v>
      </c>
      <c r="H2881" s="25">
        <f>'101_parsed'!F2881</f>
        <v>0</v>
      </c>
    </row>
    <row r="2882" spans="1:8" x14ac:dyDescent="0.2">
      <c r="A2882" s="25">
        <f>'101_parsed'!A2882</f>
        <v>2245</v>
      </c>
      <c r="B2882" s="33">
        <f>'101_parsed'!B2882</f>
        <v>62102</v>
      </c>
      <c r="C2882" s="25" t="str">
        <f>INDEX(all_banks!O:O,MATCH(A2882,all_banks!H:H,0))</f>
        <v>АО КБ "КОСМОС" (2245)</v>
      </c>
      <c r="D2882" s="25" t="str">
        <f>INDEX('101_accounts'!B:B,MATCH(B2882,'101_accounts'!A:A,0))</f>
        <v>62102   A  Предметы труда, полученные по договорам отступного, залога, назначение которых не определено</v>
      </c>
      <c r="E2882" s="25">
        <f>'101_parsed'!C2882</f>
        <v>0</v>
      </c>
      <c r="F2882" s="25">
        <f>'101_parsed'!D2882</f>
        <v>0</v>
      </c>
      <c r="G2882" s="25">
        <f>'101_parsed'!E2882</f>
        <v>0</v>
      </c>
      <c r="H2882" s="25">
        <f>'101_parsed'!F2882</f>
        <v>0</v>
      </c>
    </row>
    <row r="2883" spans="1:8" x14ac:dyDescent="0.2">
      <c r="A2883" s="25">
        <f>'101_parsed'!A2883</f>
        <v>2245</v>
      </c>
      <c r="B2883" s="33">
        <f>'101_parsed'!B2883</f>
        <v>62103</v>
      </c>
      <c r="C2883" s="25" t="str">
        <f>INDEX(all_banks!O:O,MATCH(A2883,all_banks!H:H,0))</f>
        <v>АО КБ "КОСМОС" (2245)</v>
      </c>
      <c r="D2883" s="25" t="str">
        <f>INDEX('101_accounts'!B:B,MATCH(B2883,'101_accounts'!A:A,0))</f>
        <v>62103   П  Резервы на возможные потери</v>
      </c>
      <c r="E2883" s="25">
        <f>'101_parsed'!C2883</f>
        <v>0</v>
      </c>
      <c r="F2883" s="25">
        <f>'101_parsed'!D2883</f>
        <v>0</v>
      </c>
      <c r="G2883" s="25">
        <f>'101_parsed'!E2883</f>
        <v>0</v>
      </c>
      <c r="H2883" s="25">
        <f>'101_parsed'!F2883</f>
        <v>0</v>
      </c>
    </row>
    <row r="2884" spans="1:8" x14ac:dyDescent="0.2">
      <c r="A2884" s="25">
        <f>'101_parsed'!A2884</f>
        <v>1115</v>
      </c>
      <c r="B2884" s="33">
        <f>'101_parsed'!B2884</f>
        <v>60401</v>
      </c>
      <c r="C2884" s="25" t="str">
        <f>INDEX(all_banks!O:O,MATCH(A2884,all_banks!H:H,0))</f>
        <v>ООО "Костромаселькомбанк" (1115)</v>
      </c>
      <c r="D2884" s="25" t="str">
        <f>INDEX('101_accounts'!B:B,MATCH(B2884,'101_accounts'!A:A,0))</f>
        <v>60401   A  Основные средства (кроме земли) (c 13.02.2018)_x000D_Категория 1- Здания и сооружения (до 31.12.2002)</v>
      </c>
      <c r="E2884" s="25">
        <f>'101_parsed'!C2884</f>
        <v>104175</v>
      </c>
      <c r="F2884" s="25">
        <f>'101_parsed'!D2884</f>
        <v>0</v>
      </c>
      <c r="G2884" s="25">
        <f>'101_parsed'!E2884</f>
        <v>104387</v>
      </c>
      <c r="H2884" s="25">
        <f>'101_parsed'!F2884</f>
        <v>0</v>
      </c>
    </row>
    <row r="2885" spans="1:8" x14ac:dyDescent="0.2">
      <c r="A2885" s="25">
        <f>'101_parsed'!A2885</f>
        <v>1115</v>
      </c>
      <c r="B2885" s="33">
        <f>'101_parsed'!B2885</f>
        <v>60404</v>
      </c>
      <c r="C2885" s="25" t="str">
        <f>INDEX(all_banks!O:O,MATCH(A2885,all_banks!H:H,0))</f>
        <v>ООО "Костромаселькомбанк" (1115)</v>
      </c>
      <c r="D2885" s="25" t="str">
        <f>INDEX('101_accounts'!B:B,MATCH(B2885,'101_accounts'!A:A,0))</f>
        <v>60404   A  Земля (c 13.02.2018)</v>
      </c>
      <c r="E2885" s="25">
        <f>'101_parsed'!C2885</f>
        <v>840</v>
      </c>
      <c r="F2885" s="25">
        <f>'101_parsed'!D2885</f>
        <v>0</v>
      </c>
      <c r="G2885" s="25">
        <f>'101_parsed'!E2885</f>
        <v>840</v>
      </c>
      <c r="H2885" s="25">
        <f>'101_parsed'!F2885</f>
        <v>0</v>
      </c>
    </row>
    <row r="2886" spans="1:8" x14ac:dyDescent="0.2">
      <c r="A2886" s="25">
        <f>'101_parsed'!A2886</f>
        <v>1115</v>
      </c>
      <c r="B2886" s="33">
        <f>'101_parsed'!B2886</f>
        <v>60405</v>
      </c>
      <c r="C2886" s="25" t="str">
        <f>INDEX(all_banks!O:O,MATCH(A2886,all_banks!H:H,0))</f>
        <v>ООО "Костромаселькомбанк" (1115)</v>
      </c>
      <c r="D2886" s="25" t="str">
        <f>INDEX('101_accounts'!B:B,MATCH(B2886,'101_accounts'!A:A,0))</f>
        <v>60405   П
A (до 31.01.2003)  Резервы на возможные потери (c 13.02.2018)
Долгосрочно арендуемые основные средства (до 31.01.2003)</v>
      </c>
      <c r="E2886" s="25">
        <f>'101_parsed'!C2886</f>
        <v>0</v>
      </c>
      <c r="F2886" s="25">
        <f>'101_parsed'!D2886</f>
        <v>0</v>
      </c>
      <c r="G2886" s="25">
        <f>'101_parsed'!E2886</f>
        <v>0</v>
      </c>
      <c r="H2886" s="25">
        <f>'101_parsed'!F2886</f>
        <v>0</v>
      </c>
    </row>
    <row r="2887" spans="1:8" x14ac:dyDescent="0.2">
      <c r="A2887" s="25">
        <f>'101_parsed'!A2887</f>
        <v>1115</v>
      </c>
      <c r="B2887" s="33">
        <f>'101_parsed'!B2887</f>
        <v>60414</v>
      </c>
      <c r="C2887" s="25" t="str">
        <f>INDEX(all_banks!O:O,MATCH(A2887,all_banks!H:H,0))</f>
        <v>ООО "Костромаселькомбанк" (1115)</v>
      </c>
      <c r="D2887" s="25" t="str">
        <f>INDEX('101_accounts'!B:B,MATCH(B2887,'101_accounts'!A:A,0))</f>
        <v>60414   П  Амортизация основных средств (кроме земли) (c 13.02.2018)</v>
      </c>
      <c r="E2887" s="25">
        <f>'101_parsed'!C2887</f>
        <v>0</v>
      </c>
      <c r="F2887" s="25">
        <f>'101_parsed'!D2887</f>
        <v>55627</v>
      </c>
      <c r="G2887" s="25">
        <f>'101_parsed'!E2887</f>
        <v>0</v>
      </c>
      <c r="H2887" s="25">
        <f>'101_parsed'!F2887</f>
        <v>56453</v>
      </c>
    </row>
    <row r="2888" spans="1:8" x14ac:dyDescent="0.2">
      <c r="A2888" s="25">
        <f>'101_parsed'!A2888</f>
        <v>1115</v>
      </c>
      <c r="B2888" s="33">
        <f>'101_parsed'!B2888</f>
        <v>60415</v>
      </c>
      <c r="C2888" s="25" t="str">
        <f>INDEX(all_banks!O:O,MATCH(A2888,all_banks!H:H,0))</f>
        <v>ООО "Костромаселькомбанк" (1115)</v>
      </c>
      <c r="D2888" s="25" t="str">
        <f>INDEX('101_accounts'!B:B,MATCH(B2888,'101_accounts'!A:A,0))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888" s="25">
        <f>'101_parsed'!C2888</f>
        <v>130</v>
      </c>
      <c r="F2888" s="25">
        <f>'101_parsed'!D2888</f>
        <v>0</v>
      </c>
      <c r="G2888" s="25">
        <f>'101_parsed'!E2888</f>
        <v>0</v>
      </c>
      <c r="H2888" s="25">
        <f>'101_parsed'!F2888</f>
        <v>0</v>
      </c>
    </row>
    <row r="2889" spans="1:8" x14ac:dyDescent="0.2">
      <c r="A2889" s="25">
        <f>'101_parsed'!A2889</f>
        <v>1115</v>
      </c>
      <c r="B2889" s="33">
        <f>'101_parsed'!B2889</f>
        <v>61901</v>
      </c>
      <c r="C2889" s="25" t="str">
        <f>INDEX(all_banks!O:O,MATCH(A2889,all_banks!H:H,0))</f>
        <v>ООО "Костромаселькомбанк" (1115)</v>
      </c>
      <c r="D2889" s="25" t="str">
        <f>INDEX('101_accounts'!B:B,MATCH(B2889,'101_accounts'!A:A,0))</f>
        <v>61901   A  Земля, временно неиспользуемая в основной деятельности</v>
      </c>
      <c r="E2889" s="25">
        <f>'101_parsed'!C2889</f>
        <v>0</v>
      </c>
      <c r="F2889" s="25">
        <f>'101_parsed'!D2889</f>
        <v>0</v>
      </c>
      <c r="G2889" s="25">
        <f>'101_parsed'!E2889</f>
        <v>0</v>
      </c>
      <c r="H2889" s="25">
        <f>'101_parsed'!F2889</f>
        <v>0</v>
      </c>
    </row>
    <row r="2890" spans="1:8" x14ac:dyDescent="0.2">
      <c r="A2890" s="25">
        <f>'101_parsed'!A2890</f>
        <v>1115</v>
      </c>
      <c r="B2890" s="33">
        <f>'101_parsed'!B2890</f>
        <v>61902</v>
      </c>
      <c r="C2890" s="25" t="str">
        <f>INDEX(all_banks!O:O,MATCH(A2890,all_banks!H:H,0))</f>
        <v>ООО "Костромаселькомбанк" (1115)</v>
      </c>
      <c r="D2890" s="25" t="str">
        <f>INDEX('101_accounts'!B:B,MATCH(B2890,'101_accounts'!A:A,0))</f>
        <v>61902   A  Земля, временно неиспользуемая в основной деятельности, переданная в аренду</v>
      </c>
      <c r="E2890" s="25">
        <f>'101_parsed'!C2890</f>
        <v>0</v>
      </c>
      <c r="F2890" s="25">
        <f>'101_parsed'!D2890</f>
        <v>0</v>
      </c>
      <c r="G2890" s="25">
        <f>'101_parsed'!E2890</f>
        <v>0</v>
      </c>
      <c r="H2890" s="25">
        <f>'101_parsed'!F2890</f>
        <v>0</v>
      </c>
    </row>
    <row r="2891" spans="1:8" x14ac:dyDescent="0.2">
      <c r="A2891" s="25">
        <f>'101_parsed'!A2891</f>
        <v>1115</v>
      </c>
      <c r="B2891" s="33">
        <f>'101_parsed'!B2891</f>
        <v>61903</v>
      </c>
      <c r="C2891" s="25" t="str">
        <f>INDEX(all_banks!O:O,MATCH(A2891,all_banks!H:H,0))</f>
        <v>ООО "Костромаселькомбанк" (1115)</v>
      </c>
      <c r="D2891" s="25" t="str">
        <f>INDEX('101_accounts'!B:B,MATCH(B2891,'101_accounts'!A:A,0))</f>
        <v>61903   A  Недвижимость (кроме земли), временно неиспользуемая в основной деятельности</v>
      </c>
      <c r="E2891" s="25">
        <f>'101_parsed'!C2891</f>
        <v>0</v>
      </c>
      <c r="F2891" s="25">
        <f>'101_parsed'!D2891</f>
        <v>0</v>
      </c>
      <c r="G2891" s="25">
        <f>'101_parsed'!E2891</f>
        <v>0</v>
      </c>
      <c r="H2891" s="25">
        <f>'101_parsed'!F2891</f>
        <v>0</v>
      </c>
    </row>
    <row r="2892" spans="1:8" x14ac:dyDescent="0.2">
      <c r="A2892" s="25">
        <f>'101_parsed'!A2892</f>
        <v>1115</v>
      </c>
      <c r="B2892" s="33">
        <f>'101_parsed'!B2892</f>
        <v>61904</v>
      </c>
      <c r="C2892" s="25" t="str">
        <f>INDEX(all_banks!O:O,MATCH(A2892,all_banks!H:H,0))</f>
        <v>ООО "Костромаселькомбанк" (1115)</v>
      </c>
      <c r="D2892" s="25" t="str">
        <f>INDEX('101_accounts'!B:B,MATCH(B2892,'101_accounts'!A:A,0))</f>
        <v>61904   A  Недвижимость (кроме земли), временно неиспользуемая в основной деятельности, переданная в аренду</v>
      </c>
      <c r="E2892" s="25">
        <f>'101_parsed'!C2892</f>
        <v>0</v>
      </c>
      <c r="F2892" s="25">
        <f>'101_parsed'!D2892</f>
        <v>0</v>
      </c>
      <c r="G2892" s="25">
        <f>'101_parsed'!E2892</f>
        <v>0</v>
      </c>
      <c r="H2892" s="25">
        <f>'101_parsed'!F2892</f>
        <v>0</v>
      </c>
    </row>
    <row r="2893" spans="1:8" x14ac:dyDescent="0.2">
      <c r="A2893" s="25">
        <f>'101_parsed'!A2893</f>
        <v>1115</v>
      </c>
      <c r="B2893" s="33">
        <f>'101_parsed'!B2893</f>
        <v>61905</v>
      </c>
      <c r="C2893" s="25" t="str">
        <f>INDEX(all_banks!O:O,MATCH(A2893,all_banks!H:H,0))</f>
        <v>ООО "Костромаселькомбанк" (1115)</v>
      </c>
      <c r="D2893" s="25" t="str">
        <f>INDEX('101_accounts'!B:B,MATCH(B2893,'101_accounts'!A:A,0))</f>
        <v>61905   A  Земля, временно неиспользуемая в основной деятельности, учитываемая по справедливой стоимости</v>
      </c>
      <c r="E2893" s="25">
        <f>'101_parsed'!C2893</f>
        <v>0</v>
      </c>
      <c r="F2893" s="25">
        <f>'101_parsed'!D2893</f>
        <v>0</v>
      </c>
      <c r="G2893" s="25">
        <f>'101_parsed'!E2893</f>
        <v>0</v>
      </c>
      <c r="H2893" s="25">
        <f>'101_parsed'!F2893</f>
        <v>0</v>
      </c>
    </row>
    <row r="2894" spans="1:8" x14ac:dyDescent="0.2">
      <c r="A2894" s="25">
        <f>'101_parsed'!A2894</f>
        <v>1115</v>
      </c>
      <c r="B2894" s="33">
        <f>'101_parsed'!B2894</f>
        <v>61906</v>
      </c>
      <c r="C2894" s="25" t="str">
        <f>INDEX(all_banks!O:O,MATCH(A2894,all_banks!H:H,0))</f>
        <v>ООО "Костромаселькомбанк" (1115)</v>
      </c>
      <c r="D2894" s="25" t="str">
        <f>INDEX('101_accounts'!B:B,MATCH(B2894,'101_accounts'!A:A,0))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894" s="25">
        <f>'101_parsed'!C2894</f>
        <v>0</v>
      </c>
      <c r="F2894" s="25">
        <f>'101_parsed'!D2894</f>
        <v>0</v>
      </c>
      <c r="G2894" s="25">
        <f>'101_parsed'!E2894</f>
        <v>0</v>
      </c>
      <c r="H2894" s="25">
        <f>'101_parsed'!F2894</f>
        <v>0</v>
      </c>
    </row>
    <row r="2895" spans="1:8" x14ac:dyDescent="0.2">
      <c r="A2895" s="25">
        <f>'101_parsed'!A2895</f>
        <v>1115</v>
      </c>
      <c r="B2895" s="33">
        <f>'101_parsed'!B2895</f>
        <v>61907</v>
      </c>
      <c r="C2895" s="25" t="str">
        <f>INDEX(all_banks!O:O,MATCH(A2895,all_banks!H:H,0))</f>
        <v>ООО "Костромаселькомбанк" (1115)</v>
      </c>
      <c r="D2895" s="25" t="str">
        <f>INDEX('101_accounts'!B:B,MATCH(B2895,'101_accounts'!A:A,0))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895" s="25">
        <f>'101_parsed'!C2895</f>
        <v>0</v>
      </c>
      <c r="F2895" s="25">
        <f>'101_parsed'!D2895</f>
        <v>0</v>
      </c>
      <c r="G2895" s="25">
        <f>'101_parsed'!E2895</f>
        <v>0</v>
      </c>
      <c r="H2895" s="25">
        <f>'101_parsed'!F2895</f>
        <v>0</v>
      </c>
    </row>
    <row r="2896" spans="1:8" x14ac:dyDescent="0.2">
      <c r="A2896" s="25">
        <f>'101_parsed'!A2896</f>
        <v>1115</v>
      </c>
      <c r="B2896" s="33">
        <f>'101_parsed'!B2896</f>
        <v>61908</v>
      </c>
      <c r="C2896" s="25" t="str">
        <f>INDEX(all_banks!O:O,MATCH(A2896,all_banks!H:H,0))</f>
        <v>ООО "Костромаселькомбанк" (1115)</v>
      </c>
      <c r="D2896" s="25" t="str">
        <f>INDEX('101_accounts'!B:B,MATCH(B2896,'101_accounts'!A:A,0))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896" s="25">
        <f>'101_parsed'!C2896</f>
        <v>0</v>
      </c>
      <c r="F2896" s="25">
        <f>'101_parsed'!D2896</f>
        <v>0</v>
      </c>
      <c r="G2896" s="25">
        <f>'101_parsed'!E2896</f>
        <v>0</v>
      </c>
      <c r="H2896" s="25">
        <f>'101_parsed'!F2896</f>
        <v>0</v>
      </c>
    </row>
    <row r="2897" spans="1:8" x14ac:dyDescent="0.2">
      <c r="A2897" s="25">
        <f>'101_parsed'!A2897</f>
        <v>1115</v>
      </c>
      <c r="B2897" s="33">
        <f>'101_parsed'!B2897</f>
        <v>61909</v>
      </c>
      <c r="C2897" s="25" t="str">
        <f>INDEX(all_banks!O:O,MATCH(A2897,all_banks!H:H,0))</f>
        <v>ООО "Костромаселькомбанк" (1115)</v>
      </c>
      <c r="D2897" s="25" t="str">
        <f>INDEX('101_accounts'!B:B,MATCH(B2897,'101_accounts'!A:A,0))</f>
        <v>61909   П  Амортизация недвижимости (кроме земли), временно неиспользуемой в основной деятельности</v>
      </c>
      <c r="E2897" s="25">
        <f>'101_parsed'!C2897</f>
        <v>0</v>
      </c>
      <c r="F2897" s="25">
        <f>'101_parsed'!D2897</f>
        <v>0</v>
      </c>
      <c r="G2897" s="25">
        <f>'101_parsed'!E2897</f>
        <v>0</v>
      </c>
      <c r="H2897" s="25">
        <f>'101_parsed'!F2897</f>
        <v>0</v>
      </c>
    </row>
    <row r="2898" spans="1:8" x14ac:dyDescent="0.2">
      <c r="A2898" s="25">
        <f>'101_parsed'!A2898</f>
        <v>1115</v>
      </c>
      <c r="B2898" s="33">
        <f>'101_parsed'!B2898</f>
        <v>61910</v>
      </c>
      <c r="C2898" s="25" t="str">
        <f>INDEX(all_banks!O:O,MATCH(A2898,all_banks!H:H,0))</f>
        <v>ООО "Костромаселькомбанк" (1115)</v>
      </c>
      <c r="D2898" s="25" t="str">
        <f>INDEX('101_accounts'!B:B,MATCH(B2898,'101_accounts'!A:A,0))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898" s="25">
        <f>'101_parsed'!C2898</f>
        <v>0</v>
      </c>
      <c r="F2898" s="25">
        <f>'101_parsed'!D2898</f>
        <v>0</v>
      </c>
      <c r="G2898" s="25">
        <f>'101_parsed'!E2898</f>
        <v>0</v>
      </c>
      <c r="H2898" s="25">
        <f>'101_parsed'!F2898</f>
        <v>0</v>
      </c>
    </row>
    <row r="2899" spans="1:8" x14ac:dyDescent="0.2">
      <c r="A2899" s="25">
        <f>'101_parsed'!A2899</f>
        <v>1115</v>
      </c>
      <c r="B2899" s="33">
        <f>'101_parsed'!B2899</f>
        <v>61911</v>
      </c>
      <c r="C2899" s="25" t="str">
        <f>INDEX(all_banks!O:O,MATCH(A2899,all_banks!H:H,0))</f>
        <v>ООО "Костромаселькомбанк" (1115)</v>
      </c>
      <c r="D2899" s="25" t="str">
        <f>INDEX('101_accounts'!B:B,MATCH(B2899,'101_accounts'!A:A,0))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899" s="25">
        <f>'101_parsed'!C2899</f>
        <v>0</v>
      </c>
      <c r="F2899" s="25">
        <f>'101_parsed'!D2899</f>
        <v>0</v>
      </c>
      <c r="G2899" s="25">
        <f>'101_parsed'!E2899</f>
        <v>0</v>
      </c>
      <c r="H2899" s="25">
        <f>'101_parsed'!F2899</f>
        <v>0</v>
      </c>
    </row>
    <row r="2900" spans="1:8" x14ac:dyDescent="0.2">
      <c r="A2900" s="25">
        <f>'101_parsed'!A2900</f>
        <v>1115</v>
      </c>
      <c r="B2900" s="33">
        <f>'101_parsed'!B2900</f>
        <v>61912</v>
      </c>
      <c r="C2900" s="25" t="str">
        <f>INDEX(all_banks!O:O,MATCH(A2900,all_banks!H:H,0))</f>
        <v>ООО "Костромаселькомбанк" (1115)</v>
      </c>
      <c r="D2900" s="25" t="str">
        <f>INDEX('101_accounts'!B:B,MATCH(B2900,'101_accounts'!A:A,0))</f>
        <v>61912   П  Резервы на возможные потери</v>
      </c>
      <c r="E2900" s="25">
        <f>'101_parsed'!C2900</f>
        <v>0</v>
      </c>
      <c r="F2900" s="25">
        <f>'101_parsed'!D2900</f>
        <v>0</v>
      </c>
      <c r="G2900" s="25">
        <f>'101_parsed'!E2900</f>
        <v>0</v>
      </c>
      <c r="H2900" s="25">
        <f>'101_parsed'!F2900</f>
        <v>0</v>
      </c>
    </row>
    <row r="2901" spans="1:8" x14ac:dyDescent="0.2">
      <c r="A2901" s="25">
        <f>'101_parsed'!A2901</f>
        <v>1115</v>
      </c>
      <c r="B2901" s="33">
        <f>'101_parsed'!B2901</f>
        <v>62001</v>
      </c>
      <c r="C2901" s="25" t="str">
        <f>INDEX(all_banks!O:O,MATCH(A2901,all_banks!H:H,0))</f>
        <v>ООО "Костромаселькомбанк" (1115)</v>
      </c>
      <c r="D2901" s="25" t="str">
        <f>INDEX('101_accounts'!B:B,MATCH(B2901,'101_accounts'!A:A,0))</f>
        <v>62001   A  Долгосрочные активы, предназначенные для продажи</v>
      </c>
      <c r="E2901" s="25">
        <f>'101_parsed'!C2901</f>
        <v>49418</v>
      </c>
      <c r="F2901" s="25">
        <f>'101_parsed'!D2901</f>
        <v>0</v>
      </c>
      <c r="G2901" s="25">
        <f>'101_parsed'!E2901</f>
        <v>47599</v>
      </c>
      <c r="H2901" s="25">
        <f>'101_parsed'!F2901</f>
        <v>0</v>
      </c>
    </row>
    <row r="2902" spans="1:8" x14ac:dyDescent="0.2">
      <c r="A2902" s="25">
        <f>'101_parsed'!A2902</f>
        <v>1115</v>
      </c>
      <c r="B2902" s="33">
        <f>'101_parsed'!B2902</f>
        <v>62002</v>
      </c>
      <c r="C2902" s="25" t="str">
        <f>INDEX(all_banks!O:O,MATCH(A2902,all_banks!H:H,0))</f>
        <v>ООО "Костромаселькомбанк" (1115)</v>
      </c>
      <c r="D2902" s="25" t="str">
        <f>INDEX('101_accounts'!B:B,MATCH(B2902,'101_accounts'!A:A,0))</f>
        <v>62002   П  Резервы на возможные потери</v>
      </c>
      <c r="E2902" s="25">
        <f>'101_parsed'!C2902</f>
        <v>0</v>
      </c>
      <c r="F2902" s="25">
        <f>'101_parsed'!D2902</f>
        <v>9805</v>
      </c>
      <c r="G2902" s="25">
        <f>'101_parsed'!E2902</f>
        <v>0</v>
      </c>
      <c r="H2902" s="25">
        <f>'101_parsed'!F2902</f>
        <v>9895</v>
      </c>
    </row>
    <row r="2903" spans="1:8" x14ac:dyDescent="0.2">
      <c r="A2903" s="25">
        <f>'101_parsed'!A2903</f>
        <v>1115</v>
      </c>
      <c r="B2903" s="33">
        <f>'101_parsed'!B2903</f>
        <v>62101</v>
      </c>
      <c r="C2903" s="25" t="str">
        <f>INDEX(all_banks!O:O,MATCH(A2903,all_banks!H:H,0))</f>
        <v>ООО "Костромаселькомбанк" (1115)</v>
      </c>
      <c r="D2903" s="25" t="str">
        <f>INDEX('101_accounts'!B:B,MATCH(B2903,'101_accounts'!A:A,0))</f>
        <v>62101   A  Средства труда, полученные по договорам отступного, залога, назначение которых не определено</v>
      </c>
      <c r="E2903" s="25">
        <f>'101_parsed'!C2903</f>
        <v>0</v>
      </c>
      <c r="F2903" s="25">
        <f>'101_parsed'!D2903</f>
        <v>0</v>
      </c>
      <c r="G2903" s="25">
        <f>'101_parsed'!E2903</f>
        <v>0</v>
      </c>
      <c r="H2903" s="25">
        <f>'101_parsed'!F2903</f>
        <v>0</v>
      </c>
    </row>
    <row r="2904" spans="1:8" x14ac:dyDescent="0.2">
      <c r="A2904" s="25">
        <f>'101_parsed'!A2904</f>
        <v>1115</v>
      </c>
      <c r="B2904" s="33">
        <f>'101_parsed'!B2904</f>
        <v>62102</v>
      </c>
      <c r="C2904" s="25" t="str">
        <f>INDEX(all_banks!O:O,MATCH(A2904,all_banks!H:H,0))</f>
        <v>ООО "Костромаселькомбанк" (1115)</v>
      </c>
      <c r="D2904" s="25" t="str">
        <f>INDEX('101_accounts'!B:B,MATCH(B2904,'101_accounts'!A:A,0))</f>
        <v>62102   A  Предметы труда, полученные по договорам отступного, залога, назначение которых не определено</v>
      </c>
      <c r="E2904" s="25">
        <f>'101_parsed'!C2904</f>
        <v>3168</v>
      </c>
      <c r="F2904" s="25">
        <f>'101_parsed'!D2904</f>
        <v>0</v>
      </c>
      <c r="G2904" s="25">
        <f>'101_parsed'!E2904</f>
        <v>3168</v>
      </c>
      <c r="H2904" s="25">
        <f>'101_parsed'!F2904</f>
        <v>0</v>
      </c>
    </row>
    <row r="2905" spans="1:8" x14ac:dyDescent="0.2">
      <c r="A2905" s="25">
        <f>'101_parsed'!A2905</f>
        <v>1115</v>
      </c>
      <c r="B2905" s="33">
        <f>'101_parsed'!B2905</f>
        <v>62103</v>
      </c>
      <c r="C2905" s="25" t="str">
        <f>INDEX(all_banks!O:O,MATCH(A2905,all_banks!H:H,0))</f>
        <v>ООО "Костромаселькомбанк" (1115)</v>
      </c>
      <c r="D2905" s="25" t="str">
        <f>INDEX('101_accounts'!B:B,MATCH(B2905,'101_accounts'!A:A,0))</f>
        <v>62103   П  Резервы на возможные потери</v>
      </c>
      <c r="E2905" s="25">
        <f>'101_parsed'!C2905</f>
        <v>0</v>
      </c>
      <c r="F2905" s="25">
        <f>'101_parsed'!D2905</f>
        <v>2024</v>
      </c>
      <c r="G2905" s="25">
        <f>'101_parsed'!E2905</f>
        <v>0</v>
      </c>
      <c r="H2905" s="25">
        <f>'101_parsed'!F2905</f>
        <v>2024</v>
      </c>
    </row>
    <row r="2906" spans="1:8" x14ac:dyDescent="0.2">
      <c r="A2906" s="25">
        <f>'101_parsed'!A2906</f>
        <v>3300</v>
      </c>
      <c r="B2906" s="33">
        <f>'101_parsed'!B2906</f>
        <v>60401</v>
      </c>
      <c r="C2906" s="25" t="str">
        <f>INDEX(all_banks!O:O,MATCH(A2906,all_banks!H:H,0))</f>
        <v>АО "КОШЕЛЕВ-БАНК" (3300)</v>
      </c>
      <c r="D2906" s="25" t="str">
        <f>INDEX('101_accounts'!B:B,MATCH(B2906,'101_accounts'!A:A,0))</f>
        <v>60401   A  Основные средства (кроме земли) (c 13.02.2018)_x000D_Категория 1- Здания и сооружения (до 31.12.2002)</v>
      </c>
      <c r="E2906" s="25">
        <f>'101_parsed'!C2906</f>
        <v>101306</v>
      </c>
      <c r="F2906" s="25">
        <f>'101_parsed'!D2906</f>
        <v>0</v>
      </c>
      <c r="G2906" s="25">
        <f>'101_parsed'!E2906</f>
        <v>105174</v>
      </c>
      <c r="H2906" s="25">
        <f>'101_parsed'!F2906</f>
        <v>0</v>
      </c>
    </row>
    <row r="2907" spans="1:8" x14ac:dyDescent="0.2">
      <c r="A2907" s="25">
        <f>'101_parsed'!A2907</f>
        <v>3300</v>
      </c>
      <c r="B2907" s="33">
        <f>'101_parsed'!B2907</f>
        <v>60404</v>
      </c>
      <c r="C2907" s="25" t="str">
        <f>INDEX(all_banks!O:O,MATCH(A2907,all_banks!H:H,0))</f>
        <v>АО "КОШЕЛЕВ-БАНК" (3300)</v>
      </c>
      <c r="D2907" s="25" t="str">
        <f>INDEX('101_accounts'!B:B,MATCH(B2907,'101_accounts'!A:A,0))</f>
        <v>60404   A  Земля (c 13.02.2018)</v>
      </c>
      <c r="E2907" s="25">
        <f>'101_parsed'!C2907</f>
        <v>0</v>
      </c>
      <c r="F2907" s="25">
        <f>'101_parsed'!D2907</f>
        <v>0</v>
      </c>
      <c r="G2907" s="25">
        <f>'101_parsed'!E2907</f>
        <v>0</v>
      </c>
      <c r="H2907" s="25">
        <f>'101_parsed'!F2907</f>
        <v>0</v>
      </c>
    </row>
    <row r="2908" spans="1:8" x14ac:dyDescent="0.2">
      <c r="A2908" s="25">
        <f>'101_parsed'!A2908</f>
        <v>3300</v>
      </c>
      <c r="B2908" s="33">
        <f>'101_parsed'!B2908</f>
        <v>60405</v>
      </c>
      <c r="C2908" s="25" t="str">
        <f>INDEX(all_banks!O:O,MATCH(A2908,all_banks!H:H,0))</f>
        <v>АО "КОШЕЛЕВ-БАНК" (3300)</v>
      </c>
      <c r="D2908" s="25" t="str">
        <f>INDEX('101_accounts'!B:B,MATCH(B2908,'101_accounts'!A:A,0))</f>
        <v>60405   П
A (до 31.01.2003)  Резервы на возможные потери (c 13.02.2018)
Долгосрочно арендуемые основные средства (до 31.01.2003)</v>
      </c>
      <c r="E2908" s="25">
        <f>'101_parsed'!C2908</f>
        <v>0</v>
      </c>
      <c r="F2908" s="25">
        <f>'101_parsed'!D2908</f>
        <v>0</v>
      </c>
      <c r="G2908" s="25">
        <f>'101_parsed'!E2908</f>
        <v>0</v>
      </c>
      <c r="H2908" s="25">
        <f>'101_parsed'!F2908</f>
        <v>0</v>
      </c>
    </row>
    <row r="2909" spans="1:8" x14ac:dyDescent="0.2">
      <c r="A2909" s="25">
        <f>'101_parsed'!A2909</f>
        <v>3300</v>
      </c>
      <c r="B2909" s="33">
        <f>'101_parsed'!B2909</f>
        <v>60414</v>
      </c>
      <c r="C2909" s="25" t="str">
        <f>INDEX(all_banks!O:O,MATCH(A2909,all_banks!H:H,0))</f>
        <v>АО "КОШЕЛЕВ-БАНК" (3300)</v>
      </c>
      <c r="D2909" s="25" t="str">
        <f>INDEX('101_accounts'!B:B,MATCH(B2909,'101_accounts'!A:A,0))</f>
        <v>60414   П  Амортизация основных средств (кроме земли) (c 13.02.2018)</v>
      </c>
      <c r="E2909" s="25">
        <f>'101_parsed'!C2909</f>
        <v>0</v>
      </c>
      <c r="F2909" s="25">
        <f>'101_parsed'!D2909</f>
        <v>63602</v>
      </c>
      <c r="G2909" s="25">
        <f>'101_parsed'!E2909</f>
        <v>0</v>
      </c>
      <c r="H2909" s="25">
        <f>'101_parsed'!F2909</f>
        <v>66791</v>
      </c>
    </row>
    <row r="2910" spans="1:8" x14ac:dyDescent="0.2">
      <c r="A2910" s="25">
        <f>'101_parsed'!A2910</f>
        <v>3300</v>
      </c>
      <c r="B2910" s="33">
        <f>'101_parsed'!B2910</f>
        <v>60415</v>
      </c>
      <c r="C2910" s="25" t="str">
        <f>INDEX(all_banks!O:O,MATCH(A2910,all_banks!H:H,0))</f>
        <v>АО "КОШЕЛЕВ-БАНК" (3300)</v>
      </c>
      <c r="D2910" s="25" t="str">
        <f>INDEX('101_accounts'!B:B,MATCH(B2910,'101_accounts'!A:A,0))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910" s="25">
        <f>'101_parsed'!C2910</f>
        <v>0</v>
      </c>
      <c r="F2910" s="25">
        <f>'101_parsed'!D2910</f>
        <v>0</v>
      </c>
      <c r="G2910" s="25">
        <f>'101_parsed'!E2910</f>
        <v>670</v>
      </c>
      <c r="H2910" s="25">
        <f>'101_parsed'!F2910</f>
        <v>0</v>
      </c>
    </row>
    <row r="2911" spans="1:8" x14ac:dyDescent="0.2">
      <c r="A2911" s="25">
        <f>'101_parsed'!A2911</f>
        <v>3300</v>
      </c>
      <c r="B2911" s="33">
        <f>'101_parsed'!B2911</f>
        <v>61901</v>
      </c>
      <c r="C2911" s="25" t="str">
        <f>INDEX(all_banks!O:O,MATCH(A2911,all_banks!H:H,0))</f>
        <v>АО "КОШЕЛЕВ-БАНК" (3300)</v>
      </c>
      <c r="D2911" s="25" t="str">
        <f>INDEX('101_accounts'!B:B,MATCH(B2911,'101_accounts'!A:A,0))</f>
        <v>61901   A  Земля, временно неиспользуемая в основной деятельности</v>
      </c>
      <c r="E2911" s="25">
        <f>'101_parsed'!C2911</f>
        <v>0</v>
      </c>
      <c r="F2911" s="25">
        <f>'101_parsed'!D2911</f>
        <v>0</v>
      </c>
      <c r="G2911" s="25">
        <f>'101_parsed'!E2911</f>
        <v>0</v>
      </c>
      <c r="H2911" s="25">
        <f>'101_parsed'!F2911</f>
        <v>0</v>
      </c>
    </row>
    <row r="2912" spans="1:8" x14ac:dyDescent="0.2">
      <c r="A2912" s="25">
        <f>'101_parsed'!A2912</f>
        <v>3300</v>
      </c>
      <c r="B2912" s="33">
        <f>'101_parsed'!B2912</f>
        <v>61902</v>
      </c>
      <c r="C2912" s="25" t="str">
        <f>INDEX(all_banks!O:O,MATCH(A2912,all_banks!H:H,0))</f>
        <v>АО "КОШЕЛЕВ-БАНК" (3300)</v>
      </c>
      <c r="D2912" s="25" t="str">
        <f>INDEX('101_accounts'!B:B,MATCH(B2912,'101_accounts'!A:A,0))</f>
        <v>61902   A  Земля, временно неиспользуемая в основной деятельности, переданная в аренду</v>
      </c>
      <c r="E2912" s="25">
        <f>'101_parsed'!C2912</f>
        <v>0</v>
      </c>
      <c r="F2912" s="25">
        <f>'101_parsed'!D2912</f>
        <v>0</v>
      </c>
      <c r="G2912" s="25">
        <f>'101_parsed'!E2912</f>
        <v>0</v>
      </c>
      <c r="H2912" s="25">
        <f>'101_parsed'!F2912</f>
        <v>0</v>
      </c>
    </row>
    <row r="2913" spans="1:8" x14ac:dyDescent="0.2">
      <c r="A2913" s="25">
        <f>'101_parsed'!A2913</f>
        <v>3300</v>
      </c>
      <c r="B2913" s="33">
        <f>'101_parsed'!B2913</f>
        <v>61903</v>
      </c>
      <c r="C2913" s="25" t="str">
        <f>INDEX(all_banks!O:O,MATCH(A2913,all_banks!H:H,0))</f>
        <v>АО "КОШЕЛЕВ-БАНК" (3300)</v>
      </c>
      <c r="D2913" s="25" t="str">
        <f>INDEX('101_accounts'!B:B,MATCH(B2913,'101_accounts'!A:A,0))</f>
        <v>61903   A  Недвижимость (кроме земли), временно неиспользуемая в основной деятельности</v>
      </c>
      <c r="E2913" s="25">
        <f>'101_parsed'!C2913</f>
        <v>0</v>
      </c>
      <c r="F2913" s="25">
        <f>'101_parsed'!D2913</f>
        <v>0</v>
      </c>
      <c r="G2913" s="25">
        <f>'101_parsed'!E2913</f>
        <v>0</v>
      </c>
      <c r="H2913" s="25">
        <f>'101_parsed'!F2913</f>
        <v>0</v>
      </c>
    </row>
    <row r="2914" spans="1:8" x14ac:dyDescent="0.2">
      <c r="A2914" s="25">
        <f>'101_parsed'!A2914</f>
        <v>3300</v>
      </c>
      <c r="B2914" s="33">
        <f>'101_parsed'!B2914</f>
        <v>61904</v>
      </c>
      <c r="C2914" s="25" t="str">
        <f>INDEX(all_banks!O:O,MATCH(A2914,all_banks!H:H,0))</f>
        <v>АО "КОШЕЛЕВ-БАНК" (3300)</v>
      </c>
      <c r="D2914" s="25" t="str">
        <f>INDEX('101_accounts'!B:B,MATCH(B2914,'101_accounts'!A:A,0))</f>
        <v>61904   A  Недвижимость (кроме земли), временно неиспользуемая в основной деятельности, переданная в аренду</v>
      </c>
      <c r="E2914" s="25">
        <f>'101_parsed'!C2914</f>
        <v>0</v>
      </c>
      <c r="F2914" s="25">
        <f>'101_parsed'!D2914</f>
        <v>0</v>
      </c>
      <c r="G2914" s="25">
        <f>'101_parsed'!E2914</f>
        <v>0</v>
      </c>
      <c r="H2914" s="25">
        <f>'101_parsed'!F2914</f>
        <v>0</v>
      </c>
    </row>
    <row r="2915" spans="1:8" x14ac:dyDescent="0.2">
      <c r="A2915" s="25">
        <f>'101_parsed'!A2915</f>
        <v>3300</v>
      </c>
      <c r="B2915" s="33">
        <f>'101_parsed'!B2915</f>
        <v>61905</v>
      </c>
      <c r="C2915" s="25" t="str">
        <f>INDEX(all_banks!O:O,MATCH(A2915,all_banks!H:H,0))</f>
        <v>АО "КОШЕЛЕВ-БАНК" (3300)</v>
      </c>
      <c r="D2915" s="25" t="str">
        <f>INDEX('101_accounts'!B:B,MATCH(B2915,'101_accounts'!A:A,0))</f>
        <v>61905   A  Земля, временно неиспользуемая в основной деятельности, учитываемая по справедливой стоимости</v>
      </c>
      <c r="E2915" s="25">
        <f>'101_parsed'!C2915</f>
        <v>0</v>
      </c>
      <c r="F2915" s="25">
        <f>'101_parsed'!D2915</f>
        <v>0</v>
      </c>
      <c r="G2915" s="25">
        <f>'101_parsed'!E2915</f>
        <v>0</v>
      </c>
      <c r="H2915" s="25">
        <f>'101_parsed'!F2915</f>
        <v>0</v>
      </c>
    </row>
    <row r="2916" spans="1:8" x14ac:dyDescent="0.2">
      <c r="A2916" s="25">
        <f>'101_parsed'!A2916</f>
        <v>3300</v>
      </c>
      <c r="B2916" s="33">
        <f>'101_parsed'!B2916</f>
        <v>61906</v>
      </c>
      <c r="C2916" s="25" t="str">
        <f>INDEX(all_banks!O:O,MATCH(A2916,all_banks!H:H,0))</f>
        <v>АО "КОШЕЛЕВ-БАНК" (3300)</v>
      </c>
      <c r="D2916" s="25" t="str">
        <f>INDEX('101_accounts'!B:B,MATCH(B2916,'101_accounts'!A:A,0))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916" s="25">
        <f>'101_parsed'!C2916</f>
        <v>0</v>
      </c>
      <c r="F2916" s="25">
        <f>'101_parsed'!D2916</f>
        <v>0</v>
      </c>
      <c r="G2916" s="25">
        <f>'101_parsed'!E2916</f>
        <v>0</v>
      </c>
      <c r="H2916" s="25">
        <f>'101_parsed'!F2916</f>
        <v>0</v>
      </c>
    </row>
    <row r="2917" spans="1:8" x14ac:dyDescent="0.2">
      <c r="A2917" s="25">
        <f>'101_parsed'!A2917</f>
        <v>3300</v>
      </c>
      <c r="B2917" s="33">
        <f>'101_parsed'!B2917</f>
        <v>61907</v>
      </c>
      <c r="C2917" s="25" t="str">
        <f>INDEX(all_banks!O:O,MATCH(A2917,all_banks!H:H,0))</f>
        <v>АО "КОШЕЛЕВ-БАНК" (3300)</v>
      </c>
      <c r="D2917" s="25" t="str">
        <f>INDEX('101_accounts'!B:B,MATCH(B2917,'101_accounts'!A:A,0))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917" s="25">
        <f>'101_parsed'!C2917</f>
        <v>0</v>
      </c>
      <c r="F2917" s="25">
        <f>'101_parsed'!D2917</f>
        <v>0</v>
      </c>
      <c r="G2917" s="25">
        <f>'101_parsed'!E2917</f>
        <v>0</v>
      </c>
      <c r="H2917" s="25">
        <f>'101_parsed'!F2917</f>
        <v>0</v>
      </c>
    </row>
    <row r="2918" spans="1:8" x14ac:dyDescent="0.2">
      <c r="A2918" s="25">
        <f>'101_parsed'!A2918</f>
        <v>3300</v>
      </c>
      <c r="B2918" s="33">
        <f>'101_parsed'!B2918</f>
        <v>61908</v>
      </c>
      <c r="C2918" s="25" t="str">
        <f>INDEX(all_banks!O:O,MATCH(A2918,all_banks!H:H,0))</f>
        <v>АО "КОШЕЛЕВ-БАНК" (3300)</v>
      </c>
      <c r="D2918" s="25" t="str">
        <f>INDEX('101_accounts'!B:B,MATCH(B2918,'101_accounts'!A:A,0))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918" s="25">
        <f>'101_parsed'!C2918</f>
        <v>0</v>
      </c>
      <c r="F2918" s="25">
        <f>'101_parsed'!D2918</f>
        <v>0</v>
      </c>
      <c r="G2918" s="25">
        <f>'101_parsed'!E2918</f>
        <v>0</v>
      </c>
      <c r="H2918" s="25">
        <f>'101_parsed'!F2918</f>
        <v>0</v>
      </c>
    </row>
    <row r="2919" spans="1:8" x14ac:dyDescent="0.2">
      <c r="A2919" s="25">
        <f>'101_parsed'!A2919</f>
        <v>3300</v>
      </c>
      <c r="B2919" s="33">
        <f>'101_parsed'!B2919</f>
        <v>61909</v>
      </c>
      <c r="C2919" s="25" t="str">
        <f>INDEX(all_banks!O:O,MATCH(A2919,all_banks!H:H,0))</f>
        <v>АО "КОШЕЛЕВ-БАНК" (3300)</v>
      </c>
      <c r="D2919" s="25" t="str">
        <f>INDEX('101_accounts'!B:B,MATCH(B2919,'101_accounts'!A:A,0))</f>
        <v>61909   П  Амортизация недвижимости (кроме земли), временно неиспользуемой в основной деятельности</v>
      </c>
      <c r="E2919" s="25">
        <f>'101_parsed'!C2919</f>
        <v>0</v>
      </c>
      <c r="F2919" s="25">
        <f>'101_parsed'!D2919</f>
        <v>0</v>
      </c>
      <c r="G2919" s="25">
        <f>'101_parsed'!E2919</f>
        <v>0</v>
      </c>
      <c r="H2919" s="25">
        <f>'101_parsed'!F2919</f>
        <v>0</v>
      </c>
    </row>
    <row r="2920" spans="1:8" x14ac:dyDescent="0.2">
      <c r="A2920" s="25">
        <f>'101_parsed'!A2920</f>
        <v>3300</v>
      </c>
      <c r="B2920" s="33">
        <f>'101_parsed'!B2920</f>
        <v>61910</v>
      </c>
      <c r="C2920" s="25" t="str">
        <f>INDEX(all_banks!O:O,MATCH(A2920,all_banks!H:H,0))</f>
        <v>АО "КОШЕЛЕВ-БАНК" (3300)</v>
      </c>
      <c r="D2920" s="25" t="str">
        <f>INDEX('101_accounts'!B:B,MATCH(B2920,'101_accounts'!A:A,0))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920" s="25">
        <f>'101_parsed'!C2920</f>
        <v>0</v>
      </c>
      <c r="F2920" s="25">
        <f>'101_parsed'!D2920</f>
        <v>0</v>
      </c>
      <c r="G2920" s="25">
        <f>'101_parsed'!E2920</f>
        <v>0</v>
      </c>
      <c r="H2920" s="25">
        <f>'101_parsed'!F2920</f>
        <v>0</v>
      </c>
    </row>
    <row r="2921" spans="1:8" x14ac:dyDescent="0.2">
      <c r="A2921" s="25">
        <f>'101_parsed'!A2921</f>
        <v>3300</v>
      </c>
      <c r="B2921" s="33">
        <f>'101_parsed'!B2921</f>
        <v>61911</v>
      </c>
      <c r="C2921" s="25" t="str">
        <f>INDEX(all_banks!O:O,MATCH(A2921,all_banks!H:H,0))</f>
        <v>АО "КОШЕЛЕВ-БАНК" (3300)</v>
      </c>
      <c r="D2921" s="25" t="str">
        <f>INDEX('101_accounts'!B:B,MATCH(B2921,'101_accounts'!A:A,0))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921" s="25">
        <f>'101_parsed'!C2921</f>
        <v>0</v>
      </c>
      <c r="F2921" s="25">
        <f>'101_parsed'!D2921</f>
        <v>0</v>
      </c>
      <c r="G2921" s="25">
        <f>'101_parsed'!E2921</f>
        <v>0</v>
      </c>
      <c r="H2921" s="25">
        <f>'101_parsed'!F2921</f>
        <v>0</v>
      </c>
    </row>
    <row r="2922" spans="1:8" x14ac:dyDescent="0.2">
      <c r="A2922" s="25">
        <f>'101_parsed'!A2922</f>
        <v>3300</v>
      </c>
      <c r="B2922" s="33">
        <f>'101_parsed'!B2922</f>
        <v>61912</v>
      </c>
      <c r="C2922" s="25" t="str">
        <f>INDEX(all_banks!O:O,MATCH(A2922,all_banks!H:H,0))</f>
        <v>АО "КОШЕЛЕВ-БАНК" (3300)</v>
      </c>
      <c r="D2922" s="25" t="str">
        <f>INDEX('101_accounts'!B:B,MATCH(B2922,'101_accounts'!A:A,0))</f>
        <v>61912   П  Резервы на возможные потери</v>
      </c>
      <c r="E2922" s="25">
        <f>'101_parsed'!C2922</f>
        <v>0</v>
      </c>
      <c r="F2922" s="25">
        <f>'101_parsed'!D2922</f>
        <v>0</v>
      </c>
      <c r="G2922" s="25">
        <f>'101_parsed'!E2922</f>
        <v>0</v>
      </c>
      <c r="H2922" s="25">
        <f>'101_parsed'!F2922</f>
        <v>0</v>
      </c>
    </row>
    <row r="2923" spans="1:8" x14ac:dyDescent="0.2">
      <c r="A2923" s="25">
        <f>'101_parsed'!A2923</f>
        <v>3300</v>
      </c>
      <c r="B2923" s="33">
        <f>'101_parsed'!B2923</f>
        <v>62001</v>
      </c>
      <c r="C2923" s="25" t="str">
        <f>INDEX(all_banks!O:O,MATCH(A2923,all_banks!H:H,0))</f>
        <v>АО "КОШЕЛЕВ-БАНК" (3300)</v>
      </c>
      <c r="D2923" s="25" t="str">
        <f>INDEX('101_accounts'!B:B,MATCH(B2923,'101_accounts'!A:A,0))</f>
        <v>62001   A  Долгосрочные активы, предназначенные для продажи</v>
      </c>
      <c r="E2923" s="25">
        <f>'101_parsed'!C2923</f>
        <v>4592</v>
      </c>
      <c r="F2923" s="25">
        <f>'101_parsed'!D2923</f>
        <v>0</v>
      </c>
      <c r="G2923" s="25">
        <f>'101_parsed'!E2923</f>
        <v>3629</v>
      </c>
      <c r="H2923" s="25">
        <f>'101_parsed'!F2923</f>
        <v>0</v>
      </c>
    </row>
    <row r="2924" spans="1:8" x14ac:dyDescent="0.2">
      <c r="A2924" s="25">
        <f>'101_parsed'!A2924</f>
        <v>3300</v>
      </c>
      <c r="B2924" s="33">
        <f>'101_parsed'!B2924</f>
        <v>62002</v>
      </c>
      <c r="C2924" s="25" t="str">
        <f>INDEX(all_banks!O:O,MATCH(A2924,all_banks!H:H,0))</f>
        <v>АО "КОШЕЛЕВ-БАНК" (3300)</v>
      </c>
      <c r="D2924" s="25" t="str">
        <f>INDEX('101_accounts'!B:B,MATCH(B2924,'101_accounts'!A:A,0))</f>
        <v>62002   П  Резервы на возможные потери</v>
      </c>
      <c r="E2924" s="25">
        <f>'101_parsed'!C2924</f>
        <v>0</v>
      </c>
      <c r="F2924" s="25">
        <f>'101_parsed'!D2924</f>
        <v>0</v>
      </c>
      <c r="G2924" s="25">
        <f>'101_parsed'!E2924</f>
        <v>0</v>
      </c>
      <c r="H2924" s="25">
        <f>'101_parsed'!F2924</f>
        <v>0</v>
      </c>
    </row>
    <row r="2925" spans="1:8" x14ac:dyDescent="0.2">
      <c r="A2925" s="25">
        <f>'101_parsed'!A2925</f>
        <v>3300</v>
      </c>
      <c r="B2925" s="33">
        <f>'101_parsed'!B2925</f>
        <v>62101</v>
      </c>
      <c r="C2925" s="25" t="str">
        <f>INDEX(all_banks!O:O,MATCH(A2925,all_banks!H:H,0))</f>
        <v>АО "КОШЕЛЕВ-БАНК" (3300)</v>
      </c>
      <c r="D2925" s="25" t="str">
        <f>INDEX('101_accounts'!B:B,MATCH(B2925,'101_accounts'!A:A,0))</f>
        <v>62101   A  Средства труда, полученные по договорам отступного, залога, назначение которых не определено</v>
      </c>
      <c r="E2925" s="25">
        <f>'101_parsed'!C2925</f>
        <v>0</v>
      </c>
      <c r="F2925" s="25">
        <f>'101_parsed'!D2925</f>
        <v>0</v>
      </c>
      <c r="G2925" s="25">
        <f>'101_parsed'!E2925</f>
        <v>17286</v>
      </c>
      <c r="H2925" s="25">
        <f>'101_parsed'!F2925</f>
        <v>0</v>
      </c>
    </row>
    <row r="2926" spans="1:8" x14ac:dyDescent="0.2">
      <c r="A2926" s="25">
        <f>'101_parsed'!A2926</f>
        <v>3300</v>
      </c>
      <c r="B2926" s="33">
        <f>'101_parsed'!B2926</f>
        <v>62102</v>
      </c>
      <c r="C2926" s="25" t="str">
        <f>INDEX(all_banks!O:O,MATCH(A2926,all_banks!H:H,0))</f>
        <v>АО "КОШЕЛЕВ-БАНК" (3300)</v>
      </c>
      <c r="D2926" s="25" t="str">
        <f>INDEX('101_accounts'!B:B,MATCH(B2926,'101_accounts'!A:A,0))</f>
        <v>62102   A  Предметы труда, полученные по договорам отступного, залога, назначение которых не определено</v>
      </c>
      <c r="E2926" s="25">
        <f>'101_parsed'!C2926</f>
        <v>0</v>
      </c>
      <c r="F2926" s="25">
        <f>'101_parsed'!D2926</f>
        <v>0</v>
      </c>
      <c r="G2926" s="25">
        <f>'101_parsed'!E2926</f>
        <v>0</v>
      </c>
      <c r="H2926" s="25">
        <f>'101_parsed'!F2926</f>
        <v>0</v>
      </c>
    </row>
    <row r="2927" spans="1:8" x14ac:dyDescent="0.2">
      <c r="A2927" s="25">
        <f>'101_parsed'!A2927</f>
        <v>3300</v>
      </c>
      <c r="B2927" s="33">
        <f>'101_parsed'!B2927</f>
        <v>62103</v>
      </c>
      <c r="C2927" s="25" t="str">
        <f>INDEX(all_banks!O:O,MATCH(A2927,all_banks!H:H,0))</f>
        <v>АО "КОШЕЛЕВ-БАНК" (3300)</v>
      </c>
      <c r="D2927" s="25" t="str">
        <f>INDEX('101_accounts'!B:B,MATCH(B2927,'101_accounts'!A:A,0))</f>
        <v>62103   П  Резервы на возможные потери</v>
      </c>
      <c r="E2927" s="25">
        <f>'101_parsed'!C2927</f>
        <v>0</v>
      </c>
      <c r="F2927" s="25">
        <f>'101_parsed'!D2927</f>
        <v>0</v>
      </c>
      <c r="G2927" s="25">
        <f>'101_parsed'!E2927</f>
        <v>0</v>
      </c>
      <c r="H2927" s="25">
        <f>'101_parsed'!F2927</f>
        <v>0</v>
      </c>
    </row>
    <row r="2928" spans="1:8" x14ac:dyDescent="0.2">
      <c r="A2928" s="25">
        <f>'101_parsed'!A2928</f>
        <v>1680</v>
      </c>
      <c r="B2928" s="33">
        <f>'101_parsed'!B2928</f>
        <v>60401</v>
      </c>
      <c r="C2928" s="25" t="str">
        <f>INDEX(all_banks!O:O,MATCH(A2928,all_banks!H:H,0))</f>
        <v>Креди Агриколь КИБ АО (1680)</v>
      </c>
      <c r="D2928" s="25" t="str">
        <f>INDEX('101_accounts'!B:B,MATCH(B2928,'101_accounts'!A:A,0))</f>
        <v>60401   A  Основные средства (кроме земли) (c 13.02.2018)_x000D_Категория 1- Здания и сооружения (до 31.12.2002)</v>
      </c>
      <c r="E2928" s="25">
        <f>'101_parsed'!C2928</f>
        <v>962805</v>
      </c>
      <c r="F2928" s="25">
        <f>'101_parsed'!D2928</f>
        <v>0</v>
      </c>
      <c r="G2928" s="25">
        <f>'101_parsed'!E2928</f>
        <v>964643</v>
      </c>
      <c r="H2928" s="25">
        <f>'101_parsed'!F2928</f>
        <v>0</v>
      </c>
    </row>
    <row r="2929" spans="1:8" x14ac:dyDescent="0.2">
      <c r="A2929" s="25">
        <f>'101_parsed'!A2929</f>
        <v>1680</v>
      </c>
      <c r="B2929" s="33">
        <f>'101_parsed'!B2929</f>
        <v>60404</v>
      </c>
      <c r="C2929" s="25" t="str">
        <f>INDEX(all_banks!O:O,MATCH(A2929,all_banks!H:H,0))</f>
        <v>Креди Агриколь КИБ АО (1680)</v>
      </c>
      <c r="D2929" s="25" t="str">
        <f>INDEX('101_accounts'!B:B,MATCH(B2929,'101_accounts'!A:A,0))</f>
        <v>60404   A  Земля (c 13.02.2018)</v>
      </c>
      <c r="E2929" s="25">
        <f>'101_parsed'!C2929</f>
        <v>0</v>
      </c>
      <c r="F2929" s="25">
        <f>'101_parsed'!D2929</f>
        <v>0</v>
      </c>
      <c r="G2929" s="25">
        <f>'101_parsed'!E2929</f>
        <v>0</v>
      </c>
      <c r="H2929" s="25">
        <f>'101_parsed'!F2929</f>
        <v>0</v>
      </c>
    </row>
    <row r="2930" spans="1:8" x14ac:dyDescent="0.2">
      <c r="A2930" s="25">
        <f>'101_parsed'!A2930</f>
        <v>1680</v>
      </c>
      <c r="B2930" s="33">
        <f>'101_parsed'!B2930</f>
        <v>60405</v>
      </c>
      <c r="C2930" s="25" t="str">
        <f>INDEX(all_banks!O:O,MATCH(A2930,all_banks!H:H,0))</f>
        <v>Креди Агриколь КИБ АО (1680)</v>
      </c>
      <c r="D2930" s="25" t="str">
        <f>INDEX('101_accounts'!B:B,MATCH(B2930,'101_accounts'!A:A,0))</f>
        <v>60405   П
A (до 31.01.2003)  Резервы на возможные потери (c 13.02.2018)
Долгосрочно арендуемые основные средства (до 31.01.2003)</v>
      </c>
      <c r="E2930" s="25">
        <f>'101_parsed'!C2930</f>
        <v>0</v>
      </c>
      <c r="F2930" s="25">
        <f>'101_parsed'!D2930</f>
        <v>0</v>
      </c>
      <c r="G2930" s="25">
        <f>'101_parsed'!E2930</f>
        <v>0</v>
      </c>
      <c r="H2930" s="25">
        <f>'101_parsed'!F2930</f>
        <v>0</v>
      </c>
    </row>
    <row r="2931" spans="1:8" x14ac:dyDescent="0.2">
      <c r="A2931" s="25">
        <f>'101_parsed'!A2931</f>
        <v>1680</v>
      </c>
      <c r="B2931" s="33">
        <f>'101_parsed'!B2931</f>
        <v>60414</v>
      </c>
      <c r="C2931" s="25" t="str">
        <f>INDEX(all_banks!O:O,MATCH(A2931,all_banks!H:H,0))</f>
        <v>Креди Агриколь КИБ АО (1680)</v>
      </c>
      <c r="D2931" s="25" t="str">
        <f>INDEX('101_accounts'!B:B,MATCH(B2931,'101_accounts'!A:A,0))</f>
        <v>60414   П  Амортизация основных средств (кроме земли) (c 13.02.2018)</v>
      </c>
      <c r="E2931" s="25">
        <f>'101_parsed'!C2931</f>
        <v>0</v>
      </c>
      <c r="F2931" s="25">
        <f>'101_parsed'!D2931</f>
        <v>341953</v>
      </c>
      <c r="G2931" s="25">
        <f>'101_parsed'!E2931</f>
        <v>0</v>
      </c>
      <c r="H2931" s="25">
        <f>'101_parsed'!F2931</f>
        <v>348493</v>
      </c>
    </row>
    <row r="2932" spans="1:8" x14ac:dyDescent="0.2">
      <c r="A2932" s="25">
        <f>'101_parsed'!A2932</f>
        <v>1680</v>
      </c>
      <c r="B2932" s="33">
        <f>'101_parsed'!B2932</f>
        <v>60415</v>
      </c>
      <c r="C2932" s="25" t="str">
        <f>INDEX(all_banks!O:O,MATCH(A2932,all_banks!H:H,0))</f>
        <v>Креди Агриколь КИБ АО (1680)</v>
      </c>
      <c r="D2932" s="25" t="str">
        <f>INDEX('101_accounts'!B:B,MATCH(B2932,'101_accounts'!A:A,0))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932" s="25">
        <f>'101_parsed'!C2932</f>
        <v>0</v>
      </c>
      <c r="F2932" s="25">
        <f>'101_parsed'!D2932</f>
        <v>0</v>
      </c>
      <c r="G2932" s="25">
        <f>'101_parsed'!E2932</f>
        <v>0</v>
      </c>
      <c r="H2932" s="25">
        <f>'101_parsed'!F2932</f>
        <v>0</v>
      </c>
    </row>
    <row r="2933" spans="1:8" x14ac:dyDescent="0.2">
      <c r="A2933" s="25">
        <f>'101_parsed'!A2933</f>
        <v>1680</v>
      </c>
      <c r="B2933" s="33">
        <f>'101_parsed'!B2933</f>
        <v>61901</v>
      </c>
      <c r="C2933" s="25" t="str">
        <f>INDEX(all_banks!O:O,MATCH(A2933,all_banks!H:H,0))</f>
        <v>Креди Агриколь КИБ АО (1680)</v>
      </c>
      <c r="D2933" s="25" t="str">
        <f>INDEX('101_accounts'!B:B,MATCH(B2933,'101_accounts'!A:A,0))</f>
        <v>61901   A  Земля, временно неиспользуемая в основной деятельности</v>
      </c>
      <c r="E2933" s="25">
        <f>'101_parsed'!C2933</f>
        <v>0</v>
      </c>
      <c r="F2933" s="25">
        <f>'101_parsed'!D2933</f>
        <v>0</v>
      </c>
      <c r="G2933" s="25">
        <f>'101_parsed'!E2933</f>
        <v>0</v>
      </c>
      <c r="H2933" s="25">
        <f>'101_parsed'!F2933</f>
        <v>0</v>
      </c>
    </row>
    <row r="2934" spans="1:8" x14ac:dyDescent="0.2">
      <c r="A2934" s="25">
        <f>'101_parsed'!A2934</f>
        <v>1680</v>
      </c>
      <c r="B2934" s="33">
        <f>'101_parsed'!B2934</f>
        <v>61902</v>
      </c>
      <c r="C2934" s="25" t="str">
        <f>INDEX(all_banks!O:O,MATCH(A2934,all_banks!H:H,0))</f>
        <v>Креди Агриколь КИБ АО (1680)</v>
      </c>
      <c r="D2934" s="25" t="str">
        <f>INDEX('101_accounts'!B:B,MATCH(B2934,'101_accounts'!A:A,0))</f>
        <v>61902   A  Земля, временно неиспользуемая в основной деятельности, переданная в аренду</v>
      </c>
      <c r="E2934" s="25">
        <f>'101_parsed'!C2934</f>
        <v>0</v>
      </c>
      <c r="F2934" s="25">
        <f>'101_parsed'!D2934</f>
        <v>0</v>
      </c>
      <c r="G2934" s="25">
        <f>'101_parsed'!E2934</f>
        <v>0</v>
      </c>
      <c r="H2934" s="25">
        <f>'101_parsed'!F2934</f>
        <v>0</v>
      </c>
    </row>
    <row r="2935" spans="1:8" x14ac:dyDescent="0.2">
      <c r="A2935" s="25">
        <f>'101_parsed'!A2935</f>
        <v>1680</v>
      </c>
      <c r="B2935" s="33">
        <f>'101_parsed'!B2935</f>
        <v>61903</v>
      </c>
      <c r="C2935" s="25" t="str">
        <f>INDEX(all_banks!O:O,MATCH(A2935,all_banks!H:H,0))</f>
        <v>Креди Агриколь КИБ АО (1680)</v>
      </c>
      <c r="D2935" s="25" t="str">
        <f>INDEX('101_accounts'!B:B,MATCH(B2935,'101_accounts'!A:A,0))</f>
        <v>61903   A  Недвижимость (кроме земли), временно неиспользуемая в основной деятельности</v>
      </c>
      <c r="E2935" s="25">
        <f>'101_parsed'!C2935</f>
        <v>0</v>
      </c>
      <c r="F2935" s="25">
        <f>'101_parsed'!D2935</f>
        <v>0</v>
      </c>
      <c r="G2935" s="25">
        <f>'101_parsed'!E2935</f>
        <v>0</v>
      </c>
      <c r="H2935" s="25">
        <f>'101_parsed'!F2935</f>
        <v>0</v>
      </c>
    </row>
    <row r="2936" spans="1:8" x14ac:dyDescent="0.2">
      <c r="A2936" s="25">
        <f>'101_parsed'!A2936</f>
        <v>1680</v>
      </c>
      <c r="B2936" s="33">
        <f>'101_parsed'!B2936</f>
        <v>61904</v>
      </c>
      <c r="C2936" s="25" t="str">
        <f>INDEX(all_banks!O:O,MATCH(A2936,all_banks!H:H,0))</f>
        <v>Креди Агриколь КИБ АО (1680)</v>
      </c>
      <c r="D2936" s="25" t="str">
        <f>INDEX('101_accounts'!B:B,MATCH(B2936,'101_accounts'!A:A,0))</f>
        <v>61904   A  Недвижимость (кроме земли), временно неиспользуемая в основной деятельности, переданная в аренду</v>
      </c>
      <c r="E2936" s="25">
        <f>'101_parsed'!C2936</f>
        <v>0</v>
      </c>
      <c r="F2936" s="25">
        <f>'101_parsed'!D2936</f>
        <v>0</v>
      </c>
      <c r="G2936" s="25">
        <f>'101_parsed'!E2936</f>
        <v>0</v>
      </c>
      <c r="H2936" s="25">
        <f>'101_parsed'!F2936</f>
        <v>0</v>
      </c>
    </row>
    <row r="2937" spans="1:8" x14ac:dyDescent="0.2">
      <c r="A2937" s="25">
        <f>'101_parsed'!A2937</f>
        <v>1680</v>
      </c>
      <c r="B2937" s="33">
        <f>'101_parsed'!B2937</f>
        <v>61905</v>
      </c>
      <c r="C2937" s="25" t="str">
        <f>INDEX(all_banks!O:O,MATCH(A2937,all_banks!H:H,0))</f>
        <v>Креди Агриколь КИБ АО (1680)</v>
      </c>
      <c r="D2937" s="25" t="str">
        <f>INDEX('101_accounts'!B:B,MATCH(B2937,'101_accounts'!A:A,0))</f>
        <v>61905   A  Земля, временно неиспользуемая в основной деятельности, учитываемая по справедливой стоимости</v>
      </c>
      <c r="E2937" s="25">
        <f>'101_parsed'!C2937</f>
        <v>0</v>
      </c>
      <c r="F2937" s="25">
        <f>'101_parsed'!D2937</f>
        <v>0</v>
      </c>
      <c r="G2937" s="25">
        <f>'101_parsed'!E2937</f>
        <v>0</v>
      </c>
      <c r="H2937" s="25">
        <f>'101_parsed'!F2937</f>
        <v>0</v>
      </c>
    </row>
    <row r="2938" spans="1:8" x14ac:dyDescent="0.2">
      <c r="A2938" s="25">
        <f>'101_parsed'!A2938</f>
        <v>1680</v>
      </c>
      <c r="B2938" s="33">
        <f>'101_parsed'!B2938</f>
        <v>61906</v>
      </c>
      <c r="C2938" s="25" t="str">
        <f>INDEX(all_banks!O:O,MATCH(A2938,all_banks!H:H,0))</f>
        <v>Креди Агриколь КИБ АО (1680)</v>
      </c>
      <c r="D2938" s="25" t="str">
        <f>INDEX('101_accounts'!B:B,MATCH(B2938,'101_accounts'!A:A,0))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938" s="25">
        <f>'101_parsed'!C2938</f>
        <v>0</v>
      </c>
      <c r="F2938" s="25">
        <f>'101_parsed'!D2938</f>
        <v>0</v>
      </c>
      <c r="G2938" s="25">
        <f>'101_parsed'!E2938</f>
        <v>0</v>
      </c>
      <c r="H2938" s="25">
        <f>'101_parsed'!F2938</f>
        <v>0</v>
      </c>
    </row>
    <row r="2939" spans="1:8" x14ac:dyDescent="0.2">
      <c r="A2939" s="25">
        <f>'101_parsed'!A2939</f>
        <v>1680</v>
      </c>
      <c r="B2939" s="33">
        <f>'101_parsed'!B2939</f>
        <v>61907</v>
      </c>
      <c r="C2939" s="25" t="str">
        <f>INDEX(all_banks!O:O,MATCH(A2939,all_banks!H:H,0))</f>
        <v>Креди Агриколь КИБ АО (1680)</v>
      </c>
      <c r="D2939" s="25" t="str">
        <f>INDEX('101_accounts'!B:B,MATCH(B2939,'101_accounts'!A:A,0))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939" s="25">
        <f>'101_parsed'!C2939</f>
        <v>0</v>
      </c>
      <c r="F2939" s="25">
        <f>'101_parsed'!D2939</f>
        <v>0</v>
      </c>
      <c r="G2939" s="25">
        <f>'101_parsed'!E2939</f>
        <v>0</v>
      </c>
      <c r="H2939" s="25">
        <f>'101_parsed'!F2939</f>
        <v>0</v>
      </c>
    </row>
    <row r="2940" spans="1:8" x14ac:dyDescent="0.2">
      <c r="A2940" s="25">
        <f>'101_parsed'!A2940</f>
        <v>1680</v>
      </c>
      <c r="B2940" s="33">
        <f>'101_parsed'!B2940</f>
        <v>61908</v>
      </c>
      <c r="C2940" s="25" t="str">
        <f>INDEX(all_banks!O:O,MATCH(A2940,all_banks!H:H,0))</f>
        <v>Креди Агриколь КИБ АО (1680)</v>
      </c>
      <c r="D2940" s="25" t="str">
        <f>INDEX('101_accounts'!B:B,MATCH(B2940,'101_accounts'!A:A,0))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940" s="25">
        <f>'101_parsed'!C2940</f>
        <v>0</v>
      </c>
      <c r="F2940" s="25">
        <f>'101_parsed'!D2940</f>
        <v>0</v>
      </c>
      <c r="G2940" s="25">
        <f>'101_parsed'!E2940</f>
        <v>0</v>
      </c>
      <c r="H2940" s="25">
        <f>'101_parsed'!F2940</f>
        <v>0</v>
      </c>
    </row>
    <row r="2941" spans="1:8" x14ac:dyDescent="0.2">
      <c r="A2941" s="25">
        <f>'101_parsed'!A2941</f>
        <v>1680</v>
      </c>
      <c r="B2941" s="33">
        <f>'101_parsed'!B2941</f>
        <v>61909</v>
      </c>
      <c r="C2941" s="25" t="str">
        <f>INDEX(all_banks!O:O,MATCH(A2941,all_banks!H:H,0))</f>
        <v>Креди Агриколь КИБ АО (1680)</v>
      </c>
      <c r="D2941" s="25" t="str">
        <f>INDEX('101_accounts'!B:B,MATCH(B2941,'101_accounts'!A:A,0))</f>
        <v>61909   П  Амортизация недвижимости (кроме земли), временно неиспользуемой в основной деятельности</v>
      </c>
      <c r="E2941" s="25">
        <f>'101_parsed'!C2941</f>
        <v>0</v>
      </c>
      <c r="F2941" s="25">
        <f>'101_parsed'!D2941</f>
        <v>0</v>
      </c>
      <c r="G2941" s="25">
        <f>'101_parsed'!E2941</f>
        <v>0</v>
      </c>
      <c r="H2941" s="25">
        <f>'101_parsed'!F2941</f>
        <v>0</v>
      </c>
    </row>
    <row r="2942" spans="1:8" x14ac:dyDescent="0.2">
      <c r="A2942" s="25">
        <f>'101_parsed'!A2942</f>
        <v>1680</v>
      </c>
      <c r="B2942" s="33">
        <f>'101_parsed'!B2942</f>
        <v>61910</v>
      </c>
      <c r="C2942" s="25" t="str">
        <f>INDEX(all_banks!O:O,MATCH(A2942,all_banks!H:H,0))</f>
        <v>Креди Агриколь КИБ АО (1680)</v>
      </c>
      <c r="D2942" s="25" t="str">
        <f>INDEX('101_accounts'!B:B,MATCH(B2942,'101_accounts'!A:A,0))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942" s="25">
        <f>'101_parsed'!C2942</f>
        <v>0</v>
      </c>
      <c r="F2942" s="25">
        <f>'101_parsed'!D2942</f>
        <v>0</v>
      </c>
      <c r="G2942" s="25">
        <f>'101_parsed'!E2942</f>
        <v>0</v>
      </c>
      <c r="H2942" s="25">
        <f>'101_parsed'!F2942</f>
        <v>0</v>
      </c>
    </row>
    <row r="2943" spans="1:8" x14ac:dyDescent="0.2">
      <c r="A2943" s="25">
        <f>'101_parsed'!A2943</f>
        <v>1680</v>
      </c>
      <c r="B2943" s="33">
        <f>'101_parsed'!B2943</f>
        <v>61911</v>
      </c>
      <c r="C2943" s="25" t="str">
        <f>INDEX(all_banks!O:O,MATCH(A2943,all_banks!H:H,0))</f>
        <v>Креди Агриколь КИБ АО (1680)</v>
      </c>
      <c r="D2943" s="25" t="str">
        <f>INDEX('101_accounts'!B:B,MATCH(B2943,'101_accounts'!A:A,0))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943" s="25">
        <f>'101_parsed'!C2943</f>
        <v>0</v>
      </c>
      <c r="F2943" s="25">
        <f>'101_parsed'!D2943</f>
        <v>0</v>
      </c>
      <c r="G2943" s="25">
        <f>'101_parsed'!E2943</f>
        <v>0</v>
      </c>
      <c r="H2943" s="25">
        <f>'101_parsed'!F2943</f>
        <v>0</v>
      </c>
    </row>
    <row r="2944" spans="1:8" x14ac:dyDescent="0.2">
      <c r="A2944" s="25">
        <f>'101_parsed'!A2944</f>
        <v>1680</v>
      </c>
      <c r="B2944" s="33">
        <f>'101_parsed'!B2944</f>
        <v>61912</v>
      </c>
      <c r="C2944" s="25" t="str">
        <f>INDEX(all_banks!O:O,MATCH(A2944,all_banks!H:H,0))</f>
        <v>Креди Агриколь КИБ АО (1680)</v>
      </c>
      <c r="D2944" s="25" t="str">
        <f>INDEX('101_accounts'!B:B,MATCH(B2944,'101_accounts'!A:A,0))</f>
        <v>61912   П  Резервы на возможные потери</v>
      </c>
      <c r="E2944" s="25">
        <f>'101_parsed'!C2944</f>
        <v>0</v>
      </c>
      <c r="F2944" s="25">
        <f>'101_parsed'!D2944</f>
        <v>0</v>
      </c>
      <c r="G2944" s="25">
        <f>'101_parsed'!E2944</f>
        <v>0</v>
      </c>
      <c r="H2944" s="25">
        <f>'101_parsed'!F2944</f>
        <v>0</v>
      </c>
    </row>
    <row r="2945" spans="1:8" x14ac:dyDescent="0.2">
      <c r="A2945" s="25">
        <f>'101_parsed'!A2945</f>
        <v>1680</v>
      </c>
      <c r="B2945" s="33">
        <f>'101_parsed'!B2945</f>
        <v>62001</v>
      </c>
      <c r="C2945" s="25" t="str">
        <f>INDEX(all_banks!O:O,MATCH(A2945,all_banks!H:H,0))</f>
        <v>Креди Агриколь КИБ АО (1680)</v>
      </c>
      <c r="D2945" s="25" t="str">
        <f>INDEX('101_accounts'!B:B,MATCH(B2945,'101_accounts'!A:A,0))</f>
        <v>62001   A  Долгосрочные активы, предназначенные для продажи</v>
      </c>
      <c r="E2945" s="25">
        <f>'101_parsed'!C2945</f>
        <v>0</v>
      </c>
      <c r="F2945" s="25">
        <f>'101_parsed'!D2945</f>
        <v>0</v>
      </c>
      <c r="G2945" s="25">
        <f>'101_parsed'!E2945</f>
        <v>0</v>
      </c>
      <c r="H2945" s="25">
        <f>'101_parsed'!F2945</f>
        <v>0</v>
      </c>
    </row>
    <row r="2946" spans="1:8" x14ac:dyDescent="0.2">
      <c r="A2946" s="25">
        <f>'101_parsed'!A2946</f>
        <v>1680</v>
      </c>
      <c r="B2946" s="33">
        <f>'101_parsed'!B2946</f>
        <v>62002</v>
      </c>
      <c r="C2946" s="25" t="str">
        <f>INDEX(all_banks!O:O,MATCH(A2946,all_banks!H:H,0))</f>
        <v>Креди Агриколь КИБ АО (1680)</v>
      </c>
      <c r="D2946" s="25" t="str">
        <f>INDEX('101_accounts'!B:B,MATCH(B2946,'101_accounts'!A:A,0))</f>
        <v>62002   П  Резервы на возможные потери</v>
      </c>
      <c r="E2946" s="25">
        <f>'101_parsed'!C2946</f>
        <v>0</v>
      </c>
      <c r="F2946" s="25">
        <f>'101_parsed'!D2946</f>
        <v>0</v>
      </c>
      <c r="G2946" s="25">
        <f>'101_parsed'!E2946</f>
        <v>0</v>
      </c>
      <c r="H2946" s="25">
        <f>'101_parsed'!F2946</f>
        <v>0</v>
      </c>
    </row>
    <row r="2947" spans="1:8" x14ac:dyDescent="0.2">
      <c r="A2947" s="25">
        <f>'101_parsed'!A2947</f>
        <v>1680</v>
      </c>
      <c r="B2947" s="33">
        <f>'101_parsed'!B2947</f>
        <v>62101</v>
      </c>
      <c r="C2947" s="25" t="str">
        <f>INDEX(all_banks!O:O,MATCH(A2947,all_banks!H:H,0))</f>
        <v>Креди Агриколь КИБ АО (1680)</v>
      </c>
      <c r="D2947" s="25" t="str">
        <f>INDEX('101_accounts'!B:B,MATCH(B2947,'101_accounts'!A:A,0))</f>
        <v>62101   A  Средства труда, полученные по договорам отступного, залога, назначение которых не определено</v>
      </c>
      <c r="E2947" s="25">
        <f>'101_parsed'!C2947</f>
        <v>0</v>
      </c>
      <c r="F2947" s="25">
        <f>'101_parsed'!D2947</f>
        <v>0</v>
      </c>
      <c r="G2947" s="25">
        <f>'101_parsed'!E2947</f>
        <v>0</v>
      </c>
      <c r="H2947" s="25">
        <f>'101_parsed'!F2947</f>
        <v>0</v>
      </c>
    </row>
    <row r="2948" spans="1:8" x14ac:dyDescent="0.2">
      <c r="A2948" s="25">
        <f>'101_parsed'!A2948</f>
        <v>1680</v>
      </c>
      <c r="B2948" s="33">
        <f>'101_parsed'!B2948</f>
        <v>62102</v>
      </c>
      <c r="C2948" s="25" t="str">
        <f>INDEX(all_banks!O:O,MATCH(A2948,all_banks!H:H,0))</f>
        <v>Креди Агриколь КИБ АО (1680)</v>
      </c>
      <c r="D2948" s="25" t="str">
        <f>INDEX('101_accounts'!B:B,MATCH(B2948,'101_accounts'!A:A,0))</f>
        <v>62102   A  Предметы труда, полученные по договорам отступного, залога, назначение которых не определено</v>
      </c>
      <c r="E2948" s="25">
        <f>'101_parsed'!C2948</f>
        <v>0</v>
      </c>
      <c r="F2948" s="25">
        <f>'101_parsed'!D2948</f>
        <v>0</v>
      </c>
      <c r="G2948" s="25">
        <f>'101_parsed'!E2948</f>
        <v>0</v>
      </c>
      <c r="H2948" s="25">
        <f>'101_parsed'!F2948</f>
        <v>0</v>
      </c>
    </row>
    <row r="2949" spans="1:8" x14ac:dyDescent="0.2">
      <c r="A2949" s="25">
        <f>'101_parsed'!A2949</f>
        <v>1680</v>
      </c>
      <c r="B2949" s="33">
        <f>'101_parsed'!B2949</f>
        <v>62103</v>
      </c>
      <c r="C2949" s="25" t="str">
        <f>INDEX(all_banks!O:O,MATCH(A2949,all_banks!H:H,0))</f>
        <v>Креди Агриколь КИБ АО (1680)</v>
      </c>
      <c r="D2949" s="25" t="str">
        <f>INDEX('101_accounts'!B:B,MATCH(B2949,'101_accounts'!A:A,0))</f>
        <v>62103   П  Резервы на возможные потери</v>
      </c>
      <c r="E2949" s="25">
        <f>'101_parsed'!C2949</f>
        <v>0</v>
      </c>
      <c r="F2949" s="25">
        <f>'101_parsed'!D2949</f>
        <v>0</v>
      </c>
      <c r="G2949" s="25">
        <f>'101_parsed'!E2949</f>
        <v>0</v>
      </c>
      <c r="H2949" s="25">
        <f>'101_parsed'!F2949</f>
        <v>0</v>
      </c>
    </row>
    <row r="2950" spans="1:8" x14ac:dyDescent="0.2">
      <c r="A2950" s="25">
        <f>'101_parsed'!A2950</f>
        <v>3311</v>
      </c>
      <c r="B2950" s="33">
        <f>'101_parsed'!B2950</f>
        <v>60401</v>
      </c>
      <c r="C2950" s="25" t="str">
        <f>INDEX(all_banks!O:O,MATCH(A2950,all_banks!H:H,0))</f>
        <v>АО "Кредит Европа Банк (Россия)" (3311)</v>
      </c>
      <c r="D2950" s="25" t="str">
        <f>INDEX('101_accounts'!B:B,MATCH(B2950,'101_accounts'!A:A,0))</f>
        <v>60401   A  Основные средства (кроме земли) (c 13.02.2018)_x000D_Категория 1- Здания и сооружения (до 31.12.2002)</v>
      </c>
      <c r="E2950" s="25">
        <f>'101_parsed'!C2950</f>
        <v>1670805</v>
      </c>
      <c r="F2950" s="25">
        <f>'101_parsed'!D2950</f>
        <v>0</v>
      </c>
      <c r="G2950" s="25">
        <f>'101_parsed'!E2950</f>
        <v>1704787</v>
      </c>
      <c r="H2950" s="25">
        <f>'101_parsed'!F2950</f>
        <v>0</v>
      </c>
    </row>
    <row r="2951" spans="1:8" x14ac:dyDescent="0.2">
      <c r="A2951" s="25">
        <f>'101_parsed'!A2951</f>
        <v>3311</v>
      </c>
      <c r="B2951" s="33">
        <f>'101_parsed'!B2951</f>
        <v>60404</v>
      </c>
      <c r="C2951" s="25" t="str">
        <f>INDEX(all_banks!O:O,MATCH(A2951,all_banks!H:H,0))</f>
        <v>АО "Кредит Европа Банк (Россия)" (3311)</v>
      </c>
      <c r="D2951" s="25" t="str">
        <f>INDEX('101_accounts'!B:B,MATCH(B2951,'101_accounts'!A:A,0))</f>
        <v>60404   A  Земля (c 13.02.2018)</v>
      </c>
      <c r="E2951" s="25">
        <f>'101_parsed'!C2951</f>
        <v>0</v>
      </c>
      <c r="F2951" s="25">
        <f>'101_parsed'!D2951</f>
        <v>0</v>
      </c>
      <c r="G2951" s="25">
        <f>'101_parsed'!E2951</f>
        <v>0</v>
      </c>
      <c r="H2951" s="25">
        <f>'101_parsed'!F2951</f>
        <v>0</v>
      </c>
    </row>
    <row r="2952" spans="1:8" x14ac:dyDescent="0.2">
      <c r="A2952" s="25">
        <f>'101_parsed'!A2952</f>
        <v>3311</v>
      </c>
      <c r="B2952" s="33">
        <f>'101_parsed'!B2952</f>
        <v>60405</v>
      </c>
      <c r="C2952" s="25" t="str">
        <f>INDEX(all_banks!O:O,MATCH(A2952,all_banks!H:H,0))</f>
        <v>АО "Кредит Европа Банк (Россия)" (3311)</v>
      </c>
      <c r="D2952" s="25" t="str">
        <f>INDEX('101_accounts'!B:B,MATCH(B2952,'101_accounts'!A:A,0))</f>
        <v>60405   П
A (до 31.01.2003)  Резервы на возможные потери (c 13.02.2018)
Долгосрочно арендуемые основные средства (до 31.01.2003)</v>
      </c>
      <c r="E2952" s="25">
        <f>'101_parsed'!C2952</f>
        <v>0</v>
      </c>
      <c r="F2952" s="25">
        <f>'101_parsed'!D2952</f>
        <v>0</v>
      </c>
      <c r="G2952" s="25">
        <f>'101_parsed'!E2952</f>
        <v>0</v>
      </c>
      <c r="H2952" s="25">
        <f>'101_parsed'!F2952</f>
        <v>0</v>
      </c>
    </row>
    <row r="2953" spans="1:8" x14ac:dyDescent="0.2">
      <c r="A2953" s="25">
        <f>'101_parsed'!A2953</f>
        <v>3311</v>
      </c>
      <c r="B2953" s="33">
        <f>'101_parsed'!B2953</f>
        <v>60414</v>
      </c>
      <c r="C2953" s="25" t="str">
        <f>INDEX(all_banks!O:O,MATCH(A2953,all_banks!H:H,0))</f>
        <v>АО "Кредит Европа Банк (Россия)" (3311)</v>
      </c>
      <c r="D2953" s="25" t="str">
        <f>INDEX('101_accounts'!B:B,MATCH(B2953,'101_accounts'!A:A,0))</f>
        <v>60414   П  Амортизация основных средств (кроме земли) (c 13.02.2018)</v>
      </c>
      <c r="E2953" s="25">
        <f>'101_parsed'!C2953</f>
        <v>0</v>
      </c>
      <c r="F2953" s="25">
        <f>'101_parsed'!D2953</f>
        <v>1519928</v>
      </c>
      <c r="G2953" s="25">
        <f>'101_parsed'!E2953</f>
        <v>0</v>
      </c>
      <c r="H2953" s="25">
        <f>'101_parsed'!F2953</f>
        <v>1548529</v>
      </c>
    </row>
    <row r="2954" spans="1:8" x14ac:dyDescent="0.2">
      <c r="A2954" s="25">
        <f>'101_parsed'!A2954</f>
        <v>3311</v>
      </c>
      <c r="B2954" s="33">
        <f>'101_parsed'!B2954</f>
        <v>60415</v>
      </c>
      <c r="C2954" s="25" t="str">
        <f>INDEX(all_banks!O:O,MATCH(A2954,all_banks!H:H,0))</f>
        <v>АО "Кредит Европа Банк (Россия)" (3311)</v>
      </c>
      <c r="D2954" s="25" t="str">
        <f>INDEX('101_accounts'!B:B,MATCH(B2954,'101_accounts'!A:A,0))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954" s="25">
        <f>'101_parsed'!C2954</f>
        <v>0</v>
      </c>
      <c r="F2954" s="25">
        <f>'101_parsed'!D2954</f>
        <v>0</v>
      </c>
      <c r="G2954" s="25">
        <f>'101_parsed'!E2954</f>
        <v>0</v>
      </c>
      <c r="H2954" s="25">
        <f>'101_parsed'!F2954</f>
        <v>0</v>
      </c>
    </row>
    <row r="2955" spans="1:8" x14ac:dyDescent="0.2">
      <c r="A2955" s="25">
        <f>'101_parsed'!A2955</f>
        <v>3311</v>
      </c>
      <c r="B2955" s="33">
        <f>'101_parsed'!B2955</f>
        <v>61901</v>
      </c>
      <c r="C2955" s="25" t="str">
        <f>INDEX(all_banks!O:O,MATCH(A2955,all_banks!H:H,0))</f>
        <v>АО "Кредит Европа Банк (Россия)" (3311)</v>
      </c>
      <c r="D2955" s="25" t="str">
        <f>INDEX('101_accounts'!B:B,MATCH(B2955,'101_accounts'!A:A,0))</f>
        <v>61901   A  Земля, временно неиспользуемая в основной деятельности</v>
      </c>
      <c r="E2955" s="25">
        <f>'101_parsed'!C2955</f>
        <v>0</v>
      </c>
      <c r="F2955" s="25">
        <f>'101_parsed'!D2955</f>
        <v>0</v>
      </c>
      <c r="G2955" s="25">
        <f>'101_parsed'!E2955</f>
        <v>0</v>
      </c>
      <c r="H2955" s="25">
        <f>'101_parsed'!F2955</f>
        <v>0</v>
      </c>
    </row>
    <row r="2956" spans="1:8" x14ac:dyDescent="0.2">
      <c r="A2956" s="25">
        <f>'101_parsed'!A2956</f>
        <v>3311</v>
      </c>
      <c r="B2956" s="33">
        <f>'101_parsed'!B2956</f>
        <v>61902</v>
      </c>
      <c r="C2956" s="25" t="str">
        <f>INDEX(all_banks!O:O,MATCH(A2956,all_banks!H:H,0))</f>
        <v>АО "Кредит Европа Банк (Россия)" (3311)</v>
      </c>
      <c r="D2956" s="25" t="str">
        <f>INDEX('101_accounts'!B:B,MATCH(B2956,'101_accounts'!A:A,0))</f>
        <v>61902   A  Земля, временно неиспользуемая в основной деятельности, переданная в аренду</v>
      </c>
      <c r="E2956" s="25">
        <f>'101_parsed'!C2956</f>
        <v>0</v>
      </c>
      <c r="F2956" s="25">
        <f>'101_parsed'!D2956</f>
        <v>0</v>
      </c>
      <c r="G2956" s="25">
        <f>'101_parsed'!E2956</f>
        <v>0</v>
      </c>
      <c r="H2956" s="25">
        <f>'101_parsed'!F2956</f>
        <v>0</v>
      </c>
    </row>
    <row r="2957" spans="1:8" x14ac:dyDescent="0.2">
      <c r="A2957" s="25">
        <f>'101_parsed'!A2957</f>
        <v>3311</v>
      </c>
      <c r="B2957" s="33">
        <f>'101_parsed'!B2957</f>
        <v>61903</v>
      </c>
      <c r="C2957" s="25" t="str">
        <f>INDEX(all_banks!O:O,MATCH(A2957,all_banks!H:H,0))</f>
        <v>АО "Кредит Европа Банк (Россия)" (3311)</v>
      </c>
      <c r="D2957" s="25" t="str">
        <f>INDEX('101_accounts'!B:B,MATCH(B2957,'101_accounts'!A:A,0))</f>
        <v>61903   A  Недвижимость (кроме земли), временно неиспользуемая в основной деятельности</v>
      </c>
      <c r="E2957" s="25">
        <f>'101_parsed'!C2957</f>
        <v>0</v>
      </c>
      <c r="F2957" s="25">
        <f>'101_parsed'!D2957</f>
        <v>0</v>
      </c>
      <c r="G2957" s="25">
        <f>'101_parsed'!E2957</f>
        <v>0</v>
      </c>
      <c r="H2957" s="25">
        <f>'101_parsed'!F2957</f>
        <v>0</v>
      </c>
    </row>
    <row r="2958" spans="1:8" x14ac:dyDescent="0.2">
      <c r="A2958" s="25">
        <f>'101_parsed'!A2958</f>
        <v>3311</v>
      </c>
      <c r="B2958" s="33">
        <f>'101_parsed'!B2958</f>
        <v>61904</v>
      </c>
      <c r="C2958" s="25" t="str">
        <f>INDEX(all_banks!O:O,MATCH(A2958,all_banks!H:H,0))</f>
        <v>АО "Кредит Европа Банк (Россия)" (3311)</v>
      </c>
      <c r="D2958" s="25" t="str">
        <f>INDEX('101_accounts'!B:B,MATCH(B2958,'101_accounts'!A:A,0))</f>
        <v>61904   A  Недвижимость (кроме земли), временно неиспользуемая в основной деятельности, переданная в аренду</v>
      </c>
      <c r="E2958" s="25">
        <f>'101_parsed'!C2958</f>
        <v>0</v>
      </c>
      <c r="F2958" s="25">
        <f>'101_parsed'!D2958</f>
        <v>0</v>
      </c>
      <c r="G2958" s="25">
        <f>'101_parsed'!E2958</f>
        <v>0</v>
      </c>
      <c r="H2958" s="25">
        <f>'101_parsed'!F2958</f>
        <v>0</v>
      </c>
    </row>
    <row r="2959" spans="1:8" x14ac:dyDescent="0.2">
      <c r="A2959" s="25">
        <f>'101_parsed'!A2959</f>
        <v>3311</v>
      </c>
      <c r="B2959" s="33">
        <f>'101_parsed'!B2959</f>
        <v>61905</v>
      </c>
      <c r="C2959" s="25" t="str">
        <f>INDEX(all_banks!O:O,MATCH(A2959,all_banks!H:H,0))</f>
        <v>АО "Кредит Европа Банк (Россия)" (3311)</v>
      </c>
      <c r="D2959" s="25" t="str">
        <f>INDEX('101_accounts'!B:B,MATCH(B2959,'101_accounts'!A:A,0))</f>
        <v>61905   A  Земля, временно неиспользуемая в основной деятельности, учитываемая по справедливой стоимости</v>
      </c>
      <c r="E2959" s="25">
        <f>'101_parsed'!C2959</f>
        <v>0</v>
      </c>
      <c r="F2959" s="25">
        <f>'101_parsed'!D2959</f>
        <v>0</v>
      </c>
      <c r="G2959" s="25">
        <f>'101_parsed'!E2959</f>
        <v>0</v>
      </c>
      <c r="H2959" s="25">
        <f>'101_parsed'!F2959</f>
        <v>0</v>
      </c>
    </row>
    <row r="2960" spans="1:8" x14ac:dyDescent="0.2">
      <c r="A2960" s="25">
        <f>'101_parsed'!A2960</f>
        <v>3311</v>
      </c>
      <c r="B2960" s="33">
        <f>'101_parsed'!B2960</f>
        <v>61906</v>
      </c>
      <c r="C2960" s="25" t="str">
        <f>INDEX(all_banks!O:O,MATCH(A2960,all_banks!H:H,0))</f>
        <v>АО "Кредит Европа Банк (Россия)" (3311)</v>
      </c>
      <c r="D2960" s="25" t="str">
        <f>INDEX('101_accounts'!B:B,MATCH(B2960,'101_accounts'!A:A,0))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960" s="25">
        <f>'101_parsed'!C2960</f>
        <v>0</v>
      </c>
      <c r="F2960" s="25">
        <f>'101_parsed'!D2960</f>
        <v>0</v>
      </c>
      <c r="G2960" s="25">
        <f>'101_parsed'!E2960</f>
        <v>0</v>
      </c>
      <c r="H2960" s="25">
        <f>'101_parsed'!F2960</f>
        <v>0</v>
      </c>
    </row>
    <row r="2961" spans="1:8" x14ac:dyDescent="0.2">
      <c r="A2961" s="25">
        <f>'101_parsed'!A2961</f>
        <v>3311</v>
      </c>
      <c r="B2961" s="33">
        <f>'101_parsed'!B2961</f>
        <v>61907</v>
      </c>
      <c r="C2961" s="25" t="str">
        <f>INDEX(all_banks!O:O,MATCH(A2961,all_banks!H:H,0))</f>
        <v>АО "Кредит Европа Банк (Россия)" (3311)</v>
      </c>
      <c r="D2961" s="25" t="str">
        <f>INDEX('101_accounts'!B:B,MATCH(B2961,'101_accounts'!A:A,0))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961" s="25">
        <f>'101_parsed'!C2961</f>
        <v>0</v>
      </c>
      <c r="F2961" s="25">
        <f>'101_parsed'!D2961</f>
        <v>0</v>
      </c>
      <c r="G2961" s="25">
        <f>'101_parsed'!E2961</f>
        <v>0</v>
      </c>
      <c r="H2961" s="25">
        <f>'101_parsed'!F2961</f>
        <v>0</v>
      </c>
    </row>
    <row r="2962" spans="1:8" x14ac:dyDescent="0.2">
      <c r="A2962" s="25">
        <f>'101_parsed'!A2962</f>
        <v>3311</v>
      </c>
      <c r="B2962" s="33">
        <f>'101_parsed'!B2962</f>
        <v>61908</v>
      </c>
      <c r="C2962" s="25" t="str">
        <f>INDEX(all_banks!O:O,MATCH(A2962,all_banks!H:H,0))</f>
        <v>АО "Кредит Европа Банк (Россия)" (3311)</v>
      </c>
      <c r="D2962" s="25" t="str">
        <f>INDEX('101_accounts'!B:B,MATCH(B2962,'101_accounts'!A:A,0))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962" s="25">
        <f>'101_parsed'!C2962</f>
        <v>0</v>
      </c>
      <c r="F2962" s="25">
        <f>'101_parsed'!D2962</f>
        <v>0</v>
      </c>
      <c r="G2962" s="25">
        <f>'101_parsed'!E2962</f>
        <v>0</v>
      </c>
      <c r="H2962" s="25">
        <f>'101_parsed'!F2962</f>
        <v>0</v>
      </c>
    </row>
    <row r="2963" spans="1:8" x14ac:dyDescent="0.2">
      <c r="A2963" s="25">
        <f>'101_parsed'!A2963</f>
        <v>3311</v>
      </c>
      <c r="B2963" s="33">
        <f>'101_parsed'!B2963</f>
        <v>61909</v>
      </c>
      <c r="C2963" s="25" t="str">
        <f>INDEX(all_banks!O:O,MATCH(A2963,all_banks!H:H,0))</f>
        <v>АО "Кредит Европа Банк (Россия)" (3311)</v>
      </c>
      <c r="D2963" s="25" t="str">
        <f>INDEX('101_accounts'!B:B,MATCH(B2963,'101_accounts'!A:A,0))</f>
        <v>61909   П  Амортизация недвижимости (кроме земли), временно неиспользуемой в основной деятельности</v>
      </c>
      <c r="E2963" s="25">
        <f>'101_parsed'!C2963</f>
        <v>0</v>
      </c>
      <c r="F2963" s="25">
        <f>'101_parsed'!D2963</f>
        <v>0</v>
      </c>
      <c r="G2963" s="25">
        <f>'101_parsed'!E2963</f>
        <v>0</v>
      </c>
      <c r="H2963" s="25">
        <f>'101_parsed'!F2963</f>
        <v>0</v>
      </c>
    </row>
    <row r="2964" spans="1:8" x14ac:dyDescent="0.2">
      <c r="A2964" s="25">
        <f>'101_parsed'!A2964</f>
        <v>3311</v>
      </c>
      <c r="B2964" s="33">
        <f>'101_parsed'!B2964</f>
        <v>61910</v>
      </c>
      <c r="C2964" s="25" t="str">
        <f>INDEX(all_banks!O:O,MATCH(A2964,all_banks!H:H,0))</f>
        <v>АО "Кредит Европа Банк (Россия)" (3311)</v>
      </c>
      <c r="D2964" s="25" t="str">
        <f>INDEX('101_accounts'!B:B,MATCH(B2964,'101_accounts'!A:A,0))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964" s="25">
        <f>'101_parsed'!C2964</f>
        <v>0</v>
      </c>
      <c r="F2964" s="25">
        <f>'101_parsed'!D2964</f>
        <v>0</v>
      </c>
      <c r="G2964" s="25">
        <f>'101_parsed'!E2964</f>
        <v>0</v>
      </c>
      <c r="H2964" s="25">
        <f>'101_parsed'!F2964</f>
        <v>0</v>
      </c>
    </row>
    <row r="2965" spans="1:8" x14ac:dyDescent="0.2">
      <c r="A2965" s="25">
        <f>'101_parsed'!A2965</f>
        <v>3311</v>
      </c>
      <c r="B2965" s="33">
        <f>'101_parsed'!B2965</f>
        <v>61911</v>
      </c>
      <c r="C2965" s="25" t="str">
        <f>INDEX(all_banks!O:O,MATCH(A2965,all_banks!H:H,0))</f>
        <v>АО "Кредит Европа Банк (Россия)" (3311)</v>
      </c>
      <c r="D2965" s="25" t="str">
        <f>INDEX('101_accounts'!B:B,MATCH(B2965,'101_accounts'!A:A,0))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965" s="25">
        <f>'101_parsed'!C2965</f>
        <v>0</v>
      </c>
      <c r="F2965" s="25">
        <f>'101_parsed'!D2965</f>
        <v>0</v>
      </c>
      <c r="G2965" s="25">
        <f>'101_parsed'!E2965</f>
        <v>0</v>
      </c>
      <c r="H2965" s="25">
        <f>'101_parsed'!F2965</f>
        <v>0</v>
      </c>
    </row>
    <row r="2966" spans="1:8" x14ac:dyDescent="0.2">
      <c r="A2966" s="25">
        <f>'101_parsed'!A2966</f>
        <v>3311</v>
      </c>
      <c r="B2966" s="33">
        <f>'101_parsed'!B2966</f>
        <v>61912</v>
      </c>
      <c r="C2966" s="25" t="str">
        <f>INDEX(all_banks!O:O,MATCH(A2966,all_banks!H:H,0))</f>
        <v>АО "Кредит Европа Банк (Россия)" (3311)</v>
      </c>
      <c r="D2966" s="25" t="str">
        <f>INDEX('101_accounts'!B:B,MATCH(B2966,'101_accounts'!A:A,0))</f>
        <v>61912   П  Резервы на возможные потери</v>
      </c>
      <c r="E2966" s="25">
        <f>'101_parsed'!C2966</f>
        <v>0</v>
      </c>
      <c r="F2966" s="25">
        <f>'101_parsed'!D2966</f>
        <v>0</v>
      </c>
      <c r="G2966" s="25">
        <f>'101_parsed'!E2966</f>
        <v>0</v>
      </c>
      <c r="H2966" s="25">
        <f>'101_parsed'!F2966</f>
        <v>0</v>
      </c>
    </row>
    <row r="2967" spans="1:8" x14ac:dyDescent="0.2">
      <c r="A2967" s="25">
        <f>'101_parsed'!A2967</f>
        <v>3311</v>
      </c>
      <c r="B2967" s="33">
        <f>'101_parsed'!B2967</f>
        <v>62001</v>
      </c>
      <c r="C2967" s="25" t="str">
        <f>INDEX(all_banks!O:O,MATCH(A2967,all_banks!H:H,0))</f>
        <v>АО "Кредит Европа Банк (Россия)" (3311)</v>
      </c>
      <c r="D2967" s="25" t="str">
        <f>INDEX('101_accounts'!B:B,MATCH(B2967,'101_accounts'!A:A,0))</f>
        <v>62001   A  Долгосрочные активы, предназначенные для продажи</v>
      </c>
      <c r="E2967" s="25">
        <f>'101_parsed'!C2967</f>
        <v>1720842</v>
      </c>
      <c r="F2967" s="25">
        <f>'101_parsed'!D2967</f>
        <v>0</v>
      </c>
      <c r="G2967" s="25">
        <f>'101_parsed'!E2967</f>
        <v>1790788</v>
      </c>
      <c r="H2967" s="25">
        <f>'101_parsed'!F2967</f>
        <v>0</v>
      </c>
    </row>
    <row r="2968" spans="1:8" x14ac:dyDescent="0.2">
      <c r="A2968" s="25">
        <f>'101_parsed'!A2968</f>
        <v>3311</v>
      </c>
      <c r="B2968" s="33">
        <f>'101_parsed'!B2968</f>
        <v>62002</v>
      </c>
      <c r="C2968" s="25" t="str">
        <f>INDEX(all_banks!O:O,MATCH(A2968,all_banks!H:H,0))</f>
        <v>АО "Кредит Европа Банк (Россия)" (3311)</v>
      </c>
      <c r="D2968" s="25" t="str">
        <f>INDEX('101_accounts'!B:B,MATCH(B2968,'101_accounts'!A:A,0))</f>
        <v>62002   П  Резервы на возможные потери</v>
      </c>
      <c r="E2968" s="25">
        <f>'101_parsed'!C2968</f>
        <v>0</v>
      </c>
      <c r="F2968" s="25">
        <f>'101_parsed'!D2968</f>
        <v>92612</v>
      </c>
      <c r="G2968" s="25">
        <f>'101_parsed'!E2968</f>
        <v>0</v>
      </c>
      <c r="H2968" s="25">
        <f>'101_parsed'!F2968</f>
        <v>110877</v>
      </c>
    </row>
    <row r="2969" spans="1:8" x14ac:dyDescent="0.2">
      <c r="A2969" s="25">
        <f>'101_parsed'!A2969</f>
        <v>3311</v>
      </c>
      <c r="B2969" s="33">
        <f>'101_parsed'!B2969</f>
        <v>62101</v>
      </c>
      <c r="C2969" s="25" t="str">
        <f>INDEX(all_banks!O:O,MATCH(A2969,all_banks!H:H,0))</f>
        <v>АО "Кредит Европа Банк (Россия)" (3311)</v>
      </c>
      <c r="D2969" s="25" t="str">
        <f>INDEX('101_accounts'!B:B,MATCH(B2969,'101_accounts'!A:A,0))</f>
        <v>62101   A  Средства труда, полученные по договорам отступного, залога, назначение которых не определено</v>
      </c>
      <c r="E2969" s="25">
        <f>'101_parsed'!C2969</f>
        <v>0</v>
      </c>
      <c r="F2969" s="25">
        <f>'101_parsed'!D2969</f>
        <v>0</v>
      </c>
      <c r="G2969" s="25">
        <f>'101_parsed'!E2969</f>
        <v>0</v>
      </c>
      <c r="H2969" s="25">
        <f>'101_parsed'!F2969</f>
        <v>0</v>
      </c>
    </row>
    <row r="2970" spans="1:8" x14ac:dyDescent="0.2">
      <c r="A2970" s="25">
        <f>'101_parsed'!A2970</f>
        <v>3311</v>
      </c>
      <c r="B2970" s="33">
        <f>'101_parsed'!B2970</f>
        <v>62102</v>
      </c>
      <c r="C2970" s="25" t="str">
        <f>INDEX(all_banks!O:O,MATCH(A2970,all_banks!H:H,0))</f>
        <v>АО "Кредит Европа Банк (Россия)" (3311)</v>
      </c>
      <c r="D2970" s="25" t="str">
        <f>INDEX('101_accounts'!B:B,MATCH(B2970,'101_accounts'!A:A,0))</f>
        <v>62102   A  Предметы труда, полученные по договорам отступного, залога, назначение которых не определено</v>
      </c>
      <c r="E2970" s="25">
        <f>'101_parsed'!C2970</f>
        <v>0</v>
      </c>
      <c r="F2970" s="25">
        <f>'101_parsed'!D2970</f>
        <v>0</v>
      </c>
      <c r="G2970" s="25">
        <f>'101_parsed'!E2970</f>
        <v>0</v>
      </c>
      <c r="H2970" s="25">
        <f>'101_parsed'!F2970</f>
        <v>0</v>
      </c>
    </row>
    <row r="2971" spans="1:8" x14ac:dyDescent="0.2">
      <c r="A2971" s="25">
        <f>'101_parsed'!A2971</f>
        <v>3311</v>
      </c>
      <c r="B2971" s="33">
        <f>'101_parsed'!B2971</f>
        <v>62103</v>
      </c>
      <c r="C2971" s="25" t="str">
        <f>INDEX(all_banks!O:O,MATCH(A2971,all_banks!H:H,0))</f>
        <v>АО "Кредит Европа Банк (Россия)" (3311)</v>
      </c>
      <c r="D2971" s="25" t="str">
        <f>INDEX('101_accounts'!B:B,MATCH(B2971,'101_accounts'!A:A,0))</f>
        <v>62103   П  Резервы на возможные потери</v>
      </c>
      <c r="E2971" s="25">
        <f>'101_parsed'!C2971</f>
        <v>0</v>
      </c>
      <c r="F2971" s="25">
        <f>'101_parsed'!D2971</f>
        <v>0</v>
      </c>
      <c r="G2971" s="25">
        <f>'101_parsed'!E2971</f>
        <v>0</v>
      </c>
      <c r="H2971" s="25">
        <f>'101_parsed'!F2971</f>
        <v>0</v>
      </c>
    </row>
    <row r="2972" spans="1:8" x14ac:dyDescent="0.2">
      <c r="A2972" s="25">
        <f>'101_parsed'!A2972</f>
        <v>2584</v>
      </c>
      <c r="B2972" s="33">
        <f>'101_parsed'!B2972</f>
        <v>60401</v>
      </c>
      <c r="C2972" s="25" t="str">
        <f>INDEX(all_banks!O:O,MATCH(A2972,all_banks!H:H,0))</f>
        <v>Банк "КУБ" (АО) (2584)</v>
      </c>
      <c r="D2972" s="25" t="str">
        <f>INDEX('101_accounts'!B:B,MATCH(B2972,'101_accounts'!A:A,0))</f>
        <v>60401   A  Основные средства (кроме земли) (c 13.02.2018)_x000D_Категория 1- Здания и сооружения (до 31.12.2002)</v>
      </c>
      <c r="E2972" s="25">
        <f>'101_parsed'!C2972</f>
        <v>780619</v>
      </c>
      <c r="F2972" s="25">
        <f>'101_parsed'!D2972</f>
        <v>0</v>
      </c>
      <c r="G2972" s="25">
        <f>'101_parsed'!E2972</f>
        <v>787369</v>
      </c>
      <c r="H2972" s="25">
        <f>'101_parsed'!F2972</f>
        <v>0</v>
      </c>
    </row>
    <row r="2973" spans="1:8" x14ac:dyDescent="0.2">
      <c r="A2973" s="25">
        <f>'101_parsed'!A2973</f>
        <v>2584</v>
      </c>
      <c r="B2973" s="33">
        <f>'101_parsed'!B2973</f>
        <v>60404</v>
      </c>
      <c r="C2973" s="25" t="str">
        <f>INDEX(all_banks!O:O,MATCH(A2973,all_banks!H:H,0))</f>
        <v>Банк "КУБ" (АО) (2584)</v>
      </c>
      <c r="D2973" s="25" t="str">
        <f>INDEX('101_accounts'!B:B,MATCH(B2973,'101_accounts'!A:A,0))</f>
        <v>60404   A  Земля (c 13.02.2018)</v>
      </c>
      <c r="E2973" s="25">
        <f>'101_parsed'!C2973</f>
        <v>4040</v>
      </c>
      <c r="F2973" s="25">
        <f>'101_parsed'!D2973</f>
        <v>0</v>
      </c>
      <c r="G2973" s="25">
        <f>'101_parsed'!E2973</f>
        <v>4040</v>
      </c>
      <c r="H2973" s="25">
        <f>'101_parsed'!F2973</f>
        <v>0</v>
      </c>
    </row>
    <row r="2974" spans="1:8" x14ac:dyDescent="0.2">
      <c r="A2974" s="25">
        <f>'101_parsed'!A2974</f>
        <v>2584</v>
      </c>
      <c r="B2974" s="33">
        <f>'101_parsed'!B2974</f>
        <v>60405</v>
      </c>
      <c r="C2974" s="25" t="str">
        <f>INDEX(all_banks!O:O,MATCH(A2974,all_banks!H:H,0))</f>
        <v>Банк "КУБ" (АО) (2584)</v>
      </c>
      <c r="D2974" s="25" t="str">
        <f>INDEX('101_accounts'!B:B,MATCH(B2974,'101_accounts'!A:A,0))</f>
        <v>60405   П
A (до 31.01.2003)  Резервы на возможные потери (c 13.02.2018)
Долгосрочно арендуемые основные средства (до 31.01.2003)</v>
      </c>
      <c r="E2974" s="25">
        <f>'101_parsed'!C2974</f>
        <v>0</v>
      </c>
      <c r="F2974" s="25">
        <f>'101_parsed'!D2974</f>
        <v>0</v>
      </c>
      <c r="G2974" s="25">
        <f>'101_parsed'!E2974</f>
        <v>0</v>
      </c>
      <c r="H2974" s="25">
        <f>'101_parsed'!F2974</f>
        <v>0</v>
      </c>
    </row>
    <row r="2975" spans="1:8" x14ac:dyDescent="0.2">
      <c r="A2975" s="25">
        <f>'101_parsed'!A2975</f>
        <v>2584</v>
      </c>
      <c r="B2975" s="33">
        <f>'101_parsed'!B2975</f>
        <v>60414</v>
      </c>
      <c r="C2975" s="25" t="str">
        <f>INDEX(all_banks!O:O,MATCH(A2975,all_banks!H:H,0))</f>
        <v>Банк "КУБ" (АО) (2584)</v>
      </c>
      <c r="D2975" s="25" t="str">
        <f>INDEX('101_accounts'!B:B,MATCH(B2975,'101_accounts'!A:A,0))</f>
        <v>60414   П  Амортизация основных средств (кроме земли) (c 13.02.2018)</v>
      </c>
      <c r="E2975" s="25">
        <f>'101_parsed'!C2975</f>
        <v>0</v>
      </c>
      <c r="F2975" s="25">
        <f>'101_parsed'!D2975</f>
        <v>336777</v>
      </c>
      <c r="G2975" s="25">
        <f>'101_parsed'!E2975</f>
        <v>0</v>
      </c>
      <c r="H2975" s="25">
        <f>'101_parsed'!F2975</f>
        <v>347410</v>
      </c>
    </row>
    <row r="2976" spans="1:8" x14ac:dyDescent="0.2">
      <c r="A2976" s="25">
        <f>'101_parsed'!A2976</f>
        <v>2584</v>
      </c>
      <c r="B2976" s="33">
        <f>'101_parsed'!B2976</f>
        <v>60415</v>
      </c>
      <c r="C2976" s="25" t="str">
        <f>INDEX(all_banks!O:O,MATCH(A2976,all_banks!H:H,0))</f>
        <v>Банк "КУБ" (АО) (2584)</v>
      </c>
      <c r="D2976" s="25" t="str">
        <f>INDEX('101_accounts'!B:B,MATCH(B2976,'101_accounts'!A:A,0))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976" s="25">
        <f>'101_parsed'!C2976</f>
        <v>10777</v>
      </c>
      <c r="F2976" s="25">
        <f>'101_parsed'!D2976</f>
        <v>0</v>
      </c>
      <c r="G2976" s="25">
        <f>'101_parsed'!E2976</f>
        <v>13267</v>
      </c>
      <c r="H2976" s="25">
        <f>'101_parsed'!F2976</f>
        <v>0</v>
      </c>
    </row>
    <row r="2977" spans="1:8" x14ac:dyDescent="0.2">
      <c r="A2977" s="25">
        <f>'101_parsed'!A2977</f>
        <v>2584</v>
      </c>
      <c r="B2977" s="33">
        <f>'101_parsed'!B2977</f>
        <v>61901</v>
      </c>
      <c r="C2977" s="25" t="str">
        <f>INDEX(all_banks!O:O,MATCH(A2977,all_banks!H:H,0))</f>
        <v>Банк "КУБ" (АО) (2584)</v>
      </c>
      <c r="D2977" s="25" t="str">
        <f>INDEX('101_accounts'!B:B,MATCH(B2977,'101_accounts'!A:A,0))</f>
        <v>61901   A  Земля, временно неиспользуемая в основной деятельности</v>
      </c>
      <c r="E2977" s="25">
        <f>'101_parsed'!C2977</f>
        <v>0</v>
      </c>
      <c r="F2977" s="25">
        <f>'101_parsed'!D2977</f>
        <v>0</v>
      </c>
      <c r="G2977" s="25">
        <f>'101_parsed'!E2977</f>
        <v>0</v>
      </c>
      <c r="H2977" s="25">
        <f>'101_parsed'!F2977</f>
        <v>0</v>
      </c>
    </row>
    <row r="2978" spans="1:8" x14ac:dyDescent="0.2">
      <c r="A2978" s="25">
        <f>'101_parsed'!A2978</f>
        <v>2584</v>
      </c>
      <c r="B2978" s="33">
        <f>'101_parsed'!B2978</f>
        <v>61902</v>
      </c>
      <c r="C2978" s="25" t="str">
        <f>INDEX(all_banks!O:O,MATCH(A2978,all_banks!H:H,0))</f>
        <v>Банк "КУБ" (АО) (2584)</v>
      </c>
      <c r="D2978" s="25" t="str">
        <f>INDEX('101_accounts'!B:B,MATCH(B2978,'101_accounts'!A:A,0))</f>
        <v>61902   A  Земля, временно неиспользуемая в основной деятельности, переданная в аренду</v>
      </c>
      <c r="E2978" s="25">
        <f>'101_parsed'!C2978</f>
        <v>0</v>
      </c>
      <c r="F2978" s="25">
        <f>'101_parsed'!D2978</f>
        <v>0</v>
      </c>
      <c r="G2978" s="25">
        <f>'101_parsed'!E2978</f>
        <v>0</v>
      </c>
      <c r="H2978" s="25">
        <f>'101_parsed'!F2978</f>
        <v>0</v>
      </c>
    </row>
    <row r="2979" spans="1:8" x14ac:dyDescent="0.2">
      <c r="A2979" s="25">
        <f>'101_parsed'!A2979</f>
        <v>2584</v>
      </c>
      <c r="B2979" s="33">
        <f>'101_parsed'!B2979</f>
        <v>61903</v>
      </c>
      <c r="C2979" s="25" t="str">
        <f>INDEX(all_banks!O:O,MATCH(A2979,all_banks!H:H,0))</f>
        <v>Банк "КУБ" (АО) (2584)</v>
      </c>
      <c r="D2979" s="25" t="str">
        <f>INDEX('101_accounts'!B:B,MATCH(B2979,'101_accounts'!A:A,0))</f>
        <v>61903   A  Недвижимость (кроме земли), временно неиспользуемая в основной деятельности</v>
      </c>
      <c r="E2979" s="25">
        <f>'101_parsed'!C2979</f>
        <v>0</v>
      </c>
      <c r="F2979" s="25">
        <f>'101_parsed'!D2979</f>
        <v>0</v>
      </c>
      <c r="G2979" s="25">
        <f>'101_parsed'!E2979</f>
        <v>0</v>
      </c>
      <c r="H2979" s="25">
        <f>'101_parsed'!F2979</f>
        <v>0</v>
      </c>
    </row>
    <row r="2980" spans="1:8" x14ac:dyDescent="0.2">
      <c r="A2980" s="25">
        <f>'101_parsed'!A2980</f>
        <v>2584</v>
      </c>
      <c r="B2980" s="33">
        <f>'101_parsed'!B2980</f>
        <v>61904</v>
      </c>
      <c r="C2980" s="25" t="str">
        <f>INDEX(all_banks!O:O,MATCH(A2980,all_banks!H:H,0))</f>
        <v>Банк "КУБ" (АО) (2584)</v>
      </c>
      <c r="D2980" s="25" t="str">
        <f>INDEX('101_accounts'!B:B,MATCH(B2980,'101_accounts'!A:A,0))</f>
        <v>61904   A  Недвижимость (кроме земли), временно неиспользуемая в основной деятельности, переданная в аренду</v>
      </c>
      <c r="E2980" s="25">
        <f>'101_parsed'!C2980</f>
        <v>0</v>
      </c>
      <c r="F2980" s="25">
        <f>'101_parsed'!D2980</f>
        <v>0</v>
      </c>
      <c r="G2980" s="25">
        <f>'101_parsed'!E2980</f>
        <v>0</v>
      </c>
      <c r="H2980" s="25">
        <f>'101_parsed'!F2980</f>
        <v>0</v>
      </c>
    </row>
    <row r="2981" spans="1:8" x14ac:dyDescent="0.2">
      <c r="A2981" s="25">
        <f>'101_parsed'!A2981</f>
        <v>2584</v>
      </c>
      <c r="B2981" s="33">
        <f>'101_parsed'!B2981</f>
        <v>61905</v>
      </c>
      <c r="C2981" s="25" t="str">
        <f>INDEX(all_banks!O:O,MATCH(A2981,all_banks!H:H,0))</f>
        <v>Банк "КУБ" (АО) (2584)</v>
      </c>
      <c r="D2981" s="25" t="str">
        <f>INDEX('101_accounts'!B:B,MATCH(B2981,'101_accounts'!A:A,0))</f>
        <v>61905   A  Земля, временно неиспользуемая в основной деятельности, учитываемая по справедливой стоимости</v>
      </c>
      <c r="E2981" s="25">
        <f>'101_parsed'!C2981</f>
        <v>11498</v>
      </c>
      <c r="F2981" s="25">
        <f>'101_parsed'!D2981</f>
        <v>0</v>
      </c>
      <c r="G2981" s="25">
        <f>'101_parsed'!E2981</f>
        <v>11498</v>
      </c>
      <c r="H2981" s="25">
        <f>'101_parsed'!F2981</f>
        <v>0</v>
      </c>
    </row>
    <row r="2982" spans="1:8" x14ac:dyDescent="0.2">
      <c r="A2982" s="25">
        <f>'101_parsed'!A2982</f>
        <v>2584</v>
      </c>
      <c r="B2982" s="33">
        <f>'101_parsed'!B2982</f>
        <v>61906</v>
      </c>
      <c r="C2982" s="25" t="str">
        <f>INDEX(all_banks!O:O,MATCH(A2982,all_banks!H:H,0))</f>
        <v>Банк "КУБ" (АО) (2584)</v>
      </c>
      <c r="D2982" s="25" t="str">
        <f>INDEX('101_accounts'!B:B,MATCH(B2982,'101_accounts'!A:A,0))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2982" s="25">
        <f>'101_parsed'!C2982</f>
        <v>0</v>
      </c>
      <c r="F2982" s="25">
        <f>'101_parsed'!D2982</f>
        <v>0</v>
      </c>
      <c r="G2982" s="25">
        <f>'101_parsed'!E2982</f>
        <v>0</v>
      </c>
      <c r="H2982" s="25">
        <f>'101_parsed'!F2982</f>
        <v>0</v>
      </c>
    </row>
    <row r="2983" spans="1:8" x14ac:dyDescent="0.2">
      <c r="A2983" s="25">
        <f>'101_parsed'!A2983</f>
        <v>2584</v>
      </c>
      <c r="B2983" s="33">
        <f>'101_parsed'!B2983</f>
        <v>61907</v>
      </c>
      <c r="C2983" s="25" t="str">
        <f>INDEX(all_banks!O:O,MATCH(A2983,all_banks!H:H,0))</f>
        <v>Банк "КУБ" (АО) (2584)</v>
      </c>
      <c r="D2983" s="25" t="str">
        <f>INDEX('101_accounts'!B:B,MATCH(B2983,'101_accounts'!A:A,0))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2983" s="25">
        <f>'101_parsed'!C2983</f>
        <v>0</v>
      </c>
      <c r="F2983" s="25">
        <f>'101_parsed'!D2983</f>
        <v>0</v>
      </c>
      <c r="G2983" s="25">
        <f>'101_parsed'!E2983</f>
        <v>0</v>
      </c>
      <c r="H2983" s="25">
        <f>'101_parsed'!F2983</f>
        <v>0</v>
      </c>
    </row>
    <row r="2984" spans="1:8" x14ac:dyDescent="0.2">
      <c r="A2984" s="25">
        <f>'101_parsed'!A2984</f>
        <v>2584</v>
      </c>
      <c r="B2984" s="33">
        <f>'101_parsed'!B2984</f>
        <v>61908</v>
      </c>
      <c r="C2984" s="25" t="str">
        <f>INDEX(all_banks!O:O,MATCH(A2984,all_banks!H:H,0))</f>
        <v>Банк "КУБ" (АО) (2584)</v>
      </c>
      <c r="D2984" s="25" t="str">
        <f>INDEX('101_accounts'!B:B,MATCH(B2984,'101_accounts'!A:A,0))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2984" s="25">
        <f>'101_parsed'!C2984</f>
        <v>174764</v>
      </c>
      <c r="F2984" s="25">
        <f>'101_parsed'!D2984</f>
        <v>0</v>
      </c>
      <c r="G2984" s="25">
        <f>'101_parsed'!E2984</f>
        <v>174764</v>
      </c>
      <c r="H2984" s="25">
        <f>'101_parsed'!F2984</f>
        <v>0</v>
      </c>
    </row>
    <row r="2985" spans="1:8" x14ac:dyDescent="0.2">
      <c r="A2985" s="25">
        <f>'101_parsed'!A2985</f>
        <v>2584</v>
      </c>
      <c r="B2985" s="33">
        <f>'101_parsed'!B2985</f>
        <v>61909</v>
      </c>
      <c r="C2985" s="25" t="str">
        <f>INDEX(all_banks!O:O,MATCH(A2985,all_banks!H:H,0))</f>
        <v>Банк "КУБ" (АО) (2584)</v>
      </c>
      <c r="D2985" s="25" t="str">
        <f>INDEX('101_accounts'!B:B,MATCH(B2985,'101_accounts'!A:A,0))</f>
        <v>61909   П  Амортизация недвижимости (кроме земли), временно неиспользуемой в основной деятельности</v>
      </c>
      <c r="E2985" s="25">
        <f>'101_parsed'!C2985</f>
        <v>0</v>
      </c>
      <c r="F2985" s="25">
        <f>'101_parsed'!D2985</f>
        <v>0</v>
      </c>
      <c r="G2985" s="25">
        <f>'101_parsed'!E2985</f>
        <v>0</v>
      </c>
      <c r="H2985" s="25">
        <f>'101_parsed'!F2985</f>
        <v>0</v>
      </c>
    </row>
    <row r="2986" spans="1:8" x14ac:dyDescent="0.2">
      <c r="A2986" s="25">
        <f>'101_parsed'!A2986</f>
        <v>2584</v>
      </c>
      <c r="B2986" s="33">
        <f>'101_parsed'!B2986</f>
        <v>61910</v>
      </c>
      <c r="C2986" s="25" t="str">
        <f>INDEX(all_banks!O:O,MATCH(A2986,all_banks!H:H,0))</f>
        <v>Банк "КУБ" (АО) (2584)</v>
      </c>
      <c r="D2986" s="25" t="str">
        <f>INDEX('101_accounts'!B:B,MATCH(B2986,'101_accounts'!A:A,0))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2986" s="25">
        <f>'101_parsed'!C2986</f>
        <v>0</v>
      </c>
      <c r="F2986" s="25">
        <f>'101_parsed'!D2986</f>
        <v>0</v>
      </c>
      <c r="G2986" s="25">
        <f>'101_parsed'!E2986</f>
        <v>0</v>
      </c>
      <c r="H2986" s="25">
        <f>'101_parsed'!F2986</f>
        <v>0</v>
      </c>
    </row>
    <row r="2987" spans="1:8" x14ac:dyDescent="0.2">
      <c r="A2987" s="25">
        <f>'101_parsed'!A2987</f>
        <v>2584</v>
      </c>
      <c r="B2987" s="33">
        <f>'101_parsed'!B2987</f>
        <v>61911</v>
      </c>
      <c r="C2987" s="25" t="str">
        <f>INDEX(all_banks!O:O,MATCH(A2987,all_banks!H:H,0))</f>
        <v>Банк "КУБ" (АО) (2584)</v>
      </c>
      <c r="D2987" s="25" t="str">
        <f>INDEX('101_accounts'!B:B,MATCH(B2987,'101_accounts'!A:A,0))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2987" s="25">
        <f>'101_parsed'!C2987</f>
        <v>23719</v>
      </c>
      <c r="F2987" s="25">
        <f>'101_parsed'!D2987</f>
        <v>0</v>
      </c>
      <c r="G2987" s="25">
        <f>'101_parsed'!E2987</f>
        <v>23719</v>
      </c>
      <c r="H2987" s="25">
        <f>'101_parsed'!F2987</f>
        <v>0</v>
      </c>
    </row>
    <row r="2988" spans="1:8" x14ac:dyDescent="0.2">
      <c r="A2988" s="25">
        <f>'101_parsed'!A2988</f>
        <v>2584</v>
      </c>
      <c r="B2988" s="33">
        <f>'101_parsed'!B2988</f>
        <v>61912</v>
      </c>
      <c r="C2988" s="25" t="str">
        <f>INDEX(all_banks!O:O,MATCH(A2988,all_banks!H:H,0))</f>
        <v>Банк "КУБ" (АО) (2584)</v>
      </c>
      <c r="D2988" s="25" t="str">
        <f>INDEX('101_accounts'!B:B,MATCH(B2988,'101_accounts'!A:A,0))</f>
        <v>61912   П  Резервы на возможные потери</v>
      </c>
      <c r="E2988" s="25">
        <f>'101_parsed'!C2988</f>
        <v>0</v>
      </c>
      <c r="F2988" s="25">
        <f>'101_parsed'!D2988</f>
        <v>0</v>
      </c>
      <c r="G2988" s="25">
        <f>'101_parsed'!E2988</f>
        <v>0</v>
      </c>
      <c r="H2988" s="25">
        <f>'101_parsed'!F2988</f>
        <v>0</v>
      </c>
    </row>
    <row r="2989" spans="1:8" x14ac:dyDescent="0.2">
      <c r="A2989" s="25">
        <f>'101_parsed'!A2989</f>
        <v>2584</v>
      </c>
      <c r="B2989" s="33">
        <f>'101_parsed'!B2989</f>
        <v>62001</v>
      </c>
      <c r="C2989" s="25" t="str">
        <f>INDEX(all_banks!O:O,MATCH(A2989,all_banks!H:H,0))</f>
        <v>Банк "КУБ" (АО) (2584)</v>
      </c>
      <c r="D2989" s="25" t="str">
        <f>INDEX('101_accounts'!B:B,MATCH(B2989,'101_accounts'!A:A,0))</f>
        <v>62001   A  Долгосрочные активы, предназначенные для продажи</v>
      </c>
      <c r="E2989" s="25">
        <f>'101_parsed'!C2989</f>
        <v>158562</v>
      </c>
      <c r="F2989" s="25">
        <f>'101_parsed'!D2989</f>
        <v>0</v>
      </c>
      <c r="G2989" s="25">
        <f>'101_parsed'!E2989</f>
        <v>117505</v>
      </c>
      <c r="H2989" s="25">
        <f>'101_parsed'!F2989</f>
        <v>0</v>
      </c>
    </row>
    <row r="2990" spans="1:8" x14ac:dyDescent="0.2">
      <c r="A2990" s="25">
        <f>'101_parsed'!A2990</f>
        <v>2584</v>
      </c>
      <c r="B2990" s="33">
        <f>'101_parsed'!B2990</f>
        <v>62002</v>
      </c>
      <c r="C2990" s="25" t="str">
        <f>INDEX(all_banks!O:O,MATCH(A2990,all_banks!H:H,0))</f>
        <v>Банк "КУБ" (АО) (2584)</v>
      </c>
      <c r="D2990" s="25" t="str">
        <f>INDEX('101_accounts'!B:B,MATCH(B2990,'101_accounts'!A:A,0))</f>
        <v>62002   П  Резервы на возможные потери</v>
      </c>
      <c r="E2990" s="25">
        <f>'101_parsed'!C2990</f>
        <v>0</v>
      </c>
      <c r="F2990" s="25">
        <f>'101_parsed'!D2990</f>
        <v>141222</v>
      </c>
      <c r="G2990" s="25">
        <f>'101_parsed'!E2990</f>
        <v>0</v>
      </c>
      <c r="H2990" s="25">
        <f>'101_parsed'!F2990</f>
        <v>110849</v>
      </c>
    </row>
    <row r="2991" spans="1:8" x14ac:dyDescent="0.2">
      <c r="A2991" s="25">
        <f>'101_parsed'!A2991</f>
        <v>2584</v>
      </c>
      <c r="B2991" s="33">
        <f>'101_parsed'!B2991</f>
        <v>62101</v>
      </c>
      <c r="C2991" s="25" t="str">
        <f>INDEX(all_banks!O:O,MATCH(A2991,all_banks!H:H,0))</f>
        <v>Банк "КУБ" (АО) (2584)</v>
      </c>
      <c r="D2991" s="25" t="str">
        <f>INDEX('101_accounts'!B:B,MATCH(B2991,'101_accounts'!A:A,0))</f>
        <v>62101   A  Средства труда, полученные по договорам отступного, залога, назначение которых не определено</v>
      </c>
      <c r="E2991" s="25">
        <f>'101_parsed'!C2991</f>
        <v>0</v>
      </c>
      <c r="F2991" s="25">
        <f>'101_parsed'!D2991</f>
        <v>0</v>
      </c>
      <c r="G2991" s="25">
        <f>'101_parsed'!E2991</f>
        <v>0</v>
      </c>
      <c r="H2991" s="25">
        <f>'101_parsed'!F2991</f>
        <v>0</v>
      </c>
    </row>
    <row r="2992" spans="1:8" x14ac:dyDescent="0.2">
      <c r="A2992" s="25">
        <f>'101_parsed'!A2992</f>
        <v>2584</v>
      </c>
      <c r="B2992" s="33">
        <f>'101_parsed'!B2992</f>
        <v>62102</v>
      </c>
      <c r="C2992" s="25" t="str">
        <f>INDEX(all_banks!O:O,MATCH(A2992,all_banks!H:H,0))</f>
        <v>Банк "КУБ" (АО) (2584)</v>
      </c>
      <c r="D2992" s="25" t="str">
        <f>INDEX('101_accounts'!B:B,MATCH(B2992,'101_accounts'!A:A,0))</f>
        <v>62102   A  Предметы труда, полученные по договорам отступного, залога, назначение которых не определено</v>
      </c>
      <c r="E2992" s="25">
        <f>'101_parsed'!C2992</f>
        <v>0</v>
      </c>
      <c r="F2992" s="25">
        <f>'101_parsed'!D2992</f>
        <v>0</v>
      </c>
      <c r="G2992" s="25">
        <f>'101_parsed'!E2992</f>
        <v>0</v>
      </c>
      <c r="H2992" s="25">
        <f>'101_parsed'!F2992</f>
        <v>0</v>
      </c>
    </row>
    <row r="2993" spans="1:8" x14ac:dyDescent="0.2">
      <c r="A2993" s="25">
        <f>'101_parsed'!A2993</f>
        <v>2584</v>
      </c>
      <c r="B2993" s="33">
        <f>'101_parsed'!B2993</f>
        <v>62103</v>
      </c>
      <c r="C2993" s="25" t="str">
        <f>INDEX(all_banks!O:O,MATCH(A2993,all_banks!H:H,0))</f>
        <v>Банк "КУБ" (АО) (2584)</v>
      </c>
      <c r="D2993" s="25" t="str">
        <f>INDEX('101_accounts'!B:B,MATCH(B2993,'101_accounts'!A:A,0))</f>
        <v>62103   П  Резервы на возможные потери</v>
      </c>
      <c r="E2993" s="25">
        <f>'101_parsed'!C2993</f>
        <v>0</v>
      </c>
      <c r="F2993" s="25">
        <f>'101_parsed'!D2993</f>
        <v>0</v>
      </c>
      <c r="G2993" s="25">
        <f>'101_parsed'!E2993</f>
        <v>0</v>
      </c>
      <c r="H2993" s="25">
        <f>'101_parsed'!F2993</f>
        <v>0</v>
      </c>
    </row>
    <row r="2994" spans="1:8" x14ac:dyDescent="0.2">
      <c r="A2994" s="25">
        <f>'101_parsed'!A2994</f>
        <v>2905</v>
      </c>
      <c r="B2994" s="33">
        <f>'101_parsed'!B2994</f>
        <v>60401</v>
      </c>
      <c r="C2994" s="25" t="str">
        <f>INDEX(all_banks!O:O,MATCH(A2994,all_banks!H:H,0))</f>
        <v>"Банк Кремлевский" ООО (2905)</v>
      </c>
      <c r="D2994" s="25" t="str">
        <f>INDEX('101_accounts'!B:B,MATCH(B2994,'101_accounts'!A:A,0))</f>
        <v>60401   A  Основные средства (кроме земли) (c 13.02.2018)_x000D_Категория 1- Здания и сооружения (до 31.12.2002)</v>
      </c>
      <c r="E2994" s="25">
        <f>'101_parsed'!C2994</f>
        <v>61438</v>
      </c>
      <c r="F2994" s="25">
        <f>'101_parsed'!D2994</f>
        <v>0</v>
      </c>
      <c r="G2994" s="25">
        <f>'101_parsed'!E2994</f>
        <v>64755</v>
      </c>
      <c r="H2994" s="25">
        <f>'101_parsed'!F2994</f>
        <v>0</v>
      </c>
    </row>
    <row r="2995" spans="1:8" x14ac:dyDescent="0.2">
      <c r="A2995" s="25">
        <f>'101_parsed'!A2995</f>
        <v>2905</v>
      </c>
      <c r="B2995" s="33">
        <f>'101_parsed'!B2995</f>
        <v>60404</v>
      </c>
      <c r="C2995" s="25" t="str">
        <f>INDEX(all_banks!O:O,MATCH(A2995,all_banks!H:H,0))</f>
        <v>"Банк Кремлевский" ООО (2905)</v>
      </c>
      <c r="D2995" s="25" t="str">
        <f>INDEX('101_accounts'!B:B,MATCH(B2995,'101_accounts'!A:A,0))</f>
        <v>60404   A  Земля (c 13.02.2018)</v>
      </c>
      <c r="E2995" s="25">
        <f>'101_parsed'!C2995</f>
        <v>0</v>
      </c>
      <c r="F2995" s="25">
        <f>'101_parsed'!D2995</f>
        <v>0</v>
      </c>
      <c r="G2995" s="25">
        <f>'101_parsed'!E2995</f>
        <v>0</v>
      </c>
      <c r="H2995" s="25">
        <f>'101_parsed'!F2995</f>
        <v>0</v>
      </c>
    </row>
    <row r="2996" spans="1:8" x14ac:dyDescent="0.2">
      <c r="A2996" s="25">
        <f>'101_parsed'!A2996</f>
        <v>2905</v>
      </c>
      <c r="B2996" s="33">
        <f>'101_parsed'!B2996</f>
        <v>60405</v>
      </c>
      <c r="C2996" s="25" t="str">
        <f>INDEX(all_banks!O:O,MATCH(A2996,all_banks!H:H,0))</f>
        <v>"Банк Кремлевский" ООО (2905)</v>
      </c>
      <c r="D2996" s="25" t="str">
        <f>INDEX('101_accounts'!B:B,MATCH(B2996,'101_accounts'!A:A,0))</f>
        <v>60405   П
A (до 31.01.2003)  Резервы на возможные потери (c 13.02.2018)
Долгосрочно арендуемые основные средства (до 31.01.2003)</v>
      </c>
      <c r="E2996" s="25">
        <f>'101_parsed'!C2996</f>
        <v>0</v>
      </c>
      <c r="F2996" s="25">
        <f>'101_parsed'!D2996</f>
        <v>0</v>
      </c>
      <c r="G2996" s="25">
        <f>'101_parsed'!E2996</f>
        <v>0</v>
      </c>
      <c r="H2996" s="25">
        <f>'101_parsed'!F2996</f>
        <v>0</v>
      </c>
    </row>
    <row r="2997" spans="1:8" x14ac:dyDescent="0.2">
      <c r="A2997" s="25">
        <f>'101_parsed'!A2997</f>
        <v>2905</v>
      </c>
      <c r="B2997" s="33">
        <f>'101_parsed'!B2997</f>
        <v>60414</v>
      </c>
      <c r="C2997" s="25" t="str">
        <f>INDEX(all_banks!O:O,MATCH(A2997,all_banks!H:H,0))</f>
        <v>"Банк Кремлевский" ООО (2905)</v>
      </c>
      <c r="D2997" s="25" t="str">
        <f>INDEX('101_accounts'!B:B,MATCH(B2997,'101_accounts'!A:A,0))</f>
        <v>60414   П  Амортизация основных средств (кроме земли) (c 13.02.2018)</v>
      </c>
      <c r="E2997" s="25">
        <f>'101_parsed'!C2997</f>
        <v>0</v>
      </c>
      <c r="F2997" s="25">
        <f>'101_parsed'!D2997</f>
        <v>34312</v>
      </c>
      <c r="G2997" s="25">
        <f>'101_parsed'!E2997</f>
        <v>0</v>
      </c>
      <c r="H2997" s="25">
        <f>'101_parsed'!F2997</f>
        <v>36116</v>
      </c>
    </row>
    <row r="2998" spans="1:8" x14ac:dyDescent="0.2">
      <c r="A2998" s="25">
        <f>'101_parsed'!A2998</f>
        <v>2905</v>
      </c>
      <c r="B2998" s="33">
        <f>'101_parsed'!B2998</f>
        <v>60415</v>
      </c>
      <c r="C2998" s="25" t="str">
        <f>INDEX(all_banks!O:O,MATCH(A2998,all_banks!H:H,0))</f>
        <v>"Банк Кремлевский" ООО (2905)</v>
      </c>
      <c r="D2998" s="25" t="str">
        <f>INDEX('101_accounts'!B:B,MATCH(B2998,'101_accounts'!A:A,0))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2998" s="25">
        <f>'101_parsed'!C2998</f>
        <v>0</v>
      </c>
      <c r="F2998" s="25">
        <f>'101_parsed'!D2998</f>
        <v>0</v>
      </c>
      <c r="G2998" s="25">
        <f>'101_parsed'!E2998</f>
        <v>0</v>
      </c>
      <c r="H2998" s="25">
        <f>'101_parsed'!F2998</f>
        <v>0</v>
      </c>
    </row>
    <row r="2999" spans="1:8" x14ac:dyDescent="0.2">
      <c r="A2999" s="25">
        <f>'101_parsed'!A2999</f>
        <v>2905</v>
      </c>
      <c r="B2999" s="33">
        <f>'101_parsed'!B2999</f>
        <v>61901</v>
      </c>
      <c r="C2999" s="25" t="str">
        <f>INDEX(all_banks!O:O,MATCH(A2999,all_banks!H:H,0))</f>
        <v>"Банк Кремлевский" ООО (2905)</v>
      </c>
      <c r="D2999" s="25" t="str">
        <f>INDEX('101_accounts'!B:B,MATCH(B2999,'101_accounts'!A:A,0))</f>
        <v>61901   A  Земля, временно неиспользуемая в основной деятельности</v>
      </c>
      <c r="E2999" s="25">
        <f>'101_parsed'!C2999</f>
        <v>0</v>
      </c>
      <c r="F2999" s="25">
        <f>'101_parsed'!D2999</f>
        <v>0</v>
      </c>
      <c r="G2999" s="25">
        <f>'101_parsed'!E2999</f>
        <v>0</v>
      </c>
      <c r="H2999" s="25">
        <f>'101_parsed'!F2999</f>
        <v>0</v>
      </c>
    </row>
    <row r="3000" spans="1:8" x14ac:dyDescent="0.2">
      <c r="A3000" s="25">
        <f>'101_parsed'!A3000</f>
        <v>2905</v>
      </c>
      <c r="B3000" s="33">
        <f>'101_parsed'!B3000</f>
        <v>61902</v>
      </c>
      <c r="C3000" s="25" t="str">
        <f>INDEX(all_banks!O:O,MATCH(A3000,all_banks!H:H,0))</f>
        <v>"Банк Кремлевский" ООО (2905)</v>
      </c>
      <c r="D3000" s="25" t="str">
        <f>INDEX('101_accounts'!B:B,MATCH(B3000,'101_accounts'!A:A,0))</f>
        <v>61902   A  Земля, временно неиспользуемая в основной деятельности, переданная в аренду</v>
      </c>
      <c r="E3000" s="25">
        <f>'101_parsed'!C3000</f>
        <v>0</v>
      </c>
      <c r="F3000" s="25">
        <f>'101_parsed'!D3000</f>
        <v>0</v>
      </c>
      <c r="G3000" s="25">
        <f>'101_parsed'!E3000</f>
        <v>0</v>
      </c>
      <c r="H3000" s="25">
        <f>'101_parsed'!F3000</f>
        <v>0</v>
      </c>
    </row>
    <row r="3001" spans="1:8" x14ac:dyDescent="0.2">
      <c r="A3001" s="25">
        <f>'101_parsed'!A3001</f>
        <v>2905</v>
      </c>
      <c r="B3001" s="33">
        <f>'101_parsed'!B3001</f>
        <v>61903</v>
      </c>
      <c r="C3001" s="25" t="str">
        <f>INDEX(all_banks!O:O,MATCH(A3001,all_banks!H:H,0))</f>
        <v>"Банк Кремлевский" ООО (2905)</v>
      </c>
      <c r="D3001" s="25" t="str">
        <f>INDEX('101_accounts'!B:B,MATCH(B3001,'101_accounts'!A:A,0))</f>
        <v>61903   A  Недвижимость (кроме земли), временно неиспользуемая в основной деятельности</v>
      </c>
      <c r="E3001" s="25">
        <f>'101_parsed'!C3001</f>
        <v>0</v>
      </c>
      <c r="F3001" s="25">
        <f>'101_parsed'!D3001</f>
        <v>0</v>
      </c>
      <c r="G3001" s="25">
        <f>'101_parsed'!E3001</f>
        <v>0</v>
      </c>
      <c r="H3001" s="25">
        <f>'101_parsed'!F3001</f>
        <v>0</v>
      </c>
    </row>
    <row r="3002" spans="1:8" x14ac:dyDescent="0.2">
      <c r="A3002" s="25">
        <f>'101_parsed'!A3002</f>
        <v>2905</v>
      </c>
      <c r="B3002" s="33">
        <f>'101_parsed'!B3002</f>
        <v>61904</v>
      </c>
      <c r="C3002" s="25" t="str">
        <f>INDEX(all_banks!O:O,MATCH(A3002,all_banks!H:H,0))</f>
        <v>"Банк Кремлевский" ООО (2905)</v>
      </c>
      <c r="D3002" s="25" t="str">
        <f>INDEX('101_accounts'!B:B,MATCH(B3002,'101_accounts'!A:A,0))</f>
        <v>61904   A  Недвижимость (кроме земли), временно неиспользуемая в основной деятельности, переданная в аренду</v>
      </c>
      <c r="E3002" s="25">
        <f>'101_parsed'!C3002</f>
        <v>0</v>
      </c>
      <c r="F3002" s="25">
        <f>'101_parsed'!D3002</f>
        <v>0</v>
      </c>
      <c r="G3002" s="25">
        <f>'101_parsed'!E3002</f>
        <v>0</v>
      </c>
      <c r="H3002" s="25">
        <f>'101_parsed'!F3002</f>
        <v>0</v>
      </c>
    </row>
    <row r="3003" spans="1:8" x14ac:dyDescent="0.2">
      <c r="A3003" s="25">
        <f>'101_parsed'!A3003</f>
        <v>2905</v>
      </c>
      <c r="B3003" s="33">
        <f>'101_parsed'!B3003</f>
        <v>61905</v>
      </c>
      <c r="C3003" s="25" t="str">
        <f>INDEX(all_banks!O:O,MATCH(A3003,all_banks!H:H,0))</f>
        <v>"Банк Кремлевский" ООО (2905)</v>
      </c>
      <c r="D3003" s="25" t="str">
        <f>INDEX('101_accounts'!B:B,MATCH(B3003,'101_accounts'!A:A,0))</f>
        <v>61905   A  Земля, временно неиспользуемая в основной деятельности, учитываемая по справедливой стоимости</v>
      </c>
      <c r="E3003" s="25">
        <f>'101_parsed'!C3003</f>
        <v>0</v>
      </c>
      <c r="F3003" s="25">
        <f>'101_parsed'!D3003</f>
        <v>0</v>
      </c>
      <c r="G3003" s="25">
        <f>'101_parsed'!E3003</f>
        <v>0</v>
      </c>
      <c r="H3003" s="25">
        <f>'101_parsed'!F3003</f>
        <v>0</v>
      </c>
    </row>
    <row r="3004" spans="1:8" x14ac:dyDescent="0.2">
      <c r="A3004" s="25">
        <f>'101_parsed'!A3004</f>
        <v>2905</v>
      </c>
      <c r="B3004" s="33">
        <f>'101_parsed'!B3004</f>
        <v>61906</v>
      </c>
      <c r="C3004" s="25" t="str">
        <f>INDEX(all_banks!O:O,MATCH(A3004,all_banks!H:H,0))</f>
        <v>"Банк Кремлевский" ООО (2905)</v>
      </c>
      <c r="D3004" s="25" t="str">
        <f>INDEX('101_accounts'!B:B,MATCH(B3004,'101_accounts'!A:A,0))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004" s="25">
        <f>'101_parsed'!C3004</f>
        <v>0</v>
      </c>
      <c r="F3004" s="25">
        <f>'101_parsed'!D3004</f>
        <v>0</v>
      </c>
      <c r="G3004" s="25">
        <f>'101_parsed'!E3004</f>
        <v>0</v>
      </c>
      <c r="H3004" s="25">
        <f>'101_parsed'!F3004</f>
        <v>0</v>
      </c>
    </row>
    <row r="3005" spans="1:8" x14ac:dyDescent="0.2">
      <c r="A3005" s="25">
        <f>'101_parsed'!A3005</f>
        <v>2905</v>
      </c>
      <c r="B3005" s="33">
        <f>'101_parsed'!B3005</f>
        <v>61907</v>
      </c>
      <c r="C3005" s="25" t="str">
        <f>INDEX(all_banks!O:O,MATCH(A3005,all_banks!H:H,0))</f>
        <v>"Банк Кремлевский" ООО (2905)</v>
      </c>
      <c r="D3005" s="25" t="str">
        <f>INDEX('101_accounts'!B:B,MATCH(B3005,'101_accounts'!A:A,0))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005" s="25">
        <f>'101_parsed'!C3005</f>
        <v>0</v>
      </c>
      <c r="F3005" s="25">
        <f>'101_parsed'!D3005</f>
        <v>0</v>
      </c>
      <c r="G3005" s="25">
        <f>'101_parsed'!E3005</f>
        <v>0</v>
      </c>
      <c r="H3005" s="25">
        <f>'101_parsed'!F3005</f>
        <v>0</v>
      </c>
    </row>
    <row r="3006" spans="1:8" x14ac:dyDescent="0.2">
      <c r="A3006" s="25">
        <f>'101_parsed'!A3006</f>
        <v>2905</v>
      </c>
      <c r="B3006" s="33">
        <f>'101_parsed'!B3006</f>
        <v>61908</v>
      </c>
      <c r="C3006" s="25" t="str">
        <f>INDEX(all_banks!O:O,MATCH(A3006,all_banks!H:H,0))</f>
        <v>"Банк Кремлевский" ООО (2905)</v>
      </c>
      <c r="D3006" s="25" t="str">
        <f>INDEX('101_accounts'!B:B,MATCH(B3006,'101_accounts'!A:A,0))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006" s="25">
        <f>'101_parsed'!C3006</f>
        <v>0</v>
      </c>
      <c r="F3006" s="25">
        <f>'101_parsed'!D3006</f>
        <v>0</v>
      </c>
      <c r="G3006" s="25">
        <f>'101_parsed'!E3006</f>
        <v>0</v>
      </c>
      <c r="H3006" s="25">
        <f>'101_parsed'!F3006</f>
        <v>0</v>
      </c>
    </row>
    <row r="3007" spans="1:8" x14ac:dyDescent="0.2">
      <c r="A3007" s="25">
        <f>'101_parsed'!A3007</f>
        <v>2905</v>
      </c>
      <c r="B3007" s="33">
        <f>'101_parsed'!B3007</f>
        <v>61909</v>
      </c>
      <c r="C3007" s="25" t="str">
        <f>INDEX(all_banks!O:O,MATCH(A3007,all_banks!H:H,0))</f>
        <v>"Банк Кремлевский" ООО (2905)</v>
      </c>
      <c r="D3007" s="25" t="str">
        <f>INDEX('101_accounts'!B:B,MATCH(B3007,'101_accounts'!A:A,0))</f>
        <v>61909   П  Амортизация недвижимости (кроме земли), временно неиспользуемой в основной деятельности</v>
      </c>
      <c r="E3007" s="25">
        <f>'101_parsed'!C3007</f>
        <v>0</v>
      </c>
      <c r="F3007" s="25">
        <f>'101_parsed'!D3007</f>
        <v>0</v>
      </c>
      <c r="G3007" s="25">
        <f>'101_parsed'!E3007</f>
        <v>0</v>
      </c>
      <c r="H3007" s="25">
        <f>'101_parsed'!F3007</f>
        <v>0</v>
      </c>
    </row>
    <row r="3008" spans="1:8" x14ac:dyDescent="0.2">
      <c r="A3008" s="25">
        <f>'101_parsed'!A3008</f>
        <v>2905</v>
      </c>
      <c r="B3008" s="33">
        <f>'101_parsed'!B3008</f>
        <v>61910</v>
      </c>
      <c r="C3008" s="25" t="str">
        <f>INDEX(all_banks!O:O,MATCH(A3008,all_banks!H:H,0))</f>
        <v>"Банк Кремлевский" ООО (2905)</v>
      </c>
      <c r="D3008" s="25" t="str">
        <f>INDEX('101_accounts'!B:B,MATCH(B3008,'101_accounts'!A:A,0))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008" s="25">
        <f>'101_parsed'!C3008</f>
        <v>0</v>
      </c>
      <c r="F3008" s="25">
        <f>'101_parsed'!D3008</f>
        <v>0</v>
      </c>
      <c r="G3008" s="25">
        <f>'101_parsed'!E3008</f>
        <v>0</v>
      </c>
      <c r="H3008" s="25">
        <f>'101_parsed'!F3008</f>
        <v>0</v>
      </c>
    </row>
    <row r="3009" spans="1:8" x14ac:dyDescent="0.2">
      <c r="A3009" s="25">
        <f>'101_parsed'!A3009</f>
        <v>2905</v>
      </c>
      <c r="B3009" s="33">
        <f>'101_parsed'!B3009</f>
        <v>61911</v>
      </c>
      <c r="C3009" s="25" t="str">
        <f>INDEX(all_banks!O:O,MATCH(A3009,all_banks!H:H,0))</f>
        <v>"Банк Кремлевский" ООО (2905)</v>
      </c>
      <c r="D3009" s="25" t="str">
        <f>INDEX('101_accounts'!B:B,MATCH(B3009,'101_accounts'!A:A,0))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009" s="25">
        <f>'101_parsed'!C3009</f>
        <v>0</v>
      </c>
      <c r="F3009" s="25">
        <f>'101_parsed'!D3009</f>
        <v>0</v>
      </c>
      <c r="G3009" s="25">
        <f>'101_parsed'!E3009</f>
        <v>0</v>
      </c>
      <c r="H3009" s="25">
        <f>'101_parsed'!F3009</f>
        <v>0</v>
      </c>
    </row>
    <row r="3010" spans="1:8" x14ac:dyDescent="0.2">
      <c r="A3010" s="25">
        <f>'101_parsed'!A3010</f>
        <v>2905</v>
      </c>
      <c r="B3010" s="33">
        <f>'101_parsed'!B3010</f>
        <v>61912</v>
      </c>
      <c r="C3010" s="25" t="str">
        <f>INDEX(all_banks!O:O,MATCH(A3010,all_banks!H:H,0))</f>
        <v>"Банк Кремлевский" ООО (2905)</v>
      </c>
      <c r="D3010" s="25" t="str">
        <f>INDEX('101_accounts'!B:B,MATCH(B3010,'101_accounts'!A:A,0))</f>
        <v>61912   П  Резервы на возможные потери</v>
      </c>
      <c r="E3010" s="25">
        <f>'101_parsed'!C3010</f>
        <v>0</v>
      </c>
      <c r="F3010" s="25">
        <f>'101_parsed'!D3010</f>
        <v>0</v>
      </c>
      <c r="G3010" s="25">
        <f>'101_parsed'!E3010</f>
        <v>0</v>
      </c>
      <c r="H3010" s="25">
        <f>'101_parsed'!F3010</f>
        <v>0</v>
      </c>
    </row>
    <row r="3011" spans="1:8" x14ac:dyDescent="0.2">
      <c r="A3011" s="25">
        <f>'101_parsed'!A3011</f>
        <v>2905</v>
      </c>
      <c r="B3011" s="33">
        <f>'101_parsed'!B3011</f>
        <v>62001</v>
      </c>
      <c r="C3011" s="25" t="str">
        <f>INDEX(all_banks!O:O,MATCH(A3011,all_banks!H:H,0))</f>
        <v>"Банк Кремлевский" ООО (2905)</v>
      </c>
      <c r="D3011" s="25" t="str">
        <f>INDEX('101_accounts'!B:B,MATCH(B3011,'101_accounts'!A:A,0))</f>
        <v>62001   A  Долгосрочные активы, предназначенные для продажи</v>
      </c>
      <c r="E3011" s="25">
        <f>'101_parsed'!C3011</f>
        <v>16201</v>
      </c>
      <c r="F3011" s="25">
        <f>'101_parsed'!D3011</f>
        <v>0</v>
      </c>
      <c r="G3011" s="25">
        <f>'101_parsed'!E3011</f>
        <v>15151</v>
      </c>
      <c r="H3011" s="25">
        <f>'101_parsed'!F3011</f>
        <v>0</v>
      </c>
    </row>
    <row r="3012" spans="1:8" x14ac:dyDescent="0.2">
      <c r="A3012" s="25">
        <f>'101_parsed'!A3012</f>
        <v>2905</v>
      </c>
      <c r="B3012" s="33">
        <f>'101_parsed'!B3012</f>
        <v>62002</v>
      </c>
      <c r="C3012" s="25" t="str">
        <f>INDEX(all_banks!O:O,MATCH(A3012,all_banks!H:H,0))</f>
        <v>"Банк Кремлевский" ООО (2905)</v>
      </c>
      <c r="D3012" s="25" t="str">
        <f>INDEX('101_accounts'!B:B,MATCH(B3012,'101_accounts'!A:A,0))</f>
        <v>62002   П  Резервы на возможные потери</v>
      </c>
      <c r="E3012" s="25">
        <f>'101_parsed'!C3012</f>
        <v>0</v>
      </c>
      <c r="F3012" s="25">
        <f>'101_parsed'!D3012</f>
        <v>1340</v>
      </c>
      <c r="G3012" s="25">
        <f>'101_parsed'!E3012</f>
        <v>0</v>
      </c>
      <c r="H3012" s="25">
        <f>'101_parsed'!F3012</f>
        <v>1340</v>
      </c>
    </row>
    <row r="3013" spans="1:8" x14ac:dyDescent="0.2">
      <c r="A3013" s="25">
        <f>'101_parsed'!A3013</f>
        <v>2905</v>
      </c>
      <c r="B3013" s="33">
        <f>'101_parsed'!B3013</f>
        <v>62101</v>
      </c>
      <c r="C3013" s="25" t="str">
        <f>INDEX(all_banks!O:O,MATCH(A3013,all_banks!H:H,0))</f>
        <v>"Банк Кремлевский" ООО (2905)</v>
      </c>
      <c r="D3013" s="25" t="str">
        <f>INDEX('101_accounts'!B:B,MATCH(B3013,'101_accounts'!A:A,0))</f>
        <v>62101   A  Средства труда, полученные по договорам отступного, залога, назначение которых не определено</v>
      </c>
      <c r="E3013" s="25">
        <f>'101_parsed'!C3013</f>
        <v>0</v>
      </c>
      <c r="F3013" s="25">
        <f>'101_parsed'!D3013</f>
        <v>0</v>
      </c>
      <c r="G3013" s="25">
        <f>'101_parsed'!E3013</f>
        <v>0</v>
      </c>
      <c r="H3013" s="25">
        <f>'101_parsed'!F3013</f>
        <v>0</v>
      </c>
    </row>
    <row r="3014" spans="1:8" x14ac:dyDescent="0.2">
      <c r="A3014" s="25">
        <f>'101_parsed'!A3014</f>
        <v>2905</v>
      </c>
      <c r="B3014" s="33">
        <f>'101_parsed'!B3014</f>
        <v>62102</v>
      </c>
      <c r="C3014" s="25" t="str">
        <f>INDEX(all_banks!O:O,MATCH(A3014,all_banks!H:H,0))</f>
        <v>"Банк Кремлевский" ООО (2905)</v>
      </c>
      <c r="D3014" s="25" t="str">
        <f>INDEX('101_accounts'!B:B,MATCH(B3014,'101_accounts'!A:A,0))</f>
        <v>62102   A  Предметы труда, полученные по договорам отступного, залога, назначение которых не определено</v>
      </c>
      <c r="E3014" s="25">
        <f>'101_parsed'!C3014</f>
        <v>0</v>
      </c>
      <c r="F3014" s="25">
        <f>'101_parsed'!D3014</f>
        <v>0</v>
      </c>
      <c r="G3014" s="25">
        <f>'101_parsed'!E3014</f>
        <v>0</v>
      </c>
      <c r="H3014" s="25">
        <f>'101_parsed'!F3014</f>
        <v>0</v>
      </c>
    </row>
    <row r="3015" spans="1:8" x14ac:dyDescent="0.2">
      <c r="A3015" s="25">
        <f>'101_parsed'!A3015</f>
        <v>2905</v>
      </c>
      <c r="B3015" s="33">
        <f>'101_parsed'!B3015</f>
        <v>62103</v>
      </c>
      <c r="C3015" s="25" t="str">
        <f>INDEX(all_banks!O:O,MATCH(A3015,all_banks!H:H,0))</f>
        <v>"Банк Кремлевский" ООО (2905)</v>
      </c>
      <c r="D3015" s="25" t="str">
        <f>INDEX('101_accounts'!B:B,MATCH(B3015,'101_accounts'!A:A,0))</f>
        <v>62103   П  Резервы на возможные потери</v>
      </c>
      <c r="E3015" s="25">
        <f>'101_parsed'!C3015</f>
        <v>0</v>
      </c>
      <c r="F3015" s="25">
        <f>'101_parsed'!D3015</f>
        <v>0</v>
      </c>
      <c r="G3015" s="25">
        <f>'101_parsed'!E3015</f>
        <v>0</v>
      </c>
      <c r="H3015" s="25">
        <f>'101_parsed'!F3015</f>
        <v>0</v>
      </c>
    </row>
    <row r="3016" spans="1:8" x14ac:dyDescent="0.2">
      <c r="A3016" s="25">
        <f>'101_parsed'!A3016</f>
        <v>2682</v>
      </c>
      <c r="B3016" s="33">
        <f>'101_parsed'!B3016</f>
        <v>60401</v>
      </c>
      <c r="C3016" s="25" t="str">
        <f>INDEX(all_banks!O:O,MATCH(A3016,all_banks!H:H,0))</f>
        <v>КБ "Крокус-Банк" (ООО) (2682)</v>
      </c>
      <c r="D3016" s="25" t="str">
        <f>INDEX('101_accounts'!B:B,MATCH(B3016,'101_accounts'!A:A,0))</f>
        <v>60401   A  Основные средства (кроме земли) (c 13.02.2018)_x000D_Категория 1- Здания и сооружения (до 31.12.2002)</v>
      </c>
      <c r="E3016" s="25">
        <f>'101_parsed'!C3016</f>
        <v>46753</v>
      </c>
      <c r="F3016" s="25">
        <f>'101_parsed'!D3016</f>
        <v>0</v>
      </c>
      <c r="G3016" s="25">
        <f>'101_parsed'!E3016</f>
        <v>46353</v>
      </c>
      <c r="H3016" s="25">
        <f>'101_parsed'!F3016</f>
        <v>0</v>
      </c>
    </row>
    <row r="3017" spans="1:8" x14ac:dyDescent="0.2">
      <c r="A3017" s="25">
        <f>'101_parsed'!A3017</f>
        <v>2682</v>
      </c>
      <c r="B3017" s="33">
        <f>'101_parsed'!B3017</f>
        <v>60404</v>
      </c>
      <c r="C3017" s="25" t="str">
        <f>INDEX(all_banks!O:O,MATCH(A3017,all_banks!H:H,0))</f>
        <v>КБ "Крокус-Банк" (ООО) (2682)</v>
      </c>
      <c r="D3017" s="25" t="str">
        <f>INDEX('101_accounts'!B:B,MATCH(B3017,'101_accounts'!A:A,0))</f>
        <v>60404   A  Земля (c 13.02.2018)</v>
      </c>
      <c r="E3017" s="25">
        <f>'101_parsed'!C3017</f>
        <v>0</v>
      </c>
      <c r="F3017" s="25">
        <f>'101_parsed'!D3017</f>
        <v>0</v>
      </c>
      <c r="G3017" s="25">
        <f>'101_parsed'!E3017</f>
        <v>0</v>
      </c>
      <c r="H3017" s="25">
        <f>'101_parsed'!F3017</f>
        <v>0</v>
      </c>
    </row>
    <row r="3018" spans="1:8" x14ac:dyDescent="0.2">
      <c r="A3018" s="25">
        <f>'101_parsed'!A3018</f>
        <v>2682</v>
      </c>
      <c r="B3018" s="33">
        <f>'101_parsed'!B3018</f>
        <v>60405</v>
      </c>
      <c r="C3018" s="25" t="str">
        <f>INDEX(all_banks!O:O,MATCH(A3018,all_banks!H:H,0))</f>
        <v>КБ "Крокус-Банк" (ООО) (2682)</v>
      </c>
      <c r="D3018" s="25" t="str">
        <f>INDEX('101_accounts'!B:B,MATCH(B3018,'101_accounts'!A:A,0))</f>
        <v>60405   П
A (до 31.01.2003)  Резервы на возможные потери (c 13.02.2018)
Долгосрочно арендуемые основные средства (до 31.01.2003)</v>
      </c>
      <c r="E3018" s="25">
        <f>'101_parsed'!C3018</f>
        <v>0</v>
      </c>
      <c r="F3018" s="25">
        <f>'101_parsed'!D3018</f>
        <v>0</v>
      </c>
      <c r="G3018" s="25">
        <f>'101_parsed'!E3018</f>
        <v>0</v>
      </c>
      <c r="H3018" s="25">
        <f>'101_parsed'!F3018</f>
        <v>0</v>
      </c>
    </row>
    <row r="3019" spans="1:8" x14ac:dyDescent="0.2">
      <c r="A3019" s="25">
        <f>'101_parsed'!A3019</f>
        <v>2682</v>
      </c>
      <c r="B3019" s="33">
        <f>'101_parsed'!B3019</f>
        <v>60414</v>
      </c>
      <c r="C3019" s="25" t="str">
        <f>INDEX(all_banks!O:O,MATCH(A3019,all_banks!H:H,0))</f>
        <v>КБ "Крокус-Банк" (ООО) (2682)</v>
      </c>
      <c r="D3019" s="25" t="str">
        <f>INDEX('101_accounts'!B:B,MATCH(B3019,'101_accounts'!A:A,0))</f>
        <v>60414   П  Амортизация основных средств (кроме земли) (c 13.02.2018)</v>
      </c>
      <c r="E3019" s="25">
        <f>'101_parsed'!C3019</f>
        <v>0</v>
      </c>
      <c r="F3019" s="25">
        <f>'101_parsed'!D3019</f>
        <v>24025</v>
      </c>
      <c r="G3019" s="25">
        <f>'101_parsed'!E3019</f>
        <v>0</v>
      </c>
      <c r="H3019" s="25">
        <f>'101_parsed'!F3019</f>
        <v>24651</v>
      </c>
    </row>
    <row r="3020" spans="1:8" x14ac:dyDescent="0.2">
      <c r="A3020" s="25">
        <f>'101_parsed'!A3020</f>
        <v>2682</v>
      </c>
      <c r="B3020" s="33">
        <f>'101_parsed'!B3020</f>
        <v>60415</v>
      </c>
      <c r="C3020" s="25" t="str">
        <f>INDEX(all_banks!O:O,MATCH(A3020,all_banks!H:H,0))</f>
        <v>КБ "Крокус-Банк" (ООО) (2682)</v>
      </c>
      <c r="D3020" s="25" t="str">
        <f>INDEX('101_accounts'!B:B,MATCH(B3020,'101_accounts'!A:A,0))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020" s="25">
        <f>'101_parsed'!C3020</f>
        <v>0</v>
      </c>
      <c r="F3020" s="25">
        <f>'101_parsed'!D3020</f>
        <v>0</v>
      </c>
      <c r="G3020" s="25">
        <f>'101_parsed'!E3020</f>
        <v>672</v>
      </c>
      <c r="H3020" s="25">
        <f>'101_parsed'!F3020</f>
        <v>0</v>
      </c>
    </row>
    <row r="3021" spans="1:8" x14ac:dyDescent="0.2">
      <c r="A3021" s="25">
        <f>'101_parsed'!A3021</f>
        <v>2682</v>
      </c>
      <c r="B3021" s="33">
        <f>'101_parsed'!B3021</f>
        <v>61901</v>
      </c>
      <c r="C3021" s="25" t="str">
        <f>INDEX(all_banks!O:O,MATCH(A3021,all_banks!H:H,0))</f>
        <v>КБ "Крокус-Банк" (ООО) (2682)</v>
      </c>
      <c r="D3021" s="25" t="str">
        <f>INDEX('101_accounts'!B:B,MATCH(B3021,'101_accounts'!A:A,0))</f>
        <v>61901   A  Земля, временно неиспользуемая в основной деятельности</v>
      </c>
      <c r="E3021" s="25">
        <f>'101_parsed'!C3021</f>
        <v>0</v>
      </c>
      <c r="F3021" s="25">
        <f>'101_parsed'!D3021</f>
        <v>0</v>
      </c>
      <c r="G3021" s="25">
        <f>'101_parsed'!E3021</f>
        <v>0</v>
      </c>
      <c r="H3021" s="25">
        <f>'101_parsed'!F3021</f>
        <v>0</v>
      </c>
    </row>
    <row r="3022" spans="1:8" x14ac:dyDescent="0.2">
      <c r="A3022" s="25">
        <f>'101_parsed'!A3022</f>
        <v>2682</v>
      </c>
      <c r="B3022" s="33">
        <f>'101_parsed'!B3022</f>
        <v>61902</v>
      </c>
      <c r="C3022" s="25" t="str">
        <f>INDEX(all_banks!O:O,MATCH(A3022,all_banks!H:H,0))</f>
        <v>КБ "Крокус-Банк" (ООО) (2682)</v>
      </c>
      <c r="D3022" s="25" t="str">
        <f>INDEX('101_accounts'!B:B,MATCH(B3022,'101_accounts'!A:A,0))</f>
        <v>61902   A  Земля, временно неиспользуемая в основной деятельности, переданная в аренду</v>
      </c>
      <c r="E3022" s="25">
        <f>'101_parsed'!C3022</f>
        <v>0</v>
      </c>
      <c r="F3022" s="25">
        <f>'101_parsed'!D3022</f>
        <v>0</v>
      </c>
      <c r="G3022" s="25">
        <f>'101_parsed'!E3022</f>
        <v>0</v>
      </c>
      <c r="H3022" s="25">
        <f>'101_parsed'!F3022</f>
        <v>0</v>
      </c>
    </row>
    <row r="3023" spans="1:8" x14ac:dyDescent="0.2">
      <c r="A3023" s="25">
        <f>'101_parsed'!A3023</f>
        <v>2682</v>
      </c>
      <c r="B3023" s="33">
        <f>'101_parsed'!B3023</f>
        <v>61903</v>
      </c>
      <c r="C3023" s="25" t="str">
        <f>INDEX(all_banks!O:O,MATCH(A3023,all_banks!H:H,0))</f>
        <v>КБ "Крокус-Банк" (ООО) (2682)</v>
      </c>
      <c r="D3023" s="25" t="str">
        <f>INDEX('101_accounts'!B:B,MATCH(B3023,'101_accounts'!A:A,0))</f>
        <v>61903   A  Недвижимость (кроме земли), временно неиспользуемая в основной деятельности</v>
      </c>
      <c r="E3023" s="25">
        <f>'101_parsed'!C3023</f>
        <v>0</v>
      </c>
      <c r="F3023" s="25">
        <f>'101_parsed'!D3023</f>
        <v>0</v>
      </c>
      <c r="G3023" s="25">
        <f>'101_parsed'!E3023</f>
        <v>0</v>
      </c>
      <c r="H3023" s="25">
        <f>'101_parsed'!F3023</f>
        <v>0</v>
      </c>
    </row>
    <row r="3024" spans="1:8" x14ac:dyDescent="0.2">
      <c r="A3024" s="25">
        <f>'101_parsed'!A3024</f>
        <v>2682</v>
      </c>
      <c r="B3024" s="33">
        <f>'101_parsed'!B3024</f>
        <v>61904</v>
      </c>
      <c r="C3024" s="25" t="str">
        <f>INDEX(all_banks!O:O,MATCH(A3024,all_banks!H:H,0))</f>
        <v>КБ "Крокус-Банк" (ООО) (2682)</v>
      </c>
      <c r="D3024" s="25" t="str">
        <f>INDEX('101_accounts'!B:B,MATCH(B3024,'101_accounts'!A:A,0))</f>
        <v>61904   A  Недвижимость (кроме земли), временно неиспользуемая в основной деятельности, переданная в аренду</v>
      </c>
      <c r="E3024" s="25">
        <f>'101_parsed'!C3024</f>
        <v>0</v>
      </c>
      <c r="F3024" s="25">
        <f>'101_parsed'!D3024</f>
        <v>0</v>
      </c>
      <c r="G3024" s="25">
        <f>'101_parsed'!E3024</f>
        <v>0</v>
      </c>
      <c r="H3024" s="25">
        <f>'101_parsed'!F3024</f>
        <v>0</v>
      </c>
    </row>
    <row r="3025" spans="1:8" x14ac:dyDescent="0.2">
      <c r="A3025" s="25">
        <f>'101_parsed'!A3025</f>
        <v>2682</v>
      </c>
      <c r="B3025" s="33">
        <f>'101_parsed'!B3025</f>
        <v>61905</v>
      </c>
      <c r="C3025" s="25" t="str">
        <f>INDEX(all_banks!O:O,MATCH(A3025,all_banks!H:H,0))</f>
        <v>КБ "Крокус-Банк" (ООО) (2682)</v>
      </c>
      <c r="D3025" s="25" t="str">
        <f>INDEX('101_accounts'!B:B,MATCH(B3025,'101_accounts'!A:A,0))</f>
        <v>61905   A  Земля, временно неиспользуемая в основной деятельности, учитываемая по справедливой стоимости</v>
      </c>
      <c r="E3025" s="25">
        <f>'101_parsed'!C3025</f>
        <v>0</v>
      </c>
      <c r="F3025" s="25">
        <f>'101_parsed'!D3025</f>
        <v>0</v>
      </c>
      <c r="G3025" s="25">
        <f>'101_parsed'!E3025</f>
        <v>0</v>
      </c>
      <c r="H3025" s="25">
        <f>'101_parsed'!F3025</f>
        <v>0</v>
      </c>
    </row>
    <row r="3026" spans="1:8" x14ac:dyDescent="0.2">
      <c r="A3026" s="25">
        <f>'101_parsed'!A3026</f>
        <v>2682</v>
      </c>
      <c r="B3026" s="33">
        <f>'101_parsed'!B3026</f>
        <v>61906</v>
      </c>
      <c r="C3026" s="25" t="str">
        <f>INDEX(all_banks!O:O,MATCH(A3026,all_banks!H:H,0))</f>
        <v>КБ "Крокус-Банк" (ООО) (2682)</v>
      </c>
      <c r="D3026" s="25" t="str">
        <f>INDEX('101_accounts'!B:B,MATCH(B3026,'101_accounts'!A:A,0))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026" s="25">
        <f>'101_parsed'!C3026</f>
        <v>0</v>
      </c>
      <c r="F3026" s="25">
        <f>'101_parsed'!D3026</f>
        <v>0</v>
      </c>
      <c r="G3026" s="25">
        <f>'101_parsed'!E3026</f>
        <v>0</v>
      </c>
      <c r="H3026" s="25">
        <f>'101_parsed'!F3026</f>
        <v>0</v>
      </c>
    </row>
    <row r="3027" spans="1:8" x14ac:dyDescent="0.2">
      <c r="A3027" s="25">
        <f>'101_parsed'!A3027</f>
        <v>2682</v>
      </c>
      <c r="B3027" s="33">
        <f>'101_parsed'!B3027</f>
        <v>61907</v>
      </c>
      <c r="C3027" s="25" t="str">
        <f>INDEX(all_banks!O:O,MATCH(A3027,all_banks!H:H,0))</f>
        <v>КБ "Крокус-Банк" (ООО) (2682)</v>
      </c>
      <c r="D3027" s="25" t="str">
        <f>INDEX('101_accounts'!B:B,MATCH(B3027,'101_accounts'!A:A,0))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027" s="25">
        <f>'101_parsed'!C3027</f>
        <v>0</v>
      </c>
      <c r="F3027" s="25">
        <f>'101_parsed'!D3027</f>
        <v>0</v>
      </c>
      <c r="G3027" s="25">
        <f>'101_parsed'!E3027</f>
        <v>0</v>
      </c>
      <c r="H3027" s="25">
        <f>'101_parsed'!F3027</f>
        <v>0</v>
      </c>
    </row>
    <row r="3028" spans="1:8" x14ac:dyDescent="0.2">
      <c r="A3028" s="25">
        <f>'101_parsed'!A3028</f>
        <v>2682</v>
      </c>
      <c r="B3028" s="33">
        <f>'101_parsed'!B3028</f>
        <v>61908</v>
      </c>
      <c r="C3028" s="25" t="str">
        <f>INDEX(all_banks!O:O,MATCH(A3028,all_banks!H:H,0))</f>
        <v>КБ "Крокус-Банк" (ООО) (2682)</v>
      </c>
      <c r="D3028" s="25" t="str">
        <f>INDEX('101_accounts'!B:B,MATCH(B3028,'101_accounts'!A:A,0))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028" s="25">
        <f>'101_parsed'!C3028</f>
        <v>0</v>
      </c>
      <c r="F3028" s="25">
        <f>'101_parsed'!D3028</f>
        <v>0</v>
      </c>
      <c r="G3028" s="25">
        <f>'101_parsed'!E3028</f>
        <v>0</v>
      </c>
      <c r="H3028" s="25">
        <f>'101_parsed'!F3028</f>
        <v>0</v>
      </c>
    </row>
    <row r="3029" spans="1:8" x14ac:dyDescent="0.2">
      <c r="A3029" s="25">
        <f>'101_parsed'!A3029</f>
        <v>2682</v>
      </c>
      <c r="B3029" s="33">
        <f>'101_parsed'!B3029</f>
        <v>61909</v>
      </c>
      <c r="C3029" s="25" t="str">
        <f>INDEX(all_banks!O:O,MATCH(A3029,all_banks!H:H,0))</f>
        <v>КБ "Крокус-Банк" (ООО) (2682)</v>
      </c>
      <c r="D3029" s="25" t="str">
        <f>INDEX('101_accounts'!B:B,MATCH(B3029,'101_accounts'!A:A,0))</f>
        <v>61909   П  Амортизация недвижимости (кроме земли), временно неиспользуемой в основной деятельности</v>
      </c>
      <c r="E3029" s="25">
        <f>'101_parsed'!C3029</f>
        <v>0</v>
      </c>
      <c r="F3029" s="25">
        <f>'101_parsed'!D3029</f>
        <v>0</v>
      </c>
      <c r="G3029" s="25">
        <f>'101_parsed'!E3029</f>
        <v>0</v>
      </c>
      <c r="H3029" s="25">
        <f>'101_parsed'!F3029</f>
        <v>0</v>
      </c>
    </row>
    <row r="3030" spans="1:8" x14ac:dyDescent="0.2">
      <c r="A3030" s="25">
        <f>'101_parsed'!A3030</f>
        <v>2682</v>
      </c>
      <c r="B3030" s="33">
        <f>'101_parsed'!B3030</f>
        <v>61910</v>
      </c>
      <c r="C3030" s="25" t="str">
        <f>INDEX(all_banks!O:O,MATCH(A3030,all_banks!H:H,0))</f>
        <v>КБ "Крокус-Банк" (ООО) (2682)</v>
      </c>
      <c r="D3030" s="25" t="str">
        <f>INDEX('101_accounts'!B:B,MATCH(B3030,'101_accounts'!A:A,0))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030" s="25">
        <f>'101_parsed'!C3030</f>
        <v>0</v>
      </c>
      <c r="F3030" s="25">
        <f>'101_parsed'!D3030</f>
        <v>0</v>
      </c>
      <c r="G3030" s="25">
        <f>'101_parsed'!E3030</f>
        <v>0</v>
      </c>
      <c r="H3030" s="25">
        <f>'101_parsed'!F3030</f>
        <v>0</v>
      </c>
    </row>
    <row r="3031" spans="1:8" x14ac:dyDescent="0.2">
      <c r="A3031" s="25">
        <f>'101_parsed'!A3031</f>
        <v>2682</v>
      </c>
      <c r="B3031" s="33">
        <f>'101_parsed'!B3031</f>
        <v>61911</v>
      </c>
      <c r="C3031" s="25" t="str">
        <f>INDEX(all_banks!O:O,MATCH(A3031,all_banks!H:H,0))</f>
        <v>КБ "Крокус-Банк" (ООО) (2682)</v>
      </c>
      <c r="D3031" s="25" t="str">
        <f>INDEX('101_accounts'!B:B,MATCH(B3031,'101_accounts'!A:A,0))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031" s="25">
        <f>'101_parsed'!C3031</f>
        <v>0</v>
      </c>
      <c r="F3031" s="25">
        <f>'101_parsed'!D3031</f>
        <v>0</v>
      </c>
      <c r="G3031" s="25">
        <f>'101_parsed'!E3031</f>
        <v>0</v>
      </c>
      <c r="H3031" s="25">
        <f>'101_parsed'!F3031</f>
        <v>0</v>
      </c>
    </row>
    <row r="3032" spans="1:8" x14ac:dyDescent="0.2">
      <c r="A3032" s="25">
        <f>'101_parsed'!A3032</f>
        <v>2682</v>
      </c>
      <c r="B3032" s="33">
        <f>'101_parsed'!B3032</f>
        <v>61912</v>
      </c>
      <c r="C3032" s="25" t="str">
        <f>INDEX(all_banks!O:O,MATCH(A3032,all_banks!H:H,0))</f>
        <v>КБ "Крокус-Банк" (ООО) (2682)</v>
      </c>
      <c r="D3032" s="25" t="str">
        <f>INDEX('101_accounts'!B:B,MATCH(B3032,'101_accounts'!A:A,0))</f>
        <v>61912   П  Резервы на возможные потери</v>
      </c>
      <c r="E3032" s="25">
        <f>'101_parsed'!C3032</f>
        <v>0</v>
      </c>
      <c r="F3032" s="25">
        <f>'101_parsed'!D3032</f>
        <v>0</v>
      </c>
      <c r="G3032" s="25">
        <f>'101_parsed'!E3032</f>
        <v>0</v>
      </c>
      <c r="H3032" s="25">
        <f>'101_parsed'!F3032</f>
        <v>0</v>
      </c>
    </row>
    <row r="3033" spans="1:8" x14ac:dyDescent="0.2">
      <c r="A3033" s="25">
        <f>'101_parsed'!A3033</f>
        <v>2682</v>
      </c>
      <c r="B3033" s="33">
        <f>'101_parsed'!B3033</f>
        <v>62001</v>
      </c>
      <c r="C3033" s="25" t="str">
        <f>INDEX(all_banks!O:O,MATCH(A3033,all_banks!H:H,0))</f>
        <v>КБ "Крокус-Банк" (ООО) (2682)</v>
      </c>
      <c r="D3033" s="25" t="str">
        <f>INDEX('101_accounts'!B:B,MATCH(B3033,'101_accounts'!A:A,0))</f>
        <v>62001   A  Долгосрочные активы, предназначенные для продажи</v>
      </c>
      <c r="E3033" s="25">
        <f>'101_parsed'!C3033</f>
        <v>0</v>
      </c>
      <c r="F3033" s="25">
        <f>'101_parsed'!D3033</f>
        <v>0</v>
      </c>
      <c r="G3033" s="25">
        <f>'101_parsed'!E3033</f>
        <v>0</v>
      </c>
      <c r="H3033" s="25">
        <f>'101_parsed'!F3033</f>
        <v>0</v>
      </c>
    </row>
    <row r="3034" spans="1:8" x14ac:dyDescent="0.2">
      <c r="A3034" s="25">
        <f>'101_parsed'!A3034</f>
        <v>2682</v>
      </c>
      <c r="B3034" s="33">
        <f>'101_parsed'!B3034</f>
        <v>62002</v>
      </c>
      <c r="C3034" s="25" t="str">
        <f>INDEX(all_banks!O:O,MATCH(A3034,all_banks!H:H,0))</f>
        <v>КБ "Крокус-Банк" (ООО) (2682)</v>
      </c>
      <c r="D3034" s="25" t="str">
        <f>INDEX('101_accounts'!B:B,MATCH(B3034,'101_accounts'!A:A,0))</f>
        <v>62002   П  Резервы на возможные потери</v>
      </c>
      <c r="E3034" s="25">
        <f>'101_parsed'!C3034</f>
        <v>0</v>
      </c>
      <c r="F3034" s="25">
        <f>'101_parsed'!D3034</f>
        <v>0</v>
      </c>
      <c r="G3034" s="25">
        <f>'101_parsed'!E3034</f>
        <v>0</v>
      </c>
      <c r="H3034" s="25">
        <f>'101_parsed'!F3034</f>
        <v>0</v>
      </c>
    </row>
    <row r="3035" spans="1:8" x14ac:dyDescent="0.2">
      <c r="A3035" s="25">
        <f>'101_parsed'!A3035</f>
        <v>2682</v>
      </c>
      <c r="B3035" s="33">
        <f>'101_parsed'!B3035</f>
        <v>62101</v>
      </c>
      <c r="C3035" s="25" t="str">
        <f>INDEX(all_banks!O:O,MATCH(A3035,all_banks!H:H,0))</f>
        <v>КБ "Крокус-Банк" (ООО) (2682)</v>
      </c>
      <c r="D3035" s="25" t="str">
        <f>INDEX('101_accounts'!B:B,MATCH(B3035,'101_accounts'!A:A,0))</f>
        <v>62101   A  Средства труда, полученные по договорам отступного, залога, назначение которых не определено</v>
      </c>
      <c r="E3035" s="25">
        <f>'101_parsed'!C3035</f>
        <v>0</v>
      </c>
      <c r="F3035" s="25">
        <f>'101_parsed'!D3035</f>
        <v>0</v>
      </c>
      <c r="G3035" s="25">
        <f>'101_parsed'!E3035</f>
        <v>0</v>
      </c>
      <c r="H3035" s="25">
        <f>'101_parsed'!F3035</f>
        <v>0</v>
      </c>
    </row>
    <row r="3036" spans="1:8" x14ac:dyDescent="0.2">
      <c r="A3036" s="25">
        <f>'101_parsed'!A3036</f>
        <v>2682</v>
      </c>
      <c r="B3036" s="33">
        <f>'101_parsed'!B3036</f>
        <v>62102</v>
      </c>
      <c r="C3036" s="25" t="str">
        <f>INDEX(all_banks!O:O,MATCH(A3036,all_banks!H:H,0))</f>
        <v>КБ "Крокус-Банк" (ООО) (2682)</v>
      </c>
      <c r="D3036" s="25" t="str">
        <f>INDEX('101_accounts'!B:B,MATCH(B3036,'101_accounts'!A:A,0))</f>
        <v>62102   A  Предметы труда, полученные по договорам отступного, залога, назначение которых не определено</v>
      </c>
      <c r="E3036" s="25">
        <f>'101_parsed'!C3036</f>
        <v>0</v>
      </c>
      <c r="F3036" s="25">
        <f>'101_parsed'!D3036</f>
        <v>0</v>
      </c>
      <c r="G3036" s="25">
        <f>'101_parsed'!E3036</f>
        <v>0</v>
      </c>
      <c r="H3036" s="25">
        <f>'101_parsed'!F3036</f>
        <v>0</v>
      </c>
    </row>
    <row r="3037" spans="1:8" x14ac:dyDescent="0.2">
      <c r="A3037" s="25">
        <f>'101_parsed'!A3037</f>
        <v>2682</v>
      </c>
      <c r="B3037" s="33">
        <f>'101_parsed'!B3037</f>
        <v>62103</v>
      </c>
      <c r="C3037" s="25" t="str">
        <f>INDEX(all_banks!O:O,MATCH(A3037,all_banks!H:H,0))</f>
        <v>КБ "Крокус-Банк" (ООО) (2682)</v>
      </c>
      <c r="D3037" s="25" t="str">
        <f>INDEX('101_accounts'!B:B,MATCH(B3037,'101_accounts'!A:A,0))</f>
        <v>62103   П  Резервы на возможные потери</v>
      </c>
      <c r="E3037" s="25">
        <f>'101_parsed'!C3037</f>
        <v>0</v>
      </c>
      <c r="F3037" s="25">
        <f>'101_parsed'!D3037</f>
        <v>0</v>
      </c>
      <c r="G3037" s="25">
        <f>'101_parsed'!E3037</f>
        <v>0</v>
      </c>
      <c r="H3037" s="25">
        <f>'101_parsed'!F3037</f>
        <v>0</v>
      </c>
    </row>
    <row r="3038" spans="1:8" x14ac:dyDescent="0.2">
      <c r="A3038" s="25">
        <f>'101_parsed'!A3038</f>
        <v>2499</v>
      </c>
      <c r="B3038" s="33">
        <f>'101_parsed'!B3038</f>
        <v>60401</v>
      </c>
      <c r="C3038" s="25" t="str">
        <f>INDEX(all_banks!O:O,MATCH(A3038,all_banks!H:H,0))</f>
        <v>ООО "Крона-Банк" (2499)</v>
      </c>
      <c r="D3038" s="25" t="str">
        <f>INDEX('101_accounts'!B:B,MATCH(B3038,'101_accounts'!A:A,0))</f>
        <v>60401   A  Основные средства (кроме земли) (c 13.02.2018)_x000D_Категория 1- Здания и сооружения (до 31.12.2002)</v>
      </c>
      <c r="E3038" s="25">
        <f>'101_parsed'!C3038</f>
        <v>105466</v>
      </c>
      <c r="F3038" s="25">
        <f>'101_parsed'!D3038</f>
        <v>0</v>
      </c>
      <c r="G3038" s="25">
        <f>'101_parsed'!E3038</f>
        <v>105466</v>
      </c>
      <c r="H3038" s="25">
        <f>'101_parsed'!F3038</f>
        <v>0</v>
      </c>
    </row>
    <row r="3039" spans="1:8" x14ac:dyDescent="0.2">
      <c r="A3039" s="25">
        <f>'101_parsed'!A3039</f>
        <v>2499</v>
      </c>
      <c r="B3039" s="33">
        <f>'101_parsed'!B3039</f>
        <v>60404</v>
      </c>
      <c r="C3039" s="25" t="str">
        <f>INDEX(all_banks!O:O,MATCH(A3039,all_banks!H:H,0))</f>
        <v>ООО "Крона-Банк" (2499)</v>
      </c>
      <c r="D3039" s="25" t="str">
        <f>INDEX('101_accounts'!B:B,MATCH(B3039,'101_accounts'!A:A,0))</f>
        <v>60404   A  Земля (c 13.02.2018)</v>
      </c>
      <c r="E3039" s="25">
        <f>'101_parsed'!C3039</f>
        <v>0</v>
      </c>
      <c r="F3039" s="25">
        <f>'101_parsed'!D3039</f>
        <v>0</v>
      </c>
      <c r="G3039" s="25">
        <f>'101_parsed'!E3039</f>
        <v>0</v>
      </c>
      <c r="H3039" s="25">
        <f>'101_parsed'!F3039</f>
        <v>0</v>
      </c>
    </row>
    <row r="3040" spans="1:8" x14ac:dyDescent="0.2">
      <c r="A3040" s="25">
        <f>'101_parsed'!A3040</f>
        <v>2499</v>
      </c>
      <c r="B3040" s="33">
        <f>'101_parsed'!B3040</f>
        <v>60405</v>
      </c>
      <c r="C3040" s="25" t="str">
        <f>INDEX(all_banks!O:O,MATCH(A3040,all_banks!H:H,0))</f>
        <v>ООО "Крона-Банк" (2499)</v>
      </c>
      <c r="D3040" s="25" t="str">
        <f>INDEX('101_accounts'!B:B,MATCH(B3040,'101_accounts'!A:A,0))</f>
        <v>60405   П
A (до 31.01.2003)  Резервы на возможные потери (c 13.02.2018)
Долгосрочно арендуемые основные средства (до 31.01.2003)</v>
      </c>
      <c r="E3040" s="25">
        <f>'101_parsed'!C3040</f>
        <v>0</v>
      </c>
      <c r="F3040" s="25">
        <f>'101_parsed'!D3040</f>
        <v>0</v>
      </c>
      <c r="G3040" s="25">
        <f>'101_parsed'!E3040</f>
        <v>0</v>
      </c>
      <c r="H3040" s="25">
        <f>'101_parsed'!F3040</f>
        <v>0</v>
      </c>
    </row>
    <row r="3041" spans="1:8" x14ac:dyDescent="0.2">
      <c r="A3041" s="25">
        <f>'101_parsed'!A3041</f>
        <v>2499</v>
      </c>
      <c r="B3041" s="33">
        <f>'101_parsed'!B3041</f>
        <v>60414</v>
      </c>
      <c r="C3041" s="25" t="str">
        <f>INDEX(all_banks!O:O,MATCH(A3041,all_banks!H:H,0))</f>
        <v>ООО "Крона-Банк" (2499)</v>
      </c>
      <c r="D3041" s="25" t="str">
        <f>INDEX('101_accounts'!B:B,MATCH(B3041,'101_accounts'!A:A,0))</f>
        <v>60414   П  Амортизация основных средств (кроме земли) (c 13.02.2018)</v>
      </c>
      <c r="E3041" s="25">
        <f>'101_parsed'!C3041</f>
        <v>0</v>
      </c>
      <c r="F3041" s="25">
        <f>'101_parsed'!D3041</f>
        <v>49452</v>
      </c>
      <c r="G3041" s="25">
        <f>'101_parsed'!E3041</f>
        <v>0</v>
      </c>
      <c r="H3041" s="25">
        <f>'101_parsed'!F3041</f>
        <v>50765</v>
      </c>
    </row>
    <row r="3042" spans="1:8" x14ac:dyDescent="0.2">
      <c r="A3042" s="25">
        <f>'101_parsed'!A3042</f>
        <v>2499</v>
      </c>
      <c r="B3042" s="33">
        <f>'101_parsed'!B3042</f>
        <v>60415</v>
      </c>
      <c r="C3042" s="25" t="str">
        <f>INDEX(all_banks!O:O,MATCH(A3042,all_banks!H:H,0))</f>
        <v>ООО "Крона-Банк" (2499)</v>
      </c>
      <c r="D3042" s="25" t="str">
        <f>INDEX('101_accounts'!B:B,MATCH(B3042,'101_accounts'!A:A,0))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042" s="25">
        <f>'101_parsed'!C3042</f>
        <v>0</v>
      </c>
      <c r="F3042" s="25">
        <f>'101_parsed'!D3042</f>
        <v>0</v>
      </c>
      <c r="G3042" s="25">
        <f>'101_parsed'!E3042</f>
        <v>0</v>
      </c>
      <c r="H3042" s="25">
        <f>'101_parsed'!F3042</f>
        <v>0</v>
      </c>
    </row>
    <row r="3043" spans="1:8" x14ac:dyDescent="0.2">
      <c r="A3043" s="25">
        <f>'101_parsed'!A3043</f>
        <v>2499</v>
      </c>
      <c r="B3043" s="33">
        <f>'101_parsed'!B3043</f>
        <v>61901</v>
      </c>
      <c r="C3043" s="25" t="str">
        <f>INDEX(all_banks!O:O,MATCH(A3043,all_banks!H:H,0))</f>
        <v>ООО "Крона-Банк" (2499)</v>
      </c>
      <c r="D3043" s="25" t="str">
        <f>INDEX('101_accounts'!B:B,MATCH(B3043,'101_accounts'!A:A,0))</f>
        <v>61901   A  Земля, временно неиспользуемая в основной деятельности</v>
      </c>
      <c r="E3043" s="25">
        <f>'101_parsed'!C3043</f>
        <v>0</v>
      </c>
      <c r="F3043" s="25">
        <f>'101_parsed'!D3043</f>
        <v>0</v>
      </c>
      <c r="G3043" s="25">
        <f>'101_parsed'!E3043</f>
        <v>0</v>
      </c>
      <c r="H3043" s="25">
        <f>'101_parsed'!F3043</f>
        <v>0</v>
      </c>
    </row>
    <row r="3044" spans="1:8" x14ac:dyDescent="0.2">
      <c r="A3044" s="25">
        <f>'101_parsed'!A3044</f>
        <v>2499</v>
      </c>
      <c r="B3044" s="33">
        <f>'101_parsed'!B3044</f>
        <v>61902</v>
      </c>
      <c r="C3044" s="25" t="str">
        <f>INDEX(all_banks!O:O,MATCH(A3044,all_banks!H:H,0))</f>
        <v>ООО "Крона-Банк" (2499)</v>
      </c>
      <c r="D3044" s="25" t="str">
        <f>INDEX('101_accounts'!B:B,MATCH(B3044,'101_accounts'!A:A,0))</f>
        <v>61902   A  Земля, временно неиспользуемая в основной деятельности, переданная в аренду</v>
      </c>
      <c r="E3044" s="25">
        <f>'101_parsed'!C3044</f>
        <v>0</v>
      </c>
      <c r="F3044" s="25">
        <f>'101_parsed'!D3044</f>
        <v>0</v>
      </c>
      <c r="G3044" s="25">
        <f>'101_parsed'!E3044</f>
        <v>0</v>
      </c>
      <c r="H3044" s="25">
        <f>'101_parsed'!F3044</f>
        <v>0</v>
      </c>
    </row>
    <row r="3045" spans="1:8" x14ac:dyDescent="0.2">
      <c r="A3045" s="25">
        <f>'101_parsed'!A3045</f>
        <v>2499</v>
      </c>
      <c r="B3045" s="33">
        <f>'101_parsed'!B3045</f>
        <v>61903</v>
      </c>
      <c r="C3045" s="25" t="str">
        <f>INDEX(all_banks!O:O,MATCH(A3045,all_banks!H:H,0))</f>
        <v>ООО "Крона-Банк" (2499)</v>
      </c>
      <c r="D3045" s="25" t="str">
        <f>INDEX('101_accounts'!B:B,MATCH(B3045,'101_accounts'!A:A,0))</f>
        <v>61903   A  Недвижимость (кроме земли), временно неиспользуемая в основной деятельности</v>
      </c>
      <c r="E3045" s="25">
        <f>'101_parsed'!C3045</f>
        <v>0</v>
      </c>
      <c r="F3045" s="25">
        <f>'101_parsed'!D3045</f>
        <v>0</v>
      </c>
      <c r="G3045" s="25">
        <f>'101_parsed'!E3045</f>
        <v>0</v>
      </c>
      <c r="H3045" s="25">
        <f>'101_parsed'!F3045</f>
        <v>0</v>
      </c>
    </row>
    <row r="3046" spans="1:8" x14ac:dyDescent="0.2">
      <c r="A3046" s="25">
        <f>'101_parsed'!A3046</f>
        <v>2499</v>
      </c>
      <c r="B3046" s="33">
        <f>'101_parsed'!B3046</f>
        <v>61904</v>
      </c>
      <c r="C3046" s="25" t="str">
        <f>INDEX(all_banks!O:O,MATCH(A3046,all_banks!H:H,0))</f>
        <v>ООО "Крона-Банк" (2499)</v>
      </c>
      <c r="D3046" s="25" t="str">
        <f>INDEX('101_accounts'!B:B,MATCH(B3046,'101_accounts'!A:A,0))</f>
        <v>61904   A  Недвижимость (кроме земли), временно неиспользуемая в основной деятельности, переданная в аренду</v>
      </c>
      <c r="E3046" s="25">
        <f>'101_parsed'!C3046</f>
        <v>2441</v>
      </c>
      <c r="F3046" s="25">
        <f>'101_parsed'!D3046</f>
        <v>0</v>
      </c>
      <c r="G3046" s="25">
        <f>'101_parsed'!E3046</f>
        <v>0</v>
      </c>
      <c r="H3046" s="25">
        <f>'101_parsed'!F3046</f>
        <v>0</v>
      </c>
    </row>
    <row r="3047" spans="1:8" x14ac:dyDescent="0.2">
      <c r="A3047" s="25">
        <f>'101_parsed'!A3047</f>
        <v>2499</v>
      </c>
      <c r="B3047" s="33">
        <f>'101_parsed'!B3047</f>
        <v>61905</v>
      </c>
      <c r="C3047" s="25" t="str">
        <f>INDEX(all_banks!O:O,MATCH(A3047,all_banks!H:H,0))</f>
        <v>ООО "Крона-Банк" (2499)</v>
      </c>
      <c r="D3047" s="25" t="str">
        <f>INDEX('101_accounts'!B:B,MATCH(B3047,'101_accounts'!A:A,0))</f>
        <v>61905   A  Земля, временно неиспользуемая в основной деятельности, учитываемая по справедливой стоимости</v>
      </c>
      <c r="E3047" s="25">
        <f>'101_parsed'!C3047</f>
        <v>0</v>
      </c>
      <c r="F3047" s="25">
        <f>'101_parsed'!D3047</f>
        <v>0</v>
      </c>
      <c r="G3047" s="25">
        <f>'101_parsed'!E3047</f>
        <v>0</v>
      </c>
      <c r="H3047" s="25">
        <f>'101_parsed'!F3047</f>
        <v>0</v>
      </c>
    </row>
    <row r="3048" spans="1:8" x14ac:dyDescent="0.2">
      <c r="A3048" s="25">
        <f>'101_parsed'!A3048</f>
        <v>2499</v>
      </c>
      <c r="B3048" s="33">
        <f>'101_parsed'!B3048</f>
        <v>61906</v>
      </c>
      <c r="C3048" s="25" t="str">
        <f>INDEX(all_banks!O:O,MATCH(A3048,all_banks!H:H,0))</f>
        <v>ООО "Крона-Банк" (2499)</v>
      </c>
      <c r="D3048" s="25" t="str">
        <f>INDEX('101_accounts'!B:B,MATCH(B3048,'101_accounts'!A:A,0))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048" s="25">
        <f>'101_parsed'!C3048</f>
        <v>0</v>
      </c>
      <c r="F3048" s="25">
        <f>'101_parsed'!D3048</f>
        <v>0</v>
      </c>
      <c r="G3048" s="25">
        <f>'101_parsed'!E3048</f>
        <v>0</v>
      </c>
      <c r="H3048" s="25">
        <f>'101_parsed'!F3048</f>
        <v>0</v>
      </c>
    </row>
    <row r="3049" spans="1:8" x14ac:dyDescent="0.2">
      <c r="A3049" s="25">
        <f>'101_parsed'!A3049</f>
        <v>2499</v>
      </c>
      <c r="B3049" s="33">
        <f>'101_parsed'!B3049</f>
        <v>61907</v>
      </c>
      <c r="C3049" s="25" t="str">
        <f>INDEX(all_banks!O:O,MATCH(A3049,all_banks!H:H,0))</f>
        <v>ООО "Крона-Банк" (2499)</v>
      </c>
      <c r="D3049" s="25" t="str">
        <f>INDEX('101_accounts'!B:B,MATCH(B3049,'101_accounts'!A:A,0))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049" s="25">
        <f>'101_parsed'!C3049</f>
        <v>0</v>
      </c>
      <c r="F3049" s="25">
        <f>'101_parsed'!D3049</f>
        <v>0</v>
      </c>
      <c r="G3049" s="25">
        <f>'101_parsed'!E3049</f>
        <v>0</v>
      </c>
      <c r="H3049" s="25">
        <f>'101_parsed'!F3049</f>
        <v>0</v>
      </c>
    </row>
    <row r="3050" spans="1:8" x14ac:dyDescent="0.2">
      <c r="A3050" s="25">
        <f>'101_parsed'!A3050</f>
        <v>2499</v>
      </c>
      <c r="B3050" s="33">
        <f>'101_parsed'!B3050</f>
        <v>61908</v>
      </c>
      <c r="C3050" s="25" t="str">
        <f>INDEX(all_banks!O:O,MATCH(A3050,all_banks!H:H,0))</f>
        <v>ООО "Крона-Банк" (2499)</v>
      </c>
      <c r="D3050" s="25" t="str">
        <f>INDEX('101_accounts'!B:B,MATCH(B3050,'101_accounts'!A:A,0))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050" s="25">
        <f>'101_parsed'!C3050</f>
        <v>0</v>
      </c>
      <c r="F3050" s="25">
        <f>'101_parsed'!D3050</f>
        <v>0</v>
      </c>
      <c r="G3050" s="25">
        <f>'101_parsed'!E3050</f>
        <v>0</v>
      </c>
      <c r="H3050" s="25">
        <f>'101_parsed'!F3050</f>
        <v>0</v>
      </c>
    </row>
    <row r="3051" spans="1:8" x14ac:dyDescent="0.2">
      <c r="A3051" s="25">
        <f>'101_parsed'!A3051</f>
        <v>2499</v>
      </c>
      <c r="B3051" s="33">
        <f>'101_parsed'!B3051</f>
        <v>61909</v>
      </c>
      <c r="C3051" s="25" t="str">
        <f>INDEX(all_banks!O:O,MATCH(A3051,all_banks!H:H,0))</f>
        <v>ООО "Крона-Банк" (2499)</v>
      </c>
      <c r="D3051" s="25" t="str">
        <f>INDEX('101_accounts'!B:B,MATCH(B3051,'101_accounts'!A:A,0))</f>
        <v>61909   П  Амортизация недвижимости (кроме земли), временно неиспользуемой в основной деятельности</v>
      </c>
      <c r="E3051" s="25">
        <f>'101_parsed'!C3051</f>
        <v>0</v>
      </c>
      <c r="F3051" s="25">
        <f>'101_parsed'!D3051</f>
        <v>0</v>
      </c>
      <c r="G3051" s="25">
        <f>'101_parsed'!E3051</f>
        <v>0</v>
      </c>
      <c r="H3051" s="25">
        <f>'101_parsed'!F3051</f>
        <v>0</v>
      </c>
    </row>
    <row r="3052" spans="1:8" x14ac:dyDescent="0.2">
      <c r="A3052" s="25">
        <f>'101_parsed'!A3052</f>
        <v>2499</v>
      </c>
      <c r="B3052" s="33">
        <f>'101_parsed'!B3052</f>
        <v>61910</v>
      </c>
      <c r="C3052" s="25" t="str">
        <f>INDEX(all_banks!O:O,MATCH(A3052,all_banks!H:H,0))</f>
        <v>ООО "Крона-Банк" (2499)</v>
      </c>
      <c r="D3052" s="25" t="str">
        <f>INDEX('101_accounts'!B:B,MATCH(B3052,'101_accounts'!A:A,0))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052" s="25">
        <f>'101_parsed'!C3052</f>
        <v>0</v>
      </c>
      <c r="F3052" s="25">
        <f>'101_parsed'!D3052</f>
        <v>1228</v>
      </c>
      <c r="G3052" s="25">
        <f>'101_parsed'!E3052</f>
        <v>0</v>
      </c>
      <c r="H3052" s="25">
        <f>'101_parsed'!F3052</f>
        <v>0</v>
      </c>
    </row>
    <row r="3053" spans="1:8" x14ac:dyDescent="0.2">
      <c r="A3053" s="25">
        <f>'101_parsed'!A3053</f>
        <v>2499</v>
      </c>
      <c r="B3053" s="33">
        <f>'101_parsed'!B3053</f>
        <v>61911</v>
      </c>
      <c r="C3053" s="25" t="str">
        <f>INDEX(all_banks!O:O,MATCH(A3053,all_banks!H:H,0))</f>
        <v>ООО "Крона-Банк" (2499)</v>
      </c>
      <c r="D3053" s="25" t="str">
        <f>INDEX('101_accounts'!B:B,MATCH(B3053,'101_accounts'!A:A,0))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053" s="25">
        <f>'101_parsed'!C3053</f>
        <v>0</v>
      </c>
      <c r="F3053" s="25">
        <f>'101_parsed'!D3053</f>
        <v>0</v>
      </c>
      <c r="G3053" s="25">
        <f>'101_parsed'!E3053</f>
        <v>0</v>
      </c>
      <c r="H3053" s="25">
        <f>'101_parsed'!F3053</f>
        <v>0</v>
      </c>
    </row>
    <row r="3054" spans="1:8" x14ac:dyDescent="0.2">
      <c r="A3054" s="25">
        <f>'101_parsed'!A3054</f>
        <v>2499</v>
      </c>
      <c r="B3054" s="33">
        <f>'101_parsed'!B3054</f>
        <v>61912</v>
      </c>
      <c r="C3054" s="25" t="str">
        <f>INDEX(all_banks!O:O,MATCH(A3054,all_banks!H:H,0))</f>
        <v>ООО "Крона-Банк" (2499)</v>
      </c>
      <c r="D3054" s="25" t="str">
        <f>INDEX('101_accounts'!B:B,MATCH(B3054,'101_accounts'!A:A,0))</f>
        <v>61912   П  Резервы на возможные потери</v>
      </c>
      <c r="E3054" s="25">
        <f>'101_parsed'!C3054</f>
        <v>0</v>
      </c>
      <c r="F3054" s="25">
        <f>'101_parsed'!D3054</f>
        <v>1213</v>
      </c>
      <c r="G3054" s="25">
        <f>'101_parsed'!E3054</f>
        <v>0</v>
      </c>
      <c r="H3054" s="25">
        <f>'101_parsed'!F3054</f>
        <v>0</v>
      </c>
    </row>
    <row r="3055" spans="1:8" x14ac:dyDescent="0.2">
      <c r="A3055" s="25">
        <f>'101_parsed'!A3055</f>
        <v>2499</v>
      </c>
      <c r="B3055" s="33">
        <f>'101_parsed'!B3055</f>
        <v>62001</v>
      </c>
      <c r="C3055" s="25" t="str">
        <f>INDEX(all_banks!O:O,MATCH(A3055,all_banks!H:H,0))</f>
        <v>ООО "Крона-Банк" (2499)</v>
      </c>
      <c r="D3055" s="25" t="str">
        <f>INDEX('101_accounts'!B:B,MATCH(B3055,'101_accounts'!A:A,0))</f>
        <v>62001   A  Долгосрочные активы, предназначенные для продажи</v>
      </c>
      <c r="E3055" s="25">
        <f>'101_parsed'!C3055</f>
        <v>119125</v>
      </c>
      <c r="F3055" s="25">
        <f>'101_parsed'!D3055</f>
        <v>0</v>
      </c>
      <c r="G3055" s="25">
        <f>'101_parsed'!E3055</f>
        <v>120290</v>
      </c>
      <c r="H3055" s="25">
        <f>'101_parsed'!F3055</f>
        <v>0</v>
      </c>
    </row>
    <row r="3056" spans="1:8" x14ac:dyDescent="0.2">
      <c r="A3056" s="25">
        <f>'101_parsed'!A3056</f>
        <v>2499</v>
      </c>
      <c r="B3056" s="33">
        <f>'101_parsed'!B3056</f>
        <v>62002</v>
      </c>
      <c r="C3056" s="25" t="str">
        <f>INDEX(all_banks!O:O,MATCH(A3056,all_banks!H:H,0))</f>
        <v>ООО "Крона-Банк" (2499)</v>
      </c>
      <c r="D3056" s="25" t="str">
        <f>INDEX('101_accounts'!B:B,MATCH(B3056,'101_accounts'!A:A,0))</f>
        <v>62002   П  Резервы на возможные потери</v>
      </c>
      <c r="E3056" s="25">
        <f>'101_parsed'!C3056</f>
        <v>0</v>
      </c>
      <c r="F3056" s="25">
        <f>'101_parsed'!D3056</f>
        <v>20286</v>
      </c>
      <c r="G3056" s="25">
        <f>'101_parsed'!E3056</f>
        <v>0</v>
      </c>
      <c r="H3056" s="25">
        <f>'101_parsed'!F3056</f>
        <v>23660</v>
      </c>
    </row>
    <row r="3057" spans="1:8" x14ac:dyDescent="0.2">
      <c r="A3057" s="25">
        <f>'101_parsed'!A3057</f>
        <v>2499</v>
      </c>
      <c r="B3057" s="33">
        <f>'101_parsed'!B3057</f>
        <v>62101</v>
      </c>
      <c r="C3057" s="25" t="str">
        <f>INDEX(all_banks!O:O,MATCH(A3057,all_banks!H:H,0))</f>
        <v>ООО "Крона-Банк" (2499)</v>
      </c>
      <c r="D3057" s="25" t="str">
        <f>INDEX('101_accounts'!B:B,MATCH(B3057,'101_accounts'!A:A,0))</f>
        <v>62101   A  Средства труда, полученные по договорам отступного, залога, назначение которых не определено</v>
      </c>
      <c r="E3057" s="25">
        <f>'101_parsed'!C3057</f>
        <v>0</v>
      </c>
      <c r="F3057" s="25">
        <f>'101_parsed'!D3057</f>
        <v>0</v>
      </c>
      <c r="G3057" s="25">
        <f>'101_parsed'!E3057</f>
        <v>0</v>
      </c>
      <c r="H3057" s="25">
        <f>'101_parsed'!F3057</f>
        <v>0</v>
      </c>
    </row>
    <row r="3058" spans="1:8" x14ac:dyDescent="0.2">
      <c r="A3058" s="25">
        <f>'101_parsed'!A3058</f>
        <v>2499</v>
      </c>
      <c r="B3058" s="33">
        <f>'101_parsed'!B3058</f>
        <v>62102</v>
      </c>
      <c r="C3058" s="25" t="str">
        <f>INDEX(all_banks!O:O,MATCH(A3058,all_banks!H:H,0))</f>
        <v>ООО "Крона-Банк" (2499)</v>
      </c>
      <c r="D3058" s="25" t="str">
        <f>INDEX('101_accounts'!B:B,MATCH(B3058,'101_accounts'!A:A,0))</f>
        <v>62102   A  Предметы труда, полученные по договорам отступного, залога, назначение которых не определено</v>
      </c>
      <c r="E3058" s="25">
        <f>'101_parsed'!C3058</f>
        <v>3205</v>
      </c>
      <c r="F3058" s="25">
        <f>'101_parsed'!D3058</f>
        <v>0</v>
      </c>
      <c r="G3058" s="25">
        <f>'101_parsed'!E3058</f>
        <v>3175</v>
      </c>
      <c r="H3058" s="25">
        <f>'101_parsed'!F3058</f>
        <v>0</v>
      </c>
    </row>
    <row r="3059" spans="1:8" x14ac:dyDescent="0.2">
      <c r="A3059" s="25">
        <f>'101_parsed'!A3059</f>
        <v>2499</v>
      </c>
      <c r="B3059" s="33">
        <f>'101_parsed'!B3059</f>
        <v>62103</v>
      </c>
      <c r="C3059" s="25" t="str">
        <f>INDEX(all_banks!O:O,MATCH(A3059,all_banks!H:H,0))</f>
        <v>ООО "Крона-Банк" (2499)</v>
      </c>
      <c r="D3059" s="25" t="str">
        <f>INDEX('101_accounts'!B:B,MATCH(B3059,'101_accounts'!A:A,0))</f>
        <v>62103   П  Резервы на возможные потери</v>
      </c>
      <c r="E3059" s="25">
        <f>'101_parsed'!C3059</f>
        <v>0</v>
      </c>
      <c r="F3059" s="25">
        <f>'101_parsed'!D3059</f>
        <v>1121</v>
      </c>
      <c r="G3059" s="25">
        <f>'101_parsed'!E3059</f>
        <v>0</v>
      </c>
      <c r="H3059" s="25">
        <f>'101_parsed'!F3059</f>
        <v>1588</v>
      </c>
    </row>
    <row r="3060" spans="1:8" x14ac:dyDescent="0.2">
      <c r="A3060" s="25">
        <f>'101_parsed'!A3060</f>
        <v>2607</v>
      </c>
      <c r="B3060" s="33">
        <f>'101_parsed'!B3060</f>
        <v>60401</v>
      </c>
      <c r="C3060" s="25" t="str">
        <f>INDEX(all_banks!O:O,MATCH(A3060,all_banks!H:H,0))</f>
        <v>АО "Кросна-Банк" (2607)</v>
      </c>
      <c r="D3060" s="25" t="str">
        <f>INDEX('101_accounts'!B:B,MATCH(B3060,'101_accounts'!A:A,0))</f>
        <v>60401   A  Основные средства (кроме земли) (c 13.02.2018)_x000D_Категория 1- Здания и сооружения (до 31.12.2002)</v>
      </c>
      <c r="E3060" s="25">
        <f>'101_parsed'!C3060</f>
        <v>10695</v>
      </c>
      <c r="F3060" s="25">
        <f>'101_parsed'!D3060</f>
        <v>0</v>
      </c>
      <c r="G3060" s="25">
        <f>'101_parsed'!E3060</f>
        <v>12002</v>
      </c>
      <c r="H3060" s="25">
        <f>'101_parsed'!F3060</f>
        <v>0</v>
      </c>
    </row>
    <row r="3061" spans="1:8" x14ac:dyDescent="0.2">
      <c r="A3061" s="25">
        <f>'101_parsed'!A3061</f>
        <v>2607</v>
      </c>
      <c r="B3061" s="33">
        <f>'101_parsed'!B3061</f>
        <v>60404</v>
      </c>
      <c r="C3061" s="25" t="str">
        <f>INDEX(all_banks!O:O,MATCH(A3061,all_banks!H:H,0))</f>
        <v>АО "Кросна-Банк" (2607)</v>
      </c>
      <c r="D3061" s="25" t="str">
        <f>INDEX('101_accounts'!B:B,MATCH(B3061,'101_accounts'!A:A,0))</f>
        <v>60404   A  Земля (c 13.02.2018)</v>
      </c>
      <c r="E3061" s="25">
        <f>'101_parsed'!C3061</f>
        <v>0</v>
      </c>
      <c r="F3061" s="25">
        <f>'101_parsed'!D3061</f>
        <v>0</v>
      </c>
      <c r="G3061" s="25">
        <f>'101_parsed'!E3061</f>
        <v>0</v>
      </c>
      <c r="H3061" s="25">
        <f>'101_parsed'!F3061</f>
        <v>0</v>
      </c>
    </row>
    <row r="3062" spans="1:8" x14ac:dyDescent="0.2">
      <c r="A3062" s="25">
        <f>'101_parsed'!A3062</f>
        <v>2607</v>
      </c>
      <c r="B3062" s="33">
        <f>'101_parsed'!B3062</f>
        <v>60405</v>
      </c>
      <c r="C3062" s="25" t="str">
        <f>INDEX(all_banks!O:O,MATCH(A3062,all_banks!H:H,0))</f>
        <v>АО "Кросна-Банк" (2607)</v>
      </c>
      <c r="D3062" s="25" t="str">
        <f>INDEX('101_accounts'!B:B,MATCH(B3062,'101_accounts'!A:A,0))</f>
        <v>60405   П
A (до 31.01.2003)  Резервы на возможные потери (c 13.02.2018)
Долгосрочно арендуемые основные средства (до 31.01.2003)</v>
      </c>
      <c r="E3062" s="25">
        <f>'101_parsed'!C3062</f>
        <v>0</v>
      </c>
      <c r="F3062" s="25">
        <f>'101_parsed'!D3062</f>
        <v>0</v>
      </c>
      <c r="G3062" s="25">
        <f>'101_parsed'!E3062</f>
        <v>0</v>
      </c>
      <c r="H3062" s="25">
        <f>'101_parsed'!F3062</f>
        <v>0</v>
      </c>
    </row>
    <row r="3063" spans="1:8" x14ac:dyDescent="0.2">
      <c r="A3063" s="25">
        <f>'101_parsed'!A3063</f>
        <v>2607</v>
      </c>
      <c r="B3063" s="33">
        <f>'101_parsed'!B3063</f>
        <v>60414</v>
      </c>
      <c r="C3063" s="25" t="str">
        <f>INDEX(all_banks!O:O,MATCH(A3063,all_banks!H:H,0))</f>
        <v>АО "Кросна-Банк" (2607)</v>
      </c>
      <c r="D3063" s="25" t="str">
        <f>INDEX('101_accounts'!B:B,MATCH(B3063,'101_accounts'!A:A,0))</f>
        <v>60414   П  Амортизация основных средств (кроме земли) (c 13.02.2018)</v>
      </c>
      <c r="E3063" s="25">
        <f>'101_parsed'!C3063</f>
        <v>0</v>
      </c>
      <c r="F3063" s="25">
        <f>'101_parsed'!D3063</f>
        <v>8984</v>
      </c>
      <c r="G3063" s="25">
        <f>'101_parsed'!E3063</f>
        <v>0</v>
      </c>
      <c r="H3063" s="25">
        <f>'101_parsed'!F3063</f>
        <v>9196</v>
      </c>
    </row>
    <row r="3064" spans="1:8" x14ac:dyDescent="0.2">
      <c r="A3064" s="25">
        <f>'101_parsed'!A3064</f>
        <v>2607</v>
      </c>
      <c r="B3064" s="33">
        <f>'101_parsed'!B3064</f>
        <v>60415</v>
      </c>
      <c r="C3064" s="25" t="str">
        <f>INDEX(all_banks!O:O,MATCH(A3064,all_banks!H:H,0))</f>
        <v>АО "Кросна-Банк" (2607)</v>
      </c>
      <c r="D3064" s="25" t="str">
        <f>INDEX('101_accounts'!B:B,MATCH(B3064,'101_accounts'!A:A,0))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064" s="25">
        <f>'101_parsed'!C3064</f>
        <v>0</v>
      </c>
      <c r="F3064" s="25">
        <f>'101_parsed'!D3064</f>
        <v>0</v>
      </c>
      <c r="G3064" s="25">
        <f>'101_parsed'!E3064</f>
        <v>0</v>
      </c>
      <c r="H3064" s="25">
        <f>'101_parsed'!F3064</f>
        <v>0</v>
      </c>
    </row>
    <row r="3065" spans="1:8" x14ac:dyDescent="0.2">
      <c r="A3065" s="25">
        <f>'101_parsed'!A3065</f>
        <v>2607</v>
      </c>
      <c r="B3065" s="33">
        <f>'101_parsed'!B3065</f>
        <v>61901</v>
      </c>
      <c r="C3065" s="25" t="str">
        <f>INDEX(all_banks!O:O,MATCH(A3065,all_banks!H:H,0))</f>
        <v>АО "Кросна-Банк" (2607)</v>
      </c>
      <c r="D3065" s="25" t="str">
        <f>INDEX('101_accounts'!B:B,MATCH(B3065,'101_accounts'!A:A,0))</f>
        <v>61901   A  Земля, временно неиспользуемая в основной деятельности</v>
      </c>
      <c r="E3065" s="25">
        <f>'101_parsed'!C3065</f>
        <v>0</v>
      </c>
      <c r="F3065" s="25">
        <f>'101_parsed'!D3065</f>
        <v>0</v>
      </c>
      <c r="G3065" s="25">
        <f>'101_parsed'!E3065</f>
        <v>0</v>
      </c>
      <c r="H3065" s="25">
        <f>'101_parsed'!F3065</f>
        <v>0</v>
      </c>
    </row>
    <row r="3066" spans="1:8" x14ac:dyDescent="0.2">
      <c r="A3066" s="25">
        <f>'101_parsed'!A3066</f>
        <v>2607</v>
      </c>
      <c r="B3066" s="33">
        <f>'101_parsed'!B3066</f>
        <v>61902</v>
      </c>
      <c r="C3066" s="25" t="str">
        <f>INDEX(all_banks!O:O,MATCH(A3066,all_banks!H:H,0))</f>
        <v>АО "Кросна-Банк" (2607)</v>
      </c>
      <c r="D3066" s="25" t="str">
        <f>INDEX('101_accounts'!B:B,MATCH(B3066,'101_accounts'!A:A,0))</f>
        <v>61902   A  Земля, временно неиспользуемая в основной деятельности, переданная в аренду</v>
      </c>
      <c r="E3066" s="25">
        <f>'101_parsed'!C3066</f>
        <v>0</v>
      </c>
      <c r="F3066" s="25">
        <f>'101_parsed'!D3066</f>
        <v>0</v>
      </c>
      <c r="G3066" s="25">
        <f>'101_parsed'!E3066</f>
        <v>0</v>
      </c>
      <c r="H3066" s="25">
        <f>'101_parsed'!F3066</f>
        <v>0</v>
      </c>
    </row>
    <row r="3067" spans="1:8" x14ac:dyDescent="0.2">
      <c r="A3067" s="25">
        <f>'101_parsed'!A3067</f>
        <v>2607</v>
      </c>
      <c r="B3067" s="33">
        <f>'101_parsed'!B3067</f>
        <v>61903</v>
      </c>
      <c r="C3067" s="25" t="str">
        <f>INDEX(all_banks!O:O,MATCH(A3067,all_banks!H:H,0))</f>
        <v>АО "Кросна-Банк" (2607)</v>
      </c>
      <c r="D3067" s="25" t="str">
        <f>INDEX('101_accounts'!B:B,MATCH(B3067,'101_accounts'!A:A,0))</f>
        <v>61903   A  Недвижимость (кроме земли), временно неиспользуемая в основной деятельности</v>
      </c>
      <c r="E3067" s="25">
        <f>'101_parsed'!C3067</f>
        <v>0</v>
      </c>
      <c r="F3067" s="25">
        <f>'101_parsed'!D3067</f>
        <v>0</v>
      </c>
      <c r="G3067" s="25">
        <f>'101_parsed'!E3067</f>
        <v>0</v>
      </c>
      <c r="H3067" s="25">
        <f>'101_parsed'!F3067</f>
        <v>0</v>
      </c>
    </row>
    <row r="3068" spans="1:8" x14ac:dyDescent="0.2">
      <c r="A3068" s="25">
        <f>'101_parsed'!A3068</f>
        <v>2607</v>
      </c>
      <c r="B3068" s="33">
        <f>'101_parsed'!B3068</f>
        <v>61904</v>
      </c>
      <c r="C3068" s="25" t="str">
        <f>INDEX(all_banks!O:O,MATCH(A3068,all_banks!H:H,0))</f>
        <v>АО "Кросна-Банк" (2607)</v>
      </c>
      <c r="D3068" s="25" t="str">
        <f>INDEX('101_accounts'!B:B,MATCH(B3068,'101_accounts'!A:A,0))</f>
        <v>61904   A  Недвижимость (кроме земли), временно неиспользуемая в основной деятельности, переданная в аренду</v>
      </c>
      <c r="E3068" s="25">
        <f>'101_parsed'!C3068</f>
        <v>0</v>
      </c>
      <c r="F3068" s="25">
        <f>'101_parsed'!D3068</f>
        <v>0</v>
      </c>
      <c r="G3068" s="25">
        <f>'101_parsed'!E3068</f>
        <v>0</v>
      </c>
      <c r="H3068" s="25">
        <f>'101_parsed'!F3068</f>
        <v>0</v>
      </c>
    </row>
    <row r="3069" spans="1:8" x14ac:dyDescent="0.2">
      <c r="A3069" s="25">
        <f>'101_parsed'!A3069</f>
        <v>2607</v>
      </c>
      <c r="B3069" s="33">
        <f>'101_parsed'!B3069</f>
        <v>61905</v>
      </c>
      <c r="C3069" s="25" t="str">
        <f>INDEX(all_banks!O:O,MATCH(A3069,all_banks!H:H,0))</f>
        <v>АО "Кросна-Банк" (2607)</v>
      </c>
      <c r="D3069" s="25" t="str">
        <f>INDEX('101_accounts'!B:B,MATCH(B3069,'101_accounts'!A:A,0))</f>
        <v>61905   A  Земля, временно неиспользуемая в основной деятельности, учитываемая по справедливой стоимости</v>
      </c>
      <c r="E3069" s="25">
        <f>'101_parsed'!C3069</f>
        <v>0</v>
      </c>
      <c r="F3069" s="25">
        <f>'101_parsed'!D3069</f>
        <v>0</v>
      </c>
      <c r="G3069" s="25">
        <f>'101_parsed'!E3069</f>
        <v>0</v>
      </c>
      <c r="H3069" s="25">
        <f>'101_parsed'!F3069</f>
        <v>0</v>
      </c>
    </row>
    <row r="3070" spans="1:8" x14ac:dyDescent="0.2">
      <c r="A3070" s="25">
        <f>'101_parsed'!A3070</f>
        <v>2607</v>
      </c>
      <c r="B3070" s="33">
        <f>'101_parsed'!B3070</f>
        <v>61906</v>
      </c>
      <c r="C3070" s="25" t="str">
        <f>INDEX(all_banks!O:O,MATCH(A3070,all_banks!H:H,0))</f>
        <v>АО "Кросна-Банк" (2607)</v>
      </c>
      <c r="D3070" s="25" t="str">
        <f>INDEX('101_accounts'!B:B,MATCH(B3070,'101_accounts'!A:A,0))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070" s="25">
        <f>'101_parsed'!C3070</f>
        <v>0</v>
      </c>
      <c r="F3070" s="25">
        <f>'101_parsed'!D3070</f>
        <v>0</v>
      </c>
      <c r="G3070" s="25">
        <f>'101_parsed'!E3070</f>
        <v>0</v>
      </c>
      <c r="H3070" s="25">
        <f>'101_parsed'!F3070</f>
        <v>0</v>
      </c>
    </row>
    <row r="3071" spans="1:8" x14ac:dyDescent="0.2">
      <c r="A3071" s="25">
        <f>'101_parsed'!A3071</f>
        <v>2607</v>
      </c>
      <c r="B3071" s="33">
        <f>'101_parsed'!B3071</f>
        <v>61907</v>
      </c>
      <c r="C3071" s="25" t="str">
        <f>INDEX(all_banks!O:O,MATCH(A3071,all_banks!H:H,0))</f>
        <v>АО "Кросна-Банк" (2607)</v>
      </c>
      <c r="D3071" s="25" t="str">
        <f>INDEX('101_accounts'!B:B,MATCH(B3071,'101_accounts'!A:A,0))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071" s="25">
        <f>'101_parsed'!C3071</f>
        <v>136703</v>
      </c>
      <c r="F3071" s="25">
        <f>'101_parsed'!D3071</f>
        <v>0</v>
      </c>
      <c r="G3071" s="25">
        <f>'101_parsed'!E3071</f>
        <v>126592</v>
      </c>
      <c r="H3071" s="25">
        <f>'101_parsed'!F3071</f>
        <v>0</v>
      </c>
    </row>
    <row r="3072" spans="1:8" x14ac:dyDescent="0.2">
      <c r="A3072" s="25">
        <f>'101_parsed'!A3072</f>
        <v>2607</v>
      </c>
      <c r="B3072" s="33">
        <f>'101_parsed'!B3072</f>
        <v>61908</v>
      </c>
      <c r="C3072" s="25" t="str">
        <f>INDEX(all_banks!O:O,MATCH(A3072,all_banks!H:H,0))</f>
        <v>АО "Кросна-Банк" (2607)</v>
      </c>
      <c r="D3072" s="25" t="str">
        <f>INDEX('101_accounts'!B:B,MATCH(B3072,'101_accounts'!A:A,0))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072" s="25">
        <f>'101_parsed'!C3072</f>
        <v>0</v>
      </c>
      <c r="F3072" s="25">
        <f>'101_parsed'!D3072</f>
        <v>0</v>
      </c>
      <c r="G3072" s="25">
        <f>'101_parsed'!E3072</f>
        <v>0</v>
      </c>
      <c r="H3072" s="25">
        <f>'101_parsed'!F3072</f>
        <v>0</v>
      </c>
    </row>
    <row r="3073" spans="1:8" x14ac:dyDescent="0.2">
      <c r="A3073" s="25">
        <f>'101_parsed'!A3073</f>
        <v>2607</v>
      </c>
      <c r="B3073" s="33">
        <f>'101_parsed'!B3073</f>
        <v>61909</v>
      </c>
      <c r="C3073" s="25" t="str">
        <f>INDEX(all_banks!O:O,MATCH(A3073,all_banks!H:H,0))</f>
        <v>АО "Кросна-Банк" (2607)</v>
      </c>
      <c r="D3073" s="25" t="str">
        <f>INDEX('101_accounts'!B:B,MATCH(B3073,'101_accounts'!A:A,0))</f>
        <v>61909   П  Амортизация недвижимости (кроме земли), временно неиспользуемой в основной деятельности</v>
      </c>
      <c r="E3073" s="25">
        <f>'101_parsed'!C3073</f>
        <v>0</v>
      </c>
      <c r="F3073" s="25">
        <f>'101_parsed'!D3073</f>
        <v>0</v>
      </c>
      <c r="G3073" s="25">
        <f>'101_parsed'!E3073</f>
        <v>0</v>
      </c>
      <c r="H3073" s="25">
        <f>'101_parsed'!F3073</f>
        <v>0</v>
      </c>
    </row>
    <row r="3074" spans="1:8" x14ac:dyDescent="0.2">
      <c r="A3074" s="25">
        <f>'101_parsed'!A3074</f>
        <v>2607</v>
      </c>
      <c r="B3074" s="33">
        <f>'101_parsed'!B3074</f>
        <v>61910</v>
      </c>
      <c r="C3074" s="25" t="str">
        <f>INDEX(all_banks!O:O,MATCH(A3074,all_banks!H:H,0))</f>
        <v>АО "Кросна-Банк" (2607)</v>
      </c>
      <c r="D3074" s="25" t="str">
        <f>INDEX('101_accounts'!B:B,MATCH(B3074,'101_accounts'!A:A,0))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074" s="25">
        <f>'101_parsed'!C3074</f>
        <v>0</v>
      </c>
      <c r="F3074" s="25">
        <f>'101_parsed'!D3074</f>
        <v>0</v>
      </c>
      <c r="G3074" s="25">
        <f>'101_parsed'!E3074</f>
        <v>0</v>
      </c>
      <c r="H3074" s="25">
        <f>'101_parsed'!F3074</f>
        <v>0</v>
      </c>
    </row>
    <row r="3075" spans="1:8" x14ac:dyDescent="0.2">
      <c r="A3075" s="25">
        <f>'101_parsed'!A3075</f>
        <v>2607</v>
      </c>
      <c r="B3075" s="33">
        <f>'101_parsed'!B3075</f>
        <v>61911</v>
      </c>
      <c r="C3075" s="25" t="str">
        <f>INDEX(all_banks!O:O,MATCH(A3075,all_banks!H:H,0))</f>
        <v>АО "Кросна-Банк" (2607)</v>
      </c>
      <c r="D3075" s="25" t="str">
        <f>INDEX('101_accounts'!B:B,MATCH(B3075,'101_accounts'!A:A,0))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075" s="25">
        <f>'101_parsed'!C3075</f>
        <v>0</v>
      </c>
      <c r="F3075" s="25">
        <f>'101_parsed'!D3075</f>
        <v>0</v>
      </c>
      <c r="G3075" s="25">
        <f>'101_parsed'!E3075</f>
        <v>0</v>
      </c>
      <c r="H3075" s="25">
        <f>'101_parsed'!F3075</f>
        <v>0</v>
      </c>
    </row>
    <row r="3076" spans="1:8" x14ac:dyDescent="0.2">
      <c r="A3076" s="25">
        <f>'101_parsed'!A3076</f>
        <v>2607</v>
      </c>
      <c r="B3076" s="33">
        <f>'101_parsed'!B3076</f>
        <v>61912</v>
      </c>
      <c r="C3076" s="25" t="str">
        <f>INDEX(all_banks!O:O,MATCH(A3076,all_banks!H:H,0))</f>
        <v>АО "Кросна-Банк" (2607)</v>
      </c>
      <c r="D3076" s="25" t="str">
        <f>INDEX('101_accounts'!B:B,MATCH(B3076,'101_accounts'!A:A,0))</f>
        <v>61912   П  Резервы на возможные потери</v>
      </c>
      <c r="E3076" s="25">
        <f>'101_parsed'!C3076</f>
        <v>0</v>
      </c>
      <c r="F3076" s="25">
        <f>'101_parsed'!D3076</f>
        <v>0</v>
      </c>
      <c r="G3076" s="25">
        <f>'101_parsed'!E3076</f>
        <v>0</v>
      </c>
      <c r="H3076" s="25">
        <f>'101_parsed'!F3076</f>
        <v>0</v>
      </c>
    </row>
    <row r="3077" spans="1:8" x14ac:dyDescent="0.2">
      <c r="A3077" s="25">
        <f>'101_parsed'!A3077</f>
        <v>2607</v>
      </c>
      <c r="B3077" s="33">
        <f>'101_parsed'!B3077</f>
        <v>62001</v>
      </c>
      <c r="C3077" s="25" t="str">
        <f>INDEX(all_banks!O:O,MATCH(A3077,all_banks!H:H,0))</f>
        <v>АО "Кросна-Банк" (2607)</v>
      </c>
      <c r="D3077" s="25" t="str">
        <f>INDEX('101_accounts'!B:B,MATCH(B3077,'101_accounts'!A:A,0))</f>
        <v>62001   A  Долгосрочные активы, предназначенные для продажи</v>
      </c>
      <c r="E3077" s="25">
        <f>'101_parsed'!C3077</f>
        <v>0</v>
      </c>
      <c r="F3077" s="25">
        <f>'101_parsed'!D3077</f>
        <v>0</v>
      </c>
      <c r="G3077" s="25">
        <f>'101_parsed'!E3077</f>
        <v>0</v>
      </c>
      <c r="H3077" s="25">
        <f>'101_parsed'!F3077</f>
        <v>0</v>
      </c>
    </row>
    <row r="3078" spans="1:8" x14ac:dyDescent="0.2">
      <c r="A3078" s="25">
        <f>'101_parsed'!A3078</f>
        <v>2607</v>
      </c>
      <c r="B3078" s="33">
        <f>'101_parsed'!B3078</f>
        <v>62002</v>
      </c>
      <c r="C3078" s="25" t="str">
        <f>INDEX(all_banks!O:O,MATCH(A3078,all_banks!H:H,0))</f>
        <v>АО "Кросна-Банк" (2607)</v>
      </c>
      <c r="D3078" s="25" t="str">
        <f>INDEX('101_accounts'!B:B,MATCH(B3078,'101_accounts'!A:A,0))</f>
        <v>62002   П  Резервы на возможные потери</v>
      </c>
      <c r="E3078" s="25">
        <f>'101_parsed'!C3078</f>
        <v>0</v>
      </c>
      <c r="F3078" s="25">
        <f>'101_parsed'!D3078</f>
        <v>0</v>
      </c>
      <c r="G3078" s="25">
        <f>'101_parsed'!E3078</f>
        <v>0</v>
      </c>
      <c r="H3078" s="25">
        <f>'101_parsed'!F3078</f>
        <v>0</v>
      </c>
    </row>
    <row r="3079" spans="1:8" x14ac:dyDescent="0.2">
      <c r="A3079" s="25">
        <f>'101_parsed'!A3079</f>
        <v>2607</v>
      </c>
      <c r="B3079" s="33">
        <f>'101_parsed'!B3079</f>
        <v>62101</v>
      </c>
      <c r="C3079" s="25" t="str">
        <f>INDEX(all_banks!O:O,MATCH(A3079,all_banks!H:H,0))</f>
        <v>АО "Кросна-Банк" (2607)</v>
      </c>
      <c r="D3079" s="25" t="str">
        <f>INDEX('101_accounts'!B:B,MATCH(B3079,'101_accounts'!A:A,0))</f>
        <v>62101   A  Средства труда, полученные по договорам отступного, залога, назначение которых не определено</v>
      </c>
      <c r="E3079" s="25">
        <f>'101_parsed'!C3079</f>
        <v>0</v>
      </c>
      <c r="F3079" s="25">
        <f>'101_parsed'!D3079</f>
        <v>0</v>
      </c>
      <c r="G3079" s="25">
        <f>'101_parsed'!E3079</f>
        <v>0</v>
      </c>
      <c r="H3079" s="25">
        <f>'101_parsed'!F3079</f>
        <v>0</v>
      </c>
    </row>
    <row r="3080" spans="1:8" x14ac:dyDescent="0.2">
      <c r="A3080" s="25">
        <f>'101_parsed'!A3080</f>
        <v>2607</v>
      </c>
      <c r="B3080" s="33">
        <f>'101_parsed'!B3080</f>
        <v>62102</v>
      </c>
      <c r="C3080" s="25" t="str">
        <f>INDEX(all_banks!O:O,MATCH(A3080,all_banks!H:H,0))</f>
        <v>АО "Кросна-Банк" (2607)</v>
      </c>
      <c r="D3080" s="25" t="str">
        <f>INDEX('101_accounts'!B:B,MATCH(B3080,'101_accounts'!A:A,0))</f>
        <v>62102   A  Предметы труда, полученные по договорам отступного, залога, назначение которых не определено</v>
      </c>
      <c r="E3080" s="25">
        <f>'101_parsed'!C3080</f>
        <v>0</v>
      </c>
      <c r="F3080" s="25">
        <f>'101_parsed'!D3080</f>
        <v>0</v>
      </c>
      <c r="G3080" s="25">
        <f>'101_parsed'!E3080</f>
        <v>0</v>
      </c>
      <c r="H3080" s="25">
        <f>'101_parsed'!F3080</f>
        <v>0</v>
      </c>
    </row>
    <row r="3081" spans="1:8" x14ac:dyDescent="0.2">
      <c r="A3081" s="25">
        <f>'101_parsed'!A3081</f>
        <v>2607</v>
      </c>
      <c r="B3081" s="33">
        <f>'101_parsed'!B3081</f>
        <v>62103</v>
      </c>
      <c r="C3081" s="25" t="str">
        <f>INDEX(all_banks!O:O,MATCH(A3081,all_banks!H:H,0))</f>
        <v>АО "Кросна-Банк" (2607)</v>
      </c>
      <c r="D3081" s="25" t="str">
        <f>INDEX('101_accounts'!B:B,MATCH(B3081,'101_accounts'!A:A,0))</f>
        <v>62103   П  Резервы на возможные потери</v>
      </c>
      <c r="E3081" s="25">
        <f>'101_parsed'!C3081</f>
        <v>0</v>
      </c>
      <c r="F3081" s="25">
        <f>'101_parsed'!D3081</f>
        <v>0</v>
      </c>
      <c r="G3081" s="25">
        <f>'101_parsed'!E3081</f>
        <v>0</v>
      </c>
      <c r="H3081" s="25">
        <f>'101_parsed'!F3081</f>
        <v>0</v>
      </c>
    </row>
    <row r="3082" spans="1:8" x14ac:dyDescent="0.2">
      <c r="A3082" s="25">
        <f>'101_parsed'!A3082</f>
        <v>2518</v>
      </c>
      <c r="B3082" s="33">
        <f>'101_parsed'!B3082</f>
        <v>60401</v>
      </c>
      <c r="C3082" s="25" t="str">
        <f>INDEX(all_banks!O:O,MATCH(A3082,all_banks!H:H,0))</f>
        <v>КБ "Кубань Кредит" ООО (2518)</v>
      </c>
      <c r="D3082" s="25" t="str">
        <f>INDEX('101_accounts'!B:B,MATCH(B3082,'101_accounts'!A:A,0))</f>
        <v>60401   A  Основные средства (кроме земли) (c 13.02.2018)_x000D_Категория 1- Здания и сооружения (до 31.12.2002)</v>
      </c>
      <c r="E3082" s="25">
        <f>'101_parsed'!C3082</f>
        <v>6371535</v>
      </c>
      <c r="F3082" s="25">
        <f>'101_parsed'!D3082</f>
        <v>0</v>
      </c>
      <c r="G3082" s="25">
        <f>'101_parsed'!E3082</f>
        <v>6392629</v>
      </c>
      <c r="H3082" s="25">
        <f>'101_parsed'!F3082</f>
        <v>0</v>
      </c>
    </row>
    <row r="3083" spans="1:8" x14ac:dyDescent="0.2">
      <c r="A3083" s="25">
        <f>'101_parsed'!A3083</f>
        <v>2518</v>
      </c>
      <c r="B3083" s="33">
        <f>'101_parsed'!B3083</f>
        <v>60404</v>
      </c>
      <c r="C3083" s="25" t="str">
        <f>INDEX(all_banks!O:O,MATCH(A3083,all_banks!H:H,0))</f>
        <v>КБ "Кубань Кредит" ООО (2518)</v>
      </c>
      <c r="D3083" s="25" t="str">
        <f>INDEX('101_accounts'!B:B,MATCH(B3083,'101_accounts'!A:A,0))</f>
        <v>60404   A  Земля (c 13.02.2018)</v>
      </c>
      <c r="E3083" s="25">
        <f>'101_parsed'!C3083</f>
        <v>207657</v>
      </c>
      <c r="F3083" s="25">
        <f>'101_parsed'!D3083</f>
        <v>0</v>
      </c>
      <c r="G3083" s="25">
        <f>'101_parsed'!E3083</f>
        <v>207657</v>
      </c>
      <c r="H3083" s="25">
        <f>'101_parsed'!F3083</f>
        <v>0</v>
      </c>
    </row>
    <row r="3084" spans="1:8" x14ac:dyDescent="0.2">
      <c r="A3084" s="25">
        <f>'101_parsed'!A3084</f>
        <v>2518</v>
      </c>
      <c r="B3084" s="33">
        <f>'101_parsed'!B3084</f>
        <v>60405</v>
      </c>
      <c r="C3084" s="25" t="str">
        <f>INDEX(all_banks!O:O,MATCH(A3084,all_banks!H:H,0))</f>
        <v>КБ "Кубань Кредит" ООО (2518)</v>
      </c>
      <c r="D3084" s="25" t="str">
        <f>INDEX('101_accounts'!B:B,MATCH(B3084,'101_accounts'!A:A,0))</f>
        <v>60405   П
A (до 31.01.2003)  Резервы на возможные потери (c 13.02.2018)
Долгосрочно арендуемые основные средства (до 31.01.2003)</v>
      </c>
      <c r="E3084" s="25">
        <f>'101_parsed'!C3084</f>
        <v>0</v>
      </c>
      <c r="F3084" s="25">
        <f>'101_parsed'!D3084</f>
        <v>0</v>
      </c>
      <c r="G3084" s="25">
        <f>'101_parsed'!E3084</f>
        <v>0</v>
      </c>
      <c r="H3084" s="25">
        <f>'101_parsed'!F3084</f>
        <v>0</v>
      </c>
    </row>
    <row r="3085" spans="1:8" x14ac:dyDescent="0.2">
      <c r="A3085" s="25">
        <f>'101_parsed'!A3085</f>
        <v>2518</v>
      </c>
      <c r="B3085" s="33">
        <f>'101_parsed'!B3085</f>
        <v>60414</v>
      </c>
      <c r="C3085" s="25" t="str">
        <f>INDEX(all_banks!O:O,MATCH(A3085,all_banks!H:H,0))</f>
        <v>КБ "Кубань Кредит" ООО (2518)</v>
      </c>
      <c r="D3085" s="25" t="str">
        <f>INDEX('101_accounts'!B:B,MATCH(B3085,'101_accounts'!A:A,0))</f>
        <v>60414   П  Амортизация основных средств (кроме земли) (c 13.02.2018)</v>
      </c>
      <c r="E3085" s="25">
        <f>'101_parsed'!C3085</f>
        <v>0</v>
      </c>
      <c r="F3085" s="25">
        <f>'101_parsed'!D3085</f>
        <v>1586349</v>
      </c>
      <c r="G3085" s="25">
        <f>'101_parsed'!E3085</f>
        <v>0</v>
      </c>
      <c r="H3085" s="25">
        <f>'101_parsed'!F3085</f>
        <v>1617084</v>
      </c>
    </row>
    <row r="3086" spans="1:8" x14ac:dyDescent="0.2">
      <c r="A3086" s="25">
        <f>'101_parsed'!A3086</f>
        <v>2518</v>
      </c>
      <c r="B3086" s="33">
        <f>'101_parsed'!B3086</f>
        <v>60415</v>
      </c>
      <c r="C3086" s="25" t="str">
        <f>INDEX(all_banks!O:O,MATCH(A3086,all_banks!H:H,0))</f>
        <v>КБ "Кубань Кредит" ООО (2518)</v>
      </c>
      <c r="D3086" s="25" t="str">
        <f>INDEX('101_accounts'!B:B,MATCH(B3086,'101_accounts'!A:A,0))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086" s="25">
        <f>'101_parsed'!C3086</f>
        <v>64736</v>
      </c>
      <c r="F3086" s="25">
        <f>'101_parsed'!D3086</f>
        <v>0</v>
      </c>
      <c r="G3086" s="25">
        <f>'101_parsed'!E3086</f>
        <v>55197</v>
      </c>
      <c r="H3086" s="25">
        <f>'101_parsed'!F3086</f>
        <v>0</v>
      </c>
    </row>
    <row r="3087" spans="1:8" x14ac:dyDescent="0.2">
      <c r="A3087" s="25">
        <f>'101_parsed'!A3087</f>
        <v>2518</v>
      </c>
      <c r="B3087" s="33">
        <f>'101_parsed'!B3087</f>
        <v>61901</v>
      </c>
      <c r="C3087" s="25" t="str">
        <f>INDEX(all_banks!O:O,MATCH(A3087,all_banks!H:H,0))</f>
        <v>КБ "Кубань Кредит" ООО (2518)</v>
      </c>
      <c r="D3087" s="25" t="str">
        <f>INDEX('101_accounts'!B:B,MATCH(B3087,'101_accounts'!A:A,0))</f>
        <v>61901   A  Земля, временно неиспользуемая в основной деятельности</v>
      </c>
      <c r="E3087" s="25">
        <f>'101_parsed'!C3087</f>
        <v>0</v>
      </c>
      <c r="F3087" s="25">
        <f>'101_parsed'!D3087</f>
        <v>0</v>
      </c>
      <c r="G3087" s="25">
        <f>'101_parsed'!E3087</f>
        <v>0</v>
      </c>
      <c r="H3087" s="25">
        <f>'101_parsed'!F3087</f>
        <v>0</v>
      </c>
    </row>
    <row r="3088" spans="1:8" x14ac:dyDescent="0.2">
      <c r="A3088" s="25">
        <f>'101_parsed'!A3088</f>
        <v>2518</v>
      </c>
      <c r="B3088" s="33">
        <f>'101_parsed'!B3088</f>
        <v>61902</v>
      </c>
      <c r="C3088" s="25" t="str">
        <f>INDEX(all_banks!O:O,MATCH(A3088,all_banks!H:H,0))</f>
        <v>КБ "Кубань Кредит" ООО (2518)</v>
      </c>
      <c r="D3088" s="25" t="str">
        <f>INDEX('101_accounts'!B:B,MATCH(B3088,'101_accounts'!A:A,0))</f>
        <v>61902   A  Земля, временно неиспользуемая в основной деятельности, переданная в аренду</v>
      </c>
      <c r="E3088" s="25">
        <f>'101_parsed'!C3088</f>
        <v>0</v>
      </c>
      <c r="F3088" s="25">
        <f>'101_parsed'!D3088</f>
        <v>0</v>
      </c>
      <c r="G3088" s="25">
        <f>'101_parsed'!E3088</f>
        <v>0</v>
      </c>
      <c r="H3088" s="25">
        <f>'101_parsed'!F3088</f>
        <v>0</v>
      </c>
    </row>
    <row r="3089" spans="1:8" x14ac:dyDescent="0.2">
      <c r="A3089" s="25">
        <f>'101_parsed'!A3089</f>
        <v>2518</v>
      </c>
      <c r="B3089" s="33">
        <f>'101_parsed'!B3089</f>
        <v>61903</v>
      </c>
      <c r="C3089" s="25" t="str">
        <f>INDEX(all_banks!O:O,MATCH(A3089,all_banks!H:H,0))</f>
        <v>КБ "Кубань Кредит" ООО (2518)</v>
      </c>
      <c r="D3089" s="25" t="str">
        <f>INDEX('101_accounts'!B:B,MATCH(B3089,'101_accounts'!A:A,0))</f>
        <v>61903   A  Недвижимость (кроме земли), временно неиспользуемая в основной деятельности</v>
      </c>
      <c r="E3089" s="25">
        <f>'101_parsed'!C3089</f>
        <v>0</v>
      </c>
      <c r="F3089" s="25">
        <f>'101_parsed'!D3089</f>
        <v>0</v>
      </c>
      <c r="G3089" s="25">
        <f>'101_parsed'!E3089</f>
        <v>0</v>
      </c>
      <c r="H3089" s="25">
        <f>'101_parsed'!F3089</f>
        <v>0</v>
      </c>
    </row>
    <row r="3090" spans="1:8" x14ac:dyDescent="0.2">
      <c r="A3090" s="25">
        <f>'101_parsed'!A3090</f>
        <v>2518</v>
      </c>
      <c r="B3090" s="33">
        <f>'101_parsed'!B3090</f>
        <v>61904</v>
      </c>
      <c r="C3090" s="25" t="str">
        <f>INDEX(all_banks!O:O,MATCH(A3090,all_banks!H:H,0))</f>
        <v>КБ "Кубань Кредит" ООО (2518)</v>
      </c>
      <c r="D3090" s="25" t="str">
        <f>INDEX('101_accounts'!B:B,MATCH(B3090,'101_accounts'!A:A,0))</f>
        <v>61904   A  Недвижимость (кроме земли), временно неиспользуемая в основной деятельности, переданная в аренду</v>
      </c>
      <c r="E3090" s="25">
        <f>'101_parsed'!C3090</f>
        <v>0</v>
      </c>
      <c r="F3090" s="25">
        <f>'101_parsed'!D3090</f>
        <v>0</v>
      </c>
      <c r="G3090" s="25">
        <f>'101_parsed'!E3090</f>
        <v>0</v>
      </c>
      <c r="H3090" s="25">
        <f>'101_parsed'!F3090</f>
        <v>0</v>
      </c>
    </row>
    <row r="3091" spans="1:8" x14ac:dyDescent="0.2">
      <c r="A3091" s="25">
        <f>'101_parsed'!A3091</f>
        <v>2518</v>
      </c>
      <c r="B3091" s="33">
        <f>'101_parsed'!B3091</f>
        <v>61905</v>
      </c>
      <c r="C3091" s="25" t="str">
        <f>INDEX(all_banks!O:O,MATCH(A3091,all_banks!H:H,0))</f>
        <v>КБ "Кубань Кредит" ООО (2518)</v>
      </c>
      <c r="D3091" s="25" t="str">
        <f>INDEX('101_accounts'!B:B,MATCH(B3091,'101_accounts'!A:A,0))</f>
        <v>61905   A  Земля, временно неиспользуемая в основной деятельности, учитываемая по справедливой стоимости</v>
      </c>
      <c r="E3091" s="25">
        <f>'101_parsed'!C3091</f>
        <v>17</v>
      </c>
      <c r="F3091" s="25">
        <f>'101_parsed'!D3091</f>
        <v>0</v>
      </c>
      <c r="G3091" s="25">
        <f>'101_parsed'!E3091</f>
        <v>17</v>
      </c>
      <c r="H3091" s="25">
        <f>'101_parsed'!F3091</f>
        <v>0</v>
      </c>
    </row>
    <row r="3092" spans="1:8" x14ac:dyDescent="0.2">
      <c r="A3092" s="25">
        <f>'101_parsed'!A3092</f>
        <v>2518</v>
      </c>
      <c r="B3092" s="33">
        <f>'101_parsed'!B3092</f>
        <v>61906</v>
      </c>
      <c r="C3092" s="25" t="str">
        <f>INDEX(all_banks!O:O,MATCH(A3092,all_banks!H:H,0))</f>
        <v>КБ "Кубань Кредит" ООО (2518)</v>
      </c>
      <c r="D3092" s="25" t="str">
        <f>INDEX('101_accounts'!B:B,MATCH(B3092,'101_accounts'!A:A,0))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092" s="25">
        <f>'101_parsed'!C3092</f>
        <v>384185</v>
      </c>
      <c r="F3092" s="25">
        <f>'101_parsed'!D3092</f>
        <v>0</v>
      </c>
      <c r="G3092" s="25">
        <f>'101_parsed'!E3092</f>
        <v>384185</v>
      </c>
      <c r="H3092" s="25">
        <f>'101_parsed'!F3092</f>
        <v>0</v>
      </c>
    </row>
    <row r="3093" spans="1:8" x14ac:dyDescent="0.2">
      <c r="A3093" s="25">
        <f>'101_parsed'!A3093</f>
        <v>2518</v>
      </c>
      <c r="B3093" s="33">
        <f>'101_parsed'!B3093</f>
        <v>61907</v>
      </c>
      <c r="C3093" s="25" t="str">
        <f>INDEX(all_banks!O:O,MATCH(A3093,all_banks!H:H,0))</f>
        <v>КБ "Кубань Кредит" ООО (2518)</v>
      </c>
      <c r="D3093" s="25" t="str">
        <f>INDEX('101_accounts'!B:B,MATCH(B3093,'101_accounts'!A:A,0))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093" s="25">
        <f>'101_parsed'!C3093</f>
        <v>12570</v>
      </c>
      <c r="F3093" s="25">
        <f>'101_parsed'!D3093</f>
        <v>0</v>
      </c>
      <c r="G3093" s="25">
        <f>'101_parsed'!E3093</f>
        <v>6758</v>
      </c>
      <c r="H3093" s="25">
        <f>'101_parsed'!F3093</f>
        <v>0</v>
      </c>
    </row>
    <row r="3094" spans="1:8" x14ac:dyDescent="0.2">
      <c r="A3094" s="25">
        <f>'101_parsed'!A3094</f>
        <v>2518</v>
      </c>
      <c r="B3094" s="33">
        <f>'101_parsed'!B3094</f>
        <v>61908</v>
      </c>
      <c r="C3094" s="25" t="str">
        <f>INDEX(all_banks!O:O,MATCH(A3094,all_banks!H:H,0))</f>
        <v>КБ "Кубань Кредит" ООО (2518)</v>
      </c>
      <c r="D3094" s="25" t="str">
        <f>INDEX('101_accounts'!B:B,MATCH(B3094,'101_accounts'!A:A,0))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094" s="25">
        <f>'101_parsed'!C3094</f>
        <v>123822</v>
      </c>
      <c r="F3094" s="25">
        <f>'101_parsed'!D3094</f>
        <v>0</v>
      </c>
      <c r="G3094" s="25">
        <f>'101_parsed'!E3094</f>
        <v>47040</v>
      </c>
      <c r="H3094" s="25">
        <f>'101_parsed'!F3094</f>
        <v>0</v>
      </c>
    </row>
    <row r="3095" spans="1:8" x14ac:dyDescent="0.2">
      <c r="A3095" s="25">
        <f>'101_parsed'!A3095</f>
        <v>2518</v>
      </c>
      <c r="B3095" s="33">
        <f>'101_parsed'!B3095</f>
        <v>61909</v>
      </c>
      <c r="C3095" s="25" t="str">
        <f>INDEX(all_banks!O:O,MATCH(A3095,all_banks!H:H,0))</f>
        <v>КБ "Кубань Кредит" ООО (2518)</v>
      </c>
      <c r="D3095" s="25" t="str">
        <f>INDEX('101_accounts'!B:B,MATCH(B3095,'101_accounts'!A:A,0))</f>
        <v>61909   П  Амортизация недвижимости (кроме земли), временно неиспользуемой в основной деятельности</v>
      </c>
      <c r="E3095" s="25">
        <f>'101_parsed'!C3095</f>
        <v>0</v>
      </c>
      <c r="F3095" s="25">
        <f>'101_parsed'!D3095</f>
        <v>0</v>
      </c>
      <c r="G3095" s="25">
        <f>'101_parsed'!E3095</f>
        <v>0</v>
      </c>
      <c r="H3095" s="25">
        <f>'101_parsed'!F3095</f>
        <v>0</v>
      </c>
    </row>
    <row r="3096" spans="1:8" x14ac:dyDescent="0.2">
      <c r="A3096" s="25">
        <f>'101_parsed'!A3096</f>
        <v>2518</v>
      </c>
      <c r="B3096" s="33">
        <f>'101_parsed'!B3096</f>
        <v>61910</v>
      </c>
      <c r="C3096" s="25" t="str">
        <f>INDEX(all_banks!O:O,MATCH(A3096,all_banks!H:H,0))</f>
        <v>КБ "Кубань Кредит" ООО (2518)</v>
      </c>
      <c r="D3096" s="25" t="str">
        <f>INDEX('101_accounts'!B:B,MATCH(B3096,'101_accounts'!A:A,0))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096" s="25">
        <f>'101_parsed'!C3096</f>
        <v>0</v>
      </c>
      <c r="F3096" s="25">
        <f>'101_parsed'!D3096</f>
        <v>0</v>
      </c>
      <c r="G3096" s="25">
        <f>'101_parsed'!E3096</f>
        <v>0</v>
      </c>
      <c r="H3096" s="25">
        <f>'101_parsed'!F3096</f>
        <v>0</v>
      </c>
    </row>
    <row r="3097" spans="1:8" x14ac:dyDescent="0.2">
      <c r="A3097" s="25">
        <f>'101_parsed'!A3097</f>
        <v>2518</v>
      </c>
      <c r="B3097" s="33">
        <f>'101_parsed'!B3097</f>
        <v>61911</v>
      </c>
      <c r="C3097" s="25" t="str">
        <f>INDEX(all_banks!O:O,MATCH(A3097,all_banks!H:H,0))</f>
        <v>КБ "Кубань Кредит" ООО (2518)</v>
      </c>
      <c r="D3097" s="25" t="str">
        <f>INDEX('101_accounts'!B:B,MATCH(B3097,'101_accounts'!A:A,0))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097" s="25">
        <f>'101_parsed'!C3097</f>
        <v>0</v>
      </c>
      <c r="F3097" s="25">
        <f>'101_parsed'!D3097</f>
        <v>0</v>
      </c>
      <c r="G3097" s="25">
        <f>'101_parsed'!E3097</f>
        <v>0</v>
      </c>
      <c r="H3097" s="25">
        <f>'101_parsed'!F3097</f>
        <v>0</v>
      </c>
    </row>
    <row r="3098" spans="1:8" x14ac:dyDescent="0.2">
      <c r="A3098" s="25">
        <f>'101_parsed'!A3098</f>
        <v>2518</v>
      </c>
      <c r="B3098" s="33">
        <f>'101_parsed'!B3098</f>
        <v>61912</v>
      </c>
      <c r="C3098" s="25" t="str">
        <f>INDEX(all_banks!O:O,MATCH(A3098,all_banks!H:H,0))</f>
        <v>КБ "Кубань Кредит" ООО (2518)</v>
      </c>
      <c r="D3098" s="25" t="str">
        <f>INDEX('101_accounts'!B:B,MATCH(B3098,'101_accounts'!A:A,0))</f>
        <v>61912   П  Резервы на возможные потери</v>
      </c>
      <c r="E3098" s="25">
        <f>'101_parsed'!C3098</f>
        <v>0</v>
      </c>
      <c r="F3098" s="25">
        <f>'101_parsed'!D3098</f>
        <v>0</v>
      </c>
      <c r="G3098" s="25">
        <f>'101_parsed'!E3098</f>
        <v>0</v>
      </c>
      <c r="H3098" s="25">
        <f>'101_parsed'!F3098</f>
        <v>0</v>
      </c>
    </row>
    <row r="3099" spans="1:8" x14ac:dyDescent="0.2">
      <c r="A3099" s="25">
        <f>'101_parsed'!A3099</f>
        <v>2518</v>
      </c>
      <c r="B3099" s="33">
        <f>'101_parsed'!B3099</f>
        <v>62001</v>
      </c>
      <c r="C3099" s="25" t="str">
        <f>INDEX(all_banks!O:O,MATCH(A3099,all_banks!H:H,0))</f>
        <v>КБ "Кубань Кредит" ООО (2518)</v>
      </c>
      <c r="D3099" s="25" t="str">
        <f>INDEX('101_accounts'!B:B,MATCH(B3099,'101_accounts'!A:A,0))</f>
        <v>62001   A  Долгосрочные активы, предназначенные для продажи</v>
      </c>
      <c r="E3099" s="25">
        <f>'101_parsed'!C3099</f>
        <v>64361</v>
      </c>
      <c r="F3099" s="25">
        <f>'101_parsed'!D3099</f>
        <v>0</v>
      </c>
      <c r="G3099" s="25">
        <f>'101_parsed'!E3099</f>
        <v>64361</v>
      </c>
      <c r="H3099" s="25">
        <f>'101_parsed'!F3099</f>
        <v>0</v>
      </c>
    </row>
    <row r="3100" spans="1:8" x14ac:dyDescent="0.2">
      <c r="A3100" s="25">
        <f>'101_parsed'!A3100</f>
        <v>2518</v>
      </c>
      <c r="B3100" s="33">
        <f>'101_parsed'!B3100</f>
        <v>62002</v>
      </c>
      <c r="C3100" s="25" t="str">
        <f>INDEX(all_banks!O:O,MATCH(A3100,all_banks!H:H,0))</f>
        <v>КБ "Кубань Кредит" ООО (2518)</v>
      </c>
      <c r="D3100" s="25" t="str">
        <f>INDEX('101_accounts'!B:B,MATCH(B3100,'101_accounts'!A:A,0))</f>
        <v>62002   П  Резервы на возможные потери</v>
      </c>
      <c r="E3100" s="25">
        <f>'101_parsed'!C3100</f>
        <v>0</v>
      </c>
      <c r="F3100" s="25">
        <f>'101_parsed'!D3100</f>
        <v>10261</v>
      </c>
      <c r="G3100" s="25">
        <f>'101_parsed'!E3100</f>
        <v>0</v>
      </c>
      <c r="H3100" s="25">
        <f>'101_parsed'!F3100</f>
        <v>10261</v>
      </c>
    </row>
    <row r="3101" spans="1:8" x14ac:dyDescent="0.2">
      <c r="A3101" s="25">
        <f>'101_parsed'!A3101</f>
        <v>2518</v>
      </c>
      <c r="B3101" s="33">
        <f>'101_parsed'!B3101</f>
        <v>62101</v>
      </c>
      <c r="C3101" s="25" t="str">
        <f>INDEX(all_banks!O:O,MATCH(A3101,all_banks!H:H,0))</f>
        <v>КБ "Кубань Кредит" ООО (2518)</v>
      </c>
      <c r="D3101" s="25" t="str">
        <f>INDEX('101_accounts'!B:B,MATCH(B3101,'101_accounts'!A:A,0))</f>
        <v>62101   A  Средства труда, полученные по договорам отступного, залога, назначение которых не определено</v>
      </c>
      <c r="E3101" s="25">
        <f>'101_parsed'!C3101</f>
        <v>0</v>
      </c>
      <c r="F3101" s="25">
        <f>'101_parsed'!D3101</f>
        <v>0</v>
      </c>
      <c r="G3101" s="25">
        <f>'101_parsed'!E3101</f>
        <v>0</v>
      </c>
      <c r="H3101" s="25">
        <f>'101_parsed'!F3101</f>
        <v>0</v>
      </c>
    </row>
    <row r="3102" spans="1:8" x14ac:dyDescent="0.2">
      <c r="A3102" s="25">
        <f>'101_parsed'!A3102</f>
        <v>2518</v>
      </c>
      <c r="B3102" s="33">
        <f>'101_parsed'!B3102</f>
        <v>62102</v>
      </c>
      <c r="C3102" s="25" t="str">
        <f>INDEX(all_banks!O:O,MATCH(A3102,all_banks!H:H,0))</f>
        <v>КБ "Кубань Кредит" ООО (2518)</v>
      </c>
      <c r="D3102" s="25" t="str">
        <f>INDEX('101_accounts'!B:B,MATCH(B3102,'101_accounts'!A:A,0))</f>
        <v>62102   A  Предметы труда, полученные по договорам отступного, залога, назначение которых не определено</v>
      </c>
      <c r="E3102" s="25">
        <f>'101_parsed'!C3102</f>
        <v>0</v>
      </c>
      <c r="F3102" s="25">
        <f>'101_parsed'!D3102</f>
        <v>0</v>
      </c>
      <c r="G3102" s="25">
        <f>'101_parsed'!E3102</f>
        <v>0</v>
      </c>
      <c r="H3102" s="25">
        <f>'101_parsed'!F3102</f>
        <v>0</v>
      </c>
    </row>
    <row r="3103" spans="1:8" x14ac:dyDescent="0.2">
      <c r="A3103" s="25">
        <f>'101_parsed'!A3103</f>
        <v>2518</v>
      </c>
      <c r="B3103" s="33">
        <f>'101_parsed'!B3103</f>
        <v>62103</v>
      </c>
      <c r="C3103" s="25" t="str">
        <f>INDEX(all_banks!O:O,MATCH(A3103,all_banks!H:H,0))</f>
        <v>КБ "Кубань Кредит" ООО (2518)</v>
      </c>
      <c r="D3103" s="25" t="str">
        <f>INDEX('101_accounts'!B:B,MATCH(B3103,'101_accounts'!A:A,0))</f>
        <v>62103   П  Резервы на возможные потери</v>
      </c>
      <c r="E3103" s="25">
        <f>'101_parsed'!C3103</f>
        <v>0</v>
      </c>
      <c r="F3103" s="25">
        <f>'101_parsed'!D3103</f>
        <v>0</v>
      </c>
      <c r="G3103" s="25">
        <f>'101_parsed'!E3103</f>
        <v>0</v>
      </c>
      <c r="H3103" s="25">
        <f>'101_parsed'!F3103</f>
        <v>0</v>
      </c>
    </row>
    <row r="3104" spans="1:8" x14ac:dyDescent="0.2">
      <c r="A3104" s="25">
        <f>'101_parsed'!A3104</f>
        <v>478</v>
      </c>
      <c r="B3104" s="33">
        <f>'101_parsed'!B3104</f>
        <v>60401</v>
      </c>
      <c r="C3104" s="25" t="str">
        <f>INDEX(all_banks!O:O,MATCH(A3104,all_banks!H:H,0))</f>
        <v>АО "Кубаньторгбанк" (478)</v>
      </c>
      <c r="D3104" s="25" t="str">
        <f>INDEX('101_accounts'!B:B,MATCH(B3104,'101_accounts'!A:A,0))</f>
        <v>60401   A  Основные средства (кроме земли) (c 13.02.2018)_x000D_Категория 1- Здания и сооружения (до 31.12.2002)</v>
      </c>
      <c r="E3104" s="25">
        <f>'101_parsed'!C3104</f>
        <v>31691</v>
      </c>
      <c r="F3104" s="25">
        <f>'101_parsed'!D3104</f>
        <v>0</v>
      </c>
      <c r="G3104" s="25">
        <f>'101_parsed'!E3104</f>
        <v>31680</v>
      </c>
      <c r="H3104" s="25">
        <f>'101_parsed'!F3104</f>
        <v>0</v>
      </c>
    </row>
    <row r="3105" spans="1:8" x14ac:dyDescent="0.2">
      <c r="A3105" s="25">
        <f>'101_parsed'!A3105</f>
        <v>478</v>
      </c>
      <c r="B3105" s="33">
        <f>'101_parsed'!B3105</f>
        <v>60404</v>
      </c>
      <c r="C3105" s="25" t="str">
        <f>INDEX(all_banks!O:O,MATCH(A3105,all_banks!H:H,0))</f>
        <v>АО "Кубаньторгбанк" (478)</v>
      </c>
      <c r="D3105" s="25" t="str">
        <f>INDEX('101_accounts'!B:B,MATCH(B3105,'101_accounts'!A:A,0))</f>
        <v>60404   A  Земля (c 13.02.2018)</v>
      </c>
      <c r="E3105" s="25">
        <f>'101_parsed'!C3105</f>
        <v>0</v>
      </c>
      <c r="F3105" s="25">
        <f>'101_parsed'!D3105</f>
        <v>0</v>
      </c>
      <c r="G3105" s="25">
        <f>'101_parsed'!E3105</f>
        <v>0</v>
      </c>
      <c r="H3105" s="25">
        <f>'101_parsed'!F3105</f>
        <v>0</v>
      </c>
    </row>
    <row r="3106" spans="1:8" x14ac:dyDescent="0.2">
      <c r="A3106" s="25">
        <f>'101_parsed'!A3106</f>
        <v>478</v>
      </c>
      <c r="B3106" s="33">
        <f>'101_parsed'!B3106</f>
        <v>60405</v>
      </c>
      <c r="C3106" s="25" t="str">
        <f>INDEX(all_banks!O:O,MATCH(A3106,all_banks!H:H,0))</f>
        <v>АО "Кубаньторгбанк" (478)</v>
      </c>
      <c r="D3106" s="25" t="str">
        <f>INDEX('101_accounts'!B:B,MATCH(B3106,'101_accounts'!A:A,0))</f>
        <v>60405   П
A (до 31.01.2003)  Резервы на возможные потери (c 13.02.2018)
Долгосрочно арендуемые основные средства (до 31.01.2003)</v>
      </c>
      <c r="E3106" s="25">
        <f>'101_parsed'!C3106</f>
        <v>0</v>
      </c>
      <c r="F3106" s="25">
        <f>'101_parsed'!D3106</f>
        <v>0</v>
      </c>
      <c r="G3106" s="25">
        <f>'101_parsed'!E3106</f>
        <v>0</v>
      </c>
      <c r="H3106" s="25">
        <f>'101_parsed'!F3106</f>
        <v>0</v>
      </c>
    </row>
    <row r="3107" spans="1:8" x14ac:dyDescent="0.2">
      <c r="A3107" s="25">
        <f>'101_parsed'!A3107</f>
        <v>478</v>
      </c>
      <c r="B3107" s="33">
        <f>'101_parsed'!B3107</f>
        <v>60414</v>
      </c>
      <c r="C3107" s="25" t="str">
        <f>INDEX(all_banks!O:O,MATCH(A3107,all_banks!H:H,0))</f>
        <v>АО "Кубаньторгбанк" (478)</v>
      </c>
      <c r="D3107" s="25" t="str">
        <f>INDEX('101_accounts'!B:B,MATCH(B3107,'101_accounts'!A:A,0))</f>
        <v>60414   П  Амортизация основных средств (кроме земли) (c 13.02.2018)</v>
      </c>
      <c r="E3107" s="25">
        <f>'101_parsed'!C3107</f>
        <v>0</v>
      </c>
      <c r="F3107" s="25">
        <f>'101_parsed'!D3107</f>
        <v>22733</v>
      </c>
      <c r="G3107" s="25">
        <f>'101_parsed'!E3107</f>
        <v>0</v>
      </c>
      <c r="H3107" s="25">
        <f>'101_parsed'!F3107</f>
        <v>23292</v>
      </c>
    </row>
    <row r="3108" spans="1:8" x14ac:dyDescent="0.2">
      <c r="A3108" s="25">
        <f>'101_parsed'!A3108</f>
        <v>478</v>
      </c>
      <c r="B3108" s="33">
        <f>'101_parsed'!B3108</f>
        <v>60415</v>
      </c>
      <c r="C3108" s="25" t="str">
        <f>INDEX(all_banks!O:O,MATCH(A3108,all_banks!H:H,0))</f>
        <v>АО "Кубаньторгбанк" (478)</v>
      </c>
      <c r="D3108" s="25" t="str">
        <f>INDEX('101_accounts'!B:B,MATCH(B3108,'101_accounts'!A:A,0))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108" s="25">
        <f>'101_parsed'!C3108</f>
        <v>0</v>
      </c>
      <c r="F3108" s="25">
        <f>'101_parsed'!D3108</f>
        <v>0</v>
      </c>
      <c r="G3108" s="25">
        <f>'101_parsed'!E3108</f>
        <v>0</v>
      </c>
      <c r="H3108" s="25">
        <f>'101_parsed'!F3108</f>
        <v>0</v>
      </c>
    </row>
    <row r="3109" spans="1:8" x14ac:dyDescent="0.2">
      <c r="A3109" s="25">
        <f>'101_parsed'!A3109</f>
        <v>478</v>
      </c>
      <c r="B3109" s="33">
        <f>'101_parsed'!B3109</f>
        <v>61901</v>
      </c>
      <c r="C3109" s="25" t="str">
        <f>INDEX(all_banks!O:O,MATCH(A3109,all_banks!H:H,0))</f>
        <v>АО "Кубаньторгбанк" (478)</v>
      </c>
      <c r="D3109" s="25" t="str">
        <f>INDEX('101_accounts'!B:B,MATCH(B3109,'101_accounts'!A:A,0))</f>
        <v>61901   A  Земля, временно неиспользуемая в основной деятельности</v>
      </c>
      <c r="E3109" s="25">
        <f>'101_parsed'!C3109</f>
        <v>0</v>
      </c>
      <c r="F3109" s="25">
        <f>'101_parsed'!D3109</f>
        <v>0</v>
      </c>
      <c r="G3109" s="25">
        <f>'101_parsed'!E3109</f>
        <v>0</v>
      </c>
      <c r="H3109" s="25">
        <f>'101_parsed'!F3109</f>
        <v>0</v>
      </c>
    </row>
    <row r="3110" spans="1:8" x14ac:dyDescent="0.2">
      <c r="A3110" s="25">
        <f>'101_parsed'!A3110</f>
        <v>478</v>
      </c>
      <c r="B3110" s="33">
        <f>'101_parsed'!B3110</f>
        <v>61902</v>
      </c>
      <c r="C3110" s="25" t="str">
        <f>INDEX(all_banks!O:O,MATCH(A3110,all_banks!H:H,0))</f>
        <v>АО "Кубаньторгбанк" (478)</v>
      </c>
      <c r="D3110" s="25" t="str">
        <f>INDEX('101_accounts'!B:B,MATCH(B3110,'101_accounts'!A:A,0))</f>
        <v>61902   A  Земля, временно неиспользуемая в основной деятельности, переданная в аренду</v>
      </c>
      <c r="E3110" s="25">
        <f>'101_parsed'!C3110</f>
        <v>0</v>
      </c>
      <c r="F3110" s="25">
        <f>'101_parsed'!D3110</f>
        <v>0</v>
      </c>
      <c r="G3110" s="25">
        <f>'101_parsed'!E3110</f>
        <v>0</v>
      </c>
      <c r="H3110" s="25">
        <f>'101_parsed'!F3110</f>
        <v>0</v>
      </c>
    </row>
    <row r="3111" spans="1:8" x14ac:dyDescent="0.2">
      <c r="A3111" s="25">
        <f>'101_parsed'!A3111</f>
        <v>478</v>
      </c>
      <c r="B3111" s="33">
        <f>'101_parsed'!B3111</f>
        <v>61903</v>
      </c>
      <c r="C3111" s="25" t="str">
        <f>INDEX(all_banks!O:O,MATCH(A3111,all_banks!H:H,0))</f>
        <v>АО "Кубаньторгбанк" (478)</v>
      </c>
      <c r="D3111" s="25" t="str">
        <f>INDEX('101_accounts'!B:B,MATCH(B3111,'101_accounts'!A:A,0))</f>
        <v>61903   A  Недвижимость (кроме земли), временно неиспользуемая в основной деятельности</v>
      </c>
      <c r="E3111" s="25">
        <f>'101_parsed'!C3111</f>
        <v>0</v>
      </c>
      <c r="F3111" s="25">
        <f>'101_parsed'!D3111</f>
        <v>0</v>
      </c>
      <c r="G3111" s="25">
        <f>'101_parsed'!E3111</f>
        <v>0</v>
      </c>
      <c r="H3111" s="25">
        <f>'101_parsed'!F3111</f>
        <v>0</v>
      </c>
    </row>
    <row r="3112" spans="1:8" x14ac:dyDescent="0.2">
      <c r="A3112" s="25">
        <f>'101_parsed'!A3112</f>
        <v>478</v>
      </c>
      <c r="B3112" s="33">
        <f>'101_parsed'!B3112</f>
        <v>61904</v>
      </c>
      <c r="C3112" s="25" t="str">
        <f>INDEX(all_banks!O:O,MATCH(A3112,all_banks!H:H,0))</f>
        <v>АО "Кубаньторгбанк" (478)</v>
      </c>
      <c r="D3112" s="25" t="str">
        <f>INDEX('101_accounts'!B:B,MATCH(B3112,'101_accounts'!A:A,0))</f>
        <v>61904   A  Недвижимость (кроме земли), временно неиспользуемая в основной деятельности, переданная в аренду</v>
      </c>
      <c r="E3112" s="25">
        <f>'101_parsed'!C3112</f>
        <v>0</v>
      </c>
      <c r="F3112" s="25">
        <f>'101_parsed'!D3112</f>
        <v>0</v>
      </c>
      <c r="G3112" s="25">
        <f>'101_parsed'!E3112</f>
        <v>0</v>
      </c>
      <c r="H3112" s="25">
        <f>'101_parsed'!F3112</f>
        <v>0</v>
      </c>
    </row>
    <row r="3113" spans="1:8" x14ac:dyDescent="0.2">
      <c r="A3113" s="25">
        <f>'101_parsed'!A3113</f>
        <v>478</v>
      </c>
      <c r="B3113" s="33">
        <f>'101_parsed'!B3113</f>
        <v>61905</v>
      </c>
      <c r="C3113" s="25" t="str">
        <f>INDEX(all_banks!O:O,MATCH(A3113,all_banks!H:H,0))</f>
        <v>АО "Кубаньторгбанк" (478)</v>
      </c>
      <c r="D3113" s="25" t="str">
        <f>INDEX('101_accounts'!B:B,MATCH(B3113,'101_accounts'!A:A,0))</f>
        <v>61905   A  Земля, временно неиспользуемая в основной деятельности, учитываемая по справедливой стоимости</v>
      </c>
      <c r="E3113" s="25">
        <f>'101_parsed'!C3113</f>
        <v>0</v>
      </c>
      <c r="F3113" s="25">
        <f>'101_parsed'!D3113</f>
        <v>0</v>
      </c>
      <c r="G3113" s="25">
        <f>'101_parsed'!E3113</f>
        <v>0</v>
      </c>
      <c r="H3113" s="25">
        <f>'101_parsed'!F3113</f>
        <v>0</v>
      </c>
    </row>
    <row r="3114" spans="1:8" x14ac:dyDescent="0.2">
      <c r="A3114" s="25">
        <f>'101_parsed'!A3114</f>
        <v>478</v>
      </c>
      <c r="B3114" s="33">
        <f>'101_parsed'!B3114</f>
        <v>61906</v>
      </c>
      <c r="C3114" s="25" t="str">
        <f>INDEX(all_banks!O:O,MATCH(A3114,all_banks!H:H,0))</f>
        <v>АО "Кубаньторгбанк" (478)</v>
      </c>
      <c r="D3114" s="25" t="str">
        <f>INDEX('101_accounts'!B:B,MATCH(B3114,'101_accounts'!A:A,0))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114" s="25">
        <f>'101_parsed'!C3114</f>
        <v>0</v>
      </c>
      <c r="F3114" s="25">
        <f>'101_parsed'!D3114</f>
        <v>0</v>
      </c>
      <c r="G3114" s="25">
        <f>'101_parsed'!E3114</f>
        <v>0</v>
      </c>
      <c r="H3114" s="25">
        <f>'101_parsed'!F3114</f>
        <v>0</v>
      </c>
    </row>
    <row r="3115" spans="1:8" x14ac:dyDescent="0.2">
      <c r="A3115" s="25">
        <f>'101_parsed'!A3115</f>
        <v>478</v>
      </c>
      <c r="B3115" s="33">
        <f>'101_parsed'!B3115</f>
        <v>61907</v>
      </c>
      <c r="C3115" s="25" t="str">
        <f>INDEX(all_banks!O:O,MATCH(A3115,all_banks!H:H,0))</f>
        <v>АО "Кубаньторгбанк" (478)</v>
      </c>
      <c r="D3115" s="25" t="str">
        <f>INDEX('101_accounts'!B:B,MATCH(B3115,'101_accounts'!A:A,0))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115" s="25">
        <f>'101_parsed'!C3115</f>
        <v>0</v>
      </c>
      <c r="F3115" s="25">
        <f>'101_parsed'!D3115</f>
        <v>0</v>
      </c>
      <c r="G3115" s="25">
        <f>'101_parsed'!E3115</f>
        <v>0</v>
      </c>
      <c r="H3115" s="25">
        <f>'101_parsed'!F3115</f>
        <v>0</v>
      </c>
    </row>
    <row r="3116" spans="1:8" x14ac:dyDescent="0.2">
      <c r="A3116" s="25">
        <f>'101_parsed'!A3116</f>
        <v>478</v>
      </c>
      <c r="B3116" s="33">
        <f>'101_parsed'!B3116</f>
        <v>61908</v>
      </c>
      <c r="C3116" s="25" t="str">
        <f>INDEX(all_banks!O:O,MATCH(A3116,all_banks!H:H,0))</f>
        <v>АО "Кубаньторгбанк" (478)</v>
      </c>
      <c r="D3116" s="25" t="str">
        <f>INDEX('101_accounts'!B:B,MATCH(B3116,'101_accounts'!A:A,0))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116" s="25">
        <f>'101_parsed'!C3116</f>
        <v>0</v>
      </c>
      <c r="F3116" s="25">
        <f>'101_parsed'!D3116</f>
        <v>0</v>
      </c>
      <c r="G3116" s="25">
        <f>'101_parsed'!E3116</f>
        <v>0</v>
      </c>
      <c r="H3116" s="25">
        <f>'101_parsed'!F3116</f>
        <v>0</v>
      </c>
    </row>
    <row r="3117" spans="1:8" x14ac:dyDescent="0.2">
      <c r="A3117" s="25">
        <f>'101_parsed'!A3117</f>
        <v>478</v>
      </c>
      <c r="B3117" s="33">
        <f>'101_parsed'!B3117</f>
        <v>61909</v>
      </c>
      <c r="C3117" s="25" t="str">
        <f>INDEX(all_banks!O:O,MATCH(A3117,all_banks!H:H,0))</f>
        <v>АО "Кубаньторгбанк" (478)</v>
      </c>
      <c r="D3117" s="25" t="str">
        <f>INDEX('101_accounts'!B:B,MATCH(B3117,'101_accounts'!A:A,0))</f>
        <v>61909   П  Амортизация недвижимости (кроме земли), временно неиспользуемой в основной деятельности</v>
      </c>
      <c r="E3117" s="25">
        <f>'101_parsed'!C3117</f>
        <v>0</v>
      </c>
      <c r="F3117" s="25">
        <f>'101_parsed'!D3117</f>
        <v>0</v>
      </c>
      <c r="G3117" s="25">
        <f>'101_parsed'!E3117</f>
        <v>0</v>
      </c>
      <c r="H3117" s="25">
        <f>'101_parsed'!F3117</f>
        <v>0</v>
      </c>
    </row>
    <row r="3118" spans="1:8" x14ac:dyDescent="0.2">
      <c r="A3118" s="25">
        <f>'101_parsed'!A3118</f>
        <v>478</v>
      </c>
      <c r="B3118" s="33">
        <f>'101_parsed'!B3118</f>
        <v>61910</v>
      </c>
      <c r="C3118" s="25" t="str">
        <f>INDEX(all_banks!O:O,MATCH(A3118,all_banks!H:H,0))</f>
        <v>АО "Кубаньторгбанк" (478)</v>
      </c>
      <c r="D3118" s="25" t="str">
        <f>INDEX('101_accounts'!B:B,MATCH(B3118,'101_accounts'!A:A,0))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118" s="25">
        <f>'101_parsed'!C3118</f>
        <v>0</v>
      </c>
      <c r="F3118" s="25">
        <f>'101_parsed'!D3118</f>
        <v>0</v>
      </c>
      <c r="G3118" s="25">
        <f>'101_parsed'!E3118</f>
        <v>0</v>
      </c>
      <c r="H3118" s="25">
        <f>'101_parsed'!F3118</f>
        <v>0</v>
      </c>
    </row>
    <row r="3119" spans="1:8" x14ac:dyDescent="0.2">
      <c r="A3119" s="25">
        <f>'101_parsed'!A3119</f>
        <v>478</v>
      </c>
      <c r="B3119" s="33">
        <f>'101_parsed'!B3119</f>
        <v>61911</v>
      </c>
      <c r="C3119" s="25" t="str">
        <f>INDEX(all_banks!O:O,MATCH(A3119,all_banks!H:H,0))</f>
        <v>АО "Кубаньторгбанк" (478)</v>
      </c>
      <c r="D3119" s="25" t="str">
        <f>INDEX('101_accounts'!B:B,MATCH(B3119,'101_accounts'!A:A,0))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119" s="25">
        <f>'101_parsed'!C3119</f>
        <v>0</v>
      </c>
      <c r="F3119" s="25">
        <f>'101_parsed'!D3119</f>
        <v>0</v>
      </c>
      <c r="G3119" s="25">
        <f>'101_parsed'!E3119</f>
        <v>0</v>
      </c>
      <c r="H3119" s="25">
        <f>'101_parsed'!F3119</f>
        <v>0</v>
      </c>
    </row>
    <row r="3120" spans="1:8" x14ac:dyDescent="0.2">
      <c r="A3120" s="25">
        <f>'101_parsed'!A3120</f>
        <v>478</v>
      </c>
      <c r="B3120" s="33">
        <f>'101_parsed'!B3120</f>
        <v>61912</v>
      </c>
      <c r="C3120" s="25" t="str">
        <f>INDEX(all_banks!O:O,MATCH(A3120,all_banks!H:H,0))</f>
        <v>АО "Кубаньторгбанк" (478)</v>
      </c>
      <c r="D3120" s="25" t="str">
        <f>INDEX('101_accounts'!B:B,MATCH(B3120,'101_accounts'!A:A,0))</f>
        <v>61912   П  Резервы на возможные потери</v>
      </c>
      <c r="E3120" s="25">
        <f>'101_parsed'!C3120</f>
        <v>0</v>
      </c>
      <c r="F3120" s="25">
        <f>'101_parsed'!D3120</f>
        <v>0</v>
      </c>
      <c r="G3120" s="25">
        <f>'101_parsed'!E3120</f>
        <v>0</v>
      </c>
      <c r="H3120" s="25">
        <f>'101_parsed'!F3120</f>
        <v>0</v>
      </c>
    </row>
    <row r="3121" spans="1:8" x14ac:dyDescent="0.2">
      <c r="A3121" s="25">
        <f>'101_parsed'!A3121</f>
        <v>478</v>
      </c>
      <c r="B3121" s="33">
        <f>'101_parsed'!B3121</f>
        <v>62001</v>
      </c>
      <c r="C3121" s="25" t="str">
        <f>INDEX(all_banks!O:O,MATCH(A3121,all_banks!H:H,0))</f>
        <v>АО "Кубаньторгбанк" (478)</v>
      </c>
      <c r="D3121" s="25" t="str">
        <f>INDEX('101_accounts'!B:B,MATCH(B3121,'101_accounts'!A:A,0))</f>
        <v>62001   A  Долгосрочные активы, предназначенные для продажи</v>
      </c>
      <c r="E3121" s="25">
        <f>'101_parsed'!C3121</f>
        <v>9000</v>
      </c>
      <c r="F3121" s="25">
        <f>'101_parsed'!D3121</f>
        <v>0</v>
      </c>
      <c r="G3121" s="25">
        <f>'101_parsed'!E3121</f>
        <v>9000</v>
      </c>
      <c r="H3121" s="25">
        <f>'101_parsed'!F3121</f>
        <v>0</v>
      </c>
    </row>
    <row r="3122" spans="1:8" x14ac:dyDescent="0.2">
      <c r="A3122" s="25">
        <f>'101_parsed'!A3122</f>
        <v>478</v>
      </c>
      <c r="B3122" s="33">
        <f>'101_parsed'!B3122</f>
        <v>62002</v>
      </c>
      <c r="C3122" s="25" t="str">
        <f>INDEX(all_banks!O:O,MATCH(A3122,all_banks!H:H,0))</f>
        <v>АО "Кубаньторгбанк" (478)</v>
      </c>
      <c r="D3122" s="25" t="str">
        <f>INDEX('101_accounts'!B:B,MATCH(B3122,'101_accounts'!A:A,0))</f>
        <v>62002   П  Резервы на возможные потери</v>
      </c>
      <c r="E3122" s="25">
        <f>'101_parsed'!C3122</f>
        <v>0</v>
      </c>
      <c r="F3122" s="25">
        <f>'101_parsed'!D3122</f>
        <v>900</v>
      </c>
      <c r="G3122" s="25">
        <f>'101_parsed'!E3122</f>
        <v>0</v>
      </c>
      <c r="H3122" s="25">
        <f>'101_parsed'!F3122</f>
        <v>900</v>
      </c>
    </row>
    <row r="3123" spans="1:8" x14ac:dyDescent="0.2">
      <c r="A3123" s="25">
        <f>'101_parsed'!A3123</f>
        <v>478</v>
      </c>
      <c r="B3123" s="33">
        <f>'101_parsed'!B3123</f>
        <v>62101</v>
      </c>
      <c r="C3123" s="25" t="str">
        <f>INDEX(all_banks!O:O,MATCH(A3123,all_banks!H:H,0))</f>
        <v>АО "Кубаньторгбанк" (478)</v>
      </c>
      <c r="D3123" s="25" t="str">
        <f>INDEX('101_accounts'!B:B,MATCH(B3123,'101_accounts'!A:A,0))</f>
        <v>62101   A  Средства труда, полученные по договорам отступного, залога, назначение которых не определено</v>
      </c>
      <c r="E3123" s="25">
        <f>'101_parsed'!C3123</f>
        <v>0</v>
      </c>
      <c r="F3123" s="25">
        <f>'101_parsed'!D3123</f>
        <v>0</v>
      </c>
      <c r="G3123" s="25">
        <f>'101_parsed'!E3123</f>
        <v>0</v>
      </c>
      <c r="H3123" s="25">
        <f>'101_parsed'!F3123</f>
        <v>0</v>
      </c>
    </row>
    <row r="3124" spans="1:8" x14ac:dyDescent="0.2">
      <c r="A3124" s="25">
        <f>'101_parsed'!A3124</f>
        <v>478</v>
      </c>
      <c r="B3124" s="33">
        <f>'101_parsed'!B3124</f>
        <v>62102</v>
      </c>
      <c r="C3124" s="25" t="str">
        <f>INDEX(all_banks!O:O,MATCH(A3124,all_banks!H:H,0))</f>
        <v>АО "Кубаньторгбанк" (478)</v>
      </c>
      <c r="D3124" s="25" t="str">
        <f>INDEX('101_accounts'!B:B,MATCH(B3124,'101_accounts'!A:A,0))</f>
        <v>62102   A  Предметы труда, полученные по договорам отступного, залога, назначение которых не определено</v>
      </c>
      <c r="E3124" s="25">
        <f>'101_parsed'!C3124</f>
        <v>0</v>
      </c>
      <c r="F3124" s="25">
        <f>'101_parsed'!D3124</f>
        <v>0</v>
      </c>
      <c r="G3124" s="25">
        <f>'101_parsed'!E3124</f>
        <v>0</v>
      </c>
      <c r="H3124" s="25">
        <f>'101_parsed'!F3124</f>
        <v>0</v>
      </c>
    </row>
    <row r="3125" spans="1:8" x14ac:dyDescent="0.2">
      <c r="A3125" s="25">
        <f>'101_parsed'!A3125</f>
        <v>478</v>
      </c>
      <c r="B3125" s="33">
        <f>'101_parsed'!B3125</f>
        <v>62103</v>
      </c>
      <c r="C3125" s="25" t="str">
        <f>INDEX(all_banks!O:O,MATCH(A3125,all_banks!H:H,0))</f>
        <v>АО "Кубаньторгбанк" (478)</v>
      </c>
      <c r="D3125" s="25" t="str">
        <f>INDEX('101_accounts'!B:B,MATCH(B3125,'101_accounts'!A:A,0))</f>
        <v>62103   П  Резервы на возможные потери</v>
      </c>
      <c r="E3125" s="25">
        <f>'101_parsed'!C3125</f>
        <v>0</v>
      </c>
      <c r="F3125" s="25">
        <f>'101_parsed'!D3125</f>
        <v>0</v>
      </c>
      <c r="G3125" s="25">
        <f>'101_parsed'!E3125</f>
        <v>0</v>
      </c>
      <c r="H3125" s="25">
        <f>'101_parsed'!F3125</f>
        <v>0</v>
      </c>
    </row>
    <row r="3126" spans="1:8" x14ac:dyDescent="0.2">
      <c r="A3126" s="25">
        <f>'101_parsed'!A3126</f>
        <v>2868</v>
      </c>
      <c r="B3126" s="33">
        <f>'101_parsed'!B3126</f>
        <v>60401</v>
      </c>
      <c r="C3126" s="25" t="str">
        <f>INDEX(all_banks!O:O,MATCH(A3126,all_banks!H:H,0))</f>
        <v>АКБ "Кузбассхимбанк" (ПАО) (2868)</v>
      </c>
      <c r="D3126" s="25" t="str">
        <f>INDEX('101_accounts'!B:B,MATCH(B3126,'101_accounts'!A:A,0))</f>
        <v>60401   A  Основные средства (кроме земли) (c 13.02.2018)_x000D_Категория 1- Здания и сооружения (до 31.12.2002)</v>
      </c>
      <c r="E3126" s="25">
        <f>'101_parsed'!C3126</f>
        <v>103598</v>
      </c>
      <c r="F3126" s="25">
        <f>'101_parsed'!D3126</f>
        <v>0</v>
      </c>
      <c r="G3126" s="25">
        <f>'101_parsed'!E3126</f>
        <v>104311</v>
      </c>
      <c r="H3126" s="25">
        <f>'101_parsed'!F3126</f>
        <v>0</v>
      </c>
    </row>
    <row r="3127" spans="1:8" x14ac:dyDescent="0.2">
      <c r="A3127" s="25">
        <f>'101_parsed'!A3127</f>
        <v>2868</v>
      </c>
      <c r="B3127" s="33">
        <f>'101_parsed'!B3127</f>
        <v>60404</v>
      </c>
      <c r="C3127" s="25" t="str">
        <f>INDEX(all_banks!O:O,MATCH(A3127,all_banks!H:H,0))</f>
        <v>АКБ "Кузбассхимбанк" (ПАО) (2868)</v>
      </c>
      <c r="D3127" s="25" t="str">
        <f>INDEX('101_accounts'!B:B,MATCH(B3127,'101_accounts'!A:A,0))</f>
        <v>60404   A  Земля (c 13.02.2018)</v>
      </c>
      <c r="E3127" s="25">
        <f>'101_parsed'!C3127</f>
        <v>8180</v>
      </c>
      <c r="F3127" s="25">
        <f>'101_parsed'!D3127</f>
        <v>0</v>
      </c>
      <c r="G3127" s="25">
        <f>'101_parsed'!E3127</f>
        <v>8180</v>
      </c>
      <c r="H3127" s="25">
        <f>'101_parsed'!F3127</f>
        <v>0</v>
      </c>
    </row>
    <row r="3128" spans="1:8" x14ac:dyDescent="0.2">
      <c r="A3128" s="25">
        <f>'101_parsed'!A3128</f>
        <v>2868</v>
      </c>
      <c r="B3128" s="33">
        <f>'101_parsed'!B3128</f>
        <v>60405</v>
      </c>
      <c r="C3128" s="25" t="str">
        <f>INDEX(all_banks!O:O,MATCH(A3128,all_banks!H:H,0))</f>
        <v>АКБ "Кузбассхимбанк" (ПАО) (2868)</v>
      </c>
      <c r="D3128" s="25" t="str">
        <f>INDEX('101_accounts'!B:B,MATCH(B3128,'101_accounts'!A:A,0))</f>
        <v>60405   П
A (до 31.01.2003)  Резервы на возможные потери (c 13.02.2018)
Долгосрочно арендуемые основные средства (до 31.01.2003)</v>
      </c>
      <c r="E3128" s="25">
        <f>'101_parsed'!C3128</f>
        <v>0</v>
      </c>
      <c r="F3128" s="25">
        <f>'101_parsed'!D3128</f>
        <v>358</v>
      </c>
      <c r="G3128" s="25">
        <f>'101_parsed'!E3128</f>
        <v>0</v>
      </c>
      <c r="H3128" s="25">
        <f>'101_parsed'!F3128</f>
        <v>0</v>
      </c>
    </row>
    <row r="3129" spans="1:8" x14ac:dyDescent="0.2">
      <c r="A3129" s="25">
        <f>'101_parsed'!A3129</f>
        <v>2868</v>
      </c>
      <c r="B3129" s="33">
        <f>'101_parsed'!B3129</f>
        <v>60414</v>
      </c>
      <c r="C3129" s="25" t="str">
        <f>INDEX(all_banks!O:O,MATCH(A3129,all_banks!H:H,0))</f>
        <v>АКБ "Кузбассхимбанк" (ПАО) (2868)</v>
      </c>
      <c r="D3129" s="25" t="str">
        <f>INDEX('101_accounts'!B:B,MATCH(B3129,'101_accounts'!A:A,0))</f>
        <v>60414   П  Амортизация основных средств (кроме земли) (c 13.02.2018)</v>
      </c>
      <c r="E3129" s="25">
        <f>'101_parsed'!C3129</f>
        <v>0</v>
      </c>
      <c r="F3129" s="25">
        <f>'101_parsed'!D3129</f>
        <v>9412</v>
      </c>
      <c r="G3129" s="25">
        <f>'101_parsed'!E3129</f>
        <v>0</v>
      </c>
      <c r="H3129" s="25">
        <f>'101_parsed'!F3129</f>
        <v>10546</v>
      </c>
    </row>
    <row r="3130" spans="1:8" x14ac:dyDescent="0.2">
      <c r="A3130" s="25">
        <f>'101_parsed'!A3130</f>
        <v>2868</v>
      </c>
      <c r="B3130" s="33">
        <f>'101_parsed'!B3130</f>
        <v>60415</v>
      </c>
      <c r="C3130" s="25" t="str">
        <f>INDEX(all_banks!O:O,MATCH(A3130,all_banks!H:H,0))</f>
        <v>АКБ "Кузбассхимбанк" (ПАО) (2868)</v>
      </c>
      <c r="D3130" s="25" t="str">
        <f>INDEX('101_accounts'!B:B,MATCH(B3130,'101_accounts'!A:A,0))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130" s="25">
        <f>'101_parsed'!C3130</f>
        <v>439</v>
      </c>
      <c r="F3130" s="25">
        <f>'101_parsed'!D3130</f>
        <v>0</v>
      </c>
      <c r="G3130" s="25">
        <f>'101_parsed'!E3130</f>
        <v>200</v>
      </c>
      <c r="H3130" s="25">
        <f>'101_parsed'!F3130</f>
        <v>0</v>
      </c>
    </row>
    <row r="3131" spans="1:8" x14ac:dyDescent="0.2">
      <c r="A3131" s="25">
        <f>'101_parsed'!A3131</f>
        <v>2868</v>
      </c>
      <c r="B3131" s="33">
        <f>'101_parsed'!B3131</f>
        <v>61901</v>
      </c>
      <c r="C3131" s="25" t="str">
        <f>INDEX(all_banks!O:O,MATCH(A3131,all_banks!H:H,0))</f>
        <v>АКБ "Кузбассхимбанк" (ПАО) (2868)</v>
      </c>
      <c r="D3131" s="25" t="str">
        <f>INDEX('101_accounts'!B:B,MATCH(B3131,'101_accounts'!A:A,0))</f>
        <v>61901   A  Земля, временно неиспользуемая в основной деятельности</v>
      </c>
      <c r="E3131" s="25">
        <f>'101_parsed'!C3131</f>
        <v>15536</v>
      </c>
      <c r="F3131" s="25">
        <f>'101_parsed'!D3131</f>
        <v>0</v>
      </c>
      <c r="G3131" s="25">
        <f>'101_parsed'!E3131</f>
        <v>15536</v>
      </c>
      <c r="H3131" s="25">
        <f>'101_parsed'!F3131</f>
        <v>0</v>
      </c>
    </row>
    <row r="3132" spans="1:8" x14ac:dyDescent="0.2">
      <c r="A3132" s="25">
        <f>'101_parsed'!A3132</f>
        <v>2868</v>
      </c>
      <c r="B3132" s="33">
        <f>'101_parsed'!B3132</f>
        <v>61902</v>
      </c>
      <c r="C3132" s="25" t="str">
        <f>INDEX(all_banks!O:O,MATCH(A3132,all_banks!H:H,0))</f>
        <v>АКБ "Кузбассхимбанк" (ПАО) (2868)</v>
      </c>
      <c r="D3132" s="25" t="str">
        <f>INDEX('101_accounts'!B:B,MATCH(B3132,'101_accounts'!A:A,0))</f>
        <v>61902   A  Земля, временно неиспользуемая в основной деятельности, переданная в аренду</v>
      </c>
      <c r="E3132" s="25">
        <f>'101_parsed'!C3132</f>
        <v>0</v>
      </c>
      <c r="F3132" s="25">
        <f>'101_parsed'!D3132</f>
        <v>0</v>
      </c>
      <c r="G3132" s="25">
        <f>'101_parsed'!E3132</f>
        <v>0</v>
      </c>
      <c r="H3132" s="25">
        <f>'101_parsed'!F3132</f>
        <v>0</v>
      </c>
    </row>
    <row r="3133" spans="1:8" x14ac:dyDescent="0.2">
      <c r="A3133" s="25">
        <f>'101_parsed'!A3133</f>
        <v>2868</v>
      </c>
      <c r="B3133" s="33">
        <f>'101_parsed'!B3133</f>
        <v>61903</v>
      </c>
      <c r="C3133" s="25" t="str">
        <f>INDEX(all_banks!O:O,MATCH(A3133,all_banks!H:H,0))</f>
        <v>АКБ "Кузбассхимбанк" (ПАО) (2868)</v>
      </c>
      <c r="D3133" s="25" t="str">
        <f>INDEX('101_accounts'!B:B,MATCH(B3133,'101_accounts'!A:A,0))</f>
        <v>61903   A  Недвижимость (кроме земли), временно неиспользуемая в основной деятельности</v>
      </c>
      <c r="E3133" s="25">
        <f>'101_parsed'!C3133</f>
        <v>3</v>
      </c>
      <c r="F3133" s="25">
        <f>'101_parsed'!D3133</f>
        <v>0</v>
      </c>
      <c r="G3133" s="25">
        <f>'101_parsed'!E3133</f>
        <v>0</v>
      </c>
      <c r="H3133" s="25">
        <f>'101_parsed'!F3133</f>
        <v>0</v>
      </c>
    </row>
    <row r="3134" spans="1:8" x14ac:dyDescent="0.2">
      <c r="A3134" s="25">
        <f>'101_parsed'!A3134</f>
        <v>2868</v>
      </c>
      <c r="B3134" s="33">
        <f>'101_parsed'!B3134</f>
        <v>61904</v>
      </c>
      <c r="C3134" s="25" t="str">
        <f>INDEX(all_banks!O:O,MATCH(A3134,all_banks!H:H,0))</f>
        <v>АКБ "Кузбассхимбанк" (ПАО) (2868)</v>
      </c>
      <c r="D3134" s="25" t="str">
        <f>INDEX('101_accounts'!B:B,MATCH(B3134,'101_accounts'!A:A,0))</f>
        <v>61904   A  Недвижимость (кроме земли), временно неиспользуемая в основной деятельности, переданная в аренду</v>
      </c>
      <c r="E3134" s="25">
        <f>'101_parsed'!C3134</f>
        <v>0</v>
      </c>
      <c r="F3134" s="25">
        <f>'101_parsed'!D3134</f>
        <v>0</v>
      </c>
      <c r="G3134" s="25">
        <f>'101_parsed'!E3134</f>
        <v>0</v>
      </c>
      <c r="H3134" s="25">
        <f>'101_parsed'!F3134</f>
        <v>0</v>
      </c>
    </row>
    <row r="3135" spans="1:8" x14ac:dyDescent="0.2">
      <c r="A3135" s="25">
        <f>'101_parsed'!A3135</f>
        <v>2868</v>
      </c>
      <c r="B3135" s="33">
        <f>'101_parsed'!B3135</f>
        <v>61905</v>
      </c>
      <c r="C3135" s="25" t="str">
        <f>INDEX(all_banks!O:O,MATCH(A3135,all_banks!H:H,0))</f>
        <v>АКБ "Кузбассхимбанк" (ПАО) (2868)</v>
      </c>
      <c r="D3135" s="25" t="str">
        <f>INDEX('101_accounts'!B:B,MATCH(B3135,'101_accounts'!A:A,0))</f>
        <v>61905   A  Земля, временно неиспользуемая в основной деятельности, учитываемая по справедливой стоимости</v>
      </c>
      <c r="E3135" s="25">
        <f>'101_parsed'!C3135</f>
        <v>99654</v>
      </c>
      <c r="F3135" s="25">
        <f>'101_parsed'!D3135</f>
        <v>0</v>
      </c>
      <c r="G3135" s="25">
        <f>'101_parsed'!E3135</f>
        <v>99654</v>
      </c>
      <c r="H3135" s="25">
        <f>'101_parsed'!F3135</f>
        <v>0</v>
      </c>
    </row>
    <row r="3136" spans="1:8" x14ac:dyDescent="0.2">
      <c r="A3136" s="25">
        <f>'101_parsed'!A3136</f>
        <v>2868</v>
      </c>
      <c r="B3136" s="33">
        <f>'101_parsed'!B3136</f>
        <v>61906</v>
      </c>
      <c r="C3136" s="25" t="str">
        <f>INDEX(all_banks!O:O,MATCH(A3136,all_banks!H:H,0))</f>
        <v>АКБ "Кузбассхимбанк" (ПАО) (2868)</v>
      </c>
      <c r="D3136" s="25" t="str">
        <f>INDEX('101_accounts'!B:B,MATCH(B3136,'101_accounts'!A:A,0))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136" s="25">
        <f>'101_parsed'!C3136</f>
        <v>15191</v>
      </c>
      <c r="F3136" s="25">
        <f>'101_parsed'!D3136</f>
        <v>0</v>
      </c>
      <c r="G3136" s="25">
        <f>'101_parsed'!E3136</f>
        <v>15191</v>
      </c>
      <c r="H3136" s="25">
        <f>'101_parsed'!F3136</f>
        <v>0</v>
      </c>
    </row>
    <row r="3137" spans="1:8" x14ac:dyDescent="0.2">
      <c r="A3137" s="25">
        <f>'101_parsed'!A3137</f>
        <v>2868</v>
      </c>
      <c r="B3137" s="33">
        <f>'101_parsed'!B3137</f>
        <v>61907</v>
      </c>
      <c r="C3137" s="25" t="str">
        <f>INDEX(all_banks!O:O,MATCH(A3137,all_banks!H:H,0))</f>
        <v>АКБ "Кузбассхимбанк" (ПАО) (2868)</v>
      </c>
      <c r="D3137" s="25" t="str">
        <f>INDEX('101_accounts'!B:B,MATCH(B3137,'101_accounts'!A:A,0))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137" s="25">
        <f>'101_parsed'!C3137</f>
        <v>0</v>
      </c>
      <c r="F3137" s="25">
        <f>'101_parsed'!D3137</f>
        <v>0</v>
      </c>
      <c r="G3137" s="25">
        <f>'101_parsed'!E3137</f>
        <v>0</v>
      </c>
      <c r="H3137" s="25">
        <f>'101_parsed'!F3137</f>
        <v>0</v>
      </c>
    </row>
    <row r="3138" spans="1:8" x14ac:dyDescent="0.2">
      <c r="A3138" s="25">
        <f>'101_parsed'!A3138</f>
        <v>2868</v>
      </c>
      <c r="B3138" s="33">
        <f>'101_parsed'!B3138</f>
        <v>61908</v>
      </c>
      <c r="C3138" s="25" t="str">
        <f>INDEX(all_banks!O:O,MATCH(A3138,all_banks!H:H,0))</f>
        <v>АКБ "Кузбассхимбанк" (ПАО) (2868)</v>
      </c>
      <c r="D3138" s="25" t="str">
        <f>INDEX('101_accounts'!B:B,MATCH(B3138,'101_accounts'!A:A,0))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138" s="25">
        <f>'101_parsed'!C3138</f>
        <v>127034</v>
      </c>
      <c r="F3138" s="25">
        <f>'101_parsed'!D3138</f>
        <v>0</v>
      </c>
      <c r="G3138" s="25">
        <f>'101_parsed'!E3138</f>
        <v>127034</v>
      </c>
      <c r="H3138" s="25">
        <f>'101_parsed'!F3138</f>
        <v>0</v>
      </c>
    </row>
    <row r="3139" spans="1:8" x14ac:dyDescent="0.2">
      <c r="A3139" s="25">
        <f>'101_parsed'!A3139</f>
        <v>2868</v>
      </c>
      <c r="B3139" s="33">
        <f>'101_parsed'!B3139</f>
        <v>61909</v>
      </c>
      <c r="C3139" s="25" t="str">
        <f>INDEX(all_banks!O:O,MATCH(A3139,all_banks!H:H,0))</f>
        <v>АКБ "Кузбассхимбанк" (ПАО) (2868)</v>
      </c>
      <c r="D3139" s="25" t="str">
        <f>INDEX('101_accounts'!B:B,MATCH(B3139,'101_accounts'!A:A,0))</f>
        <v>61909   П  Амортизация недвижимости (кроме земли), временно неиспользуемой в основной деятельности</v>
      </c>
      <c r="E3139" s="25">
        <f>'101_parsed'!C3139</f>
        <v>0</v>
      </c>
      <c r="F3139" s="25">
        <f>'101_parsed'!D3139</f>
        <v>3</v>
      </c>
      <c r="G3139" s="25">
        <f>'101_parsed'!E3139</f>
        <v>0</v>
      </c>
      <c r="H3139" s="25">
        <f>'101_parsed'!F3139</f>
        <v>0</v>
      </c>
    </row>
    <row r="3140" spans="1:8" x14ac:dyDescent="0.2">
      <c r="A3140" s="25">
        <f>'101_parsed'!A3140</f>
        <v>2868</v>
      </c>
      <c r="B3140" s="33">
        <f>'101_parsed'!B3140</f>
        <v>61910</v>
      </c>
      <c r="C3140" s="25" t="str">
        <f>INDEX(all_banks!O:O,MATCH(A3140,all_banks!H:H,0))</f>
        <v>АКБ "Кузбассхимбанк" (ПАО) (2868)</v>
      </c>
      <c r="D3140" s="25" t="str">
        <f>INDEX('101_accounts'!B:B,MATCH(B3140,'101_accounts'!A:A,0))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140" s="25">
        <f>'101_parsed'!C3140</f>
        <v>0</v>
      </c>
      <c r="F3140" s="25">
        <f>'101_parsed'!D3140</f>
        <v>0</v>
      </c>
      <c r="G3140" s="25">
        <f>'101_parsed'!E3140</f>
        <v>0</v>
      </c>
      <c r="H3140" s="25">
        <f>'101_parsed'!F3140</f>
        <v>0</v>
      </c>
    </row>
    <row r="3141" spans="1:8" x14ac:dyDescent="0.2">
      <c r="A3141" s="25">
        <f>'101_parsed'!A3141</f>
        <v>2868</v>
      </c>
      <c r="B3141" s="33">
        <f>'101_parsed'!B3141</f>
        <v>61911</v>
      </c>
      <c r="C3141" s="25" t="str">
        <f>INDEX(all_banks!O:O,MATCH(A3141,all_banks!H:H,0))</f>
        <v>АКБ "Кузбассхимбанк" (ПАО) (2868)</v>
      </c>
      <c r="D3141" s="25" t="str">
        <f>INDEX('101_accounts'!B:B,MATCH(B3141,'101_accounts'!A:A,0))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141" s="25">
        <f>'101_parsed'!C3141</f>
        <v>0</v>
      </c>
      <c r="F3141" s="25">
        <f>'101_parsed'!D3141</f>
        <v>0</v>
      </c>
      <c r="G3141" s="25">
        <f>'101_parsed'!E3141</f>
        <v>0</v>
      </c>
      <c r="H3141" s="25">
        <f>'101_parsed'!F3141</f>
        <v>0</v>
      </c>
    </row>
    <row r="3142" spans="1:8" x14ac:dyDescent="0.2">
      <c r="A3142" s="25">
        <f>'101_parsed'!A3142</f>
        <v>2868</v>
      </c>
      <c r="B3142" s="33">
        <f>'101_parsed'!B3142</f>
        <v>61912</v>
      </c>
      <c r="C3142" s="25" t="str">
        <f>INDEX(all_banks!O:O,MATCH(A3142,all_banks!H:H,0))</f>
        <v>АКБ "Кузбассхимбанк" (ПАО) (2868)</v>
      </c>
      <c r="D3142" s="25" t="str">
        <f>INDEX('101_accounts'!B:B,MATCH(B3142,'101_accounts'!A:A,0))</f>
        <v>61912   П  Резервы на возможные потери</v>
      </c>
      <c r="E3142" s="25">
        <f>'101_parsed'!C3142</f>
        <v>0</v>
      </c>
      <c r="F3142" s="25">
        <f>'101_parsed'!D3142</f>
        <v>0</v>
      </c>
      <c r="G3142" s="25">
        <f>'101_parsed'!E3142</f>
        <v>0</v>
      </c>
      <c r="H3142" s="25">
        <f>'101_parsed'!F3142</f>
        <v>0</v>
      </c>
    </row>
    <row r="3143" spans="1:8" x14ac:dyDescent="0.2">
      <c r="A3143" s="25">
        <f>'101_parsed'!A3143</f>
        <v>2868</v>
      </c>
      <c r="B3143" s="33">
        <f>'101_parsed'!B3143</f>
        <v>62001</v>
      </c>
      <c r="C3143" s="25" t="str">
        <f>INDEX(all_banks!O:O,MATCH(A3143,all_banks!H:H,0))</f>
        <v>АКБ "Кузбассхимбанк" (ПАО) (2868)</v>
      </c>
      <c r="D3143" s="25" t="str">
        <f>INDEX('101_accounts'!B:B,MATCH(B3143,'101_accounts'!A:A,0))</f>
        <v>62001   A  Долгосрочные активы, предназначенные для продажи</v>
      </c>
      <c r="E3143" s="25">
        <f>'101_parsed'!C3143</f>
        <v>1942</v>
      </c>
      <c r="F3143" s="25">
        <f>'101_parsed'!D3143</f>
        <v>0</v>
      </c>
      <c r="G3143" s="25">
        <f>'101_parsed'!E3143</f>
        <v>0</v>
      </c>
      <c r="H3143" s="25">
        <f>'101_parsed'!F3143</f>
        <v>0</v>
      </c>
    </row>
    <row r="3144" spans="1:8" x14ac:dyDescent="0.2">
      <c r="A3144" s="25">
        <f>'101_parsed'!A3144</f>
        <v>2868</v>
      </c>
      <c r="B3144" s="33">
        <f>'101_parsed'!B3144</f>
        <v>62002</v>
      </c>
      <c r="C3144" s="25" t="str">
        <f>INDEX(all_banks!O:O,MATCH(A3144,all_banks!H:H,0))</f>
        <v>АКБ "Кузбассхимбанк" (ПАО) (2868)</v>
      </c>
      <c r="D3144" s="25" t="str">
        <f>INDEX('101_accounts'!B:B,MATCH(B3144,'101_accounts'!A:A,0))</f>
        <v>62002   П  Резервы на возможные потери</v>
      </c>
      <c r="E3144" s="25">
        <f>'101_parsed'!C3144</f>
        <v>0</v>
      </c>
      <c r="F3144" s="25">
        <f>'101_parsed'!D3144</f>
        <v>388</v>
      </c>
      <c r="G3144" s="25">
        <f>'101_parsed'!E3144</f>
        <v>0</v>
      </c>
      <c r="H3144" s="25">
        <f>'101_parsed'!F3144</f>
        <v>0</v>
      </c>
    </row>
    <row r="3145" spans="1:8" x14ac:dyDescent="0.2">
      <c r="A3145" s="25">
        <f>'101_parsed'!A3145</f>
        <v>2868</v>
      </c>
      <c r="B3145" s="33">
        <f>'101_parsed'!B3145</f>
        <v>62101</v>
      </c>
      <c r="C3145" s="25" t="str">
        <f>INDEX(all_banks!O:O,MATCH(A3145,all_banks!H:H,0))</f>
        <v>АКБ "Кузбассхимбанк" (ПАО) (2868)</v>
      </c>
      <c r="D3145" s="25" t="str">
        <f>INDEX('101_accounts'!B:B,MATCH(B3145,'101_accounts'!A:A,0))</f>
        <v>62101   A  Средства труда, полученные по договорам отступного, залога, назначение которых не определено</v>
      </c>
      <c r="E3145" s="25">
        <f>'101_parsed'!C3145</f>
        <v>0</v>
      </c>
      <c r="F3145" s="25">
        <f>'101_parsed'!D3145</f>
        <v>0</v>
      </c>
      <c r="G3145" s="25">
        <f>'101_parsed'!E3145</f>
        <v>0</v>
      </c>
      <c r="H3145" s="25">
        <f>'101_parsed'!F3145</f>
        <v>0</v>
      </c>
    </row>
    <row r="3146" spans="1:8" x14ac:dyDescent="0.2">
      <c r="A3146" s="25">
        <f>'101_parsed'!A3146</f>
        <v>2868</v>
      </c>
      <c r="B3146" s="33">
        <f>'101_parsed'!B3146</f>
        <v>62102</v>
      </c>
      <c r="C3146" s="25" t="str">
        <f>INDEX(all_banks!O:O,MATCH(A3146,all_banks!H:H,0))</f>
        <v>АКБ "Кузбассхимбанк" (ПАО) (2868)</v>
      </c>
      <c r="D3146" s="25" t="str">
        <f>INDEX('101_accounts'!B:B,MATCH(B3146,'101_accounts'!A:A,0))</f>
        <v>62102   A  Предметы труда, полученные по договорам отступного, залога, назначение которых не определено</v>
      </c>
      <c r="E3146" s="25">
        <f>'101_parsed'!C3146</f>
        <v>0</v>
      </c>
      <c r="F3146" s="25">
        <f>'101_parsed'!D3146</f>
        <v>0</v>
      </c>
      <c r="G3146" s="25">
        <f>'101_parsed'!E3146</f>
        <v>0</v>
      </c>
      <c r="H3146" s="25">
        <f>'101_parsed'!F3146</f>
        <v>0</v>
      </c>
    </row>
    <row r="3147" spans="1:8" x14ac:dyDescent="0.2">
      <c r="A3147" s="25">
        <f>'101_parsed'!A3147</f>
        <v>2868</v>
      </c>
      <c r="B3147" s="33">
        <f>'101_parsed'!B3147</f>
        <v>62103</v>
      </c>
      <c r="C3147" s="25" t="str">
        <f>INDEX(all_banks!O:O,MATCH(A3147,all_banks!H:H,0))</f>
        <v>АКБ "Кузбассхимбанк" (ПАО) (2868)</v>
      </c>
      <c r="D3147" s="25" t="str">
        <f>INDEX('101_accounts'!B:B,MATCH(B3147,'101_accounts'!A:A,0))</f>
        <v>62103   П  Резервы на возможные потери</v>
      </c>
      <c r="E3147" s="25">
        <f>'101_parsed'!C3147</f>
        <v>0</v>
      </c>
      <c r="F3147" s="25">
        <f>'101_parsed'!D3147</f>
        <v>0</v>
      </c>
      <c r="G3147" s="25">
        <f>'101_parsed'!E3147</f>
        <v>0</v>
      </c>
      <c r="H3147" s="25">
        <f>'101_parsed'!F3147</f>
        <v>0</v>
      </c>
    </row>
    <row r="3148" spans="1:8" x14ac:dyDescent="0.2">
      <c r="A3148" s="25">
        <f>'101_parsed'!A3148</f>
        <v>1158</v>
      </c>
      <c r="B3148" s="33">
        <f>'101_parsed'!B3148</f>
        <v>60401</v>
      </c>
      <c r="C3148" s="25" t="str">
        <f>INDEX(all_banks!O:O,MATCH(A3148,all_banks!H:H,0))</f>
        <v>АО "Кузнецкбизнесбанк" (1158)</v>
      </c>
      <c r="D3148" s="25" t="str">
        <f>INDEX('101_accounts'!B:B,MATCH(B3148,'101_accounts'!A:A,0))</f>
        <v>60401   A  Основные средства (кроме земли) (c 13.02.2018)_x000D_Категория 1- Здания и сооружения (до 31.12.2002)</v>
      </c>
      <c r="E3148" s="25">
        <f>'101_parsed'!C3148</f>
        <v>506452</v>
      </c>
      <c r="F3148" s="25">
        <f>'101_parsed'!D3148</f>
        <v>0</v>
      </c>
      <c r="G3148" s="25">
        <f>'101_parsed'!E3148</f>
        <v>493092</v>
      </c>
      <c r="H3148" s="25">
        <f>'101_parsed'!F3148</f>
        <v>0</v>
      </c>
    </row>
    <row r="3149" spans="1:8" x14ac:dyDescent="0.2">
      <c r="A3149" s="25">
        <f>'101_parsed'!A3149</f>
        <v>1158</v>
      </c>
      <c r="B3149" s="33">
        <f>'101_parsed'!B3149</f>
        <v>60404</v>
      </c>
      <c r="C3149" s="25" t="str">
        <f>INDEX(all_banks!O:O,MATCH(A3149,all_banks!H:H,0))</f>
        <v>АО "Кузнецкбизнесбанк" (1158)</v>
      </c>
      <c r="D3149" s="25" t="str">
        <f>INDEX('101_accounts'!B:B,MATCH(B3149,'101_accounts'!A:A,0))</f>
        <v>60404   A  Земля (c 13.02.2018)</v>
      </c>
      <c r="E3149" s="25">
        <f>'101_parsed'!C3149</f>
        <v>9858</v>
      </c>
      <c r="F3149" s="25">
        <f>'101_parsed'!D3149</f>
        <v>0</v>
      </c>
      <c r="G3149" s="25">
        <f>'101_parsed'!E3149</f>
        <v>9858</v>
      </c>
      <c r="H3149" s="25">
        <f>'101_parsed'!F3149</f>
        <v>0</v>
      </c>
    </row>
    <row r="3150" spans="1:8" x14ac:dyDescent="0.2">
      <c r="A3150" s="25">
        <f>'101_parsed'!A3150</f>
        <v>1158</v>
      </c>
      <c r="B3150" s="33">
        <f>'101_parsed'!B3150</f>
        <v>60405</v>
      </c>
      <c r="C3150" s="25" t="str">
        <f>INDEX(all_banks!O:O,MATCH(A3150,all_banks!H:H,0))</f>
        <v>АО "Кузнецкбизнесбанк" (1158)</v>
      </c>
      <c r="D3150" s="25" t="str">
        <f>INDEX('101_accounts'!B:B,MATCH(B3150,'101_accounts'!A:A,0))</f>
        <v>60405   П
A (до 31.01.2003)  Резервы на возможные потери (c 13.02.2018)
Долгосрочно арендуемые основные средства (до 31.01.2003)</v>
      </c>
      <c r="E3150" s="25">
        <f>'101_parsed'!C3150</f>
        <v>0</v>
      </c>
      <c r="F3150" s="25">
        <f>'101_parsed'!D3150</f>
        <v>959</v>
      </c>
      <c r="G3150" s="25">
        <f>'101_parsed'!E3150</f>
        <v>0</v>
      </c>
      <c r="H3150" s="25">
        <f>'101_parsed'!F3150</f>
        <v>945</v>
      </c>
    </row>
    <row r="3151" spans="1:8" x14ac:dyDescent="0.2">
      <c r="A3151" s="25">
        <f>'101_parsed'!A3151</f>
        <v>1158</v>
      </c>
      <c r="B3151" s="33">
        <f>'101_parsed'!B3151</f>
        <v>60414</v>
      </c>
      <c r="C3151" s="25" t="str">
        <f>INDEX(all_banks!O:O,MATCH(A3151,all_banks!H:H,0))</f>
        <v>АО "Кузнецкбизнесбанк" (1158)</v>
      </c>
      <c r="D3151" s="25" t="str">
        <f>INDEX('101_accounts'!B:B,MATCH(B3151,'101_accounts'!A:A,0))</f>
        <v>60414   П  Амортизация основных средств (кроме земли) (c 13.02.2018)</v>
      </c>
      <c r="E3151" s="25">
        <f>'101_parsed'!C3151</f>
        <v>0</v>
      </c>
      <c r="F3151" s="25">
        <f>'101_parsed'!D3151</f>
        <v>267499</v>
      </c>
      <c r="G3151" s="25">
        <f>'101_parsed'!E3151</f>
        <v>0</v>
      </c>
      <c r="H3151" s="25">
        <f>'101_parsed'!F3151</f>
        <v>269354</v>
      </c>
    </row>
    <row r="3152" spans="1:8" x14ac:dyDescent="0.2">
      <c r="A3152" s="25">
        <f>'101_parsed'!A3152</f>
        <v>1158</v>
      </c>
      <c r="B3152" s="33">
        <f>'101_parsed'!B3152</f>
        <v>60415</v>
      </c>
      <c r="C3152" s="25" t="str">
        <f>INDEX(all_banks!O:O,MATCH(A3152,all_banks!H:H,0))</f>
        <v>АО "Кузнецкбизнесбанк" (1158)</v>
      </c>
      <c r="D3152" s="25" t="str">
        <f>INDEX('101_accounts'!B:B,MATCH(B3152,'101_accounts'!A:A,0))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152" s="25">
        <f>'101_parsed'!C3152</f>
        <v>3261</v>
      </c>
      <c r="F3152" s="25">
        <f>'101_parsed'!D3152</f>
        <v>0</v>
      </c>
      <c r="G3152" s="25">
        <f>'101_parsed'!E3152</f>
        <v>1773</v>
      </c>
      <c r="H3152" s="25">
        <f>'101_parsed'!F3152</f>
        <v>0</v>
      </c>
    </row>
    <row r="3153" spans="1:8" x14ac:dyDescent="0.2">
      <c r="A3153" s="25">
        <f>'101_parsed'!A3153</f>
        <v>1158</v>
      </c>
      <c r="B3153" s="33">
        <f>'101_parsed'!B3153</f>
        <v>61901</v>
      </c>
      <c r="C3153" s="25" t="str">
        <f>INDEX(all_banks!O:O,MATCH(A3153,all_banks!H:H,0))</f>
        <v>АО "Кузнецкбизнесбанк" (1158)</v>
      </c>
      <c r="D3153" s="25" t="str">
        <f>INDEX('101_accounts'!B:B,MATCH(B3153,'101_accounts'!A:A,0))</f>
        <v>61901   A  Земля, временно неиспользуемая в основной деятельности</v>
      </c>
      <c r="E3153" s="25">
        <f>'101_parsed'!C3153</f>
        <v>0</v>
      </c>
      <c r="F3153" s="25">
        <f>'101_parsed'!D3153</f>
        <v>0</v>
      </c>
      <c r="G3153" s="25">
        <f>'101_parsed'!E3153</f>
        <v>0</v>
      </c>
      <c r="H3153" s="25">
        <f>'101_parsed'!F3153</f>
        <v>0</v>
      </c>
    </row>
    <row r="3154" spans="1:8" x14ac:dyDescent="0.2">
      <c r="A3154" s="25">
        <f>'101_parsed'!A3154</f>
        <v>1158</v>
      </c>
      <c r="B3154" s="33">
        <f>'101_parsed'!B3154</f>
        <v>61902</v>
      </c>
      <c r="C3154" s="25" t="str">
        <f>INDEX(all_banks!O:O,MATCH(A3154,all_banks!H:H,0))</f>
        <v>АО "Кузнецкбизнесбанк" (1158)</v>
      </c>
      <c r="D3154" s="25" t="str">
        <f>INDEX('101_accounts'!B:B,MATCH(B3154,'101_accounts'!A:A,0))</f>
        <v>61902   A  Земля, временно неиспользуемая в основной деятельности, переданная в аренду</v>
      </c>
      <c r="E3154" s="25">
        <f>'101_parsed'!C3154</f>
        <v>0</v>
      </c>
      <c r="F3154" s="25">
        <f>'101_parsed'!D3154</f>
        <v>0</v>
      </c>
      <c r="G3154" s="25">
        <f>'101_parsed'!E3154</f>
        <v>0</v>
      </c>
      <c r="H3154" s="25">
        <f>'101_parsed'!F3154</f>
        <v>0</v>
      </c>
    </row>
    <row r="3155" spans="1:8" x14ac:dyDescent="0.2">
      <c r="A3155" s="25">
        <f>'101_parsed'!A3155</f>
        <v>1158</v>
      </c>
      <c r="B3155" s="33">
        <f>'101_parsed'!B3155</f>
        <v>61903</v>
      </c>
      <c r="C3155" s="25" t="str">
        <f>INDEX(all_banks!O:O,MATCH(A3155,all_banks!H:H,0))</f>
        <v>АО "Кузнецкбизнесбанк" (1158)</v>
      </c>
      <c r="D3155" s="25" t="str">
        <f>INDEX('101_accounts'!B:B,MATCH(B3155,'101_accounts'!A:A,0))</f>
        <v>61903   A  Недвижимость (кроме земли), временно неиспользуемая в основной деятельности</v>
      </c>
      <c r="E3155" s="25">
        <f>'101_parsed'!C3155</f>
        <v>0</v>
      </c>
      <c r="F3155" s="25">
        <f>'101_parsed'!D3155</f>
        <v>0</v>
      </c>
      <c r="G3155" s="25">
        <f>'101_parsed'!E3155</f>
        <v>0</v>
      </c>
      <c r="H3155" s="25">
        <f>'101_parsed'!F3155</f>
        <v>0</v>
      </c>
    </row>
    <row r="3156" spans="1:8" x14ac:dyDescent="0.2">
      <c r="A3156" s="25">
        <f>'101_parsed'!A3156</f>
        <v>1158</v>
      </c>
      <c r="B3156" s="33">
        <f>'101_parsed'!B3156</f>
        <v>61904</v>
      </c>
      <c r="C3156" s="25" t="str">
        <f>INDEX(all_banks!O:O,MATCH(A3156,all_banks!H:H,0))</f>
        <v>АО "Кузнецкбизнесбанк" (1158)</v>
      </c>
      <c r="D3156" s="25" t="str">
        <f>INDEX('101_accounts'!B:B,MATCH(B3156,'101_accounts'!A:A,0))</f>
        <v>61904   A  Недвижимость (кроме земли), временно неиспользуемая в основной деятельности, переданная в аренду</v>
      </c>
      <c r="E3156" s="25">
        <f>'101_parsed'!C3156</f>
        <v>0</v>
      </c>
      <c r="F3156" s="25">
        <f>'101_parsed'!D3156</f>
        <v>0</v>
      </c>
      <c r="G3156" s="25">
        <f>'101_parsed'!E3156</f>
        <v>0</v>
      </c>
      <c r="H3156" s="25">
        <f>'101_parsed'!F3156</f>
        <v>0</v>
      </c>
    </row>
    <row r="3157" spans="1:8" x14ac:dyDescent="0.2">
      <c r="A3157" s="25">
        <f>'101_parsed'!A3157</f>
        <v>1158</v>
      </c>
      <c r="B3157" s="33">
        <f>'101_parsed'!B3157</f>
        <v>61905</v>
      </c>
      <c r="C3157" s="25" t="str">
        <f>INDEX(all_banks!O:O,MATCH(A3157,all_banks!H:H,0))</f>
        <v>АО "Кузнецкбизнесбанк" (1158)</v>
      </c>
      <c r="D3157" s="25" t="str">
        <f>INDEX('101_accounts'!B:B,MATCH(B3157,'101_accounts'!A:A,0))</f>
        <v>61905   A  Земля, временно неиспользуемая в основной деятельности, учитываемая по справедливой стоимости</v>
      </c>
      <c r="E3157" s="25">
        <f>'101_parsed'!C3157</f>
        <v>0</v>
      </c>
      <c r="F3157" s="25">
        <f>'101_parsed'!D3157</f>
        <v>0</v>
      </c>
      <c r="G3157" s="25">
        <f>'101_parsed'!E3157</f>
        <v>0</v>
      </c>
      <c r="H3157" s="25">
        <f>'101_parsed'!F3157</f>
        <v>0</v>
      </c>
    </row>
    <row r="3158" spans="1:8" x14ac:dyDescent="0.2">
      <c r="A3158" s="25">
        <f>'101_parsed'!A3158</f>
        <v>1158</v>
      </c>
      <c r="B3158" s="33">
        <f>'101_parsed'!B3158</f>
        <v>61906</v>
      </c>
      <c r="C3158" s="25" t="str">
        <f>INDEX(all_banks!O:O,MATCH(A3158,all_banks!H:H,0))</f>
        <v>АО "Кузнецкбизнесбанк" (1158)</v>
      </c>
      <c r="D3158" s="25" t="str">
        <f>INDEX('101_accounts'!B:B,MATCH(B3158,'101_accounts'!A:A,0))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158" s="25">
        <f>'101_parsed'!C3158</f>
        <v>0</v>
      </c>
      <c r="F3158" s="25">
        <f>'101_parsed'!D3158</f>
        <v>0</v>
      </c>
      <c r="G3158" s="25">
        <f>'101_parsed'!E3158</f>
        <v>0</v>
      </c>
      <c r="H3158" s="25">
        <f>'101_parsed'!F3158</f>
        <v>0</v>
      </c>
    </row>
    <row r="3159" spans="1:8" x14ac:dyDescent="0.2">
      <c r="A3159" s="25">
        <f>'101_parsed'!A3159</f>
        <v>1158</v>
      </c>
      <c r="B3159" s="33">
        <f>'101_parsed'!B3159</f>
        <v>61907</v>
      </c>
      <c r="C3159" s="25" t="str">
        <f>INDEX(all_banks!O:O,MATCH(A3159,all_banks!H:H,0))</f>
        <v>АО "Кузнецкбизнесбанк" (1158)</v>
      </c>
      <c r="D3159" s="25" t="str">
        <f>INDEX('101_accounts'!B:B,MATCH(B3159,'101_accounts'!A:A,0))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159" s="25">
        <f>'101_parsed'!C3159</f>
        <v>0</v>
      </c>
      <c r="F3159" s="25">
        <f>'101_parsed'!D3159</f>
        <v>0</v>
      </c>
      <c r="G3159" s="25">
        <f>'101_parsed'!E3159</f>
        <v>12731</v>
      </c>
      <c r="H3159" s="25">
        <f>'101_parsed'!F3159</f>
        <v>0</v>
      </c>
    </row>
    <row r="3160" spans="1:8" x14ac:dyDescent="0.2">
      <c r="A3160" s="25">
        <f>'101_parsed'!A3160</f>
        <v>1158</v>
      </c>
      <c r="B3160" s="33">
        <f>'101_parsed'!B3160</f>
        <v>61908</v>
      </c>
      <c r="C3160" s="25" t="str">
        <f>INDEX(all_banks!O:O,MATCH(A3160,all_banks!H:H,0))</f>
        <v>АО "Кузнецкбизнесбанк" (1158)</v>
      </c>
      <c r="D3160" s="25" t="str">
        <f>INDEX('101_accounts'!B:B,MATCH(B3160,'101_accounts'!A:A,0))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160" s="25">
        <f>'101_parsed'!C3160</f>
        <v>27898</v>
      </c>
      <c r="F3160" s="25">
        <f>'101_parsed'!D3160</f>
        <v>0</v>
      </c>
      <c r="G3160" s="25">
        <f>'101_parsed'!E3160</f>
        <v>27898</v>
      </c>
      <c r="H3160" s="25">
        <f>'101_parsed'!F3160</f>
        <v>0</v>
      </c>
    </row>
    <row r="3161" spans="1:8" x14ac:dyDescent="0.2">
      <c r="A3161" s="25">
        <f>'101_parsed'!A3161</f>
        <v>1158</v>
      </c>
      <c r="B3161" s="33">
        <f>'101_parsed'!B3161</f>
        <v>61909</v>
      </c>
      <c r="C3161" s="25" t="str">
        <f>INDEX(all_banks!O:O,MATCH(A3161,all_banks!H:H,0))</f>
        <v>АО "Кузнецкбизнесбанк" (1158)</v>
      </c>
      <c r="D3161" s="25" t="str">
        <f>INDEX('101_accounts'!B:B,MATCH(B3161,'101_accounts'!A:A,0))</f>
        <v>61909   П  Амортизация недвижимости (кроме земли), временно неиспользуемой в основной деятельности</v>
      </c>
      <c r="E3161" s="25">
        <f>'101_parsed'!C3161</f>
        <v>0</v>
      </c>
      <c r="F3161" s="25">
        <f>'101_parsed'!D3161</f>
        <v>0</v>
      </c>
      <c r="G3161" s="25">
        <f>'101_parsed'!E3161</f>
        <v>0</v>
      </c>
      <c r="H3161" s="25">
        <f>'101_parsed'!F3161</f>
        <v>0</v>
      </c>
    </row>
    <row r="3162" spans="1:8" x14ac:dyDescent="0.2">
      <c r="A3162" s="25">
        <f>'101_parsed'!A3162</f>
        <v>1158</v>
      </c>
      <c r="B3162" s="33">
        <f>'101_parsed'!B3162</f>
        <v>61910</v>
      </c>
      <c r="C3162" s="25" t="str">
        <f>INDEX(all_banks!O:O,MATCH(A3162,all_banks!H:H,0))</f>
        <v>АО "Кузнецкбизнесбанк" (1158)</v>
      </c>
      <c r="D3162" s="25" t="str">
        <f>INDEX('101_accounts'!B:B,MATCH(B3162,'101_accounts'!A:A,0))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162" s="25">
        <f>'101_parsed'!C3162</f>
        <v>0</v>
      </c>
      <c r="F3162" s="25">
        <f>'101_parsed'!D3162</f>
        <v>0</v>
      </c>
      <c r="G3162" s="25">
        <f>'101_parsed'!E3162</f>
        <v>0</v>
      </c>
      <c r="H3162" s="25">
        <f>'101_parsed'!F3162</f>
        <v>0</v>
      </c>
    </row>
    <row r="3163" spans="1:8" x14ac:dyDescent="0.2">
      <c r="A3163" s="25">
        <f>'101_parsed'!A3163</f>
        <v>1158</v>
      </c>
      <c r="B3163" s="33">
        <f>'101_parsed'!B3163</f>
        <v>61911</v>
      </c>
      <c r="C3163" s="25" t="str">
        <f>INDEX(all_banks!O:O,MATCH(A3163,all_banks!H:H,0))</f>
        <v>АО "Кузнецкбизнесбанк" (1158)</v>
      </c>
      <c r="D3163" s="25" t="str">
        <f>INDEX('101_accounts'!B:B,MATCH(B3163,'101_accounts'!A:A,0))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163" s="25">
        <f>'101_parsed'!C3163</f>
        <v>0</v>
      </c>
      <c r="F3163" s="25">
        <f>'101_parsed'!D3163</f>
        <v>0</v>
      </c>
      <c r="G3163" s="25">
        <f>'101_parsed'!E3163</f>
        <v>0</v>
      </c>
      <c r="H3163" s="25">
        <f>'101_parsed'!F3163</f>
        <v>0</v>
      </c>
    </row>
    <row r="3164" spans="1:8" x14ac:dyDescent="0.2">
      <c r="A3164" s="25">
        <f>'101_parsed'!A3164</f>
        <v>1158</v>
      </c>
      <c r="B3164" s="33">
        <f>'101_parsed'!B3164</f>
        <v>61912</v>
      </c>
      <c r="C3164" s="25" t="str">
        <f>INDEX(all_banks!O:O,MATCH(A3164,all_banks!H:H,0))</f>
        <v>АО "Кузнецкбизнесбанк" (1158)</v>
      </c>
      <c r="D3164" s="25" t="str">
        <f>INDEX('101_accounts'!B:B,MATCH(B3164,'101_accounts'!A:A,0))</f>
        <v>61912   П  Резервы на возможные потери</v>
      </c>
      <c r="E3164" s="25">
        <f>'101_parsed'!C3164</f>
        <v>0</v>
      </c>
      <c r="F3164" s="25">
        <f>'101_parsed'!D3164</f>
        <v>0</v>
      </c>
      <c r="G3164" s="25">
        <f>'101_parsed'!E3164</f>
        <v>0</v>
      </c>
      <c r="H3164" s="25">
        <f>'101_parsed'!F3164</f>
        <v>0</v>
      </c>
    </row>
    <row r="3165" spans="1:8" x14ac:dyDescent="0.2">
      <c r="A3165" s="25">
        <f>'101_parsed'!A3165</f>
        <v>1158</v>
      </c>
      <c r="B3165" s="33">
        <f>'101_parsed'!B3165</f>
        <v>62001</v>
      </c>
      <c r="C3165" s="25" t="str">
        <f>INDEX(all_banks!O:O,MATCH(A3165,all_banks!H:H,0))</f>
        <v>АО "Кузнецкбизнесбанк" (1158)</v>
      </c>
      <c r="D3165" s="25" t="str">
        <f>INDEX('101_accounts'!B:B,MATCH(B3165,'101_accounts'!A:A,0))</f>
        <v>62001   A  Долгосрочные активы, предназначенные для продажи</v>
      </c>
      <c r="E3165" s="25">
        <f>'101_parsed'!C3165</f>
        <v>1412</v>
      </c>
      <c r="F3165" s="25">
        <f>'101_parsed'!D3165</f>
        <v>0</v>
      </c>
      <c r="G3165" s="25">
        <f>'101_parsed'!E3165</f>
        <v>1412</v>
      </c>
      <c r="H3165" s="25">
        <f>'101_parsed'!F3165</f>
        <v>0</v>
      </c>
    </row>
    <row r="3166" spans="1:8" x14ac:dyDescent="0.2">
      <c r="A3166" s="25">
        <f>'101_parsed'!A3166</f>
        <v>1158</v>
      </c>
      <c r="B3166" s="33">
        <f>'101_parsed'!B3166</f>
        <v>62002</v>
      </c>
      <c r="C3166" s="25" t="str">
        <f>INDEX(all_banks!O:O,MATCH(A3166,all_banks!H:H,0))</f>
        <v>АО "Кузнецкбизнесбанк" (1158)</v>
      </c>
      <c r="D3166" s="25" t="str">
        <f>INDEX('101_accounts'!B:B,MATCH(B3166,'101_accounts'!A:A,0))</f>
        <v>62002   П  Резервы на возможные потери</v>
      </c>
      <c r="E3166" s="25">
        <f>'101_parsed'!C3166</f>
        <v>0</v>
      </c>
      <c r="F3166" s="25">
        <f>'101_parsed'!D3166</f>
        <v>141</v>
      </c>
      <c r="G3166" s="25">
        <f>'101_parsed'!E3166</f>
        <v>0</v>
      </c>
      <c r="H3166" s="25">
        <f>'101_parsed'!F3166</f>
        <v>282</v>
      </c>
    </row>
    <row r="3167" spans="1:8" x14ac:dyDescent="0.2">
      <c r="A3167" s="25">
        <f>'101_parsed'!A3167</f>
        <v>1158</v>
      </c>
      <c r="B3167" s="33">
        <f>'101_parsed'!B3167</f>
        <v>62101</v>
      </c>
      <c r="C3167" s="25" t="str">
        <f>INDEX(all_banks!O:O,MATCH(A3167,all_banks!H:H,0))</f>
        <v>АО "Кузнецкбизнесбанк" (1158)</v>
      </c>
      <c r="D3167" s="25" t="str">
        <f>INDEX('101_accounts'!B:B,MATCH(B3167,'101_accounts'!A:A,0))</f>
        <v>62101   A  Средства труда, полученные по договорам отступного, залога, назначение которых не определено</v>
      </c>
      <c r="E3167" s="25">
        <f>'101_parsed'!C3167</f>
        <v>0</v>
      </c>
      <c r="F3167" s="25">
        <f>'101_parsed'!D3167</f>
        <v>0</v>
      </c>
      <c r="G3167" s="25">
        <f>'101_parsed'!E3167</f>
        <v>18640</v>
      </c>
      <c r="H3167" s="25">
        <f>'101_parsed'!F3167</f>
        <v>0</v>
      </c>
    </row>
    <row r="3168" spans="1:8" x14ac:dyDescent="0.2">
      <c r="A3168" s="25">
        <f>'101_parsed'!A3168</f>
        <v>1158</v>
      </c>
      <c r="B3168" s="33">
        <f>'101_parsed'!B3168</f>
        <v>62102</v>
      </c>
      <c r="C3168" s="25" t="str">
        <f>INDEX(all_banks!O:O,MATCH(A3168,all_banks!H:H,0))</f>
        <v>АО "Кузнецкбизнесбанк" (1158)</v>
      </c>
      <c r="D3168" s="25" t="str">
        <f>INDEX('101_accounts'!B:B,MATCH(B3168,'101_accounts'!A:A,0))</f>
        <v>62102   A  Предметы труда, полученные по договорам отступного, залога, назначение которых не определено</v>
      </c>
      <c r="E3168" s="25">
        <f>'101_parsed'!C3168</f>
        <v>0</v>
      </c>
      <c r="F3168" s="25">
        <f>'101_parsed'!D3168</f>
        <v>0</v>
      </c>
      <c r="G3168" s="25">
        <f>'101_parsed'!E3168</f>
        <v>0</v>
      </c>
      <c r="H3168" s="25">
        <f>'101_parsed'!F3168</f>
        <v>0</v>
      </c>
    </row>
    <row r="3169" spans="1:8" x14ac:dyDescent="0.2">
      <c r="A3169" s="25">
        <f>'101_parsed'!A3169</f>
        <v>1158</v>
      </c>
      <c r="B3169" s="33">
        <f>'101_parsed'!B3169</f>
        <v>62103</v>
      </c>
      <c r="C3169" s="25" t="str">
        <f>INDEX(all_banks!O:O,MATCH(A3169,all_banks!H:H,0))</f>
        <v>АО "Кузнецкбизнесбанк" (1158)</v>
      </c>
      <c r="D3169" s="25" t="str">
        <f>INDEX('101_accounts'!B:B,MATCH(B3169,'101_accounts'!A:A,0))</f>
        <v>62103   П  Резервы на возможные потери</v>
      </c>
      <c r="E3169" s="25">
        <f>'101_parsed'!C3169</f>
        <v>0</v>
      </c>
      <c r="F3169" s="25">
        <f>'101_parsed'!D3169</f>
        <v>0</v>
      </c>
      <c r="G3169" s="25">
        <f>'101_parsed'!E3169</f>
        <v>0</v>
      </c>
      <c r="H3169" s="25">
        <f>'101_parsed'!F3169</f>
        <v>0</v>
      </c>
    </row>
    <row r="3170" spans="1:8" x14ac:dyDescent="0.2">
      <c r="A3170" s="25">
        <f>'101_parsed'!A3170</f>
        <v>609</v>
      </c>
      <c r="B3170" s="33">
        <f>'101_parsed'!B3170</f>
        <v>60401</v>
      </c>
      <c r="C3170" s="25" t="str">
        <f>INDEX(all_banks!O:O,MATCH(A3170,all_banks!H:H,0))</f>
        <v>ПАО Банк "Кузнецкий" (609)</v>
      </c>
      <c r="D3170" s="25" t="str">
        <f>INDEX('101_accounts'!B:B,MATCH(B3170,'101_accounts'!A:A,0))</f>
        <v>60401   A  Основные средства (кроме земли) (c 13.02.2018)_x000D_Категория 1- Здания и сооружения (до 31.12.2002)</v>
      </c>
      <c r="E3170" s="25">
        <f>'101_parsed'!C3170</f>
        <v>342924</v>
      </c>
      <c r="F3170" s="25">
        <f>'101_parsed'!D3170</f>
        <v>0</v>
      </c>
      <c r="G3170" s="25">
        <f>'101_parsed'!E3170</f>
        <v>309265</v>
      </c>
      <c r="H3170" s="25">
        <f>'101_parsed'!F3170</f>
        <v>0</v>
      </c>
    </row>
    <row r="3171" spans="1:8" x14ac:dyDescent="0.2">
      <c r="A3171" s="25">
        <f>'101_parsed'!A3171</f>
        <v>609</v>
      </c>
      <c r="B3171" s="33">
        <f>'101_parsed'!B3171</f>
        <v>60404</v>
      </c>
      <c r="C3171" s="25" t="str">
        <f>INDEX(all_banks!O:O,MATCH(A3171,all_banks!H:H,0))</f>
        <v>ПАО Банк "Кузнецкий" (609)</v>
      </c>
      <c r="D3171" s="25" t="str">
        <f>INDEX('101_accounts'!B:B,MATCH(B3171,'101_accounts'!A:A,0))</f>
        <v>60404   A  Земля (c 13.02.2018)</v>
      </c>
      <c r="E3171" s="25">
        <f>'101_parsed'!C3171</f>
        <v>0</v>
      </c>
      <c r="F3171" s="25">
        <f>'101_parsed'!D3171</f>
        <v>0</v>
      </c>
      <c r="G3171" s="25">
        <f>'101_parsed'!E3171</f>
        <v>0</v>
      </c>
      <c r="H3171" s="25">
        <f>'101_parsed'!F3171</f>
        <v>0</v>
      </c>
    </row>
    <row r="3172" spans="1:8" x14ac:dyDescent="0.2">
      <c r="A3172" s="25">
        <f>'101_parsed'!A3172</f>
        <v>609</v>
      </c>
      <c r="B3172" s="33">
        <f>'101_parsed'!B3172</f>
        <v>60405</v>
      </c>
      <c r="C3172" s="25" t="str">
        <f>INDEX(all_banks!O:O,MATCH(A3172,all_banks!H:H,0))</f>
        <v>ПАО Банк "Кузнецкий" (609)</v>
      </c>
      <c r="D3172" s="25" t="str">
        <f>INDEX('101_accounts'!B:B,MATCH(B3172,'101_accounts'!A:A,0))</f>
        <v>60405   П
A (до 31.01.2003)  Резервы на возможные потери (c 13.02.2018)
Долгосрочно арендуемые основные средства (до 31.01.2003)</v>
      </c>
      <c r="E3172" s="25">
        <f>'101_parsed'!C3172</f>
        <v>0</v>
      </c>
      <c r="F3172" s="25">
        <f>'101_parsed'!D3172</f>
        <v>70</v>
      </c>
      <c r="G3172" s="25">
        <f>'101_parsed'!E3172</f>
        <v>0</v>
      </c>
      <c r="H3172" s="25">
        <f>'101_parsed'!F3172</f>
        <v>70</v>
      </c>
    </row>
    <row r="3173" spans="1:8" x14ac:dyDescent="0.2">
      <c r="A3173" s="25">
        <f>'101_parsed'!A3173</f>
        <v>609</v>
      </c>
      <c r="B3173" s="33">
        <f>'101_parsed'!B3173</f>
        <v>60414</v>
      </c>
      <c r="C3173" s="25" t="str">
        <f>INDEX(all_banks!O:O,MATCH(A3173,all_banks!H:H,0))</f>
        <v>ПАО Банк "Кузнецкий" (609)</v>
      </c>
      <c r="D3173" s="25" t="str">
        <f>INDEX('101_accounts'!B:B,MATCH(B3173,'101_accounts'!A:A,0))</f>
        <v>60414   П  Амортизация основных средств (кроме земли) (c 13.02.2018)</v>
      </c>
      <c r="E3173" s="25">
        <f>'101_parsed'!C3173</f>
        <v>0</v>
      </c>
      <c r="F3173" s="25">
        <f>'101_parsed'!D3173</f>
        <v>173781</v>
      </c>
      <c r="G3173" s="25">
        <f>'101_parsed'!E3173</f>
        <v>0</v>
      </c>
      <c r="H3173" s="25">
        <f>'101_parsed'!F3173</f>
        <v>167582</v>
      </c>
    </row>
    <row r="3174" spans="1:8" x14ac:dyDescent="0.2">
      <c r="A3174" s="25">
        <f>'101_parsed'!A3174</f>
        <v>609</v>
      </c>
      <c r="B3174" s="33">
        <f>'101_parsed'!B3174</f>
        <v>60415</v>
      </c>
      <c r="C3174" s="25" t="str">
        <f>INDEX(all_banks!O:O,MATCH(A3174,all_banks!H:H,0))</f>
        <v>ПАО Банк "Кузнецкий" (609)</v>
      </c>
      <c r="D3174" s="25" t="str">
        <f>INDEX('101_accounts'!B:B,MATCH(B3174,'101_accounts'!A:A,0))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174" s="25">
        <f>'101_parsed'!C3174</f>
        <v>949</v>
      </c>
      <c r="F3174" s="25">
        <f>'101_parsed'!D3174</f>
        <v>0</v>
      </c>
      <c r="G3174" s="25">
        <f>'101_parsed'!E3174</f>
        <v>152</v>
      </c>
      <c r="H3174" s="25">
        <f>'101_parsed'!F3174</f>
        <v>0</v>
      </c>
    </row>
    <row r="3175" spans="1:8" x14ac:dyDescent="0.2">
      <c r="A3175" s="25">
        <f>'101_parsed'!A3175</f>
        <v>609</v>
      </c>
      <c r="B3175" s="33">
        <f>'101_parsed'!B3175</f>
        <v>61901</v>
      </c>
      <c r="C3175" s="25" t="str">
        <f>INDEX(all_banks!O:O,MATCH(A3175,all_banks!H:H,0))</f>
        <v>ПАО Банк "Кузнецкий" (609)</v>
      </c>
      <c r="D3175" s="25" t="str">
        <f>INDEX('101_accounts'!B:B,MATCH(B3175,'101_accounts'!A:A,0))</f>
        <v>61901   A  Земля, временно неиспользуемая в основной деятельности</v>
      </c>
      <c r="E3175" s="25">
        <f>'101_parsed'!C3175</f>
        <v>0</v>
      </c>
      <c r="F3175" s="25">
        <f>'101_parsed'!D3175</f>
        <v>0</v>
      </c>
      <c r="G3175" s="25">
        <f>'101_parsed'!E3175</f>
        <v>0</v>
      </c>
      <c r="H3175" s="25">
        <f>'101_parsed'!F3175</f>
        <v>0</v>
      </c>
    </row>
    <row r="3176" spans="1:8" x14ac:dyDescent="0.2">
      <c r="A3176" s="25">
        <f>'101_parsed'!A3176</f>
        <v>609</v>
      </c>
      <c r="B3176" s="33">
        <f>'101_parsed'!B3176</f>
        <v>61902</v>
      </c>
      <c r="C3176" s="25" t="str">
        <f>INDEX(all_banks!O:O,MATCH(A3176,all_banks!H:H,0))</f>
        <v>ПАО Банк "Кузнецкий" (609)</v>
      </c>
      <c r="D3176" s="25" t="str">
        <f>INDEX('101_accounts'!B:B,MATCH(B3176,'101_accounts'!A:A,0))</f>
        <v>61902   A  Земля, временно неиспользуемая в основной деятельности, переданная в аренду</v>
      </c>
      <c r="E3176" s="25">
        <f>'101_parsed'!C3176</f>
        <v>0</v>
      </c>
      <c r="F3176" s="25">
        <f>'101_parsed'!D3176</f>
        <v>0</v>
      </c>
      <c r="G3176" s="25">
        <f>'101_parsed'!E3176</f>
        <v>0</v>
      </c>
      <c r="H3176" s="25">
        <f>'101_parsed'!F3176</f>
        <v>0</v>
      </c>
    </row>
    <row r="3177" spans="1:8" x14ac:dyDescent="0.2">
      <c r="A3177" s="25">
        <f>'101_parsed'!A3177</f>
        <v>609</v>
      </c>
      <c r="B3177" s="33">
        <f>'101_parsed'!B3177</f>
        <v>61903</v>
      </c>
      <c r="C3177" s="25" t="str">
        <f>INDEX(all_banks!O:O,MATCH(A3177,all_banks!H:H,0))</f>
        <v>ПАО Банк "Кузнецкий" (609)</v>
      </c>
      <c r="D3177" s="25" t="str">
        <f>INDEX('101_accounts'!B:B,MATCH(B3177,'101_accounts'!A:A,0))</f>
        <v>61903   A  Недвижимость (кроме земли), временно неиспользуемая в основной деятельности</v>
      </c>
      <c r="E3177" s="25">
        <f>'101_parsed'!C3177</f>
        <v>0</v>
      </c>
      <c r="F3177" s="25">
        <f>'101_parsed'!D3177</f>
        <v>0</v>
      </c>
      <c r="G3177" s="25">
        <f>'101_parsed'!E3177</f>
        <v>0</v>
      </c>
      <c r="H3177" s="25">
        <f>'101_parsed'!F3177</f>
        <v>0</v>
      </c>
    </row>
    <row r="3178" spans="1:8" x14ac:dyDescent="0.2">
      <c r="A3178" s="25">
        <f>'101_parsed'!A3178</f>
        <v>609</v>
      </c>
      <c r="B3178" s="33">
        <f>'101_parsed'!B3178</f>
        <v>61904</v>
      </c>
      <c r="C3178" s="25" t="str">
        <f>INDEX(all_banks!O:O,MATCH(A3178,all_banks!H:H,0))</f>
        <v>ПАО Банк "Кузнецкий" (609)</v>
      </c>
      <c r="D3178" s="25" t="str">
        <f>INDEX('101_accounts'!B:B,MATCH(B3178,'101_accounts'!A:A,0))</f>
        <v>61904   A  Недвижимость (кроме земли), временно неиспользуемая в основной деятельности, переданная в аренду</v>
      </c>
      <c r="E3178" s="25">
        <f>'101_parsed'!C3178</f>
        <v>0</v>
      </c>
      <c r="F3178" s="25">
        <f>'101_parsed'!D3178</f>
        <v>0</v>
      </c>
      <c r="G3178" s="25">
        <f>'101_parsed'!E3178</f>
        <v>0</v>
      </c>
      <c r="H3178" s="25">
        <f>'101_parsed'!F3178</f>
        <v>0</v>
      </c>
    </row>
    <row r="3179" spans="1:8" x14ac:dyDescent="0.2">
      <c r="A3179" s="25">
        <f>'101_parsed'!A3179</f>
        <v>609</v>
      </c>
      <c r="B3179" s="33">
        <f>'101_parsed'!B3179</f>
        <v>61905</v>
      </c>
      <c r="C3179" s="25" t="str">
        <f>INDEX(all_banks!O:O,MATCH(A3179,all_banks!H:H,0))</f>
        <v>ПАО Банк "Кузнецкий" (609)</v>
      </c>
      <c r="D3179" s="25" t="str">
        <f>INDEX('101_accounts'!B:B,MATCH(B3179,'101_accounts'!A:A,0))</f>
        <v>61905   A  Земля, временно неиспользуемая в основной деятельности, учитываемая по справедливой стоимости</v>
      </c>
      <c r="E3179" s="25">
        <f>'101_parsed'!C3179</f>
        <v>51</v>
      </c>
      <c r="F3179" s="25">
        <f>'101_parsed'!D3179</f>
        <v>0</v>
      </c>
      <c r="G3179" s="25">
        <f>'101_parsed'!E3179</f>
        <v>51</v>
      </c>
      <c r="H3179" s="25">
        <f>'101_parsed'!F3179</f>
        <v>0</v>
      </c>
    </row>
    <row r="3180" spans="1:8" x14ac:dyDescent="0.2">
      <c r="A3180" s="25">
        <f>'101_parsed'!A3180</f>
        <v>609</v>
      </c>
      <c r="B3180" s="33">
        <f>'101_parsed'!B3180</f>
        <v>61906</v>
      </c>
      <c r="C3180" s="25" t="str">
        <f>INDEX(all_banks!O:O,MATCH(A3180,all_banks!H:H,0))</f>
        <v>ПАО Банк "Кузнецкий" (609)</v>
      </c>
      <c r="D3180" s="25" t="str">
        <f>INDEX('101_accounts'!B:B,MATCH(B3180,'101_accounts'!A:A,0))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180" s="25">
        <f>'101_parsed'!C3180</f>
        <v>612</v>
      </c>
      <c r="F3180" s="25">
        <f>'101_parsed'!D3180</f>
        <v>0</v>
      </c>
      <c r="G3180" s="25">
        <f>'101_parsed'!E3180</f>
        <v>612</v>
      </c>
      <c r="H3180" s="25">
        <f>'101_parsed'!F3180</f>
        <v>0</v>
      </c>
    </row>
    <row r="3181" spans="1:8" x14ac:dyDescent="0.2">
      <c r="A3181" s="25">
        <f>'101_parsed'!A3181</f>
        <v>609</v>
      </c>
      <c r="B3181" s="33">
        <f>'101_parsed'!B3181</f>
        <v>61907</v>
      </c>
      <c r="C3181" s="25" t="str">
        <f>INDEX(all_banks!O:O,MATCH(A3181,all_banks!H:H,0))</f>
        <v>ПАО Банк "Кузнецкий" (609)</v>
      </c>
      <c r="D3181" s="25" t="str">
        <f>INDEX('101_accounts'!B:B,MATCH(B3181,'101_accounts'!A:A,0))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181" s="25">
        <f>'101_parsed'!C3181</f>
        <v>1829</v>
      </c>
      <c r="F3181" s="25">
        <f>'101_parsed'!D3181</f>
        <v>0</v>
      </c>
      <c r="G3181" s="25">
        <f>'101_parsed'!E3181</f>
        <v>1829</v>
      </c>
      <c r="H3181" s="25">
        <f>'101_parsed'!F3181</f>
        <v>0</v>
      </c>
    </row>
    <row r="3182" spans="1:8" x14ac:dyDescent="0.2">
      <c r="A3182" s="25">
        <f>'101_parsed'!A3182</f>
        <v>609</v>
      </c>
      <c r="B3182" s="33">
        <f>'101_parsed'!B3182</f>
        <v>61908</v>
      </c>
      <c r="C3182" s="25" t="str">
        <f>INDEX(all_banks!O:O,MATCH(A3182,all_banks!H:H,0))</f>
        <v>ПАО Банк "Кузнецкий" (609)</v>
      </c>
      <c r="D3182" s="25" t="str">
        <f>INDEX('101_accounts'!B:B,MATCH(B3182,'101_accounts'!A:A,0))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182" s="25">
        <f>'101_parsed'!C3182</f>
        <v>32654</v>
      </c>
      <c r="F3182" s="25">
        <f>'101_parsed'!D3182</f>
        <v>0</v>
      </c>
      <c r="G3182" s="25">
        <f>'101_parsed'!E3182</f>
        <v>32654</v>
      </c>
      <c r="H3182" s="25">
        <f>'101_parsed'!F3182</f>
        <v>0</v>
      </c>
    </row>
    <row r="3183" spans="1:8" x14ac:dyDescent="0.2">
      <c r="A3183" s="25">
        <f>'101_parsed'!A3183</f>
        <v>609</v>
      </c>
      <c r="B3183" s="33">
        <f>'101_parsed'!B3183</f>
        <v>61909</v>
      </c>
      <c r="C3183" s="25" t="str">
        <f>INDEX(all_banks!O:O,MATCH(A3183,all_banks!H:H,0))</f>
        <v>ПАО Банк "Кузнецкий" (609)</v>
      </c>
      <c r="D3183" s="25" t="str">
        <f>INDEX('101_accounts'!B:B,MATCH(B3183,'101_accounts'!A:A,0))</f>
        <v>61909   П  Амортизация недвижимости (кроме земли), временно неиспользуемой в основной деятельности</v>
      </c>
      <c r="E3183" s="25">
        <f>'101_parsed'!C3183</f>
        <v>0</v>
      </c>
      <c r="F3183" s="25">
        <f>'101_parsed'!D3183</f>
        <v>0</v>
      </c>
      <c r="G3183" s="25">
        <f>'101_parsed'!E3183</f>
        <v>0</v>
      </c>
      <c r="H3183" s="25">
        <f>'101_parsed'!F3183</f>
        <v>0</v>
      </c>
    </row>
    <row r="3184" spans="1:8" x14ac:dyDescent="0.2">
      <c r="A3184" s="25">
        <f>'101_parsed'!A3184</f>
        <v>609</v>
      </c>
      <c r="B3184" s="33">
        <f>'101_parsed'!B3184</f>
        <v>61910</v>
      </c>
      <c r="C3184" s="25" t="str">
        <f>INDEX(all_banks!O:O,MATCH(A3184,all_banks!H:H,0))</f>
        <v>ПАО Банк "Кузнецкий" (609)</v>
      </c>
      <c r="D3184" s="25" t="str">
        <f>INDEX('101_accounts'!B:B,MATCH(B3184,'101_accounts'!A:A,0))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184" s="25">
        <f>'101_parsed'!C3184</f>
        <v>0</v>
      </c>
      <c r="F3184" s="25">
        <f>'101_parsed'!D3184</f>
        <v>0</v>
      </c>
      <c r="G3184" s="25">
        <f>'101_parsed'!E3184</f>
        <v>0</v>
      </c>
      <c r="H3184" s="25">
        <f>'101_parsed'!F3184</f>
        <v>0</v>
      </c>
    </row>
    <row r="3185" spans="1:8" x14ac:dyDescent="0.2">
      <c r="A3185" s="25">
        <f>'101_parsed'!A3185</f>
        <v>609</v>
      </c>
      <c r="B3185" s="33">
        <f>'101_parsed'!B3185</f>
        <v>61911</v>
      </c>
      <c r="C3185" s="25" t="str">
        <f>INDEX(all_banks!O:O,MATCH(A3185,all_banks!H:H,0))</f>
        <v>ПАО Банк "Кузнецкий" (609)</v>
      </c>
      <c r="D3185" s="25" t="str">
        <f>INDEX('101_accounts'!B:B,MATCH(B3185,'101_accounts'!A:A,0))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185" s="25">
        <f>'101_parsed'!C3185</f>
        <v>12091</v>
      </c>
      <c r="F3185" s="25">
        <f>'101_parsed'!D3185</f>
        <v>0</v>
      </c>
      <c r="G3185" s="25">
        <f>'101_parsed'!E3185</f>
        <v>12091</v>
      </c>
      <c r="H3185" s="25">
        <f>'101_parsed'!F3185</f>
        <v>0</v>
      </c>
    </row>
    <row r="3186" spans="1:8" x14ac:dyDescent="0.2">
      <c r="A3186" s="25">
        <f>'101_parsed'!A3186</f>
        <v>609</v>
      </c>
      <c r="B3186" s="33">
        <f>'101_parsed'!B3186</f>
        <v>61912</v>
      </c>
      <c r="C3186" s="25" t="str">
        <f>INDEX(all_banks!O:O,MATCH(A3186,all_banks!H:H,0))</f>
        <v>ПАО Банк "Кузнецкий" (609)</v>
      </c>
      <c r="D3186" s="25" t="str">
        <f>INDEX('101_accounts'!B:B,MATCH(B3186,'101_accounts'!A:A,0))</f>
        <v>61912   П  Резервы на возможные потери</v>
      </c>
      <c r="E3186" s="25">
        <f>'101_parsed'!C3186</f>
        <v>0</v>
      </c>
      <c r="F3186" s="25">
        <f>'101_parsed'!D3186</f>
        <v>0</v>
      </c>
      <c r="G3186" s="25">
        <f>'101_parsed'!E3186</f>
        <v>0</v>
      </c>
      <c r="H3186" s="25">
        <f>'101_parsed'!F3186</f>
        <v>0</v>
      </c>
    </row>
    <row r="3187" spans="1:8" x14ac:dyDescent="0.2">
      <c r="A3187" s="25">
        <f>'101_parsed'!A3187</f>
        <v>609</v>
      </c>
      <c r="B3187" s="33">
        <f>'101_parsed'!B3187</f>
        <v>62001</v>
      </c>
      <c r="C3187" s="25" t="str">
        <f>INDEX(all_banks!O:O,MATCH(A3187,all_banks!H:H,0))</f>
        <v>ПАО Банк "Кузнецкий" (609)</v>
      </c>
      <c r="D3187" s="25" t="str">
        <f>INDEX('101_accounts'!B:B,MATCH(B3187,'101_accounts'!A:A,0))</f>
        <v>62001   A  Долгосрочные активы, предназначенные для продажи</v>
      </c>
      <c r="E3187" s="25">
        <f>'101_parsed'!C3187</f>
        <v>104562</v>
      </c>
      <c r="F3187" s="25">
        <f>'101_parsed'!D3187</f>
        <v>0</v>
      </c>
      <c r="G3187" s="25">
        <f>'101_parsed'!E3187</f>
        <v>76298</v>
      </c>
      <c r="H3187" s="25">
        <f>'101_parsed'!F3187</f>
        <v>0</v>
      </c>
    </row>
    <row r="3188" spans="1:8" x14ac:dyDescent="0.2">
      <c r="A3188" s="25">
        <f>'101_parsed'!A3188</f>
        <v>609</v>
      </c>
      <c r="B3188" s="33">
        <f>'101_parsed'!B3188</f>
        <v>62002</v>
      </c>
      <c r="C3188" s="25" t="str">
        <f>INDEX(all_banks!O:O,MATCH(A3188,all_banks!H:H,0))</f>
        <v>ПАО Банк "Кузнецкий" (609)</v>
      </c>
      <c r="D3188" s="25" t="str">
        <f>INDEX('101_accounts'!B:B,MATCH(B3188,'101_accounts'!A:A,0))</f>
        <v>62002   П  Резервы на возможные потери</v>
      </c>
      <c r="E3188" s="25">
        <f>'101_parsed'!C3188</f>
        <v>0</v>
      </c>
      <c r="F3188" s="25">
        <f>'101_parsed'!D3188</f>
        <v>40658</v>
      </c>
      <c r="G3188" s="25">
        <f>'101_parsed'!E3188</f>
        <v>0</v>
      </c>
      <c r="H3188" s="25">
        <f>'101_parsed'!F3188</f>
        <v>40623</v>
      </c>
    </row>
    <row r="3189" spans="1:8" x14ac:dyDescent="0.2">
      <c r="A3189" s="25">
        <f>'101_parsed'!A3189</f>
        <v>609</v>
      </c>
      <c r="B3189" s="33">
        <f>'101_parsed'!B3189</f>
        <v>62101</v>
      </c>
      <c r="C3189" s="25" t="str">
        <f>INDEX(all_banks!O:O,MATCH(A3189,all_banks!H:H,0))</f>
        <v>ПАО Банк "Кузнецкий" (609)</v>
      </c>
      <c r="D3189" s="25" t="str">
        <f>INDEX('101_accounts'!B:B,MATCH(B3189,'101_accounts'!A:A,0))</f>
        <v>62101   A  Средства труда, полученные по договорам отступного, залога, назначение которых не определено</v>
      </c>
      <c r="E3189" s="25">
        <f>'101_parsed'!C3189</f>
        <v>1433</v>
      </c>
      <c r="F3189" s="25">
        <f>'101_parsed'!D3189</f>
        <v>0</v>
      </c>
      <c r="G3189" s="25">
        <f>'101_parsed'!E3189</f>
        <v>1433</v>
      </c>
      <c r="H3189" s="25">
        <f>'101_parsed'!F3189</f>
        <v>0</v>
      </c>
    </row>
    <row r="3190" spans="1:8" x14ac:dyDescent="0.2">
      <c r="A3190" s="25">
        <f>'101_parsed'!A3190</f>
        <v>609</v>
      </c>
      <c r="B3190" s="33">
        <f>'101_parsed'!B3190</f>
        <v>62102</v>
      </c>
      <c r="C3190" s="25" t="str">
        <f>INDEX(all_banks!O:O,MATCH(A3190,all_banks!H:H,0))</f>
        <v>ПАО Банк "Кузнецкий" (609)</v>
      </c>
      <c r="D3190" s="25" t="str">
        <f>INDEX('101_accounts'!B:B,MATCH(B3190,'101_accounts'!A:A,0))</f>
        <v>62102   A  Предметы труда, полученные по договорам отступного, залога, назначение которых не определено</v>
      </c>
      <c r="E3190" s="25">
        <f>'101_parsed'!C3190</f>
        <v>96</v>
      </c>
      <c r="F3190" s="25">
        <f>'101_parsed'!D3190</f>
        <v>0</v>
      </c>
      <c r="G3190" s="25">
        <f>'101_parsed'!E3190</f>
        <v>96</v>
      </c>
      <c r="H3190" s="25">
        <f>'101_parsed'!F3190</f>
        <v>0</v>
      </c>
    </row>
    <row r="3191" spans="1:8" x14ac:dyDescent="0.2">
      <c r="A3191" s="25">
        <f>'101_parsed'!A3191</f>
        <v>609</v>
      </c>
      <c r="B3191" s="33">
        <f>'101_parsed'!B3191</f>
        <v>62103</v>
      </c>
      <c r="C3191" s="25" t="str">
        <f>INDEX(all_banks!O:O,MATCH(A3191,all_banks!H:H,0))</f>
        <v>ПАО Банк "Кузнецкий" (609)</v>
      </c>
      <c r="D3191" s="25" t="str">
        <f>INDEX('101_accounts'!B:B,MATCH(B3191,'101_accounts'!A:A,0))</f>
        <v>62103   П  Резервы на возможные потери</v>
      </c>
      <c r="E3191" s="25">
        <f>'101_parsed'!C3191</f>
        <v>0</v>
      </c>
      <c r="F3191" s="25">
        <f>'101_parsed'!D3191</f>
        <v>1171</v>
      </c>
      <c r="G3191" s="25">
        <f>'101_parsed'!E3191</f>
        <v>0</v>
      </c>
      <c r="H3191" s="25">
        <f>'101_parsed'!F3191</f>
        <v>1171</v>
      </c>
    </row>
    <row r="3192" spans="1:8" x14ac:dyDescent="0.2">
      <c r="A3192" s="25">
        <f>'101_parsed'!A3192</f>
        <v>2568</v>
      </c>
      <c r="B3192" s="33">
        <f>'101_parsed'!B3192</f>
        <v>60401</v>
      </c>
      <c r="C3192" s="25" t="str">
        <f>INDEX(all_banks!O:O,MATCH(A3192,all_banks!H:H,0))</f>
        <v>ООО БАНК "КУРГАН" (2568)</v>
      </c>
      <c r="D3192" s="25" t="str">
        <f>INDEX('101_accounts'!B:B,MATCH(B3192,'101_accounts'!A:A,0))</f>
        <v>60401   A  Основные средства (кроме земли) (c 13.02.2018)_x000D_Категория 1- Здания и сооружения (до 31.12.2002)</v>
      </c>
      <c r="E3192" s="25">
        <f>'101_parsed'!C3192</f>
        <v>77312</v>
      </c>
      <c r="F3192" s="25">
        <f>'101_parsed'!D3192</f>
        <v>0</v>
      </c>
      <c r="G3192" s="25">
        <f>'101_parsed'!E3192</f>
        <v>77173</v>
      </c>
      <c r="H3192" s="25">
        <f>'101_parsed'!F3192</f>
        <v>0</v>
      </c>
    </row>
    <row r="3193" spans="1:8" x14ac:dyDescent="0.2">
      <c r="A3193" s="25">
        <f>'101_parsed'!A3193</f>
        <v>2568</v>
      </c>
      <c r="B3193" s="33">
        <f>'101_parsed'!B3193</f>
        <v>60404</v>
      </c>
      <c r="C3193" s="25" t="str">
        <f>INDEX(all_banks!O:O,MATCH(A3193,all_banks!H:H,0))</f>
        <v>ООО БАНК "КУРГАН" (2568)</v>
      </c>
      <c r="D3193" s="25" t="str">
        <f>INDEX('101_accounts'!B:B,MATCH(B3193,'101_accounts'!A:A,0))</f>
        <v>60404   A  Земля (c 13.02.2018)</v>
      </c>
      <c r="E3193" s="25">
        <f>'101_parsed'!C3193</f>
        <v>4571</v>
      </c>
      <c r="F3193" s="25">
        <f>'101_parsed'!D3193</f>
        <v>0</v>
      </c>
      <c r="G3193" s="25">
        <f>'101_parsed'!E3193</f>
        <v>4571</v>
      </c>
      <c r="H3193" s="25">
        <f>'101_parsed'!F3193</f>
        <v>0</v>
      </c>
    </row>
    <row r="3194" spans="1:8" x14ac:dyDescent="0.2">
      <c r="A3194" s="25">
        <f>'101_parsed'!A3194</f>
        <v>2568</v>
      </c>
      <c r="B3194" s="33">
        <f>'101_parsed'!B3194</f>
        <v>60405</v>
      </c>
      <c r="C3194" s="25" t="str">
        <f>INDEX(all_banks!O:O,MATCH(A3194,all_banks!H:H,0))</f>
        <v>ООО БАНК "КУРГАН" (2568)</v>
      </c>
      <c r="D3194" s="25" t="str">
        <f>INDEX('101_accounts'!B:B,MATCH(B3194,'101_accounts'!A:A,0))</f>
        <v>60405   П
A (до 31.01.2003)  Резервы на возможные потери (c 13.02.2018)
Долгосрочно арендуемые основные средства (до 31.01.2003)</v>
      </c>
      <c r="E3194" s="25">
        <f>'101_parsed'!C3194</f>
        <v>0</v>
      </c>
      <c r="F3194" s="25">
        <f>'101_parsed'!D3194</f>
        <v>0</v>
      </c>
      <c r="G3194" s="25">
        <f>'101_parsed'!E3194</f>
        <v>0</v>
      </c>
      <c r="H3194" s="25">
        <f>'101_parsed'!F3194</f>
        <v>0</v>
      </c>
    </row>
    <row r="3195" spans="1:8" x14ac:dyDescent="0.2">
      <c r="A3195" s="25">
        <f>'101_parsed'!A3195</f>
        <v>2568</v>
      </c>
      <c r="B3195" s="33">
        <f>'101_parsed'!B3195</f>
        <v>60414</v>
      </c>
      <c r="C3195" s="25" t="str">
        <f>INDEX(all_banks!O:O,MATCH(A3195,all_banks!H:H,0))</f>
        <v>ООО БАНК "КУРГАН" (2568)</v>
      </c>
      <c r="D3195" s="25" t="str">
        <f>INDEX('101_accounts'!B:B,MATCH(B3195,'101_accounts'!A:A,0))</f>
        <v>60414   П  Амортизация основных средств (кроме земли) (c 13.02.2018)</v>
      </c>
      <c r="E3195" s="25">
        <f>'101_parsed'!C3195</f>
        <v>0</v>
      </c>
      <c r="F3195" s="25">
        <f>'101_parsed'!D3195</f>
        <v>28017</v>
      </c>
      <c r="G3195" s="25">
        <f>'101_parsed'!E3195</f>
        <v>0</v>
      </c>
      <c r="H3195" s="25">
        <f>'101_parsed'!F3195</f>
        <v>29050</v>
      </c>
    </row>
    <row r="3196" spans="1:8" x14ac:dyDescent="0.2">
      <c r="A3196" s="25">
        <f>'101_parsed'!A3196</f>
        <v>2568</v>
      </c>
      <c r="B3196" s="33">
        <f>'101_parsed'!B3196</f>
        <v>60415</v>
      </c>
      <c r="C3196" s="25" t="str">
        <f>INDEX(all_banks!O:O,MATCH(A3196,all_banks!H:H,0))</f>
        <v>ООО БАНК "КУРГАН" (2568)</v>
      </c>
      <c r="D3196" s="25" t="str">
        <f>INDEX('101_accounts'!B:B,MATCH(B3196,'101_accounts'!A:A,0))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196" s="25">
        <f>'101_parsed'!C3196</f>
        <v>0</v>
      </c>
      <c r="F3196" s="25">
        <f>'101_parsed'!D3196</f>
        <v>0</v>
      </c>
      <c r="G3196" s="25">
        <f>'101_parsed'!E3196</f>
        <v>759</v>
      </c>
      <c r="H3196" s="25">
        <f>'101_parsed'!F3196</f>
        <v>0</v>
      </c>
    </row>
    <row r="3197" spans="1:8" x14ac:dyDescent="0.2">
      <c r="A3197" s="25">
        <f>'101_parsed'!A3197</f>
        <v>2568</v>
      </c>
      <c r="B3197" s="33">
        <f>'101_parsed'!B3197</f>
        <v>61901</v>
      </c>
      <c r="C3197" s="25" t="str">
        <f>INDEX(all_banks!O:O,MATCH(A3197,all_banks!H:H,0))</f>
        <v>ООО БАНК "КУРГАН" (2568)</v>
      </c>
      <c r="D3197" s="25" t="str">
        <f>INDEX('101_accounts'!B:B,MATCH(B3197,'101_accounts'!A:A,0))</f>
        <v>61901   A  Земля, временно неиспользуемая в основной деятельности</v>
      </c>
      <c r="E3197" s="25">
        <f>'101_parsed'!C3197</f>
        <v>0</v>
      </c>
      <c r="F3197" s="25">
        <f>'101_parsed'!D3197</f>
        <v>0</v>
      </c>
      <c r="G3197" s="25">
        <f>'101_parsed'!E3197</f>
        <v>0</v>
      </c>
      <c r="H3197" s="25">
        <f>'101_parsed'!F3197</f>
        <v>0</v>
      </c>
    </row>
    <row r="3198" spans="1:8" x14ac:dyDescent="0.2">
      <c r="A3198" s="25">
        <f>'101_parsed'!A3198</f>
        <v>2568</v>
      </c>
      <c r="B3198" s="33">
        <f>'101_parsed'!B3198</f>
        <v>61902</v>
      </c>
      <c r="C3198" s="25" t="str">
        <f>INDEX(all_banks!O:O,MATCH(A3198,all_banks!H:H,0))</f>
        <v>ООО БАНК "КУРГАН" (2568)</v>
      </c>
      <c r="D3198" s="25" t="str">
        <f>INDEX('101_accounts'!B:B,MATCH(B3198,'101_accounts'!A:A,0))</f>
        <v>61902   A  Земля, временно неиспользуемая в основной деятельности, переданная в аренду</v>
      </c>
      <c r="E3198" s="25">
        <f>'101_parsed'!C3198</f>
        <v>0</v>
      </c>
      <c r="F3198" s="25">
        <f>'101_parsed'!D3198</f>
        <v>0</v>
      </c>
      <c r="G3198" s="25">
        <f>'101_parsed'!E3198</f>
        <v>0</v>
      </c>
      <c r="H3198" s="25">
        <f>'101_parsed'!F3198</f>
        <v>0</v>
      </c>
    </row>
    <row r="3199" spans="1:8" x14ac:dyDescent="0.2">
      <c r="A3199" s="25">
        <f>'101_parsed'!A3199</f>
        <v>2568</v>
      </c>
      <c r="B3199" s="33">
        <f>'101_parsed'!B3199</f>
        <v>61903</v>
      </c>
      <c r="C3199" s="25" t="str">
        <f>INDEX(all_banks!O:O,MATCH(A3199,all_banks!H:H,0))</f>
        <v>ООО БАНК "КУРГАН" (2568)</v>
      </c>
      <c r="D3199" s="25" t="str">
        <f>INDEX('101_accounts'!B:B,MATCH(B3199,'101_accounts'!A:A,0))</f>
        <v>61903   A  Недвижимость (кроме земли), временно неиспользуемая в основной деятельности</v>
      </c>
      <c r="E3199" s="25">
        <f>'101_parsed'!C3199</f>
        <v>0</v>
      </c>
      <c r="F3199" s="25">
        <f>'101_parsed'!D3199</f>
        <v>0</v>
      </c>
      <c r="G3199" s="25">
        <f>'101_parsed'!E3199</f>
        <v>0</v>
      </c>
      <c r="H3199" s="25">
        <f>'101_parsed'!F3199</f>
        <v>0</v>
      </c>
    </row>
    <row r="3200" spans="1:8" x14ac:dyDescent="0.2">
      <c r="A3200" s="25">
        <f>'101_parsed'!A3200</f>
        <v>2568</v>
      </c>
      <c r="B3200" s="33">
        <f>'101_parsed'!B3200</f>
        <v>61904</v>
      </c>
      <c r="C3200" s="25" t="str">
        <f>INDEX(all_banks!O:O,MATCH(A3200,all_banks!H:H,0))</f>
        <v>ООО БАНК "КУРГАН" (2568)</v>
      </c>
      <c r="D3200" s="25" t="str">
        <f>INDEX('101_accounts'!B:B,MATCH(B3200,'101_accounts'!A:A,0))</f>
        <v>61904   A  Недвижимость (кроме земли), временно неиспользуемая в основной деятельности, переданная в аренду</v>
      </c>
      <c r="E3200" s="25">
        <f>'101_parsed'!C3200</f>
        <v>0</v>
      </c>
      <c r="F3200" s="25">
        <f>'101_parsed'!D3200</f>
        <v>0</v>
      </c>
      <c r="G3200" s="25">
        <f>'101_parsed'!E3200</f>
        <v>0</v>
      </c>
      <c r="H3200" s="25">
        <f>'101_parsed'!F3200</f>
        <v>0</v>
      </c>
    </row>
    <row r="3201" spans="1:8" x14ac:dyDescent="0.2">
      <c r="A3201" s="25">
        <f>'101_parsed'!A3201</f>
        <v>2568</v>
      </c>
      <c r="B3201" s="33">
        <f>'101_parsed'!B3201</f>
        <v>61905</v>
      </c>
      <c r="C3201" s="25" t="str">
        <f>INDEX(all_banks!O:O,MATCH(A3201,all_banks!H:H,0))</f>
        <v>ООО БАНК "КУРГАН" (2568)</v>
      </c>
      <c r="D3201" s="25" t="str">
        <f>INDEX('101_accounts'!B:B,MATCH(B3201,'101_accounts'!A:A,0))</f>
        <v>61905   A  Земля, временно неиспользуемая в основной деятельности, учитываемая по справедливой стоимости</v>
      </c>
      <c r="E3201" s="25">
        <f>'101_parsed'!C3201</f>
        <v>0</v>
      </c>
      <c r="F3201" s="25">
        <f>'101_parsed'!D3201</f>
        <v>0</v>
      </c>
      <c r="G3201" s="25">
        <f>'101_parsed'!E3201</f>
        <v>0</v>
      </c>
      <c r="H3201" s="25">
        <f>'101_parsed'!F3201</f>
        <v>0</v>
      </c>
    </row>
    <row r="3202" spans="1:8" x14ac:dyDescent="0.2">
      <c r="A3202" s="25">
        <f>'101_parsed'!A3202</f>
        <v>2568</v>
      </c>
      <c r="B3202" s="33">
        <f>'101_parsed'!B3202</f>
        <v>61906</v>
      </c>
      <c r="C3202" s="25" t="str">
        <f>INDEX(all_banks!O:O,MATCH(A3202,all_banks!H:H,0))</f>
        <v>ООО БАНК "КУРГАН" (2568)</v>
      </c>
      <c r="D3202" s="25" t="str">
        <f>INDEX('101_accounts'!B:B,MATCH(B3202,'101_accounts'!A:A,0))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202" s="25">
        <f>'101_parsed'!C3202</f>
        <v>0</v>
      </c>
      <c r="F3202" s="25">
        <f>'101_parsed'!D3202</f>
        <v>0</v>
      </c>
      <c r="G3202" s="25">
        <f>'101_parsed'!E3202</f>
        <v>0</v>
      </c>
      <c r="H3202" s="25">
        <f>'101_parsed'!F3202</f>
        <v>0</v>
      </c>
    </row>
    <row r="3203" spans="1:8" x14ac:dyDescent="0.2">
      <c r="A3203" s="25">
        <f>'101_parsed'!A3203</f>
        <v>2568</v>
      </c>
      <c r="B3203" s="33">
        <f>'101_parsed'!B3203</f>
        <v>61907</v>
      </c>
      <c r="C3203" s="25" t="str">
        <f>INDEX(all_banks!O:O,MATCH(A3203,all_banks!H:H,0))</f>
        <v>ООО БАНК "КУРГАН" (2568)</v>
      </c>
      <c r="D3203" s="25" t="str">
        <f>INDEX('101_accounts'!B:B,MATCH(B3203,'101_accounts'!A:A,0))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203" s="25">
        <f>'101_parsed'!C3203</f>
        <v>0</v>
      </c>
      <c r="F3203" s="25">
        <f>'101_parsed'!D3203</f>
        <v>0</v>
      </c>
      <c r="G3203" s="25">
        <f>'101_parsed'!E3203</f>
        <v>0</v>
      </c>
      <c r="H3203" s="25">
        <f>'101_parsed'!F3203</f>
        <v>0</v>
      </c>
    </row>
    <row r="3204" spans="1:8" x14ac:dyDescent="0.2">
      <c r="A3204" s="25">
        <f>'101_parsed'!A3204</f>
        <v>2568</v>
      </c>
      <c r="B3204" s="33">
        <f>'101_parsed'!B3204</f>
        <v>61908</v>
      </c>
      <c r="C3204" s="25" t="str">
        <f>INDEX(all_banks!O:O,MATCH(A3204,all_banks!H:H,0))</f>
        <v>ООО БАНК "КУРГАН" (2568)</v>
      </c>
      <c r="D3204" s="25" t="str">
        <f>INDEX('101_accounts'!B:B,MATCH(B3204,'101_accounts'!A:A,0))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204" s="25">
        <f>'101_parsed'!C3204</f>
        <v>0</v>
      </c>
      <c r="F3204" s="25">
        <f>'101_parsed'!D3204</f>
        <v>0</v>
      </c>
      <c r="G3204" s="25">
        <f>'101_parsed'!E3204</f>
        <v>0</v>
      </c>
      <c r="H3204" s="25">
        <f>'101_parsed'!F3204</f>
        <v>0</v>
      </c>
    </row>
    <row r="3205" spans="1:8" x14ac:dyDescent="0.2">
      <c r="A3205" s="25">
        <f>'101_parsed'!A3205</f>
        <v>2568</v>
      </c>
      <c r="B3205" s="33">
        <f>'101_parsed'!B3205</f>
        <v>61909</v>
      </c>
      <c r="C3205" s="25" t="str">
        <f>INDEX(all_banks!O:O,MATCH(A3205,all_banks!H:H,0))</f>
        <v>ООО БАНК "КУРГАН" (2568)</v>
      </c>
      <c r="D3205" s="25" t="str">
        <f>INDEX('101_accounts'!B:B,MATCH(B3205,'101_accounts'!A:A,0))</f>
        <v>61909   П  Амортизация недвижимости (кроме земли), временно неиспользуемой в основной деятельности</v>
      </c>
      <c r="E3205" s="25">
        <f>'101_parsed'!C3205</f>
        <v>0</v>
      </c>
      <c r="F3205" s="25">
        <f>'101_parsed'!D3205</f>
        <v>0</v>
      </c>
      <c r="G3205" s="25">
        <f>'101_parsed'!E3205</f>
        <v>0</v>
      </c>
      <c r="H3205" s="25">
        <f>'101_parsed'!F3205</f>
        <v>0</v>
      </c>
    </row>
    <row r="3206" spans="1:8" x14ac:dyDescent="0.2">
      <c r="A3206" s="25">
        <f>'101_parsed'!A3206</f>
        <v>2568</v>
      </c>
      <c r="B3206" s="33">
        <f>'101_parsed'!B3206</f>
        <v>61910</v>
      </c>
      <c r="C3206" s="25" t="str">
        <f>INDEX(all_banks!O:O,MATCH(A3206,all_banks!H:H,0))</f>
        <v>ООО БАНК "КУРГАН" (2568)</v>
      </c>
      <c r="D3206" s="25" t="str">
        <f>INDEX('101_accounts'!B:B,MATCH(B3206,'101_accounts'!A:A,0))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206" s="25">
        <f>'101_parsed'!C3206</f>
        <v>0</v>
      </c>
      <c r="F3206" s="25">
        <f>'101_parsed'!D3206</f>
        <v>0</v>
      </c>
      <c r="G3206" s="25">
        <f>'101_parsed'!E3206</f>
        <v>0</v>
      </c>
      <c r="H3206" s="25">
        <f>'101_parsed'!F3206</f>
        <v>0</v>
      </c>
    </row>
    <row r="3207" spans="1:8" x14ac:dyDescent="0.2">
      <c r="A3207" s="25">
        <f>'101_parsed'!A3207</f>
        <v>2568</v>
      </c>
      <c r="B3207" s="33">
        <f>'101_parsed'!B3207</f>
        <v>61911</v>
      </c>
      <c r="C3207" s="25" t="str">
        <f>INDEX(all_banks!O:O,MATCH(A3207,all_banks!H:H,0))</f>
        <v>ООО БАНК "КУРГАН" (2568)</v>
      </c>
      <c r="D3207" s="25" t="str">
        <f>INDEX('101_accounts'!B:B,MATCH(B3207,'101_accounts'!A:A,0))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207" s="25">
        <f>'101_parsed'!C3207</f>
        <v>0</v>
      </c>
      <c r="F3207" s="25">
        <f>'101_parsed'!D3207</f>
        <v>0</v>
      </c>
      <c r="G3207" s="25">
        <f>'101_parsed'!E3207</f>
        <v>0</v>
      </c>
      <c r="H3207" s="25">
        <f>'101_parsed'!F3207</f>
        <v>0</v>
      </c>
    </row>
    <row r="3208" spans="1:8" x14ac:dyDescent="0.2">
      <c r="A3208" s="25">
        <f>'101_parsed'!A3208</f>
        <v>2568</v>
      </c>
      <c r="B3208" s="33">
        <f>'101_parsed'!B3208</f>
        <v>61912</v>
      </c>
      <c r="C3208" s="25" t="str">
        <f>INDEX(all_banks!O:O,MATCH(A3208,all_banks!H:H,0))</f>
        <v>ООО БАНК "КУРГАН" (2568)</v>
      </c>
      <c r="D3208" s="25" t="str">
        <f>INDEX('101_accounts'!B:B,MATCH(B3208,'101_accounts'!A:A,0))</f>
        <v>61912   П  Резервы на возможные потери</v>
      </c>
      <c r="E3208" s="25">
        <f>'101_parsed'!C3208</f>
        <v>0</v>
      </c>
      <c r="F3208" s="25">
        <f>'101_parsed'!D3208</f>
        <v>0</v>
      </c>
      <c r="G3208" s="25">
        <f>'101_parsed'!E3208</f>
        <v>0</v>
      </c>
      <c r="H3208" s="25">
        <f>'101_parsed'!F3208</f>
        <v>0</v>
      </c>
    </row>
    <row r="3209" spans="1:8" x14ac:dyDescent="0.2">
      <c r="A3209" s="25">
        <f>'101_parsed'!A3209</f>
        <v>2568</v>
      </c>
      <c r="B3209" s="33">
        <f>'101_parsed'!B3209</f>
        <v>62001</v>
      </c>
      <c r="C3209" s="25" t="str">
        <f>INDEX(all_banks!O:O,MATCH(A3209,all_banks!H:H,0))</f>
        <v>ООО БАНК "КУРГАН" (2568)</v>
      </c>
      <c r="D3209" s="25" t="str">
        <f>INDEX('101_accounts'!B:B,MATCH(B3209,'101_accounts'!A:A,0))</f>
        <v>62001   A  Долгосрочные активы, предназначенные для продажи</v>
      </c>
      <c r="E3209" s="25">
        <f>'101_parsed'!C3209</f>
        <v>5000</v>
      </c>
      <c r="F3209" s="25">
        <f>'101_parsed'!D3209</f>
        <v>0</v>
      </c>
      <c r="G3209" s="25">
        <f>'101_parsed'!E3209</f>
        <v>0</v>
      </c>
      <c r="H3209" s="25">
        <f>'101_parsed'!F3209</f>
        <v>0</v>
      </c>
    </row>
    <row r="3210" spans="1:8" x14ac:dyDescent="0.2">
      <c r="A3210" s="25">
        <f>'101_parsed'!A3210</f>
        <v>2568</v>
      </c>
      <c r="B3210" s="33">
        <f>'101_parsed'!B3210</f>
        <v>62002</v>
      </c>
      <c r="C3210" s="25" t="str">
        <f>INDEX(all_banks!O:O,MATCH(A3210,all_banks!H:H,0))</f>
        <v>ООО БАНК "КУРГАН" (2568)</v>
      </c>
      <c r="D3210" s="25" t="str">
        <f>INDEX('101_accounts'!B:B,MATCH(B3210,'101_accounts'!A:A,0))</f>
        <v>62002   П  Резервы на возможные потери</v>
      </c>
      <c r="E3210" s="25">
        <f>'101_parsed'!C3210</f>
        <v>0</v>
      </c>
      <c r="F3210" s="25">
        <f>'101_parsed'!D3210</f>
        <v>0</v>
      </c>
      <c r="G3210" s="25">
        <f>'101_parsed'!E3210</f>
        <v>0</v>
      </c>
      <c r="H3210" s="25">
        <f>'101_parsed'!F3210</f>
        <v>0</v>
      </c>
    </row>
    <row r="3211" spans="1:8" x14ac:dyDescent="0.2">
      <c r="A3211" s="25">
        <f>'101_parsed'!A3211</f>
        <v>2568</v>
      </c>
      <c r="B3211" s="33">
        <f>'101_parsed'!B3211</f>
        <v>62101</v>
      </c>
      <c r="C3211" s="25" t="str">
        <f>INDEX(all_banks!O:O,MATCH(A3211,all_banks!H:H,0))</f>
        <v>ООО БАНК "КУРГАН" (2568)</v>
      </c>
      <c r="D3211" s="25" t="str">
        <f>INDEX('101_accounts'!B:B,MATCH(B3211,'101_accounts'!A:A,0))</f>
        <v>62101   A  Средства труда, полученные по договорам отступного, залога, назначение которых не определено</v>
      </c>
      <c r="E3211" s="25">
        <f>'101_parsed'!C3211</f>
        <v>0</v>
      </c>
      <c r="F3211" s="25">
        <f>'101_parsed'!D3211</f>
        <v>0</v>
      </c>
      <c r="G3211" s="25">
        <f>'101_parsed'!E3211</f>
        <v>0</v>
      </c>
      <c r="H3211" s="25">
        <f>'101_parsed'!F3211</f>
        <v>0</v>
      </c>
    </row>
    <row r="3212" spans="1:8" x14ac:dyDescent="0.2">
      <c r="A3212" s="25">
        <f>'101_parsed'!A3212</f>
        <v>2568</v>
      </c>
      <c r="B3212" s="33">
        <f>'101_parsed'!B3212</f>
        <v>62102</v>
      </c>
      <c r="C3212" s="25" t="str">
        <f>INDEX(all_banks!O:O,MATCH(A3212,all_banks!H:H,0))</f>
        <v>ООО БАНК "КУРГАН" (2568)</v>
      </c>
      <c r="D3212" s="25" t="str">
        <f>INDEX('101_accounts'!B:B,MATCH(B3212,'101_accounts'!A:A,0))</f>
        <v>62102   A  Предметы труда, полученные по договорам отступного, залога, назначение которых не определено</v>
      </c>
      <c r="E3212" s="25">
        <f>'101_parsed'!C3212</f>
        <v>218</v>
      </c>
      <c r="F3212" s="25">
        <f>'101_parsed'!D3212</f>
        <v>0</v>
      </c>
      <c r="G3212" s="25">
        <f>'101_parsed'!E3212</f>
        <v>0</v>
      </c>
      <c r="H3212" s="25">
        <f>'101_parsed'!F3212</f>
        <v>0</v>
      </c>
    </row>
    <row r="3213" spans="1:8" x14ac:dyDescent="0.2">
      <c r="A3213" s="25">
        <f>'101_parsed'!A3213</f>
        <v>2568</v>
      </c>
      <c r="B3213" s="33">
        <f>'101_parsed'!B3213</f>
        <v>62103</v>
      </c>
      <c r="C3213" s="25" t="str">
        <f>INDEX(all_banks!O:O,MATCH(A3213,all_banks!H:H,0))</f>
        <v>ООО БАНК "КУРГАН" (2568)</v>
      </c>
      <c r="D3213" s="25" t="str">
        <f>INDEX('101_accounts'!B:B,MATCH(B3213,'101_accounts'!A:A,0))</f>
        <v>62103   П  Резервы на возможные потери</v>
      </c>
      <c r="E3213" s="25">
        <f>'101_parsed'!C3213</f>
        <v>0</v>
      </c>
      <c r="F3213" s="25">
        <f>'101_parsed'!D3213</f>
        <v>0</v>
      </c>
      <c r="G3213" s="25">
        <f>'101_parsed'!E3213</f>
        <v>0</v>
      </c>
      <c r="H3213" s="25">
        <f>'101_parsed'!F3213</f>
        <v>0</v>
      </c>
    </row>
    <row r="3214" spans="1:8" x14ac:dyDescent="0.2">
      <c r="A3214" s="25">
        <f>'101_parsed'!A3214</f>
        <v>3525</v>
      </c>
      <c r="B3214" s="33">
        <f>'101_parsed'!B3214</f>
        <v>60401</v>
      </c>
      <c r="C3214" s="25" t="str">
        <f>INDEX(all_banks!O:O,MATCH(A3214,all_banks!H:H,0))</f>
        <v>ООО "КЭБ ЭйчЭнБи Банк" (3525)</v>
      </c>
      <c r="D3214" s="25" t="str">
        <f>INDEX('101_accounts'!B:B,MATCH(B3214,'101_accounts'!A:A,0))</f>
        <v>60401   A  Основные средства (кроме земли) (c 13.02.2018)_x000D_Категория 1- Здания и сооружения (до 31.12.2002)</v>
      </c>
      <c r="E3214" s="25">
        <f>'101_parsed'!C3214</f>
        <v>9845</v>
      </c>
      <c r="F3214" s="25">
        <f>'101_parsed'!D3214</f>
        <v>0</v>
      </c>
      <c r="G3214" s="25">
        <f>'101_parsed'!E3214</f>
        <v>10884</v>
      </c>
      <c r="H3214" s="25">
        <f>'101_parsed'!F3214</f>
        <v>0</v>
      </c>
    </row>
    <row r="3215" spans="1:8" x14ac:dyDescent="0.2">
      <c r="A3215" s="25">
        <f>'101_parsed'!A3215</f>
        <v>3525</v>
      </c>
      <c r="B3215" s="33">
        <f>'101_parsed'!B3215</f>
        <v>60404</v>
      </c>
      <c r="C3215" s="25" t="str">
        <f>INDEX(all_banks!O:O,MATCH(A3215,all_banks!H:H,0))</f>
        <v>ООО "КЭБ ЭйчЭнБи Банк" (3525)</v>
      </c>
      <c r="D3215" s="25" t="str">
        <f>INDEX('101_accounts'!B:B,MATCH(B3215,'101_accounts'!A:A,0))</f>
        <v>60404   A  Земля (c 13.02.2018)</v>
      </c>
      <c r="E3215" s="25">
        <f>'101_parsed'!C3215</f>
        <v>0</v>
      </c>
      <c r="F3215" s="25">
        <f>'101_parsed'!D3215</f>
        <v>0</v>
      </c>
      <c r="G3215" s="25">
        <f>'101_parsed'!E3215</f>
        <v>0</v>
      </c>
      <c r="H3215" s="25">
        <f>'101_parsed'!F3215</f>
        <v>0</v>
      </c>
    </row>
    <row r="3216" spans="1:8" x14ac:dyDescent="0.2">
      <c r="A3216" s="25">
        <f>'101_parsed'!A3216</f>
        <v>3525</v>
      </c>
      <c r="B3216" s="33">
        <f>'101_parsed'!B3216</f>
        <v>60405</v>
      </c>
      <c r="C3216" s="25" t="str">
        <f>INDEX(all_banks!O:O,MATCH(A3216,all_banks!H:H,0))</f>
        <v>ООО "КЭБ ЭйчЭнБи Банк" (3525)</v>
      </c>
      <c r="D3216" s="25" t="str">
        <f>INDEX('101_accounts'!B:B,MATCH(B3216,'101_accounts'!A:A,0))</f>
        <v>60405   П
A (до 31.01.2003)  Резервы на возможные потери (c 13.02.2018)
Долгосрочно арендуемые основные средства (до 31.01.2003)</v>
      </c>
      <c r="E3216" s="25">
        <f>'101_parsed'!C3216</f>
        <v>0</v>
      </c>
      <c r="F3216" s="25">
        <f>'101_parsed'!D3216</f>
        <v>0</v>
      </c>
      <c r="G3216" s="25">
        <f>'101_parsed'!E3216</f>
        <v>0</v>
      </c>
      <c r="H3216" s="25">
        <f>'101_parsed'!F3216</f>
        <v>0</v>
      </c>
    </row>
    <row r="3217" spans="1:8" x14ac:dyDescent="0.2">
      <c r="A3217" s="25">
        <f>'101_parsed'!A3217</f>
        <v>3525</v>
      </c>
      <c r="B3217" s="33">
        <f>'101_parsed'!B3217</f>
        <v>60414</v>
      </c>
      <c r="C3217" s="25" t="str">
        <f>INDEX(all_banks!O:O,MATCH(A3217,all_banks!H:H,0))</f>
        <v>ООО "КЭБ ЭйчЭнБи Банк" (3525)</v>
      </c>
      <c r="D3217" s="25" t="str">
        <f>INDEX('101_accounts'!B:B,MATCH(B3217,'101_accounts'!A:A,0))</f>
        <v>60414   П  Амортизация основных средств (кроме земли) (c 13.02.2018)</v>
      </c>
      <c r="E3217" s="25">
        <f>'101_parsed'!C3217</f>
        <v>0</v>
      </c>
      <c r="F3217" s="25">
        <f>'101_parsed'!D3217</f>
        <v>9072</v>
      </c>
      <c r="G3217" s="25">
        <f>'101_parsed'!E3217</f>
        <v>0</v>
      </c>
      <c r="H3217" s="25">
        <f>'101_parsed'!F3217</f>
        <v>9267</v>
      </c>
    </row>
    <row r="3218" spans="1:8" x14ac:dyDescent="0.2">
      <c r="A3218" s="25">
        <f>'101_parsed'!A3218</f>
        <v>3525</v>
      </c>
      <c r="B3218" s="33">
        <f>'101_parsed'!B3218</f>
        <v>60415</v>
      </c>
      <c r="C3218" s="25" t="str">
        <f>INDEX(all_banks!O:O,MATCH(A3218,all_banks!H:H,0))</f>
        <v>ООО "КЭБ ЭйчЭнБи Банк" (3525)</v>
      </c>
      <c r="D3218" s="25" t="str">
        <f>INDEX('101_accounts'!B:B,MATCH(B3218,'101_accounts'!A:A,0))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218" s="25">
        <f>'101_parsed'!C3218</f>
        <v>0</v>
      </c>
      <c r="F3218" s="25">
        <f>'101_parsed'!D3218</f>
        <v>0</v>
      </c>
      <c r="G3218" s="25">
        <f>'101_parsed'!E3218</f>
        <v>0</v>
      </c>
      <c r="H3218" s="25">
        <f>'101_parsed'!F3218</f>
        <v>0</v>
      </c>
    </row>
    <row r="3219" spans="1:8" x14ac:dyDescent="0.2">
      <c r="A3219" s="25">
        <f>'101_parsed'!A3219</f>
        <v>3525</v>
      </c>
      <c r="B3219" s="33">
        <f>'101_parsed'!B3219</f>
        <v>61901</v>
      </c>
      <c r="C3219" s="25" t="str">
        <f>INDEX(all_banks!O:O,MATCH(A3219,all_banks!H:H,0))</f>
        <v>ООО "КЭБ ЭйчЭнБи Банк" (3525)</v>
      </c>
      <c r="D3219" s="25" t="str">
        <f>INDEX('101_accounts'!B:B,MATCH(B3219,'101_accounts'!A:A,0))</f>
        <v>61901   A  Земля, временно неиспользуемая в основной деятельности</v>
      </c>
      <c r="E3219" s="25">
        <f>'101_parsed'!C3219</f>
        <v>0</v>
      </c>
      <c r="F3219" s="25">
        <f>'101_parsed'!D3219</f>
        <v>0</v>
      </c>
      <c r="G3219" s="25">
        <f>'101_parsed'!E3219</f>
        <v>0</v>
      </c>
      <c r="H3219" s="25">
        <f>'101_parsed'!F3219</f>
        <v>0</v>
      </c>
    </row>
    <row r="3220" spans="1:8" x14ac:dyDescent="0.2">
      <c r="A3220" s="25">
        <f>'101_parsed'!A3220</f>
        <v>3525</v>
      </c>
      <c r="B3220" s="33">
        <f>'101_parsed'!B3220</f>
        <v>61902</v>
      </c>
      <c r="C3220" s="25" t="str">
        <f>INDEX(all_banks!O:O,MATCH(A3220,all_banks!H:H,0))</f>
        <v>ООО "КЭБ ЭйчЭнБи Банк" (3525)</v>
      </c>
      <c r="D3220" s="25" t="str">
        <f>INDEX('101_accounts'!B:B,MATCH(B3220,'101_accounts'!A:A,0))</f>
        <v>61902   A  Земля, временно неиспользуемая в основной деятельности, переданная в аренду</v>
      </c>
      <c r="E3220" s="25">
        <f>'101_parsed'!C3220</f>
        <v>0</v>
      </c>
      <c r="F3220" s="25">
        <f>'101_parsed'!D3220</f>
        <v>0</v>
      </c>
      <c r="G3220" s="25">
        <f>'101_parsed'!E3220</f>
        <v>0</v>
      </c>
      <c r="H3220" s="25">
        <f>'101_parsed'!F3220</f>
        <v>0</v>
      </c>
    </row>
    <row r="3221" spans="1:8" x14ac:dyDescent="0.2">
      <c r="A3221" s="25">
        <f>'101_parsed'!A3221</f>
        <v>3525</v>
      </c>
      <c r="B3221" s="33">
        <f>'101_parsed'!B3221</f>
        <v>61903</v>
      </c>
      <c r="C3221" s="25" t="str">
        <f>INDEX(all_banks!O:O,MATCH(A3221,all_banks!H:H,0))</f>
        <v>ООО "КЭБ ЭйчЭнБи Банк" (3525)</v>
      </c>
      <c r="D3221" s="25" t="str">
        <f>INDEX('101_accounts'!B:B,MATCH(B3221,'101_accounts'!A:A,0))</f>
        <v>61903   A  Недвижимость (кроме земли), временно неиспользуемая в основной деятельности</v>
      </c>
      <c r="E3221" s="25">
        <f>'101_parsed'!C3221</f>
        <v>0</v>
      </c>
      <c r="F3221" s="25">
        <f>'101_parsed'!D3221</f>
        <v>0</v>
      </c>
      <c r="G3221" s="25">
        <f>'101_parsed'!E3221</f>
        <v>0</v>
      </c>
      <c r="H3221" s="25">
        <f>'101_parsed'!F3221</f>
        <v>0</v>
      </c>
    </row>
    <row r="3222" spans="1:8" x14ac:dyDescent="0.2">
      <c r="A3222" s="25">
        <f>'101_parsed'!A3222</f>
        <v>3525</v>
      </c>
      <c r="B3222" s="33">
        <f>'101_parsed'!B3222</f>
        <v>61904</v>
      </c>
      <c r="C3222" s="25" t="str">
        <f>INDEX(all_banks!O:O,MATCH(A3222,all_banks!H:H,0))</f>
        <v>ООО "КЭБ ЭйчЭнБи Банк" (3525)</v>
      </c>
      <c r="D3222" s="25" t="str">
        <f>INDEX('101_accounts'!B:B,MATCH(B3222,'101_accounts'!A:A,0))</f>
        <v>61904   A  Недвижимость (кроме земли), временно неиспользуемая в основной деятельности, переданная в аренду</v>
      </c>
      <c r="E3222" s="25">
        <f>'101_parsed'!C3222</f>
        <v>0</v>
      </c>
      <c r="F3222" s="25">
        <f>'101_parsed'!D3222</f>
        <v>0</v>
      </c>
      <c r="G3222" s="25">
        <f>'101_parsed'!E3222</f>
        <v>0</v>
      </c>
      <c r="H3222" s="25">
        <f>'101_parsed'!F3222</f>
        <v>0</v>
      </c>
    </row>
    <row r="3223" spans="1:8" x14ac:dyDescent="0.2">
      <c r="A3223" s="25">
        <f>'101_parsed'!A3223</f>
        <v>3525</v>
      </c>
      <c r="B3223" s="33">
        <f>'101_parsed'!B3223</f>
        <v>61905</v>
      </c>
      <c r="C3223" s="25" t="str">
        <f>INDEX(all_banks!O:O,MATCH(A3223,all_banks!H:H,0))</f>
        <v>ООО "КЭБ ЭйчЭнБи Банк" (3525)</v>
      </c>
      <c r="D3223" s="25" t="str">
        <f>INDEX('101_accounts'!B:B,MATCH(B3223,'101_accounts'!A:A,0))</f>
        <v>61905   A  Земля, временно неиспользуемая в основной деятельности, учитываемая по справедливой стоимости</v>
      </c>
      <c r="E3223" s="25">
        <f>'101_parsed'!C3223</f>
        <v>0</v>
      </c>
      <c r="F3223" s="25">
        <f>'101_parsed'!D3223</f>
        <v>0</v>
      </c>
      <c r="G3223" s="25">
        <f>'101_parsed'!E3223</f>
        <v>0</v>
      </c>
      <c r="H3223" s="25">
        <f>'101_parsed'!F3223</f>
        <v>0</v>
      </c>
    </row>
    <row r="3224" spans="1:8" x14ac:dyDescent="0.2">
      <c r="A3224" s="25">
        <f>'101_parsed'!A3224</f>
        <v>3525</v>
      </c>
      <c r="B3224" s="33">
        <f>'101_parsed'!B3224</f>
        <v>61906</v>
      </c>
      <c r="C3224" s="25" t="str">
        <f>INDEX(all_banks!O:O,MATCH(A3224,all_banks!H:H,0))</f>
        <v>ООО "КЭБ ЭйчЭнБи Банк" (3525)</v>
      </c>
      <c r="D3224" s="25" t="str">
        <f>INDEX('101_accounts'!B:B,MATCH(B3224,'101_accounts'!A:A,0))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224" s="25">
        <f>'101_parsed'!C3224</f>
        <v>0</v>
      </c>
      <c r="F3224" s="25">
        <f>'101_parsed'!D3224</f>
        <v>0</v>
      </c>
      <c r="G3224" s="25">
        <f>'101_parsed'!E3224</f>
        <v>0</v>
      </c>
      <c r="H3224" s="25">
        <f>'101_parsed'!F3224</f>
        <v>0</v>
      </c>
    </row>
    <row r="3225" spans="1:8" x14ac:dyDescent="0.2">
      <c r="A3225" s="25">
        <f>'101_parsed'!A3225</f>
        <v>3525</v>
      </c>
      <c r="B3225" s="33">
        <f>'101_parsed'!B3225</f>
        <v>61907</v>
      </c>
      <c r="C3225" s="25" t="str">
        <f>INDEX(all_banks!O:O,MATCH(A3225,all_banks!H:H,0))</f>
        <v>ООО "КЭБ ЭйчЭнБи Банк" (3525)</v>
      </c>
      <c r="D3225" s="25" t="str">
        <f>INDEX('101_accounts'!B:B,MATCH(B3225,'101_accounts'!A:A,0))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225" s="25">
        <f>'101_parsed'!C3225</f>
        <v>0</v>
      </c>
      <c r="F3225" s="25">
        <f>'101_parsed'!D3225</f>
        <v>0</v>
      </c>
      <c r="G3225" s="25">
        <f>'101_parsed'!E3225</f>
        <v>0</v>
      </c>
      <c r="H3225" s="25">
        <f>'101_parsed'!F3225</f>
        <v>0</v>
      </c>
    </row>
    <row r="3226" spans="1:8" x14ac:dyDescent="0.2">
      <c r="A3226" s="25">
        <f>'101_parsed'!A3226</f>
        <v>3525</v>
      </c>
      <c r="B3226" s="33">
        <f>'101_parsed'!B3226</f>
        <v>61908</v>
      </c>
      <c r="C3226" s="25" t="str">
        <f>INDEX(all_banks!O:O,MATCH(A3226,all_banks!H:H,0))</f>
        <v>ООО "КЭБ ЭйчЭнБи Банк" (3525)</v>
      </c>
      <c r="D3226" s="25" t="str">
        <f>INDEX('101_accounts'!B:B,MATCH(B3226,'101_accounts'!A:A,0))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226" s="25">
        <f>'101_parsed'!C3226</f>
        <v>0</v>
      </c>
      <c r="F3226" s="25">
        <f>'101_parsed'!D3226</f>
        <v>0</v>
      </c>
      <c r="G3226" s="25">
        <f>'101_parsed'!E3226</f>
        <v>0</v>
      </c>
      <c r="H3226" s="25">
        <f>'101_parsed'!F3226</f>
        <v>0</v>
      </c>
    </row>
    <row r="3227" spans="1:8" x14ac:dyDescent="0.2">
      <c r="A3227" s="25">
        <f>'101_parsed'!A3227</f>
        <v>3525</v>
      </c>
      <c r="B3227" s="33">
        <f>'101_parsed'!B3227</f>
        <v>61909</v>
      </c>
      <c r="C3227" s="25" t="str">
        <f>INDEX(all_banks!O:O,MATCH(A3227,all_banks!H:H,0))</f>
        <v>ООО "КЭБ ЭйчЭнБи Банк" (3525)</v>
      </c>
      <c r="D3227" s="25" t="str">
        <f>INDEX('101_accounts'!B:B,MATCH(B3227,'101_accounts'!A:A,0))</f>
        <v>61909   П  Амортизация недвижимости (кроме земли), временно неиспользуемой в основной деятельности</v>
      </c>
      <c r="E3227" s="25">
        <f>'101_parsed'!C3227</f>
        <v>0</v>
      </c>
      <c r="F3227" s="25">
        <f>'101_parsed'!D3227</f>
        <v>0</v>
      </c>
      <c r="G3227" s="25">
        <f>'101_parsed'!E3227</f>
        <v>0</v>
      </c>
      <c r="H3227" s="25">
        <f>'101_parsed'!F3227</f>
        <v>0</v>
      </c>
    </row>
    <row r="3228" spans="1:8" x14ac:dyDescent="0.2">
      <c r="A3228" s="25">
        <f>'101_parsed'!A3228</f>
        <v>3525</v>
      </c>
      <c r="B3228" s="33">
        <f>'101_parsed'!B3228</f>
        <v>61910</v>
      </c>
      <c r="C3228" s="25" t="str">
        <f>INDEX(all_banks!O:O,MATCH(A3228,all_banks!H:H,0))</f>
        <v>ООО "КЭБ ЭйчЭнБи Банк" (3525)</v>
      </c>
      <c r="D3228" s="25" t="str">
        <f>INDEX('101_accounts'!B:B,MATCH(B3228,'101_accounts'!A:A,0))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228" s="25">
        <f>'101_parsed'!C3228</f>
        <v>0</v>
      </c>
      <c r="F3228" s="25">
        <f>'101_parsed'!D3228</f>
        <v>0</v>
      </c>
      <c r="G3228" s="25">
        <f>'101_parsed'!E3228</f>
        <v>0</v>
      </c>
      <c r="H3228" s="25">
        <f>'101_parsed'!F3228</f>
        <v>0</v>
      </c>
    </row>
    <row r="3229" spans="1:8" x14ac:dyDescent="0.2">
      <c r="A3229" s="25">
        <f>'101_parsed'!A3229</f>
        <v>3525</v>
      </c>
      <c r="B3229" s="33">
        <f>'101_parsed'!B3229</f>
        <v>61911</v>
      </c>
      <c r="C3229" s="25" t="str">
        <f>INDEX(all_banks!O:O,MATCH(A3229,all_banks!H:H,0))</f>
        <v>ООО "КЭБ ЭйчЭнБи Банк" (3525)</v>
      </c>
      <c r="D3229" s="25" t="str">
        <f>INDEX('101_accounts'!B:B,MATCH(B3229,'101_accounts'!A:A,0))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229" s="25">
        <f>'101_parsed'!C3229</f>
        <v>0</v>
      </c>
      <c r="F3229" s="25">
        <f>'101_parsed'!D3229</f>
        <v>0</v>
      </c>
      <c r="G3229" s="25">
        <f>'101_parsed'!E3229</f>
        <v>0</v>
      </c>
      <c r="H3229" s="25">
        <f>'101_parsed'!F3229</f>
        <v>0</v>
      </c>
    </row>
    <row r="3230" spans="1:8" x14ac:dyDescent="0.2">
      <c r="A3230" s="25">
        <f>'101_parsed'!A3230</f>
        <v>3525</v>
      </c>
      <c r="B3230" s="33">
        <f>'101_parsed'!B3230</f>
        <v>61912</v>
      </c>
      <c r="C3230" s="25" t="str">
        <f>INDEX(all_banks!O:O,MATCH(A3230,all_banks!H:H,0))</f>
        <v>ООО "КЭБ ЭйчЭнБи Банк" (3525)</v>
      </c>
      <c r="D3230" s="25" t="str">
        <f>INDEX('101_accounts'!B:B,MATCH(B3230,'101_accounts'!A:A,0))</f>
        <v>61912   П  Резервы на возможные потери</v>
      </c>
      <c r="E3230" s="25">
        <f>'101_parsed'!C3230</f>
        <v>0</v>
      </c>
      <c r="F3230" s="25">
        <f>'101_parsed'!D3230</f>
        <v>0</v>
      </c>
      <c r="G3230" s="25">
        <f>'101_parsed'!E3230</f>
        <v>0</v>
      </c>
      <c r="H3230" s="25">
        <f>'101_parsed'!F3230</f>
        <v>0</v>
      </c>
    </row>
    <row r="3231" spans="1:8" x14ac:dyDescent="0.2">
      <c r="A3231" s="25">
        <f>'101_parsed'!A3231</f>
        <v>3525</v>
      </c>
      <c r="B3231" s="33">
        <f>'101_parsed'!B3231</f>
        <v>62001</v>
      </c>
      <c r="C3231" s="25" t="str">
        <f>INDEX(all_banks!O:O,MATCH(A3231,all_banks!H:H,0))</f>
        <v>ООО "КЭБ ЭйчЭнБи Банк" (3525)</v>
      </c>
      <c r="D3231" s="25" t="str">
        <f>INDEX('101_accounts'!B:B,MATCH(B3231,'101_accounts'!A:A,0))</f>
        <v>62001   A  Долгосрочные активы, предназначенные для продажи</v>
      </c>
      <c r="E3231" s="25">
        <f>'101_parsed'!C3231</f>
        <v>0</v>
      </c>
      <c r="F3231" s="25">
        <f>'101_parsed'!D3231</f>
        <v>0</v>
      </c>
      <c r="G3231" s="25">
        <f>'101_parsed'!E3231</f>
        <v>0</v>
      </c>
      <c r="H3231" s="25">
        <f>'101_parsed'!F3231</f>
        <v>0</v>
      </c>
    </row>
    <row r="3232" spans="1:8" x14ac:dyDescent="0.2">
      <c r="A3232" s="25">
        <f>'101_parsed'!A3232</f>
        <v>3525</v>
      </c>
      <c r="B3232" s="33">
        <f>'101_parsed'!B3232</f>
        <v>62002</v>
      </c>
      <c r="C3232" s="25" t="str">
        <f>INDEX(all_banks!O:O,MATCH(A3232,all_banks!H:H,0))</f>
        <v>ООО "КЭБ ЭйчЭнБи Банк" (3525)</v>
      </c>
      <c r="D3232" s="25" t="str">
        <f>INDEX('101_accounts'!B:B,MATCH(B3232,'101_accounts'!A:A,0))</f>
        <v>62002   П  Резервы на возможные потери</v>
      </c>
      <c r="E3232" s="25">
        <f>'101_parsed'!C3232</f>
        <v>0</v>
      </c>
      <c r="F3232" s="25">
        <f>'101_parsed'!D3232</f>
        <v>0</v>
      </c>
      <c r="G3232" s="25">
        <f>'101_parsed'!E3232</f>
        <v>0</v>
      </c>
      <c r="H3232" s="25">
        <f>'101_parsed'!F3232</f>
        <v>0</v>
      </c>
    </row>
    <row r="3233" spans="1:8" x14ac:dyDescent="0.2">
      <c r="A3233" s="25">
        <f>'101_parsed'!A3233</f>
        <v>3525</v>
      </c>
      <c r="B3233" s="33">
        <f>'101_parsed'!B3233</f>
        <v>62101</v>
      </c>
      <c r="C3233" s="25" t="str">
        <f>INDEX(all_banks!O:O,MATCH(A3233,all_banks!H:H,0))</f>
        <v>ООО "КЭБ ЭйчЭнБи Банк" (3525)</v>
      </c>
      <c r="D3233" s="25" t="str">
        <f>INDEX('101_accounts'!B:B,MATCH(B3233,'101_accounts'!A:A,0))</f>
        <v>62101   A  Средства труда, полученные по договорам отступного, залога, назначение которых не определено</v>
      </c>
      <c r="E3233" s="25">
        <f>'101_parsed'!C3233</f>
        <v>0</v>
      </c>
      <c r="F3233" s="25">
        <f>'101_parsed'!D3233</f>
        <v>0</v>
      </c>
      <c r="G3233" s="25">
        <f>'101_parsed'!E3233</f>
        <v>0</v>
      </c>
      <c r="H3233" s="25">
        <f>'101_parsed'!F3233</f>
        <v>0</v>
      </c>
    </row>
    <row r="3234" spans="1:8" x14ac:dyDescent="0.2">
      <c r="A3234" s="25">
        <f>'101_parsed'!A3234</f>
        <v>3525</v>
      </c>
      <c r="B3234" s="33">
        <f>'101_parsed'!B3234</f>
        <v>62102</v>
      </c>
      <c r="C3234" s="25" t="str">
        <f>INDEX(all_banks!O:O,MATCH(A3234,all_banks!H:H,0))</f>
        <v>ООО "КЭБ ЭйчЭнБи Банк" (3525)</v>
      </c>
      <c r="D3234" s="25" t="str">
        <f>INDEX('101_accounts'!B:B,MATCH(B3234,'101_accounts'!A:A,0))</f>
        <v>62102   A  Предметы труда, полученные по договорам отступного, залога, назначение которых не определено</v>
      </c>
      <c r="E3234" s="25">
        <f>'101_parsed'!C3234</f>
        <v>0</v>
      </c>
      <c r="F3234" s="25">
        <f>'101_parsed'!D3234</f>
        <v>0</v>
      </c>
      <c r="G3234" s="25">
        <f>'101_parsed'!E3234</f>
        <v>0</v>
      </c>
      <c r="H3234" s="25">
        <f>'101_parsed'!F3234</f>
        <v>0</v>
      </c>
    </row>
    <row r="3235" spans="1:8" x14ac:dyDescent="0.2">
      <c r="A3235" s="25">
        <f>'101_parsed'!A3235</f>
        <v>3525</v>
      </c>
      <c r="B3235" s="33">
        <f>'101_parsed'!B3235</f>
        <v>62103</v>
      </c>
      <c r="C3235" s="25" t="str">
        <f>INDEX(all_banks!O:O,MATCH(A3235,all_banks!H:H,0))</f>
        <v>ООО "КЭБ ЭйчЭнБи Банк" (3525)</v>
      </c>
      <c r="D3235" s="25" t="str">
        <f>INDEX('101_accounts'!B:B,MATCH(B3235,'101_accounts'!A:A,0))</f>
        <v>62103   П  Резервы на возможные потери</v>
      </c>
      <c r="E3235" s="25">
        <f>'101_parsed'!C3235</f>
        <v>0</v>
      </c>
      <c r="F3235" s="25">
        <f>'101_parsed'!D3235</f>
        <v>0</v>
      </c>
      <c r="G3235" s="25">
        <f>'101_parsed'!E3235</f>
        <v>0</v>
      </c>
      <c r="H3235" s="25">
        <f>'101_parsed'!F3235</f>
        <v>0</v>
      </c>
    </row>
    <row r="3236" spans="1:8" x14ac:dyDescent="0.2">
      <c r="A3236" s="25">
        <f>'101_parsed'!A3236</f>
        <v>1920</v>
      </c>
      <c r="B3236" s="33">
        <f>'101_parsed'!B3236</f>
        <v>60401</v>
      </c>
      <c r="C3236" s="25" t="str">
        <f>INDEX(all_banks!O:O,MATCH(A3236,all_banks!H:H,0))</f>
        <v>АКБ "Ланта-Банк" (АО) (1920)</v>
      </c>
      <c r="D3236" s="25" t="str">
        <f>INDEX('101_accounts'!B:B,MATCH(B3236,'101_accounts'!A:A,0))</f>
        <v>60401   A  Основные средства (кроме земли) (c 13.02.2018)_x000D_Категория 1- Здания и сооружения (до 31.12.2002)</v>
      </c>
      <c r="E3236" s="25">
        <f>'101_parsed'!C3236</f>
        <v>1145985</v>
      </c>
      <c r="F3236" s="25">
        <f>'101_parsed'!D3236</f>
        <v>0</v>
      </c>
      <c r="G3236" s="25">
        <f>'101_parsed'!E3236</f>
        <v>1137575</v>
      </c>
      <c r="H3236" s="25">
        <f>'101_parsed'!F3236</f>
        <v>0</v>
      </c>
    </row>
    <row r="3237" spans="1:8" x14ac:dyDescent="0.2">
      <c r="A3237" s="25">
        <f>'101_parsed'!A3237</f>
        <v>1920</v>
      </c>
      <c r="B3237" s="33">
        <f>'101_parsed'!B3237</f>
        <v>60404</v>
      </c>
      <c r="C3237" s="25" t="str">
        <f>INDEX(all_banks!O:O,MATCH(A3237,all_banks!H:H,0))</f>
        <v>АКБ "Ланта-Банк" (АО) (1920)</v>
      </c>
      <c r="D3237" s="25" t="str">
        <f>INDEX('101_accounts'!B:B,MATCH(B3237,'101_accounts'!A:A,0))</f>
        <v>60404   A  Земля (c 13.02.2018)</v>
      </c>
      <c r="E3237" s="25">
        <f>'101_parsed'!C3237</f>
        <v>38001</v>
      </c>
      <c r="F3237" s="25">
        <f>'101_parsed'!D3237</f>
        <v>0</v>
      </c>
      <c r="G3237" s="25">
        <f>'101_parsed'!E3237</f>
        <v>38001</v>
      </c>
      <c r="H3237" s="25">
        <f>'101_parsed'!F3237</f>
        <v>0</v>
      </c>
    </row>
    <row r="3238" spans="1:8" x14ac:dyDescent="0.2">
      <c r="A3238" s="25">
        <f>'101_parsed'!A3238</f>
        <v>1920</v>
      </c>
      <c r="B3238" s="33">
        <f>'101_parsed'!B3238</f>
        <v>60405</v>
      </c>
      <c r="C3238" s="25" t="str">
        <f>INDEX(all_banks!O:O,MATCH(A3238,all_banks!H:H,0))</f>
        <v>АКБ "Ланта-Банк" (АО) (1920)</v>
      </c>
      <c r="D3238" s="25" t="str">
        <f>INDEX('101_accounts'!B:B,MATCH(B3238,'101_accounts'!A:A,0))</f>
        <v>60405   П
A (до 31.01.2003)  Резервы на возможные потери (c 13.02.2018)
Долгосрочно арендуемые основные средства (до 31.01.2003)</v>
      </c>
      <c r="E3238" s="25">
        <f>'101_parsed'!C3238</f>
        <v>0</v>
      </c>
      <c r="F3238" s="25">
        <f>'101_parsed'!D3238</f>
        <v>0</v>
      </c>
      <c r="G3238" s="25">
        <f>'101_parsed'!E3238</f>
        <v>0</v>
      </c>
      <c r="H3238" s="25">
        <f>'101_parsed'!F3238</f>
        <v>0</v>
      </c>
    </row>
    <row r="3239" spans="1:8" x14ac:dyDescent="0.2">
      <c r="A3239" s="25">
        <f>'101_parsed'!A3239</f>
        <v>1920</v>
      </c>
      <c r="B3239" s="33">
        <f>'101_parsed'!B3239</f>
        <v>60414</v>
      </c>
      <c r="C3239" s="25" t="str">
        <f>INDEX(all_banks!O:O,MATCH(A3239,all_banks!H:H,0))</f>
        <v>АКБ "Ланта-Банк" (АО) (1920)</v>
      </c>
      <c r="D3239" s="25" t="str">
        <f>INDEX('101_accounts'!B:B,MATCH(B3239,'101_accounts'!A:A,0))</f>
        <v>60414   П  Амортизация основных средств (кроме земли) (c 13.02.2018)</v>
      </c>
      <c r="E3239" s="25">
        <f>'101_parsed'!C3239</f>
        <v>0</v>
      </c>
      <c r="F3239" s="25">
        <f>'101_parsed'!D3239</f>
        <v>427444</v>
      </c>
      <c r="G3239" s="25">
        <f>'101_parsed'!E3239</f>
        <v>0</v>
      </c>
      <c r="H3239" s="25">
        <f>'101_parsed'!F3239</f>
        <v>424652</v>
      </c>
    </row>
    <row r="3240" spans="1:8" x14ac:dyDescent="0.2">
      <c r="A3240" s="25">
        <f>'101_parsed'!A3240</f>
        <v>1920</v>
      </c>
      <c r="B3240" s="33">
        <f>'101_parsed'!B3240</f>
        <v>60415</v>
      </c>
      <c r="C3240" s="25" t="str">
        <f>INDEX(all_banks!O:O,MATCH(A3240,all_banks!H:H,0))</f>
        <v>АКБ "Ланта-Банк" (АО) (1920)</v>
      </c>
      <c r="D3240" s="25" t="str">
        <f>INDEX('101_accounts'!B:B,MATCH(B3240,'101_accounts'!A:A,0))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240" s="25">
        <f>'101_parsed'!C3240</f>
        <v>0</v>
      </c>
      <c r="F3240" s="25">
        <f>'101_parsed'!D3240</f>
        <v>0</v>
      </c>
      <c r="G3240" s="25">
        <f>'101_parsed'!E3240</f>
        <v>22</v>
      </c>
      <c r="H3240" s="25">
        <f>'101_parsed'!F3240</f>
        <v>0</v>
      </c>
    </row>
    <row r="3241" spans="1:8" x14ac:dyDescent="0.2">
      <c r="A3241" s="25">
        <f>'101_parsed'!A3241</f>
        <v>1920</v>
      </c>
      <c r="B3241" s="33">
        <f>'101_parsed'!B3241</f>
        <v>61901</v>
      </c>
      <c r="C3241" s="25" t="str">
        <f>INDEX(all_banks!O:O,MATCH(A3241,all_banks!H:H,0))</f>
        <v>АКБ "Ланта-Банк" (АО) (1920)</v>
      </c>
      <c r="D3241" s="25" t="str">
        <f>INDEX('101_accounts'!B:B,MATCH(B3241,'101_accounts'!A:A,0))</f>
        <v>61901   A  Земля, временно неиспользуемая в основной деятельности</v>
      </c>
      <c r="E3241" s="25">
        <f>'101_parsed'!C3241</f>
        <v>0</v>
      </c>
      <c r="F3241" s="25">
        <f>'101_parsed'!D3241</f>
        <v>0</v>
      </c>
      <c r="G3241" s="25">
        <f>'101_parsed'!E3241</f>
        <v>0</v>
      </c>
      <c r="H3241" s="25">
        <f>'101_parsed'!F3241</f>
        <v>0</v>
      </c>
    </row>
    <row r="3242" spans="1:8" x14ac:dyDescent="0.2">
      <c r="A3242" s="25">
        <f>'101_parsed'!A3242</f>
        <v>1920</v>
      </c>
      <c r="B3242" s="33">
        <f>'101_parsed'!B3242</f>
        <v>61902</v>
      </c>
      <c r="C3242" s="25" t="str">
        <f>INDEX(all_banks!O:O,MATCH(A3242,all_banks!H:H,0))</f>
        <v>АКБ "Ланта-Банк" (АО) (1920)</v>
      </c>
      <c r="D3242" s="25" t="str">
        <f>INDEX('101_accounts'!B:B,MATCH(B3242,'101_accounts'!A:A,0))</f>
        <v>61902   A  Земля, временно неиспользуемая в основной деятельности, переданная в аренду</v>
      </c>
      <c r="E3242" s="25">
        <f>'101_parsed'!C3242</f>
        <v>0</v>
      </c>
      <c r="F3242" s="25">
        <f>'101_parsed'!D3242</f>
        <v>0</v>
      </c>
      <c r="G3242" s="25">
        <f>'101_parsed'!E3242</f>
        <v>0</v>
      </c>
      <c r="H3242" s="25">
        <f>'101_parsed'!F3242</f>
        <v>0</v>
      </c>
    </row>
    <row r="3243" spans="1:8" x14ac:dyDescent="0.2">
      <c r="A3243" s="25">
        <f>'101_parsed'!A3243</f>
        <v>1920</v>
      </c>
      <c r="B3243" s="33">
        <f>'101_parsed'!B3243</f>
        <v>61903</v>
      </c>
      <c r="C3243" s="25" t="str">
        <f>INDEX(all_banks!O:O,MATCH(A3243,all_banks!H:H,0))</f>
        <v>АКБ "Ланта-Банк" (АО) (1920)</v>
      </c>
      <c r="D3243" s="25" t="str">
        <f>INDEX('101_accounts'!B:B,MATCH(B3243,'101_accounts'!A:A,0))</f>
        <v>61903   A  Недвижимость (кроме земли), временно неиспользуемая в основной деятельности</v>
      </c>
      <c r="E3243" s="25">
        <f>'101_parsed'!C3243</f>
        <v>0</v>
      </c>
      <c r="F3243" s="25">
        <f>'101_parsed'!D3243</f>
        <v>0</v>
      </c>
      <c r="G3243" s="25">
        <f>'101_parsed'!E3243</f>
        <v>0</v>
      </c>
      <c r="H3243" s="25">
        <f>'101_parsed'!F3243</f>
        <v>0</v>
      </c>
    </row>
    <row r="3244" spans="1:8" x14ac:dyDescent="0.2">
      <c r="A3244" s="25">
        <f>'101_parsed'!A3244</f>
        <v>1920</v>
      </c>
      <c r="B3244" s="33">
        <f>'101_parsed'!B3244</f>
        <v>61904</v>
      </c>
      <c r="C3244" s="25" t="str">
        <f>INDEX(all_banks!O:O,MATCH(A3244,all_banks!H:H,0))</f>
        <v>АКБ "Ланта-Банк" (АО) (1920)</v>
      </c>
      <c r="D3244" s="25" t="str">
        <f>INDEX('101_accounts'!B:B,MATCH(B3244,'101_accounts'!A:A,0))</f>
        <v>61904   A  Недвижимость (кроме земли), временно неиспользуемая в основной деятельности, переданная в аренду</v>
      </c>
      <c r="E3244" s="25">
        <f>'101_parsed'!C3244</f>
        <v>0</v>
      </c>
      <c r="F3244" s="25">
        <f>'101_parsed'!D3244</f>
        <v>0</v>
      </c>
      <c r="G3244" s="25">
        <f>'101_parsed'!E3244</f>
        <v>0</v>
      </c>
      <c r="H3244" s="25">
        <f>'101_parsed'!F3244</f>
        <v>0</v>
      </c>
    </row>
    <row r="3245" spans="1:8" x14ac:dyDescent="0.2">
      <c r="A3245" s="25">
        <f>'101_parsed'!A3245</f>
        <v>1920</v>
      </c>
      <c r="B3245" s="33">
        <f>'101_parsed'!B3245</f>
        <v>61905</v>
      </c>
      <c r="C3245" s="25" t="str">
        <f>INDEX(all_banks!O:O,MATCH(A3245,all_banks!H:H,0))</f>
        <v>АКБ "Ланта-Банк" (АО) (1920)</v>
      </c>
      <c r="D3245" s="25" t="str">
        <f>INDEX('101_accounts'!B:B,MATCH(B3245,'101_accounts'!A:A,0))</f>
        <v>61905   A  Земля, временно неиспользуемая в основной деятельности, учитываемая по справедливой стоимости</v>
      </c>
      <c r="E3245" s="25">
        <f>'101_parsed'!C3245</f>
        <v>60284</v>
      </c>
      <c r="F3245" s="25">
        <f>'101_parsed'!D3245</f>
        <v>0</v>
      </c>
      <c r="G3245" s="25">
        <f>'101_parsed'!E3245</f>
        <v>59534</v>
      </c>
      <c r="H3245" s="25">
        <f>'101_parsed'!F3245</f>
        <v>0</v>
      </c>
    </row>
    <row r="3246" spans="1:8" x14ac:dyDescent="0.2">
      <c r="A3246" s="25">
        <f>'101_parsed'!A3246</f>
        <v>1920</v>
      </c>
      <c r="B3246" s="33">
        <f>'101_parsed'!B3246</f>
        <v>61906</v>
      </c>
      <c r="C3246" s="25" t="str">
        <f>INDEX(all_banks!O:O,MATCH(A3246,all_banks!H:H,0))</f>
        <v>АКБ "Ланта-Банк" (АО) (1920)</v>
      </c>
      <c r="D3246" s="25" t="str">
        <f>INDEX('101_accounts'!B:B,MATCH(B3246,'101_accounts'!A:A,0))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246" s="25">
        <f>'101_parsed'!C3246</f>
        <v>11329</v>
      </c>
      <c r="F3246" s="25">
        <f>'101_parsed'!D3246</f>
        <v>0</v>
      </c>
      <c r="G3246" s="25">
        <f>'101_parsed'!E3246</f>
        <v>8342</v>
      </c>
      <c r="H3246" s="25">
        <f>'101_parsed'!F3246</f>
        <v>0</v>
      </c>
    </row>
    <row r="3247" spans="1:8" x14ac:dyDescent="0.2">
      <c r="A3247" s="25">
        <f>'101_parsed'!A3247</f>
        <v>1920</v>
      </c>
      <c r="B3247" s="33">
        <f>'101_parsed'!B3247</f>
        <v>61907</v>
      </c>
      <c r="C3247" s="25" t="str">
        <f>INDEX(all_banks!O:O,MATCH(A3247,all_banks!H:H,0))</f>
        <v>АКБ "Ланта-Банк" (АО) (1920)</v>
      </c>
      <c r="D3247" s="25" t="str">
        <f>INDEX('101_accounts'!B:B,MATCH(B3247,'101_accounts'!A:A,0))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247" s="25">
        <f>'101_parsed'!C3247</f>
        <v>168968</v>
      </c>
      <c r="F3247" s="25">
        <f>'101_parsed'!D3247</f>
        <v>0</v>
      </c>
      <c r="G3247" s="25">
        <f>'101_parsed'!E3247</f>
        <v>153491</v>
      </c>
      <c r="H3247" s="25">
        <f>'101_parsed'!F3247</f>
        <v>0</v>
      </c>
    </row>
    <row r="3248" spans="1:8" x14ac:dyDescent="0.2">
      <c r="A3248" s="25">
        <f>'101_parsed'!A3248</f>
        <v>1920</v>
      </c>
      <c r="B3248" s="33">
        <f>'101_parsed'!B3248</f>
        <v>61908</v>
      </c>
      <c r="C3248" s="25" t="str">
        <f>INDEX(all_banks!O:O,MATCH(A3248,all_banks!H:H,0))</f>
        <v>АКБ "Ланта-Банк" (АО) (1920)</v>
      </c>
      <c r="D3248" s="25" t="str">
        <f>INDEX('101_accounts'!B:B,MATCH(B3248,'101_accounts'!A:A,0))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248" s="25">
        <f>'101_parsed'!C3248</f>
        <v>543635</v>
      </c>
      <c r="F3248" s="25">
        <f>'101_parsed'!D3248</f>
        <v>0</v>
      </c>
      <c r="G3248" s="25">
        <f>'101_parsed'!E3248</f>
        <v>530152</v>
      </c>
      <c r="H3248" s="25">
        <f>'101_parsed'!F3248</f>
        <v>0</v>
      </c>
    </row>
    <row r="3249" spans="1:8" x14ac:dyDescent="0.2">
      <c r="A3249" s="25">
        <f>'101_parsed'!A3249</f>
        <v>1920</v>
      </c>
      <c r="B3249" s="33">
        <f>'101_parsed'!B3249</f>
        <v>61909</v>
      </c>
      <c r="C3249" s="25" t="str">
        <f>INDEX(all_banks!O:O,MATCH(A3249,all_banks!H:H,0))</f>
        <v>АКБ "Ланта-Банк" (АО) (1920)</v>
      </c>
      <c r="D3249" s="25" t="str">
        <f>INDEX('101_accounts'!B:B,MATCH(B3249,'101_accounts'!A:A,0))</f>
        <v>61909   П  Амортизация недвижимости (кроме земли), временно неиспользуемой в основной деятельности</v>
      </c>
      <c r="E3249" s="25">
        <f>'101_parsed'!C3249</f>
        <v>0</v>
      </c>
      <c r="F3249" s="25">
        <f>'101_parsed'!D3249</f>
        <v>0</v>
      </c>
      <c r="G3249" s="25">
        <f>'101_parsed'!E3249</f>
        <v>0</v>
      </c>
      <c r="H3249" s="25">
        <f>'101_parsed'!F3249</f>
        <v>0</v>
      </c>
    </row>
    <row r="3250" spans="1:8" x14ac:dyDescent="0.2">
      <c r="A3250" s="25">
        <f>'101_parsed'!A3250</f>
        <v>1920</v>
      </c>
      <c r="B3250" s="33">
        <f>'101_parsed'!B3250</f>
        <v>61910</v>
      </c>
      <c r="C3250" s="25" t="str">
        <f>INDEX(all_banks!O:O,MATCH(A3250,all_banks!H:H,0))</f>
        <v>АКБ "Ланта-Банк" (АО) (1920)</v>
      </c>
      <c r="D3250" s="25" t="str">
        <f>INDEX('101_accounts'!B:B,MATCH(B3250,'101_accounts'!A:A,0))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250" s="25">
        <f>'101_parsed'!C3250</f>
        <v>0</v>
      </c>
      <c r="F3250" s="25">
        <f>'101_parsed'!D3250</f>
        <v>0</v>
      </c>
      <c r="G3250" s="25">
        <f>'101_parsed'!E3250</f>
        <v>0</v>
      </c>
      <c r="H3250" s="25">
        <f>'101_parsed'!F3250</f>
        <v>0</v>
      </c>
    </row>
    <row r="3251" spans="1:8" x14ac:dyDescent="0.2">
      <c r="A3251" s="25">
        <f>'101_parsed'!A3251</f>
        <v>1920</v>
      </c>
      <c r="B3251" s="33">
        <f>'101_parsed'!B3251</f>
        <v>61911</v>
      </c>
      <c r="C3251" s="25" t="str">
        <f>INDEX(all_banks!O:O,MATCH(A3251,all_banks!H:H,0))</f>
        <v>АКБ "Ланта-Банк" (АО) (1920)</v>
      </c>
      <c r="D3251" s="25" t="str">
        <f>INDEX('101_accounts'!B:B,MATCH(B3251,'101_accounts'!A:A,0))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251" s="25">
        <f>'101_parsed'!C3251</f>
        <v>1943</v>
      </c>
      <c r="F3251" s="25">
        <f>'101_parsed'!D3251</f>
        <v>0</v>
      </c>
      <c r="G3251" s="25">
        <f>'101_parsed'!E3251</f>
        <v>2829</v>
      </c>
      <c r="H3251" s="25">
        <f>'101_parsed'!F3251</f>
        <v>0</v>
      </c>
    </row>
    <row r="3252" spans="1:8" x14ac:dyDescent="0.2">
      <c r="A3252" s="25">
        <f>'101_parsed'!A3252</f>
        <v>1920</v>
      </c>
      <c r="B3252" s="33">
        <f>'101_parsed'!B3252</f>
        <v>61912</v>
      </c>
      <c r="C3252" s="25" t="str">
        <f>INDEX(all_banks!O:O,MATCH(A3252,all_banks!H:H,0))</f>
        <v>АКБ "Ланта-Банк" (АО) (1920)</v>
      </c>
      <c r="D3252" s="25" t="str">
        <f>INDEX('101_accounts'!B:B,MATCH(B3252,'101_accounts'!A:A,0))</f>
        <v>61912   П  Резервы на возможные потери</v>
      </c>
      <c r="E3252" s="25">
        <f>'101_parsed'!C3252</f>
        <v>0</v>
      </c>
      <c r="F3252" s="25">
        <f>'101_parsed'!D3252</f>
        <v>45</v>
      </c>
      <c r="G3252" s="25">
        <f>'101_parsed'!E3252</f>
        <v>0</v>
      </c>
      <c r="H3252" s="25">
        <f>'101_parsed'!F3252</f>
        <v>46</v>
      </c>
    </row>
    <row r="3253" spans="1:8" x14ac:dyDescent="0.2">
      <c r="A3253" s="25">
        <f>'101_parsed'!A3253</f>
        <v>1920</v>
      </c>
      <c r="B3253" s="33">
        <f>'101_parsed'!B3253</f>
        <v>62001</v>
      </c>
      <c r="C3253" s="25" t="str">
        <f>INDEX(all_banks!O:O,MATCH(A3253,all_banks!H:H,0))</f>
        <v>АКБ "Ланта-Банк" (АО) (1920)</v>
      </c>
      <c r="D3253" s="25" t="str">
        <f>INDEX('101_accounts'!B:B,MATCH(B3253,'101_accounts'!A:A,0))</f>
        <v>62001   A  Долгосрочные активы, предназначенные для продажи</v>
      </c>
      <c r="E3253" s="25">
        <f>'101_parsed'!C3253</f>
        <v>247964</v>
      </c>
      <c r="F3253" s="25">
        <f>'101_parsed'!D3253</f>
        <v>0</v>
      </c>
      <c r="G3253" s="25">
        <f>'101_parsed'!E3253</f>
        <v>254299</v>
      </c>
      <c r="H3253" s="25">
        <f>'101_parsed'!F3253</f>
        <v>0</v>
      </c>
    </row>
    <row r="3254" spans="1:8" x14ac:dyDescent="0.2">
      <c r="A3254" s="25">
        <f>'101_parsed'!A3254</f>
        <v>1920</v>
      </c>
      <c r="B3254" s="33">
        <f>'101_parsed'!B3254</f>
        <v>62002</v>
      </c>
      <c r="C3254" s="25" t="str">
        <f>INDEX(all_banks!O:O,MATCH(A3254,all_banks!H:H,0))</f>
        <v>АКБ "Ланта-Банк" (АО) (1920)</v>
      </c>
      <c r="D3254" s="25" t="str">
        <f>INDEX('101_accounts'!B:B,MATCH(B3254,'101_accounts'!A:A,0))</f>
        <v>62002   П  Резервы на возможные потери</v>
      </c>
      <c r="E3254" s="25">
        <f>'101_parsed'!C3254</f>
        <v>0</v>
      </c>
      <c r="F3254" s="25">
        <f>'101_parsed'!D3254</f>
        <v>6518</v>
      </c>
      <c r="G3254" s="25">
        <f>'101_parsed'!E3254</f>
        <v>0</v>
      </c>
      <c r="H3254" s="25">
        <f>'101_parsed'!F3254</f>
        <v>11277</v>
      </c>
    </row>
    <row r="3255" spans="1:8" x14ac:dyDescent="0.2">
      <c r="A3255" s="25">
        <f>'101_parsed'!A3255</f>
        <v>1920</v>
      </c>
      <c r="B3255" s="33">
        <f>'101_parsed'!B3255</f>
        <v>62101</v>
      </c>
      <c r="C3255" s="25" t="str">
        <f>INDEX(all_banks!O:O,MATCH(A3255,all_banks!H:H,0))</f>
        <v>АКБ "Ланта-Банк" (АО) (1920)</v>
      </c>
      <c r="D3255" s="25" t="str">
        <f>INDEX('101_accounts'!B:B,MATCH(B3255,'101_accounts'!A:A,0))</f>
        <v>62101   A  Средства труда, полученные по договорам отступного, залога, назначение которых не определено</v>
      </c>
      <c r="E3255" s="25">
        <f>'101_parsed'!C3255</f>
        <v>17317</v>
      </c>
      <c r="F3255" s="25">
        <f>'101_parsed'!D3255</f>
        <v>0</v>
      </c>
      <c r="G3255" s="25">
        <f>'101_parsed'!E3255</f>
        <v>48804</v>
      </c>
      <c r="H3255" s="25">
        <f>'101_parsed'!F3255</f>
        <v>0</v>
      </c>
    </row>
    <row r="3256" spans="1:8" x14ac:dyDescent="0.2">
      <c r="A3256" s="25">
        <f>'101_parsed'!A3256</f>
        <v>1920</v>
      </c>
      <c r="B3256" s="33">
        <f>'101_parsed'!B3256</f>
        <v>62102</v>
      </c>
      <c r="C3256" s="25" t="str">
        <f>INDEX(all_banks!O:O,MATCH(A3256,all_banks!H:H,0))</f>
        <v>АКБ "Ланта-Банк" (АО) (1920)</v>
      </c>
      <c r="D3256" s="25" t="str">
        <f>INDEX('101_accounts'!B:B,MATCH(B3256,'101_accounts'!A:A,0))</f>
        <v>62102   A  Предметы труда, полученные по договорам отступного, залога, назначение которых не определено</v>
      </c>
      <c r="E3256" s="25">
        <f>'101_parsed'!C3256</f>
        <v>0</v>
      </c>
      <c r="F3256" s="25">
        <f>'101_parsed'!D3256</f>
        <v>0</v>
      </c>
      <c r="G3256" s="25">
        <f>'101_parsed'!E3256</f>
        <v>0</v>
      </c>
      <c r="H3256" s="25">
        <f>'101_parsed'!F3256</f>
        <v>0</v>
      </c>
    </row>
    <row r="3257" spans="1:8" x14ac:dyDescent="0.2">
      <c r="A3257" s="25">
        <f>'101_parsed'!A3257</f>
        <v>1920</v>
      </c>
      <c r="B3257" s="33">
        <f>'101_parsed'!B3257</f>
        <v>62103</v>
      </c>
      <c r="C3257" s="25" t="str">
        <f>INDEX(all_banks!O:O,MATCH(A3257,all_banks!H:H,0))</f>
        <v>АКБ "Ланта-Банк" (АО) (1920)</v>
      </c>
      <c r="D3257" s="25" t="str">
        <f>INDEX('101_accounts'!B:B,MATCH(B3257,'101_accounts'!A:A,0))</f>
        <v>62103   П  Резервы на возможные потери</v>
      </c>
      <c r="E3257" s="25">
        <f>'101_parsed'!C3257</f>
        <v>0</v>
      </c>
      <c r="F3257" s="25">
        <f>'101_parsed'!D3257</f>
        <v>0</v>
      </c>
      <c r="G3257" s="25">
        <f>'101_parsed'!E3257</f>
        <v>0</v>
      </c>
      <c r="H3257" s="25">
        <f>'101_parsed'!F3257</f>
        <v>1451</v>
      </c>
    </row>
    <row r="3258" spans="1:8" x14ac:dyDescent="0.2">
      <c r="A3258" s="25">
        <f>'101_parsed'!A3258</f>
        <v>1343</v>
      </c>
      <c r="B3258" s="33">
        <f>'101_parsed'!B3258</f>
        <v>60401</v>
      </c>
      <c r="C3258" s="25" t="str">
        <f>INDEX(all_banks!O:O,MATCH(A3258,all_banks!H:H,0))</f>
        <v>Банк "Левобережный" (ПАО) (1343)</v>
      </c>
      <c r="D3258" s="25" t="str">
        <f>INDEX('101_accounts'!B:B,MATCH(B3258,'101_accounts'!A:A,0))</f>
        <v>60401   A  Основные средства (кроме земли) (c 13.02.2018)_x000D_Категория 1- Здания и сооружения (до 31.12.2002)</v>
      </c>
      <c r="E3258" s="25">
        <f>'101_parsed'!C3258</f>
        <v>1417958</v>
      </c>
      <c r="F3258" s="25">
        <f>'101_parsed'!D3258</f>
        <v>0</v>
      </c>
      <c r="G3258" s="25">
        <f>'101_parsed'!E3258</f>
        <v>1429448</v>
      </c>
      <c r="H3258" s="25">
        <f>'101_parsed'!F3258</f>
        <v>0</v>
      </c>
    </row>
    <row r="3259" spans="1:8" x14ac:dyDescent="0.2">
      <c r="A3259" s="25">
        <f>'101_parsed'!A3259</f>
        <v>1343</v>
      </c>
      <c r="B3259" s="33">
        <f>'101_parsed'!B3259</f>
        <v>60404</v>
      </c>
      <c r="C3259" s="25" t="str">
        <f>INDEX(all_banks!O:O,MATCH(A3259,all_banks!H:H,0))</f>
        <v>Банк "Левобережный" (ПАО) (1343)</v>
      </c>
      <c r="D3259" s="25" t="str">
        <f>INDEX('101_accounts'!B:B,MATCH(B3259,'101_accounts'!A:A,0))</f>
        <v>60404   A  Земля (c 13.02.2018)</v>
      </c>
      <c r="E3259" s="25">
        <f>'101_parsed'!C3259</f>
        <v>788</v>
      </c>
      <c r="F3259" s="25">
        <f>'101_parsed'!D3259</f>
        <v>0</v>
      </c>
      <c r="G3259" s="25">
        <f>'101_parsed'!E3259</f>
        <v>788</v>
      </c>
      <c r="H3259" s="25">
        <f>'101_parsed'!F3259</f>
        <v>0</v>
      </c>
    </row>
    <row r="3260" spans="1:8" x14ac:dyDescent="0.2">
      <c r="A3260" s="25">
        <f>'101_parsed'!A3260</f>
        <v>1343</v>
      </c>
      <c r="B3260" s="33">
        <f>'101_parsed'!B3260</f>
        <v>60405</v>
      </c>
      <c r="C3260" s="25" t="str">
        <f>INDEX(all_banks!O:O,MATCH(A3260,all_banks!H:H,0))</f>
        <v>Банк "Левобережный" (ПАО) (1343)</v>
      </c>
      <c r="D3260" s="25" t="str">
        <f>INDEX('101_accounts'!B:B,MATCH(B3260,'101_accounts'!A:A,0))</f>
        <v>60405   П
A (до 31.01.2003)  Резервы на возможные потери (c 13.02.2018)
Долгосрочно арендуемые основные средства (до 31.01.2003)</v>
      </c>
      <c r="E3260" s="25">
        <f>'101_parsed'!C3260</f>
        <v>0</v>
      </c>
      <c r="F3260" s="25">
        <f>'101_parsed'!D3260</f>
        <v>0</v>
      </c>
      <c r="G3260" s="25">
        <f>'101_parsed'!E3260</f>
        <v>0</v>
      </c>
      <c r="H3260" s="25">
        <f>'101_parsed'!F3260</f>
        <v>0</v>
      </c>
    </row>
    <row r="3261" spans="1:8" x14ac:dyDescent="0.2">
      <c r="A3261" s="25">
        <f>'101_parsed'!A3261</f>
        <v>1343</v>
      </c>
      <c r="B3261" s="33">
        <f>'101_parsed'!B3261</f>
        <v>60414</v>
      </c>
      <c r="C3261" s="25" t="str">
        <f>INDEX(all_banks!O:O,MATCH(A3261,all_banks!H:H,0))</f>
        <v>Банк "Левобережный" (ПАО) (1343)</v>
      </c>
      <c r="D3261" s="25" t="str">
        <f>INDEX('101_accounts'!B:B,MATCH(B3261,'101_accounts'!A:A,0))</f>
        <v>60414   П  Амортизация основных средств (кроме земли) (c 13.02.2018)</v>
      </c>
      <c r="E3261" s="25">
        <f>'101_parsed'!C3261</f>
        <v>0</v>
      </c>
      <c r="F3261" s="25">
        <f>'101_parsed'!D3261</f>
        <v>526724</v>
      </c>
      <c r="G3261" s="25">
        <f>'101_parsed'!E3261</f>
        <v>0</v>
      </c>
      <c r="H3261" s="25">
        <f>'101_parsed'!F3261</f>
        <v>542855</v>
      </c>
    </row>
    <row r="3262" spans="1:8" x14ac:dyDescent="0.2">
      <c r="A3262" s="25">
        <f>'101_parsed'!A3262</f>
        <v>1343</v>
      </c>
      <c r="B3262" s="33">
        <f>'101_parsed'!B3262</f>
        <v>60415</v>
      </c>
      <c r="C3262" s="25" t="str">
        <f>INDEX(all_banks!O:O,MATCH(A3262,all_banks!H:H,0))</f>
        <v>Банк "Левобережный" (ПАО) (1343)</v>
      </c>
      <c r="D3262" s="25" t="str">
        <f>INDEX('101_accounts'!B:B,MATCH(B3262,'101_accounts'!A:A,0))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262" s="25">
        <f>'101_parsed'!C3262</f>
        <v>0</v>
      </c>
      <c r="F3262" s="25">
        <f>'101_parsed'!D3262</f>
        <v>0</v>
      </c>
      <c r="G3262" s="25">
        <f>'101_parsed'!E3262</f>
        <v>0</v>
      </c>
      <c r="H3262" s="25">
        <f>'101_parsed'!F3262</f>
        <v>0</v>
      </c>
    </row>
    <row r="3263" spans="1:8" x14ac:dyDescent="0.2">
      <c r="A3263" s="25">
        <f>'101_parsed'!A3263</f>
        <v>1343</v>
      </c>
      <c r="B3263" s="33">
        <f>'101_parsed'!B3263</f>
        <v>61901</v>
      </c>
      <c r="C3263" s="25" t="str">
        <f>INDEX(all_banks!O:O,MATCH(A3263,all_banks!H:H,0))</f>
        <v>Банк "Левобережный" (ПАО) (1343)</v>
      </c>
      <c r="D3263" s="25" t="str">
        <f>INDEX('101_accounts'!B:B,MATCH(B3263,'101_accounts'!A:A,0))</f>
        <v>61901   A  Земля, временно неиспользуемая в основной деятельности</v>
      </c>
      <c r="E3263" s="25">
        <f>'101_parsed'!C3263</f>
        <v>0</v>
      </c>
      <c r="F3263" s="25">
        <f>'101_parsed'!D3263</f>
        <v>0</v>
      </c>
      <c r="G3263" s="25">
        <f>'101_parsed'!E3263</f>
        <v>0</v>
      </c>
      <c r="H3263" s="25">
        <f>'101_parsed'!F3263</f>
        <v>0</v>
      </c>
    </row>
    <row r="3264" spans="1:8" x14ac:dyDescent="0.2">
      <c r="A3264" s="25">
        <f>'101_parsed'!A3264</f>
        <v>1343</v>
      </c>
      <c r="B3264" s="33">
        <f>'101_parsed'!B3264</f>
        <v>61902</v>
      </c>
      <c r="C3264" s="25" t="str">
        <f>INDEX(all_banks!O:O,MATCH(A3264,all_banks!H:H,0))</f>
        <v>Банк "Левобережный" (ПАО) (1343)</v>
      </c>
      <c r="D3264" s="25" t="str">
        <f>INDEX('101_accounts'!B:B,MATCH(B3264,'101_accounts'!A:A,0))</f>
        <v>61902   A  Земля, временно неиспользуемая в основной деятельности, переданная в аренду</v>
      </c>
      <c r="E3264" s="25">
        <f>'101_parsed'!C3264</f>
        <v>0</v>
      </c>
      <c r="F3264" s="25">
        <f>'101_parsed'!D3264</f>
        <v>0</v>
      </c>
      <c r="G3264" s="25">
        <f>'101_parsed'!E3264</f>
        <v>0</v>
      </c>
      <c r="H3264" s="25">
        <f>'101_parsed'!F3264</f>
        <v>0</v>
      </c>
    </row>
    <row r="3265" spans="1:8" x14ac:dyDescent="0.2">
      <c r="A3265" s="25">
        <f>'101_parsed'!A3265</f>
        <v>1343</v>
      </c>
      <c r="B3265" s="33">
        <f>'101_parsed'!B3265</f>
        <v>61903</v>
      </c>
      <c r="C3265" s="25" t="str">
        <f>INDEX(all_banks!O:O,MATCH(A3265,all_banks!H:H,0))</f>
        <v>Банк "Левобережный" (ПАО) (1343)</v>
      </c>
      <c r="D3265" s="25" t="str">
        <f>INDEX('101_accounts'!B:B,MATCH(B3265,'101_accounts'!A:A,0))</f>
        <v>61903   A  Недвижимость (кроме земли), временно неиспользуемая в основной деятельности</v>
      </c>
      <c r="E3265" s="25">
        <f>'101_parsed'!C3265</f>
        <v>0</v>
      </c>
      <c r="F3265" s="25">
        <f>'101_parsed'!D3265</f>
        <v>0</v>
      </c>
      <c r="G3265" s="25">
        <f>'101_parsed'!E3265</f>
        <v>0</v>
      </c>
      <c r="H3265" s="25">
        <f>'101_parsed'!F3265</f>
        <v>0</v>
      </c>
    </row>
    <row r="3266" spans="1:8" x14ac:dyDescent="0.2">
      <c r="A3266" s="25">
        <f>'101_parsed'!A3266</f>
        <v>1343</v>
      </c>
      <c r="B3266" s="33">
        <f>'101_parsed'!B3266</f>
        <v>61904</v>
      </c>
      <c r="C3266" s="25" t="str">
        <f>INDEX(all_banks!O:O,MATCH(A3266,all_banks!H:H,0))</f>
        <v>Банк "Левобережный" (ПАО) (1343)</v>
      </c>
      <c r="D3266" s="25" t="str">
        <f>INDEX('101_accounts'!B:B,MATCH(B3266,'101_accounts'!A:A,0))</f>
        <v>61904   A  Недвижимость (кроме земли), временно неиспользуемая в основной деятельности, переданная в аренду</v>
      </c>
      <c r="E3266" s="25">
        <f>'101_parsed'!C3266</f>
        <v>0</v>
      </c>
      <c r="F3266" s="25">
        <f>'101_parsed'!D3266</f>
        <v>0</v>
      </c>
      <c r="G3266" s="25">
        <f>'101_parsed'!E3266</f>
        <v>0</v>
      </c>
      <c r="H3266" s="25">
        <f>'101_parsed'!F3266</f>
        <v>0</v>
      </c>
    </row>
    <row r="3267" spans="1:8" x14ac:dyDescent="0.2">
      <c r="A3267" s="25">
        <f>'101_parsed'!A3267</f>
        <v>1343</v>
      </c>
      <c r="B3267" s="33">
        <f>'101_parsed'!B3267</f>
        <v>61905</v>
      </c>
      <c r="C3267" s="25" t="str">
        <f>INDEX(all_banks!O:O,MATCH(A3267,all_banks!H:H,0))</f>
        <v>Банк "Левобережный" (ПАО) (1343)</v>
      </c>
      <c r="D3267" s="25" t="str">
        <f>INDEX('101_accounts'!B:B,MATCH(B3267,'101_accounts'!A:A,0))</f>
        <v>61905   A  Земля, временно неиспользуемая в основной деятельности, учитываемая по справедливой стоимости</v>
      </c>
      <c r="E3267" s="25">
        <f>'101_parsed'!C3267</f>
        <v>0</v>
      </c>
      <c r="F3267" s="25">
        <f>'101_parsed'!D3267</f>
        <v>0</v>
      </c>
      <c r="G3267" s="25">
        <f>'101_parsed'!E3267</f>
        <v>0</v>
      </c>
      <c r="H3267" s="25">
        <f>'101_parsed'!F3267</f>
        <v>0</v>
      </c>
    </row>
    <row r="3268" spans="1:8" x14ac:dyDescent="0.2">
      <c r="A3268" s="25">
        <f>'101_parsed'!A3268</f>
        <v>1343</v>
      </c>
      <c r="B3268" s="33">
        <f>'101_parsed'!B3268</f>
        <v>61906</v>
      </c>
      <c r="C3268" s="25" t="str">
        <f>INDEX(all_banks!O:O,MATCH(A3268,all_banks!H:H,0))</f>
        <v>Банк "Левобережный" (ПАО) (1343)</v>
      </c>
      <c r="D3268" s="25" t="str">
        <f>INDEX('101_accounts'!B:B,MATCH(B3268,'101_accounts'!A:A,0))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268" s="25">
        <f>'101_parsed'!C3268</f>
        <v>0</v>
      </c>
      <c r="F3268" s="25">
        <f>'101_parsed'!D3268</f>
        <v>0</v>
      </c>
      <c r="G3268" s="25">
        <f>'101_parsed'!E3268</f>
        <v>0</v>
      </c>
      <c r="H3268" s="25">
        <f>'101_parsed'!F3268</f>
        <v>0</v>
      </c>
    </row>
    <row r="3269" spans="1:8" x14ac:dyDescent="0.2">
      <c r="A3269" s="25">
        <f>'101_parsed'!A3269</f>
        <v>1343</v>
      </c>
      <c r="B3269" s="33">
        <f>'101_parsed'!B3269</f>
        <v>61907</v>
      </c>
      <c r="C3269" s="25" t="str">
        <f>INDEX(all_banks!O:O,MATCH(A3269,all_banks!H:H,0))</f>
        <v>Банк "Левобережный" (ПАО) (1343)</v>
      </c>
      <c r="D3269" s="25" t="str">
        <f>INDEX('101_accounts'!B:B,MATCH(B3269,'101_accounts'!A:A,0))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269" s="25">
        <f>'101_parsed'!C3269</f>
        <v>0</v>
      </c>
      <c r="F3269" s="25">
        <f>'101_parsed'!D3269</f>
        <v>0</v>
      </c>
      <c r="G3269" s="25">
        <f>'101_parsed'!E3269</f>
        <v>0</v>
      </c>
      <c r="H3269" s="25">
        <f>'101_parsed'!F3269</f>
        <v>0</v>
      </c>
    </row>
    <row r="3270" spans="1:8" x14ac:dyDescent="0.2">
      <c r="A3270" s="25">
        <f>'101_parsed'!A3270</f>
        <v>1343</v>
      </c>
      <c r="B3270" s="33">
        <f>'101_parsed'!B3270</f>
        <v>61908</v>
      </c>
      <c r="C3270" s="25" t="str">
        <f>INDEX(all_banks!O:O,MATCH(A3270,all_banks!H:H,0))</f>
        <v>Банк "Левобережный" (ПАО) (1343)</v>
      </c>
      <c r="D3270" s="25" t="str">
        <f>INDEX('101_accounts'!B:B,MATCH(B3270,'101_accounts'!A:A,0))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270" s="25">
        <f>'101_parsed'!C3270</f>
        <v>0</v>
      </c>
      <c r="F3270" s="25">
        <f>'101_parsed'!D3270</f>
        <v>0</v>
      </c>
      <c r="G3270" s="25">
        <f>'101_parsed'!E3270</f>
        <v>0</v>
      </c>
      <c r="H3270" s="25">
        <f>'101_parsed'!F3270</f>
        <v>0</v>
      </c>
    </row>
    <row r="3271" spans="1:8" x14ac:dyDescent="0.2">
      <c r="A3271" s="25">
        <f>'101_parsed'!A3271</f>
        <v>1343</v>
      </c>
      <c r="B3271" s="33">
        <f>'101_parsed'!B3271</f>
        <v>61909</v>
      </c>
      <c r="C3271" s="25" t="str">
        <f>INDEX(all_banks!O:O,MATCH(A3271,all_banks!H:H,0))</f>
        <v>Банк "Левобережный" (ПАО) (1343)</v>
      </c>
      <c r="D3271" s="25" t="str">
        <f>INDEX('101_accounts'!B:B,MATCH(B3271,'101_accounts'!A:A,0))</f>
        <v>61909   П  Амортизация недвижимости (кроме земли), временно неиспользуемой в основной деятельности</v>
      </c>
      <c r="E3271" s="25">
        <f>'101_parsed'!C3271</f>
        <v>0</v>
      </c>
      <c r="F3271" s="25">
        <f>'101_parsed'!D3271</f>
        <v>0</v>
      </c>
      <c r="G3271" s="25">
        <f>'101_parsed'!E3271</f>
        <v>0</v>
      </c>
      <c r="H3271" s="25">
        <f>'101_parsed'!F3271</f>
        <v>0</v>
      </c>
    </row>
    <row r="3272" spans="1:8" x14ac:dyDescent="0.2">
      <c r="A3272" s="25">
        <f>'101_parsed'!A3272</f>
        <v>1343</v>
      </c>
      <c r="B3272" s="33">
        <f>'101_parsed'!B3272</f>
        <v>61910</v>
      </c>
      <c r="C3272" s="25" t="str">
        <f>INDEX(all_banks!O:O,MATCH(A3272,all_banks!H:H,0))</f>
        <v>Банк "Левобережный" (ПАО) (1343)</v>
      </c>
      <c r="D3272" s="25" t="str">
        <f>INDEX('101_accounts'!B:B,MATCH(B3272,'101_accounts'!A:A,0))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272" s="25">
        <f>'101_parsed'!C3272</f>
        <v>0</v>
      </c>
      <c r="F3272" s="25">
        <f>'101_parsed'!D3272</f>
        <v>0</v>
      </c>
      <c r="G3272" s="25">
        <f>'101_parsed'!E3272</f>
        <v>0</v>
      </c>
      <c r="H3272" s="25">
        <f>'101_parsed'!F3272</f>
        <v>0</v>
      </c>
    </row>
    <row r="3273" spans="1:8" x14ac:dyDescent="0.2">
      <c r="A3273" s="25">
        <f>'101_parsed'!A3273</f>
        <v>1343</v>
      </c>
      <c r="B3273" s="33">
        <f>'101_parsed'!B3273</f>
        <v>61911</v>
      </c>
      <c r="C3273" s="25" t="str">
        <f>INDEX(all_banks!O:O,MATCH(A3273,all_banks!H:H,0))</f>
        <v>Банк "Левобережный" (ПАО) (1343)</v>
      </c>
      <c r="D3273" s="25" t="str">
        <f>INDEX('101_accounts'!B:B,MATCH(B3273,'101_accounts'!A:A,0))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273" s="25">
        <f>'101_parsed'!C3273</f>
        <v>0</v>
      </c>
      <c r="F3273" s="25">
        <f>'101_parsed'!D3273</f>
        <v>0</v>
      </c>
      <c r="G3273" s="25">
        <f>'101_parsed'!E3273</f>
        <v>0</v>
      </c>
      <c r="H3273" s="25">
        <f>'101_parsed'!F3273</f>
        <v>0</v>
      </c>
    </row>
    <row r="3274" spans="1:8" x14ac:dyDescent="0.2">
      <c r="A3274" s="25">
        <f>'101_parsed'!A3274</f>
        <v>1343</v>
      </c>
      <c r="B3274" s="33">
        <f>'101_parsed'!B3274</f>
        <v>61912</v>
      </c>
      <c r="C3274" s="25" t="str">
        <f>INDEX(all_banks!O:O,MATCH(A3274,all_banks!H:H,0))</f>
        <v>Банк "Левобережный" (ПАО) (1343)</v>
      </c>
      <c r="D3274" s="25" t="str">
        <f>INDEX('101_accounts'!B:B,MATCH(B3274,'101_accounts'!A:A,0))</f>
        <v>61912   П  Резервы на возможные потери</v>
      </c>
      <c r="E3274" s="25">
        <f>'101_parsed'!C3274</f>
        <v>0</v>
      </c>
      <c r="F3274" s="25">
        <f>'101_parsed'!D3274</f>
        <v>0</v>
      </c>
      <c r="G3274" s="25">
        <f>'101_parsed'!E3274</f>
        <v>0</v>
      </c>
      <c r="H3274" s="25">
        <f>'101_parsed'!F3274</f>
        <v>0</v>
      </c>
    </row>
    <row r="3275" spans="1:8" x14ac:dyDescent="0.2">
      <c r="A3275" s="25">
        <f>'101_parsed'!A3275</f>
        <v>1343</v>
      </c>
      <c r="B3275" s="33">
        <f>'101_parsed'!B3275</f>
        <v>62001</v>
      </c>
      <c r="C3275" s="25" t="str">
        <f>INDEX(all_banks!O:O,MATCH(A3275,all_banks!H:H,0))</f>
        <v>Банк "Левобережный" (ПАО) (1343)</v>
      </c>
      <c r="D3275" s="25" t="str">
        <f>INDEX('101_accounts'!B:B,MATCH(B3275,'101_accounts'!A:A,0))</f>
        <v>62001   A  Долгосрочные активы, предназначенные для продажи</v>
      </c>
      <c r="E3275" s="25">
        <f>'101_parsed'!C3275</f>
        <v>41585</v>
      </c>
      <c r="F3275" s="25">
        <f>'101_parsed'!D3275</f>
        <v>0</v>
      </c>
      <c r="G3275" s="25">
        <f>'101_parsed'!E3275</f>
        <v>37619</v>
      </c>
      <c r="H3275" s="25">
        <f>'101_parsed'!F3275</f>
        <v>0</v>
      </c>
    </row>
    <row r="3276" spans="1:8" x14ac:dyDescent="0.2">
      <c r="A3276" s="25">
        <f>'101_parsed'!A3276</f>
        <v>1343</v>
      </c>
      <c r="B3276" s="33">
        <f>'101_parsed'!B3276</f>
        <v>62002</v>
      </c>
      <c r="C3276" s="25" t="str">
        <f>INDEX(all_banks!O:O,MATCH(A3276,all_banks!H:H,0))</f>
        <v>Банк "Левобережный" (ПАО) (1343)</v>
      </c>
      <c r="D3276" s="25" t="str">
        <f>INDEX('101_accounts'!B:B,MATCH(B3276,'101_accounts'!A:A,0))</f>
        <v>62002   П  Резервы на возможные потери</v>
      </c>
      <c r="E3276" s="25">
        <f>'101_parsed'!C3276</f>
        <v>0</v>
      </c>
      <c r="F3276" s="25">
        <f>'101_parsed'!D3276</f>
        <v>6190</v>
      </c>
      <c r="G3276" s="25">
        <f>'101_parsed'!E3276</f>
        <v>0</v>
      </c>
      <c r="H3276" s="25">
        <f>'101_parsed'!F3276</f>
        <v>4393</v>
      </c>
    </row>
    <row r="3277" spans="1:8" x14ac:dyDescent="0.2">
      <c r="A3277" s="25">
        <f>'101_parsed'!A3277</f>
        <v>1343</v>
      </c>
      <c r="B3277" s="33">
        <f>'101_parsed'!B3277</f>
        <v>62101</v>
      </c>
      <c r="C3277" s="25" t="str">
        <f>INDEX(all_banks!O:O,MATCH(A3277,all_banks!H:H,0))</f>
        <v>Банк "Левобережный" (ПАО) (1343)</v>
      </c>
      <c r="D3277" s="25" t="str">
        <f>INDEX('101_accounts'!B:B,MATCH(B3277,'101_accounts'!A:A,0))</f>
        <v>62101   A  Средства труда, полученные по договорам отступного, залога, назначение которых не определено</v>
      </c>
      <c r="E3277" s="25">
        <f>'101_parsed'!C3277</f>
        <v>0</v>
      </c>
      <c r="F3277" s="25">
        <f>'101_parsed'!D3277</f>
        <v>0</v>
      </c>
      <c r="G3277" s="25">
        <f>'101_parsed'!E3277</f>
        <v>0</v>
      </c>
      <c r="H3277" s="25">
        <f>'101_parsed'!F3277</f>
        <v>0</v>
      </c>
    </row>
    <row r="3278" spans="1:8" x14ac:dyDescent="0.2">
      <c r="A3278" s="25">
        <f>'101_parsed'!A3278</f>
        <v>1343</v>
      </c>
      <c r="B3278" s="33">
        <f>'101_parsed'!B3278</f>
        <v>62102</v>
      </c>
      <c r="C3278" s="25" t="str">
        <f>INDEX(all_banks!O:O,MATCH(A3278,all_banks!H:H,0))</f>
        <v>Банк "Левобережный" (ПАО) (1343)</v>
      </c>
      <c r="D3278" s="25" t="str">
        <f>INDEX('101_accounts'!B:B,MATCH(B3278,'101_accounts'!A:A,0))</f>
        <v>62102   A  Предметы труда, полученные по договорам отступного, залога, назначение которых не определено</v>
      </c>
      <c r="E3278" s="25">
        <f>'101_parsed'!C3278</f>
        <v>0</v>
      </c>
      <c r="F3278" s="25">
        <f>'101_parsed'!D3278</f>
        <v>0</v>
      </c>
      <c r="G3278" s="25">
        <f>'101_parsed'!E3278</f>
        <v>0</v>
      </c>
      <c r="H3278" s="25">
        <f>'101_parsed'!F3278</f>
        <v>0</v>
      </c>
    </row>
    <row r="3279" spans="1:8" x14ac:dyDescent="0.2">
      <c r="A3279" s="25">
        <f>'101_parsed'!A3279</f>
        <v>1343</v>
      </c>
      <c r="B3279" s="33">
        <f>'101_parsed'!B3279</f>
        <v>62103</v>
      </c>
      <c r="C3279" s="25" t="str">
        <f>INDEX(all_banks!O:O,MATCH(A3279,all_banks!H:H,0))</f>
        <v>Банк "Левобережный" (ПАО) (1343)</v>
      </c>
      <c r="D3279" s="25" t="str">
        <f>INDEX('101_accounts'!B:B,MATCH(B3279,'101_accounts'!A:A,0))</f>
        <v>62103   П  Резервы на возможные потери</v>
      </c>
      <c r="E3279" s="25">
        <f>'101_parsed'!C3279</f>
        <v>0</v>
      </c>
      <c r="F3279" s="25">
        <f>'101_parsed'!D3279</f>
        <v>0</v>
      </c>
      <c r="G3279" s="25">
        <f>'101_parsed'!E3279</f>
        <v>0</v>
      </c>
      <c r="H3279" s="25">
        <f>'101_parsed'!F3279</f>
        <v>0</v>
      </c>
    </row>
    <row r="3280" spans="1:8" x14ac:dyDescent="0.2">
      <c r="A3280" s="25">
        <f>'101_parsed'!A3280</f>
        <v>2707</v>
      </c>
      <c r="B3280" s="33">
        <f>'101_parsed'!B3280</f>
        <v>60401</v>
      </c>
      <c r="C3280" s="25" t="str">
        <f>INDEX(all_banks!O:O,MATCH(A3280,all_banks!H:H,0))</f>
        <v>КБ "ЛОКО-Банк" (АО) (2707)</v>
      </c>
      <c r="D3280" s="25" t="str">
        <f>INDEX('101_accounts'!B:B,MATCH(B3280,'101_accounts'!A:A,0))</f>
        <v>60401   A  Основные средства (кроме земли) (c 13.02.2018)_x000D_Категория 1- Здания и сооружения (до 31.12.2002)</v>
      </c>
      <c r="E3280" s="25">
        <f>'101_parsed'!C3280</f>
        <v>478332</v>
      </c>
      <c r="F3280" s="25">
        <f>'101_parsed'!D3280</f>
        <v>0</v>
      </c>
      <c r="G3280" s="25">
        <f>'101_parsed'!E3280</f>
        <v>467035</v>
      </c>
      <c r="H3280" s="25">
        <f>'101_parsed'!F3280</f>
        <v>0</v>
      </c>
    </row>
    <row r="3281" spans="1:8" x14ac:dyDescent="0.2">
      <c r="A3281" s="25">
        <f>'101_parsed'!A3281</f>
        <v>2707</v>
      </c>
      <c r="B3281" s="33">
        <f>'101_parsed'!B3281</f>
        <v>60404</v>
      </c>
      <c r="C3281" s="25" t="str">
        <f>INDEX(all_banks!O:O,MATCH(A3281,all_banks!H:H,0))</f>
        <v>КБ "ЛОКО-Банк" (АО) (2707)</v>
      </c>
      <c r="D3281" s="25" t="str">
        <f>INDEX('101_accounts'!B:B,MATCH(B3281,'101_accounts'!A:A,0))</f>
        <v>60404   A  Земля (c 13.02.2018)</v>
      </c>
      <c r="E3281" s="25">
        <f>'101_parsed'!C3281</f>
        <v>0</v>
      </c>
      <c r="F3281" s="25">
        <f>'101_parsed'!D3281</f>
        <v>0</v>
      </c>
      <c r="G3281" s="25">
        <f>'101_parsed'!E3281</f>
        <v>0</v>
      </c>
      <c r="H3281" s="25">
        <f>'101_parsed'!F3281</f>
        <v>0</v>
      </c>
    </row>
    <row r="3282" spans="1:8" x14ac:dyDescent="0.2">
      <c r="A3282" s="25">
        <f>'101_parsed'!A3282</f>
        <v>2707</v>
      </c>
      <c r="B3282" s="33">
        <f>'101_parsed'!B3282</f>
        <v>60405</v>
      </c>
      <c r="C3282" s="25" t="str">
        <f>INDEX(all_banks!O:O,MATCH(A3282,all_banks!H:H,0))</f>
        <v>КБ "ЛОКО-Банк" (АО) (2707)</v>
      </c>
      <c r="D3282" s="25" t="str">
        <f>INDEX('101_accounts'!B:B,MATCH(B3282,'101_accounts'!A:A,0))</f>
        <v>60405   П
A (до 31.01.2003)  Резервы на возможные потери (c 13.02.2018)
Долгосрочно арендуемые основные средства (до 31.01.2003)</v>
      </c>
      <c r="E3282" s="25">
        <f>'101_parsed'!C3282</f>
        <v>0</v>
      </c>
      <c r="F3282" s="25">
        <f>'101_parsed'!D3282</f>
        <v>0</v>
      </c>
      <c r="G3282" s="25">
        <f>'101_parsed'!E3282</f>
        <v>0</v>
      </c>
      <c r="H3282" s="25">
        <f>'101_parsed'!F3282</f>
        <v>0</v>
      </c>
    </row>
    <row r="3283" spans="1:8" x14ac:dyDescent="0.2">
      <c r="A3283" s="25">
        <f>'101_parsed'!A3283</f>
        <v>2707</v>
      </c>
      <c r="B3283" s="33">
        <f>'101_parsed'!B3283</f>
        <v>60414</v>
      </c>
      <c r="C3283" s="25" t="str">
        <f>INDEX(all_banks!O:O,MATCH(A3283,all_banks!H:H,0))</f>
        <v>КБ "ЛОКО-Банк" (АО) (2707)</v>
      </c>
      <c r="D3283" s="25" t="str">
        <f>INDEX('101_accounts'!B:B,MATCH(B3283,'101_accounts'!A:A,0))</f>
        <v>60414   П  Амортизация основных средств (кроме земли) (c 13.02.2018)</v>
      </c>
      <c r="E3283" s="25">
        <f>'101_parsed'!C3283</f>
        <v>0</v>
      </c>
      <c r="F3283" s="25">
        <f>'101_parsed'!D3283</f>
        <v>374917</v>
      </c>
      <c r="G3283" s="25">
        <f>'101_parsed'!E3283</f>
        <v>0</v>
      </c>
      <c r="H3283" s="25">
        <f>'101_parsed'!F3283</f>
        <v>381679</v>
      </c>
    </row>
    <row r="3284" spans="1:8" x14ac:dyDescent="0.2">
      <c r="A3284" s="25">
        <f>'101_parsed'!A3284</f>
        <v>2707</v>
      </c>
      <c r="B3284" s="33">
        <f>'101_parsed'!B3284</f>
        <v>60415</v>
      </c>
      <c r="C3284" s="25" t="str">
        <f>INDEX(all_banks!O:O,MATCH(A3284,all_banks!H:H,0))</f>
        <v>КБ "ЛОКО-Банк" (АО) (2707)</v>
      </c>
      <c r="D3284" s="25" t="str">
        <f>INDEX('101_accounts'!B:B,MATCH(B3284,'101_accounts'!A:A,0))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284" s="25">
        <f>'101_parsed'!C3284</f>
        <v>0</v>
      </c>
      <c r="F3284" s="25">
        <f>'101_parsed'!D3284</f>
        <v>0</v>
      </c>
      <c r="G3284" s="25">
        <f>'101_parsed'!E3284</f>
        <v>0</v>
      </c>
      <c r="H3284" s="25">
        <f>'101_parsed'!F3284</f>
        <v>0</v>
      </c>
    </row>
    <row r="3285" spans="1:8" x14ac:dyDescent="0.2">
      <c r="A3285" s="25">
        <f>'101_parsed'!A3285</f>
        <v>2707</v>
      </c>
      <c r="B3285" s="33">
        <f>'101_parsed'!B3285</f>
        <v>61901</v>
      </c>
      <c r="C3285" s="25" t="str">
        <f>INDEX(all_banks!O:O,MATCH(A3285,all_banks!H:H,0))</f>
        <v>КБ "ЛОКО-Банк" (АО) (2707)</v>
      </c>
      <c r="D3285" s="25" t="str">
        <f>INDEX('101_accounts'!B:B,MATCH(B3285,'101_accounts'!A:A,0))</f>
        <v>61901   A  Земля, временно неиспользуемая в основной деятельности</v>
      </c>
      <c r="E3285" s="25">
        <f>'101_parsed'!C3285</f>
        <v>0</v>
      </c>
      <c r="F3285" s="25">
        <f>'101_parsed'!D3285</f>
        <v>0</v>
      </c>
      <c r="G3285" s="25">
        <f>'101_parsed'!E3285</f>
        <v>0</v>
      </c>
      <c r="H3285" s="25">
        <f>'101_parsed'!F3285</f>
        <v>0</v>
      </c>
    </row>
    <row r="3286" spans="1:8" x14ac:dyDescent="0.2">
      <c r="A3286" s="25">
        <f>'101_parsed'!A3286</f>
        <v>2707</v>
      </c>
      <c r="B3286" s="33">
        <f>'101_parsed'!B3286</f>
        <v>61902</v>
      </c>
      <c r="C3286" s="25" t="str">
        <f>INDEX(all_banks!O:O,MATCH(A3286,all_banks!H:H,0))</f>
        <v>КБ "ЛОКО-Банк" (АО) (2707)</v>
      </c>
      <c r="D3286" s="25" t="str">
        <f>INDEX('101_accounts'!B:B,MATCH(B3286,'101_accounts'!A:A,0))</f>
        <v>61902   A  Земля, временно неиспользуемая в основной деятельности, переданная в аренду</v>
      </c>
      <c r="E3286" s="25">
        <f>'101_parsed'!C3286</f>
        <v>0</v>
      </c>
      <c r="F3286" s="25">
        <f>'101_parsed'!D3286</f>
        <v>0</v>
      </c>
      <c r="G3286" s="25">
        <f>'101_parsed'!E3286</f>
        <v>0</v>
      </c>
      <c r="H3286" s="25">
        <f>'101_parsed'!F3286</f>
        <v>0</v>
      </c>
    </row>
    <row r="3287" spans="1:8" x14ac:dyDescent="0.2">
      <c r="A3287" s="25">
        <f>'101_parsed'!A3287</f>
        <v>2707</v>
      </c>
      <c r="B3287" s="33">
        <f>'101_parsed'!B3287</f>
        <v>61903</v>
      </c>
      <c r="C3287" s="25" t="str">
        <f>INDEX(all_banks!O:O,MATCH(A3287,all_banks!H:H,0))</f>
        <v>КБ "ЛОКО-Банк" (АО) (2707)</v>
      </c>
      <c r="D3287" s="25" t="str">
        <f>INDEX('101_accounts'!B:B,MATCH(B3287,'101_accounts'!A:A,0))</f>
        <v>61903   A  Недвижимость (кроме земли), временно неиспользуемая в основной деятельности</v>
      </c>
      <c r="E3287" s="25">
        <f>'101_parsed'!C3287</f>
        <v>0</v>
      </c>
      <c r="F3287" s="25">
        <f>'101_parsed'!D3287</f>
        <v>0</v>
      </c>
      <c r="G3287" s="25">
        <f>'101_parsed'!E3287</f>
        <v>0</v>
      </c>
      <c r="H3287" s="25">
        <f>'101_parsed'!F3287</f>
        <v>0</v>
      </c>
    </row>
    <row r="3288" spans="1:8" x14ac:dyDescent="0.2">
      <c r="A3288" s="25">
        <f>'101_parsed'!A3288</f>
        <v>2707</v>
      </c>
      <c r="B3288" s="33">
        <f>'101_parsed'!B3288</f>
        <v>61904</v>
      </c>
      <c r="C3288" s="25" t="str">
        <f>INDEX(all_banks!O:O,MATCH(A3288,all_banks!H:H,0))</f>
        <v>КБ "ЛОКО-Банк" (АО) (2707)</v>
      </c>
      <c r="D3288" s="25" t="str">
        <f>INDEX('101_accounts'!B:B,MATCH(B3288,'101_accounts'!A:A,0))</f>
        <v>61904   A  Недвижимость (кроме земли), временно неиспользуемая в основной деятельности, переданная в аренду</v>
      </c>
      <c r="E3288" s="25">
        <f>'101_parsed'!C3288</f>
        <v>0</v>
      </c>
      <c r="F3288" s="25">
        <f>'101_parsed'!D3288</f>
        <v>0</v>
      </c>
      <c r="G3288" s="25">
        <f>'101_parsed'!E3288</f>
        <v>0</v>
      </c>
      <c r="H3288" s="25">
        <f>'101_parsed'!F3288</f>
        <v>0</v>
      </c>
    </row>
    <row r="3289" spans="1:8" x14ac:dyDescent="0.2">
      <c r="A3289" s="25">
        <f>'101_parsed'!A3289</f>
        <v>2707</v>
      </c>
      <c r="B3289" s="33">
        <f>'101_parsed'!B3289</f>
        <v>61905</v>
      </c>
      <c r="C3289" s="25" t="str">
        <f>INDEX(all_banks!O:O,MATCH(A3289,all_banks!H:H,0))</f>
        <v>КБ "ЛОКО-Банк" (АО) (2707)</v>
      </c>
      <c r="D3289" s="25" t="str">
        <f>INDEX('101_accounts'!B:B,MATCH(B3289,'101_accounts'!A:A,0))</f>
        <v>61905   A  Земля, временно неиспользуемая в основной деятельности, учитываемая по справедливой стоимости</v>
      </c>
      <c r="E3289" s="25">
        <f>'101_parsed'!C3289</f>
        <v>0</v>
      </c>
      <c r="F3289" s="25">
        <f>'101_parsed'!D3289</f>
        <v>0</v>
      </c>
      <c r="G3289" s="25">
        <f>'101_parsed'!E3289</f>
        <v>0</v>
      </c>
      <c r="H3289" s="25">
        <f>'101_parsed'!F3289</f>
        <v>0</v>
      </c>
    </row>
    <row r="3290" spans="1:8" x14ac:dyDescent="0.2">
      <c r="A3290" s="25">
        <f>'101_parsed'!A3290</f>
        <v>2707</v>
      </c>
      <c r="B3290" s="33">
        <f>'101_parsed'!B3290</f>
        <v>61906</v>
      </c>
      <c r="C3290" s="25" t="str">
        <f>INDEX(all_banks!O:O,MATCH(A3290,all_banks!H:H,0))</f>
        <v>КБ "ЛОКО-Банк" (АО) (2707)</v>
      </c>
      <c r="D3290" s="25" t="str">
        <f>INDEX('101_accounts'!B:B,MATCH(B3290,'101_accounts'!A:A,0))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290" s="25">
        <f>'101_parsed'!C3290</f>
        <v>0</v>
      </c>
      <c r="F3290" s="25">
        <f>'101_parsed'!D3290</f>
        <v>0</v>
      </c>
      <c r="G3290" s="25">
        <f>'101_parsed'!E3290</f>
        <v>0</v>
      </c>
      <c r="H3290" s="25">
        <f>'101_parsed'!F3290</f>
        <v>0</v>
      </c>
    </row>
    <row r="3291" spans="1:8" x14ac:dyDescent="0.2">
      <c r="A3291" s="25">
        <f>'101_parsed'!A3291</f>
        <v>2707</v>
      </c>
      <c r="B3291" s="33">
        <f>'101_parsed'!B3291</f>
        <v>61907</v>
      </c>
      <c r="C3291" s="25" t="str">
        <f>INDEX(all_banks!O:O,MATCH(A3291,all_banks!H:H,0))</f>
        <v>КБ "ЛОКО-Банк" (АО) (2707)</v>
      </c>
      <c r="D3291" s="25" t="str">
        <f>INDEX('101_accounts'!B:B,MATCH(B3291,'101_accounts'!A:A,0))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291" s="25">
        <f>'101_parsed'!C3291</f>
        <v>0</v>
      </c>
      <c r="F3291" s="25">
        <f>'101_parsed'!D3291</f>
        <v>0</v>
      </c>
      <c r="G3291" s="25">
        <f>'101_parsed'!E3291</f>
        <v>0</v>
      </c>
      <c r="H3291" s="25">
        <f>'101_parsed'!F3291</f>
        <v>0</v>
      </c>
    </row>
    <row r="3292" spans="1:8" x14ac:dyDescent="0.2">
      <c r="A3292" s="25">
        <f>'101_parsed'!A3292</f>
        <v>2707</v>
      </c>
      <c r="B3292" s="33">
        <f>'101_parsed'!B3292</f>
        <v>61908</v>
      </c>
      <c r="C3292" s="25" t="str">
        <f>INDEX(all_banks!O:O,MATCH(A3292,all_banks!H:H,0))</f>
        <v>КБ "ЛОКО-Банк" (АО) (2707)</v>
      </c>
      <c r="D3292" s="25" t="str">
        <f>INDEX('101_accounts'!B:B,MATCH(B3292,'101_accounts'!A:A,0))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292" s="25">
        <f>'101_parsed'!C3292</f>
        <v>0</v>
      </c>
      <c r="F3292" s="25">
        <f>'101_parsed'!D3292</f>
        <v>0</v>
      </c>
      <c r="G3292" s="25">
        <f>'101_parsed'!E3292</f>
        <v>0</v>
      </c>
      <c r="H3292" s="25">
        <f>'101_parsed'!F3292</f>
        <v>0</v>
      </c>
    </row>
    <row r="3293" spans="1:8" x14ac:dyDescent="0.2">
      <c r="A3293" s="25">
        <f>'101_parsed'!A3293</f>
        <v>2707</v>
      </c>
      <c r="B3293" s="33">
        <f>'101_parsed'!B3293</f>
        <v>61909</v>
      </c>
      <c r="C3293" s="25" t="str">
        <f>INDEX(all_banks!O:O,MATCH(A3293,all_banks!H:H,0))</f>
        <v>КБ "ЛОКО-Банк" (АО) (2707)</v>
      </c>
      <c r="D3293" s="25" t="str">
        <f>INDEX('101_accounts'!B:B,MATCH(B3293,'101_accounts'!A:A,0))</f>
        <v>61909   П  Амортизация недвижимости (кроме земли), временно неиспользуемой в основной деятельности</v>
      </c>
      <c r="E3293" s="25">
        <f>'101_parsed'!C3293</f>
        <v>0</v>
      </c>
      <c r="F3293" s="25">
        <f>'101_parsed'!D3293</f>
        <v>0</v>
      </c>
      <c r="G3293" s="25">
        <f>'101_parsed'!E3293</f>
        <v>0</v>
      </c>
      <c r="H3293" s="25">
        <f>'101_parsed'!F3293</f>
        <v>0</v>
      </c>
    </row>
    <row r="3294" spans="1:8" x14ac:dyDescent="0.2">
      <c r="A3294" s="25">
        <f>'101_parsed'!A3294</f>
        <v>2707</v>
      </c>
      <c r="B3294" s="33">
        <f>'101_parsed'!B3294</f>
        <v>61910</v>
      </c>
      <c r="C3294" s="25" t="str">
        <f>INDEX(all_banks!O:O,MATCH(A3294,all_banks!H:H,0))</f>
        <v>КБ "ЛОКО-Банк" (АО) (2707)</v>
      </c>
      <c r="D3294" s="25" t="str">
        <f>INDEX('101_accounts'!B:B,MATCH(B3294,'101_accounts'!A:A,0))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294" s="25">
        <f>'101_parsed'!C3294</f>
        <v>0</v>
      </c>
      <c r="F3294" s="25">
        <f>'101_parsed'!D3294</f>
        <v>0</v>
      </c>
      <c r="G3294" s="25">
        <f>'101_parsed'!E3294</f>
        <v>0</v>
      </c>
      <c r="H3294" s="25">
        <f>'101_parsed'!F3294</f>
        <v>0</v>
      </c>
    </row>
    <row r="3295" spans="1:8" x14ac:dyDescent="0.2">
      <c r="A3295" s="25">
        <f>'101_parsed'!A3295</f>
        <v>2707</v>
      </c>
      <c r="B3295" s="33">
        <f>'101_parsed'!B3295</f>
        <v>61911</v>
      </c>
      <c r="C3295" s="25" t="str">
        <f>INDEX(all_banks!O:O,MATCH(A3295,all_banks!H:H,0))</f>
        <v>КБ "ЛОКО-Банк" (АО) (2707)</v>
      </c>
      <c r="D3295" s="25" t="str">
        <f>INDEX('101_accounts'!B:B,MATCH(B3295,'101_accounts'!A:A,0))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295" s="25">
        <f>'101_parsed'!C3295</f>
        <v>0</v>
      </c>
      <c r="F3295" s="25">
        <f>'101_parsed'!D3295</f>
        <v>0</v>
      </c>
      <c r="G3295" s="25">
        <f>'101_parsed'!E3295</f>
        <v>0</v>
      </c>
      <c r="H3295" s="25">
        <f>'101_parsed'!F3295</f>
        <v>0</v>
      </c>
    </row>
    <row r="3296" spans="1:8" x14ac:dyDescent="0.2">
      <c r="A3296" s="25">
        <f>'101_parsed'!A3296</f>
        <v>2707</v>
      </c>
      <c r="B3296" s="33">
        <f>'101_parsed'!B3296</f>
        <v>61912</v>
      </c>
      <c r="C3296" s="25" t="str">
        <f>INDEX(all_banks!O:O,MATCH(A3296,all_banks!H:H,0))</f>
        <v>КБ "ЛОКО-Банк" (АО) (2707)</v>
      </c>
      <c r="D3296" s="25" t="str">
        <f>INDEX('101_accounts'!B:B,MATCH(B3296,'101_accounts'!A:A,0))</f>
        <v>61912   П  Резервы на возможные потери</v>
      </c>
      <c r="E3296" s="25">
        <f>'101_parsed'!C3296</f>
        <v>0</v>
      </c>
      <c r="F3296" s="25">
        <f>'101_parsed'!D3296</f>
        <v>0</v>
      </c>
      <c r="G3296" s="25">
        <f>'101_parsed'!E3296</f>
        <v>0</v>
      </c>
      <c r="H3296" s="25">
        <f>'101_parsed'!F3296</f>
        <v>0</v>
      </c>
    </row>
    <row r="3297" spans="1:8" x14ac:dyDescent="0.2">
      <c r="A3297" s="25">
        <f>'101_parsed'!A3297</f>
        <v>2707</v>
      </c>
      <c r="B3297" s="33">
        <f>'101_parsed'!B3297</f>
        <v>62001</v>
      </c>
      <c r="C3297" s="25" t="str">
        <f>INDEX(all_banks!O:O,MATCH(A3297,all_banks!H:H,0))</f>
        <v>КБ "ЛОКО-Банк" (АО) (2707)</v>
      </c>
      <c r="D3297" s="25" t="str">
        <f>INDEX('101_accounts'!B:B,MATCH(B3297,'101_accounts'!A:A,0))</f>
        <v>62001   A  Долгосрочные активы, предназначенные для продажи</v>
      </c>
      <c r="E3297" s="25">
        <f>'101_parsed'!C3297</f>
        <v>352605</v>
      </c>
      <c r="F3297" s="25">
        <f>'101_parsed'!D3297</f>
        <v>0</v>
      </c>
      <c r="G3297" s="25">
        <f>'101_parsed'!E3297</f>
        <v>490314</v>
      </c>
      <c r="H3297" s="25">
        <f>'101_parsed'!F3297</f>
        <v>0</v>
      </c>
    </row>
    <row r="3298" spans="1:8" x14ac:dyDescent="0.2">
      <c r="A3298" s="25">
        <f>'101_parsed'!A3298</f>
        <v>2707</v>
      </c>
      <c r="B3298" s="33">
        <f>'101_parsed'!B3298</f>
        <v>62002</v>
      </c>
      <c r="C3298" s="25" t="str">
        <f>INDEX(all_banks!O:O,MATCH(A3298,all_banks!H:H,0))</f>
        <v>КБ "ЛОКО-Банк" (АО) (2707)</v>
      </c>
      <c r="D3298" s="25" t="str">
        <f>INDEX('101_accounts'!B:B,MATCH(B3298,'101_accounts'!A:A,0))</f>
        <v>62002   П  Резервы на возможные потери</v>
      </c>
      <c r="E3298" s="25">
        <f>'101_parsed'!C3298</f>
        <v>0</v>
      </c>
      <c r="F3298" s="25">
        <f>'101_parsed'!D3298</f>
        <v>0</v>
      </c>
      <c r="G3298" s="25">
        <f>'101_parsed'!E3298</f>
        <v>0</v>
      </c>
      <c r="H3298" s="25">
        <f>'101_parsed'!F3298</f>
        <v>0</v>
      </c>
    </row>
    <row r="3299" spans="1:8" x14ac:dyDescent="0.2">
      <c r="A3299" s="25">
        <f>'101_parsed'!A3299</f>
        <v>2707</v>
      </c>
      <c r="B3299" s="33">
        <f>'101_parsed'!B3299</f>
        <v>62101</v>
      </c>
      <c r="C3299" s="25" t="str">
        <f>INDEX(all_banks!O:O,MATCH(A3299,all_banks!H:H,0))</f>
        <v>КБ "ЛОКО-Банк" (АО) (2707)</v>
      </c>
      <c r="D3299" s="25" t="str">
        <f>INDEX('101_accounts'!B:B,MATCH(B3299,'101_accounts'!A:A,0))</f>
        <v>62101   A  Средства труда, полученные по договорам отступного, залога, назначение которых не определено</v>
      </c>
      <c r="E3299" s="25">
        <f>'101_parsed'!C3299</f>
        <v>0</v>
      </c>
      <c r="F3299" s="25">
        <f>'101_parsed'!D3299</f>
        <v>0</v>
      </c>
      <c r="G3299" s="25">
        <f>'101_parsed'!E3299</f>
        <v>0</v>
      </c>
      <c r="H3299" s="25">
        <f>'101_parsed'!F3299</f>
        <v>0</v>
      </c>
    </row>
    <row r="3300" spans="1:8" x14ac:dyDescent="0.2">
      <c r="A3300" s="25">
        <f>'101_parsed'!A3300</f>
        <v>2707</v>
      </c>
      <c r="B3300" s="33">
        <f>'101_parsed'!B3300</f>
        <v>62102</v>
      </c>
      <c r="C3300" s="25" t="str">
        <f>INDEX(all_banks!O:O,MATCH(A3300,all_banks!H:H,0))</f>
        <v>КБ "ЛОКО-Банк" (АО) (2707)</v>
      </c>
      <c r="D3300" s="25" t="str">
        <f>INDEX('101_accounts'!B:B,MATCH(B3300,'101_accounts'!A:A,0))</f>
        <v>62102   A  Предметы труда, полученные по договорам отступного, залога, назначение которых не определено</v>
      </c>
      <c r="E3300" s="25">
        <f>'101_parsed'!C3300</f>
        <v>0</v>
      </c>
      <c r="F3300" s="25">
        <f>'101_parsed'!D3300</f>
        <v>0</v>
      </c>
      <c r="G3300" s="25">
        <f>'101_parsed'!E3300</f>
        <v>0</v>
      </c>
      <c r="H3300" s="25">
        <f>'101_parsed'!F3300</f>
        <v>0</v>
      </c>
    </row>
    <row r="3301" spans="1:8" x14ac:dyDescent="0.2">
      <c r="A3301" s="25">
        <f>'101_parsed'!A3301</f>
        <v>2707</v>
      </c>
      <c r="B3301" s="33">
        <f>'101_parsed'!B3301</f>
        <v>62103</v>
      </c>
      <c r="C3301" s="25" t="str">
        <f>INDEX(all_banks!O:O,MATCH(A3301,all_banks!H:H,0))</f>
        <v>КБ "ЛОКО-Банк" (АО) (2707)</v>
      </c>
      <c r="D3301" s="25" t="str">
        <f>INDEX('101_accounts'!B:B,MATCH(B3301,'101_accounts'!A:A,0))</f>
        <v>62103   П  Резервы на возможные потери</v>
      </c>
      <c r="E3301" s="25">
        <f>'101_parsed'!C3301</f>
        <v>0</v>
      </c>
      <c r="F3301" s="25">
        <f>'101_parsed'!D3301</f>
        <v>0</v>
      </c>
      <c r="G3301" s="25">
        <f>'101_parsed'!E3301</f>
        <v>0</v>
      </c>
      <c r="H3301" s="25">
        <f>'101_parsed'!F3301</f>
        <v>0</v>
      </c>
    </row>
    <row r="3302" spans="1:8" x14ac:dyDescent="0.2">
      <c r="A3302" s="25">
        <f>'101_parsed'!A3302</f>
        <v>3379</v>
      </c>
      <c r="B3302" s="33">
        <f>'101_parsed'!B3302</f>
        <v>60401</v>
      </c>
      <c r="C3302" s="25" t="str">
        <f>INDEX(all_banks!O:O,MATCH(A3302,all_banks!H:H,0))</f>
        <v>КБ "Максима" (ООО) (3379)</v>
      </c>
      <c r="D3302" s="25" t="str">
        <f>INDEX('101_accounts'!B:B,MATCH(B3302,'101_accounts'!A:A,0))</f>
        <v>60401   A  Основные средства (кроме земли) (c 13.02.2018)_x000D_Категория 1- Здания и сооружения (до 31.12.2002)</v>
      </c>
      <c r="E3302" s="25">
        <f>'101_parsed'!C3302</f>
        <v>11346</v>
      </c>
      <c r="F3302" s="25">
        <f>'101_parsed'!D3302</f>
        <v>0</v>
      </c>
      <c r="G3302" s="25">
        <f>'101_parsed'!E3302</f>
        <v>11346</v>
      </c>
      <c r="H3302" s="25">
        <f>'101_parsed'!F3302</f>
        <v>0</v>
      </c>
    </row>
    <row r="3303" spans="1:8" x14ac:dyDescent="0.2">
      <c r="A3303" s="25">
        <f>'101_parsed'!A3303</f>
        <v>3379</v>
      </c>
      <c r="B3303" s="33">
        <f>'101_parsed'!B3303</f>
        <v>60404</v>
      </c>
      <c r="C3303" s="25" t="str">
        <f>INDEX(all_banks!O:O,MATCH(A3303,all_banks!H:H,0))</f>
        <v>КБ "Максима" (ООО) (3379)</v>
      </c>
      <c r="D3303" s="25" t="str">
        <f>INDEX('101_accounts'!B:B,MATCH(B3303,'101_accounts'!A:A,0))</f>
        <v>60404   A  Земля (c 13.02.2018)</v>
      </c>
      <c r="E3303" s="25">
        <f>'101_parsed'!C3303</f>
        <v>0</v>
      </c>
      <c r="F3303" s="25">
        <f>'101_parsed'!D3303</f>
        <v>0</v>
      </c>
      <c r="G3303" s="25">
        <f>'101_parsed'!E3303</f>
        <v>0</v>
      </c>
      <c r="H3303" s="25">
        <f>'101_parsed'!F3303</f>
        <v>0</v>
      </c>
    </row>
    <row r="3304" spans="1:8" x14ac:dyDescent="0.2">
      <c r="A3304" s="25">
        <f>'101_parsed'!A3304</f>
        <v>3379</v>
      </c>
      <c r="B3304" s="33">
        <f>'101_parsed'!B3304</f>
        <v>60405</v>
      </c>
      <c r="C3304" s="25" t="str">
        <f>INDEX(all_banks!O:O,MATCH(A3304,all_banks!H:H,0))</f>
        <v>КБ "Максима" (ООО) (3379)</v>
      </c>
      <c r="D3304" s="25" t="str">
        <f>INDEX('101_accounts'!B:B,MATCH(B3304,'101_accounts'!A:A,0))</f>
        <v>60405   П
A (до 31.01.2003)  Резервы на возможные потери (c 13.02.2018)
Долгосрочно арендуемые основные средства (до 31.01.2003)</v>
      </c>
      <c r="E3304" s="25">
        <f>'101_parsed'!C3304</f>
        <v>0</v>
      </c>
      <c r="F3304" s="25">
        <f>'101_parsed'!D3304</f>
        <v>0</v>
      </c>
      <c r="G3304" s="25">
        <f>'101_parsed'!E3304</f>
        <v>0</v>
      </c>
      <c r="H3304" s="25">
        <f>'101_parsed'!F3304</f>
        <v>0</v>
      </c>
    </row>
    <row r="3305" spans="1:8" x14ac:dyDescent="0.2">
      <c r="A3305" s="25">
        <f>'101_parsed'!A3305</f>
        <v>3379</v>
      </c>
      <c r="B3305" s="33">
        <f>'101_parsed'!B3305</f>
        <v>60414</v>
      </c>
      <c r="C3305" s="25" t="str">
        <f>INDEX(all_banks!O:O,MATCH(A3305,all_banks!H:H,0))</f>
        <v>КБ "Максима" (ООО) (3379)</v>
      </c>
      <c r="D3305" s="25" t="str">
        <f>INDEX('101_accounts'!B:B,MATCH(B3305,'101_accounts'!A:A,0))</f>
        <v>60414   П  Амортизация основных средств (кроме земли) (c 13.02.2018)</v>
      </c>
      <c r="E3305" s="25">
        <f>'101_parsed'!C3305</f>
        <v>0</v>
      </c>
      <c r="F3305" s="25">
        <f>'101_parsed'!D3305</f>
        <v>9462</v>
      </c>
      <c r="G3305" s="25">
        <f>'101_parsed'!E3305</f>
        <v>0</v>
      </c>
      <c r="H3305" s="25">
        <f>'101_parsed'!F3305</f>
        <v>9778</v>
      </c>
    </row>
    <row r="3306" spans="1:8" x14ac:dyDescent="0.2">
      <c r="A3306" s="25">
        <f>'101_parsed'!A3306</f>
        <v>3379</v>
      </c>
      <c r="B3306" s="33">
        <f>'101_parsed'!B3306</f>
        <v>60415</v>
      </c>
      <c r="C3306" s="25" t="str">
        <f>INDEX(all_banks!O:O,MATCH(A3306,all_banks!H:H,0))</f>
        <v>КБ "Максима" (ООО) (3379)</v>
      </c>
      <c r="D3306" s="25" t="str">
        <f>INDEX('101_accounts'!B:B,MATCH(B3306,'101_accounts'!A:A,0))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306" s="25">
        <f>'101_parsed'!C3306</f>
        <v>0</v>
      </c>
      <c r="F3306" s="25">
        <f>'101_parsed'!D3306</f>
        <v>0</v>
      </c>
      <c r="G3306" s="25">
        <f>'101_parsed'!E3306</f>
        <v>0</v>
      </c>
      <c r="H3306" s="25">
        <f>'101_parsed'!F3306</f>
        <v>0</v>
      </c>
    </row>
    <row r="3307" spans="1:8" x14ac:dyDescent="0.2">
      <c r="A3307" s="25">
        <f>'101_parsed'!A3307</f>
        <v>3379</v>
      </c>
      <c r="B3307" s="33">
        <f>'101_parsed'!B3307</f>
        <v>61901</v>
      </c>
      <c r="C3307" s="25" t="str">
        <f>INDEX(all_banks!O:O,MATCH(A3307,all_banks!H:H,0))</f>
        <v>КБ "Максима" (ООО) (3379)</v>
      </c>
      <c r="D3307" s="25" t="str">
        <f>INDEX('101_accounts'!B:B,MATCH(B3307,'101_accounts'!A:A,0))</f>
        <v>61901   A  Земля, временно неиспользуемая в основной деятельности</v>
      </c>
      <c r="E3307" s="25">
        <f>'101_parsed'!C3307</f>
        <v>0</v>
      </c>
      <c r="F3307" s="25">
        <f>'101_parsed'!D3307</f>
        <v>0</v>
      </c>
      <c r="G3307" s="25">
        <f>'101_parsed'!E3307</f>
        <v>0</v>
      </c>
      <c r="H3307" s="25">
        <f>'101_parsed'!F3307</f>
        <v>0</v>
      </c>
    </row>
    <row r="3308" spans="1:8" x14ac:dyDescent="0.2">
      <c r="A3308" s="25">
        <f>'101_parsed'!A3308</f>
        <v>3379</v>
      </c>
      <c r="B3308" s="33">
        <f>'101_parsed'!B3308</f>
        <v>61902</v>
      </c>
      <c r="C3308" s="25" t="str">
        <f>INDEX(all_banks!O:O,MATCH(A3308,all_banks!H:H,0))</f>
        <v>КБ "Максима" (ООО) (3379)</v>
      </c>
      <c r="D3308" s="25" t="str">
        <f>INDEX('101_accounts'!B:B,MATCH(B3308,'101_accounts'!A:A,0))</f>
        <v>61902   A  Земля, временно неиспользуемая в основной деятельности, переданная в аренду</v>
      </c>
      <c r="E3308" s="25">
        <f>'101_parsed'!C3308</f>
        <v>0</v>
      </c>
      <c r="F3308" s="25">
        <f>'101_parsed'!D3308</f>
        <v>0</v>
      </c>
      <c r="G3308" s="25">
        <f>'101_parsed'!E3308</f>
        <v>0</v>
      </c>
      <c r="H3308" s="25">
        <f>'101_parsed'!F3308</f>
        <v>0</v>
      </c>
    </row>
    <row r="3309" spans="1:8" x14ac:dyDescent="0.2">
      <c r="A3309" s="25">
        <f>'101_parsed'!A3309</f>
        <v>3379</v>
      </c>
      <c r="B3309" s="33">
        <f>'101_parsed'!B3309</f>
        <v>61903</v>
      </c>
      <c r="C3309" s="25" t="str">
        <f>INDEX(all_banks!O:O,MATCH(A3309,all_banks!H:H,0))</f>
        <v>КБ "Максима" (ООО) (3379)</v>
      </c>
      <c r="D3309" s="25" t="str">
        <f>INDEX('101_accounts'!B:B,MATCH(B3309,'101_accounts'!A:A,0))</f>
        <v>61903   A  Недвижимость (кроме земли), временно неиспользуемая в основной деятельности</v>
      </c>
      <c r="E3309" s="25">
        <f>'101_parsed'!C3309</f>
        <v>0</v>
      </c>
      <c r="F3309" s="25">
        <f>'101_parsed'!D3309</f>
        <v>0</v>
      </c>
      <c r="G3309" s="25">
        <f>'101_parsed'!E3309</f>
        <v>0</v>
      </c>
      <c r="H3309" s="25">
        <f>'101_parsed'!F3309</f>
        <v>0</v>
      </c>
    </row>
    <row r="3310" spans="1:8" x14ac:dyDescent="0.2">
      <c r="A3310" s="25">
        <f>'101_parsed'!A3310</f>
        <v>3379</v>
      </c>
      <c r="B3310" s="33">
        <f>'101_parsed'!B3310</f>
        <v>61904</v>
      </c>
      <c r="C3310" s="25" t="str">
        <f>INDEX(all_banks!O:O,MATCH(A3310,all_banks!H:H,0))</f>
        <v>КБ "Максима" (ООО) (3379)</v>
      </c>
      <c r="D3310" s="25" t="str">
        <f>INDEX('101_accounts'!B:B,MATCH(B3310,'101_accounts'!A:A,0))</f>
        <v>61904   A  Недвижимость (кроме земли), временно неиспользуемая в основной деятельности, переданная в аренду</v>
      </c>
      <c r="E3310" s="25">
        <f>'101_parsed'!C3310</f>
        <v>0</v>
      </c>
      <c r="F3310" s="25">
        <f>'101_parsed'!D3310</f>
        <v>0</v>
      </c>
      <c r="G3310" s="25">
        <f>'101_parsed'!E3310</f>
        <v>0</v>
      </c>
      <c r="H3310" s="25">
        <f>'101_parsed'!F3310</f>
        <v>0</v>
      </c>
    </row>
    <row r="3311" spans="1:8" x14ac:dyDescent="0.2">
      <c r="A3311" s="25">
        <f>'101_parsed'!A3311</f>
        <v>3379</v>
      </c>
      <c r="B3311" s="33">
        <f>'101_parsed'!B3311</f>
        <v>61905</v>
      </c>
      <c r="C3311" s="25" t="str">
        <f>INDEX(all_banks!O:O,MATCH(A3311,all_banks!H:H,0))</f>
        <v>КБ "Максима" (ООО) (3379)</v>
      </c>
      <c r="D3311" s="25" t="str">
        <f>INDEX('101_accounts'!B:B,MATCH(B3311,'101_accounts'!A:A,0))</f>
        <v>61905   A  Земля, временно неиспользуемая в основной деятельности, учитываемая по справедливой стоимости</v>
      </c>
      <c r="E3311" s="25">
        <f>'101_parsed'!C3311</f>
        <v>0</v>
      </c>
      <c r="F3311" s="25">
        <f>'101_parsed'!D3311</f>
        <v>0</v>
      </c>
      <c r="G3311" s="25">
        <f>'101_parsed'!E3311</f>
        <v>0</v>
      </c>
      <c r="H3311" s="25">
        <f>'101_parsed'!F3311</f>
        <v>0</v>
      </c>
    </row>
    <row r="3312" spans="1:8" x14ac:dyDescent="0.2">
      <c r="A3312" s="25">
        <f>'101_parsed'!A3312</f>
        <v>3379</v>
      </c>
      <c r="B3312" s="33">
        <f>'101_parsed'!B3312</f>
        <v>61906</v>
      </c>
      <c r="C3312" s="25" t="str">
        <f>INDEX(all_banks!O:O,MATCH(A3312,all_banks!H:H,0))</f>
        <v>КБ "Максима" (ООО) (3379)</v>
      </c>
      <c r="D3312" s="25" t="str">
        <f>INDEX('101_accounts'!B:B,MATCH(B3312,'101_accounts'!A:A,0))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312" s="25">
        <f>'101_parsed'!C3312</f>
        <v>0</v>
      </c>
      <c r="F3312" s="25">
        <f>'101_parsed'!D3312</f>
        <v>0</v>
      </c>
      <c r="G3312" s="25">
        <f>'101_parsed'!E3312</f>
        <v>0</v>
      </c>
      <c r="H3312" s="25">
        <f>'101_parsed'!F3312</f>
        <v>0</v>
      </c>
    </row>
    <row r="3313" spans="1:8" x14ac:dyDescent="0.2">
      <c r="A3313" s="25">
        <f>'101_parsed'!A3313</f>
        <v>3379</v>
      </c>
      <c r="B3313" s="33">
        <f>'101_parsed'!B3313</f>
        <v>61907</v>
      </c>
      <c r="C3313" s="25" t="str">
        <f>INDEX(all_banks!O:O,MATCH(A3313,all_banks!H:H,0))</f>
        <v>КБ "Максима" (ООО) (3379)</v>
      </c>
      <c r="D3313" s="25" t="str">
        <f>INDEX('101_accounts'!B:B,MATCH(B3313,'101_accounts'!A:A,0))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313" s="25">
        <f>'101_parsed'!C3313</f>
        <v>0</v>
      </c>
      <c r="F3313" s="25">
        <f>'101_parsed'!D3313</f>
        <v>0</v>
      </c>
      <c r="G3313" s="25">
        <f>'101_parsed'!E3313</f>
        <v>0</v>
      </c>
      <c r="H3313" s="25">
        <f>'101_parsed'!F3313</f>
        <v>0</v>
      </c>
    </row>
    <row r="3314" spans="1:8" x14ac:dyDescent="0.2">
      <c r="A3314" s="25">
        <f>'101_parsed'!A3314</f>
        <v>3379</v>
      </c>
      <c r="B3314" s="33">
        <f>'101_parsed'!B3314</f>
        <v>61908</v>
      </c>
      <c r="C3314" s="25" t="str">
        <f>INDEX(all_banks!O:O,MATCH(A3314,all_banks!H:H,0))</f>
        <v>КБ "Максима" (ООО) (3379)</v>
      </c>
      <c r="D3314" s="25" t="str">
        <f>INDEX('101_accounts'!B:B,MATCH(B3314,'101_accounts'!A:A,0))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314" s="25">
        <f>'101_parsed'!C3314</f>
        <v>0</v>
      </c>
      <c r="F3314" s="25">
        <f>'101_parsed'!D3314</f>
        <v>0</v>
      </c>
      <c r="G3314" s="25">
        <f>'101_parsed'!E3314</f>
        <v>0</v>
      </c>
      <c r="H3314" s="25">
        <f>'101_parsed'!F3314</f>
        <v>0</v>
      </c>
    </row>
    <row r="3315" spans="1:8" x14ac:dyDescent="0.2">
      <c r="A3315" s="25">
        <f>'101_parsed'!A3315</f>
        <v>3379</v>
      </c>
      <c r="B3315" s="33">
        <f>'101_parsed'!B3315</f>
        <v>61909</v>
      </c>
      <c r="C3315" s="25" t="str">
        <f>INDEX(all_banks!O:O,MATCH(A3315,all_banks!H:H,0))</f>
        <v>КБ "Максима" (ООО) (3379)</v>
      </c>
      <c r="D3315" s="25" t="str">
        <f>INDEX('101_accounts'!B:B,MATCH(B3315,'101_accounts'!A:A,0))</f>
        <v>61909   П  Амортизация недвижимости (кроме земли), временно неиспользуемой в основной деятельности</v>
      </c>
      <c r="E3315" s="25">
        <f>'101_parsed'!C3315</f>
        <v>0</v>
      </c>
      <c r="F3315" s="25">
        <f>'101_parsed'!D3315</f>
        <v>0</v>
      </c>
      <c r="G3315" s="25">
        <f>'101_parsed'!E3315</f>
        <v>0</v>
      </c>
      <c r="H3315" s="25">
        <f>'101_parsed'!F3315</f>
        <v>0</v>
      </c>
    </row>
    <row r="3316" spans="1:8" x14ac:dyDescent="0.2">
      <c r="A3316" s="25">
        <f>'101_parsed'!A3316</f>
        <v>3379</v>
      </c>
      <c r="B3316" s="33">
        <f>'101_parsed'!B3316</f>
        <v>61910</v>
      </c>
      <c r="C3316" s="25" t="str">
        <f>INDEX(all_banks!O:O,MATCH(A3316,all_banks!H:H,0))</f>
        <v>КБ "Максима" (ООО) (3379)</v>
      </c>
      <c r="D3316" s="25" t="str">
        <f>INDEX('101_accounts'!B:B,MATCH(B3316,'101_accounts'!A:A,0))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316" s="25">
        <f>'101_parsed'!C3316</f>
        <v>0</v>
      </c>
      <c r="F3316" s="25">
        <f>'101_parsed'!D3316</f>
        <v>0</v>
      </c>
      <c r="G3316" s="25">
        <f>'101_parsed'!E3316</f>
        <v>0</v>
      </c>
      <c r="H3316" s="25">
        <f>'101_parsed'!F3316</f>
        <v>0</v>
      </c>
    </row>
    <row r="3317" spans="1:8" x14ac:dyDescent="0.2">
      <c r="A3317" s="25">
        <f>'101_parsed'!A3317</f>
        <v>3379</v>
      </c>
      <c r="B3317" s="33">
        <f>'101_parsed'!B3317</f>
        <v>61911</v>
      </c>
      <c r="C3317" s="25" t="str">
        <f>INDEX(all_banks!O:O,MATCH(A3317,all_banks!H:H,0))</f>
        <v>КБ "Максима" (ООО) (3379)</v>
      </c>
      <c r="D3317" s="25" t="str">
        <f>INDEX('101_accounts'!B:B,MATCH(B3317,'101_accounts'!A:A,0))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317" s="25">
        <f>'101_parsed'!C3317</f>
        <v>0</v>
      </c>
      <c r="F3317" s="25">
        <f>'101_parsed'!D3317</f>
        <v>0</v>
      </c>
      <c r="G3317" s="25">
        <f>'101_parsed'!E3317</f>
        <v>0</v>
      </c>
      <c r="H3317" s="25">
        <f>'101_parsed'!F3317</f>
        <v>0</v>
      </c>
    </row>
    <row r="3318" spans="1:8" x14ac:dyDescent="0.2">
      <c r="A3318" s="25">
        <f>'101_parsed'!A3318</f>
        <v>3379</v>
      </c>
      <c r="B3318" s="33">
        <f>'101_parsed'!B3318</f>
        <v>61912</v>
      </c>
      <c r="C3318" s="25" t="str">
        <f>INDEX(all_banks!O:O,MATCH(A3318,all_banks!H:H,0))</f>
        <v>КБ "Максима" (ООО) (3379)</v>
      </c>
      <c r="D3318" s="25" t="str">
        <f>INDEX('101_accounts'!B:B,MATCH(B3318,'101_accounts'!A:A,0))</f>
        <v>61912   П  Резервы на возможные потери</v>
      </c>
      <c r="E3318" s="25">
        <f>'101_parsed'!C3318</f>
        <v>0</v>
      </c>
      <c r="F3318" s="25">
        <f>'101_parsed'!D3318</f>
        <v>0</v>
      </c>
      <c r="G3318" s="25">
        <f>'101_parsed'!E3318</f>
        <v>0</v>
      </c>
      <c r="H3318" s="25">
        <f>'101_parsed'!F3318</f>
        <v>0</v>
      </c>
    </row>
    <row r="3319" spans="1:8" x14ac:dyDescent="0.2">
      <c r="A3319" s="25">
        <f>'101_parsed'!A3319</f>
        <v>3379</v>
      </c>
      <c r="B3319" s="33">
        <f>'101_parsed'!B3319</f>
        <v>62001</v>
      </c>
      <c r="C3319" s="25" t="str">
        <f>INDEX(all_banks!O:O,MATCH(A3319,all_banks!H:H,0))</f>
        <v>КБ "Максима" (ООО) (3379)</v>
      </c>
      <c r="D3319" s="25" t="str">
        <f>INDEX('101_accounts'!B:B,MATCH(B3319,'101_accounts'!A:A,0))</f>
        <v>62001   A  Долгосрочные активы, предназначенные для продажи</v>
      </c>
      <c r="E3319" s="25">
        <f>'101_parsed'!C3319</f>
        <v>0</v>
      </c>
      <c r="F3319" s="25">
        <f>'101_parsed'!D3319</f>
        <v>0</v>
      </c>
      <c r="G3319" s="25">
        <f>'101_parsed'!E3319</f>
        <v>0</v>
      </c>
      <c r="H3319" s="25">
        <f>'101_parsed'!F3319</f>
        <v>0</v>
      </c>
    </row>
    <row r="3320" spans="1:8" x14ac:dyDescent="0.2">
      <c r="A3320" s="25">
        <f>'101_parsed'!A3320</f>
        <v>3379</v>
      </c>
      <c r="B3320" s="33">
        <f>'101_parsed'!B3320</f>
        <v>62002</v>
      </c>
      <c r="C3320" s="25" t="str">
        <f>INDEX(all_banks!O:O,MATCH(A3320,all_banks!H:H,0))</f>
        <v>КБ "Максима" (ООО) (3379)</v>
      </c>
      <c r="D3320" s="25" t="str">
        <f>INDEX('101_accounts'!B:B,MATCH(B3320,'101_accounts'!A:A,0))</f>
        <v>62002   П  Резервы на возможные потери</v>
      </c>
      <c r="E3320" s="25">
        <f>'101_parsed'!C3320</f>
        <v>0</v>
      </c>
      <c r="F3320" s="25">
        <f>'101_parsed'!D3320</f>
        <v>0</v>
      </c>
      <c r="G3320" s="25">
        <f>'101_parsed'!E3320</f>
        <v>0</v>
      </c>
      <c r="H3320" s="25">
        <f>'101_parsed'!F3320</f>
        <v>0</v>
      </c>
    </row>
    <row r="3321" spans="1:8" x14ac:dyDescent="0.2">
      <c r="A3321" s="25">
        <f>'101_parsed'!A3321</f>
        <v>3379</v>
      </c>
      <c r="B3321" s="33">
        <f>'101_parsed'!B3321</f>
        <v>62101</v>
      </c>
      <c r="C3321" s="25" t="str">
        <f>INDEX(all_banks!O:O,MATCH(A3321,all_banks!H:H,0))</f>
        <v>КБ "Максима" (ООО) (3379)</v>
      </c>
      <c r="D3321" s="25" t="str">
        <f>INDEX('101_accounts'!B:B,MATCH(B3321,'101_accounts'!A:A,0))</f>
        <v>62101   A  Средства труда, полученные по договорам отступного, залога, назначение которых не определено</v>
      </c>
      <c r="E3321" s="25">
        <f>'101_parsed'!C3321</f>
        <v>0</v>
      </c>
      <c r="F3321" s="25">
        <f>'101_parsed'!D3321</f>
        <v>0</v>
      </c>
      <c r="G3321" s="25">
        <f>'101_parsed'!E3321</f>
        <v>0</v>
      </c>
      <c r="H3321" s="25">
        <f>'101_parsed'!F3321</f>
        <v>0</v>
      </c>
    </row>
    <row r="3322" spans="1:8" x14ac:dyDescent="0.2">
      <c r="A3322" s="25">
        <f>'101_parsed'!A3322</f>
        <v>3379</v>
      </c>
      <c r="B3322" s="33">
        <f>'101_parsed'!B3322</f>
        <v>62102</v>
      </c>
      <c r="C3322" s="25" t="str">
        <f>INDEX(all_banks!O:O,MATCH(A3322,all_banks!H:H,0))</f>
        <v>КБ "Максима" (ООО) (3379)</v>
      </c>
      <c r="D3322" s="25" t="str">
        <f>INDEX('101_accounts'!B:B,MATCH(B3322,'101_accounts'!A:A,0))</f>
        <v>62102   A  Предметы труда, полученные по договорам отступного, залога, назначение которых не определено</v>
      </c>
      <c r="E3322" s="25">
        <f>'101_parsed'!C3322</f>
        <v>0</v>
      </c>
      <c r="F3322" s="25">
        <f>'101_parsed'!D3322</f>
        <v>0</v>
      </c>
      <c r="G3322" s="25">
        <f>'101_parsed'!E3322</f>
        <v>0</v>
      </c>
      <c r="H3322" s="25">
        <f>'101_parsed'!F3322</f>
        <v>0</v>
      </c>
    </row>
    <row r="3323" spans="1:8" x14ac:dyDescent="0.2">
      <c r="A3323" s="25">
        <f>'101_parsed'!A3323</f>
        <v>3379</v>
      </c>
      <c r="B3323" s="33">
        <f>'101_parsed'!B3323</f>
        <v>62103</v>
      </c>
      <c r="C3323" s="25" t="str">
        <f>INDEX(all_banks!O:O,MATCH(A3323,all_banks!H:H,0))</f>
        <v>КБ "Максима" (ООО) (3379)</v>
      </c>
      <c r="D3323" s="25" t="str">
        <f>INDEX('101_accounts'!B:B,MATCH(B3323,'101_accounts'!A:A,0))</f>
        <v>62103   П  Резервы на возможные потери</v>
      </c>
      <c r="E3323" s="25">
        <f>'101_parsed'!C3323</f>
        <v>0</v>
      </c>
      <c r="F3323" s="25">
        <f>'101_parsed'!D3323</f>
        <v>0</v>
      </c>
      <c r="G3323" s="25">
        <f>'101_parsed'!E3323</f>
        <v>0</v>
      </c>
      <c r="H3323" s="25">
        <f>'101_parsed'!F3323</f>
        <v>0</v>
      </c>
    </row>
    <row r="3324" spans="1:8" x14ac:dyDescent="0.2">
      <c r="A3324" s="25">
        <f>'101_parsed'!A3324</f>
        <v>3395</v>
      </c>
      <c r="B3324" s="33">
        <f>'101_parsed'!B3324</f>
        <v>60401</v>
      </c>
      <c r="C3324" s="25" t="str">
        <f>INDEX(all_banks!O:O,MATCH(A3324,all_banks!H:H,0))</f>
        <v>"Банк "МБА-МОСКВА" ООО (3395)</v>
      </c>
      <c r="D3324" s="25" t="str">
        <f>INDEX('101_accounts'!B:B,MATCH(B3324,'101_accounts'!A:A,0))</f>
        <v>60401   A  Основные средства (кроме земли) (c 13.02.2018)_x000D_Категория 1- Здания и сооружения (до 31.12.2002)</v>
      </c>
      <c r="E3324" s="25">
        <f>'101_parsed'!C3324</f>
        <v>529103</v>
      </c>
      <c r="F3324" s="25">
        <f>'101_parsed'!D3324</f>
        <v>0</v>
      </c>
      <c r="G3324" s="25">
        <f>'101_parsed'!E3324</f>
        <v>532059</v>
      </c>
      <c r="H3324" s="25">
        <f>'101_parsed'!F3324</f>
        <v>0</v>
      </c>
    </row>
    <row r="3325" spans="1:8" x14ac:dyDescent="0.2">
      <c r="A3325" s="25">
        <f>'101_parsed'!A3325</f>
        <v>3395</v>
      </c>
      <c r="B3325" s="33">
        <f>'101_parsed'!B3325</f>
        <v>60404</v>
      </c>
      <c r="C3325" s="25" t="str">
        <f>INDEX(all_banks!O:O,MATCH(A3325,all_banks!H:H,0))</f>
        <v>"Банк "МБА-МОСКВА" ООО (3395)</v>
      </c>
      <c r="D3325" s="25" t="str">
        <f>INDEX('101_accounts'!B:B,MATCH(B3325,'101_accounts'!A:A,0))</f>
        <v>60404   A  Земля (c 13.02.2018)</v>
      </c>
      <c r="E3325" s="25">
        <f>'101_parsed'!C3325</f>
        <v>0</v>
      </c>
      <c r="F3325" s="25">
        <f>'101_parsed'!D3325</f>
        <v>0</v>
      </c>
      <c r="G3325" s="25">
        <f>'101_parsed'!E3325</f>
        <v>0</v>
      </c>
      <c r="H3325" s="25">
        <f>'101_parsed'!F3325</f>
        <v>0</v>
      </c>
    </row>
    <row r="3326" spans="1:8" x14ac:dyDescent="0.2">
      <c r="A3326" s="25">
        <f>'101_parsed'!A3326</f>
        <v>3395</v>
      </c>
      <c r="B3326" s="33">
        <f>'101_parsed'!B3326</f>
        <v>60405</v>
      </c>
      <c r="C3326" s="25" t="str">
        <f>INDEX(all_banks!O:O,MATCH(A3326,all_banks!H:H,0))</f>
        <v>"Банк "МБА-МОСКВА" ООО (3395)</v>
      </c>
      <c r="D3326" s="25" t="str">
        <f>INDEX('101_accounts'!B:B,MATCH(B3326,'101_accounts'!A:A,0))</f>
        <v>60405   П
A (до 31.01.2003)  Резервы на возможные потери (c 13.02.2018)
Долгосрочно арендуемые основные средства (до 31.01.2003)</v>
      </c>
      <c r="E3326" s="25">
        <f>'101_parsed'!C3326</f>
        <v>0</v>
      </c>
      <c r="F3326" s="25">
        <f>'101_parsed'!D3326</f>
        <v>0</v>
      </c>
      <c r="G3326" s="25">
        <f>'101_parsed'!E3326</f>
        <v>0</v>
      </c>
      <c r="H3326" s="25">
        <f>'101_parsed'!F3326</f>
        <v>0</v>
      </c>
    </row>
    <row r="3327" spans="1:8" x14ac:dyDescent="0.2">
      <c r="A3327" s="25">
        <f>'101_parsed'!A3327</f>
        <v>3395</v>
      </c>
      <c r="B3327" s="33">
        <f>'101_parsed'!B3327</f>
        <v>60414</v>
      </c>
      <c r="C3327" s="25" t="str">
        <f>INDEX(all_banks!O:O,MATCH(A3327,all_banks!H:H,0))</f>
        <v>"Банк "МБА-МОСКВА" ООО (3395)</v>
      </c>
      <c r="D3327" s="25" t="str">
        <f>INDEX('101_accounts'!B:B,MATCH(B3327,'101_accounts'!A:A,0))</f>
        <v>60414   П  Амортизация основных средств (кроме земли) (c 13.02.2018)</v>
      </c>
      <c r="E3327" s="25">
        <f>'101_parsed'!C3327</f>
        <v>0</v>
      </c>
      <c r="F3327" s="25">
        <f>'101_parsed'!D3327</f>
        <v>188741</v>
      </c>
      <c r="G3327" s="25">
        <f>'101_parsed'!E3327</f>
        <v>0</v>
      </c>
      <c r="H3327" s="25">
        <f>'101_parsed'!F3327</f>
        <v>191399</v>
      </c>
    </row>
    <row r="3328" spans="1:8" x14ac:dyDescent="0.2">
      <c r="A3328" s="25">
        <f>'101_parsed'!A3328</f>
        <v>3395</v>
      </c>
      <c r="B3328" s="33">
        <f>'101_parsed'!B3328</f>
        <v>60415</v>
      </c>
      <c r="C3328" s="25" t="str">
        <f>INDEX(all_banks!O:O,MATCH(A3328,all_banks!H:H,0))</f>
        <v>"Банк "МБА-МОСКВА" ООО (3395)</v>
      </c>
      <c r="D3328" s="25" t="str">
        <f>INDEX('101_accounts'!B:B,MATCH(B3328,'101_accounts'!A:A,0))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328" s="25">
        <f>'101_parsed'!C3328</f>
        <v>0</v>
      </c>
      <c r="F3328" s="25">
        <f>'101_parsed'!D3328</f>
        <v>0</v>
      </c>
      <c r="G3328" s="25">
        <f>'101_parsed'!E3328</f>
        <v>0</v>
      </c>
      <c r="H3328" s="25">
        <f>'101_parsed'!F3328</f>
        <v>0</v>
      </c>
    </row>
    <row r="3329" spans="1:8" x14ac:dyDescent="0.2">
      <c r="A3329" s="25">
        <f>'101_parsed'!A3329</f>
        <v>3395</v>
      </c>
      <c r="B3329" s="33">
        <f>'101_parsed'!B3329</f>
        <v>61901</v>
      </c>
      <c r="C3329" s="25" t="str">
        <f>INDEX(all_banks!O:O,MATCH(A3329,all_banks!H:H,0))</f>
        <v>"Банк "МБА-МОСКВА" ООО (3395)</v>
      </c>
      <c r="D3329" s="25" t="str">
        <f>INDEX('101_accounts'!B:B,MATCH(B3329,'101_accounts'!A:A,0))</f>
        <v>61901   A  Земля, временно неиспользуемая в основной деятельности</v>
      </c>
      <c r="E3329" s="25">
        <f>'101_parsed'!C3329</f>
        <v>0</v>
      </c>
      <c r="F3329" s="25">
        <f>'101_parsed'!D3329</f>
        <v>0</v>
      </c>
      <c r="G3329" s="25">
        <f>'101_parsed'!E3329</f>
        <v>0</v>
      </c>
      <c r="H3329" s="25">
        <f>'101_parsed'!F3329</f>
        <v>0</v>
      </c>
    </row>
    <row r="3330" spans="1:8" x14ac:dyDescent="0.2">
      <c r="A3330" s="25">
        <f>'101_parsed'!A3330</f>
        <v>3395</v>
      </c>
      <c r="B3330" s="33">
        <f>'101_parsed'!B3330</f>
        <v>61902</v>
      </c>
      <c r="C3330" s="25" t="str">
        <f>INDEX(all_banks!O:O,MATCH(A3330,all_banks!H:H,0))</f>
        <v>"Банк "МБА-МОСКВА" ООО (3395)</v>
      </c>
      <c r="D3330" s="25" t="str">
        <f>INDEX('101_accounts'!B:B,MATCH(B3330,'101_accounts'!A:A,0))</f>
        <v>61902   A  Земля, временно неиспользуемая в основной деятельности, переданная в аренду</v>
      </c>
      <c r="E3330" s="25">
        <f>'101_parsed'!C3330</f>
        <v>0</v>
      </c>
      <c r="F3330" s="25">
        <f>'101_parsed'!D3330</f>
        <v>0</v>
      </c>
      <c r="G3330" s="25">
        <f>'101_parsed'!E3330</f>
        <v>0</v>
      </c>
      <c r="H3330" s="25">
        <f>'101_parsed'!F3330</f>
        <v>0</v>
      </c>
    </row>
    <row r="3331" spans="1:8" x14ac:dyDescent="0.2">
      <c r="A3331" s="25">
        <f>'101_parsed'!A3331</f>
        <v>3395</v>
      </c>
      <c r="B3331" s="33">
        <f>'101_parsed'!B3331</f>
        <v>61903</v>
      </c>
      <c r="C3331" s="25" t="str">
        <f>INDEX(all_banks!O:O,MATCH(A3331,all_banks!H:H,0))</f>
        <v>"Банк "МБА-МОСКВА" ООО (3395)</v>
      </c>
      <c r="D3331" s="25" t="str">
        <f>INDEX('101_accounts'!B:B,MATCH(B3331,'101_accounts'!A:A,0))</f>
        <v>61903   A  Недвижимость (кроме земли), временно неиспользуемая в основной деятельности</v>
      </c>
      <c r="E3331" s="25">
        <f>'101_parsed'!C3331</f>
        <v>0</v>
      </c>
      <c r="F3331" s="25">
        <f>'101_parsed'!D3331</f>
        <v>0</v>
      </c>
      <c r="G3331" s="25">
        <f>'101_parsed'!E3331</f>
        <v>0</v>
      </c>
      <c r="H3331" s="25">
        <f>'101_parsed'!F3331</f>
        <v>0</v>
      </c>
    </row>
    <row r="3332" spans="1:8" x14ac:dyDescent="0.2">
      <c r="A3332" s="25">
        <f>'101_parsed'!A3332</f>
        <v>3395</v>
      </c>
      <c r="B3332" s="33">
        <f>'101_parsed'!B3332</f>
        <v>61904</v>
      </c>
      <c r="C3332" s="25" t="str">
        <f>INDEX(all_banks!O:O,MATCH(A3332,all_banks!H:H,0))</f>
        <v>"Банк "МБА-МОСКВА" ООО (3395)</v>
      </c>
      <c r="D3332" s="25" t="str">
        <f>INDEX('101_accounts'!B:B,MATCH(B3332,'101_accounts'!A:A,0))</f>
        <v>61904   A  Недвижимость (кроме земли), временно неиспользуемая в основной деятельности, переданная в аренду</v>
      </c>
      <c r="E3332" s="25">
        <f>'101_parsed'!C3332</f>
        <v>0</v>
      </c>
      <c r="F3332" s="25">
        <f>'101_parsed'!D3332</f>
        <v>0</v>
      </c>
      <c r="G3332" s="25">
        <f>'101_parsed'!E3332</f>
        <v>0</v>
      </c>
      <c r="H3332" s="25">
        <f>'101_parsed'!F3332</f>
        <v>0</v>
      </c>
    </row>
    <row r="3333" spans="1:8" x14ac:dyDescent="0.2">
      <c r="A3333" s="25">
        <f>'101_parsed'!A3333</f>
        <v>3395</v>
      </c>
      <c r="B3333" s="33">
        <f>'101_parsed'!B3333</f>
        <v>61905</v>
      </c>
      <c r="C3333" s="25" t="str">
        <f>INDEX(all_banks!O:O,MATCH(A3333,all_banks!H:H,0))</f>
        <v>"Банк "МБА-МОСКВА" ООО (3395)</v>
      </c>
      <c r="D3333" s="25" t="str">
        <f>INDEX('101_accounts'!B:B,MATCH(B3333,'101_accounts'!A:A,0))</f>
        <v>61905   A  Земля, временно неиспользуемая в основной деятельности, учитываемая по справедливой стоимости</v>
      </c>
      <c r="E3333" s="25">
        <f>'101_parsed'!C3333</f>
        <v>13555</v>
      </c>
      <c r="F3333" s="25">
        <f>'101_parsed'!D3333</f>
        <v>0</v>
      </c>
      <c r="G3333" s="25">
        <f>'101_parsed'!E3333</f>
        <v>13555</v>
      </c>
      <c r="H3333" s="25">
        <f>'101_parsed'!F3333</f>
        <v>0</v>
      </c>
    </row>
    <row r="3334" spans="1:8" x14ac:dyDescent="0.2">
      <c r="A3334" s="25">
        <f>'101_parsed'!A3334</f>
        <v>3395</v>
      </c>
      <c r="B3334" s="33">
        <f>'101_parsed'!B3334</f>
        <v>61906</v>
      </c>
      <c r="C3334" s="25" t="str">
        <f>INDEX(all_banks!O:O,MATCH(A3334,all_banks!H:H,0))</f>
        <v>"Банк "МБА-МОСКВА" ООО (3395)</v>
      </c>
      <c r="D3334" s="25" t="str">
        <f>INDEX('101_accounts'!B:B,MATCH(B3334,'101_accounts'!A:A,0))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334" s="25">
        <f>'101_parsed'!C3334</f>
        <v>0</v>
      </c>
      <c r="F3334" s="25">
        <f>'101_parsed'!D3334</f>
        <v>0</v>
      </c>
      <c r="G3334" s="25">
        <f>'101_parsed'!E3334</f>
        <v>0</v>
      </c>
      <c r="H3334" s="25">
        <f>'101_parsed'!F3334</f>
        <v>0</v>
      </c>
    </row>
    <row r="3335" spans="1:8" x14ac:dyDescent="0.2">
      <c r="A3335" s="25">
        <f>'101_parsed'!A3335</f>
        <v>3395</v>
      </c>
      <c r="B3335" s="33">
        <f>'101_parsed'!B3335</f>
        <v>61907</v>
      </c>
      <c r="C3335" s="25" t="str">
        <f>INDEX(all_banks!O:O,MATCH(A3335,all_banks!H:H,0))</f>
        <v>"Банк "МБА-МОСКВА" ООО (3395)</v>
      </c>
      <c r="D3335" s="25" t="str">
        <f>INDEX('101_accounts'!B:B,MATCH(B3335,'101_accounts'!A:A,0))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335" s="25">
        <f>'101_parsed'!C3335</f>
        <v>110833</v>
      </c>
      <c r="F3335" s="25">
        <f>'101_parsed'!D3335</f>
        <v>0</v>
      </c>
      <c r="G3335" s="25">
        <f>'101_parsed'!E3335</f>
        <v>110833</v>
      </c>
      <c r="H3335" s="25">
        <f>'101_parsed'!F3335</f>
        <v>0</v>
      </c>
    </row>
    <row r="3336" spans="1:8" x14ac:dyDescent="0.2">
      <c r="A3336" s="25">
        <f>'101_parsed'!A3336</f>
        <v>3395</v>
      </c>
      <c r="B3336" s="33">
        <f>'101_parsed'!B3336</f>
        <v>61908</v>
      </c>
      <c r="C3336" s="25" t="str">
        <f>INDEX(all_banks!O:O,MATCH(A3336,all_banks!H:H,0))</f>
        <v>"Банк "МБА-МОСКВА" ООО (3395)</v>
      </c>
      <c r="D3336" s="25" t="str">
        <f>INDEX('101_accounts'!B:B,MATCH(B3336,'101_accounts'!A:A,0))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336" s="25">
        <f>'101_parsed'!C3336</f>
        <v>0</v>
      </c>
      <c r="F3336" s="25">
        <f>'101_parsed'!D3336</f>
        <v>0</v>
      </c>
      <c r="G3336" s="25">
        <f>'101_parsed'!E3336</f>
        <v>0</v>
      </c>
      <c r="H3336" s="25">
        <f>'101_parsed'!F3336</f>
        <v>0</v>
      </c>
    </row>
    <row r="3337" spans="1:8" x14ac:dyDescent="0.2">
      <c r="A3337" s="25">
        <f>'101_parsed'!A3337</f>
        <v>3395</v>
      </c>
      <c r="B3337" s="33">
        <f>'101_parsed'!B3337</f>
        <v>61909</v>
      </c>
      <c r="C3337" s="25" t="str">
        <f>INDEX(all_banks!O:O,MATCH(A3337,all_banks!H:H,0))</f>
        <v>"Банк "МБА-МОСКВА" ООО (3395)</v>
      </c>
      <c r="D3337" s="25" t="str">
        <f>INDEX('101_accounts'!B:B,MATCH(B3337,'101_accounts'!A:A,0))</f>
        <v>61909   П  Амортизация недвижимости (кроме земли), временно неиспользуемой в основной деятельности</v>
      </c>
      <c r="E3337" s="25">
        <f>'101_parsed'!C3337</f>
        <v>0</v>
      </c>
      <c r="F3337" s="25">
        <f>'101_parsed'!D3337</f>
        <v>0</v>
      </c>
      <c r="G3337" s="25">
        <f>'101_parsed'!E3337</f>
        <v>0</v>
      </c>
      <c r="H3337" s="25">
        <f>'101_parsed'!F3337</f>
        <v>0</v>
      </c>
    </row>
    <row r="3338" spans="1:8" x14ac:dyDescent="0.2">
      <c r="A3338" s="25">
        <f>'101_parsed'!A3338</f>
        <v>3395</v>
      </c>
      <c r="B3338" s="33">
        <f>'101_parsed'!B3338</f>
        <v>61910</v>
      </c>
      <c r="C3338" s="25" t="str">
        <f>INDEX(all_banks!O:O,MATCH(A3338,all_banks!H:H,0))</f>
        <v>"Банк "МБА-МОСКВА" ООО (3395)</v>
      </c>
      <c r="D3338" s="25" t="str">
        <f>INDEX('101_accounts'!B:B,MATCH(B3338,'101_accounts'!A:A,0))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338" s="25">
        <f>'101_parsed'!C3338</f>
        <v>0</v>
      </c>
      <c r="F3338" s="25">
        <f>'101_parsed'!D3338</f>
        <v>0</v>
      </c>
      <c r="G3338" s="25">
        <f>'101_parsed'!E3338</f>
        <v>0</v>
      </c>
      <c r="H3338" s="25">
        <f>'101_parsed'!F3338</f>
        <v>0</v>
      </c>
    </row>
    <row r="3339" spans="1:8" x14ac:dyDescent="0.2">
      <c r="A3339" s="25">
        <f>'101_parsed'!A3339</f>
        <v>3395</v>
      </c>
      <c r="B3339" s="33">
        <f>'101_parsed'!B3339</f>
        <v>61911</v>
      </c>
      <c r="C3339" s="25" t="str">
        <f>INDEX(all_banks!O:O,MATCH(A3339,all_banks!H:H,0))</f>
        <v>"Банк "МБА-МОСКВА" ООО (3395)</v>
      </c>
      <c r="D3339" s="25" t="str">
        <f>INDEX('101_accounts'!B:B,MATCH(B3339,'101_accounts'!A:A,0))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339" s="25">
        <f>'101_parsed'!C3339</f>
        <v>0</v>
      </c>
      <c r="F3339" s="25">
        <f>'101_parsed'!D3339</f>
        <v>0</v>
      </c>
      <c r="G3339" s="25">
        <f>'101_parsed'!E3339</f>
        <v>0</v>
      </c>
      <c r="H3339" s="25">
        <f>'101_parsed'!F3339</f>
        <v>0</v>
      </c>
    </row>
    <row r="3340" spans="1:8" x14ac:dyDescent="0.2">
      <c r="A3340" s="25">
        <f>'101_parsed'!A3340</f>
        <v>3395</v>
      </c>
      <c r="B3340" s="33">
        <f>'101_parsed'!B3340</f>
        <v>61912</v>
      </c>
      <c r="C3340" s="25" t="str">
        <f>INDEX(all_banks!O:O,MATCH(A3340,all_banks!H:H,0))</f>
        <v>"Банк "МБА-МОСКВА" ООО (3395)</v>
      </c>
      <c r="D3340" s="25" t="str">
        <f>INDEX('101_accounts'!B:B,MATCH(B3340,'101_accounts'!A:A,0))</f>
        <v>61912   П  Резервы на возможные потери</v>
      </c>
      <c r="E3340" s="25">
        <f>'101_parsed'!C3340</f>
        <v>0</v>
      </c>
      <c r="F3340" s="25">
        <f>'101_parsed'!D3340</f>
        <v>0</v>
      </c>
      <c r="G3340" s="25">
        <f>'101_parsed'!E3340</f>
        <v>0</v>
      </c>
      <c r="H3340" s="25">
        <f>'101_parsed'!F3340</f>
        <v>0</v>
      </c>
    </row>
    <row r="3341" spans="1:8" x14ac:dyDescent="0.2">
      <c r="A3341" s="25">
        <f>'101_parsed'!A3341</f>
        <v>3395</v>
      </c>
      <c r="B3341" s="33">
        <f>'101_parsed'!B3341</f>
        <v>62001</v>
      </c>
      <c r="C3341" s="25" t="str">
        <f>INDEX(all_banks!O:O,MATCH(A3341,all_banks!H:H,0))</f>
        <v>"Банк "МБА-МОСКВА" ООО (3395)</v>
      </c>
      <c r="D3341" s="25" t="str">
        <f>INDEX('101_accounts'!B:B,MATCH(B3341,'101_accounts'!A:A,0))</f>
        <v>62001   A  Долгосрочные активы, предназначенные для продажи</v>
      </c>
      <c r="E3341" s="25">
        <f>'101_parsed'!C3341</f>
        <v>53659</v>
      </c>
      <c r="F3341" s="25">
        <f>'101_parsed'!D3341</f>
        <v>0</v>
      </c>
      <c r="G3341" s="25">
        <f>'101_parsed'!E3341</f>
        <v>52854</v>
      </c>
      <c r="H3341" s="25">
        <f>'101_parsed'!F3341</f>
        <v>0</v>
      </c>
    </row>
    <row r="3342" spans="1:8" x14ac:dyDescent="0.2">
      <c r="A3342" s="25">
        <f>'101_parsed'!A3342</f>
        <v>3395</v>
      </c>
      <c r="B3342" s="33">
        <f>'101_parsed'!B3342</f>
        <v>62002</v>
      </c>
      <c r="C3342" s="25" t="str">
        <f>INDEX(all_banks!O:O,MATCH(A3342,all_banks!H:H,0))</f>
        <v>"Банк "МБА-МОСКВА" ООО (3395)</v>
      </c>
      <c r="D3342" s="25" t="str">
        <f>INDEX('101_accounts'!B:B,MATCH(B3342,'101_accounts'!A:A,0))</f>
        <v>62002   П  Резервы на возможные потери</v>
      </c>
      <c r="E3342" s="25">
        <f>'101_parsed'!C3342</f>
        <v>0</v>
      </c>
      <c r="F3342" s="25">
        <f>'101_parsed'!D3342</f>
        <v>0</v>
      </c>
      <c r="G3342" s="25">
        <f>'101_parsed'!E3342</f>
        <v>0</v>
      </c>
      <c r="H3342" s="25">
        <f>'101_parsed'!F3342</f>
        <v>0</v>
      </c>
    </row>
    <row r="3343" spans="1:8" x14ac:dyDescent="0.2">
      <c r="A3343" s="25">
        <f>'101_parsed'!A3343</f>
        <v>3395</v>
      </c>
      <c r="B3343" s="33">
        <f>'101_parsed'!B3343</f>
        <v>62101</v>
      </c>
      <c r="C3343" s="25" t="str">
        <f>INDEX(all_banks!O:O,MATCH(A3343,all_banks!H:H,0))</f>
        <v>"Банк "МБА-МОСКВА" ООО (3395)</v>
      </c>
      <c r="D3343" s="25" t="str">
        <f>INDEX('101_accounts'!B:B,MATCH(B3343,'101_accounts'!A:A,0))</f>
        <v>62101   A  Средства труда, полученные по договорам отступного, залога, назначение которых не определено</v>
      </c>
      <c r="E3343" s="25">
        <f>'101_parsed'!C3343</f>
        <v>8704</v>
      </c>
      <c r="F3343" s="25">
        <f>'101_parsed'!D3343</f>
        <v>0</v>
      </c>
      <c r="G3343" s="25">
        <f>'101_parsed'!E3343</f>
        <v>8704</v>
      </c>
      <c r="H3343" s="25">
        <f>'101_parsed'!F3343</f>
        <v>0</v>
      </c>
    </row>
    <row r="3344" spans="1:8" x14ac:dyDescent="0.2">
      <c r="A3344" s="25">
        <f>'101_parsed'!A3344</f>
        <v>3395</v>
      </c>
      <c r="B3344" s="33">
        <f>'101_parsed'!B3344</f>
        <v>62102</v>
      </c>
      <c r="C3344" s="25" t="str">
        <f>INDEX(all_banks!O:O,MATCH(A3344,all_banks!H:H,0))</f>
        <v>"Банк "МБА-МОСКВА" ООО (3395)</v>
      </c>
      <c r="D3344" s="25" t="str">
        <f>INDEX('101_accounts'!B:B,MATCH(B3344,'101_accounts'!A:A,0))</f>
        <v>62102   A  Предметы труда, полученные по договорам отступного, залога, назначение которых не определено</v>
      </c>
      <c r="E3344" s="25">
        <f>'101_parsed'!C3344</f>
        <v>0</v>
      </c>
      <c r="F3344" s="25">
        <f>'101_parsed'!D3344</f>
        <v>0</v>
      </c>
      <c r="G3344" s="25">
        <f>'101_parsed'!E3344</f>
        <v>0</v>
      </c>
      <c r="H3344" s="25">
        <f>'101_parsed'!F3344</f>
        <v>0</v>
      </c>
    </row>
    <row r="3345" spans="1:8" x14ac:dyDescent="0.2">
      <c r="A3345" s="25">
        <f>'101_parsed'!A3345</f>
        <v>3395</v>
      </c>
      <c r="B3345" s="33">
        <f>'101_parsed'!B3345</f>
        <v>62103</v>
      </c>
      <c r="C3345" s="25" t="str">
        <f>INDEX(all_banks!O:O,MATCH(A3345,all_banks!H:H,0))</f>
        <v>"Банк "МБА-МОСКВА" ООО (3395)</v>
      </c>
      <c r="D3345" s="25" t="str">
        <f>INDEX('101_accounts'!B:B,MATCH(B3345,'101_accounts'!A:A,0))</f>
        <v>62103   П  Резервы на возможные потери</v>
      </c>
      <c r="E3345" s="25">
        <f>'101_parsed'!C3345</f>
        <v>0</v>
      </c>
      <c r="F3345" s="25">
        <f>'101_parsed'!D3345</f>
        <v>0</v>
      </c>
      <c r="G3345" s="25">
        <f>'101_parsed'!E3345</f>
        <v>0</v>
      </c>
      <c r="H3345" s="25">
        <f>'101_parsed'!F3345</f>
        <v>0</v>
      </c>
    </row>
    <row r="3346" spans="1:8" x14ac:dyDescent="0.2">
      <c r="A3346" s="25">
        <f>'101_parsed'!A3346</f>
        <v>2407</v>
      </c>
      <c r="B3346" s="33">
        <f>'101_parsed'!B3346</f>
        <v>60401</v>
      </c>
      <c r="C3346" s="25" t="str">
        <f>INDEX(all_banks!O:O,MATCH(A3346,all_banks!H:H,0))</f>
        <v>ООО КБ "МВС Банк" (2407)</v>
      </c>
      <c r="D3346" s="25" t="str">
        <f>INDEX('101_accounts'!B:B,MATCH(B3346,'101_accounts'!A:A,0))</f>
        <v>60401   A  Основные средства (кроме земли) (c 13.02.2018)_x000D_Категория 1- Здания и сооружения (до 31.12.2002)</v>
      </c>
      <c r="E3346" s="25">
        <f>'101_parsed'!C3346</f>
        <v>71451</v>
      </c>
      <c r="F3346" s="25">
        <f>'101_parsed'!D3346</f>
        <v>0</v>
      </c>
      <c r="G3346" s="25">
        <f>'101_parsed'!E3346</f>
        <v>71451</v>
      </c>
      <c r="H3346" s="25">
        <f>'101_parsed'!F3346</f>
        <v>0</v>
      </c>
    </row>
    <row r="3347" spans="1:8" x14ac:dyDescent="0.2">
      <c r="A3347" s="25">
        <f>'101_parsed'!A3347</f>
        <v>2407</v>
      </c>
      <c r="B3347" s="33">
        <f>'101_parsed'!B3347</f>
        <v>60404</v>
      </c>
      <c r="C3347" s="25" t="str">
        <f>INDEX(all_banks!O:O,MATCH(A3347,all_banks!H:H,0))</f>
        <v>ООО КБ "МВС Банк" (2407)</v>
      </c>
      <c r="D3347" s="25" t="str">
        <f>INDEX('101_accounts'!B:B,MATCH(B3347,'101_accounts'!A:A,0))</f>
        <v>60404   A  Земля (c 13.02.2018)</v>
      </c>
      <c r="E3347" s="25">
        <f>'101_parsed'!C3347</f>
        <v>106</v>
      </c>
      <c r="F3347" s="25">
        <f>'101_parsed'!D3347</f>
        <v>0</v>
      </c>
      <c r="G3347" s="25">
        <f>'101_parsed'!E3347</f>
        <v>106</v>
      </c>
      <c r="H3347" s="25">
        <f>'101_parsed'!F3347</f>
        <v>0</v>
      </c>
    </row>
    <row r="3348" spans="1:8" x14ac:dyDescent="0.2">
      <c r="A3348" s="25">
        <f>'101_parsed'!A3348</f>
        <v>2407</v>
      </c>
      <c r="B3348" s="33">
        <f>'101_parsed'!B3348</f>
        <v>60405</v>
      </c>
      <c r="C3348" s="25" t="str">
        <f>INDEX(all_banks!O:O,MATCH(A3348,all_banks!H:H,0))</f>
        <v>ООО КБ "МВС Банк" (2407)</v>
      </c>
      <c r="D3348" s="25" t="str">
        <f>INDEX('101_accounts'!B:B,MATCH(B3348,'101_accounts'!A:A,0))</f>
        <v>60405   П
A (до 31.01.2003)  Резервы на возможные потери (c 13.02.2018)
Долгосрочно арендуемые основные средства (до 31.01.2003)</v>
      </c>
      <c r="E3348" s="25">
        <f>'101_parsed'!C3348</f>
        <v>0</v>
      </c>
      <c r="F3348" s="25">
        <f>'101_parsed'!D3348</f>
        <v>0</v>
      </c>
      <c r="G3348" s="25">
        <f>'101_parsed'!E3348</f>
        <v>0</v>
      </c>
      <c r="H3348" s="25">
        <f>'101_parsed'!F3348</f>
        <v>0</v>
      </c>
    </row>
    <row r="3349" spans="1:8" x14ac:dyDescent="0.2">
      <c r="A3349" s="25">
        <f>'101_parsed'!A3349</f>
        <v>2407</v>
      </c>
      <c r="B3349" s="33">
        <f>'101_parsed'!B3349</f>
        <v>60414</v>
      </c>
      <c r="C3349" s="25" t="str">
        <f>INDEX(all_banks!O:O,MATCH(A3349,all_banks!H:H,0))</f>
        <v>ООО КБ "МВС Банк" (2407)</v>
      </c>
      <c r="D3349" s="25" t="str">
        <f>INDEX('101_accounts'!B:B,MATCH(B3349,'101_accounts'!A:A,0))</f>
        <v>60414   П  Амортизация основных средств (кроме земли) (c 13.02.2018)</v>
      </c>
      <c r="E3349" s="25">
        <f>'101_parsed'!C3349</f>
        <v>0</v>
      </c>
      <c r="F3349" s="25">
        <f>'101_parsed'!D3349</f>
        <v>31437</v>
      </c>
      <c r="G3349" s="25">
        <f>'101_parsed'!E3349</f>
        <v>0</v>
      </c>
      <c r="H3349" s="25">
        <f>'101_parsed'!F3349</f>
        <v>31966</v>
      </c>
    </row>
    <row r="3350" spans="1:8" x14ac:dyDescent="0.2">
      <c r="A3350" s="25">
        <f>'101_parsed'!A3350</f>
        <v>2407</v>
      </c>
      <c r="B3350" s="33">
        <f>'101_parsed'!B3350</f>
        <v>60415</v>
      </c>
      <c r="C3350" s="25" t="str">
        <f>INDEX(all_banks!O:O,MATCH(A3350,all_banks!H:H,0))</f>
        <v>ООО КБ "МВС Банк" (2407)</v>
      </c>
      <c r="D3350" s="25" t="str">
        <f>INDEX('101_accounts'!B:B,MATCH(B3350,'101_accounts'!A:A,0))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350" s="25">
        <f>'101_parsed'!C3350</f>
        <v>0</v>
      </c>
      <c r="F3350" s="25">
        <f>'101_parsed'!D3350</f>
        <v>0</v>
      </c>
      <c r="G3350" s="25">
        <f>'101_parsed'!E3350</f>
        <v>0</v>
      </c>
      <c r="H3350" s="25">
        <f>'101_parsed'!F3350</f>
        <v>0</v>
      </c>
    </row>
    <row r="3351" spans="1:8" x14ac:dyDescent="0.2">
      <c r="A3351" s="25">
        <f>'101_parsed'!A3351</f>
        <v>2407</v>
      </c>
      <c r="B3351" s="33">
        <f>'101_parsed'!B3351</f>
        <v>61901</v>
      </c>
      <c r="C3351" s="25" t="str">
        <f>INDEX(all_banks!O:O,MATCH(A3351,all_banks!H:H,0))</f>
        <v>ООО КБ "МВС Банк" (2407)</v>
      </c>
      <c r="D3351" s="25" t="str">
        <f>INDEX('101_accounts'!B:B,MATCH(B3351,'101_accounts'!A:A,0))</f>
        <v>61901   A  Земля, временно неиспользуемая в основной деятельности</v>
      </c>
      <c r="E3351" s="25">
        <f>'101_parsed'!C3351</f>
        <v>0</v>
      </c>
      <c r="F3351" s="25">
        <f>'101_parsed'!D3351</f>
        <v>0</v>
      </c>
      <c r="G3351" s="25">
        <f>'101_parsed'!E3351</f>
        <v>0</v>
      </c>
      <c r="H3351" s="25">
        <f>'101_parsed'!F3351</f>
        <v>0</v>
      </c>
    </row>
    <row r="3352" spans="1:8" x14ac:dyDescent="0.2">
      <c r="A3352" s="25">
        <f>'101_parsed'!A3352</f>
        <v>2407</v>
      </c>
      <c r="B3352" s="33">
        <f>'101_parsed'!B3352</f>
        <v>61902</v>
      </c>
      <c r="C3352" s="25" t="str">
        <f>INDEX(all_banks!O:O,MATCH(A3352,all_banks!H:H,0))</f>
        <v>ООО КБ "МВС Банк" (2407)</v>
      </c>
      <c r="D3352" s="25" t="str">
        <f>INDEX('101_accounts'!B:B,MATCH(B3352,'101_accounts'!A:A,0))</f>
        <v>61902   A  Земля, временно неиспользуемая в основной деятельности, переданная в аренду</v>
      </c>
      <c r="E3352" s="25">
        <f>'101_parsed'!C3352</f>
        <v>0</v>
      </c>
      <c r="F3352" s="25">
        <f>'101_parsed'!D3352</f>
        <v>0</v>
      </c>
      <c r="G3352" s="25">
        <f>'101_parsed'!E3352</f>
        <v>0</v>
      </c>
      <c r="H3352" s="25">
        <f>'101_parsed'!F3352</f>
        <v>0</v>
      </c>
    </row>
    <row r="3353" spans="1:8" x14ac:dyDescent="0.2">
      <c r="A3353" s="25">
        <f>'101_parsed'!A3353</f>
        <v>2407</v>
      </c>
      <c r="B3353" s="33">
        <f>'101_parsed'!B3353</f>
        <v>61903</v>
      </c>
      <c r="C3353" s="25" t="str">
        <f>INDEX(all_banks!O:O,MATCH(A3353,all_banks!H:H,0))</f>
        <v>ООО КБ "МВС Банк" (2407)</v>
      </c>
      <c r="D3353" s="25" t="str">
        <f>INDEX('101_accounts'!B:B,MATCH(B3353,'101_accounts'!A:A,0))</f>
        <v>61903   A  Недвижимость (кроме земли), временно неиспользуемая в основной деятельности</v>
      </c>
      <c r="E3353" s="25">
        <f>'101_parsed'!C3353</f>
        <v>0</v>
      </c>
      <c r="F3353" s="25">
        <f>'101_parsed'!D3353</f>
        <v>0</v>
      </c>
      <c r="G3353" s="25">
        <f>'101_parsed'!E3353</f>
        <v>0</v>
      </c>
      <c r="H3353" s="25">
        <f>'101_parsed'!F3353</f>
        <v>0</v>
      </c>
    </row>
    <row r="3354" spans="1:8" x14ac:dyDescent="0.2">
      <c r="A3354" s="25">
        <f>'101_parsed'!A3354</f>
        <v>2407</v>
      </c>
      <c r="B3354" s="33">
        <f>'101_parsed'!B3354</f>
        <v>61904</v>
      </c>
      <c r="C3354" s="25" t="str">
        <f>INDEX(all_banks!O:O,MATCH(A3354,all_banks!H:H,0))</f>
        <v>ООО КБ "МВС Банк" (2407)</v>
      </c>
      <c r="D3354" s="25" t="str">
        <f>INDEX('101_accounts'!B:B,MATCH(B3354,'101_accounts'!A:A,0))</f>
        <v>61904   A  Недвижимость (кроме земли), временно неиспользуемая в основной деятельности, переданная в аренду</v>
      </c>
      <c r="E3354" s="25">
        <f>'101_parsed'!C3354</f>
        <v>0</v>
      </c>
      <c r="F3354" s="25">
        <f>'101_parsed'!D3354</f>
        <v>0</v>
      </c>
      <c r="G3354" s="25">
        <f>'101_parsed'!E3354</f>
        <v>0</v>
      </c>
      <c r="H3354" s="25">
        <f>'101_parsed'!F3354</f>
        <v>0</v>
      </c>
    </row>
    <row r="3355" spans="1:8" x14ac:dyDescent="0.2">
      <c r="A3355" s="25">
        <f>'101_parsed'!A3355</f>
        <v>2407</v>
      </c>
      <c r="B3355" s="33">
        <f>'101_parsed'!B3355</f>
        <v>61905</v>
      </c>
      <c r="C3355" s="25" t="str">
        <f>INDEX(all_banks!O:O,MATCH(A3355,all_banks!H:H,0))</f>
        <v>ООО КБ "МВС Банк" (2407)</v>
      </c>
      <c r="D3355" s="25" t="str">
        <f>INDEX('101_accounts'!B:B,MATCH(B3355,'101_accounts'!A:A,0))</f>
        <v>61905   A  Земля, временно неиспользуемая в основной деятельности, учитываемая по справедливой стоимости</v>
      </c>
      <c r="E3355" s="25">
        <f>'101_parsed'!C3355</f>
        <v>0</v>
      </c>
      <c r="F3355" s="25">
        <f>'101_parsed'!D3355</f>
        <v>0</v>
      </c>
      <c r="G3355" s="25">
        <f>'101_parsed'!E3355</f>
        <v>0</v>
      </c>
      <c r="H3355" s="25">
        <f>'101_parsed'!F3355</f>
        <v>0</v>
      </c>
    </row>
    <row r="3356" spans="1:8" x14ac:dyDescent="0.2">
      <c r="A3356" s="25">
        <f>'101_parsed'!A3356</f>
        <v>2407</v>
      </c>
      <c r="B3356" s="33">
        <f>'101_parsed'!B3356</f>
        <v>61906</v>
      </c>
      <c r="C3356" s="25" t="str">
        <f>INDEX(all_banks!O:O,MATCH(A3356,all_banks!H:H,0))</f>
        <v>ООО КБ "МВС Банк" (2407)</v>
      </c>
      <c r="D3356" s="25" t="str">
        <f>INDEX('101_accounts'!B:B,MATCH(B3356,'101_accounts'!A:A,0))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356" s="25">
        <f>'101_parsed'!C3356</f>
        <v>0</v>
      </c>
      <c r="F3356" s="25">
        <f>'101_parsed'!D3356</f>
        <v>0</v>
      </c>
      <c r="G3356" s="25">
        <f>'101_parsed'!E3356</f>
        <v>0</v>
      </c>
      <c r="H3356" s="25">
        <f>'101_parsed'!F3356</f>
        <v>0</v>
      </c>
    </row>
    <row r="3357" spans="1:8" x14ac:dyDescent="0.2">
      <c r="A3357" s="25">
        <f>'101_parsed'!A3357</f>
        <v>2407</v>
      </c>
      <c r="B3357" s="33">
        <f>'101_parsed'!B3357</f>
        <v>61907</v>
      </c>
      <c r="C3357" s="25" t="str">
        <f>INDEX(all_banks!O:O,MATCH(A3357,all_banks!H:H,0))</f>
        <v>ООО КБ "МВС Банк" (2407)</v>
      </c>
      <c r="D3357" s="25" t="str">
        <f>INDEX('101_accounts'!B:B,MATCH(B3357,'101_accounts'!A:A,0))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357" s="25">
        <f>'101_parsed'!C3357</f>
        <v>0</v>
      </c>
      <c r="F3357" s="25">
        <f>'101_parsed'!D3357</f>
        <v>0</v>
      </c>
      <c r="G3357" s="25">
        <f>'101_parsed'!E3357</f>
        <v>0</v>
      </c>
      <c r="H3357" s="25">
        <f>'101_parsed'!F3357</f>
        <v>0</v>
      </c>
    </row>
    <row r="3358" spans="1:8" x14ac:dyDescent="0.2">
      <c r="A3358" s="25">
        <f>'101_parsed'!A3358</f>
        <v>2407</v>
      </c>
      <c r="B3358" s="33">
        <f>'101_parsed'!B3358</f>
        <v>61908</v>
      </c>
      <c r="C3358" s="25" t="str">
        <f>INDEX(all_banks!O:O,MATCH(A3358,all_banks!H:H,0))</f>
        <v>ООО КБ "МВС Банк" (2407)</v>
      </c>
      <c r="D3358" s="25" t="str">
        <f>INDEX('101_accounts'!B:B,MATCH(B3358,'101_accounts'!A:A,0))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358" s="25">
        <f>'101_parsed'!C3358</f>
        <v>0</v>
      </c>
      <c r="F3358" s="25">
        <f>'101_parsed'!D3358</f>
        <v>0</v>
      </c>
      <c r="G3358" s="25">
        <f>'101_parsed'!E3358</f>
        <v>0</v>
      </c>
      <c r="H3358" s="25">
        <f>'101_parsed'!F3358</f>
        <v>0</v>
      </c>
    </row>
    <row r="3359" spans="1:8" x14ac:dyDescent="0.2">
      <c r="A3359" s="25">
        <f>'101_parsed'!A3359</f>
        <v>2407</v>
      </c>
      <c r="B3359" s="33">
        <f>'101_parsed'!B3359</f>
        <v>61909</v>
      </c>
      <c r="C3359" s="25" t="str">
        <f>INDEX(all_banks!O:O,MATCH(A3359,all_banks!H:H,0))</f>
        <v>ООО КБ "МВС Банк" (2407)</v>
      </c>
      <c r="D3359" s="25" t="str">
        <f>INDEX('101_accounts'!B:B,MATCH(B3359,'101_accounts'!A:A,0))</f>
        <v>61909   П  Амортизация недвижимости (кроме земли), временно неиспользуемой в основной деятельности</v>
      </c>
      <c r="E3359" s="25">
        <f>'101_parsed'!C3359</f>
        <v>0</v>
      </c>
      <c r="F3359" s="25">
        <f>'101_parsed'!D3359</f>
        <v>0</v>
      </c>
      <c r="G3359" s="25">
        <f>'101_parsed'!E3359</f>
        <v>0</v>
      </c>
      <c r="H3359" s="25">
        <f>'101_parsed'!F3359</f>
        <v>0</v>
      </c>
    </row>
    <row r="3360" spans="1:8" x14ac:dyDescent="0.2">
      <c r="A3360" s="25">
        <f>'101_parsed'!A3360</f>
        <v>2407</v>
      </c>
      <c r="B3360" s="33">
        <f>'101_parsed'!B3360</f>
        <v>61910</v>
      </c>
      <c r="C3360" s="25" t="str">
        <f>INDEX(all_banks!O:O,MATCH(A3360,all_banks!H:H,0))</f>
        <v>ООО КБ "МВС Банк" (2407)</v>
      </c>
      <c r="D3360" s="25" t="str">
        <f>INDEX('101_accounts'!B:B,MATCH(B3360,'101_accounts'!A:A,0))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360" s="25">
        <f>'101_parsed'!C3360</f>
        <v>0</v>
      </c>
      <c r="F3360" s="25">
        <f>'101_parsed'!D3360</f>
        <v>0</v>
      </c>
      <c r="G3360" s="25">
        <f>'101_parsed'!E3360</f>
        <v>0</v>
      </c>
      <c r="H3360" s="25">
        <f>'101_parsed'!F3360</f>
        <v>0</v>
      </c>
    </row>
    <row r="3361" spans="1:8" x14ac:dyDescent="0.2">
      <c r="A3361" s="25">
        <f>'101_parsed'!A3361</f>
        <v>2407</v>
      </c>
      <c r="B3361" s="33">
        <f>'101_parsed'!B3361</f>
        <v>61911</v>
      </c>
      <c r="C3361" s="25" t="str">
        <f>INDEX(all_banks!O:O,MATCH(A3361,all_banks!H:H,0))</f>
        <v>ООО КБ "МВС Банк" (2407)</v>
      </c>
      <c r="D3361" s="25" t="str">
        <f>INDEX('101_accounts'!B:B,MATCH(B3361,'101_accounts'!A:A,0))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361" s="25">
        <f>'101_parsed'!C3361</f>
        <v>0</v>
      </c>
      <c r="F3361" s="25">
        <f>'101_parsed'!D3361</f>
        <v>0</v>
      </c>
      <c r="G3361" s="25">
        <f>'101_parsed'!E3361</f>
        <v>0</v>
      </c>
      <c r="H3361" s="25">
        <f>'101_parsed'!F3361</f>
        <v>0</v>
      </c>
    </row>
    <row r="3362" spans="1:8" x14ac:dyDescent="0.2">
      <c r="A3362" s="25">
        <f>'101_parsed'!A3362</f>
        <v>2407</v>
      </c>
      <c r="B3362" s="33">
        <f>'101_parsed'!B3362</f>
        <v>61912</v>
      </c>
      <c r="C3362" s="25" t="str">
        <f>INDEX(all_banks!O:O,MATCH(A3362,all_banks!H:H,0))</f>
        <v>ООО КБ "МВС Банк" (2407)</v>
      </c>
      <c r="D3362" s="25" t="str">
        <f>INDEX('101_accounts'!B:B,MATCH(B3362,'101_accounts'!A:A,0))</f>
        <v>61912   П  Резервы на возможные потери</v>
      </c>
      <c r="E3362" s="25">
        <f>'101_parsed'!C3362</f>
        <v>0</v>
      </c>
      <c r="F3362" s="25">
        <f>'101_parsed'!D3362</f>
        <v>0</v>
      </c>
      <c r="G3362" s="25">
        <f>'101_parsed'!E3362</f>
        <v>0</v>
      </c>
      <c r="H3362" s="25">
        <f>'101_parsed'!F3362</f>
        <v>0</v>
      </c>
    </row>
    <row r="3363" spans="1:8" x14ac:dyDescent="0.2">
      <c r="A3363" s="25">
        <f>'101_parsed'!A3363</f>
        <v>2407</v>
      </c>
      <c r="B3363" s="33">
        <f>'101_parsed'!B3363</f>
        <v>62001</v>
      </c>
      <c r="C3363" s="25" t="str">
        <f>INDEX(all_banks!O:O,MATCH(A3363,all_banks!H:H,0))</f>
        <v>ООО КБ "МВС Банк" (2407)</v>
      </c>
      <c r="D3363" s="25" t="str">
        <f>INDEX('101_accounts'!B:B,MATCH(B3363,'101_accounts'!A:A,0))</f>
        <v>62001   A  Долгосрочные активы, предназначенные для продажи</v>
      </c>
      <c r="E3363" s="25">
        <f>'101_parsed'!C3363</f>
        <v>0</v>
      </c>
      <c r="F3363" s="25">
        <f>'101_parsed'!D3363</f>
        <v>0</v>
      </c>
      <c r="G3363" s="25">
        <f>'101_parsed'!E3363</f>
        <v>0</v>
      </c>
      <c r="H3363" s="25">
        <f>'101_parsed'!F3363</f>
        <v>0</v>
      </c>
    </row>
    <row r="3364" spans="1:8" x14ac:dyDescent="0.2">
      <c r="A3364" s="25">
        <f>'101_parsed'!A3364</f>
        <v>2407</v>
      </c>
      <c r="B3364" s="33">
        <f>'101_parsed'!B3364</f>
        <v>62002</v>
      </c>
      <c r="C3364" s="25" t="str">
        <f>INDEX(all_banks!O:O,MATCH(A3364,all_banks!H:H,0))</f>
        <v>ООО КБ "МВС Банк" (2407)</v>
      </c>
      <c r="D3364" s="25" t="str">
        <f>INDEX('101_accounts'!B:B,MATCH(B3364,'101_accounts'!A:A,0))</f>
        <v>62002   П  Резервы на возможные потери</v>
      </c>
      <c r="E3364" s="25">
        <f>'101_parsed'!C3364</f>
        <v>0</v>
      </c>
      <c r="F3364" s="25">
        <f>'101_parsed'!D3364</f>
        <v>0</v>
      </c>
      <c r="G3364" s="25">
        <f>'101_parsed'!E3364</f>
        <v>0</v>
      </c>
      <c r="H3364" s="25">
        <f>'101_parsed'!F3364</f>
        <v>0</v>
      </c>
    </row>
    <row r="3365" spans="1:8" x14ac:dyDescent="0.2">
      <c r="A3365" s="25">
        <f>'101_parsed'!A3365</f>
        <v>2407</v>
      </c>
      <c r="B3365" s="33">
        <f>'101_parsed'!B3365</f>
        <v>62101</v>
      </c>
      <c r="C3365" s="25" t="str">
        <f>INDEX(all_banks!O:O,MATCH(A3365,all_banks!H:H,0))</f>
        <v>ООО КБ "МВС Банк" (2407)</v>
      </c>
      <c r="D3365" s="25" t="str">
        <f>INDEX('101_accounts'!B:B,MATCH(B3365,'101_accounts'!A:A,0))</f>
        <v>62101   A  Средства труда, полученные по договорам отступного, залога, назначение которых не определено</v>
      </c>
      <c r="E3365" s="25">
        <f>'101_parsed'!C3365</f>
        <v>0</v>
      </c>
      <c r="F3365" s="25">
        <f>'101_parsed'!D3365</f>
        <v>0</v>
      </c>
      <c r="G3365" s="25">
        <f>'101_parsed'!E3365</f>
        <v>0</v>
      </c>
      <c r="H3365" s="25">
        <f>'101_parsed'!F3365</f>
        <v>0</v>
      </c>
    </row>
    <row r="3366" spans="1:8" x14ac:dyDescent="0.2">
      <c r="A3366" s="25">
        <f>'101_parsed'!A3366</f>
        <v>2407</v>
      </c>
      <c r="B3366" s="33">
        <f>'101_parsed'!B3366</f>
        <v>62102</v>
      </c>
      <c r="C3366" s="25" t="str">
        <f>INDEX(all_banks!O:O,MATCH(A3366,all_banks!H:H,0))</f>
        <v>ООО КБ "МВС Банк" (2407)</v>
      </c>
      <c r="D3366" s="25" t="str">
        <f>INDEX('101_accounts'!B:B,MATCH(B3366,'101_accounts'!A:A,0))</f>
        <v>62102   A  Предметы труда, полученные по договорам отступного, залога, назначение которых не определено</v>
      </c>
      <c r="E3366" s="25">
        <f>'101_parsed'!C3366</f>
        <v>0</v>
      </c>
      <c r="F3366" s="25">
        <f>'101_parsed'!D3366</f>
        <v>0</v>
      </c>
      <c r="G3366" s="25">
        <f>'101_parsed'!E3366</f>
        <v>0</v>
      </c>
      <c r="H3366" s="25">
        <f>'101_parsed'!F3366</f>
        <v>0</v>
      </c>
    </row>
    <row r="3367" spans="1:8" x14ac:dyDescent="0.2">
      <c r="A3367" s="25">
        <f>'101_parsed'!A3367</f>
        <v>2407</v>
      </c>
      <c r="B3367" s="33">
        <f>'101_parsed'!B3367</f>
        <v>62103</v>
      </c>
      <c r="C3367" s="25" t="str">
        <f>INDEX(all_banks!O:O,MATCH(A3367,all_banks!H:H,0))</f>
        <v>ООО КБ "МВС Банк" (2407)</v>
      </c>
      <c r="D3367" s="25" t="str">
        <f>INDEX('101_accounts'!B:B,MATCH(B3367,'101_accounts'!A:A,0))</f>
        <v>62103   П  Резервы на возможные потери</v>
      </c>
      <c r="E3367" s="25">
        <f>'101_parsed'!C3367</f>
        <v>0</v>
      </c>
      <c r="F3367" s="25">
        <f>'101_parsed'!D3367</f>
        <v>0</v>
      </c>
      <c r="G3367" s="25">
        <f>'101_parsed'!E3367</f>
        <v>0</v>
      </c>
      <c r="H3367" s="25">
        <f>'101_parsed'!F3367</f>
        <v>0</v>
      </c>
    </row>
    <row r="3368" spans="1:8" x14ac:dyDescent="0.2">
      <c r="A3368" s="25">
        <f>'101_parsed'!A3368</f>
        <v>2618</v>
      </c>
      <c r="B3368" s="33">
        <f>'101_parsed'!B3368</f>
        <v>60401</v>
      </c>
      <c r="C3368" s="25" t="str">
        <f>INDEX(all_banks!O:O,MATCH(A3368,all_banks!H:H,0))</f>
        <v>АО АКБ "МЕЖДУНАРОДНЫЙ ФИНАНСОВЫЙ КЛУБ" (2618)</v>
      </c>
      <c r="D3368" s="25" t="str">
        <f>INDEX('101_accounts'!B:B,MATCH(B3368,'101_accounts'!A:A,0))</f>
        <v>60401   A  Основные средства (кроме земли) (c 13.02.2018)_x000D_Категория 1- Здания и сооружения (до 31.12.2002)</v>
      </c>
      <c r="E3368" s="25">
        <f>'101_parsed'!C3368</f>
        <v>129632</v>
      </c>
      <c r="F3368" s="25">
        <f>'101_parsed'!D3368</f>
        <v>0</v>
      </c>
      <c r="G3368" s="25">
        <f>'101_parsed'!E3368</f>
        <v>122784</v>
      </c>
      <c r="H3368" s="25">
        <f>'101_parsed'!F3368</f>
        <v>0</v>
      </c>
    </row>
    <row r="3369" spans="1:8" x14ac:dyDescent="0.2">
      <c r="A3369" s="25">
        <f>'101_parsed'!A3369</f>
        <v>2618</v>
      </c>
      <c r="B3369" s="33">
        <f>'101_parsed'!B3369</f>
        <v>60404</v>
      </c>
      <c r="C3369" s="25" t="str">
        <f>INDEX(all_banks!O:O,MATCH(A3369,all_banks!H:H,0))</f>
        <v>АО АКБ "МЕЖДУНАРОДНЫЙ ФИНАНСОВЫЙ КЛУБ" (2618)</v>
      </c>
      <c r="D3369" s="25" t="str">
        <f>INDEX('101_accounts'!B:B,MATCH(B3369,'101_accounts'!A:A,0))</f>
        <v>60404   A  Земля (c 13.02.2018)</v>
      </c>
      <c r="E3369" s="25">
        <f>'101_parsed'!C3369</f>
        <v>0</v>
      </c>
      <c r="F3369" s="25">
        <f>'101_parsed'!D3369</f>
        <v>0</v>
      </c>
      <c r="G3369" s="25">
        <f>'101_parsed'!E3369</f>
        <v>0</v>
      </c>
      <c r="H3369" s="25">
        <f>'101_parsed'!F3369</f>
        <v>0</v>
      </c>
    </row>
    <row r="3370" spans="1:8" x14ac:dyDescent="0.2">
      <c r="A3370" s="25">
        <f>'101_parsed'!A3370</f>
        <v>2618</v>
      </c>
      <c r="B3370" s="33">
        <f>'101_parsed'!B3370</f>
        <v>60405</v>
      </c>
      <c r="C3370" s="25" t="str">
        <f>INDEX(all_banks!O:O,MATCH(A3370,all_banks!H:H,0))</f>
        <v>АО АКБ "МЕЖДУНАРОДНЫЙ ФИНАНСОВЫЙ КЛУБ" (2618)</v>
      </c>
      <c r="D3370" s="25" t="str">
        <f>INDEX('101_accounts'!B:B,MATCH(B3370,'101_accounts'!A:A,0))</f>
        <v>60405   П
A (до 31.01.2003)  Резервы на возможные потери (c 13.02.2018)
Долгосрочно арендуемые основные средства (до 31.01.2003)</v>
      </c>
      <c r="E3370" s="25">
        <f>'101_parsed'!C3370</f>
        <v>0</v>
      </c>
      <c r="F3370" s="25">
        <f>'101_parsed'!D3370</f>
        <v>0</v>
      </c>
      <c r="G3370" s="25">
        <f>'101_parsed'!E3370</f>
        <v>0</v>
      </c>
      <c r="H3370" s="25">
        <f>'101_parsed'!F3370</f>
        <v>0</v>
      </c>
    </row>
    <row r="3371" spans="1:8" x14ac:dyDescent="0.2">
      <c r="A3371" s="25">
        <f>'101_parsed'!A3371</f>
        <v>2618</v>
      </c>
      <c r="B3371" s="33">
        <f>'101_parsed'!B3371</f>
        <v>60414</v>
      </c>
      <c r="C3371" s="25" t="str">
        <f>INDEX(all_banks!O:O,MATCH(A3371,all_banks!H:H,0))</f>
        <v>АО АКБ "МЕЖДУНАРОДНЫЙ ФИНАНСОВЫЙ КЛУБ" (2618)</v>
      </c>
      <c r="D3371" s="25" t="str">
        <f>INDEX('101_accounts'!B:B,MATCH(B3371,'101_accounts'!A:A,0))</f>
        <v>60414   П  Амортизация основных средств (кроме земли) (c 13.02.2018)</v>
      </c>
      <c r="E3371" s="25">
        <f>'101_parsed'!C3371</f>
        <v>0</v>
      </c>
      <c r="F3371" s="25">
        <f>'101_parsed'!D3371</f>
        <v>112731</v>
      </c>
      <c r="G3371" s="25">
        <f>'101_parsed'!E3371</f>
        <v>0</v>
      </c>
      <c r="H3371" s="25">
        <f>'101_parsed'!F3371</f>
        <v>105269</v>
      </c>
    </row>
    <row r="3372" spans="1:8" x14ac:dyDescent="0.2">
      <c r="A3372" s="25">
        <f>'101_parsed'!A3372</f>
        <v>2618</v>
      </c>
      <c r="B3372" s="33">
        <f>'101_parsed'!B3372</f>
        <v>60415</v>
      </c>
      <c r="C3372" s="25" t="str">
        <f>INDEX(all_banks!O:O,MATCH(A3372,all_banks!H:H,0))</f>
        <v>АО АКБ "МЕЖДУНАРОДНЫЙ ФИНАНСОВЫЙ КЛУБ" (2618)</v>
      </c>
      <c r="D3372" s="25" t="str">
        <f>INDEX('101_accounts'!B:B,MATCH(B3372,'101_accounts'!A:A,0))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372" s="25">
        <f>'101_parsed'!C3372</f>
        <v>0</v>
      </c>
      <c r="F3372" s="25">
        <f>'101_parsed'!D3372</f>
        <v>0</v>
      </c>
      <c r="G3372" s="25">
        <f>'101_parsed'!E3372</f>
        <v>0</v>
      </c>
      <c r="H3372" s="25">
        <f>'101_parsed'!F3372</f>
        <v>0</v>
      </c>
    </row>
    <row r="3373" spans="1:8" x14ac:dyDescent="0.2">
      <c r="A3373" s="25">
        <f>'101_parsed'!A3373</f>
        <v>2618</v>
      </c>
      <c r="B3373" s="33">
        <f>'101_parsed'!B3373</f>
        <v>61901</v>
      </c>
      <c r="C3373" s="25" t="str">
        <f>INDEX(all_banks!O:O,MATCH(A3373,all_banks!H:H,0))</f>
        <v>АО АКБ "МЕЖДУНАРОДНЫЙ ФИНАНСОВЫЙ КЛУБ" (2618)</v>
      </c>
      <c r="D3373" s="25" t="str">
        <f>INDEX('101_accounts'!B:B,MATCH(B3373,'101_accounts'!A:A,0))</f>
        <v>61901   A  Земля, временно неиспользуемая в основной деятельности</v>
      </c>
      <c r="E3373" s="25">
        <f>'101_parsed'!C3373</f>
        <v>0</v>
      </c>
      <c r="F3373" s="25">
        <f>'101_parsed'!D3373</f>
        <v>0</v>
      </c>
      <c r="G3373" s="25">
        <f>'101_parsed'!E3373</f>
        <v>0</v>
      </c>
      <c r="H3373" s="25">
        <f>'101_parsed'!F3373</f>
        <v>0</v>
      </c>
    </row>
    <row r="3374" spans="1:8" x14ac:dyDescent="0.2">
      <c r="A3374" s="25">
        <f>'101_parsed'!A3374</f>
        <v>2618</v>
      </c>
      <c r="B3374" s="33">
        <f>'101_parsed'!B3374</f>
        <v>61902</v>
      </c>
      <c r="C3374" s="25" t="str">
        <f>INDEX(all_banks!O:O,MATCH(A3374,all_banks!H:H,0))</f>
        <v>АО АКБ "МЕЖДУНАРОДНЫЙ ФИНАНСОВЫЙ КЛУБ" (2618)</v>
      </c>
      <c r="D3374" s="25" t="str">
        <f>INDEX('101_accounts'!B:B,MATCH(B3374,'101_accounts'!A:A,0))</f>
        <v>61902   A  Земля, временно неиспользуемая в основной деятельности, переданная в аренду</v>
      </c>
      <c r="E3374" s="25">
        <f>'101_parsed'!C3374</f>
        <v>0</v>
      </c>
      <c r="F3374" s="25">
        <f>'101_parsed'!D3374</f>
        <v>0</v>
      </c>
      <c r="G3374" s="25">
        <f>'101_parsed'!E3374</f>
        <v>0</v>
      </c>
      <c r="H3374" s="25">
        <f>'101_parsed'!F3374</f>
        <v>0</v>
      </c>
    </row>
    <row r="3375" spans="1:8" x14ac:dyDescent="0.2">
      <c r="A3375" s="25">
        <f>'101_parsed'!A3375</f>
        <v>2618</v>
      </c>
      <c r="B3375" s="33">
        <f>'101_parsed'!B3375</f>
        <v>61903</v>
      </c>
      <c r="C3375" s="25" t="str">
        <f>INDEX(all_banks!O:O,MATCH(A3375,all_banks!H:H,0))</f>
        <v>АО АКБ "МЕЖДУНАРОДНЫЙ ФИНАНСОВЫЙ КЛУБ" (2618)</v>
      </c>
      <c r="D3375" s="25" t="str">
        <f>INDEX('101_accounts'!B:B,MATCH(B3375,'101_accounts'!A:A,0))</f>
        <v>61903   A  Недвижимость (кроме земли), временно неиспользуемая в основной деятельности</v>
      </c>
      <c r="E3375" s="25">
        <f>'101_parsed'!C3375</f>
        <v>0</v>
      </c>
      <c r="F3375" s="25">
        <f>'101_parsed'!D3375</f>
        <v>0</v>
      </c>
      <c r="G3375" s="25">
        <f>'101_parsed'!E3375</f>
        <v>0</v>
      </c>
      <c r="H3375" s="25">
        <f>'101_parsed'!F3375</f>
        <v>0</v>
      </c>
    </row>
    <row r="3376" spans="1:8" x14ac:dyDescent="0.2">
      <c r="A3376" s="25">
        <f>'101_parsed'!A3376</f>
        <v>2618</v>
      </c>
      <c r="B3376" s="33">
        <f>'101_parsed'!B3376</f>
        <v>61904</v>
      </c>
      <c r="C3376" s="25" t="str">
        <f>INDEX(all_banks!O:O,MATCH(A3376,all_banks!H:H,0))</f>
        <v>АО АКБ "МЕЖДУНАРОДНЫЙ ФИНАНСОВЫЙ КЛУБ" (2618)</v>
      </c>
      <c r="D3376" s="25" t="str">
        <f>INDEX('101_accounts'!B:B,MATCH(B3376,'101_accounts'!A:A,0))</f>
        <v>61904   A  Недвижимость (кроме земли), временно неиспользуемая в основной деятельности, переданная в аренду</v>
      </c>
      <c r="E3376" s="25">
        <f>'101_parsed'!C3376</f>
        <v>0</v>
      </c>
      <c r="F3376" s="25">
        <f>'101_parsed'!D3376</f>
        <v>0</v>
      </c>
      <c r="G3376" s="25">
        <f>'101_parsed'!E3376</f>
        <v>0</v>
      </c>
      <c r="H3376" s="25">
        <f>'101_parsed'!F3376</f>
        <v>0</v>
      </c>
    </row>
    <row r="3377" spans="1:8" x14ac:dyDescent="0.2">
      <c r="A3377" s="25">
        <f>'101_parsed'!A3377</f>
        <v>2618</v>
      </c>
      <c r="B3377" s="33">
        <f>'101_parsed'!B3377</f>
        <v>61905</v>
      </c>
      <c r="C3377" s="25" t="str">
        <f>INDEX(all_banks!O:O,MATCH(A3377,all_banks!H:H,0))</f>
        <v>АО АКБ "МЕЖДУНАРОДНЫЙ ФИНАНСОВЫЙ КЛУБ" (2618)</v>
      </c>
      <c r="D3377" s="25" t="str">
        <f>INDEX('101_accounts'!B:B,MATCH(B3377,'101_accounts'!A:A,0))</f>
        <v>61905   A  Земля, временно неиспользуемая в основной деятельности, учитываемая по справедливой стоимости</v>
      </c>
      <c r="E3377" s="25">
        <f>'101_parsed'!C3377</f>
        <v>257232</v>
      </c>
      <c r="F3377" s="25">
        <f>'101_parsed'!D3377</f>
        <v>0</v>
      </c>
      <c r="G3377" s="25">
        <f>'101_parsed'!E3377</f>
        <v>132232</v>
      </c>
      <c r="H3377" s="25">
        <f>'101_parsed'!F3377</f>
        <v>0</v>
      </c>
    </row>
    <row r="3378" spans="1:8" x14ac:dyDescent="0.2">
      <c r="A3378" s="25">
        <f>'101_parsed'!A3378</f>
        <v>2618</v>
      </c>
      <c r="B3378" s="33">
        <f>'101_parsed'!B3378</f>
        <v>61906</v>
      </c>
      <c r="C3378" s="25" t="str">
        <f>INDEX(all_banks!O:O,MATCH(A3378,all_banks!H:H,0))</f>
        <v>АО АКБ "МЕЖДУНАРОДНЫЙ ФИНАНСОВЫЙ КЛУБ" (2618)</v>
      </c>
      <c r="D3378" s="25" t="str">
        <f>INDEX('101_accounts'!B:B,MATCH(B3378,'101_accounts'!A:A,0))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378" s="25">
        <f>'101_parsed'!C3378</f>
        <v>0</v>
      </c>
      <c r="F3378" s="25">
        <f>'101_parsed'!D3378</f>
        <v>0</v>
      </c>
      <c r="G3378" s="25">
        <f>'101_parsed'!E3378</f>
        <v>0</v>
      </c>
      <c r="H3378" s="25">
        <f>'101_parsed'!F3378</f>
        <v>0</v>
      </c>
    </row>
    <row r="3379" spans="1:8" x14ac:dyDescent="0.2">
      <c r="A3379" s="25">
        <f>'101_parsed'!A3379</f>
        <v>2618</v>
      </c>
      <c r="B3379" s="33">
        <f>'101_parsed'!B3379</f>
        <v>61907</v>
      </c>
      <c r="C3379" s="25" t="str">
        <f>INDEX(all_banks!O:O,MATCH(A3379,all_banks!H:H,0))</f>
        <v>АО АКБ "МЕЖДУНАРОДНЫЙ ФИНАНСОВЫЙ КЛУБ" (2618)</v>
      </c>
      <c r="D3379" s="25" t="str">
        <f>INDEX('101_accounts'!B:B,MATCH(B3379,'101_accounts'!A:A,0))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379" s="25">
        <f>'101_parsed'!C3379</f>
        <v>421991</v>
      </c>
      <c r="F3379" s="25">
        <f>'101_parsed'!D3379</f>
        <v>0</v>
      </c>
      <c r="G3379" s="25">
        <f>'101_parsed'!E3379</f>
        <v>276158</v>
      </c>
      <c r="H3379" s="25">
        <f>'101_parsed'!F3379</f>
        <v>0</v>
      </c>
    </row>
    <row r="3380" spans="1:8" x14ac:dyDescent="0.2">
      <c r="A3380" s="25">
        <f>'101_parsed'!A3380</f>
        <v>2618</v>
      </c>
      <c r="B3380" s="33">
        <f>'101_parsed'!B3380</f>
        <v>61908</v>
      </c>
      <c r="C3380" s="25" t="str">
        <f>INDEX(all_banks!O:O,MATCH(A3380,all_banks!H:H,0))</f>
        <v>АО АКБ "МЕЖДУНАРОДНЫЙ ФИНАНСОВЫЙ КЛУБ" (2618)</v>
      </c>
      <c r="D3380" s="25" t="str">
        <f>INDEX('101_accounts'!B:B,MATCH(B3380,'101_accounts'!A:A,0))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380" s="25">
        <f>'101_parsed'!C3380</f>
        <v>474407</v>
      </c>
      <c r="F3380" s="25">
        <f>'101_parsed'!D3380</f>
        <v>0</v>
      </c>
      <c r="G3380" s="25">
        <f>'101_parsed'!E3380</f>
        <v>474407</v>
      </c>
      <c r="H3380" s="25">
        <f>'101_parsed'!F3380</f>
        <v>0</v>
      </c>
    </row>
    <row r="3381" spans="1:8" x14ac:dyDescent="0.2">
      <c r="A3381" s="25">
        <f>'101_parsed'!A3381</f>
        <v>2618</v>
      </c>
      <c r="B3381" s="33">
        <f>'101_parsed'!B3381</f>
        <v>61909</v>
      </c>
      <c r="C3381" s="25" t="str">
        <f>INDEX(all_banks!O:O,MATCH(A3381,all_banks!H:H,0))</f>
        <v>АО АКБ "МЕЖДУНАРОДНЫЙ ФИНАНСОВЫЙ КЛУБ" (2618)</v>
      </c>
      <c r="D3381" s="25" t="str">
        <f>INDEX('101_accounts'!B:B,MATCH(B3381,'101_accounts'!A:A,0))</f>
        <v>61909   П  Амортизация недвижимости (кроме земли), временно неиспользуемой в основной деятельности</v>
      </c>
      <c r="E3381" s="25">
        <f>'101_parsed'!C3381</f>
        <v>0</v>
      </c>
      <c r="F3381" s="25">
        <f>'101_parsed'!D3381</f>
        <v>0</v>
      </c>
      <c r="G3381" s="25">
        <f>'101_parsed'!E3381</f>
        <v>0</v>
      </c>
      <c r="H3381" s="25">
        <f>'101_parsed'!F3381</f>
        <v>0</v>
      </c>
    </row>
    <row r="3382" spans="1:8" x14ac:dyDescent="0.2">
      <c r="A3382" s="25">
        <f>'101_parsed'!A3382</f>
        <v>2618</v>
      </c>
      <c r="B3382" s="33">
        <f>'101_parsed'!B3382</f>
        <v>61910</v>
      </c>
      <c r="C3382" s="25" t="str">
        <f>INDEX(all_banks!O:O,MATCH(A3382,all_banks!H:H,0))</f>
        <v>АО АКБ "МЕЖДУНАРОДНЫЙ ФИНАНСОВЫЙ КЛУБ" (2618)</v>
      </c>
      <c r="D3382" s="25" t="str">
        <f>INDEX('101_accounts'!B:B,MATCH(B3382,'101_accounts'!A:A,0))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382" s="25">
        <f>'101_parsed'!C3382</f>
        <v>0</v>
      </c>
      <c r="F3382" s="25">
        <f>'101_parsed'!D3382</f>
        <v>0</v>
      </c>
      <c r="G3382" s="25">
        <f>'101_parsed'!E3382</f>
        <v>0</v>
      </c>
      <c r="H3382" s="25">
        <f>'101_parsed'!F3382</f>
        <v>0</v>
      </c>
    </row>
    <row r="3383" spans="1:8" x14ac:dyDescent="0.2">
      <c r="A3383" s="25">
        <f>'101_parsed'!A3383</f>
        <v>2618</v>
      </c>
      <c r="B3383" s="33">
        <f>'101_parsed'!B3383</f>
        <v>61911</v>
      </c>
      <c r="C3383" s="25" t="str">
        <f>INDEX(all_banks!O:O,MATCH(A3383,all_banks!H:H,0))</f>
        <v>АО АКБ "МЕЖДУНАРОДНЫЙ ФИНАНСОВЫЙ КЛУБ" (2618)</v>
      </c>
      <c r="D3383" s="25" t="str">
        <f>INDEX('101_accounts'!B:B,MATCH(B3383,'101_accounts'!A:A,0))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383" s="25">
        <f>'101_parsed'!C3383</f>
        <v>0</v>
      </c>
      <c r="F3383" s="25">
        <f>'101_parsed'!D3383</f>
        <v>0</v>
      </c>
      <c r="G3383" s="25">
        <f>'101_parsed'!E3383</f>
        <v>0</v>
      </c>
      <c r="H3383" s="25">
        <f>'101_parsed'!F3383</f>
        <v>0</v>
      </c>
    </row>
    <row r="3384" spans="1:8" x14ac:dyDescent="0.2">
      <c r="A3384" s="25">
        <f>'101_parsed'!A3384</f>
        <v>2618</v>
      </c>
      <c r="B3384" s="33">
        <f>'101_parsed'!B3384</f>
        <v>61912</v>
      </c>
      <c r="C3384" s="25" t="str">
        <f>INDEX(all_banks!O:O,MATCH(A3384,all_banks!H:H,0))</f>
        <v>АО АКБ "МЕЖДУНАРОДНЫЙ ФИНАНСОВЫЙ КЛУБ" (2618)</v>
      </c>
      <c r="D3384" s="25" t="str">
        <f>INDEX('101_accounts'!B:B,MATCH(B3384,'101_accounts'!A:A,0))</f>
        <v>61912   П  Резервы на возможные потери</v>
      </c>
      <c r="E3384" s="25">
        <f>'101_parsed'!C3384</f>
        <v>0</v>
      </c>
      <c r="F3384" s="25">
        <f>'101_parsed'!D3384</f>
        <v>0</v>
      </c>
      <c r="G3384" s="25">
        <f>'101_parsed'!E3384</f>
        <v>0</v>
      </c>
      <c r="H3384" s="25">
        <f>'101_parsed'!F3384</f>
        <v>0</v>
      </c>
    </row>
    <row r="3385" spans="1:8" x14ac:dyDescent="0.2">
      <c r="A3385" s="25">
        <f>'101_parsed'!A3385</f>
        <v>2618</v>
      </c>
      <c r="B3385" s="33">
        <f>'101_parsed'!B3385</f>
        <v>62001</v>
      </c>
      <c r="C3385" s="25" t="str">
        <f>INDEX(all_banks!O:O,MATCH(A3385,all_banks!H:H,0))</f>
        <v>АО АКБ "МЕЖДУНАРОДНЫЙ ФИНАНСОВЫЙ КЛУБ" (2618)</v>
      </c>
      <c r="D3385" s="25" t="str">
        <f>INDEX('101_accounts'!B:B,MATCH(B3385,'101_accounts'!A:A,0))</f>
        <v>62001   A  Долгосрочные активы, предназначенные для продажи</v>
      </c>
      <c r="E3385" s="25">
        <f>'101_parsed'!C3385</f>
        <v>558527</v>
      </c>
      <c r="F3385" s="25">
        <f>'101_parsed'!D3385</f>
        <v>0</v>
      </c>
      <c r="G3385" s="25">
        <f>'101_parsed'!E3385</f>
        <v>358954</v>
      </c>
      <c r="H3385" s="25">
        <f>'101_parsed'!F3385</f>
        <v>0</v>
      </c>
    </row>
    <row r="3386" spans="1:8" x14ac:dyDescent="0.2">
      <c r="A3386" s="25">
        <f>'101_parsed'!A3386</f>
        <v>2618</v>
      </c>
      <c r="B3386" s="33">
        <f>'101_parsed'!B3386</f>
        <v>62002</v>
      </c>
      <c r="C3386" s="25" t="str">
        <f>INDEX(all_banks!O:O,MATCH(A3386,all_banks!H:H,0))</f>
        <v>АО АКБ "МЕЖДУНАРОДНЫЙ ФИНАНСОВЫЙ КЛУБ" (2618)</v>
      </c>
      <c r="D3386" s="25" t="str">
        <f>INDEX('101_accounts'!B:B,MATCH(B3386,'101_accounts'!A:A,0))</f>
        <v>62002   П  Резервы на возможные потери</v>
      </c>
      <c r="E3386" s="25">
        <f>'101_parsed'!C3386</f>
        <v>0</v>
      </c>
      <c r="F3386" s="25">
        <f>'101_parsed'!D3386</f>
        <v>418895</v>
      </c>
      <c r="G3386" s="25">
        <f>'101_parsed'!E3386</f>
        <v>0</v>
      </c>
      <c r="H3386" s="25">
        <f>'101_parsed'!F3386</f>
        <v>269216</v>
      </c>
    </row>
    <row r="3387" spans="1:8" x14ac:dyDescent="0.2">
      <c r="A3387" s="25">
        <f>'101_parsed'!A3387</f>
        <v>2618</v>
      </c>
      <c r="B3387" s="33">
        <f>'101_parsed'!B3387</f>
        <v>62101</v>
      </c>
      <c r="C3387" s="25" t="str">
        <f>INDEX(all_banks!O:O,MATCH(A3387,all_banks!H:H,0))</f>
        <v>АО АКБ "МЕЖДУНАРОДНЫЙ ФИНАНСОВЫЙ КЛУБ" (2618)</v>
      </c>
      <c r="D3387" s="25" t="str">
        <f>INDEX('101_accounts'!B:B,MATCH(B3387,'101_accounts'!A:A,0))</f>
        <v>62101   A  Средства труда, полученные по договорам отступного, залога, назначение которых не определено</v>
      </c>
      <c r="E3387" s="25">
        <f>'101_parsed'!C3387</f>
        <v>525</v>
      </c>
      <c r="F3387" s="25">
        <f>'101_parsed'!D3387</f>
        <v>0</v>
      </c>
      <c r="G3387" s="25">
        <f>'101_parsed'!E3387</f>
        <v>525</v>
      </c>
      <c r="H3387" s="25">
        <f>'101_parsed'!F3387</f>
        <v>0</v>
      </c>
    </row>
    <row r="3388" spans="1:8" x14ac:dyDescent="0.2">
      <c r="A3388" s="25">
        <f>'101_parsed'!A3388</f>
        <v>2618</v>
      </c>
      <c r="B3388" s="33">
        <f>'101_parsed'!B3388</f>
        <v>62102</v>
      </c>
      <c r="C3388" s="25" t="str">
        <f>INDEX(all_banks!O:O,MATCH(A3388,all_banks!H:H,0))</f>
        <v>АО АКБ "МЕЖДУНАРОДНЫЙ ФИНАНСОВЫЙ КЛУБ" (2618)</v>
      </c>
      <c r="D3388" s="25" t="str">
        <f>INDEX('101_accounts'!B:B,MATCH(B3388,'101_accounts'!A:A,0))</f>
        <v>62102   A  Предметы труда, полученные по договорам отступного, залога, назначение которых не определено</v>
      </c>
      <c r="E3388" s="25">
        <f>'101_parsed'!C3388</f>
        <v>0</v>
      </c>
      <c r="F3388" s="25">
        <f>'101_parsed'!D3388</f>
        <v>0</v>
      </c>
      <c r="G3388" s="25">
        <f>'101_parsed'!E3388</f>
        <v>0</v>
      </c>
      <c r="H3388" s="25">
        <f>'101_parsed'!F3388</f>
        <v>0</v>
      </c>
    </row>
    <row r="3389" spans="1:8" x14ac:dyDescent="0.2">
      <c r="A3389" s="25">
        <f>'101_parsed'!A3389</f>
        <v>2618</v>
      </c>
      <c r="B3389" s="33">
        <f>'101_parsed'!B3389</f>
        <v>62103</v>
      </c>
      <c r="C3389" s="25" t="str">
        <f>INDEX(all_banks!O:O,MATCH(A3389,all_banks!H:H,0))</f>
        <v>АО АКБ "МЕЖДУНАРОДНЫЙ ФИНАНСОВЫЙ КЛУБ" (2618)</v>
      </c>
      <c r="D3389" s="25" t="str">
        <f>INDEX('101_accounts'!B:B,MATCH(B3389,'101_accounts'!A:A,0))</f>
        <v>62103   П  Резервы на возможные потери</v>
      </c>
      <c r="E3389" s="25">
        <f>'101_parsed'!C3389</f>
        <v>0</v>
      </c>
      <c r="F3389" s="25">
        <f>'101_parsed'!D3389</f>
        <v>0</v>
      </c>
      <c r="G3389" s="25">
        <f>'101_parsed'!E3389</f>
        <v>0</v>
      </c>
      <c r="H3389" s="25">
        <f>'101_parsed'!F3389</f>
        <v>0</v>
      </c>
    </row>
    <row r="3390" spans="1:8" x14ac:dyDescent="0.2">
      <c r="A3390" s="25">
        <f>'101_parsed'!A3390</f>
        <v>3473</v>
      </c>
      <c r="B3390" s="33">
        <f>'101_parsed'!B3390</f>
        <v>60401</v>
      </c>
      <c r="C3390" s="25" t="str">
        <f>INDEX(all_banks!O:O,MATCH(A3390,all_banks!H:H,0))</f>
        <v>"Мерседес-Бенц Банк Рус" ООО (3473)</v>
      </c>
      <c r="D3390" s="25" t="str">
        <f>INDEX('101_accounts'!B:B,MATCH(B3390,'101_accounts'!A:A,0))</f>
        <v>60401   A  Основные средства (кроме земли) (c 13.02.2018)_x000D_Категория 1- Здания и сооружения (до 31.12.2002)</v>
      </c>
      <c r="E3390" s="25">
        <f>'101_parsed'!C3390</f>
        <v>66507</v>
      </c>
      <c r="F3390" s="25">
        <f>'101_parsed'!D3390</f>
        <v>0</v>
      </c>
      <c r="G3390" s="25">
        <f>'101_parsed'!E3390</f>
        <v>78911</v>
      </c>
      <c r="H3390" s="25">
        <f>'101_parsed'!F3390</f>
        <v>0</v>
      </c>
    </row>
    <row r="3391" spans="1:8" x14ac:dyDescent="0.2">
      <c r="A3391" s="25">
        <f>'101_parsed'!A3391</f>
        <v>3473</v>
      </c>
      <c r="B3391" s="33">
        <f>'101_parsed'!B3391</f>
        <v>60404</v>
      </c>
      <c r="C3391" s="25" t="str">
        <f>INDEX(all_banks!O:O,MATCH(A3391,all_banks!H:H,0))</f>
        <v>"Мерседес-Бенц Банк Рус" ООО (3473)</v>
      </c>
      <c r="D3391" s="25" t="str">
        <f>INDEX('101_accounts'!B:B,MATCH(B3391,'101_accounts'!A:A,0))</f>
        <v>60404   A  Земля (c 13.02.2018)</v>
      </c>
      <c r="E3391" s="25">
        <f>'101_parsed'!C3391</f>
        <v>0</v>
      </c>
      <c r="F3391" s="25">
        <f>'101_parsed'!D3391</f>
        <v>0</v>
      </c>
      <c r="G3391" s="25">
        <f>'101_parsed'!E3391</f>
        <v>0</v>
      </c>
      <c r="H3391" s="25">
        <f>'101_parsed'!F3391</f>
        <v>0</v>
      </c>
    </row>
    <row r="3392" spans="1:8" x14ac:dyDescent="0.2">
      <c r="A3392" s="25">
        <f>'101_parsed'!A3392</f>
        <v>3473</v>
      </c>
      <c r="B3392" s="33">
        <f>'101_parsed'!B3392</f>
        <v>60405</v>
      </c>
      <c r="C3392" s="25" t="str">
        <f>INDEX(all_banks!O:O,MATCH(A3392,all_banks!H:H,0))</f>
        <v>"Мерседес-Бенц Банк Рус" ООО (3473)</v>
      </c>
      <c r="D3392" s="25" t="str">
        <f>INDEX('101_accounts'!B:B,MATCH(B3392,'101_accounts'!A:A,0))</f>
        <v>60405   П
A (до 31.01.2003)  Резервы на возможные потери (c 13.02.2018)
Долгосрочно арендуемые основные средства (до 31.01.2003)</v>
      </c>
      <c r="E3392" s="25">
        <f>'101_parsed'!C3392</f>
        <v>0</v>
      </c>
      <c r="F3392" s="25">
        <f>'101_parsed'!D3392</f>
        <v>0</v>
      </c>
      <c r="G3392" s="25">
        <f>'101_parsed'!E3392</f>
        <v>0</v>
      </c>
      <c r="H3392" s="25">
        <f>'101_parsed'!F3392</f>
        <v>0</v>
      </c>
    </row>
    <row r="3393" spans="1:8" x14ac:dyDescent="0.2">
      <c r="A3393" s="25">
        <f>'101_parsed'!A3393</f>
        <v>3473</v>
      </c>
      <c r="B3393" s="33">
        <f>'101_parsed'!B3393</f>
        <v>60414</v>
      </c>
      <c r="C3393" s="25" t="str">
        <f>INDEX(all_banks!O:O,MATCH(A3393,all_banks!H:H,0))</f>
        <v>"Мерседес-Бенц Банк Рус" ООО (3473)</v>
      </c>
      <c r="D3393" s="25" t="str">
        <f>INDEX('101_accounts'!B:B,MATCH(B3393,'101_accounts'!A:A,0))</f>
        <v>60414   П  Амортизация основных средств (кроме земли) (c 13.02.2018)</v>
      </c>
      <c r="E3393" s="25">
        <f>'101_parsed'!C3393</f>
        <v>0</v>
      </c>
      <c r="F3393" s="25">
        <f>'101_parsed'!D3393</f>
        <v>26213</v>
      </c>
      <c r="G3393" s="25">
        <f>'101_parsed'!E3393</f>
        <v>0</v>
      </c>
      <c r="H3393" s="25">
        <f>'101_parsed'!F3393</f>
        <v>28530</v>
      </c>
    </row>
    <row r="3394" spans="1:8" x14ac:dyDescent="0.2">
      <c r="A3394" s="25">
        <f>'101_parsed'!A3394</f>
        <v>3473</v>
      </c>
      <c r="B3394" s="33">
        <f>'101_parsed'!B3394</f>
        <v>60415</v>
      </c>
      <c r="C3394" s="25" t="str">
        <f>INDEX(all_banks!O:O,MATCH(A3394,all_banks!H:H,0))</f>
        <v>"Мерседес-Бенц Банк Рус" ООО (3473)</v>
      </c>
      <c r="D3394" s="25" t="str">
        <f>INDEX('101_accounts'!B:B,MATCH(B3394,'101_accounts'!A:A,0))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394" s="25">
        <f>'101_parsed'!C3394</f>
        <v>0</v>
      </c>
      <c r="F3394" s="25">
        <f>'101_parsed'!D3394</f>
        <v>0</v>
      </c>
      <c r="G3394" s="25">
        <f>'101_parsed'!E3394</f>
        <v>0</v>
      </c>
      <c r="H3394" s="25">
        <f>'101_parsed'!F3394</f>
        <v>0</v>
      </c>
    </row>
    <row r="3395" spans="1:8" x14ac:dyDescent="0.2">
      <c r="A3395" s="25">
        <f>'101_parsed'!A3395</f>
        <v>3473</v>
      </c>
      <c r="B3395" s="33">
        <f>'101_parsed'!B3395</f>
        <v>61901</v>
      </c>
      <c r="C3395" s="25" t="str">
        <f>INDEX(all_banks!O:O,MATCH(A3395,all_banks!H:H,0))</f>
        <v>"Мерседес-Бенц Банк Рус" ООО (3473)</v>
      </c>
      <c r="D3395" s="25" t="str">
        <f>INDEX('101_accounts'!B:B,MATCH(B3395,'101_accounts'!A:A,0))</f>
        <v>61901   A  Земля, временно неиспользуемая в основной деятельности</v>
      </c>
      <c r="E3395" s="25">
        <f>'101_parsed'!C3395</f>
        <v>0</v>
      </c>
      <c r="F3395" s="25">
        <f>'101_parsed'!D3395</f>
        <v>0</v>
      </c>
      <c r="G3395" s="25">
        <f>'101_parsed'!E3395</f>
        <v>0</v>
      </c>
      <c r="H3395" s="25">
        <f>'101_parsed'!F3395</f>
        <v>0</v>
      </c>
    </row>
    <row r="3396" spans="1:8" x14ac:dyDescent="0.2">
      <c r="A3396" s="25">
        <f>'101_parsed'!A3396</f>
        <v>3473</v>
      </c>
      <c r="B3396" s="33">
        <f>'101_parsed'!B3396</f>
        <v>61902</v>
      </c>
      <c r="C3396" s="25" t="str">
        <f>INDEX(all_banks!O:O,MATCH(A3396,all_banks!H:H,0))</f>
        <v>"Мерседес-Бенц Банк Рус" ООО (3473)</v>
      </c>
      <c r="D3396" s="25" t="str">
        <f>INDEX('101_accounts'!B:B,MATCH(B3396,'101_accounts'!A:A,0))</f>
        <v>61902   A  Земля, временно неиспользуемая в основной деятельности, переданная в аренду</v>
      </c>
      <c r="E3396" s="25">
        <f>'101_parsed'!C3396</f>
        <v>0</v>
      </c>
      <c r="F3396" s="25">
        <f>'101_parsed'!D3396</f>
        <v>0</v>
      </c>
      <c r="G3396" s="25">
        <f>'101_parsed'!E3396</f>
        <v>0</v>
      </c>
      <c r="H3396" s="25">
        <f>'101_parsed'!F3396</f>
        <v>0</v>
      </c>
    </row>
    <row r="3397" spans="1:8" x14ac:dyDescent="0.2">
      <c r="A3397" s="25">
        <f>'101_parsed'!A3397</f>
        <v>3473</v>
      </c>
      <c r="B3397" s="33">
        <f>'101_parsed'!B3397</f>
        <v>61903</v>
      </c>
      <c r="C3397" s="25" t="str">
        <f>INDEX(all_banks!O:O,MATCH(A3397,all_banks!H:H,0))</f>
        <v>"Мерседес-Бенц Банк Рус" ООО (3473)</v>
      </c>
      <c r="D3397" s="25" t="str">
        <f>INDEX('101_accounts'!B:B,MATCH(B3397,'101_accounts'!A:A,0))</f>
        <v>61903   A  Недвижимость (кроме земли), временно неиспользуемая в основной деятельности</v>
      </c>
      <c r="E3397" s="25">
        <f>'101_parsed'!C3397</f>
        <v>0</v>
      </c>
      <c r="F3397" s="25">
        <f>'101_parsed'!D3397</f>
        <v>0</v>
      </c>
      <c r="G3397" s="25">
        <f>'101_parsed'!E3397</f>
        <v>0</v>
      </c>
      <c r="H3397" s="25">
        <f>'101_parsed'!F3397</f>
        <v>0</v>
      </c>
    </row>
    <row r="3398" spans="1:8" x14ac:dyDescent="0.2">
      <c r="A3398" s="25">
        <f>'101_parsed'!A3398</f>
        <v>3473</v>
      </c>
      <c r="B3398" s="33">
        <f>'101_parsed'!B3398</f>
        <v>61904</v>
      </c>
      <c r="C3398" s="25" t="str">
        <f>INDEX(all_banks!O:O,MATCH(A3398,all_banks!H:H,0))</f>
        <v>"Мерседес-Бенц Банк Рус" ООО (3473)</v>
      </c>
      <c r="D3398" s="25" t="str">
        <f>INDEX('101_accounts'!B:B,MATCH(B3398,'101_accounts'!A:A,0))</f>
        <v>61904   A  Недвижимость (кроме земли), временно неиспользуемая в основной деятельности, переданная в аренду</v>
      </c>
      <c r="E3398" s="25">
        <f>'101_parsed'!C3398</f>
        <v>0</v>
      </c>
      <c r="F3398" s="25">
        <f>'101_parsed'!D3398</f>
        <v>0</v>
      </c>
      <c r="G3398" s="25">
        <f>'101_parsed'!E3398</f>
        <v>0</v>
      </c>
      <c r="H3398" s="25">
        <f>'101_parsed'!F3398</f>
        <v>0</v>
      </c>
    </row>
    <row r="3399" spans="1:8" x14ac:dyDescent="0.2">
      <c r="A3399" s="25">
        <f>'101_parsed'!A3399</f>
        <v>3473</v>
      </c>
      <c r="B3399" s="33">
        <f>'101_parsed'!B3399</f>
        <v>61905</v>
      </c>
      <c r="C3399" s="25" t="str">
        <f>INDEX(all_banks!O:O,MATCH(A3399,all_banks!H:H,0))</f>
        <v>"Мерседес-Бенц Банк Рус" ООО (3473)</v>
      </c>
      <c r="D3399" s="25" t="str">
        <f>INDEX('101_accounts'!B:B,MATCH(B3399,'101_accounts'!A:A,0))</f>
        <v>61905   A  Земля, временно неиспользуемая в основной деятельности, учитываемая по справедливой стоимости</v>
      </c>
      <c r="E3399" s="25">
        <f>'101_parsed'!C3399</f>
        <v>0</v>
      </c>
      <c r="F3399" s="25">
        <f>'101_parsed'!D3399</f>
        <v>0</v>
      </c>
      <c r="G3399" s="25">
        <f>'101_parsed'!E3399</f>
        <v>0</v>
      </c>
      <c r="H3399" s="25">
        <f>'101_parsed'!F3399</f>
        <v>0</v>
      </c>
    </row>
    <row r="3400" spans="1:8" x14ac:dyDescent="0.2">
      <c r="A3400" s="25">
        <f>'101_parsed'!A3400</f>
        <v>3473</v>
      </c>
      <c r="B3400" s="33">
        <f>'101_parsed'!B3400</f>
        <v>61906</v>
      </c>
      <c r="C3400" s="25" t="str">
        <f>INDEX(all_banks!O:O,MATCH(A3400,all_banks!H:H,0))</f>
        <v>"Мерседес-Бенц Банк Рус" ООО (3473)</v>
      </c>
      <c r="D3400" s="25" t="str">
        <f>INDEX('101_accounts'!B:B,MATCH(B3400,'101_accounts'!A:A,0))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400" s="25">
        <f>'101_parsed'!C3400</f>
        <v>0</v>
      </c>
      <c r="F3400" s="25">
        <f>'101_parsed'!D3400</f>
        <v>0</v>
      </c>
      <c r="G3400" s="25">
        <f>'101_parsed'!E3400</f>
        <v>0</v>
      </c>
      <c r="H3400" s="25">
        <f>'101_parsed'!F3400</f>
        <v>0</v>
      </c>
    </row>
    <row r="3401" spans="1:8" x14ac:dyDescent="0.2">
      <c r="A3401" s="25">
        <f>'101_parsed'!A3401</f>
        <v>3473</v>
      </c>
      <c r="B3401" s="33">
        <f>'101_parsed'!B3401</f>
        <v>61907</v>
      </c>
      <c r="C3401" s="25" t="str">
        <f>INDEX(all_banks!O:O,MATCH(A3401,all_banks!H:H,0))</f>
        <v>"Мерседес-Бенц Банк Рус" ООО (3473)</v>
      </c>
      <c r="D3401" s="25" t="str">
        <f>INDEX('101_accounts'!B:B,MATCH(B3401,'101_accounts'!A:A,0))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401" s="25">
        <f>'101_parsed'!C3401</f>
        <v>0</v>
      </c>
      <c r="F3401" s="25">
        <f>'101_parsed'!D3401</f>
        <v>0</v>
      </c>
      <c r="G3401" s="25">
        <f>'101_parsed'!E3401</f>
        <v>0</v>
      </c>
      <c r="H3401" s="25">
        <f>'101_parsed'!F3401</f>
        <v>0</v>
      </c>
    </row>
    <row r="3402" spans="1:8" x14ac:dyDescent="0.2">
      <c r="A3402" s="25">
        <f>'101_parsed'!A3402</f>
        <v>3473</v>
      </c>
      <c r="B3402" s="33">
        <f>'101_parsed'!B3402</f>
        <v>61908</v>
      </c>
      <c r="C3402" s="25" t="str">
        <f>INDEX(all_banks!O:O,MATCH(A3402,all_banks!H:H,0))</f>
        <v>"Мерседес-Бенц Банк Рус" ООО (3473)</v>
      </c>
      <c r="D3402" s="25" t="str">
        <f>INDEX('101_accounts'!B:B,MATCH(B3402,'101_accounts'!A:A,0))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402" s="25">
        <f>'101_parsed'!C3402</f>
        <v>0</v>
      </c>
      <c r="F3402" s="25">
        <f>'101_parsed'!D3402</f>
        <v>0</v>
      </c>
      <c r="G3402" s="25">
        <f>'101_parsed'!E3402</f>
        <v>0</v>
      </c>
      <c r="H3402" s="25">
        <f>'101_parsed'!F3402</f>
        <v>0</v>
      </c>
    </row>
    <row r="3403" spans="1:8" x14ac:dyDescent="0.2">
      <c r="A3403" s="25">
        <f>'101_parsed'!A3403</f>
        <v>3473</v>
      </c>
      <c r="B3403" s="33">
        <f>'101_parsed'!B3403</f>
        <v>61909</v>
      </c>
      <c r="C3403" s="25" t="str">
        <f>INDEX(all_banks!O:O,MATCH(A3403,all_banks!H:H,0))</f>
        <v>"Мерседес-Бенц Банк Рус" ООО (3473)</v>
      </c>
      <c r="D3403" s="25" t="str">
        <f>INDEX('101_accounts'!B:B,MATCH(B3403,'101_accounts'!A:A,0))</f>
        <v>61909   П  Амортизация недвижимости (кроме земли), временно неиспользуемой в основной деятельности</v>
      </c>
      <c r="E3403" s="25">
        <f>'101_parsed'!C3403</f>
        <v>0</v>
      </c>
      <c r="F3403" s="25">
        <f>'101_parsed'!D3403</f>
        <v>0</v>
      </c>
      <c r="G3403" s="25">
        <f>'101_parsed'!E3403</f>
        <v>0</v>
      </c>
      <c r="H3403" s="25">
        <f>'101_parsed'!F3403</f>
        <v>0</v>
      </c>
    </row>
    <row r="3404" spans="1:8" x14ac:dyDescent="0.2">
      <c r="A3404" s="25">
        <f>'101_parsed'!A3404</f>
        <v>3473</v>
      </c>
      <c r="B3404" s="33">
        <f>'101_parsed'!B3404</f>
        <v>61910</v>
      </c>
      <c r="C3404" s="25" t="str">
        <f>INDEX(all_banks!O:O,MATCH(A3404,all_banks!H:H,0))</f>
        <v>"Мерседес-Бенц Банк Рус" ООО (3473)</v>
      </c>
      <c r="D3404" s="25" t="str">
        <f>INDEX('101_accounts'!B:B,MATCH(B3404,'101_accounts'!A:A,0))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404" s="25">
        <f>'101_parsed'!C3404</f>
        <v>0</v>
      </c>
      <c r="F3404" s="25">
        <f>'101_parsed'!D3404</f>
        <v>0</v>
      </c>
      <c r="G3404" s="25">
        <f>'101_parsed'!E3404</f>
        <v>0</v>
      </c>
      <c r="H3404" s="25">
        <f>'101_parsed'!F3404</f>
        <v>0</v>
      </c>
    </row>
    <row r="3405" spans="1:8" x14ac:dyDescent="0.2">
      <c r="A3405" s="25">
        <f>'101_parsed'!A3405</f>
        <v>3473</v>
      </c>
      <c r="B3405" s="33">
        <f>'101_parsed'!B3405</f>
        <v>61911</v>
      </c>
      <c r="C3405" s="25" t="str">
        <f>INDEX(all_banks!O:O,MATCH(A3405,all_banks!H:H,0))</f>
        <v>"Мерседес-Бенц Банк Рус" ООО (3473)</v>
      </c>
      <c r="D3405" s="25" t="str">
        <f>INDEX('101_accounts'!B:B,MATCH(B3405,'101_accounts'!A:A,0))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405" s="25">
        <f>'101_parsed'!C3405</f>
        <v>0</v>
      </c>
      <c r="F3405" s="25">
        <f>'101_parsed'!D3405</f>
        <v>0</v>
      </c>
      <c r="G3405" s="25">
        <f>'101_parsed'!E3405</f>
        <v>0</v>
      </c>
      <c r="H3405" s="25">
        <f>'101_parsed'!F3405</f>
        <v>0</v>
      </c>
    </row>
    <row r="3406" spans="1:8" x14ac:dyDescent="0.2">
      <c r="A3406" s="25">
        <f>'101_parsed'!A3406</f>
        <v>3473</v>
      </c>
      <c r="B3406" s="33">
        <f>'101_parsed'!B3406</f>
        <v>61912</v>
      </c>
      <c r="C3406" s="25" t="str">
        <f>INDEX(all_banks!O:O,MATCH(A3406,all_banks!H:H,0))</f>
        <v>"Мерседес-Бенц Банк Рус" ООО (3473)</v>
      </c>
      <c r="D3406" s="25" t="str">
        <f>INDEX('101_accounts'!B:B,MATCH(B3406,'101_accounts'!A:A,0))</f>
        <v>61912   П  Резервы на возможные потери</v>
      </c>
      <c r="E3406" s="25">
        <f>'101_parsed'!C3406</f>
        <v>0</v>
      </c>
      <c r="F3406" s="25">
        <f>'101_parsed'!D3406</f>
        <v>0</v>
      </c>
      <c r="G3406" s="25">
        <f>'101_parsed'!E3406</f>
        <v>0</v>
      </c>
      <c r="H3406" s="25">
        <f>'101_parsed'!F3406</f>
        <v>0</v>
      </c>
    </row>
    <row r="3407" spans="1:8" x14ac:dyDescent="0.2">
      <c r="A3407" s="25">
        <f>'101_parsed'!A3407</f>
        <v>3473</v>
      </c>
      <c r="B3407" s="33">
        <f>'101_parsed'!B3407</f>
        <v>62001</v>
      </c>
      <c r="C3407" s="25" t="str">
        <f>INDEX(all_banks!O:O,MATCH(A3407,all_banks!H:H,0))</f>
        <v>"Мерседес-Бенц Банк Рус" ООО (3473)</v>
      </c>
      <c r="D3407" s="25" t="str">
        <f>INDEX('101_accounts'!B:B,MATCH(B3407,'101_accounts'!A:A,0))</f>
        <v>62001   A  Долгосрочные активы, предназначенные для продажи</v>
      </c>
      <c r="E3407" s="25">
        <f>'101_parsed'!C3407</f>
        <v>0</v>
      </c>
      <c r="F3407" s="25">
        <f>'101_parsed'!D3407</f>
        <v>0</v>
      </c>
      <c r="G3407" s="25">
        <f>'101_parsed'!E3407</f>
        <v>0</v>
      </c>
      <c r="H3407" s="25">
        <f>'101_parsed'!F3407</f>
        <v>0</v>
      </c>
    </row>
    <row r="3408" spans="1:8" x14ac:dyDescent="0.2">
      <c r="A3408" s="25">
        <f>'101_parsed'!A3408</f>
        <v>3473</v>
      </c>
      <c r="B3408" s="33">
        <f>'101_parsed'!B3408</f>
        <v>62002</v>
      </c>
      <c r="C3408" s="25" t="str">
        <f>INDEX(all_banks!O:O,MATCH(A3408,all_banks!H:H,0))</f>
        <v>"Мерседес-Бенц Банк Рус" ООО (3473)</v>
      </c>
      <c r="D3408" s="25" t="str">
        <f>INDEX('101_accounts'!B:B,MATCH(B3408,'101_accounts'!A:A,0))</f>
        <v>62002   П  Резервы на возможные потери</v>
      </c>
      <c r="E3408" s="25">
        <f>'101_parsed'!C3408</f>
        <v>0</v>
      </c>
      <c r="F3408" s="25">
        <f>'101_parsed'!D3408</f>
        <v>0</v>
      </c>
      <c r="G3408" s="25">
        <f>'101_parsed'!E3408</f>
        <v>0</v>
      </c>
      <c r="H3408" s="25">
        <f>'101_parsed'!F3408</f>
        <v>0</v>
      </c>
    </row>
    <row r="3409" spans="1:8" x14ac:dyDescent="0.2">
      <c r="A3409" s="25">
        <f>'101_parsed'!A3409</f>
        <v>3473</v>
      </c>
      <c r="B3409" s="33">
        <f>'101_parsed'!B3409</f>
        <v>62101</v>
      </c>
      <c r="C3409" s="25" t="str">
        <f>INDEX(all_banks!O:O,MATCH(A3409,all_banks!H:H,0))</f>
        <v>"Мерседес-Бенц Банк Рус" ООО (3473)</v>
      </c>
      <c r="D3409" s="25" t="str">
        <f>INDEX('101_accounts'!B:B,MATCH(B3409,'101_accounts'!A:A,0))</f>
        <v>62101   A  Средства труда, полученные по договорам отступного, залога, назначение которых не определено</v>
      </c>
      <c r="E3409" s="25">
        <f>'101_parsed'!C3409</f>
        <v>54360</v>
      </c>
      <c r="F3409" s="25">
        <f>'101_parsed'!D3409</f>
        <v>0</v>
      </c>
      <c r="G3409" s="25">
        <f>'101_parsed'!E3409</f>
        <v>56096</v>
      </c>
      <c r="H3409" s="25">
        <f>'101_parsed'!F3409</f>
        <v>0</v>
      </c>
    </row>
    <row r="3410" spans="1:8" x14ac:dyDescent="0.2">
      <c r="A3410" s="25">
        <f>'101_parsed'!A3410</f>
        <v>3473</v>
      </c>
      <c r="B3410" s="33">
        <f>'101_parsed'!B3410</f>
        <v>62102</v>
      </c>
      <c r="C3410" s="25" t="str">
        <f>INDEX(all_banks!O:O,MATCH(A3410,all_banks!H:H,0))</f>
        <v>"Мерседес-Бенц Банк Рус" ООО (3473)</v>
      </c>
      <c r="D3410" s="25" t="str">
        <f>INDEX('101_accounts'!B:B,MATCH(B3410,'101_accounts'!A:A,0))</f>
        <v>62102   A  Предметы труда, полученные по договорам отступного, залога, назначение которых не определено</v>
      </c>
      <c r="E3410" s="25">
        <f>'101_parsed'!C3410</f>
        <v>0</v>
      </c>
      <c r="F3410" s="25">
        <f>'101_parsed'!D3410</f>
        <v>0</v>
      </c>
      <c r="G3410" s="25">
        <f>'101_parsed'!E3410</f>
        <v>0</v>
      </c>
      <c r="H3410" s="25">
        <f>'101_parsed'!F3410</f>
        <v>0</v>
      </c>
    </row>
    <row r="3411" spans="1:8" x14ac:dyDescent="0.2">
      <c r="A3411" s="25">
        <f>'101_parsed'!A3411</f>
        <v>3473</v>
      </c>
      <c r="B3411" s="33">
        <f>'101_parsed'!B3411</f>
        <v>62103</v>
      </c>
      <c r="C3411" s="25" t="str">
        <f>INDEX(all_banks!O:O,MATCH(A3411,all_banks!H:H,0))</f>
        <v>"Мерседес-Бенц Банк Рус" ООО (3473)</v>
      </c>
      <c r="D3411" s="25" t="str">
        <f>INDEX('101_accounts'!B:B,MATCH(B3411,'101_accounts'!A:A,0))</f>
        <v>62103   П  Резервы на возможные потери</v>
      </c>
      <c r="E3411" s="25">
        <f>'101_parsed'!C3411</f>
        <v>0</v>
      </c>
      <c r="F3411" s="25">
        <f>'101_parsed'!D3411</f>
        <v>6497</v>
      </c>
      <c r="G3411" s="25">
        <f>'101_parsed'!E3411</f>
        <v>0</v>
      </c>
      <c r="H3411" s="25">
        <f>'101_parsed'!F3411</f>
        <v>6749</v>
      </c>
    </row>
    <row r="3412" spans="1:8" x14ac:dyDescent="0.2">
      <c r="A3412" s="25">
        <f>'101_parsed'!A3412</f>
        <v>2440</v>
      </c>
      <c r="B3412" s="33">
        <f>'101_parsed'!B3412</f>
        <v>60401</v>
      </c>
      <c r="C3412" s="25" t="str">
        <f>INDEX(all_banks!O:O,MATCH(A3412,all_banks!H:H,0))</f>
        <v>ПАО АКБ "Металлинвестбанк" (2440)</v>
      </c>
      <c r="D3412" s="25" t="str">
        <f>INDEX('101_accounts'!B:B,MATCH(B3412,'101_accounts'!A:A,0))</f>
        <v>60401   A  Основные средства (кроме земли) (c 13.02.2018)_x000D_Категория 1- Здания и сооружения (до 31.12.2002)</v>
      </c>
      <c r="E3412" s="25">
        <f>'101_parsed'!C3412</f>
        <v>2023280</v>
      </c>
      <c r="F3412" s="25">
        <f>'101_parsed'!D3412</f>
        <v>0</v>
      </c>
      <c r="G3412" s="25">
        <f>'101_parsed'!E3412</f>
        <v>2027487</v>
      </c>
      <c r="H3412" s="25">
        <f>'101_parsed'!F3412</f>
        <v>0</v>
      </c>
    </row>
    <row r="3413" spans="1:8" x14ac:dyDescent="0.2">
      <c r="A3413" s="25">
        <f>'101_parsed'!A3413</f>
        <v>2440</v>
      </c>
      <c r="B3413" s="33">
        <f>'101_parsed'!B3413</f>
        <v>60404</v>
      </c>
      <c r="C3413" s="25" t="str">
        <f>INDEX(all_banks!O:O,MATCH(A3413,all_banks!H:H,0))</f>
        <v>ПАО АКБ "Металлинвестбанк" (2440)</v>
      </c>
      <c r="D3413" s="25" t="str">
        <f>INDEX('101_accounts'!B:B,MATCH(B3413,'101_accounts'!A:A,0))</f>
        <v>60404   A  Земля (c 13.02.2018)</v>
      </c>
      <c r="E3413" s="25">
        <f>'101_parsed'!C3413</f>
        <v>586</v>
      </c>
      <c r="F3413" s="25">
        <f>'101_parsed'!D3413</f>
        <v>0</v>
      </c>
      <c r="G3413" s="25">
        <f>'101_parsed'!E3413</f>
        <v>586</v>
      </c>
      <c r="H3413" s="25">
        <f>'101_parsed'!F3413</f>
        <v>0</v>
      </c>
    </row>
    <row r="3414" spans="1:8" x14ac:dyDescent="0.2">
      <c r="A3414" s="25">
        <f>'101_parsed'!A3414</f>
        <v>2440</v>
      </c>
      <c r="B3414" s="33">
        <f>'101_parsed'!B3414</f>
        <v>60405</v>
      </c>
      <c r="C3414" s="25" t="str">
        <f>INDEX(all_banks!O:O,MATCH(A3414,all_banks!H:H,0))</f>
        <v>ПАО АКБ "Металлинвестбанк" (2440)</v>
      </c>
      <c r="D3414" s="25" t="str">
        <f>INDEX('101_accounts'!B:B,MATCH(B3414,'101_accounts'!A:A,0))</f>
        <v>60405   П
A (до 31.01.2003)  Резервы на возможные потери (c 13.02.2018)
Долгосрочно арендуемые основные средства (до 31.01.2003)</v>
      </c>
      <c r="E3414" s="25">
        <f>'101_parsed'!C3414</f>
        <v>0</v>
      </c>
      <c r="F3414" s="25">
        <f>'101_parsed'!D3414</f>
        <v>0</v>
      </c>
      <c r="G3414" s="25">
        <f>'101_parsed'!E3414</f>
        <v>0</v>
      </c>
      <c r="H3414" s="25">
        <f>'101_parsed'!F3414</f>
        <v>0</v>
      </c>
    </row>
    <row r="3415" spans="1:8" x14ac:dyDescent="0.2">
      <c r="A3415" s="25">
        <f>'101_parsed'!A3415</f>
        <v>2440</v>
      </c>
      <c r="B3415" s="33">
        <f>'101_parsed'!B3415</f>
        <v>60414</v>
      </c>
      <c r="C3415" s="25" t="str">
        <f>INDEX(all_banks!O:O,MATCH(A3415,all_banks!H:H,0))</f>
        <v>ПАО АКБ "Металлинвестбанк" (2440)</v>
      </c>
      <c r="D3415" s="25" t="str">
        <f>INDEX('101_accounts'!B:B,MATCH(B3415,'101_accounts'!A:A,0))</f>
        <v>60414   П  Амортизация основных средств (кроме земли) (c 13.02.2018)</v>
      </c>
      <c r="E3415" s="25">
        <f>'101_parsed'!C3415</f>
        <v>0</v>
      </c>
      <c r="F3415" s="25">
        <f>'101_parsed'!D3415</f>
        <v>654585</v>
      </c>
      <c r="G3415" s="25">
        <f>'101_parsed'!E3415</f>
        <v>0</v>
      </c>
      <c r="H3415" s="25">
        <f>'101_parsed'!F3415</f>
        <v>672443</v>
      </c>
    </row>
    <row r="3416" spans="1:8" x14ac:dyDescent="0.2">
      <c r="A3416" s="25">
        <f>'101_parsed'!A3416</f>
        <v>2440</v>
      </c>
      <c r="B3416" s="33">
        <f>'101_parsed'!B3416</f>
        <v>60415</v>
      </c>
      <c r="C3416" s="25" t="str">
        <f>INDEX(all_banks!O:O,MATCH(A3416,all_banks!H:H,0))</f>
        <v>ПАО АКБ "Металлинвестбанк" (2440)</v>
      </c>
      <c r="D3416" s="25" t="str">
        <f>INDEX('101_accounts'!B:B,MATCH(B3416,'101_accounts'!A:A,0))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416" s="25">
        <f>'101_parsed'!C3416</f>
        <v>8916</v>
      </c>
      <c r="F3416" s="25">
        <f>'101_parsed'!D3416</f>
        <v>0</v>
      </c>
      <c r="G3416" s="25">
        <f>'101_parsed'!E3416</f>
        <v>8162</v>
      </c>
      <c r="H3416" s="25">
        <f>'101_parsed'!F3416</f>
        <v>0</v>
      </c>
    </row>
    <row r="3417" spans="1:8" x14ac:dyDescent="0.2">
      <c r="A3417" s="25">
        <f>'101_parsed'!A3417</f>
        <v>2440</v>
      </c>
      <c r="B3417" s="33">
        <f>'101_parsed'!B3417</f>
        <v>61901</v>
      </c>
      <c r="C3417" s="25" t="str">
        <f>INDEX(all_banks!O:O,MATCH(A3417,all_banks!H:H,0))</f>
        <v>ПАО АКБ "Металлинвестбанк" (2440)</v>
      </c>
      <c r="D3417" s="25" t="str">
        <f>INDEX('101_accounts'!B:B,MATCH(B3417,'101_accounts'!A:A,0))</f>
        <v>61901   A  Земля, временно неиспользуемая в основной деятельности</v>
      </c>
      <c r="E3417" s="25">
        <f>'101_parsed'!C3417</f>
        <v>0</v>
      </c>
      <c r="F3417" s="25">
        <f>'101_parsed'!D3417</f>
        <v>0</v>
      </c>
      <c r="G3417" s="25">
        <f>'101_parsed'!E3417</f>
        <v>0</v>
      </c>
      <c r="H3417" s="25">
        <f>'101_parsed'!F3417</f>
        <v>0</v>
      </c>
    </row>
    <row r="3418" spans="1:8" x14ac:dyDescent="0.2">
      <c r="A3418" s="25">
        <f>'101_parsed'!A3418</f>
        <v>2440</v>
      </c>
      <c r="B3418" s="33">
        <f>'101_parsed'!B3418</f>
        <v>61902</v>
      </c>
      <c r="C3418" s="25" t="str">
        <f>INDEX(all_banks!O:O,MATCH(A3418,all_banks!H:H,0))</f>
        <v>ПАО АКБ "Металлинвестбанк" (2440)</v>
      </c>
      <c r="D3418" s="25" t="str">
        <f>INDEX('101_accounts'!B:B,MATCH(B3418,'101_accounts'!A:A,0))</f>
        <v>61902   A  Земля, временно неиспользуемая в основной деятельности, переданная в аренду</v>
      </c>
      <c r="E3418" s="25">
        <f>'101_parsed'!C3418</f>
        <v>0</v>
      </c>
      <c r="F3418" s="25">
        <f>'101_parsed'!D3418</f>
        <v>0</v>
      </c>
      <c r="G3418" s="25">
        <f>'101_parsed'!E3418</f>
        <v>0</v>
      </c>
      <c r="H3418" s="25">
        <f>'101_parsed'!F3418</f>
        <v>0</v>
      </c>
    </row>
    <row r="3419" spans="1:8" x14ac:dyDescent="0.2">
      <c r="A3419" s="25">
        <f>'101_parsed'!A3419</f>
        <v>2440</v>
      </c>
      <c r="B3419" s="33">
        <f>'101_parsed'!B3419</f>
        <v>61903</v>
      </c>
      <c r="C3419" s="25" t="str">
        <f>INDEX(all_banks!O:O,MATCH(A3419,all_banks!H:H,0))</f>
        <v>ПАО АКБ "Металлинвестбанк" (2440)</v>
      </c>
      <c r="D3419" s="25" t="str">
        <f>INDEX('101_accounts'!B:B,MATCH(B3419,'101_accounts'!A:A,0))</f>
        <v>61903   A  Недвижимость (кроме земли), временно неиспользуемая в основной деятельности</v>
      </c>
      <c r="E3419" s="25">
        <f>'101_parsed'!C3419</f>
        <v>0</v>
      </c>
      <c r="F3419" s="25">
        <f>'101_parsed'!D3419</f>
        <v>0</v>
      </c>
      <c r="G3419" s="25">
        <f>'101_parsed'!E3419</f>
        <v>0</v>
      </c>
      <c r="H3419" s="25">
        <f>'101_parsed'!F3419</f>
        <v>0</v>
      </c>
    </row>
    <row r="3420" spans="1:8" x14ac:dyDescent="0.2">
      <c r="A3420" s="25">
        <f>'101_parsed'!A3420</f>
        <v>2440</v>
      </c>
      <c r="B3420" s="33">
        <f>'101_parsed'!B3420</f>
        <v>61904</v>
      </c>
      <c r="C3420" s="25" t="str">
        <f>INDEX(all_banks!O:O,MATCH(A3420,all_banks!H:H,0))</f>
        <v>ПАО АКБ "Металлинвестбанк" (2440)</v>
      </c>
      <c r="D3420" s="25" t="str">
        <f>INDEX('101_accounts'!B:B,MATCH(B3420,'101_accounts'!A:A,0))</f>
        <v>61904   A  Недвижимость (кроме земли), временно неиспользуемая в основной деятельности, переданная в аренду</v>
      </c>
      <c r="E3420" s="25">
        <f>'101_parsed'!C3420</f>
        <v>0</v>
      </c>
      <c r="F3420" s="25">
        <f>'101_parsed'!D3420</f>
        <v>0</v>
      </c>
      <c r="G3420" s="25">
        <f>'101_parsed'!E3420</f>
        <v>0</v>
      </c>
      <c r="H3420" s="25">
        <f>'101_parsed'!F3420</f>
        <v>0</v>
      </c>
    </row>
    <row r="3421" spans="1:8" x14ac:dyDescent="0.2">
      <c r="A3421" s="25">
        <f>'101_parsed'!A3421</f>
        <v>2440</v>
      </c>
      <c r="B3421" s="33">
        <f>'101_parsed'!B3421</f>
        <v>61905</v>
      </c>
      <c r="C3421" s="25" t="str">
        <f>INDEX(all_banks!O:O,MATCH(A3421,all_banks!H:H,0))</f>
        <v>ПАО АКБ "Металлинвестбанк" (2440)</v>
      </c>
      <c r="D3421" s="25" t="str">
        <f>INDEX('101_accounts'!B:B,MATCH(B3421,'101_accounts'!A:A,0))</f>
        <v>61905   A  Земля, временно неиспользуемая в основной деятельности, учитываемая по справедливой стоимости</v>
      </c>
      <c r="E3421" s="25">
        <f>'101_parsed'!C3421</f>
        <v>739</v>
      </c>
      <c r="F3421" s="25">
        <f>'101_parsed'!D3421</f>
        <v>0</v>
      </c>
      <c r="G3421" s="25">
        <f>'101_parsed'!E3421</f>
        <v>739</v>
      </c>
      <c r="H3421" s="25">
        <f>'101_parsed'!F3421</f>
        <v>0</v>
      </c>
    </row>
    <row r="3422" spans="1:8" x14ac:dyDescent="0.2">
      <c r="A3422" s="25">
        <f>'101_parsed'!A3422</f>
        <v>2440</v>
      </c>
      <c r="B3422" s="33">
        <f>'101_parsed'!B3422</f>
        <v>61906</v>
      </c>
      <c r="C3422" s="25" t="str">
        <f>INDEX(all_banks!O:O,MATCH(A3422,all_banks!H:H,0))</f>
        <v>ПАО АКБ "Металлинвестбанк" (2440)</v>
      </c>
      <c r="D3422" s="25" t="str">
        <f>INDEX('101_accounts'!B:B,MATCH(B3422,'101_accounts'!A:A,0))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422" s="25">
        <f>'101_parsed'!C3422</f>
        <v>0</v>
      </c>
      <c r="F3422" s="25">
        <f>'101_parsed'!D3422</f>
        <v>0</v>
      </c>
      <c r="G3422" s="25">
        <f>'101_parsed'!E3422</f>
        <v>0</v>
      </c>
      <c r="H3422" s="25">
        <f>'101_parsed'!F3422</f>
        <v>0</v>
      </c>
    </row>
    <row r="3423" spans="1:8" x14ac:dyDescent="0.2">
      <c r="A3423" s="25">
        <f>'101_parsed'!A3423</f>
        <v>2440</v>
      </c>
      <c r="B3423" s="33">
        <f>'101_parsed'!B3423</f>
        <v>61907</v>
      </c>
      <c r="C3423" s="25" t="str">
        <f>INDEX(all_banks!O:O,MATCH(A3423,all_banks!H:H,0))</f>
        <v>ПАО АКБ "Металлинвестбанк" (2440)</v>
      </c>
      <c r="D3423" s="25" t="str">
        <f>INDEX('101_accounts'!B:B,MATCH(B3423,'101_accounts'!A:A,0))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423" s="25">
        <f>'101_parsed'!C3423</f>
        <v>0</v>
      </c>
      <c r="F3423" s="25">
        <f>'101_parsed'!D3423</f>
        <v>0</v>
      </c>
      <c r="G3423" s="25">
        <f>'101_parsed'!E3423</f>
        <v>0</v>
      </c>
      <c r="H3423" s="25">
        <f>'101_parsed'!F3423</f>
        <v>0</v>
      </c>
    </row>
    <row r="3424" spans="1:8" x14ac:dyDescent="0.2">
      <c r="A3424" s="25">
        <f>'101_parsed'!A3424</f>
        <v>2440</v>
      </c>
      <c r="B3424" s="33">
        <f>'101_parsed'!B3424</f>
        <v>61908</v>
      </c>
      <c r="C3424" s="25" t="str">
        <f>INDEX(all_banks!O:O,MATCH(A3424,all_banks!H:H,0))</f>
        <v>ПАО АКБ "Металлинвестбанк" (2440)</v>
      </c>
      <c r="D3424" s="25" t="str">
        <f>INDEX('101_accounts'!B:B,MATCH(B3424,'101_accounts'!A:A,0))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424" s="25">
        <f>'101_parsed'!C3424</f>
        <v>0</v>
      </c>
      <c r="F3424" s="25">
        <f>'101_parsed'!D3424</f>
        <v>0</v>
      </c>
      <c r="G3424" s="25">
        <f>'101_parsed'!E3424</f>
        <v>0</v>
      </c>
      <c r="H3424" s="25">
        <f>'101_parsed'!F3424</f>
        <v>0</v>
      </c>
    </row>
    <row r="3425" spans="1:8" x14ac:dyDescent="0.2">
      <c r="A3425" s="25">
        <f>'101_parsed'!A3425</f>
        <v>2440</v>
      </c>
      <c r="B3425" s="33">
        <f>'101_parsed'!B3425</f>
        <v>61909</v>
      </c>
      <c r="C3425" s="25" t="str">
        <f>INDEX(all_banks!O:O,MATCH(A3425,all_banks!H:H,0))</f>
        <v>ПАО АКБ "Металлинвестбанк" (2440)</v>
      </c>
      <c r="D3425" s="25" t="str">
        <f>INDEX('101_accounts'!B:B,MATCH(B3425,'101_accounts'!A:A,0))</f>
        <v>61909   П  Амортизация недвижимости (кроме земли), временно неиспользуемой в основной деятельности</v>
      </c>
      <c r="E3425" s="25">
        <f>'101_parsed'!C3425</f>
        <v>0</v>
      </c>
      <c r="F3425" s="25">
        <f>'101_parsed'!D3425</f>
        <v>0</v>
      </c>
      <c r="G3425" s="25">
        <f>'101_parsed'!E3425</f>
        <v>0</v>
      </c>
      <c r="H3425" s="25">
        <f>'101_parsed'!F3425</f>
        <v>0</v>
      </c>
    </row>
    <row r="3426" spans="1:8" x14ac:dyDescent="0.2">
      <c r="A3426" s="25">
        <f>'101_parsed'!A3426</f>
        <v>2440</v>
      </c>
      <c r="B3426" s="33">
        <f>'101_parsed'!B3426</f>
        <v>61910</v>
      </c>
      <c r="C3426" s="25" t="str">
        <f>INDEX(all_banks!O:O,MATCH(A3426,all_banks!H:H,0))</f>
        <v>ПАО АКБ "Металлинвестбанк" (2440)</v>
      </c>
      <c r="D3426" s="25" t="str">
        <f>INDEX('101_accounts'!B:B,MATCH(B3426,'101_accounts'!A:A,0))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426" s="25">
        <f>'101_parsed'!C3426</f>
        <v>0</v>
      </c>
      <c r="F3426" s="25">
        <f>'101_parsed'!D3426</f>
        <v>0</v>
      </c>
      <c r="G3426" s="25">
        <f>'101_parsed'!E3426</f>
        <v>0</v>
      </c>
      <c r="H3426" s="25">
        <f>'101_parsed'!F3426</f>
        <v>0</v>
      </c>
    </row>
    <row r="3427" spans="1:8" x14ac:dyDescent="0.2">
      <c r="A3427" s="25">
        <f>'101_parsed'!A3427</f>
        <v>2440</v>
      </c>
      <c r="B3427" s="33">
        <f>'101_parsed'!B3427</f>
        <v>61911</v>
      </c>
      <c r="C3427" s="25" t="str">
        <f>INDEX(all_banks!O:O,MATCH(A3427,all_banks!H:H,0))</f>
        <v>ПАО АКБ "Металлинвестбанк" (2440)</v>
      </c>
      <c r="D3427" s="25" t="str">
        <f>INDEX('101_accounts'!B:B,MATCH(B3427,'101_accounts'!A:A,0))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427" s="25">
        <f>'101_parsed'!C3427</f>
        <v>10250</v>
      </c>
      <c r="F3427" s="25">
        <f>'101_parsed'!D3427</f>
        <v>0</v>
      </c>
      <c r="G3427" s="25">
        <f>'101_parsed'!E3427</f>
        <v>10250</v>
      </c>
      <c r="H3427" s="25">
        <f>'101_parsed'!F3427</f>
        <v>0</v>
      </c>
    </row>
    <row r="3428" spans="1:8" x14ac:dyDescent="0.2">
      <c r="A3428" s="25">
        <f>'101_parsed'!A3428</f>
        <v>2440</v>
      </c>
      <c r="B3428" s="33">
        <f>'101_parsed'!B3428</f>
        <v>61912</v>
      </c>
      <c r="C3428" s="25" t="str">
        <f>INDEX(all_banks!O:O,MATCH(A3428,all_banks!H:H,0))</f>
        <v>ПАО АКБ "Металлинвестбанк" (2440)</v>
      </c>
      <c r="D3428" s="25" t="str">
        <f>INDEX('101_accounts'!B:B,MATCH(B3428,'101_accounts'!A:A,0))</f>
        <v>61912   П  Резервы на возможные потери</v>
      </c>
      <c r="E3428" s="25">
        <f>'101_parsed'!C3428</f>
        <v>0</v>
      </c>
      <c r="F3428" s="25">
        <f>'101_parsed'!D3428</f>
        <v>10250</v>
      </c>
      <c r="G3428" s="25">
        <f>'101_parsed'!E3428</f>
        <v>0</v>
      </c>
      <c r="H3428" s="25">
        <f>'101_parsed'!F3428</f>
        <v>10250</v>
      </c>
    </row>
    <row r="3429" spans="1:8" x14ac:dyDescent="0.2">
      <c r="A3429" s="25">
        <f>'101_parsed'!A3429</f>
        <v>2440</v>
      </c>
      <c r="B3429" s="33">
        <f>'101_parsed'!B3429</f>
        <v>62001</v>
      </c>
      <c r="C3429" s="25" t="str">
        <f>INDEX(all_banks!O:O,MATCH(A3429,all_banks!H:H,0))</f>
        <v>ПАО АКБ "Металлинвестбанк" (2440)</v>
      </c>
      <c r="D3429" s="25" t="str">
        <f>INDEX('101_accounts'!B:B,MATCH(B3429,'101_accounts'!A:A,0))</f>
        <v>62001   A  Долгосрочные активы, предназначенные для продажи</v>
      </c>
      <c r="E3429" s="25">
        <f>'101_parsed'!C3429</f>
        <v>164180</v>
      </c>
      <c r="F3429" s="25">
        <f>'101_parsed'!D3429</f>
        <v>0</v>
      </c>
      <c r="G3429" s="25">
        <f>'101_parsed'!E3429</f>
        <v>147117</v>
      </c>
      <c r="H3429" s="25">
        <f>'101_parsed'!F3429</f>
        <v>0</v>
      </c>
    </row>
    <row r="3430" spans="1:8" x14ac:dyDescent="0.2">
      <c r="A3430" s="25">
        <f>'101_parsed'!A3430</f>
        <v>2440</v>
      </c>
      <c r="B3430" s="33">
        <f>'101_parsed'!B3430</f>
        <v>62002</v>
      </c>
      <c r="C3430" s="25" t="str">
        <f>INDEX(all_banks!O:O,MATCH(A3430,all_banks!H:H,0))</f>
        <v>ПАО АКБ "Металлинвестбанк" (2440)</v>
      </c>
      <c r="D3430" s="25" t="str">
        <f>INDEX('101_accounts'!B:B,MATCH(B3430,'101_accounts'!A:A,0))</f>
        <v>62002   П  Резервы на возможные потери</v>
      </c>
      <c r="E3430" s="25">
        <f>'101_parsed'!C3430</f>
        <v>0</v>
      </c>
      <c r="F3430" s="25">
        <f>'101_parsed'!D3430</f>
        <v>34898</v>
      </c>
      <c r="G3430" s="25">
        <f>'101_parsed'!E3430</f>
        <v>0</v>
      </c>
      <c r="H3430" s="25">
        <f>'101_parsed'!F3430</f>
        <v>32614</v>
      </c>
    </row>
    <row r="3431" spans="1:8" x14ac:dyDescent="0.2">
      <c r="A3431" s="25">
        <f>'101_parsed'!A3431</f>
        <v>2440</v>
      </c>
      <c r="B3431" s="33">
        <f>'101_parsed'!B3431</f>
        <v>62101</v>
      </c>
      <c r="C3431" s="25" t="str">
        <f>INDEX(all_banks!O:O,MATCH(A3431,all_banks!H:H,0))</f>
        <v>ПАО АКБ "Металлинвестбанк" (2440)</v>
      </c>
      <c r="D3431" s="25" t="str">
        <f>INDEX('101_accounts'!B:B,MATCH(B3431,'101_accounts'!A:A,0))</f>
        <v>62101   A  Средства труда, полученные по договорам отступного, залога, назначение которых не определено</v>
      </c>
      <c r="E3431" s="25">
        <f>'101_parsed'!C3431</f>
        <v>0</v>
      </c>
      <c r="F3431" s="25">
        <f>'101_parsed'!D3431</f>
        <v>0</v>
      </c>
      <c r="G3431" s="25">
        <f>'101_parsed'!E3431</f>
        <v>0</v>
      </c>
      <c r="H3431" s="25">
        <f>'101_parsed'!F3431</f>
        <v>0</v>
      </c>
    </row>
    <row r="3432" spans="1:8" x14ac:dyDescent="0.2">
      <c r="A3432" s="25">
        <f>'101_parsed'!A3432</f>
        <v>2440</v>
      </c>
      <c r="B3432" s="33">
        <f>'101_parsed'!B3432</f>
        <v>62102</v>
      </c>
      <c r="C3432" s="25" t="str">
        <f>INDEX(all_banks!O:O,MATCH(A3432,all_banks!H:H,0))</f>
        <v>ПАО АКБ "Металлинвестбанк" (2440)</v>
      </c>
      <c r="D3432" s="25" t="str">
        <f>INDEX('101_accounts'!B:B,MATCH(B3432,'101_accounts'!A:A,0))</f>
        <v>62102   A  Предметы труда, полученные по договорам отступного, залога, назначение которых не определено</v>
      </c>
      <c r="E3432" s="25">
        <f>'101_parsed'!C3432</f>
        <v>4396</v>
      </c>
      <c r="F3432" s="25">
        <f>'101_parsed'!D3432</f>
        <v>0</v>
      </c>
      <c r="G3432" s="25">
        <f>'101_parsed'!E3432</f>
        <v>4396</v>
      </c>
      <c r="H3432" s="25">
        <f>'101_parsed'!F3432</f>
        <v>0</v>
      </c>
    </row>
    <row r="3433" spans="1:8" x14ac:dyDescent="0.2">
      <c r="A3433" s="25">
        <f>'101_parsed'!A3433</f>
        <v>2440</v>
      </c>
      <c r="B3433" s="33">
        <f>'101_parsed'!B3433</f>
        <v>62103</v>
      </c>
      <c r="C3433" s="25" t="str">
        <f>INDEX(all_banks!O:O,MATCH(A3433,all_banks!H:H,0))</f>
        <v>ПАО АКБ "Металлинвестбанк" (2440)</v>
      </c>
      <c r="D3433" s="25" t="str">
        <f>INDEX('101_accounts'!B:B,MATCH(B3433,'101_accounts'!A:A,0))</f>
        <v>62103   П  Резервы на возможные потери</v>
      </c>
      <c r="E3433" s="25">
        <f>'101_parsed'!C3433</f>
        <v>0</v>
      </c>
      <c r="F3433" s="25">
        <f>'101_parsed'!D3433</f>
        <v>1105</v>
      </c>
      <c r="G3433" s="25">
        <f>'101_parsed'!E3433</f>
        <v>0</v>
      </c>
      <c r="H3433" s="25">
        <f>'101_parsed'!F3433</f>
        <v>1105</v>
      </c>
    </row>
    <row r="3434" spans="1:8" x14ac:dyDescent="0.2">
      <c r="A3434" s="25">
        <f>'101_parsed'!A3434</f>
        <v>2443</v>
      </c>
      <c r="B3434" s="33">
        <f>'101_parsed'!B3434</f>
        <v>60401</v>
      </c>
      <c r="C3434" s="25" t="str">
        <f>INDEX(all_banks!O:O,MATCH(A3434,all_banks!H:H,0))</f>
        <v>ПАО "МЕТКОМБАНК" (2443)</v>
      </c>
      <c r="D3434" s="25" t="str">
        <f>INDEX('101_accounts'!B:B,MATCH(B3434,'101_accounts'!A:A,0))</f>
        <v>60401   A  Основные средства (кроме земли) (c 13.02.2018)_x000D_Категория 1- Здания и сооружения (до 31.12.2002)</v>
      </c>
      <c r="E3434" s="25">
        <f>'101_parsed'!C3434</f>
        <v>289623</v>
      </c>
      <c r="F3434" s="25">
        <f>'101_parsed'!D3434</f>
        <v>0</v>
      </c>
      <c r="G3434" s="25">
        <f>'101_parsed'!E3434</f>
        <v>309918</v>
      </c>
      <c r="H3434" s="25">
        <f>'101_parsed'!F3434</f>
        <v>0</v>
      </c>
    </row>
    <row r="3435" spans="1:8" x14ac:dyDescent="0.2">
      <c r="A3435" s="25">
        <f>'101_parsed'!A3435</f>
        <v>2443</v>
      </c>
      <c r="B3435" s="33">
        <f>'101_parsed'!B3435</f>
        <v>60404</v>
      </c>
      <c r="C3435" s="25" t="str">
        <f>INDEX(all_banks!O:O,MATCH(A3435,all_banks!H:H,0))</f>
        <v>ПАО "МЕТКОМБАНК" (2443)</v>
      </c>
      <c r="D3435" s="25" t="str">
        <f>INDEX('101_accounts'!B:B,MATCH(B3435,'101_accounts'!A:A,0))</f>
        <v>60404   A  Земля (c 13.02.2018)</v>
      </c>
      <c r="E3435" s="25">
        <f>'101_parsed'!C3435</f>
        <v>1915</v>
      </c>
      <c r="F3435" s="25">
        <f>'101_parsed'!D3435</f>
        <v>0</v>
      </c>
      <c r="G3435" s="25">
        <f>'101_parsed'!E3435</f>
        <v>1915</v>
      </c>
      <c r="H3435" s="25">
        <f>'101_parsed'!F3435</f>
        <v>0</v>
      </c>
    </row>
    <row r="3436" spans="1:8" x14ac:dyDescent="0.2">
      <c r="A3436" s="25">
        <f>'101_parsed'!A3436</f>
        <v>2443</v>
      </c>
      <c r="B3436" s="33">
        <f>'101_parsed'!B3436</f>
        <v>60405</v>
      </c>
      <c r="C3436" s="25" t="str">
        <f>INDEX(all_banks!O:O,MATCH(A3436,all_banks!H:H,0))</f>
        <v>ПАО "МЕТКОМБАНК" (2443)</v>
      </c>
      <c r="D3436" s="25" t="str">
        <f>INDEX('101_accounts'!B:B,MATCH(B3436,'101_accounts'!A:A,0))</f>
        <v>60405   П
A (до 31.01.2003)  Резервы на возможные потери (c 13.02.2018)
Долгосрочно арендуемые основные средства (до 31.01.2003)</v>
      </c>
      <c r="E3436" s="25">
        <f>'101_parsed'!C3436</f>
        <v>0</v>
      </c>
      <c r="F3436" s="25">
        <f>'101_parsed'!D3436</f>
        <v>0</v>
      </c>
      <c r="G3436" s="25">
        <f>'101_parsed'!E3436</f>
        <v>0</v>
      </c>
      <c r="H3436" s="25">
        <f>'101_parsed'!F3436</f>
        <v>0</v>
      </c>
    </row>
    <row r="3437" spans="1:8" x14ac:dyDescent="0.2">
      <c r="A3437" s="25">
        <f>'101_parsed'!A3437</f>
        <v>2443</v>
      </c>
      <c r="B3437" s="33">
        <f>'101_parsed'!B3437</f>
        <v>60414</v>
      </c>
      <c r="C3437" s="25" t="str">
        <f>INDEX(all_banks!O:O,MATCH(A3437,all_banks!H:H,0))</f>
        <v>ПАО "МЕТКОМБАНК" (2443)</v>
      </c>
      <c r="D3437" s="25" t="str">
        <f>INDEX('101_accounts'!B:B,MATCH(B3437,'101_accounts'!A:A,0))</f>
        <v>60414   П  Амортизация основных средств (кроме земли) (c 13.02.2018)</v>
      </c>
      <c r="E3437" s="25">
        <f>'101_parsed'!C3437</f>
        <v>0</v>
      </c>
      <c r="F3437" s="25">
        <f>'101_parsed'!D3437</f>
        <v>149470</v>
      </c>
      <c r="G3437" s="25">
        <f>'101_parsed'!E3437</f>
        <v>0</v>
      </c>
      <c r="H3437" s="25">
        <f>'101_parsed'!F3437</f>
        <v>162295</v>
      </c>
    </row>
    <row r="3438" spans="1:8" x14ac:dyDescent="0.2">
      <c r="A3438" s="25">
        <f>'101_parsed'!A3438</f>
        <v>2443</v>
      </c>
      <c r="B3438" s="33">
        <f>'101_parsed'!B3438</f>
        <v>60415</v>
      </c>
      <c r="C3438" s="25" t="str">
        <f>INDEX(all_banks!O:O,MATCH(A3438,all_banks!H:H,0))</f>
        <v>ПАО "МЕТКОМБАНК" (2443)</v>
      </c>
      <c r="D3438" s="25" t="str">
        <f>INDEX('101_accounts'!B:B,MATCH(B3438,'101_accounts'!A:A,0))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438" s="25">
        <f>'101_parsed'!C3438</f>
        <v>120</v>
      </c>
      <c r="F3438" s="25">
        <f>'101_parsed'!D3438</f>
        <v>0</v>
      </c>
      <c r="G3438" s="25">
        <f>'101_parsed'!E3438</f>
        <v>5493</v>
      </c>
      <c r="H3438" s="25">
        <f>'101_parsed'!F3438</f>
        <v>0</v>
      </c>
    </row>
    <row r="3439" spans="1:8" x14ac:dyDescent="0.2">
      <c r="A3439" s="25">
        <f>'101_parsed'!A3439</f>
        <v>2443</v>
      </c>
      <c r="B3439" s="33">
        <f>'101_parsed'!B3439</f>
        <v>61901</v>
      </c>
      <c r="C3439" s="25" t="str">
        <f>INDEX(all_banks!O:O,MATCH(A3439,all_banks!H:H,0))</f>
        <v>ПАО "МЕТКОМБАНК" (2443)</v>
      </c>
      <c r="D3439" s="25" t="str">
        <f>INDEX('101_accounts'!B:B,MATCH(B3439,'101_accounts'!A:A,0))</f>
        <v>61901   A  Земля, временно неиспользуемая в основной деятельности</v>
      </c>
      <c r="E3439" s="25">
        <f>'101_parsed'!C3439</f>
        <v>0</v>
      </c>
      <c r="F3439" s="25">
        <f>'101_parsed'!D3439</f>
        <v>0</v>
      </c>
      <c r="G3439" s="25">
        <f>'101_parsed'!E3439</f>
        <v>0</v>
      </c>
      <c r="H3439" s="25">
        <f>'101_parsed'!F3439</f>
        <v>0</v>
      </c>
    </row>
    <row r="3440" spans="1:8" x14ac:dyDescent="0.2">
      <c r="A3440" s="25">
        <f>'101_parsed'!A3440</f>
        <v>2443</v>
      </c>
      <c r="B3440" s="33">
        <f>'101_parsed'!B3440</f>
        <v>61902</v>
      </c>
      <c r="C3440" s="25" t="str">
        <f>INDEX(all_banks!O:O,MATCH(A3440,all_banks!H:H,0))</f>
        <v>ПАО "МЕТКОМБАНК" (2443)</v>
      </c>
      <c r="D3440" s="25" t="str">
        <f>INDEX('101_accounts'!B:B,MATCH(B3440,'101_accounts'!A:A,0))</f>
        <v>61902   A  Земля, временно неиспользуемая в основной деятельности, переданная в аренду</v>
      </c>
      <c r="E3440" s="25">
        <f>'101_parsed'!C3440</f>
        <v>0</v>
      </c>
      <c r="F3440" s="25">
        <f>'101_parsed'!D3440</f>
        <v>0</v>
      </c>
      <c r="G3440" s="25">
        <f>'101_parsed'!E3440</f>
        <v>0</v>
      </c>
      <c r="H3440" s="25">
        <f>'101_parsed'!F3440</f>
        <v>0</v>
      </c>
    </row>
    <row r="3441" spans="1:8" x14ac:dyDescent="0.2">
      <c r="A3441" s="25">
        <f>'101_parsed'!A3441</f>
        <v>2443</v>
      </c>
      <c r="B3441" s="33">
        <f>'101_parsed'!B3441</f>
        <v>61903</v>
      </c>
      <c r="C3441" s="25" t="str">
        <f>INDEX(all_banks!O:O,MATCH(A3441,all_banks!H:H,0))</f>
        <v>ПАО "МЕТКОМБАНК" (2443)</v>
      </c>
      <c r="D3441" s="25" t="str">
        <f>INDEX('101_accounts'!B:B,MATCH(B3441,'101_accounts'!A:A,0))</f>
        <v>61903   A  Недвижимость (кроме земли), временно неиспользуемая в основной деятельности</v>
      </c>
      <c r="E3441" s="25">
        <f>'101_parsed'!C3441</f>
        <v>0</v>
      </c>
      <c r="F3441" s="25">
        <f>'101_parsed'!D3441</f>
        <v>0</v>
      </c>
      <c r="G3441" s="25">
        <f>'101_parsed'!E3441</f>
        <v>0</v>
      </c>
      <c r="H3441" s="25">
        <f>'101_parsed'!F3441</f>
        <v>0</v>
      </c>
    </row>
    <row r="3442" spans="1:8" x14ac:dyDescent="0.2">
      <c r="A3442" s="25">
        <f>'101_parsed'!A3442</f>
        <v>2443</v>
      </c>
      <c r="B3442" s="33">
        <f>'101_parsed'!B3442</f>
        <v>61904</v>
      </c>
      <c r="C3442" s="25" t="str">
        <f>INDEX(all_banks!O:O,MATCH(A3442,all_banks!H:H,0))</f>
        <v>ПАО "МЕТКОМБАНК" (2443)</v>
      </c>
      <c r="D3442" s="25" t="str">
        <f>INDEX('101_accounts'!B:B,MATCH(B3442,'101_accounts'!A:A,0))</f>
        <v>61904   A  Недвижимость (кроме земли), временно неиспользуемая в основной деятельности, переданная в аренду</v>
      </c>
      <c r="E3442" s="25">
        <f>'101_parsed'!C3442</f>
        <v>0</v>
      </c>
      <c r="F3442" s="25">
        <f>'101_parsed'!D3442</f>
        <v>0</v>
      </c>
      <c r="G3442" s="25">
        <f>'101_parsed'!E3442</f>
        <v>0</v>
      </c>
      <c r="H3442" s="25">
        <f>'101_parsed'!F3442</f>
        <v>0</v>
      </c>
    </row>
    <row r="3443" spans="1:8" x14ac:dyDescent="0.2">
      <c r="A3443" s="25">
        <f>'101_parsed'!A3443</f>
        <v>2443</v>
      </c>
      <c r="B3443" s="33">
        <f>'101_parsed'!B3443</f>
        <v>61905</v>
      </c>
      <c r="C3443" s="25" t="str">
        <f>INDEX(all_banks!O:O,MATCH(A3443,all_banks!H:H,0))</f>
        <v>ПАО "МЕТКОМБАНК" (2443)</v>
      </c>
      <c r="D3443" s="25" t="str">
        <f>INDEX('101_accounts'!B:B,MATCH(B3443,'101_accounts'!A:A,0))</f>
        <v>61905   A  Земля, временно неиспользуемая в основной деятельности, учитываемая по справедливой стоимости</v>
      </c>
      <c r="E3443" s="25">
        <f>'101_parsed'!C3443</f>
        <v>0</v>
      </c>
      <c r="F3443" s="25">
        <f>'101_parsed'!D3443</f>
        <v>0</v>
      </c>
      <c r="G3443" s="25">
        <f>'101_parsed'!E3443</f>
        <v>0</v>
      </c>
      <c r="H3443" s="25">
        <f>'101_parsed'!F3443</f>
        <v>0</v>
      </c>
    </row>
    <row r="3444" spans="1:8" x14ac:dyDescent="0.2">
      <c r="A3444" s="25">
        <f>'101_parsed'!A3444</f>
        <v>2443</v>
      </c>
      <c r="B3444" s="33">
        <f>'101_parsed'!B3444</f>
        <v>61906</v>
      </c>
      <c r="C3444" s="25" t="str">
        <f>INDEX(all_banks!O:O,MATCH(A3444,all_banks!H:H,0))</f>
        <v>ПАО "МЕТКОМБАНК" (2443)</v>
      </c>
      <c r="D3444" s="25" t="str">
        <f>INDEX('101_accounts'!B:B,MATCH(B3444,'101_accounts'!A:A,0))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444" s="25">
        <f>'101_parsed'!C3444</f>
        <v>0</v>
      </c>
      <c r="F3444" s="25">
        <f>'101_parsed'!D3444</f>
        <v>0</v>
      </c>
      <c r="G3444" s="25">
        <f>'101_parsed'!E3444</f>
        <v>0</v>
      </c>
      <c r="H3444" s="25">
        <f>'101_parsed'!F3444</f>
        <v>0</v>
      </c>
    </row>
    <row r="3445" spans="1:8" x14ac:dyDescent="0.2">
      <c r="A3445" s="25">
        <f>'101_parsed'!A3445</f>
        <v>2443</v>
      </c>
      <c r="B3445" s="33">
        <f>'101_parsed'!B3445</f>
        <v>61907</v>
      </c>
      <c r="C3445" s="25" t="str">
        <f>INDEX(all_banks!O:O,MATCH(A3445,all_banks!H:H,0))</f>
        <v>ПАО "МЕТКОМБАНК" (2443)</v>
      </c>
      <c r="D3445" s="25" t="str">
        <f>INDEX('101_accounts'!B:B,MATCH(B3445,'101_accounts'!A:A,0))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445" s="25">
        <f>'101_parsed'!C3445</f>
        <v>0</v>
      </c>
      <c r="F3445" s="25">
        <f>'101_parsed'!D3445</f>
        <v>0</v>
      </c>
      <c r="G3445" s="25">
        <f>'101_parsed'!E3445</f>
        <v>0</v>
      </c>
      <c r="H3445" s="25">
        <f>'101_parsed'!F3445</f>
        <v>0</v>
      </c>
    </row>
    <row r="3446" spans="1:8" x14ac:dyDescent="0.2">
      <c r="A3446" s="25">
        <f>'101_parsed'!A3446</f>
        <v>2443</v>
      </c>
      <c r="B3446" s="33">
        <f>'101_parsed'!B3446</f>
        <v>61908</v>
      </c>
      <c r="C3446" s="25" t="str">
        <f>INDEX(all_banks!O:O,MATCH(A3446,all_banks!H:H,0))</f>
        <v>ПАО "МЕТКОМБАНК" (2443)</v>
      </c>
      <c r="D3446" s="25" t="str">
        <f>INDEX('101_accounts'!B:B,MATCH(B3446,'101_accounts'!A:A,0))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446" s="25">
        <f>'101_parsed'!C3446</f>
        <v>66400</v>
      </c>
      <c r="F3446" s="25">
        <f>'101_parsed'!D3446</f>
        <v>0</v>
      </c>
      <c r="G3446" s="25">
        <f>'101_parsed'!E3446</f>
        <v>66400</v>
      </c>
      <c r="H3446" s="25">
        <f>'101_parsed'!F3446</f>
        <v>0</v>
      </c>
    </row>
    <row r="3447" spans="1:8" x14ac:dyDescent="0.2">
      <c r="A3447" s="25">
        <f>'101_parsed'!A3447</f>
        <v>2443</v>
      </c>
      <c r="B3447" s="33">
        <f>'101_parsed'!B3447</f>
        <v>61909</v>
      </c>
      <c r="C3447" s="25" t="str">
        <f>INDEX(all_banks!O:O,MATCH(A3447,all_banks!H:H,0))</f>
        <v>ПАО "МЕТКОМБАНК" (2443)</v>
      </c>
      <c r="D3447" s="25" t="str">
        <f>INDEX('101_accounts'!B:B,MATCH(B3447,'101_accounts'!A:A,0))</f>
        <v>61909   П  Амортизация недвижимости (кроме земли), временно неиспользуемой в основной деятельности</v>
      </c>
      <c r="E3447" s="25">
        <f>'101_parsed'!C3447</f>
        <v>0</v>
      </c>
      <c r="F3447" s="25">
        <f>'101_parsed'!D3447</f>
        <v>0</v>
      </c>
      <c r="G3447" s="25">
        <f>'101_parsed'!E3447</f>
        <v>0</v>
      </c>
      <c r="H3447" s="25">
        <f>'101_parsed'!F3447</f>
        <v>0</v>
      </c>
    </row>
    <row r="3448" spans="1:8" x14ac:dyDescent="0.2">
      <c r="A3448" s="25">
        <f>'101_parsed'!A3448</f>
        <v>2443</v>
      </c>
      <c r="B3448" s="33">
        <f>'101_parsed'!B3448</f>
        <v>61910</v>
      </c>
      <c r="C3448" s="25" t="str">
        <f>INDEX(all_banks!O:O,MATCH(A3448,all_banks!H:H,0))</f>
        <v>ПАО "МЕТКОМБАНК" (2443)</v>
      </c>
      <c r="D3448" s="25" t="str">
        <f>INDEX('101_accounts'!B:B,MATCH(B3448,'101_accounts'!A:A,0))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448" s="25">
        <f>'101_parsed'!C3448</f>
        <v>0</v>
      </c>
      <c r="F3448" s="25">
        <f>'101_parsed'!D3448</f>
        <v>0</v>
      </c>
      <c r="G3448" s="25">
        <f>'101_parsed'!E3448</f>
        <v>0</v>
      </c>
      <c r="H3448" s="25">
        <f>'101_parsed'!F3448</f>
        <v>0</v>
      </c>
    </row>
    <row r="3449" spans="1:8" x14ac:dyDescent="0.2">
      <c r="A3449" s="25">
        <f>'101_parsed'!A3449</f>
        <v>2443</v>
      </c>
      <c r="B3449" s="33">
        <f>'101_parsed'!B3449</f>
        <v>61911</v>
      </c>
      <c r="C3449" s="25" t="str">
        <f>INDEX(all_banks!O:O,MATCH(A3449,all_banks!H:H,0))</f>
        <v>ПАО "МЕТКОМБАНК" (2443)</v>
      </c>
      <c r="D3449" s="25" t="str">
        <f>INDEX('101_accounts'!B:B,MATCH(B3449,'101_accounts'!A:A,0))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449" s="25">
        <f>'101_parsed'!C3449</f>
        <v>0</v>
      </c>
      <c r="F3449" s="25">
        <f>'101_parsed'!D3449</f>
        <v>0</v>
      </c>
      <c r="G3449" s="25">
        <f>'101_parsed'!E3449</f>
        <v>0</v>
      </c>
      <c r="H3449" s="25">
        <f>'101_parsed'!F3449</f>
        <v>0</v>
      </c>
    </row>
    <row r="3450" spans="1:8" x14ac:dyDescent="0.2">
      <c r="A3450" s="25">
        <f>'101_parsed'!A3450</f>
        <v>2443</v>
      </c>
      <c r="B3450" s="33">
        <f>'101_parsed'!B3450</f>
        <v>61912</v>
      </c>
      <c r="C3450" s="25" t="str">
        <f>INDEX(all_banks!O:O,MATCH(A3450,all_banks!H:H,0))</f>
        <v>ПАО "МЕТКОМБАНК" (2443)</v>
      </c>
      <c r="D3450" s="25" t="str">
        <f>INDEX('101_accounts'!B:B,MATCH(B3450,'101_accounts'!A:A,0))</f>
        <v>61912   П  Резервы на возможные потери</v>
      </c>
      <c r="E3450" s="25">
        <f>'101_parsed'!C3450</f>
        <v>0</v>
      </c>
      <c r="F3450" s="25">
        <f>'101_parsed'!D3450</f>
        <v>0</v>
      </c>
      <c r="G3450" s="25">
        <f>'101_parsed'!E3450</f>
        <v>0</v>
      </c>
      <c r="H3450" s="25">
        <f>'101_parsed'!F3450</f>
        <v>0</v>
      </c>
    </row>
    <row r="3451" spans="1:8" x14ac:dyDescent="0.2">
      <c r="A3451" s="25">
        <f>'101_parsed'!A3451</f>
        <v>2443</v>
      </c>
      <c r="B3451" s="33">
        <f>'101_parsed'!B3451</f>
        <v>62001</v>
      </c>
      <c r="C3451" s="25" t="str">
        <f>INDEX(all_banks!O:O,MATCH(A3451,all_banks!H:H,0))</f>
        <v>ПАО "МЕТКОМБАНК" (2443)</v>
      </c>
      <c r="D3451" s="25" t="str">
        <f>INDEX('101_accounts'!B:B,MATCH(B3451,'101_accounts'!A:A,0))</f>
        <v>62001   A  Долгосрочные активы, предназначенные для продажи</v>
      </c>
      <c r="E3451" s="25">
        <f>'101_parsed'!C3451</f>
        <v>2164</v>
      </c>
      <c r="F3451" s="25">
        <f>'101_parsed'!D3451</f>
        <v>0</v>
      </c>
      <c r="G3451" s="25">
        <f>'101_parsed'!E3451</f>
        <v>2164</v>
      </c>
      <c r="H3451" s="25">
        <f>'101_parsed'!F3451</f>
        <v>0</v>
      </c>
    </row>
    <row r="3452" spans="1:8" x14ac:dyDescent="0.2">
      <c r="A3452" s="25">
        <f>'101_parsed'!A3452</f>
        <v>2443</v>
      </c>
      <c r="B3452" s="33">
        <f>'101_parsed'!B3452</f>
        <v>62002</v>
      </c>
      <c r="C3452" s="25" t="str">
        <f>INDEX(all_banks!O:O,MATCH(A3452,all_banks!H:H,0))</f>
        <v>ПАО "МЕТКОМБАНК" (2443)</v>
      </c>
      <c r="D3452" s="25" t="str">
        <f>INDEX('101_accounts'!B:B,MATCH(B3452,'101_accounts'!A:A,0))</f>
        <v>62002   П  Резервы на возможные потери</v>
      </c>
      <c r="E3452" s="25">
        <f>'101_parsed'!C3452</f>
        <v>0</v>
      </c>
      <c r="F3452" s="25">
        <f>'101_parsed'!D3452</f>
        <v>1623</v>
      </c>
      <c r="G3452" s="25">
        <f>'101_parsed'!E3452</f>
        <v>0</v>
      </c>
      <c r="H3452" s="25">
        <f>'101_parsed'!F3452</f>
        <v>1623</v>
      </c>
    </row>
    <row r="3453" spans="1:8" x14ac:dyDescent="0.2">
      <c r="A3453" s="25">
        <f>'101_parsed'!A3453</f>
        <v>2443</v>
      </c>
      <c r="B3453" s="33">
        <f>'101_parsed'!B3453</f>
        <v>62101</v>
      </c>
      <c r="C3453" s="25" t="str">
        <f>INDEX(all_banks!O:O,MATCH(A3453,all_banks!H:H,0))</f>
        <v>ПАО "МЕТКОМБАНК" (2443)</v>
      </c>
      <c r="D3453" s="25" t="str">
        <f>INDEX('101_accounts'!B:B,MATCH(B3453,'101_accounts'!A:A,0))</f>
        <v>62101   A  Средства труда, полученные по договорам отступного, залога, назначение которых не определено</v>
      </c>
      <c r="E3453" s="25">
        <f>'101_parsed'!C3453</f>
        <v>0</v>
      </c>
      <c r="F3453" s="25">
        <f>'101_parsed'!D3453</f>
        <v>0</v>
      </c>
      <c r="G3453" s="25">
        <f>'101_parsed'!E3453</f>
        <v>0</v>
      </c>
      <c r="H3453" s="25">
        <f>'101_parsed'!F3453</f>
        <v>0</v>
      </c>
    </row>
    <row r="3454" spans="1:8" x14ac:dyDescent="0.2">
      <c r="A3454" s="25">
        <f>'101_parsed'!A3454</f>
        <v>2443</v>
      </c>
      <c r="B3454" s="33">
        <f>'101_parsed'!B3454</f>
        <v>62102</v>
      </c>
      <c r="C3454" s="25" t="str">
        <f>INDEX(all_banks!O:O,MATCH(A3454,all_banks!H:H,0))</f>
        <v>ПАО "МЕТКОМБАНК" (2443)</v>
      </c>
      <c r="D3454" s="25" t="str">
        <f>INDEX('101_accounts'!B:B,MATCH(B3454,'101_accounts'!A:A,0))</f>
        <v>62102   A  Предметы труда, полученные по договорам отступного, залога, назначение которых не определено</v>
      </c>
      <c r="E3454" s="25">
        <f>'101_parsed'!C3454</f>
        <v>0</v>
      </c>
      <c r="F3454" s="25">
        <f>'101_parsed'!D3454</f>
        <v>0</v>
      </c>
      <c r="G3454" s="25">
        <f>'101_parsed'!E3454</f>
        <v>0</v>
      </c>
      <c r="H3454" s="25">
        <f>'101_parsed'!F3454</f>
        <v>0</v>
      </c>
    </row>
    <row r="3455" spans="1:8" x14ac:dyDescent="0.2">
      <c r="A3455" s="25">
        <f>'101_parsed'!A3455</f>
        <v>2443</v>
      </c>
      <c r="B3455" s="33">
        <f>'101_parsed'!B3455</f>
        <v>62103</v>
      </c>
      <c r="C3455" s="25" t="str">
        <f>INDEX(all_banks!O:O,MATCH(A3455,all_banks!H:H,0))</f>
        <v>ПАО "МЕТКОМБАНК" (2443)</v>
      </c>
      <c r="D3455" s="25" t="str">
        <f>INDEX('101_accounts'!B:B,MATCH(B3455,'101_accounts'!A:A,0))</f>
        <v>62103   П  Резервы на возможные потери</v>
      </c>
      <c r="E3455" s="25">
        <f>'101_parsed'!C3455</f>
        <v>0</v>
      </c>
      <c r="F3455" s="25">
        <f>'101_parsed'!D3455</f>
        <v>0</v>
      </c>
      <c r="G3455" s="25">
        <f>'101_parsed'!E3455</f>
        <v>0</v>
      </c>
      <c r="H3455" s="25">
        <f>'101_parsed'!F3455</f>
        <v>0</v>
      </c>
    </row>
    <row r="3456" spans="1:8" x14ac:dyDescent="0.2">
      <c r="A3456" s="25">
        <f>'101_parsed'!A3456</f>
        <v>3337</v>
      </c>
      <c r="B3456" s="33">
        <f>'101_parsed'!B3456</f>
        <v>60401</v>
      </c>
      <c r="C3456" s="25" t="str">
        <f>INDEX(all_banks!O:O,MATCH(A3456,all_banks!H:H,0))</f>
        <v>АО "Мидзухо Банк (Москва)" (3337)</v>
      </c>
      <c r="D3456" s="25" t="str">
        <f>INDEX('101_accounts'!B:B,MATCH(B3456,'101_accounts'!A:A,0))</f>
        <v>60401   A  Основные средства (кроме земли) (c 13.02.2018)_x000D_Категория 1- Здания и сооружения (до 31.12.2002)</v>
      </c>
      <c r="E3456" s="25">
        <f>'101_parsed'!C3456</f>
        <v>81699</v>
      </c>
      <c r="F3456" s="25">
        <f>'101_parsed'!D3456</f>
        <v>0</v>
      </c>
      <c r="G3456" s="25">
        <f>'101_parsed'!E3456</f>
        <v>86790</v>
      </c>
      <c r="H3456" s="25">
        <f>'101_parsed'!F3456</f>
        <v>0</v>
      </c>
    </row>
    <row r="3457" spans="1:8" x14ac:dyDescent="0.2">
      <c r="A3457" s="25">
        <f>'101_parsed'!A3457</f>
        <v>3337</v>
      </c>
      <c r="B3457" s="33">
        <f>'101_parsed'!B3457</f>
        <v>60404</v>
      </c>
      <c r="C3457" s="25" t="str">
        <f>INDEX(all_banks!O:O,MATCH(A3457,all_banks!H:H,0))</f>
        <v>АО "Мидзухо Банк (Москва)" (3337)</v>
      </c>
      <c r="D3457" s="25" t="str">
        <f>INDEX('101_accounts'!B:B,MATCH(B3457,'101_accounts'!A:A,0))</f>
        <v>60404   A  Земля (c 13.02.2018)</v>
      </c>
      <c r="E3457" s="25">
        <f>'101_parsed'!C3457</f>
        <v>0</v>
      </c>
      <c r="F3457" s="25">
        <f>'101_parsed'!D3457</f>
        <v>0</v>
      </c>
      <c r="G3457" s="25">
        <f>'101_parsed'!E3457</f>
        <v>0</v>
      </c>
      <c r="H3457" s="25">
        <f>'101_parsed'!F3457</f>
        <v>0</v>
      </c>
    </row>
    <row r="3458" spans="1:8" x14ac:dyDescent="0.2">
      <c r="A3458" s="25">
        <f>'101_parsed'!A3458</f>
        <v>3337</v>
      </c>
      <c r="B3458" s="33">
        <f>'101_parsed'!B3458</f>
        <v>60405</v>
      </c>
      <c r="C3458" s="25" t="str">
        <f>INDEX(all_banks!O:O,MATCH(A3458,all_banks!H:H,0))</f>
        <v>АО "Мидзухо Банк (Москва)" (3337)</v>
      </c>
      <c r="D3458" s="25" t="str">
        <f>INDEX('101_accounts'!B:B,MATCH(B3458,'101_accounts'!A:A,0))</f>
        <v>60405   П
A (до 31.01.2003)  Резервы на возможные потери (c 13.02.2018)
Долгосрочно арендуемые основные средства (до 31.01.2003)</v>
      </c>
      <c r="E3458" s="25">
        <f>'101_parsed'!C3458</f>
        <v>0</v>
      </c>
      <c r="F3458" s="25">
        <f>'101_parsed'!D3458</f>
        <v>0</v>
      </c>
      <c r="G3458" s="25">
        <f>'101_parsed'!E3458</f>
        <v>0</v>
      </c>
      <c r="H3458" s="25">
        <f>'101_parsed'!F3458</f>
        <v>0</v>
      </c>
    </row>
    <row r="3459" spans="1:8" x14ac:dyDescent="0.2">
      <c r="A3459" s="25">
        <f>'101_parsed'!A3459</f>
        <v>3337</v>
      </c>
      <c r="B3459" s="33">
        <f>'101_parsed'!B3459</f>
        <v>60414</v>
      </c>
      <c r="C3459" s="25" t="str">
        <f>INDEX(all_banks!O:O,MATCH(A3459,all_banks!H:H,0))</f>
        <v>АО "Мидзухо Банк (Москва)" (3337)</v>
      </c>
      <c r="D3459" s="25" t="str">
        <f>INDEX('101_accounts'!B:B,MATCH(B3459,'101_accounts'!A:A,0))</f>
        <v>60414   П  Амортизация основных средств (кроме земли) (c 13.02.2018)</v>
      </c>
      <c r="E3459" s="25">
        <f>'101_parsed'!C3459</f>
        <v>0</v>
      </c>
      <c r="F3459" s="25">
        <f>'101_parsed'!D3459</f>
        <v>69794</v>
      </c>
      <c r="G3459" s="25">
        <f>'101_parsed'!E3459</f>
        <v>0</v>
      </c>
      <c r="H3459" s="25">
        <f>'101_parsed'!F3459</f>
        <v>73021</v>
      </c>
    </row>
    <row r="3460" spans="1:8" x14ac:dyDescent="0.2">
      <c r="A3460" s="25">
        <f>'101_parsed'!A3460</f>
        <v>3337</v>
      </c>
      <c r="B3460" s="33">
        <f>'101_parsed'!B3460</f>
        <v>60415</v>
      </c>
      <c r="C3460" s="25" t="str">
        <f>INDEX(all_banks!O:O,MATCH(A3460,all_banks!H:H,0))</f>
        <v>АО "Мидзухо Банк (Москва)" (3337)</v>
      </c>
      <c r="D3460" s="25" t="str">
        <f>INDEX('101_accounts'!B:B,MATCH(B3460,'101_accounts'!A:A,0))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460" s="25">
        <f>'101_parsed'!C3460</f>
        <v>5892</v>
      </c>
      <c r="F3460" s="25">
        <f>'101_parsed'!D3460</f>
        <v>0</v>
      </c>
      <c r="G3460" s="25">
        <f>'101_parsed'!E3460</f>
        <v>0</v>
      </c>
      <c r="H3460" s="25">
        <f>'101_parsed'!F3460</f>
        <v>0</v>
      </c>
    </row>
    <row r="3461" spans="1:8" x14ac:dyDescent="0.2">
      <c r="A3461" s="25">
        <f>'101_parsed'!A3461</f>
        <v>3337</v>
      </c>
      <c r="B3461" s="33">
        <f>'101_parsed'!B3461</f>
        <v>61901</v>
      </c>
      <c r="C3461" s="25" t="str">
        <f>INDEX(all_banks!O:O,MATCH(A3461,all_banks!H:H,0))</f>
        <v>АО "Мидзухо Банк (Москва)" (3337)</v>
      </c>
      <c r="D3461" s="25" t="str">
        <f>INDEX('101_accounts'!B:B,MATCH(B3461,'101_accounts'!A:A,0))</f>
        <v>61901   A  Земля, временно неиспользуемая в основной деятельности</v>
      </c>
      <c r="E3461" s="25">
        <f>'101_parsed'!C3461</f>
        <v>0</v>
      </c>
      <c r="F3461" s="25">
        <f>'101_parsed'!D3461</f>
        <v>0</v>
      </c>
      <c r="G3461" s="25">
        <f>'101_parsed'!E3461</f>
        <v>0</v>
      </c>
      <c r="H3461" s="25">
        <f>'101_parsed'!F3461</f>
        <v>0</v>
      </c>
    </row>
    <row r="3462" spans="1:8" x14ac:dyDescent="0.2">
      <c r="A3462" s="25">
        <f>'101_parsed'!A3462</f>
        <v>3337</v>
      </c>
      <c r="B3462" s="33">
        <f>'101_parsed'!B3462</f>
        <v>61902</v>
      </c>
      <c r="C3462" s="25" t="str">
        <f>INDEX(all_banks!O:O,MATCH(A3462,all_banks!H:H,0))</f>
        <v>АО "Мидзухо Банк (Москва)" (3337)</v>
      </c>
      <c r="D3462" s="25" t="str">
        <f>INDEX('101_accounts'!B:B,MATCH(B3462,'101_accounts'!A:A,0))</f>
        <v>61902   A  Земля, временно неиспользуемая в основной деятельности, переданная в аренду</v>
      </c>
      <c r="E3462" s="25">
        <f>'101_parsed'!C3462</f>
        <v>0</v>
      </c>
      <c r="F3462" s="25">
        <f>'101_parsed'!D3462</f>
        <v>0</v>
      </c>
      <c r="G3462" s="25">
        <f>'101_parsed'!E3462</f>
        <v>0</v>
      </c>
      <c r="H3462" s="25">
        <f>'101_parsed'!F3462</f>
        <v>0</v>
      </c>
    </row>
    <row r="3463" spans="1:8" x14ac:dyDescent="0.2">
      <c r="A3463" s="25">
        <f>'101_parsed'!A3463</f>
        <v>3337</v>
      </c>
      <c r="B3463" s="33">
        <f>'101_parsed'!B3463</f>
        <v>61903</v>
      </c>
      <c r="C3463" s="25" t="str">
        <f>INDEX(all_banks!O:O,MATCH(A3463,all_banks!H:H,0))</f>
        <v>АО "Мидзухо Банк (Москва)" (3337)</v>
      </c>
      <c r="D3463" s="25" t="str">
        <f>INDEX('101_accounts'!B:B,MATCH(B3463,'101_accounts'!A:A,0))</f>
        <v>61903   A  Недвижимость (кроме земли), временно неиспользуемая в основной деятельности</v>
      </c>
      <c r="E3463" s="25">
        <f>'101_parsed'!C3463</f>
        <v>0</v>
      </c>
      <c r="F3463" s="25">
        <f>'101_parsed'!D3463</f>
        <v>0</v>
      </c>
      <c r="G3463" s="25">
        <f>'101_parsed'!E3463</f>
        <v>0</v>
      </c>
      <c r="H3463" s="25">
        <f>'101_parsed'!F3463</f>
        <v>0</v>
      </c>
    </row>
    <row r="3464" spans="1:8" x14ac:dyDescent="0.2">
      <c r="A3464" s="25">
        <f>'101_parsed'!A3464</f>
        <v>3337</v>
      </c>
      <c r="B3464" s="33">
        <f>'101_parsed'!B3464</f>
        <v>61904</v>
      </c>
      <c r="C3464" s="25" t="str">
        <f>INDEX(all_banks!O:O,MATCH(A3464,all_banks!H:H,0))</f>
        <v>АО "Мидзухо Банк (Москва)" (3337)</v>
      </c>
      <c r="D3464" s="25" t="str">
        <f>INDEX('101_accounts'!B:B,MATCH(B3464,'101_accounts'!A:A,0))</f>
        <v>61904   A  Недвижимость (кроме земли), временно неиспользуемая в основной деятельности, переданная в аренду</v>
      </c>
      <c r="E3464" s="25">
        <f>'101_parsed'!C3464</f>
        <v>0</v>
      </c>
      <c r="F3464" s="25">
        <f>'101_parsed'!D3464</f>
        <v>0</v>
      </c>
      <c r="G3464" s="25">
        <f>'101_parsed'!E3464</f>
        <v>0</v>
      </c>
      <c r="H3464" s="25">
        <f>'101_parsed'!F3464</f>
        <v>0</v>
      </c>
    </row>
    <row r="3465" spans="1:8" x14ac:dyDescent="0.2">
      <c r="A3465" s="25">
        <f>'101_parsed'!A3465</f>
        <v>3337</v>
      </c>
      <c r="B3465" s="33">
        <f>'101_parsed'!B3465</f>
        <v>61905</v>
      </c>
      <c r="C3465" s="25" t="str">
        <f>INDEX(all_banks!O:O,MATCH(A3465,all_banks!H:H,0))</f>
        <v>АО "Мидзухо Банк (Москва)" (3337)</v>
      </c>
      <c r="D3465" s="25" t="str">
        <f>INDEX('101_accounts'!B:B,MATCH(B3465,'101_accounts'!A:A,0))</f>
        <v>61905   A  Земля, временно неиспользуемая в основной деятельности, учитываемая по справедливой стоимости</v>
      </c>
      <c r="E3465" s="25">
        <f>'101_parsed'!C3465</f>
        <v>0</v>
      </c>
      <c r="F3465" s="25">
        <f>'101_parsed'!D3465</f>
        <v>0</v>
      </c>
      <c r="G3465" s="25">
        <f>'101_parsed'!E3465</f>
        <v>0</v>
      </c>
      <c r="H3465" s="25">
        <f>'101_parsed'!F3465</f>
        <v>0</v>
      </c>
    </row>
    <row r="3466" spans="1:8" x14ac:dyDescent="0.2">
      <c r="A3466" s="25">
        <f>'101_parsed'!A3466</f>
        <v>3337</v>
      </c>
      <c r="B3466" s="33">
        <f>'101_parsed'!B3466</f>
        <v>61906</v>
      </c>
      <c r="C3466" s="25" t="str">
        <f>INDEX(all_banks!O:O,MATCH(A3466,all_banks!H:H,0))</f>
        <v>АО "Мидзухо Банк (Москва)" (3337)</v>
      </c>
      <c r="D3466" s="25" t="str">
        <f>INDEX('101_accounts'!B:B,MATCH(B3466,'101_accounts'!A:A,0))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466" s="25">
        <f>'101_parsed'!C3466</f>
        <v>0</v>
      </c>
      <c r="F3466" s="25">
        <f>'101_parsed'!D3466</f>
        <v>0</v>
      </c>
      <c r="G3466" s="25">
        <f>'101_parsed'!E3466</f>
        <v>0</v>
      </c>
      <c r="H3466" s="25">
        <f>'101_parsed'!F3466</f>
        <v>0</v>
      </c>
    </row>
    <row r="3467" spans="1:8" x14ac:dyDescent="0.2">
      <c r="A3467" s="25">
        <f>'101_parsed'!A3467</f>
        <v>3337</v>
      </c>
      <c r="B3467" s="33">
        <f>'101_parsed'!B3467</f>
        <v>61907</v>
      </c>
      <c r="C3467" s="25" t="str">
        <f>INDEX(all_banks!O:O,MATCH(A3467,all_banks!H:H,0))</f>
        <v>АО "Мидзухо Банк (Москва)" (3337)</v>
      </c>
      <c r="D3467" s="25" t="str">
        <f>INDEX('101_accounts'!B:B,MATCH(B3467,'101_accounts'!A:A,0))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467" s="25">
        <f>'101_parsed'!C3467</f>
        <v>0</v>
      </c>
      <c r="F3467" s="25">
        <f>'101_parsed'!D3467</f>
        <v>0</v>
      </c>
      <c r="G3467" s="25">
        <f>'101_parsed'!E3467</f>
        <v>0</v>
      </c>
      <c r="H3467" s="25">
        <f>'101_parsed'!F3467</f>
        <v>0</v>
      </c>
    </row>
    <row r="3468" spans="1:8" x14ac:dyDescent="0.2">
      <c r="A3468" s="25">
        <f>'101_parsed'!A3468</f>
        <v>3337</v>
      </c>
      <c r="B3468" s="33">
        <f>'101_parsed'!B3468</f>
        <v>61908</v>
      </c>
      <c r="C3468" s="25" t="str">
        <f>INDEX(all_banks!O:O,MATCH(A3468,all_banks!H:H,0))</f>
        <v>АО "Мидзухо Банк (Москва)" (3337)</v>
      </c>
      <c r="D3468" s="25" t="str">
        <f>INDEX('101_accounts'!B:B,MATCH(B3468,'101_accounts'!A:A,0))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468" s="25">
        <f>'101_parsed'!C3468</f>
        <v>0</v>
      </c>
      <c r="F3468" s="25">
        <f>'101_parsed'!D3468</f>
        <v>0</v>
      </c>
      <c r="G3468" s="25">
        <f>'101_parsed'!E3468</f>
        <v>0</v>
      </c>
      <c r="H3468" s="25">
        <f>'101_parsed'!F3468</f>
        <v>0</v>
      </c>
    </row>
    <row r="3469" spans="1:8" x14ac:dyDescent="0.2">
      <c r="A3469" s="25">
        <f>'101_parsed'!A3469</f>
        <v>3337</v>
      </c>
      <c r="B3469" s="33">
        <f>'101_parsed'!B3469</f>
        <v>61909</v>
      </c>
      <c r="C3469" s="25" t="str">
        <f>INDEX(all_banks!O:O,MATCH(A3469,all_banks!H:H,0))</f>
        <v>АО "Мидзухо Банк (Москва)" (3337)</v>
      </c>
      <c r="D3469" s="25" t="str">
        <f>INDEX('101_accounts'!B:B,MATCH(B3469,'101_accounts'!A:A,0))</f>
        <v>61909   П  Амортизация недвижимости (кроме земли), временно неиспользуемой в основной деятельности</v>
      </c>
      <c r="E3469" s="25">
        <f>'101_parsed'!C3469</f>
        <v>0</v>
      </c>
      <c r="F3469" s="25">
        <f>'101_parsed'!D3469</f>
        <v>0</v>
      </c>
      <c r="G3469" s="25">
        <f>'101_parsed'!E3469</f>
        <v>0</v>
      </c>
      <c r="H3469" s="25">
        <f>'101_parsed'!F3469</f>
        <v>0</v>
      </c>
    </row>
    <row r="3470" spans="1:8" x14ac:dyDescent="0.2">
      <c r="A3470" s="25">
        <f>'101_parsed'!A3470</f>
        <v>3337</v>
      </c>
      <c r="B3470" s="33">
        <f>'101_parsed'!B3470</f>
        <v>61910</v>
      </c>
      <c r="C3470" s="25" t="str">
        <f>INDEX(all_banks!O:O,MATCH(A3470,all_banks!H:H,0))</f>
        <v>АО "Мидзухо Банк (Москва)" (3337)</v>
      </c>
      <c r="D3470" s="25" t="str">
        <f>INDEX('101_accounts'!B:B,MATCH(B3470,'101_accounts'!A:A,0))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470" s="25">
        <f>'101_parsed'!C3470</f>
        <v>0</v>
      </c>
      <c r="F3470" s="25">
        <f>'101_parsed'!D3470</f>
        <v>0</v>
      </c>
      <c r="G3470" s="25">
        <f>'101_parsed'!E3470</f>
        <v>0</v>
      </c>
      <c r="H3470" s="25">
        <f>'101_parsed'!F3470</f>
        <v>0</v>
      </c>
    </row>
    <row r="3471" spans="1:8" x14ac:dyDescent="0.2">
      <c r="A3471" s="25">
        <f>'101_parsed'!A3471</f>
        <v>3337</v>
      </c>
      <c r="B3471" s="33">
        <f>'101_parsed'!B3471</f>
        <v>61911</v>
      </c>
      <c r="C3471" s="25" t="str">
        <f>INDEX(all_banks!O:O,MATCH(A3471,all_banks!H:H,0))</f>
        <v>АО "Мидзухо Банк (Москва)" (3337)</v>
      </c>
      <c r="D3471" s="25" t="str">
        <f>INDEX('101_accounts'!B:B,MATCH(B3471,'101_accounts'!A:A,0))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471" s="25">
        <f>'101_parsed'!C3471</f>
        <v>0</v>
      </c>
      <c r="F3471" s="25">
        <f>'101_parsed'!D3471</f>
        <v>0</v>
      </c>
      <c r="G3471" s="25">
        <f>'101_parsed'!E3471</f>
        <v>0</v>
      </c>
      <c r="H3471" s="25">
        <f>'101_parsed'!F3471</f>
        <v>0</v>
      </c>
    </row>
    <row r="3472" spans="1:8" x14ac:dyDescent="0.2">
      <c r="A3472" s="25">
        <f>'101_parsed'!A3472</f>
        <v>3337</v>
      </c>
      <c r="B3472" s="33">
        <f>'101_parsed'!B3472</f>
        <v>61912</v>
      </c>
      <c r="C3472" s="25" t="str">
        <f>INDEX(all_banks!O:O,MATCH(A3472,all_banks!H:H,0))</f>
        <v>АО "Мидзухо Банк (Москва)" (3337)</v>
      </c>
      <c r="D3472" s="25" t="str">
        <f>INDEX('101_accounts'!B:B,MATCH(B3472,'101_accounts'!A:A,0))</f>
        <v>61912   П  Резервы на возможные потери</v>
      </c>
      <c r="E3472" s="25">
        <f>'101_parsed'!C3472</f>
        <v>0</v>
      </c>
      <c r="F3472" s="25">
        <f>'101_parsed'!D3472</f>
        <v>0</v>
      </c>
      <c r="G3472" s="25">
        <f>'101_parsed'!E3472</f>
        <v>0</v>
      </c>
      <c r="H3472" s="25">
        <f>'101_parsed'!F3472</f>
        <v>0</v>
      </c>
    </row>
    <row r="3473" spans="1:8" x14ac:dyDescent="0.2">
      <c r="A3473" s="25">
        <f>'101_parsed'!A3473</f>
        <v>3337</v>
      </c>
      <c r="B3473" s="33">
        <f>'101_parsed'!B3473</f>
        <v>62001</v>
      </c>
      <c r="C3473" s="25" t="str">
        <f>INDEX(all_banks!O:O,MATCH(A3473,all_banks!H:H,0))</f>
        <v>АО "Мидзухо Банк (Москва)" (3337)</v>
      </c>
      <c r="D3473" s="25" t="str">
        <f>INDEX('101_accounts'!B:B,MATCH(B3473,'101_accounts'!A:A,0))</f>
        <v>62001   A  Долгосрочные активы, предназначенные для продажи</v>
      </c>
      <c r="E3473" s="25">
        <f>'101_parsed'!C3473</f>
        <v>0</v>
      </c>
      <c r="F3473" s="25">
        <f>'101_parsed'!D3473</f>
        <v>0</v>
      </c>
      <c r="G3473" s="25">
        <f>'101_parsed'!E3473</f>
        <v>0</v>
      </c>
      <c r="H3473" s="25">
        <f>'101_parsed'!F3473</f>
        <v>0</v>
      </c>
    </row>
    <row r="3474" spans="1:8" x14ac:dyDescent="0.2">
      <c r="A3474" s="25">
        <f>'101_parsed'!A3474</f>
        <v>3337</v>
      </c>
      <c r="B3474" s="33">
        <f>'101_parsed'!B3474</f>
        <v>62002</v>
      </c>
      <c r="C3474" s="25" t="str">
        <f>INDEX(all_banks!O:O,MATCH(A3474,all_banks!H:H,0))</f>
        <v>АО "Мидзухо Банк (Москва)" (3337)</v>
      </c>
      <c r="D3474" s="25" t="str">
        <f>INDEX('101_accounts'!B:B,MATCH(B3474,'101_accounts'!A:A,0))</f>
        <v>62002   П  Резервы на возможные потери</v>
      </c>
      <c r="E3474" s="25">
        <f>'101_parsed'!C3474</f>
        <v>0</v>
      </c>
      <c r="F3474" s="25">
        <f>'101_parsed'!D3474</f>
        <v>0</v>
      </c>
      <c r="G3474" s="25">
        <f>'101_parsed'!E3474</f>
        <v>0</v>
      </c>
      <c r="H3474" s="25">
        <f>'101_parsed'!F3474</f>
        <v>0</v>
      </c>
    </row>
    <row r="3475" spans="1:8" x14ac:dyDescent="0.2">
      <c r="A3475" s="25">
        <f>'101_parsed'!A3475</f>
        <v>3337</v>
      </c>
      <c r="B3475" s="33">
        <f>'101_parsed'!B3475</f>
        <v>62101</v>
      </c>
      <c r="C3475" s="25" t="str">
        <f>INDEX(all_banks!O:O,MATCH(A3475,all_banks!H:H,0))</f>
        <v>АО "Мидзухо Банк (Москва)" (3337)</v>
      </c>
      <c r="D3475" s="25" t="str">
        <f>INDEX('101_accounts'!B:B,MATCH(B3475,'101_accounts'!A:A,0))</f>
        <v>62101   A  Средства труда, полученные по договорам отступного, залога, назначение которых не определено</v>
      </c>
      <c r="E3475" s="25">
        <f>'101_parsed'!C3475</f>
        <v>0</v>
      </c>
      <c r="F3475" s="25">
        <f>'101_parsed'!D3475</f>
        <v>0</v>
      </c>
      <c r="G3475" s="25">
        <f>'101_parsed'!E3475</f>
        <v>0</v>
      </c>
      <c r="H3475" s="25">
        <f>'101_parsed'!F3475</f>
        <v>0</v>
      </c>
    </row>
    <row r="3476" spans="1:8" x14ac:dyDescent="0.2">
      <c r="A3476" s="25">
        <f>'101_parsed'!A3476</f>
        <v>3337</v>
      </c>
      <c r="B3476" s="33">
        <f>'101_parsed'!B3476</f>
        <v>62102</v>
      </c>
      <c r="C3476" s="25" t="str">
        <f>INDEX(all_banks!O:O,MATCH(A3476,all_banks!H:H,0))</f>
        <v>АО "Мидзухо Банк (Москва)" (3337)</v>
      </c>
      <c r="D3476" s="25" t="str">
        <f>INDEX('101_accounts'!B:B,MATCH(B3476,'101_accounts'!A:A,0))</f>
        <v>62102   A  Предметы труда, полученные по договорам отступного, залога, назначение которых не определено</v>
      </c>
      <c r="E3476" s="25">
        <f>'101_parsed'!C3476</f>
        <v>0</v>
      </c>
      <c r="F3476" s="25">
        <f>'101_parsed'!D3476</f>
        <v>0</v>
      </c>
      <c r="G3476" s="25">
        <f>'101_parsed'!E3476</f>
        <v>0</v>
      </c>
      <c r="H3476" s="25">
        <f>'101_parsed'!F3476</f>
        <v>0</v>
      </c>
    </row>
    <row r="3477" spans="1:8" x14ac:dyDescent="0.2">
      <c r="A3477" s="25">
        <f>'101_parsed'!A3477</f>
        <v>3337</v>
      </c>
      <c r="B3477" s="33">
        <f>'101_parsed'!B3477</f>
        <v>62103</v>
      </c>
      <c r="C3477" s="25" t="str">
        <f>INDEX(all_banks!O:O,MATCH(A3477,all_banks!H:H,0))</f>
        <v>АО "Мидзухо Банк (Москва)" (3337)</v>
      </c>
      <c r="D3477" s="25" t="str">
        <f>INDEX('101_accounts'!B:B,MATCH(B3477,'101_accounts'!A:A,0))</f>
        <v>62103   П  Резервы на возможные потери</v>
      </c>
      <c r="E3477" s="25">
        <f>'101_parsed'!C3477</f>
        <v>0</v>
      </c>
      <c r="F3477" s="25">
        <f>'101_parsed'!D3477</f>
        <v>0</v>
      </c>
      <c r="G3477" s="25">
        <f>'101_parsed'!E3477</f>
        <v>0</v>
      </c>
      <c r="H3477" s="25">
        <f>'101_parsed'!F3477</f>
        <v>0</v>
      </c>
    </row>
    <row r="3478" spans="1:8" x14ac:dyDescent="0.2">
      <c r="A3478" s="25">
        <f>'101_parsed'!A3478</f>
        <v>3396</v>
      </c>
      <c r="B3478" s="33">
        <f>'101_parsed'!B3478</f>
        <v>60401</v>
      </c>
      <c r="C3478" s="25" t="str">
        <f>INDEX(all_banks!O:O,MATCH(A3478,all_banks!H:H,0))</f>
        <v>АО "МБ Банк" (3396)</v>
      </c>
      <c r="D3478" s="25" t="str">
        <f>INDEX('101_accounts'!B:B,MATCH(B3478,'101_accounts'!A:A,0))</f>
        <v>60401   A  Основные средства (кроме земли) (c 13.02.2018)_x000D_Категория 1- Здания и сооружения (до 31.12.2002)</v>
      </c>
      <c r="E3478" s="25">
        <f>'101_parsed'!C3478</f>
        <v>0</v>
      </c>
      <c r="F3478" s="25">
        <f>'101_parsed'!D3478</f>
        <v>0</v>
      </c>
      <c r="G3478" s="25">
        <f>'101_parsed'!E3478</f>
        <v>0</v>
      </c>
      <c r="H3478" s="25">
        <f>'101_parsed'!F3478</f>
        <v>0</v>
      </c>
    </row>
    <row r="3479" spans="1:8" x14ac:dyDescent="0.2">
      <c r="A3479" s="25">
        <f>'101_parsed'!A3479</f>
        <v>3396</v>
      </c>
      <c r="B3479" s="33">
        <f>'101_parsed'!B3479</f>
        <v>60404</v>
      </c>
      <c r="C3479" s="25" t="str">
        <f>INDEX(all_banks!O:O,MATCH(A3479,all_banks!H:H,0))</f>
        <v>АО "МБ Банк" (3396)</v>
      </c>
      <c r="D3479" s="25" t="str">
        <f>INDEX('101_accounts'!B:B,MATCH(B3479,'101_accounts'!A:A,0))</f>
        <v>60404   A  Земля (c 13.02.2018)</v>
      </c>
      <c r="E3479" s="25">
        <f>'101_parsed'!C3479</f>
        <v>0</v>
      </c>
      <c r="F3479" s="25">
        <f>'101_parsed'!D3479</f>
        <v>0</v>
      </c>
      <c r="G3479" s="25">
        <f>'101_parsed'!E3479</f>
        <v>0</v>
      </c>
      <c r="H3479" s="25">
        <f>'101_parsed'!F3479</f>
        <v>0</v>
      </c>
    </row>
    <row r="3480" spans="1:8" x14ac:dyDescent="0.2">
      <c r="A3480" s="25">
        <f>'101_parsed'!A3480</f>
        <v>3396</v>
      </c>
      <c r="B3480" s="33">
        <f>'101_parsed'!B3480</f>
        <v>60405</v>
      </c>
      <c r="C3480" s="25" t="str">
        <f>INDEX(all_banks!O:O,MATCH(A3480,all_banks!H:H,0))</f>
        <v>АО "МБ Банк" (3396)</v>
      </c>
      <c r="D3480" s="25" t="str">
        <f>INDEX('101_accounts'!B:B,MATCH(B3480,'101_accounts'!A:A,0))</f>
        <v>60405   П
A (до 31.01.2003)  Резервы на возможные потери (c 13.02.2018)
Долгосрочно арендуемые основные средства (до 31.01.2003)</v>
      </c>
      <c r="E3480" s="25">
        <f>'101_parsed'!C3480</f>
        <v>0</v>
      </c>
      <c r="F3480" s="25">
        <f>'101_parsed'!D3480</f>
        <v>0</v>
      </c>
      <c r="G3480" s="25">
        <f>'101_parsed'!E3480</f>
        <v>0</v>
      </c>
      <c r="H3480" s="25">
        <f>'101_parsed'!F3480</f>
        <v>0</v>
      </c>
    </row>
    <row r="3481" spans="1:8" x14ac:dyDescent="0.2">
      <c r="A3481" s="25">
        <f>'101_parsed'!A3481</f>
        <v>3396</v>
      </c>
      <c r="B3481" s="33">
        <f>'101_parsed'!B3481</f>
        <v>60414</v>
      </c>
      <c r="C3481" s="25" t="str">
        <f>INDEX(all_banks!O:O,MATCH(A3481,all_banks!H:H,0))</f>
        <v>АО "МБ Банк" (3396)</v>
      </c>
      <c r="D3481" s="25" t="str">
        <f>INDEX('101_accounts'!B:B,MATCH(B3481,'101_accounts'!A:A,0))</f>
        <v>60414   П  Амортизация основных средств (кроме земли) (c 13.02.2018)</v>
      </c>
      <c r="E3481" s="25">
        <f>'101_parsed'!C3481</f>
        <v>0</v>
      </c>
      <c r="F3481" s="25">
        <f>'101_parsed'!D3481</f>
        <v>0</v>
      </c>
      <c r="G3481" s="25">
        <f>'101_parsed'!E3481</f>
        <v>0</v>
      </c>
      <c r="H3481" s="25">
        <f>'101_parsed'!F3481</f>
        <v>0</v>
      </c>
    </row>
    <row r="3482" spans="1:8" x14ac:dyDescent="0.2">
      <c r="A3482" s="25">
        <f>'101_parsed'!A3482</f>
        <v>3396</v>
      </c>
      <c r="B3482" s="33">
        <f>'101_parsed'!B3482</f>
        <v>60415</v>
      </c>
      <c r="C3482" s="25" t="str">
        <f>INDEX(all_banks!O:O,MATCH(A3482,all_banks!H:H,0))</f>
        <v>АО "МБ Банк" (3396)</v>
      </c>
      <c r="D3482" s="25" t="str">
        <f>INDEX('101_accounts'!B:B,MATCH(B3482,'101_accounts'!A:A,0))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482" s="25">
        <f>'101_parsed'!C3482</f>
        <v>0</v>
      </c>
      <c r="F3482" s="25">
        <f>'101_parsed'!D3482</f>
        <v>0</v>
      </c>
      <c r="G3482" s="25">
        <f>'101_parsed'!E3482</f>
        <v>0</v>
      </c>
      <c r="H3482" s="25">
        <f>'101_parsed'!F3482</f>
        <v>0</v>
      </c>
    </row>
    <row r="3483" spans="1:8" x14ac:dyDescent="0.2">
      <c r="A3483" s="25">
        <f>'101_parsed'!A3483</f>
        <v>3396</v>
      </c>
      <c r="B3483" s="33">
        <f>'101_parsed'!B3483</f>
        <v>61901</v>
      </c>
      <c r="C3483" s="25" t="str">
        <f>INDEX(all_banks!O:O,MATCH(A3483,all_banks!H:H,0))</f>
        <v>АО "МБ Банк" (3396)</v>
      </c>
      <c r="D3483" s="25" t="str">
        <f>INDEX('101_accounts'!B:B,MATCH(B3483,'101_accounts'!A:A,0))</f>
        <v>61901   A  Земля, временно неиспользуемая в основной деятельности</v>
      </c>
      <c r="E3483" s="25">
        <f>'101_parsed'!C3483</f>
        <v>0</v>
      </c>
      <c r="F3483" s="25">
        <f>'101_parsed'!D3483</f>
        <v>0</v>
      </c>
      <c r="G3483" s="25">
        <f>'101_parsed'!E3483</f>
        <v>0</v>
      </c>
      <c r="H3483" s="25">
        <f>'101_parsed'!F3483</f>
        <v>0</v>
      </c>
    </row>
    <row r="3484" spans="1:8" x14ac:dyDescent="0.2">
      <c r="A3484" s="25">
        <f>'101_parsed'!A3484</f>
        <v>3396</v>
      </c>
      <c r="B3484" s="33">
        <f>'101_parsed'!B3484</f>
        <v>61902</v>
      </c>
      <c r="C3484" s="25" t="str">
        <f>INDEX(all_banks!O:O,MATCH(A3484,all_banks!H:H,0))</f>
        <v>АО "МБ Банк" (3396)</v>
      </c>
      <c r="D3484" s="25" t="str">
        <f>INDEX('101_accounts'!B:B,MATCH(B3484,'101_accounts'!A:A,0))</f>
        <v>61902   A  Земля, временно неиспользуемая в основной деятельности, переданная в аренду</v>
      </c>
      <c r="E3484" s="25">
        <f>'101_parsed'!C3484</f>
        <v>0</v>
      </c>
      <c r="F3484" s="25">
        <f>'101_parsed'!D3484</f>
        <v>0</v>
      </c>
      <c r="G3484" s="25">
        <f>'101_parsed'!E3484</f>
        <v>0</v>
      </c>
      <c r="H3484" s="25">
        <f>'101_parsed'!F3484</f>
        <v>0</v>
      </c>
    </row>
    <row r="3485" spans="1:8" x14ac:dyDescent="0.2">
      <c r="A3485" s="25">
        <f>'101_parsed'!A3485</f>
        <v>3396</v>
      </c>
      <c r="B3485" s="33">
        <f>'101_parsed'!B3485</f>
        <v>61903</v>
      </c>
      <c r="C3485" s="25" t="str">
        <f>INDEX(all_banks!O:O,MATCH(A3485,all_banks!H:H,0))</f>
        <v>АО "МБ Банк" (3396)</v>
      </c>
      <c r="D3485" s="25" t="str">
        <f>INDEX('101_accounts'!B:B,MATCH(B3485,'101_accounts'!A:A,0))</f>
        <v>61903   A  Недвижимость (кроме земли), временно неиспользуемая в основной деятельности</v>
      </c>
      <c r="E3485" s="25">
        <f>'101_parsed'!C3485</f>
        <v>0</v>
      </c>
      <c r="F3485" s="25">
        <f>'101_parsed'!D3485</f>
        <v>0</v>
      </c>
      <c r="G3485" s="25">
        <f>'101_parsed'!E3485</f>
        <v>0</v>
      </c>
      <c r="H3485" s="25">
        <f>'101_parsed'!F3485</f>
        <v>0</v>
      </c>
    </row>
    <row r="3486" spans="1:8" x14ac:dyDescent="0.2">
      <c r="A3486" s="25">
        <f>'101_parsed'!A3486</f>
        <v>3396</v>
      </c>
      <c r="B3486" s="33">
        <f>'101_parsed'!B3486</f>
        <v>61904</v>
      </c>
      <c r="C3486" s="25" t="str">
        <f>INDEX(all_banks!O:O,MATCH(A3486,all_banks!H:H,0))</f>
        <v>АО "МБ Банк" (3396)</v>
      </c>
      <c r="D3486" s="25" t="str">
        <f>INDEX('101_accounts'!B:B,MATCH(B3486,'101_accounts'!A:A,0))</f>
        <v>61904   A  Недвижимость (кроме земли), временно неиспользуемая в основной деятельности, переданная в аренду</v>
      </c>
      <c r="E3486" s="25">
        <f>'101_parsed'!C3486</f>
        <v>0</v>
      </c>
      <c r="F3486" s="25">
        <f>'101_parsed'!D3486</f>
        <v>0</v>
      </c>
      <c r="G3486" s="25">
        <f>'101_parsed'!E3486</f>
        <v>0</v>
      </c>
      <c r="H3486" s="25">
        <f>'101_parsed'!F3486</f>
        <v>0</v>
      </c>
    </row>
    <row r="3487" spans="1:8" x14ac:dyDescent="0.2">
      <c r="A3487" s="25">
        <f>'101_parsed'!A3487</f>
        <v>3396</v>
      </c>
      <c r="B3487" s="33">
        <f>'101_parsed'!B3487</f>
        <v>61905</v>
      </c>
      <c r="C3487" s="25" t="str">
        <f>INDEX(all_banks!O:O,MATCH(A3487,all_banks!H:H,0))</f>
        <v>АО "МБ Банк" (3396)</v>
      </c>
      <c r="D3487" s="25" t="str">
        <f>INDEX('101_accounts'!B:B,MATCH(B3487,'101_accounts'!A:A,0))</f>
        <v>61905   A  Земля, временно неиспользуемая в основной деятельности, учитываемая по справедливой стоимости</v>
      </c>
      <c r="E3487" s="25">
        <f>'101_parsed'!C3487</f>
        <v>0</v>
      </c>
      <c r="F3487" s="25">
        <f>'101_parsed'!D3487</f>
        <v>0</v>
      </c>
      <c r="G3487" s="25">
        <f>'101_parsed'!E3487</f>
        <v>0</v>
      </c>
      <c r="H3487" s="25">
        <f>'101_parsed'!F3487</f>
        <v>0</v>
      </c>
    </row>
    <row r="3488" spans="1:8" x14ac:dyDescent="0.2">
      <c r="A3488" s="25">
        <f>'101_parsed'!A3488</f>
        <v>3396</v>
      </c>
      <c r="B3488" s="33">
        <f>'101_parsed'!B3488</f>
        <v>61906</v>
      </c>
      <c r="C3488" s="25" t="str">
        <f>INDEX(all_banks!O:O,MATCH(A3488,all_banks!H:H,0))</f>
        <v>АО "МБ Банк" (3396)</v>
      </c>
      <c r="D3488" s="25" t="str">
        <f>INDEX('101_accounts'!B:B,MATCH(B3488,'101_accounts'!A:A,0))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488" s="25">
        <f>'101_parsed'!C3488</f>
        <v>0</v>
      </c>
      <c r="F3488" s="25">
        <f>'101_parsed'!D3488</f>
        <v>0</v>
      </c>
      <c r="G3488" s="25">
        <f>'101_parsed'!E3488</f>
        <v>0</v>
      </c>
      <c r="H3488" s="25">
        <f>'101_parsed'!F3488</f>
        <v>0</v>
      </c>
    </row>
    <row r="3489" spans="1:8" x14ac:dyDescent="0.2">
      <c r="A3489" s="25">
        <f>'101_parsed'!A3489</f>
        <v>3396</v>
      </c>
      <c r="B3489" s="33">
        <f>'101_parsed'!B3489</f>
        <v>61907</v>
      </c>
      <c r="C3489" s="25" t="str">
        <f>INDEX(all_banks!O:O,MATCH(A3489,all_banks!H:H,0))</f>
        <v>АО "МБ Банк" (3396)</v>
      </c>
      <c r="D3489" s="25" t="str">
        <f>INDEX('101_accounts'!B:B,MATCH(B3489,'101_accounts'!A:A,0))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489" s="25">
        <f>'101_parsed'!C3489</f>
        <v>0</v>
      </c>
      <c r="F3489" s="25">
        <f>'101_parsed'!D3489</f>
        <v>0</v>
      </c>
      <c r="G3489" s="25">
        <f>'101_parsed'!E3489</f>
        <v>0</v>
      </c>
      <c r="H3489" s="25">
        <f>'101_parsed'!F3489</f>
        <v>0</v>
      </c>
    </row>
    <row r="3490" spans="1:8" x14ac:dyDescent="0.2">
      <c r="A3490" s="25">
        <f>'101_parsed'!A3490</f>
        <v>3396</v>
      </c>
      <c r="B3490" s="33">
        <f>'101_parsed'!B3490</f>
        <v>61908</v>
      </c>
      <c r="C3490" s="25" t="str">
        <f>INDEX(all_banks!O:O,MATCH(A3490,all_banks!H:H,0))</f>
        <v>АО "МБ Банк" (3396)</v>
      </c>
      <c r="D3490" s="25" t="str">
        <f>INDEX('101_accounts'!B:B,MATCH(B3490,'101_accounts'!A:A,0))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490" s="25">
        <f>'101_parsed'!C3490</f>
        <v>0</v>
      </c>
      <c r="F3490" s="25">
        <f>'101_parsed'!D3490</f>
        <v>0</v>
      </c>
      <c r="G3490" s="25">
        <f>'101_parsed'!E3490</f>
        <v>0</v>
      </c>
      <c r="H3490" s="25">
        <f>'101_parsed'!F3490</f>
        <v>0</v>
      </c>
    </row>
    <row r="3491" spans="1:8" x14ac:dyDescent="0.2">
      <c r="A3491" s="25">
        <f>'101_parsed'!A3491</f>
        <v>3396</v>
      </c>
      <c r="B3491" s="33">
        <f>'101_parsed'!B3491</f>
        <v>61909</v>
      </c>
      <c r="C3491" s="25" t="str">
        <f>INDEX(all_banks!O:O,MATCH(A3491,all_banks!H:H,0))</f>
        <v>АО "МБ Банк" (3396)</v>
      </c>
      <c r="D3491" s="25" t="str">
        <f>INDEX('101_accounts'!B:B,MATCH(B3491,'101_accounts'!A:A,0))</f>
        <v>61909   П  Амортизация недвижимости (кроме земли), временно неиспользуемой в основной деятельности</v>
      </c>
      <c r="E3491" s="25">
        <f>'101_parsed'!C3491</f>
        <v>0</v>
      </c>
      <c r="F3491" s="25">
        <f>'101_parsed'!D3491</f>
        <v>0</v>
      </c>
      <c r="G3491" s="25">
        <f>'101_parsed'!E3491</f>
        <v>0</v>
      </c>
      <c r="H3491" s="25">
        <f>'101_parsed'!F3491</f>
        <v>0</v>
      </c>
    </row>
    <row r="3492" spans="1:8" x14ac:dyDescent="0.2">
      <c r="A3492" s="25">
        <f>'101_parsed'!A3492</f>
        <v>3396</v>
      </c>
      <c r="B3492" s="33">
        <f>'101_parsed'!B3492</f>
        <v>61910</v>
      </c>
      <c r="C3492" s="25" t="str">
        <f>INDEX(all_banks!O:O,MATCH(A3492,all_banks!H:H,0))</f>
        <v>АО "МБ Банк" (3396)</v>
      </c>
      <c r="D3492" s="25" t="str">
        <f>INDEX('101_accounts'!B:B,MATCH(B3492,'101_accounts'!A:A,0))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492" s="25">
        <f>'101_parsed'!C3492</f>
        <v>0</v>
      </c>
      <c r="F3492" s="25">
        <f>'101_parsed'!D3492</f>
        <v>0</v>
      </c>
      <c r="G3492" s="25">
        <f>'101_parsed'!E3492</f>
        <v>0</v>
      </c>
      <c r="H3492" s="25">
        <f>'101_parsed'!F3492</f>
        <v>0</v>
      </c>
    </row>
    <row r="3493" spans="1:8" x14ac:dyDescent="0.2">
      <c r="A3493" s="25">
        <f>'101_parsed'!A3493</f>
        <v>3396</v>
      </c>
      <c r="B3493" s="33">
        <f>'101_parsed'!B3493</f>
        <v>61911</v>
      </c>
      <c r="C3493" s="25" t="str">
        <f>INDEX(all_banks!O:O,MATCH(A3493,all_banks!H:H,0))</f>
        <v>АО "МБ Банк" (3396)</v>
      </c>
      <c r="D3493" s="25" t="str">
        <f>INDEX('101_accounts'!B:B,MATCH(B3493,'101_accounts'!A:A,0))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493" s="25">
        <f>'101_parsed'!C3493</f>
        <v>0</v>
      </c>
      <c r="F3493" s="25">
        <f>'101_parsed'!D3493</f>
        <v>0</v>
      </c>
      <c r="G3493" s="25">
        <f>'101_parsed'!E3493</f>
        <v>0</v>
      </c>
      <c r="H3493" s="25">
        <f>'101_parsed'!F3493</f>
        <v>0</v>
      </c>
    </row>
    <row r="3494" spans="1:8" x14ac:dyDescent="0.2">
      <c r="A3494" s="25">
        <f>'101_parsed'!A3494</f>
        <v>3396</v>
      </c>
      <c r="B3494" s="33">
        <f>'101_parsed'!B3494</f>
        <v>61912</v>
      </c>
      <c r="C3494" s="25" t="str">
        <f>INDEX(all_banks!O:O,MATCH(A3494,all_banks!H:H,0))</f>
        <v>АО "МБ Банк" (3396)</v>
      </c>
      <c r="D3494" s="25" t="str">
        <f>INDEX('101_accounts'!B:B,MATCH(B3494,'101_accounts'!A:A,0))</f>
        <v>61912   П  Резервы на возможные потери</v>
      </c>
      <c r="E3494" s="25">
        <f>'101_parsed'!C3494</f>
        <v>0</v>
      </c>
      <c r="F3494" s="25">
        <f>'101_parsed'!D3494</f>
        <v>0</v>
      </c>
      <c r="G3494" s="25">
        <f>'101_parsed'!E3494</f>
        <v>0</v>
      </c>
      <c r="H3494" s="25">
        <f>'101_parsed'!F3494</f>
        <v>0</v>
      </c>
    </row>
    <row r="3495" spans="1:8" x14ac:dyDescent="0.2">
      <c r="A3495" s="25">
        <f>'101_parsed'!A3495</f>
        <v>3396</v>
      </c>
      <c r="B3495" s="33">
        <f>'101_parsed'!B3495</f>
        <v>62001</v>
      </c>
      <c r="C3495" s="25" t="str">
        <f>INDEX(all_banks!O:O,MATCH(A3495,all_banks!H:H,0))</f>
        <v>АО "МБ Банк" (3396)</v>
      </c>
      <c r="D3495" s="25" t="str">
        <f>INDEX('101_accounts'!B:B,MATCH(B3495,'101_accounts'!A:A,0))</f>
        <v>62001   A  Долгосрочные активы, предназначенные для продажи</v>
      </c>
      <c r="E3495" s="25">
        <f>'101_parsed'!C3495</f>
        <v>0</v>
      </c>
      <c r="F3495" s="25">
        <f>'101_parsed'!D3495</f>
        <v>0</v>
      </c>
      <c r="G3495" s="25">
        <f>'101_parsed'!E3495</f>
        <v>0</v>
      </c>
      <c r="H3495" s="25">
        <f>'101_parsed'!F3495</f>
        <v>0</v>
      </c>
    </row>
    <row r="3496" spans="1:8" x14ac:dyDescent="0.2">
      <c r="A3496" s="25">
        <f>'101_parsed'!A3496</f>
        <v>3396</v>
      </c>
      <c r="B3496" s="33">
        <f>'101_parsed'!B3496</f>
        <v>62002</v>
      </c>
      <c r="C3496" s="25" t="str">
        <f>INDEX(all_banks!O:O,MATCH(A3496,all_banks!H:H,0))</f>
        <v>АО "МБ Банк" (3396)</v>
      </c>
      <c r="D3496" s="25" t="str">
        <f>INDEX('101_accounts'!B:B,MATCH(B3496,'101_accounts'!A:A,0))</f>
        <v>62002   П  Резервы на возможные потери</v>
      </c>
      <c r="E3496" s="25">
        <f>'101_parsed'!C3496</f>
        <v>0</v>
      </c>
      <c r="F3496" s="25">
        <f>'101_parsed'!D3496</f>
        <v>0</v>
      </c>
      <c r="G3496" s="25">
        <f>'101_parsed'!E3496</f>
        <v>0</v>
      </c>
      <c r="H3496" s="25">
        <f>'101_parsed'!F3496</f>
        <v>0</v>
      </c>
    </row>
    <row r="3497" spans="1:8" x14ac:dyDescent="0.2">
      <c r="A3497" s="25">
        <f>'101_parsed'!A3497</f>
        <v>3396</v>
      </c>
      <c r="B3497" s="33">
        <f>'101_parsed'!B3497</f>
        <v>62101</v>
      </c>
      <c r="C3497" s="25" t="str">
        <f>INDEX(all_banks!O:O,MATCH(A3497,all_banks!H:H,0))</f>
        <v>АО "МБ Банк" (3396)</v>
      </c>
      <c r="D3497" s="25" t="str">
        <f>INDEX('101_accounts'!B:B,MATCH(B3497,'101_accounts'!A:A,0))</f>
        <v>62101   A  Средства труда, полученные по договорам отступного, залога, назначение которых не определено</v>
      </c>
      <c r="E3497" s="25">
        <f>'101_parsed'!C3497</f>
        <v>0</v>
      </c>
      <c r="F3497" s="25">
        <f>'101_parsed'!D3497</f>
        <v>0</v>
      </c>
      <c r="G3497" s="25">
        <f>'101_parsed'!E3497</f>
        <v>0</v>
      </c>
      <c r="H3497" s="25">
        <f>'101_parsed'!F3497</f>
        <v>0</v>
      </c>
    </row>
    <row r="3498" spans="1:8" x14ac:dyDescent="0.2">
      <c r="A3498" s="25">
        <f>'101_parsed'!A3498</f>
        <v>3396</v>
      </c>
      <c r="B3498" s="33">
        <f>'101_parsed'!B3498</f>
        <v>62102</v>
      </c>
      <c r="C3498" s="25" t="str">
        <f>INDEX(all_banks!O:O,MATCH(A3498,all_banks!H:H,0))</f>
        <v>АО "МБ Банк" (3396)</v>
      </c>
      <c r="D3498" s="25" t="str">
        <f>INDEX('101_accounts'!B:B,MATCH(B3498,'101_accounts'!A:A,0))</f>
        <v>62102   A  Предметы труда, полученные по договорам отступного, залога, назначение которых не определено</v>
      </c>
      <c r="E3498" s="25">
        <f>'101_parsed'!C3498</f>
        <v>0</v>
      </c>
      <c r="F3498" s="25">
        <f>'101_parsed'!D3498</f>
        <v>0</v>
      </c>
      <c r="G3498" s="25">
        <f>'101_parsed'!E3498</f>
        <v>0</v>
      </c>
      <c r="H3498" s="25">
        <f>'101_parsed'!F3498</f>
        <v>0</v>
      </c>
    </row>
    <row r="3499" spans="1:8" x14ac:dyDescent="0.2">
      <c r="A3499" s="25">
        <f>'101_parsed'!A3499</f>
        <v>3396</v>
      </c>
      <c r="B3499" s="33">
        <f>'101_parsed'!B3499</f>
        <v>62103</v>
      </c>
      <c r="C3499" s="25" t="str">
        <f>INDEX(all_banks!O:O,MATCH(A3499,all_banks!H:H,0))</f>
        <v>АО "МБ Банк" (3396)</v>
      </c>
      <c r="D3499" s="25" t="str">
        <f>INDEX('101_accounts'!B:B,MATCH(B3499,'101_accounts'!A:A,0))</f>
        <v>62103   П  Резервы на возможные потери</v>
      </c>
      <c r="E3499" s="25">
        <f>'101_parsed'!C3499</f>
        <v>0</v>
      </c>
      <c r="F3499" s="25">
        <f>'101_parsed'!D3499</f>
        <v>0</v>
      </c>
      <c r="G3499" s="25">
        <f>'101_parsed'!E3499</f>
        <v>0</v>
      </c>
      <c r="H3499" s="25">
        <f>'101_parsed'!F3499</f>
        <v>0</v>
      </c>
    </row>
    <row r="3500" spans="1:8" x14ac:dyDescent="0.2">
      <c r="A3500" s="25">
        <f>'101_parsed'!A3500</f>
        <v>1927</v>
      </c>
      <c r="B3500" s="33">
        <f>'101_parsed'!B3500</f>
        <v>60401</v>
      </c>
      <c r="C3500" s="25" t="str">
        <f>INDEX(all_banks!O:O,MATCH(A3500,all_banks!H:H,0))</f>
        <v>АО КБ "Модульбанк" (1927)</v>
      </c>
      <c r="D3500" s="25" t="str">
        <f>INDEX('101_accounts'!B:B,MATCH(B3500,'101_accounts'!A:A,0))</f>
        <v>60401   A  Основные средства (кроме земли) (c 13.02.2018)_x000D_Категория 1- Здания и сооружения (до 31.12.2002)</v>
      </c>
      <c r="E3500" s="25">
        <f>'101_parsed'!C3500</f>
        <v>309851</v>
      </c>
      <c r="F3500" s="25">
        <f>'101_parsed'!D3500</f>
        <v>0</v>
      </c>
      <c r="G3500" s="25">
        <f>'101_parsed'!E3500</f>
        <v>310015</v>
      </c>
      <c r="H3500" s="25">
        <f>'101_parsed'!F3500</f>
        <v>0</v>
      </c>
    </row>
    <row r="3501" spans="1:8" x14ac:dyDescent="0.2">
      <c r="A3501" s="25">
        <f>'101_parsed'!A3501</f>
        <v>1927</v>
      </c>
      <c r="B3501" s="33">
        <f>'101_parsed'!B3501</f>
        <v>60404</v>
      </c>
      <c r="C3501" s="25" t="str">
        <f>INDEX(all_banks!O:O,MATCH(A3501,all_banks!H:H,0))</f>
        <v>АО КБ "Модульбанк" (1927)</v>
      </c>
      <c r="D3501" s="25" t="str">
        <f>INDEX('101_accounts'!B:B,MATCH(B3501,'101_accounts'!A:A,0))</f>
        <v>60404   A  Земля (c 13.02.2018)</v>
      </c>
      <c r="E3501" s="25">
        <f>'101_parsed'!C3501</f>
        <v>0</v>
      </c>
      <c r="F3501" s="25">
        <f>'101_parsed'!D3501</f>
        <v>0</v>
      </c>
      <c r="G3501" s="25">
        <f>'101_parsed'!E3501</f>
        <v>0</v>
      </c>
      <c r="H3501" s="25">
        <f>'101_parsed'!F3501</f>
        <v>0</v>
      </c>
    </row>
    <row r="3502" spans="1:8" x14ac:dyDescent="0.2">
      <c r="A3502" s="25">
        <f>'101_parsed'!A3502</f>
        <v>1927</v>
      </c>
      <c r="B3502" s="33">
        <f>'101_parsed'!B3502</f>
        <v>60405</v>
      </c>
      <c r="C3502" s="25" t="str">
        <f>INDEX(all_banks!O:O,MATCH(A3502,all_banks!H:H,0))</f>
        <v>АО КБ "Модульбанк" (1927)</v>
      </c>
      <c r="D3502" s="25" t="str">
        <f>INDEX('101_accounts'!B:B,MATCH(B3502,'101_accounts'!A:A,0))</f>
        <v>60405   П
A (до 31.01.2003)  Резервы на возможные потери (c 13.02.2018)
Долгосрочно арендуемые основные средства (до 31.01.2003)</v>
      </c>
      <c r="E3502" s="25">
        <f>'101_parsed'!C3502</f>
        <v>0</v>
      </c>
      <c r="F3502" s="25">
        <f>'101_parsed'!D3502</f>
        <v>0</v>
      </c>
      <c r="G3502" s="25">
        <f>'101_parsed'!E3502</f>
        <v>0</v>
      </c>
      <c r="H3502" s="25">
        <f>'101_parsed'!F3502</f>
        <v>0</v>
      </c>
    </row>
    <row r="3503" spans="1:8" x14ac:dyDescent="0.2">
      <c r="A3503" s="25">
        <f>'101_parsed'!A3503</f>
        <v>1927</v>
      </c>
      <c r="B3503" s="33">
        <f>'101_parsed'!B3503</f>
        <v>60414</v>
      </c>
      <c r="C3503" s="25" t="str">
        <f>INDEX(all_banks!O:O,MATCH(A3503,all_banks!H:H,0))</f>
        <v>АО КБ "Модульбанк" (1927)</v>
      </c>
      <c r="D3503" s="25" t="str">
        <f>INDEX('101_accounts'!B:B,MATCH(B3503,'101_accounts'!A:A,0))</f>
        <v>60414   П  Амортизация основных средств (кроме земли) (c 13.02.2018)</v>
      </c>
      <c r="E3503" s="25">
        <f>'101_parsed'!C3503</f>
        <v>0</v>
      </c>
      <c r="F3503" s="25">
        <f>'101_parsed'!D3503</f>
        <v>214946</v>
      </c>
      <c r="G3503" s="25">
        <f>'101_parsed'!E3503</f>
        <v>0</v>
      </c>
      <c r="H3503" s="25">
        <f>'101_parsed'!F3503</f>
        <v>229652</v>
      </c>
    </row>
    <row r="3504" spans="1:8" x14ac:dyDescent="0.2">
      <c r="A3504" s="25">
        <f>'101_parsed'!A3504</f>
        <v>1927</v>
      </c>
      <c r="B3504" s="33">
        <f>'101_parsed'!B3504</f>
        <v>60415</v>
      </c>
      <c r="C3504" s="25" t="str">
        <f>INDEX(all_banks!O:O,MATCH(A3504,all_banks!H:H,0))</f>
        <v>АО КБ "Модульбанк" (1927)</v>
      </c>
      <c r="D3504" s="25" t="str">
        <f>INDEX('101_accounts'!B:B,MATCH(B3504,'101_accounts'!A:A,0))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504" s="25">
        <f>'101_parsed'!C3504</f>
        <v>0</v>
      </c>
      <c r="F3504" s="25">
        <f>'101_parsed'!D3504</f>
        <v>0</v>
      </c>
      <c r="G3504" s="25">
        <f>'101_parsed'!E3504</f>
        <v>0</v>
      </c>
      <c r="H3504" s="25">
        <f>'101_parsed'!F3504</f>
        <v>0</v>
      </c>
    </row>
    <row r="3505" spans="1:8" x14ac:dyDescent="0.2">
      <c r="A3505" s="25">
        <f>'101_parsed'!A3505</f>
        <v>1927</v>
      </c>
      <c r="B3505" s="33">
        <f>'101_parsed'!B3505</f>
        <v>61901</v>
      </c>
      <c r="C3505" s="25" t="str">
        <f>INDEX(all_banks!O:O,MATCH(A3505,all_banks!H:H,0))</f>
        <v>АО КБ "Модульбанк" (1927)</v>
      </c>
      <c r="D3505" s="25" t="str">
        <f>INDEX('101_accounts'!B:B,MATCH(B3505,'101_accounts'!A:A,0))</f>
        <v>61901   A  Земля, временно неиспользуемая в основной деятельности</v>
      </c>
      <c r="E3505" s="25">
        <f>'101_parsed'!C3505</f>
        <v>0</v>
      </c>
      <c r="F3505" s="25">
        <f>'101_parsed'!D3505</f>
        <v>0</v>
      </c>
      <c r="G3505" s="25">
        <f>'101_parsed'!E3505</f>
        <v>0</v>
      </c>
      <c r="H3505" s="25">
        <f>'101_parsed'!F3505</f>
        <v>0</v>
      </c>
    </row>
    <row r="3506" spans="1:8" x14ac:dyDescent="0.2">
      <c r="A3506" s="25">
        <f>'101_parsed'!A3506</f>
        <v>1927</v>
      </c>
      <c r="B3506" s="33">
        <f>'101_parsed'!B3506</f>
        <v>61902</v>
      </c>
      <c r="C3506" s="25" t="str">
        <f>INDEX(all_banks!O:O,MATCH(A3506,all_banks!H:H,0))</f>
        <v>АО КБ "Модульбанк" (1927)</v>
      </c>
      <c r="D3506" s="25" t="str">
        <f>INDEX('101_accounts'!B:B,MATCH(B3506,'101_accounts'!A:A,0))</f>
        <v>61902   A  Земля, временно неиспользуемая в основной деятельности, переданная в аренду</v>
      </c>
      <c r="E3506" s="25">
        <f>'101_parsed'!C3506</f>
        <v>0</v>
      </c>
      <c r="F3506" s="25">
        <f>'101_parsed'!D3506</f>
        <v>0</v>
      </c>
      <c r="G3506" s="25">
        <f>'101_parsed'!E3506</f>
        <v>0</v>
      </c>
      <c r="H3506" s="25">
        <f>'101_parsed'!F3506</f>
        <v>0</v>
      </c>
    </row>
    <row r="3507" spans="1:8" x14ac:dyDescent="0.2">
      <c r="A3507" s="25">
        <f>'101_parsed'!A3507</f>
        <v>1927</v>
      </c>
      <c r="B3507" s="33">
        <f>'101_parsed'!B3507</f>
        <v>61903</v>
      </c>
      <c r="C3507" s="25" t="str">
        <f>INDEX(all_banks!O:O,MATCH(A3507,all_banks!H:H,0))</f>
        <v>АО КБ "Модульбанк" (1927)</v>
      </c>
      <c r="D3507" s="25" t="str">
        <f>INDEX('101_accounts'!B:B,MATCH(B3507,'101_accounts'!A:A,0))</f>
        <v>61903   A  Недвижимость (кроме земли), временно неиспользуемая в основной деятельности</v>
      </c>
      <c r="E3507" s="25">
        <f>'101_parsed'!C3507</f>
        <v>0</v>
      </c>
      <c r="F3507" s="25">
        <f>'101_parsed'!D3507</f>
        <v>0</v>
      </c>
      <c r="G3507" s="25">
        <f>'101_parsed'!E3507</f>
        <v>0</v>
      </c>
      <c r="H3507" s="25">
        <f>'101_parsed'!F3507</f>
        <v>0</v>
      </c>
    </row>
    <row r="3508" spans="1:8" x14ac:dyDescent="0.2">
      <c r="A3508" s="25">
        <f>'101_parsed'!A3508</f>
        <v>1927</v>
      </c>
      <c r="B3508" s="33">
        <f>'101_parsed'!B3508</f>
        <v>61904</v>
      </c>
      <c r="C3508" s="25" t="str">
        <f>INDEX(all_banks!O:O,MATCH(A3508,all_banks!H:H,0))</f>
        <v>АО КБ "Модульбанк" (1927)</v>
      </c>
      <c r="D3508" s="25" t="str">
        <f>INDEX('101_accounts'!B:B,MATCH(B3508,'101_accounts'!A:A,0))</f>
        <v>61904   A  Недвижимость (кроме земли), временно неиспользуемая в основной деятельности, переданная в аренду</v>
      </c>
      <c r="E3508" s="25">
        <f>'101_parsed'!C3508</f>
        <v>0</v>
      </c>
      <c r="F3508" s="25">
        <f>'101_parsed'!D3508</f>
        <v>0</v>
      </c>
      <c r="G3508" s="25">
        <f>'101_parsed'!E3508</f>
        <v>0</v>
      </c>
      <c r="H3508" s="25">
        <f>'101_parsed'!F3508</f>
        <v>0</v>
      </c>
    </row>
    <row r="3509" spans="1:8" x14ac:dyDescent="0.2">
      <c r="A3509" s="25">
        <f>'101_parsed'!A3509</f>
        <v>1927</v>
      </c>
      <c r="B3509" s="33">
        <f>'101_parsed'!B3509</f>
        <v>61905</v>
      </c>
      <c r="C3509" s="25" t="str">
        <f>INDEX(all_banks!O:O,MATCH(A3509,all_banks!H:H,0))</f>
        <v>АО КБ "Модульбанк" (1927)</v>
      </c>
      <c r="D3509" s="25" t="str">
        <f>INDEX('101_accounts'!B:B,MATCH(B3509,'101_accounts'!A:A,0))</f>
        <v>61905   A  Земля, временно неиспользуемая в основной деятельности, учитываемая по справедливой стоимости</v>
      </c>
      <c r="E3509" s="25">
        <f>'101_parsed'!C3509</f>
        <v>0</v>
      </c>
      <c r="F3509" s="25">
        <f>'101_parsed'!D3509</f>
        <v>0</v>
      </c>
      <c r="G3509" s="25">
        <f>'101_parsed'!E3509</f>
        <v>0</v>
      </c>
      <c r="H3509" s="25">
        <f>'101_parsed'!F3509</f>
        <v>0</v>
      </c>
    </row>
    <row r="3510" spans="1:8" x14ac:dyDescent="0.2">
      <c r="A3510" s="25">
        <f>'101_parsed'!A3510</f>
        <v>1927</v>
      </c>
      <c r="B3510" s="33">
        <f>'101_parsed'!B3510</f>
        <v>61906</v>
      </c>
      <c r="C3510" s="25" t="str">
        <f>INDEX(all_banks!O:O,MATCH(A3510,all_banks!H:H,0))</f>
        <v>АО КБ "Модульбанк" (1927)</v>
      </c>
      <c r="D3510" s="25" t="str">
        <f>INDEX('101_accounts'!B:B,MATCH(B3510,'101_accounts'!A:A,0))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510" s="25">
        <f>'101_parsed'!C3510</f>
        <v>0</v>
      </c>
      <c r="F3510" s="25">
        <f>'101_parsed'!D3510</f>
        <v>0</v>
      </c>
      <c r="G3510" s="25">
        <f>'101_parsed'!E3510</f>
        <v>0</v>
      </c>
      <c r="H3510" s="25">
        <f>'101_parsed'!F3510</f>
        <v>0</v>
      </c>
    </row>
    <row r="3511" spans="1:8" x14ac:dyDescent="0.2">
      <c r="A3511" s="25">
        <f>'101_parsed'!A3511</f>
        <v>1927</v>
      </c>
      <c r="B3511" s="33">
        <f>'101_parsed'!B3511</f>
        <v>61907</v>
      </c>
      <c r="C3511" s="25" t="str">
        <f>INDEX(all_banks!O:O,MATCH(A3511,all_banks!H:H,0))</f>
        <v>АО КБ "Модульбанк" (1927)</v>
      </c>
      <c r="D3511" s="25" t="str">
        <f>INDEX('101_accounts'!B:B,MATCH(B3511,'101_accounts'!A:A,0))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511" s="25">
        <f>'101_parsed'!C3511</f>
        <v>205401</v>
      </c>
      <c r="F3511" s="25">
        <f>'101_parsed'!D3511</f>
        <v>0</v>
      </c>
      <c r="G3511" s="25">
        <f>'101_parsed'!E3511</f>
        <v>176248</v>
      </c>
      <c r="H3511" s="25">
        <f>'101_parsed'!F3511</f>
        <v>0</v>
      </c>
    </row>
    <row r="3512" spans="1:8" x14ac:dyDescent="0.2">
      <c r="A3512" s="25">
        <f>'101_parsed'!A3512</f>
        <v>1927</v>
      </c>
      <c r="B3512" s="33">
        <f>'101_parsed'!B3512</f>
        <v>61908</v>
      </c>
      <c r="C3512" s="25" t="str">
        <f>INDEX(all_banks!O:O,MATCH(A3512,all_banks!H:H,0))</f>
        <v>АО КБ "Модульбанк" (1927)</v>
      </c>
      <c r="D3512" s="25" t="str">
        <f>INDEX('101_accounts'!B:B,MATCH(B3512,'101_accounts'!A:A,0))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512" s="25">
        <f>'101_parsed'!C3512</f>
        <v>1300707</v>
      </c>
      <c r="F3512" s="25">
        <f>'101_parsed'!D3512</f>
        <v>0</v>
      </c>
      <c r="G3512" s="25">
        <f>'101_parsed'!E3512</f>
        <v>973371</v>
      </c>
      <c r="H3512" s="25">
        <f>'101_parsed'!F3512</f>
        <v>0</v>
      </c>
    </row>
    <row r="3513" spans="1:8" x14ac:dyDescent="0.2">
      <c r="A3513" s="25">
        <f>'101_parsed'!A3513</f>
        <v>1927</v>
      </c>
      <c r="B3513" s="33">
        <f>'101_parsed'!B3513</f>
        <v>61909</v>
      </c>
      <c r="C3513" s="25" t="str">
        <f>INDEX(all_banks!O:O,MATCH(A3513,all_banks!H:H,0))</f>
        <v>АО КБ "Модульбанк" (1927)</v>
      </c>
      <c r="D3513" s="25" t="str">
        <f>INDEX('101_accounts'!B:B,MATCH(B3513,'101_accounts'!A:A,0))</f>
        <v>61909   П  Амортизация недвижимости (кроме земли), временно неиспользуемой в основной деятельности</v>
      </c>
      <c r="E3513" s="25">
        <f>'101_parsed'!C3513</f>
        <v>0</v>
      </c>
      <c r="F3513" s="25">
        <f>'101_parsed'!D3513</f>
        <v>0</v>
      </c>
      <c r="G3513" s="25">
        <f>'101_parsed'!E3513</f>
        <v>0</v>
      </c>
      <c r="H3513" s="25">
        <f>'101_parsed'!F3513</f>
        <v>0</v>
      </c>
    </row>
    <row r="3514" spans="1:8" x14ac:dyDescent="0.2">
      <c r="A3514" s="25">
        <f>'101_parsed'!A3514</f>
        <v>1927</v>
      </c>
      <c r="B3514" s="33">
        <f>'101_parsed'!B3514</f>
        <v>61910</v>
      </c>
      <c r="C3514" s="25" t="str">
        <f>INDEX(all_banks!O:O,MATCH(A3514,all_banks!H:H,0))</f>
        <v>АО КБ "Модульбанк" (1927)</v>
      </c>
      <c r="D3514" s="25" t="str">
        <f>INDEX('101_accounts'!B:B,MATCH(B3514,'101_accounts'!A:A,0))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514" s="25">
        <f>'101_parsed'!C3514</f>
        <v>0</v>
      </c>
      <c r="F3514" s="25">
        <f>'101_parsed'!D3514</f>
        <v>0</v>
      </c>
      <c r="G3514" s="25">
        <f>'101_parsed'!E3514</f>
        <v>0</v>
      </c>
      <c r="H3514" s="25">
        <f>'101_parsed'!F3514</f>
        <v>0</v>
      </c>
    </row>
    <row r="3515" spans="1:8" x14ac:dyDescent="0.2">
      <c r="A3515" s="25">
        <f>'101_parsed'!A3515</f>
        <v>1927</v>
      </c>
      <c r="B3515" s="33">
        <f>'101_parsed'!B3515</f>
        <v>61911</v>
      </c>
      <c r="C3515" s="25" t="str">
        <f>INDEX(all_banks!O:O,MATCH(A3515,all_banks!H:H,0))</f>
        <v>АО КБ "Модульбанк" (1927)</v>
      </c>
      <c r="D3515" s="25" t="str">
        <f>INDEX('101_accounts'!B:B,MATCH(B3515,'101_accounts'!A:A,0))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515" s="25">
        <f>'101_parsed'!C3515</f>
        <v>0</v>
      </c>
      <c r="F3515" s="25">
        <f>'101_parsed'!D3515</f>
        <v>0</v>
      </c>
      <c r="G3515" s="25">
        <f>'101_parsed'!E3515</f>
        <v>0</v>
      </c>
      <c r="H3515" s="25">
        <f>'101_parsed'!F3515</f>
        <v>0</v>
      </c>
    </row>
    <row r="3516" spans="1:8" x14ac:dyDescent="0.2">
      <c r="A3516" s="25">
        <f>'101_parsed'!A3516</f>
        <v>1927</v>
      </c>
      <c r="B3516" s="33">
        <f>'101_parsed'!B3516</f>
        <v>61912</v>
      </c>
      <c r="C3516" s="25" t="str">
        <f>INDEX(all_banks!O:O,MATCH(A3516,all_banks!H:H,0))</f>
        <v>АО КБ "Модульбанк" (1927)</v>
      </c>
      <c r="D3516" s="25" t="str">
        <f>INDEX('101_accounts'!B:B,MATCH(B3516,'101_accounts'!A:A,0))</f>
        <v>61912   П  Резервы на возможные потери</v>
      </c>
      <c r="E3516" s="25">
        <f>'101_parsed'!C3516</f>
        <v>0</v>
      </c>
      <c r="F3516" s="25">
        <f>'101_parsed'!D3516</f>
        <v>0</v>
      </c>
      <c r="G3516" s="25">
        <f>'101_parsed'!E3516</f>
        <v>0</v>
      </c>
      <c r="H3516" s="25">
        <f>'101_parsed'!F3516</f>
        <v>0</v>
      </c>
    </row>
    <row r="3517" spans="1:8" x14ac:dyDescent="0.2">
      <c r="A3517" s="25">
        <f>'101_parsed'!A3517</f>
        <v>1927</v>
      </c>
      <c r="B3517" s="33">
        <f>'101_parsed'!B3517</f>
        <v>62001</v>
      </c>
      <c r="C3517" s="25" t="str">
        <f>INDEX(all_banks!O:O,MATCH(A3517,all_banks!H:H,0))</f>
        <v>АО КБ "Модульбанк" (1927)</v>
      </c>
      <c r="D3517" s="25" t="str">
        <f>INDEX('101_accounts'!B:B,MATCH(B3517,'101_accounts'!A:A,0))</f>
        <v>62001   A  Долгосрочные активы, предназначенные для продажи</v>
      </c>
      <c r="E3517" s="25">
        <f>'101_parsed'!C3517</f>
        <v>0</v>
      </c>
      <c r="F3517" s="25">
        <f>'101_parsed'!D3517</f>
        <v>0</v>
      </c>
      <c r="G3517" s="25">
        <f>'101_parsed'!E3517</f>
        <v>0</v>
      </c>
      <c r="H3517" s="25">
        <f>'101_parsed'!F3517</f>
        <v>0</v>
      </c>
    </row>
    <row r="3518" spans="1:8" x14ac:dyDescent="0.2">
      <c r="A3518" s="25">
        <f>'101_parsed'!A3518</f>
        <v>1927</v>
      </c>
      <c r="B3518" s="33">
        <f>'101_parsed'!B3518</f>
        <v>62002</v>
      </c>
      <c r="C3518" s="25" t="str">
        <f>INDEX(all_banks!O:O,MATCH(A3518,all_banks!H:H,0))</f>
        <v>АО КБ "Модульбанк" (1927)</v>
      </c>
      <c r="D3518" s="25" t="str">
        <f>INDEX('101_accounts'!B:B,MATCH(B3518,'101_accounts'!A:A,0))</f>
        <v>62002   П  Резервы на возможные потери</v>
      </c>
      <c r="E3518" s="25">
        <f>'101_parsed'!C3518</f>
        <v>0</v>
      </c>
      <c r="F3518" s="25">
        <f>'101_parsed'!D3518</f>
        <v>0</v>
      </c>
      <c r="G3518" s="25">
        <f>'101_parsed'!E3518</f>
        <v>0</v>
      </c>
      <c r="H3518" s="25">
        <f>'101_parsed'!F3518</f>
        <v>0</v>
      </c>
    </row>
    <row r="3519" spans="1:8" x14ac:dyDescent="0.2">
      <c r="A3519" s="25">
        <f>'101_parsed'!A3519</f>
        <v>1927</v>
      </c>
      <c r="B3519" s="33">
        <f>'101_parsed'!B3519</f>
        <v>62101</v>
      </c>
      <c r="C3519" s="25" t="str">
        <f>INDEX(all_banks!O:O,MATCH(A3519,all_banks!H:H,0))</f>
        <v>АО КБ "Модульбанк" (1927)</v>
      </c>
      <c r="D3519" s="25" t="str">
        <f>INDEX('101_accounts'!B:B,MATCH(B3519,'101_accounts'!A:A,0))</f>
        <v>62101   A  Средства труда, полученные по договорам отступного, залога, назначение которых не определено</v>
      </c>
      <c r="E3519" s="25">
        <f>'101_parsed'!C3519</f>
        <v>0</v>
      </c>
      <c r="F3519" s="25">
        <f>'101_parsed'!D3519</f>
        <v>0</v>
      </c>
      <c r="G3519" s="25">
        <f>'101_parsed'!E3519</f>
        <v>0</v>
      </c>
      <c r="H3519" s="25">
        <f>'101_parsed'!F3519</f>
        <v>0</v>
      </c>
    </row>
    <row r="3520" spans="1:8" x14ac:dyDescent="0.2">
      <c r="A3520" s="25">
        <f>'101_parsed'!A3520</f>
        <v>1927</v>
      </c>
      <c r="B3520" s="33">
        <f>'101_parsed'!B3520</f>
        <v>62102</v>
      </c>
      <c r="C3520" s="25" t="str">
        <f>INDEX(all_banks!O:O,MATCH(A3520,all_banks!H:H,0))</f>
        <v>АО КБ "Модульбанк" (1927)</v>
      </c>
      <c r="D3520" s="25" t="str">
        <f>INDEX('101_accounts'!B:B,MATCH(B3520,'101_accounts'!A:A,0))</f>
        <v>62102   A  Предметы труда, полученные по договорам отступного, залога, назначение которых не определено</v>
      </c>
      <c r="E3520" s="25">
        <f>'101_parsed'!C3520</f>
        <v>0</v>
      </c>
      <c r="F3520" s="25">
        <f>'101_parsed'!D3520</f>
        <v>0</v>
      </c>
      <c r="G3520" s="25">
        <f>'101_parsed'!E3520</f>
        <v>0</v>
      </c>
      <c r="H3520" s="25">
        <f>'101_parsed'!F3520</f>
        <v>0</v>
      </c>
    </row>
    <row r="3521" spans="1:8" x14ac:dyDescent="0.2">
      <c r="A3521" s="25">
        <f>'101_parsed'!A3521</f>
        <v>1927</v>
      </c>
      <c r="B3521" s="33">
        <f>'101_parsed'!B3521</f>
        <v>62103</v>
      </c>
      <c r="C3521" s="25" t="str">
        <f>INDEX(all_banks!O:O,MATCH(A3521,all_banks!H:H,0))</f>
        <v>АО КБ "Модульбанк" (1927)</v>
      </c>
      <c r="D3521" s="25" t="str">
        <f>INDEX('101_accounts'!B:B,MATCH(B3521,'101_accounts'!A:A,0))</f>
        <v>62103   П  Резервы на возможные потери</v>
      </c>
      <c r="E3521" s="25">
        <f>'101_parsed'!C3521</f>
        <v>0</v>
      </c>
      <c r="F3521" s="25">
        <f>'101_parsed'!D3521</f>
        <v>0</v>
      </c>
      <c r="G3521" s="25">
        <f>'101_parsed'!E3521</f>
        <v>0</v>
      </c>
      <c r="H3521" s="25">
        <f>'101_parsed'!F3521</f>
        <v>0</v>
      </c>
    </row>
    <row r="3522" spans="1:8" x14ac:dyDescent="0.2">
      <c r="A3522" s="25">
        <f>'101_parsed'!A3522</f>
        <v>77</v>
      </c>
      <c r="B3522" s="33">
        <f>'101_parsed'!B3522</f>
        <v>60401</v>
      </c>
      <c r="C3522" s="25" t="str">
        <f>INDEX(all_banks!O:O,MATCH(A3522,all_banks!H:H,0))</f>
        <v>МОРСКОЙ БАНК (АО) (77)</v>
      </c>
      <c r="D3522" s="25" t="str">
        <f>INDEX('101_accounts'!B:B,MATCH(B3522,'101_accounts'!A:A,0))</f>
        <v>60401   A  Основные средства (кроме земли) (c 13.02.2018)_x000D_Категория 1- Здания и сооружения (до 31.12.2002)</v>
      </c>
      <c r="E3522" s="25">
        <f>'101_parsed'!C3522</f>
        <v>874930</v>
      </c>
      <c r="F3522" s="25">
        <f>'101_parsed'!D3522</f>
        <v>0</v>
      </c>
      <c r="G3522" s="25">
        <f>'101_parsed'!E3522</f>
        <v>891018</v>
      </c>
      <c r="H3522" s="25">
        <f>'101_parsed'!F3522</f>
        <v>0</v>
      </c>
    </row>
    <row r="3523" spans="1:8" x14ac:dyDescent="0.2">
      <c r="A3523" s="25">
        <f>'101_parsed'!A3523</f>
        <v>77</v>
      </c>
      <c r="B3523" s="33">
        <f>'101_parsed'!B3523</f>
        <v>60404</v>
      </c>
      <c r="C3523" s="25" t="str">
        <f>INDEX(all_banks!O:O,MATCH(A3523,all_banks!H:H,0))</f>
        <v>МОРСКОЙ БАНК (АО) (77)</v>
      </c>
      <c r="D3523" s="25" t="str">
        <f>INDEX('101_accounts'!B:B,MATCH(B3523,'101_accounts'!A:A,0))</f>
        <v>60404   A  Земля (c 13.02.2018)</v>
      </c>
      <c r="E3523" s="25">
        <f>'101_parsed'!C3523</f>
        <v>213</v>
      </c>
      <c r="F3523" s="25">
        <f>'101_parsed'!D3523</f>
        <v>0</v>
      </c>
      <c r="G3523" s="25">
        <f>'101_parsed'!E3523</f>
        <v>213</v>
      </c>
      <c r="H3523" s="25">
        <f>'101_parsed'!F3523</f>
        <v>0</v>
      </c>
    </row>
    <row r="3524" spans="1:8" x14ac:dyDescent="0.2">
      <c r="A3524" s="25">
        <f>'101_parsed'!A3524</f>
        <v>77</v>
      </c>
      <c r="B3524" s="33">
        <f>'101_parsed'!B3524</f>
        <v>60405</v>
      </c>
      <c r="C3524" s="25" t="str">
        <f>INDEX(all_banks!O:O,MATCH(A3524,all_banks!H:H,0))</f>
        <v>МОРСКОЙ БАНК (АО) (77)</v>
      </c>
      <c r="D3524" s="25" t="str">
        <f>INDEX('101_accounts'!B:B,MATCH(B3524,'101_accounts'!A:A,0))</f>
        <v>60405   П
A (до 31.01.2003)  Резервы на возможные потери (c 13.02.2018)
Долгосрочно арендуемые основные средства (до 31.01.2003)</v>
      </c>
      <c r="E3524" s="25">
        <f>'101_parsed'!C3524</f>
        <v>0</v>
      </c>
      <c r="F3524" s="25">
        <f>'101_parsed'!D3524</f>
        <v>0</v>
      </c>
      <c r="G3524" s="25">
        <f>'101_parsed'!E3524</f>
        <v>0</v>
      </c>
      <c r="H3524" s="25">
        <f>'101_parsed'!F3524</f>
        <v>0</v>
      </c>
    </row>
    <row r="3525" spans="1:8" x14ac:dyDescent="0.2">
      <c r="A3525" s="25">
        <f>'101_parsed'!A3525</f>
        <v>77</v>
      </c>
      <c r="B3525" s="33">
        <f>'101_parsed'!B3525</f>
        <v>60414</v>
      </c>
      <c r="C3525" s="25" t="str">
        <f>INDEX(all_banks!O:O,MATCH(A3525,all_banks!H:H,0))</f>
        <v>МОРСКОЙ БАНК (АО) (77)</v>
      </c>
      <c r="D3525" s="25" t="str">
        <f>INDEX('101_accounts'!B:B,MATCH(B3525,'101_accounts'!A:A,0))</f>
        <v>60414   П  Амортизация основных средств (кроме земли) (c 13.02.2018)</v>
      </c>
      <c r="E3525" s="25">
        <f>'101_parsed'!C3525</f>
        <v>0</v>
      </c>
      <c r="F3525" s="25">
        <f>'101_parsed'!D3525</f>
        <v>277843</v>
      </c>
      <c r="G3525" s="25">
        <f>'101_parsed'!E3525</f>
        <v>0</v>
      </c>
      <c r="H3525" s="25">
        <f>'101_parsed'!F3525</f>
        <v>288561</v>
      </c>
    </row>
    <row r="3526" spans="1:8" x14ac:dyDescent="0.2">
      <c r="A3526" s="25">
        <f>'101_parsed'!A3526</f>
        <v>77</v>
      </c>
      <c r="B3526" s="33">
        <f>'101_parsed'!B3526</f>
        <v>60415</v>
      </c>
      <c r="C3526" s="25" t="str">
        <f>INDEX(all_banks!O:O,MATCH(A3526,all_banks!H:H,0))</f>
        <v>МОРСКОЙ БАНК (АО) (77)</v>
      </c>
      <c r="D3526" s="25" t="str">
        <f>INDEX('101_accounts'!B:B,MATCH(B3526,'101_accounts'!A:A,0))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526" s="25">
        <f>'101_parsed'!C3526</f>
        <v>4047</v>
      </c>
      <c r="F3526" s="25">
        <f>'101_parsed'!D3526</f>
        <v>0</v>
      </c>
      <c r="G3526" s="25">
        <f>'101_parsed'!E3526</f>
        <v>2682</v>
      </c>
      <c r="H3526" s="25">
        <f>'101_parsed'!F3526</f>
        <v>0</v>
      </c>
    </row>
    <row r="3527" spans="1:8" x14ac:dyDescent="0.2">
      <c r="A3527" s="25">
        <f>'101_parsed'!A3527</f>
        <v>77</v>
      </c>
      <c r="B3527" s="33">
        <f>'101_parsed'!B3527</f>
        <v>61901</v>
      </c>
      <c r="C3527" s="25" t="str">
        <f>INDEX(all_banks!O:O,MATCH(A3527,all_banks!H:H,0))</f>
        <v>МОРСКОЙ БАНК (АО) (77)</v>
      </c>
      <c r="D3527" s="25" t="str">
        <f>INDEX('101_accounts'!B:B,MATCH(B3527,'101_accounts'!A:A,0))</f>
        <v>61901   A  Земля, временно неиспользуемая в основной деятельности</v>
      </c>
      <c r="E3527" s="25">
        <f>'101_parsed'!C3527</f>
        <v>0</v>
      </c>
      <c r="F3527" s="25">
        <f>'101_parsed'!D3527</f>
        <v>0</v>
      </c>
      <c r="G3527" s="25">
        <f>'101_parsed'!E3527</f>
        <v>0</v>
      </c>
      <c r="H3527" s="25">
        <f>'101_parsed'!F3527</f>
        <v>0</v>
      </c>
    </row>
    <row r="3528" spans="1:8" x14ac:dyDescent="0.2">
      <c r="A3528" s="25">
        <f>'101_parsed'!A3528</f>
        <v>77</v>
      </c>
      <c r="B3528" s="33">
        <f>'101_parsed'!B3528</f>
        <v>61902</v>
      </c>
      <c r="C3528" s="25" t="str">
        <f>INDEX(all_banks!O:O,MATCH(A3528,all_banks!H:H,0))</f>
        <v>МОРСКОЙ БАНК (АО) (77)</v>
      </c>
      <c r="D3528" s="25" t="str">
        <f>INDEX('101_accounts'!B:B,MATCH(B3528,'101_accounts'!A:A,0))</f>
        <v>61902   A  Земля, временно неиспользуемая в основной деятельности, переданная в аренду</v>
      </c>
      <c r="E3528" s="25">
        <f>'101_parsed'!C3528</f>
        <v>0</v>
      </c>
      <c r="F3528" s="25">
        <f>'101_parsed'!D3528</f>
        <v>0</v>
      </c>
      <c r="G3528" s="25">
        <f>'101_parsed'!E3528</f>
        <v>0</v>
      </c>
      <c r="H3528" s="25">
        <f>'101_parsed'!F3528</f>
        <v>0</v>
      </c>
    </row>
    <row r="3529" spans="1:8" x14ac:dyDescent="0.2">
      <c r="A3529" s="25">
        <f>'101_parsed'!A3529</f>
        <v>77</v>
      </c>
      <c r="B3529" s="33">
        <f>'101_parsed'!B3529</f>
        <v>61903</v>
      </c>
      <c r="C3529" s="25" t="str">
        <f>INDEX(all_banks!O:O,MATCH(A3529,all_banks!H:H,0))</f>
        <v>МОРСКОЙ БАНК (АО) (77)</v>
      </c>
      <c r="D3529" s="25" t="str">
        <f>INDEX('101_accounts'!B:B,MATCH(B3529,'101_accounts'!A:A,0))</f>
        <v>61903   A  Недвижимость (кроме земли), временно неиспользуемая в основной деятельности</v>
      </c>
      <c r="E3529" s="25">
        <f>'101_parsed'!C3529</f>
        <v>0</v>
      </c>
      <c r="F3529" s="25">
        <f>'101_parsed'!D3529</f>
        <v>0</v>
      </c>
      <c r="G3529" s="25">
        <f>'101_parsed'!E3529</f>
        <v>0</v>
      </c>
      <c r="H3529" s="25">
        <f>'101_parsed'!F3529</f>
        <v>0</v>
      </c>
    </row>
    <row r="3530" spans="1:8" x14ac:dyDescent="0.2">
      <c r="A3530" s="25">
        <f>'101_parsed'!A3530</f>
        <v>77</v>
      </c>
      <c r="B3530" s="33">
        <f>'101_parsed'!B3530</f>
        <v>61904</v>
      </c>
      <c r="C3530" s="25" t="str">
        <f>INDEX(all_banks!O:O,MATCH(A3530,all_banks!H:H,0))</f>
        <v>МОРСКОЙ БАНК (АО) (77)</v>
      </c>
      <c r="D3530" s="25" t="str">
        <f>INDEX('101_accounts'!B:B,MATCH(B3530,'101_accounts'!A:A,0))</f>
        <v>61904   A  Недвижимость (кроме земли), временно неиспользуемая в основной деятельности, переданная в аренду</v>
      </c>
      <c r="E3530" s="25">
        <f>'101_parsed'!C3530</f>
        <v>0</v>
      </c>
      <c r="F3530" s="25">
        <f>'101_parsed'!D3530</f>
        <v>0</v>
      </c>
      <c r="G3530" s="25">
        <f>'101_parsed'!E3530</f>
        <v>0</v>
      </c>
      <c r="H3530" s="25">
        <f>'101_parsed'!F3530</f>
        <v>0</v>
      </c>
    </row>
    <row r="3531" spans="1:8" x14ac:dyDescent="0.2">
      <c r="A3531" s="25">
        <f>'101_parsed'!A3531</f>
        <v>77</v>
      </c>
      <c r="B3531" s="33">
        <f>'101_parsed'!B3531</f>
        <v>61905</v>
      </c>
      <c r="C3531" s="25" t="str">
        <f>INDEX(all_banks!O:O,MATCH(A3531,all_banks!H:H,0))</f>
        <v>МОРСКОЙ БАНК (АО) (77)</v>
      </c>
      <c r="D3531" s="25" t="str">
        <f>INDEX('101_accounts'!B:B,MATCH(B3531,'101_accounts'!A:A,0))</f>
        <v>61905   A  Земля, временно неиспользуемая в основной деятельности, учитываемая по справедливой стоимости</v>
      </c>
      <c r="E3531" s="25">
        <f>'101_parsed'!C3531</f>
        <v>922659</v>
      </c>
      <c r="F3531" s="25">
        <f>'101_parsed'!D3531</f>
        <v>0</v>
      </c>
      <c r="G3531" s="25">
        <f>'101_parsed'!E3531</f>
        <v>922659</v>
      </c>
      <c r="H3531" s="25">
        <f>'101_parsed'!F3531</f>
        <v>0</v>
      </c>
    </row>
    <row r="3532" spans="1:8" x14ac:dyDescent="0.2">
      <c r="A3532" s="25">
        <f>'101_parsed'!A3532</f>
        <v>77</v>
      </c>
      <c r="B3532" s="33">
        <f>'101_parsed'!B3532</f>
        <v>61906</v>
      </c>
      <c r="C3532" s="25" t="str">
        <f>INDEX(all_banks!O:O,MATCH(A3532,all_banks!H:H,0))</f>
        <v>МОРСКОЙ БАНК (АО) (77)</v>
      </c>
      <c r="D3532" s="25" t="str">
        <f>INDEX('101_accounts'!B:B,MATCH(B3532,'101_accounts'!A:A,0))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532" s="25">
        <f>'101_parsed'!C3532</f>
        <v>0</v>
      </c>
      <c r="F3532" s="25">
        <f>'101_parsed'!D3532</f>
        <v>0</v>
      </c>
      <c r="G3532" s="25">
        <f>'101_parsed'!E3532</f>
        <v>0</v>
      </c>
      <c r="H3532" s="25">
        <f>'101_parsed'!F3532</f>
        <v>0</v>
      </c>
    </row>
    <row r="3533" spans="1:8" x14ac:dyDescent="0.2">
      <c r="A3533" s="25">
        <f>'101_parsed'!A3533</f>
        <v>77</v>
      </c>
      <c r="B3533" s="33">
        <f>'101_parsed'!B3533</f>
        <v>61907</v>
      </c>
      <c r="C3533" s="25" t="str">
        <f>INDEX(all_banks!O:O,MATCH(A3533,all_banks!H:H,0))</f>
        <v>МОРСКОЙ БАНК (АО) (77)</v>
      </c>
      <c r="D3533" s="25" t="str">
        <f>INDEX('101_accounts'!B:B,MATCH(B3533,'101_accounts'!A:A,0))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533" s="25">
        <f>'101_parsed'!C3533</f>
        <v>0</v>
      </c>
      <c r="F3533" s="25">
        <f>'101_parsed'!D3533</f>
        <v>0</v>
      </c>
      <c r="G3533" s="25">
        <f>'101_parsed'!E3533</f>
        <v>0</v>
      </c>
      <c r="H3533" s="25">
        <f>'101_parsed'!F3533</f>
        <v>0</v>
      </c>
    </row>
    <row r="3534" spans="1:8" x14ac:dyDescent="0.2">
      <c r="A3534" s="25">
        <f>'101_parsed'!A3534</f>
        <v>77</v>
      </c>
      <c r="B3534" s="33">
        <f>'101_parsed'!B3534</f>
        <v>61908</v>
      </c>
      <c r="C3534" s="25" t="str">
        <f>INDEX(all_banks!O:O,MATCH(A3534,all_banks!H:H,0))</f>
        <v>МОРСКОЙ БАНК (АО) (77)</v>
      </c>
      <c r="D3534" s="25" t="str">
        <f>INDEX('101_accounts'!B:B,MATCH(B3534,'101_accounts'!A:A,0))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534" s="25">
        <f>'101_parsed'!C3534</f>
        <v>0</v>
      </c>
      <c r="F3534" s="25">
        <f>'101_parsed'!D3534</f>
        <v>0</v>
      </c>
      <c r="G3534" s="25">
        <f>'101_parsed'!E3534</f>
        <v>0</v>
      </c>
      <c r="H3534" s="25">
        <f>'101_parsed'!F3534</f>
        <v>0</v>
      </c>
    </row>
    <row r="3535" spans="1:8" x14ac:dyDescent="0.2">
      <c r="A3535" s="25">
        <f>'101_parsed'!A3535</f>
        <v>77</v>
      </c>
      <c r="B3535" s="33">
        <f>'101_parsed'!B3535</f>
        <v>61909</v>
      </c>
      <c r="C3535" s="25" t="str">
        <f>INDEX(all_banks!O:O,MATCH(A3535,all_banks!H:H,0))</f>
        <v>МОРСКОЙ БАНК (АО) (77)</v>
      </c>
      <c r="D3535" s="25" t="str">
        <f>INDEX('101_accounts'!B:B,MATCH(B3535,'101_accounts'!A:A,0))</f>
        <v>61909   П  Амортизация недвижимости (кроме земли), временно неиспользуемой в основной деятельности</v>
      </c>
      <c r="E3535" s="25">
        <f>'101_parsed'!C3535</f>
        <v>0</v>
      </c>
      <c r="F3535" s="25">
        <f>'101_parsed'!D3535</f>
        <v>0</v>
      </c>
      <c r="G3535" s="25">
        <f>'101_parsed'!E3535</f>
        <v>0</v>
      </c>
      <c r="H3535" s="25">
        <f>'101_parsed'!F3535</f>
        <v>0</v>
      </c>
    </row>
    <row r="3536" spans="1:8" x14ac:dyDescent="0.2">
      <c r="A3536" s="25">
        <f>'101_parsed'!A3536</f>
        <v>77</v>
      </c>
      <c r="B3536" s="33">
        <f>'101_parsed'!B3536</f>
        <v>61910</v>
      </c>
      <c r="C3536" s="25" t="str">
        <f>INDEX(all_banks!O:O,MATCH(A3536,all_banks!H:H,0))</f>
        <v>МОРСКОЙ БАНК (АО) (77)</v>
      </c>
      <c r="D3536" s="25" t="str">
        <f>INDEX('101_accounts'!B:B,MATCH(B3536,'101_accounts'!A:A,0))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536" s="25">
        <f>'101_parsed'!C3536</f>
        <v>0</v>
      </c>
      <c r="F3536" s="25">
        <f>'101_parsed'!D3536</f>
        <v>0</v>
      </c>
      <c r="G3536" s="25">
        <f>'101_parsed'!E3536</f>
        <v>0</v>
      </c>
      <c r="H3536" s="25">
        <f>'101_parsed'!F3536</f>
        <v>0</v>
      </c>
    </row>
    <row r="3537" spans="1:8" x14ac:dyDescent="0.2">
      <c r="A3537" s="25">
        <f>'101_parsed'!A3537</f>
        <v>77</v>
      </c>
      <c r="B3537" s="33">
        <f>'101_parsed'!B3537</f>
        <v>61911</v>
      </c>
      <c r="C3537" s="25" t="str">
        <f>INDEX(all_banks!O:O,MATCH(A3537,all_banks!H:H,0))</f>
        <v>МОРСКОЙ БАНК (АО) (77)</v>
      </c>
      <c r="D3537" s="25" t="str">
        <f>INDEX('101_accounts'!B:B,MATCH(B3537,'101_accounts'!A:A,0))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537" s="25">
        <f>'101_parsed'!C3537</f>
        <v>0</v>
      </c>
      <c r="F3537" s="25">
        <f>'101_parsed'!D3537</f>
        <v>0</v>
      </c>
      <c r="G3537" s="25">
        <f>'101_parsed'!E3537</f>
        <v>0</v>
      </c>
      <c r="H3537" s="25">
        <f>'101_parsed'!F3537</f>
        <v>0</v>
      </c>
    </row>
    <row r="3538" spans="1:8" x14ac:dyDescent="0.2">
      <c r="A3538" s="25">
        <f>'101_parsed'!A3538</f>
        <v>77</v>
      </c>
      <c r="B3538" s="33">
        <f>'101_parsed'!B3538</f>
        <v>61912</v>
      </c>
      <c r="C3538" s="25" t="str">
        <f>INDEX(all_banks!O:O,MATCH(A3538,all_banks!H:H,0))</f>
        <v>МОРСКОЙ БАНК (АО) (77)</v>
      </c>
      <c r="D3538" s="25" t="str">
        <f>INDEX('101_accounts'!B:B,MATCH(B3538,'101_accounts'!A:A,0))</f>
        <v>61912   П  Резервы на возможные потери</v>
      </c>
      <c r="E3538" s="25">
        <f>'101_parsed'!C3538</f>
        <v>0</v>
      </c>
      <c r="F3538" s="25">
        <f>'101_parsed'!D3538</f>
        <v>0</v>
      </c>
      <c r="G3538" s="25">
        <f>'101_parsed'!E3538</f>
        <v>0</v>
      </c>
      <c r="H3538" s="25">
        <f>'101_parsed'!F3538</f>
        <v>0</v>
      </c>
    </row>
    <row r="3539" spans="1:8" x14ac:dyDescent="0.2">
      <c r="A3539" s="25">
        <f>'101_parsed'!A3539</f>
        <v>77</v>
      </c>
      <c r="B3539" s="33">
        <f>'101_parsed'!B3539</f>
        <v>62001</v>
      </c>
      <c r="C3539" s="25" t="str">
        <f>INDEX(all_banks!O:O,MATCH(A3539,all_banks!H:H,0))</f>
        <v>МОРСКОЙ БАНК (АО) (77)</v>
      </c>
      <c r="D3539" s="25" t="str">
        <f>INDEX('101_accounts'!B:B,MATCH(B3539,'101_accounts'!A:A,0))</f>
        <v>62001   A  Долгосрочные активы, предназначенные для продажи</v>
      </c>
      <c r="E3539" s="25">
        <f>'101_parsed'!C3539</f>
        <v>0</v>
      </c>
      <c r="F3539" s="25">
        <f>'101_parsed'!D3539</f>
        <v>0</v>
      </c>
      <c r="G3539" s="25">
        <f>'101_parsed'!E3539</f>
        <v>0</v>
      </c>
      <c r="H3539" s="25">
        <f>'101_parsed'!F3539</f>
        <v>0</v>
      </c>
    </row>
    <row r="3540" spans="1:8" x14ac:dyDescent="0.2">
      <c r="A3540" s="25">
        <f>'101_parsed'!A3540</f>
        <v>77</v>
      </c>
      <c r="B3540" s="33">
        <f>'101_parsed'!B3540</f>
        <v>62002</v>
      </c>
      <c r="C3540" s="25" t="str">
        <f>INDEX(all_banks!O:O,MATCH(A3540,all_banks!H:H,0))</f>
        <v>МОРСКОЙ БАНК (АО) (77)</v>
      </c>
      <c r="D3540" s="25" t="str">
        <f>INDEX('101_accounts'!B:B,MATCH(B3540,'101_accounts'!A:A,0))</f>
        <v>62002   П  Резервы на возможные потери</v>
      </c>
      <c r="E3540" s="25">
        <f>'101_parsed'!C3540</f>
        <v>0</v>
      </c>
      <c r="F3540" s="25">
        <f>'101_parsed'!D3540</f>
        <v>0</v>
      </c>
      <c r="G3540" s="25">
        <f>'101_parsed'!E3540</f>
        <v>0</v>
      </c>
      <c r="H3540" s="25">
        <f>'101_parsed'!F3540</f>
        <v>0</v>
      </c>
    </row>
    <row r="3541" spans="1:8" x14ac:dyDescent="0.2">
      <c r="A3541" s="25">
        <f>'101_parsed'!A3541</f>
        <v>77</v>
      </c>
      <c r="B3541" s="33">
        <f>'101_parsed'!B3541</f>
        <v>62101</v>
      </c>
      <c r="C3541" s="25" t="str">
        <f>INDEX(all_banks!O:O,MATCH(A3541,all_banks!H:H,0))</f>
        <v>МОРСКОЙ БАНК (АО) (77)</v>
      </c>
      <c r="D3541" s="25" t="str">
        <f>INDEX('101_accounts'!B:B,MATCH(B3541,'101_accounts'!A:A,0))</f>
        <v>62101   A  Средства труда, полученные по договорам отступного, залога, назначение которых не определено</v>
      </c>
      <c r="E3541" s="25">
        <f>'101_parsed'!C3541</f>
        <v>76755</v>
      </c>
      <c r="F3541" s="25">
        <f>'101_parsed'!D3541</f>
        <v>0</v>
      </c>
      <c r="G3541" s="25">
        <f>'101_parsed'!E3541</f>
        <v>0</v>
      </c>
      <c r="H3541" s="25">
        <f>'101_parsed'!F3541</f>
        <v>0</v>
      </c>
    </row>
    <row r="3542" spans="1:8" x14ac:dyDescent="0.2">
      <c r="A3542" s="25">
        <f>'101_parsed'!A3542</f>
        <v>77</v>
      </c>
      <c r="B3542" s="33">
        <f>'101_parsed'!B3542</f>
        <v>62102</v>
      </c>
      <c r="C3542" s="25" t="str">
        <f>INDEX(all_banks!O:O,MATCH(A3542,all_banks!H:H,0))</f>
        <v>МОРСКОЙ БАНК (АО) (77)</v>
      </c>
      <c r="D3542" s="25" t="str">
        <f>INDEX('101_accounts'!B:B,MATCH(B3542,'101_accounts'!A:A,0))</f>
        <v>62102   A  Предметы труда, полученные по договорам отступного, залога, назначение которых не определено</v>
      </c>
      <c r="E3542" s="25">
        <f>'101_parsed'!C3542</f>
        <v>0</v>
      </c>
      <c r="F3542" s="25">
        <f>'101_parsed'!D3542</f>
        <v>0</v>
      </c>
      <c r="G3542" s="25">
        <f>'101_parsed'!E3542</f>
        <v>0</v>
      </c>
      <c r="H3542" s="25">
        <f>'101_parsed'!F3542</f>
        <v>0</v>
      </c>
    </row>
    <row r="3543" spans="1:8" x14ac:dyDescent="0.2">
      <c r="A3543" s="25">
        <f>'101_parsed'!A3543</f>
        <v>77</v>
      </c>
      <c r="B3543" s="33">
        <f>'101_parsed'!B3543</f>
        <v>62103</v>
      </c>
      <c r="C3543" s="25" t="str">
        <f>INDEX(all_banks!O:O,MATCH(A3543,all_banks!H:H,0))</f>
        <v>МОРСКОЙ БАНК (АО) (77)</v>
      </c>
      <c r="D3543" s="25" t="str">
        <f>INDEX('101_accounts'!B:B,MATCH(B3543,'101_accounts'!A:A,0))</f>
        <v>62103   П  Резервы на возможные потери</v>
      </c>
      <c r="E3543" s="25">
        <f>'101_parsed'!C3543</f>
        <v>0</v>
      </c>
      <c r="F3543" s="25">
        <f>'101_parsed'!D3543</f>
        <v>0</v>
      </c>
      <c r="G3543" s="25">
        <f>'101_parsed'!E3543</f>
        <v>0</v>
      </c>
      <c r="H3543" s="25">
        <f>'101_parsed'!F3543</f>
        <v>0</v>
      </c>
    </row>
    <row r="3544" spans="1:8" x14ac:dyDescent="0.2">
      <c r="A3544" s="25">
        <f>'101_parsed'!A3544</f>
        <v>3247</v>
      </c>
      <c r="B3544" s="33">
        <f>'101_parsed'!B3544</f>
        <v>60401</v>
      </c>
      <c r="C3544" s="25" t="str">
        <f>INDEX(all_banks!O:O,MATCH(A3544,all_banks!H:H,0))</f>
        <v>АО БАНК "МОСКВА-СИТИ" (3247)</v>
      </c>
      <c r="D3544" s="25" t="str">
        <f>INDEX('101_accounts'!B:B,MATCH(B3544,'101_accounts'!A:A,0))</f>
        <v>60401   A  Основные средства (кроме земли) (c 13.02.2018)_x000D_Категория 1- Здания и сооружения (до 31.12.2002)</v>
      </c>
      <c r="E3544" s="25">
        <f>'101_parsed'!C3544</f>
        <v>203109</v>
      </c>
      <c r="F3544" s="25">
        <f>'101_parsed'!D3544</f>
        <v>0</v>
      </c>
      <c r="G3544" s="25">
        <f>'101_parsed'!E3544</f>
        <v>205576</v>
      </c>
      <c r="H3544" s="25">
        <f>'101_parsed'!F3544</f>
        <v>0</v>
      </c>
    </row>
    <row r="3545" spans="1:8" x14ac:dyDescent="0.2">
      <c r="A3545" s="25">
        <f>'101_parsed'!A3545</f>
        <v>3247</v>
      </c>
      <c r="B3545" s="33">
        <f>'101_parsed'!B3545</f>
        <v>60404</v>
      </c>
      <c r="C3545" s="25" t="str">
        <f>INDEX(all_banks!O:O,MATCH(A3545,all_banks!H:H,0))</f>
        <v>АО БАНК "МОСКВА-СИТИ" (3247)</v>
      </c>
      <c r="D3545" s="25" t="str">
        <f>INDEX('101_accounts'!B:B,MATCH(B3545,'101_accounts'!A:A,0))</f>
        <v>60404   A  Земля (c 13.02.2018)</v>
      </c>
      <c r="E3545" s="25">
        <f>'101_parsed'!C3545</f>
        <v>4598</v>
      </c>
      <c r="F3545" s="25">
        <f>'101_parsed'!D3545</f>
        <v>0</v>
      </c>
      <c r="G3545" s="25">
        <f>'101_parsed'!E3545</f>
        <v>4598</v>
      </c>
      <c r="H3545" s="25">
        <f>'101_parsed'!F3545</f>
        <v>0</v>
      </c>
    </row>
    <row r="3546" spans="1:8" x14ac:dyDescent="0.2">
      <c r="A3546" s="25">
        <f>'101_parsed'!A3546</f>
        <v>3247</v>
      </c>
      <c r="B3546" s="33">
        <f>'101_parsed'!B3546</f>
        <v>60405</v>
      </c>
      <c r="C3546" s="25" t="str">
        <f>INDEX(all_banks!O:O,MATCH(A3546,all_banks!H:H,0))</f>
        <v>АО БАНК "МОСКВА-СИТИ" (3247)</v>
      </c>
      <c r="D3546" s="25" t="str">
        <f>INDEX('101_accounts'!B:B,MATCH(B3546,'101_accounts'!A:A,0))</f>
        <v>60405   П
A (до 31.01.2003)  Резервы на возможные потери (c 13.02.2018)
Долгосрочно арендуемые основные средства (до 31.01.2003)</v>
      </c>
      <c r="E3546" s="25">
        <f>'101_parsed'!C3546</f>
        <v>0</v>
      </c>
      <c r="F3546" s="25">
        <f>'101_parsed'!D3546</f>
        <v>0</v>
      </c>
      <c r="G3546" s="25">
        <f>'101_parsed'!E3546</f>
        <v>0</v>
      </c>
      <c r="H3546" s="25">
        <f>'101_parsed'!F3546</f>
        <v>0</v>
      </c>
    </row>
    <row r="3547" spans="1:8" x14ac:dyDescent="0.2">
      <c r="A3547" s="25">
        <f>'101_parsed'!A3547</f>
        <v>3247</v>
      </c>
      <c r="B3547" s="33">
        <f>'101_parsed'!B3547</f>
        <v>60414</v>
      </c>
      <c r="C3547" s="25" t="str">
        <f>INDEX(all_banks!O:O,MATCH(A3547,all_banks!H:H,0))</f>
        <v>АО БАНК "МОСКВА-СИТИ" (3247)</v>
      </c>
      <c r="D3547" s="25" t="str">
        <f>INDEX('101_accounts'!B:B,MATCH(B3547,'101_accounts'!A:A,0))</f>
        <v>60414   П  Амортизация основных средств (кроме земли) (c 13.02.2018)</v>
      </c>
      <c r="E3547" s="25">
        <f>'101_parsed'!C3547</f>
        <v>0</v>
      </c>
      <c r="F3547" s="25">
        <f>'101_parsed'!D3547</f>
        <v>89854</v>
      </c>
      <c r="G3547" s="25">
        <f>'101_parsed'!E3547</f>
        <v>0</v>
      </c>
      <c r="H3547" s="25">
        <f>'101_parsed'!F3547</f>
        <v>92112</v>
      </c>
    </row>
    <row r="3548" spans="1:8" x14ac:dyDescent="0.2">
      <c r="A3548" s="25">
        <f>'101_parsed'!A3548</f>
        <v>3247</v>
      </c>
      <c r="B3548" s="33">
        <f>'101_parsed'!B3548</f>
        <v>60415</v>
      </c>
      <c r="C3548" s="25" t="str">
        <f>INDEX(all_banks!O:O,MATCH(A3548,all_banks!H:H,0))</f>
        <v>АО БАНК "МОСКВА-СИТИ" (3247)</v>
      </c>
      <c r="D3548" s="25" t="str">
        <f>INDEX('101_accounts'!B:B,MATCH(B3548,'101_accounts'!A:A,0))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548" s="25">
        <f>'101_parsed'!C3548</f>
        <v>2910</v>
      </c>
      <c r="F3548" s="25">
        <f>'101_parsed'!D3548</f>
        <v>0</v>
      </c>
      <c r="G3548" s="25">
        <f>'101_parsed'!E3548</f>
        <v>0</v>
      </c>
      <c r="H3548" s="25">
        <f>'101_parsed'!F3548</f>
        <v>0</v>
      </c>
    </row>
    <row r="3549" spans="1:8" x14ac:dyDescent="0.2">
      <c r="A3549" s="25">
        <f>'101_parsed'!A3549</f>
        <v>3247</v>
      </c>
      <c r="B3549" s="33">
        <f>'101_parsed'!B3549</f>
        <v>61901</v>
      </c>
      <c r="C3549" s="25" t="str">
        <f>INDEX(all_banks!O:O,MATCH(A3549,all_banks!H:H,0))</f>
        <v>АО БАНК "МОСКВА-СИТИ" (3247)</v>
      </c>
      <c r="D3549" s="25" t="str">
        <f>INDEX('101_accounts'!B:B,MATCH(B3549,'101_accounts'!A:A,0))</f>
        <v>61901   A  Земля, временно неиспользуемая в основной деятельности</v>
      </c>
      <c r="E3549" s="25">
        <f>'101_parsed'!C3549</f>
        <v>0</v>
      </c>
      <c r="F3549" s="25">
        <f>'101_parsed'!D3549</f>
        <v>0</v>
      </c>
      <c r="G3549" s="25">
        <f>'101_parsed'!E3549</f>
        <v>0</v>
      </c>
      <c r="H3549" s="25">
        <f>'101_parsed'!F3549</f>
        <v>0</v>
      </c>
    </row>
    <row r="3550" spans="1:8" x14ac:dyDescent="0.2">
      <c r="A3550" s="25">
        <f>'101_parsed'!A3550</f>
        <v>3247</v>
      </c>
      <c r="B3550" s="33">
        <f>'101_parsed'!B3550</f>
        <v>61902</v>
      </c>
      <c r="C3550" s="25" t="str">
        <f>INDEX(all_banks!O:O,MATCH(A3550,all_banks!H:H,0))</f>
        <v>АО БАНК "МОСКВА-СИТИ" (3247)</v>
      </c>
      <c r="D3550" s="25" t="str">
        <f>INDEX('101_accounts'!B:B,MATCH(B3550,'101_accounts'!A:A,0))</f>
        <v>61902   A  Земля, временно неиспользуемая в основной деятельности, переданная в аренду</v>
      </c>
      <c r="E3550" s="25">
        <f>'101_parsed'!C3550</f>
        <v>0</v>
      </c>
      <c r="F3550" s="25">
        <f>'101_parsed'!D3550</f>
        <v>0</v>
      </c>
      <c r="G3550" s="25">
        <f>'101_parsed'!E3550</f>
        <v>0</v>
      </c>
      <c r="H3550" s="25">
        <f>'101_parsed'!F3550</f>
        <v>0</v>
      </c>
    </row>
    <row r="3551" spans="1:8" x14ac:dyDescent="0.2">
      <c r="A3551" s="25">
        <f>'101_parsed'!A3551</f>
        <v>3247</v>
      </c>
      <c r="B3551" s="33">
        <f>'101_parsed'!B3551</f>
        <v>61903</v>
      </c>
      <c r="C3551" s="25" t="str">
        <f>INDEX(all_banks!O:O,MATCH(A3551,all_banks!H:H,0))</f>
        <v>АО БАНК "МОСКВА-СИТИ" (3247)</v>
      </c>
      <c r="D3551" s="25" t="str">
        <f>INDEX('101_accounts'!B:B,MATCH(B3551,'101_accounts'!A:A,0))</f>
        <v>61903   A  Недвижимость (кроме земли), временно неиспользуемая в основной деятельности</v>
      </c>
      <c r="E3551" s="25">
        <f>'101_parsed'!C3551</f>
        <v>0</v>
      </c>
      <c r="F3551" s="25">
        <f>'101_parsed'!D3551</f>
        <v>0</v>
      </c>
      <c r="G3551" s="25">
        <f>'101_parsed'!E3551</f>
        <v>0</v>
      </c>
      <c r="H3551" s="25">
        <f>'101_parsed'!F3551</f>
        <v>0</v>
      </c>
    </row>
    <row r="3552" spans="1:8" x14ac:dyDescent="0.2">
      <c r="A3552" s="25">
        <f>'101_parsed'!A3552</f>
        <v>3247</v>
      </c>
      <c r="B3552" s="33">
        <f>'101_parsed'!B3552</f>
        <v>61904</v>
      </c>
      <c r="C3552" s="25" t="str">
        <f>INDEX(all_banks!O:O,MATCH(A3552,all_banks!H:H,0))</f>
        <v>АО БАНК "МОСКВА-СИТИ" (3247)</v>
      </c>
      <c r="D3552" s="25" t="str">
        <f>INDEX('101_accounts'!B:B,MATCH(B3552,'101_accounts'!A:A,0))</f>
        <v>61904   A  Недвижимость (кроме земли), временно неиспользуемая в основной деятельности, переданная в аренду</v>
      </c>
      <c r="E3552" s="25">
        <f>'101_parsed'!C3552</f>
        <v>0</v>
      </c>
      <c r="F3552" s="25">
        <f>'101_parsed'!D3552</f>
        <v>0</v>
      </c>
      <c r="G3552" s="25">
        <f>'101_parsed'!E3552</f>
        <v>0</v>
      </c>
      <c r="H3552" s="25">
        <f>'101_parsed'!F3552</f>
        <v>0</v>
      </c>
    </row>
    <row r="3553" spans="1:8" x14ac:dyDescent="0.2">
      <c r="A3553" s="25">
        <f>'101_parsed'!A3553</f>
        <v>3247</v>
      </c>
      <c r="B3553" s="33">
        <f>'101_parsed'!B3553</f>
        <v>61905</v>
      </c>
      <c r="C3553" s="25" t="str">
        <f>INDEX(all_banks!O:O,MATCH(A3553,all_banks!H:H,0))</f>
        <v>АО БАНК "МОСКВА-СИТИ" (3247)</v>
      </c>
      <c r="D3553" s="25" t="str">
        <f>INDEX('101_accounts'!B:B,MATCH(B3553,'101_accounts'!A:A,0))</f>
        <v>61905   A  Земля, временно неиспользуемая в основной деятельности, учитываемая по справедливой стоимости</v>
      </c>
      <c r="E3553" s="25">
        <f>'101_parsed'!C3553</f>
        <v>0</v>
      </c>
      <c r="F3553" s="25">
        <f>'101_parsed'!D3553</f>
        <v>0</v>
      </c>
      <c r="G3553" s="25">
        <f>'101_parsed'!E3553</f>
        <v>0</v>
      </c>
      <c r="H3553" s="25">
        <f>'101_parsed'!F3553</f>
        <v>0</v>
      </c>
    </row>
    <row r="3554" spans="1:8" x14ac:dyDescent="0.2">
      <c r="A3554" s="25">
        <f>'101_parsed'!A3554</f>
        <v>3247</v>
      </c>
      <c r="B3554" s="33">
        <f>'101_parsed'!B3554</f>
        <v>61906</v>
      </c>
      <c r="C3554" s="25" t="str">
        <f>INDEX(all_banks!O:O,MATCH(A3554,all_banks!H:H,0))</f>
        <v>АО БАНК "МОСКВА-СИТИ" (3247)</v>
      </c>
      <c r="D3554" s="25" t="str">
        <f>INDEX('101_accounts'!B:B,MATCH(B3554,'101_accounts'!A:A,0))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554" s="25">
        <f>'101_parsed'!C3554</f>
        <v>0</v>
      </c>
      <c r="F3554" s="25">
        <f>'101_parsed'!D3554</f>
        <v>0</v>
      </c>
      <c r="G3554" s="25">
        <f>'101_parsed'!E3554</f>
        <v>0</v>
      </c>
      <c r="H3554" s="25">
        <f>'101_parsed'!F3554</f>
        <v>0</v>
      </c>
    </row>
    <row r="3555" spans="1:8" x14ac:dyDescent="0.2">
      <c r="A3555" s="25">
        <f>'101_parsed'!A3555</f>
        <v>3247</v>
      </c>
      <c r="B3555" s="33">
        <f>'101_parsed'!B3555</f>
        <v>61907</v>
      </c>
      <c r="C3555" s="25" t="str">
        <f>INDEX(all_banks!O:O,MATCH(A3555,all_banks!H:H,0))</f>
        <v>АО БАНК "МОСКВА-СИТИ" (3247)</v>
      </c>
      <c r="D3555" s="25" t="str">
        <f>INDEX('101_accounts'!B:B,MATCH(B3555,'101_accounts'!A:A,0))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555" s="25">
        <f>'101_parsed'!C3555</f>
        <v>0</v>
      </c>
      <c r="F3555" s="25">
        <f>'101_parsed'!D3555</f>
        <v>0</v>
      </c>
      <c r="G3555" s="25">
        <f>'101_parsed'!E3555</f>
        <v>0</v>
      </c>
      <c r="H3555" s="25">
        <f>'101_parsed'!F3555</f>
        <v>0</v>
      </c>
    </row>
    <row r="3556" spans="1:8" x14ac:dyDescent="0.2">
      <c r="A3556" s="25">
        <f>'101_parsed'!A3556</f>
        <v>3247</v>
      </c>
      <c r="B3556" s="33">
        <f>'101_parsed'!B3556</f>
        <v>61908</v>
      </c>
      <c r="C3556" s="25" t="str">
        <f>INDEX(all_banks!O:O,MATCH(A3556,all_banks!H:H,0))</f>
        <v>АО БАНК "МОСКВА-СИТИ" (3247)</v>
      </c>
      <c r="D3556" s="25" t="str">
        <f>INDEX('101_accounts'!B:B,MATCH(B3556,'101_accounts'!A:A,0))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556" s="25">
        <f>'101_parsed'!C3556</f>
        <v>0</v>
      </c>
      <c r="F3556" s="25">
        <f>'101_parsed'!D3556</f>
        <v>0</v>
      </c>
      <c r="G3556" s="25">
        <f>'101_parsed'!E3556</f>
        <v>0</v>
      </c>
      <c r="H3556" s="25">
        <f>'101_parsed'!F3556</f>
        <v>0</v>
      </c>
    </row>
    <row r="3557" spans="1:8" x14ac:dyDescent="0.2">
      <c r="A3557" s="25">
        <f>'101_parsed'!A3557</f>
        <v>3247</v>
      </c>
      <c r="B3557" s="33">
        <f>'101_parsed'!B3557</f>
        <v>61909</v>
      </c>
      <c r="C3557" s="25" t="str">
        <f>INDEX(all_banks!O:O,MATCH(A3557,all_banks!H:H,0))</f>
        <v>АО БАНК "МОСКВА-СИТИ" (3247)</v>
      </c>
      <c r="D3557" s="25" t="str">
        <f>INDEX('101_accounts'!B:B,MATCH(B3557,'101_accounts'!A:A,0))</f>
        <v>61909   П  Амортизация недвижимости (кроме земли), временно неиспользуемой в основной деятельности</v>
      </c>
      <c r="E3557" s="25">
        <f>'101_parsed'!C3557</f>
        <v>0</v>
      </c>
      <c r="F3557" s="25">
        <f>'101_parsed'!D3557</f>
        <v>0</v>
      </c>
      <c r="G3557" s="25">
        <f>'101_parsed'!E3557</f>
        <v>0</v>
      </c>
      <c r="H3557" s="25">
        <f>'101_parsed'!F3557</f>
        <v>0</v>
      </c>
    </row>
    <row r="3558" spans="1:8" x14ac:dyDescent="0.2">
      <c r="A3558" s="25">
        <f>'101_parsed'!A3558</f>
        <v>3247</v>
      </c>
      <c r="B3558" s="33">
        <f>'101_parsed'!B3558</f>
        <v>61910</v>
      </c>
      <c r="C3558" s="25" t="str">
        <f>INDEX(all_banks!O:O,MATCH(A3558,all_banks!H:H,0))</f>
        <v>АО БАНК "МОСКВА-СИТИ" (3247)</v>
      </c>
      <c r="D3558" s="25" t="str">
        <f>INDEX('101_accounts'!B:B,MATCH(B3558,'101_accounts'!A:A,0))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558" s="25">
        <f>'101_parsed'!C3558</f>
        <v>0</v>
      </c>
      <c r="F3558" s="25">
        <f>'101_parsed'!D3558</f>
        <v>0</v>
      </c>
      <c r="G3558" s="25">
        <f>'101_parsed'!E3558</f>
        <v>0</v>
      </c>
      <c r="H3558" s="25">
        <f>'101_parsed'!F3558</f>
        <v>0</v>
      </c>
    </row>
    <row r="3559" spans="1:8" x14ac:dyDescent="0.2">
      <c r="A3559" s="25">
        <f>'101_parsed'!A3559</f>
        <v>3247</v>
      </c>
      <c r="B3559" s="33">
        <f>'101_parsed'!B3559</f>
        <v>61911</v>
      </c>
      <c r="C3559" s="25" t="str">
        <f>INDEX(all_banks!O:O,MATCH(A3559,all_banks!H:H,0))</f>
        <v>АО БАНК "МОСКВА-СИТИ" (3247)</v>
      </c>
      <c r="D3559" s="25" t="str">
        <f>INDEX('101_accounts'!B:B,MATCH(B3559,'101_accounts'!A:A,0))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559" s="25">
        <f>'101_parsed'!C3559</f>
        <v>0</v>
      </c>
      <c r="F3559" s="25">
        <f>'101_parsed'!D3559</f>
        <v>0</v>
      </c>
      <c r="G3559" s="25">
        <f>'101_parsed'!E3559</f>
        <v>0</v>
      </c>
      <c r="H3559" s="25">
        <f>'101_parsed'!F3559</f>
        <v>0</v>
      </c>
    </row>
    <row r="3560" spans="1:8" x14ac:dyDescent="0.2">
      <c r="A3560" s="25">
        <f>'101_parsed'!A3560</f>
        <v>3247</v>
      </c>
      <c r="B3560" s="33">
        <f>'101_parsed'!B3560</f>
        <v>61912</v>
      </c>
      <c r="C3560" s="25" t="str">
        <f>INDEX(all_banks!O:O,MATCH(A3560,all_banks!H:H,0))</f>
        <v>АО БАНК "МОСКВА-СИТИ" (3247)</v>
      </c>
      <c r="D3560" s="25" t="str">
        <f>INDEX('101_accounts'!B:B,MATCH(B3560,'101_accounts'!A:A,0))</f>
        <v>61912   П  Резервы на возможные потери</v>
      </c>
      <c r="E3560" s="25">
        <f>'101_parsed'!C3560</f>
        <v>0</v>
      </c>
      <c r="F3560" s="25">
        <f>'101_parsed'!D3560</f>
        <v>0</v>
      </c>
      <c r="G3560" s="25">
        <f>'101_parsed'!E3560</f>
        <v>0</v>
      </c>
      <c r="H3560" s="25">
        <f>'101_parsed'!F3560</f>
        <v>0</v>
      </c>
    </row>
    <row r="3561" spans="1:8" x14ac:dyDescent="0.2">
      <c r="A3561" s="25">
        <f>'101_parsed'!A3561</f>
        <v>3247</v>
      </c>
      <c r="B3561" s="33">
        <f>'101_parsed'!B3561</f>
        <v>62001</v>
      </c>
      <c r="C3561" s="25" t="str">
        <f>INDEX(all_banks!O:O,MATCH(A3561,all_banks!H:H,0))</f>
        <v>АО БАНК "МОСКВА-СИТИ" (3247)</v>
      </c>
      <c r="D3561" s="25" t="str">
        <f>INDEX('101_accounts'!B:B,MATCH(B3561,'101_accounts'!A:A,0))</f>
        <v>62001   A  Долгосрочные активы, предназначенные для продажи</v>
      </c>
      <c r="E3561" s="25">
        <f>'101_parsed'!C3561</f>
        <v>0</v>
      </c>
      <c r="F3561" s="25">
        <f>'101_parsed'!D3561</f>
        <v>0</v>
      </c>
      <c r="G3561" s="25">
        <f>'101_parsed'!E3561</f>
        <v>0</v>
      </c>
      <c r="H3561" s="25">
        <f>'101_parsed'!F3561</f>
        <v>0</v>
      </c>
    </row>
    <row r="3562" spans="1:8" x14ac:dyDescent="0.2">
      <c r="A3562" s="25">
        <f>'101_parsed'!A3562</f>
        <v>3247</v>
      </c>
      <c r="B3562" s="33">
        <f>'101_parsed'!B3562</f>
        <v>62002</v>
      </c>
      <c r="C3562" s="25" t="str">
        <f>INDEX(all_banks!O:O,MATCH(A3562,all_banks!H:H,0))</f>
        <v>АО БАНК "МОСКВА-СИТИ" (3247)</v>
      </c>
      <c r="D3562" s="25" t="str">
        <f>INDEX('101_accounts'!B:B,MATCH(B3562,'101_accounts'!A:A,0))</f>
        <v>62002   П  Резервы на возможные потери</v>
      </c>
      <c r="E3562" s="25">
        <f>'101_parsed'!C3562</f>
        <v>0</v>
      </c>
      <c r="F3562" s="25">
        <f>'101_parsed'!D3562</f>
        <v>0</v>
      </c>
      <c r="G3562" s="25">
        <f>'101_parsed'!E3562</f>
        <v>0</v>
      </c>
      <c r="H3562" s="25">
        <f>'101_parsed'!F3562</f>
        <v>0</v>
      </c>
    </row>
    <row r="3563" spans="1:8" x14ac:dyDescent="0.2">
      <c r="A3563" s="25">
        <f>'101_parsed'!A3563</f>
        <v>3247</v>
      </c>
      <c r="B3563" s="33">
        <f>'101_parsed'!B3563</f>
        <v>62101</v>
      </c>
      <c r="C3563" s="25" t="str">
        <f>INDEX(all_banks!O:O,MATCH(A3563,all_banks!H:H,0))</f>
        <v>АО БАНК "МОСКВА-СИТИ" (3247)</v>
      </c>
      <c r="D3563" s="25" t="str">
        <f>INDEX('101_accounts'!B:B,MATCH(B3563,'101_accounts'!A:A,0))</f>
        <v>62101   A  Средства труда, полученные по договорам отступного, залога, назначение которых не определено</v>
      </c>
      <c r="E3563" s="25">
        <f>'101_parsed'!C3563</f>
        <v>0</v>
      </c>
      <c r="F3563" s="25">
        <f>'101_parsed'!D3563</f>
        <v>0</v>
      </c>
      <c r="G3563" s="25">
        <f>'101_parsed'!E3563</f>
        <v>0</v>
      </c>
      <c r="H3563" s="25">
        <f>'101_parsed'!F3563</f>
        <v>0</v>
      </c>
    </row>
    <row r="3564" spans="1:8" x14ac:dyDescent="0.2">
      <c r="A3564" s="25">
        <f>'101_parsed'!A3564</f>
        <v>3247</v>
      </c>
      <c r="B3564" s="33">
        <f>'101_parsed'!B3564</f>
        <v>62102</v>
      </c>
      <c r="C3564" s="25" t="str">
        <f>INDEX(all_banks!O:O,MATCH(A3564,all_banks!H:H,0))</f>
        <v>АО БАНК "МОСКВА-СИТИ" (3247)</v>
      </c>
      <c r="D3564" s="25" t="str">
        <f>INDEX('101_accounts'!B:B,MATCH(B3564,'101_accounts'!A:A,0))</f>
        <v>62102   A  Предметы труда, полученные по договорам отступного, залога, назначение которых не определено</v>
      </c>
      <c r="E3564" s="25">
        <f>'101_parsed'!C3564</f>
        <v>0</v>
      </c>
      <c r="F3564" s="25">
        <f>'101_parsed'!D3564</f>
        <v>0</v>
      </c>
      <c r="G3564" s="25">
        <f>'101_parsed'!E3564</f>
        <v>0</v>
      </c>
      <c r="H3564" s="25">
        <f>'101_parsed'!F3564</f>
        <v>0</v>
      </c>
    </row>
    <row r="3565" spans="1:8" x14ac:dyDescent="0.2">
      <c r="A3565" s="25">
        <f>'101_parsed'!A3565</f>
        <v>3247</v>
      </c>
      <c r="B3565" s="33">
        <f>'101_parsed'!B3565</f>
        <v>62103</v>
      </c>
      <c r="C3565" s="25" t="str">
        <f>INDEX(all_banks!O:O,MATCH(A3565,all_banks!H:H,0))</f>
        <v>АО БАНК "МОСКВА-СИТИ" (3247)</v>
      </c>
      <c r="D3565" s="25" t="str">
        <f>INDEX('101_accounts'!B:B,MATCH(B3565,'101_accounts'!A:A,0))</f>
        <v>62103   П  Резервы на возможные потери</v>
      </c>
      <c r="E3565" s="25">
        <f>'101_parsed'!C3565</f>
        <v>0</v>
      </c>
      <c r="F3565" s="25">
        <f>'101_parsed'!D3565</f>
        <v>0</v>
      </c>
      <c r="G3565" s="25">
        <f>'101_parsed'!E3565</f>
        <v>0</v>
      </c>
      <c r="H3565" s="25">
        <f>'101_parsed'!F3565</f>
        <v>0</v>
      </c>
    </row>
    <row r="3566" spans="1:8" x14ac:dyDescent="0.2">
      <c r="A3566" s="25">
        <f>'101_parsed'!A3566</f>
        <v>912</v>
      </c>
      <c r="B3566" s="33">
        <f>'101_parsed'!B3566</f>
        <v>60401</v>
      </c>
      <c r="C3566" s="25" t="str">
        <f>INDEX(all_banks!O:O,MATCH(A3566,all_banks!H:H,0))</f>
        <v>АО "МИнБанк" (912)</v>
      </c>
      <c r="D3566" s="25" t="str">
        <f>INDEX('101_accounts'!B:B,MATCH(B3566,'101_accounts'!A:A,0))</f>
        <v>60401   A  Основные средства (кроме земли) (c 13.02.2018)_x000D_Категория 1- Здания и сооружения (до 31.12.2002)</v>
      </c>
      <c r="E3566" s="25">
        <f>'101_parsed'!C3566</f>
        <v>11645858</v>
      </c>
      <c r="F3566" s="25">
        <f>'101_parsed'!D3566</f>
        <v>0</v>
      </c>
      <c r="G3566" s="25">
        <f>'101_parsed'!E3566</f>
        <v>11184778</v>
      </c>
      <c r="H3566" s="25">
        <f>'101_parsed'!F3566</f>
        <v>0</v>
      </c>
    </row>
    <row r="3567" spans="1:8" x14ac:dyDescent="0.2">
      <c r="A3567" s="25">
        <f>'101_parsed'!A3567</f>
        <v>912</v>
      </c>
      <c r="B3567" s="33">
        <f>'101_parsed'!B3567</f>
        <v>60404</v>
      </c>
      <c r="C3567" s="25" t="str">
        <f>INDEX(all_banks!O:O,MATCH(A3567,all_banks!H:H,0))</f>
        <v>АО "МИнБанк" (912)</v>
      </c>
      <c r="D3567" s="25" t="str">
        <f>INDEX('101_accounts'!B:B,MATCH(B3567,'101_accounts'!A:A,0))</f>
        <v>60404   A  Земля (c 13.02.2018)</v>
      </c>
      <c r="E3567" s="25">
        <f>'101_parsed'!C3567</f>
        <v>31951</v>
      </c>
      <c r="F3567" s="25">
        <f>'101_parsed'!D3567</f>
        <v>0</v>
      </c>
      <c r="G3567" s="25">
        <f>'101_parsed'!E3567</f>
        <v>31933</v>
      </c>
      <c r="H3567" s="25">
        <f>'101_parsed'!F3567</f>
        <v>0</v>
      </c>
    </row>
    <row r="3568" spans="1:8" x14ac:dyDescent="0.2">
      <c r="A3568" s="25">
        <f>'101_parsed'!A3568</f>
        <v>912</v>
      </c>
      <c r="B3568" s="33">
        <f>'101_parsed'!B3568</f>
        <v>60405</v>
      </c>
      <c r="C3568" s="25" t="str">
        <f>INDEX(all_banks!O:O,MATCH(A3568,all_banks!H:H,0))</f>
        <v>АО "МИнБанк" (912)</v>
      </c>
      <c r="D3568" s="25" t="str">
        <f>INDEX('101_accounts'!B:B,MATCH(B3568,'101_accounts'!A:A,0))</f>
        <v>60405   П
A (до 31.01.2003)  Резервы на возможные потери (c 13.02.2018)
Долгосрочно арендуемые основные средства (до 31.01.2003)</v>
      </c>
      <c r="E3568" s="25">
        <f>'101_parsed'!C3568</f>
        <v>0</v>
      </c>
      <c r="F3568" s="25">
        <f>'101_parsed'!D3568</f>
        <v>0</v>
      </c>
      <c r="G3568" s="25">
        <f>'101_parsed'!E3568</f>
        <v>0</v>
      </c>
      <c r="H3568" s="25">
        <f>'101_parsed'!F3568</f>
        <v>0</v>
      </c>
    </row>
    <row r="3569" spans="1:8" x14ac:dyDescent="0.2">
      <c r="A3569" s="25">
        <f>'101_parsed'!A3569</f>
        <v>912</v>
      </c>
      <c r="B3569" s="33">
        <f>'101_parsed'!B3569</f>
        <v>60414</v>
      </c>
      <c r="C3569" s="25" t="str">
        <f>INDEX(all_banks!O:O,MATCH(A3569,all_banks!H:H,0))</f>
        <v>АО "МИнБанк" (912)</v>
      </c>
      <c r="D3569" s="25" t="str">
        <f>INDEX('101_accounts'!B:B,MATCH(B3569,'101_accounts'!A:A,0))</f>
        <v>60414   П  Амортизация основных средств (кроме земли) (c 13.02.2018)</v>
      </c>
      <c r="E3569" s="25">
        <f>'101_parsed'!C3569</f>
        <v>0</v>
      </c>
      <c r="F3569" s="25">
        <f>'101_parsed'!D3569</f>
        <v>2915119</v>
      </c>
      <c r="G3569" s="25">
        <f>'101_parsed'!E3569</f>
        <v>0</v>
      </c>
      <c r="H3569" s="25">
        <f>'101_parsed'!F3569</f>
        <v>2760838</v>
      </c>
    </row>
    <row r="3570" spans="1:8" x14ac:dyDescent="0.2">
      <c r="A3570" s="25">
        <f>'101_parsed'!A3570</f>
        <v>912</v>
      </c>
      <c r="B3570" s="33">
        <f>'101_parsed'!B3570</f>
        <v>60415</v>
      </c>
      <c r="C3570" s="25" t="str">
        <f>INDEX(all_banks!O:O,MATCH(A3570,all_banks!H:H,0))</f>
        <v>АО "МИнБанк" (912)</v>
      </c>
      <c r="D3570" s="25" t="str">
        <f>INDEX('101_accounts'!B:B,MATCH(B3570,'101_accounts'!A:A,0))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570" s="25">
        <f>'101_parsed'!C3570</f>
        <v>105930</v>
      </c>
      <c r="F3570" s="25">
        <f>'101_parsed'!D3570</f>
        <v>0</v>
      </c>
      <c r="G3570" s="25">
        <f>'101_parsed'!E3570</f>
        <v>104271</v>
      </c>
      <c r="H3570" s="25">
        <f>'101_parsed'!F3570</f>
        <v>0</v>
      </c>
    </row>
    <row r="3571" spans="1:8" x14ac:dyDescent="0.2">
      <c r="A3571" s="25">
        <f>'101_parsed'!A3571</f>
        <v>912</v>
      </c>
      <c r="B3571" s="33">
        <f>'101_parsed'!B3571</f>
        <v>61901</v>
      </c>
      <c r="C3571" s="25" t="str">
        <f>INDEX(all_banks!O:O,MATCH(A3571,all_banks!H:H,0))</f>
        <v>АО "МИнБанк" (912)</v>
      </c>
      <c r="D3571" s="25" t="str">
        <f>INDEX('101_accounts'!B:B,MATCH(B3571,'101_accounts'!A:A,0))</f>
        <v>61901   A  Земля, временно неиспользуемая в основной деятельности</v>
      </c>
      <c r="E3571" s="25">
        <f>'101_parsed'!C3571</f>
        <v>4376956</v>
      </c>
      <c r="F3571" s="25">
        <f>'101_parsed'!D3571</f>
        <v>0</v>
      </c>
      <c r="G3571" s="25">
        <f>'101_parsed'!E3571</f>
        <v>11525861</v>
      </c>
      <c r="H3571" s="25">
        <f>'101_parsed'!F3571</f>
        <v>0</v>
      </c>
    </row>
    <row r="3572" spans="1:8" x14ac:dyDescent="0.2">
      <c r="A3572" s="25">
        <f>'101_parsed'!A3572</f>
        <v>912</v>
      </c>
      <c r="B3572" s="33">
        <f>'101_parsed'!B3572</f>
        <v>61902</v>
      </c>
      <c r="C3572" s="25" t="str">
        <f>INDEX(all_banks!O:O,MATCH(A3572,all_banks!H:H,0))</f>
        <v>АО "МИнБанк" (912)</v>
      </c>
      <c r="D3572" s="25" t="str">
        <f>INDEX('101_accounts'!B:B,MATCH(B3572,'101_accounts'!A:A,0))</f>
        <v>61902   A  Земля, временно неиспользуемая в основной деятельности, переданная в аренду</v>
      </c>
      <c r="E3572" s="25">
        <f>'101_parsed'!C3572</f>
        <v>8688601</v>
      </c>
      <c r="F3572" s="25">
        <f>'101_parsed'!D3572</f>
        <v>0</v>
      </c>
      <c r="G3572" s="25">
        <f>'101_parsed'!E3572</f>
        <v>1539696</v>
      </c>
      <c r="H3572" s="25">
        <f>'101_parsed'!F3572</f>
        <v>0</v>
      </c>
    </row>
    <row r="3573" spans="1:8" x14ac:dyDescent="0.2">
      <c r="A3573" s="25">
        <f>'101_parsed'!A3573</f>
        <v>912</v>
      </c>
      <c r="B3573" s="33">
        <f>'101_parsed'!B3573</f>
        <v>61903</v>
      </c>
      <c r="C3573" s="25" t="str">
        <f>INDEX(all_banks!O:O,MATCH(A3573,all_banks!H:H,0))</f>
        <v>АО "МИнБанк" (912)</v>
      </c>
      <c r="D3573" s="25" t="str">
        <f>INDEX('101_accounts'!B:B,MATCH(B3573,'101_accounts'!A:A,0))</f>
        <v>61903   A  Недвижимость (кроме земли), временно неиспользуемая в основной деятельности</v>
      </c>
      <c r="E3573" s="25">
        <f>'101_parsed'!C3573</f>
        <v>1796658</v>
      </c>
      <c r="F3573" s="25">
        <f>'101_parsed'!D3573</f>
        <v>0</v>
      </c>
      <c r="G3573" s="25">
        <f>'101_parsed'!E3573</f>
        <v>1897058</v>
      </c>
      <c r="H3573" s="25">
        <f>'101_parsed'!F3573</f>
        <v>0</v>
      </c>
    </row>
    <row r="3574" spans="1:8" x14ac:dyDescent="0.2">
      <c r="A3574" s="25">
        <f>'101_parsed'!A3574</f>
        <v>912</v>
      </c>
      <c r="B3574" s="33">
        <f>'101_parsed'!B3574</f>
        <v>61904</v>
      </c>
      <c r="C3574" s="25" t="str">
        <f>INDEX(all_banks!O:O,MATCH(A3574,all_banks!H:H,0))</f>
        <v>АО "МИнБанк" (912)</v>
      </c>
      <c r="D3574" s="25" t="str">
        <f>INDEX('101_accounts'!B:B,MATCH(B3574,'101_accounts'!A:A,0))</f>
        <v>61904   A  Недвижимость (кроме земли), временно неиспользуемая в основной деятельности, переданная в аренду</v>
      </c>
      <c r="E3574" s="25">
        <f>'101_parsed'!C3574</f>
        <v>389645</v>
      </c>
      <c r="F3574" s="25">
        <f>'101_parsed'!D3574</f>
        <v>0</v>
      </c>
      <c r="G3574" s="25">
        <f>'101_parsed'!E3574</f>
        <v>302303</v>
      </c>
      <c r="H3574" s="25">
        <f>'101_parsed'!F3574</f>
        <v>0</v>
      </c>
    </row>
    <row r="3575" spans="1:8" x14ac:dyDescent="0.2">
      <c r="A3575" s="25">
        <f>'101_parsed'!A3575</f>
        <v>912</v>
      </c>
      <c r="B3575" s="33">
        <f>'101_parsed'!B3575</f>
        <v>61905</v>
      </c>
      <c r="C3575" s="25" t="str">
        <f>INDEX(all_banks!O:O,MATCH(A3575,all_banks!H:H,0))</f>
        <v>АО "МИнБанк" (912)</v>
      </c>
      <c r="D3575" s="25" t="str">
        <f>INDEX('101_accounts'!B:B,MATCH(B3575,'101_accounts'!A:A,0))</f>
        <v>61905   A  Земля, временно неиспользуемая в основной деятельности, учитываемая по справедливой стоимости</v>
      </c>
      <c r="E3575" s="25">
        <f>'101_parsed'!C3575</f>
        <v>0</v>
      </c>
      <c r="F3575" s="25">
        <f>'101_parsed'!D3575</f>
        <v>0</v>
      </c>
      <c r="G3575" s="25">
        <f>'101_parsed'!E3575</f>
        <v>0</v>
      </c>
      <c r="H3575" s="25">
        <f>'101_parsed'!F3575</f>
        <v>0</v>
      </c>
    </row>
    <row r="3576" spans="1:8" x14ac:dyDescent="0.2">
      <c r="A3576" s="25">
        <f>'101_parsed'!A3576</f>
        <v>912</v>
      </c>
      <c r="B3576" s="33">
        <f>'101_parsed'!B3576</f>
        <v>61906</v>
      </c>
      <c r="C3576" s="25" t="str">
        <f>INDEX(all_banks!O:O,MATCH(A3576,all_banks!H:H,0))</f>
        <v>АО "МИнБанк" (912)</v>
      </c>
      <c r="D3576" s="25" t="str">
        <f>INDEX('101_accounts'!B:B,MATCH(B3576,'101_accounts'!A:A,0))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576" s="25">
        <f>'101_parsed'!C3576</f>
        <v>0</v>
      </c>
      <c r="F3576" s="25">
        <f>'101_parsed'!D3576</f>
        <v>0</v>
      </c>
      <c r="G3576" s="25">
        <f>'101_parsed'!E3576</f>
        <v>0</v>
      </c>
      <c r="H3576" s="25">
        <f>'101_parsed'!F3576</f>
        <v>0</v>
      </c>
    </row>
    <row r="3577" spans="1:8" x14ac:dyDescent="0.2">
      <c r="A3577" s="25">
        <f>'101_parsed'!A3577</f>
        <v>912</v>
      </c>
      <c r="B3577" s="33">
        <f>'101_parsed'!B3577</f>
        <v>61907</v>
      </c>
      <c r="C3577" s="25" t="str">
        <f>INDEX(all_banks!O:O,MATCH(A3577,all_banks!H:H,0))</f>
        <v>АО "МИнБанк" (912)</v>
      </c>
      <c r="D3577" s="25" t="str">
        <f>INDEX('101_accounts'!B:B,MATCH(B3577,'101_accounts'!A:A,0))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577" s="25">
        <f>'101_parsed'!C3577</f>
        <v>0</v>
      </c>
      <c r="F3577" s="25">
        <f>'101_parsed'!D3577</f>
        <v>0</v>
      </c>
      <c r="G3577" s="25">
        <f>'101_parsed'!E3577</f>
        <v>0</v>
      </c>
      <c r="H3577" s="25">
        <f>'101_parsed'!F3577</f>
        <v>0</v>
      </c>
    </row>
    <row r="3578" spans="1:8" x14ac:dyDescent="0.2">
      <c r="A3578" s="25">
        <f>'101_parsed'!A3578</f>
        <v>912</v>
      </c>
      <c r="B3578" s="33">
        <f>'101_parsed'!B3578</f>
        <v>61908</v>
      </c>
      <c r="C3578" s="25" t="str">
        <f>INDEX(all_banks!O:O,MATCH(A3578,all_banks!H:H,0))</f>
        <v>АО "МИнБанк" (912)</v>
      </c>
      <c r="D3578" s="25" t="str">
        <f>INDEX('101_accounts'!B:B,MATCH(B3578,'101_accounts'!A:A,0))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578" s="25">
        <f>'101_parsed'!C3578</f>
        <v>0</v>
      </c>
      <c r="F3578" s="25">
        <f>'101_parsed'!D3578</f>
        <v>0</v>
      </c>
      <c r="G3578" s="25">
        <f>'101_parsed'!E3578</f>
        <v>0</v>
      </c>
      <c r="H3578" s="25">
        <f>'101_parsed'!F3578</f>
        <v>0</v>
      </c>
    </row>
    <row r="3579" spans="1:8" x14ac:dyDescent="0.2">
      <c r="A3579" s="25">
        <f>'101_parsed'!A3579</f>
        <v>912</v>
      </c>
      <c r="B3579" s="33">
        <f>'101_parsed'!B3579</f>
        <v>61909</v>
      </c>
      <c r="C3579" s="25" t="str">
        <f>INDEX(all_banks!O:O,MATCH(A3579,all_banks!H:H,0))</f>
        <v>АО "МИнБанк" (912)</v>
      </c>
      <c r="D3579" s="25" t="str">
        <f>INDEX('101_accounts'!B:B,MATCH(B3579,'101_accounts'!A:A,0))</f>
        <v>61909   П  Амортизация недвижимости (кроме земли), временно неиспользуемой в основной деятельности</v>
      </c>
      <c r="E3579" s="25">
        <f>'101_parsed'!C3579</f>
        <v>0</v>
      </c>
      <c r="F3579" s="25">
        <f>'101_parsed'!D3579</f>
        <v>46773</v>
      </c>
      <c r="G3579" s="25">
        <f>'101_parsed'!E3579</f>
        <v>0</v>
      </c>
      <c r="H3579" s="25">
        <f>'101_parsed'!F3579</f>
        <v>59525</v>
      </c>
    </row>
    <row r="3580" spans="1:8" x14ac:dyDescent="0.2">
      <c r="A3580" s="25">
        <f>'101_parsed'!A3580</f>
        <v>912</v>
      </c>
      <c r="B3580" s="33">
        <f>'101_parsed'!B3580</f>
        <v>61910</v>
      </c>
      <c r="C3580" s="25" t="str">
        <f>INDEX(all_banks!O:O,MATCH(A3580,all_banks!H:H,0))</f>
        <v>АО "МИнБанк" (912)</v>
      </c>
      <c r="D3580" s="25" t="str">
        <f>INDEX('101_accounts'!B:B,MATCH(B3580,'101_accounts'!A:A,0))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580" s="25">
        <f>'101_parsed'!C3580</f>
        <v>0</v>
      </c>
      <c r="F3580" s="25">
        <f>'101_parsed'!D3580</f>
        <v>43126</v>
      </c>
      <c r="G3580" s="25">
        <f>'101_parsed'!E3580</f>
        <v>0</v>
      </c>
      <c r="H3580" s="25">
        <f>'101_parsed'!F3580</f>
        <v>35460</v>
      </c>
    </row>
    <row r="3581" spans="1:8" x14ac:dyDescent="0.2">
      <c r="A3581" s="25">
        <f>'101_parsed'!A3581</f>
        <v>912</v>
      </c>
      <c r="B3581" s="33">
        <f>'101_parsed'!B3581</f>
        <v>61911</v>
      </c>
      <c r="C3581" s="25" t="str">
        <f>INDEX(all_banks!O:O,MATCH(A3581,all_banks!H:H,0))</f>
        <v>АО "МИнБанк" (912)</v>
      </c>
      <c r="D3581" s="25" t="str">
        <f>INDEX('101_accounts'!B:B,MATCH(B3581,'101_accounts'!A:A,0))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581" s="25">
        <f>'101_parsed'!C3581</f>
        <v>110292</v>
      </c>
      <c r="F3581" s="25">
        <f>'101_parsed'!D3581</f>
        <v>0</v>
      </c>
      <c r="G3581" s="25">
        <f>'101_parsed'!E3581</f>
        <v>110362</v>
      </c>
      <c r="H3581" s="25">
        <f>'101_parsed'!F3581</f>
        <v>0</v>
      </c>
    </row>
    <row r="3582" spans="1:8" x14ac:dyDescent="0.2">
      <c r="A3582" s="25">
        <f>'101_parsed'!A3582</f>
        <v>912</v>
      </c>
      <c r="B3582" s="33">
        <f>'101_parsed'!B3582</f>
        <v>61912</v>
      </c>
      <c r="C3582" s="25" t="str">
        <f>INDEX(all_banks!O:O,MATCH(A3582,all_banks!H:H,0))</f>
        <v>АО "МИнБанк" (912)</v>
      </c>
      <c r="D3582" s="25" t="str">
        <f>INDEX('101_accounts'!B:B,MATCH(B3582,'101_accounts'!A:A,0))</f>
        <v>61912   П  Резервы на возможные потери</v>
      </c>
      <c r="E3582" s="25">
        <f>'101_parsed'!C3582</f>
        <v>0</v>
      </c>
      <c r="F3582" s="25">
        <f>'101_parsed'!D3582</f>
        <v>6326524</v>
      </c>
      <c r="G3582" s="25">
        <f>'101_parsed'!E3582</f>
        <v>0</v>
      </c>
      <c r="H3582" s="25">
        <f>'101_parsed'!F3582</f>
        <v>6301635</v>
      </c>
    </row>
    <row r="3583" spans="1:8" x14ac:dyDescent="0.2">
      <c r="A3583" s="25">
        <f>'101_parsed'!A3583</f>
        <v>912</v>
      </c>
      <c r="B3583" s="33">
        <f>'101_parsed'!B3583</f>
        <v>62001</v>
      </c>
      <c r="C3583" s="25" t="str">
        <f>INDEX(all_banks!O:O,MATCH(A3583,all_banks!H:H,0))</f>
        <v>АО "МИнБанк" (912)</v>
      </c>
      <c r="D3583" s="25" t="str">
        <f>INDEX('101_accounts'!B:B,MATCH(B3583,'101_accounts'!A:A,0))</f>
        <v>62001   A  Долгосрочные активы, предназначенные для продажи</v>
      </c>
      <c r="E3583" s="25">
        <f>'101_parsed'!C3583</f>
        <v>3561781</v>
      </c>
      <c r="F3583" s="25">
        <f>'101_parsed'!D3583</f>
        <v>0</v>
      </c>
      <c r="G3583" s="25">
        <f>'101_parsed'!E3583</f>
        <v>2142119</v>
      </c>
      <c r="H3583" s="25">
        <f>'101_parsed'!F3583</f>
        <v>0</v>
      </c>
    </row>
    <row r="3584" spans="1:8" x14ac:dyDescent="0.2">
      <c r="A3584" s="25">
        <f>'101_parsed'!A3584</f>
        <v>912</v>
      </c>
      <c r="B3584" s="33">
        <f>'101_parsed'!B3584</f>
        <v>62002</v>
      </c>
      <c r="C3584" s="25" t="str">
        <f>INDEX(all_banks!O:O,MATCH(A3584,all_banks!H:H,0))</f>
        <v>АО "МИнБанк" (912)</v>
      </c>
      <c r="D3584" s="25" t="str">
        <f>INDEX('101_accounts'!B:B,MATCH(B3584,'101_accounts'!A:A,0))</f>
        <v>62002   П  Резервы на возможные потери</v>
      </c>
      <c r="E3584" s="25">
        <f>'101_parsed'!C3584</f>
        <v>0</v>
      </c>
      <c r="F3584" s="25">
        <f>'101_parsed'!D3584</f>
        <v>310432</v>
      </c>
      <c r="G3584" s="25">
        <f>'101_parsed'!E3584</f>
        <v>0</v>
      </c>
      <c r="H3584" s="25">
        <f>'101_parsed'!F3584</f>
        <v>324636</v>
      </c>
    </row>
    <row r="3585" spans="1:8" x14ac:dyDescent="0.2">
      <c r="A3585" s="25">
        <f>'101_parsed'!A3585</f>
        <v>912</v>
      </c>
      <c r="B3585" s="33">
        <f>'101_parsed'!B3585</f>
        <v>62101</v>
      </c>
      <c r="C3585" s="25" t="str">
        <f>INDEX(all_banks!O:O,MATCH(A3585,all_banks!H:H,0))</f>
        <v>АО "МИнБанк" (912)</v>
      </c>
      <c r="D3585" s="25" t="str">
        <f>INDEX('101_accounts'!B:B,MATCH(B3585,'101_accounts'!A:A,0))</f>
        <v>62101   A  Средства труда, полученные по договорам отступного, залога, назначение которых не определено</v>
      </c>
      <c r="E3585" s="25">
        <f>'101_parsed'!C3585</f>
        <v>7958</v>
      </c>
      <c r="F3585" s="25">
        <f>'101_parsed'!D3585</f>
        <v>0</v>
      </c>
      <c r="G3585" s="25">
        <f>'101_parsed'!E3585</f>
        <v>7958</v>
      </c>
      <c r="H3585" s="25">
        <f>'101_parsed'!F3585</f>
        <v>0</v>
      </c>
    </row>
    <row r="3586" spans="1:8" x14ac:dyDescent="0.2">
      <c r="A3586" s="25">
        <f>'101_parsed'!A3586</f>
        <v>912</v>
      </c>
      <c r="B3586" s="33">
        <f>'101_parsed'!B3586</f>
        <v>62102</v>
      </c>
      <c r="C3586" s="25" t="str">
        <f>INDEX(all_banks!O:O,MATCH(A3586,all_banks!H:H,0))</f>
        <v>АО "МИнБанк" (912)</v>
      </c>
      <c r="D3586" s="25" t="str">
        <f>INDEX('101_accounts'!B:B,MATCH(B3586,'101_accounts'!A:A,0))</f>
        <v>62102   A  Предметы труда, полученные по договорам отступного, залога, назначение которых не определено</v>
      </c>
      <c r="E3586" s="25">
        <f>'101_parsed'!C3586</f>
        <v>874</v>
      </c>
      <c r="F3586" s="25">
        <f>'101_parsed'!D3586</f>
        <v>0</v>
      </c>
      <c r="G3586" s="25">
        <f>'101_parsed'!E3586</f>
        <v>874</v>
      </c>
      <c r="H3586" s="25">
        <f>'101_parsed'!F3586</f>
        <v>0</v>
      </c>
    </row>
    <row r="3587" spans="1:8" x14ac:dyDescent="0.2">
      <c r="A3587" s="25">
        <f>'101_parsed'!A3587</f>
        <v>912</v>
      </c>
      <c r="B3587" s="33">
        <f>'101_parsed'!B3587</f>
        <v>62103</v>
      </c>
      <c r="C3587" s="25" t="str">
        <f>INDEX(all_banks!O:O,MATCH(A3587,all_banks!H:H,0))</f>
        <v>АО "МИнБанк" (912)</v>
      </c>
      <c r="D3587" s="25" t="str">
        <f>INDEX('101_accounts'!B:B,MATCH(B3587,'101_accounts'!A:A,0))</f>
        <v>62103   П  Резервы на возможные потери</v>
      </c>
      <c r="E3587" s="25">
        <f>'101_parsed'!C3587</f>
        <v>0</v>
      </c>
      <c r="F3587" s="25">
        <f>'101_parsed'!D3587</f>
        <v>1776</v>
      </c>
      <c r="G3587" s="25">
        <f>'101_parsed'!E3587</f>
        <v>0</v>
      </c>
      <c r="H3587" s="25">
        <f>'101_parsed'!F3587</f>
        <v>1776</v>
      </c>
    </row>
    <row r="3588" spans="1:8" x14ac:dyDescent="0.2">
      <c r="A3588" s="25">
        <f>'101_parsed'!A3588</f>
        <v>3172</v>
      </c>
      <c r="B3588" s="33">
        <f>'101_parsed'!B3588</f>
        <v>60401</v>
      </c>
      <c r="C3588" s="25" t="str">
        <f>INDEX(all_banks!O:O,MATCH(A3588,all_banks!H:H,0))</f>
        <v>АО "МОСКОМБАНК" (3172)</v>
      </c>
      <c r="D3588" s="25" t="str">
        <f>INDEX('101_accounts'!B:B,MATCH(B3588,'101_accounts'!A:A,0))</f>
        <v>60401   A  Основные средства (кроме земли) (c 13.02.2018)_x000D_Категория 1- Здания и сооружения (до 31.12.2002)</v>
      </c>
      <c r="E3588" s="25">
        <f>'101_parsed'!C3588</f>
        <v>20853</v>
      </c>
      <c r="F3588" s="25">
        <f>'101_parsed'!D3588</f>
        <v>0</v>
      </c>
      <c r="G3588" s="25">
        <f>'101_parsed'!E3588</f>
        <v>21553</v>
      </c>
      <c r="H3588" s="25">
        <f>'101_parsed'!F3588</f>
        <v>0</v>
      </c>
    </row>
    <row r="3589" spans="1:8" x14ac:dyDescent="0.2">
      <c r="A3589" s="25">
        <f>'101_parsed'!A3589</f>
        <v>3172</v>
      </c>
      <c r="B3589" s="33">
        <f>'101_parsed'!B3589</f>
        <v>60404</v>
      </c>
      <c r="C3589" s="25" t="str">
        <f>INDEX(all_banks!O:O,MATCH(A3589,all_banks!H:H,0))</f>
        <v>АО "МОСКОМБАНК" (3172)</v>
      </c>
      <c r="D3589" s="25" t="str">
        <f>INDEX('101_accounts'!B:B,MATCH(B3589,'101_accounts'!A:A,0))</f>
        <v>60404   A  Земля (c 13.02.2018)</v>
      </c>
      <c r="E3589" s="25">
        <f>'101_parsed'!C3589</f>
        <v>0</v>
      </c>
      <c r="F3589" s="25">
        <f>'101_parsed'!D3589</f>
        <v>0</v>
      </c>
      <c r="G3589" s="25">
        <f>'101_parsed'!E3589</f>
        <v>0</v>
      </c>
      <c r="H3589" s="25">
        <f>'101_parsed'!F3589</f>
        <v>0</v>
      </c>
    </row>
    <row r="3590" spans="1:8" x14ac:dyDescent="0.2">
      <c r="A3590" s="25">
        <f>'101_parsed'!A3590</f>
        <v>3172</v>
      </c>
      <c r="B3590" s="33">
        <f>'101_parsed'!B3590</f>
        <v>60405</v>
      </c>
      <c r="C3590" s="25" t="str">
        <f>INDEX(all_banks!O:O,MATCH(A3590,all_banks!H:H,0))</f>
        <v>АО "МОСКОМБАНК" (3172)</v>
      </c>
      <c r="D3590" s="25" t="str">
        <f>INDEX('101_accounts'!B:B,MATCH(B3590,'101_accounts'!A:A,0))</f>
        <v>60405   П
A (до 31.01.2003)  Резервы на возможные потери (c 13.02.2018)
Долгосрочно арендуемые основные средства (до 31.01.2003)</v>
      </c>
      <c r="E3590" s="25">
        <f>'101_parsed'!C3590</f>
        <v>0</v>
      </c>
      <c r="F3590" s="25">
        <f>'101_parsed'!D3590</f>
        <v>0</v>
      </c>
      <c r="G3590" s="25">
        <f>'101_parsed'!E3590</f>
        <v>0</v>
      </c>
      <c r="H3590" s="25">
        <f>'101_parsed'!F3590</f>
        <v>0</v>
      </c>
    </row>
    <row r="3591" spans="1:8" x14ac:dyDescent="0.2">
      <c r="A3591" s="25">
        <f>'101_parsed'!A3591</f>
        <v>3172</v>
      </c>
      <c r="B3591" s="33">
        <f>'101_parsed'!B3591</f>
        <v>60414</v>
      </c>
      <c r="C3591" s="25" t="str">
        <f>INDEX(all_banks!O:O,MATCH(A3591,all_banks!H:H,0))</f>
        <v>АО "МОСКОМБАНК" (3172)</v>
      </c>
      <c r="D3591" s="25" t="str">
        <f>INDEX('101_accounts'!B:B,MATCH(B3591,'101_accounts'!A:A,0))</f>
        <v>60414   П  Амортизация основных средств (кроме земли) (c 13.02.2018)</v>
      </c>
      <c r="E3591" s="25">
        <f>'101_parsed'!C3591</f>
        <v>0</v>
      </c>
      <c r="F3591" s="25">
        <f>'101_parsed'!D3591</f>
        <v>17350</v>
      </c>
      <c r="G3591" s="25">
        <f>'101_parsed'!E3591</f>
        <v>0</v>
      </c>
      <c r="H3591" s="25">
        <f>'101_parsed'!F3591</f>
        <v>17874</v>
      </c>
    </row>
    <row r="3592" spans="1:8" x14ac:dyDescent="0.2">
      <c r="A3592" s="25">
        <f>'101_parsed'!A3592</f>
        <v>3172</v>
      </c>
      <c r="B3592" s="33">
        <f>'101_parsed'!B3592</f>
        <v>60415</v>
      </c>
      <c r="C3592" s="25" t="str">
        <f>INDEX(all_banks!O:O,MATCH(A3592,all_banks!H:H,0))</f>
        <v>АО "МОСКОМБАНК" (3172)</v>
      </c>
      <c r="D3592" s="25" t="str">
        <f>INDEX('101_accounts'!B:B,MATCH(B3592,'101_accounts'!A:A,0))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592" s="25">
        <f>'101_parsed'!C3592</f>
        <v>466</v>
      </c>
      <c r="F3592" s="25">
        <f>'101_parsed'!D3592</f>
        <v>0</v>
      </c>
      <c r="G3592" s="25">
        <f>'101_parsed'!E3592</f>
        <v>0</v>
      </c>
      <c r="H3592" s="25">
        <f>'101_parsed'!F3592</f>
        <v>0</v>
      </c>
    </row>
    <row r="3593" spans="1:8" x14ac:dyDescent="0.2">
      <c r="A3593" s="25">
        <f>'101_parsed'!A3593</f>
        <v>3172</v>
      </c>
      <c r="B3593" s="33">
        <f>'101_parsed'!B3593</f>
        <v>61901</v>
      </c>
      <c r="C3593" s="25" t="str">
        <f>INDEX(all_banks!O:O,MATCH(A3593,all_banks!H:H,0))</f>
        <v>АО "МОСКОМБАНК" (3172)</v>
      </c>
      <c r="D3593" s="25" t="str">
        <f>INDEX('101_accounts'!B:B,MATCH(B3593,'101_accounts'!A:A,0))</f>
        <v>61901   A  Земля, временно неиспользуемая в основной деятельности</v>
      </c>
      <c r="E3593" s="25">
        <f>'101_parsed'!C3593</f>
        <v>0</v>
      </c>
      <c r="F3593" s="25">
        <f>'101_parsed'!D3593</f>
        <v>0</v>
      </c>
      <c r="G3593" s="25">
        <f>'101_parsed'!E3593</f>
        <v>0</v>
      </c>
      <c r="H3593" s="25">
        <f>'101_parsed'!F3593</f>
        <v>0</v>
      </c>
    </row>
    <row r="3594" spans="1:8" x14ac:dyDescent="0.2">
      <c r="A3594" s="25">
        <f>'101_parsed'!A3594</f>
        <v>3172</v>
      </c>
      <c r="B3594" s="33">
        <f>'101_parsed'!B3594</f>
        <v>61902</v>
      </c>
      <c r="C3594" s="25" t="str">
        <f>INDEX(all_banks!O:O,MATCH(A3594,all_banks!H:H,0))</f>
        <v>АО "МОСКОМБАНК" (3172)</v>
      </c>
      <c r="D3594" s="25" t="str">
        <f>INDEX('101_accounts'!B:B,MATCH(B3594,'101_accounts'!A:A,0))</f>
        <v>61902   A  Земля, временно неиспользуемая в основной деятельности, переданная в аренду</v>
      </c>
      <c r="E3594" s="25">
        <f>'101_parsed'!C3594</f>
        <v>0</v>
      </c>
      <c r="F3594" s="25">
        <f>'101_parsed'!D3594</f>
        <v>0</v>
      </c>
      <c r="G3594" s="25">
        <f>'101_parsed'!E3594</f>
        <v>0</v>
      </c>
      <c r="H3594" s="25">
        <f>'101_parsed'!F3594</f>
        <v>0</v>
      </c>
    </row>
    <row r="3595" spans="1:8" x14ac:dyDescent="0.2">
      <c r="A3595" s="25">
        <f>'101_parsed'!A3595</f>
        <v>3172</v>
      </c>
      <c r="B3595" s="33">
        <f>'101_parsed'!B3595</f>
        <v>61903</v>
      </c>
      <c r="C3595" s="25" t="str">
        <f>INDEX(all_banks!O:O,MATCH(A3595,all_banks!H:H,0))</f>
        <v>АО "МОСКОМБАНК" (3172)</v>
      </c>
      <c r="D3595" s="25" t="str">
        <f>INDEX('101_accounts'!B:B,MATCH(B3595,'101_accounts'!A:A,0))</f>
        <v>61903   A  Недвижимость (кроме земли), временно неиспользуемая в основной деятельности</v>
      </c>
      <c r="E3595" s="25">
        <f>'101_parsed'!C3595</f>
        <v>0</v>
      </c>
      <c r="F3595" s="25">
        <f>'101_parsed'!D3595</f>
        <v>0</v>
      </c>
      <c r="G3595" s="25">
        <f>'101_parsed'!E3595</f>
        <v>0</v>
      </c>
      <c r="H3595" s="25">
        <f>'101_parsed'!F3595</f>
        <v>0</v>
      </c>
    </row>
    <row r="3596" spans="1:8" x14ac:dyDescent="0.2">
      <c r="A3596" s="25">
        <f>'101_parsed'!A3596</f>
        <v>3172</v>
      </c>
      <c r="B3596" s="33">
        <f>'101_parsed'!B3596</f>
        <v>61904</v>
      </c>
      <c r="C3596" s="25" t="str">
        <f>INDEX(all_banks!O:O,MATCH(A3596,all_banks!H:H,0))</f>
        <v>АО "МОСКОМБАНК" (3172)</v>
      </c>
      <c r="D3596" s="25" t="str">
        <f>INDEX('101_accounts'!B:B,MATCH(B3596,'101_accounts'!A:A,0))</f>
        <v>61904   A  Недвижимость (кроме земли), временно неиспользуемая в основной деятельности, переданная в аренду</v>
      </c>
      <c r="E3596" s="25">
        <f>'101_parsed'!C3596</f>
        <v>0</v>
      </c>
      <c r="F3596" s="25">
        <f>'101_parsed'!D3596</f>
        <v>0</v>
      </c>
      <c r="G3596" s="25">
        <f>'101_parsed'!E3596</f>
        <v>0</v>
      </c>
      <c r="H3596" s="25">
        <f>'101_parsed'!F3596</f>
        <v>0</v>
      </c>
    </row>
    <row r="3597" spans="1:8" x14ac:dyDescent="0.2">
      <c r="A3597" s="25">
        <f>'101_parsed'!A3597</f>
        <v>3172</v>
      </c>
      <c r="B3597" s="33">
        <f>'101_parsed'!B3597</f>
        <v>61905</v>
      </c>
      <c r="C3597" s="25" t="str">
        <f>INDEX(all_banks!O:O,MATCH(A3597,all_banks!H:H,0))</f>
        <v>АО "МОСКОМБАНК" (3172)</v>
      </c>
      <c r="D3597" s="25" t="str">
        <f>INDEX('101_accounts'!B:B,MATCH(B3597,'101_accounts'!A:A,0))</f>
        <v>61905   A  Земля, временно неиспользуемая в основной деятельности, учитываемая по справедливой стоимости</v>
      </c>
      <c r="E3597" s="25">
        <f>'101_parsed'!C3597</f>
        <v>0</v>
      </c>
      <c r="F3597" s="25">
        <f>'101_parsed'!D3597</f>
        <v>0</v>
      </c>
      <c r="G3597" s="25">
        <f>'101_parsed'!E3597</f>
        <v>0</v>
      </c>
      <c r="H3597" s="25">
        <f>'101_parsed'!F3597</f>
        <v>0</v>
      </c>
    </row>
    <row r="3598" spans="1:8" x14ac:dyDescent="0.2">
      <c r="A3598" s="25">
        <f>'101_parsed'!A3598</f>
        <v>3172</v>
      </c>
      <c r="B3598" s="33">
        <f>'101_parsed'!B3598</f>
        <v>61906</v>
      </c>
      <c r="C3598" s="25" t="str">
        <f>INDEX(all_banks!O:O,MATCH(A3598,all_banks!H:H,0))</f>
        <v>АО "МОСКОМБАНК" (3172)</v>
      </c>
      <c r="D3598" s="25" t="str">
        <f>INDEX('101_accounts'!B:B,MATCH(B3598,'101_accounts'!A:A,0))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598" s="25">
        <f>'101_parsed'!C3598</f>
        <v>0</v>
      </c>
      <c r="F3598" s="25">
        <f>'101_parsed'!D3598</f>
        <v>0</v>
      </c>
      <c r="G3598" s="25">
        <f>'101_parsed'!E3598</f>
        <v>0</v>
      </c>
      <c r="H3598" s="25">
        <f>'101_parsed'!F3598</f>
        <v>0</v>
      </c>
    </row>
    <row r="3599" spans="1:8" x14ac:dyDescent="0.2">
      <c r="A3599" s="25">
        <f>'101_parsed'!A3599</f>
        <v>3172</v>
      </c>
      <c r="B3599" s="33">
        <f>'101_parsed'!B3599</f>
        <v>61907</v>
      </c>
      <c r="C3599" s="25" t="str">
        <f>INDEX(all_banks!O:O,MATCH(A3599,all_banks!H:H,0))</f>
        <v>АО "МОСКОМБАНК" (3172)</v>
      </c>
      <c r="D3599" s="25" t="str">
        <f>INDEX('101_accounts'!B:B,MATCH(B3599,'101_accounts'!A:A,0))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599" s="25">
        <f>'101_parsed'!C3599</f>
        <v>0</v>
      </c>
      <c r="F3599" s="25">
        <f>'101_parsed'!D3599</f>
        <v>0</v>
      </c>
      <c r="G3599" s="25">
        <f>'101_parsed'!E3599</f>
        <v>0</v>
      </c>
      <c r="H3599" s="25">
        <f>'101_parsed'!F3599</f>
        <v>0</v>
      </c>
    </row>
    <row r="3600" spans="1:8" x14ac:dyDescent="0.2">
      <c r="A3600" s="25">
        <f>'101_parsed'!A3600</f>
        <v>3172</v>
      </c>
      <c r="B3600" s="33">
        <f>'101_parsed'!B3600</f>
        <v>61908</v>
      </c>
      <c r="C3600" s="25" t="str">
        <f>INDEX(all_banks!O:O,MATCH(A3600,all_banks!H:H,0))</f>
        <v>АО "МОСКОМБАНК" (3172)</v>
      </c>
      <c r="D3600" s="25" t="str">
        <f>INDEX('101_accounts'!B:B,MATCH(B3600,'101_accounts'!A:A,0))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600" s="25">
        <f>'101_parsed'!C3600</f>
        <v>0</v>
      </c>
      <c r="F3600" s="25">
        <f>'101_parsed'!D3600</f>
        <v>0</v>
      </c>
      <c r="G3600" s="25">
        <f>'101_parsed'!E3600</f>
        <v>0</v>
      </c>
      <c r="H3600" s="25">
        <f>'101_parsed'!F3600</f>
        <v>0</v>
      </c>
    </row>
    <row r="3601" spans="1:8" x14ac:dyDescent="0.2">
      <c r="A3601" s="25">
        <f>'101_parsed'!A3601</f>
        <v>3172</v>
      </c>
      <c r="B3601" s="33">
        <f>'101_parsed'!B3601</f>
        <v>61909</v>
      </c>
      <c r="C3601" s="25" t="str">
        <f>INDEX(all_banks!O:O,MATCH(A3601,all_banks!H:H,0))</f>
        <v>АО "МОСКОМБАНК" (3172)</v>
      </c>
      <c r="D3601" s="25" t="str">
        <f>INDEX('101_accounts'!B:B,MATCH(B3601,'101_accounts'!A:A,0))</f>
        <v>61909   П  Амортизация недвижимости (кроме земли), временно неиспользуемой в основной деятельности</v>
      </c>
      <c r="E3601" s="25">
        <f>'101_parsed'!C3601</f>
        <v>0</v>
      </c>
      <c r="F3601" s="25">
        <f>'101_parsed'!D3601</f>
        <v>0</v>
      </c>
      <c r="G3601" s="25">
        <f>'101_parsed'!E3601</f>
        <v>0</v>
      </c>
      <c r="H3601" s="25">
        <f>'101_parsed'!F3601</f>
        <v>0</v>
      </c>
    </row>
    <row r="3602" spans="1:8" x14ac:dyDescent="0.2">
      <c r="A3602" s="25">
        <f>'101_parsed'!A3602</f>
        <v>3172</v>
      </c>
      <c r="B3602" s="33">
        <f>'101_parsed'!B3602</f>
        <v>61910</v>
      </c>
      <c r="C3602" s="25" t="str">
        <f>INDEX(all_banks!O:O,MATCH(A3602,all_banks!H:H,0))</f>
        <v>АО "МОСКОМБАНК" (3172)</v>
      </c>
      <c r="D3602" s="25" t="str">
        <f>INDEX('101_accounts'!B:B,MATCH(B3602,'101_accounts'!A:A,0))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602" s="25">
        <f>'101_parsed'!C3602</f>
        <v>0</v>
      </c>
      <c r="F3602" s="25">
        <f>'101_parsed'!D3602</f>
        <v>0</v>
      </c>
      <c r="G3602" s="25">
        <f>'101_parsed'!E3602</f>
        <v>0</v>
      </c>
      <c r="H3602" s="25">
        <f>'101_parsed'!F3602</f>
        <v>0</v>
      </c>
    </row>
    <row r="3603" spans="1:8" x14ac:dyDescent="0.2">
      <c r="A3603" s="25">
        <f>'101_parsed'!A3603</f>
        <v>3172</v>
      </c>
      <c r="B3603" s="33">
        <f>'101_parsed'!B3603</f>
        <v>61911</v>
      </c>
      <c r="C3603" s="25" t="str">
        <f>INDEX(all_banks!O:O,MATCH(A3603,all_banks!H:H,0))</f>
        <v>АО "МОСКОМБАНК" (3172)</v>
      </c>
      <c r="D3603" s="25" t="str">
        <f>INDEX('101_accounts'!B:B,MATCH(B3603,'101_accounts'!A:A,0))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603" s="25">
        <f>'101_parsed'!C3603</f>
        <v>0</v>
      </c>
      <c r="F3603" s="25">
        <f>'101_parsed'!D3603</f>
        <v>0</v>
      </c>
      <c r="G3603" s="25">
        <f>'101_parsed'!E3603</f>
        <v>0</v>
      </c>
      <c r="H3603" s="25">
        <f>'101_parsed'!F3603</f>
        <v>0</v>
      </c>
    </row>
    <row r="3604" spans="1:8" x14ac:dyDescent="0.2">
      <c r="A3604" s="25">
        <f>'101_parsed'!A3604</f>
        <v>3172</v>
      </c>
      <c r="B3604" s="33">
        <f>'101_parsed'!B3604</f>
        <v>61912</v>
      </c>
      <c r="C3604" s="25" t="str">
        <f>INDEX(all_banks!O:O,MATCH(A3604,all_banks!H:H,0))</f>
        <v>АО "МОСКОМБАНК" (3172)</v>
      </c>
      <c r="D3604" s="25" t="str">
        <f>INDEX('101_accounts'!B:B,MATCH(B3604,'101_accounts'!A:A,0))</f>
        <v>61912   П  Резервы на возможные потери</v>
      </c>
      <c r="E3604" s="25">
        <f>'101_parsed'!C3604</f>
        <v>0</v>
      </c>
      <c r="F3604" s="25">
        <f>'101_parsed'!D3604</f>
        <v>0</v>
      </c>
      <c r="G3604" s="25">
        <f>'101_parsed'!E3604</f>
        <v>0</v>
      </c>
      <c r="H3604" s="25">
        <f>'101_parsed'!F3604</f>
        <v>0</v>
      </c>
    </row>
    <row r="3605" spans="1:8" x14ac:dyDescent="0.2">
      <c r="A3605" s="25">
        <f>'101_parsed'!A3605</f>
        <v>3172</v>
      </c>
      <c r="B3605" s="33">
        <f>'101_parsed'!B3605</f>
        <v>62001</v>
      </c>
      <c r="C3605" s="25" t="str">
        <f>INDEX(all_banks!O:O,MATCH(A3605,all_banks!H:H,0))</f>
        <v>АО "МОСКОМБАНК" (3172)</v>
      </c>
      <c r="D3605" s="25" t="str">
        <f>INDEX('101_accounts'!B:B,MATCH(B3605,'101_accounts'!A:A,0))</f>
        <v>62001   A  Долгосрочные активы, предназначенные для продажи</v>
      </c>
      <c r="E3605" s="25">
        <f>'101_parsed'!C3605</f>
        <v>0</v>
      </c>
      <c r="F3605" s="25">
        <f>'101_parsed'!D3605</f>
        <v>0</v>
      </c>
      <c r="G3605" s="25">
        <f>'101_parsed'!E3605</f>
        <v>0</v>
      </c>
      <c r="H3605" s="25">
        <f>'101_parsed'!F3605</f>
        <v>0</v>
      </c>
    </row>
    <row r="3606" spans="1:8" x14ac:dyDescent="0.2">
      <c r="A3606" s="25">
        <f>'101_parsed'!A3606</f>
        <v>3172</v>
      </c>
      <c r="B3606" s="33">
        <f>'101_parsed'!B3606</f>
        <v>62002</v>
      </c>
      <c r="C3606" s="25" t="str">
        <f>INDEX(all_banks!O:O,MATCH(A3606,all_banks!H:H,0))</f>
        <v>АО "МОСКОМБАНК" (3172)</v>
      </c>
      <c r="D3606" s="25" t="str">
        <f>INDEX('101_accounts'!B:B,MATCH(B3606,'101_accounts'!A:A,0))</f>
        <v>62002   П  Резервы на возможные потери</v>
      </c>
      <c r="E3606" s="25">
        <f>'101_parsed'!C3606</f>
        <v>0</v>
      </c>
      <c r="F3606" s="25">
        <f>'101_parsed'!D3606</f>
        <v>0</v>
      </c>
      <c r="G3606" s="25">
        <f>'101_parsed'!E3606</f>
        <v>0</v>
      </c>
      <c r="H3606" s="25">
        <f>'101_parsed'!F3606</f>
        <v>0</v>
      </c>
    </row>
    <row r="3607" spans="1:8" x14ac:dyDescent="0.2">
      <c r="A3607" s="25">
        <f>'101_parsed'!A3607</f>
        <v>3172</v>
      </c>
      <c r="B3607" s="33">
        <f>'101_parsed'!B3607</f>
        <v>62101</v>
      </c>
      <c r="C3607" s="25" t="str">
        <f>INDEX(all_banks!O:O,MATCH(A3607,all_banks!H:H,0))</f>
        <v>АО "МОСКОМБАНК" (3172)</v>
      </c>
      <c r="D3607" s="25" t="str">
        <f>INDEX('101_accounts'!B:B,MATCH(B3607,'101_accounts'!A:A,0))</f>
        <v>62101   A  Средства труда, полученные по договорам отступного, залога, назначение которых не определено</v>
      </c>
      <c r="E3607" s="25">
        <f>'101_parsed'!C3607</f>
        <v>0</v>
      </c>
      <c r="F3607" s="25">
        <f>'101_parsed'!D3607</f>
        <v>0</v>
      </c>
      <c r="G3607" s="25">
        <f>'101_parsed'!E3607</f>
        <v>0</v>
      </c>
      <c r="H3607" s="25">
        <f>'101_parsed'!F3607</f>
        <v>0</v>
      </c>
    </row>
    <row r="3608" spans="1:8" x14ac:dyDescent="0.2">
      <c r="A3608" s="25">
        <f>'101_parsed'!A3608</f>
        <v>3172</v>
      </c>
      <c r="B3608" s="33">
        <f>'101_parsed'!B3608</f>
        <v>62102</v>
      </c>
      <c r="C3608" s="25" t="str">
        <f>INDEX(all_banks!O:O,MATCH(A3608,all_banks!H:H,0))</f>
        <v>АО "МОСКОМБАНК" (3172)</v>
      </c>
      <c r="D3608" s="25" t="str">
        <f>INDEX('101_accounts'!B:B,MATCH(B3608,'101_accounts'!A:A,0))</f>
        <v>62102   A  Предметы труда, полученные по договорам отступного, залога, назначение которых не определено</v>
      </c>
      <c r="E3608" s="25">
        <f>'101_parsed'!C3608</f>
        <v>0</v>
      </c>
      <c r="F3608" s="25">
        <f>'101_parsed'!D3608</f>
        <v>0</v>
      </c>
      <c r="G3608" s="25">
        <f>'101_parsed'!E3608</f>
        <v>0</v>
      </c>
      <c r="H3608" s="25">
        <f>'101_parsed'!F3608</f>
        <v>0</v>
      </c>
    </row>
    <row r="3609" spans="1:8" x14ac:dyDescent="0.2">
      <c r="A3609" s="25">
        <f>'101_parsed'!A3609</f>
        <v>3172</v>
      </c>
      <c r="B3609" s="33">
        <f>'101_parsed'!B3609</f>
        <v>62103</v>
      </c>
      <c r="C3609" s="25" t="str">
        <f>INDEX(all_banks!O:O,MATCH(A3609,all_banks!H:H,0))</f>
        <v>АО "МОСКОМБАНК" (3172)</v>
      </c>
      <c r="D3609" s="25" t="str">
        <f>INDEX('101_accounts'!B:B,MATCH(B3609,'101_accounts'!A:A,0))</f>
        <v>62103   П  Резервы на возможные потери</v>
      </c>
      <c r="E3609" s="25">
        <f>'101_parsed'!C3609</f>
        <v>0</v>
      </c>
      <c r="F3609" s="25">
        <f>'101_parsed'!D3609</f>
        <v>0</v>
      </c>
      <c r="G3609" s="25">
        <f>'101_parsed'!E3609</f>
        <v>0</v>
      </c>
      <c r="H3609" s="25">
        <f>'101_parsed'!F3609</f>
        <v>0</v>
      </c>
    </row>
    <row r="3610" spans="1:8" x14ac:dyDescent="0.2">
      <c r="A3610" s="25">
        <f>'101_parsed'!A3610</f>
        <v>1978</v>
      </c>
      <c r="B3610" s="33">
        <f>'101_parsed'!B3610</f>
        <v>60401</v>
      </c>
      <c r="C3610" s="25" t="str">
        <f>INDEX(all_banks!O:O,MATCH(A3610,all_banks!H:H,0))</f>
        <v>ПАО "МОСКОВСКИЙ КРЕДИТНЫЙ БАНК" (1978)</v>
      </c>
      <c r="D3610" s="25" t="str">
        <f>INDEX('101_accounts'!B:B,MATCH(B3610,'101_accounts'!A:A,0))</f>
        <v>60401   A  Основные средства (кроме земли) (c 13.02.2018)_x000D_Категория 1- Здания и сооружения (до 31.12.2002)</v>
      </c>
      <c r="E3610" s="25">
        <f>'101_parsed'!C3610</f>
        <v>8057286</v>
      </c>
      <c r="F3610" s="25">
        <f>'101_parsed'!D3610</f>
        <v>0</v>
      </c>
      <c r="G3610" s="25">
        <f>'101_parsed'!E3610</f>
        <v>8181448</v>
      </c>
      <c r="H3610" s="25">
        <f>'101_parsed'!F3610</f>
        <v>0</v>
      </c>
    </row>
    <row r="3611" spans="1:8" x14ac:dyDescent="0.2">
      <c r="A3611" s="25">
        <f>'101_parsed'!A3611</f>
        <v>1978</v>
      </c>
      <c r="B3611" s="33">
        <f>'101_parsed'!B3611</f>
        <v>60404</v>
      </c>
      <c r="C3611" s="25" t="str">
        <f>INDEX(all_banks!O:O,MATCH(A3611,all_banks!H:H,0))</f>
        <v>ПАО "МОСКОВСКИЙ КРЕДИТНЫЙ БАНК" (1978)</v>
      </c>
      <c r="D3611" s="25" t="str">
        <f>INDEX('101_accounts'!B:B,MATCH(B3611,'101_accounts'!A:A,0))</f>
        <v>60404   A  Земля (c 13.02.2018)</v>
      </c>
      <c r="E3611" s="25">
        <f>'101_parsed'!C3611</f>
        <v>0</v>
      </c>
      <c r="F3611" s="25">
        <f>'101_parsed'!D3611</f>
        <v>0</v>
      </c>
      <c r="G3611" s="25">
        <f>'101_parsed'!E3611</f>
        <v>0</v>
      </c>
      <c r="H3611" s="25">
        <f>'101_parsed'!F3611</f>
        <v>0</v>
      </c>
    </row>
    <row r="3612" spans="1:8" x14ac:dyDescent="0.2">
      <c r="A3612" s="25">
        <f>'101_parsed'!A3612</f>
        <v>1978</v>
      </c>
      <c r="B3612" s="33">
        <f>'101_parsed'!B3612</f>
        <v>60405</v>
      </c>
      <c r="C3612" s="25" t="str">
        <f>INDEX(all_banks!O:O,MATCH(A3612,all_banks!H:H,0))</f>
        <v>ПАО "МОСКОВСКИЙ КРЕДИТНЫЙ БАНК" (1978)</v>
      </c>
      <c r="D3612" s="25" t="str">
        <f>INDEX('101_accounts'!B:B,MATCH(B3612,'101_accounts'!A:A,0))</f>
        <v>60405   П
A (до 31.01.2003)  Резервы на возможные потери (c 13.02.2018)
Долгосрочно арендуемые основные средства (до 31.01.2003)</v>
      </c>
      <c r="E3612" s="25">
        <f>'101_parsed'!C3612</f>
        <v>0</v>
      </c>
      <c r="F3612" s="25">
        <f>'101_parsed'!D3612</f>
        <v>0</v>
      </c>
      <c r="G3612" s="25">
        <f>'101_parsed'!E3612</f>
        <v>0</v>
      </c>
      <c r="H3612" s="25">
        <f>'101_parsed'!F3612</f>
        <v>0</v>
      </c>
    </row>
    <row r="3613" spans="1:8" x14ac:dyDescent="0.2">
      <c r="A3613" s="25">
        <f>'101_parsed'!A3613</f>
        <v>1978</v>
      </c>
      <c r="B3613" s="33">
        <f>'101_parsed'!B3613</f>
        <v>60414</v>
      </c>
      <c r="C3613" s="25" t="str">
        <f>INDEX(all_banks!O:O,MATCH(A3613,all_banks!H:H,0))</f>
        <v>ПАО "МОСКОВСКИЙ КРЕДИТНЫЙ БАНК" (1978)</v>
      </c>
      <c r="D3613" s="25" t="str">
        <f>INDEX('101_accounts'!B:B,MATCH(B3613,'101_accounts'!A:A,0))</f>
        <v>60414   П  Амортизация основных средств (кроме земли) (c 13.02.2018)</v>
      </c>
      <c r="E3613" s="25">
        <f>'101_parsed'!C3613</f>
        <v>0</v>
      </c>
      <c r="F3613" s="25">
        <f>'101_parsed'!D3613</f>
        <v>4208281</v>
      </c>
      <c r="G3613" s="25">
        <f>'101_parsed'!E3613</f>
        <v>0</v>
      </c>
      <c r="H3613" s="25">
        <f>'101_parsed'!F3613</f>
        <v>4309849</v>
      </c>
    </row>
    <row r="3614" spans="1:8" x14ac:dyDescent="0.2">
      <c r="A3614" s="25">
        <f>'101_parsed'!A3614</f>
        <v>1978</v>
      </c>
      <c r="B3614" s="33">
        <f>'101_parsed'!B3614</f>
        <v>60415</v>
      </c>
      <c r="C3614" s="25" t="str">
        <f>INDEX(all_banks!O:O,MATCH(A3614,all_banks!H:H,0))</f>
        <v>ПАО "МОСКОВСКИЙ КРЕДИТНЫЙ БАНК" (1978)</v>
      </c>
      <c r="D3614" s="25" t="str">
        <f>INDEX('101_accounts'!B:B,MATCH(B3614,'101_accounts'!A:A,0))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614" s="25">
        <f>'101_parsed'!C3614</f>
        <v>176999</v>
      </c>
      <c r="F3614" s="25">
        <f>'101_parsed'!D3614</f>
        <v>0</v>
      </c>
      <c r="G3614" s="25">
        <f>'101_parsed'!E3614</f>
        <v>139584</v>
      </c>
      <c r="H3614" s="25">
        <f>'101_parsed'!F3614</f>
        <v>0</v>
      </c>
    </row>
    <row r="3615" spans="1:8" x14ac:dyDescent="0.2">
      <c r="A3615" s="25">
        <f>'101_parsed'!A3615</f>
        <v>1978</v>
      </c>
      <c r="B3615" s="33">
        <f>'101_parsed'!B3615</f>
        <v>61901</v>
      </c>
      <c r="C3615" s="25" t="str">
        <f>INDEX(all_banks!O:O,MATCH(A3615,all_banks!H:H,0))</f>
        <v>ПАО "МОСКОВСКИЙ КРЕДИТНЫЙ БАНК" (1978)</v>
      </c>
      <c r="D3615" s="25" t="str">
        <f>INDEX('101_accounts'!B:B,MATCH(B3615,'101_accounts'!A:A,0))</f>
        <v>61901   A  Земля, временно неиспользуемая в основной деятельности</v>
      </c>
      <c r="E3615" s="25">
        <f>'101_parsed'!C3615</f>
        <v>0</v>
      </c>
      <c r="F3615" s="25">
        <f>'101_parsed'!D3615</f>
        <v>0</v>
      </c>
      <c r="G3615" s="25">
        <f>'101_parsed'!E3615</f>
        <v>0</v>
      </c>
      <c r="H3615" s="25">
        <f>'101_parsed'!F3615</f>
        <v>0</v>
      </c>
    </row>
    <row r="3616" spans="1:8" x14ac:dyDescent="0.2">
      <c r="A3616" s="25">
        <f>'101_parsed'!A3616</f>
        <v>1978</v>
      </c>
      <c r="B3616" s="33">
        <f>'101_parsed'!B3616</f>
        <v>61902</v>
      </c>
      <c r="C3616" s="25" t="str">
        <f>INDEX(all_banks!O:O,MATCH(A3616,all_banks!H:H,0))</f>
        <v>ПАО "МОСКОВСКИЙ КРЕДИТНЫЙ БАНК" (1978)</v>
      </c>
      <c r="D3616" s="25" t="str">
        <f>INDEX('101_accounts'!B:B,MATCH(B3616,'101_accounts'!A:A,0))</f>
        <v>61902   A  Земля, временно неиспользуемая в основной деятельности, переданная в аренду</v>
      </c>
      <c r="E3616" s="25">
        <f>'101_parsed'!C3616</f>
        <v>0</v>
      </c>
      <c r="F3616" s="25">
        <f>'101_parsed'!D3616</f>
        <v>0</v>
      </c>
      <c r="G3616" s="25">
        <f>'101_parsed'!E3616</f>
        <v>0</v>
      </c>
      <c r="H3616" s="25">
        <f>'101_parsed'!F3616</f>
        <v>0</v>
      </c>
    </row>
    <row r="3617" spans="1:8" x14ac:dyDescent="0.2">
      <c r="A3617" s="25">
        <f>'101_parsed'!A3617</f>
        <v>1978</v>
      </c>
      <c r="B3617" s="33">
        <f>'101_parsed'!B3617</f>
        <v>61903</v>
      </c>
      <c r="C3617" s="25" t="str">
        <f>INDEX(all_banks!O:O,MATCH(A3617,all_banks!H:H,0))</f>
        <v>ПАО "МОСКОВСКИЙ КРЕДИТНЫЙ БАНК" (1978)</v>
      </c>
      <c r="D3617" s="25" t="str">
        <f>INDEX('101_accounts'!B:B,MATCH(B3617,'101_accounts'!A:A,0))</f>
        <v>61903   A  Недвижимость (кроме земли), временно неиспользуемая в основной деятельности</v>
      </c>
      <c r="E3617" s="25">
        <f>'101_parsed'!C3617</f>
        <v>0</v>
      </c>
      <c r="F3617" s="25">
        <f>'101_parsed'!D3617</f>
        <v>0</v>
      </c>
      <c r="G3617" s="25">
        <f>'101_parsed'!E3617</f>
        <v>0</v>
      </c>
      <c r="H3617" s="25">
        <f>'101_parsed'!F3617</f>
        <v>0</v>
      </c>
    </row>
    <row r="3618" spans="1:8" x14ac:dyDescent="0.2">
      <c r="A3618" s="25">
        <f>'101_parsed'!A3618</f>
        <v>1978</v>
      </c>
      <c r="B3618" s="33">
        <f>'101_parsed'!B3618</f>
        <v>61904</v>
      </c>
      <c r="C3618" s="25" t="str">
        <f>INDEX(all_banks!O:O,MATCH(A3618,all_banks!H:H,0))</f>
        <v>ПАО "МОСКОВСКИЙ КРЕДИТНЫЙ БАНК" (1978)</v>
      </c>
      <c r="D3618" s="25" t="str">
        <f>INDEX('101_accounts'!B:B,MATCH(B3618,'101_accounts'!A:A,0))</f>
        <v>61904   A  Недвижимость (кроме земли), временно неиспользуемая в основной деятельности, переданная в аренду</v>
      </c>
      <c r="E3618" s="25">
        <f>'101_parsed'!C3618</f>
        <v>0</v>
      </c>
      <c r="F3618" s="25">
        <f>'101_parsed'!D3618</f>
        <v>0</v>
      </c>
      <c r="G3618" s="25">
        <f>'101_parsed'!E3618</f>
        <v>0</v>
      </c>
      <c r="H3618" s="25">
        <f>'101_parsed'!F3618</f>
        <v>0</v>
      </c>
    </row>
    <row r="3619" spans="1:8" x14ac:dyDescent="0.2">
      <c r="A3619" s="25">
        <f>'101_parsed'!A3619</f>
        <v>1978</v>
      </c>
      <c r="B3619" s="33">
        <f>'101_parsed'!B3619</f>
        <v>61905</v>
      </c>
      <c r="C3619" s="25" t="str">
        <f>INDEX(all_banks!O:O,MATCH(A3619,all_banks!H:H,0))</f>
        <v>ПАО "МОСКОВСКИЙ КРЕДИТНЫЙ БАНК" (1978)</v>
      </c>
      <c r="D3619" s="25" t="str">
        <f>INDEX('101_accounts'!B:B,MATCH(B3619,'101_accounts'!A:A,0))</f>
        <v>61905   A  Земля, временно неиспользуемая в основной деятельности, учитываемая по справедливой стоимости</v>
      </c>
      <c r="E3619" s="25">
        <f>'101_parsed'!C3619</f>
        <v>0</v>
      </c>
      <c r="F3619" s="25">
        <f>'101_parsed'!D3619</f>
        <v>0</v>
      </c>
      <c r="G3619" s="25">
        <f>'101_parsed'!E3619</f>
        <v>0</v>
      </c>
      <c r="H3619" s="25">
        <f>'101_parsed'!F3619</f>
        <v>0</v>
      </c>
    </row>
    <row r="3620" spans="1:8" x14ac:dyDescent="0.2">
      <c r="A3620" s="25">
        <f>'101_parsed'!A3620</f>
        <v>1978</v>
      </c>
      <c r="B3620" s="33">
        <f>'101_parsed'!B3620</f>
        <v>61906</v>
      </c>
      <c r="C3620" s="25" t="str">
        <f>INDEX(all_banks!O:O,MATCH(A3620,all_banks!H:H,0))</f>
        <v>ПАО "МОСКОВСКИЙ КРЕДИТНЫЙ БАНК" (1978)</v>
      </c>
      <c r="D3620" s="25" t="str">
        <f>INDEX('101_accounts'!B:B,MATCH(B3620,'101_accounts'!A:A,0))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620" s="25">
        <f>'101_parsed'!C3620</f>
        <v>0</v>
      </c>
      <c r="F3620" s="25">
        <f>'101_parsed'!D3620</f>
        <v>0</v>
      </c>
      <c r="G3620" s="25">
        <f>'101_parsed'!E3620</f>
        <v>0</v>
      </c>
      <c r="H3620" s="25">
        <f>'101_parsed'!F3620</f>
        <v>0</v>
      </c>
    </row>
    <row r="3621" spans="1:8" x14ac:dyDescent="0.2">
      <c r="A3621" s="25">
        <f>'101_parsed'!A3621</f>
        <v>1978</v>
      </c>
      <c r="B3621" s="33">
        <f>'101_parsed'!B3621</f>
        <v>61907</v>
      </c>
      <c r="C3621" s="25" t="str">
        <f>INDEX(all_banks!O:O,MATCH(A3621,all_banks!H:H,0))</f>
        <v>ПАО "МОСКОВСКИЙ КРЕДИТНЫЙ БАНК" (1978)</v>
      </c>
      <c r="D3621" s="25" t="str">
        <f>INDEX('101_accounts'!B:B,MATCH(B3621,'101_accounts'!A:A,0))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621" s="25">
        <f>'101_parsed'!C3621</f>
        <v>258406</v>
      </c>
      <c r="F3621" s="25">
        <f>'101_parsed'!D3621</f>
        <v>0</v>
      </c>
      <c r="G3621" s="25">
        <f>'101_parsed'!E3621</f>
        <v>258406</v>
      </c>
      <c r="H3621" s="25">
        <f>'101_parsed'!F3621</f>
        <v>0</v>
      </c>
    </row>
    <row r="3622" spans="1:8" x14ac:dyDescent="0.2">
      <c r="A3622" s="25">
        <f>'101_parsed'!A3622</f>
        <v>1978</v>
      </c>
      <c r="B3622" s="33">
        <f>'101_parsed'!B3622</f>
        <v>61908</v>
      </c>
      <c r="C3622" s="25" t="str">
        <f>INDEX(all_banks!O:O,MATCH(A3622,all_banks!H:H,0))</f>
        <v>ПАО "МОСКОВСКИЙ КРЕДИТНЫЙ БАНК" (1978)</v>
      </c>
      <c r="D3622" s="25" t="str">
        <f>INDEX('101_accounts'!B:B,MATCH(B3622,'101_accounts'!A:A,0))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622" s="25">
        <f>'101_parsed'!C3622</f>
        <v>2843</v>
      </c>
      <c r="F3622" s="25">
        <f>'101_parsed'!D3622</f>
        <v>0</v>
      </c>
      <c r="G3622" s="25">
        <f>'101_parsed'!E3622</f>
        <v>2843</v>
      </c>
      <c r="H3622" s="25">
        <f>'101_parsed'!F3622</f>
        <v>0</v>
      </c>
    </row>
    <row r="3623" spans="1:8" x14ac:dyDescent="0.2">
      <c r="A3623" s="25">
        <f>'101_parsed'!A3623</f>
        <v>1978</v>
      </c>
      <c r="B3623" s="33">
        <f>'101_parsed'!B3623</f>
        <v>61909</v>
      </c>
      <c r="C3623" s="25" t="str">
        <f>INDEX(all_banks!O:O,MATCH(A3623,all_banks!H:H,0))</f>
        <v>ПАО "МОСКОВСКИЙ КРЕДИТНЫЙ БАНК" (1978)</v>
      </c>
      <c r="D3623" s="25" t="str">
        <f>INDEX('101_accounts'!B:B,MATCH(B3623,'101_accounts'!A:A,0))</f>
        <v>61909   П  Амортизация недвижимости (кроме земли), временно неиспользуемой в основной деятельности</v>
      </c>
      <c r="E3623" s="25">
        <f>'101_parsed'!C3623</f>
        <v>0</v>
      </c>
      <c r="F3623" s="25">
        <f>'101_parsed'!D3623</f>
        <v>0</v>
      </c>
      <c r="G3623" s="25">
        <f>'101_parsed'!E3623</f>
        <v>0</v>
      </c>
      <c r="H3623" s="25">
        <f>'101_parsed'!F3623</f>
        <v>0</v>
      </c>
    </row>
    <row r="3624" spans="1:8" x14ac:dyDescent="0.2">
      <c r="A3624" s="25">
        <f>'101_parsed'!A3624</f>
        <v>1978</v>
      </c>
      <c r="B3624" s="33">
        <f>'101_parsed'!B3624</f>
        <v>61910</v>
      </c>
      <c r="C3624" s="25" t="str">
        <f>INDEX(all_banks!O:O,MATCH(A3624,all_banks!H:H,0))</f>
        <v>ПАО "МОСКОВСКИЙ КРЕДИТНЫЙ БАНК" (1978)</v>
      </c>
      <c r="D3624" s="25" t="str">
        <f>INDEX('101_accounts'!B:B,MATCH(B3624,'101_accounts'!A:A,0))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624" s="25">
        <f>'101_parsed'!C3624</f>
        <v>0</v>
      </c>
      <c r="F3624" s="25">
        <f>'101_parsed'!D3624</f>
        <v>0</v>
      </c>
      <c r="G3624" s="25">
        <f>'101_parsed'!E3624</f>
        <v>0</v>
      </c>
      <c r="H3624" s="25">
        <f>'101_parsed'!F3624</f>
        <v>0</v>
      </c>
    </row>
    <row r="3625" spans="1:8" x14ac:dyDescent="0.2">
      <c r="A3625" s="25">
        <f>'101_parsed'!A3625</f>
        <v>1978</v>
      </c>
      <c r="B3625" s="33">
        <f>'101_parsed'!B3625</f>
        <v>61911</v>
      </c>
      <c r="C3625" s="25" t="str">
        <f>INDEX(all_banks!O:O,MATCH(A3625,all_banks!H:H,0))</f>
        <v>ПАО "МОСКОВСКИЙ КРЕДИТНЫЙ БАНК" (1978)</v>
      </c>
      <c r="D3625" s="25" t="str">
        <f>INDEX('101_accounts'!B:B,MATCH(B3625,'101_accounts'!A:A,0))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625" s="25">
        <f>'101_parsed'!C3625</f>
        <v>0</v>
      </c>
      <c r="F3625" s="25">
        <f>'101_parsed'!D3625</f>
        <v>0</v>
      </c>
      <c r="G3625" s="25">
        <f>'101_parsed'!E3625</f>
        <v>0</v>
      </c>
      <c r="H3625" s="25">
        <f>'101_parsed'!F3625</f>
        <v>0</v>
      </c>
    </row>
    <row r="3626" spans="1:8" x14ac:dyDescent="0.2">
      <c r="A3626" s="25">
        <f>'101_parsed'!A3626</f>
        <v>1978</v>
      </c>
      <c r="B3626" s="33">
        <f>'101_parsed'!B3626</f>
        <v>61912</v>
      </c>
      <c r="C3626" s="25" t="str">
        <f>INDEX(all_banks!O:O,MATCH(A3626,all_banks!H:H,0))</f>
        <v>ПАО "МОСКОВСКИЙ КРЕДИТНЫЙ БАНК" (1978)</v>
      </c>
      <c r="D3626" s="25" t="str">
        <f>INDEX('101_accounts'!B:B,MATCH(B3626,'101_accounts'!A:A,0))</f>
        <v>61912   П  Резервы на возможные потери</v>
      </c>
      <c r="E3626" s="25">
        <f>'101_parsed'!C3626</f>
        <v>0</v>
      </c>
      <c r="F3626" s="25">
        <f>'101_parsed'!D3626</f>
        <v>0</v>
      </c>
      <c r="G3626" s="25">
        <f>'101_parsed'!E3626</f>
        <v>0</v>
      </c>
      <c r="H3626" s="25">
        <f>'101_parsed'!F3626</f>
        <v>0</v>
      </c>
    </row>
    <row r="3627" spans="1:8" x14ac:dyDescent="0.2">
      <c r="A3627" s="25">
        <f>'101_parsed'!A3627</f>
        <v>1978</v>
      </c>
      <c r="B3627" s="33">
        <f>'101_parsed'!B3627</f>
        <v>62001</v>
      </c>
      <c r="C3627" s="25" t="str">
        <f>INDEX(all_banks!O:O,MATCH(A3627,all_banks!H:H,0))</f>
        <v>ПАО "МОСКОВСКИЙ КРЕДИТНЫЙ БАНК" (1978)</v>
      </c>
      <c r="D3627" s="25" t="str">
        <f>INDEX('101_accounts'!B:B,MATCH(B3627,'101_accounts'!A:A,0))</f>
        <v>62001   A  Долгосрочные активы, предназначенные для продажи</v>
      </c>
      <c r="E3627" s="25">
        <f>'101_parsed'!C3627</f>
        <v>1787700</v>
      </c>
      <c r="F3627" s="25">
        <f>'101_parsed'!D3627</f>
        <v>0</v>
      </c>
      <c r="G3627" s="25">
        <f>'101_parsed'!E3627</f>
        <v>1831931</v>
      </c>
      <c r="H3627" s="25">
        <f>'101_parsed'!F3627</f>
        <v>0</v>
      </c>
    </row>
    <row r="3628" spans="1:8" x14ac:dyDescent="0.2">
      <c r="A3628" s="25">
        <f>'101_parsed'!A3628</f>
        <v>1978</v>
      </c>
      <c r="B3628" s="33">
        <f>'101_parsed'!B3628</f>
        <v>62002</v>
      </c>
      <c r="C3628" s="25" t="str">
        <f>INDEX(all_banks!O:O,MATCH(A3628,all_banks!H:H,0))</f>
        <v>ПАО "МОСКОВСКИЙ КРЕДИТНЫЙ БАНК" (1978)</v>
      </c>
      <c r="D3628" s="25" t="str">
        <f>INDEX('101_accounts'!B:B,MATCH(B3628,'101_accounts'!A:A,0))</f>
        <v>62002   П  Резервы на возможные потери</v>
      </c>
      <c r="E3628" s="25">
        <f>'101_parsed'!C3628</f>
        <v>0</v>
      </c>
      <c r="F3628" s="25">
        <f>'101_parsed'!D3628</f>
        <v>163424</v>
      </c>
      <c r="G3628" s="25">
        <f>'101_parsed'!E3628</f>
        <v>0</v>
      </c>
      <c r="H3628" s="25">
        <f>'101_parsed'!F3628</f>
        <v>167969</v>
      </c>
    </row>
    <row r="3629" spans="1:8" x14ac:dyDescent="0.2">
      <c r="A3629" s="25">
        <f>'101_parsed'!A3629</f>
        <v>1978</v>
      </c>
      <c r="B3629" s="33">
        <f>'101_parsed'!B3629</f>
        <v>62101</v>
      </c>
      <c r="C3629" s="25" t="str">
        <f>INDEX(all_banks!O:O,MATCH(A3629,all_banks!H:H,0))</f>
        <v>ПАО "МОСКОВСКИЙ КРЕДИТНЫЙ БАНК" (1978)</v>
      </c>
      <c r="D3629" s="25" t="str">
        <f>INDEX('101_accounts'!B:B,MATCH(B3629,'101_accounts'!A:A,0))</f>
        <v>62101   A  Средства труда, полученные по договорам отступного, залога, назначение которых не определено</v>
      </c>
      <c r="E3629" s="25">
        <f>'101_parsed'!C3629</f>
        <v>0</v>
      </c>
      <c r="F3629" s="25">
        <f>'101_parsed'!D3629</f>
        <v>0</v>
      </c>
      <c r="G3629" s="25">
        <f>'101_parsed'!E3629</f>
        <v>0</v>
      </c>
      <c r="H3629" s="25">
        <f>'101_parsed'!F3629</f>
        <v>0</v>
      </c>
    </row>
    <row r="3630" spans="1:8" x14ac:dyDescent="0.2">
      <c r="A3630" s="25">
        <f>'101_parsed'!A3630</f>
        <v>1978</v>
      </c>
      <c r="B3630" s="33">
        <f>'101_parsed'!B3630</f>
        <v>62102</v>
      </c>
      <c r="C3630" s="25" t="str">
        <f>INDEX(all_banks!O:O,MATCH(A3630,all_banks!H:H,0))</f>
        <v>ПАО "МОСКОВСКИЙ КРЕДИТНЫЙ БАНК" (1978)</v>
      </c>
      <c r="D3630" s="25" t="str">
        <f>INDEX('101_accounts'!B:B,MATCH(B3630,'101_accounts'!A:A,0))</f>
        <v>62102   A  Предметы труда, полученные по договорам отступного, залога, назначение которых не определено</v>
      </c>
      <c r="E3630" s="25">
        <f>'101_parsed'!C3630</f>
        <v>60</v>
      </c>
      <c r="F3630" s="25">
        <f>'101_parsed'!D3630</f>
        <v>0</v>
      </c>
      <c r="G3630" s="25">
        <f>'101_parsed'!E3630</f>
        <v>3422</v>
      </c>
      <c r="H3630" s="25">
        <f>'101_parsed'!F3630</f>
        <v>0</v>
      </c>
    </row>
    <row r="3631" spans="1:8" x14ac:dyDescent="0.2">
      <c r="A3631" s="25">
        <f>'101_parsed'!A3631</f>
        <v>1978</v>
      </c>
      <c r="B3631" s="33">
        <f>'101_parsed'!B3631</f>
        <v>62103</v>
      </c>
      <c r="C3631" s="25" t="str">
        <f>INDEX(all_banks!O:O,MATCH(A3631,all_banks!H:H,0))</f>
        <v>ПАО "МОСКОВСКИЙ КРЕДИТНЫЙ БАНК" (1978)</v>
      </c>
      <c r="D3631" s="25" t="str">
        <f>INDEX('101_accounts'!B:B,MATCH(B3631,'101_accounts'!A:A,0))</f>
        <v>62103   П  Резервы на возможные потери</v>
      </c>
      <c r="E3631" s="25">
        <f>'101_parsed'!C3631</f>
        <v>0</v>
      </c>
      <c r="F3631" s="25">
        <f>'101_parsed'!D3631</f>
        <v>45</v>
      </c>
      <c r="G3631" s="25">
        <f>'101_parsed'!E3631</f>
        <v>0</v>
      </c>
      <c r="H3631" s="25">
        <f>'101_parsed'!F3631</f>
        <v>45</v>
      </c>
    </row>
    <row r="3632" spans="1:8" x14ac:dyDescent="0.2">
      <c r="A3632" s="25">
        <f>'101_parsed'!A3632</f>
        <v>1751</v>
      </c>
      <c r="B3632" s="33">
        <f>'101_parsed'!B3632</f>
        <v>60401</v>
      </c>
      <c r="C3632" s="25" t="str">
        <f>INDEX(all_banks!O:O,MATCH(A3632,all_banks!H:H,0))</f>
        <v>ПАО МОСОБЛБАНК (1751)</v>
      </c>
      <c r="D3632" s="25" t="str">
        <f>INDEX('101_accounts'!B:B,MATCH(B3632,'101_accounts'!A:A,0))</f>
        <v>60401   A  Основные средства (кроме земли) (c 13.02.2018)_x000D_Категория 1- Здания и сооружения (до 31.12.2002)</v>
      </c>
      <c r="E3632" s="25">
        <f>'101_parsed'!C3632</f>
        <v>2457753</v>
      </c>
      <c r="F3632" s="25">
        <f>'101_parsed'!D3632</f>
        <v>0</v>
      </c>
      <c r="G3632" s="25">
        <f>'101_parsed'!E3632</f>
        <v>2486584</v>
      </c>
      <c r="H3632" s="25">
        <f>'101_parsed'!F3632</f>
        <v>0</v>
      </c>
    </row>
    <row r="3633" spans="1:8" x14ac:dyDescent="0.2">
      <c r="A3633" s="25">
        <f>'101_parsed'!A3633</f>
        <v>1751</v>
      </c>
      <c r="B3633" s="33">
        <f>'101_parsed'!B3633</f>
        <v>60404</v>
      </c>
      <c r="C3633" s="25" t="str">
        <f>INDEX(all_banks!O:O,MATCH(A3633,all_banks!H:H,0))</f>
        <v>ПАО МОСОБЛБАНК (1751)</v>
      </c>
      <c r="D3633" s="25" t="str">
        <f>INDEX('101_accounts'!B:B,MATCH(B3633,'101_accounts'!A:A,0))</f>
        <v>60404   A  Земля (c 13.02.2018)</v>
      </c>
      <c r="E3633" s="25">
        <f>'101_parsed'!C3633</f>
        <v>41370</v>
      </c>
      <c r="F3633" s="25">
        <f>'101_parsed'!D3633</f>
        <v>0</v>
      </c>
      <c r="G3633" s="25">
        <f>'101_parsed'!E3633</f>
        <v>41370</v>
      </c>
      <c r="H3633" s="25">
        <f>'101_parsed'!F3633</f>
        <v>0</v>
      </c>
    </row>
    <row r="3634" spans="1:8" x14ac:dyDescent="0.2">
      <c r="A3634" s="25">
        <f>'101_parsed'!A3634</f>
        <v>1751</v>
      </c>
      <c r="B3634" s="33">
        <f>'101_parsed'!B3634</f>
        <v>60405</v>
      </c>
      <c r="C3634" s="25" t="str">
        <f>INDEX(all_banks!O:O,MATCH(A3634,all_banks!H:H,0))</f>
        <v>ПАО МОСОБЛБАНК (1751)</v>
      </c>
      <c r="D3634" s="25" t="str">
        <f>INDEX('101_accounts'!B:B,MATCH(B3634,'101_accounts'!A:A,0))</f>
        <v>60405   П
A (до 31.01.2003)  Резервы на возможные потери (c 13.02.2018)
Долгосрочно арендуемые основные средства (до 31.01.2003)</v>
      </c>
      <c r="E3634" s="25">
        <f>'101_parsed'!C3634</f>
        <v>0</v>
      </c>
      <c r="F3634" s="25">
        <f>'101_parsed'!D3634</f>
        <v>445</v>
      </c>
      <c r="G3634" s="25">
        <f>'101_parsed'!E3634</f>
        <v>0</v>
      </c>
      <c r="H3634" s="25">
        <f>'101_parsed'!F3634</f>
        <v>449</v>
      </c>
    </row>
    <row r="3635" spans="1:8" x14ac:dyDescent="0.2">
      <c r="A3635" s="25">
        <f>'101_parsed'!A3635</f>
        <v>1751</v>
      </c>
      <c r="B3635" s="33">
        <f>'101_parsed'!B3635</f>
        <v>60414</v>
      </c>
      <c r="C3635" s="25" t="str">
        <f>INDEX(all_banks!O:O,MATCH(A3635,all_banks!H:H,0))</f>
        <v>ПАО МОСОБЛБАНК (1751)</v>
      </c>
      <c r="D3635" s="25" t="str">
        <f>INDEX('101_accounts'!B:B,MATCH(B3635,'101_accounts'!A:A,0))</f>
        <v>60414   П  Амортизация основных средств (кроме земли) (c 13.02.2018)</v>
      </c>
      <c r="E3635" s="25">
        <f>'101_parsed'!C3635</f>
        <v>0</v>
      </c>
      <c r="F3635" s="25">
        <f>'101_parsed'!D3635</f>
        <v>1073741</v>
      </c>
      <c r="G3635" s="25">
        <f>'101_parsed'!E3635</f>
        <v>0</v>
      </c>
      <c r="H3635" s="25">
        <f>'101_parsed'!F3635</f>
        <v>1099165</v>
      </c>
    </row>
    <row r="3636" spans="1:8" x14ac:dyDescent="0.2">
      <c r="A3636" s="25">
        <f>'101_parsed'!A3636</f>
        <v>1751</v>
      </c>
      <c r="B3636" s="33">
        <f>'101_parsed'!B3636</f>
        <v>60415</v>
      </c>
      <c r="C3636" s="25" t="str">
        <f>INDEX(all_banks!O:O,MATCH(A3636,all_banks!H:H,0))</f>
        <v>ПАО МОСОБЛБАНК (1751)</v>
      </c>
      <c r="D3636" s="25" t="str">
        <f>INDEX('101_accounts'!B:B,MATCH(B3636,'101_accounts'!A:A,0))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636" s="25">
        <f>'101_parsed'!C3636</f>
        <v>495</v>
      </c>
      <c r="F3636" s="25">
        <f>'101_parsed'!D3636</f>
        <v>0</v>
      </c>
      <c r="G3636" s="25">
        <f>'101_parsed'!E3636</f>
        <v>1381</v>
      </c>
      <c r="H3636" s="25">
        <f>'101_parsed'!F3636</f>
        <v>0</v>
      </c>
    </row>
    <row r="3637" spans="1:8" x14ac:dyDescent="0.2">
      <c r="A3637" s="25">
        <f>'101_parsed'!A3637</f>
        <v>1751</v>
      </c>
      <c r="B3637" s="33">
        <f>'101_parsed'!B3637</f>
        <v>61901</v>
      </c>
      <c r="C3637" s="25" t="str">
        <f>INDEX(all_banks!O:O,MATCH(A3637,all_banks!H:H,0))</f>
        <v>ПАО МОСОБЛБАНК (1751)</v>
      </c>
      <c r="D3637" s="25" t="str">
        <f>INDEX('101_accounts'!B:B,MATCH(B3637,'101_accounts'!A:A,0))</f>
        <v>61901   A  Земля, временно неиспользуемая в основной деятельности</v>
      </c>
      <c r="E3637" s="25">
        <f>'101_parsed'!C3637</f>
        <v>0</v>
      </c>
      <c r="F3637" s="25">
        <f>'101_parsed'!D3637</f>
        <v>0</v>
      </c>
      <c r="G3637" s="25">
        <f>'101_parsed'!E3637</f>
        <v>0</v>
      </c>
      <c r="H3637" s="25">
        <f>'101_parsed'!F3637</f>
        <v>0</v>
      </c>
    </row>
    <row r="3638" spans="1:8" x14ac:dyDescent="0.2">
      <c r="A3638" s="25">
        <f>'101_parsed'!A3638</f>
        <v>1751</v>
      </c>
      <c r="B3638" s="33">
        <f>'101_parsed'!B3638</f>
        <v>61902</v>
      </c>
      <c r="C3638" s="25" t="str">
        <f>INDEX(all_banks!O:O,MATCH(A3638,all_banks!H:H,0))</f>
        <v>ПАО МОСОБЛБАНК (1751)</v>
      </c>
      <c r="D3638" s="25" t="str">
        <f>INDEX('101_accounts'!B:B,MATCH(B3638,'101_accounts'!A:A,0))</f>
        <v>61902   A  Земля, временно неиспользуемая в основной деятельности, переданная в аренду</v>
      </c>
      <c r="E3638" s="25">
        <f>'101_parsed'!C3638</f>
        <v>0</v>
      </c>
      <c r="F3638" s="25">
        <f>'101_parsed'!D3638</f>
        <v>0</v>
      </c>
      <c r="G3638" s="25">
        <f>'101_parsed'!E3638</f>
        <v>0</v>
      </c>
      <c r="H3638" s="25">
        <f>'101_parsed'!F3638</f>
        <v>0</v>
      </c>
    </row>
    <row r="3639" spans="1:8" x14ac:dyDescent="0.2">
      <c r="A3639" s="25">
        <f>'101_parsed'!A3639</f>
        <v>1751</v>
      </c>
      <c r="B3639" s="33">
        <f>'101_parsed'!B3639</f>
        <v>61903</v>
      </c>
      <c r="C3639" s="25" t="str">
        <f>INDEX(all_banks!O:O,MATCH(A3639,all_banks!H:H,0))</f>
        <v>ПАО МОСОБЛБАНК (1751)</v>
      </c>
      <c r="D3639" s="25" t="str">
        <f>INDEX('101_accounts'!B:B,MATCH(B3639,'101_accounts'!A:A,0))</f>
        <v>61903   A  Недвижимость (кроме земли), временно неиспользуемая в основной деятельности</v>
      </c>
      <c r="E3639" s="25">
        <f>'101_parsed'!C3639</f>
        <v>0</v>
      </c>
      <c r="F3639" s="25">
        <f>'101_parsed'!D3639</f>
        <v>0</v>
      </c>
      <c r="G3639" s="25">
        <f>'101_parsed'!E3639</f>
        <v>0</v>
      </c>
      <c r="H3639" s="25">
        <f>'101_parsed'!F3639</f>
        <v>0</v>
      </c>
    </row>
    <row r="3640" spans="1:8" x14ac:dyDescent="0.2">
      <c r="A3640" s="25">
        <f>'101_parsed'!A3640</f>
        <v>1751</v>
      </c>
      <c r="B3640" s="33">
        <f>'101_parsed'!B3640</f>
        <v>61904</v>
      </c>
      <c r="C3640" s="25" t="str">
        <f>INDEX(all_banks!O:O,MATCH(A3640,all_banks!H:H,0))</f>
        <v>ПАО МОСОБЛБАНК (1751)</v>
      </c>
      <c r="D3640" s="25" t="str">
        <f>INDEX('101_accounts'!B:B,MATCH(B3640,'101_accounts'!A:A,0))</f>
        <v>61904   A  Недвижимость (кроме земли), временно неиспользуемая в основной деятельности, переданная в аренду</v>
      </c>
      <c r="E3640" s="25">
        <f>'101_parsed'!C3640</f>
        <v>0</v>
      </c>
      <c r="F3640" s="25">
        <f>'101_parsed'!D3640</f>
        <v>0</v>
      </c>
      <c r="G3640" s="25">
        <f>'101_parsed'!E3640</f>
        <v>0</v>
      </c>
      <c r="H3640" s="25">
        <f>'101_parsed'!F3640</f>
        <v>0</v>
      </c>
    </row>
    <row r="3641" spans="1:8" x14ac:dyDescent="0.2">
      <c r="A3641" s="25">
        <f>'101_parsed'!A3641</f>
        <v>1751</v>
      </c>
      <c r="B3641" s="33">
        <f>'101_parsed'!B3641</f>
        <v>61905</v>
      </c>
      <c r="C3641" s="25" t="str">
        <f>INDEX(all_banks!O:O,MATCH(A3641,all_banks!H:H,0))</f>
        <v>ПАО МОСОБЛБАНК (1751)</v>
      </c>
      <c r="D3641" s="25" t="str">
        <f>INDEX('101_accounts'!B:B,MATCH(B3641,'101_accounts'!A:A,0))</f>
        <v>61905   A  Земля, временно неиспользуемая в основной деятельности, учитываемая по справедливой стоимости</v>
      </c>
      <c r="E3641" s="25">
        <f>'101_parsed'!C3641</f>
        <v>0</v>
      </c>
      <c r="F3641" s="25">
        <f>'101_parsed'!D3641</f>
        <v>0</v>
      </c>
      <c r="G3641" s="25">
        <f>'101_parsed'!E3641</f>
        <v>0</v>
      </c>
      <c r="H3641" s="25">
        <f>'101_parsed'!F3641</f>
        <v>0</v>
      </c>
    </row>
    <row r="3642" spans="1:8" x14ac:dyDescent="0.2">
      <c r="A3642" s="25">
        <f>'101_parsed'!A3642</f>
        <v>1751</v>
      </c>
      <c r="B3642" s="33">
        <f>'101_parsed'!B3642</f>
        <v>61906</v>
      </c>
      <c r="C3642" s="25" t="str">
        <f>INDEX(all_banks!O:O,MATCH(A3642,all_banks!H:H,0))</f>
        <v>ПАО МОСОБЛБАНК (1751)</v>
      </c>
      <c r="D3642" s="25" t="str">
        <f>INDEX('101_accounts'!B:B,MATCH(B3642,'101_accounts'!A:A,0))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642" s="25">
        <f>'101_parsed'!C3642</f>
        <v>2826</v>
      </c>
      <c r="F3642" s="25">
        <f>'101_parsed'!D3642</f>
        <v>0</v>
      </c>
      <c r="G3642" s="25">
        <f>'101_parsed'!E3642</f>
        <v>2826</v>
      </c>
      <c r="H3642" s="25">
        <f>'101_parsed'!F3642</f>
        <v>0</v>
      </c>
    </row>
    <row r="3643" spans="1:8" x14ac:dyDescent="0.2">
      <c r="A3643" s="25">
        <f>'101_parsed'!A3643</f>
        <v>1751</v>
      </c>
      <c r="B3643" s="33">
        <f>'101_parsed'!B3643</f>
        <v>61907</v>
      </c>
      <c r="C3643" s="25" t="str">
        <f>INDEX(all_banks!O:O,MATCH(A3643,all_banks!H:H,0))</f>
        <v>ПАО МОСОБЛБАНК (1751)</v>
      </c>
      <c r="D3643" s="25" t="str">
        <f>INDEX('101_accounts'!B:B,MATCH(B3643,'101_accounts'!A:A,0))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643" s="25">
        <f>'101_parsed'!C3643</f>
        <v>4424</v>
      </c>
      <c r="F3643" s="25">
        <f>'101_parsed'!D3643</f>
        <v>0</v>
      </c>
      <c r="G3643" s="25">
        <f>'101_parsed'!E3643</f>
        <v>4424</v>
      </c>
      <c r="H3643" s="25">
        <f>'101_parsed'!F3643</f>
        <v>0</v>
      </c>
    </row>
    <row r="3644" spans="1:8" x14ac:dyDescent="0.2">
      <c r="A3644" s="25">
        <f>'101_parsed'!A3644</f>
        <v>1751</v>
      </c>
      <c r="B3644" s="33">
        <f>'101_parsed'!B3644</f>
        <v>61908</v>
      </c>
      <c r="C3644" s="25" t="str">
        <f>INDEX(all_banks!O:O,MATCH(A3644,all_banks!H:H,0))</f>
        <v>ПАО МОСОБЛБАНК (1751)</v>
      </c>
      <c r="D3644" s="25" t="str">
        <f>INDEX('101_accounts'!B:B,MATCH(B3644,'101_accounts'!A:A,0))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644" s="25">
        <f>'101_parsed'!C3644</f>
        <v>497748</v>
      </c>
      <c r="F3644" s="25">
        <f>'101_parsed'!D3644</f>
        <v>0</v>
      </c>
      <c r="G3644" s="25">
        <f>'101_parsed'!E3644</f>
        <v>497748</v>
      </c>
      <c r="H3644" s="25">
        <f>'101_parsed'!F3644</f>
        <v>0</v>
      </c>
    </row>
    <row r="3645" spans="1:8" x14ac:dyDescent="0.2">
      <c r="A3645" s="25">
        <f>'101_parsed'!A3645</f>
        <v>1751</v>
      </c>
      <c r="B3645" s="33">
        <f>'101_parsed'!B3645</f>
        <v>61909</v>
      </c>
      <c r="C3645" s="25" t="str">
        <f>INDEX(all_banks!O:O,MATCH(A3645,all_banks!H:H,0))</f>
        <v>ПАО МОСОБЛБАНК (1751)</v>
      </c>
      <c r="D3645" s="25" t="str">
        <f>INDEX('101_accounts'!B:B,MATCH(B3645,'101_accounts'!A:A,0))</f>
        <v>61909   П  Амортизация недвижимости (кроме земли), временно неиспользуемой в основной деятельности</v>
      </c>
      <c r="E3645" s="25">
        <f>'101_parsed'!C3645</f>
        <v>0</v>
      </c>
      <c r="F3645" s="25">
        <f>'101_parsed'!D3645</f>
        <v>0</v>
      </c>
      <c r="G3645" s="25">
        <f>'101_parsed'!E3645</f>
        <v>0</v>
      </c>
      <c r="H3645" s="25">
        <f>'101_parsed'!F3645</f>
        <v>0</v>
      </c>
    </row>
    <row r="3646" spans="1:8" x14ac:dyDescent="0.2">
      <c r="A3646" s="25">
        <f>'101_parsed'!A3646</f>
        <v>1751</v>
      </c>
      <c r="B3646" s="33">
        <f>'101_parsed'!B3646</f>
        <v>61910</v>
      </c>
      <c r="C3646" s="25" t="str">
        <f>INDEX(all_banks!O:O,MATCH(A3646,all_banks!H:H,0))</f>
        <v>ПАО МОСОБЛБАНК (1751)</v>
      </c>
      <c r="D3646" s="25" t="str">
        <f>INDEX('101_accounts'!B:B,MATCH(B3646,'101_accounts'!A:A,0))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646" s="25">
        <f>'101_parsed'!C3646</f>
        <v>0</v>
      </c>
      <c r="F3646" s="25">
        <f>'101_parsed'!D3646</f>
        <v>0</v>
      </c>
      <c r="G3646" s="25">
        <f>'101_parsed'!E3646</f>
        <v>0</v>
      </c>
      <c r="H3646" s="25">
        <f>'101_parsed'!F3646</f>
        <v>0</v>
      </c>
    </row>
    <row r="3647" spans="1:8" x14ac:dyDescent="0.2">
      <c r="A3647" s="25">
        <f>'101_parsed'!A3647</f>
        <v>1751</v>
      </c>
      <c r="B3647" s="33">
        <f>'101_parsed'!B3647</f>
        <v>61911</v>
      </c>
      <c r="C3647" s="25" t="str">
        <f>INDEX(all_banks!O:O,MATCH(A3647,all_banks!H:H,0))</f>
        <v>ПАО МОСОБЛБАНК (1751)</v>
      </c>
      <c r="D3647" s="25" t="str">
        <f>INDEX('101_accounts'!B:B,MATCH(B3647,'101_accounts'!A:A,0))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647" s="25">
        <f>'101_parsed'!C3647</f>
        <v>0</v>
      </c>
      <c r="F3647" s="25">
        <f>'101_parsed'!D3647</f>
        <v>0</v>
      </c>
      <c r="G3647" s="25">
        <f>'101_parsed'!E3647</f>
        <v>0</v>
      </c>
      <c r="H3647" s="25">
        <f>'101_parsed'!F3647</f>
        <v>0</v>
      </c>
    </row>
    <row r="3648" spans="1:8" x14ac:dyDescent="0.2">
      <c r="A3648" s="25">
        <f>'101_parsed'!A3648</f>
        <v>1751</v>
      </c>
      <c r="B3648" s="33">
        <f>'101_parsed'!B3648</f>
        <v>61912</v>
      </c>
      <c r="C3648" s="25" t="str">
        <f>INDEX(all_banks!O:O,MATCH(A3648,all_banks!H:H,0))</f>
        <v>ПАО МОСОБЛБАНК (1751)</v>
      </c>
      <c r="D3648" s="25" t="str">
        <f>INDEX('101_accounts'!B:B,MATCH(B3648,'101_accounts'!A:A,0))</f>
        <v>61912   П  Резервы на возможные потери</v>
      </c>
      <c r="E3648" s="25">
        <f>'101_parsed'!C3648</f>
        <v>0</v>
      </c>
      <c r="F3648" s="25">
        <f>'101_parsed'!D3648</f>
        <v>0</v>
      </c>
      <c r="G3648" s="25">
        <f>'101_parsed'!E3648</f>
        <v>0</v>
      </c>
      <c r="H3648" s="25">
        <f>'101_parsed'!F3648</f>
        <v>0</v>
      </c>
    </row>
    <row r="3649" spans="1:8" x14ac:dyDescent="0.2">
      <c r="A3649" s="25">
        <f>'101_parsed'!A3649</f>
        <v>1751</v>
      </c>
      <c r="B3649" s="33">
        <f>'101_parsed'!B3649</f>
        <v>62001</v>
      </c>
      <c r="C3649" s="25" t="str">
        <f>INDEX(all_banks!O:O,MATCH(A3649,all_banks!H:H,0))</f>
        <v>ПАО МОСОБЛБАНК (1751)</v>
      </c>
      <c r="D3649" s="25" t="str">
        <f>INDEX('101_accounts'!B:B,MATCH(B3649,'101_accounts'!A:A,0))</f>
        <v>62001   A  Долгосрочные активы, предназначенные для продажи</v>
      </c>
      <c r="E3649" s="25">
        <f>'101_parsed'!C3649</f>
        <v>1741101</v>
      </c>
      <c r="F3649" s="25">
        <f>'101_parsed'!D3649</f>
        <v>0</v>
      </c>
      <c r="G3649" s="25">
        <f>'101_parsed'!E3649</f>
        <v>1849367</v>
      </c>
      <c r="H3649" s="25">
        <f>'101_parsed'!F3649</f>
        <v>0</v>
      </c>
    </row>
    <row r="3650" spans="1:8" x14ac:dyDescent="0.2">
      <c r="A3650" s="25">
        <f>'101_parsed'!A3650</f>
        <v>1751</v>
      </c>
      <c r="B3650" s="33">
        <f>'101_parsed'!B3650</f>
        <v>62002</v>
      </c>
      <c r="C3650" s="25" t="str">
        <f>INDEX(all_banks!O:O,MATCH(A3650,all_banks!H:H,0))</f>
        <v>ПАО МОСОБЛБАНК (1751)</v>
      </c>
      <c r="D3650" s="25" t="str">
        <f>INDEX('101_accounts'!B:B,MATCH(B3650,'101_accounts'!A:A,0))</f>
        <v>62002   П  Резервы на возможные потери</v>
      </c>
      <c r="E3650" s="25">
        <f>'101_parsed'!C3650</f>
        <v>0</v>
      </c>
      <c r="F3650" s="25">
        <f>'101_parsed'!D3650</f>
        <v>0</v>
      </c>
      <c r="G3650" s="25">
        <f>'101_parsed'!E3650</f>
        <v>0</v>
      </c>
      <c r="H3650" s="25">
        <f>'101_parsed'!F3650</f>
        <v>0</v>
      </c>
    </row>
    <row r="3651" spans="1:8" x14ac:dyDescent="0.2">
      <c r="A3651" s="25">
        <f>'101_parsed'!A3651</f>
        <v>1751</v>
      </c>
      <c r="B3651" s="33">
        <f>'101_parsed'!B3651</f>
        <v>62101</v>
      </c>
      <c r="C3651" s="25" t="str">
        <f>INDEX(all_banks!O:O,MATCH(A3651,all_banks!H:H,0))</f>
        <v>ПАО МОСОБЛБАНК (1751)</v>
      </c>
      <c r="D3651" s="25" t="str">
        <f>INDEX('101_accounts'!B:B,MATCH(B3651,'101_accounts'!A:A,0))</f>
        <v>62101   A  Средства труда, полученные по договорам отступного, залога, назначение которых не определено</v>
      </c>
      <c r="E3651" s="25">
        <f>'101_parsed'!C3651</f>
        <v>375</v>
      </c>
      <c r="F3651" s="25">
        <f>'101_parsed'!D3651</f>
        <v>0</v>
      </c>
      <c r="G3651" s="25">
        <f>'101_parsed'!E3651</f>
        <v>375</v>
      </c>
      <c r="H3651" s="25">
        <f>'101_parsed'!F3651</f>
        <v>0</v>
      </c>
    </row>
    <row r="3652" spans="1:8" x14ac:dyDescent="0.2">
      <c r="A3652" s="25">
        <f>'101_parsed'!A3652</f>
        <v>1751</v>
      </c>
      <c r="B3652" s="33">
        <f>'101_parsed'!B3652</f>
        <v>62102</v>
      </c>
      <c r="C3652" s="25" t="str">
        <f>INDEX(all_banks!O:O,MATCH(A3652,all_banks!H:H,0))</f>
        <v>ПАО МОСОБЛБАНК (1751)</v>
      </c>
      <c r="D3652" s="25" t="str">
        <f>INDEX('101_accounts'!B:B,MATCH(B3652,'101_accounts'!A:A,0))</f>
        <v>62102   A  Предметы труда, полученные по договорам отступного, залога, назначение которых не определено</v>
      </c>
      <c r="E3652" s="25">
        <f>'101_parsed'!C3652</f>
        <v>0</v>
      </c>
      <c r="F3652" s="25">
        <f>'101_parsed'!D3652</f>
        <v>0</v>
      </c>
      <c r="G3652" s="25">
        <f>'101_parsed'!E3652</f>
        <v>0</v>
      </c>
      <c r="H3652" s="25">
        <f>'101_parsed'!F3652</f>
        <v>0</v>
      </c>
    </row>
    <row r="3653" spans="1:8" x14ac:dyDescent="0.2">
      <c r="A3653" s="25">
        <f>'101_parsed'!A3653</f>
        <v>1751</v>
      </c>
      <c r="B3653" s="33">
        <f>'101_parsed'!B3653</f>
        <v>62103</v>
      </c>
      <c r="C3653" s="25" t="str">
        <f>INDEX(all_banks!O:O,MATCH(A3653,all_banks!H:H,0))</f>
        <v>ПАО МОСОБЛБАНК (1751)</v>
      </c>
      <c r="D3653" s="25" t="str">
        <f>INDEX('101_accounts'!B:B,MATCH(B3653,'101_accounts'!A:A,0))</f>
        <v>62103   П  Резервы на возможные потери</v>
      </c>
      <c r="E3653" s="25">
        <f>'101_parsed'!C3653</f>
        <v>0</v>
      </c>
      <c r="F3653" s="25">
        <f>'101_parsed'!D3653</f>
        <v>0</v>
      </c>
      <c r="G3653" s="25">
        <f>'101_parsed'!E3653</f>
        <v>0</v>
      </c>
      <c r="H3653" s="25">
        <f>'101_parsed'!F3653</f>
        <v>0</v>
      </c>
    </row>
    <row r="3654" spans="1:8" x14ac:dyDescent="0.2">
      <c r="A3654" s="25">
        <f>'101_parsed'!A3654</f>
        <v>3365</v>
      </c>
      <c r="B3654" s="33">
        <f>'101_parsed'!B3654</f>
        <v>60401</v>
      </c>
      <c r="C3654" s="25" t="str">
        <f>INDEX(all_banks!O:O,MATCH(A3654,all_banks!H:H,0))</f>
        <v>КБ "Москоммерцбанк" (АО) (3365)</v>
      </c>
      <c r="D3654" s="25" t="str">
        <f>INDEX('101_accounts'!B:B,MATCH(B3654,'101_accounts'!A:A,0))</f>
        <v>60401   A  Основные средства (кроме земли) (c 13.02.2018)_x000D_Категория 1- Здания и сооружения (до 31.12.2002)</v>
      </c>
      <c r="E3654" s="25">
        <f>'101_parsed'!C3654</f>
        <v>832763</v>
      </c>
      <c r="F3654" s="25">
        <f>'101_parsed'!D3654</f>
        <v>0</v>
      </c>
      <c r="G3654" s="25">
        <f>'101_parsed'!E3654</f>
        <v>849602</v>
      </c>
      <c r="H3654" s="25">
        <f>'101_parsed'!F3654</f>
        <v>0</v>
      </c>
    </row>
    <row r="3655" spans="1:8" x14ac:dyDescent="0.2">
      <c r="A3655" s="25">
        <f>'101_parsed'!A3655</f>
        <v>3365</v>
      </c>
      <c r="B3655" s="33">
        <f>'101_parsed'!B3655</f>
        <v>60404</v>
      </c>
      <c r="C3655" s="25" t="str">
        <f>INDEX(all_banks!O:O,MATCH(A3655,all_banks!H:H,0))</f>
        <v>КБ "Москоммерцбанк" (АО) (3365)</v>
      </c>
      <c r="D3655" s="25" t="str">
        <f>INDEX('101_accounts'!B:B,MATCH(B3655,'101_accounts'!A:A,0))</f>
        <v>60404   A  Земля (c 13.02.2018)</v>
      </c>
      <c r="E3655" s="25">
        <f>'101_parsed'!C3655</f>
        <v>0</v>
      </c>
      <c r="F3655" s="25">
        <f>'101_parsed'!D3655</f>
        <v>0</v>
      </c>
      <c r="G3655" s="25">
        <f>'101_parsed'!E3655</f>
        <v>0</v>
      </c>
      <c r="H3655" s="25">
        <f>'101_parsed'!F3655</f>
        <v>0</v>
      </c>
    </row>
    <row r="3656" spans="1:8" x14ac:dyDescent="0.2">
      <c r="A3656" s="25">
        <f>'101_parsed'!A3656</f>
        <v>3365</v>
      </c>
      <c r="B3656" s="33">
        <f>'101_parsed'!B3656</f>
        <v>60405</v>
      </c>
      <c r="C3656" s="25" t="str">
        <f>INDEX(all_banks!O:O,MATCH(A3656,all_banks!H:H,0))</f>
        <v>КБ "Москоммерцбанк" (АО) (3365)</v>
      </c>
      <c r="D3656" s="25" t="str">
        <f>INDEX('101_accounts'!B:B,MATCH(B3656,'101_accounts'!A:A,0))</f>
        <v>60405   П
A (до 31.01.2003)  Резервы на возможные потери (c 13.02.2018)
Долгосрочно арендуемые основные средства (до 31.01.2003)</v>
      </c>
      <c r="E3656" s="25">
        <f>'101_parsed'!C3656</f>
        <v>0</v>
      </c>
      <c r="F3656" s="25">
        <f>'101_parsed'!D3656</f>
        <v>0</v>
      </c>
      <c r="G3656" s="25">
        <f>'101_parsed'!E3656</f>
        <v>0</v>
      </c>
      <c r="H3656" s="25">
        <f>'101_parsed'!F3656</f>
        <v>0</v>
      </c>
    </row>
    <row r="3657" spans="1:8" x14ac:dyDescent="0.2">
      <c r="A3657" s="25">
        <f>'101_parsed'!A3657</f>
        <v>3365</v>
      </c>
      <c r="B3657" s="33">
        <f>'101_parsed'!B3657</f>
        <v>60414</v>
      </c>
      <c r="C3657" s="25" t="str">
        <f>INDEX(all_banks!O:O,MATCH(A3657,all_banks!H:H,0))</f>
        <v>КБ "Москоммерцбанк" (АО) (3365)</v>
      </c>
      <c r="D3657" s="25" t="str">
        <f>INDEX('101_accounts'!B:B,MATCH(B3657,'101_accounts'!A:A,0))</f>
        <v>60414   П  Амортизация основных средств (кроме земли) (c 13.02.2018)</v>
      </c>
      <c r="E3657" s="25">
        <f>'101_parsed'!C3657</f>
        <v>0</v>
      </c>
      <c r="F3657" s="25">
        <f>'101_parsed'!D3657</f>
        <v>181999</v>
      </c>
      <c r="G3657" s="25">
        <f>'101_parsed'!E3657</f>
        <v>0</v>
      </c>
      <c r="H3657" s="25">
        <f>'101_parsed'!F3657</f>
        <v>201673</v>
      </c>
    </row>
    <row r="3658" spans="1:8" x14ac:dyDescent="0.2">
      <c r="A3658" s="25">
        <f>'101_parsed'!A3658</f>
        <v>3365</v>
      </c>
      <c r="B3658" s="33">
        <f>'101_parsed'!B3658</f>
        <v>60415</v>
      </c>
      <c r="C3658" s="25" t="str">
        <f>INDEX(all_banks!O:O,MATCH(A3658,all_banks!H:H,0))</f>
        <v>КБ "Москоммерцбанк" (АО) (3365)</v>
      </c>
      <c r="D3658" s="25" t="str">
        <f>INDEX('101_accounts'!B:B,MATCH(B3658,'101_accounts'!A:A,0))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658" s="25">
        <f>'101_parsed'!C3658</f>
        <v>1628</v>
      </c>
      <c r="F3658" s="25">
        <f>'101_parsed'!D3658</f>
        <v>0</v>
      </c>
      <c r="G3658" s="25">
        <f>'101_parsed'!E3658</f>
        <v>1628</v>
      </c>
      <c r="H3658" s="25">
        <f>'101_parsed'!F3658</f>
        <v>0</v>
      </c>
    </row>
    <row r="3659" spans="1:8" x14ac:dyDescent="0.2">
      <c r="A3659" s="25">
        <f>'101_parsed'!A3659</f>
        <v>3365</v>
      </c>
      <c r="B3659" s="33">
        <f>'101_parsed'!B3659</f>
        <v>61901</v>
      </c>
      <c r="C3659" s="25" t="str">
        <f>INDEX(all_banks!O:O,MATCH(A3659,all_banks!H:H,0))</f>
        <v>КБ "Москоммерцбанк" (АО) (3365)</v>
      </c>
      <c r="D3659" s="25" t="str">
        <f>INDEX('101_accounts'!B:B,MATCH(B3659,'101_accounts'!A:A,0))</f>
        <v>61901   A  Земля, временно неиспользуемая в основной деятельности</v>
      </c>
      <c r="E3659" s="25">
        <f>'101_parsed'!C3659</f>
        <v>0</v>
      </c>
      <c r="F3659" s="25">
        <f>'101_parsed'!D3659</f>
        <v>0</v>
      </c>
      <c r="G3659" s="25">
        <f>'101_parsed'!E3659</f>
        <v>0</v>
      </c>
      <c r="H3659" s="25">
        <f>'101_parsed'!F3659</f>
        <v>0</v>
      </c>
    </row>
    <row r="3660" spans="1:8" x14ac:dyDescent="0.2">
      <c r="A3660" s="25">
        <f>'101_parsed'!A3660</f>
        <v>3365</v>
      </c>
      <c r="B3660" s="33">
        <f>'101_parsed'!B3660</f>
        <v>61902</v>
      </c>
      <c r="C3660" s="25" t="str">
        <f>INDEX(all_banks!O:O,MATCH(A3660,all_banks!H:H,0))</f>
        <v>КБ "Москоммерцбанк" (АО) (3365)</v>
      </c>
      <c r="D3660" s="25" t="str">
        <f>INDEX('101_accounts'!B:B,MATCH(B3660,'101_accounts'!A:A,0))</f>
        <v>61902   A  Земля, временно неиспользуемая в основной деятельности, переданная в аренду</v>
      </c>
      <c r="E3660" s="25">
        <f>'101_parsed'!C3660</f>
        <v>0</v>
      </c>
      <c r="F3660" s="25">
        <f>'101_parsed'!D3660</f>
        <v>0</v>
      </c>
      <c r="G3660" s="25">
        <f>'101_parsed'!E3660</f>
        <v>0</v>
      </c>
      <c r="H3660" s="25">
        <f>'101_parsed'!F3660</f>
        <v>0</v>
      </c>
    </row>
    <row r="3661" spans="1:8" x14ac:dyDescent="0.2">
      <c r="A3661" s="25">
        <f>'101_parsed'!A3661</f>
        <v>3365</v>
      </c>
      <c r="B3661" s="33">
        <f>'101_parsed'!B3661</f>
        <v>61903</v>
      </c>
      <c r="C3661" s="25" t="str">
        <f>INDEX(all_banks!O:O,MATCH(A3661,all_banks!H:H,0))</f>
        <v>КБ "Москоммерцбанк" (АО) (3365)</v>
      </c>
      <c r="D3661" s="25" t="str">
        <f>INDEX('101_accounts'!B:B,MATCH(B3661,'101_accounts'!A:A,0))</f>
        <v>61903   A  Недвижимость (кроме земли), временно неиспользуемая в основной деятельности</v>
      </c>
      <c r="E3661" s="25">
        <f>'101_parsed'!C3661</f>
        <v>0</v>
      </c>
      <c r="F3661" s="25">
        <f>'101_parsed'!D3661</f>
        <v>0</v>
      </c>
      <c r="G3661" s="25">
        <f>'101_parsed'!E3661</f>
        <v>0</v>
      </c>
      <c r="H3661" s="25">
        <f>'101_parsed'!F3661</f>
        <v>0</v>
      </c>
    </row>
    <row r="3662" spans="1:8" x14ac:dyDescent="0.2">
      <c r="A3662" s="25">
        <f>'101_parsed'!A3662</f>
        <v>3365</v>
      </c>
      <c r="B3662" s="33">
        <f>'101_parsed'!B3662</f>
        <v>61904</v>
      </c>
      <c r="C3662" s="25" t="str">
        <f>INDEX(all_banks!O:O,MATCH(A3662,all_banks!H:H,0))</f>
        <v>КБ "Москоммерцбанк" (АО) (3365)</v>
      </c>
      <c r="D3662" s="25" t="str">
        <f>INDEX('101_accounts'!B:B,MATCH(B3662,'101_accounts'!A:A,0))</f>
        <v>61904   A  Недвижимость (кроме земли), временно неиспользуемая в основной деятельности, переданная в аренду</v>
      </c>
      <c r="E3662" s="25">
        <f>'101_parsed'!C3662</f>
        <v>0</v>
      </c>
      <c r="F3662" s="25">
        <f>'101_parsed'!D3662</f>
        <v>0</v>
      </c>
      <c r="G3662" s="25">
        <f>'101_parsed'!E3662</f>
        <v>0</v>
      </c>
      <c r="H3662" s="25">
        <f>'101_parsed'!F3662</f>
        <v>0</v>
      </c>
    </row>
    <row r="3663" spans="1:8" x14ac:dyDescent="0.2">
      <c r="A3663" s="25">
        <f>'101_parsed'!A3663</f>
        <v>3365</v>
      </c>
      <c r="B3663" s="33">
        <f>'101_parsed'!B3663</f>
        <v>61905</v>
      </c>
      <c r="C3663" s="25" t="str">
        <f>INDEX(all_banks!O:O,MATCH(A3663,all_banks!H:H,0))</f>
        <v>КБ "Москоммерцбанк" (АО) (3365)</v>
      </c>
      <c r="D3663" s="25" t="str">
        <f>INDEX('101_accounts'!B:B,MATCH(B3663,'101_accounts'!A:A,0))</f>
        <v>61905   A  Земля, временно неиспользуемая в основной деятельности, учитываемая по справедливой стоимости</v>
      </c>
      <c r="E3663" s="25">
        <f>'101_parsed'!C3663</f>
        <v>65898</v>
      </c>
      <c r="F3663" s="25">
        <f>'101_parsed'!D3663</f>
        <v>0</v>
      </c>
      <c r="G3663" s="25">
        <f>'101_parsed'!E3663</f>
        <v>51521</v>
      </c>
      <c r="H3663" s="25">
        <f>'101_parsed'!F3663</f>
        <v>0</v>
      </c>
    </row>
    <row r="3664" spans="1:8" x14ac:dyDescent="0.2">
      <c r="A3664" s="25">
        <f>'101_parsed'!A3664</f>
        <v>3365</v>
      </c>
      <c r="B3664" s="33">
        <f>'101_parsed'!B3664</f>
        <v>61906</v>
      </c>
      <c r="C3664" s="25" t="str">
        <f>INDEX(all_banks!O:O,MATCH(A3664,all_banks!H:H,0))</f>
        <v>КБ "Москоммерцбанк" (АО) (3365)</v>
      </c>
      <c r="D3664" s="25" t="str">
        <f>INDEX('101_accounts'!B:B,MATCH(B3664,'101_accounts'!A:A,0))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664" s="25">
        <f>'101_parsed'!C3664</f>
        <v>0</v>
      </c>
      <c r="F3664" s="25">
        <f>'101_parsed'!D3664</f>
        <v>0</v>
      </c>
      <c r="G3664" s="25">
        <f>'101_parsed'!E3664</f>
        <v>4645</v>
      </c>
      <c r="H3664" s="25">
        <f>'101_parsed'!F3664</f>
        <v>0</v>
      </c>
    </row>
    <row r="3665" spans="1:8" x14ac:dyDescent="0.2">
      <c r="A3665" s="25">
        <f>'101_parsed'!A3665</f>
        <v>3365</v>
      </c>
      <c r="B3665" s="33">
        <f>'101_parsed'!B3665</f>
        <v>61907</v>
      </c>
      <c r="C3665" s="25" t="str">
        <f>INDEX(all_banks!O:O,MATCH(A3665,all_banks!H:H,0))</f>
        <v>КБ "Москоммерцбанк" (АО) (3365)</v>
      </c>
      <c r="D3665" s="25" t="str">
        <f>INDEX('101_accounts'!B:B,MATCH(B3665,'101_accounts'!A:A,0))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665" s="25">
        <f>'101_parsed'!C3665</f>
        <v>303629</v>
      </c>
      <c r="F3665" s="25">
        <f>'101_parsed'!D3665</f>
        <v>0</v>
      </c>
      <c r="G3665" s="25">
        <f>'101_parsed'!E3665</f>
        <v>264366</v>
      </c>
      <c r="H3665" s="25">
        <f>'101_parsed'!F3665</f>
        <v>0</v>
      </c>
    </row>
    <row r="3666" spans="1:8" x14ac:dyDescent="0.2">
      <c r="A3666" s="25">
        <f>'101_parsed'!A3666</f>
        <v>3365</v>
      </c>
      <c r="B3666" s="33">
        <f>'101_parsed'!B3666</f>
        <v>61908</v>
      </c>
      <c r="C3666" s="25" t="str">
        <f>INDEX(all_banks!O:O,MATCH(A3666,all_banks!H:H,0))</f>
        <v>КБ "Москоммерцбанк" (АО) (3365)</v>
      </c>
      <c r="D3666" s="25" t="str">
        <f>INDEX('101_accounts'!B:B,MATCH(B3666,'101_accounts'!A:A,0))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666" s="25">
        <f>'101_parsed'!C3666</f>
        <v>0</v>
      </c>
      <c r="F3666" s="25">
        <f>'101_parsed'!D3666</f>
        <v>0</v>
      </c>
      <c r="G3666" s="25">
        <f>'101_parsed'!E3666</f>
        <v>8284</v>
      </c>
      <c r="H3666" s="25">
        <f>'101_parsed'!F3666</f>
        <v>0</v>
      </c>
    </row>
    <row r="3667" spans="1:8" x14ac:dyDescent="0.2">
      <c r="A3667" s="25">
        <f>'101_parsed'!A3667</f>
        <v>3365</v>
      </c>
      <c r="B3667" s="33">
        <f>'101_parsed'!B3667</f>
        <v>61909</v>
      </c>
      <c r="C3667" s="25" t="str">
        <f>INDEX(all_banks!O:O,MATCH(A3667,all_banks!H:H,0))</f>
        <v>КБ "Москоммерцбанк" (АО) (3365)</v>
      </c>
      <c r="D3667" s="25" t="str">
        <f>INDEX('101_accounts'!B:B,MATCH(B3667,'101_accounts'!A:A,0))</f>
        <v>61909   П  Амортизация недвижимости (кроме земли), временно неиспользуемой в основной деятельности</v>
      </c>
      <c r="E3667" s="25">
        <f>'101_parsed'!C3667</f>
        <v>0</v>
      </c>
      <c r="F3667" s="25">
        <f>'101_parsed'!D3667</f>
        <v>0</v>
      </c>
      <c r="G3667" s="25">
        <f>'101_parsed'!E3667</f>
        <v>0</v>
      </c>
      <c r="H3667" s="25">
        <f>'101_parsed'!F3667</f>
        <v>0</v>
      </c>
    </row>
    <row r="3668" spans="1:8" x14ac:dyDescent="0.2">
      <c r="A3668" s="25">
        <f>'101_parsed'!A3668</f>
        <v>3365</v>
      </c>
      <c r="B3668" s="33">
        <f>'101_parsed'!B3668</f>
        <v>61910</v>
      </c>
      <c r="C3668" s="25" t="str">
        <f>INDEX(all_banks!O:O,MATCH(A3668,all_banks!H:H,0))</f>
        <v>КБ "Москоммерцбанк" (АО) (3365)</v>
      </c>
      <c r="D3668" s="25" t="str">
        <f>INDEX('101_accounts'!B:B,MATCH(B3668,'101_accounts'!A:A,0))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668" s="25">
        <f>'101_parsed'!C3668</f>
        <v>0</v>
      </c>
      <c r="F3668" s="25">
        <f>'101_parsed'!D3668</f>
        <v>0</v>
      </c>
      <c r="G3668" s="25">
        <f>'101_parsed'!E3668</f>
        <v>0</v>
      </c>
      <c r="H3668" s="25">
        <f>'101_parsed'!F3668</f>
        <v>0</v>
      </c>
    </row>
    <row r="3669" spans="1:8" x14ac:dyDescent="0.2">
      <c r="A3669" s="25">
        <f>'101_parsed'!A3669</f>
        <v>3365</v>
      </c>
      <c r="B3669" s="33">
        <f>'101_parsed'!B3669</f>
        <v>61911</v>
      </c>
      <c r="C3669" s="25" t="str">
        <f>INDEX(all_banks!O:O,MATCH(A3669,all_banks!H:H,0))</f>
        <v>КБ "Москоммерцбанк" (АО) (3365)</v>
      </c>
      <c r="D3669" s="25" t="str">
        <f>INDEX('101_accounts'!B:B,MATCH(B3669,'101_accounts'!A:A,0))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669" s="25">
        <f>'101_parsed'!C3669</f>
        <v>3674</v>
      </c>
      <c r="F3669" s="25">
        <f>'101_parsed'!D3669</f>
        <v>0</v>
      </c>
      <c r="G3669" s="25">
        <f>'101_parsed'!E3669</f>
        <v>3674</v>
      </c>
      <c r="H3669" s="25">
        <f>'101_parsed'!F3669</f>
        <v>0</v>
      </c>
    </row>
    <row r="3670" spans="1:8" x14ac:dyDescent="0.2">
      <c r="A3670" s="25">
        <f>'101_parsed'!A3670</f>
        <v>3365</v>
      </c>
      <c r="B3670" s="33">
        <f>'101_parsed'!B3670</f>
        <v>61912</v>
      </c>
      <c r="C3670" s="25" t="str">
        <f>INDEX(all_banks!O:O,MATCH(A3670,all_banks!H:H,0))</f>
        <v>КБ "Москоммерцбанк" (АО) (3365)</v>
      </c>
      <c r="D3670" s="25" t="str">
        <f>INDEX('101_accounts'!B:B,MATCH(B3670,'101_accounts'!A:A,0))</f>
        <v>61912   П  Резервы на возможные потери</v>
      </c>
      <c r="E3670" s="25">
        <f>'101_parsed'!C3670</f>
        <v>0</v>
      </c>
      <c r="F3670" s="25">
        <f>'101_parsed'!D3670</f>
        <v>3674</v>
      </c>
      <c r="G3670" s="25">
        <f>'101_parsed'!E3670</f>
        <v>0</v>
      </c>
      <c r="H3670" s="25">
        <f>'101_parsed'!F3670</f>
        <v>3674</v>
      </c>
    </row>
    <row r="3671" spans="1:8" x14ac:dyDescent="0.2">
      <c r="A3671" s="25">
        <f>'101_parsed'!A3671</f>
        <v>3365</v>
      </c>
      <c r="B3671" s="33">
        <f>'101_parsed'!B3671</f>
        <v>62001</v>
      </c>
      <c r="C3671" s="25" t="str">
        <f>INDEX(all_banks!O:O,MATCH(A3671,all_banks!H:H,0))</f>
        <v>КБ "Москоммерцбанк" (АО) (3365)</v>
      </c>
      <c r="D3671" s="25" t="str">
        <f>INDEX('101_accounts'!B:B,MATCH(B3671,'101_accounts'!A:A,0))</f>
        <v>62001   A  Долгосрочные активы, предназначенные для продажи</v>
      </c>
      <c r="E3671" s="25">
        <f>'101_parsed'!C3671</f>
        <v>731569</v>
      </c>
      <c r="F3671" s="25">
        <f>'101_parsed'!D3671</f>
        <v>0</v>
      </c>
      <c r="G3671" s="25">
        <f>'101_parsed'!E3671</f>
        <v>1086691</v>
      </c>
      <c r="H3671" s="25">
        <f>'101_parsed'!F3671</f>
        <v>0</v>
      </c>
    </row>
    <row r="3672" spans="1:8" x14ac:dyDescent="0.2">
      <c r="A3672" s="25">
        <f>'101_parsed'!A3672</f>
        <v>3365</v>
      </c>
      <c r="B3672" s="33">
        <f>'101_parsed'!B3672</f>
        <v>62002</v>
      </c>
      <c r="C3672" s="25" t="str">
        <f>INDEX(all_banks!O:O,MATCH(A3672,all_banks!H:H,0))</f>
        <v>КБ "Москоммерцбанк" (АО) (3365)</v>
      </c>
      <c r="D3672" s="25" t="str">
        <f>INDEX('101_accounts'!B:B,MATCH(B3672,'101_accounts'!A:A,0))</f>
        <v>62002   П  Резервы на возможные потери</v>
      </c>
      <c r="E3672" s="25">
        <f>'101_parsed'!C3672</f>
        <v>0</v>
      </c>
      <c r="F3672" s="25">
        <f>'101_parsed'!D3672</f>
        <v>0</v>
      </c>
      <c r="G3672" s="25">
        <f>'101_parsed'!E3672</f>
        <v>0</v>
      </c>
      <c r="H3672" s="25">
        <f>'101_parsed'!F3672</f>
        <v>0</v>
      </c>
    </row>
    <row r="3673" spans="1:8" x14ac:dyDescent="0.2">
      <c r="A3673" s="25">
        <f>'101_parsed'!A3673</f>
        <v>3365</v>
      </c>
      <c r="B3673" s="33">
        <f>'101_parsed'!B3673</f>
        <v>62101</v>
      </c>
      <c r="C3673" s="25" t="str">
        <f>INDEX(all_banks!O:O,MATCH(A3673,all_banks!H:H,0))</f>
        <v>КБ "Москоммерцбанк" (АО) (3365)</v>
      </c>
      <c r="D3673" s="25" t="str">
        <f>INDEX('101_accounts'!B:B,MATCH(B3673,'101_accounts'!A:A,0))</f>
        <v>62101   A  Средства труда, полученные по договорам отступного, залога, назначение которых не определено</v>
      </c>
      <c r="E3673" s="25">
        <f>'101_parsed'!C3673</f>
        <v>0</v>
      </c>
      <c r="F3673" s="25">
        <f>'101_parsed'!D3673</f>
        <v>0</v>
      </c>
      <c r="G3673" s="25">
        <f>'101_parsed'!E3673</f>
        <v>0</v>
      </c>
      <c r="H3673" s="25">
        <f>'101_parsed'!F3673</f>
        <v>0</v>
      </c>
    </row>
    <row r="3674" spans="1:8" x14ac:dyDescent="0.2">
      <c r="A3674" s="25">
        <f>'101_parsed'!A3674</f>
        <v>3365</v>
      </c>
      <c r="B3674" s="33">
        <f>'101_parsed'!B3674</f>
        <v>62102</v>
      </c>
      <c r="C3674" s="25" t="str">
        <f>INDEX(all_banks!O:O,MATCH(A3674,all_banks!H:H,0))</f>
        <v>КБ "Москоммерцбанк" (АО) (3365)</v>
      </c>
      <c r="D3674" s="25" t="str">
        <f>INDEX('101_accounts'!B:B,MATCH(B3674,'101_accounts'!A:A,0))</f>
        <v>62102   A  Предметы труда, полученные по договорам отступного, залога, назначение которых не определено</v>
      </c>
      <c r="E3674" s="25">
        <f>'101_parsed'!C3674</f>
        <v>0</v>
      </c>
      <c r="F3674" s="25">
        <f>'101_parsed'!D3674</f>
        <v>0</v>
      </c>
      <c r="G3674" s="25">
        <f>'101_parsed'!E3674</f>
        <v>0</v>
      </c>
      <c r="H3674" s="25">
        <f>'101_parsed'!F3674</f>
        <v>0</v>
      </c>
    </row>
    <row r="3675" spans="1:8" x14ac:dyDescent="0.2">
      <c r="A3675" s="25">
        <f>'101_parsed'!A3675</f>
        <v>3365</v>
      </c>
      <c r="B3675" s="33">
        <f>'101_parsed'!B3675</f>
        <v>62103</v>
      </c>
      <c r="C3675" s="25" t="str">
        <f>INDEX(all_banks!O:O,MATCH(A3675,all_banks!H:H,0))</f>
        <v>КБ "Москоммерцбанк" (АО) (3365)</v>
      </c>
      <c r="D3675" s="25" t="str">
        <f>INDEX('101_accounts'!B:B,MATCH(B3675,'101_accounts'!A:A,0))</f>
        <v>62103   П  Резервы на возможные потери</v>
      </c>
      <c r="E3675" s="25">
        <f>'101_parsed'!C3675</f>
        <v>0</v>
      </c>
      <c r="F3675" s="25">
        <f>'101_parsed'!D3675</f>
        <v>0</v>
      </c>
      <c r="G3675" s="25">
        <f>'101_parsed'!E3675</f>
        <v>0</v>
      </c>
      <c r="H3675" s="25">
        <f>'101_parsed'!F3675</f>
        <v>0</v>
      </c>
    </row>
    <row r="3676" spans="1:8" x14ac:dyDescent="0.2">
      <c r="A3676" s="25">
        <f>'101_parsed'!A3676</f>
        <v>2789</v>
      </c>
      <c r="B3676" s="33">
        <f>'101_parsed'!B3676</f>
        <v>60401</v>
      </c>
      <c r="C3676" s="25" t="str">
        <f>INDEX(all_banks!O:O,MATCH(A3676,all_banks!H:H,0))</f>
        <v>АО МС Банк Рус (2789)</v>
      </c>
      <c r="D3676" s="25" t="str">
        <f>INDEX('101_accounts'!B:B,MATCH(B3676,'101_accounts'!A:A,0))</f>
        <v>60401   A  Основные средства (кроме земли) (c 13.02.2018)_x000D_Категория 1- Здания и сооружения (до 31.12.2002)</v>
      </c>
      <c r="E3676" s="25">
        <f>'101_parsed'!C3676</f>
        <v>241758</v>
      </c>
      <c r="F3676" s="25">
        <f>'101_parsed'!D3676</f>
        <v>0</v>
      </c>
      <c r="G3676" s="25">
        <f>'101_parsed'!E3676</f>
        <v>248967</v>
      </c>
      <c r="H3676" s="25">
        <f>'101_parsed'!F3676</f>
        <v>0</v>
      </c>
    </row>
    <row r="3677" spans="1:8" x14ac:dyDescent="0.2">
      <c r="A3677" s="25">
        <f>'101_parsed'!A3677</f>
        <v>2789</v>
      </c>
      <c r="B3677" s="33">
        <f>'101_parsed'!B3677</f>
        <v>60404</v>
      </c>
      <c r="C3677" s="25" t="str">
        <f>INDEX(all_banks!O:O,MATCH(A3677,all_banks!H:H,0))</f>
        <v>АО МС Банк Рус (2789)</v>
      </c>
      <c r="D3677" s="25" t="str">
        <f>INDEX('101_accounts'!B:B,MATCH(B3677,'101_accounts'!A:A,0))</f>
        <v>60404   A  Земля (c 13.02.2018)</v>
      </c>
      <c r="E3677" s="25">
        <f>'101_parsed'!C3677</f>
        <v>0</v>
      </c>
      <c r="F3677" s="25">
        <f>'101_parsed'!D3677</f>
        <v>0</v>
      </c>
      <c r="G3677" s="25">
        <f>'101_parsed'!E3677</f>
        <v>0</v>
      </c>
      <c r="H3677" s="25">
        <f>'101_parsed'!F3677</f>
        <v>0</v>
      </c>
    </row>
    <row r="3678" spans="1:8" x14ac:dyDescent="0.2">
      <c r="A3678" s="25">
        <f>'101_parsed'!A3678</f>
        <v>2789</v>
      </c>
      <c r="B3678" s="33">
        <f>'101_parsed'!B3678</f>
        <v>60405</v>
      </c>
      <c r="C3678" s="25" t="str">
        <f>INDEX(all_banks!O:O,MATCH(A3678,all_banks!H:H,0))</f>
        <v>АО МС Банк Рус (2789)</v>
      </c>
      <c r="D3678" s="25" t="str">
        <f>INDEX('101_accounts'!B:B,MATCH(B3678,'101_accounts'!A:A,0))</f>
        <v>60405   П
A (до 31.01.2003)  Резервы на возможные потери (c 13.02.2018)
Долгосрочно арендуемые основные средства (до 31.01.2003)</v>
      </c>
      <c r="E3678" s="25">
        <f>'101_parsed'!C3678</f>
        <v>0</v>
      </c>
      <c r="F3678" s="25">
        <f>'101_parsed'!D3678</f>
        <v>0</v>
      </c>
      <c r="G3678" s="25">
        <f>'101_parsed'!E3678</f>
        <v>0</v>
      </c>
      <c r="H3678" s="25">
        <f>'101_parsed'!F3678</f>
        <v>0</v>
      </c>
    </row>
    <row r="3679" spans="1:8" x14ac:dyDescent="0.2">
      <c r="A3679" s="25">
        <f>'101_parsed'!A3679</f>
        <v>2789</v>
      </c>
      <c r="B3679" s="33">
        <f>'101_parsed'!B3679</f>
        <v>60414</v>
      </c>
      <c r="C3679" s="25" t="str">
        <f>INDEX(all_banks!O:O,MATCH(A3679,all_banks!H:H,0))</f>
        <v>АО МС Банк Рус (2789)</v>
      </c>
      <c r="D3679" s="25" t="str">
        <f>INDEX('101_accounts'!B:B,MATCH(B3679,'101_accounts'!A:A,0))</f>
        <v>60414   П  Амортизация основных средств (кроме земли) (c 13.02.2018)</v>
      </c>
      <c r="E3679" s="25">
        <f>'101_parsed'!C3679</f>
        <v>0</v>
      </c>
      <c r="F3679" s="25">
        <f>'101_parsed'!D3679</f>
        <v>124374</v>
      </c>
      <c r="G3679" s="25">
        <f>'101_parsed'!E3679</f>
        <v>0</v>
      </c>
      <c r="H3679" s="25">
        <f>'101_parsed'!F3679</f>
        <v>136695</v>
      </c>
    </row>
    <row r="3680" spans="1:8" x14ac:dyDescent="0.2">
      <c r="A3680" s="25">
        <f>'101_parsed'!A3680</f>
        <v>2789</v>
      </c>
      <c r="B3680" s="33">
        <f>'101_parsed'!B3680</f>
        <v>60415</v>
      </c>
      <c r="C3680" s="25" t="str">
        <f>INDEX(all_banks!O:O,MATCH(A3680,all_banks!H:H,0))</f>
        <v>АО МС Банк Рус (2789)</v>
      </c>
      <c r="D3680" s="25" t="str">
        <f>INDEX('101_accounts'!B:B,MATCH(B3680,'101_accounts'!A:A,0))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680" s="25">
        <f>'101_parsed'!C3680</f>
        <v>120</v>
      </c>
      <c r="F3680" s="25">
        <f>'101_parsed'!D3680</f>
        <v>0</v>
      </c>
      <c r="G3680" s="25">
        <f>'101_parsed'!E3680</f>
        <v>0</v>
      </c>
      <c r="H3680" s="25">
        <f>'101_parsed'!F3680</f>
        <v>0</v>
      </c>
    </row>
    <row r="3681" spans="1:8" x14ac:dyDescent="0.2">
      <c r="A3681" s="25">
        <f>'101_parsed'!A3681</f>
        <v>2789</v>
      </c>
      <c r="B3681" s="33">
        <f>'101_parsed'!B3681</f>
        <v>61901</v>
      </c>
      <c r="C3681" s="25" t="str">
        <f>INDEX(all_banks!O:O,MATCH(A3681,all_banks!H:H,0))</f>
        <v>АО МС Банк Рус (2789)</v>
      </c>
      <c r="D3681" s="25" t="str">
        <f>INDEX('101_accounts'!B:B,MATCH(B3681,'101_accounts'!A:A,0))</f>
        <v>61901   A  Земля, временно неиспользуемая в основной деятельности</v>
      </c>
      <c r="E3681" s="25">
        <f>'101_parsed'!C3681</f>
        <v>0</v>
      </c>
      <c r="F3681" s="25">
        <f>'101_parsed'!D3681</f>
        <v>0</v>
      </c>
      <c r="G3681" s="25">
        <f>'101_parsed'!E3681</f>
        <v>0</v>
      </c>
      <c r="H3681" s="25">
        <f>'101_parsed'!F3681</f>
        <v>0</v>
      </c>
    </row>
    <row r="3682" spans="1:8" x14ac:dyDescent="0.2">
      <c r="A3682" s="25">
        <f>'101_parsed'!A3682</f>
        <v>2789</v>
      </c>
      <c r="B3682" s="33">
        <f>'101_parsed'!B3682</f>
        <v>61902</v>
      </c>
      <c r="C3682" s="25" t="str">
        <f>INDEX(all_banks!O:O,MATCH(A3682,all_banks!H:H,0))</f>
        <v>АО МС Банк Рус (2789)</v>
      </c>
      <c r="D3682" s="25" t="str">
        <f>INDEX('101_accounts'!B:B,MATCH(B3682,'101_accounts'!A:A,0))</f>
        <v>61902   A  Земля, временно неиспользуемая в основной деятельности, переданная в аренду</v>
      </c>
      <c r="E3682" s="25">
        <f>'101_parsed'!C3682</f>
        <v>0</v>
      </c>
      <c r="F3682" s="25">
        <f>'101_parsed'!D3682</f>
        <v>0</v>
      </c>
      <c r="G3682" s="25">
        <f>'101_parsed'!E3682</f>
        <v>0</v>
      </c>
      <c r="H3682" s="25">
        <f>'101_parsed'!F3682</f>
        <v>0</v>
      </c>
    </row>
    <row r="3683" spans="1:8" x14ac:dyDescent="0.2">
      <c r="A3683" s="25">
        <f>'101_parsed'!A3683</f>
        <v>2789</v>
      </c>
      <c r="B3683" s="33">
        <f>'101_parsed'!B3683</f>
        <v>61903</v>
      </c>
      <c r="C3683" s="25" t="str">
        <f>INDEX(all_banks!O:O,MATCH(A3683,all_banks!H:H,0))</f>
        <v>АО МС Банк Рус (2789)</v>
      </c>
      <c r="D3683" s="25" t="str">
        <f>INDEX('101_accounts'!B:B,MATCH(B3683,'101_accounts'!A:A,0))</f>
        <v>61903   A  Недвижимость (кроме земли), временно неиспользуемая в основной деятельности</v>
      </c>
      <c r="E3683" s="25">
        <f>'101_parsed'!C3683</f>
        <v>0</v>
      </c>
      <c r="F3683" s="25">
        <f>'101_parsed'!D3683</f>
        <v>0</v>
      </c>
      <c r="G3683" s="25">
        <f>'101_parsed'!E3683</f>
        <v>0</v>
      </c>
      <c r="H3683" s="25">
        <f>'101_parsed'!F3683</f>
        <v>0</v>
      </c>
    </row>
    <row r="3684" spans="1:8" x14ac:dyDescent="0.2">
      <c r="A3684" s="25">
        <f>'101_parsed'!A3684</f>
        <v>2789</v>
      </c>
      <c r="B3684" s="33">
        <f>'101_parsed'!B3684</f>
        <v>61904</v>
      </c>
      <c r="C3684" s="25" t="str">
        <f>INDEX(all_banks!O:O,MATCH(A3684,all_banks!H:H,0))</f>
        <v>АО МС Банк Рус (2789)</v>
      </c>
      <c r="D3684" s="25" t="str">
        <f>INDEX('101_accounts'!B:B,MATCH(B3684,'101_accounts'!A:A,0))</f>
        <v>61904   A  Недвижимость (кроме земли), временно неиспользуемая в основной деятельности, переданная в аренду</v>
      </c>
      <c r="E3684" s="25">
        <f>'101_parsed'!C3684</f>
        <v>0</v>
      </c>
      <c r="F3684" s="25">
        <f>'101_parsed'!D3684</f>
        <v>0</v>
      </c>
      <c r="G3684" s="25">
        <f>'101_parsed'!E3684</f>
        <v>0</v>
      </c>
      <c r="H3684" s="25">
        <f>'101_parsed'!F3684</f>
        <v>0</v>
      </c>
    </row>
    <row r="3685" spans="1:8" x14ac:dyDescent="0.2">
      <c r="A3685" s="25">
        <f>'101_parsed'!A3685</f>
        <v>2789</v>
      </c>
      <c r="B3685" s="33">
        <f>'101_parsed'!B3685</f>
        <v>61905</v>
      </c>
      <c r="C3685" s="25" t="str">
        <f>INDEX(all_banks!O:O,MATCH(A3685,all_banks!H:H,0))</f>
        <v>АО МС Банк Рус (2789)</v>
      </c>
      <c r="D3685" s="25" t="str">
        <f>INDEX('101_accounts'!B:B,MATCH(B3685,'101_accounts'!A:A,0))</f>
        <v>61905   A  Земля, временно неиспользуемая в основной деятельности, учитываемая по справедливой стоимости</v>
      </c>
      <c r="E3685" s="25">
        <f>'101_parsed'!C3685</f>
        <v>0</v>
      </c>
      <c r="F3685" s="25">
        <f>'101_parsed'!D3685</f>
        <v>0</v>
      </c>
      <c r="G3685" s="25">
        <f>'101_parsed'!E3685</f>
        <v>0</v>
      </c>
      <c r="H3685" s="25">
        <f>'101_parsed'!F3685</f>
        <v>0</v>
      </c>
    </row>
    <row r="3686" spans="1:8" x14ac:dyDescent="0.2">
      <c r="A3686" s="25">
        <f>'101_parsed'!A3686</f>
        <v>2789</v>
      </c>
      <c r="B3686" s="33">
        <f>'101_parsed'!B3686</f>
        <v>61906</v>
      </c>
      <c r="C3686" s="25" t="str">
        <f>INDEX(all_banks!O:O,MATCH(A3686,all_banks!H:H,0))</f>
        <v>АО МС Банк Рус (2789)</v>
      </c>
      <c r="D3686" s="25" t="str">
        <f>INDEX('101_accounts'!B:B,MATCH(B3686,'101_accounts'!A:A,0))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686" s="25">
        <f>'101_parsed'!C3686</f>
        <v>0</v>
      </c>
      <c r="F3686" s="25">
        <f>'101_parsed'!D3686</f>
        <v>0</v>
      </c>
      <c r="G3686" s="25">
        <f>'101_parsed'!E3686</f>
        <v>0</v>
      </c>
      <c r="H3686" s="25">
        <f>'101_parsed'!F3686</f>
        <v>0</v>
      </c>
    </row>
    <row r="3687" spans="1:8" x14ac:dyDescent="0.2">
      <c r="A3687" s="25">
        <f>'101_parsed'!A3687</f>
        <v>2789</v>
      </c>
      <c r="B3687" s="33">
        <f>'101_parsed'!B3687</f>
        <v>61907</v>
      </c>
      <c r="C3687" s="25" t="str">
        <f>INDEX(all_banks!O:O,MATCH(A3687,all_banks!H:H,0))</f>
        <v>АО МС Банк Рус (2789)</v>
      </c>
      <c r="D3687" s="25" t="str">
        <f>INDEX('101_accounts'!B:B,MATCH(B3687,'101_accounts'!A:A,0))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687" s="25">
        <f>'101_parsed'!C3687</f>
        <v>0</v>
      </c>
      <c r="F3687" s="25">
        <f>'101_parsed'!D3687</f>
        <v>0</v>
      </c>
      <c r="G3687" s="25">
        <f>'101_parsed'!E3687</f>
        <v>0</v>
      </c>
      <c r="H3687" s="25">
        <f>'101_parsed'!F3687</f>
        <v>0</v>
      </c>
    </row>
    <row r="3688" spans="1:8" x14ac:dyDescent="0.2">
      <c r="A3688" s="25">
        <f>'101_parsed'!A3688</f>
        <v>2789</v>
      </c>
      <c r="B3688" s="33">
        <f>'101_parsed'!B3688</f>
        <v>61908</v>
      </c>
      <c r="C3688" s="25" t="str">
        <f>INDEX(all_banks!O:O,MATCH(A3688,all_banks!H:H,0))</f>
        <v>АО МС Банк Рус (2789)</v>
      </c>
      <c r="D3688" s="25" t="str">
        <f>INDEX('101_accounts'!B:B,MATCH(B3688,'101_accounts'!A:A,0))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688" s="25">
        <f>'101_parsed'!C3688</f>
        <v>0</v>
      </c>
      <c r="F3688" s="25">
        <f>'101_parsed'!D3688</f>
        <v>0</v>
      </c>
      <c r="G3688" s="25">
        <f>'101_parsed'!E3688</f>
        <v>0</v>
      </c>
      <c r="H3688" s="25">
        <f>'101_parsed'!F3688</f>
        <v>0</v>
      </c>
    </row>
    <row r="3689" spans="1:8" x14ac:dyDescent="0.2">
      <c r="A3689" s="25">
        <f>'101_parsed'!A3689</f>
        <v>2789</v>
      </c>
      <c r="B3689" s="33">
        <f>'101_parsed'!B3689</f>
        <v>61909</v>
      </c>
      <c r="C3689" s="25" t="str">
        <f>INDEX(all_banks!O:O,MATCH(A3689,all_banks!H:H,0))</f>
        <v>АО МС Банк Рус (2789)</v>
      </c>
      <c r="D3689" s="25" t="str">
        <f>INDEX('101_accounts'!B:B,MATCH(B3689,'101_accounts'!A:A,0))</f>
        <v>61909   П  Амортизация недвижимости (кроме земли), временно неиспользуемой в основной деятельности</v>
      </c>
      <c r="E3689" s="25">
        <f>'101_parsed'!C3689</f>
        <v>0</v>
      </c>
      <c r="F3689" s="25">
        <f>'101_parsed'!D3689</f>
        <v>0</v>
      </c>
      <c r="G3689" s="25">
        <f>'101_parsed'!E3689</f>
        <v>0</v>
      </c>
      <c r="H3689" s="25">
        <f>'101_parsed'!F3689</f>
        <v>0</v>
      </c>
    </row>
    <row r="3690" spans="1:8" x14ac:dyDescent="0.2">
      <c r="A3690" s="25">
        <f>'101_parsed'!A3690</f>
        <v>2789</v>
      </c>
      <c r="B3690" s="33">
        <f>'101_parsed'!B3690</f>
        <v>61910</v>
      </c>
      <c r="C3690" s="25" t="str">
        <f>INDEX(all_banks!O:O,MATCH(A3690,all_banks!H:H,0))</f>
        <v>АО МС Банк Рус (2789)</v>
      </c>
      <c r="D3690" s="25" t="str">
        <f>INDEX('101_accounts'!B:B,MATCH(B3690,'101_accounts'!A:A,0))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690" s="25">
        <f>'101_parsed'!C3690</f>
        <v>0</v>
      </c>
      <c r="F3690" s="25">
        <f>'101_parsed'!D3690</f>
        <v>0</v>
      </c>
      <c r="G3690" s="25">
        <f>'101_parsed'!E3690</f>
        <v>0</v>
      </c>
      <c r="H3690" s="25">
        <f>'101_parsed'!F3690</f>
        <v>0</v>
      </c>
    </row>
    <row r="3691" spans="1:8" x14ac:dyDescent="0.2">
      <c r="A3691" s="25">
        <f>'101_parsed'!A3691</f>
        <v>2789</v>
      </c>
      <c r="B3691" s="33">
        <f>'101_parsed'!B3691</f>
        <v>61911</v>
      </c>
      <c r="C3691" s="25" t="str">
        <f>INDEX(all_banks!O:O,MATCH(A3691,all_banks!H:H,0))</f>
        <v>АО МС Банк Рус (2789)</v>
      </c>
      <c r="D3691" s="25" t="str">
        <f>INDEX('101_accounts'!B:B,MATCH(B3691,'101_accounts'!A:A,0))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691" s="25">
        <f>'101_parsed'!C3691</f>
        <v>0</v>
      </c>
      <c r="F3691" s="25">
        <f>'101_parsed'!D3691</f>
        <v>0</v>
      </c>
      <c r="G3691" s="25">
        <f>'101_parsed'!E3691</f>
        <v>0</v>
      </c>
      <c r="H3691" s="25">
        <f>'101_parsed'!F3691</f>
        <v>0</v>
      </c>
    </row>
    <row r="3692" spans="1:8" x14ac:dyDescent="0.2">
      <c r="A3692" s="25">
        <f>'101_parsed'!A3692</f>
        <v>2789</v>
      </c>
      <c r="B3692" s="33">
        <f>'101_parsed'!B3692</f>
        <v>61912</v>
      </c>
      <c r="C3692" s="25" t="str">
        <f>INDEX(all_banks!O:O,MATCH(A3692,all_banks!H:H,0))</f>
        <v>АО МС Банк Рус (2789)</v>
      </c>
      <c r="D3692" s="25" t="str">
        <f>INDEX('101_accounts'!B:B,MATCH(B3692,'101_accounts'!A:A,0))</f>
        <v>61912   П  Резервы на возможные потери</v>
      </c>
      <c r="E3692" s="25">
        <f>'101_parsed'!C3692</f>
        <v>0</v>
      </c>
      <c r="F3692" s="25">
        <f>'101_parsed'!D3692</f>
        <v>0</v>
      </c>
      <c r="G3692" s="25">
        <f>'101_parsed'!E3692</f>
        <v>0</v>
      </c>
      <c r="H3692" s="25">
        <f>'101_parsed'!F3692</f>
        <v>0</v>
      </c>
    </row>
    <row r="3693" spans="1:8" x14ac:dyDescent="0.2">
      <c r="A3693" s="25">
        <f>'101_parsed'!A3693</f>
        <v>2789</v>
      </c>
      <c r="B3693" s="33">
        <f>'101_parsed'!B3693</f>
        <v>62001</v>
      </c>
      <c r="C3693" s="25" t="str">
        <f>INDEX(all_banks!O:O,MATCH(A3693,all_banks!H:H,0))</f>
        <v>АО МС Банк Рус (2789)</v>
      </c>
      <c r="D3693" s="25" t="str">
        <f>INDEX('101_accounts'!B:B,MATCH(B3693,'101_accounts'!A:A,0))</f>
        <v>62001   A  Долгосрочные активы, предназначенные для продажи</v>
      </c>
      <c r="E3693" s="25">
        <f>'101_parsed'!C3693</f>
        <v>0</v>
      </c>
      <c r="F3693" s="25">
        <f>'101_parsed'!D3693</f>
        <v>0</v>
      </c>
      <c r="G3693" s="25">
        <f>'101_parsed'!E3693</f>
        <v>732</v>
      </c>
      <c r="H3693" s="25">
        <f>'101_parsed'!F3693</f>
        <v>0</v>
      </c>
    </row>
    <row r="3694" spans="1:8" x14ac:dyDescent="0.2">
      <c r="A3694" s="25">
        <f>'101_parsed'!A3694</f>
        <v>2789</v>
      </c>
      <c r="B3694" s="33">
        <f>'101_parsed'!B3694</f>
        <v>62002</v>
      </c>
      <c r="C3694" s="25" t="str">
        <f>INDEX(all_banks!O:O,MATCH(A3694,all_banks!H:H,0))</f>
        <v>АО МС Банк Рус (2789)</v>
      </c>
      <c r="D3694" s="25" t="str">
        <f>INDEX('101_accounts'!B:B,MATCH(B3694,'101_accounts'!A:A,0))</f>
        <v>62002   П  Резервы на возможные потери</v>
      </c>
      <c r="E3694" s="25">
        <f>'101_parsed'!C3694</f>
        <v>0</v>
      </c>
      <c r="F3694" s="25">
        <f>'101_parsed'!D3694</f>
        <v>0</v>
      </c>
      <c r="G3694" s="25">
        <f>'101_parsed'!E3694</f>
        <v>0</v>
      </c>
      <c r="H3694" s="25">
        <f>'101_parsed'!F3694</f>
        <v>0</v>
      </c>
    </row>
    <row r="3695" spans="1:8" x14ac:dyDescent="0.2">
      <c r="A3695" s="25">
        <f>'101_parsed'!A3695</f>
        <v>2789</v>
      </c>
      <c r="B3695" s="33">
        <f>'101_parsed'!B3695</f>
        <v>62101</v>
      </c>
      <c r="C3695" s="25" t="str">
        <f>INDEX(all_banks!O:O,MATCH(A3695,all_banks!H:H,0))</f>
        <v>АО МС Банк Рус (2789)</v>
      </c>
      <c r="D3695" s="25" t="str">
        <f>INDEX('101_accounts'!B:B,MATCH(B3695,'101_accounts'!A:A,0))</f>
        <v>62101   A  Средства труда, полученные по договорам отступного, залога, назначение которых не определено</v>
      </c>
      <c r="E3695" s="25">
        <f>'101_parsed'!C3695</f>
        <v>0</v>
      </c>
      <c r="F3695" s="25">
        <f>'101_parsed'!D3695</f>
        <v>0</v>
      </c>
      <c r="G3695" s="25">
        <f>'101_parsed'!E3695</f>
        <v>0</v>
      </c>
      <c r="H3695" s="25">
        <f>'101_parsed'!F3695</f>
        <v>0</v>
      </c>
    </row>
    <row r="3696" spans="1:8" x14ac:dyDescent="0.2">
      <c r="A3696" s="25">
        <f>'101_parsed'!A3696</f>
        <v>2789</v>
      </c>
      <c r="B3696" s="33">
        <f>'101_parsed'!B3696</f>
        <v>62102</v>
      </c>
      <c r="C3696" s="25" t="str">
        <f>INDEX(all_banks!O:O,MATCH(A3696,all_banks!H:H,0))</f>
        <v>АО МС Банк Рус (2789)</v>
      </c>
      <c r="D3696" s="25" t="str">
        <f>INDEX('101_accounts'!B:B,MATCH(B3696,'101_accounts'!A:A,0))</f>
        <v>62102   A  Предметы труда, полученные по договорам отступного, залога, назначение которых не определено</v>
      </c>
      <c r="E3696" s="25">
        <f>'101_parsed'!C3696</f>
        <v>0</v>
      </c>
      <c r="F3696" s="25">
        <f>'101_parsed'!D3696</f>
        <v>0</v>
      </c>
      <c r="G3696" s="25">
        <f>'101_parsed'!E3696</f>
        <v>0</v>
      </c>
      <c r="H3696" s="25">
        <f>'101_parsed'!F3696</f>
        <v>0</v>
      </c>
    </row>
    <row r="3697" spans="1:8" x14ac:dyDescent="0.2">
      <c r="A3697" s="25">
        <f>'101_parsed'!A3697</f>
        <v>2789</v>
      </c>
      <c r="B3697" s="33">
        <f>'101_parsed'!B3697</f>
        <v>62103</v>
      </c>
      <c r="C3697" s="25" t="str">
        <f>INDEX(all_banks!O:O,MATCH(A3697,all_banks!H:H,0))</f>
        <v>АО МС Банк Рус (2789)</v>
      </c>
      <c r="D3697" s="25" t="str">
        <f>INDEX('101_accounts'!B:B,MATCH(B3697,'101_accounts'!A:A,0))</f>
        <v>62103   П  Резервы на возможные потери</v>
      </c>
      <c r="E3697" s="25">
        <f>'101_parsed'!C3697</f>
        <v>0</v>
      </c>
      <c r="F3697" s="25">
        <f>'101_parsed'!D3697</f>
        <v>0</v>
      </c>
      <c r="G3697" s="25">
        <f>'101_parsed'!E3697</f>
        <v>0</v>
      </c>
      <c r="H3697" s="25">
        <f>'101_parsed'!F3697</f>
        <v>0</v>
      </c>
    </row>
    <row r="3698" spans="1:8" x14ac:dyDescent="0.2">
      <c r="A3698" s="25">
        <f>'101_parsed'!A3698</f>
        <v>2722</v>
      </c>
      <c r="B3698" s="33">
        <f>'101_parsed'!B3698</f>
        <v>60401</v>
      </c>
      <c r="C3698" s="25" t="str">
        <f>INDEX(all_banks!O:O,MATCH(A3698,all_banks!H:H,0))</f>
        <v>БАНК "МСКБ" (АО) (2722)</v>
      </c>
      <c r="D3698" s="25" t="str">
        <f>INDEX('101_accounts'!B:B,MATCH(B3698,'101_accounts'!A:A,0))</f>
        <v>60401   A  Основные средства (кроме земли) (c 13.02.2018)_x000D_Категория 1- Здания и сооружения (до 31.12.2002)</v>
      </c>
      <c r="E3698" s="25">
        <f>'101_parsed'!C3698</f>
        <v>27711</v>
      </c>
      <c r="F3698" s="25">
        <f>'101_parsed'!D3698</f>
        <v>0</v>
      </c>
      <c r="G3698" s="25">
        <f>'101_parsed'!E3698</f>
        <v>22345</v>
      </c>
      <c r="H3698" s="25">
        <f>'101_parsed'!F3698</f>
        <v>0</v>
      </c>
    </row>
    <row r="3699" spans="1:8" x14ac:dyDescent="0.2">
      <c r="A3699" s="25">
        <f>'101_parsed'!A3699</f>
        <v>2722</v>
      </c>
      <c r="B3699" s="33">
        <f>'101_parsed'!B3699</f>
        <v>60404</v>
      </c>
      <c r="C3699" s="25" t="str">
        <f>INDEX(all_banks!O:O,MATCH(A3699,all_banks!H:H,0))</f>
        <v>БАНК "МСКБ" (АО) (2722)</v>
      </c>
      <c r="D3699" s="25" t="str">
        <f>INDEX('101_accounts'!B:B,MATCH(B3699,'101_accounts'!A:A,0))</f>
        <v>60404   A  Земля (c 13.02.2018)</v>
      </c>
      <c r="E3699" s="25">
        <f>'101_parsed'!C3699</f>
        <v>0</v>
      </c>
      <c r="F3699" s="25">
        <f>'101_parsed'!D3699</f>
        <v>0</v>
      </c>
      <c r="G3699" s="25">
        <f>'101_parsed'!E3699</f>
        <v>0</v>
      </c>
      <c r="H3699" s="25">
        <f>'101_parsed'!F3699</f>
        <v>0</v>
      </c>
    </row>
    <row r="3700" spans="1:8" x14ac:dyDescent="0.2">
      <c r="A3700" s="25">
        <f>'101_parsed'!A3700</f>
        <v>2722</v>
      </c>
      <c r="B3700" s="33">
        <f>'101_parsed'!B3700</f>
        <v>60405</v>
      </c>
      <c r="C3700" s="25" t="str">
        <f>INDEX(all_banks!O:O,MATCH(A3700,all_banks!H:H,0))</f>
        <v>БАНК "МСКБ" (АО) (2722)</v>
      </c>
      <c r="D3700" s="25" t="str">
        <f>INDEX('101_accounts'!B:B,MATCH(B3700,'101_accounts'!A:A,0))</f>
        <v>60405   П
A (до 31.01.2003)  Резервы на возможные потери (c 13.02.2018)
Долгосрочно арендуемые основные средства (до 31.01.2003)</v>
      </c>
      <c r="E3700" s="25">
        <f>'101_parsed'!C3700</f>
        <v>0</v>
      </c>
      <c r="F3700" s="25">
        <f>'101_parsed'!D3700</f>
        <v>0</v>
      </c>
      <c r="G3700" s="25">
        <f>'101_parsed'!E3700</f>
        <v>0</v>
      </c>
      <c r="H3700" s="25">
        <f>'101_parsed'!F3700</f>
        <v>0</v>
      </c>
    </row>
    <row r="3701" spans="1:8" x14ac:dyDescent="0.2">
      <c r="A3701" s="25">
        <f>'101_parsed'!A3701</f>
        <v>2722</v>
      </c>
      <c r="B3701" s="33">
        <f>'101_parsed'!B3701</f>
        <v>60414</v>
      </c>
      <c r="C3701" s="25" t="str">
        <f>INDEX(all_banks!O:O,MATCH(A3701,all_banks!H:H,0))</f>
        <v>БАНК "МСКБ" (АО) (2722)</v>
      </c>
      <c r="D3701" s="25" t="str">
        <f>INDEX('101_accounts'!B:B,MATCH(B3701,'101_accounts'!A:A,0))</f>
        <v>60414   П  Амортизация основных средств (кроме земли) (c 13.02.2018)</v>
      </c>
      <c r="E3701" s="25">
        <f>'101_parsed'!C3701</f>
        <v>0</v>
      </c>
      <c r="F3701" s="25">
        <f>'101_parsed'!D3701</f>
        <v>21420</v>
      </c>
      <c r="G3701" s="25">
        <f>'101_parsed'!E3701</f>
        <v>0</v>
      </c>
      <c r="H3701" s="25">
        <f>'101_parsed'!F3701</f>
        <v>15802</v>
      </c>
    </row>
    <row r="3702" spans="1:8" x14ac:dyDescent="0.2">
      <c r="A3702" s="25">
        <f>'101_parsed'!A3702</f>
        <v>2722</v>
      </c>
      <c r="B3702" s="33">
        <f>'101_parsed'!B3702</f>
        <v>60415</v>
      </c>
      <c r="C3702" s="25" t="str">
        <f>INDEX(all_banks!O:O,MATCH(A3702,all_banks!H:H,0))</f>
        <v>БАНК "МСКБ" (АО) (2722)</v>
      </c>
      <c r="D3702" s="25" t="str">
        <f>INDEX('101_accounts'!B:B,MATCH(B3702,'101_accounts'!A:A,0))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702" s="25">
        <f>'101_parsed'!C3702</f>
        <v>864</v>
      </c>
      <c r="F3702" s="25">
        <f>'101_parsed'!D3702</f>
        <v>0</v>
      </c>
      <c r="G3702" s="25">
        <f>'101_parsed'!E3702</f>
        <v>0</v>
      </c>
      <c r="H3702" s="25">
        <f>'101_parsed'!F3702</f>
        <v>0</v>
      </c>
    </row>
    <row r="3703" spans="1:8" x14ac:dyDescent="0.2">
      <c r="A3703" s="25">
        <f>'101_parsed'!A3703</f>
        <v>2722</v>
      </c>
      <c r="B3703" s="33">
        <f>'101_parsed'!B3703</f>
        <v>61901</v>
      </c>
      <c r="C3703" s="25" t="str">
        <f>INDEX(all_banks!O:O,MATCH(A3703,all_banks!H:H,0))</f>
        <v>БАНК "МСКБ" (АО) (2722)</v>
      </c>
      <c r="D3703" s="25" t="str">
        <f>INDEX('101_accounts'!B:B,MATCH(B3703,'101_accounts'!A:A,0))</f>
        <v>61901   A  Земля, временно неиспользуемая в основной деятельности</v>
      </c>
      <c r="E3703" s="25">
        <f>'101_parsed'!C3703</f>
        <v>0</v>
      </c>
      <c r="F3703" s="25">
        <f>'101_parsed'!D3703</f>
        <v>0</v>
      </c>
      <c r="G3703" s="25">
        <f>'101_parsed'!E3703</f>
        <v>0</v>
      </c>
      <c r="H3703" s="25">
        <f>'101_parsed'!F3703</f>
        <v>0</v>
      </c>
    </row>
    <row r="3704" spans="1:8" x14ac:dyDescent="0.2">
      <c r="A3704" s="25">
        <f>'101_parsed'!A3704</f>
        <v>2722</v>
      </c>
      <c r="B3704" s="33">
        <f>'101_parsed'!B3704</f>
        <v>61902</v>
      </c>
      <c r="C3704" s="25" t="str">
        <f>INDEX(all_banks!O:O,MATCH(A3704,all_banks!H:H,0))</f>
        <v>БАНК "МСКБ" (АО) (2722)</v>
      </c>
      <c r="D3704" s="25" t="str">
        <f>INDEX('101_accounts'!B:B,MATCH(B3704,'101_accounts'!A:A,0))</f>
        <v>61902   A  Земля, временно неиспользуемая в основной деятельности, переданная в аренду</v>
      </c>
      <c r="E3704" s="25">
        <f>'101_parsed'!C3704</f>
        <v>0</v>
      </c>
      <c r="F3704" s="25">
        <f>'101_parsed'!D3704</f>
        <v>0</v>
      </c>
      <c r="G3704" s="25">
        <f>'101_parsed'!E3704</f>
        <v>0</v>
      </c>
      <c r="H3704" s="25">
        <f>'101_parsed'!F3704</f>
        <v>0</v>
      </c>
    </row>
    <row r="3705" spans="1:8" x14ac:dyDescent="0.2">
      <c r="A3705" s="25">
        <f>'101_parsed'!A3705</f>
        <v>2722</v>
      </c>
      <c r="B3705" s="33">
        <f>'101_parsed'!B3705</f>
        <v>61903</v>
      </c>
      <c r="C3705" s="25" t="str">
        <f>INDEX(all_banks!O:O,MATCH(A3705,all_banks!H:H,0))</f>
        <v>БАНК "МСКБ" (АО) (2722)</v>
      </c>
      <c r="D3705" s="25" t="str">
        <f>INDEX('101_accounts'!B:B,MATCH(B3705,'101_accounts'!A:A,0))</f>
        <v>61903   A  Недвижимость (кроме земли), временно неиспользуемая в основной деятельности</v>
      </c>
      <c r="E3705" s="25">
        <f>'101_parsed'!C3705</f>
        <v>3736</v>
      </c>
      <c r="F3705" s="25">
        <f>'101_parsed'!D3705</f>
        <v>0</v>
      </c>
      <c r="G3705" s="25">
        <f>'101_parsed'!E3705</f>
        <v>10175</v>
      </c>
      <c r="H3705" s="25">
        <f>'101_parsed'!F3705</f>
        <v>0</v>
      </c>
    </row>
    <row r="3706" spans="1:8" x14ac:dyDescent="0.2">
      <c r="A3706" s="25">
        <f>'101_parsed'!A3706</f>
        <v>2722</v>
      </c>
      <c r="B3706" s="33">
        <f>'101_parsed'!B3706</f>
        <v>61904</v>
      </c>
      <c r="C3706" s="25" t="str">
        <f>INDEX(all_banks!O:O,MATCH(A3706,all_banks!H:H,0))</f>
        <v>БАНК "МСКБ" (АО) (2722)</v>
      </c>
      <c r="D3706" s="25" t="str">
        <f>INDEX('101_accounts'!B:B,MATCH(B3706,'101_accounts'!A:A,0))</f>
        <v>61904   A  Недвижимость (кроме земли), временно неиспользуемая в основной деятельности, переданная в аренду</v>
      </c>
      <c r="E3706" s="25">
        <f>'101_parsed'!C3706</f>
        <v>8981</v>
      </c>
      <c r="F3706" s="25">
        <f>'101_parsed'!D3706</f>
        <v>0</v>
      </c>
      <c r="G3706" s="25">
        <f>'101_parsed'!E3706</f>
        <v>12717</v>
      </c>
      <c r="H3706" s="25">
        <f>'101_parsed'!F3706</f>
        <v>0</v>
      </c>
    </row>
    <row r="3707" spans="1:8" x14ac:dyDescent="0.2">
      <c r="A3707" s="25">
        <f>'101_parsed'!A3707</f>
        <v>2722</v>
      </c>
      <c r="B3707" s="33">
        <f>'101_parsed'!B3707</f>
        <v>61905</v>
      </c>
      <c r="C3707" s="25" t="str">
        <f>INDEX(all_banks!O:O,MATCH(A3707,all_banks!H:H,0))</f>
        <v>БАНК "МСКБ" (АО) (2722)</v>
      </c>
      <c r="D3707" s="25" t="str">
        <f>INDEX('101_accounts'!B:B,MATCH(B3707,'101_accounts'!A:A,0))</f>
        <v>61905   A  Земля, временно неиспользуемая в основной деятельности, учитываемая по справедливой стоимости</v>
      </c>
      <c r="E3707" s="25">
        <f>'101_parsed'!C3707</f>
        <v>0</v>
      </c>
      <c r="F3707" s="25">
        <f>'101_parsed'!D3707</f>
        <v>0</v>
      </c>
      <c r="G3707" s="25">
        <f>'101_parsed'!E3707</f>
        <v>0</v>
      </c>
      <c r="H3707" s="25">
        <f>'101_parsed'!F3707</f>
        <v>0</v>
      </c>
    </row>
    <row r="3708" spans="1:8" x14ac:dyDescent="0.2">
      <c r="A3708" s="25">
        <f>'101_parsed'!A3708</f>
        <v>2722</v>
      </c>
      <c r="B3708" s="33">
        <f>'101_parsed'!B3708</f>
        <v>61906</v>
      </c>
      <c r="C3708" s="25" t="str">
        <f>INDEX(all_banks!O:O,MATCH(A3708,all_banks!H:H,0))</f>
        <v>БАНК "МСКБ" (АО) (2722)</v>
      </c>
      <c r="D3708" s="25" t="str">
        <f>INDEX('101_accounts'!B:B,MATCH(B3708,'101_accounts'!A:A,0))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708" s="25">
        <f>'101_parsed'!C3708</f>
        <v>0</v>
      </c>
      <c r="F3708" s="25">
        <f>'101_parsed'!D3708</f>
        <v>0</v>
      </c>
      <c r="G3708" s="25">
        <f>'101_parsed'!E3708</f>
        <v>0</v>
      </c>
      <c r="H3708" s="25">
        <f>'101_parsed'!F3708</f>
        <v>0</v>
      </c>
    </row>
    <row r="3709" spans="1:8" x14ac:dyDescent="0.2">
      <c r="A3709" s="25">
        <f>'101_parsed'!A3709</f>
        <v>2722</v>
      </c>
      <c r="B3709" s="33">
        <f>'101_parsed'!B3709</f>
        <v>61907</v>
      </c>
      <c r="C3709" s="25" t="str">
        <f>INDEX(all_banks!O:O,MATCH(A3709,all_banks!H:H,0))</f>
        <v>БАНК "МСКБ" (АО) (2722)</v>
      </c>
      <c r="D3709" s="25" t="str">
        <f>INDEX('101_accounts'!B:B,MATCH(B3709,'101_accounts'!A:A,0))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709" s="25">
        <f>'101_parsed'!C3709</f>
        <v>0</v>
      </c>
      <c r="F3709" s="25">
        <f>'101_parsed'!D3709</f>
        <v>0</v>
      </c>
      <c r="G3709" s="25">
        <f>'101_parsed'!E3709</f>
        <v>0</v>
      </c>
      <c r="H3709" s="25">
        <f>'101_parsed'!F3709</f>
        <v>0</v>
      </c>
    </row>
    <row r="3710" spans="1:8" x14ac:dyDescent="0.2">
      <c r="A3710" s="25">
        <f>'101_parsed'!A3710</f>
        <v>2722</v>
      </c>
      <c r="B3710" s="33">
        <f>'101_parsed'!B3710</f>
        <v>61908</v>
      </c>
      <c r="C3710" s="25" t="str">
        <f>INDEX(all_banks!O:O,MATCH(A3710,all_banks!H:H,0))</f>
        <v>БАНК "МСКБ" (АО) (2722)</v>
      </c>
      <c r="D3710" s="25" t="str">
        <f>INDEX('101_accounts'!B:B,MATCH(B3710,'101_accounts'!A:A,0))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710" s="25">
        <f>'101_parsed'!C3710</f>
        <v>0</v>
      </c>
      <c r="F3710" s="25">
        <f>'101_parsed'!D3710</f>
        <v>0</v>
      </c>
      <c r="G3710" s="25">
        <f>'101_parsed'!E3710</f>
        <v>0</v>
      </c>
      <c r="H3710" s="25">
        <f>'101_parsed'!F3710</f>
        <v>0</v>
      </c>
    </row>
    <row r="3711" spans="1:8" x14ac:dyDescent="0.2">
      <c r="A3711" s="25">
        <f>'101_parsed'!A3711</f>
        <v>2722</v>
      </c>
      <c r="B3711" s="33">
        <f>'101_parsed'!B3711</f>
        <v>61909</v>
      </c>
      <c r="C3711" s="25" t="str">
        <f>INDEX(all_banks!O:O,MATCH(A3711,all_banks!H:H,0))</f>
        <v>БАНК "МСКБ" (АО) (2722)</v>
      </c>
      <c r="D3711" s="25" t="str">
        <f>INDEX('101_accounts'!B:B,MATCH(B3711,'101_accounts'!A:A,0))</f>
        <v>61909   П  Амортизация недвижимости (кроме земли), временно неиспользуемой в основной деятельности</v>
      </c>
      <c r="E3711" s="25">
        <f>'101_parsed'!C3711</f>
        <v>0</v>
      </c>
      <c r="F3711" s="25">
        <f>'101_parsed'!D3711</f>
        <v>1054</v>
      </c>
      <c r="G3711" s="25">
        <f>'101_parsed'!E3711</f>
        <v>0</v>
      </c>
      <c r="H3711" s="25">
        <f>'101_parsed'!F3711</f>
        <v>5784</v>
      </c>
    </row>
    <row r="3712" spans="1:8" x14ac:dyDescent="0.2">
      <c r="A3712" s="25">
        <f>'101_parsed'!A3712</f>
        <v>2722</v>
      </c>
      <c r="B3712" s="33">
        <f>'101_parsed'!B3712</f>
        <v>61910</v>
      </c>
      <c r="C3712" s="25" t="str">
        <f>INDEX(all_banks!O:O,MATCH(A3712,all_banks!H:H,0))</f>
        <v>БАНК "МСКБ" (АО) (2722)</v>
      </c>
      <c r="D3712" s="25" t="str">
        <f>INDEX('101_accounts'!B:B,MATCH(B3712,'101_accounts'!A:A,0))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712" s="25">
        <f>'101_parsed'!C3712</f>
        <v>0</v>
      </c>
      <c r="F3712" s="25">
        <f>'101_parsed'!D3712</f>
        <v>5225</v>
      </c>
      <c r="G3712" s="25">
        <f>'101_parsed'!E3712</f>
        <v>0</v>
      </c>
      <c r="H3712" s="25">
        <f>'101_parsed'!F3712</f>
        <v>6418</v>
      </c>
    </row>
    <row r="3713" spans="1:8" x14ac:dyDescent="0.2">
      <c r="A3713" s="25">
        <f>'101_parsed'!A3713</f>
        <v>2722</v>
      </c>
      <c r="B3713" s="33">
        <f>'101_parsed'!B3713</f>
        <v>61911</v>
      </c>
      <c r="C3713" s="25" t="str">
        <f>INDEX(all_banks!O:O,MATCH(A3713,all_banks!H:H,0))</f>
        <v>БАНК "МСКБ" (АО) (2722)</v>
      </c>
      <c r="D3713" s="25" t="str">
        <f>INDEX('101_accounts'!B:B,MATCH(B3713,'101_accounts'!A:A,0))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713" s="25">
        <f>'101_parsed'!C3713</f>
        <v>0</v>
      </c>
      <c r="F3713" s="25">
        <f>'101_parsed'!D3713</f>
        <v>0</v>
      </c>
      <c r="G3713" s="25">
        <f>'101_parsed'!E3713</f>
        <v>0</v>
      </c>
      <c r="H3713" s="25">
        <f>'101_parsed'!F3713</f>
        <v>0</v>
      </c>
    </row>
    <row r="3714" spans="1:8" x14ac:dyDescent="0.2">
      <c r="A3714" s="25">
        <f>'101_parsed'!A3714</f>
        <v>2722</v>
      </c>
      <c r="B3714" s="33">
        <f>'101_parsed'!B3714</f>
        <v>61912</v>
      </c>
      <c r="C3714" s="25" t="str">
        <f>INDEX(all_banks!O:O,MATCH(A3714,all_banks!H:H,0))</f>
        <v>БАНК "МСКБ" (АО) (2722)</v>
      </c>
      <c r="D3714" s="25" t="str">
        <f>INDEX('101_accounts'!B:B,MATCH(B3714,'101_accounts'!A:A,0))</f>
        <v>61912   П  Резервы на возможные потери</v>
      </c>
      <c r="E3714" s="25">
        <f>'101_parsed'!C3714</f>
        <v>0</v>
      </c>
      <c r="F3714" s="25">
        <f>'101_parsed'!D3714</f>
        <v>0</v>
      </c>
      <c r="G3714" s="25">
        <f>'101_parsed'!E3714</f>
        <v>0</v>
      </c>
      <c r="H3714" s="25">
        <f>'101_parsed'!F3714</f>
        <v>0</v>
      </c>
    </row>
    <row r="3715" spans="1:8" x14ac:dyDescent="0.2">
      <c r="A3715" s="25">
        <f>'101_parsed'!A3715</f>
        <v>2722</v>
      </c>
      <c r="B3715" s="33">
        <f>'101_parsed'!B3715</f>
        <v>62001</v>
      </c>
      <c r="C3715" s="25" t="str">
        <f>INDEX(all_banks!O:O,MATCH(A3715,all_banks!H:H,0))</f>
        <v>БАНК "МСКБ" (АО) (2722)</v>
      </c>
      <c r="D3715" s="25" t="str">
        <f>INDEX('101_accounts'!B:B,MATCH(B3715,'101_accounts'!A:A,0))</f>
        <v>62001   A  Долгосрочные активы, предназначенные для продажи</v>
      </c>
      <c r="E3715" s="25">
        <f>'101_parsed'!C3715</f>
        <v>34700</v>
      </c>
      <c r="F3715" s="25">
        <f>'101_parsed'!D3715</f>
        <v>0</v>
      </c>
      <c r="G3715" s="25">
        <f>'101_parsed'!E3715</f>
        <v>34700</v>
      </c>
      <c r="H3715" s="25">
        <f>'101_parsed'!F3715</f>
        <v>0</v>
      </c>
    </row>
    <row r="3716" spans="1:8" x14ac:dyDescent="0.2">
      <c r="A3716" s="25">
        <f>'101_parsed'!A3716</f>
        <v>2722</v>
      </c>
      <c r="B3716" s="33">
        <f>'101_parsed'!B3716</f>
        <v>62002</v>
      </c>
      <c r="C3716" s="25" t="str">
        <f>INDEX(all_banks!O:O,MATCH(A3716,all_banks!H:H,0))</f>
        <v>БАНК "МСКБ" (АО) (2722)</v>
      </c>
      <c r="D3716" s="25" t="str">
        <f>INDEX('101_accounts'!B:B,MATCH(B3716,'101_accounts'!A:A,0))</f>
        <v>62002   П  Резервы на возможные потери</v>
      </c>
      <c r="E3716" s="25">
        <f>'101_parsed'!C3716</f>
        <v>0</v>
      </c>
      <c r="F3716" s="25">
        <f>'101_parsed'!D3716</f>
        <v>6940</v>
      </c>
      <c r="G3716" s="25">
        <f>'101_parsed'!E3716</f>
        <v>0</v>
      </c>
      <c r="H3716" s="25">
        <f>'101_parsed'!F3716</f>
        <v>6940</v>
      </c>
    </row>
    <row r="3717" spans="1:8" x14ac:dyDescent="0.2">
      <c r="A3717" s="25">
        <f>'101_parsed'!A3717</f>
        <v>2722</v>
      </c>
      <c r="B3717" s="33">
        <f>'101_parsed'!B3717</f>
        <v>62101</v>
      </c>
      <c r="C3717" s="25" t="str">
        <f>INDEX(all_banks!O:O,MATCH(A3717,all_banks!H:H,0))</f>
        <v>БАНК "МСКБ" (АО) (2722)</v>
      </c>
      <c r="D3717" s="25" t="str">
        <f>INDEX('101_accounts'!B:B,MATCH(B3717,'101_accounts'!A:A,0))</f>
        <v>62101   A  Средства труда, полученные по договорам отступного, залога, назначение которых не определено</v>
      </c>
      <c r="E3717" s="25">
        <f>'101_parsed'!C3717</f>
        <v>0</v>
      </c>
      <c r="F3717" s="25">
        <f>'101_parsed'!D3717</f>
        <v>0</v>
      </c>
      <c r="G3717" s="25">
        <f>'101_parsed'!E3717</f>
        <v>0</v>
      </c>
      <c r="H3717" s="25">
        <f>'101_parsed'!F3717</f>
        <v>0</v>
      </c>
    </row>
    <row r="3718" spans="1:8" x14ac:dyDescent="0.2">
      <c r="A3718" s="25">
        <f>'101_parsed'!A3718</f>
        <v>2722</v>
      </c>
      <c r="B3718" s="33">
        <f>'101_parsed'!B3718</f>
        <v>62102</v>
      </c>
      <c r="C3718" s="25" t="str">
        <f>INDEX(all_banks!O:O,MATCH(A3718,all_banks!H:H,0))</f>
        <v>БАНК "МСКБ" (АО) (2722)</v>
      </c>
      <c r="D3718" s="25" t="str">
        <f>INDEX('101_accounts'!B:B,MATCH(B3718,'101_accounts'!A:A,0))</f>
        <v>62102   A  Предметы труда, полученные по договорам отступного, залога, назначение которых не определено</v>
      </c>
      <c r="E3718" s="25">
        <f>'101_parsed'!C3718</f>
        <v>0</v>
      </c>
      <c r="F3718" s="25">
        <f>'101_parsed'!D3718</f>
        <v>0</v>
      </c>
      <c r="G3718" s="25">
        <f>'101_parsed'!E3718</f>
        <v>0</v>
      </c>
      <c r="H3718" s="25">
        <f>'101_parsed'!F3718</f>
        <v>0</v>
      </c>
    </row>
    <row r="3719" spans="1:8" x14ac:dyDescent="0.2">
      <c r="A3719" s="25">
        <f>'101_parsed'!A3719</f>
        <v>2722</v>
      </c>
      <c r="B3719" s="33">
        <f>'101_parsed'!B3719</f>
        <v>62103</v>
      </c>
      <c r="C3719" s="25" t="str">
        <f>INDEX(all_banks!O:O,MATCH(A3719,all_banks!H:H,0))</f>
        <v>БАНК "МСКБ" (АО) (2722)</v>
      </c>
      <c r="D3719" s="25" t="str">
        <f>INDEX('101_accounts'!B:B,MATCH(B3719,'101_accounts'!A:A,0))</f>
        <v>62103   П  Резервы на возможные потери</v>
      </c>
      <c r="E3719" s="25">
        <f>'101_parsed'!C3719</f>
        <v>0</v>
      </c>
      <c r="F3719" s="25">
        <f>'101_parsed'!D3719</f>
        <v>0</v>
      </c>
      <c r="G3719" s="25">
        <f>'101_parsed'!E3719</f>
        <v>0</v>
      </c>
      <c r="H3719" s="25">
        <f>'101_parsed'!F3719</f>
        <v>0</v>
      </c>
    </row>
    <row r="3720" spans="1:8" x14ac:dyDescent="0.2">
      <c r="A3720" s="25">
        <f>'101_parsed'!A3720</f>
        <v>3340</v>
      </c>
      <c r="B3720" s="33">
        <f>'101_parsed'!B3720</f>
        <v>60401</v>
      </c>
      <c r="C3720" s="25" t="str">
        <f>INDEX(all_banks!O:O,MATCH(A3720,all_banks!H:H,0))</f>
        <v>АО "МСП Банк" (3340)</v>
      </c>
      <c r="D3720" s="25" t="str">
        <f>INDEX('101_accounts'!B:B,MATCH(B3720,'101_accounts'!A:A,0))</f>
        <v>60401   A  Основные средства (кроме земли) (c 13.02.2018)_x000D_Категория 1- Здания и сооружения (до 31.12.2002)</v>
      </c>
      <c r="E3720" s="25">
        <f>'101_parsed'!C3720</f>
        <v>1096217</v>
      </c>
      <c r="F3720" s="25">
        <f>'101_parsed'!D3720</f>
        <v>0</v>
      </c>
      <c r="G3720" s="25">
        <f>'101_parsed'!E3720</f>
        <v>1090605</v>
      </c>
      <c r="H3720" s="25">
        <f>'101_parsed'!F3720</f>
        <v>0</v>
      </c>
    </row>
    <row r="3721" spans="1:8" x14ac:dyDescent="0.2">
      <c r="A3721" s="25">
        <f>'101_parsed'!A3721</f>
        <v>3340</v>
      </c>
      <c r="B3721" s="33">
        <f>'101_parsed'!B3721</f>
        <v>60404</v>
      </c>
      <c r="C3721" s="25" t="str">
        <f>INDEX(all_banks!O:O,MATCH(A3721,all_banks!H:H,0))</f>
        <v>АО "МСП Банк" (3340)</v>
      </c>
      <c r="D3721" s="25" t="str">
        <f>INDEX('101_accounts'!B:B,MATCH(B3721,'101_accounts'!A:A,0))</f>
        <v>60404   A  Земля (c 13.02.2018)</v>
      </c>
      <c r="E3721" s="25">
        <f>'101_parsed'!C3721</f>
        <v>0</v>
      </c>
      <c r="F3721" s="25">
        <f>'101_parsed'!D3721</f>
        <v>0</v>
      </c>
      <c r="G3721" s="25">
        <f>'101_parsed'!E3721</f>
        <v>0</v>
      </c>
      <c r="H3721" s="25">
        <f>'101_parsed'!F3721</f>
        <v>0</v>
      </c>
    </row>
    <row r="3722" spans="1:8" x14ac:dyDescent="0.2">
      <c r="A3722" s="25">
        <f>'101_parsed'!A3722</f>
        <v>3340</v>
      </c>
      <c r="B3722" s="33">
        <f>'101_parsed'!B3722</f>
        <v>60405</v>
      </c>
      <c r="C3722" s="25" t="str">
        <f>INDEX(all_banks!O:O,MATCH(A3722,all_banks!H:H,0))</f>
        <v>АО "МСП Банк" (3340)</v>
      </c>
      <c r="D3722" s="25" t="str">
        <f>INDEX('101_accounts'!B:B,MATCH(B3722,'101_accounts'!A:A,0))</f>
        <v>60405   П
A (до 31.01.2003)  Резервы на возможные потери (c 13.02.2018)
Долгосрочно арендуемые основные средства (до 31.01.2003)</v>
      </c>
      <c r="E3722" s="25">
        <f>'101_parsed'!C3722</f>
        <v>0</v>
      </c>
      <c r="F3722" s="25">
        <f>'101_parsed'!D3722</f>
        <v>0</v>
      </c>
      <c r="G3722" s="25">
        <f>'101_parsed'!E3722</f>
        <v>0</v>
      </c>
      <c r="H3722" s="25">
        <f>'101_parsed'!F3722</f>
        <v>0</v>
      </c>
    </row>
    <row r="3723" spans="1:8" x14ac:dyDescent="0.2">
      <c r="A3723" s="25">
        <f>'101_parsed'!A3723</f>
        <v>3340</v>
      </c>
      <c r="B3723" s="33">
        <f>'101_parsed'!B3723</f>
        <v>60414</v>
      </c>
      <c r="C3723" s="25" t="str">
        <f>INDEX(all_banks!O:O,MATCH(A3723,all_banks!H:H,0))</f>
        <v>АО "МСП Банк" (3340)</v>
      </c>
      <c r="D3723" s="25" t="str">
        <f>INDEX('101_accounts'!B:B,MATCH(B3723,'101_accounts'!A:A,0))</f>
        <v>60414   П  Амортизация основных средств (кроме земли) (c 13.02.2018)</v>
      </c>
      <c r="E3723" s="25">
        <f>'101_parsed'!C3723</f>
        <v>0</v>
      </c>
      <c r="F3723" s="25">
        <f>'101_parsed'!D3723</f>
        <v>569438</v>
      </c>
      <c r="G3723" s="25">
        <f>'101_parsed'!E3723</f>
        <v>0</v>
      </c>
      <c r="H3723" s="25">
        <f>'101_parsed'!F3723</f>
        <v>660331</v>
      </c>
    </row>
    <row r="3724" spans="1:8" x14ac:dyDescent="0.2">
      <c r="A3724" s="25">
        <f>'101_parsed'!A3724</f>
        <v>3340</v>
      </c>
      <c r="B3724" s="33">
        <f>'101_parsed'!B3724</f>
        <v>60415</v>
      </c>
      <c r="C3724" s="25" t="str">
        <f>INDEX(all_banks!O:O,MATCH(A3724,all_banks!H:H,0))</f>
        <v>АО "МСП Банк" (3340)</v>
      </c>
      <c r="D3724" s="25" t="str">
        <f>INDEX('101_accounts'!B:B,MATCH(B3724,'101_accounts'!A:A,0))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724" s="25">
        <f>'101_parsed'!C3724</f>
        <v>0</v>
      </c>
      <c r="F3724" s="25">
        <f>'101_parsed'!D3724</f>
        <v>0</v>
      </c>
      <c r="G3724" s="25">
        <f>'101_parsed'!E3724</f>
        <v>368</v>
      </c>
      <c r="H3724" s="25">
        <f>'101_parsed'!F3724</f>
        <v>0</v>
      </c>
    </row>
    <row r="3725" spans="1:8" x14ac:dyDescent="0.2">
      <c r="A3725" s="25">
        <f>'101_parsed'!A3725</f>
        <v>3340</v>
      </c>
      <c r="B3725" s="33">
        <f>'101_parsed'!B3725</f>
        <v>61901</v>
      </c>
      <c r="C3725" s="25" t="str">
        <f>INDEX(all_banks!O:O,MATCH(A3725,all_banks!H:H,0))</f>
        <v>АО "МСП Банк" (3340)</v>
      </c>
      <c r="D3725" s="25" t="str">
        <f>INDEX('101_accounts'!B:B,MATCH(B3725,'101_accounts'!A:A,0))</f>
        <v>61901   A  Земля, временно неиспользуемая в основной деятельности</v>
      </c>
      <c r="E3725" s="25">
        <f>'101_parsed'!C3725</f>
        <v>0</v>
      </c>
      <c r="F3725" s="25">
        <f>'101_parsed'!D3725</f>
        <v>0</v>
      </c>
      <c r="G3725" s="25">
        <f>'101_parsed'!E3725</f>
        <v>0</v>
      </c>
      <c r="H3725" s="25">
        <f>'101_parsed'!F3725</f>
        <v>0</v>
      </c>
    </row>
    <row r="3726" spans="1:8" x14ac:dyDescent="0.2">
      <c r="A3726" s="25">
        <f>'101_parsed'!A3726</f>
        <v>3340</v>
      </c>
      <c r="B3726" s="33">
        <f>'101_parsed'!B3726</f>
        <v>61902</v>
      </c>
      <c r="C3726" s="25" t="str">
        <f>INDEX(all_banks!O:O,MATCH(A3726,all_banks!H:H,0))</f>
        <v>АО "МСП Банк" (3340)</v>
      </c>
      <c r="D3726" s="25" t="str">
        <f>INDEX('101_accounts'!B:B,MATCH(B3726,'101_accounts'!A:A,0))</f>
        <v>61902   A  Земля, временно неиспользуемая в основной деятельности, переданная в аренду</v>
      </c>
      <c r="E3726" s="25">
        <f>'101_parsed'!C3726</f>
        <v>0</v>
      </c>
      <c r="F3726" s="25">
        <f>'101_parsed'!D3726</f>
        <v>0</v>
      </c>
      <c r="G3726" s="25">
        <f>'101_parsed'!E3726</f>
        <v>0</v>
      </c>
      <c r="H3726" s="25">
        <f>'101_parsed'!F3726</f>
        <v>0</v>
      </c>
    </row>
    <row r="3727" spans="1:8" x14ac:dyDescent="0.2">
      <c r="A3727" s="25">
        <f>'101_parsed'!A3727</f>
        <v>3340</v>
      </c>
      <c r="B3727" s="33">
        <f>'101_parsed'!B3727</f>
        <v>61903</v>
      </c>
      <c r="C3727" s="25" t="str">
        <f>INDEX(all_banks!O:O,MATCH(A3727,all_banks!H:H,0))</f>
        <v>АО "МСП Банк" (3340)</v>
      </c>
      <c r="D3727" s="25" t="str">
        <f>INDEX('101_accounts'!B:B,MATCH(B3727,'101_accounts'!A:A,0))</f>
        <v>61903   A  Недвижимость (кроме земли), временно неиспользуемая в основной деятельности</v>
      </c>
      <c r="E3727" s="25">
        <f>'101_parsed'!C3727</f>
        <v>0</v>
      </c>
      <c r="F3727" s="25">
        <f>'101_parsed'!D3727</f>
        <v>0</v>
      </c>
      <c r="G3727" s="25">
        <f>'101_parsed'!E3727</f>
        <v>0</v>
      </c>
      <c r="H3727" s="25">
        <f>'101_parsed'!F3727</f>
        <v>0</v>
      </c>
    </row>
    <row r="3728" spans="1:8" x14ac:dyDescent="0.2">
      <c r="A3728" s="25">
        <f>'101_parsed'!A3728</f>
        <v>3340</v>
      </c>
      <c r="B3728" s="33">
        <f>'101_parsed'!B3728</f>
        <v>61904</v>
      </c>
      <c r="C3728" s="25" t="str">
        <f>INDEX(all_banks!O:O,MATCH(A3728,all_banks!H:H,0))</f>
        <v>АО "МСП Банк" (3340)</v>
      </c>
      <c r="D3728" s="25" t="str">
        <f>INDEX('101_accounts'!B:B,MATCH(B3728,'101_accounts'!A:A,0))</f>
        <v>61904   A  Недвижимость (кроме земли), временно неиспользуемая в основной деятельности, переданная в аренду</v>
      </c>
      <c r="E3728" s="25">
        <f>'101_parsed'!C3728</f>
        <v>0</v>
      </c>
      <c r="F3728" s="25">
        <f>'101_parsed'!D3728</f>
        <v>0</v>
      </c>
      <c r="G3728" s="25">
        <f>'101_parsed'!E3728</f>
        <v>0</v>
      </c>
      <c r="H3728" s="25">
        <f>'101_parsed'!F3728</f>
        <v>0</v>
      </c>
    </row>
    <row r="3729" spans="1:8" x14ac:dyDescent="0.2">
      <c r="A3729" s="25">
        <f>'101_parsed'!A3729</f>
        <v>3340</v>
      </c>
      <c r="B3729" s="33">
        <f>'101_parsed'!B3729</f>
        <v>61905</v>
      </c>
      <c r="C3729" s="25" t="str">
        <f>INDEX(all_banks!O:O,MATCH(A3729,all_banks!H:H,0))</f>
        <v>АО "МСП Банк" (3340)</v>
      </c>
      <c r="D3729" s="25" t="str">
        <f>INDEX('101_accounts'!B:B,MATCH(B3729,'101_accounts'!A:A,0))</f>
        <v>61905   A  Земля, временно неиспользуемая в основной деятельности, учитываемая по справедливой стоимости</v>
      </c>
      <c r="E3729" s="25">
        <f>'101_parsed'!C3729</f>
        <v>0</v>
      </c>
      <c r="F3729" s="25">
        <f>'101_parsed'!D3729</f>
        <v>0</v>
      </c>
      <c r="G3729" s="25">
        <f>'101_parsed'!E3729</f>
        <v>0</v>
      </c>
      <c r="H3729" s="25">
        <f>'101_parsed'!F3729</f>
        <v>0</v>
      </c>
    </row>
    <row r="3730" spans="1:8" x14ac:dyDescent="0.2">
      <c r="A3730" s="25">
        <f>'101_parsed'!A3730</f>
        <v>3340</v>
      </c>
      <c r="B3730" s="33">
        <f>'101_parsed'!B3730</f>
        <v>61906</v>
      </c>
      <c r="C3730" s="25" t="str">
        <f>INDEX(all_banks!O:O,MATCH(A3730,all_banks!H:H,0))</f>
        <v>АО "МСП Банк" (3340)</v>
      </c>
      <c r="D3730" s="25" t="str">
        <f>INDEX('101_accounts'!B:B,MATCH(B3730,'101_accounts'!A:A,0))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730" s="25">
        <f>'101_parsed'!C3730</f>
        <v>0</v>
      </c>
      <c r="F3730" s="25">
        <f>'101_parsed'!D3730</f>
        <v>0</v>
      </c>
      <c r="G3730" s="25">
        <f>'101_parsed'!E3730</f>
        <v>0</v>
      </c>
      <c r="H3730" s="25">
        <f>'101_parsed'!F3730</f>
        <v>0</v>
      </c>
    </row>
    <row r="3731" spans="1:8" x14ac:dyDescent="0.2">
      <c r="A3731" s="25">
        <f>'101_parsed'!A3731</f>
        <v>3340</v>
      </c>
      <c r="B3731" s="33">
        <f>'101_parsed'!B3731</f>
        <v>61907</v>
      </c>
      <c r="C3731" s="25" t="str">
        <f>INDEX(all_banks!O:O,MATCH(A3731,all_banks!H:H,0))</f>
        <v>АО "МСП Банк" (3340)</v>
      </c>
      <c r="D3731" s="25" t="str">
        <f>INDEX('101_accounts'!B:B,MATCH(B3731,'101_accounts'!A:A,0))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731" s="25">
        <f>'101_parsed'!C3731</f>
        <v>0</v>
      </c>
      <c r="F3731" s="25">
        <f>'101_parsed'!D3731</f>
        <v>0</v>
      </c>
      <c r="G3731" s="25">
        <f>'101_parsed'!E3731</f>
        <v>0</v>
      </c>
      <c r="H3731" s="25">
        <f>'101_parsed'!F3731</f>
        <v>0</v>
      </c>
    </row>
    <row r="3732" spans="1:8" x14ac:dyDescent="0.2">
      <c r="A3732" s="25">
        <f>'101_parsed'!A3732</f>
        <v>3340</v>
      </c>
      <c r="B3732" s="33">
        <f>'101_parsed'!B3732</f>
        <v>61908</v>
      </c>
      <c r="C3732" s="25" t="str">
        <f>INDEX(all_banks!O:O,MATCH(A3732,all_banks!H:H,0))</f>
        <v>АО "МСП Банк" (3340)</v>
      </c>
      <c r="D3732" s="25" t="str">
        <f>INDEX('101_accounts'!B:B,MATCH(B3732,'101_accounts'!A:A,0))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732" s="25">
        <f>'101_parsed'!C3732</f>
        <v>0</v>
      </c>
      <c r="F3732" s="25">
        <f>'101_parsed'!D3732</f>
        <v>0</v>
      </c>
      <c r="G3732" s="25">
        <f>'101_parsed'!E3732</f>
        <v>0</v>
      </c>
      <c r="H3732" s="25">
        <f>'101_parsed'!F3732</f>
        <v>0</v>
      </c>
    </row>
    <row r="3733" spans="1:8" x14ac:dyDescent="0.2">
      <c r="A3733" s="25">
        <f>'101_parsed'!A3733</f>
        <v>3340</v>
      </c>
      <c r="B3733" s="33">
        <f>'101_parsed'!B3733</f>
        <v>61909</v>
      </c>
      <c r="C3733" s="25" t="str">
        <f>INDEX(all_banks!O:O,MATCH(A3733,all_banks!H:H,0))</f>
        <v>АО "МСП Банк" (3340)</v>
      </c>
      <c r="D3733" s="25" t="str">
        <f>INDEX('101_accounts'!B:B,MATCH(B3733,'101_accounts'!A:A,0))</f>
        <v>61909   П  Амортизация недвижимости (кроме земли), временно неиспользуемой в основной деятельности</v>
      </c>
      <c r="E3733" s="25">
        <f>'101_parsed'!C3733</f>
        <v>0</v>
      </c>
      <c r="F3733" s="25">
        <f>'101_parsed'!D3733</f>
        <v>0</v>
      </c>
      <c r="G3733" s="25">
        <f>'101_parsed'!E3733</f>
        <v>0</v>
      </c>
      <c r="H3733" s="25">
        <f>'101_parsed'!F3733</f>
        <v>0</v>
      </c>
    </row>
    <row r="3734" spans="1:8" x14ac:dyDescent="0.2">
      <c r="A3734" s="25">
        <f>'101_parsed'!A3734</f>
        <v>3340</v>
      </c>
      <c r="B3734" s="33">
        <f>'101_parsed'!B3734</f>
        <v>61910</v>
      </c>
      <c r="C3734" s="25" t="str">
        <f>INDEX(all_banks!O:O,MATCH(A3734,all_banks!H:H,0))</f>
        <v>АО "МСП Банк" (3340)</v>
      </c>
      <c r="D3734" s="25" t="str">
        <f>INDEX('101_accounts'!B:B,MATCH(B3734,'101_accounts'!A:A,0))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734" s="25">
        <f>'101_parsed'!C3734</f>
        <v>0</v>
      </c>
      <c r="F3734" s="25">
        <f>'101_parsed'!D3734</f>
        <v>0</v>
      </c>
      <c r="G3734" s="25">
        <f>'101_parsed'!E3734</f>
        <v>0</v>
      </c>
      <c r="H3734" s="25">
        <f>'101_parsed'!F3734</f>
        <v>0</v>
      </c>
    </row>
    <row r="3735" spans="1:8" x14ac:dyDescent="0.2">
      <c r="A3735" s="25">
        <f>'101_parsed'!A3735</f>
        <v>3340</v>
      </c>
      <c r="B3735" s="33">
        <f>'101_parsed'!B3735</f>
        <v>61911</v>
      </c>
      <c r="C3735" s="25" t="str">
        <f>INDEX(all_banks!O:O,MATCH(A3735,all_banks!H:H,0))</f>
        <v>АО "МСП Банк" (3340)</v>
      </c>
      <c r="D3735" s="25" t="str">
        <f>INDEX('101_accounts'!B:B,MATCH(B3735,'101_accounts'!A:A,0))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735" s="25">
        <f>'101_parsed'!C3735</f>
        <v>0</v>
      </c>
      <c r="F3735" s="25">
        <f>'101_parsed'!D3735</f>
        <v>0</v>
      </c>
      <c r="G3735" s="25">
        <f>'101_parsed'!E3735</f>
        <v>0</v>
      </c>
      <c r="H3735" s="25">
        <f>'101_parsed'!F3735</f>
        <v>0</v>
      </c>
    </row>
    <row r="3736" spans="1:8" x14ac:dyDescent="0.2">
      <c r="A3736" s="25">
        <f>'101_parsed'!A3736</f>
        <v>3340</v>
      </c>
      <c r="B3736" s="33">
        <f>'101_parsed'!B3736</f>
        <v>61912</v>
      </c>
      <c r="C3736" s="25" t="str">
        <f>INDEX(all_banks!O:O,MATCH(A3736,all_banks!H:H,0))</f>
        <v>АО "МСП Банк" (3340)</v>
      </c>
      <c r="D3736" s="25" t="str">
        <f>INDEX('101_accounts'!B:B,MATCH(B3736,'101_accounts'!A:A,0))</f>
        <v>61912   П  Резервы на возможные потери</v>
      </c>
      <c r="E3736" s="25">
        <f>'101_parsed'!C3736</f>
        <v>0</v>
      </c>
      <c r="F3736" s="25">
        <f>'101_parsed'!D3736</f>
        <v>0</v>
      </c>
      <c r="G3736" s="25">
        <f>'101_parsed'!E3736</f>
        <v>0</v>
      </c>
      <c r="H3736" s="25">
        <f>'101_parsed'!F3736</f>
        <v>0</v>
      </c>
    </row>
    <row r="3737" spans="1:8" x14ac:dyDescent="0.2">
      <c r="A3737" s="25">
        <f>'101_parsed'!A3737</f>
        <v>3340</v>
      </c>
      <c r="B3737" s="33">
        <f>'101_parsed'!B3737</f>
        <v>62001</v>
      </c>
      <c r="C3737" s="25" t="str">
        <f>INDEX(all_banks!O:O,MATCH(A3737,all_banks!H:H,0))</f>
        <v>АО "МСП Банк" (3340)</v>
      </c>
      <c r="D3737" s="25" t="str">
        <f>INDEX('101_accounts'!B:B,MATCH(B3737,'101_accounts'!A:A,0))</f>
        <v>62001   A  Долгосрочные активы, предназначенные для продажи</v>
      </c>
      <c r="E3737" s="25">
        <f>'101_parsed'!C3737</f>
        <v>0</v>
      </c>
      <c r="F3737" s="25">
        <f>'101_parsed'!D3737</f>
        <v>0</v>
      </c>
      <c r="G3737" s="25">
        <f>'101_parsed'!E3737</f>
        <v>0</v>
      </c>
      <c r="H3737" s="25">
        <f>'101_parsed'!F3737</f>
        <v>0</v>
      </c>
    </row>
    <row r="3738" spans="1:8" x14ac:dyDescent="0.2">
      <c r="A3738" s="25">
        <f>'101_parsed'!A3738</f>
        <v>3340</v>
      </c>
      <c r="B3738" s="33">
        <f>'101_parsed'!B3738</f>
        <v>62002</v>
      </c>
      <c r="C3738" s="25" t="str">
        <f>INDEX(all_banks!O:O,MATCH(A3738,all_banks!H:H,0))</f>
        <v>АО "МСП Банк" (3340)</v>
      </c>
      <c r="D3738" s="25" t="str">
        <f>INDEX('101_accounts'!B:B,MATCH(B3738,'101_accounts'!A:A,0))</f>
        <v>62002   П  Резервы на возможные потери</v>
      </c>
      <c r="E3738" s="25">
        <f>'101_parsed'!C3738</f>
        <v>0</v>
      </c>
      <c r="F3738" s="25">
        <f>'101_parsed'!D3738</f>
        <v>0</v>
      </c>
      <c r="G3738" s="25">
        <f>'101_parsed'!E3738</f>
        <v>0</v>
      </c>
      <c r="H3738" s="25">
        <f>'101_parsed'!F3738</f>
        <v>0</v>
      </c>
    </row>
    <row r="3739" spans="1:8" x14ac:dyDescent="0.2">
      <c r="A3739" s="25">
        <f>'101_parsed'!A3739</f>
        <v>3340</v>
      </c>
      <c r="B3739" s="33">
        <f>'101_parsed'!B3739</f>
        <v>62101</v>
      </c>
      <c r="C3739" s="25" t="str">
        <f>INDEX(all_banks!O:O,MATCH(A3739,all_banks!H:H,0))</f>
        <v>АО "МСП Банк" (3340)</v>
      </c>
      <c r="D3739" s="25" t="str">
        <f>INDEX('101_accounts'!B:B,MATCH(B3739,'101_accounts'!A:A,0))</f>
        <v>62101   A  Средства труда, полученные по договорам отступного, залога, назначение которых не определено</v>
      </c>
      <c r="E3739" s="25">
        <f>'101_parsed'!C3739</f>
        <v>0</v>
      </c>
      <c r="F3739" s="25">
        <f>'101_parsed'!D3739</f>
        <v>0</v>
      </c>
      <c r="G3739" s="25">
        <f>'101_parsed'!E3739</f>
        <v>0</v>
      </c>
      <c r="H3739" s="25">
        <f>'101_parsed'!F3739</f>
        <v>0</v>
      </c>
    </row>
    <row r="3740" spans="1:8" x14ac:dyDescent="0.2">
      <c r="A3740" s="25">
        <f>'101_parsed'!A3740</f>
        <v>3340</v>
      </c>
      <c r="B3740" s="33">
        <f>'101_parsed'!B3740</f>
        <v>62102</v>
      </c>
      <c r="C3740" s="25" t="str">
        <f>INDEX(all_banks!O:O,MATCH(A3740,all_banks!H:H,0))</f>
        <v>АО "МСП Банк" (3340)</v>
      </c>
      <c r="D3740" s="25" t="str">
        <f>INDEX('101_accounts'!B:B,MATCH(B3740,'101_accounts'!A:A,0))</f>
        <v>62102   A  Предметы труда, полученные по договорам отступного, залога, назначение которых не определено</v>
      </c>
      <c r="E3740" s="25">
        <f>'101_parsed'!C3740</f>
        <v>0</v>
      </c>
      <c r="F3740" s="25">
        <f>'101_parsed'!D3740</f>
        <v>0</v>
      </c>
      <c r="G3740" s="25">
        <f>'101_parsed'!E3740</f>
        <v>0</v>
      </c>
      <c r="H3740" s="25">
        <f>'101_parsed'!F3740</f>
        <v>0</v>
      </c>
    </row>
    <row r="3741" spans="1:8" x14ac:dyDescent="0.2">
      <c r="A3741" s="25">
        <f>'101_parsed'!A3741</f>
        <v>3340</v>
      </c>
      <c r="B3741" s="33">
        <f>'101_parsed'!B3741</f>
        <v>62103</v>
      </c>
      <c r="C3741" s="25" t="str">
        <f>INDEX(all_banks!O:O,MATCH(A3741,all_banks!H:H,0))</f>
        <v>АО "МСП Банк" (3340)</v>
      </c>
      <c r="D3741" s="25" t="str">
        <f>INDEX('101_accounts'!B:B,MATCH(B3741,'101_accounts'!A:A,0))</f>
        <v>62103   П  Резервы на возможные потери</v>
      </c>
      <c r="E3741" s="25">
        <f>'101_parsed'!C3741</f>
        <v>0</v>
      </c>
      <c r="F3741" s="25">
        <f>'101_parsed'!D3741</f>
        <v>0</v>
      </c>
      <c r="G3741" s="25">
        <f>'101_parsed'!E3741</f>
        <v>0</v>
      </c>
      <c r="H3741" s="25">
        <f>'101_parsed'!F3741</f>
        <v>0</v>
      </c>
    </row>
    <row r="3742" spans="1:8" x14ac:dyDescent="0.2">
      <c r="A3742" s="25">
        <f>'101_parsed'!A3742</f>
        <v>1052</v>
      </c>
      <c r="B3742" s="33">
        <f>'101_parsed'!B3742</f>
        <v>60401</v>
      </c>
      <c r="C3742" s="25" t="str">
        <f>INDEX(all_banks!O:O,MATCH(A3742,all_banks!H:H,0))</f>
        <v>АО "МТИ Банк" (1052)</v>
      </c>
      <c r="D3742" s="25" t="str">
        <f>INDEX('101_accounts'!B:B,MATCH(B3742,'101_accounts'!A:A,0))</f>
        <v>60401   A  Основные средства (кроме земли) (c 13.02.2018)_x000D_Категория 1- Здания и сооружения (до 31.12.2002)</v>
      </c>
      <c r="E3742" s="25">
        <f>'101_parsed'!C3742</f>
        <v>52263</v>
      </c>
      <c r="F3742" s="25">
        <f>'101_parsed'!D3742</f>
        <v>0</v>
      </c>
      <c r="G3742" s="25">
        <f>'101_parsed'!E3742</f>
        <v>51826</v>
      </c>
      <c r="H3742" s="25">
        <f>'101_parsed'!F3742</f>
        <v>0</v>
      </c>
    </row>
    <row r="3743" spans="1:8" x14ac:dyDescent="0.2">
      <c r="A3743" s="25">
        <f>'101_parsed'!A3743</f>
        <v>1052</v>
      </c>
      <c r="B3743" s="33">
        <f>'101_parsed'!B3743</f>
        <v>60404</v>
      </c>
      <c r="C3743" s="25" t="str">
        <f>INDEX(all_banks!O:O,MATCH(A3743,all_banks!H:H,0))</f>
        <v>АО "МТИ Банк" (1052)</v>
      </c>
      <c r="D3743" s="25" t="str">
        <f>INDEX('101_accounts'!B:B,MATCH(B3743,'101_accounts'!A:A,0))</f>
        <v>60404   A  Земля (c 13.02.2018)</v>
      </c>
      <c r="E3743" s="25">
        <f>'101_parsed'!C3743</f>
        <v>0</v>
      </c>
      <c r="F3743" s="25">
        <f>'101_parsed'!D3743</f>
        <v>0</v>
      </c>
      <c r="G3743" s="25">
        <f>'101_parsed'!E3743</f>
        <v>0</v>
      </c>
      <c r="H3743" s="25">
        <f>'101_parsed'!F3743</f>
        <v>0</v>
      </c>
    </row>
    <row r="3744" spans="1:8" x14ac:dyDescent="0.2">
      <c r="A3744" s="25">
        <f>'101_parsed'!A3744</f>
        <v>1052</v>
      </c>
      <c r="B3744" s="33">
        <f>'101_parsed'!B3744</f>
        <v>60405</v>
      </c>
      <c r="C3744" s="25" t="str">
        <f>INDEX(all_banks!O:O,MATCH(A3744,all_banks!H:H,0))</f>
        <v>АО "МТИ Банк" (1052)</v>
      </c>
      <c r="D3744" s="25" t="str">
        <f>INDEX('101_accounts'!B:B,MATCH(B3744,'101_accounts'!A:A,0))</f>
        <v>60405   П
A (до 31.01.2003)  Резервы на возможные потери (c 13.02.2018)
Долгосрочно арендуемые основные средства (до 31.01.2003)</v>
      </c>
      <c r="E3744" s="25">
        <f>'101_parsed'!C3744</f>
        <v>0</v>
      </c>
      <c r="F3744" s="25">
        <f>'101_parsed'!D3744</f>
        <v>0</v>
      </c>
      <c r="G3744" s="25">
        <f>'101_parsed'!E3744</f>
        <v>0</v>
      </c>
      <c r="H3744" s="25">
        <f>'101_parsed'!F3744</f>
        <v>0</v>
      </c>
    </row>
    <row r="3745" spans="1:8" x14ac:dyDescent="0.2">
      <c r="A3745" s="25">
        <f>'101_parsed'!A3745</f>
        <v>1052</v>
      </c>
      <c r="B3745" s="33">
        <f>'101_parsed'!B3745</f>
        <v>60414</v>
      </c>
      <c r="C3745" s="25" t="str">
        <f>INDEX(all_banks!O:O,MATCH(A3745,all_banks!H:H,0))</f>
        <v>АО "МТИ Банк" (1052)</v>
      </c>
      <c r="D3745" s="25" t="str">
        <f>INDEX('101_accounts'!B:B,MATCH(B3745,'101_accounts'!A:A,0))</f>
        <v>60414   П  Амортизация основных средств (кроме земли) (c 13.02.2018)</v>
      </c>
      <c r="E3745" s="25">
        <f>'101_parsed'!C3745</f>
        <v>0</v>
      </c>
      <c r="F3745" s="25">
        <f>'101_parsed'!D3745</f>
        <v>29599</v>
      </c>
      <c r="G3745" s="25">
        <f>'101_parsed'!E3745</f>
        <v>0</v>
      </c>
      <c r="H3745" s="25">
        <f>'101_parsed'!F3745</f>
        <v>30549</v>
      </c>
    </row>
    <row r="3746" spans="1:8" x14ac:dyDescent="0.2">
      <c r="A3746" s="25">
        <f>'101_parsed'!A3746</f>
        <v>1052</v>
      </c>
      <c r="B3746" s="33">
        <f>'101_parsed'!B3746</f>
        <v>60415</v>
      </c>
      <c r="C3746" s="25" t="str">
        <f>INDEX(all_banks!O:O,MATCH(A3746,all_banks!H:H,0))</f>
        <v>АО "МТИ Банк" (1052)</v>
      </c>
      <c r="D3746" s="25" t="str">
        <f>INDEX('101_accounts'!B:B,MATCH(B3746,'101_accounts'!A:A,0))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746" s="25">
        <f>'101_parsed'!C3746</f>
        <v>0</v>
      </c>
      <c r="F3746" s="25">
        <f>'101_parsed'!D3746</f>
        <v>0</v>
      </c>
      <c r="G3746" s="25">
        <f>'101_parsed'!E3746</f>
        <v>3498</v>
      </c>
      <c r="H3746" s="25">
        <f>'101_parsed'!F3746</f>
        <v>0</v>
      </c>
    </row>
    <row r="3747" spans="1:8" x14ac:dyDescent="0.2">
      <c r="A3747" s="25">
        <f>'101_parsed'!A3747</f>
        <v>1052</v>
      </c>
      <c r="B3747" s="33">
        <f>'101_parsed'!B3747</f>
        <v>61901</v>
      </c>
      <c r="C3747" s="25" t="str">
        <f>INDEX(all_banks!O:O,MATCH(A3747,all_banks!H:H,0))</f>
        <v>АО "МТИ Банк" (1052)</v>
      </c>
      <c r="D3747" s="25" t="str">
        <f>INDEX('101_accounts'!B:B,MATCH(B3747,'101_accounts'!A:A,0))</f>
        <v>61901   A  Земля, временно неиспользуемая в основной деятельности</v>
      </c>
      <c r="E3747" s="25">
        <f>'101_parsed'!C3747</f>
        <v>0</v>
      </c>
      <c r="F3747" s="25">
        <f>'101_parsed'!D3747</f>
        <v>0</v>
      </c>
      <c r="G3747" s="25">
        <f>'101_parsed'!E3747</f>
        <v>0</v>
      </c>
      <c r="H3747" s="25">
        <f>'101_parsed'!F3747</f>
        <v>0</v>
      </c>
    </row>
    <row r="3748" spans="1:8" x14ac:dyDescent="0.2">
      <c r="A3748" s="25">
        <f>'101_parsed'!A3748</f>
        <v>1052</v>
      </c>
      <c r="B3748" s="33">
        <f>'101_parsed'!B3748</f>
        <v>61902</v>
      </c>
      <c r="C3748" s="25" t="str">
        <f>INDEX(all_banks!O:O,MATCH(A3748,all_banks!H:H,0))</f>
        <v>АО "МТИ Банк" (1052)</v>
      </c>
      <c r="D3748" s="25" t="str">
        <f>INDEX('101_accounts'!B:B,MATCH(B3748,'101_accounts'!A:A,0))</f>
        <v>61902   A  Земля, временно неиспользуемая в основной деятельности, переданная в аренду</v>
      </c>
      <c r="E3748" s="25">
        <f>'101_parsed'!C3748</f>
        <v>0</v>
      </c>
      <c r="F3748" s="25">
        <f>'101_parsed'!D3748</f>
        <v>0</v>
      </c>
      <c r="G3748" s="25">
        <f>'101_parsed'!E3748</f>
        <v>0</v>
      </c>
      <c r="H3748" s="25">
        <f>'101_parsed'!F3748</f>
        <v>0</v>
      </c>
    </row>
    <row r="3749" spans="1:8" x14ac:dyDescent="0.2">
      <c r="A3749" s="25">
        <f>'101_parsed'!A3749</f>
        <v>1052</v>
      </c>
      <c r="B3749" s="33">
        <f>'101_parsed'!B3749</f>
        <v>61903</v>
      </c>
      <c r="C3749" s="25" t="str">
        <f>INDEX(all_banks!O:O,MATCH(A3749,all_banks!H:H,0))</f>
        <v>АО "МТИ Банк" (1052)</v>
      </c>
      <c r="D3749" s="25" t="str">
        <f>INDEX('101_accounts'!B:B,MATCH(B3749,'101_accounts'!A:A,0))</f>
        <v>61903   A  Недвижимость (кроме земли), временно неиспользуемая в основной деятельности</v>
      </c>
      <c r="E3749" s="25">
        <f>'101_parsed'!C3749</f>
        <v>0</v>
      </c>
      <c r="F3749" s="25">
        <f>'101_parsed'!D3749</f>
        <v>0</v>
      </c>
      <c r="G3749" s="25">
        <f>'101_parsed'!E3749</f>
        <v>0</v>
      </c>
      <c r="H3749" s="25">
        <f>'101_parsed'!F3749</f>
        <v>0</v>
      </c>
    </row>
    <row r="3750" spans="1:8" x14ac:dyDescent="0.2">
      <c r="A3750" s="25">
        <f>'101_parsed'!A3750</f>
        <v>1052</v>
      </c>
      <c r="B3750" s="33">
        <f>'101_parsed'!B3750</f>
        <v>61904</v>
      </c>
      <c r="C3750" s="25" t="str">
        <f>INDEX(all_banks!O:O,MATCH(A3750,all_banks!H:H,0))</f>
        <v>АО "МТИ Банк" (1052)</v>
      </c>
      <c r="D3750" s="25" t="str">
        <f>INDEX('101_accounts'!B:B,MATCH(B3750,'101_accounts'!A:A,0))</f>
        <v>61904   A  Недвижимость (кроме земли), временно неиспользуемая в основной деятельности, переданная в аренду</v>
      </c>
      <c r="E3750" s="25">
        <f>'101_parsed'!C3750</f>
        <v>0</v>
      </c>
      <c r="F3750" s="25">
        <f>'101_parsed'!D3750</f>
        <v>0</v>
      </c>
      <c r="G3750" s="25">
        <f>'101_parsed'!E3750</f>
        <v>0</v>
      </c>
      <c r="H3750" s="25">
        <f>'101_parsed'!F3750</f>
        <v>0</v>
      </c>
    </row>
    <row r="3751" spans="1:8" x14ac:dyDescent="0.2">
      <c r="A3751" s="25">
        <f>'101_parsed'!A3751</f>
        <v>1052</v>
      </c>
      <c r="B3751" s="33">
        <f>'101_parsed'!B3751</f>
        <v>61905</v>
      </c>
      <c r="C3751" s="25" t="str">
        <f>INDEX(all_banks!O:O,MATCH(A3751,all_banks!H:H,0))</f>
        <v>АО "МТИ Банк" (1052)</v>
      </c>
      <c r="D3751" s="25" t="str">
        <f>INDEX('101_accounts'!B:B,MATCH(B3751,'101_accounts'!A:A,0))</f>
        <v>61905   A  Земля, временно неиспользуемая в основной деятельности, учитываемая по справедливой стоимости</v>
      </c>
      <c r="E3751" s="25">
        <f>'101_parsed'!C3751</f>
        <v>0</v>
      </c>
      <c r="F3751" s="25">
        <f>'101_parsed'!D3751</f>
        <v>0</v>
      </c>
      <c r="G3751" s="25">
        <f>'101_parsed'!E3751</f>
        <v>0</v>
      </c>
      <c r="H3751" s="25">
        <f>'101_parsed'!F3751</f>
        <v>0</v>
      </c>
    </row>
    <row r="3752" spans="1:8" x14ac:dyDescent="0.2">
      <c r="A3752" s="25">
        <f>'101_parsed'!A3752</f>
        <v>1052</v>
      </c>
      <c r="B3752" s="33">
        <f>'101_parsed'!B3752</f>
        <v>61906</v>
      </c>
      <c r="C3752" s="25" t="str">
        <f>INDEX(all_banks!O:O,MATCH(A3752,all_banks!H:H,0))</f>
        <v>АО "МТИ Банк" (1052)</v>
      </c>
      <c r="D3752" s="25" t="str">
        <f>INDEX('101_accounts'!B:B,MATCH(B3752,'101_accounts'!A:A,0))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752" s="25">
        <f>'101_parsed'!C3752</f>
        <v>0</v>
      </c>
      <c r="F3752" s="25">
        <f>'101_parsed'!D3752</f>
        <v>0</v>
      </c>
      <c r="G3752" s="25">
        <f>'101_parsed'!E3752</f>
        <v>0</v>
      </c>
      <c r="H3752" s="25">
        <f>'101_parsed'!F3752</f>
        <v>0</v>
      </c>
    </row>
    <row r="3753" spans="1:8" x14ac:dyDescent="0.2">
      <c r="A3753" s="25">
        <f>'101_parsed'!A3753</f>
        <v>1052</v>
      </c>
      <c r="B3753" s="33">
        <f>'101_parsed'!B3753</f>
        <v>61907</v>
      </c>
      <c r="C3753" s="25" t="str">
        <f>INDEX(all_banks!O:O,MATCH(A3753,all_banks!H:H,0))</f>
        <v>АО "МТИ Банк" (1052)</v>
      </c>
      <c r="D3753" s="25" t="str">
        <f>INDEX('101_accounts'!B:B,MATCH(B3753,'101_accounts'!A:A,0))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753" s="25">
        <f>'101_parsed'!C3753</f>
        <v>0</v>
      </c>
      <c r="F3753" s="25">
        <f>'101_parsed'!D3753</f>
        <v>0</v>
      </c>
      <c r="G3753" s="25">
        <f>'101_parsed'!E3753</f>
        <v>0</v>
      </c>
      <c r="H3753" s="25">
        <f>'101_parsed'!F3753</f>
        <v>0</v>
      </c>
    </row>
    <row r="3754" spans="1:8" x14ac:dyDescent="0.2">
      <c r="A3754" s="25">
        <f>'101_parsed'!A3754</f>
        <v>1052</v>
      </c>
      <c r="B3754" s="33">
        <f>'101_parsed'!B3754</f>
        <v>61908</v>
      </c>
      <c r="C3754" s="25" t="str">
        <f>INDEX(all_banks!O:O,MATCH(A3754,all_banks!H:H,0))</f>
        <v>АО "МТИ Банк" (1052)</v>
      </c>
      <c r="D3754" s="25" t="str">
        <f>INDEX('101_accounts'!B:B,MATCH(B3754,'101_accounts'!A:A,0))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754" s="25">
        <f>'101_parsed'!C3754</f>
        <v>0</v>
      </c>
      <c r="F3754" s="25">
        <f>'101_parsed'!D3754</f>
        <v>0</v>
      </c>
      <c r="G3754" s="25">
        <f>'101_parsed'!E3754</f>
        <v>0</v>
      </c>
      <c r="H3754" s="25">
        <f>'101_parsed'!F3754</f>
        <v>0</v>
      </c>
    </row>
    <row r="3755" spans="1:8" x14ac:dyDescent="0.2">
      <c r="A3755" s="25">
        <f>'101_parsed'!A3755</f>
        <v>1052</v>
      </c>
      <c r="B3755" s="33">
        <f>'101_parsed'!B3755</f>
        <v>61909</v>
      </c>
      <c r="C3755" s="25" t="str">
        <f>INDEX(all_banks!O:O,MATCH(A3755,all_banks!H:H,0))</f>
        <v>АО "МТИ Банк" (1052)</v>
      </c>
      <c r="D3755" s="25" t="str">
        <f>INDEX('101_accounts'!B:B,MATCH(B3755,'101_accounts'!A:A,0))</f>
        <v>61909   П  Амортизация недвижимости (кроме земли), временно неиспользуемой в основной деятельности</v>
      </c>
      <c r="E3755" s="25">
        <f>'101_parsed'!C3755</f>
        <v>0</v>
      </c>
      <c r="F3755" s="25">
        <f>'101_parsed'!D3755</f>
        <v>0</v>
      </c>
      <c r="G3755" s="25">
        <f>'101_parsed'!E3755</f>
        <v>0</v>
      </c>
      <c r="H3755" s="25">
        <f>'101_parsed'!F3755</f>
        <v>0</v>
      </c>
    </row>
    <row r="3756" spans="1:8" x14ac:dyDescent="0.2">
      <c r="A3756" s="25">
        <f>'101_parsed'!A3756</f>
        <v>1052</v>
      </c>
      <c r="B3756" s="33">
        <f>'101_parsed'!B3756</f>
        <v>61910</v>
      </c>
      <c r="C3756" s="25" t="str">
        <f>INDEX(all_banks!O:O,MATCH(A3756,all_banks!H:H,0))</f>
        <v>АО "МТИ Банк" (1052)</v>
      </c>
      <c r="D3756" s="25" t="str">
        <f>INDEX('101_accounts'!B:B,MATCH(B3756,'101_accounts'!A:A,0))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756" s="25">
        <f>'101_parsed'!C3756</f>
        <v>0</v>
      </c>
      <c r="F3756" s="25">
        <f>'101_parsed'!D3756</f>
        <v>0</v>
      </c>
      <c r="G3756" s="25">
        <f>'101_parsed'!E3756</f>
        <v>0</v>
      </c>
      <c r="H3756" s="25">
        <f>'101_parsed'!F3756</f>
        <v>0</v>
      </c>
    </row>
    <row r="3757" spans="1:8" x14ac:dyDescent="0.2">
      <c r="A3757" s="25">
        <f>'101_parsed'!A3757</f>
        <v>1052</v>
      </c>
      <c r="B3757" s="33">
        <f>'101_parsed'!B3757</f>
        <v>61911</v>
      </c>
      <c r="C3757" s="25" t="str">
        <f>INDEX(all_banks!O:O,MATCH(A3757,all_banks!H:H,0))</f>
        <v>АО "МТИ Банк" (1052)</v>
      </c>
      <c r="D3757" s="25" t="str">
        <f>INDEX('101_accounts'!B:B,MATCH(B3757,'101_accounts'!A:A,0))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757" s="25">
        <f>'101_parsed'!C3757</f>
        <v>0</v>
      </c>
      <c r="F3757" s="25">
        <f>'101_parsed'!D3757</f>
        <v>0</v>
      </c>
      <c r="G3757" s="25">
        <f>'101_parsed'!E3757</f>
        <v>0</v>
      </c>
      <c r="H3757" s="25">
        <f>'101_parsed'!F3757</f>
        <v>0</v>
      </c>
    </row>
    <row r="3758" spans="1:8" x14ac:dyDescent="0.2">
      <c r="A3758" s="25">
        <f>'101_parsed'!A3758</f>
        <v>1052</v>
      </c>
      <c r="B3758" s="33">
        <f>'101_parsed'!B3758</f>
        <v>61912</v>
      </c>
      <c r="C3758" s="25" t="str">
        <f>INDEX(all_banks!O:O,MATCH(A3758,all_banks!H:H,0))</f>
        <v>АО "МТИ Банк" (1052)</v>
      </c>
      <c r="D3758" s="25" t="str">
        <f>INDEX('101_accounts'!B:B,MATCH(B3758,'101_accounts'!A:A,0))</f>
        <v>61912   П  Резервы на возможные потери</v>
      </c>
      <c r="E3758" s="25">
        <f>'101_parsed'!C3758</f>
        <v>0</v>
      </c>
      <c r="F3758" s="25">
        <f>'101_parsed'!D3758</f>
        <v>0</v>
      </c>
      <c r="G3758" s="25">
        <f>'101_parsed'!E3758</f>
        <v>0</v>
      </c>
      <c r="H3758" s="25">
        <f>'101_parsed'!F3758</f>
        <v>0</v>
      </c>
    </row>
    <row r="3759" spans="1:8" x14ac:dyDescent="0.2">
      <c r="A3759" s="25">
        <f>'101_parsed'!A3759</f>
        <v>1052</v>
      </c>
      <c r="B3759" s="33">
        <f>'101_parsed'!B3759</f>
        <v>62001</v>
      </c>
      <c r="C3759" s="25" t="str">
        <f>INDEX(all_banks!O:O,MATCH(A3759,all_banks!H:H,0))</f>
        <v>АО "МТИ Банк" (1052)</v>
      </c>
      <c r="D3759" s="25" t="str">
        <f>INDEX('101_accounts'!B:B,MATCH(B3759,'101_accounts'!A:A,0))</f>
        <v>62001   A  Долгосрочные активы, предназначенные для продажи</v>
      </c>
      <c r="E3759" s="25">
        <f>'101_parsed'!C3759</f>
        <v>0</v>
      </c>
      <c r="F3759" s="25">
        <f>'101_parsed'!D3759</f>
        <v>0</v>
      </c>
      <c r="G3759" s="25">
        <f>'101_parsed'!E3759</f>
        <v>0</v>
      </c>
      <c r="H3759" s="25">
        <f>'101_parsed'!F3759</f>
        <v>0</v>
      </c>
    </row>
    <row r="3760" spans="1:8" x14ac:dyDescent="0.2">
      <c r="A3760" s="25">
        <f>'101_parsed'!A3760</f>
        <v>1052</v>
      </c>
      <c r="B3760" s="33">
        <f>'101_parsed'!B3760</f>
        <v>62002</v>
      </c>
      <c r="C3760" s="25" t="str">
        <f>INDEX(all_banks!O:O,MATCH(A3760,all_banks!H:H,0))</f>
        <v>АО "МТИ Банк" (1052)</v>
      </c>
      <c r="D3760" s="25" t="str">
        <f>INDEX('101_accounts'!B:B,MATCH(B3760,'101_accounts'!A:A,0))</f>
        <v>62002   П  Резервы на возможные потери</v>
      </c>
      <c r="E3760" s="25">
        <f>'101_parsed'!C3760</f>
        <v>0</v>
      </c>
      <c r="F3760" s="25">
        <f>'101_parsed'!D3760</f>
        <v>0</v>
      </c>
      <c r="G3760" s="25">
        <f>'101_parsed'!E3760</f>
        <v>0</v>
      </c>
      <c r="H3760" s="25">
        <f>'101_parsed'!F3760</f>
        <v>0</v>
      </c>
    </row>
    <row r="3761" spans="1:8" x14ac:dyDescent="0.2">
      <c r="A3761" s="25">
        <f>'101_parsed'!A3761</f>
        <v>1052</v>
      </c>
      <c r="B3761" s="33">
        <f>'101_parsed'!B3761</f>
        <v>62101</v>
      </c>
      <c r="C3761" s="25" t="str">
        <f>INDEX(all_banks!O:O,MATCH(A3761,all_banks!H:H,0))</f>
        <v>АО "МТИ Банк" (1052)</v>
      </c>
      <c r="D3761" s="25" t="str">
        <f>INDEX('101_accounts'!B:B,MATCH(B3761,'101_accounts'!A:A,0))</f>
        <v>62101   A  Средства труда, полученные по договорам отступного, залога, назначение которых не определено</v>
      </c>
      <c r="E3761" s="25">
        <f>'101_parsed'!C3761</f>
        <v>0</v>
      </c>
      <c r="F3761" s="25">
        <f>'101_parsed'!D3761</f>
        <v>0</v>
      </c>
      <c r="G3761" s="25">
        <f>'101_parsed'!E3761</f>
        <v>0</v>
      </c>
      <c r="H3761" s="25">
        <f>'101_parsed'!F3761</f>
        <v>0</v>
      </c>
    </row>
    <row r="3762" spans="1:8" x14ac:dyDescent="0.2">
      <c r="A3762" s="25">
        <f>'101_parsed'!A3762</f>
        <v>1052</v>
      </c>
      <c r="B3762" s="33">
        <f>'101_parsed'!B3762</f>
        <v>62102</v>
      </c>
      <c r="C3762" s="25" t="str">
        <f>INDEX(all_banks!O:O,MATCH(A3762,all_banks!H:H,0))</f>
        <v>АО "МТИ Банк" (1052)</v>
      </c>
      <c r="D3762" s="25" t="str">
        <f>INDEX('101_accounts'!B:B,MATCH(B3762,'101_accounts'!A:A,0))</f>
        <v>62102   A  Предметы труда, полученные по договорам отступного, залога, назначение которых не определено</v>
      </c>
      <c r="E3762" s="25">
        <f>'101_parsed'!C3762</f>
        <v>0</v>
      </c>
      <c r="F3762" s="25">
        <f>'101_parsed'!D3762</f>
        <v>0</v>
      </c>
      <c r="G3762" s="25">
        <f>'101_parsed'!E3762</f>
        <v>0</v>
      </c>
      <c r="H3762" s="25">
        <f>'101_parsed'!F3762</f>
        <v>0</v>
      </c>
    </row>
    <row r="3763" spans="1:8" x14ac:dyDescent="0.2">
      <c r="A3763" s="25">
        <f>'101_parsed'!A3763</f>
        <v>1052</v>
      </c>
      <c r="B3763" s="33">
        <f>'101_parsed'!B3763</f>
        <v>62103</v>
      </c>
      <c r="C3763" s="25" t="str">
        <f>INDEX(all_banks!O:O,MATCH(A3763,all_banks!H:H,0))</f>
        <v>АО "МТИ Банк" (1052)</v>
      </c>
      <c r="D3763" s="25" t="str">
        <f>INDEX('101_accounts'!B:B,MATCH(B3763,'101_accounts'!A:A,0))</f>
        <v>62103   П  Резервы на возможные потери</v>
      </c>
      <c r="E3763" s="25">
        <f>'101_parsed'!C3763</f>
        <v>0</v>
      </c>
      <c r="F3763" s="25">
        <f>'101_parsed'!D3763</f>
        <v>0</v>
      </c>
      <c r="G3763" s="25">
        <f>'101_parsed'!E3763</f>
        <v>0</v>
      </c>
      <c r="H3763" s="25">
        <f>'101_parsed'!F3763</f>
        <v>0</v>
      </c>
    </row>
    <row r="3764" spans="1:8" x14ac:dyDescent="0.2">
      <c r="A3764" s="25">
        <f>'101_parsed'!A3764</f>
        <v>2268</v>
      </c>
      <c r="B3764" s="33">
        <f>'101_parsed'!B3764</f>
        <v>60401</v>
      </c>
      <c r="C3764" s="25" t="str">
        <f>INDEX(all_banks!O:O,MATCH(A3764,all_banks!H:H,0))</f>
        <v>ПАО "МТС-Банк" (2268)</v>
      </c>
      <c r="D3764" s="25" t="str">
        <f>INDEX('101_accounts'!B:B,MATCH(B3764,'101_accounts'!A:A,0))</f>
        <v>60401   A  Основные средства (кроме земли) (c 13.02.2018)_x000D_Категория 1- Здания и сооружения (до 31.12.2002)</v>
      </c>
      <c r="E3764" s="25">
        <f>'101_parsed'!C3764</f>
        <v>4030554</v>
      </c>
      <c r="F3764" s="25">
        <f>'101_parsed'!D3764</f>
        <v>0</v>
      </c>
      <c r="G3764" s="25">
        <f>'101_parsed'!E3764</f>
        <v>4070648</v>
      </c>
      <c r="H3764" s="25">
        <f>'101_parsed'!F3764</f>
        <v>0</v>
      </c>
    </row>
    <row r="3765" spans="1:8" x14ac:dyDescent="0.2">
      <c r="A3765" s="25">
        <f>'101_parsed'!A3765</f>
        <v>2268</v>
      </c>
      <c r="B3765" s="33">
        <f>'101_parsed'!B3765</f>
        <v>60404</v>
      </c>
      <c r="C3765" s="25" t="str">
        <f>INDEX(all_banks!O:O,MATCH(A3765,all_banks!H:H,0))</f>
        <v>ПАО "МТС-Банк" (2268)</v>
      </c>
      <c r="D3765" s="25" t="str">
        <f>INDEX('101_accounts'!B:B,MATCH(B3765,'101_accounts'!A:A,0))</f>
        <v>60404   A  Земля (c 13.02.2018)</v>
      </c>
      <c r="E3765" s="25">
        <f>'101_parsed'!C3765</f>
        <v>0</v>
      </c>
      <c r="F3765" s="25">
        <f>'101_parsed'!D3765</f>
        <v>0</v>
      </c>
      <c r="G3765" s="25">
        <f>'101_parsed'!E3765</f>
        <v>0</v>
      </c>
      <c r="H3765" s="25">
        <f>'101_parsed'!F3765</f>
        <v>0</v>
      </c>
    </row>
    <row r="3766" spans="1:8" x14ac:dyDescent="0.2">
      <c r="A3766" s="25">
        <f>'101_parsed'!A3766</f>
        <v>2268</v>
      </c>
      <c r="B3766" s="33">
        <f>'101_parsed'!B3766</f>
        <v>60405</v>
      </c>
      <c r="C3766" s="25" t="str">
        <f>INDEX(all_banks!O:O,MATCH(A3766,all_banks!H:H,0))</f>
        <v>ПАО "МТС-Банк" (2268)</v>
      </c>
      <c r="D3766" s="25" t="str">
        <f>INDEX('101_accounts'!B:B,MATCH(B3766,'101_accounts'!A:A,0))</f>
        <v>60405   П
A (до 31.01.2003)  Резервы на возможные потери (c 13.02.2018)
Долгосрочно арендуемые основные средства (до 31.01.2003)</v>
      </c>
      <c r="E3766" s="25">
        <f>'101_parsed'!C3766</f>
        <v>0</v>
      </c>
      <c r="F3766" s="25">
        <f>'101_parsed'!D3766</f>
        <v>0</v>
      </c>
      <c r="G3766" s="25">
        <f>'101_parsed'!E3766</f>
        <v>0</v>
      </c>
      <c r="H3766" s="25">
        <f>'101_parsed'!F3766</f>
        <v>0</v>
      </c>
    </row>
    <row r="3767" spans="1:8" x14ac:dyDescent="0.2">
      <c r="A3767" s="25">
        <f>'101_parsed'!A3767</f>
        <v>2268</v>
      </c>
      <c r="B3767" s="33">
        <f>'101_parsed'!B3767</f>
        <v>60414</v>
      </c>
      <c r="C3767" s="25" t="str">
        <f>INDEX(all_banks!O:O,MATCH(A3767,all_banks!H:H,0))</f>
        <v>ПАО "МТС-Банк" (2268)</v>
      </c>
      <c r="D3767" s="25" t="str">
        <f>INDEX('101_accounts'!B:B,MATCH(B3767,'101_accounts'!A:A,0))</f>
        <v>60414   П  Амортизация основных средств (кроме земли) (c 13.02.2018)</v>
      </c>
      <c r="E3767" s="25">
        <f>'101_parsed'!C3767</f>
        <v>0</v>
      </c>
      <c r="F3767" s="25">
        <f>'101_parsed'!D3767</f>
        <v>736616</v>
      </c>
      <c r="G3767" s="25">
        <f>'101_parsed'!E3767</f>
        <v>0</v>
      </c>
      <c r="H3767" s="25">
        <f>'101_parsed'!F3767</f>
        <v>831626</v>
      </c>
    </row>
    <row r="3768" spans="1:8" x14ac:dyDescent="0.2">
      <c r="A3768" s="25">
        <f>'101_parsed'!A3768</f>
        <v>2268</v>
      </c>
      <c r="B3768" s="33">
        <f>'101_parsed'!B3768</f>
        <v>60415</v>
      </c>
      <c r="C3768" s="25" t="str">
        <f>INDEX(all_banks!O:O,MATCH(A3768,all_banks!H:H,0))</f>
        <v>ПАО "МТС-Банк" (2268)</v>
      </c>
      <c r="D3768" s="25" t="str">
        <f>INDEX('101_accounts'!B:B,MATCH(B3768,'101_accounts'!A:A,0))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768" s="25">
        <f>'101_parsed'!C3768</f>
        <v>12056</v>
      </c>
      <c r="F3768" s="25">
        <f>'101_parsed'!D3768</f>
        <v>0</v>
      </c>
      <c r="G3768" s="25">
        <f>'101_parsed'!E3768</f>
        <v>53947</v>
      </c>
      <c r="H3768" s="25">
        <f>'101_parsed'!F3768</f>
        <v>0</v>
      </c>
    </row>
    <row r="3769" spans="1:8" x14ac:dyDescent="0.2">
      <c r="A3769" s="25">
        <f>'101_parsed'!A3769</f>
        <v>2268</v>
      </c>
      <c r="B3769" s="33">
        <f>'101_parsed'!B3769</f>
        <v>61901</v>
      </c>
      <c r="C3769" s="25" t="str">
        <f>INDEX(all_banks!O:O,MATCH(A3769,all_banks!H:H,0))</f>
        <v>ПАО "МТС-Банк" (2268)</v>
      </c>
      <c r="D3769" s="25" t="str">
        <f>INDEX('101_accounts'!B:B,MATCH(B3769,'101_accounts'!A:A,0))</f>
        <v>61901   A  Земля, временно неиспользуемая в основной деятельности</v>
      </c>
      <c r="E3769" s="25">
        <f>'101_parsed'!C3769</f>
        <v>0</v>
      </c>
      <c r="F3769" s="25">
        <f>'101_parsed'!D3769</f>
        <v>0</v>
      </c>
      <c r="G3769" s="25">
        <f>'101_parsed'!E3769</f>
        <v>0</v>
      </c>
      <c r="H3769" s="25">
        <f>'101_parsed'!F3769</f>
        <v>0</v>
      </c>
    </row>
    <row r="3770" spans="1:8" x14ac:dyDescent="0.2">
      <c r="A3770" s="25">
        <f>'101_parsed'!A3770</f>
        <v>2268</v>
      </c>
      <c r="B3770" s="33">
        <f>'101_parsed'!B3770</f>
        <v>61902</v>
      </c>
      <c r="C3770" s="25" t="str">
        <f>INDEX(all_banks!O:O,MATCH(A3770,all_banks!H:H,0))</f>
        <v>ПАО "МТС-Банк" (2268)</v>
      </c>
      <c r="D3770" s="25" t="str">
        <f>INDEX('101_accounts'!B:B,MATCH(B3770,'101_accounts'!A:A,0))</f>
        <v>61902   A  Земля, временно неиспользуемая в основной деятельности, переданная в аренду</v>
      </c>
      <c r="E3770" s="25">
        <f>'101_parsed'!C3770</f>
        <v>0</v>
      </c>
      <c r="F3770" s="25">
        <f>'101_parsed'!D3770</f>
        <v>0</v>
      </c>
      <c r="G3770" s="25">
        <f>'101_parsed'!E3770</f>
        <v>0</v>
      </c>
      <c r="H3770" s="25">
        <f>'101_parsed'!F3770</f>
        <v>0</v>
      </c>
    </row>
    <row r="3771" spans="1:8" x14ac:dyDescent="0.2">
      <c r="A3771" s="25">
        <f>'101_parsed'!A3771</f>
        <v>2268</v>
      </c>
      <c r="B3771" s="33">
        <f>'101_parsed'!B3771</f>
        <v>61903</v>
      </c>
      <c r="C3771" s="25" t="str">
        <f>INDEX(all_banks!O:O,MATCH(A3771,all_banks!H:H,0))</f>
        <v>ПАО "МТС-Банк" (2268)</v>
      </c>
      <c r="D3771" s="25" t="str">
        <f>INDEX('101_accounts'!B:B,MATCH(B3771,'101_accounts'!A:A,0))</f>
        <v>61903   A  Недвижимость (кроме земли), временно неиспользуемая в основной деятельности</v>
      </c>
      <c r="E3771" s="25">
        <f>'101_parsed'!C3771</f>
        <v>0</v>
      </c>
      <c r="F3771" s="25">
        <f>'101_parsed'!D3771</f>
        <v>0</v>
      </c>
      <c r="G3771" s="25">
        <f>'101_parsed'!E3771</f>
        <v>0</v>
      </c>
      <c r="H3771" s="25">
        <f>'101_parsed'!F3771</f>
        <v>0</v>
      </c>
    </row>
    <row r="3772" spans="1:8" x14ac:dyDescent="0.2">
      <c r="A3772" s="25">
        <f>'101_parsed'!A3772</f>
        <v>2268</v>
      </c>
      <c r="B3772" s="33">
        <f>'101_parsed'!B3772</f>
        <v>61904</v>
      </c>
      <c r="C3772" s="25" t="str">
        <f>INDEX(all_banks!O:O,MATCH(A3772,all_banks!H:H,0))</f>
        <v>ПАО "МТС-Банк" (2268)</v>
      </c>
      <c r="D3772" s="25" t="str">
        <f>INDEX('101_accounts'!B:B,MATCH(B3772,'101_accounts'!A:A,0))</f>
        <v>61904   A  Недвижимость (кроме земли), временно неиспользуемая в основной деятельности, переданная в аренду</v>
      </c>
      <c r="E3772" s="25">
        <f>'101_parsed'!C3772</f>
        <v>0</v>
      </c>
      <c r="F3772" s="25">
        <f>'101_parsed'!D3772</f>
        <v>0</v>
      </c>
      <c r="G3772" s="25">
        <f>'101_parsed'!E3772</f>
        <v>0</v>
      </c>
      <c r="H3772" s="25">
        <f>'101_parsed'!F3772</f>
        <v>0</v>
      </c>
    </row>
    <row r="3773" spans="1:8" x14ac:dyDescent="0.2">
      <c r="A3773" s="25">
        <f>'101_parsed'!A3773</f>
        <v>2268</v>
      </c>
      <c r="B3773" s="33">
        <f>'101_parsed'!B3773</f>
        <v>61905</v>
      </c>
      <c r="C3773" s="25" t="str">
        <f>INDEX(all_banks!O:O,MATCH(A3773,all_banks!H:H,0))</f>
        <v>ПАО "МТС-Банк" (2268)</v>
      </c>
      <c r="D3773" s="25" t="str">
        <f>INDEX('101_accounts'!B:B,MATCH(B3773,'101_accounts'!A:A,0))</f>
        <v>61905   A  Земля, временно неиспользуемая в основной деятельности, учитываемая по справедливой стоимости</v>
      </c>
      <c r="E3773" s="25">
        <f>'101_parsed'!C3773</f>
        <v>0</v>
      </c>
      <c r="F3773" s="25">
        <f>'101_parsed'!D3773</f>
        <v>0</v>
      </c>
      <c r="G3773" s="25">
        <f>'101_parsed'!E3773</f>
        <v>0</v>
      </c>
      <c r="H3773" s="25">
        <f>'101_parsed'!F3773</f>
        <v>0</v>
      </c>
    </row>
    <row r="3774" spans="1:8" x14ac:dyDescent="0.2">
      <c r="A3774" s="25">
        <f>'101_parsed'!A3774</f>
        <v>2268</v>
      </c>
      <c r="B3774" s="33">
        <f>'101_parsed'!B3774</f>
        <v>61906</v>
      </c>
      <c r="C3774" s="25" t="str">
        <f>INDEX(all_banks!O:O,MATCH(A3774,all_banks!H:H,0))</f>
        <v>ПАО "МТС-Банк" (2268)</v>
      </c>
      <c r="D3774" s="25" t="str">
        <f>INDEX('101_accounts'!B:B,MATCH(B3774,'101_accounts'!A:A,0))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774" s="25">
        <f>'101_parsed'!C3774</f>
        <v>0</v>
      </c>
      <c r="F3774" s="25">
        <f>'101_parsed'!D3774</f>
        <v>0</v>
      </c>
      <c r="G3774" s="25">
        <f>'101_parsed'!E3774</f>
        <v>0</v>
      </c>
      <c r="H3774" s="25">
        <f>'101_parsed'!F3774</f>
        <v>0</v>
      </c>
    </row>
    <row r="3775" spans="1:8" x14ac:dyDescent="0.2">
      <c r="A3775" s="25">
        <f>'101_parsed'!A3775</f>
        <v>2268</v>
      </c>
      <c r="B3775" s="33">
        <f>'101_parsed'!B3775</f>
        <v>61907</v>
      </c>
      <c r="C3775" s="25" t="str">
        <f>INDEX(all_banks!O:O,MATCH(A3775,all_banks!H:H,0))</f>
        <v>ПАО "МТС-Банк" (2268)</v>
      </c>
      <c r="D3775" s="25" t="str">
        <f>INDEX('101_accounts'!B:B,MATCH(B3775,'101_accounts'!A:A,0))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775" s="25">
        <f>'101_parsed'!C3775</f>
        <v>0</v>
      </c>
      <c r="F3775" s="25">
        <f>'101_parsed'!D3775</f>
        <v>0</v>
      </c>
      <c r="G3775" s="25">
        <f>'101_parsed'!E3775</f>
        <v>0</v>
      </c>
      <c r="H3775" s="25">
        <f>'101_parsed'!F3775</f>
        <v>0</v>
      </c>
    </row>
    <row r="3776" spans="1:8" x14ac:dyDescent="0.2">
      <c r="A3776" s="25">
        <f>'101_parsed'!A3776</f>
        <v>2268</v>
      </c>
      <c r="B3776" s="33">
        <f>'101_parsed'!B3776</f>
        <v>61908</v>
      </c>
      <c r="C3776" s="25" t="str">
        <f>INDEX(all_banks!O:O,MATCH(A3776,all_banks!H:H,0))</f>
        <v>ПАО "МТС-Банк" (2268)</v>
      </c>
      <c r="D3776" s="25" t="str">
        <f>INDEX('101_accounts'!B:B,MATCH(B3776,'101_accounts'!A:A,0))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776" s="25">
        <f>'101_parsed'!C3776</f>
        <v>0</v>
      </c>
      <c r="F3776" s="25">
        <f>'101_parsed'!D3776</f>
        <v>0</v>
      </c>
      <c r="G3776" s="25">
        <f>'101_parsed'!E3776</f>
        <v>0</v>
      </c>
      <c r="H3776" s="25">
        <f>'101_parsed'!F3776</f>
        <v>0</v>
      </c>
    </row>
    <row r="3777" spans="1:8" x14ac:dyDescent="0.2">
      <c r="A3777" s="25">
        <f>'101_parsed'!A3777</f>
        <v>2268</v>
      </c>
      <c r="B3777" s="33">
        <f>'101_parsed'!B3777</f>
        <v>61909</v>
      </c>
      <c r="C3777" s="25" t="str">
        <f>INDEX(all_banks!O:O,MATCH(A3777,all_banks!H:H,0))</f>
        <v>ПАО "МТС-Банк" (2268)</v>
      </c>
      <c r="D3777" s="25" t="str">
        <f>INDEX('101_accounts'!B:B,MATCH(B3777,'101_accounts'!A:A,0))</f>
        <v>61909   П  Амортизация недвижимости (кроме земли), временно неиспользуемой в основной деятельности</v>
      </c>
      <c r="E3777" s="25">
        <f>'101_parsed'!C3777</f>
        <v>0</v>
      </c>
      <c r="F3777" s="25">
        <f>'101_parsed'!D3777</f>
        <v>0</v>
      </c>
      <c r="G3777" s="25">
        <f>'101_parsed'!E3777</f>
        <v>0</v>
      </c>
      <c r="H3777" s="25">
        <f>'101_parsed'!F3777</f>
        <v>0</v>
      </c>
    </row>
    <row r="3778" spans="1:8" x14ac:dyDescent="0.2">
      <c r="A3778" s="25">
        <f>'101_parsed'!A3778</f>
        <v>2268</v>
      </c>
      <c r="B3778" s="33">
        <f>'101_parsed'!B3778</f>
        <v>61910</v>
      </c>
      <c r="C3778" s="25" t="str">
        <f>INDEX(all_banks!O:O,MATCH(A3778,all_banks!H:H,0))</f>
        <v>ПАО "МТС-Банк" (2268)</v>
      </c>
      <c r="D3778" s="25" t="str">
        <f>INDEX('101_accounts'!B:B,MATCH(B3778,'101_accounts'!A:A,0))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778" s="25">
        <f>'101_parsed'!C3778</f>
        <v>0</v>
      </c>
      <c r="F3778" s="25">
        <f>'101_parsed'!D3778</f>
        <v>0</v>
      </c>
      <c r="G3778" s="25">
        <f>'101_parsed'!E3778</f>
        <v>0</v>
      </c>
      <c r="H3778" s="25">
        <f>'101_parsed'!F3778</f>
        <v>0</v>
      </c>
    </row>
    <row r="3779" spans="1:8" x14ac:dyDescent="0.2">
      <c r="A3779" s="25">
        <f>'101_parsed'!A3779</f>
        <v>2268</v>
      </c>
      <c r="B3779" s="33">
        <f>'101_parsed'!B3779</f>
        <v>61911</v>
      </c>
      <c r="C3779" s="25" t="str">
        <f>INDEX(all_banks!O:O,MATCH(A3779,all_banks!H:H,0))</f>
        <v>ПАО "МТС-Банк" (2268)</v>
      </c>
      <c r="D3779" s="25" t="str">
        <f>INDEX('101_accounts'!B:B,MATCH(B3779,'101_accounts'!A:A,0))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779" s="25">
        <f>'101_parsed'!C3779</f>
        <v>0</v>
      </c>
      <c r="F3779" s="25">
        <f>'101_parsed'!D3779</f>
        <v>0</v>
      </c>
      <c r="G3779" s="25">
        <f>'101_parsed'!E3779</f>
        <v>300581</v>
      </c>
      <c r="H3779" s="25">
        <f>'101_parsed'!F3779</f>
        <v>0</v>
      </c>
    </row>
    <row r="3780" spans="1:8" x14ac:dyDescent="0.2">
      <c r="A3780" s="25">
        <f>'101_parsed'!A3780</f>
        <v>2268</v>
      </c>
      <c r="B3780" s="33">
        <f>'101_parsed'!B3780</f>
        <v>61912</v>
      </c>
      <c r="C3780" s="25" t="str">
        <f>INDEX(all_banks!O:O,MATCH(A3780,all_banks!H:H,0))</f>
        <v>ПАО "МТС-Банк" (2268)</v>
      </c>
      <c r="D3780" s="25" t="str">
        <f>INDEX('101_accounts'!B:B,MATCH(B3780,'101_accounts'!A:A,0))</f>
        <v>61912   П  Резервы на возможные потери</v>
      </c>
      <c r="E3780" s="25">
        <f>'101_parsed'!C3780</f>
        <v>0</v>
      </c>
      <c r="F3780" s="25">
        <f>'101_parsed'!D3780</f>
        <v>0</v>
      </c>
      <c r="G3780" s="25">
        <f>'101_parsed'!E3780</f>
        <v>0</v>
      </c>
      <c r="H3780" s="25">
        <f>'101_parsed'!F3780</f>
        <v>0</v>
      </c>
    </row>
    <row r="3781" spans="1:8" x14ac:dyDescent="0.2">
      <c r="A3781" s="25">
        <f>'101_parsed'!A3781</f>
        <v>2268</v>
      </c>
      <c r="B3781" s="33">
        <f>'101_parsed'!B3781</f>
        <v>62001</v>
      </c>
      <c r="C3781" s="25" t="str">
        <f>INDEX(all_banks!O:O,MATCH(A3781,all_banks!H:H,0))</f>
        <v>ПАО "МТС-Банк" (2268)</v>
      </c>
      <c r="D3781" s="25" t="str">
        <f>INDEX('101_accounts'!B:B,MATCH(B3781,'101_accounts'!A:A,0))</f>
        <v>62001   A  Долгосрочные активы, предназначенные для продажи</v>
      </c>
      <c r="E3781" s="25">
        <f>'101_parsed'!C3781</f>
        <v>1664482</v>
      </c>
      <c r="F3781" s="25">
        <f>'101_parsed'!D3781</f>
        <v>0</v>
      </c>
      <c r="G3781" s="25">
        <f>'101_parsed'!E3781</f>
        <v>1582556</v>
      </c>
      <c r="H3781" s="25">
        <f>'101_parsed'!F3781</f>
        <v>0</v>
      </c>
    </row>
    <row r="3782" spans="1:8" x14ac:dyDescent="0.2">
      <c r="A3782" s="25">
        <f>'101_parsed'!A3782</f>
        <v>2268</v>
      </c>
      <c r="B3782" s="33">
        <f>'101_parsed'!B3782</f>
        <v>62002</v>
      </c>
      <c r="C3782" s="25" t="str">
        <f>INDEX(all_banks!O:O,MATCH(A3782,all_banks!H:H,0))</f>
        <v>ПАО "МТС-Банк" (2268)</v>
      </c>
      <c r="D3782" s="25" t="str">
        <f>INDEX('101_accounts'!B:B,MATCH(B3782,'101_accounts'!A:A,0))</f>
        <v>62002   П  Резервы на возможные потери</v>
      </c>
      <c r="E3782" s="25">
        <f>'101_parsed'!C3782</f>
        <v>0</v>
      </c>
      <c r="F3782" s="25">
        <f>'101_parsed'!D3782</f>
        <v>0</v>
      </c>
      <c r="G3782" s="25">
        <f>'101_parsed'!E3782</f>
        <v>0</v>
      </c>
      <c r="H3782" s="25">
        <f>'101_parsed'!F3782</f>
        <v>0</v>
      </c>
    </row>
    <row r="3783" spans="1:8" x14ac:dyDescent="0.2">
      <c r="A3783" s="25">
        <f>'101_parsed'!A3783</f>
        <v>2268</v>
      </c>
      <c r="B3783" s="33">
        <f>'101_parsed'!B3783</f>
        <v>62101</v>
      </c>
      <c r="C3783" s="25" t="str">
        <f>INDEX(all_banks!O:O,MATCH(A3783,all_banks!H:H,0))</f>
        <v>ПАО "МТС-Банк" (2268)</v>
      </c>
      <c r="D3783" s="25" t="str">
        <f>INDEX('101_accounts'!B:B,MATCH(B3783,'101_accounts'!A:A,0))</f>
        <v>62101   A  Средства труда, полученные по договорам отступного, залога, назначение которых не определено</v>
      </c>
      <c r="E3783" s="25">
        <f>'101_parsed'!C3783</f>
        <v>828</v>
      </c>
      <c r="F3783" s="25">
        <f>'101_parsed'!D3783</f>
        <v>0</v>
      </c>
      <c r="G3783" s="25">
        <f>'101_parsed'!E3783</f>
        <v>798</v>
      </c>
      <c r="H3783" s="25">
        <f>'101_parsed'!F3783</f>
        <v>0</v>
      </c>
    </row>
    <row r="3784" spans="1:8" x14ac:dyDescent="0.2">
      <c r="A3784" s="25">
        <f>'101_parsed'!A3784</f>
        <v>2268</v>
      </c>
      <c r="B3784" s="33">
        <f>'101_parsed'!B3784</f>
        <v>62102</v>
      </c>
      <c r="C3784" s="25" t="str">
        <f>INDEX(all_banks!O:O,MATCH(A3784,all_banks!H:H,0))</f>
        <v>ПАО "МТС-Банк" (2268)</v>
      </c>
      <c r="D3784" s="25" t="str">
        <f>INDEX('101_accounts'!B:B,MATCH(B3784,'101_accounts'!A:A,0))</f>
        <v>62102   A  Предметы труда, полученные по договорам отступного, залога, назначение которых не определено</v>
      </c>
      <c r="E3784" s="25">
        <f>'101_parsed'!C3784</f>
        <v>28</v>
      </c>
      <c r="F3784" s="25">
        <f>'101_parsed'!D3784</f>
        <v>0</v>
      </c>
      <c r="G3784" s="25">
        <f>'101_parsed'!E3784</f>
        <v>28</v>
      </c>
      <c r="H3784" s="25">
        <f>'101_parsed'!F3784</f>
        <v>0</v>
      </c>
    </row>
    <row r="3785" spans="1:8" x14ac:dyDescent="0.2">
      <c r="A3785" s="25">
        <f>'101_parsed'!A3785</f>
        <v>2268</v>
      </c>
      <c r="B3785" s="33">
        <f>'101_parsed'!B3785</f>
        <v>62103</v>
      </c>
      <c r="C3785" s="25" t="str">
        <f>INDEX(all_banks!O:O,MATCH(A3785,all_banks!H:H,0))</f>
        <v>ПАО "МТС-Банк" (2268)</v>
      </c>
      <c r="D3785" s="25" t="str">
        <f>INDEX('101_accounts'!B:B,MATCH(B3785,'101_accounts'!A:A,0))</f>
        <v>62103   П  Резервы на возможные потери</v>
      </c>
      <c r="E3785" s="25">
        <f>'101_parsed'!C3785</f>
        <v>0</v>
      </c>
      <c r="F3785" s="25">
        <f>'101_parsed'!D3785</f>
        <v>0</v>
      </c>
      <c r="G3785" s="25">
        <f>'101_parsed'!E3785</f>
        <v>0</v>
      </c>
      <c r="H3785" s="25">
        <f>'101_parsed'!F3785</f>
        <v>0</v>
      </c>
    </row>
    <row r="3786" spans="1:8" x14ac:dyDescent="0.2">
      <c r="A3786" s="25">
        <f>'101_parsed'!A3786</f>
        <v>2103</v>
      </c>
      <c r="B3786" s="33">
        <f>'101_parsed'!B3786</f>
        <v>60401</v>
      </c>
      <c r="C3786" s="25" t="str">
        <f>INDEX(all_banks!O:O,MATCH(A3786,all_banks!H:H,0))</f>
        <v>"Муниципальный Камчатпрофитбанк" (АО) (2103)</v>
      </c>
      <c r="D3786" s="25" t="str">
        <f>INDEX('101_accounts'!B:B,MATCH(B3786,'101_accounts'!A:A,0))</f>
        <v>60401   A  Основные средства (кроме земли) (c 13.02.2018)_x000D_Категория 1- Здания и сооружения (до 31.12.2002)</v>
      </c>
      <c r="E3786" s="25">
        <f>'101_parsed'!C3786</f>
        <v>394446</v>
      </c>
      <c r="F3786" s="25">
        <f>'101_parsed'!D3786</f>
        <v>0</v>
      </c>
      <c r="G3786" s="25">
        <f>'101_parsed'!E3786</f>
        <v>378582</v>
      </c>
      <c r="H3786" s="25">
        <f>'101_parsed'!F3786</f>
        <v>0</v>
      </c>
    </row>
    <row r="3787" spans="1:8" x14ac:dyDescent="0.2">
      <c r="A3787" s="25">
        <f>'101_parsed'!A3787</f>
        <v>2103</v>
      </c>
      <c r="B3787" s="33">
        <f>'101_parsed'!B3787</f>
        <v>60404</v>
      </c>
      <c r="C3787" s="25" t="str">
        <f>INDEX(all_banks!O:O,MATCH(A3787,all_banks!H:H,0))</f>
        <v>"Муниципальный Камчатпрофитбанк" (АО) (2103)</v>
      </c>
      <c r="D3787" s="25" t="str">
        <f>INDEX('101_accounts'!B:B,MATCH(B3787,'101_accounts'!A:A,0))</f>
        <v>60404   A  Земля (c 13.02.2018)</v>
      </c>
      <c r="E3787" s="25">
        <f>'101_parsed'!C3787</f>
        <v>12822</v>
      </c>
      <c r="F3787" s="25">
        <f>'101_parsed'!D3787</f>
        <v>0</v>
      </c>
      <c r="G3787" s="25">
        <f>'101_parsed'!E3787</f>
        <v>12822</v>
      </c>
      <c r="H3787" s="25">
        <f>'101_parsed'!F3787</f>
        <v>0</v>
      </c>
    </row>
    <row r="3788" spans="1:8" x14ac:dyDescent="0.2">
      <c r="A3788" s="25">
        <f>'101_parsed'!A3788</f>
        <v>2103</v>
      </c>
      <c r="B3788" s="33">
        <f>'101_parsed'!B3788</f>
        <v>60405</v>
      </c>
      <c r="C3788" s="25" t="str">
        <f>INDEX(all_banks!O:O,MATCH(A3788,all_banks!H:H,0))</f>
        <v>"Муниципальный Камчатпрофитбанк" (АО) (2103)</v>
      </c>
      <c r="D3788" s="25" t="str">
        <f>INDEX('101_accounts'!B:B,MATCH(B3788,'101_accounts'!A:A,0))</f>
        <v>60405   П
A (до 31.01.2003)  Резервы на возможные потери (c 13.02.2018)
Долгосрочно арендуемые основные средства (до 31.01.2003)</v>
      </c>
      <c r="E3788" s="25">
        <f>'101_parsed'!C3788</f>
        <v>0</v>
      </c>
      <c r="F3788" s="25">
        <f>'101_parsed'!D3788</f>
        <v>771</v>
      </c>
      <c r="G3788" s="25">
        <f>'101_parsed'!E3788</f>
        <v>0</v>
      </c>
      <c r="H3788" s="25">
        <f>'101_parsed'!F3788</f>
        <v>783</v>
      </c>
    </row>
    <row r="3789" spans="1:8" x14ac:dyDescent="0.2">
      <c r="A3789" s="25">
        <f>'101_parsed'!A3789</f>
        <v>2103</v>
      </c>
      <c r="B3789" s="33">
        <f>'101_parsed'!B3789</f>
        <v>60414</v>
      </c>
      <c r="C3789" s="25" t="str">
        <f>INDEX(all_banks!O:O,MATCH(A3789,all_banks!H:H,0))</f>
        <v>"Муниципальный Камчатпрофитбанк" (АО) (2103)</v>
      </c>
      <c r="D3789" s="25" t="str">
        <f>INDEX('101_accounts'!B:B,MATCH(B3789,'101_accounts'!A:A,0))</f>
        <v>60414   П  Амортизация основных средств (кроме земли) (c 13.02.2018)</v>
      </c>
      <c r="E3789" s="25">
        <f>'101_parsed'!C3789</f>
        <v>0</v>
      </c>
      <c r="F3789" s="25">
        <f>'101_parsed'!D3789</f>
        <v>210632</v>
      </c>
      <c r="G3789" s="25">
        <f>'101_parsed'!E3789</f>
        <v>0</v>
      </c>
      <c r="H3789" s="25">
        <f>'101_parsed'!F3789</f>
        <v>212286</v>
      </c>
    </row>
    <row r="3790" spans="1:8" x14ac:dyDescent="0.2">
      <c r="A3790" s="25">
        <f>'101_parsed'!A3790</f>
        <v>2103</v>
      </c>
      <c r="B3790" s="33">
        <f>'101_parsed'!B3790</f>
        <v>60415</v>
      </c>
      <c r="C3790" s="25" t="str">
        <f>INDEX(all_banks!O:O,MATCH(A3790,all_banks!H:H,0))</f>
        <v>"Муниципальный Камчатпрофитбанк" (АО) (2103)</v>
      </c>
      <c r="D3790" s="25" t="str">
        <f>INDEX('101_accounts'!B:B,MATCH(B3790,'101_accounts'!A:A,0))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790" s="25">
        <f>'101_parsed'!C3790</f>
        <v>1084</v>
      </c>
      <c r="F3790" s="25">
        <f>'101_parsed'!D3790</f>
        <v>0</v>
      </c>
      <c r="G3790" s="25">
        <f>'101_parsed'!E3790</f>
        <v>1221</v>
      </c>
      <c r="H3790" s="25">
        <f>'101_parsed'!F3790</f>
        <v>0</v>
      </c>
    </row>
    <row r="3791" spans="1:8" x14ac:dyDescent="0.2">
      <c r="A3791" s="25">
        <f>'101_parsed'!A3791</f>
        <v>2103</v>
      </c>
      <c r="B3791" s="33">
        <f>'101_parsed'!B3791</f>
        <v>61901</v>
      </c>
      <c r="C3791" s="25" t="str">
        <f>INDEX(all_banks!O:O,MATCH(A3791,all_banks!H:H,0))</f>
        <v>"Муниципальный Камчатпрофитбанк" (АО) (2103)</v>
      </c>
      <c r="D3791" s="25" t="str">
        <f>INDEX('101_accounts'!B:B,MATCH(B3791,'101_accounts'!A:A,0))</f>
        <v>61901   A  Земля, временно неиспользуемая в основной деятельности</v>
      </c>
      <c r="E3791" s="25">
        <f>'101_parsed'!C3791</f>
        <v>0</v>
      </c>
      <c r="F3791" s="25">
        <f>'101_parsed'!D3791</f>
        <v>0</v>
      </c>
      <c r="G3791" s="25">
        <f>'101_parsed'!E3791</f>
        <v>0</v>
      </c>
      <c r="H3791" s="25">
        <f>'101_parsed'!F3791</f>
        <v>0</v>
      </c>
    </row>
    <row r="3792" spans="1:8" x14ac:dyDescent="0.2">
      <c r="A3792" s="25">
        <f>'101_parsed'!A3792</f>
        <v>2103</v>
      </c>
      <c r="B3792" s="33">
        <f>'101_parsed'!B3792</f>
        <v>61902</v>
      </c>
      <c r="C3792" s="25" t="str">
        <f>INDEX(all_banks!O:O,MATCH(A3792,all_banks!H:H,0))</f>
        <v>"Муниципальный Камчатпрофитбанк" (АО) (2103)</v>
      </c>
      <c r="D3792" s="25" t="str">
        <f>INDEX('101_accounts'!B:B,MATCH(B3792,'101_accounts'!A:A,0))</f>
        <v>61902   A  Земля, временно неиспользуемая в основной деятельности, переданная в аренду</v>
      </c>
      <c r="E3792" s="25">
        <f>'101_parsed'!C3792</f>
        <v>0</v>
      </c>
      <c r="F3792" s="25">
        <f>'101_parsed'!D3792</f>
        <v>0</v>
      </c>
      <c r="G3792" s="25">
        <f>'101_parsed'!E3792</f>
        <v>0</v>
      </c>
      <c r="H3792" s="25">
        <f>'101_parsed'!F3792</f>
        <v>0</v>
      </c>
    </row>
    <row r="3793" spans="1:8" x14ac:dyDescent="0.2">
      <c r="A3793" s="25">
        <f>'101_parsed'!A3793</f>
        <v>2103</v>
      </c>
      <c r="B3793" s="33">
        <f>'101_parsed'!B3793</f>
        <v>61903</v>
      </c>
      <c r="C3793" s="25" t="str">
        <f>INDEX(all_banks!O:O,MATCH(A3793,all_banks!H:H,0))</f>
        <v>"Муниципальный Камчатпрофитбанк" (АО) (2103)</v>
      </c>
      <c r="D3793" s="25" t="str">
        <f>INDEX('101_accounts'!B:B,MATCH(B3793,'101_accounts'!A:A,0))</f>
        <v>61903   A  Недвижимость (кроме земли), временно неиспользуемая в основной деятельности</v>
      </c>
      <c r="E3793" s="25">
        <f>'101_parsed'!C3793</f>
        <v>0</v>
      </c>
      <c r="F3793" s="25">
        <f>'101_parsed'!D3793</f>
        <v>0</v>
      </c>
      <c r="G3793" s="25">
        <f>'101_parsed'!E3793</f>
        <v>0</v>
      </c>
      <c r="H3793" s="25">
        <f>'101_parsed'!F3793</f>
        <v>0</v>
      </c>
    </row>
    <row r="3794" spans="1:8" x14ac:dyDescent="0.2">
      <c r="A3794" s="25">
        <f>'101_parsed'!A3794</f>
        <v>2103</v>
      </c>
      <c r="B3794" s="33">
        <f>'101_parsed'!B3794</f>
        <v>61904</v>
      </c>
      <c r="C3794" s="25" t="str">
        <f>INDEX(all_banks!O:O,MATCH(A3794,all_banks!H:H,0))</f>
        <v>"Муниципальный Камчатпрофитбанк" (АО) (2103)</v>
      </c>
      <c r="D3794" s="25" t="str">
        <f>INDEX('101_accounts'!B:B,MATCH(B3794,'101_accounts'!A:A,0))</f>
        <v>61904   A  Недвижимость (кроме земли), временно неиспользуемая в основной деятельности, переданная в аренду</v>
      </c>
      <c r="E3794" s="25">
        <f>'101_parsed'!C3794</f>
        <v>0</v>
      </c>
      <c r="F3794" s="25">
        <f>'101_parsed'!D3794</f>
        <v>0</v>
      </c>
      <c r="G3794" s="25">
        <f>'101_parsed'!E3794</f>
        <v>0</v>
      </c>
      <c r="H3794" s="25">
        <f>'101_parsed'!F3794</f>
        <v>0</v>
      </c>
    </row>
    <row r="3795" spans="1:8" x14ac:dyDescent="0.2">
      <c r="A3795" s="25">
        <f>'101_parsed'!A3795</f>
        <v>2103</v>
      </c>
      <c r="B3795" s="33">
        <f>'101_parsed'!B3795</f>
        <v>61905</v>
      </c>
      <c r="C3795" s="25" t="str">
        <f>INDEX(all_banks!O:O,MATCH(A3795,all_banks!H:H,0))</f>
        <v>"Муниципальный Камчатпрофитбанк" (АО) (2103)</v>
      </c>
      <c r="D3795" s="25" t="str">
        <f>INDEX('101_accounts'!B:B,MATCH(B3795,'101_accounts'!A:A,0))</f>
        <v>61905   A  Земля, временно неиспользуемая в основной деятельности, учитываемая по справедливой стоимости</v>
      </c>
      <c r="E3795" s="25">
        <f>'101_parsed'!C3795</f>
        <v>177711</v>
      </c>
      <c r="F3795" s="25">
        <f>'101_parsed'!D3795</f>
        <v>0</v>
      </c>
      <c r="G3795" s="25">
        <f>'101_parsed'!E3795</f>
        <v>125186</v>
      </c>
      <c r="H3795" s="25">
        <f>'101_parsed'!F3795</f>
        <v>0</v>
      </c>
    </row>
    <row r="3796" spans="1:8" x14ac:dyDescent="0.2">
      <c r="A3796" s="25">
        <f>'101_parsed'!A3796</f>
        <v>2103</v>
      </c>
      <c r="B3796" s="33">
        <f>'101_parsed'!B3796</f>
        <v>61906</v>
      </c>
      <c r="C3796" s="25" t="str">
        <f>INDEX(all_banks!O:O,MATCH(A3796,all_banks!H:H,0))</f>
        <v>"Муниципальный Камчатпрофитбанк" (АО) (2103)</v>
      </c>
      <c r="D3796" s="25" t="str">
        <f>INDEX('101_accounts'!B:B,MATCH(B3796,'101_accounts'!A:A,0))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796" s="25">
        <f>'101_parsed'!C3796</f>
        <v>10613</v>
      </c>
      <c r="F3796" s="25">
        <f>'101_parsed'!D3796</f>
        <v>0</v>
      </c>
      <c r="G3796" s="25">
        <f>'101_parsed'!E3796</f>
        <v>7853</v>
      </c>
      <c r="H3796" s="25">
        <f>'101_parsed'!F3796</f>
        <v>0</v>
      </c>
    </row>
    <row r="3797" spans="1:8" x14ac:dyDescent="0.2">
      <c r="A3797" s="25">
        <f>'101_parsed'!A3797</f>
        <v>2103</v>
      </c>
      <c r="B3797" s="33">
        <f>'101_parsed'!B3797</f>
        <v>61907</v>
      </c>
      <c r="C3797" s="25" t="str">
        <f>INDEX(all_banks!O:O,MATCH(A3797,all_banks!H:H,0))</f>
        <v>"Муниципальный Камчатпрофитбанк" (АО) (2103)</v>
      </c>
      <c r="D3797" s="25" t="str">
        <f>INDEX('101_accounts'!B:B,MATCH(B3797,'101_accounts'!A:A,0))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797" s="25">
        <f>'101_parsed'!C3797</f>
        <v>48201</v>
      </c>
      <c r="F3797" s="25">
        <f>'101_parsed'!D3797</f>
        <v>0</v>
      </c>
      <c r="G3797" s="25">
        <f>'101_parsed'!E3797</f>
        <v>13193</v>
      </c>
      <c r="H3797" s="25">
        <f>'101_parsed'!F3797</f>
        <v>0</v>
      </c>
    </row>
    <row r="3798" spans="1:8" x14ac:dyDescent="0.2">
      <c r="A3798" s="25">
        <f>'101_parsed'!A3798</f>
        <v>2103</v>
      </c>
      <c r="B3798" s="33">
        <f>'101_parsed'!B3798</f>
        <v>61908</v>
      </c>
      <c r="C3798" s="25" t="str">
        <f>INDEX(all_banks!O:O,MATCH(A3798,all_banks!H:H,0))</f>
        <v>"Муниципальный Камчатпрофитбанк" (АО) (2103)</v>
      </c>
      <c r="D3798" s="25" t="str">
        <f>INDEX('101_accounts'!B:B,MATCH(B3798,'101_accounts'!A:A,0))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798" s="25">
        <f>'101_parsed'!C3798</f>
        <v>161555</v>
      </c>
      <c r="F3798" s="25">
        <f>'101_parsed'!D3798</f>
        <v>0</v>
      </c>
      <c r="G3798" s="25">
        <f>'101_parsed'!E3798</f>
        <v>185172</v>
      </c>
      <c r="H3798" s="25">
        <f>'101_parsed'!F3798</f>
        <v>0</v>
      </c>
    </row>
    <row r="3799" spans="1:8" x14ac:dyDescent="0.2">
      <c r="A3799" s="25">
        <f>'101_parsed'!A3799</f>
        <v>2103</v>
      </c>
      <c r="B3799" s="33">
        <f>'101_parsed'!B3799</f>
        <v>61909</v>
      </c>
      <c r="C3799" s="25" t="str">
        <f>INDEX(all_banks!O:O,MATCH(A3799,all_banks!H:H,0))</f>
        <v>"Муниципальный Камчатпрофитбанк" (АО) (2103)</v>
      </c>
      <c r="D3799" s="25" t="str">
        <f>INDEX('101_accounts'!B:B,MATCH(B3799,'101_accounts'!A:A,0))</f>
        <v>61909   П  Амортизация недвижимости (кроме земли), временно неиспользуемой в основной деятельности</v>
      </c>
      <c r="E3799" s="25">
        <f>'101_parsed'!C3799</f>
        <v>0</v>
      </c>
      <c r="F3799" s="25">
        <f>'101_parsed'!D3799</f>
        <v>0</v>
      </c>
      <c r="G3799" s="25">
        <f>'101_parsed'!E3799</f>
        <v>0</v>
      </c>
      <c r="H3799" s="25">
        <f>'101_parsed'!F3799</f>
        <v>0</v>
      </c>
    </row>
    <row r="3800" spans="1:8" x14ac:dyDescent="0.2">
      <c r="A3800" s="25">
        <f>'101_parsed'!A3800</f>
        <v>2103</v>
      </c>
      <c r="B3800" s="33">
        <f>'101_parsed'!B3800</f>
        <v>61910</v>
      </c>
      <c r="C3800" s="25" t="str">
        <f>INDEX(all_banks!O:O,MATCH(A3800,all_banks!H:H,0))</f>
        <v>"Муниципальный Камчатпрофитбанк" (АО) (2103)</v>
      </c>
      <c r="D3800" s="25" t="str">
        <f>INDEX('101_accounts'!B:B,MATCH(B3800,'101_accounts'!A:A,0))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800" s="25">
        <f>'101_parsed'!C3800</f>
        <v>0</v>
      </c>
      <c r="F3800" s="25">
        <f>'101_parsed'!D3800</f>
        <v>0</v>
      </c>
      <c r="G3800" s="25">
        <f>'101_parsed'!E3800</f>
        <v>0</v>
      </c>
      <c r="H3800" s="25">
        <f>'101_parsed'!F3800</f>
        <v>0</v>
      </c>
    </row>
    <row r="3801" spans="1:8" x14ac:dyDescent="0.2">
      <c r="A3801" s="25">
        <f>'101_parsed'!A3801</f>
        <v>2103</v>
      </c>
      <c r="B3801" s="33">
        <f>'101_parsed'!B3801</f>
        <v>61911</v>
      </c>
      <c r="C3801" s="25" t="str">
        <f>INDEX(all_banks!O:O,MATCH(A3801,all_banks!H:H,0))</f>
        <v>"Муниципальный Камчатпрофитбанк" (АО) (2103)</v>
      </c>
      <c r="D3801" s="25" t="str">
        <f>INDEX('101_accounts'!B:B,MATCH(B3801,'101_accounts'!A:A,0))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801" s="25">
        <f>'101_parsed'!C3801</f>
        <v>0</v>
      </c>
      <c r="F3801" s="25">
        <f>'101_parsed'!D3801</f>
        <v>0</v>
      </c>
      <c r="G3801" s="25">
        <f>'101_parsed'!E3801</f>
        <v>0</v>
      </c>
      <c r="H3801" s="25">
        <f>'101_parsed'!F3801</f>
        <v>0</v>
      </c>
    </row>
    <row r="3802" spans="1:8" x14ac:dyDescent="0.2">
      <c r="A3802" s="25">
        <f>'101_parsed'!A3802</f>
        <v>2103</v>
      </c>
      <c r="B3802" s="33">
        <f>'101_parsed'!B3802</f>
        <v>61912</v>
      </c>
      <c r="C3802" s="25" t="str">
        <f>INDEX(all_banks!O:O,MATCH(A3802,all_banks!H:H,0))</f>
        <v>"Муниципальный Камчатпрофитбанк" (АО) (2103)</v>
      </c>
      <c r="D3802" s="25" t="str">
        <f>INDEX('101_accounts'!B:B,MATCH(B3802,'101_accounts'!A:A,0))</f>
        <v>61912   П  Резервы на возможные потери</v>
      </c>
      <c r="E3802" s="25">
        <f>'101_parsed'!C3802</f>
        <v>0</v>
      </c>
      <c r="F3802" s="25">
        <f>'101_parsed'!D3802</f>
        <v>0</v>
      </c>
      <c r="G3802" s="25">
        <f>'101_parsed'!E3802</f>
        <v>0</v>
      </c>
      <c r="H3802" s="25">
        <f>'101_parsed'!F3802</f>
        <v>0</v>
      </c>
    </row>
    <row r="3803" spans="1:8" x14ac:dyDescent="0.2">
      <c r="A3803" s="25">
        <f>'101_parsed'!A3803</f>
        <v>2103</v>
      </c>
      <c r="B3803" s="33">
        <f>'101_parsed'!B3803</f>
        <v>62001</v>
      </c>
      <c r="C3803" s="25" t="str">
        <f>INDEX(all_banks!O:O,MATCH(A3803,all_banks!H:H,0))</f>
        <v>"Муниципальный Камчатпрофитбанк" (АО) (2103)</v>
      </c>
      <c r="D3803" s="25" t="str">
        <f>INDEX('101_accounts'!B:B,MATCH(B3803,'101_accounts'!A:A,0))</f>
        <v>62001   A  Долгосрочные активы, предназначенные для продажи</v>
      </c>
      <c r="E3803" s="25">
        <f>'101_parsed'!C3803</f>
        <v>52019</v>
      </c>
      <c r="F3803" s="25">
        <f>'101_parsed'!D3803</f>
        <v>0</v>
      </c>
      <c r="G3803" s="25">
        <f>'101_parsed'!E3803</f>
        <v>23674</v>
      </c>
      <c r="H3803" s="25">
        <f>'101_parsed'!F3803</f>
        <v>0</v>
      </c>
    </row>
    <row r="3804" spans="1:8" x14ac:dyDescent="0.2">
      <c r="A3804" s="25">
        <f>'101_parsed'!A3804</f>
        <v>2103</v>
      </c>
      <c r="B3804" s="33">
        <f>'101_parsed'!B3804</f>
        <v>62002</v>
      </c>
      <c r="C3804" s="25" t="str">
        <f>INDEX(all_banks!O:O,MATCH(A3804,all_banks!H:H,0))</f>
        <v>"Муниципальный Камчатпрофитбанк" (АО) (2103)</v>
      </c>
      <c r="D3804" s="25" t="str">
        <f>INDEX('101_accounts'!B:B,MATCH(B3804,'101_accounts'!A:A,0))</f>
        <v>62002   П  Резервы на возможные потери</v>
      </c>
      <c r="E3804" s="25">
        <f>'101_parsed'!C3804</f>
        <v>0</v>
      </c>
      <c r="F3804" s="25">
        <f>'101_parsed'!D3804</f>
        <v>4719</v>
      </c>
      <c r="G3804" s="25">
        <f>'101_parsed'!E3804</f>
        <v>0</v>
      </c>
      <c r="H3804" s="25">
        <f>'101_parsed'!F3804</f>
        <v>2459</v>
      </c>
    </row>
    <row r="3805" spans="1:8" x14ac:dyDescent="0.2">
      <c r="A3805" s="25">
        <f>'101_parsed'!A3805</f>
        <v>2103</v>
      </c>
      <c r="B3805" s="33">
        <f>'101_parsed'!B3805</f>
        <v>62101</v>
      </c>
      <c r="C3805" s="25" t="str">
        <f>INDEX(all_banks!O:O,MATCH(A3805,all_banks!H:H,0))</f>
        <v>"Муниципальный Камчатпрофитбанк" (АО) (2103)</v>
      </c>
      <c r="D3805" s="25" t="str">
        <f>INDEX('101_accounts'!B:B,MATCH(B3805,'101_accounts'!A:A,0))</f>
        <v>62101   A  Средства труда, полученные по договорам отступного, залога, назначение которых не определено</v>
      </c>
      <c r="E3805" s="25">
        <f>'101_parsed'!C3805</f>
        <v>2244</v>
      </c>
      <c r="F3805" s="25">
        <f>'101_parsed'!D3805</f>
        <v>0</v>
      </c>
      <c r="G3805" s="25">
        <f>'101_parsed'!E3805</f>
        <v>2244</v>
      </c>
      <c r="H3805" s="25">
        <f>'101_parsed'!F3805</f>
        <v>0</v>
      </c>
    </row>
    <row r="3806" spans="1:8" x14ac:dyDescent="0.2">
      <c r="A3806" s="25">
        <f>'101_parsed'!A3806</f>
        <v>2103</v>
      </c>
      <c r="B3806" s="33">
        <f>'101_parsed'!B3806</f>
        <v>62102</v>
      </c>
      <c r="C3806" s="25" t="str">
        <f>INDEX(all_banks!O:O,MATCH(A3806,all_banks!H:H,0))</f>
        <v>"Муниципальный Камчатпрофитбанк" (АО) (2103)</v>
      </c>
      <c r="D3806" s="25" t="str">
        <f>INDEX('101_accounts'!B:B,MATCH(B3806,'101_accounts'!A:A,0))</f>
        <v>62102   A  Предметы труда, полученные по договорам отступного, залога, назначение которых не определено</v>
      </c>
      <c r="E3806" s="25">
        <f>'101_parsed'!C3806</f>
        <v>10617</v>
      </c>
      <c r="F3806" s="25">
        <f>'101_parsed'!D3806</f>
        <v>0</v>
      </c>
      <c r="G3806" s="25">
        <f>'101_parsed'!E3806</f>
        <v>10617</v>
      </c>
      <c r="H3806" s="25">
        <f>'101_parsed'!F3806</f>
        <v>0</v>
      </c>
    </row>
    <row r="3807" spans="1:8" x14ac:dyDescent="0.2">
      <c r="A3807" s="25">
        <f>'101_parsed'!A3807</f>
        <v>2103</v>
      </c>
      <c r="B3807" s="33">
        <f>'101_parsed'!B3807</f>
        <v>62103</v>
      </c>
      <c r="C3807" s="25" t="str">
        <f>INDEX(all_banks!O:O,MATCH(A3807,all_banks!H:H,0))</f>
        <v>"Муниципальный Камчатпрофитбанк" (АО) (2103)</v>
      </c>
      <c r="D3807" s="25" t="str">
        <f>INDEX('101_accounts'!B:B,MATCH(B3807,'101_accounts'!A:A,0))</f>
        <v>62103   П  Резервы на возможные потери</v>
      </c>
      <c r="E3807" s="25">
        <f>'101_parsed'!C3807</f>
        <v>0</v>
      </c>
      <c r="F3807" s="25">
        <f>'101_parsed'!D3807</f>
        <v>8412</v>
      </c>
      <c r="G3807" s="25">
        <f>'101_parsed'!E3807</f>
        <v>0</v>
      </c>
      <c r="H3807" s="25">
        <f>'101_parsed'!F3807</f>
        <v>8748</v>
      </c>
    </row>
    <row r="3808" spans="1:8" x14ac:dyDescent="0.2">
      <c r="A3808" s="25">
        <f>'101_parsed'!A3808</f>
        <v>695</v>
      </c>
      <c r="B3808" s="33">
        <f>'101_parsed'!B3808</f>
        <v>60401</v>
      </c>
      <c r="C3808" s="25" t="str">
        <f>INDEX(all_banks!O:O,MATCH(A3808,all_banks!H:H,0))</f>
        <v>Банк "Нальчик" ООО (695)</v>
      </c>
      <c r="D3808" s="25" t="str">
        <f>INDEX('101_accounts'!B:B,MATCH(B3808,'101_accounts'!A:A,0))</f>
        <v>60401   A  Основные средства (кроме земли) (c 13.02.2018)_x000D_Категория 1- Здания и сооружения (до 31.12.2002)</v>
      </c>
      <c r="E3808" s="25">
        <f>'101_parsed'!C3808</f>
        <v>82386</v>
      </c>
      <c r="F3808" s="25">
        <f>'101_parsed'!D3808</f>
        <v>0</v>
      </c>
      <c r="G3808" s="25">
        <f>'101_parsed'!E3808</f>
        <v>82252</v>
      </c>
      <c r="H3808" s="25">
        <f>'101_parsed'!F3808</f>
        <v>0</v>
      </c>
    </row>
    <row r="3809" spans="1:8" x14ac:dyDescent="0.2">
      <c r="A3809" s="25">
        <f>'101_parsed'!A3809</f>
        <v>695</v>
      </c>
      <c r="B3809" s="33">
        <f>'101_parsed'!B3809</f>
        <v>60404</v>
      </c>
      <c r="C3809" s="25" t="str">
        <f>INDEX(all_banks!O:O,MATCH(A3809,all_banks!H:H,0))</f>
        <v>Банк "Нальчик" ООО (695)</v>
      </c>
      <c r="D3809" s="25" t="str">
        <f>INDEX('101_accounts'!B:B,MATCH(B3809,'101_accounts'!A:A,0))</f>
        <v>60404   A  Земля (c 13.02.2018)</v>
      </c>
      <c r="E3809" s="25">
        <f>'101_parsed'!C3809</f>
        <v>6031</v>
      </c>
      <c r="F3809" s="25">
        <f>'101_parsed'!D3809</f>
        <v>0</v>
      </c>
      <c r="G3809" s="25">
        <f>'101_parsed'!E3809</f>
        <v>5974</v>
      </c>
      <c r="H3809" s="25">
        <f>'101_parsed'!F3809</f>
        <v>0</v>
      </c>
    </row>
    <row r="3810" spans="1:8" x14ac:dyDescent="0.2">
      <c r="A3810" s="25">
        <f>'101_parsed'!A3810</f>
        <v>695</v>
      </c>
      <c r="B3810" s="33">
        <f>'101_parsed'!B3810</f>
        <v>60405</v>
      </c>
      <c r="C3810" s="25" t="str">
        <f>INDEX(all_banks!O:O,MATCH(A3810,all_banks!H:H,0))</f>
        <v>Банк "Нальчик" ООО (695)</v>
      </c>
      <c r="D3810" s="25" t="str">
        <f>INDEX('101_accounts'!B:B,MATCH(B3810,'101_accounts'!A:A,0))</f>
        <v>60405   П
A (до 31.01.2003)  Резервы на возможные потери (c 13.02.2018)
Долгосрочно арендуемые основные средства (до 31.01.2003)</v>
      </c>
      <c r="E3810" s="25">
        <f>'101_parsed'!C3810</f>
        <v>0</v>
      </c>
      <c r="F3810" s="25">
        <f>'101_parsed'!D3810</f>
        <v>0</v>
      </c>
      <c r="G3810" s="25">
        <f>'101_parsed'!E3810</f>
        <v>0</v>
      </c>
      <c r="H3810" s="25">
        <f>'101_parsed'!F3810</f>
        <v>0</v>
      </c>
    </row>
    <row r="3811" spans="1:8" x14ac:dyDescent="0.2">
      <c r="A3811" s="25">
        <f>'101_parsed'!A3811</f>
        <v>695</v>
      </c>
      <c r="B3811" s="33">
        <f>'101_parsed'!B3811</f>
        <v>60414</v>
      </c>
      <c r="C3811" s="25" t="str">
        <f>INDEX(all_banks!O:O,MATCH(A3811,all_banks!H:H,0))</f>
        <v>Банк "Нальчик" ООО (695)</v>
      </c>
      <c r="D3811" s="25" t="str">
        <f>INDEX('101_accounts'!B:B,MATCH(B3811,'101_accounts'!A:A,0))</f>
        <v>60414   П  Амортизация основных средств (кроме земли) (c 13.02.2018)</v>
      </c>
      <c r="E3811" s="25">
        <f>'101_parsed'!C3811</f>
        <v>0</v>
      </c>
      <c r="F3811" s="25">
        <f>'101_parsed'!D3811</f>
        <v>26046</v>
      </c>
      <c r="G3811" s="25">
        <f>'101_parsed'!E3811</f>
        <v>0</v>
      </c>
      <c r="H3811" s="25">
        <f>'101_parsed'!F3811</f>
        <v>24680</v>
      </c>
    </row>
    <row r="3812" spans="1:8" x14ac:dyDescent="0.2">
      <c r="A3812" s="25">
        <f>'101_parsed'!A3812</f>
        <v>695</v>
      </c>
      <c r="B3812" s="33">
        <f>'101_parsed'!B3812</f>
        <v>60415</v>
      </c>
      <c r="C3812" s="25" t="str">
        <f>INDEX(all_banks!O:O,MATCH(A3812,all_banks!H:H,0))</f>
        <v>Банк "Нальчик" ООО (695)</v>
      </c>
      <c r="D3812" s="25" t="str">
        <f>INDEX('101_accounts'!B:B,MATCH(B3812,'101_accounts'!A:A,0))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812" s="25">
        <f>'101_parsed'!C3812</f>
        <v>10235</v>
      </c>
      <c r="F3812" s="25">
        <f>'101_parsed'!D3812</f>
        <v>0</v>
      </c>
      <c r="G3812" s="25">
        <f>'101_parsed'!E3812</f>
        <v>10235</v>
      </c>
      <c r="H3812" s="25">
        <f>'101_parsed'!F3812</f>
        <v>0</v>
      </c>
    </row>
    <row r="3813" spans="1:8" x14ac:dyDescent="0.2">
      <c r="A3813" s="25">
        <f>'101_parsed'!A3813</f>
        <v>695</v>
      </c>
      <c r="B3813" s="33">
        <f>'101_parsed'!B3813</f>
        <v>61901</v>
      </c>
      <c r="C3813" s="25" t="str">
        <f>INDEX(all_banks!O:O,MATCH(A3813,all_banks!H:H,0))</f>
        <v>Банк "Нальчик" ООО (695)</v>
      </c>
      <c r="D3813" s="25" t="str">
        <f>INDEX('101_accounts'!B:B,MATCH(B3813,'101_accounts'!A:A,0))</f>
        <v>61901   A  Земля, временно неиспользуемая в основной деятельности</v>
      </c>
      <c r="E3813" s="25">
        <f>'101_parsed'!C3813</f>
        <v>673</v>
      </c>
      <c r="F3813" s="25">
        <f>'101_parsed'!D3813</f>
        <v>0</v>
      </c>
      <c r="G3813" s="25">
        <f>'101_parsed'!E3813</f>
        <v>0</v>
      </c>
      <c r="H3813" s="25">
        <f>'101_parsed'!F3813</f>
        <v>0</v>
      </c>
    </row>
    <row r="3814" spans="1:8" x14ac:dyDescent="0.2">
      <c r="A3814" s="25">
        <f>'101_parsed'!A3814</f>
        <v>695</v>
      </c>
      <c r="B3814" s="33">
        <f>'101_parsed'!B3814</f>
        <v>61902</v>
      </c>
      <c r="C3814" s="25" t="str">
        <f>INDEX(all_banks!O:O,MATCH(A3814,all_banks!H:H,0))</f>
        <v>Банк "Нальчик" ООО (695)</v>
      </c>
      <c r="D3814" s="25" t="str">
        <f>INDEX('101_accounts'!B:B,MATCH(B3814,'101_accounts'!A:A,0))</f>
        <v>61902   A  Земля, временно неиспользуемая в основной деятельности, переданная в аренду</v>
      </c>
      <c r="E3814" s="25">
        <f>'101_parsed'!C3814</f>
        <v>0</v>
      </c>
      <c r="F3814" s="25">
        <f>'101_parsed'!D3814</f>
        <v>0</v>
      </c>
      <c r="G3814" s="25">
        <f>'101_parsed'!E3814</f>
        <v>0</v>
      </c>
      <c r="H3814" s="25">
        <f>'101_parsed'!F3814</f>
        <v>0</v>
      </c>
    </row>
    <row r="3815" spans="1:8" x14ac:dyDescent="0.2">
      <c r="A3815" s="25">
        <f>'101_parsed'!A3815</f>
        <v>695</v>
      </c>
      <c r="B3815" s="33">
        <f>'101_parsed'!B3815</f>
        <v>61903</v>
      </c>
      <c r="C3815" s="25" t="str">
        <f>INDEX(all_banks!O:O,MATCH(A3815,all_banks!H:H,0))</f>
        <v>Банк "Нальчик" ООО (695)</v>
      </c>
      <c r="D3815" s="25" t="str">
        <f>INDEX('101_accounts'!B:B,MATCH(B3815,'101_accounts'!A:A,0))</f>
        <v>61903   A  Недвижимость (кроме земли), временно неиспользуемая в основной деятельности</v>
      </c>
      <c r="E3815" s="25">
        <f>'101_parsed'!C3815</f>
        <v>27593</v>
      </c>
      <c r="F3815" s="25">
        <f>'101_parsed'!D3815</f>
        <v>0</v>
      </c>
      <c r="G3815" s="25">
        <f>'101_parsed'!E3815</f>
        <v>0</v>
      </c>
      <c r="H3815" s="25">
        <f>'101_parsed'!F3815</f>
        <v>0</v>
      </c>
    </row>
    <row r="3816" spans="1:8" x14ac:dyDescent="0.2">
      <c r="A3816" s="25">
        <f>'101_parsed'!A3816</f>
        <v>695</v>
      </c>
      <c r="B3816" s="33">
        <f>'101_parsed'!B3816</f>
        <v>61904</v>
      </c>
      <c r="C3816" s="25" t="str">
        <f>INDEX(all_banks!O:O,MATCH(A3816,all_banks!H:H,0))</f>
        <v>Банк "Нальчик" ООО (695)</v>
      </c>
      <c r="D3816" s="25" t="str">
        <f>INDEX('101_accounts'!B:B,MATCH(B3816,'101_accounts'!A:A,0))</f>
        <v>61904   A  Недвижимость (кроме земли), временно неиспользуемая в основной деятельности, переданная в аренду</v>
      </c>
      <c r="E3816" s="25">
        <f>'101_parsed'!C3816</f>
        <v>0</v>
      </c>
      <c r="F3816" s="25">
        <f>'101_parsed'!D3816</f>
        <v>0</v>
      </c>
      <c r="G3816" s="25">
        <f>'101_parsed'!E3816</f>
        <v>0</v>
      </c>
      <c r="H3816" s="25">
        <f>'101_parsed'!F3816</f>
        <v>0</v>
      </c>
    </row>
    <row r="3817" spans="1:8" x14ac:dyDescent="0.2">
      <c r="A3817" s="25">
        <f>'101_parsed'!A3817</f>
        <v>695</v>
      </c>
      <c r="B3817" s="33">
        <f>'101_parsed'!B3817</f>
        <v>61905</v>
      </c>
      <c r="C3817" s="25" t="str">
        <f>INDEX(all_banks!O:O,MATCH(A3817,all_banks!H:H,0))</f>
        <v>Банк "Нальчик" ООО (695)</v>
      </c>
      <c r="D3817" s="25" t="str">
        <f>INDEX('101_accounts'!B:B,MATCH(B3817,'101_accounts'!A:A,0))</f>
        <v>61905   A  Земля, временно неиспользуемая в основной деятельности, учитываемая по справедливой стоимости</v>
      </c>
      <c r="E3817" s="25">
        <f>'101_parsed'!C3817</f>
        <v>0</v>
      </c>
      <c r="F3817" s="25">
        <f>'101_parsed'!D3817</f>
        <v>0</v>
      </c>
      <c r="G3817" s="25">
        <f>'101_parsed'!E3817</f>
        <v>0</v>
      </c>
      <c r="H3817" s="25">
        <f>'101_parsed'!F3817</f>
        <v>0</v>
      </c>
    </row>
    <row r="3818" spans="1:8" x14ac:dyDescent="0.2">
      <c r="A3818" s="25">
        <f>'101_parsed'!A3818</f>
        <v>695</v>
      </c>
      <c r="B3818" s="33">
        <f>'101_parsed'!B3818</f>
        <v>61906</v>
      </c>
      <c r="C3818" s="25" t="str">
        <f>INDEX(all_banks!O:O,MATCH(A3818,all_banks!H:H,0))</f>
        <v>Банк "Нальчик" ООО (695)</v>
      </c>
      <c r="D3818" s="25" t="str">
        <f>INDEX('101_accounts'!B:B,MATCH(B3818,'101_accounts'!A:A,0))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818" s="25">
        <f>'101_parsed'!C3818</f>
        <v>0</v>
      </c>
      <c r="F3818" s="25">
        <f>'101_parsed'!D3818</f>
        <v>0</v>
      </c>
      <c r="G3818" s="25">
        <f>'101_parsed'!E3818</f>
        <v>0</v>
      </c>
      <c r="H3818" s="25">
        <f>'101_parsed'!F3818</f>
        <v>0</v>
      </c>
    </row>
    <row r="3819" spans="1:8" x14ac:dyDescent="0.2">
      <c r="A3819" s="25">
        <f>'101_parsed'!A3819</f>
        <v>695</v>
      </c>
      <c r="B3819" s="33">
        <f>'101_parsed'!B3819</f>
        <v>61907</v>
      </c>
      <c r="C3819" s="25" t="str">
        <f>INDEX(all_banks!O:O,MATCH(A3819,all_banks!H:H,0))</f>
        <v>Банк "Нальчик" ООО (695)</v>
      </c>
      <c r="D3819" s="25" t="str">
        <f>INDEX('101_accounts'!B:B,MATCH(B3819,'101_accounts'!A:A,0))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819" s="25">
        <f>'101_parsed'!C3819</f>
        <v>0</v>
      </c>
      <c r="F3819" s="25">
        <f>'101_parsed'!D3819</f>
        <v>0</v>
      </c>
      <c r="G3819" s="25">
        <f>'101_parsed'!E3819</f>
        <v>0</v>
      </c>
      <c r="H3819" s="25">
        <f>'101_parsed'!F3819</f>
        <v>0</v>
      </c>
    </row>
    <row r="3820" spans="1:8" x14ac:dyDescent="0.2">
      <c r="A3820" s="25">
        <f>'101_parsed'!A3820</f>
        <v>695</v>
      </c>
      <c r="B3820" s="33">
        <f>'101_parsed'!B3820</f>
        <v>61908</v>
      </c>
      <c r="C3820" s="25" t="str">
        <f>INDEX(all_banks!O:O,MATCH(A3820,all_banks!H:H,0))</f>
        <v>Банк "Нальчик" ООО (695)</v>
      </c>
      <c r="D3820" s="25" t="str">
        <f>INDEX('101_accounts'!B:B,MATCH(B3820,'101_accounts'!A:A,0))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820" s="25">
        <f>'101_parsed'!C3820</f>
        <v>0</v>
      </c>
      <c r="F3820" s="25">
        <f>'101_parsed'!D3820</f>
        <v>0</v>
      </c>
      <c r="G3820" s="25">
        <f>'101_parsed'!E3820</f>
        <v>0</v>
      </c>
      <c r="H3820" s="25">
        <f>'101_parsed'!F3820</f>
        <v>0</v>
      </c>
    </row>
    <row r="3821" spans="1:8" x14ac:dyDescent="0.2">
      <c r="A3821" s="25">
        <f>'101_parsed'!A3821</f>
        <v>695</v>
      </c>
      <c r="B3821" s="33">
        <f>'101_parsed'!B3821</f>
        <v>61909</v>
      </c>
      <c r="C3821" s="25" t="str">
        <f>INDEX(all_banks!O:O,MATCH(A3821,all_banks!H:H,0))</f>
        <v>Банк "Нальчик" ООО (695)</v>
      </c>
      <c r="D3821" s="25" t="str">
        <f>INDEX('101_accounts'!B:B,MATCH(B3821,'101_accounts'!A:A,0))</f>
        <v>61909   П  Амортизация недвижимости (кроме земли), временно неиспользуемой в основной деятельности</v>
      </c>
      <c r="E3821" s="25">
        <f>'101_parsed'!C3821</f>
        <v>0</v>
      </c>
      <c r="F3821" s="25">
        <f>'101_parsed'!D3821</f>
        <v>3655</v>
      </c>
      <c r="G3821" s="25">
        <f>'101_parsed'!E3821</f>
        <v>0</v>
      </c>
      <c r="H3821" s="25">
        <f>'101_parsed'!F3821</f>
        <v>0</v>
      </c>
    </row>
    <row r="3822" spans="1:8" x14ac:dyDescent="0.2">
      <c r="A3822" s="25">
        <f>'101_parsed'!A3822</f>
        <v>695</v>
      </c>
      <c r="B3822" s="33">
        <f>'101_parsed'!B3822</f>
        <v>61910</v>
      </c>
      <c r="C3822" s="25" t="str">
        <f>INDEX(all_banks!O:O,MATCH(A3822,all_banks!H:H,0))</f>
        <v>Банк "Нальчик" ООО (695)</v>
      </c>
      <c r="D3822" s="25" t="str">
        <f>INDEX('101_accounts'!B:B,MATCH(B3822,'101_accounts'!A:A,0))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822" s="25">
        <f>'101_parsed'!C3822</f>
        <v>0</v>
      </c>
      <c r="F3822" s="25">
        <f>'101_parsed'!D3822</f>
        <v>0</v>
      </c>
      <c r="G3822" s="25">
        <f>'101_parsed'!E3822</f>
        <v>0</v>
      </c>
      <c r="H3822" s="25">
        <f>'101_parsed'!F3822</f>
        <v>0</v>
      </c>
    </row>
    <row r="3823" spans="1:8" x14ac:dyDescent="0.2">
      <c r="A3823" s="25">
        <f>'101_parsed'!A3823</f>
        <v>695</v>
      </c>
      <c r="B3823" s="33">
        <f>'101_parsed'!B3823</f>
        <v>61911</v>
      </c>
      <c r="C3823" s="25" t="str">
        <f>INDEX(all_banks!O:O,MATCH(A3823,all_banks!H:H,0))</f>
        <v>Банк "Нальчик" ООО (695)</v>
      </c>
      <c r="D3823" s="25" t="str">
        <f>INDEX('101_accounts'!B:B,MATCH(B3823,'101_accounts'!A:A,0))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823" s="25">
        <f>'101_parsed'!C3823</f>
        <v>24385</v>
      </c>
      <c r="F3823" s="25">
        <f>'101_parsed'!D3823</f>
        <v>0</v>
      </c>
      <c r="G3823" s="25">
        <f>'101_parsed'!E3823</f>
        <v>0</v>
      </c>
      <c r="H3823" s="25">
        <f>'101_parsed'!F3823</f>
        <v>0</v>
      </c>
    </row>
    <row r="3824" spans="1:8" x14ac:dyDescent="0.2">
      <c r="A3824" s="25">
        <f>'101_parsed'!A3824</f>
        <v>695</v>
      </c>
      <c r="B3824" s="33">
        <f>'101_parsed'!B3824</f>
        <v>61912</v>
      </c>
      <c r="C3824" s="25" t="str">
        <f>INDEX(all_banks!O:O,MATCH(A3824,all_banks!H:H,0))</f>
        <v>Банк "Нальчик" ООО (695)</v>
      </c>
      <c r="D3824" s="25" t="str">
        <f>INDEX('101_accounts'!B:B,MATCH(B3824,'101_accounts'!A:A,0))</f>
        <v>61912   П  Резервы на возможные потери</v>
      </c>
      <c r="E3824" s="25">
        <f>'101_parsed'!C3824</f>
        <v>0</v>
      </c>
      <c r="F3824" s="25">
        <f>'101_parsed'!D3824</f>
        <v>18233</v>
      </c>
      <c r="G3824" s="25">
        <f>'101_parsed'!E3824</f>
        <v>0</v>
      </c>
      <c r="H3824" s="25">
        <f>'101_parsed'!F3824</f>
        <v>0</v>
      </c>
    </row>
    <row r="3825" spans="1:8" x14ac:dyDescent="0.2">
      <c r="A3825" s="25">
        <f>'101_parsed'!A3825</f>
        <v>695</v>
      </c>
      <c r="B3825" s="33">
        <f>'101_parsed'!B3825</f>
        <v>62001</v>
      </c>
      <c r="C3825" s="25" t="str">
        <f>INDEX(all_banks!O:O,MATCH(A3825,all_banks!H:H,0))</f>
        <v>Банк "Нальчик" ООО (695)</v>
      </c>
      <c r="D3825" s="25" t="str">
        <f>INDEX('101_accounts'!B:B,MATCH(B3825,'101_accounts'!A:A,0))</f>
        <v>62001   A  Долгосрочные активы, предназначенные для продажи</v>
      </c>
      <c r="E3825" s="25">
        <f>'101_parsed'!C3825</f>
        <v>232545</v>
      </c>
      <c r="F3825" s="25">
        <f>'101_parsed'!D3825</f>
        <v>0</v>
      </c>
      <c r="G3825" s="25">
        <f>'101_parsed'!E3825</f>
        <v>232318</v>
      </c>
      <c r="H3825" s="25">
        <f>'101_parsed'!F3825</f>
        <v>0</v>
      </c>
    </row>
    <row r="3826" spans="1:8" x14ac:dyDescent="0.2">
      <c r="A3826" s="25">
        <f>'101_parsed'!A3826</f>
        <v>695</v>
      </c>
      <c r="B3826" s="33">
        <f>'101_parsed'!B3826</f>
        <v>62002</v>
      </c>
      <c r="C3826" s="25" t="str">
        <f>INDEX(all_banks!O:O,MATCH(A3826,all_banks!H:H,0))</f>
        <v>Банк "Нальчик" ООО (695)</v>
      </c>
      <c r="D3826" s="25" t="str">
        <f>INDEX('101_accounts'!B:B,MATCH(B3826,'101_accounts'!A:A,0))</f>
        <v>62002   П  Резервы на возможные потери</v>
      </c>
      <c r="E3826" s="25">
        <f>'101_parsed'!C3826</f>
        <v>0</v>
      </c>
      <c r="F3826" s="25">
        <f>'101_parsed'!D3826</f>
        <v>92866</v>
      </c>
      <c r="G3826" s="25">
        <f>'101_parsed'!E3826</f>
        <v>0</v>
      </c>
      <c r="H3826" s="25">
        <f>'101_parsed'!F3826</f>
        <v>95573</v>
      </c>
    </row>
    <row r="3827" spans="1:8" x14ac:dyDescent="0.2">
      <c r="A3827" s="25">
        <f>'101_parsed'!A3827</f>
        <v>695</v>
      </c>
      <c r="B3827" s="33">
        <f>'101_parsed'!B3827</f>
        <v>62101</v>
      </c>
      <c r="C3827" s="25" t="str">
        <f>INDEX(all_banks!O:O,MATCH(A3827,all_banks!H:H,0))</f>
        <v>Банк "Нальчик" ООО (695)</v>
      </c>
      <c r="D3827" s="25" t="str">
        <f>INDEX('101_accounts'!B:B,MATCH(B3827,'101_accounts'!A:A,0))</f>
        <v>62101   A  Средства труда, полученные по договорам отступного, залога, назначение которых не определено</v>
      </c>
      <c r="E3827" s="25">
        <f>'101_parsed'!C3827</f>
        <v>0</v>
      </c>
      <c r="F3827" s="25">
        <f>'101_parsed'!D3827</f>
        <v>0</v>
      </c>
      <c r="G3827" s="25">
        <f>'101_parsed'!E3827</f>
        <v>0</v>
      </c>
      <c r="H3827" s="25">
        <f>'101_parsed'!F3827</f>
        <v>0</v>
      </c>
    </row>
    <row r="3828" spans="1:8" x14ac:dyDescent="0.2">
      <c r="A3828" s="25">
        <f>'101_parsed'!A3828</f>
        <v>695</v>
      </c>
      <c r="B3828" s="33">
        <f>'101_parsed'!B3828</f>
        <v>62102</v>
      </c>
      <c r="C3828" s="25" t="str">
        <f>INDEX(all_banks!O:O,MATCH(A3828,all_banks!H:H,0))</f>
        <v>Банк "Нальчик" ООО (695)</v>
      </c>
      <c r="D3828" s="25" t="str">
        <f>INDEX('101_accounts'!B:B,MATCH(B3828,'101_accounts'!A:A,0))</f>
        <v>62102   A  Предметы труда, полученные по договорам отступного, залога, назначение которых не определено</v>
      </c>
      <c r="E3828" s="25">
        <f>'101_parsed'!C3828</f>
        <v>296</v>
      </c>
      <c r="F3828" s="25">
        <f>'101_parsed'!D3828</f>
        <v>0</v>
      </c>
      <c r="G3828" s="25">
        <f>'101_parsed'!E3828</f>
        <v>296</v>
      </c>
      <c r="H3828" s="25">
        <f>'101_parsed'!F3828</f>
        <v>0</v>
      </c>
    </row>
    <row r="3829" spans="1:8" x14ac:dyDescent="0.2">
      <c r="A3829" s="25">
        <f>'101_parsed'!A3829</f>
        <v>695</v>
      </c>
      <c r="B3829" s="33">
        <f>'101_parsed'!B3829</f>
        <v>62103</v>
      </c>
      <c r="C3829" s="25" t="str">
        <f>INDEX(all_banks!O:O,MATCH(A3829,all_banks!H:H,0))</f>
        <v>Банк "Нальчик" ООО (695)</v>
      </c>
      <c r="D3829" s="25" t="str">
        <f>INDEX('101_accounts'!B:B,MATCH(B3829,'101_accounts'!A:A,0))</f>
        <v>62103   П  Резервы на возможные потери</v>
      </c>
      <c r="E3829" s="25">
        <f>'101_parsed'!C3829</f>
        <v>0</v>
      </c>
      <c r="F3829" s="25">
        <f>'101_parsed'!D3829</f>
        <v>113</v>
      </c>
      <c r="G3829" s="25">
        <f>'101_parsed'!E3829</f>
        <v>0</v>
      </c>
      <c r="H3829" s="25">
        <f>'101_parsed'!F3829</f>
        <v>143</v>
      </c>
    </row>
    <row r="3830" spans="1:8" x14ac:dyDescent="0.2">
      <c r="A3830" s="25">
        <f>'101_parsed'!A3830</f>
        <v>2374</v>
      </c>
      <c r="B3830" s="33">
        <f>'101_parsed'!B3830</f>
        <v>60401</v>
      </c>
      <c r="C3830" s="25" t="str">
        <f>INDEX(all_banks!O:O,MATCH(A3830,all_banks!H:H,0))</f>
        <v>АО "НДБанк" (2374)</v>
      </c>
      <c r="D3830" s="25" t="str">
        <f>INDEX('101_accounts'!B:B,MATCH(B3830,'101_accounts'!A:A,0))</f>
        <v>60401   A  Основные средства (кроме земли) (c 13.02.2018)_x000D_Категория 1- Здания и сооружения (до 31.12.2002)</v>
      </c>
      <c r="E3830" s="25">
        <f>'101_parsed'!C3830</f>
        <v>34764</v>
      </c>
      <c r="F3830" s="25">
        <f>'101_parsed'!D3830</f>
        <v>0</v>
      </c>
      <c r="G3830" s="25">
        <f>'101_parsed'!E3830</f>
        <v>34764</v>
      </c>
      <c r="H3830" s="25">
        <f>'101_parsed'!F3830</f>
        <v>0</v>
      </c>
    </row>
    <row r="3831" spans="1:8" x14ac:dyDescent="0.2">
      <c r="A3831" s="25">
        <f>'101_parsed'!A3831</f>
        <v>2374</v>
      </c>
      <c r="B3831" s="33">
        <f>'101_parsed'!B3831</f>
        <v>60404</v>
      </c>
      <c r="C3831" s="25" t="str">
        <f>INDEX(all_banks!O:O,MATCH(A3831,all_banks!H:H,0))</f>
        <v>АО "НДБанк" (2374)</v>
      </c>
      <c r="D3831" s="25" t="str">
        <f>INDEX('101_accounts'!B:B,MATCH(B3831,'101_accounts'!A:A,0))</f>
        <v>60404   A  Земля (c 13.02.2018)</v>
      </c>
      <c r="E3831" s="25">
        <f>'101_parsed'!C3831</f>
        <v>0</v>
      </c>
      <c r="F3831" s="25">
        <f>'101_parsed'!D3831</f>
        <v>0</v>
      </c>
      <c r="G3831" s="25">
        <f>'101_parsed'!E3831</f>
        <v>0</v>
      </c>
      <c r="H3831" s="25">
        <f>'101_parsed'!F3831</f>
        <v>0</v>
      </c>
    </row>
    <row r="3832" spans="1:8" x14ac:dyDescent="0.2">
      <c r="A3832" s="25">
        <f>'101_parsed'!A3832</f>
        <v>2374</v>
      </c>
      <c r="B3832" s="33">
        <f>'101_parsed'!B3832</f>
        <v>60405</v>
      </c>
      <c r="C3832" s="25" t="str">
        <f>INDEX(all_banks!O:O,MATCH(A3832,all_banks!H:H,0))</f>
        <v>АО "НДБанк" (2374)</v>
      </c>
      <c r="D3832" s="25" t="str">
        <f>INDEX('101_accounts'!B:B,MATCH(B3832,'101_accounts'!A:A,0))</f>
        <v>60405   П
A (до 31.01.2003)  Резервы на возможные потери (c 13.02.2018)
Долгосрочно арендуемые основные средства (до 31.01.2003)</v>
      </c>
      <c r="E3832" s="25">
        <f>'101_parsed'!C3832</f>
        <v>0</v>
      </c>
      <c r="F3832" s="25">
        <f>'101_parsed'!D3832</f>
        <v>0</v>
      </c>
      <c r="G3832" s="25">
        <f>'101_parsed'!E3832</f>
        <v>0</v>
      </c>
      <c r="H3832" s="25">
        <f>'101_parsed'!F3832</f>
        <v>0</v>
      </c>
    </row>
    <row r="3833" spans="1:8" x14ac:dyDescent="0.2">
      <c r="A3833" s="25">
        <f>'101_parsed'!A3833</f>
        <v>2374</v>
      </c>
      <c r="B3833" s="33">
        <f>'101_parsed'!B3833</f>
        <v>60414</v>
      </c>
      <c r="C3833" s="25" t="str">
        <f>INDEX(all_banks!O:O,MATCH(A3833,all_banks!H:H,0))</f>
        <v>АО "НДБанк" (2374)</v>
      </c>
      <c r="D3833" s="25" t="str">
        <f>INDEX('101_accounts'!B:B,MATCH(B3833,'101_accounts'!A:A,0))</f>
        <v>60414   П  Амортизация основных средств (кроме земли) (c 13.02.2018)</v>
      </c>
      <c r="E3833" s="25">
        <f>'101_parsed'!C3833</f>
        <v>0</v>
      </c>
      <c r="F3833" s="25">
        <f>'101_parsed'!D3833</f>
        <v>18678</v>
      </c>
      <c r="G3833" s="25">
        <f>'101_parsed'!E3833</f>
        <v>0</v>
      </c>
      <c r="H3833" s="25">
        <f>'101_parsed'!F3833</f>
        <v>19960</v>
      </c>
    </row>
    <row r="3834" spans="1:8" x14ac:dyDescent="0.2">
      <c r="A3834" s="25">
        <f>'101_parsed'!A3834</f>
        <v>2374</v>
      </c>
      <c r="B3834" s="33">
        <f>'101_parsed'!B3834</f>
        <v>60415</v>
      </c>
      <c r="C3834" s="25" t="str">
        <f>INDEX(all_banks!O:O,MATCH(A3834,all_banks!H:H,0))</f>
        <v>АО "НДБанк" (2374)</v>
      </c>
      <c r="D3834" s="25" t="str">
        <f>INDEX('101_accounts'!B:B,MATCH(B3834,'101_accounts'!A:A,0))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834" s="25">
        <f>'101_parsed'!C3834</f>
        <v>0</v>
      </c>
      <c r="F3834" s="25">
        <f>'101_parsed'!D3834</f>
        <v>0</v>
      </c>
      <c r="G3834" s="25">
        <f>'101_parsed'!E3834</f>
        <v>0</v>
      </c>
      <c r="H3834" s="25">
        <f>'101_parsed'!F3834</f>
        <v>0</v>
      </c>
    </row>
    <row r="3835" spans="1:8" x14ac:dyDescent="0.2">
      <c r="A3835" s="25">
        <f>'101_parsed'!A3835</f>
        <v>2374</v>
      </c>
      <c r="B3835" s="33">
        <f>'101_parsed'!B3835</f>
        <v>61901</v>
      </c>
      <c r="C3835" s="25" t="str">
        <f>INDEX(all_banks!O:O,MATCH(A3835,all_banks!H:H,0))</f>
        <v>АО "НДБанк" (2374)</v>
      </c>
      <c r="D3835" s="25" t="str">
        <f>INDEX('101_accounts'!B:B,MATCH(B3835,'101_accounts'!A:A,0))</f>
        <v>61901   A  Земля, временно неиспользуемая в основной деятельности</v>
      </c>
      <c r="E3835" s="25">
        <f>'101_parsed'!C3835</f>
        <v>0</v>
      </c>
      <c r="F3835" s="25">
        <f>'101_parsed'!D3835</f>
        <v>0</v>
      </c>
      <c r="G3835" s="25">
        <f>'101_parsed'!E3835</f>
        <v>0</v>
      </c>
      <c r="H3835" s="25">
        <f>'101_parsed'!F3835</f>
        <v>0</v>
      </c>
    </row>
    <row r="3836" spans="1:8" x14ac:dyDescent="0.2">
      <c r="A3836" s="25">
        <f>'101_parsed'!A3836</f>
        <v>2374</v>
      </c>
      <c r="B3836" s="33">
        <f>'101_parsed'!B3836</f>
        <v>61902</v>
      </c>
      <c r="C3836" s="25" t="str">
        <f>INDEX(all_banks!O:O,MATCH(A3836,all_banks!H:H,0))</f>
        <v>АО "НДБанк" (2374)</v>
      </c>
      <c r="D3836" s="25" t="str">
        <f>INDEX('101_accounts'!B:B,MATCH(B3836,'101_accounts'!A:A,0))</f>
        <v>61902   A  Земля, временно неиспользуемая в основной деятельности, переданная в аренду</v>
      </c>
      <c r="E3836" s="25">
        <f>'101_parsed'!C3836</f>
        <v>0</v>
      </c>
      <c r="F3836" s="25">
        <f>'101_parsed'!D3836</f>
        <v>0</v>
      </c>
      <c r="G3836" s="25">
        <f>'101_parsed'!E3836</f>
        <v>0</v>
      </c>
      <c r="H3836" s="25">
        <f>'101_parsed'!F3836</f>
        <v>0</v>
      </c>
    </row>
    <row r="3837" spans="1:8" x14ac:dyDescent="0.2">
      <c r="A3837" s="25">
        <f>'101_parsed'!A3837</f>
        <v>2374</v>
      </c>
      <c r="B3837" s="33">
        <f>'101_parsed'!B3837</f>
        <v>61903</v>
      </c>
      <c r="C3837" s="25" t="str">
        <f>INDEX(all_banks!O:O,MATCH(A3837,all_banks!H:H,0))</f>
        <v>АО "НДБанк" (2374)</v>
      </c>
      <c r="D3837" s="25" t="str">
        <f>INDEX('101_accounts'!B:B,MATCH(B3837,'101_accounts'!A:A,0))</f>
        <v>61903   A  Недвижимость (кроме земли), временно неиспользуемая в основной деятельности</v>
      </c>
      <c r="E3837" s="25">
        <f>'101_parsed'!C3837</f>
        <v>0</v>
      </c>
      <c r="F3837" s="25">
        <f>'101_parsed'!D3837</f>
        <v>0</v>
      </c>
      <c r="G3837" s="25">
        <f>'101_parsed'!E3837</f>
        <v>0</v>
      </c>
      <c r="H3837" s="25">
        <f>'101_parsed'!F3837</f>
        <v>0</v>
      </c>
    </row>
    <row r="3838" spans="1:8" x14ac:dyDescent="0.2">
      <c r="A3838" s="25">
        <f>'101_parsed'!A3838</f>
        <v>2374</v>
      </c>
      <c r="B3838" s="33">
        <f>'101_parsed'!B3838</f>
        <v>61904</v>
      </c>
      <c r="C3838" s="25" t="str">
        <f>INDEX(all_banks!O:O,MATCH(A3838,all_banks!H:H,0))</f>
        <v>АО "НДБанк" (2374)</v>
      </c>
      <c r="D3838" s="25" t="str">
        <f>INDEX('101_accounts'!B:B,MATCH(B3838,'101_accounts'!A:A,0))</f>
        <v>61904   A  Недвижимость (кроме земли), временно неиспользуемая в основной деятельности, переданная в аренду</v>
      </c>
      <c r="E3838" s="25">
        <f>'101_parsed'!C3838</f>
        <v>0</v>
      </c>
      <c r="F3838" s="25">
        <f>'101_parsed'!D3838</f>
        <v>0</v>
      </c>
      <c r="G3838" s="25">
        <f>'101_parsed'!E3838</f>
        <v>0</v>
      </c>
      <c r="H3838" s="25">
        <f>'101_parsed'!F3838</f>
        <v>0</v>
      </c>
    </row>
    <row r="3839" spans="1:8" x14ac:dyDescent="0.2">
      <c r="A3839" s="25">
        <f>'101_parsed'!A3839</f>
        <v>2374</v>
      </c>
      <c r="B3839" s="33">
        <f>'101_parsed'!B3839</f>
        <v>61905</v>
      </c>
      <c r="C3839" s="25" t="str">
        <f>INDEX(all_banks!O:O,MATCH(A3839,all_banks!H:H,0))</f>
        <v>АО "НДБанк" (2374)</v>
      </c>
      <c r="D3839" s="25" t="str">
        <f>INDEX('101_accounts'!B:B,MATCH(B3839,'101_accounts'!A:A,0))</f>
        <v>61905   A  Земля, временно неиспользуемая в основной деятельности, учитываемая по справедливой стоимости</v>
      </c>
      <c r="E3839" s="25">
        <f>'101_parsed'!C3839</f>
        <v>0</v>
      </c>
      <c r="F3839" s="25">
        <f>'101_parsed'!D3839</f>
        <v>0</v>
      </c>
      <c r="G3839" s="25">
        <f>'101_parsed'!E3839</f>
        <v>0</v>
      </c>
      <c r="H3839" s="25">
        <f>'101_parsed'!F3839</f>
        <v>0</v>
      </c>
    </row>
    <row r="3840" spans="1:8" x14ac:dyDescent="0.2">
      <c r="A3840" s="25">
        <f>'101_parsed'!A3840</f>
        <v>2374</v>
      </c>
      <c r="B3840" s="33">
        <f>'101_parsed'!B3840</f>
        <v>61906</v>
      </c>
      <c r="C3840" s="25" t="str">
        <f>INDEX(all_banks!O:O,MATCH(A3840,all_banks!H:H,0))</f>
        <v>АО "НДБанк" (2374)</v>
      </c>
      <c r="D3840" s="25" t="str">
        <f>INDEX('101_accounts'!B:B,MATCH(B3840,'101_accounts'!A:A,0))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840" s="25">
        <f>'101_parsed'!C3840</f>
        <v>0</v>
      </c>
      <c r="F3840" s="25">
        <f>'101_parsed'!D3840</f>
        <v>0</v>
      </c>
      <c r="G3840" s="25">
        <f>'101_parsed'!E3840</f>
        <v>0</v>
      </c>
      <c r="H3840" s="25">
        <f>'101_parsed'!F3840</f>
        <v>0</v>
      </c>
    </row>
    <row r="3841" spans="1:8" x14ac:dyDescent="0.2">
      <c r="A3841" s="25">
        <f>'101_parsed'!A3841</f>
        <v>2374</v>
      </c>
      <c r="B3841" s="33">
        <f>'101_parsed'!B3841</f>
        <v>61907</v>
      </c>
      <c r="C3841" s="25" t="str">
        <f>INDEX(all_banks!O:O,MATCH(A3841,all_banks!H:H,0))</f>
        <v>АО "НДБанк" (2374)</v>
      </c>
      <c r="D3841" s="25" t="str">
        <f>INDEX('101_accounts'!B:B,MATCH(B3841,'101_accounts'!A:A,0))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841" s="25">
        <f>'101_parsed'!C3841</f>
        <v>0</v>
      </c>
      <c r="F3841" s="25">
        <f>'101_parsed'!D3841</f>
        <v>0</v>
      </c>
      <c r="G3841" s="25">
        <f>'101_parsed'!E3841</f>
        <v>0</v>
      </c>
      <c r="H3841" s="25">
        <f>'101_parsed'!F3841</f>
        <v>0</v>
      </c>
    </row>
    <row r="3842" spans="1:8" x14ac:dyDescent="0.2">
      <c r="A3842" s="25">
        <f>'101_parsed'!A3842</f>
        <v>2374</v>
      </c>
      <c r="B3842" s="33">
        <f>'101_parsed'!B3842</f>
        <v>61908</v>
      </c>
      <c r="C3842" s="25" t="str">
        <f>INDEX(all_banks!O:O,MATCH(A3842,all_banks!H:H,0))</f>
        <v>АО "НДБанк" (2374)</v>
      </c>
      <c r="D3842" s="25" t="str">
        <f>INDEX('101_accounts'!B:B,MATCH(B3842,'101_accounts'!A:A,0))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842" s="25">
        <f>'101_parsed'!C3842</f>
        <v>0</v>
      </c>
      <c r="F3842" s="25">
        <f>'101_parsed'!D3842</f>
        <v>0</v>
      </c>
      <c r="G3842" s="25">
        <f>'101_parsed'!E3842</f>
        <v>0</v>
      </c>
      <c r="H3842" s="25">
        <f>'101_parsed'!F3842</f>
        <v>0</v>
      </c>
    </row>
    <row r="3843" spans="1:8" x14ac:dyDescent="0.2">
      <c r="A3843" s="25">
        <f>'101_parsed'!A3843</f>
        <v>2374</v>
      </c>
      <c r="B3843" s="33">
        <f>'101_parsed'!B3843</f>
        <v>61909</v>
      </c>
      <c r="C3843" s="25" t="str">
        <f>INDEX(all_banks!O:O,MATCH(A3843,all_banks!H:H,0))</f>
        <v>АО "НДБанк" (2374)</v>
      </c>
      <c r="D3843" s="25" t="str">
        <f>INDEX('101_accounts'!B:B,MATCH(B3843,'101_accounts'!A:A,0))</f>
        <v>61909   П  Амортизация недвижимости (кроме земли), временно неиспользуемой в основной деятельности</v>
      </c>
      <c r="E3843" s="25">
        <f>'101_parsed'!C3843</f>
        <v>0</v>
      </c>
      <c r="F3843" s="25">
        <f>'101_parsed'!D3843</f>
        <v>0</v>
      </c>
      <c r="G3843" s="25">
        <f>'101_parsed'!E3843</f>
        <v>0</v>
      </c>
      <c r="H3843" s="25">
        <f>'101_parsed'!F3843</f>
        <v>0</v>
      </c>
    </row>
    <row r="3844" spans="1:8" x14ac:dyDescent="0.2">
      <c r="A3844" s="25">
        <f>'101_parsed'!A3844</f>
        <v>2374</v>
      </c>
      <c r="B3844" s="33">
        <f>'101_parsed'!B3844</f>
        <v>61910</v>
      </c>
      <c r="C3844" s="25" t="str">
        <f>INDEX(all_banks!O:O,MATCH(A3844,all_banks!H:H,0))</f>
        <v>АО "НДБанк" (2374)</v>
      </c>
      <c r="D3844" s="25" t="str">
        <f>INDEX('101_accounts'!B:B,MATCH(B3844,'101_accounts'!A:A,0))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844" s="25">
        <f>'101_parsed'!C3844</f>
        <v>0</v>
      </c>
      <c r="F3844" s="25">
        <f>'101_parsed'!D3844</f>
        <v>0</v>
      </c>
      <c r="G3844" s="25">
        <f>'101_parsed'!E3844</f>
        <v>0</v>
      </c>
      <c r="H3844" s="25">
        <f>'101_parsed'!F3844</f>
        <v>0</v>
      </c>
    </row>
    <row r="3845" spans="1:8" x14ac:dyDescent="0.2">
      <c r="A3845" s="25">
        <f>'101_parsed'!A3845</f>
        <v>2374</v>
      </c>
      <c r="B3845" s="33">
        <f>'101_parsed'!B3845</f>
        <v>61911</v>
      </c>
      <c r="C3845" s="25" t="str">
        <f>INDEX(all_banks!O:O,MATCH(A3845,all_banks!H:H,0))</f>
        <v>АО "НДБанк" (2374)</v>
      </c>
      <c r="D3845" s="25" t="str">
        <f>INDEX('101_accounts'!B:B,MATCH(B3845,'101_accounts'!A:A,0))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845" s="25">
        <f>'101_parsed'!C3845</f>
        <v>0</v>
      </c>
      <c r="F3845" s="25">
        <f>'101_parsed'!D3845</f>
        <v>0</v>
      </c>
      <c r="G3845" s="25">
        <f>'101_parsed'!E3845</f>
        <v>0</v>
      </c>
      <c r="H3845" s="25">
        <f>'101_parsed'!F3845</f>
        <v>0</v>
      </c>
    </row>
    <row r="3846" spans="1:8" x14ac:dyDescent="0.2">
      <c r="A3846" s="25">
        <f>'101_parsed'!A3846</f>
        <v>2374</v>
      </c>
      <c r="B3846" s="33">
        <f>'101_parsed'!B3846</f>
        <v>61912</v>
      </c>
      <c r="C3846" s="25" t="str">
        <f>INDEX(all_banks!O:O,MATCH(A3846,all_banks!H:H,0))</f>
        <v>АО "НДБанк" (2374)</v>
      </c>
      <c r="D3846" s="25" t="str">
        <f>INDEX('101_accounts'!B:B,MATCH(B3846,'101_accounts'!A:A,0))</f>
        <v>61912   П  Резервы на возможные потери</v>
      </c>
      <c r="E3846" s="25">
        <f>'101_parsed'!C3846</f>
        <v>0</v>
      </c>
      <c r="F3846" s="25">
        <f>'101_parsed'!D3846</f>
        <v>0</v>
      </c>
      <c r="G3846" s="25">
        <f>'101_parsed'!E3846</f>
        <v>0</v>
      </c>
      <c r="H3846" s="25">
        <f>'101_parsed'!F3846</f>
        <v>0</v>
      </c>
    </row>
    <row r="3847" spans="1:8" x14ac:dyDescent="0.2">
      <c r="A3847" s="25">
        <f>'101_parsed'!A3847</f>
        <v>2374</v>
      </c>
      <c r="B3847" s="33">
        <f>'101_parsed'!B3847</f>
        <v>62001</v>
      </c>
      <c r="C3847" s="25" t="str">
        <f>INDEX(all_banks!O:O,MATCH(A3847,all_banks!H:H,0))</f>
        <v>АО "НДБанк" (2374)</v>
      </c>
      <c r="D3847" s="25" t="str">
        <f>INDEX('101_accounts'!B:B,MATCH(B3847,'101_accounts'!A:A,0))</f>
        <v>62001   A  Долгосрочные активы, предназначенные для продажи</v>
      </c>
      <c r="E3847" s="25">
        <f>'101_parsed'!C3847</f>
        <v>0</v>
      </c>
      <c r="F3847" s="25">
        <f>'101_parsed'!D3847</f>
        <v>0</v>
      </c>
      <c r="G3847" s="25">
        <f>'101_parsed'!E3847</f>
        <v>0</v>
      </c>
      <c r="H3847" s="25">
        <f>'101_parsed'!F3847</f>
        <v>0</v>
      </c>
    </row>
    <row r="3848" spans="1:8" x14ac:dyDescent="0.2">
      <c r="A3848" s="25">
        <f>'101_parsed'!A3848</f>
        <v>2374</v>
      </c>
      <c r="B3848" s="33">
        <f>'101_parsed'!B3848</f>
        <v>62002</v>
      </c>
      <c r="C3848" s="25" t="str">
        <f>INDEX(all_banks!O:O,MATCH(A3848,all_banks!H:H,0))</f>
        <v>АО "НДБанк" (2374)</v>
      </c>
      <c r="D3848" s="25" t="str">
        <f>INDEX('101_accounts'!B:B,MATCH(B3848,'101_accounts'!A:A,0))</f>
        <v>62002   П  Резервы на возможные потери</v>
      </c>
      <c r="E3848" s="25">
        <f>'101_parsed'!C3848</f>
        <v>0</v>
      </c>
      <c r="F3848" s="25">
        <f>'101_parsed'!D3848</f>
        <v>0</v>
      </c>
      <c r="G3848" s="25">
        <f>'101_parsed'!E3848</f>
        <v>0</v>
      </c>
      <c r="H3848" s="25">
        <f>'101_parsed'!F3848</f>
        <v>0</v>
      </c>
    </row>
    <row r="3849" spans="1:8" x14ac:dyDescent="0.2">
      <c r="A3849" s="25">
        <f>'101_parsed'!A3849</f>
        <v>2374</v>
      </c>
      <c r="B3849" s="33">
        <f>'101_parsed'!B3849</f>
        <v>62101</v>
      </c>
      <c r="C3849" s="25" t="str">
        <f>INDEX(all_banks!O:O,MATCH(A3849,all_banks!H:H,0))</f>
        <v>АО "НДБанк" (2374)</v>
      </c>
      <c r="D3849" s="25" t="str">
        <f>INDEX('101_accounts'!B:B,MATCH(B3849,'101_accounts'!A:A,0))</f>
        <v>62101   A  Средства труда, полученные по договорам отступного, залога, назначение которых не определено</v>
      </c>
      <c r="E3849" s="25">
        <f>'101_parsed'!C3849</f>
        <v>0</v>
      </c>
      <c r="F3849" s="25">
        <f>'101_parsed'!D3849</f>
        <v>0</v>
      </c>
      <c r="G3849" s="25">
        <f>'101_parsed'!E3849</f>
        <v>0</v>
      </c>
      <c r="H3849" s="25">
        <f>'101_parsed'!F3849</f>
        <v>0</v>
      </c>
    </row>
    <row r="3850" spans="1:8" x14ac:dyDescent="0.2">
      <c r="A3850" s="25">
        <f>'101_parsed'!A3850</f>
        <v>2374</v>
      </c>
      <c r="B3850" s="33">
        <f>'101_parsed'!B3850</f>
        <v>62102</v>
      </c>
      <c r="C3850" s="25" t="str">
        <f>INDEX(all_banks!O:O,MATCH(A3850,all_banks!H:H,0))</f>
        <v>АО "НДБанк" (2374)</v>
      </c>
      <c r="D3850" s="25" t="str">
        <f>INDEX('101_accounts'!B:B,MATCH(B3850,'101_accounts'!A:A,0))</f>
        <v>62102   A  Предметы труда, полученные по договорам отступного, залога, назначение которых не определено</v>
      </c>
      <c r="E3850" s="25">
        <f>'101_parsed'!C3850</f>
        <v>0</v>
      </c>
      <c r="F3850" s="25">
        <f>'101_parsed'!D3850</f>
        <v>0</v>
      </c>
      <c r="G3850" s="25">
        <f>'101_parsed'!E3850</f>
        <v>0</v>
      </c>
      <c r="H3850" s="25">
        <f>'101_parsed'!F3850</f>
        <v>0</v>
      </c>
    </row>
    <row r="3851" spans="1:8" x14ac:dyDescent="0.2">
      <c r="A3851" s="25">
        <f>'101_parsed'!A3851</f>
        <v>2374</v>
      </c>
      <c r="B3851" s="33">
        <f>'101_parsed'!B3851</f>
        <v>62103</v>
      </c>
      <c r="C3851" s="25" t="str">
        <f>INDEX(all_banks!O:O,MATCH(A3851,all_banks!H:H,0))</f>
        <v>АО "НДБанк" (2374)</v>
      </c>
      <c r="D3851" s="25" t="str">
        <f>INDEX('101_accounts'!B:B,MATCH(B3851,'101_accounts'!A:A,0))</f>
        <v>62103   П  Резервы на возможные потери</v>
      </c>
      <c r="E3851" s="25">
        <f>'101_parsed'!C3851</f>
        <v>0</v>
      </c>
      <c r="F3851" s="25">
        <f>'101_parsed'!D3851</f>
        <v>0</v>
      </c>
      <c r="G3851" s="25">
        <f>'101_parsed'!E3851</f>
        <v>0</v>
      </c>
      <c r="H3851" s="25">
        <f>'101_parsed'!F3851</f>
        <v>0</v>
      </c>
    </row>
    <row r="3852" spans="1:8" x14ac:dyDescent="0.2">
      <c r="A3852" s="25">
        <f>'101_parsed'!A3852</f>
        <v>3390</v>
      </c>
      <c r="B3852" s="33">
        <f>'101_parsed'!B3852</f>
        <v>60401</v>
      </c>
      <c r="C3852" s="25" t="str">
        <f>INDEX(all_banks!O:O,MATCH(A3852,all_banks!H:H,0))</f>
        <v>"Натиксис Банк АО" (3390)</v>
      </c>
      <c r="D3852" s="25" t="str">
        <f>INDEX('101_accounts'!B:B,MATCH(B3852,'101_accounts'!A:A,0))</f>
        <v>60401   A  Основные средства (кроме земли) (c 13.02.2018)_x000D_Категория 1- Здания и сооружения (до 31.12.2002)</v>
      </c>
      <c r="E3852" s="25">
        <f>'101_parsed'!C3852</f>
        <v>79715</v>
      </c>
      <c r="F3852" s="25">
        <f>'101_parsed'!D3852</f>
        <v>0</v>
      </c>
      <c r="G3852" s="25">
        <f>'101_parsed'!E3852</f>
        <v>72692</v>
      </c>
      <c r="H3852" s="25">
        <f>'101_parsed'!F3852</f>
        <v>0</v>
      </c>
    </row>
    <row r="3853" spans="1:8" x14ac:dyDescent="0.2">
      <c r="A3853" s="25">
        <f>'101_parsed'!A3853</f>
        <v>3390</v>
      </c>
      <c r="B3853" s="33">
        <f>'101_parsed'!B3853</f>
        <v>60404</v>
      </c>
      <c r="C3853" s="25" t="str">
        <f>INDEX(all_banks!O:O,MATCH(A3853,all_banks!H:H,0))</f>
        <v>"Натиксис Банк АО" (3390)</v>
      </c>
      <c r="D3853" s="25" t="str">
        <f>INDEX('101_accounts'!B:B,MATCH(B3853,'101_accounts'!A:A,0))</f>
        <v>60404   A  Земля (c 13.02.2018)</v>
      </c>
      <c r="E3853" s="25">
        <f>'101_parsed'!C3853</f>
        <v>0</v>
      </c>
      <c r="F3853" s="25">
        <f>'101_parsed'!D3853</f>
        <v>0</v>
      </c>
      <c r="G3853" s="25">
        <f>'101_parsed'!E3853</f>
        <v>0</v>
      </c>
      <c r="H3853" s="25">
        <f>'101_parsed'!F3853</f>
        <v>0</v>
      </c>
    </row>
    <row r="3854" spans="1:8" x14ac:dyDescent="0.2">
      <c r="A3854" s="25">
        <f>'101_parsed'!A3854</f>
        <v>3390</v>
      </c>
      <c r="B3854" s="33">
        <f>'101_parsed'!B3854</f>
        <v>60405</v>
      </c>
      <c r="C3854" s="25" t="str">
        <f>INDEX(all_banks!O:O,MATCH(A3854,all_banks!H:H,0))</f>
        <v>"Натиксис Банк АО" (3390)</v>
      </c>
      <c r="D3854" s="25" t="str">
        <f>INDEX('101_accounts'!B:B,MATCH(B3854,'101_accounts'!A:A,0))</f>
        <v>60405   П
A (до 31.01.2003)  Резервы на возможные потери (c 13.02.2018)
Долгосрочно арендуемые основные средства (до 31.01.2003)</v>
      </c>
      <c r="E3854" s="25">
        <f>'101_parsed'!C3854</f>
        <v>0</v>
      </c>
      <c r="F3854" s="25">
        <f>'101_parsed'!D3854</f>
        <v>0</v>
      </c>
      <c r="G3854" s="25">
        <f>'101_parsed'!E3854</f>
        <v>0</v>
      </c>
      <c r="H3854" s="25">
        <f>'101_parsed'!F3854</f>
        <v>0</v>
      </c>
    </row>
    <row r="3855" spans="1:8" x14ac:dyDescent="0.2">
      <c r="A3855" s="25">
        <f>'101_parsed'!A3855</f>
        <v>3390</v>
      </c>
      <c r="B3855" s="33">
        <f>'101_parsed'!B3855</f>
        <v>60414</v>
      </c>
      <c r="C3855" s="25" t="str">
        <f>INDEX(all_banks!O:O,MATCH(A3855,all_banks!H:H,0))</f>
        <v>"Натиксис Банк АО" (3390)</v>
      </c>
      <c r="D3855" s="25" t="str">
        <f>INDEX('101_accounts'!B:B,MATCH(B3855,'101_accounts'!A:A,0))</f>
        <v>60414   П  Амортизация основных средств (кроме земли) (c 13.02.2018)</v>
      </c>
      <c r="E3855" s="25">
        <f>'101_parsed'!C3855</f>
        <v>0</v>
      </c>
      <c r="F3855" s="25">
        <f>'101_parsed'!D3855</f>
        <v>78340</v>
      </c>
      <c r="G3855" s="25">
        <f>'101_parsed'!E3855</f>
        <v>0</v>
      </c>
      <c r="H3855" s="25">
        <f>'101_parsed'!F3855</f>
        <v>71090</v>
      </c>
    </row>
    <row r="3856" spans="1:8" x14ac:dyDescent="0.2">
      <c r="A3856" s="25">
        <f>'101_parsed'!A3856</f>
        <v>3390</v>
      </c>
      <c r="B3856" s="33">
        <f>'101_parsed'!B3856</f>
        <v>60415</v>
      </c>
      <c r="C3856" s="25" t="str">
        <f>INDEX(all_banks!O:O,MATCH(A3856,all_banks!H:H,0))</f>
        <v>"Натиксис Банк АО" (3390)</v>
      </c>
      <c r="D3856" s="25" t="str">
        <f>INDEX('101_accounts'!B:B,MATCH(B3856,'101_accounts'!A:A,0))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856" s="25">
        <f>'101_parsed'!C3856</f>
        <v>0</v>
      </c>
      <c r="F3856" s="25">
        <f>'101_parsed'!D3856</f>
        <v>0</v>
      </c>
      <c r="G3856" s="25">
        <f>'101_parsed'!E3856</f>
        <v>0</v>
      </c>
      <c r="H3856" s="25">
        <f>'101_parsed'!F3856</f>
        <v>0</v>
      </c>
    </row>
    <row r="3857" spans="1:8" x14ac:dyDescent="0.2">
      <c r="A3857" s="25">
        <f>'101_parsed'!A3857</f>
        <v>3390</v>
      </c>
      <c r="B3857" s="33">
        <f>'101_parsed'!B3857</f>
        <v>61901</v>
      </c>
      <c r="C3857" s="25" t="str">
        <f>INDEX(all_banks!O:O,MATCH(A3857,all_banks!H:H,0))</f>
        <v>"Натиксис Банк АО" (3390)</v>
      </c>
      <c r="D3857" s="25" t="str">
        <f>INDEX('101_accounts'!B:B,MATCH(B3857,'101_accounts'!A:A,0))</f>
        <v>61901   A  Земля, временно неиспользуемая в основной деятельности</v>
      </c>
      <c r="E3857" s="25">
        <f>'101_parsed'!C3857</f>
        <v>0</v>
      </c>
      <c r="F3857" s="25">
        <f>'101_parsed'!D3857</f>
        <v>0</v>
      </c>
      <c r="G3857" s="25">
        <f>'101_parsed'!E3857</f>
        <v>0</v>
      </c>
      <c r="H3857" s="25">
        <f>'101_parsed'!F3857</f>
        <v>0</v>
      </c>
    </row>
    <row r="3858" spans="1:8" x14ac:dyDescent="0.2">
      <c r="A3858" s="25">
        <f>'101_parsed'!A3858</f>
        <v>3390</v>
      </c>
      <c r="B3858" s="33">
        <f>'101_parsed'!B3858</f>
        <v>61902</v>
      </c>
      <c r="C3858" s="25" t="str">
        <f>INDEX(all_banks!O:O,MATCH(A3858,all_banks!H:H,0))</f>
        <v>"Натиксис Банк АО" (3390)</v>
      </c>
      <c r="D3858" s="25" t="str">
        <f>INDEX('101_accounts'!B:B,MATCH(B3858,'101_accounts'!A:A,0))</f>
        <v>61902   A  Земля, временно неиспользуемая в основной деятельности, переданная в аренду</v>
      </c>
      <c r="E3858" s="25">
        <f>'101_parsed'!C3858</f>
        <v>0</v>
      </c>
      <c r="F3858" s="25">
        <f>'101_parsed'!D3858</f>
        <v>0</v>
      </c>
      <c r="G3858" s="25">
        <f>'101_parsed'!E3858</f>
        <v>0</v>
      </c>
      <c r="H3858" s="25">
        <f>'101_parsed'!F3858</f>
        <v>0</v>
      </c>
    </row>
    <row r="3859" spans="1:8" x14ac:dyDescent="0.2">
      <c r="A3859" s="25">
        <f>'101_parsed'!A3859</f>
        <v>3390</v>
      </c>
      <c r="B3859" s="33">
        <f>'101_parsed'!B3859</f>
        <v>61903</v>
      </c>
      <c r="C3859" s="25" t="str">
        <f>INDEX(all_banks!O:O,MATCH(A3859,all_banks!H:H,0))</f>
        <v>"Натиксис Банк АО" (3390)</v>
      </c>
      <c r="D3859" s="25" t="str">
        <f>INDEX('101_accounts'!B:B,MATCH(B3859,'101_accounts'!A:A,0))</f>
        <v>61903   A  Недвижимость (кроме земли), временно неиспользуемая в основной деятельности</v>
      </c>
      <c r="E3859" s="25">
        <f>'101_parsed'!C3859</f>
        <v>0</v>
      </c>
      <c r="F3859" s="25">
        <f>'101_parsed'!D3859</f>
        <v>0</v>
      </c>
      <c r="G3859" s="25">
        <f>'101_parsed'!E3859</f>
        <v>0</v>
      </c>
      <c r="H3859" s="25">
        <f>'101_parsed'!F3859</f>
        <v>0</v>
      </c>
    </row>
    <row r="3860" spans="1:8" x14ac:dyDescent="0.2">
      <c r="A3860" s="25">
        <f>'101_parsed'!A3860</f>
        <v>3390</v>
      </c>
      <c r="B3860" s="33">
        <f>'101_parsed'!B3860</f>
        <v>61904</v>
      </c>
      <c r="C3860" s="25" t="str">
        <f>INDEX(all_banks!O:O,MATCH(A3860,all_banks!H:H,0))</f>
        <v>"Натиксис Банк АО" (3390)</v>
      </c>
      <c r="D3860" s="25" t="str">
        <f>INDEX('101_accounts'!B:B,MATCH(B3860,'101_accounts'!A:A,0))</f>
        <v>61904   A  Недвижимость (кроме земли), временно неиспользуемая в основной деятельности, переданная в аренду</v>
      </c>
      <c r="E3860" s="25">
        <f>'101_parsed'!C3860</f>
        <v>0</v>
      </c>
      <c r="F3860" s="25">
        <f>'101_parsed'!D3860</f>
        <v>0</v>
      </c>
      <c r="G3860" s="25">
        <f>'101_parsed'!E3860</f>
        <v>0</v>
      </c>
      <c r="H3860" s="25">
        <f>'101_parsed'!F3860</f>
        <v>0</v>
      </c>
    </row>
    <row r="3861" spans="1:8" x14ac:dyDescent="0.2">
      <c r="A3861" s="25">
        <f>'101_parsed'!A3861</f>
        <v>3390</v>
      </c>
      <c r="B3861" s="33">
        <f>'101_parsed'!B3861</f>
        <v>61905</v>
      </c>
      <c r="C3861" s="25" t="str">
        <f>INDEX(all_banks!O:O,MATCH(A3861,all_banks!H:H,0))</f>
        <v>"Натиксис Банк АО" (3390)</v>
      </c>
      <c r="D3861" s="25" t="str">
        <f>INDEX('101_accounts'!B:B,MATCH(B3861,'101_accounts'!A:A,0))</f>
        <v>61905   A  Земля, временно неиспользуемая в основной деятельности, учитываемая по справедливой стоимости</v>
      </c>
      <c r="E3861" s="25">
        <f>'101_parsed'!C3861</f>
        <v>0</v>
      </c>
      <c r="F3861" s="25">
        <f>'101_parsed'!D3861</f>
        <v>0</v>
      </c>
      <c r="G3861" s="25">
        <f>'101_parsed'!E3861</f>
        <v>0</v>
      </c>
      <c r="H3861" s="25">
        <f>'101_parsed'!F3861</f>
        <v>0</v>
      </c>
    </row>
    <row r="3862" spans="1:8" x14ac:dyDescent="0.2">
      <c r="A3862" s="25">
        <f>'101_parsed'!A3862</f>
        <v>3390</v>
      </c>
      <c r="B3862" s="33">
        <f>'101_parsed'!B3862</f>
        <v>61906</v>
      </c>
      <c r="C3862" s="25" t="str">
        <f>INDEX(all_banks!O:O,MATCH(A3862,all_banks!H:H,0))</f>
        <v>"Натиксис Банк АО" (3390)</v>
      </c>
      <c r="D3862" s="25" t="str">
        <f>INDEX('101_accounts'!B:B,MATCH(B3862,'101_accounts'!A:A,0))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862" s="25">
        <f>'101_parsed'!C3862</f>
        <v>0</v>
      </c>
      <c r="F3862" s="25">
        <f>'101_parsed'!D3862</f>
        <v>0</v>
      </c>
      <c r="G3862" s="25">
        <f>'101_parsed'!E3862</f>
        <v>0</v>
      </c>
      <c r="H3862" s="25">
        <f>'101_parsed'!F3862</f>
        <v>0</v>
      </c>
    </row>
    <row r="3863" spans="1:8" x14ac:dyDescent="0.2">
      <c r="A3863" s="25">
        <f>'101_parsed'!A3863</f>
        <v>3390</v>
      </c>
      <c r="B3863" s="33">
        <f>'101_parsed'!B3863</f>
        <v>61907</v>
      </c>
      <c r="C3863" s="25" t="str">
        <f>INDEX(all_banks!O:O,MATCH(A3863,all_banks!H:H,0))</f>
        <v>"Натиксис Банк АО" (3390)</v>
      </c>
      <c r="D3863" s="25" t="str">
        <f>INDEX('101_accounts'!B:B,MATCH(B3863,'101_accounts'!A:A,0))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863" s="25">
        <f>'101_parsed'!C3863</f>
        <v>0</v>
      </c>
      <c r="F3863" s="25">
        <f>'101_parsed'!D3863</f>
        <v>0</v>
      </c>
      <c r="G3863" s="25">
        <f>'101_parsed'!E3863</f>
        <v>0</v>
      </c>
      <c r="H3863" s="25">
        <f>'101_parsed'!F3863</f>
        <v>0</v>
      </c>
    </row>
    <row r="3864" spans="1:8" x14ac:dyDescent="0.2">
      <c r="A3864" s="25">
        <f>'101_parsed'!A3864</f>
        <v>3390</v>
      </c>
      <c r="B3864" s="33">
        <f>'101_parsed'!B3864</f>
        <v>61908</v>
      </c>
      <c r="C3864" s="25" t="str">
        <f>INDEX(all_banks!O:O,MATCH(A3864,all_banks!H:H,0))</f>
        <v>"Натиксис Банк АО" (3390)</v>
      </c>
      <c r="D3864" s="25" t="str">
        <f>INDEX('101_accounts'!B:B,MATCH(B3864,'101_accounts'!A:A,0))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864" s="25">
        <f>'101_parsed'!C3864</f>
        <v>0</v>
      </c>
      <c r="F3864" s="25">
        <f>'101_parsed'!D3864</f>
        <v>0</v>
      </c>
      <c r="G3864" s="25">
        <f>'101_parsed'!E3864</f>
        <v>0</v>
      </c>
      <c r="H3864" s="25">
        <f>'101_parsed'!F3864</f>
        <v>0</v>
      </c>
    </row>
    <row r="3865" spans="1:8" x14ac:dyDescent="0.2">
      <c r="A3865" s="25">
        <f>'101_parsed'!A3865</f>
        <v>3390</v>
      </c>
      <c r="B3865" s="33">
        <f>'101_parsed'!B3865</f>
        <v>61909</v>
      </c>
      <c r="C3865" s="25" t="str">
        <f>INDEX(all_banks!O:O,MATCH(A3865,all_banks!H:H,0))</f>
        <v>"Натиксис Банк АО" (3390)</v>
      </c>
      <c r="D3865" s="25" t="str">
        <f>INDEX('101_accounts'!B:B,MATCH(B3865,'101_accounts'!A:A,0))</f>
        <v>61909   П  Амортизация недвижимости (кроме земли), временно неиспользуемой в основной деятельности</v>
      </c>
      <c r="E3865" s="25">
        <f>'101_parsed'!C3865</f>
        <v>0</v>
      </c>
      <c r="F3865" s="25">
        <f>'101_parsed'!D3865</f>
        <v>0</v>
      </c>
      <c r="G3865" s="25">
        <f>'101_parsed'!E3865</f>
        <v>0</v>
      </c>
      <c r="H3865" s="25">
        <f>'101_parsed'!F3865</f>
        <v>0</v>
      </c>
    </row>
    <row r="3866" spans="1:8" x14ac:dyDescent="0.2">
      <c r="A3866" s="25">
        <f>'101_parsed'!A3866</f>
        <v>3390</v>
      </c>
      <c r="B3866" s="33">
        <f>'101_parsed'!B3866</f>
        <v>61910</v>
      </c>
      <c r="C3866" s="25" t="str">
        <f>INDEX(all_banks!O:O,MATCH(A3866,all_banks!H:H,0))</f>
        <v>"Натиксис Банк АО" (3390)</v>
      </c>
      <c r="D3866" s="25" t="str">
        <f>INDEX('101_accounts'!B:B,MATCH(B3866,'101_accounts'!A:A,0))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866" s="25">
        <f>'101_parsed'!C3866</f>
        <v>0</v>
      </c>
      <c r="F3866" s="25">
        <f>'101_parsed'!D3866</f>
        <v>0</v>
      </c>
      <c r="G3866" s="25">
        <f>'101_parsed'!E3866</f>
        <v>0</v>
      </c>
      <c r="H3866" s="25">
        <f>'101_parsed'!F3866</f>
        <v>0</v>
      </c>
    </row>
    <row r="3867" spans="1:8" x14ac:dyDescent="0.2">
      <c r="A3867" s="25">
        <f>'101_parsed'!A3867</f>
        <v>3390</v>
      </c>
      <c r="B3867" s="33">
        <f>'101_parsed'!B3867</f>
        <v>61911</v>
      </c>
      <c r="C3867" s="25" t="str">
        <f>INDEX(all_banks!O:O,MATCH(A3867,all_banks!H:H,0))</f>
        <v>"Натиксис Банк АО" (3390)</v>
      </c>
      <c r="D3867" s="25" t="str">
        <f>INDEX('101_accounts'!B:B,MATCH(B3867,'101_accounts'!A:A,0))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867" s="25">
        <f>'101_parsed'!C3867</f>
        <v>0</v>
      </c>
      <c r="F3867" s="25">
        <f>'101_parsed'!D3867</f>
        <v>0</v>
      </c>
      <c r="G3867" s="25">
        <f>'101_parsed'!E3867</f>
        <v>0</v>
      </c>
      <c r="H3867" s="25">
        <f>'101_parsed'!F3867</f>
        <v>0</v>
      </c>
    </row>
    <row r="3868" spans="1:8" x14ac:dyDescent="0.2">
      <c r="A3868" s="25">
        <f>'101_parsed'!A3868</f>
        <v>3390</v>
      </c>
      <c r="B3868" s="33">
        <f>'101_parsed'!B3868</f>
        <v>61912</v>
      </c>
      <c r="C3868" s="25" t="str">
        <f>INDEX(all_banks!O:O,MATCH(A3868,all_banks!H:H,0))</f>
        <v>"Натиксис Банк АО" (3390)</v>
      </c>
      <c r="D3868" s="25" t="str">
        <f>INDEX('101_accounts'!B:B,MATCH(B3868,'101_accounts'!A:A,0))</f>
        <v>61912   П  Резервы на возможные потери</v>
      </c>
      <c r="E3868" s="25">
        <f>'101_parsed'!C3868</f>
        <v>0</v>
      </c>
      <c r="F3868" s="25">
        <f>'101_parsed'!D3868</f>
        <v>0</v>
      </c>
      <c r="G3868" s="25">
        <f>'101_parsed'!E3868</f>
        <v>0</v>
      </c>
      <c r="H3868" s="25">
        <f>'101_parsed'!F3868</f>
        <v>0</v>
      </c>
    </row>
    <row r="3869" spans="1:8" x14ac:dyDescent="0.2">
      <c r="A3869" s="25">
        <f>'101_parsed'!A3869</f>
        <v>3390</v>
      </c>
      <c r="B3869" s="33">
        <f>'101_parsed'!B3869</f>
        <v>62001</v>
      </c>
      <c r="C3869" s="25" t="str">
        <f>INDEX(all_banks!O:O,MATCH(A3869,all_banks!H:H,0))</f>
        <v>"Натиксис Банк АО" (3390)</v>
      </c>
      <c r="D3869" s="25" t="str">
        <f>INDEX('101_accounts'!B:B,MATCH(B3869,'101_accounts'!A:A,0))</f>
        <v>62001   A  Долгосрочные активы, предназначенные для продажи</v>
      </c>
      <c r="E3869" s="25">
        <f>'101_parsed'!C3869</f>
        <v>0</v>
      </c>
      <c r="F3869" s="25">
        <f>'101_parsed'!D3869</f>
        <v>0</v>
      </c>
      <c r="G3869" s="25">
        <f>'101_parsed'!E3869</f>
        <v>0</v>
      </c>
      <c r="H3869" s="25">
        <f>'101_parsed'!F3869</f>
        <v>0</v>
      </c>
    </row>
    <row r="3870" spans="1:8" x14ac:dyDescent="0.2">
      <c r="A3870" s="25">
        <f>'101_parsed'!A3870</f>
        <v>3390</v>
      </c>
      <c r="B3870" s="33">
        <f>'101_parsed'!B3870</f>
        <v>62002</v>
      </c>
      <c r="C3870" s="25" t="str">
        <f>INDEX(all_banks!O:O,MATCH(A3870,all_banks!H:H,0))</f>
        <v>"Натиксис Банк АО" (3390)</v>
      </c>
      <c r="D3870" s="25" t="str">
        <f>INDEX('101_accounts'!B:B,MATCH(B3870,'101_accounts'!A:A,0))</f>
        <v>62002   П  Резервы на возможные потери</v>
      </c>
      <c r="E3870" s="25">
        <f>'101_parsed'!C3870</f>
        <v>0</v>
      </c>
      <c r="F3870" s="25">
        <f>'101_parsed'!D3870</f>
        <v>0</v>
      </c>
      <c r="G3870" s="25">
        <f>'101_parsed'!E3870</f>
        <v>0</v>
      </c>
      <c r="H3870" s="25">
        <f>'101_parsed'!F3870</f>
        <v>0</v>
      </c>
    </row>
    <row r="3871" spans="1:8" x14ac:dyDescent="0.2">
      <c r="A3871" s="25">
        <f>'101_parsed'!A3871</f>
        <v>3390</v>
      </c>
      <c r="B3871" s="33">
        <f>'101_parsed'!B3871</f>
        <v>62101</v>
      </c>
      <c r="C3871" s="25" t="str">
        <f>INDEX(all_banks!O:O,MATCH(A3871,all_banks!H:H,0))</f>
        <v>"Натиксис Банк АО" (3390)</v>
      </c>
      <c r="D3871" s="25" t="str">
        <f>INDEX('101_accounts'!B:B,MATCH(B3871,'101_accounts'!A:A,0))</f>
        <v>62101   A  Средства труда, полученные по договорам отступного, залога, назначение которых не определено</v>
      </c>
      <c r="E3871" s="25">
        <f>'101_parsed'!C3871</f>
        <v>0</v>
      </c>
      <c r="F3871" s="25">
        <f>'101_parsed'!D3871</f>
        <v>0</v>
      </c>
      <c r="G3871" s="25">
        <f>'101_parsed'!E3871</f>
        <v>0</v>
      </c>
      <c r="H3871" s="25">
        <f>'101_parsed'!F3871</f>
        <v>0</v>
      </c>
    </row>
    <row r="3872" spans="1:8" x14ac:dyDescent="0.2">
      <c r="A3872" s="25">
        <f>'101_parsed'!A3872</f>
        <v>3390</v>
      </c>
      <c r="B3872" s="33">
        <f>'101_parsed'!B3872</f>
        <v>62102</v>
      </c>
      <c r="C3872" s="25" t="str">
        <f>INDEX(all_banks!O:O,MATCH(A3872,all_banks!H:H,0))</f>
        <v>"Натиксис Банк АО" (3390)</v>
      </c>
      <c r="D3872" s="25" t="str">
        <f>INDEX('101_accounts'!B:B,MATCH(B3872,'101_accounts'!A:A,0))</f>
        <v>62102   A  Предметы труда, полученные по договорам отступного, залога, назначение которых не определено</v>
      </c>
      <c r="E3872" s="25">
        <f>'101_parsed'!C3872</f>
        <v>0</v>
      </c>
      <c r="F3872" s="25">
        <f>'101_parsed'!D3872</f>
        <v>0</v>
      </c>
      <c r="G3872" s="25">
        <f>'101_parsed'!E3872</f>
        <v>0</v>
      </c>
      <c r="H3872" s="25">
        <f>'101_parsed'!F3872</f>
        <v>0</v>
      </c>
    </row>
    <row r="3873" spans="1:8" x14ac:dyDescent="0.2">
      <c r="A3873" s="25">
        <f>'101_parsed'!A3873</f>
        <v>3390</v>
      </c>
      <c r="B3873" s="33">
        <f>'101_parsed'!B3873</f>
        <v>62103</v>
      </c>
      <c r="C3873" s="25" t="str">
        <f>INDEX(all_banks!O:O,MATCH(A3873,all_banks!H:H,0))</f>
        <v>"Натиксис Банк АО" (3390)</v>
      </c>
      <c r="D3873" s="25" t="str">
        <f>INDEX('101_accounts'!B:B,MATCH(B3873,'101_accounts'!A:A,0))</f>
        <v>62103   П  Резервы на возможные потери</v>
      </c>
      <c r="E3873" s="25">
        <f>'101_parsed'!C3873</f>
        <v>0</v>
      </c>
      <c r="F3873" s="25">
        <f>'101_parsed'!D3873</f>
        <v>0</v>
      </c>
      <c r="G3873" s="25">
        <f>'101_parsed'!E3873</f>
        <v>0</v>
      </c>
      <c r="H3873" s="25">
        <f>'101_parsed'!F3873</f>
        <v>0</v>
      </c>
    </row>
    <row r="3874" spans="1:8" x14ac:dyDescent="0.2">
      <c r="A3874" s="25">
        <f>'101_parsed'!A3874</f>
        <v>1949</v>
      </c>
      <c r="B3874" s="33">
        <f>'101_parsed'!B3874</f>
        <v>60401</v>
      </c>
      <c r="C3874" s="25" t="str">
        <f>INDEX(all_banks!O:O,MATCH(A3874,all_banks!H:H,0))</f>
        <v>АО БАНК НБС (1949)</v>
      </c>
      <c r="D3874" s="25" t="str">
        <f>INDEX('101_accounts'!B:B,MATCH(B3874,'101_accounts'!A:A,0))</f>
        <v>60401   A  Основные средства (кроме земли) (c 13.02.2018)_x000D_Категория 1- Здания и сооружения (до 31.12.2002)</v>
      </c>
      <c r="E3874" s="25">
        <f>'101_parsed'!C3874</f>
        <v>38642</v>
      </c>
      <c r="F3874" s="25">
        <f>'101_parsed'!D3874</f>
        <v>0</v>
      </c>
      <c r="G3874" s="25">
        <f>'101_parsed'!E3874</f>
        <v>38638</v>
      </c>
      <c r="H3874" s="25">
        <f>'101_parsed'!F3874</f>
        <v>0</v>
      </c>
    </row>
    <row r="3875" spans="1:8" x14ac:dyDescent="0.2">
      <c r="A3875" s="25">
        <f>'101_parsed'!A3875</f>
        <v>1949</v>
      </c>
      <c r="B3875" s="33">
        <f>'101_parsed'!B3875</f>
        <v>60404</v>
      </c>
      <c r="C3875" s="25" t="str">
        <f>INDEX(all_banks!O:O,MATCH(A3875,all_banks!H:H,0))</f>
        <v>АО БАНК НБС (1949)</v>
      </c>
      <c r="D3875" s="25" t="str">
        <f>INDEX('101_accounts'!B:B,MATCH(B3875,'101_accounts'!A:A,0))</f>
        <v>60404   A  Земля (c 13.02.2018)</v>
      </c>
      <c r="E3875" s="25">
        <f>'101_parsed'!C3875</f>
        <v>3031</v>
      </c>
      <c r="F3875" s="25">
        <f>'101_parsed'!D3875</f>
        <v>0</v>
      </c>
      <c r="G3875" s="25">
        <f>'101_parsed'!E3875</f>
        <v>3031</v>
      </c>
      <c r="H3875" s="25">
        <f>'101_parsed'!F3875</f>
        <v>0</v>
      </c>
    </row>
    <row r="3876" spans="1:8" x14ac:dyDescent="0.2">
      <c r="A3876" s="25">
        <f>'101_parsed'!A3876</f>
        <v>1949</v>
      </c>
      <c r="B3876" s="33">
        <f>'101_parsed'!B3876</f>
        <v>60405</v>
      </c>
      <c r="C3876" s="25" t="str">
        <f>INDEX(all_banks!O:O,MATCH(A3876,all_banks!H:H,0))</f>
        <v>АО БАНК НБС (1949)</v>
      </c>
      <c r="D3876" s="25" t="str">
        <f>INDEX('101_accounts'!B:B,MATCH(B3876,'101_accounts'!A:A,0))</f>
        <v>60405   П
A (до 31.01.2003)  Резервы на возможные потери (c 13.02.2018)
Долгосрочно арендуемые основные средства (до 31.01.2003)</v>
      </c>
      <c r="E3876" s="25">
        <f>'101_parsed'!C3876</f>
        <v>0</v>
      </c>
      <c r="F3876" s="25">
        <f>'101_parsed'!D3876</f>
        <v>0</v>
      </c>
      <c r="G3876" s="25">
        <f>'101_parsed'!E3876</f>
        <v>0</v>
      </c>
      <c r="H3876" s="25">
        <f>'101_parsed'!F3876</f>
        <v>0</v>
      </c>
    </row>
    <row r="3877" spans="1:8" x14ac:dyDescent="0.2">
      <c r="A3877" s="25">
        <f>'101_parsed'!A3877</f>
        <v>1949</v>
      </c>
      <c r="B3877" s="33">
        <f>'101_parsed'!B3877</f>
        <v>60414</v>
      </c>
      <c r="C3877" s="25" t="str">
        <f>INDEX(all_banks!O:O,MATCH(A3877,all_banks!H:H,0))</f>
        <v>АО БАНК НБС (1949)</v>
      </c>
      <c r="D3877" s="25" t="str">
        <f>INDEX('101_accounts'!B:B,MATCH(B3877,'101_accounts'!A:A,0))</f>
        <v>60414   П  Амортизация основных средств (кроме земли) (c 13.02.2018)</v>
      </c>
      <c r="E3877" s="25">
        <f>'101_parsed'!C3877</f>
        <v>0</v>
      </c>
      <c r="F3877" s="25">
        <f>'101_parsed'!D3877</f>
        <v>22502</v>
      </c>
      <c r="G3877" s="25">
        <f>'101_parsed'!E3877</f>
        <v>0</v>
      </c>
      <c r="H3877" s="25">
        <f>'101_parsed'!F3877</f>
        <v>22939</v>
      </c>
    </row>
    <row r="3878" spans="1:8" x14ac:dyDescent="0.2">
      <c r="A3878" s="25">
        <f>'101_parsed'!A3878</f>
        <v>1949</v>
      </c>
      <c r="B3878" s="33">
        <f>'101_parsed'!B3878</f>
        <v>60415</v>
      </c>
      <c r="C3878" s="25" t="str">
        <f>INDEX(all_banks!O:O,MATCH(A3878,all_banks!H:H,0))</f>
        <v>АО БАНК НБС (1949)</v>
      </c>
      <c r="D3878" s="25" t="str">
        <f>INDEX('101_accounts'!B:B,MATCH(B3878,'101_accounts'!A:A,0))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878" s="25">
        <f>'101_parsed'!C3878</f>
        <v>0</v>
      </c>
      <c r="F3878" s="25">
        <f>'101_parsed'!D3878</f>
        <v>0</v>
      </c>
      <c r="G3878" s="25">
        <f>'101_parsed'!E3878</f>
        <v>0</v>
      </c>
      <c r="H3878" s="25">
        <f>'101_parsed'!F3878</f>
        <v>0</v>
      </c>
    </row>
    <row r="3879" spans="1:8" x14ac:dyDescent="0.2">
      <c r="A3879" s="25">
        <f>'101_parsed'!A3879</f>
        <v>1949</v>
      </c>
      <c r="B3879" s="33">
        <f>'101_parsed'!B3879</f>
        <v>61901</v>
      </c>
      <c r="C3879" s="25" t="str">
        <f>INDEX(all_banks!O:O,MATCH(A3879,all_banks!H:H,0))</f>
        <v>АО БАНК НБС (1949)</v>
      </c>
      <c r="D3879" s="25" t="str">
        <f>INDEX('101_accounts'!B:B,MATCH(B3879,'101_accounts'!A:A,0))</f>
        <v>61901   A  Земля, временно неиспользуемая в основной деятельности</v>
      </c>
      <c r="E3879" s="25">
        <f>'101_parsed'!C3879</f>
        <v>0</v>
      </c>
      <c r="F3879" s="25">
        <f>'101_parsed'!D3879</f>
        <v>0</v>
      </c>
      <c r="G3879" s="25">
        <f>'101_parsed'!E3879</f>
        <v>0</v>
      </c>
      <c r="H3879" s="25">
        <f>'101_parsed'!F3879</f>
        <v>0</v>
      </c>
    </row>
    <row r="3880" spans="1:8" x14ac:dyDescent="0.2">
      <c r="A3880" s="25">
        <f>'101_parsed'!A3880</f>
        <v>1949</v>
      </c>
      <c r="B3880" s="33">
        <f>'101_parsed'!B3880</f>
        <v>61902</v>
      </c>
      <c r="C3880" s="25" t="str">
        <f>INDEX(all_banks!O:O,MATCH(A3880,all_banks!H:H,0))</f>
        <v>АО БАНК НБС (1949)</v>
      </c>
      <c r="D3880" s="25" t="str">
        <f>INDEX('101_accounts'!B:B,MATCH(B3880,'101_accounts'!A:A,0))</f>
        <v>61902   A  Земля, временно неиспользуемая в основной деятельности, переданная в аренду</v>
      </c>
      <c r="E3880" s="25">
        <f>'101_parsed'!C3880</f>
        <v>0</v>
      </c>
      <c r="F3880" s="25">
        <f>'101_parsed'!D3880</f>
        <v>0</v>
      </c>
      <c r="G3880" s="25">
        <f>'101_parsed'!E3880</f>
        <v>0</v>
      </c>
      <c r="H3880" s="25">
        <f>'101_parsed'!F3880</f>
        <v>0</v>
      </c>
    </row>
    <row r="3881" spans="1:8" x14ac:dyDescent="0.2">
      <c r="A3881" s="25">
        <f>'101_parsed'!A3881</f>
        <v>1949</v>
      </c>
      <c r="B3881" s="33">
        <f>'101_parsed'!B3881</f>
        <v>61903</v>
      </c>
      <c r="C3881" s="25" t="str">
        <f>INDEX(all_banks!O:O,MATCH(A3881,all_banks!H:H,0))</f>
        <v>АО БАНК НБС (1949)</v>
      </c>
      <c r="D3881" s="25" t="str">
        <f>INDEX('101_accounts'!B:B,MATCH(B3881,'101_accounts'!A:A,0))</f>
        <v>61903   A  Недвижимость (кроме земли), временно неиспользуемая в основной деятельности</v>
      </c>
      <c r="E3881" s="25">
        <f>'101_parsed'!C3881</f>
        <v>0</v>
      </c>
      <c r="F3881" s="25">
        <f>'101_parsed'!D3881</f>
        <v>0</v>
      </c>
      <c r="G3881" s="25">
        <f>'101_parsed'!E3881</f>
        <v>0</v>
      </c>
      <c r="H3881" s="25">
        <f>'101_parsed'!F3881</f>
        <v>0</v>
      </c>
    </row>
    <row r="3882" spans="1:8" x14ac:dyDescent="0.2">
      <c r="A3882" s="25">
        <f>'101_parsed'!A3882</f>
        <v>1949</v>
      </c>
      <c r="B3882" s="33">
        <f>'101_parsed'!B3882</f>
        <v>61904</v>
      </c>
      <c r="C3882" s="25" t="str">
        <f>INDEX(all_banks!O:O,MATCH(A3882,all_banks!H:H,0))</f>
        <v>АО БАНК НБС (1949)</v>
      </c>
      <c r="D3882" s="25" t="str">
        <f>INDEX('101_accounts'!B:B,MATCH(B3882,'101_accounts'!A:A,0))</f>
        <v>61904   A  Недвижимость (кроме земли), временно неиспользуемая в основной деятельности, переданная в аренду</v>
      </c>
      <c r="E3882" s="25">
        <f>'101_parsed'!C3882</f>
        <v>0</v>
      </c>
      <c r="F3882" s="25">
        <f>'101_parsed'!D3882</f>
        <v>0</v>
      </c>
      <c r="G3882" s="25">
        <f>'101_parsed'!E3882</f>
        <v>0</v>
      </c>
      <c r="H3882" s="25">
        <f>'101_parsed'!F3882</f>
        <v>0</v>
      </c>
    </row>
    <row r="3883" spans="1:8" x14ac:dyDescent="0.2">
      <c r="A3883" s="25">
        <f>'101_parsed'!A3883</f>
        <v>1949</v>
      </c>
      <c r="B3883" s="33">
        <f>'101_parsed'!B3883</f>
        <v>61905</v>
      </c>
      <c r="C3883" s="25" t="str">
        <f>INDEX(all_banks!O:O,MATCH(A3883,all_banks!H:H,0))</f>
        <v>АО БАНК НБС (1949)</v>
      </c>
      <c r="D3883" s="25" t="str">
        <f>INDEX('101_accounts'!B:B,MATCH(B3883,'101_accounts'!A:A,0))</f>
        <v>61905   A  Земля, временно неиспользуемая в основной деятельности, учитываемая по справедливой стоимости</v>
      </c>
      <c r="E3883" s="25">
        <f>'101_parsed'!C3883</f>
        <v>0</v>
      </c>
      <c r="F3883" s="25">
        <f>'101_parsed'!D3883</f>
        <v>0</v>
      </c>
      <c r="G3883" s="25">
        <f>'101_parsed'!E3883</f>
        <v>0</v>
      </c>
      <c r="H3883" s="25">
        <f>'101_parsed'!F3883</f>
        <v>0</v>
      </c>
    </row>
    <row r="3884" spans="1:8" x14ac:dyDescent="0.2">
      <c r="A3884" s="25">
        <f>'101_parsed'!A3884</f>
        <v>1949</v>
      </c>
      <c r="B3884" s="33">
        <f>'101_parsed'!B3884</f>
        <v>61906</v>
      </c>
      <c r="C3884" s="25" t="str">
        <f>INDEX(all_banks!O:O,MATCH(A3884,all_banks!H:H,0))</f>
        <v>АО БАНК НБС (1949)</v>
      </c>
      <c r="D3884" s="25" t="str">
        <f>INDEX('101_accounts'!B:B,MATCH(B3884,'101_accounts'!A:A,0))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884" s="25">
        <f>'101_parsed'!C3884</f>
        <v>0</v>
      </c>
      <c r="F3884" s="25">
        <f>'101_parsed'!D3884</f>
        <v>0</v>
      </c>
      <c r="G3884" s="25">
        <f>'101_parsed'!E3884</f>
        <v>0</v>
      </c>
      <c r="H3884" s="25">
        <f>'101_parsed'!F3884</f>
        <v>0</v>
      </c>
    </row>
    <row r="3885" spans="1:8" x14ac:dyDescent="0.2">
      <c r="A3885" s="25">
        <f>'101_parsed'!A3885</f>
        <v>1949</v>
      </c>
      <c r="B3885" s="33">
        <f>'101_parsed'!B3885</f>
        <v>61907</v>
      </c>
      <c r="C3885" s="25" t="str">
        <f>INDEX(all_banks!O:O,MATCH(A3885,all_banks!H:H,0))</f>
        <v>АО БАНК НБС (1949)</v>
      </c>
      <c r="D3885" s="25" t="str">
        <f>INDEX('101_accounts'!B:B,MATCH(B3885,'101_accounts'!A:A,0))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885" s="25">
        <f>'101_parsed'!C3885</f>
        <v>0</v>
      </c>
      <c r="F3885" s="25">
        <f>'101_parsed'!D3885</f>
        <v>0</v>
      </c>
      <c r="G3885" s="25">
        <f>'101_parsed'!E3885</f>
        <v>0</v>
      </c>
      <c r="H3885" s="25">
        <f>'101_parsed'!F3885</f>
        <v>0</v>
      </c>
    </row>
    <row r="3886" spans="1:8" x14ac:dyDescent="0.2">
      <c r="A3886" s="25">
        <f>'101_parsed'!A3886</f>
        <v>1949</v>
      </c>
      <c r="B3886" s="33">
        <f>'101_parsed'!B3886</f>
        <v>61908</v>
      </c>
      <c r="C3886" s="25" t="str">
        <f>INDEX(all_banks!O:O,MATCH(A3886,all_banks!H:H,0))</f>
        <v>АО БАНК НБС (1949)</v>
      </c>
      <c r="D3886" s="25" t="str">
        <f>INDEX('101_accounts'!B:B,MATCH(B3886,'101_accounts'!A:A,0))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886" s="25">
        <f>'101_parsed'!C3886</f>
        <v>0</v>
      </c>
      <c r="F3886" s="25">
        <f>'101_parsed'!D3886</f>
        <v>0</v>
      </c>
      <c r="G3886" s="25">
        <f>'101_parsed'!E3886</f>
        <v>0</v>
      </c>
      <c r="H3886" s="25">
        <f>'101_parsed'!F3886</f>
        <v>0</v>
      </c>
    </row>
    <row r="3887" spans="1:8" x14ac:dyDescent="0.2">
      <c r="A3887" s="25">
        <f>'101_parsed'!A3887</f>
        <v>1949</v>
      </c>
      <c r="B3887" s="33">
        <f>'101_parsed'!B3887</f>
        <v>61909</v>
      </c>
      <c r="C3887" s="25" t="str">
        <f>INDEX(all_banks!O:O,MATCH(A3887,all_banks!H:H,0))</f>
        <v>АО БАНК НБС (1949)</v>
      </c>
      <c r="D3887" s="25" t="str">
        <f>INDEX('101_accounts'!B:B,MATCH(B3887,'101_accounts'!A:A,0))</f>
        <v>61909   П  Амортизация недвижимости (кроме земли), временно неиспользуемой в основной деятельности</v>
      </c>
      <c r="E3887" s="25">
        <f>'101_parsed'!C3887</f>
        <v>0</v>
      </c>
      <c r="F3887" s="25">
        <f>'101_parsed'!D3887</f>
        <v>0</v>
      </c>
      <c r="G3887" s="25">
        <f>'101_parsed'!E3887</f>
        <v>0</v>
      </c>
      <c r="H3887" s="25">
        <f>'101_parsed'!F3887</f>
        <v>0</v>
      </c>
    </row>
    <row r="3888" spans="1:8" x14ac:dyDescent="0.2">
      <c r="A3888" s="25">
        <f>'101_parsed'!A3888</f>
        <v>1949</v>
      </c>
      <c r="B3888" s="33">
        <f>'101_parsed'!B3888</f>
        <v>61910</v>
      </c>
      <c r="C3888" s="25" t="str">
        <f>INDEX(all_banks!O:O,MATCH(A3888,all_banks!H:H,0))</f>
        <v>АО БАНК НБС (1949)</v>
      </c>
      <c r="D3888" s="25" t="str">
        <f>INDEX('101_accounts'!B:B,MATCH(B3888,'101_accounts'!A:A,0))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888" s="25">
        <f>'101_parsed'!C3888</f>
        <v>0</v>
      </c>
      <c r="F3888" s="25">
        <f>'101_parsed'!D3888</f>
        <v>0</v>
      </c>
      <c r="G3888" s="25">
        <f>'101_parsed'!E3888</f>
        <v>0</v>
      </c>
      <c r="H3888" s="25">
        <f>'101_parsed'!F3888</f>
        <v>0</v>
      </c>
    </row>
    <row r="3889" spans="1:8" x14ac:dyDescent="0.2">
      <c r="A3889" s="25">
        <f>'101_parsed'!A3889</f>
        <v>1949</v>
      </c>
      <c r="B3889" s="33">
        <f>'101_parsed'!B3889</f>
        <v>61911</v>
      </c>
      <c r="C3889" s="25" t="str">
        <f>INDEX(all_banks!O:O,MATCH(A3889,all_banks!H:H,0))</f>
        <v>АО БАНК НБС (1949)</v>
      </c>
      <c r="D3889" s="25" t="str">
        <f>INDEX('101_accounts'!B:B,MATCH(B3889,'101_accounts'!A:A,0))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889" s="25">
        <f>'101_parsed'!C3889</f>
        <v>0</v>
      </c>
      <c r="F3889" s="25">
        <f>'101_parsed'!D3889</f>
        <v>0</v>
      </c>
      <c r="G3889" s="25">
        <f>'101_parsed'!E3889</f>
        <v>0</v>
      </c>
      <c r="H3889" s="25">
        <f>'101_parsed'!F3889</f>
        <v>0</v>
      </c>
    </row>
    <row r="3890" spans="1:8" x14ac:dyDescent="0.2">
      <c r="A3890" s="25">
        <f>'101_parsed'!A3890</f>
        <v>1949</v>
      </c>
      <c r="B3890" s="33">
        <f>'101_parsed'!B3890</f>
        <v>61912</v>
      </c>
      <c r="C3890" s="25" t="str">
        <f>INDEX(all_banks!O:O,MATCH(A3890,all_banks!H:H,0))</f>
        <v>АО БАНК НБС (1949)</v>
      </c>
      <c r="D3890" s="25" t="str">
        <f>INDEX('101_accounts'!B:B,MATCH(B3890,'101_accounts'!A:A,0))</f>
        <v>61912   П  Резервы на возможные потери</v>
      </c>
      <c r="E3890" s="25">
        <f>'101_parsed'!C3890</f>
        <v>0</v>
      </c>
      <c r="F3890" s="25">
        <f>'101_parsed'!D3890</f>
        <v>0</v>
      </c>
      <c r="G3890" s="25">
        <f>'101_parsed'!E3890</f>
        <v>0</v>
      </c>
      <c r="H3890" s="25">
        <f>'101_parsed'!F3890</f>
        <v>0</v>
      </c>
    </row>
    <row r="3891" spans="1:8" x14ac:dyDescent="0.2">
      <c r="A3891" s="25">
        <f>'101_parsed'!A3891</f>
        <v>1949</v>
      </c>
      <c r="B3891" s="33">
        <f>'101_parsed'!B3891</f>
        <v>62001</v>
      </c>
      <c r="C3891" s="25" t="str">
        <f>INDEX(all_banks!O:O,MATCH(A3891,all_banks!H:H,0))</f>
        <v>АО БАНК НБС (1949)</v>
      </c>
      <c r="D3891" s="25" t="str">
        <f>INDEX('101_accounts'!B:B,MATCH(B3891,'101_accounts'!A:A,0))</f>
        <v>62001   A  Долгосрочные активы, предназначенные для продажи</v>
      </c>
      <c r="E3891" s="25">
        <f>'101_parsed'!C3891</f>
        <v>7136</v>
      </c>
      <c r="F3891" s="25">
        <f>'101_parsed'!D3891</f>
        <v>0</v>
      </c>
      <c r="G3891" s="25">
        <f>'101_parsed'!E3891</f>
        <v>7136</v>
      </c>
      <c r="H3891" s="25">
        <f>'101_parsed'!F3891</f>
        <v>0</v>
      </c>
    </row>
    <row r="3892" spans="1:8" x14ac:dyDescent="0.2">
      <c r="A3892" s="25">
        <f>'101_parsed'!A3892</f>
        <v>1949</v>
      </c>
      <c r="B3892" s="33">
        <f>'101_parsed'!B3892</f>
        <v>62002</v>
      </c>
      <c r="C3892" s="25" t="str">
        <f>INDEX(all_banks!O:O,MATCH(A3892,all_banks!H:H,0))</f>
        <v>АО БАНК НБС (1949)</v>
      </c>
      <c r="D3892" s="25" t="str">
        <f>INDEX('101_accounts'!B:B,MATCH(B3892,'101_accounts'!A:A,0))</f>
        <v>62002   П  Резервы на возможные потери</v>
      </c>
      <c r="E3892" s="25">
        <f>'101_parsed'!C3892</f>
        <v>0</v>
      </c>
      <c r="F3892" s="25">
        <f>'101_parsed'!D3892</f>
        <v>1882</v>
      </c>
      <c r="G3892" s="25">
        <f>'101_parsed'!E3892</f>
        <v>0</v>
      </c>
      <c r="H3892" s="25">
        <f>'101_parsed'!F3892</f>
        <v>2027</v>
      </c>
    </row>
    <row r="3893" spans="1:8" x14ac:dyDescent="0.2">
      <c r="A3893" s="25">
        <f>'101_parsed'!A3893</f>
        <v>1949</v>
      </c>
      <c r="B3893" s="33">
        <f>'101_parsed'!B3893</f>
        <v>62101</v>
      </c>
      <c r="C3893" s="25" t="str">
        <f>INDEX(all_banks!O:O,MATCH(A3893,all_banks!H:H,0))</f>
        <v>АО БАНК НБС (1949)</v>
      </c>
      <c r="D3893" s="25" t="str">
        <f>INDEX('101_accounts'!B:B,MATCH(B3893,'101_accounts'!A:A,0))</f>
        <v>62101   A  Средства труда, полученные по договорам отступного, залога, назначение которых не определено</v>
      </c>
      <c r="E3893" s="25">
        <f>'101_parsed'!C3893</f>
        <v>0</v>
      </c>
      <c r="F3893" s="25">
        <f>'101_parsed'!D3893</f>
        <v>0</v>
      </c>
      <c r="G3893" s="25">
        <f>'101_parsed'!E3893</f>
        <v>0</v>
      </c>
      <c r="H3893" s="25">
        <f>'101_parsed'!F3893</f>
        <v>0</v>
      </c>
    </row>
    <row r="3894" spans="1:8" x14ac:dyDescent="0.2">
      <c r="A3894" s="25">
        <f>'101_parsed'!A3894</f>
        <v>1949</v>
      </c>
      <c r="B3894" s="33">
        <f>'101_parsed'!B3894</f>
        <v>62102</v>
      </c>
      <c r="C3894" s="25" t="str">
        <f>INDEX(all_banks!O:O,MATCH(A3894,all_banks!H:H,0))</f>
        <v>АО БАНК НБС (1949)</v>
      </c>
      <c r="D3894" s="25" t="str">
        <f>INDEX('101_accounts'!B:B,MATCH(B3894,'101_accounts'!A:A,0))</f>
        <v>62102   A  Предметы труда, полученные по договорам отступного, залога, назначение которых не определено</v>
      </c>
      <c r="E3894" s="25">
        <f>'101_parsed'!C3894</f>
        <v>0</v>
      </c>
      <c r="F3894" s="25">
        <f>'101_parsed'!D3894</f>
        <v>0</v>
      </c>
      <c r="G3894" s="25">
        <f>'101_parsed'!E3894</f>
        <v>0</v>
      </c>
      <c r="H3894" s="25">
        <f>'101_parsed'!F3894</f>
        <v>0</v>
      </c>
    </row>
    <row r="3895" spans="1:8" x14ac:dyDescent="0.2">
      <c r="A3895" s="25">
        <f>'101_parsed'!A3895</f>
        <v>1949</v>
      </c>
      <c r="B3895" s="33">
        <f>'101_parsed'!B3895</f>
        <v>62103</v>
      </c>
      <c r="C3895" s="25" t="str">
        <f>INDEX(all_banks!O:O,MATCH(A3895,all_banks!H:H,0))</f>
        <v>АО БАНК НБС (1949)</v>
      </c>
      <c r="D3895" s="25" t="str">
        <f>INDEX('101_accounts'!B:B,MATCH(B3895,'101_accounts'!A:A,0))</f>
        <v>62103   П  Резервы на возможные потери</v>
      </c>
      <c r="E3895" s="25">
        <f>'101_parsed'!C3895</f>
        <v>0</v>
      </c>
      <c r="F3895" s="25">
        <f>'101_parsed'!D3895</f>
        <v>0</v>
      </c>
      <c r="G3895" s="25">
        <f>'101_parsed'!E3895</f>
        <v>0</v>
      </c>
      <c r="H3895" s="25">
        <f>'101_parsed'!F3895</f>
        <v>0</v>
      </c>
    </row>
    <row r="3896" spans="1:8" x14ac:dyDescent="0.2">
      <c r="A3896" s="25">
        <f>'101_parsed'!A3896</f>
        <v>3077</v>
      </c>
      <c r="B3896" s="33">
        <f>'101_parsed'!B3896</f>
        <v>60401</v>
      </c>
      <c r="C3896" s="25" t="str">
        <f>INDEX(all_banks!O:O,MATCH(A3896,all_banks!H:H,0))</f>
        <v>"Нацинвестпромбанк" (АО) (3077)</v>
      </c>
      <c r="D3896" s="25" t="str">
        <f>INDEX('101_accounts'!B:B,MATCH(B3896,'101_accounts'!A:A,0))</f>
        <v>60401   A  Основные средства (кроме земли) (c 13.02.2018)_x000D_Категория 1- Здания и сооружения (до 31.12.2002)</v>
      </c>
      <c r="E3896" s="25">
        <f>'101_parsed'!C3896</f>
        <v>1075630</v>
      </c>
      <c r="F3896" s="25">
        <f>'101_parsed'!D3896</f>
        <v>0</v>
      </c>
      <c r="G3896" s="25">
        <f>'101_parsed'!E3896</f>
        <v>1075679</v>
      </c>
      <c r="H3896" s="25">
        <f>'101_parsed'!F3896</f>
        <v>0</v>
      </c>
    </row>
    <row r="3897" spans="1:8" x14ac:dyDescent="0.2">
      <c r="A3897" s="25">
        <f>'101_parsed'!A3897</f>
        <v>3077</v>
      </c>
      <c r="B3897" s="33">
        <f>'101_parsed'!B3897</f>
        <v>60404</v>
      </c>
      <c r="C3897" s="25" t="str">
        <f>INDEX(all_banks!O:O,MATCH(A3897,all_banks!H:H,0))</f>
        <v>"Нацинвестпромбанк" (АО) (3077)</v>
      </c>
      <c r="D3897" s="25" t="str">
        <f>INDEX('101_accounts'!B:B,MATCH(B3897,'101_accounts'!A:A,0))</f>
        <v>60404   A  Земля (c 13.02.2018)</v>
      </c>
      <c r="E3897" s="25">
        <f>'101_parsed'!C3897</f>
        <v>169869</v>
      </c>
      <c r="F3897" s="25">
        <f>'101_parsed'!D3897</f>
        <v>0</v>
      </c>
      <c r="G3897" s="25">
        <f>'101_parsed'!E3897</f>
        <v>169869</v>
      </c>
      <c r="H3897" s="25">
        <f>'101_parsed'!F3897</f>
        <v>0</v>
      </c>
    </row>
    <row r="3898" spans="1:8" x14ac:dyDescent="0.2">
      <c r="A3898" s="25">
        <f>'101_parsed'!A3898</f>
        <v>3077</v>
      </c>
      <c r="B3898" s="33">
        <f>'101_parsed'!B3898</f>
        <v>60405</v>
      </c>
      <c r="C3898" s="25" t="str">
        <f>INDEX(all_banks!O:O,MATCH(A3898,all_banks!H:H,0))</f>
        <v>"Нацинвестпромбанк" (АО) (3077)</v>
      </c>
      <c r="D3898" s="25" t="str">
        <f>INDEX('101_accounts'!B:B,MATCH(B3898,'101_accounts'!A:A,0))</f>
        <v>60405   П
A (до 31.01.2003)  Резервы на возможные потери (c 13.02.2018)
Долгосрочно арендуемые основные средства (до 31.01.2003)</v>
      </c>
      <c r="E3898" s="25">
        <f>'101_parsed'!C3898</f>
        <v>0</v>
      </c>
      <c r="F3898" s="25">
        <f>'101_parsed'!D3898</f>
        <v>0</v>
      </c>
      <c r="G3898" s="25">
        <f>'101_parsed'!E3898</f>
        <v>0</v>
      </c>
      <c r="H3898" s="25">
        <f>'101_parsed'!F3898</f>
        <v>0</v>
      </c>
    </row>
    <row r="3899" spans="1:8" x14ac:dyDescent="0.2">
      <c r="A3899" s="25">
        <f>'101_parsed'!A3899</f>
        <v>3077</v>
      </c>
      <c r="B3899" s="33">
        <f>'101_parsed'!B3899</f>
        <v>60414</v>
      </c>
      <c r="C3899" s="25" t="str">
        <f>INDEX(all_banks!O:O,MATCH(A3899,all_banks!H:H,0))</f>
        <v>"Нацинвестпромбанк" (АО) (3077)</v>
      </c>
      <c r="D3899" s="25" t="str">
        <f>INDEX('101_accounts'!B:B,MATCH(B3899,'101_accounts'!A:A,0))</f>
        <v>60414   П  Амортизация основных средств (кроме земли) (c 13.02.2018)</v>
      </c>
      <c r="E3899" s="25">
        <f>'101_parsed'!C3899</f>
        <v>0</v>
      </c>
      <c r="F3899" s="25">
        <f>'101_parsed'!D3899</f>
        <v>170700</v>
      </c>
      <c r="G3899" s="25">
        <f>'101_parsed'!E3899</f>
        <v>0</v>
      </c>
      <c r="H3899" s="25">
        <f>'101_parsed'!F3899</f>
        <v>176711</v>
      </c>
    </row>
    <row r="3900" spans="1:8" x14ac:dyDescent="0.2">
      <c r="A3900" s="25">
        <f>'101_parsed'!A3900</f>
        <v>3077</v>
      </c>
      <c r="B3900" s="33">
        <f>'101_parsed'!B3900</f>
        <v>60415</v>
      </c>
      <c r="C3900" s="25" t="str">
        <f>INDEX(all_banks!O:O,MATCH(A3900,all_banks!H:H,0))</f>
        <v>"Нацинвестпромбанк" (АО) (3077)</v>
      </c>
      <c r="D3900" s="25" t="str">
        <f>INDEX('101_accounts'!B:B,MATCH(B3900,'101_accounts'!A:A,0))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900" s="25">
        <f>'101_parsed'!C3900</f>
        <v>0</v>
      </c>
      <c r="F3900" s="25">
        <f>'101_parsed'!D3900</f>
        <v>0</v>
      </c>
      <c r="G3900" s="25">
        <f>'101_parsed'!E3900</f>
        <v>1083</v>
      </c>
      <c r="H3900" s="25">
        <f>'101_parsed'!F3900</f>
        <v>0</v>
      </c>
    </row>
    <row r="3901" spans="1:8" x14ac:dyDescent="0.2">
      <c r="A3901" s="25">
        <f>'101_parsed'!A3901</f>
        <v>3077</v>
      </c>
      <c r="B3901" s="33">
        <f>'101_parsed'!B3901</f>
        <v>61901</v>
      </c>
      <c r="C3901" s="25" t="str">
        <f>INDEX(all_banks!O:O,MATCH(A3901,all_banks!H:H,0))</f>
        <v>"Нацинвестпромбанк" (АО) (3077)</v>
      </c>
      <c r="D3901" s="25" t="str">
        <f>INDEX('101_accounts'!B:B,MATCH(B3901,'101_accounts'!A:A,0))</f>
        <v>61901   A  Земля, временно неиспользуемая в основной деятельности</v>
      </c>
      <c r="E3901" s="25">
        <f>'101_parsed'!C3901</f>
        <v>0</v>
      </c>
      <c r="F3901" s="25">
        <f>'101_parsed'!D3901</f>
        <v>0</v>
      </c>
      <c r="G3901" s="25">
        <f>'101_parsed'!E3901</f>
        <v>0</v>
      </c>
      <c r="H3901" s="25">
        <f>'101_parsed'!F3901</f>
        <v>0</v>
      </c>
    </row>
    <row r="3902" spans="1:8" x14ac:dyDescent="0.2">
      <c r="A3902" s="25">
        <f>'101_parsed'!A3902</f>
        <v>3077</v>
      </c>
      <c r="B3902" s="33">
        <f>'101_parsed'!B3902</f>
        <v>61902</v>
      </c>
      <c r="C3902" s="25" t="str">
        <f>INDEX(all_banks!O:O,MATCH(A3902,all_banks!H:H,0))</f>
        <v>"Нацинвестпромбанк" (АО) (3077)</v>
      </c>
      <c r="D3902" s="25" t="str">
        <f>INDEX('101_accounts'!B:B,MATCH(B3902,'101_accounts'!A:A,0))</f>
        <v>61902   A  Земля, временно неиспользуемая в основной деятельности, переданная в аренду</v>
      </c>
      <c r="E3902" s="25">
        <f>'101_parsed'!C3902</f>
        <v>0</v>
      </c>
      <c r="F3902" s="25">
        <f>'101_parsed'!D3902</f>
        <v>0</v>
      </c>
      <c r="G3902" s="25">
        <f>'101_parsed'!E3902</f>
        <v>0</v>
      </c>
      <c r="H3902" s="25">
        <f>'101_parsed'!F3902</f>
        <v>0</v>
      </c>
    </row>
    <row r="3903" spans="1:8" x14ac:dyDescent="0.2">
      <c r="A3903" s="25">
        <f>'101_parsed'!A3903</f>
        <v>3077</v>
      </c>
      <c r="B3903" s="33">
        <f>'101_parsed'!B3903</f>
        <v>61903</v>
      </c>
      <c r="C3903" s="25" t="str">
        <f>INDEX(all_banks!O:O,MATCH(A3903,all_banks!H:H,0))</f>
        <v>"Нацинвестпромбанк" (АО) (3077)</v>
      </c>
      <c r="D3903" s="25" t="str">
        <f>INDEX('101_accounts'!B:B,MATCH(B3903,'101_accounts'!A:A,0))</f>
        <v>61903   A  Недвижимость (кроме земли), временно неиспользуемая в основной деятельности</v>
      </c>
      <c r="E3903" s="25">
        <f>'101_parsed'!C3903</f>
        <v>0</v>
      </c>
      <c r="F3903" s="25">
        <f>'101_parsed'!D3903</f>
        <v>0</v>
      </c>
      <c r="G3903" s="25">
        <f>'101_parsed'!E3903</f>
        <v>0</v>
      </c>
      <c r="H3903" s="25">
        <f>'101_parsed'!F3903</f>
        <v>0</v>
      </c>
    </row>
    <row r="3904" spans="1:8" x14ac:dyDescent="0.2">
      <c r="A3904" s="25">
        <f>'101_parsed'!A3904</f>
        <v>3077</v>
      </c>
      <c r="B3904" s="33">
        <f>'101_parsed'!B3904</f>
        <v>61904</v>
      </c>
      <c r="C3904" s="25" t="str">
        <f>INDEX(all_banks!O:O,MATCH(A3904,all_banks!H:H,0))</f>
        <v>"Нацинвестпромбанк" (АО) (3077)</v>
      </c>
      <c r="D3904" s="25" t="str">
        <f>INDEX('101_accounts'!B:B,MATCH(B3904,'101_accounts'!A:A,0))</f>
        <v>61904   A  Недвижимость (кроме земли), временно неиспользуемая в основной деятельности, переданная в аренду</v>
      </c>
      <c r="E3904" s="25">
        <f>'101_parsed'!C3904</f>
        <v>0</v>
      </c>
      <c r="F3904" s="25">
        <f>'101_parsed'!D3904</f>
        <v>0</v>
      </c>
      <c r="G3904" s="25">
        <f>'101_parsed'!E3904</f>
        <v>0</v>
      </c>
      <c r="H3904" s="25">
        <f>'101_parsed'!F3904</f>
        <v>0</v>
      </c>
    </row>
    <row r="3905" spans="1:8" x14ac:dyDescent="0.2">
      <c r="A3905" s="25">
        <f>'101_parsed'!A3905</f>
        <v>3077</v>
      </c>
      <c r="B3905" s="33">
        <f>'101_parsed'!B3905</f>
        <v>61905</v>
      </c>
      <c r="C3905" s="25" t="str">
        <f>INDEX(all_banks!O:O,MATCH(A3905,all_banks!H:H,0))</f>
        <v>"Нацинвестпромбанк" (АО) (3077)</v>
      </c>
      <c r="D3905" s="25" t="str">
        <f>INDEX('101_accounts'!B:B,MATCH(B3905,'101_accounts'!A:A,0))</f>
        <v>61905   A  Земля, временно неиспользуемая в основной деятельности, учитываемая по справедливой стоимости</v>
      </c>
      <c r="E3905" s="25">
        <f>'101_parsed'!C3905</f>
        <v>0</v>
      </c>
      <c r="F3905" s="25">
        <f>'101_parsed'!D3905</f>
        <v>0</v>
      </c>
      <c r="G3905" s="25">
        <f>'101_parsed'!E3905</f>
        <v>0</v>
      </c>
      <c r="H3905" s="25">
        <f>'101_parsed'!F3905</f>
        <v>0</v>
      </c>
    </row>
    <row r="3906" spans="1:8" x14ac:dyDescent="0.2">
      <c r="A3906" s="25">
        <f>'101_parsed'!A3906</f>
        <v>3077</v>
      </c>
      <c r="B3906" s="33">
        <f>'101_parsed'!B3906</f>
        <v>61906</v>
      </c>
      <c r="C3906" s="25" t="str">
        <f>INDEX(all_banks!O:O,MATCH(A3906,all_banks!H:H,0))</f>
        <v>"Нацинвестпромбанк" (АО) (3077)</v>
      </c>
      <c r="D3906" s="25" t="str">
        <f>INDEX('101_accounts'!B:B,MATCH(B3906,'101_accounts'!A:A,0))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906" s="25">
        <f>'101_parsed'!C3906</f>
        <v>0</v>
      </c>
      <c r="F3906" s="25">
        <f>'101_parsed'!D3906</f>
        <v>0</v>
      </c>
      <c r="G3906" s="25">
        <f>'101_parsed'!E3906</f>
        <v>0</v>
      </c>
      <c r="H3906" s="25">
        <f>'101_parsed'!F3906</f>
        <v>0</v>
      </c>
    </row>
    <row r="3907" spans="1:8" x14ac:dyDescent="0.2">
      <c r="A3907" s="25">
        <f>'101_parsed'!A3907</f>
        <v>3077</v>
      </c>
      <c r="B3907" s="33">
        <f>'101_parsed'!B3907</f>
        <v>61907</v>
      </c>
      <c r="C3907" s="25" t="str">
        <f>INDEX(all_banks!O:O,MATCH(A3907,all_banks!H:H,0))</f>
        <v>"Нацинвестпромбанк" (АО) (3077)</v>
      </c>
      <c r="D3907" s="25" t="str">
        <f>INDEX('101_accounts'!B:B,MATCH(B3907,'101_accounts'!A:A,0))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907" s="25">
        <f>'101_parsed'!C3907</f>
        <v>0</v>
      </c>
      <c r="F3907" s="25">
        <f>'101_parsed'!D3907</f>
        <v>0</v>
      </c>
      <c r="G3907" s="25">
        <f>'101_parsed'!E3907</f>
        <v>0</v>
      </c>
      <c r="H3907" s="25">
        <f>'101_parsed'!F3907</f>
        <v>0</v>
      </c>
    </row>
    <row r="3908" spans="1:8" x14ac:dyDescent="0.2">
      <c r="A3908" s="25">
        <f>'101_parsed'!A3908</f>
        <v>3077</v>
      </c>
      <c r="B3908" s="33">
        <f>'101_parsed'!B3908</f>
        <v>61908</v>
      </c>
      <c r="C3908" s="25" t="str">
        <f>INDEX(all_banks!O:O,MATCH(A3908,all_banks!H:H,0))</f>
        <v>"Нацинвестпромбанк" (АО) (3077)</v>
      </c>
      <c r="D3908" s="25" t="str">
        <f>INDEX('101_accounts'!B:B,MATCH(B3908,'101_accounts'!A:A,0))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908" s="25">
        <f>'101_parsed'!C3908</f>
        <v>0</v>
      </c>
      <c r="F3908" s="25">
        <f>'101_parsed'!D3908</f>
        <v>0</v>
      </c>
      <c r="G3908" s="25">
        <f>'101_parsed'!E3908</f>
        <v>0</v>
      </c>
      <c r="H3908" s="25">
        <f>'101_parsed'!F3908</f>
        <v>0</v>
      </c>
    </row>
    <row r="3909" spans="1:8" x14ac:dyDescent="0.2">
      <c r="A3909" s="25">
        <f>'101_parsed'!A3909</f>
        <v>3077</v>
      </c>
      <c r="B3909" s="33">
        <f>'101_parsed'!B3909</f>
        <v>61909</v>
      </c>
      <c r="C3909" s="25" t="str">
        <f>INDEX(all_banks!O:O,MATCH(A3909,all_banks!H:H,0))</f>
        <v>"Нацинвестпромбанк" (АО) (3077)</v>
      </c>
      <c r="D3909" s="25" t="str">
        <f>INDEX('101_accounts'!B:B,MATCH(B3909,'101_accounts'!A:A,0))</f>
        <v>61909   П  Амортизация недвижимости (кроме земли), временно неиспользуемой в основной деятельности</v>
      </c>
      <c r="E3909" s="25">
        <f>'101_parsed'!C3909</f>
        <v>0</v>
      </c>
      <c r="F3909" s="25">
        <f>'101_parsed'!D3909</f>
        <v>0</v>
      </c>
      <c r="G3909" s="25">
        <f>'101_parsed'!E3909</f>
        <v>0</v>
      </c>
      <c r="H3909" s="25">
        <f>'101_parsed'!F3909</f>
        <v>0</v>
      </c>
    </row>
    <row r="3910" spans="1:8" x14ac:dyDescent="0.2">
      <c r="A3910" s="25">
        <f>'101_parsed'!A3910</f>
        <v>3077</v>
      </c>
      <c r="B3910" s="33">
        <f>'101_parsed'!B3910</f>
        <v>61910</v>
      </c>
      <c r="C3910" s="25" t="str">
        <f>INDEX(all_banks!O:O,MATCH(A3910,all_banks!H:H,0))</f>
        <v>"Нацинвестпромбанк" (АО) (3077)</v>
      </c>
      <c r="D3910" s="25" t="str">
        <f>INDEX('101_accounts'!B:B,MATCH(B3910,'101_accounts'!A:A,0))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910" s="25">
        <f>'101_parsed'!C3910</f>
        <v>0</v>
      </c>
      <c r="F3910" s="25">
        <f>'101_parsed'!D3910</f>
        <v>0</v>
      </c>
      <c r="G3910" s="25">
        <f>'101_parsed'!E3910</f>
        <v>0</v>
      </c>
      <c r="H3910" s="25">
        <f>'101_parsed'!F3910</f>
        <v>0</v>
      </c>
    </row>
    <row r="3911" spans="1:8" x14ac:dyDescent="0.2">
      <c r="A3911" s="25">
        <f>'101_parsed'!A3911</f>
        <v>3077</v>
      </c>
      <c r="B3911" s="33">
        <f>'101_parsed'!B3911</f>
        <v>61911</v>
      </c>
      <c r="C3911" s="25" t="str">
        <f>INDEX(all_banks!O:O,MATCH(A3911,all_banks!H:H,0))</f>
        <v>"Нацинвестпромбанк" (АО) (3077)</v>
      </c>
      <c r="D3911" s="25" t="str">
        <f>INDEX('101_accounts'!B:B,MATCH(B3911,'101_accounts'!A:A,0))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911" s="25">
        <f>'101_parsed'!C3911</f>
        <v>0</v>
      </c>
      <c r="F3911" s="25">
        <f>'101_parsed'!D3911</f>
        <v>0</v>
      </c>
      <c r="G3911" s="25">
        <f>'101_parsed'!E3911</f>
        <v>0</v>
      </c>
      <c r="H3911" s="25">
        <f>'101_parsed'!F3911</f>
        <v>0</v>
      </c>
    </row>
    <row r="3912" spans="1:8" x14ac:dyDescent="0.2">
      <c r="A3912" s="25">
        <f>'101_parsed'!A3912</f>
        <v>3077</v>
      </c>
      <c r="B3912" s="33">
        <f>'101_parsed'!B3912</f>
        <v>61912</v>
      </c>
      <c r="C3912" s="25" t="str">
        <f>INDEX(all_banks!O:O,MATCH(A3912,all_banks!H:H,0))</f>
        <v>"Нацинвестпромбанк" (АО) (3077)</v>
      </c>
      <c r="D3912" s="25" t="str">
        <f>INDEX('101_accounts'!B:B,MATCH(B3912,'101_accounts'!A:A,0))</f>
        <v>61912   П  Резервы на возможные потери</v>
      </c>
      <c r="E3912" s="25">
        <f>'101_parsed'!C3912</f>
        <v>0</v>
      </c>
      <c r="F3912" s="25">
        <f>'101_parsed'!D3912</f>
        <v>0</v>
      </c>
      <c r="G3912" s="25">
        <f>'101_parsed'!E3912</f>
        <v>0</v>
      </c>
      <c r="H3912" s="25">
        <f>'101_parsed'!F3912</f>
        <v>0</v>
      </c>
    </row>
    <row r="3913" spans="1:8" x14ac:dyDescent="0.2">
      <c r="A3913" s="25">
        <f>'101_parsed'!A3913</f>
        <v>3077</v>
      </c>
      <c r="B3913" s="33">
        <f>'101_parsed'!B3913</f>
        <v>62001</v>
      </c>
      <c r="C3913" s="25" t="str">
        <f>INDEX(all_banks!O:O,MATCH(A3913,all_banks!H:H,0))</f>
        <v>"Нацинвестпромбанк" (АО) (3077)</v>
      </c>
      <c r="D3913" s="25" t="str">
        <f>INDEX('101_accounts'!B:B,MATCH(B3913,'101_accounts'!A:A,0))</f>
        <v>62001   A  Долгосрочные активы, предназначенные для продажи</v>
      </c>
      <c r="E3913" s="25">
        <f>'101_parsed'!C3913</f>
        <v>0</v>
      </c>
      <c r="F3913" s="25">
        <f>'101_parsed'!D3913</f>
        <v>0</v>
      </c>
      <c r="G3913" s="25">
        <f>'101_parsed'!E3913</f>
        <v>100374</v>
      </c>
      <c r="H3913" s="25">
        <f>'101_parsed'!F3913</f>
        <v>0</v>
      </c>
    </row>
    <row r="3914" spans="1:8" x14ac:dyDescent="0.2">
      <c r="A3914" s="25">
        <f>'101_parsed'!A3914</f>
        <v>3077</v>
      </c>
      <c r="B3914" s="33">
        <f>'101_parsed'!B3914</f>
        <v>62002</v>
      </c>
      <c r="C3914" s="25" t="str">
        <f>INDEX(all_banks!O:O,MATCH(A3914,all_banks!H:H,0))</f>
        <v>"Нацинвестпромбанк" (АО) (3077)</v>
      </c>
      <c r="D3914" s="25" t="str">
        <f>INDEX('101_accounts'!B:B,MATCH(B3914,'101_accounts'!A:A,0))</f>
        <v>62002   П  Резервы на возможные потери</v>
      </c>
      <c r="E3914" s="25">
        <f>'101_parsed'!C3914</f>
        <v>0</v>
      </c>
      <c r="F3914" s="25">
        <f>'101_parsed'!D3914</f>
        <v>0</v>
      </c>
      <c r="G3914" s="25">
        <f>'101_parsed'!E3914</f>
        <v>0</v>
      </c>
      <c r="H3914" s="25">
        <f>'101_parsed'!F3914</f>
        <v>0</v>
      </c>
    </row>
    <row r="3915" spans="1:8" x14ac:dyDescent="0.2">
      <c r="A3915" s="25">
        <f>'101_parsed'!A3915</f>
        <v>3077</v>
      </c>
      <c r="B3915" s="33">
        <f>'101_parsed'!B3915</f>
        <v>62101</v>
      </c>
      <c r="C3915" s="25" t="str">
        <f>INDEX(all_banks!O:O,MATCH(A3915,all_banks!H:H,0))</f>
        <v>"Нацинвестпромбанк" (АО) (3077)</v>
      </c>
      <c r="D3915" s="25" t="str">
        <f>INDEX('101_accounts'!B:B,MATCH(B3915,'101_accounts'!A:A,0))</f>
        <v>62101   A  Средства труда, полученные по договорам отступного, залога, назначение которых не определено</v>
      </c>
      <c r="E3915" s="25">
        <f>'101_parsed'!C3915</f>
        <v>0</v>
      </c>
      <c r="F3915" s="25">
        <f>'101_parsed'!D3915</f>
        <v>0</v>
      </c>
      <c r="G3915" s="25">
        <f>'101_parsed'!E3915</f>
        <v>0</v>
      </c>
      <c r="H3915" s="25">
        <f>'101_parsed'!F3915</f>
        <v>0</v>
      </c>
    </row>
    <row r="3916" spans="1:8" x14ac:dyDescent="0.2">
      <c r="A3916" s="25">
        <f>'101_parsed'!A3916</f>
        <v>3077</v>
      </c>
      <c r="B3916" s="33">
        <f>'101_parsed'!B3916</f>
        <v>62102</v>
      </c>
      <c r="C3916" s="25" t="str">
        <f>INDEX(all_banks!O:O,MATCH(A3916,all_banks!H:H,0))</f>
        <v>"Нацинвестпромбанк" (АО) (3077)</v>
      </c>
      <c r="D3916" s="25" t="str">
        <f>INDEX('101_accounts'!B:B,MATCH(B3916,'101_accounts'!A:A,0))</f>
        <v>62102   A  Предметы труда, полученные по договорам отступного, залога, назначение которых не определено</v>
      </c>
      <c r="E3916" s="25">
        <f>'101_parsed'!C3916</f>
        <v>0</v>
      </c>
      <c r="F3916" s="25">
        <f>'101_parsed'!D3916</f>
        <v>0</v>
      </c>
      <c r="G3916" s="25">
        <f>'101_parsed'!E3916</f>
        <v>0</v>
      </c>
      <c r="H3916" s="25">
        <f>'101_parsed'!F3916</f>
        <v>0</v>
      </c>
    </row>
    <row r="3917" spans="1:8" x14ac:dyDescent="0.2">
      <c r="A3917" s="25">
        <f>'101_parsed'!A3917</f>
        <v>3077</v>
      </c>
      <c r="B3917" s="33">
        <f>'101_parsed'!B3917</f>
        <v>62103</v>
      </c>
      <c r="C3917" s="25" t="str">
        <f>INDEX(all_banks!O:O,MATCH(A3917,all_banks!H:H,0))</f>
        <v>"Нацинвестпромбанк" (АО) (3077)</v>
      </c>
      <c r="D3917" s="25" t="str">
        <f>INDEX('101_accounts'!B:B,MATCH(B3917,'101_accounts'!A:A,0))</f>
        <v>62103   П  Резервы на возможные потери</v>
      </c>
      <c r="E3917" s="25">
        <f>'101_parsed'!C3917</f>
        <v>0</v>
      </c>
      <c r="F3917" s="25">
        <f>'101_parsed'!D3917</f>
        <v>0</v>
      </c>
      <c r="G3917" s="25">
        <f>'101_parsed'!E3917</f>
        <v>0</v>
      </c>
      <c r="H3917" s="25">
        <f>'101_parsed'!F3917</f>
        <v>0</v>
      </c>
    </row>
    <row r="3918" spans="1:8" x14ac:dyDescent="0.2">
      <c r="A3918" s="25">
        <f>'101_parsed'!A3918</f>
        <v>2170</v>
      </c>
      <c r="B3918" s="33">
        <f>'101_parsed'!B3918</f>
        <v>60401</v>
      </c>
      <c r="C3918" s="25" t="str">
        <f>INDEX(all_banks!O:O,MATCH(A3918,all_banks!H:H,0))</f>
        <v>АКБ "НРБанк" (АО) (2170)</v>
      </c>
      <c r="D3918" s="25" t="str">
        <f>INDEX('101_accounts'!B:B,MATCH(B3918,'101_accounts'!A:A,0))</f>
        <v>60401   A  Основные средства (кроме земли) (c 13.02.2018)_x000D_Категория 1- Здания и сооружения (до 31.12.2002)</v>
      </c>
      <c r="E3918" s="25">
        <f>'101_parsed'!C3918</f>
        <v>240972</v>
      </c>
      <c r="F3918" s="25">
        <f>'101_parsed'!D3918</f>
        <v>0</v>
      </c>
      <c r="G3918" s="25">
        <f>'101_parsed'!E3918</f>
        <v>273299</v>
      </c>
      <c r="H3918" s="25">
        <f>'101_parsed'!F3918</f>
        <v>0</v>
      </c>
    </row>
    <row r="3919" spans="1:8" x14ac:dyDescent="0.2">
      <c r="A3919" s="25">
        <f>'101_parsed'!A3919</f>
        <v>2170</v>
      </c>
      <c r="B3919" s="33">
        <f>'101_parsed'!B3919</f>
        <v>60404</v>
      </c>
      <c r="C3919" s="25" t="str">
        <f>INDEX(all_banks!O:O,MATCH(A3919,all_banks!H:H,0))</f>
        <v>АКБ "НРБанк" (АО) (2170)</v>
      </c>
      <c r="D3919" s="25" t="str">
        <f>INDEX('101_accounts'!B:B,MATCH(B3919,'101_accounts'!A:A,0))</f>
        <v>60404   A  Земля (c 13.02.2018)</v>
      </c>
      <c r="E3919" s="25">
        <f>'101_parsed'!C3919</f>
        <v>0</v>
      </c>
      <c r="F3919" s="25">
        <f>'101_parsed'!D3919</f>
        <v>0</v>
      </c>
      <c r="G3919" s="25">
        <f>'101_parsed'!E3919</f>
        <v>0</v>
      </c>
      <c r="H3919" s="25">
        <f>'101_parsed'!F3919</f>
        <v>0</v>
      </c>
    </row>
    <row r="3920" spans="1:8" x14ac:dyDescent="0.2">
      <c r="A3920" s="25">
        <f>'101_parsed'!A3920</f>
        <v>2170</v>
      </c>
      <c r="B3920" s="33">
        <f>'101_parsed'!B3920</f>
        <v>60405</v>
      </c>
      <c r="C3920" s="25" t="str">
        <f>INDEX(all_banks!O:O,MATCH(A3920,all_banks!H:H,0))</f>
        <v>АКБ "НРБанк" (АО) (2170)</v>
      </c>
      <c r="D3920" s="25" t="str">
        <f>INDEX('101_accounts'!B:B,MATCH(B3920,'101_accounts'!A:A,0))</f>
        <v>60405   П
A (до 31.01.2003)  Резервы на возможные потери (c 13.02.2018)
Долгосрочно арендуемые основные средства (до 31.01.2003)</v>
      </c>
      <c r="E3920" s="25">
        <f>'101_parsed'!C3920</f>
        <v>0</v>
      </c>
      <c r="F3920" s="25">
        <f>'101_parsed'!D3920</f>
        <v>0</v>
      </c>
      <c r="G3920" s="25">
        <f>'101_parsed'!E3920</f>
        <v>0</v>
      </c>
      <c r="H3920" s="25">
        <f>'101_parsed'!F3920</f>
        <v>0</v>
      </c>
    </row>
    <row r="3921" spans="1:8" x14ac:dyDescent="0.2">
      <c r="A3921" s="25">
        <f>'101_parsed'!A3921</f>
        <v>2170</v>
      </c>
      <c r="B3921" s="33">
        <f>'101_parsed'!B3921</f>
        <v>60414</v>
      </c>
      <c r="C3921" s="25" t="str">
        <f>INDEX(all_banks!O:O,MATCH(A3921,all_banks!H:H,0))</f>
        <v>АКБ "НРБанк" (АО) (2170)</v>
      </c>
      <c r="D3921" s="25" t="str">
        <f>INDEX('101_accounts'!B:B,MATCH(B3921,'101_accounts'!A:A,0))</f>
        <v>60414   П  Амортизация основных средств (кроме земли) (c 13.02.2018)</v>
      </c>
      <c r="E3921" s="25">
        <f>'101_parsed'!C3921</f>
        <v>0</v>
      </c>
      <c r="F3921" s="25">
        <f>'101_parsed'!D3921</f>
        <v>101892</v>
      </c>
      <c r="G3921" s="25">
        <f>'101_parsed'!E3921</f>
        <v>0</v>
      </c>
      <c r="H3921" s="25">
        <f>'101_parsed'!F3921</f>
        <v>118393</v>
      </c>
    </row>
    <row r="3922" spans="1:8" x14ac:dyDescent="0.2">
      <c r="A3922" s="25">
        <f>'101_parsed'!A3922</f>
        <v>2170</v>
      </c>
      <c r="B3922" s="33">
        <f>'101_parsed'!B3922</f>
        <v>60415</v>
      </c>
      <c r="C3922" s="25" t="str">
        <f>INDEX(all_banks!O:O,MATCH(A3922,all_banks!H:H,0))</f>
        <v>АКБ "НРБанк" (АО) (2170)</v>
      </c>
      <c r="D3922" s="25" t="str">
        <f>INDEX('101_accounts'!B:B,MATCH(B3922,'101_accounts'!A:A,0))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922" s="25">
        <f>'101_parsed'!C3922</f>
        <v>26057</v>
      </c>
      <c r="F3922" s="25">
        <f>'101_parsed'!D3922</f>
        <v>0</v>
      </c>
      <c r="G3922" s="25">
        <f>'101_parsed'!E3922</f>
        <v>0</v>
      </c>
      <c r="H3922" s="25">
        <f>'101_parsed'!F3922</f>
        <v>0</v>
      </c>
    </row>
    <row r="3923" spans="1:8" x14ac:dyDescent="0.2">
      <c r="A3923" s="25">
        <f>'101_parsed'!A3923</f>
        <v>2170</v>
      </c>
      <c r="B3923" s="33">
        <f>'101_parsed'!B3923</f>
        <v>61901</v>
      </c>
      <c r="C3923" s="25" t="str">
        <f>INDEX(all_banks!O:O,MATCH(A3923,all_banks!H:H,0))</f>
        <v>АКБ "НРБанк" (АО) (2170)</v>
      </c>
      <c r="D3923" s="25" t="str">
        <f>INDEX('101_accounts'!B:B,MATCH(B3923,'101_accounts'!A:A,0))</f>
        <v>61901   A  Земля, временно неиспользуемая в основной деятельности</v>
      </c>
      <c r="E3923" s="25">
        <f>'101_parsed'!C3923</f>
        <v>0</v>
      </c>
      <c r="F3923" s="25">
        <f>'101_parsed'!D3923</f>
        <v>0</v>
      </c>
      <c r="G3923" s="25">
        <f>'101_parsed'!E3923</f>
        <v>0</v>
      </c>
      <c r="H3923" s="25">
        <f>'101_parsed'!F3923</f>
        <v>0</v>
      </c>
    </row>
    <row r="3924" spans="1:8" x14ac:dyDescent="0.2">
      <c r="A3924" s="25">
        <f>'101_parsed'!A3924</f>
        <v>2170</v>
      </c>
      <c r="B3924" s="33">
        <f>'101_parsed'!B3924</f>
        <v>61902</v>
      </c>
      <c r="C3924" s="25" t="str">
        <f>INDEX(all_banks!O:O,MATCH(A3924,all_banks!H:H,0))</f>
        <v>АКБ "НРБанк" (АО) (2170)</v>
      </c>
      <c r="D3924" s="25" t="str">
        <f>INDEX('101_accounts'!B:B,MATCH(B3924,'101_accounts'!A:A,0))</f>
        <v>61902   A  Земля, временно неиспользуемая в основной деятельности, переданная в аренду</v>
      </c>
      <c r="E3924" s="25">
        <f>'101_parsed'!C3924</f>
        <v>0</v>
      </c>
      <c r="F3924" s="25">
        <f>'101_parsed'!D3924</f>
        <v>0</v>
      </c>
      <c r="G3924" s="25">
        <f>'101_parsed'!E3924</f>
        <v>0</v>
      </c>
      <c r="H3924" s="25">
        <f>'101_parsed'!F3924</f>
        <v>0</v>
      </c>
    </row>
    <row r="3925" spans="1:8" x14ac:dyDescent="0.2">
      <c r="A3925" s="25">
        <f>'101_parsed'!A3925</f>
        <v>2170</v>
      </c>
      <c r="B3925" s="33">
        <f>'101_parsed'!B3925</f>
        <v>61903</v>
      </c>
      <c r="C3925" s="25" t="str">
        <f>INDEX(all_banks!O:O,MATCH(A3925,all_banks!H:H,0))</f>
        <v>АКБ "НРБанк" (АО) (2170)</v>
      </c>
      <c r="D3925" s="25" t="str">
        <f>INDEX('101_accounts'!B:B,MATCH(B3925,'101_accounts'!A:A,0))</f>
        <v>61903   A  Недвижимость (кроме земли), временно неиспользуемая в основной деятельности</v>
      </c>
      <c r="E3925" s="25">
        <f>'101_parsed'!C3925</f>
        <v>0</v>
      </c>
      <c r="F3925" s="25">
        <f>'101_parsed'!D3925</f>
        <v>0</v>
      </c>
      <c r="G3925" s="25">
        <f>'101_parsed'!E3925</f>
        <v>0</v>
      </c>
      <c r="H3925" s="25">
        <f>'101_parsed'!F3925</f>
        <v>0</v>
      </c>
    </row>
    <row r="3926" spans="1:8" x14ac:dyDescent="0.2">
      <c r="A3926" s="25">
        <f>'101_parsed'!A3926</f>
        <v>2170</v>
      </c>
      <c r="B3926" s="33">
        <f>'101_parsed'!B3926</f>
        <v>61904</v>
      </c>
      <c r="C3926" s="25" t="str">
        <f>INDEX(all_banks!O:O,MATCH(A3926,all_banks!H:H,0))</f>
        <v>АКБ "НРБанк" (АО) (2170)</v>
      </c>
      <c r="D3926" s="25" t="str">
        <f>INDEX('101_accounts'!B:B,MATCH(B3926,'101_accounts'!A:A,0))</f>
        <v>61904   A  Недвижимость (кроме земли), временно неиспользуемая в основной деятельности, переданная в аренду</v>
      </c>
      <c r="E3926" s="25">
        <f>'101_parsed'!C3926</f>
        <v>0</v>
      </c>
      <c r="F3926" s="25">
        <f>'101_parsed'!D3926</f>
        <v>0</v>
      </c>
      <c r="G3926" s="25">
        <f>'101_parsed'!E3926</f>
        <v>0</v>
      </c>
      <c r="H3926" s="25">
        <f>'101_parsed'!F3926</f>
        <v>0</v>
      </c>
    </row>
    <row r="3927" spans="1:8" x14ac:dyDescent="0.2">
      <c r="A3927" s="25">
        <f>'101_parsed'!A3927</f>
        <v>2170</v>
      </c>
      <c r="B3927" s="33">
        <f>'101_parsed'!B3927</f>
        <v>61905</v>
      </c>
      <c r="C3927" s="25" t="str">
        <f>INDEX(all_banks!O:O,MATCH(A3927,all_banks!H:H,0))</f>
        <v>АКБ "НРБанк" (АО) (2170)</v>
      </c>
      <c r="D3927" s="25" t="str">
        <f>INDEX('101_accounts'!B:B,MATCH(B3927,'101_accounts'!A:A,0))</f>
        <v>61905   A  Земля, временно неиспользуемая в основной деятельности, учитываемая по справедливой стоимости</v>
      </c>
      <c r="E3927" s="25">
        <f>'101_parsed'!C3927</f>
        <v>0</v>
      </c>
      <c r="F3927" s="25">
        <f>'101_parsed'!D3927</f>
        <v>0</v>
      </c>
      <c r="G3927" s="25">
        <f>'101_parsed'!E3927</f>
        <v>0</v>
      </c>
      <c r="H3927" s="25">
        <f>'101_parsed'!F3927</f>
        <v>0</v>
      </c>
    </row>
    <row r="3928" spans="1:8" x14ac:dyDescent="0.2">
      <c r="A3928" s="25">
        <f>'101_parsed'!A3928</f>
        <v>2170</v>
      </c>
      <c r="B3928" s="33">
        <f>'101_parsed'!B3928</f>
        <v>61906</v>
      </c>
      <c r="C3928" s="25" t="str">
        <f>INDEX(all_banks!O:O,MATCH(A3928,all_banks!H:H,0))</f>
        <v>АКБ "НРБанк" (АО) (2170)</v>
      </c>
      <c r="D3928" s="25" t="str">
        <f>INDEX('101_accounts'!B:B,MATCH(B3928,'101_accounts'!A:A,0))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928" s="25">
        <f>'101_parsed'!C3928</f>
        <v>0</v>
      </c>
      <c r="F3928" s="25">
        <f>'101_parsed'!D3928</f>
        <v>0</v>
      </c>
      <c r="G3928" s="25">
        <f>'101_parsed'!E3928</f>
        <v>0</v>
      </c>
      <c r="H3928" s="25">
        <f>'101_parsed'!F3928</f>
        <v>0</v>
      </c>
    </row>
    <row r="3929" spans="1:8" x14ac:dyDescent="0.2">
      <c r="A3929" s="25">
        <f>'101_parsed'!A3929</f>
        <v>2170</v>
      </c>
      <c r="B3929" s="33">
        <f>'101_parsed'!B3929</f>
        <v>61907</v>
      </c>
      <c r="C3929" s="25" t="str">
        <f>INDEX(all_banks!O:O,MATCH(A3929,all_banks!H:H,0))</f>
        <v>АКБ "НРБанк" (АО) (2170)</v>
      </c>
      <c r="D3929" s="25" t="str">
        <f>INDEX('101_accounts'!B:B,MATCH(B3929,'101_accounts'!A:A,0))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929" s="25">
        <f>'101_parsed'!C3929</f>
        <v>0</v>
      </c>
      <c r="F3929" s="25">
        <f>'101_parsed'!D3929</f>
        <v>0</v>
      </c>
      <c r="G3929" s="25">
        <f>'101_parsed'!E3929</f>
        <v>0</v>
      </c>
      <c r="H3929" s="25">
        <f>'101_parsed'!F3929</f>
        <v>0</v>
      </c>
    </row>
    <row r="3930" spans="1:8" x14ac:dyDescent="0.2">
      <c r="A3930" s="25">
        <f>'101_parsed'!A3930</f>
        <v>2170</v>
      </c>
      <c r="B3930" s="33">
        <f>'101_parsed'!B3930</f>
        <v>61908</v>
      </c>
      <c r="C3930" s="25" t="str">
        <f>INDEX(all_banks!O:O,MATCH(A3930,all_banks!H:H,0))</f>
        <v>АКБ "НРБанк" (АО) (2170)</v>
      </c>
      <c r="D3930" s="25" t="str">
        <f>INDEX('101_accounts'!B:B,MATCH(B3930,'101_accounts'!A:A,0))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930" s="25">
        <f>'101_parsed'!C3930</f>
        <v>0</v>
      </c>
      <c r="F3930" s="25">
        <f>'101_parsed'!D3930</f>
        <v>0</v>
      </c>
      <c r="G3930" s="25">
        <f>'101_parsed'!E3930</f>
        <v>0</v>
      </c>
      <c r="H3930" s="25">
        <f>'101_parsed'!F3930</f>
        <v>0</v>
      </c>
    </row>
    <row r="3931" spans="1:8" x14ac:dyDescent="0.2">
      <c r="A3931" s="25">
        <f>'101_parsed'!A3931</f>
        <v>2170</v>
      </c>
      <c r="B3931" s="33">
        <f>'101_parsed'!B3931</f>
        <v>61909</v>
      </c>
      <c r="C3931" s="25" t="str">
        <f>INDEX(all_banks!O:O,MATCH(A3931,all_banks!H:H,0))</f>
        <v>АКБ "НРБанк" (АО) (2170)</v>
      </c>
      <c r="D3931" s="25" t="str">
        <f>INDEX('101_accounts'!B:B,MATCH(B3931,'101_accounts'!A:A,0))</f>
        <v>61909   П  Амортизация недвижимости (кроме земли), временно неиспользуемой в основной деятельности</v>
      </c>
      <c r="E3931" s="25">
        <f>'101_parsed'!C3931</f>
        <v>0</v>
      </c>
      <c r="F3931" s="25">
        <f>'101_parsed'!D3931</f>
        <v>0</v>
      </c>
      <c r="G3931" s="25">
        <f>'101_parsed'!E3931</f>
        <v>0</v>
      </c>
      <c r="H3931" s="25">
        <f>'101_parsed'!F3931</f>
        <v>0</v>
      </c>
    </row>
    <row r="3932" spans="1:8" x14ac:dyDescent="0.2">
      <c r="A3932" s="25">
        <f>'101_parsed'!A3932</f>
        <v>2170</v>
      </c>
      <c r="B3932" s="33">
        <f>'101_parsed'!B3932</f>
        <v>61910</v>
      </c>
      <c r="C3932" s="25" t="str">
        <f>INDEX(all_banks!O:O,MATCH(A3932,all_banks!H:H,0))</f>
        <v>АКБ "НРБанк" (АО) (2170)</v>
      </c>
      <c r="D3932" s="25" t="str">
        <f>INDEX('101_accounts'!B:B,MATCH(B3932,'101_accounts'!A:A,0))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932" s="25">
        <f>'101_parsed'!C3932</f>
        <v>0</v>
      </c>
      <c r="F3932" s="25">
        <f>'101_parsed'!D3932</f>
        <v>0</v>
      </c>
      <c r="G3932" s="25">
        <f>'101_parsed'!E3932</f>
        <v>0</v>
      </c>
      <c r="H3932" s="25">
        <f>'101_parsed'!F3932</f>
        <v>0</v>
      </c>
    </row>
    <row r="3933" spans="1:8" x14ac:dyDescent="0.2">
      <c r="A3933" s="25">
        <f>'101_parsed'!A3933</f>
        <v>2170</v>
      </c>
      <c r="B3933" s="33">
        <f>'101_parsed'!B3933</f>
        <v>61911</v>
      </c>
      <c r="C3933" s="25" t="str">
        <f>INDEX(all_banks!O:O,MATCH(A3933,all_banks!H:H,0))</f>
        <v>АКБ "НРБанк" (АО) (2170)</v>
      </c>
      <c r="D3933" s="25" t="str">
        <f>INDEX('101_accounts'!B:B,MATCH(B3933,'101_accounts'!A:A,0))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933" s="25">
        <f>'101_parsed'!C3933</f>
        <v>0</v>
      </c>
      <c r="F3933" s="25">
        <f>'101_parsed'!D3933</f>
        <v>0</v>
      </c>
      <c r="G3933" s="25">
        <f>'101_parsed'!E3933</f>
        <v>0</v>
      </c>
      <c r="H3933" s="25">
        <f>'101_parsed'!F3933</f>
        <v>0</v>
      </c>
    </row>
    <row r="3934" spans="1:8" x14ac:dyDescent="0.2">
      <c r="A3934" s="25">
        <f>'101_parsed'!A3934</f>
        <v>2170</v>
      </c>
      <c r="B3934" s="33">
        <f>'101_parsed'!B3934</f>
        <v>61912</v>
      </c>
      <c r="C3934" s="25" t="str">
        <f>INDEX(all_banks!O:O,MATCH(A3934,all_banks!H:H,0))</f>
        <v>АКБ "НРБанк" (АО) (2170)</v>
      </c>
      <c r="D3934" s="25" t="str">
        <f>INDEX('101_accounts'!B:B,MATCH(B3934,'101_accounts'!A:A,0))</f>
        <v>61912   П  Резервы на возможные потери</v>
      </c>
      <c r="E3934" s="25">
        <f>'101_parsed'!C3934</f>
        <v>0</v>
      </c>
      <c r="F3934" s="25">
        <f>'101_parsed'!D3934</f>
        <v>0</v>
      </c>
      <c r="G3934" s="25">
        <f>'101_parsed'!E3934</f>
        <v>0</v>
      </c>
      <c r="H3934" s="25">
        <f>'101_parsed'!F3934</f>
        <v>0</v>
      </c>
    </row>
    <row r="3935" spans="1:8" x14ac:dyDescent="0.2">
      <c r="A3935" s="25">
        <f>'101_parsed'!A3935</f>
        <v>2170</v>
      </c>
      <c r="B3935" s="33">
        <f>'101_parsed'!B3935</f>
        <v>62001</v>
      </c>
      <c r="C3935" s="25" t="str">
        <f>INDEX(all_banks!O:O,MATCH(A3935,all_banks!H:H,0))</f>
        <v>АКБ "НРБанк" (АО) (2170)</v>
      </c>
      <c r="D3935" s="25" t="str">
        <f>INDEX('101_accounts'!B:B,MATCH(B3935,'101_accounts'!A:A,0))</f>
        <v>62001   A  Долгосрочные активы, предназначенные для продажи</v>
      </c>
      <c r="E3935" s="25">
        <f>'101_parsed'!C3935</f>
        <v>2579</v>
      </c>
      <c r="F3935" s="25">
        <f>'101_parsed'!D3935</f>
        <v>0</v>
      </c>
      <c r="G3935" s="25">
        <f>'101_parsed'!E3935</f>
        <v>12980</v>
      </c>
      <c r="H3935" s="25">
        <f>'101_parsed'!F3935</f>
        <v>0</v>
      </c>
    </row>
    <row r="3936" spans="1:8" x14ac:dyDescent="0.2">
      <c r="A3936" s="25">
        <f>'101_parsed'!A3936</f>
        <v>2170</v>
      </c>
      <c r="B3936" s="33">
        <f>'101_parsed'!B3936</f>
        <v>62002</v>
      </c>
      <c r="C3936" s="25" t="str">
        <f>INDEX(all_banks!O:O,MATCH(A3936,all_banks!H:H,0))</f>
        <v>АКБ "НРБанк" (АО) (2170)</v>
      </c>
      <c r="D3936" s="25" t="str">
        <f>INDEX('101_accounts'!B:B,MATCH(B3936,'101_accounts'!A:A,0))</f>
        <v>62002   П  Резервы на возможные потери</v>
      </c>
      <c r="E3936" s="25">
        <f>'101_parsed'!C3936</f>
        <v>0</v>
      </c>
      <c r="F3936" s="25">
        <f>'101_parsed'!D3936</f>
        <v>652</v>
      </c>
      <c r="G3936" s="25">
        <f>'101_parsed'!E3936</f>
        <v>0</v>
      </c>
      <c r="H3936" s="25">
        <f>'101_parsed'!F3936</f>
        <v>652</v>
      </c>
    </row>
    <row r="3937" spans="1:8" x14ac:dyDescent="0.2">
      <c r="A3937" s="25">
        <f>'101_parsed'!A3937</f>
        <v>2170</v>
      </c>
      <c r="B3937" s="33">
        <f>'101_parsed'!B3937</f>
        <v>62101</v>
      </c>
      <c r="C3937" s="25" t="str">
        <f>INDEX(all_banks!O:O,MATCH(A3937,all_banks!H:H,0))</f>
        <v>АКБ "НРБанк" (АО) (2170)</v>
      </c>
      <c r="D3937" s="25" t="str">
        <f>INDEX('101_accounts'!B:B,MATCH(B3937,'101_accounts'!A:A,0))</f>
        <v>62101   A  Средства труда, полученные по договорам отступного, залога, назначение которых не определено</v>
      </c>
      <c r="E3937" s="25">
        <f>'101_parsed'!C3937</f>
        <v>0</v>
      </c>
      <c r="F3937" s="25">
        <f>'101_parsed'!D3937</f>
        <v>0</v>
      </c>
      <c r="G3937" s="25">
        <f>'101_parsed'!E3937</f>
        <v>0</v>
      </c>
      <c r="H3937" s="25">
        <f>'101_parsed'!F3937</f>
        <v>0</v>
      </c>
    </row>
    <row r="3938" spans="1:8" x14ac:dyDescent="0.2">
      <c r="A3938" s="25">
        <f>'101_parsed'!A3938</f>
        <v>2170</v>
      </c>
      <c r="B3938" s="33">
        <f>'101_parsed'!B3938</f>
        <v>62102</v>
      </c>
      <c r="C3938" s="25" t="str">
        <f>INDEX(all_banks!O:O,MATCH(A3938,all_banks!H:H,0))</f>
        <v>АКБ "НРБанк" (АО) (2170)</v>
      </c>
      <c r="D3938" s="25" t="str">
        <f>INDEX('101_accounts'!B:B,MATCH(B3938,'101_accounts'!A:A,0))</f>
        <v>62102   A  Предметы труда, полученные по договорам отступного, залога, назначение которых не определено</v>
      </c>
      <c r="E3938" s="25">
        <f>'101_parsed'!C3938</f>
        <v>0</v>
      </c>
      <c r="F3938" s="25">
        <f>'101_parsed'!D3938</f>
        <v>0</v>
      </c>
      <c r="G3938" s="25">
        <f>'101_parsed'!E3938</f>
        <v>0</v>
      </c>
      <c r="H3938" s="25">
        <f>'101_parsed'!F3938</f>
        <v>0</v>
      </c>
    </row>
    <row r="3939" spans="1:8" x14ac:dyDescent="0.2">
      <c r="A3939" s="25">
        <f>'101_parsed'!A3939</f>
        <v>2170</v>
      </c>
      <c r="B3939" s="33">
        <f>'101_parsed'!B3939</f>
        <v>62103</v>
      </c>
      <c r="C3939" s="25" t="str">
        <f>INDEX(all_banks!O:O,MATCH(A3939,all_banks!H:H,0))</f>
        <v>АКБ "НРБанк" (АО) (2170)</v>
      </c>
      <c r="D3939" s="25" t="str">
        <f>INDEX('101_accounts'!B:B,MATCH(B3939,'101_accounts'!A:A,0))</f>
        <v>62103   П  Резервы на возможные потери</v>
      </c>
      <c r="E3939" s="25">
        <f>'101_parsed'!C3939</f>
        <v>0</v>
      </c>
      <c r="F3939" s="25">
        <f>'101_parsed'!D3939</f>
        <v>0</v>
      </c>
      <c r="G3939" s="25">
        <f>'101_parsed'!E3939</f>
        <v>0</v>
      </c>
      <c r="H3939" s="25">
        <f>'101_parsed'!F3939</f>
        <v>0</v>
      </c>
    </row>
    <row r="3940" spans="1:8" x14ac:dyDescent="0.2">
      <c r="A3940" s="25">
        <f>'101_parsed'!A3940</f>
        <v>3421</v>
      </c>
      <c r="B3940" s="33">
        <f>'101_parsed'!B3940</f>
        <v>60401</v>
      </c>
      <c r="C3940" s="25" t="str">
        <f>INDEX(all_banks!O:O,MATCH(A3940,all_banks!H:H,0))</f>
        <v>АО Банк "Национальный стандарт" (3421)</v>
      </c>
      <c r="D3940" s="25" t="str">
        <f>INDEX('101_accounts'!B:B,MATCH(B3940,'101_accounts'!A:A,0))</f>
        <v>60401   A  Основные средства (кроме земли) (c 13.02.2018)_x000D_Категория 1- Здания и сооружения (до 31.12.2002)</v>
      </c>
      <c r="E3940" s="25">
        <f>'101_parsed'!C3940</f>
        <v>518753</v>
      </c>
      <c r="F3940" s="25">
        <f>'101_parsed'!D3940</f>
        <v>0</v>
      </c>
      <c r="G3940" s="25">
        <f>'101_parsed'!E3940</f>
        <v>517156</v>
      </c>
      <c r="H3940" s="25">
        <f>'101_parsed'!F3940</f>
        <v>0</v>
      </c>
    </row>
    <row r="3941" spans="1:8" x14ac:dyDescent="0.2">
      <c r="A3941" s="25">
        <f>'101_parsed'!A3941</f>
        <v>3421</v>
      </c>
      <c r="B3941" s="33">
        <f>'101_parsed'!B3941</f>
        <v>60404</v>
      </c>
      <c r="C3941" s="25" t="str">
        <f>INDEX(all_banks!O:O,MATCH(A3941,all_banks!H:H,0))</f>
        <v>АО Банк "Национальный стандарт" (3421)</v>
      </c>
      <c r="D3941" s="25" t="str">
        <f>INDEX('101_accounts'!B:B,MATCH(B3941,'101_accounts'!A:A,0))</f>
        <v>60404   A  Земля (c 13.02.2018)</v>
      </c>
      <c r="E3941" s="25">
        <f>'101_parsed'!C3941</f>
        <v>2587</v>
      </c>
      <c r="F3941" s="25">
        <f>'101_parsed'!D3941</f>
        <v>0</v>
      </c>
      <c r="G3941" s="25">
        <f>'101_parsed'!E3941</f>
        <v>2587</v>
      </c>
      <c r="H3941" s="25">
        <f>'101_parsed'!F3941</f>
        <v>0</v>
      </c>
    </row>
    <row r="3942" spans="1:8" x14ac:dyDescent="0.2">
      <c r="A3942" s="25">
        <f>'101_parsed'!A3942</f>
        <v>3421</v>
      </c>
      <c r="B3942" s="33">
        <f>'101_parsed'!B3942</f>
        <v>60405</v>
      </c>
      <c r="C3942" s="25" t="str">
        <f>INDEX(all_banks!O:O,MATCH(A3942,all_banks!H:H,0))</f>
        <v>АО Банк "Национальный стандарт" (3421)</v>
      </c>
      <c r="D3942" s="25" t="str">
        <f>INDEX('101_accounts'!B:B,MATCH(B3942,'101_accounts'!A:A,0))</f>
        <v>60405   П
A (до 31.01.2003)  Резервы на возможные потери (c 13.02.2018)
Долгосрочно арендуемые основные средства (до 31.01.2003)</v>
      </c>
      <c r="E3942" s="25">
        <f>'101_parsed'!C3942</f>
        <v>0</v>
      </c>
      <c r="F3942" s="25">
        <f>'101_parsed'!D3942</f>
        <v>5109</v>
      </c>
      <c r="G3942" s="25">
        <f>'101_parsed'!E3942</f>
        <v>0</v>
      </c>
      <c r="H3942" s="25">
        <f>'101_parsed'!F3942</f>
        <v>5109</v>
      </c>
    </row>
    <row r="3943" spans="1:8" x14ac:dyDescent="0.2">
      <c r="A3943" s="25">
        <f>'101_parsed'!A3943</f>
        <v>3421</v>
      </c>
      <c r="B3943" s="33">
        <f>'101_parsed'!B3943</f>
        <v>60414</v>
      </c>
      <c r="C3943" s="25" t="str">
        <f>INDEX(all_banks!O:O,MATCH(A3943,all_banks!H:H,0))</f>
        <v>АО Банк "Национальный стандарт" (3421)</v>
      </c>
      <c r="D3943" s="25" t="str">
        <f>INDEX('101_accounts'!B:B,MATCH(B3943,'101_accounts'!A:A,0))</f>
        <v>60414   П  Амортизация основных средств (кроме земли) (c 13.02.2018)</v>
      </c>
      <c r="E3943" s="25">
        <f>'101_parsed'!C3943</f>
        <v>0</v>
      </c>
      <c r="F3943" s="25">
        <f>'101_parsed'!D3943</f>
        <v>291026</v>
      </c>
      <c r="G3943" s="25">
        <f>'101_parsed'!E3943</f>
        <v>0</v>
      </c>
      <c r="H3943" s="25">
        <f>'101_parsed'!F3943</f>
        <v>294307</v>
      </c>
    </row>
    <row r="3944" spans="1:8" x14ac:dyDescent="0.2">
      <c r="A3944" s="25">
        <f>'101_parsed'!A3944</f>
        <v>3421</v>
      </c>
      <c r="B3944" s="33">
        <f>'101_parsed'!B3944</f>
        <v>60415</v>
      </c>
      <c r="C3944" s="25" t="str">
        <f>INDEX(all_banks!O:O,MATCH(A3944,all_banks!H:H,0))</f>
        <v>АО Банк "Национальный стандарт" (3421)</v>
      </c>
      <c r="D3944" s="25" t="str">
        <f>INDEX('101_accounts'!B:B,MATCH(B3944,'101_accounts'!A:A,0))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944" s="25">
        <f>'101_parsed'!C3944</f>
        <v>5137</v>
      </c>
      <c r="F3944" s="25">
        <f>'101_parsed'!D3944</f>
        <v>0</v>
      </c>
      <c r="G3944" s="25">
        <f>'101_parsed'!E3944</f>
        <v>5109</v>
      </c>
      <c r="H3944" s="25">
        <f>'101_parsed'!F3944</f>
        <v>0</v>
      </c>
    </row>
    <row r="3945" spans="1:8" x14ac:dyDescent="0.2">
      <c r="A3945" s="25">
        <f>'101_parsed'!A3945</f>
        <v>3421</v>
      </c>
      <c r="B3945" s="33">
        <f>'101_parsed'!B3945</f>
        <v>61901</v>
      </c>
      <c r="C3945" s="25" t="str">
        <f>INDEX(all_banks!O:O,MATCH(A3945,all_banks!H:H,0))</f>
        <v>АО Банк "Национальный стандарт" (3421)</v>
      </c>
      <c r="D3945" s="25" t="str">
        <f>INDEX('101_accounts'!B:B,MATCH(B3945,'101_accounts'!A:A,0))</f>
        <v>61901   A  Земля, временно неиспользуемая в основной деятельности</v>
      </c>
      <c r="E3945" s="25">
        <f>'101_parsed'!C3945</f>
        <v>0</v>
      </c>
      <c r="F3945" s="25">
        <f>'101_parsed'!D3945</f>
        <v>0</v>
      </c>
      <c r="G3945" s="25">
        <f>'101_parsed'!E3945</f>
        <v>0</v>
      </c>
      <c r="H3945" s="25">
        <f>'101_parsed'!F3945</f>
        <v>0</v>
      </c>
    </row>
    <row r="3946" spans="1:8" x14ac:dyDescent="0.2">
      <c r="A3946" s="25">
        <f>'101_parsed'!A3946</f>
        <v>3421</v>
      </c>
      <c r="B3946" s="33">
        <f>'101_parsed'!B3946</f>
        <v>61902</v>
      </c>
      <c r="C3946" s="25" t="str">
        <f>INDEX(all_banks!O:O,MATCH(A3946,all_banks!H:H,0))</f>
        <v>АО Банк "Национальный стандарт" (3421)</v>
      </c>
      <c r="D3946" s="25" t="str">
        <f>INDEX('101_accounts'!B:B,MATCH(B3946,'101_accounts'!A:A,0))</f>
        <v>61902   A  Земля, временно неиспользуемая в основной деятельности, переданная в аренду</v>
      </c>
      <c r="E3946" s="25">
        <f>'101_parsed'!C3946</f>
        <v>0</v>
      </c>
      <c r="F3946" s="25">
        <f>'101_parsed'!D3946</f>
        <v>0</v>
      </c>
      <c r="G3946" s="25">
        <f>'101_parsed'!E3946</f>
        <v>0</v>
      </c>
      <c r="H3946" s="25">
        <f>'101_parsed'!F3946</f>
        <v>0</v>
      </c>
    </row>
    <row r="3947" spans="1:8" x14ac:dyDescent="0.2">
      <c r="A3947" s="25">
        <f>'101_parsed'!A3947</f>
        <v>3421</v>
      </c>
      <c r="B3947" s="33">
        <f>'101_parsed'!B3947</f>
        <v>61903</v>
      </c>
      <c r="C3947" s="25" t="str">
        <f>INDEX(all_banks!O:O,MATCH(A3947,all_banks!H:H,0))</f>
        <v>АО Банк "Национальный стандарт" (3421)</v>
      </c>
      <c r="D3947" s="25" t="str">
        <f>INDEX('101_accounts'!B:B,MATCH(B3947,'101_accounts'!A:A,0))</f>
        <v>61903   A  Недвижимость (кроме земли), временно неиспользуемая в основной деятельности</v>
      </c>
      <c r="E3947" s="25">
        <f>'101_parsed'!C3947</f>
        <v>0</v>
      </c>
      <c r="F3947" s="25">
        <f>'101_parsed'!D3947</f>
        <v>0</v>
      </c>
      <c r="G3947" s="25">
        <f>'101_parsed'!E3947</f>
        <v>0</v>
      </c>
      <c r="H3947" s="25">
        <f>'101_parsed'!F3947</f>
        <v>0</v>
      </c>
    </row>
    <row r="3948" spans="1:8" x14ac:dyDescent="0.2">
      <c r="A3948" s="25">
        <f>'101_parsed'!A3948</f>
        <v>3421</v>
      </c>
      <c r="B3948" s="33">
        <f>'101_parsed'!B3948</f>
        <v>61904</v>
      </c>
      <c r="C3948" s="25" t="str">
        <f>INDEX(all_banks!O:O,MATCH(A3948,all_banks!H:H,0))</f>
        <v>АО Банк "Национальный стандарт" (3421)</v>
      </c>
      <c r="D3948" s="25" t="str">
        <f>INDEX('101_accounts'!B:B,MATCH(B3948,'101_accounts'!A:A,0))</f>
        <v>61904   A  Недвижимость (кроме земли), временно неиспользуемая в основной деятельности, переданная в аренду</v>
      </c>
      <c r="E3948" s="25">
        <f>'101_parsed'!C3948</f>
        <v>0</v>
      </c>
      <c r="F3948" s="25">
        <f>'101_parsed'!D3948</f>
        <v>0</v>
      </c>
      <c r="G3948" s="25">
        <f>'101_parsed'!E3948</f>
        <v>0</v>
      </c>
      <c r="H3948" s="25">
        <f>'101_parsed'!F3948</f>
        <v>0</v>
      </c>
    </row>
    <row r="3949" spans="1:8" x14ac:dyDescent="0.2">
      <c r="A3949" s="25">
        <f>'101_parsed'!A3949</f>
        <v>3421</v>
      </c>
      <c r="B3949" s="33">
        <f>'101_parsed'!B3949</f>
        <v>61905</v>
      </c>
      <c r="C3949" s="25" t="str">
        <f>INDEX(all_banks!O:O,MATCH(A3949,all_banks!H:H,0))</f>
        <v>АО Банк "Национальный стандарт" (3421)</v>
      </c>
      <c r="D3949" s="25" t="str">
        <f>INDEX('101_accounts'!B:B,MATCH(B3949,'101_accounts'!A:A,0))</f>
        <v>61905   A  Земля, временно неиспользуемая в основной деятельности, учитываемая по справедливой стоимости</v>
      </c>
      <c r="E3949" s="25">
        <f>'101_parsed'!C3949</f>
        <v>74874</v>
      </c>
      <c r="F3949" s="25">
        <f>'101_parsed'!D3949</f>
        <v>0</v>
      </c>
      <c r="G3949" s="25">
        <f>'101_parsed'!E3949</f>
        <v>75043</v>
      </c>
      <c r="H3949" s="25">
        <f>'101_parsed'!F3949</f>
        <v>0</v>
      </c>
    </row>
    <row r="3950" spans="1:8" x14ac:dyDescent="0.2">
      <c r="A3950" s="25">
        <f>'101_parsed'!A3950</f>
        <v>3421</v>
      </c>
      <c r="B3950" s="33">
        <f>'101_parsed'!B3950</f>
        <v>61906</v>
      </c>
      <c r="C3950" s="25" t="str">
        <f>INDEX(all_banks!O:O,MATCH(A3950,all_banks!H:H,0))</f>
        <v>АО Банк "Национальный стандарт" (3421)</v>
      </c>
      <c r="D3950" s="25" t="str">
        <f>INDEX('101_accounts'!B:B,MATCH(B3950,'101_accounts'!A:A,0))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950" s="25">
        <f>'101_parsed'!C3950</f>
        <v>217800</v>
      </c>
      <c r="F3950" s="25">
        <f>'101_parsed'!D3950</f>
        <v>0</v>
      </c>
      <c r="G3950" s="25">
        <f>'101_parsed'!E3950</f>
        <v>217800</v>
      </c>
      <c r="H3950" s="25">
        <f>'101_parsed'!F3950</f>
        <v>0</v>
      </c>
    </row>
    <row r="3951" spans="1:8" x14ac:dyDescent="0.2">
      <c r="A3951" s="25">
        <f>'101_parsed'!A3951</f>
        <v>3421</v>
      </c>
      <c r="B3951" s="33">
        <f>'101_parsed'!B3951</f>
        <v>61907</v>
      </c>
      <c r="C3951" s="25" t="str">
        <f>INDEX(all_banks!O:O,MATCH(A3951,all_banks!H:H,0))</f>
        <v>АО Банк "Национальный стандарт" (3421)</v>
      </c>
      <c r="D3951" s="25" t="str">
        <f>INDEX('101_accounts'!B:B,MATCH(B3951,'101_accounts'!A:A,0))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951" s="25">
        <f>'101_parsed'!C3951</f>
        <v>37297</v>
      </c>
      <c r="F3951" s="25">
        <f>'101_parsed'!D3951</f>
        <v>0</v>
      </c>
      <c r="G3951" s="25">
        <f>'101_parsed'!E3951</f>
        <v>18481</v>
      </c>
      <c r="H3951" s="25">
        <f>'101_parsed'!F3951</f>
        <v>0</v>
      </c>
    </row>
    <row r="3952" spans="1:8" x14ac:dyDescent="0.2">
      <c r="A3952" s="25">
        <f>'101_parsed'!A3952</f>
        <v>3421</v>
      </c>
      <c r="B3952" s="33">
        <f>'101_parsed'!B3952</f>
        <v>61908</v>
      </c>
      <c r="C3952" s="25" t="str">
        <f>INDEX(all_banks!O:O,MATCH(A3952,all_banks!H:H,0))</f>
        <v>АО Банк "Национальный стандарт" (3421)</v>
      </c>
      <c r="D3952" s="25" t="str">
        <f>INDEX('101_accounts'!B:B,MATCH(B3952,'101_accounts'!A:A,0))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952" s="25">
        <f>'101_parsed'!C3952</f>
        <v>36459</v>
      </c>
      <c r="F3952" s="25">
        <f>'101_parsed'!D3952</f>
        <v>0</v>
      </c>
      <c r="G3952" s="25">
        <f>'101_parsed'!E3952</f>
        <v>36417</v>
      </c>
      <c r="H3952" s="25">
        <f>'101_parsed'!F3952</f>
        <v>0</v>
      </c>
    </row>
    <row r="3953" spans="1:8" x14ac:dyDescent="0.2">
      <c r="A3953" s="25">
        <f>'101_parsed'!A3953</f>
        <v>3421</v>
      </c>
      <c r="B3953" s="33">
        <f>'101_parsed'!B3953</f>
        <v>61909</v>
      </c>
      <c r="C3953" s="25" t="str">
        <f>INDEX(all_banks!O:O,MATCH(A3953,all_banks!H:H,0))</f>
        <v>АО Банк "Национальный стандарт" (3421)</v>
      </c>
      <c r="D3953" s="25" t="str">
        <f>INDEX('101_accounts'!B:B,MATCH(B3953,'101_accounts'!A:A,0))</f>
        <v>61909   П  Амортизация недвижимости (кроме земли), временно неиспользуемой в основной деятельности</v>
      </c>
      <c r="E3953" s="25">
        <f>'101_parsed'!C3953</f>
        <v>0</v>
      </c>
      <c r="F3953" s="25">
        <f>'101_parsed'!D3953</f>
        <v>0</v>
      </c>
      <c r="G3953" s="25">
        <f>'101_parsed'!E3953</f>
        <v>0</v>
      </c>
      <c r="H3953" s="25">
        <f>'101_parsed'!F3953</f>
        <v>0</v>
      </c>
    </row>
    <row r="3954" spans="1:8" x14ac:dyDescent="0.2">
      <c r="A3954" s="25">
        <f>'101_parsed'!A3954</f>
        <v>3421</v>
      </c>
      <c r="B3954" s="33">
        <f>'101_parsed'!B3954</f>
        <v>61910</v>
      </c>
      <c r="C3954" s="25" t="str">
        <f>INDEX(all_banks!O:O,MATCH(A3954,all_banks!H:H,0))</f>
        <v>АО Банк "Национальный стандарт" (3421)</v>
      </c>
      <c r="D3954" s="25" t="str">
        <f>INDEX('101_accounts'!B:B,MATCH(B3954,'101_accounts'!A:A,0))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954" s="25">
        <f>'101_parsed'!C3954</f>
        <v>0</v>
      </c>
      <c r="F3954" s="25">
        <f>'101_parsed'!D3954</f>
        <v>0</v>
      </c>
      <c r="G3954" s="25">
        <f>'101_parsed'!E3954</f>
        <v>0</v>
      </c>
      <c r="H3954" s="25">
        <f>'101_parsed'!F3954</f>
        <v>0</v>
      </c>
    </row>
    <row r="3955" spans="1:8" x14ac:dyDescent="0.2">
      <c r="A3955" s="25">
        <f>'101_parsed'!A3955</f>
        <v>3421</v>
      </c>
      <c r="B3955" s="33">
        <f>'101_parsed'!B3955</f>
        <v>61911</v>
      </c>
      <c r="C3955" s="25" t="str">
        <f>INDEX(all_banks!O:O,MATCH(A3955,all_banks!H:H,0))</f>
        <v>АО Банк "Национальный стандарт" (3421)</v>
      </c>
      <c r="D3955" s="25" t="str">
        <f>INDEX('101_accounts'!B:B,MATCH(B3955,'101_accounts'!A:A,0))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955" s="25">
        <f>'101_parsed'!C3955</f>
        <v>0</v>
      </c>
      <c r="F3955" s="25">
        <f>'101_parsed'!D3955</f>
        <v>0</v>
      </c>
      <c r="G3955" s="25">
        <f>'101_parsed'!E3955</f>
        <v>0</v>
      </c>
      <c r="H3955" s="25">
        <f>'101_parsed'!F3955</f>
        <v>0</v>
      </c>
    </row>
    <row r="3956" spans="1:8" x14ac:dyDescent="0.2">
      <c r="A3956" s="25">
        <f>'101_parsed'!A3956</f>
        <v>3421</v>
      </c>
      <c r="B3956" s="33">
        <f>'101_parsed'!B3956</f>
        <v>61912</v>
      </c>
      <c r="C3956" s="25" t="str">
        <f>INDEX(all_banks!O:O,MATCH(A3956,all_banks!H:H,0))</f>
        <v>АО Банк "Национальный стандарт" (3421)</v>
      </c>
      <c r="D3956" s="25" t="str">
        <f>INDEX('101_accounts'!B:B,MATCH(B3956,'101_accounts'!A:A,0))</f>
        <v>61912   П  Резервы на возможные потери</v>
      </c>
      <c r="E3956" s="25">
        <f>'101_parsed'!C3956</f>
        <v>0</v>
      </c>
      <c r="F3956" s="25">
        <f>'101_parsed'!D3956</f>
        <v>0</v>
      </c>
      <c r="G3956" s="25">
        <f>'101_parsed'!E3956</f>
        <v>0</v>
      </c>
      <c r="H3956" s="25">
        <f>'101_parsed'!F3956</f>
        <v>0</v>
      </c>
    </row>
    <row r="3957" spans="1:8" x14ac:dyDescent="0.2">
      <c r="A3957" s="25">
        <f>'101_parsed'!A3957</f>
        <v>3421</v>
      </c>
      <c r="B3957" s="33">
        <f>'101_parsed'!B3957</f>
        <v>62001</v>
      </c>
      <c r="C3957" s="25" t="str">
        <f>INDEX(all_banks!O:O,MATCH(A3957,all_banks!H:H,0))</f>
        <v>АО Банк "Национальный стандарт" (3421)</v>
      </c>
      <c r="D3957" s="25" t="str">
        <f>INDEX('101_accounts'!B:B,MATCH(B3957,'101_accounts'!A:A,0))</f>
        <v>62001   A  Долгосрочные активы, предназначенные для продажи</v>
      </c>
      <c r="E3957" s="25">
        <f>'101_parsed'!C3957</f>
        <v>188731</v>
      </c>
      <c r="F3957" s="25">
        <f>'101_parsed'!D3957</f>
        <v>0</v>
      </c>
      <c r="G3957" s="25">
        <f>'101_parsed'!E3957</f>
        <v>198075</v>
      </c>
      <c r="H3957" s="25">
        <f>'101_parsed'!F3957</f>
        <v>0</v>
      </c>
    </row>
    <row r="3958" spans="1:8" x14ac:dyDescent="0.2">
      <c r="A3958" s="25">
        <f>'101_parsed'!A3958</f>
        <v>3421</v>
      </c>
      <c r="B3958" s="33">
        <f>'101_parsed'!B3958</f>
        <v>62002</v>
      </c>
      <c r="C3958" s="25" t="str">
        <f>INDEX(all_banks!O:O,MATCH(A3958,all_banks!H:H,0))</f>
        <v>АО Банк "Национальный стандарт" (3421)</v>
      </c>
      <c r="D3958" s="25" t="str">
        <f>INDEX('101_accounts'!B:B,MATCH(B3958,'101_accounts'!A:A,0))</f>
        <v>62002   П  Резервы на возможные потери</v>
      </c>
      <c r="E3958" s="25">
        <f>'101_parsed'!C3958</f>
        <v>0</v>
      </c>
      <c r="F3958" s="25">
        <f>'101_parsed'!D3958</f>
        <v>17344</v>
      </c>
      <c r="G3958" s="25">
        <f>'101_parsed'!E3958</f>
        <v>0</v>
      </c>
      <c r="H3958" s="25">
        <f>'101_parsed'!F3958</f>
        <v>29270</v>
      </c>
    </row>
    <row r="3959" spans="1:8" x14ac:dyDescent="0.2">
      <c r="A3959" s="25">
        <f>'101_parsed'!A3959</f>
        <v>3421</v>
      </c>
      <c r="B3959" s="33">
        <f>'101_parsed'!B3959</f>
        <v>62101</v>
      </c>
      <c r="C3959" s="25" t="str">
        <f>INDEX(all_banks!O:O,MATCH(A3959,all_banks!H:H,0))</f>
        <v>АО Банк "Национальный стандарт" (3421)</v>
      </c>
      <c r="D3959" s="25" t="str">
        <f>INDEX('101_accounts'!B:B,MATCH(B3959,'101_accounts'!A:A,0))</f>
        <v>62101   A  Средства труда, полученные по договорам отступного, залога, назначение которых не определено</v>
      </c>
      <c r="E3959" s="25">
        <f>'101_parsed'!C3959</f>
        <v>0</v>
      </c>
      <c r="F3959" s="25">
        <f>'101_parsed'!D3959</f>
        <v>0</v>
      </c>
      <c r="G3959" s="25">
        <f>'101_parsed'!E3959</f>
        <v>0</v>
      </c>
      <c r="H3959" s="25">
        <f>'101_parsed'!F3959</f>
        <v>0</v>
      </c>
    </row>
    <row r="3960" spans="1:8" x14ac:dyDescent="0.2">
      <c r="A3960" s="25">
        <f>'101_parsed'!A3960</f>
        <v>3421</v>
      </c>
      <c r="B3960" s="33">
        <f>'101_parsed'!B3960</f>
        <v>62102</v>
      </c>
      <c r="C3960" s="25" t="str">
        <f>INDEX(all_banks!O:O,MATCH(A3960,all_banks!H:H,0))</f>
        <v>АО Банк "Национальный стандарт" (3421)</v>
      </c>
      <c r="D3960" s="25" t="str">
        <f>INDEX('101_accounts'!B:B,MATCH(B3960,'101_accounts'!A:A,0))</f>
        <v>62102   A  Предметы труда, полученные по договорам отступного, залога, назначение которых не определено</v>
      </c>
      <c r="E3960" s="25">
        <f>'101_parsed'!C3960</f>
        <v>0</v>
      </c>
      <c r="F3960" s="25">
        <f>'101_parsed'!D3960</f>
        <v>0</v>
      </c>
      <c r="G3960" s="25">
        <f>'101_parsed'!E3960</f>
        <v>0</v>
      </c>
      <c r="H3960" s="25">
        <f>'101_parsed'!F3960</f>
        <v>0</v>
      </c>
    </row>
    <row r="3961" spans="1:8" x14ac:dyDescent="0.2">
      <c r="A3961" s="25">
        <f>'101_parsed'!A3961</f>
        <v>3421</v>
      </c>
      <c r="B3961" s="33">
        <f>'101_parsed'!B3961</f>
        <v>62103</v>
      </c>
      <c r="C3961" s="25" t="str">
        <f>INDEX(all_banks!O:O,MATCH(A3961,all_banks!H:H,0))</f>
        <v>АО Банк "Национальный стандарт" (3421)</v>
      </c>
      <c r="D3961" s="25" t="str">
        <f>INDEX('101_accounts'!B:B,MATCH(B3961,'101_accounts'!A:A,0))</f>
        <v>62103   П  Резервы на возможные потери</v>
      </c>
      <c r="E3961" s="25">
        <f>'101_parsed'!C3961</f>
        <v>0</v>
      </c>
      <c r="F3961" s="25">
        <f>'101_parsed'!D3961</f>
        <v>0</v>
      </c>
      <c r="G3961" s="25">
        <f>'101_parsed'!E3961</f>
        <v>0</v>
      </c>
      <c r="H3961" s="25">
        <f>'101_parsed'!F3961</f>
        <v>0</v>
      </c>
    </row>
    <row r="3962" spans="1:8" x14ac:dyDescent="0.2">
      <c r="A3962" s="25">
        <f>'101_parsed'!A3962</f>
        <v>1966</v>
      </c>
      <c r="B3962" s="33">
        <f>'101_parsed'!B3962</f>
        <v>60401</v>
      </c>
      <c r="C3962" s="25" t="str">
        <f>INDEX(all_banks!O:O,MATCH(A3962,all_banks!H:H,0))</f>
        <v>ПАО "НБД-Банк" (1966)</v>
      </c>
      <c r="D3962" s="25" t="str">
        <f>INDEX('101_accounts'!B:B,MATCH(B3962,'101_accounts'!A:A,0))</f>
        <v>60401   A  Основные средства (кроме земли) (c 13.02.2018)_x000D_Категория 1- Здания и сооружения (до 31.12.2002)</v>
      </c>
      <c r="E3962" s="25">
        <f>'101_parsed'!C3962</f>
        <v>1209400</v>
      </c>
      <c r="F3962" s="25">
        <f>'101_parsed'!D3962</f>
        <v>0</v>
      </c>
      <c r="G3962" s="25">
        <f>'101_parsed'!E3962</f>
        <v>1232277</v>
      </c>
      <c r="H3962" s="25">
        <f>'101_parsed'!F3962</f>
        <v>0</v>
      </c>
    </row>
    <row r="3963" spans="1:8" x14ac:dyDescent="0.2">
      <c r="A3963" s="25">
        <f>'101_parsed'!A3963</f>
        <v>1966</v>
      </c>
      <c r="B3963" s="33">
        <f>'101_parsed'!B3963</f>
        <v>60404</v>
      </c>
      <c r="C3963" s="25" t="str">
        <f>INDEX(all_banks!O:O,MATCH(A3963,all_banks!H:H,0))</f>
        <v>ПАО "НБД-Банк" (1966)</v>
      </c>
      <c r="D3963" s="25" t="str">
        <f>INDEX('101_accounts'!B:B,MATCH(B3963,'101_accounts'!A:A,0))</f>
        <v>60404   A  Земля (c 13.02.2018)</v>
      </c>
      <c r="E3963" s="25">
        <f>'101_parsed'!C3963</f>
        <v>5541</v>
      </c>
      <c r="F3963" s="25">
        <f>'101_parsed'!D3963</f>
        <v>0</v>
      </c>
      <c r="G3963" s="25">
        <f>'101_parsed'!E3963</f>
        <v>5541</v>
      </c>
      <c r="H3963" s="25">
        <f>'101_parsed'!F3963</f>
        <v>0</v>
      </c>
    </row>
    <row r="3964" spans="1:8" x14ac:dyDescent="0.2">
      <c r="A3964" s="25">
        <f>'101_parsed'!A3964</f>
        <v>1966</v>
      </c>
      <c r="B3964" s="33">
        <f>'101_parsed'!B3964</f>
        <v>60405</v>
      </c>
      <c r="C3964" s="25" t="str">
        <f>INDEX(all_banks!O:O,MATCH(A3964,all_banks!H:H,0))</f>
        <v>ПАО "НБД-Банк" (1966)</v>
      </c>
      <c r="D3964" s="25" t="str">
        <f>INDEX('101_accounts'!B:B,MATCH(B3964,'101_accounts'!A:A,0))</f>
        <v>60405   П
A (до 31.01.2003)  Резервы на возможные потери (c 13.02.2018)
Долгосрочно арендуемые основные средства (до 31.01.2003)</v>
      </c>
      <c r="E3964" s="25">
        <f>'101_parsed'!C3964</f>
        <v>0</v>
      </c>
      <c r="F3964" s="25">
        <f>'101_parsed'!D3964</f>
        <v>0</v>
      </c>
      <c r="G3964" s="25">
        <f>'101_parsed'!E3964</f>
        <v>0</v>
      </c>
      <c r="H3964" s="25">
        <f>'101_parsed'!F3964</f>
        <v>0</v>
      </c>
    </row>
    <row r="3965" spans="1:8" x14ac:dyDescent="0.2">
      <c r="A3965" s="25">
        <f>'101_parsed'!A3965</f>
        <v>1966</v>
      </c>
      <c r="B3965" s="33">
        <f>'101_parsed'!B3965</f>
        <v>60414</v>
      </c>
      <c r="C3965" s="25" t="str">
        <f>INDEX(all_banks!O:O,MATCH(A3965,all_banks!H:H,0))</f>
        <v>ПАО "НБД-Банк" (1966)</v>
      </c>
      <c r="D3965" s="25" t="str">
        <f>INDEX('101_accounts'!B:B,MATCH(B3965,'101_accounts'!A:A,0))</f>
        <v>60414   П  Амортизация основных средств (кроме земли) (c 13.02.2018)</v>
      </c>
      <c r="E3965" s="25">
        <f>'101_parsed'!C3965</f>
        <v>0</v>
      </c>
      <c r="F3965" s="25">
        <f>'101_parsed'!D3965</f>
        <v>557589</v>
      </c>
      <c r="G3965" s="25">
        <f>'101_parsed'!E3965</f>
        <v>0</v>
      </c>
      <c r="H3965" s="25">
        <f>'101_parsed'!F3965</f>
        <v>563784</v>
      </c>
    </row>
    <row r="3966" spans="1:8" x14ac:dyDescent="0.2">
      <c r="A3966" s="25">
        <f>'101_parsed'!A3966</f>
        <v>1966</v>
      </c>
      <c r="B3966" s="33">
        <f>'101_parsed'!B3966</f>
        <v>60415</v>
      </c>
      <c r="C3966" s="25" t="str">
        <f>INDEX(all_banks!O:O,MATCH(A3966,all_banks!H:H,0))</f>
        <v>ПАО "НБД-Банк" (1966)</v>
      </c>
      <c r="D3966" s="25" t="str">
        <f>INDEX('101_accounts'!B:B,MATCH(B3966,'101_accounts'!A:A,0))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966" s="25">
        <f>'101_parsed'!C3966</f>
        <v>4301</v>
      </c>
      <c r="F3966" s="25">
        <f>'101_parsed'!D3966</f>
        <v>0</v>
      </c>
      <c r="G3966" s="25">
        <f>'101_parsed'!E3966</f>
        <v>4306</v>
      </c>
      <c r="H3966" s="25">
        <f>'101_parsed'!F3966</f>
        <v>0</v>
      </c>
    </row>
    <row r="3967" spans="1:8" x14ac:dyDescent="0.2">
      <c r="A3967" s="25">
        <f>'101_parsed'!A3967</f>
        <v>1966</v>
      </c>
      <c r="B3967" s="33">
        <f>'101_parsed'!B3967</f>
        <v>61901</v>
      </c>
      <c r="C3967" s="25" t="str">
        <f>INDEX(all_banks!O:O,MATCH(A3967,all_banks!H:H,0))</f>
        <v>ПАО "НБД-Банк" (1966)</v>
      </c>
      <c r="D3967" s="25" t="str">
        <f>INDEX('101_accounts'!B:B,MATCH(B3967,'101_accounts'!A:A,0))</f>
        <v>61901   A  Земля, временно неиспользуемая в основной деятельности</v>
      </c>
      <c r="E3967" s="25">
        <f>'101_parsed'!C3967</f>
        <v>0</v>
      </c>
      <c r="F3967" s="25">
        <f>'101_parsed'!D3967</f>
        <v>0</v>
      </c>
      <c r="G3967" s="25">
        <f>'101_parsed'!E3967</f>
        <v>0</v>
      </c>
      <c r="H3967" s="25">
        <f>'101_parsed'!F3967</f>
        <v>0</v>
      </c>
    </row>
    <row r="3968" spans="1:8" x14ac:dyDescent="0.2">
      <c r="A3968" s="25">
        <f>'101_parsed'!A3968</f>
        <v>1966</v>
      </c>
      <c r="B3968" s="33">
        <f>'101_parsed'!B3968</f>
        <v>61902</v>
      </c>
      <c r="C3968" s="25" t="str">
        <f>INDEX(all_banks!O:O,MATCH(A3968,all_banks!H:H,0))</f>
        <v>ПАО "НБД-Банк" (1966)</v>
      </c>
      <c r="D3968" s="25" t="str">
        <f>INDEX('101_accounts'!B:B,MATCH(B3968,'101_accounts'!A:A,0))</f>
        <v>61902   A  Земля, временно неиспользуемая в основной деятельности, переданная в аренду</v>
      </c>
      <c r="E3968" s="25">
        <f>'101_parsed'!C3968</f>
        <v>0</v>
      </c>
      <c r="F3968" s="25">
        <f>'101_parsed'!D3968</f>
        <v>0</v>
      </c>
      <c r="G3968" s="25">
        <f>'101_parsed'!E3968</f>
        <v>0</v>
      </c>
      <c r="H3968" s="25">
        <f>'101_parsed'!F3968</f>
        <v>0</v>
      </c>
    </row>
    <row r="3969" spans="1:8" x14ac:dyDescent="0.2">
      <c r="A3969" s="25">
        <f>'101_parsed'!A3969</f>
        <v>1966</v>
      </c>
      <c r="B3969" s="33">
        <f>'101_parsed'!B3969</f>
        <v>61903</v>
      </c>
      <c r="C3969" s="25" t="str">
        <f>INDEX(all_banks!O:O,MATCH(A3969,all_banks!H:H,0))</f>
        <v>ПАО "НБД-Банк" (1966)</v>
      </c>
      <c r="D3969" s="25" t="str">
        <f>INDEX('101_accounts'!B:B,MATCH(B3969,'101_accounts'!A:A,0))</f>
        <v>61903   A  Недвижимость (кроме земли), временно неиспользуемая в основной деятельности</v>
      </c>
      <c r="E3969" s="25">
        <f>'101_parsed'!C3969</f>
        <v>0</v>
      </c>
      <c r="F3969" s="25">
        <f>'101_parsed'!D3969</f>
        <v>0</v>
      </c>
      <c r="G3969" s="25">
        <f>'101_parsed'!E3969</f>
        <v>0</v>
      </c>
      <c r="H3969" s="25">
        <f>'101_parsed'!F3969</f>
        <v>0</v>
      </c>
    </row>
    <row r="3970" spans="1:8" x14ac:dyDescent="0.2">
      <c r="A3970" s="25">
        <f>'101_parsed'!A3970</f>
        <v>1966</v>
      </c>
      <c r="B3970" s="33">
        <f>'101_parsed'!B3970</f>
        <v>61904</v>
      </c>
      <c r="C3970" s="25" t="str">
        <f>INDEX(all_banks!O:O,MATCH(A3970,all_banks!H:H,0))</f>
        <v>ПАО "НБД-Банк" (1966)</v>
      </c>
      <c r="D3970" s="25" t="str">
        <f>INDEX('101_accounts'!B:B,MATCH(B3970,'101_accounts'!A:A,0))</f>
        <v>61904   A  Недвижимость (кроме земли), временно неиспользуемая в основной деятельности, переданная в аренду</v>
      </c>
      <c r="E3970" s="25">
        <f>'101_parsed'!C3970</f>
        <v>30301</v>
      </c>
      <c r="F3970" s="25">
        <f>'101_parsed'!D3970</f>
        <v>0</v>
      </c>
      <c r="G3970" s="25">
        <f>'101_parsed'!E3970</f>
        <v>30301</v>
      </c>
      <c r="H3970" s="25">
        <f>'101_parsed'!F3970</f>
        <v>0</v>
      </c>
    </row>
    <row r="3971" spans="1:8" x14ac:dyDescent="0.2">
      <c r="A3971" s="25">
        <f>'101_parsed'!A3971</f>
        <v>1966</v>
      </c>
      <c r="B3971" s="33">
        <f>'101_parsed'!B3971</f>
        <v>61905</v>
      </c>
      <c r="C3971" s="25" t="str">
        <f>INDEX(all_banks!O:O,MATCH(A3971,all_banks!H:H,0))</f>
        <v>ПАО "НБД-Банк" (1966)</v>
      </c>
      <c r="D3971" s="25" t="str">
        <f>INDEX('101_accounts'!B:B,MATCH(B3971,'101_accounts'!A:A,0))</f>
        <v>61905   A  Земля, временно неиспользуемая в основной деятельности, учитываемая по справедливой стоимости</v>
      </c>
      <c r="E3971" s="25">
        <f>'101_parsed'!C3971</f>
        <v>0</v>
      </c>
      <c r="F3971" s="25">
        <f>'101_parsed'!D3971</f>
        <v>0</v>
      </c>
      <c r="G3971" s="25">
        <f>'101_parsed'!E3971</f>
        <v>0</v>
      </c>
      <c r="H3971" s="25">
        <f>'101_parsed'!F3971</f>
        <v>0</v>
      </c>
    </row>
    <row r="3972" spans="1:8" x14ac:dyDescent="0.2">
      <c r="A3972" s="25">
        <f>'101_parsed'!A3972</f>
        <v>1966</v>
      </c>
      <c r="B3972" s="33">
        <f>'101_parsed'!B3972</f>
        <v>61906</v>
      </c>
      <c r="C3972" s="25" t="str">
        <f>INDEX(all_banks!O:O,MATCH(A3972,all_banks!H:H,0))</f>
        <v>ПАО "НБД-Банк" (1966)</v>
      </c>
      <c r="D3972" s="25" t="str">
        <f>INDEX('101_accounts'!B:B,MATCH(B3972,'101_accounts'!A:A,0))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972" s="25">
        <f>'101_parsed'!C3972</f>
        <v>0</v>
      </c>
      <c r="F3972" s="25">
        <f>'101_parsed'!D3972</f>
        <v>0</v>
      </c>
      <c r="G3972" s="25">
        <f>'101_parsed'!E3972</f>
        <v>0</v>
      </c>
      <c r="H3972" s="25">
        <f>'101_parsed'!F3972</f>
        <v>0</v>
      </c>
    </row>
    <row r="3973" spans="1:8" x14ac:dyDescent="0.2">
      <c r="A3973" s="25">
        <f>'101_parsed'!A3973</f>
        <v>1966</v>
      </c>
      <c r="B3973" s="33">
        <f>'101_parsed'!B3973</f>
        <v>61907</v>
      </c>
      <c r="C3973" s="25" t="str">
        <f>INDEX(all_banks!O:O,MATCH(A3973,all_banks!H:H,0))</f>
        <v>ПАО "НБД-Банк" (1966)</v>
      </c>
      <c r="D3973" s="25" t="str">
        <f>INDEX('101_accounts'!B:B,MATCH(B3973,'101_accounts'!A:A,0))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973" s="25">
        <f>'101_parsed'!C3973</f>
        <v>0</v>
      </c>
      <c r="F3973" s="25">
        <f>'101_parsed'!D3973</f>
        <v>0</v>
      </c>
      <c r="G3973" s="25">
        <f>'101_parsed'!E3973</f>
        <v>0</v>
      </c>
      <c r="H3973" s="25">
        <f>'101_parsed'!F3973</f>
        <v>0</v>
      </c>
    </row>
    <row r="3974" spans="1:8" x14ac:dyDescent="0.2">
      <c r="A3974" s="25">
        <f>'101_parsed'!A3974</f>
        <v>1966</v>
      </c>
      <c r="B3974" s="33">
        <f>'101_parsed'!B3974</f>
        <v>61908</v>
      </c>
      <c r="C3974" s="25" t="str">
        <f>INDEX(all_banks!O:O,MATCH(A3974,all_banks!H:H,0))</f>
        <v>ПАО "НБД-Банк" (1966)</v>
      </c>
      <c r="D3974" s="25" t="str">
        <f>INDEX('101_accounts'!B:B,MATCH(B3974,'101_accounts'!A:A,0))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974" s="25">
        <f>'101_parsed'!C3974</f>
        <v>0</v>
      </c>
      <c r="F3974" s="25">
        <f>'101_parsed'!D3974</f>
        <v>0</v>
      </c>
      <c r="G3974" s="25">
        <f>'101_parsed'!E3974</f>
        <v>0</v>
      </c>
      <c r="H3974" s="25">
        <f>'101_parsed'!F3974</f>
        <v>0</v>
      </c>
    </row>
    <row r="3975" spans="1:8" x14ac:dyDescent="0.2">
      <c r="A3975" s="25">
        <f>'101_parsed'!A3975</f>
        <v>1966</v>
      </c>
      <c r="B3975" s="33">
        <f>'101_parsed'!B3975</f>
        <v>61909</v>
      </c>
      <c r="C3975" s="25" t="str">
        <f>INDEX(all_banks!O:O,MATCH(A3975,all_banks!H:H,0))</f>
        <v>ПАО "НБД-Банк" (1966)</v>
      </c>
      <c r="D3975" s="25" t="str">
        <f>INDEX('101_accounts'!B:B,MATCH(B3975,'101_accounts'!A:A,0))</f>
        <v>61909   П  Амортизация недвижимости (кроме земли), временно неиспользуемой в основной деятельности</v>
      </c>
      <c r="E3975" s="25">
        <f>'101_parsed'!C3975</f>
        <v>0</v>
      </c>
      <c r="F3975" s="25">
        <f>'101_parsed'!D3975</f>
        <v>0</v>
      </c>
      <c r="G3975" s="25">
        <f>'101_parsed'!E3975</f>
        <v>0</v>
      </c>
      <c r="H3975" s="25">
        <f>'101_parsed'!F3975</f>
        <v>0</v>
      </c>
    </row>
    <row r="3976" spans="1:8" x14ac:dyDescent="0.2">
      <c r="A3976" s="25">
        <f>'101_parsed'!A3976</f>
        <v>1966</v>
      </c>
      <c r="B3976" s="33">
        <f>'101_parsed'!B3976</f>
        <v>61910</v>
      </c>
      <c r="C3976" s="25" t="str">
        <f>INDEX(all_banks!O:O,MATCH(A3976,all_banks!H:H,0))</f>
        <v>ПАО "НБД-Банк" (1966)</v>
      </c>
      <c r="D3976" s="25" t="str">
        <f>INDEX('101_accounts'!B:B,MATCH(B3976,'101_accounts'!A:A,0))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976" s="25">
        <f>'101_parsed'!C3976</f>
        <v>0</v>
      </c>
      <c r="F3976" s="25">
        <f>'101_parsed'!D3976</f>
        <v>11513</v>
      </c>
      <c r="G3976" s="25">
        <f>'101_parsed'!E3976</f>
        <v>0</v>
      </c>
      <c r="H3976" s="25">
        <f>'101_parsed'!F3976</f>
        <v>11849</v>
      </c>
    </row>
    <row r="3977" spans="1:8" x14ac:dyDescent="0.2">
      <c r="A3977" s="25">
        <f>'101_parsed'!A3977</f>
        <v>1966</v>
      </c>
      <c r="B3977" s="33">
        <f>'101_parsed'!B3977</f>
        <v>61911</v>
      </c>
      <c r="C3977" s="25" t="str">
        <f>INDEX(all_banks!O:O,MATCH(A3977,all_banks!H:H,0))</f>
        <v>ПАО "НБД-Банк" (1966)</v>
      </c>
      <c r="D3977" s="25" t="str">
        <f>INDEX('101_accounts'!B:B,MATCH(B3977,'101_accounts'!A:A,0))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977" s="25">
        <f>'101_parsed'!C3977</f>
        <v>0</v>
      </c>
      <c r="F3977" s="25">
        <f>'101_parsed'!D3977</f>
        <v>0</v>
      </c>
      <c r="G3977" s="25">
        <f>'101_parsed'!E3977</f>
        <v>0</v>
      </c>
      <c r="H3977" s="25">
        <f>'101_parsed'!F3977</f>
        <v>0</v>
      </c>
    </row>
    <row r="3978" spans="1:8" x14ac:dyDescent="0.2">
      <c r="A3978" s="25">
        <f>'101_parsed'!A3978</f>
        <v>1966</v>
      </c>
      <c r="B3978" s="33">
        <f>'101_parsed'!B3978</f>
        <v>61912</v>
      </c>
      <c r="C3978" s="25" t="str">
        <f>INDEX(all_banks!O:O,MATCH(A3978,all_banks!H:H,0))</f>
        <v>ПАО "НБД-Банк" (1966)</v>
      </c>
      <c r="D3978" s="25" t="str">
        <f>INDEX('101_accounts'!B:B,MATCH(B3978,'101_accounts'!A:A,0))</f>
        <v>61912   П  Резервы на возможные потери</v>
      </c>
      <c r="E3978" s="25">
        <f>'101_parsed'!C3978</f>
        <v>0</v>
      </c>
      <c r="F3978" s="25">
        <f>'101_parsed'!D3978</f>
        <v>14216</v>
      </c>
      <c r="G3978" s="25">
        <f>'101_parsed'!E3978</f>
        <v>0</v>
      </c>
      <c r="H3978" s="25">
        <f>'101_parsed'!F3978</f>
        <v>14216</v>
      </c>
    </row>
    <row r="3979" spans="1:8" x14ac:dyDescent="0.2">
      <c r="A3979" s="25">
        <f>'101_parsed'!A3979</f>
        <v>1966</v>
      </c>
      <c r="B3979" s="33">
        <f>'101_parsed'!B3979</f>
        <v>62001</v>
      </c>
      <c r="C3979" s="25" t="str">
        <f>INDEX(all_banks!O:O,MATCH(A3979,all_banks!H:H,0))</f>
        <v>ПАО "НБД-Банк" (1966)</v>
      </c>
      <c r="D3979" s="25" t="str">
        <f>INDEX('101_accounts'!B:B,MATCH(B3979,'101_accounts'!A:A,0))</f>
        <v>62001   A  Долгосрочные активы, предназначенные для продажи</v>
      </c>
      <c r="E3979" s="25">
        <f>'101_parsed'!C3979</f>
        <v>311040</v>
      </c>
      <c r="F3979" s="25">
        <f>'101_parsed'!D3979</f>
        <v>0</v>
      </c>
      <c r="G3979" s="25">
        <f>'101_parsed'!E3979</f>
        <v>176592</v>
      </c>
      <c r="H3979" s="25">
        <f>'101_parsed'!F3979</f>
        <v>0</v>
      </c>
    </row>
    <row r="3980" spans="1:8" x14ac:dyDescent="0.2">
      <c r="A3980" s="25">
        <f>'101_parsed'!A3980</f>
        <v>1966</v>
      </c>
      <c r="B3980" s="33">
        <f>'101_parsed'!B3980</f>
        <v>62002</v>
      </c>
      <c r="C3980" s="25" t="str">
        <f>INDEX(all_banks!O:O,MATCH(A3980,all_banks!H:H,0))</f>
        <v>ПАО "НБД-Банк" (1966)</v>
      </c>
      <c r="D3980" s="25" t="str">
        <f>INDEX('101_accounts'!B:B,MATCH(B3980,'101_accounts'!A:A,0))</f>
        <v>62002   П  Резервы на возможные потери</v>
      </c>
      <c r="E3980" s="25">
        <f>'101_parsed'!C3980</f>
        <v>0</v>
      </c>
      <c r="F3980" s="25">
        <f>'101_parsed'!D3980</f>
        <v>185035</v>
      </c>
      <c r="G3980" s="25">
        <f>'101_parsed'!E3980</f>
        <v>0</v>
      </c>
      <c r="H3980" s="25">
        <f>'101_parsed'!F3980</f>
        <v>132168</v>
      </c>
    </row>
    <row r="3981" spans="1:8" x14ac:dyDescent="0.2">
      <c r="A3981" s="25">
        <f>'101_parsed'!A3981</f>
        <v>1966</v>
      </c>
      <c r="B3981" s="33">
        <f>'101_parsed'!B3981</f>
        <v>62101</v>
      </c>
      <c r="C3981" s="25" t="str">
        <f>INDEX(all_banks!O:O,MATCH(A3981,all_banks!H:H,0))</f>
        <v>ПАО "НБД-Банк" (1966)</v>
      </c>
      <c r="D3981" s="25" t="str">
        <f>INDEX('101_accounts'!B:B,MATCH(B3981,'101_accounts'!A:A,0))</f>
        <v>62101   A  Средства труда, полученные по договорам отступного, залога, назначение которых не определено</v>
      </c>
      <c r="E3981" s="25">
        <f>'101_parsed'!C3981</f>
        <v>0</v>
      </c>
      <c r="F3981" s="25">
        <f>'101_parsed'!D3981</f>
        <v>0</v>
      </c>
      <c r="G3981" s="25">
        <f>'101_parsed'!E3981</f>
        <v>0</v>
      </c>
      <c r="H3981" s="25">
        <f>'101_parsed'!F3981</f>
        <v>0</v>
      </c>
    </row>
    <row r="3982" spans="1:8" x14ac:dyDescent="0.2">
      <c r="A3982" s="25">
        <f>'101_parsed'!A3982</f>
        <v>1966</v>
      </c>
      <c r="B3982" s="33">
        <f>'101_parsed'!B3982</f>
        <v>62102</v>
      </c>
      <c r="C3982" s="25" t="str">
        <f>INDEX(all_banks!O:O,MATCH(A3982,all_banks!H:H,0))</f>
        <v>ПАО "НБД-Банк" (1966)</v>
      </c>
      <c r="D3982" s="25" t="str">
        <f>INDEX('101_accounts'!B:B,MATCH(B3982,'101_accounts'!A:A,0))</f>
        <v>62102   A  Предметы труда, полученные по договорам отступного, залога, назначение которых не определено</v>
      </c>
      <c r="E3982" s="25">
        <f>'101_parsed'!C3982</f>
        <v>0</v>
      </c>
      <c r="F3982" s="25">
        <f>'101_parsed'!D3982</f>
        <v>0</v>
      </c>
      <c r="G3982" s="25">
        <f>'101_parsed'!E3982</f>
        <v>0</v>
      </c>
      <c r="H3982" s="25">
        <f>'101_parsed'!F3982</f>
        <v>0</v>
      </c>
    </row>
    <row r="3983" spans="1:8" x14ac:dyDescent="0.2">
      <c r="A3983" s="25">
        <f>'101_parsed'!A3983</f>
        <v>1966</v>
      </c>
      <c r="B3983" s="33">
        <f>'101_parsed'!B3983</f>
        <v>62103</v>
      </c>
      <c r="C3983" s="25" t="str">
        <f>INDEX(all_banks!O:O,MATCH(A3983,all_banks!H:H,0))</f>
        <v>ПАО "НБД-Банк" (1966)</v>
      </c>
      <c r="D3983" s="25" t="str">
        <f>INDEX('101_accounts'!B:B,MATCH(B3983,'101_accounts'!A:A,0))</f>
        <v>62103   П  Резервы на возможные потери</v>
      </c>
      <c r="E3983" s="25">
        <f>'101_parsed'!C3983</f>
        <v>0</v>
      </c>
      <c r="F3983" s="25">
        <f>'101_parsed'!D3983</f>
        <v>0</v>
      </c>
      <c r="G3983" s="25">
        <f>'101_parsed'!E3983</f>
        <v>0</v>
      </c>
      <c r="H3983" s="25">
        <f>'101_parsed'!F3983</f>
        <v>0</v>
      </c>
    </row>
    <row r="3984" spans="1:8" x14ac:dyDescent="0.2">
      <c r="A3984" s="25">
        <f>'101_parsed'!A3984</f>
        <v>2876</v>
      </c>
      <c r="B3984" s="33">
        <f>'101_parsed'!B3984</f>
        <v>60401</v>
      </c>
      <c r="C3984" s="25" t="str">
        <f>INDEX(all_banks!O:O,MATCH(A3984,all_banks!H:H,0))</f>
        <v>АО КБ "НИБ" (2876)</v>
      </c>
      <c r="D3984" s="25" t="str">
        <f>INDEX('101_accounts'!B:B,MATCH(B3984,'101_accounts'!A:A,0))</f>
        <v>60401   A  Основные средства (кроме земли) (c 13.02.2018)_x000D_Категория 1- Здания и сооружения (до 31.12.2002)</v>
      </c>
      <c r="E3984" s="25">
        <f>'101_parsed'!C3984</f>
        <v>30127</v>
      </c>
      <c r="F3984" s="25">
        <f>'101_parsed'!D3984</f>
        <v>0</v>
      </c>
      <c r="G3984" s="25">
        <f>'101_parsed'!E3984</f>
        <v>27050</v>
      </c>
      <c r="H3984" s="25">
        <f>'101_parsed'!F3984</f>
        <v>0</v>
      </c>
    </row>
    <row r="3985" spans="1:8" x14ac:dyDescent="0.2">
      <c r="A3985" s="25">
        <f>'101_parsed'!A3985</f>
        <v>2876</v>
      </c>
      <c r="B3985" s="33">
        <f>'101_parsed'!B3985</f>
        <v>60404</v>
      </c>
      <c r="C3985" s="25" t="str">
        <f>INDEX(all_banks!O:O,MATCH(A3985,all_banks!H:H,0))</f>
        <v>АО КБ "НИБ" (2876)</v>
      </c>
      <c r="D3985" s="25" t="str">
        <f>INDEX('101_accounts'!B:B,MATCH(B3985,'101_accounts'!A:A,0))</f>
        <v>60404   A  Земля (c 13.02.2018)</v>
      </c>
      <c r="E3985" s="25">
        <f>'101_parsed'!C3985</f>
        <v>0</v>
      </c>
      <c r="F3985" s="25">
        <f>'101_parsed'!D3985</f>
        <v>0</v>
      </c>
      <c r="G3985" s="25">
        <f>'101_parsed'!E3985</f>
        <v>0</v>
      </c>
      <c r="H3985" s="25">
        <f>'101_parsed'!F3985</f>
        <v>0</v>
      </c>
    </row>
    <row r="3986" spans="1:8" x14ac:dyDescent="0.2">
      <c r="A3986" s="25">
        <f>'101_parsed'!A3986</f>
        <v>2876</v>
      </c>
      <c r="B3986" s="33">
        <f>'101_parsed'!B3986</f>
        <v>60405</v>
      </c>
      <c r="C3986" s="25" t="str">
        <f>INDEX(all_banks!O:O,MATCH(A3986,all_banks!H:H,0))</f>
        <v>АО КБ "НИБ" (2876)</v>
      </c>
      <c r="D3986" s="25" t="str">
        <f>INDEX('101_accounts'!B:B,MATCH(B3986,'101_accounts'!A:A,0))</f>
        <v>60405   П
A (до 31.01.2003)  Резервы на возможные потери (c 13.02.2018)
Долгосрочно арендуемые основные средства (до 31.01.2003)</v>
      </c>
      <c r="E3986" s="25">
        <f>'101_parsed'!C3986</f>
        <v>0</v>
      </c>
      <c r="F3986" s="25">
        <f>'101_parsed'!D3986</f>
        <v>0</v>
      </c>
      <c r="G3986" s="25">
        <f>'101_parsed'!E3986</f>
        <v>0</v>
      </c>
      <c r="H3986" s="25">
        <f>'101_parsed'!F3986</f>
        <v>0</v>
      </c>
    </row>
    <row r="3987" spans="1:8" x14ac:dyDescent="0.2">
      <c r="A3987" s="25">
        <f>'101_parsed'!A3987</f>
        <v>2876</v>
      </c>
      <c r="B3987" s="33">
        <f>'101_parsed'!B3987</f>
        <v>60414</v>
      </c>
      <c r="C3987" s="25" t="str">
        <f>INDEX(all_banks!O:O,MATCH(A3987,all_banks!H:H,0))</f>
        <v>АО КБ "НИБ" (2876)</v>
      </c>
      <c r="D3987" s="25" t="str">
        <f>INDEX('101_accounts'!B:B,MATCH(B3987,'101_accounts'!A:A,0))</f>
        <v>60414   П  Амортизация основных средств (кроме земли) (c 13.02.2018)</v>
      </c>
      <c r="E3987" s="25">
        <f>'101_parsed'!C3987</f>
        <v>0</v>
      </c>
      <c r="F3987" s="25">
        <f>'101_parsed'!D3987</f>
        <v>19830</v>
      </c>
      <c r="G3987" s="25">
        <f>'101_parsed'!E3987</f>
        <v>0</v>
      </c>
      <c r="H3987" s="25">
        <f>'101_parsed'!F3987</f>
        <v>18845</v>
      </c>
    </row>
    <row r="3988" spans="1:8" x14ac:dyDescent="0.2">
      <c r="A3988" s="25">
        <f>'101_parsed'!A3988</f>
        <v>2876</v>
      </c>
      <c r="B3988" s="33">
        <f>'101_parsed'!B3988</f>
        <v>60415</v>
      </c>
      <c r="C3988" s="25" t="str">
        <f>INDEX(all_banks!O:O,MATCH(A3988,all_banks!H:H,0))</f>
        <v>АО КБ "НИБ" (2876)</v>
      </c>
      <c r="D3988" s="25" t="str">
        <f>INDEX('101_accounts'!B:B,MATCH(B3988,'101_accounts'!A:A,0))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3988" s="25">
        <f>'101_parsed'!C3988</f>
        <v>0</v>
      </c>
      <c r="F3988" s="25">
        <f>'101_parsed'!D3988</f>
        <v>0</v>
      </c>
      <c r="G3988" s="25">
        <f>'101_parsed'!E3988</f>
        <v>0</v>
      </c>
      <c r="H3988" s="25">
        <f>'101_parsed'!F3988</f>
        <v>0</v>
      </c>
    </row>
    <row r="3989" spans="1:8" x14ac:dyDescent="0.2">
      <c r="A3989" s="25">
        <f>'101_parsed'!A3989</f>
        <v>2876</v>
      </c>
      <c r="B3989" s="33">
        <f>'101_parsed'!B3989</f>
        <v>61901</v>
      </c>
      <c r="C3989" s="25" t="str">
        <f>INDEX(all_banks!O:O,MATCH(A3989,all_banks!H:H,0))</f>
        <v>АО КБ "НИБ" (2876)</v>
      </c>
      <c r="D3989" s="25" t="str">
        <f>INDEX('101_accounts'!B:B,MATCH(B3989,'101_accounts'!A:A,0))</f>
        <v>61901   A  Земля, временно неиспользуемая в основной деятельности</v>
      </c>
      <c r="E3989" s="25">
        <f>'101_parsed'!C3989</f>
        <v>0</v>
      </c>
      <c r="F3989" s="25">
        <f>'101_parsed'!D3989</f>
        <v>0</v>
      </c>
      <c r="G3989" s="25">
        <f>'101_parsed'!E3989</f>
        <v>0</v>
      </c>
      <c r="H3989" s="25">
        <f>'101_parsed'!F3989</f>
        <v>0</v>
      </c>
    </row>
    <row r="3990" spans="1:8" x14ac:dyDescent="0.2">
      <c r="A3990" s="25">
        <f>'101_parsed'!A3990</f>
        <v>2876</v>
      </c>
      <c r="B3990" s="33">
        <f>'101_parsed'!B3990</f>
        <v>61902</v>
      </c>
      <c r="C3990" s="25" t="str">
        <f>INDEX(all_banks!O:O,MATCH(A3990,all_banks!H:H,0))</f>
        <v>АО КБ "НИБ" (2876)</v>
      </c>
      <c r="D3990" s="25" t="str">
        <f>INDEX('101_accounts'!B:B,MATCH(B3990,'101_accounts'!A:A,0))</f>
        <v>61902   A  Земля, временно неиспользуемая в основной деятельности, переданная в аренду</v>
      </c>
      <c r="E3990" s="25">
        <f>'101_parsed'!C3990</f>
        <v>0</v>
      </c>
      <c r="F3990" s="25">
        <f>'101_parsed'!D3990</f>
        <v>0</v>
      </c>
      <c r="G3990" s="25">
        <f>'101_parsed'!E3990</f>
        <v>0</v>
      </c>
      <c r="H3990" s="25">
        <f>'101_parsed'!F3990</f>
        <v>0</v>
      </c>
    </row>
    <row r="3991" spans="1:8" x14ac:dyDescent="0.2">
      <c r="A3991" s="25">
        <f>'101_parsed'!A3991</f>
        <v>2876</v>
      </c>
      <c r="B3991" s="33">
        <f>'101_parsed'!B3991</f>
        <v>61903</v>
      </c>
      <c r="C3991" s="25" t="str">
        <f>INDEX(all_banks!O:O,MATCH(A3991,all_banks!H:H,0))</f>
        <v>АО КБ "НИБ" (2876)</v>
      </c>
      <c r="D3991" s="25" t="str">
        <f>INDEX('101_accounts'!B:B,MATCH(B3991,'101_accounts'!A:A,0))</f>
        <v>61903   A  Недвижимость (кроме земли), временно неиспользуемая в основной деятельности</v>
      </c>
      <c r="E3991" s="25">
        <f>'101_parsed'!C3991</f>
        <v>0</v>
      </c>
      <c r="F3991" s="25">
        <f>'101_parsed'!D3991</f>
        <v>0</v>
      </c>
      <c r="G3991" s="25">
        <f>'101_parsed'!E3991</f>
        <v>0</v>
      </c>
      <c r="H3991" s="25">
        <f>'101_parsed'!F3991</f>
        <v>0</v>
      </c>
    </row>
    <row r="3992" spans="1:8" x14ac:dyDescent="0.2">
      <c r="A3992" s="25">
        <f>'101_parsed'!A3992</f>
        <v>2876</v>
      </c>
      <c r="B3992" s="33">
        <f>'101_parsed'!B3992</f>
        <v>61904</v>
      </c>
      <c r="C3992" s="25" t="str">
        <f>INDEX(all_banks!O:O,MATCH(A3992,all_banks!H:H,0))</f>
        <v>АО КБ "НИБ" (2876)</v>
      </c>
      <c r="D3992" s="25" t="str">
        <f>INDEX('101_accounts'!B:B,MATCH(B3992,'101_accounts'!A:A,0))</f>
        <v>61904   A  Недвижимость (кроме земли), временно неиспользуемая в основной деятельности, переданная в аренду</v>
      </c>
      <c r="E3992" s="25">
        <f>'101_parsed'!C3992</f>
        <v>0</v>
      </c>
      <c r="F3992" s="25">
        <f>'101_parsed'!D3992</f>
        <v>0</v>
      </c>
      <c r="G3992" s="25">
        <f>'101_parsed'!E3992</f>
        <v>0</v>
      </c>
      <c r="H3992" s="25">
        <f>'101_parsed'!F3992</f>
        <v>0</v>
      </c>
    </row>
    <row r="3993" spans="1:8" x14ac:dyDescent="0.2">
      <c r="A3993" s="25">
        <f>'101_parsed'!A3993</f>
        <v>2876</v>
      </c>
      <c r="B3993" s="33">
        <f>'101_parsed'!B3993</f>
        <v>61905</v>
      </c>
      <c r="C3993" s="25" t="str">
        <f>INDEX(all_banks!O:O,MATCH(A3993,all_banks!H:H,0))</f>
        <v>АО КБ "НИБ" (2876)</v>
      </c>
      <c r="D3993" s="25" t="str">
        <f>INDEX('101_accounts'!B:B,MATCH(B3993,'101_accounts'!A:A,0))</f>
        <v>61905   A  Земля, временно неиспользуемая в основной деятельности, учитываемая по справедливой стоимости</v>
      </c>
      <c r="E3993" s="25">
        <f>'101_parsed'!C3993</f>
        <v>0</v>
      </c>
      <c r="F3993" s="25">
        <f>'101_parsed'!D3993</f>
        <v>0</v>
      </c>
      <c r="G3993" s="25">
        <f>'101_parsed'!E3993</f>
        <v>0</v>
      </c>
      <c r="H3993" s="25">
        <f>'101_parsed'!F3993</f>
        <v>0</v>
      </c>
    </row>
    <row r="3994" spans="1:8" x14ac:dyDescent="0.2">
      <c r="A3994" s="25">
        <f>'101_parsed'!A3994</f>
        <v>2876</v>
      </c>
      <c r="B3994" s="33">
        <f>'101_parsed'!B3994</f>
        <v>61906</v>
      </c>
      <c r="C3994" s="25" t="str">
        <f>INDEX(all_banks!O:O,MATCH(A3994,all_banks!H:H,0))</f>
        <v>АО КБ "НИБ" (2876)</v>
      </c>
      <c r="D3994" s="25" t="str">
        <f>INDEX('101_accounts'!B:B,MATCH(B3994,'101_accounts'!A:A,0))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3994" s="25">
        <f>'101_parsed'!C3994</f>
        <v>0</v>
      </c>
      <c r="F3994" s="25">
        <f>'101_parsed'!D3994</f>
        <v>0</v>
      </c>
      <c r="G3994" s="25">
        <f>'101_parsed'!E3994</f>
        <v>0</v>
      </c>
      <c r="H3994" s="25">
        <f>'101_parsed'!F3994</f>
        <v>0</v>
      </c>
    </row>
    <row r="3995" spans="1:8" x14ac:dyDescent="0.2">
      <c r="A3995" s="25">
        <f>'101_parsed'!A3995</f>
        <v>2876</v>
      </c>
      <c r="B3995" s="33">
        <f>'101_parsed'!B3995</f>
        <v>61907</v>
      </c>
      <c r="C3995" s="25" t="str">
        <f>INDEX(all_banks!O:O,MATCH(A3995,all_banks!H:H,0))</f>
        <v>АО КБ "НИБ" (2876)</v>
      </c>
      <c r="D3995" s="25" t="str">
        <f>INDEX('101_accounts'!B:B,MATCH(B3995,'101_accounts'!A:A,0))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3995" s="25">
        <f>'101_parsed'!C3995</f>
        <v>0</v>
      </c>
      <c r="F3995" s="25">
        <f>'101_parsed'!D3995</f>
        <v>0</v>
      </c>
      <c r="G3995" s="25">
        <f>'101_parsed'!E3995</f>
        <v>0</v>
      </c>
      <c r="H3995" s="25">
        <f>'101_parsed'!F3995</f>
        <v>0</v>
      </c>
    </row>
    <row r="3996" spans="1:8" x14ac:dyDescent="0.2">
      <c r="A3996" s="25">
        <f>'101_parsed'!A3996</f>
        <v>2876</v>
      </c>
      <c r="B3996" s="33">
        <f>'101_parsed'!B3996</f>
        <v>61908</v>
      </c>
      <c r="C3996" s="25" t="str">
        <f>INDEX(all_banks!O:O,MATCH(A3996,all_banks!H:H,0))</f>
        <v>АО КБ "НИБ" (2876)</v>
      </c>
      <c r="D3996" s="25" t="str">
        <f>INDEX('101_accounts'!B:B,MATCH(B3996,'101_accounts'!A:A,0))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3996" s="25">
        <f>'101_parsed'!C3996</f>
        <v>0</v>
      </c>
      <c r="F3996" s="25">
        <f>'101_parsed'!D3996</f>
        <v>0</v>
      </c>
      <c r="G3996" s="25">
        <f>'101_parsed'!E3996</f>
        <v>0</v>
      </c>
      <c r="H3996" s="25">
        <f>'101_parsed'!F3996</f>
        <v>0</v>
      </c>
    </row>
    <row r="3997" spans="1:8" x14ac:dyDescent="0.2">
      <c r="A3997" s="25">
        <f>'101_parsed'!A3997</f>
        <v>2876</v>
      </c>
      <c r="B3997" s="33">
        <f>'101_parsed'!B3997</f>
        <v>61909</v>
      </c>
      <c r="C3997" s="25" t="str">
        <f>INDEX(all_banks!O:O,MATCH(A3997,all_banks!H:H,0))</f>
        <v>АО КБ "НИБ" (2876)</v>
      </c>
      <c r="D3997" s="25" t="str">
        <f>INDEX('101_accounts'!B:B,MATCH(B3997,'101_accounts'!A:A,0))</f>
        <v>61909   П  Амортизация недвижимости (кроме земли), временно неиспользуемой в основной деятельности</v>
      </c>
      <c r="E3997" s="25">
        <f>'101_parsed'!C3997</f>
        <v>0</v>
      </c>
      <c r="F3997" s="25">
        <f>'101_parsed'!D3997</f>
        <v>0</v>
      </c>
      <c r="G3997" s="25">
        <f>'101_parsed'!E3997</f>
        <v>0</v>
      </c>
      <c r="H3997" s="25">
        <f>'101_parsed'!F3997</f>
        <v>0</v>
      </c>
    </row>
    <row r="3998" spans="1:8" x14ac:dyDescent="0.2">
      <c r="A3998" s="25">
        <f>'101_parsed'!A3998</f>
        <v>2876</v>
      </c>
      <c r="B3998" s="33">
        <f>'101_parsed'!B3998</f>
        <v>61910</v>
      </c>
      <c r="C3998" s="25" t="str">
        <f>INDEX(all_banks!O:O,MATCH(A3998,all_banks!H:H,0))</f>
        <v>АО КБ "НИБ" (2876)</v>
      </c>
      <c r="D3998" s="25" t="str">
        <f>INDEX('101_accounts'!B:B,MATCH(B3998,'101_accounts'!A:A,0))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3998" s="25">
        <f>'101_parsed'!C3998</f>
        <v>0</v>
      </c>
      <c r="F3998" s="25">
        <f>'101_parsed'!D3998</f>
        <v>0</v>
      </c>
      <c r="G3998" s="25">
        <f>'101_parsed'!E3998</f>
        <v>0</v>
      </c>
      <c r="H3998" s="25">
        <f>'101_parsed'!F3998</f>
        <v>0</v>
      </c>
    </row>
    <row r="3999" spans="1:8" x14ac:dyDescent="0.2">
      <c r="A3999" s="25">
        <f>'101_parsed'!A3999</f>
        <v>2876</v>
      </c>
      <c r="B3999" s="33">
        <f>'101_parsed'!B3999</f>
        <v>61911</v>
      </c>
      <c r="C3999" s="25" t="str">
        <f>INDEX(all_banks!O:O,MATCH(A3999,all_banks!H:H,0))</f>
        <v>АО КБ "НИБ" (2876)</v>
      </c>
      <c r="D3999" s="25" t="str">
        <f>INDEX('101_accounts'!B:B,MATCH(B3999,'101_accounts'!A:A,0))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3999" s="25">
        <f>'101_parsed'!C3999</f>
        <v>0</v>
      </c>
      <c r="F3999" s="25">
        <f>'101_parsed'!D3999</f>
        <v>0</v>
      </c>
      <c r="G3999" s="25">
        <f>'101_parsed'!E3999</f>
        <v>0</v>
      </c>
      <c r="H3999" s="25">
        <f>'101_parsed'!F3999</f>
        <v>0</v>
      </c>
    </row>
    <row r="4000" spans="1:8" x14ac:dyDescent="0.2">
      <c r="A4000" s="25">
        <f>'101_parsed'!A4000</f>
        <v>2876</v>
      </c>
      <c r="B4000" s="33">
        <f>'101_parsed'!B4000</f>
        <v>61912</v>
      </c>
      <c r="C4000" s="25" t="str">
        <f>INDEX(all_banks!O:O,MATCH(A4000,all_banks!H:H,0))</f>
        <v>АО КБ "НИБ" (2876)</v>
      </c>
      <c r="D4000" s="25" t="str">
        <f>INDEX('101_accounts'!B:B,MATCH(B4000,'101_accounts'!A:A,0))</f>
        <v>61912   П  Резервы на возможные потери</v>
      </c>
      <c r="E4000" s="25">
        <f>'101_parsed'!C4000</f>
        <v>0</v>
      </c>
      <c r="F4000" s="25">
        <f>'101_parsed'!D4000</f>
        <v>0</v>
      </c>
      <c r="G4000" s="25">
        <f>'101_parsed'!E4000</f>
        <v>0</v>
      </c>
      <c r="H4000" s="25">
        <f>'101_parsed'!F4000</f>
        <v>0</v>
      </c>
    </row>
    <row r="4001" spans="1:8" x14ac:dyDescent="0.2">
      <c r="A4001" s="25">
        <f>'101_parsed'!A4001</f>
        <v>2876</v>
      </c>
      <c r="B4001" s="33">
        <f>'101_parsed'!B4001</f>
        <v>62001</v>
      </c>
      <c r="C4001" s="25" t="str">
        <f>INDEX(all_banks!O:O,MATCH(A4001,all_banks!H:H,0))</f>
        <v>АО КБ "НИБ" (2876)</v>
      </c>
      <c r="D4001" s="25" t="str">
        <f>INDEX('101_accounts'!B:B,MATCH(B4001,'101_accounts'!A:A,0))</f>
        <v>62001   A  Долгосрочные активы, предназначенные для продажи</v>
      </c>
      <c r="E4001" s="25">
        <f>'101_parsed'!C4001</f>
        <v>4946</v>
      </c>
      <c r="F4001" s="25">
        <f>'101_parsed'!D4001</f>
        <v>0</v>
      </c>
      <c r="G4001" s="25">
        <f>'101_parsed'!E4001</f>
        <v>4946</v>
      </c>
      <c r="H4001" s="25">
        <f>'101_parsed'!F4001</f>
        <v>0</v>
      </c>
    </row>
    <row r="4002" spans="1:8" x14ac:dyDescent="0.2">
      <c r="A4002" s="25">
        <f>'101_parsed'!A4002</f>
        <v>2876</v>
      </c>
      <c r="B4002" s="33">
        <f>'101_parsed'!B4002</f>
        <v>62002</v>
      </c>
      <c r="C4002" s="25" t="str">
        <f>INDEX(all_banks!O:O,MATCH(A4002,all_banks!H:H,0))</f>
        <v>АО КБ "НИБ" (2876)</v>
      </c>
      <c r="D4002" s="25" t="str">
        <f>INDEX('101_accounts'!B:B,MATCH(B4002,'101_accounts'!A:A,0))</f>
        <v>62002   П  Резервы на возможные потери</v>
      </c>
      <c r="E4002" s="25">
        <f>'101_parsed'!C4002</f>
        <v>0</v>
      </c>
      <c r="F4002" s="25">
        <f>'101_parsed'!D4002</f>
        <v>495</v>
      </c>
      <c r="G4002" s="25">
        <f>'101_parsed'!E4002</f>
        <v>0</v>
      </c>
      <c r="H4002" s="25">
        <f>'101_parsed'!F4002</f>
        <v>495</v>
      </c>
    </row>
    <row r="4003" spans="1:8" x14ac:dyDescent="0.2">
      <c r="A4003" s="25">
        <f>'101_parsed'!A4003</f>
        <v>2876</v>
      </c>
      <c r="B4003" s="33">
        <f>'101_parsed'!B4003</f>
        <v>62101</v>
      </c>
      <c r="C4003" s="25" t="str">
        <f>INDEX(all_banks!O:O,MATCH(A4003,all_banks!H:H,0))</f>
        <v>АО КБ "НИБ" (2876)</v>
      </c>
      <c r="D4003" s="25" t="str">
        <f>INDEX('101_accounts'!B:B,MATCH(B4003,'101_accounts'!A:A,0))</f>
        <v>62101   A  Средства труда, полученные по договорам отступного, залога, назначение которых не определено</v>
      </c>
      <c r="E4003" s="25">
        <f>'101_parsed'!C4003</f>
        <v>0</v>
      </c>
      <c r="F4003" s="25">
        <f>'101_parsed'!D4003</f>
        <v>0</v>
      </c>
      <c r="G4003" s="25">
        <f>'101_parsed'!E4003</f>
        <v>0</v>
      </c>
      <c r="H4003" s="25">
        <f>'101_parsed'!F4003</f>
        <v>0</v>
      </c>
    </row>
    <row r="4004" spans="1:8" x14ac:dyDescent="0.2">
      <c r="A4004" s="25">
        <f>'101_parsed'!A4004</f>
        <v>2876</v>
      </c>
      <c r="B4004" s="33">
        <f>'101_parsed'!B4004</f>
        <v>62102</v>
      </c>
      <c r="C4004" s="25" t="str">
        <f>INDEX(all_banks!O:O,MATCH(A4004,all_banks!H:H,0))</f>
        <v>АО КБ "НИБ" (2876)</v>
      </c>
      <c r="D4004" s="25" t="str">
        <f>INDEX('101_accounts'!B:B,MATCH(B4004,'101_accounts'!A:A,0))</f>
        <v>62102   A  Предметы труда, полученные по договорам отступного, залога, назначение которых не определено</v>
      </c>
      <c r="E4004" s="25">
        <f>'101_parsed'!C4004</f>
        <v>0</v>
      </c>
      <c r="F4004" s="25">
        <f>'101_parsed'!D4004</f>
        <v>0</v>
      </c>
      <c r="G4004" s="25">
        <f>'101_parsed'!E4004</f>
        <v>0</v>
      </c>
      <c r="H4004" s="25">
        <f>'101_parsed'!F4004</f>
        <v>0</v>
      </c>
    </row>
    <row r="4005" spans="1:8" x14ac:dyDescent="0.2">
      <c r="A4005" s="25">
        <f>'101_parsed'!A4005</f>
        <v>2876</v>
      </c>
      <c r="B4005" s="33">
        <f>'101_parsed'!B4005</f>
        <v>62103</v>
      </c>
      <c r="C4005" s="25" t="str">
        <f>INDEX(all_banks!O:O,MATCH(A4005,all_banks!H:H,0))</f>
        <v>АО КБ "НИБ" (2876)</v>
      </c>
      <c r="D4005" s="25" t="str">
        <f>INDEX('101_accounts'!B:B,MATCH(B4005,'101_accounts'!A:A,0))</f>
        <v>62103   П  Резервы на возможные потери</v>
      </c>
      <c r="E4005" s="25">
        <f>'101_parsed'!C4005</f>
        <v>0</v>
      </c>
      <c r="F4005" s="25">
        <f>'101_parsed'!D4005</f>
        <v>0</v>
      </c>
      <c r="G4005" s="25">
        <f>'101_parsed'!E4005</f>
        <v>0</v>
      </c>
      <c r="H4005" s="25">
        <f>'101_parsed'!F4005</f>
        <v>0</v>
      </c>
    </row>
    <row r="4006" spans="1:8" x14ac:dyDescent="0.2">
      <c r="A4006" s="25">
        <f>'101_parsed'!A4006</f>
        <v>702</v>
      </c>
      <c r="B4006" s="33">
        <f>'101_parsed'!B4006</f>
        <v>60401</v>
      </c>
      <c r="C4006" s="25" t="str">
        <f>INDEX(all_banks!O:O,MATCH(A4006,all_banks!H:H,0))</f>
        <v>ПАО "НИКО-БАНК" (702)</v>
      </c>
      <c r="D4006" s="25" t="str">
        <f>INDEX('101_accounts'!B:B,MATCH(B4006,'101_accounts'!A:A,0))</f>
        <v>60401   A  Основные средства (кроме земли) (c 13.02.2018)_x000D_Категория 1- Здания и сооружения (до 31.12.2002)</v>
      </c>
      <c r="E4006" s="25">
        <f>'101_parsed'!C4006</f>
        <v>319810</v>
      </c>
      <c r="F4006" s="25">
        <f>'101_parsed'!D4006</f>
        <v>0</v>
      </c>
      <c r="G4006" s="25">
        <f>'101_parsed'!E4006</f>
        <v>333181</v>
      </c>
      <c r="H4006" s="25">
        <f>'101_parsed'!F4006</f>
        <v>0</v>
      </c>
    </row>
    <row r="4007" spans="1:8" x14ac:dyDescent="0.2">
      <c r="A4007" s="25">
        <f>'101_parsed'!A4007</f>
        <v>702</v>
      </c>
      <c r="B4007" s="33">
        <f>'101_parsed'!B4007</f>
        <v>60404</v>
      </c>
      <c r="C4007" s="25" t="str">
        <f>INDEX(all_banks!O:O,MATCH(A4007,all_banks!H:H,0))</f>
        <v>ПАО "НИКО-БАНК" (702)</v>
      </c>
      <c r="D4007" s="25" t="str">
        <f>INDEX('101_accounts'!B:B,MATCH(B4007,'101_accounts'!A:A,0))</f>
        <v>60404   A  Земля (c 13.02.2018)</v>
      </c>
      <c r="E4007" s="25">
        <f>'101_parsed'!C4007</f>
        <v>2937</v>
      </c>
      <c r="F4007" s="25">
        <f>'101_parsed'!D4007</f>
        <v>0</v>
      </c>
      <c r="G4007" s="25">
        <f>'101_parsed'!E4007</f>
        <v>2937</v>
      </c>
      <c r="H4007" s="25">
        <f>'101_parsed'!F4007</f>
        <v>0</v>
      </c>
    </row>
    <row r="4008" spans="1:8" x14ac:dyDescent="0.2">
      <c r="A4008" s="25">
        <f>'101_parsed'!A4008</f>
        <v>702</v>
      </c>
      <c r="B4008" s="33">
        <f>'101_parsed'!B4008</f>
        <v>60405</v>
      </c>
      <c r="C4008" s="25" t="str">
        <f>INDEX(all_banks!O:O,MATCH(A4008,all_banks!H:H,0))</f>
        <v>ПАО "НИКО-БАНК" (702)</v>
      </c>
      <c r="D4008" s="25" t="str">
        <f>INDEX('101_accounts'!B:B,MATCH(B4008,'101_accounts'!A:A,0))</f>
        <v>60405   П
A (до 31.01.2003)  Резервы на возможные потери (c 13.02.2018)
Долгосрочно арендуемые основные средства (до 31.01.2003)</v>
      </c>
      <c r="E4008" s="25">
        <f>'101_parsed'!C4008</f>
        <v>0</v>
      </c>
      <c r="F4008" s="25">
        <f>'101_parsed'!D4008</f>
        <v>0</v>
      </c>
      <c r="G4008" s="25">
        <f>'101_parsed'!E4008</f>
        <v>0</v>
      </c>
      <c r="H4008" s="25">
        <f>'101_parsed'!F4008</f>
        <v>0</v>
      </c>
    </row>
    <row r="4009" spans="1:8" x14ac:dyDescent="0.2">
      <c r="A4009" s="25">
        <f>'101_parsed'!A4009</f>
        <v>702</v>
      </c>
      <c r="B4009" s="33">
        <f>'101_parsed'!B4009</f>
        <v>60414</v>
      </c>
      <c r="C4009" s="25" t="str">
        <f>INDEX(all_banks!O:O,MATCH(A4009,all_banks!H:H,0))</f>
        <v>ПАО "НИКО-БАНК" (702)</v>
      </c>
      <c r="D4009" s="25" t="str">
        <f>INDEX('101_accounts'!B:B,MATCH(B4009,'101_accounts'!A:A,0))</f>
        <v>60414   П  Амортизация основных средств (кроме земли) (c 13.02.2018)</v>
      </c>
      <c r="E4009" s="25">
        <f>'101_parsed'!C4009</f>
        <v>0</v>
      </c>
      <c r="F4009" s="25">
        <f>'101_parsed'!D4009</f>
        <v>131519</v>
      </c>
      <c r="G4009" s="25">
        <f>'101_parsed'!E4009</f>
        <v>0</v>
      </c>
      <c r="H4009" s="25">
        <f>'101_parsed'!F4009</f>
        <v>138701</v>
      </c>
    </row>
    <row r="4010" spans="1:8" x14ac:dyDescent="0.2">
      <c r="A4010" s="25">
        <f>'101_parsed'!A4010</f>
        <v>702</v>
      </c>
      <c r="B4010" s="33">
        <f>'101_parsed'!B4010</f>
        <v>60415</v>
      </c>
      <c r="C4010" s="25" t="str">
        <f>INDEX(all_banks!O:O,MATCH(A4010,all_banks!H:H,0))</f>
        <v>ПАО "НИКО-БАНК" (702)</v>
      </c>
      <c r="D4010" s="25" t="str">
        <f>INDEX('101_accounts'!B:B,MATCH(B4010,'101_accounts'!A:A,0))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010" s="25">
        <f>'101_parsed'!C4010</f>
        <v>3228</v>
      </c>
      <c r="F4010" s="25">
        <f>'101_parsed'!D4010</f>
        <v>0</v>
      </c>
      <c r="G4010" s="25">
        <f>'101_parsed'!E4010</f>
        <v>4173</v>
      </c>
      <c r="H4010" s="25">
        <f>'101_parsed'!F4010</f>
        <v>0</v>
      </c>
    </row>
    <row r="4011" spans="1:8" x14ac:dyDescent="0.2">
      <c r="A4011" s="25">
        <f>'101_parsed'!A4011</f>
        <v>702</v>
      </c>
      <c r="B4011" s="33">
        <f>'101_parsed'!B4011</f>
        <v>61901</v>
      </c>
      <c r="C4011" s="25" t="str">
        <f>INDEX(all_banks!O:O,MATCH(A4011,all_banks!H:H,0))</f>
        <v>ПАО "НИКО-БАНК" (702)</v>
      </c>
      <c r="D4011" s="25" t="str">
        <f>INDEX('101_accounts'!B:B,MATCH(B4011,'101_accounts'!A:A,0))</f>
        <v>61901   A  Земля, временно неиспользуемая в основной деятельности</v>
      </c>
      <c r="E4011" s="25">
        <f>'101_parsed'!C4011</f>
        <v>0</v>
      </c>
      <c r="F4011" s="25">
        <f>'101_parsed'!D4011</f>
        <v>0</v>
      </c>
      <c r="G4011" s="25">
        <f>'101_parsed'!E4011</f>
        <v>0</v>
      </c>
      <c r="H4011" s="25">
        <f>'101_parsed'!F4011</f>
        <v>0</v>
      </c>
    </row>
    <row r="4012" spans="1:8" x14ac:dyDescent="0.2">
      <c r="A4012" s="25">
        <f>'101_parsed'!A4012</f>
        <v>702</v>
      </c>
      <c r="B4012" s="33">
        <f>'101_parsed'!B4012</f>
        <v>61902</v>
      </c>
      <c r="C4012" s="25" t="str">
        <f>INDEX(all_banks!O:O,MATCH(A4012,all_banks!H:H,0))</f>
        <v>ПАО "НИКО-БАНК" (702)</v>
      </c>
      <c r="D4012" s="25" t="str">
        <f>INDEX('101_accounts'!B:B,MATCH(B4012,'101_accounts'!A:A,0))</f>
        <v>61902   A  Земля, временно неиспользуемая в основной деятельности, переданная в аренду</v>
      </c>
      <c r="E4012" s="25">
        <f>'101_parsed'!C4012</f>
        <v>0</v>
      </c>
      <c r="F4012" s="25">
        <f>'101_parsed'!D4012</f>
        <v>0</v>
      </c>
      <c r="G4012" s="25">
        <f>'101_parsed'!E4012</f>
        <v>0</v>
      </c>
      <c r="H4012" s="25">
        <f>'101_parsed'!F4012</f>
        <v>0</v>
      </c>
    </row>
    <row r="4013" spans="1:8" x14ac:dyDescent="0.2">
      <c r="A4013" s="25">
        <f>'101_parsed'!A4013</f>
        <v>702</v>
      </c>
      <c r="B4013" s="33">
        <f>'101_parsed'!B4013</f>
        <v>61903</v>
      </c>
      <c r="C4013" s="25" t="str">
        <f>INDEX(all_banks!O:O,MATCH(A4013,all_banks!H:H,0))</f>
        <v>ПАО "НИКО-БАНК" (702)</v>
      </c>
      <c r="D4013" s="25" t="str">
        <f>INDEX('101_accounts'!B:B,MATCH(B4013,'101_accounts'!A:A,0))</f>
        <v>61903   A  Недвижимость (кроме земли), временно неиспользуемая в основной деятельности</v>
      </c>
      <c r="E4013" s="25">
        <f>'101_parsed'!C4013</f>
        <v>0</v>
      </c>
      <c r="F4013" s="25">
        <f>'101_parsed'!D4013</f>
        <v>0</v>
      </c>
      <c r="G4013" s="25">
        <f>'101_parsed'!E4013</f>
        <v>0</v>
      </c>
      <c r="H4013" s="25">
        <f>'101_parsed'!F4013</f>
        <v>0</v>
      </c>
    </row>
    <row r="4014" spans="1:8" x14ac:dyDescent="0.2">
      <c r="A4014" s="25">
        <f>'101_parsed'!A4014</f>
        <v>702</v>
      </c>
      <c r="B4014" s="33">
        <f>'101_parsed'!B4014</f>
        <v>61904</v>
      </c>
      <c r="C4014" s="25" t="str">
        <f>INDEX(all_banks!O:O,MATCH(A4014,all_banks!H:H,0))</f>
        <v>ПАО "НИКО-БАНК" (702)</v>
      </c>
      <c r="D4014" s="25" t="str">
        <f>INDEX('101_accounts'!B:B,MATCH(B4014,'101_accounts'!A:A,0))</f>
        <v>61904   A  Недвижимость (кроме земли), временно неиспользуемая в основной деятельности, переданная в аренду</v>
      </c>
      <c r="E4014" s="25">
        <f>'101_parsed'!C4014</f>
        <v>0</v>
      </c>
      <c r="F4014" s="25">
        <f>'101_parsed'!D4014</f>
        <v>0</v>
      </c>
      <c r="G4014" s="25">
        <f>'101_parsed'!E4014</f>
        <v>0</v>
      </c>
      <c r="H4014" s="25">
        <f>'101_parsed'!F4014</f>
        <v>0</v>
      </c>
    </row>
    <row r="4015" spans="1:8" x14ac:dyDescent="0.2">
      <c r="A4015" s="25">
        <f>'101_parsed'!A4015</f>
        <v>702</v>
      </c>
      <c r="B4015" s="33">
        <f>'101_parsed'!B4015</f>
        <v>61905</v>
      </c>
      <c r="C4015" s="25" t="str">
        <f>INDEX(all_banks!O:O,MATCH(A4015,all_banks!H:H,0))</f>
        <v>ПАО "НИКО-БАНК" (702)</v>
      </c>
      <c r="D4015" s="25" t="str">
        <f>INDEX('101_accounts'!B:B,MATCH(B4015,'101_accounts'!A:A,0))</f>
        <v>61905   A  Земля, временно неиспользуемая в основной деятельности, учитываемая по справедливой стоимости</v>
      </c>
      <c r="E4015" s="25">
        <f>'101_parsed'!C4015</f>
        <v>0</v>
      </c>
      <c r="F4015" s="25">
        <f>'101_parsed'!D4015</f>
        <v>0</v>
      </c>
      <c r="G4015" s="25">
        <f>'101_parsed'!E4015</f>
        <v>0</v>
      </c>
      <c r="H4015" s="25">
        <f>'101_parsed'!F4015</f>
        <v>0</v>
      </c>
    </row>
    <row r="4016" spans="1:8" x14ac:dyDescent="0.2">
      <c r="A4016" s="25">
        <f>'101_parsed'!A4016</f>
        <v>702</v>
      </c>
      <c r="B4016" s="33">
        <f>'101_parsed'!B4016</f>
        <v>61906</v>
      </c>
      <c r="C4016" s="25" t="str">
        <f>INDEX(all_banks!O:O,MATCH(A4016,all_banks!H:H,0))</f>
        <v>ПАО "НИКО-БАНК" (702)</v>
      </c>
      <c r="D4016" s="25" t="str">
        <f>INDEX('101_accounts'!B:B,MATCH(B4016,'101_accounts'!A:A,0))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016" s="25">
        <f>'101_parsed'!C4016</f>
        <v>0</v>
      </c>
      <c r="F4016" s="25">
        <f>'101_parsed'!D4016</f>
        <v>0</v>
      </c>
      <c r="G4016" s="25">
        <f>'101_parsed'!E4016</f>
        <v>0</v>
      </c>
      <c r="H4016" s="25">
        <f>'101_parsed'!F4016</f>
        <v>0</v>
      </c>
    </row>
    <row r="4017" spans="1:8" x14ac:dyDescent="0.2">
      <c r="A4017" s="25">
        <f>'101_parsed'!A4017</f>
        <v>702</v>
      </c>
      <c r="B4017" s="33">
        <f>'101_parsed'!B4017</f>
        <v>61907</v>
      </c>
      <c r="C4017" s="25" t="str">
        <f>INDEX(all_banks!O:O,MATCH(A4017,all_banks!H:H,0))</f>
        <v>ПАО "НИКО-БАНК" (702)</v>
      </c>
      <c r="D4017" s="25" t="str">
        <f>INDEX('101_accounts'!B:B,MATCH(B4017,'101_accounts'!A:A,0))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017" s="25">
        <f>'101_parsed'!C4017</f>
        <v>0</v>
      </c>
      <c r="F4017" s="25">
        <f>'101_parsed'!D4017</f>
        <v>0</v>
      </c>
      <c r="G4017" s="25">
        <f>'101_parsed'!E4017</f>
        <v>0</v>
      </c>
      <c r="H4017" s="25">
        <f>'101_parsed'!F4017</f>
        <v>0</v>
      </c>
    </row>
    <row r="4018" spans="1:8" x14ac:dyDescent="0.2">
      <c r="A4018" s="25">
        <f>'101_parsed'!A4018</f>
        <v>702</v>
      </c>
      <c r="B4018" s="33">
        <f>'101_parsed'!B4018</f>
        <v>61908</v>
      </c>
      <c r="C4018" s="25" t="str">
        <f>INDEX(all_banks!O:O,MATCH(A4018,all_banks!H:H,0))</f>
        <v>ПАО "НИКО-БАНК" (702)</v>
      </c>
      <c r="D4018" s="25" t="str">
        <f>INDEX('101_accounts'!B:B,MATCH(B4018,'101_accounts'!A:A,0))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018" s="25">
        <f>'101_parsed'!C4018</f>
        <v>20718</v>
      </c>
      <c r="F4018" s="25">
        <f>'101_parsed'!D4018</f>
        <v>0</v>
      </c>
      <c r="G4018" s="25">
        <f>'101_parsed'!E4018</f>
        <v>20718</v>
      </c>
      <c r="H4018" s="25">
        <f>'101_parsed'!F4018</f>
        <v>0</v>
      </c>
    </row>
    <row r="4019" spans="1:8" x14ac:dyDescent="0.2">
      <c r="A4019" s="25">
        <f>'101_parsed'!A4019</f>
        <v>702</v>
      </c>
      <c r="B4019" s="33">
        <f>'101_parsed'!B4019</f>
        <v>61909</v>
      </c>
      <c r="C4019" s="25" t="str">
        <f>INDEX(all_banks!O:O,MATCH(A4019,all_banks!H:H,0))</f>
        <v>ПАО "НИКО-БАНК" (702)</v>
      </c>
      <c r="D4019" s="25" t="str">
        <f>INDEX('101_accounts'!B:B,MATCH(B4019,'101_accounts'!A:A,0))</f>
        <v>61909   П  Амортизация недвижимости (кроме земли), временно неиспользуемой в основной деятельности</v>
      </c>
      <c r="E4019" s="25">
        <f>'101_parsed'!C4019</f>
        <v>0</v>
      </c>
      <c r="F4019" s="25">
        <f>'101_parsed'!D4019</f>
        <v>0</v>
      </c>
      <c r="G4019" s="25">
        <f>'101_parsed'!E4019</f>
        <v>0</v>
      </c>
      <c r="H4019" s="25">
        <f>'101_parsed'!F4019</f>
        <v>0</v>
      </c>
    </row>
    <row r="4020" spans="1:8" x14ac:dyDescent="0.2">
      <c r="A4020" s="25">
        <f>'101_parsed'!A4020</f>
        <v>702</v>
      </c>
      <c r="B4020" s="33">
        <f>'101_parsed'!B4020</f>
        <v>61910</v>
      </c>
      <c r="C4020" s="25" t="str">
        <f>INDEX(all_banks!O:O,MATCH(A4020,all_banks!H:H,0))</f>
        <v>ПАО "НИКО-БАНК" (702)</v>
      </c>
      <c r="D4020" s="25" t="str">
        <f>INDEX('101_accounts'!B:B,MATCH(B4020,'101_accounts'!A:A,0))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020" s="25">
        <f>'101_parsed'!C4020</f>
        <v>0</v>
      </c>
      <c r="F4020" s="25">
        <f>'101_parsed'!D4020</f>
        <v>0</v>
      </c>
      <c r="G4020" s="25">
        <f>'101_parsed'!E4020</f>
        <v>0</v>
      </c>
      <c r="H4020" s="25">
        <f>'101_parsed'!F4020</f>
        <v>0</v>
      </c>
    </row>
    <row r="4021" spans="1:8" x14ac:dyDescent="0.2">
      <c r="A4021" s="25">
        <f>'101_parsed'!A4021</f>
        <v>702</v>
      </c>
      <c r="B4021" s="33">
        <f>'101_parsed'!B4021</f>
        <v>61911</v>
      </c>
      <c r="C4021" s="25" t="str">
        <f>INDEX(all_banks!O:O,MATCH(A4021,all_banks!H:H,0))</f>
        <v>ПАО "НИКО-БАНК" (702)</v>
      </c>
      <c r="D4021" s="25" t="str">
        <f>INDEX('101_accounts'!B:B,MATCH(B4021,'101_accounts'!A:A,0))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021" s="25">
        <f>'101_parsed'!C4021</f>
        <v>0</v>
      </c>
      <c r="F4021" s="25">
        <f>'101_parsed'!D4021</f>
        <v>0</v>
      </c>
      <c r="G4021" s="25">
        <f>'101_parsed'!E4021</f>
        <v>0</v>
      </c>
      <c r="H4021" s="25">
        <f>'101_parsed'!F4021</f>
        <v>0</v>
      </c>
    </row>
    <row r="4022" spans="1:8" x14ac:dyDescent="0.2">
      <c r="A4022" s="25">
        <f>'101_parsed'!A4022</f>
        <v>702</v>
      </c>
      <c r="B4022" s="33">
        <f>'101_parsed'!B4022</f>
        <v>61912</v>
      </c>
      <c r="C4022" s="25" t="str">
        <f>INDEX(all_banks!O:O,MATCH(A4022,all_banks!H:H,0))</f>
        <v>ПАО "НИКО-БАНК" (702)</v>
      </c>
      <c r="D4022" s="25" t="str">
        <f>INDEX('101_accounts'!B:B,MATCH(B4022,'101_accounts'!A:A,0))</f>
        <v>61912   П  Резервы на возможные потери</v>
      </c>
      <c r="E4022" s="25">
        <f>'101_parsed'!C4022</f>
        <v>0</v>
      </c>
      <c r="F4022" s="25">
        <f>'101_parsed'!D4022</f>
        <v>0</v>
      </c>
      <c r="G4022" s="25">
        <f>'101_parsed'!E4022</f>
        <v>0</v>
      </c>
      <c r="H4022" s="25">
        <f>'101_parsed'!F4022</f>
        <v>0</v>
      </c>
    </row>
    <row r="4023" spans="1:8" x14ac:dyDescent="0.2">
      <c r="A4023" s="25">
        <f>'101_parsed'!A4023</f>
        <v>702</v>
      </c>
      <c r="B4023" s="33">
        <f>'101_parsed'!B4023</f>
        <v>62001</v>
      </c>
      <c r="C4023" s="25" t="str">
        <f>INDEX(all_banks!O:O,MATCH(A4023,all_banks!H:H,0))</f>
        <v>ПАО "НИКО-БАНК" (702)</v>
      </c>
      <c r="D4023" s="25" t="str">
        <f>INDEX('101_accounts'!B:B,MATCH(B4023,'101_accounts'!A:A,0))</f>
        <v>62001   A  Долгосрочные активы, предназначенные для продажи</v>
      </c>
      <c r="E4023" s="25">
        <f>'101_parsed'!C4023</f>
        <v>0</v>
      </c>
      <c r="F4023" s="25">
        <f>'101_parsed'!D4023</f>
        <v>0</v>
      </c>
      <c r="G4023" s="25">
        <f>'101_parsed'!E4023</f>
        <v>0</v>
      </c>
      <c r="H4023" s="25">
        <f>'101_parsed'!F4023</f>
        <v>0</v>
      </c>
    </row>
    <row r="4024" spans="1:8" x14ac:dyDescent="0.2">
      <c r="A4024" s="25">
        <f>'101_parsed'!A4024</f>
        <v>702</v>
      </c>
      <c r="B4024" s="33">
        <f>'101_parsed'!B4024</f>
        <v>62002</v>
      </c>
      <c r="C4024" s="25" t="str">
        <f>INDEX(all_banks!O:O,MATCH(A4024,all_banks!H:H,0))</f>
        <v>ПАО "НИКО-БАНК" (702)</v>
      </c>
      <c r="D4024" s="25" t="str">
        <f>INDEX('101_accounts'!B:B,MATCH(B4024,'101_accounts'!A:A,0))</f>
        <v>62002   П  Резервы на возможные потери</v>
      </c>
      <c r="E4024" s="25">
        <f>'101_parsed'!C4024</f>
        <v>0</v>
      </c>
      <c r="F4024" s="25">
        <f>'101_parsed'!D4024</f>
        <v>0</v>
      </c>
      <c r="G4024" s="25">
        <f>'101_parsed'!E4024</f>
        <v>0</v>
      </c>
      <c r="H4024" s="25">
        <f>'101_parsed'!F4024</f>
        <v>0</v>
      </c>
    </row>
    <row r="4025" spans="1:8" x14ac:dyDescent="0.2">
      <c r="A4025" s="25">
        <f>'101_parsed'!A4025</f>
        <v>702</v>
      </c>
      <c r="B4025" s="33">
        <f>'101_parsed'!B4025</f>
        <v>62101</v>
      </c>
      <c r="C4025" s="25" t="str">
        <f>INDEX(all_banks!O:O,MATCH(A4025,all_banks!H:H,0))</f>
        <v>ПАО "НИКО-БАНК" (702)</v>
      </c>
      <c r="D4025" s="25" t="str">
        <f>INDEX('101_accounts'!B:B,MATCH(B4025,'101_accounts'!A:A,0))</f>
        <v>62101   A  Средства труда, полученные по договорам отступного, залога, назначение которых не определено</v>
      </c>
      <c r="E4025" s="25">
        <f>'101_parsed'!C4025</f>
        <v>0</v>
      </c>
      <c r="F4025" s="25">
        <f>'101_parsed'!D4025</f>
        <v>0</v>
      </c>
      <c r="G4025" s="25">
        <f>'101_parsed'!E4025</f>
        <v>0</v>
      </c>
      <c r="H4025" s="25">
        <f>'101_parsed'!F4025</f>
        <v>0</v>
      </c>
    </row>
    <row r="4026" spans="1:8" x14ac:dyDescent="0.2">
      <c r="A4026" s="25">
        <f>'101_parsed'!A4026</f>
        <v>702</v>
      </c>
      <c r="B4026" s="33">
        <f>'101_parsed'!B4026</f>
        <v>62102</v>
      </c>
      <c r="C4026" s="25" t="str">
        <f>INDEX(all_banks!O:O,MATCH(A4026,all_banks!H:H,0))</f>
        <v>ПАО "НИКО-БАНК" (702)</v>
      </c>
      <c r="D4026" s="25" t="str">
        <f>INDEX('101_accounts'!B:B,MATCH(B4026,'101_accounts'!A:A,0))</f>
        <v>62102   A  Предметы труда, полученные по договорам отступного, залога, назначение которых не определено</v>
      </c>
      <c r="E4026" s="25">
        <f>'101_parsed'!C4026</f>
        <v>0</v>
      </c>
      <c r="F4026" s="25">
        <f>'101_parsed'!D4026</f>
        <v>0</v>
      </c>
      <c r="G4026" s="25">
        <f>'101_parsed'!E4026</f>
        <v>0</v>
      </c>
      <c r="H4026" s="25">
        <f>'101_parsed'!F4026</f>
        <v>0</v>
      </c>
    </row>
    <row r="4027" spans="1:8" x14ac:dyDescent="0.2">
      <c r="A4027" s="25">
        <f>'101_parsed'!A4027</f>
        <v>702</v>
      </c>
      <c r="B4027" s="33">
        <f>'101_parsed'!B4027</f>
        <v>62103</v>
      </c>
      <c r="C4027" s="25" t="str">
        <f>INDEX(all_banks!O:O,MATCH(A4027,all_banks!H:H,0))</f>
        <v>ПАО "НИКО-БАНК" (702)</v>
      </c>
      <c r="D4027" s="25" t="str">
        <f>INDEX('101_accounts'!B:B,MATCH(B4027,'101_accounts'!A:A,0))</f>
        <v>62103   П  Резервы на возможные потери</v>
      </c>
      <c r="E4027" s="25">
        <f>'101_parsed'!C4027</f>
        <v>0</v>
      </c>
      <c r="F4027" s="25">
        <f>'101_parsed'!D4027</f>
        <v>0</v>
      </c>
      <c r="G4027" s="25">
        <f>'101_parsed'!E4027</f>
        <v>0</v>
      </c>
      <c r="H4027" s="25">
        <f>'101_parsed'!F4027</f>
        <v>0</v>
      </c>
    </row>
    <row r="4028" spans="1:8" x14ac:dyDescent="0.2">
      <c r="A4028" s="25">
        <f>'101_parsed'!A4028</f>
        <v>2755</v>
      </c>
      <c r="B4028" s="33">
        <f>'101_parsed'!B4028</f>
        <v>60401</v>
      </c>
      <c r="C4028" s="25" t="str">
        <f>INDEX(all_banks!O:O,MATCH(A4028,all_banks!H:H,0))</f>
        <v>АО "НК Банк" (2755)</v>
      </c>
      <c r="D4028" s="25" t="str">
        <f>INDEX('101_accounts'!B:B,MATCH(B4028,'101_accounts'!A:A,0))</f>
        <v>60401   A  Основные средства (кроме земли) (c 13.02.2018)_x000D_Категория 1- Здания и сооружения (до 31.12.2002)</v>
      </c>
      <c r="E4028" s="25">
        <f>'101_parsed'!C4028</f>
        <v>331687</v>
      </c>
      <c r="F4028" s="25">
        <f>'101_parsed'!D4028</f>
        <v>0</v>
      </c>
      <c r="G4028" s="25">
        <f>'101_parsed'!E4028</f>
        <v>331076</v>
      </c>
      <c r="H4028" s="25">
        <f>'101_parsed'!F4028</f>
        <v>0</v>
      </c>
    </row>
    <row r="4029" spans="1:8" x14ac:dyDescent="0.2">
      <c r="A4029" s="25">
        <f>'101_parsed'!A4029</f>
        <v>2755</v>
      </c>
      <c r="B4029" s="33">
        <f>'101_parsed'!B4029</f>
        <v>60404</v>
      </c>
      <c r="C4029" s="25" t="str">
        <f>INDEX(all_banks!O:O,MATCH(A4029,all_banks!H:H,0))</f>
        <v>АО "НК Банк" (2755)</v>
      </c>
      <c r="D4029" s="25" t="str">
        <f>INDEX('101_accounts'!B:B,MATCH(B4029,'101_accounts'!A:A,0))</f>
        <v>60404   A  Земля (c 13.02.2018)</v>
      </c>
      <c r="E4029" s="25">
        <f>'101_parsed'!C4029</f>
        <v>0</v>
      </c>
      <c r="F4029" s="25">
        <f>'101_parsed'!D4029</f>
        <v>0</v>
      </c>
      <c r="G4029" s="25">
        <f>'101_parsed'!E4029</f>
        <v>0</v>
      </c>
      <c r="H4029" s="25">
        <f>'101_parsed'!F4029</f>
        <v>0</v>
      </c>
    </row>
    <row r="4030" spans="1:8" x14ac:dyDescent="0.2">
      <c r="A4030" s="25">
        <f>'101_parsed'!A4030</f>
        <v>2755</v>
      </c>
      <c r="B4030" s="33">
        <f>'101_parsed'!B4030</f>
        <v>60405</v>
      </c>
      <c r="C4030" s="25" t="str">
        <f>INDEX(all_banks!O:O,MATCH(A4030,all_banks!H:H,0))</f>
        <v>АО "НК Банк" (2755)</v>
      </c>
      <c r="D4030" s="25" t="str">
        <f>INDEX('101_accounts'!B:B,MATCH(B4030,'101_accounts'!A:A,0))</f>
        <v>60405   П
A (до 31.01.2003)  Резервы на возможные потери (c 13.02.2018)
Долгосрочно арендуемые основные средства (до 31.01.2003)</v>
      </c>
      <c r="E4030" s="25">
        <f>'101_parsed'!C4030</f>
        <v>0</v>
      </c>
      <c r="F4030" s="25">
        <f>'101_parsed'!D4030</f>
        <v>0</v>
      </c>
      <c r="G4030" s="25">
        <f>'101_parsed'!E4030</f>
        <v>0</v>
      </c>
      <c r="H4030" s="25">
        <f>'101_parsed'!F4030</f>
        <v>0</v>
      </c>
    </row>
    <row r="4031" spans="1:8" x14ac:dyDescent="0.2">
      <c r="A4031" s="25">
        <f>'101_parsed'!A4031</f>
        <v>2755</v>
      </c>
      <c r="B4031" s="33">
        <f>'101_parsed'!B4031</f>
        <v>60414</v>
      </c>
      <c r="C4031" s="25" t="str">
        <f>INDEX(all_banks!O:O,MATCH(A4031,all_banks!H:H,0))</f>
        <v>АО "НК Банк" (2755)</v>
      </c>
      <c r="D4031" s="25" t="str">
        <f>INDEX('101_accounts'!B:B,MATCH(B4031,'101_accounts'!A:A,0))</f>
        <v>60414   П  Амортизация основных средств (кроме земли) (c 13.02.2018)</v>
      </c>
      <c r="E4031" s="25">
        <f>'101_parsed'!C4031</f>
        <v>0</v>
      </c>
      <c r="F4031" s="25">
        <f>'101_parsed'!D4031</f>
        <v>61332</v>
      </c>
      <c r="G4031" s="25">
        <f>'101_parsed'!E4031</f>
        <v>0</v>
      </c>
      <c r="H4031" s="25">
        <f>'101_parsed'!F4031</f>
        <v>64996</v>
      </c>
    </row>
    <row r="4032" spans="1:8" x14ac:dyDescent="0.2">
      <c r="A4032" s="25">
        <f>'101_parsed'!A4032</f>
        <v>2755</v>
      </c>
      <c r="B4032" s="33">
        <f>'101_parsed'!B4032</f>
        <v>60415</v>
      </c>
      <c r="C4032" s="25" t="str">
        <f>INDEX(all_banks!O:O,MATCH(A4032,all_banks!H:H,0))</f>
        <v>АО "НК Банк" (2755)</v>
      </c>
      <c r="D4032" s="25" t="str">
        <f>INDEX('101_accounts'!B:B,MATCH(B4032,'101_accounts'!A:A,0))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032" s="25">
        <f>'101_parsed'!C4032</f>
        <v>0</v>
      </c>
      <c r="F4032" s="25">
        <f>'101_parsed'!D4032</f>
        <v>0</v>
      </c>
      <c r="G4032" s="25">
        <f>'101_parsed'!E4032</f>
        <v>0</v>
      </c>
      <c r="H4032" s="25">
        <f>'101_parsed'!F4032</f>
        <v>0</v>
      </c>
    </row>
    <row r="4033" spans="1:8" x14ac:dyDescent="0.2">
      <c r="A4033" s="25">
        <f>'101_parsed'!A4033</f>
        <v>2755</v>
      </c>
      <c r="B4033" s="33">
        <f>'101_parsed'!B4033</f>
        <v>61901</v>
      </c>
      <c r="C4033" s="25" t="str">
        <f>INDEX(all_banks!O:O,MATCH(A4033,all_banks!H:H,0))</f>
        <v>АО "НК Банк" (2755)</v>
      </c>
      <c r="D4033" s="25" t="str">
        <f>INDEX('101_accounts'!B:B,MATCH(B4033,'101_accounts'!A:A,0))</f>
        <v>61901   A  Земля, временно неиспользуемая в основной деятельности</v>
      </c>
      <c r="E4033" s="25">
        <f>'101_parsed'!C4033</f>
        <v>0</v>
      </c>
      <c r="F4033" s="25">
        <f>'101_parsed'!D4033</f>
        <v>0</v>
      </c>
      <c r="G4033" s="25">
        <f>'101_parsed'!E4033</f>
        <v>0</v>
      </c>
      <c r="H4033" s="25">
        <f>'101_parsed'!F4033</f>
        <v>0</v>
      </c>
    </row>
    <row r="4034" spans="1:8" x14ac:dyDescent="0.2">
      <c r="A4034" s="25">
        <f>'101_parsed'!A4034</f>
        <v>2755</v>
      </c>
      <c r="B4034" s="33">
        <f>'101_parsed'!B4034</f>
        <v>61902</v>
      </c>
      <c r="C4034" s="25" t="str">
        <f>INDEX(all_banks!O:O,MATCH(A4034,all_banks!H:H,0))</f>
        <v>АО "НК Банк" (2755)</v>
      </c>
      <c r="D4034" s="25" t="str">
        <f>INDEX('101_accounts'!B:B,MATCH(B4034,'101_accounts'!A:A,0))</f>
        <v>61902   A  Земля, временно неиспользуемая в основной деятельности, переданная в аренду</v>
      </c>
      <c r="E4034" s="25">
        <f>'101_parsed'!C4034</f>
        <v>0</v>
      </c>
      <c r="F4034" s="25">
        <f>'101_parsed'!D4034</f>
        <v>0</v>
      </c>
      <c r="G4034" s="25">
        <f>'101_parsed'!E4034</f>
        <v>0</v>
      </c>
      <c r="H4034" s="25">
        <f>'101_parsed'!F4034</f>
        <v>0</v>
      </c>
    </row>
    <row r="4035" spans="1:8" x14ac:dyDescent="0.2">
      <c r="A4035" s="25">
        <f>'101_parsed'!A4035</f>
        <v>2755</v>
      </c>
      <c r="B4035" s="33">
        <f>'101_parsed'!B4035</f>
        <v>61903</v>
      </c>
      <c r="C4035" s="25" t="str">
        <f>INDEX(all_banks!O:O,MATCH(A4035,all_banks!H:H,0))</f>
        <v>АО "НК Банк" (2755)</v>
      </c>
      <c r="D4035" s="25" t="str">
        <f>INDEX('101_accounts'!B:B,MATCH(B4035,'101_accounts'!A:A,0))</f>
        <v>61903   A  Недвижимость (кроме земли), временно неиспользуемая в основной деятельности</v>
      </c>
      <c r="E4035" s="25">
        <f>'101_parsed'!C4035</f>
        <v>0</v>
      </c>
      <c r="F4035" s="25">
        <f>'101_parsed'!D4035</f>
        <v>0</v>
      </c>
      <c r="G4035" s="25">
        <f>'101_parsed'!E4035</f>
        <v>0</v>
      </c>
      <c r="H4035" s="25">
        <f>'101_parsed'!F4035</f>
        <v>0</v>
      </c>
    </row>
    <row r="4036" spans="1:8" x14ac:dyDescent="0.2">
      <c r="A4036" s="25">
        <f>'101_parsed'!A4036</f>
        <v>2755</v>
      </c>
      <c r="B4036" s="33">
        <f>'101_parsed'!B4036</f>
        <v>61904</v>
      </c>
      <c r="C4036" s="25" t="str">
        <f>INDEX(all_banks!O:O,MATCH(A4036,all_banks!H:H,0))</f>
        <v>АО "НК Банк" (2755)</v>
      </c>
      <c r="D4036" s="25" t="str">
        <f>INDEX('101_accounts'!B:B,MATCH(B4036,'101_accounts'!A:A,0))</f>
        <v>61904   A  Недвижимость (кроме земли), временно неиспользуемая в основной деятельности, переданная в аренду</v>
      </c>
      <c r="E4036" s="25">
        <f>'101_parsed'!C4036</f>
        <v>0</v>
      </c>
      <c r="F4036" s="25">
        <f>'101_parsed'!D4036</f>
        <v>0</v>
      </c>
      <c r="G4036" s="25">
        <f>'101_parsed'!E4036</f>
        <v>0</v>
      </c>
      <c r="H4036" s="25">
        <f>'101_parsed'!F4036</f>
        <v>0</v>
      </c>
    </row>
    <row r="4037" spans="1:8" x14ac:dyDescent="0.2">
      <c r="A4037" s="25">
        <f>'101_parsed'!A4037</f>
        <v>2755</v>
      </c>
      <c r="B4037" s="33">
        <f>'101_parsed'!B4037</f>
        <v>61905</v>
      </c>
      <c r="C4037" s="25" t="str">
        <f>INDEX(all_banks!O:O,MATCH(A4037,all_banks!H:H,0))</f>
        <v>АО "НК Банк" (2755)</v>
      </c>
      <c r="D4037" s="25" t="str">
        <f>INDEX('101_accounts'!B:B,MATCH(B4037,'101_accounts'!A:A,0))</f>
        <v>61905   A  Земля, временно неиспользуемая в основной деятельности, учитываемая по справедливой стоимости</v>
      </c>
      <c r="E4037" s="25">
        <f>'101_parsed'!C4037</f>
        <v>0</v>
      </c>
      <c r="F4037" s="25">
        <f>'101_parsed'!D4037</f>
        <v>0</v>
      </c>
      <c r="G4037" s="25">
        <f>'101_parsed'!E4037</f>
        <v>0</v>
      </c>
      <c r="H4037" s="25">
        <f>'101_parsed'!F4037</f>
        <v>0</v>
      </c>
    </row>
    <row r="4038" spans="1:8" x14ac:dyDescent="0.2">
      <c r="A4038" s="25">
        <f>'101_parsed'!A4038</f>
        <v>2755</v>
      </c>
      <c r="B4038" s="33">
        <f>'101_parsed'!B4038</f>
        <v>61906</v>
      </c>
      <c r="C4038" s="25" t="str">
        <f>INDEX(all_banks!O:O,MATCH(A4038,all_banks!H:H,0))</f>
        <v>АО "НК Банк" (2755)</v>
      </c>
      <c r="D4038" s="25" t="str">
        <f>INDEX('101_accounts'!B:B,MATCH(B4038,'101_accounts'!A:A,0))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038" s="25">
        <f>'101_parsed'!C4038</f>
        <v>0</v>
      </c>
      <c r="F4038" s="25">
        <f>'101_parsed'!D4038</f>
        <v>0</v>
      </c>
      <c r="G4038" s="25">
        <f>'101_parsed'!E4038</f>
        <v>0</v>
      </c>
      <c r="H4038" s="25">
        <f>'101_parsed'!F4038</f>
        <v>0</v>
      </c>
    </row>
    <row r="4039" spans="1:8" x14ac:dyDescent="0.2">
      <c r="A4039" s="25">
        <f>'101_parsed'!A4039</f>
        <v>2755</v>
      </c>
      <c r="B4039" s="33">
        <f>'101_parsed'!B4039</f>
        <v>61907</v>
      </c>
      <c r="C4039" s="25" t="str">
        <f>INDEX(all_banks!O:O,MATCH(A4039,all_banks!H:H,0))</f>
        <v>АО "НК Банк" (2755)</v>
      </c>
      <c r="D4039" s="25" t="str">
        <f>INDEX('101_accounts'!B:B,MATCH(B4039,'101_accounts'!A:A,0))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039" s="25">
        <f>'101_parsed'!C4039</f>
        <v>0</v>
      </c>
      <c r="F4039" s="25">
        <f>'101_parsed'!D4039</f>
        <v>0</v>
      </c>
      <c r="G4039" s="25">
        <f>'101_parsed'!E4039</f>
        <v>0</v>
      </c>
      <c r="H4039" s="25">
        <f>'101_parsed'!F4039</f>
        <v>0</v>
      </c>
    </row>
    <row r="4040" spans="1:8" x14ac:dyDescent="0.2">
      <c r="A4040" s="25">
        <f>'101_parsed'!A4040</f>
        <v>2755</v>
      </c>
      <c r="B4040" s="33">
        <f>'101_parsed'!B4040</f>
        <v>61908</v>
      </c>
      <c r="C4040" s="25" t="str">
        <f>INDEX(all_banks!O:O,MATCH(A4040,all_banks!H:H,0))</f>
        <v>АО "НК Банк" (2755)</v>
      </c>
      <c r="D4040" s="25" t="str">
        <f>INDEX('101_accounts'!B:B,MATCH(B4040,'101_accounts'!A:A,0))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040" s="25">
        <f>'101_parsed'!C4040</f>
        <v>0</v>
      </c>
      <c r="F4040" s="25">
        <f>'101_parsed'!D4040</f>
        <v>0</v>
      </c>
      <c r="G4040" s="25">
        <f>'101_parsed'!E4040</f>
        <v>0</v>
      </c>
      <c r="H4040" s="25">
        <f>'101_parsed'!F4040</f>
        <v>0</v>
      </c>
    </row>
    <row r="4041" spans="1:8" x14ac:dyDescent="0.2">
      <c r="A4041" s="25">
        <f>'101_parsed'!A4041</f>
        <v>2755</v>
      </c>
      <c r="B4041" s="33">
        <f>'101_parsed'!B4041</f>
        <v>61909</v>
      </c>
      <c r="C4041" s="25" t="str">
        <f>INDEX(all_banks!O:O,MATCH(A4041,all_banks!H:H,0))</f>
        <v>АО "НК Банк" (2755)</v>
      </c>
      <c r="D4041" s="25" t="str">
        <f>INDEX('101_accounts'!B:B,MATCH(B4041,'101_accounts'!A:A,0))</f>
        <v>61909   П  Амортизация недвижимости (кроме земли), временно неиспользуемой в основной деятельности</v>
      </c>
      <c r="E4041" s="25">
        <f>'101_parsed'!C4041</f>
        <v>0</v>
      </c>
      <c r="F4041" s="25">
        <f>'101_parsed'!D4041</f>
        <v>0</v>
      </c>
      <c r="G4041" s="25">
        <f>'101_parsed'!E4041</f>
        <v>0</v>
      </c>
      <c r="H4041" s="25">
        <f>'101_parsed'!F4041</f>
        <v>0</v>
      </c>
    </row>
    <row r="4042" spans="1:8" x14ac:dyDescent="0.2">
      <c r="A4042" s="25">
        <f>'101_parsed'!A4042</f>
        <v>2755</v>
      </c>
      <c r="B4042" s="33">
        <f>'101_parsed'!B4042</f>
        <v>61910</v>
      </c>
      <c r="C4042" s="25" t="str">
        <f>INDEX(all_banks!O:O,MATCH(A4042,all_banks!H:H,0))</f>
        <v>АО "НК Банк" (2755)</v>
      </c>
      <c r="D4042" s="25" t="str">
        <f>INDEX('101_accounts'!B:B,MATCH(B4042,'101_accounts'!A:A,0))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042" s="25">
        <f>'101_parsed'!C4042</f>
        <v>0</v>
      </c>
      <c r="F4042" s="25">
        <f>'101_parsed'!D4042</f>
        <v>0</v>
      </c>
      <c r="G4042" s="25">
        <f>'101_parsed'!E4042</f>
        <v>0</v>
      </c>
      <c r="H4042" s="25">
        <f>'101_parsed'!F4042</f>
        <v>0</v>
      </c>
    </row>
    <row r="4043" spans="1:8" x14ac:dyDescent="0.2">
      <c r="A4043" s="25">
        <f>'101_parsed'!A4043</f>
        <v>2755</v>
      </c>
      <c r="B4043" s="33">
        <f>'101_parsed'!B4043</f>
        <v>61911</v>
      </c>
      <c r="C4043" s="25" t="str">
        <f>INDEX(all_banks!O:O,MATCH(A4043,all_banks!H:H,0))</f>
        <v>АО "НК Банк" (2755)</v>
      </c>
      <c r="D4043" s="25" t="str">
        <f>INDEX('101_accounts'!B:B,MATCH(B4043,'101_accounts'!A:A,0))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043" s="25">
        <f>'101_parsed'!C4043</f>
        <v>0</v>
      </c>
      <c r="F4043" s="25">
        <f>'101_parsed'!D4043</f>
        <v>0</v>
      </c>
      <c r="G4043" s="25">
        <f>'101_parsed'!E4043</f>
        <v>0</v>
      </c>
      <c r="H4043" s="25">
        <f>'101_parsed'!F4043</f>
        <v>0</v>
      </c>
    </row>
    <row r="4044" spans="1:8" x14ac:dyDescent="0.2">
      <c r="A4044" s="25">
        <f>'101_parsed'!A4044</f>
        <v>2755</v>
      </c>
      <c r="B4044" s="33">
        <f>'101_parsed'!B4044</f>
        <v>61912</v>
      </c>
      <c r="C4044" s="25" t="str">
        <f>INDEX(all_banks!O:O,MATCH(A4044,all_banks!H:H,0))</f>
        <v>АО "НК Банк" (2755)</v>
      </c>
      <c r="D4044" s="25" t="str">
        <f>INDEX('101_accounts'!B:B,MATCH(B4044,'101_accounts'!A:A,0))</f>
        <v>61912   П  Резервы на возможные потери</v>
      </c>
      <c r="E4044" s="25">
        <f>'101_parsed'!C4044</f>
        <v>0</v>
      </c>
      <c r="F4044" s="25">
        <f>'101_parsed'!D4044</f>
        <v>0</v>
      </c>
      <c r="G4044" s="25">
        <f>'101_parsed'!E4044</f>
        <v>0</v>
      </c>
      <c r="H4044" s="25">
        <f>'101_parsed'!F4044</f>
        <v>0</v>
      </c>
    </row>
    <row r="4045" spans="1:8" x14ac:dyDescent="0.2">
      <c r="A4045" s="25">
        <f>'101_parsed'!A4045</f>
        <v>2755</v>
      </c>
      <c r="B4045" s="33">
        <f>'101_parsed'!B4045</f>
        <v>62001</v>
      </c>
      <c r="C4045" s="25" t="str">
        <f>INDEX(all_banks!O:O,MATCH(A4045,all_banks!H:H,0))</f>
        <v>АО "НК Банк" (2755)</v>
      </c>
      <c r="D4045" s="25" t="str">
        <f>INDEX('101_accounts'!B:B,MATCH(B4045,'101_accounts'!A:A,0))</f>
        <v>62001   A  Долгосрочные активы, предназначенные для продажи</v>
      </c>
      <c r="E4045" s="25">
        <f>'101_parsed'!C4045</f>
        <v>270148</v>
      </c>
      <c r="F4045" s="25">
        <f>'101_parsed'!D4045</f>
        <v>0</v>
      </c>
      <c r="G4045" s="25">
        <f>'101_parsed'!E4045</f>
        <v>170928</v>
      </c>
      <c r="H4045" s="25">
        <f>'101_parsed'!F4045</f>
        <v>0</v>
      </c>
    </row>
    <row r="4046" spans="1:8" x14ac:dyDescent="0.2">
      <c r="A4046" s="25">
        <f>'101_parsed'!A4046</f>
        <v>2755</v>
      </c>
      <c r="B4046" s="33">
        <f>'101_parsed'!B4046</f>
        <v>62002</v>
      </c>
      <c r="C4046" s="25" t="str">
        <f>INDEX(all_banks!O:O,MATCH(A4046,all_banks!H:H,0))</f>
        <v>АО "НК Банк" (2755)</v>
      </c>
      <c r="D4046" s="25" t="str">
        <f>INDEX('101_accounts'!B:B,MATCH(B4046,'101_accounts'!A:A,0))</f>
        <v>62002   П  Резервы на возможные потери</v>
      </c>
      <c r="E4046" s="25">
        <f>'101_parsed'!C4046</f>
        <v>0</v>
      </c>
      <c r="F4046" s="25">
        <f>'101_parsed'!D4046</f>
        <v>0</v>
      </c>
      <c r="G4046" s="25">
        <f>'101_parsed'!E4046</f>
        <v>0</v>
      </c>
      <c r="H4046" s="25">
        <f>'101_parsed'!F4046</f>
        <v>2</v>
      </c>
    </row>
    <row r="4047" spans="1:8" x14ac:dyDescent="0.2">
      <c r="A4047" s="25">
        <f>'101_parsed'!A4047</f>
        <v>2755</v>
      </c>
      <c r="B4047" s="33">
        <f>'101_parsed'!B4047</f>
        <v>62101</v>
      </c>
      <c r="C4047" s="25" t="str">
        <f>INDEX(all_banks!O:O,MATCH(A4047,all_banks!H:H,0))</f>
        <v>АО "НК Банк" (2755)</v>
      </c>
      <c r="D4047" s="25" t="str">
        <f>INDEX('101_accounts'!B:B,MATCH(B4047,'101_accounts'!A:A,0))</f>
        <v>62101   A  Средства труда, полученные по договорам отступного, залога, назначение которых не определено</v>
      </c>
      <c r="E4047" s="25">
        <f>'101_parsed'!C4047</f>
        <v>0</v>
      </c>
      <c r="F4047" s="25">
        <f>'101_parsed'!D4047</f>
        <v>0</v>
      </c>
      <c r="G4047" s="25">
        <f>'101_parsed'!E4047</f>
        <v>0</v>
      </c>
      <c r="H4047" s="25">
        <f>'101_parsed'!F4047</f>
        <v>0</v>
      </c>
    </row>
    <row r="4048" spans="1:8" x14ac:dyDescent="0.2">
      <c r="A4048" s="25">
        <f>'101_parsed'!A4048</f>
        <v>2755</v>
      </c>
      <c r="B4048" s="33">
        <f>'101_parsed'!B4048</f>
        <v>62102</v>
      </c>
      <c r="C4048" s="25" t="str">
        <f>INDEX(all_banks!O:O,MATCH(A4048,all_banks!H:H,0))</f>
        <v>АО "НК Банк" (2755)</v>
      </c>
      <c r="D4048" s="25" t="str">
        <f>INDEX('101_accounts'!B:B,MATCH(B4048,'101_accounts'!A:A,0))</f>
        <v>62102   A  Предметы труда, полученные по договорам отступного, залога, назначение которых не определено</v>
      </c>
      <c r="E4048" s="25">
        <f>'101_parsed'!C4048</f>
        <v>0</v>
      </c>
      <c r="F4048" s="25">
        <f>'101_parsed'!D4048</f>
        <v>0</v>
      </c>
      <c r="G4048" s="25">
        <f>'101_parsed'!E4048</f>
        <v>0</v>
      </c>
      <c r="H4048" s="25">
        <f>'101_parsed'!F4048</f>
        <v>0</v>
      </c>
    </row>
    <row r="4049" spans="1:8" x14ac:dyDescent="0.2">
      <c r="A4049" s="25">
        <f>'101_parsed'!A4049</f>
        <v>2755</v>
      </c>
      <c r="B4049" s="33">
        <f>'101_parsed'!B4049</f>
        <v>62103</v>
      </c>
      <c r="C4049" s="25" t="str">
        <f>INDEX(all_banks!O:O,MATCH(A4049,all_banks!H:H,0))</f>
        <v>АО "НК Банк" (2755)</v>
      </c>
      <c r="D4049" s="25" t="str">
        <f>INDEX('101_accounts'!B:B,MATCH(B4049,'101_accounts'!A:A,0))</f>
        <v>62103   П  Резервы на возможные потери</v>
      </c>
      <c r="E4049" s="25">
        <f>'101_parsed'!C4049</f>
        <v>0</v>
      </c>
      <c r="F4049" s="25">
        <f>'101_parsed'!D4049</f>
        <v>0</v>
      </c>
      <c r="G4049" s="25">
        <f>'101_parsed'!E4049</f>
        <v>0</v>
      </c>
      <c r="H4049" s="25">
        <f>'101_parsed'!F4049</f>
        <v>0</v>
      </c>
    </row>
    <row r="4050" spans="1:8" x14ac:dyDescent="0.2">
      <c r="A4050" s="25">
        <f>'101_parsed'!A4050</f>
        <v>2546</v>
      </c>
      <c r="B4050" s="33">
        <f>'101_parsed'!B4050</f>
        <v>60401</v>
      </c>
      <c r="C4050" s="25" t="str">
        <f>INDEX(all_banks!O:O,MATCH(A4050,all_banks!H:H,0))</f>
        <v>АО АКБ "НОВИКОМБАНК" (2546)</v>
      </c>
      <c r="D4050" s="25" t="str">
        <f>INDEX('101_accounts'!B:B,MATCH(B4050,'101_accounts'!A:A,0))</f>
        <v>60401   A  Основные средства (кроме земли) (c 13.02.2018)_x000D_Категория 1- Здания и сооружения (до 31.12.2002)</v>
      </c>
      <c r="E4050" s="25">
        <f>'101_parsed'!C4050</f>
        <v>2012543</v>
      </c>
      <c r="F4050" s="25">
        <f>'101_parsed'!D4050</f>
        <v>0</v>
      </c>
      <c r="G4050" s="25">
        <f>'101_parsed'!E4050</f>
        <v>2144553</v>
      </c>
      <c r="H4050" s="25">
        <f>'101_parsed'!F4050</f>
        <v>0</v>
      </c>
    </row>
    <row r="4051" spans="1:8" x14ac:dyDescent="0.2">
      <c r="A4051" s="25">
        <f>'101_parsed'!A4051</f>
        <v>2546</v>
      </c>
      <c r="B4051" s="33">
        <f>'101_parsed'!B4051</f>
        <v>60404</v>
      </c>
      <c r="C4051" s="25" t="str">
        <f>INDEX(all_banks!O:O,MATCH(A4051,all_banks!H:H,0))</f>
        <v>АО АКБ "НОВИКОМБАНК" (2546)</v>
      </c>
      <c r="D4051" s="25" t="str">
        <f>INDEX('101_accounts'!B:B,MATCH(B4051,'101_accounts'!A:A,0))</f>
        <v>60404   A  Земля (c 13.02.2018)</v>
      </c>
      <c r="E4051" s="25">
        <f>'101_parsed'!C4051</f>
        <v>786860</v>
      </c>
      <c r="F4051" s="25">
        <f>'101_parsed'!D4051</f>
        <v>0</v>
      </c>
      <c r="G4051" s="25">
        <f>'101_parsed'!E4051</f>
        <v>786860</v>
      </c>
      <c r="H4051" s="25">
        <f>'101_parsed'!F4051</f>
        <v>0</v>
      </c>
    </row>
    <row r="4052" spans="1:8" x14ac:dyDescent="0.2">
      <c r="A4052" s="25">
        <f>'101_parsed'!A4052</f>
        <v>2546</v>
      </c>
      <c r="B4052" s="33">
        <f>'101_parsed'!B4052</f>
        <v>60405</v>
      </c>
      <c r="C4052" s="25" t="str">
        <f>INDEX(all_banks!O:O,MATCH(A4052,all_banks!H:H,0))</f>
        <v>АО АКБ "НОВИКОМБАНК" (2546)</v>
      </c>
      <c r="D4052" s="25" t="str">
        <f>INDEX('101_accounts'!B:B,MATCH(B4052,'101_accounts'!A:A,0))</f>
        <v>60405   П
A (до 31.01.2003)  Резервы на возможные потери (c 13.02.2018)
Долгосрочно арендуемые основные средства (до 31.01.2003)</v>
      </c>
      <c r="E4052" s="25">
        <f>'101_parsed'!C4052</f>
        <v>0</v>
      </c>
      <c r="F4052" s="25">
        <f>'101_parsed'!D4052</f>
        <v>0</v>
      </c>
      <c r="G4052" s="25">
        <f>'101_parsed'!E4052</f>
        <v>0</v>
      </c>
      <c r="H4052" s="25">
        <f>'101_parsed'!F4052</f>
        <v>0</v>
      </c>
    </row>
    <row r="4053" spans="1:8" x14ac:dyDescent="0.2">
      <c r="A4053" s="25">
        <f>'101_parsed'!A4053</f>
        <v>2546</v>
      </c>
      <c r="B4053" s="33">
        <f>'101_parsed'!B4053</f>
        <v>60414</v>
      </c>
      <c r="C4053" s="25" t="str">
        <f>INDEX(all_banks!O:O,MATCH(A4053,all_banks!H:H,0))</f>
        <v>АО АКБ "НОВИКОМБАНК" (2546)</v>
      </c>
      <c r="D4053" s="25" t="str">
        <f>INDEX('101_accounts'!B:B,MATCH(B4053,'101_accounts'!A:A,0))</f>
        <v>60414   П  Амортизация основных средств (кроме земли) (c 13.02.2018)</v>
      </c>
      <c r="E4053" s="25">
        <f>'101_parsed'!C4053</f>
        <v>0</v>
      </c>
      <c r="F4053" s="25">
        <f>'101_parsed'!D4053</f>
        <v>441783</v>
      </c>
      <c r="G4053" s="25">
        <f>'101_parsed'!E4053</f>
        <v>0</v>
      </c>
      <c r="H4053" s="25">
        <f>'101_parsed'!F4053</f>
        <v>517524</v>
      </c>
    </row>
    <row r="4054" spans="1:8" x14ac:dyDescent="0.2">
      <c r="A4054" s="25">
        <f>'101_parsed'!A4054</f>
        <v>2546</v>
      </c>
      <c r="B4054" s="33">
        <f>'101_parsed'!B4054</f>
        <v>60415</v>
      </c>
      <c r="C4054" s="25" t="str">
        <f>INDEX(all_banks!O:O,MATCH(A4054,all_banks!H:H,0))</f>
        <v>АО АКБ "НОВИКОМБАНК" (2546)</v>
      </c>
      <c r="D4054" s="25" t="str">
        <f>INDEX('101_accounts'!B:B,MATCH(B4054,'101_accounts'!A:A,0))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054" s="25">
        <f>'101_parsed'!C4054</f>
        <v>359562</v>
      </c>
      <c r="F4054" s="25">
        <f>'101_parsed'!D4054</f>
        <v>0</v>
      </c>
      <c r="G4054" s="25">
        <f>'101_parsed'!E4054</f>
        <v>363218</v>
      </c>
      <c r="H4054" s="25">
        <f>'101_parsed'!F4054</f>
        <v>0</v>
      </c>
    </row>
    <row r="4055" spans="1:8" x14ac:dyDescent="0.2">
      <c r="A4055" s="25">
        <f>'101_parsed'!A4055</f>
        <v>2546</v>
      </c>
      <c r="B4055" s="33">
        <f>'101_parsed'!B4055</f>
        <v>61901</v>
      </c>
      <c r="C4055" s="25" t="str">
        <f>INDEX(all_banks!O:O,MATCH(A4055,all_banks!H:H,0))</f>
        <v>АО АКБ "НОВИКОМБАНК" (2546)</v>
      </c>
      <c r="D4055" s="25" t="str">
        <f>INDEX('101_accounts'!B:B,MATCH(B4055,'101_accounts'!A:A,0))</f>
        <v>61901   A  Земля, временно неиспользуемая в основной деятельности</v>
      </c>
      <c r="E4055" s="25">
        <f>'101_parsed'!C4055</f>
        <v>0</v>
      </c>
      <c r="F4055" s="25">
        <f>'101_parsed'!D4055</f>
        <v>0</v>
      </c>
      <c r="G4055" s="25">
        <f>'101_parsed'!E4055</f>
        <v>0</v>
      </c>
      <c r="H4055" s="25">
        <f>'101_parsed'!F4055</f>
        <v>0</v>
      </c>
    </row>
    <row r="4056" spans="1:8" x14ac:dyDescent="0.2">
      <c r="A4056" s="25">
        <f>'101_parsed'!A4056</f>
        <v>2546</v>
      </c>
      <c r="B4056" s="33">
        <f>'101_parsed'!B4056</f>
        <v>61902</v>
      </c>
      <c r="C4056" s="25" t="str">
        <f>INDEX(all_banks!O:O,MATCH(A4056,all_banks!H:H,0))</f>
        <v>АО АКБ "НОВИКОМБАНК" (2546)</v>
      </c>
      <c r="D4056" s="25" t="str">
        <f>INDEX('101_accounts'!B:B,MATCH(B4056,'101_accounts'!A:A,0))</f>
        <v>61902   A  Земля, временно неиспользуемая в основной деятельности, переданная в аренду</v>
      </c>
      <c r="E4056" s="25">
        <f>'101_parsed'!C4056</f>
        <v>0</v>
      </c>
      <c r="F4056" s="25">
        <f>'101_parsed'!D4056</f>
        <v>0</v>
      </c>
      <c r="G4056" s="25">
        <f>'101_parsed'!E4056</f>
        <v>0</v>
      </c>
      <c r="H4056" s="25">
        <f>'101_parsed'!F4056</f>
        <v>0</v>
      </c>
    </row>
    <row r="4057" spans="1:8" x14ac:dyDescent="0.2">
      <c r="A4057" s="25">
        <f>'101_parsed'!A4057</f>
        <v>2546</v>
      </c>
      <c r="B4057" s="33">
        <f>'101_parsed'!B4057</f>
        <v>61903</v>
      </c>
      <c r="C4057" s="25" t="str">
        <f>INDEX(all_banks!O:O,MATCH(A4057,all_banks!H:H,0))</f>
        <v>АО АКБ "НОВИКОМБАНК" (2546)</v>
      </c>
      <c r="D4057" s="25" t="str">
        <f>INDEX('101_accounts'!B:B,MATCH(B4057,'101_accounts'!A:A,0))</f>
        <v>61903   A  Недвижимость (кроме земли), временно неиспользуемая в основной деятельности</v>
      </c>
      <c r="E4057" s="25">
        <f>'101_parsed'!C4057</f>
        <v>0</v>
      </c>
      <c r="F4057" s="25">
        <f>'101_parsed'!D4057</f>
        <v>0</v>
      </c>
      <c r="G4057" s="25">
        <f>'101_parsed'!E4057</f>
        <v>0</v>
      </c>
      <c r="H4057" s="25">
        <f>'101_parsed'!F4057</f>
        <v>0</v>
      </c>
    </row>
    <row r="4058" spans="1:8" x14ac:dyDescent="0.2">
      <c r="A4058" s="25">
        <f>'101_parsed'!A4058</f>
        <v>2546</v>
      </c>
      <c r="B4058" s="33">
        <f>'101_parsed'!B4058</f>
        <v>61904</v>
      </c>
      <c r="C4058" s="25" t="str">
        <f>INDEX(all_banks!O:O,MATCH(A4058,all_banks!H:H,0))</f>
        <v>АО АКБ "НОВИКОМБАНК" (2546)</v>
      </c>
      <c r="D4058" s="25" t="str">
        <f>INDEX('101_accounts'!B:B,MATCH(B4058,'101_accounts'!A:A,0))</f>
        <v>61904   A  Недвижимость (кроме земли), временно неиспользуемая в основной деятельности, переданная в аренду</v>
      </c>
      <c r="E4058" s="25">
        <f>'101_parsed'!C4058</f>
        <v>0</v>
      </c>
      <c r="F4058" s="25">
        <f>'101_parsed'!D4058</f>
        <v>0</v>
      </c>
      <c r="G4058" s="25">
        <f>'101_parsed'!E4058</f>
        <v>0</v>
      </c>
      <c r="H4058" s="25">
        <f>'101_parsed'!F4058</f>
        <v>0</v>
      </c>
    </row>
    <row r="4059" spans="1:8" x14ac:dyDescent="0.2">
      <c r="A4059" s="25">
        <f>'101_parsed'!A4059</f>
        <v>2546</v>
      </c>
      <c r="B4059" s="33">
        <f>'101_parsed'!B4059</f>
        <v>61905</v>
      </c>
      <c r="C4059" s="25" t="str">
        <f>INDEX(all_banks!O:O,MATCH(A4059,all_banks!H:H,0))</f>
        <v>АО АКБ "НОВИКОМБАНК" (2546)</v>
      </c>
      <c r="D4059" s="25" t="str">
        <f>INDEX('101_accounts'!B:B,MATCH(B4059,'101_accounts'!A:A,0))</f>
        <v>61905   A  Земля, временно неиспользуемая в основной деятельности, учитываемая по справедливой стоимости</v>
      </c>
      <c r="E4059" s="25">
        <f>'101_parsed'!C4059</f>
        <v>1434025</v>
      </c>
      <c r="F4059" s="25">
        <f>'101_parsed'!D4059</f>
        <v>0</v>
      </c>
      <c r="G4059" s="25">
        <f>'101_parsed'!E4059</f>
        <v>1434025</v>
      </c>
      <c r="H4059" s="25">
        <f>'101_parsed'!F4059</f>
        <v>0</v>
      </c>
    </row>
    <row r="4060" spans="1:8" x14ac:dyDescent="0.2">
      <c r="A4060" s="25">
        <f>'101_parsed'!A4060</f>
        <v>2546</v>
      </c>
      <c r="B4060" s="33">
        <f>'101_parsed'!B4060</f>
        <v>61906</v>
      </c>
      <c r="C4060" s="25" t="str">
        <f>INDEX(all_banks!O:O,MATCH(A4060,all_banks!H:H,0))</f>
        <v>АО АКБ "НОВИКОМБАНК" (2546)</v>
      </c>
      <c r="D4060" s="25" t="str">
        <f>INDEX('101_accounts'!B:B,MATCH(B4060,'101_accounts'!A:A,0))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060" s="25">
        <f>'101_parsed'!C4060</f>
        <v>909160</v>
      </c>
      <c r="F4060" s="25">
        <f>'101_parsed'!D4060</f>
        <v>0</v>
      </c>
      <c r="G4060" s="25">
        <f>'101_parsed'!E4060</f>
        <v>909160</v>
      </c>
      <c r="H4060" s="25">
        <f>'101_parsed'!F4060</f>
        <v>0</v>
      </c>
    </row>
    <row r="4061" spans="1:8" x14ac:dyDescent="0.2">
      <c r="A4061" s="25">
        <f>'101_parsed'!A4061</f>
        <v>2546</v>
      </c>
      <c r="B4061" s="33">
        <f>'101_parsed'!B4061</f>
        <v>61907</v>
      </c>
      <c r="C4061" s="25" t="str">
        <f>INDEX(all_banks!O:O,MATCH(A4061,all_banks!H:H,0))</f>
        <v>АО АКБ "НОВИКОМБАНК" (2546)</v>
      </c>
      <c r="D4061" s="25" t="str">
        <f>INDEX('101_accounts'!B:B,MATCH(B4061,'101_accounts'!A:A,0))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061" s="25">
        <f>'101_parsed'!C4061</f>
        <v>0</v>
      </c>
      <c r="F4061" s="25">
        <f>'101_parsed'!D4061</f>
        <v>0</v>
      </c>
      <c r="G4061" s="25">
        <f>'101_parsed'!E4061</f>
        <v>0</v>
      </c>
      <c r="H4061" s="25">
        <f>'101_parsed'!F4061</f>
        <v>0</v>
      </c>
    </row>
    <row r="4062" spans="1:8" x14ac:dyDescent="0.2">
      <c r="A4062" s="25">
        <f>'101_parsed'!A4062</f>
        <v>2546</v>
      </c>
      <c r="B4062" s="33">
        <f>'101_parsed'!B4062</f>
        <v>61908</v>
      </c>
      <c r="C4062" s="25" t="str">
        <f>INDEX(all_banks!O:O,MATCH(A4062,all_banks!H:H,0))</f>
        <v>АО АКБ "НОВИКОМБАНК" (2546)</v>
      </c>
      <c r="D4062" s="25" t="str">
        <f>INDEX('101_accounts'!B:B,MATCH(B4062,'101_accounts'!A:A,0))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062" s="25">
        <f>'101_parsed'!C4062</f>
        <v>4347923</v>
      </c>
      <c r="F4062" s="25">
        <f>'101_parsed'!D4062</f>
        <v>0</v>
      </c>
      <c r="G4062" s="25">
        <f>'101_parsed'!E4062</f>
        <v>4347923</v>
      </c>
      <c r="H4062" s="25">
        <f>'101_parsed'!F4062</f>
        <v>0</v>
      </c>
    </row>
    <row r="4063" spans="1:8" x14ac:dyDescent="0.2">
      <c r="A4063" s="25">
        <f>'101_parsed'!A4063</f>
        <v>2546</v>
      </c>
      <c r="B4063" s="33">
        <f>'101_parsed'!B4063</f>
        <v>61909</v>
      </c>
      <c r="C4063" s="25" t="str">
        <f>INDEX(all_banks!O:O,MATCH(A4063,all_banks!H:H,0))</f>
        <v>АО АКБ "НОВИКОМБАНК" (2546)</v>
      </c>
      <c r="D4063" s="25" t="str">
        <f>INDEX('101_accounts'!B:B,MATCH(B4063,'101_accounts'!A:A,0))</f>
        <v>61909   П  Амортизация недвижимости (кроме земли), временно неиспользуемой в основной деятельности</v>
      </c>
      <c r="E4063" s="25">
        <f>'101_parsed'!C4063</f>
        <v>0</v>
      </c>
      <c r="F4063" s="25">
        <f>'101_parsed'!D4063</f>
        <v>0</v>
      </c>
      <c r="G4063" s="25">
        <f>'101_parsed'!E4063</f>
        <v>0</v>
      </c>
      <c r="H4063" s="25">
        <f>'101_parsed'!F4063</f>
        <v>0</v>
      </c>
    </row>
    <row r="4064" spans="1:8" x14ac:dyDescent="0.2">
      <c r="A4064" s="25">
        <f>'101_parsed'!A4064</f>
        <v>2546</v>
      </c>
      <c r="B4064" s="33">
        <f>'101_parsed'!B4064</f>
        <v>61910</v>
      </c>
      <c r="C4064" s="25" t="str">
        <f>INDEX(all_banks!O:O,MATCH(A4064,all_banks!H:H,0))</f>
        <v>АО АКБ "НОВИКОМБАНК" (2546)</v>
      </c>
      <c r="D4064" s="25" t="str">
        <f>INDEX('101_accounts'!B:B,MATCH(B4064,'101_accounts'!A:A,0))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064" s="25">
        <f>'101_parsed'!C4064</f>
        <v>0</v>
      </c>
      <c r="F4064" s="25">
        <f>'101_parsed'!D4064</f>
        <v>0</v>
      </c>
      <c r="G4064" s="25">
        <f>'101_parsed'!E4064</f>
        <v>0</v>
      </c>
      <c r="H4064" s="25">
        <f>'101_parsed'!F4064</f>
        <v>0</v>
      </c>
    </row>
    <row r="4065" spans="1:8" x14ac:dyDescent="0.2">
      <c r="A4065" s="25">
        <f>'101_parsed'!A4065</f>
        <v>2546</v>
      </c>
      <c r="B4065" s="33">
        <f>'101_parsed'!B4065</f>
        <v>61911</v>
      </c>
      <c r="C4065" s="25" t="str">
        <f>INDEX(all_banks!O:O,MATCH(A4065,all_banks!H:H,0))</f>
        <v>АО АКБ "НОВИКОМБАНК" (2546)</v>
      </c>
      <c r="D4065" s="25" t="str">
        <f>INDEX('101_accounts'!B:B,MATCH(B4065,'101_accounts'!A:A,0))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065" s="25">
        <f>'101_parsed'!C4065</f>
        <v>0</v>
      </c>
      <c r="F4065" s="25">
        <f>'101_parsed'!D4065</f>
        <v>0</v>
      </c>
      <c r="G4065" s="25">
        <f>'101_parsed'!E4065</f>
        <v>0</v>
      </c>
      <c r="H4065" s="25">
        <f>'101_parsed'!F4065</f>
        <v>0</v>
      </c>
    </row>
    <row r="4066" spans="1:8" x14ac:dyDescent="0.2">
      <c r="A4066" s="25">
        <f>'101_parsed'!A4066</f>
        <v>2546</v>
      </c>
      <c r="B4066" s="33">
        <f>'101_parsed'!B4066</f>
        <v>61912</v>
      </c>
      <c r="C4066" s="25" t="str">
        <f>INDEX(all_banks!O:O,MATCH(A4066,all_banks!H:H,0))</f>
        <v>АО АКБ "НОВИКОМБАНК" (2546)</v>
      </c>
      <c r="D4066" s="25" t="str">
        <f>INDEX('101_accounts'!B:B,MATCH(B4066,'101_accounts'!A:A,0))</f>
        <v>61912   П  Резервы на возможные потери</v>
      </c>
      <c r="E4066" s="25">
        <f>'101_parsed'!C4066</f>
        <v>0</v>
      </c>
      <c r="F4066" s="25">
        <f>'101_parsed'!D4066</f>
        <v>0</v>
      </c>
      <c r="G4066" s="25">
        <f>'101_parsed'!E4066</f>
        <v>0</v>
      </c>
      <c r="H4066" s="25">
        <f>'101_parsed'!F4066</f>
        <v>0</v>
      </c>
    </row>
    <row r="4067" spans="1:8" x14ac:dyDescent="0.2">
      <c r="A4067" s="25">
        <f>'101_parsed'!A4067</f>
        <v>2546</v>
      </c>
      <c r="B4067" s="33">
        <f>'101_parsed'!B4067</f>
        <v>62001</v>
      </c>
      <c r="C4067" s="25" t="str">
        <f>INDEX(all_banks!O:O,MATCH(A4067,all_banks!H:H,0))</f>
        <v>АО АКБ "НОВИКОМБАНК" (2546)</v>
      </c>
      <c r="D4067" s="25" t="str">
        <f>INDEX('101_accounts'!B:B,MATCH(B4067,'101_accounts'!A:A,0))</f>
        <v>62001   A  Долгосрочные активы, предназначенные для продажи</v>
      </c>
      <c r="E4067" s="25">
        <f>'101_parsed'!C4067</f>
        <v>0</v>
      </c>
      <c r="F4067" s="25">
        <f>'101_parsed'!D4067</f>
        <v>0</v>
      </c>
      <c r="G4067" s="25">
        <f>'101_parsed'!E4067</f>
        <v>0</v>
      </c>
      <c r="H4067" s="25">
        <f>'101_parsed'!F4067</f>
        <v>0</v>
      </c>
    </row>
    <row r="4068" spans="1:8" x14ac:dyDescent="0.2">
      <c r="A4068" s="25">
        <f>'101_parsed'!A4068</f>
        <v>2546</v>
      </c>
      <c r="B4068" s="33">
        <f>'101_parsed'!B4068</f>
        <v>62002</v>
      </c>
      <c r="C4068" s="25" t="str">
        <f>INDEX(all_banks!O:O,MATCH(A4068,all_banks!H:H,0))</f>
        <v>АО АКБ "НОВИКОМБАНК" (2546)</v>
      </c>
      <c r="D4068" s="25" t="str">
        <f>INDEX('101_accounts'!B:B,MATCH(B4068,'101_accounts'!A:A,0))</f>
        <v>62002   П  Резервы на возможные потери</v>
      </c>
      <c r="E4068" s="25">
        <f>'101_parsed'!C4068</f>
        <v>0</v>
      </c>
      <c r="F4068" s="25">
        <f>'101_parsed'!D4068</f>
        <v>0</v>
      </c>
      <c r="G4068" s="25">
        <f>'101_parsed'!E4068</f>
        <v>0</v>
      </c>
      <c r="H4068" s="25">
        <f>'101_parsed'!F4068</f>
        <v>0</v>
      </c>
    </row>
    <row r="4069" spans="1:8" x14ac:dyDescent="0.2">
      <c r="A4069" s="25">
        <f>'101_parsed'!A4069</f>
        <v>2546</v>
      </c>
      <c r="B4069" s="33">
        <f>'101_parsed'!B4069</f>
        <v>62101</v>
      </c>
      <c r="C4069" s="25" t="str">
        <f>INDEX(all_banks!O:O,MATCH(A4069,all_banks!H:H,0))</f>
        <v>АО АКБ "НОВИКОМБАНК" (2546)</v>
      </c>
      <c r="D4069" s="25" t="str">
        <f>INDEX('101_accounts'!B:B,MATCH(B4069,'101_accounts'!A:A,0))</f>
        <v>62101   A  Средства труда, полученные по договорам отступного, залога, назначение которых не определено</v>
      </c>
      <c r="E4069" s="25">
        <f>'101_parsed'!C4069</f>
        <v>0</v>
      </c>
      <c r="F4069" s="25">
        <f>'101_parsed'!D4069</f>
        <v>0</v>
      </c>
      <c r="G4069" s="25">
        <f>'101_parsed'!E4069</f>
        <v>0</v>
      </c>
      <c r="H4069" s="25">
        <f>'101_parsed'!F4069</f>
        <v>0</v>
      </c>
    </row>
    <row r="4070" spans="1:8" x14ac:dyDescent="0.2">
      <c r="A4070" s="25">
        <f>'101_parsed'!A4070</f>
        <v>2546</v>
      </c>
      <c r="B4070" s="33">
        <f>'101_parsed'!B4070</f>
        <v>62102</v>
      </c>
      <c r="C4070" s="25" t="str">
        <f>INDEX(all_banks!O:O,MATCH(A4070,all_banks!H:H,0))</f>
        <v>АО АКБ "НОВИКОМБАНК" (2546)</v>
      </c>
      <c r="D4070" s="25" t="str">
        <f>INDEX('101_accounts'!B:B,MATCH(B4070,'101_accounts'!A:A,0))</f>
        <v>62102   A  Предметы труда, полученные по договорам отступного, залога, назначение которых не определено</v>
      </c>
      <c r="E4070" s="25">
        <f>'101_parsed'!C4070</f>
        <v>0</v>
      </c>
      <c r="F4070" s="25">
        <f>'101_parsed'!D4070</f>
        <v>0</v>
      </c>
      <c r="G4070" s="25">
        <f>'101_parsed'!E4070</f>
        <v>0</v>
      </c>
      <c r="H4070" s="25">
        <f>'101_parsed'!F4070</f>
        <v>0</v>
      </c>
    </row>
    <row r="4071" spans="1:8" x14ac:dyDescent="0.2">
      <c r="A4071" s="25">
        <f>'101_parsed'!A4071</f>
        <v>2546</v>
      </c>
      <c r="B4071" s="33">
        <f>'101_parsed'!B4071</f>
        <v>62103</v>
      </c>
      <c r="C4071" s="25" t="str">
        <f>INDEX(all_banks!O:O,MATCH(A4071,all_banks!H:H,0))</f>
        <v>АО АКБ "НОВИКОМБАНК" (2546)</v>
      </c>
      <c r="D4071" s="25" t="str">
        <f>INDEX('101_accounts'!B:B,MATCH(B4071,'101_accounts'!A:A,0))</f>
        <v>62103   П  Резервы на возможные потери</v>
      </c>
      <c r="E4071" s="25">
        <f>'101_parsed'!C4071</f>
        <v>0</v>
      </c>
      <c r="F4071" s="25">
        <f>'101_parsed'!D4071</f>
        <v>0</v>
      </c>
      <c r="G4071" s="25">
        <f>'101_parsed'!E4071</f>
        <v>0</v>
      </c>
      <c r="H4071" s="25">
        <f>'101_parsed'!F4071</f>
        <v>0</v>
      </c>
    </row>
    <row r="4072" spans="1:8" x14ac:dyDescent="0.2">
      <c r="A4072" s="25">
        <f>'101_parsed'!A4072</f>
        <v>1352</v>
      </c>
      <c r="B4072" s="33">
        <f>'101_parsed'!B4072</f>
        <v>60401</v>
      </c>
      <c r="C4072" s="25" t="str">
        <f>INDEX(all_banks!O:O,MATCH(A4072,all_banks!H:H,0))</f>
        <v>ПАО УКБ "Новобанк" (1352)</v>
      </c>
      <c r="D4072" s="25" t="str">
        <f>INDEX('101_accounts'!B:B,MATCH(B4072,'101_accounts'!A:A,0))</f>
        <v>60401   A  Основные средства (кроме земли) (c 13.02.2018)_x000D_Категория 1- Здания и сооружения (до 31.12.2002)</v>
      </c>
      <c r="E4072" s="25">
        <f>'101_parsed'!C4072</f>
        <v>582749</v>
      </c>
      <c r="F4072" s="25">
        <f>'101_parsed'!D4072</f>
        <v>0</v>
      </c>
      <c r="G4072" s="25">
        <f>'101_parsed'!E4072</f>
        <v>362968</v>
      </c>
      <c r="H4072" s="25">
        <f>'101_parsed'!F4072</f>
        <v>0</v>
      </c>
    </row>
    <row r="4073" spans="1:8" x14ac:dyDescent="0.2">
      <c r="A4073" s="25">
        <f>'101_parsed'!A4073</f>
        <v>1352</v>
      </c>
      <c r="B4073" s="33">
        <f>'101_parsed'!B4073</f>
        <v>60404</v>
      </c>
      <c r="C4073" s="25" t="str">
        <f>INDEX(all_banks!O:O,MATCH(A4073,all_banks!H:H,0))</f>
        <v>ПАО УКБ "Новобанк" (1352)</v>
      </c>
      <c r="D4073" s="25" t="str">
        <f>INDEX('101_accounts'!B:B,MATCH(B4073,'101_accounts'!A:A,0))</f>
        <v>60404   A  Земля (c 13.02.2018)</v>
      </c>
      <c r="E4073" s="25">
        <f>'101_parsed'!C4073</f>
        <v>13141</v>
      </c>
      <c r="F4073" s="25">
        <f>'101_parsed'!D4073</f>
        <v>0</v>
      </c>
      <c r="G4073" s="25">
        <f>'101_parsed'!E4073</f>
        <v>12962</v>
      </c>
      <c r="H4073" s="25">
        <f>'101_parsed'!F4073</f>
        <v>0</v>
      </c>
    </row>
    <row r="4074" spans="1:8" x14ac:dyDescent="0.2">
      <c r="A4074" s="25">
        <f>'101_parsed'!A4074</f>
        <v>1352</v>
      </c>
      <c r="B4074" s="33">
        <f>'101_parsed'!B4074</f>
        <v>60405</v>
      </c>
      <c r="C4074" s="25" t="str">
        <f>INDEX(all_banks!O:O,MATCH(A4074,all_banks!H:H,0))</f>
        <v>ПАО УКБ "Новобанк" (1352)</v>
      </c>
      <c r="D4074" s="25" t="str">
        <f>INDEX('101_accounts'!B:B,MATCH(B4074,'101_accounts'!A:A,0))</f>
        <v>60405   П
A (до 31.01.2003)  Резервы на возможные потери (c 13.02.2018)
Долгосрочно арендуемые основные средства (до 31.01.2003)</v>
      </c>
      <c r="E4074" s="25">
        <f>'101_parsed'!C4074</f>
        <v>0</v>
      </c>
      <c r="F4074" s="25">
        <f>'101_parsed'!D4074</f>
        <v>0</v>
      </c>
      <c r="G4074" s="25">
        <f>'101_parsed'!E4074</f>
        <v>0</v>
      </c>
      <c r="H4074" s="25">
        <f>'101_parsed'!F4074</f>
        <v>0</v>
      </c>
    </row>
    <row r="4075" spans="1:8" x14ac:dyDescent="0.2">
      <c r="A4075" s="25">
        <f>'101_parsed'!A4075</f>
        <v>1352</v>
      </c>
      <c r="B4075" s="33">
        <f>'101_parsed'!B4075</f>
        <v>60414</v>
      </c>
      <c r="C4075" s="25" t="str">
        <f>INDEX(all_banks!O:O,MATCH(A4075,all_banks!H:H,0))</f>
        <v>ПАО УКБ "Новобанк" (1352)</v>
      </c>
      <c r="D4075" s="25" t="str">
        <f>INDEX('101_accounts'!B:B,MATCH(B4075,'101_accounts'!A:A,0))</f>
        <v>60414   П  Амортизация основных средств (кроме земли) (c 13.02.2018)</v>
      </c>
      <c r="E4075" s="25">
        <f>'101_parsed'!C4075</f>
        <v>0</v>
      </c>
      <c r="F4075" s="25">
        <f>'101_parsed'!D4075</f>
        <v>195425</v>
      </c>
      <c r="G4075" s="25">
        <f>'101_parsed'!E4075</f>
        <v>0</v>
      </c>
      <c r="H4075" s="25">
        <f>'101_parsed'!F4075</f>
        <v>140561</v>
      </c>
    </row>
    <row r="4076" spans="1:8" x14ac:dyDescent="0.2">
      <c r="A4076" s="25">
        <f>'101_parsed'!A4076</f>
        <v>1352</v>
      </c>
      <c r="B4076" s="33">
        <f>'101_parsed'!B4076</f>
        <v>60415</v>
      </c>
      <c r="C4076" s="25" t="str">
        <f>INDEX(all_banks!O:O,MATCH(A4076,all_banks!H:H,0))</f>
        <v>ПАО УКБ "Новобанк" (1352)</v>
      </c>
      <c r="D4076" s="25" t="str">
        <f>INDEX('101_accounts'!B:B,MATCH(B4076,'101_accounts'!A:A,0))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076" s="25">
        <f>'101_parsed'!C4076</f>
        <v>0</v>
      </c>
      <c r="F4076" s="25">
        <f>'101_parsed'!D4076</f>
        <v>0</v>
      </c>
      <c r="G4076" s="25">
        <f>'101_parsed'!E4076</f>
        <v>4381</v>
      </c>
      <c r="H4076" s="25">
        <f>'101_parsed'!F4076</f>
        <v>0</v>
      </c>
    </row>
    <row r="4077" spans="1:8" x14ac:dyDescent="0.2">
      <c r="A4077" s="25">
        <f>'101_parsed'!A4077</f>
        <v>1352</v>
      </c>
      <c r="B4077" s="33">
        <f>'101_parsed'!B4077</f>
        <v>61901</v>
      </c>
      <c r="C4077" s="25" t="str">
        <f>INDEX(all_banks!O:O,MATCH(A4077,all_banks!H:H,0))</f>
        <v>ПАО УКБ "Новобанк" (1352)</v>
      </c>
      <c r="D4077" s="25" t="str">
        <f>INDEX('101_accounts'!B:B,MATCH(B4077,'101_accounts'!A:A,0))</f>
        <v>61901   A  Земля, временно неиспользуемая в основной деятельности</v>
      </c>
      <c r="E4077" s="25">
        <f>'101_parsed'!C4077</f>
        <v>0</v>
      </c>
      <c r="F4077" s="25">
        <f>'101_parsed'!D4077</f>
        <v>0</v>
      </c>
      <c r="G4077" s="25">
        <f>'101_parsed'!E4077</f>
        <v>0</v>
      </c>
      <c r="H4077" s="25">
        <f>'101_parsed'!F4077</f>
        <v>0</v>
      </c>
    </row>
    <row r="4078" spans="1:8" x14ac:dyDescent="0.2">
      <c r="A4078" s="25">
        <f>'101_parsed'!A4078</f>
        <v>1352</v>
      </c>
      <c r="B4078" s="33">
        <f>'101_parsed'!B4078</f>
        <v>61902</v>
      </c>
      <c r="C4078" s="25" t="str">
        <f>INDEX(all_banks!O:O,MATCH(A4078,all_banks!H:H,0))</f>
        <v>ПАО УКБ "Новобанк" (1352)</v>
      </c>
      <c r="D4078" s="25" t="str">
        <f>INDEX('101_accounts'!B:B,MATCH(B4078,'101_accounts'!A:A,0))</f>
        <v>61902   A  Земля, временно неиспользуемая в основной деятельности, переданная в аренду</v>
      </c>
      <c r="E4078" s="25">
        <f>'101_parsed'!C4078</f>
        <v>0</v>
      </c>
      <c r="F4078" s="25">
        <f>'101_parsed'!D4078</f>
        <v>0</v>
      </c>
      <c r="G4078" s="25">
        <f>'101_parsed'!E4078</f>
        <v>0</v>
      </c>
      <c r="H4078" s="25">
        <f>'101_parsed'!F4078</f>
        <v>0</v>
      </c>
    </row>
    <row r="4079" spans="1:8" x14ac:dyDescent="0.2">
      <c r="A4079" s="25">
        <f>'101_parsed'!A4079</f>
        <v>1352</v>
      </c>
      <c r="B4079" s="33">
        <f>'101_parsed'!B4079</f>
        <v>61903</v>
      </c>
      <c r="C4079" s="25" t="str">
        <f>INDEX(all_banks!O:O,MATCH(A4079,all_banks!H:H,0))</f>
        <v>ПАО УКБ "Новобанк" (1352)</v>
      </c>
      <c r="D4079" s="25" t="str">
        <f>INDEX('101_accounts'!B:B,MATCH(B4079,'101_accounts'!A:A,0))</f>
        <v>61903   A  Недвижимость (кроме земли), временно неиспользуемая в основной деятельности</v>
      </c>
      <c r="E4079" s="25">
        <f>'101_parsed'!C4079</f>
        <v>0</v>
      </c>
      <c r="F4079" s="25">
        <f>'101_parsed'!D4079</f>
        <v>0</v>
      </c>
      <c r="G4079" s="25">
        <f>'101_parsed'!E4079</f>
        <v>0</v>
      </c>
      <c r="H4079" s="25">
        <f>'101_parsed'!F4079</f>
        <v>0</v>
      </c>
    </row>
    <row r="4080" spans="1:8" x14ac:dyDescent="0.2">
      <c r="A4080" s="25">
        <f>'101_parsed'!A4080</f>
        <v>1352</v>
      </c>
      <c r="B4080" s="33">
        <f>'101_parsed'!B4080</f>
        <v>61904</v>
      </c>
      <c r="C4080" s="25" t="str">
        <f>INDEX(all_banks!O:O,MATCH(A4080,all_banks!H:H,0))</f>
        <v>ПАО УКБ "Новобанк" (1352)</v>
      </c>
      <c r="D4080" s="25" t="str">
        <f>INDEX('101_accounts'!B:B,MATCH(B4080,'101_accounts'!A:A,0))</f>
        <v>61904   A  Недвижимость (кроме земли), временно неиспользуемая в основной деятельности, переданная в аренду</v>
      </c>
      <c r="E4080" s="25">
        <f>'101_parsed'!C4080</f>
        <v>0</v>
      </c>
      <c r="F4080" s="25">
        <f>'101_parsed'!D4080</f>
        <v>0</v>
      </c>
      <c r="G4080" s="25">
        <f>'101_parsed'!E4080</f>
        <v>0</v>
      </c>
      <c r="H4080" s="25">
        <f>'101_parsed'!F4080</f>
        <v>0</v>
      </c>
    </row>
    <row r="4081" spans="1:8" x14ac:dyDescent="0.2">
      <c r="A4081" s="25">
        <f>'101_parsed'!A4081</f>
        <v>1352</v>
      </c>
      <c r="B4081" s="33">
        <f>'101_parsed'!B4081</f>
        <v>61905</v>
      </c>
      <c r="C4081" s="25" t="str">
        <f>INDEX(all_banks!O:O,MATCH(A4081,all_banks!H:H,0))</f>
        <v>ПАО УКБ "Новобанк" (1352)</v>
      </c>
      <c r="D4081" s="25" t="str">
        <f>INDEX('101_accounts'!B:B,MATCH(B4081,'101_accounts'!A:A,0))</f>
        <v>61905   A  Земля, временно неиспользуемая в основной деятельности, учитываемая по справедливой стоимости</v>
      </c>
      <c r="E4081" s="25">
        <f>'101_parsed'!C4081</f>
        <v>0</v>
      </c>
      <c r="F4081" s="25">
        <f>'101_parsed'!D4081</f>
        <v>0</v>
      </c>
      <c r="G4081" s="25">
        <f>'101_parsed'!E4081</f>
        <v>0</v>
      </c>
      <c r="H4081" s="25">
        <f>'101_parsed'!F4081</f>
        <v>0</v>
      </c>
    </row>
    <row r="4082" spans="1:8" x14ac:dyDescent="0.2">
      <c r="A4082" s="25">
        <f>'101_parsed'!A4082</f>
        <v>1352</v>
      </c>
      <c r="B4082" s="33">
        <f>'101_parsed'!B4082</f>
        <v>61906</v>
      </c>
      <c r="C4082" s="25" t="str">
        <f>INDEX(all_banks!O:O,MATCH(A4082,all_banks!H:H,0))</f>
        <v>ПАО УКБ "Новобанк" (1352)</v>
      </c>
      <c r="D4082" s="25" t="str">
        <f>INDEX('101_accounts'!B:B,MATCH(B4082,'101_accounts'!A:A,0))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082" s="25">
        <f>'101_parsed'!C4082</f>
        <v>0</v>
      </c>
      <c r="F4082" s="25">
        <f>'101_parsed'!D4082</f>
        <v>0</v>
      </c>
      <c r="G4082" s="25">
        <f>'101_parsed'!E4082</f>
        <v>0</v>
      </c>
      <c r="H4082" s="25">
        <f>'101_parsed'!F4082</f>
        <v>0</v>
      </c>
    </row>
    <row r="4083" spans="1:8" x14ac:dyDescent="0.2">
      <c r="A4083" s="25">
        <f>'101_parsed'!A4083</f>
        <v>1352</v>
      </c>
      <c r="B4083" s="33">
        <f>'101_parsed'!B4083</f>
        <v>61907</v>
      </c>
      <c r="C4083" s="25" t="str">
        <f>INDEX(all_banks!O:O,MATCH(A4083,all_banks!H:H,0))</f>
        <v>ПАО УКБ "Новобанк" (1352)</v>
      </c>
      <c r="D4083" s="25" t="str">
        <f>INDEX('101_accounts'!B:B,MATCH(B4083,'101_accounts'!A:A,0))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083" s="25">
        <f>'101_parsed'!C4083</f>
        <v>0</v>
      </c>
      <c r="F4083" s="25">
        <f>'101_parsed'!D4083</f>
        <v>0</v>
      </c>
      <c r="G4083" s="25">
        <f>'101_parsed'!E4083</f>
        <v>0</v>
      </c>
      <c r="H4083" s="25">
        <f>'101_parsed'!F4083</f>
        <v>0</v>
      </c>
    </row>
    <row r="4084" spans="1:8" x14ac:dyDescent="0.2">
      <c r="A4084" s="25">
        <f>'101_parsed'!A4084</f>
        <v>1352</v>
      </c>
      <c r="B4084" s="33">
        <f>'101_parsed'!B4084</f>
        <v>61908</v>
      </c>
      <c r="C4084" s="25" t="str">
        <f>INDEX(all_banks!O:O,MATCH(A4084,all_banks!H:H,0))</f>
        <v>ПАО УКБ "Новобанк" (1352)</v>
      </c>
      <c r="D4084" s="25" t="str">
        <f>INDEX('101_accounts'!B:B,MATCH(B4084,'101_accounts'!A:A,0))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084" s="25">
        <f>'101_parsed'!C4084</f>
        <v>27455</v>
      </c>
      <c r="F4084" s="25">
        <f>'101_parsed'!D4084</f>
        <v>0</v>
      </c>
      <c r="G4084" s="25">
        <f>'101_parsed'!E4084</f>
        <v>16653</v>
      </c>
      <c r="H4084" s="25">
        <f>'101_parsed'!F4084</f>
        <v>0</v>
      </c>
    </row>
    <row r="4085" spans="1:8" x14ac:dyDescent="0.2">
      <c r="A4085" s="25">
        <f>'101_parsed'!A4085</f>
        <v>1352</v>
      </c>
      <c r="B4085" s="33">
        <f>'101_parsed'!B4085</f>
        <v>61909</v>
      </c>
      <c r="C4085" s="25" t="str">
        <f>INDEX(all_banks!O:O,MATCH(A4085,all_banks!H:H,0))</f>
        <v>ПАО УКБ "Новобанк" (1352)</v>
      </c>
      <c r="D4085" s="25" t="str">
        <f>INDEX('101_accounts'!B:B,MATCH(B4085,'101_accounts'!A:A,0))</f>
        <v>61909   П  Амортизация недвижимости (кроме земли), временно неиспользуемой в основной деятельности</v>
      </c>
      <c r="E4085" s="25">
        <f>'101_parsed'!C4085</f>
        <v>0</v>
      </c>
      <c r="F4085" s="25">
        <f>'101_parsed'!D4085</f>
        <v>0</v>
      </c>
      <c r="G4085" s="25">
        <f>'101_parsed'!E4085</f>
        <v>0</v>
      </c>
      <c r="H4085" s="25">
        <f>'101_parsed'!F4085</f>
        <v>0</v>
      </c>
    </row>
    <row r="4086" spans="1:8" x14ac:dyDescent="0.2">
      <c r="A4086" s="25">
        <f>'101_parsed'!A4086</f>
        <v>1352</v>
      </c>
      <c r="B4086" s="33">
        <f>'101_parsed'!B4086</f>
        <v>61910</v>
      </c>
      <c r="C4086" s="25" t="str">
        <f>INDEX(all_banks!O:O,MATCH(A4086,all_banks!H:H,0))</f>
        <v>ПАО УКБ "Новобанк" (1352)</v>
      </c>
      <c r="D4086" s="25" t="str">
        <f>INDEX('101_accounts'!B:B,MATCH(B4086,'101_accounts'!A:A,0))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086" s="25">
        <f>'101_parsed'!C4086</f>
        <v>0</v>
      </c>
      <c r="F4086" s="25">
        <f>'101_parsed'!D4086</f>
        <v>0</v>
      </c>
      <c r="G4086" s="25">
        <f>'101_parsed'!E4086</f>
        <v>0</v>
      </c>
      <c r="H4086" s="25">
        <f>'101_parsed'!F4086</f>
        <v>0</v>
      </c>
    </row>
    <row r="4087" spans="1:8" x14ac:dyDescent="0.2">
      <c r="A4087" s="25">
        <f>'101_parsed'!A4087</f>
        <v>1352</v>
      </c>
      <c r="B4087" s="33">
        <f>'101_parsed'!B4087</f>
        <v>61911</v>
      </c>
      <c r="C4087" s="25" t="str">
        <f>INDEX(all_banks!O:O,MATCH(A4087,all_banks!H:H,0))</f>
        <v>ПАО УКБ "Новобанк" (1352)</v>
      </c>
      <c r="D4087" s="25" t="str">
        <f>INDEX('101_accounts'!B:B,MATCH(B4087,'101_accounts'!A:A,0))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087" s="25">
        <f>'101_parsed'!C4087</f>
        <v>0</v>
      </c>
      <c r="F4087" s="25">
        <f>'101_parsed'!D4087</f>
        <v>0</v>
      </c>
      <c r="G4087" s="25">
        <f>'101_parsed'!E4087</f>
        <v>0</v>
      </c>
      <c r="H4087" s="25">
        <f>'101_parsed'!F4087</f>
        <v>0</v>
      </c>
    </row>
    <row r="4088" spans="1:8" x14ac:dyDescent="0.2">
      <c r="A4088" s="25">
        <f>'101_parsed'!A4088</f>
        <v>1352</v>
      </c>
      <c r="B4088" s="33">
        <f>'101_parsed'!B4088</f>
        <v>61912</v>
      </c>
      <c r="C4088" s="25" t="str">
        <f>INDEX(all_banks!O:O,MATCH(A4088,all_banks!H:H,0))</f>
        <v>ПАО УКБ "Новобанк" (1352)</v>
      </c>
      <c r="D4088" s="25" t="str">
        <f>INDEX('101_accounts'!B:B,MATCH(B4088,'101_accounts'!A:A,0))</f>
        <v>61912   П  Резервы на возможные потери</v>
      </c>
      <c r="E4088" s="25">
        <f>'101_parsed'!C4088</f>
        <v>0</v>
      </c>
      <c r="F4088" s="25">
        <f>'101_parsed'!D4088</f>
        <v>0</v>
      </c>
      <c r="G4088" s="25">
        <f>'101_parsed'!E4088</f>
        <v>0</v>
      </c>
      <c r="H4088" s="25">
        <f>'101_parsed'!F4088</f>
        <v>0</v>
      </c>
    </row>
    <row r="4089" spans="1:8" x14ac:dyDescent="0.2">
      <c r="A4089" s="25">
        <f>'101_parsed'!A4089</f>
        <v>1352</v>
      </c>
      <c r="B4089" s="33">
        <f>'101_parsed'!B4089</f>
        <v>62001</v>
      </c>
      <c r="C4089" s="25" t="str">
        <f>INDEX(all_banks!O:O,MATCH(A4089,all_banks!H:H,0))</f>
        <v>ПАО УКБ "Новобанк" (1352)</v>
      </c>
      <c r="D4089" s="25" t="str">
        <f>INDEX('101_accounts'!B:B,MATCH(B4089,'101_accounts'!A:A,0))</f>
        <v>62001   A  Долгосрочные активы, предназначенные для продажи</v>
      </c>
      <c r="E4089" s="25">
        <f>'101_parsed'!C4089</f>
        <v>2019</v>
      </c>
      <c r="F4089" s="25">
        <f>'101_parsed'!D4089</f>
        <v>0</v>
      </c>
      <c r="G4089" s="25">
        <f>'101_parsed'!E4089</f>
        <v>803</v>
      </c>
      <c r="H4089" s="25">
        <f>'101_parsed'!F4089</f>
        <v>0</v>
      </c>
    </row>
    <row r="4090" spans="1:8" x14ac:dyDescent="0.2">
      <c r="A4090" s="25">
        <f>'101_parsed'!A4090</f>
        <v>1352</v>
      </c>
      <c r="B4090" s="33">
        <f>'101_parsed'!B4090</f>
        <v>62002</v>
      </c>
      <c r="C4090" s="25" t="str">
        <f>INDEX(all_banks!O:O,MATCH(A4090,all_banks!H:H,0))</f>
        <v>ПАО УКБ "Новобанк" (1352)</v>
      </c>
      <c r="D4090" s="25" t="str">
        <f>INDEX('101_accounts'!B:B,MATCH(B4090,'101_accounts'!A:A,0))</f>
        <v>62002   П  Резервы на возможные потери</v>
      </c>
      <c r="E4090" s="25">
        <f>'101_parsed'!C4090</f>
        <v>0</v>
      </c>
      <c r="F4090" s="25">
        <f>'101_parsed'!D4090</f>
        <v>1193</v>
      </c>
      <c r="G4090" s="25">
        <f>'101_parsed'!E4090</f>
        <v>0</v>
      </c>
      <c r="H4090" s="25">
        <f>'101_parsed'!F4090</f>
        <v>401</v>
      </c>
    </row>
    <row r="4091" spans="1:8" x14ac:dyDescent="0.2">
      <c r="A4091" s="25">
        <f>'101_parsed'!A4091</f>
        <v>1352</v>
      </c>
      <c r="B4091" s="33">
        <f>'101_parsed'!B4091</f>
        <v>62101</v>
      </c>
      <c r="C4091" s="25" t="str">
        <f>INDEX(all_banks!O:O,MATCH(A4091,all_banks!H:H,0))</f>
        <v>ПАО УКБ "Новобанк" (1352)</v>
      </c>
      <c r="D4091" s="25" t="str">
        <f>INDEX('101_accounts'!B:B,MATCH(B4091,'101_accounts'!A:A,0))</f>
        <v>62101   A  Средства труда, полученные по договорам отступного, залога, назначение которых не определено</v>
      </c>
      <c r="E4091" s="25">
        <f>'101_parsed'!C4091</f>
        <v>0</v>
      </c>
      <c r="F4091" s="25">
        <f>'101_parsed'!D4091</f>
        <v>0</v>
      </c>
      <c r="G4091" s="25">
        <f>'101_parsed'!E4091</f>
        <v>0</v>
      </c>
      <c r="H4091" s="25">
        <f>'101_parsed'!F4091</f>
        <v>0</v>
      </c>
    </row>
    <row r="4092" spans="1:8" x14ac:dyDescent="0.2">
      <c r="A4092" s="25">
        <f>'101_parsed'!A4092</f>
        <v>1352</v>
      </c>
      <c r="B4092" s="33">
        <f>'101_parsed'!B4092</f>
        <v>62102</v>
      </c>
      <c r="C4092" s="25" t="str">
        <f>INDEX(all_banks!O:O,MATCH(A4092,all_banks!H:H,0))</f>
        <v>ПАО УКБ "Новобанк" (1352)</v>
      </c>
      <c r="D4092" s="25" t="str">
        <f>INDEX('101_accounts'!B:B,MATCH(B4092,'101_accounts'!A:A,0))</f>
        <v>62102   A  Предметы труда, полученные по договорам отступного, залога, назначение которых не определено</v>
      </c>
      <c r="E4092" s="25">
        <f>'101_parsed'!C4092</f>
        <v>0</v>
      </c>
      <c r="F4092" s="25">
        <f>'101_parsed'!D4092</f>
        <v>0</v>
      </c>
      <c r="G4092" s="25">
        <f>'101_parsed'!E4092</f>
        <v>0</v>
      </c>
      <c r="H4092" s="25">
        <f>'101_parsed'!F4092</f>
        <v>0</v>
      </c>
    </row>
    <row r="4093" spans="1:8" x14ac:dyDescent="0.2">
      <c r="A4093" s="25">
        <f>'101_parsed'!A4093</f>
        <v>1352</v>
      </c>
      <c r="B4093" s="33">
        <f>'101_parsed'!B4093</f>
        <v>62103</v>
      </c>
      <c r="C4093" s="25" t="str">
        <f>INDEX(all_banks!O:O,MATCH(A4093,all_banks!H:H,0))</f>
        <v>ПАО УКБ "Новобанк" (1352)</v>
      </c>
      <c r="D4093" s="25" t="str">
        <f>INDEX('101_accounts'!B:B,MATCH(B4093,'101_accounts'!A:A,0))</f>
        <v>62103   П  Резервы на возможные потери</v>
      </c>
      <c r="E4093" s="25">
        <f>'101_parsed'!C4093</f>
        <v>0</v>
      </c>
      <c r="F4093" s="25">
        <f>'101_parsed'!D4093</f>
        <v>0</v>
      </c>
      <c r="G4093" s="25">
        <f>'101_parsed'!E4093</f>
        <v>0</v>
      </c>
      <c r="H4093" s="25">
        <f>'101_parsed'!F4093</f>
        <v>0</v>
      </c>
    </row>
    <row r="4094" spans="1:8" x14ac:dyDescent="0.2">
      <c r="A4094" s="25">
        <f>'101_parsed'!A4094</f>
        <v>1747</v>
      </c>
      <c r="B4094" s="33">
        <f>'101_parsed'!B4094</f>
        <v>60401</v>
      </c>
      <c r="C4094" s="25" t="str">
        <f>INDEX(all_banks!O:O,MATCH(A4094,all_banks!H:H,0))</f>
        <v>ООО "НОВОКИБ" (1747)</v>
      </c>
      <c r="D4094" s="25" t="str">
        <f>INDEX('101_accounts'!B:B,MATCH(B4094,'101_accounts'!A:A,0))</f>
        <v>60401   A  Основные средства (кроме земли) (c 13.02.2018)_x000D_Категория 1- Здания и сооружения (до 31.12.2002)</v>
      </c>
      <c r="E4094" s="25">
        <f>'101_parsed'!C4094</f>
        <v>27312</v>
      </c>
      <c r="F4094" s="25">
        <f>'101_parsed'!D4094</f>
        <v>0</v>
      </c>
      <c r="G4094" s="25">
        <f>'101_parsed'!E4094</f>
        <v>27488</v>
      </c>
      <c r="H4094" s="25">
        <f>'101_parsed'!F4094</f>
        <v>0</v>
      </c>
    </row>
    <row r="4095" spans="1:8" x14ac:dyDescent="0.2">
      <c r="A4095" s="25">
        <f>'101_parsed'!A4095</f>
        <v>1747</v>
      </c>
      <c r="B4095" s="33">
        <f>'101_parsed'!B4095</f>
        <v>60404</v>
      </c>
      <c r="C4095" s="25" t="str">
        <f>INDEX(all_banks!O:O,MATCH(A4095,all_banks!H:H,0))</f>
        <v>ООО "НОВОКИБ" (1747)</v>
      </c>
      <c r="D4095" s="25" t="str">
        <f>INDEX('101_accounts'!B:B,MATCH(B4095,'101_accounts'!A:A,0))</f>
        <v>60404   A  Земля (c 13.02.2018)</v>
      </c>
      <c r="E4095" s="25">
        <f>'101_parsed'!C4095</f>
        <v>0</v>
      </c>
      <c r="F4095" s="25">
        <f>'101_parsed'!D4095</f>
        <v>0</v>
      </c>
      <c r="G4095" s="25">
        <f>'101_parsed'!E4095</f>
        <v>0</v>
      </c>
      <c r="H4095" s="25">
        <f>'101_parsed'!F4095</f>
        <v>0</v>
      </c>
    </row>
    <row r="4096" spans="1:8" x14ac:dyDescent="0.2">
      <c r="A4096" s="25">
        <f>'101_parsed'!A4096</f>
        <v>1747</v>
      </c>
      <c r="B4096" s="33">
        <f>'101_parsed'!B4096</f>
        <v>60405</v>
      </c>
      <c r="C4096" s="25" t="str">
        <f>INDEX(all_banks!O:O,MATCH(A4096,all_banks!H:H,0))</f>
        <v>ООО "НОВОКИБ" (1747)</v>
      </c>
      <c r="D4096" s="25" t="str">
        <f>INDEX('101_accounts'!B:B,MATCH(B4096,'101_accounts'!A:A,0))</f>
        <v>60405   П
A (до 31.01.2003)  Резервы на возможные потери (c 13.02.2018)
Долгосрочно арендуемые основные средства (до 31.01.2003)</v>
      </c>
      <c r="E4096" s="25">
        <f>'101_parsed'!C4096</f>
        <v>0</v>
      </c>
      <c r="F4096" s="25">
        <f>'101_parsed'!D4096</f>
        <v>0</v>
      </c>
      <c r="G4096" s="25">
        <f>'101_parsed'!E4096</f>
        <v>0</v>
      </c>
      <c r="H4096" s="25">
        <f>'101_parsed'!F4096</f>
        <v>0</v>
      </c>
    </row>
    <row r="4097" spans="1:8" x14ac:dyDescent="0.2">
      <c r="A4097" s="25">
        <f>'101_parsed'!A4097</f>
        <v>1747</v>
      </c>
      <c r="B4097" s="33">
        <f>'101_parsed'!B4097</f>
        <v>60414</v>
      </c>
      <c r="C4097" s="25" t="str">
        <f>INDEX(all_banks!O:O,MATCH(A4097,all_banks!H:H,0))</f>
        <v>ООО "НОВОКИБ" (1747)</v>
      </c>
      <c r="D4097" s="25" t="str">
        <f>INDEX('101_accounts'!B:B,MATCH(B4097,'101_accounts'!A:A,0))</f>
        <v>60414   П  Амортизация основных средств (кроме земли) (c 13.02.2018)</v>
      </c>
      <c r="E4097" s="25">
        <f>'101_parsed'!C4097</f>
        <v>0</v>
      </c>
      <c r="F4097" s="25">
        <f>'101_parsed'!D4097</f>
        <v>20305</v>
      </c>
      <c r="G4097" s="25">
        <f>'101_parsed'!E4097</f>
        <v>0</v>
      </c>
      <c r="H4097" s="25">
        <f>'101_parsed'!F4097</f>
        <v>21033</v>
      </c>
    </row>
    <row r="4098" spans="1:8" x14ac:dyDescent="0.2">
      <c r="A4098" s="25">
        <f>'101_parsed'!A4098</f>
        <v>1747</v>
      </c>
      <c r="B4098" s="33">
        <f>'101_parsed'!B4098</f>
        <v>60415</v>
      </c>
      <c r="C4098" s="25" t="str">
        <f>INDEX(all_banks!O:O,MATCH(A4098,all_banks!H:H,0))</f>
        <v>ООО "НОВОКИБ" (1747)</v>
      </c>
      <c r="D4098" s="25" t="str">
        <f>INDEX('101_accounts'!B:B,MATCH(B4098,'101_accounts'!A:A,0))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098" s="25">
        <f>'101_parsed'!C4098</f>
        <v>0</v>
      </c>
      <c r="F4098" s="25">
        <f>'101_parsed'!D4098</f>
        <v>0</v>
      </c>
      <c r="G4098" s="25">
        <f>'101_parsed'!E4098</f>
        <v>0</v>
      </c>
      <c r="H4098" s="25">
        <f>'101_parsed'!F4098</f>
        <v>0</v>
      </c>
    </row>
    <row r="4099" spans="1:8" x14ac:dyDescent="0.2">
      <c r="A4099" s="25">
        <f>'101_parsed'!A4099</f>
        <v>1747</v>
      </c>
      <c r="B4099" s="33">
        <f>'101_parsed'!B4099</f>
        <v>61901</v>
      </c>
      <c r="C4099" s="25" t="str">
        <f>INDEX(all_banks!O:O,MATCH(A4099,all_banks!H:H,0))</f>
        <v>ООО "НОВОКИБ" (1747)</v>
      </c>
      <c r="D4099" s="25" t="str">
        <f>INDEX('101_accounts'!B:B,MATCH(B4099,'101_accounts'!A:A,0))</f>
        <v>61901   A  Земля, временно неиспользуемая в основной деятельности</v>
      </c>
      <c r="E4099" s="25">
        <f>'101_parsed'!C4099</f>
        <v>0</v>
      </c>
      <c r="F4099" s="25">
        <f>'101_parsed'!D4099</f>
        <v>0</v>
      </c>
      <c r="G4099" s="25">
        <f>'101_parsed'!E4099</f>
        <v>0</v>
      </c>
      <c r="H4099" s="25">
        <f>'101_parsed'!F4099</f>
        <v>0</v>
      </c>
    </row>
    <row r="4100" spans="1:8" x14ac:dyDescent="0.2">
      <c r="A4100" s="25">
        <f>'101_parsed'!A4100</f>
        <v>1747</v>
      </c>
      <c r="B4100" s="33">
        <f>'101_parsed'!B4100</f>
        <v>61902</v>
      </c>
      <c r="C4100" s="25" t="str">
        <f>INDEX(all_banks!O:O,MATCH(A4100,all_banks!H:H,0))</f>
        <v>ООО "НОВОКИБ" (1747)</v>
      </c>
      <c r="D4100" s="25" t="str">
        <f>INDEX('101_accounts'!B:B,MATCH(B4100,'101_accounts'!A:A,0))</f>
        <v>61902   A  Земля, временно неиспользуемая в основной деятельности, переданная в аренду</v>
      </c>
      <c r="E4100" s="25">
        <f>'101_parsed'!C4100</f>
        <v>0</v>
      </c>
      <c r="F4100" s="25">
        <f>'101_parsed'!D4100</f>
        <v>0</v>
      </c>
      <c r="G4100" s="25">
        <f>'101_parsed'!E4100</f>
        <v>0</v>
      </c>
      <c r="H4100" s="25">
        <f>'101_parsed'!F4100</f>
        <v>0</v>
      </c>
    </row>
    <row r="4101" spans="1:8" x14ac:dyDescent="0.2">
      <c r="A4101" s="25">
        <f>'101_parsed'!A4101</f>
        <v>1747</v>
      </c>
      <c r="B4101" s="33">
        <f>'101_parsed'!B4101</f>
        <v>61903</v>
      </c>
      <c r="C4101" s="25" t="str">
        <f>INDEX(all_banks!O:O,MATCH(A4101,all_banks!H:H,0))</f>
        <v>ООО "НОВОКИБ" (1747)</v>
      </c>
      <c r="D4101" s="25" t="str">
        <f>INDEX('101_accounts'!B:B,MATCH(B4101,'101_accounts'!A:A,0))</f>
        <v>61903   A  Недвижимость (кроме земли), временно неиспользуемая в основной деятельности</v>
      </c>
      <c r="E4101" s="25">
        <f>'101_parsed'!C4101</f>
        <v>0</v>
      </c>
      <c r="F4101" s="25">
        <f>'101_parsed'!D4101</f>
        <v>0</v>
      </c>
      <c r="G4101" s="25">
        <f>'101_parsed'!E4101</f>
        <v>0</v>
      </c>
      <c r="H4101" s="25">
        <f>'101_parsed'!F4101</f>
        <v>0</v>
      </c>
    </row>
    <row r="4102" spans="1:8" x14ac:dyDescent="0.2">
      <c r="A4102" s="25">
        <f>'101_parsed'!A4102</f>
        <v>1747</v>
      </c>
      <c r="B4102" s="33">
        <f>'101_parsed'!B4102</f>
        <v>61904</v>
      </c>
      <c r="C4102" s="25" t="str">
        <f>INDEX(all_banks!O:O,MATCH(A4102,all_banks!H:H,0))</f>
        <v>ООО "НОВОКИБ" (1747)</v>
      </c>
      <c r="D4102" s="25" t="str">
        <f>INDEX('101_accounts'!B:B,MATCH(B4102,'101_accounts'!A:A,0))</f>
        <v>61904   A  Недвижимость (кроме земли), временно неиспользуемая в основной деятельности, переданная в аренду</v>
      </c>
      <c r="E4102" s="25">
        <f>'101_parsed'!C4102</f>
        <v>0</v>
      </c>
      <c r="F4102" s="25">
        <f>'101_parsed'!D4102</f>
        <v>0</v>
      </c>
      <c r="G4102" s="25">
        <f>'101_parsed'!E4102</f>
        <v>0</v>
      </c>
      <c r="H4102" s="25">
        <f>'101_parsed'!F4102</f>
        <v>0</v>
      </c>
    </row>
    <row r="4103" spans="1:8" x14ac:dyDescent="0.2">
      <c r="A4103" s="25">
        <f>'101_parsed'!A4103</f>
        <v>1747</v>
      </c>
      <c r="B4103" s="33">
        <f>'101_parsed'!B4103</f>
        <v>61905</v>
      </c>
      <c r="C4103" s="25" t="str">
        <f>INDEX(all_banks!O:O,MATCH(A4103,all_banks!H:H,0))</f>
        <v>ООО "НОВОКИБ" (1747)</v>
      </c>
      <c r="D4103" s="25" t="str">
        <f>INDEX('101_accounts'!B:B,MATCH(B4103,'101_accounts'!A:A,0))</f>
        <v>61905   A  Земля, временно неиспользуемая в основной деятельности, учитываемая по справедливой стоимости</v>
      </c>
      <c r="E4103" s="25">
        <f>'101_parsed'!C4103</f>
        <v>0</v>
      </c>
      <c r="F4103" s="25">
        <f>'101_parsed'!D4103</f>
        <v>0</v>
      </c>
      <c r="G4103" s="25">
        <f>'101_parsed'!E4103</f>
        <v>0</v>
      </c>
      <c r="H4103" s="25">
        <f>'101_parsed'!F4103</f>
        <v>0</v>
      </c>
    </row>
    <row r="4104" spans="1:8" x14ac:dyDescent="0.2">
      <c r="A4104" s="25">
        <f>'101_parsed'!A4104</f>
        <v>1747</v>
      </c>
      <c r="B4104" s="33">
        <f>'101_parsed'!B4104</f>
        <v>61906</v>
      </c>
      <c r="C4104" s="25" t="str">
        <f>INDEX(all_banks!O:O,MATCH(A4104,all_banks!H:H,0))</f>
        <v>ООО "НОВОКИБ" (1747)</v>
      </c>
      <c r="D4104" s="25" t="str">
        <f>INDEX('101_accounts'!B:B,MATCH(B4104,'101_accounts'!A:A,0))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104" s="25">
        <f>'101_parsed'!C4104</f>
        <v>0</v>
      </c>
      <c r="F4104" s="25">
        <f>'101_parsed'!D4104</f>
        <v>0</v>
      </c>
      <c r="G4104" s="25">
        <f>'101_parsed'!E4104</f>
        <v>0</v>
      </c>
      <c r="H4104" s="25">
        <f>'101_parsed'!F4104</f>
        <v>0</v>
      </c>
    </row>
    <row r="4105" spans="1:8" x14ac:dyDescent="0.2">
      <c r="A4105" s="25">
        <f>'101_parsed'!A4105</f>
        <v>1747</v>
      </c>
      <c r="B4105" s="33">
        <f>'101_parsed'!B4105</f>
        <v>61907</v>
      </c>
      <c r="C4105" s="25" t="str">
        <f>INDEX(all_banks!O:O,MATCH(A4105,all_banks!H:H,0))</f>
        <v>ООО "НОВОКИБ" (1747)</v>
      </c>
      <c r="D4105" s="25" t="str">
        <f>INDEX('101_accounts'!B:B,MATCH(B4105,'101_accounts'!A:A,0))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105" s="25">
        <f>'101_parsed'!C4105</f>
        <v>0</v>
      </c>
      <c r="F4105" s="25">
        <f>'101_parsed'!D4105</f>
        <v>0</v>
      </c>
      <c r="G4105" s="25">
        <f>'101_parsed'!E4105</f>
        <v>0</v>
      </c>
      <c r="H4105" s="25">
        <f>'101_parsed'!F4105</f>
        <v>0</v>
      </c>
    </row>
    <row r="4106" spans="1:8" x14ac:dyDescent="0.2">
      <c r="A4106" s="25">
        <f>'101_parsed'!A4106</f>
        <v>1747</v>
      </c>
      <c r="B4106" s="33">
        <f>'101_parsed'!B4106</f>
        <v>61908</v>
      </c>
      <c r="C4106" s="25" t="str">
        <f>INDEX(all_banks!O:O,MATCH(A4106,all_banks!H:H,0))</f>
        <v>ООО "НОВОКИБ" (1747)</v>
      </c>
      <c r="D4106" s="25" t="str">
        <f>INDEX('101_accounts'!B:B,MATCH(B4106,'101_accounts'!A:A,0))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106" s="25">
        <f>'101_parsed'!C4106</f>
        <v>0</v>
      </c>
      <c r="F4106" s="25">
        <f>'101_parsed'!D4106</f>
        <v>0</v>
      </c>
      <c r="G4106" s="25">
        <f>'101_parsed'!E4106</f>
        <v>0</v>
      </c>
      <c r="H4106" s="25">
        <f>'101_parsed'!F4106</f>
        <v>0</v>
      </c>
    </row>
    <row r="4107" spans="1:8" x14ac:dyDescent="0.2">
      <c r="A4107" s="25">
        <f>'101_parsed'!A4107</f>
        <v>1747</v>
      </c>
      <c r="B4107" s="33">
        <f>'101_parsed'!B4107</f>
        <v>61909</v>
      </c>
      <c r="C4107" s="25" t="str">
        <f>INDEX(all_banks!O:O,MATCH(A4107,all_banks!H:H,0))</f>
        <v>ООО "НОВОКИБ" (1747)</v>
      </c>
      <c r="D4107" s="25" t="str">
        <f>INDEX('101_accounts'!B:B,MATCH(B4107,'101_accounts'!A:A,0))</f>
        <v>61909   П  Амортизация недвижимости (кроме земли), временно неиспользуемой в основной деятельности</v>
      </c>
      <c r="E4107" s="25">
        <f>'101_parsed'!C4107</f>
        <v>0</v>
      </c>
      <c r="F4107" s="25">
        <f>'101_parsed'!D4107</f>
        <v>0</v>
      </c>
      <c r="G4107" s="25">
        <f>'101_parsed'!E4107</f>
        <v>0</v>
      </c>
      <c r="H4107" s="25">
        <f>'101_parsed'!F4107</f>
        <v>0</v>
      </c>
    </row>
    <row r="4108" spans="1:8" x14ac:dyDescent="0.2">
      <c r="A4108" s="25">
        <f>'101_parsed'!A4108</f>
        <v>1747</v>
      </c>
      <c r="B4108" s="33">
        <f>'101_parsed'!B4108</f>
        <v>61910</v>
      </c>
      <c r="C4108" s="25" t="str">
        <f>INDEX(all_banks!O:O,MATCH(A4108,all_banks!H:H,0))</f>
        <v>ООО "НОВОКИБ" (1747)</v>
      </c>
      <c r="D4108" s="25" t="str">
        <f>INDEX('101_accounts'!B:B,MATCH(B4108,'101_accounts'!A:A,0))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108" s="25">
        <f>'101_parsed'!C4108</f>
        <v>0</v>
      </c>
      <c r="F4108" s="25">
        <f>'101_parsed'!D4108</f>
        <v>0</v>
      </c>
      <c r="G4108" s="25">
        <f>'101_parsed'!E4108</f>
        <v>0</v>
      </c>
      <c r="H4108" s="25">
        <f>'101_parsed'!F4108</f>
        <v>0</v>
      </c>
    </row>
    <row r="4109" spans="1:8" x14ac:dyDescent="0.2">
      <c r="A4109" s="25">
        <f>'101_parsed'!A4109</f>
        <v>1747</v>
      </c>
      <c r="B4109" s="33">
        <f>'101_parsed'!B4109</f>
        <v>61911</v>
      </c>
      <c r="C4109" s="25" t="str">
        <f>INDEX(all_banks!O:O,MATCH(A4109,all_banks!H:H,0))</f>
        <v>ООО "НОВОКИБ" (1747)</v>
      </c>
      <c r="D4109" s="25" t="str">
        <f>INDEX('101_accounts'!B:B,MATCH(B4109,'101_accounts'!A:A,0))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109" s="25">
        <f>'101_parsed'!C4109</f>
        <v>0</v>
      </c>
      <c r="F4109" s="25">
        <f>'101_parsed'!D4109</f>
        <v>0</v>
      </c>
      <c r="G4109" s="25">
        <f>'101_parsed'!E4109</f>
        <v>0</v>
      </c>
      <c r="H4109" s="25">
        <f>'101_parsed'!F4109</f>
        <v>0</v>
      </c>
    </row>
    <row r="4110" spans="1:8" x14ac:dyDescent="0.2">
      <c r="A4110" s="25">
        <f>'101_parsed'!A4110</f>
        <v>1747</v>
      </c>
      <c r="B4110" s="33">
        <f>'101_parsed'!B4110</f>
        <v>61912</v>
      </c>
      <c r="C4110" s="25" t="str">
        <f>INDEX(all_banks!O:O,MATCH(A4110,all_banks!H:H,0))</f>
        <v>ООО "НОВОКИБ" (1747)</v>
      </c>
      <c r="D4110" s="25" t="str">
        <f>INDEX('101_accounts'!B:B,MATCH(B4110,'101_accounts'!A:A,0))</f>
        <v>61912   П  Резервы на возможные потери</v>
      </c>
      <c r="E4110" s="25">
        <f>'101_parsed'!C4110</f>
        <v>0</v>
      </c>
      <c r="F4110" s="25">
        <f>'101_parsed'!D4110</f>
        <v>0</v>
      </c>
      <c r="G4110" s="25">
        <f>'101_parsed'!E4110</f>
        <v>0</v>
      </c>
      <c r="H4110" s="25">
        <f>'101_parsed'!F4110</f>
        <v>0</v>
      </c>
    </row>
    <row r="4111" spans="1:8" x14ac:dyDescent="0.2">
      <c r="A4111" s="25">
        <f>'101_parsed'!A4111</f>
        <v>1747</v>
      </c>
      <c r="B4111" s="33">
        <f>'101_parsed'!B4111</f>
        <v>62001</v>
      </c>
      <c r="C4111" s="25" t="str">
        <f>INDEX(all_banks!O:O,MATCH(A4111,all_banks!H:H,0))</f>
        <v>ООО "НОВОКИБ" (1747)</v>
      </c>
      <c r="D4111" s="25" t="str">
        <f>INDEX('101_accounts'!B:B,MATCH(B4111,'101_accounts'!A:A,0))</f>
        <v>62001   A  Долгосрочные активы, предназначенные для продажи</v>
      </c>
      <c r="E4111" s="25">
        <f>'101_parsed'!C4111</f>
        <v>3211</v>
      </c>
      <c r="F4111" s="25">
        <f>'101_parsed'!D4111</f>
        <v>0</v>
      </c>
      <c r="G4111" s="25">
        <f>'101_parsed'!E4111</f>
        <v>3211</v>
      </c>
      <c r="H4111" s="25">
        <f>'101_parsed'!F4111</f>
        <v>0</v>
      </c>
    </row>
    <row r="4112" spans="1:8" x14ac:dyDescent="0.2">
      <c r="A4112" s="25">
        <f>'101_parsed'!A4112</f>
        <v>1747</v>
      </c>
      <c r="B4112" s="33">
        <f>'101_parsed'!B4112</f>
        <v>62002</v>
      </c>
      <c r="C4112" s="25" t="str">
        <f>INDEX(all_banks!O:O,MATCH(A4112,all_banks!H:H,0))</f>
        <v>ООО "НОВОКИБ" (1747)</v>
      </c>
      <c r="D4112" s="25" t="str">
        <f>INDEX('101_accounts'!B:B,MATCH(B4112,'101_accounts'!A:A,0))</f>
        <v>62002   П  Резервы на возможные потери</v>
      </c>
      <c r="E4112" s="25">
        <f>'101_parsed'!C4112</f>
        <v>0</v>
      </c>
      <c r="F4112" s="25">
        <f>'101_parsed'!D4112</f>
        <v>0</v>
      </c>
      <c r="G4112" s="25">
        <f>'101_parsed'!E4112</f>
        <v>0</v>
      </c>
      <c r="H4112" s="25">
        <f>'101_parsed'!F4112</f>
        <v>0</v>
      </c>
    </row>
    <row r="4113" spans="1:8" x14ac:dyDescent="0.2">
      <c r="A4113" s="25">
        <f>'101_parsed'!A4113</f>
        <v>1747</v>
      </c>
      <c r="B4113" s="33">
        <f>'101_parsed'!B4113</f>
        <v>62101</v>
      </c>
      <c r="C4113" s="25" t="str">
        <f>INDEX(all_banks!O:O,MATCH(A4113,all_banks!H:H,0))</f>
        <v>ООО "НОВОКИБ" (1747)</v>
      </c>
      <c r="D4113" s="25" t="str">
        <f>INDEX('101_accounts'!B:B,MATCH(B4113,'101_accounts'!A:A,0))</f>
        <v>62101   A  Средства труда, полученные по договорам отступного, залога, назначение которых не определено</v>
      </c>
      <c r="E4113" s="25">
        <f>'101_parsed'!C4113</f>
        <v>0</v>
      </c>
      <c r="F4113" s="25">
        <f>'101_parsed'!D4113</f>
        <v>0</v>
      </c>
      <c r="G4113" s="25">
        <f>'101_parsed'!E4113</f>
        <v>0</v>
      </c>
      <c r="H4113" s="25">
        <f>'101_parsed'!F4113</f>
        <v>0</v>
      </c>
    </row>
    <row r="4114" spans="1:8" x14ac:dyDescent="0.2">
      <c r="A4114" s="25">
        <f>'101_parsed'!A4114</f>
        <v>1747</v>
      </c>
      <c r="B4114" s="33">
        <f>'101_parsed'!B4114</f>
        <v>62102</v>
      </c>
      <c r="C4114" s="25" t="str">
        <f>INDEX(all_banks!O:O,MATCH(A4114,all_banks!H:H,0))</f>
        <v>ООО "НОВОКИБ" (1747)</v>
      </c>
      <c r="D4114" s="25" t="str">
        <f>INDEX('101_accounts'!B:B,MATCH(B4114,'101_accounts'!A:A,0))</f>
        <v>62102   A  Предметы труда, полученные по договорам отступного, залога, назначение которых не определено</v>
      </c>
      <c r="E4114" s="25">
        <f>'101_parsed'!C4114</f>
        <v>0</v>
      </c>
      <c r="F4114" s="25">
        <f>'101_parsed'!D4114</f>
        <v>0</v>
      </c>
      <c r="G4114" s="25">
        <f>'101_parsed'!E4114</f>
        <v>0</v>
      </c>
      <c r="H4114" s="25">
        <f>'101_parsed'!F4114</f>
        <v>0</v>
      </c>
    </row>
    <row r="4115" spans="1:8" x14ac:dyDescent="0.2">
      <c r="A4115" s="25">
        <f>'101_parsed'!A4115</f>
        <v>1747</v>
      </c>
      <c r="B4115" s="33">
        <f>'101_parsed'!B4115</f>
        <v>62103</v>
      </c>
      <c r="C4115" s="25" t="str">
        <f>INDEX(all_banks!O:O,MATCH(A4115,all_banks!H:H,0))</f>
        <v>ООО "НОВОКИБ" (1747)</v>
      </c>
      <c r="D4115" s="25" t="str">
        <f>INDEX('101_accounts'!B:B,MATCH(B4115,'101_accounts'!A:A,0))</f>
        <v>62103   П  Резервы на возможные потери</v>
      </c>
      <c r="E4115" s="25">
        <f>'101_parsed'!C4115</f>
        <v>0</v>
      </c>
      <c r="F4115" s="25">
        <f>'101_parsed'!D4115</f>
        <v>0</v>
      </c>
      <c r="G4115" s="25">
        <f>'101_parsed'!E4115</f>
        <v>0</v>
      </c>
      <c r="H4115" s="25">
        <f>'101_parsed'!F4115</f>
        <v>0</v>
      </c>
    </row>
    <row r="4116" spans="1:8" x14ac:dyDescent="0.2">
      <c r="A4116" s="25">
        <f>'101_parsed'!A4116</f>
        <v>3417</v>
      </c>
      <c r="B4116" s="33">
        <f>'101_parsed'!B4116</f>
        <v>60401</v>
      </c>
      <c r="C4116" s="25" t="str">
        <f>INDEX(all_banks!O:O,MATCH(A4116,all_banks!H:H,0))</f>
        <v>КБ "Новый век" (ООО) (3417)</v>
      </c>
      <c r="D4116" s="25" t="str">
        <f>INDEX('101_accounts'!B:B,MATCH(B4116,'101_accounts'!A:A,0))</f>
        <v>60401   A  Основные средства (кроме земли) (c 13.02.2018)_x000D_Категория 1- Здания и сооружения (до 31.12.2002)</v>
      </c>
      <c r="E4116" s="25">
        <f>'101_parsed'!C4116</f>
        <v>22800</v>
      </c>
      <c r="F4116" s="25">
        <f>'101_parsed'!D4116</f>
        <v>0</v>
      </c>
      <c r="G4116" s="25">
        <f>'101_parsed'!E4116</f>
        <v>24273</v>
      </c>
      <c r="H4116" s="25">
        <f>'101_parsed'!F4116</f>
        <v>0</v>
      </c>
    </row>
    <row r="4117" spans="1:8" x14ac:dyDescent="0.2">
      <c r="A4117" s="25">
        <f>'101_parsed'!A4117</f>
        <v>3417</v>
      </c>
      <c r="B4117" s="33">
        <f>'101_parsed'!B4117</f>
        <v>60404</v>
      </c>
      <c r="C4117" s="25" t="str">
        <f>INDEX(all_banks!O:O,MATCH(A4117,all_banks!H:H,0))</f>
        <v>КБ "Новый век" (ООО) (3417)</v>
      </c>
      <c r="D4117" s="25" t="str">
        <f>INDEX('101_accounts'!B:B,MATCH(B4117,'101_accounts'!A:A,0))</f>
        <v>60404   A  Земля (c 13.02.2018)</v>
      </c>
      <c r="E4117" s="25">
        <f>'101_parsed'!C4117</f>
        <v>0</v>
      </c>
      <c r="F4117" s="25">
        <f>'101_parsed'!D4117</f>
        <v>0</v>
      </c>
      <c r="G4117" s="25">
        <f>'101_parsed'!E4117</f>
        <v>0</v>
      </c>
      <c r="H4117" s="25">
        <f>'101_parsed'!F4117</f>
        <v>0</v>
      </c>
    </row>
    <row r="4118" spans="1:8" x14ac:dyDescent="0.2">
      <c r="A4118" s="25">
        <f>'101_parsed'!A4118</f>
        <v>3417</v>
      </c>
      <c r="B4118" s="33">
        <f>'101_parsed'!B4118</f>
        <v>60405</v>
      </c>
      <c r="C4118" s="25" t="str">
        <f>INDEX(all_banks!O:O,MATCH(A4118,all_banks!H:H,0))</f>
        <v>КБ "Новый век" (ООО) (3417)</v>
      </c>
      <c r="D4118" s="25" t="str">
        <f>INDEX('101_accounts'!B:B,MATCH(B4118,'101_accounts'!A:A,0))</f>
        <v>60405   П
A (до 31.01.2003)  Резервы на возможные потери (c 13.02.2018)
Долгосрочно арендуемые основные средства (до 31.01.2003)</v>
      </c>
      <c r="E4118" s="25">
        <f>'101_parsed'!C4118</f>
        <v>0</v>
      </c>
      <c r="F4118" s="25">
        <f>'101_parsed'!D4118</f>
        <v>0</v>
      </c>
      <c r="G4118" s="25">
        <f>'101_parsed'!E4118</f>
        <v>0</v>
      </c>
      <c r="H4118" s="25">
        <f>'101_parsed'!F4118</f>
        <v>0</v>
      </c>
    </row>
    <row r="4119" spans="1:8" x14ac:dyDescent="0.2">
      <c r="A4119" s="25">
        <f>'101_parsed'!A4119</f>
        <v>3417</v>
      </c>
      <c r="B4119" s="33">
        <f>'101_parsed'!B4119</f>
        <v>60414</v>
      </c>
      <c r="C4119" s="25" t="str">
        <f>INDEX(all_banks!O:O,MATCH(A4119,all_banks!H:H,0))</f>
        <v>КБ "Новый век" (ООО) (3417)</v>
      </c>
      <c r="D4119" s="25" t="str">
        <f>INDEX('101_accounts'!B:B,MATCH(B4119,'101_accounts'!A:A,0))</f>
        <v>60414   П  Амортизация основных средств (кроме земли) (c 13.02.2018)</v>
      </c>
      <c r="E4119" s="25">
        <f>'101_parsed'!C4119</f>
        <v>0</v>
      </c>
      <c r="F4119" s="25">
        <f>'101_parsed'!D4119</f>
        <v>11776</v>
      </c>
      <c r="G4119" s="25">
        <f>'101_parsed'!E4119</f>
        <v>0</v>
      </c>
      <c r="H4119" s="25">
        <f>'101_parsed'!F4119</f>
        <v>12782</v>
      </c>
    </row>
    <row r="4120" spans="1:8" x14ac:dyDescent="0.2">
      <c r="A4120" s="25">
        <f>'101_parsed'!A4120</f>
        <v>3417</v>
      </c>
      <c r="B4120" s="33">
        <f>'101_parsed'!B4120</f>
        <v>60415</v>
      </c>
      <c r="C4120" s="25" t="str">
        <f>INDEX(all_banks!O:O,MATCH(A4120,all_banks!H:H,0))</f>
        <v>КБ "Новый век" (ООО) (3417)</v>
      </c>
      <c r="D4120" s="25" t="str">
        <f>INDEX('101_accounts'!B:B,MATCH(B4120,'101_accounts'!A:A,0))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120" s="25">
        <f>'101_parsed'!C4120</f>
        <v>220</v>
      </c>
      <c r="F4120" s="25">
        <f>'101_parsed'!D4120</f>
        <v>0</v>
      </c>
      <c r="G4120" s="25">
        <f>'101_parsed'!E4120</f>
        <v>0</v>
      </c>
      <c r="H4120" s="25">
        <f>'101_parsed'!F4120</f>
        <v>0</v>
      </c>
    </row>
    <row r="4121" spans="1:8" x14ac:dyDescent="0.2">
      <c r="A4121" s="25">
        <f>'101_parsed'!A4121</f>
        <v>3417</v>
      </c>
      <c r="B4121" s="33">
        <f>'101_parsed'!B4121</f>
        <v>61901</v>
      </c>
      <c r="C4121" s="25" t="str">
        <f>INDEX(all_banks!O:O,MATCH(A4121,all_banks!H:H,0))</f>
        <v>КБ "Новый век" (ООО) (3417)</v>
      </c>
      <c r="D4121" s="25" t="str">
        <f>INDEX('101_accounts'!B:B,MATCH(B4121,'101_accounts'!A:A,0))</f>
        <v>61901   A  Земля, временно неиспользуемая в основной деятельности</v>
      </c>
      <c r="E4121" s="25">
        <f>'101_parsed'!C4121</f>
        <v>0</v>
      </c>
      <c r="F4121" s="25">
        <f>'101_parsed'!D4121</f>
        <v>0</v>
      </c>
      <c r="G4121" s="25">
        <f>'101_parsed'!E4121</f>
        <v>0</v>
      </c>
      <c r="H4121" s="25">
        <f>'101_parsed'!F4121</f>
        <v>0</v>
      </c>
    </row>
    <row r="4122" spans="1:8" x14ac:dyDescent="0.2">
      <c r="A4122" s="25">
        <f>'101_parsed'!A4122</f>
        <v>3417</v>
      </c>
      <c r="B4122" s="33">
        <f>'101_parsed'!B4122</f>
        <v>61902</v>
      </c>
      <c r="C4122" s="25" t="str">
        <f>INDEX(all_banks!O:O,MATCH(A4122,all_banks!H:H,0))</f>
        <v>КБ "Новый век" (ООО) (3417)</v>
      </c>
      <c r="D4122" s="25" t="str">
        <f>INDEX('101_accounts'!B:B,MATCH(B4122,'101_accounts'!A:A,0))</f>
        <v>61902   A  Земля, временно неиспользуемая в основной деятельности, переданная в аренду</v>
      </c>
      <c r="E4122" s="25">
        <f>'101_parsed'!C4122</f>
        <v>0</v>
      </c>
      <c r="F4122" s="25">
        <f>'101_parsed'!D4122</f>
        <v>0</v>
      </c>
      <c r="G4122" s="25">
        <f>'101_parsed'!E4122</f>
        <v>0</v>
      </c>
      <c r="H4122" s="25">
        <f>'101_parsed'!F4122</f>
        <v>0</v>
      </c>
    </row>
    <row r="4123" spans="1:8" x14ac:dyDescent="0.2">
      <c r="A4123" s="25">
        <f>'101_parsed'!A4123</f>
        <v>3417</v>
      </c>
      <c r="B4123" s="33">
        <f>'101_parsed'!B4123</f>
        <v>61903</v>
      </c>
      <c r="C4123" s="25" t="str">
        <f>INDEX(all_banks!O:O,MATCH(A4123,all_banks!H:H,0))</f>
        <v>КБ "Новый век" (ООО) (3417)</v>
      </c>
      <c r="D4123" s="25" t="str">
        <f>INDEX('101_accounts'!B:B,MATCH(B4123,'101_accounts'!A:A,0))</f>
        <v>61903   A  Недвижимость (кроме земли), временно неиспользуемая в основной деятельности</v>
      </c>
      <c r="E4123" s="25">
        <f>'101_parsed'!C4123</f>
        <v>0</v>
      </c>
      <c r="F4123" s="25">
        <f>'101_parsed'!D4123</f>
        <v>0</v>
      </c>
      <c r="G4123" s="25">
        <f>'101_parsed'!E4123</f>
        <v>0</v>
      </c>
      <c r="H4123" s="25">
        <f>'101_parsed'!F4123</f>
        <v>0</v>
      </c>
    </row>
    <row r="4124" spans="1:8" x14ac:dyDescent="0.2">
      <c r="A4124" s="25">
        <f>'101_parsed'!A4124</f>
        <v>3417</v>
      </c>
      <c r="B4124" s="33">
        <f>'101_parsed'!B4124</f>
        <v>61904</v>
      </c>
      <c r="C4124" s="25" t="str">
        <f>INDEX(all_banks!O:O,MATCH(A4124,all_banks!H:H,0))</f>
        <v>КБ "Новый век" (ООО) (3417)</v>
      </c>
      <c r="D4124" s="25" t="str">
        <f>INDEX('101_accounts'!B:B,MATCH(B4124,'101_accounts'!A:A,0))</f>
        <v>61904   A  Недвижимость (кроме земли), временно неиспользуемая в основной деятельности, переданная в аренду</v>
      </c>
      <c r="E4124" s="25">
        <f>'101_parsed'!C4124</f>
        <v>0</v>
      </c>
      <c r="F4124" s="25">
        <f>'101_parsed'!D4124</f>
        <v>0</v>
      </c>
      <c r="G4124" s="25">
        <f>'101_parsed'!E4124</f>
        <v>0</v>
      </c>
      <c r="H4124" s="25">
        <f>'101_parsed'!F4124</f>
        <v>0</v>
      </c>
    </row>
    <row r="4125" spans="1:8" x14ac:dyDescent="0.2">
      <c r="A4125" s="25">
        <f>'101_parsed'!A4125</f>
        <v>3417</v>
      </c>
      <c r="B4125" s="33">
        <f>'101_parsed'!B4125</f>
        <v>61905</v>
      </c>
      <c r="C4125" s="25" t="str">
        <f>INDEX(all_banks!O:O,MATCH(A4125,all_banks!H:H,0))</f>
        <v>КБ "Новый век" (ООО) (3417)</v>
      </c>
      <c r="D4125" s="25" t="str">
        <f>INDEX('101_accounts'!B:B,MATCH(B4125,'101_accounts'!A:A,0))</f>
        <v>61905   A  Земля, временно неиспользуемая в основной деятельности, учитываемая по справедливой стоимости</v>
      </c>
      <c r="E4125" s="25">
        <f>'101_parsed'!C4125</f>
        <v>0</v>
      </c>
      <c r="F4125" s="25">
        <f>'101_parsed'!D4125</f>
        <v>0</v>
      </c>
      <c r="G4125" s="25">
        <f>'101_parsed'!E4125</f>
        <v>0</v>
      </c>
      <c r="H4125" s="25">
        <f>'101_parsed'!F4125</f>
        <v>0</v>
      </c>
    </row>
    <row r="4126" spans="1:8" x14ac:dyDescent="0.2">
      <c r="A4126" s="25">
        <f>'101_parsed'!A4126</f>
        <v>3417</v>
      </c>
      <c r="B4126" s="33">
        <f>'101_parsed'!B4126</f>
        <v>61906</v>
      </c>
      <c r="C4126" s="25" t="str">
        <f>INDEX(all_banks!O:O,MATCH(A4126,all_banks!H:H,0))</f>
        <v>КБ "Новый век" (ООО) (3417)</v>
      </c>
      <c r="D4126" s="25" t="str">
        <f>INDEX('101_accounts'!B:B,MATCH(B4126,'101_accounts'!A:A,0))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126" s="25">
        <f>'101_parsed'!C4126</f>
        <v>0</v>
      </c>
      <c r="F4126" s="25">
        <f>'101_parsed'!D4126</f>
        <v>0</v>
      </c>
      <c r="G4126" s="25">
        <f>'101_parsed'!E4126</f>
        <v>0</v>
      </c>
      <c r="H4126" s="25">
        <f>'101_parsed'!F4126</f>
        <v>0</v>
      </c>
    </row>
    <row r="4127" spans="1:8" x14ac:dyDescent="0.2">
      <c r="A4127" s="25">
        <f>'101_parsed'!A4127</f>
        <v>3417</v>
      </c>
      <c r="B4127" s="33">
        <f>'101_parsed'!B4127</f>
        <v>61907</v>
      </c>
      <c r="C4127" s="25" t="str">
        <f>INDEX(all_banks!O:O,MATCH(A4127,all_banks!H:H,0))</f>
        <v>КБ "Новый век" (ООО) (3417)</v>
      </c>
      <c r="D4127" s="25" t="str">
        <f>INDEX('101_accounts'!B:B,MATCH(B4127,'101_accounts'!A:A,0))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127" s="25">
        <f>'101_parsed'!C4127</f>
        <v>0</v>
      </c>
      <c r="F4127" s="25">
        <f>'101_parsed'!D4127</f>
        <v>0</v>
      </c>
      <c r="G4127" s="25">
        <f>'101_parsed'!E4127</f>
        <v>0</v>
      </c>
      <c r="H4127" s="25">
        <f>'101_parsed'!F4127</f>
        <v>0</v>
      </c>
    </row>
    <row r="4128" spans="1:8" x14ac:dyDescent="0.2">
      <c r="A4128" s="25">
        <f>'101_parsed'!A4128</f>
        <v>3417</v>
      </c>
      <c r="B4128" s="33">
        <f>'101_parsed'!B4128</f>
        <v>61908</v>
      </c>
      <c r="C4128" s="25" t="str">
        <f>INDEX(all_banks!O:O,MATCH(A4128,all_banks!H:H,0))</f>
        <v>КБ "Новый век" (ООО) (3417)</v>
      </c>
      <c r="D4128" s="25" t="str">
        <f>INDEX('101_accounts'!B:B,MATCH(B4128,'101_accounts'!A:A,0))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128" s="25">
        <f>'101_parsed'!C4128</f>
        <v>0</v>
      </c>
      <c r="F4128" s="25">
        <f>'101_parsed'!D4128</f>
        <v>0</v>
      </c>
      <c r="G4128" s="25">
        <f>'101_parsed'!E4128</f>
        <v>0</v>
      </c>
      <c r="H4128" s="25">
        <f>'101_parsed'!F4128</f>
        <v>0</v>
      </c>
    </row>
    <row r="4129" spans="1:8" x14ac:dyDescent="0.2">
      <c r="A4129" s="25">
        <f>'101_parsed'!A4129</f>
        <v>3417</v>
      </c>
      <c r="B4129" s="33">
        <f>'101_parsed'!B4129</f>
        <v>61909</v>
      </c>
      <c r="C4129" s="25" t="str">
        <f>INDEX(all_banks!O:O,MATCH(A4129,all_banks!H:H,0))</f>
        <v>КБ "Новый век" (ООО) (3417)</v>
      </c>
      <c r="D4129" s="25" t="str">
        <f>INDEX('101_accounts'!B:B,MATCH(B4129,'101_accounts'!A:A,0))</f>
        <v>61909   П  Амортизация недвижимости (кроме земли), временно неиспользуемой в основной деятельности</v>
      </c>
      <c r="E4129" s="25">
        <f>'101_parsed'!C4129</f>
        <v>0</v>
      </c>
      <c r="F4129" s="25">
        <f>'101_parsed'!D4129</f>
        <v>0</v>
      </c>
      <c r="G4129" s="25">
        <f>'101_parsed'!E4129</f>
        <v>0</v>
      </c>
      <c r="H4129" s="25">
        <f>'101_parsed'!F4129</f>
        <v>0</v>
      </c>
    </row>
    <row r="4130" spans="1:8" x14ac:dyDescent="0.2">
      <c r="A4130" s="25">
        <f>'101_parsed'!A4130</f>
        <v>3417</v>
      </c>
      <c r="B4130" s="33">
        <f>'101_parsed'!B4130</f>
        <v>61910</v>
      </c>
      <c r="C4130" s="25" t="str">
        <f>INDEX(all_banks!O:O,MATCH(A4130,all_banks!H:H,0))</f>
        <v>КБ "Новый век" (ООО) (3417)</v>
      </c>
      <c r="D4130" s="25" t="str">
        <f>INDEX('101_accounts'!B:B,MATCH(B4130,'101_accounts'!A:A,0))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130" s="25">
        <f>'101_parsed'!C4130</f>
        <v>0</v>
      </c>
      <c r="F4130" s="25">
        <f>'101_parsed'!D4130</f>
        <v>0</v>
      </c>
      <c r="G4130" s="25">
        <f>'101_parsed'!E4130</f>
        <v>0</v>
      </c>
      <c r="H4130" s="25">
        <f>'101_parsed'!F4130</f>
        <v>0</v>
      </c>
    </row>
    <row r="4131" spans="1:8" x14ac:dyDescent="0.2">
      <c r="A4131" s="25">
        <f>'101_parsed'!A4131</f>
        <v>3417</v>
      </c>
      <c r="B4131" s="33">
        <f>'101_parsed'!B4131</f>
        <v>61911</v>
      </c>
      <c r="C4131" s="25" t="str">
        <f>INDEX(all_banks!O:O,MATCH(A4131,all_banks!H:H,0))</f>
        <v>КБ "Новый век" (ООО) (3417)</v>
      </c>
      <c r="D4131" s="25" t="str">
        <f>INDEX('101_accounts'!B:B,MATCH(B4131,'101_accounts'!A:A,0))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131" s="25">
        <f>'101_parsed'!C4131</f>
        <v>0</v>
      </c>
      <c r="F4131" s="25">
        <f>'101_parsed'!D4131</f>
        <v>0</v>
      </c>
      <c r="G4131" s="25">
        <f>'101_parsed'!E4131</f>
        <v>0</v>
      </c>
      <c r="H4131" s="25">
        <f>'101_parsed'!F4131</f>
        <v>0</v>
      </c>
    </row>
    <row r="4132" spans="1:8" x14ac:dyDescent="0.2">
      <c r="A4132" s="25">
        <f>'101_parsed'!A4132</f>
        <v>3417</v>
      </c>
      <c r="B4132" s="33">
        <f>'101_parsed'!B4132</f>
        <v>61912</v>
      </c>
      <c r="C4132" s="25" t="str">
        <f>INDEX(all_banks!O:O,MATCH(A4132,all_banks!H:H,0))</f>
        <v>КБ "Новый век" (ООО) (3417)</v>
      </c>
      <c r="D4132" s="25" t="str">
        <f>INDEX('101_accounts'!B:B,MATCH(B4132,'101_accounts'!A:A,0))</f>
        <v>61912   П  Резервы на возможные потери</v>
      </c>
      <c r="E4132" s="25">
        <f>'101_parsed'!C4132</f>
        <v>0</v>
      </c>
      <c r="F4132" s="25">
        <f>'101_parsed'!D4132</f>
        <v>0</v>
      </c>
      <c r="G4132" s="25">
        <f>'101_parsed'!E4132</f>
        <v>0</v>
      </c>
      <c r="H4132" s="25">
        <f>'101_parsed'!F4132</f>
        <v>0</v>
      </c>
    </row>
    <row r="4133" spans="1:8" x14ac:dyDescent="0.2">
      <c r="A4133" s="25">
        <f>'101_parsed'!A4133</f>
        <v>3417</v>
      </c>
      <c r="B4133" s="33">
        <f>'101_parsed'!B4133</f>
        <v>62001</v>
      </c>
      <c r="C4133" s="25" t="str">
        <f>INDEX(all_banks!O:O,MATCH(A4133,all_banks!H:H,0))</f>
        <v>КБ "Новый век" (ООО) (3417)</v>
      </c>
      <c r="D4133" s="25" t="str">
        <f>INDEX('101_accounts'!B:B,MATCH(B4133,'101_accounts'!A:A,0))</f>
        <v>62001   A  Долгосрочные активы, предназначенные для продажи</v>
      </c>
      <c r="E4133" s="25">
        <f>'101_parsed'!C4133</f>
        <v>0</v>
      </c>
      <c r="F4133" s="25">
        <f>'101_parsed'!D4133</f>
        <v>0</v>
      </c>
      <c r="G4133" s="25">
        <f>'101_parsed'!E4133</f>
        <v>0</v>
      </c>
      <c r="H4133" s="25">
        <f>'101_parsed'!F4133</f>
        <v>0</v>
      </c>
    </row>
    <row r="4134" spans="1:8" x14ac:dyDescent="0.2">
      <c r="A4134" s="25">
        <f>'101_parsed'!A4134</f>
        <v>3417</v>
      </c>
      <c r="B4134" s="33">
        <f>'101_parsed'!B4134</f>
        <v>62002</v>
      </c>
      <c r="C4134" s="25" t="str">
        <f>INDEX(all_banks!O:O,MATCH(A4134,all_banks!H:H,0))</f>
        <v>КБ "Новый век" (ООО) (3417)</v>
      </c>
      <c r="D4134" s="25" t="str">
        <f>INDEX('101_accounts'!B:B,MATCH(B4134,'101_accounts'!A:A,0))</f>
        <v>62002   П  Резервы на возможные потери</v>
      </c>
      <c r="E4134" s="25">
        <f>'101_parsed'!C4134</f>
        <v>0</v>
      </c>
      <c r="F4134" s="25">
        <f>'101_parsed'!D4134</f>
        <v>0</v>
      </c>
      <c r="G4134" s="25">
        <f>'101_parsed'!E4134</f>
        <v>0</v>
      </c>
      <c r="H4134" s="25">
        <f>'101_parsed'!F4134</f>
        <v>0</v>
      </c>
    </row>
    <row r="4135" spans="1:8" x14ac:dyDescent="0.2">
      <c r="A4135" s="25">
        <f>'101_parsed'!A4135</f>
        <v>3417</v>
      </c>
      <c r="B4135" s="33">
        <f>'101_parsed'!B4135</f>
        <v>62101</v>
      </c>
      <c r="C4135" s="25" t="str">
        <f>INDEX(all_banks!O:O,MATCH(A4135,all_banks!H:H,0))</f>
        <v>КБ "Новый век" (ООО) (3417)</v>
      </c>
      <c r="D4135" s="25" t="str">
        <f>INDEX('101_accounts'!B:B,MATCH(B4135,'101_accounts'!A:A,0))</f>
        <v>62101   A  Средства труда, полученные по договорам отступного, залога, назначение которых не определено</v>
      </c>
      <c r="E4135" s="25">
        <f>'101_parsed'!C4135</f>
        <v>0</v>
      </c>
      <c r="F4135" s="25">
        <f>'101_parsed'!D4135</f>
        <v>0</v>
      </c>
      <c r="G4135" s="25">
        <f>'101_parsed'!E4135</f>
        <v>0</v>
      </c>
      <c r="H4135" s="25">
        <f>'101_parsed'!F4135</f>
        <v>0</v>
      </c>
    </row>
    <row r="4136" spans="1:8" x14ac:dyDescent="0.2">
      <c r="A4136" s="25">
        <f>'101_parsed'!A4136</f>
        <v>3417</v>
      </c>
      <c r="B4136" s="33">
        <f>'101_parsed'!B4136</f>
        <v>62102</v>
      </c>
      <c r="C4136" s="25" t="str">
        <f>INDEX(all_banks!O:O,MATCH(A4136,all_banks!H:H,0))</f>
        <v>КБ "Новый век" (ООО) (3417)</v>
      </c>
      <c r="D4136" s="25" t="str">
        <f>INDEX('101_accounts'!B:B,MATCH(B4136,'101_accounts'!A:A,0))</f>
        <v>62102   A  Предметы труда, полученные по договорам отступного, залога, назначение которых не определено</v>
      </c>
      <c r="E4136" s="25">
        <f>'101_parsed'!C4136</f>
        <v>0</v>
      </c>
      <c r="F4136" s="25">
        <f>'101_parsed'!D4136</f>
        <v>0</v>
      </c>
      <c r="G4136" s="25">
        <f>'101_parsed'!E4136</f>
        <v>0</v>
      </c>
      <c r="H4136" s="25">
        <f>'101_parsed'!F4136</f>
        <v>0</v>
      </c>
    </row>
    <row r="4137" spans="1:8" x14ac:dyDescent="0.2">
      <c r="A4137" s="25">
        <f>'101_parsed'!A4137</f>
        <v>3417</v>
      </c>
      <c r="B4137" s="33">
        <f>'101_parsed'!B4137</f>
        <v>62103</v>
      </c>
      <c r="C4137" s="25" t="str">
        <f>INDEX(all_banks!O:O,MATCH(A4137,all_banks!H:H,0))</f>
        <v>КБ "Новый век" (ООО) (3417)</v>
      </c>
      <c r="D4137" s="25" t="str">
        <f>INDEX('101_accounts'!B:B,MATCH(B4137,'101_accounts'!A:A,0))</f>
        <v>62103   П  Резервы на возможные потери</v>
      </c>
      <c r="E4137" s="25">
        <f>'101_parsed'!C4137</f>
        <v>0</v>
      </c>
      <c r="F4137" s="25">
        <f>'101_parsed'!D4137</f>
        <v>0</v>
      </c>
      <c r="G4137" s="25">
        <f>'101_parsed'!E4137</f>
        <v>0</v>
      </c>
      <c r="H4137" s="25">
        <f>'101_parsed'!F4137</f>
        <v>0</v>
      </c>
    </row>
    <row r="4138" spans="1:8" x14ac:dyDescent="0.2">
      <c r="A4138" s="25">
        <f>'101_parsed'!A4138</f>
        <v>2932</v>
      </c>
      <c r="B4138" s="33">
        <f>'101_parsed'!B4138</f>
        <v>60401</v>
      </c>
      <c r="C4138" s="25" t="str">
        <f>INDEX(all_banks!O:O,MATCH(A4138,all_banks!H:H,0))</f>
        <v>КБ "НМБ" ООО (2932)</v>
      </c>
      <c r="D4138" s="25" t="str">
        <f>INDEX('101_accounts'!B:B,MATCH(B4138,'101_accounts'!A:A,0))</f>
        <v>60401   A  Основные средства (кроме земли) (c 13.02.2018)_x000D_Категория 1- Здания и сооружения (до 31.12.2002)</v>
      </c>
      <c r="E4138" s="25">
        <f>'101_parsed'!C4138</f>
        <v>23177</v>
      </c>
      <c r="F4138" s="25">
        <f>'101_parsed'!D4138</f>
        <v>0</v>
      </c>
      <c r="G4138" s="25">
        <f>'101_parsed'!E4138</f>
        <v>23177</v>
      </c>
      <c r="H4138" s="25">
        <f>'101_parsed'!F4138</f>
        <v>0</v>
      </c>
    </row>
    <row r="4139" spans="1:8" x14ac:dyDescent="0.2">
      <c r="A4139" s="25">
        <f>'101_parsed'!A4139</f>
        <v>2932</v>
      </c>
      <c r="B4139" s="33">
        <f>'101_parsed'!B4139</f>
        <v>60404</v>
      </c>
      <c r="C4139" s="25" t="str">
        <f>INDEX(all_banks!O:O,MATCH(A4139,all_banks!H:H,0))</f>
        <v>КБ "НМБ" ООО (2932)</v>
      </c>
      <c r="D4139" s="25" t="str">
        <f>INDEX('101_accounts'!B:B,MATCH(B4139,'101_accounts'!A:A,0))</f>
        <v>60404   A  Земля (c 13.02.2018)</v>
      </c>
      <c r="E4139" s="25">
        <f>'101_parsed'!C4139</f>
        <v>0</v>
      </c>
      <c r="F4139" s="25">
        <f>'101_parsed'!D4139</f>
        <v>0</v>
      </c>
      <c r="G4139" s="25">
        <f>'101_parsed'!E4139</f>
        <v>0</v>
      </c>
      <c r="H4139" s="25">
        <f>'101_parsed'!F4139</f>
        <v>0</v>
      </c>
    </row>
    <row r="4140" spans="1:8" x14ac:dyDescent="0.2">
      <c r="A4140" s="25">
        <f>'101_parsed'!A4140</f>
        <v>2932</v>
      </c>
      <c r="B4140" s="33">
        <f>'101_parsed'!B4140</f>
        <v>60405</v>
      </c>
      <c r="C4140" s="25" t="str">
        <f>INDEX(all_banks!O:O,MATCH(A4140,all_banks!H:H,0))</f>
        <v>КБ "НМБ" ООО (2932)</v>
      </c>
      <c r="D4140" s="25" t="str">
        <f>INDEX('101_accounts'!B:B,MATCH(B4140,'101_accounts'!A:A,0))</f>
        <v>60405   П
A (до 31.01.2003)  Резервы на возможные потери (c 13.02.2018)
Долгосрочно арендуемые основные средства (до 31.01.2003)</v>
      </c>
      <c r="E4140" s="25">
        <f>'101_parsed'!C4140</f>
        <v>0</v>
      </c>
      <c r="F4140" s="25">
        <f>'101_parsed'!D4140</f>
        <v>0</v>
      </c>
      <c r="G4140" s="25">
        <f>'101_parsed'!E4140</f>
        <v>0</v>
      </c>
      <c r="H4140" s="25">
        <f>'101_parsed'!F4140</f>
        <v>0</v>
      </c>
    </row>
    <row r="4141" spans="1:8" x14ac:dyDescent="0.2">
      <c r="A4141" s="25">
        <f>'101_parsed'!A4141</f>
        <v>2932</v>
      </c>
      <c r="B4141" s="33">
        <f>'101_parsed'!B4141</f>
        <v>60414</v>
      </c>
      <c r="C4141" s="25" t="str">
        <f>INDEX(all_banks!O:O,MATCH(A4141,all_banks!H:H,0))</f>
        <v>КБ "НМБ" ООО (2932)</v>
      </c>
      <c r="D4141" s="25" t="str">
        <f>INDEX('101_accounts'!B:B,MATCH(B4141,'101_accounts'!A:A,0))</f>
        <v>60414   П  Амортизация основных средств (кроме земли) (c 13.02.2018)</v>
      </c>
      <c r="E4141" s="25">
        <f>'101_parsed'!C4141</f>
        <v>0</v>
      </c>
      <c r="F4141" s="25">
        <f>'101_parsed'!D4141</f>
        <v>9469</v>
      </c>
      <c r="G4141" s="25">
        <f>'101_parsed'!E4141</f>
        <v>0</v>
      </c>
      <c r="H4141" s="25">
        <f>'101_parsed'!F4141</f>
        <v>10320</v>
      </c>
    </row>
    <row r="4142" spans="1:8" x14ac:dyDescent="0.2">
      <c r="A4142" s="25">
        <f>'101_parsed'!A4142</f>
        <v>2932</v>
      </c>
      <c r="B4142" s="33">
        <f>'101_parsed'!B4142</f>
        <v>60415</v>
      </c>
      <c r="C4142" s="25" t="str">
        <f>INDEX(all_banks!O:O,MATCH(A4142,all_banks!H:H,0))</f>
        <v>КБ "НМБ" ООО (2932)</v>
      </c>
      <c r="D4142" s="25" t="str">
        <f>INDEX('101_accounts'!B:B,MATCH(B4142,'101_accounts'!A:A,0))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142" s="25">
        <f>'101_parsed'!C4142</f>
        <v>0</v>
      </c>
      <c r="F4142" s="25">
        <f>'101_parsed'!D4142</f>
        <v>0</v>
      </c>
      <c r="G4142" s="25">
        <f>'101_parsed'!E4142</f>
        <v>0</v>
      </c>
      <c r="H4142" s="25">
        <f>'101_parsed'!F4142</f>
        <v>0</v>
      </c>
    </row>
    <row r="4143" spans="1:8" x14ac:dyDescent="0.2">
      <c r="A4143" s="25">
        <f>'101_parsed'!A4143</f>
        <v>2932</v>
      </c>
      <c r="B4143" s="33">
        <f>'101_parsed'!B4143</f>
        <v>61901</v>
      </c>
      <c r="C4143" s="25" t="str">
        <f>INDEX(all_banks!O:O,MATCH(A4143,all_banks!H:H,0))</f>
        <v>КБ "НМБ" ООО (2932)</v>
      </c>
      <c r="D4143" s="25" t="str">
        <f>INDEX('101_accounts'!B:B,MATCH(B4143,'101_accounts'!A:A,0))</f>
        <v>61901   A  Земля, временно неиспользуемая в основной деятельности</v>
      </c>
      <c r="E4143" s="25">
        <f>'101_parsed'!C4143</f>
        <v>0</v>
      </c>
      <c r="F4143" s="25">
        <f>'101_parsed'!D4143</f>
        <v>0</v>
      </c>
      <c r="G4143" s="25">
        <f>'101_parsed'!E4143</f>
        <v>0</v>
      </c>
      <c r="H4143" s="25">
        <f>'101_parsed'!F4143</f>
        <v>0</v>
      </c>
    </row>
    <row r="4144" spans="1:8" x14ac:dyDescent="0.2">
      <c r="A4144" s="25">
        <f>'101_parsed'!A4144</f>
        <v>2932</v>
      </c>
      <c r="B4144" s="33">
        <f>'101_parsed'!B4144</f>
        <v>61902</v>
      </c>
      <c r="C4144" s="25" t="str">
        <f>INDEX(all_banks!O:O,MATCH(A4144,all_banks!H:H,0))</f>
        <v>КБ "НМБ" ООО (2932)</v>
      </c>
      <c r="D4144" s="25" t="str">
        <f>INDEX('101_accounts'!B:B,MATCH(B4144,'101_accounts'!A:A,0))</f>
        <v>61902   A  Земля, временно неиспользуемая в основной деятельности, переданная в аренду</v>
      </c>
      <c r="E4144" s="25">
        <f>'101_parsed'!C4144</f>
        <v>0</v>
      </c>
      <c r="F4144" s="25">
        <f>'101_parsed'!D4144</f>
        <v>0</v>
      </c>
      <c r="G4144" s="25">
        <f>'101_parsed'!E4144</f>
        <v>0</v>
      </c>
      <c r="H4144" s="25">
        <f>'101_parsed'!F4144</f>
        <v>0</v>
      </c>
    </row>
    <row r="4145" spans="1:8" x14ac:dyDescent="0.2">
      <c r="A4145" s="25">
        <f>'101_parsed'!A4145</f>
        <v>2932</v>
      </c>
      <c r="B4145" s="33">
        <f>'101_parsed'!B4145</f>
        <v>61903</v>
      </c>
      <c r="C4145" s="25" t="str">
        <f>INDEX(all_banks!O:O,MATCH(A4145,all_banks!H:H,0))</f>
        <v>КБ "НМБ" ООО (2932)</v>
      </c>
      <c r="D4145" s="25" t="str">
        <f>INDEX('101_accounts'!B:B,MATCH(B4145,'101_accounts'!A:A,0))</f>
        <v>61903   A  Недвижимость (кроме земли), временно неиспользуемая в основной деятельности</v>
      </c>
      <c r="E4145" s="25">
        <f>'101_parsed'!C4145</f>
        <v>0</v>
      </c>
      <c r="F4145" s="25">
        <f>'101_parsed'!D4145</f>
        <v>0</v>
      </c>
      <c r="G4145" s="25">
        <f>'101_parsed'!E4145</f>
        <v>0</v>
      </c>
      <c r="H4145" s="25">
        <f>'101_parsed'!F4145</f>
        <v>0</v>
      </c>
    </row>
    <row r="4146" spans="1:8" x14ac:dyDescent="0.2">
      <c r="A4146" s="25">
        <f>'101_parsed'!A4146</f>
        <v>2932</v>
      </c>
      <c r="B4146" s="33">
        <f>'101_parsed'!B4146</f>
        <v>61904</v>
      </c>
      <c r="C4146" s="25" t="str">
        <f>INDEX(all_banks!O:O,MATCH(A4146,all_banks!H:H,0))</f>
        <v>КБ "НМБ" ООО (2932)</v>
      </c>
      <c r="D4146" s="25" t="str">
        <f>INDEX('101_accounts'!B:B,MATCH(B4146,'101_accounts'!A:A,0))</f>
        <v>61904   A  Недвижимость (кроме земли), временно неиспользуемая в основной деятельности, переданная в аренду</v>
      </c>
      <c r="E4146" s="25">
        <f>'101_parsed'!C4146</f>
        <v>0</v>
      </c>
      <c r="F4146" s="25">
        <f>'101_parsed'!D4146</f>
        <v>0</v>
      </c>
      <c r="G4146" s="25">
        <f>'101_parsed'!E4146</f>
        <v>0</v>
      </c>
      <c r="H4146" s="25">
        <f>'101_parsed'!F4146</f>
        <v>0</v>
      </c>
    </row>
    <row r="4147" spans="1:8" x14ac:dyDescent="0.2">
      <c r="A4147" s="25">
        <f>'101_parsed'!A4147</f>
        <v>2932</v>
      </c>
      <c r="B4147" s="33">
        <f>'101_parsed'!B4147</f>
        <v>61905</v>
      </c>
      <c r="C4147" s="25" t="str">
        <f>INDEX(all_banks!O:O,MATCH(A4147,all_banks!H:H,0))</f>
        <v>КБ "НМБ" ООО (2932)</v>
      </c>
      <c r="D4147" s="25" t="str">
        <f>INDEX('101_accounts'!B:B,MATCH(B4147,'101_accounts'!A:A,0))</f>
        <v>61905   A  Земля, временно неиспользуемая в основной деятельности, учитываемая по справедливой стоимости</v>
      </c>
      <c r="E4147" s="25">
        <f>'101_parsed'!C4147</f>
        <v>0</v>
      </c>
      <c r="F4147" s="25">
        <f>'101_parsed'!D4147</f>
        <v>0</v>
      </c>
      <c r="G4147" s="25">
        <f>'101_parsed'!E4147</f>
        <v>0</v>
      </c>
      <c r="H4147" s="25">
        <f>'101_parsed'!F4147</f>
        <v>0</v>
      </c>
    </row>
    <row r="4148" spans="1:8" x14ac:dyDescent="0.2">
      <c r="A4148" s="25">
        <f>'101_parsed'!A4148</f>
        <v>2932</v>
      </c>
      <c r="B4148" s="33">
        <f>'101_parsed'!B4148</f>
        <v>61906</v>
      </c>
      <c r="C4148" s="25" t="str">
        <f>INDEX(all_banks!O:O,MATCH(A4148,all_banks!H:H,0))</f>
        <v>КБ "НМБ" ООО (2932)</v>
      </c>
      <c r="D4148" s="25" t="str">
        <f>INDEX('101_accounts'!B:B,MATCH(B4148,'101_accounts'!A:A,0))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148" s="25">
        <f>'101_parsed'!C4148</f>
        <v>0</v>
      </c>
      <c r="F4148" s="25">
        <f>'101_parsed'!D4148</f>
        <v>0</v>
      </c>
      <c r="G4148" s="25">
        <f>'101_parsed'!E4148</f>
        <v>0</v>
      </c>
      <c r="H4148" s="25">
        <f>'101_parsed'!F4148</f>
        <v>0</v>
      </c>
    </row>
    <row r="4149" spans="1:8" x14ac:dyDescent="0.2">
      <c r="A4149" s="25">
        <f>'101_parsed'!A4149</f>
        <v>2932</v>
      </c>
      <c r="B4149" s="33">
        <f>'101_parsed'!B4149</f>
        <v>61907</v>
      </c>
      <c r="C4149" s="25" t="str">
        <f>INDEX(all_banks!O:O,MATCH(A4149,all_banks!H:H,0))</f>
        <v>КБ "НМБ" ООО (2932)</v>
      </c>
      <c r="D4149" s="25" t="str">
        <f>INDEX('101_accounts'!B:B,MATCH(B4149,'101_accounts'!A:A,0))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149" s="25">
        <f>'101_parsed'!C4149</f>
        <v>0</v>
      </c>
      <c r="F4149" s="25">
        <f>'101_parsed'!D4149</f>
        <v>0</v>
      </c>
      <c r="G4149" s="25">
        <f>'101_parsed'!E4149</f>
        <v>0</v>
      </c>
      <c r="H4149" s="25">
        <f>'101_parsed'!F4149</f>
        <v>0</v>
      </c>
    </row>
    <row r="4150" spans="1:8" x14ac:dyDescent="0.2">
      <c r="A4150" s="25">
        <f>'101_parsed'!A4150</f>
        <v>2932</v>
      </c>
      <c r="B4150" s="33">
        <f>'101_parsed'!B4150</f>
        <v>61908</v>
      </c>
      <c r="C4150" s="25" t="str">
        <f>INDEX(all_banks!O:O,MATCH(A4150,all_banks!H:H,0))</f>
        <v>КБ "НМБ" ООО (2932)</v>
      </c>
      <c r="D4150" s="25" t="str">
        <f>INDEX('101_accounts'!B:B,MATCH(B4150,'101_accounts'!A:A,0))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150" s="25">
        <f>'101_parsed'!C4150</f>
        <v>0</v>
      </c>
      <c r="F4150" s="25">
        <f>'101_parsed'!D4150</f>
        <v>0</v>
      </c>
      <c r="G4150" s="25">
        <f>'101_parsed'!E4150</f>
        <v>0</v>
      </c>
      <c r="H4150" s="25">
        <f>'101_parsed'!F4150</f>
        <v>0</v>
      </c>
    </row>
    <row r="4151" spans="1:8" x14ac:dyDescent="0.2">
      <c r="A4151" s="25">
        <f>'101_parsed'!A4151</f>
        <v>2932</v>
      </c>
      <c r="B4151" s="33">
        <f>'101_parsed'!B4151</f>
        <v>61909</v>
      </c>
      <c r="C4151" s="25" t="str">
        <f>INDEX(all_banks!O:O,MATCH(A4151,all_banks!H:H,0))</f>
        <v>КБ "НМБ" ООО (2932)</v>
      </c>
      <c r="D4151" s="25" t="str">
        <f>INDEX('101_accounts'!B:B,MATCH(B4151,'101_accounts'!A:A,0))</f>
        <v>61909   П  Амортизация недвижимости (кроме земли), временно неиспользуемой в основной деятельности</v>
      </c>
      <c r="E4151" s="25">
        <f>'101_parsed'!C4151</f>
        <v>0</v>
      </c>
      <c r="F4151" s="25">
        <f>'101_parsed'!D4151</f>
        <v>0</v>
      </c>
      <c r="G4151" s="25">
        <f>'101_parsed'!E4151</f>
        <v>0</v>
      </c>
      <c r="H4151" s="25">
        <f>'101_parsed'!F4151</f>
        <v>0</v>
      </c>
    </row>
    <row r="4152" spans="1:8" x14ac:dyDescent="0.2">
      <c r="A4152" s="25">
        <f>'101_parsed'!A4152</f>
        <v>2932</v>
      </c>
      <c r="B4152" s="33">
        <f>'101_parsed'!B4152</f>
        <v>61910</v>
      </c>
      <c r="C4152" s="25" t="str">
        <f>INDEX(all_banks!O:O,MATCH(A4152,all_banks!H:H,0))</f>
        <v>КБ "НМБ" ООО (2932)</v>
      </c>
      <c r="D4152" s="25" t="str">
        <f>INDEX('101_accounts'!B:B,MATCH(B4152,'101_accounts'!A:A,0))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152" s="25">
        <f>'101_parsed'!C4152</f>
        <v>0</v>
      </c>
      <c r="F4152" s="25">
        <f>'101_parsed'!D4152</f>
        <v>0</v>
      </c>
      <c r="G4152" s="25">
        <f>'101_parsed'!E4152</f>
        <v>0</v>
      </c>
      <c r="H4152" s="25">
        <f>'101_parsed'!F4152</f>
        <v>0</v>
      </c>
    </row>
    <row r="4153" spans="1:8" x14ac:dyDescent="0.2">
      <c r="A4153" s="25">
        <f>'101_parsed'!A4153</f>
        <v>2932</v>
      </c>
      <c r="B4153" s="33">
        <f>'101_parsed'!B4153</f>
        <v>61911</v>
      </c>
      <c r="C4153" s="25" t="str">
        <f>INDEX(all_banks!O:O,MATCH(A4153,all_banks!H:H,0))</f>
        <v>КБ "НМБ" ООО (2932)</v>
      </c>
      <c r="D4153" s="25" t="str">
        <f>INDEX('101_accounts'!B:B,MATCH(B4153,'101_accounts'!A:A,0))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153" s="25">
        <f>'101_parsed'!C4153</f>
        <v>0</v>
      </c>
      <c r="F4153" s="25">
        <f>'101_parsed'!D4153</f>
        <v>0</v>
      </c>
      <c r="G4153" s="25">
        <f>'101_parsed'!E4153</f>
        <v>0</v>
      </c>
      <c r="H4153" s="25">
        <f>'101_parsed'!F4153</f>
        <v>0</v>
      </c>
    </row>
    <row r="4154" spans="1:8" x14ac:dyDescent="0.2">
      <c r="A4154" s="25">
        <f>'101_parsed'!A4154</f>
        <v>2932</v>
      </c>
      <c r="B4154" s="33">
        <f>'101_parsed'!B4154</f>
        <v>61912</v>
      </c>
      <c r="C4154" s="25" t="str">
        <f>INDEX(all_banks!O:O,MATCH(A4154,all_banks!H:H,0))</f>
        <v>КБ "НМБ" ООО (2932)</v>
      </c>
      <c r="D4154" s="25" t="str">
        <f>INDEX('101_accounts'!B:B,MATCH(B4154,'101_accounts'!A:A,0))</f>
        <v>61912   П  Резервы на возможные потери</v>
      </c>
      <c r="E4154" s="25">
        <f>'101_parsed'!C4154</f>
        <v>0</v>
      </c>
      <c r="F4154" s="25">
        <f>'101_parsed'!D4154</f>
        <v>0</v>
      </c>
      <c r="G4154" s="25">
        <f>'101_parsed'!E4154</f>
        <v>0</v>
      </c>
      <c r="H4154" s="25">
        <f>'101_parsed'!F4154</f>
        <v>0</v>
      </c>
    </row>
    <row r="4155" spans="1:8" x14ac:dyDescent="0.2">
      <c r="A4155" s="25">
        <f>'101_parsed'!A4155</f>
        <v>2932</v>
      </c>
      <c r="B4155" s="33">
        <f>'101_parsed'!B4155</f>
        <v>62001</v>
      </c>
      <c r="C4155" s="25" t="str">
        <f>INDEX(all_banks!O:O,MATCH(A4155,all_banks!H:H,0))</f>
        <v>КБ "НМБ" ООО (2932)</v>
      </c>
      <c r="D4155" s="25" t="str">
        <f>INDEX('101_accounts'!B:B,MATCH(B4155,'101_accounts'!A:A,0))</f>
        <v>62001   A  Долгосрочные активы, предназначенные для продажи</v>
      </c>
      <c r="E4155" s="25">
        <f>'101_parsed'!C4155</f>
        <v>97919</v>
      </c>
      <c r="F4155" s="25">
        <f>'101_parsed'!D4155</f>
        <v>0</v>
      </c>
      <c r="G4155" s="25">
        <f>'101_parsed'!E4155</f>
        <v>83919</v>
      </c>
      <c r="H4155" s="25">
        <f>'101_parsed'!F4155</f>
        <v>0</v>
      </c>
    </row>
    <row r="4156" spans="1:8" x14ac:dyDescent="0.2">
      <c r="A4156" s="25">
        <f>'101_parsed'!A4156</f>
        <v>2932</v>
      </c>
      <c r="B4156" s="33">
        <f>'101_parsed'!B4156</f>
        <v>62002</v>
      </c>
      <c r="C4156" s="25" t="str">
        <f>INDEX(all_banks!O:O,MATCH(A4156,all_banks!H:H,0))</f>
        <v>КБ "НМБ" ООО (2932)</v>
      </c>
      <c r="D4156" s="25" t="str">
        <f>INDEX('101_accounts'!B:B,MATCH(B4156,'101_accounts'!A:A,0))</f>
        <v>62002   П  Резервы на возможные потери</v>
      </c>
      <c r="E4156" s="25">
        <f>'101_parsed'!C4156</f>
        <v>0</v>
      </c>
      <c r="F4156" s="25">
        <f>'101_parsed'!D4156</f>
        <v>8480</v>
      </c>
      <c r="G4156" s="25">
        <f>'101_parsed'!E4156</f>
        <v>0</v>
      </c>
      <c r="H4156" s="25">
        <f>'101_parsed'!F4156</f>
        <v>5680</v>
      </c>
    </row>
    <row r="4157" spans="1:8" x14ac:dyDescent="0.2">
      <c r="A4157" s="25">
        <f>'101_parsed'!A4157</f>
        <v>2932</v>
      </c>
      <c r="B4157" s="33">
        <f>'101_parsed'!B4157</f>
        <v>62101</v>
      </c>
      <c r="C4157" s="25" t="str">
        <f>INDEX(all_banks!O:O,MATCH(A4157,all_banks!H:H,0))</f>
        <v>КБ "НМБ" ООО (2932)</v>
      </c>
      <c r="D4157" s="25" t="str">
        <f>INDEX('101_accounts'!B:B,MATCH(B4157,'101_accounts'!A:A,0))</f>
        <v>62101   A  Средства труда, полученные по договорам отступного, залога, назначение которых не определено</v>
      </c>
      <c r="E4157" s="25">
        <f>'101_parsed'!C4157</f>
        <v>0</v>
      </c>
      <c r="F4157" s="25">
        <f>'101_parsed'!D4157</f>
        <v>0</v>
      </c>
      <c r="G4157" s="25">
        <f>'101_parsed'!E4157</f>
        <v>0</v>
      </c>
      <c r="H4157" s="25">
        <f>'101_parsed'!F4157</f>
        <v>0</v>
      </c>
    </row>
    <row r="4158" spans="1:8" x14ac:dyDescent="0.2">
      <c r="A4158" s="25">
        <f>'101_parsed'!A4158</f>
        <v>2932</v>
      </c>
      <c r="B4158" s="33">
        <f>'101_parsed'!B4158</f>
        <v>62102</v>
      </c>
      <c r="C4158" s="25" t="str">
        <f>INDEX(all_banks!O:O,MATCH(A4158,all_banks!H:H,0))</f>
        <v>КБ "НМБ" ООО (2932)</v>
      </c>
      <c r="D4158" s="25" t="str">
        <f>INDEX('101_accounts'!B:B,MATCH(B4158,'101_accounts'!A:A,0))</f>
        <v>62102   A  Предметы труда, полученные по договорам отступного, залога, назначение которых не определено</v>
      </c>
      <c r="E4158" s="25">
        <f>'101_parsed'!C4158</f>
        <v>0</v>
      </c>
      <c r="F4158" s="25">
        <f>'101_parsed'!D4158</f>
        <v>0</v>
      </c>
      <c r="G4158" s="25">
        <f>'101_parsed'!E4158</f>
        <v>0</v>
      </c>
      <c r="H4158" s="25">
        <f>'101_parsed'!F4158</f>
        <v>0</v>
      </c>
    </row>
    <row r="4159" spans="1:8" x14ac:dyDescent="0.2">
      <c r="A4159" s="25">
        <f>'101_parsed'!A4159</f>
        <v>2932</v>
      </c>
      <c r="B4159" s="33">
        <f>'101_parsed'!B4159</f>
        <v>62103</v>
      </c>
      <c r="C4159" s="25" t="str">
        <f>INDEX(all_banks!O:O,MATCH(A4159,all_banks!H:H,0))</f>
        <v>КБ "НМБ" ООО (2932)</v>
      </c>
      <c r="D4159" s="25" t="str">
        <f>INDEX('101_accounts'!B:B,MATCH(B4159,'101_accounts'!A:A,0))</f>
        <v>62103   П  Резервы на возможные потери</v>
      </c>
      <c r="E4159" s="25">
        <f>'101_parsed'!C4159</f>
        <v>0</v>
      </c>
      <c r="F4159" s="25">
        <f>'101_parsed'!D4159</f>
        <v>0</v>
      </c>
      <c r="G4159" s="25">
        <f>'101_parsed'!E4159</f>
        <v>0</v>
      </c>
      <c r="H4159" s="25">
        <f>'101_parsed'!F4159</f>
        <v>0</v>
      </c>
    </row>
    <row r="4160" spans="1:8" x14ac:dyDescent="0.2">
      <c r="A4160" s="25">
        <f>'101_parsed'!A4160</f>
        <v>3202</v>
      </c>
      <c r="B4160" s="33">
        <f>'101_parsed'!B4160</f>
        <v>60401</v>
      </c>
      <c r="C4160" s="25" t="str">
        <f>INDEX(all_banks!O:O,MATCH(A4160,all_banks!H:H,0))</f>
        <v>АО НОКССБАНК (3202)</v>
      </c>
      <c r="D4160" s="25" t="str">
        <f>INDEX('101_accounts'!B:B,MATCH(B4160,'101_accounts'!A:A,0))</f>
        <v>60401   A  Основные средства (кроме земли) (c 13.02.2018)_x000D_Категория 1- Здания и сооружения (до 31.12.2002)</v>
      </c>
      <c r="E4160" s="25">
        <f>'101_parsed'!C4160</f>
        <v>47541</v>
      </c>
      <c r="F4160" s="25">
        <f>'101_parsed'!D4160</f>
        <v>0</v>
      </c>
      <c r="G4160" s="25">
        <f>'101_parsed'!E4160</f>
        <v>47539</v>
      </c>
      <c r="H4160" s="25">
        <f>'101_parsed'!F4160</f>
        <v>0</v>
      </c>
    </row>
    <row r="4161" spans="1:8" x14ac:dyDescent="0.2">
      <c r="A4161" s="25">
        <f>'101_parsed'!A4161</f>
        <v>3202</v>
      </c>
      <c r="B4161" s="33">
        <f>'101_parsed'!B4161</f>
        <v>60404</v>
      </c>
      <c r="C4161" s="25" t="str">
        <f>INDEX(all_banks!O:O,MATCH(A4161,all_banks!H:H,0))</f>
        <v>АО НОКССБАНК (3202)</v>
      </c>
      <c r="D4161" s="25" t="str">
        <f>INDEX('101_accounts'!B:B,MATCH(B4161,'101_accounts'!A:A,0))</f>
        <v>60404   A  Земля (c 13.02.2018)</v>
      </c>
      <c r="E4161" s="25">
        <f>'101_parsed'!C4161</f>
        <v>0</v>
      </c>
      <c r="F4161" s="25">
        <f>'101_parsed'!D4161</f>
        <v>0</v>
      </c>
      <c r="G4161" s="25">
        <f>'101_parsed'!E4161</f>
        <v>0</v>
      </c>
      <c r="H4161" s="25">
        <f>'101_parsed'!F4161</f>
        <v>0</v>
      </c>
    </row>
    <row r="4162" spans="1:8" x14ac:dyDescent="0.2">
      <c r="A4162" s="25">
        <f>'101_parsed'!A4162</f>
        <v>3202</v>
      </c>
      <c r="B4162" s="33">
        <f>'101_parsed'!B4162</f>
        <v>60405</v>
      </c>
      <c r="C4162" s="25" t="str">
        <f>INDEX(all_banks!O:O,MATCH(A4162,all_banks!H:H,0))</f>
        <v>АО НОКССБАНК (3202)</v>
      </c>
      <c r="D4162" s="25" t="str">
        <f>INDEX('101_accounts'!B:B,MATCH(B4162,'101_accounts'!A:A,0))</f>
        <v>60405   П
A (до 31.01.2003)  Резервы на возможные потери (c 13.02.2018)
Долгосрочно арендуемые основные средства (до 31.01.2003)</v>
      </c>
      <c r="E4162" s="25">
        <f>'101_parsed'!C4162</f>
        <v>0</v>
      </c>
      <c r="F4162" s="25">
        <f>'101_parsed'!D4162</f>
        <v>0</v>
      </c>
      <c r="G4162" s="25">
        <f>'101_parsed'!E4162</f>
        <v>0</v>
      </c>
      <c r="H4162" s="25">
        <f>'101_parsed'!F4162</f>
        <v>0</v>
      </c>
    </row>
    <row r="4163" spans="1:8" x14ac:dyDescent="0.2">
      <c r="A4163" s="25">
        <f>'101_parsed'!A4163</f>
        <v>3202</v>
      </c>
      <c r="B4163" s="33">
        <f>'101_parsed'!B4163</f>
        <v>60414</v>
      </c>
      <c r="C4163" s="25" t="str">
        <f>INDEX(all_banks!O:O,MATCH(A4163,all_banks!H:H,0))</f>
        <v>АО НОКССБАНК (3202)</v>
      </c>
      <c r="D4163" s="25" t="str">
        <f>INDEX('101_accounts'!B:B,MATCH(B4163,'101_accounts'!A:A,0))</f>
        <v>60414   П  Амортизация основных средств (кроме земли) (c 13.02.2018)</v>
      </c>
      <c r="E4163" s="25">
        <f>'101_parsed'!C4163</f>
        <v>0</v>
      </c>
      <c r="F4163" s="25">
        <f>'101_parsed'!D4163</f>
        <v>31389</v>
      </c>
      <c r="G4163" s="25">
        <f>'101_parsed'!E4163</f>
        <v>0</v>
      </c>
      <c r="H4163" s="25">
        <f>'101_parsed'!F4163</f>
        <v>32283</v>
      </c>
    </row>
    <row r="4164" spans="1:8" x14ac:dyDescent="0.2">
      <c r="A4164" s="25">
        <f>'101_parsed'!A4164</f>
        <v>3202</v>
      </c>
      <c r="B4164" s="33">
        <f>'101_parsed'!B4164</f>
        <v>60415</v>
      </c>
      <c r="C4164" s="25" t="str">
        <f>INDEX(all_banks!O:O,MATCH(A4164,all_banks!H:H,0))</f>
        <v>АО НОКССБАНК (3202)</v>
      </c>
      <c r="D4164" s="25" t="str">
        <f>INDEX('101_accounts'!B:B,MATCH(B4164,'101_accounts'!A:A,0))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164" s="25">
        <f>'101_parsed'!C4164</f>
        <v>0</v>
      </c>
      <c r="F4164" s="25">
        <f>'101_parsed'!D4164</f>
        <v>0</v>
      </c>
      <c r="G4164" s="25">
        <f>'101_parsed'!E4164</f>
        <v>0</v>
      </c>
      <c r="H4164" s="25">
        <f>'101_parsed'!F4164</f>
        <v>0</v>
      </c>
    </row>
    <row r="4165" spans="1:8" x14ac:dyDescent="0.2">
      <c r="A4165" s="25">
        <f>'101_parsed'!A4165</f>
        <v>3202</v>
      </c>
      <c r="B4165" s="33">
        <f>'101_parsed'!B4165</f>
        <v>61901</v>
      </c>
      <c r="C4165" s="25" t="str">
        <f>INDEX(all_banks!O:O,MATCH(A4165,all_banks!H:H,0))</f>
        <v>АО НОКССБАНК (3202)</v>
      </c>
      <c r="D4165" s="25" t="str">
        <f>INDEX('101_accounts'!B:B,MATCH(B4165,'101_accounts'!A:A,0))</f>
        <v>61901   A  Земля, временно неиспользуемая в основной деятельности</v>
      </c>
      <c r="E4165" s="25">
        <f>'101_parsed'!C4165</f>
        <v>4673</v>
      </c>
      <c r="F4165" s="25">
        <f>'101_parsed'!D4165</f>
        <v>0</v>
      </c>
      <c r="G4165" s="25">
        <f>'101_parsed'!E4165</f>
        <v>4673</v>
      </c>
      <c r="H4165" s="25">
        <f>'101_parsed'!F4165</f>
        <v>0</v>
      </c>
    </row>
    <row r="4166" spans="1:8" x14ac:dyDescent="0.2">
      <c r="A4166" s="25">
        <f>'101_parsed'!A4166</f>
        <v>3202</v>
      </c>
      <c r="B4166" s="33">
        <f>'101_parsed'!B4166</f>
        <v>61902</v>
      </c>
      <c r="C4166" s="25" t="str">
        <f>INDEX(all_banks!O:O,MATCH(A4166,all_banks!H:H,0))</f>
        <v>АО НОКССБАНК (3202)</v>
      </c>
      <c r="D4166" s="25" t="str">
        <f>INDEX('101_accounts'!B:B,MATCH(B4166,'101_accounts'!A:A,0))</f>
        <v>61902   A  Земля, временно неиспользуемая в основной деятельности, переданная в аренду</v>
      </c>
      <c r="E4166" s="25">
        <f>'101_parsed'!C4166</f>
        <v>0</v>
      </c>
      <c r="F4166" s="25">
        <f>'101_parsed'!D4166</f>
        <v>0</v>
      </c>
      <c r="G4166" s="25">
        <f>'101_parsed'!E4166</f>
        <v>0</v>
      </c>
      <c r="H4166" s="25">
        <f>'101_parsed'!F4166</f>
        <v>0</v>
      </c>
    </row>
    <row r="4167" spans="1:8" x14ac:dyDescent="0.2">
      <c r="A4167" s="25">
        <f>'101_parsed'!A4167</f>
        <v>3202</v>
      </c>
      <c r="B4167" s="33">
        <f>'101_parsed'!B4167</f>
        <v>61903</v>
      </c>
      <c r="C4167" s="25" t="str">
        <f>INDEX(all_banks!O:O,MATCH(A4167,all_banks!H:H,0))</f>
        <v>АО НОКССБАНК (3202)</v>
      </c>
      <c r="D4167" s="25" t="str">
        <f>INDEX('101_accounts'!B:B,MATCH(B4167,'101_accounts'!A:A,0))</f>
        <v>61903   A  Недвижимость (кроме земли), временно неиспользуемая в основной деятельности</v>
      </c>
      <c r="E4167" s="25">
        <f>'101_parsed'!C4167</f>
        <v>64259</v>
      </c>
      <c r="F4167" s="25">
        <f>'101_parsed'!D4167</f>
        <v>0</v>
      </c>
      <c r="G4167" s="25">
        <f>'101_parsed'!E4167</f>
        <v>64259</v>
      </c>
      <c r="H4167" s="25">
        <f>'101_parsed'!F4167</f>
        <v>0</v>
      </c>
    </row>
    <row r="4168" spans="1:8" x14ac:dyDescent="0.2">
      <c r="A4168" s="25">
        <f>'101_parsed'!A4168</f>
        <v>3202</v>
      </c>
      <c r="B4168" s="33">
        <f>'101_parsed'!B4168</f>
        <v>61904</v>
      </c>
      <c r="C4168" s="25" t="str">
        <f>INDEX(all_banks!O:O,MATCH(A4168,all_banks!H:H,0))</f>
        <v>АО НОКССБАНК (3202)</v>
      </c>
      <c r="D4168" s="25" t="str">
        <f>INDEX('101_accounts'!B:B,MATCH(B4168,'101_accounts'!A:A,0))</f>
        <v>61904   A  Недвижимость (кроме земли), временно неиспользуемая в основной деятельности, переданная в аренду</v>
      </c>
      <c r="E4168" s="25">
        <f>'101_parsed'!C4168</f>
        <v>0</v>
      </c>
      <c r="F4168" s="25">
        <f>'101_parsed'!D4168</f>
        <v>0</v>
      </c>
      <c r="G4168" s="25">
        <f>'101_parsed'!E4168</f>
        <v>0</v>
      </c>
      <c r="H4168" s="25">
        <f>'101_parsed'!F4168</f>
        <v>0</v>
      </c>
    </row>
    <row r="4169" spans="1:8" x14ac:dyDescent="0.2">
      <c r="A4169" s="25">
        <f>'101_parsed'!A4169</f>
        <v>3202</v>
      </c>
      <c r="B4169" s="33">
        <f>'101_parsed'!B4169</f>
        <v>61905</v>
      </c>
      <c r="C4169" s="25" t="str">
        <f>INDEX(all_banks!O:O,MATCH(A4169,all_banks!H:H,0))</f>
        <v>АО НОКССБАНК (3202)</v>
      </c>
      <c r="D4169" s="25" t="str">
        <f>INDEX('101_accounts'!B:B,MATCH(B4169,'101_accounts'!A:A,0))</f>
        <v>61905   A  Земля, временно неиспользуемая в основной деятельности, учитываемая по справедливой стоимости</v>
      </c>
      <c r="E4169" s="25">
        <f>'101_parsed'!C4169</f>
        <v>0</v>
      </c>
      <c r="F4169" s="25">
        <f>'101_parsed'!D4169</f>
        <v>0</v>
      </c>
      <c r="G4169" s="25">
        <f>'101_parsed'!E4169</f>
        <v>0</v>
      </c>
      <c r="H4169" s="25">
        <f>'101_parsed'!F4169</f>
        <v>0</v>
      </c>
    </row>
    <row r="4170" spans="1:8" x14ac:dyDescent="0.2">
      <c r="A4170" s="25">
        <f>'101_parsed'!A4170</f>
        <v>3202</v>
      </c>
      <c r="B4170" s="33">
        <f>'101_parsed'!B4170</f>
        <v>61906</v>
      </c>
      <c r="C4170" s="25" t="str">
        <f>INDEX(all_banks!O:O,MATCH(A4170,all_banks!H:H,0))</f>
        <v>АО НОКССБАНК (3202)</v>
      </c>
      <c r="D4170" s="25" t="str">
        <f>INDEX('101_accounts'!B:B,MATCH(B4170,'101_accounts'!A:A,0))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170" s="25">
        <f>'101_parsed'!C4170</f>
        <v>0</v>
      </c>
      <c r="F4170" s="25">
        <f>'101_parsed'!D4170</f>
        <v>0</v>
      </c>
      <c r="G4170" s="25">
        <f>'101_parsed'!E4170</f>
        <v>0</v>
      </c>
      <c r="H4170" s="25">
        <f>'101_parsed'!F4170</f>
        <v>0</v>
      </c>
    </row>
    <row r="4171" spans="1:8" x14ac:dyDescent="0.2">
      <c r="A4171" s="25">
        <f>'101_parsed'!A4171</f>
        <v>3202</v>
      </c>
      <c r="B4171" s="33">
        <f>'101_parsed'!B4171</f>
        <v>61907</v>
      </c>
      <c r="C4171" s="25" t="str">
        <f>INDEX(all_banks!O:O,MATCH(A4171,all_banks!H:H,0))</f>
        <v>АО НОКССБАНК (3202)</v>
      </c>
      <c r="D4171" s="25" t="str">
        <f>INDEX('101_accounts'!B:B,MATCH(B4171,'101_accounts'!A:A,0))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171" s="25">
        <f>'101_parsed'!C4171</f>
        <v>0</v>
      </c>
      <c r="F4171" s="25">
        <f>'101_parsed'!D4171</f>
        <v>0</v>
      </c>
      <c r="G4171" s="25">
        <f>'101_parsed'!E4171</f>
        <v>0</v>
      </c>
      <c r="H4171" s="25">
        <f>'101_parsed'!F4171</f>
        <v>0</v>
      </c>
    </row>
    <row r="4172" spans="1:8" x14ac:dyDescent="0.2">
      <c r="A4172" s="25">
        <f>'101_parsed'!A4172</f>
        <v>3202</v>
      </c>
      <c r="B4172" s="33">
        <f>'101_parsed'!B4172</f>
        <v>61908</v>
      </c>
      <c r="C4172" s="25" t="str">
        <f>INDEX(all_banks!O:O,MATCH(A4172,all_banks!H:H,0))</f>
        <v>АО НОКССБАНК (3202)</v>
      </c>
      <c r="D4172" s="25" t="str">
        <f>INDEX('101_accounts'!B:B,MATCH(B4172,'101_accounts'!A:A,0))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172" s="25">
        <f>'101_parsed'!C4172</f>
        <v>0</v>
      </c>
      <c r="F4172" s="25">
        <f>'101_parsed'!D4172</f>
        <v>0</v>
      </c>
      <c r="G4172" s="25">
        <f>'101_parsed'!E4172</f>
        <v>0</v>
      </c>
      <c r="H4172" s="25">
        <f>'101_parsed'!F4172</f>
        <v>0</v>
      </c>
    </row>
    <row r="4173" spans="1:8" x14ac:dyDescent="0.2">
      <c r="A4173" s="25">
        <f>'101_parsed'!A4173</f>
        <v>3202</v>
      </c>
      <c r="B4173" s="33">
        <f>'101_parsed'!B4173</f>
        <v>61909</v>
      </c>
      <c r="C4173" s="25" t="str">
        <f>INDEX(all_banks!O:O,MATCH(A4173,all_banks!H:H,0))</f>
        <v>АО НОКССБАНК (3202)</v>
      </c>
      <c r="D4173" s="25" t="str">
        <f>INDEX('101_accounts'!B:B,MATCH(B4173,'101_accounts'!A:A,0))</f>
        <v>61909   П  Амортизация недвижимости (кроме земли), временно неиспользуемой в основной деятельности</v>
      </c>
      <c r="E4173" s="25">
        <f>'101_parsed'!C4173</f>
        <v>0</v>
      </c>
      <c r="F4173" s="25">
        <f>'101_parsed'!D4173</f>
        <v>11203</v>
      </c>
      <c r="G4173" s="25">
        <f>'101_parsed'!E4173</f>
        <v>0</v>
      </c>
      <c r="H4173" s="25">
        <f>'101_parsed'!F4173</f>
        <v>11727</v>
      </c>
    </row>
    <row r="4174" spans="1:8" x14ac:dyDescent="0.2">
      <c r="A4174" s="25">
        <f>'101_parsed'!A4174</f>
        <v>3202</v>
      </c>
      <c r="B4174" s="33">
        <f>'101_parsed'!B4174</f>
        <v>61910</v>
      </c>
      <c r="C4174" s="25" t="str">
        <f>INDEX(all_banks!O:O,MATCH(A4174,all_banks!H:H,0))</f>
        <v>АО НОКССБАНК (3202)</v>
      </c>
      <c r="D4174" s="25" t="str">
        <f>INDEX('101_accounts'!B:B,MATCH(B4174,'101_accounts'!A:A,0))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174" s="25">
        <f>'101_parsed'!C4174</f>
        <v>0</v>
      </c>
      <c r="F4174" s="25">
        <f>'101_parsed'!D4174</f>
        <v>0</v>
      </c>
      <c r="G4174" s="25">
        <f>'101_parsed'!E4174</f>
        <v>0</v>
      </c>
      <c r="H4174" s="25">
        <f>'101_parsed'!F4174</f>
        <v>0</v>
      </c>
    </row>
    <row r="4175" spans="1:8" x14ac:dyDescent="0.2">
      <c r="A4175" s="25">
        <f>'101_parsed'!A4175</f>
        <v>3202</v>
      </c>
      <c r="B4175" s="33">
        <f>'101_parsed'!B4175</f>
        <v>61911</v>
      </c>
      <c r="C4175" s="25" t="str">
        <f>INDEX(all_banks!O:O,MATCH(A4175,all_banks!H:H,0))</f>
        <v>АО НОКССБАНК (3202)</v>
      </c>
      <c r="D4175" s="25" t="str">
        <f>INDEX('101_accounts'!B:B,MATCH(B4175,'101_accounts'!A:A,0))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175" s="25">
        <f>'101_parsed'!C4175</f>
        <v>0</v>
      </c>
      <c r="F4175" s="25">
        <f>'101_parsed'!D4175</f>
        <v>0</v>
      </c>
      <c r="G4175" s="25">
        <f>'101_parsed'!E4175</f>
        <v>0</v>
      </c>
      <c r="H4175" s="25">
        <f>'101_parsed'!F4175</f>
        <v>0</v>
      </c>
    </row>
    <row r="4176" spans="1:8" x14ac:dyDescent="0.2">
      <c r="A4176" s="25">
        <f>'101_parsed'!A4176</f>
        <v>3202</v>
      </c>
      <c r="B4176" s="33">
        <f>'101_parsed'!B4176</f>
        <v>61912</v>
      </c>
      <c r="C4176" s="25" t="str">
        <f>INDEX(all_banks!O:O,MATCH(A4176,all_banks!H:H,0))</f>
        <v>АО НОКССБАНК (3202)</v>
      </c>
      <c r="D4176" s="25" t="str">
        <f>INDEX('101_accounts'!B:B,MATCH(B4176,'101_accounts'!A:A,0))</f>
        <v>61912   П  Резервы на возможные потери</v>
      </c>
      <c r="E4176" s="25">
        <f>'101_parsed'!C4176</f>
        <v>0</v>
      </c>
      <c r="F4176" s="25">
        <f>'101_parsed'!D4176</f>
        <v>43296</v>
      </c>
      <c r="G4176" s="25">
        <f>'101_parsed'!E4176</f>
        <v>0</v>
      </c>
      <c r="H4176" s="25">
        <f>'101_parsed'!F4176</f>
        <v>42904</v>
      </c>
    </row>
    <row r="4177" spans="1:8" x14ac:dyDescent="0.2">
      <c r="A4177" s="25">
        <f>'101_parsed'!A4177</f>
        <v>3202</v>
      </c>
      <c r="B4177" s="33">
        <f>'101_parsed'!B4177</f>
        <v>62001</v>
      </c>
      <c r="C4177" s="25" t="str">
        <f>INDEX(all_banks!O:O,MATCH(A4177,all_banks!H:H,0))</f>
        <v>АО НОКССБАНК (3202)</v>
      </c>
      <c r="D4177" s="25" t="str">
        <f>INDEX('101_accounts'!B:B,MATCH(B4177,'101_accounts'!A:A,0))</f>
        <v>62001   A  Долгосрочные активы, предназначенные для продажи</v>
      </c>
      <c r="E4177" s="25">
        <f>'101_parsed'!C4177</f>
        <v>39034</v>
      </c>
      <c r="F4177" s="25">
        <f>'101_parsed'!D4177</f>
        <v>0</v>
      </c>
      <c r="G4177" s="25">
        <f>'101_parsed'!E4177</f>
        <v>36373</v>
      </c>
      <c r="H4177" s="25">
        <f>'101_parsed'!F4177</f>
        <v>0</v>
      </c>
    </row>
    <row r="4178" spans="1:8" x14ac:dyDescent="0.2">
      <c r="A4178" s="25">
        <f>'101_parsed'!A4178</f>
        <v>3202</v>
      </c>
      <c r="B4178" s="33">
        <f>'101_parsed'!B4178</f>
        <v>62002</v>
      </c>
      <c r="C4178" s="25" t="str">
        <f>INDEX(all_banks!O:O,MATCH(A4178,all_banks!H:H,0))</f>
        <v>АО НОКССБАНК (3202)</v>
      </c>
      <c r="D4178" s="25" t="str">
        <f>INDEX('101_accounts'!B:B,MATCH(B4178,'101_accounts'!A:A,0))</f>
        <v>62002   П  Резервы на возможные потери</v>
      </c>
      <c r="E4178" s="25">
        <f>'101_parsed'!C4178</f>
        <v>0</v>
      </c>
      <c r="F4178" s="25">
        <f>'101_parsed'!D4178</f>
        <v>16311</v>
      </c>
      <c r="G4178" s="25">
        <f>'101_parsed'!E4178</f>
        <v>0</v>
      </c>
      <c r="H4178" s="25">
        <f>'101_parsed'!F4178</f>
        <v>16311</v>
      </c>
    </row>
    <row r="4179" spans="1:8" x14ac:dyDescent="0.2">
      <c r="A4179" s="25">
        <f>'101_parsed'!A4179</f>
        <v>3202</v>
      </c>
      <c r="B4179" s="33">
        <f>'101_parsed'!B4179</f>
        <v>62101</v>
      </c>
      <c r="C4179" s="25" t="str">
        <f>INDEX(all_banks!O:O,MATCH(A4179,all_banks!H:H,0))</f>
        <v>АО НОКССБАНК (3202)</v>
      </c>
      <c r="D4179" s="25" t="str">
        <f>INDEX('101_accounts'!B:B,MATCH(B4179,'101_accounts'!A:A,0))</f>
        <v>62101   A  Средства труда, полученные по договорам отступного, залога, назначение которых не определено</v>
      </c>
      <c r="E4179" s="25">
        <f>'101_parsed'!C4179</f>
        <v>0</v>
      </c>
      <c r="F4179" s="25">
        <f>'101_parsed'!D4179</f>
        <v>0</v>
      </c>
      <c r="G4179" s="25">
        <f>'101_parsed'!E4179</f>
        <v>0</v>
      </c>
      <c r="H4179" s="25">
        <f>'101_parsed'!F4179</f>
        <v>0</v>
      </c>
    </row>
    <row r="4180" spans="1:8" x14ac:dyDescent="0.2">
      <c r="A4180" s="25">
        <f>'101_parsed'!A4180</f>
        <v>3202</v>
      </c>
      <c r="B4180" s="33">
        <f>'101_parsed'!B4180</f>
        <v>62102</v>
      </c>
      <c r="C4180" s="25" t="str">
        <f>INDEX(all_banks!O:O,MATCH(A4180,all_banks!H:H,0))</f>
        <v>АО НОКССБАНК (3202)</v>
      </c>
      <c r="D4180" s="25" t="str">
        <f>INDEX('101_accounts'!B:B,MATCH(B4180,'101_accounts'!A:A,0))</f>
        <v>62102   A  Предметы труда, полученные по договорам отступного, залога, назначение которых не определено</v>
      </c>
      <c r="E4180" s="25">
        <f>'101_parsed'!C4180</f>
        <v>61</v>
      </c>
      <c r="F4180" s="25">
        <f>'101_parsed'!D4180</f>
        <v>0</v>
      </c>
      <c r="G4180" s="25">
        <f>'101_parsed'!E4180</f>
        <v>106</v>
      </c>
      <c r="H4180" s="25">
        <f>'101_parsed'!F4180</f>
        <v>0</v>
      </c>
    </row>
    <row r="4181" spans="1:8" x14ac:dyDescent="0.2">
      <c r="A4181" s="25">
        <f>'101_parsed'!A4181</f>
        <v>3202</v>
      </c>
      <c r="B4181" s="33">
        <f>'101_parsed'!B4181</f>
        <v>62103</v>
      </c>
      <c r="C4181" s="25" t="str">
        <f>INDEX(all_banks!O:O,MATCH(A4181,all_banks!H:H,0))</f>
        <v>АО НОКССБАНК (3202)</v>
      </c>
      <c r="D4181" s="25" t="str">
        <f>INDEX('101_accounts'!B:B,MATCH(B4181,'101_accounts'!A:A,0))</f>
        <v>62103   П  Резервы на возможные потери</v>
      </c>
      <c r="E4181" s="25">
        <f>'101_parsed'!C4181</f>
        <v>0</v>
      </c>
      <c r="F4181" s="25">
        <f>'101_parsed'!D4181</f>
        <v>0</v>
      </c>
      <c r="G4181" s="25">
        <f>'101_parsed'!E4181</f>
        <v>0</v>
      </c>
      <c r="H4181" s="25">
        <f>'101_parsed'!F4181</f>
        <v>0</v>
      </c>
    </row>
    <row r="4182" spans="1:8" x14ac:dyDescent="0.2">
      <c r="A4182" s="25">
        <f>'101_parsed'!A4182</f>
        <v>2650</v>
      </c>
      <c r="B4182" s="33">
        <f>'101_parsed'!B4182</f>
        <v>60401</v>
      </c>
      <c r="C4182" s="25" t="str">
        <f>INDEX(all_banks!O:O,MATCH(A4182,all_banks!H:H,0))</f>
        <v>АКБ "НООСФЕРА" (АО) (2650)</v>
      </c>
      <c r="D4182" s="25" t="str">
        <f>INDEX('101_accounts'!B:B,MATCH(B4182,'101_accounts'!A:A,0))</f>
        <v>60401   A  Основные средства (кроме земли) (c 13.02.2018)_x000D_Категория 1- Здания и сооружения (до 31.12.2002)</v>
      </c>
      <c r="E4182" s="25">
        <f>'101_parsed'!C4182</f>
        <v>17131</v>
      </c>
      <c r="F4182" s="25">
        <f>'101_parsed'!D4182</f>
        <v>0</v>
      </c>
      <c r="G4182" s="25">
        <f>'101_parsed'!E4182</f>
        <v>17110</v>
      </c>
      <c r="H4182" s="25">
        <f>'101_parsed'!F4182</f>
        <v>0</v>
      </c>
    </row>
    <row r="4183" spans="1:8" x14ac:dyDescent="0.2">
      <c r="A4183" s="25">
        <f>'101_parsed'!A4183</f>
        <v>2650</v>
      </c>
      <c r="B4183" s="33">
        <f>'101_parsed'!B4183</f>
        <v>60404</v>
      </c>
      <c r="C4183" s="25" t="str">
        <f>INDEX(all_banks!O:O,MATCH(A4183,all_banks!H:H,0))</f>
        <v>АКБ "НООСФЕРА" (АО) (2650)</v>
      </c>
      <c r="D4183" s="25" t="str">
        <f>INDEX('101_accounts'!B:B,MATCH(B4183,'101_accounts'!A:A,0))</f>
        <v>60404   A  Земля (c 13.02.2018)</v>
      </c>
      <c r="E4183" s="25">
        <f>'101_parsed'!C4183</f>
        <v>0</v>
      </c>
      <c r="F4183" s="25">
        <f>'101_parsed'!D4183</f>
        <v>0</v>
      </c>
      <c r="G4183" s="25">
        <f>'101_parsed'!E4183</f>
        <v>0</v>
      </c>
      <c r="H4183" s="25">
        <f>'101_parsed'!F4183</f>
        <v>0</v>
      </c>
    </row>
    <row r="4184" spans="1:8" x14ac:dyDescent="0.2">
      <c r="A4184" s="25">
        <f>'101_parsed'!A4184</f>
        <v>2650</v>
      </c>
      <c r="B4184" s="33">
        <f>'101_parsed'!B4184</f>
        <v>60405</v>
      </c>
      <c r="C4184" s="25" t="str">
        <f>INDEX(all_banks!O:O,MATCH(A4184,all_banks!H:H,0))</f>
        <v>АКБ "НООСФЕРА" (АО) (2650)</v>
      </c>
      <c r="D4184" s="25" t="str">
        <f>INDEX('101_accounts'!B:B,MATCH(B4184,'101_accounts'!A:A,0))</f>
        <v>60405   П
A (до 31.01.2003)  Резервы на возможные потери (c 13.02.2018)
Долгосрочно арендуемые основные средства (до 31.01.2003)</v>
      </c>
      <c r="E4184" s="25">
        <f>'101_parsed'!C4184</f>
        <v>0</v>
      </c>
      <c r="F4184" s="25">
        <f>'101_parsed'!D4184</f>
        <v>0</v>
      </c>
      <c r="G4184" s="25">
        <f>'101_parsed'!E4184</f>
        <v>0</v>
      </c>
      <c r="H4184" s="25">
        <f>'101_parsed'!F4184</f>
        <v>0</v>
      </c>
    </row>
    <row r="4185" spans="1:8" x14ac:dyDescent="0.2">
      <c r="A4185" s="25">
        <f>'101_parsed'!A4185</f>
        <v>2650</v>
      </c>
      <c r="B4185" s="33">
        <f>'101_parsed'!B4185</f>
        <v>60414</v>
      </c>
      <c r="C4185" s="25" t="str">
        <f>INDEX(all_banks!O:O,MATCH(A4185,all_banks!H:H,0))</f>
        <v>АКБ "НООСФЕРА" (АО) (2650)</v>
      </c>
      <c r="D4185" s="25" t="str">
        <f>INDEX('101_accounts'!B:B,MATCH(B4185,'101_accounts'!A:A,0))</f>
        <v>60414   П  Амортизация основных средств (кроме земли) (c 13.02.2018)</v>
      </c>
      <c r="E4185" s="25">
        <f>'101_parsed'!C4185</f>
        <v>0</v>
      </c>
      <c r="F4185" s="25">
        <f>'101_parsed'!D4185</f>
        <v>14345</v>
      </c>
      <c r="G4185" s="25">
        <f>'101_parsed'!E4185</f>
        <v>0</v>
      </c>
      <c r="H4185" s="25">
        <f>'101_parsed'!F4185</f>
        <v>14175</v>
      </c>
    </row>
    <row r="4186" spans="1:8" x14ac:dyDescent="0.2">
      <c r="A4186" s="25">
        <f>'101_parsed'!A4186</f>
        <v>2650</v>
      </c>
      <c r="B4186" s="33">
        <f>'101_parsed'!B4186</f>
        <v>60415</v>
      </c>
      <c r="C4186" s="25" t="str">
        <f>INDEX(all_banks!O:O,MATCH(A4186,all_banks!H:H,0))</f>
        <v>АКБ "НООСФЕРА" (АО) (2650)</v>
      </c>
      <c r="D4186" s="25" t="str">
        <f>INDEX('101_accounts'!B:B,MATCH(B4186,'101_accounts'!A:A,0))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186" s="25">
        <f>'101_parsed'!C4186</f>
        <v>0</v>
      </c>
      <c r="F4186" s="25">
        <f>'101_parsed'!D4186</f>
        <v>0</v>
      </c>
      <c r="G4186" s="25">
        <f>'101_parsed'!E4186</f>
        <v>0</v>
      </c>
      <c r="H4186" s="25">
        <f>'101_parsed'!F4186</f>
        <v>0</v>
      </c>
    </row>
    <row r="4187" spans="1:8" x14ac:dyDescent="0.2">
      <c r="A4187" s="25">
        <f>'101_parsed'!A4187</f>
        <v>2650</v>
      </c>
      <c r="B4187" s="33">
        <f>'101_parsed'!B4187</f>
        <v>61901</v>
      </c>
      <c r="C4187" s="25" t="str">
        <f>INDEX(all_banks!O:O,MATCH(A4187,all_banks!H:H,0))</f>
        <v>АКБ "НООСФЕРА" (АО) (2650)</v>
      </c>
      <c r="D4187" s="25" t="str">
        <f>INDEX('101_accounts'!B:B,MATCH(B4187,'101_accounts'!A:A,0))</f>
        <v>61901   A  Земля, временно неиспользуемая в основной деятельности</v>
      </c>
      <c r="E4187" s="25">
        <f>'101_parsed'!C4187</f>
        <v>0</v>
      </c>
      <c r="F4187" s="25">
        <f>'101_parsed'!D4187</f>
        <v>0</v>
      </c>
      <c r="G4187" s="25">
        <f>'101_parsed'!E4187</f>
        <v>0</v>
      </c>
      <c r="H4187" s="25">
        <f>'101_parsed'!F4187</f>
        <v>0</v>
      </c>
    </row>
    <row r="4188" spans="1:8" x14ac:dyDescent="0.2">
      <c r="A4188" s="25">
        <f>'101_parsed'!A4188</f>
        <v>2650</v>
      </c>
      <c r="B4188" s="33">
        <f>'101_parsed'!B4188</f>
        <v>61902</v>
      </c>
      <c r="C4188" s="25" t="str">
        <f>INDEX(all_banks!O:O,MATCH(A4188,all_banks!H:H,0))</f>
        <v>АКБ "НООСФЕРА" (АО) (2650)</v>
      </c>
      <c r="D4188" s="25" t="str">
        <f>INDEX('101_accounts'!B:B,MATCH(B4188,'101_accounts'!A:A,0))</f>
        <v>61902   A  Земля, временно неиспользуемая в основной деятельности, переданная в аренду</v>
      </c>
      <c r="E4188" s="25">
        <f>'101_parsed'!C4188</f>
        <v>0</v>
      </c>
      <c r="F4188" s="25">
        <f>'101_parsed'!D4188</f>
        <v>0</v>
      </c>
      <c r="G4188" s="25">
        <f>'101_parsed'!E4188</f>
        <v>0</v>
      </c>
      <c r="H4188" s="25">
        <f>'101_parsed'!F4188</f>
        <v>0</v>
      </c>
    </row>
    <row r="4189" spans="1:8" x14ac:dyDescent="0.2">
      <c r="A4189" s="25">
        <f>'101_parsed'!A4189</f>
        <v>2650</v>
      </c>
      <c r="B4189" s="33">
        <f>'101_parsed'!B4189</f>
        <v>61903</v>
      </c>
      <c r="C4189" s="25" t="str">
        <f>INDEX(all_banks!O:O,MATCH(A4189,all_banks!H:H,0))</f>
        <v>АКБ "НООСФЕРА" (АО) (2650)</v>
      </c>
      <c r="D4189" s="25" t="str">
        <f>INDEX('101_accounts'!B:B,MATCH(B4189,'101_accounts'!A:A,0))</f>
        <v>61903   A  Недвижимость (кроме земли), временно неиспользуемая в основной деятельности</v>
      </c>
      <c r="E4189" s="25">
        <f>'101_parsed'!C4189</f>
        <v>0</v>
      </c>
      <c r="F4189" s="25">
        <f>'101_parsed'!D4189</f>
        <v>0</v>
      </c>
      <c r="G4189" s="25">
        <f>'101_parsed'!E4189</f>
        <v>0</v>
      </c>
      <c r="H4189" s="25">
        <f>'101_parsed'!F4189</f>
        <v>0</v>
      </c>
    </row>
    <row r="4190" spans="1:8" x14ac:dyDescent="0.2">
      <c r="A4190" s="25">
        <f>'101_parsed'!A4190</f>
        <v>2650</v>
      </c>
      <c r="B4190" s="33">
        <f>'101_parsed'!B4190</f>
        <v>61904</v>
      </c>
      <c r="C4190" s="25" t="str">
        <f>INDEX(all_banks!O:O,MATCH(A4190,all_banks!H:H,0))</f>
        <v>АКБ "НООСФЕРА" (АО) (2650)</v>
      </c>
      <c r="D4190" s="25" t="str">
        <f>INDEX('101_accounts'!B:B,MATCH(B4190,'101_accounts'!A:A,0))</f>
        <v>61904   A  Недвижимость (кроме земли), временно неиспользуемая в основной деятельности, переданная в аренду</v>
      </c>
      <c r="E4190" s="25">
        <f>'101_parsed'!C4190</f>
        <v>0</v>
      </c>
      <c r="F4190" s="25">
        <f>'101_parsed'!D4190</f>
        <v>0</v>
      </c>
      <c r="G4190" s="25">
        <f>'101_parsed'!E4190</f>
        <v>0</v>
      </c>
      <c r="H4190" s="25">
        <f>'101_parsed'!F4190</f>
        <v>0</v>
      </c>
    </row>
    <row r="4191" spans="1:8" x14ac:dyDescent="0.2">
      <c r="A4191" s="25">
        <f>'101_parsed'!A4191</f>
        <v>2650</v>
      </c>
      <c r="B4191" s="33">
        <f>'101_parsed'!B4191</f>
        <v>61905</v>
      </c>
      <c r="C4191" s="25" t="str">
        <f>INDEX(all_banks!O:O,MATCH(A4191,all_banks!H:H,0))</f>
        <v>АКБ "НООСФЕРА" (АО) (2650)</v>
      </c>
      <c r="D4191" s="25" t="str">
        <f>INDEX('101_accounts'!B:B,MATCH(B4191,'101_accounts'!A:A,0))</f>
        <v>61905   A  Земля, временно неиспользуемая в основной деятельности, учитываемая по справедливой стоимости</v>
      </c>
      <c r="E4191" s="25">
        <f>'101_parsed'!C4191</f>
        <v>0</v>
      </c>
      <c r="F4191" s="25">
        <f>'101_parsed'!D4191</f>
        <v>0</v>
      </c>
      <c r="G4191" s="25">
        <f>'101_parsed'!E4191</f>
        <v>0</v>
      </c>
      <c r="H4191" s="25">
        <f>'101_parsed'!F4191</f>
        <v>0</v>
      </c>
    </row>
    <row r="4192" spans="1:8" x14ac:dyDescent="0.2">
      <c r="A4192" s="25">
        <f>'101_parsed'!A4192</f>
        <v>2650</v>
      </c>
      <c r="B4192" s="33">
        <f>'101_parsed'!B4192</f>
        <v>61906</v>
      </c>
      <c r="C4192" s="25" t="str">
        <f>INDEX(all_banks!O:O,MATCH(A4192,all_banks!H:H,0))</f>
        <v>АКБ "НООСФЕРА" (АО) (2650)</v>
      </c>
      <c r="D4192" s="25" t="str">
        <f>INDEX('101_accounts'!B:B,MATCH(B4192,'101_accounts'!A:A,0))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192" s="25">
        <f>'101_parsed'!C4192</f>
        <v>0</v>
      </c>
      <c r="F4192" s="25">
        <f>'101_parsed'!D4192</f>
        <v>0</v>
      </c>
      <c r="G4192" s="25">
        <f>'101_parsed'!E4192</f>
        <v>0</v>
      </c>
      <c r="H4192" s="25">
        <f>'101_parsed'!F4192</f>
        <v>0</v>
      </c>
    </row>
    <row r="4193" spans="1:8" x14ac:dyDescent="0.2">
      <c r="A4193" s="25">
        <f>'101_parsed'!A4193</f>
        <v>2650</v>
      </c>
      <c r="B4193" s="33">
        <f>'101_parsed'!B4193</f>
        <v>61907</v>
      </c>
      <c r="C4193" s="25" t="str">
        <f>INDEX(all_banks!O:O,MATCH(A4193,all_banks!H:H,0))</f>
        <v>АКБ "НООСФЕРА" (АО) (2650)</v>
      </c>
      <c r="D4193" s="25" t="str">
        <f>INDEX('101_accounts'!B:B,MATCH(B4193,'101_accounts'!A:A,0))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193" s="25">
        <f>'101_parsed'!C4193</f>
        <v>0</v>
      </c>
      <c r="F4193" s="25">
        <f>'101_parsed'!D4193</f>
        <v>0</v>
      </c>
      <c r="G4193" s="25">
        <f>'101_parsed'!E4193</f>
        <v>0</v>
      </c>
      <c r="H4193" s="25">
        <f>'101_parsed'!F4193</f>
        <v>0</v>
      </c>
    </row>
    <row r="4194" spans="1:8" x14ac:dyDescent="0.2">
      <c r="A4194" s="25">
        <f>'101_parsed'!A4194</f>
        <v>2650</v>
      </c>
      <c r="B4194" s="33">
        <f>'101_parsed'!B4194</f>
        <v>61908</v>
      </c>
      <c r="C4194" s="25" t="str">
        <f>INDEX(all_banks!O:O,MATCH(A4194,all_banks!H:H,0))</f>
        <v>АКБ "НООСФЕРА" (АО) (2650)</v>
      </c>
      <c r="D4194" s="25" t="str">
        <f>INDEX('101_accounts'!B:B,MATCH(B4194,'101_accounts'!A:A,0))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194" s="25">
        <f>'101_parsed'!C4194</f>
        <v>0</v>
      </c>
      <c r="F4194" s="25">
        <f>'101_parsed'!D4194</f>
        <v>0</v>
      </c>
      <c r="G4194" s="25">
        <f>'101_parsed'!E4194</f>
        <v>0</v>
      </c>
      <c r="H4194" s="25">
        <f>'101_parsed'!F4194</f>
        <v>0</v>
      </c>
    </row>
    <row r="4195" spans="1:8" x14ac:dyDescent="0.2">
      <c r="A4195" s="25">
        <f>'101_parsed'!A4195</f>
        <v>2650</v>
      </c>
      <c r="B4195" s="33">
        <f>'101_parsed'!B4195</f>
        <v>61909</v>
      </c>
      <c r="C4195" s="25" t="str">
        <f>INDEX(all_banks!O:O,MATCH(A4195,all_banks!H:H,0))</f>
        <v>АКБ "НООСФЕРА" (АО) (2650)</v>
      </c>
      <c r="D4195" s="25" t="str">
        <f>INDEX('101_accounts'!B:B,MATCH(B4195,'101_accounts'!A:A,0))</f>
        <v>61909   П  Амортизация недвижимости (кроме земли), временно неиспользуемой в основной деятельности</v>
      </c>
      <c r="E4195" s="25">
        <f>'101_parsed'!C4195</f>
        <v>0</v>
      </c>
      <c r="F4195" s="25">
        <f>'101_parsed'!D4195</f>
        <v>0</v>
      </c>
      <c r="G4195" s="25">
        <f>'101_parsed'!E4195</f>
        <v>0</v>
      </c>
      <c r="H4195" s="25">
        <f>'101_parsed'!F4195</f>
        <v>0</v>
      </c>
    </row>
    <row r="4196" spans="1:8" x14ac:dyDescent="0.2">
      <c r="A4196" s="25">
        <f>'101_parsed'!A4196</f>
        <v>2650</v>
      </c>
      <c r="B4196" s="33">
        <f>'101_parsed'!B4196</f>
        <v>61910</v>
      </c>
      <c r="C4196" s="25" t="str">
        <f>INDEX(all_banks!O:O,MATCH(A4196,all_banks!H:H,0))</f>
        <v>АКБ "НООСФЕРА" (АО) (2650)</v>
      </c>
      <c r="D4196" s="25" t="str">
        <f>INDEX('101_accounts'!B:B,MATCH(B4196,'101_accounts'!A:A,0))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196" s="25">
        <f>'101_parsed'!C4196</f>
        <v>0</v>
      </c>
      <c r="F4196" s="25">
        <f>'101_parsed'!D4196</f>
        <v>0</v>
      </c>
      <c r="G4196" s="25">
        <f>'101_parsed'!E4196</f>
        <v>0</v>
      </c>
      <c r="H4196" s="25">
        <f>'101_parsed'!F4196</f>
        <v>0</v>
      </c>
    </row>
    <row r="4197" spans="1:8" x14ac:dyDescent="0.2">
      <c r="A4197" s="25">
        <f>'101_parsed'!A4197</f>
        <v>2650</v>
      </c>
      <c r="B4197" s="33">
        <f>'101_parsed'!B4197</f>
        <v>61911</v>
      </c>
      <c r="C4197" s="25" t="str">
        <f>INDEX(all_banks!O:O,MATCH(A4197,all_banks!H:H,0))</f>
        <v>АКБ "НООСФЕРА" (АО) (2650)</v>
      </c>
      <c r="D4197" s="25" t="str">
        <f>INDEX('101_accounts'!B:B,MATCH(B4197,'101_accounts'!A:A,0))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197" s="25">
        <f>'101_parsed'!C4197</f>
        <v>0</v>
      </c>
      <c r="F4197" s="25">
        <f>'101_parsed'!D4197</f>
        <v>0</v>
      </c>
      <c r="G4197" s="25">
        <f>'101_parsed'!E4197</f>
        <v>0</v>
      </c>
      <c r="H4197" s="25">
        <f>'101_parsed'!F4197</f>
        <v>0</v>
      </c>
    </row>
    <row r="4198" spans="1:8" x14ac:dyDescent="0.2">
      <c r="A4198" s="25">
        <f>'101_parsed'!A4198</f>
        <v>2650</v>
      </c>
      <c r="B4198" s="33">
        <f>'101_parsed'!B4198</f>
        <v>61912</v>
      </c>
      <c r="C4198" s="25" t="str">
        <f>INDEX(all_banks!O:O,MATCH(A4198,all_banks!H:H,0))</f>
        <v>АКБ "НООСФЕРА" (АО) (2650)</v>
      </c>
      <c r="D4198" s="25" t="str">
        <f>INDEX('101_accounts'!B:B,MATCH(B4198,'101_accounts'!A:A,0))</f>
        <v>61912   П  Резервы на возможные потери</v>
      </c>
      <c r="E4198" s="25">
        <f>'101_parsed'!C4198</f>
        <v>0</v>
      </c>
      <c r="F4198" s="25">
        <f>'101_parsed'!D4198</f>
        <v>0</v>
      </c>
      <c r="G4198" s="25">
        <f>'101_parsed'!E4198</f>
        <v>0</v>
      </c>
      <c r="H4198" s="25">
        <f>'101_parsed'!F4198</f>
        <v>0</v>
      </c>
    </row>
    <row r="4199" spans="1:8" x14ac:dyDescent="0.2">
      <c r="A4199" s="25">
        <f>'101_parsed'!A4199</f>
        <v>2650</v>
      </c>
      <c r="B4199" s="33">
        <f>'101_parsed'!B4199</f>
        <v>62001</v>
      </c>
      <c r="C4199" s="25" t="str">
        <f>INDEX(all_banks!O:O,MATCH(A4199,all_banks!H:H,0))</f>
        <v>АКБ "НООСФЕРА" (АО) (2650)</v>
      </c>
      <c r="D4199" s="25" t="str">
        <f>INDEX('101_accounts'!B:B,MATCH(B4199,'101_accounts'!A:A,0))</f>
        <v>62001   A  Долгосрочные активы, предназначенные для продажи</v>
      </c>
      <c r="E4199" s="25">
        <f>'101_parsed'!C4199</f>
        <v>0</v>
      </c>
      <c r="F4199" s="25">
        <f>'101_parsed'!D4199</f>
        <v>0</v>
      </c>
      <c r="G4199" s="25">
        <f>'101_parsed'!E4199</f>
        <v>0</v>
      </c>
      <c r="H4199" s="25">
        <f>'101_parsed'!F4199</f>
        <v>0</v>
      </c>
    </row>
    <row r="4200" spans="1:8" x14ac:dyDescent="0.2">
      <c r="A4200" s="25">
        <f>'101_parsed'!A4200</f>
        <v>2650</v>
      </c>
      <c r="B4200" s="33">
        <f>'101_parsed'!B4200</f>
        <v>62002</v>
      </c>
      <c r="C4200" s="25" t="str">
        <f>INDEX(all_banks!O:O,MATCH(A4200,all_banks!H:H,0))</f>
        <v>АКБ "НООСФЕРА" (АО) (2650)</v>
      </c>
      <c r="D4200" s="25" t="str">
        <f>INDEX('101_accounts'!B:B,MATCH(B4200,'101_accounts'!A:A,0))</f>
        <v>62002   П  Резервы на возможные потери</v>
      </c>
      <c r="E4200" s="25">
        <f>'101_parsed'!C4200</f>
        <v>0</v>
      </c>
      <c r="F4200" s="25">
        <f>'101_parsed'!D4200</f>
        <v>0</v>
      </c>
      <c r="G4200" s="25">
        <f>'101_parsed'!E4200</f>
        <v>0</v>
      </c>
      <c r="H4200" s="25">
        <f>'101_parsed'!F4200</f>
        <v>0</v>
      </c>
    </row>
    <row r="4201" spans="1:8" x14ac:dyDescent="0.2">
      <c r="A4201" s="25">
        <f>'101_parsed'!A4201</f>
        <v>2650</v>
      </c>
      <c r="B4201" s="33">
        <f>'101_parsed'!B4201</f>
        <v>62101</v>
      </c>
      <c r="C4201" s="25" t="str">
        <f>INDEX(all_banks!O:O,MATCH(A4201,all_banks!H:H,0))</f>
        <v>АКБ "НООСФЕРА" (АО) (2650)</v>
      </c>
      <c r="D4201" s="25" t="str">
        <f>INDEX('101_accounts'!B:B,MATCH(B4201,'101_accounts'!A:A,0))</f>
        <v>62101   A  Средства труда, полученные по договорам отступного, залога, назначение которых не определено</v>
      </c>
      <c r="E4201" s="25">
        <f>'101_parsed'!C4201</f>
        <v>0</v>
      </c>
      <c r="F4201" s="25">
        <f>'101_parsed'!D4201</f>
        <v>0</v>
      </c>
      <c r="G4201" s="25">
        <f>'101_parsed'!E4201</f>
        <v>0</v>
      </c>
      <c r="H4201" s="25">
        <f>'101_parsed'!F4201</f>
        <v>0</v>
      </c>
    </row>
    <row r="4202" spans="1:8" x14ac:dyDescent="0.2">
      <c r="A4202" s="25">
        <f>'101_parsed'!A4202</f>
        <v>2650</v>
      </c>
      <c r="B4202" s="33">
        <f>'101_parsed'!B4202</f>
        <v>62102</v>
      </c>
      <c r="C4202" s="25" t="str">
        <f>INDEX(all_banks!O:O,MATCH(A4202,all_banks!H:H,0))</f>
        <v>АКБ "НООСФЕРА" (АО) (2650)</v>
      </c>
      <c r="D4202" s="25" t="str">
        <f>INDEX('101_accounts'!B:B,MATCH(B4202,'101_accounts'!A:A,0))</f>
        <v>62102   A  Предметы труда, полученные по договорам отступного, залога, назначение которых не определено</v>
      </c>
      <c r="E4202" s="25">
        <f>'101_parsed'!C4202</f>
        <v>0</v>
      </c>
      <c r="F4202" s="25">
        <f>'101_parsed'!D4202</f>
        <v>0</v>
      </c>
      <c r="G4202" s="25">
        <f>'101_parsed'!E4202</f>
        <v>0</v>
      </c>
      <c r="H4202" s="25">
        <f>'101_parsed'!F4202</f>
        <v>0</v>
      </c>
    </row>
    <row r="4203" spans="1:8" x14ac:dyDescent="0.2">
      <c r="A4203" s="25">
        <f>'101_parsed'!A4203</f>
        <v>2650</v>
      </c>
      <c r="B4203" s="33">
        <f>'101_parsed'!B4203</f>
        <v>62103</v>
      </c>
      <c r="C4203" s="25" t="str">
        <f>INDEX(all_banks!O:O,MATCH(A4203,all_banks!H:H,0))</f>
        <v>АКБ "НООСФЕРА" (АО) (2650)</v>
      </c>
      <c r="D4203" s="25" t="str">
        <f>INDEX('101_accounts'!B:B,MATCH(B4203,'101_accounts'!A:A,0))</f>
        <v>62103   П  Резервы на возможные потери</v>
      </c>
      <c r="E4203" s="25">
        <f>'101_parsed'!C4203</f>
        <v>0</v>
      </c>
      <c r="F4203" s="25">
        <f>'101_parsed'!D4203</f>
        <v>0</v>
      </c>
      <c r="G4203" s="25">
        <f>'101_parsed'!E4203</f>
        <v>0</v>
      </c>
      <c r="H4203" s="25">
        <f>'101_parsed'!F4203</f>
        <v>0</v>
      </c>
    </row>
    <row r="4204" spans="1:8" x14ac:dyDescent="0.2">
      <c r="A4204" s="25">
        <f>'101_parsed'!A4204</f>
        <v>902</v>
      </c>
      <c r="B4204" s="33">
        <f>'101_parsed'!B4204</f>
        <v>60401</v>
      </c>
      <c r="C4204" s="25" t="str">
        <f>INDEX(all_banks!O:O,MATCH(A4204,all_banks!H:H,0))</f>
        <v>ПАО "Норвик Банк" (902)</v>
      </c>
      <c r="D4204" s="25" t="str">
        <f>INDEX('101_accounts'!B:B,MATCH(B4204,'101_accounts'!A:A,0))</f>
        <v>60401   A  Основные средства (кроме земли) (c 13.02.2018)_x000D_Категория 1- Здания и сооружения (до 31.12.2002)</v>
      </c>
      <c r="E4204" s="25">
        <f>'101_parsed'!C4204</f>
        <v>1348096</v>
      </c>
      <c r="F4204" s="25">
        <f>'101_parsed'!D4204</f>
        <v>0</v>
      </c>
      <c r="G4204" s="25">
        <f>'101_parsed'!E4204</f>
        <v>1349684</v>
      </c>
      <c r="H4204" s="25">
        <f>'101_parsed'!F4204</f>
        <v>0</v>
      </c>
    </row>
    <row r="4205" spans="1:8" x14ac:dyDescent="0.2">
      <c r="A4205" s="25">
        <f>'101_parsed'!A4205</f>
        <v>902</v>
      </c>
      <c r="B4205" s="33">
        <f>'101_parsed'!B4205</f>
        <v>60404</v>
      </c>
      <c r="C4205" s="25" t="str">
        <f>INDEX(all_banks!O:O,MATCH(A4205,all_banks!H:H,0))</f>
        <v>ПАО "Норвик Банк" (902)</v>
      </c>
      <c r="D4205" s="25" t="str">
        <f>INDEX('101_accounts'!B:B,MATCH(B4205,'101_accounts'!A:A,0))</f>
        <v>60404   A  Земля (c 13.02.2018)</v>
      </c>
      <c r="E4205" s="25">
        <f>'101_parsed'!C4205</f>
        <v>18579</v>
      </c>
      <c r="F4205" s="25">
        <f>'101_parsed'!D4205</f>
        <v>0</v>
      </c>
      <c r="G4205" s="25">
        <f>'101_parsed'!E4205</f>
        <v>18579</v>
      </c>
      <c r="H4205" s="25">
        <f>'101_parsed'!F4205</f>
        <v>0</v>
      </c>
    </row>
    <row r="4206" spans="1:8" x14ac:dyDescent="0.2">
      <c r="A4206" s="25">
        <f>'101_parsed'!A4206</f>
        <v>902</v>
      </c>
      <c r="B4206" s="33">
        <f>'101_parsed'!B4206</f>
        <v>60405</v>
      </c>
      <c r="C4206" s="25" t="str">
        <f>INDEX(all_banks!O:O,MATCH(A4206,all_banks!H:H,0))</f>
        <v>ПАО "Норвик Банк" (902)</v>
      </c>
      <c r="D4206" s="25" t="str">
        <f>INDEX('101_accounts'!B:B,MATCH(B4206,'101_accounts'!A:A,0))</f>
        <v>60405   П
A (до 31.01.2003)  Резервы на возможные потери (c 13.02.2018)
Долгосрочно арендуемые основные средства (до 31.01.2003)</v>
      </c>
      <c r="E4206" s="25">
        <f>'101_parsed'!C4206</f>
        <v>0</v>
      </c>
      <c r="F4206" s="25">
        <f>'101_parsed'!D4206</f>
        <v>0</v>
      </c>
      <c r="G4206" s="25">
        <f>'101_parsed'!E4206</f>
        <v>0</v>
      </c>
      <c r="H4206" s="25">
        <f>'101_parsed'!F4206</f>
        <v>0</v>
      </c>
    </row>
    <row r="4207" spans="1:8" x14ac:dyDescent="0.2">
      <c r="A4207" s="25">
        <f>'101_parsed'!A4207</f>
        <v>902</v>
      </c>
      <c r="B4207" s="33">
        <f>'101_parsed'!B4207</f>
        <v>60414</v>
      </c>
      <c r="C4207" s="25" t="str">
        <f>INDEX(all_banks!O:O,MATCH(A4207,all_banks!H:H,0))</f>
        <v>ПАО "Норвик Банк" (902)</v>
      </c>
      <c r="D4207" s="25" t="str">
        <f>INDEX('101_accounts'!B:B,MATCH(B4207,'101_accounts'!A:A,0))</f>
        <v>60414   П  Амортизация основных средств (кроме земли) (c 13.02.2018)</v>
      </c>
      <c r="E4207" s="25">
        <f>'101_parsed'!C4207</f>
        <v>0</v>
      </c>
      <c r="F4207" s="25">
        <f>'101_parsed'!D4207</f>
        <v>479956</v>
      </c>
      <c r="G4207" s="25">
        <f>'101_parsed'!E4207</f>
        <v>0</v>
      </c>
      <c r="H4207" s="25">
        <f>'101_parsed'!F4207</f>
        <v>496417</v>
      </c>
    </row>
    <row r="4208" spans="1:8" x14ac:dyDescent="0.2">
      <c r="A4208" s="25">
        <f>'101_parsed'!A4208</f>
        <v>902</v>
      </c>
      <c r="B4208" s="33">
        <f>'101_parsed'!B4208</f>
        <v>60415</v>
      </c>
      <c r="C4208" s="25" t="str">
        <f>INDEX(all_banks!O:O,MATCH(A4208,all_banks!H:H,0))</f>
        <v>ПАО "Норвик Банк" (902)</v>
      </c>
      <c r="D4208" s="25" t="str">
        <f>INDEX('101_accounts'!B:B,MATCH(B4208,'101_accounts'!A:A,0))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208" s="25">
        <f>'101_parsed'!C4208</f>
        <v>0</v>
      </c>
      <c r="F4208" s="25">
        <f>'101_parsed'!D4208</f>
        <v>0</v>
      </c>
      <c r="G4208" s="25">
        <f>'101_parsed'!E4208</f>
        <v>0</v>
      </c>
      <c r="H4208" s="25">
        <f>'101_parsed'!F4208</f>
        <v>0</v>
      </c>
    </row>
    <row r="4209" spans="1:8" x14ac:dyDescent="0.2">
      <c r="A4209" s="25">
        <f>'101_parsed'!A4209</f>
        <v>902</v>
      </c>
      <c r="B4209" s="33">
        <f>'101_parsed'!B4209</f>
        <v>61901</v>
      </c>
      <c r="C4209" s="25" t="str">
        <f>INDEX(all_banks!O:O,MATCH(A4209,all_banks!H:H,0))</f>
        <v>ПАО "Норвик Банк" (902)</v>
      </c>
      <c r="D4209" s="25" t="str">
        <f>INDEX('101_accounts'!B:B,MATCH(B4209,'101_accounts'!A:A,0))</f>
        <v>61901   A  Земля, временно неиспользуемая в основной деятельности</v>
      </c>
      <c r="E4209" s="25">
        <f>'101_parsed'!C4209</f>
        <v>0</v>
      </c>
      <c r="F4209" s="25">
        <f>'101_parsed'!D4209</f>
        <v>0</v>
      </c>
      <c r="G4209" s="25">
        <f>'101_parsed'!E4209</f>
        <v>0</v>
      </c>
      <c r="H4209" s="25">
        <f>'101_parsed'!F4209</f>
        <v>0</v>
      </c>
    </row>
    <row r="4210" spans="1:8" x14ac:dyDescent="0.2">
      <c r="A4210" s="25">
        <f>'101_parsed'!A4210</f>
        <v>902</v>
      </c>
      <c r="B4210" s="33">
        <f>'101_parsed'!B4210</f>
        <v>61902</v>
      </c>
      <c r="C4210" s="25" t="str">
        <f>INDEX(all_banks!O:O,MATCH(A4210,all_banks!H:H,0))</f>
        <v>ПАО "Норвик Банк" (902)</v>
      </c>
      <c r="D4210" s="25" t="str">
        <f>INDEX('101_accounts'!B:B,MATCH(B4210,'101_accounts'!A:A,0))</f>
        <v>61902   A  Земля, временно неиспользуемая в основной деятельности, переданная в аренду</v>
      </c>
      <c r="E4210" s="25">
        <f>'101_parsed'!C4210</f>
        <v>0</v>
      </c>
      <c r="F4210" s="25">
        <f>'101_parsed'!D4210</f>
        <v>0</v>
      </c>
      <c r="G4210" s="25">
        <f>'101_parsed'!E4210</f>
        <v>0</v>
      </c>
      <c r="H4210" s="25">
        <f>'101_parsed'!F4210</f>
        <v>0</v>
      </c>
    </row>
    <row r="4211" spans="1:8" x14ac:dyDescent="0.2">
      <c r="A4211" s="25">
        <f>'101_parsed'!A4211</f>
        <v>902</v>
      </c>
      <c r="B4211" s="33">
        <f>'101_parsed'!B4211</f>
        <v>61903</v>
      </c>
      <c r="C4211" s="25" t="str">
        <f>INDEX(all_banks!O:O,MATCH(A4211,all_banks!H:H,0))</f>
        <v>ПАО "Норвик Банк" (902)</v>
      </c>
      <c r="D4211" s="25" t="str">
        <f>INDEX('101_accounts'!B:B,MATCH(B4211,'101_accounts'!A:A,0))</f>
        <v>61903   A  Недвижимость (кроме земли), временно неиспользуемая в основной деятельности</v>
      </c>
      <c r="E4211" s="25">
        <f>'101_parsed'!C4211</f>
        <v>0</v>
      </c>
      <c r="F4211" s="25">
        <f>'101_parsed'!D4211</f>
        <v>0</v>
      </c>
      <c r="G4211" s="25">
        <f>'101_parsed'!E4211</f>
        <v>0</v>
      </c>
      <c r="H4211" s="25">
        <f>'101_parsed'!F4211</f>
        <v>0</v>
      </c>
    </row>
    <row r="4212" spans="1:8" x14ac:dyDescent="0.2">
      <c r="A4212" s="25">
        <f>'101_parsed'!A4212</f>
        <v>902</v>
      </c>
      <c r="B4212" s="33">
        <f>'101_parsed'!B4212</f>
        <v>61904</v>
      </c>
      <c r="C4212" s="25" t="str">
        <f>INDEX(all_banks!O:O,MATCH(A4212,all_banks!H:H,0))</f>
        <v>ПАО "Норвик Банк" (902)</v>
      </c>
      <c r="D4212" s="25" t="str">
        <f>INDEX('101_accounts'!B:B,MATCH(B4212,'101_accounts'!A:A,0))</f>
        <v>61904   A  Недвижимость (кроме земли), временно неиспользуемая в основной деятельности, переданная в аренду</v>
      </c>
      <c r="E4212" s="25">
        <f>'101_parsed'!C4212</f>
        <v>0</v>
      </c>
      <c r="F4212" s="25">
        <f>'101_parsed'!D4212</f>
        <v>0</v>
      </c>
      <c r="G4212" s="25">
        <f>'101_parsed'!E4212</f>
        <v>0</v>
      </c>
      <c r="H4212" s="25">
        <f>'101_parsed'!F4212</f>
        <v>0</v>
      </c>
    </row>
    <row r="4213" spans="1:8" x14ac:dyDescent="0.2">
      <c r="A4213" s="25">
        <f>'101_parsed'!A4213</f>
        <v>902</v>
      </c>
      <c r="B4213" s="33">
        <f>'101_parsed'!B4213</f>
        <v>61905</v>
      </c>
      <c r="C4213" s="25" t="str">
        <f>INDEX(all_banks!O:O,MATCH(A4213,all_banks!H:H,0))</f>
        <v>ПАО "Норвик Банк" (902)</v>
      </c>
      <c r="D4213" s="25" t="str">
        <f>INDEX('101_accounts'!B:B,MATCH(B4213,'101_accounts'!A:A,0))</f>
        <v>61905   A  Земля, временно неиспользуемая в основной деятельности, учитываемая по справедливой стоимости</v>
      </c>
      <c r="E4213" s="25">
        <f>'101_parsed'!C4213</f>
        <v>0</v>
      </c>
      <c r="F4213" s="25">
        <f>'101_parsed'!D4213</f>
        <v>0</v>
      </c>
      <c r="G4213" s="25">
        <f>'101_parsed'!E4213</f>
        <v>0</v>
      </c>
      <c r="H4213" s="25">
        <f>'101_parsed'!F4213</f>
        <v>0</v>
      </c>
    </row>
    <row r="4214" spans="1:8" x14ac:dyDescent="0.2">
      <c r="A4214" s="25">
        <f>'101_parsed'!A4214</f>
        <v>902</v>
      </c>
      <c r="B4214" s="33">
        <f>'101_parsed'!B4214</f>
        <v>61906</v>
      </c>
      <c r="C4214" s="25" t="str">
        <f>INDEX(all_banks!O:O,MATCH(A4214,all_banks!H:H,0))</f>
        <v>ПАО "Норвик Банк" (902)</v>
      </c>
      <c r="D4214" s="25" t="str">
        <f>INDEX('101_accounts'!B:B,MATCH(B4214,'101_accounts'!A:A,0))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214" s="25">
        <f>'101_parsed'!C4214</f>
        <v>0</v>
      </c>
      <c r="F4214" s="25">
        <f>'101_parsed'!D4214</f>
        <v>0</v>
      </c>
      <c r="G4214" s="25">
        <f>'101_parsed'!E4214</f>
        <v>0</v>
      </c>
      <c r="H4214" s="25">
        <f>'101_parsed'!F4214</f>
        <v>0</v>
      </c>
    </row>
    <row r="4215" spans="1:8" x14ac:dyDescent="0.2">
      <c r="A4215" s="25">
        <f>'101_parsed'!A4215</f>
        <v>902</v>
      </c>
      <c r="B4215" s="33">
        <f>'101_parsed'!B4215</f>
        <v>61907</v>
      </c>
      <c r="C4215" s="25" t="str">
        <f>INDEX(all_banks!O:O,MATCH(A4215,all_banks!H:H,0))</f>
        <v>ПАО "Норвик Банк" (902)</v>
      </c>
      <c r="D4215" s="25" t="str">
        <f>INDEX('101_accounts'!B:B,MATCH(B4215,'101_accounts'!A:A,0))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215" s="25">
        <f>'101_parsed'!C4215</f>
        <v>0</v>
      </c>
      <c r="F4215" s="25">
        <f>'101_parsed'!D4215</f>
        <v>0</v>
      </c>
      <c r="G4215" s="25">
        <f>'101_parsed'!E4215</f>
        <v>0</v>
      </c>
      <c r="H4215" s="25">
        <f>'101_parsed'!F4215</f>
        <v>0</v>
      </c>
    </row>
    <row r="4216" spans="1:8" x14ac:dyDescent="0.2">
      <c r="A4216" s="25">
        <f>'101_parsed'!A4216</f>
        <v>902</v>
      </c>
      <c r="B4216" s="33">
        <f>'101_parsed'!B4216</f>
        <v>61908</v>
      </c>
      <c r="C4216" s="25" t="str">
        <f>INDEX(all_banks!O:O,MATCH(A4216,all_banks!H:H,0))</f>
        <v>ПАО "Норвик Банк" (902)</v>
      </c>
      <c r="D4216" s="25" t="str">
        <f>INDEX('101_accounts'!B:B,MATCH(B4216,'101_accounts'!A:A,0))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216" s="25">
        <f>'101_parsed'!C4216</f>
        <v>0</v>
      </c>
      <c r="F4216" s="25">
        <f>'101_parsed'!D4216</f>
        <v>0</v>
      </c>
      <c r="G4216" s="25">
        <f>'101_parsed'!E4216</f>
        <v>0</v>
      </c>
      <c r="H4216" s="25">
        <f>'101_parsed'!F4216</f>
        <v>0</v>
      </c>
    </row>
    <row r="4217" spans="1:8" x14ac:dyDescent="0.2">
      <c r="A4217" s="25">
        <f>'101_parsed'!A4217</f>
        <v>902</v>
      </c>
      <c r="B4217" s="33">
        <f>'101_parsed'!B4217</f>
        <v>61909</v>
      </c>
      <c r="C4217" s="25" t="str">
        <f>INDEX(all_banks!O:O,MATCH(A4217,all_banks!H:H,0))</f>
        <v>ПАО "Норвик Банк" (902)</v>
      </c>
      <c r="D4217" s="25" t="str">
        <f>INDEX('101_accounts'!B:B,MATCH(B4217,'101_accounts'!A:A,0))</f>
        <v>61909   П  Амортизация недвижимости (кроме земли), временно неиспользуемой в основной деятельности</v>
      </c>
      <c r="E4217" s="25">
        <f>'101_parsed'!C4217</f>
        <v>0</v>
      </c>
      <c r="F4217" s="25">
        <f>'101_parsed'!D4217</f>
        <v>0</v>
      </c>
      <c r="G4217" s="25">
        <f>'101_parsed'!E4217</f>
        <v>0</v>
      </c>
      <c r="H4217" s="25">
        <f>'101_parsed'!F4217</f>
        <v>0</v>
      </c>
    </row>
    <row r="4218" spans="1:8" x14ac:dyDescent="0.2">
      <c r="A4218" s="25">
        <f>'101_parsed'!A4218</f>
        <v>902</v>
      </c>
      <c r="B4218" s="33">
        <f>'101_parsed'!B4218</f>
        <v>61910</v>
      </c>
      <c r="C4218" s="25" t="str">
        <f>INDEX(all_banks!O:O,MATCH(A4218,all_banks!H:H,0))</f>
        <v>ПАО "Норвик Банк" (902)</v>
      </c>
      <c r="D4218" s="25" t="str">
        <f>INDEX('101_accounts'!B:B,MATCH(B4218,'101_accounts'!A:A,0))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218" s="25">
        <f>'101_parsed'!C4218</f>
        <v>0</v>
      </c>
      <c r="F4218" s="25">
        <f>'101_parsed'!D4218</f>
        <v>0</v>
      </c>
      <c r="G4218" s="25">
        <f>'101_parsed'!E4218</f>
        <v>0</v>
      </c>
      <c r="H4218" s="25">
        <f>'101_parsed'!F4218</f>
        <v>0</v>
      </c>
    </row>
    <row r="4219" spans="1:8" x14ac:dyDescent="0.2">
      <c r="A4219" s="25">
        <f>'101_parsed'!A4219</f>
        <v>902</v>
      </c>
      <c r="B4219" s="33">
        <f>'101_parsed'!B4219</f>
        <v>61911</v>
      </c>
      <c r="C4219" s="25" t="str">
        <f>INDEX(all_banks!O:O,MATCH(A4219,all_banks!H:H,0))</f>
        <v>ПАО "Норвик Банк" (902)</v>
      </c>
      <c r="D4219" s="25" t="str">
        <f>INDEX('101_accounts'!B:B,MATCH(B4219,'101_accounts'!A:A,0))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219" s="25">
        <f>'101_parsed'!C4219</f>
        <v>0</v>
      </c>
      <c r="F4219" s="25">
        <f>'101_parsed'!D4219</f>
        <v>0</v>
      </c>
      <c r="G4219" s="25">
        <f>'101_parsed'!E4219</f>
        <v>0</v>
      </c>
      <c r="H4219" s="25">
        <f>'101_parsed'!F4219</f>
        <v>0</v>
      </c>
    </row>
    <row r="4220" spans="1:8" x14ac:dyDescent="0.2">
      <c r="A4220" s="25">
        <f>'101_parsed'!A4220</f>
        <v>902</v>
      </c>
      <c r="B4220" s="33">
        <f>'101_parsed'!B4220</f>
        <v>61912</v>
      </c>
      <c r="C4220" s="25" t="str">
        <f>INDEX(all_banks!O:O,MATCH(A4220,all_banks!H:H,0))</f>
        <v>ПАО "Норвик Банк" (902)</v>
      </c>
      <c r="D4220" s="25" t="str">
        <f>INDEX('101_accounts'!B:B,MATCH(B4220,'101_accounts'!A:A,0))</f>
        <v>61912   П  Резервы на возможные потери</v>
      </c>
      <c r="E4220" s="25">
        <f>'101_parsed'!C4220</f>
        <v>0</v>
      </c>
      <c r="F4220" s="25">
        <f>'101_parsed'!D4220</f>
        <v>0</v>
      </c>
      <c r="G4220" s="25">
        <f>'101_parsed'!E4220</f>
        <v>0</v>
      </c>
      <c r="H4220" s="25">
        <f>'101_parsed'!F4220</f>
        <v>0</v>
      </c>
    </row>
    <row r="4221" spans="1:8" x14ac:dyDescent="0.2">
      <c r="A4221" s="25">
        <f>'101_parsed'!A4221</f>
        <v>902</v>
      </c>
      <c r="B4221" s="33">
        <f>'101_parsed'!B4221</f>
        <v>62001</v>
      </c>
      <c r="C4221" s="25" t="str">
        <f>INDEX(all_banks!O:O,MATCH(A4221,all_banks!H:H,0))</f>
        <v>ПАО "Норвик Банк" (902)</v>
      </c>
      <c r="D4221" s="25" t="str">
        <f>INDEX('101_accounts'!B:B,MATCH(B4221,'101_accounts'!A:A,0))</f>
        <v>62001   A  Долгосрочные активы, предназначенные для продажи</v>
      </c>
      <c r="E4221" s="25">
        <f>'101_parsed'!C4221</f>
        <v>184387</v>
      </c>
      <c r="F4221" s="25">
        <f>'101_parsed'!D4221</f>
        <v>0</v>
      </c>
      <c r="G4221" s="25">
        <f>'101_parsed'!E4221</f>
        <v>155749</v>
      </c>
      <c r="H4221" s="25">
        <f>'101_parsed'!F4221</f>
        <v>0</v>
      </c>
    </row>
    <row r="4222" spans="1:8" x14ac:dyDescent="0.2">
      <c r="A4222" s="25">
        <f>'101_parsed'!A4222</f>
        <v>902</v>
      </c>
      <c r="B4222" s="33">
        <f>'101_parsed'!B4222</f>
        <v>62002</v>
      </c>
      <c r="C4222" s="25" t="str">
        <f>INDEX(all_banks!O:O,MATCH(A4222,all_banks!H:H,0))</f>
        <v>ПАО "Норвик Банк" (902)</v>
      </c>
      <c r="D4222" s="25" t="str">
        <f>INDEX('101_accounts'!B:B,MATCH(B4222,'101_accounts'!A:A,0))</f>
        <v>62002   П  Резервы на возможные потери</v>
      </c>
      <c r="E4222" s="25">
        <f>'101_parsed'!C4222</f>
        <v>0</v>
      </c>
      <c r="F4222" s="25">
        <f>'101_parsed'!D4222</f>
        <v>0</v>
      </c>
      <c r="G4222" s="25">
        <f>'101_parsed'!E4222</f>
        <v>0</v>
      </c>
      <c r="H4222" s="25">
        <f>'101_parsed'!F4222</f>
        <v>0</v>
      </c>
    </row>
    <row r="4223" spans="1:8" x14ac:dyDescent="0.2">
      <c r="A4223" s="25">
        <f>'101_parsed'!A4223</f>
        <v>902</v>
      </c>
      <c r="B4223" s="33">
        <f>'101_parsed'!B4223</f>
        <v>62101</v>
      </c>
      <c r="C4223" s="25" t="str">
        <f>INDEX(all_banks!O:O,MATCH(A4223,all_banks!H:H,0))</f>
        <v>ПАО "Норвик Банк" (902)</v>
      </c>
      <c r="D4223" s="25" t="str">
        <f>INDEX('101_accounts'!B:B,MATCH(B4223,'101_accounts'!A:A,0))</f>
        <v>62101   A  Средства труда, полученные по договорам отступного, залога, назначение которых не определено</v>
      </c>
      <c r="E4223" s="25">
        <f>'101_parsed'!C4223</f>
        <v>0</v>
      </c>
      <c r="F4223" s="25">
        <f>'101_parsed'!D4223</f>
        <v>0</v>
      </c>
      <c r="G4223" s="25">
        <f>'101_parsed'!E4223</f>
        <v>0</v>
      </c>
      <c r="H4223" s="25">
        <f>'101_parsed'!F4223</f>
        <v>0</v>
      </c>
    </row>
    <row r="4224" spans="1:8" x14ac:dyDescent="0.2">
      <c r="A4224" s="25">
        <f>'101_parsed'!A4224</f>
        <v>902</v>
      </c>
      <c r="B4224" s="33">
        <f>'101_parsed'!B4224</f>
        <v>62102</v>
      </c>
      <c r="C4224" s="25" t="str">
        <f>INDEX(all_banks!O:O,MATCH(A4224,all_banks!H:H,0))</f>
        <v>ПАО "Норвик Банк" (902)</v>
      </c>
      <c r="D4224" s="25" t="str">
        <f>INDEX('101_accounts'!B:B,MATCH(B4224,'101_accounts'!A:A,0))</f>
        <v>62102   A  Предметы труда, полученные по договорам отступного, залога, назначение которых не определено</v>
      </c>
      <c r="E4224" s="25">
        <f>'101_parsed'!C4224</f>
        <v>0</v>
      </c>
      <c r="F4224" s="25">
        <f>'101_parsed'!D4224</f>
        <v>0</v>
      </c>
      <c r="G4224" s="25">
        <f>'101_parsed'!E4224</f>
        <v>0</v>
      </c>
      <c r="H4224" s="25">
        <f>'101_parsed'!F4224</f>
        <v>0</v>
      </c>
    </row>
    <row r="4225" spans="1:8" x14ac:dyDescent="0.2">
      <c r="A4225" s="25">
        <f>'101_parsed'!A4225</f>
        <v>902</v>
      </c>
      <c r="B4225" s="33">
        <f>'101_parsed'!B4225</f>
        <v>62103</v>
      </c>
      <c r="C4225" s="25" t="str">
        <f>INDEX(all_banks!O:O,MATCH(A4225,all_banks!H:H,0))</f>
        <v>ПАО "Норвик Банк" (902)</v>
      </c>
      <c r="D4225" s="25" t="str">
        <f>INDEX('101_accounts'!B:B,MATCH(B4225,'101_accounts'!A:A,0))</f>
        <v>62103   П  Резервы на возможные потери</v>
      </c>
      <c r="E4225" s="25">
        <f>'101_parsed'!C4225</f>
        <v>0</v>
      </c>
      <c r="F4225" s="25">
        <f>'101_parsed'!D4225</f>
        <v>0</v>
      </c>
      <c r="G4225" s="25">
        <f>'101_parsed'!E4225</f>
        <v>0</v>
      </c>
      <c r="H4225" s="25">
        <f>'101_parsed'!F4225</f>
        <v>0</v>
      </c>
    </row>
    <row r="4226" spans="1:8" x14ac:dyDescent="0.2">
      <c r="A4226" s="25">
        <f>'101_parsed'!A4226</f>
        <v>3124</v>
      </c>
      <c r="B4226" s="33">
        <f>'101_parsed'!B4226</f>
        <v>60401</v>
      </c>
      <c r="C4226" s="25" t="str">
        <f>INDEX(all_banks!O:O,MATCH(A4226,all_banks!H:H,0))</f>
        <v>АО "НС Банк" (3124)</v>
      </c>
      <c r="D4226" s="25" t="str">
        <f>INDEX('101_accounts'!B:B,MATCH(B4226,'101_accounts'!A:A,0))</f>
        <v>60401   A  Основные средства (кроме земли) (c 13.02.2018)_x000D_Категория 1- Здания и сооружения (до 31.12.2002)</v>
      </c>
      <c r="E4226" s="25">
        <f>'101_parsed'!C4226</f>
        <v>1323424</v>
      </c>
      <c r="F4226" s="25">
        <f>'101_parsed'!D4226</f>
        <v>0</v>
      </c>
      <c r="G4226" s="25">
        <f>'101_parsed'!E4226</f>
        <v>1326754</v>
      </c>
      <c r="H4226" s="25">
        <f>'101_parsed'!F4226</f>
        <v>0</v>
      </c>
    </row>
    <row r="4227" spans="1:8" x14ac:dyDescent="0.2">
      <c r="A4227" s="25">
        <f>'101_parsed'!A4227</f>
        <v>3124</v>
      </c>
      <c r="B4227" s="33">
        <f>'101_parsed'!B4227</f>
        <v>60404</v>
      </c>
      <c r="C4227" s="25" t="str">
        <f>INDEX(all_banks!O:O,MATCH(A4227,all_banks!H:H,0))</f>
        <v>АО "НС Банк" (3124)</v>
      </c>
      <c r="D4227" s="25" t="str">
        <f>INDEX('101_accounts'!B:B,MATCH(B4227,'101_accounts'!A:A,0))</f>
        <v>60404   A  Земля (c 13.02.2018)</v>
      </c>
      <c r="E4227" s="25">
        <f>'101_parsed'!C4227</f>
        <v>0</v>
      </c>
      <c r="F4227" s="25">
        <f>'101_parsed'!D4227</f>
        <v>0</v>
      </c>
      <c r="G4227" s="25">
        <f>'101_parsed'!E4227</f>
        <v>0</v>
      </c>
      <c r="H4227" s="25">
        <f>'101_parsed'!F4227</f>
        <v>0</v>
      </c>
    </row>
    <row r="4228" spans="1:8" x14ac:dyDescent="0.2">
      <c r="A4228" s="25">
        <f>'101_parsed'!A4228</f>
        <v>3124</v>
      </c>
      <c r="B4228" s="33">
        <f>'101_parsed'!B4228</f>
        <v>60405</v>
      </c>
      <c r="C4228" s="25" t="str">
        <f>INDEX(all_banks!O:O,MATCH(A4228,all_banks!H:H,0))</f>
        <v>АО "НС Банк" (3124)</v>
      </c>
      <c r="D4228" s="25" t="str">
        <f>INDEX('101_accounts'!B:B,MATCH(B4228,'101_accounts'!A:A,0))</f>
        <v>60405   П
A (до 31.01.2003)  Резервы на возможные потери (c 13.02.2018)
Долгосрочно арендуемые основные средства (до 31.01.2003)</v>
      </c>
      <c r="E4228" s="25">
        <f>'101_parsed'!C4228</f>
        <v>0</v>
      </c>
      <c r="F4228" s="25">
        <f>'101_parsed'!D4228</f>
        <v>0</v>
      </c>
      <c r="G4228" s="25">
        <f>'101_parsed'!E4228</f>
        <v>0</v>
      </c>
      <c r="H4228" s="25">
        <f>'101_parsed'!F4228</f>
        <v>0</v>
      </c>
    </row>
    <row r="4229" spans="1:8" x14ac:dyDescent="0.2">
      <c r="A4229" s="25">
        <f>'101_parsed'!A4229</f>
        <v>3124</v>
      </c>
      <c r="B4229" s="33">
        <f>'101_parsed'!B4229</f>
        <v>60414</v>
      </c>
      <c r="C4229" s="25" t="str">
        <f>INDEX(all_banks!O:O,MATCH(A4229,all_banks!H:H,0))</f>
        <v>АО "НС Банк" (3124)</v>
      </c>
      <c r="D4229" s="25" t="str">
        <f>INDEX('101_accounts'!B:B,MATCH(B4229,'101_accounts'!A:A,0))</f>
        <v>60414   П  Амортизация основных средств (кроме земли) (c 13.02.2018)</v>
      </c>
      <c r="E4229" s="25">
        <f>'101_parsed'!C4229</f>
        <v>0</v>
      </c>
      <c r="F4229" s="25">
        <f>'101_parsed'!D4229</f>
        <v>528490</v>
      </c>
      <c r="G4229" s="25">
        <f>'101_parsed'!E4229</f>
        <v>0</v>
      </c>
      <c r="H4229" s="25">
        <f>'101_parsed'!F4229</f>
        <v>543839</v>
      </c>
    </row>
    <row r="4230" spans="1:8" x14ac:dyDescent="0.2">
      <c r="A4230" s="25">
        <f>'101_parsed'!A4230</f>
        <v>3124</v>
      </c>
      <c r="B4230" s="33">
        <f>'101_parsed'!B4230</f>
        <v>60415</v>
      </c>
      <c r="C4230" s="25" t="str">
        <f>INDEX(all_banks!O:O,MATCH(A4230,all_banks!H:H,0))</f>
        <v>АО "НС Банк" (3124)</v>
      </c>
      <c r="D4230" s="25" t="str">
        <f>INDEX('101_accounts'!B:B,MATCH(B4230,'101_accounts'!A:A,0))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230" s="25">
        <f>'101_parsed'!C4230</f>
        <v>0</v>
      </c>
      <c r="F4230" s="25">
        <f>'101_parsed'!D4230</f>
        <v>0</v>
      </c>
      <c r="G4230" s="25">
        <f>'101_parsed'!E4230</f>
        <v>0</v>
      </c>
      <c r="H4230" s="25">
        <f>'101_parsed'!F4230</f>
        <v>0</v>
      </c>
    </row>
    <row r="4231" spans="1:8" x14ac:dyDescent="0.2">
      <c r="A4231" s="25">
        <f>'101_parsed'!A4231</f>
        <v>3124</v>
      </c>
      <c r="B4231" s="33">
        <f>'101_parsed'!B4231</f>
        <v>61901</v>
      </c>
      <c r="C4231" s="25" t="str">
        <f>INDEX(all_banks!O:O,MATCH(A4231,all_banks!H:H,0))</f>
        <v>АО "НС Банк" (3124)</v>
      </c>
      <c r="D4231" s="25" t="str">
        <f>INDEX('101_accounts'!B:B,MATCH(B4231,'101_accounts'!A:A,0))</f>
        <v>61901   A  Земля, временно неиспользуемая в основной деятельности</v>
      </c>
      <c r="E4231" s="25">
        <f>'101_parsed'!C4231</f>
        <v>0</v>
      </c>
      <c r="F4231" s="25">
        <f>'101_parsed'!D4231</f>
        <v>0</v>
      </c>
      <c r="G4231" s="25">
        <f>'101_parsed'!E4231</f>
        <v>0</v>
      </c>
      <c r="H4231" s="25">
        <f>'101_parsed'!F4231</f>
        <v>0</v>
      </c>
    </row>
    <row r="4232" spans="1:8" x14ac:dyDescent="0.2">
      <c r="A4232" s="25">
        <f>'101_parsed'!A4232</f>
        <v>3124</v>
      </c>
      <c r="B4232" s="33">
        <f>'101_parsed'!B4232</f>
        <v>61902</v>
      </c>
      <c r="C4232" s="25" t="str">
        <f>INDEX(all_banks!O:O,MATCH(A4232,all_banks!H:H,0))</f>
        <v>АО "НС Банк" (3124)</v>
      </c>
      <c r="D4232" s="25" t="str">
        <f>INDEX('101_accounts'!B:B,MATCH(B4232,'101_accounts'!A:A,0))</f>
        <v>61902   A  Земля, временно неиспользуемая в основной деятельности, переданная в аренду</v>
      </c>
      <c r="E4232" s="25">
        <f>'101_parsed'!C4232</f>
        <v>0</v>
      </c>
      <c r="F4232" s="25">
        <f>'101_parsed'!D4232</f>
        <v>0</v>
      </c>
      <c r="G4232" s="25">
        <f>'101_parsed'!E4232</f>
        <v>0</v>
      </c>
      <c r="H4232" s="25">
        <f>'101_parsed'!F4232</f>
        <v>0</v>
      </c>
    </row>
    <row r="4233" spans="1:8" x14ac:dyDescent="0.2">
      <c r="A4233" s="25">
        <f>'101_parsed'!A4233</f>
        <v>3124</v>
      </c>
      <c r="B4233" s="33">
        <f>'101_parsed'!B4233</f>
        <v>61903</v>
      </c>
      <c r="C4233" s="25" t="str">
        <f>INDEX(all_banks!O:O,MATCH(A4233,all_banks!H:H,0))</f>
        <v>АО "НС Банк" (3124)</v>
      </c>
      <c r="D4233" s="25" t="str">
        <f>INDEX('101_accounts'!B:B,MATCH(B4233,'101_accounts'!A:A,0))</f>
        <v>61903   A  Недвижимость (кроме земли), временно неиспользуемая в основной деятельности</v>
      </c>
      <c r="E4233" s="25">
        <f>'101_parsed'!C4233</f>
        <v>0</v>
      </c>
      <c r="F4233" s="25">
        <f>'101_parsed'!D4233</f>
        <v>0</v>
      </c>
      <c r="G4233" s="25">
        <f>'101_parsed'!E4233</f>
        <v>0</v>
      </c>
      <c r="H4233" s="25">
        <f>'101_parsed'!F4233</f>
        <v>0</v>
      </c>
    </row>
    <row r="4234" spans="1:8" x14ac:dyDescent="0.2">
      <c r="A4234" s="25">
        <f>'101_parsed'!A4234</f>
        <v>3124</v>
      </c>
      <c r="B4234" s="33">
        <f>'101_parsed'!B4234</f>
        <v>61904</v>
      </c>
      <c r="C4234" s="25" t="str">
        <f>INDEX(all_banks!O:O,MATCH(A4234,all_banks!H:H,0))</f>
        <v>АО "НС Банк" (3124)</v>
      </c>
      <c r="D4234" s="25" t="str">
        <f>INDEX('101_accounts'!B:B,MATCH(B4234,'101_accounts'!A:A,0))</f>
        <v>61904   A  Недвижимость (кроме земли), временно неиспользуемая в основной деятельности, переданная в аренду</v>
      </c>
      <c r="E4234" s="25">
        <f>'101_parsed'!C4234</f>
        <v>0</v>
      </c>
      <c r="F4234" s="25">
        <f>'101_parsed'!D4234</f>
        <v>0</v>
      </c>
      <c r="G4234" s="25">
        <f>'101_parsed'!E4234</f>
        <v>0</v>
      </c>
      <c r="H4234" s="25">
        <f>'101_parsed'!F4234</f>
        <v>0</v>
      </c>
    </row>
    <row r="4235" spans="1:8" x14ac:dyDescent="0.2">
      <c r="A4235" s="25">
        <f>'101_parsed'!A4235</f>
        <v>3124</v>
      </c>
      <c r="B4235" s="33">
        <f>'101_parsed'!B4235</f>
        <v>61905</v>
      </c>
      <c r="C4235" s="25" t="str">
        <f>INDEX(all_banks!O:O,MATCH(A4235,all_banks!H:H,0))</f>
        <v>АО "НС Банк" (3124)</v>
      </c>
      <c r="D4235" s="25" t="str">
        <f>INDEX('101_accounts'!B:B,MATCH(B4235,'101_accounts'!A:A,0))</f>
        <v>61905   A  Земля, временно неиспользуемая в основной деятельности, учитываемая по справедливой стоимости</v>
      </c>
      <c r="E4235" s="25">
        <f>'101_parsed'!C4235</f>
        <v>0</v>
      </c>
      <c r="F4235" s="25">
        <f>'101_parsed'!D4235</f>
        <v>0</v>
      </c>
      <c r="G4235" s="25">
        <f>'101_parsed'!E4235</f>
        <v>0</v>
      </c>
      <c r="H4235" s="25">
        <f>'101_parsed'!F4235</f>
        <v>0</v>
      </c>
    </row>
    <row r="4236" spans="1:8" x14ac:dyDescent="0.2">
      <c r="A4236" s="25">
        <f>'101_parsed'!A4236</f>
        <v>3124</v>
      </c>
      <c r="B4236" s="33">
        <f>'101_parsed'!B4236</f>
        <v>61906</v>
      </c>
      <c r="C4236" s="25" t="str">
        <f>INDEX(all_banks!O:O,MATCH(A4236,all_banks!H:H,0))</f>
        <v>АО "НС Банк" (3124)</v>
      </c>
      <c r="D4236" s="25" t="str">
        <f>INDEX('101_accounts'!B:B,MATCH(B4236,'101_accounts'!A:A,0))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236" s="25">
        <f>'101_parsed'!C4236</f>
        <v>0</v>
      </c>
      <c r="F4236" s="25">
        <f>'101_parsed'!D4236</f>
        <v>0</v>
      </c>
      <c r="G4236" s="25">
        <f>'101_parsed'!E4236</f>
        <v>0</v>
      </c>
      <c r="H4236" s="25">
        <f>'101_parsed'!F4236</f>
        <v>0</v>
      </c>
    </row>
    <row r="4237" spans="1:8" x14ac:dyDescent="0.2">
      <c r="A4237" s="25">
        <f>'101_parsed'!A4237</f>
        <v>3124</v>
      </c>
      <c r="B4237" s="33">
        <f>'101_parsed'!B4237</f>
        <v>61907</v>
      </c>
      <c r="C4237" s="25" t="str">
        <f>INDEX(all_banks!O:O,MATCH(A4237,all_banks!H:H,0))</f>
        <v>АО "НС Банк" (3124)</v>
      </c>
      <c r="D4237" s="25" t="str">
        <f>INDEX('101_accounts'!B:B,MATCH(B4237,'101_accounts'!A:A,0))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237" s="25">
        <f>'101_parsed'!C4237</f>
        <v>0</v>
      </c>
      <c r="F4237" s="25">
        <f>'101_parsed'!D4237</f>
        <v>0</v>
      </c>
      <c r="G4237" s="25">
        <f>'101_parsed'!E4237</f>
        <v>0</v>
      </c>
      <c r="H4237" s="25">
        <f>'101_parsed'!F4237</f>
        <v>0</v>
      </c>
    </row>
    <row r="4238" spans="1:8" x14ac:dyDescent="0.2">
      <c r="A4238" s="25">
        <f>'101_parsed'!A4238</f>
        <v>3124</v>
      </c>
      <c r="B4238" s="33">
        <f>'101_parsed'!B4238</f>
        <v>61908</v>
      </c>
      <c r="C4238" s="25" t="str">
        <f>INDEX(all_banks!O:O,MATCH(A4238,all_banks!H:H,0))</f>
        <v>АО "НС Банк" (3124)</v>
      </c>
      <c r="D4238" s="25" t="str">
        <f>INDEX('101_accounts'!B:B,MATCH(B4238,'101_accounts'!A:A,0))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238" s="25">
        <f>'101_parsed'!C4238</f>
        <v>0</v>
      </c>
      <c r="F4238" s="25">
        <f>'101_parsed'!D4238</f>
        <v>0</v>
      </c>
      <c r="G4238" s="25">
        <f>'101_parsed'!E4238</f>
        <v>0</v>
      </c>
      <c r="H4238" s="25">
        <f>'101_parsed'!F4238</f>
        <v>0</v>
      </c>
    </row>
    <row r="4239" spans="1:8" x14ac:dyDescent="0.2">
      <c r="A4239" s="25">
        <f>'101_parsed'!A4239</f>
        <v>3124</v>
      </c>
      <c r="B4239" s="33">
        <f>'101_parsed'!B4239</f>
        <v>61909</v>
      </c>
      <c r="C4239" s="25" t="str">
        <f>INDEX(all_banks!O:O,MATCH(A4239,all_banks!H:H,0))</f>
        <v>АО "НС Банк" (3124)</v>
      </c>
      <c r="D4239" s="25" t="str">
        <f>INDEX('101_accounts'!B:B,MATCH(B4239,'101_accounts'!A:A,0))</f>
        <v>61909   П  Амортизация недвижимости (кроме земли), временно неиспользуемой в основной деятельности</v>
      </c>
      <c r="E4239" s="25">
        <f>'101_parsed'!C4239</f>
        <v>0</v>
      </c>
      <c r="F4239" s="25">
        <f>'101_parsed'!D4239</f>
        <v>0</v>
      </c>
      <c r="G4239" s="25">
        <f>'101_parsed'!E4239</f>
        <v>0</v>
      </c>
      <c r="H4239" s="25">
        <f>'101_parsed'!F4239</f>
        <v>0</v>
      </c>
    </row>
    <row r="4240" spans="1:8" x14ac:dyDescent="0.2">
      <c r="A4240" s="25">
        <f>'101_parsed'!A4240</f>
        <v>3124</v>
      </c>
      <c r="B4240" s="33">
        <f>'101_parsed'!B4240</f>
        <v>61910</v>
      </c>
      <c r="C4240" s="25" t="str">
        <f>INDEX(all_banks!O:O,MATCH(A4240,all_banks!H:H,0))</f>
        <v>АО "НС Банк" (3124)</v>
      </c>
      <c r="D4240" s="25" t="str">
        <f>INDEX('101_accounts'!B:B,MATCH(B4240,'101_accounts'!A:A,0))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240" s="25">
        <f>'101_parsed'!C4240</f>
        <v>0</v>
      </c>
      <c r="F4240" s="25">
        <f>'101_parsed'!D4240</f>
        <v>0</v>
      </c>
      <c r="G4240" s="25">
        <f>'101_parsed'!E4240</f>
        <v>0</v>
      </c>
      <c r="H4240" s="25">
        <f>'101_parsed'!F4240</f>
        <v>0</v>
      </c>
    </row>
    <row r="4241" spans="1:8" x14ac:dyDescent="0.2">
      <c r="A4241" s="25">
        <f>'101_parsed'!A4241</f>
        <v>3124</v>
      </c>
      <c r="B4241" s="33">
        <f>'101_parsed'!B4241</f>
        <v>61911</v>
      </c>
      <c r="C4241" s="25" t="str">
        <f>INDEX(all_banks!O:O,MATCH(A4241,all_banks!H:H,0))</f>
        <v>АО "НС Банк" (3124)</v>
      </c>
      <c r="D4241" s="25" t="str">
        <f>INDEX('101_accounts'!B:B,MATCH(B4241,'101_accounts'!A:A,0))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241" s="25">
        <f>'101_parsed'!C4241</f>
        <v>0</v>
      </c>
      <c r="F4241" s="25">
        <f>'101_parsed'!D4241</f>
        <v>0</v>
      </c>
      <c r="G4241" s="25">
        <f>'101_parsed'!E4241</f>
        <v>0</v>
      </c>
      <c r="H4241" s="25">
        <f>'101_parsed'!F4241</f>
        <v>0</v>
      </c>
    </row>
    <row r="4242" spans="1:8" x14ac:dyDescent="0.2">
      <c r="A4242" s="25">
        <f>'101_parsed'!A4242</f>
        <v>3124</v>
      </c>
      <c r="B4242" s="33">
        <f>'101_parsed'!B4242</f>
        <v>61912</v>
      </c>
      <c r="C4242" s="25" t="str">
        <f>INDEX(all_banks!O:O,MATCH(A4242,all_banks!H:H,0))</f>
        <v>АО "НС Банк" (3124)</v>
      </c>
      <c r="D4242" s="25" t="str">
        <f>INDEX('101_accounts'!B:B,MATCH(B4242,'101_accounts'!A:A,0))</f>
        <v>61912   П  Резервы на возможные потери</v>
      </c>
      <c r="E4242" s="25">
        <f>'101_parsed'!C4242</f>
        <v>0</v>
      </c>
      <c r="F4242" s="25">
        <f>'101_parsed'!D4242</f>
        <v>0</v>
      </c>
      <c r="G4242" s="25">
        <f>'101_parsed'!E4242</f>
        <v>0</v>
      </c>
      <c r="H4242" s="25">
        <f>'101_parsed'!F4242</f>
        <v>0</v>
      </c>
    </row>
    <row r="4243" spans="1:8" x14ac:dyDescent="0.2">
      <c r="A4243" s="25">
        <f>'101_parsed'!A4243</f>
        <v>3124</v>
      </c>
      <c r="B4243" s="33">
        <f>'101_parsed'!B4243</f>
        <v>62001</v>
      </c>
      <c r="C4243" s="25" t="str">
        <f>INDEX(all_banks!O:O,MATCH(A4243,all_banks!H:H,0))</f>
        <v>АО "НС Банк" (3124)</v>
      </c>
      <c r="D4243" s="25" t="str">
        <f>INDEX('101_accounts'!B:B,MATCH(B4243,'101_accounts'!A:A,0))</f>
        <v>62001   A  Долгосрочные активы, предназначенные для продажи</v>
      </c>
      <c r="E4243" s="25">
        <f>'101_parsed'!C4243</f>
        <v>353526</v>
      </c>
      <c r="F4243" s="25">
        <f>'101_parsed'!D4243</f>
        <v>0</v>
      </c>
      <c r="G4243" s="25">
        <f>'101_parsed'!E4243</f>
        <v>158626</v>
      </c>
      <c r="H4243" s="25">
        <f>'101_parsed'!F4243</f>
        <v>0</v>
      </c>
    </row>
    <row r="4244" spans="1:8" x14ac:dyDescent="0.2">
      <c r="A4244" s="25">
        <f>'101_parsed'!A4244</f>
        <v>3124</v>
      </c>
      <c r="B4244" s="33">
        <f>'101_parsed'!B4244</f>
        <v>62002</v>
      </c>
      <c r="C4244" s="25" t="str">
        <f>INDEX(all_banks!O:O,MATCH(A4244,all_banks!H:H,0))</f>
        <v>АО "НС Банк" (3124)</v>
      </c>
      <c r="D4244" s="25" t="str">
        <f>INDEX('101_accounts'!B:B,MATCH(B4244,'101_accounts'!A:A,0))</f>
        <v>62002   П  Резервы на возможные потери</v>
      </c>
      <c r="E4244" s="25">
        <f>'101_parsed'!C4244</f>
        <v>0</v>
      </c>
      <c r="F4244" s="25">
        <f>'101_parsed'!D4244</f>
        <v>95933</v>
      </c>
      <c r="G4244" s="25">
        <f>'101_parsed'!E4244</f>
        <v>0</v>
      </c>
      <c r="H4244" s="25">
        <f>'101_parsed'!F4244</f>
        <v>55372</v>
      </c>
    </row>
    <row r="4245" spans="1:8" x14ac:dyDescent="0.2">
      <c r="A4245" s="25">
        <f>'101_parsed'!A4245</f>
        <v>3124</v>
      </c>
      <c r="B4245" s="33">
        <f>'101_parsed'!B4245</f>
        <v>62101</v>
      </c>
      <c r="C4245" s="25" t="str">
        <f>INDEX(all_banks!O:O,MATCH(A4245,all_banks!H:H,0))</f>
        <v>АО "НС Банк" (3124)</v>
      </c>
      <c r="D4245" s="25" t="str">
        <f>INDEX('101_accounts'!B:B,MATCH(B4245,'101_accounts'!A:A,0))</f>
        <v>62101   A  Средства труда, полученные по договорам отступного, залога, назначение которых не определено</v>
      </c>
      <c r="E4245" s="25">
        <f>'101_parsed'!C4245</f>
        <v>0</v>
      </c>
      <c r="F4245" s="25">
        <f>'101_parsed'!D4245</f>
        <v>0</v>
      </c>
      <c r="G4245" s="25">
        <f>'101_parsed'!E4245</f>
        <v>0</v>
      </c>
      <c r="H4245" s="25">
        <f>'101_parsed'!F4245</f>
        <v>0</v>
      </c>
    </row>
    <row r="4246" spans="1:8" x14ac:dyDescent="0.2">
      <c r="A4246" s="25">
        <f>'101_parsed'!A4246</f>
        <v>3124</v>
      </c>
      <c r="B4246" s="33">
        <f>'101_parsed'!B4246</f>
        <v>62102</v>
      </c>
      <c r="C4246" s="25" t="str">
        <f>INDEX(all_banks!O:O,MATCH(A4246,all_banks!H:H,0))</f>
        <v>АО "НС Банк" (3124)</v>
      </c>
      <c r="D4246" s="25" t="str">
        <f>INDEX('101_accounts'!B:B,MATCH(B4246,'101_accounts'!A:A,0))</f>
        <v>62102   A  Предметы труда, полученные по договорам отступного, залога, назначение которых не определено</v>
      </c>
      <c r="E4246" s="25">
        <f>'101_parsed'!C4246</f>
        <v>0</v>
      </c>
      <c r="F4246" s="25">
        <f>'101_parsed'!D4246</f>
        <v>0</v>
      </c>
      <c r="G4246" s="25">
        <f>'101_parsed'!E4246</f>
        <v>0</v>
      </c>
      <c r="H4246" s="25">
        <f>'101_parsed'!F4246</f>
        <v>0</v>
      </c>
    </row>
    <row r="4247" spans="1:8" x14ac:dyDescent="0.2">
      <c r="A4247" s="25">
        <f>'101_parsed'!A4247</f>
        <v>3124</v>
      </c>
      <c r="B4247" s="33">
        <f>'101_parsed'!B4247</f>
        <v>62103</v>
      </c>
      <c r="C4247" s="25" t="str">
        <f>INDEX(all_banks!O:O,MATCH(A4247,all_banks!H:H,0))</f>
        <v>АО "НС Банк" (3124)</v>
      </c>
      <c r="D4247" s="25" t="str">
        <f>INDEX('101_accounts'!B:B,MATCH(B4247,'101_accounts'!A:A,0))</f>
        <v>62103   П  Резервы на возможные потери</v>
      </c>
      <c r="E4247" s="25">
        <f>'101_parsed'!C4247</f>
        <v>0</v>
      </c>
      <c r="F4247" s="25">
        <f>'101_parsed'!D4247</f>
        <v>0</v>
      </c>
      <c r="G4247" s="25">
        <f>'101_parsed'!E4247</f>
        <v>0</v>
      </c>
      <c r="H4247" s="25">
        <f>'101_parsed'!F4247</f>
        <v>0</v>
      </c>
    </row>
    <row r="4248" spans="1:8" x14ac:dyDescent="0.2">
      <c r="A4248" s="25">
        <f>'101_parsed'!A4248</f>
        <v>3437</v>
      </c>
      <c r="B4248" s="33">
        <f>'101_parsed'!B4248</f>
        <v>60401</v>
      </c>
      <c r="C4248" s="25" t="str">
        <f>INDEX(all_banks!O:O,MATCH(A4248,all_banks!H:H,0))</f>
        <v>Банк НФК (АО) (3437)</v>
      </c>
      <c r="D4248" s="25" t="str">
        <f>INDEX('101_accounts'!B:B,MATCH(B4248,'101_accounts'!A:A,0))</f>
        <v>60401   A  Основные средства (кроме земли) (c 13.02.2018)_x000D_Категория 1- Здания и сооружения (до 31.12.2002)</v>
      </c>
      <c r="E4248" s="25">
        <f>'101_parsed'!C4248</f>
        <v>62370</v>
      </c>
      <c r="F4248" s="25">
        <f>'101_parsed'!D4248</f>
        <v>0</v>
      </c>
      <c r="G4248" s="25">
        <f>'101_parsed'!E4248</f>
        <v>62370</v>
      </c>
      <c r="H4248" s="25">
        <f>'101_parsed'!F4248</f>
        <v>0</v>
      </c>
    </row>
    <row r="4249" spans="1:8" x14ac:dyDescent="0.2">
      <c r="A4249" s="25">
        <f>'101_parsed'!A4249</f>
        <v>3437</v>
      </c>
      <c r="B4249" s="33">
        <f>'101_parsed'!B4249</f>
        <v>60404</v>
      </c>
      <c r="C4249" s="25" t="str">
        <f>INDEX(all_banks!O:O,MATCH(A4249,all_banks!H:H,0))</f>
        <v>Банк НФК (АО) (3437)</v>
      </c>
      <c r="D4249" s="25" t="str">
        <f>INDEX('101_accounts'!B:B,MATCH(B4249,'101_accounts'!A:A,0))</f>
        <v>60404   A  Земля (c 13.02.2018)</v>
      </c>
      <c r="E4249" s="25">
        <f>'101_parsed'!C4249</f>
        <v>0</v>
      </c>
      <c r="F4249" s="25">
        <f>'101_parsed'!D4249</f>
        <v>0</v>
      </c>
      <c r="G4249" s="25">
        <f>'101_parsed'!E4249</f>
        <v>0</v>
      </c>
      <c r="H4249" s="25">
        <f>'101_parsed'!F4249</f>
        <v>0</v>
      </c>
    </row>
    <row r="4250" spans="1:8" x14ac:dyDescent="0.2">
      <c r="A4250" s="25">
        <f>'101_parsed'!A4250</f>
        <v>3437</v>
      </c>
      <c r="B4250" s="33">
        <f>'101_parsed'!B4250</f>
        <v>60405</v>
      </c>
      <c r="C4250" s="25" t="str">
        <f>INDEX(all_banks!O:O,MATCH(A4250,all_banks!H:H,0))</f>
        <v>Банк НФК (АО) (3437)</v>
      </c>
      <c r="D4250" s="25" t="str">
        <f>INDEX('101_accounts'!B:B,MATCH(B4250,'101_accounts'!A:A,0))</f>
        <v>60405   П
A (до 31.01.2003)  Резервы на возможные потери (c 13.02.2018)
Долгосрочно арендуемые основные средства (до 31.01.2003)</v>
      </c>
      <c r="E4250" s="25">
        <f>'101_parsed'!C4250</f>
        <v>0</v>
      </c>
      <c r="F4250" s="25">
        <f>'101_parsed'!D4250</f>
        <v>0</v>
      </c>
      <c r="G4250" s="25">
        <f>'101_parsed'!E4250</f>
        <v>0</v>
      </c>
      <c r="H4250" s="25">
        <f>'101_parsed'!F4250</f>
        <v>0</v>
      </c>
    </row>
    <row r="4251" spans="1:8" x14ac:dyDescent="0.2">
      <c r="A4251" s="25">
        <f>'101_parsed'!A4251</f>
        <v>3437</v>
      </c>
      <c r="B4251" s="33">
        <f>'101_parsed'!B4251</f>
        <v>60414</v>
      </c>
      <c r="C4251" s="25" t="str">
        <f>INDEX(all_banks!O:O,MATCH(A4251,all_banks!H:H,0))</f>
        <v>Банк НФК (АО) (3437)</v>
      </c>
      <c r="D4251" s="25" t="str">
        <f>INDEX('101_accounts'!B:B,MATCH(B4251,'101_accounts'!A:A,0))</f>
        <v>60414   П  Амортизация основных средств (кроме земли) (c 13.02.2018)</v>
      </c>
      <c r="E4251" s="25">
        <f>'101_parsed'!C4251</f>
        <v>0</v>
      </c>
      <c r="F4251" s="25">
        <f>'101_parsed'!D4251</f>
        <v>46588</v>
      </c>
      <c r="G4251" s="25">
        <f>'101_parsed'!E4251</f>
        <v>0</v>
      </c>
      <c r="H4251" s="25">
        <f>'101_parsed'!F4251</f>
        <v>48372</v>
      </c>
    </row>
    <row r="4252" spans="1:8" x14ac:dyDescent="0.2">
      <c r="A4252" s="25">
        <f>'101_parsed'!A4252</f>
        <v>3437</v>
      </c>
      <c r="B4252" s="33">
        <f>'101_parsed'!B4252</f>
        <v>60415</v>
      </c>
      <c r="C4252" s="25" t="str">
        <f>INDEX(all_banks!O:O,MATCH(A4252,all_banks!H:H,0))</f>
        <v>Банк НФК (АО) (3437)</v>
      </c>
      <c r="D4252" s="25" t="str">
        <f>INDEX('101_accounts'!B:B,MATCH(B4252,'101_accounts'!A:A,0))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252" s="25">
        <f>'101_parsed'!C4252</f>
        <v>0</v>
      </c>
      <c r="F4252" s="25">
        <f>'101_parsed'!D4252</f>
        <v>0</v>
      </c>
      <c r="G4252" s="25">
        <f>'101_parsed'!E4252</f>
        <v>0</v>
      </c>
      <c r="H4252" s="25">
        <f>'101_parsed'!F4252</f>
        <v>0</v>
      </c>
    </row>
    <row r="4253" spans="1:8" x14ac:dyDescent="0.2">
      <c r="A4253" s="25">
        <f>'101_parsed'!A4253</f>
        <v>3437</v>
      </c>
      <c r="B4253" s="33">
        <f>'101_parsed'!B4253</f>
        <v>61901</v>
      </c>
      <c r="C4253" s="25" t="str">
        <f>INDEX(all_banks!O:O,MATCH(A4253,all_banks!H:H,0))</f>
        <v>Банк НФК (АО) (3437)</v>
      </c>
      <c r="D4253" s="25" t="str">
        <f>INDEX('101_accounts'!B:B,MATCH(B4253,'101_accounts'!A:A,0))</f>
        <v>61901   A  Земля, временно неиспользуемая в основной деятельности</v>
      </c>
      <c r="E4253" s="25">
        <f>'101_parsed'!C4253</f>
        <v>0</v>
      </c>
      <c r="F4253" s="25">
        <f>'101_parsed'!D4253</f>
        <v>0</v>
      </c>
      <c r="G4253" s="25">
        <f>'101_parsed'!E4253</f>
        <v>0</v>
      </c>
      <c r="H4253" s="25">
        <f>'101_parsed'!F4253</f>
        <v>0</v>
      </c>
    </row>
    <row r="4254" spans="1:8" x14ac:dyDescent="0.2">
      <c r="A4254" s="25">
        <f>'101_parsed'!A4254</f>
        <v>3437</v>
      </c>
      <c r="B4254" s="33">
        <f>'101_parsed'!B4254</f>
        <v>61902</v>
      </c>
      <c r="C4254" s="25" t="str">
        <f>INDEX(all_banks!O:O,MATCH(A4254,all_banks!H:H,0))</f>
        <v>Банк НФК (АО) (3437)</v>
      </c>
      <c r="D4254" s="25" t="str">
        <f>INDEX('101_accounts'!B:B,MATCH(B4254,'101_accounts'!A:A,0))</f>
        <v>61902   A  Земля, временно неиспользуемая в основной деятельности, переданная в аренду</v>
      </c>
      <c r="E4254" s="25">
        <f>'101_parsed'!C4254</f>
        <v>0</v>
      </c>
      <c r="F4254" s="25">
        <f>'101_parsed'!D4254</f>
        <v>0</v>
      </c>
      <c r="G4254" s="25">
        <f>'101_parsed'!E4254</f>
        <v>0</v>
      </c>
      <c r="H4254" s="25">
        <f>'101_parsed'!F4254</f>
        <v>0</v>
      </c>
    </row>
    <row r="4255" spans="1:8" x14ac:dyDescent="0.2">
      <c r="A4255" s="25">
        <f>'101_parsed'!A4255</f>
        <v>3437</v>
      </c>
      <c r="B4255" s="33">
        <f>'101_parsed'!B4255</f>
        <v>61903</v>
      </c>
      <c r="C4255" s="25" t="str">
        <f>INDEX(all_banks!O:O,MATCH(A4255,all_banks!H:H,0))</f>
        <v>Банк НФК (АО) (3437)</v>
      </c>
      <c r="D4255" s="25" t="str">
        <f>INDEX('101_accounts'!B:B,MATCH(B4255,'101_accounts'!A:A,0))</f>
        <v>61903   A  Недвижимость (кроме земли), временно неиспользуемая в основной деятельности</v>
      </c>
      <c r="E4255" s="25">
        <f>'101_parsed'!C4255</f>
        <v>0</v>
      </c>
      <c r="F4255" s="25">
        <f>'101_parsed'!D4255</f>
        <v>0</v>
      </c>
      <c r="G4255" s="25">
        <f>'101_parsed'!E4255</f>
        <v>0</v>
      </c>
      <c r="H4255" s="25">
        <f>'101_parsed'!F4255</f>
        <v>0</v>
      </c>
    </row>
    <row r="4256" spans="1:8" x14ac:dyDescent="0.2">
      <c r="A4256" s="25">
        <f>'101_parsed'!A4256</f>
        <v>3437</v>
      </c>
      <c r="B4256" s="33">
        <f>'101_parsed'!B4256</f>
        <v>61904</v>
      </c>
      <c r="C4256" s="25" t="str">
        <f>INDEX(all_banks!O:O,MATCH(A4256,all_banks!H:H,0))</f>
        <v>Банк НФК (АО) (3437)</v>
      </c>
      <c r="D4256" s="25" t="str">
        <f>INDEX('101_accounts'!B:B,MATCH(B4256,'101_accounts'!A:A,0))</f>
        <v>61904   A  Недвижимость (кроме земли), временно неиспользуемая в основной деятельности, переданная в аренду</v>
      </c>
      <c r="E4256" s="25">
        <f>'101_parsed'!C4256</f>
        <v>0</v>
      </c>
      <c r="F4256" s="25">
        <f>'101_parsed'!D4256</f>
        <v>0</v>
      </c>
      <c r="G4256" s="25">
        <f>'101_parsed'!E4256</f>
        <v>0</v>
      </c>
      <c r="H4256" s="25">
        <f>'101_parsed'!F4256</f>
        <v>0</v>
      </c>
    </row>
    <row r="4257" spans="1:8" x14ac:dyDescent="0.2">
      <c r="A4257" s="25">
        <f>'101_parsed'!A4257</f>
        <v>3437</v>
      </c>
      <c r="B4257" s="33">
        <f>'101_parsed'!B4257</f>
        <v>61905</v>
      </c>
      <c r="C4257" s="25" t="str">
        <f>INDEX(all_banks!O:O,MATCH(A4257,all_banks!H:H,0))</f>
        <v>Банк НФК (АО) (3437)</v>
      </c>
      <c r="D4257" s="25" t="str">
        <f>INDEX('101_accounts'!B:B,MATCH(B4257,'101_accounts'!A:A,0))</f>
        <v>61905   A  Земля, временно неиспользуемая в основной деятельности, учитываемая по справедливой стоимости</v>
      </c>
      <c r="E4257" s="25">
        <f>'101_parsed'!C4257</f>
        <v>0</v>
      </c>
      <c r="F4257" s="25">
        <f>'101_parsed'!D4257</f>
        <v>0</v>
      </c>
      <c r="G4257" s="25">
        <f>'101_parsed'!E4257</f>
        <v>0</v>
      </c>
      <c r="H4257" s="25">
        <f>'101_parsed'!F4257</f>
        <v>0</v>
      </c>
    </row>
    <row r="4258" spans="1:8" x14ac:dyDescent="0.2">
      <c r="A4258" s="25">
        <f>'101_parsed'!A4258</f>
        <v>3437</v>
      </c>
      <c r="B4258" s="33">
        <f>'101_parsed'!B4258</f>
        <v>61906</v>
      </c>
      <c r="C4258" s="25" t="str">
        <f>INDEX(all_banks!O:O,MATCH(A4258,all_banks!H:H,0))</f>
        <v>Банк НФК (АО) (3437)</v>
      </c>
      <c r="D4258" s="25" t="str">
        <f>INDEX('101_accounts'!B:B,MATCH(B4258,'101_accounts'!A:A,0))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258" s="25">
        <f>'101_parsed'!C4258</f>
        <v>0</v>
      </c>
      <c r="F4258" s="25">
        <f>'101_parsed'!D4258</f>
        <v>0</v>
      </c>
      <c r="G4258" s="25">
        <f>'101_parsed'!E4258</f>
        <v>0</v>
      </c>
      <c r="H4258" s="25">
        <f>'101_parsed'!F4258</f>
        <v>0</v>
      </c>
    </row>
    <row r="4259" spans="1:8" x14ac:dyDescent="0.2">
      <c r="A4259" s="25">
        <f>'101_parsed'!A4259</f>
        <v>3437</v>
      </c>
      <c r="B4259" s="33">
        <f>'101_parsed'!B4259</f>
        <v>61907</v>
      </c>
      <c r="C4259" s="25" t="str">
        <f>INDEX(all_banks!O:O,MATCH(A4259,all_banks!H:H,0))</f>
        <v>Банк НФК (АО) (3437)</v>
      </c>
      <c r="D4259" s="25" t="str">
        <f>INDEX('101_accounts'!B:B,MATCH(B4259,'101_accounts'!A:A,0))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259" s="25">
        <f>'101_parsed'!C4259</f>
        <v>0</v>
      </c>
      <c r="F4259" s="25">
        <f>'101_parsed'!D4259</f>
        <v>0</v>
      </c>
      <c r="G4259" s="25">
        <f>'101_parsed'!E4259</f>
        <v>0</v>
      </c>
      <c r="H4259" s="25">
        <f>'101_parsed'!F4259</f>
        <v>0</v>
      </c>
    </row>
    <row r="4260" spans="1:8" x14ac:dyDescent="0.2">
      <c r="A4260" s="25">
        <f>'101_parsed'!A4260</f>
        <v>3437</v>
      </c>
      <c r="B4260" s="33">
        <f>'101_parsed'!B4260</f>
        <v>61908</v>
      </c>
      <c r="C4260" s="25" t="str">
        <f>INDEX(all_banks!O:O,MATCH(A4260,all_banks!H:H,0))</f>
        <v>Банк НФК (АО) (3437)</v>
      </c>
      <c r="D4260" s="25" t="str">
        <f>INDEX('101_accounts'!B:B,MATCH(B4260,'101_accounts'!A:A,0))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260" s="25">
        <f>'101_parsed'!C4260</f>
        <v>0</v>
      </c>
      <c r="F4260" s="25">
        <f>'101_parsed'!D4260</f>
        <v>0</v>
      </c>
      <c r="G4260" s="25">
        <f>'101_parsed'!E4260</f>
        <v>0</v>
      </c>
      <c r="H4260" s="25">
        <f>'101_parsed'!F4260</f>
        <v>0</v>
      </c>
    </row>
    <row r="4261" spans="1:8" x14ac:dyDescent="0.2">
      <c r="A4261" s="25">
        <f>'101_parsed'!A4261</f>
        <v>3437</v>
      </c>
      <c r="B4261" s="33">
        <f>'101_parsed'!B4261</f>
        <v>61909</v>
      </c>
      <c r="C4261" s="25" t="str">
        <f>INDEX(all_banks!O:O,MATCH(A4261,all_banks!H:H,0))</f>
        <v>Банк НФК (АО) (3437)</v>
      </c>
      <c r="D4261" s="25" t="str">
        <f>INDEX('101_accounts'!B:B,MATCH(B4261,'101_accounts'!A:A,0))</f>
        <v>61909   П  Амортизация недвижимости (кроме земли), временно неиспользуемой в основной деятельности</v>
      </c>
      <c r="E4261" s="25">
        <f>'101_parsed'!C4261</f>
        <v>0</v>
      </c>
      <c r="F4261" s="25">
        <f>'101_parsed'!D4261</f>
        <v>0</v>
      </c>
      <c r="G4261" s="25">
        <f>'101_parsed'!E4261</f>
        <v>0</v>
      </c>
      <c r="H4261" s="25">
        <f>'101_parsed'!F4261</f>
        <v>0</v>
      </c>
    </row>
    <row r="4262" spans="1:8" x14ac:dyDescent="0.2">
      <c r="A4262" s="25">
        <f>'101_parsed'!A4262</f>
        <v>3437</v>
      </c>
      <c r="B4262" s="33">
        <f>'101_parsed'!B4262</f>
        <v>61910</v>
      </c>
      <c r="C4262" s="25" t="str">
        <f>INDEX(all_banks!O:O,MATCH(A4262,all_banks!H:H,0))</f>
        <v>Банк НФК (АО) (3437)</v>
      </c>
      <c r="D4262" s="25" t="str">
        <f>INDEX('101_accounts'!B:B,MATCH(B4262,'101_accounts'!A:A,0))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262" s="25">
        <f>'101_parsed'!C4262</f>
        <v>0</v>
      </c>
      <c r="F4262" s="25">
        <f>'101_parsed'!D4262</f>
        <v>0</v>
      </c>
      <c r="G4262" s="25">
        <f>'101_parsed'!E4262</f>
        <v>0</v>
      </c>
      <c r="H4262" s="25">
        <f>'101_parsed'!F4262</f>
        <v>0</v>
      </c>
    </row>
    <row r="4263" spans="1:8" x14ac:dyDescent="0.2">
      <c r="A4263" s="25">
        <f>'101_parsed'!A4263</f>
        <v>3437</v>
      </c>
      <c r="B4263" s="33">
        <f>'101_parsed'!B4263</f>
        <v>61911</v>
      </c>
      <c r="C4263" s="25" t="str">
        <f>INDEX(all_banks!O:O,MATCH(A4263,all_banks!H:H,0))</f>
        <v>Банк НФК (АО) (3437)</v>
      </c>
      <c r="D4263" s="25" t="str">
        <f>INDEX('101_accounts'!B:B,MATCH(B4263,'101_accounts'!A:A,0))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263" s="25">
        <f>'101_parsed'!C4263</f>
        <v>0</v>
      </c>
      <c r="F4263" s="25">
        <f>'101_parsed'!D4263</f>
        <v>0</v>
      </c>
      <c r="G4263" s="25">
        <f>'101_parsed'!E4263</f>
        <v>0</v>
      </c>
      <c r="H4263" s="25">
        <f>'101_parsed'!F4263</f>
        <v>0</v>
      </c>
    </row>
    <row r="4264" spans="1:8" x14ac:dyDescent="0.2">
      <c r="A4264" s="25">
        <f>'101_parsed'!A4264</f>
        <v>3437</v>
      </c>
      <c r="B4264" s="33">
        <f>'101_parsed'!B4264</f>
        <v>61912</v>
      </c>
      <c r="C4264" s="25" t="str">
        <f>INDEX(all_banks!O:O,MATCH(A4264,all_banks!H:H,0))</f>
        <v>Банк НФК (АО) (3437)</v>
      </c>
      <c r="D4264" s="25" t="str">
        <f>INDEX('101_accounts'!B:B,MATCH(B4264,'101_accounts'!A:A,0))</f>
        <v>61912   П  Резервы на возможные потери</v>
      </c>
      <c r="E4264" s="25">
        <f>'101_parsed'!C4264</f>
        <v>0</v>
      </c>
      <c r="F4264" s="25">
        <f>'101_parsed'!D4264</f>
        <v>0</v>
      </c>
      <c r="G4264" s="25">
        <f>'101_parsed'!E4264</f>
        <v>0</v>
      </c>
      <c r="H4264" s="25">
        <f>'101_parsed'!F4264</f>
        <v>0</v>
      </c>
    </row>
    <row r="4265" spans="1:8" x14ac:dyDescent="0.2">
      <c r="A4265" s="25">
        <f>'101_parsed'!A4265</f>
        <v>3437</v>
      </c>
      <c r="B4265" s="33">
        <f>'101_parsed'!B4265</f>
        <v>62001</v>
      </c>
      <c r="C4265" s="25" t="str">
        <f>INDEX(all_banks!O:O,MATCH(A4265,all_banks!H:H,0))</f>
        <v>Банк НФК (АО) (3437)</v>
      </c>
      <c r="D4265" s="25" t="str">
        <f>INDEX('101_accounts'!B:B,MATCH(B4265,'101_accounts'!A:A,0))</f>
        <v>62001   A  Долгосрочные активы, предназначенные для продажи</v>
      </c>
      <c r="E4265" s="25">
        <f>'101_parsed'!C4265</f>
        <v>0</v>
      </c>
      <c r="F4265" s="25">
        <f>'101_parsed'!D4265</f>
        <v>0</v>
      </c>
      <c r="G4265" s="25">
        <f>'101_parsed'!E4265</f>
        <v>0</v>
      </c>
      <c r="H4265" s="25">
        <f>'101_parsed'!F4265</f>
        <v>0</v>
      </c>
    </row>
    <row r="4266" spans="1:8" x14ac:dyDescent="0.2">
      <c r="A4266" s="25">
        <f>'101_parsed'!A4266</f>
        <v>3437</v>
      </c>
      <c r="B4266" s="33">
        <f>'101_parsed'!B4266</f>
        <v>62002</v>
      </c>
      <c r="C4266" s="25" t="str">
        <f>INDEX(all_banks!O:O,MATCH(A4266,all_banks!H:H,0))</f>
        <v>Банк НФК (АО) (3437)</v>
      </c>
      <c r="D4266" s="25" t="str">
        <f>INDEX('101_accounts'!B:B,MATCH(B4266,'101_accounts'!A:A,0))</f>
        <v>62002   П  Резервы на возможные потери</v>
      </c>
      <c r="E4266" s="25">
        <f>'101_parsed'!C4266</f>
        <v>0</v>
      </c>
      <c r="F4266" s="25">
        <f>'101_parsed'!D4266</f>
        <v>0</v>
      </c>
      <c r="G4266" s="25">
        <f>'101_parsed'!E4266</f>
        <v>0</v>
      </c>
      <c r="H4266" s="25">
        <f>'101_parsed'!F4266</f>
        <v>0</v>
      </c>
    </row>
    <row r="4267" spans="1:8" x14ac:dyDescent="0.2">
      <c r="A4267" s="25">
        <f>'101_parsed'!A4267</f>
        <v>3437</v>
      </c>
      <c r="B4267" s="33">
        <f>'101_parsed'!B4267</f>
        <v>62101</v>
      </c>
      <c r="C4267" s="25" t="str">
        <f>INDEX(all_banks!O:O,MATCH(A4267,all_banks!H:H,0))</f>
        <v>Банк НФК (АО) (3437)</v>
      </c>
      <c r="D4267" s="25" t="str">
        <f>INDEX('101_accounts'!B:B,MATCH(B4267,'101_accounts'!A:A,0))</f>
        <v>62101   A  Средства труда, полученные по договорам отступного, залога, назначение которых не определено</v>
      </c>
      <c r="E4267" s="25">
        <f>'101_parsed'!C4267</f>
        <v>0</v>
      </c>
      <c r="F4267" s="25">
        <f>'101_parsed'!D4267</f>
        <v>0</v>
      </c>
      <c r="G4267" s="25">
        <f>'101_parsed'!E4267</f>
        <v>0</v>
      </c>
      <c r="H4267" s="25">
        <f>'101_parsed'!F4267</f>
        <v>0</v>
      </c>
    </row>
    <row r="4268" spans="1:8" x14ac:dyDescent="0.2">
      <c r="A4268" s="25">
        <f>'101_parsed'!A4268</f>
        <v>3437</v>
      </c>
      <c r="B4268" s="33">
        <f>'101_parsed'!B4268</f>
        <v>62102</v>
      </c>
      <c r="C4268" s="25" t="str">
        <f>INDEX(all_banks!O:O,MATCH(A4268,all_banks!H:H,0))</f>
        <v>Банк НФК (АО) (3437)</v>
      </c>
      <c r="D4268" s="25" t="str">
        <f>INDEX('101_accounts'!B:B,MATCH(B4268,'101_accounts'!A:A,0))</f>
        <v>62102   A  Предметы труда, полученные по договорам отступного, залога, назначение которых не определено</v>
      </c>
      <c r="E4268" s="25">
        <f>'101_parsed'!C4268</f>
        <v>0</v>
      </c>
      <c r="F4268" s="25">
        <f>'101_parsed'!D4268</f>
        <v>0</v>
      </c>
      <c r="G4268" s="25">
        <f>'101_parsed'!E4268</f>
        <v>0</v>
      </c>
      <c r="H4268" s="25">
        <f>'101_parsed'!F4268</f>
        <v>0</v>
      </c>
    </row>
    <row r="4269" spans="1:8" x14ac:dyDescent="0.2">
      <c r="A4269" s="25">
        <f>'101_parsed'!A4269</f>
        <v>3437</v>
      </c>
      <c r="B4269" s="33">
        <f>'101_parsed'!B4269</f>
        <v>62103</v>
      </c>
      <c r="C4269" s="25" t="str">
        <f>INDEX(all_banks!O:O,MATCH(A4269,all_banks!H:H,0))</f>
        <v>Банк НФК (АО) (3437)</v>
      </c>
      <c r="D4269" s="25" t="str">
        <f>INDEX('101_accounts'!B:B,MATCH(B4269,'101_accounts'!A:A,0))</f>
        <v>62103   П  Резервы на возможные потери</v>
      </c>
      <c r="E4269" s="25">
        <f>'101_parsed'!C4269</f>
        <v>0</v>
      </c>
      <c r="F4269" s="25">
        <f>'101_parsed'!D4269</f>
        <v>0</v>
      </c>
      <c r="G4269" s="25">
        <f>'101_parsed'!E4269</f>
        <v>0</v>
      </c>
      <c r="H4269" s="25">
        <f>'101_parsed'!F4269</f>
        <v>0</v>
      </c>
    </row>
    <row r="4270" spans="1:8" x14ac:dyDescent="0.2">
      <c r="A4270" s="25">
        <f>'101_parsed'!A4270</f>
        <v>1016</v>
      </c>
      <c r="B4270" s="33">
        <f>'101_parsed'!B4270</f>
        <v>60401</v>
      </c>
      <c r="C4270" s="25" t="str">
        <f>INDEX(all_banks!O:O,MATCH(A4270,all_banks!H:H,0))</f>
        <v>КБ "ОБР" (ООО) (1016)</v>
      </c>
      <c r="D4270" s="25" t="str">
        <f>INDEX('101_accounts'!B:B,MATCH(B4270,'101_accounts'!A:A,0))</f>
        <v>60401   A  Основные средства (кроме земли) (c 13.02.2018)_x000D_Категория 1- Здания и сооружения (до 31.12.2002)</v>
      </c>
      <c r="E4270" s="25">
        <f>'101_parsed'!C4270</f>
        <v>88409</v>
      </c>
      <c r="F4270" s="25">
        <f>'101_parsed'!D4270</f>
        <v>0</v>
      </c>
      <c r="G4270" s="25">
        <f>'101_parsed'!E4270</f>
        <v>88409</v>
      </c>
      <c r="H4270" s="25">
        <f>'101_parsed'!F4270</f>
        <v>0</v>
      </c>
    </row>
    <row r="4271" spans="1:8" x14ac:dyDescent="0.2">
      <c r="A4271" s="25">
        <f>'101_parsed'!A4271</f>
        <v>1016</v>
      </c>
      <c r="B4271" s="33">
        <f>'101_parsed'!B4271</f>
        <v>60404</v>
      </c>
      <c r="C4271" s="25" t="str">
        <f>INDEX(all_banks!O:O,MATCH(A4271,all_banks!H:H,0))</f>
        <v>КБ "ОБР" (ООО) (1016)</v>
      </c>
      <c r="D4271" s="25" t="str">
        <f>INDEX('101_accounts'!B:B,MATCH(B4271,'101_accounts'!A:A,0))</f>
        <v>60404   A  Земля (c 13.02.2018)</v>
      </c>
      <c r="E4271" s="25">
        <f>'101_parsed'!C4271</f>
        <v>725</v>
      </c>
      <c r="F4271" s="25">
        <f>'101_parsed'!D4271</f>
        <v>0</v>
      </c>
      <c r="G4271" s="25">
        <f>'101_parsed'!E4271</f>
        <v>725</v>
      </c>
      <c r="H4271" s="25">
        <f>'101_parsed'!F4271</f>
        <v>0</v>
      </c>
    </row>
    <row r="4272" spans="1:8" x14ac:dyDescent="0.2">
      <c r="A4272" s="25">
        <f>'101_parsed'!A4272</f>
        <v>1016</v>
      </c>
      <c r="B4272" s="33">
        <f>'101_parsed'!B4272</f>
        <v>60405</v>
      </c>
      <c r="C4272" s="25" t="str">
        <f>INDEX(all_banks!O:O,MATCH(A4272,all_banks!H:H,0))</f>
        <v>КБ "ОБР" (ООО) (1016)</v>
      </c>
      <c r="D4272" s="25" t="str">
        <f>INDEX('101_accounts'!B:B,MATCH(B4272,'101_accounts'!A:A,0))</f>
        <v>60405   П
A (до 31.01.2003)  Резервы на возможные потери (c 13.02.2018)
Долгосрочно арендуемые основные средства (до 31.01.2003)</v>
      </c>
      <c r="E4272" s="25">
        <f>'101_parsed'!C4272</f>
        <v>0</v>
      </c>
      <c r="F4272" s="25">
        <f>'101_parsed'!D4272</f>
        <v>0</v>
      </c>
      <c r="G4272" s="25">
        <f>'101_parsed'!E4272</f>
        <v>0</v>
      </c>
      <c r="H4272" s="25">
        <f>'101_parsed'!F4272</f>
        <v>0</v>
      </c>
    </row>
    <row r="4273" spans="1:8" x14ac:dyDescent="0.2">
      <c r="A4273" s="25">
        <f>'101_parsed'!A4273</f>
        <v>1016</v>
      </c>
      <c r="B4273" s="33">
        <f>'101_parsed'!B4273</f>
        <v>60414</v>
      </c>
      <c r="C4273" s="25" t="str">
        <f>INDEX(all_banks!O:O,MATCH(A4273,all_banks!H:H,0))</f>
        <v>КБ "ОБР" (ООО) (1016)</v>
      </c>
      <c r="D4273" s="25" t="str">
        <f>INDEX('101_accounts'!B:B,MATCH(B4273,'101_accounts'!A:A,0))</f>
        <v>60414   П  Амортизация основных средств (кроме земли) (c 13.02.2018)</v>
      </c>
      <c r="E4273" s="25">
        <f>'101_parsed'!C4273</f>
        <v>0</v>
      </c>
      <c r="F4273" s="25">
        <f>'101_parsed'!D4273</f>
        <v>45814</v>
      </c>
      <c r="G4273" s="25">
        <f>'101_parsed'!E4273</f>
        <v>0</v>
      </c>
      <c r="H4273" s="25">
        <f>'101_parsed'!F4273</f>
        <v>46734</v>
      </c>
    </row>
    <row r="4274" spans="1:8" x14ac:dyDescent="0.2">
      <c r="A4274" s="25">
        <f>'101_parsed'!A4274</f>
        <v>1016</v>
      </c>
      <c r="B4274" s="33">
        <f>'101_parsed'!B4274</f>
        <v>60415</v>
      </c>
      <c r="C4274" s="25" t="str">
        <f>INDEX(all_banks!O:O,MATCH(A4274,all_banks!H:H,0))</f>
        <v>КБ "ОБР" (ООО) (1016)</v>
      </c>
      <c r="D4274" s="25" t="str">
        <f>INDEX('101_accounts'!B:B,MATCH(B4274,'101_accounts'!A:A,0))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274" s="25">
        <f>'101_parsed'!C4274</f>
        <v>0</v>
      </c>
      <c r="F4274" s="25">
        <f>'101_parsed'!D4274</f>
        <v>0</v>
      </c>
      <c r="G4274" s="25">
        <f>'101_parsed'!E4274</f>
        <v>0</v>
      </c>
      <c r="H4274" s="25">
        <f>'101_parsed'!F4274</f>
        <v>0</v>
      </c>
    </row>
    <row r="4275" spans="1:8" x14ac:dyDescent="0.2">
      <c r="A4275" s="25">
        <f>'101_parsed'!A4275</f>
        <v>1016</v>
      </c>
      <c r="B4275" s="33">
        <f>'101_parsed'!B4275</f>
        <v>61901</v>
      </c>
      <c r="C4275" s="25" t="str">
        <f>INDEX(all_banks!O:O,MATCH(A4275,all_banks!H:H,0))</f>
        <v>КБ "ОБР" (ООО) (1016)</v>
      </c>
      <c r="D4275" s="25" t="str">
        <f>INDEX('101_accounts'!B:B,MATCH(B4275,'101_accounts'!A:A,0))</f>
        <v>61901   A  Земля, временно неиспользуемая в основной деятельности</v>
      </c>
      <c r="E4275" s="25">
        <f>'101_parsed'!C4275</f>
        <v>187</v>
      </c>
      <c r="F4275" s="25">
        <f>'101_parsed'!D4275</f>
        <v>0</v>
      </c>
      <c r="G4275" s="25">
        <f>'101_parsed'!E4275</f>
        <v>187</v>
      </c>
      <c r="H4275" s="25">
        <f>'101_parsed'!F4275</f>
        <v>0</v>
      </c>
    </row>
    <row r="4276" spans="1:8" x14ac:dyDescent="0.2">
      <c r="A4276" s="25">
        <f>'101_parsed'!A4276</f>
        <v>1016</v>
      </c>
      <c r="B4276" s="33">
        <f>'101_parsed'!B4276</f>
        <v>61902</v>
      </c>
      <c r="C4276" s="25" t="str">
        <f>INDEX(all_banks!O:O,MATCH(A4276,all_banks!H:H,0))</f>
        <v>КБ "ОБР" (ООО) (1016)</v>
      </c>
      <c r="D4276" s="25" t="str">
        <f>INDEX('101_accounts'!B:B,MATCH(B4276,'101_accounts'!A:A,0))</f>
        <v>61902   A  Земля, временно неиспользуемая в основной деятельности, переданная в аренду</v>
      </c>
      <c r="E4276" s="25">
        <f>'101_parsed'!C4276</f>
        <v>0</v>
      </c>
      <c r="F4276" s="25">
        <f>'101_parsed'!D4276</f>
        <v>0</v>
      </c>
      <c r="G4276" s="25">
        <f>'101_parsed'!E4276</f>
        <v>0</v>
      </c>
      <c r="H4276" s="25">
        <f>'101_parsed'!F4276</f>
        <v>0</v>
      </c>
    </row>
    <row r="4277" spans="1:8" x14ac:dyDescent="0.2">
      <c r="A4277" s="25">
        <f>'101_parsed'!A4277</f>
        <v>1016</v>
      </c>
      <c r="B4277" s="33">
        <f>'101_parsed'!B4277</f>
        <v>61903</v>
      </c>
      <c r="C4277" s="25" t="str">
        <f>INDEX(all_banks!O:O,MATCH(A4277,all_banks!H:H,0))</f>
        <v>КБ "ОБР" (ООО) (1016)</v>
      </c>
      <c r="D4277" s="25" t="str">
        <f>INDEX('101_accounts'!B:B,MATCH(B4277,'101_accounts'!A:A,0))</f>
        <v>61903   A  Недвижимость (кроме земли), временно неиспользуемая в основной деятельности</v>
      </c>
      <c r="E4277" s="25">
        <f>'101_parsed'!C4277</f>
        <v>5970</v>
      </c>
      <c r="F4277" s="25">
        <f>'101_parsed'!D4277</f>
        <v>0</v>
      </c>
      <c r="G4277" s="25">
        <f>'101_parsed'!E4277</f>
        <v>720</v>
      </c>
      <c r="H4277" s="25">
        <f>'101_parsed'!F4277</f>
        <v>0</v>
      </c>
    </row>
    <row r="4278" spans="1:8" x14ac:dyDescent="0.2">
      <c r="A4278" s="25">
        <f>'101_parsed'!A4278</f>
        <v>1016</v>
      </c>
      <c r="B4278" s="33">
        <f>'101_parsed'!B4278</f>
        <v>61904</v>
      </c>
      <c r="C4278" s="25" t="str">
        <f>INDEX(all_banks!O:O,MATCH(A4278,all_banks!H:H,0))</f>
        <v>КБ "ОБР" (ООО) (1016)</v>
      </c>
      <c r="D4278" s="25" t="str">
        <f>INDEX('101_accounts'!B:B,MATCH(B4278,'101_accounts'!A:A,0))</f>
        <v>61904   A  Недвижимость (кроме земли), временно неиспользуемая в основной деятельности, переданная в аренду</v>
      </c>
      <c r="E4278" s="25">
        <f>'101_parsed'!C4278</f>
        <v>0</v>
      </c>
      <c r="F4278" s="25">
        <f>'101_parsed'!D4278</f>
        <v>0</v>
      </c>
      <c r="G4278" s="25">
        <f>'101_parsed'!E4278</f>
        <v>5250</v>
      </c>
      <c r="H4278" s="25">
        <f>'101_parsed'!F4278</f>
        <v>0</v>
      </c>
    </row>
    <row r="4279" spans="1:8" x14ac:dyDescent="0.2">
      <c r="A4279" s="25">
        <f>'101_parsed'!A4279</f>
        <v>1016</v>
      </c>
      <c r="B4279" s="33">
        <f>'101_parsed'!B4279</f>
        <v>61905</v>
      </c>
      <c r="C4279" s="25" t="str">
        <f>INDEX(all_banks!O:O,MATCH(A4279,all_banks!H:H,0))</f>
        <v>КБ "ОБР" (ООО) (1016)</v>
      </c>
      <c r="D4279" s="25" t="str">
        <f>INDEX('101_accounts'!B:B,MATCH(B4279,'101_accounts'!A:A,0))</f>
        <v>61905   A  Земля, временно неиспользуемая в основной деятельности, учитываемая по справедливой стоимости</v>
      </c>
      <c r="E4279" s="25">
        <f>'101_parsed'!C4279</f>
        <v>0</v>
      </c>
      <c r="F4279" s="25">
        <f>'101_parsed'!D4279</f>
        <v>0</v>
      </c>
      <c r="G4279" s="25">
        <f>'101_parsed'!E4279</f>
        <v>0</v>
      </c>
      <c r="H4279" s="25">
        <f>'101_parsed'!F4279</f>
        <v>0</v>
      </c>
    </row>
    <row r="4280" spans="1:8" x14ac:dyDescent="0.2">
      <c r="A4280" s="25">
        <f>'101_parsed'!A4280</f>
        <v>1016</v>
      </c>
      <c r="B4280" s="33">
        <f>'101_parsed'!B4280</f>
        <v>61906</v>
      </c>
      <c r="C4280" s="25" t="str">
        <f>INDEX(all_banks!O:O,MATCH(A4280,all_banks!H:H,0))</f>
        <v>КБ "ОБР" (ООО) (1016)</v>
      </c>
      <c r="D4280" s="25" t="str">
        <f>INDEX('101_accounts'!B:B,MATCH(B4280,'101_accounts'!A:A,0))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280" s="25">
        <f>'101_parsed'!C4280</f>
        <v>0</v>
      </c>
      <c r="F4280" s="25">
        <f>'101_parsed'!D4280</f>
        <v>0</v>
      </c>
      <c r="G4280" s="25">
        <f>'101_parsed'!E4280</f>
        <v>0</v>
      </c>
      <c r="H4280" s="25">
        <f>'101_parsed'!F4280</f>
        <v>0</v>
      </c>
    </row>
    <row r="4281" spans="1:8" x14ac:dyDescent="0.2">
      <c r="A4281" s="25">
        <f>'101_parsed'!A4281</f>
        <v>1016</v>
      </c>
      <c r="B4281" s="33">
        <f>'101_parsed'!B4281</f>
        <v>61907</v>
      </c>
      <c r="C4281" s="25" t="str">
        <f>INDEX(all_banks!O:O,MATCH(A4281,all_banks!H:H,0))</f>
        <v>КБ "ОБР" (ООО) (1016)</v>
      </c>
      <c r="D4281" s="25" t="str">
        <f>INDEX('101_accounts'!B:B,MATCH(B4281,'101_accounts'!A:A,0))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281" s="25">
        <f>'101_parsed'!C4281</f>
        <v>0</v>
      </c>
      <c r="F4281" s="25">
        <f>'101_parsed'!D4281</f>
        <v>0</v>
      </c>
      <c r="G4281" s="25">
        <f>'101_parsed'!E4281</f>
        <v>0</v>
      </c>
      <c r="H4281" s="25">
        <f>'101_parsed'!F4281</f>
        <v>0</v>
      </c>
    </row>
    <row r="4282" spans="1:8" x14ac:dyDescent="0.2">
      <c r="A4282" s="25">
        <f>'101_parsed'!A4282</f>
        <v>1016</v>
      </c>
      <c r="B4282" s="33">
        <f>'101_parsed'!B4282</f>
        <v>61908</v>
      </c>
      <c r="C4282" s="25" t="str">
        <f>INDEX(all_banks!O:O,MATCH(A4282,all_banks!H:H,0))</f>
        <v>КБ "ОБР" (ООО) (1016)</v>
      </c>
      <c r="D4282" s="25" t="str">
        <f>INDEX('101_accounts'!B:B,MATCH(B4282,'101_accounts'!A:A,0))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282" s="25">
        <f>'101_parsed'!C4282</f>
        <v>0</v>
      </c>
      <c r="F4282" s="25">
        <f>'101_parsed'!D4282</f>
        <v>0</v>
      </c>
      <c r="G4282" s="25">
        <f>'101_parsed'!E4282</f>
        <v>0</v>
      </c>
      <c r="H4282" s="25">
        <f>'101_parsed'!F4282</f>
        <v>0</v>
      </c>
    </row>
    <row r="4283" spans="1:8" x14ac:dyDescent="0.2">
      <c r="A4283" s="25">
        <f>'101_parsed'!A4283</f>
        <v>1016</v>
      </c>
      <c r="B4283" s="33">
        <f>'101_parsed'!B4283</f>
        <v>61909</v>
      </c>
      <c r="C4283" s="25" t="str">
        <f>INDEX(all_banks!O:O,MATCH(A4283,all_banks!H:H,0))</f>
        <v>КБ "ОБР" (ООО) (1016)</v>
      </c>
      <c r="D4283" s="25" t="str">
        <f>INDEX('101_accounts'!B:B,MATCH(B4283,'101_accounts'!A:A,0))</f>
        <v>61909   П  Амортизация недвижимости (кроме земли), временно неиспользуемой в основной деятельности</v>
      </c>
      <c r="E4283" s="25">
        <f>'101_parsed'!C4283</f>
        <v>0</v>
      </c>
      <c r="F4283" s="25">
        <f>'101_parsed'!D4283</f>
        <v>231</v>
      </c>
      <c r="G4283" s="25">
        <f>'101_parsed'!E4283</f>
        <v>0</v>
      </c>
      <c r="H4283" s="25">
        <f>'101_parsed'!F4283</f>
        <v>211</v>
      </c>
    </row>
    <row r="4284" spans="1:8" x14ac:dyDescent="0.2">
      <c r="A4284" s="25">
        <f>'101_parsed'!A4284</f>
        <v>1016</v>
      </c>
      <c r="B4284" s="33">
        <f>'101_parsed'!B4284</f>
        <v>61910</v>
      </c>
      <c r="C4284" s="25" t="str">
        <f>INDEX(all_banks!O:O,MATCH(A4284,all_banks!H:H,0))</f>
        <v>КБ "ОБР" (ООО) (1016)</v>
      </c>
      <c r="D4284" s="25" t="str">
        <f>INDEX('101_accounts'!B:B,MATCH(B4284,'101_accounts'!A:A,0))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284" s="25">
        <f>'101_parsed'!C4284</f>
        <v>0</v>
      </c>
      <c r="F4284" s="25">
        <f>'101_parsed'!D4284</f>
        <v>0</v>
      </c>
      <c r="G4284" s="25">
        <f>'101_parsed'!E4284</f>
        <v>0</v>
      </c>
      <c r="H4284" s="25">
        <f>'101_parsed'!F4284</f>
        <v>84</v>
      </c>
    </row>
    <row r="4285" spans="1:8" x14ac:dyDescent="0.2">
      <c r="A4285" s="25">
        <f>'101_parsed'!A4285</f>
        <v>1016</v>
      </c>
      <c r="B4285" s="33">
        <f>'101_parsed'!B4285</f>
        <v>61911</v>
      </c>
      <c r="C4285" s="25" t="str">
        <f>INDEX(all_banks!O:O,MATCH(A4285,all_banks!H:H,0))</f>
        <v>КБ "ОБР" (ООО) (1016)</v>
      </c>
      <c r="D4285" s="25" t="str">
        <f>INDEX('101_accounts'!B:B,MATCH(B4285,'101_accounts'!A:A,0))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285" s="25">
        <f>'101_parsed'!C4285</f>
        <v>0</v>
      </c>
      <c r="F4285" s="25">
        <f>'101_parsed'!D4285</f>
        <v>0</v>
      </c>
      <c r="G4285" s="25">
        <f>'101_parsed'!E4285</f>
        <v>0</v>
      </c>
      <c r="H4285" s="25">
        <f>'101_parsed'!F4285</f>
        <v>0</v>
      </c>
    </row>
    <row r="4286" spans="1:8" x14ac:dyDescent="0.2">
      <c r="A4286" s="25">
        <f>'101_parsed'!A4286</f>
        <v>1016</v>
      </c>
      <c r="B4286" s="33">
        <f>'101_parsed'!B4286</f>
        <v>61912</v>
      </c>
      <c r="C4286" s="25" t="str">
        <f>INDEX(all_banks!O:O,MATCH(A4286,all_banks!H:H,0))</f>
        <v>КБ "ОБР" (ООО) (1016)</v>
      </c>
      <c r="D4286" s="25" t="str">
        <f>INDEX('101_accounts'!B:B,MATCH(B4286,'101_accounts'!A:A,0))</f>
        <v>61912   П  Резервы на возможные потери</v>
      </c>
      <c r="E4286" s="25">
        <f>'101_parsed'!C4286</f>
        <v>0</v>
      </c>
      <c r="F4286" s="25">
        <f>'101_parsed'!D4286</f>
        <v>4445</v>
      </c>
      <c r="G4286" s="25">
        <f>'101_parsed'!E4286</f>
        <v>0</v>
      </c>
      <c r="H4286" s="25">
        <f>'101_parsed'!F4286</f>
        <v>4397</v>
      </c>
    </row>
    <row r="4287" spans="1:8" x14ac:dyDescent="0.2">
      <c r="A4287" s="25">
        <f>'101_parsed'!A4287</f>
        <v>1016</v>
      </c>
      <c r="B4287" s="33">
        <f>'101_parsed'!B4287</f>
        <v>62001</v>
      </c>
      <c r="C4287" s="25" t="str">
        <f>INDEX(all_banks!O:O,MATCH(A4287,all_banks!H:H,0))</f>
        <v>КБ "ОБР" (ООО) (1016)</v>
      </c>
      <c r="D4287" s="25" t="str">
        <f>INDEX('101_accounts'!B:B,MATCH(B4287,'101_accounts'!A:A,0))</f>
        <v>62001   A  Долгосрочные активы, предназначенные для продажи</v>
      </c>
      <c r="E4287" s="25">
        <f>'101_parsed'!C4287</f>
        <v>63281</v>
      </c>
      <c r="F4287" s="25">
        <f>'101_parsed'!D4287</f>
        <v>0</v>
      </c>
      <c r="G4287" s="25">
        <f>'101_parsed'!E4287</f>
        <v>60470</v>
      </c>
      <c r="H4287" s="25">
        <f>'101_parsed'!F4287</f>
        <v>0</v>
      </c>
    </row>
    <row r="4288" spans="1:8" x14ac:dyDescent="0.2">
      <c r="A4288" s="25">
        <f>'101_parsed'!A4288</f>
        <v>1016</v>
      </c>
      <c r="B4288" s="33">
        <f>'101_parsed'!B4288</f>
        <v>62002</v>
      </c>
      <c r="C4288" s="25" t="str">
        <f>INDEX(all_banks!O:O,MATCH(A4288,all_banks!H:H,0))</f>
        <v>КБ "ОБР" (ООО) (1016)</v>
      </c>
      <c r="D4288" s="25" t="str">
        <f>INDEX('101_accounts'!B:B,MATCH(B4288,'101_accounts'!A:A,0))</f>
        <v>62002   П  Резервы на возможные потери</v>
      </c>
      <c r="E4288" s="25">
        <f>'101_parsed'!C4288</f>
        <v>0</v>
      </c>
      <c r="F4288" s="25">
        <f>'101_parsed'!D4288</f>
        <v>32458</v>
      </c>
      <c r="G4288" s="25">
        <f>'101_parsed'!E4288</f>
        <v>0</v>
      </c>
      <c r="H4288" s="25">
        <f>'101_parsed'!F4288</f>
        <v>33425</v>
      </c>
    </row>
    <row r="4289" spans="1:8" x14ac:dyDescent="0.2">
      <c r="A4289" s="25">
        <f>'101_parsed'!A4289</f>
        <v>1016</v>
      </c>
      <c r="B4289" s="33">
        <f>'101_parsed'!B4289</f>
        <v>62101</v>
      </c>
      <c r="C4289" s="25" t="str">
        <f>INDEX(all_banks!O:O,MATCH(A4289,all_banks!H:H,0))</f>
        <v>КБ "ОБР" (ООО) (1016)</v>
      </c>
      <c r="D4289" s="25" t="str">
        <f>INDEX('101_accounts'!B:B,MATCH(B4289,'101_accounts'!A:A,0))</f>
        <v>62101   A  Средства труда, полученные по договорам отступного, залога, назначение которых не определено</v>
      </c>
      <c r="E4289" s="25">
        <f>'101_parsed'!C4289</f>
        <v>0</v>
      </c>
      <c r="F4289" s="25">
        <f>'101_parsed'!D4289</f>
        <v>0</v>
      </c>
      <c r="G4289" s="25">
        <f>'101_parsed'!E4289</f>
        <v>0</v>
      </c>
      <c r="H4289" s="25">
        <f>'101_parsed'!F4289</f>
        <v>0</v>
      </c>
    </row>
    <row r="4290" spans="1:8" x14ac:dyDescent="0.2">
      <c r="A4290" s="25">
        <f>'101_parsed'!A4290</f>
        <v>1016</v>
      </c>
      <c r="B4290" s="33">
        <f>'101_parsed'!B4290</f>
        <v>62102</v>
      </c>
      <c r="C4290" s="25" t="str">
        <f>INDEX(all_banks!O:O,MATCH(A4290,all_banks!H:H,0))</f>
        <v>КБ "ОБР" (ООО) (1016)</v>
      </c>
      <c r="D4290" s="25" t="str">
        <f>INDEX('101_accounts'!B:B,MATCH(B4290,'101_accounts'!A:A,0))</f>
        <v>62102   A  Предметы труда, полученные по договорам отступного, залога, назначение которых не определено</v>
      </c>
      <c r="E4290" s="25">
        <f>'101_parsed'!C4290</f>
        <v>0</v>
      </c>
      <c r="F4290" s="25">
        <f>'101_parsed'!D4290</f>
        <v>0</v>
      </c>
      <c r="G4290" s="25">
        <f>'101_parsed'!E4290</f>
        <v>0</v>
      </c>
      <c r="H4290" s="25">
        <f>'101_parsed'!F4290</f>
        <v>0</v>
      </c>
    </row>
    <row r="4291" spans="1:8" x14ac:dyDescent="0.2">
      <c r="A4291" s="25">
        <f>'101_parsed'!A4291</f>
        <v>1016</v>
      </c>
      <c r="B4291" s="33">
        <f>'101_parsed'!B4291</f>
        <v>62103</v>
      </c>
      <c r="C4291" s="25" t="str">
        <f>INDEX(all_banks!O:O,MATCH(A4291,all_banks!H:H,0))</f>
        <v>КБ "ОБР" (ООО) (1016)</v>
      </c>
      <c r="D4291" s="25" t="str">
        <f>INDEX('101_accounts'!B:B,MATCH(B4291,'101_accounts'!A:A,0))</f>
        <v>62103   П  Резервы на возможные потери</v>
      </c>
      <c r="E4291" s="25">
        <f>'101_parsed'!C4291</f>
        <v>0</v>
      </c>
      <c r="F4291" s="25">
        <f>'101_parsed'!D4291</f>
        <v>0</v>
      </c>
      <c r="G4291" s="25">
        <f>'101_parsed'!E4291</f>
        <v>0</v>
      </c>
      <c r="H4291" s="25">
        <f>'101_parsed'!F4291</f>
        <v>0</v>
      </c>
    </row>
    <row r="4292" spans="1:8" x14ac:dyDescent="0.2">
      <c r="A4292" s="25">
        <f>'101_parsed'!A4292</f>
        <v>2611</v>
      </c>
      <c r="B4292" s="33">
        <f>'101_parsed'!B4292</f>
        <v>60401</v>
      </c>
      <c r="C4292" s="25" t="str">
        <f>INDEX(all_banks!O:O,MATCH(A4292,all_banks!H:H,0))</f>
        <v>АО Банк "Объединенный капитал" (2611)</v>
      </c>
      <c r="D4292" s="25" t="str">
        <f>INDEX('101_accounts'!B:B,MATCH(B4292,'101_accounts'!A:A,0))</f>
        <v>60401   A  Основные средства (кроме земли) (c 13.02.2018)_x000D_Категория 1- Здания и сооружения (до 31.12.2002)</v>
      </c>
      <c r="E4292" s="25">
        <f>'101_parsed'!C4292</f>
        <v>66991</v>
      </c>
      <c r="F4292" s="25">
        <f>'101_parsed'!D4292</f>
        <v>0</v>
      </c>
      <c r="G4292" s="25">
        <f>'101_parsed'!E4292</f>
        <v>67860</v>
      </c>
      <c r="H4292" s="25">
        <f>'101_parsed'!F4292</f>
        <v>0</v>
      </c>
    </row>
    <row r="4293" spans="1:8" x14ac:dyDescent="0.2">
      <c r="A4293" s="25">
        <f>'101_parsed'!A4293</f>
        <v>2611</v>
      </c>
      <c r="B4293" s="33">
        <f>'101_parsed'!B4293</f>
        <v>60404</v>
      </c>
      <c r="C4293" s="25" t="str">
        <f>INDEX(all_banks!O:O,MATCH(A4293,all_banks!H:H,0))</f>
        <v>АО Банк "Объединенный капитал" (2611)</v>
      </c>
      <c r="D4293" s="25" t="str">
        <f>INDEX('101_accounts'!B:B,MATCH(B4293,'101_accounts'!A:A,0))</f>
        <v>60404   A  Земля (c 13.02.2018)</v>
      </c>
      <c r="E4293" s="25">
        <f>'101_parsed'!C4293</f>
        <v>0</v>
      </c>
      <c r="F4293" s="25">
        <f>'101_parsed'!D4293</f>
        <v>0</v>
      </c>
      <c r="G4293" s="25">
        <f>'101_parsed'!E4293</f>
        <v>0</v>
      </c>
      <c r="H4293" s="25">
        <f>'101_parsed'!F4293</f>
        <v>0</v>
      </c>
    </row>
    <row r="4294" spans="1:8" x14ac:dyDescent="0.2">
      <c r="A4294" s="25">
        <f>'101_parsed'!A4294</f>
        <v>2611</v>
      </c>
      <c r="B4294" s="33">
        <f>'101_parsed'!B4294</f>
        <v>60405</v>
      </c>
      <c r="C4294" s="25" t="str">
        <f>INDEX(all_banks!O:O,MATCH(A4294,all_banks!H:H,0))</f>
        <v>АО Банк "Объединенный капитал" (2611)</v>
      </c>
      <c r="D4294" s="25" t="str">
        <f>INDEX('101_accounts'!B:B,MATCH(B4294,'101_accounts'!A:A,0))</f>
        <v>60405   П
A (до 31.01.2003)  Резервы на возможные потери (c 13.02.2018)
Долгосрочно арендуемые основные средства (до 31.01.2003)</v>
      </c>
      <c r="E4294" s="25">
        <f>'101_parsed'!C4294</f>
        <v>0</v>
      </c>
      <c r="F4294" s="25">
        <f>'101_parsed'!D4294</f>
        <v>0</v>
      </c>
      <c r="G4294" s="25">
        <f>'101_parsed'!E4294</f>
        <v>0</v>
      </c>
      <c r="H4294" s="25">
        <f>'101_parsed'!F4294</f>
        <v>0</v>
      </c>
    </row>
    <row r="4295" spans="1:8" x14ac:dyDescent="0.2">
      <c r="A4295" s="25">
        <f>'101_parsed'!A4295</f>
        <v>2611</v>
      </c>
      <c r="B4295" s="33">
        <f>'101_parsed'!B4295</f>
        <v>60414</v>
      </c>
      <c r="C4295" s="25" t="str">
        <f>INDEX(all_banks!O:O,MATCH(A4295,all_banks!H:H,0))</f>
        <v>АО Банк "Объединенный капитал" (2611)</v>
      </c>
      <c r="D4295" s="25" t="str">
        <f>INDEX('101_accounts'!B:B,MATCH(B4295,'101_accounts'!A:A,0))</f>
        <v>60414   П  Амортизация основных средств (кроме земли) (c 13.02.2018)</v>
      </c>
      <c r="E4295" s="25">
        <f>'101_parsed'!C4295</f>
        <v>0</v>
      </c>
      <c r="F4295" s="25">
        <f>'101_parsed'!D4295</f>
        <v>27162</v>
      </c>
      <c r="G4295" s="25">
        <f>'101_parsed'!E4295</f>
        <v>0</v>
      </c>
      <c r="H4295" s="25">
        <f>'101_parsed'!F4295</f>
        <v>33091</v>
      </c>
    </row>
    <row r="4296" spans="1:8" x14ac:dyDescent="0.2">
      <c r="A4296" s="25">
        <f>'101_parsed'!A4296</f>
        <v>2611</v>
      </c>
      <c r="B4296" s="33">
        <f>'101_parsed'!B4296</f>
        <v>60415</v>
      </c>
      <c r="C4296" s="25" t="str">
        <f>INDEX(all_banks!O:O,MATCH(A4296,all_banks!H:H,0))</f>
        <v>АО Банк "Объединенный капитал" (2611)</v>
      </c>
      <c r="D4296" s="25" t="str">
        <f>INDEX('101_accounts'!B:B,MATCH(B4296,'101_accounts'!A:A,0))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296" s="25">
        <f>'101_parsed'!C4296</f>
        <v>3121</v>
      </c>
      <c r="F4296" s="25">
        <f>'101_parsed'!D4296</f>
        <v>0</v>
      </c>
      <c r="G4296" s="25">
        <f>'101_parsed'!E4296</f>
        <v>3127</v>
      </c>
      <c r="H4296" s="25">
        <f>'101_parsed'!F4296</f>
        <v>0</v>
      </c>
    </row>
    <row r="4297" spans="1:8" x14ac:dyDescent="0.2">
      <c r="A4297" s="25">
        <f>'101_parsed'!A4297</f>
        <v>2611</v>
      </c>
      <c r="B4297" s="33">
        <f>'101_parsed'!B4297</f>
        <v>61901</v>
      </c>
      <c r="C4297" s="25" t="str">
        <f>INDEX(all_banks!O:O,MATCH(A4297,all_banks!H:H,0))</f>
        <v>АО Банк "Объединенный капитал" (2611)</v>
      </c>
      <c r="D4297" s="25" t="str">
        <f>INDEX('101_accounts'!B:B,MATCH(B4297,'101_accounts'!A:A,0))</f>
        <v>61901   A  Земля, временно неиспользуемая в основной деятельности</v>
      </c>
      <c r="E4297" s="25">
        <f>'101_parsed'!C4297</f>
        <v>0</v>
      </c>
      <c r="F4297" s="25">
        <f>'101_parsed'!D4297</f>
        <v>0</v>
      </c>
      <c r="G4297" s="25">
        <f>'101_parsed'!E4297</f>
        <v>0</v>
      </c>
      <c r="H4297" s="25">
        <f>'101_parsed'!F4297</f>
        <v>0</v>
      </c>
    </row>
    <row r="4298" spans="1:8" x14ac:dyDescent="0.2">
      <c r="A4298" s="25">
        <f>'101_parsed'!A4298</f>
        <v>2611</v>
      </c>
      <c r="B4298" s="33">
        <f>'101_parsed'!B4298</f>
        <v>61902</v>
      </c>
      <c r="C4298" s="25" t="str">
        <f>INDEX(all_banks!O:O,MATCH(A4298,all_banks!H:H,0))</f>
        <v>АО Банк "Объединенный капитал" (2611)</v>
      </c>
      <c r="D4298" s="25" t="str">
        <f>INDEX('101_accounts'!B:B,MATCH(B4298,'101_accounts'!A:A,0))</f>
        <v>61902   A  Земля, временно неиспользуемая в основной деятельности, переданная в аренду</v>
      </c>
      <c r="E4298" s="25">
        <f>'101_parsed'!C4298</f>
        <v>0</v>
      </c>
      <c r="F4298" s="25">
        <f>'101_parsed'!D4298</f>
        <v>0</v>
      </c>
      <c r="G4298" s="25">
        <f>'101_parsed'!E4298</f>
        <v>0</v>
      </c>
      <c r="H4298" s="25">
        <f>'101_parsed'!F4298</f>
        <v>0</v>
      </c>
    </row>
    <row r="4299" spans="1:8" x14ac:dyDescent="0.2">
      <c r="A4299" s="25">
        <f>'101_parsed'!A4299</f>
        <v>2611</v>
      </c>
      <c r="B4299" s="33">
        <f>'101_parsed'!B4299</f>
        <v>61903</v>
      </c>
      <c r="C4299" s="25" t="str">
        <f>INDEX(all_banks!O:O,MATCH(A4299,all_banks!H:H,0))</f>
        <v>АО Банк "Объединенный капитал" (2611)</v>
      </c>
      <c r="D4299" s="25" t="str">
        <f>INDEX('101_accounts'!B:B,MATCH(B4299,'101_accounts'!A:A,0))</f>
        <v>61903   A  Недвижимость (кроме земли), временно неиспользуемая в основной деятельности</v>
      </c>
      <c r="E4299" s="25">
        <f>'101_parsed'!C4299</f>
        <v>0</v>
      </c>
      <c r="F4299" s="25">
        <f>'101_parsed'!D4299</f>
        <v>0</v>
      </c>
      <c r="G4299" s="25">
        <f>'101_parsed'!E4299</f>
        <v>0</v>
      </c>
      <c r="H4299" s="25">
        <f>'101_parsed'!F4299</f>
        <v>0</v>
      </c>
    </row>
    <row r="4300" spans="1:8" x14ac:dyDescent="0.2">
      <c r="A4300" s="25">
        <f>'101_parsed'!A4300</f>
        <v>2611</v>
      </c>
      <c r="B4300" s="33">
        <f>'101_parsed'!B4300</f>
        <v>61904</v>
      </c>
      <c r="C4300" s="25" t="str">
        <f>INDEX(all_banks!O:O,MATCH(A4300,all_banks!H:H,0))</f>
        <v>АО Банк "Объединенный капитал" (2611)</v>
      </c>
      <c r="D4300" s="25" t="str">
        <f>INDEX('101_accounts'!B:B,MATCH(B4300,'101_accounts'!A:A,0))</f>
        <v>61904   A  Недвижимость (кроме земли), временно неиспользуемая в основной деятельности, переданная в аренду</v>
      </c>
      <c r="E4300" s="25">
        <f>'101_parsed'!C4300</f>
        <v>0</v>
      </c>
      <c r="F4300" s="25">
        <f>'101_parsed'!D4300</f>
        <v>0</v>
      </c>
      <c r="G4300" s="25">
        <f>'101_parsed'!E4300</f>
        <v>0</v>
      </c>
      <c r="H4300" s="25">
        <f>'101_parsed'!F4300</f>
        <v>0</v>
      </c>
    </row>
    <row r="4301" spans="1:8" x14ac:dyDescent="0.2">
      <c r="A4301" s="25">
        <f>'101_parsed'!A4301</f>
        <v>2611</v>
      </c>
      <c r="B4301" s="33">
        <f>'101_parsed'!B4301</f>
        <v>61905</v>
      </c>
      <c r="C4301" s="25" t="str">
        <f>INDEX(all_banks!O:O,MATCH(A4301,all_banks!H:H,0))</f>
        <v>АО Банк "Объединенный капитал" (2611)</v>
      </c>
      <c r="D4301" s="25" t="str">
        <f>INDEX('101_accounts'!B:B,MATCH(B4301,'101_accounts'!A:A,0))</f>
        <v>61905   A  Земля, временно неиспользуемая в основной деятельности, учитываемая по справедливой стоимости</v>
      </c>
      <c r="E4301" s="25">
        <f>'101_parsed'!C4301</f>
        <v>0</v>
      </c>
      <c r="F4301" s="25">
        <f>'101_parsed'!D4301</f>
        <v>0</v>
      </c>
      <c r="G4301" s="25">
        <f>'101_parsed'!E4301</f>
        <v>0</v>
      </c>
      <c r="H4301" s="25">
        <f>'101_parsed'!F4301</f>
        <v>0</v>
      </c>
    </row>
    <row r="4302" spans="1:8" x14ac:dyDescent="0.2">
      <c r="A4302" s="25">
        <f>'101_parsed'!A4302</f>
        <v>2611</v>
      </c>
      <c r="B4302" s="33">
        <f>'101_parsed'!B4302</f>
        <v>61906</v>
      </c>
      <c r="C4302" s="25" t="str">
        <f>INDEX(all_banks!O:O,MATCH(A4302,all_banks!H:H,0))</f>
        <v>АО Банк "Объединенный капитал" (2611)</v>
      </c>
      <c r="D4302" s="25" t="str">
        <f>INDEX('101_accounts'!B:B,MATCH(B4302,'101_accounts'!A:A,0))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302" s="25">
        <f>'101_parsed'!C4302</f>
        <v>0</v>
      </c>
      <c r="F4302" s="25">
        <f>'101_parsed'!D4302</f>
        <v>0</v>
      </c>
      <c r="G4302" s="25">
        <f>'101_parsed'!E4302</f>
        <v>0</v>
      </c>
      <c r="H4302" s="25">
        <f>'101_parsed'!F4302</f>
        <v>0</v>
      </c>
    </row>
    <row r="4303" spans="1:8" x14ac:dyDescent="0.2">
      <c r="A4303" s="25">
        <f>'101_parsed'!A4303</f>
        <v>2611</v>
      </c>
      <c r="B4303" s="33">
        <f>'101_parsed'!B4303</f>
        <v>61907</v>
      </c>
      <c r="C4303" s="25" t="str">
        <f>INDEX(all_banks!O:O,MATCH(A4303,all_banks!H:H,0))</f>
        <v>АО Банк "Объединенный капитал" (2611)</v>
      </c>
      <c r="D4303" s="25" t="str">
        <f>INDEX('101_accounts'!B:B,MATCH(B4303,'101_accounts'!A:A,0))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303" s="25">
        <f>'101_parsed'!C4303</f>
        <v>0</v>
      </c>
      <c r="F4303" s="25">
        <f>'101_parsed'!D4303</f>
        <v>0</v>
      </c>
      <c r="G4303" s="25">
        <f>'101_parsed'!E4303</f>
        <v>0</v>
      </c>
      <c r="H4303" s="25">
        <f>'101_parsed'!F4303</f>
        <v>0</v>
      </c>
    </row>
    <row r="4304" spans="1:8" x14ac:dyDescent="0.2">
      <c r="A4304" s="25">
        <f>'101_parsed'!A4304</f>
        <v>2611</v>
      </c>
      <c r="B4304" s="33">
        <f>'101_parsed'!B4304</f>
        <v>61908</v>
      </c>
      <c r="C4304" s="25" t="str">
        <f>INDEX(all_banks!O:O,MATCH(A4304,all_banks!H:H,0))</f>
        <v>АО Банк "Объединенный капитал" (2611)</v>
      </c>
      <c r="D4304" s="25" t="str">
        <f>INDEX('101_accounts'!B:B,MATCH(B4304,'101_accounts'!A:A,0))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304" s="25">
        <f>'101_parsed'!C4304</f>
        <v>0</v>
      </c>
      <c r="F4304" s="25">
        <f>'101_parsed'!D4304</f>
        <v>0</v>
      </c>
      <c r="G4304" s="25">
        <f>'101_parsed'!E4304</f>
        <v>0</v>
      </c>
      <c r="H4304" s="25">
        <f>'101_parsed'!F4304</f>
        <v>0</v>
      </c>
    </row>
    <row r="4305" spans="1:8" x14ac:dyDescent="0.2">
      <c r="A4305" s="25">
        <f>'101_parsed'!A4305</f>
        <v>2611</v>
      </c>
      <c r="B4305" s="33">
        <f>'101_parsed'!B4305</f>
        <v>61909</v>
      </c>
      <c r="C4305" s="25" t="str">
        <f>INDEX(all_banks!O:O,MATCH(A4305,all_banks!H:H,0))</f>
        <v>АО Банк "Объединенный капитал" (2611)</v>
      </c>
      <c r="D4305" s="25" t="str">
        <f>INDEX('101_accounts'!B:B,MATCH(B4305,'101_accounts'!A:A,0))</f>
        <v>61909   П  Амортизация недвижимости (кроме земли), временно неиспользуемой в основной деятельности</v>
      </c>
      <c r="E4305" s="25">
        <f>'101_parsed'!C4305</f>
        <v>0</v>
      </c>
      <c r="F4305" s="25">
        <f>'101_parsed'!D4305</f>
        <v>0</v>
      </c>
      <c r="G4305" s="25">
        <f>'101_parsed'!E4305</f>
        <v>0</v>
      </c>
      <c r="H4305" s="25">
        <f>'101_parsed'!F4305</f>
        <v>0</v>
      </c>
    </row>
    <row r="4306" spans="1:8" x14ac:dyDescent="0.2">
      <c r="A4306" s="25">
        <f>'101_parsed'!A4306</f>
        <v>2611</v>
      </c>
      <c r="B4306" s="33">
        <f>'101_parsed'!B4306</f>
        <v>61910</v>
      </c>
      <c r="C4306" s="25" t="str">
        <f>INDEX(all_banks!O:O,MATCH(A4306,all_banks!H:H,0))</f>
        <v>АО Банк "Объединенный капитал" (2611)</v>
      </c>
      <c r="D4306" s="25" t="str">
        <f>INDEX('101_accounts'!B:B,MATCH(B4306,'101_accounts'!A:A,0))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306" s="25">
        <f>'101_parsed'!C4306</f>
        <v>0</v>
      </c>
      <c r="F4306" s="25">
        <f>'101_parsed'!D4306</f>
        <v>0</v>
      </c>
      <c r="G4306" s="25">
        <f>'101_parsed'!E4306</f>
        <v>0</v>
      </c>
      <c r="H4306" s="25">
        <f>'101_parsed'!F4306</f>
        <v>0</v>
      </c>
    </row>
    <row r="4307" spans="1:8" x14ac:dyDescent="0.2">
      <c r="A4307" s="25">
        <f>'101_parsed'!A4307</f>
        <v>2611</v>
      </c>
      <c r="B4307" s="33">
        <f>'101_parsed'!B4307</f>
        <v>61911</v>
      </c>
      <c r="C4307" s="25" t="str">
        <f>INDEX(all_banks!O:O,MATCH(A4307,all_banks!H:H,0))</f>
        <v>АО Банк "Объединенный капитал" (2611)</v>
      </c>
      <c r="D4307" s="25" t="str">
        <f>INDEX('101_accounts'!B:B,MATCH(B4307,'101_accounts'!A:A,0))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307" s="25">
        <f>'101_parsed'!C4307</f>
        <v>0</v>
      </c>
      <c r="F4307" s="25">
        <f>'101_parsed'!D4307</f>
        <v>0</v>
      </c>
      <c r="G4307" s="25">
        <f>'101_parsed'!E4307</f>
        <v>0</v>
      </c>
      <c r="H4307" s="25">
        <f>'101_parsed'!F4307</f>
        <v>0</v>
      </c>
    </row>
    <row r="4308" spans="1:8" x14ac:dyDescent="0.2">
      <c r="A4308" s="25">
        <f>'101_parsed'!A4308</f>
        <v>2611</v>
      </c>
      <c r="B4308" s="33">
        <f>'101_parsed'!B4308</f>
        <v>61912</v>
      </c>
      <c r="C4308" s="25" t="str">
        <f>INDEX(all_banks!O:O,MATCH(A4308,all_banks!H:H,0))</f>
        <v>АО Банк "Объединенный капитал" (2611)</v>
      </c>
      <c r="D4308" s="25" t="str">
        <f>INDEX('101_accounts'!B:B,MATCH(B4308,'101_accounts'!A:A,0))</f>
        <v>61912   П  Резервы на возможные потери</v>
      </c>
      <c r="E4308" s="25">
        <f>'101_parsed'!C4308</f>
        <v>0</v>
      </c>
      <c r="F4308" s="25">
        <f>'101_parsed'!D4308</f>
        <v>0</v>
      </c>
      <c r="G4308" s="25">
        <f>'101_parsed'!E4308</f>
        <v>0</v>
      </c>
      <c r="H4308" s="25">
        <f>'101_parsed'!F4308</f>
        <v>0</v>
      </c>
    </row>
    <row r="4309" spans="1:8" x14ac:dyDescent="0.2">
      <c r="A4309" s="25">
        <f>'101_parsed'!A4309</f>
        <v>2611</v>
      </c>
      <c r="B4309" s="33">
        <f>'101_parsed'!B4309</f>
        <v>62001</v>
      </c>
      <c r="C4309" s="25" t="str">
        <f>INDEX(all_banks!O:O,MATCH(A4309,all_banks!H:H,0))</f>
        <v>АО Банк "Объединенный капитал" (2611)</v>
      </c>
      <c r="D4309" s="25" t="str">
        <f>INDEX('101_accounts'!B:B,MATCH(B4309,'101_accounts'!A:A,0))</f>
        <v>62001   A  Долгосрочные активы, предназначенные для продажи</v>
      </c>
      <c r="E4309" s="25">
        <f>'101_parsed'!C4309</f>
        <v>0</v>
      </c>
      <c r="F4309" s="25">
        <f>'101_parsed'!D4309</f>
        <v>0</v>
      </c>
      <c r="G4309" s="25">
        <f>'101_parsed'!E4309</f>
        <v>0</v>
      </c>
      <c r="H4309" s="25">
        <f>'101_parsed'!F4309</f>
        <v>0</v>
      </c>
    </row>
    <row r="4310" spans="1:8" x14ac:dyDescent="0.2">
      <c r="A4310" s="25">
        <f>'101_parsed'!A4310</f>
        <v>2611</v>
      </c>
      <c r="B4310" s="33">
        <f>'101_parsed'!B4310</f>
        <v>62002</v>
      </c>
      <c r="C4310" s="25" t="str">
        <f>INDEX(all_banks!O:O,MATCH(A4310,all_banks!H:H,0))</f>
        <v>АО Банк "Объединенный капитал" (2611)</v>
      </c>
      <c r="D4310" s="25" t="str">
        <f>INDEX('101_accounts'!B:B,MATCH(B4310,'101_accounts'!A:A,0))</f>
        <v>62002   П  Резервы на возможные потери</v>
      </c>
      <c r="E4310" s="25">
        <f>'101_parsed'!C4310</f>
        <v>0</v>
      </c>
      <c r="F4310" s="25">
        <f>'101_parsed'!D4310</f>
        <v>0</v>
      </c>
      <c r="G4310" s="25">
        <f>'101_parsed'!E4310</f>
        <v>0</v>
      </c>
      <c r="H4310" s="25">
        <f>'101_parsed'!F4310</f>
        <v>0</v>
      </c>
    </row>
    <row r="4311" spans="1:8" x14ac:dyDescent="0.2">
      <c r="A4311" s="25">
        <f>'101_parsed'!A4311</f>
        <v>2611</v>
      </c>
      <c r="B4311" s="33">
        <f>'101_parsed'!B4311</f>
        <v>62101</v>
      </c>
      <c r="C4311" s="25" t="str">
        <f>INDEX(all_banks!O:O,MATCH(A4311,all_banks!H:H,0))</f>
        <v>АО Банк "Объединенный капитал" (2611)</v>
      </c>
      <c r="D4311" s="25" t="str">
        <f>INDEX('101_accounts'!B:B,MATCH(B4311,'101_accounts'!A:A,0))</f>
        <v>62101   A  Средства труда, полученные по договорам отступного, залога, назначение которых не определено</v>
      </c>
      <c r="E4311" s="25">
        <f>'101_parsed'!C4311</f>
        <v>0</v>
      </c>
      <c r="F4311" s="25">
        <f>'101_parsed'!D4311</f>
        <v>0</v>
      </c>
      <c r="G4311" s="25">
        <f>'101_parsed'!E4311</f>
        <v>0</v>
      </c>
      <c r="H4311" s="25">
        <f>'101_parsed'!F4311</f>
        <v>0</v>
      </c>
    </row>
    <row r="4312" spans="1:8" x14ac:dyDescent="0.2">
      <c r="A4312" s="25">
        <f>'101_parsed'!A4312</f>
        <v>2611</v>
      </c>
      <c r="B4312" s="33">
        <f>'101_parsed'!B4312</f>
        <v>62102</v>
      </c>
      <c r="C4312" s="25" t="str">
        <f>INDEX(all_banks!O:O,MATCH(A4312,all_banks!H:H,0))</f>
        <v>АО Банк "Объединенный капитал" (2611)</v>
      </c>
      <c r="D4312" s="25" t="str">
        <f>INDEX('101_accounts'!B:B,MATCH(B4312,'101_accounts'!A:A,0))</f>
        <v>62102   A  Предметы труда, полученные по договорам отступного, залога, назначение которых не определено</v>
      </c>
      <c r="E4312" s="25">
        <f>'101_parsed'!C4312</f>
        <v>0</v>
      </c>
      <c r="F4312" s="25">
        <f>'101_parsed'!D4312</f>
        <v>0</v>
      </c>
      <c r="G4312" s="25">
        <f>'101_parsed'!E4312</f>
        <v>0</v>
      </c>
      <c r="H4312" s="25">
        <f>'101_parsed'!F4312</f>
        <v>0</v>
      </c>
    </row>
    <row r="4313" spans="1:8" x14ac:dyDescent="0.2">
      <c r="A4313" s="25">
        <f>'101_parsed'!A4313</f>
        <v>2611</v>
      </c>
      <c r="B4313" s="33">
        <f>'101_parsed'!B4313</f>
        <v>62103</v>
      </c>
      <c r="C4313" s="25" t="str">
        <f>INDEX(all_banks!O:O,MATCH(A4313,all_banks!H:H,0))</f>
        <v>АО Банк "Объединенный капитал" (2611)</v>
      </c>
      <c r="D4313" s="25" t="str">
        <f>INDEX('101_accounts'!B:B,MATCH(B4313,'101_accounts'!A:A,0))</f>
        <v>62103   П  Резервы на возможные потери</v>
      </c>
      <c r="E4313" s="25">
        <f>'101_parsed'!C4313</f>
        <v>0</v>
      </c>
      <c r="F4313" s="25">
        <f>'101_parsed'!D4313</f>
        <v>0</v>
      </c>
      <c r="G4313" s="25">
        <f>'101_parsed'!E4313</f>
        <v>0</v>
      </c>
      <c r="H4313" s="25">
        <f>'101_parsed'!F4313</f>
        <v>0</v>
      </c>
    </row>
    <row r="4314" spans="1:8" x14ac:dyDescent="0.2">
      <c r="A4314" s="25">
        <f>'101_parsed'!A4314</f>
        <v>3516</v>
      </c>
      <c r="B4314" s="33">
        <f>'101_parsed'!B4314</f>
        <v>60401</v>
      </c>
      <c r="C4314" s="25" t="str">
        <f>INDEX(all_banks!O:O,MATCH(A4314,all_banks!H:H,0))</f>
        <v>ООО "ОЗОН Банк" (3516)</v>
      </c>
      <c r="D4314" s="25" t="str">
        <f>INDEX('101_accounts'!B:B,MATCH(B4314,'101_accounts'!A:A,0))</f>
        <v>60401   A  Основные средства (кроме земли) (c 13.02.2018)_x000D_Категория 1- Здания и сооружения (до 31.12.2002)</v>
      </c>
      <c r="E4314" s="25">
        <f>'101_parsed'!C4314</f>
        <v>7708</v>
      </c>
      <c r="F4314" s="25">
        <f>'101_parsed'!D4314</f>
        <v>0</v>
      </c>
      <c r="G4314" s="25">
        <f>'101_parsed'!E4314</f>
        <v>7708</v>
      </c>
      <c r="H4314" s="25">
        <f>'101_parsed'!F4314</f>
        <v>0</v>
      </c>
    </row>
    <row r="4315" spans="1:8" x14ac:dyDescent="0.2">
      <c r="A4315" s="25">
        <f>'101_parsed'!A4315</f>
        <v>3516</v>
      </c>
      <c r="B4315" s="33">
        <f>'101_parsed'!B4315</f>
        <v>60404</v>
      </c>
      <c r="C4315" s="25" t="str">
        <f>INDEX(all_banks!O:O,MATCH(A4315,all_banks!H:H,0))</f>
        <v>ООО "ОЗОН Банк" (3516)</v>
      </c>
      <c r="D4315" s="25" t="str">
        <f>INDEX('101_accounts'!B:B,MATCH(B4315,'101_accounts'!A:A,0))</f>
        <v>60404   A  Земля (c 13.02.2018)</v>
      </c>
      <c r="E4315" s="25">
        <f>'101_parsed'!C4315</f>
        <v>0</v>
      </c>
      <c r="F4315" s="25">
        <f>'101_parsed'!D4315</f>
        <v>0</v>
      </c>
      <c r="G4315" s="25">
        <f>'101_parsed'!E4315</f>
        <v>0</v>
      </c>
      <c r="H4315" s="25">
        <f>'101_parsed'!F4315</f>
        <v>0</v>
      </c>
    </row>
    <row r="4316" spans="1:8" x14ac:dyDescent="0.2">
      <c r="A4316" s="25">
        <f>'101_parsed'!A4316</f>
        <v>3516</v>
      </c>
      <c r="B4316" s="33">
        <f>'101_parsed'!B4316</f>
        <v>60405</v>
      </c>
      <c r="C4316" s="25" t="str">
        <f>INDEX(all_banks!O:O,MATCH(A4316,all_banks!H:H,0))</f>
        <v>ООО "ОЗОН Банк" (3516)</v>
      </c>
      <c r="D4316" s="25" t="str">
        <f>INDEX('101_accounts'!B:B,MATCH(B4316,'101_accounts'!A:A,0))</f>
        <v>60405   П
A (до 31.01.2003)  Резервы на возможные потери (c 13.02.2018)
Долгосрочно арендуемые основные средства (до 31.01.2003)</v>
      </c>
      <c r="E4316" s="25">
        <f>'101_parsed'!C4316</f>
        <v>0</v>
      </c>
      <c r="F4316" s="25">
        <f>'101_parsed'!D4316</f>
        <v>0</v>
      </c>
      <c r="G4316" s="25">
        <f>'101_parsed'!E4316</f>
        <v>0</v>
      </c>
      <c r="H4316" s="25">
        <f>'101_parsed'!F4316</f>
        <v>0</v>
      </c>
    </row>
    <row r="4317" spans="1:8" x14ac:dyDescent="0.2">
      <c r="A4317" s="25">
        <f>'101_parsed'!A4317</f>
        <v>3516</v>
      </c>
      <c r="B4317" s="33">
        <f>'101_parsed'!B4317</f>
        <v>60414</v>
      </c>
      <c r="C4317" s="25" t="str">
        <f>INDEX(all_banks!O:O,MATCH(A4317,all_banks!H:H,0))</f>
        <v>ООО "ОЗОН Банк" (3516)</v>
      </c>
      <c r="D4317" s="25" t="str">
        <f>INDEX('101_accounts'!B:B,MATCH(B4317,'101_accounts'!A:A,0))</f>
        <v>60414   П  Амортизация основных средств (кроме земли) (c 13.02.2018)</v>
      </c>
      <c r="E4317" s="25">
        <f>'101_parsed'!C4317</f>
        <v>0</v>
      </c>
      <c r="F4317" s="25">
        <f>'101_parsed'!D4317</f>
        <v>6967</v>
      </c>
      <c r="G4317" s="25">
        <f>'101_parsed'!E4317</f>
        <v>0</v>
      </c>
      <c r="H4317" s="25">
        <f>'101_parsed'!F4317</f>
        <v>7015</v>
      </c>
    </row>
    <row r="4318" spans="1:8" x14ac:dyDescent="0.2">
      <c r="A4318" s="25">
        <f>'101_parsed'!A4318</f>
        <v>3516</v>
      </c>
      <c r="B4318" s="33">
        <f>'101_parsed'!B4318</f>
        <v>60415</v>
      </c>
      <c r="C4318" s="25" t="str">
        <f>INDEX(all_banks!O:O,MATCH(A4318,all_banks!H:H,0))</f>
        <v>ООО "ОЗОН Банк" (3516)</v>
      </c>
      <c r="D4318" s="25" t="str">
        <f>INDEX('101_accounts'!B:B,MATCH(B4318,'101_accounts'!A:A,0))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318" s="25">
        <f>'101_parsed'!C4318</f>
        <v>0</v>
      </c>
      <c r="F4318" s="25">
        <f>'101_parsed'!D4318</f>
        <v>0</v>
      </c>
      <c r="G4318" s="25">
        <f>'101_parsed'!E4318</f>
        <v>827</v>
      </c>
      <c r="H4318" s="25">
        <f>'101_parsed'!F4318</f>
        <v>0</v>
      </c>
    </row>
    <row r="4319" spans="1:8" x14ac:dyDescent="0.2">
      <c r="A4319" s="25">
        <f>'101_parsed'!A4319</f>
        <v>3516</v>
      </c>
      <c r="B4319" s="33">
        <f>'101_parsed'!B4319</f>
        <v>61901</v>
      </c>
      <c r="C4319" s="25" t="str">
        <f>INDEX(all_banks!O:O,MATCH(A4319,all_banks!H:H,0))</f>
        <v>ООО "ОЗОН Банк" (3516)</v>
      </c>
      <c r="D4319" s="25" t="str">
        <f>INDEX('101_accounts'!B:B,MATCH(B4319,'101_accounts'!A:A,0))</f>
        <v>61901   A  Земля, временно неиспользуемая в основной деятельности</v>
      </c>
      <c r="E4319" s="25">
        <f>'101_parsed'!C4319</f>
        <v>0</v>
      </c>
      <c r="F4319" s="25">
        <f>'101_parsed'!D4319</f>
        <v>0</v>
      </c>
      <c r="G4319" s="25">
        <f>'101_parsed'!E4319</f>
        <v>0</v>
      </c>
      <c r="H4319" s="25">
        <f>'101_parsed'!F4319</f>
        <v>0</v>
      </c>
    </row>
    <row r="4320" spans="1:8" x14ac:dyDescent="0.2">
      <c r="A4320" s="25">
        <f>'101_parsed'!A4320</f>
        <v>3516</v>
      </c>
      <c r="B4320" s="33">
        <f>'101_parsed'!B4320</f>
        <v>61902</v>
      </c>
      <c r="C4320" s="25" t="str">
        <f>INDEX(all_banks!O:O,MATCH(A4320,all_banks!H:H,0))</f>
        <v>ООО "ОЗОН Банк" (3516)</v>
      </c>
      <c r="D4320" s="25" t="str">
        <f>INDEX('101_accounts'!B:B,MATCH(B4320,'101_accounts'!A:A,0))</f>
        <v>61902   A  Земля, временно неиспользуемая в основной деятельности, переданная в аренду</v>
      </c>
      <c r="E4320" s="25">
        <f>'101_parsed'!C4320</f>
        <v>0</v>
      </c>
      <c r="F4320" s="25">
        <f>'101_parsed'!D4320</f>
        <v>0</v>
      </c>
      <c r="G4320" s="25">
        <f>'101_parsed'!E4320</f>
        <v>0</v>
      </c>
      <c r="H4320" s="25">
        <f>'101_parsed'!F4320</f>
        <v>0</v>
      </c>
    </row>
    <row r="4321" spans="1:8" x14ac:dyDescent="0.2">
      <c r="A4321" s="25">
        <f>'101_parsed'!A4321</f>
        <v>3516</v>
      </c>
      <c r="B4321" s="33">
        <f>'101_parsed'!B4321</f>
        <v>61903</v>
      </c>
      <c r="C4321" s="25" t="str">
        <f>INDEX(all_banks!O:O,MATCH(A4321,all_banks!H:H,0))</f>
        <v>ООО "ОЗОН Банк" (3516)</v>
      </c>
      <c r="D4321" s="25" t="str">
        <f>INDEX('101_accounts'!B:B,MATCH(B4321,'101_accounts'!A:A,0))</f>
        <v>61903   A  Недвижимость (кроме земли), временно неиспользуемая в основной деятельности</v>
      </c>
      <c r="E4321" s="25">
        <f>'101_parsed'!C4321</f>
        <v>0</v>
      </c>
      <c r="F4321" s="25">
        <f>'101_parsed'!D4321</f>
        <v>0</v>
      </c>
      <c r="G4321" s="25">
        <f>'101_parsed'!E4321</f>
        <v>0</v>
      </c>
      <c r="H4321" s="25">
        <f>'101_parsed'!F4321</f>
        <v>0</v>
      </c>
    </row>
    <row r="4322" spans="1:8" x14ac:dyDescent="0.2">
      <c r="A4322" s="25">
        <f>'101_parsed'!A4322</f>
        <v>3516</v>
      </c>
      <c r="B4322" s="33">
        <f>'101_parsed'!B4322</f>
        <v>61904</v>
      </c>
      <c r="C4322" s="25" t="str">
        <f>INDEX(all_banks!O:O,MATCH(A4322,all_banks!H:H,0))</f>
        <v>ООО "ОЗОН Банк" (3516)</v>
      </c>
      <c r="D4322" s="25" t="str">
        <f>INDEX('101_accounts'!B:B,MATCH(B4322,'101_accounts'!A:A,0))</f>
        <v>61904   A  Недвижимость (кроме земли), временно неиспользуемая в основной деятельности, переданная в аренду</v>
      </c>
      <c r="E4322" s="25">
        <f>'101_parsed'!C4322</f>
        <v>0</v>
      </c>
      <c r="F4322" s="25">
        <f>'101_parsed'!D4322</f>
        <v>0</v>
      </c>
      <c r="G4322" s="25">
        <f>'101_parsed'!E4322</f>
        <v>0</v>
      </c>
      <c r="H4322" s="25">
        <f>'101_parsed'!F4322</f>
        <v>0</v>
      </c>
    </row>
    <row r="4323" spans="1:8" x14ac:dyDescent="0.2">
      <c r="A4323" s="25">
        <f>'101_parsed'!A4323</f>
        <v>3516</v>
      </c>
      <c r="B4323" s="33">
        <f>'101_parsed'!B4323</f>
        <v>61905</v>
      </c>
      <c r="C4323" s="25" t="str">
        <f>INDEX(all_banks!O:O,MATCH(A4323,all_banks!H:H,0))</f>
        <v>ООО "ОЗОН Банк" (3516)</v>
      </c>
      <c r="D4323" s="25" t="str">
        <f>INDEX('101_accounts'!B:B,MATCH(B4323,'101_accounts'!A:A,0))</f>
        <v>61905   A  Земля, временно неиспользуемая в основной деятельности, учитываемая по справедливой стоимости</v>
      </c>
      <c r="E4323" s="25">
        <f>'101_parsed'!C4323</f>
        <v>0</v>
      </c>
      <c r="F4323" s="25">
        <f>'101_parsed'!D4323</f>
        <v>0</v>
      </c>
      <c r="G4323" s="25">
        <f>'101_parsed'!E4323</f>
        <v>0</v>
      </c>
      <c r="H4323" s="25">
        <f>'101_parsed'!F4323</f>
        <v>0</v>
      </c>
    </row>
    <row r="4324" spans="1:8" x14ac:dyDescent="0.2">
      <c r="A4324" s="25">
        <f>'101_parsed'!A4324</f>
        <v>3516</v>
      </c>
      <c r="B4324" s="33">
        <f>'101_parsed'!B4324</f>
        <v>61906</v>
      </c>
      <c r="C4324" s="25" t="str">
        <f>INDEX(all_banks!O:O,MATCH(A4324,all_banks!H:H,0))</f>
        <v>ООО "ОЗОН Банк" (3516)</v>
      </c>
      <c r="D4324" s="25" t="str">
        <f>INDEX('101_accounts'!B:B,MATCH(B4324,'101_accounts'!A:A,0))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324" s="25">
        <f>'101_parsed'!C4324</f>
        <v>0</v>
      </c>
      <c r="F4324" s="25">
        <f>'101_parsed'!D4324</f>
        <v>0</v>
      </c>
      <c r="G4324" s="25">
        <f>'101_parsed'!E4324</f>
        <v>0</v>
      </c>
      <c r="H4324" s="25">
        <f>'101_parsed'!F4324</f>
        <v>0</v>
      </c>
    </row>
    <row r="4325" spans="1:8" x14ac:dyDescent="0.2">
      <c r="A4325" s="25">
        <f>'101_parsed'!A4325</f>
        <v>3516</v>
      </c>
      <c r="B4325" s="33">
        <f>'101_parsed'!B4325</f>
        <v>61907</v>
      </c>
      <c r="C4325" s="25" t="str">
        <f>INDEX(all_banks!O:O,MATCH(A4325,all_banks!H:H,0))</f>
        <v>ООО "ОЗОН Банк" (3516)</v>
      </c>
      <c r="D4325" s="25" t="str">
        <f>INDEX('101_accounts'!B:B,MATCH(B4325,'101_accounts'!A:A,0))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325" s="25">
        <f>'101_parsed'!C4325</f>
        <v>0</v>
      </c>
      <c r="F4325" s="25">
        <f>'101_parsed'!D4325</f>
        <v>0</v>
      </c>
      <c r="G4325" s="25">
        <f>'101_parsed'!E4325</f>
        <v>0</v>
      </c>
      <c r="H4325" s="25">
        <f>'101_parsed'!F4325</f>
        <v>0</v>
      </c>
    </row>
    <row r="4326" spans="1:8" x14ac:dyDescent="0.2">
      <c r="A4326" s="25">
        <f>'101_parsed'!A4326</f>
        <v>3516</v>
      </c>
      <c r="B4326" s="33">
        <f>'101_parsed'!B4326</f>
        <v>61908</v>
      </c>
      <c r="C4326" s="25" t="str">
        <f>INDEX(all_banks!O:O,MATCH(A4326,all_banks!H:H,0))</f>
        <v>ООО "ОЗОН Банк" (3516)</v>
      </c>
      <c r="D4326" s="25" t="str">
        <f>INDEX('101_accounts'!B:B,MATCH(B4326,'101_accounts'!A:A,0))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326" s="25">
        <f>'101_parsed'!C4326</f>
        <v>0</v>
      </c>
      <c r="F4326" s="25">
        <f>'101_parsed'!D4326</f>
        <v>0</v>
      </c>
      <c r="G4326" s="25">
        <f>'101_parsed'!E4326</f>
        <v>0</v>
      </c>
      <c r="H4326" s="25">
        <f>'101_parsed'!F4326</f>
        <v>0</v>
      </c>
    </row>
    <row r="4327" spans="1:8" x14ac:dyDescent="0.2">
      <c r="A4327" s="25">
        <f>'101_parsed'!A4327</f>
        <v>3516</v>
      </c>
      <c r="B4327" s="33">
        <f>'101_parsed'!B4327</f>
        <v>61909</v>
      </c>
      <c r="C4327" s="25" t="str">
        <f>INDEX(all_banks!O:O,MATCH(A4327,all_banks!H:H,0))</f>
        <v>ООО "ОЗОН Банк" (3516)</v>
      </c>
      <c r="D4327" s="25" t="str">
        <f>INDEX('101_accounts'!B:B,MATCH(B4327,'101_accounts'!A:A,0))</f>
        <v>61909   П  Амортизация недвижимости (кроме земли), временно неиспользуемой в основной деятельности</v>
      </c>
      <c r="E4327" s="25">
        <f>'101_parsed'!C4327</f>
        <v>0</v>
      </c>
      <c r="F4327" s="25">
        <f>'101_parsed'!D4327</f>
        <v>0</v>
      </c>
      <c r="G4327" s="25">
        <f>'101_parsed'!E4327</f>
        <v>0</v>
      </c>
      <c r="H4327" s="25">
        <f>'101_parsed'!F4327</f>
        <v>0</v>
      </c>
    </row>
    <row r="4328" spans="1:8" x14ac:dyDescent="0.2">
      <c r="A4328" s="25">
        <f>'101_parsed'!A4328</f>
        <v>3516</v>
      </c>
      <c r="B4328" s="33">
        <f>'101_parsed'!B4328</f>
        <v>61910</v>
      </c>
      <c r="C4328" s="25" t="str">
        <f>INDEX(all_banks!O:O,MATCH(A4328,all_banks!H:H,0))</f>
        <v>ООО "ОЗОН Банк" (3516)</v>
      </c>
      <c r="D4328" s="25" t="str">
        <f>INDEX('101_accounts'!B:B,MATCH(B4328,'101_accounts'!A:A,0))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328" s="25">
        <f>'101_parsed'!C4328</f>
        <v>0</v>
      </c>
      <c r="F4328" s="25">
        <f>'101_parsed'!D4328</f>
        <v>0</v>
      </c>
      <c r="G4328" s="25">
        <f>'101_parsed'!E4328</f>
        <v>0</v>
      </c>
      <c r="H4328" s="25">
        <f>'101_parsed'!F4328</f>
        <v>0</v>
      </c>
    </row>
    <row r="4329" spans="1:8" x14ac:dyDescent="0.2">
      <c r="A4329" s="25">
        <f>'101_parsed'!A4329</f>
        <v>3516</v>
      </c>
      <c r="B4329" s="33">
        <f>'101_parsed'!B4329</f>
        <v>61911</v>
      </c>
      <c r="C4329" s="25" t="str">
        <f>INDEX(all_banks!O:O,MATCH(A4329,all_banks!H:H,0))</f>
        <v>ООО "ОЗОН Банк" (3516)</v>
      </c>
      <c r="D4329" s="25" t="str">
        <f>INDEX('101_accounts'!B:B,MATCH(B4329,'101_accounts'!A:A,0))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329" s="25">
        <f>'101_parsed'!C4329</f>
        <v>0</v>
      </c>
      <c r="F4329" s="25">
        <f>'101_parsed'!D4329</f>
        <v>0</v>
      </c>
      <c r="G4329" s="25">
        <f>'101_parsed'!E4329</f>
        <v>0</v>
      </c>
      <c r="H4329" s="25">
        <f>'101_parsed'!F4329</f>
        <v>0</v>
      </c>
    </row>
    <row r="4330" spans="1:8" x14ac:dyDescent="0.2">
      <c r="A4330" s="25">
        <f>'101_parsed'!A4330</f>
        <v>3516</v>
      </c>
      <c r="B4330" s="33">
        <f>'101_parsed'!B4330</f>
        <v>61912</v>
      </c>
      <c r="C4330" s="25" t="str">
        <f>INDEX(all_banks!O:O,MATCH(A4330,all_banks!H:H,0))</f>
        <v>ООО "ОЗОН Банк" (3516)</v>
      </c>
      <c r="D4330" s="25" t="str">
        <f>INDEX('101_accounts'!B:B,MATCH(B4330,'101_accounts'!A:A,0))</f>
        <v>61912   П  Резервы на возможные потери</v>
      </c>
      <c r="E4330" s="25">
        <f>'101_parsed'!C4330</f>
        <v>0</v>
      </c>
      <c r="F4330" s="25">
        <f>'101_parsed'!D4330</f>
        <v>0</v>
      </c>
      <c r="G4330" s="25">
        <f>'101_parsed'!E4330</f>
        <v>0</v>
      </c>
      <c r="H4330" s="25">
        <f>'101_parsed'!F4330</f>
        <v>0</v>
      </c>
    </row>
    <row r="4331" spans="1:8" x14ac:dyDescent="0.2">
      <c r="A4331" s="25">
        <f>'101_parsed'!A4331</f>
        <v>3516</v>
      </c>
      <c r="B4331" s="33">
        <f>'101_parsed'!B4331</f>
        <v>62001</v>
      </c>
      <c r="C4331" s="25" t="str">
        <f>INDEX(all_banks!O:O,MATCH(A4331,all_banks!H:H,0))</f>
        <v>ООО "ОЗОН Банк" (3516)</v>
      </c>
      <c r="D4331" s="25" t="str">
        <f>INDEX('101_accounts'!B:B,MATCH(B4331,'101_accounts'!A:A,0))</f>
        <v>62001   A  Долгосрочные активы, предназначенные для продажи</v>
      </c>
      <c r="E4331" s="25">
        <f>'101_parsed'!C4331</f>
        <v>0</v>
      </c>
      <c r="F4331" s="25">
        <f>'101_parsed'!D4331</f>
        <v>0</v>
      </c>
      <c r="G4331" s="25">
        <f>'101_parsed'!E4331</f>
        <v>0</v>
      </c>
      <c r="H4331" s="25">
        <f>'101_parsed'!F4331</f>
        <v>0</v>
      </c>
    </row>
    <row r="4332" spans="1:8" x14ac:dyDescent="0.2">
      <c r="A4332" s="25">
        <f>'101_parsed'!A4332</f>
        <v>3516</v>
      </c>
      <c r="B4332" s="33">
        <f>'101_parsed'!B4332</f>
        <v>62002</v>
      </c>
      <c r="C4332" s="25" t="str">
        <f>INDEX(all_banks!O:O,MATCH(A4332,all_banks!H:H,0))</f>
        <v>ООО "ОЗОН Банк" (3516)</v>
      </c>
      <c r="D4332" s="25" t="str">
        <f>INDEX('101_accounts'!B:B,MATCH(B4332,'101_accounts'!A:A,0))</f>
        <v>62002   П  Резервы на возможные потери</v>
      </c>
      <c r="E4332" s="25">
        <f>'101_parsed'!C4332</f>
        <v>0</v>
      </c>
      <c r="F4332" s="25">
        <f>'101_parsed'!D4332</f>
        <v>0</v>
      </c>
      <c r="G4332" s="25">
        <f>'101_parsed'!E4332</f>
        <v>0</v>
      </c>
      <c r="H4332" s="25">
        <f>'101_parsed'!F4332</f>
        <v>0</v>
      </c>
    </row>
    <row r="4333" spans="1:8" x14ac:dyDescent="0.2">
      <c r="A4333" s="25">
        <f>'101_parsed'!A4333</f>
        <v>3516</v>
      </c>
      <c r="B4333" s="33">
        <f>'101_parsed'!B4333</f>
        <v>62101</v>
      </c>
      <c r="C4333" s="25" t="str">
        <f>INDEX(all_banks!O:O,MATCH(A4333,all_banks!H:H,0))</f>
        <v>ООО "ОЗОН Банк" (3516)</v>
      </c>
      <c r="D4333" s="25" t="str">
        <f>INDEX('101_accounts'!B:B,MATCH(B4333,'101_accounts'!A:A,0))</f>
        <v>62101   A  Средства труда, полученные по договорам отступного, залога, назначение которых не определено</v>
      </c>
      <c r="E4333" s="25">
        <f>'101_parsed'!C4333</f>
        <v>0</v>
      </c>
      <c r="F4333" s="25">
        <f>'101_parsed'!D4333</f>
        <v>0</v>
      </c>
      <c r="G4333" s="25">
        <f>'101_parsed'!E4333</f>
        <v>0</v>
      </c>
      <c r="H4333" s="25">
        <f>'101_parsed'!F4333</f>
        <v>0</v>
      </c>
    </row>
    <row r="4334" spans="1:8" x14ac:dyDescent="0.2">
      <c r="A4334" s="25">
        <f>'101_parsed'!A4334</f>
        <v>3516</v>
      </c>
      <c r="B4334" s="33">
        <f>'101_parsed'!B4334</f>
        <v>62102</v>
      </c>
      <c r="C4334" s="25" t="str">
        <f>INDEX(all_banks!O:O,MATCH(A4334,all_banks!H:H,0))</f>
        <v>ООО "ОЗОН Банк" (3516)</v>
      </c>
      <c r="D4334" s="25" t="str">
        <f>INDEX('101_accounts'!B:B,MATCH(B4334,'101_accounts'!A:A,0))</f>
        <v>62102   A  Предметы труда, полученные по договорам отступного, залога, назначение которых не определено</v>
      </c>
      <c r="E4334" s="25">
        <f>'101_parsed'!C4334</f>
        <v>0</v>
      </c>
      <c r="F4334" s="25">
        <f>'101_parsed'!D4334</f>
        <v>0</v>
      </c>
      <c r="G4334" s="25">
        <f>'101_parsed'!E4334</f>
        <v>0</v>
      </c>
      <c r="H4334" s="25">
        <f>'101_parsed'!F4334</f>
        <v>0</v>
      </c>
    </row>
    <row r="4335" spans="1:8" x14ac:dyDescent="0.2">
      <c r="A4335" s="25">
        <f>'101_parsed'!A4335</f>
        <v>3516</v>
      </c>
      <c r="B4335" s="33">
        <f>'101_parsed'!B4335</f>
        <v>62103</v>
      </c>
      <c r="C4335" s="25" t="str">
        <f>INDEX(all_banks!O:O,MATCH(A4335,all_banks!H:H,0))</f>
        <v>ООО "ОЗОН Банк" (3516)</v>
      </c>
      <c r="D4335" s="25" t="str">
        <f>INDEX('101_accounts'!B:B,MATCH(B4335,'101_accounts'!A:A,0))</f>
        <v>62103   П  Резервы на возможные потери</v>
      </c>
      <c r="E4335" s="25">
        <f>'101_parsed'!C4335</f>
        <v>0</v>
      </c>
      <c r="F4335" s="25">
        <f>'101_parsed'!D4335</f>
        <v>0</v>
      </c>
      <c r="G4335" s="25">
        <f>'101_parsed'!E4335</f>
        <v>0</v>
      </c>
      <c r="H4335" s="25">
        <f>'101_parsed'!F4335</f>
        <v>0</v>
      </c>
    </row>
    <row r="4336" spans="1:8" x14ac:dyDescent="0.2">
      <c r="A4336" s="25">
        <f>'101_parsed'!A4336</f>
        <v>2766</v>
      </c>
      <c r="B4336" s="33">
        <f>'101_parsed'!B4336</f>
        <v>60401</v>
      </c>
      <c r="C4336" s="25" t="str">
        <f>INDEX(all_banks!O:O,MATCH(A4336,all_banks!H:H,0))</f>
        <v>АО "ОТП Банк" (2766)</v>
      </c>
      <c r="D4336" s="25" t="str">
        <f>INDEX('101_accounts'!B:B,MATCH(B4336,'101_accounts'!A:A,0))</f>
        <v>60401   A  Основные средства (кроме земли) (c 13.02.2018)_x000D_Категория 1- Здания и сооружения (до 31.12.2002)</v>
      </c>
      <c r="E4336" s="25">
        <f>'101_parsed'!C4336</f>
        <v>4327974</v>
      </c>
      <c r="F4336" s="25">
        <f>'101_parsed'!D4336</f>
        <v>0</v>
      </c>
      <c r="G4336" s="25">
        <f>'101_parsed'!E4336</f>
        <v>4354367</v>
      </c>
      <c r="H4336" s="25">
        <f>'101_parsed'!F4336</f>
        <v>0</v>
      </c>
    </row>
    <row r="4337" spans="1:8" x14ac:dyDescent="0.2">
      <c r="A4337" s="25">
        <f>'101_parsed'!A4337</f>
        <v>2766</v>
      </c>
      <c r="B4337" s="33">
        <f>'101_parsed'!B4337</f>
        <v>60404</v>
      </c>
      <c r="C4337" s="25" t="str">
        <f>INDEX(all_banks!O:O,MATCH(A4337,all_banks!H:H,0))</f>
        <v>АО "ОТП Банк" (2766)</v>
      </c>
      <c r="D4337" s="25" t="str">
        <f>INDEX('101_accounts'!B:B,MATCH(B4337,'101_accounts'!A:A,0))</f>
        <v>60404   A  Земля (c 13.02.2018)</v>
      </c>
      <c r="E4337" s="25">
        <f>'101_parsed'!C4337</f>
        <v>23442</v>
      </c>
      <c r="F4337" s="25">
        <f>'101_parsed'!D4337</f>
        <v>0</v>
      </c>
      <c r="G4337" s="25">
        <f>'101_parsed'!E4337</f>
        <v>23442</v>
      </c>
      <c r="H4337" s="25">
        <f>'101_parsed'!F4337</f>
        <v>0</v>
      </c>
    </row>
    <row r="4338" spans="1:8" x14ac:dyDescent="0.2">
      <c r="A4338" s="25">
        <f>'101_parsed'!A4338</f>
        <v>2766</v>
      </c>
      <c r="B4338" s="33">
        <f>'101_parsed'!B4338</f>
        <v>60405</v>
      </c>
      <c r="C4338" s="25" t="str">
        <f>INDEX(all_banks!O:O,MATCH(A4338,all_banks!H:H,0))</f>
        <v>АО "ОТП Банк" (2766)</v>
      </c>
      <c r="D4338" s="25" t="str">
        <f>INDEX('101_accounts'!B:B,MATCH(B4338,'101_accounts'!A:A,0))</f>
        <v>60405   П
A (до 31.01.2003)  Резервы на возможные потери (c 13.02.2018)
Долгосрочно арендуемые основные средства (до 31.01.2003)</v>
      </c>
      <c r="E4338" s="25">
        <f>'101_parsed'!C4338</f>
        <v>0</v>
      </c>
      <c r="F4338" s="25">
        <f>'101_parsed'!D4338</f>
        <v>116</v>
      </c>
      <c r="G4338" s="25">
        <f>'101_parsed'!E4338</f>
        <v>0</v>
      </c>
      <c r="H4338" s="25">
        <f>'101_parsed'!F4338</f>
        <v>348</v>
      </c>
    </row>
    <row r="4339" spans="1:8" x14ac:dyDescent="0.2">
      <c r="A4339" s="25">
        <f>'101_parsed'!A4339</f>
        <v>2766</v>
      </c>
      <c r="B4339" s="33">
        <f>'101_parsed'!B4339</f>
        <v>60414</v>
      </c>
      <c r="C4339" s="25" t="str">
        <f>INDEX(all_banks!O:O,MATCH(A4339,all_banks!H:H,0))</f>
        <v>АО "ОТП Банк" (2766)</v>
      </c>
      <c r="D4339" s="25" t="str">
        <f>INDEX('101_accounts'!B:B,MATCH(B4339,'101_accounts'!A:A,0))</f>
        <v>60414   П  Амортизация основных средств (кроме земли) (c 13.02.2018)</v>
      </c>
      <c r="E4339" s="25">
        <f>'101_parsed'!C4339</f>
        <v>0</v>
      </c>
      <c r="F4339" s="25">
        <f>'101_parsed'!D4339</f>
        <v>2732341</v>
      </c>
      <c r="G4339" s="25">
        <f>'101_parsed'!E4339</f>
        <v>0</v>
      </c>
      <c r="H4339" s="25">
        <f>'101_parsed'!F4339</f>
        <v>2854354</v>
      </c>
    </row>
    <row r="4340" spans="1:8" x14ac:dyDescent="0.2">
      <c r="A4340" s="25">
        <f>'101_parsed'!A4340</f>
        <v>2766</v>
      </c>
      <c r="B4340" s="33">
        <f>'101_parsed'!B4340</f>
        <v>60415</v>
      </c>
      <c r="C4340" s="25" t="str">
        <f>INDEX(all_banks!O:O,MATCH(A4340,all_banks!H:H,0))</f>
        <v>АО "ОТП Банк" (2766)</v>
      </c>
      <c r="D4340" s="25" t="str">
        <f>INDEX('101_accounts'!B:B,MATCH(B4340,'101_accounts'!A:A,0))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340" s="25">
        <f>'101_parsed'!C4340</f>
        <v>19909</v>
      </c>
      <c r="F4340" s="25">
        <f>'101_parsed'!D4340</f>
        <v>0</v>
      </c>
      <c r="G4340" s="25">
        <f>'101_parsed'!E4340</f>
        <v>119142</v>
      </c>
      <c r="H4340" s="25">
        <f>'101_parsed'!F4340</f>
        <v>0</v>
      </c>
    </row>
    <row r="4341" spans="1:8" x14ac:dyDescent="0.2">
      <c r="A4341" s="25">
        <f>'101_parsed'!A4341</f>
        <v>2766</v>
      </c>
      <c r="B4341" s="33">
        <f>'101_parsed'!B4341</f>
        <v>61901</v>
      </c>
      <c r="C4341" s="25" t="str">
        <f>INDEX(all_banks!O:O,MATCH(A4341,all_banks!H:H,0))</f>
        <v>АО "ОТП Банк" (2766)</v>
      </c>
      <c r="D4341" s="25" t="str">
        <f>INDEX('101_accounts'!B:B,MATCH(B4341,'101_accounts'!A:A,0))</f>
        <v>61901   A  Земля, временно неиспользуемая в основной деятельности</v>
      </c>
      <c r="E4341" s="25">
        <f>'101_parsed'!C4341</f>
        <v>0</v>
      </c>
      <c r="F4341" s="25">
        <f>'101_parsed'!D4341</f>
        <v>0</v>
      </c>
      <c r="G4341" s="25">
        <f>'101_parsed'!E4341</f>
        <v>0</v>
      </c>
      <c r="H4341" s="25">
        <f>'101_parsed'!F4341</f>
        <v>0</v>
      </c>
    </row>
    <row r="4342" spans="1:8" x14ac:dyDescent="0.2">
      <c r="A4342" s="25">
        <f>'101_parsed'!A4342</f>
        <v>2766</v>
      </c>
      <c r="B4342" s="33">
        <f>'101_parsed'!B4342</f>
        <v>61902</v>
      </c>
      <c r="C4342" s="25" t="str">
        <f>INDEX(all_banks!O:O,MATCH(A4342,all_banks!H:H,0))</f>
        <v>АО "ОТП Банк" (2766)</v>
      </c>
      <c r="D4342" s="25" t="str">
        <f>INDEX('101_accounts'!B:B,MATCH(B4342,'101_accounts'!A:A,0))</f>
        <v>61902   A  Земля, временно неиспользуемая в основной деятельности, переданная в аренду</v>
      </c>
      <c r="E4342" s="25">
        <f>'101_parsed'!C4342</f>
        <v>0</v>
      </c>
      <c r="F4342" s="25">
        <f>'101_parsed'!D4342</f>
        <v>0</v>
      </c>
      <c r="G4342" s="25">
        <f>'101_parsed'!E4342</f>
        <v>0</v>
      </c>
      <c r="H4342" s="25">
        <f>'101_parsed'!F4342</f>
        <v>0</v>
      </c>
    </row>
    <row r="4343" spans="1:8" x14ac:dyDescent="0.2">
      <c r="A4343" s="25">
        <f>'101_parsed'!A4343</f>
        <v>2766</v>
      </c>
      <c r="B4343" s="33">
        <f>'101_parsed'!B4343</f>
        <v>61903</v>
      </c>
      <c r="C4343" s="25" t="str">
        <f>INDEX(all_banks!O:O,MATCH(A4343,all_banks!H:H,0))</f>
        <v>АО "ОТП Банк" (2766)</v>
      </c>
      <c r="D4343" s="25" t="str">
        <f>INDEX('101_accounts'!B:B,MATCH(B4343,'101_accounts'!A:A,0))</f>
        <v>61903   A  Недвижимость (кроме земли), временно неиспользуемая в основной деятельности</v>
      </c>
      <c r="E4343" s="25">
        <f>'101_parsed'!C4343</f>
        <v>0</v>
      </c>
      <c r="F4343" s="25">
        <f>'101_parsed'!D4343</f>
        <v>0</v>
      </c>
      <c r="G4343" s="25">
        <f>'101_parsed'!E4343</f>
        <v>0</v>
      </c>
      <c r="H4343" s="25">
        <f>'101_parsed'!F4343</f>
        <v>0</v>
      </c>
    </row>
    <row r="4344" spans="1:8" x14ac:dyDescent="0.2">
      <c r="A4344" s="25">
        <f>'101_parsed'!A4344</f>
        <v>2766</v>
      </c>
      <c r="B4344" s="33">
        <f>'101_parsed'!B4344</f>
        <v>61904</v>
      </c>
      <c r="C4344" s="25" t="str">
        <f>INDEX(all_banks!O:O,MATCH(A4344,all_banks!H:H,0))</f>
        <v>АО "ОТП Банк" (2766)</v>
      </c>
      <c r="D4344" s="25" t="str">
        <f>INDEX('101_accounts'!B:B,MATCH(B4344,'101_accounts'!A:A,0))</f>
        <v>61904   A  Недвижимость (кроме земли), временно неиспользуемая в основной деятельности, переданная в аренду</v>
      </c>
      <c r="E4344" s="25">
        <f>'101_parsed'!C4344</f>
        <v>0</v>
      </c>
      <c r="F4344" s="25">
        <f>'101_parsed'!D4344</f>
        <v>0</v>
      </c>
      <c r="G4344" s="25">
        <f>'101_parsed'!E4344</f>
        <v>0</v>
      </c>
      <c r="H4344" s="25">
        <f>'101_parsed'!F4344</f>
        <v>0</v>
      </c>
    </row>
    <row r="4345" spans="1:8" x14ac:dyDescent="0.2">
      <c r="A4345" s="25">
        <f>'101_parsed'!A4345</f>
        <v>2766</v>
      </c>
      <c r="B4345" s="33">
        <f>'101_parsed'!B4345</f>
        <v>61905</v>
      </c>
      <c r="C4345" s="25" t="str">
        <f>INDEX(all_banks!O:O,MATCH(A4345,all_banks!H:H,0))</f>
        <v>АО "ОТП Банк" (2766)</v>
      </c>
      <c r="D4345" s="25" t="str">
        <f>INDEX('101_accounts'!B:B,MATCH(B4345,'101_accounts'!A:A,0))</f>
        <v>61905   A  Земля, временно неиспользуемая в основной деятельности, учитываемая по справедливой стоимости</v>
      </c>
      <c r="E4345" s="25">
        <f>'101_parsed'!C4345</f>
        <v>1337</v>
      </c>
      <c r="F4345" s="25">
        <f>'101_parsed'!D4345</f>
        <v>0</v>
      </c>
      <c r="G4345" s="25">
        <f>'101_parsed'!E4345</f>
        <v>1302</v>
      </c>
      <c r="H4345" s="25">
        <f>'101_parsed'!F4345</f>
        <v>0</v>
      </c>
    </row>
    <row r="4346" spans="1:8" x14ac:dyDescent="0.2">
      <c r="A4346" s="25">
        <f>'101_parsed'!A4346</f>
        <v>2766</v>
      </c>
      <c r="B4346" s="33">
        <f>'101_parsed'!B4346</f>
        <v>61906</v>
      </c>
      <c r="C4346" s="25" t="str">
        <f>INDEX(all_banks!O:O,MATCH(A4346,all_banks!H:H,0))</f>
        <v>АО "ОТП Банк" (2766)</v>
      </c>
      <c r="D4346" s="25" t="str">
        <f>INDEX('101_accounts'!B:B,MATCH(B4346,'101_accounts'!A:A,0))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346" s="25">
        <f>'101_parsed'!C4346</f>
        <v>0</v>
      </c>
      <c r="F4346" s="25">
        <f>'101_parsed'!D4346</f>
        <v>0</v>
      </c>
      <c r="G4346" s="25">
        <f>'101_parsed'!E4346</f>
        <v>0</v>
      </c>
      <c r="H4346" s="25">
        <f>'101_parsed'!F4346</f>
        <v>0</v>
      </c>
    </row>
    <row r="4347" spans="1:8" x14ac:dyDescent="0.2">
      <c r="A4347" s="25">
        <f>'101_parsed'!A4347</f>
        <v>2766</v>
      </c>
      <c r="B4347" s="33">
        <f>'101_parsed'!B4347</f>
        <v>61907</v>
      </c>
      <c r="C4347" s="25" t="str">
        <f>INDEX(all_banks!O:O,MATCH(A4347,all_banks!H:H,0))</f>
        <v>АО "ОТП Банк" (2766)</v>
      </c>
      <c r="D4347" s="25" t="str">
        <f>INDEX('101_accounts'!B:B,MATCH(B4347,'101_accounts'!A:A,0))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347" s="25">
        <f>'101_parsed'!C4347</f>
        <v>18274</v>
      </c>
      <c r="F4347" s="25">
        <f>'101_parsed'!D4347</f>
        <v>0</v>
      </c>
      <c r="G4347" s="25">
        <f>'101_parsed'!E4347</f>
        <v>16920</v>
      </c>
      <c r="H4347" s="25">
        <f>'101_parsed'!F4347</f>
        <v>0</v>
      </c>
    </row>
    <row r="4348" spans="1:8" x14ac:dyDescent="0.2">
      <c r="A4348" s="25">
        <f>'101_parsed'!A4348</f>
        <v>2766</v>
      </c>
      <c r="B4348" s="33">
        <f>'101_parsed'!B4348</f>
        <v>61908</v>
      </c>
      <c r="C4348" s="25" t="str">
        <f>INDEX(all_banks!O:O,MATCH(A4348,all_banks!H:H,0))</f>
        <v>АО "ОТП Банк" (2766)</v>
      </c>
      <c r="D4348" s="25" t="str">
        <f>INDEX('101_accounts'!B:B,MATCH(B4348,'101_accounts'!A:A,0))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348" s="25">
        <f>'101_parsed'!C4348</f>
        <v>733</v>
      </c>
      <c r="F4348" s="25">
        <f>'101_parsed'!D4348</f>
        <v>0</v>
      </c>
      <c r="G4348" s="25">
        <f>'101_parsed'!E4348</f>
        <v>733</v>
      </c>
      <c r="H4348" s="25">
        <f>'101_parsed'!F4348</f>
        <v>0</v>
      </c>
    </row>
    <row r="4349" spans="1:8" x14ac:dyDescent="0.2">
      <c r="A4349" s="25">
        <f>'101_parsed'!A4349</f>
        <v>2766</v>
      </c>
      <c r="B4349" s="33">
        <f>'101_parsed'!B4349</f>
        <v>61909</v>
      </c>
      <c r="C4349" s="25" t="str">
        <f>INDEX(all_banks!O:O,MATCH(A4349,all_banks!H:H,0))</f>
        <v>АО "ОТП Банк" (2766)</v>
      </c>
      <c r="D4349" s="25" t="str">
        <f>INDEX('101_accounts'!B:B,MATCH(B4349,'101_accounts'!A:A,0))</f>
        <v>61909   П  Амортизация недвижимости (кроме земли), временно неиспользуемой в основной деятельности</v>
      </c>
      <c r="E4349" s="25">
        <f>'101_parsed'!C4349</f>
        <v>0</v>
      </c>
      <c r="F4349" s="25">
        <f>'101_parsed'!D4349</f>
        <v>0</v>
      </c>
      <c r="G4349" s="25">
        <f>'101_parsed'!E4349</f>
        <v>0</v>
      </c>
      <c r="H4349" s="25">
        <f>'101_parsed'!F4349</f>
        <v>0</v>
      </c>
    </row>
    <row r="4350" spans="1:8" x14ac:dyDescent="0.2">
      <c r="A4350" s="25">
        <f>'101_parsed'!A4350</f>
        <v>2766</v>
      </c>
      <c r="B4350" s="33">
        <f>'101_parsed'!B4350</f>
        <v>61910</v>
      </c>
      <c r="C4350" s="25" t="str">
        <f>INDEX(all_banks!O:O,MATCH(A4350,all_banks!H:H,0))</f>
        <v>АО "ОТП Банк" (2766)</v>
      </c>
      <c r="D4350" s="25" t="str">
        <f>INDEX('101_accounts'!B:B,MATCH(B4350,'101_accounts'!A:A,0))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350" s="25">
        <f>'101_parsed'!C4350</f>
        <v>0</v>
      </c>
      <c r="F4350" s="25">
        <f>'101_parsed'!D4350</f>
        <v>0</v>
      </c>
      <c r="G4350" s="25">
        <f>'101_parsed'!E4350</f>
        <v>0</v>
      </c>
      <c r="H4350" s="25">
        <f>'101_parsed'!F4350</f>
        <v>0</v>
      </c>
    </row>
    <row r="4351" spans="1:8" x14ac:dyDescent="0.2">
      <c r="A4351" s="25">
        <f>'101_parsed'!A4351</f>
        <v>2766</v>
      </c>
      <c r="B4351" s="33">
        <f>'101_parsed'!B4351</f>
        <v>61911</v>
      </c>
      <c r="C4351" s="25" t="str">
        <f>INDEX(all_banks!O:O,MATCH(A4351,all_banks!H:H,0))</f>
        <v>АО "ОТП Банк" (2766)</v>
      </c>
      <c r="D4351" s="25" t="str">
        <f>INDEX('101_accounts'!B:B,MATCH(B4351,'101_accounts'!A:A,0))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351" s="25">
        <f>'101_parsed'!C4351</f>
        <v>0</v>
      </c>
      <c r="F4351" s="25">
        <f>'101_parsed'!D4351</f>
        <v>0</v>
      </c>
      <c r="G4351" s="25">
        <f>'101_parsed'!E4351</f>
        <v>0</v>
      </c>
      <c r="H4351" s="25">
        <f>'101_parsed'!F4351</f>
        <v>0</v>
      </c>
    </row>
    <row r="4352" spans="1:8" x14ac:dyDescent="0.2">
      <c r="A4352" s="25">
        <f>'101_parsed'!A4352</f>
        <v>2766</v>
      </c>
      <c r="B4352" s="33">
        <f>'101_parsed'!B4352</f>
        <v>61912</v>
      </c>
      <c r="C4352" s="25" t="str">
        <f>INDEX(all_banks!O:O,MATCH(A4352,all_banks!H:H,0))</f>
        <v>АО "ОТП Банк" (2766)</v>
      </c>
      <c r="D4352" s="25" t="str">
        <f>INDEX('101_accounts'!B:B,MATCH(B4352,'101_accounts'!A:A,0))</f>
        <v>61912   П  Резервы на возможные потери</v>
      </c>
      <c r="E4352" s="25">
        <f>'101_parsed'!C4352</f>
        <v>0</v>
      </c>
      <c r="F4352" s="25">
        <f>'101_parsed'!D4352</f>
        <v>0</v>
      </c>
      <c r="G4352" s="25">
        <f>'101_parsed'!E4352</f>
        <v>0</v>
      </c>
      <c r="H4352" s="25">
        <f>'101_parsed'!F4352</f>
        <v>0</v>
      </c>
    </row>
    <row r="4353" spans="1:8" x14ac:dyDescent="0.2">
      <c r="A4353" s="25">
        <f>'101_parsed'!A4353</f>
        <v>2766</v>
      </c>
      <c r="B4353" s="33">
        <f>'101_parsed'!B4353</f>
        <v>62001</v>
      </c>
      <c r="C4353" s="25" t="str">
        <f>INDEX(all_banks!O:O,MATCH(A4353,all_banks!H:H,0))</f>
        <v>АО "ОТП Банк" (2766)</v>
      </c>
      <c r="D4353" s="25" t="str">
        <f>INDEX('101_accounts'!B:B,MATCH(B4353,'101_accounts'!A:A,0))</f>
        <v>62001   A  Долгосрочные активы, предназначенные для продажи</v>
      </c>
      <c r="E4353" s="25">
        <f>'101_parsed'!C4353</f>
        <v>105978</v>
      </c>
      <c r="F4353" s="25">
        <f>'101_parsed'!D4353</f>
        <v>0</v>
      </c>
      <c r="G4353" s="25">
        <f>'101_parsed'!E4353</f>
        <v>89335</v>
      </c>
      <c r="H4353" s="25">
        <f>'101_parsed'!F4353</f>
        <v>0</v>
      </c>
    </row>
    <row r="4354" spans="1:8" x14ac:dyDescent="0.2">
      <c r="A4354" s="25">
        <f>'101_parsed'!A4354</f>
        <v>2766</v>
      </c>
      <c r="B4354" s="33">
        <f>'101_parsed'!B4354</f>
        <v>62002</v>
      </c>
      <c r="C4354" s="25" t="str">
        <f>INDEX(all_banks!O:O,MATCH(A4354,all_banks!H:H,0))</f>
        <v>АО "ОТП Банк" (2766)</v>
      </c>
      <c r="D4354" s="25" t="str">
        <f>INDEX('101_accounts'!B:B,MATCH(B4354,'101_accounts'!A:A,0))</f>
        <v>62002   П  Резервы на возможные потери</v>
      </c>
      <c r="E4354" s="25">
        <f>'101_parsed'!C4354</f>
        <v>0</v>
      </c>
      <c r="F4354" s="25">
        <f>'101_parsed'!D4354</f>
        <v>11183</v>
      </c>
      <c r="G4354" s="25">
        <f>'101_parsed'!E4354</f>
        <v>0</v>
      </c>
      <c r="H4354" s="25">
        <f>'101_parsed'!F4354</f>
        <v>10515</v>
      </c>
    </row>
    <row r="4355" spans="1:8" x14ac:dyDescent="0.2">
      <c r="A4355" s="25">
        <f>'101_parsed'!A4355</f>
        <v>2766</v>
      </c>
      <c r="B4355" s="33">
        <f>'101_parsed'!B4355</f>
        <v>62101</v>
      </c>
      <c r="C4355" s="25" t="str">
        <f>INDEX(all_banks!O:O,MATCH(A4355,all_banks!H:H,0))</f>
        <v>АО "ОТП Банк" (2766)</v>
      </c>
      <c r="D4355" s="25" t="str">
        <f>INDEX('101_accounts'!B:B,MATCH(B4355,'101_accounts'!A:A,0))</f>
        <v>62101   A  Средства труда, полученные по договорам отступного, залога, назначение которых не определено</v>
      </c>
      <c r="E4355" s="25">
        <f>'101_parsed'!C4355</f>
        <v>0</v>
      </c>
      <c r="F4355" s="25">
        <f>'101_parsed'!D4355</f>
        <v>0</v>
      </c>
      <c r="G4355" s="25">
        <f>'101_parsed'!E4355</f>
        <v>0</v>
      </c>
      <c r="H4355" s="25">
        <f>'101_parsed'!F4355</f>
        <v>0</v>
      </c>
    </row>
    <row r="4356" spans="1:8" x14ac:dyDescent="0.2">
      <c r="A4356" s="25">
        <f>'101_parsed'!A4356</f>
        <v>2766</v>
      </c>
      <c r="B4356" s="33">
        <f>'101_parsed'!B4356</f>
        <v>62102</v>
      </c>
      <c r="C4356" s="25" t="str">
        <f>INDEX(all_banks!O:O,MATCH(A4356,all_banks!H:H,0))</f>
        <v>АО "ОТП Банк" (2766)</v>
      </c>
      <c r="D4356" s="25" t="str">
        <f>INDEX('101_accounts'!B:B,MATCH(B4356,'101_accounts'!A:A,0))</f>
        <v>62102   A  Предметы труда, полученные по договорам отступного, залога, назначение которых не определено</v>
      </c>
      <c r="E4356" s="25">
        <f>'101_parsed'!C4356</f>
        <v>0</v>
      </c>
      <c r="F4356" s="25">
        <f>'101_parsed'!D4356</f>
        <v>0</v>
      </c>
      <c r="G4356" s="25">
        <f>'101_parsed'!E4356</f>
        <v>0</v>
      </c>
      <c r="H4356" s="25">
        <f>'101_parsed'!F4356</f>
        <v>0</v>
      </c>
    </row>
    <row r="4357" spans="1:8" x14ac:dyDescent="0.2">
      <c r="A4357" s="25">
        <f>'101_parsed'!A4357</f>
        <v>2766</v>
      </c>
      <c r="B4357" s="33">
        <f>'101_parsed'!B4357</f>
        <v>62103</v>
      </c>
      <c r="C4357" s="25" t="str">
        <f>INDEX(all_banks!O:O,MATCH(A4357,all_banks!H:H,0))</f>
        <v>АО "ОТП Банк" (2766)</v>
      </c>
      <c r="D4357" s="25" t="str">
        <f>INDEX('101_accounts'!B:B,MATCH(B4357,'101_accounts'!A:A,0))</f>
        <v>62103   П  Резервы на возможные потери</v>
      </c>
      <c r="E4357" s="25">
        <f>'101_parsed'!C4357</f>
        <v>0</v>
      </c>
      <c r="F4357" s="25">
        <f>'101_parsed'!D4357</f>
        <v>0</v>
      </c>
      <c r="G4357" s="25">
        <f>'101_parsed'!E4357</f>
        <v>0</v>
      </c>
      <c r="H4357" s="25">
        <f>'101_parsed'!F4357</f>
        <v>0</v>
      </c>
    </row>
    <row r="4358" spans="1:8" x14ac:dyDescent="0.2">
      <c r="A4358" s="25">
        <f>'101_parsed'!A4358</f>
        <v>965</v>
      </c>
      <c r="B4358" s="33">
        <f>'101_parsed'!B4358</f>
        <v>60401</v>
      </c>
      <c r="C4358" s="25" t="str">
        <f>INDEX(all_banks!O:O,MATCH(A4358,all_banks!H:H,0))</f>
        <v>АО "ПЕРВОУРАЛЬСКБАНК" (965)</v>
      </c>
      <c r="D4358" s="25" t="str">
        <f>INDEX('101_accounts'!B:B,MATCH(B4358,'101_accounts'!A:A,0))</f>
        <v>60401   A  Основные средства (кроме земли) (c 13.02.2018)_x000D_Категория 1- Здания и сооружения (до 31.12.2002)</v>
      </c>
      <c r="E4358" s="25">
        <f>'101_parsed'!C4358</f>
        <v>108500</v>
      </c>
      <c r="F4358" s="25">
        <f>'101_parsed'!D4358</f>
        <v>0</v>
      </c>
      <c r="G4358" s="25">
        <f>'101_parsed'!E4358</f>
        <v>111169</v>
      </c>
      <c r="H4358" s="25">
        <f>'101_parsed'!F4358</f>
        <v>0</v>
      </c>
    </row>
    <row r="4359" spans="1:8" x14ac:dyDescent="0.2">
      <c r="A4359" s="25">
        <f>'101_parsed'!A4359</f>
        <v>965</v>
      </c>
      <c r="B4359" s="33">
        <f>'101_parsed'!B4359</f>
        <v>60404</v>
      </c>
      <c r="C4359" s="25" t="str">
        <f>INDEX(all_banks!O:O,MATCH(A4359,all_banks!H:H,0))</f>
        <v>АО "ПЕРВОУРАЛЬСКБАНК" (965)</v>
      </c>
      <c r="D4359" s="25" t="str">
        <f>INDEX('101_accounts'!B:B,MATCH(B4359,'101_accounts'!A:A,0))</f>
        <v>60404   A  Земля (c 13.02.2018)</v>
      </c>
      <c r="E4359" s="25">
        <f>'101_parsed'!C4359</f>
        <v>7363</v>
      </c>
      <c r="F4359" s="25">
        <f>'101_parsed'!D4359</f>
        <v>0</v>
      </c>
      <c r="G4359" s="25">
        <f>'101_parsed'!E4359</f>
        <v>7363</v>
      </c>
      <c r="H4359" s="25">
        <f>'101_parsed'!F4359</f>
        <v>0</v>
      </c>
    </row>
    <row r="4360" spans="1:8" x14ac:dyDescent="0.2">
      <c r="A4360" s="25">
        <f>'101_parsed'!A4360</f>
        <v>965</v>
      </c>
      <c r="B4360" s="33">
        <f>'101_parsed'!B4360</f>
        <v>60405</v>
      </c>
      <c r="C4360" s="25" t="str">
        <f>INDEX(all_banks!O:O,MATCH(A4360,all_banks!H:H,0))</f>
        <v>АО "ПЕРВОУРАЛЬСКБАНК" (965)</v>
      </c>
      <c r="D4360" s="25" t="str">
        <f>INDEX('101_accounts'!B:B,MATCH(B4360,'101_accounts'!A:A,0))</f>
        <v>60405   П
A (до 31.01.2003)  Резервы на возможные потери (c 13.02.2018)
Долгосрочно арендуемые основные средства (до 31.01.2003)</v>
      </c>
      <c r="E4360" s="25">
        <f>'101_parsed'!C4360</f>
        <v>0</v>
      </c>
      <c r="F4360" s="25">
        <f>'101_parsed'!D4360</f>
        <v>0</v>
      </c>
      <c r="G4360" s="25">
        <f>'101_parsed'!E4360</f>
        <v>0</v>
      </c>
      <c r="H4360" s="25">
        <f>'101_parsed'!F4360</f>
        <v>0</v>
      </c>
    </row>
    <row r="4361" spans="1:8" x14ac:dyDescent="0.2">
      <c r="A4361" s="25">
        <f>'101_parsed'!A4361</f>
        <v>965</v>
      </c>
      <c r="B4361" s="33">
        <f>'101_parsed'!B4361</f>
        <v>60414</v>
      </c>
      <c r="C4361" s="25" t="str">
        <f>INDEX(all_banks!O:O,MATCH(A4361,all_banks!H:H,0))</f>
        <v>АО "ПЕРВОУРАЛЬСКБАНК" (965)</v>
      </c>
      <c r="D4361" s="25" t="str">
        <f>INDEX('101_accounts'!B:B,MATCH(B4361,'101_accounts'!A:A,0))</f>
        <v>60414   П  Амортизация основных средств (кроме земли) (c 13.02.2018)</v>
      </c>
      <c r="E4361" s="25">
        <f>'101_parsed'!C4361</f>
        <v>0</v>
      </c>
      <c r="F4361" s="25">
        <f>'101_parsed'!D4361</f>
        <v>30307</v>
      </c>
      <c r="G4361" s="25">
        <f>'101_parsed'!E4361</f>
        <v>0</v>
      </c>
      <c r="H4361" s="25">
        <f>'101_parsed'!F4361</f>
        <v>31940</v>
      </c>
    </row>
    <row r="4362" spans="1:8" x14ac:dyDescent="0.2">
      <c r="A4362" s="25">
        <f>'101_parsed'!A4362</f>
        <v>965</v>
      </c>
      <c r="B4362" s="33">
        <f>'101_parsed'!B4362</f>
        <v>60415</v>
      </c>
      <c r="C4362" s="25" t="str">
        <f>INDEX(all_banks!O:O,MATCH(A4362,all_banks!H:H,0))</f>
        <v>АО "ПЕРВОУРАЛЬСКБАНК" (965)</v>
      </c>
      <c r="D4362" s="25" t="str">
        <f>INDEX('101_accounts'!B:B,MATCH(B4362,'101_accounts'!A:A,0))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362" s="25">
        <f>'101_parsed'!C4362</f>
        <v>0</v>
      </c>
      <c r="F4362" s="25">
        <f>'101_parsed'!D4362</f>
        <v>0</v>
      </c>
      <c r="G4362" s="25">
        <f>'101_parsed'!E4362</f>
        <v>0</v>
      </c>
      <c r="H4362" s="25">
        <f>'101_parsed'!F4362</f>
        <v>0</v>
      </c>
    </row>
    <row r="4363" spans="1:8" x14ac:dyDescent="0.2">
      <c r="A4363" s="25">
        <f>'101_parsed'!A4363</f>
        <v>965</v>
      </c>
      <c r="B4363" s="33">
        <f>'101_parsed'!B4363</f>
        <v>61901</v>
      </c>
      <c r="C4363" s="25" t="str">
        <f>INDEX(all_banks!O:O,MATCH(A4363,all_banks!H:H,0))</f>
        <v>АО "ПЕРВОУРАЛЬСКБАНК" (965)</v>
      </c>
      <c r="D4363" s="25" t="str">
        <f>INDEX('101_accounts'!B:B,MATCH(B4363,'101_accounts'!A:A,0))</f>
        <v>61901   A  Земля, временно неиспользуемая в основной деятельности</v>
      </c>
      <c r="E4363" s="25">
        <f>'101_parsed'!C4363</f>
        <v>0</v>
      </c>
      <c r="F4363" s="25">
        <f>'101_parsed'!D4363</f>
        <v>0</v>
      </c>
      <c r="G4363" s="25">
        <f>'101_parsed'!E4363</f>
        <v>0</v>
      </c>
      <c r="H4363" s="25">
        <f>'101_parsed'!F4363</f>
        <v>0</v>
      </c>
    </row>
    <row r="4364" spans="1:8" x14ac:dyDescent="0.2">
      <c r="A4364" s="25">
        <f>'101_parsed'!A4364</f>
        <v>965</v>
      </c>
      <c r="B4364" s="33">
        <f>'101_parsed'!B4364</f>
        <v>61902</v>
      </c>
      <c r="C4364" s="25" t="str">
        <f>INDEX(all_banks!O:O,MATCH(A4364,all_banks!H:H,0))</f>
        <v>АО "ПЕРВОУРАЛЬСКБАНК" (965)</v>
      </c>
      <c r="D4364" s="25" t="str">
        <f>INDEX('101_accounts'!B:B,MATCH(B4364,'101_accounts'!A:A,0))</f>
        <v>61902   A  Земля, временно неиспользуемая в основной деятельности, переданная в аренду</v>
      </c>
      <c r="E4364" s="25">
        <f>'101_parsed'!C4364</f>
        <v>0</v>
      </c>
      <c r="F4364" s="25">
        <f>'101_parsed'!D4364</f>
        <v>0</v>
      </c>
      <c r="G4364" s="25">
        <f>'101_parsed'!E4364</f>
        <v>0</v>
      </c>
      <c r="H4364" s="25">
        <f>'101_parsed'!F4364</f>
        <v>0</v>
      </c>
    </row>
    <row r="4365" spans="1:8" x14ac:dyDescent="0.2">
      <c r="A4365" s="25">
        <f>'101_parsed'!A4365</f>
        <v>965</v>
      </c>
      <c r="B4365" s="33">
        <f>'101_parsed'!B4365</f>
        <v>61903</v>
      </c>
      <c r="C4365" s="25" t="str">
        <f>INDEX(all_banks!O:O,MATCH(A4365,all_banks!H:H,0))</f>
        <v>АО "ПЕРВОУРАЛЬСКБАНК" (965)</v>
      </c>
      <c r="D4365" s="25" t="str">
        <f>INDEX('101_accounts'!B:B,MATCH(B4365,'101_accounts'!A:A,0))</f>
        <v>61903   A  Недвижимость (кроме земли), временно неиспользуемая в основной деятельности</v>
      </c>
      <c r="E4365" s="25">
        <f>'101_parsed'!C4365</f>
        <v>0</v>
      </c>
      <c r="F4365" s="25">
        <f>'101_parsed'!D4365</f>
        <v>0</v>
      </c>
      <c r="G4365" s="25">
        <f>'101_parsed'!E4365</f>
        <v>0</v>
      </c>
      <c r="H4365" s="25">
        <f>'101_parsed'!F4365</f>
        <v>0</v>
      </c>
    </row>
    <row r="4366" spans="1:8" x14ac:dyDescent="0.2">
      <c r="A4366" s="25">
        <f>'101_parsed'!A4366</f>
        <v>965</v>
      </c>
      <c r="B4366" s="33">
        <f>'101_parsed'!B4366</f>
        <v>61904</v>
      </c>
      <c r="C4366" s="25" t="str">
        <f>INDEX(all_banks!O:O,MATCH(A4366,all_banks!H:H,0))</f>
        <v>АО "ПЕРВОУРАЛЬСКБАНК" (965)</v>
      </c>
      <c r="D4366" s="25" t="str">
        <f>INDEX('101_accounts'!B:B,MATCH(B4366,'101_accounts'!A:A,0))</f>
        <v>61904   A  Недвижимость (кроме земли), временно неиспользуемая в основной деятельности, переданная в аренду</v>
      </c>
      <c r="E4366" s="25">
        <f>'101_parsed'!C4366</f>
        <v>0</v>
      </c>
      <c r="F4366" s="25">
        <f>'101_parsed'!D4366</f>
        <v>0</v>
      </c>
      <c r="G4366" s="25">
        <f>'101_parsed'!E4366</f>
        <v>0</v>
      </c>
      <c r="H4366" s="25">
        <f>'101_parsed'!F4366</f>
        <v>0</v>
      </c>
    </row>
    <row r="4367" spans="1:8" x14ac:dyDescent="0.2">
      <c r="A4367" s="25">
        <f>'101_parsed'!A4367</f>
        <v>965</v>
      </c>
      <c r="B4367" s="33">
        <f>'101_parsed'!B4367</f>
        <v>61905</v>
      </c>
      <c r="C4367" s="25" t="str">
        <f>INDEX(all_banks!O:O,MATCH(A4367,all_banks!H:H,0))</f>
        <v>АО "ПЕРВОУРАЛЬСКБАНК" (965)</v>
      </c>
      <c r="D4367" s="25" t="str">
        <f>INDEX('101_accounts'!B:B,MATCH(B4367,'101_accounts'!A:A,0))</f>
        <v>61905   A  Земля, временно неиспользуемая в основной деятельности, учитываемая по справедливой стоимости</v>
      </c>
      <c r="E4367" s="25">
        <f>'101_parsed'!C4367</f>
        <v>0</v>
      </c>
      <c r="F4367" s="25">
        <f>'101_parsed'!D4367</f>
        <v>0</v>
      </c>
      <c r="G4367" s="25">
        <f>'101_parsed'!E4367</f>
        <v>0</v>
      </c>
      <c r="H4367" s="25">
        <f>'101_parsed'!F4367</f>
        <v>0</v>
      </c>
    </row>
    <row r="4368" spans="1:8" x14ac:dyDescent="0.2">
      <c r="A4368" s="25">
        <f>'101_parsed'!A4368</f>
        <v>965</v>
      </c>
      <c r="B4368" s="33">
        <f>'101_parsed'!B4368</f>
        <v>61906</v>
      </c>
      <c r="C4368" s="25" t="str">
        <f>INDEX(all_banks!O:O,MATCH(A4368,all_banks!H:H,0))</f>
        <v>АО "ПЕРВОУРАЛЬСКБАНК" (965)</v>
      </c>
      <c r="D4368" s="25" t="str">
        <f>INDEX('101_accounts'!B:B,MATCH(B4368,'101_accounts'!A:A,0))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368" s="25">
        <f>'101_parsed'!C4368</f>
        <v>0</v>
      </c>
      <c r="F4368" s="25">
        <f>'101_parsed'!D4368</f>
        <v>0</v>
      </c>
      <c r="G4368" s="25">
        <f>'101_parsed'!E4368</f>
        <v>0</v>
      </c>
      <c r="H4368" s="25">
        <f>'101_parsed'!F4368</f>
        <v>0</v>
      </c>
    </row>
    <row r="4369" spans="1:8" x14ac:dyDescent="0.2">
      <c r="A4369" s="25">
        <f>'101_parsed'!A4369</f>
        <v>965</v>
      </c>
      <c r="B4369" s="33">
        <f>'101_parsed'!B4369</f>
        <v>61907</v>
      </c>
      <c r="C4369" s="25" t="str">
        <f>INDEX(all_banks!O:O,MATCH(A4369,all_banks!H:H,0))</f>
        <v>АО "ПЕРВОУРАЛЬСКБАНК" (965)</v>
      </c>
      <c r="D4369" s="25" t="str">
        <f>INDEX('101_accounts'!B:B,MATCH(B4369,'101_accounts'!A:A,0))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369" s="25">
        <f>'101_parsed'!C4369</f>
        <v>0</v>
      </c>
      <c r="F4369" s="25">
        <f>'101_parsed'!D4369</f>
        <v>0</v>
      </c>
      <c r="G4369" s="25">
        <f>'101_parsed'!E4369</f>
        <v>0</v>
      </c>
      <c r="H4369" s="25">
        <f>'101_parsed'!F4369</f>
        <v>0</v>
      </c>
    </row>
    <row r="4370" spans="1:8" x14ac:dyDescent="0.2">
      <c r="A4370" s="25">
        <f>'101_parsed'!A4370</f>
        <v>965</v>
      </c>
      <c r="B4370" s="33">
        <f>'101_parsed'!B4370</f>
        <v>61908</v>
      </c>
      <c r="C4370" s="25" t="str">
        <f>INDEX(all_banks!O:O,MATCH(A4370,all_banks!H:H,0))</f>
        <v>АО "ПЕРВОУРАЛЬСКБАНК" (965)</v>
      </c>
      <c r="D4370" s="25" t="str">
        <f>INDEX('101_accounts'!B:B,MATCH(B4370,'101_accounts'!A:A,0))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370" s="25">
        <f>'101_parsed'!C4370</f>
        <v>0</v>
      </c>
      <c r="F4370" s="25">
        <f>'101_parsed'!D4370</f>
        <v>0</v>
      </c>
      <c r="G4370" s="25">
        <f>'101_parsed'!E4370</f>
        <v>0</v>
      </c>
      <c r="H4370" s="25">
        <f>'101_parsed'!F4370</f>
        <v>0</v>
      </c>
    </row>
    <row r="4371" spans="1:8" x14ac:dyDescent="0.2">
      <c r="A4371" s="25">
        <f>'101_parsed'!A4371</f>
        <v>965</v>
      </c>
      <c r="B4371" s="33">
        <f>'101_parsed'!B4371</f>
        <v>61909</v>
      </c>
      <c r="C4371" s="25" t="str">
        <f>INDEX(all_banks!O:O,MATCH(A4371,all_banks!H:H,0))</f>
        <v>АО "ПЕРВОУРАЛЬСКБАНК" (965)</v>
      </c>
      <c r="D4371" s="25" t="str">
        <f>INDEX('101_accounts'!B:B,MATCH(B4371,'101_accounts'!A:A,0))</f>
        <v>61909   П  Амортизация недвижимости (кроме земли), временно неиспользуемой в основной деятельности</v>
      </c>
      <c r="E4371" s="25">
        <f>'101_parsed'!C4371</f>
        <v>0</v>
      </c>
      <c r="F4371" s="25">
        <f>'101_parsed'!D4371</f>
        <v>0</v>
      </c>
      <c r="G4371" s="25">
        <f>'101_parsed'!E4371</f>
        <v>0</v>
      </c>
      <c r="H4371" s="25">
        <f>'101_parsed'!F4371</f>
        <v>0</v>
      </c>
    </row>
    <row r="4372" spans="1:8" x14ac:dyDescent="0.2">
      <c r="A4372" s="25">
        <f>'101_parsed'!A4372</f>
        <v>965</v>
      </c>
      <c r="B4372" s="33">
        <f>'101_parsed'!B4372</f>
        <v>61910</v>
      </c>
      <c r="C4372" s="25" t="str">
        <f>INDEX(all_banks!O:O,MATCH(A4372,all_banks!H:H,0))</f>
        <v>АО "ПЕРВОУРАЛЬСКБАНК" (965)</v>
      </c>
      <c r="D4372" s="25" t="str">
        <f>INDEX('101_accounts'!B:B,MATCH(B4372,'101_accounts'!A:A,0))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372" s="25">
        <f>'101_parsed'!C4372</f>
        <v>0</v>
      </c>
      <c r="F4372" s="25">
        <f>'101_parsed'!D4372</f>
        <v>0</v>
      </c>
      <c r="G4372" s="25">
        <f>'101_parsed'!E4372</f>
        <v>0</v>
      </c>
      <c r="H4372" s="25">
        <f>'101_parsed'!F4372</f>
        <v>0</v>
      </c>
    </row>
    <row r="4373" spans="1:8" x14ac:dyDescent="0.2">
      <c r="A4373" s="25">
        <f>'101_parsed'!A4373</f>
        <v>965</v>
      </c>
      <c r="B4373" s="33">
        <f>'101_parsed'!B4373</f>
        <v>61911</v>
      </c>
      <c r="C4373" s="25" t="str">
        <f>INDEX(all_banks!O:O,MATCH(A4373,all_banks!H:H,0))</f>
        <v>АО "ПЕРВОУРАЛЬСКБАНК" (965)</v>
      </c>
      <c r="D4373" s="25" t="str">
        <f>INDEX('101_accounts'!B:B,MATCH(B4373,'101_accounts'!A:A,0))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373" s="25">
        <f>'101_parsed'!C4373</f>
        <v>0</v>
      </c>
      <c r="F4373" s="25">
        <f>'101_parsed'!D4373</f>
        <v>0</v>
      </c>
      <c r="G4373" s="25">
        <f>'101_parsed'!E4373</f>
        <v>0</v>
      </c>
      <c r="H4373" s="25">
        <f>'101_parsed'!F4373</f>
        <v>0</v>
      </c>
    </row>
    <row r="4374" spans="1:8" x14ac:dyDescent="0.2">
      <c r="A4374" s="25">
        <f>'101_parsed'!A4374</f>
        <v>965</v>
      </c>
      <c r="B4374" s="33">
        <f>'101_parsed'!B4374</f>
        <v>61912</v>
      </c>
      <c r="C4374" s="25" t="str">
        <f>INDEX(all_banks!O:O,MATCH(A4374,all_banks!H:H,0))</f>
        <v>АО "ПЕРВОУРАЛЬСКБАНК" (965)</v>
      </c>
      <c r="D4374" s="25" t="str">
        <f>INDEX('101_accounts'!B:B,MATCH(B4374,'101_accounts'!A:A,0))</f>
        <v>61912   П  Резервы на возможные потери</v>
      </c>
      <c r="E4374" s="25">
        <f>'101_parsed'!C4374</f>
        <v>0</v>
      </c>
      <c r="F4374" s="25">
        <f>'101_parsed'!D4374</f>
        <v>0</v>
      </c>
      <c r="G4374" s="25">
        <f>'101_parsed'!E4374</f>
        <v>0</v>
      </c>
      <c r="H4374" s="25">
        <f>'101_parsed'!F4374</f>
        <v>0</v>
      </c>
    </row>
    <row r="4375" spans="1:8" x14ac:dyDescent="0.2">
      <c r="A4375" s="25">
        <f>'101_parsed'!A4375</f>
        <v>965</v>
      </c>
      <c r="B4375" s="33">
        <f>'101_parsed'!B4375</f>
        <v>62001</v>
      </c>
      <c r="C4375" s="25" t="str">
        <f>INDEX(all_banks!O:O,MATCH(A4375,all_banks!H:H,0))</f>
        <v>АО "ПЕРВОУРАЛЬСКБАНК" (965)</v>
      </c>
      <c r="D4375" s="25" t="str">
        <f>INDEX('101_accounts'!B:B,MATCH(B4375,'101_accounts'!A:A,0))</f>
        <v>62001   A  Долгосрочные активы, предназначенные для продажи</v>
      </c>
      <c r="E4375" s="25">
        <f>'101_parsed'!C4375</f>
        <v>0</v>
      </c>
      <c r="F4375" s="25">
        <f>'101_parsed'!D4375</f>
        <v>0</v>
      </c>
      <c r="G4375" s="25">
        <f>'101_parsed'!E4375</f>
        <v>0</v>
      </c>
      <c r="H4375" s="25">
        <f>'101_parsed'!F4375</f>
        <v>0</v>
      </c>
    </row>
    <row r="4376" spans="1:8" x14ac:dyDescent="0.2">
      <c r="A4376" s="25">
        <f>'101_parsed'!A4376</f>
        <v>965</v>
      </c>
      <c r="B4376" s="33">
        <f>'101_parsed'!B4376</f>
        <v>62002</v>
      </c>
      <c r="C4376" s="25" t="str">
        <f>INDEX(all_banks!O:O,MATCH(A4376,all_banks!H:H,0))</f>
        <v>АО "ПЕРВОУРАЛЬСКБАНК" (965)</v>
      </c>
      <c r="D4376" s="25" t="str">
        <f>INDEX('101_accounts'!B:B,MATCH(B4376,'101_accounts'!A:A,0))</f>
        <v>62002   П  Резервы на возможные потери</v>
      </c>
      <c r="E4376" s="25">
        <f>'101_parsed'!C4376</f>
        <v>0</v>
      </c>
      <c r="F4376" s="25">
        <f>'101_parsed'!D4376</f>
        <v>0</v>
      </c>
      <c r="G4376" s="25">
        <f>'101_parsed'!E4376</f>
        <v>0</v>
      </c>
      <c r="H4376" s="25">
        <f>'101_parsed'!F4376</f>
        <v>0</v>
      </c>
    </row>
    <row r="4377" spans="1:8" x14ac:dyDescent="0.2">
      <c r="A4377" s="25">
        <f>'101_parsed'!A4377</f>
        <v>965</v>
      </c>
      <c r="B4377" s="33">
        <f>'101_parsed'!B4377</f>
        <v>62101</v>
      </c>
      <c r="C4377" s="25" t="str">
        <f>INDEX(all_banks!O:O,MATCH(A4377,all_banks!H:H,0))</f>
        <v>АО "ПЕРВОУРАЛЬСКБАНК" (965)</v>
      </c>
      <c r="D4377" s="25" t="str">
        <f>INDEX('101_accounts'!B:B,MATCH(B4377,'101_accounts'!A:A,0))</f>
        <v>62101   A  Средства труда, полученные по договорам отступного, залога, назначение которых не определено</v>
      </c>
      <c r="E4377" s="25">
        <f>'101_parsed'!C4377</f>
        <v>0</v>
      </c>
      <c r="F4377" s="25">
        <f>'101_parsed'!D4377</f>
        <v>0</v>
      </c>
      <c r="G4377" s="25">
        <f>'101_parsed'!E4377</f>
        <v>0</v>
      </c>
      <c r="H4377" s="25">
        <f>'101_parsed'!F4377</f>
        <v>0</v>
      </c>
    </row>
    <row r="4378" spans="1:8" x14ac:dyDescent="0.2">
      <c r="A4378" s="25">
        <f>'101_parsed'!A4378</f>
        <v>965</v>
      </c>
      <c r="B4378" s="33">
        <f>'101_parsed'!B4378</f>
        <v>62102</v>
      </c>
      <c r="C4378" s="25" t="str">
        <f>INDEX(all_banks!O:O,MATCH(A4378,all_banks!H:H,0))</f>
        <v>АО "ПЕРВОУРАЛЬСКБАНК" (965)</v>
      </c>
      <c r="D4378" s="25" t="str">
        <f>INDEX('101_accounts'!B:B,MATCH(B4378,'101_accounts'!A:A,0))</f>
        <v>62102   A  Предметы труда, полученные по договорам отступного, залога, назначение которых не определено</v>
      </c>
      <c r="E4378" s="25">
        <f>'101_parsed'!C4378</f>
        <v>0</v>
      </c>
      <c r="F4378" s="25">
        <f>'101_parsed'!D4378</f>
        <v>0</v>
      </c>
      <c r="G4378" s="25">
        <f>'101_parsed'!E4378</f>
        <v>0</v>
      </c>
      <c r="H4378" s="25">
        <f>'101_parsed'!F4378</f>
        <v>0</v>
      </c>
    </row>
    <row r="4379" spans="1:8" x14ac:dyDescent="0.2">
      <c r="A4379" s="25">
        <f>'101_parsed'!A4379</f>
        <v>965</v>
      </c>
      <c r="B4379" s="33">
        <f>'101_parsed'!B4379</f>
        <v>62103</v>
      </c>
      <c r="C4379" s="25" t="str">
        <f>INDEX(all_banks!O:O,MATCH(A4379,all_banks!H:H,0))</f>
        <v>АО "ПЕРВОУРАЛЬСКБАНК" (965)</v>
      </c>
      <c r="D4379" s="25" t="str">
        <f>INDEX('101_accounts'!B:B,MATCH(B4379,'101_accounts'!A:A,0))</f>
        <v>62103   П  Резервы на возможные потери</v>
      </c>
      <c r="E4379" s="25">
        <f>'101_parsed'!C4379</f>
        <v>0</v>
      </c>
      <c r="F4379" s="25">
        <f>'101_parsed'!D4379</f>
        <v>0</v>
      </c>
      <c r="G4379" s="25">
        <f>'101_parsed'!E4379</f>
        <v>0</v>
      </c>
      <c r="H4379" s="25">
        <f>'101_parsed'!F4379</f>
        <v>0</v>
      </c>
    </row>
    <row r="4380" spans="1:8" x14ac:dyDescent="0.2">
      <c r="A4380" s="25">
        <f>'101_parsed'!A4380</f>
        <v>3271</v>
      </c>
      <c r="B4380" s="33">
        <f>'101_parsed'!B4380</f>
        <v>60401</v>
      </c>
      <c r="C4380" s="25" t="str">
        <f>INDEX(all_banks!O:O,MATCH(A4380,all_banks!H:H,0))</f>
        <v>АО "Первый Дортрансбанк" (3271)</v>
      </c>
      <c r="D4380" s="25" t="str">
        <f>INDEX('101_accounts'!B:B,MATCH(B4380,'101_accounts'!A:A,0))</f>
        <v>60401   A  Основные средства (кроме земли) (c 13.02.2018)_x000D_Категория 1- Здания и сооружения (до 31.12.2002)</v>
      </c>
      <c r="E4380" s="25">
        <f>'101_parsed'!C4380</f>
        <v>114393</v>
      </c>
      <c r="F4380" s="25">
        <f>'101_parsed'!D4380</f>
        <v>0</v>
      </c>
      <c r="G4380" s="25">
        <f>'101_parsed'!E4380</f>
        <v>115169</v>
      </c>
      <c r="H4380" s="25">
        <f>'101_parsed'!F4380</f>
        <v>0</v>
      </c>
    </row>
    <row r="4381" spans="1:8" x14ac:dyDescent="0.2">
      <c r="A4381" s="25">
        <f>'101_parsed'!A4381</f>
        <v>3271</v>
      </c>
      <c r="B4381" s="33">
        <f>'101_parsed'!B4381</f>
        <v>60404</v>
      </c>
      <c r="C4381" s="25" t="str">
        <f>INDEX(all_banks!O:O,MATCH(A4381,all_banks!H:H,0))</f>
        <v>АО "Первый Дортрансбанк" (3271)</v>
      </c>
      <c r="D4381" s="25" t="str">
        <f>INDEX('101_accounts'!B:B,MATCH(B4381,'101_accounts'!A:A,0))</f>
        <v>60404   A  Земля (c 13.02.2018)</v>
      </c>
      <c r="E4381" s="25">
        <f>'101_parsed'!C4381</f>
        <v>8263</v>
      </c>
      <c r="F4381" s="25">
        <f>'101_parsed'!D4381</f>
        <v>0</v>
      </c>
      <c r="G4381" s="25">
        <f>'101_parsed'!E4381</f>
        <v>8263</v>
      </c>
      <c r="H4381" s="25">
        <f>'101_parsed'!F4381</f>
        <v>0</v>
      </c>
    </row>
    <row r="4382" spans="1:8" x14ac:dyDescent="0.2">
      <c r="A4382" s="25">
        <f>'101_parsed'!A4382</f>
        <v>3271</v>
      </c>
      <c r="B4382" s="33">
        <f>'101_parsed'!B4382</f>
        <v>60405</v>
      </c>
      <c r="C4382" s="25" t="str">
        <f>INDEX(all_banks!O:O,MATCH(A4382,all_banks!H:H,0))</f>
        <v>АО "Первый Дортрансбанк" (3271)</v>
      </c>
      <c r="D4382" s="25" t="str">
        <f>INDEX('101_accounts'!B:B,MATCH(B4382,'101_accounts'!A:A,0))</f>
        <v>60405   П
A (до 31.01.2003)  Резервы на возможные потери (c 13.02.2018)
Долгосрочно арендуемые основные средства (до 31.01.2003)</v>
      </c>
      <c r="E4382" s="25">
        <f>'101_parsed'!C4382</f>
        <v>0</v>
      </c>
      <c r="F4382" s="25">
        <f>'101_parsed'!D4382</f>
        <v>0</v>
      </c>
      <c r="G4382" s="25">
        <f>'101_parsed'!E4382</f>
        <v>0</v>
      </c>
      <c r="H4382" s="25">
        <f>'101_parsed'!F4382</f>
        <v>0</v>
      </c>
    </row>
    <row r="4383" spans="1:8" x14ac:dyDescent="0.2">
      <c r="A4383" s="25">
        <f>'101_parsed'!A4383</f>
        <v>3271</v>
      </c>
      <c r="B4383" s="33">
        <f>'101_parsed'!B4383</f>
        <v>60414</v>
      </c>
      <c r="C4383" s="25" t="str">
        <f>INDEX(all_banks!O:O,MATCH(A4383,all_banks!H:H,0))</f>
        <v>АО "Первый Дортрансбанк" (3271)</v>
      </c>
      <c r="D4383" s="25" t="str">
        <f>INDEX('101_accounts'!B:B,MATCH(B4383,'101_accounts'!A:A,0))</f>
        <v>60414   П  Амортизация основных средств (кроме земли) (c 13.02.2018)</v>
      </c>
      <c r="E4383" s="25">
        <f>'101_parsed'!C4383</f>
        <v>0</v>
      </c>
      <c r="F4383" s="25">
        <f>'101_parsed'!D4383</f>
        <v>36468</v>
      </c>
      <c r="G4383" s="25">
        <f>'101_parsed'!E4383</f>
        <v>0</v>
      </c>
      <c r="H4383" s="25">
        <f>'101_parsed'!F4383</f>
        <v>37537</v>
      </c>
    </row>
    <row r="4384" spans="1:8" x14ac:dyDescent="0.2">
      <c r="A4384" s="25">
        <f>'101_parsed'!A4384</f>
        <v>3271</v>
      </c>
      <c r="B4384" s="33">
        <f>'101_parsed'!B4384</f>
        <v>60415</v>
      </c>
      <c r="C4384" s="25" t="str">
        <f>INDEX(all_banks!O:O,MATCH(A4384,all_banks!H:H,0))</f>
        <v>АО "Первый Дортрансбанк" (3271)</v>
      </c>
      <c r="D4384" s="25" t="str">
        <f>INDEX('101_accounts'!B:B,MATCH(B4384,'101_accounts'!A:A,0))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384" s="25">
        <f>'101_parsed'!C4384</f>
        <v>2467</v>
      </c>
      <c r="F4384" s="25">
        <f>'101_parsed'!D4384</f>
        <v>0</v>
      </c>
      <c r="G4384" s="25">
        <f>'101_parsed'!E4384</f>
        <v>2000</v>
      </c>
      <c r="H4384" s="25">
        <f>'101_parsed'!F4384</f>
        <v>0</v>
      </c>
    </row>
    <row r="4385" spans="1:8" x14ac:dyDescent="0.2">
      <c r="A4385" s="25">
        <f>'101_parsed'!A4385</f>
        <v>3271</v>
      </c>
      <c r="B4385" s="33">
        <f>'101_parsed'!B4385</f>
        <v>61901</v>
      </c>
      <c r="C4385" s="25" t="str">
        <f>INDEX(all_banks!O:O,MATCH(A4385,all_banks!H:H,0))</f>
        <v>АО "Первый Дортрансбанк" (3271)</v>
      </c>
      <c r="D4385" s="25" t="str">
        <f>INDEX('101_accounts'!B:B,MATCH(B4385,'101_accounts'!A:A,0))</f>
        <v>61901   A  Земля, временно неиспользуемая в основной деятельности</v>
      </c>
      <c r="E4385" s="25">
        <f>'101_parsed'!C4385</f>
        <v>0</v>
      </c>
      <c r="F4385" s="25">
        <f>'101_parsed'!D4385</f>
        <v>0</v>
      </c>
      <c r="G4385" s="25">
        <f>'101_parsed'!E4385</f>
        <v>0</v>
      </c>
      <c r="H4385" s="25">
        <f>'101_parsed'!F4385</f>
        <v>0</v>
      </c>
    </row>
    <row r="4386" spans="1:8" x14ac:dyDescent="0.2">
      <c r="A4386" s="25">
        <f>'101_parsed'!A4386</f>
        <v>3271</v>
      </c>
      <c r="B4386" s="33">
        <f>'101_parsed'!B4386</f>
        <v>61902</v>
      </c>
      <c r="C4386" s="25" t="str">
        <f>INDEX(all_banks!O:O,MATCH(A4386,all_banks!H:H,0))</f>
        <v>АО "Первый Дортрансбанк" (3271)</v>
      </c>
      <c r="D4386" s="25" t="str">
        <f>INDEX('101_accounts'!B:B,MATCH(B4386,'101_accounts'!A:A,0))</f>
        <v>61902   A  Земля, временно неиспользуемая в основной деятельности, переданная в аренду</v>
      </c>
      <c r="E4386" s="25">
        <f>'101_parsed'!C4386</f>
        <v>0</v>
      </c>
      <c r="F4386" s="25">
        <f>'101_parsed'!D4386</f>
        <v>0</v>
      </c>
      <c r="G4386" s="25">
        <f>'101_parsed'!E4386</f>
        <v>0</v>
      </c>
      <c r="H4386" s="25">
        <f>'101_parsed'!F4386</f>
        <v>0</v>
      </c>
    </row>
    <row r="4387" spans="1:8" x14ac:dyDescent="0.2">
      <c r="A4387" s="25">
        <f>'101_parsed'!A4387</f>
        <v>3271</v>
      </c>
      <c r="B4387" s="33">
        <f>'101_parsed'!B4387</f>
        <v>61903</v>
      </c>
      <c r="C4387" s="25" t="str">
        <f>INDEX(all_banks!O:O,MATCH(A4387,all_banks!H:H,0))</f>
        <v>АО "Первый Дортрансбанк" (3271)</v>
      </c>
      <c r="D4387" s="25" t="str">
        <f>INDEX('101_accounts'!B:B,MATCH(B4387,'101_accounts'!A:A,0))</f>
        <v>61903   A  Недвижимость (кроме земли), временно неиспользуемая в основной деятельности</v>
      </c>
      <c r="E4387" s="25">
        <f>'101_parsed'!C4387</f>
        <v>0</v>
      </c>
      <c r="F4387" s="25">
        <f>'101_parsed'!D4387</f>
        <v>0</v>
      </c>
      <c r="G4387" s="25">
        <f>'101_parsed'!E4387</f>
        <v>0</v>
      </c>
      <c r="H4387" s="25">
        <f>'101_parsed'!F4387</f>
        <v>0</v>
      </c>
    </row>
    <row r="4388" spans="1:8" x14ac:dyDescent="0.2">
      <c r="A4388" s="25">
        <f>'101_parsed'!A4388</f>
        <v>3271</v>
      </c>
      <c r="B4388" s="33">
        <f>'101_parsed'!B4388</f>
        <v>61904</v>
      </c>
      <c r="C4388" s="25" t="str">
        <f>INDEX(all_banks!O:O,MATCH(A4388,all_banks!H:H,0))</f>
        <v>АО "Первый Дортрансбанк" (3271)</v>
      </c>
      <c r="D4388" s="25" t="str">
        <f>INDEX('101_accounts'!B:B,MATCH(B4388,'101_accounts'!A:A,0))</f>
        <v>61904   A  Недвижимость (кроме земли), временно неиспользуемая в основной деятельности, переданная в аренду</v>
      </c>
      <c r="E4388" s="25">
        <f>'101_parsed'!C4388</f>
        <v>0</v>
      </c>
      <c r="F4388" s="25">
        <f>'101_parsed'!D4388</f>
        <v>0</v>
      </c>
      <c r="G4388" s="25">
        <f>'101_parsed'!E4388</f>
        <v>0</v>
      </c>
      <c r="H4388" s="25">
        <f>'101_parsed'!F4388</f>
        <v>0</v>
      </c>
    </row>
    <row r="4389" spans="1:8" x14ac:dyDescent="0.2">
      <c r="A4389" s="25">
        <f>'101_parsed'!A4389</f>
        <v>3271</v>
      </c>
      <c r="B4389" s="33">
        <f>'101_parsed'!B4389</f>
        <v>61905</v>
      </c>
      <c r="C4389" s="25" t="str">
        <f>INDEX(all_banks!O:O,MATCH(A4389,all_banks!H:H,0))</f>
        <v>АО "Первый Дортрансбанк" (3271)</v>
      </c>
      <c r="D4389" s="25" t="str">
        <f>INDEX('101_accounts'!B:B,MATCH(B4389,'101_accounts'!A:A,0))</f>
        <v>61905   A  Земля, временно неиспользуемая в основной деятельности, учитываемая по справедливой стоимости</v>
      </c>
      <c r="E4389" s="25">
        <f>'101_parsed'!C4389</f>
        <v>0</v>
      </c>
      <c r="F4389" s="25">
        <f>'101_parsed'!D4389</f>
        <v>0</v>
      </c>
      <c r="G4389" s="25">
        <f>'101_parsed'!E4389</f>
        <v>0</v>
      </c>
      <c r="H4389" s="25">
        <f>'101_parsed'!F4389</f>
        <v>0</v>
      </c>
    </row>
    <row r="4390" spans="1:8" x14ac:dyDescent="0.2">
      <c r="A4390" s="25">
        <f>'101_parsed'!A4390</f>
        <v>3271</v>
      </c>
      <c r="B4390" s="33">
        <f>'101_parsed'!B4390</f>
        <v>61906</v>
      </c>
      <c r="C4390" s="25" t="str">
        <f>INDEX(all_banks!O:O,MATCH(A4390,all_banks!H:H,0))</f>
        <v>АО "Первый Дортрансбанк" (3271)</v>
      </c>
      <c r="D4390" s="25" t="str">
        <f>INDEX('101_accounts'!B:B,MATCH(B4390,'101_accounts'!A:A,0))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390" s="25">
        <f>'101_parsed'!C4390</f>
        <v>0</v>
      </c>
      <c r="F4390" s="25">
        <f>'101_parsed'!D4390</f>
        <v>0</v>
      </c>
      <c r="G4390" s="25">
        <f>'101_parsed'!E4390</f>
        <v>0</v>
      </c>
      <c r="H4390" s="25">
        <f>'101_parsed'!F4390</f>
        <v>0</v>
      </c>
    </row>
    <row r="4391" spans="1:8" x14ac:dyDescent="0.2">
      <c r="A4391" s="25">
        <f>'101_parsed'!A4391</f>
        <v>3271</v>
      </c>
      <c r="B4391" s="33">
        <f>'101_parsed'!B4391</f>
        <v>61907</v>
      </c>
      <c r="C4391" s="25" t="str">
        <f>INDEX(all_banks!O:O,MATCH(A4391,all_banks!H:H,0))</f>
        <v>АО "Первый Дортрансбанк" (3271)</v>
      </c>
      <c r="D4391" s="25" t="str">
        <f>INDEX('101_accounts'!B:B,MATCH(B4391,'101_accounts'!A:A,0))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391" s="25">
        <f>'101_parsed'!C4391</f>
        <v>0</v>
      </c>
      <c r="F4391" s="25">
        <f>'101_parsed'!D4391</f>
        <v>0</v>
      </c>
      <c r="G4391" s="25">
        <f>'101_parsed'!E4391</f>
        <v>0</v>
      </c>
      <c r="H4391" s="25">
        <f>'101_parsed'!F4391</f>
        <v>0</v>
      </c>
    </row>
    <row r="4392" spans="1:8" x14ac:dyDescent="0.2">
      <c r="A4392" s="25">
        <f>'101_parsed'!A4392</f>
        <v>3271</v>
      </c>
      <c r="B4392" s="33">
        <f>'101_parsed'!B4392</f>
        <v>61908</v>
      </c>
      <c r="C4392" s="25" t="str">
        <f>INDEX(all_banks!O:O,MATCH(A4392,all_banks!H:H,0))</f>
        <v>АО "Первый Дортрансбанк" (3271)</v>
      </c>
      <c r="D4392" s="25" t="str">
        <f>INDEX('101_accounts'!B:B,MATCH(B4392,'101_accounts'!A:A,0))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392" s="25">
        <f>'101_parsed'!C4392</f>
        <v>0</v>
      </c>
      <c r="F4392" s="25">
        <f>'101_parsed'!D4392</f>
        <v>0</v>
      </c>
      <c r="G4392" s="25">
        <f>'101_parsed'!E4392</f>
        <v>0</v>
      </c>
      <c r="H4392" s="25">
        <f>'101_parsed'!F4392</f>
        <v>0</v>
      </c>
    </row>
    <row r="4393" spans="1:8" x14ac:dyDescent="0.2">
      <c r="A4393" s="25">
        <f>'101_parsed'!A4393</f>
        <v>3271</v>
      </c>
      <c r="B4393" s="33">
        <f>'101_parsed'!B4393</f>
        <v>61909</v>
      </c>
      <c r="C4393" s="25" t="str">
        <f>INDEX(all_banks!O:O,MATCH(A4393,all_banks!H:H,0))</f>
        <v>АО "Первый Дортрансбанк" (3271)</v>
      </c>
      <c r="D4393" s="25" t="str">
        <f>INDEX('101_accounts'!B:B,MATCH(B4393,'101_accounts'!A:A,0))</f>
        <v>61909   П  Амортизация недвижимости (кроме земли), временно неиспользуемой в основной деятельности</v>
      </c>
      <c r="E4393" s="25">
        <f>'101_parsed'!C4393</f>
        <v>0</v>
      </c>
      <c r="F4393" s="25">
        <f>'101_parsed'!D4393</f>
        <v>0</v>
      </c>
      <c r="G4393" s="25">
        <f>'101_parsed'!E4393</f>
        <v>0</v>
      </c>
      <c r="H4393" s="25">
        <f>'101_parsed'!F4393</f>
        <v>0</v>
      </c>
    </row>
    <row r="4394" spans="1:8" x14ac:dyDescent="0.2">
      <c r="A4394" s="25">
        <f>'101_parsed'!A4394</f>
        <v>3271</v>
      </c>
      <c r="B4394" s="33">
        <f>'101_parsed'!B4394</f>
        <v>61910</v>
      </c>
      <c r="C4394" s="25" t="str">
        <f>INDEX(all_banks!O:O,MATCH(A4394,all_banks!H:H,0))</f>
        <v>АО "Первый Дортрансбанк" (3271)</v>
      </c>
      <c r="D4394" s="25" t="str">
        <f>INDEX('101_accounts'!B:B,MATCH(B4394,'101_accounts'!A:A,0))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394" s="25">
        <f>'101_parsed'!C4394</f>
        <v>0</v>
      </c>
      <c r="F4394" s="25">
        <f>'101_parsed'!D4394</f>
        <v>0</v>
      </c>
      <c r="G4394" s="25">
        <f>'101_parsed'!E4394</f>
        <v>0</v>
      </c>
      <c r="H4394" s="25">
        <f>'101_parsed'!F4394</f>
        <v>0</v>
      </c>
    </row>
    <row r="4395" spans="1:8" x14ac:dyDescent="0.2">
      <c r="A4395" s="25">
        <f>'101_parsed'!A4395</f>
        <v>3271</v>
      </c>
      <c r="B4395" s="33">
        <f>'101_parsed'!B4395</f>
        <v>61911</v>
      </c>
      <c r="C4395" s="25" t="str">
        <f>INDEX(all_banks!O:O,MATCH(A4395,all_banks!H:H,0))</f>
        <v>АО "Первый Дортрансбанк" (3271)</v>
      </c>
      <c r="D4395" s="25" t="str">
        <f>INDEX('101_accounts'!B:B,MATCH(B4395,'101_accounts'!A:A,0))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395" s="25">
        <f>'101_parsed'!C4395</f>
        <v>0</v>
      </c>
      <c r="F4395" s="25">
        <f>'101_parsed'!D4395</f>
        <v>0</v>
      </c>
      <c r="G4395" s="25">
        <f>'101_parsed'!E4395</f>
        <v>0</v>
      </c>
      <c r="H4395" s="25">
        <f>'101_parsed'!F4395</f>
        <v>0</v>
      </c>
    </row>
    <row r="4396" spans="1:8" x14ac:dyDescent="0.2">
      <c r="A4396" s="25">
        <f>'101_parsed'!A4396</f>
        <v>3271</v>
      </c>
      <c r="B4396" s="33">
        <f>'101_parsed'!B4396</f>
        <v>61912</v>
      </c>
      <c r="C4396" s="25" t="str">
        <f>INDEX(all_banks!O:O,MATCH(A4396,all_banks!H:H,0))</f>
        <v>АО "Первый Дортрансбанк" (3271)</v>
      </c>
      <c r="D4396" s="25" t="str">
        <f>INDEX('101_accounts'!B:B,MATCH(B4396,'101_accounts'!A:A,0))</f>
        <v>61912   П  Резервы на возможные потери</v>
      </c>
      <c r="E4396" s="25">
        <f>'101_parsed'!C4396</f>
        <v>0</v>
      </c>
      <c r="F4396" s="25">
        <f>'101_parsed'!D4396</f>
        <v>0</v>
      </c>
      <c r="G4396" s="25">
        <f>'101_parsed'!E4396</f>
        <v>0</v>
      </c>
      <c r="H4396" s="25">
        <f>'101_parsed'!F4396</f>
        <v>0</v>
      </c>
    </row>
    <row r="4397" spans="1:8" x14ac:dyDescent="0.2">
      <c r="A4397" s="25">
        <f>'101_parsed'!A4397</f>
        <v>3271</v>
      </c>
      <c r="B4397" s="33">
        <f>'101_parsed'!B4397</f>
        <v>62001</v>
      </c>
      <c r="C4397" s="25" t="str">
        <f>INDEX(all_banks!O:O,MATCH(A4397,all_banks!H:H,0))</f>
        <v>АО "Первый Дортрансбанк" (3271)</v>
      </c>
      <c r="D4397" s="25" t="str">
        <f>INDEX('101_accounts'!B:B,MATCH(B4397,'101_accounts'!A:A,0))</f>
        <v>62001   A  Долгосрочные активы, предназначенные для продажи</v>
      </c>
      <c r="E4397" s="25">
        <f>'101_parsed'!C4397</f>
        <v>816</v>
      </c>
      <c r="F4397" s="25">
        <f>'101_parsed'!D4397</f>
        <v>0</v>
      </c>
      <c r="G4397" s="25">
        <f>'101_parsed'!E4397</f>
        <v>816</v>
      </c>
      <c r="H4397" s="25">
        <f>'101_parsed'!F4397</f>
        <v>0</v>
      </c>
    </row>
    <row r="4398" spans="1:8" x14ac:dyDescent="0.2">
      <c r="A4398" s="25">
        <f>'101_parsed'!A4398</f>
        <v>3271</v>
      </c>
      <c r="B4398" s="33">
        <f>'101_parsed'!B4398</f>
        <v>62002</v>
      </c>
      <c r="C4398" s="25" t="str">
        <f>INDEX(all_banks!O:O,MATCH(A4398,all_banks!H:H,0))</f>
        <v>АО "Первый Дортрансбанк" (3271)</v>
      </c>
      <c r="D4398" s="25" t="str">
        <f>INDEX('101_accounts'!B:B,MATCH(B4398,'101_accounts'!A:A,0))</f>
        <v>62002   П  Резервы на возможные потери</v>
      </c>
      <c r="E4398" s="25">
        <f>'101_parsed'!C4398</f>
        <v>0</v>
      </c>
      <c r="F4398" s="25">
        <f>'101_parsed'!D4398</f>
        <v>0</v>
      </c>
      <c r="G4398" s="25">
        <f>'101_parsed'!E4398</f>
        <v>0</v>
      </c>
      <c r="H4398" s="25">
        <f>'101_parsed'!F4398</f>
        <v>0</v>
      </c>
    </row>
    <row r="4399" spans="1:8" x14ac:dyDescent="0.2">
      <c r="A4399" s="25">
        <f>'101_parsed'!A4399</f>
        <v>3271</v>
      </c>
      <c r="B4399" s="33">
        <f>'101_parsed'!B4399</f>
        <v>62101</v>
      </c>
      <c r="C4399" s="25" t="str">
        <f>INDEX(all_banks!O:O,MATCH(A4399,all_banks!H:H,0))</f>
        <v>АО "Первый Дортрансбанк" (3271)</v>
      </c>
      <c r="D4399" s="25" t="str">
        <f>INDEX('101_accounts'!B:B,MATCH(B4399,'101_accounts'!A:A,0))</f>
        <v>62101   A  Средства труда, полученные по договорам отступного, залога, назначение которых не определено</v>
      </c>
      <c r="E4399" s="25">
        <f>'101_parsed'!C4399</f>
        <v>0</v>
      </c>
      <c r="F4399" s="25">
        <f>'101_parsed'!D4399</f>
        <v>0</v>
      </c>
      <c r="G4399" s="25">
        <f>'101_parsed'!E4399</f>
        <v>0</v>
      </c>
      <c r="H4399" s="25">
        <f>'101_parsed'!F4399</f>
        <v>0</v>
      </c>
    </row>
    <row r="4400" spans="1:8" x14ac:dyDescent="0.2">
      <c r="A4400" s="25">
        <f>'101_parsed'!A4400</f>
        <v>3271</v>
      </c>
      <c r="B4400" s="33">
        <f>'101_parsed'!B4400</f>
        <v>62102</v>
      </c>
      <c r="C4400" s="25" t="str">
        <f>INDEX(all_banks!O:O,MATCH(A4400,all_banks!H:H,0))</f>
        <v>АО "Первый Дортрансбанк" (3271)</v>
      </c>
      <c r="D4400" s="25" t="str">
        <f>INDEX('101_accounts'!B:B,MATCH(B4400,'101_accounts'!A:A,0))</f>
        <v>62102   A  Предметы труда, полученные по договорам отступного, залога, назначение которых не определено</v>
      </c>
      <c r="E4400" s="25">
        <f>'101_parsed'!C4400</f>
        <v>0</v>
      </c>
      <c r="F4400" s="25">
        <f>'101_parsed'!D4400</f>
        <v>0</v>
      </c>
      <c r="G4400" s="25">
        <f>'101_parsed'!E4400</f>
        <v>0</v>
      </c>
      <c r="H4400" s="25">
        <f>'101_parsed'!F4400</f>
        <v>0</v>
      </c>
    </row>
    <row r="4401" spans="1:8" x14ac:dyDescent="0.2">
      <c r="A4401" s="25">
        <f>'101_parsed'!A4401</f>
        <v>3271</v>
      </c>
      <c r="B4401" s="33">
        <f>'101_parsed'!B4401</f>
        <v>62103</v>
      </c>
      <c r="C4401" s="25" t="str">
        <f>INDEX(all_banks!O:O,MATCH(A4401,all_banks!H:H,0))</f>
        <v>АО "Первый Дортрансбанк" (3271)</v>
      </c>
      <c r="D4401" s="25" t="str">
        <f>INDEX('101_accounts'!B:B,MATCH(B4401,'101_accounts'!A:A,0))</f>
        <v>62103   П  Резервы на возможные потери</v>
      </c>
      <c r="E4401" s="25">
        <f>'101_parsed'!C4401</f>
        <v>0</v>
      </c>
      <c r="F4401" s="25">
        <f>'101_parsed'!D4401</f>
        <v>0</v>
      </c>
      <c r="G4401" s="25">
        <f>'101_parsed'!E4401</f>
        <v>0</v>
      </c>
      <c r="H4401" s="25">
        <f>'101_parsed'!F4401</f>
        <v>0</v>
      </c>
    </row>
    <row r="4402" spans="1:8" x14ac:dyDescent="0.2">
      <c r="A4402" s="25">
        <f>'101_parsed'!A4402</f>
        <v>604</v>
      </c>
      <c r="B4402" s="33">
        <f>'101_parsed'!B4402</f>
        <v>60401</v>
      </c>
      <c r="C4402" s="25" t="str">
        <f>INDEX(all_banks!O:O,MATCH(A4402,all_banks!H:H,0))</f>
        <v>АО "Первый Инвестиционный Банк" (604)</v>
      </c>
      <c r="D4402" s="25" t="str">
        <f>INDEX('101_accounts'!B:B,MATCH(B4402,'101_accounts'!A:A,0))</f>
        <v>60401   A  Основные средства (кроме земли) (c 13.02.2018)_x000D_Категория 1- Здания и сооружения (до 31.12.2002)</v>
      </c>
      <c r="E4402" s="25">
        <f>'101_parsed'!C4402</f>
        <v>429054</v>
      </c>
      <c r="F4402" s="25">
        <f>'101_parsed'!D4402</f>
        <v>0</v>
      </c>
      <c r="G4402" s="25">
        <f>'101_parsed'!E4402</f>
        <v>427692</v>
      </c>
      <c r="H4402" s="25">
        <f>'101_parsed'!F4402</f>
        <v>0</v>
      </c>
    </row>
    <row r="4403" spans="1:8" x14ac:dyDescent="0.2">
      <c r="A4403" s="25">
        <f>'101_parsed'!A4403</f>
        <v>604</v>
      </c>
      <c r="B4403" s="33">
        <f>'101_parsed'!B4403</f>
        <v>60404</v>
      </c>
      <c r="C4403" s="25" t="str">
        <f>INDEX(all_banks!O:O,MATCH(A4403,all_banks!H:H,0))</f>
        <v>АО "Первый Инвестиционный Банк" (604)</v>
      </c>
      <c r="D4403" s="25" t="str">
        <f>INDEX('101_accounts'!B:B,MATCH(B4403,'101_accounts'!A:A,0))</f>
        <v>60404   A  Земля (c 13.02.2018)</v>
      </c>
      <c r="E4403" s="25">
        <f>'101_parsed'!C4403</f>
        <v>0</v>
      </c>
      <c r="F4403" s="25">
        <f>'101_parsed'!D4403</f>
        <v>0</v>
      </c>
      <c r="G4403" s="25">
        <f>'101_parsed'!E4403</f>
        <v>0</v>
      </c>
      <c r="H4403" s="25">
        <f>'101_parsed'!F4403</f>
        <v>0</v>
      </c>
    </row>
    <row r="4404" spans="1:8" x14ac:dyDescent="0.2">
      <c r="A4404" s="25">
        <f>'101_parsed'!A4404</f>
        <v>604</v>
      </c>
      <c r="B4404" s="33">
        <f>'101_parsed'!B4404</f>
        <v>60405</v>
      </c>
      <c r="C4404" s="25" t="str">
        <f>INDEX(all_banks!O:O,MATCH(A4404,all_banks!H:H,0))</f>
        <v>АО "Первый Инвестиционный Банк" (604)</v>
      </c>
      <c r="D4404" s="25" t="str">
        <f>INDEX('101_accounts'!B:B,MATCH(B4404,'101_accounts'!A:A,0))</f>
        <v>60405   П
A (до 31.01.2003)  Резервы на возможные потери (c 13.02.2018)
Долгосрочно арендуемые основные средства (до 31.01.2003)</v>
      </c>
      <c r="E4404" s="25">
        <f>'101_parsed'!C4404</f>
        <v>0</v>
      </c>
      <c r="F4404" s="25">
        <f>'101_parsed'!D4404</f>
        <v>0</v>
      </c>
      <c r="G4404" s="25">
        <f>'101_parsed'!E4404</f>
        <v>0</v>
      </c>
      <c r="H4404" s="25">
        <f>'101_parsed'!F4404</f>
        <v>0</v>
      </c>
    </row>
    <row r="4405" spans="1:8" x14ac:dyDescent="0.2">
      <c r="A4405" s="25">
        <f>'101_parsed'!A4405</f>
        <v>604</v>
      </c>
      <c r="B4405" s="33">
        <f>'101_parsed'!B4405</f>
        <v>60414</v>
      </c>
      <c r="C4405" s="25" t="str">
        <f>INDEX(all_banks!O:O,MATCH(A4405,all_banks!H:H,0))</f>
        <v>АО "Первый Инвестиционный Банк" (604)</v>
      </c>
      <c r="D4405" s="25" t="str">
        <f>INDEX('101_accounts'!B:B,MATCH(B4405,'101_accounts'!A:A,0))</f>
        <v>60414   П  Амортизация основных средств (кроме земли) (c 13.02.2018)</v>
      </c>
      <c r="E4405" s="25">
        <f>'101_parsed'!C4405</f>
        <v>0</v>
      </c>
      <c r="F4405" s="25">
        <f>'101_parsed'!D4405</f>
        <v>159782</v>
      </c>
      <c r="G4405" s="25">
        <f>'101_parsed'!E4405</f>
        <v>0</v>
      </c>
      <c r="H4405" s="25">
        <f>'101_parsed'!F4405</f>
        <v>161067</v>
      </c>
    </row>
    <row r="4406" spans="1:8" x14ac:dyDescent="0.2">
      <c r="A4406" s="25">
        <f>'101_parsed'!A4406</f>
        <v>604</v>
      </c>
      <c r="B4406" s="33">
        <f>'101_parsed'!B4406</f>
        <v>60415</v>
      </c>
      <c r="C4406" s="25" t="str">
        <f>INDEX(all_banks!O:O,MATCH(A4406,all_banks!H:H,0))</f>
        <v>АО "Первый Инвестиционный Банк" (604)</v>
      </c>
      <c r="D4406" s="25" t="str">
        <f>INDEX('101_accounts'!B:B,MATCH(B4406,'101_accounts'!A:A,0))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406" s="25">
        <f>'101_parsed'!C4406</f>
        <v>0</v>
      </c>
      <c r="F4406" s="25">
        <f>'101_parsed'!D4406</f>
        <v>0</v>
      </c>
      <c r="G4406" s="25">
        <f>'101_parsed'!E4406</f>
        <v>0</v>
      </c>
      <c r="H4406" s="25">
        <f>'101_parsed'!F4406</f>
        <v>0</v>
      </c>
    </row>
    <row r="4407" spans="1:8" x14ac:dyDescent="0.2">
      <c r="A4407" s="25">
        <f>'101_parsed'!A4407</f>
        <v>604</v>
      </c>
      <c r="B4407" s="33">
        <f>'101_parsed'!B4407</f>
        <v>61901</v>
      </c>
      <c r="C4407" s="25" t="str">
        <f>INDEX(all_banks!O:O,MATCH(A4407,all_banks!H:H,0))</f>
        <v>АО "Первый Инвестиционный Банк" (604)</v>
      </c>
      <c r="D4407" s="25" t="str">
        <f>INDEX('101_accounts'!B:B,MATCH(B4407,'101_accounts'!A:A,0))</f>
        <v>61901   A  Земля, временно неиспользуемая в основной деятельности</v>
      </c>
      <c r="E4407" s="25">
        <f>'101_parsed'!C4407</f>
        <v>0</v>
      </c>
      <c r="F4407" s="25">
        <f>'101_parsed'!D4407</f>
        <v>0</v>
      </c>
      <c r="G4407" s="25">
        <f>'101_parsed'!E4407</f>
        <v>0</v>
      </c>
      <c r="H4407" s="25">
        <f>'101_parsed'!F4407</f>
        <v>0</v>
      </c>
    </row>
    <row r="4408" spans="1:8" x14ac:dyDescent="0.2">
      <c r="A4408" s="25">
        <f>'101_parsed'!A4408</f>
        <v>604</v>
      </c>
      <c r="B4408" s="33">
        <f>'101_parsed'!B4408</f>
        <v>61902</v>
      </c>
      <c r="C4408" s="25" t="str">
        <f>INDEX(all_banks!O:O,MATCH(A4408,all_banks!H:H,0))</f>
        <v>АО "Первый Инвестиционный Банк" (604)</v>
      </c>
      <c r="D4408" s="25" t="str">
        <f>INDEX('101_accounts'!B:B,MATCH(B4408,'101_accounts'!A:A,0))</f>
        <v>61902   A  Земля, временно неиспользуемая в основной деятельности, переданная в аренду</v>
      </c>
      <c r="E4408" s="25">
        <f>'101_parsed'!C4408</f>
        <v>0</v>
      </c>
      <c r="F4408" s="25">
        <f>'101_parsed'!D4408</f>
        <v>0</v>
      </c>
      <c r="G4408" s="25">
        <f>'101_parsed'!E4408</f>
        <v>0</v>
      </c>
      <c r="H4408" s="25">
        <f>'101_parsed'!F4408</f>
        <v>0</v>
      </c>
    </row>
    <row r="4409" spans="1:8" x14ac:dyDescent="0.2">
      <c r="A4409" s="25">
        <f>'101_parsed'!A4409</f>
        <v>604</v>
      </c>
      <c r="B4409" s="33">
        <f>'101_parsed'!B4409</f>
        <v>61903</v>
      </c>
      <c r="C4409" s="25" t="str">
        <f>INDEX(all_banks!O:O,MATCH(A4409,all_banks!H:H,0))</f>
        <v>АО "Первый Инвестиционный Банк" (604)</v>
      </c>
      <c r="D4409" s="25" t="str">
        <f>INDEX('101_accounts'!B:B,MATCH(B4409,'101_accounts'!A:A,0))</f>
        <v>61903   A  Недвижимость (кроме земли), временно неиспользуемая в основной деятельности</v>
      </c>
      <c r="E4409" s="25">
        <f>'101_parsed'!C4409</f>
        <v>0</v>
      </c>
      <c r="F4409" s="25">
        <f>'101_parsed'!D4409</f>
        <v>0</v>
      </c>
      <c r="G4409" s="25">
        <f>'101_parsed'!E4409</f>
        <v>0</v>
      </c>
      <c r="H4409" s="25">
        <f>'101_parsed'!F4409</f>
        <v>0</v>
      </c>
    </row>
    <row r="4410" spans="1:8" x14ac:dyDescent="0.2">
      <c r="A4410" s="25">
        <f>'101_parsed'!A4410</f>
        <v>604</v>
      </c>
      <c r="B4410" s="33">
        <f>'101_parsed'!B4410</f>
        <v>61904</v>
      </c>
      <c r="C4410" s="25" t="str">
        <f>INDEX(all_banks!O:O,MATCH(A4410,all_banks!H:H,0))</f>
        <v>АО "Первый Инвестиционный Банк" (604)</v>
      </c>
      <c r="D4410" s="25" t="str">
        <f>INDEX('101_accounts'!B:B,MATCH(B4410,'101_accounts'!A:A,0))</f>
        <v>61904   A  Недвижимость (кроме земли), временно неиспользуемая в основной деятельности, переданная в аренду</v>
      </c>
      <c r="E4410" s="25">
        <f>'101_parsed'!C4410</f>
        <v>0</v>
      </c>
      <c r="F4410" s="25">
        <f>'101_parsed'!D4410</f>
        <v>0</v>
      </c>
      <c r="G4410" s="25">
        <f>'101_parsed'!E4410</f>
        <v>0</v>
      </c>
      <c r="H4410" s="25">
        <f>'101_parsed'!F4410</f>
        <v>0</v>
      </c>
    </row>
    <row r="4411" spans="1:8" x14ac:dyDescent="0.2">
      <c r="A4411" s="25">
        <f>'101_parsed'!A4411</f>
        <v>604</v>
      </c>
      <c r="B4411" s="33">
        <f>'101_parsed'!B4411</f>
        <v>61905</v>
      </c>
      <c r="C4411" s="25" t="str">
        <f>INDEX(all_banks!O:O,MATCH(A4411,all_banks!H:H,0))</f>
        <v>АО "Первый Инвестиционный Банк" (604)</v>
      </c>
      <c r="D4411" s="25" t="str">
        <f>INDEX('101_accounts'!B:B,MATCH(B4411,'101_accounts'!A:A,0))</f>
        <v>61905   A  Земля, временно неиспользуемая в основной деятельности, учитываемая по справедливой стоимости</v>
      </c>
      <c r="E4411" s="25">
        <f>'101_parsed'!C4411</f>
        <v>0</v>
      </c>
      <c r="F4411" s="25">
        <f>'101_parsed'!D4411</f>
        <v>0</v>
      </c>
      <c r="G4411" s="25">
        <f>'101_parsed'!E4411</f>
        <v>0</v>
      </c>
      <c r="H4411" s="25">
        <f>'101_parsed'!F4411</f>
        <v>0</v>
      </c>
    </row>
    <row r="4412" spans="1:8" x14ac:dyDescent="0.2">
      <c r="A4412" s="25">
        <f>'101_parsed'!A4412</f>
        <v>604</v>
      </c>
      <c r="B4412" s="33">
        <f>'101_parsed'!B4412</f>
        <v>61906</v>
      </c>
      <c r="C4412" s="25" t="str">
        <f>INDEX(all_banks!O:O,MATCH(A4412,all_banks!H:H,0))</f>
        <v>АО "Первый Инвестиционный Банк" (604)</v>
      </c>
      <c r="D4412" s="25" t="str">
        <f>INDEX('101_accounts'!B:B,MATCH(B4412,'101_accounts'!A:A,0))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412" s="25">
        <f>'101_parsed'!C4412</f>
        <v>0</v>
      </c>
      <c r="F4412" s="25">
        <f>'101_parsed'!D4412</f>
        <v>0</v>
      </c>
      <c r="G4412" s="25">
        <f>'101_parsed'!E4412</f>
        <v>0</v>
      </c>
      <c r="H4412" s="25">
        <f>'101_parsed'!F4412</f>
        <v>0</v>
      </c>
    </row>
    <row r="4413" spans="1:8" x14ac:dyDescent="0.2">
      <c r="A4413" s="25">
        <f>'101_parsed'!A4413</f>
        <v>604</v>
      </c>
      <c r="B4413" s="33">
        <f>'101_parsed'!B4413</f>
        <v>61907</v>
      </c>
      <c r="C4413" s="25" t="str">
        <f>INDEX(all_banks!O:O,MATCH(A4413,all_banks!H:H,0))</f>
        <v>АО "Первый Инвестиционный Банк" (604)</v>
      </c>
      <c r="D4413" s="25" t="str">
        <f>INDEX('101_accounts'!B:B,MATCH(B4413,'101_accounts'!A:A,0))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413" s="25">
        <f>'101_parsed'!C4413</f>
        <v>0</v>
      </c>
      <c r="F4413" s="25">
        <f>'101_parsed'!D4413</f>
        <v>0</v>
      </c>
      <c r="G4413" s="25">
        <f>'101_parsed'!E4413</f>
        <v>0</v>
      </c>
      <c r="H4413" s="25">
        <f>'101_parsed'!F4413</f>
        <v>0</v>
      </c>
    </row>
    <row r="4414" spans="1:8" x14ac:dyDescent="0.2">
      <c r="A4414" s="25">
        <f>'101_parsed'!A4414</f>
        <v>604</v>
      </c>
      <c r="B4414" s="33">
        <f>'101_parsed'!B4414</f>
        <v>61908</v>
      </c>
      <c r="C4414" s="25" t="str">
        <f>INDEX(all_banks!O:O,MATCH(A4414,all_banks!H:H,0))</f>
        <v>АО "Первый Инвестиционный Банк" (604)</v>
      </c>
      <c r="D4414" s="25" t="str">
        <f>INDEX('101_accounts'!B:B,MATCH(B4414,'101_accounts'!A:A,0))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414" s="25">
        <f>'101_parsed'!C4414</f>
        <v>0</v>
      </c>
      <c r="F4414" s="25">
        <f>'101_parsed'!D4414</f>
        <v>0</v>
      </c>
      <c r="G4414" s="25">
        <f>'101_parsed'!E4414</f>
        <v>0</v>
      </c>
      <c r="H4414" s="25">
        <f>'101_parsed'!F4414</f>
        <v>0</v>
      </c>
    </row>
    <row r="4415" spans="1:8" x14ac:dyDescent="0.2">
      <c r="A4415" s="25">
        <f>'101_parsed'!A4415</f>
        <v>604</v>
      </c>
      <c r="B4415" s="33">
        <f>'101_parsed'!B4415</f>
        <v>61909</v>
      </c>
      <c r="C4415" s="25" t="str">
        <f>INDEX(all_banks!O:O,MATCH(A4415,all_banks!H:H,0))</f>
        <v>АО "Первый Инвестиционный Банк" (604)</v>
      </c>
      <c r="D4415" s="25" t="str">
        <f>INDEX('101_accounts'!B:B,MATCH(B4415,'101_accounts'!A:A,0))</f>
        <v>61909   П  Амортизация недвижимости (кроме земли), временно неиспользуемой в основной деятельности</v>
      </c>
      <c r="E4415" s="25">
        <f>'101_parsed'!C4415</f>
        <v>0</v>
      </c>
      <c r="F4415" s="25">
        <f>'101_parsed'!D4415</f>
        <v>0</v>
      </c>
      <c r="G4415" s="25">
        <f>'101_parsed'!E4415</f>
        <v>0</v>
      </c>
      <c r="H4415" s="25">
        <f>'101_parsed'!F4415</f>
        <v>0</v>
      </c>
    </row>
    <row r="4416" spans="1:8" x14ac:dyDescent="0.2">
      <c r="A4416" s="25">
        <f>'101_parsed'!A4416</f>
        <v>604</v>
      </c>
      <c r="B4416" s="33">
        <f>'101_parsed'!B4416</f>
        <v>61910</v>
      </c>
      <c r="C4416" s="25" t="str">
        <f>INDEX(all_banks!O:O,MATCH(A4416,all_banks!H:H,0))</f>
        <v>АО "Первый Инвестиционный Банк" (604)</v>
      </c>
      <c r="D4416" s="25" t="str">
        <f>INDEX('101_accounts'!B:B,MATCH(B4416,'101_accounts'!A:A,0))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416" s="25">
        <f>'101_parsed'!C4416</f>
        <v>0</v>
      </c>
      <c r="F4416" s="25">
        <f>'101_parsed'!D4416</f>
        <v>0</v>
      </c>
      <c r="G4416" s="25">
        <f>'101_parsed'!E4416</f>
        <v>0</v>
      </c>
      <c r="H4416" s="25">
        <f>'101_parsed'!F4416</f>
        <v>0</v>
      </c>
    </row>
    <row r="4417" spans="1:8" x14ac:dyDescent="0.2">
      <c r="A4417" s="25">
        <f>'101_parsed'!A4417</f>
        <v>604</v>
      </c>
      <c r="B4417" s="33">
        <f>'101_parsed'!B4417</f>
        <v>61911</v>
      </c>
      <c r="C4417" s="25" t="str">
        <f>INDEX(all_banks!O:O,MATCH(A4417,all_banks!H:H,0))</f>
        <v>АО "Первый Инвестиционный Банк" (604)</v>
      </c>
      <c r="D4417" s="25" t="str">
        <f>INDEX('101_accounts'!B:B,MATCH(B4417,'101_accounts'!A:A,0))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417" s="25">
        <f>'101_parsed'!C4417</f>
        <v>0</v>
      </c>
      <c r="F4417" s="25">
        <f>'101_parsed'!D4417</f>
        <v>0</v>
      </c>
      <c r="G4417" s="25">
        <f>'101_parsed'!E4417</f>
        <v>0</v>
      </c>
      <c r="H4417" s="25">
        <f>'101_parsed'!F4417</f>
        <v>0</v>
      </c>
    </row>
    <row r="4418" spans="1:8" x14ac:dyDescent="0.2">
      <c r="A4418" s="25">
        <f>'101_parsed'!A4418</f>
        <v>604</v>
      </c>
      <c r="B4418" s="33">
        <f>'101_parsed'!B4418</f>
        <v>61912</v>
      </c>
      <c r="C4418" s="25" t="str">
        <f>INDEX(all_banks!O:O,MATCH(A4418,all_banks!H:H,0))</f>
        <v>АО "Первый Инвестиционный Банк" (604)</v>
      </c>
      <c r="D4418" s="25" t="str">
        <f>INDEX('101_accounts'!B:B,MATCH(B4418,'101_accounts'!A:A,0))</f>
        <v>61912   П  Резервы на возможные потери</v>
      </c>
      <c r="E4418" s="25">
        <f>'101_parsed'!C4418</f>
        <v>0</v>
      </c>
      <c r="F4418" s="25">
        <f>'101_parsed'!D4418</f>
        <v>0</v>
      </c>
      <c r="G4418" s="25">
        <f>'101_parsed'!E4418</f>
        <v>0</v>
      </c>
      <c r="H4418" s="25">
        <f>'101_parsed'!F4418</f>
        <v>0</v>
      </c>
    </row>
    <row r="4419" spans="1:8" x14ac:dyDescent="0.2">
      <c r="A4419" s="25">
        <f>'101_parsed'!A4419</f>
        <v>604</v>
      </c>
      <c r="B4419" s="33">
        <f>'101_parsed'!B4419</f>
        <v>62001</v>
      </c>
      <c r="C4419" s="25" t="str">
        <f>INDEX(all_banks!O:O,MATCH(A4419,all_banks!H:H,0))</f>
        <v>АО "Первый Инвестиционный Банк" (604)</v>
      </c>
      <c r="D4419" s="25" t="str">
        <f>INDEX('101_accounts'!B:B,MATCH(B4419,'101_accounts'!A:A,0))</f>
        <v>62001   A  Долгосрочные активы, предназначенные для продажи</v>
      </c>
      <c r="E4419" s="25">
        <f>'101_parsed'!C4419</f>
        <v>0</v>
      </c>
      <c r="F4419" s="25">
        <f>'101_parsed'!D4419</f>
        <v>0</v>
      </c>
      <c r="G4419" s="25">
        <f>'101_parsed'!E4419</f>
        <v>0</v>
      </c>
      <c r="H4419" s="25">
        <f>'101_parsed'!F4419</f>
        <v>0</v>
      </c>
    </row>
    <row r="4420" spans="1:8" x14ac:dyDescent="0.2">
      <c r="A4420" s="25">
        <f>'101_parsed'!A4420</f>
        <v>604</v>
      </c>
      <c r="B4420" s="33">
        <f>'101_parsed'!B4420</f>
        <v>62002</v>
      </c>
      <c r="C4420" s="25" t="str">
        <f>INDEX(all_banks!O:O,MATCH(A4420,all_banks!H:H,0))</f>
        <v>АО "Первый Инвестиционный Банк" (604)</v>
      </c>
      <c r="D4420" s="25" t="str">
        <f>INDEX('101_accounts'!B:B,MATCH(B4420,'101_accounts'!A:A,0))</f>
        <v>62002   П  Резервы на возможные потери</v>
      </c>
      <c r="E4420" s="25">
        <f>'101_parsed'!C4420</f>
        <v>0</v>
      </c>
      <c r="F4420" s="25">
        <f>'101_parsed'!D4420</f>
        <v>0</v>
      </c>
      <c r="G4420" s="25">
        <f>'101_parsed'!E4420</f>
        <v>0</v>
      </c>
      <c r="H4420" s="25">
        <f>'101_parsed'!F4420</f>
        <v>0</v>
      </c>
    </row>
    <row r="4421" spans="1:8" x14ac:dyDescent="0.2">
      <c r="A4421" s="25">
        <f>'101_parsed'!A4421</f>
        <v>604</v>
      </c>
      <c r="B4421" s="33">
        <f>'101_parsed'!B4421</f>
        <v>62101</v>
      </c>
      <c r="C4421" s="25" t="str">
        <f>INDEX(all_banks!O:O,MATCH(A4421,all_banks!H:H,0))</f>
        <v>АО "Первый Инвестиционный Банк" (604)</v>
      </c>
      <c r="D4421" s="25" t="str">
        <f>INDEX('101_accounts'!B:B,MATCH(B4421,'101_accounts'!A:A,0))</f>
        <v>62101   A  Средства труда, полученные по договорам отступного, залога, назначение которых не определено</v>
      </c>
      <c r="E4421" s="25">
        <f>'101_parsed'!C4421</f>
        <v>0</v>
      </c>
      <c r="F4421" s="25">
        <f>'101_parsed'!D4421</f>
        <v>0</v>
      </c>
      <c r="G4421" s="25">
        <f>'101_parsed'!E4421</f>
        <v>0</v>
      </c>
      <c r="H4421" s="25">
        <f>'101_parsed'!F4421</f>
        <v>0</v>
      </c>
    </row>
    <row r="4422" spans="1:8" x14ac:dyDescent="0.2">
      <c r="A4422" s="25">
        <f>'101_parsed'!A4422</f>
        <v>604</v>
      </c>
      <c r="B4422" s="33">
        <f>'101_parsed'!B4422</f>
        <v>62102</v>
      </c>
      <c r="C4422" s="25" t="str">
        <f>INDEX(all_banks!O:O,MATCH(A4422,all_banks!H:H,0))</f>
        <v>АО "Первый Инвестиционный Банк" (604)</v>
      </c>
      <c r="D4422" s="25" t="str">
        <f>INDEX('101_accounts'!B:B,MATCH(B4422,'101_accounts'!A:A,0))</f>
        <v>62102   A  Предметы труда, полученные по договорам отступного, залога, назначение которых не определено</v>
      </c>
      <c r="E4422" s="25">
        <f>'101_parsed'!C4422</f>
        <v>0</v>
      </c>
      <c r="F4422" s="25">
        <f>'101_parsed'!D4422</f>
        <v>0</v>
      </c>
      <c r="G4422" s="25">
        <f>'101_parsed'!E4422</f>
        <v>0</v>
      </c>
      <c r="H4422" s="25">
        <f>'101_parsed'!F4422</f>
        <v>0</v>
      </c>
    </row>
    <row r="4423" spans="1:8" x14ac:dyDescent="0.2">
      <c r="A4423" s="25">
        <f>'101_parsed'!A4423</f>
        <v>604</v>
      </c>
      <c r="B4423" s="33">
        <f>'101_parsed'!B4423</f>
        <v>62103</v>
      </c>
      <c r="C4423" s="25" t="str">
        <f>INDEX(all_banks!O:O,MATCH(A4423,all_banks!H:H,0))</f>
        <v>АО "Первый Инвестиционный Банк" (604)</v>
      </c>
      <c r="D4423" s="25" t="str">
        <f>INDEX('101_accounts'!B:B,MATCH(B4423,'101_accounts'!A:A,0))</f>
        <v>62103   П  Резервы на возможные потери</v>
      </c>
      <c r="E4423" s="25">
        <f>'101_parsed'!C4423</f>
        <v>0</v>
      </c>
      <c r="F4423" s="25">
        <f>'101_parsed'!D4423</f>
        <v>0</v>
      </c>
      <c r="G4423" s="25">
        <f>'101_parsed'!E4423</f>
        <v>0</v>
      </c>
      <c r="H4423" s="25">
        <f>'101_parsed'!F4423</f>
        <v>0</v>
      </c>
    </row>
    <row r="4424" spans="1:8" x14ac:dyDescent="0.2">
      <c r="A4424" s="25">
        <f>'101_parsed'!A4424</f>
        <v>3436</v>
      </c>
      <c r="B4424" s="33">
        <f>'101_parsed'!B4424</f>
        <v>60401</v>
      </c>
      <c r="C4424" s="25" t="str">
        <f>INDEX(all_banks!O:O,MATCH(A4424,all_banks!H:H,0))</f>
        <v>ООО "Первый Клиентский Банк" (3436)</v>
      </c>
      <c r="D4424" s="25" t="str">
        <f>INDEX('101_accounts'!B:B,MATCH(B4424,'101_accounts'!A:A,0))</f>
        <v>60401   A  Основные средства (кроме земли) (c 13.02.2018)_x000D_Категория 1- Здания и сооружения (до 31.12.2002)</v>
      </c>
      <c r="E4424" s="25">
        <f>'101_parsed'!C4424</f>
        <v>18188</v>
      </c>
      <c r="F4424" s="25">
        <f>'101_parsed'!D4424</f>
        <v>0</v>
      </c>
      <c r="G4424" s="25">
        <f>'101_parsed'!E4424</f>
        <v>18991</v>
      </c>
      <c r="H4424" s="25">
        <f>'101_parsed'!F4424</f>
        <v>0</v>
      </c>
    </row>
    <row r="4425" spans="1:8" x14ac:dyDescent="0.2">
      <c r="A4425" s="25">
        <f>'101_parsed'!A4425</f>
        <v>3436</v>
      </c>
      <c r="B4425" s="33">
        <f>'101_parsed'!B4425</f>
        <v>60404</v>
      </c>
      <c r="C4425" s="25" t="str">
        <f>INDEX(all_banks!O:O,MATCH(A4425,all_banks!H:H,0))</f>
        <v>ООО "Первый Клиентский Банк" (3436)</v>
      </c>
      <c r="D4425" s="25" t="str">
        <f>INDEX('101_accounts'!B:B,MATCH(B4425,'101_accounts'!A:A,0))</f>
        <v>60404   A  Земля (c 13.02.2018)</v>
      </c>
      <c r="E4425" s="25">
        <f>'101_parsed'!C4425</f>
        <v>0</v>
      </c>
      <c r="F4425" s="25">
        <f>'101_parsed'!D4425</f>
        <v>0</v>
      </c>
      <c r="G4425" s="25">
        <f>'101_parsed'!E4425</f>
        <v>0</v>
      </c>
      <c r="H4425" s="25">
        <f>'101_parsed'!F4425</f>
        <v>0</v>
      </c>
    </row>
    <row r="4426" spans="1:8" x14ac:dyDescent="0.2">
      <c r="A4426" s="25">
        <f>'101_parsed'!A4426</f>
        <v>3436</v>
      </c>
      <c r="B4426" s="33">
        <f>'101_parsed'!B4426</f>
        <v>60405</v>
      </c>
      <c r="C4426" s="25" t="str">
        <f>INDEX(all_banks!O:O,MATCH(A4426,all_banks!H:H,0))</f>
        <v>ООО "Первый Клиентский Банк" (3436)</v>
      </c>
      <c r="D4426" s="25" t="str">
        <f>INDEX('101_accounts'!B:B,MATCH(B4426,'101_accounts'!A:A,0))</f>
        <v>60405   П
A (до 31.01.2003)  Резервы на возможные потери (c 13.02.2018)
Долгосрочно арендуемые основные средства (до 31.01.2003)</v>
      </c>
      <c r="E4426" s="25">
        <f>'101_parsed'!C4426</f>
        <v>0</v>
      </c>
      <c r="F4426" s="25">
        <f>'101_parsed'!D4426</f>
        <v>0</v>
      </c>
      <c r="G4426" s="25">
        <f>'101_parsed'!E4426</f>
        <v>0</v>
      </c>
      <c r="H4426" s="25">
        <f>'101_parsed'!F4426</f>
        <v>0</v>
      </c>
    </row>
    <row r="4427" spans="1:8" x14ac:dyDescent="0.2">
      <c r="A4427" s="25">
        <f>'101_parsed'!A4427</f>
        <v>3436</v>
      </c>
      <c r="B4427" s="33">
        <f>'101_parsed'!B4427</f>
        <v>60414</v>
      </c>
      <c r="C4427" s="25" t="str">
        <f>INDEX(all_banks!O:O,MATCH(A4427,all_banks!H:H,0))</f>
        <v>ООО "Первый Клиентский Банк" (3436)</v>
      </c>
      <c r="D4427" s="25" t="str">
        <f>INDEX('101_accounts'!B:B,MATCH(B4427,'101_accounts'!A:A,0))</f>
        <v>60414   П  Амортизация основных средств (кроме земли) (c 13.02.2018)</v>
      </c>
      <c r="E4427" s="25">
        <f>'101_parsed'!C4427</f>
        <v>0</v>
      </c>
      <c r="F4427" s="25">
        <f>'101_parsed'!D4427</f>
        <v>14395</v>
      </c>
      <c r="G4427" s="25">
        <f>'101_parsed'!E4427</f>
        <v>0</v>
      </c>
      <c r="H4427" s="25">
        <f>'101_parsed'!F4427</f>
        <v>15617</v>
      </c>
    </row>
    <row r="4428" spans="1:8" x14ac:dyDescent="0.2">
      <c r="A4428" s="25">
        <f>'101_parsed'!A4428</f>
        <v>3436</v>
      </c>
      <c r="B4428" s="33">
        <f>'101_parsed'!B4428</f>
        <v>60415</v>
      </c>
      <c r="C4428" s="25" t="str">
        <f>INDEX(all_banks!O:O,MATCH(A4428,all_banks!H:H,0))</f>
        <v>ООО "Первый Клиентский Банк" (3436)</v>
      </c>
      <c r="D4428" s="25" t="str">
        <f>INDEX('101_accounts'!B:B,MATCH(B4428,'101_accounts'!A:A,0))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428" s="25">
        <f>'101_parsed'!C4428</f>
        <v>0</v>
      </c>
      <c r="F4428" s="25">
        <f>'101_parsed'!D4428</f>
        <v>0</v>
      </c>
      <c r="G4428" s="25">
        <f>'101_parsed'!E4428</f>
        <v>0</v>
      </c>
      <c r="H4428" s="25">
        <f>'101_parsed'!F4428</f>
        <v>0</v>
      </c>
    </row>
    <row r="4429" spans="1:8" x14ac:dyDescent="0.2">
      <c r="A4429" s="25">
        <f>'101_parsed'!A4429</f>
        <v>3436</v>
      </c>
      <c r="B4429" s="33">
        <f>'101_parsed'!B4429</f>
        <v>61901</v>
      </c>
      <c r="C4429" s="25" t="str">
        <f>INDEX(all_banks!O:O,MATCH(A4429,all_banks!H:H,0))</f>
        <v>ООО "Первый Клиентский Банк" (3436)</v>
      </c>
      <c r="D4429" s="25" t="str">
        <f>INDEX('101_accounts'!B:B,MATCH(B4429,'101_accounts'!A:A,0))</f>
        <v>61901   A  Земля, временно неиспользуемая в основной деятельности</v>
      </c>
      <c r="E4429" s="25">
        <f>'101_parsed'!C4429</f>
        <v>0</v>
      </c>
      <c r="F4429" s="25">
        <f>'101_parsed'!D4429</f>
        <v>0</v>
      </c>
      <c r="G4429" s="25">
        <f>'101_parsed'!E4429</f>
        <v>0</v>
      </c>
      <c r="H4429" s="25">
        <f>'101_parsed'!F4429</f>
        <v>0</v>
      </c>
    </row>
    <row r="4430" spans="1:8" x14ac:dyDescent="0.2">
      <c r="A4430" s="25">
        <f>'101_parsed'!A4430</f>
        <v>3436</v>
      </c>
      <c r="B4430" s="33">
        <f>'101_parsed'!B4430</f>
        <v>61902</v>
      </c>
      <c r="C4430" s="25" t="str">
        <f>INDEX(all_banks!O:O,MATCH(A4430,all_banks!H:H,0))</f>
        <v>ООО "Первый Клиентский Банк" (3436)</v>
      </c>
      <c r="D4430" s="25" t="str">
        <f>INDEX('101_accounts'!B:B,MATCH(B4430,'101_accounts'!A:A,0))</f>
        <v>61902   A  Земля, временно неиспользуемая в основной деятельности, переданная в аренду</v>
      </c>
      <c r="E4430" s="25">
        <f>'101_parsed'!C4430</f>
        <v>0</v>
      </c>
      <c r="F4430" s="25">
        <f>'101_parsed'!D4430</f>
        <v>0</v>
      </c>
      <c r="G4430" s="25">
        <f>'101_parsed'!E4430</f>
        <v>0</v>
      </c>
      <c r="H4430" s="25">
        <f>'101_parsed'!F4430</f>
        <v>0</v>
      </c>
    </row>
    <row r="4431" spans="1:8" x14ac:dyDescent="0.2">
      <c r="A4431" s="25">
        <f>'101_parsed'!A4431</f>
        <v>3436</v>
      </c>
      <c r="B4431" s="33">
        <f>'101_parsed'!B4431</f>
        <v>61903</v>
      </c>
      <c r="C4431" s="25" t="str">
        <f>INDEX(all_banks!O:O,MATCH(A4431,all_banks!H:H,0))</f>
        <v>ООО "Первый Клиентский Банк" (3436)</v>
      </c>
      <c r="D4431" s="25" t="str">
        <f>INDEX('101_accounts'!B:B,MATCH(B4431,'101_accounts'!A:A,0))</f>
        <v>61903   A  Недвижимость (кроме земли), временно неиспользуемая в основной деятельности</v>
      </c>
      <c r="E4431" s="25">
        <f>'101_parsed'!C4431</f>
        <v>0</v>
      </c>
      <c r="F4431" s="25">
        <f>'101_parsed'!D4431</f>
        <v>0</v>
      </c>
      <c r="G4431" s="25">
        <f>'101_parsed'!E4431</f>
        <v>0</v>
      </c>
      <c r="H4431" s="25">
        <f>'101_parsed'!F4431</f>
        <v>0</v>
      </c>
    </row>
    <row r="4432" spans="1:8" x14ac:dyDescent="0.2">
      <c r="A4432" s="25">
        <f>'101_parsed'!A4432</f>
        <v>3436</v>
      </c>
      <c r="B4432" s="33">
        <f>'101_parsed'!B4432</f>
        <v>61904</v>
      </c>
      <c r="C4432" s="25" t="str">
        <f>INDEX(all_banks!O:O,MATCH(A4432,all_banks!H:H,0))</f>
        <v>ООО "Первый Клиентский Банк" (3436)</v>
      </c>
      <c r="D4432" s="25" t="str">
        <f>INDEX('101_accounts'!B:B,MATCH(B4432,'101_accounts'!A:A,0))</f>
        <v>61904   A  Недвижимость (кроме земли), временно неиспользуемая в основной деятельности, переданная в аренду</v>
      </c>
      <c r="E4432" s="25">
        <f>'101_parsed'!C4432</f>
        <v>0</v>
      </c>
      <c r="F4432" s="25">
        <f>'101_parsed'!D4432</f>
        <v>0</v>
      </c>
      <c r="G4432" s="25">
        <f>'101_parsed'!E4432</f>
        <v>0</v>
      </c>
      <c r="H4432" s="25">
        <f>'101_parsed'!F4432</f>
        <v>0</v>
      </c>
    </row>
    <row r="4433" spans="1:8" x14ac:dyDescent="0.2">
      <c r="A4433" s="25">
        <f>'101_parsed'!A4433</f>
        <v>3436</v>
      </c>
      <c r="B4433" s="33">
        <f>'101_parsed'!B4433</f>
        <v>61905</v>
      </c>
      <c r="C4433" s="25" t="str">
        <f>INDEX(all_banks!O:O,MATCH(A4433,all_banks!H:H,0))</f>
        <v>ООО "Первый Клиентский Банк" (3436)</v>
      </c>
      <c r="D4433" s="25" t="str">
        <f>INDEX('101_accounts'!B:B,MATCH(B4433,'101_accounts'!A:A,0))</f>
        <v>61905   A  Земля, временно неиспользуемая в основной деятельности, учитываемая по справедливой стоимости</v>
      </c>
      <c r="E4433" s="25">
        <f>'101_parsed'!C4433</f>
        <v>0</v>
      </c>
      <c r="F4433" s="25">
        <f>'101_parsed'!D4433</f>
        <v>0</v>
      </c>
      <c r="G4433" s="25">
        <f>'101_parsed'!E4433</f>
        <v>0</v>
      </c>
      <c r="H4433" s="25">
        <f>'101_parsed'!F4433</f>
        <v>0</v>
      </c>
    </row>
    <row r="4434" spans="1:8" x14ac:dyDescent="0.2">
      <c r="A4434" s="25">
        <f>'101_parsed'!A4434</f>
        <v>3436</v>
      </c>
      <c r="B4434" s="33">
        <f>'101_parsed'!B4434</f>
        <v>61906</v>
      </c>
      <c r="C4434" s="25" t="str">
        <f>INDEX(all_banks!O:O,MATCH(A4434,all_banks!H:H,0))</f>
        <v>ООО "Первый Клиентский Банк" (3436)</v>
      </c>
      <c r="D4434" s="25" t="str">
        <f>INDEX('101_accounts'!B:B,MATCH(B4434,'101_accounts'!A:A,0))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434" s="25">
        <f>'101_parsed'!C4434</f>
        <v>0</v>
      </c>
      <c r="F4434" s="25">
        <f>'101_parsed'!D4434</f>
        <v>0</v>
      </c>
      <c r="G4434" s="25">
        <f>'101_parsed'!E4434</f>
        <v>0</v>
      </c>
      <c r="H4434" s="25">
        <f>'101_parsed'!F4434</f>
        <v>0</v>
      </c>
    </row>
    <row r="4435" spans="1:8" x14ac:dyDescent="0.2">
      <c r="A4435" s="25">
        <f>'101_parsed'!A4435</f>
        <v>3436</v>
      </c>
      <c r="B4435" s="33">
        <f>'101_parsed'!B4435</f>
        <v>61907</v>
      </c>
      <c r="C4435" s="25" t="str">
        <f>INDEX(all_banks!O:O,MATCH(A4435,all_banks!H:H,0))</f>
        <v>ООО "Первый Клиентский Банк" (3436)</v>
      </c>
      <c r="D4435" s="25" t="str">
        <f>INDEX('101_accounts'!B:B,MATCH(B4435,'101_accounts'!A:A,0))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435" s="25">
        <f>'101_parsed'!C4435</f>
        <v>0</v>
      </c>
      <c r="F4435" s="25">
        <f>'101_parsed'!D4435</f>
        <v>0</v>
      </c>
      <c r="G4435" s="25">
        <f>'101_parsed'!E4435</f>
        <v>0</v>
      </c>
      <c r="H4435" s="25">
        <f>'101_parsed'!F4435</f>
        <v>0</v>
      </c>
    </row>
    <row r="4436" spans="1:8" x14ac:dyDescent="0.2">
      <c r="A4436" s="25">
        <f>'101_parsed'!A4436</f>
        <v>3436</v>
      </c>
      <c r="B4436" s="33">
        <f>'101_parsed'!B4436</f>
        <v>61908</v>
      </c>
      <c r="C4436" s="25" t="str">
        <f>INDEX(all_banks!O:O,MATCH(A4436,all_banks!H:H,0))</f>
        <v>ООО "Первый Клиентский Банк" (3436)</v>
      </c>
      <c r="D4436" s="25" t="str">
        <f>INDEX('101_accounts'!B:B,MATCH(B4436,'101_accounts'!A:A,0))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436" s="25">
        <f>'101_parsed'!C4436</f>
        <v>0</v>
      </c>
      <c r="F4436" s="25">
        <f>'101_parsed'!D4436</f>
        <v>0</v>
      </c>
      <c r="G4436" s="25">
        <f>'101_parsed'!E4436</f>
        <v>0</v>
      </c>
      <c r="H4436" s="25">
        <f>'101_parsed'!F4436</f>
        <v>0</v>
      </c>
    </row>
    <row r="4437" spans="1:8" x14ac:dyDescent="0.2">
      <c r="A4437" s="25">
        <f>'101_parsed'!A4437</f>
        <v>3436</v>
      </c>
      <c r="B4437" s="33">
        <f>'101_parsed'!B4437</f>
        <v>61909</v>
      </c>
      <c r="C4437" s="25" t="str">
        <f>INDEX(all_banks!O:O,MATCH(A4437,all_banks!H:H,0))</f>
        <v>ООО "Первый Клиентский Банк" (3436)</v>
      </c>
      <c r="D4437" s="25" t="str">
        <f>INDEX('101_accounts'!B:B,MATCH(B4437,'101_accounts'!A:A,0))</f>
        <v>61909   П  Амортизация недвижимости (кроме земли), временно неиспользуемой в основной деятельности</v>
      </c>
      <c r="E4437" s="25">
        <f>'101_parsed'!C4437</f>
        <v>0</v>
      </c>
      <c r="F4437" s="25">
        <f>'101_parsed'!D4437</f>
        <v>0</v>
      </c>
      <c r="G4437" s="25">
        <f>'101_parsed'!E4437</f>
        <v>0</v>
      </c>
      <c r="H4437" s="25">
        <f>'101_parsed'!F4437</f>
        <v>0</v>
      </c>
    </row>
    <row r="4438" spans="1:8" x14ac:dyDescent="0.2">
      <c r="A4438" s="25">
        <f>'101_parsed'!A4438</f>
        <v>3436</v>
      </c>
      <c r="B4438" s="33">
        <f>'101_parsed'!B4438</f>
        <v>61910</v>
      </c>
      <c r="C4438" s="25" t="str">
        <f>INDEX(all_banks!O:O,MATCH(A4438,all_banks!H:H,0))</f>
        <v>ООО "Первый Клиентский Банк" (3436)</v>
      </c>
      <c r="D4438" s="25" t="str">
        <f>INDEX('101_accounts'!B:B,MATCH(B4438,'101_accounts'!A:A,0))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438" s="25">
        <f>'101_parsed'!C4438</f>
        <v>0</v>
      </c>
      <c r="F4438" s="25">
        <f>'101_parsed'!D4438</f>
        <v>0</v>
      </c>
      <c r="G4438" s="25">
        <f>'101_parsed'!E4438</f>
        <v>0</v>
      </c>
      <c r="H4438" s="25">
        <f>'101_parsed'!F4438</f>
        <v>0</v>
      </c>
    </row>
    <row r="4439" spans="1:8" x14ac:dyDescent="0.2">
      <c r="A4439" s="25">
        <f>'101_parsed'!A4439</f>
        <v>3436</v>
      </c>
      <c r="B4439" s="33">
        <f>'101_parsed'!B4439</f>
        <v>61911</v>
      </c>
      <c r="C4439" s="25" t="str">
        <f>INDEX(all_banks!O:O,MATCH(A4439,all_banks!H:H,0))</f>
        <v>ООО "Первый Клиентский Банк" (3436)</v>
      </c>
      <c r="D4439" s="25" t="str">
        <f>INDEX('101_accounts'!B:B,MATCH(B4439,'101_accounts'!A:A,0))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439" s="25">
        <f>'101_parsed'!C4439</f>
        <v>0</v>
      </c>
      <c r="F4439" s="25">
        <f>'101_parsed'!D4439</f>
        <v>0</v>
      </c>
      <c r="G4439" s="25">
        <f>'101_parsed'!E4439</f>
        <v>0</v>
      </c>
      <c r="H4439" s="25">
        <f>'101_parsed'!F4439</f>
        <v>0</v>
      </c>
    </row>
    <row r="4440" spans="1:8" x14ac:dyDescent="0.2">
      <c r="A4440" s="25">
        <f>'101_parsed'!A4440</f>
        <v>3436</v>
      </c>
      <c r="B4440" s="33">
        <f>'101_parsed'!B4440</f>
        <v>61912</v>
      </c>
      <c r="C4440" s="25" t="str">
        <f>INDEX(all_banks!O:O,MATCH(A4440,all_banks!H:H,0))</f>
        <v>ООО "Первый Клиентский Банк" (3436)</v>
      </c>
      <c r="D4440" s="25" t="str">
        <f>INDEX('101_accounts'!B:B,MATCH(B4440,'101_accounts'!A:A,0))</f>
        <v>61912   П  Резервы на возможные потери</v>
      </c>
      <c r="E4440" s="25">
        <f>'101_parsed'!C4440</f>
        <v>0</v>
      </c>
      <c r="F4440" s="25">
        <f>'101_parsed'!D4440</f>
        <v>0</v>
      </c>
      <c r="G4440" s="25">
        <f>'101_parsed'!E4440</f>
        <v>0</v>
      </c>
      <c r="H4440" s="25">
        <f>'101_parsed'!F4440</f>
        <v>0</v>
      </c>
    </row>
    <row r="4441" spans="1:8" x14ac:dyDescent="0.2">
      <c r="A4441" s="25">
        <f>'101_parsed'!A4441</f>
        <v>3436</v>
      </c>
      <c r="B4441" s="33">
        <f>'101_parsed'!B4441</f>
        <v>62001</v>
      </c>
      <c r="C4441" s="25" t="str">
        <f>INDEX(all_banks!O:O,MATCH(A4441,all_banks!H:H,0))</f>
        <v>ООО "Первый Клиентский Банк" (3436)</v>
      </c>
      <c r="D4441" s="25" t="str">
        <f>INDEX('101_accounts'!B:B,MATCH(B4441,'101_accounts'!A:A,0))</f>
        <v>62001   A  Долгосрочные активы, предназначенные для продажи</v>
      </c>
      <c r="E4441" s="25">
        <f>'101_parsed'!C4441</f>
        <v>2828</v>
      </c>
      <c r="F4441" s="25">
        <f>'101_parsed'!D4441</f>
        <v>0</v>
      </c>
      <c r="G4441" s="25">
        <f>'101_parsed'!E4441</f>
        <v>0</v>
      </c>
      <c r="H4441" s="25">
        <f>'101_parsed'!F4441</f>
        <v>0</v>
      </c>
    </row>
    <row r="4442" spans="1:8" x14ac:dyDescent="0.2">
      <c r="A4442" s="25">
        <f>'101_parsed'!A4442</f>
        <v>3436</v>
      </c>
      <c r="B4442" s="33">
        <f>'101_parsed'!B4442</f>
        <v>62002</v>
      </c>
      <c r="C4442" s="25" t="str">
        <f>INDEX(all_banks!O:O,MATCH(A4442,all_banks!H:H,0))</f>
        <v>ООО "Первый Клиентский Банк" (3436)</v>
      </c>
      <c r="D4442" s="25" t="str">
        <f>INDEX('101_accounts'!B:B,MATCH(B4442,'101_accounts'!A:A,0))</f>
        <v>62002   П  Резервы на возможные потери</v>
      </c>
      <c r="E4442" s="25">
        <f>'101_parsed'!C4442</f>
        <v>0</v>
      </c>
      <c r="F4442" s="25">
        <f>'101_parsed'!D4442</f>
        <v>0</v>
      </c>
      <c r="G4442" s="25">
        <f>'101_parsed'!E4442</f>
        <v>0</v>
      </c>
      <c r="H4442" s="25">
        <f>'101_parsed'!F4442</f>
        <v>0</v>
      </c>
    </row>
    <row r="4443" spans="1:8" x14ac:dyDescent="0.2">
      <c r="A4443" s="25">
        <f>'101_parsed'!A4443</f>
        <v>3436</v>
      </c>
      <c r="B4443" s="33">
        <f>'101_parsed'!B4443</f>
        <v>62101</v>
      </c>
      <c r="C4443" s="25" t="str">
        <f>INDEX(all_banks!O:O,MATCH(A4443,all_banks!H:H,0))</f>
        <v>ООО "Первый Клиентский Банк" (3436)</v>
      </c>
      <c r="D4443" s="25" t="str">
        <f>INDEX('101_accounts'!B:B,MATCH(B4443,'101_accounts'!A:A,0))</f>
        <v>62101   A  Средства труда, полученные по договорам отступного, залога, назначение которых не определено</v>
      </c>
      <c r="E4443" s="25">
        <f>'101_parsed'!C4443</f>
        <v>0</v>
      </c>
      <c r="F4443" s="25">
        <f>'101_parsed'!D4443</f>
        <v>0</v>
      </c>
      <c r="G4443" s="25">
        <f>'101_parsed'!E4443</f>
        <v>0</v>
      </c>
      <c r="H4443" s="25">
        <f>'101_parsed'!F4443</f>
        <v>0</v>
      </c>
    </row>
    <row r="4444" spans="1:8" x14ac:dyDescent="0.2">
      <c r="A4444" s="25">
        <f>'101_parsed'!A4444</f>
        <v>3436</v>
      </c>
      <c r="B4444" s="33">
        <f>'101_parsed'!B4444</f>
        <v>62102</v>
      </c>
      <c r="C4444" s="25" t="str">
        <f>INDEX(all_banks!O:O,MATCH(A4444,all_banks!H:H,0))</f>
        <v>ООО "Первый Клиентский Банк" (3436)</v>
      </c>
      <c r="D4444" s="25" t="str">
        <f>INDEX('101_accounts'!B:B,MATCH(B4444,'101_accounts'!A:A,0))</f>
        <v>62102   A  Предметы труда, полученные по договорам отступного, залога, назначение которых не определено</v>
      </c>
      <c r="E4444" s="25">
        <f>'101_parsed'!C4444</f>
        <v>0</v>
      </c>
      <c r="F4444" s="25">
        <f>'101_parsed'!D4444</f>
        <v>0</v>
      </c>
      <c r="G4444" s="25">
        <f>'101_parsed'!E4444</f>
        <v>0</v>
      </c>
      <c r="H4444" s="25">
        <f>'101_parsed'!F4444</f>
        <v>0</v>
      </c>
    </row>
    <row r="4445" spans="1:8" x14ac:dyDescent="0.2">
      <c r="A4445" s="25">
        <f>'101_parsed'!A4445</f>
        <v>3436</v>
      </c>
      <c r="B4445" s="33">
        <f>'101_parsed'!B4445</f>
        <v>62103</v>
      </c>
      <c r="C4445" s="25" t="str">
        <f>INDEX(all_banks!O:O,MATCH(A4445,all_banks!H:H,0))</f>
        <v>ООО "Первый Клиентский Банк" (3436)</v>
      </c>
      <c r="D4445" s="25" t="str">
        <f>INDEX('101_accounts'!B:B,MATCH(B4445,'101_accounts'!A:A,0))</f>
        <v>62103   П  Резервы на возможные потери</v>
      </c>
      <c r="E4445" s="25">
        <f>'101_parsed'!C4445</f>
        <v>0</v>
      </c>
      <c r="F4445" s="25">
        <f>'101_parsed'!D4445</f>
        <v>0</v>
      </c>
      <c r="G4445" s="25">
        <f>'101_parsed'!E4445</f>
        <v>0</v>
      </c>
      <c r="H4445" s="25">
        <f>'101_parsed'!F4445</f>
        <v>0</v>
      </c>
    </row>
    <row r="4446" spans="1:8" x14ac:dyDescent="0.2">
      <c r="A4446" s="25">
        <f>'101_parsed'!A4446</f>
        <v>2110</v>
      </c>
      <c r="B4446" s="33">
        <f>'101_parsed'!B4446</f>
        <v>60401</v>
      </c>
      <c r="C4446" s="25" t="str">
        <f>INDEX(all_banks!O:O,MATCH(A4446,all_banks!H:H,0))</f>
        <v>АКБ "ПЕРЕСВЕТ" (ПАО) (2110)</v>
      </c>
      <c r="D4446" s="25" t="str">
        <f>INDEX('101_accounts'!B:B,MATCH(B4446,'101_accounts'!A:A,0))</f>
        <v>60401   A  Основные средства (кроме земли) (c 13.02.2018)_x000D_Категория 1- Здания и сооружения (до 31.12.2002)</v>
      </c>
      <c r="E4446" s="25">
        <f>'101_parsed'!C4446</f>
        <v>135342</v>
      </c>
      <c r="F4446" s="25">
        <f>'101_parsed'!D4446</f>
        <v>0</v>
      </c>
      <c r="G4446" s="25">
        <f>'101_parsed'!E4446</f>
        <v>149189</v>
      </c>
      <c r="H4446" s="25">
        <f>'101_parsed'!F4446</f>
        <v>0</v>
      </c>
    </row>
    <row r="4447" spans="1:8" x14ac:dyDescent="0.2">
      <c r="A4447" s="25">
        <f>'101_parsed'!A4447</f>
        <v>2110</v>
      </c>
      <c r="B4447" s="33">
        <f>'101_parsed'!B4447</f>
        <v>60404</v>
      </c>
      <c r="C4447" s="25" t="str">
        <f>INDEX(all_banks!O:O,MATCH(A4447,all_banks!H:H,0))</f>
        <v>АКБ "ПЕРЕСВЕТ" (ПАО) (2110)</v>
      </c>
      <c r="D4447" s="25" t="str">
        <f>INDEX('101_accounts'!B:B,MATCH(B4447,'101_accounts'!A:A,0))</f>
        <v>60404   A  Земля (c 13.02.2018)</v>
      </c>
      <c r="E4447" s="25">
        <f>'101_parsed'!C4447</f>
        <v>0</v>
      </c>
      <c r="F4447" s="25">
        <f>'101_parsed'!D4447</f>
        <v>0</v>
      </c>
      <c r="G4447" s="25">
        <f>'101_parsed'!E4447</f>
        <v>0</v>
      </c>
      <c r="H4447" s="25">
        <f>'101_parsed'!F4447</f>
        <v>0</v>
      </c>
    </row>
    <row r="4448" spans="1:8" x14ac:dyDescent="0.2">
      <c r="A4448" s="25">
        <f>'101_parsed'!A4448</f>
        <v>2110</v>
      </c>
      <c r="B4448" s="33">
        <f>'101_parsed'!B4448</f>
        <v>60405</v>
      </c>
      <c r="C4448" s="25" t="str">
        <f>INDEX(all_banks!O:O,MATCH(A4448,all_banks!H:H,0))</f>
        <v>АКБ "ПЕРЕСВЕТ" (ПАО) (2110)</v>
      </c>
      <c r="D4448" s="25" t="str">
        <f>INDEX('101_accounts'!B:B,MATCH(B4448,'101_accounts'!A:A,0))</f>
        <v>60405   П
A (до 31.01.2003)  Резервы на возможные потери (c 13.02.2018)
Долгосрочно арендуемые основные средства (до 31.01.2003)</v>
      </c>
      <c r="E4448" s="25">
        <f>'101_parsed'!C4448</f>
        <v>0</v>
      </c>
      <c r="F4448" s="25">
        <f>'101_parsed'!D4448</f>
        <v>0</v>
      </c>
      <c r="G4448" s="25">
        <f>'101_parsed'!E4448</f>
        <v>0</v>
      </c>
      <c r="H4448" s="25">
        <f>'101_parsed'!F4448</f>
        <v>0</v>
      </c>
    </row>
    <row r="4449" spans="1:8" x14ac:dyDescent="0.2">
      <c r="A4449" s="25">
        <f>'101_parsed'!A4449</f>
        <v>2110</v>
      </c>
      <c r="B4449" s="33">
        <f>'101_parsed'!B4449</f>
        <v>60414</v>
      </c>
      <c r="C4449" s="25" t="str">
        <f>INDEX(all_banks!O:O,MATCH(A4449,all_banks!H:H,0))</f>
        <v>АКБ "ПЕРЕСВЕТ" (ПАО) (2110)</v>
      </c>
      <c r="D4449" s="25" t="str">
        <f>INDEX('101_accounts'!B:B,MATCH(B4449,'101_accounts'!A:A,0))</f>
        <v>60414   П  Амортизация основных средств (кроме земли) (c 13.02.2018)</v>
      </c>
      <c r="E4449" s="25">
        <f>'101_parsed'!C4449</f>
        <v>0</v>
      </c>
      <c r="F4449" s="25">
        <f>'101_parsed'!D4449</f>
        <v>101751</v>
      </c>
      <c r="G4449" s="25">
        <f>'101_parsed'!E4449</f>
        <v>0</v>
      </c>
      <c r="H4449" s="25">
        <f>'101_parsed'!F4449</f>
        <v>106760</v>
      </c>
    </row>
    <row r="4450" spans="1:8" x14ac:dyDescent="0.2">
      <c r="A4450" s="25">
        <f>'101_parsed'!A4450</f>
        <v>2110</v>
      </c>
      <c r="B4450" s="33">
        <f>'101_parsed'!B4450</f>
        <v>60415</v>
      </c>
      <c r="C4450" s="25" t="str">
        <f>INDEX(all_banks!O:O,MATCH(A4450,all_banks!H:H,0))</f>
        <v>АКБ "ПЕРЕСВЕТ" (ПАО) (2110)</v>
      </c>
      <c r="D4450" s="25" t="str">
        <f>INDEX('101_accounts'!B:B,MATCH(B4450,'101_accounts'!A:A,0))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450" s="25">
        <f>'101_parsed'!C4450</f>
        <v>0</v>
      </c>
      <c r="F4450" s="25">
        <f>'101_parsed'!D4450</f>
        <v>0</v>
      </c>
      <c r="G4450" s="25">
        <f>'101_parsed'!E4450</f>
        <v>0</v>
      </c>
      <c r="H4450" s="25">
        <f>'101_parsed'!F4450</f>
        <v>0</v>
      </c>
    </row>
    <row r="4451" spans="1:8" x14ac:dyDescent="0.2">
      <c r="A4451" s="25">
        <f>'101_parsed'!A4451</f>
        <v>2110</v>
      </c>
      <c r="B4451" s="33">
        <f>'101_parsed'!B4451</f>
        <v>61901</v>
      </c>
      <c r="C4451" s="25" t="str">
        <f>INDEX(all_banks!O:O,MATCH(A4451,all_banks!H:H,0))</f>
        <v>АКБ "ПЕРЕСВЕТ" (ПАО) (2110)</v>
      </c>
      <c r="D4451" s="25" t="str">
        <f>INDEX('101_accounts'!B:B,MATCH(B4451,'101_accounts'!A:A,0))</f>
        <v>61901   A  Земля, временно неиспользуемая в основной деятельности</v>
      </c>
      <c r="E4451" s="25">
        <f>'101_parsed'!C4451</f>
        <v>0</v>
      </c>
      <c r="F4451" s="25">
        <f>'101_parsed'!D4451</f>
        <v>0</v>
      </c>
      <c r="G4451" s="25">
        <f>'101_parsed'!E4451</f>
        <v>0</v>
      </c>
      <c r="H4451" s="25">
        <f>'101_parsed'!F4451</f>
        <v>0</v>
      </c>
    </row>
    <row r="4452" spans="1:8" x14ac:dyDescent="0.2">
      <c r="A4452" s="25">
        <f>'101_parsed'!A4452</f>
        <v>2110</v>
      </c>
      <c r="B4452" s="33">
        <f>'101_parsed'!B4452</f>
        <v>61902</v>
      </c>
      <c r="C4452" s="25" t="str">
        <f>INDEX(all_banks!O:O,MATCH(A4452,all_banks!H:H,0))</f>
        <v>АКБ "ПЕРЕСВЕТ" (ПАО) (2110)</v>
      </c>
      <c r="D4452" s="25" t="str">
        <f>INDEX('101_accounts'!B:B,MATCH(B4452,'101_accounts'!A:A,0))</f>
        <v>61902   A  Земля, временно неиспользуемая в основной деятельности, переданная в аренду</v>
      </c>
      <c r="E4452" s="25">
        <f>'101_parsed'!C4452</f>
        <v>0</v>
      </c>
      <c r="F4452" s="25">
        <f>'101_parsed'!D4452</f>
        <v>0</v>
      </c>
      <c r="G4452" s="25">
        <f>'101_parsed'!E4452</f>
        <v>0</v>
      </c>
      <c r="H4452" s="25">
        <f>'101_parsed'!F4452</f>
        <v>0</v>
      </c>
    </row>
    <row r="4453" spans="1:8" x14ac:dyDescent="0.2">
      <c r="A4453" s="25">
        <f>'101_parsed'!A4453</f>
        <v>2110</v>
      </c>
      <c r="B4453" s="33">
        <f>'101_parsed'!B4453</f>
        <v>61903</v>
      </c>
      <c r="C4453" s="25" t="str">
        <f>INDEX(all_banks!O:O,MATCH(A4453,all_banks!H:H,0))</f>
        <v>АКБ "ПЕРЕСВЕТ" (ПАО) (2110)</v>
      </c>
      <c r="D4453" s="25" t="str">
        <f>INDEX('101_accounts'!B:B,MATCH(B4453,'101_accounts'!A:A,0))</f>
        <v>61903   A  Недвижимость (кроме земли), временно неиспользуемая в основной деятельности</v>
      </c>
      <c r="E4453" s="25">
        <f>'101_parsed'!C4453</f>
        <v>0</v>
      </c>
      <c r="F4453" s="25">
        <f>'101_parsed'!D4453</f>
        <v>0</v>
      </c>
      <c r="G4453" s="25">
        <f>'101_parsed'!E4453</f>
        <v>0</v>
      </c>
      <c r="H4453" s="25">
        <f>'101_parsed'!F4453</f>
        <v>0</v>
      </c>
    </row>
    <row r="4454" spans="1:8" x14ac:dyDescent="0.2">
      <c r="A4454" s="25">
        <f>'101_parsed'!A4454</f>
        <v>2110</v>
      </c>
      <c r="B4454" s="33">
        <f>'101_parsed'!B4454</f>
        <v>61904</v>
      </c>
      <c r="C4454" s="25" t="str">
        <f>INDEX(all_banks!O:O,MATCH(A4454,all_banks!H:H,0))</f>
        <v>АКБ "ПЕРЕСВЕТ" (ПАО) (2110)</v>
      </c>
      <c r="D4454" s="25" t="str">
        <f>INDEX('101_accounts'!B:B,MATCH(B4454,'101_accounts'!A:A,0))</f>
        <v>61904   A  Недвижимость (кроме земли), временно неиспользуемая в основной деятельности, переданная в аренду</v>
      </c>
      <c r="E4454" s="25">
        <f>'101_parsed'!C4454</f>
        <v>0</v>
      </c>
      <c r="F4454" s="25">
        <f>'101_parsed'!D4454</f>
        <v>0</v>
      </c>
      <c r="G4454" s="25">
        <f>'101_parsed'!E4454</f>
        <v>0</v>
      </c>
      <c r="H4454" s="25">
        <f>'101_parsed'!F4454</f>
        <v>0</v>
      </c>
    </row>
    <row r="4455" spans="1:8" x14ac:dyDescent="0.2">
      <c r="A4455" s="25">
        <f>'101_parsed'!A4455</f>
        <v>2110</v>
      </c>
      <c r="B4455" s="33">
        <f>'101_parsed'!B4455</f>
        <v>61905</v>
      </c>
      <c r="C4455" s="25" t="str">
        <f>INDEX(all_banks!O:O,MATCH(A4455,all_banks!H:H,0))</f>
        <v>АКБ "ПЕРЕСВЕТ" (ПАО) (2110)</v>
      </c>
      <c r="D4455" s="25" t="str">
        <f>INDEX('101_accounts'!B:B,MATCH(B4455,'101_accounts'!A:A,0))</f>
        <v>61905   A  Земля, временно неиспользуемая в основной деятельности, учитываемая по справедливой стоимости</v>
      </c>
      <c r="E4455" s="25">
        <f>'101_parsed'!C4455</f>
        <v>940208</v>
      </c>
      <c r="F4455" s="25">
        <f>'101_parsed'!D4455</f>
        <v>0</v>
      </c>
      <c r="G4455" s="25">
        <f>'101_parsed'!E4455</f>
        <v>940208</v>
      </c>
      <c r="H4455" s="25">
        <f>'101_parsed'!F4455</f>
        <v>0</v>
      </c>
    </row>
    <row r="4456" spans="1:8" x14ac:dyDescent="0.2">
      <c r="A4456" s="25">
        <f>'101_parsed'!A4456</f>
        <v>2110</v>
      </c>
      <c r="B4456" s="33">
        <f>'101_parsed'!B4456</f>
        <v>61906</v>
      </c>
      <c r="C4456" s="25" t="str">
        <f>INDEX(all_banks!O:O,MATCH(A4456,all_banks!H:H,0))</f>
        <v>АКБ "ПЕРЕСВЕТ" (ПАО) (2110)</v>
      </c>
      <c r="D4456" s="25" t="str">
        <f>INDEX('101_accounts'!B:B,MATCH(B4456,'101_accounts'!A:A,0))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456" s="25">
        <f>'101_parsed'!C4456</f>
        <v>0</v>
      </c>
      <c r="F4456" s="25">
        <f>'101_parsed'!D4456</f>
        <v>0</v>
      </c>
      <c r="G4456" s="25">
        <f>'101_parsed'!E4456</f>
        <v>0</v>
      </c>
      <c r="H4456" s="25">
        <f>'101_parsed'!F4456</f>
        <v>0</v>
      </c>
    </row>
    <row r="4457" spans="1:8" x14ac:dyDescent="0.2">
      <c r="A4457" s="25">
        <f>'101_parsed'!A4457</f>
        <v>2110</v>
      </c>
      <c r="B4457" s="33">
        <f>'101_parsed'!B4457</f>
        <v>61907</v>
      </c>
      <c r="C4457" s="25" t="str">
        <f>INDEX(all_banks!O:O,MATCH(A4457,all_banks!H:H,0))</f>
        <v>АКБ "ПЕРЕСВЕТ" (ПАО) (2110)</v>
      </c>
      <c r="D4457" s="25" t="str">
        <f>INDEX('101_accounts'!B:B,MATCH(B4457,'101_accounts'!A:A,0))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457" s="25">
        <f>'101_parsed'!C4457</f>
        <v>61890</v>
      </c>
      <c r="F4457" s="25">
        <f>'101_parsed'!D4457</f>
        <v>0</v>
      </c>
      <c r="G4457" s="25">
        <f>'101_parsed'!E4457</f>
        <v>61252</v>
      </c>
      <c r="H4457" s="25">
        <f>'101_parsed'!F4457</f>
        <v>0</v>
      </c>
    </row>
    <row r="4458" spans="1:8" x14ac:dyDescent="0.2">
      <c r="A4458" s="25">
        <f>'101_parsed'!A4458</f>
        <v>2110</v>
      </c>
      <c r="B4458" s="33">
        <f>'101_parsed'!B4458</f>
        <v>61908</v>
      </c>
      <c r="C4458" s="25" t="str">
        <f>INDEX(all_banks!O:O,MATCH(A4458,all_banks!H:H,0))</f>
        <v>АКБ "ПЕРЕСВЕТ" (ПАО) (2110)</v>
      </c>
      <c r="D4458" s="25" t="str">
        <f>INDEX('101_accounts'!B:B,MATCH(B4458,'101_accounts'!A:A,0))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458" s="25">
        <f>'101_parsed'!C4458</f>
        <v>0</v>
      </c>
      <c r="F4458" s="25">
        <f>'101_parsed'!D4458</f>
        <v>0</v>
      </c>
      <c r="G4458" s="25">
        <f>'101_parsed'!E4458</f>
        <v>0</v>
      </c>
      <c r="H4458" s="25">
        <f>'101_parsed'!F4458</f>
        <v>0</v>
      </c>
    </row>
    <row r="4459" spans="1:8" x14ac:dyDescent="0.2">
      <c r="A4459" s="25">
        <f>'101_parsed'!A4459</f>
        <v>2110</v>
      </c>
      <c r="B4459" s="33">
        <f>'101_parsed'!B4459</f>
        <v>61909</v>
      </c>
      <c r="C4459" s="25" t="str">
        <f>INDEX(all_banks!O:O,MATCH(A4459,all_banks!H:H,0))</f>
        <v>АКБ "ПЕРЕСВЕТ" (ПАО) (2110)</v>
      </c>
      <c r="D4459" s="25" t="str">
        <f>INDEX('101_accounts'!B:B,MATCH(B4459,'101_accounts'!A:A,0))</f>
        <v>61909   П  Амортизация недвижимости (кроме земли), временно неиспользуемой в основной деятельности</v>
      </c>
      <c r="E4459" s="25">
        <f>'101_parsed'!C4459</f>
        <v>0</v>
      </c>
      <c r="F4459" s="25">
        <f>'101_parsed'!D4459</f>
        <v>0</v>
      </c>
      <c r="G4459" s="25">
        <f>'101_parsed'!E4459</f>
        <v>0</v>
      </c>
      <c r="H4459" s="25">
        <f>'101_parsed'!F4459</f>
        <v>0</v>
      </c>
    </row>
    <row r="4460" spans="1:8" x14ac:dyDescent="0.2">
      <c r="A4460" s="25">
        <f>'101_parsed'!A4460</f>
        <v>2110</v>
      </c>
      <c r="B4460" s="33">
        <f>'101_parsed'!B4460</f>
        <v>61910</v>
      </c>
      <c r="C4460" s="25" t="str">
        <f>INDEX(all_banks!O:O,MATCH(A4460,all_banks!H:H,0))</f>
        <v>АКБ "ПЕРЕСВЕТ" (ПАО) (2110)</v>
      </c>
      <c r="D4460" s="25" t="str">
        <f>INDEX('101_accounts'!B:B,MATCH(B4460,'101_accounts'!A:A,0))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460" s="25">
        <f>'101_parsed'!C4460</f>
        <v>0</v>
      </c>
      <c r="F4460" s="25">
        <f>'101_parsed'!D4460</f>
        <v>0</v>
      </c>
      <c r="G4460" s="25">
        <f>'101_parsed'!E4460</f>
        <v>0</v>
      </c>
      <c r="H4460" s="25">
        <f>'101_parsed'!F4460</f>
        <v>0</v>
      </c>
    </row>
    <row r="4461" spans="1:8" x14ac:dyDescent="0.2">
      <c r="A4461" s="25">
        <f>'101_parsed'!A4461</f>
        <v>2110</v>
      </c>
      <c r="B4461" s="33">
        <f>'101_parsed'!B4461</f>
        <v>61911</v>
      </c>
      <c r="C4461" s="25" t="str">
        <f>INDEX(all_banks!O:O,MATCH(A4461,all_banks!H:H,0))</f>
        <v>АКБ "ПЕРЕСВЕТ" (ПАО) (2110)</v>
      </c>
      <c r="D4461" s="25" t="str">
        <f>INDEX('101_accounts'!B:B,MATCH(B4461,'101_accounts'!A:A,0))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461" s="25">
        <f>'101_parsed'!C4461</f>
        <v>0</v>
      </c>
      <c r="F4461" s="25">
        <f>'101_parsed'!D4461</f>
        <v>0</v>
      </c>
      <c r="G4461" s="25">
        <f>'101_parsed'!E4461</f>
        <v>0</v>
      </c>
      <c r="H4461" s="25">
        <f>'101_parsed'!F4461</f>
        <v>0</v>
      </c>
    </row>
    <row r="4462" spans="1:8" x14ac:dyDescent="0.2">
      <c r="A4462" s="25">
        <f>'101_parsed'!A4462</f>
        <v>2110</v>
      </c>
      <c r="B4462" s="33">
        <f>'101_parsed'!B4462</f>
        <v>61912</v>
      </c>
      <c r="C4462" s="25" t="str">
        <f>INDEX(all_banks!O:O,MATCH(A4462,all_banks!H:H,0))</f>
        <v>АКБ "ПЕРЕСВЕТ" (ПАО) (2110)</v>
      </c>
      <c r="D4462" s="25" t="str">
        <f>INDEX('101_accounts'!B:B,MATCH(B4462,'101_accounts'!A:A,0))</f>
        <v>61912   П  Резервы на возможные потери</v>
      </c>
      <c r="E4462" s="25">
        <f>'101_parsed'!C4462</f>
        <v>0</v>
      </c>
      <c r="F4462" s="25">
        <f>'101_parsed'!D4462</f>
        <v>0</v>
      </c>
      <c r="G4462" s="25">
        <f>'101_parsed'!E4462</f>
        <v>0</v>
      </c>
      <c r="H4462" s="25">
        <f>'101_parsed'!F4462</f>
        <v>0</v>
      </c>
    </row>
    <row r="4463" spans="1:8" x14ac:dyDescent="0.2">
      <c r="A4463" s="25">
        <f>'101_parsed'!A4463</f>
        <v>2110</v>
      </c>
      <c r="B4463" s="33">
        <f>'101_parsed'!B4463</f>
        <v>62001</v>
      </c>
      <c r="C4463" s="25" t="str">
        <f>INDEX(all_banks!O:O,MATCH(A4463,all_banks!H:H,0))</f>
        <v>АКБ "ПЕРЕСВЕТ" (ПАО) (2110)</v>
      </c>
      <c r="D4463" s="25" t="str">
        <f>INDEX('101_accounts'!B:B,MATCH(B4463,'101_accounts'!A:A,0))</f>
        <v>62001   A  Долгосрочные активы, предназначенные для продажи</v>
      </c>
      <c r="E4463" s="25">
        <f>'101_parsed'!C4463</f>
        <v>2943</v>
      </c>
      <c r="F4463" s="25">
        <f>'101_parsed'!D4463</f>
        <v>0</v>
      </c>
      <c r="G4463" s="25">
        <f>'101_parsed'!E4463</f>
        <v>0</v>
      </c>
      <c r="H4463" s="25">
        <f>'101_parsed'!F4463</f>
        <v>0</v>
      </c>
    </row>
    <row r="4464" spans="1:8" x14ac:dyDescent="0.2">
      <c r="A4464" s="25">
        <f>'101_parsed'!A4464</f>
        <v>2110</v>
      </c>
      <c r="B4464" s="33">
        <f>'101_parsed'!B4464</f>
        <v>62002</v>
      </c>
      <c r="C4464" s="25" t="str">
        <f>INDEX(all_banks!O:O,MATCH(A4464,all_banks!H:H,0))</f>
        <v>АКБ "ПЕРЕСВЕТ" (ПАО) (2110)</v>
      </c>
      <c r="D4464" s="25" t="str">
        <f>INDEX('101_accounts'!B:B,MATCH(B4464,'101_accounts'!A:A,0))</f>
        <v>62002   П  Резервы на возможные потери</v>
      </c>
      <c r="E4464" s="25">
        <f>'101_parsed'!C4464</f>
        <v>0</v>
      </c>
      <c r="F4464" s="25">
        <f>'101_parsed'!D4464</f>
        <v>1313</v>
      </c>
      <c r="G4464" s="25">
        <f>'101_parsed'!E4464</f>
        <v>0</v>
      </c>
      <c r="H4464" s="25">
        <f>'101_parsed'!F4464</f>
        <v>0</v>
      </c>
    </row>
    <row r="4465" spans="1:8" x14ac:dyDescent="0.2">
      <c r="A4465" s="25">
        <f>'101_parsed'!A4465</f>
        <v>2110</v>
      </c>
      <c r="B4465" s="33">
        <f>'101_parsed'!B4465</f>
        <v>62101</v>
      </c>
      <c r="C4465" s="25" t="str">
        <f>INDEX(all_banks!O:O,MATCH(A4465,all_banks!H:H,0))</f>
        <v>АКБ "ПЕРЕСВЕТ" (ПАО) (2110)</v>
      </c>
      <c r="D4465" s="25" t="str">
        <f>INDEX('101_accounts'!B:B,MATCH(B4465,'101_accounts'!A:A,0))</f>
        <v>62101   A  Средства труда, полученные по договорам отступного, залога, назначение которых не определено</v>
      </c>
      <c r="E4465" s="25">
        <f>'101_parsed'!C4465</f>
        <v>1877</v>
      </c>
      <c r="F4465" s="25">
        <f>'101_parsed'!D4465</f>
        <v>0</v>
      </c>
      <c r="G4465" s="25">
        <f>'101_parsed'!E4465</f>
        <v>1877</v>
      </c>
      <c r="H4465" s="25">
        <f>'101_parsed'!F4465</f>
        <v>0</v>
      </c>
    </row>
    <row r="4466" spans="1:8" x14ac:dyDescent="0.2">
      <c r="A4466" s="25">
        <f>'101_parsed'!A4466</f>
        <v>2110</v>
      </c>
      <c r="B4466" s="33">
        <f>'101_parsed'!B4466</f>
        <v>62102</v>
      </c>
      <c r="C4466" s="25" t="str">
        <f>INDEX(all_banks!O:O,MATCH(A4466,all_banks!H:H,0))</f>
        <v>АКБ "ПЕРЕСВЕТ" (ПАО) (2110)</v>
      </c>
      <c r="D4466" s="25" t="str">
        <f>INDEX('101_accounts'!B:B,MATCH(B4466,'101_accounts'!A:A,0))</f>
        <v>62102   A  Предметы труда, полученные по договорам отступного, залога, назначение которых не определено</v>
      </c>
      <c r="E4466" s="25">
        <f>'101_parsed'!C4466</f>
        <v>0</v>
      </c>
      <c r="F4466" s="25">
        <f>'101_parsed'!D4466</f>
        <v>0</v>
      </c>
      <c r="G4466" s="25">
        <f>'101_parsed'!E4466</f>
        <v>0</v>
      </c>
      <c r="H4466" s="25">
        <f>'101_parsed'!F4466</f>
        <v>0</v>
      </c>
    </row>
    <row r="4467" spans="1:8" x14ac:dyDescent="0.2">
      <c r="A4467" s="25">
        <f>'101_parsed'!A4467</f>
        <v>2110</v>
      </c>
      <c r="B4467" s="33">
        <f>'101_parsed'!B4467</f>
        <v>62103</v>
      </c>
      <c r="C4467" s="25" t="str">
        <f>INDEX(all_banks!O:O,MATCH(A4467,all_banks!H:H,0))</f>
        <v>АКБ "ПЕРЕСВЕТ" (ПАО) (2110)</v>
      </c>
      <c r="D4467" s="25" t="str">
        <f>INDEX('101_accounts'!B:B,MATCH(B4467,'101_accounts'!A:A,0))</f>
        <v>62103   П  Резервы на возможные потери</v>
      </c>
      <c r="E4467" s="25">
        <f>'101_parsed'!C4467</f>
        <v>0</v>
      </c>
      <c r="F4467" s="25">
        <f>'101_parsed'!D4467</f>
        <v>430</v>
      </c>
      <c r="G4467" s="25">
        <f>'101_parsed'!E4467</f>
        <v>0</v>
      </c>
      <c r="H4467" s="25">
        <f>'101_parsed'!F4467</f>
        <v>430</v>
      </c>
    </row>
    <row r="4468" spans="1:8" x14ac:dyDescent="0.2">
      <c r="A4468" s="25">
        <f>'101_parsed'!A4468</f>
        <v>875</v>
      </c>
      <c r="B4468" s="33">
        <f>'101_parsed'!B4468</f>
        <v>60401</v>
      </c>
      <c r="C4468" s="25" t="str">
        <f>INDEX(all_banks!O:O,MATCH(A4468,all_banks!H:H,0))</f>
        <v>Банк Пермь (АО) (875)</v>
      </c>
      <c r="D4468" s="25" t="str">
        <f>INDEX('101_accounts'!B:B,MATCH(B4468,'101_accounts'!A:A,0))</f>
        <v>60401   A  Основные средства (кроме земли) (c 13.02.2018)_x000D_Категория 1- Здания и сооружения (до 31.12.2002)</v>
      </c>
      <c r="E4468" s="25">
        <f>'101_parsed'!C4468</f>
        <v>104375</v>
      </c>
      <c r="F4468" s="25">
        <f>'101_parsed'!D4468</f>
        <v>0</v>
      </c>
      <c r="G4468" s="25">
        <f>'101_parsed'!E4468</f>
        <v>104375</v>
      </c>
      <c r="H4468" s="25">
        <f>'101_parsed'!F4468</f>
        <v>0</v>
      </c>
    </row>
    <row r="4469" spans="1:8" x14ac:dyDescent="0.2">
      <c r="A4469" s="25">
        <f>'101_parsed'!A4469</f>
        <v>875</v>
      </c>
      <c r="B4469" s="33">
        <f>'101_parsed'!B4469</f>
        <v>60404</v>
      </c>
      <c r="C4469" s="25" t="str">
        <f>INDEX(all_banks!O:O,MATCH(A4469,all_banks!H:H,0))</f>
        <v>Банк Пермь (АО) (875)</v>
      </c>
      <c r="D4469" s="25" t="str">
        <f>INDEX('101_accounts'!B:B,MATCH(B4469,'101_accounts'!A:A,0))</f>
        <v>60404   A  Земля (c 13.02.2018)</v>
      </c>
      <c r="E4469" s="25">
        <f>'101_parsed'!C4469</f>
        <v>22434</v>
      </c>
      <c r="F4469" s="25">
        <f>'101_parsed'!D4469</f>
        <v>0</v>
      </c>
      <c r="G4469" s="25">
        <f>'101_parsed'!E4469</f>
        <v>22434</v>
      </c>
      <c r="H4469" s="25">
        <f>'101_parsed'!F4469</f>
        <v>0</v>
      </c>
    </row>
    <row r="4470" spans="1:8" x14ac:dyDescent="0.2">
      <c r="A4470" s="25">
        <f>'101_parsed'!A4470</f>
        <v>875</v>
      </c>
      <c r="B4470" s="33">
        <f>'101_parsed'!B4470</f>
        <v>60405</v>
      </c>
      <c r="C4470" s="25" t="str">
        <f>INDEX(all_banks!O:O,MATCH(A4470,all_banks!H:H,0))</f>
        <v>Банк Пермь (АО) (875)</v>
      </c>
      <c r="D4470" s="25" t="str">
        <f>INDEX('101_accounts'!B:B,MATCH(B4470,'101_accounts'!A:A,0))</f>
        <v>60405   П
A (до 31.01.2003)  Резервы на возможные потери (c 13.02.2018)
Долгосрочно арендуемые основные средства (до 31.01.2003)</v>
      </c>
      <c r="E4470" s="25">
        <f>'101_parsed'!C4470</f>
        <v>0</v>
      </c>
      <c r="F4470" s="25">
        <f>'101_parsed'!D4470</f>
        <v>0</v>
      </c>
      <c r="G4470" s="25">
        <f>'101_parsed'!E4470</f>
        <v>0</v>
      </c>
      <c r="H4470" s="25">
        <f>'101_parsed'!F4470</f>
        <v>0</v>
      </c>
    </row>
    <row r="4471" spans="1:8" x14ac:dyDescent="0.2">
      <c r="A4471" s="25">
        <f>'101_parsed'!A4471</f>
        <v>875</v>
      </c>
      <c r="B4471" s="33">
        <f>'101_parsed'!B4471</f>
        <v>60414</v>
      </c>
      <c r="C4471" s="25" t="str">
        <f>INDEX(all_banks!O:O,MATCH(A4471,all_banks!H:H,0))</f>
        <v>Банк Пермь (АО) (875)</v>
      </c>
      <c r="D4471" s="25" t="str">
        <f>INDEX('101_accounts'!B:B,MATCH(B4471,'101_accounts'!A:A,0))</f>
        <v>60414   П  Амортизация основных средств (кроме земли) (c 13.02.2018)</v>
      </c>
      <c r="E4471" s="25">
        <f>'101_parsed'!C4471</f>
        <v>0</v>
      </c>
      <c r="F4471" s="25">
        <f>'101_parsed'!D4471</f>
        <v>38820</v>
      </c>
      <c r="G4471" s="25">
        <f>'101_parsed'!E4471</f>
        <v>0</v>
      </c>
      <c r="H4471" s="25">
        <f>'101_parsed'!F4471</f>
        <v>39137</v>
      </c>
    </row>
    <row r="4472" spans="1:8" x14ac:dyDescent="0.2">
      <c r="A4472" s="25">
        <f>'101_parsed'!A4472</f>
        <v>875</v>
      </c>
      <c r="B4472" s="33">
        <f>'101_parsed'!B4472</f>
        <v>60415</v>
      </c>
      <c r="C4472" s="25" t="str">
        <f>INDEX(all_banks!O:O,MATCH(A4472,all_banks!H:H,0))</f>
        <v>Банк Пермь (АО) (875)</v>
      </c>
      <c r="D4472" s="25" t="str">
        <f>INDEX('101_accounts'!B:B,MATCH(B4472,'101_accounts'!A:A,0))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472" s="25">
        <f>'101_parsed'!C4472</f>
        <v>0</v>
      </c>
      <c r="F4472" s="25">
        <f>'101_parsed'!D4472</f>
        <v>0</v>
      </c>
      <c r="G4472" s="25">
        <f>'101_parsed'!E4472</f>
        <v>0</v>
      </c>
      <c r="H4472" s="25">
        <f>'101_parsed'!F4472</f>
        <v>0</v>
      </c>
    </row>
    <row r="4473" spans="1:8" x14ac:dyDescent="0.2">
      <c r="A4473" s="25">
        <f>'101_parsed'!A4473</f>
        <v>875</v>
      </c>
      <c r="B4473" s="33">
        <f>'101_parsed'!B4473</f>
        <v>61901</v>
      </c>
      <c r="C4473" s="25" t="str">
        <f>INDEX(all_banks!O:O,MATCH(A4473,all_banks!H:H,0))</f>
        <v>Банк Пермь (АО) (875)</v>
      </c>
      <c r="D4473" s="25" t="str">
        <f>INDEX('101_accounts'!B:B,MATCH(B4473,'101_accounts'!A:A,0))</f>
        <v>61901   A  Земля, временно неиспользуемая в основной деятельности</v>
      </c>
      <c r="E4473" s="25">
        <f>'101_parsed'!C4473</f>
        <v>0</v>
      </c>
      <c r="F4473" s="25">
        <f>'101_parsed'!D4473</f>
        <v>0</v>
      </c>
      <c r="G4473" s="25">
        <f>'101_parsed'!E4473</f>
        <v>0</v>
      </c>
      <c r="H4473" s="25">
        <f>'101_parsed'!F4473</f>
        <v>0</v>
      </c>
    </row>
    <row r="4474" spans="1:8" x14ac:dyDescent="0.2">
      <c r="A4474" s="25">
        <f>'101_parsed'!A4474</f>
        <v>875</v>
      </c>
      <c r="B4474" s="33">
        <f>'101_parsed'!B4474</f>
        <v>61902</v>
      </c>
      <c r="C4474" s="25" t="str">
        <f>INDEX(all_banks!O:O,MATCH(A4474,all_banks!H:H,0))</f>
        <v>Банк Пермь (АО) (875)</v>
      </c>
      <c r="D4474" s="25" t="str">
        <f>INDEX('101_accounts'!B:B,MATCH(B4474,'101_accounts'!A:A,0))</f>
        <v>61902   A  Земля, временно неиспользуемая в основной деятельности, переданная в аренду</v>
      </c>
      <c r="E4474" s="25">
        <f>'101_parsed'!C4474</f>
        <v>0</v>
      </c>
      <c r="F4474" s="25">
        <f>'101_parsed'!D4474</f>
        <v>0</v>
      </c>
      <c r="G4474" s="25">
        <f>'101_parsed'!E4474</f>
        <v>0</v>
      </c>
      <c r="H4474" s="25">
        <f>'101_parsed'!F4474</f>
        <v>0</v>
      </c>
    </row>
    <row r="4475" spans="1:8" x14ac:dyDescent="0.2">
      <c r="A4475" s="25">
        <f>'101_parsed'!A4475</f>
        <v>875</v>
      </c>
      <c r="B4475" s="33">
        <f>'101_parsed'!B4475</f>
        <v>61903</v>
      </c>
      <c r="C4475" s="25" t="str">
        <f>INDEX(all_banks!O:O,MATCH(A4475,all_banks!H:H,0))</f>
        <v>Банк Пермь (АО) (875)</v>
      </c>
      <c r="D4475" s="25" t="str">
        <f>INDEX('101_accounts'!B:B,MATCH(B4475,'101_accounts'!A:A,0))</f>
        <v>61903   A  Недвижимость (кроме земли), временно неиспользуемая в основной деятельности</v>
      </c>
      <c r="E4475" s="25">
        <f>'101_parsed'!C4475</f>
        <v>0</v>
      </c>
      <c r="F4475" s="25">
        <f>'101_parsed'!D4475</f>
        <v>0</v>
      </c>
      <c r="G4475" s="25">
        <f>'101_parsed'!E4475</f>
        <v>0</v>
      </c>
      <c r="H4475" s="25">
        <f>'101_parsed'!F4475</f>
        <v>0</v>
      </c>
    </row>
    <row r="4476" spans="1:8" x14ac:dyDescent="0.2">
      <c r="A4476" s="25">
        <f>'101_parsed'!A4476</f>
        <v>875</v>
      </c>
      <c r="B4476" s="33">
        <f>'101_parsed'!B4476</f>
        <v>61904</v>
      </c>
      <c r="C4476" s="25" t="str">
        <f>INDEX(all_banks!O:O,MATCH(A4476,all_banks!H:H,0))</f>
        <v>Банк Пермь (АО) (875)</v>
      </c>
      <c r="D4476" s="25" t="str">
        <f>INDEX('101_accounts'!B:B,MATCH(B4476,'101_accounts'!A:A,0))</f>
        <v>61904   A  Недвижимость (кроме земли), временно неиспользуемая в основной деятельности, переданная в аренду</v>
      </c>
      <c r="E4476" s="25">
        <f>'101_parsed'!C4476</f>
        <v>0</v>
      </c>
      <c r="F4476" s="25">
        <f>'101_parsed'!D4476</f>
        <v>0</v>
      </c>
      <c r="G4476" s="25">
        <f>'101_parsed'!E4476</f>
        <v>0</v>
      </c>
      <c r="H4476" s="25">
        <f>'101_parsed'!F4476</f>
        <v>0</v>
      </c>
    </row>
    <row r="4477" spans="1:8" x14ac:dyDescent="0.2">
      <c r="A4477" s="25">
        <f>'101_parsed'!A4477</f>
        <v>875</v>
      </c>
      <c r="B4477" s="33">
        <f>'101_parsed'!B4477</f>
        <v>61905</v>
      </c>
      <c r="C4477" s="25" t="str">
        <f>INDEX(all_banks!O:O,MATCH(A4477,all_banks!H:H,0))</f>
        <v>Банк Пермь (АО) (875)</v>
      </c>
      <c r="D4477" s="25" t="str">
        <f>INDEX('101_accounts'!B:B,MATCH(B4477,'101_accounts'!A:A,0))</f>
        <v>61905   A  Земля, временно неиспользуемая в основной деятельности, учитываемая по справедливой стоимости</v>
      </c>
      <c r="E4477" s="25">
        <f>'101_parsed'!C4477</f>
        <v>0</v>
      </c>
      <c r="F4477" s="25">
        <f>'101_parsed'!D4477</f>
        <v>0</v>
      </c>
      <c r="G4477" s="25">
        <f>'101_parsed'!E4477</f>
        <v>0</v>
      </c>
      <c r="H4477" s="25">
        <f>'101_parsed'!F4477</f>
        <v>0</v>
      </c>
    </row>
    <row r="4478" spans="1:8" x14ac:dyDescent="0.2">
      <c r="A4478" s="25">
        <f>'101_parsed'!A4478</f>
        <v>875</v>
      </c>
      <c r="B4478" s="33">
        <f>'101_parsed'!B4478</f>
        <v>61906</v>
      </c>
      <c r="C4478" s="25" t="str">
        <f>INDEX(all_banks!O:O,MATCH(A4478,all_banks!H:H,0))</f>
        <v>Банк Пермь (АО) (875)</v>
      </c>
      <c r="D4478" s="25" t="str">
        <f>INDEX('101_accounts'!B:B,MATCH(B4478,'101_accounts'!A:A,0))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478" s="25">
        <f>'101_parsed'!C4478</f>
        <v>0</v>
      </c>
      <c r="F4478" s="25">
        <f>'101_parsed'!D4478</f>
        <v>0</v>
      </c>
      <c r="G4478" s="25">
        <f>'101_parsed'!E4478</f>
        <v>0</v>
      </c>
      <c r="H4478" s="25">
        <f>'101_parsed'!F4478</f>
        <v>0</v>
      </c>
    </row>
    <row r="4479" spans="1:8" x14ac:dyDescent="0.2">
      <c r="A4479" s="25">
        <f>'101_parsed'!A4479</f>
        <v>875</v>
      </c>
      <c r="B4479" s="33">
        <f>'101_parsed'!B4479</f>
        <v>61907</v>
      </c>
      <c r="C4479" s="25" t="str">
        <f>INDEX(all_banks!O:O,MATCH(A4479,all_banks!H:H,0))</f>
        <v>Банк Пермь (АО) (875)</v>
      </c>
      <c r="D4479" s="25" t="str">
        <f>INDEX('101_accounts'!B:B,MATCH(B4479,'101_accounts'!A:A,0))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479" s="25">
        <f>'101_parsed'!C4479</f>
        <v>0</v>
      </c>
      <c r="F4479" s="25">
        <f>'101_parsed'!D4479</f>
        <v>0</v>
      </c>
      <c r="G4479" s="25">
        <f>'101_parsed'!E4479</f>
        <v>0</v>
      </c>
      <c r="H4479" s="25">
        <f>'101_parsed'!F4479</f>
        <v>0</v>
      </c>
    </row>
    <row r="4480" spans="1:8" x14ac:dyDescent="0.2">
      <c r="A4480" s="25">
        <f>'101_parsed'!A4480</f>
        <v>875</v>
      </c>
      <c r="B4480" s="33">
        <f>'101_parsed'!B4480</f>
        <v>61908</v>
      </c>
      <c r="C4480" s="25" t="str">
        <f>INDEX(all_banks!O:O,MATCH(A4480,all_banks!H:H,0))</f>
        <v>Банк Пермь (АО) (875)</v>
      </c>
      <c r="D4480" s="25" t="str">
        <f>INDEX('101_accounts'!B:B,MATCH(B4480,'101_accounts'!A:A,0))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480" s="25">
        <f>'101_parsed'!C4480</f>
        <v>0</v>
      </c>
      <c r="F4480" s="25">
        <f>'101_parsed'!D4480</f>
        <v>0</v>
      </c>
      <c r="G4480" s="25">
        <f>'101_parsed'!E4480</f>
        <v>0</v>
      </c>
      <c r="H4480" s="25">
        <f>'101_parsed'!F4480</f>
        <v>0</v>
      </c>
    </row>
    <row r="4481" spans="1:8" x14ac:dyDescent="0.2">
      <c r="A4481" s="25">
        <f>'101_parsed'!A4481</f>
        <v>875</v>
      </c>
      <c r="B4481" s="33">
        <f>'101_parsed'!B4481</f>
        <v>61909</v>
      </c>
      <c r="C4481" s="25" t="str">
        <f>INDEX(all_banks!O:O,MATCH(A4481,all_banks!H:H,0))</f>
        <v>Банк Пермь (АО) (875)</v>
      </c>
      <c r="D4481" s="25" t="str">
        <f>INDEX('101_accounts'!B:B,MATCH(B4481,'101_accounts'!A:A,0))</f>
        <v>61909   П  Амортизация недвижимости (кроме земли), временно неиспользуемой в основной деятельности</v>
      </c>
      <c r="E4481" s="25">
        <f>'101_parsed'!C4481</f>
        <v>0</v>
      </c>
      <c r="F4481" s="25">
        <f>'101_parsed'!D4481</f>
        <v>0</v>
      </c>
      <c r="G4481" s="25">
        <f>'101_parsed'!E4481</f>
        <v>0</v>
      </c>
      <c r="H4481" s="25">
        <f>'101_parsed'!F4481</f>
        <v>0</v>
      </c>
    </row>
    <row r="4482" spans="1:8" x14ac:dyDescent="0.2">
      <c r="A4482" s="25">
        <f>'101_parsed'!A4482</f>
        <v>875</v>
      </c>
      <c r="B4482" s="33">
        <f>'101_parsed'!B4482</f>
        <v>61910</v>
      </c>
      <c r="C4482" s="25" t="str">
        <f>INDEX(all_banks!O:O,MATCH(A4482,all_banks!H:H,0))</f>
        <v>Банк Пермь (АО) (875)</v>
      </c>
      <c r="D4482" s="25" t="str">
        <f>INDEX('101_accounts'!B:B,MATCH(B4482,'101_accounts'!A:A,0))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482" s="25">
        <f>'101_parsed'!C4482</f>
        <v>0</v>
      </c>
      <c r="F4482" s="25">
        <f>'101_parsed'!D4482</f>
        <v>0</v>
      </c>
      <c r="G4482" s="25">
        <f>'101_parsed'!E4482</f>
        <v>0</v>
      </c>
      <c r="H4482" s="25">
        <f>'101_parsed'!F4482</f>
        <v>0</v>
      </c>
    </row>
    <row r="4483" spans="1:8" x14ac:dyDescent="0.2">
      <c r="A4483" s="25">
        <f>'101_parsed'!A4483</f>
        <v>875</v>
      </c>
      <c r="B4483" s="33">
        <f>'101_parsed'!B4483</f>
        <v>61911</v>
      </c>
      <c r="C4483" s="25" t="str">
        <f>INDEX(all_banks!O:O,MATCH(A4483,all_banks!H:H,0))</f>
        <v>Банк Пермь (АО) (875)</v>
      </c>
      <c r="D4483" s="25" t="str">
        <f>INDEX('101_accounts'!B:B,MATCH(B4483,'101_accounts'!A:A,0))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483" s="25">
        <f>'101_parsed'!C4483</f>
        <v>0</v>
      </c>
      <c r="F4483" s="25">
        <f>'101_parsed'!D4483</f>
        <v>0</v>
      </c>
      <c r="G4483" s="25">
        <f>'101_parsed'!E4483</f>
        <v>0</v>
      </c>
      <c r="H4483" s="25">
        <f>'101_parsed'!F4483</f>
        <v>0</v>
      </c>
    </row>
    <row r="4484" spans="1:8" x14ac:dyDescent="0.2">
      <c r="A4484" s="25">
        <f>'101_parsed'!A4484</f>
        <v>875</v>
      </c>
      <c r="B4484" s="33">
        <f>'101_parsed'!B4484</f>
        <v>61912</v>
      </c>
      <c r="C4484" s="25" t="str">
        <f>INDEX(all_banks!O:O,MATCH(A4484,all_banks!H:H,0))</f>
        <v>Банк Пермь (АО) (875)</v>
      </c>
      <c r="D4484" s="25" t="str">
        <f>INDEX('101_accounts'!B:B,MATCH(B4484,'101_accounts'!A:A,0))</f>
        <v>61912   П  Резервы на возможные потери</v>
      </c>
      <c r="E4484" s="25">
        <f>'101_parsed'!C4484</f>
        <v>0</v>
      </c>
      <c r="F4484" s="25">
        <f>'101_parsed'!D4484</f>
        <v>0</v>
      </c>
      <c r="G4484" s="25">
        <f>'101_parsed'!E4484</f>
        <v>0</v>
      </c>
      <c r="H4484" s="25">
        <f>'101_parsed'!F4484</f>
        <v>0</v>
      </c>
    </row>
    <row r="4485" spans="1:8" x14ac:dyDescent="0.2">
      <c r="A4485" s="25">
        <f>'101_parsed'!A4485</f>
        <v>875</v>
      </c>
      <c r="B4485" s="33">
        <f>'101_parsed'!B4485</f>
        <v>62001</v>
      </c>
      <c r="C4485" s="25" t="str">
        <f>INDEX(all_banks!O:O,MATCH(A4485,all_banks!H:H,0))</f>
        <v>Банк Пермь (АО) (875)</v>
      </c>
      <c r="D4485" s="25" t="str">
        <f>INDEX('101_accounts'!B:B,MATCH(B4485,'101_accounts'!A:A,0))</f>
        <v>62001   A  Долгосрочные активы, предназначенные для продажи</v>
      </c>
      <c r="E4485" s="25">
        <f>'101_parsed'!C4485</f>
        <v>0</v>
      </c>
      <c r="F4485" s="25">
        <f>'101_parsed'!D4485</f>
        <v>0</v>
      </c>
      <c r="G4485" s="25">
        <f>'101_parsed'!E4485</f>
        <v>0</v>
      </c>
      <c r="H4485" s="25">
        <f>'101_parsed'!F4485</f>
        <v>0</v>
      </c>
    </row>
    <row r="4486" spans="1:8" x14ac:dyDescent="0.2">
      <c r="A4486" s="25">
        <f>'101_parsed'!A4486</f>
        <v>875</v>
      </c>
      <c r="B4486" s="33">
        <f>'101_parsed'!B4486</f>
        <v>62002</v>
      </c>
      <c r="C4486" s="25" t="str">
        <f>INDEX(all_banks!O:O,MATCH(A4486,all_banks!H:H,0))</f>
        <v>Банк Пермь (АО) (875)</v>
      </c>
      <c r="D4486" s="25" t="str">
        <f>INDEX('101_accounts'!B:B,MATCH(B4486,'101_accounts'!A:A,0))</f>
        <v>62002   П  Резервы на возможные потери</v>
      </c>
      <c r="E4486" s="25">
        <f>'101_parsed'!C4486</f>
        <v>0</v>
      </c>
      <c r="F4486" s="25">
        <f>'101_parsed'!D4486</f>
        <v>0</v>
      </c>
      <c r="G4486" s="25">
        <f>'101_parsed'!E4486</f>
        <v>0</v>
      </c>
      <c r="H4486" s="25">
        <f>'101_parsed'!F4486</f>
        <v>0</v>
      </c>
    </row>
    <row r="4487" spans="1:8" x14ac:dyDescent="0.2">
      <c r="A4487" s="25">
        <f>'101_parsed'!A4487</f>
        <v>875</v>
      </c>
      <c r="B4487" s="33">
        <f>'101_parsed'!B4487</f>
        <v>62101</v>
      </c>
      <c r="C4487" s="25" t="str">
        <f>INDEX(all_banks!O:O,MATCH(A4487,all_banks!H:H,0))</f>
        <v>Банк Пермь (АО) (875)</v>
      </c>
      <c r="D4487" s="25" t="str">
        <f>INDEX('101_accounts'!B:B,MATCH(B4487,'101_accounts'!A:A,0))</f>
        <v>62101   A  Средства труда, полученные по договорам отступного, залога, назначение которых не определено</v>
      </c>
      <c r="E4487" s="25">
        <f>'101_parsed'!C4487</f>
        <v>0</v>
      </c>
      <c r="F4487" s="25">
        <f>'101_parsed'!D4487</f>
        <v>0</v>
      </c>
      <c r="G4487" s="25">
        <f>'101_parsed'!E4487</f>
        <v>0</v>
      </c>
      <c r="H4487" s="25">
        <f>'101_parsed'!F4487</f>
        <v>0</v>
      </c>
    </row>
    <row r="4488" spans="1:8" x14ac:dyDescent="0.2">
      <c r="A4488" s="25">
        <f>'101_parsed'!A4488</f>
        <v>875</v>
      </c>
      <c r="B4488" s="33">
        <f>'101_parsed'!B4488</f>
        <v>62102</v>
      </c>
      <c r="C4488" s="25" t="str">
        <f>INDEX(all_banks!O:O,MATCH(A4488,all_banks!H:H,0))</f>
        <v>Банк Пермь (АО) (875)</v>
      </c>
      <c r="D4488" s="25" t="str">
        <f>INDEX('101_accounts'!B:B,MATCH(B4488,'101_accounts'!A:A,0))</f>
        <v>62102   A  Предметы труда, полученные по договорам отступного, залога, назначение которых не определено</v>
      </c>
      <c r="E4488" s="25">
        <f>'101_parsed'!C4488</f>
        <v>0</v>
      </c>
      <c r="F4488" s="25">
        <f>'101_parsed'!D4488</f>
        <v>0</v>
      </c>
      <c r="G4488" s="25">
        <f>'101_parsed'!E4488</f>
        <v>0</v>
      </c>
      <c r="H4488" s="25">
        <f>'101_parsed'!F4488</f>
        <v>0</v>
      </c>
    </row>
    <row r="4489" spans="1:8" x14ac:dyDescent="0.2">
      <c r="A4489" s="25">
        <f>'101_parsed'!A4489</f>
        <v>875</v>
      </c>
      <c r="B4489" s="33">
        <f>'101_parsed'!B4489</f>
        <v>62103</v>
      </c>
      <c r="C4489" s="25" t="str">
        <f>INDEX(all_banks!O:O,MATCH(A4489,all_banks!H:H,0))</f>
        <v>Банк Пермь (АО) (875)</v>
      </c>
      <c r="D4489" s="25" t="str">
        <f>INDEX('101_accounts'!B:B,MATCH(B4489,'101_accounts'!A:A,0))</f>
        <v>62103   П  Резервы на возможные потери</v>
      </c>
      <c r="E4489" s="25">
        <f>'101_parsed'!C4489</f>
        <v>0</v>
      </c>
      <c r="F4489" s="25">
        <f>'101_parsed'!D4489</f>
        <v>0</v>
      </c>
      <c r="G4489" s="25">
        <f>'101_parsed'!E4489</f>
        <v>0</v>
      </c>
      <c r="H4489" s="25">
        <f>'101_parsed'!F4489</f>
        <v>0</v>
      </c>
    </row>
    <row r="4490" spans="1:8" x14ac:dyDescent="0.2">
      <c r="A4490" s="25">
        <f>'101_parsed'!A4490</f>
        <v>2551</v>
      </c>
      <c r="B4490" s="33">
        <f>'101_parsed'!B4490</f>
        <v>60401</v>
      </c>
      <c r="C4490" s="25" t="str">
        <f>INDEX(all_banks!O:O,MATCH(A4490,all_banks!H:H,0))</f>
        <v>АО Банк "ПСКБ" (2551)</v>
      </c>
      <c r="D4490" s="25" t="str">
        <f>INDEX('101_accounts'!B:B,MATCH(B4490,'101_accounts'!A:A,0))</f>
        <v>60401   A  Основные средства (кроме земли) (c 13.02.2018)_x000D_Категория 1- Здания и сооружения (до 31.12.2002)</v>
      </c>
      <c r="E4490" s="25">
        <f>'101_parsed'!C4490</f>
        <v>598535</v>
      </c>
      <c r="F4490" s="25">
        <f>'101_parsed'!D4490</f>
        <v>0</v>
      </c>
      <c r="G4490" s="25">
        <f>'101_parsed'!E4490</f>
        <v>600916</v>
      </c>
      <c r="H4490" s="25">
        <f>'101_parsed'!F4490</f>
        <v>0</v>
      </c>
    </row>
    <row r="4491" spans="1:8" x14ac:dyDescent="0.2">
      <c r="A4491" s="25">
        <f>'101_parsed'!A4491</f>
        <v>2551</v>
      </c>
      <c r="B4491" s="33">
        <f>'101_parsed'!B4491</f>
        <v>60404</v>
      </c>
      <c r="C4491" s="25" t="str">
        <f>INDEX(all_banks!O:O,MATCH(A4491,all_banks!H:H,0))</f>
        <v>АО Банк "ПСКБ" (2551)</v>
      </c>
      <c r="D4491" s="25" t="str">
        <f>INDEX('101_accounts'!B:B,MATCH(B4491,'101_accounts'!A:A,0))</f>
        <v>60404   A  Земля (c 13.02.2018)</v>
      </c>
      <c r="E4491" s="25">
        <f>'101_parsed'!C4491</f>
        <v>12780</v>
      </c>
      <c r="F4491" s="25">
        <f>'101_parsed'!D4491</f>
        <v>0</v>
      </c>
      <c r="G4491" s="25">
        <f>'101_parsed'!E4491</f>
        <v>12780</v>
      </c>
      <c r="H4491" s="25">
        <f>'101_parsed'!F4491</f>
        <v>0</v>
      </c>
    </row>
    <row r="4492" spans="1:8" x14ac:dyDescent="0.2">
      <c r="A4492" s="25">
        <f>'101_parsed'!A4492</f>
        <v>2551</v>
      </c>
      <c r="B4492" s="33">
        <f>'101_parsed'!B4492</f>
        <v>60405</v>
      </c>
      <c r="C4492" s="25" t="str">
        <f>INDEX(all_banks!O:O,MATCH(A4492,all_banks!H:H,0))</f>
        <v>АО Банк "ПСКБ" (2551)</v>
      </c>
      <c r="D4492" s="25" t="str">
        <f>INDEX('101_accounts'!B:B,MATCH(B4492,'101_accounts'!A:A,0))</f>
        <v>60405   П
A (до 31.01.2003)  Резервы на возможные потери (c 13.02.2018)
Долгосрочно арендуемые основные средства (до 31.01.2003)</v>
      </c>
      <c r="E4492" s="25">
        <f>'101_parsed'!C4492</f>
        <v>0</v>
      </c>
      <c r="F4492" s="25">
        <f>'101_parsed'!D4492</f>
        <v>1128</v>
      </c>
      <c r="G4492" s="25">
        <f>'101_parsed'!E4492</f>
        <v>0</v>
      </c>
      <c r="H4492" s="25">
        <f>'101_parsed'!F4492</f>
        <v>1973</v>
      </c>
    </row>
    <row r="4493" spans="1:8" x14ac:dyDescent="0.2">
      <c r="A4493" s="25">
        <f>'101_parsed'!A4493</f>
        <v>2551</v>
      </c>
      <c r="B4493" s="33">
        <f>'101_parsed'!B4493</f>
        <v>60414</v>
      </c>
      <c r="C4493" s="25" t="str">
        <f>INDEX(all_banks!O:O,MATCH(A4493,all_banks!H:H,0))</f>
        <v>АО Банк "ПСКБ" (2551)</v>
      </c>
      <c r="D4493" s="25" t="str">
        <f>INDEX('101_accounts'!B:B,MATCH(B4493,'101_accounts'!A:A,0))</f>
        <v>60414   П  Амортизация основных средств (кроме земли) (c 13.02.2018)</v>
      </c>
      <c r="E4493" s="25">
        <f>'101_parsed'!C4493</f>
        <v>0</v>
      </c>
      <c r="F4493" s="25">
        <f>'101_parsed'!D4493</f>
        <v>238187</v>
      </c>
      <c r="G4493" s="25">
        <f>'101_parsed'!E4493</f>
        <v>0</v>
      </c>
      <c r="H4493" s="25">
        <f>'101_parsed'!F4493</f>
        <v>249122</v>
      </c>
    </row>
    <row r="4494" spans="1:8" x14ac:dyDescent="0.2">
      <c r="A4494" s="25">
        <f>'101_parsed'!A4494</f>
        <v>2551</v>
      </c>
      <c r="B4494" s="33">
        <f>'101_parsed'!B4494</f>
        <v>60415</v>
      </c>
      <c r="C4494" s="25" t="str">
        <f>INDEX(all_banks!O:O,MATCH(A4494,all_banks!H:H,0))</f>
        <v>АО Банк "ПСКБ" (2551)</v>
      </c>
      <c r="D4494" s="25" t="str">
        <f>INDEX('101_accounts'!B:B,MATCH(B4494,'101_accounts'!A:A,0))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494" s="25">
        <f>'101_parsed'!C4494</f>
        <v>5637</v>
      </c>
      <c r="F4494" s="25">
        <f>'101_parsed'!D4494</f>
        <v>0</v>
      </c>
      <c r="G4494" s="25">
        <f>'101_parsed'!E4494</f>
        <v>18723</v>
      </c>
      <c r="H4494" s="25">
        <f>'101_parsed'!F4494</f>
        <v>0</v>
      </c>
    </row>
    <row r="4495" spans="1:8" x14ac:dyDescent="0.2">
      <c r="A4495" s="25">
        <f>'101_parsed'!A4495</f>
        <v>2551</v>
      </c>
      <c r="B4495" s="33">
        <f>'101_parsed'!B4495</f>
        <v>61901</v>
      </c>
      <c r="C4495" s="25" t="str">
        <f>INDEX(all_banks!O:O,MATCH(A4495,all_banks!H:H,0))</f>
        <v>АО Банк "ПСКБ" (2551)</v>
      </c>
      <c r="D4495" s="25" t="str">
        <f>INDEX('101_accounts'!B:B,MATCH(B4495,'101_accounts'!A:A,0))</f>
        <v>61901   A  Земля, временно неиспользуемая в основной деятельности</v>
      </c>
      <c r="E4495" s="25">
        <f>'101_parsed'!C4495</f>
        <v>0</v>
      </c>
      <c r="F4495" s="25">
        <f>'101_parsed'!D4495</f>
        <v>0</v>
      </c>
      <c r="G4495" s="25">
        <f>'101_parsed'!E4495</f>
        <v>0</v>
      </c>
      <c r="H4495" s="25">
        <f>'101_parsed'!F4495</f>
        <v>0</v>
      </c>
    </row>
    <row r="4496" spans="1:8" x14ac:dyDescent="0.2">
      <c r="A4496" s="25">
        <f>'101_parsed'!A4496</f>
        <v>2551</v>
      </c>
      <c r="B4496" s="33">
        <f>'101_parsed'!B4496</f>
        <v>61902</v>
      </c>
      <c r="C4496" s="25" t="str">
        <f>INDEX(all_banks!O:O,MATCH(A4496,all_banks!H:H,0))</f>
        <v>АО Банк "ПСКБ" (2551)</v>
      </c>
      <c r="D4496" s="25" t="str">
        <f>INDEX('101_accounts'!B:B,MATCH(B4496,'101_accounts'!A:A,0))</f>
        <v>61902   A  Земля, временно неиспользуемая в основной деятельности, переданная в аренду</v>
      </c>
      <c r="E4496" s="25">
        <f>'101_parsed'!C4496</f>
        <v>0</v>
      </c>
      <c r="F4496" s="25">
        <f>'101_parsed'!D4496</f>
        <v>0</v>
      </c>
      <c r="G4496" s="25">
        <f>'101_parsed'!E4496</f>
        <v>0</v>
      </c>
      <c r="H4496" s="25">
        <f>'101_parsed'!F4496</f>
        <v>0</v>
      </c>
    </row>
    <row r="4497" spans="1:8" x14ac:dyDescent="0.2">
      <c r="A4497" s="25">
        <f>'101_parsed'!A4497</f>
        <v>2551</v>
      </c>
      <c r="B4497" s="33">
        <f>'101_parsed'!B4497</f>
        <v>61903</v>
      </c>
      <c r="C4497" s="25" t="str">
        <f>INDEX(all_banks!O:O,MATCH(A4497,all_banks!H:H,0))</f>
        <v>АО Банк "ПСКБ" (2551)</v>
      </c>
      <c r="D4497" s="25" t="str">
        <f>INDEX('101_accounts'!B:B,MATCH(B4497,'101_accounts'!A:A,0))</f>
        <v>61903   A  Недвижимость (кроме земли), временно неиспользуемая в основной деятельности</v>
      </c>
      <c r="E4497" s="25">
        <f>'101_parsed'!C4497</f>
        <v>0</v>
      </c>
      <c r="F4497" s="25">
        <f>'101_parsed'!D4497</f>
        <v>0</v>
      </c>
      <c r="G4497" s="25">
        <f>'101_parsed'!E4497</f>
        <v>0</v>
      </c>
      <c r="H4497" s="25">
        <f>'101_parsed'!F4497</f>
        <v>0</v>
      </c>
    </row>
    <row r="4498" spans="1:8" x14ac:dyDescent="0.2">
      <c r="A4498" s="25">
        <f>'101_parsed'!A4498</f>
        <v>2551</v>
      </c>
      <c r="B4498" s="33">
        <f>'101_parsed'!B4498</f>
        <v>61904</v>
      </c>
      <c r="C4498" s="25" t="str">
        <f>INDEX(all_banks!O:O,MATCH(A4498,all_banks!H:H,0))</f>
        <v>АО Банк "ПСКБ" (2551)</v>
      </c>
      <c r="D4498" s="25" t="str">
        <f>INDEX('101_accounts'!B:B,MATCH(B4498,'101_accounts'!A:A,0))</f>
        <v>61904   A  Недвижимость (кроме земли), временно неиспользуемая в основной деятельности, переданная в аренду</v>
      </c>
      <c r="E4498" s="25">
        <f>'101_parsed'!C4498</f>
        <v>0</v>
      </c>
      <c r="F4498" s="25">
        <f>'101_parsed'!D4498</f>
        <v>0</v>
      </c>
      <c r="G4498" s="25">
        <f>'101_parsed'!E4498</f>
        <v>0</v>
      </c>
      <c r="H4498" s="25">
        <f>'101_parsed'!F4498</f>
        <v>0</v>
      </c>
    </row>
    <row r="4499" spans="1:8" x14ac:dyDescent="0.2">
      <c r="A4499" s="25">
        <f>'101_parsed'!A4499</f>
        <v>2551</v>
      </c>
      <c r="B4499" s="33">
        <f>'101_parsed'!B4499</f>
        <v>61905</v>
      </c>
      <c r="C4499" s="25" t="str">
        <f>INDEX(all_banks!O:O,MATCH(A4499,all_banks!H:H,0))</f>
        <v>АО Банк "ПСКБ" (2551)</v>
      </c>
      <c r="D4499" s="25" t="str">
        <f>INDEX('101_accounts'!B:B,MATCH(B4499,'101_accounts'!A:A,0))</f>
        <v>61905   A  Земля, временно неиспользуемая в основной деятельности, учитываемая по справедливой стоимости</v>
      </c>
      <c r="E4499" s="25">
        <f>'101_parsed'!C4499</f>
        <v>0</v>
      </c>
      <c r="F4499" s="25">
        <f>'101_parsed'!D4499</f>
        <v>0</v>
      </c>
      <c r="G4499" s="25">
        <f>'101_parsed'!E4499</f>
        <v>0</v>
      </c>
      <c r="H4499" s="25">
        <f>'101_parsed'!F4499</f>
        <v>0</v>
      </c>
    </row>
    <row r="4500" spans="1:8" x14ac:dyDescent="0.2">
      <c r="A4500" s="25">
        <f>'101_parsed'!A4500</f>
        <v>2551</v>
      </c>
      <c r="B4500" s="33">
        <f>'101_parsed'!B4500</f>
        <v>61906</v>
      </c>
      <c r="C4500" s="25" t="str">
        <f>INDEX(all_banks!O:O,MATCH(A4500,all_banks!H:H,0))</f>
        <v>АО Банк "ПСКБ" (2551)</v>
      </c>
      <c r="D4500" s="25" t="str">
        <f>INDEX('101_accounts'!B:B,MATCH(B4500,'101_accounts'!A:A,0))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500" s="25">
        <f>'101_parsed'!C4500</f>
        <v>0</v>
      </c>
      <c r="F4500" s="25">
        <f>'101_parsed'!D4500</f>
        <v>0</v>
      </c>
      <c r="G4500" s="25">
        <f>'101_parsed'!E4500</f>
        <v>0</v>
      </c>
      <c r="H4500" s="25">
        <f>'101_parsed'!F4500</f>
        <v>0</v>
      </c>
    </row>
    <row r="4501" spans="1:8" x14ac:dyDescent="0.2">
      <c r="A4501" s="25">
        <f>'101_parsed'!A4501</f>
        <v>2551</v>
      </c>
      <c r="B4501" s="33">
        <f>'101_parsed'!B4501</f>
        <v>61907</v>
      </c>
      <c r="C4501" s="25" t="str">
        <f>INDEX(all_banks!O:O,MATCH(A4501,all_banks!H:H,0))</f>
        <v>АО Банк "ПСКБ" (2551)</v>
      </c>
      <c r="D4501" s="25" t="str">
        <f>INDEX('101_accounts'!B:B,MATCH(B4501,'101_accounts'!A:A,0))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501" s="25">
        <f>'101_parsed'!C4501</f>
        <v>0</v>
      </c>
      <c r="F4501" s="25">
        <f>'101_parsed'!D4501</f>
        <v>0</v>
      </c>
      <c r="G4501" s="25">
        <f>'101_parsed'!E4501</f>
        <v>0</v>
      </c>
      <c r="H4501" s="25">
        <f>'101_parsed'!F4501</f>
        <v>0</v>
      </c>
    </row>
    <row r="4502" spans="1:8" x14ac:dyDescent="0.2">
      <c r="A4502" s="25">
        <f>'101_parsed'!A4502</f>
        <v>2551</v>
      </c>
      <c r="B4502" s="33">
        <f>'101_parsed'!B4502</f>
        <v>61908</v>
      </c>
      <c r="C4502" s="25" t="str">
        <f>INDEX(all_banks!O:O,MATCH(A4502,all_banks!H:H,0))</f>
        <v>АО Банк "ПСКБ" (2551)</v>
      </c>
      <c r="D4502" s="25" t="str">
        <f>INDEX('101_accounts'!B:B,MATCH(B4502,'101_accounts'!A:A,0))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502" s="25">
        <f>'101_parsed'!C4502</f>
        <v>0</v>
      </c>
      <c r="F4502" s="25">
        <f>'101_parsed'!D4502</f>
        <v>0</v>
      </c>
      <c r="G4502" s="25">
        <f>'101_parsed'!E4502</f>
        <v>0</v>
      </c>
      <c r="H4502" s="25">
        <f>'101_parsed'!F4502</f>
        <v>0</v>
      </c>
    </row>
    <row r="4503" spans="1:8" x14ac:dyDescent="0.2">
      <c r="A4503" s="25">
        <f>'101_parsed'!A4503</f>
        <v>2551</v>
      </c>
      <c r="B4503" s="33">
        <f>'101_parsed'!B4503</f>
        <v>61909</v>
      </c>
      <c r="C4503" s="25" t="str">
        <f>INDEX(all_banks!O:O,MATCH(A4503,all_banks!H:H,0))</f>
        <v>АО Банк "ПСКБ" (2551)</v>
      </c>
      <c r="D4503" s="25" t="str">
        <f>INDEX('101_accounts'!B:B,MATCH(B4503,'101_accounts'!A:A,0))</f>
        <v>61909   П  Амортизация недвижимости (кроме земли), временно неиспользуемой в основной деятельности</v>
      </c>
      <c r="E4503" s="25">
        <f>'101_parsed'!C4503</f>
        <v>0</v>
      </c>
      <c r="F4503" s="25">
        <f>'101_parsed'!D4503</f>
        <v>0</v>
      </c>
      <c r="G4503" s="25">
        <f>'101_parsed'!E4503</f>
        <v>0</v>
      </c>
      <c r="H4503" s="25">
        <f>'101_parsed'!F4503</f>
        <v>0</v>
      </c>
    </row>
    <row r="4504" spans="1:8" x14ac:dyDescent="0.2">
      <c r="A4504" s="25">
        <f>'101_parsed'!A4504</f>
        <v>2551</v>
      </c>
      <c r="B4504" s="33">
        <f>'101_parsed'!B4504</f>
        <v>61910</v>
      </c>
      <c r="C4504" s="25" t="str">
        <f>INDEX(all_banks!O:O,MATCH(A4504,all_banks!H:H,0))</f>
        <v>АО Банк "ПСКБ" (2551)</v>
      </c>
      <c r="D4504" s="25" t="str">
        <f>INDEX('101_accounts'!B:B,MATCH(B4504,'101_accounts'!A:A,0))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504" s="25">
        <f>'101_parsed'!C4504</f>
        <v>0</v>
      </c>
      <c r="F4504" s="25">
        <f>'101_parsed'!D4504</f>
        <v>0</v>
      </c>
      <c r="G4504" s="25">
        <f>'101_parsed'!E4504</f>
        <v>0</v>
      </c>
      <c r="H4504" s="25">
        <f>'101_parsed'!F4504</f>
        <v>0</v>
      </c>
    </row>
    <row r="4505" spans="1:8" x14ac:dyDescent="0.2">
      <c r="A4505" s="25">
        <f>'101_parsed'!A4505</f>
        <v>2551</v>
      </c>
      <c r="B4505" s="33">
        <f>'101_parsed'!B4505</f>
        <v>61911</v>
      </c>
      <c r="C4505" s="25" t="str">
        <f>INDEX(all_banks!O:O,MATCH(A4505,all_banks!H:H,0))</f>
        <v>АО Банк "ПСКБ" (2551)</v>
      </c>
      <c r="D4505" s="25" t="str">
        <f>INDEX('101_accounts'!B:B,MATCH(B4505,'101_accounts'!A:A,0))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505" s="25">
        <f>'101_parsed'!C4505</f>
        <v>0</v>
      </c>
      <c r="F4505" s="25">
        <f>'101_parsed'!D4505</f>
        <v>0</v>
      </c>
      <c r="G4505" s="25">
        <f>'101_parsed'!E4505</f>
        <v>0</v>
      </c>
      <c r="H4505" s="25">
        <f>'101_parsed'!F4505</f>
        <v>0</v>
      </c>
    </row>
    <row r="4506" spans="1:8" x14ac:dyDescent="0.2">
      <c r="A4506" s="25">
        <f>'101_parsed'!A4506</f>
        <v>2551</v>
      </c>
      <c r="B4506" s="33">
        <f>'101_parsed'!B4506</f>
        <v>61912</v>
      </c>
      <c r="C4506" s="25" t="str">
        <f>INDEX(all_banks!O:O,MATCH(A4506,all_banks!H:H,0))</f>
        <v>АО Банк "ПСКБ" (2551)</v>
      </c>
      <c r="D4506" s="25" t="str">
        <f>INDEX('101_accounts'!B:B,MATCH(B4506,'101_accounts'!A:A,0))</f>
        <v>61912   П  Резервы на возможные потери</v>
      </c>
      <c r="E4506" s="25">
        <f>'101_parsed'!C4506</f>
        <v>0</v>
      </c>
      <c r="F4506" s="25">
        <f>'101_parsed'!D4506</f>
        <v>0</v>
      </c>
      <c r="G4506" s="25">
        <f>'101_parsed'!E4506</f>
        <v>0</v>
      </c>
      <c r="H4506" s="25">
        <f>'101_parsed'!F4506</f>
        <v>0</v>
      </c>
    </row>
    <row r="4507" spans="1:8" x14ac:dyDescent="0.2">
      <c r="A4507" s="25">
        <f>'101_parsed'!A4507</f>
        <v>2551</v>
      </c>
      <c r="B4507" s="33">
        <f>'101_parsed'!B4507</f>
        <v>62001</v>
      </c>
      <c r="C4507" s="25" t="str">
        <f>INDEX(all_banks!O:O,MATCH(A4507,all_banks!H:H,0))</f>
        <v>АО Банк "ПСКБ" (2551)</v>
      </c>
      <c r="D4507" s="25" t="str">
        <f>INDEX('101_accounts'!B:B,MATCH(B4507,'101_accounts'!A:A,0))</f>
        <v>62001   A  Долгосрочные активы, предназначенные для продажи</v>
      </c>
      <c r="E4507" s="25">
        <f>'101_parsed'!C4507</f>
        <v>0</v>
      </c>
      <c r="F4507" s="25">
        <f>'101_parsed'!D4507</f>
        <v>0</v>
      </c>
      <c r="G4507" s="25">
        <f>'101_parsed'!E4507</f>
        <v>0</v>
      </c>
      <c r="H4507" s="25">
        <f>'101_parsed'!F4507</f>
        <v>0</v>
      </c>
    </row>
    <row r="4508" spans="1:8" x14ac:dyDescent="0.2">
      <c r="A4508" s="25">
        <f>'101_parsed'!A4508</f>
        <v>2551</v>
      </c>
      <c r="B4508" s="33">
        <f>'101_parsed'!B4508</f>
        <v>62002</v>
      </c>
      <c r="C4508" s="25" t="str">
        <f>INDEX(all_banks!O:O,MATCH(A4508,all_banks!H:H,0))</f>
        <v>АО Банк "ПСКБ" (2551)</v>
      </c>
      <c r="D4508" s="25" t="str">
        <f>INDEX('101_accounts'!B:B,MATCH(B4508,'101_accounts'!A:A,0))</f>
        <v>62002   П  Резервы на возможные потери</v>
      </c>
      <c r="E4508" s="25">
        <f>'101_parsed'!C4508</f>
        <v>0</v>
      </c>
      <c r="F4508" s="25">
        <f>'101_parsed'!D4508</f>
        <v>0</v>
      </c>
      <c r="G4508" s="25">
        <f>'101_parsed'!E4508</f>
        <v>0</v>
      </c>
      <c r="H4508" s="25">
        <f>'101_parsed'!F4508</f>
        <v>0</v>
      </c>
    </row>
    <row r="4509" spans="1:8" x14ac:dyDescent="0.2">
      <c r="A4509" s="25">
        <f>'101_parsed'!A4509</f>
        <v>2551</v>
      </c>
      <c r="B4509" s="33">
        <f>'101_parsed'!B4509</f>
        <v>62101</v>
      </c>
      <c r="C4509" s="25" t="str">
        <f>INDEX(all_banks!O:O,MATCH(A4509,all_banks!H:H,0))</f>
        <v>АО Банк "ПСКБ" (2551)</v>
      </c>
      <c r="D4509" s="25" t="str">
        <f>INDEX('101_accounts'!B:B,MATCH(B4509,'101_accounts'!A:A,0))</f>
        <v>62101   A  Средства труда, полученные по договорам отступного, залога, назначение которых не определено</v>
      </c>
      <c r="E4509" s="25">
        <f>'101_parsed'!C4509</f>
        <v>0</v>
      </c>
      <c r="F4509" s="25">
        <f>'101_parsed'!D4509</f>
        <v>0</v>
      </c>
      <c r="G4509" s="25">
        <f>'101_parsed'!E4509</f>
        <v>0</v>
      </c>
      <c r="H4509" s="25">
        <f>'101_parsed'!F4509</f>
        <v>0</v>
      </c>
    </row>
    <row r="4510" spans="1:8" x14ac:dyDescent="0.2">
      <c r="A4510" s="25">
        <f>'101_parsed'!A4510</f>
        <v>2551</v>
      </c>
      <c r="B4510" s="33">
        <f>'101_parsed'!B4510</f>
        <v>62102</v>
      </c>
      <c r="C4510" s="25" t="str">
        <f>INDEX(all_banks!O:O,MATCH(A4510,all_banks!H:H,0))</f>
        <v>АО Банк "ПСКБ" (2551)</v>
      </c>
      <c r="D4510" s="25" t="str">
        <f>INDEX('101_accounts'!B:B,MATCH(B4510,'101_accounts'!A:A,0))</f>
        <v>62102   A  Предметы труда, полученные по договорам отступного, залога, назначение которых не определено</v>
      </c>
      <c r="E4510" s="25">
        <f>'101_parsed'!C4510</f>
        <v>0</v>
      </c>
      <c r="F4510" s="25">
        <f>'101_parsed'!D4510</f>
        <v>0</v>
      </c>
      <c r="G4510" s="25">
        <f>'101_parsed'!E4510</f>
        <v>0</v>
      </c>
      <c r="H4510" s="25">
        <f>'101_parsed'!F4510</f>
        <v>0</v>
      </c>
    </row>
    <row r="4511" spans="1:8" x14ac:dyDescent="0.2">
      <c r="A4511" s="25">
        <f>'101_parsed'!A4511</f>
        <v>2551</v>
      </c>
      <c r="B4511" s="33">
        <f>'101_parsed'!B4511</f>
        <v>62103</v>
      </c>
      <c r="C4511" s="25" t="str">
        <f>INDEX(all_banks!O:O,MATCH(A4511,all_banks!H:H,0))</f>
        <v>АО Банк "ПСКБ" (2551)</v>
      </c>
      <c r="D4511" s="25" t="str">
        <f>INDEX('101_accounts'!B:B,MATCH(B4511,'101_accounts'!A:A,0))</f>
        <v>62103   П  Резервы на возможные потери</v>
      </c>
      <c r="E4511" s="25">
        <f>'101_parsed'!C4511</f>
        <v>0</v>
      </c>
      <c r="F4511" s="25">
        <f>'101_parsed'!D4511</f>
        <v>0</v>
      </c>
      <c r="G4511" s="25">
        <f>'101_parsed'!E4511</f>
        <v>0</v>
      </c>
      <c r="H4511" s="25">
        <f>'101_parsed'!F4511</f>
        <v>0</v>
      </c>
    </row>
    <row r="4512" spans="1:8" x14ac:dyDescent="0.2">
      <c r="A4512" s="25">
        <f>'101_parsed'!A4512</f>
        <v>2534</v>
      </c>
      <c r="B4512" s="33">
        <f>'101_parsed'!B4512</f>
        <v>60401</v>
      </c>
      <c r="C4512" s="25" t="str">
        <f>INDEX(all_banks!O:O,MATCH(A4512,all_banks!H:H,0))</f>
        <v>АО КБ "Пойдём!" (2534)</v>
      </c>
      <c r="D4512" s="25" t="str">
        <f>INDEX('101_accounts'!B:B,MATCH(B4512,'101_accounts'!A:A,0))</f>
        <v>60401   A  Основные средства (кроме земли) (c 13.02.2018)_x000D_Категория 1- Здания и сооружения (до 31.12.2002)</v>
      </c>
      <c r="E4512" s="25">
        <f>'101_parsed'!C4512</f>
        <v>554654</v>
      </c>
      <c r="F4512" s="25">
        <f>'101_parsed'!D4512</f>
        <v>0</v>
      </c>
      <c r="G4512" s="25">
        <f>'101_parsed'!E4512</f>
        <v>556245</v>
      </c>
      <c r="H4512" s="25">
        <f>'101_parsed'!F4512</f>
        <v>0</v>
      </c>
    </row>
    <row r="4513" spans="1:8" x14ac:dyDescent="0.2">
      <c r="A4513" s="25">
        <f>'101_parsed'!A4513</f>
        <v>2534</v>
      </c>
      <c r="B4513" s="33">
        <f>'101_parsed'!B4513</f>
        <v>60404</v>
      </c>
      <c r="C4513" s="25" t="str">
        <f>INDEX(all_banks!O:O,MATCH(A4513,all_banks!H:H,0))</f>
        <v>АО КБ "Пойдём!" (2534)</v>
      </c>
      <c r="D4513" s="25" t="str">
        <f>INDEX('101_accounts'!B:B,MATCH(B4513,'101_accounts'!A:A,0))</f>
        <v>60404   A  Земля (c 13.02.2018)</v>
      </c>
      <c r="E4513" s="25">
        <f>'101_parsed'!C4513</f>
        <v>0</v>
      </c>
      <c r="F4513" s="25">
        <f>'101_parsed'!D4513</f>
        <v>0</v>
      </c>
      <c r="G4513" s="25">
        <f>'101_parsed'!E4513</f>
        <v>0</v>
      </c>
      <c r="H4513" s="25">
        <f>'101_parsed'!F4513</f>
        <v>0</v>
      </c>
    </row>
    <row r="4514" spans="1:8" x14ac:dyDescent="0.2">
      <c r="A4514" s="25">
        <f>'101_parsed'!A4514</f>
        <v>2534</v>
      </c>
      <c r="B4514" s="33">
        <f>'101_parsed'!B4514</f>
        <v>60405</v>
      </c>
      <c r="C4514" s="25" t="str">
        <f>INDEX(all_banks!O:O,MATCH(A4514,all_banks!H:H,0))</f>
        <v>АО КБ "Пойдём!" (2534)</v>
      </c>
      <c r="D4514" s="25" t="str">
        <f>INDEX('101_accounts'!B:B,MATCH(B4514,'101_accounts'!A:A,0))</f>
        <v>60405   П
A (до 31.01.2003)  Резервы на возможные потери (c 13.02.2018)
Долгосрочно арендуемые основные средства (до 31.01.2003)</v>
      </c>
      <c r="E4514" s="25">
        <f>'101_parsed'!C4514</f>
        <v>0</v>
      </c>
      <c r="F4514" s="25">
        <f>'101_parsed'!D4514</f>
        <v>0</v>
      </c>
      <c r="G4514" s="25">
        <f>'101_parsed'!E4514</f>
        <v>0</v>
      </c>
      <c r="H4514" s="25">
        <f>'101_parsed'!F4514</f>
        <v>0</v>
      </c>
    </row>
    <row r="4515" spans="1:8" x14ac:dyDescent="0.2">
      <c r="A4515" s="25">
        <f>'101_parsed'!A4515</f>
        <v>2534</v>
      </c>
      <c r="B4515" s="33">
        <f>'101_parsed'!B4515</f>
        <v>60414</v>
      </c>
      <c r="C4515" s="25" t="str">
        <f>INDEX(all_banks!O:O,MATCH(A4515,all_banks!H:H,0))</f>
        <v>АО КБ "Пойдём!" (2534)</v>
      </c>
      <c r="D4515" s="25" t="str">
        <f>INDEX('101_accounts'!B:B,MATCH(B4515,'101_accounts'!A:A,0))</f>
        <v>60414   П  Амортизация основных средств (кроме земли) (c 13.02.2018)</v>
      </c>
      <c r="E4515" s="25">
        <f>'101_parsed'!C4515</f>
        <v>0</v>
      </c>
      <c r="F4515" s="25">
        <f>'101_parsed'!D4515</f>
        <v>319630</v>
      </c>
      <c r="G4515" s="25">
        <f>'101_parsed'!E4515</f>
        <v>0</v>
      </c>
      <c r="H4515" s="25">
        <f>'101_parsed'!F4515</f>
        <v>320218</v>
      </c>
    </row>
    <row r="4516" spans="1:8" x14ac:dyDescent="0.2">
      <c r="A4516" s="25">
        <f>'101_parsed'!A4516</f>
        <v>2534</v>
      </c>
      <c r="B4516" s="33">
        <f>'101_parsed'!B4516</f>
        <v>60415</v>
      </c>
      <c r="C4516" s="25" t="str">
        <f>INDEX(all_banks!O:O,MATCH(A4516,all_banks!H:H,0))</f>
        <v>АО КБ "Пойдём!" (2534)</v>
      </c>
      <c r="D4516" s="25" t="str">
        <f>INDEX('101_accounts'!B:B,MATCH(B4516,'101_accounts'!A:A,0))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516" s="25">
        <f>'101_parsed'!C4516</f>
        <v>356</v>
      </c>
      <c r="F4516" s="25">
        <f>'101_parsed'!D4516</f>
        <v>0</v>
      </c>
      <c r="G4516" s="25">
        <f>'101_parsed'!E4516</f>
        <v>356</v>
      </c>
      <c r="H4516" s="25">
        <f>'101_parsed'!F4516</f>
        <v>0</v>
      </c>
    </row>
    <row r="4517" spans="1:8" x14ac:dyDescent="0.2">
      <c r="A4517" s="25">
        <f>'101_parsed'!A4517</f>
        <v>2534</v>
      </c>
      <c r="B4517" s="33">
        <f>'101_parsed'!B4517</f>
        <v>61901</v>
      </c>
      <c r="C4517" s="25" t="str">
        <f>INDEX(all_banks!O:O,MATCH(A4517,all_banks!H:H,0))</f>
        <v>АО КБ "Пойдём!" (2534)</v>
      </c>
      <c r="D4517" s="25" t="str">
        <f>INDEX('101_accounts'!B:B,MATCH(B4517,'101_accounts'!A:A,0))</f>
        <v>61901   A  Земля, временно неиспользуемая в основной деятельности</v>
      </c>
      <c r="E4517" s="25">
        <f>'101_parsed'!C4517</f>
        <v>0</v>
      </c>
      <c r="F4517" s="25">
        <f>'101_parsed'!D4517</f>
        <v>0</v>
      </c>
      <c r="G4517" s="25">
        <f>'101_parsed'!E4517</f>
        <v>0</v>
      </c>
      <c r="H4517" s="25">
        <f>'101_parsed'!F4517</f>
        <v>0</v>
      </c>
    </row>
    <row r="4518" spans="1:8" x14ac:dyDescent="0.2">
      <c r="A4518" s="25">
        <f>'101_parsed'!A4518</f>
        <v>2534</v>
      </c>
      <c r="B4518" s="33">
        <f>'101_parsed'!B4518</f>
        <v>61902</v>
      </c>
      <c r="C4518" s="25" t="str">
        <f>INDEX(all_banks!O:O,MATCH(A4518,all_banks!H:H,0))</f>
        <v>АО КБ "Пойдём!" (2534)</v>
      </c>
      <c r="D4518" s="25" t="str">
        <f>INDEX('101_accounts'!B:B,MATCH(B4518,'101_accounts'!A:A,0))</f>
        <v>61902   A  Земля, временно неиспользуемая в основной деятельности, переданная в аренду</v>
      </c>
      <c r="E4518" s="25">
        <f>'101_parsed'!C4518</f>
        <v>0</v>
      </c>
      <c r="F4518" s="25">
        <f>'101_parsed'!D4518</f>
        <v>0</v>
      </c>
      <c r="G4518" s="25">
        <f>'101_parsed'!E4518</f>
        <v>0</v>
      </c>
      <c r="H4518" s="25">
        <f>'101_parsed'!F4518</f>
        <v>0</v>
      </c>
    </row>
    <row r="4519" spans="1:8" x14ac:dyDescent="0.2">
      <c r="A4519" s="25">
        <f>'101_parsed'!A4519</f>
        <v>2534</v>
      </c>
      <c r="B4519" s="33">
        <f>'101_parsed'!B4519</f>
        <v>61903</v>
      </c>
      <c r="C4519" s="25" t="str">
        <f>INDEX(all_banks!O:O,MATCH(A4519,all_banks!H:H,0))</f>
        <v>АО КБ "Пойдём!" (2534)</v>
      </c>
      <c r="D4519" s="25" t="str">
        <f>INDEX('101_accounts'!B:B,MATCH(B4519,'101_accounts'!A:A,0))</f>
        <v>61903   A  Недвижимость (кроме земли), временно неиспользуемая в основной деятельности</v>
      </c>
      <c r="E4519" s="25">
        <f>'101_parsed'!C4519</f>
        <v>0</v>
      </c>
      <c r="F4519" s="25">
        <f>'101_parsed'!D4519</f>
        <v>0</v>
      </c>
      <c r="G4519" s="25">
        <f>'101_parsed'!E4519</f>
        <v>0</v>
      </c>
      <c r="H4519" s="25">
        <f>'101_parsed'!F4519</f>
        <v>0</v>
      </c>
    </row>
    <row r="4520" spans="1:8" x14ac:dyDescent="0.2">
      <c r="A4520" s="25">
        <f>'101_parsed'!A4520</f>
        <v>2534</v>
      </c>
      <c r="B4520" s="33">
        <f>'101_parsed'!B4520</f>
        <v>61904</v>
      </c>
      <c r="C4520" s="25" t="str">
        <f>INDEX(all_banks!O:O,MATCH(A4520,all_banks!H:H,0))</f>
        <v>АО КБ "Пойдём!" (2534)</v>
      </c>
      <c r="D4520" s="25" t="str">
        <f>INDEX('101_accounts'!B:B,MATCH(B4520,'101_accounts'!A:A,0))</f>
        <v>61904   A  Недвижимость (кроме земли), временно неиспользуемая в основной деятельности, переданная в аренду</v>
      </c>
      <c r="E4520" s="25">
        <f>'101_parsed'!C4520</f>
        <v>0</v>
      </c>
      <c r="F4520" s="25">
        <f>'101_parsed'!D4520</f>
        <v>0</v>
      </c>
      <c r="G4520" s="25">
        <f>'101_parsed'!E4520</f>
        <v>0</v>
      </c>
      <c r="H4520" s="25">
        <f>'101_parsed'!F4520</f>
        <v>0</v>
      </c>
    </row>
    <row r="4521" spans="1:8" x14ac:dyDescent="0.2">
      <c r="A4521" s="25">
        <f>'101_parsed'!A4521</f>
        <v>2534</v>
      </c>
      <c r="B4521" s="33">
        <f>'101_parsed'!B4521</f>
        <v>61905</v>
      </c>
      <c r="C4521" s="25" t="str">
        <f>INDEX(all_banks!O:O,MATCH(A4521,all_banks!H:H,0))</f>
        <v>АО КБ "Пойдём!" (2534)</v>
      </c>
      <c r="D4521" s="25" t="str">
        <f>INDEX('101_accounts'!B:B,MATCH(B4521,'101_accounts'!A:A,0))</f>
        <v>61905   A  Земля, временно неиспользуемая в основной деятельности, учитываемая по справедливой стоимости</v>
      </c>
      <c r="E4521" s="25">
        <f>'101_parsed'!C4521</f>
        <v>0</v>
      </c>
      <c r="F4521" s="25">
        <f>'101_parsed'!D4521</f>
        <v>0</v>
      </c>
      <c r="G4521" s="25">
        <f>'101_parsed'!E4521</f>
        <v>0</v>
      </c>
      <c r="H4521" s="25">
        <f>'101_parsed'!F4521</f>
        <v>0</v>
      </c>
    </row>
    <row r="4522" spans="1:8" x14ac:dyDescent="0.2">
      <c r="A4522" s="25">
        <f>'101_parsed'!A4522</f>
        <v>2534</v>
      </c>
      <c r="B4522" s="33">
        <f>'101_parsed'!B4522</f>
        <v>61906</v>
      </c>
      <c r="C4522" s="25" t="str">
        <f>INDEX(all_banks!O:O,MATCH(A4522,all_banks!H:H,0))</f>
        <v>АО КБ "Пойдём!" (2534)</v>
      </c>
      <c r="D4522" s="25" t="str">
        <f>INDEX('101_accounts'!B:B,MATCH(B4522,'101_accounts'!A:A,0))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522" s="25">
        <f>'101_parsed'!C4522</f>
        <v>0</v>
      </c>
      <c r="F4522" s="25">
        <f>'101_parsed'!D4522</f>
        <v>0</v>
      </c>
      <c r="G4522" s="25">
        <f>'101_parsed'!E4522</f>
        <v>0</v>
      </c>
      <c r="H4522" s="25">
        <f>'101_parsed'!F4522</f>
        <v>0</v>
      </c>
    </row>
    <row r="4523" spans="1:8" x14ac:dyDescent="0.2">
      <c r="A4523" s="25">
        <f>'101_parsed'!A4523</f>
        <v>2534</v>
      </c>
      <c r="B4523" s="33">
        <f>'101_parsed'!B4523</f>
        <v>61907</v>
      </c>
      <c r="C4523" s="25" t="str">
        <f>INDEX(all_banks!O:O,MATCH(A4523,all_banks!H:H,0))</f>
        <v>АО КБ "Пойдём!" (2534)</v>
      </c>
      <c r="D4523" s="25" t="str">
        <f>INDEX('101_accounts'!B:B,MATCH(B4523,'101_accounts'!A:A,0))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523" s="25">
        <f>'101_parsed'!C4523</f>
        <v>0</v>
      </c>
      <c r="F4523" s="25">
        <f>'101_parsed'!D4523</f>
        <v>0</v>
      </c>
      <c r="G4523" s="25">
        <f>'101_parsed'!E4523</f>
        <v>0</v>
      </c>
      <c r="H4523" s="25">
        <f>'101_parsed'!F4523</f>
        <v>0</v>
      </c>
    </row>
    <row r="4524" spans="1:8" x14ac:dyDescent="0.2">
      <c r="A4524" s="25">
        <f>'101_parsed'!A4524</f>
        <v>2534</v>
      </c>
      <c r="B4524" s="33">
        <f>'101_parsed'!B4524</f>
        <v>61908</v>
      </c>
      <c r="C4524" s="25" t="str">
        <f>INDEX(all_banks!O:O,MATCH(A4524,all_banks!H:H,0))</f>
        <v>АО КБ "Пойдём!" (2534)</v>
      </c>
      <c r="D4524" s="25" t="str">
        <f>INDEX('101_accounts'!B:B,MATCH(B4524,'101_accounts'!A:A,0))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524" s="25">
        <f>'101_parsed'!C4524</f>
        <v>0</v>
      </c>
      <c r="F4524" s="25">
        <f>'101_parsed'!D4524</f>
        <v>0</v>
      </c>
      <c r="G4524" s="25">
        <f>'101_parsed'!E4524</f>
        <v>0</v>
      </c>
      <c r="H4524" s="25">
        <f>'101_parsed'!F4524</f>
        <v>0</v>
      </c>
    </row>
    <row r="4525" spans="1:8" x14ac:dyDescent="0.2">
      <c r="A4525" s="25">
        <f>'101_parsed'!A4525</f>
        <v>2534</v>
      </c>
      <c r="B4525" s="33">
        <f>'101_parsed'!B4525</f>
        <v>61909</v>
      </c>
      <c r="C4525" s="25" t="str">
        <f>INDEX(all_banks!O:O,MATCH(A4525,all_banks!H:H,0))</f>
        <v>АО КБ "Пойдём!" (2534)</v>
      </c>
      <c r="D4525" s="25" t="str">
        <f>INDEX('101_accounts'!B:B,MATCH(B4525,'101_accounts'!A:A,0))</f>
        <v>61909   П  Амортизация недвижимости (кроме земли), временно неиспользуемой в основной деятельности</v>
      </c>
      <c r="E4525" s="25">
        <f>'101_parsed'!C4525</f>
        <v>0</v>
      </c>
      <c r="F4525" s="25">
        <f>'101_parsed'!D4525</f>
        <v>0</v>
      </c>
      <c r="G4525" s="25">
        <f>'101_parsed'!E4525</f>
        <v>0</v>
      </c>
      <c r="H4525" s="25">
        <f>'101_parsed'!F4525</f>
        <v>0</v>
      </c>
    </row>
    <row r="4526" spans="1:8" x14ac:dyDescent="0.2">
      <c r="A4526" s="25">
        <f>'101_parsed'!A4526</f>
        <v>2534</v>
      </c>
      <c r="B4526" s="33">
        <f>'101_parsed'!B4526</f>
        <v>61910</v>
      </c>
      <c r="C4526" s="25" t="str">
        <f>INDEX(all_banks!O:O,MATCH(A4526,all_banks!H:H,0))</f>
        <v>АО КБ "Пойдём!" (2534)</v>
      </c>
      <c r="D4526" s="25" t="str">
        <f>INDEX('101_accounts'!B:B,MATCH(B4526,'101_accounts'!A:A,0))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526" s="25">
        <f>'101_parsed'!C4526</f>
        <v>0</v>
      </c>
      <c r="F4526" s="25">
        <f>'101_parsed'!D4526</f>
        <v>0</v>
      </c>
      <c r="G4526" s="25">
        <f>'101_parsed'!E4526</f>
        <v>0</v>
      </c>
      <c r="H4526" s="25">
        <f>'101_parsed'!F4526</f>
        <v>0</v>
      </c>
    </row>
    <row r="4527" spans="1:8" x14ac:dyDescent="0.2">
      <c r="A4527" s="25">
        <f>'101_parsed'!A4527</f>
        <v>2534</v>
      </c>
      <c r="B4527" s="33">
        <f>'101_parsed'!B4527</f>
        <v>61911</v>
      </c>
      <c r="C4527" s="25" t="str">
        <f>INDEX(all_banks!O:O,MATCH(A4527,all_banks!H:H,0))</f>
        <v>АО КБ "Пойдём!" (2534)</v>
      </c>
      <c r="D4527" s="25" t="str">
        <f>INDEX('101_accounts'!B:B,MATCH(B4527,'101_accounts'!A:A,0))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527" s="25">
        <f>'101_parsed'!C4527</f>
        <v>0</v>
      </c>
      <c r="F4527" s="25">
        <f>'101_parsed'!D4527</f>
        <v>0</v>
      </c>
      <c r="G4527" s="25">
        <f>'101_parsed'!E4527</f>
        <v>0</v>
      </c>
      <c r="H4527" s="25">
        <f>'101_parsed'!F4527</f>
        <v>0</v>
      </c>
    </row>
    <row r="4528" spans="1:8" x14ac:dyDescent="0.2">
      <c r="A4528" s="25">
        <f>'101_parsed'!A4528</f>
        <v>2534</v>
      </c>
      <c r="B4528" s="33">
        <f>'101_parsed'!B4528</f>
        <v>61912</v>
      </c>
      <c r="C4528" s="25" t="str">
        <f>INDEX(all_banks!O:O,MATCH(A4528,all_banks!H:H,0))</f>
        <v>АО КБ "Пойдём!" (2534)</v>
      </c>
      <c r="D4528" s="25" t="str">
        <f>INDEX('101_accounts'!B:B,MATCH(B4528,'101_accounts'!A:A,0))</f>
        <v>61912   П  Резервы на возможные потери</v>
      </c>
      <c r="E4528" s="25">
        <f>'101_parsed'!C4528</f>
        <v>0</v>
      </c>
      <c r="F4528" s="25">
        <f>'101_parsed'!D4528</f>
        <v>0</v>
      </c>
      <c r="G4528" s="25">
        <f>'101_parsed'!E4528</f>
        <v>0</v>
      </c>
      <c r="H4528" s="25">
        <f>'101_parsed'!F4528</f>
        <v>0</v>
      </c>
    </row>
    <row r="4529" spans="1:8" x14ac:dyDescent="0.2">
      <c r="A4529" s="25">
        <f>'101_parsed'!A4529</f>
        <v>2534</v>
      </c>
      <c r="B4529" s="33">
        <f>'101_parsed'!B4529</f>
        <v>62001</v>
      </c>
      <c r="C4529" s="25" t="str">
        <f>INDEX(all_banks!O:O,MATCH(A4529,all_banks!H:H,0))</f>
        <v>АО КБ "Пойдём!" (2534)</v>
      </c>
      <c r="D4529" s="25" t="str">
        <f>INDEX('101_accounts'!B:B,MATCH(B4529,'101_accounts'!A:A,0))</f>
        <v>62001   A  Долгосрочные активы, предназначенные для продажи</v>
      </c>
      <c r="E4529" s="25">
        <f>'101_parsed'!C4529</f>
        <v>2769</v>
      </c>
      <c r="F4529" s="25">
        <f>'101_parsed'!D4529</f>
        <v>0</v>
      </c>
      <c r="G4529" s="25">
        <f>'101_parsed'!E4529</f>
        <v>21400</v>
      </c>
      <c r="H4529" s="25">
        <f>'101_parsed'!F4529</f>
        <v>0</v>
      </c>
    </row>
    <row r="4530" spans="1:8" x14ac:dyDescent="0.2">
      <c r="A4530" s="25">
        <f>'101_parsed'!A4530</f>
        <v>2534</v>
      </c>
      <c r="B4530" s="33">
        <f>'101_parsed'!B4530</f>
        <v>62002</v>
      </c>
      <c r="C4530" s="25" t="str">
        <f>INDEX(all_banks!O:O,MATCH(A4530,all_banks!H:H,0))</f>
        <v>АО КБ "Пойдём!" (2534)</v>
      </c>
      <c r="D4530" s="25" t="str">
        <f>INDEX('101_accounts'!B:B,MATCH(B4530,'101_accounts'!A:A,0))</f>
        <v>62002   П  Резервы на возможные потери</v>
      </c>
      <c r="E4530" s="25">
        <f>'101_parsed'!C4530</f>
        <v>0</v>
      </c>
      <c r="F4530" s="25">
        <f>'101_parsed'!D4530</f>
        <v>0</v>
      </c>
      <c r="G4530" s="25">
        <f>'101_parsed'!E4530</f>
        <v>0</v>
      </c>
      <c r="H4530" s="25">
        <f>'101_parsed'!F4530</f>
        <v>0</v>
      </c>
    </row>
    <row r="4531" spans="1:8" x14ac:dyDescent="0.2">
      <c r="A4531" s="25">
        <f>'101_parsed'!A4531</f>
        <v>2534</v>
      </c>
      <c r="B4531" s="33">
        <f>'101_parsed'!B4531</f>
        <v>62101</v>
      </c>
      <c r="C4531" s="25" t="str">
        <f>INDEX(all_banks!O:O,MATCH(A4531,all_banks!H:H,0))</f>
        <v>АО КБ "Пойдём!" (2534)</v>
      </c>
      <c r="D4531" s="25" t="str">
        <f>INDEX('101_accounts'!B:B,MATCH(B4531,'101_accounts'!A:A,0))</f>
        <v>62101   A  Средства труда, полученные по договорам отступного, залога, назначение которых не определено</v>
      </c>
      <c r="E4531" s="25">
        <f>'101_parsed'!C4531</f>
        <v>0</v>
      </c>
      <c r="F4531" s="25">
        <f>'101_parsed'!D4531</f>
        <v>0</v>
      </c>
      <c r="G4531" s="25">
        <f>'101_parsed'!E4531</f>
        <v>0</v>
      </c>
      <c r="H4531" s="25">
        <f>'101_parsed'!F4531</f>
        <v>0</v>
      </c>
    </row>
    <row r="4532" spans="1:8" x14ac:dyDescent="0.2">
      <c r="A4532" s="25">
        <f>'101_parsed'!A4532</f>
        <v>2534</v>
      </c>
      <c r="B4532" s="33">
        <f>'101_parsed'!B4532</f>
        <v>62102</v>
      </c>
      <c r="C4532" s="25" t="str">
        <f>INDEX(all_banks!O:O,MATCH(A4532,all_banks!H:H,0))</f>
        <v>АО КБ "Пойдём!" (2534)</v>
      </c>
      <c r="D4532" s="25" t="str">
        <f>INDEX('101_accounts'!B:B,MATCH(B4532,'101_accounts'!A:A,0))</f>
        <v>62102   A  Предметы труда, полученные по договорам отступного, залога, назначение которых не определено</v>
      </c>
      <c r="E4532" s="25">
        <f>'101_parsed'!C4532</f>
        <v>0</v>
      </c>
      <c r="F4532" s="25">
        <f>'101_parsed'!D4532</f>
        <v>0</v>
      </c>
      <c r="G4532" s="25">
        <f>'101_parsed'!E4532</f>
        <v>0</v>
      </c>
      <c r="H4532" s="25">
        <f>'101_parsed'!F4532</f>
        <v>0</v>
      </c>
    </row>
    <row r="4533" spans="1:8" x14ac:dyDescent="0.2">
      <c r="A4533" s="25">
        <f>'101_parsed'!A4533</f>
        <v>2534</v>
      </c>
      <c r="B4533" s="33">
        <f>'101_parsed'!B4533</f>
        <v>62103</v>
      </c>
      <c r="C4533" s="25" t="str">
        <f>INDEX(all_banks!O:O,MATCH(A4533,all_banks!H:H,0))</f>
        <v>АО КБ "Пойдём!" (2534)</v>
      </c>
      <c r="D4533" s="25" t="str">
        <f>INDEX('101_accounts'!B:B,MATCH(B4533,'101_accounts'!A:A,0))</f>
        <v>62103   П  Резервы на возможные потери</v>
      </c>
      <c r="E4533" s="25">
        <f>'101_parsed'!C4533</f>
        <v>0</v>
      </c>
      <c r="F4533" s="25">
        <f>'101_parsed'!D4533</f>
        <v>0</v>
      </c>
      <c r="G4533" s="25">
        <f>'101_parsed'!E4533</f>
        <v>0</v>
      </c>
      <c r="H4533" s="25">
        <f>'101_parsed'!F4533</f>
        <v>0</v>
      </c>
    </row>
    <row r="4534" spans="1:8" x14ac:dyDescent="0.2">
      <c r="A4534" s="25">
        <f>'101_parsed'!A4534</f>
        <v>650</v>
      </c>
      <c r="B4534" s="33">
        <f>'101_parsed'!B4534</f>
        <v>60401</v>
      </c>
      <c r="C4534" s="25" t="str">
        <f>INDEX(all_banks!O:O,MATCH(A4534,all_banks!H:H,0))</f>
        <v>АО "Почта Банк" (650)</v>
      </c>
      <c r="D4534" s="25" t="str">
        <f>INDEX('101_accounts'!B:B,MATCH(B4534,'101_accounts'!A:A,0))</f>
        <v>60401   A  Основные средства (кроме земли) (c 13.02.2018)_x000D_Категория 1- Здания и сооружения (до 31.12.2002)</v>
      </c>
      <c r="E4534" s="25">
        <f>'101_parsed'!C4534</f>
        <v>7423213</v>
      </c>
      <c r="F4534" s="25">
        <f>'101_parsed'!D4534</f>
        <v>0</v>
      </c>
      <c r="G4534" s="25">
        <f>'101_parsed'!E4534</f>
        <v>7560273</v>
      </c>
      <c r="H4534" s="25">
        <f>'101_parsed'!F4534</f>
        <v>0</v>
      </c>
    </row>
    <row r="4535" spans="1:8" x14ac:dyDescent="0.2">
      <c r="A4535" s="25">
        <f>'101_parsed'!A4535</f>
        <v>650</v>
      </c>
      <c r="B4535" s="33">
        <f>'101_parsed'!B4535</f>
        <v>60404</v>
      </c>
      <c r="C4535" s="25" t="str">
        <f>INDEX(all_banks!O:O,MATCH(A4535,all_banks!H:H,0))</f>
        <v>АО "Почта Банк" (650)</v>
      </c>
      <c r="D4535" s="25" t="str">
        <f>INDEX('101_accounts'!B:B,MATCH(B4535,'101_accounts'!A:A,0))</f>
        <v>60404   A  Земля (c 13.02.2018)</v>
      </c>
      <c r="E4535" s="25">
        <f>'101_parsed'!C4535</f>
        <v>0</v>
      </c>
      <c r="F4535" s="25">
        <f>'101_parsed'!D4535</f>
        <v>0</v>
      </c>
      <c r="G4535" s="25">
        <f>'101_parsed'!E4535</f>
        <v>0</v>
      </c>
      <c r="H4535" s="25">
        <f>'101_parsed'!F4535</f>
        <v>0</v>
      </c>
    </row>
    <row r="4536" spans="1:8" x14ac:dyDescent="0.2">
      <c r="A4536" s="25">
        <f>'101_parsed'!A4536</f>
        <v>650</v>
      </c>
      <c r="B4536" s="33">
        <f>'101_parsed'!B4536</f>
        <v>60405</v>
      </c>
      <c r="C4536" s="25" t="str">
        <f>INDEX(all_banks!O:O,MATCH(A4536,all_banks!H:H,0))</f>
        <v>АО "Почта Банк" (650)</v>
      </c>
      <c r="D4536" s="25" t="str">
        <f>INDEX('101_accounts'!B:B,MATCH(B4536,'101_accounts'!A:A,0))</f>
        <v>60405   П
A (до 31.01.2003)  Резервы на возможные потери (c 13.02.2018)
Долгосрочно арендуемые основные средства (до 31.01.2003)</v>
      </c>
      <c r="E4536" s="25">
        <f>'101_parsed'!C4536</f>
        <v>0</v>
      </c>
      <c r="F4536" s="25">
        <f>'101_parsed'!D4536</f>
        <v>638</v>
      </c>
      <c r="G4536" s="25">
        <f>'101_parsed'!E4536</f>
        <v>0</v>
      </c>
      <c r="H4536" s="25">
        <f>'101_parsed'!F4536</f>
        <v>693</v>
      </c>
    </row>
    <row r="4537" spans="1:8" x14ac:dyDescent="0.2">
      <c r="A4537" s="25">
        <f>'101_parsed'!A4537</f>
        <v>650</v>
      </c>
      <c r="B4537" s="33">
        <f>'101_parsed'!B4537</f>
        <v>60414</v>
      </c>
      <c r="C4537" s="25" t="str">
        <f>INDEX(all_banks!O:O,MATCH(A4537,all_banks!H:H,0))</f>
        <v>АО "Почта Банк" (650)</v>
      </c>
      <c r="D4537" s="25" t="str">
        <f>INDEX('101_accounts'!B:B,MATCH(B4537,'101_accounts'!A:A,0))</f>
        <v>60414   П  Амортизация основных средств (кроме земли) (c 13.02.2018)</v>
      </c>
      <c r="E4537" s="25">
        <f>'101_parsed'!C4537</f>
        <v>0</v>
      </c>
      <c r="F4537" s="25">
        <f>'101_parsed'!D4537</f>
        <v>3921312</v>
      </c>
      <c r="G4537" s="25">
        <f>'101_parsed'!E4537</f>
        <v>0</v>
      </c>
      <c r="H4537" s="25">
        <f>'101_parsed'!F4537</f>
        <v>4274481</v>
      </c>
    </row>
    <row r="4538" spans="1:8" x14ac:dyDescent="0.2">
      <c r="A4538" s="25">
        <f>'101_parsed'!A4538</f>
        <v>650</v>
      </c>
      <c r="B4538" s="33">
        <f>'101_parsed'!B4538</f>
        <v>60415</v>
      </c>
      <c r="C4538" s="25" t="str">
        <f>INDEX(all_banks!O:O,MATCH(A4538,all_banks!H:H,0))</f>
        <v>АО "Почта Банк" (650)</v>
      </c>
      <c r="D4538" s="25" t="str">
        <f>INDEX('101_accounts'!B:B,MATCH(B4538,'101_accounts'!A:A,0))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538" s="25">
        <f>'101_parsed'!C4538</f>
        <v>434974</v>
      </c>
      <c r="F4538" s="25">
        <f>'101_parsed'!D4538</f>
        <v>0</v>
      </c>
      <c r="G4538" s="25">
        <f>'101_parsed'!E4538</f>
        <v>431532</v>
      </c>
      <c r="H4538" s="25">
        <f>'101_parsed'!F4538</f>
        <v>0</v>
      </c>
    </row>
    <row r="4539" spans="1:8" x14ac:dyDescent="0.2">
      <c r="A4539" s="25">
        <f>'101_parsed'!A4539</f>
        <v>650</v>
      </c>
      <c r="B4539" s="33">
        <f>'101_parsed'!B4539</f>
        <v>61901</v>
      </c>
      <c r="C4539" s="25" t="str">
        <f>INDEX(all_banks!O:O,MATCH(A4539,all_banks!H:H,0))</f>
        <v>АО "Почта Банк" (650)</v>
      </c>
      <c r="D4539" s="25" t="str">
        <f>INDEX('101_accounts'!B:B,MATCH(B4539,'101_accounts'!A:A,0))</f>
        <v>61901   A  Земля, временно неиспользуемая в основной деятельности</v>
      </c>
      <c r="E4539" s="25">
        <f>'101_parsed'!C4539</f>
        <v>0</v>
      </c>
      <c r="F4539" s="25">
        <f>'101_parsed'!D4539</f>
        <v>0</v>
      </c>
      <c r="G4539" s="25">
        <f>'101_parsed'!E4539</f>
        <v>0</v>
      </c>
      <c r="H4539" s="25">
        <f>'101_parsed'!F4539</f>
        <v>0</v>
      </c>
    </row>
    <row r="4540" spans="1:8" x14ac:dyDescent="0.2">
      <c r="A4540" s="25">
        <f>'101_parsed'!A4540</f>
        <v>650</v>
      </c>
      <c r="B4540" s="33">
        <f>'101_parsed'!B4540</f>
        <v>61902</v>
      </c>
      <c r="C4540" s="25" t="str">
        <f>INDEX(all_banks!O:O,MATCH(A4540,all_banks!H:H,0))</f>
        <v>АО "Почта Банк" (650)</v>
      </c>
      <c r="D4540" s="25" t="str">
        <f>INDEX('101_accounts'!B:B,MATCH(B4540,'101_accounts'!A:A,0))</f>
        <v>61902   A  Земля, временно неиспользуемая в основной деятельности, переданная в аренду</v>
      </c>
      <c r="E4540" s="25">
        <f>'101_parsed'!C4540</f>
        <v>0</v>
      </c>
      <c r="F4540" s="25">
        <f>'101_parsed'!D4540</f>
        <v>0</v>
      </c>
      <c r="G4540" s="25">
        <f>'101_parsed'!E4540</f>
        <v>0</v>
      </c>
      <c r="H4540" s="25">
        <f>'101_parsed'!F4540</f>
        <v>0</v>
      </c>
    </row>
    <row r="4541" spans="1:8" x14ac:dyDescent="0.2">
      <c r="A4541" s="25">
        <f>'101_parsed'!A4541</f>
        <v>650</v>
      </c>
      <c r="B4541" s="33">
        <f>'101_parsed'!B4541</f>
        <v>61903</v>
      </c>
      <c r="C4541" s="25" t="str">
        <f>INDEX(all_banks!O:O,MATCH(A4541,all_banks!H:H,0))</f>
        <v>АО "Почта Банк" (650)</v>
      </c>
      <c r="D4541" s="25" t="str">
        <f>INDEX('101_accounts'!B:B,MATCH(B4541,'101_accounts'!A:A,0))</f>
        <v>61903   A  Недвижимость (кроме земли), временно неиспользуемая в основной деятельности</v>
      </c>
      <c r="E4541" s="25">
        <f>'101_parsed'!C4541</f>
        <v>0</v>
      </c>
      <c r="F4541" s="25">
        <f>'101_parsed'!D4541</f>
        <v>0</v>
      </c>
      <c r="G4541" s="25">
        <f>'101_parsed'!E4541</f>
        <v>0</v>
      </c>
      <c r="H4541" s="25">
        <f>'101_parsed'!F4541</f>
        <v>0</v>
      </c>
    </row>
    <row r="4542" spans="1:8" x14ac:dyDescent="0.2">
      <c r="A4542" s="25">
        <f>'101_parsed'!A4542</f>
        <v>650</v>
      </c>
      <c r="B4542" s="33">
        <f>'101_parsed'!B4542</f>
        <v>61904</v>
      </c>
      <c r="C4542" s="25" t="str">
        <f>INDEX(all_banks!O:O,MATCH(A4542,all_banks!H:H,0))</f>
        <v>АО "Почта Банк" (650)</v>
      </c>
      <c r="D4542" s="25" t="str">
        <f>INDEX('101_accounts'!B:B,MATCH(B4542,'101_accounts'!A:A,0))</f>
        <v>61904   A  Недвижимость (кроме земли), временно неиспользуемая в основной деятельности, переданная в аренду</v>
      </c>
      <c r="E4542" s="25">
        <f>'101_parsed'!C4542</f>
        <v>0</v>
      </c>
      <c r="F4542" s="25">
        <f>'101_parsed'!D4542</f>
        <v>0</v>
      </c>
      <c r="G4542" s="25">
        <f>'101_parsed'!E4542</f>
        <v>0</v>
      </c>
      <c r="H4542" s="25">
        <f>'101_parsed'!F4542</f>
        <v>0</v>
      </c>
    </row>
    <row r="4543" spans="1:8" x14ac:dyDescent="0.2">
      <c r="A4543" s="25">
        <f>'101_parsed'!A4543</f>
        <v>650</v>
      </c>
      <c r="B4543" s="33">
        <f>'101_parsed'!B4543</f>
        <v>61905</v>
      </c>
      <c r="C4543" s="25" t="str">
        <f>INDEX(all_banks!O:O,MATCH(A4543,all_banks!H:H,0))</f>
        <v>АО "Почта Банк" (650)</v>
      </c>
      <c r="D4543" s="25" t="str">
        <f>INDEX('101_accounts'!B:B,MATCH(B4543,'101_accounts'!A:A,0))</f>
        <v>61905   A  Земля, временно неиспользуемая в основной деятельности, учитываемая по справедливой стоимости</v>
      </c>
      <c r="E4543" s="25">
        <f>'101_parsed'!C4543</f>
        <v>0</v>
      </c>
      <c r="F4543" s="25">
        <f>'101_parsed'!D4543</f>
        <v>0</v>
      </c>
      <c r="G4543" s="25">
        <f>'101_parsed'!E4543</f>
        <v>0</v>
      </c>
      <c r="H4543" s="25">
        <f>'101_parsed'!F4543</f>
        <v>0</v>
      </c>
    </row>
    <row r="4544" spans="1:8" x14ac:dyDescent="0.2">
      <c r="A4544" s="25">
        <f>'101_parsed'!A4544</f>
        <v>650</v>
      </c>
      <c r="B4544" s="33">
        <f>'101_parsed'!B4544</f>
        <v>61906</v>
      </c>
      <c r="C4544" s="25" t="str">
        <f>INDEX(all_banks!O:O,MATCH(A4544,all_banks!H:H,0))</f>
        <v>АО "Почта Банк" (650)</v>
      </c>
      <c r="D4544" s="25" t="str">
        <f>INDEX('101_accounts'!B:B,MATCH(B4544,'101_accounts'!A:A,0))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544" s="25">
        <f>'101_parsed'!C4544</f>
        <v>0</v>
      </c>
      <c r="F4544" s="25">
        <f>'101_parsed'!D4544</f>
        <v>0</v>
      </c>
      <c r="G4544" s="25">
        <f>'101_parsed'!E4544</f>
        <v>0</v>
      </c>
      <c r="H4544" s="25">
        <f>'101_parsed'!F4544</f>
        <v>0</v>
      </c>
    </row>
    <row r="4545" spans="1:8" x14ac:dyDescent="0.2">
      <c r="A4545" s="25">
        <f>'101_parsed'!A4545</f>
        <v>650</v>
      </c>
      <c r="B4545" s="33">
        <f>'101_parsed'!B4545</f>
        <v>61907</v>
      </c>
      <c r="C4545" s="25" t="str">
        <f>INDEX(all_banks!O:O,MATCH(A4545,all_banks!H:H,0))</f>
        <v>АО "Почта Банк" (650)</v>
      </c>
      <c r="D4545" s="25" t="str">
        <f>INDEX('101_accounts'!B:B,MATCH(B4545,'101_accounts'!A:A,0))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545" s="25">
        <f>'101_parsed'!C4545</f>
        <v>0</v>
      </c>
      <c r="F4545" s="25">
        <f>'101_parsed'!D4545</f>
        <v>0</v>
      </c>
      <c r="G4545" s="25">
        <f>'101_parsed'!E4545</f>
        <v>0</v>
      </c>
      <c r="H4545" s="25">
        <f>'101_parsed'!F4545</f>
        <v>0</v>
      </c>
    </row>
    <row r="4546" spans="1:8" x14ac:dyDescent="0.2">
      <c r="A4546" s="25">
        <f>'101_parsed'!A4546</f>
        <v>650</v>
      </c>
      <c r="B4546" s="33">
        <f>'101_parsed'!B4546</f>
        <v>61908</v>
      </c>
      <c r="C4546" s="25" t="str">
        <f>INDEX(all_banks!O:O,MATCH(A4546,all_banks!H:H,0))</f>
        <v>АО "Почта Банк" (650)</v>
      </c>
      <c r="D4546" s="25" t="str">
        <f>INDEX('101_accounts'!B:B,MATCH(B4546,'101_accounts'!A:A,0))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546" s="25">
        <f>'101_parsed'!C4546</f>
        <v>0</v>
      </c>
      <c r="F4546" s="25">
        <f>'101_parsed'!D4546</f>
        <v>0</v>
      </c>
      <c r="G4546" s="25">
        <f>'101_parsed'!E4546</f>
        <v>0</v>
      </c>
      <c r="H4546" s="25">
        <f>'101_parsed'!F4546</f>
        <v>0</v>
      </c>
    </row>
    <row r="4547" spans="1:8" x14ac:dyDescent="0.2">
      <c r="A4547" s="25">
        <f>'101_parsed'!A4547</f>
        <v>650</v>
      </c>
      <c r="B4547" s="33">
        <f>'101_parsed'!B4547</f>
        <v>61909</v>
      </c>
      <c r="C4547" s="25" t="str">
        <f>INDEX(all_banks!O:O,MATCH(A4547,all_banks!H:H,0))</f>
        <v>АО "Почта Банк" (650)</v>
      </c>
      <c r="D4547" s="25" t="str">
        <f>INDEX('101_accounts'!B:B,MATCH(B4547,'101_accounts'!A:A,0))</f>
        <v>61909   П  Амортизация недвижимости (кроме земли), временно неиспользуемой в основной деятельности</v>
      </c>
      <c r="E4547" s="25">
        <f>'101_parsed'!C4547</f>
        <v>0</v>
      </c>
      <c r="F4547" s="25">
        <f>'101_parsed'!D4547</f>
        <v>0</v>
      </c>
      <c r="G4547" s="25">
        <f>'101_parsed'!E4547</f>
        <v>0</v>
      </c>
      <c r="H4547" s="25">
        <f>'101_parsed'!F4547</f>
        <v>0</v>
      </c>
    </row>
    <row r="4548" spans="1:8" x14ac:dyDescent="0.2">
      <c r="A4548" s="25">
        <f>'101_parsed'!A4548</f>
        <v>650</v>
      </c>
      <c r="B4548" s="33">
        <f>'101_parsed'!B4548</f>
        <v>61910</v>
      </c>
      <c r="C4548" s="25" t="str">
        <f>INDEX(all_banks!O:O,MATCH(A4548,all_banks!H:H,0))</f>
        <v>АО "Почта Банк" (650)</v>
      </c>
      <c r="D4548" s="25" t="str">
        <f>INDEX('101_accounts'!B:B,MATCH(B4548,'101_accounts'!A:A,0))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548" s="25">
        <f>'101_parsed'!C4548</f>
        <v>0</v>
      </c>
      <c r="F4548" s="25">
        <f>'101_parsed'!D4548</f>
        <v>0</v>
      </c>
      <c r="G4548" s="25">
        <f>'101_parsed'!E4548</f>
        <v>0</v>
      </c>
      <c r="H4548" s="25">
        <f>'101_parsed'!F4548</f>
        <v>0</v>
      </c>
    </row>
    <row r="4549" spans="1:8" x14ac:dyDescent="0.2">
      <c r="A4549" s="25">
        <f>'101_parsed'!A4549</f>
        <v>650</v>
      </c>
      <c r="B4549" s="33">
        <f>'101_parsed'!B4549</f>
        <v>61911</v>
      </c>
      <c r="C4549" s="25" t="str">
        <f>INDEX(all_banks!O:O,MATCH(A4549,all_banks!H:H,0))</f>
        <v>АО "Почта Банк" (650)</v>
      </c>
      <c r="D4549" s="25" t="str">
        <f>INDEX('101_accounts'!B:B,MATCH(B4549,'101_accounts'!A:A,0))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549" s="25">
        <f>'101_parsed'!C4549</f>
        <v>0</v>
      </c>
      <c r="F4549" s="25">
        <f>'101_parsed'!D4549</f>
        <v>0</v>
      </c>
      <c r="G4549" s="25">
        <f>'101_parsed'!E4549</f>
        <v>0</v>
      </c>
      <c r="H4549" s="25">
        <f>'101_parsed'!F4549</f>
        <v>0</v>
      </c>
    </row>
    <row r="4550" spans="1:8" x14ac:dyDescent="0.2">
      <c r="A4550" s="25">
        <f>'101_parsed'!A4550</f>
        <v>650</v>
      </c>
      <c r="B4550" s="33">
        <f>'101_parsed'!B4550</f>
        <v>61912</v>
      </c>
      <c r="C4550" s="25" t="str">
        <f>INDEX(all_banks!O:O,MATCH(A4550,all_banks!H:H,0))</f>
        <v>АО "Почта Банк" (650)</v>
      </c>
      <c r="D4550" s="25" t="str">
        <f>INDEX('101_accounts'!B:B,MATCH(B4550,'101_accounts'!A:A,0))</f>
        <v>61912   П  Резервы на возможные потери</v>
      </c>
      <c r="E4550" s="25">
        <f>'101_parsed'!C4550</f>
        <v>0</v>
      </c>
      <c r="F4550" s="25">
        <f>'101_parsed'!D4550</f>
        <v>0</v>
      </c>
      <c r="G4550" s="25">
        <f>'101_parsed'!E4550</f>
        <v>0</v>
      </c>
      <c r="H4550" s="25">
        <f>'101_parsed'!F4550</f>
        <v>0</v>
      </c>
    </row>
    <row r="4551" spans="1:8" x14ac:dyDescent="0.2">
      <c r="A4551" s="25">
        <f>'101_parsed'!A4551</f>
        <v>650</v>
      </c>
      <c r="B4551" s="33">
        <f>'101_parsed'!B4551</f>
        <v>62001</v>
      </c>
      <c r="C4551" s="25" t="str">
        <f>INDEX(all_banks!O:O,MATCH(A4551,all_banks!H:H,0))</f>
        <v>АО "Почта Банк" (650)</v>
      </c>
      <c r="D4551" s="25" t="str">
        <f>INDEX('101_accounts'!B:B,MATCH(B4551,'101_accounts'!A:A,0))</f>
        <v>62001   A  Долгосрочные активы, предназначенные для продажи</v>
      </c>
      <c r="E4551" s="25">
        <f>'101_parsed'!C4551</f>
        <v>0</v>
      </c>
      <c r="F4551" s="25">
        <f>'101_parsed'!D4551</f>
        <v>0</v>
      </c>
      <c r="G4551" s="25">
        <f>'101_parsed'!E4551</f>
        <v>0</v>
      </c>
      <c r="H4551" s="25">
        <f>'101_parsed'!F4551</f>
        <v>0</v>
      </c>
    </row>
    <row r="4552" spans="1:8" x14ac:dyDescent="0.2">
      <c r="A4552" s="25">
        <f>'101_parsed'!A4552</f>
        <v>650</v>
      </c>
      <c r="B4552" s="33">
        <f>'101_parsed'!B4552</f>
        <v>62002</v>
      </c>
      <c r="C4552" s="25" t="str">
        <f>INDEX(all_banks!O:O,MATCH(A4552,all_banks!H:H,0))</f>
        <v>АО "Почта Банк" (650)</v>
      </c>
      <c r="D4552" s="25" t="str">
        <f>INDEX('101_accounts'!B:B,MATCH(B4552,'101_accounts'!A:A,0))</f>
        <v>62002   П  Резервы на возможные потери</v>
      </c>
      <c r="E4552" s="25">
        <f>'101_parsed'!C4552</f>
        <v>0</v>
      </c>
      <c r="F4552" s="25">
        <f>'101_parsed'!D4552</f>
        <v>0</v>
      </c>
      <c r="G4552" s="25">
        <f>'101_parsed'!E4552</f>
        <v>0</v>
      </c>
      <c r="H4552" s="25">
        <f>'101_parsed'!F4552</f>
        <v>0</v>
      </c>
    </row>
    <row r="4553" spans="1:8" x14ac:dyDescent="0.2">
      <c r="A4553" s="25">
        <f>'101_parsed'!A4553</f>
        <v>650</v>
      </c>
      <c r="B4553" s="33">
        <f>'101_parsed'!B4553</f>
        <v>62101</v>
      </c>
      <c r="C4553" s="25" t="str">
        <f>INDEX(all_banks!O:O,MATCH(A4553,all_banks!H:H,0))</f>
        <v>АО "Почта Банк" (650)</v>
      </c>
      <c r="D4553" s="25" t="str">
        <f>INDEX('101_accounts'!B:B,MATCH(B4553,'101_accounts'!A:A,0))</f>
        <v>62101   A  Средства труда, полученные по договорам отступного, залога, назначение которых не определено</v>
      </c>
      <c r="E4553" s="25">
        <f>'101_parsed'!C4553</f>
        <v>0</v>
      </c>
      <c r="F4553" s="25">
        <f>'101_parsed'!D4553</f>
        <v>0</v>
      </c>
      <c r="G4553" s="25">
        <f>'101_parsed'!E4553</f>
        <v>0</v>
      </c>
      <c r="H4553" s="25">
        <f>'101_parsed'!F4553</f>
        <v>0</v>
      </c>
    </row>
    <row r="4554" spans="1:8" x14ac:dyDescent="0.2">
      <c r="A4554" s="25">
        <f>'101_parsed'!A4554</f>
        <v>650</v>
      </c>
      <c r="B4554" s="33">
        <f>'101_parsed'!B4554</f>
        <v>62102</v>
      </c>
      <c r="C4554" s="25" t="str">
        <f>INDEX(all_banks!O:O,MATCH(A4554,all_banks!H:H,0))</f>
        <v>АО "Почта Банк" (650)</v>
      </c>
      <c r="D4554" s="25" t="str">
        <f>INDEX('101_accounts'!B:B,MATCH(B4554,'101_accounts'!A:A,0))</f>
        <v>62102   A  Предметы труда, полученные по договорам отступного, залога, назначение которых не определено</v>
      </c>
      <c r="E4554" s="25">
        <f>'101_parsed'!C4554</f>
        <v>0</v>
      </c>
      <c r="F4554" s="25">
        <f>'101_parsed'!D4554</f>
        <v>0</v>
      </c>
      <c r="G4554" s="25">
        <f>'101_parsed'!E4554</f>
        <v>0</v>
      </c>
      <c r="H4554" s="25">
        <f>'101_parsed'!F4554</f>
        <v>0</v>
      </c>
    </row>
    <row r="4555" spans="1:8" x14ac:dyDescent="0.2">
      <c r="A4555" s="25">
        <f>'101_parsed'!A4555</f>
        <v>650</v>
      </c>
      <c r="B4555" s="33">
        <f>'101_parsed'!B4555</f>
        <v>62103</v>
      </c>
      <c r="C4555" s="25" t="str">
        <f>INDEX(all_banks!O:O,MATCH(A4555,all_banks!H:H,0))</f>
        <v>АО "Почта Банк" (650)</v>
      </c>
      <c r="D4555" s="25" t="str">
        <f>INDEX('101_accounts'!B:B,MATCH(B4555,'101_accounts'!A:A,0))</f>
        <v>62103   П  Резервы на возможные потери</v>
      </c>
      <c r="E4555" s="25">
        <f>'101_parsed'!C4555</f>
        <v>0</v>
      </c>
      <c r="F4555" s="25">
        <f>'101_parsed'!D4555</f>
        <v>0</v>
      </c>
      <c r="G4555" s="25">
        <f>'101_parsed'!E4555</f>
        <v>0</v>
      </c>
      <c r="H4555" s="25">
        <f>'101_parsed'!F4555</f>
        <v>0</v>
      </c>
    </row>
    <row r="4556" spans="1:8" x14ac:dyDescent="0.2">
      <c r="A4556" s="25">
        <f>'101_parsed'!A4556</f>
        <v>1788</v>
      </c>
      <c r="B4556" s="33">
        <f>'101_parsed'!B4556</f>
        <v>60401</v>
      </c>
      <c r="C4556" s="25" t="str">
        <f>INDEX(all_banks!O:O,MATCH(A4556,all_banks!H:H,0))</f>
        <v>АО АКИБ "Почтобанк" (1788)</v>
      </c>
      <c r="D4556" s="25" t="str">
        <f>INDEX('101_accounts'!B:B,MATCH(B4556,'101_accounts'!A:A,0))</f>
        <v>60401   A  Основные средства (кроме земли) (c 13.02.2018)_x000D_Категория 1- Здания и сооружения (до 31.12.2002)</v>
      </c>
      <c r="E4556" s="25">
        <f>'101_parsed'!C4556</f>
        <v>107256</v>
      </c>
      <c r="F4556" s="25">
        <f>'101_parsed'!D4556</f>
        <v>0</v>
      </c>
      <c r="G4556" s="25">
        <f>'101_parsed'!E4556</f>
        <v>105134</v>
      </c>
      <c r="H4556" s="25">
        <f>'101_parsed'!F4556</f>
        <v>0</v>
      </c>
    </row>
    <row r="4557" spans="1:8" x14ac:dyDescent="0.2">
      <c r="A4557" s="25">
        <f>'101_parsed'!A4557</f>
        <v>1788</v>
      </c>
      <c r="B4557" s="33">
        <f>'101_parsed'!B4557</f>
        <v>60404</v>
      </c>
      <c r="C4557" s="25" t="str">
        <f>INDEX(all_banks!O:O,MATCH(A4557,all_banks!H:H,0))</f>
        <v>АО АКИБ "Почтобанк" (1788)</v>
      </c>
      <c r="D4557" s="25" t="str">
        <f>INDEX('101_accounts'!B:B,MATCH(B4557,'101_accounts'!A:A,0))</f>
        <v>60404   A  Земля (c 13.02.2018)</v>
      </c>
      <c r="E4557" s="25">
        <f>'101_parsed'!C4557</f>
        <v>28</v>
      </c>
      <c r="F4557" s="25">
        <f>'101_parsed'!D4557</f>
        <v>0</v>
      </c>
      <c r="G4557" s="25">
        <f>'101_parsed'!E4557</f>
        <v>28</v>
      </c>
      <c r="H4557" s="25">
        <f>'101_parsed'!F4557</f>
        <v>0</v>
      </c>
    </row>
    <row r="4558" spans="1:8" x14ac:dyDescent="0.2">
      <c r="A4558" s="25">
        <f>'101_parsed'!A4558</f>
        <v>1788</v>
      </c>
      <c r="B4558" s="33">
        <f>'101_parsed'!B4558</f>
        <v>60405</v>
      </c>
      <c r="C4558" s="25" t="str">
        <f>INDEX(all_banks!O:O,MATCH(A4558,all_banks!H:H,0))</f>
        <v>АО АКИБ "Почтобанк" (1788)</v>
      </c>
      <c r="D4558" s="25" t="str">
        <f>INDEX('101_accounts'!B:B,MATCH(B4558,'101_accounts'!A:A,0))</f>
        <v>60405   П
A (до 31.01.2003)  Резервы на возможные потери (c 13.02.2018)
Долгосрочно арендуемые основные средства (до 31.01.2003)</v>
      </c>
      <c r="E4558" s="25">
        <f>'101_parsed'!C4558</f>
        <v>0</v>
      </c>
      <c r="F4558" s="25">
        <f>'101_parsed'!D4558</f>
        <v>0</v>
      </c>
      <c r="G4558" s="25">
        <f>'101_parsed'!E4558</f>
        <v>0</v>
      </c>
      <c r="H4558" s="25">
        <f>'101_parsed'!F4558</f>
        <v>0</v>
      </c>
    </row>
    <row r="4559" spans="1:8" x14ac:dyDescent="0.2">
      <c r="A4559" s="25">
        <f>'101_parsed'!A4559</f>
        <v>1788</v>
      </c>
      <c r="B4559" s="33">
        <f>'101_parsed'!B4559</f>
        <v>60414</v>
      </c>
      <c r="C4559" s="25" t="str">
        <f>INDEX(all_banks!O:O,MATCH(A4559,all_banks!H:H,0))</f>
        <v>АО АКИБ "Почтобанк" (1788)</v>
      </c>
      <c r="D4559" s="25" t="str">
        <f>INDEX('101_accounts'!B:B,MATCH(B4559,'101_accounts'!A:A,0))</f>
        <v>60414   П  Амортизация основных средств (кроме земли) (c 13.02.2018)</v>
      </c>
      <c r="E4559" s="25">
        <f>'101_parsed'!C4559</f>
        <v>0</v>
      </c>
      <c r="F4559" s="25">
        <f>'101_parsed'!D4559</f>
        <v>62294</v>
      </c>
      <c r="G4559" s="25">
        <f>'101_parsed'!E4559</f>
        <v>0</v>
      </c>
      <c r="H4559" s="25">
        <f>'101_parsed'!F4559</f>
        <v>63909</v>
      </c>
    </row>
    <row r="4560" spans="1:8" x14ac:dyDescent="0.2">
      <c r="A4560" s="25">
        <f>'101_parsed'!A4560</f>
        <v>1788</v>
      </c>
      <c r="B4560" s="33">
        <f>'101_parsed'!B4560</f>
        <v>60415</v>
      </c>
      <c r="C4560" s="25" t="str">
        <f>INDEX(all_banks!O:O,MATCH(A4560,all_banks!H:H,0))</f>
        <v>АО АКИБ "Почтобанк" (1788)</v>
      </c>
      <c r="D4560" s="25" t="str">
        <f>INDEX('101_accounts'!B:B,MATCH(B4560,'101_accounts'!A:A,0))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560" s="25">
        <f>'101_parsed'!C4560</f>
        <v>142</v>
      </c>
      <c r="F4560" s="25">
        <f>'101_parsed'!D4560</f>
        <v>0</v>
      </c>
      <c r="G4560" s="25">
        <f>'101_parsed'!E4560</f>
        <v>0</v>
      </c>
      <c r="H4560" s="25">
        <f>'101_parsed'!F4560</f>
        <v>0</v>
      </c>
    </row>
    <row r="4561" spans="1:8" x14ac:dyDescent="0.2">
      <c r="A4561" s="25">
        <f>'101_parsed'!A4561</f>
        <v>1788</v>
      </c>
      <c r="B4561" s="33">
        <f>'101_parsed'!B4561</f>
        <v>61901</v>
      </c>
      <c r="C4561" s="25" t="str">
        <f>INDEX(all_banks!O:O,MATCH(A4561,all_banks!H:H,0))</f>
        <v>АО АКИБ "Почтобанк" (1788)</v>
      </c>
      <c r="D4561" s="25" t="str">
        <f>INDEX('101_accounts'!B:B,MATCH(B4561,'101_accounts'!A:A,0))</f>
        <v>61901   A  Земля, временно неиспользуемая в основной деятельности</v>
      </c>
      <c r="E4561" s="25">
        <f>'101_parsed'!C4561</f>
        <v>0</v>
      </c>
      <c r="F4561" s="25">
        <f>'101_parsed'!D4561</f>
        <v>0</v>
      </c>
      <c r="G4561" s="25">
        <f>'101_parsed'!E4561</f>
        <v>0</v>
      </c>
      <c r="H4561" s="25">
        <f>'101_parsed'!F4561</f>
        <v>0</v>
      </c>
    </row>
    <row r="4562" spans="1:8" x14ac:dyDescent="0.2">
      <c r="A4562" s="25">
        <f>'101_parsed'!A4562</f>
        <v>1788</v>
      </c>
      <c r="B4562" s="33">
        <f>'101_parsed'!B4562</f>
        <v>61902</v>
      </c>
      <c r="C4562" s="25" t="str">
        <f>INDEX(all_banks!O:O,MATCH(A4562,all_banks!H:H,0))</f>
        <v>АО АКИБ "Почтобанк" (1788)</v>
      </c>
      <c r="D4562" s="25" t="str">
        <f>INDEX('101_accounts'!B:B,MATCH(B4562,'101_accounts'!A:A,0))</f>
        <v>61902   A  Земля, временно неиспользуемая в основной деятельности, переданная в аренду</v>
      </c>
      <c r="E4562" s="25">
        <f>'101_parsed'!C4562</f>
        <v>0</v>
      </c>
      <c r="F4562" s="25">
        <f>'101_parsed'!D4562</f>
        <v>0</v>
      </c>
      <c r="G4562" s="25">
        <f>'101_parsed'!E4562</f>
        <v>0</v>
      </c>
      <c r="H4562" s="25">
        <f>'101_parsed'!F4562</f>
        <v>0</v>
      </c>
    </row>
    <row r="4563" spans="1:8" x14ac:dyDescent="0.2">
      <c r="A4563" s="25">
        <f>'101_parsed'!A4563</f>
        <v>1788</v>
      </c>
      <c r="B4563" s="33">
        <f>'101_parsed'!B4563</f>
        <v>61903</v>
      </c>
      <c r="C4563" s="25" t="str">
        <f>INDEX(all_banks!O:O,MATCH(A4563,all_banks!H:H,0))</f>
        <v>АО АКИБ "Почтобанк" (1788)</v>
      </c>
      <c r="D4563" s="25" t="str">
        <f>INDEX('101_accounts'!B:B,MATCH(B4563,'101_accounts'!A:A,0))</f>
        <v>61903   A  Недвижимость (кроме земли), временно неиспользуемая в основной деятельности</v>
      </c>
      <c r="E4563" s="25">
        <f>'101_parsed'!C4563</f>
        <v>0</v>
      </c>
      <c r="F4563" s="25">
        <f>'101_parsed'!D4563</f>
        <v>0</v>
      </c>
      <c r="G4563" s="25">
        <f>'101_parsed'!E4563</f>
        <v>0</v>
      </c>
      <c r="H4563" s="25">
        <f>'101_parsed'!F4563</f>
        <v>0</v>
      </c>
    </row>
    <row r="4564" spans="1:8" x14ac:dyDescent="0.2">
      <c r="A4564" s="25">
        <f>'101_parsed'!A4564</f>
        <v>1788</v>
      </c>
      <c r="B4564" s="33">
        <f>'101_parsed'!B4564</f>
        <v>61904</v>
      </c>
      <c r="C4564" s="25" t="str">
        <f>INDEX(all_banks!O:O,MATCH(A4564,all_banks!H:H,0))</f>
        <v>АО АКИБ "Почтобанк" (1788)</v>
      </c>
      <c r="D4564" s="25" t="str">
        <f>INDEX('101_accounts'!B:B,MATCH(B4564,'101_accounts'!A:A,0))</f>
        <v>61904   A  Недвижимость (кроме земли), временно неиспользуемая в основной деятельности, переданная в аренду</v>
      </c>
      <c r="E4564" s="25">
        <f>'101_parsed'!C4564</f>
        <v>0</v>
      </c>
      <c r="F4564" s="25">
        <f>'101_parsed'!D4564</f>
        <v>0</v>
      </c>
      <c r="G4564" s="25">
        <f>'101_parsed'!E4564</f>
        <v>0</v>
      </c>
      <c r="H4564" s="25">
        <f>'101_parsed'!F4564</f>
        <v>0</v>
      </c>
    </row>
    <row r="4565" spans="1:8" x14ac:dyDescent="0.2">
      <c r="A4565" s="25">
        <f>'101_parsed'!A4565</f>
        <v>1788</v>
      </c>
      <c r="B4565" s="33">
        <f>'101_parsed'!B4565</f>
        <v>61905</v>
      </c>
      <c r="C4565" s="25" t="str">
        <f>INDEX(all_banks!O:O,MATCH(A4565,all_banks!H:H,0))</f>
        <v>АО АКИБ "Почтобанк" (1788)</v>
      </c>
      <c r="D4565" s="25" t="str">
        <f>INDEX('101_accounts'!B:B,MATCH(B4565,'101_accounts'!A:A,0))</f>
        <v>61905   A  Земля, временно неиспользуемая в основной деятельности, учитываемая по справедливой стоимости</v>
      </c>
      <c r="E4565" s="25">
        <f>'101_parsed'!C4565</f>
        <v>0</v>
      </c>
      <c r="F4565" s="25">
        <f>'101_parsed'!D4565</f>
        <v>0</v>
      </c>
      <c r="G4565" s="25">
        <f>'101_parsed'!E4565</f>
        <v>0</v>
      </c>
      <c r="H4565" s="25">
        <f>'101_parsed'!F4565</f>
        <v>0</v>
      </c>
    </row>
    <row r="4566" spans="1:8" x14ac:dyDescent="0.2">
      <c r="A4566" s="25">
        <f>'101_parsed'!A4566</f>
        <v>1788</v>
      </c>
      <c r="B4566" s="33">
        <f>'101_parsed'!B4566</f>
        <v>61906</v>
      </c>
      <c r="C4566" s="25" t="str">
        <f>INDEX(all_banks!O:O,MATCH(A4566,all_banks!H:H,0))</f>
        <v>АО АКИБ "Почтобанк" (1788)</v>
      </c>
      <c r="D4566" s="25" t="str">
        <f>INDEX('101_accounts'!B:B,MATCH(B4566,'101_accounts'!A:A,0))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566" s="25">
        <f>'101_parsed'!C4566</f>
        <v>0</v>
      </c>
      <c r="F4566" s="25">
        <f>'101_parsed'!D4566</f>
        <v>0</v>
      </c>
      <c r="G4566" s="25">
        <f>'101_parsed'!E4566</f>
        <v>0</v>
      </c>
      <c r="H4566" s="25">
        <f>'101_parsed'!F4566</f>
        <v>0</v>
      </c>
    </row>
    <row r="4567" spans="1:8" x14ac:dyDescent="0.2">
      <c r="A4567" s="25">
        <f>'101_parsed'!A4567</f>
        <v>1788</v>
      </c>
      <c r="B4567" s="33">
        <f>'101_parsed'!B4567</f>
        <v>61907</v>
      </c>
      <c r="C4567" s="25" t="str">
        <f>INDEX(all_banks!O:O,MATCH(A4567,all_banks!H:H,0))</f>
        <v>АО АКИБ "Почтобанк" (1788)</v>
      </c>
      <c r="D4567" s="25" t="str">
        <f>INDEX('101_accounts'!B:B,MATCH(B4567,'101_accounts'!A:A,0))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567" s="25">
        <f>'101_parsed'!C4567</f>
        <v>0</v>
      </c>
      <c r="F4567" s="25">
        <f>'101_parsed'!D4567</f>
        <v>0</v>
      </c>
      <c r="G4567" s="25">
        <f>'101_parsed'!E4567</f>
        <v>0</v>
      </c>
      <c r="H4567" s="25">
        <f>'101_parsed'!F4567</f>
        <v>0</v>
      </c>
    </row>
    <row r="4568" spans="1:8" x14ac:dyDescent="0.2">
      <c r="A4568" s="25">
        <f>'101_parsed'!A4568</f>
        <v>1788</v>
      </c>
      <c r="B4568" s="33">
        <f>'101_parsed'!B4568</f>
        <v>61908</v>
      </c>
      <c r="C4568" s="25" t="str">
        <f>INDEX(all_banks!O:O,MATCH(A4568,all_banks!H:H,0))</f>
        <v>АО АКИБ "Почтобанк" (1788)</v>
      </c>
      <c r="D4568" s="25" t="str">
        <f>INDEX('101_accounts'!B:B,MATCH(B4568,'101_accounts'!A:A,0))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568" s="25">
        <f>'101_parsed'!C4568</f>
        <v>0</v>
      </c>
      <c r="F4568" s="25">
        <f>'101_parsed'!D4568</f>
        <v>0</v>
      </c>
      <c r="G4568" s="25">
        <f>'101_parsed'!E4568</f>
        <v>0</v>
      </c>
      <c r="H4568" s="25">
        <f>'101_parsed'!F4568</f>
        <v>0</v>
      </c>
    </row>
    <row r="4569" spans="1:8" x14ac:dyDescent="0.2">
      <c r="A4569" s="25">
        <f>'101_parsed'!A4569</f>
        <v>1788</v>
      </c>
      <c r="B4569" s="33">
        <f>'101_parsed'!B4569</f>
        <v>61909</v>
      </c>
      <c r="C4569" s="25" t="str">
        <f>INDEX(all_banks!O:O,MATCH(A4569,all_banks!H:H,0))</f>
        <v>АО АКИБ "Почтобанк" (1788)</v>
      </c>
      <c r="D4569" s="25" t="str">
        <f>INDEX('101_accounts'!B:B,MATCH(B4569,'101_accounts'!A:A,0))</f>
        <v>61909   П  Амортизация недвижимости (кроме земли), временно неиспользуемой в основной деятельности</v>
      </c>
      <c r="E4569" s="25">
        <f>'101_parsed'!C4569</f>
        <v>0</v>
      </c>
      <c r="F4569" s="25">
        <f>'101_parsed'!D4569</f>
        <v>0</v>
      </c>
      <c r="G4569" s="25">
        <f>'101_parsed'!E4569</f>
        <v>0</v>
      </c>
      <c r="H4569" s="25">
        <f>'101_parsed'!F4569</f>
        <v>0</v>
      </c>
    </row>
    <row r="4570" spans="1:8" x14ac:dyDescent="0.2">
      <c r="A4570" s="25">
        <f>'101_parsed'!A4570</f>
        <v>1788</v>
      </c>
      <c r="B4570" s="33">
        <f>'101_parsed'!B4570</f>
        <v>61910</v>
      </c>
      <c r="C4570" s="25" t="str">
        <f>INDEX(all_banks!O:O,MATCH(A4570,all_banks!H:H,0))</f>
        <v>АО АКИБ "Почтобанк" (1788)</v>
      </c>
      <c r="D4570" s="25" t="str">
        <f>INDEX('101_accounts'!B:B,MATCH(B4570,'101_accounts'!A:A,0))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570" s="25">
        <f>'101_parsed'!C4570</f>
        <v>0</v>
      </c>
      <c r="F4570" s="25">
        <f>'101_parsed'!D4570</f>
        <v>0</v>
      </c>
      <c r="G4570" s="25">
        <f>'101_parsed'!E4570</f>
        <v>0</v>
      </c>
      <c r="H4570" s="25">
        <f>'101_parsed'!F4570</f>
        <v>0</v>
      </c>
    </row>
    <row r="4571" spans="1:8" x14ac:dyDescent="0.2">
      <c r="A4571" s="25">
        <f>'101_parsed'!A4571</f>
        <v>1788</v>
      </c>
      <c r="B4571" s="33">
        <f>'101_parsed'!B4571</f>
        <v>61911</v>
      </c>
      <c r="C4571" s="25" t="str">
        <f>INDEX(all_banks!O:O,MATCH(A4571,all_banks!H:H,0))</f>
        <v>АО АКИБ "Почтобанк" (1788)</v>
      </c>
      <c r="D4571" s="25" t="str">
        <f>INDEX('101_accounts'!B:B,MATCH(B4571,'101_accounts'!A:A,0))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571" s="25">
        <f>'101_parsed'!C4571</f>
        <v>0</v>
      </c>
      <c r="F4571" s="25">
        <f>'101_parsed'!D4571</f>
        <v>0</v>
      </c>
      <c r="G4571" s="25">
        <f>'101_parsed'!E4571</f>
        <v>0</v>
      </c>
      <c r="H4571" s="25">
        <f>'101_parsed'!F4571</f>
        <v>0</v>
      </c>
    </row>
    <row r="4572" spans="1:8" x14ac:dyDescent="0.2">
      <c r="A4572" s="25">
        <f>'101_parsed'!A4572</f>
        <v>1788</v>
      </c>
      <c r="B4572" s="33">
        <f>'101_parsed'!B4572</f>
        <v>61912</v>
      </c>
      <c r="C4572" s="25" t="str">
        <f>INDEX(all_banks!O:O,MATCH(A4572,all_banks!H:H,0))</f>
        <v>АО АКИБ "Почтобанк" (1788)</v>
      </c>
      <c r="D4572" s="25" t="str">
        <f>INDEX('101_accounts'!B:B,MATCH(B4572,'101_accounts'!A:A,0))</f>
        <v>61912   П  Резервы на возможные потери</v>
      </c>
      <c r="E4572" s="25">
        <f>'101_parsed'!C4572</f>
        <v>0</v>
      </c>
      <c r="F4572" s="25">
        <f>'101_parsed'!D4572</f>
        <v>0</v>
      </c>
      <c r="G4572" s="25">
        <f>'101_parsed'!E4572</f>
        <v>0</v>
      </c>
      <c r="H4572" s="25">
        <f>'101_parsed'!F4572</f>
        <v>0</v>
      </c>
    </row>
    <row r="4573" spans="1:8" x14ac:dyDescent="0.2">
      <c r="A4573" s="25">
        <f>'101_parsed'!A4573</f>
        <v>1788</v>
      </c>
      <c r="B4573" s="33">
        <f>'101_parsed'!B4573</f>
        <v>62001</v>
      </c>
      <c r="C4573" s="25" t="str">
        <f>INDEX(all_banks!O:O,MATCH(A4573,all_banks!H:H,0))</f>
        <v>АО АКИБ "Почтобанк" (1788)</v>
      </c>
      <c r="D4573" s="25" t="str">
        <f>INDEX('101_accounts'!B:B,MATCH(B4573,'101_accounts'!A:A,0))</f>
        <v>62001   A  Долгосрочные активы, предназначенные для продажи</v>
      </c>
      <c r="E4573" s="25">
        <f>'101_parsed'!C4573</f>
        <v>11538</v>
      </c>
      <c r="F4573" s="25">
        <f>'101_parsed'!D4573</f>
        <v>0</v>
      </c>
      <c r="G4573" s="25">
        <f>'101_parsed'!E4573</f>
        <v>11538</v>
      </c>
      <c r="H4573" s="25">
        <f>'101_parsed'!F4573</f>
        <v>0</v>
      </c>
    </row>
    <row r="4574" spans="1:8" x14ac:dyDescent="0.2">
      <c r="A4574" s="25">
        <f>'101_parsed'!A4574</f>
        <v>1788</v>
      </c>
      <c r="B4574" s="33">
        <f>'101_parsed'!B4574</f>
        <v>62002</v>
      </c>
      <c r="C4574" s="25" t="str">
        <f>INDEX(all_banks!O:O,MATCH(A4574,all_banks!H:H,0))</f>
        <v>АО АКИБ "Почтобанк" (1788)</v>
      </c>
      <c r="D4574" s="25" t="str">
        <f>INDEX('101_accounts'!B:B,MATCH(B4574,'101_accounts'!A:A,0))</f>
        <v>62002   П  Резервы на возможные потери</v>
      </c>
      <c r="E4574" s="25">
        <f>'101_parsed'!C4574</f>
        <v>0</v>
      </c>
      <c r="F4574" s="25">
        <f>'101_parsed'!D4574</f>
        <v>0</v>
      </c>
      <c r="G4574" s="25">
        <f>'101_parsed'!E4574</f>
        <v>0</v>
      </c>
      <c r="H4574" s="25">
        <f>'101_parsed'!F4574</f>
        <v>0</v>
      </c>
    </row>
    <row r="4575" spans="1:8" x14ac:dyDescent="0.2">
      <c r="A4575" s="25">
        <f>'101_parsed'!A4575</f>
        <v>1788</v>
      </c>
      <c r="B4575" s="33">
        <f>'101_parsed'!B4575</f>
        <v>62101</v>
      </c>
      <c r="C4575" s="25" t="str">
        <f>INDEX(all_banks!O:O,MATCH(A4575,all_banks!H:H,0))</f>
        <v>АО АКИБ "Почтобанк" (1788)</v>
      </c>
      <c r="D4575" s="25" t="str">
        <f>INDEX('101_accounts'!B:B,MATCH(B4575,'101_accounts'!A:A,0))</f>
        <v>62101   A  Средства труда, полученные по договорам отступного, залога, назначение которых не определено</v>
      </c>
      <c r="E4575" s="25">
        <f>'101_parsed'!C4575</f>
        <v>0</v>
      </c>
      <c r="F4575" s="25">
        <f>'101_parsed'!D4575</f>
        <v>0</v>
      </c>
      <c r="G4575" s="25">
        <f>'101_parsed'!E4575</f>
        <v>0</v>
      </c>
      <c r="H4575" s="25">
        <f>'101_parsed'!F4575</f>
        <v>0</v>
      </c>
    </row>
    <row r="4576" spans="1:8" x14ac:dyDescent="0.2">
      <c r="A4576" s="25">
        <f>'101_parsed'!A4576</f>
        <v>1788</v>
      </c>
      <c r="B4576" s="33">
        <f>'101_parsed'!B4576</f>
        <v>62102</v>
      </c>
      <c r="C4576" s="25" t="str">
        <f>INDEX(all_banks!O:O,MATCH(A4576,all_banks!H:H,0))</f>
        <v>АО АКИБ "Почтобанк" (1788)</v>
      </c>
      <c r="D4576" s="25" t="str">
        <f>INDEX('101_accounts'!B:B,MATCH(B4576,'101_accounts'!A:A,0))</f>
        <v>62102   A  Предметы труда, полученные по договорам отступного, залога, назначение которых не определено</v>
      </c>
      <c r="E4576" s="25">
        <f>'101_parsed'!C4576</f>
        <v>0</v>
      </c>
      <c r="F4576" s="25">
        <f>'101_parsed'!D4576</f>
        <v>0</v>
      </c>
      <c r="G4576" s="25">
        <f>'101_parsed'!E4576</f>
        <v>0</v>
      </c>
      <c r="H4576" s="25">
        <f>'101_parsed'!F4576</f>
        <v>0</v>
      </c>
    </row>
    <row r="4577" spans="1:8" x14ac:dyDescent="0.2">
      <c r="A4577" s="25">
        <f>'101_parsed'!A4577</f>
        <v>1788</v>
      </c>
      <c r="B4577" s="33">
        <f>'101_parsed'!B4577</f>
        <v>62103</v>
      </c>
      <c r="C4577" s="25" t="str">
        <f>INDEX(all_banks!O:O,MATCH(A4577,all_banks!H:H,0))</f>
        <v>АО АКИБ "Почтобанк" (1788)</v>
      </c>
      <c r="D4577" s="25" t="str">
        <f>INDEX('101_accounts'!B:B,MATCH(B4577,'101_accounts'!A:A,0))</f>
        <v>62103   П  Резервы на возможные потери</v>
      </c>
      <c r="E4577" s="25">
        <f>'101_parsed'!C4577</f>
        <v>0</v>
      </c>
      <c r="F4577" s="25">
        <f>'101_parsed'!D4577</f>
        <v>0</v>
      </c>
      <c r="G4577" s="25">
        <f>'101_parsed'!E4577</f>
        <v>0</v>
      </c>
      <c r="H4577" s="25">
        <f>'101_parsed'!F4577</f>
        <v>0</v>
      </c>
    </row>
    <row r="4578" spans="1:8" x14ac:dyDescent="0.2">
      <c r="A4578" s="25">
        <f>'101_parsed'!A4578</f>
        <v>21</v>
      </c>
      <c r="B4578" s="33">
        <f>'101_parsed'!B4578</f>
        <v>60401</v>
      </c>
      <c r="C4578" s="25" t="str">
        <f>INDEX(all_banks!O:O,MATCH(A4578,all_banks!H:H,0))</f>
        <v>ООО "Примтеркомбанк" (21)</v>
      </c>
      <c r="D4578" s="25" t="str">
        <f>INDEX('101_accounts'!B:B,MATCH(B4578,'101_accounts'!A:A,0))</f>
        <v>60401   A  Основные средства (кроме земли) (c 13.02.2018)_x000D_Категория 1- Здания и сооружения (до 31.12.2002)</v>
      </c>
      <c r="E4578" s="25">
        <f>'101_parsed'!C4578</f>
        <v>102696</v>
      </c>
      <c r="F4578" s="25">
        <f>'101_parsed'!D4578</f>
        <v>0</v>
      </c>
      <c r="G4578" s="25">
        <f>'101_parsed'!E4578</f>
        <v>105212</v>
      </c>
      <c r="H4578" s="25">
        <f>'101_parsed'!F4578</f>
        <v>0</v>
      </c>
    </row>
    <row r="4579" spans="1:8" x14ac:dyDescent="0.2">
      <c r="A4579" s="25">
        <f>'101_parsed'!A4579</f>
        <v>21</v>
      </c>
      <c r="B4579" s="33">
        <f>'101_parsed'!B4579</f>
        <v>60404</v>
      </c>
      <c r="C4579" s="25" t="str">
        <f>INDEX(all_banks!O:O,MATCH(A4579,all_banks!H:H,0))</f>
        <v>ООО "Примтеркомбанк" (21)</v>
      </c>
      <c r="D4579" s="25" t="str">
        <f>INDEX('101_accounts'!B:B,MATCH(B4579,'101_accounts'!A:A,0))</f>
        <v>60404   A  Земля (c 13.02.2018)</v>
      </c>
      <c r="E4579" s="25">
        <f>'101_parsed'!C4579</f>
        <v>0</v>
      </c>
      <c r="F4579" s="25">
        <f>'101_parsed'!D4579</f>
        <v>0</v>
      </c>
      <c r="G4579" s="25">
        <f>'101_parsed'!E4579</f>
        <v>0</v>
      </c>
      <c r="H4579" s="25">
        <f>'101_parsed'!F4579</f>
        <v>0</v>
      </c>
    </row>
    <row r="4580" spans="1:8" x14ac:dyDescent="0.2">
      <c r="A4580" s="25">
        <f>'101_parsed'!A4580</f>
        <v>21</v>
      </c>
      <c r="B4580" s="33">
        <f>'101_parsed'!B4580</f>
        <v>60405</v>
      </c>
      <c r="C4580" s="25" t="str">
        <f>INDEX(all_banks!O:O,MATCH(A4580,all_banks!H:H,0))</f>
        <v>ООО "Примтеркомбанк" (21)</v>
      </c>
      <c r="D4580" s="25" t="str">
        <f>INDEX('101_accounts'!B:B,MATCH(B4580,'101_accounts'!A:A,0))</f>
        <v>60405   П
A (до 31.01.2003)  Резервы на возможные потери (c 13.02.2018)
Долгосрочно арендуемые основные средства (до 31.01.2003)</v>
      </c>
      <c r="E4580" s="25">
        <f>'101_parsed'!C4580</f>
        <v>0</v>
      </c>
      <c r="F4580" s="25">
        <f>'101_parsed'!D4580</f>
        <v>0</v>
      </c>
      <c r="G4580" s="25">
        <f>'101_parsed'!E4580</f>
        <v>0</v>
      </c>
      <c r="H4580" s="25">
        <f>'101_parsed'!F4580</f>
        <v>0</v>
      </c>
    </row>
    <row r="4581" spans="1:8" x14ac:dyDescent="0.2">
      <c r="A4581" s="25">
        <f>'101_parsed'!A4581</f>
        <v>21</v>
      </c>
      <c r="B4581" s="33">
        <f>'101_parsed'!B4581</f>
        <v>60414</v>
      </c>
      <c r="C4581" s="25" t="str">
        <f>INDEX(all_banks!O:O,MATCH(A4581,all_banks!H:H,0))</f>
        <v>ООО "Примтеркомбанк" (21)</v>
      </c>
      <c r="D4581" s="25" t="str">
        <f>INDEX('101_accounts'!B:B,MATCH(B4581,'101_accounts'!A:A,0))</f>
        <v>60414   П  Амортизация основных средств (кроме земли) (c 13.02.2018)</v>
      </c>
      <c r="E4581" s="25">
        <f>'101_parsed'!C4581</f>
        <v>0</v>
      </c>
      <c r="F4581" s="25">
        <f>'101_parsed'!D4581</f>
        <v>54197</v>
      </c>
      <c r="G4581" s="25">
        <f>'101_parsed'!E4581</f>
        <v>0</v>
      </c>
      <c r="H4581" s="25">
        <f>'101_parsed'!F4581</f>
        <v>57370</v>
      </c>
    </row>
    <row r="4582" spans="1:8" x14ac:dyDescent="0.2">
      <c r="A4582" s="25">
        <f>'101_parsed'!A4582</f>
        <v>21</v>
      </c>
      <c r="B4582" s="33">
        <f>'101_parsed'!B4582</f>
        <v>60415</v>
      </c>
      <c r="C4582" s="25" t="str">
        <f>INDEX(all_banks!O:O,MATCH(A4582,all_banks!H:H,0))</f>
        <v>ООО "Примтеркомбанк" (21)</v>
      </c>
      <c r="D4582" s="25" t="str">
        <f>INDEX('101_accounts'!B:B,MATCH(B4582,'101_accounts'!A:A,0))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582" s="25">
        <f>'101_parsed'!C4582</f>
        <v>28545</v>
      </c>
      <c r="F4582" s="25">
        <f>'101_parsed'!D4582</f>
        <v>0</v>
      </c>
      <c r="G4582" s="25">
        <f>'101_parsed'!E4582</f>
        <v>28545</v>
      </c>
      <c r="H4582" s="25">
        <f>'101_parsed'!F4582</f>
        <v>0</v>
      </c>
    </row>
    <row r="4583" spans="1:8" x14ac:dyDescent="0.2">
      <c r="A4583" s="25">
        <f>'101_parsed'!A4583</f>
        <v>21</v>
      </c>
      <c r="B4583" s="33">
        <f>'101_parsed'!B4583</f>
        <v>61901</v>
      </c>
      <c r="C4583" s="25" t="str">
        <f>INDEX(all_banks!O:O,MATCH(A4583,all_banks!H:H,0))</f>
        <v>ООО "Примтеркомбанк" (21)</v>
      </c>
      <c r="D4583" s="25" t="str">
        <f>INDEX('101_accounts'!B:B,MATCH(B4583,'101_accounts'!A:A,0))</f>
        <v>61901   A  Земля, временно неиспользуемая в основной деятельности</v>
      </c>
      <c r="E4583" s="25">
        <f>'101_parsed'!C4583</f>
        <v>0</v>
      </c>
      <c r="F4583" s="25">
        <f>'101_parsed'!D4583</f>
        <v>0</v>
      </c>
      <c r="G4583" s="25">
        <f>'101_parsed'!E4583</f>
        <v>0</v>
      </c>
      <c r="H4583" s="25">
        <f>'101_parsed'!F4583</f>
        <v>0</v>
      </c>
    </row>
    <row r="4584" spans="1:8" x14ac:dyDescent="0.2">
      <c r="A4584" s="25">
        <f>'101_parsed'!A4584</f>
        <v>21</v>
      </c>
      <c r="B4584" s="33">
        <f>'101_parsed'!B4584</f>
        <v>61902</v>
      </c>
      <c r="C4584" s="25" t="str">
        <f>INDEX(all_banks!O:O,MATCH(A4584,all_banks!H:H,0))</f>
        <v>ООО "Примтеркомбанк" (21)</v>
      </c>
      <c r="D4584" s="25" t="str">
        <f>INDEX('101_accounts'!B:B,MATCH(B4584,'101_accounts'!A:A,0))</f>
        <v>61902   A  Земля, временно неиспользуемая в основной деятельности, переданная в аренду</v>
      </c>
      <c r="E4584" s="25">
        <f>'101_parsed'!C4584</f>
        <v>0</v>
      </c>
      <c r="F4584" s="25">
        <f>'101_parsed'!D4584</f>
        <v>0</v>
      </c>
      <c r="G4584" s="25">
        <f>'101_parsed'!E4584</f>
        <v>0</v>
      </c>
      <c r="H4584" s="25">
        <f>'101_parsed'!F4584</f>
        <v>0</v>
      </c>
    </row>
    <row r="4585" spans="1:8" x14ac:dyDescent="0.2">
      <c r="A4585" s="25">
        <f>'101_parsed'!A4585</f>
        <v>21</v>
      </c>
      <c r="B4585" s="33">
        <f>'101_parsed'!B4585</f>
        <v>61903</v>
      </c>
      <c r="C4585" s="25" t="str">
        <f>INDEX(all_banks!O:O,MATCH(A4585,all_banks!H:H,0))</f>
        <v>ООО "Примтеркомбанк" (21)</v>
      </c>
      <c r="D4585" s="25" t="str">
        <f>INDEX('101_accounts'!B:B,MATCH(B4585,'101_accounts'!A:A,0))</f>
        <v>61903   A  Недвижимость (кроме земли), временно неиспользуемая в основной деятельности</v>
      </c>
      <c r="E4585" s="25">
        <f>'101_parsed'!C4585</f>
        <v>0</v>
      </c>
      <c r="F4585" s="25">
        <f>'101_parsed'!D4585</f>
        <v>0</v>
      </c>
      <c r="G4585" s="25">
        <f>'101_parsed'!E4585</f>
        <v>0</v>
      </c>
      <c r="H4585" s="25">
        <f>'101_parsed'!F4585</f>
        <v>0</v>
      </c>
    </row>
    <row r="4586" spans="1:8" x14ac:dyDescent="0.2">
      <c r="A4586" s="25">
        <f>'101_parsed'!A4586</f>
        <v>21</v>
      </c>
      <c r="B4586" s="33">
        <f>'101_parsed'!B4586</f>
        <v>61904</v>
      </c>
      <c r="C4586" s="25" t="str">
        <f>INDEX(all_banks!O:O,MATCH(A4586,all_banks!H:H,0))</f>
        <v>ООО "Примтеркомбанк" (21)</v>
      </c>
      <c r="D4586" s="25" t="str">
        <f>INDEX('101_accounts'!B:B,MATCH(B4586,'101_accounts'!A:A,0))</f>
        <v>61904   A  Недвижимость (кроме земли), временно неиспользуемая в основной деятельности, переданная в аренду</v>
      </c>
      <c r="E4586" s="25">
        <f>'101_parsed'!C4586</f>
        <v>25068</v>
      </c>
      <c r="F4586" s="25">
        <f>'101_parsed'!D4586</f>
        <v>0</v>
      </c>
      <c r="G4586" s="25">
        <f>'101_parsed'!E4586</f>
        <v>25068</v>
      </c>
      <c r="H4586" s="25">
        <f>'101_parsed'!F4586</f>
        <v>0</v>
      </c>
    </row>
    <row r="4587" spans="1:8" x14ac:dyDescent="0.2">
      <c r="A4587" s="25">
        <f>'101_parsed'!A4587</f>
        <v>21</v>
      </c>
      <c r="B4587" s="33">
        <f>'101_parsed'!B4587</f>
        <v>61905</v>
      </c>
      <c r="C4587" s="25" t="str">
        <f>INDEX(all_banks!O:O,MATCH(A4587,all_banks!H:H,0))</f>
        <v>ООО "Примтеркомбанк" (21)</v>
      </c>
      <c r="D4587" s="25" t="str">
        <f>INDEX('101_accounts'!B:B,MATCH(B4587,'101_accounts'!A:A,0))</f>
        <v>61905   A  Земля, временно неиспользуемая в основной деятельности, учитываемая по справедливой стоимости</v>
      </c>
      <c r="E4587" s="25">
        <f>'101_parsed'!C4587</f>
        <v>0</v>
      </c>
      <c r="F4587" s="25">
        <f>'101_parsed'!D4587</f>
        <v>0</v>
      </c>
      <c r="G4587" s="25">
        <f>'101_parsed'!E4587</f>
        <v>0</v>
      </c>
      <c r="H4587" s="25">
        <f>'101_parsed'!F4587</f>
        <v>0</v>
      </c>
    </row>
    <row r="4588" spans="1:8" x14ac:dyDescent="0.2">
      <c r="A4588" s="25">
        <f>'101_parsed'!A4588</f>
        <v>21</v>
      </c>
      <c r="B4588" s="33">
        <f>'101_parsed'!B4588</f>
        <v>61906</v>
      </c>
      <c r="C4588" s="25" t="str">
        <f>INDEX(all_banks!O:O,MATCH(A4588,all_banks!H:H,0))</f>
        <v>ООО "Примтеркомбанк" (21)</v>
      </c>
      <c r="D4588" s="25" t="str">
        <f>INDEX('101_accounts'!B:B,MATCH(B4588,'101_accounts'!A:A,0))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588" s="25">
        <f>'101_parsed'!C4588</f>
        <v>0</v>
      </c>
      <c r="F4588" s="25">
        <f>'101_parsed'!D4588</f>
        <v>0</v>
      </c>
      <c r="G4588" s="25">
        <f>'101_parsed'!E4588</f>
        <v>0</v>
      </c>
      <c r="H4588" s="25">
        <f>'101_parsed'!F4588</f>
        <v>0</v>
      </c>
    </row>
    <row r="4589" spans="1:8" x14ac:dyDescent="0.2">
      <c r="A4589" s="25">
        <f>'101_parsed'!A4589</f>
        <v>21</v>
      </c>
      <c r="B4589" s="33">
        <f>'101_parsed'!B4589</f>
        <v>61907</v>
      </c>
      <c r="C4589" s="25" t="str">
        <f>INDEX(all_banks!O:O,MATCH(A4589,all_banks!H:H,0))</f>
        <v>ООО "Примтеркомбанк" (21)</v>
      </c>
      <c r="D4589" s="25" t="str">
        <f>INDEX('101_accounts'!B:B,MATCH(B4589,'101_accounts'!A:A,0))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589" s="25">
        <f>'101_parsed'!C4589</f>
        <v>0</v>
      </c>
      <c r="F4589" s="25">
        <f>'101_parsed'!D4589</f>
        <v>0</v>
      </c>
      <c r="G4589" s="25">
        <f>'101_parsed'!E4589</f>
        <v>0</v>
      </c>
      <c r="H4589" s="25">
        <f>'101_parsed'!F4589</f>
        <v>0</v>
      </c>
    </row>
    <row r="4590" spans="1:8" x14ac:dyDescent="0.2">
      <c r="A4590" s="25">
        <f>'101_parsed'!A4590</f>
        <v>21</v>
      </c>
      <c r="B4590" s="33">
        <f>'101_parsed'!B4590</f>
        <v>61908</v>
      </c>
      <c r="C4590" s="25" t="str">
        <f>INDEX(all_banks!O:O,MATCH(A4590,all_banks!H:H,0))</f>
        <v>ООО "Примтеркомбанк" (21)</v>
      </c>
      <c r="D4590" s="25" t="str">
        <f>INDEX('101_accounts'!B:B,MATCH(B4590,'101_accounts'!A:A,0))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590" s="25">
        <f>'101_parsed'!C4590</f>
        <v>0</v>
      </c>
      <c r="F4590" s="25">
        <f>'101_parsed'!D4590</f>
        <v>0</v>
      </c>
      <c r="G4590" s="25">
        <f>'101_parsed'!E4590</f>
        <v>0</v>
      </c>
      <c r="H4590" s="25">
        <f>'101_parsed'!F4590</f>
        <v>0</v>
      </c>
    </row>
    <row r="4591" spans="1:8" x14ac:dyDescent="0.2">
      <c r="A4591" s="25">
        <f>'101_parsed'!A4591</f>
        <v>21</v>
      </c>
      <c r="B4591" s="33">
        <f>'101_parsed'!B4591</f>
        <v>61909</v>
      </c>
      <c r="C4591" s="25" t="str">
        <f>INDEX(all_banks!O:O,MATCH(A4591,all_banks!H:H,0))</f>
        <v>ООО "Примтеркомбанк" (21)</v>
      </c>
      <c r="D4591" s="25" t="str">
        <f>INDEX('101_accounts'!B:B,MATCH(B4591,'101_accounts'!A:A,0))</f>
        <v>61909   П  Амортизация недвижимости (кроме земли), временно неиспользуемой в основной деятельности</v>
      </c>
      <c r="E4591" s="25">
        <f>'101_parsed'!C4591</f>
        <v>0</v>
      </c>
      <c r="F4591" s="25">
        <f>'101_parsed'!D4591</f>
        <v>0</v>
      </c>
      <c r="G4591" s="25">
        <f>'101_parsed'!E4591</f>
        <v>0</v>
      </c>
      <c r="H4591" s="25">
        <f>'101_parsed'!F4591</f>
        <v>0</v>
      </c>
    </row>
    <row r="4592" spans="1:8" x14ac:dyDescent="0.2">
      <c r="A4592" s="25">
        <f>'101_parsed'!A4592</f>
        <v>21</v>
      </c>
      <c r="B4592" s="33">
        <f>'101_parsed'!B4592</f>
        <v>61910</v>
      </c>
      <c r="C4592" s="25" t="str">
        <f>INDEX(all_banks!O:O,MATCH(A4592,all_banks!H:H,0))</f>
        <v>ООО "Примтеркомбанк" (21)</v>
      </c>
      <c r="D4592" s="25" t="str">
        <f>INDEX('101_accounts'!B:B,MATCH(B4592,'101_accounts'!A:A,0))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592" s="25">
        <f>'101_parsed'!C4592</f>
        <v>0</v>
      </c>
      <c r="F4592" s="25">
        <f>'101_parsed'!D4592</f>
        <v>1736</v>
      </c>
      <c r="G4592" s="25">
        <f>'101_parsed'!E4592</f>
        <v>0</v>
      </c>
      <c r="H4592" s="25">
        <f>'101_parsed'!F4592</f>
        <v>2015</v>
      </c>
    </row>
    <row r="4593" spans="1:8" x14ac:dyDescent="0.2">
      <c r="A4593" s="25">
        <f>'101_parsed'!A4593</f>
        <v>21</v>
      </c>
      <c r="B4593" s="33">
        <f>'101_parsed'!B4593</f>
        <v>61911</v>
      </c>
      <c r="C4593" s="25" t="str">
        <f>INDEX(all_banks!O:O,MATCH(A4593,all_banks!H:H,0))</f>
        <v>ООО "Примтеркомбанк" (21)</v>
      </c>
      <c r="D4593" s="25" t="str">
        <f>INDEX('101_accounts'!B:B,MATCH(B4593,'101_accounts'!A:A,0))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593" s="25">
        <f>'101_parsed'!C4593</f>
        <v>0</v>
      </c>
      <c r="F4593" s="25">
        <f>'101_parsed'!D4593</f>
        <v>0</v>
      </c>
      <c r="G4593" s="25">
        <f>'101_parsed'!E4593</f>
        <v>0</v>
      </c>
      <c r="H4593" s="25">
        <f>'101_parsed'!F4593</f>
        <v>0</v>
      </c>
    </row>
    <row r="4594" spans="1:8" x14ac:dyDescent="0.2">
      <c r="A4594" s="25">
        <f>'101_parsed'!A4594</f>
        <v>21</v>
      </c>
      <c r="B4594" s="33">
        <f>'101_parsed'!B4594</f>
        <v>61912</v>
      </c>
      <c r="C4594" s="25" t="str">
        <f>INDEX(all_banks!O:O,MATCH(A4594,all_banks!H:H,0))</f>
        <v>ООО "Примтеркомбанк" (21)</v>
      </c>
      <c r="D4594" s="25" t="str">
        <f>INDEX('101_accounts'!B:B,MATCH(B4594,'101_accounts'!A:A,0))</f>
        <v>61912   П  Резервы на возможные потери</v>
      </c>
      <c r="E4594" s="25">
        <f>'101_parsed'!C4594</f>
        <v>0</v>
      </c>
      <c r="F4594" s="25">
        <f>'101_parsed'!D4594</f>
        <v>0</v>
      </c>
      <c r="G4594" s="25">
        <f>'101_parsed'!E4594</f>
        <v>0</v>
      </c>
      <c r="H4594" s="25">
        <f>'101_parsed'!F4594</f>
        <v>0</v>
      </c>
    </row>
    <row r="4595" spans="1:8" x14ac:dyDescent="0.2">
      <c r="A4595" s="25">
        <f>'101_parsed'!A4595</f>
        <v>21</v>
      </c>
      <c r="B4595" s="33">
        <f>'101_parsed'!B4595</f>
        <v>62001</v>
      </c>
      <c r="C4595" s="25" t="str">
        <f>INDEX(all_banks!O:O,MATCH(A4595,all_banks!H:H,0))</f>
        <v>ООО "Примтеркомбанк" (21)</v>
      </c>
      <c r="D4595" s="25" t="str">
        <f>INDEX('101_accounts'!B:B,MATCH(B4595,'101_accounts'!A:A,0))</f>
        <v>62001   A  Долгосрочные активы, предназначенные для продажи</v>
      </c>
      <c r="E4595" s="25">
        <f>'101_parsed'!C4595</f>
        <v>8245</v>
      </c>
      <c r="F4595" s="25">
        <f>'101_parsed'!D4595</f>
        <v>0</v>
      </c>
      <c r="G4595" s="25">
        <f>'101_parsed'!E4595</f>
        <v>3482</v>
      </c>
      <c r="H4595" s="25">
        <f>'101_parsed'!F4595</f>
        <v>0</v>
      </c>
    </row>
    <row r="4596" spans="1:8" x14ac:dyDescent="0.2">
      <c r="A4596" s="25">
        <f>'101_parsed'!A4596</f>
        <v>21</v>
      </c>
      <c r="B4596" s="33">
        <f>'101_parsed'!B4596</f>
        <v>62002</v>
      </c>
      <c r="C4596" s="25" t="str">
        <f>INDEX(all_banks!O:O,MATCH(A4596,all_banks!H:H,0))</f>
        <v>ООО "Примтеркомбанк" (21)</v>
      </c>
      <c r="D4596" s="25" t="str">
        <f>INDEX('101_accounts'!B:B,MATCH(B4596,'101_accounts'!A:A,0))</f>
        <v>62002   П  Резервы на возможные потери</v>
      </c>
      <c r="E4596" s="25">
        <f>'101_parsed'!C4596</f>
        <v>0</v>
      </c>
      <c r="F4596" s="25">
        <f>'101_parsed'!D4596</f>
        <v>4098</v>
      </c>
      <c r="G4596" s="25">
        <f>'101_parsed'!E4596</f>
        <v>0</v>
      </c>
      <c r="H4596" s="25">
        <f>'101_parsed'!F4596</f>
        <v>2100</v>
      </c>
    </row>
    <row r="4597" spans="1:8" x14ac:dyDescent="0.2">
      <c r="A4597" s="25">
        <f>'101_parsed'!A4597</f>
        <v>21</v>
      </c>
      <c r="B4597" s="33">
        <f>'101_parsed'!B4597</f>
        <v>62101</v>
      </c>
      <c r="C4597" s="25" t="str">
        <f>INDEX(all_banks!O:O,MATCH(A4597,all_banks!H:H,0))</f>
        <v>ООО "Примтеркомбанк" (21)</v>
      </c>
      <c r="D4597" s="25" t="str">
        <f>INDEX('101_accounts'!B:B,MATCH(B4597,'101_accounts'!A:A,0))</f>
        <v>62101   A  Средства труда, полученные по договорам отступного, залога, назначение которых не определено</v>
      </c>
      <c r="E4597" s="25">
        <f>'101_parsed'!C4597</f>
        <v>0</v>
      </c>
      <c r="F4597" s="25">
        <f>'101_parsed'!D4597</f>
        <v>0</v>
      </c>
      <c r="G4597" s="25">
        <f>'101_parsed'!E4597</f>
        <v>0</v>
      </c>
      <c r="H4597" s="25">
        <f>'101_parsed'!F4597</f>
        <v>0</v>
      </c>
    </row>
    <row r="4598" spans="1:8" x14ac:dyDescent="0.2">
      <c r="A4598" s="25">
        <f>'101_parsed'!A4598</f>
        <v>21</v>
      </c>
      <c r="B4598" s="33">
        <f>'101_parsed'!B4598</f>
        <v>62102</v>
      </c>
      <c r="C4598" s="25" t="str">
        <f>INDEX(all_banks!O:O,MATCH(A4598,all_banks!H:H,0))</f>
        <v>ООО "Примтеркомбанк" (21)</v>
      </c>
      <c r="D4598" s="25" t="str">
        <f>INDEX('101_accounts'!B:B,MATCH(B4598,'101_accounts'!A:A,0))</f>
        <v>62102   A  Предметы труда, полученные по договорам отступного, залога, назначение которых не определено</v>
      </c>
      <c r="E4598" s="25">
        <f>'101_parsed'!C4598</f>
        <v>0</v>
      </c>
      <c r="F4598" s="25">
        <f>'101_parsed'!D4598</f>
        <v>0</v>
      </c>
      <c r="G4598" s="25">
        <f>'101_parsed'!E4598</f>
        <v>0</v>
      </c>
      <c r="H4598" s="25">
        <f>'101_parsed'!F4598</f>
        <v>0</v>
      </c>
    </row>
    <row r="4599" spans="1:8" x14ac:dyDescent="0.2">
      <c r="A4599" s="25">
        <f>'101_parsed'!A4599</f>
        <v>21</v>
      </c>
      <c r="B4599" s="33">
        <f>'101_parsed'!B4599</f>
        <v>62103</v>
      </c>
      <c r="C4599" s="25" t="str">
        <f>INDEX(all_banks!O:O,MATCH(A4599,all_banks!H:H,0))</f>
        <v>ООО "Примтеркомбанк" (21)</v>
      </c>
      <c r="D4599" s="25" t="str">
        <f>INDEX('101_accounts'!B:B,MATCH(B4599,'101_accounts'!A:A,0))</f>
        <v>62103   П  Резервы на возможные потери</v>
      </c>
      <c r="E4599" s="25">
        <f>'101_parsed'!C4599</f>
        <v>0</v>
      </c>
      <c r="F4599" s="25">
        <f>'101_parsed'!D4599</f>
        <v>0</v>
      </c>
      <c r="G4599" s="25">
        <f>'101_parsed'!E4599</f>
        <v>0</v>
      </c>
      <c r="H4599" s="25">
        <f>'101_parsed'!F4599</f>
        <v>0</v>
      </c>
    </row>
    <row r="4600" spans="1:8" x14ac:dyDescent="0.2">
      <c r="A4600" s="25">
        <f>'101_parsed'!A4600</f>
        <v>3001</v>
      </c>
      <c r="B4600" s="33">
        <f>'101_parsed'!B4600</f>
        <v>60401</v>
      </c>
      <c r="C4600" s="25" t="str">
        <f>INDEX(all_banks!O:O,MATCH(A4600,all_banks!H:H,0))</f>
        <v>ПАО АКБ "Приморье" (3001)</v>
      </c>
      <c r="D4600" s="25" t="str">
        <f>INDEX('101_accounts'!B:B,MATCH(B4600,'101_accounts'!A:A,0))</f>
        <v>60401   A  Основные средства (кроме земли) (c 13.02.2018)_x000D_Категория 1- Здания и сооружения (до 31.12.2002)</v>
      </c>
      <c r="E4600" s="25">
        <f>'101_parsed'!C4600</f>
        <v>1786234</v>
      </c>
      <c r="F4600" s="25">
        <f>'101_parsed'!D4600</f>
        <v>0</v>
      </c>
      <c r="G4600" s="25">
        <f>'101_parsed'!E4600</f>
        <v>1767644</v>
      </c>
      <c r="H4600" s="25">
        <f>'101_parsed'!F4600</f>
        <v>0</v>
      </c>
    </row>
    <row r="4601" spans="1:8" x14ac:dyDescent="0.2">
      <c r="A4601" s="25">
        <f>'101_parsed'!A4601</f>
        <v>3001</v>
      </c>
      <c r="B4601" s="33">
        <f>'101_parsed'!B4601</f>
        <v>60404</v>
      </c>
      <c r="C4601" s="25" t="str">
        <f>INDEX(all_banks!O:O,MATCH(A4601,all_banks!H:H,0))</f>
        <v>ПАО АКБ "Приморье" (3001)</v>
      </c>
      <c r="D4601" s="25" t="str">
        <f>INDEX('101_accounts'!B:B,MATCH(B4601,'101_accounts'!A:A,0))</f>
        <v>60404   A  Земля (c 13.02.2018)</v>
      </c>
      <c r="E4601" s="25">
        <f>'101_parsed'!C4601</f>
        <v>45600</v>
      </c>
      <c r="F4601" s="25">
        <f>'101_parsed'!D4601</f>
        <v>0</v>
      </c>
      <c r="G4601" s="25">
        <f>'101_parsed'!E4601</f>
        <v>45600</v>
      </c>
      <c r="H4601" s="25">
        <f>'101_parsed'!F4601</f>
        <v>0</v>
      </c>
    </row>
    <row r="4602" spans="1:8" x14ac:dyDescent="0.2">
      <c r="A4602" s="25">
        <f>'101_parsed'!A4602</f>
        <v>3001</v>
      </c>
      <c r="B4602" s="33">
        <f>'101_parsed'!B4602</f>
        <v>60405</v>
      </c>
      <c r="C4602" s="25" t="str">
        <f>INDEX(all_banks!O:O,MATCH(A4602,all_banks!H:H,0))</f>
        <v>ПАО АКБ "Приморье" (3001)</v>
      </c>
      <c r="D4602" s="25" t="str">
        <f>INDEX('101_accounts'!B:B,MATCH(B4602,'101_accounts'!A:A,0))</f>
        <v>60405   П
A (до 31.01.2003)  Резервы на возможные потери (c 13.02.2018)
Долгосрочно арендуемые основные средства (до 31.01.2003)</v>
      </c>
      <c r="E4602" s="25">
        <f>'101_parsed'!C4602</f>
        <v>0</v>
      </c>
      <c r="F4602" s="25">
        <f>'101_parsed'!D4602</f>
        <v>0</v>
      </c>
      <c r="G4602" s="25">
        <f>'101_parsed'!E4602</f>
        <v>0</v>
      </c>
      <c r="H4602" s="25">
        <f>'101_parsed'!F4602</f>
        <v>0</v>
      </c>
    </row>
    <row r="4603" spans="1:8" x14ac:dyDescent="0.2">
      <c r="A4603" s="25">
        <f>'101_parsed'!A4603</f>
        <v>3001</v>
      </c>
      <c r="B4603" s="33">
        <f>'101_parsed'!B4603</f>
        <v>60414</v>
      </c>
      <c r="C4603" s="25" t="str">
        <f>INDEX(all_banks!O:O,MATCH(A4603,all_banks!H:H,0))</f>
        <v>ПАО АКБ "Приморье" (3001)</v>
      </c>
      <c r="D4603" s="25" t="str">
        <f>INDEX('101_accounts'!B:B,MATCH(B4603,'101_accounts'!A:A,0))</f>
        <v>60414   П  Амортизация основных средств (кроме земли) (c 13.02.2018)</v>
      </c>
      <c r="E4603" s="25">
        <f>'101_parsed'!C4603</f>
        <v>0</v>
      </c>
      <c r="F4603" s="25">
        <f>'101_parsed'!D4603</f>
        <v>811686</v>
      </c>
      <c r="G4603" s="25">
        <f>'101_parsed'!E4603</f>
        <v>0</v>
      </c>
      <c r="H4603" s="25">
        <f>'101_parsed'!F4603</f>
        <v>800381</v>
      </c>
    </row>
    <row r="4604" spans="1:8" x14ac:dyDescent="0.2">
      <c r="A4604" s="25">
        <f>'101_parsed'!A4604</f>
        <v>3001</v>
      </c>
      <c r="B4604" s="33">
        <f>'101_parsed'!B4604</f>
        <v>60415</v>
      </c>
      <c r="C4604" s="25" t="str">
        <f>INDEX(all_banks!O:O,MATCH(A4604,all_banks!H:H,0))</f>
        <v>ПАО АКБ "Приморье" (3001)</v>
      </c>
      <c r="D4604" s="25" t="str">
        <f>INDEX('101_accounts'!B:B,MATCH(B4604,'101_accounts'!A:A,0))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604" s="25">
        <f>'101_parsed'!C4604</f>
        <v>5236</v>
      </c>
      <c r="F4604" s="25">
        <f>'101_parsed'!D4604</f>
        <v>0</v>
      </c>
      <c r="G4604" s="25">
        <f>'101_parsed'!E4604</f>
        <v>3318</v>
      </c>
      <c r="H4604" s="25">
        <f>'101_parsed'!F4604</f>
        <v>0</v>
      </c>
    </row>
    <row r="4605" spans="1:8" x14ac:dyDescent="0.2">
      <c r="A4605" s="25">
        <f>'101_parsed'!A4605</f>
        <v>3001</v>
      </c>
      <c r="B4605" s="33">
        <f>'101_parsed'!B4605</f>
        <v>61901</v>
      </c>
      <c r="C4605" s="25" t="str">
        <f>INDEX(all_banks!O:O,MATCH(A4605,all_banks!H:H,0))</f>
        <v>ПАО АКБ "Приморье" (3001)</v>
      </c>
      <c r="D4605" s="25" t="str">
        <f>INDEX('101_accounts'!B:B,MATCH(B4605,'101_accounts'!A:A,0))</f>
        <v>61901   A  Земля, временно неиспользуемая в основной деятельности</v>
      </c>
      <c r="E4605" s="25">
        <f>'101_parsed'!C4605</f>
        <v>0</v>
      </c>
      <c r="F4605" s="25">
        <f>'101_parsed'!D4605</f>
        <v>0</v>
      </c>
      <c r="G4605" s="25">
        <f>'101_parsed'!E4605</f>
        <v>0</v>
      </c>
      <c r="H4605" s="25">
        <f>'101_parsed'!F4605</f>
        <v>0</v>
      </c>
    </row>
    <row r="4606" spans="1:8" x14ac:dyDescent="0.2">
      <c r="A4606" s="25">
        <f>'101_parsed'!A4606</f>
        <v>3001</v>
      </c>
      <c r="B4606" s="33">
        <f>'101_parsed'!B4606</f>
        <v>61902</v>
      </c>
      <c r="C4606" s="25" t="str">
        <f>INDEX(all_banks!O:O,MATCH(A4606,all_banks!H:H,0))</f>
        <v>ПАО АКБ "Приморье" (3001)</v>
      </c>
      <c r="D4606" s="25" t="str">
        <f>INDEX('101_accounts'!B:B,MATCH(B4606,'101_accounts'!A:A,0))</f>
        <v>61902   A  Земля, временно неиспользуемая в основной деятельности, переданная в аренду</v>
      </c>
      <c r="E4606" s="25">
        <f>'101_parsed'!C4606</f>
        <v>0</v>
      </c>
      <c r="F4606" s="25">
        <f>'101_parsed'!D4606</f>
        <v>0</v>
      </c>
      <c r="G4606" s="25">
        <f>'101_parsed'!E4606</f>
        <v>0</v>
      </c>
      <c r="H4606" s="25">
        <f>'101_parsed'!F4606</f>
        <v>0</v>
      </c>
    </row>
    <row r="4607" spans="1:8" x14ac:dyDescent="0.2">
      <c r="A4607" s="25">
        <f>'101_parsed'!A4607</f>
        <v>3001</v>
      </c>
      <c r="B4607" s="33">
        <f>'101_parsed'!B4607</f>
        <v>61903</v>
      </c>
      <c r="C4607" s="25" t="str">
        <f>INDEX(all_banks!O:O,MATCH(A4607,all_banks!H:H,0))</f>
        <v>ПАО АКБ "Приморье" (3001)</v>
      </c>
      <c r="D4607" s="25" t="str">
        <f>INDEX('101_accounts'!B:B,MATCH(B4607,'101_accounts'!A:A,0))</f>
        <v>61903   A  Недвижимость (кроме земли), временно неиспользуемая в основной деятельности</v>
      </c>
      <c r="E4607" s="25">
        <f>'101_parsed'!C4607</f>
        <v>0</v>
      </c>
      <c r="F4607" s="25">
        <f>'101_parsed'!D4607</f>
        <v>0</v>
      </c>
      <c r="G4607" s="25">
        <f>'101_parsed'!E4607</f>
        <v>0</v>
      </c>
      <c r="H4607" s="25">
        <f>'101_parsed'!F4607</f>
        <v>0</v>
      </c>
    </row>
    <row r="4608" spans="1:8" x14ac:dyDescent="0.2">
      <c r="A4608" s="25">
        <f>'101_parsed'!A4608</f>
        <v>3001</v>
      </c>
      <c r="B4608" s="33">
        <f>'101_parsed'!B4608</f>
        <v>61904</v>
      </c>
      <c r="C4608" s="25" t="str">
        <f>INDEX(all_banks!O:O,MATCH(A4608,all_banks!H:H,0))</f>
        <v>ПАО АКБ "Приморье" (3001)</v>
      </c>
      <c r="D4608" s="25" t="str">
        <f>INDEX('101_accounts'!B:B,MATCH(B4608,'101_accounts'!A:A,0))</f>
        <v>61904   A  Недвижимость (кроме земли), временно неиспользуемая в основной деятельности, переданная в аренду</v>
      </c>
      <c r="E4608" s="25">
        <f>'101_parsed'!C4608</f>
        <v>0</v>
      </c>
      <c r="F4608" s="25">
        <f>'101_parsed'!D4608</f>
        <v>0</v>
      </c>
      <c r="G4608" s="25">
        <f>'101_parsed'!E4608</f>
        <v>0</v>
      </c>
      <c r="H4608" s="25">
        <f>'101_parsed'!F4608</f>
        <v>0</v>
      </c>
    </row>
    <row r="4609" spans="1:8" x14ac:dyDescent="0.2">
      <c r="A4609" s="25">
        <f>'101_parsed'!A4609</f>
        <v>3001</v>
      </c>
      <c r="B4609" s="33">
        <f>'101_parsed'!B4609</f>
        <v>61905</v>
      </c>
      <c r="C4609" s="25" t="str">
        <f>INDEX(all_banks!O:O,MATCH(A4609,all_banks!H:H,0))</f>
        <v>ПАО АКБ "Приморье" (3001)</v>
      </c>
      <c r="D4609" s="25" t="str">
        <f>INDEX('101_accounts'!B:B,MATCH(B4609,'101_accounts'!A:A,0))</f>
        <v>61905   A  Земля, временно неиспользуемая в основной деятельности, учитываемая по справедливой стоимости</v>
      </c>
      <c r="E4609" s="25">
        <f>'101_parsed'!C4609</f>
        <v>0</v>
      </c>
      <c r="F4609" s="25">
        <f>'101_parsed'!D4609</f>
        <v>0</v>
      </c>
      <c r="G4609" s="25">
        <f>'101_parsed'!E4609</f>
        <v>0</v>
      </c>
      <c r="H4609" s="25">
        <f>'101_parsed'!F4609</f>
        <v>0</v>
      </c>
    </row>
    <row r="4610" spans="1:8" x14ac:dyDescent="0.2">
      <c r="A4610" s="25">
        <f>'101_parsed'!A4610</f>
        <v>3001</v>
      </c>
      <c r="B4610" s="33">
        <f>'101_parsed'!B4610</f>
        <v>61906</v>
      </c>
      <c r="C4610" s="25" t="str">
        <f>INDEX(all_banks!O:O,MATCH(A4610,all_banks!H:H,0))</f>
        <v>ПАО АКБ "Приморье" (3001)</v>
      </c>
      <c r="D4610" s="25" t="str">
        <f>INDEX('101_accounts'!B:B,MATCH(B4610,'101_accounts'!A:A,0))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610" s="25">
        <f>'101_parsed'!C4610</f>
        <v>0</v>
      </c>
      <c r="F4610" s="25">
        <f>'101_parsed'!D4610</f>
        <v>0</v>
      </c>
      <c r="G4610" s="25">
        <f>'101_parsed'!E4610</f>
        <v>0</v>
      </c>
      <c r="H4610" s="25">
        <f>'101_parsed'!F4610</f>
        <v>0</v>
      </c>
    </row>
    <row r="4611" spans="1:8" x14ac:dyDescent="0.2">
      <c r="A4611" s="25">
        <f>'101_parsed'!A4611</f>
        <v>3001</v>
      </c>
      <c r="B4611" s="33">
        <f>'101_parsed'!B4611</f>
        <v>61907</v>
      </c>
      <c r="C4611" s="25" t="str">
        <f>INDEX(all_banks!O:O,MATCH(A4611,all_banks!H:H,0))</f>
        <v>ПАО АКБ "Приморье" (3001)</v>
      </c>
      <c r="D4611" s="25" t="str">
        <f>INDEX('101_accounts'!B:B,MATCH(B4611,'101_accounts'!A:A,0))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611" s="25">
        <f>'101_parsed'!C4611</f>
        <v>0</v>
      </c>
      <c r="F4611" s="25">
        <f>'101_parsed'!D4611</f>
        <v>0</v>
      </c>
      <c r="G4611" s="25">
        <f>'101_parsed'!E4611</f>
        <v>0</v>
      </c>
      <c r="H4611" s="25">
        <f>'101_parsed'!F4611</f>
        <v>0</v>
      </c>
    </row>
    <row r="4612" spans="1:8" x14ac:dyDescent="0.2">
      <c r="A4612" s="25">
        <f>'101_parsed'!A4612</f>
        <v>3001</v>
      </c>
      <c r="B4612" s="33">
        <f>'101_parsed'!B4612</f>
        <v>61908</v>
      </c>
      <c r="C4612" s="25" t="str">
        <f>INDEX(all_banks!O:O,MATCH(A4612,all_banks!H:H,0))</f>
        <v>ПАО АКБ "Приморье" (3001)</v>
      </c>
      <c r="D4612" s="25" t="str">
        <f>INDEX('101_accounts'!B:B,MATCH(B4612,'101_accounts'!A:A,0))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612" s="25">
        <f>'101_parsed'!C4612</f>
        <v>0</v>
      </c>
      <c r="F4612" s="25">
        <f>'101_parsed'!D4612</f>
        <v>0</v>
      </c>
      <c r="G4612" s="25">
        <f>'101_parsed'!E4612</f>
        <v>0</v>
      </c>
      <c r="H4612" s="25">
        <f>'101_parsed'!F4612</f>
        <v>0</v>
      </c>
    </row>
    <row r="4613" spans="1:8" x14ac:dyDescent="0.2">
      <c r="A4613" s="25">
        <f>'101_parsed'!A4613</f>
        <v>3001</v>
      </c>
      <c r="B4613" s="33">
        <f>'101_parsed'!B4613</f>
        <v>61909</v>
      </c>
      <c r="C4613" s="25" t="str">
        <f>INDEX(all_banks!O:O,MATCH(A4613,all_banks!H:H,0))</f>
        <v>ПАО АКБ "Приморье" (3001)</v>
      </c>
      <c r="D4613" s="25" t="str">
        <f>INDEX('101_accounts'!B:B,MATCH(B4613,'101_accounts'!A:A,0))</f>
        <v>61909   П  Амортизация недвижимости (кроме земли), временно неиспользуемой в основной деятельности</v>
      </c>
      <c r="E4613" s="25">
        <f>'101_parsed'!C4613</f>
        <v>0</v>
      </c>
      <c r="F4613" s="25">
        <f>'101_parsed'!D4613</f>
        <v>0</v>
      </c>
      <c r="G4613" s="25">
        <f>'101_parsed'!E4613</f>
        <v>0</v>
      </c>
      <c r="H4613" s="25">
        <f>'101_parsed'!F4613</f>
        <v>0</v>
      </c>
    </row>
    <row r="4614" spans="1:8" x14ac:dyDescent="0.2">
      <c r="A4614" s="25">
        <f>'101_parsed'!A4614</f>
        <v>3001</v>
      </c>
      <c r="B4614" s="33">
        <f>'101_parsed'!B4614</f>
        <v>61910</v>
      </c>
      <c r="C4614" s="25" t="str">
        <f>INDEX(all_banks!O:O,MATCH(A4614,all_banks!H:H,0))</f>
        <v>ПАО АКБ "Приморье" (3001)</v>
      </c>
      <c r="D4614" s="25" t="str">
        <f>INDEX('101_accounts'!B:B,MATCH(B4614,'101_accounts'!A:A,0))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614" s="25">
        <f>'101_parsed'!C4614</f>
        <v>0</v>
      </c>
      <c r="F4614" s="25">
        <f>'101_parsed'!D4614</f>
        <v>0</v>
      </c>
      <c r="G4614" s="25">
        <f>'101_parsed'!E4614</f>
        <v>0</v>
      </c>
      <c r="H4614" s="25">
        <f>'101_parsed'!F4614</f>
        <v>0</v>
      </c>
    </row>
    <row r="4615" spans="1:8" x14ac:dyDescent="0.2">
      <c r="A4615" s="25">
        <f>'101_parsed'!A4615</f>
        <v>3001</v>
      </c>
      <c r="B4615" s="33">
        <f>'101_parsed'!B4615</f>
        <v>61911</v>
      </c>
      <c r="C4615" s="25" t="str">
        <f>INDEX(all_banks!O:O,MATCH(A4615,all_banks!H:H,0))</f>
        <v>ПАО АКБ "Приморье" (3001)</v>
      </c>
      <c r="D4615" s="25" t="str">
        <f>INDEX('101_accounts'!B:B,MATCH(B4615,'101_accounts'!A:A,0))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615" s="25">
        <f>'101_parsed'!C4615</f>
        <v>0</v>
      </c>
      <c r="F4615" s="25">
        <f>'101_parsed'!D4615</f>
        <v>0</v>
      </c>
      <c r="G4615" s="25">
        <f>'101_parsed'!E4615</f>
        <v>0</v>
      </c>
      <c r="H4615" s="25">
        <f>'101_parsed'!F4615</f>
        <v>0</v>
      </c>
    </row>
    <row r="4616" spans="1:8" x14ac:dyDescent="0.2">
      <c r="A4616" s="25">
        <f>'101_parsed'!A4616</f>
        <v>3001</v>
      </c>
      <c r="B4616" s="33">
        <f>'101_parsed'!B4616</f>
        <v>61912</v>
      </c>
      <c r="C4616" s="25" t="str">
        <f>INDEX(all_banks!O:O,MATCH(A4616,all_banks!H:H,0))</f>
        <v>ПАО АКБ "Приморье" (3001)</v>
      </c>
      <c r="D4616" s="25" t="str">
        <f>INDEX('101_accounts'!B:B,MATCH(B4616,'101_accounts'!A:A,0))</f>
        <v>61912   П  Резервы на возможные потери</v>
      </c>
      <c r="E4616" s="25">
        <f>'101_parsed'!C4616</f>
        <v>0</v>
      </c>
      <c r="F4616" s="25">
        <f>'101_parsed'!D4616</f>
        <v>0</v>
      </c>
      <c r="G4616" s="25">
        <f>'101_parsed'!E4616</f>
        <v>0</v>
      </c>
      <c r="H4616" s="25">
        <f>'101_parsed'!F4616</f>
        <v>0</v>
      </c>
    </row>
    <row r="4617" spans="1:8" x14ac:dyDescent="0.2">
      <c r="A4617" s="25">
        <f>'101_parsed'!A4617</f>
        <v>3001</v>
      </c>
      <c r="B4617" s="33">
        <f>'101_parsed'!B4617</f>
        <v>62001</v>
      </c>
      <c r="C4617" s="25" t="str">
        <f>INDEX(all_banks!O:O,MATCH(A4617,all_banks!H:H,0))</f>
        <v>ПАО АКБ "Приморье" (3001)</v>
      </c>
      <c r="D4617" s="25" t="str">
        <f>INDEX('101_accounts'!B:B,MATCH(B4617,'101_accounts'!A:A,0))</f>
        <v>62001   A  Долгосрочные активы, предназначенные для продажи</v>
      </c>
      <c r="E4617" s="25">
        <f>'101_parsed'!C4617</f>
        <v>760201</v>
      </c>
      <c r="F4617" s="25">
        <f>'101_parsed'!D4617</f>
        <v>0</v>
      </c>
      <c r="G4617" s="25">
        <f>'101_parsed'!E4617</f>
        <v>760201</v>
      </c>
      <c r="H4617" s="25">
        <f>'101_parsed'!F4617</f>
        <v>0</v>
      </c>
    </row>
    <row r="4618" spans="1:8" x14ac:dyDescent="0.2">
      <c r="A4618" s="25">
        <f>'101_parsed'!A4618</f>
        <v>3001</v>
      </c>
      <c r="B4618" s="33">
        <f>'101_parsed'!B4618</f>
        <v>62002</v>
      </c>
      <c r="C4618" s="25" t="str">
        <f>INDEX(all_banks!O:O,MATCH(A4618,all_banks!H:H,0))</f>
        <v>ПАО АКБ "Приморье" (3001)</v>
      </c>
      <c r="D4618" s="25" t="str">
        <f>INDEX('101_accounts'!B:B,MATCH(B4618,'101_accounts'!A:A,0))</f>
        <v>62002   П  Резервы на возможные потери</v>
      </c>
      <c r="E4618" s="25">
        <f>'101_parsed'!C4618</f>
        <v>0</v>
      </c>
      <c r="F4618" s="25">
        <f>'101_parsed'!D4618</f>
        <v>893</v>
      </c>
      <c r="G4618" s="25">
        <f>'101_parsed'!E4618</f>
        <v>0</v>
      </c>
      <c r="H4618" s="25">
        <f>'101_parsed'!F4618</f>
        <v>893</v>
      </c>
    </row>
    <row r="4619" spans="1:8" x14ac:dyDescent="0.2">
      <c r="A4619" s="25">
        <f>'101_parsed'!A4619</f>
        <v>3001</v>
      </c>
      <c r="B4619" s="33">
        <f>'101_parsed'!B4619</f>
        <v>62101</v>
      </c>
      <c r="C4619" s="25" t="str">
        <f>INDEX(all_banks!O:O,MATCH(A4619,all_banks!H:H,0))</f>
        <v>ПАО АКБ "Приморье" (3001)</v>
      </c>
      <c r="D4619" s="25" t="str">
        <f>INDEX('101_accounts'!B:B,MATCH(B4619,'101_accounts'!A:A,0))</f>
        <v>62101   A  Средства труда, полученные по договорам отступного, залога, назначение которых не определено</v>
      </c>
      <c r="E4619" s="25">
        <f>'101_parsed'!C4619</f>
        <v>0</v>
      </c>
      <c r="F4619" s="25">
        <f>'101_parsed'!D4619</f>
        <v>0</v>
      </c>
      <c r="G4619" s="25">
        <f>'101_parsed'!E4619</f>
        <v>0</v>
      </c>
      <c r="H4619" s="25">
        <f>'101_parsed'!F4619</f>
        <v>0</v>
      </c>
    </row>
    <row r="4620" spans="1:8" x14ac:dyDescent="0.2">
      <c r="A4620" s="25">
        <f>'101_parsed'!A4620</f>
        <v>3001</v>
      </c>
      <c r="B4620" s="33">
        <f>'101_parsed'!B4620</f>
        <v>62102</v>
      </c>
      <c r="C4620" s="25" t="str">
        <f>INDEX(all_banks!O:O,MATCH(A4620,all_banks!H:H,0))</f>
        <v>ПАО АКБ "Приморье" (3001)</v>
      </c>
      <c r="D4620" s="25" t="str">
        <f>INDEX('101_accounts'!B:B,MATCH(B4620,'101_accounts'!A:A,0))</f>
        <v>62102   A  Предметы труда, полученные по договорам отступного, залога, назначение которых не определено</v>
      </c>
      <c r="E4620" s="25">
        <f>'101_parsed'!C4620</f>
        <v>0</v>
      </c>
      <c r="F4620" s="25">
        <f>'101_parsed'!D4620</f>
        <v>0</v>
      </c>
      <c r="G4620" s="25">
        <f>'101_parsed'!E4620</f>
        <v>0</v>
      </c>
      <c r="H4620" s="25">
        <f>'101_parsed'!F4620</f>
        <v>0</v>
      </c>
    </row>
    <row r="4621" spans="1:8" x14ac:dyDescent="0.2">
      <c r="A4621" s="25">
        <f>'101_parsed'!A4621</f>
        <v>3001</v>
      </c>
      <c r="B4621" s="33">
        <f>'101_parsed'!B4621</f>
        <v>62103</v>
      </c>
      <c r="C4621" s="25" t="str">
        <f>INDEX(all_banks!O:O,MATCH(A4621,all_banks!H:H,0))</f>
        <v>ПАО АКБ "Приморье" (3001)</v>
      </c>
      <c r="D4621" s="25" t="str">
        <f>INDEX('101_accounts'!B:B,MATCH(B4621,'101_accounts'!A:A,0))</f>
        <v>62103   П  Резервы на возможные потери</v>
      </c>
      <c r="E4621" s="25">
        <f>'101_parsed'!C4621</f>
        <v>0</v>
      </c>
      <c r="F4621" s="25">
        <f>'101_parsed'!D4621</f>
        <v>0</v>
      </c>
      <c r="G4621" s="25">
        <f>'101_parsed'!E4621</f>
        <v>0</v>
      </c>
      <c r="H4621" s="25">
        <f>'101_parsed'!F4621</f>
        <v>0</v>
      </c>
    </row>
    <row r="4622" spans="1:8" x14ac:dyDescent="0.2">
      <c r="A4622" s="25">
        <f>'101_parsed'!A4622</f>
        <v>2733</v>
      </c>
      <c r="B4622" s="33">
        <f>'101_parsed'!B4622</f>
        <v>60401</v>
      </c>
      <c r="C4622" s="25" t="str">
        <f>INDEX(all_banks!O:O,MATCH(A4622,all_banks!H:H,0))</f>
        <v>ПАО СКБ Приморья "Примсоцбанк" (2733)</v>
      </c>
      <c r="D4622" s="25" t="str">
        <f>INDEX('101_accounts'!B:B,MATCH(B4622,'101_accounts'!A:A,0))</f>
        <v>60401   A  Основные средства (кроме земли) (c 13.02.2018)_x000D_Категория 1- Здания и сооружения (до 31.12.2002)</v>
      </c>
      <c r="E4622" s="25">
        <f>'101_parsed'!C4622</f>
        <v>830987</v>
      </c>
      <c r="F4622" s="25">
        <f>'101_parsed'!D4622</f>
        <v>0</v>
      </c>
      <c r="G4622" s="25">
        <f>'101_parsed'!E4622</f>
        <v>839958</v>
      </c>
      <c r="H4622" s="25">
        <f>'101_parsed'!F4622</f>
        <v>0</v>
      </c>
    </row>
    <row r="4623" spans="1:8" x14ac:dyDescent="0.2">
      <c r="A4623" s="25">
        <f>'101_parsed'!A4623</f>
        <v>2733</v>
      </c>
      <c r="B4623" s="33">
        <f>'101_parsed'!B4623</f>
        <v>60404</v>
      </c>
      <c r="C4623" s="25" t="str">
        <f>INDEX(all_banks!O:O,MATCH(A4623,all_banks!H:H,0))</f>
        <v>ПАО СКБ Приморья "Примсоцбанк" (2733)</v>
      </c>
      <c r="D4623" s="25" t="str">
        <f>INDEX('101_accounts'!B:B,MATCH(B4623,'101_accounts'!A:A,0))</f>
        <v>60404   A  Земля (c 13.02.2018)</v>
      </c>
      <c r="E4623" s="25">
        <f>'101_parsed'!C4623</f>
        <v>651</v>
      </c>
      <c r="F4623" s="25">
        <f>'101_parsed'!D4623</f>
        <v>0</v>
      </c>
      <c r="G4623" s="25">
        <f>'101_parsed'!E4623</f>
        <v>651</v>
      </c>
      <c r="H4623" s="25">
        <f>'101_parsed'!F4623</f>
        <v>0</v>
      </c>
    </row>
    <row r="4624" spans="1:8" x14ac:dyDescent="0.2">
      <c r="A4624" s="25">
        <f>'101_parsed'!A4624</f>
        <v>2733</v>
      </c>
      <c r="B4624" s="33">
        <f>'101_parsed'!B4624</f>
        <v>60405</v>
      </c>
      <c r="C4624" s="25" t="str">
        <f>INDEX(all_banks!O:O,MATCH(A4624,all_banks!H:H,0))</f>
        <v>ПАО СКБ Приморья "Примсоцбанк" (2733)</v>
      </c>
      <c r="D4624" s="25" t="str">
        <f>INDEX('101_accounts'!B:B,MATCH(B4624,'101_accounts'!A:A,0))</f>
        <v>60405   П
A (до 31.01.2003)  Резервы на возможные потери (c 13.02.2018)
Долгосрочно арендуемые основные средства (до 31.01.2003)</v>
      </c>
      <c r="E4624" s="25">
        <f>'101_parsed'!C4624</f>
        <v>0</v>
      </c>
      <c r="F4624" s="25">
        <f>'101_parsed'!D4624</f>
        <v>0</v>
      </c>
      <c r="G4624" s="25">
        <f>'101_parsed'!E4624</f>
        <v>0</v>
      </c>
      <c r="H4624" s="25">
        <f>'101_parsed'!F4624</f>
        <v>0</v>
      </c>
    </row>
    <row r="4625" spans="1:8" x14ac:dyDescent="0.2">
      <c r="A4625" s="25">
        <f>'101_parsed'!A4625</f>
        <v>2733</v>
      </c>
      <c r="B4625" s="33">
        <f>'101_parsed'!B4625</f>
        <v>60414</v>
      </c>
      <c r="C4625" s="25" t="str">
        <f>INDEX(all_banks!O:O,MATCH(A4625,all_banks!H:H,0))</f>
        <v>ПАО СКБ Приморья "Примсоцбанк" (2733)</v>
      </c>
      <c r="D4625" s="25" t="str">
        <f>INDEX('101_accounts'!B:B,MATCH(B4625,'101_accounts'!A:A,0))</f>
        <v>60414   П  Амортизация основных средств (кроме земли) (c 13.02.2018)</v>
      </c>
      <c r="E4625" s="25">
        <f>'101_parsed'!C4625</f>
        <v>0</v>
      </c>
      <c r="F4625" s="25">
        <f>'101_parsed'!D4625</f>
        <v>523757</v>
      </c>
      <c r="G4625" s="25">
        <f>'101_parsed'!E4625</f>
        <v>0</v>
      </c>
      <c r="H4625" s="25">
        <f>'101_parsed'!F4625</f>
        <v>547178</v>
      </c>
    </row>
    <row r="4626" spans="1:8" x14ac:dyDescent="0.2">
      <c r="A4626" s="25">
        <f>'101_parsed'!A4626</f>
        <v>2733</v>
      </c>
      <c r="B4626" s="33">
        <f>'101_parsed'!B4626</f>
        <v>60415</v>
      </c>
      <c r="C4626" s="25" t="str">
        <f>INDEX(all_banks!O:O,MATCH(A4626,all_banks!H:H,0))</f>
        <v>ПАО СКБ Приморья "Примсоцбанк" (2733)</v>
      </c>
      <c r="D4626" s="25" t="str">
        <f>INDEX('101_accounts'!B:B,MATCH(B4626,'101_accounts'!A:A,0))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626" s="25">
        <f>'101_parsed'!C4626</f>
        <v>4212</v>
      </c>
      <c r="F4626" s="25">
        <f>'101_parsed'!D4626</f>
        <v>0</v>
      </c>
      <c r="G4626" s="25">
        <f>'101_parsed'!E4626</f>
        <v>9280</v>
      </c>
      <c r="H4626" s="25">
        <f>'101_parsed'!F4626</f>
        <v>0</v>
      </c>
    </row>
    <row r="4627" spans="1:8" x14ac:dyDescent="0.2">
      <c r="A4627" s="25">
        <f>'101_parsed'!A4627</f>
        <v>2733</v>
      </c>
      <c r="B4627" s="33">
        <f>'101_parsed'!B4627</f>
        <v>61901</v>
      </c>
      <c r="C4627" s="25" t="str">
        <f>INDEX(all_banks!O:O,MATCH(A4627,all_banks!H:H,0))</f>
        <v>ПАО СКБ Приморья "Примсоцбанк" (2733)</v>
      </c>
      <c r="D4627" s="25" t="str">
        <f>INDEX('101_accounts'!B:B,MATCH(B4627,'101_accounts'!A:A,0))</f>
        <v>61901   A  Земля, временно неиспользуемая в основной деятельности</v>
      </c>
      <c r="E4627" s="25">
        <f>'101_parsed'!C4627</f>
        <v>0</v>
      </c>
      <c r="F4627" s="25">
        <f>'101_parsed'!D4627</f>
        <v>0</v>
      </c>
      <c r="G4627" s="25">
        <f>'101_parsed'!E4627</f>
        <v>0</v>
      </c>
      <c r="H4627" s="25">
        <f>'101_parsed'!F4627</f>
        <v>0</v>
      </c>
    </row>
    <row r="4628" spans="1:8" x14ac:dyDescent="0.2">
      <c r="A4628" s="25">
        <f>'101_parsed'!A4628</f>
        <v>2733</v>
      </c>
      <c r="B4628" s="33">
        <f>'101_parsed'!B4628</f>
        <v>61902</v>
      </c>
      <c r="C4628" s="25" t="str">
        <f>INDEX(all_banks!O:O,MATCH(A4628,all_banks!H:H,0))</f>
        <v>ПАО СКБ Приморья "Примсоцбанк" (2733)</v>
      </c>
      <c r="D4628" s="25" t="str">
        <f>INDEX('101_accounts'!B:B,MATCH(B4628,'101_accounts'!A:A,0))</f>
        <v>61902   A  Земля, временно неиспользуемая в основной деятельности, переданная в аренду</v>
      </c>
      <c r="E4628" s="25">
        <f>'101_parsed'!C4628</f>
        <v>0</v>
      </c>
      <c r="F4628" s="25">
        <f>'101_parsed'!D4628</f>
        <v>0</v>
      </c>
      <c r="G4628" s="25">
        <f>'101_parsed'!E4628</f>
        <v>0</v>
      </c>
      <c r="H4628" s="25">
        <f>'101_parsed'!F4628</f>
        <v>0</v>
      </c>
    </row>
    <row r="4629" spans="1:8" x14ac:dyDescent="0.2">
      <c r="A4629" s="25">
        <f>'101_parsed'!A4629</f>
        <v>2733</v>
      </c>
      <c r="B4629" s="33">
        <f>'101_parsed'!B4629</f>
        <v>61903</v>
      </c>
      <c r="C4629" s="25" t="str">
        <f>INDEX(all_banks!O:O,MATCH(A4629,all_banks!H:H,0))</f>
        <v>ПАО СКБ Приморья "Примсоцбанк" (2733)</v>
      </c>
      <c r="D4629" s="25" t="str">
        <f>INDEX('101_accounts'!B:B,MATCH(B4629,'101_accounts'!A:A,0))</f>
        <v>61903   A  Недвижимость (кроме земли), временно неиспользуемая в основной деятельности</v>
      </c>
      <c r="E4629" s="25">
        <f>'101_parsed'!C4629</f>
        <v>0</v>
      </c>
      <c r="F4629" s="25">
        <f>'101_parsed'!D4629</f>
        <v>0</v>
      </c>
      <c r="G4629" s="25">
        <f>'101_parsed'!E4629</f>
        <v>0</v>
      </c>
      <c r="H4629" s="25">
        <f>'101_parsed'!F4629</f>
        <v>0</v>
      </c>
    </row>
    <row r="4630" spans="1:8" x14ac:dyDescent="0.2">
      <c r="A4630" s="25">
        <f>'101_parsed'!A4630</f>
        <v>2733</v>
      </c>
      <c r="B4630" s="33">
        <f>'101_parsed'!B4630</f>
        <v>61904</v>
      </c>
      <c r="C4630" s="25" t="str">
        <f>INDEX(all_banks!O:O,MATCH(A4630,all_banks!H:H,0))</f>
        <v>ПАО СКБ Приморья "Примсоцбанк" (2733)</v>
      </c>
      <c r="D4630" s="25" t="str">
        <f>INDEX('101_accounts'!B:B,MATCH(B4630,'101_accounts'!A:A,0))</f>
        <v>61904   A  Недвижимость (кроме земли), временно неиспользуемая в основной деятельности, переданная в аренду</v>
      </c>
      <c r="E4630" s="25">
        <f>'101_parsed'!C4630</f>
        <v>0</v>
      </c>
      <c r="F4630" s="25">
        <f>'101_parsed'!D4630</f>
        <v>0</v>
      </c>
      <c r="G4630" s="25">
        <f>'101_parsed'!E4630</f>
        <v>0</v>
      </c>
      <c r="H4630" s="25">
        <f>'101_parsed'!F4630</f>
        <v>0</v>
      </c>
    </row>
    <row r="4631" spans="1:8" x14ac:dyDescent="0.2">
      <c r="A4631" s="25">
        <f>'101_parsed'!A4631</f>
        <v>2733</v>
      </c>
      <c r="B4631" s="33">
        <f>'101_parsed'!B4631</f>
        <v>61905</v>
      </c>
      <c r="C4631" s="25" t="str">
        <f>INDEX(all_banks!O:O,MATCH(A4631,all_banks!H:H,0))</f>
        <v>ПАО СКБ Приморья "Примсоцбанк" (2733)</v>
      </c>
      <c r="D4631" s="25" t="str">
        <f>INDEX('101_accounts'!B:B,MATCH(B4631,'101_accounts'!A:A,0))</f>
        <v>61905   A  Земля, временно неиспользуемая в основной деятельности, учитываемая по справедливой стоимости</v>
      </c>
      <c r="E4631" s="25">
        <f>'101_parsed'!C4631</f>
        <v>0</v>
      </c>
      <c r="F4631" s="25">
        <f>'101_parsed'!D4631</f>
        <v>0</v>
      </c>
      <c r="G4631" s="25">
        <f>'101_parsed'!E4631</f>
        <v>0</v>
      </c>
      <c r="H4631" s="25">
        <f>'101_parsed'!F4631</f>
        <v>0</v>
      </c>
    </row>
    <row r="4632" spans="1:8" x14ac:dyDescent="0.2">
      <c r="A4632" s="25">
        <f>'101_parsed'!A4632</f>
        <v>2733</v>
      </c>
      <c r="B4632" s="33">
        <f>'101_parsed'!B4632</f>
        <v>61906</v>
      </c>
      <c r="C4632" s="25" t="str">
        <f>INDEX(all_banks!O:O,MATCH(A4632,all_banks!H:H,0))</f>
        <v>ПАО СКБ Приморья "Примсоцбанк" (2733)</v>
      </c>
      <c r="D4632" s="25" t="str">
        <f>INDEX('101_accounts'!B:B,MATCH(B4632,'101_accounts'!A:A,0))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632" s="25">
        <f>'101_parsed'!C4632</f>
        <v>21735</v>
      </c>
      <c r="F4632" s="25">
        <f>'101_parsed'!D4632</f>
        <v>0</v>
      </c>
      <c r="G4632" s="25">
        <f>'101_parsed'!E4632</f>
        <v>21735</v>
      </c>
      <c r="H4632" s="25">
        <f>'101_parsed'!F4632</f>
        <v>0</v>
      </c>
    </row>
    <row r="4633" spans="1:8" x14ac:dyDescent="0.2">
      <c r="A4633" s="25">
        <f>'101_parsed'!A4633</f>
        <v>2733</v>
      </c>
      <c r="B4633" s="33">
        <f>'101_parsed'!B4633</f>
        <v>61907</v>
      </c>
      <c r="C4633" s="25" t="str">
        <f>INDEX(all_banks!O:O,MATCH(A4633,all_banks!H:H,0))</f>
        <v>ПАО СКБ Приморья "Примсоцбанк" (2733)</v>
      </c>
      <c r="D4633" s="25" t="str">
        <f>INDEX('101_accounts'!B:B,MATCH(B4633,'101_accounts'!A:A,0))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633" s="25">
        <f>'101_parsed'!C4633</f>
        <v>65210</v>
      </c>
      <c r="F4633" s="25">
        <f>'101_parsed'!D4633</f>
        <v>0</v>
      </c>
      <c r="G4633" s="25">
        <f>'101_parsed'!E4633</f>
        <v>65210</v>
      </c>
      <c r="H4633" s="25">
        <f>'101_parsed'!F4633</f>
        <v>0</v>
      </c>
    </row>
    <row r="4634" spans="1:8" x14ac:dyDescent="0.2">
      <c r="A4634" s="25">
        <f>'101_parsed'!A4634</f>
        <v>2733</v>
      </c>
      <c r="B4634" s="33">
        <f>'101_parsed'!B4634</f>
        <v>61908</v>
      </c>
      <c r="C4634" s="25" t="str">
        <f>INDEX(all_banks!O:O,MATCH(A4634,all_banks!H:H,0))</f>
        <v>ПАО СКБ Приморья "Примсоцбанк" (2733)</v>
      </c>
      <c r="D4634" s="25" t="str">
        <f>INDEX('101_accounts'!B:B,MATCH(B4634,'101_accounts'!A:A,0))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634" s="25">
        <f>'101_parsed'!C4634</f>
        <v>138397</v>
      </c>
      <c r="F4634" s="25">
        <f>'101_parsed'!D4634</f>
        <v>0</v>
      </c>
      <c r="G4634" s="25">
        <f>'101_parsed'!E4634</f>
        <v>138397</v>
      </c>
      <c r="H4634" s="25">
        <f>'101_parsed'!F4634</f>
        <v>0</v>
      </c>
    </row>
    <row r="4635" spans="1:8" x14ac:dyDescent="0.2">
      <c r="A4635" s="25">
        <f>'101_parsed'!A4635</f>
        <v>2733</v>
      </c>
      <c r="B4635" s="33">
        <f>'101_parsed'!B4635</f>
        <v>61909</v>
      </c>
      <c r="C4635" s="25" t="str">
        <f>INDEX(all_banks!O:O,MATCH(A4635,all_banks!H:H,0))</f>
        <v>ПАО СКБ Приморья "Примсоцбанк" (2733)</v>
      </c>
      <c r="D4635" s="25" t="str">
        <f>INDEX('101_accounts'!B:B,MATCH(B4635,'101_accounts'!A:A,0))</f>
        <v>61909   П  Амортизация недвижимости (кроме земли), временно неиспользуемой в основной деятельности</v>
      </c>
      <c r="E4635" s="25">
        <f>'101_parsed'!C4635</f>
        <v>0</v>
      </c>
      <c r="F4635" s="25">
        <f>'101_parsed'!D4635</f>
        <v>0</v>
      </c>
      <c r="G4635" s="25">
        <f>'101_parsed'!E4635</f>
        <v>0</v>
      </c>
      <c r="H4635" s="25">
        <f>'101_parsed'!F4635</f>
        <v>0</v>
      </c>
    </row>
    <row r="4636" spans="1:8" x14ac:dyDescent="0.2">
      <c r="A4636" s="25">
        <f>'101_parsed'!A4636</f>
        <v>2733</v>
      </c>
      <c r="B4636" s="33">
        <f>'101_parsed'!B4636</f>
        <v>61910</v>
      </c>
      <c r="C4636" s="25" t="str">
        <f>INDEX(all_banks!O:O,MATCH(A4636,all_banks!H:H,0))</f>
        <v>ПАО СКБ Приморья "Примсоцбанк" (2733)</v>
      </c>
      <c r="D4636" s="25" t="str">
        <f>INDEX('101_accounts'!B:B,MATCH(B4636,'101_accounts'!A:A,0))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636" s="25">
        <f>'101_parsed'!C4636</f>
        <v>0</v>
      </c>
      <c r="F4636" s="25">
        <f>'101_parsed'!D4636</f>
        <v>0</v>
      </c>
      <c r="G4636" s="25">
        <f>'101_parsed'!E4636</f>
        <v>0</v>
      </c>
      <c r="H4636" s="25">
        <f>'101_parsed'!F4636</f>
        <v>0</v>
      </c>
    </row>
    <row r="4637" spans="1:8" x14ac:dyDescent="0.2">
      <c r="A4637" s="25">
        <f>'101_parsed'!A4637</f>
        <v>2733</v>
      </c>
      <c r="B4637" s="33">
        <f>'101_parsed'!B4637</f>
        <v>61911</v>
      </c>
      <c r="C4637" s="25" t="str">
        <f>INDEX(all_banks!O:O,MATCH(A4637,all_banks!H:H,0))</f>
        <v>ПАО СКБ Приморья "Примсоцбанк" (2733)</v>
      </c>
      <c r="D4637" s="25" t="str">
        <f>INDEX('101_accounts'!B:B,MATCH(B4637,'101_accounts'!A:A,0))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637" s="25">
        <f>'101_parsed'!C4637</f>
        <v>0</v>
      </c>
      <c r="F4637" s="25">
        <f>'101_parsed'!D4637</f>
        <v>0</v>
      </c>
      <c r="G4637" s="25">
        <f>'101_parsed'!E4637</f>
        <v>0</v>
      </c>
      <c r="H4637" s="25">
        <f>'101_parsed'!F4637</f>
        <v>0</v>
      </c>
    </row>
    <row r="4638" spans="1:8" x14ac:dyDescent="0.2">
      <c r="A4638" s="25">
        <f>'101_parsed'!A4638</f>
        <v>2733</v>
      </c>
      <c r="B4638" s="33">
        <f>'101_parsed'!B4638</f>
        <v>61912</v>
      </c>
      <c r="C4638" s="25" t="str">
        <f>INDEX(all_banks!O:O,MATCH(A4638,all_banks!H:H,0))</f>
        <v>ПАО СКБ Приморья "Примсоцбанк" (2733)</v>
      </c>
      <c r="D4638" s="25" t="str">
        <f>INDEX('101_accounts'!B:B,MATCH(B4638,'101_accounts'!A:A,0))</f>
        <v>61912   П  Резервы на возможные потери</v>
      </c>
      <c r="E4638" s="25">
        <f>'101_parsed'!C4638</f>
        <v>0</v>
      </c>
      <c r="F4638" s="25">
        <f>'101_parsed'!D4638</f>
        <v>0</v>
      </c>
      <c r="G4638" s="25">
        <f>'101_parsed'!E4638</f>
        <v>0</v>
      </c>
      <c r="H4638" s="25">
        <f>'101_parsed'!F4638</f>
        <v>0</v>
      </c>
    </row>
    <row r="4639" spans="1:8" x14ac:dyDescent="0.2">
      <c r="A4639" s="25">
        <f>'101_parsed'!A4639</f>
        <v>2733</v>
      </c>
      <c r="B4639" s="33">
        <f>'101_parsed'!B4639</f>
        <v>62001</v>
      </c>
      <c r="C4639" s="25" t="str">
        <f>INDEX(all_banks!O:O,MATCH(A4639,all_banks!H:H,0))</f>
        <v>ПАО СКБ Приморья "Примсоцбанк" (2733)</v>
      </c>
      <c r="D4639" s="25" t="str">
        <f>INDEX('101_accounts'!B:B,MATCH(B4639,'101_accounts'!A:A,0))</f>
        <v>62001   A  Долгосрочные активы, предназначенные для продажи</v>
      </c>
      <c r="E4639" s="25">
        <f>'101_parsed'!C4639</f>
        <v>87419</v>
      </c>
      <c r="F4639" s="25">
        <f>'101_parsed'!D4639</f>
        <v>0</v>
      </c>
      <c r="G4639" s="25">
        <f>'101_parsed'!E4639</f>
        <v>76640</v>
      </c>
      <c r="H4639" s="25">
        <f>'101_parsed'!F4639</f>
        <v>0</v>
      </c>
    </row>
    <row r="4640" spans="1:8" x14ac:dyDescent="0.2">
      <c r="A4640" s="25">
        <f>'101_parsed'!A4640</f>
        <v>2733</v>
      </c>
      <c r="B4640" s="33">
        <f>'101_parsed'!B4640</f>
        <v>62002</v>
      </c>
      <c r="C4640" s="25" t="str">
        <f>INDEX(all_banks!O:O,MATCH(A4640,all_banks!H:H,0))</f>
        <v>ПАО СКБ Приморья "Примсоцбанк" (2733)</v>
      </c>
      <c r="D4640" s="25" t="str">
        <f>INDEX('101_accounts'!B:B,MATCH(B4640,'101_accounts'!A:A,0))</f>
        <v>62002   П  Резервы на возможные потери</v>
      </c>
      <c r="E4640" s="25">
        <f>'101_parsed'!C4640</f>
        <v>0</v>
      </c>
      <c r="F4640" s="25">
        <f>'101_parsed'!D4640</f>
        <v>0</v>
      </c>
      <c r="G4640" s="25">
        <f>'101_parsed'!E4640</f>
        <v>0</v>
      </c>
      <c r="H4640" s="25">
        <f>'101_parsed'!F4640</f>
        <v>2025</v>
      </c>
    </row>
    <row r="4641" spans="1:8" x14ac:dyDescent="0.2">
      <c r="A4641" s="25">
        <f>'101_parsed'!A4641</f>
        <v>2733</v>
      </c>
      <c r="B4641" s="33">
        <f>'101_parsed'!B4641</f>
        <v>62101</v>
      </c>
      <c r="C4641" s="25" t="str">
        <f>INDEX(all_banks!O:O,MATCH(A4641,all_banks!H:H,0))</f>
        <v>ПАО СКБ Приморья "Примсоцбанк" (2733)</v>
      </c>
      <c r="D4641" s="25" t="str">
        <f>INDEX('101_accounts'!B:B,MATCH(B4641,'101_accounts'!A:A,0))</f>
        <v>62101   A  Средства труда, полученные по договорам отступного, залога, назначение которых не определено</v>
      </c>
      <c r="E4641" s="25">
        <f>'101_parsed'!C4641</f>
        <v>750</v>
      </c>
      <c r="F4641" s="25">
        <f>'101_parsed'!D4641</f>
        <v>0</v>
      </c>
      <c r="G4641" s="25">
        <f>'101_parsed'!E4641</f>
        <v>161</v>
      </c>
      <c r="H4641" s="25">
        <f>'101_parsed'!F4641</f>
        <v>0</v>
      </c>
    </row>
    <row r="4642" spans="1:8" x14ac:dyDescent="0.2">
      <c r="A4642" s="25">
        <f>'101_parsed'!A4642</f>
        <v>2733</v>
      </c>
      <c r="B4642" s="33">
        <f>'101_parsed'!B4642</f>
        <v>62102</v>
      </c>
      <c r="C4642" s="25" t="str">
        <f>INDEX(all_banks!O:O,MATCH(A4642,all_banks!H:H,0))</f>
        <v>ПАО СКБ Приморья "Примсоцбанк" (2733)</v>
      </c>
      <c r="D4642" s="25" t="str">
        <f>INDEX('101_accounts'!B:B,MATCH(B4642,'101_accounts'!A:A,0))</f>
        <v>62102   A  Предметы труда, полученные по договорам отступного, залога, назначение которых не определено</v>
      </c>
      <c r="E4642" s="25">
        <f>'101_parsed'!C4642</f>
        <v>0</v>
      </c>
      <c r="F4642" s="25">
        <f>'101_parsed'!D4642</f>
        <v>0</v>
      </c>
      <c r="G4642" s="25">
        <f>'101_parsed'!E4642</f>
        <v>0</v>
      </c>
      <c r="H4642" s="25">
        <f>'101_parsed'!F4642</f>
        <v>0</v>
      </c>
    </row>
    <row r="4643" spans="1:8" x14ac:dyDescent="0.2">
      <c r="A4643" s="25">
        <f>'101_parsed'!A4643</f>
        <v>2733</v>
      </c>
      <c r="B4643" s="33">
        <f>'101_parsed'!B4643</f>
        <v>62103</v>
      </c>
      <c r="C4643" s="25" t="str">
        <f>INDEX(all_banks!O:O,MATCH(A4643,all_banks!H:H,0))</f>
        <v>ПАО СКБ Приморья "Примсоцбанк" (2733)</v>
      </c>
      <c r="D4643" s="25" t="str">
        <f>INDEX('101_accounts'!B:B,MATCH(B4643,'101_accounts'!A:A,0))</f>
        <v>62103   П  Резервы на возможные потери</v>
      </c>
      <c r="E4643" s="25">
        <f>'101_parsed'!C4643</f>
        <v>0</v>
      </c>
      <c r="F4643" s="25">
        <f>'101_parsed'!D4643</f>
        <v>0</v>
      </c>
      <c r="G4643" s="25">
        <f>'101_parsed'!E4643</f>
        <v>0</v>
      </c>
      <c r="H4643" s="25">
        <f>'101_parsed'!F4643</f>
        <v>0</v>
      </c>
    </row>
    <row r="4644" spans="1:8" x14ac:dyDescent="0.2">
      <c r="A4644" s="25">
        <f>'101_parsed'!A4644</f>
        <v>537</v>
      </c>
      <c r="B4644" s="33">
        <f>'101_parsed'!B4644</f>
        <v>60401</v>
      </c>
      <c r="C4644" s="25" t="str">
        <f>INDEX(all_banks!O:O,MATCH(A4644,all_banks!H:H,0))</f>
        <v>АО КБ "Приобье" (537)</v>
      </c>
      <c r="D4644" s="25" t="str">
        <f>INDEX('101_accounts'!B:B,MATCH(B4644,'101_accounts'!A:A,0))</f>
        <v>60401   A  Основные средства (кроме земли) (c 13.02.2018)_x000D_Категория 1- Здания и сооружения (до 31.12.2002)</v>
      </c>
      <c r="E4644" s="25">
        <f>'101_parsed'!C4644</f>
        <v>131212</v>
      </c>
      <c r="F4644" s="25">
        <f>'101_parsed'!D4644</f>
        <v>0</v>
      </c>
      <c r="G4644" s="25">
        <f>'101_parsed'!E4644</f>
        <v>124884</v>
      </c>
      <c r="H4644" s="25">
        <f>'101_parsed'!F4644</f>
        <v>0</v>
      </c>
    </row>
    <row r="4645" spans="1:8" x14ac:dyDescent="0.2">
      <c r="A4645" s="25">
        <f>'101_parsed'!A4645</f>
        <v>537</v>
      </c>
      <c r="B4645" s="33">
        <f>'101_parsed'!B4645</f>
        <v>60404</v>
      </c>
      <c r="C4645" s="25" t="str">
        <f>INDEX(all_banks!O:O,MATCH(A4645,all_banks!H:H,0))</f>
        <v>АО КБ "Приобье" (537)</v>
      </c>
      <c r="D4645" s="25" t="str">
        <f>INDEX('101_accounts'!B:B,MATCH(B4645,'101_accounts'!A:A,0))</f>
        <v>60404   A  Земля (c 13.02.2018)</v>
      </c>
      <c r="E4645" s="25">
        <f>'101_parsed'!C4645</f>
        <v>10687</v>
      </c>
      <c r="F4645" s="25">
        <f>'101_parsed'!D4645</f>
        <v>0</v>
      </c>
      <c r="G4645" s="25">
        <f>'101_parsed'!E4645</f>
        <v>12041</v>
      </c>
      <c r="H4645" s="25">
        <f>'101_parsed'!F4645</f>
        <v>0</v>
      </c>
    </row>
    <row r="4646" spans="1:8" x14ac:dyDescent="0.2">
      <c r="A4646" s="25">
        <f>'101_parsed'!A4646</f>
        <v>537</v>
      </c>
      <c r="B4646" s="33">
        <f>'101_parsed'!B4646</f>
        <v>60405</v>
      </c>
      <c r="C4646" s="25" t="str">
        <f>INDEX(all_banks!O:O,MATCH(A4646,all_banks!H:H,0))</f>
        <v>АО КБ "Приобье" (537)</v>
      </c>
      <c r="D4646" s="25" t="str">
        <f>INDEX('101_accounts'!B:B,MATCH(B4646,'101_accounts'!A:A,0))</f>
        <v>60405   П
A (до 31.01.2003)  Резервы на возможные потери (c 13.02.2018)
Долгосрочно арендуемые основные средства (до 31.01.2003)</v>
      </c>
      <c r="E4646" s="25">
        <f>'101_parsed'!C4646</f>
        <v>0</v>
      </c>
      <c r="F4646" s="25">
        <f>'101_parsed'!D4646</f>
        <v>0</v>
      </c>
      <c r="G4646" s="25">
        <f>'101_parsed'!E4646</f>
        <v>0</v>
      </c>
      <c r="H4646" s="25">
        <f>'101_parsed'!F4646</f>
        <v>0</v>
      </c>
    </row>
    <row r="4647" spans="1:8" x14ac:dyDescent="0.2">
      <c r="A4647" s="25">
        <f>'101_parsed'!A4647</f>
        <v>537</v>
      </c>
      <c r="B4647" s="33">
        <f>'101_parsed'!B4647</f>
        <v>60414</v>
      </c>
      <c r="C4647" s="25" t="str">
        <f>INDEX(all_banks!O:O,MATCH(A4647,all_banks!H:H,0))</f>
        <v>АО КБ "Приобье" (537)</v>
      </c>
      <c r="D4647" s="25" t="str">
        <f>INDEX('101_accounts'!B:B,MATCH(B4647,'101_accounts'!A:A,0))</f>
        <v>60414   П  Амортизация основных средств (кроме земли) (c 13.02.2018)</v>
      </c>
      <c r="E4647" s="25">
        <f>'101_parsed'!C4647</f>
        <v>0</v>
      </c>
      <c r="F4647" s="25">
        <f>'101_parsed'!D4647</f>
        <v>56795</v>
      </c>
      <c r="G4647" s="25">
        <f>'101_parsed'!E4647</f>
        <v>0</v>
      </c>
      <c r="H4647" s="25">
        <f>'101_parsed'!F4647</f>
        <v>54443</v>
      </c>
    </row>
    <row r="4648" spans="1:8" x14ac:dyDescent="0.2">
      <c r="A4648" s="25">
        <f>'101_parsed'!A4648</f>
        <v>537</v>
      </c>
      <c r="B4648" s="33">
        <f>'101_parsed'!B4648</f>
        <v>60415</v>
      </c>
      <c r="C4648" s="25" t="str">
        <f>INDEX(all_banks!O:O,MATCH(A4648,all_banks!H:H,0))</f>
        <v>АО КБ "Приобье" (537)</v>
      </c>
      <c r="D4648" s="25" t="str">
        <f>INDEX('101_accounts'!B:B,MATCH(B4648,'101_accounts'!A:A,0))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648" s="25">
        <f>'101_parsed'!C4648</f>
        <v>22</v>
      </c>
      <c r="F4648" s="25">
        <f>'101_parsed'!D4648</f>
        <v>0</v>
      </c>
      <c r="G4648" s="25">
        <f>'101_parsed'!E4648</f>
        <v>0</v>
      </c>
      <c r="H4648" s="25">
        <f>'101_parsed'!F4648</f>
        <v>0</v>
      </c>
    </row>
    <row r="4649" spans="1:8" x14ac:dyDescent="0.2">
      <c r="A4649" s="25">
        <f>'101_parsed'!A4649</f>
        <v>537</v>
      </c>
      <c r="B4649" s="33">
        <f>'101_parsed'!B4649</f>
        <v>61901</v>
      </c>
      <c r="C4649" s="25" t="str">
        <f>INDEX(all_banks!O:O,MATCH(A4649,all_banks!H:H,0))</f>
        <v>АО КБ "Приобье" (537)</v>
      </c>
      <c r="D4649" s="25" t="str">
        <f>INDEX('101_accounts'!B:B,MATCH(B4649,'101_accounts'!A:A,0))</f>
        <v>61901   A  Земля, временно неиспользуемая в основной деятельности</v>
      </c>
      <c r="E4649" s="25">
        <f>'101_parsed'!C4649</f>
        <v>0</v>
      </c>
      <c r="F4649" s="25">
        <f>'101_parsed'!D4649</f>
        <v>0</v>
      </c>
      <c r="G4649" s="25">
        <f>'101_parsed'!E4649</f>
        <v>0</v>
      </c>
      <c r="H4649" s="25">
        <f>'101_parsed'!F4649</f>
        <v>0</v>
      </c>
    </row>
    <row r="4650" spans="1:8" x14ac:dyDescent="0.2">
      <c r="A4650" s="25">
        <f>'101_parsed'!A4650</f>
        <v>537</v>
      </c>
      <c r="B4650" s="33">
        <f>'101_parsed'!B4650</f>
        <v>61902</v>
      </c>
      <c r="C4650" s="25" t="str">
        <f>INDEX(all_banks!O:O,MATCH(A4650,all_banks!H:H,0))</f>
        <v>АО КБ "Приобье" (537)</v>
      </c>
      <c r="D4650" s="25" t="str">
        <f>INDEX('101_accounts'!B:B,MATCH(B4650,'101_accounts'!A:A,0))</f>
        <v>61902   A  Земля, временно неиспользуемая в основной деятельности, переданная в аренду</v>
      </c>
      <c r="E4650" s="25">
        <f>'101_parsed'!C4650</f>
        <v>0</v>
      </c>
      <c r="F4650" s="25">
        <f>'101_parsed'!D4650</f>
        <v>0</v>
      </c>
      <c r="G4650" s="25">
        <f>'101_parsed'!E4650</f>
        <v>0</v>
      </c>
      <c r="H4650" s="25">
        <f>'101_parsed'!F4650</f>
        <v>0</v>
      </c>
    </row>
    <row r="4651" spans="1:8" x14ac:dyDescent="0.2">
      <c r="A4651" s="25">
        <f>'101_parsed'!A4651</f>
        <v>537</v>
      </c>
      <c r="B4651" s="33">
        <f>'101_parsed'!B4651</f>
        <v>61903</v>
      </c>
      <c r="C4651" s="25" t="str">
        <f>INDEX(all_banks!O:O,MATCH(A4651,all_banks!H:H,0))</f>
        <v>АО КБ "Приобье" (537)</v>
      </c>
      <c r="D4651" s="25" t="str">
        <f>INDEX('101_accounts'!B:B,MATCH(B4651,'101_accounts'!A:A,0))</f>
        <v>61903   A  Недвижимость (кроме земли), временно неиспользуемая в основной деятельности</v>
      </c>
      <c r="E4651" s="25">
        <f>'101_parsed'!C4651</f>
        <v>0</v>
      </c>
      <c r="F4651" s="25">
        <f>'101_parsed'!D4651</f>
        <v>0</v>
      </c>
      <c r="G4651" s="25">
        <f>'101_parsed'!E4651</f>
        <v>0</v>
      </c>
      <c r="H4651" s="25">
        <f>'101_parsed'!F4651</f>
        <v>0</v>
      </c>
    </row>
    <row r="4652" spans="1:8" x14ac:dyDescent="0.2">
      <c r="A4652" s="25">
        <f>'101_parsed'!A4652</f>
        <v>537</v>
      </c>
      <c r="B4652" s="33">
        <f>'101_parsed'!B4652</f>
        <v>61904</v>
      </c>
      <c r="C4652" s="25" t="str">
        <f>INDEX(all_banks!O:O,MATCH(A4652,all_banks!H:H,0))</f>
        <v>АО КБ "Приобье" (537)</v>
      </c>
      <c r="D4652" s="25" t="str">
        <f>INDEX('101_accounts'!B:B,MATCH(B4652,'101_accounts'!A:A,0))</f>
        <v>61904   A  Недвижимость (кроме земли), временно неиспользуемая в основной деятельности, переданная в аренду</v>
      </c>
      <c r="E4652" s="25">
        <f>'101_parsed'!C4652</f>
        <v>0</v>
      </c>
      <c r="F4652" s="25">
        <f>'101_parsed'!D4652</f>
        <v>0</v>
      </c>
      <c r="G4652" s="25">
        <f>'101_parsed'!E4652</f>
        <v>0</v>
      </c>
      <c r="H4652" s="25">
        <f>'101_parsed'!F4652</f>
        <v>0</v>
      </c>
    </row>
    <row r="4653" spans="1:8" x14ac:dyDescent="0.2">
      <c r="A4653" s="25">
        <f>'101_parsed'!A4653</f>
        <v>537</v>
      </c>
      <c r="B4653" s="33">
        <f>'101_parsed'!B4653</f>
        <v>61905</v>
      </c>
      <c r="C4653" s="25" t="str">
        <f>INDEX(all_banks!O:O,MATCH(A4653,all_banks!H:H,0))</f>
        <v>АО КБ "Приобье" (537)</v>
      </c>
      <c r="D4653" s="25" t="str">
        <f>INDEX('101_accounts'!B:B,MATCH(B4653,'101_accounts'!A:A,0))</f>
        <v>61905   A  Земля, временно неиспользуемая в основной деятельности, учитываемая по справедливой стоимости</v>
      </c>
      <c r="E4653" s="25">
        <f>'101_parsed'!C4653</f>
        <v>4260</v>
      </c>
      <c r="F4653" s="25">
        <f>'101_parsed'!D4653</f>
        <v>0</v>
      </c>
      <c r="G4653" s="25">
        <f>'101_parsed'!E4653</f>
        <v>0</v>
      </c>
      <c r="H4653" s="25">
        <f>'101_parsed'!F4653</f>
        <v>0</v>
      </c>
    </row>
    <row r="4654" spans="1:8" x14ac:dyDescent="0.2">
      <c r="A4654" s="25">
        <f>'101_parsed'!A4654</f>
        <v>537</v>
      </c>
      <c r="B4654" s="33">
        <f>'101_parsed'!B4654</f>
        <v>61906</v>
      </c>
      <c r="C4654" s="25" t="str">
        <f>INDEX(all_banks!O:O,MATCH(A4654,all_banks!H:H,0))</f>
        <v>АО КБ "Приобье" (537)</v>
      </c>
      <c r="D4654" s="25" t="str">
        <f>INDEX('101_accounts'!B:B,MATCH(B4654,'101_accounts'!A:A,0))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654" s="25">
        <f>'101_parsed'!C4654</f>
        <v>0</v>
      </c>
      <c r="F4654" s="25">
        <f>'101_parsed'!D4654</f>
        <v>0</v>
      </c>
      <c r="G4654" s="25">
        <f>'101_parsed'!E4654</f>
        <v>0</v>
      </c>
      <c r="H4654" s="25">
        <f>'101_parsed'!F4654</f>
        <v>0</v>
      </c>
    </row>
    <row r="4655" spans="1:8" x14ac:dyDescent="0.2">
      <c r="A4655" s="25">
        <f>'101_parsed'!A4655</f>
        <v>537</v>
      </c>
      <c r="B4655" s="33">
        <f>'101_parsed'!B4655</f>
        <v>61907</v>
      </c>
      <c r="C4655" s="25" t="str">
        <f>INDEX(all_banks!O:O,MATCH(A4655,all_banks!H:H,0))</f>
        <v>АО КБ "Приобье" (537)</v>
      </c>
      <c r="D4655" s="25" t="str">
        <f>INDEX('101_accounts'!B:B,MATCH(B4655,'101_accounts'!A:A,0))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655" s="25">
        <f>'101_parsed'!C4655</f>
        <v>0</v>
      </c>
      <c r="F4655" s="25">
        <f>'101_parsed'!D4655</f>
        <v>0</v>
      </c>
      <c r="G4655" s="25">
        <f>'101_parsed'!E4655</f>
        <v>0</v>
      </c>
      <c r="H4655" s="25">
        <f>'101_parsed'!F4655</f>
        <v>0</v>
      </c>
    </row>
    <row r="4656" spans="1:8" x14ac:dyDescent="0.2">
      <c r="A4656" s="25">
        <f>'101_parsed'!A4656</f>
        <v>537</v>
      </c>
      <c r="B4656" s="33">
        <f>'101_parsed'!B4656</f>
        <v>61908</v>
      </c>
      <c r="C4656" s="25" t="str">
        <f>INDEX(all_banks!O:O,MATCH(A4656,all_banks!H:H,0))</f>
        <v>АО КБ "Приобье" (537)</v>
      </c>
      <c r="D4656" s="25" t="str">
        <f>INDEX('101_accounts'!B:B,MATCH(B4656,'101_accounts'!A:A,0))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656" s="25">
        <f>'101_parsed'!C4656</f>
        <v>15300</v>
      </c>
      <c r="F4656" s="25">
        <f>'101_parsed'!D4656</f>
        <v>0</v>
      </c>
      <c r="G4656" s="25">
        <f>'101_parsed'!E4656</f>
        <v>12049</v>
      </c>
      <c r="H4656" s="25">
        <f>'101_parsed'!F4656</f>
        <v>0</v>
      </c>
    </row>
    <row r="4657" spans="1:8" x14ac:dyDescent="0.2">
      <c r="A4657" s="25">
        <f>'101_parsed'!A4657</f>
        <v>537</v>
      </c>
      <c r="B4657" s="33">
        <f>'101_parsed'!B4657</f>
        <v>61909</v>
      </c>
      <c r="C4657" s="25" t="str">
        <f>INDEX(all_banks!O:O,MATCH(A4657,all_banks!H:H,0))</f>
        <v>АО КБ "Приобье" (537)</v>
      </c>
      <c r="D4657" s="25" t="str">
        <f>INDEX('101_accounts'!B:B,MATCH(B4657,'101_accounts'!A:A,0))</f>
        <v>61909   П  Амортизация недвижимости (кроме земли), временно неиспользуемой в основной деятельности</v>
      </c>
      <c r="E4657" s="25">
        <f>'101_parsed'!C4657</f>
        <v>0</v>
      </c>
      <c r="F4657" s="25">
        <f>'101_parsed'!D4657</f>
        <v>0</v>
      </c>
      <c r="G4657" s="25">
        <f>'101_parsed'!E4657</f>
        <v>0</v>
      </c>
      <c r="H4657" s="25">
        <f>'101_parsed'!F4657</f>
        <v>0</v>
      </c>
    </row>
    <row r="4658" spans="1:8" x14ac:dyDescent="0.2">
      <c r="A4658" s="25">
        <f>'101_parsed'!A4658</f>
        <v>537</v>
      </c>
      <c r="B4658" s="33">
        <f>'101_parsed'!B4658</f>
        <v>61910</v>
      </c>
      <c r="C4658" s="25" t="str">
        <f>INDEX(all_banks!O:O,MATCH(A4658,all_banks!H:H,0))</f>
        <v>АО КБ "Приобье" (537)</v>
      </c>
      <c r="D4658" s="25" t="str">
        <f>INDEX('101_accounts'!B:B,MATCH(B4658,'101_accounts'!A:A,0))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658" s="25">
        <f>'101_parsed'!C4658</f>
        <v>0</v>
      </c>
      <c r="F4658" s="25">
        <f>'101_parsed'!D4658</f>
        <v>0</v>
      </c>
      <c r="G4658" s="25">
        <f>'101_parsed'!E4658</f>
        <v>0</v>
      </c>
      <c r="H4658" s="25">
        <f>'101_parsed'!F4658</f>
        <v>0</v>
      </c>
    </row>
    <row r="4659" spans="1:8" x14ac:dyDescent="0.2">
      <c r="A4659" s="25">
        <f>'101_parsed'!A4659</f>
        <v>537</v>
      </c>
      <c r="B4659" s="33">
        <f>'101_parsed'!B4659</f>
        <v>61911</v>
      </c>
      <c r="C4659" s="25" t="str">
        <f>INDEX(all_banks!O:O,MATCH(A4659,all_banks!H:H,0))</f>
        <v>АО КБ "Приобье" (537)</v>
      </c>
      <c r="D4659" s="25" t="str">
        <f>INDEX('101_accounts'!B:B,MATCH(B4659,'101_accounts'!A:A,0))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659" s="25">
        <f>'101_parsed'!C4659</f>
        <v>0</v>
      </c>
      <c r="F4659" s="25">
        <f>'101_parsed'!D4659</f>
        <v>0</v>
      </c>
      <c r="G4659" s="25">
        <f>'101_parsed'!E4659</f>
        <v>0</v>
      </c>
      <c r="H4659" s="25">
        <f>'101_parsed'!F4659</f>
        <v>0</v>
      </c>
    </row>
    <row r="4660" spans="1:8" x14ac:dyDescent="0.2">
      <c r="A4660" s="25">
        <f>'101_parsed'!A4660</f>
        <v>537</v>
      </c>
      <c r="B4660" s="33">
        <f>'101_parsed'!B4660</f>
        <v>61912</v>
      </c>
      <c r="C4660" s="25" t="str">
        <f>INDEX(all_banks!O:O,MATCH(A4660,all_banks!H:H,0))</f>
        <v>АО КБ "Приобье" (537)</v>
      </c>
      <c r="D4660" s="25" t="str">
        <f>INDEX('101_accounts'!B:B,MATCH(B4660,'101_accounts'!A:A,0))</f>
        <v>61912   П  Резервы на возможные потери</v>
      </c>
      <c r="E4660" s="25">
        <f>'101_parsed'!C4660</f>
        <v>0</v>
      </c>
      <c r="F4660" s="25">
        <f>'101_parsed'!D4660</f>
        <v>0</v>
      </c>
      <c r="G4660" s="25">
        <f>'101_parsed'!E4660</f>
        <v>0</v>
      </c>
      <c r="H4660" s="25">
        <f>'101_parsed'!F4660</f>
        <v>0</v>
      </c>
    </row>
    <row r="4661" spans="1:8" x14ac:dyDescent="0.2">
      <c r="A4661" s="25">
        <f>'101_parsed'!A4661</f>
        <v>537</v>
      </c>
      <c r="B4661" s="33">
        <f>'101_parsed'!B4661</f>
        <v>62001</v>
      </c>
      <c r="C4661" s="25" t="str">
        <f>INDEX(all_banks!O:O,MATCH(A4661,all_banks!H:H,0))</f>
        <v>АО КБ "Приобье" (537)</v>
      </c>
      <c r="D4661" s="25" t="str">
        <f>INDEX('101_accounts'!B:B,MATCH(B4661,'101_accounts'!A:A,0))</f>
        <v>62001   A  Долгосрочные активы, предназначенные для продажи</v>
      </c>
      <c r="E4661" s="25">
        <f>'101_parsed'!C4661</f>
        <v>2339</v>
      </c>
      <c r="F4661" s="25">
        <f>'101_parsed'!D4661</f>
        <v>0</v>
      </c>
      <c r="G4661" s="25">
        <f>'101_parsed'!E4661</f>
        <v>2339</v>
      </c>
      <c r="H4661" s="25">
        <f>'101_parsed'!F4661</f>
        <v>0</v>
      </c>
    </row>
    <row r="4662" spans="1:8" x14ac:dyDescent="0.2">
      <c r="A4662" s="25">
        <f>'101_parsed'!A4662</f>
        <v>537</v>
      </c>
      <c r="B4662" s="33">
        <f>'101_parsed'!B4662</f>
        <v>62002</v>
      </c>
      <c r="C4662" s="25" t="str">
        <f>INDEX(all_banks!O:O,MATCH(A4662,all_banks!H:H,0))</f>
        <v>АО КБ "Приобье" (537)</v>
      </c>
      <c r="D4662" s="25" t="str">
        <f>INDEX('101_accounts'!B:B,MATCH(B4662,'101_accounts'!A:A,0))</f>
        <v>62002   П  Резервы на возможные потери</v>
      </c>
      <c r="E4662" s="25">
        <f>'101_parsed'!C4662</f>
        <v>0</v>
      </c>
      <c r="F4662" s="25">
        <f>'101_parsed'!D4662</f>
        <v>1754</v>
      </c>
      <c r="G4662" s="25">
        <f>'101_parsed'!E4662</f>
        <v>0</v>
      </c>
      <c r="H4662" s="25">
        <f>'101_parsed'!F4662</f>
        <v>1754</v>
      </c>
    </row>
    <row r="4663" spans="1:8" x14ac:dyDescent="0.2">
      <c r="A4663" s="25">
        <f>'101_parsed'!A4663</f>
        <v>537</v>
      </c>
      <c r="B4663" s="33">
        <f>'101_parsed'!B4663</f>
        <v>62101</v>
      </c>
      <c r="C4663" s="25" t="str">
        <f>INDEX(all_banks!O:O,MATCH(A4663,all_banks!H:H,0))</f>
        <v>АО КБ "Приобье" (537)</v>
      </c>
      <c r="D4663" s="25" t="str">
        <f>INDEX('101_accounts'!B:B,MATCH(B4663,'101_accounts'!A:A,0))</f>
        <v>62101   A  Средства труда, полученные по договорам отступного, залога, назначение которых не определено</v>
      </c>
      <c r="E4663" s="25">
        <f>'101_parsed'!C4663</f>
        <v>0</v>
      </c>
      <c r="F4663" s="25">
        <f>'101_parsed'!D4663</f>
        <v>0</v>
      </c>
      <c r="G4663" s="25">
        <f>'101_parsed'!E4663</f>
        <v>0</v>
      </c>
      <c r="H4663" s="25">
        <f>'101_parsed'!F4663</f>
        <v>0</v>
      </c>
    </row>
    <row r="4664" spans="1:8" x14ac:dyDescent="0.2">
      <c r="A4664" s="25">
        <f>'101_parsed'!A4664</f>
        <v>537</v>
      </c>
      <c r="B4664" s="33">
        <f>'101_parsed'!B4664</f>
        <v>62102</v>
      </c>
      <c r="C4664" s="25" t="str">
        <f>INDEX(all_banks!O:O,MATCH(A4664,all_banks!H:H,0))</f>
        <v>АО КБ "Приобье" (537)</v>
      </c>
      <c r="D4664" s="25" t="str">
        <f>INDEX('101_accounts'!B:B,MATCH(B4664,'101_accounts'!A:A,0))</f>
        <v>62102   A  Предметы труда, полученные по договорам отступного, залога, назначение которых не определено</v>
      </c>
      <c r="E4664" s="25">
        <f>'101_parsed'!C4664</f>
        <v>0</v>
      </c>
      <c r="F4664" s="25">
        <f>'101_parsed'!D4664</f>
        <v>0</v>
      </c>
      <c r="G4664" s="25">
        <f>'101_parsed'!E4664</f>
        <v>0</v>
      </c>
      <c r="H4664" s="25">
        <f>'101_parsed'!F4664</f>
        <v>0</v>
      </c>
    </row>
    <row r="4665" spans="1:8" x14ac:dyDescent="0.2">
      <c r="A4665" s="25">
        <f>'101_parsed'!A4665</f>
        <v>537</v>
      </c>
      <c r="B4665" s="33">
        <f>'101_parsed'!B4665</f>
        <v>62103</v>
      </c>
      <c r="C4665" s="25" t="str">
        <f>INDEX(all_banks!O:O,MATCH(A4665,all_banks!H:H,0))</f>
        <v>АО КБ "Приобье" (537)</v>
      </c>
      <c r="D4665" s="25" t="str">
        <f>INDEX('101_accounts'!B:B,MATCH(B4665,'101_accounts'!A:A,0))</f>
        <v>62103   П  Резервы на возможные потери</v>
      </c>
      <c r="E4665" s="25">
        <f>'101_parsed'!C4665</f>
        <v>0</v>
      </c>
      <c r="F4665" s="25">
        <f>'101_parsed'!D4665</f>
        <v>0</v>
      </c>
      <c r="G4665" s="25">
        <f>'101_parsed'!E4665</f>
        <v>0</v>
      </c>
      <c r="H4665" s="25">
        <f>'101_parsed'!F4665</f>
        <v>0</v>
      </c>
    </row>
    <row r="4666" spans="1:8" x14ac:dyDescent="0.2">
      <c r="A4666" s="25">
        <f>'101_parsed'!A4666</f>
        <v>212</v>
      </c>
      <c r="B4666" s="33">
        <f>'101_parsed'!B4666</f>
        <v>60401</v>
      </c>
      <c r="C4666" s="25" t="str">
        <f>INDEX(all_banks!O:O,MATCH(A4666,all_banks!H:H,0))</f>
        <v>Прио-Внешторгбанк (ПАО) (212)</v>
      </c>
      <c r="D4666" s="25" t="str">
        <f>INDEX('101_accounts'!B:B,MATCH(B4666,'101_accounts'!A:A,0))</f>
        <v>60401   A  Основные средства (кроме земли) (c 13.02.2018)_x000D_Категория 1- Здания и сооружения (до 31.12.2002)</v>
      </c>
      <c r="E4666" s="25">
        <f>'101_parsed'!C4666</f>
        <v>515843</v>
      </c>
      <c r="F4666" s="25">
        <f>'101_parsed'!D4666</f>
        <v>0</v>
      </c>
      <c r="G4666" s="25">
        <f>'101_parsed'!E4666</f>
        <v>550234</v>
      </c>
      <c r="H4666" s="25">
        <f>'101_parsed'!F4666</f>
        <v>0</v>
      </c>
    </row>
    <row r="4667" spans="1:8" x14ac:dyDescent="0.2">
      <c r="A4667" s="25">
        <f>'101_parsed'!A4667</f>
        <v>212</v>
      </c>
      <c r="B4667" s="33">
        <f>'101_parsed'!B4667</f>
        <v>60404</v>
      </c>
      <c r="C4667" s="25" t="str">
        <f>INDEX(all_banks!O:O,MATCH(A4667,all_banks!H:H,0))</f>
        <v>Прио-Внешторгбанк (ПАО) (212)</v>
      </c>
      <c r="D4667" s="25" t="str">
        <f>INDEX('101_accounts'!B:B,MATCH(B4667,'101_accounts'!A:A,0))</f>
        <v>60404   A  Земля (c 13.02.2018)</v>
      </c>
      <c r="E4667" s="25">
        <f>'101_parsed'!C4667</f>
        <v>20680</v>
      </c>
      <c r="F4667" s="25">
        <f>'101_parsed'!D4667</f>
        <v>0</v>
      </c>
      <c r="G4667" s="25">
        <f>'101_parsed'!E4667</f>
        <v>20680</v>
      </c>
      <c r="H4667" s="25">
        <f>'101_parsed'!F4667</f>
        <v>0</v>
      </c>
    </row>
    <row r="4668" spans="1:8" x14ac:dyDescent="0.2">
      <c r="A4668" s="25">
        <f>'101_parsed'!A4668</f>
        <v>212</v>
      </c>
      <c r="B4668" s="33">
        <f>'101_parsed'!B4668</f>
        <v>60405</v>
      </c>
      <c r="C4668" s="25" t="str">
        <f>INDEX(all_banks!O:O,MATCH(A4668,all_banks!H:H,0))</f>
        <v>Прио-Внешторгбанк (ПАО) (212)</v>
      </c>
      <c r="D4668" s="25" t="str">
        <f>INDEX('101_accounts'!B:B,MATCH(B4668,'101_accounts'!A:A,0))</f>
        <v>60405   П
A (до 31.01.2003)  Резервы на возможные потери (c 13.02.2018)
Долгосрочно арендуемые основные средства (до 31.01.2003)</v>
      </c>
      <c r="E4668" s="25">
        <f>'101_parsed'!C4668</f>
        <v>0</v>
      </c>
      <c r="F4668" s="25">
        <f>'101_parsed'!D4668</f>
        <v>0</v>
      </c>
      <c r="G4668" s="25">
        <f>'101_parsed'!E4668</f>
        <v>0</v>
      </c>
      <c r="H4668" s="25">
        <f>'101_parsed'!F4668</f>
        <v>0</v>
      </c>
    </row>
    <row r="4669" spans="1:8" x14ac:dyDescent="0.2">
      <c r="A4669" s="25">
        <f>'101_parsed'!A4669</f>
        <v>212</v>
      </c>
      <c r="B4669" s="33">
        <f>'101_parsed'!B4669</f>
        <v>60414</v>
      </c>
      <c r="C4669" s="25" t="str">
        <f>INDEX(all_banks!O:O,MATCH(A4669,all_banks!H:H,0))</f>
        <v>Прио-Внешторгбанк (ПАО) (212)</v>
      </c>
      <c r="D4669" s="25" t="str">
        <f>INDEX('101_accounts'!B:B,MATCH(B4669,'101_accounts'!A:A,0))</f>
        <v>60414   П  Амортизация основных средств (кроме земли) (c 13.02.2018)</v>
      </c>
      <c r="E4669" s="25">
        <f>'101_parsed'!C4669</f>
        <v>0</v>
      </c>
      <c r="F4669" s="25">
        <f>'101_parsed'!D4669</f>
        <v>216518</v>
      </c>
      <c r="G4669" s="25">
        <f>'101_parsed'!E4669</f>
        <v>0</v>
      </c>
      <c r="H4669" s="25">
        <f>'101_parsed'!F4669</f>
        <v>230597</v>
      </c>
    </row>
    <row r="4670" spans="1:8" x14ac:dyDescent="0.2">
      <c r="A4670" s="25">
        <f>'101_parsed'!A4670</f>
        <v>212</v>
      </c>
      <c r="B4670" s="33">
        <f>'101_parsed'!B4670</f>
        <v>60415</v>
      </c>
      <c r="C4670" s="25" t="str">
        <f>INDEX(all_banks!O:O,MATCH(A4670,all_banks!H:H,0))</f>
        <v>Прио-Внешторгбанк (ПАО) (212)</v>
      </c>
      <c r="D4670" s="25" t="str">
        <f>INDEX('101_accounts'!B:B,MATCH(B4670,'101_accounts'!A:A,0))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670" s="25">
        <f>'101_parsed'!C4670</f>
        <v>7593</v>
      </c>
      <c r="F4670" s="25">
        <f>'101_parsed'!D4670</f>
        <v>0</v>
      </c>
      <c r="G4670" s="25">
        <f>'101_parsed'!E4670</f>
        <v>7297</v>
      </c>
      <c r="H4670" s="25">
        <f>'101_parsed'!F4670</f>
        <v>0</v>
      </c>
    </row>
    <row r="4671" spans="1:8" x14ac:dyDescent="0.2">
      <c r="A4671" s="25">
        <f>'101_parsed'!A4671</f>
        <v>212</v>
      </c>
      <c r="B4671" s="33">
        <f>'101_parsed'!B4671</f>
        <v>61901</v>
      </c>
      <c r="C4671" s="25" t="str">
        <f>INDEX(all_banks!O:O,MATCH(A4671,all_banks!H:H,0))</f>
        <v>Прио-Внешторгбанк (ПАО) (212)</v>
      </c>
      <c r="D4671" s="25" t="str">
        <f>INDEX('101_accounts'!B:B,MATCH(B4671,'101_accounts'!A:A,0))</f>
        <v>61901   A  Земля, временно неиспользуемая в основной деятельности</v>
      </c>
      <c r="E4671" s="25">
        <f>'101_parsed'!C4671</f>
        <v>0</v>
      </c>
      <c r="F4671" s="25">
        <f>'101_parsed'!D4671</f>
        <v>0</v>
      </c>
      <c r="G4671" s="25">
        <f>'101_parsed'!E4671</f>
        <v>0</v>
      </c>
      <c r="H4671" s="25">
        <f>'101_parsed'!F4671</f>
        <v>0</v>
      </c>
    </row>
    <row r="4672" spans="1:8" x14ac:dyDescent="0.2">
      <c r="A4672" s="25">
        <f>'101_parsed'!A4672</f>
        <v>212</v>
      </c>
      <c r="B4672" s="33">
        <f>'101_parsed'!B4672</f>
        <v>61902</v>
      </c>
      <c r="C4672" s="25" t="str">
        <f>INDEX(all_banks!O:O,MATCH(A4672,all_banks!H:H,0))</f>
        <v>Прио-Внешторгбанк (ПАО) (212)</v>
      </c>
      <c r="D4672" s="25" t="str">
        <f>INDEX('101_accounts'!B:B,MATCH(B4672,'101_accounts'!A:A,0))</f>
        <v>61902   A  Земля, временно неиспользуемая в основной деятельности, переданная в аренду</v>
      </c>
      <c r="E4672" s="25">
        <f>'101_parsed'!C4672</f>
        <v>0</v>
      </c>
      <c r="F4672" s="25">
        <f>'101_parsed'!D4672</f>
        <v>0</v>
      </c>
      <c r="G4672" s="25">
        <f>'101_parsed'!E4672</f>
        <v>0</v>
      </c>
      <c r="H4672" s="25">
        <f>'101_parsed'!F4672</f>
        <v>0</v>
      </c>
    </row>
    <row r="4673" spans="1:8" x14ac:dyDescent="0.2">
      <c r="A4673" s="25">
        <f>'101_parsed'!A4673</f>
        <v>212</v>
      </c>
      <c r="B4673" s="33">
        <f>'101_parsed'!B4673</f>
        <v>61903</v>
      </c>
      <c r="C4673" s="25" t="str">
        <f>INDEX(all_banks!O:O,MATCH(A4673,all_banks!H:H,0))</f>
        <v>Прио-Внешторгбанк (ПАО) (212)</v>
      </c>
      <c r="D4673" s="25" t="str">
        <f>INDEX('101_accounts'!B:B,MATCH(B4673,'101_accounts'!A:A,0))</f>
        <v>61903   A  Недвижимость (кроме земли), временно неиспользуемая в основной деятельности</v>
      </c>
      <c r="E4673" s="25">
        <f>'101_parsed'!C4673</f>
        <v>0</v>
      </c>
      <c r="F4673" s="25">
        <f>'101_parsed'!D4673</f>
        <v>0</v>
      </c>
      <c r="G4673" s="25">
        <f>'101_parsed'!E4673</f>
        <v>0</v>
      </c>
      <c r="H4673" s="25">
        <f>'101_parsed'!F4673</f>
        <v>0</v>
      </c>
    </row>
    <row r="4674" spans="1:8" x14ac:dyDescent="0.2">
      <c r="A4674" s="25">
        <f>'101_parsed'!A4674</f>
        <v>212</v>
      </c>
      <c r="B4674" s="33">
        <f>'101_parsed'!B4674</f>
        <v>61904</v>
      </c>
      <c r="C4674" s="25" t="str">
        <f>INDEX(all_banks!O:O,MATCH(A4674,all_banks!H:H,0))</f>
        <v>Прио-Внешторгбанк (ПАО) (212)</v>
      </c>
      <c r="D4674" s="25" t="str">
        <f>INDEX('101_accounts'!B:B,MATCH(B4674,'101_accounts'!A:A,0))</f>
        <v>61904   A  Недвижимость (кроме земли), временно неиспользуемая в основной деятельности, переданная в аренду</v>
      </c>
      <c r="E4674" s="25">
        <f>'101_parsed'!C4674</f>
        <v>0</v>
      </c>
      <c r="F4674" s="25">
        <f>'101_parsed'!D4674</f>
        <v>0</v>
      </c>
      <c r="G4674" s="25">
        <f>'101_parsed'!E4674</f>
        <v>0</v>
      </c>
      <c r="H4674" s="25">
        <f>'101_parsed'!F4674</f>
        <v>0</v>
      </c>
    </row>
    <row r="4675" spans="1:8" x14ac:dyDescent="0.2">
      <c r="A4675" s="25">
        <f>'101_parsed'!A4675</f>
        <v>212</v>
      </c>
      <c r="B4675" s="33">
        <f>'101_parsed'!B4675</f>
        <v>61905</v>
      </c>
      <c r="C4675" s="25" t="str">
        <f>INDEX(all_banks!O:O,MATCH(A4675,all_banks!H:H,0))</f>
        <v>Прио-Внешторгбанк (ПАО) (212)</v>
      </c>
      <c r="D4675" s="25" t="str">
        <f>INDEX('101_accounts'!B:B,MATCH(B4675,'101_accounts'!A:A,0))</f>
        <v>61905   A  Земля, временно неиспользуемая в основной деятельности, учитываемая по справедливой стоимости</v>
      </c>
      <c r="E4675" s="25">
        <f>'101_parsed'!C4675</f>
        <v>0</v>
      </c>
      <c r="F4675" s="25">
        <f>'101_parsed'!D4675</f>
        <v>0</v>
      </c>
      <c r="G4675" s="25">
        <f>'101_parsed'!E4675</f>
        <v>0</v>
      </c>
      <c r="H4675" s="25">
        <f>'101_parsed'!F4675</f>
        <v>0</v>
      </c>
    </row>
    <row r="4676" spans="1:8" x14ac:dyDescent="0.2">
      <c r="A4676" s="25">
        <f>'101_parsed'!A4676</f>
        <v>212</v>
      </c>
      <c r="B4676" s="33">
        <f>'101_parsed'!B4676</f>
        <v>61906</v>
      </c>
      <c r="C4676" s="25" t="str">
        <f>INDEX(all_banks!O:O,MATCH(A4676,all_banks!H:H,0))</f>
        <v>Прио-Внешторгбанк (ПАО) (212)</v>
      </c>
      <c r="D4676" s="25" t="str">
        <f>INDEX('101_accounts'!B:B,MATCH(B4676,'101_accounts'!A:A,0))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676" s="25">
        <f>'101_parsed'!C4676</f>
        <v>0</v>
      </c>
      <c r="F4676" s="25">
        <f>'101_parsed'!D4676</f>
        <v>0</v>
      </c>
      <c r="G4676" s="25">
        <f>'101_parsed'!E4676</f>
        <v>0</v>
      </c>
      <c r="H4676" s="25">
        <f>'101_parsed'!F4676</f>
        <v>0</v>
      </c>
    </row>
    <row r="4677" spans="1:8" x14ac:dyDescent="0.2">
      <c r="A4677" s="25">
        <f>'101_parsed'!A4677</f>
        <v>212</v>
      </c>
      <c r="B4677" s="33">
        <f>'101_parsed'!B4677</f>
        <v>61907</v>
      </c>
      <c r="C4677" s="25" t="str">
        <f>INDEX(all_banks!O:O,MATCH(A4677,all_banks!H:H,0))</f>
        <v>Прио-Внешторгбанк (ПАО) (212)</v>
      </c>
      <c r="D4677" s="25" t="str">
        <f>INDEX('101_accounts'!B:B,MATCH(B4677,'101_accounts'!A:A,0))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677" s="25">
        <f>'101_parsed'!C4677</f>
        <v>0</v>
      </c>
      <c r="F4677" s="25">
        <f>'101_parsed'!D4677</f>
        <v>0</v>
      </c>
      <c r="G4677" s="25">
        <f>'101_parsed'!E4677</f>
        <v>0</v>
      </c>
      <c r="H4677" s="25">
        <f>'101_parsed'!F4677</f>
        <v>0</v>
      </c>
    </row>
    <row r="4678" spans="1:8" x14ac:dyDescent="0.2">
      <c r="A4678" s="25">
        <f>'101_parsed'!A4678</f>
        <v>212</v>
      </c>
      <c r="B4678" s="33">
        <f>'101_parsed'!B4678</f>
        <v>61908</v>
      </c>
      <c r="C4678" s="25" t="str">
        <f>INDEX(all_banks!O:O,MATCH(A4678,all_banks!H:H,0))</f>
        <v>Прио-Внешторгбанк (ПАО) (212)</v>
      </c>
      <c r="D4678" s="25" t="str">
        <f>INDEX('101_accounts'!B:B,MATCH(B4678,'101_accounts'!A:A,0))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678" s="25">
        <f>'101_parsed'!C4678</f>
        <v>6083</v>
      </c>
      <c r="F4678" s="25">
        <f>'101_parsed'!D4678</f>
        <v>0</v>
      </c>
      <c r="G4678" s="25">
        <f>'101_parsed'!E4678</f>
        <v>6083</v>
      </c>
      <c r="H4678" s="25">
        <f>'101_parsed'!F4678</f>
        <v>0</v>
      </c>
    </row>
    <row r="4679" spans="1:8" x14ac:dyDescent="0.2">
      <c r="A4679" s="25">
        <f>'101_parsed'!A4679</f>
        <v>212</v>
      </c>
      <c r="B4679" s="33">
        <f>'101_parsed'!B4679</f>
        <v>61909</v>
      </c>
      <c r="C4679" s="25" t="str">
        <f>INDEX(all_banks!O:O,MATCH(A4679,all_banks!H:H,0))</f>
        <v>Прио-Внешторгбанк (ПАО) (212)</v>
      </c>
      <c r="D4679" s="25" t="str">
        <f>INDEX('101_accounts'!B:B,MATCH(B4679,'101_accounts'!A:A,0))</f>
        <v>61909   П  Амортизация недвижимости (кроме земли), временно неиспользуемой в основной деятельности</v>
      </c>
      <c r="E4679" s="25">
        <f>'101_parsed'!C4679</f>
        <v>0</v>
      </c>
      <c r="F4679" s="25">
        <f>'101_parsed'!D4679</f>
        <v>0</v>
      </c>
      <c r="G4679" s="25">
        <f>'101_parsed'!E4679</f>
        <v>0</v>
      </c>
      <c r="H4679" s="25">
        <f>'101_parsed'!F4679</f>
        <v>0</v>
      </c>
    </row>
    <row r="4680" spans="1:8" x14ac:dyDescent="0.2">
      <c r="A4680" s="25">
        <f>'101_parsed'!A4680</f>
        <v>212</v>
      </c>
      <c r="B4680" s="33">
        <f>'101_parsed'!B4680</f>
        <v>61910</v>
      </c>
      <c r="C4680" s="25" t="str">
        <f>INDEX(all_banks!O:O,MATCH(A4680,all_banks!H:H,0))</f>
        <v>Прио-Внешторгбанк (ПАО) (212)</v>
      </c>
      <c r="D4680" s="25" t="str">
        <f>INDEX('101_accounts'!B:B,MATCH(B4680,'101_accounts'!A:A,0))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680" s="25">
        <f>'101_parsed'!C4680</f>
        <v>0</v>
      </c>
      <c r="F4680" s="25">
        <f>'101_parsed'!D4680</f>
        <v>0</v>
      </c>
      <c r="G4680" s="25">
        <f>'101_parsed'!E4680</f>
        <v>0</v>
      </c>
      <c r="H4680" s="25">
        <f>'101_parsed'!F4680</f>
        <v>0</v>
      </c>
    </row>
    <row r="4681" spans="1:8" x14ac:dyDescent="0.2">
      <c r="A4681" s="25">
        <f>'101_parsed'!A4681</f>
        <v>212</v>
      </c>
      <c r="B4681" s="33">
        <f>'101_parsed'!B4681</f>
        <v>61911</v>
      </c>
      <c r="C4681" s="25" t="str">
        <f>INDEX(all_banks!O:O,MATCH(A4681,all_banks!H:H,0))</f>
        <v>Прио-Внешторгбанк (ПАО) (212)</v>
      </c>
      <c r="D4681" s="25" t="str">
        <f>INDEX('101_accounts'!B:B,MATCH(B4681,'101_accounts'!A:A,0))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681" s="25">
        <f>'101_parsed'!C4681</f>
        <v>0</v>
      </c>
      <c r="F4681" s="25">
        <f>'101_parsed'!D4681</f>
        <v>0</v>
      </c>
      <c r="G4681" s="25">
        <f>'101_parsed'!E4681</f>
        <v>0</v>
      </c>
      <c r="H4681" s="25">
        <f>'101_parsed'!F4681</f>
        <v>0</v>
      </c>
    </row>
    <row r="4682" spans="1:8" x14ac:dyDescent="0.2">
      <c r="A4682" s="25">
        <f>'101_parsed'!A4682</f>
        <v>212</v>
      </c>
      <c r="B4682" s="33">
        <f>'101_parsed'!B4682</f>
        <v>61912</v>
      </c>
      <c r="C4682" s="25" t="str">
        <f>INDEX(all_banks!O:O,MATCH(A4682,all_banks!H:H,0))</f>
        <v>Прио-Внешторгбанк (ПАО) (212)</v>
      </c>
      <c r="D4682" s="25" t="str">
        <f>INDEX('101_accounts'!B:B,MATCH(B4682,'101_accounts'!A:A,0))</f>
        <v>61912   П  Резервы на возможные потери</v>
      </c>
      <c r="E4682" s="25">
        <f>'101_parsed'!C4682</f>
        <v>0</v>
      </c>
      <c r="F4682" s="25">
        <f>'101_parsed'!D4682</f>
        <v>0</v>
      </c>
      <c r="G4682" s="25">
        <f>'101_parsed'!E4682</f>
        <v>0</v>
      </c>
      <c r="H4682" s="25">
        <f>'101_parsed'!F4682</f>
        <v>0</v>
      </c>
    </row>
    <row r="4683" spans="1:8" x14ac:dyDescent="0.2">
      <c r="A4683" s="25">
        <f>'101_parsed'!A4683</f>
        <v>212</v>
      </c>
      <c r="B4683" s="33">
        <f>'101_parsed'!B4683</f>
        <v>62001</v>
      </c>
      <c r="C4683" s="25" t="str">
        <f>INDEX(all_banks!O:O,MATCH(A4683,all_banks!H:H,0))</f>
        <v>Прио-Внешторгбанк (ПАО) (212)</v>
      </c>
      <c r="D4683" s="25" t="str">
        <f>INDEX('101_accounts'!B:B,MATCH(B4683,'101_accounts'!A:A,0))</f>
        <v>62001   A  Долгосрочные активы, предназначенные для продажи</v>
      </c>
      <c r="E4683" s="25">
        <f>'101_parsed'!C4683</f>
        <v>65406</v>
      </c>
      <c r="F4683" s="25">
        <f>'101_parsed'!D4683</f>
        <v>0</v>
      </c>
      <c r="G4683" s="25">
        <f>'101_parsed'!E4683</f>
        <v>65135</v>
      </c>
      <c r="H4683" s="25">
        <f>'101_parsed'!F4683</f>
        <v>0</v>
      </c>
    </row>
    <row r="4684" spans="1:8" x14ac:dyDescent="0.2">
      <c r="A4684" s="25">
        <f>'101_parsed'!A4684</f>
        <v>212</v>
      </c>
      <c r="B4684" s="33">
        <f>'101_parsed'!B4684</f>
        <v>62002</v>
      </c>
      <c r="C4684" s="25" t="str">
        <f>INDEX(all_banks!O:O,MATCH(A4684,all_banks!H:H,0))</f>
        <v>Прио-Внешторгбанк (ПАО) (212)</v>
      </c>
      <c r="D4684" s="25" t="str">
        <f>INDEX('101_accounts'!B:B,MATCH(B4684,'101_accounts'!A:A,0))</f>
        <v>62002   П  Резервы на возможные потери</v>
      </c>
      <c r="E4684" s="25">
        <f>'101_parsed'!C4684</f>
        <v>0</v>
      </c>
      <c r="F4684" s="25">
        <f>'101_parsed'!D4684</f>
        <v>0</v>
      </c>
      <c r="G4684" s="25">
        <f>'101_parsed'!E4684</f>
        <v>0</v>
      </c>
      <c r="H4684" s="25">
        <f>'101_parsed'!F4684</f>
        <v>0</v>
      </c>
    </row>
    <row r="4685" spans="1:8" x14ac:dyDescent="0.2">
      <c r="A4685" s="25">
        <f>'101_parsed'!A4685</f>
        <v>212</v>
      </c>
      <c r="B4685" s="33">
        <f>'101_parsed'!B4685</f>
        <v>62101</v>
      </c>
      <c r="C4685" s="25" t="str">
        <f>INDEX(all_banks!O:O,MATCH(A4685,all_banks!H:H,0))</f>
        <v>Прио-Внешторгбанк (ПАО) (212)</v>
      </c>
      <c r="D4685" s="25" t="str">
        <f>INDEX('101_accounts'!B:B,MATCH(B4685,'101_accounts'!A:A,0))</f>
        <v>62101   A  Средства труда, полученные по договорам отступного, залога, назначение которых не определено</v>
      </c>
      <c r="E4685" s="25">
        <f>'101_parsed'!C4685</f>
        <v>0</v>
      </c>
      <c r="F4685" s="25">
        <f>'101_parsed'!D4685</f>
        <v>0</v>
      </c>
      <c r="G4685" s="25">
        <f>'101_parsed'!E4685</f>
        <v>0</v>
      </c>
      <c r="H4685" s="25">
        <f>'101_parsed'!F4685</f>
        <v>0</v>
      </c>
    </row>
    <row r="4686" spans="1:8" x14ac:dyDescent="0.2">
      <c r="A4686" s="25">
        <f>'101_parsed'!A4686</f>
        <v>212</v>
      </c>
      <c r="B4686" s="33">
        <f>'101_parsed'!B4686</f>
        <v>62102</v>
      </c>
      <c r="C4686" s="25" t="str">
        <f>INDEX(all_banks!O:O,MATCH(A4686,all_banks!H:H,0))</f>
        <v>Прио-Внешторгбанк (ПАО) (212)</v>
      </c>
      <c r="D4686" s="25" t="str">
        <f>INDEX('101_accounts'!B:B,MATCH(B4686,'101_accounts'!A:A,0))</f>
        <v>62102   A  Предметы труда, полученные по договорам отступного, залога, назначение которых не определено</v>
      </c>
      <c r="E4686" s="25">
        <f>'101_parsed'!C4686</f>
        <v>0</v>
      </c>
      <c r="F4686" s="25">
        <f>'101_parsed'!D4686</f>
        <v>0</v>
      </c>
      <c r="G4686" s="25">
        <f>'101_parsed'!E4686</f>
        <v>0</v>
      </c>
      <c r="H4686" s="25">
        <f>'101_parsed'!F4686</f>
        <v>0</v>
      </c>
    </row>
    <row r="4687" spans="1:8" x14ac:dyDescent="0.2">
      <c r="A4687" s="25">
        <f>'101_parsed'!A4687</f>
        <v>212</v>
      </c>
      <c r="B4687" s="33">
        <f>'101_parsed'!B4687</f>
        <v>62103</v>
      </c>
      <c r="C4687" s="25" t="str">
        <f>INDEX(all_banks!O:O,MATCH(A4687,all_banks!H:H,0))</f>
        <v>Прио-Внешторгбанк (ПАО) (212)</v>
      </c>
      <c r="D4687" s="25" t="str">
        <f>INDEX('101_accounts'!B:B,MATCH(B4687,'101_accounts'!A:A,0))</f>
        <v>62103   П  Резервы на возможные потери</v>
      </c>
      <c r="E4687" s="25">
        <f>'101_parsed'!C4687</f>
        <v>0</v>
      </c>
      <c r="F4687" s="25">
        <f>'101_parsed'!D4687</f>
        <v>0</v>
      </c>
      <c r="G4687" s="25">
        <f>'101_parsed'!E4687</f>
        <v>0</v>
      </c>
      <c r="H4687" s="25">
        <f>'101_parsed'!F4687</f>
        <v>0</v>
      </c>
    </row>
    <row r="4688" spans="1:8" x14ac:dyDescent="0.2">
      <c r="A4688" s="25">
        <f>'101_parsed'!A4688</f>
        <v>2996</v>
      </c>
      <c r="B4688" s="33">
        <f>'101_parsed'!B4688</f>
        <v>60401</v>
      </c>
      <c r="C4688" s="25" t="str">
        <f>INDEX(all_banks!O:O,MATCH(A4688,all_banks!H:H,0))</f>
        <v>ООО "ПроКоммерцБанк" (2996)</v>
      </c>
      <c r="D4688" s="25" t="str">
        <f>INDEX('101_accounts'!B:B,MATCH(B4688,'101_accounts'!A:A,0))</f>
        <v>60401   A  Основные средства (кроме земли) (c 13.02.2018)_x000D_Категория 1- Здания и сооружения (до 31.12.2002)</v>
      </c>
      <c r="E4688" s="25">
        <f>'101_parsed'!C4688</f>
        <v>17216</v>
      </c>
      <c r="F4688" s="25">
        <f>'101_parsed'!D4688</f>
        <v>0</v>
      </c>
      <c r="G4688" s="25">
        <f>'101_parsed'!E4688</f>
        <v>17380</v>
      </c>
      <c r="H4688" s="25">
        <f>'101_parsed'!F4688</f>
        <v>0</v>
      </c>
    </row>
    <row r="4689" spans="1:8" x14ac:dyDescent="0.2">
      <c r="A4689" s="25">
        <f>'101_parsed'!A4689</f>
        <v>2996</v>
      </c>
      <c r="B4689" s="33">
        <f>'101_parsed'!B4689</f>
        <v>60404</v>
      </c>
      <c r="C4689" s="25" t="str">
        <f>INDEX(all_banks!O:O,MATCH(A4689,all_banks!H:H,0))</f>
        <v>ООО "ПроКоммерцБанк" (2996)</v>
      </c>
      <c r="D4689" s="25" t="str">
        <f>INDEX('101_accounts'!B:B,MATCH(B4689,'101_accounts'!A:A,0))</f>
        <v>60404   A  Земля (c 13.02.2018)</v>
      </c>
      <c r="E4689" s="25">
        <f>'101_parsed'!C4689</f>
        <v>0</v>
      </c>
      <c r="F4689" s="25">
        <f>'101_parsed'!D4689</f>
        <v>0</v>
      </c>
      <c r="G4689" s="25">
        <f>'101_parsed'!E4689</f>
        <v>0</v>
      </c>
      <c r="H4689" s="25">
        <f>'101_parsed'!F4689</f>
        <v>0</v>
      </c>
    </row>
    <row r="4690" spans="1:8" x14ac:dyDescent="0.2">
      <c r="A4690" s="25">
        <f>'101_parsed'!A4690</f>
        <v>2996</v>
      </c>
      <c r="B4690" s="33">
        <f>'101_parsed'!B4690</f>
        <v>60405</v>
      </c>
      <c r="C4690" s="25" t="str">
        <f>INDEX(all_banks!O:O,MATCH(A4690,all_banks!H:H,0))</f>
        <v>ООО "ПроКоммерцБанк" (2996)</v>
      </c>
      <c r="D4690" s="25" t="str">
        <f>INDEX('101_accounts'!B:B,MATCH(B4690,'101_accounts'!A:A,0))</f>
        <v>60405   П
A (до 31.01.2003)  Резервы на возможные потери (c 13.02.2018)
Долгосрочно арендуемые основные средства (до 31.01.2003)</v>
      </c>
      <c r="E4690" s="25">
        <f>'101_parsed'!C4690</f>
        <v>0</v>
      </c>
      <c r="F4690" s="25">
        <f>'101_parsed'!D4690</f>
        <v>0</v>
      </c>
      <c r="G4690" s="25">
        <f>'101_parsed'!E4690</f>
        <v>0</v>
      </c>
      <c r="H4690" s="25">
        <f>'101_parsed'!F4690</f>
        <v>0</v>
      </c>
    </row>
    <row r="4691" spans="1:8" x14ac:dyDescent="0.2">
      <c r="A4691" s="25">
        <f>'101_parsed'!A4691</f>
        <v>2996</v>
      </c>
      <c r="B4691" s="33">
        <f>'101_parsed'!B4691</f>
        <v>60414</v>
      </c>
      <c r="C4691" s="25" t="str">
        <f>INDEX(all_banks!O:O,MATCH(A4691,all_banks!H:H,0))</f>
        <v>ООО "ПроКоммерцБанк" (2996)</v>
      </c>
      <c r="D4691" s="25" t="str">
        <f>INDEX('101_accounts'!B:B,MATCH(B4691,'101_accounts'!A:A,0))</f>
        <v>60414   П  Амортизация основных средств (кроме земли) (c 13.02.2018)</v>
      </c>
      <c r="E4691" s="25">
        <f>'101_parsed'!C4691</f>
        <v>0</v>
      </c>
      <c r="F4691" s="25">
        <f>'101_parsed'!D4691</f>
        <v>9386</v>
      </c>
      <c r="G4691" s="25">
        <f>'101_parsed'!E4691</f>
        <v>0</v>
      </c>
      <c r="H4691" s="25">
        <f>'101_parsed'!F4691</f>
        <v>9850</v>
      </c>
    </row>
    <row r="4692" spans="1:8" x14ac:dyDescent="0.2">
      <c r="A4692" s="25">
        <f>'101_parsed'!A4692</f>
        <v>2996</v>
      </c>
      <c r="B4692" s="33">
        <f>'101_parsed'!B4692</f>
        <v>60415</v>
      </c>
      <c r="C4692" s="25" t="str">
        <f>INDEX(all_banks!O:O,MATCH(A4692,all_banks!H:H,0))</f>
        <v>ООО "ПроКоммерцБанк" (2996)</v>
      </c>
      <c r="D4692" s="25" t="str">
        <f>INDEX('101_accounts'!B:B,MATCH(B4692,'101_accounts'!A:A,0))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692" s="25">
        <f>'101_parsed'!C4692</f>
        <v>0</v>
      </c>
      <c r="F4692" s="25">
        <f>'101_parsed'!D4692</f>
        <v>0</v>
      </c>
      <c r="G4692" s="25">
        <f>'101_parsed'!E4692</f>
        <v>0</v>
      </c>
      <c r="H4692" s="25">
        <f>'101_parsed'!F4692</f>
        <v>0</v>
      </c>
    </row>
    <row r="4693" spans="1:8" x14ac:dyDescent="0.2">
      <c r="A4693" s="25">
        <f>'101_parsed'!A4693</f>
        <v>2996</v>
      </c>
      <c r="B4693" s="33">
        <f>'101_parsed'!B4693</f>
        <v>61901</v>
      </c>
      <c r="C4693" s="25" t="str">
        <f>INDEX(all_banks!O:O,MATCH(A4693,all_banks!H:H,0))</f>
        <v>ООО "ПроКоммерцБанк" (2996)</v>
      </c>
      <c r="D4693" s="25" t="str">
        <f>INDEX('101_accounts'!B:B,MATCH(B4693,'101_accounts'!A:A,0))</f>
        <v>61901   A  Земля, временно неиспользуемая в основной деятельности</v>
      </c>
      <c r="E4693" s="25">
        <f>'101_parsed'!C4693</f>
        <v>0</v>
      </c>
      <c r="F4693" s="25">
        <f>'101_parsed'!D4693</f>
        <v>0</v>
      </c>
      <c r="G4693" s="25">
        <f>'101_parsed'!E4693</f>
        <v>0</v>
      </c>
      <c r="H4693" s="25">
        <f>'101_parsed'!F4693</f>
        <v>0</v>
      </c>
    </row>
    <row r="4694" spans="1:8" x14ac:dyDescent="0.2">
      <c r="A4694" s="25">
        <f>'101_parsed'!A4694</f>
        <v>2996</v>
      </c>
      <c r="B4694" s="33">
        <f>'101_parsed'!B4694</f>
        <v>61902</v>
      </c>
      <c r="C4694" s="25" t="str">
        <f>INDEX(all_banks!O:O,MATCH(A4694,all_banks!H:H,0))</f>
        <v>ООО "ПроКоммерцБанк" (2996)</v>
      </c>
      <c r="D4694" s="25" t="str">
        <f>INDEX('101_accounts'!B:B,MATCH(B4694,'101_accounts'!A:A,0))</f>
        <v>61902   A  Земля, временно неиспользуемая в основной деятельности, переданная в аренду</v>
      </c>
      <c r="E4694" s="25">
        <f>'101_parsed'!C4694</f>
        <v>0</v>
      </c>
      <c r="F4694" s="25">
        <f>'101_parsed'!D4694</f>
        <v>0</v>
      </c>
      <c r="G4694" s="25">
        <f>'101_parsed'!E4694</f>
        <v>0</v>
      </c>
      <c r="H4694" s="25">
        <f>'101_parsed'!F4694</f>
        <v>0</v>
      </c>
    </row>
    <row r="4695" spans="1:8" x14ac:dyDescent="0.2">
      <c r="A4695" s="25">
        <f>'101_parsed'!A4695</f>
        <v>2996</v>
      </c>
      <c r="B4695" s="33">
        <f>'101_parsed'!B4695</f>
        <v>61903</v>
      </c>
      <c r="C4695" s="25" t="str">
        <f>INDEX(all_banks!O:O,MATCH(A4695,all_banks!H:H,0))</f>
        <v>ООО "ПроКоммерцБанк" (2996)</v>
      </c>
      <c r="D4695" s="25" t="str">
        <f>INDEX('101_accounts'!B:B,MATCH(B4695,'101_accounts'!A:A,0))</f>
        <v>61903   A  Недвижимость (кроме земли), временно неиспользуемая в основной деятельности</v>
      </c>
      <c r="E4695" s="25">
        <f>'101_parsed'!C4695</f>
        <v>0</v>
      </c>
      <c r="F4695" s="25">
        <f>'101_parsed'!D4695</f>
        <v>0</v>
      </c>
      <c r="G4695" s="25">
        <f>'101_parsed'!E4695</f>
        <v>0</v>
      </c>
      <c r="H4695" s="25">
        <f>'101_parsed'!F4695</f>
        <v>0</v>
      </c>
    </row>
    <row r="4696" spans="1:8" x14ac:dyDescent="0.2">
      <c r="A4696" s="25">
        <f>'101_parsed'!A4696</f>
        <v>2996</v>
      </c>
      <c r="B4696" s="33">
        <f>'101_parsed'!B4696</f>
        <v>61904</v>
      </c>
      <c r="C4696" s="25" t="str">
        <f>INDEX(all_banks!O:O,MATCH(A4696,all_banks!H:H,0))</f>
        <v>ООО "ПроКоммерцБанк" (2996)</v>
      </c>
      <c r="D4696" s="25" t="str">
        <f>INDEX('101_accounts'!B:B,MATCH(B4696,'101_accounts'!A:A,0))</f>
        <v>61904   A  Недвижимость (кроме земли), временно неиспользуемая в основной деятельности, переданная в аренду</v>
      </c>
      <c r="E4696" s="25">
        <f>'101_parsed'!C4696</f>
        <v>0</v>
      </c>
      <c r="F4696" s="25">
        <f>'101_parsed'!D4696</f>
        <v>0</v>
      </c>
      <c r="G4696" s="25">
        <f>'101_parsed'!E4696</f>
        <v>0</v>
      </c>
      <c r="H4696" s="25">
        <f>'101_parsed'!F4696</f>
        <v>0</v>
      </c>
    </row>
    <row r="4697" spans="1:8" x14ac:dyDescent="0.2">
      <c r="A4697" s="25">
        <f>'101_parsed'!A4697</f>
        <v>2996</v>
      </c>
      <c r="B4697" s="33">
        <f>'101_parsed'!B4697</f>
        <v>61905</v>
      </c>
      <c r="C4697" s="25" t="str">
        <f>INDEX(all_banks!O:O,MATCH(A4697,all_banks!H:H,0))</f>
        <v>ООО "ПроКоммерцБанк" (2996)</v>
      </c>
      <c r="D4697" s="25" t="str">
        <f>INDEX('101_accounts'!B:B,MATCH(B4697,'101_accounts'!A:A,0))</f>
        <v>61905   A  Земля, временно неиспользуемая в основной деятельности, учитываемая по справедливой стоимости</v>
      </c>
      <c r="E4697" s="25">
        <f>'101_parsed'!C4697</f>
        <v>0</v>
      </c>
      <c r="F4697" s="25">
        <f>'101_parsed'!D4697</f>
        <v>0</v>
      </c>
      <c r="G4697" s="25">
        <f>'101_parsed'!E4697</f>
        <v>0</v>
      </c>
      <c r="H4697" s="25">
        <f>'101_parsed'!F4697</f>
        <v>0</v>
      </c>
    </row>
    <row r="4698" spans="1:8" x14ac:dyDescent="0.2">
      <c r="A4698" s="25">
        <f>'101_parsed'!A4698</f>
        <v>2996</v>
      </c>
      <c r="B4698" s="33">
        <f>'101_parsed'!B4698</f>
        <v>61906</v>
      </c>
      <c r="C4698" s="25" t="str">
        <f>INDEX(all_banks!O:O,MATCH(A4698,all_banks!H:H,0))</f>
        <v>ООО "ПроКоммерцБанк" (2996)</v>
      </c>
      <c r="D4698" s="25" t="str">
        <f>INDEX('101_accounts'!B:B,MATCH(B4698,'101_accounts'!A:A,0))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698" s="25">
        <f>'101_parsed'!C4698</f>
        <v>0</v>
      </c>
      <c r="F4698" s="25">
        <f>'101_parsed'!D4698</f>
        <v>0</v>
      </c>
      <c r="G4698" s="25">
        <f>'101_parsed'!E4698</f>
        <v>0</v>
      </c>
      <c r="H4698" s="25">
        <f>'101_parsed'!F4698</f>
        <v>0</v>
      </c>
    </row>
    <row r="4699" spans="1:8" x14ac:dyDescent="0.2">
      <c r="A4699" s="25">
        <f>'101_parsed'!A4699</f>
        <v>2996</v>
      </c>
      <c r="B4699" s="33">
        <f>'101_parsed'!B4699</f>
        <v>61907</v>
      </c>
      <c r="C4699" s="25" t="str">
        <f>INDEX(all_banks!O:O,MATCH(A4699,all_banks!H:H,0))</f>
        <v>ООО "ПроКоммерцБанк" (2996)</v>
      </c>
      <c r="D4699" s="25" t="str">
        <f>INDEX('101_accounts'!B:B,MATCH(B4699,'101_accounts'!A:A,0))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699" s="25">
        <f>'101_parsed'!C4699</f>
        <v>0</v>
      </c>
      <c r="F4699" s="25">
        <f>'101_parsed'!D4699</f>
        <v>0</v>
      </c>
      <c r="G4699" s="25">
        <f>'101_parsed'!E4699</f>
        <v>0</v>
      </c>
      <c r="H4699" s="25">
        <f>'101_parsed'!F4699</f>
        <v>0</v>
      </c>
    </row>
    <row r="4700" spans="1:8" x14ac:dyDescent="0.2">
      <c r="A4700" s="25">
        <f>'101_parsed'!A4700</f>
        <v>2996</v>
      </c>
      <c r="B4700" s="33">
        <f>'101_parsed'!B4700</f>
        <v>61908</v>
      </c>
      <c r="C4700" s="25" t="str">
        <f>INDEX(all_banks!O:O,MATCH(A4700,all_banks!H:H,0))</f>
        <v>ООО "ПроКоммерцБанк" (2996)</v>
      </c>
      <c r="D4700" s="25" t="str">
        <f>INDEX('101_accounts'!B:B,MATCH(B4700,'101_accounts'!A:A,0))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700" s="25">
        <f>'101_parsed'!C4700</f>
        <v>0</v>
      </c>
      <c r="F4700" s="25">
        <f>'101_parsed'!D4700</f>
        <v>0</v>
      </c>
      <c r="G4700" s="25">
        <f>'101_parsed'!E4700</f>
        <v>0</v>
      </c>
      <c r="H4700" s="25">
        <f>'101_parsed'!F4700</f>
        <v>0</v>
      </c>
    </row>
    <row r="4701" spans="1:8" x14ac:dyDescent="0.2">
      <c r="A4701" s="25">
        <f>'101_parsed'!A4701</f>
        <v>2996</v>
      </c>
      <c r="B4701" s="33">
        <f>'101_parsed'!B4701</f>
        <v>61909</v>
      </c>
      <c r="C4701" s="25" t="str">
        <f>INDEX(all_banks!O:O,MATCH(A4701,all_banks!H:H,0))</f>
        <v>ООО "ПроКоммерцБанк" (2996)</v>
      </c>
      <c r="D4701" s="25" t="str">
        <f>INDEX('101_accounts'!B:B,MATCH(B4701,'101_accounts'!A:A,0))</f>
        <v>61909   П  Амортизация недвижимости (кроме земли), временно неиспользуемой в основной деятельности</v>
      </c>
      <c r="E4701" s="25">
        <f>'101_parsed'!C4701</f>
        <v>0</v>
      </c>
      <c r="F4701" s="25">
        <f>'101_parsed'!D4701</f>
        <v>0</v>
      </c>
      <c r="G4701" s="25">
        <f>'101_parsed'!E4701</f>
        <v>0</v>
      </c>
      <c r="H4701" s="25">
        <f>'101_parsed'!F4701</f>
        <v>0</v>
      </c>
    </row>
    <row r="4702" spans="1:8" x14ac:dyDescent="0.2">
      <c r="A4702" s="25">
        <f>'101_parsed'!A4702</f>
        <v>2996</v>
      </c>
      <c r="B4702" s="33">
        <f>'101_parsed'!B4702</f>
        <v>61910</v>
      </c>
      <c r="C4702" s="25" t="str">
        <f>INDEX(all_banks!O:O,MATCH(A4702,all_banks!H:H,0))</f>
        <v>ООО "ПроКоммерцБанк" (2996)</v>
      </c>
      <c r="D4702" s="25" t="str">
        <f>INDEX('101_accounts'!B:B,MATCH(B4702,'101_accounts'!A:A,0))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702" s="25">
        <f>'101_parsed'!C4702</f>
        <v>0</v>
      </c>
      <c r="F4702" s="25">
        <f>'101_parsed'!D4702</f>
        <v>0</v>
      </c>
      <c r="G4702" s="25">
        <f>'101_parsed'!E4702</f>
        <v>0</v>
      </c>
      <c r="H4702" s="25">
        <f>'101_parsed'!F4702</f>
        <v>0</v>
      </c>
    </row>
    <row r="4703" spans="1:8" x14ac:dyDescent="0.2">
      <c r="A4703" s="25">
        <f>'101_parsed'!A4703</f>
        <v>2996</v>
      </c>
      <c r="B4703" s="33">
        <f>'101_parsed'!B4703</f>
        <v>61911</v>
      </c>
      <c r="C4703" s="25" t="str">
        <f>INDEX(all_banks!O:O,MATCH(A4703,all_banks!H:H,0))</f>
        <v>ООО "ПроКоммерцБанк" (2996)</v>
      </c>
      <c r="D4703" s="25" t="str">
        <f>INDEX('101_accounts'!B:B,MATCH(B4703,'101_accounts'!A:A,0))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703" s="25">
        <f>'101_parsed'!C4703</f>
        <v>0</v>
      </c>
      <c r="F4703" s="25">
        <f>'101_parsed'!D4703</f>
        <v>0</v>
      </c>
      <c r="G4703" s="25">
        <f>'101_parsed'!E4703</f>
        <v>0</v>
      </c>
      <c r="H4703" s="25">
        <f>'101_parsed'!F4703</f>
        <v>0</v>
      </c>
    </row>
    <row r="4704" spans="1:8" x14ac:dyDescent="0.2">
      <c r="A4704" s="25">
        <f>'101_parsed'!A4704</f>
        <v>2996</v>
      </c>
      <c r="B4704" s="33">
        <f>'101_parsed'!B4704</f>
        <v>61912</v>
      </c>
      <c r="C4704" s="25" t="str">
        <f>INDEX(all_banks!O:O,MATCH(A4704,all_banks!H:H,0))</f>
        <v>ООО "ПроКоммерцБанк" (2996)</v>
      </c>
      <c r="D4704" s="25" t="str">
        <f>INDEX('101_accounts'!B:B,MATCH(B4704,'101_accounts'!A:A,0))</f>
        <v>61912   П  Резервы на возможные потери</v>
      </c>
      <c r="E4704" s="25">
        <f>'101_parsed'!C4704</f>
        <v>0</v>
      </c>
      <c r="F4704" s="25">
        <f>'101_parsed'!D4704</f>
        <v>0</v>
      </c>
      <c r="G4704" s="25">
        <f>'101_parsed'!E4704</f>
        <v>0</v>
      </c>
      <c r="H4704" s="25">
        <f>'101_parsed'!F4704</f>
        <v>0</v>
      </c>
    </row>
    <row r="4705" spans="1:8" x14ac:dyDescent="0.2">
      <c r="A4705" s="25">
        <f>'101_parsed'!A4705</f>
        <v>2996</v>
      </c>
      <c r="B4705" s="33">
        <f>'101_parsed'!B4705</f>
        <v>62001</v>
      </c>
      <c r="C4705" s="25" t="str">
        <f>INDEX(all_banks!O:O,MATCH(A4705,all_banks!H:H,0))</f>
        <v>ООО "ПроКоммерцБанк" (2996)</v>
      </c>
      <c r="D4705" s="25" t="str">
        <f>INDEX('101_accounts'!B:B,MATCH(B4705,'101_accounts'!A:A,0))</f>
        <v>62001   A  Долгосрочные активы, предназначенные для продажи</v>
      </c>
      <c r="E4705" s="25">
        <f>'101_parsed'!C4705</f>
        <v>0</v>
      </c>
      <c r="F4705" s="25">
        <f>'101_parsed'!D4705</f>
        <v>0</v>
      </c>
      <c r="G4705" s="25">
        <f>'101_parsed'!E4705</f>
        <v>0</v>
      </c>
      <c r="H4705" s="25">
        <f>'101_parsed'!F4705</f>
        <v>0</v>
      </c>
    </row>
    <row r="4706" spans="1:8" x14ac:dyDescent="0.2">
      <c r="A4706" s="25">
        <f>'101_parsed'!A4706</f>
        <v>2996</v>
      </c>
      <c r="B4706" s="33">
        <f>'101_parsed'!B4706</f>
        <v>62002</v>
      </c>
      <c r="C4706" s="25" t="str">
        <f>INDEX(all_banks!O:O,MATCH(A4706,all_banks!H:H,0))</f>
        <v>ООО "ПроКоммерцБанк" (2996)</v>
      </c>
      <c r="D4706" s="25" t="str">
        <f>INDEX('101_accounts'!B:B,MATCH(B4706,'101_accounts'!A:A,0))</f>
        <v>62002   П  Резервы на возможные потери</v>
      </c>
      <c r="E4706" s="25">
        <f>'101_parsed'!C4706</f>
        <v>0</v>
      </c>
      <c r="F4706" s="25">
        <f>'101_parsed'!D4706</f>
        <v>0</v>
      </c>
      <c r="G4706" s="25">
        <f>'101_parsed'!E4706</f>
        <v>0</v>
      </c>
      <c r="H4706" s="25">
        <f>'101_parsed'!F4706</f>
        <v>0</v>
      </c>
    </row>
    <row r="4707" spans="1:8" x14ac:dyDescent="0.2">
      <c r="A4707" s="25">
        <f>'101_parsed'!A4707</f>
        <v>2996</v>
      </c>
      <c r="B4707" s="33">
        <f>'101_parsed'!B4707</f>
        <v>62101</v>
      </c>
      <c r="C4707" s="25" t="str">
        <f>INDEX(all_banks!O:O,MATCH(A4707,all_banks!H:H,0))</f>
        <v>ООО "ПроКоммерцБанк" (2996)</v>
      </c>
      <c r="D4707" s="25" t="str">
        <f>INDEX('101_accounts'!B:B,MATCH(B4707,'101_accounts'!A:A,0))</f>
        <v>62101   A  Средства труда, полученные по договорам отступного, залога, назначение которых не определено</v>
      </c>
      <c r="E4707" s="25">
        <f>'101_parsed'!C4707</f>
        <v>0</v>
      </c>
      <c r="F4707" s="25">
        <f>'101_parsed'!D4707</f>
        <v>0</v>
      </c>
      <c r="G4707" s="25">
        <f>'101_parsed'!E4707</f>
        <v>0</v>
      </c>
      <c r="H4707" s="25">
        <f>'101_parsed'!F4707</f>
        <v>0</v>
      </c>
    </row>
    <row r="4708" spans="1:8" x14ac:dyDescent="0.2">
      <c r="A4708" s="25">
        <f>'101_parsed'!A4708</f>
        <v>2996</v>
      </c>
      <c r="B4708" s="33">
        <f>'101_parsed'!B4708</f>
        <v>62102</v>
      </c>
      <c r="C4708" s="25" t="str">
        <f>INDEX(all_banks!O:O,MATCH(A4708,all_banks!H:H,0))</f>
        <v>ООО "ПроКоммерцБанк" (2996)</v>
      </c>
      <c r="D4708" s="25" t="str">
        <f>INDEX('101_accounts'!B:B,MATCH(B4708,'101_accounts'!A:A,0))</f>
        <v>62102   A  Предметы труда, полученные по договорам отступного, залога, назначение которых не определено</v>
      </c>
      <c r="E4708" s="25">
        <f>'101_parsed'!C4708</f>
        <v>0</v>
      </c>
      <c r="F4708" s="25">
        <f>'101_parsed'!D4708</f>
        <v>0</v>
      </c>
      <c r="G4708" s="25">
        <f>'101_parsed'!E4708</f>
        <v>0</v>
      </c>
      <c r="H4708" s="25">
        <f>'101_parsed'!F4708</f>
        <v>0</v>
      </c>
    </row>
    <row r="4709" spans="1:8" x14ac:dyDescent="0.2">
      <c r="A4709" s="25">
        <f>'101_parsed'!A4709</f>
        <v>2996</v>
      </c>
      <c r="B4709" s="33">
        <f>'101_parsed'!B4709</f>
        <v>62103</v>
      </c>
      <c r="C4709" s="25" t="str">
        <f>INDEX(all_banks!O:O,MATCH(A4709,all_banks!H:H,0))</f>
        <v>ООО "ПроКоммерцБанк" (2996)</v>
      </c>
      <c r="D4709" s="25" t="str">
        <f>INDEX('101_accounts'!B:B,MATCH(B4709,'101_accounts'!A:A,0))</f>
        <v>62103   П  Резервы на возможные потери</v>
      </c>
      <c r="E4709" s="25">
        <f>'101_parsed'!C4709</f>
        <v>0</v>
      </c>
      <c r="F4709" s="25">
        <f>'101_parsed'!D4709</f>
        <v>0</v>
      </c>
      <c r="G4709" s="25">
        <f>'101_parsed'!E4709</f>
        <v>0</v>
      </c>
      <c r="H4709" s="25">
        <f>'101_parsed'!F4709</f>
        <v>0</v>
      </c>
    </row>
    <row r="4710" spans="1:8" x14ac:dyDescent="0.2">
      <c r="A4710" s="25">
        <f>'101_parsed'!A4710</f>
        <v>3251</v>
      </c>
      <c r="B4710" s="33">
        <f>'101_parsed'!B4710</f>
        <v>60401</v>
      </c>
      <c r="C4710" s="25" t="str">
        <f>INDEX(all_banks!O:O,MATCH(A4710,all_banks!H:H,0))</f>
        <v>ПАО "Промсвязьбанк" (3251)</v>
      </c>
      <c r="D4710" s="25" t="str">
        <f>INDEX('101_accounts'!B:B,MATCH(B4710,'101_accounts'!A:A,0))</f>
        <v>60401   A  Основные средства (кроме земли) (c 13.02.2018)_x000D_Категория 1- Здания и сооружения (до 31.12.2002)</v>
      </c>
      <c r="E4710" s="25">
        <f>'101_parsed'!C4710</f>
        <v>0</v>
      </c>
      <c r="F4710" s="25">
        <f>'101_parsed'!D4710</f>
        <v>0</v>
      </c>
      <c r="G4710" s="25">
        <f>'101_parsed'!E4710</f>
        <v>0</v>
      </c>
      <c r="H4710" s="25">
        <f>'101_parsed'!F4710</f>
        <v>0</v>
      </c>
    </row>
    <row r="4711" spans="1:8" x14ac:dyDescent="0.2">
      <c r="A4711" s="25">
        <f>'101_parsed'!A4711</f>
        <v>3251</v>
      </c>
      <c r="B4711" s="33">
        <f>'101_parsed'!B4711</f>
        <v>60404</v>
      </c>
      <c r="C4711" s="25" t="str">
        <f>INDEX(all_banks!O:O,MATCH(A4711,all_banks!H:H,0))</f>
        <v>ПАО "Промсвязьбанк" (3251)</v>
      </c>
      <c r="D4711" s="25" t="str">
        <f>INDEX('101_accounts'!B:B,MATCH(B4711,'101_accounts'!A:A,0))</f>
        <v>60404   A  Земля (c 13.02.2018)</v>
      </c>
      <c r="E4711" s="25">
        <f>'101_parsed'!C4711</f>
        <v>0</v>
      </c>
      <c r="F4711" s="25">
        <f>'101_parsed'!D4711</f>
        <v>0</v>
      </c>
      <c r="G4711" s="25">
        <f>'101_parsed'!E4711</f>
        <v>0</v>
      </c>
      <c r="H4711" s="25">
        <f>'101_parsed'!F4711</f>
        <v>0</v>
      </c>
    </row>
    <row r="4712" spans="1:8" x14ac:dyDescent="0.2">
      <c r="A4712" s="25">
        <f>'101_parsed'!A4712</f>
        <v>3251</v>
      </c>
      <c r="B4712" s="33">
        <f>'101_parsed'!B4712</f>
        <v>60405</v>
      </c>
      <c r="C4712" s="25" t="str">
        <f>INDEX(all_banks!O:O,MATCH(A4712,all_banks!H:H,0))</f>
        <v>ПАО "Промсвязьбанк" (3251)</v>
      </c>
      <c r="D4712" s="25" t="str">
        <f>INDEX('101_accounts'!B:B,MATCH(B4712,'101_accounts'!A:A,0))</f>
        <v>60405   П
A (до 31.01.2003)  Резервы на возможные потери (c 13.02.2018)
Долгосрочно арендуемые основные средства (до 31.01.2003)</v>
      </c>
      <c r="E4712" s="25">
        <f>'101_parsed'!C4712</f>
        <v>0</v>
      </c>
      <c r="F4712" s="25">
        <f>'101_parsed'!D4712</f>
        <v>0</v>
      </c>
      <c r="G4712" s="25">
        <f>'101_parsed'!E4712</f>
        <v>0</v>
      </c>
      <c r="H4712" s="25">
        <f>'101_parsed'!F4712</f>
        <v>0</v>
      </c>
    </row>
    <row r="4713" spans="1:8" x14ac:dyDescent="0.2">
      <c r="A4713" s="25">
        <f>'101_parsed'!A4713</f>
        <v>3251</v>
      </c>
      <c r="B4713" s="33">
        <f>'101_parsed'!B4713</f>
        <v>60414</v>
      </c>
      <c r="C4713" s="25" t="str">
        <f>INDEX(all_banks!O:O,MATCH(A4713,all_banks!H:H,0))</f>
        <v>ПАО "Промсвязьбанк" (3251)</v>
      </c>
      <c r="D4713" s="25" t="str">
        <f>INDEX('101_accounts'!B:B,MATCH(B4713,'101_accounts'!A:A,0))</f>
        <v>60414   П  Амортизация основных средств (кроме земли) (c 13.02.2018)</v>
      </c>
      <c r="E4713" s="25">
        <f>'101_parsed'!C4713</f>
        <v>0</v>
      </c>
      <c r="F4713" s="25">
        <f>'101_parsed'!D4713</f>
        <v>0</v>
      </c>
      <c r="G4713" s="25">
        <f>'101_parsed'!E4713</f>
        <v>0</v>
      </c>
      <c r="H4713" s="25">
        <f>'101_parsed'!F4713</f>
        <v>0</v>
      </c>
    </row>
    <row r="4714" spans="1:8" x14ac:dyDescent="0.2">
      <c r="A4714" s="25">
        <f>'101_parsed'!A4714</f>
        <v>3251</v>
      </c>
      <c r="B4714" s="33">
        <f>'101_parsed'!B4714</f>
        <v>60415</v>
      </c>
      <c r="C4714" s="25" t="str">
        <f>INDEX(all_banks!O:O,MATCH(A4714,all_banks!H:H,0))</f>
        <v>ПАО "Промсвязьбанк" (3251)</v>
      </c>
      <c r="D4714" s="25" t="str">
        <f>INDEX('101_accounts'!B:B,MATCH(B4714,'101_accounts'!A:A,0))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714" s="25">
        <f>'101_parsed'!C4714</f>
        <v>0</v>
      </c>
      <c r="F4714" s="25">
        <f>'101_parsed'!D4714</f>
        <v>0</v>
      </c>
      <c r="G4714" s="25">
        <f>'101_parsed'!E4714</f>
        <v>0</v>
      </c>
      <c r="H4714" s="25">
        <f>'101_parsed'!F4714</f>
        <v>0</v>
      </c>
    </row>
    <row r="4715" spans="1:8" x14ac:dyDescent="0.2">
      <c r="A4715" s="25">
        <f>'101_parsed'!A4715</f>
        <v>3251</v>
      </c>
      <c r="B4715" s="33">
        <f>'101_parsed'!B4715</f>
        <v>61901</v>
      </c>
      <c r="C4715" s="25" t="str">
        <f>INDEX(all_banks!O:O,MATCH(A4715,all_banks!H:H,0))</f>
        <v>ПАО "Промсвязьбанк" (3251)</v>
      </c>
      <c r="D4715" s="25" t="str">
        <f>INDEX('101_accounts'!B:B,MATCH(B4715,'101_accounts'!A:A,0))</f>
        <v>61901   A  Земля, временно неиспользуемая в основной деятельности</v>
      </c>
      <c r="E4715" s="25">
        <f>'101_parsed'!C4715</f>
        <v>0</v>
      </c>
      <c r="F4715" s="25">
        <f>'101_parsed'!D4715</f>
        <v>0</v>
      </c>
      <c r="G4715" s="25">
        <f>'101_parsed'!E4715</f>
        <v>0</v>
      </c>
      <c r="H4715" s="25">
        <f>'101_parsed'!F4715</f>
        <v>0</v>
      </c>
    </row>
    <row r="4716" spans="1:8" x14ac:dyDescent="0.2">
      <c r="A4716" s="25">
        <f>'101_parsed'!A4716</f>
        <v>3251</v>
      </c>
      <c r="B4716" s="33">
        <f>'101_parsed'!B4716</f>
        <v>61902</v>
      </c>
      <c r="C4716" s="25" t="str">
        <f>INDEX(all_banks!O:O,MATCH(A4716,all_banks!H:H,0))</f>
        <v>ПАО "Промсвязьбанк" (3251)</v>
      </c>
      <c r="D4716" s="25" t="str">
        <f>INDEX('101_accounts'!B:B,MATCH(B4716,'101_accounts'!A:A,0))</f>
        <v>61902   A  Земля, временно неиспользуемая в основной деятельности, переданная в аренду</v>
      </c>
      <c r="E4716" s="25">
        <f>'101_parsed'!C4716</f>
        <v>0</v>
      </c>
      <c r="F4716" s="25">
        <f>'101_parsed'!D4716</f>
        <v>0</v>
      </c>
      <c r="G4716" s="25">
        <f>'101_parsed'!E4716</f>
        <v>0</v>
      </c>
      <c r="H4716" s="25">
        <f>'101_parsed'!F4716</f>
        <v>0</v>
      </c>
    </row>
    <row r="4717" spans="1:8" x14ac:dyDescent="0.2">
      <c r="A4717" s="25">
        <f>'101_parsed'!A4717</f>
        <v>3251</v>
      </c>
      <c r="B4717" s="33">
        <f>'101_parsed'!B4717</f>
        <v>61903</v>
      </c>
      <c r="C4717" s="25" t="str">
        <f>INDEX(all_banks!O:O,MATCH(A4717,all_banks!H:H,0))</f>
        <v>ПАО "Промсвязьбанк" (3251)</v>
      </c>
      <c r="D4717" s="25" t="str">
        <f>INDEX('101_accounts'!B:B,MATCH(B4717,'101_accounts'!A:A,0))</f>
        <v>61903   A  Недвижимость (кроме земли), временно неиспользуемая в основной деятельности</v>
      </c>
      <c r="E4717" s="25">
        <f>'101_parsed'!C4717</f>
        <v>0</v>
      </c>
      <c r="F4717" s="25">
        <f>'101_parsed'!D4717</f>
        <v>0</v>
      </c>
      <c r="G4717" s="25">
        <f>'101_parsed'!E4717</f>
        <v>0</v>
      </c>
      <c r="H4717" s="25">
        <f>'101_parsed'!F4717</f>
        <v>0</v>
      </c>
    </row>
    <row r="4718" spans="1:8" x14ac:dyDescent="0.2">
      <c r="A4718" s="25">
        <f>'101_parsed'!A4718</f>
        <v>3251</v>
      </c>
      <c r="B4718" s="33">
        <f>'101_parsed'!B4718</f>
        <v>61904</v>
      </c>
      <c r="C4718" s="25" t="str">
        <f>INDEX(all_banks!O:O,MATCH(A4718,all_banks!H:H,0))</f>
        <v>ПАО "Промсвязьбанк" (3251)</v>
      </c>
      <c r="D4718" s="25" t="str">
        <f>INDEX('101_accounts'!B:B,MATCH(B4718,'101_accounts'!A:A,0))</f>
        <v>61904   A  Недвижимость (кроме земли), временно неиспользуемая в основной деятельности, переданная в аренду</v>
      </c>
      <c r="E4718" s="25">
        <f>'101_parsed'!C4718</f>
        <v>0</v>
      </c>
      <c r="F4718" s="25">
        <f>'101_parsed'!D4718</f>
        <v>0</v>
      </c>
      <c r="G4718" s="25">
        <f>'101_parsed'!E4718</f>
        <v>0</v>
      </c>
      <c r="H4718" s="25">
        <f>'101_parsed'!F4718</f>
        <v>0</v>
      </c>
    </row>
    <row r="4719" spans="1:8" x14ac:dyDescent="0.2">
      <c r="A4719" s="25">
        <f>'101_parsed'!A4719</f>
        <v>3251</v>
      </c>
      <c r="B4719" s="33">
        <f>'101_parsed'!B4719</f>
        <v>61905</v>
      </c>
      <c r="C4719" s="25" t="str">
        <f>INDEX(all_banks!O:O,MATCH(A4719,all_banks!H:H,0))</f>
        <v>ПАО "Промсвязьбанк" (3251)</v>
      </c>
      <c r="D4719" s="25" t="str">
        <f>INDEX('101_accounts'!B:B,MATCH(B4719,'101_accounts'!A:A,0))</f>
        <v>61905   A  Земля, временно неиспользуемая в основной деятельности, учитываемая по справедливой стоимости</v>
      </c>
      <c r="E4719" s="25">
        <f>'101_parsed'!C4719</f>
        <v>0</v>
      </c>
      <c r="F4719" s="25">
        <f>'101_parsed'!D4719</f>
        <v>0</v>
      </c>
      <c r="G4719" s="25">
        <f>'101_parsed'!E4719</f>
        <v>0</v>
      </c>
      <c r="H4719" s="25">
        <f>'101_parsed'!F4719</f>
        <v>0</v>
      </c>
    </row>
    <row r="4720" spans="1:8" x14ac:dyDescent="0.2">
      <c r="A4720" s="25">
        <f>'101_parsed'!A4720</f>
        <v>3251</v>
      </c>
      <c r="B4720" s="33">
        <f>'101_parsed'!B4720</f>
        <v>61906</v>
      </c>
      <c r="C4720" s="25" t="str">
        <f>INDEX(all_banks!O:O,MATCH(A4720,all_banks!H:H,0))</f>
        <v>ПАО "Промсвязьбанк" (3251)</v>
      </c>
      <c r="D4720" s="25" t="str">
        <f>INDEX('101_accounts'!B:B,MATCH(B4720,'101_accounts'!A:A,0))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720" s="25">
        <f>'101_parsed'!C4720</f>
        <v>0</v>
      </c>
      <c r="F4720" s="25">
        <f>'101_parsed'!D4720</f>
        <v>0</v>
      </c>
      <c r="G4720" s="25">
        <f>'101_parsed'!E4720</f>
        <v>0</v>
      </c>
      <c r="H4720" s="25">
        <f>'101_parsed'!F4720</f>
        <v>0</v>
      </c>
    </row>
    <row r="4721" spans="1:8" x14ac:dyDescent="0.2">
      <c r="A4721" s="25">
        <f>'101_parsed'!A4721</f>
        <v>3251</v>
      </c>
      <c r="B4721" s="33">
        <f>'101_parsed'!B4721</f>
        <v>61907</v>
      </c>
      <c r="C4721" s="25" t="str">
        <f>INDEX(all_banks!O:O,MATCH(A4721,all_banks!H:H,0))</f>
        <v>ПАО "Промсвязьбанк" (3251)</v>
      </c>
      <c r="D4721" s="25" t="str">
        <f>INDEX('101_accounts'!B:B,MATCH(B4721,'101_accounts'!A:A,0))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721" s="25">
        <f>'101_parsed'!C4721</f>
        <v>0</v>
      </c>
      <c r="F4721" s="25">
        <f>'101_parsed'!D4721</f>
        <v>0</v>
      </c>
      <c r="G4721" s="25">
        <f>'101_parsed'!E4721</f>
        <v>0</v>
      </c>
      <c r="H4721" s="25">
        <f>'101_parsed'!F4721</f>
        <v>0</v>
      </c>
    </row>
    <row r="4722" spans="1:8" x14ac:dyDescent="0.2">
      <c r="A4722" s="25">
        <f>'101_parsed'!A4722</f>
        <v>3251</v>
      </c>
      <c r="B4722" s="33">
        <f>'101_parsed'!B4722</f>
        <v>61908</v>
      </c>
      <c r="C4722" s="25" t="str">
        <f>INDEX(all_banks!O:O,MATCH(A4722,all_banks!H:H,0))</f>
        <v>ПАО "Промсвязьбанк" (3251)</v>
      </c>
      <c r="D4722" s="25" t="str">
        <f>INDEX('101_accounts'!B:B,MATCH(B4722,'101_accounts'!A:A,0))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722" s="25">
        <f>'101_parsed'!C4722</f>
        <v>0</v>
      </c>
      <c r="F4722" s="25">
        <f>'101_parsed'!D4722</f>
        <v>0</v>
      </c>
      <c r="G4722" s="25">
        <f>'101_parsed'!E4722</f>
        <v>0</v>
      </c>
      <c r="H4722" s="25">
        <f>'101_parsed'!F4722</f>
        <v>0</v>
      </c>
    </row>
    <row r="4723" spans="1:8" x14ac:dyDescent="0.2">
      <c r="A4723" s="25">
        <f>'101_parsed'!A4723</f>
        <v>3251</v>
      </c>
      <c r="B4723" s="33">
        <f>'101_parsed'!B4723</f>
        <v>61909</v>
      </c>
      <c r="C4723" s="25" t="str">
        <f>INDEX(all_banks!O:O,MATCH(A4723,all_banks!H:H,0))</f>
        <v>ПАО "Промсвязьбанк" (3251)</v>
      </c>
      <c r="D4723" s="25" t="str">
        <f>INDEX('101_accounts'!B:B,MATCH(B4723,'101_accounts'!A:A,0))</f>
        <v>61909   П  Амортизация недвижимости (кроме земли), временно неиспользуемой в основной деятельности</v>
      </c>
      <c r="E4723" s="25">
        <f>'101_parsed'!C4723</f>
        <v>0</v>
      </c>
      <c r="F4723" s="25">
        <f>'101_parsed'!D4723</f>
        <v>0</v>
      </c>
      <c r="G4723" s="25">
        <f>'101_parsed'!E4723</f>
        <v>0</v>
      </c>
      <c r="H4723" s="25">
        <f>'101_parsed'!F4723</f>
        <v>0</v>
      </c>
    </row>
    <row r="4724" spans="1:8" x14ac:dyDescent="0.2">
      <c r="A4724" s="25">
        <f>'101_parsed'!A4724</f>
        <v>3251</v>
      </c>
      <c r="B4724" s="33">
        <f>'101_parsed'!B4724</f>
        <v>61910</v>
      </c>
      <c r="C4724" s="25" t="str">
        <f>INDEX(all_banks!O:O,MATCH(A4724,all_banks!H:H,0))</f>
        <v>ПАО "Промсвязьбанк" (3251)</v>
      </c>
      <c r="D4724" s="25" t="str">
        <f>INDEX('101_accounts'!B:B,MATCH(B4724,'101_accounts'!A:A,0))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724" s="25">
        <f>'101_parsed'!C4724</f>
        <v>0</v>
      </c>
      <c r="F4724" s="25">
        <f>'101_parsed'!D4724</f>
        <v>0</v>
      </c>
      <c r="G4724" s="25">
        <f>'101_parsed'!E4724</f>
        <v>0</v>
      </c>
      <c r="H4724" s="25">
        <f>'101_parsed'!F4724</f>
        <v>0</v>
      </c>
    </row>
    <row r="4725" spans="1:8" x14ac:dyDescent="0.2">
      <c r="A4725" s="25">
        <f>'101_parsed'!A4725</f>
        <v>3251</v>
      </c>
      <c r="B4725" s="33">
        <f>'101_parsed'!B4725</f>
        <v>61911</v>
      </c>
      <c r="C4725" s="25" t="str">
        <f>INDEX(all_banks!O:O,MATCH(A4725,all_banks!H:H,0))</f>
        <v>ПАО "Промсвязьбанк" (3251)</v>
      </c>
      <c r="D4725" s="25" t="str">
        <f>INDEX('101_accounts'!B:B,MATCH(B4725,'101_accounts'!A:A,0))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725" s="25">
        <f>'101_parsed'!C4725</f>
        <v>0</v>
      </c>
      <c r="F4725" s="25">
        <f>'101_parsed'!D4725</f>
        <v>0</v>
      </c>
      <c r="G4725" s="25">
        <f>'101_parsed'!E4725</f>
        <v>0</v>
      </c>
      <c r="H4725" s="25">
        <f>'101_parsed'!F4725</f>
        <v>0</v>
      </c>
    </row>
    <row r="4726" spans="1:8" x14ac:dyDescent="0.2">
      <c r="A4726" s="25">
        <f>'101_parsed'!A4726</f>
        <v>3251</v>
      </c>
      <c r="B4726" s="33">
        <f>'101_parsed'!B4726</f>
        <v>61912</v>
      </c>
      <c r="C4726" s="25" t="str">
        <f>INDEX(all_banks!O:O,MATCH(A4726,all_banks!H:H,0))</f>
        <v>ПАО "Промсвязьбанк" (3251)</v>
      </c>
      <c r="D4726" s="25" t="str">
        <f>INDEX('101_accounts'!B:B,MATCH(B4726,'101_accounts'!A:A,0))</f>
        <v>61912   П  Резервы на возможные потери</v>
      </c>
      <c r="E4726" s="25">
        <f>'101_parsed'!C4726</f>
        <v>0</v>
      </c>
      <c r="F4726" s="25">
        <f>'101_parsed'!D4726</f>
        <v>0</v>
      </c>
      <c r="G4726" s="25">
        <f>'101_parsed'!E4726</f>
        <v>0</v>
      </c>
      <c r="H4726" s="25">
        <f>'101_parsed'!F4726</f>
        <v>0</v>
      </c>
    </row>
    <row r="4727" spans="1:8" x14ac:dyDescent="0.2">
      <c r="A4727" s="25">
        <f>'101_parsed'!A4727</f>
        <v>3251</v>
      </c>
      <c r="B4727" s="33">
        <f>'101_parsed'!B4727</f>
        <v>62001</v>
      </c>
      <c r="C4727" s="25" t="str">
        <f>INDEX(all_banks!O:O,MATCH(A4727,all_banks!H:H,0))</f>
        <v>ПАО "Промсвязьбанк" (3251)</v>
      </c>
      <c r="D4727" s="25" t="str">
        <f>INDEX('101_accounts'!B:B,MATCH(B4727,'101_accounts'!A:A,0))</f>
        <v>62001   A  Долгосрочные активы, предназначенные для продажи</v>
      </c>
      <c r="E4727" s="25">
        <f>'101_parsed'!C4727</f>
        <v>0</v>
      </c>
      <c r="F4727" s="25">
        <f>'101_parsed'!D4727</f>
        <v>0</v>
      </c>
      <c r="G4727" s="25">
        <f>'101_parsed'!E4727</f>
        <v>0</v>
      </c>
      <c r="H4727" s="25">
        <f>'101_parsed'!F4727</f>
        <v>0</v>
      </c>
    </row>
    <row r="4728" spans="1:8" x14ac:dyDescent="0.2">
      <c r="A4728" s="25">
        <f>'101_parsed'!A4728</f>
        <v>3251</v>
      </c>
      <c r="B4728" s="33">
        <f>'101_parsed'!B4728</f>
        <v>62002</v>
      </c>
      <c r="C4728" s="25" t="str">
        <f>INDEX(all_banks!O:O,MATCH(A4728,all_banks!H:H,0))</f>
        <v>ПАО "Промсвязьбанк" (3251)</v>
      </c>
      <c r="D4728" s="25" t="str">
        <f>INDEX('101_accounts'!B:B,MATCH(B4728,'101_accounts'!A:A,0))</f>
        <v>62002   П  Резервы на возможные потери</v>
      </c>
      <c r="E4728" s="25">
        <f>'101_parsed'!C4728</f>
        <v>0</v>
      </c>
      <c r="F4728" s="25">
        <f>'101_parsed'!D4728</f>
        <v>0</v>
      </c>
      <c r="G4728" s="25">
        <f>'101_parsed'!E4728</f>
        <v>0</v>
      </c>
      <c r="H4728" s="25">
        <f>'101_parsed'!F4728</f>
        <v>0</v>
      </c>
    </row>
    <row r="4729" spans="1:8" x14ac:dyDescent="0.2">
      <c r="A4729" s="25">
        <f>'101_parsed'!A4729</f>
        <v>3251</v>
      </c>
      <c r="B4729" s="33">
        <f>'101_parsed'!B4729</f>
        <v>62101</v>
      </c>
      <c r="C4729" s="25" t="str">
        <f>INDEX(all_banks!O:O,MATCH(A4729,all_banks!H:H,0))</f>
        <v>ПАО "Промсвязьбанк" (3251)</v>
      </c>
      <c r="D4729" s="25" t="str">
        <f>INDEX('101_accounts'!B:B,MATCH(B4729,'101_accounts'!A:A,0))</f>
        <v>62101   A  Средства труда, полученные по договорам отступного, залога, назначение которых не определено</v>
      </c>
      <c r="E4729" s="25">
        <f>'101_parsed'!C4729</f>
        <v>0</v>
      </c>
      <c r="F4729" s="25">
        <f>'101_parsed'!D4729</f>
        <v>0</v>
      </c>
      <c r="G4729" s="25">
        <f>'101_parsed'!E4729</f>
        <v>0</v>
      </c>
      <c r="H4729" s="25">
        <f>'101_parsed'!F4729</f>
        <v>0</v>
      </c>
    </row>
    <row r="4730" spans="1:8" x14ac:dyDescent="0.2">
      <c r="A4730" s="25">
        <f>'101_parsed'!A4730</f>
        <v>3251</v>
      </c>
      <c r="B4730" s="33">
        <f>'101_parsed'!B4730</f>
        <v>62102</v>
      </c>
      <c r="C4730" s="25" t="str">
        <f>INDEX(all_banks!O:O,MATCH(A4730,all_banks!H:H,0))</f>
        <v>ПАО "Промсвязьбанк" (3251)</v>
      </c>
      <c r="D4730" s="25" t="str">
        <f>INDEX('101_accounts'!B:B,MATCH(B4730,'101_accounts'!A:A,0))</f>
        <v>62102   A  Предметы труда, полученные по договорам отступного, залога, назначение которых не определено</v>
      </c>
      <c r="E4730" s="25">
        <f>'101_parsed'!C4730</f>
        <v>0</v>
      </c>
      <c r="F4730" s="25">
        <f>'101_parsed'!D4730</f>
        <v>0</v>
      </c>
      <c r="G4730" s="25">
        <f>'101_parsed'!E4730</f>
        <v>0</v>
      </c>
      <c r="H4730" s="25">
        <f>'101_parsed'!F4730</f>
        <v>0</v>
      </c>
    </row>
    <row r="4731" spans="1:8" x14ac:dyDescent="0.2">
      <c r="A4731" s="25">
        <f>'101_parsed'!A4731</f>
        <v>3251</v>
      </c>
      <c r="B4731" s="33">
        <f>'101_parsed'!B4731</f>
        <v>62103</v>
      </c>
      <c r="C4731" s="25" t="str">
        <f>INDEX(all_banks!O:O,MATCH(A4731,all_banks!H:H,0))</f>
        <v>ПАО "Промсвязьбанк" (3251)</v>
      </c>
      <c r="D4731" s="25" t="str">
        <f>INDEX('101_accounts'!B:B,MATCH(B4731,'101_accounts'!A:A,0))</f>
        <v>62103   П  Резервы на возможные потери</v>
      </c>
      <c r="E4731" s="25">
        <f>'101_parsed'!C4731</f>
        <v>0</v>
      </c>
      <c r="F4731" s="25">
        <f>'101_parsed'!D4731</f>
        <v>0</v>
      </c>
      <c r="G4731" s="25">
        <f>'101_parsed'!E4731</f>
        <v>0</v>
      </c>
      <c r="H4731" s="25">
        <f>'101_parsed'!F4731</f>
        <v>0</v>
      </c>
    </row>
    <row r="4732" spans="1:8" x14ac:dyDescent="0.2">
      <c r="A4732" s="25">
        <f>'101_parsed'!A4732</f>
        <v>538</v>
      </c>
      <c r="B4732" s="33">
        <f>'101_parsed'!B4732</f>
        <v>60401</v>
      </c>
      <c r="C4732" s="25" t="str">
        <f>INDEX(all_banks!O:O,MATCH(A4732,all_banks!H:H,0))</f>
        <v>ООО "Промсельхозбанк" (538)</v>
      </c>
      <c r="D4732" s="25" t="str">
        <f>INDEX('101_accounts'!B:B,MATCH(B4732,'101_accounts'!A:A,0))</f>
        <v>60401   A  Основные средства (кроме земли) (c 13.02.2018)_x000D_Категория 1- Здания и сооружения (до 31.12.2002)</v>
      </c>
      <c r="E4732" s="25">
        <f>'101_parsed'!C4732</f>
        <v>154880</v>
      </c>
      <c r="F4732" s="25">
        <f>'101_parsed'!D4732</f>
        <v>0</v>
      </c>
      <c r="G4732" s="25">
        <f>'101_parsed'!E4732</f>
        <v>156271</v>
      </c>
      <c r="H4732" s="25">
        <f>'101_parsed'!F4732</f>
        <v>0</v>
      </c>
    </row>
    <row r="4733" spans="1:8" x14ac:dyDescent="0.2">
      <c r="A4733" s="25">
        <f>'101_parsed'!A4733</f>
        <v>538</v>
      </c>
      <c r="B4733" s="33">
        <f>'101_parsed'!B4733</f>
        <v>60404</v>
      </c>
      <c r="C4733" s="25" t="str">
        <f>INDEX(all_banks!O:O,MATCH(A4733,all_banks!H:H,0))</f>
        <v>ООО "Промсельхозбанк" (538)</v>
      </c>
      <c r="D4733" s="25" t="str">
        <f>INDEX('101_accounts'!B:B,MATCH(B4733,'101_accounts'!A:A,0))</f>
        <v>60404   A  Земля (c 13.02.2018)</v>
      </c>
      <c r="E4733" s="25">
        <f>'101_parsed'!C4733</f>
        <v>0</v>
      </c>
      <c r="F4733" s="25">
        <f>'101_parsed'!D4733</f>
        <v>0</v>
      </c>
      <c r="G4733" s="25">
        <f>'101_parsed'!E4733</f>
        <v>0</v>
      </c>
      <c r="H4733" s="25">
        <f>'101_parsed'!F4733</f>
        <v>0</v>
      </c>
    </row>
    <row r="4734" spans="1:8" x14ac:dyDescent="0.2">
      <c r="A4734" s="25">
        <f>'101_parsed'!A4734</f>
        <v>538</v>
      </c>
      <c r="B4734" s="33">
        <f>'101_parsed'!B4734</f>
        <v>60405</v>
      </c>
      <c r="C4734" s="25" t="str">
        <f>INDEX(all_banks!O:O,MATCH(A4734,all_banks!H:H,0))</f>
        <v>ООО "Промсельхозбанк" (538)</v>
      </c>
      <c r="D4734" s="25" t="str">
        <f>INDEX('101_accounts'!B:B,MATCH(B4734,'101_accounts'!A:A,0))</f>
        <v>60405   П
A (до 31.01.2003)  Резервы на возможные потери (c 13.02.2018)
Долгосрочно арендуемые основные средства (до 31.01.2003)</v>
      </c>
      <c r="E4734" s="25">
        <f>'101_parsed'!C4734</f>
        <v>0</v>
      </c>
      <c r="F4734" s="25">
        <f>'101_parsed'!D4734</f>
        <v>0</v>
      </c>
      <c r="G4734" s="25">
        <f>'101_parsed'!E4734</f>
        <v>0</v>
      </c>
      <c r="H4734" s="25">
        <f>'101_parsed'!F4734</f>
        <v>0</v>
      </c>
    </row>
    <row r="4735" spans="1:8" x14ac:dyDescent="0.2">
      <c r="A4735" s="25">
        <f>'101_parsed'!A4735</f>
        <v>538</v>
      </c>
      <c r="B4735" s="33">
        <f>'101_parsed'!B4735</f>
        <v>60414</v>
      </c>
      <c r="C4735" s="25" t="str">
        <f>INDEX(all_banks!O:O,MATCH(A4735,all_banks!H:H,0))</f>
        <v>ООО "Промсельхозбанк" (538)</v>
      </c>
      <c r="D4735" s="25" t="str">
        <f>INDEX('101_accounts'!B:B,MATCH(B4735,'101_accounts'!A:A,0))</f>
        <v>60414   П  Амортизация основных средств (кроме земли) (c 13.02.2018)</v>
      </c>
      <c r="E4735" s="25">
        <f>'101_parsed'!C4735</f>
        <v>0</v>
      </c>
      <c r="F4735" s="25">
        <f>'101_parsed'!D4735</f>
        <v>7454</v>
      </c>
      <c r="G4735" s="25">
        <f>'101_parsed'!E4735</f>
        <v>0</v>
      </c>
      <c r="H4735" s="25">
        <f>'101_parsed'!F4735</f>
        <v>9078</v>
      </c>
    </row>
    <row r="4736" spans="1:8" x14ac:dyDescent="0.2">
      <c r="A4736" s="25">
        <f>'101_parsed'!A4736</f>
        <v>538</v>
      </c>
      <c r="B4736" s="33">
        <f>'101_parsed'!B4736</f>
        <v>60415</v>
      </c>
      <c r="C4736" s="25" t="str">
        <f>INDEX(all_banks!O:O,MATCH(A4736,all_banks!H:H,0))</f>
        <v>ООО "Промсельхозбанк" (538)</v>
      </c>
      <c r="D4736" s="25" t="str">
        <f>INDEX('101_accounts'!B:B,MATCH(B4736,'101_accounts'!A:A,0))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736" s="25">
        <f>'101_parsed'!C4736</f>
        <v>0</v>
      </c>
      <c r="F4736" s="25">
        <f>'101_parsed'!D4736</f>
        <v>0</v>
      </c>
      <c r="G4736" s="25">
        <f>'101_parsed'!E4736</f>
        <v>0</v>
      </c>
      <c r="H4736" s="25">
        <f>'101_parsed'!F4736</f>
        <v>0</v>
      </c>
    </row>
    <row r="4737" spans="1:8" x14ac:dyDescent="0.2">
      <c r="A4737" s="25">
        <f>'101_parsed'!A4737</f>
        <v>538</v>
      </c>
      <c r="B4737" s="33">
        <f>'101_parsed'!B4737</f>
        <v>61901</v>
      </c>
      <c r="C4737" s="25" t="str">
        <f>INDEX(all_banks!O:O,MATCH(A4737,all_banks!H:H,0))</f>
        <v>ООО "Промсельхозбанк" (538)</v>
      </c>
      <c r="D4737" s="25" t="str">
        <f>INDEX('101_accounts'!B:B,MATCH(B4737,'101_accounts'!A:A,0))</f>
        <v>61901   A  Земля, временно неиспользуемая в основной деятельности</v>
      </c>
      <c r="E4737" s="25">
        <f>'101_parsed'!C4737</f>
        <v>0</v>
      </c>
      <c r="F4737" s="25">
        <f>'101_parsed'!D4737</f>
        <v>0</v>
      </c>
      <c r="G4737" s="25">
        <f>'101_parsed'!E4737</f>
        <v>0</v>
      </c>
      <c r="H4737" s="25">
        <f>'101_parsed'!F4737</f>
        <v>0</v>
      </c>
    </row>
    <row r="4738" spans="1:8" x14ac:dyDescent="0.2">
      <c r="A4738" s="25">
        <f>'101_parsed'!A4738</f>
        <v>538</v>
      </c>
      <c r="B4738" s="33">
        <f>'101_parsed'!B4738</f>
        <v>61902</v>
      </c>
      <c r="C4738" s="25" t="str">
        <f>INDEX(all_banks!O:O,MATCH(A4738,all_banks!H:H,0))</f>
        <v>ООО "Промсельхозбанк" (538)</v>
      </c>
      <c r="D4738" s="25" t="str">
        <f>INDEX('101_accounts'!B:B,MATCH(B4738,'101_accounts'!A:A,0))</f>
        <v>61902   A  Земля, временно неиспользуемая в основной деятельности, переданная в аренду</v>
      </c>
      <c r="E4738" s="25">
        <f>'101_parsed'!C4738</f>
        <v>0</v>
      </c>
      <c r="F4738" s="25">
        <f>'101_parsed'!D4738</f>
        <v>0</v>
      </c>
      <c r="G4738" s="25">
        <f>'101_parsed'!E4738</f>
        <v>0</v>
      </c>
      <c r="H4738" s="25">
        <f>'101_parsed'!F4738</f>
        <v>0</v>
      </c>
    </row>
    <row r="4739" spans="1:8" x14ac:dyDescent="0.2">
      <c r="A4739" s="25">
        <f>'101_parsed'!A4739</f>
        <v>538</v>
      </c>
      <c r="B4739" s="33">
        <f>'101_parsed'!B4739</f>
        <v>61903</v>
      </c>
      <c r="C4739" s="25" t="str">
        <f>INDEX(all_banks!O:O,MATCH(A4739,all_banks!H:H,0))</f>
        <v>ООО "Промсельхозбанк" (538)</v>
      </c>
      <c r="D4739" s="25" t="str">
        <f>INDEX('101_accounts'!B:B,MATCH(B4739,'101_accounts'!A:A,0))</f>
        <v>61903   A  Недвижимость (кроме земли), временно неиспользуемая в основной деятельности</v>
      </c>
      <c r="E4739" s="25">
        <f>'101_parsed'!C4739</f>
        <v>0</v>
      </c>
      <c r="F4739" s="25">
        <f>'101_parsed'!D4739</f>
        <v>0</v>
      </c>
      <c r="G4739" s="25">
        <f>'101_parsed'!E4739</f>
        <v>0</v>
      </c>
      <c r="H4739" s="25">
        <f>'101_parsed'!F4739</f>
        <v>0</v>
      </c>
    </row>
    <row r="4740" spans="1:8" x14ac:dyDescent="0.2">
      <c r="A4740" s="25">
        <f>'101_parsed'!A4740</f>
        <v>538</v>
      </c>
      <c r="B4740" s="33">
        <f>'101_parsed'!B4740</f>
        <v>61904</v>
      </c>
      <c r="C4740" s="25" t="str">
        <f>INDEX(all_banks!O:O,MATCH(A4740,all_banks!H:H,0))</f>
        <v>ООО "Промсельхозбанк" (538)</v>
      </c>
      <c r="D4740" s="25" t="str">
        <f>INDEX('101_accounts'!B:B,MATCH(B4740,'101_accounts'!A:A,0))</f>
        <v>61904   A  Недвижимость (кроме земли), временно неиспользуемая в основной деятельности, переданная в аренду</v>
      </c>
      <c r="E4740" s="25">
        <f>'101_parsed'!C4740</f>
        <v>0</v>
      </c>
      <c r="F4740" s="25">
        <f>'101_parsed'!D4740</f>
        <v>0</v>
      </c>
      <c r="G4740" s="25">
        <f>'101_parsed'!E4740</f>
        <v>0</v>
      </c>
      <c r="H4740" s="25">
        <f>'101_parsed'!F4740</f>
        <v>0</v>
      </c>
    </row>
    <row r="4741" spans="1:8" x14ac:dyDescent="0.2">
      <c r="A4741" s="25">
        <f>'101_parsed'!A4741</f>
        <v>538</v>
      </c>
      <c r="B4741" s="33">
        <f>'101_parsed'!B4741</f>
        <v>61905</v>
      </c>
      <c r="C4741" s="25" t="str">
        <f>INDEX(all_banks!O:O,MATCH(A4741,all_banks!H:H,0))</f>
        <v>ООО "Промсельхозбанк" (538)</v>
      </c>
      <c r="D4741" s="25" t="str">
        <f>INDEX('101_accounts'!B:B,MATCH(B4741,'101_accounts'!A:A,0))</f>
        <v>61905   A  Земля, временно неиспользуемая в основной деятельности, учитываемая по справедливой стоимости</v>
      </c>
      <c r="E4741" s="25">
        <f>'101_parsed'!C4741</f>
        <v>0</v>
      </c>
      <c r="F4741" s="25">
        <f>'101_parsed'!D4741</f>
        <v>0</v>
      </c>
      <c r="G4741" s="25">
        <f>'101_parsed'!E4741</f>
        <v>0</v>
      </c>
      <c r="H4741" s="25">
        <f>'101_parsed'!F4741</f>
        <v>0</v>
      </c>
    </row>
    <row r="4742" spans="1:8" x14ac:dyDescent="0.2">
      <c r="A4742" s="25">
        <f>'101_parsed'!A4742</f>
        <v>538</v>
      </c>
      <c r="B4742" s="33">
        <f>'101_parsed'!B4742</f>
        <v>61906</v>
      </c>
      <c r="C4742" s="25" t="str">
        <f>INDEX(all_banks!O:O,MATCH(A4742,all_banks!H:H,0))</f>
        <v>ООО "Промсельхозбанк" (538)</v>
      </c>
      <c r="D4742" s="25" t="str">
        <f>INDEX('101_accounts'!B:B,MATCH(B4742,'101_accounts'!A:A,0))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742" s="25">
        <f>'101_parsed'!C4742</f>
        <v>0</v>
      </c>
      <c r="F4742" s="25">
        <f>'101_parsed'!D4742</f>
        <v>0</v>
      </c>
      <c r="G4742" s="25">
        <f>'101_parsed'!E4742</f>
        <v>0</v>
      </c>
      <c r="H4742" s="25">
        <f>'101_parsed'!F4742</f>
        <v>0</v>
      </c>
    </row>
    <row r="4743" spans="1:8" x14ac:dyDescent="0.2">
      <c r="A4743" s="25">
        <f>'101_parsed'!A4743</f>
        <v>538</v>
      </c>
      <c r="B4743" s="33">
        <f>'101_parsed'!B4743</f>
        <v>61907</v>
      </c>
      <c r="C4743" s="25" t="str">
        <f>INDEX(all_banks!O:O,MATCH(A4743,all_banks!H:H,0))</f>
        <v>ООО "Промсельхозбанк" (538)</v>
      </c>
      <c r="D4743" s="25" t="str">
        <f>INDEX('101_accounts'!B:B,MATCH(B4743,'101_accounts'!A:A,0))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743" s="25">
        <f>'101_parsed'!C4743</f>
        <v>0</v>
      </c>
      <c r="F4743" s="25">
        <f>'101_parsed'!D4743</f>
        <v>0</v>
      </c>
      <c r="G4743" s="25">
        <f>'101_parsed'!E4743</f>
        <v>0</v>
      </c>
      <c r="H4743" s="25">
        <f>'101_parsed'!F4743</f>
        <v>0</v>
      </c>
    </row>
    <row r="4744" spans="1:8" x14ac:dyDescent="0.2">
      <c r="A4744" s="25">
        <f>'101_parsed'!A4744</f>
        <v>538</v>
      </c>
      <c r="B4744" s="33">
        <f>'101_parsed'!B4744</f>
        <v>61908</v>
      </c>
      <c r="C4744" s="25" t="str">
        <f>INDEX(all_banks!O:O,MATCH(A4744,all_banks!H:H,0))</f>
        <v>ООО "Промсельхозбанк" (538)</v>
      </c>
      <c r="D4744" s="25" t="str">
        <f>INDEX('101_accounts'!B:B,MATCH(B4744,'101_accounts'!A:A,0))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744" s="25">
        <f>'101_parsed'!C4744</f>
        <v>30549</v>
      </c>
      <c r="F4744" s="25">
        <f>'101_parsed'!D4744</f>
        <v>0</v>
      </c>
      <c r="G4744" s="25">
        <f>'101_parsed'!E4744</f>
        <v>30549</v>
      </c>
      <c r="H4744" s="25">
        <f>'101_parsed'!F4744</f>
        <v>0</v>
      </c>
    </row>
    <row r="4745" spans="1:8" x14ac:dyDescent="0.2">
      <c r="A4745" s="25">
        <f>'101_parsed'!A4745</f>
        <v>538</v>
      </c>
      <c r="B4745" s="33">
        <f>'101_parsed'!B4745</f>
        <v>61909</v>
      </c>
      <c r="C4745" s="25" t="str">
        <f>INDEX(all_banks!O:O,MATCH(A4745,all_banks!H:H,0))</f>
        <v>ООО "Промсельхозбанк" (538)</v>
      </c>
      <c r="D4745" s="25" t="str">
        <f>INDEX('101_accounts'!B:B,MATCH(B4745,'101_accounts'!A:A,0))</f>
        <v>61909   П  Амортизация недвижимости (кроме земли), временно неиспользуемой в основной деятельности</v>
      </c>
      <c r="E4745" s="25">
        <f>'101_parsed'!C4745</f>
        <v>0</v>
      </c>
      <c r="F4745" s="25">
        <f>'101_parsed'!D4745</f>
        <v>0</v>
      </c>
      <c r="G4745" s="25">
        <f>'101_parsed'!E4745</f>
        <v>0</v>
      </c>
      <c r="H4745" s="25">
        <f>'101_parsed'!F4745</f>
        <v>0</v>
      </c>
    </row>
    <row r="4746" spans="1:8" x14ac:dyDescent="0.2">
      <c r="A4746" s="25">
        <f>'101_parsed'!A4746</f>
        <v>538</v>
      </c>
      <c r="B4746" s="33">
        <f>'101_parsed'!B4746</f>
        <v>61910</v>
      </c>
      <c r="C4746" s="25" t="str">
        <f>INDEX(all_banks!O:O,MATCH(A4746,all_banks!H:H,0))</f>
        <v>ООО "Промсельхозбанк" (538)</v>
      </c>
      <c r="D4746" s="25" t="str">
        <f>INDEX('101_accounts'!B:B,MATCH(B4746,'101_accounts'!A:A,0))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746" s="25">
        <f>'101_parsed'!C4746</f>
        <v>0</v>
      </c>
      <c r="F4746" s="25">
        <f>'101_parsed'!D4746</f>
        <v>0</v>
      </c>
      <c r="G4746" s="25">
        <f>'101_parsed'!E4746</f>
        <v>0</v>
      </c>
      <c r="H4746" s="25">
        <f>'101_parsed'!F4746</f>
        <v>0</v>
      </c>
    </row>
    <row r="4747" spans="1:8" x14ac:dyDescent="0.2">
      <c r="A4747" s="25">
        <f>'101_parsed'!A4747</f>
        <v>538</v>
      </c>
      <c r="B4747" s="33">
        <f>'101_parsed'!B4747</f>
        <v>61911</v>
      </c>
      <c r="C4747" s="25" t="str">
        <f>INDEX(all_banks!O:O,MATCH(A4747,all_banks!H:H,0))</f>
        <v>ООО "Промсельхозбанк" (538)</v>
      </c>
      <c r="D4747" s="25" t="str">
        <f>INDEX('101_accounts'!B:B,MATCH(B4747,'101_accounts'!A:A,0))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747" s="25">
        <f>'101_parsed'!C4747</f>
        <v>0</v>
      </c>
      <c r="F4747" s="25">
        <f>'101_parsed'!D4747</f>
        <v>0</v>
      </c>
      <c r="G4747" s="25">
        <f>'101_parsed'!E4747</f>
        <v>0</v>
      </c>
      <c r="H4747" s="25">
        <f>'101_parsed'!F4747</f>
        <v>0</v>
      </c>
    </row>
    <row r="4748" spans="1:8" x14ac:dyDescent="0.2">
      <c r="A4748" s="25">
        <f>'101_parsed'!A4748</f>
        <v>538</v>
      </c>
      <c r="B4748" s="33">
        <f>'101_parsed'!B4748</f>
        <v>61912</v>
      </c>
      <c r="C4748" s="25" t="str">
        <f>INDEX(all_banks!O:O,MATCH(A4748,all_banks!H:H,0))</f>
        <v>ООО "Промсельхозбанк" (538)</v>
      </c>
      <c r="D4748" s="25" t="str">
        <f>INDEX('101_accounts'!B:B,MATCH(B4748,'101_accounts'!A:A,0))</f>
        <v>61912   П  Резервы на возможные потери</v>
      </c>
      <c r="E4748" s="25">
        <f>'101_parsed'!C4748</f>
        <v>0</v>
      </c>
      <c r="F4748" s="25">
        <f>'101_parsed'!D4748</f>
        <v>0</v>
      </c>
      <c r="G4748" s="25">
        <f>'101_parsed'!E4748</f>
        <v>0</v>
      </c>
      <c r="H4748" s="25">
        <f>'101_parsed'!F4748</f>
        <v>0</v>
      </c>
    </row>
    <row r="4749" spans="1:8" x14ac:dyDescent="0.2">
      <c r="A4749" s="25">
        <f>'101_parsed'!A4749</f>
        <v>538</v>
      </c>
      <c r="B4749" s="33">
        <f>'101_parsed'!B4749</f>
        <v>62001</v>
      </c>
      <c r="C4749" s="25" t="str">
        <f>INDEX(all_banks!O:O,MATCH(A4749,all_banks!H:H,0))</f>
        <v>ООО "Промсельхозбанк" (538)</v>
      </c>
      <c r="D4749" s="25" t="str">
        <f>INDEX('101_accounts'!B:B,MATCH(B4749,'101_accounts'!A:A,0))</f>
        <v>62001   A  Долгосрочные активы, предназначенные для продажи</v>
      </c>
      <c r="E4749" s="25">
        <f>'101_parsed'!C4749</f>
        <v>0</v>
      </c>
      <c r="F4749" s="25">
        <f>'101_parsed'!D4749</f>
        <v>0</v>
      </c>
      <c r="G4749" s="25">
        <f>'101_parsed'!E4749</f>
        <v>0</v>
      </c>
      <c r="H4749" s="25">
        <f>'101_parsed'!F4749</f>
        <v>0</v>
      </c>
    </row>
    <row r="4750" spans="1:8" x14ac:dyDescent="0.2">
      <c r="A4750" s="25">
        <f>'101_parsed'!A4750</f>
        <v>538</v>
      </c>
      <c r="B4750" s="33">
        <f>'101_parsed'!B4750</f>
        <v>62002</v>
      </c>
      <c r="C4750" s="25" t="str">
        <f>INDEX(all_banks!O:O,MATCH(A4750,all_banks!H:H,0))</f>
        <v>ООО "Промсельхозбанк" (538)</v>
      </c>
      <c r="D4750" s="25" t="str">
        <f>INDEX('101_accounts'!B:B,MATCH(B4750,'101_accounts'!A:A,0))</f>
        <v>62002   П  Резервы на возможные потери</v>
      </c>
      <c r="E4750" s="25">
        <f>'101_parsed'!C4750</f>
        <v>0</v>
      </c>
      <c r="F4750" s="25">
        <f>'101_parsed'!D4750</f>
        <v>0</v>
      </c>
      <c r="G4750" s="25">
        <f>'101_parsed'!E4750</f>
        <v>0</v>
      </c>
      <c r="H4750" s="25">
        <f>'101_parsed'!F4750</f>
        <v>0</v>
      </c>
    </row>
    <row r="4751" spans="1:8" x14ac:dyDescent="0.2">
      <c r="A4751" s="25">
        <f>'101_parsed'!A4751</f>
        <v>538</v>
      </c>
      <c r="B4751" s="33">
        <f>'101_parsed'!B4751</f>
        <v>62101</v>
      </c>
      <c r="C4751" s="25" t="str">
        <f>INDEX(all_banks!O:O,MATCH(A4751,all_banks!H:H,0))</f>
        <v>ООО "Промсельхозбанк" (538)</v>
      </c>
      <c r="D4751" s="25" t="str">
        <f>INDEX('101_accounts'!B:B,MATCH(B4751,'101_accounts'!A:A,0))</f>
        <v>62101   A  Средства труда, полученные по договорам отступного, залога, назначение которых не определено</v>
      </c>
      <c r="E4751" s="25">
        <f>'101_parsed'!C4751</f>
        <v>0</v>
      </c>
      <c r="F4751" s="25">
        <f>'101_parsed'!D4751</f>
        <v>0</v>
      </c>
      <c r="G4751" s="25">
        <f>'101_parsed'!E4751</f>
        <v>0</v>
      </c>
      <c r="H4751" s="25">
        <f>'101_parsed'!F4751</f>
        <v>0</v>
      </c>
    </row>
    <row r="4752" spans="1:8" x14ac:dyDescent="0.2">
      <c r="A4752" s="25">
        <f>'101_parsed'!A4752</f>
        <v>538</v>
      </c>
      <c r="B4752" s="33">
        <f>'101_parsed'!B4752</f>
        <v>62102</v>
      </c>
      <c r="C4752" s="25" t="str">
        <f>INDEX(all_banks!O:O,MATCH(A4752,all_banks!H:H,0))</f>
        <v>ООО "Промсельхозбанк" (538)</v>
      </c>
      <c r="D4752" s="25" t="str">
        <f>INDEX('101_accounts'!B:B,MATCH(B4752,'101_accounts'!A:A,0))</f>
        <v>62102   A  Предметы труда, полученные по договорам отступного, залога, назначение которых не определено</v>
      </c>
      <c r="E4752" s="25">
        <f>'101_parsed'!C4752</f>
        <v>0</v>
      </c>
      <c r="F4752" s="25">
        <f>'101_parsed'!D4752</f>
        <v>0</v>
      </c>
      <c r="G4752" s="25">
        <f>'101_parsed'!E4752</f>
        <v>0</v>
      </c>
      <c r="H4752" s="25">
        <f>'101_parsed'!F4752</f>
        <v>0</v>
      </c>
    </row>
    <row r="4753" spans="1:8" x14ac:dyDescent="0.2">
      <c r="A4753" s="25">
        <f>'101_parsed'!A4753</f>
        <v>538</v>
      </c>
      <c r="B4753" s="33">
        <f>'101_parsed'!B4753</f>
        <v>62103</v>
      </c>
      <c r="C4753" s="25" t="str">
        <f>INDEX(all_banks!O:O,MATCH(A4753,all_banks!H:H,0))</f>
        <v>ООО "Промсельхозбанк" (538)</v>
      </c>
      <c r="D4753" s="25" t="str">
        <f>INDEX('101_accounts'!B:B,MATCH(B4753,'101_accounts'!A:A,0))</f>
        <v>62103   П  Резервы на возможные потери</v>
      </c>
      <c r="E4753" s="25">
        <f>'101_parsed'!C4753</f>
        <v>0</v>
      </c>
      <c r="F4753" s="25">
        <f>'101_parsed'!D4753</f>
        <v>0</v>
      </c>
      <c r="G4753" s="25">
        <f>'101_parsed'!E4753</f>
        <v>0</v>
      </c>
      <c r="H4753" s="25">
        <f>'101_parsed'!F4753</f>
        <v>0</v>
      </c>
    </row>
    <row r="4754" spans="1:8" x14ac:dyDescent="0.2">
      <c r="A4754" s="25">
        <f>'101_parsed'!A4754</f>
        <v>2638</v>
      </c>
      <c r="B4754" s="33">
        <f>'101_parsed'!B4754</f>
        <v>60401</v>
      </c>
      <c r="C4754" s="25" t="str">
        <f>INDEX(all_banks!O:O,MATCH(A4754,all_banks!H:H,0))</f>
        <v>Банк ПТБ (ООО) (2638)</v>
      </c>
      <c r="D4754" s="25" t="str">
        <f>INDEX('101_accounts'!B:B,MATCH(B4754,'101_accounts'!A:A,0))</f>
        <v>60401   A  Основные средства (кроме земли) (c 13.02.2018)_x000D_Категория 1- Здания и сооружения (до 31.12.2002)</v>
      </c>
      <c r="E4754" s="25">
        <f>'101_parsed'!C4754</f>
        <v>273291</v>
      </c>
      <c r="F4754" s="25">
        <f>'101_parsed'!D4754</f>
        <v>0</v>
      </c>
      <c r="G4754" s="25">
        <f>'101_parsed'!E4754</f>
        <v>313981</v>
      </c>
      <c r="H4754" s="25">
        <f>'101_parsed'!F4754</f>
        <v>0</v>
      </c>
    </row>
    <row r="4755" spans="1:8" x14ac:dyDescent="0.2">
      <c r="A4755" s="25">
        <f>'101_parsed'!A4755</f>
        <v>2638</v>
      </c>
      <c r="B4755" s="33">
        <f>'101_parsed'!B4755</f>
        <v>60404</v>
      </c>
      <c r="C4755" s="25" t="str">
        <f>INDEX(all_banks!O:O,MATCH(A4755,all_banks!H:H,0))</f>
        <v>Банк ПТБ (ООО) (2638)</v>
      </c>
      <c r="D4755" s="25" t="str">
        <f>INDEX('101_accounts'!B:B,MATCH(B4755,'101_accounts'!A:A,0))</f>
        <v>60404   A  Земля (c 13.02.2018)</v>
      </c>
      <c r="E4755" s="25">
        <f>'101_parsed'!C4755</f>
        <v>12241</v>
      </c>
      <c r="F4755" s="25">
        <f>'101_parsed'!D4755</f>
        <v>0</v>
      </c>
      <c r="G4755" s="25">
        <f>'101_parsed'!E4755</f>
        <v>12241</v>
      </c>
      <c r="H4755" s="25">
        <f>'101_parsed'!F4755</f>
        <v>0</v>
      </c>
    </row>
    <row r="4756" spans="1:8" x14ac:dyDescent="0.2">
      <c r="A4756" s="25">
        <f>'101_parsed'!A4756</f>
        <v>2638</v>
      </c>
      <c r="B4756" s="33">
        <f>'101_parsed'!B4756</f>
        <v>60405</v>
      </c>
      <c r="C4756" s="25" t="str">
        <f>INDEX(all_banks!O:O,MATCH(A4756,all_banks!H:H,0))</f>
        <v>Банк ПТБ (ООО) (2638)</v>
      </c>
      <c r="D4756" s="25" t="str">
        <f>INDEX('101_accounts'!B:B,MATCH(B4756,'101_accounts'!A:A,0))</f>
        <v>60405   П
A (до 31.01.2003)  Резервы на возможные потери (c 13.02.2018)
Долгосрочно арендуемые основные средства (до 31.01.2003)</v>
      </c>
      <c r="E4756" s="25">
        <f>'101_parsed'!C4756</f>
        <v>0</v>
      </c>
      <c r="F4756" s="25">
        <f>'101_parsed'!D4756</f>
        <v>0</v>
      </c>
      <c r="G4756" s="25">
        <f>'101_parsed'!E4756</f>
        <v>0</v>
      </c>
      <c r="H4756" s="25">
        <f>'101_parsed'!F4756</f>
        <v>0</v>
      </c>
    </row>
    <row r="4757" spans="1:8" x14ac:dyDescent="0.2">
      <c r="A4757" s="25">
        <f>'101_parsed'!A4757</f>
        <v>2638</v>
      </c>
      <c r="B4757" s="33">
        <f>'101_parsed'!B4757</f>
        <v>60414</v>
      </c>
      <c r="C4757" s="25" t="str">
        <f>INDEX(all_banks!O:O,MATCH(A4757,all_banks!H:H,0))</f>
        <v>Банк ПТБ (ООО) (2638)</v>
      </c>
      <c r="D4757" s="25" t="str">
        <f>INDEX('101_accounts'!B:B,MATCH(B4757,'101_accounts'!A:A,0))</f>
        <v>60414   П  Амортизация основных средств (кроме земли) (c 13.02.2018)</v>
      </c>
      <c r="E4757" s="25">
        <f>'101_parsed'!C4757</f>
        <v>0</v>
      </c>
      <c r="F4757" s="25">
        <f>'101_parsed'!D4757</f>
        <v>141972</v>
      </c>
      <c r="G4757" s="25">
        <f>'101_parsed'!E4757</f>
        <v>0</v>
      </c>
      <c r="H4757" s="25">
        <f>'101_parsed'!F4757</f>
        <v>146552</v>
      </c>
    </row>
    <row r="4758" spans="1:8" x14ac:dyDescent="0.2">
      <c r="A4758" s="25">
        <f>'101_parsed'!A4758</f>
        <v>2638</v>
      </c>
      <c r="B4758" s="33">
        <f>'101_parsed'!B4758</f>
        <v>60415</v>
      </c>
      <c r="C4758" s="25" t="str">
        <f>INDEX(all_banks!O:O,MATCH(A4758,all_banks!H:H,0))</f>
        <v>Банк ПТБ (ООО) (2638)</v>
      </c>
      <c r="D4758" s="25" t="str">
        <f>INDEX('101_accounts'!B:B,MATCH(B4758,'101_accounts'!A:A,0))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758" s="25">
        <f>'101_parsed'!C4758</f>
        <v>53486</v>
      </c>
      <c r="F4758" s="25">
        <f>'101_parsed'!D4758</f>
        <v>0</v>
      </c>
      <c r="G4758" s="25">
        <f>'101_parsed'!E4758</f>
        <v>0</v>
      </c>
      <c r="H4758" s="25">
        <f>'101_parsed'!F4758</f>
        <v>0</v>
      </c>
    </row>
    <row r="4759" spans="1:8" x14ac:dyDescent="0.2">
      <c r="A4759" s="25">
        <f>'101_parsed'!A4759</f>
        <v>2638</v>
      </c>
      <c r="B4759" s="33">
        <f>'101_parsed'!B4759</f>
        <v>61901</v>
      </c>
      <c r="C4759" s="25" t="str">
        <f>INDEX(all_banks!O:O,MATCH(A4759,all_banks!H:H,0))</f>
        <v>Банк ПТБ (ООО) (2638)</v>
      </c>
      <c r="D4759" s="25" t="str">
        <f>INDEX('101_accounts'!B:B,MATCH(B4759,'101_accounts'!A:A,0))</f>
        <v>61901   A  Земля, временно неиспользуемая в основной деятельности</v>
      </c>
      <c r="E4759" s="25">
        <f>'101_parsed'!C4759</f>
        <v>2307</v>
      </c>
      <c r="F4759" s="25">
        <f>'101_parsed'!D4759</f>
        <v>0</v>
      </c>
      <c r="G4759" s="25">
        <f>'101_parsed'!E4759</f>
        <v>2307</v>
      </c>
      <c r="H4759" s="25">
        <f>'101_parsed'!F4759</f>
        <v>0</v>
      </c>
    </row>
    <row r="4760" spans="1:8" x14ac:dyDescent="0.2">
      <c r="A4760" s="25">
        <f>'101_parsed'!A4760</f>
        <v>2638</v>
      </c>
      <c r="B4760" s="33">
        <f>'101_parsed'!B4760</f>
        <v>61902</v>
      </c>
      <c r="C4760" s="25" t="str">
        <f>INDEX(all_banks!O:O,MATCH(A4760,all_banks!H:H,0))</f>
        <v>Банк ПТБ (ООО) (2638)</v>
      </c>
      <c r="D4760" s="25" t="str">
        <f>INDEX('101_accounts'!B:B,MATCH(B4760,'101_accounts'!A:A,0))</f>
        <v>61902   A  Земля, временно неиспользуемая в основной деятельности, переданная в аренду</v>
      </c>
      <c r="E4760" s="25">
        <f>'101_parsed'!C4760</f>
        <v>0</v>
      </c>
      <c r="F4760" s="25">
        <f>'101_parsed'!D4760</f>
        <v>0</v>
      </c>
      <c r="G4760" s="25">
        <f>'101_parsed'!E4760</f>
        <v>0</v>
      </c>
      <c r="H4760" s="25">
        <f>'101_parsed'!F4760</f>
        <v>0</v>
      </c>
    </row>
    <row r="4761" spans="1:8" x14ac:dyDescent="0.2">
      <c r="A4761" s="25">
        <f>'101_parsed'!A4761</f>
        <v>2638</v>
      </c>
      <c r="B4761" s="33">
        <f>'101_parsed'!B4761</f>
        <v>61903</v>
      </c>
      <c r="C4761" s="25" t="str">
        <f>INDEX(all_banks!O:O,MATCH(A4761,all_banks!H:H,0))</f>
        <v>Банк ПТБ (ООО) (2638)</v>
      </c>
      <c r="D4761" s="25" t="str">
        <f>INDEX('101_accounts'!B:B,MATCH(B4761,'101_accounts'!A:A,0))</f>
        <v>61903   A  Недвижимость (кроме земли), временно неиспользуемая в основной деятельности</v>
      </c>
      <c r="E4761" s="25">
        <f>'101_parsed'!C4761</f>
        <v>10147</v>
      </c>
      <c r="F4761" s="25">
        <f>'101_parsed'!D4761</f>
        <v>0</v>
      </c>
      <c r="G4761" s="25">
        <f>'101_parsed'!E4761</f>
        <v>10147</v>
      </c>
      <c r="H4761" s="25">
        <f>'101_parsed'!F4761</f>
        <v>0</v>
      </c>
    </row>
    <row r="4762" spans="1:8" x14ac:dyDescent="0.2">
      <c r="A4762" s="25">
        <f>'101_parsed'!A4762</f>
        <v>2638</v>
      </c>
      <c r="B4762" s="33">
        <f>'101_parsed'!B4762</f>
        <v>61904</v>
      </c>
      <c r="C4762" s="25" t="str">
        <f>INDEX(all_banks!O:O,MATCH(A4762,all_banks!H:H,0))</f>
        <v>Банк ПТБ (ООО) (2638)</v>
      </c>
      <c r="D4762" s="25" t="str">
        <f>INDEX('101_accounts'!B:B,MATCH(B4762,'101_accounts'!A:A,0))</f>
        <v>61904   A  Недвижимость (кроме земли), временно неиспользуемая в основной деятельности, переданная в аренду</v>
      </c>
      <c r="E4762" s="25">
        <f>'101_parsed'!C4762</f>
        <v>23017</v>
      </c>
      <c r="F4762" s="25">
        <f>'101_parsed'!D4762</f>
        <v>0</v>
      </c>
      <c r="G4762" s="25">
        <f>'101_parsed'!E4762</f>
        <v>23017</v>
      </c>
      <c r="H4762" s="25">
        <f>'101_parsed'!F4762</f>
        <v>0</v>
      </c>
    </row>
    <row r="4763" spans="1:8" x14ac:dyDescent="0.2">
      <c r="A4763" s="25">
        <f>'101_parsed'!A4763</f>
        <v>2638</v>
      </c>
      <c r="B4763" s="33">
        <f>'101_parsed'!B4763</f>
        <v>61905</v>
      </c>
      <c r="C4763" s="25" t="str">
        <f>INDEX(all_banks!O:O,MATCH(A4763,all_banks!H:H,0))</f>
        <v>Банк ПТБ (ООО) (2638)</v>
      </c>
      <c r="D4763" s="25" t="str">
        <f>INDEX('101_accounts'!B:B,MATCH(B4763,'101_accounts'!A:A,0))</f>
        <v>61905   A  Земля, временно неиспользуемая в основной деятельности, учитываемая по справедливой стоимости</v>
      </c>
      <c r="E4763" s="25">
        <f>'101_parsed'!C4763</f>
        <v>0</v>
      </c>
      <c r="F4763" s="25">
        <f>'101_parsed'!D4763</f>
        <v>0</v>
      </c>
      <c r="G4763" s="25">
        <f>'101_parsed'!E4763</f>
        <v>0</v>
      </c>
      <c r="H4763" s="25">
        <f>'101_parsed'!F4763</f>
        <v>0</v>
      </c>
    </row>
    <row r="4764" spans="1:8" x14ac:dyDescent="0.2">
      <c r="A4764" s="25">
        <f>'101_parsed'!A4764</f>
        <v>2638</v>
      </c>
      <c r="B4764" s="33">
        <f>'101_parsed'!B4764</f>
        <v>61906</v>
      </c>
      <c r="C4764" s="25" t="str">
        <f>INDEX(all_banks!O:O,MATCH(A4764,all_banks!H:H,0))</f>
        <v>Банк ПТБ (ООО) (2638)</v>
      </c>
      <c r="D4764" s="25" t="str">
        <f>INDEX('101_accounts'!B:B,MATCH(B4764,'101_accounts'!A:A,0))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764" s="25">
        <f>'101_parsed'!C4764</f>
        <v>0</v>
      </c>
      <c r="F4764" s="25">
        <f>'101_parsed'!D4764</f>
        <v>0</v>
      </c>
      <c r="G4764" s="25">
        <f>'101_parsed'!E4764</f>
        <v>0</v>
      </c>
      <c r="H4764" s="25">
        <f>'101_parsed'!F4764</f>
        <v>0</v>
      </c>
    </row>
    <row r="4765" spans="1:8" x14ac:dyDescent="0.2">
      <c r="A4765" s="25">
        <f>'101_parsed'!A4765</f>
        <v>2638</v>
      </c>
      <c r="B4765" s="33">
        <f>'101_parsed'!B4765</f>
        <v>61907</v>
      </c>
      <c r="C4765" s="25" t="str">
        <f>INDEX(all_banks!O:O,MATCH(A4765,all_banks!H:H,0))</f>
        <v>Банк ПТБ (ООО) (2638)</v>
      </c>
      <c r="D4765" s="25" t="str">
        <f>INDEX('101_accounts'!B:B,MATCH(B4765,'101_accounts'!A:A,0))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765" s="25">
        <f>'101_parsed'!C4765</f>
        <v>0</v>
      </c>
      <c r="F4765" s="25">
        <f>'101_parsed'!D4765</f>
        <v>0</v>
      </c>
      <c r="G4765" s="25">
        <f>'101_parsed'!E4765</f>
        <v>0</v>
      </c>
      <c r="H4765" s="25">
        <f>'101_parsed'!F4765</f>
        <v>0</v>
      </c>
    </row>
    <row r="4766" spans="1:8" x14ac:dyDescent="0.2">
      <c r="A4766" s="25">
        <f>'101_parsed'!A4766</f>
        <v>2638</v>
      </c>
      <c r="B4766" s="33">
        <f>'101_parsed'!B4766</f>
        <v>61908</v>
      </c>
      <c r="C4766" s="25" t="str">
        <f>INDEX(all_banks!O:O,MATCH(A4766,all_banks!H:H,0))</f>
        <v>Банк ПТБ (ООО) (2638)</v>
      </c>
      <c r="D4766" s="25" t="str">
        <f>INDEX('101_accounts'!B:B,MATCH(B4766,'101_accounts'!A:A,0))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766" s="25">
        <f>'101_parsed'!C4766</f>
        <v>0</v>
      </c>
      <c r="F4766" s="25">
        <f>'101_parsed'!D4766</f>
        <v>0</v>
      </c>
      <c r="G4766" s="25">
        <f>'101_parsed'!E4766</f>
        <v>0</v>
      </c>
      <c r="H4766" s="25">
        <f>'101_parsed'!F4766</f>
        <v>0</v>
      </c>
    </row>
    <row r="4767" spans="1:8" x14ac:dyDescent="0.2">
      <c r="A4767" s="25">
        <f>'101_parsed'!A4767</f>
        <v>2638</v>
      </c>
      <c r="B4767" s="33">
        <f>'101_parsed'!B4767</f>
        <v>61909</v>
      </c>
      <c r="C4767" s="25" t="str">
        <f>INDEX(all_banks!O:O,MATCH(A4767,all_banks!H:H,0))</f>
        <v>Банк ПТБ (ООО) (2638)</v>
      </c>
      <c r="D4767" s="25" t="str">
        <f>INDEX('101_accounts'!B:B,MATCH(B4767,'101_accounts'!A:A,0))</f>
        <v>61909   П  Амортизация недвижимости (кроме земли), временно неиспользуемой в основной деятельности</v>
      </c>
      <c r="E4767" s="25">
        <f>'101_parsed'!C4767</f>
        <v>0</v>
      </c>
      <c r="F4767" s="25">
        <f>'101_parsed'!D4767</f>
        <v>0</v>
      </c>
      <c r="G4767" s="25">
        <f>'101_parsed'!E4767</f>
        <v>0</v>
      </c>
      <c r="H4767" s="25">
        <f>'101_parsed'!F4767</f>
        <v>0</v>
      </c>
    </row>
    <row r="4768" spans="1:8" x14ac:dyDescent="0.2">
      <c r="A4768" s="25">
        <f>'101_parsed'!A4768</f>
        <v>2638</v>
      </c>
      <c r="B4768" s="33">
        <f>'101_parsed'!B4768</f>
        <v>61910</v>
      </c>
      <c r="C4768" s="25" t="str">
        <f>INDEX(all_banks!O:O,MATCH(A4768,all_banks!H:H,0))</f>
        <v>Банк ПТБ (ООО) (2638)</v>
      </c>
      <c r="D4768" s="25" t="str">
        <f>INDEX('101_accounts'!B:B,MATCH(B4768,'101_accounts'!A:A,0))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768" s="25">
        <f>'101_parsed'!C4768</f>
        <v>0</v>
      </c>
      <c r="F4768" s="25">
        <f>'101_parsed'!D4768</f>
        <v>7405</v>
      </c>
      <c r="G4768" s="25">
        <f>'101_parsed'!E4768</f>
        <v>0</v>
      </c>
      <c r="H4768" s="25">
        <f>'101_parsed'!F4768</f>
        <v>7621</v>
      </c>
    </row>
    <row r="4769" spans="1:8" x14ac:dyDescent="0.2">
      <c r="A4769" s="25">
        <f>'101_parsed'!A4769</f>
        <v>2638</v>
      </c>
      <c r="B4769" s="33">
        <f>'101_parsed'!B4769</f>
        <v>61911</v>
      </c>
      <c r="C4769" s="25" t="str">
        <f>INDEX(all_banks!O:O,MATCH(A4769,all_banks!H:H,0))</f>
        <v>Банк ПТБ (ООО) (2638)</v>
      </c>
      <c r="D4769" s="25" t="str">
        <f>INDEX('101_accounts'!B:B,MATCH(B4769,'101_accounts'!A:A,0))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769" s="25">
        <f>'101_parsed'!C4769</f>
        <v>0</v>
      </c>
      <c r="F4769" s="25">
        <f>'101_parsed'!D4769</f>
        <v>0</v>
      </c>
      <c r="G4769" s="25">
        <f>'101_parsed'!E4769</f>
        <v>0</v>
      </c>
      <c r="H4769" s="25">
        <f>'101_parsed'!F4769</f>
        <v>0</v>
      </c>
    </row>
    <row r="4770" spans="1:8" x14ac:dyDescent="0.2">
      <c r="A4770" s="25">
        <f>'101_parsed'!A4770</f>
        <v>2638</v>
      </c>
      <c r="B4770" s="33">
        <f>'101_parsed'!B4770</f>
        <v>61912</v>
      </c>
      <c r="C4770" s="25" t="str">
        <f>INDEX(all_banks!O:O,MATCH(A4770,all_banks!H:H,0))</f>
        <v>Банк ПТБ (ООО) (2638)</v>
      </c>
      <c r="D4770" s="25" t="str">
        <f>INDEX('101_accounts'!B:B,MATCH(B4770,'101_accounts'!A:A,0))</f>
        <v>61912   П  Резервы на возможные потери</v>
      </c>
      <c r="E4770" s="25">
        <f>'101_parsed'!C4770</f>
        <v>0</v>
      </c>
      <c r="F4770" s="25">
        <f>'101_parsed'!D4770</f>
        <v>7479</v>
      </c>
      <c r="G4770" s="25">
        <f>'101_parsed'!E4770</f>
        <v>0</v>
      </c>
      <c r="H4770" s="25">
        <f>'101_parsed'!F4770</f>
        <v>7404</v>
      </c>
    </row>
    <row r="4771" spans="1:8" x14ac:dyDescent="0.2">
      <c r="A4771" s="25">
        <f>'101_parsed'!A4771</f>
        <v>2638</v>
      </c>
      <c r="B4771" s="33">
        <f>'101_parsed'!B4771</f>
        <v>62001</v>
      </c>
      <c r="C4771" s="25" t="str">
        <f>INDEX(all_banks!O:O,MATCH(A4771,all_banks!H:H,0))</f>
        <v>Банк ПТБ (ООО) (2638)</v>
      </c>
      <c r="D4771" s="25" t="str">
        <f>INDEX('101_accounts'!B:B,MATCH(B4771,'101_accounts'!A:A,0))</f>
        <v>62001   A  Долгосрочные активы, предназначенные для продажи</v>
      </c>
      <c r="E4771" s="25">
        <f>'101_parsed'!C4771</f>
        <v>76362</v>
      </c>
      <c r="F4771" s="25">
        <f>'101_parsed'!D4771</f>
        <v>0</v>
      </c>
      <c r="G4771" s="25">
        <f>'101_parsed'!E4771</f>
        <v>67188</v>
      </c>
      <c r="H4771" s="25">
        <f>'101_parsed'!F4771</f>
        <v>0</v>
      </c>
    </row>
    <row r="4772" spans="1:8" x14ac:dyDescent="0.2">
      <c r="A4772" s="25">
        <f>'101_parsed'!A4772</f>
        <v>2638</v>
      </c>
      <c r="B4772" s="33">
        <f>'101_parsed'!B4772</f>
        <v>62002</v>
      </c>
      <c r="C4772" s="25" t="str">
        <f>INDEX(all_banks!O:O,MATCH(A4772,all_banks!H:H,0))</f>
        <v>Банк ПТБ (ООО) (2638)</v>
      </c>
      <c r="D4772" s="25" t="str">
        <f>INDEX('101_accounts'!B:B,MATCH(B4772,'101_accounts'!A:A,0))</f>
        <v>62002   П  Резервы на возможные потери</v>
      </c>
      <c r="E4772" s="25">
        <f>'101_parsed'!C4772</f>
        <v>0</v>
      </c>
      <c r="F4772" s="25">
        <f>'101_parsed'!D4772</f>
        <v>0</v>
      </c>
      <c r="G4772" s="25">
        <f>'101_parsed'!E4772</f>
        <v>0</v>
      </c>
      <c r="H4772" s="25">
        <f>'101_parsed'!F4772</f>
        <v>0</v>
      </c>
    </row>
    <row r="4773" spans="1:8" x14ac:dyDescent="0.2">
      <c r="A4773" s="25">
        <f>'101_parsed'!A4773</f>
        <v>2638</v>
      </c>
      <c r="B4773" s="33">
        <f>'101_parsed'!B4773</f>
        <v>62101</v>
      </c>
      <c r="C4773" s="25" t="str">
        <f>INDEX(all_banks!O:O,MATCH(A4773,all_banks!H:H,0))</f>
        <v>Банк ПТБ (ООО) (2638)</v>
      </c>
      <c r="D4773" s="25" t="str">
        <f>INDEX('101_accounts'!B:B,MATCH(B4773,'101_accounts'!A:A,0))</f>
        <v>62101   A  Средства труда, полученные по договорам отступного, залога, назначение которых не определено</v>
      </c>
      <c r="E4773" s="25">
        <f>'101_parsed'!C4773</f>
        <v>2170</v>
      </c>
      <c r="F4773" s="25">
        <f>'101_parsed'!D4773</f>
        <v>0</v>
      </c>
      <c r="G4773" s="25">
        <f>'101_parsed'!E4773</f>
        <v>1352</v>
      </c>
      <c r="H4773" s="25">
        <f>'101_parsed'!F4773</f>
        <v>0</v>
      </c>
    </row>
    <row r="4774" spans="1:8" x14ac:dyDescent="0.2">
      <c r="A4774" s="25">
        <f>'101_parsed'!A4774</f>
        <v>2638</v>
      </c>
      <c r="B4774" s="33">
        <f>'101_parsed'!B4774</f>
        <v>62102</v>
      </c>
      <c r="C4774" s="25" t="str">
        <f>INDEX(all_banks!O:O,MATCH(A4774,all_banks!H:H,0))</f>
        <v>Банк ПТБ (ООО) (2638)</v>
      </c>
      <c r="D4774" s="25" t="str">
        <f>INDEX('101_accounts'!B:B,MATCH(B4774,'101_accounts'!A:A,0))</f>
        <v>62102   A  Предметы труда, полученные по договорам отступного, залога, назначение которых не определено</v>
      </c>
      <c r="E4774" s="25">
        <f>'101_parsed'!C4774</f>
        <v>0</v>
      </c>
      <c r="F4774" s="25">
        <f>'101_parsed'!D4774</f>
        <v>0</v>
      </c>
      <c r="G4774" s="25">
        <f>'101_parsed'!E4774</f>
        <v>0</v>
      </c>
      <c r="H4774" s="25">
        <f>'101_parsed'!F4774</f>
        <v>0</v>
      </c>
    </row>
    <row r="4775" spans="1:8" x14ac:dyDescent="0.2">
      <c r="A4775" s="25">
        <f>'101_parsed'!A4775</f>
        <v>2638</v>
      </c>
      <c r="B4775" s="33">
        <f>'101_parsed'!B4775</f>
        <v>62103</v>
      </c>
      <c r="C4775" s="25" t="str">
        <f>INDEX(all_banks!O:O,MATCH(A4775,all_banks!H:H,0))</f>
        <v>Банк ПТБ (ООО) (2638)</v>
      </c>
      <c r="D4775" s="25" t="str">
        <f>INDEX('101_accounts'!B:B,MATCH(B4775,'101_accounts'!A:A,0))</f>
        <v>62103   П  Резервы на возможные потери</v>
      </c>
      <c r="E4775" s="25">
        <f>'101_parsed'!C4775</f>
        <v>0</v>
      </c>
      <c r="F4775" s="25">
        <f>'101_parsed'!D4775</f>
        <v>0</v>
      </c>
      <c r="G4775" s="25">
        <f>'101_parsed'!E4775</f>
        <v>0</v>
      </c>
      <c r="H4775" s="25">
        <f>'101_parsed'!F4775</f>
        <v>0</v>
      </c>
    </row>
    <row r="4776" spans="1:8" x14ac:dyDescent="0.2">
      <c r="A4776" s="25">
        <f>'101_parsed'!A4776</f>
        <v>3296</v>
      </c>
      <c r="B4776" s="33">
        <f>'101_parsed'!B4776</f>
        <v>60401</v>
      </c>
      <c r="C4776" s="25" t="str">
        <f>INDEX(all_banks!O:O,MATCH(A4776,all_banks!H:H,0))</f>
        <v>АО "ПроБанк" (3296)</v>
      </c>
      <c r="D4776" s="25" t="str">
        <f>INDEX('101_accounts'!B:B,MATCH(B4776,'101_accounts'!A:A,0))</f>
        <v>60401   A  Основные средства (кроме земли) (c 13.02.2018)_x000D_Категория 1- Здания и сооружения (до 31.12.2002)</v>
      </c>
      <c r="E4776" s="25">
        <f>'101_parsed'!C4776</f>
        <v>269997</v>
      </c>
      <c r="F4776" s="25">
        <f>'101_parsed'!D4776</f>
        <v>0</v>
      </c>
      <c r="G4776" s="25">
        <f>'101_parsed'!E4776</f>
        <v>270537</v>
      </c>
      <c r="H4776" s="25">
        <f>'101_parsed'!F4776</f>
        <v>0</v>
      </c>
    </row>
    <row r="4777" spans="1:8" x14ac:dyDescent="0.2">
      <c r="A4777" s="25">
        <f>'101_parsed'!A4777</f>
        <v>3296</v>
      </c>
      <c r="B4777" s="33">
        <f>'101_parsed'!B4777</f>
        <v>60404</v>
      </c>
      <c r="C4777" s="25" t="str">
        <f>INDEX(all_banks!O:O,MATCH(A4777,all_banks!H:H,0))</f>
        <v>АО "ПроБанк" (3296)</v>
      </c>
      <c r="D4777" s="25" t="str">
        <f>INDEX('101_accounts'!B:B,MATCH(B4777,'101_accounts'!A:A,0))</f>
        <v>60404   A  Земля (c 13.02.2018)</v>
      </c>
      <c r="E4777" s="25">
        <f>'101_parsed'!C4777</f>
        <v>0</v>
      </c>
      <c r="F4777" s="25">
        <f>'101_parsed'!D4777</f>
        <v>0</v>
      </c>
      <c r="G4777" s="25">
        <f>'101_parsed'!E4777</f>
        <v>0</v>
      </c>
      <c r="H4777" s="25">
        <f>'101_parsed'!F4777</f>
        <v>0</v>
      </c>
    </row>
    <row r="4778" spans="1:8" x14ac:dyDescent="0.2">
      <c r="A4778" s="25">
        <f>'101_parsed'!A4778</f>
        <v>3296</v>
      </c>
      <c r="B4778" s="33">
        <f>'101_parsed'!B4778</f>
        <v>60405</v>
      </c>
      <c r="C4778" s="25" t="str">
        <f>INDEX(all_banks!O:O,MATCH(A4778,all_banks!H:H,0))</f>
        <v>АО "ПроБанк" (3296)</v>
      </c>
      <c r="D4778" s="25" t="str">
        <f>INDEX('101_accounts'!B:B,MATCH(B4778,'101_accounts'!A:A,0))</f>
        <v>60405   П
A (до 31.01.2003)  Резервы на возможные потери (c 13.02.2018)
Долгосрочно арендуемые основные средства (до 31.01.2003)</v>
      </c>
      <c r="E4778" s="25">
        <f>'101_parsed'!C4778</f>
        <v>0</v>
      </c>
      <c r="F4778" s="25">
        <f>'101_parsed'!D4778</f>
        <v>0</v>
      </c>
      <c r="G4778" s="25">
        <f>'101_parsed'!E4778</f>
        <v>0</v>
      </c>
      <c r="H4778" s="25">
        <f>'101_parsed'!F4778</f>
        <v>0</v>
      </c>
    </row>
    <row r="4779" spans="1:8" x14ac:dyDescent="0.2">
      <c r="A4779" s="25">
        <f>'101_parsed'!A4779</f>
        <v>3296</v>
      </c>
      <c r="B4779" s="33">
        <f>'101_parsed'!B4779</f>
        <v>60414</v>
      </c>
      <c r="C4779" s="25" t="str">
        <f>INDEX(all_banks!O:O,MATCH(A4779,all_banks!H:H,0))</f>
        <v>АО "ПроБанк" (3296)</v>
      </c>
      <c r="D4779" s="25" t="str">
        <f>INDEX('101_accounts'!B:B,MATCH(B4779,'101_accounts'!A:A,0))</f>
        <v>60414   П  Амортизация основных средств (кроме земли) (c 13.02.2018)</v>
      </c>
      <c r="E4779" s="25">
        <f>'101_parsed'!C4779</f>
        <v>0</v>
      </c>
      <c r="F4779" s="25">
        <f>'101_parsed'!D4779</f>
        <v>148734</v>
      </c>
      <c r="G4779" s="25">
        <f>'101_parsed'!E4779</f>
        <v>0</v>
      </c>
      <c r="H4779" s="25">
        <f>'101_parsed'!F4779</f>
        <v>149851</v>
      </c>
    </row>
    <row r="4780" spans="1:8" x14ac:dyDescent="0.2">
      <c r="A4780" s="25">
        <f>'101_parsed'!A4780</f>
        <v>3296</v>
      </c>
      <c r="B4780" s="33">
        <f>'101_parsed'!B4780</f>
        <v>60415</v>
      </c>
      <c r="C4780" s="25" t="str">
        <f>INDEX(all_banks!O:O,MATCH(A4780,all_banks!H:H,0))</f>
        <v>АО "ПроБанк" (3296)</v>
      </c>
      <c r="D4780" s="25" t="str">
        <f>INDEX('101_accounts'!B:B,MATCH(B4780,'101_accounts'!A:A,0))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780" s="25">
        <f>'101_parsed'!C4780</f>
        <v>0</v>
      </c>
      <c r="F4780" s="25">
        <f>'101_parsed'!D4780</f>
        <v>0</v>
      </c>
      <c r="G4780" s="25">
        <f>'101_parsed'!E4780</f>
        <v>0</v>
      </c>
      <c r="H4780" s="25">
        <f>'101_parsed'!F4780</f>
        <v>0</v>
      </c>
    </row>
    <row r="4781" spans="1:8" x14ac:dyDescent="0.2">
      <c r="A4781" s="25">
        <f>'101_parsed'!A4781</f>
        <v>3296</v>
      </c>
      <c r="B4781" s="33">
        <f>'101_parsed'!B4781</f>
        <v>61901</v>
      </c>
      <c r="C4781" s="25" t="str">
        <f>INDEX(all_banks!O:O,MATCH(A4781,all_banks!H:H,0))</f>
        <v>АО "ПроБанк" (3296)</v>
      </c>
      <c r="D4781" s="25" t="str">
        <f>INDEX('101_accounts'!B:B,MATCH(B4781,'101_accounts'!A:A,0))</f>
        <v>61901   A  Земля, временно неиспользуемая в основной деятельности</v>
      </c>
      <c r="E4781" s="25">
        <f>'101_parsed'!C4781</f>
        <v>0</v>
      </c>
      <c r="F4781" s="25">
        <f>'101_parsed'!D4781</f>
        <v>0</v>
      </c>
      <c r="G4781" s="25">
        <f>'101_parsed'!E4781</f>
        <v>0</v>
      </c>
      <c r="H4781" s="25">
        <f>'101_parsed'!F4781</f>
        <v>0</v>
      </c>
    </row>
    <row r="4782" spans="1:8" x14ac:dyDescent="0.2">
      <c r="A4782" s="25">
        <f>'101_parsed'!A4782</f>
        <v>3296</v>
      </c>
      <c r="B4782" s="33">
        <f>'101_parsed'!B4782</f>
        <v>61902</v>
      </c>
      <c r="C4782" s="25" t="str">
        <f>INDEX(all_banks!O:O,MATCH(A4782,all_banks!H:H,0))</f>
        <v>АО "ПроБанк" (3296)</v>
      </c>
      <c r="D4782" s="25" t="str">
        <f>INDEX('101_accounts'!B:B,MATCH(B4782,'101_accounts'!A:A,0))</f>
        <v>61902   A  Земля, временно неиспользуемая в основной деятельности, переданная в аренду</v>
      </c>
      <c r="E4782" s="25">
        <f>'101_parsed'!C4782</f>
        <v>0</v>
      </c>
      <c r="F4782" s="25">
        <f>'101_parsed'!D4782</f>
        <v>0</v>
      </c>
      <c r="G4782" s="25">
        <f>'101_parsed'!E4782</f>
        <v>0</v>
      </c>
      <c r="H4782" s="25">
        <f>'101_parsed'!F4782</f>
        <v>0</v>
      </c>
    </row>
    <row r="4783" spans="1:8" x14ac:dyDescent="0.2">
      <c r="A4783" s="25">
        <f>'101_parsed'!A4783</f>
        <v>3296</v>
      </c>
      <c r="B4783" s="33">
        <f>'101_parsed'!B4783</f>
        <v>61903</v>
      </c>
      <c r="C4783" s="25" t="str">
        <f>INDEX(all_banks!O:O,MATCH(A4783,all_banks!H:H,0))</f>
        <v>АО "ПроБанк" (3296)</v>
      </c>
      <c r="D4783" s="25" t="str">
        <f>INDEX('101_accounts'!B:B,MATCH(B4783,'101_accounts'!A:A,0))</f>
        <v>61903   A  Недвижимость (кроме земли), временно неиспользуемая в основной деятельности</v>
      </c>
      <c r="E4783" s="25">
        <f>'101_parsed'!C4783</f>
        <v>0</v>
      </c>
      <c r="F4783" s="25">
        <f>'101_parsed'!D4783</f>
        <v>0</v>
      </c>
      <c r="G4783" s="25">
        <f>'101_parsed'!E4783</f>
        <v>0</v>
      </c>
      <c r="H4783" s="25">
        <f>'101_parsed'!F4783</f>
        <v>0</v>
      </c>
    </row>
    <row r="4784" spans="1:8" x14ac:dyDescent="0.2">
      <c r="A4784" s="25">
        <f>'101_parsed'!A4784</f>
        <v>3296</v>
      </c>
      <c r="B4784" s="33">
        <f>'101_parsed'!B4784</f>
        <v>61904</v>
      </c>
      <c r="C4784" s="25" t="str">
        <f>INDEX(all_banks!O:O,MATCH(A4784,all_banks!H:H,0))</f>
        <v>АО "ПроБанк" (3296)</v>
      </c>
      <c r="D4784" s="25" t="str">
        <f>INDEX('101_accounts'!B:B,MATCH(B4784,'101_accounts'!A:A,0))</f>
        <v>61904   A  Недвижимость (кроме земли), временно неиспользуемая в основной деятельности, переданная в аренду</v>
      </c>
      <c r="E4784" s="25">
        <f>'101_parsed'!C4784</f>
        <v>0</v>
      </c>
      <c r="F4784" s="25">
        <f>'101_parsed'!D4784</f>
        <v>0</v>
      </c>
      <c r="G4784" s="25">
        <f>'101_parsed'!E4784</f>
        <v>0</v>
      </c>
      <c r="H4784" s="25">
        <f>'101_parsed'!F4784</f>
        <v>0</v>
      </c>
    </row>
    <row r="4785" spans="1:8" x14ac:dyDescent="0.2">
      <c r="A4785" s="25">
        <f>'101_parsed'!A4785</f>
        <v>3296</v>
      </c>
      <c r="B4785" s="33">
        <f>'101_parsed'!B4785</f>
        <v>61905</v>
      </c>
      <c r="C4785" s="25" t="str">
        <f>INDEX(all_banks!O:O,MATCH(A4785,all_banks!H:H,0))</f>
        <v>АО "ПроБанк" (3296)</v>
      </c>
      <c r="D4785" s="25" t="str">
        <f>INDEX('101_accounts'!B:B,MATCH(B4785,'101_accounts'!A:A,0))</f>
        <v>61905   A  Земля, временно неиспользуемая в основной деятельности, учитываемая по справедливой стоимости</v>
      </c>
      <c r="E4785" s="25">
        <f>'101_parsed'!C4785</f>
        <v>0</v>
      </c>
      <c r="F4785" s="25">
        <f>'101_parsed'!D4785</f>
        <v>0</v>
      </c>
      <c r="G4785" s="25">
        <f>'101_parsed'!E4785</f>
        <v>0</v>
      </c>
      <c r="H4785" s="25">
        <f>'101_parsed'!F4785</f>
        <v>0</v>
      </c>
    </row>
    <row r="4786" spans="1:8" x14ac:dyDescent="0.2">
      <c r="A4786" s="25">
        <f>'101_parsed'!A4786</f>
        <v>3296</v>
      </c>
      <c r="B4786" s="33">
        <f>'101_parsed'!B4786</f>
        <v>61906</v>
      </c>
      <c r="C4786" s="25" t="str">
        <f>INDEX(all_banks!O:O,MATCH(A4786,all_banks!H:H,0))</f>
        <v>АО "ПроБанк" (3296)</v>
      </c>
      <c r="D4786" s="25" t="str">
        <f>INDEX('101_accounts'!B:B,MATCH(B4786,'101_accounts'!A:A,0))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786" s="25">
        <f>'101_parsed'!C4786</f>
        <v>0</v>
      </c>
      <c r="F4786" s="25">
        <f>'101_parsed'!D4786</f>
        <v>0</v>
      </c>
      <c r="G4786" s="25">
        <f>'101_parsed'!E4786</f>
        <v>0</v>
      </c>
      <c r="H4786" s="25">
        <f>'101_parsed'!F4786</f>
        <v>0</v>
      </c>
    </row>
    <row r="4787" spans="1:8" x14ac:dyDescent="0.2">
      <c r="A4787" s="25">
        <f>'101_parsed'!A4787</f>
        <v>3296</v>
      </c>
      <c r="B4787" s="33">
        <f>'101_parsed'!B4787</f>
        <v>61907</v>
      </c>
      <c r="C4787" s="25" t="str">
        <f>INDEX(all_banks!O:O,MATCH(A4787,all_banks!H:H,0))</f>
        <v>АО "ПроБанк" (3296)</v>
      </c>
      <c r="D4787" s="25" t="str">
        <f>INDEX('101_accounts'!B:B,MATCH(B4787,'101_accounts'!A:A,0))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787" s="25">
        <f>'101_parsed'!C4787</f>
        <v>0</v>
      </c>
      <c r="F4787" s="25">
        <f>'101_parsed'!D4787</f>
        <v>0</v>
      </c>
      <c r="G4787" s="25">
        <f>'101_parsed'!E4787</f>
        <v>0</v>
      </c>
      <c r="H4787" s="25">
        <f>'101_parsed'!F4787</f>
        <v>0</v>
      </c>
    </row>
    <row r="4788" spans="1:8" x14ac:dyDescent="0.2">
      <c r="A4788" s="25">
        <f>'101_parsed'!A4788</f>
        <v>3296</v>
      </c>
      <c r="B4788" s="33">
        <f>'101_parsed'!B4788</f>
        <v>61908</v>
      </c>
      <c r="C4788" s="25" t="str">
        <f>INDEX(all_banks!O:O,MATCH(A4788,all_banks!H:H,0))</f>
        <v>АО "ПроБанк" (3296)</v>
      </c>
      <c r="D4788" s="25" t="str">
        <f>INDEX('101_accounts'!B:B,MATCH(B4788,'101_accounts'!A:A,0))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788" s="25">
        <f>'101_parsed'!C4788</f>
        <v>0</v>
      </c>
      <c r="F4788" s="25">
        <f>'101_parsed'!D4788</f>
        <v>0</v>
      </c>
      <c r="G4788" s="25">
        <f>'101_parsed'!E4788</f>
        <v>0</v>
      </c>
      <c r="H4788" s="25">
        <f>'101_parsed'!F4788</f>
        <v>0</v>
      </c>
    </row>
    <row r="4789" spans="1:8" x14ac:dyDescent="0.2">
      <c r="A4789" s="25">
        <f>'101_parsed'!A4789</f>
        <v>3296</v>
      </c>
      <c r="B4789" s="33">
        <f>'101_parsed'!B4789</f>
        <v>61909</v>
      </c>
      <c r="C4789" s="25" t="str">
        <f>INDEX(all_banks!O:O,MATCH(A4789,all_banks!H:H,0))</f>
        <v>АО "ПроБанк" (3296)</v>
      </c>
      <c r="D4789" s="25" t="str">
        <f>INDEX('101_accounts'!B:B,MATCH(B4789,'101_accounts'!A:A,0))</f>
        <v>61909   П  Амортизация недвижимости (кроме земли), временно неиспользуемой в основной деятельности</v>
      </c>
      <c r="E4789" s="25">
        <f>'101_parsed'!C4789</f>
        <v>0</v>
      </c>
      <c r="F4789" s="25">
        <f>'101_parsed'!D4789</f>
        <v>0</v>
      </c>
      <c r="G4789" s="25">
        <f>'101_parsed'!E4789</f>
        <v>0</v>
      </c>
      <c r="H4789" s="25">
        <f>'101_parsed'!F4789</f>
        <v>0</v>
      </c>
    </row>
    <row r="4790" spans="1:8" x14ac:dyDescent="0.2">
      <c r="A4790" s="25">
        <f>'101_parsed'!A4790</f>
        <v>3296</v>
      </c>
      <c r="B4790" s="33">
        <f>'101_parsed'!B4790</f>
        <v>61910</v>
      </c>
      <c r="C4790" s="25" t="str">
        <f>INDEX(all_banks!O:O,MATCH(A4790,all_banks!H:H,0))</f>
        <v>АО "ПроБанк" (3296)</v>
      </c>
      <c r="D4790" s="25" t="str">
        <f>INDEX('101_accounts'!B:B,MATCH(B4790,'101_accounts'!A:A,0))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790" s="25">
        <f>'101_parsed'!C4790</f>
        <v>0</v>
      </c>
      <c r="F4790" s="25">
        <f>'101_parsed'!D4790</f>
        <v>0</v>
      </c>
      <c r="G4790" s="25">
        <f>'101_parsed'!E4790</f>
        <v>0</v>
      </c>
      <c r="H4790" s="25">
        <f>'101_parsed'!F4790</f>
        <v>0</v>
      </c>
    </row>
    <row r="4791" spans="1:8" x14ac:dyDescent="0.2">
      <c r="A4791" s="25">
        <f>'101_parsed'!A4791</f>
        <v>3296</v>
      </c>
      <c r="B4791" s="33">
        <f>'101_parsed'!B4791</f>
        <v>61911</v>
      </c>
      <c r="C4791" s="25" t="str">
        <f>INDEX(all_banks!O:O,MATCH(A4791,all_banks!H:H,0))</f>
        <v>АО "ПроБанк" (3296)</v>
      </c>
      <c r="D4791" s="25" t="str">
        <f>INDEX('101_accounts'!B:B,MATCH(B4791,'101_accounts'!A:A,0))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791" s="25">
        <f>'101_parsed'!C4791</f>
        <v>0</v>
      </c>
      <c r="F4791" s="25">
        <f>'101_parsed'!D4791</f>
        <v>0</v>
      </c>
      <c r="G4791" s="25">
        <f>'101_parsed'!E4791</f>
        <v>0</v>
      </c>
      <c r="H4791" s="25">
        <f>'101_parsed'!F4791</f>
        <v>0</v>
      </c>
    </row>
    <row r="4792" spans="1:8" x14ac:dyDescent="0.2">
      <c r="A4792" s="25">
        <f>'101_parsed'!A4792</f>
        <v>3296</v>
      </c>
      <c r="B4792" s="33">
        <f>'101_parsed'!B4792</f>
        <v>61912</v>
      </c>
      <c r="C4792" s="25" t="str">
        <f>INDEX(all_banks!O:O,MATCH(A4792,all_banks!H:H,0))</f>
        <v>АО "ПроБанк" (3296)</v>
      </c>
      <c r="D4792" s="25" t="str">
        <f>INDEX('101_accounts'!B:B,MATCH(B4792,'101_accounts'!A:A,0))</f>
        <v>61912   П  Резервы на возможные потери</v>
      </c>
      <c r="E4792" s="25">
        <f>'101_parsed'!C4792</f>
        <v>0</v>
      </c>
      <c r="F4792" s="25">
        <f>'101_parsed'!D4792</f>
        <v>0</v>
      </c>
      <c r="G4792" s="25">
        <f>'101_parsed'!E4792</f>
        <v>0</v>
      </c>
      <c r="H4792" s="25">
        <f>'101_parsed'!F4792</f>
        <v>0</v>
      </c>
    </row>
    <row r="4793" spans="1:8" x14ac:dyDescent="0.2">
      <c r="A4793" s="25">
        <f>'101_parsed'!A4793</f>
        <v>3296</v>
      </c>
      <c r="B4793" s="33">
        <f>'101_parsed'!B4793</f>
        <v>62001</v>
      </c>
      <c r="C4793" s="25" t="str">
        <f>INDEX(all_banks!O:O,MATCH(A4793,all_banks!H:H,0))</f>
        <v>АО "ПроБанк" (3296)</v>
      </c>
      <c r="D4793" s="25" t="str">
        <f>INDEX('101_accounts'!B:B,MATCH(B4793,'101_accounts'!A:A,0))</f>
        <v>62001   A  Долгосрочные активы, предназначенные для продажи</v>
      </c>
      <c r="E4793" s="25">
        <f>'101_parsed'!C4793</f>
        <v>0</v>
      </c>
      <c r="F4793" s="25">
        <f>'101_parsed'!D4793</f>
        <v>0</v>
      </c>
      <c r="G4793" s="25">
        <f>'101_parsed'!E4793</f>
        <v>0</v>
      </c>
      <c r="H4793" s="25">
        <f>'101_parsed'!F4793</f>
        <v>0</v>
      </c>
    </row>
    <row r="4794" spans="1:8" x14ac:dyDescent="0.2">
      <c r="A4794" s="25">
        <f>'101_parsed'!A4794</f>
        <v>3296</v>
      </c>
      <c r="B4794" s="33">
        <f>'101_parsed'!B4794</f>
        <v>62002</v>
      </c>
      <c r="C4794" s="25" t="str">
        <f>INDEX(all_banks!O:O,MATCH(A4794,all_banks!H:H,0))</f>
        <v>АО "ПроБанк" (3296)</v>
      </c>
      <c r="D4794" s="25" t="str">
        <f>INDEX('101_accounts'!B:B,MATCH(B4794,'101_accounts'!A:A,0))</f>
        <v>62002   П  Резервы на возможные потери</v>
      </c>
      <c r="E4794" s="25">
        <f>'101_parsed'!C4794</f>
        <v>0</v>
      </c>
      <c r="F4794" s="25">
        <f>'101_parsed'!D4794</f>
        <v>0</v>
      </c>
      <c r="G4794" s="25">
        <f>'101_parsed'!E4794</f>
        <v>0</v>
      </c>
      <c r="H4794" s="25">
        <f>'101_parsed'!F4794</f>
        <v>0</v>
      </c>
    </row>
    <row r="4795" spans="1:8" x14ac:dyDescent="0.2">
      <c r="A4795" s="25">
        <f>'101_parsed'!A4795</f>
        <v>3296</v>
      </c>
      <c r="B4795" s="33">
        <f>'101_parsed'!B4795</f>
        <v>62101</v>
      </c>
      <c r="C4795" s="25" t="str">
        <f>INDEX(all_banks!O:O,MATCH(A4795,all_banks!H:H,0))</f>
        <v>АО "ПроБанк" (3296)</v>
      </c>
      <c r="D4795" s="25" t="str">
        <f>INDEX('101_accounts'!B:B,MATCH(B4795,'101_accounts'!A:A,0))</f>
        <v>62101   A  Средства труда, полученные по договорам отступного, залога, назначение которых не определено</v>
      </c>
      <c r="E4795" s="25">
        <f>'101_parsed'!C4795</f>
        <v>0</v>
      </c>
      <c r="F4795" s="25">
        <f>'101_parsed'!D4795</f>
        <v>0</v>
      </c>
      <c r="G4795" s="25">
        <f>'101_parsed'!E4795</f>
        <v>0</v>
      </c>
      <c r="H4795" s="25">
        <f>'101_parsed'!F4795</f>
        <v>0</v>
      </c>
    </row>
    <row r="4796" spans="1:8" x14ac:dyDescent="0.2">
      <c r="A4796" s="25">
        <f>'101_parsed'!A4796</f>
        <v>3296</v>
      </c>
      <c r="B4796" s="33">
        <f>'101_parsed'!B4796</f>
        <v>62102</v>
      </c>
      <c r="C4796" s="25" t="str">
        <f>INDEX(all_banks!O:O,MATCH(A4796,all_banks!H:H,0))</f>
        <v>АО "ПроБанк" (3296)</v>
      </c>
      <c r="D4796" s="25" t="str">
        <f>INDEX('101_accounts'!B:B,MATCH(B4796,'101_accounts'!A:A,0))</f>
        <v>62102   A  Предметы труда, полученные по договорам отступного, залога, назначение которых не определено</v>
      </c>
      <c r="E4796" s="25">
        <f>'101_parsed'!C4796</f>
        <v>0</v>
      </c>
      <c r="F4796" s="25">
        <f>'101_parsed'!D4796</f>
        <v>0</v>
      </c>
      <c r="G4796" s="25">
        <f>'101_parsed'!E4796</f>
        <v>0</v>
      </c>
      <c r="H4796" s="25">
        <f>'101_parsed'!F4796</f>
        <v>0</v>
      </c>
    </row>
    <row r="4797" spans="1:8" x14ac:dyDescent="0.2">
      <c r="A4797" s="25">
        <f>'101_parsed'!A4797</f>
        <v>3296</v>
      </c>
      <c r="B4797" s="33">
        <f>'101_parsed'!B4797</f>
        <v>62103</v>
      </c>
      <c r="C4797" s="25" t="str">
        <f>INDEX(all_banks!O:O,MATCH(A4797,all_banks!H:H,0))</f>
        <v>АО "ПроБанк" (3296)</v>
      </c>
      <c r="D4797" s="25" t="str">
        <f>INDEX('101_accounts'!B:B,MATCH(B4797,'101_accounts'!A:A,0))</f>
        <v>62103   П  Резервы на возможные потери</v>
      </c>
      <c r="E4797" s="25">
        <f>'101_parsed'!C4797</f>
        <v>0</v>
      </c>
      <c r="F4797" s="25">
        <f>'101_parsed'!D4797</f>
        <v>0</v>
      </c>
      <c r="G4797" s="25">
        <f>'101_parsed'!E4797</f>
        <v>0</v>
      </c>
      <c r="H4797" s="25">
        <f>'101_parsed'!F4797</f>
        <v>0</v>
      </c>
    </row>
    <row r="4798" spans="1:8" x14ac:dyDescent="0.2">
      <c r="A4798" s="25">
        <f>'101_parsed'!A4798</f>
        <v>3013</v>
      </c>
      <c r="B4798" s="33">
        <f>'101_parsed'!B4798</f>
        <v>60401</v>
      </c>
      <c r="C4798" s="25" t="str">
        <f>INDEX(all_banks!O:O,MATCH(A4798,all_banks!H:H,0))</f>
        <v>АО Банк "Развитие-Столица" (3013)</v>
      </c>
      <c r="D4798" s="25" t="str">
        <f>INDEX('101_accounts'!B:B,MATCH(B4798,'101_accounts'!A:A,0))</f>
        <v>60401   A  Основные средства (кроме земли) (c 13.02.2018)_x000D_Категория 1- Здания и сооружения (до 31.12.2002)</v>
      </c>
      <c r="E4798" s="25">
        <f>'101_parsed'!C4798</f>
        <v>46999</v>
      </c>
      <c r="F4798" s="25">
        <f>'101_parsed'!D4798</f>
        <v>0</v>
      </c>
      <c r="G4798" s="25">
        <f>'101_parsed'!E4798</f>
        <v>47603</v>
      </c>
      <c r="H4798" s="25">
        <f>'101_parsed'!F4798</f>
        <v>0</v>
      </c>
    </row>
    <row r="4799" spans="1:8" x14ac:dyDescent="0.2">
      <c r="A4799" s="25">
        <f>'101_parsed'!A4799</f>
        <v>3013</v>
      </c>
      <c r="B4799" s="33">
        <f>'101_parsed'!B4799</f>
        <v>60404</v>
      </c>
      <c r="C4799" s="25" t="str">
        <f>INDEX(all_banks!O:O,MATCH(A4799,all_banks!H:H,0))</f>
        <v>АО Банк "Развитие-Столица" (3013)</v>
      </c>
      <c r="D4799" s="25" t="str">
        <f>INDEX('101_accounts'!B:B,MATCH(B4799,'101_accounts'!A:A,0))</f>
        <v>60404   A  Земля (c 13.02.2018)</v>
      </c>
      <c r="E4799" s="25">
        <f>'101_parsed'!C4799</f>
        <v>0</v>
      </c>
      <c r="F4799" s="25">
        <f>'101_parsed'!D4799</f>
        <v>0</v>
      </c>
      <c r="G4799" s="25">
        <f>'101_parsed'!E4799</f>
        <v>0</v>
      </c>
      <c r="H4799" s="25">
        <f>'101_parsed'!F4799</f>
        <v>0</v>
      </c>
    </row>
    <row r="4800" spans="1:8" x14ac:dyDescent="0.2">
      <c r="A4800" s="25">
        <f>'101_parsed'!A4800</f>
        <v>3013</v>
      </c>
      <c r="B4800" s="33">
        <f>'101_parsed'!B4800</f>
        <v>60405</v>
      </c>
      <c r="C4800" s="25" t="str">
        <f>INDEX(all_banks!O:O,MATCH(A4800,all_banks!H:H,0))</f>
        <v>АО Банк "Развитие-Столица" (3013)</v>
      </c>
      <c r="D4800" s="25" t="str">
        <f>INDEX('101_accounts'!B:B,MATCH(B4800,'101_accounts'!A:A,0))</f>
        <v>60405   П
A (до 31.01.2003)  Резервы на возможные потери (c 13.02.2018)
Долгосрочно арендуемые основные средства (до 31.01.2003)</v>
      </c>
      <c r="E4800" s="25">
        <f>'101_parsed'!C4800</f>
        <v>0</v>
      </c>
      <c r="F4800" s="25">
        <f>'101_parsed'!D4800</f>
        <v>0</v>
      </c>
      <c r="G4800" s="25">
        <f>'101_parsed'!E4800</f>
        <v>0</v>
      </c>
      <c r="H4800" s="25">
        <f>'101_parsed'!F4800</f>
        <v>0</v>
      </c>
    </row>
    <row r="4801" spans="1:8" x14ac:dyDescent="0.2">
      <c r="A4801" s="25">
        <f>'101_parsed'!A4801</f>
        <v>3013</v>
      </c>
      <c r="B4801" s="33">
        <f>'101_parsed'!B4801</f>
        <v>60414</v>
      </c>
      <c r="C4801" s="25" t="str">
        <f>INDEX(all_banks!O:O,MATCH(A4801,all_banks!H:H,0))</f>
        <v>АО Банк "Развитие-Столица" (3013)</v>
      </c>
      <c r="D4801" s="25" t="str">
        <f>INDEX('101_accounts'!B:B,MATCH(B4801,'101_accounts'!A:A,0))</f>
        <v>60414   П  Амортизация основных средств (кроме земли) (c 13.02.2018)</v>
      </c>
      <c r="E4801" s="25">
        <f>'101_parsed'!C4801</f>
        <v>0</v>
      </c>
      <c r="F4801" s="25">
        <f>'101_parsed'!D4801</f>
        <v>21289</v>
      </c>
      <c r="G4801" s="25">
        <f>'101_parsed'!E4801</f>
        <v>0</v>
      </c>
      <c r="H4801" s="25">
        <f>'101_parsed'!F4801</f>
        <v>22005</v>
      </c>
    </row>
    <row r="4802" spans="1:8" x14ac:dyDescent="0.2">
      <c r="A4802" s="25">
        <f>'101_parsed'!A4802</f>
        <v>3013</v>
      </c>
      <c r="B4802" s="33">
        <f>'101_parsed'!B4802</f>
        <v>60415</v>
      </c>
      <c r="C4802" s="25" t="str">
        <f>INDEX(all_banks!O:O,MATCH(A4802,all_banks!H:H,0))</f>
        <v>АО Банк "Развитие-Столица" (3013)</v>
      </c>
      <c r="D4802" s="25" t="str">
        <f>INDEX('101_accounts'!B:B,MATCH(B4802,'101_accounts'!A:A,0))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802" s="25">
        <f>'101_parsed'!C4802</f>
        <v>0</v>
      </c>
      <c r="F4802" s="25">
        <f>'101_parsed'!D4802</f>
        <v>0</v>
      </c>
      <c r="G4802" s="25">
        <f>'101_parsed'!E4802</f>
        <v>0</v>
      </c>
      <c r="H4802" s="25">
        <f>'101_parsed'!F4802</f>
        <v>0</v>
      </c>
    </row>
    <row r="4803" spans="1:8" x14ac:dyDescent="0.2">
      <c r="A4803" s="25">
        <f>'101_parsed'!A4803</f>
        <v>3013</v>
      </c>
      <c r="B4803" s="33">
        <f>'101_parsed'!B4803</f>
        <v>61901</v>
      </c>
      <c r="C4803" s="25" t="str">
        <f>INDEX(all_banks!O:O,MATCH(A4803,all_banks!H:H,0))</f>
        <v>АО Банк "Развитие-Столица" (3013)</v>
      </c>
      <c r="D4803" s="25" t="str">
        <f>INDEX('101_accounts'!B:B,MATCH(B4803,'101_accounts'!A:A,0))</f>
        <v>61901   A  Земля, временно неиспользуемая в основной деятельности</v>
      </c>
      <c r="E4803" s="25">
        <f>'101_parsed'!C4803</f>
        <v>0</v>
      </c>
      <c r="F4803" s="25">
        <f>'101_parsed'!D4803</f>
        <v>0</v>
      </c>
      <c r="G4803" s="25">
        <f>'101_parsed'!E4803</f>
        <v>0</v>
      </c>
      <c r="H4803" s="25">
        <f>'101_parsed'!F4803</f>
        <v>0</v>
      </c>
    </row>
    <row r="4804" spans="1:8" x14ac:dyDescent="0.2">
      <c r="A4804" s="25">
        <f>'101_parsed'!A4804</f>
        <v>3013</v>
      </c>
      <c r="B4804" s="33">
        <f>'101_parsed'!B4804</f>
        <v>61902</v>
      </c>
      <c r="C4804" s="25" t="str">
        <f>INDEX(all_banks!O:O,MATCH(A4804,all_banks!H:H,0))</f>
        <v>АО Банк "Развитие-Столица" (3013)</v>
      </c>
      <c r="D4804" s="25" t="str">
        <f>INDEX('101_accounts'!B:B,MATCH(B4804,'101_accounts'!A:A,0))</f>
        <v>61902   A  Земля, временно неиспользуемая в основной деятельности, переданная в аренду</v>
      </c>
      <c r="E4804" s="25">
        <f>'101_parsed'!C4804</f>
        <v>0</v>
      </c>
      <c r="F4804" s="25">
        <f>'101_parsed'!D4804</f>
        <v>0</v>
      </c>
      <c r="G4804" s="25">
        <f>'101_parsed'!E4804</f>
        <v>0</v>
      </c>
      <c r="H4804" s="25">
        <f>'101_parsed'!F4804</f>
        <v>0</v>
      </c>
    </row>
    <row r="4805" spans="1:8" x14ac:dyDescent="0.2">
      <c r="A4805" s="25">
        <f>'101_parsed'!A4805</f>
        <v>3013</v>
      </c>
      <c r="B4805" s="33">
        <f>'101_parsed'!B4805</f>
        <v>61903</v>
      </c>
      <c r="C4805" s="25" t="str">
        <f>INDEX(all_banks!O:O,MATCH(A4805,all_banks!H:H,0))</f>
        <v>АО Банк "Развитие-Столица" (3013)</v>
      </c>
      <c r="D4805" s="25" t="str">
        <f>INDEX('101_accounts'!B:B,MATCH(B4805,'101_accounts'!A:A,0))</f>
        <v>61903   A  Недвижимость (кроме земли), временно неиспользуемая в основной деятельности</v>
      </c>
      <c r="E4805" s="25">
        <f>'101_parsed'!C4805</f>
        <v>0</v>
      </c>
      <c r="F4805" s="25">
        <f>'101_parsed'!D4805</f>
        <v>0</v>
      </c>
      <c r="G4805" s="25">
        <f>'101_parsed'!E4805</f>
        <v>0</v>
      </c>
      <c r="H4805" s="25">
        <f>'101_parsed'!F4805</f>
        <v>0</v>
      </c>
    </row>
    <row r="4806" spans="1:8" x14ac:dyDescent="0.2">
      <c r="A4806" s="25">
        <f>'101_parsed'!A4806</f>
        <v>3013</v>
      </c>
      <c r="B4806" s="33">
        <f>'101_parsed'!B4806</f>
        <v>61904</v>
      </c>
      <c r="C4806" s="25" t="str">
        <f>INDEX(all_banks!O:O,MATCH(A4806,all_banks!H:H,0))</f>
        <v>АО Банк "Развитие-Столица" (3013)</v>
      </c>
      <c r="D4806" s="25" t="str">
        <f>INDEX('101_accounts'!B:B,MATCH(B4806,'101_accounts'!A:A,0))</f>
        <v>61904   A  Недвижимость (кроме земли), временно неиспользуемая в основной деятельности, переданная в аренду</v>
      </c>
      <c r="E4806" s="25">
        <f>'101_parsed'!C4806</f>
        <v>0</v>
      </c>
      <c r="F4806" s="25">
        <f>'101_parsed'!D4806</f>
        <v>0</v>
      </c>
      <c r="G4806" s="25">
        <f>'101_parsed'!E4806</f>
        <v>0</v>
      </c>
      <c r="H4806" s="25">
        <f>'101_parsed'!F4806</f>
        <v>0</v>
      </c>
    </row>
    <row r="4807" spans="1:8" x14ac:dyDescent="0.2">
      <c r="A4807" s="25">
        <f>'101_parsed'!A4807</f>
        <v>3013</v>
      </c>
      <c r="B4807" s="33">
        <f>'101_parsed'!B4807</f>
        <v>61905</v>
      </c>
      <c r="C4807" s="25" t="str">
        <f>INDEX(all_banks!O:O,MATCH(A4807,all_banks!H:H,0))</f>
        <v>АО Банк "Развитие-Столица" (3013)</v>
      </c>
      <c r="D4807" s="25" t="str">
        <f>INDEX('101_accounts'!B:B,MATCH(B4807,'101_accounts'!A:A,0))</f>
        <v>61905   A  Земля, временно неиспользуемая в основной деятельности, учитываемая по справедливой стоимости</v>
      </c>
      <c r="E4807" s="25">
        <f>'101_parsed'!C4807</f>
        <v>0</v>
      </c>
      <c r="F4807" s="25">
        <f>'101_parsed'!D4807</f>
        <v>0</v>
      </c>
      <c r="G4807" s="25">
        <f>'101_parsed'!E4807</f>
        <v>0</v>
      </c>
      <c r="H4807" s="25">
        <f>'101_parsed'!F4807</f>
        <v>0</v>
      </c>
    </row>
    <row r="4808" spans="1:8" x14ac:dyDescent="0.2">
      <c r="A4808" s="25">
        <f>'101_parsed'!A4808</f>
        <v>3013</v>
      </c>
      <c r="B4808" s="33">
        <f>'101_parsed'!B4808</f>
        <v>61906</v>
      </c>
      <c r="C4808" s="25" t="str">
        <f>INDEX(all_banks!O:O,MATCH(A4808,all_banks!H:H,0))</f>
        <v>АО Банк "Развитие-Столица" (3013)</v>
      </c>
      <c r="D4808" s="25" t="str">
        <f>INDEX('101_accounts'!B:B,MATCH(B4808,'101_accounts'!A:A,0))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808" s="25">
        <f>'101_parsed'!C4808</f>
        <v>0</v>
      </c>
      <c r="F4808" s="25">
        <f>'101_parsed'!D4808</f>
        <v>0</v>
      </c>
      <c r="G4808" s="25">
        <f>'101_parsed'!E4808</f>
        <v>0</v>
      </c>
      <c r="H4808" s="25">
        <f>'101_parsed'!F4808</f>
        <v>0</v>
      </c>
    </row>
    <row r="4809" spans="1:8" x14ac:dyDescent="0.2">
      <c r="A4809" s="25">
        <f>'101_parsed'!A4809</f>
        <v>3013</v>
      </c>
      <c r="B4809" s="33">
        <f>'101_parsed'!B4809</f>
        <v>61907</v>
      </c>
      <c r="C4809" s="25" t="str">
        <f>INDEX(all_banks!O:O,MATCH(A4809,all_banks!H:H,0))</f>
        <v>АО Банк "Развитие-Столица" (3013)</v>
      </c>
      <c r="D4809" s="25" t="str">
        <f>INDEX('101_accounts'!B:B,MATCH(B4809,'101_accounts'!A:A,0))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809" s="25">
        <f>'101_parsed'!C4809</f>
        <v>0</v>
      </c>
      <c r="F4809" s="25">
        <f>'101_parsed'!D4809</f>
        <v>0</v>
      </c>
      <c r="G4809" s="25">
        <f>'101_parsed'!E4809</f>
        <v>0</v>
      </c>
      <c r="H4809" s="25">
        <f>'101_parsed'!F4809</f>
        <v>0</v>
      </c>
    </row>
    <row r="4810" spans="1:8" x14ac:dyDescent="0.2">
      <c r="A4810" s="25">
        <f>'101_parsed'!A4810</f>
        <v>3013</v>
      </c>
      <c r="B4810" s="33">
        <f>'101_parsed'!B4810</f>
        <v>61908</v>
      </c>
      <c r="C4810" s="25" t="str">
        <f>INDEX(all_banks!O:O,MATCH(A4810,all_banks!H:H,0))</f>
        <v>АО Банк "Развитие-Столица" (3013)</v>
      </c>
      <c r="D4810" s="25" t="str">
        <f>INDEX('101_accounts'!B:B,MATCH(B4810,'101_accounts'!A:A,0))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810" s="25">
        <f>'101_parsed'!C4810</f>
        <v>0</v>
      </c>
      <c r="F4810" s="25">
        <f>'101_parsed'!D4810</f>
        <v>0</v>
      </c>
      <c r="G4810" s="25">
        <f>'101_parsed'!E4810</f>
        <v>0</v>
      </c>
      <c r="H4810" s="25">
        <f>'101_parsed'!F4810</f>
        <v>0</v>
      </c>
    </row>
    <row r="4811" spans="1:8" x14ac:dyDescent="0.2">
      <c r="A4811" s="25">
        <f>'101_parsed'!A4811</f>
        <v>3013</v>
      </c>
      <c r="B4811" s="33">
        <f>'101_parsed'!B4811</f>
        <v>61909</v>
      </c>
      <c r="C4811" s="25" t="str">
        <f>INDEX(all_banks!O:O,MATCH(A4811,all_banks!H:H,0))</f>
        <v>АО Банк "Развитие-Столица" (3013)</v>
      </c>
      <c r="D4811" s="25" t="str">
        <f>INDEX('101_accounts'!B:B,MATCH(B4811,'101_accounts'!A:A,0))</f>
        <v>61909   П  Амортизация недвижимости (кроме земли), временно неиспользуемой в основной деятельности</v>
      </c>
      <c r="E4811" s="25">
        <f>'101_parsed'!C4811</f>
        <v>0</v>
      </c>
      <c r="F4811" s="25">
        <f>'101_parsed'!D4811</f>
        <v>0</v>
      </c>
      <c r="G4811" s="25">
        <f>'101_parsed'!E4811</f>
        <v>0</v>
      </c>
      <c r="H4811" s="25">
        <f>'101_parsed'!F4811</f>
        <v>0</v>
      </c>
    </row>
    <row r="4812" spans="1:8" x14ac:dyDescent="0.2">
      <c r="A4812" s="25">
        <f>'101_parsed'!A4812</f>
        <v>3013</v>
      </c>
      <c r="B4812" s="33">
        <f>'101_parsed'!B4812</f>
        <v>61910</v>
      </c>
      <c r="C4812" s="25" t="str">
        <f>INDEX(all_banks!O:O,MATCH(A4812,all_banks!H:H,0))</f>
        <v>АО Банк "Развитие-Столица" (3013)</v>
      </c>
      <c r="D4812" s="25" t="str">
        <f>INDEX('101_accounts'!B:B,MATCH(B4812,'101_accounts'!A:A,0))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812" s="25">
        <f>'101_parsed'!C4812</f>
        <v>0</v>
      </c>
      <c r="F4812" s="25">
        <f>'101_parsed'!D4812</f>
        <v>0</v>
      </c>
      <c r="G4812" s="25">
        <f>'101_parsed'!E4812</f>
        <v>0</v>
      </c>
      <c r="H4812" s="25">
        <f>'101_parsed'!F4812</f>
        <v>0</v>
      </c>
    </row>
    <row r="4813" spans="1:8" x14ac:dyDescent="0.2">
      <c r="A4813" s="25">
        <f>'101_parsed'!A4813</f>
        <v>3013</v>
      </c>
      <c r="B4813" s="33">
        <f>'101_parsed'!B4813</f>
        <v>61911</v>
      </c>
      <c r="C4813" s="25" t="str">
        <f>INDEX(all_banks!O:O,MATCH(A4813,all_banks!H:H,0))</f>
        <v>АО Банк "Развитие-Столица" (3013)</v>
      </c>
      <c r="D4813" s="25" t="str">
        <f>INDEX('101_accounts'!B:B,MATCH(B4813,'101_accounts'!A:A,0))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813" s="25">
        <f>'101_parsed'!C4813</f>
        <v>0</v>
      </c>
      <c r="F4813" s="25">
        <f>'101_parsed'!D4813</f>
        <v>0</v>
      </c>
      <c r="G4813" s="25">
        <f>'101_parsed'!E4813</f>
        <v>0</v>
      </c>
      <c r="H4813" s="25">
        <f>'101_parsed'!F4813</f>
        <v>0</v>
      </c>
    </row>
    <row r="4814" spans="1:8" x14ac:dyDescent="0.2">
      <c r="A4814" s="25">
        <f>'101_parsed'!A4814</f>
        <v>3013</v>
      </c>
      <c r="B4814" s="33">
        <f>'101_parsed'!B4814</f>
        <v>61912</v>
      </c>
      <c r="C4814" s="25" t="str">
        <f>INDEX(all_banks!O:O,MATCH(A4814,all_banks!H:H,0))</f>
        <v>АО Банк "Развитие-Столица" (3013)</v>
      </c>
      <c r="D4814" s="25" t="str">
        <f>INDEX('101_accounts'!B:B,MATCH(B4814,'101_accounts'!A:A,0))</f>
        <v>61912   П  Резервы на возможные потери</v>
      </c>
      <c r="E4814" s="25">
        <f>'101_parsed'!C4814</f>
        <v>0</v>
      </c>
      <c r="F4814" s="25">
        <f>'101_parsed'!D4814</f>
        <v>0</v>
      </c>
      <c r="G4814" s="25">
        <f>'101_parsed'!E4814</f>
        <v>0</v>
      </c>
      <c r="H4814" s="25">
        <f>'101_parsed'!F4814</f>
        <v>0</v>
      </c>
    </row>
    <row r="4815" spans="1:8" x14ac:dyDescent="0.2">
      <c r="A4815" s="25">
        <f>'101_parsed'!A4815</f>
        <v>3013</v>
      </c>
      <c r="B4815" s="33">
        <f>'101_parsed'!B4815</f>
        <v>62001</v>
      </c>
      <c r="C4815" s="25" t="str">
        <f>INDEX(all_banks!O:O,MATCH(A4815,all_banks!H:H,0))</f>
        <v>АО Банк "Развитие-Столица" (3013)</v>
      </c>
      <c r="D4815" s="25" t="str">
        <f>INDEX('101_accounts'!B:B,MATCH(B4815,'101_accounts'!A:A,0))</f>
        <v>62001   A  Долгосрочные активы, предназначенные для продажи</v>
      </c>
      <c r="E4815" s="25">
        <f>'101_parsed'!C4815</f>
        <v>158798</v>
      </c>
      <c r="F4815" s="25">
        <f>'101_parsed'!D4815</f>
        <v>0</v>
      </c>
      <c r="G4815" s="25">
        <f>'101_parsed'!E4815</f>
        <v>158596</v>
      </c>
      <c r="H4815" s="25">
        <f>'101_parsed'!F4815</f>
        <v>0</v>
      </c>
    </row>
    <row r="4816" spans="1:8" x14ac:dyDescent="0.2">
      <c r="A4816" s="25">
        <f>'101_parsed'!A4816</f>
        <v>3013</v>
      </c>
      <c r="B4816" s="33">
        <f>'101_parsed'!B4816</f>
        <v>62002</v>
      </c>
      <c r="C4816" s="25" t="str">
        <f>INDEX(all_banks!O:O,MATCH(A4816,all_banks!H:H,0))</f>
        <v>АО Банк "Развитие-Столица" (3013)</v>
      </c>
      <c r="D4816" s="25" t="str">
        <f>INDEX('101_accounts'!B:B,MATCH(B4816,'101_accounts'!A:A,0))</f>
        <v>62002   П  Резервы на возможные потери</v>
      </c>
      <c r="E4816" s="25">
        <f>'101_parsed'!C4816</f>
        <v>0</v>
      </c>
      <c r="F4816" s="25">
        <f>'101_parsed'!D4816</f>
        <v>17571</v>
      </c>
      <c r="G4816" s="25">
        <f>'101_parsed'!E4816</f>
        <v>0</v>
      </c>
      <c r="H4816" s="25">
        <f>'101_parsed'!F4816</f>
        <v>17551</v>
      </c>
    </row>
    <row r="4817" spans="1:8" x14ac:dyDescent="0.2">
      <c r="A4817" s="25">
        <f>'101_parsed'!A4817</f>
        <v>3013</v>
      </c>
      <c r="B4817" s="33">
        <f>'101_parsed'!B4817</f>
        <v>62101</v>
      </c>
      <c r="C4817" s="25" t="str">
        <f>INDEX(all_banks!O:O,MATCH(A4817,all_banks!H:H,0))</f>
        <v>АО Банк "Развитие-Столица" (3013)</v>
      </c>
      <c r="D4817" s="25" t="str">
        <f>INDEX('101_accounts'!B:B,MATCH(B4817,'101_accounts'!A:A,0))</f>
        <v>62101   A  Средства труда, полученные по договорам отступного, залога, назначение которых не определено</v>
      </c>
      <c r="E4817" s="25">
        <f>'101_parsed'!C4817</f>
        <v>0</v>
      </c>
      <c r="F4817" s="25">
        <f>'101_parsed'!D4817</f>
        <v>0</v>
      </c>
      <c r="G4817" s="25">
        <f>'101_parsed'!E4817</f>
        <v>0</v>
      </c>
      <c r="H4817" s="25">
        <f>'101_parsed'!F4817</f>
        <v>0</v>
      </c>
    </row>
    <row r="4818" spans="1:8" x14ac:dyDescent="0.2">
      <c r="A4818" s="25">
        <f>'101_parsed'!A4818</f>
        <v>3013</v>
      </c>
      <c r="B4818" s="33">
        <f>'101_parsed'!B4818</f>
        <v>62102</v>
      </c>
      <c r="C4818" s="25" t="str">
        <f>INDEX(all_banks!O:O,MATCH(A4818,all_banks!H:H,0))</f>
        <v>АО Банк "Развитие-Столица" (3013)</v>
      </c>
      <c r="D4818" s="25" t="str">
        <f>INDEX('101_accounts'!B:B,MATCH(B4818,'101_accounts'!A:A,0))</f>
        <v>62102   A  Предметы труда, полученные по договорам отступного, залога, назначение которых не определено</v>
      </c>
      <c r="E4818" s="25">
        <f>'101_parsed'!C4818</f>
        <v>0</v>
      </c>
      <c r="F4818" s="25">
        <f>'101_parsed'!D4818</f>
        <v>0</v>
      </c>
      <c r="G4818" s="25">
        <f>'101_parsed'!E4818</f>
        <v>56</v>
      </c>
      <c r="H4818" s="25">
        <f>'101_parsed'!F4818</f>
        <v>0</v>
      </c>
    </row>
    <row r="4819" spans="1:8" x14ac:dyDescent="0.2">
      <c r="A4819" s="25">
        <f>'101_parsed'!A4819</f>
        <v>3013</v>
      </c>
      <c r="B4819" s="33">
        <f>'101_parsed'!B4819</f>
        <v>62103</v>
      </c>
      <c r="C4819" s="25" t="str">
        <f>INDEX(all_banks!O:O,MATCH(A4819,all_banks!H:H,0))</f>
        <v>АО Банк "Развитие-Столица" (3013)</v>
      </c>
      <c r="D4819" s="25" t="str">
        <f>INDEX('101_accounts'!B:B,MATCH(B4819,'101_accounts'!A:A,0))</f>
        <v>62103   П  Резервы на возможные потери</v>
      </c>
      <c r="E4819" s="25">
        <f>'101_parsed'!C4819</f>
        <v>0</v>
      </c>
      <c r="F4819" s="25">
        <f>'101_parsed'!D4819</f>
        <v>0</v>
      </c>
      <c r="G4819" s="25">
        <f>'101_parsed'!E4819</f>
        <v>0</v>
      </c>
      <c r="H4819" s="25">
        <f>'101_parsed'!F4819</f>
        <v>0</v>
      </c>
    </row>
    <row r="4820" spans="1:8" x14ac:dyDescent="0.2">
      <c r="A4820" s="25">
        <f>'101_parsed'!A4820</f>
        <v>3292</v>
      </c>
      <c r="B4820" s="33">
        <f>'101_parsed'!B4820</f>
        <v>60401</v>
      </c>
      <c r="C4820" s="25" t="str">
        <f>INDEX(all_banks!O:O,MATCH(A4820,all_banks!H:H,0))</f>
        <v>АО "Райффайзенбанк" (3292)</v>
      </c>
      <c r="D4820" s="25" t="str">
        <f>INDEX('101_accounts'!B:B,MATCH(B4820,'101_accounts'!A:A,0))</f>
        <v>60401   A  Основные средства (кроме земли) (c 13.02.2018)_x000D_Категория 1- Здания и сооружения (до 31.12.2002)</v>
      </c>
      <c r="E4820" s="25">
        <f>'101_parsed'!C4820</f>
        <v>15987617</v>
      </c>
      <c r="F4820" s="25">
        <f>'101_parsed'!D4820</f>
        <v>0</v>
      </c>
      <c r="G4820" s="25">
        <f>'101_parsed'!E4820</f>
        <v>16322277</v>
      </c>
      <c r="H4820" s="25">
        <f>'101_parsed'!F4820</f>
        <v>0</v>
      </c>
    </row>
    <row r="4821" spans="1:8" x14ac:dyDescent="0.2">
      <c r="A4821" s="25">
        <f>'101_parsed'!A4821</f>
        <v>3292</v>
      </c>
      <c r="B4821" s="33">
        <f>'101_parsed'!B4821</f>
        <v>60404</v>
      </c>
      <c r="C4821" s="25" t="str">
        <f>INDEX(all_banks!O:O,MATCH(A4821,all_banks!H:H,0))</f>
        <v>АО "Райффайзенбанк" (3292)</v>
      </c>
      <c r="D4821" s="25" t="str">
        <f>INDEX('101_accounts'!B:B,MATCH(B4821,'101_accounts'!A:A,0))</f>
        <v>60404   A  Земля (c 13.02.2018)</v>
      </c>
      <c r="E4821" s="25">
        <f>'101_parsed'!C4821</f>
        <v>35666</v>
      </c>
      <c r="F4821" s="25">
        <f>'101_parsed'!D4821</f>
        <v>0</v>
      </c>
      <c r="G4821" s="25">
        <f>'101_parsed'!E4821</f>
        <v>35666</v>
      </c>
      <c r="H4821" s="25">
        <f>'101_parsed'!F4821</f>
        <v>0</v>
      </c>
    </row>
    <row r="4822" spans="1:8" x14ac:dyDescent="0.2">
      <c r="A4822" s="25">
        <f>'101_parsed'!A4822</f>
        <v>3292</v>
      </c>
      <c r="B4822" s="33">
        <f>'101_parsed'!B4822</f>
        <v>60405</v>
      </c>
      <c r="C4822" s="25" t="str">
        <f>INDEX(all_banks!O:O,MATCH(A4822,all_banks!H:H,0))</f>
        <v>АО "Райффайзенбанк" (3292)</v>
      </c>
      <c r="D4822" s="25" t="str">
        <f>INDEX('101_accounts'!B:B,MATCH(B4822,'101_accounts'!A:A,0))</f>
        <v>60405   П
A (до 31.01.2003)  Резервы на возможные потери (c 13.02.2018)
Долгосрочно арендуемые основные средства (до 31.01.2003)</v>
      </c>
      <c r="E4822" s="25">
        <f>'101_parsed'!C4822</f>
        <v>0</v>
      </c>
      <c r="F4822" s="25">
        <f>'101_parsed'!D4822</f>
        <v>30969</v>
      </c>
      <c r="G4822" s="25">
        <f>'101_parsed'!E4822</f>
        <v>0</v>
      </c>
      <c r="H4822" s="25">
        <f>'101_parsed'!F4822</f>
        <v>34108</v>
      </c>
    </row>
    <row r="4823" spans="1:8" x14ac:dyDescent="0.2">
      <c r="A4823" s="25">
        <f>'101_parsed'!A4823</f>
        <v>3292</v>
      </c>
      <c r="B4823" s="33">
        <f>'101_parsed'!B4823</f>
        <v>60414</v>
      </c>
      <c r="C4823" s="25" t="str">
        <f>INDEX(all_banks!O:O,MATCH(A4823,all_banks!H:H,0))</f>
        <v>АО "Райффайзенбанк" (3292)</v>
      </c>
      <c r="D4823" s="25" t="str">
        <f>INDEX('101_accounts'!B:B,MATCH(B4823,'101_accounts'!A:A,0))</f>
        <v>60414   П  Амортизация основных средств (кроме земли) (c 13.02.2018)</v>
      </c>
      <c r="E4823" s="25">
        <f>'101_parsed'!C4823</f>
        <v>0</v>
      </c>
      <c r="F4823" s="25">
        <f>'101_parsed'!D4823</f>
        <v>7570176</v>
      </c>
      <c r="G4823" s="25">
        <f>'101_parsed'!E4823</f>
        <v>0</v>
      </c>
      <c r="H4823" s="25">
        <f>'101_parsed'!F4823</f>
        <v>7921800</v>
      </c>
    </row>
    <row r="4824" spans="1:8" x14ac:dyDescent="0.2">
      <c r="A4824" s="25">
        <f>'101_parsed'!A4824</f>
        <v>3292</v>
      </c>
      <c r="B4824" s="33">
        <f>'101_parsed'!B4824</f>
        <v>60415</v>
      </c>
      <c r="C4824" s="25" t="str">
        <f>INDEX(all_banks!O:O,MATCH(A4824,all_banks!H:H,0))</f>
        <v>АО "Райффайзенбанк" (3292)</v>
      </c>
      <c r="D4824" s="25" t="str">
        <f>INDEX('101_accounts'!B:B,MATCH(B4824,'101_accounts'!A:A,0))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824" s="25">
        <f>'101_parsed'!C4824</f>
        <v>379486</v>
      </c>
      <c r="F4824" s="25">
        <f>'101_parsed'!D4824</f>
        <v>0</v>
      </c>
      <c r="G4824" s="25">
        <f>'101_parsed'!E4824</f>
        <v>529245</v>
      </c>
      <c r="H4824" s="25">
        <f>'101_parsed'!F4824</f>
        <v>0</v>
      </c>
    </row>
    <row r="4825" spans="1:8" x14ac:dyDescent="0.2">
      <c r="A4825" s="25">
        <f>'101_parsed'!A4825</f>
        <v>3292</v>
      </c>
      <c r="B4825" s="33">
        <f>'101_parsed'!B4825</f>
        <v>61901</v>
      </c>
      <c r="C4825" s="25" t="str">
        <f>INDEX(all_banks!O:O,MATCH(A4825,all_banks!H:H,0))</f>
        <v>АО "Райффайзенбанк" (3292)</v>
      </c>
      <c r="D4825" s="25" t="str">
        <f>INDEX('101_accounts'!B:B,MATCH(B4825,'101_accounts'!A:A,0))</f>
        <v>61901   A  Земля, временно неиспользуемая в основной деятельности</v>
      </c>
      <c r="E4825" s="25">
        <f>'101_parsed'!C4825</f>
        <v>0</v>
      </c>
      <c r="F4825" s="25">
        <f>'101_parsed'!D4825</f>
        <v>0</v>
      </c>
      <c r="G4825" s="25">
        <f>'101_parsed'!E4825</f>
        <v>0</v>
      </c>
      <c r="H4825" s="25">
        <f>'101_parsed'!F4825</f>
        <v>0</v>
      </c>
    </row>
    <row r="4826" spans="1:8" x14ac:dyDescent="0.2">
      <c r="A4826" s="25">
        <f>'101_parsed'!A4826</f>
        <v>3292</v>
      </c>
      <c r="B4826" s="33">
        <f>'101_parsed'!B4826</f>
        <v>61902</v>
      </c>
      <c r="C4826" s="25" t="str">
        <f>INDEX(all_banks!O:O,MATCH(A4826,all_banks!H:H,0))</f>
        <v>АО "Райффайзенбанк" (3292)</v>
      </c>
      <c r="D4826" s="25" t="str">
        <f>INDEX('101_accounts'!B:B,MATCH(B4826,'101_accounts'!A:A,0))</f>
        <v>61902   A  Земля, временно неиспользуемая в основной деятельности, переданная в аренду</v>
      </c>
      <c r="E4826" s="25">
        <f>'101_parsed'!C4826</f>
        <v>0</v>
      </c>
      <c r="F4826" s="25">
        <f>'101_parsed'!D4826</f>
        <v>0</v>
      </c>
      <c r="G4826" s="25">
        <f>'101_parsed'!E4826</f>
        <v>0</v>
      </c>
      <c r="H4826" s="25">
        <f>'101_parsed'!F4826</f>
        <v>0</v>
      </c>
    </row>
    <row r="4827" spans="1:8" x14ac:dyDescent="0.2">
      <c r="A4827" s="25">
        <f>'101_parsed'!A4827</f>
        <v>3292</v>
      </c>
      <c r="B4827" s="33">
        <f>'101_parsed'!B4827</f>
        <v>61903</v>
      </c>
      <c r="C4827" s="25" t="str">
        <f>INDEX(all_banks!O:O,MATCH(A4827,all_banks!H:H,0))</f>
        <v>АО "Райффайзенбанк" (3292)</v>
      </c>
      <c r="D4827" s="25" t="str">
        <f>INDEX('101_accounts'!B:B,MATCH(B4827,'101_accounts'!A:A,0))</f>
        <v>61903   A  Недвижимость (кроме земли), временно неиспользуемая в основной деятельности</v>
      </c>
      <c r="E4827" s="25">
        <f>'101_parsed'!C4827</f>
        <v>0</v>
      </c>
      <c r="F4827" s="25">
        <f>'101_parsed'!D4827</f>
        <v>0</v>
      </c>
      <c r="G4827" s="25">
        <f>'101_parsed'!E4827</f>
        <v>0</v>
      </c>
      <c r="H4827" s="25">
        <f>'101_parsed'!F4827</f>
        <v>0</v>
      </c>
    </row>
    <row r="4828" spans="1:8" x14ac:dyDescent="0.2">
      <c r="A4828" s="25">
        <f>'101_parsed'!A4828</f>
        <v>3292</v>
      </c>
      <c r="B4828" s="33">
        <f>'101_parsed'!B4828</f>
        <v>61904</v>
      </c>
      <c r="C4828" s="25" t="str">
        <f>INDEX(all_banks!O:O,MATCH(A4828,all_banks!H:H,0))</f>
        <v>АО "Райффайзенбанк" (3292)</v>
      </c>
      <c r="D4828" s="25" t="str">
        <f>INDEX('101_accounts'!B:B,MATCH(B4828,'101_accounts'!A:A,0))</f>
        <v>61904   A  Недвижимость (кроме земли), временно неиспользуемая в основной деятельности, переданная в аренду</v>
      </c>
      <c r="E4828" s="25">
        <f>'101_parsed'!C4828</f>
        <v>0</v>
      </c>
      <c r="F4828" s="25">
        <f>'101_parsed'!D4828</f>
        <v>0</v>
      </c>
      <c r="G4828" s="25">
        <f>'101_parsed'!E4828</f>
        <v>0</v>
      </c>
      <c r="H4828" s="25">
        <f>'101_parsed'!F4828</f>
        <v>0</v>
      </c>
    </row>
    <row r="4829" spans="1:8" x14ac:dyDescent="0.2">
      <c r="A4829" s="25">
        <f>'101_parsed'!A4829</f>
        <v>3292</v>
      </c>
      <c r="B4829" s="33">
        <f>'101_parsed'!B4829</f>
        <v>61905</v>
      </c>
      <c r="C4829" s="25" t="str">
        <f>INDEX(all_banks!O:O,MATCH(A4829,all_banks!H:H,0))</f>
        <v>АО "Райффайзенбанк" (3292)</v>
      </c>
      <c r="D4829" s="25" t="str">
        <f>INDEX('101_accounts'!B:B,MATCH(B4829,'101_accounts'!A:A,0))</f>
        <v>61905   A  Земля, временно неиспользуемая в основной деятельности, учитываемая по справедливой стоимости</v>
      </c>
      <c r="E4829" s="25">
        <f>'101_parsed'!C4829</f>
        <v>0</v>
      </c>
      <c r="F4829" s="25">
        <f>'101_parsed'!D4829</f>
        <v>0</v>
      </c>
      <c r="G4829" s="25">
        <f>'101_parsed'!E4829</f>
        <v>0</v>
      </c>
      <c r="H4829" s="25">
        <f>'101_parsed'!F4829</f>
        <v>0</v>
      </c>
    </row>
    <row r="4830" spans="1:8" x14ac:dyDescent="0.2">
      <c r="A4830" s="25">
        <f>'101_parsed'!A4830</f>
        <v>3292</v>
      </c>
      <c r="B4830" s="33">
        <f>'101_parsed'!B4830</f>
        <v>61906</v>
      </c>
      <c r="C4830" s="25" t="str">
        <f>INDEX(all_banks!O:O,MATCH(A4830,all_banks!H:H,0))</f>
        <v>АО "Райффайзенбанк" (3292)</v>
      </c>
      <c r="D4830" s="25" t="str">
        <f>INDEX('101_accounts'!B:B,MATCH(B4830,'101_accounts'!A:A,0))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830" s="25">
        <f>'101_parsed'!C4830</f>
        <v>0</v>
      </c>
      <c r="F4830" s="25">
        <f>'101_parsed'!D4830</f>
        <v>0</v>
      </c>
      <c r="G4830" s="25">
        <f>'101_parsed'!E4830</f>
        <v>0</v>
      </c>
      <c r="H4830" s="25">
        <f>'101_parsed'!F4830</f>
        <v>0</v>
      </c>
    </row>
    <row r="4831" spans="1:8" x14ac:dyDescent="0.2">
      <c r="A4831" s="25">
        <f>'101_parsed'!A4831</f>
        <v>3292</v>
      </c>
      <c r="B4831" s="33">
        <f>'101_parsed'!B4831</f>
        <v>61907</v>
      </c>
      <c r="C4831" s="25" t="str">
        <f>INDEX(all_banks!O:O,MATCH(A4831,all_banks!H:H,0))</f>
        <v>АО "Райффайзенбанк" (3292)</v>
      </c>
      <c r="D4831" s="25" t="str">
        <f>INDEX('101_accounts'!B:B,MATCH(B4831,'101_accounts'!A:A,0))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831" s="25">
        <f>'101_parsed'!C4831</f>
        <v>21902</v>
      </c>
      <c r="F4831" s="25">
        <f>'101_parsed'!D4831</f>
        <v>0</v>
      </c>
      <c r="G4831" s="25">
        <f>'101_parsed'!E4831</f>
        <v>5597</v>
      </c>
      <c r="H4831" s="25">
        <f>'101_parsed'!F4831</f>
        <v>0</v>
      </c>
    </row>
    <row r="4832" spans="1:8" x14ac:dyDescent="0.2">
      <c r="A4832" s="25">
        <f>'101_parsed'!A4832</f>
        <v>3292</v>
      </c>
      <c r="B4832" s="33">
        <f>'101_parsed'!B4832</f>
        <v>61908</v>
      </c>
      <c r="C4832" s="25" t="str">
        <f>INDEX(all_banks!O:O,MATCH(A4832,all_banks!H:H,0))</f>
        <v>АО "Райффайзенбанк" (3292)</v>
      </c>
      <c r="D4832" s="25" t="str">
        <f>INDEX('101_accounts'!B:B,MATCH(B4832,'101_accounts'!A:A,0))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832" s="25">
        <f>'101_parsed'!C4832</f>
        <v>0</v>
      </c>
      <c r="F4832" s="25">
        <f>'101_parsed'!D4832</f>
        <v>0</v>
      </c>
      <c r="G4832" s="25">
        <f>'101_parsed'!E4832</f>
        <v>0</v>
      </c>
      <c r="H4832" s="25">
        <f>'101_parsed'!F4832</f>
        <v>0</v>
      </c>
    </row>
    <row r="4833" spans="1:8" x14ac:dyDescent="0.2">
      <c r="A4833" s="25">
        <f>'101_parsed'!A4833</f>
        <v>3292</v>
      </c>
      <c r="B4833" s="33">
        <f>'101_parsed'!B4833</f>
        <v>61909</v>
      </c>
      <c r="C4833" s="25" t="str">
        <f>INDEX(all_banks!O:O,MATCH(A4833,all_banks!H:H,0))</f>
        <v>АО "Райффайзенбанк" (3292)</v>
      </c>
      <c r="D4833" s="25" t="str">
        <f>INDEX('101_accounts'!B:B,MATCH(B4833,'101_accounts'!A:A,0))</f>
        <v>61909   П  Амортизация недвижимости (кроме земли), временно неиспользуемой в основной деятельности</v>
      </c>
      <c r="E4833" s="25">
        <f>'101_parsed'!C4833</f>
        <v>0</v>
      </c>
      <c r="F4833" s="25">
        <f>'101_parsed'!D4833</f>
        <v>0</v>
      </c>
      <c r="G4833" s="25">
        <f>'101_parsed'!E4833</f>
        <v>0</v>
      </c>
      <c r="H4833" s="25">
        <f>'101_parsed'!F4833</f>
        <v>0</v>
      </c>
    </row>
    <row r="4834" spans="1:8" x14ac:dyDescent="0.2">
      <c r="A4834" s="25">
        <f>'101_parsed'!A4834</f>
        <v>3292</v>
      </c>
      <c r="B4834" s="33">
        <f>'101_parsed'!B4834</f>
        <v>61910</v>
      </c>
      <c r="C4834" s="25" t="str">
        <f>INDEX(all_banks!O:O,MATCH(A4834,all_banks!H:H,0))</f>
        <v>АО "Райффайзенбанк" (3292)</v>
      </c>
      <c r="D4834" s="25" t="str">
        <f>INDEX('101_accounts'!B:B,MATCH(B4834,'101_accounts'!A:A,0))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834" s="25">
        <f>'101_parsed'!C4834</f>
        <v>0</v>
      </c>
      <c r="F4834" s="25">
        <f>'101_parsed'!D4834</f>
        <v>0</v>
      </c>
      <c r="G4834" s="25">
        <f>'101_parsed'!E4834</f>
        <v>0</v>
      </c>
      <c r="H4834" s="25">
        <f>'101_parsed'!F4834</f>
        <v>0</v>
      </c>
    </row>
    <row r="4835" spans="1:8" x14ac:dyDescent="0.2">
      <c r="A4835" s="25">
        <f>'101_parsed'!A4835</f>
        <v>3292</v>
      </c>
      <c r="B4835" s="33">
        <f>'101_parsed'!B4835</f>
        <v>61911</v>
      </c>
      <c r="C4835" s="25" t="str">
        <f>INDEX(all_banks!O:O,MATCH(A4835,all_banks!H:H,0))</f>
        <v>АО "Райффайзенбанк" (3292)</v>
      </c>
      <c r="D4835" s="25" t="str">
        <f>INDEX('101_accounts'!B:B,MATCH(B4835,'101_accounts'!A:A,0))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835" s="25">
        <f>'101_parsed'!C4835</f>
        <v>0</v>
      </c>
      <c r="F4835" s="25">
        <f>'101_parsed'!D4835</f>
        <v>0</v>
      </c>
      <c r="G4835" s="25">
        <f>'101_parsed'!E4835</f>
        <v>0</v>
      </c>
      <c r="H4835" s="25">
        <f>'101_parsed'!F4835</f>
        <v>0</v>
      </c>
    </row>
    <row r="4836" spans="1:8" x14ac:dyDescent="0.2">
      <c r="A4836" s="25">
        <f>'101_parsed'!A4836</f>
        <v>3292</v>
      </c>
      <c r="B4836" s="33">
        <f>'101_parsed'!B4836</f>
        <v>61912</v>
      </c>
      <c r="C4836" s="25" t="str">
        <f>INDEX(all_banks!O:O,MATCH(A4836,all_banks!H:H,0))</f>
        <v>АО "Райффайзенбанк" (3292)</v>
      </c>
      <c r="D4836" s="25" t="str">
        <f>INDEX('101_accounts'!B:B,MATCH(B4836,'101_accounts'!A:A,0))</f>
        <v>61912   П  Резервы на возможные потери</v>
      </c>
      <c r="E4836" s="25">
        <f>'101_parsed'!C4836</f>
        <v>0</v>
      </c>
      <c r="F4836" s="25">
        <f>'101_parsed'!D4836</f>
        <v>0</v>
      </c>
      <c r="G4836" s="25">
        <f>'101_parsed'!E4836</f>
        <v>0</v>
      </c>
      <c r="H4836" s="25">
        <f>'101_parsed'!F4836</f>
        <v>0</v>
      </c>
    </row>
    <row r="4837" spans="1:8" x14ac:dyDescent="0.2">
      <c r="A4837" s="25">
        <f>'101_parsed'!A4837</f>
        <v>3292</v>
      </c>
      <c r="B4837" s="33">
        <f>'101_parsed'!B4837</f>
        <v>62001</v>
      </c>
      <c r="C4837" s="25" t="str">
        <f>INDEX(all_banks!O:O,MATCH(A4837,all_banks!H:H,0))</f>
        <v>АО "Райффайзенбанк" (3292)</v>
      </c>
      <c r="D4837" s="25" t="str">
        <f>INDEX('101_accounts'!B:B,MATCH(B4837,'101_accounts'!A:A,0))</f>
        <v>62001   A  Долгосрочные активы, предназначенные для продажи</v>
      </c>
      <c r="E4837" s="25">
        <f>'101_parsed'!C4837</f>
        <v>540090</v>
      </c>
      <c r="F4837" s="25">
        <f>'101_parsed'!D4837</f>
        <v>0</v>
      </c>
      <c r="G4837" s="25">
        <f>'101_parsed'!E4837</f>
        <v>404147</v>
      </c>
      <c r="H4837" s="25">
        <f>'101_parsed'!F4837</f>
        <v>0</v>
      </c>
    </row>
    <row r="4838" spans="1:8" x14ac:dyDescent="0.2">
      <c r="A4838" s="25">
        <f>'101_parsed'!A4838</f>
        <v>3292</v>
      </c>
      <c r="B4838" s="33">
        <f>'101_parsed'!B4838</f>
        <v>62002</v>
      </c>
      <c r="C4838" s="25" t="str">
        <f>INDEX(all_banks!O:O,MATCH(A4838,all_banks!H:H,0))</f>
        <v>АО "Райффайзенбанк" (3292)</v>
      </c>
      <c r="D4838" s="25" t="str">
        <f>INDEX('101_accounts'!B:B,MATCH(B4838,'101_accounts'!A:A,0))</f>
        <v>62002   П  Резервы на возможные потери</v>
      </c>
      <c r="E4838" s="25">
        <f>'101_parsed'!C4838</f>
        <v>0</v>
      </c>
      <c r="F4838" s="25">
        <f>'101_parsed'!D4838</f>
        <v>129083</v>
      </c>
      <c r="G4838" s="25">
        <f>'101_parsed'!E4838</f>
        <v>0</v>
      </c>
      <c r="H4838" s="25">
        <f>'101_parsed'!F4838</f>
        <v>117169</v>
      </c>
    </row>
    <row r="4839" spans="1:8" x14ac:dyDescent="0.2">
      <c r="A4839" s="25">
        <f>'101_parsed'!A4839</f>
        <v>3292</v>
      </c>
      <c r="B4839" s="33">
        <f>'101_parsed'!B4839</f>
        <v>62101</v>
      </c>
      <c r="C4839" s="25" t="str">
        <f>INDEX(all_banks!O:O,MATCH(A4839,all_banks!H:H,0))</f>
        <v>АО "Райффайзенбанк" (3292)</v>
      </c>
      <c r="D4839" s="25" t="str">
        <f>INDEX('101_accounts'!B:B,MATCH(B4839,'101_accounts'!A:A,0))</f>
        <v>62101   A  Средства труда, полученные по договорам отступного, залога, назначение которых не определено</v>
      </c>
      <c r="E4839" s="25">
        <f>'101_parsed'!C4839</f>
        <v>7301</v>
      </c>
      <c r="F4839" s="25">
        <f>'101_parsed'!D4839</f>
        <v>0</v>
      </c>
      <c r="G4839" s="25">
        <f>'101_parsed'!E4839</f>
        <v>4218</v>
      </c>
      <c r="H4839" s="25">
        <f>'101_parsed'!F4839</f>
        <v>0</v>
      </c>
    </row>
    <row r="4840" spans="1:8" x14ac:dyDescent="0.2">
      <c r="A4840" s="25">
        <f>'101_parsed'!A4840</f>
        <v>3292</v>
      </c>
      <c r="B4840" s="33">
        <f>'101_parsed'!B4840</f>
        <v>62102</v>
      </c>
      <c r="C4840" s="25" t="str">
        <f>INDEX(all_banks!O:O,MATCH(A4840,all_banks!H:H,0))</f>
        <v>АО "Райффайзенбанк" (3292)</v>
      </c>
      <c r="D4840" s="25" t="str">
        <f>INDEX('101_accounts'!B:B,MATCH(B4840,'101_accounts'!A:A,0))</f>
        <v>62102   A  Предметы труда, полученные по договорам отступного, залога, назначение которых не определено</v>
      </c>
      <c r="E4840" s="25">
        <f>'101_parsed'!C4840</f>
        <v>198</v>
      </c>
      <c r="F4840" s="25">
        <f>'101_parsed'!D4840</f>
        <v>0</v>
      </c>
      <c r="G4840" s="25">
        <f>'101_parsed'!E4840</f>
        <v>65</v>
      </c>
      <c r="H4840" s="25">
        <f>'101_parsed'!F4840</f>
        <v>0</v>
      </c>
    </row>
    <row r="4841" spans="1:8" x14ac:dyDescent="0.2">
      <c r="A4841" s="25">
        <f>'101_parsed'!A4841</f>
        <v>3292</v>
      </c>
      <c r="B4841" s="33">
        <f>'101_parsed'!B4841</f>
        <v>62103</v>
      </c>
      <c r="C4841" s="25" t="str">
        <f>INDEX(all_banks!O:O,MATCH(A4841,all_banks!H:H,0))</f>
        <v>АО "Райффайзенбанк" (3292)</v>
      </c>
      <c r="D4841" s="25" t="str">
        <f>INDEX('101_accounts'!B:B,MATCH(B4841,'101_accounts'!A:A,0))</f>
        <v>62103   П  Резервы на возможные потери</v>
      </c>
      <c r="E4841" s="25">
        <f>'101_parsed'!C4841</f>
        <v>0</v>
      </c>
      <c r="F4841" s="25">
        <f>'101_parsed'!D4841</f>
        <v>333</v>
      </c>
      <c r="G4841" s="25">
        <f>'101_parsed'!E4841</f>
        <v>0</v>
      </c>
      <c r="H4841" s="25">
        <f>'101_parsed'!F4841</f>
        <v>267</v>
      </c>
    </row>
    <row r="4842" spans="1:8" x14ac:dyDescent="0.2">
      <c r="A4842" s="25">
        <f>'101_parsed'!A4842</f>
        <v>3413</v>
      </c>
      <c r="B4842" s="33">
        <f>'101_parsed'!B4842</f>
        <v>60401</v>
      </c>
      <c r="C4842" s="25" t="str">
        <f>INDEX(all_banks!O:O,MATCH(A4842,all_banks!H:H,0))</f>
        <v>КБ "РБА" (ООО) (3413)</v>
      </c>
      <c r="D4842" s="25" t="str">
        <f>INDEX('101_accounts'!B:B,MATCH(B4842,'101_accounts'!A:A,0))</f>
        <v>60401   A  Основные средства (кроме земли) (c 13.02.2018)_x000D_Категория 1- Здания и сооружения (до 31.12.2002)</v>
      </c>
      <c r="E4842" s="25">
        <f>'101_parsed'!C4842</f>
        <v>21237</v>
      </c>
      <c r="F4842" s="25">
        <f>'101_parsed'!D4842</f>
        <v>0</v>
      </c>
      <c r="G4842" s="25">
        <f>'101_parsed'!E4842</f>
        <v>20021</v>
      </c>
      <c r="H4842" s="25">
        <f>'101_parsed'!F4842</f>
        <v>0</v>
      </c>
    </row>
    <row r="4843" spans="1:8" x14ac:dyDescent="0.2">
      <c r="A4843" s="25">
        <f>'101_parsed'!A4843</f>
        <v>3413</v>
      </c>
      <c r="B4843" s="33">
        <f>'101_parsed'!B4843</f>
        <v>60404</v>
      </c>
      <c r="C4843" s="25" t="str">
        <f>INDEX(all_banks!O:O,MATCH(A4843,all_banks!H:H,0))</f>
        <v>КБ "РБА" (ООО) (3413)</v>
      </c>
      <c r="D4843" s="25" t="str">
        <f>INDEX('101_accounts'!B:B,MATCH(B4843,'101_accounts'!A:A,0))</f>
        <v>60404   A  Земля (c 13.02.2018)</v>
      </c>
      <c r="E4843" s="25">
        <f>'101_parsed'!C4843</f>
        <v>0</v>
      </c>
      <c r="F4843" s="25">
        <f>'101_parsed'!D4843</f>
        <v>0</v>
      </c>
      <c r="G4843" s="25">
        <f>'101_parsed'!E4843</f>
        <v>0</v>
      </c>
      <c r="H4843" s="25">
        <f>'101_parsed'!F4843</f>
        <v>0</v>
      </c>
    </row>
    <row r="4844" spans="1:8" x14ac:dyDescent="0.2">
      <c r="A4844" s="25">
        <f>'101_parsed'!A4844</f>
        <v>3413</v>
      </c>
      <c r="B4844" s="33">
        <f>'101_parsed'!B4844</f>
        <v>60405</v>
      </c>
      <c r="C4844" s="25" t="str">
        <f>INDEX(all_banks!O:O,MATCH(A4844,all_banks!H:H,0))</f>
        <v>КБ "РБА" (ООО) (3413)</v>
      </c>
      <c r="D4844" s="25" t="str">
        <f>INDEX('101_accounts'!B:B,MATCH(B4844,'101_accounts'!A:A,0))</f>
        <v>60405   П
A (до 31.01.2003)  Резервы на возможные потери (c 13.02.2018)
Долгосрочно арендуемые основные средства (до 31.01.2003)</v>
      </c>
      <c r="E4844" s="25">
        <f>'101_parsed'!C4844</f>
        <v>0</v>
      </c>
      <c r="F4844" s="25">
        <f>'101_parsed'!D4844</f>
        <v>0</v>
      </c>
      <c r="G4844" s="25">
        <f>'101_parsed'!E4844</f>
        <v>0</v>
      </c>
      <c r="H4844" s="25">
        <f>'101_parsed'!F4844</f>
        <v>0</v>
      </c>
    </row>
    <row r="4845" spans="1:8" x14ac:dyDescent="0.2">
      <c r="A4845" s="25">
        <f>'101_parsed'!A4845</f>
        <v>3413</v>
      </c>
      <c r="B4845" s="33">
        <f>'101_parsed'!B4845</f>
        <v>60414</v>
      </c>
      <c r="C4845" s="25" t="str">
        <f>INDEX(all_banks!O:O,MATCH(A4845,all_banks!H:H,0))</f>
        <v>КБ "РБА" (ООО) (3413)</v>
      </c>
      <c r="D4845" s="25" t="str">
        <f>INDEX('101_accounts'!B:B,MATCH(B4845,'101_accounts'!A:A,0))</f>
        <v>60414   П  Амортизация основных средств (кроме земли) (c 13.02.2018)</v>
      </c>
      <c r="E4845" s="25">
        <f>'101_parsed'!C4845</f>
        <v>0</v>
      </c>
      <c r="F4845" s="25">
        <f>'101_parsed'!D4845</f>
        <v>17120</v>
      </c>
      <c r="G4845" s="25">
        <f>'101_parsed'!E4845</f>
        <v>0</v>
      </c>
      <c r="H4845" s="25">
        <f>'101_parsed'!F4845</f>
        <v>16390</v>
      </c>
    </row>
    <row r="4846" spans="1:8" x14ac:dyDescent="0.2">
      <c r="A4846" s="25">
        <f>'101_parsed'!A4846</f>
        <v>3413</v>
      </c>
      <c r="B4846" s="33">
        <f>'101_parsed'!B4846</f>
        <v>60415</v>
      </c>
      <c r="C4846" s="25" t="str">
        <f>INDEX(all_banks!O:O,MATCH(A4846,all_banks!H:H,0))</f>
        <v>КБ "РБА" (ООО) (3413)</v>
      </c>
      <c r="D4846" s="25" t="str">
        <f>INDEX('101_accounts'!B:B,MATCH(B4846,'101_accounts'!A:A,0))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846" s="25">
        <f>'101_parsed'!C4846</f>
        <v>0</v>
      </c>
      <c r="F4846" s="25">
        <f>'101_parsed'!D4846</f>
        <v>0</v>
      </c>
      <c r="G4846" s="25">
        <f>'101_parsed'!E4846</f>
        <v>0</v>
      </c>
      <c r="H4846" s="25">
        <f>'101_parsed'!F4846</f>
        <v>0</v>
      </c>
    </row>
    <row r="4847" spans="1:8" x14ac:dyDescent="0.2">
      <c r="A4847" s="25">
        <f>'101_parsed'!A4847</f>
        <v>3413</v>
      </c>
      <c r="B4847" s="33">
        <f>'101_parsed'!B4847</f>
        <v>61901</v>
      </c>
      <c r="C4847" s="25" t="str">
        <f>INDEX(all_banks!O:O,MATCH(A4847,all_banks!H:H,0))</f>
        <v>КБ "РБА" (ООО) (3413)</v>
      </c>
      <c r="D4847" s="25" t="str">
        <f>INDEX('101_accounts'!B:B,MATCH(B4847,'101_accounts'!A:A,0))</f>
        <v>61901   A  Земля, временно неиспользуемая в основной деятельности</v>
      </c>
      <c r="E4847" s="25">
        <f>'101_parsed'!C4847</f>
        <v>0</v>
      </c>
      <c r="F4847" s="25">
        <f>'101_parsed'!D4847</f>
        <v>0</v>
      </c>
      <c r="G4847" s="25">
        <f>'101_parsed'!E4847</f>
        <v>0</v>
      </c>
      <c r="H4847" s="25">
        <f>'101_parsed'!F4847</f>
        <v>0</v>
      </c>
    </row>
    <row r="4848" spans="1:8" x14ac:dyDescent="0.2">
      <c r="A4848" s="25">
        <f>'101_parsed'!A4848</f>
        <v>3413</v>
      </c>
      <c r="B4848" s="33">
        <f>'101_parsed'!B4848</f>
        <v>61902</v>
      </c>
      <c r="C4848" s="25" t="str">
        <f>INDEX(all_banks!O:O,MATCH(A4848,all_banks!H:H,0))</f>
        <v>КБ "РБА" (ООО) (3413)</v>
      </c>
      <c r="D4848" s="25" t="str">
        <f>INDEX('101_accounts'!B:B,MATCH(B4848,'101_accounts'!A:A,0))</f>
        <v>61902   A  Земля, временно неиспользуемая в основной деятельности, переданная в аренду</v>
      </c>
      <c r="E4848" s="25">
        <f>'101_parsed'!C4848</f>
        <v>0</v>
      </c>
      <c r="F4848" s="25">
        <f>'101_parsed'!D4848</f>
        <v>0</v>
      </c>
      <c r="G4848" s="25">
        <f>'101_parsed'!E4848</f>
        <v>0</v>
      </c>
      <c r="H4848" s="25">
        <f>'101_parsed'!F4848</f>
        <v>0</v>
      </c>
    </row>
    <row r="4849" spans="1:8" x14ac:dyDescent="0.2">
      <c r="A4849" s="25">
        <f>'101_parsed'!A4849</f>
        <v>3413</v>
      </c>
      <c r="B4849" s="33">
        <f>'101_parsed'!B4849</f>
        <v>61903</v>
      </c>
      <c r="C4849" s="25" t="str">
        <f>INDEX(all_banks!O:O,MATCH(A4849,all_banks!H:H,0))</f>
        <v>КБ "РБА" (ООО) (3413)</v>
      </c>
      <c r="D4849" s="25" t="str">
        <f>INDEX('101_accounts'!B:B,MATCH(B4849,'101_accounts'!A:A,0))</f>
        <v>61903   A  Недвижимость (кроме земли), временно неиспользуемая в основной деятельности</v>
      </c>
      <c r="E4849" s="25">
        <f>'101_parsed'!C4849</f>
        <v>0</v>
      </c>
      <c r="F4849" s="25">
        <f>'101_parsed'!D4849</f>
        <v>0</v>
      </c>
      <c r="G4849" s="25">
        <f>'101_parsed'!E4849</f>
        <v>0</v>
      </c>
      <c r="H4849" s="25">
        <f>'101_parsed'!F4849</f>
        <v>0</v>
      </c>
    </row>
    <row r="4850" spans="1:8" x14ac:dyDescent="0.2">
      <c r="A4850" s="25">
        <f>'101_parsed'!A4850</f>
        <v>3413</v>
      </c>
      <c r="B4850" s="33">
        <f>'101_parsed'!B4850</f>
        <v>61904</v>
      </c>
      <c r="C4850" s="25" t="str">
        <f>INDEX(all_banks!O:O,MATCH(A4850,all_banks!H:H,0))</f>
        <v>КБ "РБА" (ООО) (3413)</v>
      </c>
      <c r="D4850" s="25" t="str">
        <f>INDEX('101_accounts'!B:B,MATCH(B4850,'101_accounts'!A:A,0))</f>
        <v>61904   A  Недвижимость (кроме земли), временно неиспользуемая в основной деятельности, переданная в аренду</v>
      </c>
      <c r="E4850" s="25">
        <f>'101_parsed'!C4850</f>
        <v>0</v>
      </c>
      <c r="F4850" s="25">
        <f>'101_parsed'!D4850</f>
        <v>0</v>
      </c>
      <c r="G4850" s="25">
        <f>'101_parsed'!E4850</f>
        <v>0</v>
      </c>
      <c r="H4850" s="25">
        <f>'101_parsed'!F4850</f>
        <v>0</v>
      </c>
    </row>
    <row r="4851" spans="1:8" x14ac:dyDescent="0.2">
      <c r="A4851" s="25">
        <f>'101_parsed'!A4851</f>
        <v>3413</v>
      </c>
      <c r="B4851" s="33">
        <f>'101_parsed'!B4851</f>
        <v>61905</v>
      </c>
      <c r="C4851" s="25" t="str">
        <f>INDEX(all_banks!O:O,MATCH(A4851,all_banks!H:H,0))</f>
        <v>КБ "РБА" (ООО) (3413)</v>
      </c>
      <c r="D4851" s="25" t="str">
        <f>INDEX('101_accounts'!B:B,MATCH(B4851,'101_accounts'!A:A,0))</f>
        <v>61905   A  Земля, временно неиспользуемая в основной деятельности, учитываемая по справедливой стоимости</v>
      </c>
      <c r="E4851" s="25">
        <f>'101_parsed'!C4851</f>
        <v>0</v>
      </c>
      <c r="F4851" s="25">
        <f>'101_parsed'!D4851</f>
        <v>0</v>
      </c>
      <c r="G4851" s="25">
        <f>'101_parsed'!E4851</f>
        <v>0</v>
      </c>
      <c r="H4851" s="25">
        <f>'101_parsed'!F4851</f>
        <v>0</v>
      </c>
    </row>
    <row r="4852" spans="1:8" x14ac:dyDescent="0.2">
      <c r="A4852" s="25">
        <f>'101_parsed'!A4852</f>
        <v>3413</v>
      </c>
      <c r="B4852" s="33">
        <f>'101_parsed'!B4852</f>
        <v>61906</v>
      </c>
      <c r="C4852" s="25" t="str">
        <f>INDEX(all_banks!O:O,MATCH(A4852,all_banks!H:H,0))</f>
        <v>КБ "РБА" (ООО) (3413)</v>
      </c>
      <c r="D4852" s="25" t="str">
        <f>INDEX('101_accounts'!B:B,MATCH(B4852,'101_accounts'!A:A,0))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852" s="25">
        <f>'101_parsed'!C4852</f>
        <v>40717</v>
      </c>
      <c r="F4852" s="25">
        <f>'101_parsed'!D4852</f>
        <v>0</v>
      </c>
      <c r="G4852" s="25">
        <f>'101_parsed'!E4852</f>
        <v>40717</v>
      </c>
      <c r="H4852" s="25">
        <f>'101_parsed'!F4852</f>
        <v>0</v>
      </c>
    </row>
    <row r="4853" spans="1:8" x14ac:dyDescent="0.2">
      <c r="A4853" s="25">
        <f>'101_parsed'!A4853</f>
        <v>3413</v>
      </c>
      <c r="B4853" s="33">
        <f>'101_parsed'!B4853</f>
        <v>61907</v>
      </c>
      <c r="C4853" s="25" t="str">
        <f>INDEX(all_banks!O:O,MATCH(A4853,all_banks!H:H,0))</f>
        <v>КБ "РБА" (ООО) (3413)</v>
      </c>
      <c r="D4853" s="25" t="str">
        <f>INDEX('101_accounts'!B:B,MATCH(B4853,'101_accounts'!A:A,0))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853" s="25">
        <f>'101_parsed'!C4853</f>
        <v>94780</v>
      </c>
      <c r="F4853" s="25">
        <f>'101_parsed'!D4853</f>
        <v>0</v>
      </c>
      <c r="G4853" s="25">
        <f>'101_parsed'!E4853</f>
        <v>94780</v>
      </c>
      <c r="H4853" s="25">
        <f>'101_parsed'!F4853</f>
        <v>0</v>
      </c>
    </row>
    <row r="4854" spans="1:8" x14ac:dyDescent="0.2">
      <c r="A4854" s="25">
        <f>'101_parsed'!A4854</f>
        <v>3413</v>
      </c>
      <c r="B4854" s="33">
        <f>'101_parsed'!B4854</f>
        <v>61908</v>
      </c>
      <c r="C4854" s="25" t="str">
        <f>INDEX(all_banks!O:O,MATCH(A4854,all_banks!H:H,0))</f>
        <v>КБ "РБА" (ООО) (3413)</v>
      </c>
      <c r="D4854" s="25" t="str">
        <f>INDEX('101_accounts'!B:B,MATCH(B4854,'101_accounts'!A:A,0))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854" s="25">
        <f>'101_parsed'!C4854</f>
        <v>57769</v>
      </c>
      <c r="F4854" s="25">
        <f>'101_parsed'!D4854</f>
        <v>0</v>
      </c>
      <c r="G4854" s="25">
        <f>'101_parsed'!E4854</f>
        <v>212227</v>
      </c>
      <c r="H4854" s="25">
        <f>'101_parsed'!F4854</f>
        <v>0</v>
      </c>
    </row>
    <row r="4855" spans="1:8" x14ac:dyDescent="0.2">
      <c r="A4855" s="25">
        <f>'101_parsed'!A4855</f>
        <v>3413</v>
      </c>
      <c r="B4855" s="33">
        <f>'101_parsed'!B4855</f>
        <v>61909</v>
      </c>
      <c r="C4855" s="25" t="str">
        <f>INDEX(all_banks!O:O,MATCH(A4855,all_banks!H:H,0))</f>
        <v>КБ "РБА" (ООО) (3413)</v>
      </c>
      <c r="D4855" s="25" t="str">
        <f>INDEX('101_accounts'!B:B,MATCH(B4855,'101_accounts'!A:A,0))</f>
        <v>61909   П  Амортизация недвижимости (кроме земли), временно неиспользуемой в основной деятельности</v>
      </c>
      <c r="E4855" s="25">
        <f>'101_parsed'!C4855</f>
        <v>0</v>
      </c>
      <c r="F4855" s="25">
        <f>'101_parsed'!D4855</f>
        <v>0</v>
      </c>
      <c r="G4855" s="25">
        <f>'101_parsed'!E4855</f>
        <v>0</v>
      </c>
      <c r="H4855" s="25">
        <f>'101_parsed'!F4855</f>
        <v>0</v>
      </c>
    </row>
    <row r="4856" spans="1:8" x14ac:dyDescent="0.2">
      <c r="A4856" s="25">
        <f>'101_parsed'!A4856</f>
        <v>3413</v>
      </c>
      <c r="B4856" s="33">
        <f>'101_parsed'!B4856</f>
        <v>61910</v>
      </c>
      <c r="C4856" s="25" t="str">
        <f>INDEX(all_banks!O:O,MATCH(A4856,all_banks!H:H,0))</f>
        <v>КБ "РБА" (ООО) (3413)</v>
      </c>
      <c r="D4856" s="25" t="str">
        <f>INDEX('101_accounts'!B:B,MATCH(B4856,'101_accounts'!A:A,0))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856" s="25">
        <f>'101_parsed'!C4856</f>
        <v>0</v>
      </c>
      <c r="F4856" s="25">
        <f>'101_parsed'!D4856</f>
        <v>0</v>
      </c>
      <c r="G4856" s="25">
        <f>'101_parsed'!E4856</f>
        <v>0</v>
      </c>
      <c r="H4856" s="25">
        <f>'101_parsed'!F4856</f>
        <v>0</v>
      </c>
    </row>
    <row r="4857" spans="1:8" x14ac:dyDescent="0.2">
      <c r="A4857" s="25">
        <f>'101_parsed'!A4857</f>
        <v>3413</v>
      </c>
      <c r="B4857" s="33">
        <f>'101_parsed'!B4857</f>
        <v>61911</v>
      </c>
      <c r="C4857" s="25" t="str">
        <f>INDEX(all_banks!O:O,MATCH(A4857,all_banks!H:H,0))</f>
        <v>КБ "РБА" (ООО) (3413)</v>
      </c>
      <c r="D4857" s="25" t="str">
        <f>INDEX('101_accounts'!B:B,MATCH(B4857,'101_accounts'!A:A,0))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857" s="25">
        <f>'101_parsed'!C4857</f>
        <v>0</v>
      </c>
      <c r="F4857" s="25">
        <f>'101_parsed'!D4857</f>
        <v>0</v>
      </c>
      <c r="G4857" s="25">
        <f>'101_parsed'!E4857</f>
        <v>0</v>
      </c>
      <c r="H4857" s="25">
        <f>'101_parsed'!F4857</f>
        <v>0</v>
      </c>
    </row>
    <row r="4858" spans="1:8" x14ac:dyDescent="0.2">
      <c r="A4858" s="25">
        <f>'101_parsed'!A4858</f>
        <v>3413</v>
      </c>
      <c r="B4858" s="33">
        <f>'101_parsed'!B4858</f>
        <v>61912</v>
      </c>
      <c r="C4858" s="25" t="str">
        <f>INDEX(all_banks!O:O,MATCH(A4858,all_banks!H:H,0))</f>
        <v>КБ "РБА" (ООО) (3413)</v>
      </c>
      <c r="D4858" s="25" t="str">
        <f>INDEX('101_accounts'!B:B,MATCH(B4858,'101_accounts'!A:A,0))</f>
        <v>61912   П  Резервы на возможные потери</v>
      </c>
      <c r="E4858" s="25">
        <f>'101_parsed'!C4858</f>
        <v>0</v>
      </c>
      <c r="F4858" s="25">
        <f>'101_parsed'!D4858</f>
        <v>0</v>
      </c>
      <c r="G4858" s="25">
        <f>'101_parsed'!E4858</f>
        <v>0</v>
      </c>
      <c r="H4858" s="25">
        <f>'101_parsed'!F4858</f>
        <v>0</v>
      </c>
    </row>
    <row r="4859" spans="1:8" x14ac:dyDescent="0.2">
      <c r="A4859" s="25">
        <f>'101_parsed'!A4859</f>
        <v>3413</v>
      </c>
      <c r="B4859" s="33">
        <f>'101_parsed'!B4859</f>
        <v>62001</v>
      </c>
      <c r="C4859" s="25" t="str">
        <f>INDEX(all_banks!O:O,MATCH(A4859,all_banks!H:H,0))</f>
        <v>КБ "РБА" (ООО) (3413)</v>
      </c>
      <c r="D4859" s="25" t="str">
        <f>INDEX('101_accounts'!B:B,MATCH(B4859,'101_accounts'!A:A,0))</f>
        <v>62001   A  Долгосрочные активы, предназначенные для продажи</v>
      </c>
      <c r="E4859" s="25">
        <f>'101_parsed'!C4859</f>
        <v>227940</v>
      </c>
      <c r="F4859" s="25">
        <f>'101_parsed'!D4859</f>
        <v>0</v>
      </c>
      <c r="G4859" s="25">
        <f>'101_parsed'!E4859</f>
        <v>50907</v>
      </c>
      <c r="H4859" s="25">
        <f>'101_parsed'!F4859</f>
        <v>0</v>
      </c>
    </row>
    <row r="4860" spans="1:8" x14ac:dyDescent="0.2">
      <c r="A4860" s="25">
        <f>'101_parsed'!A4860</f>
        <v>3413</v>
      </c>
      <c r="B4860" s="33">
        <f>'101_parsed'!B4860</f>
        <v>62002</v>
      </c>
      <c r="C4860" s="25" t="str">
        <f>INDEX(all_banks!O:O,MATCH(A4860,all_banks!H:H,0))</f>
        <v>КБ "РБА" (ООО) (3413)</v>
      </c>
      <c r="D4860" s="25" t="str">
        <f>INDEX('101_accounts'!B:B,MATCH(B4860,'101_accounts'!A:A,0))</f>
        <v>62002   П  Резервы на возможные потери</v>
      </c>
      <c r="E4860" s="25">
        <f>'101_parsed'!C4860</f>
        <v>0</v>
      </c>
      <c r="F4860" s="25">
        <f>'101_parsed'!D4860</f>
        <v>580</v>
      </c>
      <c r="G4860" s="25">
        <f>'101_parsed'!E4860</f>
        <v>0</v>
      </c>
      <c r="H4860" s="25">
        <f>'101_parsed'!F4860</f>
        <v>580</v>
      </c>
    </row>
    <row r="4861" spans="1:8" x14ac:dyDescent="0.2">
      <c r="A4861" s="25">
        <f>'101_parsed'!A4861</f>
        <v>3413</v>
      </c>
      <c r="B4861" s="33">
        <f>'101_parsed'!B4861</f>
        <v>62101</v>
      </c>
      <c r="C4861" s="25" t="str">
        <f>INDEX(all_banks!O:O,MATCH(A4861,all_banks!H:H,0))</f>
        <v>КБ "РБА" (ООО) (3413)</v>
      </c>
      <c r="D4861" s="25" t="str">
        <f>INDEX('101_accounts'!B:B,MATCH(B4861,'101_accounts'!A:A,0))</f>
        <v>62101   A  Средства труда, полученные по договорам отступного, залога, назначение которых не определено</v>
      </c>
      <c r="E4861" s="25">
        <f>'101_parsed'!C4861</f>
        <v>0</v>
      </c>
      <c r="F4861" s="25">
        <f>'101_parsed'!D4861</f>
        <v>0</v>
      </c>
      <c r="G4861" s="25">
        <f>'101_parsed'!E4861</f>
        <v>0</v>
      </c>
      <c r="H4861" s="25">
        <f>'101_parsed'!F4861</f>
        <v>0</v>
      </c>
    </row>
    <row r="4862" spans="1:8" x14ac:dyDescent="0.2">
      <c r="A4862" s="25">
        <f>'101_parsed'!A4862</f>
        <v>3413</v>
      </c>
      <c r="B4862" s="33">
        <f>'101_parsed'!B4862</f>
        <v>62102</v>
      </c>
      <c r="C4862" s="25" t="str">
        <f>INDEX(all_banks!O:O,MATCH(A4862,all_banks!H:H,0))</f>
        <v>КБ "РБА" (ООО) (3413)</v>
      </c>
      <c r="D4862" s="25" t="str">
        <f>INDEX('101_accounts'!B:B,MATCH(B4862,'101_accounts'!A:A,0))</f>
        <v>62102   A  Предметы труда, полученные по договорам отступного, залога, назначение которых не определено</v>
      </c>
      <c r="E4862" s="25">
        <f>'101_parsed'!C4862</f>
        <v>0</v>
      </c>
      <c r="F4862" s="25">
        <f>'101_parsed'!D4862</f>
        <v>0</v>
      </c>
      <c r="G4862" s="25">
        <f>'101_parsed'!E4862</f>
        <v>0</v>
      </c>
      <c r="H4862" s="25">
        <f>'101_parsed'!F4862</f>
        <v>0</v>
      </c>
    </row>
    <row r="4863" spans="1:8" x14ac:dyDescent="0.2">
      <c r="A4863" s="25">
        <f>'101_parsed'!A4863</f>
        <v>3413</v>
      </c>
      <c r="B4863" s="33">
        <f>'101_parsed'!B4863</f>
        <v>62103</v>
      </c>
      <c r="C4863" s="25" t="str">
        <f>INDEX(all_banks!O:O,MATCH(A4863,all_banks!H:H,0))</f>
        <v>КБ "РБА" (ООО) (3413)</v>
      </c>
      <c r="D4863" s="25" t="str">
        <f>INDEX('101_accounts'!B:B,MATCH(B4863,'101_accounts'!A:A,0))</f>
        <v>62103   П  Резервы на возможные потери</v>
      </c>
      <c r="E4863" s="25">
        <f>'101_parsed'!C4863</f>
        <v>0</v>
      </c>
      <c r="F4863" s="25">
        <f>'101_parsed'!D4863</f>
        <v>0</v>
      </c>
      <c r="G4863" s="25">
        <f>'101_parsed'!E4863</f>
        <v>0</v>
      </c>
      <c r="H4863" s="25">
        <f>'101_parsed'!F4863</f>
        <v>0</v>
      </c>
    </row>
    <row r="4864" spans="1:8" x14ac:dyDescent="0.2">
      <c r="A4864" s="25">
        <f>'101_parsed'!A4864</f>
        <v>1067</v>
      </c>
      <c r="B4864" s="33">
        <f>'101_parsed'!B4864</f>
        <v>60401</v>
      </c>
      <c r="C4864" s="25" t="str">
        <f>INDEX(all_banks!O:O,MATCH(A4864,all_banks!H:H,0))</f>
        <v>АО "РЕАЛИСТ БАНК" (1067)</v>
      </c>
      <c r="D4864" s="25" t="str">
        <f>INDEX('101_accounts'!B:B,MATCH(B4864,'101_accounts'!A:A,0))</f>
        <v>60401   A  Основные средства (кроме земли) (c 13.02.2018)_x000D_Категория 1- Здания и сооружения (до 31.12.2002)</v>
      </c>
      <c r="E4864" s="25">
        <f>'101_parsed'!C4864</f>
        <v>141392</v>
      </c>
      <c r="F4864" s="25">
        <f>'101_parsed'!D4864</f>
        <v>0</v>
      </c>
      <c r="G4864" s="25">
        <f>'101_parsed'!E4864</f>
        <v>144525</v>
      </c>
      <c r="H4864" s="25">
        <f>'101_parsed'!F4864</f>
        <v>0</v>
      </c>
    </row>
    <row r="4865" spans="1:8" x14ac:dyDescent="0.2">
      <c r="A4865" s="25">
        <f>'101_parsed'!A4865</f>
        <v>1067</v>
      </c>
      <c r="B4865" s="33">
        <f>'101_parsed'!B4865</f>
        <v>60404</v>
      </c>
      <c r="C4865" s="25" t="str">
        <f>INDEX(all_banks!O:O,MATCH(A4865,all_banks!H:H,0))</f>
        <v>АО "РЕАЛИСТ БАНК" (1067)</v>
      </c>
      <c r="D4865" s="25" t="str">
        <f>INDEX('101_accounts'!B:B,MATCH(B4865,'101_accounts'!A:A,0))</f>
        <v>60404   A  Земля (c 13.02.2018)</v>
      </c>
      <c r="E4865" s="25">
        <f>'101_parsed'!C4865</f>
        <v>0</v>
      </c>
      <c r="F4865" s="25">
        <f>'101_parsed'!D4865</f>
        <v>0</v>
      </c>
      <c r="G4865" s="25">
        <f>'101_parsed'!E4865</f>
        <v>0</v>
      </c>
      <c r="H4865" s="25">
        <f>'101_parsed'!F4865</f>
        <v>0</v>
      </c>
    </row>
    <row r="4866" spans="1:8" x14ac:dyDescent="0.2">
      <c r="A4866" s="25">
        <f>'101_parsed'!A4866</f>
        <v>1067</v>
      </c>
      <c r="B4866" s="33">
        <f>'101_parsed'!B4866</f>
        <v>60405</v>
      </c>
      <c r="C4866" s="25" t="str">
        <f>INDEX(all_banks!O:O,MATCH(A4866,all_banks!H:H,0))</f>
        <v>АО "РЕАЛИСТ БАНК" (1067)</v>
      </c>
      <c r="D4866" s="25" t="str">
        <f>INDEX('101_accounts'!B:B,MATCH(B4866,'101_accounts'!A:A,0))</f>
        <v>60405   П
A (до 31.01.2003)  Резервы на возможные потери (c 13.02.2018)
Долгосрочно арендуемые основные средства (до 31.01.2003)</v>
      </c>
      <c r="E4866" s="25">
        <f>'101_parsed'!C4866</f>
        <v>0</v>
      </c>
      <c r="F4866" s="25">
        <f>'101_parsed'!D4866</f>
        <v>0</v>
      </c>
      <c r="G4866" s="25">
        <f>'101_parsed'!E4866</f>
        <v>0</v>
      </c>
      <c r="H4866" s="25">
        <f>'101_parsed'!F4866</f>
        <v>0</v>
      </c>
    </row>
    <row r="4867" spans="1:8" x14ac:dyDescent="0.2">
      <c r="A4867" s="25">
        <f>'101_parsed'!A4867</f>
        <v>1067</v>
      </c>
      <c r="B4867" s="33">
        <f>'101_parsed'!B4867</f>
        <v>60414</v>
      </c>
      <c r="C4867" s="25" t="str">
        <f>INDEX(all_banks!O:O,MATCH(A4867,all_banks!H:H,0))</f>
        <v>АО "РЕАЛИСТ БАНК" (1067)</v>
      </c>
      <c r="D4867" s="25" t="str">
        <f>INDEX('101_accounts'!B:B,MATCH(B4867,'101_accounts'!A:A,0))</f>
        <v>60414   П  Амортизация основных средств (кроме земли) (c 13.02.2018)</v>
      </c>
      <c r="E4867" s="25">
        <f>'101_parsed'!C4867</f>
        <v>0</v>
      </c>
      <c r="F4867" s="25">
        <f>'101_parsed'!D4867</f>
        <v>77486</v>
      </c>
      <c r="G4867" s="25">
        <f>'101_parsed'!E4867</f>
        <v>0</v>
      </c>
      <c r="H4867" s="25">
        <f>'101_parsed'!F4867</f>
        <v>82244</v>
      </c>
    </row>
    <row r="4868" spans="1:8" x14ac:dyDescent="0.2">
      <c r="A4868" s="25">
        <f>'101_parsed'!A4868</f>
        <v>1067</v>
      </c>
      <c r="B4868" s="33">
        <f>'101_parsed'!B4868</f>
        <v>60415</v>
      </c>
      <c r="C4868" s="25" t="str">
        <f>INDEX(all_banks!O:O,MATCH(A4868,all_banks!H:H,0))</f>
        <v>АО "РЕАЛИСТ БАНК" (1067)</v>
      </c>
      <c r="D4868" s="25" t="str">
        <f>INDEX('101_accounts'!B:B,MATCH(B4868,'101_accounts'!A:A,0))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868" s="25">
        <f>'101_parsed'!C4868</f>
        <v>2979</v>
      </c>
      <c r="F4868" s="25">
        <f>'101_parsed'!D4868</f>
        <v>0</v>
      </c>
      <c r="G4868" s="25">
        <f>'101_parsed'!E4868</f>
        <v>300</v>
      </c>
      <c r="H4868" s="25">
        <f>'101_parsed'!F4868</f>
        <v>0</v>
      </c>
    </row>
    <row r="4869" spans="1:8" x14ac:dyDescent="0.2">
      <c r="A4869" s="25">
        <f>'101_parsed'!A4869</f>
        <v>1067</v>
      </c>
      <c r="B4869" s="33">
        <f>'101_parsed'!B4869</f>
        <v>61901</v>
      </c>
      <c r="C4869" s="25" t="str">
        <f>INDEX(all_banks!O:O,MATCH(A4869,all_banks!H:H,0))</f>
        <v>АО "РЕАЛИСТ БАНК" (1067)</v>
      </c>
      <c r="D4869" s="25" t="str">
        <f>INDEX('101_accounts'!B:B,MATCH(B4869,'101_accounts'!A:A,0))</f>
        <v>61901   A  Земля, временно неиспользуемая в основной деятельности</v>
      </c>
      <c r="E4869" s="25">
        <f>'101_parsed'!C4869</f>
        <v>0</v>
      </c>
      <c r="F4869" s="25">
        <f>'101_parsed'!D4869</f>
        <v>0</v>
      </c>
      <c r="G4869" s="25">
        <f>'101_parsed'!E4869</f>
        <v>0</v>
      </c>
      <c r="H4869" s="25">
        <f>'101_parsed'!F4869</f>
        <v>0</v>
      </c>
    </row>
    <row r="4870" spans="1:8" x14ac:dyDescent="0.2">
      <c r="A4870" s="25">
        <f>'101_parsed'!A4870</f>
        <v>1067</v>
      </c>
      <c r="B4870" s="33">
        <f>'101_parsed'!B4870</f>
        <v>61902</v>
      </c>
      <c r="C4870" s="25" t="str">
        <f>INDEX(all_banks!O:O,MATCH(A4870,all_banks!H:H,0))</f>
        <v>АО "РЕАЛИСТ БАНК" (1067)</v>
      </c>
      <c r="D4870" s="25" t="str">
        <f>INDEX('101_accounts'!B:B,MATCH(B4870,'101_accounts'!A:A,0))</f>
        <v>61902   A  Земля, временно неиспользуемая в основной деятельности, переданная в аренду</v>
      </c>
      <c r="E4870" s="25">
        <f>'101_parsed'!C4870</f>
        <v>0</v>
      </c>
      <c r="F4870" s="25">
        <f>'101_parsed'!D4870</f>
        <v>0</v>
      </c>
      <c r="G4870" s="25">
        <f>'101_parsed'!E4870</f>
        <v>0</v>
      </c>
      <c r="H4870" s="25">
        <f>'101_parsed'!F4870</f>
        <v>0</v>
      </c>
    </row>
    <row r="4871" spans="1:8" x14ac:dyDescent="0.2">
      <c r="A4871" s="25">
        <f>'101_parsed'!A4871</f>
        <v>1067</v>
      </c>
      <c r="B4871" s="33">
        <f>'101_parsed'!B4871</f>
        <v>61903</v>
      </c>
      <c r="C4871" s="25" t="str">
        <f>INDEX(all_banks!O:O,MATCH(A4871,all_banks!H:H,0))</f>
        <v>АО "РЕАЛИСТ БАНК" (1067)</v>
      </c>
      <c r="D4871" s="25" t="str">
        <f>INDEX('101_accounts'!B:B,MATCH(B4871,'101_accounts'!A:A,0))</f>
        <v>61903   A  Недвижимость (кроме земли), временно неиспользуемая в основной деятельности</v>
      </c>
      <c r="E4871" s="25">
        <f>'101_parsed'!C4871</f>
        <v>0</v>
      </c>
      <c r="F4871" s="25">
        <f>'101_parsed'!D4871</f>
        <v>0</v>
      </c>
      <c r="G4871" s="25">
        <f>'101_parsed'!E4871</f>
        <v>0</v>
      </c>
      <c r="H4871" s="25">
        <f>'101_parsed'!F4871</f>
        <v>0</v>
      </c>
    </row>
    <row r="4872" spans="1:8" x14ac:dyDescent="0.2">
      <c r="A4872" s="25">
        <f>'101_parsed'!A4872</f>
        <v>1067</v>
      </c>
      <c r="B4872" s="33">
        <f>'101_parsed'!B4872</f>
        <v>61904</v>
      </c>
      <c r="C4872" s="25" t="str">
        <f>INDEX(all_banks!O:O,MATCH(A4872,all_banks!H:H,0))</f>
        <v>АО "РЕАЛИСТ БАНК" (1067)</v>
      </c>
      <c r="D4872" s="25" t="str">
        <f>INDEX('101_accounts'!B:B,MATCH(B4872,'101_accounts'!A:A,0))</f>
        <v>61904   A  Недвижимость (кроме земли), временно неиспользуемая в основной деятельности, переданная в аренду</v>
      </c>
      <c r="E4872" s="25">
        <f>'101_parsed'!C4872</f>
        <v>0</v>
      </c>
      <c r="F4872" s="25">
        <f>'101_parsed'!D4872</f>
        <v>0</v>
      </c>
      <c r="G4872" s="25">
        <f>'101_parsed'!E4872</f>
        <v>0</v>
      </c>
      <c r="H4872" s="25">
        <f>'101_parsed'!F4872</f>
        <v>0</v>
      </c>
    </row>
    <row r="4873" spans="1:8" x14ac:dyDescent="0.2">
      <c r="A4873" s="25">
        <f>'101_parsed'!A4873</f>
        <v>1067</v>
      </c>
      <c r="B4873" s="33">
        <f>'101_parsed'!B4873</f>
        <v>61905</v>
      </c>
      <c r="C4873" s="25" t="str">
        <f>INDEX(all_banks!O:O,MATCH(A4873,all_banks!H:H,0))</f>
        <v>АО "РЕАЛИСТ БАНК" (1067)</v>
      </c>
      <c r="D4873" s="25" t="str">
        <f>INDEX('101_accounts'!B:B,MATCH(B4873,'101_accounts'!A:A,0))</f>
        <v>61905   A  Земля, временно неиспользуемая в основной деятельности, учитываемая по справедливой стоимости</v>
      </c>
      <c r="E4873" s="25">
        <f>'101_parsed'!C4873</f>
        <v>0</v>
      </c>
      <c r="F4873" s="25">
        <f>'101_parsed'!D4873</f>
        <v>0</v>
      </c>
      <c r="G4873" s="25">
        <f>'101_parsed'!E4873</f>
        <v>0</v>
      </c>
      <c r="H4873" s="25">
        <f>'101_parsed'!F4873</f>
        <v>0</v>
      </c>
    </row>
    <row r="4874" spans="1:8" x14ac:dyDescent="0.2">
      <c r="A4874" s="25">
        <f>'101_parsed'!A4874</f>
        <v>1067</v>
      </c>
      <c r="B4874" s="33">
        <f>'101_parsed'!B4874</f>
        <v>61906</v>
      </c>
      <c r="C4874" s="25" t="str">
        <f>INDEX(all_banks!O:O,MATCH(A4874,all_banks!H:H,0))</f>
        <v>АО "РЕАЛИСТ БАНК" (1067)</v>
      </c>
      <c r="D4874" s="25" t="str">
        <f>INDEX('101_accounts'!B:B,MATCH(B4874,'101_accounts'!A:A,0))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874" s="25">
        <f>'101_parsed'!C4874</f>
        <v>0</v>
      </c>
      <c r="F4874" s="25">
        <f>'101_parsed'!D4874</f>
        <v>0</v>
      </c>
      <c r="G4874" s="25">
        <f>'101_parsed'!E4874</f>
        <v>0</v>
      </c>
      <c r="H4874" s="25">
        <f>'101_parsed'!F4874</f>
        <v>0</v>
      </c>
    </row>
    <row r="4875" spans="1:8" x14ac:dyDescent="0.2">
      <c r="A4875" s="25">
        <f>'101_parsed'!A4875</f>
        <v>1067</v>
      </c>
      <c r="B4875" s="33">
        <f>'101_parsed'!B4875</f>
        <v>61907</v>
      </c>
      <c r="C4875" s="25" t="str">
        <f>INDEX(all_banks!O:O,MATCH(A4875,all_banks!H:H,0))</f>
        <v>АО "РЕАЛИСТ БАНК" (1067)</v>
      </c>
      <c r="D4875" s="25" t="str">
        <f>INDEX('101_accounts'!B:B,MATCH(B4875,'101_accounts'!A:A,0))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875" s="25">
        <f>'101_parsed'!C4875</f>
        <v>0</v>
      </c>
      <c r="F4875" s="25">
        <f>'101_parsed'!D4875</f>
        <v>0</v>
      </c>
      <c r="G4875" s="25">
        <f>'101_parsed'!E4875</f>
        <v>0</v>
      </c>
      <c r="H4875" s="25">
        <f>'101_parsed'!F4875</f>
        <v>0</v>
      </c>
    </row>
    <row r="4876" spans="1:8" x14ac:dyDescent="0.2">
      <c r="A4876" s="25">
        <f>'101_parsed'!A4876</f>
        <v>1067</v>
      </c>
      <c r="B4876" s="33">
        <f>'101_parsed'!B4876</f>
        <v>61908</v>
      </c>
      <c r="C4876" s="25" t="str">
        <f>INDEX(all_banks!O:O,MATCH(A4876,all_banks!H:H,0))</f>
        <v>АО "РЕАЛИСТ БАНК" (1067)</v>
      </c>
      <c r="D4876" s="25" t="str">
        <f>INDEX('101_accounts'!B:B,MATCH(B4876,'101_accounts'!A:A,0))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876" s="25">
        <f>'101_parsed'!C4876</f>
        <v>0</v>
      </c>
      <c r="F4876" s="25">
        <f>'101_parsed'!D4876</f>
        <v>0</v>
      </c>
      <c r="G4876" s="25">
        <f>'101_parsed'!E4876</f>
        <v>0</v>
      </c>
      <c r="H4876" s="25">
        <f>'101_parsed'!F4876</f>
        <v>0</v>
      </c>
    </row>
    <row r="4877" spans="1:8" x14ac:dyDescent="0.2">
      <c r="A4877" s="25">
        <f>'101_parsed'!A4877</f>
        <v>1067</v>
      </c>
      <c r="B4877" s="33">
        <f>'101_parsed'!B4877</f>
        <v>61909</v>
      </c>
      <c r="C4877" s="25" t="str">
        <f>INDEX(all_banks!O:O,MATCH(A4877,all_banks!H:H,0))</f>
        <v>АО "РЕАЛИСТ БАНК" (1067)</v>
      </c>
      <c r="D4877" s="25" t="str">
        <f>INDEX('101_accounts'!B:B,MATCH(B4877,'101_accounts'!A:A,0))</f>
        <v>61909   П  Амортизация недвижимости (кроме земли), временно неиспользуемой в основной деятельности</v>
      </c>
      <c r="E4877" s="25">
        <f>'101_parsed'!C4877</f>
        <v>0</v>
      </c>
      <c r="F4877" s="25">
        <f>'101_parsed'!D4877</f>
        <v>0</v>
      </c>
      <c r="G4877" s="25">
        <f>'101_parsed'!E4877</f>
        <v>0</v>
      </c>
      <c r="H4877" s="25">
        <f>'101_parsed'!F4877</f>
        <v>0</v>
      </c>
    </row>
    <row r="4878" spans="1:8" x14ac:dyDescent="0.2">
      <c r="A4878" s="25">
        <f>'101_parsed'!A4878</f>
        <v>1067</v>
      </c>
      <c r="B4878" s="33">
        <f>'101_parsed'!B4878</f>
        <v>61910</v>
      </c>
      <c r="C4878" s="25" t="str">
        <f>INDEX(all_banks!O:O,MATCH(A4878,all_banks!H:H,0))</f>
        <v>АО "РЕАЛИСТ БАНК" (1067)</v>
      </c>
      <c r="D4878" s="25" t="str">
        <f>INDEX('101_accounts'!B:B,MATCH(B4878,'101_accounts'!A:A,0))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878" s="25">
        <f>'101_parsed'!C4878</f>
        <v>0</v>
      </c>
      <c r="F4878" s="25">
        <f>'101_parsed'!D4878</f>
        <v>0</v>
      </c>
      <c r="G4878" s="25">
        <f>'101_parsed'!E4878</f>
        <v>0</v>
      </c>
      <c r="H4878" s="25">
        <f>'101_parsed'!F4878</f>
        <v>0</v>
      </c>
    </row>
    <row r="4879" spans="1:8" x14ac:dyDescent="0.2">
      <c r="A4879" s="25">
        <f>'101_parsed'!A4879</f>
        <v>1067</v>
      </c>
      <c r="B4879" s="33">
        <f>'101_parsed'!B4879</f>
        <v>61911</v>
      </c>
      <c r="C4879" s="25" t="str">
        <f>INDEX(all_banks!O:O,MATCH(A4879,all_banks!H:H,0))</f>
        <v>АО "РЕАЛИСТ БАНК" (1067)</v>
      </c>
      <c r="D4879" s="25" t="str">
        <f>INDEX('101_accounts'!B:B,MATCH(B4879,'101_accounts'!A:A,0))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879" s="25">
        <f>'101_parsed'!C4879</f>
        <v>0</v>
      </c>
      <c r="F4879" s="25">
        <f>'101_parsed'!D4879</f>
        <v>0</v>
      </c>
      <c r="G4879" s="25">
        <f>'101_parsed'!E4879</f>
        <v>0</v>
      </c>
      <c r="H4879" s="25">
        <f>'101_parsed'!F4879</f>
        <v>0</v>
      </c>
    </row>
    <row r="4880" spans="1:8" x14ac:dyDescent="0.2">
      <c r="A4880" s="25">
        <f>'101_parsed'!A4880</f>
        <v>1067</v>
      </c>
      <c r="B4880" s="33">
        <f>'101_parsed'!B4880</f>
        <v>61912</v>
      </c>
      <c r="C4880" s="25" t="str">
        <f>INDEX(all_banks!O:O,MATCH(A4880,all_banks!H:H,0))</f>
        <v>АО "РЕАЛИСТ БАНК" (1067)</v>
      </c>
      <c r="D4880" s="25" t="str">
        <f>INDEX('101_accounts'!B:B,MATCH(B4880,'101_accounts'!A:A,0))</f>
        <v>61912   П  Резервы на возможные потери</v>
      </c>
      <c r="E4880" s="25">
        <f>'101_parsed'!C4880</f>
        <v>0</v>
      </c>
      <c r="F4880" s="25">
        <f>'101_parsed'!D4880</f>
        <v>0</v>
      </c>
      <c r="G4880" s="25">
        <f>'101_parsed'!E4880</f>
        <v>0</v>
      </c>
      <c r="H4880" s="25">
        <f>'101_parsed'!F4880</f>
        <v>0</v>
      </c>
    </row>
    <row r="4881" spans="1:8" x14ac:dyDescent="0.2">
      <c r="A4881" s="25">
        <f>'101_parsed'!A4881</f>
        <v>1067</v>
      </c>
      <c r="B4881" s="33">
        <f>'101_parsed'!B4881</f>
        <v>62001</v>
      </c>
      <c r="C4881" s="25" t="str">
        <f>INDEX(all_banks!O:O,MATCH(A4881,all_banks!H:H,0))</f>
        <v>АО "РЕАЛИСТ БАНК" (1067)</v>
      </c>
      <c r="D4881" s="25" t="str">
        <f>INDEX('101_accounts'!B:B,MATCH(B4881,'101_accounts'!A:A,0))</f>
        <v>62001   A  Долгосрочные активы, предназначенные для продажи</v>
      </c>
      <c r="E4881" s="25">
        <f>'101_parsed'!C4881</f>
        <v>156262</v>
      </c>
      <c r="F4881" s="25">
        <f>'101_parsed'!D4881</f>
        <v>0</v>
      </c>
      <c r="G4881" s="25">
        <f>'101_parsed'!E4881</f>
        <v>137370</v>
      </c>
      <c r="H4881" s="25">
        <f>'101_parsed'!F4881</f>
        <v>0</v>
      </c>
    </row>
    <row r="4882" spans="1:8" x14ac:dyDescent="0.2">
      <c r="A4882" s="25">
        <f>'101_parsed'!A4882</f>
        <v>1067</v>
      </c>
      <c r="B4882" s="33">
        <f>'101_parsed'!B4882</f>
        <v>62002</v>
      </c>
      <c r="C4882" s="25" t="str">
        <f>INDEX(all_banks!O:O,MATCH(A4882,all_banks!H:H,0))</f>
        <v>АО "РЕАЛИСТ БАНК" (1067)</v>
      </c>
      <c r="D4882" s="25" t="str">
        <f>INDEX('101_accounts'!B:B,MATCH(B4882,'101_accounts'!A:A,0))</f>
        <v>62002   П  Резервы на возможные потери</v>
      </c>
      <c r="E4882" s="25">
        <f>'101_parsed'!C4882</f>
        <v>0</v>
      </c>
      <c r="F4882" s="25">
        <f>'101_parsed'!D4882</f>
        <v>18525</v>
      </c>
      <c r="G4882" s="25">
        <f>'101_parsed'!E4882</f>
        <v>0</v>
      </c>
      <c r="H4882" s="25">
        <f>'101_parsed'!F4882</f>
        <v>23417</v>
      </c>
    </row>
    <row r="4883" spans="1:8" x14ac:dyDescent="0.2">
      <c r="A4883" s="25">
        <f>'101_parsed'!A4883</f>
        <v>1067</v>
      </c>
      <c r="B4883" s="33">
        <f>'101_parsed'!B4883</f>
        <v>62101</v>
      </c>
      <c r="C4883" s="25" t="str">
        <f>INDEX(all_banks!O:O,MATCH(A4883,all_banks!H:H,0))</f>
        <v>АО "РЕАЛИСТ БАНК" (1067)</v>
      </c>
      <c r="D4883" s="25" t="str">
        <f>INDEX('101_accounts'!B:B,MATCH(B4883,'101_accounts'!A:A,0))</f>
        <v>62101   A  Средства труда, полученные по договорам отступного, залога, назначение которых не определено</v>
      </c>
      <c r="E4883" s="25">
        <f>'101_parsed'!C4883</f>
        <v>10518</v>
      </c>
      <c r="F4883" s="25">
        <f>'101_parsed'!D4883</f>
        <v>0</v>
      </c>
      <c r="G4883" s="25">
        <f>'101_parsed'!E4883</f>
        <v>13943</v>
      </c>
      <c r="H4883" s="25">
        <f>'101_parsed'!F4883</f>
        <v>0</v>
      </c>
    </row>
    <row r="4884" spans="1:8" x14ac:dyDescent="0.2">
      <c r="A4884" s="25">
        <f>'101_parsed'!A4884</f>
        <v>1067</v>
      </c>
      <c r="B4884" s="33">
        <f>'101_parsed'!B4884</f>
        <v>62102</v>
      </c>
      <c r="C4884" s="25" t="str">
        <f>INDEX(all_banks!O:O,MATCH(A4884,all_banks!H:H,0))</f>
        <v>АО "РЕАЛИСТ БАНК" (1067)</v>
      </c>
      <c r="D4884" s="25" t="str">
        <f>INDEX('101_accounts'!B:B,MATCH(B4884,'101_accounts'!A:A,0))</f>
        <v>62102   A  Предметы труда, полученные по договорам отступного, залога, назначение которых не определено</v>
      </c>
      <c r="E4884" s="25">
        <f>'101_parsed'!C4884</f>
        <v>0</v>
      </c>
      <c r="F4884" s="25">
        <f>'101_parsed'!D4884</f>
        <v>0</v>
      </c>
      <c r="G4884" s="25">
        <f>'101_parsed'!E4884</f>
        <v>0</v>
      </c>
      <c r="H4884" s="25">
        <f>'101_parsed'!F4884</f>
        <v>0</v>
      </c>
    </row>
    <row r="4885" spans="1:8" x14ac:dyDescent="0.2">
      <c r="A4885" s="25">
        <f>'101_parsed'!A4885</f>
        <v>1067</v>
      </c>
      <c r="B4885" s="33">
        <f>'101_parsed'!B4885</f>
        <v>62103</v>
      </c>
      <c r="C4885" s="25" t="str">
        <f>INDEX(all_banks!O:O,MATCH(A4885,all_banks!H:H,0))</f>
        <v>АО "РЕАЛИСТ БАНК" (1067)</v>
      </c>
      <c r="D4885" s="25" t="str">
        <f>INDEX('101_accounts'!B:B,MATCH(B4885,'101_accounts'!A:A,0))</f>
        <v>62103   П  Резервы на возможные потери</v>
      </c>
      <c r="E4885" s="25">
        <f>'101_parsed'!C4885</f>
        <v>0</v>
      </c>
      <c r="F4885" s="25">
        <f>'101_parsed'!D4885</f>
        <v>1160</v>
      </c>
      <c r="G4885" s="25">
        <f>'101_parsed'!E4885</f>
        <v>0</v>
      </c>
      <c r="H4885" s="25">
        <f>'101_parsed'!F4885</f>
        <v>1546</v>
      </c>
    </row>
    <row r="4886" spans="1:8" x14ac:dyDescent="0.2">
      <c r="A4886" s="25">
        <f>'101_parsed'!A4886</f>
        <v>3354</v>
      </c>
      <c r="B4886" s="33">
        <f>'101_parsed'!B4886</f>
        <v>60401</v>
      </c>
      <c r="C4886" s="25" t="str">
        <f>INDEX(all_banks!O:O,MATCH(A4886,all_banks!H:H,0))</f>
        <v>КБ "Ренессанс Кредит" (ООО) (3354)</v>
      </c>
      <c r="D4886" s="25" t="str">
        <f>INDEX('101_accounts'!B:B,MATCH(B4886,'101_accounts'!A:A,0))</f>
        <v>60401   A  Основные средства (кроме земли) (c 13.02.2018)_x000D_Категория 1- Здания и сооружения (до 31.12.2002)</v>
      </c>
      <c r="E4886" s="25">
        <f>'101_parsed'!C4886</f>
        <v>1877363</v>
      </c>
      <c r="F4886" s="25">
        <f>'101_parsed'!D4886</f>
        <v>0</v>
      </c>
      <c r="G4886" s="25">
        <f>'101_parsed'!E4886</f>
        <v>1937289</v>
      </c>
      <c r="H4886" s="25">
        <f>'101_parsed'!F4886</f>
        <v>0</v>
      </c>
    </row>
    <row r="4887" spans="1:8" x14ac:dyDescent="0.2">
      <c r="A4887" s="25">
        <f>'101_parsed'!A4887</f>
        <v>3354</v>
      </c>
      <c r="B4887" s="33">
        <f>'101_parsed'!B4887</f>
        <v>60404</v>
      </c>
      <c r="C4887" s="25" t="str">
        <f>INDEX(all_banks!O:O,MATCH(A4887,all_banks!H:H,0))</f>
        <v>КБ "Ренессанс Кредит" (ООО) (3354)</v>
      </c>
      <c r="D4887" s="25" t="str">
        <f>INDEX('101_accounts'!B:B,MATCH(B4887,'101_accounts'!A:A,0))</f>
        <v>60404   A  Земля (c 13.02.2018)</v>
      </c>
      <c r="E4887" s="25">
        <f>'101_parsed'!C4887</f>
        <v>0</v>
      </c>
      <c r="F4887" s="25">
        <f>'101_parsed'!D4887</f>
        <v>0</v>
      </c>
      <c r="G4887" s="25">
        <f>'101_parsed'!E4887</f>
        <v>0</v>
      </c>
      <c r="H4887" s="25">
        <f>'101_parsed'!F4887</f>
        <v>0</v>
      </c>
    </row>
    <row r="4888" spans="1:8" x14ac:dyDescent="0.2">
      <c r="A4888" s="25">
        <f>'101_parsed'!A4888</f>
        <v>3354</v>
      </c>
      <c r="B4888" s="33">
        <f>'101_parsed'!B4888</f>
        <v>60405</v>
      </c>
      <c r="C4888" s="25" t="str">
        <f>INDEX(all_banks!O:O,MATCH(A4888,all_banks!H:H,0))</f>
        <v>КБ "Ренессанс Кредит" (ООО) (3354)</v>
      </c>
      <c r="D4888" s="25" t="str">
        <f>INDEX('101_accounts'!B:B,MATCH(B4888,'101_accounts'!A:A,0))</f>
        <v>60405   П
A (до 31.01.2003)  Резервы на возможные потери (c 13.02.2018)
Долгосрочно арендуемые основные средства (до 31.01.2003)</v>
      </c>
      <c r="E4888" s="25">
        <f>'101_parsed'!C4888</f>
        <v>0</v>
      </c>
      <c r="F4888" s="25">
        <f>'101_parsed'!D4888</f>
        <v>0</v>
      </c>
      <c r="G4888" s="25">
        <f>'101_parsed'!E4888</f>
        <v>0</v>
      </c>
      <c r="H4888" s="25">
        <f>'101_parsed'!F4888</f>
        <v>0</v>
      </c>
    </row>
    <row r="4889" spans="1:8" x14ac:dyDescent="0.2">
      <c r="A4889" s="25">
        <f>'101_parsed'!A4889</f>
        <v>3354</v>
      </c>
      <c r="B4889" s="33">
        <f>'101_parsed'!B4889</f>
        <v>60414</v>
      </c>
      <c r="C4889" s="25" t="str">
        <f>INDEX(all_banks!O:O,MATCH(A4889,all_banks!H:H,0))</f>
        <v>КБ "Ренессанс Кредит" (ООО) (3354)</v>
      </c>
      <c r="D4889" s="25" t="str">
        <f>INDEX('101_accounts'!B:B,MATCH(B4889,'101_accounts'!A:A,0))</f>
        <v>60414   П  Амортизация основных средств (кроме земли) (c 13.02.2018)</v>
      </c>
      <c r="E4889" s="25">
        <f>'101_parsed'!C4889</f>
        <v>0</v>
      </c>
      <c r="F4889" s="25">
        <f>'101_parsed'!D4889</f>
        <v>1558334</v>
      </c>
      <c r="G4889" s="25">
        <f>'101_parsed'!E4889</f>
        <v>0</v>
      </c>
      <c r="H4889" s="25">
        <f>'101_parsed'!F4889</f>
        <v>1603833</v>
      </c>
    </row>
    <row r="4890" spans="1:8" x14ac:dyDescent="0.2">
      <c r="A4890" s="25">
        <f>'101_parsed'!A4890</f>
        <v>3354</v>
      </c>
      <c r="B4890" s="33">
        <f>'101_parsed'!B4890</f>
        <v>60415</v>
      </c>
      <c r="C4890" s="25" t="str">
        <f>INDEX(all_banks!O:O,MATCH(A4890,all_banks!H:H,0))</f>
        <v>КБ "Ренессанс Кредит" (ООО) (3354)</v>
      </c>
      <c r="D4890" s="25" t="str">
        <f>INDEX('101_accounts'!B:B,MATCH(B4890,'101_accounts'!A:A,0))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890" s="25">
        <f>'101_parsed'!C4890</f>
        <v>50361</v>
      </c>
      <c r="F4890" s="25">
        <f>'101_parsed'!D4890</f>
        <v>0</v>
      </c>
      <c r="G4890" s="25">
        <f>'101_parsed'!E4890</f>
        <v>995</v>
      </c>
      <c r="H4890" s="25">
        <f>'101_parsed'!F4890</f>
        <v>0</v>
      </c>
    </row>
    <row r="4891" spans="1:8" x14ac:dyDescent="0.2">
      <c r="A4891" s="25">
        <f>'101_parsed'!A4891</f>
        <v>3354</v>
      </c>
      <c r="B4891" s="33">
        <f>'101_parsed'!B4891</f>
        <v>61901</v>
      </c>
      <c r="C4891" s="25" t="str">
        <f>INDEX(all_banks!O:O,MATCH(A4891,all_banks!H:H,0))</f>
        <v>КБ "Ренессанс Кредит" (ООО) (3354)</v>
      </c>
      <c r="D4891" s="25" t="str">
        <f>INDEX('101_accounts'!B:B,MATCH(B4891,'101_accounts'!A:A,0))</f>
        <v>61901   A  Земля, временно неиспользуемая в основной деятельности</v>
      </c>
      <c r="E4891" s="25">
        <f>'101_parsed'!C4891</f>
        <v>0</v>
      </c>
      <c r="F4891" s="25">
        <f>'101_parsed'!D4891</f>
        <v>0</v>
      </c>
      <c r="G4891" s="25">
        <f>'101_parsed'!E4891</f>
        <v>0</v>
      </c>
      <c r="H4891" s="25">
        <f>'101_parsed'!F4891</f>
        <v>0</v>
      </c>
    </row>
    <row r="4892" spans="1:8" x14ac:dyDescent="0.2">
      <c r="A4892" s="25">
        <f>'101_parsed'!A4892</f>
        <v>3354</v>
      </c>
      <c r="B4892" s="33">
        <f>'101_parsed'!B4892</f>
        <v>61902</v>
      </c>
      <c r="C4892" s="25" t="str">
        <f>INDEX(all_banks!O:O,MATCH(A4892,all_banks!H:H,0))</f>
        <v>КБ "Ренессанс Кредит" (ООО) (3354)</v>
      </c>
      <c r="D4892" s="25" t="str">
        <f>INDEX('101_accounts'!B:B,MATCH(B4892,'101_accounts'!A:A,0))</f>
        <v>61902   A  Земля, временно неиспользуемая в основной деятельности, переданная в аренду</v>
      </c>
      <c r="E4892" s="25">
        <f>'101_parsed'!C4892</f>
        <v>0</v>
      </c>
      <c r="F4892" s="25">
        <f>'101_parsed'!D4892</f>
        <v>0</v>
      </c>
      <c r="G4892" s="25">
        <f>'101_parsed'!E4892</f>
        <v>0</v>
      </c>
      <c r="H4892" s="25">
        <f>'101_parsed'!F4892</f>
        <v>0</v>
      </c>
    </row>
    <row r="4893" spans="1:8" x14ac:dyDescent="0.2">
      <c r="A4893" s="25">
        <f>'101_parsed'!A4893</f>
        <v>3354</v>
      </c>
      <c r="B4893" s="33">
        <f>'101_parsed'!B4893</f>
        <v>61903</v>
      </c>
      <c r="C4893" s="25" t="str">
        <f>INDEX(all_banks!O:O,MATCH(A4893,all_banks!H:H,0))</f>
        <v>КБ "Ренессанс Кредит" (ООО) (3354)</v>
      </c>
      <c r="D4893" s="25" t="str">
        <f>INDEX('101_accounts'!B:B,MATCH(B4893,'101_accounts'!A:A,0))</f>
        <v>61903   A  Недвижимость (кроме земли), временно неиспользуемая в основной деятельности</v>
      </c>
      <c r="E4893" s="25">
        <f>'101_parsed'!C4893</f>
        <v>0</v>
      </c>
      <c r="F4893" s="25">
        <f>'101_parsed'!D4893</f>
        <v>0</v>
      </c>
      <c r="G4893" s="25">
        <f>'101_parsed'!E4893</f>
        <v>0</v>
      </c>
      <c r="H4893" s="25">
        <f>'101_parsed'!F4893</f>
        <v>0</v>
      </c>
    </row>
    <row r="4894" spans="1:8" x14ac:dyDescent="0.2">
      <c r="A4894" s="25">
        <f>'101_parsed'!A4894</f>
        <v>3354</v>
      </c>
      <c r="B4894" s="33">
        <f>'101_parsed'!B4894</f>
        <v>61904</v>
      </c>
      <c r="C4894" s="25" t="str">
        <f>INDEX(all_banks!O:O,MATCH(A4894,all_banks!H:H,0))</f>
        <v>КБ "Ренессанс Кредит" (ООО) (3354)</v>
      </c>
      <c r="D4894" s="25" t="str">
        <f>INDEX('101_accounts'!B:B,MATCH(B4894,'101_accounts'!A:A,0))</f>
        <v>61904   A  Недвижимость (кроме земли), временно неиспользуемая в основной деятельности, переданная в аренду</v>
      </c>
      <c r="E4894" s="25">
        <f>'101_parsed'!C4894</f>
        <v>0</v>
      </c>
      <c r="F4894" s="25">
        <f>'101_parsed'!D4894</f>
        <v>0</v>
      </c>
      <c r="G4894" s="25">
        <f>'101_parsed'!E4894</f>
        <v>0</v>
      </c>
      <c r="H4894" s="25">
        <f>'101_parsed'!F4894</f>
        <v>0</v>
      </c>
    </row>
    <row r="4895" spans="1:8" x14ac:dyDescent="0.2">
      <c r="A4895" s="25">
        <f>'101_parsed'!A4895</f>
        <v>3354</v>
      </c>
      <c r="B4895" s="33">
        <f>'101_parsed'!B4895</f>
        <v>61905</v>
      </c>
      <c r="C4895" s="25" t="str">
        <f>INDEX(all_banks!O:O,MATCH(A4895,all_banks!H:H,0))</f>
        <v>КБ "Ренессанс Кредит" (ООО) (3354)</v>
      </c>
      <c r="D4895" s="25" t="str">
        <f>INDEX('101_accounts'!B:B,MATCH(B4895,'101_accounts'!A:A,0))</f>
        <v>61905   A  Земля, временно неиспользуемая в основной деятельности, учитываемая по справедливой стоимости</v>
      </c>
      <c r="E4895" s="25">
        <f>'101_parsed'!C4895</f>
        <v>0</v>
      </c>
      <c r="F4895" s="25">
        <f>'101_parsed'!D4895</f>
        <v>0</v>
      </c>
      <c r="G4895" s="25">
        <f>'101_parsed'!E4895</f>
        <v>0</v>
      </c>
      <c r="H4895" s="25">
        <f>'101_parsed'!F4895</f>
        <v>0</v>
      </c>
    </row>
    <row r="4896" spans="1:8" x14ac:dyDescent="0.2">
      <c r="A4896" s="25">
        <f>'101_parsed'!A4896</f>
        <v>3354</v>
      </c>
      <c r="B4896" s="33">
        <f>'101_parsed'!B4896</f>
        <v>61906</v>
      </c>
      <c r="C4896" s="25" t="str">
        <f>INDEX(all_banks!O:O,MATCH(A4896,all_banks!H:H,0))</f>
        <v>КБ "Ренессанс Кредит" (ООО) (3354)</v>
      </c>
      <c r="D4896" s="25" t="str">
        <f>INDEX('101_accounts'!B:B,MATCH(B4896,'101_accounts'!A:A,0))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896" s="25">
        <f>'101_parsed'!C4896</f>
        <v>0</v>
      </c>
      <c r="F4896" s="25">
        <f>'101_parsed'!D4896</f>
        <v>0</v>
      </c>
      <c r="G4896" s="25">
        <f>'101_parsed'!E4896</f>
        <v>0</v>
      </c>
      <c r="H4896" s="25">
        <f>'101_parsed'!F4896</f>
        <v>0</v>
      </c>
    </row>
    <row r="4897" spans="1:8" x14ac:dyDescent="0.2">
      <c r="A4897" s="25">
        <f>'101_parsed'!A4897</f>
        <v>3354</v>
      </c>
      <c r="B4897" s="33">
        <f>'101_parsed'!B4897</f>
        <v>61907</v>
      </c>
      <c r="C4897" s="25" t="str">
        <f>INDEX(all_banks!O:O,MATCH(A4897,all_banks!H:H,0))</f>
        <v>КБ "Ренессанс Кредит" (ООО) (3354)</v>
      </c>
      <c r="D4897" s="25" t="str">
        <f>INDEX('101_accounts'!B:B,MATCH(B4897,'101_accounts'!A:A,0))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897" s="25">
        <f>'101_parsed'!C4897</f>
        <v>0</v>
      </c>
      <c r="F4897" s="25">
        <f>'101_parsed'!D4897</f>
        <v>0</v>
      </c>
      <c r="G4897" s="25">
        <f>'101_parsed'!E4897</f>
        <v>0</v>
      </c>
      <c r="H4897" s="25">
        <f>'101_parsed'!F4897</f>
        <v>0</v>
      </c>
    </row>
    <row r="4898" spans="1:8" x14ac:dyDescent="0.2">
      <c r="A4898" s="25">
        <f>'101_parsed'!A4898</f>
        <v>3354</v>
      </c>
      <c r="B4898" s="33">
        <f>'101_parsed'!B4898</f>
        <v>61908</v>
      </c>
      <c r="C4898" s="25" t="str">
        <f>INDEX(all_banks!O:O,MATCH(A4898,all_banks!H:H,0))</f>
        <v>КБ "Ренессанс Кредит" (ООО) (3354)</v>
      </c>
      <c r="D4898" s="25" t="str">
        <f>INDEX('101_accounts'!B:B,MATCH(B4898,'101_accounts'!A:A,0))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898" s="25">
        <f>'101_parsed'!C4898</f>
        <v>0</v>
      </c>
      <c r="F4898" s="25">
        <f>'101_parsed'!D4898</f>
        <v>0</v>
      </c>
      <c r="G4898" s="25">
        <f>'101_parsed'!E4898</f>
        <v>0</v>
      </c>
      <c r="H4898" s="25">
        <f>'101_parsed'!F4898</f>
        <v>0</v>
      </c>
    </row>
    <row r="4899" spans="1:8" x14ac:dyDescent="0.2">
      <c r="A4899" s="25">
        <f>'101_parsed'!A4899</f>
        <v>3354</v>
      </c>
      <c r="B4899" s="33">
        <f>'101_parsed'!B4899</f>
        <v>61909</v>
      </c>
      <c r="C4899" s="25" t="str">
        <f>INDEX(all_banks!O:O,MATCH(A4899,all_banks!H:H,0))</f>
        <v>КБ "Ренессанс Кредит" (ООО) (3354)</v>
      </c>
      <c r="D4899" s="25" t="str">
        <f>INDEX('101_accounts'!B:B,MATCH(B4899,'101_accounts'!A:A,0))</f>
        <v>61909   П  Амортизация недвижимости (кроме земли), временно неиспользуемой в основной деятельности</v>
      </c>
      <c r="E4899" s="25">
        <f>'101_parsed'!C4899</f>
        <v>0</v>
      </c>
      <c r="F4899" s="25">
        <f>'101_parsed'!D4899</f>
        <v>0</v>
      </c>
      <c r="G4899" s="25">
        <f>'101_parsed'!E4899</f>
        <v>0</v>
      </c>
      <c r="H4899" s="25">
        <f>'101_parsed'!F4899</f>
        <v>0</v>
      </c>
    </row>
    <row r="4900" spans="1:8" x14ac:dyDescent="0.2">
      <c r="A4900" s="25">
        <f>'101_parsed'!A4900</f>
        <v>3354</v>
      </c>
      <c r="B4900" s="33">
        <f>'101_parsed'!B4900</f>
        <v>61910</v>
      </c>
      <c r="C4900" s="25" t="str">
        <f>INDEX(all_banks!O:O,MATCH(A4900,all_banks!H:H,0))</f>
        <v>КБ "Ренессанс Кредит" (ООО) (3354)</v>
      </c>
      <c r="D4900" s="25" t="str">
        <f>INDEX('101_accounts'!B:B,MATCH(B4900,'101_accounts'!A:A,0))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900" s="25">
        <f>'101_parsed'!C4900</f>
        <v>0</v>
      </c>
      <c r="F4900" s="25">
        <f>'101_parsed'!D4900</f>
        <v>0</v>
      </c>
      <c r="G4900" s="25">
        <f>'101_parsed'!E4900</f>
        <v>0</v>
      </c>
      <c r="H4900" s="25">
        <f>'101_parsed'!F4900</f>
        <v>0</v>
      </c>
    </row>
    <row r="4901" spans="1:8" x14ac:dyDescent="0.2">
      <c r="A4901" s="25">
        <f>'101_parsed'!A4901</f>
        <v>3354</v>
      </c>
      <c r="B4901" s="33">
        <f>'101_parsed'!B4901</f>
        <v>61911</v>
      </c>
      <c r="C4901" s="25" t="str">
        <f>INDEX(all_banks!O:O,MATCH(A4901,all_banks!H:H,0))</f>
        <v>КБ "Ренессанс Кредит" (ООО) (3354)</v>
      </c>
      <c r="D4901" s="25" t="str">
        <f>INDEX('101_accounts'!B:B,MATCH(B4901,'101_accounts'!A:A,0))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901" s="25">
        <f>'101_parsed'!C4901</f>
        <v>0</v>
      </c>
      <c r="F4901" s="25">
        <f>'101_parsed'!D4901</f>
        <v>0</v>
      </c>
      <c r="G4901" s="25">
        <f>'101_parsed'!E4901</f>
        <v>0</v>
      </c>
      <c r="H4901" s="25">
        <f>'101_parsed'!F4901</f>
        <v>0</v>
      </c>
    </row>
    <row r="4902" spans="1:8" x14ac:dyDescent="0.2">
      <c r="A4902" s="25">
        <f>'101_parsed'!A4902</f>
        <v>3354</v>
      </c>
      <c r="B4902" s="33">
        <f>'101_parsed'!B4902</f>
        <v>61912</v>
      </c>
      <c r="C4902" s="25" t="str">
        <f>INDEX(all_banks!O:O,MATCH(A4902,all_banks!H:H,0))</f>
        <v>КБ "Ренессанс Кредит" (ООО) (3354)</v>
      </c>
      <c r="D4902" s="25" t="str">
        <f>INDEX('101_accounts'!B:B,MATCH(B4902,'101_accounts'!A:A,0))</f>
        <v>61912   П  Резервы на возможные потери</v>
      </c>
      <c r="E4902" s="25">
        <f>'101_parsed'!C4902</f>
        <v>0</v>
      </c>
      <c r="F4902" s="25">
        <f>'101_parsed'!D4902</f>
        <v>0</v>
      </c>
      <c r="G4902" s="25">
        <f>'101_parsed'!E4902</f>
        <v>0</v>
      </c>
      <c r="H4902" s="25">
        <f>'101_parsed'!F4902</f>
        <v>0</v>
      </c>
    </row>
    <row r="4903" spans="1:8" x14ac:dyDescent="0.2">
      <c r="A4903" s="25">
        <f>'101_parsed'!A4903</f>
        <v>3354</v>
      </c>
      <c r="B4903" s="33">
        <f>'101_parsed'!B4903</f>
        <v>62001</v>
      </c>
      <c r="C4903" s="25" t="str">
        <f>INDEX(all_banks!O:O,MATCH(A4903,all_banks!H:H,0))</f>
        <v>КБ "Ренессанс Кредит" (ООО) (3354)</v>
      </c>
      <c r="D4903" s="25" t="str">
        <f>INDEX('101_accounts'!B:B,MATCH(B4903,'101_accounts'!A:A,0))</f>
        <v>62001   A  Долгосрочные активы, предназначенные для продажи</v>
      </c>
      <c r="E4903" s="25">
        <f>'101_parsed'!C4903</f>
        <v>0</v>
      </c>
      <c r="F4903" s="25">
        <f>'101_parsed'!D4903</f>
        <v>0</v>
      </c>
      <c r="G4903" s="25">
        <f>'101_parsed'!E4903</f>
        <v>0</v>
      </c>
      <c r="H4903" s="25">
        <f>'101_parsed'!F4903</f>
        <v>0</v>
      </c>
    </row>
    <row r="4904" spans="1:8" x14ac:dyDescent="0.2">
      <c r="A4904" s="25">
        <f>'101_parsed'!A4904</f>
        <v>3354</v>
      </c>
      <c r="B4904" s="33">
        <f>'101_parsed'!B4904</f>
        <v>62002</v>
      </c>
      <c r="C4904" s="25" t="str">
        <f>INDEX(all_banks!O:O,MATCH(A4904,all_banks!H:H,0))</f>
        <v>КБ "Ренессанс Кредит" (ООО) (3354)</v>
      </c>
      <c r="D4904" s="25" t="str">
        <f>INDEX('101_accounts'!B:B,MATCH(B4904,'101_accounts'!A:A,0))</f>
        <v>62002   П  Резервы на возможные потери</v>
      </c>
      <c r="E4904" s="25">
        <f>'101_parsed'!C4904</f>
        <v>0</v>
      </c>
      <c r="F4904" s="25">
        <f>'101_parsed'!D4904</f>
        <v>0</v>
      </c>
      <c r="G4904" s="25">
        <f>'101_parsed'!E4904</f>
        <v>0</v>
      </c>
      <c r="H4904" s="25">
        <f>'101_parsed'!F4904</f>
        <v>0</v>
      </c>
    </row>
    <row r="4905" spans="1:8" x14ac:dyDescent="0.2">
      <c r="A4905" s="25">
        <f>'101_parsed'!A4905</f>
        <v>3354</v>
      </c>
      <c r="B4905" s="33">
        <f>'101_parsed'!B4905</f>
        <v>62101</v>
      </c>
      <c r="C4905" s="25" t="str">
        <f>INDEX(all_banks!O:O,MATCH(A4905,all_banks!H:H,0))</f>
        <v>КБ "Ренессанс Кредит" (ООО) (3354)</v>
      </c>
      <c r="D4905" s="25" t="str">
        <f>INDEX('101_accounts'!B:B,MATCH(B4905,'101_accounts'!A:A,0))</f>
        <v>62101   A  Средства труда, полученные по договорам отступного, залога, назначение которых не определено</v>
      </c>
      <c r="E4905" s="25">
        <f>'101_parsed'!C4905</f>
        <v>0</v>
      </c>
      <c r="F4905" s="25">
        <f>'101_parsed'!D4905</f>
        <v>0</v>
      </c>
      <c r="G4905" s="25">
        <f>'101_parsed'!E4905</f>
        <v>0</v>
      </c>
      <c r="H4905" s="25">
        <f>'101_parsed'!F4905</f>
        <v>0</v>
      </c>
    </row>
    <row r="4906" spans="1:8" x14ac:dyDescent="0.2">
      <c r="A4906" s="25">
        <f>'101_parsed'!A4906</f>
        <v>3354</v>
      </c>
      <c r="B4906" s="33">
        <f>'101_parsed'!B4906</f>
        <v>62102</v>
      </c>
      <c r="C4906" s="25" t="str">
        <f>INDEX(all_banks!O:O,MATCH(A4906,all_banks!H:H,0))</f>
        <v>КБ "Ренессанс Кредит" (ООО) (3354)</v>
      </c>
      <c r="D4906" s="25" t="str">
        <f>INDEX('101_accounts'!B:B,MATCH(B4906,'101_accounts'!A:A,0))</f>
        <v>62102   A  Предметы труда, полученные по договорам отступного, залога, назначение которых не определено</v>
      </c>
      <c r="E4906" s="25">
        <f>'101_parsed'!C4906</f>
        <v>0</v>
      </c>
      <c r="F4906" s="25">
        <f>'101_parsed'!D4906</f>
        <v>0</v>
      </c>
      <c r="G4906" s="25">
        <f>'101_parsed'!E4906</f>
        <v>0</v>
      </c>
      <c r="H4906" s="25">
        <f>'101_parsed'!F4906</f>
        <v>0</v>
      </c>
    </row>
    <row r="4907" spans="1:8" x14ac:dyDescent="0.2">
      <c r="A4907" s="25">
        <f>'101_parsed'!A4907</f>
        <v>3354</v>
      </c>
      <c r="B4907" s="33">
        <f>'101_parsed'!B4907</f>
        <v>62103</v>
      </c>
      <c r="C4907" s="25" t="str">
        <f>INDEX(all_banks!O:O,MATCH(A4907,all_banks!H:H,0))</f>
        <v>КБ "Ренессанс Кредит" (ООО) (3354)</v>
      </c>
      <c r="D4907" s="25" t="str">
        <f>INDEX('101_accounts'!B:B,MATCH(B4907,'101_accounts'!A:A,0))</f>
        <v>62103   П  Резервы на возможные потери</v>
      </c>
      <c r="E4907" s="25">
        <f>'101_parsed'!C4907</f>
        <v>0</v>
      </c>
      <c r="F4907" s="25">
        <f>'101_parsed'!D4907</f>
        <v>0</v>
      </c>
      <c r="G4907" s="25">
        <f>'101_parsed'!E4907</f>
        <v>0</v>
      </c>
      <c r="H4907" s="25">
        <f>'101_parsed'!F4907</f>
        <v>0</v>
      </c>
    </row>
    <row r="4908" spans="1:8" x14ac:dyDescent="0.2">
      <c r="A4908" s="25">
        <f>'101_parsed'!A4908</f>
        <v>3095</v>
      </c>
      <c r="B4908" s="33">
        <f>'101_parsed'!B4908</f>
        <v>60401</v>
      </c>
      <c r="C4908" s="25" t="str">
        <f>INDEX(all_banks!O:O,MATCH(A4908,all_banks!H:H,0))</f>
        <v>КБ "Рента-Банк" АО (3095)</v>
      </c>
      <c r="D4908" s="25" t="str">
        <f>INDEX('101_accounts'!B:B,MATCH(B4908,'101_accounts'!A:A,0))</f>
        <v>60401   A  Основные средства (кроме земли) (c 13.02.2018)_x000D_Категория 1- Здания и сооружения (до 31.12.2002)</v>
      </c>
      <c r="E4908" s="25">
        <f>'101_parsed'!C4908</f>
        <v>5632</v>
      </c>
      <c r="F4908" s="25">
        <f>'101_parsed'!D4908</f>
        <v>0</v>
      </c>
      <c r="G4908" s="25">
        <f>'101_parsed'!E4908</f>
        <v>5632</v>
      </c>
      <c r="H4908" s="25">
        <f>'101_parsed'!F4908</f>
        <v>0</v>
      </c>
    </row>
    <row r="4909" spans="1:8" x14ac:dyDescent="0.2">
      <c r="A4909" s="25">
        <f>'101_parsed'!A4909</f>
        <v>3095</v>
      </c>
      <c r="B4909" s="33">
        <f>'101_parsed'!B4909</f>
        <v>60404</v>
      </c>
      <c r="C4909" s="25" t="str">
        <f>INDEX(all_banks!O:O,MATCH(A4909,all_banks!H:H,0))</f>
        <v>КБ "Рента-Банк" АО (3095)</v>
      </c>
      <c r="D4909" s="25" t="str">
        <f>INDEX('101_accounts'!B:B,MATCH(B4909,'101_accounts'!A:A,0))</f>
        <v>60404   A  Земля (c 13.02.2018)</v>
      </c>
      <c r="E4909" s="25">
        <f>'101_parsed'!C4909</f>
        <v>0</v>
      </c>
      <c r="F4909" s="25">
        <f>'101_parsed'!D4909</f>
        <v>0</v>
      </c>
      <c r="G4909" s="25">
        <f>'101_parsed'!E4909</f>
        <v>0</v>
      </c>
      <c r="H4909" s="25">
        <f>'101_parsed'!F4909</f>
        <v>0</v>
      </c>
    </row>
    <row r="4910" spans="1:8" x14ac:dyDescent="0.2">
      <c r="A4910" s="25">
        <f>'101_parsed'!A4910</f>
        <v>3095</v>
      </c>
      <c r="B4910" s="33">
        <f>'101_parsed'!B4910</f>
        <v>60405</v>
      </c>
      <c r="C4910" s="25" t="str">
        <f>INDEX(all_banks!O:O,MATCH(A4910,all_banks!H:H,0))</f>
        <v>КБ "Рента-Банк" АО (3095)</v>
      </c>
      <c r="D4910" s="25" t="str">
        <f>INDEX('101_accounts'!B:B,MATCH(B4910,'101_accounts'!A:A,0))</f>
        <v>60405   П
A (до 31.01.2003)  Резервы на возможные потери (c 13.02.2018)
Долгосрочно арендуемые основные средства (до 31.01.2003)</v>
      </c>
      <c r="E4910" s="25">
        <f>'101_parsed'!C4910</f>
        <v>0</v>
      </c>
      <c r="F4910" s="25">
        <f>'101_parsed'!D4910</f>
        <v>0</v>
      </c>
      <c r="G4910" s="25">
        <f>'101_parsed'!E4910</f>
        <v>0</v>
      </c>
      <c r="H4910" s="25">
        <f>'101_parsed'!F4910</f>
        <v>0</v>
      </c>
    </row>
    <row r="4911" spans="1:8" x14ac:dyDescent="0.2">
      <c r="A4911" s="25">
        <f>'101_parsed'!A4911</f>
        <v>3095</v>
      </c>
      <c r="B4911" s="33">
        <f>'101_parsed'!B4911</f>
        <v>60414</v>
      </c>
      <c r="C4911" s="25" t="str">
        <f>INDEX(all_banks!O:O,MATCH(A4911,all_banks!H:H,0))</f>
        <v>КБ "Рента-Банк" АО (3095)</v>
      </c>
      <c r="D4911" s="25" t="str">
        <f>INDEX('101_accounts'!B:B,MATCH(B4911,'101_accounts'!A:A,0))</f>
        <v>60414   П  Амортизация основных средств (кроме земли) (c 13.02.2018)</v>
      </c>
      <c r="E4911" s="25">
        <f>'101_parsed'!C4911</f>
        <v>0</v>
      </c>
      <c r="F4911" s="25">
        <f>'101_parsed'!D4911</f>
        <v>4532</v>
      </c>
      <c r="G4911" s="25">
        <f>'101_parsed'!E4911</f>
        <v>0</v>
      </c>
      <c r="H4911" s="25">
        <f>'101_parsed'!F4911</f>
        <v>4571</v>
      </c>
    </row>
    <row r="4912" spans="1:8" x14ac:dyDescent="0.2">
      <c r="A4912" s="25">
        <f>'101_parsed'!A4912</f>
        <v>3095</v>
      </c>
      <c r="B4912" s="33">
        <f>'101_parsed'!B4912</f>
        <v>60415</v>
      </c>
      <c r="C4912" s="25" t="str">
        <f>INDEX(all_banks!O:O,MATCH(A4912,all_banks!H:H,0))</f>
        <v>КБ "Рента-Банк" АО (3095)</v>
      </c>
      <c r="D4912" s="25" t="str">
        <f>INDEX('101_accounts'!B:B,MATCH(B4912,'101_accounts'!A:A,0))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912" s="25">
        <f>'101_parsed'!C4912</f>
        <v>0</v>
      </c>
      <c r="F4912" s="25">
        <f>'101_parsed'!D4912</f>
        <v>0</v>
      </c>
      <c r="G4912" s="25">
        <f>'101_parsed'!E4912</f>
        <v>619</v>
      </c>
      <c r="H4912" s="25">
        <f>'101_parsed'!F4912</f>
        <v>0</v>
      </c>
    </row>
    <row r="4913" spans="1:8" x14ac:dyDescent="0.2">
      <c r="A4913" s="25">
        <f>'101_parsed'!A4913</f>
        <v>3095</v>
      </c>
      <c r="B4913" s="33">
        <f>'101_parsed'!B4913</f>
        <v>61901</v>
      </c>
      <c r="C4913" s="25" t="str">
        <f>INDEX(all_banks!O:O,MATCH(A4913,all_banks!H:H,0))</f>
        <v>КБ "Рента-Банк" АО (3095)</v>
      </c>
      <c r="D4913" s="25" t="str">
        <f>INDEX('101_accounts'!B:B,MATCH(B4913,'101_accounts'!A:A,0))</f>
        <v>61901   A  Земля, временно неиспользуемая в основной деятельности</v>
      </c>
      <c r="E4913" s="25">
        <f>'101_parsed'!C4913</f>
        <v>0</v>
      </c>
      <c r="F4913" s="25">
        <f>'101_parsed'!D4913</f>
        <v>0</v>
      </c>
      <c r="G4913" s="25">
        <f>'101_parsed'!E4913</f>
        <v>0</v>
      </c>
      <c r="H4913" s="25">
        <f>'101_parsed'!F4913</f>
        <v>0</v>
      </c>
    </row>
    <row r="4914" spans="1:8" x14ac:dyDescent="0.2">
      <c r="A4914" s="25">
        <f>'101_parsed'!A4914</f>
        <v>3095</v>
      </c>
      <c r="B4914" s="33">
        <f>'101_parsed'!B4914</f>
        <v>61902</v>
      </c>
      <c r="C4914" s="25" t="str">
        <f>INDEX(all_banks!O:O,MATCH(A4914,all_banks!H:H,0))</f>
        <v>КБ "Рента-Банк" АО (3095)</v>
      </c>
      <c r="D4914" s="25" t="str">
        <f>INDEX('101_accounts'!B:B,MATCH(B4914,'101_accounts'!A:A,0))</f>
        <v>61902   A  Земля, временно неиспользуемая в основной деятельности, переданная в аренду</v>
      </c>
      <c r="E4914" s="25">
        <f>'101_parsed'!C4914</f>
        <v>0</v>
      </c>
      <c r="F4914" s="25">
        <f>'101_parsed'!D4914</f>
        <v>0</v>
      </c>
      <c r="G4914" s="25">
        <f>'101_parsed'!E4914</f>
        <v>0</v>
      </c>
      <c r="H4914" s="25">
        <f>'101_parsed'!F4914</f>
        <v>0</v>
      </c>
    </row>
    <row r="4915" spans="1:8" x14ac:dyDescent="0.2">
      <c r="A4915" s="25">
        <f>'101_parsed'!A4915</f>
        <v>3095</v>
      </c>
      <c r="B4915" s="33">
        <f>'101_parsed'!B4915</f>
        <v>61903</v>
      </c>
      <c r="C4915" s="25" t="str">
        <f>INDEX(all_banks!O:O,MATCH(A4915,all_banks!H:H,0))</f>
        <v>КБ "Рента-Банк" АО (3095)</v>
      </c>
      <c r="D4915" s="25" t="str">
        <f>INDEX('101_accounts'!B:B,MATCH(B4915,'101_accounts'!A:A,0))</f>
        <v>61903   A  Недвижимость (кроме земли), временно неиспользуемая в основной деятельности</v>
      </c>
      <c r="E4915" s="25">
        <f>'101_parsed'!C4915</f>
        <v>0</v>
      </c>
      <c r="F4915" s="25">
        <f>'101_parsed'!D4915</f>
        <v>0</v>
      </c>
      <c r="G4915" s="25">
        <f>'101_parsed'!E4915</f>
        <v>0</v>
      </c>
      <c r="H4915" s="25">
        <f>'101_parsed'!F4915</f>
        <v>0</v>
      </c>
    </row>
    <row r="4916" spans="1:8" x14ac:dyDescent="0.2">
      <c r="A4916" s="25">
        <f>'101_parsed'!A4916</f>
        <v>3095</v>
      </c>
      <c r="B4916" s="33">
        <f>'101_parsed'!B4916</f>
        <v>61904</v>
      </c>
      <c r="C4916" s="25" t="str">
        <f>INDEX(all_banks!O:O,MATCH(A4916,all_banks!H:H,0))</f>
        <v>КБ "Рента-Банк" АО (3095)</v>
      </c>
      <c r="D4916" s="25" t="str">
        <f>INDEX('101_accounts'!B:B,MATCH(B4916,'101_accounts'!A:A,0))</f>
        <v>61904   A  Недвижимость (кроме земли), временно неиспользуемая в основной деятельности, переданная в аренду</v>
      </c>
      <c r="E4916" s="25">
        <f>'101_parsed'!C4916</f>
        <v>0</v>
      </c>
      <c r="F4916" s="25">
        <f>'101_parsed'!D4916</f>
        <v>0</v>
      </c>
      <c r="G4916" s="25">
        <f>'101_parsed'!E4916</f>
        <v>0</v>
      </c>
      <c r="H4916" s="25">
        <f>'101_parsed'!F4916</f>
        <v>0</v>
      </c>
    </row>
    <row r="4917" spans="1:8" x14ac:dyDescent="0.2">
      <c r="A4917" s="25">
        <f>'101_parsed'!A4917</f>
        <v>3095</v>
      </c>
      <c r="B4917" s="33">
        <f>'101_parsed'!B4917</f>
        <v>61905</v>
      </c>
      <c r="C4917" s="25" t="str">
        <f>INDEX(all_banks!O:O,MATCH(A4917,all_banks!H:H,0))</f>
        <v>КБ "Рента-Банк" АО (3095)</v>
      </c>
      <c r="D4917" s="25" t="str">
        <f>INDEX('101_accounts'!B:B,MATCH(B4917,'101_accounts'!A:A,0))</f>
        <v>61905   A  Земля, временно неиспользуемая в основной деятельности, учитываемая по справедливой стоимости</v>
      </c>
      <c r="E4917" s="25">
        <f>'101_parsed'!C4917</f>
        <v>0</v>
      </c>
      <c r="F4917" s="25">
        <f>'101_parsed'!D4917</f>
        <v>0</v>
      </c>
      <c r="G4917" s="25">
        <f>'101_parsed'!E4917</f>
        <v>0</v>
      </c>
      <c r="H4917" s="25">
        <f>'101_parsed'!F4917</f>
        <v>0</v>
      </c>
    </row>
    <row r="4918" spans="1:8" x14ac:dyDescent="0.2">
      <c r="A4918" s="25">
        <f>'101_parsed'!A4918</f>
        <v>3095</v>
      </c>
      <c r="B4918" s="33">
        <f>'101_parsed'!B4918</f>
        <v>61906</v>
      </c>
      <c r="C4918" s="25" t="str">
        <f>INDEX(all_banks!O:O,MATCH(A4918,all_banks!H:H,0))</f>
        <v>КБ "Рента-Банк" АО (3095)</v>
      </c>
      <c r="D4918" s="25" t="str">
        <f>INDEX('101_accounts'!B:B,MATCH(B4918,'101_accounts'!A:A,0))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918" s="25">
        <f>'101_parsed'!C4918</f>
        <v>0</v>
      </c>
      <c r="F4918" s="25">
        <f>'101_parsed'!D4918</f>
        <v>0</v>
      </c>
      <c r="G4918" s="25">
        <f>'101_parsed'!E4918</f>
        <v>0</v>
      </c>
      <c r="H4918" s="25">
        <f>'101_parsed'!F4918</f>
        <v>0</v>
      </c>
    </row>
    <row r="4919" spans="1:8" x14ac:dyDescent="0.2">
      <c r="A4919" s="25">
        <f>'101_parsed'!A4919</f>
        <v>3095</v>
      </c>
      <c r="B4919" s="33">
        <f>'101_parsed'!B4919</f>
        <v>61907</v>
      </c>
      <c r="C4919" s="25" t="str">
        <f>INDEX(all_banks!O:O,MATCH(A4919,all_banks!H:H,0))</f>
        <v>КБ "Рента-Банк" АО (3095)</v>
      </c>
      <c r="D4919" s="25" t="str">
        <f>INDEX('101_accounts'!B:B,MATCH(B4919,'101_accounts'!A:A,0))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919" s="25">
        <f>'101_parsed'!C4919</f>
        <v>0</v>
      </c>
      <c r="F4919" s="25">
        <f>'101_parsed'!D4919</f>
        <v>0</v>
      </c>
      <c r="G4919" s="25">
        <f>'101_parsed'!E4919</f>
        <v>0</v>
      </c>
      <c r="H4919" s="25">
        <f>'101_parsed'!F4919</f>
        <v>0</v>
      </c>
    </row>
    <row r="4920" spans="1:8" x14ac:dyDescent="0.2">
      <c r="A4920" s="25">
        <f>'101_parsed'!A4920</f>
        <v>3095</v>
      </c>
      <c r="B4920" s="33">
        <f>'101_parsed'!B4920</f>
        <v>61908</v>
      </c>
      <c r="C4920" s="25" t="str">
        <f>INDEX(all_banks!O:O,MATCH(A4920,all_banks!H:H,0))</f>
        <v>КБ "Рента-Банк" АО (3095)</v>
      </c>
      <c r="D4920" s="25" t="str">
        <f>INDEX('101_accounts'!B:B,MATCH(B4920,'101_accounts'!A:A,0))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920" s="25">
        <f>'101_parsed'!C4920</f>
        <v>0</v>
      </c>
      <c r="F4920" s="25">
        <f>'101_parsed'!D4920</f>
        <v>0</v>
      </c>
      <c r="G4920" s="25">
        <f>'101_parsed'!E4920</f>
        <v>0</v>
      </c>
      <c r="H4920" s="25">
        <f>'101_parsed'!F4920</f>
        <v>0</v>
      </c>
    </row>
    <row r="4921" spans="1:8" x14ac:dyDescent="0.2">
      <c r="A4921" s="25">
        <f>'101_parsed'!A4921</f>
        <v>3095</v>
      </c>
      <c r="B4921" s="33">
        <f>'101_parsed'!B4921</f>
        <v>61909</v>
      </c>
      <c r="C4921" s="25" t="str">
        <f>INDEX(all_banks!O:O,MATCH(A4921,all_banks!H:H,0))</f>
        <v>КБ "Рента-Банк" АО (3095)</v>
      </c>
      <c r="D4921" s="25" t="str">
        <f>INDEX('101_accounts'!B:B,MATCH(B4921,'101_accounts'!A:A,0))</f>
        <v>61909   П  Амортизация недвижимости (кроме земли), временно неиспользуемой в основной деятельности</v>
      </c>
      <c r="E4921" s="25">
        <f>'101_parsed'!C4921</f>
        <v>0</v>
      </c>
      <c r="F4921" s="25">
        <f>'101_parsed'!D4921</f>
        <v>0</v>
      </c>
      <c r="G4921" s="25">
        <f>'101_parsed'!E4921</f>
        <v>0</v>
      </c>
      <c r="H4921" s="25">
        <f>'101_parsed'!F4921</f>
        <v>0</v>
      </c>
    </row>
    <row r="4922" spans="1:8" x14ac:dyDescent="0.2">
      <c r="A4922" s="25">
        <f>'101_parsed'!A4922</f>
        <v>3095</v>
      </c>
      <c r="B4922" s="33">
        <f>'101_parsed'!B4922</f>
        <v>61910</v>
      </c>
      <c r="C4922" s="25" t="str">
        <f>INDEX(all_banks!O:O,MATCH(A4922,all_banks!H:H,0))</f>
        <v>КБ "Рента-Банк" АО (3095)</v>
      </c>
      <c r="D4922" s="25" t="str">
        <f>INDEX('101_accounts'!B:B,MATCH(B4922,'101_accounts'!A:A,0))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922" s="25">
        <f>'101_parsed'!C4922</f>
        <v>0</v>
      </c>
      <c r="F4922" s="25">
        <f>'101_parsed'!D4922</f>
        <v>0</v>
      </c>
      <c r="G4922" s="25">
        <f>'101_parsed'!E4922</f>
        <v>0</v>
      </c>
      <c r="H4922" s="25">
        <f>'101_parsed'!F4922</f>
        <v>0</v>
      </c>
    </row>
    <row r="4923" spans="1:8" x14ac:dyDescent="0.2">
      <c r="A4923" s="25">
        <f>'101_parsed'!A4923</f>
        <v>3095</v>
      </c>
      <c r="B4923" s="33">
        <f>'101_parsed'!B4923</f>
        <v>61911</v>
      </c>
      <c r="C4923" s="25" t="str">
        <f>INDEX(all_banks!O:O,MATCH(A4923,all_banks!H:H,0))</f>
        <v>КБ "Рента-Банк" АО (3095)</v>
      </c>
      <c r="D4923" s="25" t="str">
        <f>INDEX('101_accounts'!B:B,MATCH(B4923,'101_accounts'!A:A,0))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923" s="25">
        <f>'101_parsed'!C4923</f>
        <v>0</v>
      </c>
      <c r="F4923" s="25">
        <f>'101_parsed'!D4923</f>
        <v>0</v>
      </c>
      <c r="G4923" s="25">
        <f>'101_parsed'!E4923</f>
        <v>0</v>
      </c>
      <c r="H4923" s="25">
        <f>'101_parsed'!F4923</f>
        <v>0</v>
      </c>
    </row>
    <row r="4924" spans="1:8" x14ac:dyDescent="0.2">
      <c r="A4924" s="25">
        <f>'101_parsed'!A4924</f>
        <v>3095</v>
      </c>
      <c r="B4924" s="33">
        <f>'101_parsed'!B4924</f>
        <v>61912</v>
      </c>
      <c r="C4924" s="25" t="str">
        <f>INDEX(all_banks!O:O,MATCH(A4924,all_banks!H:H,0))</f>
        <v>КБ "Рента-Банк" АО (3095)</v>
      </c>
      <c r="D4924" s="25" t="str">
        <f>INDEX('101_accounts'!B:B,MATCH(B4924,'101_accounts'!A:A,0))</f>
        <v>61912   П  Резервы на возможные потери</v>
      </c>
      <c r="E4924" s="25">
        <f>'101_parsed'!C4924</f>
        <v>0</v>
      </c>
      <c r="F4924" s="25">
        <f>'101_parsed'!D4924</f>
        <v>0</v>
      </c>
      <c r="G4924" s="25">
        <f>'101_parsed'!E4924</f>
        <v>0</v>
      </c>
      <c r="H4924" s="25">
        <f>'101_parsed'!F4924</f>
        <v>0</v>
      </c>
    </row>
    <row r="4925" spans="1:8" x14ac:dyDescent="0.2">
      <c r="A4925" s="25">
        <f>'101_parsed'!A4925</f>
        <v>3095</v>
      </c>
      <c r="B4925" s="33">
        <f>'101_parsed'!B4925</f>
        <v>62001</v>
      </c>
      <c r="C4925" s="25" t="str">
        <f>INDEX(all_banks!O:O,MATCH(A4925,all_banks!H:H,0))</f>
        <v>КБ "Рента-Банк" АО (3095)</v>
      </c>
      <c r="D4925" s="25" t="str">
        <f>INDEX('101_accounts'!B:B,MATCH(B4925,'101_accounts'!A:A,0))</f>
        <v>62001   A  Долгосрочные активы, предназначенные для продажи</v>
      </c>
      <c r="E4925" s="25">
        <f>'101_parsed'!C4925</f>
        <v>0</v>
      </c>
      <c r="F4925" s="25">
        <f>'101_parsed'!D4925</f>
        <v>0</v>
      </c>
      <c r="G4925" s="25">
        <f>'101_parsed'!E4925</f>
        <v>0</v>
      </c>
      <c r="H4925" s="25">
        <f>'101_parsed'!F4925</f>
        <v>0</v>
      </c>
    </row>
    <row r="4926" spans="1:8" x14ac:dyDescent="0.2">
      <c r="A4926" s="25">
        <f>'101_parsed'!A4926</f>
        <v>3095</v>
      </c>
      <c r="B4926" s="33">
        <f>'101_parsed'!B4926</f>
        <v>62002</v>
      </c>
      <c r="C4926" s="25" t="str">
        <f>INDEX(all_banks!O:O,MATCH(A4926,all_banks!H:H,0))</f>
        <v>КБ "Рента-Банк" АО (3095)</v>
      </c>
      <c r="D4926" s="25" t="str">
        <f>INDEX('101_accounts'!B:B,MATCH(B4926,'101_accounts'!A:A,0))</f>
        <v>62002   П  Резервы на возможные потери</v>
      </c>
      <c r="E4926" s="25">
        <f>'101_parsed'!C4926</f>
        <v>0</v>
      </c>
      <c r="F4926" s="25">
        <f>'101_parsed'!D4926</f>
        <v>0</v>
      </c>
      <c r="G4926" s="25">
        <f>'101_parsed'!E4926</f>
        <v>0</v>
      </c>
      <c r="H4926" s="25">
        <f>'101_parsed'!F4926</f>
        <v>0</v>
      </c>
    </row>
    <row r="4927" spans="1:8" x14ac:dyDescent="0.2">
      <c r="A4927" s="25">
        <f>'101_parsed'!A4927</f>
        <v>3095</v>
      </c>
      <c r="B4927" s="33">
        <f>'101_parsed'!B4927</f>
        <v>62101</v>
      </c>
      <c r="C4927" s="25" t="str">
        <f>INDEX(all_banks!O:O,MATCH(A4927,all_banks!H:H,0))</f>
        <v>КБ "Рента-Банк" АО (3095)</v>
      </c>
      <c r="D4927" s="25" t="str">
        <f>INDEX('101_accounts'!B:B,MATCH(B4927,'101_accounts'!A:A,0))</f>
        <v>62101   A  Средства труда, полученные по договорам отступного, залога, назначение которых не определено</v>
      </c>
      <c r="E4927" s="25">
        <f>'101_parsed'!C4927</f>
        <v>0</v>
      </c>
      <c r="F4927" s="25">
        <f>'101_parsed'!D4927</f>
        <v>0</v>
      </c>
      <c r="G4927" s="25">
        <f>'101_parsed'!E4927</f>
        <v>0</v>
      </c>
      <c r="H4927" s="25">
        <f>'101_parsed'!F4927</f>
        <v>0</v>
      </c>
    </row>
    <row r="4928" spans="1:8" x14ac:dyDescent="0.2">
      <c r="A4928" s="25">
        <f>'101_parsed'!A4928</f>
        <v>3095</v>
      </c>
      <c r="B4928" s="33">
        <f>'101_parsed'!B4928</f>
        <v>62102</v>
      </c>
      <c r="C4928" s="25" t="str">
        <f>INDEX(all_banks!O:O,MATCH(A4928,all_banks!H:H,0))</f>
        <v>КБ "Рента-Банк" АО (3095)</v>
      </c>
      <c r="D4928" s="25" t="str">
        <f>INDEX('101_accounts'!B:B,MATCH(B4928,'101_accounts'!A:A,0))</f>
        <v>62102   A  Предметы труда, полученные по договорам отступного, залога, назначение которых не определено</v>
      </c>
      <c r="E4928" s="25">
        <f>'101_parsed'!C4928</f>
        <v>0</v>
      </c>
      <c r="F4928" s="25">
        <f>'101_parsed'!D4928</f>
        <v>0</v>
      </c>
      <c r="G4928" s="25">
        <f>'101_parsed'!E4928</f>
        <v>0</v>
      </c>
      <c r="H4928" s="25">
        <f>'101_parsed'!F4928</f>
        <v>0</v>
      </c>
    </row>
    <row r="4929" spans="1:8" x14ac:dyDescent="0.2">
      <c r="A4929" s="25">
        <f>'101_parsed'!A4929</f>
        <v>3095</v>
      </c>
      <c r="B4929" s="33">
        <f>'101_parsed'!B4929</f>
        <v>62103</v>
      </c>
      <c r="C4929" s="25" t="str">
        <f>INDEX(all_banks!O:O,MATCH(A4929,all_banks!H:H,0))</f>
        <v>КБ "Рента-Банк" АО (3095)</v>
      </c>
      <c r="D4929" s="25" t="str">
        <f>INDEX('101_accounts'!B:B,MATCH(B4929,'101_accounts'!A:A,0))</f>
        <v>62103   П  Резервы на возможные потери</v>
      </c>
      <c r="E4929" s="25">
        <f>'101_parsed'!C4929</f>
        <v>0</v>
      </c>
      <c r="F4929" s="25">
        <f>'101_parsed'!D4929</f>
        <v>0</v>
      </c>
      <c r="G4929" s="25">
        <f>'101_parsed'!E4929</f>
        <v>0</v>
      </c>
      <c r="H4929" s="25">
        <f>'101_parsed'!F4929</f>
        <v>0</v>
      </c>
    </row>
    <row r="4930" spans="1:8" x14ac:dyDescent="0.2">
      <c r="A4930" s="25">
        <f>'101_parsed'!A4930</f>
        <v>3450</v>
      </c>
      <c r="B4930" s="33">
        <f>'101_parsed'!B4930</f>
        <v>60401</v>
      </c>
      <c r="C4930" s="25" t="str">
        <f>INDEX(all_banks!O:O,MATCH(A4930,all_banks!H:H,0))</f>
        <v>Банк "РЕСО Кредит" (АО) (3450)</v>
      </c>
      <c r="D4930" s="25" t="str">
        <f>INDEX('101_accounts'!B:B,MATCH(B4930,'101_accounts'!A:A,0))</f>
        <v>60401   A  Основные средства (кроме земли) (c 13.02.2018)_x000D_Категория 1- Здания и сооружения (до 31.12.2002)</v>
      </c>
      <c r="E4930" s="25">
        <f>'101_parsed'!C4930</f>
        <v>24646</v>
      </c>
      <c r="F4930" s="25">
        <f>'101_parsed'!D4930</f>
        <v>0</v>
      </c>
      <c r="G4930" s="25">
        <f>'101_parsed'!E4930</f>
        <v>24646</v>
      </c>
      <c r="H4930" s="25">
        <f>'101_parsed'!F4930</f>
        <v>0</v>
      </c>
    </row>
    <row r="4931" spans="1:8" x14ac:dyDescent="0.2">
      <c r="A4931" s="25">
        <f>'101_parsed'!A4931</f>
        <v>3450</v>
      </c>
      <c r="B4931" s="33">
        <f>'101_parsed'!B4931</f>
        <v>60404</v>
      </c>
      <c r="C4931" s="25" t="str">
        <f>INDEX(all_banks!O:O,MATCH(A4931,all_banks!H:H,0))</f>
        <v>Банк "РЕСО Кредит" (АО) (3450)</v>
      </c>
      <c r="D4931" s="25" t="str">
        <f>INDEX('101_accounts'!B:B,MATCH(B4931,'101_accounts'!A:A,0))</f>
        <v>60404   A  Земля (c 13.02.2018)</v>
      </c>
      <c r="E4931" s="25">
        <f>'101_parsed'!C4931</f>
        <v>0</v>
      </c>
      <c r="F4931" s="25">
        <f>'101_parsed'!D4931</f>
        <v>0</v>
      </c>
      <c r="G4931" s="25">
        <f>'101_parsed'!E4931</f>
        <v>0</v>
      </c>
      <c r="H4931" s="25">
        <f>'101_parsed'!F4931</f>
        <v>0</v>
      </c>
    </row>
    <row r="4932" spans="1:8" x14ac:dyDescent="0.2">
      <c r="A4932" s="25">
        <f>'101_parsed'!A4932</f>
        <v>3450</v>
      </c>
      <c r="B4932" s="33">
        <f>'101_parsed'!B4932</f>
        <v>60405</v>
      </c>
      <c r="C4932" s="25" t="str">
        <f>INDEX(all_banks!O:O,MATCH(A4932,all_banks!H:H,0))</f>
        <v>Банк "РЕСО Кредит" (АО) (3450)</v>
      </c>
      <c r="D4932" s="25" t="str">
        <f>INDEX('101_accounts'!B:B,MATCH(B4932,'101_accounts'!A:A,0))</f>
        <v>60405   П
A (до 31.01.2003)  Резервы на возможные потери (c 13.02.2018)
Долгосрочно арендуемые основные средства (до 31.01.2003)</v>
      </c>
      <c r="E4932" s="25">
        <f>'101_parsed'!C4932</f>
        <v>0</v>
      </c>
      <c r="F4932" s="25">
        <f>'101_parsed'!D4932</f>
        <v>0</v>
      </c>
      <c r="G4932" s="25">
        <f>'101_parsed'!E4932</f>
        <v>0</v>
      </c>
      <c r="H4932" s="25">
        <f>'101_parsed'!F4932</f>
        <v>0</v>
      </c>
    </row>
    <row r="4933" spans="1:8" x14ac:dyDescent="0.2">
      <c r="A4933" s="25">
        <f>'101_parsed'!A4933</f>
        <v>3450</v>
      </c>
      <c r="B4933" s="33">
        <f>'101_parsed'!B4933</f>
        <v>60414</v>
      </c>
      <c r="C4933" s="25" t="str">
        <f>INDEX(all_banks!O:O,MATCH(A4933,all_banks!H:H,0))</f>
        <v>Банк "РЕСО Кредит" (АО) (3450)</v>
      </c>
      <c r="D4933" s="25" t="str">
        <f>INDEX('101_accounts'!B:B,MATCH(B4933,'101_accounts'!A:A,0))</f>
        <v>60414   П  Амортизация основных средств (кроме земли) (c 13.02.2018)</v>
      </c>
      <c r="E4933" s="25">
        <f>'101_parsed'!C4933</f>
        <v>0</v>
      </c>
      <c r="F4933" s="25">
        <f>'101_parsed'!D4933</f>
        <v>8727</v>
      </c>
      <c r="G4933" s="25">
        <f>'101_parsed'!E4933</f>
        <v>0</v>
      </c>
      <c r="H4933" s="25">
        <f>'101_parsed'!F4933</f>
        <v>10086</v>
      </c>
    </row>
    <row r="4934" spans="1:8" x14ac:dyDescent="0.2">
      <c r="A4934" s="25">
        <f>'101_parsed'!A4934</f>
        <v>3450</v>
      </c>
      <c r="B4934" s="33">
        <f>'101_parsed'!B4934</f>
        <v>60415</v>
      </c>
      <c r="C4934" s="25" t="str">
        <f>INDEX(all_banks!O:O,MATCH(A4934,all_banks!H:H,0))</f>
        <v>Банк "РЕСО Кредит" (АО) (3450)</v>
      </c>
      <c r="D4934" s="25" t="str">
        <f>INDEX('101_accounts'!B:B,MATCH(B4934,'101_accounts'!A:A,0))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934" s="25">
        <f>'101_parsed'!C4934</f>
        <v>0</v>
      </c>
      <c r="F4934" s="25">
        <f>'101_parsed'!D4934</f>
        <v>0</v>
      </c>
      <c r="G4934" s="25">
        <f>'101_parsed'!E4934</f>
        <v>0</v>
      </c>
      <c r="H4934" s="25">
        <f>'101_parsed'!F4934</f>
        <v>0</v>
      </c>
    </row>
    <row r="4935" spans="1:8" x14ac:dyDescent="0.2">
      <c r="A4935" s="25">
        <f>'101_parsed'!A4935</f>
        <v>3450</v>
      </c>
      <c r="B4935" s="33">
        <f>'101_parsed'!B4935</f>
        <v>61901</v>
      </c>
      <c r="C4935" s="25" t="str">
        <f>INDEX(all_banks!O:O,MATCH(A4935,all_banks!H:H,0))</f>
        <v>Банк "РЕСО Кредит" (АО) (3450)</v>
      </c>
      <c r="D4935" s="25" t="str">
        <f>INDEX('101_accounts'!B:B,MATCH(B4935,'101_accounts'!A:A,0))</f>
        <v>61901   A  Земля, временно неиспользуемая в основной деятельности</v>
      </c>
      <c r="E4935" s="25">
        <f>'101_parsed'!C4935</f>
        <v>0</v>
      </c>
      <c r="F4935" s="25">
        <f>'101_parsed'!D4935</f>
        <v>0</v>
      </c>
      <c r="G4935" s="25">
        <f>'101_parsed'!E4935</f>
        <v>0</v>
      </c>
      <c r="H4935" s="25">
        <f>'101_parsed'!F4935</f>
        <v>0</v>
      </c>
    </row>
    <row r="4936" spans="1:8" x14ac:dyDescent="0.2">
      <c r="A4936" s="25">
        <f>'101_parsed'!A4936</f>
        <v>3450</v>
      </c>
      <c r="B4936" s="33">
        <f>'101_parsed'!B4936</f>
        <v>61902</v>
      </c>
      <c r="C4936" s="25" t="str">
        <f>INDEX(all_banks!O:O,MATCH(A4936,all_banks!H:H,0))</f>
        <v>Банк "РЕСО Кредит" (АО) (3450)</v>
      </c>
      <c r="D4936" s="25" t="str">
        <f>INDEX('101_accounts'!B:B,MATCH(B4936,'101_accounts'!A:A,0))</f>
        <v>61902   A  Земля, временно неиспользуемая в основной деятельности, переданная в аренду</v>
      </c>
      <c r="E4936" s="25">
        <f>'101_parsed'!C4936</f>
        <v>0</v>
      </c>
      <c r="F4936" s="25">
        <f>'101_parsed'!D4936</f>
        <v>0</v>
      </c>
      <c r="G4936" s="25">
        <f>'101_parsed'!E4936</f>
        <v>0</v>
      </c>
      <c r="H4936" s="25">
        <f>'101_parsed'!F4936</f>
        <v>0</v>
      </c>
    </row>
    <row r="4937" spans="1:8" x14ac:dyDescent="0.2">
      <c r="A4937" s="25">
        <f>'101_parsed'!A4937</f>
        <v>3450</v>
      </c>
      <c r="B4937" s="33">
        <f>'101_parsed'!B4937</f>
        <v>61903</v>
      </c>
      <c r="C4937" s="25" t="str">
        <f>INDEX(all_banks!O:O,MATCH(A4937,all_banks!H:H,0))</f>
        <v>Банк "РЕСО Кредит" (АО) (3450)</v>
      </c>
      <c r="D4937" s="25" t="str">
        <f>INDEX('101_accounts'!B:B,MATCH(B4937,'101_accounts'!A:A,0))</f>
        <v>61903   A  Недвижимость (кроме земли), временно неиспользуемая в основной деятельности</v>
      </c>
      <c r="E4937" s="25">
        <f>'101_parsed'!C4937</f>
        <v>0</v>
      </c>
      <c r="F4937" s="25">
        <f>'101_parsed'!D4937</f>
        <v>0</v>
      </c>
      <c r="G4937" s="25">
        <f>'101_parsed'!E4937</f>
        <v>0</v>
      </c>
      <c r="H4937" s="25">
        <f>'101_parsed'!F4937</f>
        <v>0</v>
      </c>
    </row>
    <row r="4938" spans="1:8" x14ac:dyDescent="0.2">
      <c r="A4938" s="25">
        <f>'101_parsed'!A4938</f>
        <v>3450</v>
      </c>
      <c r="B4938" s="33">
        <f>'101_parsed'!B4938</f>
        <v>61904</v>
      </c>
      <c r="C4938" s="25" t="str">
        <f>INDEX(all_banks!O:O,MATCH(A4938,all_banks!H:H,0))</f>
        <v>Банк "РЕСО Кредит" (АО) (3450)</v>
      </c>
      <c r="D4938" s="25" t="str">
        <f>INDEX('101_accounts'!B:B,MATCH(B4938,'101_accounts'!A:A,0))</f>
        <v>61904   A  Недвижимость (кроме земли), временно неиспользуемая в основной деятельности, переданная в аренду</v>
      </c>
      <c r="E4938" s="25">
        <f>'101_parsed'!C4938</f>
        <v>0</v>
      </c>
      <c r="F4938" s="25">
        <f>'101_parsed'!D4938</f>
        <v>0</v>
      </c>
      <c r="G4938" s="25">
        <f>'101_parsed'!E4938</f>
        <v>0</v>
      </c>
      <c r="H4938" s="25">
        <f>'101_parsed'!F4938</f>
        <v>0</v>
      </c>
    </row>
    <row r="4939" spans="1:8" x14ac:dyDescent="0.2">
      <c r="A4939" s="25">
        <f>'101_parsed'!A4939</f>
        <v>3450</v>
      </c>
      <c r="B4939" s="33">
        <f>'101_parsed'!B4939</f>
        <v>61905</v>
      </c>
      <c r="C4939" s="25" t="str">
        <f>INDEX(all_banks!O:O,MATCH(A4939,all_banks!H:H,0))</f>
        <v>Банк "РЕСО Кредит" (АО) (3450)</v>
      </c>
      <c r="D4939" s="25" t="str">
        <f>INDEX('101_accounts'!B:B,MATCH(B4939,'101_accounts'!A:A,0))</f>
        <v>61905   A  Земля, временно неиспользуемая в основной деятельности, учитываемая по справедливой стоимости</v>
      </c>
      <c r="E4939" s="25">
        <f>'101_parsed'!C4939</f>
        <v>0</v>
      </c>
      <c r="F4939" s="25">
        <f>'101_parsed'!D4939</f>
        <v>0</v>
      </c>
      <c r="G4939" s="25">
        <f>'101_parsed'!E4939</f>
        <v>0</v>
      </c>
      <c r="H4939" s="25">
        <f>'101_parsed'!F4939</f>
        <v>0</v>
      </c>
    </row>
    <row r="4940" spans="1:8" x14ac:dyDescent="0.2">
      <c r="A4940" s="25">
        <f>'101_parsed'!A4940</f>
        <v>3450</v>
      </c>
      <c r="B4940" s="33">
        <f>'101_parsed'!B4940</f>
        <v>61906</v>
      </c>
      <c r="C4940" s="25" t="str">
        <f>INDEX(all_banks!O:O,MATCH(A4940,all_banks!H:H,0))</f>
        <v>Банк "РЕСО Кредит" (АО) (3450)</v>
      </c>
      <c r="D4940" s="25" t="str">
        <f>INDEX('101_accounts'!B:B,MATCH(B4940,'101_accounts'!A:A,0))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940" s="25">
        <f>'101_parsed'!C4940</f>
        <v>0</v>
      </c>
      <c r="F4940" s="25">
        <f>'101_parsed'!D4940</f>
        <v>0</v>
      </c>
      <c r="G4940" s="25">
        <f>'101_parsed'!E4940</f>
        <v>0</v>
      </c>
      <c r="H4940" s="25">
        <f>'101_parsed'!F4940</f>
        <v>0</v>
      </c>
    </row>
    <row r="4941" spans="1:8" x14ac:dyDescent="0.2">
      <c r="A4941" s="25">
        <f>'101_parsed'!A4941</f>
        <v>3450</v>
      </c>
      <c r="B4941" s="33">
        <f>'101_parsed'!B4941</f>
        <v>61907</v>
      </c>
      <c r="C4941" s="25" t="str">
        <f>INDEX(all_banks!O:O,MATCH(A4941,all_banks!H:H,0))</f>
        <v>Банк "РЕСО Кредит" (АО) (3450)</v>
      </c>
      <c r="D4941" s="25" t="str">
        <f>INDEX('101_accounts'!B:B,MATCH(B4941,'101_accounts'!A:A,0))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941" s="25">
        <f>'101_parsed'!C4941</f>
        <v>0</v>
      </c>
      <c r="F4941" s="25">
        <f>'101_parsed'!D4941</f>
        <v>0</v>
      </c>
      <c r="G4941" s="25">
        <f>'101_parsed'!E4941</f>
        <v>0</v>
      </c>
      <c r="H4941" s="25">
        <f>'101_parsed'!F4941</f>
        <v>0</v>
      </c>
    </row>
    <row r="4942" spans="1:8" x14ac:dyDescent="0.2">
      <c r="A4942" s="25">
        <f>'101_parsed'!A4942</f>
        <v>3450</v>
      </c>
      <c r="B4942" s="33">
        <f>'101_parsed'!B4942</f>
        <v>61908</v>
      </c>
      <c r="C4942" s="25" t="str">
        <f>INDEX(all_banks!O:O,MATCH(A4942,all_banks!H:H,0))</f>
        <v>Банк "РЕСО Кредит" (АО) (3450)</v>
      </c>
      <c r="D4942" s="25" t="str">
        <f>INDEX('101_accounts'!B:B,MATCH(B4942,'101_accounts'!A:A,0))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942" s="25">
        <f>'101_parsed'!C4942</f>
        <v>0</v>
      </c>
      <c r="F4942" s="25">
        <f>'101_parsed'!D4942</f>
        <v>0</v>
      </c>
      <c r="G4942" s="25">
        <f>'101_parsed'!E4942</f>
        <v>0</v>
      </c>
      <c r="H4942" s="25">
        <f>'101_parsed'!F4942</f>
        <v>0</v>
      </c>
    </row>
    <row r="4943" spans="1:8" x14ac:dyDescent="0.2">
      <c r="A4943" s="25">
        <f>'101_parsed'!A4943</f>
        <v>3450</v>
      </c>
      <c r="B4943" s="33">
        <f>'101_parsed'!B4943</f>
        <v>61909</v>
      </c>
      <c r="C4943" s="25" t="str">
        <f>INDEX(all_banks!O:O,MATCH(A4943,all_banks!H:H,0))</f>
        <v>Банк "РЕСО Кредит" (АО) (3450)</v>
      </c>
      <c r="D4943" s="25" t="str">
        <f>INDEX('101_accounts'!B:B,MATCH(B4943,'101_accounts'!A:A,0))</f>
        <v>61909   П  Амортизация недвижимости (кроме земли), временно неиспользуемой в основной деятельности</v>
      </c>
      <c r="E4943" s="25">
        <f>'101_parsed'!C4943</f>
        <v>0</v>
      </c>
      <c r="F4943" s="25">
        <f>'101_parsed'!D4943</f>
        <v>0</v>
      </c>
      <c r="G4943" s="25">
        <f>'101_parsed'!E4943</f>
        <v>0</v>
      </c>
      <c r="H4943" s="25">
        <f>'101_parsed'!F4943</f>
        <v>0</v>
      </c>
    </row>
    <row r="4944" spans="1:8" x14ac:dyDescent="0.2">
      <c r="A4944" s="25">
        <f>'101_parsed'!A4944</f>
        <v>3450</v>
      </c>
      <c r="B4944" s="33">
        <f>'101_parsed'!B4944</f>
        <v>61910</v>
      </c>
      <c r="C4944" s="25" t="str">
        <f>INDEX(all_banks!O:O,MATCH(A4944,all_banks!H:H,0))</f>
        <v>Банк "РЕСО Кредит" (АО) (3450)</v>
      </c>
      <c r="D4944" s="25" t="str">
        <f>INDEX('101_accounts'!B:B,MATCH(B4944,'101_accounts'!A:A,0))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944" s="25">
        <f>'101_parsed'!C4944</f>
        <v>0</v>
      </c>
      <c r="F4944" s="25">
        <f>'101_parsed'!D4944</f>
        <v>0</v>
      </c>
      <c r="G4944" s="25">
        <f>'101_parsed'!E4944</f>
        <v>0</v>
      </c>
      <c r="H4944" s="25">
        <f>'101_parsed'!F4944</f>
        <v>0</v>
      </c>
    </row>
    <row r="4945" spans="1:8" x14ac:dyDescent="0.2">
      <c r="A4945" s="25">
        <f>'101_parsed'!A4945</f>
        <v>3450</v>
      </c>
      <c r="B4945" s="33">
        <f>'101_parsed'!B4945</f>
        <v>61911</v>
      </c>
      <c r="C4945" s="25" t="str">
        <f>INDEX(all_banks!O:O,MATCH(A4945,all_banks!H:H,0))</f>
        <v>Банк "РЕСО Кредит" (АО) (3450)</v>
      </c>
      <c r="D4945" s="25" t="str">
        <f>INDEX('101_accounts'!B:B,MATCH(B4945,'101_accounts'!A:A,0))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945" s="25">
        <f>'101_parsed'!C4945</f>
        <v>0</v>
      </c>
      <c r="F4945" s="25">
        <f>'101_parsed'!D4945</f>
        <v>0</v>
      </c>
      <c r="G4945" s="25">
        <f>'101_parsed'!E4945</f>
        <v>0</v>
      </c>
      <c r="H4945" s="25">
        <f>'101_parsed'!F4945</f>
        <v>0</v>
      </c>
    </row>
    <row r="4946" spans="1:8" x14ac:dyDescent="0.2">
      <c r="A4946" s="25">
        <f>'101_parsed'!A4946</f>
        <v>3450</v>
      </c>
      <c r="B4946" s="33">
        <f>'101_parsed'!B4946</f>
        <v>61912</v>
      </c>
      <c r="C4946" s="25" t="str">
        <f>INDEX(all_banks!O:O,MATCH(A4946,all_banks!H:H,0))</f>
        <v>Банк "РЕСО Кредит" (АО) (3450)</v>
      </c>
      <c r="D4946" s="25" t="str">
        <f>INDEX('101_accounts'!B:B,MATCH(B4946,'101_accounts'!A:A,0))</f>
        <v>61912   П  Резервы на возможные потери</v>
      </c>
      <c r="E4946" s="25">
        <f>'101_parsed'!C4946</f>
        <v>0</v>
      </c>
      <c r="F4946" s="25">
        <f>'101_parsed'!D4946</f>
        <v>0</v>
      </c>
      <c r="G4946" s="25">
        <f>'101_parsed'!E4946</f>
        <v>0</v>
      </c>
      <c r="H4946" s="25">
        <f>'101_parsed'!F4946</f>
        <v>0</v>
      </c>
    </row>
    <row r="4947" spans="1:8" x14ac:dyDescent="0.2">
      <c r="A4947" s="25">
        <f>'101_parsed'!A4947</f>
        <v>3450</v>
      </c>
      <c r="B4947" s="33">
        <f>'101_parsed'!B4947</f>
        <v>62001</v>
      </c>
      <c r="C4947" s="25" t="str">
        <f>INDEX(all_banks!O:O,MATCH(A4947,all_banks!H:H,0))</f>
        <v>Банк "РЕСО Кредит" (АО) (3450)</v>
      </c>
      <c r="D4947" s="25" t="str">
        <f>INDEX('101_accounts'!B:B,MATCH(B4947,'101_accounts'!A:A,0))</f>
        <v>62001   A  Долгосрочные активы, предназначенные для продажи</v>
      </c>
      <c r="E4947" s="25">
        <f>'101_parsed'!C4947</f>
        <v>0</v>
      </c>
      <c r="F4947" s="25">
        <f>'101_parsed'!D4947</f>
        <v>0</v>
      </c>
      <c r="G4947" s="25">
        <f>'101_parsed'!E4947</f>
        <v>0</v>
      </c>
      <c r="H4947" s="25">
        <f>'101_parsed'!F4947</f>
        <v>0</v>
      </c>
    </row>
    <row r="4948" spans="1:8" x14ac:dyDescent="0.2">
      <c r="A4948" s="25">
        <f>'101_parsed'!A4948</f>
        <v>3450</v>
      </c>
      <c r="B4948" s="33">
        <f>'101_parsed'!B4948</f>
        <v>62002</v>
      </c>
      <c r="C4948" s="25" t="str">
        <f>INDEX(all_banks!O:O,MATCH(A4948,all_banks!H:H,0))</f>
        <v>Банк "РЕСО Кредит" (АО) (3450)</v>
      </c>
      <c r="D4948" s="25" t="str">
        <f>INDEX('101_accounts'!B:B,MATCH(B4948,'101_accounts'!A:A,0))</f>
        <v>62002   П  Резервы на возможные потери</v>
      </c>
      <c r="E4948" s="25">
        <f>'101_parsed'!C4948</f>
        <v>0</v>
      </c>
      <c r="F4948" s="25">
        <f>'101_parsed'!D4948</f>
        <v>0</v>
      </c>
      <c r="G4948" s="25">
        <f>'101_parsed'!E4948</f>
        <v>0</v>
      </c>
      <c r="H4948" s="25">
        <f>'101_parsed'!F4948</f>
        <v>0</v>
      </c>
    </row>
    <row r="4949" spans="1:8" x14ac:dyDescent="0.2">
      <c r="A4949" s="25">
        <f>'101_parsed'!A4949</f>
        <v>3450</v>
      </c>
      <c r="B4949" s="33">
        <f>'101_parsed'!B4949</f>
        <v>62101</v>
      </c>
      <c r="C4949" s="25" t="str">
        <f>INDEX(all_banks!O:O,MATCH(A4949,all_banks!H:H,0))</f>
        <v>Банк "РЕСО Кредит" (АО) (3450)</v>
      </c>
      <c r="D4949" s="25" t="str">
        <f>INDEX('101_accounts'!B:B,MATCH(B4949,'101_accounts'!A:A,0))</f>
        <v>62101   A  Средства труда, полученные по договорам отступного, залога, назначение которых не определено</v>
      </c>
      <c r="E4949" s="25">
        <f>'101_parsed'!C4949</f>
        <v>0</v>
      </c>
      <c r="F4949" s="25">
        <f>'101_parsed'!D4949</f>
        <v>0</v>
      </c>
      <c r="G4949" s="25">
        <f>'101_parsed'!E4949</f>
        <v>0</v>
      </c>
      <c r="H4949" s="25">
        <f>'101_parsed'!F4949</f>
        <v>0</v>
      </c>
    </row>
    <row r="4950" spans="1:8" x14ac:dyDescent="0.2">
      <c r="A4950" s="25">
        <f>'101_parsed'!A4950</f>
        <v>3450</v>
      </c>
      <c r="B4950" s="33">
        <f>'101_parsed'!B4950</f>
        <v>62102</v>
      </c>
      <c r="C4950" s="25" t="str">
        <f>INDEX(all_banks!O:O,MATCH(A4950,all_banks!H:H,0))</f>
        <v>Банк "РЕСО Кредит" (АО) (3450)</v>
      </c>
      <c r="D4950" s="25" t="str">
        <f>INDEX('101_accounts'!B:B,MATCH(B4950,'101_accounts'!A:A,0))</f>
        <v>62102   A  Предметы труда, полученные по договорам отступного, залога, назначение которых не определено</v>
      </c>
      <c r="E4950" s="25">
        <f>'101_parsed'!C4950</f>
        <v>0</v>
      </c>
      <c r="F4950" s="25">
        <f>'101_parsed'!D4950</f>
        <v>0</v>
      </c>
      <c r="G4950" s="25">
        <f>'101_parsed'!E4950</f>
        <v>0</v>
      </c>
      <c r="H4950" s="25">
        <f>'101_parsed'!F4950</f>
        <v>0</v>
      </c>
    </row>
    <row r="4951" spans="1:8" x14ac:dyDescent="0.2">
      <c r="A4951" s="25">
        <f>'101_parsed'!A4951</f>
        <v>3450</v>
      </c>
      <c r="B4951" s="33">
        <f>'101_parsed'!B4951</f>
        <v>62103</v>
      </c>
      <c r="C4951" s="25" t="str">
        <f>INDEX(all_banks!O:O,MATCH(A4951,all_banks!H:H,0))</f>
        <v>Банк "РЕСО Кредит" (АО) (3450)</v>
      </c>
      <c r="D4951" s="25" t="str">
        <f>INDEX('101_accounts'!B:B,MATCH(B4951,'101_accounts'!A:A,0))</f>
        <v>62103   П  Резервы на возможные потери</v>
      </c>
      <c r="E4951" s="25">
        <f>'101_parsed'!C4951</f>
        <v>0</v>
      </c>
      <c r="F4951" s="25">
        <f>'101_parsed'!D4951</f>
        <v>0</v>
      </c>
      <c r="G4951" s="25">
        <f>'101_parsed'!E4951</f>
        <v>0</v>
      </c>
      <c r="H4951" s="25">
        <f>'101_parsed'!F4951</f>
        <v>0</v>
      </c>
    </row>
    <row r="4952" spans="1:8" x14ac:dyDescent="0.2">
      <c r="A4952" s="25">
        <f>'101_parsed'!A4952</f>
        <v>3017</v>
      </c>
      <c r="B4952" s="33">
        <f>'101_parsed'!B4952</f>
        <v>60401</v>
      </c>
      <c r="C4952" s="25" t="str">
        <f>INDEX(all_banks!O:O,MATCH(A4952,all_banks!H:H,0))</f>
        <v>"Республиканский Кредитный Альянс" ООО (3017)</v>
      </c>
      <c r="D4952" s="25" t="str">
        <f>INDEX('101_accounts'!B:B,MATCH(B4952,'101_accounts'!A:A,0))</f>
        <v>60401   A  Основные средства (кроме земли) (c 13.02.2018)_x000D_Категория 1- Здания и сооружения (до 31.12.2002)</v>
      </c>
      <c r="E4952" s="25">
        <f>'101_parsed'!C4952</f>
        <v>3749</v>
      </c>
      <c r="F4952" s="25">
        <f>'101_parsed'!D4952</f>
        <v>0</v>
      </c>
      <c r="G4952" s="25">
        <f>'101_parsed'!E4952</f>
        <v>4010</v>
      </c>
      <c r="H4952" s="25">
        <f>'101_parsed'!F4952</f>
        <v>0</v>
      </c>
    </row>
    <row r="4953" spans="1:8" x14ac:dyDescent="0.2">
      <c r="A4953" s="25">
        <f>'101_parsed'!A4953</f>
        <v>3017</v>
      </c>
      <c r="B4953" s="33">
        <f>'101_parsed'!B4953</f>
        <v>60404</v>
      </c>
      <c r="C4953" s="25" t="str">
        <f>INDEX(all_banks!O:O,MATCH(A4953,all_banks!H:H,0))</f>
        <v>"Республиканский Кредитный Альянс" ООО (3017)</v>
      </c>
      <c r="D4953" s="25" t="str">
        <f>INDEX('101_accounts'!B:B,MATCH(B4953,'101_accounts'!A:A,0))</f>
        <v>60404   A  Земля (c 13.02.2018)</v>
      </c>
      <c r="E4953" s="25">
        <f>'101_parsed'!C4953</f>
        <v>0</v>
      </c>
      <c r="F4953" s="25">
        <f>'101_parsed'!D4953</f>
        <v>0</v>
      </c>
      <c r="G4953" s="25">
        <f>'101_parsed'!E4953</f>
        <v>0</v>
      </c>
      <c r="H4953" s="25">
        <f>'101_parsed'!F4953</f>
        <v>0</v>
      </c>
    </row>
    <row r="4954" spans="1:8" x14ac:dyDescent="0.2">
      <c r="A4954" s="25">
        <f>'101_parsed'!A4954</f>
        <v>3017</v>
      </c>
      <c r="B4954" s="33">
        <f>'101_parsed'!B4954</f>
        <v>60405</v>
      </c>
      <c r="C4954" s="25" t="str">
        <f>INDEX(all_banks!O:O,MATCH(A4954,all_banks!H:H,0))</f>
        <v>"Республиканский Кредитный Альянс" ООО (3017)</v>
      </c>
      <c r="D4954" s="25" t="str">
        <f>INDEX('101_accounts'!B:B,MATCH(B4954,'101_accounts'!A:A,0))</f>
        <v>60405   П
A (до 31.01.2003)  Резервы на возможные потери (c 13.02.2018)
Долгосрочно арендуемые основные средства (до 31.01.2003)</v>
      </c>
      <c r="E4954" s="25">
        <f>'101_parsed'!C4954</f>
        <v>0</v>
      </c>
      <c r="F4954" s="25">
        <f>'101_parsed'!D4954</f>
        <v>0</v>
      </c>
      <c r="G4954" s="25">
        <f>'101_parsed'!E4954</f>
        <v>0</v>
      </c>
      <c r="H4954" s="25">
        <f>'101_parsed'!F4954</f>
        <v>0</v>
      </c>
    </row>
    <row r="4955" spans="1:8" x14ac:dyDescent="0.2">
      <c r="A4955" s="25">
        <f>'101_parsed'!A4955</f>
        <v>3017</v>
      </c>
      <c r="B4955" s="33">
        <f>'101_parsed'!B4955</f>
        <v>60414</v>
      </c>
      <c r="C4955" s="25" t="str">
        <f>INDEX(all_banks!O:O,MATCH(A4955,all_banks!H:H,0))</f>
        <v>"Республиканский Кредитный Альянс" ООО (3017)</v>
      </c>
      <c r="D4955" s="25" t="str">
        <f>INDEX('101_accounts'!B:B,MATCH(B4955,'101_accounts'!A:A,0))</f>
        <v>60414   П  Амортизация основных средств (кроме земли) (c 13.02.2018)</v>
      </c>
      <c r="E4955" s="25">
        <f>'101_parsed'!C4955</f>
        <v>0</v>
      </c>
      <c r="F4955" s="25">
        <f>'101_parsed'!D4955</f>
        <v>3347</v>
      </c>
      <c r="G4955" s="25">
        <f>'101_parsed'!E4955</f>
        <v>0</v>
      </c>
      <c r="H4955" s="25">
        <f>'101_parsed'!F4955</f>
        <v>3411</v>
      </c>
    </row>
    <row r="4956" spans="1:8" x14ac:dyDescent="0.2">
      <c r="A4956" s="25">
        <f>'101_parsed'!A4956</f>
        <v>3017</v>
      </c>
      <c r="B4956" s="33">
        <f>'101_parsed'!B4956</f>
        <v>60415</v>
      </c>
      <c r="C4956" s="25" t="str">
        <f>INDEX(all_banks!O:O,MATCH(A4956,all_banks!H:H,0))</f>
        <v>"Республиканский Кредитный Альянс" ООО (3017)</v>
      </c>
      <c r="D4956" s="25" t="str">
        <f>INDEX('101_accounts'!B:B,MATCH(B4956,'101_accounts'!A:A,0))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956" s="25">
        <f>'101_parsed'!C4956</f>
        <v>0</v>
      </c>
      <c r="F4956" s="25">
        <f>'101_parsed'!D4956</f>
        <v>0</v>
      </c>
      <c r="G4956" s="25">
        <f>'101_parsed'!E4956</f>
        <v>0</v>
      </c>
      <c r="H4956" s="25">
        <f>'101_parsed'!F4956</f>
        <v>0</v>
      </c>
    </row>
    <row r="4957" spans="1:8" x14ac:dyDescent="0.2">
      <c r="A4957" s="25">
        <f>'101_parsed'!A4957</f>
        <v>3017</v>
      </c>
      <c r="B4957" s="33">
        <f>'101_parsed'!B4957</f>
        <v>61901</v>
      </c>
      <c r="C4957" s="25" t="str">
        <f>INDEX(all_banks!O:O,MATCH(A4957,all_banks!H:H,0))</f>
        <v>"Республиканский Кредитный Альянс" ООО (3017)</v>
      </c>
      <c r="D4957" s="25" t="str">
        <f>INDEX('101_accounts'!B:B,MATCH(B4957,'101_accounts'!A:A,0))</f>
        <v>61901   A  Земля, временно неиспользуемая в основной деятельности</v>
      </c>
      <c r="E4957" s="25">
        <f>'101_parsed'!C4957</f>
        <v>0</v>
      </c>
      <c r="F4957" s="25">
        <f>'101_parsed'!D4957</f>
        <v>0</v>
      </c>
      <c r="G4957" s="25">
        <f>'101_parsed'!E4957</f>
        <v>0</v>
      </c>
      <c r="H4957" s="25">
        <f>'101_parsed'!F4957</f>
        <v>0</v>
      </c>
    </row>
    <row r="4958" spans="1:8" x14ac:dyDescent="0.2">
      <c r="A4958" s="25">
        <f>'101_parsed'!A4958</f>
        <v>3017</v>
      </c>
      <c r="B4958" s="33">
        <f>'101_parsed'!B4958</f>
        <v>61902</v>
      </c>
      <c r="C4958" s="25" t="str">
        <f>INDEX(all_banks!O:O,MATCH(A4958,all_banks!H:H,0))</f>
        <v>"Республиканский Кредитный Альянс" ООО (3017)</v>
      </c>
      <c r="D4958" s="25" t="str">
        <f>INDEX('101_accounts'!B:B,MATCH(B4958,'101_accounts'!A:A,0))</f>
        <v>61902   A  Земля, временно неиспользуемая в основной деятельности, переданная в аренду</v>
      </c>
      <c r="E4958" s="25">
        <f>'101_parsed'!C4958</f>
        <v>0</v>
      </c>
      <c r="F4958" s="25">
        <f>'101_parsed'!D4958</f>
        <v>0</v>
      </c>
      <c r="G4958" s="25">
        <f>'101_parsed'!E4958</f>
        <v>0</v>
      </c>
      <c r="H4958" s="25">
        <f>'101_parsed'!F4958</f>
        <v>0</v>
      </c>
    </row>
    <row r="4959" spans="1:8" x14ac:dyDescent="0.2">
      <c r="A4959" s="25">
        <f>'101_parsed'!A4959</f>
        <v>3017</v>
      </c>
      <c r="B4959" s="33">
        <f>'101_parsed'!B4959</f>
        <v>61903</v>
      </c>
      <c r="C4959" s="25" t="str">
        <f>INDEX(all_banks!O:O,MATCH(A4959,all_banks!H:H,0))</f>
        <v>"Республиканский Кредитный Альянс" ООО (3017)</v>
      </c>
      <c r="D4959" s="25" t="str">
        <f>INDEX('101_accounts'!B:B,MATCH(B4959,'101_accounts'!A:A,0))</f>
        <v>61903   A  Недвижимость (кроме земли), временно неиспользуемая в основной деятельности</v>
      </c>
      <c r="E4959" s="25">
        <f>'101_parsed'!C4959</f>
        <v>0</v>
      </c>
      <c r="F4959" s="25">
        <f>'101_parsed'!D4959</f>
        <v>0</v>
      </c>
      <c r="G4959" s="25">
        <f>'101_parsed'!E4959</f>
        <v>0</v>
      </c>
      <c r="H4959" s="25">
        <f>'101_parsed'!F4959</f>
        <v>0</v>
      </c>
    </row>
    <row r="4960" spans="1:8" x14ac:dyDescent="0.2">
      <c r="A4960" s="25">
        <f>'101_parsed'!A4960</f>
        <v>3017</v>
      </c>
      <c r="B4960" s="33">
        <f>'101_parsed'!B4960</f>
        <v>61904</v>
      </c>
      <c r="C4960" s="25" t="str">
        <f>INDEX(all_banks!O:O,MATCH(A4960,all_banks!H:H,0))</f>
        <v>"Республиканский Кредитный Альянс" ООО (3017)</v>
      </c>
      <c r="D4960" s="25" t="str">
        <f>INDEX('101_accounts'!B:B,MATCH(B4960,'101_accounts'!A:A,0))</f>
        <v>61904   A  Недвижимость (кроме земли), временно неиспользуемая в основной деятельности, переданная в аренду</v>
      </c>
      <c r="E4960" s="25">
        <f>'101_parsed'!C4960</f>
        <v>0</v>
      </c>
      <c r="F4960" s="25">
        <f>'101_parsed'!D4960</f>
        <v>0</v>
      </c>
      <c r="G4960" s="25">
        <f>'101_parsed'!E4960</f>
        <v>0</v>
      </c>
      <c r="H4960" s="25">
        <f>'101_parsed'!F4960</f>
        <v>0</v>
      </c>
    </row>
    <row r="4961" spans="1:8" x14ac:dyDescent="0.2">
      <c r="A4961" s="25">
        <f>'101_parsed'!A4961</f>
        <v>3017</v>
      </c>
      <c r="B4961" s="33">
        <f>'101_parsed'!B4961</f>
        <v>61905</v>
      </c>
      <c r="C4961" s="25" t="str">
        <f>INDEX(all_banks!O:O,MATCH(A4961,all_banks!H:H,0))</f>
        <v>"Республиканский Кредитный Альянс" ООО (3017)</v>
      </c>
      <c r="D4961" s="25" t="str">
        <f>INDEX('101_accounts'!B:B,MATCH(B4961,'101_accounts'!A:A,0))</f>
        <v>61905   A  Земля, временно неиспользуемая в основной деятельности, учитываемая по справедливой стоимости</v>
      </c>
      <c r="E4961" s="25">
        <f>'101_parsed'!C4961</f>
        <v>0</v>
      </c>
      <c r="F4961" s="25">
        <f>'101_parsed'!D4961</f>
        <v>0</v>
      </c>
      <c r="G4961" s="25">
        <f>'101_parsed'!E4961</f>
        <v>0</v>
      </c>
      <c r="H4961" s="25">
        <f>'101_parsed'!F4961</f>
        <v>0</v>
      </c>
    </row>
    <row r="4962" spans="1:8" x14ac:dyDescent="0.2">
      <c r="A4962" s="25">
        <f>'101_parsed'!A4962</f>
        <v>3017</v>
      </c>
      <c r="B4962" s="33">
        <f>'101_parsed'!B4962</f>
        <v>61906</v>
      </c>
      <c r="C4962" s="25" t="str">
        <f>INDEX(all_banks!O:O,MATCH(A4962,all_banks!H:H,0))</f>
        <v>"Республиканский Кредитный Альянс" ООО (3017)</v>
      </c>
      <c r="D4962" s="25" t="str">
        <f>INDEX('101_accounts'!B:B,MATCH(B4962,'101_accounts'!A:A,0))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962" s="25">
        <f>'101_parsed'!C4962</f>
        <v>0</v>
      </c>
      <c r="F4962" s="25">
        <f>'101_parsed'!D4962</f>
        <v>0</v>
      </c>
      <c r="G4962" s="25">
        <f>'101_parsed'!E4962</f>
        <v>0</v>
      </c>
      <c r="H4962" s="25">
        <f>'101_parsed'!F4962</f>
        <v>0</v>
      </c>
    </row>
    <row r="4963" spans="1:8" x14ac:dyDescent="0.2">
      <c r="A4963" s="25">
        <f>'101_parsed'!A4963</f>
        <v>3017</v>
      </c>
      <c r="B4963" s="33">
        <f>'101_parsed'!B4963</f>
        <v>61907</v>
      </c>
      <c r="C4963" s="25" t="str">
        <f>INDEX(all_banks!O:O,MATCH(A4963,all_banks!H:H,0))</f>
        <v>"Республиканский Кредитный Альянс" ООО (3017)</v>
      </c>
      <c r="D4963" s="25" t="str">
        <f>INDEX('101_accounts'!B:B,MATCH(B4963,'101_accounts'!A:A,0))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963" s="25">
        <f>'101_parsed'!C4963</f>
        <v>0</v>
      </c>
      <c r="F4963" s="25">
        <f>'101_parsed'!D4963</f>
        <v>0</v>
      </c>
      <c r="G4963" s="25">
        <f>'101_parsed'!E4963</f>
        <v>0</v>
      </c>
      <c r="H4963" s="25">
        <f>'101_parsed'!F4963</f>
        <v>0</v>
      </c>
    </row>
    <row r="4964" spans="1:8" x14ac:dyDescent="0.2">
      <c r="A4964" s="25">
        <f>'101_parsed'!A4964</f>
        <v>3017</v>
      </c>
      <c r="B4964" s="33">
        <f>'101_parsed'!B4964</f>
        <v>61908</v>
      </c>
      <c r="C4964" s="25" t="str">
        <f>INDEX(all_banks!O:O,MATCH(A4964,all_banks!H:H,0))</f>
        <v>"Республиканский Кредитный Альянс" ООО (3017)</v>
      </c>
      <c r="D4964" s="25" t="str">
        <f>INDEX('101_accounts'!B:B,MATCH(B4964,'101_accounts'!A:A,0))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964" s="25">
        <f>'101_parsed'!C4964</f>
        <v>0</v>
      </c>
      <c r="F4964" s="25">
        <f>'101_parsed'!D4964</f>
        <v>0</v>
      </c>
      <c r="G4964" s="25">
        <f>'101_parsed'!E4964</f>
        <v>0</v>
      </c>
      <c r="H4964" s="25">
        <f>'101_parsed'!F4964</f>
        <v>0</v>
      </c>
    </row>
    <row r="4965" spans="1:8" x14ac:dyDescent="0.2">
      <c r="A4965" s="25">
        <f>'101_parsed'!A4965</f>
        <v>3017</v>
      </c>
      <c r="B4965" s="33">
        <f>'101_parsed'!B4965</f>
        <v>61909</v>
      </c>
      <c r="C4965" s="25" t="str">
        <f>INDEX(all_banks!O:O,MATCH(A4965,all_banks!H:H,0))</f>
        <v>"Республиканский Кредитный Альянс" ООО (3017)</v>
      </c>
      <c r="D4965" s="25" t="str">
        <f>INDEX('101_accounts'!B:B,MATCH(B4965,'101_accounts'!A:A,0))</f>
        <v>61909   П  Амортизация недвижимости (кроме земли), временно неиспользуемой в основной деятельности</v>
      </c>
      <c r="E4965" s="25">
        <f>'101_parsed'!C4965</f>
        <v>0</v>
      </c>
      <c r="F4965" s="25">
        <f>'101_parsed'!D4965</f>
        <v>0</v>
      </c>
      <c r="G4965" s="25">
        <f>'101_parsed'!E4965</f>
        <v>0</v>
      </c>
      <c r="H4965" s="25">
        <f>'101_parsed'!F4965</f>
        <v>0</v>
      </c>
    </row>
    <row r="4966" spans="1:8" x14ac:dyDescent="0.2">
      <c r="A4966" s="25">
        <f>'101_parsed'!A4966</f>
        <v>3017</v>
      </c>
      <c r="B4966" s="33">
        <f>'101_parsed'!B4966</f>
        <v>61910</v>
      </c>
      <c r="C4966" s="25" t="str">
        <f>INDEX(all_banks!O:O,MATCH(A4966,all_banks!H:H,0))</f>
        <v>"Республиканский Кредитный Альянс" ООО (3017)</v>
      </c>
      <c r="D4966" s="25" t="str">
        <f>INDEX('101_accounts'!B:B,MATCH(B4966,'101_accounts'!A:A,0))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966" s="25">
        <f>'101_parsed'!C4966</f>
        <v>0</v>
      </c>
      <c r="F4966" s="25">
        <f>'101_parsed'!D4966</f>
        <v>0</v>
      </c>
      <c r="G4966" s="25">
        <f>'101_parsed'!E4966</f>
        <v>0</v>
      </c>
      <c r="H4966" s="25">
        <f>'101_parsed'!F4966</f>
        <v>0</v>
      </c>
    </row>
    <row r="4967" spans="1:8" x14ac:dyDescent="0.2">
      <c r="A4967" s="25">
        <f>'101_parsed'!A4967</f>
        <v>3017</v>
      </c>
      <c r="B4967" s="33">
        <f>'101_parsed'!B4967</f>
        <v>61911</v>
      </c>
      <c r="C4967" s="25" t="str">
        <f>INDEX(all_banks!O:O,MATCH(A4967,all_banks!H:H,0))</f>
        <v>"Республиканский Кредитный Альянс" ООО (3017)</v>
      </c>
      <c r="D4967" s="25" t="str">
        <f>INDEX('101_accounts'!B:B,MATCH(B4967,'101_accounts'!A:A,0))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967" s="25">
        <f>'101_parsed'!C4967</f>
        <v>0</v>
      </c>
      <c r="F4967" s="25">
        <f>'101_parsed'!D4967</f>
        <v>0</v>
      </c>
      <c r="G4967" s="25">
        <f>'101_parsed'!E4967</f>
        <v>0</v>
      </c>
      <c r="H4967" s="25">
        <f>'101_parsed'!F4967</f>
        <v>0</v>
      </c>
    </row>
    <row r="4968" spans="1:8" x14ac:dyDescent="0.2">
      <c r="A4968" s="25">
        <f>'101_parsed'!A4968</f>
        <v>3017</v>
      </c>
      <c r="B4968" s="33">
        <f>'101_parsed'!B4968</f>
        <v>61912</v>
      </c>
      <c r="C4968" s="25" t="str">
        <f>INDEX(all_banks!O:O,MATCH(A4968,all_banks!H:H,0))</f>
        <v>"Республиканский Кредитный Альянс" ООО (3017)</v>
      </c>
      <c r="D4968" s="25" t="str">
        <f>INDEX('101_accounts'!B:B,MATCH(B4968,'101_accounts'!A:A,0))</f>
        <v>61912   П  Резервы на возможные потери</v>
      </c>
      <c r="E4968" s="25">
        <f>'101_parsed'!C4968</f>
        <v>0</v>
      </c>
      <c r="F4968" s="25">
        <f>'101_parsed'!D4968</f>
        <v>0</v>
      </c>
      <c r="G4968" s="25">
        <f>'101_parsed'!E4968</f>
        <v>0</v>
      </c>
      <c r="H4968" s="25">
        <f>'101_parsed'!F4968</f>
        <v>0</v>
      </c>
    </row>
    <row r="4969" spans="1:8" x14ac:dyDescent="0.2">
      <c r="A4969" s="25">
        <f>'101_parsed'!A4969</f>
        <v>3017</v>
      </c>
      <c r="B4969" s="33">
        <f>'101_parsed'!B4969</f>
        <v>62001</v>
      </c>
      <c r="C4969" s="25" t="str">
        <f>INDEX(all_banks!O:O,MATCH(A4969,all_banks!H:H,0))</f>
        <v>"Республиканский Кредитный Альянс" ООО (3017)</v>
      </c>
      <c r="D4969" s="25" t="str">
        <f>INDEX('101_accounts'!B:B,MATCH(B4969,'101_accounts'!A:A,0))</f>
        <v>62001   A  Долгосрочные активы, предназначенные для продажи</v>
      </c>
      <c r="E4969" s="25">
        <f>'101_parsed'!C4969</f>
        <v>0</v>
      </c>
      <c r="F4969" s="25">
        <f>'101_parsed'!D4969</f>
        <v>0</v>
      </c>
      <c r="G4969" s="25">
        <f>'101_parsed'!E4969</f>
        <v>0</v>
      </c>
      <c r="H4969" s="25">
        <f>'101_parsed'!F4969</f>
        <v>0</v>
      </c>
    </row>
    <row r="4970" spans="1:8" x14ac:dyDescent="0.2">
      <c r="A4970" s="25">
        <f>'101_parsed'!A4970</f>
        <v>3017</v>
      </c>
      <c r="B4970" s="33">
        <f>'101_parsed'!B4970</f>
        <v>62002</v>
      </c>
      <c r="C4970" s="25" t="str">
        <f>INDEX(all_banks!O:O,MATCH(A4970,all_banks!H:H,0))</f>
        <v>"Республиканский Кредитный Альянс" ООО (3017)</v>
      </c>
      <c r="D4970" s="25" t="str">
        <f>INDEX('101_accounts'!B:B,MATCH(B4970,'101_accounts'!A:A,0))</f>
        <v>62002   П  Резервы на возможные потери</v>
      </c>
      <c r="E4970" s="25">
        <f>'101_parsed'!C4970</f>
        <v>0</v>
      </c>
      <c r="F4970" s="25">
        <f>'101_parsed'!D4970</f>
        <v>0</v>
      </c>
      <c r="G4970" s="25">
        <f>'101_parsed'!E4970</f>
        <v>0</v>
      </c>
      <c r="H4970" s="25">
        <f>'101_parsed'!F4970</f>
        <v>0</v>
      </c>
    </row>
    <row r="4971" spans="1:8" x14ac:dyDescent="0.2">
      <c r="A4971" s="25">
        <f>'101_parsed'!A4971</f>
        <v>3017</v>
      </c>
      <c r="B4971" s="33">
        <f>'101_parsed'!B4971</f>
        <v>62101</v>
      </c>
      <c r="C4971" s="25" t="str">
        <f>INDEX(all_banks!O:O,MATCH(A4971,all_banks!H:H,0))</f>
        <v>"Республиканский Кредитный Альянс" ООО (3017)</v>
      </c>
      <c r="D4971" s="25" t="str">
        <f>INDEX('101_accounts'!B:B,MATCH(B4971,'101_accounts'!A:A,0))</f>
        <v>62101   A  Средства труда, полученные по договорам отступного, залога, назначение которых не определено</v>
      </c>
      <c r="E4971" s="25">
        <f>'101_parsed'!C4971</f>
        <v>0</v>
      </c>
      <c r="F4971" s="25">
        <f>'101_parsed'!D4971</f>
        <v>0</v>
      </c>
      <c r="G4971" s="25">
        <f>'101_parsed'!E4971</f>
        <v>0</v>
      </c>
      <c r="H4971" s="25">
        <f>'101_parsed'!F4971</f>
        <v>0</v>
      </c>
    </row>
    <row r="4972" spans="1:8" x14ac:dyDescent="0.2">
      <c r="A4972" s="25">
        <f>'101_parsed'!A4972</f>
        <v>3017</v>
      </c>
      <c r="B4972" s="33">
        <f>'101_parsed'!B4972</f>
        <v>62102</v>
      </c>
      <c r="C4972" s="25" t="str">
        <f>INDEX(all_banks!O:O,MATCH(A4972,all_banks!H:H,0))</f>
        <v>"Республиканский Кредитный Альянс" ООО (3017)</v>
      </c>
      <c r="D4972" s="25" t="str">
        <f>INDEX('101_accounts'!B:B,MATCH(B4972,'101_accounts'!A:A,0))</f>
        <v>62102   A  Предметы труда, полученные по договорам отступного, залога, назначение которых не определено</v>
      </c>
      <c r="E4972" s="25">
        <f>'101_parsed'!C4972</f>
        <v>0</v>
      </c>
      <c r="F4972" s="25">
        <f>'101_parsed'!D4972</f>
        <v>0</v>
      </c>
      <c r="G4972" s="25">
        <f>'101_parsed'!E4972</f>
        <v>0</v>
      </c>
      <c r="H4972" s="25">
        <f>'101_parsed'!F4972</f>
        <v>0</v>
      </c>
    </row>
    <row r="4973" spans="1:8" x14ac:dyDescent="0.2">
      <c r="A4973" s="25">
        <f>'101_parsed'!A4973</f>
        <v>3017</v>
      </c>
      <c r="B4973" s="33">
        <f>'101_parsed'!B4973</f>
        <v>62103</v>
      </c>
      <c r="C4973" s="25" t="str">
        <f>INDEX(all_banks!O:O,MATCH(A4973,all_banks!H:H,0))</f>
        <v>"Республиканский Кредитный Альянс" ООО (3017)</v>
      </c>
      <c r="D4973" s="25" t="str">
        <f>INDEX('101_accounts'!B:B,MATCH(B4973,'101_accounts'!A:A,0))</f>
        <v>62103   П  Резервы на возможные потери</v>
      </c>
      <c r="E4973" s="25">
        <f>'101_parsed'!C4973</f>
        <v>0</v>
      </c>
      <c r="F4973" s="25">
        <f>'101_parsed'!D4973</f>
        <v>0</v>
      </c>
      <c r="G4973" s="25">
        <f>'101_parsed'!E4973</f>
        <v>0</v>
      </c>
      <c r="H4973" s="25">
        <f>'101_parsed'!F4973</f>
        <v>0</v>
      </c>
    </row>
    <row r="4974" spans="1:8" x14ac:dyDescent="0.2">
      <c r="A4974" s="25">
        <f>'101_parsed'!A4974</f>
        <v>170</v>
      </c>
      <c r="B4974" s="33">
        <f>'101_parsed'!B4974</f>
        <v>60401</v>
      </c>
      <c r="C4974" s="25" t="str">
        <f>INDEX(all_banks!O:O,MATCH(A4974,all_banks!H:H,0))</f>
        <v>АО "РН Банк" (170)</v>
      </c>
      <c r="D4974" s="25" t="str">
        <f>INDEX('101_accounts'!B:B,MATCH(B4974,'101_accounts'!A:A,0))</f>
        <v>60401   A  Основные средства (кроме земли) (c 13.02.2018)_x000D_Категория 1- Здания и сооружения (до 31.12.2002)</v>
      </c>
      <c r="E4974" s="25">
        <f>'101_parsed'!C4974</f>
        <v>174036</v>
      </c>
      <c r="F4974" s="25">
        <f>'101_parsed'!D4974</f>
        <v>0</v>
      </c>
      <c r="G4974" s="25">
        <f>'101_parsed'!E4974</f>
        <v>359830</v>
      </c>
      <c r="H4974" s="25">
        <f>'101_parsed'!F4974</f>
        <v>0</v>
      </c>
    </row>
    <row r="4975" spans="1:8" x14ac:dyDescent="0.2">
      <c r="A4975" s="25">
        <f>'101_parsed'!A4975</f>
        <v>170</v>
      </c>
      <c r="B4975" s="33">
        <f>'101_parsed'!B4975</f>
        <v>60404</v>
      </c>
      <c r="C4975" s="25" t="str">
        <f>INDEX(all_banks!O:O,MATCH(A4975,all_banks!H:H,0))</f>
        <v>АО "РН Банк" (170)</v>
      </c>
      <c r="D4975" s="25" t="str">
        <f>INDEX('101_accounts'!B:B,MATCH(B4975,'101_accounts'!A:A,0))</f>
        <v>60404   A  Земля (c 13.02.2018)</v>
      </c>
      <c r="E4975" s="25">
        <f>'101_parsed'!C4975</f>
        <v>0</v>
      </c>
      <c r="F4975" s="25">
        <f>'101_parsed'!D4975</f>
        <v>0</v>
      </c>
      <c r="G4975" s="25">
        <f>'101_parsed'!E4975</f>
        <v>0</v>
      </c>
      <c r="H4975" s="25">
        <f>'101_parsed'!F4975</f>
        <v>0</v>
      </c>
    </row>
    <row r="4976" spans="1:8" x14ac:dyDescent="0.2">
      <c r="A4976" s="25">
        <f>'101_parsed'!A4976</f>
        <v>170</v>
      </c>
      <c r="B4976" s="33">
        <f>'101_parsed'!B4976</f>
        <v>60405</v>
      </c>
      <c r="C4976" s="25" t="str">
        <f>INDEX(all_banks!O:O,MATCH(A4976,all_banks!H:H,0))</f>
        <v>АО "РН Банк" (170)</v>
      </c>
      <c r="D4976" s="25" t="str">
        <f>INDEX('101_accounts'!B:B,MATCH(B4976,'101_accounts'!A:A,0))</f>
        <v>60405   П
A (до 31.01.2003)  Резервы на возможные потери (c 13.02.2018)
Долгосрочно арендуемые основные средства (до 31.01.2003)</v>
      </c>
      <c r="E4976" s="25">
        <f>'101_parsed'!C4976</f>
        <v>0</v>
      </c>
      <c r="F4976" s="25">
        <f>'101_parsed'!D4976</f>
        <v>0</v>
      </c>
      <c r="G4976" s="25">
        <f>'101_parsed'!E4976</f>
        <v>0</v>
      </c>
      <c r="H4976" s="25">
        <f>'101_parsed'!F4976</f>
        <v>0</v>
      </c>
    </row>
    <row r="4977" spans="1:8" x14ac:dyDescent="0.2">
      <c r="A4977" s="25">
        <f>'101_parsed'!A4977</f>
        <v>170</v>
      </c>
      <c r="B4977" s="33">
        <f>'101_parsed'!B4977</f>
        <v>60414</v>
      </c>
      <c r="C4977" s="25" t="str">
        <f>INDEX(all_banks!O:O,MATCH(A4977,all_banks!H:H,0))</f>
        <v>АО "РН Банк" (170)</v>
      </c>
      <c r="D4977" s="25" t="str">
        <f>INDEX('101_accounts'!B:B,MATCH(B4977,'101_accounts'!A:A,0))</f>
        <v>60414   П  Амортизация основных средств (кроме земли) (c 13.02.2018)</v>
      </c>
      <c r="E4977" s="25">
        <f>'101_parsed'!C4977</f>
        <v>0</v>
      </c>
      <c r="F4977" s="25">
        <f>'101_parsed'!D4977</f>
        <v>135828</v>
      </c>
      <c r="G4977" s="25">
        <f>'101_parsed'!E4977</f>
        <v>0</v>
      </c>
      <c r="H4977" s="25">
        <f>'101_parsed'!F4977</f>
        <v>151920</v>
      </c>
    </row>
    <row r="4978" spans="1:8" x14ac:dyDescent="0.2">
      <c r="A4978" s="25">
        <f>'101_parsed'!A4978</f>
        <v>170</v>
      </c>
      <c r="B4978" s="33">
        <f>'101_parsed'!B4978</f>
        <v>60415</v>
      </c>
      <c r="C4978" s="25" t="str">
        <f>INDEX(all_banks!O:O,MATCH(A4978,all_banks!H:H,0))</f>
        <v>АО "РН Банк" (170)</v>
      </c>
      <c r="D4978" s="25" t="str">
        <f>INDEX('101_accounts'!B:B,MATCH(B4978,'101_accounts'!A:A,0))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4978" s="25">
        <f>'101_parsed'!C4978</f>
        <v>0</v>
      </c>
      <c r="F4978" s="25">
        <f>'101_parsed'!D4978</f>
        <v>0</v>
      </c>
      <c r="G4978" s="25">
        <f>'101_parsed'!E4978</f>
        <v>0</v>
      </c>
      <c r="H4978" s="25">
        <f>'101_parsed'!F4978</f>
        <v>0</v>
      </c>
    </row>
    <row r="4979" spans="1:8" x14ac:dyDescent="0.2">
      <c r="A4979" s="25">
        <f>'101_parsed'!A4979</f>
        <v>170</v>
      </c>
      <c r="B4979" s="33">
        <f>'101_parsed'!B4979</f>
        <v>61901</v>
      </c>
      <c r="C4979" s="25" t="str">
        <f>INDEX(all_banks!O:O,MATCH(A4979,all_banks!H:H,0))</f>
        <v>АО "РН Банк" (170)</v>
      </c>
      <c r="D4979" s="25" t="str">
        <f>INDEX('101_accounts'!B:B,MATCH(B4979,'101_accounts'!A:A,0))</f>
        <v>61901   A  Земля, временно неиспользуемая в основной деятельности</v>
      </c>
      <c r="E4979" s="25">
        <f>'101_parsed'!C4979</f>
        <v>0</v>
      </c>
      <c r="F4979" s="25">
        <f>'101_parsed'!D4979</f>
        <v>0</v>
      </c>
      <c r="G4979" s="25">
        <f>'101_parsed'!E4979</f>
        <v>0</v>
      </c>
      <c r="H4979" s="25">
        <f>'101_parsed'!F4979</f>
        <v>0</v>
      </c>
    </row>
    <row r="4980" spans="1:8" x14ac:dyDescent="0.2">
      <c r="A4980" s="25">
        <f>'101_parsed'!A4980</f>
        <v>170</v>
      </c>
      <c r="B4980" s="33">
        <f>'101_parsed'!B4980</f>
        <v>61902</v>
      </c>
      <c r="C4980" s="25" t="str">
        <f>INDEX(all_banks!O:O,MATCH(A4980,all_banks!H:H,0))</f>
        <v>АО "РН Банк" (170)</v>
      </c>
      <c r="D4980" s="25" t="str">
        <f>INDEX('101_accounts'!B:B,MATCH(B4980,'101_accounts'!A:A,0))</f>
        <v>61902   A  Земля, временно неиспользуемая в основной деятельности, переданная в аренду</v>
      </c>
      <c r="E4980" s="25">
        <f>'101_parsed'!C4980</f>
        <v>0</v>
      </c>
      <c r="F4980" s="25">
        <f>'101_parsed'!D4980</f>
        <v>0</v>
      </c>
      <c r="G4980" s="25">
        <f>'101_parsed'!E4980</f>
        <v>0</v>
      </c>
      <c r="H4980" s="25">
        <f>'101_parsed'!F4980</f>
        <v>0</v>
      </c>
    </row>
    <row r="4981" spans="1:8" x14ac:dyDescent="0.2">
      <c r="A4981" s="25">
        <f>'101_parsed'!A4981</f>
        <v>170</v>
      </c>
      <c r="B4981" s="33">
        <f>'101_parsed'!B4981</f>
        <v>61903</v>
      </c>
      <c r="C4981" s="25" t="str">
        <f>INDEX(all_banks!O:O,MATCH(A4981,all_banks!H:H,0))</f>
        <v>АО "РН Банк" (170)</v>
      </c>
      <c r="D4981" s="25" t="str">
        <f>INDEX('101_accounts'!B:B,MATCH(B4981,'101_accounts'!A:A,0))</f>
        <v>61903   A  Недвижимость (кроме земли), временно неиспользуемая в основной деятельности</v>
      </c>
      <c r="E4981" s="25">
        <f>'101_parsed'!C4981</f>
        <v>0</v>
      </c>
      <c r="F4981" s="25">
        <f>'101_parsed'!D4981</f>
        <v>0</v>
      </c>
      <c r="G4981" s="25">
        <f>'101_parsed'!E4981</f>
        <v>0</v>
      </c>
      <c r="H4981" s="25">
        <f>'101_parsed'!F4981</f>
        <v>0</v>
      </c>
    </row>
    <row r="4982" spans="1:8" x14ac:dyDescent="0.2">
      <c r="A4982" s="25">
        <f>'101_parsed'!A4982</f>
        <v>170</v>
      </c>
      <c r="B4982" s="33">
        <f>'101_parsed'!B4982</f>
        <v>61904</v>
      </c>
      <c r="C4982" s="25" t="str">
        <f>INDEX(all_banks!O:O,MATCH(A4982,all_banks!H:H,0))</f>
        <v>АО "РН Банк" (170)</v>
      </c>
      <c r="D4982" s="25" t="str">
        <f>INDEX('101_accounts'!B:B,MATCH(B4982,'101_accounts'!A:A,0))</f>
        <v>61904   A  Недвижимость (кроме земли), временно неиспользуемая в основной деятельности, переданная в аренду</v>
      </c>
      <c r="E4982" s="25">
        <f>'101_parsed'!C4982</f>
        <v>0</v>
      </c>
      <c r="F4982" s="25">
        <f>'101_parsed'!D4982</f>
        <v>0</v>
      </c>
      <c r="G4982" s="25">
        <f>'101_parsed'!E4982</f>
        <v>0</v>
      </c>
      <c r="H4982" s="25">
        <f>'101_parsed'!F4982</f>
        <v>0</v>
      </c>
    </row>
    <row r="4983" spans="1:8" x14ac:dyDescent="0.2">
      <c r="A4983" s="25">
        <f>'101_parsed'!A4983</f>
        <v>170</v>
      </c>
      <c r="B4983" s="33">
        <f>'101_parsed'!B4983</f>
        <v>61905</v>
      </c>
      <c r="C4983" s="25" t="str">
        <f>INDEX(all_banks!O:O,MATCH(A4983,all_banks!H:H,0))</f>
        <v>АО "РН Банк" (170)</v>
      </c>
      <c r="D4983" s="25" t="str">
        <f>INDEX('101_accounts'!B:B,MATCH(B4983,'101_accounts'!A:A,0))</f>
        <v>61905   A  Земля, временно неиспользуемая в основной деятельности, учитываемая по справедливой стоимости</v>
      </c>
      <c r="E4983" s="25">
        <f>'101_parsed'!C4983</f>
        <v>0</v>
      </c>
      <c r="F4983" s="25">
        <f>'101_parsed'!D4983</f>
        <v>0</v>
      </c>
      <c r="G4983" s="25">
        <f>'101_parsed'!E4983</f>
        <v>0</v>
      </c>
      <c r="H4983" s="25">
        <f>'101_parsed'!F4983</f>
        <v>0</v>
      </c>
    </row>
    <row r="4984" spans="1:8" x14ac:dyDescent="0.2">
      <c r="A4984" s="25">
        <f>'101_parsed'!A4984</f>
        <v>170</v>
      </c>
      <c r="B4984" s="33">
        <f>'101_parsed'!B4984</f>
        <v>61906</v>
      </c>
      <c r="C4984" s="25" t="str">
        <f>INDEX(all_banks!O:O,MATCH(A4984,all_banks!H:H,0))</f>
        <v>АО "РН Банк" (170)</v>
      </c>
      <c r="D4984" s="25" t="str">
        <f>INDEX('101_accounts'!B:B,MATCH(B4984,'101_accounts'!A:A,0))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4984" s="25">
        <f>'101_parsed'!C4984</f>
        <v>0</v>
      </c>
      <c r="F4984" s="25">
        <f>'101_parsed'!D4984</f>
        <v>0</v>
      </c>
      <c r="G4984" s="25">
        <f>'101_parsed'!E4984</f>
        <v>0</v>
      </c>
      <c r="H4984" s="25">
        <f>'101_parsed'!F4984</f>
        <v>0</v>
      </c>
    </row>
    <row r="4985" spans="1:8" x14ac:dyDescent="0.2">
      <c r="A4985" s="25">
        <f>'101_parsed'!A4985</f>
        <v>170</v>
      </c>
      <c r="B4985" s="33">
        <f>'101_parsed'!B4985</f>
        <v>61907</v>
      </c>
      <c r="C4985" s="25" t="str">
        <f>INDEX(all_banks!O:O,MATCH(A4985,all_banks!H:H,0))</f>
        <v>АО "РН Банк" (170)</v>
      </c>
      <c r="D4985" s="25" t="str">
        <f>INDEX('101_accounts'!B:B,MATCH(B4985,'101_accounts'!A:A,0))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4985" s="25">
        <f>'101_parsed'!C4985</f>
        <v>0</v>
      </c>
      <c r="F4985" s="25">
        <f>'101_parsed'!D4985</f>
        <v>0</v>
      </c>
      <c r="G4985" s="25">
        <f>'101_parsed'!E4985</f>
        <v>0</v>
      </c>
      <c r="H4985" s="25">
        <f>'101_parsed'!F4985</f>
        <v>0</v>
      </c>
    </row>
    <row r="4986" spans="1:8" x14ac:dyDescent="0.2">
      <c r="A4986" s="25">
        <f>'101_parsed'!A4986</f>
        <v>170</v>
      </c>
      <c r="B4986" s="33">
        <f>'101_parsed'!B4986</f>
        <v>61908</v>
      </c>
      <c r="C4986" s="25" t="str">
        <f>INDEX(all_banks!O:O,MATCH(A4986,all_banks!H:H,0))</f>
        <v>АО "РН Банк" (170)</v>
      </c>
      <c r="D4986" s="25" t="str">
        <f>INDEX('101_accounts'!B:B,MATCH(B4986,'101_accounts'!A:A,0))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4986" s="25">
        <f>'101_parsed'!C4986</f>
        <v>0</v>
      </c>
      <c r="F4986" s="25">
        <f>'101_parsed'!D4986</f>
        <v>0</v>
      </c>
      <c r="G4986" s="25">
        <f>'101_parsed'!E4986</f>
        <v>0</v>
      </c>
      <c r="H4986" s="25">
        <f>'101_parsed'!F4986</f>
        <v>0</v>
      </c>
    </row>
    <row r="4987" spans="1:8" x14ac:dyDescent="0.2">
      <c r="A4987" s="25">
        <f>'101_parsed'!A4987</f>
        <v>170</v>
      </c>
      <c r="B4987" s="33">
        <f>'101_parsed'!B4987</f>
        <v>61909</v>
      </c>
      <c r="C4987" s="25" t="str">
        <f>INDEX(all_banks!O:O,MATCH(A4987,all_banks!H:H,0))</f>
        <v>АО "РН Банк" (170)</v>
      </c>
      <c r="D4987" s="25" t="str">
        <f>INDEX('101_accounts'!B:B,MATCH(B4987,'101_accounts'!A:A,0))</f>
        <v>61909   П  Амортизация недвижимости (кроме земли), временно неиспользуемой в основной деятельности</v>
      </c>
      <c r="E4987" s="25">
        <f>'101_parsed'!C4987</f>
        <v>0</v>
      </c>
      <c r="F4987" s="25">
        <f>'101_parsed'!D4987</f>
        <v>0</v>
      </c>
      <c r="G4987" s="25">
        <f>'101_parsed'!E4987</f>
        <v>0</v>
      </c>
      <c r="H4987" s="25">
        <f>'101_parsed'!F4987</f>
        <v>0</v>
      </c>
    </row>
    <row r="4988" spans="1:8" x14ac:dyDescent="0.2">
      <c r="A4988" s="25">
        <f>'101_parsed'!A4988</f>
        <v>170</v>
      </c>
      <c r="B4988" s="33">
        <f>'101_parsed'!B4988</f>
        <v>61910</v>
      </c>
      <c r="C4988" s="25" t="str">
        <f>INDEX(all_banks!O:O,MATCH(A4988,all_banks!H:H,0))</f>
        <v>АО "РН Банк" (170)</v>
      </c>
      <c r="D4988" s="25" t="str">
        <f>INDEX('101_accounts'!B:B,MATCH(B4988,'101_accounts'!A:A,0))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4988" s="25">
        <f>'101_parsed'!C4988</f>
        <v>0</v>
      </c>
      <c r="F4988" s="25">
        <f>'101_parsed'!D4988</f>
        <v>0</v>
      </c>
      <c r="G4988" s="25">
        <f>'101_parsed'!E4988</f>
        <v>0</v>
      </c>
      <c r="H4988" s="25">
        <f>'101_parsed'!F4988</f>
        <v>0</v>
      </c>
    </row>
    <row r="4989" spans="1:8" x14ac:dyDescent="0.2">
      <c r="A4989" s="25">
        <f>'101_parsed'!A4989</f>
        <v>170</v>
      </c>
      <c r="B4989" s="33">
        <f>'101_parsed'!B4989</f>
        <v>61911</v>
      </c>
      <c r="C4989" s="25" t="str">
        <f>INDEX(all_banks!O:O,MATCH(A4989,all_banks!H:H,0))</f>
        <v>АО "РН Банк" (170)</v>
      </c>
      <c r="D4989" s="25" t="str">
        <f>INDEX('101_accounts'!B:B,MATCH(B4989,'101_accounts'!A:A,0))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4989" s="25">
        <f>'101_parsed'!C4989</f>
        <v>0</v>
      </c>
      <c r="F4989" s="25">
        <f>'101_parsed'!D4989</f>
        <v>0</v>
      </c>
      <c r="G4989" s="25">
        <f>'101_parsed'!E4989</f>
        <v>0</v>
      </c>
      <c r="H4989" s="25">
        <f>'101_parsed'!F4989</f>
        <v>0</v>
      </c>
    </row>
    <row r="4990" spans="1:8" x14ac:dyDescent="0.2">
      <c r="A4990" s="25">
        <f>'101_parsed'!A4990</f>
        <v>170</v>
      </c>
      <c r="B4990" s="33">
        <f>'101_parsed'!B4990</f>
        <v>61912</v>
      </c>
      <c r="C4990" s="25" t="str">
        <f>INDEX(all_banks!O:O,MATCH(A4990,all_banks!H:H,0))</f>
        <v>АО "РН Банк" (170)</v>
      </c>
      <c r="D4990" s="25" t="str">
        <f>INDEX('101_accounts'!B:B,MATCH(B4990,'101_accounts'!A:A,0))</f>
        <v>61912   П  Резервы на возможные потери</v>
      </c>
      <c r="E4990" s="25">
        <f>'101_parsed'!C4990</f>
        <v>0</v>
      </c>
      <c r="F4990" s="25">
        <f>'101_parsed'!D4990</f>
        <v>0</v>
      </c>
      <c r="G4990" s="25">
        <f>'101_parsed'!E4990</f>
        <v>0</v>
      </c>
      <c r="H4990" s="25">
        <f>'101_parsed'!F4990</f>
        <v>0</v>
      </c>
    </row>
    <row r="4991" spans="1:8" x14ac:dyDescent="0.2">
      <c r="A4991" s="25">
        <f>'101_parsed'!A4991</f>
        <v>170</v>
      </c>
      <c r="B4991" s="33">
        <f>'101_parsed'!B4991</f>
        <v>62001</v>
      </c>
      <c r="C4991" s="25" t="str">
        <f>INDEX(all_banks!O:O,MATCH(A4991,all_banks!H:H,0))</f>
        <v>АО "РН Банк" (170)</v>
      </c>
      <c r="D4991" s="25" t="str">
        <f>INDEX('101_accounts'!B:B,MATCH(B4991,'101_accounts'!A:A,0))</f>
        <v>62001   A  Долгосрочные активы, предназначенные для продажи</v>
      </c>
      <c r="E4991" s="25">
        <f>'101_parsed'!C4991</f>
        <v>0</v>
      </c>
      <c r="F4991" s="25">
        <f>'101_parsed'!D4991</f>
        <v>0</v>
      </c>
      <c r="G4991" s="25">
        <f>'101_parsed'!E4991</f>
        <v>0</v>
      </c>
      <c r="H4991" s="25">
        <f>'101_parsed'!F4991</f>
        <v>0</v>
      </c>
    </row>
    <row r="4992" spans="1:8" x14ac:dyDescent="0.2">
      <c r="A4992" s="25">
        <f>'101_parsed'!A4992</f>
        <v>170</v>
      </c>
      <c r="B4992" s="33">
        <f>'101_parsed'!B4992</f>
        <v>62002</v>
      </c>
      <c r="C4992" s="25" t="str">
        <f>INDEX(all_banks!O:O,MATCH(A4992,all_banks!H:H,0))</f>
        <v>АО "РН Банк" (170)</v>
      </c>
      <c r="D4992" s="25" t="str">
        <f>INDEX('101_accounts'!B:B,MATCH(B4992,'101_accounts'!A:A,0))</f>
        <v>62002   П  Резервы на возможные потери</v>
      </c>
      <c r="E4992" s="25">
        <f>'101_parsed'!C4992</f>
        <v>0</v>
      </c>
      <c r="F4992" s="25">
        <f>'101_parsed'!D4992</f>
        <v>0</v>
      </c>
      <c r="G4992" s="25">
        <f>'101_parsed'!E4992</f>
        <v>0</v>
      </c>
      <c r="H4992" s="25">
        <f>'101_parsed'!F4992</f>
        <v>0</v>
      </c>
    </row>
    <row r="4993" spans="1:8" x14ac:dyDescent="0.2">
      <c r="A4993" s="25">
        <f>'101_parsed'!A4993</f>
        <v>170</v>
      </c>
      <c r="B4993" s="33">
        <f>'101_parsed'!B4993</f>
        <v>62101</v>
      </c>
      <c r="C4993" s="25" t="str">
        <f>INDEX(all_banks!O:O,MATCH(A4993,all_banks!H:H,0))</f>
        <v>АО "РН Банк" (170)</v>
      </c>
      <c r="D4993" s="25" t="str">
        <f>INDEX('101_accounts'!B:B,MATCH(B4993,'101_accounts'!A:A,0))</f>
        <v>62101   A  Средства труда, полученные по договорам отступного, залога, назначение которых не определено</v>
      </c>
      <c r="E4993" s="25">
        <f>'101_parsed'!C4993</f>
        <v>1144</v>
      </c>
      <c r="F4993" s="25">
        <f>'101_parsed'!D4993</f>
        <v>0</v>
      </c>
      <c r="G4993" s="25">
        <f>'101_parsed'!E4993</f>
        <v>1849</v>
      </c>
      <c r="H4993" s="25">
        <f>'101_parsed'!F4993</f>
        <v>0</v>
      </c>
    </row>
    <row r="4994" spans="1:8" x14ac:dyDescent="0.2">
      <c r="A4994" s="25">
        <f>'101_parsed'!A4994</f>
        <v>170</v>
      </c>
      <c r="B4994" s="33">
        <f>'101_parsed'!B4994</f>
        <v>62102</v>
      </c>
      <c r="C4994" s="25" t="str">
        <f>INDEX(all_banks!O:O,MATCH(A4994,all_banks!H:H,0))</f>
        <v>АО "РН Банк" (170)</v>
      </c>
      <c r="D4994" s="25" t="str">
        <f>INDEX('101_accounts'!B:B,MATCH(B4994,'101_accounts'!A:A,0))</f>
        <v>62102   A  Предметы труда, полученные по договорам отступного, залога, назначение которых не определено</v>
      </c>
      <c r="E4994" s="25">
        <f>'101_parsed'!C4994</f>
        <v>0</v>
      </c>
      <c r="F4994" s="25">
        <f>'101_parsed'!D4994</f>
        <v>0</v>
      </c>
      <c r="G4994" s="25">
        <f>'101_parsed'!E4994</f>
        <v>0</v>
      </c>
      <c r="H4994" s="25">
        <f>'101_parsed'!F4994</f>
        <v>0</v>
      </c>
    </row>
    <row r="4995" spans="1:8" x14ac:dyDescent="0.2">
      <c r="A4995" s="25">
        <f>'101_parsed'!A4995</f>
        <v>170</v>
      </c>
      <c r="B4995" s="33">
        <f>'101_parsed'!B4995</f>
        <v>62103</v>
      </c>
      <c r="C4995" s="25" t="str">
        <f>INDEX(all_banks!O:O,MATCH(A4995,all_banks!H:H,0))</f>
        <v>АО "РН Банк" (170)</v>
      </c>
      <c r="D4995" s="25" t="str">
        <f>INDEX('101_accounts'!B:B,MATCH(B4995,'101_accounts'!A:A,0))</f>
        <v>62103   П  Резервы на возможные потери</v>
      </c>
      <c r="E4995" s="25">
        <f>'101_parsed'!C4995</f>
        <v>0</v>
      </c>
      <c r="F4995" s="25">
        <f>'101_parsed'!D4995</f>
        <v>0</v>
      </c>
      <c r="G4995" s="25">
        <f>'101_parsed'!E4995</f>
        <v>0</v>
      </c>
      <c r="H4995" s="25">
        <f>'101_parsed'!F4995</f>
        <v>0</v>
      </c>
    </row>
    <row r="4996" spans="1:8" x14ac:dyDescent="0.2">
      <c r="A4996" s="25">
        <f>'101_parsed'!A4996</f>
        <v>2272</v>
      </c>
      <c r="B4996" s="33">
        <f>'101_parsed'!B4996</f>
        <v>60401</v>
      </c>
      <c r="C4996" s="25" t="str">
        <f>INDEX(all_banks!O:O,MATCH(A4996,all_banks!H:H,0))</f>
        <v>ПАО РОСБАНК (2272)</v>
      </c>
      <c r="D4996" s="25" t="str">
        <f>INDEX('101_accounts'!B:B,MATCH(B4996,'101_accounts'!A:A,0))</f>
        <v>60401   A  Основные средства (кроме земли) (c 13.02.2018)_x000D_Категория 1- Здания и сооружения (до 31.12.2002)</v>
      </c>
      <c r="E4996" s="25">
        <f>'101_parsed'!C4996</f>
        <v>23612212</v>
      </c>
      <c r="F4996" s="25">
        <f>'101_parsed'!D4996</f>
        <v>0</v>
      </c>
      <c r="G4996" s="25">
        <f>'101_parsed'!E4996</f>
        <v>24750411</v>
      </c>
      <c r="H4996" s="25">
        <f>'101_parsed'!F4996</f>
        <v>0</v>
      </c>
    </row>
    <row r="4997" spans="1:8" x14ac:dyDescent="0.2">
      <c r="A4997" s="25">
        <f>'101_parsed'!A4997</f>
        <v>2272</v>
      </c>
      <c r="B4997" s="33">
        <f>'101_parsed'!B4997</f>
        <v>60404</v>
      </c>
      <c r="C4997" s="25" t="str">
        <f>INDEX(all_banks!O:O,MATCH(A4997,all_banks!H:H,0))</f>
        <v>ПАО РОСБАНК (2272)</v>
      </c>
      <c r="D4997" s="25" t="str">
        <f>INDEX('101_accounts'!B:B,MATCH(B4997,'101_accounts'!A:A,0))</f>
        <v>60404   A  Земля (c 13.02.2018)</v>
      </c>
      <c r="E4997" s="25">
        <f>'101_parsed'!C4997</f>
        <v>52963</v>
      </c>
      <c r="F4997" s="25">
        <f>'101_parsed'!D4997</f>
        <v>0</v>
      </c>
      <c r="G4997" s="25">
        <f>'101_parsed'!E4997</f>
        <v>51905</v>
      </c>
      <c r="H4997" s="25">
        <f>'101_parsed'!F4997</f>
        <v>0</v>
      </c>
    </row>
    <row r="4998" spans="1:8" x14ac:dyDescent="0.2">
      <c r="A4998" s="25">
        <f>'101_parsed'!A4998</f>
        <v>2272</v>
      </c>
      <c r="B4998" s="33">
        <f>'101_parsed'!B4998</f>
        <v>60405</v>
      </c>
      <c r="C4998" s="25" t="str">
        <f>INDEX(all_banks!O:O,MATCH(A4998,all_banks!H:H,0))</f>
        <v>ПАО РОСБАНК (2272)</v>
      </c>
      <c r="D4998" s="25" t="str">
        <f>INDEX('101_accounts'!B:B,MATCH(B4998,'101_accounts'!A:A,0))</f>
        <v>60405   П
A (до 31.01.2003)  Резервы на возможные потери (c 13.02.2018)
Долгосрочно арендуемые основные средства (до 31.01.2003)</v>
      </c>
      <c r="E4998" s="25">
        <f>'101_parsed'!C4998</f>
        <v>0</v>
      </c>
      <c r="F4998" s="25">
        <f>'101_parsed'!D4998</f>
        <v>31</v>
      </c>
      <c r="G4998" s="25">
        <f>'101_parsed'!E4998</f>
        <v>0</v>
      </c>
      <c r="H4998" s="25">
        <f>'101_parsed'!F4998</f>
        <v>31</v>
      </c>
    </row>
    <row r="4999" spans="1:8" x14ac:dyDescent="0.2">
      <c r="A4999" s="25">
        <f>'101_parsed'!A4999</f>
        <v>2272</v>
      </c>
      <c r="B4999" s="33">
        <f>'101_parsed'!B4999</f>
        <v>60414</v>
      </c>
      <c r="C4999" s="25" t="str">
        <f>INDEX(all_banks!O:O,MATCH(A4999,all_banks!H:H,0))</f>
        <v>ПАО РОСБАНК (2272)</v>
      </c>
      <c r="D4999" s="25" t="str">
        <f>INDEX('101_accounts'!B:B,MATCH(B4999,'101_accounts'!A:A,0))</f>
        <v>60414   П  Амортизация основных средств (кроме земли) (c 13.02.2018)</v>
      </c>
      <c r="E4999" s="25">
        <f>'101_parsed'!C4999</f>
        <v>0</v>
      </c>
      <c r="F4999" s="25">
        <f>'101_parsed'!D4999</f>
        <v>9482639</v>
      </c>
      <c r="G4999" s="25">
        <f>'101_parsed'!E4999</f>
        <v>0</v>
      </c>
      <c r="H4999" s="25">
        <f>'101_parsed'!F4999</f>
        <v>10778264</v>
      </c>
    </row>
    <row r="5000" spans="1:8" x14ac:dyDescent="0.2">
      <c r="A5000" s="25">
        <f>'101_parsed'!A5000</f>
        <v>2272</v>
      </c>
      <c r="B5000" s="33">
        <f>'101_parsed'!B5000</f>
        <v>60415</v>
      </c>
      <c r="C5000" s="25" t="str">
        <f>INDEX(all_banks!O:O,MATCH(A5000,all_banks!H:H,0))</f>
        <v>ПАО РОСБАНК (2272)</v>
      </c>
      <c r="D5000" s="25" t="str">
        <f>INDEX('101_accounts'!B:B,MATCH(B5000,'101_accounts'!A:A,0))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000" s="25">
        <f>'101_parsed'!C5000</f>
        <v>1100660</v>
      </c>
      <c r="F5000" s="25">
        <f>'101_parsed'!D5000</f>
        <v>0</v>
      </c>
      <c r="G5000" s="25">
        <f>'101_parsed'!E5000</f>
        <v>1441224</v>
      </c>
      <c r="H5000" s="25">
        <f>'101_parsed'!F5000</f>
        <v>0</v>
      </c>
    </row>
    <row r="5001" spans="1:8" x14ac:dyDescent="0.2">
      <c r="A5001" s="25">
        <f>'101_parsed'!A5001</f>
        <v>2272</v>
      </c>
      <c r="B5001" s="33">
        <f>'101_parsed'!B5001</f>
        <v>61901</v>
      </c>
      <c r="C5001" s="25" t="str">
        <f>INDEX(all_banks!O:O,MATCH(A5001,all_banks!H:H,0))</f>
        <v>ПАО РОСБАНК (2272)</v>
      </c>
      <c r="D5001" s="25" t="str">
        <f>INDEX('101_accounts'!B:B,MATCH(B5001,'101_accounts'!A:A,0))</f>
        <v>61901   A  Земля, временно неиспользуемая в основной деятельности</v>
      </c>
      <c r="E5001" s="25">
        <f>'101_parsed'!C5001</f>
        <v>0</v>
      </c>
      <c r="F5001" s="25">
        <f>'101_parsed'!D5001</f>
        <v>0</v>
      </c>
      <c r="G5001" s="25">
        <f>'101_parsed'!E5001</f>
        <v>0</v>
      </c>
      <c r="H5001" s="25">
        <f>'101_parsed'!F5001</f>
        <v>0</v>
      </c>
    </row>
    <row r="5002" spans="1:8" x14ac:dyDescent="0.2">
      <c r="A5002" s="25">
        <f>'101_parsed'!A5002</f>
        <v>2272</v>
      </c>
      <c r="B5002" s="33">
        <f>'101_parsed'!B5002</f>
        <v>61902</v>
      </c>
      <c r="C5002" s="25" t="str">
        <f>INDEX(all_banks!O:O,MATCH(A5002,all_banks!H:H,0))</f>
        <v>ПАО РОСБАНК (2272)</v>
      </c>
      <c r="D5002" s="25" t="str">
        <f>INDEX('101_accounts'!B:B,MATCH(B5002,'101_accounts'!A:A,0))</f>
        <v>61902   A  Земля, временно неиспользуемая в основной деятельности, переданная в аренду</v>
      </c>
      <c r="E5002" s="25">
        <f>'101_parsed'!C5002</f>
        <v>0</v>
      </c>
      <c r="F5002" s="25">
        <f>'101_parsed'!D5002</f>
        <v>0</v>
      </c>
      <c r="G5002" s="25">
        <f>'101_parsed'!E5002</f>
        <v>0</v>
      </c>
      <c r="H5002" s="25">
        <f>'101_parsed'!F5002</f>
        <v>0</v>
      </c>
    </row>
    <row r="5003" spans="1:8" x14ac:dyDescent="0.2">
      <c r="A5003" s="25">
        <f>'101_parsed'!A5003</f>
        <v>2272</v>
      </c>
      <c r="B5003" s="33">
        <f>'101_parsed'!B5003</f>
        <v>61903</v>
      </c>
      <c r="C5003" s="25" t="str">
        <f>INDEX(all_banks!O:O,MATCH(A5003,all_banks!H:H,0))</f>
        <v>ПАО РОСБАНК (2272)</v>
      </c>
      <c r="D5003" s="25" t="str">
        <f>INDEX('101_accounts'!B:B,MATCH(B5003,'101_accounts'!A:A,0))</f>
        <v>61903   A  Недвижимость (кроме земли), временно неиспользуемая в основной деятельности</v>
      </c>
      <c r="E5003" s="25">
        <f>'101_parsed'!C5003</f>
        <v>0</v>
      </c>
      <c r="F5003" s="25">
        <f>'101_parsed'!D5003</f>
        <v>0</v>
      </c>
      <c r="G5003" s="25">
        <f>'101_parsed'!E5003</f>
        <v>0</v>
      </c>
      <c r="H5003" s="25">
        <f>'101_parsed'!F5003</f>
        <v>0</v>
      </c>
    </row>
    <row r="5004" spans="1:8" x14ac:dyDescent="0.2">
      <c r="A5004" s="25">
        <f>'101_parsed'!A5004</f>
        <v>2272</v>
      </c>
      <c r="B5004" s="33">
        <f>'101_parsed'!B5004</f>
        <v>61904</v>
      </c>
      <c r="C5004" s="25" t="str">
        <f>INDEX(all_banks!O:O,MATCH(A5004,all_banks!H:H,0))</f>
        <v>ПАО РОСБАНК (2272)</v>
      </c>
      <c r="D5004" s="25" t="str">
        <f>INDEX('101_accounts'!B:B,MATCH(B5004,'101_accounts'!A:A,0))</f>
        <v>61904   A  Недвижимость (кроме земли), временно неиспользуемая в основной деятельности, переданная в аренду</v>
      </c>
      <c r="E5004" s="25">
        <f>'101_parsed'!C5004</f>
        <v>0</v>
      </c>
      <c r="F5004" s="25">
        <f>'101_parsed'!D5004</f>
        <v>0</v>
      </c>
      <c r="G5004" s="25">
        <f>'101_parsed'!E5004</f>
        <v>0</v>
      </c>
      <c r="H5004" s="25">
        <f>'101_parsed'!F5004</f>
        <v>0</v>
      </c>
    </row>
    <row r="5005" spans="1:8" x14ac:dyDescent="0.2">
      <c r="A5005" s="25">
        <f>'101_parsed'!A5005</f>
        <v>2272</v>
      </c>
      <c r="B5005" s="33">
        <f>'101_parsed'!B5005</f>
        <v>61905</v>
      </c>
      <c r="C5005" s="25" t="str">
        <f>INDEX(all_banks!O:O,MATCH(A5005,all_banks!H:H,0))</f>
        <v>ПАО РОСБАНК (2272)</v>
      </c>
      <c r="D5005" s="25" t="str">
        <f>INDEX('101_accounts'!B:B,MATCH(B5005,'101_accounts'!A:A,0))</f>
        <v>61905   A  Земля, временно неиспользуемая в основной деятельности, учитываемая по справедливой стоимости</v>
      </c>
      <c r="E5005" s="25">
        <f>'101_parsed'!C5005</f>
        <v>709564</v>
      </c>
      <c r="F5005" s="25">
        <f>'101_parsed'!D5005</f>
        <v>0</v>
      </c>
      <c r="G5005" s="25">
        <f>'101_parsed'!E5005</f>
        <v>520137</v>
      </c>
      <c r="H5005" s="25">
        <f>'101_parsed'!F5005</f>
        <v>0</v>
      </c>
    </row>
    <row r="5006" spans="1:8" x14ac:dyDescent="0.2">
      <c r="A5006" s="25">
        <f>'101_parsed'!A5006</f>
        <v>2272</v>
      </c>
      <c r="B5006" s="33">
        <f>'101_parsed'!B5006</f>
        <v>61906</v>
      </c>
      <c r="C5006" s="25" t="str">
        <f>INDEX(all_banks!O:O,MATCH(A5006,all_banks!H:H,0))</f>
        <v>ПАО РОСБАНК (2272)</v>
      </c>
      <c r="D5006" s="25" t="str">
        <f>INDEX('101_accounts'!B:B,MATCH(B5006,'101_accounts'!A:A,0))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006" s="25">
        <f>'101_parsed'!C5006</f>
        <v>5000</v>
      </c>
      <c r="F5006" s="25">
        <f>'101_parsed'!D5006</f>
        <v>0</v>
      </c>
      <c r="G5006" s="25">
        <f>'101_parsed'!E5006</f>
        <v>5000</v>
      </c>
      <c r="H5006" s="25">
        <f>'101_parsed'!F5006</f>
        <v>0</v>
      </c>
    </row>
    <row r="5007" spans="1:8" x14ac:dyDescent="0.2">
      <c r="A5007" s="25">
        <f>'101_parsed'!A5007</f>
        <v>2272</v>
      </c>
      <c r="B5007" s="33">
        <f>'101_parsed'!B5007</f>
        <v>61907</v>
      </c>
      <c r="C5007" s="25" t="str">
        <f>INDEX(all_banks!O:O,MATCH(A5007,all_banks!H:H,0))</f>
        <v>ПАО РОСБАНК (2272)</v>
      </c>
      <c r="D5007" s="25" t="str">
        <f>INDEX('101_accounts'!B:B,MATCH(B5007,'101_accounts'!A:A,0))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007" s="25">
        <f>'101_parsed'!C5007</f>
        <v>1478480</v>
      </c>
      <c r="F5007" s="25">
        <f>'101_parsed'!D5007</f>
        <v>0</v>
      </c>
      <c r="G5007" s="25">
        <f>'101_parsed'!E5007</f>
        <v>1009085</v>
      </c>
      <c r="H5007" s="25">
        <f>'101_parsed'!F5007</f>
        <v>0</v>
      </c>
    </row>
    <row r="5008" spans="1:8" x14ac:dyDescent="0.2">
      <c r="A5008" s="25">
        <f>'101_parsed'!A5008</f>
        <v>2272</v>
      </c>
      <c r="B5008" s="33">
        <f>'101_parsed'!B5008</f>
        <v>61908</v>
      </c>
      <c r="C5008" s="25" t="str">
        <f>INDEX(all_banks!O:O,MATCH(A5008,all_banks!H:H,0))</f>
        <v>ПАО РОСБАНК (2272)</v>
      </c>
      <c r="D5008" s="25" t="str">
        <f>INDEX('101_accounts'!B:B,MATCH(B5008,'101_accounts'!A:A,0))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008" s="25">
        <f>'101_parsed'!C5008</f>
        <v>264392</v>
      </c>
      <c r="F5008" s="25">
        <f>'101_parsed'!D5008</f>
        <v>0</v>
      </c>
      <c r="G5008" s="25">
        <f>'101_parsed'!E5008</f>
        <v>260984</v>
      </c>
      <c r="H5008" s="25">
        <f>'101_parsed'!F5008</f>
        <v>0</v>
      </c>
    </row>
    <row r="5009" spans="1:8" x14ac:dyDescent="0.2">
      <c r="A5009" s="25">
        <f>'101_parsed'!A5009</f>
        <v>2272</v>
      </c>
      <c r="B5009" s="33">
        <f>'101_parsed'!B5009</f>
        <v>61909</v>
      </c>
      <c r="C5009" s="25" t="str">
        <f>INDEX(all_banks!O:O,MATCH(A5009,all_banks!H:H,0))</f>
        <v>ПАО РОСБАНК (2272)</v>
      </c>
      <c r="D5009" s="25" t="str">
        <f>INDEX('101_accounts'!B:B,MATCH(B5009,'101_accounts'!A:A,0))</f>
        <v>61909   П  Амортизация недвижимости (кроме земли), временно неиспользуемой в основной деятельности</v>
      </c>
      <c r="E5009" s="25">
        <f>'101_parsed'!C5009</f>
        <v>0</v>
      </c>
      <c r="F5009" s="25">
        <f>'101_parsed'!D5009</f>
        <v>0</v>
      </c>
      <c r="G5009" s="25">
        <f>'101_parsed'!E5009</f>
        <v>0</v>
      </c>
      <c r="H5009" s="25">
        <f>'101_parsed'!F5009</f>
        <v>0</v>
      </c>
    </row>
    <row r="5010" spans="1:8" x14ac:dyDescent="0.2">
      <c r="A5010" s="25">
        <f>'101_parsed'!A5010</f>
        <v>2272</v>
      </c>
      <c r="B5010" s="33">
        <f>'101_parsed'!B5010</f>
        <v>61910</v>
      </c>
      <c r="C5010" s="25" t="str">
        <f>INDEX(all_banks!O:O,MATCH(A5010,all_banks!H:H,0))</f>
        <v>ПАО РОСБАНК (2272)</v>
      </c>
      <c r="D5010" s="25" t="str">
        <f>INDEX('101_accounts'!B:B,MATCH(B5010,'101_accounts'!A:A,0))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010" s="25">
        <f>'101_parsed'!C5010</f>
        <v>0</v>
      </c>
      <c r="F5010" s="25">
        <f>'101_parsed'!D5010</f>
        <v>0</v>
      </c>
      <c r="G5010" s="25">
        <f>'101_parsed'!E5010</f>
        <v>0</v>
      </c>
      <c r="H5010" s="25">
        <f>'101_parsed'!F5010</f>
        <v>0</v>
      </c>
    </row>
    <row r="5011" spans="1:8" x14ac:dyDescent="0.2">
      <c r="A5011" s="25">
        <f>'101_parsed'!A5011</f>
        <v>2272</v>
      </c>
      <c r="B5011" s="33">
        <f>'101_parsed'!B5011</f>
        <v>61911</v>
      </c>
      <c r="C5011" s="25" t="str">
        <f>INDEX(all_banks!O:O,MATCH(A5011,all_banks!H:H,0))</f>
        <v>ПАО РОСБАНК (2272)</v>
      </c>
      <c r="D5011" s="25" t="str">
        <f>INDEX('101_accounts'!B:B,MATCH(B5011,'101_accounts'!A:A,0))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011" s="25">
        <f>'101_parsed'!C5011</f>
        <v>15583</v>
      </c>
      <c r="F5011" s="25">
        <f>'101_parsed'!D5011</f>
        <v>0</v>
      </c>
      <c r="G5011" s="25">
        <f>'101_parsed'!E5011</f>
        <v>12666</v>
      </c>
      <c r="H5011" s="25">
        <f>'101_parsed'!F5011</f>
        <v>0</v>
      </c>
    </row>
    <row r="5012" spans="1:8" x14ac:dyDescent="0.2">
      <c r="A5012" s="25">
        <f>'101_parsed'!A5012</f>
        <v>2272</v>
      </c>
      <c r="B5012" s="33">
        <f>'101_parsed'!B5012</f>
        <v>61912</v>
      </c>
      <c r="C5012" s="25" t="str">
        <f>INDEX(all_banks!O:O,MATCH(A5012,all_banks!H:H,0))</f>
        <v>ПАО РОСБАНК (2272)</v>
      </c>
      <c r="D5012" s="25" t="str">
        <f>INDEX('101_accounts'!B:B,MATCH(B5012,'101_accounts'!A:A,0))</f>
        <v>61912   П  Резервы на возможные потери</v>
      </c>
      <c r="E5012" s="25">
        <f>'101_parsed'!C5012</f>
        <v>0</v>
      </c>
      <c r="F5012" s="25">
        <f>'101_parsed'!D5012</f>
        <v>0</v>
      </c>
      <c r="G5012" s="25">
        <f>'101_parsed'!E5012</f>
        <v>0</v>
      </c>
      <c r="H5012" s="25">
        <f>'101_parsed'!F5012</f>
        <v>0</v>
      </c>
    </row>
    <row r="5013" spans="1:8" x14ac:dyDescent="0.2">
      <c r="A5013" s="25">
        <f>'101_parsed'!A5013</f>
        <v>2272</v>
      </c>
      <c r="B5013" s="33">
        <f>'101_parsed'!B5013</f>
        <v>62001</v>
      </c>
      <c r="C5013" s="25" t="str">
        <f>INDEX(all_banks!O:O,MATCH(A5013,all_banks!H:H,0))</f>
        <v>ПАО РОСБАНК (2272)</v>
      </c>
      <c r="D5013" s="25" t="str">
        <f>INDEX('101_accounts'!B:B,MATCH(B5013,'101_accounts'!A:A,0))</f>
        <v>62001   A  Долгосрочные активы, предназначенные для продажи</v>
      </c>
      <c r="E5013" s="25">
        <f>'101_parsed'!C5013</f>
        <v>329260</v>
      </c>
      <c r="F5013" s="25">
        <f>'101_parsed'!D5013</f>
        <v>0</v>
      </c>
      <c r="G5013" s="25">
        <f>'101_parsed'!E5013</f>
        <v>294448</v>
      </c>
      <c r="H5013" s="25">
        <f>'101_parsed'!F5013</f>
        <v>0</v>
      </c>
    </row>
    <row r="5014" spans="1:8" x14ac:dyDescent="0.2">
      <c r="A5014" s="25">
        <f>'101_parsed'!A5014</f>
        <v>2272</v>
      </c>
      <c r="B5014" s="33">
        <f>'101_parsed'!B5014</f>
        <v>62002</v>
      </c>
      <c r="C5014" s="25" t="str">
        <f>INDEX(all_banks!O:O,MATCH(A5014,all_banks!H:H,0))</f>
        <v>ПАО РОСБАНК (2272)</v>
      </c>
      <c r="D5014" s="25" t="str">
        <f>INDEX('101_accounts'!B:B,MATCH(B5014,'101_accounts'!A:A,0))</f>
        <v>62002   П  Резервы на возможные потери</v>
      </c>
      <c r="E5014" s="25">
        <f>'101_parsed'!C5014</f>
        <v>0</v>
      </c>
      <c r="F5014" s="25">
        <f>'101_parsed'!D5014</f>
        <v>0</v>
      </c>
      <c r="G5014" s="25">
        <f>'101_parsed'!E5014</f>
        <v>0</v>
      </c>
      <c r="H5014" s="25">
        <f>'101_parsed'!F5014</f>
        <v>0</v>
      </c>
    </row>
    <row r="5015" spans="1:8" x14ac:dyDescent="0.2">
      <c r="A5015" s="25">
        <f>'101_parsed'!A5015</f>
        <v>2272</v>
      </c>
      <c r="B5015" s="33">
        <f>'101_parsed'!B5015</f>
        <v>62101</v>
      </c>
      <c r="C5015" s="25" t="str">
        <f>INDEX(all_banks!O:O,MATCH(A5015,all_banks!H:H,0))</f>
        <v>ПАО РОСБАНК (2272)</v>
      </c>
      <c r="D5015" s="25" t="str">
        <f>INDEX('101_accounts'!B:B,MATCH(B5015,'101_accounts'!A:A,0))</f>
        <v>62101   A  Средства труда, полученные по договорам отступного, залога, назначение которых не определено</v>
      </c>
      <c r="E5015" s="25">
        <f>'101_parsed'!C5015</f>
        <v>0</v>
      </c>
      <c r="F5015" s="25">
        <f>'101_parsed'!D5015</f>
        <v>0</v>
      </c>
      <c r="G5015" s="25">
        <f>'101_parsed'!E5015</f>
        <v>0</v>
      </c>
      <c r="H5015" s="25">
        <f>'101_parsed'!F5015</f>
        <v>0</v>
      </c>
    </row>
    <row r="5016" spans="1:8" x14ac:dyDescent="0.2">
      <c r="A5016" s="25">
        <f>'101_parsed'!A5016</f>
        <v>2272</v>
      </c>
      <c r="B5016" s="33">
        <f>'101_parsed'!B5016</f>
        <v>62102</v>
      </c>
      <c r="C5016" s="25" t="str">
        <f>INDEX(all_banks!O:O,MATCH(A5016,all_banks!H:H,0))</f>
        <v>ПАО РОСБАНК (2272)</v>
      </c>
      <c r="D5016" s="25" t="str">
        <f>INDEX('101_accounts'!B:B,MATCH(B5016,'101_accounts'!A:A,0))</f>
        <v>62102   A  Предметы труда, полученные по договорам отступного, залога, назначение которых не определено</v>
      </c>
      <c r="E5016" s="25">
        <f>'101_parsed'!C5016</f>
        <v>188</v>
      </c>
      <c r="F5016" s="25">
        <f>'101_parsed'!D5016</f>
        <v>0</v>
      </c>
      <c r="G5016" s="25">
        <f>'101_parsed'!E5016</f>
        <v>538</v>
      </c>
      <c r="H5016" s="25">
        <f>'101_parsed'!F5016</f>
        <v>0</v>
      </c>
    </row>
    <row r="5017" spans="1:8" x14ac:dyDescent="0.2">
      <c r="A5017" s="25">
        <f>'101_parsed'!A5017</f>
        <v>2272</v>
      </c>
      <c r="B5017" s="33">
        <f>'101_parsed'!B5017</f>
        <v>62103</v>
      </c>
      <c r="C5017" s="25" t="str">
        <f>INDEX(all_banks!O:O,MATCH(A5017,all_banks!H:H,0))</f>
        <v>ПАО РОСБАНК (2272)</v>
      </c>
      <c r="D5017" s="25" t="str">
        <f>INDEX('101_accounts'!B:B,MATCH(B5017,'101_accounts'!A:A,0))</f>
        <v>62103   П  Резервы на возможные потери</v>
      </c>
      <c r="E5017" s="25">
        <f>'101_parsed'!C5017</f>
        <v>0</v>
      </c>
      <c r="F5017" s="25">
        <f>'101_parsed'!D5017</f>
        <v>0</v>
      </c>
      <c r="G5017" s="25">
        <f>'101_parsed'!E5017</f>
        <v>0</v>
      </c>
      <c r="H5017" s="25">
        <f>'101_parsed'!F5017</f>
        <v>0</v>
      </c>
    </row>
    <row r="5018" spans="1:8" x14ac:dyDescent="0.2">
      <c r="A5018" s="25">
        <f>'101_parsed'!A5018</f>
        <v>3073</v>
      </c>
      <c r="B5018" s="33">
        <f>'101_parsed'!B5018</f>
        <v>60401</v>
      </c>
      <c r="C5018" s="25" t="str">
        <f>INDEX(all_banks!O:O,MATCH(A5018,all_banks!H:H,0))</f>
        <v>ПАО "РГС Банк" (3073)</v>
      </c>
      <c r="D5018" s="25" t="str">
        <f>INDEX('101_accounts'!B:B,MATCH(B5018,'101_accounts'!A:A,0))</f>
        <v>60401   A  Основные средства (кроме земли) (c 13.02.2018)_x000D_Категория 1- Здания и сооружения (до 31.12.2002)</v>
      </c>
      <c r="E5018" s="25">
        <f>'101_parsed'!C5018</f>
        <v>1862567</v>
      </c>
      <c r="F5018" s="25">
        <f>'101_parsed'!D5018</f>
        <v>0</v>
      </c>
      <c r="G5018" s="25">
        <f>'101_parsed'!E5018</f>
        <v>1786671</v>
      </c>
      <c r="H5018" s="25">
        <f>'101_parsed'!F5018</f>
        <v>0</v>
      </c>
    </row>
    <row r="5019" spans="1:8" x14ac:dyDescent="0.2">
      <c r="A5019" s="25">
        <f>'101_parsed'!A5019</f>
        <v>3073</v>
      </c>
      <c r="B5019" s="33">
        <f>'101_parsed'!B5019</f>
        <v>60404</v>
      </c>
      <c r="C5019" s="25" t="str">
        <f>INDEX(all_banks!O:O,MATCH(A5019,all_banks!H:H,0))</f>
        <v>ПАО "РГС Банк" (3073)</v>
      </c>
      <c r="D5019" s="25" t="str">
        <f>INDEX('101_accounts'!B:B,MATCH(B5019,'101_accounts'!A:A,0))</f>
        <v>60404   A  Земля (c 13.02.2018)</v>
      </c>
      <c r="E5019" s="25">
        <f>'101_parsed'!C5019</f>
        <v>0</v>
      </c>
      <c r="F5019" s="25">
        <f>'101_parsed'!D5019</f>
        <v>0</v>
      </c>
      <c r="G5019" s="25">
        <f>'101_parsed'!E5019</f>
        <v>0</v>
      </c>
      <c r="H5019" s="25">
        <f>'101_parsed'!F5019</f>
        <v>0</v>
      </c>
    </row>
    <row r="5020" spans="1:8" x14ac:dyDescent="0.2">
      <c r="A5020" s="25">
        <f>'101_parsed'!A5020</f>
        <v>3073</v>
      </c>
      <c r="B5020" s="33">
        <f>'101_parsed'!B5020</f>
        <v>60405</v>
      </c>
      <c r="C5020" s="25" t="str">
        <f>INDEX(all_banks!O:O,MATCH(A5020,all_banks!H:H,0))</f>
        <v>ПАО "РГС Банк" (3073)</v>
      </c>
      <c r="D5020" s="25" t="str">
        <f>INDEX('101_accounts'!B:B,MATCH(B5020,'101_accounts'!A:A,0))</f>
        <v>60405   П
A (до 31.01.2003)  Резервы на возможные потери (c 13.02.2018)
Долгосрочно арендуемые основные средства (до 31.01.2003)</v>
      </c>
      <c r="E5020" s="25">
        <f>'101_parsed'!C5020</f>
        <v>0</v>
      </c>
      <c r="F5020" s="25">
        <f>'101_parsed'!D5020</f>
        <v>122</v>
      </c>
      <c r="G5020" s="25">
        <f>'101_parsed'!E5020</f>
        <v>0</v>
      </c>
      <c r="H5020" s="25">
        <f>'101_parsed'!F5020</f>
        <v>122</v>
      </c>
    </row>
    <row r="5021" spans="1:8" x14ac:dyDescent="0.2">
      <c r="A5021" s="25">
        <f>'101_parsed'!A5021</f>
        <v>3073</v>
      </c>
      <c r="B5021" s="33">
        <f>'101_parsed'!B5021</f>
        <v>60414</v>
      </c>
      <c r="C5021" s="25" t="str">
        <f>INDEX(all_banks!O:O,MATCH(A5021,all_banks!H:H,0))</f>
        <v>ПАО "РГС Банк" (3073)</v>
      </c>
      <c r="D5021" s="25" t="str">
        <f>INDEX('101_accounts'!B:B,MATCH(B5021,'101_accounts'!A:A,0))</f>
        <v>60414   П  Амортизация основных средств (кроме земли) (c 13.02.2018)</v>
      </c>
      <c r="E5021" s="25">
        <f>'101_parsed'!C5021</f>
        <v>0</v>
      </c>
      <c r="F5021" s="25">
        <f>'101_parsed'!D5021</f>
        <v>674284</v>
      </c>
      <c r="G5021" s="25">
        <f>'101_parsed'!E5021</f>
        <v>0</v>
      </c>
      <c r="H5021" s="25">
        <f>'101_parsed'!F5021</f>
        <v>598016</v>
      </c>
    </row>
    <row r="5022" spans="1:8" x14ac:dyDescent="0.2">
      <c r="A5022" s="25">
        <f>'101_parsed'!A5022</f>
        <v>3073</v>
      </c>
      <c r="B5022" s="33">
        <f>'101_parsed'!B5022</f>
        <v>60415</v>
      </c>
      <c r="C5022" s="25" t="str">
        <f>INDEX(all_banks!O:O,MATCH(A5022,all_banks!H:H,0))</f>
        <v>ПАО "РГС Банк" (3073)</v>
      </c>
      <c r="D5022" s="25" t="str">
        <f>INDEX('101_accounts'!B:B,MATCH(B5022,'101_accounts'!A:A,0))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022" s="25">
        <f>'101_parsed'!C5022</f>
        <v>100488</v>
      </c>
      <c r="F5022" s="25">
        <f>'101_parsed'!D5022</f>
        <v>0</v>
      </c>
      <c r="G5022" s="25">
        <f>'101_parsed'!E5022</f>
        <v>69764</v>
      </c>
      <c r="H5022" s="25">
        <f>'101_parsed'!F5022</f>
        <v>0</v>
      </c>
    </row>
    <row r="5023" spans="1:8" x14ac:dyDescent="0.2">
      <c r="A5023" s="25">
        <f>'101_parsed'!A5023</f>
        <v>3073</v>
      </c>
      <c r="B5023" s="33">
        <f>'101_parsed'!B5023</f>
        <v>61901</v>
      </c>
      <c r="C5023" s="25" t="str">
        <f>INDEX(all_banks!O:O,MATCH(A5023,all_banks!H:H,0))</f>
        <v>ПАО "РГС Банк" (3073)</v>
      </c>
      <c r="D5023" s="25" t="str">
        <f>INDEX('101_accounts'!B:B,MATCH(B5023,'101_accounts'!A:A,0))</f>
        <v>61901   A  Земля, временно неиспользуемая в основной деятельности</v>
      </c>
      <c r="E5023" s="25">
        <f>'101_parsed'!C5023</f>
        <v>0</v>
      </c>
      <c r="F5023" s="25">
        <f>'101_parsed'!D5023</f>
        <v>0</v>
      </c>
      <c r="G5023" s="25">
        <f>'101_parsed'!E5023</f>
        <v>0</v>
      </c>
      <c r="H5023" s="25">
        <f>'101_parsed'!F5023</f>
        <v>0</v>
      </c>
    </row>
    <row r="5024" spans="1:8" x14ac:dyDescent="0.2">
      <c r="A5024" s="25">
        <f>'101_parsed'!A5024</f>
        <v>3073</v>
      </c>
      <c r="B5024" s="33">
        <f>'101_parsed'!B5024</f>
        <v>61902</v>
      </c>
      <c r="C5024" s="25" t="str">
        <f>INDEX(all_banks!O:O,MATCH(A5024,all_banks!H:H,0))</f>
        <v>ПАО "РГС Банк" (3073)</v>
      </c>
      <c r="D5024" s="25" t="str">
        <f>INDEX('101_accounts'!B:B,MATCH(B5024,'101_accounts'!A:A,0))</f>
        <v>61902   A  Земля, временно неиспользуемая в основной деятельности, переданная в аренду</v>
      </c>
      <c r="E5024" s="25">
        <f>'101_parsed'!C5024</f>
        <v>0</v>
      </c>
      <c r="F5024" s="25">
        <f>'101_parsed'!D5024</f>
        <v>0</v>
      </c>
      <c r="G5024" s="25">
        <f>'101_parsed'!E5024</f>
        <v>0</v>
      </c>
      <c r="H5024" s="25">
        <f>'101_parsed'!F5024</f>
        <v>0</v>
      </c>
    </row>
    <row r="5025" spans="1:8" x14ac:dyDescent="0.2">
      <c r="A5025" s="25">
        <f>'101_parsed'!A5025</f>
        <v>3073</v>
      </c>
      <c r="B5025" s="33">
        <f>'101_parsed'!B5025</f>
        <v>61903</v>
      </c>
      <c r="C5025" s="25" t="str">
        <f>INDEX(all_banks!O:O,MATCH(A5025,all_banks!H:H,0))</f>
        <v>ПАО "РГС Банк" (3073)</v>
      </c>
      <c r="D5025" s="25" t="str">
        <f>INDEX('101_accounts'!B:B,MATCH(B5025,'101_accounts'!A:A,0))</f>
        <v>61903   A  Недвижимость (кроме земли), временно неиспользуемая в основной деятельности</v>
      </c>
      <c r="E5025" s="25">
        <f>'101_parsed'!C5025</f>
        <v>0</v>
      </c>
      <c r="F5025" s="25">
        <f>'101_parsed'!D5025</f>
        <v>0</v>
      </c>
      <c r="G5025" s="25">
        <f>'101_parsed'!E5025</f>
        <v>0</v>
      </c>
      <c r="H5025" s="25">
        <f>'101_parsed'!F5025</f>
        <v>0</v>
      </c>
    </row>
    <row r="5026" spans="1:8" x14ac:dyDescent="0.2">
      <c r="A5026" s="25">
        <f>'101_parsed'!A5026</f>
        <v>3073</v>
      </c>
      <c r="B5026" s="33">
        <f>'101_parsed'!B5026</f>
        <v>61904</v>
      </c>
      <c r="C5026" s="25" t="str">
        <f>INDEX(all_banks!O:O,MATCH(A5026,all_banks!H:H,0))</f>
        <v>ПАО "РГС Банк" (3073)</v>
      </c>
      <c r="D5026" s="25" t="str">
        <f>INDEX('101_accounts'!B:B,MATCH(B5026,'101_accounts'!A:A,0))</f>
        <v>61904   A  Недвижимость (кроме земли), временно неиспользуемая в основной деятельности, переданная в аренду</v>
      </c>
      <c r="E5026" s="25">
        <f>'101_parsed'!C5026</f>
        <v>0</v>
      </c>
      <c r="F5026" s="25">
        <f>'101_parsed'!D5026</f>
        <v>0</v>
      </c>
      <c r="G5026" s="25">
        <f>'101_parsed'!E5026</f>
        <v>0</v>
      </c>
      <c r="H5026" s="25">
        <f>'101_parsed'!F5026</f>
        <v>0</v>
      </c>
    </row>
    <row r="5027" spans="1:8" x14ac:dyDescent="0.2">
      <c r="A5027" s="25">
        <f>'101_parsed'!A5027</f>
        <v>3073</v>
      </c>
      <c r="B5027" s="33">
        <f>'101_parsed'!B5027</f>
        <v>61905</v>
      </c>
      <c r="C5027" s="25" t="str">
        <f>INDEX(all_banks!O:O,MATCH(A5027,all_banks!H:H,0))</f>
        <v>ПАО "РГС Банк" (3073)</v>
      </c>
      <c r="D5027" s="25" t="str">
        <f>INDEX('101_accounts'!B:B,MATCH(B5027,'101_accounts'!A:A,0))</f>
        <v>61905   A  Земля, временно неиспользуемая в основной деятельности, учитываемая по справедливой стоимости</v>
      </c>
      <c r="E5027" s="25">
        <f>'101_parsed'!C5027</f>
        <v>15225</v>
      </c>
      <c r="F5027" s="25">
        <f>'101_parsed'!D5027</f>
        <v>0</v>
      </c>
      <c r="G5027" s="25">
        <f>'101_parsed'!E5027</f>
        <v>15189</v>
      </c>
      <c r="H5027" s="25">
        <f>'101_parsed'!F5027</f>
        <v>0</v>
      </c>
    </row>
    <row r="5028" spans="1:8" x14ac:dyDescent="0.2">
      <c r="A5028" s="25">
        <f>'101_parsed'!A5028</f>
        <v>3073</v>
      </c>
      <c r="B5028" s="33">
        <f>'101_parsed'!B5028</f>
        <v>61906</v>
      </c>
      <c r="C5028" s="25" t="str">
        <f>INDEX(all_banks!O:O,MATCH(A5028,all_banks!H:H,0))</f>
        <v>ПАО "РГС Банк" (3073)</v>
      </c>
      <c r="D5028" s="25" t="str">
        <f>INDEX('101_accounts'!B:B,MATCH(B5028,'101_accounts'!A:A,0))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028" s="25">
        <f>'101_parsed'!C5028</f>
        <v>0</v>
      </c>
      <c r="F5028" s="25">
        <f>'101_parsed'!D5028</f>
        <v>0</v>
      </c>
      <c r="G5028" s="25">
        <f>'101_parsed'!E5028</f>
        <v>0</v>
      </c>
      <c r="H5028" s="25">
        <f>'101_parsed'!F5028</f>
        <v>0</v>
      </c>
    </row>
    <row r="5029" spans="1:8" x14ac:dyDescent="0.2">
      <c r="A5029" s="25">
        <f>'101_parsed'!A5029</f>
        <v>3073</v>
      </c>
      <c r="B5029" s="33">
        <f>'101_parsed'!B5029</f>
        <v>61907</v>
      </c>
      <c r="C5029" s="25" t="str">
        <f>INDEX(all_banks!O:O,MATCH(A5029,all_banks!H:H,0))</f>
        <v>ПАО "РГС Банк" (3073)</v>
      </c>
      <c r="D5029" s="25" t="str">
        <f>INDEX('101_accounts'!B:B,MATCH(B5029,'101_accounts'!A:A,0))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029" s="25">
        <f>'101_parsed'!C5029</f>
        <v>161257</v>
      </c>
      <c r="F5029" s="25">
        <f>'101_parsed'!D5029</f>
        <v>0</v>
      </c>
      <c r="G5029" s="25">
        <f>'101_parsed'!E5029</f>
        <v>219121</v>
      </c>
      <c r="H5029" s="25">
        <f>'101_parsed'!F5029</f>
        <v>0</v>
      </c>
    </row>
    <row r="5030" spans="1:8" x14ac:dyDescent="0.2">
      <c r="A5030" s="25">
        <f>'101_parsed'!A5030</f>
        <v>3073</v>
      </c>
      <c r="B5030" s="33">
        <f>'101_parsed'!B5030</f>
        <v>61908</v>
      </c>
      <c r="C5030" s="25" t="str">
        <f>INDEX(all_banks!O:O,MATCH(A5030,all_banks!H:H,0))</f>
        <v>ПАО "РГС Банк" (3073)</v>
      </c>
      <c r="D5030" s="25" t="str">
        <f>INDEX('101_accounts'!B:B,MATCH(B5030,'101_accounts'!A:A,0))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030" s="25">
        <f>'101_parsed'!C5030</f>
        <v>517198</v>
      </c>
      <c r="F5030" s="25">
        <f>'101_parsed'!D5030</f>
        <v>0</v>
      </c>
      <c r="G5030" s="25">
        <f>'101_parsed'!E5030</f>
        <v>441386</v>
      </c>
      <c r="H5030" s="25">
        <f>'101_parsed'!F5030</f>
        <v>0</v>
      </c>
    </row>
    <row r="5031" spans="1:8" x14ac:dyDescent="0.2">
      <c r="A5031" s="25">
        <f>'101_parsed'!A5031</f>
        <v>3073</v>
      </c>
      <c r="B5031" s="33">
        <f>'101_parsed'!B5031</f>
        <v>61909</v>
      </c>
      <c r="C5031" s="25" t="str">
        <f>INDEX(all_banks!O:O,MATCH(A5031,all_banks!H:H,0))</f>
        <v>ПАО "РГС Банк" (3073)</v>
      </c>
      <c r="D5031" s="25" t="str">
        <f>INDEX('101_accounts'!B:B,MATCH(B5031,'101_accounts'!A:A,0))</f>
        <v>61909   П  Амортизация недвижимости (кроме земли), временно неиспользуемой в основной деятельности</v>
      </c>
      <c r="E5031" s="25">
        <f>'101_parsed'!C5031</f>
        <v>0</v>
      </c>
      <c r="F5031" s="25">
        <f>'101_parsed'!D5031</f>
        <v>0</v>
      </c>
      <c r="G5031" s="25">
        <f>'101_parsed'!E5031</f>
        <v>0</v>
      </c>
      <c r="H5031" s="25">
        <f>'101_parsed'!F5031</f>
        <v>0</v>
      </c>
    </row>
    <row r="5032" spans="1:8" x14ac:dyDescent="0.2">
      <c r="A5032" s="25">
        <f>'101_parsed'!A5032</f>
        <v>3073</v>
      </c>
      <c r="B5032" s="33">
        <f>'101_parsed'!B5032</f>
        <v>61910</v>
      </c>
      <c r="C5032" s="25" t="str">
        <f>INDEX(all_banks!O:O,MATCH(A5032,all_banks!H:H,0))</f>
        <v>ПАО "РГС Банк" (3073)</v>
      </c>
      <c r="D5032" s="25" t="str">
        <f>INDEX('101_accounts'!B:B,MATCH(B5032,'101_accounts'!A:A,0))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032" s="25">
        <f>'101_parsed'!C5032</f>
        <v>0</v>
      </c>
      <c r="F5032" s="25">
        <f>'101_parsed'!D5032</f>
        <v>0</v>
      </c>
      <c r="G5032" s="25">
        <f>'101_parsed'!E5032</f>
        <v>0</v>
      </c>
      <c r="H5032" s="25">
        <f>'101_parsed'!F5032</f>
        <v>0</v>
      </c>
    </row>
    <row r="5033" spans="1:8" x14ac:dyDescent="0.2">
      <c r="A5033" s="25">
        <f>'101_parsed'!A5033</f>
        <v>3073</v>
      </c>
      <c r="B5033" s="33">
        <f>'101_parsed'!B5033</f>
        <v>61911</v>
      </c>
      <c r="C5033" s="25" t="str">
        <f>INDEX(all_banks!O:O,MATCH(A5033,all_banks!H:H,0))</f>
        <v>ПАО "РГС Банк" (3073)</v>
      </c>
      <c r="D5033" s="25" t="str">
        <f>INDEX('101_accounts'!B:B,MATCH(B5033,'101_accounts'!A:A,0))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033" s="25">
        <f>'101_parsed'!C5033</f>
        <v>0</v>
      </c>
      <c r="F5033" s="25">
        <f>'101_parsed'!D5033</f>
        <v>0</v>
      </c>
      <c r="G5033" s="25">
        <f>'101_parsed'!E5033</f>
        <v>0</v>
      </c>
      <c r="H5033" s="25">
        <f>'101_parsed'!F5033</f>
        <v>0</v>
      </c>
    </row>
    <row r="5034" spans="1:8" x14ac:dyDescent="0.2">
      <c r="A5034" s="25">
        <f>'101_parsed'!A5034</f>
        <v>3073</v>
      </c>
      <c r="B5034" s="33">
        <f>'101_parsed'!B5034</f>
        <v>61912</v>
      </c>
      <c r="C5034" s="25" t="str">
        <f>INDEX(all_banks!O:O,MATCH(A5034,all_banks!H:H,0))</f>
        <v>ПАО "РГС Банк" (3073)</v>
      </c>
      <c r="D5034" s="25" t="str">
        <f>INDEX('101_accounts'!B:B,MATCH(B5034,'101_accounts'!A:A,0))</f>
        <v>61912   П  Резервы на возможные потери</v>
      </c>
      <c r="E5034" s="25">
        <f>'101_parsed'!C5034</f>
        <v>0</v>
      </c>
      <c r="F5034" s="25">
        <f>'101_parsed'!D5034</f>
        <v>0</v>
      </c>
      <c r="G5034" s="25">
        <f>'101_parsed'!E5034</f>
        <v>0</v>
      </c>
      <c r="H5034" s="25">
        <f>'101_parsed'!F5034</f>
        <v>0</v>
      </c>
    </row>
    <row r="5035" spans="1:8" x14ac:dyDescent="0.2">
      <c r="A5035" s="25">
        <f>'101_parsed'!A5035</f>
        <v>3073</v>
      </c>
      <c r="B5035" s="33">
        <f>'101_parsed'!B5035</f>
        <v>62001</v>
      </c>
      <c r="C5035" s="25" t="str">
        <f>INDEX(all_banks!O:O,MATCH(A5035,all_banks!H:H,0))</f>
        <v>ПАО "РГС Банк" (3073)</v>
      </c>
      <c r="D5035" s="25" t="str">
        <f>INDEX('101_accounts'!B:B,MATCH(B5035,'101_accounts'!A:A,0))</f>
        <v>62001   A  Долгосрочные активы, предназначенные для продажи</v>
      </c>
      <c r="E5035" s="25">
        <f>'101_parsed'!C5035</f>
        <v>31083</v>
      </c>
      <c r="F5035" s="25">
        <f>'101_parsed'!D5035</f>
        <v>0</v>
      </c>
      <c r="G5035" s="25">
        <f>'101_parsed'!E5035</f>
        <v>30943</v>
      </c>
      <c r="H5035" s="25">
        <f>'101_parsed'!F5035</f>
        <v>0</v>
      </c>
    </row>
    <row r="5036" spans="1:8" x14ac:dyDescent="0.2">
      <c r="A5036" s="25">
        <f>'101_parsed'!A5036</f>
        <v>3073</v>
      </c>
      <c r="B5036" s="33">
        <f>'101_parsed'!B5036</f>
        <v>62002</v>
      </c>
      <c r="C5036" s="25" t="str">
        <f>INDEX(all_banks!O:O,MATCH(A5036,all_banks!H:H,0))</f>
        <v>ПАО "РГС Банк" (3073)</v>
      </c>
      <c r="D5036" s="25" t="str">
        <f>INDEX('101_accounts'!B:B,MATCH(B5036,'101_accounts'!A:A,0))</f>
        <v>62002   П  Резервы на возможные потери</v>
      </c>
      <c r="E5036" s="25">
        <f>'101_parsed'!C5036</f>
        <v>0</v>
      </c>
      <c r="F5036" s="25">
        <f>'101_parsed'!D5036</f>
        <v>0</v>
      </c>
      <c r="G5036" s="25">
        <f>'101_parsed'!E5036</f>
        <v>0</v>
      </c>
      <c r="H5036" s="25">
        <f>'101_parsed'!F5036</f>
        <v>0</v>
      </c>
    </row>
    <row r="5037" spans="1:8" x14ac:dyDescent="0.2">
      <c r="A5037" s="25">
        <f>'101_parsed'!A5037</f>
        <v>3073</v>
      </c>
      <c r="B5037" s="33">
        <f>'101_parsed'!B5037</f>
        <v>62101</v>
      </c>
      <c r="C5037" s="25" t="str">
        <f>INDEX(all_banks!O:O,MATCH(A5037,all_banks!H:H,0))</f>
        <v>ПАО "РГС Банк" (3073)</v>
      </c>
      <c r="D5037" s="25" t="str">
        <f>INDEX('101_accounts'!B:B,MATCH(B5037,'101_accounts'!A:A,0))</f>
        <v>62101   A  Средства труда, полученные по договорам отступного, залога, назначение которых не определено</v>
      </c>
      <c r="E5037" s="25">
        <f>'101_parsed'!C5037</f>
        <v>2460</v>
      </c>
      <c r="F5037" s="25">
        <f>'101_parsed'!D5037</f>
        <v>0</v>
      </c>
      <c r="G5037" s="25">
        <f>'101_parsed'!E5037</f>
        <v>2460</v>
      </c>
      <c r="H5037" s="25">
        <f>'101_parsed'!F5037</f>
        <v>0</v>
      </c>
    </row>
    <row r="5038" spans="1:8" x14ac:dyDescent="0.2">
      <c r="A5038" s="25">
        <f>'101_parsed'!A5038</f>
        <v>3073</v>
      </c>
      <c r="B5038" s="33">
        <f>'101_parsed'!B5038</f>
        <v>62102</v>
      </c>
      <c r="C5038" s="25" t="str">
        <f>INDEX(all_banks!O:O,MATCH(A5038,all_banks!H:H,0))</f>
        <v>ПАО "РГС Банк" (3073)</v>
      </c>
      <c r="D5038" s="25" t="str">
        <f>INDEX('101_accounts'!B:B,MATCH(B5038,'101_accounts'!A:A,0))</f>
        <v>62102   A  Предметы труда, полученные по договорам отступного, залога, назначение которых не определено</v>
      </c>
      <c r="E5038" s="25">
        <f>'101_parsed'!C5038</f>
        <v>0</v>
      </c>
      <c r="F5038" s="25">
        <f>'101_parsed'!D5038</f>
        <v>0</v>
      </c>
      <c r="G5038" s="25">
        <f>'101_parsed'!E5038</f>
        <v>0</v>
      </c>
      <c r="H5038" s="25">
        <f>'101_parsed'!F5038</f>
        <v>0</v>
      </c>
    </row>
    <row r="5039" spans="1:8" x14ac:dyDescent="0.2">
      <c r="A5039" s="25">
        <f>'101_parsed'!A5039</f>
        <v>3073</v>
      </c>
      <c r="B5039" s="33">
        <f>'101_parsed'!B5039</f>
        <v>62103</v>
      </c>
      <c r="C5039" s="25" t="str">
        <f>INDEX(all_banks!O:O,MATCH(A5039,all_banks!H:H,0))</f>
        <v>ПАО "РГС Банк" (3073)</v>
      </c>
      <c r="D5039" s="25" t="str">
        <f>INDEX('101_accounts'!B:B,MATCH(B5039,'101_accounts'!A:A,0))</f>
        <v>62103   П  Резервы на возможные потери</v>
      </c>
      <c r="E5039" s="25">
        <f>'101_parsed'!C5039</f>
        <v>0</v>
      </c>
      <c r="F5039" s="25">
        <f>'101_parsed'!D5039</f>
        <v>0</v>
      </c>
      <c r="G5039" s="25">
        <f>'101_parsed'!E5039</f>
        <v>0</v>
      </c>
      <c r="H5039" s="25">
        <f>'101_parsed'!F5039</f>
        <v>0</v>
      </c>
    </row>
    <row r="5040" spans="1:8" x14ac:dyDescent="0.2">
      <c r="A5040" s="25">
        <f>'101_parsed'!A5040</f>
        <v>1573</v>
      </c>
      <c r="B5040" s="33">
        <f>'101_parsed'!B5040</f>
        <v>60401</v>
      </c>
      <c r="C5040" s="25" t="str">
        <f>INDEX(all_banks!O:O,MATCH(A5040,all_banks!H:H,0))</f>
        <v>ПАО "РосДорБанк" (1573)</v>
      </c>
      <c r="D5040" s="25" t="str">
        <f>INDEX('101_accounts'!B:B,MATCH(B5040,'101_accounts'!A:A,0))</f>
        <v>60401   A  Основные средства (кроме земли) (c 13.02.2018)_x000D_Категория 1- Здания и сооружения (до 31.12.2002)</v>
      </c>
      <c r="E5040" s="25">
        <f>'101_parsed'!C5040</f>
        <v>274058</v>
      </c>
      <c r="F5040" s="25">
        <f>'101_parsed'!D5040</f>
        <v>0</v>
      </c>
      <c r="G5040" s="25">
        <f>'101_parsed'!E5040</f>
        <v>282792</v>
      </c>
      <c r="H5040" s="25">
        <f>'101_parsed'!F5040</f>
        <v>0</v>
      </c>
    </row>
    <row r="5041" spans="1:8" x14ac:dyDescent="0.2">
      <c r="A5041" s="25">
        <f>'101_parsed'!A5041</f>
        <v>1573</v>
      </c>
      <c r="B5041" s="33">
        <f>'101_parsed'!B5041</f>
        <v>60404</v>
      </c>
      <c r="C5041" s="25" t="str">
        <f>INDEX(all_banks!O:O,MATCH(A5041,all_banks!H:H,0))</f>
        <v>ПАО "РосДорБанк" (1573)</v>
      </c>
      <c r="D5041" s="25" t="str">
        <f>INDEX('101_accounts'!B:B,MATCH(B5041,'101_accounts'!A:A,0))</f>
        <v>60404   A  Земля (c 13.02.2018)</v>
      </c>
      <c r="E5041" s="25">
        <f>'101_parsed'!C5041</f>
        <v>38</v>
      </c>
      <c r="F5041" s="25">
        <f>'101_parsed'!D5041</f>
        <v>0</v>
      </c>
      <c r="G5041" s="25">
        <f>'101_parsed'!E5041</f>
        <v>38</v>
      </c>
      <c r="H5041" s="25">
        <f>'101_parsed'!F5041</f>
        <v>0</v>
      </c>
    </row>
    <row r="5042" spans="1:8" x14ac:dyDescent="0.2">
      <c r="A5042" s="25">
        <f>'101_parsed'!A5042</f>
        <v>1573</v>
      </c>
      <c r="B5042" s="33">
        <f>'101_parsed'!B5042</f>
        <v>60405</v>
      </c>
      <c r="C5042" s="25" t="str">
        <f>INDEX(all_banks!O:O,MATCH(A5042,all_banks!H:H,0))</f>
        <v>ПАО "РосДорБанк" (1573)</v>
      </c>
      <c r="D5042" s="25" t="str">
        <f>INDEX('101_accounts'!B:B,MATCH(B5042,'101_accounts'!A:A,0))</f>
        <v>60405   П
A (до 31.01.2003)  Резервы на возможные потери (c 13.02.2018)
Долгосрочно арендуемые основные средства (до 31.01.2003)</v>
      </c>
      <c r="E5042" s="25">
        <f>'101_parsed'!C5042</f>
        <v>0</v>
      </c>
      <c r="F5042" s="25">
        <f>'101_parsed'!D5042</f>
        <v>0</v>
      </c>
      <c r="G5042" s="25">
        <f>'101_parsed'!E5042</f>
        <v>0</v>
      </c>
      <c r="H5042" s="25">
        <f>'101_parsed'!F5042</f>
        <v>0</v>
      </c>
    </row>
    <row r="5043" spans="1:8" x14ac:dyDescent="0.2">
      <c r="A5043" s="25">
        <f>'101_parsed'!A5043</f>
        <v>1573</v>
      </c>
      <c r="B5043" s="33">
        <f>'101_parsed'!B5043</f>
        <v>60414</v>
      </c>
      <c r="C5043" s="25" t="str">
        <f>INDEX(all_banks!O:O,MATCH(A5043,all_banks!H:H,0))</f>
        <v>ПАО "РосДорБанк" (1573)</v>
      </c>
      <c r="D5043" s="25" t="str">
        <f>INDEX('101_accounts'!B:B,MATCH(B5043,'101_accounts'!A:A,0))</f>
        <v>60414   П  Амортизация основных средств (кроме земли) (c 13.02.2018)</v>
      </c>
      <c r="E5043" s="25">
        <f>'101_parsed'!C5043</f>
        <v>0</v>
      </c>
      <c r="F5043" s="25">
        <f>'101_parsed'!D5043</f>
        <v>107804</v>
      </c>
      <c r="G5043" s="25">
        <f>'101_parsed'!E5043</f>
        <v>0</v>
      </c>
      <c r="H5043" s="25">
        <f>'101_parsed'!F5043</f>
        <v>116369</v>
      </c>
    </row>
    <row r="5044" spans="1:8" x14ac:dyDescent="0.2">
      <c r="A5044" s="25">
        <f>'101_parsed'!A5044</f>
        <v>1573</v>
      </c>
      <c r="B5044" s="33">
        <f>'101_parsed'!B5044</f>
        <v>60415</v>
      </c>
      <c r="C5044" s="25" t="str">
        <f>INDEX(all_banks!O:O,MATCH(A5044,all_banks!H:H,0))</f>
        <v>ПАО "РосДорБанк" (1573)</v>
      </c>
      <c r="D5044" s="25" t="str">
        <f>INDEX('101_accounts'!B:B,MATCH(B5044,'101_accounts'!A:A,0))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044" s="25">
        <f>'101_parsed'!C5044</f>
        <v>6645</v>
      </c>
      <c r="F5044" s="25">
        <f>'101_parsed'!D5044</f>
        <v>0</v>
      </c>
      <c r="G5044" s="25">
        <f>'101_parsed'!E5044</f>
        <v>4163</v>
      </c>
      <c r="H5044" s="25">
        <f>'101_parsed'!F5044</f>
        <v>0</v>
      </c>
    </row>
    <row r="5045" spans="1:8" x14ac:dyDescent="0.2">
      <c r="A5045" s="25">
        <f>'101_parsed'!A5045</f>
        <v>1573</v>
      </c>
      <c r="B5045" s="33">
        <f>'101_parsed'!B5045</f>
        <v>61901</v>
      </c>
      <c r="C5045" s="25" t="str">
        <f>INDEX(all_banks!O:O,MATCH(A5045,all_banks!H:H,0))</f>
        <v>ПАО "РосДорБанк" (1573)</v>
      </c>
      <c r="D5045" s="25" t="str">
        <f>INDEX('101_accounts'!B:B,MATCH(B5045,'101_accounts'!A:A,0))</f>
        <v>61901   A  Земля, временно неиспользуемая в основной деятельности</v>
      </c>
      <c r="E5045" s="25">
        <f>'101_parsed'!C5045</f>
        <v>0</v>
      </c>
      <c r="F5045" s="25">
        <f>'101_parsed'!D5045</f>
        <v>0</v>
      </c>
      <c r="G5045" s="25">
        <f>'101_parsed'!E5045</f>
        <v>0</v>
      </c>
      <c r="H5045" s="25">
        <f>'101_parsed'!F5045</f>
        <v>0</v>
      </c>
    </row>
    <row r="5046" spans="1:8" x14ac:dyDescent="0.2">
      <c r="A5046" s="25">
        <f>'101_parsed'!A5046</f>
        <v>1573</v>
      </c>
      <c r="B5046" s="33">
        <f>'101_parsed'!B5046</f>
        <v>61902</v>
      </c>
      <c r="C5046" s="25" t="str">
        <f>INDEX(all_banks!O:O,MATCH(A5046,all_banks!H:H,0))</f>
        <v>ПАО "РосДорБанк" (1573)</v>
      </c>
      <c r="D5046" s="25" t="str">
        <f>INDEX('101_accounts'!B:B,MATCH(B5046,'101_accounts'!A:A,0))</f>
        <v>61902   A  Земля, временно неиспользуемая в основной деятельности, переданная в аренду</v>
      </c>
      <c r="E5046" s="25">
        <f>'101_parsed'!C5046</f>
        <v>0</v>
      </c>
      <c r="F5046" s="25">
        <f>'101_parsed'!D5046</f>
        <v>0</v>
      </c>
      <c r="G5046" s="25">
        <f>'101_parsed'!E5046</f>
        <v>0</v>
      </c>
      <c r="H5046" s="25">
        <f>'101_parsed'!F5046</f>
        <v>0</v>
      </c>
    </row>
    <row r="5047" spans="1:8" x14ac:dyDescent="0.2">
      <c r="A5047" s="25">
        <f>'101_parsed'!A5047</f>
        <v>1573</v>
      </c>
      <c r="B5047" s="33">
        <f>'101_parsed'!B5047</f>
        <v>61903</v>
      </c>
      <c r="C5047" s="25" t="str">
        <f>INDEX(all_banks!O:O,MATCH(A5047,all_banks!H:H,0))</f>
        <v>ПАО "РосДорБанк" (1573)</v>
      </c>
      <c r="D5047" s="25" t="str">
        <f>INDEX('101_accounts'!B:B,MATCH(B5047,'101_accounts'!A:A,0))</f>
        <v>61903   A  Недвижимость (кроме земли), временно неиспользуемая в основной деятельности</v>
      </c>
      <c r="E5047" s="25">
        <f>'101_parsed'!C5047</f>
        <v>0</v>
      </c>
      <c r="F5047" s="25">
        <f>'101_parsed'!D5047</f>
        <v>0</v>
      </c>
      <c r="G5047" s="25">
        <f>'101_parsed'!E5047</f>
        <v>0</v>
      </c>
      <c r="H5047" s="25">
        <f>'101_parsed'!F5047</f>
        <v>0</v>
      </c>
    </row>
    <row r="5048" spans="1:8" x14ac:dyDescent="0.2">
      <c r="A5048" s="25">
        <f>'101_parsed'!A5048</f>
        <v>1573</v>
      </c>
      <c r="B5048" s="33">
        <f>'101_parsed'!B5048</f>
        <v>61904</v>
      </c>
      <c r="C5048" s="25" t="str">
        <f>INDEX(all_banks!O:O,MATCH(A5048,all_banks!H:H,0))</f>
        <v>ПАО "РосДорБанк" (1573)</v>
      </c>
      <c r="D5048" s="25" t="str">
        <f>INDEX('101_accounts'!B:B,MATCH(B5048,'101_accounts'!A:A,0))</f>
        <v>61904   A  Недвижимость (кроме земли), временно неиспользуемая в основной деятельности, переданная в аренду</v>
      </c>
      <c r="E5048" s="25">
        <f>'101_parsed'!C5048</f>
        <v>0</v>
      </c>
      <c r="F5048" s="25">
        <f>'101_parsed'!D5048</f>
        <v>0</v>
      </c>
      <c r="G5048" s="25">
        <f>'101_parsed'!E5048</f>
        <v>0</v>
      </c>
      <c r="H5048" s="25">
        <f>'101_parsed'!F5048</f>
        <v>0</v>
      </c>
    </row>
    <row r="5049" spans="1:8" x14ac:dyDescent="0.2">
      <c r="A5049" s="25">
        <f>'101_parsed'!A5049</f>
        <v>1573</v>
      </c>
      <c r="B5049" s="33">
        <f>'101_parsed'!B5049</f>
        <v>61905</v>
      </c>
      <c r="C5049" s="25" t="str">
        <f>INDEX(all_banks!O:O,MATCH(A5049,all_banks!H:H,0))</f>
        <v>ПАО "РосДорБанк" (1573)</v>
      </c>
      <c r="D5049" s="25" t="str">
        <f>INDEX('101_accounts'!B:B,MATCH(B5049,'101_accounts'!A:A,0))</f>
        <v>61905   A  Земля, временно неиспользуемая в основной деятельности, учитываемая по справедливой стоимости</v>
      </c>
      <c r="E5049" s="25">
        <f>'101_parsed'!C5049</f>
        <v>0</v>
      </c>
      <c r="F5049" s="25">
        <f>'101_parsed'!D5049</f>
        <v>0</v>
      </c>
      <c r="G5049" s="25">
        <f>'101_parsed'!E5049</f>
        <v>0</v>
      </c>
      <c r="H5049" s="25">
        <f>'101_parsed'!F5049</f>
        <v>0</v>
      </c>
    </row>
    <row r="5050" spans="1:8" x14ac:dyDescent="0.2">
      <c r="A5050" s="25">
        <f>'101_parsed'!A5050</f>
        <v>1573</v>
      </c>
      <c r="B5050" s="33">
        <f>'101_parsed'!B5050</f>
        <v>61906</v>
      </c>
      <c r="C5050" s="25" t="str">
        <f>INDEX(all_banks!O:O,MATCH(A5050,all_banks!H:H,0))</f>
        <v>ПАО "РосДорБанк" (1573)</v>
      </c>
      <c r="D5050" s="25" t="str">
        <f>INDEX('101_accounts'!B:B,MATCH(B5050,'101_accounts'!A:A,0))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050" s="25">
        <f>'101_parsed'!C5050</f>
        <v>0</v>
      </c>
      <c r="F5050" s="25">
        <f>'101_parsed'!D5050</f>
        <v>0</v>
      </c>
      <c r="G5050" s="25">
        <f>'101_parsed'!E5050</f>
        <v>0</v>
      </c>
      <c r="H5050" s="25">
        <f>'101_parsed'!F5050</f>
        <v>0</v>
      </c>
    </row>
    <row r="5051" spans="1:8" x14ac:dyDescent="0.2">
      <c r="A5051" s="25">
        <f>'101_parsed'!A5051</f>
        <v>1573</v>
      </c>
      <c r="B5051" s="33">
        <f>'101_parsed'!B5051</f>
        <v>61907</v>
      </c>
      <c r="C5051" s="25" t="str">
        <f>INDEX(all_banks!O:O,MATCH(A5051,all_banks!H:H,0))</f>
        <v>ПАО "РосДорБанк" (1573)</v>
      </c>
      <c r="D5051" s="25" t="str">
        <f>INDEX('101_accounts'!B:B,MATCH(B5051,'101_accounts'!A:A,0))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051" s="25">
        <f>'101_parsed'!C5051</f>
        <v>0</v>
      </c>
      <c r="F5051" s="25">
        <f>'101_parsed'!D5051</f>
        <v>0</v>
      </c>
      <c r="G5051" s="25">
        <f>'101_parsed'!E5051</f>
        <v>0</v>
      </c>
      <c r="H5051" s="25">
        <f>'101_parsed'!F5051</f>
        <v>0</v>
      </c>
    </row>
    <row r="5052" spans="1:8" x14ac:dyDescent="0.2">
      <c r="A5052" s="25">
        <f>'101_parsed'!A5052</f>
        <v>1573</v>
      </c>
      <c r="B5052" s="33">
        <f>'101_parsed'!B5052</f>
        <v>61908</v>
      </c>
      <c r="C5052" s="25" t="str">
        <f>INDEX(all_banks!O:O,MATCH(A5052,all_banks!H:H,0))</f>
        <v>ПАО "РосДорБанк" (1573)</v>
      </c>
      <c r="D5052" s="25" t="str">
        <f>INDEX('101_accounts'!B:B,MATCH(B5052,'101_accounts'!A:A,0))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052" s="25">
        <f>'101_parsed'!C5052</f>
        <v>0</v>
      </c>
      <c r="F5052" s="25">
        <f>'101_parsed'!D5052</f>
        <v>0</v>
      </c>
      <c r="G5052" s="25">
        <f>'101_parsed'!E5052</f>
        <v>0</v>
      </c>
      <c r="H5052" s="25">
        <f>'101_parsed'!F5052</f>
        <v>0</v>
      </c>
    </row>
    <row r="5053" spans="1:8" x14ac:dyDescent="0.2">
      <c r="A5053" s="25">
        <f>'101_parsed'!A5053</f>
        <v>1573</v>
      </c>
      <c r="B5053" s="33">
        <f>'101_parsed'!B5053</f>
        <v>61909</v>
      </c>
      <c r="C5053" s="25" t="str">
        <f>INDEX(all_banks!O:O,MATCH(A5053,all_banks!H:H,0))</f>
        <v>ПАО "РосДорБанк" (1573)</v>
      </c>
      <c r="D5053" s="25" t="str">
        <f>INDEX('101_accounts'!B:B,MATCH(B5053,'101_accounts'!A:A,0))</f>
        <v>61909   П  Амортизация недвижимости (кроме земли), временно неиспользуемой в основной деятельности</v>
      </c>
      <c r="E5053" s="25">
        <f>'101_parsed'!C5053</f>
        <v>0</v>
      </c>
      <c r="F5053" s="25">
        <f>'101_parsed'!D5053</f>
        <v>0</v>
      </c>
      <c r="G5053" s="25">
        <f>'101_parsed'!E5053</f>
        <v>0</v>
      </c>
      <c r="H5053" s="25">
        <f>'101_parsed'!F5053</f>
        <v>0</v>
      </c>
    </row>
    <row r="5054" spans="1:8" x14ac:dyDescent="0.2">
      <c r="A5054" s="25">
        <f>'101_parsed'!A5054</f>
        <v>1573</v>
      </c>
      <c r="B5054" s="33">
        <f>'101_parsed'!B5054</f>
        <v>61910</v>
      </c>
      <c r="C5054" s="25" t="str">
        <f>INDEX(all_banks!O:O,MATCH(A5054,all_banks!H:H,0))</f>
        <v>ПАО "РосДорБанк" (1573)</v>
      </c>
      <c r="D5054" s="25" t="str">
        <f>INDEX('101_accounts'!B:B,MATCH(B5054,'101_accounts'!A:A,0))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054" s="25">
        <f>'101_parsed'!C5054</f>
        <v>0</v>
      </c>
      <c r="F5054" s="25">
        <f>'101_parsed'!D5054</f>
        <v>0</v>
      </c>
      <c r="G5054" s="25">
        <f>'101_parsed'!E5054</f>
        <v>0</v>
      </c>
      <c r="H5054" s="25">
        <f>'101_parsed'!F5054</f>
        <v>0</v>
      </c>
    </row>
    <row r="5055" spans="1:8" x14ac:dyDescent="0.2">
      <c r="A5055" s="25">
        <f>'101_parsed'!A5055</f>
        <v>1573</v>
      </c>
      <c r="B5055" s="33">
        <f>'101_parsed'!B5055</f>
        <v>61911</v>
      </c>
      <c r="C5055" s="25" t="str">
        <f>INDEX(all_banks!O:O,MATCH(A5055,all_banks!H:H,0))</f>
        <v>ПАО "РосДорБанк" (1573)</v>
      </c>
      <c r="D5055" s="25" t="str">
        <f>INDEX('101_accounts'!B:B,MATCH(B5055,'101_accounts'!A:A,0))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055" s="25">
        <f>'101_parsed'!C5055</f>
        <v>0</v>
      </c>
      <c r="F5055" s="25">
        <f>'101_parsed'!D5055</f>
        <v>0</v>
      </c>
      <c r="G5055" s="25">
        <f>'101_parsed'!E5055</f>
        <v>0</v>
      </c>
      <c r="H5055" s="25">
        <f>'101_parsed'!F5055</f>
        <v>0</v>
      </c>
    </row>
    <row r="5056" spans="1:8" x14ac:dyDescent="0.2">
      <c r="A5056" s="25">
        <f>'101_parsed'!A5056</f>
        <v>1573</v>
      </c>
      <c r="B5056" s="33">
        <f>'101_parsed'!B5056</f>
        <v>61912</v>
      </c>
      <c r="C5056" s="25" t="str">
        <f>INDEX(all_banks!O:O,MATCH(A5056,all_banks!H:H,0))</f>
        <v>ПАО "РосДорБанк" (1573)</v>
      </c>
      <c r="D5056" s="25" t="str">
        <f>INDEX('101_accounts'!B:B,MATCH(B5056,'101_accounts'!A:A,0))</f>
        <v>61912   П  Резервы на возможные потери</v>
      </c>
      <c r="E5056" s="25">
        <f>'101_parsed'!C5056</f>
        <v>0</v>
      </c>
      <c r="F5056" s="25">
        <f>'101_parsed'!D5056</f>
        <v>0</v>
      </c>
      <c r="G5056" s="25">
        <f>'101_parsed'!E5056</f>
        <v>0</v>
      </c>
      <c r="H5056" s="25">
        <f>'101_parsed'!F5056</f>
        <v>0</v>
      </c>
    </row>
    <row r="5057" spans="1:8" x14ac:dyDescent="0.2">
      <c r="A5057" s="25">
        <f>'101_parsed'!A5057</f>
        <v>1573</v>
      </c>
      <c r="B5057" s="33">
        <f>'101_parsed'!B5057</f>
        <v>62001</v>
      </c>
      <c r="C5057" s="25" t="str">
        <f>INDEX(all_banks!O:O,MATCH(A5057,all_banks!H:H,0))</f>
        <v>ПАО "РосДорБанк" (1573)</v>
      </c>
      <c r="D5057" s="25" t="str">
        <f>INDEX('101_accounts'!B:B,MATCH(B5057,'101_accounts'!A:A,0))</f>
        <v>62001   A  Долгосрочные активы, предназначенные для продажи</v>
      </c>
      <c r="E5057" s="25">
        <f>'101_parsed'!C5057</f>
        <v>10995</v>
      </c>
      <c r="F5057" s="25">
        <f>'101_parsed'!D5057</f>
        <v>0</v>
      </c>
      <c r="G5057" s="25">
        <f>'101_parsed'!E5057</f>
        <v>10995</v>
      </c>
      <c r="H5057" s="25">
        <f>'101_parsed'!F5057</f>
        <v>0</v>
      </c>
    </row>
    <row r="5058" spans="1:8" x14ac:dyDescent="0.2">
      <c r="A5058" s="25">
        <f>'101_parsed'!A5058</f>
        <v>1573</v>
      </c>
      <c r="B5058" s="33">
        <f>'101_parsed'!B5058</f>
        <v>62002</v>
      </c>
      <c r="C5058" s="25" t="str">
        <f>INDEX(all_banks!O:O,MATCH(A5058,all_banks!H:H,0))</f>
        <v>ПАО "РосДорБанк" (1573)</v>
      </c>
      <c r="D5058" s="25" t="str">
        <f>INDEX('101_accounts'!B:B,MATCH(B5058,'101_accounts'!A:A,0))</f>
        <v>62002   П  Резервы на возможные потери</v>
      </c>
      <c r="E5058" s="25">
        <f>'101_parsed'!C5058</f>
        <v>0</v>
      </c>
      <c r="F5058" s="25">
        <f>'101_parsed'!D5058</f>
        <v>473</v>
      </c>
      <c r="G5058" s="25">
        <f>'101_parsed'!E5058</f>
        <v>0</v>
      </c>
      <c r="H5058" s="25">
        <f>'101_parsed'!F5058</f>
        <v>1276</v>
      </c>
    </row>
    <row r="5059" spans="1:8" x14ac:dyDescent="0.2">
      <c r="A5059" s="25">
        <f>'101_parsed'!A5059</f>
        <v>1573</v>
      </c>
      <c r="B5059" s="33">
        <f>'101_parsed'!B5059</f>
        <v>62101</v>
      </c>
      <c r="C5059" s="25" t="str">
        <f>INDEX(all_banks!O:O,MATCH(A5059,all_banks!H:H,0))</f>
        <v>ПАО "РосДорБанк" (1573)</v>
      </c>
      <c r="D5059" s="25" t="str">
        <f>INDEX('101_accounts'!B:B,MATCH(B5059,'101_accounts'!A:A,0))</f>
        <v>62101   A  Средства труда, полученные по договорам отступного, залога, назначение которых не определено</v>
      </c>
      <c r="E5059" s="25">
        <f>'101_parsed'!C5059</f>
        <v>80866</v>
      </c>
      <c r="F5059" s="25">
        <f>'101_parsed'!D5059</f>
        <v>0</v>
      </c>
      <c r="G5059" s="25">
        <f>'101_parsed'!E5059</f>
        <v>80866</v>
      </c>
      <c r="H5059" s="25">
        <f>'101_parsed'!F5059</f>
        <v>0</v>
      </c>
    </row>
    <row r="5060" spans="1:8" x14ac:dyDescent="0.2">
      <c r="A5060" s="25">
        <f>'101_parsed'!A5060</f>
        <v>1573</v>
      </c>
      <c r="B5060" s="33">
        <f>'101_parsed'!B5060</f>
        <v>62102</v>
      </c>
      <c r="C5060" s="25" t="str">
        <f>INDEX(all_banks!O:O,MATCH(A5060,all_banks!H:H,0))</f>
        <v>ПАО "РосДорБанк" (1573)</v>
      </c>
      <c r="D5060" s="25" t="str">
        <f>INDEX('101_accounts'!B:B,MATCH(B5060,'101_accounts'!A:A,0))</f>
        <v>62102   A  Предметы труда, полученные по договорам отступного, залога, назначение которых не определено</v>
      </c>
      <c r="E5060" s="25">
        <f>'101_parsed'!C5060</f>
        <v>315</v>
      </c>
      <c r="F5060" s="25">
        <f>'101_parsed'!D5060</f>
        <v>0</v>
      </c>
      <c r="G5060" s="25">
        <f>'101_parsed'!E5060</f>
        <v>315</v>
      </c>
      <c r="H5060" s="25">
        <f>'101_parsed'!F5060</f>
        <v>0</v>
      </c>
    </row>
    <row r="5061" spans="1:8" x14ac:dyDescent="0.2">
      <c r="A5061" s="25">
        <f>'101_parsed'!A5061</f>
        <v>1573</v>
      </c>
      <c r="B5061" s="33">
        <f>'101_parsed'!B5061</f>
        <v>62103</v>
      </c>
      <c r="C5061" s="25" t="str">
        <f>INDEX(all_banks!O:O,MATCH(A5061,all_banks!H:H,0))</f>
        <v>ПАО "РосДорБанк" (1573)</v>
      </c>
      <c r="D5061" s="25" t="str">
        <f>INDEX('101_accounts'!B:B,MATCH(B5061,'101_accounts'!A:A,0))</f>
        <v>62103   П  Резервы на возможные потери</v>
      </c>
      <c r="E5061" s="25">
        <f>'101_parsed'!C5061</f>
        <v>0</v>
      </c>
      <c r="F5061" s="25">
        <f>'101_parsed'!D5061</f>
        <v>38880</v>
      </c>
      <c r="G5061" s="25">
        <f>'101_parsed'!E5061</f>
        <v>0</v>
      </c>
      <c r="H5061" s="25">
        <f>'101_parsed'!F5061</f>
        <v>41047</v>
      </c>
    </row>
    <row r="5062" spans="1:8" x14ac:dyDescent="0.2">
      <c r="A5062" s="25">
        <f>'101_parsed'!A5062</f>
        <v>3349</v>
      </c>
      <c r="B5062" s="33">
        <f>'101_parsed'!B5062</f>
        <v>60401</v>
      </c>
      <c r="C5062" s="25" t="str">
        <f>INDEX(all_banks!O:O,MATCH(A5062,all_banks!H:H,0))</f>
        <v>АО "Россельхозбанк" (3349)</v>
      </c>
      <c r="D5062" s="25" t="str">
        <f>INDEX('101_accounts'!B:B,MATCH(B5062,'101_accounts'!A:A,0))</f>
        <v>60401   A  Основные средства (кроме земли) (c 13.02.2018)_x000D_Категория 1- Здания и сооружения (до 31.12.2002)</v>
      </c>
      <c r="E5062" s="25">
        <f>'101_parsed'!C5062</f>
        <v>55422844</v>
      </c>
      <c r="F5062" s="25">
        <f>'101_parsed'!D5062</f>
        <v>0</v>
      </c>
      <c r="G5062" s="25">
        <f>'101_parsed'!E5062</f>
        <v>56970220</v>
      </c>
      <c r="H5062" s="25">
        <f>'101_parsed'!F5062</f>
        <v>0</v>
      </c>
    </row>
    <row r="5063" spans="1:8" x14ac:dyDescent="0.2">
      <c r="A5063" s="25">
        <f>'101_parsed'!A5063</f>
        <v>3349</v>
      </c>
      <c r="B5063" s="33">
        <f>'101_parsed'!B5063</f>
        <v>60404</v>
      </c>
      <c r="C5063" s="25" t="str">
        <f>INDEX(all_banks!O:O,MATCH(A5063,all_banks!H:H,0))</f>
        <v>АО "Россельхозбанк" (3349)</v>
      </c>
      <c r="D5063" s="25" t="str">
        <f>INDEX('101_accounts'!B:B,MATCH(B5063,'101_accounts'!A:A,0))</f>
        <v>60404   A  Земля (c 13.02.2018)</v>
      </c>
      <c r="E5063" s="25">
        <f>'101_parsed'!C5063</f>
        <v>417838</v>
      </c>
      <c r="F5063" s="25">
        <f>'101_parsed'!D5063</f>
        <v>0</v>
      </c>
      <c r="G5063" s="25">
        <f>'101_parsed'!E5063</f>
        <v>455483</v>
      </c>
      <c r="H5063" s="25">
        <f>'101_parsed'!F5063</f>
        <v>0</v>
      </c>
    </row>
    <row r="5064" spans="1:8" x14ac:dyDescent="0.2">
      <c r="A5064" s="25">
        <f>'101_parsed'!A5064</f>
        <v>3349</v>
      </c>
      <c r="B5064" s="33">
        <f>'101_parsed'!B5064</f>
        <v>60405</v>
      </c>
      <c r="C5064" s="25" t="str">
        <f>INDEX(all_banks!O:O,MATCH(A5064,all_banks!H:H,0))</f>
        <v>АО "Россельхозбанк" (3349)</v>
      </c>
      <c r="D5064" s="25" t="str">
        <f>INDEX('101_accounts'!B:B,MATCH(B5064,'101_accounts'!A:A,0))</f>
        <v>60405   П
A (до 31.01.2003)  Резервы на возможные потери (c 13.02.2018)
Долгосрочно арендуемые основные средства (до 31.01.2003)</v>
      </c>
      <c r="E5064" s="25">
        <f>'101_parsed'!C5064</f>
        <v>0</v>
      </c>
      <c r="F5064" s="25">
        <f>'101_parsed'!D5064</f>
        <v>7170</v>
      </c>
      <c r="G5064" s="25">
        <f>'101_parsed'!E5064</f>
        <v>0</v>
      </c>
      <c r="H5064" s="25">
        <f>'101_parsed'!F5064</f>
        <v>0</v>
      </c>
    </row>
    <row r="5065" spans="1:8" x14ac:dyDescent="0.2">
      <c r="A5065" s="25">
        <f>'101_parsed'!A5065</f>
        <v>3349</v>
      </c>
      <c r="B5065" s="33">
        <f>'101_parsed'!B5065</f>
        <v>60414</v>
      </c>
      <c r="C5065" s="25" t="str">
        <f>INDEX(all_banks!O:O,MATCH(A5065,all_banks!H:H,0))</f>
        <v>АО "Россельхозбанк" (3349)</v>
      </c>
      <c r="D5065" s="25" t="str">
        <f>INDEX('101_accounts'!B:B,MATCH(B5065,'101_accounts'!A:A,0))</f>
        <v>60414   П  Амортизация основных средств (кроме земли) (c 13.02.2018)</v>
      </c>
      <c r="E5065" s="25">
        <f>'101_parsed'!C5065</f>
        <v>0</v>
      </c>
      <c r="F5065" s="25">
        <f>'101_parsed'!D5065</f>
        <v>15950484</v>
      </c>
      <c r="G5065" s="25">
        <f>'101_parsed'!E5065</f>
        <v>0</v>
      </c>
      <c r="H5065" s="25">
        <f>'101_parsed'!F5065</f>
        <v>16565014</v>
      </c>
    </row>
    <row r="5066" spans="1:8" x14ac:dyDescent="0.2">
      <c r="A5066" s="25">
        <f>'101_parsed'!A5066</f>
        <v>3349</v>
      </c>
      <c r="B5066" s="33">
        <f>'101_parsed'!B5066</f>
        <v>60415</v>
      </c>
      <c r="C5066" s="25" t="str">
        <f>INDEX(all_banks!O:O,MATCH(A5066,all_banks!H:H,0))</f>
        <v>АО "Россельхозбанк" (3349)</v>
      </c>
      <c r="D5066" s="25" t="str">
        <f>INDEX('101_accounts'!B:B,MATCH(B5066,'101_accounts'!A:A,0))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066" s="25">
        <f>'101_parsed'!C5066</f>
        <v>1682824</v>
      </c>
      <c r="F5066" s="25">
        <f>'101_parsed'!D5066</f>
        <v>0</v>
      </c>
      <c r="G5066" s="25">
        <f>'101_parsed'!E5066</f>
        <v>1766341</v>
      </c>
      <c r="H5066" s="25">
        <f>'101_parsed'!F5066</f>
        <v>0</v>
      </c>
    </row>
    <row r="5067" spans="1:8" x14ac:dyDescent="0.2">
      <c r="A5067" s="25">
        <f>'101_parsed'!A5067</f>
        <v>3349</v>
      </c>
      <c r="B5067" s="33">
        <f>'101_parsed'!B5067</f>
        <v>61901</v>
      </c>
      <c r="C5067" s="25" t="str">
        <f>INDEX(all_banks!O:O,MATCH(A5067,all_banks!H:H,0))</f>
        <v>АО "Россельхозбанк" (3349)</v>
      </c>
      <c r="D5067" s="25" t="str">
        <f>INDEX('101_accounts'!B:B,MATCH(B5067,'101_accounts'!A:A,0))</f>
        <v>61901   A  Земля, временно неиспользуемая в основной деятельности</v>
      </c>
      <c r="E5067" s="25">
        <f>'101_parsed'!C5067</f>
        <v>455478</v>
      </c>
      <c r="F5067" s="25">
        <f>'101_parsed'!D5067</f>
        <v>0</v>
      </c>
      <c r="G5067" s="25">
        <f>'101_parsed'!E5067</f>
        <v>373636</v>
      </c>
      <c r="H5067" s="25">
        <f>'101_parsed'!F5067</f>
        <v>0</v>
      </c>
    </row>
    <row r="5068" spans="1:8" x14ac:dyDescent="0.2">
      <c r="A5068" s="25">
        <f>'101_parsed'!A5068</f>
        <v>3349</v>
      </c>
      <c r="B5068" s="33">
        <f>'101_parsed'!B5068</f>
        <v>61902</v>
      </c>
      <c r="C5068" s="25" t="str">
        <f>INDEX(all_banks!O:O,MATCH(A5068,all_banks!H:H,0))</f>
        <v>АО "Россельхозбанк" (3349)</v>
      </c>
      <c r="D5068" s="25" t="str">
        <f>INDEX('101_accounts'!B:B,MATCH(B5068,'101_accounts'!A:A,0))</f>
        <v>61902   A  Земля, временно неиспользуемая в основной деятельности, переданная в аренду</v>
      </c>
      <c r="E5068" s="25">
        <f>'101_parsed'!C5068</f>
        <v>281221</v>
      </c>
      <c r="F5068" s="25">
        <f>'101_parsed'!D5068</f>
        <v>0</v>
      </c>
      <c r="G5068" s="25">
        <f>'101_parsed'!E5068</f>
        <v>205397</v>
      </c>
      <c r="H5068" s="25">
        <f>'101_parsed'!F5068</f>
        <v>0</v>
      </c>
    </row>
    <row r="5069" spans="1:8" x14ac:dyDescent="0.2">
      <c r="A5069" s="25">
        <f>'101_parsed'!A5069</f>
        <v>3349</v>
      </c>
      <c r="B5069" s="33">
        <f>'101_parsed'!B5069</f>
        <v>61903</v>
      </c>
      <c r="C5069" s="25" t="str">
        <f>INDEX(all_banks!O:O,MATCH(A5069,all_banks!H:H,0))</f>
        <v>АО "Россельхозбанк" (3349)</v>
      </c>
      <c r="D5069" s="25" t="str">
        <f>INDEX('101_accounts'!B:B,MATCH(B5069,'101_accounts'!A:A,0))</f>
        <v>61903   A  Недвижимость (кроме земли), временно неиспользуемая в основной деятельности</v>
      </c>
      <c r="E5069" s="25">
        <f>'101_parsed'!C5069</f>
        <v>324731</v>
      </c>
      <c r="F5069" s="25">
        <f>'101_parsed'!D5069</f>
        <v>0</v>
      </c>
      <c r="G5069" s="25">
        <f>'101_parsed'!E5069</f>
        <v>212512</v>
      </c>
      <c r="H5069" s="25">
        <f>'101_parsed'!F5069</f>
        <v>0</v>
      </c>
    </row>
    <row r="5070" spans="1:8" x14ac:dyDescent="0.2">
      <c r="A5070" s="25">
        <f>'101_parsed'!A5070</f>
        <v>3349</v>
      </c>
      <c r="B5070" s="33">
        <f>'101_parsed'!B5070</f>
        <v>61904</v>
      </c>
      <c r="C5070" s="25" t="str">
        <f>INDEX(all_banks!O:O,MATCH(A5070,all_banks!H:H,0))</f>
        <v>АО "Россельхозбанк" (3349)</v>
      </c>
      <c r="D5070" s="25" t="str">
        <f>INDEX('101_accounts'!B:B,MATCH(B5070,'101_accounts'!A:A,0))</f>
        <v>61904   A  Недвижимость (кроме земли), временно неиспользуемая в основной деятельности, переданная в аренду</v>
      </c>
      <c r="E5070" s="25">
        <f>'101_parsed'!C5070</f>
        <v>94783</v>
      </c>
      <c r="F5070" s="25">
        <f>'101_parsed'!D5070</f>
        <v>0</v>
      </c>
      <c r="G5070" s="25">
        <f>'101_parsed'!E5070</f>
        <v>14800</v>
      </c>
      <c r="H5070" s="25">
        <f>'101_parsed'!F5070</f>
        <v>0</v>
      </c>
    </row>
    <row r="5071" spans="1:8" x14ac:dyDescent="0.2">
      <c r="A5071" s="25">
        <f>'101_parsed'!A5071</f>
        <v>3349</v>
      </c>
      <c r="B5071" s="33">
        <f>'101_parsed'!B5071</f>
        <v>61905</v>
      </c>
      <c r="C5071" s="25" t="str">
        <f>INDEX(all_banks!O:O,MATCH(A5071,all_banks!H:H,0))</f>
        <v>АО "Россельхозбанк" (3349)</v>
      </c>
      <c r="D5071" s="25" t="str">
        <f>INDEX('101_accounts'!B:B,MATCH(B5071,'101_accounts'!A:A,0))</f>
        <v>61905   A  Земля, временно неиспользуемая в основной деятельности, учитываемая по справедливой стоимости</v>
      </c>
      <c r="E5071" s="25">
        <f>'101_parsed'!C5071</f>
        <v>0</v>
      </c>
      <c r="F5071" s="25">
        <f>'101_parsed'!D5071</f>
        <v>0</v>
      </c>
      <c r="G5071" s="25">
        <f>'101_parsed'!E5071</f>
        <v>0</v>
      </c>
      <c r="H5071" s="25">
        <f>'101_parsed'!F5071</f>
        <v>0</v>
      </c>
    </row>
    <row r="5072" spans="1:8" x14ac:dyDescent="0.2">
      <c r="A5072" s="25">
        <f>'101_parsed'!A5072</f>
        <v>3349</v>
      </c>
      <c r="B5072" s="33">
        <f>'101_parsed'!B5072</f>
        <v>61906</v>
      </c>
      <c r="C5072" s="25" t="str">
        <f>INDEX(all_banks!O:O,MATCH(A5072,all_banks!H:H,0))</f>
        <v>АО "Россельхозбанк" (3349)</v>
      </c>
      <c r="D5072" s="25" t="str">
        <f>INDEX('101_accounts'!B:B,MATCH(B5072,'101_accounts'!A:A,0))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072" s="25">
        <f>'101_parsed'!C5072</f>
        <v>0</v>
      </c>
      <c r="F5072" s="25">
        <f>'101_parsed'!D5072</f>
        <v>0</v>
      </c>
      <c r="G5072" s="25">
        <f>'101_parsed'!E5072</f>
        <v>0</v>
      </c>
      <c r="H5072" s="25">
        <f>'101_parsed'!F5072</f>
        <v>0</v>
      </c>
    </row>
    <row r="5073" spans="1:8" x14ac:dyDescent="0.2">
      <c r="A5073" s="25">
        <f>'101_parsed'!A5073</f>
        <v>3349</v>
      </c>
      <c r="B5073" s="33">
        <f>'101_parsed'!B5073</f>
        <v>61907</v>
      </c>
      <c r="C5073" s="25" t="str">
        <f>INDEX(all_banks!O:O,MATCH(A5073,all_banks!H:H,0))</f>
        <v>АО "Россельхозбанк" (3349)</v>
      </c>
      <c r="D5073" s="25" t="str">
        <f>INDEX('101_accounts'!B:B,MATCH(B5073,'101_accounts'!A:A,0))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073" s="25">
        <f>'101_parsed'!C5073</f>
        <v>0</v>
      </c>
      <c r="F5073" s="25">
        <f>'101_parsed'!D5073</f>
        <v>0</v>
      </c>
      <c r="G5073" s="25">
        <f>'101_parsed'!E5073</f>
        <v>0</v>
      </c>
      <c r="H5073" s="25">
        <f>'101_parsed'!F5073</f>
        <v>0</v>
      </c>
    </row>
    <row r="5074" spans="1:8" x14ac:dyDescent="0.2">
      <c r="A5074" s="25">
        <f>'101_parsed'!A5074</f>
        <v>3349</v>
      </c>
      <c r="B5074" s="33">
        <f>'101_parsed'!B5074</f>
        <v>61908</v>
      </c>
      <c r="C5074" s="25" t="str">
        <f>INDEX(all_banks!O:O,MATCH(A5074,all_banks!H:H,0))</f>
        <v>АО "Россельхозбанк" (3349)</v>
      </c>
      <c r="D5074" s="25" t="str">
        <f>INDEX('101_accounts'!B:B,MATCH(B5074,'101_accounts'!A:A,0))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074" s="25">
        <f>'101_parsed'!C5074</f>
        <v>0</v>
      </c>
      <c r="F5074" s="25">
        <f>'101_parsed'!D5074</f>
        <v>0</v>
      </c>
      <c r="G5074" s="25">
        <f>'101_parsed'!E5074</f>
        <v>0</v>
      </c>
      <c r="H5074" s="25">
        <f>'101_parsed'!F5074</f>
        <v>0</v>
      </c>
    </row>
    <row r="5075" spans="1:8" x14ac:dyDescent="0.2">
      <c r="A5075" s="25">
        <f>'101_parsed'!A5075</f>
        <v>3349</v>
      </c>
      <c r="B5075" s="33">
        <f>'101_parsed'!B5075</f>
        <v>61909</v>
      </c>
      <c r="C5075" s="25" t="str">
        <f>INDEX(all_banks!O:O,MATCH(A5075,all_banks!H:H,0))</f>
        <v>АО "Россельхозбанк" (3349)</v>
      </c>
      <c r="D5075" s="25" t="str">
        <f>INDEX('101_accounts'!B:B,MATCH(B5075,'101_accounts'!A:A,0))</f>
        <v>61909   П  Амортизация недвижимости (кроме земли), временно неиспользуемой в основной деятельности</v>
      </c>
      <c r="E5075" s="25">
        <f>'101_parsed'!C5075</f>
        <v>0</v>
      </c>
      <c r="F5075" s="25">
        <f>'101_parsed'!D5075</f>
        <v>20359</v>
      </c>
      <c r="G5075" s="25">
        <f>'101_parsed'!E5075</f>
        <v>0</v>
      </c>
      <c r="H5075" s="25">
        <f>'101_parsed'!F5075</f>
        <v>15919</v>
      </c>
    </row>
    <row r="5076" spans="1:8" x14ac:dyDescent="0.2">
      <c r="A5076" s="25">
        <f>'101_parsed'!A5076</f>
        <v>3349</v>
      </c>
      <c r="B5076" s="33">
        <f>'101_parsed'!B5076</f>
        <v>61910</v>
      </c>
      <c r="C5076" s="25" t="str">
        <f>INDEX(all_banks!O:O,MATCH(A5076,all_banks!H:H,0))</f>
        <v>АО "Россельхозбанк" (3349)</v>
      </c>
      <c r="D5076" s="25" t="str">
        <f>INDEX('101_accounts'!B:B,MATCH(B5076,'101_accounts'!A:A,0))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076" s="25">
        <f>'101_parsed'!C5076</f>
        <v>0</v>
      </c>
      <c r="F5076" s="25">
        <f>'101_parsed'!D5076</f>
        <v>7523</v>
      </c>
      <c r="G5076" s="25">
        <f>'101_parsed'!E5076</f>
        <v>0</v>
      </c>
      <c r="H5076" s="25">
        <f>'101_parsed'!F5076</f>
        <v>3507</v>
      </c>
    </row>
    <row r="5077" spans="1:8" x14ac:dyDescent="0.2">
      <c r="A5077" s="25">
        <f>'101_parsed'!A5077</f>
        <v>3349</v>
      </c>
      <c r="B5077" s="33">
        <f>'101_parsed'!B5077</f>
        <v>61911</v>
      </c>
      <c r="C5077" s="25" t="str">
        <f>INDEX(all_banks!O:O,MATCH(A5077,all_banks!H:H,0))</f>
        <v>АО "Россельхозбанк" (3349)</v>
      </c>
      <c r="D5077" s="25" t="str">
        <f>INDEX('101_accounts'!B:B,MATCH(B5077,'101_accounts'!A:A,0))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077" s="25">
        <f>'101_parsed'!C5077</f>
        <v>149363</v>
      </c>
      <c r="F5077" s="25">
        <f>'101_parsed'!D5077</f>
        <v>0</v>
      </c>
      <c r="G5077" s="25">
        <f>'101_parsed'!E5077</f>
        <v>161748</v>
      </c>
      <c r="H5077" s="25">
        <f>'101_parsed'!F5077</f>
        <v>0</v>
      </c>
    </row>
    <row r="5078" spans="1:8" x14ac:dyDescent="0.2">
      <c r="A5078" s="25">
        <f>'101_parsed'!A5078</f>
        <v>3349</v>
      </c>
      <c r="B5078" s="33">
        <f>'101_parsed'!B5078</f>
        <v>61912</v>
      </c>
      <c r="C5078" s="25" t="str">
        <f>INDEX(all_banks!O:O,MATCH(A5078,all_banks!H:H,0))</f>
        <v>АО "Россельхозбанк" (3349)</v>
      </c>
      <c r="D5078" s="25" t="str">
        <f>INDEX('101_accounts'!B:B,MATCH(B5078,'101_accounts'!A:A,0))</f>
        <v>61912   П  Резервы на возможные потери</v>
      </c>
      <c r="E5078" s="25">
        <f>'101_parsed'!C5078</f>
        <v>0</v>
      </c>
      <c r="F5078" s="25">
        <f>'101_parsed'!D5078</f>
        <v>332509</v>
      </c>
      <c r="G5078" s="25">
        <f>'101_parsed'!E5078</f>
        <v>0</v>
      </c>
      <c r="H5078" s="25">
        <f>'101_parsed'!F5078</f>
        <v>274980</v>
      </c>
    </row>
    <row r="5079" spans="1:8" x14ac:dyDescent="0.2">
      <c r="A5079" s="25">
        <f>'101_parsed'!A5079</f>
        <v>3349</v>
      </c>
      <c r="B5079" s="33">
        <f>'101_parsed'!B5079</f>
        <v>62001</v>
      </c>
      <c r="C5079" s="25" t="str">
        <f>INDEX(all_banks!O:O,MATCH(A5079,all_banks!H:H,0))</f>
        <v>АО "Россельхозбанк" (3349)</v>
      </c>
      <c r="D5079" s="25" t="str">
        <f>INDEX('101_accounts'!B:B,MATCH(B5079,'101_accounts'!A:A,0))</f>
        <v>62001   A  Долгосрочные активы, предназначенные для продажи</v>
      </c>
      <c r="E5079" s="25">
        <f>'101_parsed'!C5079</f>
        <v>1600202</v>
      </c>
      <c r="F5079" s="25">
        <f>'101_parsed'!D5079</f>
        <v>0</v>
      </c>
      <c r="G5079" s="25">
        <f>'101_parsed'!E5079</f>
        <v>1430732</v>
      </c>
      <c r="H5079" s="25">
        <f>'101_parsed'!F5079</f>
        <v>0</v>
      </c>
    </row>
    <row r="5080" spans="1:8" x14ac:dyDescent="0.2">
      <c r="A5080" s="25">
        <f>'101_parsed'!A5080</f>
        <v>3349</v>
      </c>
      <c r="B5080" s="33">
        <f>'101_parsed'!B5080</f>
        <v>62002</v>
      </c>
      <c r="C5080" s="25" t="str">
        <f>INDEX(all_banks!O:O,MATCH(A5080,all_banks!H:H,0))</f>
        <v>АО "Россельхозбанк" (3349)</v>
      </c>
      <c r="D5080" s="25" t="str">
        <f>INDEX('101_accounts'!B:B,MATCH(B5080,'101_accounts'!A:A,0))</f>
        <v>62002   П  Резервы на возможные потери</v>
      </c>
      <c r="E5080" s="25">
        <f>'101_parsed'!C5080</f>
        <v>0</v>
      </c>
      <c r="F5080" s="25">
        <f>'101_parsed'!D5080</f>
        <v>310819</v>
      </c>
      <c r="G5080" s="25">
        <f>'101_parsed'!E5080</f>
        <v>0</v>
      </c>
      <c r="H5080" s="25">
        <f>'101_parsed'!F5080</f>
        <v>319402</v>
      </c>
    </row>
    <row r="5081" spans="1:8" x14ac:dyDescent="0.2">
      <c r="A5081" s="25">
        <f>'101_parsed'!A5081</f>
        <v>3349</v>
      </c>
      <c r="B5081" s="33">
        <f>'101_parsed'!B5081</f>
        <v>62101</v>
      </c>
      <c r="C5081" s="25" t="str">
        <f>INDEX(all_banks!O:O,MATCH(A5081,all_banks!H:H,0))</f>
        <v>АО "Россельхозбанк" (3349)</v>
      </c>
      <c r="D5081" s="25" t="str">
        <f>INDEX('101_accounts'!B:B,MATCH(B5081,'101_accounts'!A:A,0))</f>
        <v>62101   A  Средства труда, полученные по договорам отступного, залога, назначение которых не определено</v>
      </c>
      <c r="E5081" s="25">
        <f>'101_parsed'!C5081</f>
        <v>517940</v>
      </c>
      <c r="F5081" s="25">
        <f>'101_parsed'!D5081</f>
        <v>0</v>
      </c>
      <c r="G5081" s="25">
        <f>'101_parsed'!E5081</f>
        <v>449557</v>
      </c>
      <c r="H5081" s="25">
        <f>'101_parsed'!F5081</f>
        <v>0</v>
      </c>
    </row>
    <row r="5082" spans="1:8" x14ac:dyDescent="0.2">
      <c r="A5082" s="25">
        <f>'101_parsed'!A5082</f>
        <v>3349</v>
      </c>
      <c r="B5082" s="33">
        <f>'101_parsed'!B5082</f>
        <v>62102</v>
      </c>
      <c r="C5082" s="25" t="str">
        <f>INDEX(all_banks!O:O,MATCH(A5082,all_banks!H:H,0))</f>
        <v>АО "Россельхозбанк" (3349)</v>
      </c>
      <c r="D5082" s="25" t="str">
        <f>INDEX('101_accounts'!B:B,MATCH(B5082,'101_accounts'!A:A,0))</f>
        <v>62102   A  Предметы труда, полученные по договорам отступного, залога, назначение которых не определено</v>
      </c>
      <c r="E5082" s="25">
        <f>'101_parsed'!C5082</f>
        <v>1840</v>
      </c>
      <c r="F5082" s="25">
        <f>'101_parsed'!D5082</f>
        <v>0</v>
      </c>
      <c r="G5082" s="25">
        <f>'101_parsed'!E5082</f>
        <v>1752</v>
      </c>
      <c r="H5082" s="25">
        <f>'101_parsed'!F5082</f>
        <v>0</v>
      </c>
    </row>
    <row r="5083" spans="1:8" x14ac:dyDescent="0.2">
      <c r="A5083" s="25">
        <f>'101_parsed'!A5083</f>
        <v>3349</v>
      </c>
      <c r="B5083" s="33">
        <f>'101_parsed'!B5083</f>
        <v>62103</v>
      </c>
      <c r="C5083" s="25" t="str">
        <f>INDEX(all_banks!O:O,MATCH(A5083,all_banks!H:H,0))</f>
        <v>АО "Россельхозбанк" (3349)</v>
      </c>
      <c r="D5083" s="25" t="str">
        <f>INDEX('101_accounts'!B:B,MATCH(B5083,'101_accounts'!A:A,0))</f>
        <v>62103   П  Резервы на возможные потери</v>
      </c>
      <c r="E5083" s="25">
        <f>'101_parsed'!C5083</f>
        <v>0</v>
      </c>
      <c r="F5083" s="25">
        <f>'101_parsed'!D5083</f>
        <v>13036</v>
      </c>
      <c r="G5083" s="25">
        <f>'101_parsed'!E5083</f>
        <v>0</v>
      </c>
      <c r="H5083" s="25">
        <f>'101_parsed'!F5083</f>
        <v>15600</v>
      </c>
    </row>
    <row r="5084" spans="1:8" x14ac:dyDescent="0.2">
      <c r="A5084" s="25">
        <f>'101_parsed'!A5084</f>
        <v>3099</v>
      </c>
      <c r="B5084" s="33">
        <f>'101_parsed'!B5084</f>
        <v>60401</v>
      </c>
      <c r="C5084" s="25" t="str">
        <f>INDEX(all_banks!O:O,MATCH(A5084,all_banks!H:H,0))</f>
        <v>АО "РФК-банк" (3099)</v>
      </c>
      <c r="D5084" s="25" t="str">
        <f>INDEX('101_accounts'!B:B,MATCH(B5084,'101_accounts'!A:A,0))</f>
        <v>60401   A  Основные средства (кроме земли) (c 13.02.2018)_x000D_Категория 1- Здания и сооружения (до 31.12.2002)</v>
      </c>
      <c r="E5084" s="25">
        <f>'101_parsed'!C5084</f>
        <v>0</v>
      </c>
      <c r="F5084" s="25">
        <f>'101_parsed'!D5084</f>
        <v>0</v>
      </c>
      <c r="G5084" s="25">
        <f>'101_parsed'!E5084</f>
        <v>0</v>
      </c>
      <c r="H5084" s="25">
        <f>'101_parsed'!F5084</f>
        <v>0</v>
      </c>
    </row>
    <row r="5085" spans="1:8" x14ac:dyDescent="0.2">
      <c r="A5085" s="25">
        <f>'101_parsed'!A5085</f>
        <v>3099</v>
      </c>
      <c r="B5085" s="33">
        <f>'101_parsed'!B5085</f>
        <v>60404</v>
      </c>
      <c r="C5085" s="25" t="str">
        <f>INDEX(all_banks!O:O,MATCH(A5085,all_banks!H:H,0))</f>
        <v>АО "РФК-банк" (3099)</v>
      </c>
      <c r="D5085" s="25" t="str">
        <f>INDEX('101_accounts'!B:B,MATCH(B5085,'101_accounts'!A:A,0))</f>
        <v>60404   A  Земля (c 13.02.2018)</v>
      </c>
      <c r="E5085" s="25">
        <f>'101_parsed'!C5085</f>
        <v>0</v>
      </c>
      <c r="F5085" s="25">
        <f>'101_parsed'!D5085</f>
        <v>0</v>
      </c>
      <c r="G5085" s="25">
        <f>'101_parsed'!E5085</f>
        <v>0</v>
      </c>
      <c r="H5085" s="25">
        <f>'101_parsed'!F5085</f>
        <v>0</v>
      </c>
    </row>
    <row r="5086" spans="1:8" x14ac:dyDescent="0.2">
      <c r="A5086" s="25">
        <f>'101_parsed'!A5086</f>
        <v>3099</v>
      </c>
      <c r="B5086" s="33">
        <f>'101_parsed'!B5086</f>
        <v>60405</v>
      </c>
      <c r="C5086" s="25" t="str">
        <f>INDEX(all_banks!O:O,MATCH(A5086,all_banks!H:H,0))</f>
        <v>АО "РФК-банк" (3099)</v>
      </c>
      <c r="D5086" s="25" t="str">
        <f>INDEX('101_accounts'!B:B,MATCH(B5086,'101_accounts'!A:A,0))</f>
        <v>60405   П
A (до 31.01.2003)  Резервы на возможные потери (c 13.02.2018)
Долгосрочно арендуемые основные средства (до 31.01.2003)</v>
      </c>
      <c r="E5086" s="25">
        <f>'101_parsed'!C5086</f>
        <v>0</v>
      </c>
      <c r="F5086" s="25">
        <f>'101_parsed'!D5086</f>
        <v>0</v>
      </c>
      <c r="G5086" s="25">
        <f>'101_parsed'!E5086</f>
        <v>0</v>
      </c>
      <c r="H5086" s="25">
        <f>'101_parsed'!F5086</f>
        <v>0</v>
      </c>
    </row>
    <row r="5087" spans="1:8" x14ac:dyDescent="0.2">
      <c r="A5087" s="25">
        <f>'101_parsed'!A5087</f>
        <v>3099</v>
      </c>
      <c r="B5087" s="33">
        <f>'101_parsed'!B5087</f>
        <v>60414</v>
      </c>
      <c r="C5087" s="25" t="str">
        <f>INDEX(all_banks!O:O,MATCH(A5087,all_banks!H:H,0))</f>
        <v>АО "РФК-банк" (3099)</v>
      </c>
      <c r="D5087" s="25" t="str">
        <f>INDEX('101_accounts'!B:B,MATCH(B5087,'101_accounts'!A:A,0))</f>
        <v>60414   П  Амортизация основных средств (кроме земли) (c 13.02.2018)</v>
      </c>
      <c r="E5087" s="25">
        <f>'101_parsed'!C5087</f>
        <v>0</v>
      </c>
      <c r="F5087" s="25">
        <f>'101_parsed'!D5087</f>
        <v>0</v>
      </c>
      <c r="G5087" s="25">
        <f>'101_parsed'!E5087</f>
        <v>0</v>
      </c>
      <c r="H5087" s="25">
        <f>'101_parsed'!F5087</f>
        <v>0</v>
      </c>
    </row>
    <row r="5088" spans="1:8" x14ac:dyDescent="0.2">
      <c r="A5088" s="25">
        <f>'101_parsed'!A5088</f>
        <v>3099</v>
      </c>
      <c r="B5088" s="33">
        <f>'101_parsed'!B5088</f>
        <v>60415</v>
      </c>
      <c r="C5088" s="25" t="str">
        <f>INDEX(all_banks!O:O,MATCH(A5088,all_banks!H:H,0))</f>
        <v>АО "РФК-банк" (3099)</v>
      </c>
      <c r="D5088" s="25" t="str">
        <f>INDEX('101_accounts'!B:B,MATCH(B5088,'101_accounts'!A:A,0))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088" s="25">
        <f>'101_parsed'!C5088</f>
        <v>0</v>
      </c>
      <c r="F5088" s="25">
        <f>'101_parsed'!D5088</f>
        <v>0</v>
      </c>
      <c r="G5088" s="25">
        <f>'101_parsed'!E5088</f>
        <v>0</v>
      </c>
      <c r="H5088" s="25">
        <f>'101_parsed'!F5088</f>
        <v>0</v>
      </c>
    </row>
    <row r="5089" spans="1:8" x14ac:dyDescent="0.2">
      <c r="A5089" s="25">
        <f>'101_parsed'!A5089</f>
        <v>3099</v>
      </c>
      <c r="B5089" s="33">
        <f>'101_parsed'!B5089</f>
        <v>61901</v>
      </c>
      <c r="C5089" s="25" t="str">
        <f>INDEX(all_banks!O:O,MATCH(A5089,all_banks!H:H,0))</f>
        <v>АО "РФК-банк" (3099)</v>
      </c>
      <c r="D5089" s="25" t="str">
        <f>INDEX('101_accounts'!B:B,MATCH(B5089,'101_accounts'!A:A,0))</f>
        <v>61901   A  Земля, временно неиспользуемая в основной деятельности</v>
      </c>
      <c r="E5089" s="25">
        <f>'101_parsed'!C5089</f>
        <v>0</v>
      </c>
      <c r="F5089" s="25">
        <f>'101_parsed'!D5089</f>
        <v>0</v>
      </c>
      <c r="G5089" s="25">
        <f>'101_parsed'!E5089</f>
        <v>0</v>
      </c>
      <c r="H5089" s="25">
        <f>'101_parsed'!F5089</f>
        <v>0</v>
      </c>
    </row>
    <row r="5090" spans="1:8" x14ac:dyDescent="0.2">
      <c r="A5090" s="25">
        <f>'101_parsed'!A5090</f>
        <v>3099</v>
      </c>
      <c r="B5090" s="33">
        <f>'101_parsed'!B5090</f>
        <v>61902</v>
      </c>
      <c r="C5090" s="25" t="str">
        <f>INDEX(all_banks!O:O,MATCH(A5090,all_banks!H:H,0))</f>
        <v>АО "РФК-банк" (3099)</v>
      </c>
      <c r="D5090" s="25" t="str">
        <f>INDEX('101_accounts'!B:B,MATCH(B5090,'101_accounts'!A:A,0))</f>
        <v>61902   A  Земля, временно неиспользуемая в основной деятельности, переданная в аренду</v>
      </c>
      <c r="E5090" s="25">
        <f>'101_parsed'!C5090</f>
        <v>0</v>
      </c>
      <c r="F5090" s="25">
        <f>'101_parsed'!D5090</f>
        <v>0</v>
      </c>
      <c r="G5090" s="25">
        <f>'101_parsed'!E5090</f>
        <v>0</v>
      </c>
      <c r="H5090" s="25">
        <f>'101_parsed'!F5090</f>
        <v>0</v>
      </c>
    </row>
    <row r="5091" spans="1:8" x14ac:dyDescent="0.2">
      <c r="A5091" s="25">
        <f>'101_parsed'!A5091</f>
        <v>3099</v>
      </c>
      <c r="B5091" s="33">
        <f>'101_parsed'!B5091</f>
        <v>61903</v>
      </c>
      <c r="C5091" s="25" t="str">
        <f>INDEX(all_banks!O:O,MATCH(A5091,all_banks!H:H,0))</f>
        <v>АО "РФК-банк" (3099)</v>
      </c>
      <c r="D5091" s="25" t="str">
        <f>INDEX('101_accounts'!B:B,MATCH(B5091,'101_accounts'!A:A,0))</f>
        <v>61903   A  Недвижимость (кроме земли), временно неиспользуемая в основной деятельности</v>
      </c>
      <c r="E5091" s="25">
        <f>'101_parsed'!C5091</f>
        <v>0</v>
      </c>
      <c r="F5091" s="25">
        <f>'101_parsed'!D5091</f>
        <v>0</v>
      </c>
      <c r="G5091" s="25">
        <f>'101_parsed'!E5091</f>
        <v>0</v>
      </c>
      <c r="H5091" s="25">
        <f>'101_parsed'!F5091</f>
        <v>0</v>
      </c>
    </row>
    <row r="5092" spans="1:8" x14ac:dyDescent="0.2">
      <c r="A5092" s="25">
        <f>'101_parsed'!A5092</f>
        <v>3099</v>
      </c>
      <c r="B5092" s="33">
        <f>'101_parsed'!B5092</f>
        <v>61904</v>
      </c>
      <c r="C5092" s="25" t="str">
        <f>INDEX(all_banks!O:O,MATCH(A5092,all_banks!H:H,0))</f>
        <v>АО "РФК-банк" (3099)</v>
      </c>
      <c r="D5092" s="25" t="str">
        <f>INDEX('101_accounts'!B:B,MATCH(B5092,'101_accounts'!A:A,0))</f>
        <v>61904   A  Недвижимость (кроме земли), временно неиспользуемая в основной деятельности, переданная в аренду</v>
      </c>
      <c r="E5092" s="25">
        <f>'101_parsed'!C5092</f>
        <v>0</v>
      </c>
      <c r="F5092" s="25">
        <f>'101_parsed'!D5092</f>
        <v>0</v>
      </c>
      <c r="G5092" s="25">
        <f>'101_parsed'!E5092</f>
        <v>0</v>
      </c>
      <c r="H5092" s="25">
        <f>'101_parsed'!F5092</f>
        <v>0</v>
      </c>
    </row>
    <row r="5093" spans="1:8" x14ac:dyDescent="0.2">
      <c r="A5093" s="25">
        <f>'101_parsed'!A5093</f>
        <v>3099</v>
      </c>
      <c r="B5093" s="33">
        <f>'101_parsed'!B5093</f>
        <v>61905</v>
      </c>
      <c r="C5093" s="25" t="str">
        <f>INDEX(all_banks!O:O,MATCH(A5093,all_banks!H:H,0))</f>
        <v>АО "РФК-банк" (3099)</v>
      </c>
      <c r="D5093" s="25" t="str">
        <f>INDEX('101_accounts'!B:B,MATCH(B5093,'101_accounts'!A:A,0))</f>
        <v>61905   A  Земля, временно неиспользуемая в основной деятельности, учитываемая по справедливой стоимости</v>
      </c>
      <c r="E5093" s="25">
        <f>'101_parsed'!C5093</f>
        <v>0</v>
      </c>
      <c r="F5093" s="25">
        <f>'101_parsed'!D5093</f>
        <v>0</v>
      </c>
      <c r="G5093" s="25">
        <f>'101_parsed'!E5093</f>
        <v>0</v>
      </c>
      <c r="H5093" s="25">
        <f>'101_parsed'!F5093</f>
        <v>0</v>
      </c>
    </row>
    <row r="5094" spans="1:8" x14ac:dyDescent="0.2">
      <c r="A5094" s="25">
        <f>'101_parsed'!A5094</f>
        <v>3099</v>
      </c>
      <c r="B5094" s="33">
        <f>'101_parsed'!B5094</f>
        <v>61906</v>
      </c>
      <c r="C5094" s="25" t="str">
        <f>INDEX(all_banks!O:O,MATCH(A5094,all_banks!H:H,0))</f>
        <v>АО "РФК-банк" (3099)</v>
      </c>
      <c r="D5094" s="25" t="str">
        <f>INDEX('101_accounts'!B:B,MATCH(B5094,'101_accounts'!A:A,0))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094" s="25">
        <f>'101_parsed'!C5094</f>
        <v>0</v>
      </c>
      <c r="F5094" s="25">
        <f>'101_parsed'!D5094</f>
        <v>0</v>
      </c>
      <c r="G5094" s="25">
        <f>'101_parsed'!E5094</f>
        <v>0</v>
      </c>
      <c r="H5094" s="25">
        <f>'101_parsed'!F5094</f>
        <v>0</v>
      </c>
    </row>
    <row r="5095" spans="1:8" x14ac:dyDescent="0.2">
      <c r="A5095" s="25">
        <f>'101_parsed'!A5095</f>
        <v>3099</v>
      </c>
      <c r="B5095" s="33">
        <f>'101_parsed'!B5095</f>
        <v>61907</v>
      </c>
      <c r="C5095" s="25" t="str">
        <f>INDEX(all_banks!O:O,MATCH(A5095,all_banks!H:H,0))</f>
        <v>АО "РФК-банк" (3099)</v>
      </c>
      <c r="D5095" s="25" t="str">
        <f>INDEX('101_accounts'!B:B,MATCH(B5095,'101_accounts'!A:A,0))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095" s="25">
        <f>'101_parsed'!C5095</f>
        <v>0</v>
      </c>
      <c r="F5095" s="25">
        <f>'101_parsed'!D5095</f>
        <v>0</v>
      </c>
      <c r="G5095" s="25">
        <f>'101_parsed'!E5095</f>
        <v>0</v>
      </c>
      <c r="H5095" s="25">
        <f>'101_parsed'!F5095</f>
        <v>0</v>
      </c>
    </row>
    <row r="5096" spans="1:8" x14ac:dyDescent="0.2">
      <c r="A5096" s="25">
        <f>'101_parsed'!A5096</f>
        <v>3099</v>
      </c>
      <c r="B5096" s="33">
        <f>'101_parsed'!B5096</f>
        <v>61908</v>
      </c>
      <c r="C5096" s="25" t="str">
        <f>INDEX(all_banks!O:O,MATCH(A5096,all_banks!H:H,0))</f>
        <v>АО "РФК-банк" (3099)</v>
      </c>
      <c r="D5096" s="25" t="str">
        <f>INDEX('101_accounts'!B:B,MATCH(B5096,'101_accounts'!A:A,0))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096" s="25">
        <f>'101_parsed'!C5096</f>
        <v>0</v>
      </c>
      <c r="F5096" s="25">
        <f>'101_parsed'!D5096</f>
        <v>0</v>
      </c>
      <c r="G5096" s="25">
        <f>'101_parsed'!E5096</f>
        <v>0</v>
      </c>
      <c r="H5096" s="25">
        <f>'101_parsed'!F5096</f>
        <v>0</v>
      </c>
    </row>
    <row r="5097" spans="1:8" x14ac:dyDescent="0.2">
      <c r="A5097" s="25">
        <f>'101_parsed'!A5097</f>
        <v>3099</v>
      </c>
      <c r="B5097" s="33">
        <f>'101_parsed'!B5097</f>
        <v>61909</v>
      </c>
      <c r="C5097" s="25" t="str">
        <f>INDEX(all_banks!O:O,MATCH(A5097,all_banks!H:H,0))</f>
        <v>АО "РФК-банк" (3099)</v>
      </c>
      <c r="D5097" s="25" t="str">
        <f>INDEX('101_accounts'!B:B,MATCH(B5097,'101_accounts'!A:A,0))</f>
        <v>61909   П  Амортизация недвижимости (кроме земли), временно неиспользуемой в основной деятельности</v>
      </c>
      <c r="E5097" s="25">
        <f>'101_parsed'!C5097</f>
        <v>0</v>
      </c>
      <c r="F5097" s="25">
        <f>'101_parsed'!D5097</f>
        <v>0</v>
      </c>
      <c r="G5097" s="25">
        <f>'101_parsed'!E5097</f>
        <v>0</v>
      </c>
      <c r="H5097" s="25">
        <f>'101_parsed'!F5097</f>
        <v>0</v>
      </c>
    </row>
    <row r="5098" spans="1:8" x14ac:dyDescent="0.2">
      <c r="A5098" s="25">
        <f>'101_parsed'!A5098</f>
        <v>3099</v>
      </c>
      <c r="B5098" s="33">
        <f>'101_parsed'!B5098</f>
        <v>61910</v>
      </c>
      <c r="C5098" s="25" t="str">
        <f>INDEX(all_banks!O:O,MATCH(A5098,all_banks!H:H,0))</f>
        <v>АО "РФК-банк" (3099)</v>
      </c>
      <c r="D5098" s="25" t="str">
        <f>INDEX('101_accounts'!B:B,MATCH(B5098,'101_accounts'!A:A,0))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098" s="25">
        <f>'101_parsed'!C5098</f>
        <v>0</v>
      </c>
      <c r="F5098" s="25">
        <f>'101_parsed'!D5098</f>
        <v>0</v>
      </c>
      <c r="G5098" s="25">
        <f>'101_parsed'!E5098</f>
        <v>0</v>
      </c>
      <c r="H5098" s="25">
        <f>'101_parsed'!F5098</f>
        <v>0</v>
      </c>
    </row>
    <row r="5099" spans="1:8" x14ac:dyDescent="0.2">
      <c r="A5099" s="25">
        <f>'101_parsed'!A5099</f>
        <v>3099</v>
      </c>
      <c r="B5099" s="33">
        <f>'101_parsed'!B5099</f>
        <v>61911</v>
      </c>
      <c r="C5099" s="25" t="str">
        <f>INDEX(all_banks!O:O,MATCH(A5099,all_banks!H:H,0))</f>
        <v>АО "РФК-банк" (3099)</v>
      </c>
      <c r="D5099" s="25" t="str">
        <f>INDEX('101_accounts'!B:B,MATCH(B5099,'101_accounts'!A:A,0))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099" s="25">
        <f>'101_parsed'!C5099</f>
        <v>0</v>
      </c>
      <c r="F5099" s="25">
        <f>'101_parsed'!D5099</f>
        <v>0</v>
      </c>
      <c r="G5099" s="25">
        <f>'101_parsed'!E5099</f>
        <v>0</v>
      </c>
      <c r="H5099" s="25">
        <f>'101_parsed'!F5099</f>
        <v>0</v>
      </c>
    </row>
    <row r="5100" spans="1:8" x14ac:dyDescent="0.2">
      <c r="A5100" s="25">
        <f>'101_parsed'!A5100</f>
        <v>3099</v>
      </c>
      <c r="B5100" s="33">
        <f>'101_parsed'!B5100</f>
        <v>61912</v>
      </c>
      <c r="C5100" s="25" t="str">
        <f>INDEX(all_banks!O:O,MATCH(A5100,all_banks!H:H,0))</f>
        <v>АО "РФК-банк" (3099)</v>
      </c>
      <c r="D5100" s="25" t="str">
        <f>INDEX('101_accounts'!B:B,MATCH(B5100,'101_accounts'!A:A,0))</f>
        <v>61912   П  Резервы на возможные потери</v>
      </c>
      <c r="E5100" s="25">
        <f>'101_parsed'!C5100</f>
        <v>0</v>
      </c>
      <c r="F5100" s="25">
        <f>'101_parsed'!D5100</f>
        <v>0</v>
      </c>
      <c r="G5100" s="25">
        <f>'101_parsed'!E5100</f>
        <v>0</v>
      </c>
      <c r="H5100" s="25">
        <f>'101_parsed'!F5100</f>
        <v>0</v>
      </c>
    </row>
    <row r="5101" spans="1:8" x14ac:dyDescent="0.2">
      <c r="A5101" s="25">
        <f>'101_parsed'!A5101</f>
        <v>3099</v>
      </c>
      <c r="B5101" s="33">
        <f>'101_parsed'!B5101</f>
        <v>62001</v>
      </c>
      <c r="C5101" s="25" t="str">
        <f>INDEX(all_banks!O:O,MATCH(A5101,all_banks!H:H,0))</f>
        <v>АО "РФК-банк" (3099)</v>
      </c>
      <c r="D5101" s="25" t="str">
        <f>INDEX('101_accounts'!B:B,MATCH(B5101,'101_accounts'!A:A,0))</f>
        <v>62001   A  Долгосрочные активы, предназначенные для продажи</v>
      </c>
      <c r="E5101" s="25">
        <f>'101_parsed'!C5101</f>
        <v>0</v>
      </c>
      <c r="F5101" s="25">
        <f>'101_parsed'!D5101</f>
        <v>0</v>
      </c>
      <c r="G5101" s="25">
        <f>'101_parsed'!E5101</f>
        <v>0</v>
      </c>
      <c r="H5101" s="25">
        <f>'101_parsed'!F5101</f>
        <v>0</v>
      </c>
    </row>
    <row r="5102" spans="1:8" x14ac:dyDescent="0.2">
      <c r="A5102" s="25">
        <f>'101_parsed'!A5102</f>
        <v>3099</v>
      </c>
      <c r="B5102" s="33">
        <f>'101_parsed'!B5102</f>
        <v>62002</v>
      </c>
      <c r="C5102" s="25" t="str">
        <f>INDEX(all_banks!O:O,MATCH(A5102,all_banks!H:H,0))</f>
        <v>АО "РФК-банк" (3099)</v>
      </c>
      <c r="D5102" s="25" t="str">
        <f>INDEX('101_accounts'!B:B,MATCH(B5102,'101_accounts'!A:A,0))</f>
        <v>62002   П  Резервы на возможные потери</v>
      </c>
      <c r="E5102" s="25">
        <f>'101_parsed'!C5102</f>
        <v>0</v>
      </c>
      <c r="F5102" s="25">
        <f>'101_parsed'!D5102</f>
        <v>0</v>
      </c>
      <c r="G5102" s="25">
        <f>'101_parsed'!E5102</f>
        <v>0</v>
      </c>
      <c r="H5102" s="25">
        <f>'101_parsed'!F5102</f>
        <v>0</v>
      </c>
    </row>
    <row r="5103" spans="1:8" x14ac:dyDescent="0.2">
      <c r="A5103" s="25">
        <f>'101_parsed'!A5103</f>
        <v>3099</v>
      </c>
      <c r="B5103" s="33">
        <f>'101_parsed'!B5103</f>
        <v>62101</v>
      </c>
      <c r="C5103" s="25" t="str">
        <f>INDEX(all_banks!O:O,MATCH(A5103,all_banks!H:H,0))</f>
        <v>АО "РФК-банк" (3099)</v>
      </c>
      <c r="D5103" s="25" t="str">
        <f>INDEX('101_accounts'!B:B,MATCH(B5103,'101_accounts'!A:A,0))</f>
        <v>62101   A  Средства труда, полученные по договорам отступного, залога, назначение которых не определено</v>
      </c>
      <c r="E5103" s="25">
        <f>'101_parsed'!C5103</f>
        <v>0</v>
      </c>
      <c r="F5103" s="25">
        <f>'101_parsed'!D5103</f>
        <v>0</v>
      </c>
      <c r="G5103" s="25">
        <f>'101_parsed'!E5103</f>
        <v>0</v>
      </c>
      <c r="H5103" s="25">
        <f>'101_parsed'!F5103</f>
        <v>0</v>
      </c>
    </row>
    <row r="5104" spans="1:8" x14ac:dyDescent="0.2">
      <c r="A5104" s="25">
        <f>'101_parsed'!A5104</f>
        <v>3099</v>
      </c>
      <c r="B5104" s="33">
        <f>'101_parsed'!B5104</f>
        <v>62102</v>
      </c>
      <c r="C5104" s="25" t="str">
        <f>INDEX(all_banks!O:O,MATCH(A5104,all_banks!H:H,0))</f>
        <v>АО "РФК-банк" (3099)</v>
      </c>
      <c r="D5104" s="25" t="str">
        <f>INDEX('101_accounts'!B:B,MATCH(B5104,'101_accounts'!A:A,0))</f>
        <v>62102   A  Предметы труда, полученные по договорам отступного, залога, назначение которых не определено</v>
      </c>
      <c r="E5104" s="25">
        <f>'101_parsed'!C5104</f>
        <v>0</v>
      </c>
      <c r="F5104" s="25">
        <f>'101_parsed'!D5104</f>
        <v>0</v>
      </c>
      <c r="G5104" s="25">
        <f>'101_parsed'!E5104</f>
        <v>0</v>
      </c>
      <c r="H5104" s="25">
        <f>'101_parsed'!F5104</f>
        <v>0</v>
      </c>
    </row>
    <row r="5105" spans="1:8" x14ac:dyDescent="0.2">
      <c r="A5105" s="25">
        <f>'101_parsed'!A5105</f>
        <v>3099</v>
      </c>
      <c r="B5105" s="33">
        <f>'101_parsed'!B5105</f>
        <v>62103</v>
      </c>
      <c r="C5105" s="25" t="str">
        <f>INDEX(all_banks!O:O,MATCH(A5105,all_banks!H:H,0))</f>
        <v>АО "РФК-банк" (3099)</v>
      </c>
      <c r="D5105" s="25" t="str">
        <f>INDEX('101_accounts'!B:B,MATCH(B5105,'101_accounts'!A:A,0))</f>
        <v>62103   П  Резервы на возможные потери</v>
      </c>
      <c r="E5105" s="25">
        <f>'101_parsed'!C5105</f>
        <v>0</v>
      </c>
      <c r="F5105" s="25">
        <f>'101_parsed'!D5105</f>
        <v>0</v>
      </c>
      <c r="G5105" s="25">
        <f>'101_parsed'!E5105</f>
        <v>0</v>
      </c>
      <c r="H5105" s="25">
        <f>'101_parsed'!F5105</f>
        <v>0</v>
      </c>
    </row>
    <row r="5106" spans="1:8" x14ac:dyDescent="0.2">
      <c r="A5106" s="25">
        <f>'101_parsed'!A5106</f>
        <v>1354</v>
      </c>
      <c r="B5106" s="33">
        <f>'101_parsed'!B5106</f>
        <v>60401</v>
      </c>
      <c r="C5106" s="25" t="str">
        <f>INDEX(all_banks!O:O,MATCH(A5106,all_banks!H:H,0))</f>
        <v>РНКБ Банк (ПАО) (1354)</v>
      </c>
      <c r="D5106" s="25" t="str">
        <f>INDEX('101_accounts'!B:B,MATCH(B5106,'101_accounts'!A:A,0))</f>
        <v>60401   A  Основные средства (кроме земли) (c 13.02.2018)_x000D_Категория 1- Здания и сооружения (до 31.12.2002)</v>
      </c>
      <c r="E5106" s="25">
        <f>'101_parsed'!C5106</f>
        <v>6398793</v>
      </c>
      <c r="F5106" s="25">
        <f>'101_parsed'!D5106</f>
        <v>0</v>
      </c>
      <c r="G5106" s="25">
        <f>'101_parsed'!E5106</f>
        <v>6512215</v>
      </c>
      <c r="H5106" s="25">
        <f>'101_parsed'!F5106</f>
        <v>0</v>
      </c>
    </row>
    <row r="5107" spans="1:8" x14ac:dyDescent="0.2">
      <c r="A5107" s="25">
        <f>'101_parsed'!A5107</f>
        <v>1354</v>
      </c>
      <c r="B5107" s="33">
        <f>'101_parsed'!B5107</f>
        <v>60404</v>
      </c>
      <c r="C5107" s="25" t="str">
        <f>INDEX(all_banks!O:O,MATCH(A5107,all_banks!H:H,0))</f>
        <v>РНКБ Банк (ПАО) (1354)</v>
      </c>
      <c r="D5107" s="25" t="str">
        <f>INDEX('101_accounts'!B:B,MATCH(B5107,'101_accounts'!A:A,0))</f>
        <v>60404   A  Земля (c 13.02.2018)</v>
      </c>
      <c r="E5107" s="25">
        <f>'101_parsed'!C5107</f>
        <v>84351</v>
      </c>
      <c r="F5107" s="25">
        <f>'101_parsed'!D5107</f>
        <v>0</v>
      </c>
      <c r="G5107" s="25">
        <f>'101_parsed'!E5107</f>
        <v>84351</v>
      </c>
      <c r="H5107" s="25">
        <f>'101_parsed'!F5107</f>
        <v>0</v>
      </c>
    </row>
    <row r="5108" spans="1:8" x14ac:dyDescent="0.2">
      <c r="A5108" s="25">
        <f>'101_parsed'!A5108</f>
        <v>1354</v>
      </c>
      <c r="B5108" s="33">
        <f>'101_parsed'!B5108</f>
        <v>60405</v>
      </c>
      <c r="C5108" s="25" t="str">
        <f>INDEX(all_banks!O:O,MATCH(A5108,all_banks!H:H,0))</f>
        <v>РНКБ Банк (ПАО) (1354)</v>
      </c>
      <c r="D5108" s="25" t="str">
        <f>INDEX('101_accounts'!B:B,MATCH(B5108,'101_accounts'!A:A,0))</f>
        <v>60405   П
A (до 31.01.2003)  Резервы на возможные потери (c 13.02.2018)
Долгосрочно арендуемые основные средства (до 31.01.2003)</v>
      </c>
      <c r="E5108" s="25">
        <f>'101_parsed'!C5108</f>
        <v>0</v>
      </c>
      <c r="F5108" s="25">
        <f>'101_parsed'!D5108</f>
        <v>0</v>
      </c>
      <c r="G5108" s="25">
        <f>'101_parsed'!E5108</f>
        <v>0</v>
      </c>
      <c r="H5108" s="25">
        <f>'101_parsed'!F5108</f>
        <v>0</v>
      </c>
    </row>
    <row r="5109" spans="1:8" x14ac:dyDescent="0.2">
      <c r="A5109" s="25">
        <f>'101_parsed'!A5109</f>
        <v>1354</v>
      </c>
      <c r="B5109" s="33">
        <f>'101_parsed'!B5109</f>
        <v>60414</v>
      </c>
      <c r="C5109" s="25" t="str">
        <f>INDEX(all_banks!O:O,MATCH(A5109,all_banks!H:H,0))</f>
        <v>РНКБ Банк (ПАО) (1354)</v>
      </c>
      <c r="D5109" s="25" t="str">
        <f>INDEX('101_accounts'!B:B,MATCH(B5109,'101_accounts'!A:A,0))</f>
        <v>60414   П  Амортизация основных средств (кроме земли) (c 13.02.2018)</v>
      </c>
      <c r="E5109" s="25">
        <f>'101_parsed'!C5109</f>
        <v>0</v>
      </c>
      <c r="F5109" s="25">
        <f>'101_parsed'!D5109</f>
        <v>2116402</v>
      </c>
      <c r="G5109" s="25">
        <f>'101_parsed'!E5109</f>
        <v>0</v>
      </c>
      <c r="H5109" s="25">
        <f>'101_parsed'!F5109</f>
        <v>2262039</v>
      </c>
    </row>
    <row r="5110" spans="1:8" x14ac:dyDescent="0.2">
      <c r="A5110" s="25">
        <f>'101_parsed'!A5110</f>
        <v>1354</v>
      </c>
      <c r="B5110" s="33">
        <f>'101_parsed'!B5110</f>
        <v>60415</v>
      </c>
      <c r="C5110" s="25" t="str">
        <f>INDEX(all_banks!O:O,MATCH(A5110,all_banks!H:H,0))</f>
        <v>РНКБ Банк (ПАО) (1354)</v>
      </c>
      <c r="D5110" s="25" t="str">
        <f>INDEX('101_accounts'!B:B,MATCH(B5110,'101_accounts'!A:A,0))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110" s="25">
        <f>'101_parsed'!C5110</f>
        <v>15249</v>
      </c>
      <c r="F5110" s="25">
        <f>'101_parsed'!D5110</f>
        <v>0</v>
      </c>
      <c r="G5110" s="25">
        <f>'101_parsed'!E5110</f>
        <v>17222</v>
      </c>
      <c r="H5110" s="25">
        <f>'101_parsed'!F5110</f>
        <v>0</v>
      </c>
    </row>
    <row r="5111" spans="1:8" x14ac:dyDescent="0.2">
      <c r="A5111" s="25">
        <f>'101_parsed'!A5111</f>
        <v>1354</v>
      </c>
      <c r="B5111" s="33">
        <f>'101_parsed'!B5111</f>
        <v>61901</v>
      </c>
      <c r="C5111" s="25" t="str">
        <f>INDEX(all_banks!O:O,MATCH(A5111,all_banks!H:H,0))</f>
        <v>РНКБ Банк (ПАО) (1354)</v>
      </c>
      <c r="D5111" s="25" t="str">
        <f>INDEX('101_accounts'!B:B,MATCH(B5111,'101_accounts'!A:A,0))</f>
        <v>61901   A  Земля, временно неиспользуемая в основной деятельности</v>
      </c>
      <c r="E5111" s="25">
        <f>'101_parsed'!C5111</f>
        <v>0</v>
      </c>
      <c r="F5111" s="25">
        <f>'101_parsed'!D5111</f>
        <v>0</v>
      </c>
      <c r="G5111" s="25">
        <f>'101_parsed'!E5111</f>
        <v>0</v>
      </c>
      <c r="H5111" s="25">
        <f>'101_parsed'!F5111</f>
        <v>0</v>
      </c>
    </row>
    <row r="5112" spans="1:8" x14ac:dyDescent="0.2">
      <c r="A5112" s="25">
        <f>'101_parsed'!A5112</f>
        <v>1354</v>
      </c>
      <c r="B5112" s="33">
        <f>'101_parsed'!B5112</f>
        <v>61902</v>
      </c>
      <c r="C5112" s="25" t="str">
        <f>INDEX(all_banks!O:O,MATCH(A5112,all_banks!H:H,0))</f>
        <v>РНКБ Банк (ПАО) (1354)</v>
      </c>
      <c r="D5112" s="25" t="str">
        <f>INDEX('101_accounts'!B:B,MATCH(B5112,'101_accounts'!A:A,0))</f>
        <v>61902   A  Земля, временно неиспользуемая в основной деятельности, переданная в аренду</v>
      </c>
      <c r="E5112" s="25">
        <f>'101_parsed'!C5112</f>
        <v>0</v>
      </c>
      <c r="F5112" s="25">
        <f>'101_parsed'!D5112</f>
        <v>0</v>
      </c>
      <c r="G5112" s="25">
        <f>'101_parsed'!E5112</f>
        <v>0</v>
      </c>
      <c r="H5112" s="25">
        <f>'101_parsed'!F5112</f>
        <v>0</v>
      </c>
    </row>
    <row r="5113" spans="1:8" x14ac:dyDescent="0.2">
      <c r="A5113" s="25">
        <f>'101_parsed'!A5113</f>
        <v>1354</v>
      </c>
      <c r="B5113" s="33">
        <f>'101_parsed'!B5113</f>
        <v>61903</v>
      </c>
      <c r="C5113" s="25" t="str">
        <f>INDEX(all_banks!O:O,MATCH(A5113,all_banks!H:H,0))</f>
        <v>РНКБ Банк (ПАО) (1354)</v>
      </c>
      <c r="D5113" s="25" t="str">
        <f>INDEX('101_accounts'!B:B,MATCH(B5113,'101_accounts'!A:A,0))</f>
        <v>61903   A  Недвижимость (кроме земли), временно неиспользуемая в основной деятельности</v>
      </c>
      <c r="E5113" s="25">
        <f>'101_parsed'!C5113</f>
        <v>0</v>
      </c>
      <c r="F5113" s="25">
        <f>'101_parsed'!D5113</f>
        <v>0</v>
      </c>
      <c r="G5113" s="25">
        <f>'101_parsed'!E5113</f>
        <v>0</v>
      </c>
      <c r="H5113" s="25">
        <f>'101_parsed'!F5113</f>
        <v>0</v>
      </c>
    </row>
    <row r="5114" spans="1:8" x14ac:dyDescent="0.2">
      <c r="A5114" s="25">
        <f>'101_parsed'!A5114</f>
        <v>1354</v>
      </c>
      <c r="B5114" s="33">
        <f>'101_parsed'!B5114</f>
        <v>61904</v>
      </c>
      <c r="C5114" s="25" t="str">
        <f>INDEX(all_banks!O:O,MATCH(A5114,all_banks!H:H,0))</f>
        <v>РНКБ Банк (ПАО) (1354)</v>
      </c>
      <c r="D5114" s="25" t="str">
        <f>INDEX('101_accounts'!B:B,MATCH(B5114,'101_accounts'!A:A,0))</f>
        <v>61904   A  Недвижимость (кроме земли), временно неиспользуемая в основной деятельности, переданная в аренду</v>
      </c>
      <c r="E5114" s="25">
        <f>'101_parsed'!C5114</f>
        <v>0</v>
      </c>
      <c r="F5114" s="25">
        <f>'101_parsed'!D5114</f>
        <v>0</v>
      </c>
      <c r="G5114" s="25">
        <f>'101_parsed'!E5114</f>
        <v>0</v>
      </c>
      <c r="H5114" s="25">
        <f>'101_parsed'!F5114</f>
        <v>0</v>
      </c>
    </row>
    <row r="5115" spans="1:8" x14ac:dyDescent="0.2">
      <c r="A5115" s="25">
        <f>'101_parsed'!A5115</f>
        <v>1354</v>
      </c>
      <c r="B5115" s="33">
        <f>'101_parsed'!B5115</f>
        <v>61905</v>
      </c>
      <c r="C5115" s="25" t="str">
        <f>INDEX(all_banks!O:O,MATCH(A5115,all_banks!H:H,0))</f>
        <v>РНКБ Банк (ПАО) (1354)</v>
      </c>
      <c r="D5115" s="25" t="str">
        <f>INDEX('101_accounts'!B:B,MATCH(B5115,'101_accounts'!A:A,0))</f>
        <v>61905   A  Земля, временно неиспользуемая в основной деятельности, учитываемая по справедливой стоимости</v>
      </c>
      <c r="E5115" s="25">
        <f>'101_parsed'!C5115</f>
        <v>0</v>
      </c>
      <c r="F5115" s="25">
        <f>'101_parsed'!D5115</f>
        <v>0</v>
      </c>
      <c r="G5115" s="25">
        <f>'101_parsed'!E5115</f>
        <v>0</v>
      </c>
      <c r="H5115" s="25">
        <f>'101_parsed'!F5115</f>
        <v>0</v>
      </c>
    </row>
    <row r="5116" spans="1:8" x14ac:dyDescent="0.2">
      <c r="A5116" s="25">
        <f>'101_parsed'!A5116</f>
        <v>1354</v>
      </c>
      <c r="B5116" s="33">
        <f>'101_parsed'!B5116</f>
        <v>61906</v>
      </c>
      <c r="C5116" s="25" t="str">
        <f>INDEX(all_banks!O:O,MATCH(A5116,all_banks!H:H,0))</f>
        <v>РНКБ Банк (ПАО) (1354)</v>
      </c>
      <c r="D5116" s="25" t="str">
        <f>INDEX('101_accounts'!B:B,MATCH(B5116,'101_accounts'!A:A,0))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116" s="25">
        <f>'101_parsed'!C5116</f>
        <v>847</v>
      </c>
      <c r="F5116" s="25">
        <f>'101_parsed'!D5116</f>
        <v>0</v>
      </c>
      <c r="G5116" s="25">
        <f>'101_parsed'!E5116</f>
        <v>847</v>
      </c>
      <c r="H5116" s="25">
        <f>'101_parsed'!F5116</f>
        <v>0</v>
      </c>
    </row>
    <row r="5117" spans="1:8" x14ac:dyDescent="0.2">
      <c r="A5117" s="25">
        <f>'101_parsed'!A5117</f>
        <v>1354</v>
      </c>
      <c r="B5117" s="33">
        <f>'101_parsed'!B5117</f>
        <v>61907</v>
      </c>
      <c r="C5117" s="25" t="str">
        <f>INDEX(all_banks!O:O,MATCH(A5117,all_banks!H:H,0))</f>
        <v>РНКБ Банк (ПАО) (1354)</v>
      </c>
      <c r="D5117" s="25" t="str">
        <f>INDEX('101_accounts'!B:B,MATCH(B5117,'101_accounts'!A:A,0))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117" s="25">
        <f>'101_parsed'!C5117</f>
        <v>105385</v>
      </c>
      <c r="F5117" s="25">
        <f>'101_parsed'!D5117</f>
        <v>0</v>
      </c>
      <c r="G5117" s="25">
        <f>'101_parsed'!E5117</f>
        <v>105385</v>
      </c>
      <c r="H5117" s="25">
        <f>'101_parsed'!F5117</f>
        <v>0</v>
      </c>
    </row>
    <row r="5118" spans="1:8" x14ac:dyDescent="0.2">
      <c r="A5118" s="25">
        <f>'101_parsed'!A5118</f>
        <v>1354</v>
      </c>
      <c r="B5118" s="33">
        <f>'101_parsed'!B5118</f>
        <v>61908</v>
      </c>
      <c r="C5118" s="25" t="str">
        <f>INDEX(all_banks!O:O,MATCH(A5118,all_banks!H:H,0))</f>
        <v>РНКБ Банк (ПАО) (1354)</v>
      </c>
      <c r="D5118" s="25" t="str">
        <f>INDEX('101_accounts'!B:B,MATCH(B5118,'101_accounts'!A:A,0))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118" s="25">
        <f>'101_parsed'!C5118</f>
        <v>5278</v>
      </c>
      <c r="F5118" s="25">
        <f>'101_parsed'!D5118</f>
        <v>0</v>
      </c>
      <c r="G5118" s="25">
        <f>'101_parsed'!E5118</f>
        <v>5278</v>
      </c>
      <c r="H5118" s="25">
        <f>'101_parsed'!F5118</f>
        <v>0</v>
      </c>
    </row>
    <row r="5119" spans="1:8" x14ac:dyDescent="0.2">
      <c r="A5119" s="25">
        <f>'101_parsed'!A5119</f>
        <v>1354</v>
      </c>
      <c r="B5119" s="33">
        <f>'101_parsed'!B5119</f>
        <v>61909</v>
      </c>
      <c r="C5119" s="25" t="str">
        <f>INDEX(all_banks!O:O,MATCH(A5119,all_banks!H:H,0))</f>
        <v>РНКБ Банк (ПАО) (1354)</v>
      </c>
      <c r="D5119" s="25" t="str">
        <f>INDEX('101_accounts'!B:B,MATCH(B5119,'101_accounts'!A:A,0))</f>
        <v>61909   П  Амортизация недвижимости (кроме земли), временно неиспользуемой в основной деятельности</v>
      </c>
      <c r="E5119" s="25">
        <f>'101_parsed'!C5119</f>
        <v>0</v>
      </c>
      <c r="F5119" s="25">
        <f>'101_parsed'!D5119</f>
        <v>0</v>
      </c>
      <c r="G5119" s="25">
        <f>'101_parsed'!E5119</f>
        <v>0</v>
      </c>
      <c r="H5119" s="25">
        <f>'101_parsed'!F5119</f>
        <v>0</v>
      </c>
    </row>
    <row r="5120" spans="1:8" x14ac:dyDescent="0.2">
      <c r="A5120" s="25">
        <f>'101_parsed'!A5120</f>
        <v>1354</v>
      </c>
      <c r="B5120" s="33">
        <f>'101_parsed'!B5120</f>
        <v>61910</v>
      </c>
      <c r="C5120" s="25" t="str">
        <f>INDEX(all_banks!O:O,MATCH(A5120,all_banks!H:H,0))</f>
        <v>РНКБ Банк (ПАО) (1354)</v>
      </c>
      <c r="D5120" s="25" t="str">
        <f>INDEX('101_accounts'!B:B,MATCH(B5120,'101_accounts'!A:A,0))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120" s="25">
        <f>'101_parsed'!C5120</f>
        <v>0</v>
      </c>
      <c r="F5120" s="25">
        <f>'101_parsed'!D5120</f>
        <v>0</v>
      </c>
      <c r="G5120" s="25">
        <f>'101_parsed'!E5120</f>
        <v>0</v>
      </c>
      <c r="H5120" s="25">
        <f>'101_parsed'!F5120</f>
        <v>0</v>
      </c>
    </row>
    <row r="5121" spans="1:8" x14ac:dyDescent="0.2">
      <c r="A5121" s="25">
        <f>'101_parsed'!A5121</f>
        <v>1354</v>
      </c>
      <c r="B5121" s="33">
        <f>'101_parsed'!B5121</f>
        <v>61911</v>
      </c>
      <c r="C5121" s="25" t="str">
        <f>INDEX(all_banks!O:O,MATCH(A5121,all_banks!H:H,0))</f>
        <v>РНКБ Банк (ПАО) (1354)</v>
      </c>
      <c r="D5121" s="25" t="str">
        <f>INDEX('101_accounts'!B:B,MATCH(B5121,'101_accounts'!A:A,0))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121" s="25">
        <f>'101_parsed'!C5121</f>
        <v>0</v>
      </c>
      <c r="F5121" s="25">
        <f>'101_parsed'!D5121</f>
        <v>0</v>
      </c>
      <c r="G5121" s="25">
        <f>'101_parsed'!E5121</f>
        <v>0</v>
      </c>
      <c r="H5121" s="25">
        <f>'101_parsed'!F5121</f>
        <v>0</v>
      </c>
    </row>
    <row r="5122" spans="1:8" x14ac:dyDescent="0.2">
      <c r="A5122" s="25">
        <f>'101_parsed'!A5122</f>
        <v>1354</v>
      </c>
      <c r="B5122" s="33">
        <f>'101_parsed'!B5122</f>
        <v>61912</v>
      </c>
      <c r="C5122" s="25" t="str">
        <f>INDEX(all_banks!O:O,MATCH(A5122,all_banks!H:H,0))</f>
        <v>РНКБ Банк (ПАО) (1354)</v>
      </c>
      <c r="D5122" s="25" t="str">
        <f>INDEX('101_accounts'!B:B,MATCH(B5122,'101_accounts'!A:A,0))</f>
        <v>61912   П  Резервы на возможные потери</v>
      </c>
      <c r="E5122" s="25">
        <f>'101_parsed'!C5122</f>
        <v>0</v>
      </c>
      <c r="F5122" s="25">
        <f>'101_parsed'!D5122</f>
        <v>0</v>
      </c>
      <c r="G5122" s="25">
        <f>'101_parsed'!E5122</f>
        <v>0</v>
      </c>
      <c r="H5122" s="25">
        <f>'101_parsed'!F5122</f>
        <v>0</v>
      </c>
    </row>
    <row r="5123" spans="1:8" x14ac:dyDescent="0.2">
      <c r="A5123" s="25">
        <f>'101_parsed'!A5123</f>
        <v>1354</v>
      </c>
      <c r="B5123" s="33">
        <f>'101_parsed'!B5123</f>
        <v>62001</v>
      </c>
      <c r="C5123" s="25" t="str">
        <f>INDEX(all_banks!O:O,MATCH(A5123,all_banks!H:H,0))</f>
        <v>РНКБ Банк (ПАО) (1354)</v>
      </c>
      <c r="D5123" s="25" t="str">
        <f>INDEX('101_accounts'!B:B,MATCH(B5123,'101_accounts'!A:A,0))</f>
        <v>62001   A  Долгосрочные активы, предназначенные для продажи</v>
      </c>
      <c r="E5123" s="25">
        <f>'101_parsed'!C5123</f>
        <v>20457</v>
      </c>
      <c r="F5123" s="25">
        <f>'101_parsed'!D5123</f>
        <v>0</v>
      </c>
      <c r="G5123" s="25">
        <f>'101_parsed'!E5123</f>
        <v>23093</v>
      </c>
      <c r="H5123" s="25">
        <f>'101_parsed'!F5123</f>
        <v>0</v>
      </c>
    </row>
    <row r="5124" spans="1:8" x14ac:dyDescent="0.2">
      <c r="A5124" s="25">
        <f>'101_parsed'!A5124</f>
        <v>1354</v>
      </c>
      <c r="B5124" s="33">
        <f>'101_parsed'!B5124</f>
        <v>62002</v>
      </c>
      <c r="C5124" s="25" t="str">
        <f>INDEX(all_banks!O:O,MATCH(A5124,all_banks!H:H,0))</f>
        <v>РНКБ Банк (ПАО) (1354)</v>
      </c>
      <c r="D5124" s="25" t="str">
        <f>INDEX('101_accounts'!B:B,MATCH(B5124,'101_accounts'!A:A,0))</f>
        <v>62002   П  Резервы на возможные потери</v>
      </c>
      <c r="E5124" s="25">
        <f>'101_parsed'!C5124</f>
        <v>0</v>
      </c>
      <c r="F5124" s="25">
        <f>'101_parsed'!D5124</f>
        <v>0</v>
      </c>
      <c r="G5124" s="25">
        <f>'101_parsed'!E5124</f>
        <v>0</v>
      </c>
      <c r="H5124" s="25">
        <f>'101_parsed'!F5124</f>
        <v>0</v>
      </c>
    </row>
    <row r="5125" spans="1:8" x14ac:dyDescent="0.2">
      <c r="A5125" s="25">
        <f>'101_parsed'!A5125</f>
        <v>1354</v>
      </c>
      <c r="B5125" s="33">
        <f>'101_parsed'!B5125</f>
        <v>62101</v>
      </c>
      <c r="C5125" s="25" t="str">
        <f>INDEX(all_banks!O:O,MATCH(A5125,all_banks!H:H,0))</f>
        <v>РНКБ Банк (ПАО) (1354)</v>
      </c>
      <c r="D5125" s="25" t="str">
        <f>INDEX('101_accounts'!B:B,MATCH(B5125,'101_accounts'!A:A,0))</f>
        <v>62101   A  Средства труда, полученные по договорам отступного, залога, назначение которых не определено</v>
      </c>
      <c r="E5125" s="25">
        <f>'101_parsed'!C5125</f>
        <v>0</v>
      </c>
      <c r="F5125" s="25">
        <f>'101_parsed'!D5125</f>
        <v>0</v>
      </c>
      <c r="G5125" s="25">
        <f>'101_parsed'!E5125</f>
        <v>0</v>
      </c>
      <c r="H5125" s="25">
        <f>'101_parsed'!F5125</f>
        <v>0</v>
      </c>
    </row>
    <row r="5126" spans="1:8" x14ac:dyDescent="0.2">
      <c r="A5126" s="25">
        <f>'101_parsed'!A5126</f>
        <v>1354</v>
      </c>
      <c r="B5126" s="33">
        <f>'101_parsed'!B5126</f>
        <v>62102</v>
      </c>
      <c r="C5126" s="25" t="str">
        <f>INDEX(all_banks!O:O,MATCH(A5126,all_banks!H:H,0))</f>
        <v>РНКБ Банк (ПАО) (1354)</v>
      </c>
      <c r="D5126" s="25" t="str">
        <f>INDEX('101_accounts'!B:B,MATCH(B5126,'101_accounts'!A:A,0))</f>
        <v>62102   A  Предметы труда, полученные по договорам отступного, залога, назначение которых не определено</v>
      </c>
      <c r="E5126" s="25">
        <f>'101_parsed'!C5126</f>
        <v>0</v>
      </c>
      <c r="F5126" s="25">
        <f>'101_parsed'!D5126</f>
        <v>0</v>
      </c>
      <c r="G5126" s="25">
        <f>'101_parsed'!E5126</f>
        <v>0</v>
      </c>
      <c r="H5126" s="25">
        <f>'101_parsed'!F5126</f>
        <v>0</v>
      </c>
    </row>
    <row r="5127" spans="1:8" x14ac:dyDescent="0.2">
      <c r="A5127" s="25">
        <f>'101_parsed'!A5127</f>
        <v>1354</v>
      </c>
      <c r="B5127" s="33">
        <f>'101_parsed'!B5127</f>
        <v>62103</v>
      </c>
      <c r="C5127" s="25" t="str">
        <f>INDEX(all_banks!O:O,MATCH(A5127,all_banks!H:H,0))</f>
        <v>РНКБ Банк (ПАО) (1354)</v>
      </c>
      <c r="D5127" s="25" t="str">
        <f>INDEX('101_accounts'!B:B,MATCH(B5127,'101_accounts'!A:A,0))</f>
        <v>62103   П  Резервы на возможные потери</v>
      </c>
      <c r="E5127" s="25">
        <f>'101_parsed'!C5127</f>
        <v>0</v>
      </c>
      <c r="F5127" s="25">
        <f>'101_parsed'!D5127</f>
        <v>0</v>
      </c>
      <c r="G5127" s="25">
        <f>'101_parsed'!E5127</f>
        <v>0</v>
      </c>
      <c r="H5127" s="25">
        <f>'101_parsed'!F5127</f>
        <v>0</v>
      </c>
    </row>
    <row r="5128" spans="1:8" x14ac:dyDescent="0.2">
      <c r="A5128" s="25">
        <f>'101_parsed'!A5128</f>
        <v>3257</v>
      </c>
      <c r="B5128" s="33">
        <f>'101_parsed'!B5128</f>
        <v>60401</v>
      </c>
      <c r="C5128" s="25" t="str">
        <f>INDEX(all_banks!O:O,MATCH(A5128,all_banks!H:H,0))</f>
        <v>МКИБ "РОССИТА-БАНК" ООО (3257)</v>
      </c>
      <c r="D5128" s="25" t="str">
        <f>INDEX('101_accounts'!B:B,MATCH(B5128,'101_accounts'!A:A,0))</f>
        <v>60401   A  Основные средства (кроме земли) (c 13.02.2018)_x000D_Категория 1- Здания и сооружения (до 31.12.2002)</v>
      </c>
      <c r="E5128" s="25">
        <f>'101_parsed'!C5128</f>
        <v>10248</v>
      </c>
      <c r="F5128" s="25">
        <f>'101_parsed'!D5128</f>
        <v>0</v>
      </c>
      <c r="G5128" s="25">
        <f>'101_parsed'!E5128</f>
        <v>10248</v>
      </c>
      <c r="H5128" s="25">
        <f>'101_parsed'!F5128</f>
        <v>0</v>
      </c>
    </row>
    <row r="5129" spans="1:8" x14ac:dyDescent="0.2">
      <c r="A5129" s="25">
        <f>'101_parsed'!A5129</f>
        <v>3257</v>
      </c>
      <c r="B5129" s="33">
        <f>'101_parsed'!B5129</f>
        <v>60404</v>
      </c>
      <c r="C5129" s="25" t="str">
        <f>INDEX(all_banks!O:O,MATCH(A5129,all_banks!H:H,0))</f>
        <v>МКИБ "РОССИТА-БАНК" ООО (3257)</v>
      </c>
      <c r="D5129" s="25" t="str">
        <f>INDEX('101_accounts'!B:B,MATCH(B5129,'101_accounts'!A:A,0))</f>
        <v>60404   A  Земля (c 13.02.2018)</v>
      </c>
      <c r="E5129" s="25">
        <f>'101_parsed'!C5129</f>
        <v>0</v>
      </c>
      <c r="F5129" s="25">
        <f>'101_parsed'!D5129</f>
        <v>0</v>
      </c>
      <c r="G5129" s="25">
        <f>'101_parsed'!E5129</f>
        <v>0</v>
      </c>
      <c r="H5129" s="25">
        <f>'101_parsed'!F5129</f>
        <v>0</v>
      </c>
    </row>
    <row r="5130" spans="1:8" x14ac:dyDescent="0.2">
      <c r="A5130" s="25">
        <f>'101_parsed'!A5130</f>
        <v>3257</v>
      </c>
      <c r="B5130" s="33">
        <f>'101_parsed'!B5130</f>
        <v>60405</v>
      </c>
      <c r="C5130" s="25" t="str">
        <f>INDEX(all_banks!O:O,MATCH(A5130,all_banks!H:H,0))</f>
        <v>МКИБ "РОССИТА-БАНК" ООО (3257)</v>
      </c>
      <c r="D5130" s="25" t="str">
        <f>INDEX('101_accounts'!B:B,MATCH(B5130,'101_accounts'!A:A,0))</f>
        <v>60405   П
A (до 31.01.2003)  Резервы на возможные потери (c 13.02.2018)
Долгосрочно арендуемые основные средства (до 31.01.2003)</v>
      </c>
      <c r="E5130" s="25">
        <f>'101_parsed'!C5130</f>
        <v>0</v>
      </c>
      <c r="F5130" s="25">
        <f>'101_parsed'!D5130</f>
        <v>0</v>
      </c>
      <c r="G5130" s="25">
        <f>'101_parsed'!E5130</f>
        <v>0</v>
      </c>
      <c r="H5130" s="25">
        <f>'101_parsed'!F5130</f>
        <v>0</v>
      </c>
    </row>
    <row r="5131" spans="1:8" x14ac:dyDescent="0.2">
      <c r="A5131" s="25">
        <f>'101_parsed'!A5131</f>
        <v>3257</v>
      </c>
      <c r="B5131" s="33">
        <f>'101_parsed'!B5131</f>
        <v>60414</v>
      </c>
      <c r="C5131" s="25" t="str">
        <f>INDEX(all_banks!O:O,MATCH(A5131,all_banks!H:H,0))</f>
        <v>МКИБ "РОССИТА-БАНК" ООО (3257)</v>
      </c>
      <c r="D5131" s="25" t="str">
        <f>INDEX('101_accounts'!B:B,MATCH(B5131,'101_accounts'!A:A,0))</f>
        <v>60414   П  Амортизация основных средств (кроме земли) (c 13.02.2018)</v>
      </c>
      <c r="E5131" s="25">
        <f>'101_parsed'!C5131</f>
        <v>0</v>
      </c>
      <c r="F5131" s="25">
        <f>'101_parsed'!D5131</f>
        <v>4275</v>
      </c>
      <c r="G5131" s="25">
        <f>'101_parsed'!E5131</f>
        <v>0</v>
      </c>
      <c r="H5131" s="25">
        <f>'101_parsed'!F5131</f>
        <v>4467</v>
      </c>
    </row>
    <row r="5132" spans="1:8" x14ac:dyDescent="0.2">
      <c r="A5132" s="25">
        <f>'101_parsed'!A5132</f>
        <v>3257</v>
      </c>
      <c r="B5132" s="33">
        <f>'101_parsed'!B5132</f>
        <v>60415</v>
      </c>
      <c r="C5132" s="25" t="str">
        <f>INDEX(all_banks!O:O,MATCH(A5132,all_banks!H:H,0))</f>
        <v>МКИБ "РОССИТА-БАНК" ООО (3257)</v>
      </c>
      <c r="D5132" s="25" t="str">
        <f>INDEX('101_accounts'!B:B,MATCH(B5132,'101_accounts'!A:A,0))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132" s="25">
        <f>'101_parsed'!C5132</f>
        <v>0</v>
      </c>
      <c r="F5132" s="25">
        <f>'101_parsed'!D5132</f>
        <v>0</v>
      </c>
      <c r="G5132" s="25">
        <f>'101_parsed'!E5132</f>
        <v>0</v>
      </c>
      <c r="H5132" s="25">
        <f>'101_parsed'!F5132</f>
        <v>0</v>
      </c>
    </row>
    <row r="5133" spans="1:8" x14ac:dyDescent="0.2">
      <c r="A5133" s="25">
        <f>'101_parsed'!A5133</f>
        <v>3257</v>
      </c>
      <c r="B5133" s="33">
        <f>'101_parsed'!B5133</f>
        <v>61901</v>
      </c>
      <c r="C5133" s="25" t="str">
        <f>INDEX(all_banks!O:O,MATCH(A5133,all_banks!H:H,0))</f>
        <v>МКИБ "РОССИТА-БАНК" ООО (3257)</v>
      </c>
      <c r="D5133" s="25" t="str">
        <f>INDEX('101_accounts'!B:B,MATCH(B5133,'101_accounts'!A:A,0))</f>
        <v>61901   A  Земля, временно неиспользуемая в основной деятельности</v>
      </c>
      <c r="E5133" s="25">
        <f>'101_parsed'!C5133</f>
        <v>0</v>
      </c>
      <c r="F5133" s="25">
        <f>'101_parsed'!D5133</f>
        <v>0</v>
      </c>
      <c r="G5133" s="25">
        <f>'101_parsed'!E5133</f>
        <v>0</v>
      </c>
      <c r="H5133" s="25">
        <f>'101_parsed'!F5133</f>
        <v>0</v>
      </c>
    </row>
    <row r="5134" spans="1:8" x14ac:dyDescent="0.2">
      <c r="A5134" s="25">
        <f>'101_parsed'!A5134</f>
        <v>3257</v>
      </c>
      <c r="B5134" s="33">
        <f>'101_parsed'!B5134</f>
        <v>61902</v>
      </c>
      <c r="C5134" s="25" t="str">
        <f>INDEX(all_banks!O:O,MATCH(A5134,all_banks!H:H,0))</f>
        <v>МКИБ "РОССИТА-БАНК" ООО (3257)</v>
      </c>
      <c r="D5134" s="25" t="str">
        <f>INDEX('101_accounts'!B:B,MATCH(B5134,'101_accounts'!A:A,0))</f>
        <v>61902   A  Земля, временно неиспользуемая в основной деятельности, переданная в аренду</v>
      </c>
      <c r="E5134" s="25">
        <f>'101_parsed'!C5134</f>
        <v>0</v>
      </c>
      <c r="F5134" s="25">
        <f>'101_parsed'!D5134</f>
        <v>0</v>
      </c>
      <c r="G5134" s="25">
        <f>'101_parsed'!E5134</f>
        <v>0</v>
      </c>
      <c r="H5134" s="25">
        <f>'101_parsed'!F5134</f>
        <v>0</v>
      </c>
    </row>
    <row r="5135" spans="1:8" x14ac:dyDescent="0.2">
      <c r="A5135" s="25">
        <f>'101_parsed'!A5135</f>
        <v>3257</v>
      </c>
      <c r="B5135" s="33">
        <f>'101_parsed'!B5135</f>
        <v>61903</v>
      </c>
      <c r="C5135" s="25" t="str">
        <f>INDEX(all_banks!O:O,MATCH(A5135,all_banks!H:H,0))</f>
        <v>МКИБ "РОССИТА-БАНК" ООО (3257)</v>
      </c>
      <c r="D5135" s="25" t="str">
        <f>INDEX('101_accounts'!B:B,MATCH(B5135,'101_accounts'!A:A,0))</f>
        <v>61903   A  Недвижимость (кроме земли), временно неиспользуемая в основной деятельности</v>
      </c>
      <c r="E5135" s="25">
        <f>'101_parsed'!C5135</f>
        <v>0</v>
      </c>
      <c r="F5135" s="25">
        <f>'101_parsed'!D5135</f>
        <v>0</v>
      </c>
      <c r="G5135" s="25">
        <f>'101_parsed'!E5135</f>
        <v>0</v>
      </c>
      <c r="H5135" s="25">
        <f>'101_parsed'!F5135</f>
        <v>0</v>
      </c>
    </row>
    <row r="5136" spans="1:8" x14ac:dyDescent="0.2">
      <c r="A5136" s="25">
        <f>'101_parsed'!A5136</f>
        <v>3257</v>
      </c>
      <c r="B5136" s="33">
        <f>'101_parsed'!B5136</f>
        <v>61904</v>
      </c>
      <c r="C5136" s="25" t="str">
        <f>INDEX(all_banks!O:O,MATCH(A5136,all_banks!H:H,0))</f>
        <v>МКИБ "РОССИТА-БАНК" ООО (3257)</v>
      </c>
      <c r="D5136" s="25" t="str">
        <f>INDEX('101_accounts'!B:B,MATCH(B5136,'101_accounts'!A:A,0))</f>
        <v>61904   A  Недвижимость (кроме земли), временно неиспользуемая в основной деятельности, переданная в аренду</v>
      </c>
      <c r="E5136" s="25">
        <f>'101_parsed'!C5136</f>
        <v>0</v>
      </c>
      <c r="F5136" s="25">
        <f>'101_parsed'!D5136</f>
        <v>0</v>
      </c>
      <c r="G5136" s="25">
        <f>'101_parsed'!E5136</f>
        <v>0</v>
      </c>
      <c r="H5136" s="25">
        <f>'101_parsed'!F5136</f>
        <v>0</v>
      </c>
    </row>
    <row r="5137" spans="1:8" x14ac:dyDescent="0.2">
      <c r="A5137" s="25">
        <f>'101_parsed'!A5137</f>
        <v>3257</v>
      </c>
      <c r="B5137" s="33">
        <f>'101_parsed'!B5137</f>
        <v>61905</v>
      </c>
      <c r="C5137" s="25" t="str">
        <f>INDEX(all_banks!O:O,MATCH(A5137,all_banks!H:H,0))</f>
        <v>МКИБ "РОССИТА-БАНК" ООО (3257)</v>
      </c>
      <c r="D5137" s="25" t="str">
        <f>INDEX('101_accounts'!B:B,MATCH(B5137,'101_accounts'!A:A,0))</f>
        <v>61905   A  Земля, временно неиспользуемая в основной деятельности, учитываемая по справедливой стоимости</v>
      </c>
      <c r="E5137" s="25">
        <f>'101_parsed'!C5137</f>
        <v>0</v>
      </c>
      <c r="F5137" s="25">
        <f>'101_parsed'!D5137</f>
        <v>0</v>
      </c>
      <c r="G5137" s="25">
        <f>'101_parsed'!E5137</f>
        <v>0</v>
      </c>
      <c r="H5137" s="25">
        <f>'101_parsed'!F5137</f>
        <v>0</v>
      </c>
    </row>
    <row r="5138" spans="1:8" x14ac:dyDescent="0.2">
      <c r="A5138" s="25">
        <f>'101_parsed'!A5138</f>
        <v>3257</v>
      </c>
      <c r="B5138" s="33">
        <f>'101_parsed'!B5138</f>
        <v>61906</v>
      </c>
      <c r="C5138" s="25" t="str">
        <f>INDEX(all_banks!O:O,MATCH(A5138,all_banks!H:H,0))</f>
        <v>МКИБ "РОССИТА-БАНК" ООО (3257)</v>
      </c>
      <c r="D5138" s="25" t="str">
        <f>INDEX('101_accounts'!B:B,MATCH(B5138,'101_accounts'!A:A,0))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138" s="25">
        <f>'101_parsed'!C5138</f>
        <v>0</v>
      </c>
      <c r="F5138" s="25">
        <f>'101_parsed'!D5138</f>
        <v>0</v>
      </c>
      <c r="G5138" s="25">
        <f>'101_parsed'!E5138</f>
        <v>0</v>
      </c>
      <c r="H5138" s="25">
        <f>'101_parsed'!F5138</f>
        <v>0</v>
      </c>
    </row>
    <row r="5139" spans="1:8" x14ac:dyDescent="0.2">
      <c r="A5139" s="25">
        <f>'101_parsed'!A5139</f>
        <v>3257</v>
      </c>
      <c r="B5139" s="33">
        <f>'101_parsed'!B5139</f>
        <v>61907</v>
      </c>
      <c r="C5139" s="25" t="str">
        <f>INDEX(all_banks!O:O,MATCH(A5139,all_banks!H:H,0))</f>
        <v>МКИБ "РОССИТА-БАНК" ООО (3257)</v>
      </c>
      <c r="D5139" s="25" t="str">
        <f>INDEX('101_accounts'!B:B,MATCH(B5139,'101_accounts'!A:A,0))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139" s="25">
        <f>'101_parsed'!C5139</f>
        <v>0</v>
      </c>
      <c r="F5139" s="25">
        <f>'101_parsed'!D5139</f>
        <v>0</v>
      </c>
      <c r="G5139" s="25">
        <f>'101_parsed'!E5139</f>
        <v>0</v>
      </c>
      <c r="H5139" s="25">
        <f>'101_parsed'!F5139</f>
        <v>0</v>
      </c>
    </row>
    <row r="5140" spans="1:8" x14ac:dyDescent="0.2">
      <c r="A5140" s="25">
        <f>'101_parsed'!A5140</f>
        <v>3257</v>
      </c>
      <c r="B5140" s="33">
        <f>'101_parsed'!B5140</f>
        <v>61908</v>
      </c>
      <c r="C5140" s="25" t="str">
        <f>INDEX(all_banks!O:O,MATCH(A5140,all_banks!H:H,0))</f>
        <v>МКИБ "РОССИТА-БАНК" ООО (3257)</v>
      </c>
      <c r="D5140" s="25" t="str">
        <f>INDEX('101_accounts'!B:B,MATCH(B5140,'101_accounts'!A:A,0))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140" s="25">
        <f>'101_parsed'!C5140</f>
        <v>0</v>
      </c>
      <c r="F5140" s="25">
        <f>'101_parsed'!D5140</f>
        <v>0</v>
      </c>
      <c r="G5140" s="25">
        <f>'101_parsed'!E5140</f>
        <v>0</v>
      </c>
      <c r="H5140" s="25">
        <f>'101_parsed'!F5140</f>
        <v>0</v>
      </c>
    </row>
    <row r="5141" spans="1:8" x14ac:dyDescent="0.2">
      <c r="A5141" s="25">
        <f>'101_parsed'!A5141</f>
        <v>3257</v>
      </c>
      <c r="B5141" s="33">
        <f>'101_parsed'!B5141</f>
        <v>61909</v>
      </c>
      <c r="C5141" s="25" t="str">
        <f>INDEX(all_banks!O:O,MATCH(A5141,all_banks!H:H,0))</f>
        <v>МКИБ "РОССИТА-БАНК" ООО (3257)</v>
      </c>
      <c r="D5141" s="25" t="str">
        <f>INDEX('101_accounts'!B:B,MATCH(B5141,'101_accounts'!A:A,0))</f>
        <v>61909   П  Амортизация недвижимости (кроме земли), временно неиспользуемой в основной деятельности</v>
      </c>
      <c r="E5141" s="25">
        <f>'101_parsed'!C5141</f>
        <v>0</v>
      </c>
      <c r="F5141" s="25">
        <f>'101_parsed'!D5141</f>
        <v>0</v>
      </c>
      <c r="G5141" s="25">
        <f>'101_parsed'!E5141</f>
        <v>0</v>
      </c>
      <c r="H5141" s="25">
        <f>'101_parsed'!F5141</f>
        <v>0</v>
      </c>
    </row>
    <row r="5142" spans="1:8" x14ac:dyDescent="0.2">
      <c r="A5142" s="25">
        <f>'101_parsed'!A5142</f>
        <v>3257</v>
      </c>
      <c r="B5142" s="33">
        <f>'101_parsed'!B5142</f>
        <v>61910</v>
      </c>
      <c r="C5142" s="25" t="str">
        <f>INDEX(all_banks!O:O,MATCH(A5142,all_banks!H:H,0))</f>
        <v>МКИБ "РОССИТА-БАНК" ООО (3257)</v>
      </c>
      <c r="D5142" s="25" t="str">
        <f>INDEX('101_accounts'!B:B,MATCH(B5142,'101_accounts'!A:A,0))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142" s="25">
        <f>'101_parsed'!C5142</f>
        <v>0</v>
      </c>
      <c r="F5142" s="25">
        <f>'101_parsed'!D5142</f>
        <v>0</v>
      </c>
      <c r="G5142" s="25">
        <f>'101_parsed'!E5142</f>
        <v>0</v>
      </c>
      <c r="H5142" s="25">
        <f>'101_parsed'!F5142</f>
        <v>0</v>
      </c>
    </row>
    <row r="5143" spans="1:8" x14ac:dyDescent="0.2">
      <c r="A5143" s="25">
        <f>'101_parsed'!A5143</f>
        <v>3257</v>
      </c>
      <c r="B5143" s="33">
        <f>'101_parsed'!B5143</f>
        <v>61911</v>
      </c>
      <c r="C5143" s="25" t="str">
        <f>INDEX(all_banks!O:O,MATCH(A5143,all_banks!H:H,0))</f>
        <v>МКИБ "РОССИТА-БАНК" ООО (3257)</v>
      </c>
      <c r="D5143" s="25" t="str">
        <f>INDEX('101_accounts'!B:B,MATCH(B5143,'101_accounts'!A:A,0))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143" s="25">
        <f>'101_parsed'!C5143</f>
        <v>0</v>
      </c>
      <c r="F5143" s="25">
        <f>'101_parsed'!D5143</f>
        <v>0</v>
      </c>
      <c r="G5143" s="25">
        <f>'101_parsed'!E5143</f>
        <v>0</v>
      </c>
      <c r="H5143" s="25">
        <f>'101_parsed'!F5143</f>
        <v>0</v>
      </c>
    </row>
    <row r="5144" spans="1:8" x14ac:dyDescent="0.2">
      <c r="A5144" s="25">
        <f>'101_parsed'!A5144</f>
        <v>3257</v>
      </c>
      <c r="B5144" s="33">
        <f>'101_parsed'!B5144</f>
        <v>61912</v>
      </c>
      <c r="C5144" s="25" t="str">
        <f>INDEX(all_banks!O:O,MATCH(A5144,all_banks!H:H,0))</f>
        <v>МКИБ "РОССИТА-БАНК" ООО (3257)</v>
      </c>
      <c r="D5144" s="25" t="str">
        <f>INDEX('101_accounts'!B:B,MATCH(B5144,'101_accounts'!A:A,0))</f>
        <v>61912   П  Резервы на возможные потери</v>
      </c>
      <c r="E5144" s="25">
        <f>'101_parsed'!C5144</f>
        <v>0</v>
      </c>
      <c r="F5144" s="25">
        <f>'101_parsed'!D5144</f>
        <v>0</v>
      </c>
      <c r="G5144" s="25">
        <f>'101_parsed'!E5144</f>
        <v>0</v>
      </c>
      <c r="H5144" s="25">
        <f>'101_parsed'!F5144</f>
        <v>0</v>
      </c>
    </row>
    <row r="5145" spans="1:8" x14ac:dyDescent="0.2">
      <c r="A5145" s="25">
        <f>'101_parsed'!A5145</f>
        <v>3257</v>
      </c>
      <c r="B5145" s="33">
        <f>'101_parsed'!B5145</f>
        <v>62001</v>
      </c>
      <c r="C5145" s="25" t="str">
        <f>INDEX(all_banks!O:O,MATCH(A5145,all_banks!H:H,0))</f>
        <v>МКИБ "РОССИТА-БАНК" ООО (3257)</v>
      </c>
      <c r="D5145" s="25" t="str">
        <f>INDEX('101_accounts'!B:B,MATCH(B5145,'101_accounts'!A:A,0))</f>
        <v>62001   A  Долгосрочные активы, предназначенные для продажи</v>
      </c>
      <c r="E5145" s="25">
        <f>'101_parsed'!C5145</f>
        <v>72000</v>
      </c>
      <c r="F5145" s="25">
        <f>'101_parsed'!D5145</f>
        <v>0</v>
      </c>
      <c r="G5145" s="25">
        <f>'101_parsed'!E5145</f>
        <v>72000</v>
      </c>
      <c r="H5145" s="25">
        <f>'101_parsed'!F5145</f>
        <v>0</v>
      </c>
    </row>
    <row r="5146" spans="1:8" x14ac:dyDescent="0.2">
      <c r="A5146" s="25">
        <f>'101_parsed'!A5146</f>
        <v>3257</v>
      </c>
      <c r="B5146" s="33">
        <f>'101_parsed'!B5146</f>
        <v>62002</v>
      </c>
      <c r="C5146" s="25" t="str">
        <f>INDEX(all_banks!O:O,MATCH(A5146,all_banks!H:H,0))</f>
        <v>МКИБ "РОССИТА-БАНК" ООО (3257)</v>
      </c>
      <c r="D5146" s="25" t="str">
        <f>INDEX('101_accounts'!B:B,MATCH(B5146,'101_accounts'!A:A,0))</f>
        <v>62002   П  Резервы на возможные потери</v>
      </c>
      <c r="E5146" s="25">
        <f>'101_parsed'!C5146</f>
        <v>0</v>
      </c>
      <c r="F5146" s="25">
        <f>'101_parsed'!D5146</f>
        <v>0</v>
      </c>
      <c r="G5146" s="25">
        <f>'101_parsed'!E5146</f>
        <v>0</v>
      </c>
      <c r="H5146" s="25">
        <f>'101_parsed'!F5146</f>
        <v>0</v>
      </c>
    </row>
    <row r="5147" spans="1:8" x14ac:dyDescent="0.2">
      <c r="A5147" s="25">
        <f>'101_parsed'!A5147</f>
        <v>3257</v>
      </c>
      <c r="B5147" s="33">
        <f>'101_parsed'!B5147</f>
        <v>62101</v>
      </c>
      <c r="C5147" s="25" t="str">
        <f>INDEX(all_banks!O:O,MATCH(A5147,all_banks!H:H,0))</f>
        <v>МКИБ "РОССИТА-БАНК" ООО (3257)</v>
      </c>
      <c r="D5147" s="25" t="str">
        <f>INDEX('101_accounts'!B:B,MATCH(B5147,'101_accounts'!A:A,0))</f>
        <v>62101   A  Средства труда, полученные по договорам отступного, залога, назначение которых не определено</v>
      </c>
      <c r="E5147" s="25">
        <f>'101_parsed'!C5147</f>
        <v>0</v>
      </c>
      <c r="F5147" s="25">
        <f>'101_parsed'!D5147</f>
        <v>0</v>
      </c>
      <c r="G5147" s="25">
        <f>'101_parsed'!E5147</f>
        <v>0</v>
      </c>
      <c r="H5147" s="25">
        <f>'101_parsed'!F5147</f>
        <v>0</v>
      </c>
    </row>
    <row r="5148" spans="1:8" x14ac:dyDescent="0.2">
      <c r="A5148" s="25">
        <f>'101_parsed'!A5148</f>
        <v>3257</v>
      </c>
      <c r="B5148" s="33">
        <f>'101_parsed'!B5148</f>
        <v>62102</v>
      </c>
      <c r="C5148" s="25" t="str">
        <f>INDEX(all_banks!O:O,MATCH(A5148,all_banks!H:H,0))</f>
        <v>МКИБ "РОССИТА-БАНК" ООО (3257)</v>
      </c>
      <c r="D5148" s="25" t="str">
        <f>INDEX('101_accounts'!B:B,MATCH(B5148,'101_accounts'!A:A,0))</f>
        <v>62102   A  Предметы труда, полученные по договорам отступного, залога, назначение которых не определено</v>
      </c>
      <c r="E5148" s="25">
        <f>'101_parsed'!C5148</f>
        <v>0</v>
      </c>
      <c r="F5148" s="25">
        <f>'101_parsed'!D5148</f>
        <v>0</v>
      </c>
      <c r="G5148" s="25">
        <f>'101_parsed'!E5148</f>
        <v>0</v>
      </c>
      <c r="H5148" s="25">
        <f>'101_parsed'!F5148</f>
        <v>0</v>
      </c>
    </row>
    <row r="5149" spans="1:8" x14ac:dyDescent="0.2">
      <c r="A5149" s="25">
        <f>'101_parsed'!A5149</f>
        <v>3257</v>
      </c>
      <c r="B5149" s="33">
        <f>'101_parsed'!B5149</f>
        <v>62103</v>
      </c>
      <c r="C5149" s="25" t="str">
        <f>INDEX(all_banks!O:O,MATCH(A5149,all_banks!H:H,0))</f>
        <v>МКИБ "РОССИТА-БАНК" ООО (3257)</v>
      </c>
      <c r="D5149" s="25" t="str">
        <f>INDEX('101_accounts'!B:B,MATCH(B5149,'101_accounts'!A:A,0))</f>
        <v>62103   П  Резервы на возможные потери</v>
      </c>
      <c r="E5149" s="25">
        <f>'101_parsed'!C5149</f>
        <v>0</v>
      </c>
      <c r="F5149" s="25">
        <f>'101_parsed'!D5149</f>
        <v>0</v>
      </c>
      <c r="G5149" s="25">
        <f>'101_parsed'!E5149</f>
        <v>0</v>
      </c>
      <c r="H5149" s="25">
        <f>'101_parsed'!F5149</f>
        <v>0</v>
      </c>
    </row>
    <row r="5150" spans="1:8" x14ac:dyDescent="0.2">
      <c r="A5150" s="25">
        <f>'101_parsed'!A5150</f>
        <v>328</v>
      </c>
      <c r="B5150" s="33">
        <f>'101_parsed'!B5150</f>
        <v>60401</v>
      </c>
      <c r="C5150" s="25" t="str">
        <f>INDEX(all_banks!O:O,MATCH(A5150,all_banks!H:H,0))</f>
        <v>АО "АБ "РОССИЯ" (328)</v>
      </c>
      <c r="D5150" s="25" t="str">
        <f>INDEX('101_accounts'!B:B,MATCH(B5150,'101_accounts'!A:A,0))</f>
        <v>60401   A  Основные средства (кроме земли) (c 13.02.2018)_x000D_Категория 1- Здания и сооружения (до 31.12.2002)</v>
      </c>
      <c r="E5150" s="25">
        <f>'101_parsed'!C5150</f>
        <v>11643572</v>
      </c>
      <c r="F5150" s="25">
        <f>'101_parsed'!D5150</f>
        <v>0</v>
      </c>
      <c r="G5150" s="25">
        <f>'101_parsed'!E5150</f>
        <v>12424481</v>
      </c>
      <c r="H5150" s="25">
        <f>'101_parsed'!F5150</f>
        <v>0</v>
      </c>
    </row>
    <row r="5151" spans="1:8" x14ac:dyDescent="0.2">
      <c r="A5151" s="25">
        <f>'101_parsed'!A5151</f>
        <v>328</v>
      </c>
      <c r="B5151" s="33">
        <f>'101_parsed'!B5151</f>
        <v>60404</v>
      </c>
      <c r="C5151" s="25" t="str">
        <f>INDEX(all_banks!O:O,MATCH(A5151,all_banks!H:H,0))</f>
        <v>АО "АБ "РОССИЯ" (328)</v>
      </c>
      <c r="D5151" s="25" t="str">
        <f>INDEX('101_accounts'!B:B,MATCH(B5151,'101_accounts'!A:A,0))</f>
        <v>60404   A  Земля (c 13.02.2018)</v>
      </c>
      <c r="E5151" s="25">
        <f>'101_parsed'!C5151</f>
        <v>663410</v>
      </c>
      <c r="F5151" s="25">
        <f>'101_parsed'!D5151</f>
        <v>0</v>
      </c>
      <c r="G5151" s="25">
        <f>'101_parsed'!E5151</f>
        <v>663410</v>
      </c>
      <c r="H5151" s="25">
        <f>'101_parsed'!F5151</f>
        <v>0</v>
      </c>
    </row>
    <row r="5152" spans="1:8" x14ac:dyDescent="0.2">
      <c r="A5152" s="25">
        <f>'101_parsed'!A5152</f>
        <v>328</v>
      </c>
      <c r="B5152" s="33">
        <f>'101_parsed'!B5152</f>
        <v>60405</v>
      </c>
      <c r="C5152" s="25" t="str">
        <f>INDEX(all_banks!O:O,MATCH(A5152,all_banks!H:H,0))</f>
        <v>АО "АБ "РОССИЯ" (328)</v>
      </c>
      <c r="D5152" s="25" t="str">
        <f>INDEX('101_accounts'!B:B,MATCH(B5152,'101_accounts'!A:A,0))</f>
        <v>60405   П
A (до 31.01.2003)  Резервы на возможные потери (c 13.02.2018)
Долгосрочно арендуемые основные средства (до 31.01.2003)</v>
      </c>
      <c r="E5152" s="25">
        <f>'101_parsed'!C5152</f>
        <v>0</v>
      </c>
      <c r="F5152" s="25">
        <f>'101_parsed'!D5152</f>
        <v>0</v>
      </c>
      <c r="G5152" s="25">
        <f>'101_parsed'!E5152</f>
        <v>0</v>
      </c>
      <c r="H5152" s="25">
        <f>'101_parsed'!F5152</f>
        <v>0</v>
      </c>
    </row>
    <row r="5153" spans="1:8" x14ac:dyDescent="0.2">
      <c r="A5153" s="25">
        <f>'101_parsed'!A5153</f>
        <v>328</v>
      </c>
      <c r="B5153" s="33">
        <f>'101_parsed'!B5153</f>
        <v>60414</v>
      </c>
      <c r="C5153" s="25" t="str">
        <f>INDEX(all_banks!O:O,MATCH(A5153,all_banks!H:H,0))</f>
        <v>АО "АБ "РОССИЯ" (328)</v>
      </c>
      <c r="D5153" s="25" t="str">
        <f>INDEX('101_accounts'!B:B,MATCH(B5153,'101_accounts'!A:A,0))</f>
        <v>60414   П  Амортизация основных средств (кроме земли) (c 13.02.2018)</v>
      </c>
      <c r="E5153" s="25">
        <f>'101_parsed'!C5153</f>
        <v>0</v>
      </c>
      <c r="F5153" s="25">
        <f>'101_parsed'!D5153</f>
        <v>3124886</v>
      </c>
      <c r="G5153" s="25">
        <f>'101_parsed'!E5153</f>
        <v>0</v>
      </c>
      <c r="H5153" s="25">
        <f>'101_parsed'!F5153</f>
        <v>3368609</v>
      </c>
    </row>
    <row r="5154" spans="1:8" x14ac:dyDescent="0.2">
      <c r="A5154" s="25">
        <f>'101_parsed'!A5154</f>
        <v>328</v>
      </c>
      <c r="B5154" s="33">
        <f>'101_parsed'!B5154</f>
        <v>60415</v>
      </c>
      <c r="C5154" s="25" t="str">
        <f>INDEX(all_banks!O:O,MATCH(A5154,all_banks!H:H,0))</f>
        <v>АО "АБ "РОССИЯ" (328)</v>
      </c>
      <c r="D5154" s="25" t="str">
        <f>INDEX('101_accounts'!B:B,MATCH(B5154,'101_accounts'!A:A,0))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154" s="25">
        <f>'101_parsed'!C5154</f>
        <v>101501</v>
      </c>
      <c r="F5154" s="25">
        <f>'101_parsed'!D5154</f>
        <v>0</v>
      </c>
      <c r="G5154" s="25">
        <f>'101_parsed'!E5154</f>
        <v>67674</v>
      </c>
      <c r="H5154" s="25">
        <f>'101_parsed'!F5154</f>
        <v>0</v>
      </c>
    </row>
    <row r="5155" spans="1:8" x14ac:dyDescent="0.2">
      <c r="A5155" s="25">
        <f>'101_parsed'!A5155</f>
        <v>328</v>
      </c>
      <c r="B5155" s="33">
        <f>'101_parsed'!B5155</f>
        <v>61901</v>
      </c>
      <c r="C5155" s="25" t="str">
        <f>INDEX(all_banks!O:O,MATCH(A5155,all_banks!H:H,0))</f>
        <v>АО "АБ "РОССИЯ" (328)</v>
      </c>
      <c r="D5155" s="25" t="str">
        <f>INDEX('101_accounts'!B:B,MATCH(B5155,'101_accounts'!A:A,0))</f>
        <v>61901   A  Земля, временно неиспользуемая в основной деятельности</v>
      </c>
      <c r="E5155" s="25">
        <f>'101_parsed'!C5155</f>
        <v>355913</v>
      </c>
      <c r="F5155" s="25">
        <f>'101_parsed'!D5155</f>
        <v>0</v>
      </c>
      <c r="G5155" s="25">
        <f>'101_parsed'!E5155</f>
        <v>355913</v>
      </c>
      <c r="H5155" s="25">
        <f>'101_parsed'!F5155</f>
        <v>0</v>
      </c>
    </row>
    <row r="5156" spans="1:8" x14ac:dyDescent="0.2">
      <c r="A5156" s="25">
        <f>'101_parsed'!A5156</f>
        <v>328</v>
      </c>
      <c r="B5156" s="33">
        <f>'101_parsed'!B5156</f>
        <v>61902</v>
      </c>
      <c r="C5156" s="25" t="str">
        <f>INDEX(all_banks!O:O,MATCH(A5156,all_banks!H:H,0))</f>
        <v>АО "АБ "РОССИЯ" (328)</v>
      </c>
      <c r="D5156" s="25" t="str">
        <f>INDEX('101_accounts'!B:B,MATCH(B5156,'101_accounts'!A:A,0))</f>
        <v>61902   A  Земля, временно неиспользуемая в основной деятельности, переданная в аренду</v>
      </c>
      <c r="E5156" s="25">
        <f>'101_parsed'!C5156</f>
        <v>0</v>
      </c>
      <c r="F5156" s="25">
        <f>'101_parsed'!D5156</f>
        <v>0</v>
      </c>
      <c r="G5156" s="25">
        <f>'101_parsed'!E5156</f>
        <v>0</v>
      </c>
      <c r="H5156" s="25">
        <f>'101_parsed'!F5156</f>
        <v>0</v>
      </c>
    </row>
    <row r="5157" spans="1:8" x14ac:dyDescent="0.2">
      <c r="A5157" s="25">
        <f>'101_parsed'!A5157</f>
        <v>328</v>
      </c>
      <c r="B5157" s="33">
        <f>'101_parsed'!B5157</f>
        <v>61903</v>
      </c>
      <c r="C5157" s="25" t="str">
        <f>INDEX(all_banks!O:O,MATCH(A5157,all_banks!H:H,0))</f>
        <v>АО "АБ "РОССИЯ" (328)</v>
      </c>
      <c r="D5157" s="25" t="str">
        <f>INDEX('101_accounts'!B:B,MATCH(B5157,'101_accounts'!A:A,0))</f>
        <v>61903   A  Недвижимость (кроме земли), временно неиспользуемая в основной деятельности</v>
      </c>
      <c r="E5157" s="25">
        <f>'101_parsed'!C5157</f>
        <v>89903</v>
      </c>
      <c r="F5157" s="25">
        <f>'101_parsed'!D5157</f>
        <v>0</v>
      </c>
      <c r="G5157" s="25">
        <f>'101_parsed'!E5157</f>
        <v>89903</v>
      </c>
      <c r="H5157" s="25">
        <f>'101_parsed'!F5157</f>
        <v>0</v>
      </c>
    </row>
    <row r="5158" spans="1:8" x14ac:dyDescent="0.2">
      <c r="A5158" s="25">
        <f>'101_parsed'!A5158</f>
        <v>328</v>
      </c>
      <c r="B5158" s="33">
        <f>'101_parsed'!B5158</f>
        <v>61904</v>
      </c>
      <c r="C5158" s="25" t="str">
        <f>INDEX(all_banks!O:O,MATCH(A5158,all_banks!H:H,0))</f>
        <v>АО "АБ "РОССИЯ" (328)</v>
      </c>
      <c r="D5158" s="25" t="str">
        <f>INDEX('101_accounts'!B:B,MATCH(B5158,'101_accounts'!A:A,0))</f>
        <v>61904   A  Недвижимость (кроме земли), временно неиспользуемая в основной деятельности, переданная в аренду</v>
      </c>
      <c r="E5158" s="25">
        <f>'101_parsed'!C5158</f>
        <v>1375835</v>
      </c>
      <c r="F5158" s="25">
        <f>'101_parsed'!D5158</f>
        <v>0</v>
      </c>
      <c r="G5158" s="25">
        <f>'101_parsed'!E5158</f>
        <v>827560</v>
      </c>
      <c r="H5158" s="25">
        <f>'101_parsed'!F5158</f>
        <v>0</v>
      </c>
    </row>
    <row r="5159" spans="1:8" x14ac:dyDescent="0.2">
      <c r="A5159" s="25">
        <f>'101_parsed'!A5159</f>
        <v>328</v>
      </c>
      <c r="B5159" s="33">
        <f>'101_parsed'!B5159</f>
        <v>61905</v>
      </c>
      <c r="C5159" s="25" t="str">
        <f>INDEX(all_banks!O:O,MATCH(A5159,all_banks!H:H,0))</f>
        <v>АО "АБ "РОССИЯ" (328)</v>
      </c>
      <c r="D5159" s="25" t="str">
        <f>INDEX('101_accounts'!B:B,MATCH(B5159,'101_accounts'!A:A,0))</f>
        <v>61905   A  Земля, временно неиспользуемая в основной деятельности, учитываемая по справедливой стоимости</v>
      </c>
      <c r="E5159" s="25">
        <f>'101_parsed'!C5159</f>
        <v>0</v>
      </c>
      <c r="F5159" s="25">
        <f>'101_parsed'!D5159</f>
        <v>0</v>
      </c>
      <c r="G5159" s="25">
        <f>'101_parsed'!E5159</f>
        <v>0</v>
      </c>
      <c r="H5159" s="25">
        <f>'101_parsed'!F5159</f>
        <v>0</v>
      </c>
    </row>
    <row r="5160" spans="1:8" x14ac:dyDescent="0.2">
      <c r="A5160" s="25">
        <f>'101_parsed'!A5160</f>
        <v>328</v>
      </c>
      <c r="B5160" s="33">
        <f>'101_parsed'!B5160</f>
        <v>61906</v>
      </c>
      <c r="C5160" s="25" t="str">
        <f>INDEX(all_banks!O:O,MATCH(A5160,all_banks!H:H,0))</f>
        <v>АО "АБ "РОССИЯ" (328)</v>
      </c>
      <c r="D5160" s="25" t="str">
        <f>INDEX('101_accounts'!B:B,MATCH(B5160,'101_accounts'!A:A,0))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160" s="25">
        <f>'101_parsed'!C5160</f>
        <v>0</v>
      </c>
      <c r="F5160" s="25">
        <f>'101_parsed'!D5160</f>
        <v>0</v>
      </c>
      <c r="G5160" s="25">
        <f>'101_parsed'!E5160</f>
        <v>0</v>
      </c>
      <c r="H5160" s="25">
        <f>'101_parsed'!F5160</f>
        <v>0</v>
      </c>
    </row>
    <row r="5161" spans="1:8" x14ac:dyDescent="0.2">
      <c r="A5161" s="25">
        <f>'101_parsed'!A5161</f>
        <v>328</v>
      </c>
      <c r="B5161" s="33">
        <f>'101_parsed'!B5161</f>
        <v>61907</v>
      </c>
      <c r="C5161" s="25" t="str">
        <f>INDEX(all_banks!O:O,MATCH(A5161,all_banks!H:H,0))</f>
        <v>АО "АБ "РОССИЯ" (328)</v>
      </c>
      <c r="D5161" s="25" t="str">
        <f>INDEX('101_accounts'!B:B,MATCH(B5161,'101_accounts'!A:A,0))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161" s="25">
        <f>'101_parsed'!C5161</f>
        <v>0</v>
      </c>
      <c r="F5161" s="25">
        <f>'101_parsed'!D5161</f>
        <v>0</v>
      </c>
      <c r="G5161" s="25">
        <f>'101_parsed'!E5161</f>
        <v>0</v>
      </c>
      <c r="H5161" s="25">
        <f>'101_parsed'!F5161</f>
        <v>0</v>
      </c>
    </row>
    <row r="5162" spans="1:8" x14ac:dyDescent="0.2">
      <c r="A5162" s="25">
        <f>'101_parsed'!A5162</f>
        <v>328</v>
      </c>
      <c r="B5162" s="33">
        <f>'101_parsed'!B5162</f>
        <v>61908</v>
      </c>
      <c r="C5162" s="25" t="str">
        <f>INDEX(all_banks!O:O,MATCH(A5162,all_banks!H:H,0))</f>
        <v>АО "АБ "РОССИЯ" (328)</v>
      </c>
      <c r="D5162" s="25" t="str">
        <f>INDEX('101_accounts'!B:B,MATCH(B5162,'101_accounts'!A:A,0))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162" s="25">
        <f>'101_parsed'!C5162</f>
        <v>0</v>
      </c>
      <c r="F5162" s="25">
        <f>'101_parsed'!D5162</f>
        <v>0</v>
      </c>
      <c r="G5162" s="25">
        <f>'101_parsed'!E5162</f>
        <v>0</v>
      </c>
      <c r="H5162" s="25">
        <f>'101_parsed'!F5162</f>
        <v>0</v>
      </c>
    </row>
    <row r="5163" spans="1:8" x14ac:dyDescent="0.2">
      <c r="A5163" s="25">
        <f>'101_parsed'!A5163</f>
        <v>328</v>
      </c>
      <c r="B5163" s="33">
        <f>'101_parsed'!B5163</f>
        <v>61909</v>
      </c>
      <c r="C5163" s="25" t="str">
        <f>INDEX(all_banks!O:O,MATCH(A5163,all_banks!H:H,0))</f>
        <v>АО "АБ "РОССИЯ" (328)</v>
      </c>
      <c r="D5163" s="25" t="str">
        <f>INDEX('101_accounts'!B:B,MATCH(B5163,'101_accounts'!A:A,0))</f>
        <v>61909   П  Амортизация недвижимости (кроме земли), временно неиспользуемой в основной деятельности</v>
      </c>
      <c r="E5163" s="25">
        <f>'101_parsed'!C5163</f>
        <v>0</v>
      </c>
      <c r="F5163" s="25">
        <f>'101_parsed'!D5163</f>
        <v>8525</v>
      </c>
      <c r="G5163" s="25">
        <f>'101_parsed'!E5163</f>
        <v>0</v>
      </c>
      <c r="H5163" s="25">
        <f>'101_parsed'!F5163</f>
        <v>9526</v>
      </c>
    </row>
    <row r="5164" spans="1:8" x14ac:dyDescent="0.2">
      <c r="A5164" s="25">
        <f>'101_parsed'!A5164</f>
        <v>328</v>
      </c>
      <c r="B5164" s="33">
        <f>'101_parsed'!B5164</f>
        <v>61910</v>
      </c>
      <c r="C5164" s="25" t="str">
        <f>INDEX(all_banks!O:O,MATCH(A5164,all_banks!H:H,0))</f>
        <v>АО "АБ "РОССИЯ" (328)</v>
      </c>
      <c r="D5164" s="25" t="str">
        <f>INDEX('101_accounts'!B:B,MATCH(B5164,'101_accounts'!A:A,0))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164" s="25">
        <f>'101_parsed'!C5164</f>
        <v>0</v>
      </c>
      <c r="F5164" s="25">
        <f>'101_parsed'!D5164</f>
        <v>259131</v>
      </c>
      <c r="G5164" s="25">
        <f>'101_parsed'!E5164</f>
        <v>0</v>
      </c>
      <c r="H5164" s="25">
        <f>'101_parsed'!F5164</f>
        <v>223166</v>
      </c>
    </row>
    <row r="5165" spans="1:8" x14ac:dyDescent="0.2">
      <c r="A5165" s="25">
        <f>'101_parsed'!A5165</f>
        <v>328</v>
      </c>
      <c r="B5165" s="33">
        <f>'101_parsed'!B5165</f>
        <v>61911</v>
      </c>
      <c r="C5165" s="25" t="str">
        <f>INDEX(all_banks!O:O,MATCH(A5165,all_banks!H:H,0))</f>
        <v>АО "АБ "РОССИЯ" (328)</v>
      </c>
      <c r="D5165" s="25" t="str">
        <f>INDEX('101_accounts'!B:B,MATCH(B5165,'101_accounts'!A:A,0))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165" s="25">
        <f>'101_parsed'!C5165</f>
        <v>0</v>
      </c>
      <c r="F5165" s="25">
        <f>'101_parsed'!D5165</f>
        <v>0</v>
      </c>
      <c r="G5165" s="25">
        <f>'101_parsed'!E5165</f>
        <v>0</v>
      </c>
      <c r="H5165" s="25">
        <f>'101_parsed'!F5165</f>
        <v>0</v>
      </c>
    </row>
    <row r="5166" spans="1:8" x14ac:dyDescent="0.2">
      <c r="A5166" s="25">
        <f>'101_parsed'!A5166</f>
        <v>328</v>
      </c>
      <c r="B5166" s="33">
        <f>'101_parsed'!B5166</f>
        <v>61912</v>
      </c>
      <c r="C5166" s="25" t="str">
        <f>INDEX(all_banks!O:O,MATCH(A5166,all_banks!H:H,0))</f>
        <v>АО "АБ "РОССИЯ" (328)</v>
      </c>
      <c r="D5166" s="25" t="str">
        <f>INDEX('101_accounts'!B:B,MATCH(B5166,'101_accounts'!A:A,0))</f>
        <v>61912   П  Резервы на возможные потери</v>
      </c>
      <c r="E5166" s="25">
        <f>'101_parsed'!C5166</f>
        <v>0</v>
      </c>
      <c r="F5166" s="25">
        <f>'101_parsed'!D5166</f>
        <v>959040</v>
      </c>
      <c r="G5166" s="25">
        <f>'101_parsed'!E5166</f>
        <v>0</v>
      </c>
      <c r="H5166" s="25">
        <f>'101_parsed'!F5166</f>
        <v>571683</v>
      </c>
    </row>
    <row r="5167" spans="1:8" x14ac:dyDescent="0.2">
      <c r="A5167" s="25">
        <f>'101_parsed'!A5167</f>
        <v>328</v>
      </c>
      <c r="B5167" s="33">
        <f>'101_parsed'!B5167</f>
        <v>62001</v>
      </c>
      <c r="C5167" s="25" t="str">
        <f>INDEX(all_banks!O:O,MATCH(A5167,all_banks!H:H,0))</f>
        <v>АО "АБ "РОССИЯ" (328)</v>
      </c>
      <c r="D5167" s="25" t="str">
        <f>INDEX('101_accounts'!B:B,MATCH(B5167,'101_accounts'!A:A,0))</f>
        <v>62001   A  Долгосрочные активы, предназначенные для продажи</v>
      </c>
      <c r="E5167" s="25">
        <f>'101_parsed'!C5167</f>
        <v>3003</v>
      </c>
      <c r="F5167" s="25">
        <f>'101_parsed'!D5167</f>
        <v>0</v>
      </c>
      <c r="G5167" s="25">
        <f>'101_parsed'!E5167</f>
        <v>0</v>
      </c>
      <c r="H5167" s="25">
        <f>'101_parsed'!F5167</f>
        <v>0</v>
      </c>
    </row>
    <row r="5168" spans="1:8" x14ac:dyDescent="0.2">
      <c r="A5168" s="25">
        <f>'101_parsed'!A5168</f>
        <v>328</v>
      </c>
      <c r="B5168" s="33">
        <f>'101_parsed'!B5168</f>
        <v>62002</v>
      </c>
      <c r="C5168" s="25" t="str">
        <f>INDEX(all_banks!O:O,MATCH(A5168,all_banks!H:H,0))</f>
        <v>АО "АБ "РОССИЯ" (328)</v>
      </c>
      <c r="D5168" s="25" t="str">
        <f>INDEX('101_accounts'!B:B,MATCH(B5168,'101_accounts'!A:A,0))</f>
        <v>62002   П  Резервы на возможные потери</v>
      </c>
      <c r="E5168" s="25">
        <f>'101_parsed'!C5168</f>
        <v>0</v>
      </c>
      <c r="F5168" s="25">
        <f>'101_parsed'!D5168</f>
        <v>2252</v>
      </c>
      <c r="G5168" s="25">
        <f>'101_parsed'!E5168</f>
        <v>0</v>
      </c>
      <c r="H5168" s="25">
        <f>'101_parsed'!F5168</f>
        <v>0</v>
      </c>
    </row>
    <row r="5169" spans="1:8" x14ac:dyDescent="0.2">
      <c r="A5169" s="25">
        <f>'101_parsed'!A5169</f>
        <v>328</v>
      </c>
      <c r="B5169" s="33">
        <f>'101_parsed'!B5169</f>
        <v>62101</v>
      </c>
      <c r="C5169" s="25" t="str">
        <f>INDEX(all_banks!O:O,MATCH(A5169,all_banks!H:H,0))</f>
        <v>АО "АБ "РОССИЯ" (328)</v>
      </c>
      <c r="D5169" s="25" t="str">
        <f>INDEX('101_accounts'!B:B,MATCH(B5169,'101_accounts'!A:A,0))</f>
        <v>62101   A  Средства труда, полученные по договорам отступного, залога, назначение которых не определено</v>
      </c>
      <c r="E5169" s="25">
        <f>'101_parsed'!C5169</f>
        <v>290348</v>
      </c>
      <c r="F5169" s="25">
        <f>'101_parsed'!D5169</f>
        <v>0</v>
      </c>
      <c r="G5169" s="25">
        <f>'101_parsed'!E5169</f>
        <v>305819</v>
      </c>
      <c r="H5169" s="25">
        <f>'101_parsed'!F5169</f>
        <v>0</v>
      </c>
    </row>
    <row r="5170" spans="1:8" x14ac:dyDescent="0.2">
      <c r="A5170" s="25">
        <f>'101_parsed'!A5170</f>
        <v>328</v>
      </c>
      <c r="B5170" s="33">
        <f>'101_parsed'!B5170</f>
        <v>62102</v>
      </c>
      <c r="C5170" s="25" t="str">
        <f>INDEX(all_banks!O:O,MATCH(A5170,all_banks!H:H,0))</f>
        <v>АО "АБ "РОССИЯ" (328)</v>
      </c>
      <c r="D5170" s="25" t="str">
        <f>INDEX('101_accounts'!B:B,MATCH(B5170,'101_accounts'!A:A,0))</f>
        <v>62102   A  Предметы труда, полученные по договорам отступного, залога, назначение которых не определено</v>
      </c>
      <c r="E5170" s="25">
        <f>'101_parsed'!C5170</f>
        <v>0</v>
      </c>
      <c r="F5170" s="25">
        <f>'101_parsed'!D5170</f>
        <v>0</v>
      </c>
      <c r="G5170" s="25">
        <f>'101_parsed'!E5170</f>
        <v>0</v>
      </c>
      <c r="H5170" s="25">
        <f>'101_parsed'!F5170</f>
        <v>0</v>
      </c>
    </row>
    <row r="5171" spans="1:8" x14ac:dyDescent="0.2">
      <c r="A5171" s="25">
        <f>'101_parsed'!A5171</f>
        <v>328</v>
      </c>
      <c r="B5171" s="33">
        <f>'101_parsed'!B5171</f>
        <v>62103</v>
      </c>
      <c r="C5171" s="25" t="str">
        <f>INDEX(all_banks!O:O,MATCH(A5171,all_banks!H:H,0))</f>
        <v>АО "АБ "РОССИЯ" (328)</v>
      </c>
      <c r="D5171" s="25" t="str">
        <f>INDEX('101_accounts'!B:B,MATCH(B5171,'101_accounts'!A:A,0))</f>
        <v>62103   П  Резервы на возможные потери</v>
      </c>
      <c r="E5171" s="25">
        <f>'101_parsed'!C5171</f>
        <v>0</v>
      </c>
      <c r="F5171" s="25">
        <f>'101_parsed'!D5171</f>
        <v>63867</v>
      </c>
      <c r="G5171" s="25">
        <f>'101_parsed'!E5171</f>
        <v>0</v>
      </c>
      <c r="H5171" s="25">
        <f>'101_parsed'!F5171</f>
        <v>65680</v>
      </c>
    </row>
    <row r="5172" spans="1:8" x14ac:dyDescent="0.2">
      <c r="A5172" s="25">
        <f>'101_parsed'!A5172</f>
        <v>481</v>
      </c>
      <c r="B5172" s="33">
        <f>'101_parsed'!B5172</f>
        <v>60401</v>
      </c>
      <c r="C5172" s="25" t="str">
        <f>INDEX(all_banks!O:O,MATCH(A5172,all_banks!H:H,0))</f>
        <v>ООО КБ "РостФинанс" (481)</v>
      </c>
      <c r="D5172" s="25" t="str">
        <f>INDEX('101_accounts'!B:B,MATCH(B5172,'101_accounts'!A:A,0))</f>
        <v>60401   A  Основные средства (кроме земли) (c 13.02.2018)_x000D_Категория 1- Здания и сооружения (до 31.12.2002)</v>
      </c>
      <c r="E5172" s="25">
        <f>'101_parsed'!C5172</f>
        <v>110612</v>
      </c>
      <c r="F5172" s="25">
        <f>'101_parsed'!D5172</f>
        <v>0</v>
      </c>
      <c r="G5172" s="25">
        <f>'101_parsed'!E5172</f>
        <v>111324</v>
      </c>
      <c r="H5172" s="25">
        <f>'101_parsed'!F5172</f>
        <v>0</v>
      </c>
    </row>
    <row r="5173" spans="1:8" x14ac:dyDescent="0.2">
      <c r="A5173" s="25">
        <f>'101_parsed'!A5173</f>
        <v>481</v>
      </c>
      <c r="B5173" s="33">
        <f>'101_parsed'!B5173</f>
        <v>60404</v>
      </c>
      <c r="C5173" s="25" t="str">
        <f>INDEX(all_banks!O:O,MATCH(A5173,all_banks!H:H,0))</f>
        <v>ООО КБ "РостФинанс" (481)</v>
      </c>
      <c r="D5173" s="25" t="str">
        <f>INDEX('101_accounts'!B:B,MATCH(B5173,'101_accounts'!A:A,0))</f>
        <v>60404   A  Земля (c 13.02.2018)</v>
      </c>
      <c r="E5173" s="25">
        <f>'101_parsed'!C5173</f>
        <v>10647</v>
      </c>
      <c r="F5173" s="25">
        <f>'101_parsed'!D5173</f>
        <v>0</v>
      </c>
      <c r="G5173" s="25">
        <f>'101_parsed'!E5173</f>
        <v>10647</v>
      </c>
      <c r="H5173" s="25">
        <f>'101_parsed'!F5173</f>
        <v>0</v>
      </c>
    </row>
    <row r="5174" spans="1:8" x14ac:dyDescent="0.2">
      <c r="A5174" s="25">
        <f>'101_parsed'!A5174</f>
        <v>481</v>
      </c>
      <c r="B5174" s="33">
        <f>'101_parsed'!B5174</f>
        <v>60405</v>
      </c>
      <c r="C5174" s="25" t="str">
        <f>INDEX(all_banks!O:O,MATCH(A5174,all_banks!H:H,0))</f>
        <v>ООО КБ "РостФинанс" (481)</v>
      </c>
      <c r="D5174" s="25" t="str">
        <f>INDEX('101_accounts'!B:B,MATCH(B5174,'101_accounts'!A:A,0))</f>
        <v>60405   П
A (до 31.01.2003)  Резервы на возможные потери (c 13.02.2018)
Долгосрочно арендуемые основные средства (до 31.01.2003)</v>
      </c>
      <c r="E5174" s="25">
        <f>'101_parsed'!C5174</f>
        <v>0</v>
      </c>
      <c r="F5174" s="25">
        <f>'101_parsed'!D5174</f>
        <v>0</v>
      </c>
      <c r="G5174" s="25">
        <f>'101_parsed'!E5174</f>
        <v>0</v>
      </c>
      <c r="H5174" s="25">
        <f>'101_parsed'!F5174</f>
        <v>0</v>
      </c>
    </row>
    <row r="5175" spans="1:8" x14ac:dyDescent="0.2">
      <c r="A5175" s="25">
        <f>'101_parsed'!A5175</f>
        <v>481</v>
      </c>
      <c r="B5175" s="33">
        <f>'101_parsed'!B5175</f>
        <v>60414</v>
      </c>
      <c r="C5175" s="25" t="str">
        <f>INDEX(all_banks!O:O,MATCH(A5175,all_banks!H:H,0))</f>
        <v>ООО КБ "РостФинанс" (481)</v>
      </c>
      <c r="D5175" s="25" t="str">
        <f>INDEX('101_accounts'!B:B,MATCH(B5175,'101_accounts'!A:A,0))</f>
        <v>60414   П  Амортизация основных средств (кроме земли) (c 13.02.2018)</v>
      </c>
      <c r="E5175" s="25">
        <f>'101_parsed'!C5175</f>
        <v>0</v>
      </c>
      <c r="F5175" s="25">
        <f>'101_parsed'!D5175</f>
        <v>22254</v>
      </c>
      <c r="G5175" s="25">
        <f>'101_parsed'!E5175</f>
        <v>0</v>
      </c>
      <c r="H5175" s="25">
        <f>'101_parsed'!F5175</f>
        <v>24181</v>
      </c>
    </row>
    <row r="5176" spans="1:8" x14ac:dyDescent="0.2">
      <c r="A5176" s="25">
        <f>'101_parsed'!A5176</f>
        <v>481</v>
      </c>
      <c r="B5176" s="33">
        <f>'101_parsed'!B5176</f>
        <v>60415</v>
      </c>
      <c r="C5176" s="25" t="str">
        <f>INDEX(all_banks!O:O,MATCH(A5176,all_banks!H:H,0))</f>
        <v>ООО КБ "РостФинанс" (481)</v>
      </c>
      <c r="D5176" s="25" t="str">
        <f>INDEX('101_accounts'!B:B,MATCH(B5176,'101_accounts'!A:A,0))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176" s="25">
        <f>'101_parsed'!C5176</f>
        <v>0</v>
      </c>
      <c r="F5176" s="25">
        <f>'101_parsed'!D5176</f>
        <v>0</v>
      </c>
      <c r="G5176" s="25">
        <f>'101_parsed'!E5176</f>
        <v>0</v>
      </c>
      <c r="H5176" s="25">
        <f>'101_parsed'!F5176</f>
        <v>0</v>
      </c>
    </row>
    <row r="5177" spans="1:8" x14ac:dyDescent="0.2">
      <c r="A5177" s="25">
        <f>'101_parsed'!A5177</f>
        <v>481</v>
      </c>
      <c r="B5177" s="33">
        <f>'101_parsed'!B5177</f>
        <v>61901</v>
      </c>
      <c r="C5177" s="25" t="str">
        <f>INDEX(all_banks!O:O,MATCH(A5177,all_banks!H:H,0))</f>
        <v>ООО КБ "РостФинанс" (481)</v>
      </c>
      <c r="D5177" s="25" t="str">
        <f>INDEX('101_accounts'!B:B,MATCH(B5177,'101_accounts'!A:A,0))</f>
        <v>61901   A  Земля, временно неиспользуемая в основной деятельности</v>
      </c>
      <c r="E5177" s="25">
        <f>'101_parsed'!C5177</f>
        <v>576490</v>
      </c>
      <c r="F5177" s="25">
        <f>'101_parsed'!D5177</f>
        <v>0</v>
      </c>
      <c r="G5177" s="25">
        <f>'101_parsed'!E5177</f>
        <v>576490</v>
      </c>
      <c r="H5177" s="25">
        <f>'101_parsed'!F5177</f>
        <v>0</v>
      </c>
    </row>
    <row r="5178" spans="1:8" x14ac:dyDescent="0.2">
      <c r="A5178" s="25">
        <f>'101_parsed'!A5178</f>
        <v>481</v>
      </c>
      <c r="B5178" s="33">
        <f>'101_parsed'!B5178</f>
        <v>61902</v>
      </c>
      <c r="C5178" s="25" t="str">
        <f>INDEX(all_banks!O:O,MATCH(A5178,all_banks!H:H,0))</f>
        <v>ООО КБ "РостФинанс" (481)</v>
      </c>
      <c r="D5178" s="25" t="str">
        <f>INDEX('101_accounts'!B:B,MATCH(B5178,'101_accounts'!A:A,0))</f>
        <v>61902   A  Земля, временно неиспользуемая в основной деятельности, переданная в аренду</v>
      </c>
      <c r="E5178" s="25">
        <f>'101_parsed'!C5178</f>
        <v>0</v>
      </c>
      <c r="F5178" s="25">
        <f>'101_parsed'!D5178</f>
        <v>0</v>
      </c>
      <c r="G5178" s="25">
        <f>'101_parsed'!E5178</f>
        <v>0</v>
      </c>
      <c r="H5178" s="25">
        <f>'101_parsed'!F5178</f>
        <v>0</v>
      </c>
    </row>
    <row r="5179" spans="1:8" x14ac:dyDescent="0.2">
      <c r="A5179" s="25">
        <f>'101_parsed'!A5179</f>
        <v>481</v>
      </c>
      <c r="B5179" s="33">
        <f>'101_parsed'!B5179</f>
        <v>61903</v>
      </c>
      <c r="C5179" s="25" t="str">
        <f>INDEX(all_banks!O:O,MATCH(A5179,all_banks!H:H,0))</f>
        <v>ООО КБ "РостФинанс" (481)</v>
      </c>
      <c r="D5179" s="25" t="str">
        <f>INDEX('101_accounts'!B:B,MATCH(B5179,'101_accounts'!A:A,0))</f>
        <v>61903   A  Недвижимость (кроме земли), временно неиспользуемая в основной деятельности</v>
      </c>
      <c r="E5179" s="25">
        <f>'101_parsed'!C5179</f>
        <v>0</v>
      </c>
      <c r="F5179" s="25">
        <f>'101_parsed'!D5179</f>
        <v>0</v>
      </c>
      <c r="G5179" s="25">
        <f>'101_parsed'!E5179</f>
        <v>0</v>
      </c>
      <c r="H5179" s="25">
        <f>'101_parsed'!F5179</f>
        <v>0</v>
      </c>
    </row>
    <row r="5180" spans="1:8" x14ac:dyDescent="0.2">
      <c r="A5180" s="25">
        <f>'101_parsed'!A5180</f>
        <v>481</v>
      </c>
      <c r="B5180" s="33">
        <f>'101_parsed'!B5180</f>
        <v>61904</v>
      </c>
      <c r="C5180" s="25" t="str">
        <f>INDEX(all_banks!O:O,MATCH(A5180,all_banks!H:H,0))</f>
        <v>ООО КБ "РостФинанс" (481)</v>
      </c>
      <c r="D5180" s="25" t="str">
        <f>INDEX('101_accounts'!B:B,MATCH(B5180,'101_accounts'!A:A,0))</f>
        <v>61904   A  Недвижимость (кроме земли), временно неиспользуемая в основной деятельности, переданная в аренду</v>
      </c>
      <c r="E5180" s="25">
        <f>'101_parsed'!C5180</f>
        <v>9800</v>
      </c>
      <c r="F5180" s="25">
        <f>'101_parsed'!D5180</f>
        <v>0</v>
      </c>
      <c r="G5180" s="25">
        <f>'101_parsed'!E5180</f>
        <v>9800</v>
      </c>
      <c r="H5180" s="25">
        <f>'101_parsed'!F5180</f>
        <v>0</v>
      </c>
    </row>
    <row r="5181" spans="1:8" x14ac:dyDescent="0.2">
      <c r="A5181" s="25">
        <f>'101_parsed'!A5181</f>
        <v>481</v>
      </c>
      <c r="B5181" s="33">
        <f>'101_parsed'!B5181</f>
        <v>61905</v>
      </c>
      <c r="C5181" s="25" t="str">
        <f>INDEX(all_banks!O:O,MATCH(A5181,all_banks!H:H,0))</f>
        <v>ООО КБ "РостФинанс" (481)</v>
      </c>
      <c r="D5181" s="25" t="str">
        <f>INDEX('101_accounts'!B:B,MATCH(B5181,'101_accounts'!A:A,0))</f>
        <v>61905   A  Земля, временно неиспользуемая в основной деятельности, учитываемая по справедливой стоимости</v>
      </c>
      <c r="E5181" s="25">
        <f>'101_parsed'!C5181</f>
        <v>425</v>
      </c>
      <c r="F5181" s="25">
        <f>'101_parsed'!D5181</f>
        <v>0</v>
      </c>
      <c r="G5181" s="25">
        <f>'101_parsed'!E5181</f>
        <v>425</v>
      </c>
      <c r="H5181" s="25">
        <f>'101_parsed'!F5181</f>
        <v>0</v>
      </c>
    </row>
    <row r="5182" spans="1:8" x14ac:dyDescent="0.2">
      <c r="A5182" s="25">
        <f>'101_parsed'!A5182</f>
        <v>481</v>
      </c>
      <c r="B5182" s="33">
        <f>'101_parsed'!B5182</f>
        <v>61906</v>
      </c>
      <c r="C5182" s="25" t="str">
        <f>INDEX(all_banks!O:O,MATCH(A5182,all_banks!H:H,0))</f>
        <v>ООО КБ "РостФинанс" (481)</v>
      </c>
      <c r="D5182" s="25" t="str">
        <f>INDEX('101_accounts'!B:B,MATCH(B5182,'101_accounts'!A:A,0))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182" s="25">
        <f>'101_parsed'!C5182</f>
        <v>0</v>
      </c>
      <c r="F5182" s="25">
        <f>'101_parsed'!D5182</f>
        <v>0</v>
      </c>
      <c r="G5182" s="25">
        <f>'101_parsed'!E5182</f>
        <v>0</v>
      </c>
      <c r="H5182" s="25">
        <f>'101_parsed'!F5182</f>
        <v>0</v>
      </c>
    </row>
    <row r="5183" spans="1:8" x14ac:dyDescent="0.2">
      <c r="A5183" s="25">
        <f>'101_parsed'!A5183</f>
        <v>481</v>
      </c>
      <c r="B5183" s="33">
        <f>'101_parsed'!B5183</f>
        <v>61907</v>
      </c>
      <c r="C5183" s="25" t="str">
        <f>INDEX(all_banks!O:O,MATCH(A5183,all_banks!H:H,0))</f>
        <v>ООО КБ "РостФинанс" (481)</v>
      </c>
      <c r="D5183" s="25" t="str">
        <f>INDEX('101_accounts'!B:B,MATCH(B5183,'101_accounts'!A:A,0))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183" s="25">
        <f>'101_parsed'!C5183</f>
        <v>4224</v>
      </c>
      <c r="F5183" s="25">
        <f>'101_parsed'!D5183</f>
        <v>0</v>
      </c>
      <c r="G5183" s="25">
        <f>'101_parsed'!E5183</f>
        <v>4224</v>
      </c>
      <c r="H5183" s="25">
        <f>'101_parsed'!F5183</f>
        <v>0</v>
      </c>
    </row>
    <row r="5184" spans="1:8" x14ac:dyDescent="0.2">
      <c r="A5184" s="25">
        <f>'101_parsed'!A5184</f>
        <v>481</v>
      </c>
      <c r="B5184" s="33">
        <f>'101_parsed'!B5184</f>
        <v>61908</v>
      </c>
      <c r="C5184" s="25" t="str">
        <f>INDEX(all_banks!O:O,MATCH(A5184,all_banks!H:H,0))</f>
        <v>ООО КБ "РостФинанс" (481)</v>
      </c>
      <c r="D5184" s="25" t="str">
        <f>INDEX('101_accounts'!B:B,MATCH(B5184,'101_accounts'!A:A,0))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184" s="25">
        <f>'101_parsed'!C5184</f>
        <v>6839</v>
      </c>
      <c r="F5184" s="25">
        <f>'101_parsed'!D5184</f>
        <v>0</v>
      </c>
      <c r="G5184" s="25">
        <f>'101_parsed'!E5184</f>
        <v>6839</v>
      </c>
      <c r="H5184" s="25">
        <f>'101_parsed'!F5184</f>
        <v>0</v>
      </c>
    </row>
    <row r="5185" spans="1:8" x14ac:dyDescent="0.2">
      <c r="A5185" s="25">
        <f>'101_parsed'!A5185</f>
        <v>481</v>
      </c>
      <c r="B5185" s="33">
        <f>'101_parsed'!B5185</f>
        <v>61909</v>
      </c>
      <c r="C5185" s="25" t="str">
        <f>INDEX(all_banks!O:O,MATCH(A5185,all_banks!H:H,0))</f>
        <v>ООО КБ "РостФинанс" (481)</v>
      </c>
      <c r="D5185" s="25" t="str">
        <f>INDEX('101_accounts'!B:B,MATCH(B5185,'101_accounts'!A:A,0))</f>
        <v>61909   П  Амортизация недвижимости (кроме земли), временно неиспользуемой в основной деятельности</v>
      </c>
      <c r="E5185" s="25">
        <f>'101_parsed'!C5185</f>
        <v>0</v>
      </c>
      <c r="F5185" s="25">
        <f>'101_parsed'!D5185</f>
        <v>0</v>
      </c>
      <c r="G5185" s="25">
        <f>'101_parsed'!E5185</f>
        <v>0</v>
      </c>
      <c r="H5185" s="25">
        <f>'101_parsed'!F5185</f>
        <v>0</v>
      </c>
    </row>
    <row r="5186" spans="1:8" x14ac:dyDescent="0.2">
      <c r="A5186" s="25">
        <f>'101_parsed'!A5186</f>
        <v>481</v>
      </c>
      <c r="B5186" s="33">
        <f>'101_parsed'!B5186</f>
        <v>61910</v>
      </c>
      <c r="C5186" s="25" t="str">
        <f>INDEX(all_banks!O:O,MATCH(A5186,all_banks!H:H,0))</f>
        <v>ООО КБ "РостФинанс" (481)</v>
      </c>
      <c r="D5186" s="25" t="str">
        <f>INDEX('101_accounts'!B:B,MATCH(B5186,'101_accounts'!A:A,0))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186" s="25">
        <f>'101_parsed'!C5186</f>
        <v>0</v>
      </c>
      <c r="F5186" s="25">
        <f>'101_parsed'!D5186</f>
        <v>111</v>
      </c>
      <c r="G5186" s="25">
        <f>'101_parsed'!E5186</f>
        <v>0</v>
      </c>
      <c r="H5186" s="25">
        <f>'101_parsed'!F5186</f>
        <v>143</v>
      </c>
    </row>
    <row r="5187" spans="1:8" x14ac:dyDescent="0.2">
      <c r="A5187" s="25">
        <f>'101_parsed'!A5187</f>
        <v>481</v>
      </c>
      <c r="B5187" s="33">
        <f>'101_parsed'!B5187</f>
        <v>61911</v>
      </c>
      <c r="C5187" s="25" t="str">
        <f>INDEX(all_banks!O:O,MATCH(A5187,all_banks!H:H,0))</f>
        <v>ООО КБ "РостФинанс" (481)</v>
      </c>
      <c r="D5187" s="25" t="str">
        <f>INDEX('101_accounts'!B:B,MATCH(B5187,'101_accounts'!A:A,0))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187" s="25">
        <f>'101_parsed'!C5187</f>
        <v>0</v>
      </c>
      <c r="F5187" s="25">
        <f>'101_parsed'!D5187</f>
        <v>0</v>
      </c>
      <c r="G5187" s="25">
        <f>'101_parsed'!E5187</f>
        <v>0</v>
      </c>
      <c r="H5187" s="25">
        <f>'101_parsed'!F5187</f>
        <v>0</v>
      </c>
    </row>
    <row r="5188" spans="1:8" x14ac:dyDescent="0.2">
      <c r="A5188" s="25">
        <f>'101_parsed'!A5188</f>
        <v>481</v>
      </c>
      <c r="B5188" s="33">
        <f>'101_parsed'!B5188</f>
        <v>61912</v>
      </c>
      <c r="C5188" s="25" t="str">
        <f>INDEX(all_banks!O:O,MATCH(A5188,all_banks!H:H,0))</f>
        <v>ООО КБ "РостФинанс" (481)</v>
      </c>
      <c r="D5188" s="25" t="str">
        <f>INDEX('101_accounts'!B:B,MATCH(B5188,'101_accounts'!A:A,0))</f>
        <v>61912   П  Резервы на возможные потери</v>
      </c>
      <c r="E5188" s="25">
        <f>'101_parsed'!C5188</f>
        <v>0</v>
      </c>
      <c r="F5188" s="25">
        <f>'101_parsed'!D5188</f>
        <v>327742</v>
      </c>
      <c r="G5188" s="25">
        <f>'101_parsed'!E5188</f>
        <v>0</v>
      </c>
      <c r="H5188" s="25">
        <f>'101_parsed'!F5188</f>
        <v>327739</v>
      </c>
    </row>
    <row r="5189" spans="1:8" x14ac:dyDescent="0.2">
      <c r="A5189" s="25">
        <f>'101_parsed'!A5189</f>
        <v>481</v>
      </c>
      <c r="B5189" s="33">
        <f>'101_parsed'!B5189</f>
        <v>62001</v>
      </c>
      <c r="C5189" s="25" t="str">
        <f>INDEX(all_banks!O:O,MATCH(A5189,all_banks!H:H,0))</f>
        <v>ООО КБ "РостФинанс" (481)</v>
      </c>
      <c r="D5189" s="25" t="str">
        <f>INDEX('101_accounts'!B:B,MATCH(B5189,'101_accounts'!A:A,0))</f>
        <v>62001   A  Долгосрочные активы, предназначенные для продажи</v>
      </c>
      <c r="E5189" s="25">
        <f>'101_parsed'!C5189</f>
        <v>29225</v>
      </c>
      <c r="F5189" s="25">
        <f>'101_parsed'!D5189</f>
        <v>0</v>
      </c>
      <c r="G5189" s="25">
        <f>'101_parsed'!E5189</f>
        <v>29225</v>
      </c>
      <c r="H5189" s="25">
        <f>'101_parsed'!F5189</f>
        <v>0</v>
      </c>
    </row>
    <row r="5190" spans="1:8" x14ac:dyDescent="0.2">
      <c r="A5190" s="25">
        <f>'101_parsed'!A5190</f>
        <v>481</v>
      </c>
      <c r="B5190" s="33">
        <f>'101_parsed'!B5190</f>
        <v>62002</v>
      </c>
      <c r="C5190" s="25" t="str">
        <f>INDEX(all_banks!O:O,MATCH(A5190,all_banks!H:H,0))</f>
        <v>ООО КБ "РостФинанс" (481)</v>
      </c>
      <c r="D5190" s="25" t="str">
        <f>INDEX('101_accounts'!B:B,MATCH(B5190,'101_accounts'!A:A,0))</f>
        <v>62002   П  Резервы на возможные потери</v>
      </c>
      <c r="E5190" s="25">
        <f>'101_parsed'!C5190</f>
        <v>0</v>
      </c>
      <c r="F5190" s="25">
        <f>'101_parsed'!D5190</f>
        <v>7614</v>
      </c>
      <c r="G5190" s="25">
        <f>'101_parsed'!E5190</f>
        <v>0</v>
      </c>
      <c r="H5190" s="25">
        <f>'101_parsed'!F5190</f>
        <v>7614</v>
      </c>
    </row>
    <row r="5191" spans="1:8" x14ac:dyDescent="0.2">
      <c r="A5191" s="25">
        <f>'101_parsed'!A5191</f>
        <v>481</v>
      </c>
      <c r="B5191" s="33">
        <f>'101_parsed'!B5191</f>
        <v>62101</v>
      </c>
      <c r="C5191" s="25" t="str">
        <f>INDEX(all_banks!O:O,MATCH(A5191,all_banks!H:H,0))</f>
        <v>ООО КБ "РостФинанс" (481)</v>
      </c>
      <c r="D5191" s="25" t="str">
        <f>INDEX('101_accounts'!B:B,MATCH(B5191,'101_accounts'!A:A,0))</f>
        <v>62101   A  Средства труда, полученные по договорам отступного, залога, назначение которых не определено</v>
      </c>
      <c r="E5191" s="25">
        <f>'101_parsed'!C5191</f>
        <v>19968</v>
      </c>
      <c r="F5191" s="25">
        <f>'101_parsed'!D5191</f>
        <v>0</v>
      </c>
      <c r="G5191" s="25">
        <f>'101_parsed'!E5191</f>
        <v>0</v>
      </c>
      <c r="H5191" s="25">
        <f>'101_parsed'!F5191</f>
        <v>0</v>
      </c>
    </row>
    <row r="5192" spans="1:8" x14ac:dyDescent="0.2">
      <c r="A5192" s="25">
        <f>'101_parsed'!A5192</f>
        <v>481</v>
      </c>
      <c r="B5192" s="33">
        <f>'101_parsed'!B5192</f>
        <v>62102</v>
      </c>
      <c r="C5192" s="25" t="str">
        <f>INDEX(all_banks!O:O,MATCH(A5192,all_banks!H:H,0))</f>
        <v>ООО КБ "РостФинанс" (481)</v>
      </c>
      <c r="D5192" s="25" t="str">
        <f>INDEX('101_accounts'!B:B,MATCH(B5192,'101_accounts'!A:A,0))</f>
        <v>62102   A  Предметы труда, полученные по договорам отступного, залога, назначение которых не определено</v>
      </c>
      <c r="E5192" s="25">
        <f>'101_parsed'!C5192</f>
        <v>0</v>
      </c>
      <c r="F5192" s="25">
        <f>'101_parsed'!D5192</f>
        <v>0</v>
      </c>
      <c r="G5192" s="25">
        <f>'101_parsed'!E5192</f>
        <v>0</v>
      </c>
      <c r="H5192" s="25">
        <f>'101_parsed'!F5192</f>
        <v>0</v>
      </c>
    </row>
    <row r="5193" spans="1:8" x14ac:dyDescent="0.2">
      <c r="A5193" s="25">
        <f>'101_parsed'!A5193</f>
        <v>481</v>
      </c>
      <c r="B5193" s="33">
        <f>'101_parsed'!B5193</f>
        <v>62103</v>
      </c>
      <c r="C5193" s="25" t="str">
        <f>INDEX(all_banks!O:O,MATCH(A5193,all_banks!H:H,0))</f>
        <v>ООО КБ "РостФинанс" (481)</v>
      </c>
      <c r="D5193" s="25" t="str">
        <f>INDEX('101_accounts'!B:B,MATCH(B5193,'101_accounts'!A:A,0))</f>
        <v>62103   П  Резервы на возможные потери</v>
      </c>
      <c r="E5193" s="25">
        <f>'101_parsed'!C5193</f>
        <v>0</v>
      </c>
      <c r="F5193" s="25">
        <f>'101_parsed'!D5193</f>
        <v>14976</v>
      </c>
      <c r="G5193" s="25">
        <f>'101_parsed'!E5193</f>
        <v>0</v>
      </c>
      <c r="H5193" s="25">
        <f>'101_parsed'!F5193</f>
        <v>0</v>
      </c>
    </row>
    <row r="5194" spans="1:8" x14ac:dyDescent="0.2">
      <c r="A5194" s="25">
        <f>'101_parsed'!A5194</f>
        <v>2790</v>
      </c>
      <c r="B5194" s="33">
        <f>'101_parsed'!B5194</f>
        <v>60401</v>
      </c>
      <c r="C5194" s="25" t="str">
        <f>INDEX(all_banks!O:O,MATCH(A5194,all_banks!H:H,0))</f>
        <v>АО РОСЭКСИМБАНК (2790)</v>
      </c>
      <c r="D5194" s="25" t="str">
        <f>INDEX('101_accounts'!B:B,MATCH(B5194,'101_accounts'!A:A,0))</f>
        <v>60401   A  Основные средства (кроме земли) (c 13.02.2018)_x000D_Категория 1- Здания и сооружения (до 31.12.2002)</v>
      </c>
      <c r="E5194" s="25">
        <f>'101_parsed'!C5194</f>
        <v>201851</v>
      </c>
      <c r="F5194" s="25">
        <f>'101_parsed'!D5194</f>
        <v>0</v>
      </c>
      <c r="G5194" s="25">
        <f>'101_parsed'!E5194</f>
        <v>204915</v>
      </c>
      <c r="H5194" s="25">
        <f>'101_parsed'!F5194</f>
        <v>0</v>
      </c>
    </row>
    <row r="5195" spans="1:8" x14ac:dyDescent="0.2">
      <c r="A5195" s="25">
        <f>'101_parsed'!A5195</f>
        <v>2790</v>
      </c>
      <c r="B5195" s="33">
        <f>'101_parsed'!B5195</f>
        <v>60404</v>
      </c>
      <c r="C5195" s="25" t="str">
        <f>INDEX(all_banks!O:O,MATCH(A5195,all_banks!H:H,0))</f>
        <v>АО РОСЭКСИМБАНК (2790)</v>
      </c>
      <c r="D5195" s="25" t="str">
        <f>INDEX('101_accounts'!B:B,MATCH(B5195,'101_accounts'!A:A,0))</f>
        <v>60404   A  Земля (c 13.02.2018)</v>
      </c>
      <c r="E5195" s="25">
        <f>'101_parsed'!C5195</f>
        <v>0</v>
      </c>
      <c r="F5195" s="25">
        <f>'101_parsed'!D5195</f>
        <v>0</v>
      </c>
      <c r="G5195" s="25">
        <f>'101_parsed'!E5195</f>
        <v>0</v>
      </c>
      <c r="H5195" s="25">
        <f>'101_parsed'!F5195</f>
        <v>0</v>
      </c>
    </row>
    <row r="5196" spans="1:8" x14ac:dyDescent="0.2">
      <c r="A5196" s="25">
        <f>'101_parsed'!A5196</f>
        <v>2790</v>
      </c>
      <c r="B5196" s="33">
        <f>'101_parsed'!B5196</f>
        <v>60405</v>
      </c>
      <c r="C5196" s="25" t="str">
        <f>INDEX(all_banks!O:O,MATCH(A5196,all_banks!H:H,0))</f>
        <v>АО РОСЭКСИМБАНК (2790)</v>
      </c>
      <c r="D5196" s="25" t="str">
        <f>INDEX('101_accounts'!B:B,MATCH(B5196,'101_accounts'!A:A,0))</f>
        <v>60405   П
A (до 31.01.2003)  Резервы на возможные потери (c 13.02.2018)
Долгосрочно арендуемые основные средства (до 31.01.2003)</v>
      </c>
      <c r="E5196" s="25">
        <f>'101_parsed'!C5196</f>
        <v>0</v>
      </c>
      <c r="F5196" s="25">
        <f>'101_parsed'!D5196</f>
        <v>0</v>
      </c>
      <c r="G5196" s="25">
        <f>'101_parsed'!E5196</f>
        <v>0</v>
      </c>
      <c r="H5196" s="25">
        <f>'101_parsed'!F5196</f>
        <v>0</v>
      </c>
    </row>
    <row r="5197" spans="1:8" x14ac:dyDescent="0.2">
      <c r="A5197" s="25">
        <f>'101_parsed'!A5197</f>
        <v>2790</v>
      </c>
      <c r="B5197" s="33">
        <f>'101_parsed'!B5197</f>
        <v>60414</v>
      </c>
      <c r="C5197" s="25" t="str">
        <f>INDEX(all_banks!O:O,MATCH(A5197,all_banks!H:H,0))</f>
        <v>АО РОСЭКСИМБАНК (2790)</v>
      </c>
      <c r="D5197" s="25" t="str">
        <f>INDEX('101_accounts'!B:B,MATCH(B5197,'101_accounts'!A:A,0))</f>
        <v>60414   П  Амортизация основных средств (кроме земли) (c 13.02.2018)</v>
      </c>
      <c r="E5197" s="25">
        <f>'101_parsed'!C5197</f>
        <v>0</v>
      </c>
      <c r="F5197" s="25">
        <f>'101_parsed'!D5197</f>
        <v>153269</v>
      </c>
      <c r="G5197" s="25">
        <f>'101_parsed'!E5197</f>
        <v>0</v>
      </c>
      <c r="H5197" s="25">
        <f>'101_parsed'!F5197</f>
        <v>162731</v>
      </c>
    </row>
    <row r="5198" spans="1:8" x14ac:dyDescent="0.2">
      <c r="A5198" s="25">
        <f>'101_parsed'!A5198</f>
        <v>2790</v>
      </c>
      <c r="B5198" s="33">
        <f>'101_parsed'!B5198</f>
        <v>60415</v>
      </c>
      <c r="C5198" s="25" t="str">
        <f>INDEX(all_banks!O:O,MATCH(A5198,all_banks!H:H,0))</f>
        <v>АО РОСЭКСИМБАНК (2790)</v>
      </c>
      <c r="D5198" s="25" t="str">
        <f>INDEX('101_accounts'!B:B,MATCH(B5198,'101_accounts'!A:A,0))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198" s="25">
        <f>'101_parsed'!C5198</f>
        <v>0</v>
      </c>
      <c r="F5198" s="25">
        <f>'101_parsed'!D5198</f>
        <v>0</v>
      </c>
      <c r="G5198" s="25">
        <f>'101_parsed'!E5198</f>
        <v>1060</v>
      </c>
      <c r="H5198" s="25">
        <f>'101_parsed'!F5198</f>
        <v>0</v>
      </c>
    </row>
    <row r="5199" spans="1:8" x14ac:dyDescent="0.2">
      <c r="A5199" s="25">
        <f>'101_parsed'!A5199</f>
        <v>2790</v>
      </c>
      <c r="B5199" s="33">
        <f>'101_parsed'!B5199</f>
        <v>61901</v>
      </c>
      <c r="C5199" s="25" t="str">
        <f>INDEX(all_banks!O:O,MATCH(A5199,all_banks!H:H,0))</f>
        <v>АО РОСЭКСИМБАНК (2790)</v>
      </c>
      <c r="D5199" s="25" t="str">
        <f>INDEX('101_accounts'!B:B,MATCH(B5199,'101_accounts'!A:A,0))</f>
        <v>61901   A  Земля, временно неиспользуемая в основной деятельности</v>
      </c>
      <c r="E5199" s="25">
        <f>'101_parsed'!C5199</f>
        <v>0</v>
      </c>
      <c r="F5199" s="25">
        <f>'101_parsed'!D5199</f>
        <v>0</v>
      </c>
      <c r="G5199" s="25">
        <f>'101_parsed'!E5199</f>
        <v>0</v>
      </c>
      <c r="H5199" s="25">
        <f>'101_parsed'!F5199</f>
        <v>0</v>
      </c>
    </row>
    <row r="5200" spans="1:8" x14ac:dyDescent="0.2">
      <c r="A5200" s="25">
        <f>'101_parsed'!A5200</f>
        <v>2790</v>
      </c>
      <c r="B5200" s="33">
        <f>'101_parsed'!B5200</f>
        <v>61902</v>
      </c>
      <c r="C5200" s="25" t="str">
        <f>INDEX(all_banks!O:O,MATCH(A5200,all_banks!H:H,0))</f>
        <v>АО РОСЭКСИМБАНК (2790)</v>
      </c>
      <c r="D5200" s="25" t="str">
        <f>INDEX('101_accounts'!B:B,MATCH(B5200,'101_accounts'!A:A,0))</f>
        <v>61902   A  Земля, временно неиспользуемая в основной деятельности, переданная в аренду</v>
      </c>
      <c r="E5200" s="25">
        <f>'101_parsed'!C5200</f>
        <v>0</v>
      </c>
      <c r="F5200" s="25">
        <f>'101_parsed'!D5200</f>
        <v>0</v>
      </c>
      <c r="G5200" s="25">
        <f>'101_parsed'!E5200</f>
        <v>0</v>
      </c>
      <c r="H5200" s="25">
        <f>'101_parsed'!F5200</f>
        <v>0</v>
      </c>
    </row>
    <row r="5201" spans="1:8" x14ac:dyDescent="0.2">
      <c r="A5201" s="25">
        <f>'101_parsed'!A5201</f>
        <v>2790</v>
      </c>
      <c r="B5201" s="33">
        <f>'101_parsed'!B5201</f>
        <v>61903</v>
      </c>
      <c r="C5201" s="25" t="str">
        <f>INDEX(all_banks!O:O,MATCH(A5201,all_banks!H:H,0))</f>
        <v>АО РОСЭКСИМБАНК (2790)</v>
      </c>
      <c r="D5201" s="25" t="str">
        <f>INDEX('101_accounts'!B:B,MATCH(B5201,'101_accounts'!A:A,0))</f>
        <v>61903   A  Недвижимость (кроме земли), временно неиспользуемая в основной деятельности</v>
      </c>
      <c r="E5201" s="25">
        <f>'101_parsed'!C5201</f>
        <v>0</v>
      </c>
      <c r="F5201" s="25">
        <f>'101_parsed'!D5201</f>
        <v>0</v>
      </c>
      <c r="G5201" s="25">
        <f>'101_parsed'!E5201</f>
        <v>0</v>
      </c>
      <c r="H5201" s="25">
        <f>'101_parsed'!F5201</f>
        <v>0</v>
      </c>
    </row>
    <row r="5202" spans="1:8" x14ac:dyDescent="0.2">
      <c r="A5202" s="25">
        <f>'101_parsed'!A5202</f>
        <v>2790</v>
      </c>
      <c r="B5202" s="33">
        <f>'101_parsed'!B5202</f>
        <v>61904</v>
      </c>
      <c r="C5202" s="25" t="str">
        <f>INDEX(all_banks!O:O,MATCH(A5202,all_banks!H:H,0))</f>
        <v>АО РОСЭКСИМБАНК (2790)</v>
      </c>
      <c r="D5202" s="25" t="str">
        <f>INDEX('101_accounts'!B:B,MATCH(B5202,'101_accounts'!A:A,0))</f>
        <v>61904   A  Недвижимость (кроме земли), временно неиспользуемая в основной деятельности, переданная в аренду</v>
      </c>
      <c r="E5202" s="25">
        <f>'101_parsed'!C5202</f>
        <v>0</v>
      </c>
      <c r="F5202" s="25">
        <f>'101_parsed'!D5202</f>
        <v>0</v>
      </c>
      <c r="G5202" s="25">
        <f>'101_parsed'!E5202</f>
        <v>0</v>
      </c>
      <c r="H5202" s="25">
        <f>'101_parsed'!F5202</f>
        <v>0</v>
      </c>
    </row>
    <row r="5203" spans="1:8" x14ac:dyDescent="0.2">
      <c r="A5203" s="25">
        <f>'101_parsed'!A5203</f>
        <v>2790</v>
      </c>
      <c r="B5203" s="33">
        <f>'101_parsed'!B5203</f>
        <v>61905</v>
      </c>
      <c r="C5203" s="25" t="str">
        <f>INDEX(all_banks!O:O,MATCH(A5203,all_banks!H:H,0))</f>
        <v>АО РОСЭКСИМБАНК (2790)</v>
      </c>
      <c r="D5203" s="25" t="str">
        <f>INDEX('101_accounts'!B:B,MATCH(B5203,'101_accounts'!A:A,0))</f>
        <v>61905   A  Земля, временно неиспользуемая в основной деятельности, учитываемая по справедливой стоимости</v>
      </c>
      <c r="E5203" s="25">
        <f>'101_parsed'!C5203</f>
        <v>0</v>
      </c>
      <c r="F5203" s="25">
        <f>'101_parsed'!D5203</f>
        <v>0</v>
      </c>
      <c r="G5203" s="25">
        <f>'101_parsed'!E5203</f>
        <v>0</v>
      </c>
      <c r="H5203" s="25">
        <f>'101_parsed'!F5203</f>
        <v>0</v>
      </c>
    </row>
    <row r="5204" spans="1:8" x14ac:dyDescent="0.2">
      <c r="A5204" s="25">
        <f>'101_parsed'!A5204</f>
        <v>2790</v>
      </c>
      <c r="B5204" s="33">
        <f>'101_parsed'!B5204</f>
        <v>61906</v>
      </c>
      <c r="C5204" s="25" t="str">
        <f>INDEX(all_banks!O:O,MATCH(A5204,all_banks!H:H,0))</f>
        <v>АО РОСЭКСИМБАНК (2790)</v>
      </c>
      <c r="D5204" s="25" t="str">
        <f>INDEX('101_accounts'!B:B,MATCH(B5204,'101_accounts'!A:A,0))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204" s="25">
        <f>'101_parsed'!C5204</f>
        <v>0</v>
      </c>
      <c r="F5204" s="25">
        <f>'101_parsed'!D5204</f>
        <v>0</v>
      </c>
      <c r="G5204" s="25">
        <f>'101_parsed'!E5204</f>
        <v>0</v>
      </c>
      <c r="H5204" s="25">
        <f>'101_parsed'!F5204</f>
        <v>0</v>
      </c>
    </row>
    <row r="5205" spans="1:8" x14ac:dyDescent="0.2">
      <c r="A5205" s="25">
        <f>'101_parsed'!A5205</f>
        <v>2790</v>
      </c>
      <c r="B5205" s="33">
        <f>'101_parsed'!B5205</f>
        <v>61907</v>
      </c>
      <c r="C5205" s="25" t="str">
        <f>INDEX(all_banks!O:O,MATCH(A5205,all_banks!H:H,0))</f>
        <v>АО РОСЭКСИМБАНК (2790)</v>
      </c>
      <c r="D5205" s="25" t="str">
        <f>INDEX('101_accounts'!B:B,MATCH(B5205,'101_accounts'!A:A,0))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205" s="25">
        <f>'101_parsed'!C5205</f>
        <v>0</v>
      </c>
      <c r="F5205" s="25">
        <f>'101_parsed'!D5205</f>
        <v>0</v>
      </c>
      <c r="G5205" s="25">
        <f>'101_parsed'!E5205</f>
        <v>0</v>
      </c>
      <c r="H5205" s="25">
        <f>'101_parsed'!F5205</f>
        <v>0</v>
      </c>
    </row>
    <row r="5206" spans="1:8" x14ac:dyDescent="0.2">
      <c r="A5206" s="25">
        <f>'101_parsed'!A5206</f>
        <v>2790</v>
      </c>
      <c r="B5206" s="33">
        <f>'101_parsed'!B5206</f>
        <v>61908</v>
      </c>
      <c r="C5206" s="25" t="str">
        <f>INDEX(all_banks!O:O,MATCH(A5206,all_banks!H:H,0))</f>
        <v>АО РОСЭКСИМБАНК (2790)</v>
      </c>
      <c r="D5206" s="25" t="str">
        <f>INDEX('101_accounts'!B:B,MATCH(B5206,'101_accounts'!A:A,0))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206" s="25">
        <f>'101_parsed'!C5206</f>
        <v>0</v>
      </c>
      <c r="F5206" s="25">
        <f>'101_parsed'!D5206</f>
        <v>0</v>
      </c>
      <c r="G5206" s="25">
        <f>'101_parsed'!E5206</f>
        <v>0</v>
      </c>
      <c r="H5206" s="25">
        <f>'101_parsed'!F5206</f>
        <v>0</v>
      </c>
    </row>
    <row r="5207" spans="1:8" x14ac:dyDescent="0.2">
      <c r="A5207" s="25">
        <f>'101_parsed'!A5207</f>
        <v>2790</v>
      </c>
      <c r="B5207" s="33">
        <f>'101_parsed'!B5207</f>
        <v>61909</v>
      </c>
      <c r="C5207" s="25" t="str">
        <f>INDEX(all_banks!O:O,MATCH(A5207,all_banks!H:H,0))</f>
        <v>АО РОСЭКСИМБАНК (2790)</v>
      </c>
      <c r="D5207" s="25" t="str">
        <f>INDEX('101_accounts'!B:B,MATCH(B5207,'101_accounts'!A:A,0))</f>
        <v>61909   П  Амортизация недвижимости (кроме земли), временно неиспользуемой в основной деятельности</v>
      </c>
      <c r="E5207" s="25">
        <f>'101_parsed'!C5207</f>
        <v>0</v>
      </c>
      <c r="F5207" s="25">
        <f>'101_parsed'!D5207</f>
        <v>0</v>
      </c>
      <c r="G5207" s="25">
        <f>'101_parsed'!E5207</f>
        <v>0</v>
      </c>
      <c r="H5207" s="25">
        <f>'101_parsed'!F5207</f>
        <v>0</v>
      </c>
    </row>
    <row r="5208" spans="1:8" x14ac:dyDescent="0.2">
      <c r="A5208" s="25">
        <f>'101_parsed'!A5208</f>
        <v>2790</v>
      </c>
      <c r="B5208" s="33">
        <f>'101_parsed'!B5208</f>
        <v>61910</v>
      </c>
      <c r="C5208" s="25" t="str">
        <f>INDEX(all_banks!O:O,MATCH(A5208,all_banks!H:H,0))</f>
        <v>АО РОСЭКСИМБАНК (2790)</v>
      </c>
      <c r="D5208" s="25" t="str">
        <f>INDEX('101_accounts'!B:B,MATCH(B5208,'101_accounts'!A:A,0))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208" s="25">
        <f>'101_parsed'!C5208</f>
        <v>0</v>
      </c>
      <c r="F5208" s="25">
        <f>'101_parsed'!D5208</f>
        <v>0</v>
      </c>
      <c r="G5208" s="25">
        <f>'101_parsed'!E5208</f>
        <v>0</v>
      </c>
      <c r="H5208" s="25">
        <f>'101_parsed'!F5208</f>
        <v>0</v>
      </c>
    </row>
    <row r="5209" spans="1:8" x14ac:dyDescent="0.2">
      <c r="A5209" s="25">
        <f>'101_parsed'!A5209</f>
        <v>2790</v>
      </c>
      <c r="B5209" s="33">
        <f>'101_parsed'!B5209</f>
        <v>61911</v>
      </c>
      <c r="C5209" s="25" t="str">
        <f>INDEX(all_banks!O:O,MATCH(A5209,all_banks!H:H,0))</f>
        <v>АО РОСЭКСИМБАНК (2790)</v>
      </c>
      <c r="D5209" s="25" t="str">
        <f>INDEX('101_accounts'!B:B,MATCH(B5209,'101_accounts'!A:A,0))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209" s="25">
        <f>'101_parsed'!C5209</f>
        <v>0</v>
      </c>
      <c r="F5209" s="25">
        <f>'101_parsed'!D5209</f>
        <v>0</v>
      </c>
      <c r="G5209" s="25">
        <f>'101_parsed'!E5209</f>
        <v>0</v>
      </c>
      <c r="H5209" s="25">
        <f>'101_parsed'!F5209</f>
        <v>0</v>
      </c>
    </row>
    <row r="5210" spans="1:8" x14ac:dyDescent="0.2">
      <c r="A5210" s="25">
        <f>'101_parsed'!A5210</f>
        <v>2790</v>
      </c>
      <c r="B5210" s="33">
        <f>'101_parsed'!B5210</f>
        <v>61912</v>
      </c>
      <c r="C5210" s="25" t="str">
        <f>INDEX(all_banks!O:O,MATCH(A5210,all_banks!H:H,0))</f>
        <v>АО РОСЭКСИМБАНК (2790)</v>
      </c>
      <c r="D5210" s="25" t="str">
        <f>INDEX('101_accounts'!B:B,MATCH(B5210,'101_accounts'!A:A,0))</f>
        <v>61912   П  Резервы на возможные потери</v>
      </c>
      <c r="E5210" s="25">
        <f>'101_parsed'!C5210</f>
        <v>0</v>
      </c>
      <c r="F5210" s="25">
        <f>'101_parsed'!D5210</f>
        <v>0</v>
      </c>
      <c r="G5210" s="25">
        <f>'101_parsed'!E5210</f>
        <v>0</v>
      </c>
      <c r="H5210" s="25">
        <f>'101_parsed'!F5210</f>
        <v>0</v>
      </c>
    </row>
    <row r="5211" spans="1:8" x14ac:dyDescent="0.2">
      <c r="A5211" s="25">
        <f>'101_parsed'!A5211</f>
        <v>2790</v>
      </c>
      <c r="B5211" s="33">
        <f>'101_parsed'!B5211</f>
        <v>62001</v>
      </c>
      <c r="C5211" s="25" t="str">
        <f>INDEX(all_banks!O:O,MATCH(A5211,all_banks!H:H,0))</f>
        <v>АО РОСЭКСИМБАНК (2790)</v>
      </c>
      <c r="D5211" s="25" t="str">
        <f>INDEX('101_accounts'!B:B,MATCH(B5211,'101_accounts'!A:A,0))</f>
        <v>62001   A  Долгосрочные активы, предназначенные для продажи</v>
      </c>
      <c r="E5211" s="25">
        <f>'101_parsed'!C5211</f>
        <v>0</v>
      </c>
      <c r="F5211" s="25">
        <f>'101_parsed'!D5211</f>
        <v>0</v>
      </c>
      <c r="G5211" s="25">
        <f>'101_parsed'!E5211</f>
        <v>0</v>
      </c>
      <c r="H5211" s="25">
        <f>'101_parsed'!F5211</f>
        <v>0</v>
      </c>
    </row>
    <row r="5212" spans="1:8" x14ac:dyDescent="0.2">
      <c r="A5212" s="25">
        <f>'101_parsed'!A5212</f>
        <v>2790</v>
      </c>
      <c r="B5212" s="33">
        <f>'101_parsed'!B5212</f>
        <v>62002</v>
      </c>
      <c r="C5212" s="25" t="str">
        <f>INDEX(all_banks!O:O,MATCH(A5212,all_banks!H:H,0))</f>
        <v>АО РОСЭКСИМБАНК (2790)</v>
      </c>
      <c r="D5212" s="25" t="str">
        <f>INDEX('101_accounts'!B:B,MATCH(B5212,'101_accounts'!A:A,0))</f>
        <v>62002   П  Резервы на возможные потери</v>
      </c>
      <c r="E5212" s="25">
        <f>'101_parsed'!C5212</f>
        <v>0</v>
      </c>
      <c r="F5212" s="25">
        <f>'101_parsed'!D5212</f>
        <v>0</v>
      </c>
      <c r="G5212" s="25">
        <f>'101_parsed'!E5212</f>
        <v>0</v>
      </c>
      <c r="H5212" s="25">
        <f>'101_parsed'!F5212</f>
        <v>0</v>
      </c>
    </row>
    <row r="5213" spans="1:8" x14ac:dyDescent="0.2">
      <c r="A5213" s="25">
        <f>'101_parsed'!A5213</f>
        <v>2790</v>
      </c>
      <c r="B5213" s="33">
        <f>'101_parsed'!B5213</f>
        <v>62101</v>
      </c>
      <c r="C5213" s="25" t="str">
        <f>INDEX(all_banks!O:O,MATCH(A5213,all_banks!H:H,0))</f>
        <v>АО РОСЭКСИМБАНК (2790)</v>
      </c>
      <c r="D5213" s="25" t="str">
        <f>INDEX('101_accounts'!B:B,MATCH(B5213,'101_accounts'!A:A,0))</f>
        <v>62101   A  Средства труда, полученные по договорам отступного, залога, назначение которых не определено</v>
      </c>
      <c r="E5213" s="25">
        <f>'101_parsed'!C5213</f>
        <v>0</v>
      </c>
      <c r="F5213" s="25">
        <f>'101_parsed'!D5213</f>
        <v>0</v>
      </c>
      <c r="G5213" s="25">
        <f>'101_parsed'!E5213</f>
        <v>0</v>
      </c>
      <c r="H5213" s="25">
        <f>'101_parsed'!F5213</f>
        <v>0</v>
      </c>
    </row>
    <row r="5214" spans="1:8" x14ac:dyDescent="0.2">
      <c r="A5214" s="25">
        <f>'101_parsed'!A5214</f>
        <v>2790</v>
      </c>
      <c r="B5214" s="33">
        <f>'101_parsed'!B5214</f>
        <v>62102</v>
      </c>
      <c r="C5214" s="25" t="str">
        <f>INDEX(all_banks!O:O,MATCH(A5214,all_banks!H:H,0))</f>
        <v>АО РОСЭКСИМБАНК (2790)</v>
      </c>
      <c r="D5214" s="25" t="str">
        <f>INDEX('101_accounts'!B:B,MATCH(B5214,'101_accounts'!A:A,0))</f>
        <v>62102   A  Предметы труда, полученные по договорам отступного, залога, назначение которых не определено</v>
      </c>
      <c r="E5214" s="25">
        <f>'101_parsed'!C5214</f>
        <v>0</v>
      </c>
      <c r="F5214" s="25">
        <f>'101_parsed'!D5214</f>
        <v>0</v>
      </c>
      <c r="G5214" s="25">
        <f>'101_parsed'!E5214</f>
        <v>0</v>
      </c>
      <c r="H5214" s="25">
        <f>'101_parsed'!F5214</f>
        <v>0</v>
      </c>
    </row>
    <row r="5215" spans="1:8" x14ac:dyDescent="0.2">
      <c r="A5215" s="25">
        <f>'101_parsed'!A5215</f>
        <v>2790</v>
      </c>
      <c r="B5215" s="33">
        <f>'101_parsed'!B5215</f>
        <v>62103</v>
      </c>
      <c r="C5215" s="25" t="str">
        <f>INDEX(all_banks!O:O,MATCH(A5215,all_banks!H:H,0))</f>
        <v>АО РОСЭКСИМБАНК (2790)</v>
      </c>
      <c r="D5215" s="25" t="str">
        <f>INDEX('101_accounts'!B:B,MATCH(B5215,'101_accounts'!A:A,0))</f>
        <v>62103   П  Резервы на возможные потери</v>
      </c>
      <c r="E5215" s="25">
        <f>'101_parsed'!C5215</f>
        <v>0</v>
      </c>
      <c r="F5215" s="25">
        <f>'101_parsed'!D5215</f>
        <v>0</v>
      </c>
      <c r="G5215" s="25">
        <f>'101_parsed'!E5215</f>
        <v>0</v>
      </c>
      <c r="H5215" s="25">
        <f>'101_parsed'!F5215</f>
        <v>0</v>
      </c>
    </row>
    <row r="5216" spans="1:8" x14ac:dyDescent="0.2">
      <c r="A5216" s="25">
        <f>'101_parsed'!A5216</f>
        <v>783</v>
      </c>
      <c r="B5216" s="33">
        <f>'101_parsed'!B5216</f>
        <v>60401</v>
      </c>
      <c r="C5216" s="25" t="str">
        <f>INDEX(all_banks!O:O,MATCH(A5216,all_banks!H:H,0))</f>
        <v>АО "Роял Кредит Банк" (783)</v>
      </c>
      <c r="D5216" s="25" t="str">
        <f>INDEX('101_accounts'!B:B,MATCH(B5216,'101_accounts'!A:A,0))</f>
        <v>60401   A  Основные средства (кроме земли) (c 13.02.2018)_x000D_Категория 1- Здания и сооружения (до 31.12.2002)</v>
      </c>
      <c r="E5216" s="25">
        <f>'101_parsed'!C5216</f>
        <v>385251</v>
      </c>
      <c r="F5216" s="25">
        <f>'101_parsed'!D5216</f>
        <v>0</v>
      </c>
      <c r="G5216" s="25">
        <f>'101_parsed'!E5216</f>
        <v>397706</v>
      </c>
      <c r="H5216" s="25">
        <f>'101_parsed'!F5216</f>
        <v>0</v>
      </c>
    </row>
    <row r="5217" spans="1:8" x14ac:dyDescent="0.2">
      <c r="A5217" s="25">
        <f>'101_parsed'!A5217</f>
        <v>783</v>
      </c>
      <c r="B5217" s="33">
        <f>'101_parsed'!B5217</f>
        <v>60404</v>
      </c>
      <c r="C5217" s="25" t="str">
        <f>INDEX(all_banks!O:O,MATCH(A5217,all_banks!H:H,0))</f>
        <v>АО "Роял Кредит Банк" (783)</v>
      </c>
      <c r="D5217" s="25" t="str">
        <f>INDEX('101_accounts'!B:B,MATCH(B5217,'101_accounts'!A:A,0))</f>
        <v>60404   A  Земля (c 13.02.2018)</v>
      </c>
      <c r="E5217" s="25">
        <f>'101_parsed'!C5217</f>
        <v>4086</v>
      </c>
      <c r="F5217" s="25">
        <f>'101_parsed'!D5217</f>
        <v>0</v>
      </c>
      <c r="G5217" s="25">
        <f>'101_parsed'!E5217</f>
        <v>4086</v>
      </c>
      <c r="H5217" s="25">
        <f>'101_parsed'!F5217</f>
        <v>0</v>
      </c>
    </row>
    <row r="5218" spans="1:8" x14ac:dyDescent="0.2">
      <c r="A5218" s="25">
        <f>'101_parsed'!A5218</f>
        <v>783</v>
      </c>
      <c r="B5218" s="33">
        <f>'101_parsed'!B5218</f>
        <v>60405</v>
      </c>
      <c r="C5218" s="25" t="str">
        <f>INDEX(all_banks!O:O,MATCH(A5218,all_banks!H:H,0))</f>
        <v>АО "Роял Кредит Банк" (783)</v>
      </c>
      <c r="D5218" s="25" t="str">
        <f>INDEX('101_accounts'!B:B,MATCH(B5218,'101_accounts'!A:A,0))</f>
        <v>60405   П
A (до 31.01.2003)  Резервы на возможные потери (c 13.02.2018)
Долгосрочно арендуемые основные средства (до 31.01.2003)</v>
      </c>
      <c r="E5218" s="25">
        <f>'101_parsed'!C5218</f>
        <v>0</v>
      </c>
      <c r="F5218" s="25">
        <f>'101_parsed'!D5218</f>
        <v>0</v>
      </c>
      <c r="G5218" s="25">
        <f>'101_parsed'!E5218</f>
        <v>0</v>
      </c>
      <c r="H5218" s="25">
        <f>'101_parsed'!F5218</f>
        <v>0</v>
      </c>
    </row>
    <row r="5219" spans="1:8" x14ac:dyDescent="0.2">
      <c r="A5219" s="25">
        <f>'101_parsed'!A5219</f>
        <v>783</v>
      </c>
      <c r="B5219" s="33">
        <f>'101_parsed'!B5219</f>
        <v>60414</v>
      </c>
      <c r="C5219" s="25" t="str">
        <f>INDEX(all_banks!O:O,MATCH(A5219,all_banks!H:H,0))</f>
        <v>АО "Роял Кредит Банк" (783)</v>
      </c>
      <c r="D5219" s="25" t="str">
        <f>INDEX('101_accounts'!B:B,MATCH(B5219,'101_accounts'!A:A,0))</f>
        <v>60414   П  Амортизация основных средств (кроме земли) (c 13.02.2018)</v>
      </c>
      <c r="E5219" s="25">
        <f>'101_parsed'!C5219</f>
        <v>0</v>
      </c>
      <c r="F5219" s="25">
        <f>'101_parsed'!D5219</f>
        <v>122827</v>
      </c>
      <c r="G5219" s="25">
        <f>'101_parsed'!E5219</f>
        <v>0</v>
      </c>
      <c r="H5219" s="25">
        <f>'101_parsed'!F5219</f>
        <v>131367</v>
      </c>
    </row>
    <row r="5220" spans="1:8" x14ac:dyDescent="0.2">
      <c r="A5220" s="25">
        <f>'101_parsed'!A5220</f>
        <v>783</v>
      </c>
      <c r="B5220" s="33">
        <f>'101_parsed'!B5220</f>
        <v>60415</v>
      </c>
      <c r="C5220" s="25" t="str">
        <f>INDEX(all_banks!O:O,MATCH(A5220,all_banks!H:H,0))</f>
        <v>АО "Роял Кредит Банк" (783)</v>
      </c>
      <c r="D5220" s="25" t="str">
        <f>INDEX('101_accounts'!B:B,MATCH(B5220,'101_accounts'!A:A,0))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220" s="25">
        <f>'101_parsed'!C5220</f>
        <v>105</v>
      </c>
      <c r="F5220" s="25">
        <f>'101_parsed'!D5220</f>
        <v>0</v>
      </c>
      <c r="G5220" s="25">
        <f>'101_parsed'!E5220</f>
        <v>1371</v>
      </c>
      <c r="H5220" s="25">
        <f>'101_parsed'!F5220</f>
        <v>0</v>
      </c>
    </row>
    <row r="5221" spans="1:8" x14ac:dyDescent="0.2">
      <c r="A5221" s="25">
        <f>'101_parsed'!A5221</f>
        <v>783</v>
      </c>
      <c r="B5221" s="33">
        <f>'101_parsed'!B5221</f>
        <v>61901</v>
      </c>
      <c r="C5221" s="25" t="str">
        <f>INDEX(all_banks!O:O,MATCH(A5221,all_banks!H:H,0))</f>
        <v>АО "Роял Кредит Банк" (783)</v>
      </c>
      <c r="D5221" s="25" t="str">
        <f>INDEX('101_accounts'!B:B,MATCH(B5221,'101_accounts'!A:A,0))</f>
        <v>61901   A  Земля, временно неиспользуемая в основной деятельности</v>
      </c>
      <c r="E5221" s="25">
        <f>'101_parsed'!C5221</f>
        <v>0</v>
      </c>
      <c r="F5221" s="25">
        <f>'101_parsed'!D5221</f>
        <v>0</v>
      </c>
      <c r="G5221" s="25">
        <f>'101_parsed'!E5221</f>
        <v>0</v>
      </c>
      <c r="H5221" s="25">
        <f>'101_parsed'!F5221</f>
        <v>0</v>
      </c>
    </row>
    <row r="5222" spans="1:8" x14ac:dyDescent="0.2">
      <c r="A5222" s="25">
        <f>'101_parsed'!A5222</f>
        <v>783</v>
      </c>
      <c r="B5222" s="33">
        <f>'101_parsed'!B5222</f>
        <v>61902</v>
      </c>
      <c r="C5222" s="25" t="str">
        <f>INDEX(all_banks!O:O,MATCH(A5222,all_banks!H:H,0))</f>
        <v>АО "Роял Кредит Банк" (783)</v>
      </c>
      <c r="D5222" s="25" t="str">
        <f>INDEX('101_accounts'!B:B,MATCH(B5222,'101_accounts'!A:A,0))</f>
        <v>61902   A  Земля, временно неиспользуемая в основной деятельности, переданная в аренду</v>
      </c>
      <c r="E5222" s="25">
        <f>'101_parsed'!C5222</f>
        <v>0</v>
      </c>
      <c r="F5222" s="25">
        <f>'101_parsed'!D5222</f>
        <v>0</v>
      </c>
      <c r="G5222" s="25">
        <f>'101_parsed'!E5222</f>
        <v>0</v>
      </c>
      <c r="H5222" s="25">
        <f>'101_parsed'!F5222</f>
        <v>0</v>
      </c>
    </row>
    <row r="5223" spans="1:8" x14ac:dyDescent="0.2">
      <c r="A5223" s="25">
        <f>'101_parsed'!A5223</f>
        <v>783</v>
      </c>
      <c r="B5223" s="33">
        <f>'101_parsed'!B5223</f>
        <v>61903</v>
      </c>
      <c r="C5223" s="25" t="str">
        <f>INDEX(all_banks!O:O,MATCH(A5223,all_banks!H:H,0))</f>
        <v>АО "Роял Кредит Банк" (783)</v>
      </c>
      <c r="D5223" s="25" t="str">
        <f>INDEX('101_accounts'!B:B,MATCH(B5223,'101_accounts'!A:A,0))</f>
        <v>61903   A  Недвижимость (кроме земли), временно неиспользуемая в основной деятельности</v>
      </c>
      <c r="E5223" s="25">
        <f>'101_parsed'!C5223</f>
        <v>0</v>
      </c>
      <c r="F5223" s="25">
        <f>'101_parsed'!D5223</f>
        <v>0</v>
      </c>
      <c r="G5223" s="25">
        <f>'101_parsed'!E5223</f>
        <v>0</v>
      </c>
      <c r="H5223" s="25">
        <f>'101_parsed'!F5223</f>
        <v>0</v>
      </c>
    </row>
    <row r="5224" spans="1:8" x14ac:dyDescent="0.2">
      <c r="A5224" s="25">
        <f>'101_parsed'!A5224</f>
        <v>783</v>
      </c>
      <c r="B5224" s="33">
        <f>'101_parsed'!B5224</f>
        <v>61904</v>
      </c>
      <c r="C5224" s="25" t="str">
        <f>INDEX(all_banks!O:O,MATCH(A5224,all_banks!H:H,0))</f>
        <v>АО "Роял Кредит Банк" (783)</v>
      </c>
      <c r="D5224" s="25" t="str">
        <f>INDEX('101_accounts'!B:B,MATCH(B5224,'101_accounts'!A:A,0))</f>
        <v>61904   A  Недвижимость (кроме земли), временно неиспользуемая в основной деятельности, переданная в аренду</v>
      </c>
      <c r="E5224" s="25">
        <f>'101_parsed'!C5224</f>
        <v>3217</v>
      </c>
      <c r="F5224" s="25">
        <f>'101_parsed'!D5224</f>
        <v>0</v>
      </c>
      <c r="G5224" s="25">
        <f>'101_parsed'!E5224</f>
        <v>3217</v>
      </c>
      <c r="H5224" s="25">
        <f>'101_parsed'!F5224</f>
        <v>0</v>
      </c>
    </row>
    <row r="5225" spans="1:8" x14ac:dyDescent="0.2">
      <c r="A5225" s="25">
        <f>'101_parsed'!A5225</f>
        <v>783</v>
      </c>
      <c r="B5225" s="33">
        <f>'101_parsed'!B5225</f>
        <v>61905</v>
      </c>
      <c r="C5225" s="25" t="str">
        <f>INDEX(all_banks!O:O,MATCH(A5225,all_banks!H:H,0))</f>
        <v>АО "Роял Кредит Банк" (783)</v>
      </c>
      <c r="D5225" s="25" t="str">
        <f>INDEX('101_accounts'!B:B,MATCH(B5225,'101_accounts'!A:A,0))</f>
        <v>61905   A  Земля, временно неиспользуемая в основной деятельности, учитываемая по справедливой стоимости</v>
      </c>
      <c r="E5225" s="25">
        <f>'101_parsed'!C5225</f>
        <v>0</v>
      </c>
      <c r="F5225" s="25">
        <f>'101_parsed'!D5225</f>
        <v>0</v>
      </c>
      <c r="G5225" s="25">
        <f>'101_parsed'!E5225</f>
        <v>0</v>
      </c>
      <c r="H5225" s="25">
        <f>'101_parsed'!F5225</f>
        <v>0</v>
      </c>
    </row>
    <row r="5226" spans="1:8" x14ac:dyDescent="0.2">
      <c r="A5226" s="25">
        <f>'101_parsed'!A5226</f>
        <v>783</v>
      </c>
      <c r="B5226" s="33">
        <f>'101_parsed'!B5226</f>
        <v>61906</v>
      </c>
      <c r="C5226" s="25" t="str">
        <f>INDEX(all_banks!O:O,MATCH(A5226,all_banks!H:H,0))</f>
        <v>АО "Роял Кредит Банк" (783)</v>
      </c>
      <c r="D5226" s="25" t="str">
        <f>INDEX('101_accounts'!B:B,MATCH(B5226,'101_accounts'!A:A,0))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226" s="25">
        <f>'101_parsed'!C5226</f>
        <v>0</v>
      </c>
      <c r="F5226" s="25">
        <f>'101_parsed'!D5226</f>
        <v>0</v>
      </c>
      <c r="G5226" s="25">
        <f>'101_parsed'!E5226</f>
        <v>0</v>
      </c>
      <c r="H5226" s="25">
        <f>'101_parsed'!F5226</f>
        <v>0</v>
      </c>
    </row>
    <row r="5227" spans="1:8" x14ac:dyDescent="0.2">
      <c r="A5227" s="25">
        <f>'101_parsed'!A5227</f>
        <v>783</v>
      </c>
      <c r="B5227" s="33">
        <f>'101_parsed'!B5227</f>
        <v>61907</v>
      </c>
      <c r="C5227" s="25" t="str">
        <f>INDEX(all_banks!O:O,MATCH(A5227,all_banks!H:H,0))</f>
        <v>АО "Роял Кредит Банк" (783)</v>
      </c>
      <c r="D5227" s="25" t="str">
        <f>INDEX('101_accounts'!B:B,MATCH(B5227,'101_accounts'!A:A,0))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227" s="25">
        <f>'101_parsed'!C5227</f>
        <v>0</v>
      </c>
      <c r="F5227" s="25">
        <f>'101_parsed'!D5227</f>
        <v>0</v>
      </c>
      <c r="G5227" s="25">
        <f>'101_parsed'!E5227</f>
        <v>0</v>
      </c>
      <c r="H5227" s="25">
        <f>'101_parsed'!F5227</f>
        <v>0</v>
      </c>
    </row>
    <row r="5228" spans="1:8" x14ac:dyDescent="0.2">
      <c r="A5228" s="25">
        <f>'101_parsed'!A5228</f>
        <v>783</v>
      </c>
      <c r="B5228" s="33">
        <f>'101_parsed'!B5228</f>
        <v>61908</v>
      </c>
      <c r="C5228" s="25" t="str">
        <f>INDEX(all_banks!O:O,MATCH(A5228,all_banks!H:H,0))</f>
        <v>АО "Роял Кредит Банк" (783)</v>
      </c>
      <c r="D5228" s="25" t="str">
        <f>INDEX('101_accounts'!B:B,MATCH(B5228,'101_accounts'!A:A,0))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228" s="25">
        <f>'101_parsed'!C5228</f>
        <v>0</v>
      </c>
      <c r="F5228" s="25">
        <f>'101_parsed'!D5228</f>
        <v>0</v>
      </c>
      <c r="G5228" s="25">
        <f>'101_parsed'!E5228</f>
        <v>0</v>
      </c>
      <c r="H5228" s="25">
        <f>'101_parsed'!F5228</f>
        <v>0</v>
      </c>
    </row>
    <row r="5229" spans="1:8" x14ac:dyDescent="0.2">
      <c r="A5229" s="25">
        <f>'101_parsed'!A5229</f>
        <v>783</v>
      </c>
      <c r="B5229" s="33">
        <f>'101_parsed'!B5229</f>
        <v>61909</v>
      </c>
      <c r="C5229" s="25" t="str">
        <f>INDEX(all_banks!O:O,MATCH(A5229,all_banks!H:H,0))</f>
        <v>АО "Роял Кредит Банк" (783)</v>
      </c>
      <c r="D5229" s="25" t="str">
        <f>INDEX('101_accounts'!B:B,MATCH(B5229,'101_accounts'!A:A,0))</f>
        <v>61909   П  Амортизация недвижимости (кроме земли), временно неиспользуемой в основной деятельности</v>
      </c>
      <c r="E5229" s="25">
        <f>'101_parsed'!C5229</f>
        <v>0</v>
      </c>
      <c r="F5229" s="25">
        <f>'101_parsed'!D5229</f>
        <v>0</v>
      </c>
      <c r="G5229" s="25">
        <f>'101_parsed'!E5229</f>
        <v>0</v>
      </c>
      <c r="H5229" s="25">
        <f>'101_parsed'!F5229</f>
        <v>0</v>
      </c>
    </row>
    <row r="5230" spans="1:8" x14ac:dyDescent="0.2">
      <c r="A5230" s="25">
        <f>'101_parsed'!A5230</f>
        <v>783</v>
      </c>
      <c r="B5230" s="33">
        <f>'101_parsed'!B5230</f>
        <v>61910</v>
      </c>
      <c r="C5230" s="25" t="str">
        <f>INDEX(all_banks!O:O,MATCH(A5230,all_banks!H:H,0))</f>
        <v>АО "Роял Кредит Банк" (783)</v>
      </c>
      <c r="D5230" s="25" t="str">
        <f>INDEX('101_accounts'!B:B,MATCH(B5230,'101_accounts'!A:A,0))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230" s="25">
        <f>'101_parsed'!C5230</f>
        <v>0</v>
      </c>
      <c r="F5230" s="25">
        <f>'101_parsed'!D5230</f>
        <v>1325</v>
      </c>
      <c r="G5230" s="25">
        <f>'101_parsed'!E5230</f>
        <v>0</v>
      </c>
      <c r="H5230" s="25">
        <f>'101_parsed'!F5230</f>
        <v>1365</v>
      </c>
    </row>
    <row r="5231" spans="1:8" x14ac:dyDescent="0.2">
      <c r="A5231" s="25">
        <f>'101_parsed'!A5231</f>
        <v>783</v>
      </c>
      <c r="B5231" s="33">
        <f>'101_parsed'!B5231</f>
        <v>61911</v>
      </c>
      <c r="C5231" s="25" t="str">
        <f>INDEX(all_banks!O:O,MATCH(A5231,all_banks!H:H,0))</f>
        <v>АО "Роял Кредит Банк" (783)</v>
      </c>
      <c r="D5231" s="25" t="str">
        <f>INDEX('101_accounts'!B:B,MATCH(B5231,'101_accounts'!A:A,0))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231" s="25">
        <f>'101_parsed'!C5231</f>
        <v>0</v>
      </c>
      <c r="F5231" s="25">
        <f>'101_parsed'!D5231</f>
        <v>0</v>
      </c>
      <c r="G5231" s="25">
        <f>'101_parsed'!E5231</f>
        <v>0</v>
      </c>
      <c r="H5231" s="25">
        <f>'101_parsed'!F5231</f>
        <v>0</v>
      </c>
    </row>
    <row r="5232" spans="1:8" x14ac:dyDescent="0.2">
      <c r="A5232" s="25">
        <f>'101_parsed'!A5232</f>
        <v>783</v>
      </c>
      <c r="B5232" s="33">
        <f>'101_parsed'!B5232</f>
        <v>61912</v>
      </c>
      <c r="C5232" s="25" t="str">
        <f>INDEX(all_banks!O:O,MATCH(A5232,all_banks!H:H,0))</f>
        <v>АО "Роял Кредит Банк" (783)</v>
      </c>
      <c r="D5232" s="25" t="str">
        <f>INDEX('101_accounts'!B:B,MATCH(B5232,'101_accounts'!A:A,0))</f>
        <v>61912   П  Резервы на возможные потери</v>
      </c>
      <c r="E5232" s="25">
        <f>'101_parsed'!C5232</f>
        <v>0</v>
      </c>
      <c r="F5232" s="25">
        <f>'101_parsed'!D5232</f>
        <v>1419</v>
      </c>
      <c r="G5232" s="25">
        <f>'101_parsed'!E5232</f>
        <v>0</v>
      </c>
      <c r="H5232" s="25">
        <f>'101_parsed'!F5232</f>
        <v>1388</v>
      </c>
    </row>
    <row r="5233" spans="1:8" x14ac:dyDescent="0.2">
      <c r="A5233" s="25">
        <f>'101_parsed'!A5233</f>
        <v>783</v>
      </c>
      <c r="B5233" s="33">
        <f>'101_parsed'!B5233</f>
        <v>62001</v>
      </c>
      <c r="C5233" s="25" t="str">
        <f>INDEX(all_banks!O:O,MATCH(A5233,all_banks!H:H,0))</f>
        <v>АО "Роял Кредит Банк" (783)</v>
      </c>
      <c r="D5233" s="25" t="str">
        <f>INDEX('101_accounts'!B:B,MATCH(B5233,'101_accounts'!A:A,0))</f>
        <v>62001   A  Долгосрочные активы, предназначенные для продажи</v>
      </c>
      <c r="E5233" s="25">
        <f>'101_parsed'!C5233</f>
        <v>0</v>
      </c>
      <c r="F5233" s="25">
        <f>'101_parsed'!D5233</f>
        <v>0</v>
      </c>
      <c r="G5233" s="25">
        <f>'101_parsed'!E5233</f>
        <v>360</v>
      </c>
      <c r="H5233" s="25">
        <f>'101_parsed'!F5233</f>
        <v>0</v>
      </c>
    </row>
    <row r="5234" spans="1:8" x14ac:dyDescent="0.2">
      <c r="A5234" s="25">
        <f>'101_parsed'!A5234</f>
        <v>783</v>
      </c>
      <c r="B5234" s="33">
        <f>'101_parsed'!B5234</f>
        <v>62002</v>
      </c>
      <c r="C5234" s="25" t="str">
        <f>INDEX(all_banks!O:O,MATCH(A5234,all_banks!H:H,0))</f>
        <v>АО "Роял Кредит Банк" (783)</v>
      </c>
      <c r="D5234" s="25" t="str">
        <f>INDEX('101_accounts'!B:B,MATCH(B5234,'101_accounts'!A:A,0))</f>
        <v>62002   П  Резервы на возможные потери</v>
      </c>
      <c r="E5234" s="25">
        <f>'101_parsed'!C5234</f>
        <v>0</v>
      </c>
      <c r="F5234" s="25">
        <f>'101_parsed'!D5234</f>
        <v>0</v>
      </c>
      <c r="G5234" s="25">
        <f>'101_parsed'!E5234</f>
        <v>0</v>
      </c>
      <c r="H5234" s="25">
        <f>'101_parsed'!F5234</f>
        <v>0</v>
      </c>
    </row>
    <row r="5235" spans="1:8" x14ac:dyDescent="0.2">
      <c r="A5235" s="25">
        <f>'101_parsed'!A5235</f>
        <v>783</v>
      </c>
      <c r="B5235" s="33">
        <f>'101_parsed'!B5235</f>
        <v>62101</v>
      </c>
      <c r="C5235" s="25" t="str">
        <f>INDEX(all_banks!O:O,MATCH(A5235,all_banks!H:H,0))</f>
        <v>АО "Роял Кредит Банк" (783)</v>
      </c>
      <c r="D5235" s="25" t="str">
        <f>INDEX('101_accounts'!B:B,MATCH(B5235,'101_accounts'!A:A,0))</f>
        <v>62101   A  Средства труда, полученные по договорам отступного, залога, назначение которых не определено</v>
      </c>
      <c r="E5235" s="25">
        <f>'101_parsed'!C5235</f>
        <v>0</v>
      </c>
      <c r="F5235" s="25">
        <f>'101_parsed'!D5235</f>
        <v>0</v>
      </c>
      <c r="G5235" s="25">
        <f>'101_parsed'!E5235</f>
        <v>0</v>
      </c>
      <c r="H5235" s="25">
        <f>'101_parsed'!F5235</f>
        <v>0</v>
      </c>
    </row>
    <row r="5236" spans="1:8" x14ac:dyDescent="0.2">
      <c r="A5236" s="25">
        <f>'101_parsed'!A5236</f>
        <v>783</v>
      </c>
      <c r="B5236" s="33">
        <f>'101_parsed'!B5236</f>
        <v>62102</v>
      </c>
      <c r="C5236" s="25" t="str">
        <f>INDEX(all_banks!O:O,MATCH(A5236,all_banks!H:H,0))</f>
        <v>АО "Роял Кредит Банк" (783)</v>
      </c>
      <c r="D5236" s="25" t="str">
        <f>INDEX('101_accounts'!B:B,MATCH(B5236,'101_accounts'!A:A,0))</f>
        <v>62102   A  Предметы труда, полученные по договорам отступного, залога, назначение которых не определено</v>
      </c>
      <c r="E5236" s="25">
        <f>'101_parsed'!C5236</f>
        <v>0</v>
      </c>
      <c r="F5236" s="25">
        <f>'101_parsed'!D5236</f>
        <v>0</v>
      </c>
      <c r="G5236" s="25">
        <f>'101_parsed'!E5236</f>
        <v>0</v>
      </c>
      <c r="H5236" s="25">
        <f>'101_parsed'!F5236</f>
        <v>0</v>
      </c>
    </row>
    <row r="5237" spans="1:8" x14ac:dyDescent="0.2">
      <c r="A5237" s="25">
        <f>'101_parsed'!A5237</f>
        <v>783</v>
      </c>
      <c r="B5237" s="33">
        <f>'101_parsed'!B5237</f>
        <v>62103</v>
      </c>
      <c r="C5237" s="25" t="str">
        <f>INDEX(all_banks!O:O,MATCH(A5237,all_banks!H:H,0))</f>
        <v>АО "Роял Кредит Банк" (783)</v>
      </c>
      <c r="D5237" s="25" t="str">
        <f>INDEX('101_accounts'!B:B,MATCH(B5237,'101_accounts'!A:A,0))</f>
        <v>62103   П  Резервы на возможные потери</v>
      </c>
      <c r="E5237" s="25">
        <f>'101_parsed'!C5237</f>
        <v>0</v>
      </c>
      <c r="F5237" s="25">
        <f>'101_parsed'!D5237</f>
        <v>0</v>
      </c>
      <c r="G5237" s="25">
        <f>'101_parsed'!E5237</f>
        <v>0</v>
      </c>
      <c r="H5237" s="25">
        <f>'101_parsed'!F5237</f>
        <v>0</v>
      </c>
    </row>
    <row r="5238" spans="1:8" x14ac:dyDescent="0.2">
      <c r="A5238" s="25">
        <f>'101_parsed'!A5238</f>
        <v>3403</v>
      </c>
      <c r="B5238" s="33">
        <f>'101_parsed'!B5238</f>
        <v>60401</v>
      </c>
      <c r="C5238" s="25" t="str">
        <f>INDEX(all_banks!O:O,MATCH(A5238,all_banks!H:H,0))</f>
        <v>АО КБ "РУСНАРБАНК" (3403)</v>
      </c>
      <c r="D5238" s="25" t="str">
        <f>INDEX('101_accounts'!B:B,MATCH(B5238,'101_accounts'!A:A,0))</f>
        <v>60401   A  Основные средства (кроме земли) (c 13.02.2018)_x000D_Категория 1- Здания и сооружения (до 31.12.2002)</v>
      </c>
      <c r="E5238" s="25">
        <f>'101_parsed'!C5238</f>
        <v>83003</v>
      </c>
      <c r="F5238" s="25">
        <f>'101_parsed'!D5238</f>
        <v>0</v>
      </c>
      <c r="G5238" s="25">
        <f>'101_parsed'!E5238</f>
        <v>83466</v>
      </c>
      <c r="H5238" s="25">
        <f>'101_parsed'!F5238</f>
        <v>0</v>
      </c>
    </row>
    <row r="5239" spans="1:8" x14ac:dyDescent="0.2">
      <c r="A5239" s="25">
        <f>'101_parsed'!A5239</f>
        <v>3403</v>
      </c>
      <c r="B5239" s="33">
        <f>'101_parsed'!B5239</f>
        <v>60404</v>
      </c>
      <c r="C5239" s="25" t="str">
        <f>INDEX(all_banks!O:O,MATCH(A5239,all_banks!H:H,0))</f>
        <v>АО КБ "РУСНАРБАНК" (3403)</v>
      </c>
      <c r="D5239" s="25" t="str">
        <f>INDEX('101_accounts'!B:B,MATCH(B5239,'101_accounts'!A:A,0))</f>
        <v>60404   A  Земля (c 13.02.2018)</v>
      </c>
      <c r="E5239" s="25">
        <f>'101_parsed'!C5239</f>
        <v>68</v>
      </c>
      <c r="F5239" s="25">
        <f>'101_parsed'!D5239</f>
        <v>0</v>
      </c>
      <c r="G5239" s="25">
        <f>'101_parsed'!E5239</f>
        <v>68</v>
      </c>
      <c r="H5239" s="25">
        <f>'101_parsed'!F5239</f>
        <v>0</v>
      </c>
    </row>
    <row r="5240" spans="1:8" x14ac:dyDescent="0.2">
      <c r="A5240" s="25">
        <f>'101_parsed'!A5240</f>
        <v>3403</v>
      </c>
      <c r="B5240" s="33">
        <f>'101_parsed'!B5240</f>
        <v>60405</v>
      </c>
      <c r="C5240" s="25" t="str">
        <f>INDEX(all_banks!O:O,MATCH(A5240,all_banks!H:H,0))</f>
        <v>АО КБ "РУСНАРБАНК" (3403)</v>
      </c>
      <c r="D5240" s="25" t="str">
        <f>INDEX('101_accounts'!B:B,MATCH(B5240,'101_accounts'!A:A,0))</f>
        <v>60405   П
A (до 31.01.2003)  Резервы на возможные потери (c 13.02.2018)
Долгосрочно арендуемые основные средства (до 31.01.2003)</v>
      </c>
      <c r="E5240" s="25">
        <f>'101_parsed'!C5240</f>
        <v>0</v>
      </c>
      <c r="F5240" s="25">
        <f>'101_parsed'!D5240</f>
        <v>0</v>
      </c>
      <c r="G5240" s="25">
        <f>'101_parsed'!E5240</f>
        <v>0</v>
      </c>
      <c r="H5240" s="25">
        <f>'101_parsed'!F5240</f>
        <v>0</v>
      </c>
    </row>
    <row r="5241" spans="1:8" x14ac:dyDescent="0.2">
      <c r="A5241" s="25">
        <f>'101_parsed'!A5241</f>
        <v>3403</v>
      </c>
      <c r="B5241" s="33">
        <f>'101_parsed'!B5241</f>
        <v>60414</v>
      </c>
      <c r="C5241" s="25" t="str">
        <f>INDEX(all_banks!O:O,MATCH(A5241,all_banks!H:H,0))</f>
        <v>АО КБ "РУСНАРБАНК" (3403)</v>
      </c>
      <c r="D5241" s="25" t="str">
        <f>INDEX('101_accounts'!B:B,MATCH(B5241,'101_accounts'!A:A,0))</f>
        <v>60414   П  Амортизация основных средств (кроме земли) (c 13.02.2018)</v>
      </c>
      <c r="E5241" s="25">
        <f>'101_parsed'!C5241</f>
        <v>0</v>
      </c>
      <c r="F5241" s="25">
        <f>'101_parsed'!D5241</f>
        <v>55983</v>
      </c>
      <c r="G5241" s="25">
        <f>'101_parsed'!E5241</f>
        <v>0</v>
      </c>
      <c r="H5241" s="25">
        <f>'101_parsed'!F5241</f>
        <v>59603</v>
      </c>
    </row>
    <row r="5242" spans="1:8" x14ac:dyDescent="0.2">
      <c r="A5242" s="25">
        <f>'101_parsed'!A5242</f>
        <v>3403</v>
      </c>
      <c r="B5242" s="33">
        <f>'101_parsed'!B5242</f>
        <v>60415</v>
      </c>
      <c r="C5242" s="25" t="str">
        <f>INDEX(all_banks!O:O,MATCH(A5242,all_banks!H:H,0))</f>
        <v>АО КБ "РУСНАРБАНК" (3403)</v>
      </c>
      <c r="D5242" s="25" t="str">
        <f>INDEX('101_accounts'!B:B,MATCH(B5242,'101_accounts'!A:A,0))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242" s="25">
        <f>'101_parsed'!C5242</f>
        <v>0</v>
      </c>
      <c r="F5242" s="25">
        <f>'101_parsed'!D5242</f>
        <v>0</v>
      </c>
      <c r="G5242" s="25">
        <f>'101_parsed'!E5242</f>
        <v>0</v>
      </c>
      <c r="H5242" s="25">
        <f>'101_parsed'!F5242</f>
        <v>0</v>
      </c>
    </row>
    <row r="5243" spans="1:8" x14ac:dyDescent="0.2">
      <c r="A5243" s="25">
        <f>'101_parsed'!A5243</f>
        <v>3403</v>
      </c>
      <c r="B5243" s="33">
        <f>'101_parsed'!B5243</f>
        <v>61901</v>
      </c>
      <c r="C5243" s="25" t="str">
        <f>INDEX(all_banks!O:O,MATCH(A5243,all_banks!H:H,0))</f>
        <v>АО КБ "РУСНАРБАНК" (3403)</v>
      </c>
      <c r="D5243" s="25" t="str">
        <f>INDEX('101_accounts'!B:B,MATCH(B5243,'101_accounts'!A:A,0))</f>
        <v>61901   A  Земля, временно неиспользуемая в основной деятельности</v>
      </c>
      <c r="E5243" s="25">
        <f>'101_parsed'!C5243</f>
        <v>0</v>
      </c>
      <c r="F5243" s="25">
        <f>'101_parsed'!D5243</f>
        <v>0</v>
      </c>
      <c r="G5243" s="25">
        <f>'101_parsed'!E5243</f>
        <v>0</v>
      </c>
      <c r="H5243" s="25">
        <f>'101_parsed'!F5243</f>
        <v>0</v>
      </c>
    </row>
    <row r="5244" spans="1:8" x14ac:dyDescent="0.2">
      <c r="A5244" s="25">
        <f>'101_parsed'!A5244</f>
        <v>3403</v>
      </c>
      <c r="B5244" s="33">
        <f>'101_parsed'!B5244</f>
        <v>61902</v>
      </c>
      <c r="C5244" s="25" t="str">
        <f>INDEX(all_banks!O:O,MATCH(A5244,all_banks!H:H,0))</f>
        <v>АО КБ "РУСНАРБАНК" (3403)</v>
      </c>
      <c r="D5244" s="25" t="str">
        <f>INDEX('101_accounts'!B:B,MATCH(B5244,'101_accounts'!A:A,0))</f>
        <v>61902   A  Земля, временно неиспользуемая в основной деятельности, переданная в аренду</v>
      </c>
      <c r="E5244" s="25">
        <f>'101_parsed'!C5244</f>
        <v>0</v>
      </c>
      <c r="F5244" s="25">
        <f>'101_parsed'!D5244</f>
        <v>0</v>
      </c>
      <c r="G5244" s="25">
        <f>'101_parsed'!E5244</f>
        <v>0</v>
      </c>
      <c r="H5244" s="25">
        <f>'101_parsed'!F5244</f>
        <v>0</v>
      </c>
    </row>
    <row r="5245" spans="1:8" x14ac:dyDescent="0.2">
      <c r="A5245" s="25">
        <f>'101_parsed'!A5245</f>
        <v>3403</v>
      </c>
      <c r="B5245" s="33">
        <f>'101_parsed'!B5245</f>
        <v>61903</v>
      </c>
      <c r="C5245" s="25" t="str">
        <f>INDEX(all_banks!O:O,MATCH(A5245,all_banks!H:H,0))</f>
        <v>АО КБ "РУСНАРБАНК" (3403)</v>
      </c>
      <c r="D5245" s="25" t="str">
        <f>INDEX('101_accounts'!B:B,MATCH(B5245,'101_accounts'!A:A,0))</f>
        <v>61903   A  Недвижимость (кроме земли), временно неиспользуемая в основной деятельности</v>
      </c>
      <c r="E5245" s="25">
        <f>'101_parsed'!C5245</f>
        <v>0</v>
      </c>
      <c r="F5245" s="25">
        <f>'101_parsed'!D5245</f>
        <v>0</v>
      </c>
      <c r="G5245" s="25">
        <f>'101_parsed'!E5245</f>
        <v>0</v>
      </c>
      <c r="H5245" s="25">
        <f>'101_parsed'!F5245</f>
        <v>0</v>
      </c>
    </row>
    <row r="5246" spans="1:8" x14ac:dyDescent="0.2">
      <c r="A5246" s="25">
        <f>'101_parsed'!A5246</f>
        <v>3403</v>
      </c>
      <c r="B5246" s="33">
        <f>'101_parsed'!B5246</f>
        <v>61904</v>
      </c>
      <c r="C5246" s="25" t="str">
        <f>INDEX(all_banks!O:O,MATCH(A5246,all_banks!H:H,0))</f>
        <v>АО КБ "РУСНАРБАНК" (3403)</v>
      </c>
      <c r="D5246" s="25" t="str">
        <f>INDEX('101_accounts'!B:B,MATCH(B5246,'101_accounts'!A:A,0))</f>
        <v>61904   A  Недвижимость (кроме земли), временно неиспользуемая в основной деятельности, переданная в аренду</v>
      </c>
      <c r="E5246" s="25">
        <f>'101_parsed'!C5246</f>
        <v>0</v>
      </c>
      <c r="F5246" s="25">
        <f>'101_parsed'!D5246</f>
        <v>0</v>
      </c>
      <c r="G5246" s="25">
        <f>'101_parsed'!E5246</f>
        <v>0</v>
      </c>
      <c r="H5246" s="25">
        <f>'101_parsed'!F5246</f>
        <v>0</v>
      </c>
    </row>
    <row r="5247" spans="1:8" x14ac:dyDescent="0.2">
      <c r="A5247" s="25">
        <f>'101_parsed'!A5247</f>
        <v>3403</v>
      </c>
      <c r="B5247" s="33">
        <f>'101_parsed'!B5247</f>
        <v>61905</v>
      </c>
      <c r="C5247" s="25" t="str">
        <f>INDEX(all_banks!O:O,MATCH(A5247,all_banks!H:H,0))</f>
        <v>АО КБ "РУСНАРБАНК" (3403)</v>
      </c>
      <c r="D5247" s="25" t="str">
        <f>INDEX('101_accounts'!B:B,MATCH(B5247,'101_accounts'!A:A,0))</f>
        <v>61905   A  Земля, временно неиспользуемая в основной деятельности, учитываемая по справедливой стоимости</v>
      </c>
      <c r="E5247" s="25">
        <f>'101_parsed'!C5247</f>
        <v>0</v>
      </c>
      <c r="F5247" s="25">
        <f>'101_parsed'!D5247</f>
        <v>0</v>
      </c>
      <c r="G5247" s="25">
        <f>'101_parsed'!E5247</f>
        <v>0</v>
      </c>
      <c r="H5247" s="25">
        <f>'101_parsed'!F5247</f>
        <v>0</v>
      </c>
    </row>
    <row r="5248" spans="1:8" x14ac:dyDescent="0.2">
      <c r="A5248" s="25">
        <f>'101_parsed'!A5248</f>
        <v>3403</v>
      </c>
      <c r="B5248" s="33">
        <f>'101_parsed'!B5248</f>
        <v>61906</v>
      </c>
      <c r="C5248" s="25" t="str">
        <f>INDEX(all_banks!O:O,MATCH(A5248,all_banks!H:H,0))</f>
        <v>АО КБ "РУСНАРБАНК" (3403)</v>
      </c>
      <c r="D5248" s="25" t="str">
        <f>INDEX('101_accounts'!B:B,MATCH(B5248,'101_accounts'!A:A,0))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248" s="25">
        <f>'101_parsed'!C5248</f>
        <v>0</v>
      </c>
      <c r="F5248" s="25">
        <f>'101_parsed'!D5248</f>
        <v>0</v>
      </c>
      <c r="G5248" s="25">
        <f>'101_parsed'!E5248</f>
        <v>0</v>
      </c>
      <c r="H5248" s="25">
        <f>'101_parsed'!F5248</f>
        <v>0</v>
      </c>
    </row>
    <row r="5249" spans="1:8" x14ac:dyDescent="0.2">
      <c r="A5249" s="25">
        <f>'101_parsed'!A5249</f>
        <v>3403</v>
      </c>
      <c r="B5249" s="33">
        <f>'101_parsed'!B5249</f>
        <v>61907</v>
      </c>
      <c r="C5249" s="25" t="str">
        <f>INDEX(all_banks!O:O,MATCH(A5249,all_banks!H:H,0))</f>
        <v>АО КБ "РУСНАРБАНК" (3403)</v>
      </c>
      <c r="D5249" s="25" t="str">
        <f>INDEX('101_accounts'!B:B,MATCH(B5249,'101_accounts'!A:A,0))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249" s="25">
        <f>'101_parsed'!C5249</f>
        <v>12477</v>
      </c>
      <c r="F5249" s="25">
        <f>'101_parsed'!D5249</f>
        <v>0</v>
      </c>
      <c r="G5249" s="25">
        <f>'101_parsed'!E5249</f>
        <v>12477</v>
      </c>
      <c r="H5249" s="25">
        <f>'101_parsed'!F5249</f>
        <v>0</v>
      </c>
    </row>
    <row r="5250" spans="1:8" x14ac:dyDescent="0.2">
      <c r="A5250" s="25">
        <f>'101_parsed'!A5250</f>
        <v>3403</v>
      </c>
      <c r="B5250" s="33">
        <f>'101_parsed'!B5250</f>
        <v>61908</v>
      </c>
      <c r="C5250" s="25" t="str">
        <f>INDEX(all_banks!O:O,MATCH(A5250,all_banks!H:H,0))</f>
        <v>АО КБ "РУСНАРБАНК" (3403)</v>
      </c>
      <c r="D5250" s="25" t="str">
        <f>INDEX('101_accounts'!B:B,MATCH(B5250,'101_accounts'!A:A,0))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250" s="25">
        <f>'101_parsed'!C5250</f>
        <v>0</v>
      </c>
      <c r="F5250" s="25">
        <f>'101_parsed'!D5250</f>
        <v>0</v>
      </c>
      <c r="G5250" s="25">
        <f>'101_parsed'!E5250</f>
        <v>0</v>
      </c>
      <c r="H5250" s="25">
        <f>'101_parsed'!F5250</f>
        <v>0</v>
      </c>
    </row>
    <row r="5251" spans="1:8" x14ac:dyDescent="0.2">
      <c r="A5251" s="25">
        <f>'101_parsed'!A5251</f>
        <v>3403</v>
      </c>
      <c r="B5251" s="33">
        <f>'101_parsed'!B5251</f>
        <v>61909</v>
      </c>
      <c r="C5251" s="25" t="str">
        <f>INDEX(all_banks!O:O,MATCH(A5251,all_banks!H:H,0))</f>
        <v>АО КБ "РУСНАРБАНК" (3403)</v>
      </c>
      <c r="D5251" s="25" t="str">
        <f>INDEX('101_accounts'!B:B,MATCH(B5251,'101_accounts'!A:A,0))</f>
        <v>61909   П  Амортизация недвижимости (кроме земли), временно неиспользуемой в основной деятельности</v>
      </c>
      <c r="E5251" s="25">
        <f>'101_parsed'!C5251</f>
        <v>0</v>
      </c>
      <c r="F5251" s="25">
        <f>'101_parsed'!D5251</f>
        <v>0</v>
      </c>
      <c r="G5251" s="25">
        <f>'101_parsed'!E5251</f>
        <v>0</v>
      </c>
      <c r="H5251" s="25">
        <f>'101_parsed'!F5251</f>
        <v>0</v>
      </c>
    </row>
    <row r="5252" spans="1:8" x14ac:dyDescent="0.2">
      <c r="A5252" s="25">
        <f>'101_parsed'!A5252</f>
        <v>3403</v>
      </c>
      <c r="B5252" s="33">
        <f>'101_parsed'!B5252</f>
        <v>61910</v>
      </c>
      <c r="C5252" s="25" t="str">
        <f>INDEX(all_banks!O:O,MATCH(A5252,all_banks!H:H,0))</f>
        <v>АО КБ "РУСНАРБАНК" (3403)</v>
      </c>
      <c r="D5252" s="25" t="str">
        <f>INDEX('101_accounts'!B:B,MATCH(B5252,'101_accounts'!A:A,0))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252" s="25">
        <f>'101_parsed'!C5252</f>
        <v>0</v>
      </c>
      <c r="F5252" s="25">
        <f>'101_parsed'!D5252</f>
        <v>0</v>
      </c>
      <c r="G5252" s="25">
        <f>'101_parsed'!E5252</f>
        <v>0</v>
      </c>
      <c r="H5252" s="25">
        <f>'101_parsed'!F5252</f>
        <v>0</v>
      </c>
    </row>
    <row r="5253" spans="1:8" x14ac:dyDescent="0.2">
      <c r="A5253" s="25">
        <f>'101_parsed'!A5253</f>
        <v>3403</v>
      </c>
      <c r="B5253" s="33">
        <f>'101_parsed'!B5253</f>
        <v>61911</v>
      </c>
      <c r="C5253" s="25" t="str">
        <f>INDEX(all_banks!O:O,MATCH(A5253,all_banks!H:H,0))</f>
        <v>АО КБ "РУСНАРБАНК" (3403)</v>
      </c>
      <c r="D5253" s="25" t="str">
        <f>INDEX('101_accounts'!B:B,MATCH(B5253,'101_accounts'!A:A,0))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253" s="25">
        <f>'101_parsed'!C5253</f>
        <v>0</v>
      </c>
      <c r="F5253" s="25">
        <f>'101_parsed'!D5253</f>
        <v>0</v>
      </c>
      <c r="G5253" s="25">
        <f>'101_parsed'!E5253</f>
        <v>0</v>
      </c>
      <c r="H5253" s="25">
        <f>'101_parsed'!F5253</f>
        <v>0</v>
      </c>
    </row>
    <row r="5254" spans="1:8" x14ac:dyDescent="0.2">
      <c r="A5254" s="25">
        <f>'101_parsed'!A5254</f>
        <v>3403</v>
      </c>
      <c r="B5254" s="33">
        <f>'101_parsed'!B5254</f>
        <v>61912</v>
      </c>
      <c r="C5254" s="25" t="str">
        <f>INDEX(all_banks!O:O,MATCH(A5254,all_banks!H:H,0))</f>
        <v>АО КБ "РУСНАРБАНК" (3403)</v>
      </c>
      <c r="D5254" s="25" t="str">
        <f>INDEX('101_accounts'!B:B,MATCH(B5254,'101_accounts'!A:A,0))</f>
        <v>61912   П  Резервы на возможные потери</v>
      </c>
      <c r="E5254" s="25">
        <f>'101_parsed'!C5254</f>
        <v>0</v>
      </c>
      <c r="F5254" s="25">
        <f>'101_parsed'!D5254</f>
        <v>0</v>
      </c>
      <c r="G5254" s="25">
        <f>'101_parsed'!E5254</f>
        <v>0</v>
      </c>
      <c r="H5254" s="25">
        <f>'101_parsed'!F5254</f>
        <v>0</v>
      </c>
    </row>
    <row r="5255" spans="1:8" x14ac:dyDescent="0.2">
      <c r="A5255" s="25">
        <f>'101_parsed'!A5255</f>
        <v>3403</v>
      </c>
      <c r="B5255" s="33">
        <f>'101_parsed'!B5255</f>
        <v>62001</v>
      </c>
      <c r="C5255" s="25" t="str">
        <f>INDEX(all_banks!O:O,MATCH(A5255,all_banks!H:H,0))</f>
        <v>АО КБ "РУСНАРБАНК" (3403)</v>
      </c>
      <c r="D5255" s="25" t="str">
        <f>INDEX('101_accounts'!B:B,MATCH(B5255,'101_accounts'!A:A,0))</f>
        <v>62001   A  Долгосрочные активы, предназначенные для продажи</v>
      </c>
      <c r="E5255" s="25">
        <f>'101_parsed'!C5255</f>
        <v>0</v>
      </c>
      <c r="F5255" s="25">
        <f>'101_parsed'!D5255</f>
        <v>0</v>
      </c>
      <c r="G5255" s="25">
        <f>'101_parsed'!E5255</f>
        <v>0</v>
      </c>
      <c r="H5255" s="25">
        <f>'101_parsed'!F5255</f>
        <v>0</v>
      </c>
    </row>
    <row r="5256" spans="1:8" x14ac:dyDescent="0.2">
      <c r="A5256" s="25">
        <f>'101_parsed'!A5256</f>
        <v>3403</v>
      </c>
      <c r="B5256" s="33">
        <f>'101_parsed'!B5256</f>
        <v>62002</v>
      </c>
      <c r="C5256" s="25" t="str">
        <f>INDEX(all_banks!O:O,MATCH(A5256,all_banks!H:H,0))</f>
        <v>АО КБ "РУСНАРБАНК" (3403)</v>
      </c>
      <c r="D5256" s="25" t="str">
        <f>INDEX('101_accounts'!B:B,MATCH(B5256,'101_accounts'!A:A,0))</f>
        <v>62002   П  Резервы на возможные потери</v>
      </c>
      <c r="E5256" s="25">
        <f>'101_parsed'!C5256</f>
        <v>0</v>
      </c>
      <c r="F5256" s="25">
        <f>'101_parsed'!D5256</f>
        <v>0</v>
      </c>
      <c r="G5256" s="25">
        <f>'101_parsed'!E5256</f>
        <v>0</v>
      </c>
      <c r="H5256" s="25">
        <f>'101_parsed'!F5256</f>
        <v>0</v>
      </c>
    </row>
    <row r="5257" spans="1:8" x14ac:dyDescent="0.2">
      <c r="A5257" s="25">
        <f>'101_parsed'!A5257</f>
        <v>3403</v>
      </c>
      <c r="B5257" s="33">
        <f>'101_parsed'!B5257</f>
        <v>62101</v>
      </c>
      <c r="C5257" s="25" t="str">
        <f>INDEX(all_banks!O:O,MATCH(A5257,all_banks!H:H,0))</f>
        <v>АО КБ "РУСНАРБАНК" (3403)</v>
      </c>
      <c r="D5257" s="25" t="str">
        <f>INDEX('101_accounts'!B:B,MATCH(B5257,'101_accounts'!A:A,0))</f>
        <v>62101   A  Средства труда, полученные по договорам отступного, залога, назначение которых не определено</v>
      </c>
      <c r="E5257" s="25">
        <f>'101_parsed'!C5257</f>
        <v>0</v>
      </c>
      <c r="F5257" s="25">
        <f>'101_parsed'!D5257</f>
        <v>0</v>
      </c>
      <c r="G5257" s="25">
        <f>'101_parsed'!E5257</f>
        <v>0</v>
      </c>
      <c r="H5257" s="25">
        <f>'101_parsed'!F5257</f>
        <v>0</v>
      </c>
    </row>
    <row r="5258" spans="1:8" x14ac:dyDescent="0.2">
      <c r="A5258" s="25">
        <f>'101_parsed'!A5258</f>
        <v>3403</v>
      </c>
      <c r="B5258" s="33">
        <f>'101_parsed'!B5258</f>
        <v>62102</v>
      </c>
      <c r="C5258" s="25" t="str">
        <f>INDEX(all_banks!O:O,MATCH(A5258,all_banks!H:H,0))</f>
        <v>АО КБ "РУСНАРБАНК" (3403)</v>
      </c>
      <c r="D5258" s="25" t="str">
        <f>INDEX('101_accounts'!B:B,MATCH(B5258,'101_accounts'!A:A,0))</f>
        <v>62102   A  Предметы труда, полученные по договорам отступного, залога, назначение которых не определено</v>
      </c>
      <c r="E5258" s="25">
        <f>'101_parsed'!C5258</f>
        <v>0</v>
      </c>
      <c r="F5258" s="25">
        <f>'101_parsed'!D5258</f>
        <v>0</v>
      </c>
      <c r="G5258" s="25">
        <f>'101_parsed'!E5258</f>
        <v>0</v>
      </c>
      <c r="H5258" s="25">
        <f>'101_parsed'!F5258</f>
        <v>0</v>
      </c>
    </row>
    <row r="5259" spans="1:8" x14ac:dyDescent="0.2">
      <c r="A5259" s="25">
        <f>'101_parsed'!A5259</f>
        <v>3403</v>
      </c>
      <c r="B5259" s="33">
        <f>'101_parsed'!B5259</f>
        <v>62103</v>
      </c>
      <c r="C5259" s="25" t="str">
        <f>INDEX(all_banks!O:O,MATCH(A5259,all_banks!H:H,0))</f>
        <v>АО КБ "РУСНАРБАНК" (3403)</v>
      </c>
      <c r="D5259" s="25" t="str">
        <f>INDEX('101_accounts'!B:B,MATCH(B5259,'101_accounts'!A:A,0))</f>
        <v>62103   П  Резервы на возможные потери</v>
      </c>
      <c r="E5259" s="25">
        <f>'101_parsed'!C5259</f>
        <v>0</v>
      </c>
      <c r="F5259" s="25">
        <f>'101_parsed'!D5259</f>
        <v>0</v>
      </c>
      <c r="G5259" s="25">
        <f>'101_parsed'!E5259</f>
        <v>0</v>
      </c>
      <c r="H5259" s="25">
        <f>'101_parsed'!F5259</f>
        <v>0</v>
      </c>
    </row>
    <row r="5260" spans="1:8" x14ac:dyDescent="0.2">
      <c r="A5260" s="25">
        <f>'101_parsed'!A5260</f>
        <v>779</v>
      </c>
      <c r="B5260" s="33">
        <f>'101_parsed'!B5260</f>
        <v>60401</v>
      </c>
      <c r="C5260" s="25" t="str">
        <f>INDEX(all_banks!O:O,MATCH(A5260,all_banks!H:H,0))</f>
        <v>ООО "РУСБС" (779)</v>
      </c>
      <c r="D5260" s="25" t="str">
        <f>INDEX('101_accounts'!B:B,MATCH(B5260,'101_accounts'!A:A,0))</f>
        <v>60401   A  Основные средства (кроме земли) (c 13.02.2018)_x000D_Категория 1- Здания и сооружения (до 31.12.2002)</v>
      </c>
      <c r="E5260" s="25">
        <f>'101_parsed'!C5260</f>
        <v>10864</v>
      </c>
      <c r="F5260" s="25">
        <f>'101_parsed'!D5260</f>
        <v>0</v>
      </c>
      <c r="G5260" s="25">
        <f>'101_parsed'!E5260</f>
        <v>10864</v>
      </c>
      <c r="H5260" s="25">
        <f>'101_parsed'!F5260</f>
        <v>0</v>
      </c>
    </row>
    <row r="5261" spans="1:8" x14ac:dyDescent="0.2">
      <c r="A5261" s="25">
        <f>'101_parsed'!A5261</f>
        <v>779</v>
      </c>
      <c r="B5261" s="33">
        <f>'101_parsed'!B5261</f>
        <v>60404</v>
      </c>
      <c r="C5261" s="25" t="str">
        <f>INDEX(all_banks!O:O,MATCH(A5261,all_banks!H:H,0))</f>
        <v>ООО "РУСБС" (779)</v>
      </c>
      <c r="D5261" s="25" t="str">
        <f>INDEX('101_accounts'!B:B,MATCH(B5261,'101_accounts'!A:A,0))</f>
        <v>60404   A  Земля (c 13.02.2018)</v>
      </c>
      <c r="E5261" s="25">
        <f>'101_parsed'!C5261</f>
        <v>0</v>
      </c>
      <c r="F5261" s="25">
        <f>'101_parsed'!D5261</f>
        <v>0</v>
      </c>
      <c r="G5261" s="25">
        <f>'101_parsed'!E5261</f>
        <v>0</v>
      </c>
      <c r="H5261" s="25">
        <f>'101_parsed'!F5261</f>
        <v>0</v>
      </c>
    </row>
    <row r="5262" spans="1:8" x14ac:dyDescent="0.2">
      <c r="A5262" s="25">
        <f>'101_parsed'!A5262</f>
        <v>779</v>
      </c>
      <c r="B5262" s="33">
        <f>'101_parsed'!B5262</f>
        <v>60405</v>
      </c>
      <c r="C5262" s="25" t="str">
        <f>INDEX(all_banks!O:O,MATCH(A5262,all_banks!H:H,0))</f>
        <v>ООО "РУСБС" (779)</v>
      </c>
      <c r="D5262" s="25" t="str">
        <f>INDEX('101_accounts'!B:B,MATCH(B5262,'101_accounts'!A:A,0))</f>
        <v>60405   П
A (до 31.01.2003)  Резервы на возможные потери (c 13.02.2018)
Долгосрочно арендуемые основные средства (до 31.01.2003)</v>
      </c>
      <c r="E5262" s="25">
        <f>'101_parsed'!C5262</f>
        <v>0</v>
      </c>
      <c r="F5262" s="25">
        <f>'101_parsed'!D5262</f>
        <v>0</v>
      </c>
      <c r="G5262" s="25">
        <f>'101_parsed'!E5262</f>
        <v>0</v>
      </c>
      <c r="H5262" s="25">
        <f>'101_parsed'!F5262</f>
        <v>0</v>
      </c>
    </row>
    <row r="5263" spans="1:8" x14ac:dyDescent="0.2">
      <c r="A5263" s="25">
        <f>'101_parsed'!A5263</f>
        <v>779</v>
      </c>
      <c r="B5263" s="33">
        <f>'101_parsed'!B5263</f>
        <v>60414</v>
      </c>
      <c r="C5263" s="25" t="str">
        <f>INDEX(all_banks!O:O,MATCH(A5263,all_banks!H:H,0))</f>
        <v>ООО "РУСБС" (779)</v>
      </c>
      <c r="D5263" s="25" t="str">
        <f>INDEX('101_accounts'!B:B,MATCH(B5263,'101_accounts'!A:A,0))</f>
        <v>60414   П  Амортизация основных средств (кроме земли) (c 13.02.2018)</v>
      </c>
      <c r="E5263" s="25">
        <f>'101_parsed'!C5263</f>
        <v>0</v>
      </c>
      <c r="F5263" s="25">
        <f>'101_parsed'!D5263</f>
        <v>10211</v>
      </c>
      <c r="G5263" s="25">
        <f>'101_parsed'!E5263</f>
        <v>0</v>
      </c>
      <c r="H5263" s="25">
        <f>'101_parsed'!F5263</f>
        <v>10260</v>
      </c>
    </row>
    <row r="5264" spans="1:8" x14ac:dyDescent="0.2">
      <c r="A5264" s="25">
        <f>'101_parsed'!A5264</f>
        <v>779</v>
      </c>
      <c r="B5264" s="33">
        <f>'101_parsed'!B5264</f>
        <v>60415</v>
      </c>
      <c r="C5264" s="25" t="str">
        <f>INDEX(all_banks!O:O,MATCH(A5264,all_banks!H:H,0))</f>
        <v>ООО "РУСБС" (779)</v>
      </c>
      <c r="D5264" s="25" t="str">
        <f>INDEX('101_accounts'!B:B,MATCH(B5264,'101_accounts'!A:A,0))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264" s="25">
        <f>'101_parsed'!C5264</f>
        <v>0</v>
      </c>
      <c r="F5264" s="25">
        <f>'101_parsed'!D5264</f>
        <v>0</v>
      </c>
      <c r="G5264" s="25">
        <f>'101_parsed'!E5264</f>
        <v>0</v>
      </c>
      <c r="H5264" s="25">
        <f>'101_parsed'!F5264</f>
        <v>0</v>
      </c>
    </row>
    <row r="5265" spans="1:8" x14ac:dyDescent="0.2">
      <c r="A5265" s="25">
        <f>'101_parsed'!A5265</f>
        <v>779</v>
      </c>
      <c r="B5265" s="33">
        <f>'101_parsed'!B5265</f>
        <v>61901</v>
      </c>
      <c r="C5265" s="25" t="str">
        <f>INDEX(all_banks!O:O,MATCH(A5265,all_banks!H:H,0))</f>
        <v>ООО "РУСБС" (779)</v>
      </c>
      <c r="D5265" s="25" t="str">
        <f>INDEX('101_accounts'!B:B,MATCH(B5265,'101_accounts'!A:A,0))</f>
        <v>61901   A  Земля, временно неиспользуемая в основной деятельности</v>
      </c>
      <c r="E5265" s="25">
        <f>'101_parsed'!C5265</f>
        <v>0</v>
      </c>
      <c r="F5265" s="25">
        <f>'101_parsed'!D5265</f>
        <v>0</v>
      </c>
      <c r="G5265" s="25">
        <f>'101_parsed'!E5265</f>
        <v>0</v>
      </c>
      <c r="H5265" s="25">
        <f>'101_parsed'!F5265</f>
        <v>0</v>
      </c>
    </row>
    <row r="5266" spans="1:8" x14ac:dyDescent="0.2">
      <c r="A5266" s="25">
        <f>'101_parsed'!A5266</f>
        <v>779</v>
      </c>
      <c r="B5266" s="33">
        <f>'101_parsed'!B5266</f>
        <v>61902</v>
      </c>
      <c r="C5266" s="25" t="str">
        <f>INDEX(all_banks!O:O,MATCH(A5266,all_banks!H:H,0))</f>
        <v>ООО "РУСБС" (779)</v>
      </c>
      <c r="D5266" s="25" t="str">
        <f>INDEX('101_accounts'!B:B,MATCH(B5266,'101_accounts'!A:A,0))</f>
        <v>61902   A  Земля, временно неиспользуемая в основной деятельности, переданная в аренду</v>
      </c>
      <c r="E5266" s="25">
        <f>'101_parsed'!C5266</f>
        <v>0</v>
      </c>
      <c r="F5266" s="25">
        <f>'101_parsed'!D5266</f>
        <v>0</v>
      </c>
      <c r="G5266" s="25">
        <f>'101_parsed'!E5266</f>
        <v>0</v>
      </c>
      <c r="H5266" s="25">
        <f>'101_parsed'!F5266</f>
        <v>0</v>
      </c>
    </row>
    <row r="5267" spans="1:8" x14ac:dyDescent="0.2">
      <c r="A5267" s="25">
        <f>'101_parsed'!A5267</f>
        <v>779</v>
      </c>
      <c r="B5267" s="33">
        <f>'101_parsed'!B5267</f>
        <v>61903</v>
      </c>
      <c r="C5267" s="25" t="str">
        <f>INDEX(all_banks!O:O,MATCH(A5267,all_banks!H:H,0))</f>
        <v>ООО "РУСБС" (779)</v>
      </c>
      <c r="D5267" s="25" t="str">
        <f>INDEX('101_accounts'!B:B,MATCH(B5267,'101_accounts'!A:A,0))</f>
        <v>61903   A  Недвижимость (кроме земли), временно неиспользуемая в основной деятельности</v>
      </c>
      <c r="E5267" s="25">
        <f>'101_parsed'!C5267</f>
        <v>0</v>
      </c>
      <c r="F5267" s="25">
        <f>'101_parsed'!D5267</f>
        <v>0</v>
      </c>
      <c r="G5267" s="25">
        <f>'101_parsed'!E5267</f>
        <v>0</v>
      </c>
      <c r="H5267" s="25">
        <f>'101_parsed'!F5267</f>
        <v>0</v>
      </c>
    </row>
    <row r="5268" spans="1:8" x14ac:dyDescent="0.2">
      <c r="A5268" s="25">
        <f>'101_parsed'!A5268</f>
        <v>779</v>
      </c>
      <c r="B5268" s="33">
        <f>'101_parsed'!B5268</f>
        <v>61904</v>
      </c>
      <c r="C5268" s="25" t="str">
        <f>INDEX(all_banks!O:O,MATCH(A5268,all_banks!H:H,0))</f>
        <v>ООО "РУСБС" (779)</v>
      </c>
      <c r="D5268" s="25" t="str">
        <f>INDEX('101_accounts'!B:B,MATCH(B5268,'101_accounts'!A:A,0))</f>
        <v>61904   A  Недвижимость (кроме земли), временно неиспользуемая в основной деятельности, переданная в аренду</v>
      </c>
      <c r="E5268" s="25">
        <f>'101_parsed'!C5268</f>
        <v>0</v>
      </c>
      <c r="F5268" s="25">
        <f>'101_parsed'!D5268</f>
        <v>0</v>
      </c>
      <c r="G5268" s="25">
        <f>'101_parsed'!E5268</f>
        <v>0</v>
      </c>
      <c r="H5268" s="25">
        <f>'101_parsed'!F5268</f>
        <v>0</v>
      </c>
    </row>
    <row r="5269" spans="1:8" x14ac:dyDescent="0.2">
      <c r="A5269" s="25">
        <f>'101_parsed'!A5269</f>
        <v>779</v>
      </c>
      <c r="B5269" s="33">
        <f>'101_parsed'!B5269</f>
        <v>61905</v>
      </c>
      <c r="C5269" s="25" t="str">
        <f>INDEX(all_banks!O:O,MATCH(A5269,all_banks!H:H,0))</f>
        <v>ООО "РУСБС" (779)</v>
      </c>
      <c r="D5269" s="25" t="str">
        <f>INDEX('101_accounts'!B:B,MATCH(B5269,'101_accounts'!A:A,0))</f>
        <v>61905   A  Земля, временно неиспользуемая в основной деятельности, учитываемая по справедливой стоимости</v>
      </c>
      <c r="E5269" s="25">
        <f>'101_parsed'!C5269</f>
        <v>0</v>
      </c>
      <c r="F5269" s="25">
        <f>'101_parsed'!D5269</f>
        <v>0</v>
      </c>
      <c r="G5269" s="25">
        <f>'101_parsed'!E5269</f>
        <v>0</v>
      </c>
      <c r="H5269" s="25">
        <f>'101_parsed'!F5269</f>
        <v>0</v>
      </c>
    </row>
    <row r="5270" spans="1:8" x14ac:dyDescent="0.2">
      <c r="A5270" s="25">
        <f>'101_parsed'!A5270</f>
        <v>779</v>
      </c>
      <c r="B5270" s="33">
        <f>'101_parsed'!B5270</f>
        <v>61906</v>
      </c>
      <c r="C5270" s="25" t="str">
        <f>INDEX(all_banks!O:O,MATCH(A5270,all_banks!H:H,0))</f>
        <v>ООО "РУСБС" (779)</v>
      </c>
      <c r="D5270" s="25" t="str">
        <f>INDEX('101_accounts'!B:B,MATCH(B5270,'101_accounts'!A:A,0))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270" s="25">
        <f>'101_parsed'!C5270</f>
        <v>0</v>
      </c>
      <c r="F5270" s="25">
        <f>'101_parsed'!D5270</f>
        <v>0</v>
      </c>
      <c r="G5270" s="25">
        <f>'101_parsed'!E5270</f>
        <v>0</v>
      </c>
      <c r="H5270" s="25">
        <f>'101_parsed'!F5270</f>
        <v>0</v>
      </c>
    </row>
    <row r="5271" spans="1:8" x14ac:dyDescent="0.2">
      <c r="A5271" s="25">
        <f>'101_parsed'!A5271</f>
        <v>779</v>
      </c>
      <c r="B5271" s="33">
        <f>'101_parsed'!B5271</f>
        <v>61907</v>
      </c>
      <c r="C5271" s="25" t="str">
        <f>INDEX(all_banks!O:O,MATCH(A5271,all_banks!H:H,0))</f>
        <v>ООО "РУСБС" (779)</v>
      </c>
      <c r="D5271" s="25" t="str">
        <f>INDEX('101_accounts'!B:B,MATCH(B5271,'101_accounts'!A:A,0))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271" s="25">
        <f>'101_parsed'!C5271</f>
        <v>0</v>
      </c>
      <c r="F5271" s="25">
        <f>'101_parsed'!D5271</f>
        <v>0</v>
      </c>
      <c r="G5271" s="25">
        <f>'101_parsed'!E5271</f>
        <v>0</v>
      </c>
      <c r="H5271" s="25">
        <f>'101_parsed'!F5271</f>
        <v>0</v>
      </c>
    </row>
    <row r="5272" spans="1:8" x14ac:dyDescent="0.2">
      <c r="A5272" s="25">
        <f>'101_parsed'!A5272</f>
        <v>779</v>
      </c>
      <c r="B5272" s="33">
        <f>'101_parsed'!B5272</f>
        <v>61908</v>
      </c>
      <c r="C5272" s="25" t="str">
        <f>INDEX(all_banks!O:O,MATCH(A5272,all_banks!H:H,0))</f>
        <v>ООО "РУСБС" (779)</v>
      </c>
      <c r="D5272" s="25" t="str">
        <f>INDEX('101_accounts'!B:B,MATCH(B5272,'101_accounts'!A:A,0))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272" s="25">
        <f>'101_parsed'!C5272</f>
        <v>0</v>
      </c>
      <c r="F5272" s="25">
        <f>'101_parsed'!D5272</f>
        <v>0</v>
      </c>
      <c r="G5272" s="25">
        <f>'101_parsed'!E5272</f>
        <v>0</v>
      </c>
      <c r="H5272" s="25">
        <f>'101_parsed'!F5272</f>
        <v>0</v>
      </c>
    </row>
    <row r="5273" spans="1:8" x14ac:dyDescent="0.2">
      <c r="A5273" s="25">
        <f>'101_parsed'!A5273</f>
        <v>779</v>
      </c>
      <c r="B5273" s="33">
        <f>'101_parsed'!B5273</f>
        <v>61909</v>
      </c>
      <c r="C5273" s="25" t="str">
        <f>INDEX(all_banks!O:O,MATCH(A5273,all_banks!H:H,0))</f>
        <v>ООО "РУСБС" (779)</v>
      </c>
      <c r="D5273" s="25" t="str">
        <f>INDEX('101_accounts'!B:B,MATCH(B5273,'101_accounts'!A:A,0))</f>
        <v>61909   П  Амортизация недвижимости (кроме земли), временно неиспользуемой в основной деятельности</v>
      </c>
      <c r="E5273" s="25">
        <f>'101_parsed'!C5273</f>
        <v>0</v>
      </c>
      <c r="F5273" s="25">
        <f>'101_parsed'!D5273</f>
        <v>0</v>
      </c>
      <c r="G5273" s="25">
        <f>'101_parsed'!E5273</f>
        <v>0</v>
      </c>
      <c r="H5273" s="25">
        <f>'101_parsed'!F5273</f>
        <v>0</v>
      </c>
    </row>
    <row r="5274" spans="1:8" x14ac:dyDescent="0.2">
      <c r="A5274" s="25">
        <f>'101_parsed'!A5274</f>
        <v>779</v>
      </c>
      <c r="B5274" s="33">
        <f>'101_parsed'!B5274</f>
        <v>61910</v>
      </c>
      <c r="C5274" s="25" t="str">
        <f>INDEX(all_banks!O:O,MATCH(A5274,all_banks!H:H,0))</f>
        <v>ООО "РУСБС" (779)</v>
      </c>
      <c r="D5274" s="25" t="str">
        <f>INDEX('101_accounts'!B:B,MATCH(B5274,'101_accounts'!A:A,0))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274" s="25">
        <f>'101_parsed'!C5274</f>
        <v>0</v>
      </c>
      <c r="F5274" s="25">
        <f>'101_parsed'!D5274</f>
        <v>0</v>
      </c>
      <c r="G5274" s="25">
        <f>'101_parsed'!E5274</f>
        <v>0</v>
      </c>
      <c r="H5274" s="25">
        <f>'101_parsed'!F5274</f>
        <v>0</v>
      </c>
    </row>
    <row r="5275" spans="1:8" x14ac:dyDescent="0.2">
      <c r="A5275" s="25">
        <f>'101_parsed'!A5275</f>
        <v>779</v>
      </c>
      <c r="B5275" s="33">
        <f>'101_parsed'!B5275</f>
        <v>61911</v>
      </c>
      <c r="C5275" s="25" t="str">
        <f>INDEX(all_banks!O:O,MATCH(A5275,all_banks!H:H,0))</f>
        <v>ООО "РУСБС" (779)</v>
      </c>
      <c r="D5275" s="25" t="str">
        <f>INDEX('101_accounts'!B:B,MATCH(B5275,'101_accounts'!A:A,0))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275" s="25">
        <f>'101_parsed'!C5275</f>
        <v>0</v>
      </c>
      <c r="F5275" s="25">
        <f>'101_parsed'!D5275</f>
        <v>0</v>
      </c>
      <c r="G5275" s="25">
        <f>'101_parsed'!E5275</f>
        <v>0</v>
      </c>
      <c r="H5275" s="25">
        <f>'101_parsed'!F5275</f>
        <v>0</v>
      </c>
    </row>
    <row r="5276" spans="1:8" x14ac:dyDescent="0.2">
      <c r="A5276" s="25">
        <f>'101_parsed'!A5276</f>
        <v>779</v>
      </c>
      <c r="B5276" s="33">
        <f>'101_parsed'!B5276</f>
        <v>61912</v>
      </c>
      <c r="C5276" s="25" t="str">
        <f>INDEX(all_banks!O:O,MATCH(A5276,all_banks!H:H,0))</f>
        <v>ООО "РУСБС" (779)</v>
      </c>
      <c r="D5276" s="25" t="str">
        <f>INDEX('101_accounts'!B:B,MATCH(B5276,'101_accounts'!A:A,0))</f>
        <v>61912   П  Резервы на возможные потери</v>
      </c>
      <c r="E5276" s="25">
        <f>'101_parsed'!C5276</f>
        <v>0</v>
      </c>
      <c r="F5276" s="25">
        <f>'101_parsed'!D5276</f>
        <v>0</v>
      </c>
      <c r="G5276" s="25">
        <f>'101_parsed'!E5276</f>
        <v>0</v>
      </c>
      <c r="H5276" s="25">
        <f>'101_parsed'!F5276</f>
        <v>0</v>
      </c>
    </row>
    <row r="5277" spans="1:8" x14ac:dyDescent="0.2">
      <c r="A5277" s="25">
        <f>'101_parsed'!A5277</f>
        <v>779</v>
      </c>
      <c r="B5277" s="33">
        <f>'101_parsed'!B5277</f>
        <v>62001</v>
      </c>
      <c r="C5277" s="25" t="str">
        <f>INDEX(all_banks!O:O,MATCH(A5277,all_banks!H:H,0))</f>
        <v>ООО "РУСБС" (779)</v>
      </c>
      <c r="D5277" s="25" t="str">
        <f>INDEX('101_accounts'!B:B,MATCH(B5277,'101_accounts'!A:A,0))</f>
        <v>62001   A  Долгосрочные активы, предназначенные для продажи</v>
      </c>
      <c r="E5277" s="25">
        <f>'101_parsed'!C5277</f>
        <v>0</v>
      </c>
      <c r="F5277" s="25">
        <f>'101_parsed'!D5277</f>
        <v>0</v>
      </c>
      <c r="G5277" s="25">
        <f>'101_parsed'!E5277</f>
        <v>0</v>
      </c>
      <c r="H5277" s="25">
        <f>'101_parsed'!F5277</f>
        <v>0</v>
      </c>
    </row>
    <row r="5278" spans="1:8" x14ac:dyDescent="0.2">
      <c r="A5278" s="25">
        <f>'101_parsed'!A5278</f>
        <v>779</v>
      </c>
      <c r="B5278" s="33">
        <f>'101_parsed'!B5278</f>
        <v>62002</v>
      </c>
      <c r="C5278" s="25" t="str">
        <f>INDEX(all_banks!O:O,MATCH(A5278,all_banks!H:H,0))</f>
        <v>ООО "РУСБС" (779)</v>
      </c>
      <c r="D5278" s="25" t="str">
        <f>INDEX('101_accounts'!B:B,MATCH(B5278,'101_accounts'!A:A,0))</f>
        <v>62002   П  Резервы на возможные потери</v>
      </c>
      <c r="E5278" s="25">
        <f>'101_parsed'!C5278</f>
        <v>0</v>
      </c>
      <c r="F5278" s="25">
        <f>'101_parsed'!D5278</f>
        <v>0</v>
      </c>
      <c r="G5278" s="25">
        <f>'101_parsed'!E5278</f>
        <v>0</v>
      </c>
      <c r="H5278" s="25">
        <f>'101_parsed'!F5278</f>
        <v>0</v>
      </c>
    </row>
    <row r="5279" spans="1:8" x14ac:dyDescent="0.2">
      <c r="A5279" s="25">
        <f>'101_parsed'!A5279</f>
        <v>779</v>
      </c>
      <c r="B5279" s="33">
        <f>'101_parsed'!B5279</f>
        <v>62101</v>
      </c>
      <c r="C5279" s="25" t="str">
        <f>INDEX(all_banks!O:O,MATCH(A5279,all_banks!H:H,0))</f>
        <v>ООО "РУСБС" (779)</v>
      </c>
      <c r="D5279" s="25" t="str">
        <f>INDEX('101_accounts'!B:B,MATCH(B5279,'101_accounts'!A:A,0))</f>
        <v>62101   A  Средства труда, полученные по договорам отступного, залога, назначение которых не определено</v>
      </c>
      <c r="E5279" s="25">
        <f>'101_parsed'!C5279</f>
        <v>0</v>
      </c>
      <c r="F5279" s="25">
        <f>'101_parsed'!D5279</f>
        <v>0</v>
      </c>
      <c r="G5279" s="25">
        <f>'101_parsed'!E5279</f>
        <v>0</v>
      </c>
      <c r="H5279" s="25">
        <f>'101_parsed'!F5279</f>
        <v>0</v>
      </c>
    </row>
    <row r="5280" spans="1:8" x14ac:dyDescent="0.2">
      <c r="A5280" s="25">
        <f>'101_parsed'!A5280</f>
        <v>779</v>
      </c>
      <c r="B5280" s="33">
        <f>'101_parsed'!B5280</f>
        <v>62102</v>
      </c>
      <c r="C5280" s="25" t="str">
        <f>INDEX(all_banks!O:O,MATCH(A5280,all_banks!H:H,0))</f>
        <v>ООО "РУСБС" (779)</v>
      </c>
      <c r="D5280" s="25" t="str">
        <f>INDEX('101_accounts'!B:B,MATCH(B5280,'101_accounts'!A:A,0))</f>
        <v>62102   A  Предметы труда, полученные по договорам отступного, залога, назначение которых не определено</v>
      </c>
      <c r="E5280" s="25">
        <f>'101_parsed'!C5280</f>
        <v>0</v>
      </c>
      <c r="F5280" s="25">
        <f>'101_parsed'!D5280</f>
        <v>0</v>
      </c>
      <c r="G5280" s="25">
        <f>'101_parsed'!E5280</f>
        <v>0</v>
      </c>
      <c r="H5280" s="25">
        <f>'101_parsed'!F5280</f>
        <v>0</v>
      </c>
    </row>
    <row r="5281" spans="1:8" x14ac:dyDescent="0.2">
      <c r="A5281" s="25">
        <f>'101_parsed'!A5281</f>
        <v>779</v>
      </c>
      <c r="B5281" s="33">
        <f>'101_parsed'!B5281</f>
        <v>62103</v>
      </c>
      <c r="C5281" s="25" t="str">
        <f>INDEX(all_banks!O:O,MATCH(A5281,all_banks!H:H,0))</f>
        <v>ООО "РУСБС" (779)</v>
      </c>
      <c r="D5281" s="25" t="str">
        <f>INDEX('101_accounts'!B:B,MATCH(B5281,'101_accounts'!A:A,0))</f>
        <v>62103   П  Резервы на возможные потери</v>
      </c>
      <c r="E5281" s="25">
        <f>'101_parsed'!C5281</f>
        <v>0</v>
      </c>
      <c r="F5281" s="25">
        <f>'101_parsed'!D5281</f>
        <v>0</v>
      </c>
      <c r="G5281" s="25">
        <f>'101_parsed'!E5281</f>
        <v>0</v>
      </c>
      <c r="H5281" s="25">
        <f>'101_parsed'!F5281</f>
        <v>0</v>
      </c>
    </row>
    <row r="5282" spans="1:8" x14ac:dyDescent="0.2">
      <c r="A5282" s="25">
        <f>'101_parsed'!A5282</f>
        <v>685</v>
      </c>
      <c r="B5282" s="33">
        <f>'101_parsed'!B5282</f>
        <v>60401</v>
      </c>
      <c r="C5282" s="25" t="str">
        <f>INDEX(all_banks!O:O,MATCH(A5282,all_banks!H:H,0))</f>
        <v>ПАО КБ "РусьРегионБанк" (685)</v>
      </c>
      <c r="D5282" s="25" t="str">
        <f>INDEX('101_accounts'!B:B,MATCH(B5282,'101_accounts'!A:A,0))</f>
        <v>60401   A  Основные средства (кроме земли) (c 13.02.2018)_x000D_Категория 1- Здания и сооружения (до 31.12.2002)</v>
      </c>
      <c r="E5282" s="25">
        <f>'101_parsed'!C5282</f>
        <v>8030</v>
      </c>
      <c r="F5282" s="25">
        <f>'101_parsed'!D5282</f>
        <v>0</v>
      </c>
      <c r="G5282" s="25">
        <f>'101_parsed'!E5282</f>
        <v>8030</v>
      </c>
      <c r="H5282" s="25">
        <f>'101_parsed'!F5282</f>
        <v>0</v>
      </c>
    </row>
    <row r="5283" spans="1:8" x14ac:dyDescent="0.2">
      <c r="A5283" s="25">
        <f>'101_parsed'!A5283</f>
        <v>685</v>
      </c>
      <c r="B5283" s="33">
        <f>'101_parsed'!B5283</f>
        <v>60404</v>
      </c>
      <c r="C5283" s="25" t="str">
        <f>INDEX(all_banks!O:O,MATCH(A5283,all_banks!H:H,0))</f>
        <v>ПАО КБ "РусьРегионБанк" (685)</v>
      </c>
      <c r="D5283" s="25" t="str">
        <f>INDEX('101_accounts'!B:B,MATCH(B5283,'101_accounts'!A:A,0))</f>
        <v>60404   A  Земля (c 13.02.2018)</v>
      </c>
      <c r="E5283" s="25">
        <f>'101_parsed'!C5283</f>
        <v>0</v>
      </c>
      <c r="F5283" s="25">
        <f>'101_parsed'!D5283</f>
        <v>0</v>
      </c>
      <c r="G5283" s="25">
        <f>'101_parsed'!E5283</f>
        <v>0</v>
      </c>
      <c r="H5283" s="25">
        <f>'101_parsed'!F5283</f>
        <v>0</v>
      </c>
    </row>
    <row r="5284" spans="1:8" x14ac:dyDescent="0.2">
      <c r="A5284" s="25">
        <f>'101_parsed'!A5284</f>
        <v>685</v>
      </c>
      <c r="B5284" s="33">
        <f>'101_parsed'!B5284</f>
        <v>60405</v>
      </c>
      <c r="C5284" s="25" t="str">
        <f>INDEX(all_banks!O:O,MATCH(A5284,all_banks!H:H,0))</f>
        <v>ПАО КБ "РусьРегионБанк" (685)</v>
      </c>
      <c r="D5284" s="25" t="str">
        <f>INDEX('101_accounts'!B:B,MATCH(B5284,'101_accounts'!A:A,0))</f>
        <v>60405   П
A (до 31.01.2003)  Резервы на возможные потери (c 13.02.2018)
Долгосрочно арендуемые основные средства (до 31.01.2003)</v>
      </c>
      <c r="E5284" s="25">
        <f>'101_parsed'!C5284</f>
        <v>0</v>
      </c>
      <c r="F5284" s="25">
        <f>'101_parsed'!D5284</f>
        <v>0</v>
      </c>
      <c r="G5284" s="25">
        <f>'101_parsed'!E5284</f>
        <v>0</v>
      </c>
      <c r="H5284" s="25">
        <f>'101_parsed'!F5284</f>
        <v>0</v>
      </c>
    </row>
    <row r="5285" spans="1:8" x14ac:dyDescent="0.2">
      <c r="A5285" s="25">
        <f>'101_parsed'!A5285</f>
        <v>685</v>
      </c>
      <c r="B5285" s="33">
        <f>'101_parsed'!B5285</f>
        <v>60414</v>
      </c>
      <c r="C5285" s="25" t="str">
        <f>INDEX(all_banks!O:O,MATCH(A5285,all_banks!H:H,0))</f>
        <v>ПАО КБ "РусьРегионБанк" (685)</v>
      </c>
      <c r="D5285" s="25" t="str">
        <f>INDEX('101_accounts'!B:B,MATCH(B5285,'101_accounts'!A:A,0))</f>
        <v>60414   П  Амортизация основных средств (кроме земли) (c 13.02.2018)</v>
      </c>
      <c r="E5285" s="25">
        <f>'101_parsed'!C5285</f>
        <v>0</v>
      </c>
      <c r="F5285" s="25">
        <f>'101_parsed'!D5285</f>
        <v>5392</v>
      </c>
      <c r="G5285" s="25">
        <f>'101_parsed'!E5285</f>
        <v>0</v>
      </c>
      <c r="H5285" s="25">
        <f>'101_parsed'!F5285</f>
        <v>5871</v>
      </c>
    </row>
    <row r="5286" spans="1:8" x14ac:dyDescent="0.2">
      <c r="A5286" s="25">
        <f>'101_parsed'!A5286</f>
        <v>685</v>
      </c>
      <c r="B5286" s="33">
        <f>'101_parsed'!B5286</f>
        <v>60415</v>
      </c>
      <c r="C5286" s="25" t="str">
        <f>INDEX(all_banks!O:O,MATCH(A5286,all_banks!H:H,0))</f>
        <v>ПАО КБ "РусьРегионБанк" (685)</v>
      </c>
      <c r="D5286" s="25" t="str">
        <f>INDEX('101_accounts'!B:B,MATCH(B5286,'101_accounts'!A:A,0))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286" s="25">
        <f>'101_parsed'!C5286</f>
        <v>0</v>
      </c>
      <c r="F5286" s="25">
        <f>'101_parsed'!D5286</f>
        <v>0</v>
      </c>
      <c r="G5286" s="25">
        <f>'101_parsed'!E5286</f>
        <v>0</v>
      </c>
      <c r="H5286" s="25">
        <f>'101_parsed'!F5286</f>
        <v>0</v>
      </c>
    </row>
    <row r="5287" spans="1:8" x14ac:dyDescent="0.2">
      <c r="A5287" s="25">
        <f>'101_parsed'!A5287</f>
        <v>685</v>
      </c>
      <c r="B5287" s="33">
        <f>'101_parsed'!B5287</f>
        <v>61901</v>
      </c>
      <c r="C5287" s="25" t="str">
        <f>INDEX(all_banks!O:O,MATCH(A5287,all_banks!H:H,0))</f>
        <v>ПАО КБ "РусьРегионБанк" (685)</v>
      </c>
      <c r="D5287" s="25" t="str">
        <f>INDEX('101_accounts'!B:B,MATCH(B5287,'101_accounts'!A:A,0))</f>
        <v>61901   A  Земля, временно неиспользуемая в основной деятельности</v>
      </c>
      <c r="E5287" s="25">
        <f>'101_parsed'!C5287</f>
        <v>0</v>
      </c>
      <c r="F5287" s="25">
        <f>'101_parsed'!D5287</f>
        <v>0</v>
      </c>
      <c r="G5287" s="25">
        <f>'101_parsed'!E5287</f>
        <v>0</v>
      </c>
      <c r="H5287" s="25">
        <f>'101_parsed'!F5287</f>
        <v>0</v>
      </c>
    </row>
    <row r="5288" spans="1:8" x14ac:dyDescent="0.2">
      <c r="A5288" s="25">
        <f>'101_parsed'!A5288</f>
        <v>685</v>
      </c>
      <c r="B5288" s="33">
        <f>'101_parsed'!B5288</f>
        <v>61902</v>
      </c>
      <c r="C5288" s="25" t="str">
        <f>INDEX(all_banks!O:O,MATCH(A5288,all_banks!H:H,0))</f>
        <v>ПАО КБ "РусьРегионБанк" (685)</v>
      </c>
      <c r="D5288" s="25" t="str">
        <f>INDEX('101_accounts'!B:B,MATCH(B5288,'101_accounts'!A:A,0))</f>
        <v>61902   A  Земля, временно неиспользуемая в основной деятельности, переданная в аренду</v>
      </c>
      <c r="E5288" s="25">
        <f>'101_parsed'!C5288</f>
        <v>0</v>
      </c>
      <c r="F5288" s="25">
        <f>'101_parsed'!D5288</f>
        <v>0</v>
      </c>
      <c r="G5288" s="25">
        <f>'101_parsed'!E5288</f>
        <v>0</v>
      </c>
      <c r="H5288" s="25">
        <f>'101_parsed'!F5288</f>
        <v>0</v>
      </c>
    </row>
    <row r="5289" spans="1:8" x14ac:dyDescent="0.2">
      <c r="A5289" s="25">
        <f>'101_parsed'!A5289</f>
        <v>685</v>
      </c>
      <c r="B5289" s="33">
        <f>'101_parsed'!B5289</f>
        <v>61903</v>
      </c>
      <c r="C5289" s="25" t="str">
        <f>INDEX(all_banks!O:O,MATCH(A5289,all_banks!H:H,0))</f>
        <v>ПАО КБ "РусьРегионБанк" (685)</v>
      </c>
      <c r="D5289" s="25" t="str">
        <f>INDEX('101_accounts'!B:B,MATCH(B5289,'101_accounts'!A:A,0))</f>
        <v>61903   A  Недвижимость (кроме земли), временно неиспользуемая в основной деятельности</v>
      </c>
      <c r="E5289" s="25">
        <f>'101_parsed'!C5289</f>
        <v>0</v>
      </c>
      <c r="F5289" s="25">
        <f>'101_parsed'!D5289</f>
        <v>0</v>
      </c>
      <c r="G5289" s="25">
        <f>'101_parsed'!E5289</f>
        <v>0</v>
      </c>
      <c r="H5289" s="25">
        <f>'101_parsed'!F5289</f>
        <v>0</v>
      </c>
    </row>
    <row r="5290" spans="1:8" x14ac:dyDescent="0.2">
      <c r="A5290" s="25">
        <f>'101_parsed'!A5290</f>
        <v>685</v>
      </c>
      <c r="B5290" s="33">
        <f>'101_parsed'!B5290</f>
        <v>61904</v>
      </c>
      <c r="C5290" s="25" t="str">
        <f>INDEX(all_banks!O:O,MATCH(A5290,all_banks!H:H,0))</f>
        <v>ПАО КБ "РусьРегионБанк" (685)</v>
      </c>
      <c r="D5290" s="25" t="str">
        <f>INDEX('101_accounts'!B:B,MATCH(B5290,'101_accounts'!A:A,0))</f>
        <v>61904   A  Недвижимость (кроме земли), временно неиспользуемая в основной деятельности, переданная в аренду</v>
      </c>
      <c r="E5290" s="25">
        <f>'101_parsed'!C5290</f>
        <v>0</v>
      </c>
      <c r="F5290" s="25">
        <f>'101_parsed'!D5290</f>
        <v>0</v>
      </c>
      <c r="G5290" s="25">
        <f>'101_parsed'!E5290</f>
        <v>0</v>
      </c>
      <c r="H5290" s="25">
        <f>'101_parsed'!F5290</f>
        <v>0</v>
      </c>
    </row>
    <row r="5291" spans="1:8" x14ac:dyDescent="0.2">
      <c r="A5291" s="25">
        <f>'101_parsed'!A5291</f>
        <v>685</v>
      </c>
      <c r="B5291" s="33">
        <f>'101_parsed'!B5291</f>
        <v>61905</v>
      </c>
      <c r="C5291" s="25" t="str">
        <f>INDEX(all_banks!O:O,MATCH(A5291,all_banks!H:H,0))</f>
        <v>ПАО КБ "РусьРегионБанк" (685)</v>
      </c>
      <c r="D5291" s="25" t="str">
        <f>INDEX('101_accounts'!B:B,MATCH(B5291,'101_accounts'!A:A,0))</f>
        <v>61905   A  Земля, временно неиспользуемая в основной деятельности, учитываемая по справедливой стоимости</v>
      </c>
      <c r="E5291" s="25">
        <f>'101_parsed'!C5291</f>
        <v>0</v>
      </c>
      <c r="F5291" s="25">
        <f>'101_parsed'!D5291</f>
        <v>0</v>
      </c>
      <c r="G5291" s="25">
        <f>'101_parsed'!E5291</f>
        <v>0</v>
      </c>
      <c r="H5291" s="25">
        <f>'101_parsed'!F5291</f>
        <v>0</v>
      </c>
    </row>
    <row r="5292" spans="1:8" x14ac:dyDescent="0.2">
      <c r="A5292" s="25">
        <f>'101_parsed'!A5292</f>
        <v>685</v>
      </c>
      <c r="B5292" s="33">
        <f>'101_parsed'!B5292</f>
        <v>61906</v>
      </c>
      <c r="C5292" s="25" t="str">
        <f>INDEX(all_banks!O:O,MATCH(A5292,all_banks!H:H,0))</f>
        <v>ПАО КБ "РусьРегионБанк" (685)</v>
      </c>
      <c r="D5292" s="25" t="str">
        <f>INDEX('101_accounts'!B:B,MATCH(B5292,'101_accounts'!A:A,0))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292" s="25">
        <f>'101_parsed'!C5292</f>
        <v>0</v>
      </c>
      <c r="F5292" s="25">
        <f>'101_parsed'!D5292</f>
        <v>0</v>
      </c>
      <c r="G5292" s="25">
        <f>'101_parsed'!E5292</f>
        <v>0</v>
      </c>
      <c r="H5292" s="25">
        <f>'101_parsed'!F5292</f>
        <v>0</v>
      </c>
    </row>
    <row r="5293" spans="1:8" x14ac:dyDescent="0.2">
      <c r="A5293" s="25">
        <f>'101_parsed'!A5293</f>
        <v>685</v>
      </c>
      <c r="B5293" s="33">
        <f>'101_parsed'!B5293</f>
        <v>61907</v>
      </c>
      <c r="C5293" s="25" t="str">
        <f>INDEX(all_banks!O:O,MATCH(A5293,all_banks!H:H,0))</f>
        <v>ПАО КБ "РусьРегионБанк" (685)</v>
      </c>
      <c r="D5293" s="25" t="str">
        <f>INDEX('101_accounts'!B:B,MATCH(B5293,'101_accounts'!A:A,0))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293" s="25">
        <f>'101_parsed'!C5293</f>
        <v>0</v>
      </c>
      <c r="F5293" s="25">
        <f>'101_parsed'!D5293</f>
        <v>0</v>
      </c>
      <c r="G5293" s="25">
        <f>'101_parsed'!E5293</f>
        <v>0</v>
      </c>
      <c r="H5293" s="25">
        <f>'101_parsed'!F5293</f>
        <v>0</v>
      </c>
    </row>
    <row r="5294" spans="1:8" x14ac:dyDescent="0.2">
      <c r="A5294" s="25">
        <f>'101_parsed'!A5294</f>
        <v>685</v>
      </c>
      <c r="B5294" s="33">
        <f>'101_parsed'!B5294</f>
        <v>61908</v>
      </c>
      <c r="C5294" s="25" t="str">
        <f>INDEX(all_banks!O:O,MATCH(A5294,all_banks!H:H,0))</f>
        <v>ПАО КБ "РусьРегионБанк" (685)</v>
      </c>
      <c r="D5294" s="25" t="str">
        <f>INDEX('101_accounts'!B:B,MATCH(B5294,'101_accounts'!A:A,0))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294" s="25">
        <f>'101_parsed'!C5294</f>
        <v>0</v>
      </c>
      <c r="F5294" s="25">
        <f>'101_parsed'!D5294</f>
        <v>0</v>
      </c>
      <c r="G5294" s="25">
        <f>'101_parsed'!E5294</f>
        <v>0</v>
      </c>
      <c r="H5294" s="25">
        <f>'101_parsed'!F5294</f>
        <v>0</v>
      </c>
    </row>
    <row r="5295" spans="1:8" x14ac:dyDescent="0.2">
      <c r="A5295" s="25">
        <f>'101_parsed'!A5295</f>
        <v>685</v>
      </c>
      <c r="B5295" s="33">
        <f>'101_parsed'!B5295</f>
        <v>61909</v>
      </c>
      <c r="C5295" s="25" t="str">
        <f>INDEX(all_banks!O:O,MATCH(A5295,all_banks!H:H,0))</f>
        <v>ПАО КБ "РусьРегионБанк" (685)</v>
      </c>
      <c r="D5295" s="25" t="str">
        <f>INDEX('101_accounts'!B:B,MATCH(B5295,'101_accounts'!A:A,0))</f>
        <v>61909   П  Амортизация недвижимости (кроме земли), временно неиспользуемой в основной деятельности</v>
      </c>
      <c r="E5295" s="25">
        <f>'101_parsed'!C5295</f>
        <v>0</v>
      </c>
      <c r="F5295" s="25">
        <f>'101_parsed'!D5295</f>
        <v>0</v>
      </c>
      <c r="G5295" s="25">
        <f>'101_parsed'!E5295</f>
        <v>0</v>
      </c>
      <c r="H5295" s="25">
        <f>'101_parsed'!F5295</f>
        <v>0</v>
      </c>
    </row>
    <row r="5296" spans="1:8" x14ac:dyDescent="0.2">
      <c r="A5296" s="25">
        <f>'101_parsed'!A5296</f>
        <v>685</v>
      </c>
      <c r="B5296" s="33">
        <f>'101_parsed'!B5296</f>
        <v>61910</v>
      </c>
      <c r="C5296" s="25" t="str">
        <f>INDEX(all_banks!O:O,MATCH(A5296,all_banks!H:H,0))</f>
        <v>ПАО КБ "РусьРегионБанк" (685)</v>
      </c>
      <c r="D5296" s="25" t="str">
        <f>INDEX('101_accounts'!B:B,MATCH(B5296,'101_accounts'!A:A,0))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296" s="25">
        <f>'101_parsed'!C5296</f>
        <v>0</v>
      </c>
      <c r="F5296" s="25">
        <f>'101_parsed'!D5296</f>
        <v>0</v>
      </c>
      <c r="G5296" s="25">
        <f>'101_parsed'!E5296</f>
        <v>0</v>
      </c>
      <c r="H5296" s="25">
        <f>'101_parsed'!F5296</f>
        <v>0</v>
      </c>
    </row>
    <row r="5297" spans="1:8" x14ac:dyDescent="0.2">
      <c r="A5297" s="25">
        <f>'101_parsed'!A5297</f>
        <v>685</v>
      </c>
      <c r="B5297" s="33">
        <f>'101_parsed'!B5297</f>
        <v>61911</v>
      </c>
      <c r="C5297" s="25" t="str">
        <f>INDEX(all_banks!O:O,MATCH(A5297,all_banks!H:H,0))</f>
        <v>ПАО КБ "РусьРегионБанк" (685)</v>
      </c>
      <c r="D5297" s="25" t="str">
        <f>INDEX('101_accounts'!B:B,MATCH(B5297,'101_accounts'!A:A,0))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297" s="25">
        <f>'101_parsed'!C5297</f>
        <v>0</v>
      </c>
      <c r="F5297" s="25">
        <f>'101_parsed'!D5297</f>
        <v>0</v>
      </c>
      <c r="G5297" s="25">
        <f>'101_parsed'!E5297</f>
        <v>0</v>
      </c>
      <c r="H5297" s="25">
        <f>'101_parsed'!F5297</f>
        <v>0</v>
      </c>
    </row>
    <row r="5298" spans="1:8" x14ac:dyDescent="0.2">
      <c r="A5298" s="25">
        <f>'101_parsed'!A5298</f>
        <v>685</v>
      </c>
      <c r="B5298" s="33">
        <f>'101_parsed'!B5298</f>
        <v>61912</v>
      </c>
      <c r="C5298" s="25" t="str">
        <f>INDEX(all_banks!O:O,MATCH(A5298,all_banks!H:H,0))</f>
        <v>ПАО КБ "РусьРегионБанк" (685)</v>
      </c>
      <c r="D5298" s="25" t="str">
        <f>INDEX('101_accounts'!B:B,MATCH(B5298,'101_accounts'!A:A,0))</f>
        <v>61912   П  Резервы на возможные потери</v>
      </c>
      <c r="E5298" s="25">
        <f>'101_parsed'!C5298</f>
        <v>0</v>
      </c>
      <c r="F5298" s="25">
        <f>'101_parsed'!D5298</f>
        <v>0</v>
      </c>
      <c r="G5298" s="25">
        <f>'101_parsed'!E5298</f>
        <v>0</v>
      </c>
      <c r="H5298" s="25">
        <f>'101_parsed'!F5298</f>
        <v>0</v>
      </c>
    </row>
    <row r="5299" spans="1:8" x14ac:dyDescent="0.2">
      <c r="A5299" s="25">
        <f>'101_parsed'!A5299</f>
        <v>685</v>
      </c>
      <c r="B5299" s="33">
        <f>'101_parsed'!B5299</f>
        <v>62001</v>
      </c>
      <c r="C5299" s="25" t="str">
        <f>INDEX(all_banks!O:O,MATCH(A5299,all_banks!H:H,0))</f>
        <v>ПАО КБ "РусьРегионБанк" (685)</v>
      </c>
      <c r="D5299" s="25" t="str">
        <f>INDEX('101_accounts'!B:B,MATCH(B5299,'101_accounts'!A:A,0))</f>
        <v>62001   A  Долгосрочные активы, предназначенные для продажи</v>
      </c>
      <c r="E5299" s="25">
        <f>'101_parsed'!C5299</f>
        <v>0</v>
      </c>
      <c r="F5299" s="25">
        <f>'101_parsed'!D5299</f>
        <v>0</v>
      </c>
      <c r="G5299" s="25">
        <f>'101_parsed'!E5299</f>
        <v>0</v>
      </c>
      <c r="H5299" s="25">
        <f>'101_parsed'!F5299</f>
        <v>0</v>
      </c>
    </row>
    <row r="5300" spans="1:8" x14ac:dyDescent="0.2">
      <c r="A5300" s="25">
        <f>'101_parsed'!A5300</f>
        <v>685</v>
      </c>
      <c r="B5300" s="33">
        <f>'101_parsed'!B5300</f>
        <v>62002</v>
      </c>
      <c r="C5300" s="25" t="str">
        <f>INDEX(all_banks!O:O,MATCH(A5300,all_banks!H:H,0))</f>
        <v>ПАО КБ "РусьРегионБанк" (685)</v>
      </c>
      <c r="D5300" s="25" t="str">
        <f>INDEX('101_accounts'!B:B,MATCH(B5300,'101_accounts'!A:A,0))</f>
        <v>62002   П  Резервы на возможные потери</v>
      </c>
      <c r="E5300" s="25">
        <f>'101_parsed'!C5300</f>
        <v>0</v>
      </c>
      <c r="F5300" s="25">
        <f>'101_parsed'!D5300</f>
        <v>0</v>
      </c>
      <c r="G5300" s="25">
        <f>'101_parsed'!E5300</f>
        <v>0</v>
      </c>
      <c r="H5300" s="25">
        <f>'101_parsed'!F5300</f>
        <v>0</v>
      </c>
    </row>
    <row r="5301" spans="1:8" x14ac:dyDescent="0.2">
      <c r="A5301" s="25">
        <f>'101_parsed'!A5301</f>
        <v>685</v>
      </c>
      <c r="B5301" s="33">
        <f>'101_parsed'!B5301</f>
        <v>62101</v>
      </c>
      <c r="C5301" s="25" t="str">
        <f>INDEX(all_banks!O:O,MATCH(A5301,all_banks!H:H,0))</f>
        <v>ПАО КБ "РусьРегионБанк" (685)</v>
      </c>
      <c r="D5301" s="25" t="str">
        <f>INDEX('101_accounts'!B:B,MATCH(B5301,'101_accounts'!A:A,0))</f>
        <v>62101   A  Средства труда, полученные по договорам отступного, залога, назначение которых не определено</v>
      </c>
      <c r="E5301" s="25">
        <f>'101_parsed'!C5301</f>
        <v>0</v>
      </c>
      <c r="F5301" s="25">
        <f>'101_parsed'!D5301</f>
        <v>0</v>
      </c>
      <c r="G5301" s="25">
        <f>'101_parsed'!E5301</f>
        <v>0</v>
      </c>
      <c r="H5301" s="25">
        <f>'101_parsed'!F5301</f>
        <v>0</v>
      </c>
    </row>
    <row r="5302" spans="1:8" x14ac:dyDescent="0.2">
      <c r="A5302" s="25">
        <f>'101_parsed'!A5302</f>
        <v>685</v>
      </c>
      <c r="B5302" s="33">
        <f>'101_parsed'!B5302</f>
        <v>62102</v>
      </c>
      <c r="C5302" s="25" t="str">
        <f>INDEX(all_banks!O:O,MATCH(A5302,all_banks!H:H,0))</f>
        <v>ПАО КБ "РусьРегионБанк" (685)</v>
      </c>
      <c r="D5302" s="25" t="str">
        <f>INDEX('101_accounts'!B:B,MATCH(B5302,'101_accounts'!A:A,0))</f>
        <v>62102   A  Предметы труда, полученные по договорам отступного, залога, назначение которых не определено</v>
      </c>
      <c r="E5302" s="25">
        <f>'101_parsed'!C5302</f>
        <v>0</v>
      </c>
      <c r="F5302" s="25">
        <f>'101_parsed'!D5302</f>
        <v>0</v>
      </c>
      <c r="G5302" s="25">
        <f>'101_parsed'!E5302</f>
        <v>0</v>
      </c>
      <c r="H5302" s="25">
        <f>'101_parsed'!F5302</f>
        <v>0</v>
      </c>
    </row>
    <row r="5303" spans="1:8" x14ac:dyDescent="0.2">
      <c r="A5303" s="25">
        <f>'101_parsed'!A5303</f>
        <v>685</v>
      </c>
      <c r="B5303" s="33">
        <f>'101_parsed'!B5303</f>
        <v>62103</v>
      </c>
      <c r="C5303" s="25" t="str">
        <f>INDEX(all_banks!O:O,MATCH(A5303,all_banks!H:H,0))</f>
        <v>ПАО КБ "РусьРегионБанк" (685)</v>
      </c>
      <c r="D5303" s="25" t="str">
        <f>INDEX('101_accounts'!B:B,MATCH(B5303,'101_accounts'!A:A,0))</f>
        <v>62103   П  Резервы на возможные потери</v>
      </c>
      <c r="E5303" s="25">
        <f>'101_parsed'!C5303</f>
        <v>0</v>
      </c>
      <c r="F5303" s="25">
        <f>'101_parsed'!D5303</f>
        <v>0</v>
      </c>
      <c r="G5303" s="25">
        <f>'101_parsed'!E5303</f>
        <v>0</v>
      </c>
      <c r="H5303" s="25">
        <f>'101_parsed'!F5303</f>
        <v>0</v>
      </c>
    </row>
    <row r="5304" spans="1:8" x14ac:dyDescent="0.2">
      <c r="A5304" s="25">
        <f>'101_parsed'!A5304</f>
        <v>2289</v>
      </c>
      <c r="B5304" s="33">
        <f>'101_parsed'!B5304</f>
        <v>60401</v>
      </c>
      <c r="C5304" s="25" t="str">
        <f>INDEX(all_banks!O:O,MATCH(A5304,all_banks!H:H,0))</f>
        <v>АО "Банк Русский Стандарт" (2289)</v>
      </c>
      <c r="D5304" s="25" t="str">
        <f>INDEX('101_accounts'!B:B,MATCH(B5304,'101_accounts'!A:A,0))</f>
        <v>60401   A  Основные средства (кроме земли) (c 13.02.2018)_x000D_Категория 1- Здания и сооружения (до 31.12.2002)</v>
      </c>
      <c r="E5304" s="25">
        <f>'101_parsed'!C5304</f>
        <v>9384535</v>
      </c>
      <c r="F5304" s="25">
        <f>'101_parsed'!D5304</f>
        <v>0</v>
      </c>
      <c r="G5304" s="25">
        <f>'101_parsed'!E5304</f>
        <v>9531729</v>
      </c>
      <c r="H5304" s="25">
        <f>'101_parsed'!F5304</f>
        <v>0</v>
      </c>
    </row>
    <row r="5305" spans="1:8" x14ac:dyDescent="0.2">
      <c r="A5305" s="25">
        <f>'101_parsed'!A5305</f>
        <v>2289</v>
      </c>
      <c r="B5305" s="33">
        <f>'101_parsed'!B5305</f>
        <v>60404</v>
      </c>
      <c r="C5305" s="25" t="str">
        <f>INDEX(all_banks!O:O,MATCH(A5305,all_banks!H:H,0))</f>
        <v>АО "Банк Русский Стандарт" (2289)</v>
      </c>
      <c r="D5305" s="25" t="str">
        <f>INDEX('101_accounts'!B:B,MATCH(B5305,'101_accounts'!A:A,0))</f>
        <v>60404   A  Земля (c 13.02.2018)</v>
      </c>
      <c r="E5305" s="25">
        <f>'101_parsed'!C5305</f>
        <v>180403</v>
      </c>
      <c r="F5305" s="25">
        <f>'101_parsed'!D5305</f>
        <v>0</v>
      </c>
      <c r="G5305" s="25">
        <f>'101_parsed'!E5305</f>
        <v>128253</v>
      </c>
      <c r="H5305" s="25">
        <f>'101_parsed'!F5305</f>
        <v>0</v>
      </c>
    </row>
    <row r="5306" spans="1:8" x14ac:dyDescent="0.2">
      <c r="A5306" s="25">
        <f>'101_parsed'!A5306</f>
        <v>2289</v>
      </c>
      <c r="B5306" s="33">
        <f>'101_parsed'!B5306</f>
        <v>60405</v>
      </c>
      <c r="C5306" s="25" t="str">
        <f>INDEX(all_banks!O:O,MATCH(A5306,all_banks!H:H,0))</f>
        <v>АО "Банк Русский Стандарт" (2289)</v>
      </c>
      <c r="D5306" s="25" t="str">
        <f>INDEX('101_accounts'!B:B,MATCH(B5306,'101_accounts'!A:A,0))</f>
        <v>60405   П
A (до 31.01.2003)  Резервы на возможные потери (c 13.02.2018)
Долгосрочно арендуемые основные средства (до 31.01.2003)</v>
      </c>
      <c r="E5306" s="25">
        <f>'101_parsed'!C5306</f>
        <v>0</v>
      </c>
      <c r="F5306" s="25">
        <f>'101_parsed'!D5306</f>
        <v>0</v>
      </c>
      <c r="G5306" s="25">
        <f>'101_parsed'!E5306</f>
        <v>0</v>
      </c>
      <c r="H5306" s="25">
        <f>'101_parsed'!F5306</f>
        <v>0</v>
      </c>
    </row>
    <row r="5307" spans="1:8" x14ac:dyDescent="0.2">
      <c r="A5307" s="25">
        <f>'101_parsed'!A5307</f>
        <v>2289</v>
      </c>
      <c r="B5307" s="33">
        <f>'101_parsed'!B5307</f>
        <v>60414</v>
      </c>
      <c r="C5307" s="25" t="str">
        <f>INDEX(all_banks!O:O,MATCH(A5307,all_banks!H:H,0))</f>
        <v>АО "Банк Русский Стандарт" (2289)</v>
      </c>
      <c r="D5307" s="25" t="str">
        <f>INDEX('101_accounts'!B:B,MATCH(B5307,'101_accounts'!A:A,0))</f>
        <v>60414   П  Амортизация основных средств (кроме земли) (c 13.02.2018)</v>
      </c>
      <c r="E5307" s="25">
        <f>'101_parsed'!C5307</f>
        <v>0</v>
      </c>
      <c r="F5307" s="25">
        <f>'101_parsed'!D5307</f>
        <v>5759760</v>
      </c>
      <c r="G5307" s="25">
        <f>'101_parsed'!E5307</f>
        <v>0</v>
      </c>
      <c r="H5307" s="25">
        <f>'101_parsed'!F5307</f>
        <v>5882597</v>
      </c>
    </row>
    <row r="5308" spans="1:8" x14ac:dyDescent="0.2">
      <c r="A5308" s="25">
        <f>'101_parsed'!A5308</f>
        <v>2289</v>
      </c>
      <c r="B5308" s="33">
        <f>'101_parsed'!B5308</f>
        <v>60415</v>
      </c>
      <c r="C5308" s="25" t="str">
        <f>INDEX(all_banks!O:O,MATCH(A5308,all_banks!H:H,0))</f>
        <v>АО "Банк Русский Стандарт" (2289)</v>
      </c>
      <c r="D5308" s="25" t="str">
        <f>INDEX('101_accounts'!B:B,MATCH(B5308,'101_accounts'!A:A,0))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308" s="25">
        <f>'101_parsed'!C5308</f>
        <v>40272</v>
      </c>
      <c r="F5308" s="25">
        <f>'101_parsed'!D5308</f>
        <v>0</v>
      </c>
      <c r="G5308" s="25">
        <f>'101_parsed'!E5308</f>
        <v>43857</v>
      </c>
      <c r="H5308" s="25">
        <f>'101_parsed'!F5308</f>
        <v>0</v>
      </c>
    </row>
    <row r="5309" spans="1:8" x14ac:dyDescent="0.2">
      <c r="A5309" s="25">
        <f>'101_parsed'!A5309</f>
        <v>2289</v>
      </c>
      <c r="B5309" s="33">
        <f>'101_parsed'!B5309</f>
        <v>61901</v>
      </c>
      <c r="C5309" s="25" t="str">
        <f>INDEX(all_banks!O:O,MATCH(A5309,all_banks!H:H,0))</f>
        <v>АО "Банк Русский Стандарт" (2289)</v>
      </c>
      <c r="D5309" s="25" t="str">
        <f>INDEX('101_accounts'!B:B,MATCH(B5309,'101_accounts'!A:A,0))</f>
        <v>61901   A  Земля, временно неиспользуемая в основной деятельности</v>
      </c>
      <c r="E5309" s="25">
        <f>'101_parsed'!C5309</f>
        <v>0</v>
      </c>
      <c r="F5309" s="25">
        <f>'101_parsed'!D5309</f>
        <v>0</v>
      </c>
      <c r="G5309" s="25">
        <f>'101_parsed'!E5309</f>
        <v>0</v>
      </c>
      <c r="H5309" s="25">
        <f>'101_parsed'!F5309</f>
        <v>0</v>
      </c>
    </row>
    <row r="5310" spans="1:8" x14ac:dyDescent="0.2">
      <c r="A5310" s="25">
        <f>'101_parsed'!A5310</f>
        <v>2289</v>
      </c>
      <c r="B5310" s="33">
        <f>'101_parsed'!B5310</f>
        <v>61902</v>
      </c>
      <c r="C5310" s="25" t="str">
        <f>INDEX(all_banks!O:O,MATCH(A5310,all_banks!H:H,0))</f>
        <v>АО "Банк Русский Стандарт" (2289)</v>
      </c>
      <c r="D5310" s="25" t="str">
        <f>INDEX('101_accounts'!B:B,MATCH(B5310,'101_accounts'!A:A,0))</f>
        <v>61902   A  Земля, временно неиспользуемая в основной деятельности, переданная в аренду</v>
      </c>
      <c r="E5310" s="25">
        <f>'101_parsed'!C5310</f>
        <v>0</v>
      </c>
      <c r="F5310" s="25">
        <f>'101_parsed'!D5310</f>
        <v>0</v>
      </c>
      <c r="G5310" s="25">
        <f>'101_parsed'!E5310</f>
        <v>0</v>
      </c>
      <c r="H5310" s="25">
        <f>'101_parsed'!F5310</f>
        <v>0</v>
      </c>
    </row>
    <row r="5311" spans="1:8" x14ac:dyDescent="0.2">
      <c r="A5311" s="25">
        <f>'101_parsed'!A5311</f>
        <v>2289</v>
      </c>
      <c r="B5311" s="33">
        <f>'101_parsed'!B5311</f>
        <v>61903</v>
      </c>
      <c r="C5311" s="25" t="str">
        <f>INDEX(all_banks!O:O,MATCH(A5311,all_banks!H:H,0))</f>
        <v>АО "Банк Русский Стандарт" (2289)</v>
      </c>
      <c r="D5311" s="25" t="str">
        <f>INDEX('101_accounts'!B:B,MATCH(B5311,'101_accounts'!A:A,0))</f>
        <v>61903   A  Недвижимость (кроме земли), временно неиспользуемая в основной деятельности</v>
      </c>
      <c r="E5311" s="25">
        <f>'101_parsed'!C5311</f>
        <v>0</v>
      </c>
      <c r="F5311" s="25">
        <f>'101_parsed'!D5311</f>
        <v>0</v>
      </c>
      <c r="G5311" s="25">
        <f>'101_parsed'!E5311</f>
        <v>0</v>
      </c>
      <c r="H5311" s="25">
        <f>'101_parsed'!F5311</f>
        <v>0</v>
      </c>
    </row>
    <row r="5312" spans="1:8" x14ac:dyDescent="0.2">
      <c r="A5312" s="25">
        <f>'101_parsed'!A5312</f>
        <v>2289</v>
      </c>
      <c r="B5312" s="33">
        <f>'101_parsed'!B5312</f>
        <v>61904</v>
      </c>
      <c r="C5312" s="25" t="str">
        <f>INDEX(all_banks!O:O,MATCH(A5312,all_banks!H:H,0))</f>
        <v>АО "Банк Русский Стандарт" (2289)</v>
      </c>
      <c r="D5312" s="25" t="str">
        <f>INDEX('101_accounts'!B:B,MATCH(B5312,'101_accounts'!A:A,0))</f>
        <v>61904   A  Недвижимость (кроме земли), временно неиспользуемая в основной деятельности, переданная в аренду</v>
      </c>
      <c r="E5312" s="25">
        <f>'101_parsed'!C5312</f>
        <v>0</v>
      </c>
      <c r="F5312" s="25">
        <f>'101_parsed'!D5312</f>
        <v>0</v>
      </c>
      <c r="G5312" s="25">
        <f>'101_parsed'!E5312</f>
        <v>0</v>
      </c>
      <c r="H5312" s="25">
        <f>'101_parsed'!F5312</f>
        <v>0</v>
      </c>
    </row>
    <row r="5313" spans="1:8" x14ac:dyDescent="0.2">
      <c r="A5313" s="25">
        <f>'101_parsed'!A5313</f>
        <v>2289</v>
      </c>
      <c r="B5313" s="33">
        <f>'101_parsed'!B5313</f>
        <v>61905</v>
      </c>
      <c r="C5313" s="25" t="str">
        <f>INDEX(all_banks!O:O,MATCH(A5313,all_banks!H:H,0))</f>
        <v>АО "Банк Русский Стандарт" (2289)</v>
      </c>
      <c r="D5313" s="25" t="str">
        <f>INDEX('101_accounts'!B:B,MATCH(B5313,'101_accounts'!A:A,0))</f>
        <v>61905   A  Земля, временно неиспользуемая в основной деятельности, учитываемая по справедливой стоимости</v>
      </c>
      <c r="E5313" s="25">
        <f>'101_parsed'!C5313</f>
        <v>590712</v>
      </c>
      <c r="F5313" s="25">
        <f>'101_parsed'!D5313</f>
        <v>0</v>
      </c>
      <c r="G5313" s="25">
        <f>'101_parsed'!E5313</f>
        <v>590712</v>
      </c>
      <c r="H5313" s="25">
        <f>'101_parsed'!F5313</f>
        <v>0</v>
      </c>
    </row>
    <row r="5314" spans="1:8" x14ac:dyDescent="0.2">
      <c r="A5314" s="25">
        <f>'101_parsed'!A5314</f>
        <v>2289</v>
      </c>
      <c r="B5314" s="33">
        <f>'101_parsed'!B5314</f>
        <v>61906</v>
      </c>
      <c r="C5314" s="25" t="str">
        <f>INDEX(all_banks!O:O,MATCH(A5314,all_banks!H:H,0))</f>
        <v>АО "Банк Русский Стандарт" (2289)</v>
      </c>
      <c r="D5314" s="25" t="str">
        <f>INDEX('101_accounts'!B:B,MATCH(B5314,'101_accounts'!A:A,0))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314" s="25">
        <f>'101_parsed'!C5314</f>
        <v>0</v>
      </c>
      <c r="F5314" s="25">
        <f>'101_parsed'!D5314</f>
        <v>0</v>
      </c>
      <c r="G5314" s="25">
        <f>'101_parsed'!E5314</f>
        <v>0</v>
      </c>
      <c r="H5314" s="25">
        <f>'101_parsed'!F5314</f>
        <v>0</v>
      </c>
    </row>
    <row r="5315" spans="1:8" x14ac:dyDescent="0.2">
      <c r="A5315" s="25">
        <f>'101_parsed'!A5315</f>
        <v>2289</v>
      </c>
      <c r="B5315" s="33">
        <f>'101_parsed'!B5315</f>
        <v>61907</v>
      </c>
      <c r="C5315" s="25" t="str">
        <f>INDEX(all_banks!O:O,MATCH(A5315,all_banks!H:H,0))</f>
        <v>АО "Банк Русский Стандарт" (2289)</v>
      </c>
      <c r="D5315" s="25" t="str">
        <f>INDEX('101_accounts'!B:B,MATCH(B5315,'101_accounts'!A:A,0))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315" s="25">
        <f>'101_parsed'!C5315</f>
        <v>1083130</v>
      </c>
      <c r="F5315" s="25">
        <f>'101_parsed'!D5315</f>
        <v>0</v>
      </c>
      <c r="G5315" s="25">
        <f>'101_parsed'!E5315</f>
        <v>1083130</v>
      </c>
      <c r="H5315" s="25">
        <f>'101_parsed'!F5315</f>
        <v>0</v>
      </c>
    </row>
    <row r="5316" spans="1:8" x14ac:dyDescent="0.2">
      <c r="A5316" s="25">
        <f>'101_parsed'!A5316</f>
        <v>2289</v>
      </c>
      <c r="B5316" s="33">
        <f>'101_parsed'!B5316</f>
        <v>61908</v>
      </c>
      <c r="C5316" s="25" t="str">
        <f>INDEX(all_banks!O:O,MATCH(A5316,all_banks!H:H,0))</f>
        <v>АО "Банк Русский Стандарт" (2289)</v>
      </c>
      <c r="D5316" s="25" t="str">
        <f>INDEX('101_accounts'!B:B,MATCH(B5316,'101_accounts'!A:A,0))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316" s="25">
        <f>'101_parsed'!C5316</f>
        <v>0</v>
      </c>
      <c r="F5316" s="25">
        <f>'101_parsed'!D5316</f>
        <v>0</v>
      </c>
      <c r="G5316" s="25">
        <f>'101_parsed'!E5316</f>
        <v>0</v>
      </c>
      <c r="H5316" s="25">
        <f>'101_parsed'!F5316</f>
        <v>0</v>
      </c>
    </row>
    <row r="5317" spans="1:8" x14ac:dyDescent="0.2">
      <c r="A5317" s="25">
        <f>'101_parsed'!A5317</f>
        <v>2289</v>
      </c>
      <c r="B5317" s="33">
        <f>'101_parsed'!B5317</f>
        <v>61909</v>
      </c>
      <c r="C5317" s="25" t="str">
        <f>INDEX(all_banks!O:O,MATCH(A5317,all_banks!H:H,0))</f>
        <v>АО "Банк Русский Стандарт" (2289)</v>
      </c>
      <c r="D5317" s="25" t="str">
        <f>INDEX('101_accounts'!B:B,MATCH(B5317,'101_accounts'!A:A,0))</f>
        <v>61909   П  Амортизация недвижимости (кроме земли), временно неиспользуемой в основной деятельности</v>
      </c>
      <c r="E5317" s="25">
        <f>'101_parsed'!C5317</f>
        <v>0</v>
      </c>
      <c r="F5317" s="25">
        <f>'101_parsed'!D5317</f>
        <v>0</v>
      </c>
      <c r="G5317" s="25">
        <f>'101_parsed'!E5317</f>
        <v>0</v>
      </c>
      <c r="H5317" s="25">
        <f>'101_parsed'!F5317</f>
        <v>0</v>
      </c>
    </row>
    <row r="5318" spans="1:8" x14ac:dyDescent="0.2">
      <c r="A5318" s="25">
        <f>'101_parsed'!A5318</f>
        <v>2289</v>
      </c>
      <c r="B5318" s="33">
        <f>'101_parsed'!B5318</f>
        <v>61910</v>
      </c>
      <c r="C5318" s="25" t="str">
        <f>INDEX(all_banks!O:O,MATCH(A5318,all_banks!H:H,0))</f>
        <v>АО "Банк Русский Стандарт" (2289)</v>
      </c>
      <c r="D5318" s="25" t="str">
        <f>INDEX('101_accounts'!B:B,MATCH(B5318,'101_accounts'!A:A,0))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318" s="25">
        <f>'101_parsed'!C5318</f>
        <v>0</v>
      </c>
      <c r="F5318" s="25">
        <f>'101_parsed'!D5318</f>
        <v>0</v>
      </c>
      <c r="G5318" s="25">
        <f>'101_parsed'!E5318</f>
        <v>0</v>
      </c>
      <c r="H5318" s="25">
        <f>'101_parsed'!F5318</f>
        <v>0</v>
      </c>
    </row>
    <row r="5319" spans="1:8" x14ac:dyDescent="0.2">
      <c r="A5319" s="25">
        <f>'101_parsed'!A5319</f>
        <v>2289</v>
      </c>
      <c r="B5319" s="33">
        <f>'101_parsed'!B5319</f>
        <v>61911</v>
      </c>
      <c r="C5319" s="25" t="str">
        <f>INDEX(all_banks!O:O,MATCH(A5319,all_banks!H:H,0))</f>
        <v>АО "Банк Русский Стандарт" (2289)</v>
      </c>
      <c r="D5319" s="25" t="str">
        <f>INDEX('101_accounts'!B:B,MATCH(B5319,'101_accounts'!A:A,0))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319" s="25">
        <f>'101_parsed'!C5319</f>
        <v>0</v>
      </c>
      <c r="F5319" s="25">
        <f>'101_parsed'!D5319</f>
        <v>0</v>
      </c>
      <c r="G5319" s="25">
        <f>'101_parsed'!E5319</f>
        <v>0</v>
      </c>
      <c r="H5319" s="25">
        <f>'101_parsed'!F5319</f>
        <v>0</v>
      </c>
    </row>
    <row r="5320" spans="1:8" x14ac:dyDescent="0.2">
      <c r="A5320" s="25">
        <f>'101_parsed'!A5320</f>
        <v>2289</v>
      </c>
      <c r="B5320" s="33">
        <f>'101_parsed'!B5320</f>
        <v>61912</v>
      </c>
      <c r="C5320" s="25" t="str">
        <f>INDEX(all_banks!O:O,MATCH(A5320,all_banks!H:H,0))</f>
        <v>АО "Банк Русский Стандарт" (2289)</v>
      </c>
      <c r="D5320" s="25" t="str">
        <f>INDEX('101_accounts'!B:B,MATCH(B5320,'101_accounts'!A:A,0))</f>
        <v>61912   П  Резервы на возможные потери</v>
      </c>
      <c r="E5320" s="25">
        <f>'101_parsed'!C5320</f>
        <v>0</v>
      </c>
      <c r="F5320" s="25">
        <f>'101_parsed'!D5320</f>
        <v>0</v>
      </c>
      <c r="G5320" s="25">
        <f>'101_parsed'!E5320</f>
        <v>0</v>
      </c>
      <c r="H5320" s="25">
        <f>'101_parsed'!F5320</f>
        <v>0</v>
      </c>
    </row>
    <row r="5321" spans="1:8" x14ac:dyDescent="0.2">
      <c r="A5321" s="25">
        <f>'101_parsed'!A5321</f>
        <v>2289</v>
      </c>
      <c r="B5321" s="33">
        <f>'101_parsed'!B5321</f>
        <v>62001</v>
      </c>
      <c r="C5321" s="25" t="str">
        <f>INDEX(all_banks!O:O,MATCH(A5321,all_banks!H:H,0))</f>
        <v>АО "Банк Русский Стандарт" (2289)</v>
      </c>
      <c r="D5321" s="25" t="str">
        <f>INDEX('101_accounts'!B:B,MATCH(B5321,'101_accounts'!A:A,0))</f>
        <v>62001   A  Долгосрочные активы, предназначенные для продажи</v>
      </c>
      <c r="E5321" s="25">
        <f>'101_parsed'!C5321</f>
        <v>0</v>
      </c>
      <c r="F5321" s="25">
        <f>'101_parsed'!D5321</f>
        <v>0</v>
      </c>
      <c r="G5321" s="25">
        <f>'101_parsed'!E5321</f>
        <v>602</v>
      </c>
      <c r="H5321" s="25">
        <f>'101_parsed'!F5321</f>
        <v>0</v>
      </c>
    </row>
    <row r="5322" spans="1:8" x14ac:dyDescent="0.2">
      <c r="A5322" s="25">
        <f>'101_parsed'!A5322</f>
        <v>2289</v>
      </c>
      <c r="B5322" s="33">
        <f>'101_parsed'!B5322</f>
        <v>62002</v>
      </c>
      <c r="C5322" s="25" t="str">
        <f>INDEX(all_banks!O:O,MATCH(A5322,all_banks!H:H,0))</f>
        <v>АО "Банк Русский Стандарт" (2289)</v>
      </c>
      <c r="D5322" s="25" t="str">
        <f>INDEX('101_accounts'!B:B,MATCH(B5322,'101_accounts'!A:A,0))</f>
        <v>62002   П  Резервы на возможные потери</v>
      </c>
      <c r="E5322" s="25">
        <f>'101_parsed'!C5322</f>
        <v>0</v>
      </c>
      <c r="F5322" s="25">
        <f>'101_parsed'!D5322</f>
        <v>0</v>
      </c>
      <c r="G5322" s="25">
        <f>'101_parsed'!E5322</f>
        <v>0</v>
      </c>
      <c r="H5322" s="25">
        <f>'101_parsed'!F5322</f>
        <v>0</v>
      </c>
    </row>
    <row r="5323" spans="1:8" x14ac:dyDescent="0.2">
      <c r="A5323" s="25">
        <f>'101_parsed'!A5323</f>
        <v>2289</v>
      </c>
      <c r="B5323" s="33">
        <f>'101_parsed'!B5323</f>
        <v>62101</v>
      </c>
      <c r="C5323" s="25" t="str">
        <f>INDEX(all_banks!O:O,MATCH(A5323,all_banks!H:H,0))</f>
        <v>АО "Банк Русский Стандарт" (2289)</v>
      </c>
      <c r="D5323" s="25" t="str">
        <f>INDEX('101_accounts'!B:B,MATCH(B5323,'101_accounts'!A:A,0))</f>
        <v>62101   A  Средства труда, полученные по договорам отступного, залога, назначение которых не определено</v>
      </c>
      <c r="E5323" s="25">
        <f>'101_parsed'!C5323</f>
        <v>0</v>
      </c>
      <c r="F5323" s="25">
        <f>'101_parsed'!D5323</f>
        <v>0</v>
      </c>
      <c r="G5323" s="25">
        <f>'101_parsed'!E5323</f>
        <v>0</v>
      </c>
      <c r="H5323" s="25">
        <f>'101_parsed'!F5323</f>
        <v>0</v>
      </c>
    </row>
    <row r="5324" spans="1:8" x14ac:dyDescent="0.2">
      <c r="A5324" s="25">
        <f>'101_parsed'!A5324</f>
        <v>2289</v>
      </c>
      <c r="B5324" s="33">
        <f>'101_parsed'!B5324</f>
        <v>62102</v>
      </c>
      <c r="C5324" s="25" t="str">
        <f>INDEX(all_banks!O:O,MATCH(A5324,all_banks!H:H,0))</f>
        <v>АО "Банк Русский Стандарт" (2289)</v>
      </c>
      <c r="D5324" s="25" t="str">
        <f>INDEX('101_accounts'!B:B,MATCH(B5324,'101_accounts'!A:A,0))</f>
        <v>62102   A  Предметы труда, полученные по договорам отступного, залога, назначение которых не определено</v>
      </c>
      <c r="E5324" s="25">
        <f>'101_parsed'!C5324</f>
        <v>0</v>
      </c>
      <c r="F5324" s="25">
        <f>'101_parsed'!D5324</f>
        <v>0</v>
      </c>
      <c r="G5324" s="25">
        <f>'101_parsed'!E5324</f>
        <v>0</v>
      </c>
      <c r="H5324" s="25">
        <f>'101_parsed'!F5324</f>
        <v>0</v>
      </c>
    </row>
    <row r="5325" spans="1:8" x14ac:dyDescent="0.2">
      <c r="A5325" s="25">
        <f>'101_parsed'!A5325</f>
        <v>2289</v>
      </c>
      <c r="B5325" s="33">
        <f>'101_parsed'!B5325</f>
        <v>62103</v>
      </c>
      <c r="C5325" s="25" t="str">
        <f>INDEX(all_banks!O:O,MATCH(A5325,all_banks!H:H,0))</f>
        <v>АО "Банк Русский Стандарт" (2289)</v>
      </c>
      <c r="D5325" s="25" t="str">
        <f>INDEX('101_accounts'!B:B,MATCH(B5325,'101_accounts'!A:A,0))</f>
        <v>62103   П  Резервы на возможные потери</v>
      </c>
      <c r="E5325" s="25">
        <f>'101_parsed'!C5325</f>
        <v>0</v>
      </c>
      <c r="F5325" s="25">
        <f>'101_parsed'!D5325</f>
        <v>0</v>
      </c>
      <c r="G5325" s="25">
        <f>'101_parsed'!E5325</f>
        <v>0</v>
      </c>
      <c r="H5325" s="25">
        <f>'101_parsed'!F5325</f>
        <v>0</v>
      </c>
    </row>
    <row r="5326" spans="1:8" x14ac:dyDescent="0.2">
      <c r="A5326" s="25">
        <f>'101_parsed'!A5326</f>
        <v>3293</v>
      </c>
      <c r="B5326" s="33">
        <f>'101_parsed'!B5326</f>
        <v>60401</v>
      </c>
      <c r="C5326" s="25" t="str">
        <f>INDEX(all_banks!O:O,MATCH(A5326,all_banks!H:H,0))</f>
        <v>"Русьуниверсалбанк" (ООО) (3293)</v>
      </c>
      <c r="D5326" s="25" t="str">
        <f>INDEX('101_accounts'!B:B,MATCH(B5326,'101_accounts'!A:A,0))</f>
        <v>60401   A  Основные средства (кроме земли) (c 13.02.2018)_x000D_Категория 1- Здания и сооружения (до 31.12.2002)</v>
      </c>
      <c r="E5326" s="25">
        <f>'101_parsed'!C5326</f>
        <v>15940</v>
      </c>
      <c r="F5326" s="25">
        <f>'101_parsed'!D5326</f>
        <v>0</v>
      </c>
      <c r="G5326" s="25">
        <f>'101_parsed'!E5326</f>
        <v>15940</v>
      </c>
      <c r="H5326" s="25">
        <f>'101_parsed'!F5326</f>
        <v>0</v>
      </c>
    </row>
    <row r="5327" spans="1:8" x14ac:dyDescent="0.2">
      <c r="A5327" s="25">
        <f>'101_parsed'!A5327</f>
        <v>3293</v>
      </c>
      <c r="B5327" s="33">
        <f>'101_parsed'!B5327</f>
        <v>60404</v>
      </c>
      <c r="C5327" s="25" t="str">
        <f>INDEX(all_banks!O:O,MATCH(A5327,all_banks!H:H,0))</f>
        <v>"Русьуниверсалбанк" (ООО) (3293)</v>
      </c>
      <c r="D5327" s="25" t="str">
        <f>INDEX('101_accounts'!B:B,MATCH(B5327,'101_accounts'!A:A,0))</f>
        <v>60404   A  Земля (c 13.02.2018)</v>
      </c>
      <c r="E5327" s="25">
        <f>'101_parsed'!C5327</f>
        <v>0</v>
      </c>
      <c r="F5327" s="25">
        <f>'101_parsed'!D5327</f>
        <v>0</v>
      </c>
      <c r="G5327" s="25">
        <f>'101_parsed'!E5327</f>
        <v>0</v>
      </c>
      <c r="H5327" s="25">
        <f>'101_parsed'!F5327</f>
        <v>0</v>
      </c>
    </row>
    <row r="5328" spans="1:8" x14ac:dyDescent="0.2">
      <c r="A5328" s="25">
        <f>'101_parsed'!A5328</f>
        <v>3293</v>
      </c>
      <c r="B5328" s="33">
        <f>'101_parsed'!B5328</f>
        <v>60405</v>
      </c>
      <c r="C5328" s="25" t="str">
        <f>INDEX(all_banks!O:O,MATCH(A5328,all_banks!H:H,0))</f>
        <v>"Русьуниверсалбанк" (ООО) (3293)</v>
      </c>
      <c r="D5328" s="25" t="str">
        <f>INDEX('101_accounts'!B:B,MATCH(B5328,'101_accounts'!A:A,0))</f>
        <v>60405   П
A (до 31.01.2003)  Резервы на возможные потери (c 13.02.2018)
Долгосрочно арендуемые основные средства (до 31.01.2003)</v>
      </c>
      <c r="E5328" s="25">
        <f>'101_parsed'!C5328</f>
        <v>0</v>
      </c>
      <c r="F5328" s="25">
        <f>'101_parsed'!D5328</f>
        <v>0</v>
      </c>
      <c r="G5328" s="25">
        <f>'101_parsed'!E5328</f>
        <v>0</v>
      </c>
      <c r="H5328" s="25">
        <f>'101_parsed'!F5328</f>
        <v>0</v>
      </c>
    </row>
    <row r="5329" spans="1:8" x14ac:dyDescent="0.2">
      <c r="A5329" s="25">
        <f>'101_parsed'!A5329</f>
        <v>3293</v>
      </c>
      <c r="B5329" s="33">
        <f>'101_parsed'!B5329</f>
        <v>60414</v>
      </c>
      <c r="C5329" s="25" t="str">
        <f>INDEX(all_banks!O:O,MATCH(A5329,all_banks!H:H,0))</f>
        <v>"Русьуниверсалбанк" (ООО) (3293)</v>
      </c>
      <c r="D5329" s="25" t="str">
        <f>INDEX('101_accounts'!B:B,MATCH(B5329,'101_accounts'!A:A,0))</f>
        <v>60414   П  Амортизация основных средств (кроме земли) (c 13.02.2018)</v>
      </c>
      <c r="E5329" s="25">
        <f>'101_parsed'!C5329</f>
        <v>0</v>
      </c>
      <c r="F5329" s="25">
        <f>'101_parsed'!D5329</f>
        <v>14845</v>
      </c>
      <c r="G5329" s="25">
        <f>'101_parsed'!E5329</f>
        <v>0</v>
      </c>
      <c r="H5329" s="25">
        <f>'101_parsed'!F5329</f>
        <v>15081</v>
      </c>
    </row>
    <row r="5330" spans="1:8" x14ac:dyDescent="0.2">
      <c r="A5330" s="25">
        <f>'101_parsed'!A5330</f>
        <v>3293</v>
      </c>
      <c r="B5330" s="33">
        <f>'101_parsed'!B5330</f>
        <v>60415</v>
      </c>
      <c r="C5330" s="25" t="str">
        <f>INDEX(all_banks!O:O,MATCH(A5330,all_banks!H:H,0))</f>
        <v>"Русьуниверсалбанк" (ООО) (3293)</v>
      </c>
      <c r="D5330" s="25" t="str">
        <f>INDEX('101_accounts'!B:B,MATCH(B5330,'101_accounts'!A:A,0))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330" s="25">
        <f>'101_parsed'!C5330</f>
        <v>0</v>
      </c>
      <c r="F5330" s="25">
        <f>'101_parsed'!D5330</f>
        <v>0</v>
      </c>
      <c r="G5330" s="25">
        <f>'101_parsed'!E5330</f>
        <v>0</v>
      </c>
      <c r="H5330" s="25">
        <f>'101_parsed'!F5330</f>
        <v>0</v>
      </c>
    </row>
    <row r="5331" spans="1:8" x14ac:dyDescent="0.2">
      <c r="A5331" s="25">
        <f>'101_parsed'!A5331</f>
        <v>3293</v>
      </c>
      <c r="B5331" s="33">
        <f>'101_parsed'!B5331</f>
        <v>61901</v>
      </c>
      <c r="C5331" s="25" t="str">
        <f>INDEX(all_banks!O:O,MATCH(A5331,all_banks!H:H,0))</f>
        <v>"Русьуниверсалбанк" (ООО) (3293)</v>
      </c>
      <c r="D5331" s="25" t="str">
        <f>INDEX('101_accounts'!B:B,MATCH(B5331,'101_accounts'!A:A,0))</f>
        <v>61901   A  Земля, временно неиспользуемая в основной деятельности</v>
      </c>
      <c r="E5331" s="25">
        <f>'101_parsed'!C5331</f>
        <v>0</v>
      </c>
      <c r="F5331" s="25">
        <f>'101_parsed'!D5331</f>
        <v>0</v>
      </c>
      <c r="G5331" s="25">
        <f>'101_parsed'!E5331</f>
        <v>0</v>
      </c>
      <c r="H5331" s="25">
        <f>'101_parsed'!F5331</f>
        <v>0</v>
      </c>
    </row>
    <row r="5332" spans="1:8" x14ac:dyDescent="0.2">
      <c r="A5332" s="25">
        <f>'101_parsed'!A5332</f>
        <v>3293</v>
      </c>
      <c r="B5332" s="33">
        <f>'101_parsed'!B5332</f>
        <v>61902</v>
      </c>
      <c r="C5332" s="25" t="str">
        <f>INDEX(all_banks!O:O,MATCH(A5332,all_banks!H:H,0))</f>
        <v>"Русьуниверсалбанк" (ООО) (3293)</v>
      </c>
      <c r="D5332" s="25" t="str">
        <f>INDEX('101_accounts'!B:B,MATCH(B5332,'101_accounts'!A:A,0))</f>
        <v>61902   A  Земля, временно неиспользуемая в основной деятельности, переданная в аренду</v>
      </c>
      <c r="E5332" s="25">
        <f>'101_parsed'!C5332</f>
        <v>0</v>
      </c>
      <c r="F5332" s="25">
        <f>'101_parsed'!D5332</f>
        <v>0</v>
      </c>
      <c r="G5332" s="25">
        <f>'101_parsed'!E5332</f>
        <v>0</v>
      </c>
      <c r="H5332" s="25">
        <f>'101_parsed'!F5332</f>
        <v>0</v>
      </c>
    </row>
    <row r="5333" spans="1:8" x14ac:dyDescent="0.2">
      <c r="A5333" s="25">
        <f>'101_parsed'!A5333</f>
        <v>3293</v>
      </c>
      <c r="B5333" s="33">
        <f>'101_parsed'!B5333</f>
        <v>61903</v>
      </c>
      <c r="C5333" s="25" t="str">
        <f>INDEX(all_banks!O:O,MATCH(A5333,all_banks!H:H,0))</f>
        <v>"Русьуниверсалбанк" (ООО) (3293)</v>
      </c>
      <c r="D5333" s="25" t="str">
        <f>INDEX('101_accounts'!B:B,MATCH(B5333,'101_accounts'!A:A,0))</f>
        <v>61903   A  Недвижимость (кроме земли), временно неиспользуемая в основной деятельности</v>
      </c>
      <c r="E5333" s="25">
        <f>'101_parsed'!C5333</f>
        <v>0</v>
      </c>
      <c r="F5333" s="25">
        <f>'101_parsed'!D5333</f>
        <v>0</v>
      </c>
      <c r="G5333" s="25">
        <f>'101_parsed'!E5333</f>
        <v>0</v>
      </c>
      <c r="H5333" s="25">
        <f>'101_parsed'!F5333</f>
        <v>0</v>
      </c>
    </row>
    <row r="5334" spans="1:8" x14ac:dyDescent="0.2">
      <c r="A5334" s="25">
        <f>'101_parsed'!A5334</f>
        <v>3293</v>
      </c>
      <c r="B5334" s="33">
        <f>'101_parsed'!B5334</f>
        <v>61904</v>
      </c>
      <c r="C5334" s="25" t="str">
        <f>INDEX(all_banks!O:O,MATCH(A5334,all_banks!H:H,0))</f>
        <v>"Русьуниверсалбанк" (ООО) (3293)</v>
      </c>
      <c r="D5334" s="25" t="str">
        <f>INDEX('101_accounts'!B:B,MATCH(B5334,'101_accounts'!A:A,0))</f>
        <v>61904   A  Недвижимость (кроме земли), временно неиспользуемая в основной деятельности, переданная в аренду</v>
      </c>
      <c r="E5334" s="25">
        <f>'101_parsed'!C5334</f>
        <v>0</v>
      </c>
      <c r="F5334" s="25">
        <f>'101_parsed'!D5334</f>
        <v>0</v>
      </c>
      <c r="G5334" s="25">
        <f>'101_parsed'!E5334</f>
        <v>0</v>
      </c>
      <c r="H5334" s="25">
        <f>'101_parsed'!F5334</f>
        <v>0</v>
      </c>
    </row>
    <row r="5335" spans="1:8" x14ac:dyDescent="0.2">
      <c r="A5335" s="25">
        <f>'101_parsed'!A5335</f>
        <v>3293</v>
      </c>
      <c r="B5335" s="33">
        <f>'101_parsed'!B5335</f>
        <v>61905</v>
      </c>
      <c r="C5335" s="25" t="str">
        <f>INDEX(all_banks!O:O,MATCH(A5335,all_banks!H:H,0))</f>
        <v>"Русьуниверсалбанк" (ООО) (3293)</v>
      </c>
      <c r="D5335" s="25" t="str">
        <f>INDEX('101_accounts'!B:B,MATCH(B5335,'101_accounts'!A:A,0))</f>
        <v>61905   A  Земля, временно неиспользуемая в основной деятельности, учитываемая по справедливой стоимости</v>
      </c>
      <c r="E5335" s="25">
        <f>'101_parsed'!C5335</f>
        <v>0</v>
      </c>
      <c r="F5335" s="25">
        <f>'101_parsed'!D5335</f>
        <v>0</v>
      </c>
      <c r="G5335" s="25">
        <f>'101_parsed'!E5335</f>
        <v>0</v>
      </c>
      <c r="H5335" s="25">
        <f>'101_parsed'!F5335</f>
        <v>0</v>
      </c>
    </row>
    <row r="5336" spans="1:8" x14ac:dyDescent="0.2">
      <c r="A5336" s="25">
        <f>'101_parsed'!A5336</f>
        <v>3293</v>
      </c>
      <c r="B5336" s="33">
        <f>'101_parsed'!B5336</f>
        <v>61906</v>
      </c>
      <c r="C5336" s="25" t="str">
        <f>INDEX(all_banks!O:O,MATCH(A5336,all_banks!H:H,0))</f>
        <v>"Русьуниверсалбанк" (ООО) (3293)</v>
      </c>
      <c r="D5336" s="25" t="str">
        <f>INDEX('101_accounts'!B:B,MATCH(B5336,'101_accounts'!A:A,0))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336" s="25">
        <f>'101_parsed'!C5336</f>
        <v>0</v>
      </c>
      <c r="F5336" s="25">
        <f>'101_parsed'!D5336</f>
        <v>0</v>
      </c>
      <c r="G5336" s="25">
        <f>'101_parsed'!E5336</f>
        <v>0</v>
      </c>
      <c r="H5336" s="25">
        <f>'101_parsed'!F5336</f>
        <v>0</v>
      </c>
    </row>
    <row r="5337" spans="1:8" x14ac:dyDescent="0.2">
      <c r="A5337" s="25">
        <f>'101_parsed'!A5337</f>
        <v>3293</v>
      </c>
      <c r="B5337" s="33">
        <f>'101_parsed'!B5337</f>
        <v>61907</v>
      </c>
      <c r="C5337" s="25" t="str">
        <f>INDEX(all_banks!O:O,MATCH(A5337,all_banks!H:H,0))</f>
        <v>"Русьуниверсалбанк" (ООО) (3293)</v>
      </c>
      <c r="D5337" s="25" t="str">
        <f>INDEX('101_accounts'!B:B,MATCH(B5337,'101_accounts'!A:A,0))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337" s="25">
        <f>'101_parsed'!C5337</f>
        <v>0</v>
      </c>
      <c r="F5337" s="25">
        <f>'101_parsed'!D5337</f>
        <v>0</v>
      </c>
      <c r="G5337" s="25">
        <f>'101_parsed'!E5337</f>
        <v>0</v>
      </c>
      <c r="H5337" s="25">
        <f>'101_parsed'!F5337</f>
        <v>0</v>
      </c>
    </row>
    <row r="5338" spans="1:8" x14ac:dyDescent="0.2">
      <c r="A5338" s="25">
        <f>'101_parsed'!A5338</f>
        <v>3293</v>
      </c>
      <c r="B5338" s="33">
        <f>'101_parsed'!B5338</f>
        <v>61908</v>
      </c>
      <c r="C5338" s="25" t="str">
        <f>INDEX(all_banks!O:O,MATCH(A5338,all_banks!H:H,0))</f>
        <v>"Русьуниверсалбанк" (ООО) (3293)</v>
      </c>
      <c r="D5338" s="25" t="str">
        <f>INDEX('101_accounts'!B:B,MATCH(B5338,'101_accounts'!A:A,0))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338" s="25">
        <f>'101_parsed'!C5338</f>
        <v>0</v>
      </c>
      <c r="F5338" s="25">
        <f>'101_parsed'!D5338</f>
        <v>0</v>
      </c>
      <c r="G5338" s="25">
        <f>'101_parsed'!E5338</f>
        <v>0</v>
      </c>
      <c r="H5338" s="25">
        <f>'101_parsed'!F5338</f>
        <v>0</v>
      </c>
    </row>
    <row r="5339" spans="1:8" x14ac:dyDescent="0.2">
      <c r="A5339" s="25">
        <f>'101_parsed'!A5339</f>
        <v>3293</v>
      </c>
      <c r="B5339" s="33">
        <f>'101_parsed'!B5339</f>
        <v>61909</v>
      </c>
      <c r="C5339" s="25" t="str">
        <f>INDEX(all_banks!O:O,MATCH(A5339,all_banks!H:H,0))</f>
        <v>"Русьуниверсалбанк" (ООО) (3293)</v>
      </c>
      <c r="D5339" s="25" t="str">
        <f>INDEX('101_accounts'!B:B,MATCH(B5339,'101_accounts'!A:A,0))</f>
        <v>61909   П  Амортизация недвижимости (кроме земли), временно неиспользуемой в основной деятельности</v>
      </c>
      <c r="E5339" s="25">
        <f>'101_parsed'!C5339</f>
        <v>0</v>
      </c>
      <c r="F5339" s="25">
        <f>'101_parsed'!D5339</f>
        <v>0</v>
      </c>
      <c r="G5339" s="25">
        <f>'101_parsed'!E5339</f>
        <v>0</v>
      </c>
      <c r="H5339" s="25">
        <f>'101_parsed'!F5339</f>
        <v>0</v>
      </c>
    </row>
    <row r="5340" spans="1:8" x14ac:dyDescent="0.2">
      <c r="A5340" s="25">
        <f>'101_parsed'!A5340</f>
        <v>3293</v>
      </c>
      <c r="B5340" s="33">
        <f>'101_parsed'!B5340</f>
        <v>61910</v>
      </c>
      <c r="C5340" s="25" t="str">
        <f>INDEX(all_banks!O:O,MATCH(A5340,all_banks!H:H,0))</f>
        <v>"Русьуниверсалбанк" (ООО) (3293)</v>
      </c>
      <c r="D5340" s="25" t="str">
        <f>INDEX('101_accounts'!B:B,MATCH(B5340,'101_accounts'!A:A,0))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340" s="25">
        <f>'101_parsed'!C5340</f>
        <v>0</v>
      </c>
      <c r="F5340" s="25">
        <f>'101_parsed'!D5340</f>
        <v>0</v>
      </c>
      <c r="G5340" s="25">
        <f>'101_parsed'!E5340</f>
        <v>0</v>
      </c>
      <c r="H5340" s="25">
        <f>'101_parsed'!F5340</f>
        <v>0</v>
      </c>
    </row>
    <row r="5341" spans="1:8" x14ac:dyDescent="0.2">
      <c r="A5341" s="25">
        <f>'101_parsed'!A5341</f>
        <v>3293</v>
      </c>
      <c r="B5341" s="33">
        <f>'101_parsed'!B5341</f>
        <v>61911</v>
      </c>
      <c r="C5341" s="25" t="str">
        <f>INDEX(all_banks!O:O,MATCH(A5341,all_banks!H:H,0))</f>
        <v>"Русьуниверсалбанк" (ООО) (3293)</v>
      </c>
      <c r="D5341" s="25" t="str">
        <f>INDEX('101_accounts'!B:B,MATCH(B5341,'101_accounts'!A:A,0))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341" s="25">
        <f>'101_parsed'!C5341</f>
        <v>0</v>
      </c>
      <c r="F5341" s="25">
        <f>'101_parsed'!D5341</f>
        <v>0</v>
      </c>
      <c r="G5341" s="25">
        <f>'101_parsed'!E5341</f>
        <v>0</v>
      </c>
      <c r="H5341" s="25">
        <f>'101_parsed'!F5341</f>
        <v>0</v>
      </c>
    </row>
    <row r="5342" spans="1:8" x14ac:dyDescent="0.2">
      <c r="A5342" s="25">
        <f>'101_parsed'!A5342</f>
        <v>3293</v>
      </c>
      <c r="B5342" s="33">
        <f>'101_parsed'!B5342</f>
        <v>61912</v>
      </c>
      <c r="C5342" s="25" t="str">
        <f>INDEX(all_banks!O:O,MATCH(A5342,all_banks!H:H,0))</f>
        <v>"Русьуниверсалбанк" (ООО) (3293)</v>
      </c>
      <c r="D5342" s="25" t="str">
        <f>INDEX('101_accounts'!B:B,MATCH(B5342,'101_accounts'!A:A,0))</f>
        <v>61912   П  Резервы на возможные потери</v>
      </c>
      <c r="E5342" s="25">
        <f>'101_parsed'!C5342</f>
        <v>0</v>
      </c>
      <c r="F5342" s="25">
        <f>'101_parsed'!D5342</f>
        <v>0</v>
      </c>
      <c r="G5342" s="25">
        <f>'101_parsed'!E5342</f>
        <v>0</v>
      </c>
      <c r="H5342" s="25">
        <f>'101_parsed'!F5342</f>
        <v>0</v>
      </c>
    </row>
    <row r="5343" spans="1:8" x14ac:dyDescent="0.2">
      <c r="A5343" s="25">
        <f>'101_parsed'!A5343</f>
        <v>3293</v>
      </c>
      <c r="B5343" s="33">
        <f>'101_parsed'!B5343</f>
        <v>62001</v>
      </c>
      <c r="C5343" s="25" t="str">
        <f>INDEX(all_banks!O:O,MATCH(A5343,all_banks!H:H,0))</f>
        <v>"Русьуниверсалбанк" (ООО) (3293)</v>
      </c>
      <c r="D5343" s="25" t="str">
        <f>INDEX('101_accounts'!B:B,MATCH(B5343,'101_accounts'!A:A,0))</f>
        <v>62001   A  Долгосрочные активы, предназначенные для продажи</v>
      </c>
      <c r="E5343" s="25">
        <f>'101_parsed'!C5343</f>
        <v>0</v>
      </c>
      <c r="F5343" s="25">
        <f>'101_parsed'!D5343</f>
        <v>0</v>
      </c>
      <c r="G5343" s="25">
        <f>'101_parsed'!E5343</f>
        <v>0</v>
      </c>
      <c r="H5343" s="25">
        <f>'101_parsed'!F5343</f>
        <v>0</v>
      </c>
    </row>
    <row r="5344" spans="1:8" x14ac:dyDescent="0.2">
      <c r="A5344" s="25">
        <f>'101_parsed'!A5344</f>
        <v>3293</v>
      </c>
      <c r="B5344" s="33">
        <f>'101_parsed'!B5344</f>
        <v>62002</v>
      </c>
      <c r="C5344" s="25" t="str">
        <f>INDEX(all_banks!O:O,MATCH(A5344,all_banks!H:H,0))</f>
        <v>"Русьуниверсалбанк" (ООО) (3293)</v>
      </c>
      <c r="D5344" s="25" t="str">
        <f>INDEX('101_accounts'!B:B,MATCH(B5344,'101_accounts'!A:A,0))</f>
        <v>62002   П  Резервы на возможные потери</v>
      </c>
      <c r="E5344" s="25">
        <f>'101_parsed'!C5344</f>
        <v>0</v>
      </c>
      <c r="F5344" s="25">
        <f>'101_parsed'!D5344</f>
        <v>0</v>
      </c>
      <c r="G5344" s="25">
        <f>'101_parsed'!E5344</f>
        <v>0</v>
      </c>
      <c r="H5344" s="25">
        <f>'101_parsed'!F5344</f>
        <v>0</v>
      </c>
    </row>
    <row r="5345" spans="1:8" x14ac:dyDescent="0.2">
      <c r="A5345" s="25">
        <f>'101_parsed'!A5345</f>
        <v>3293</v>
      </c>
      <c r="B5345" s="33">
        <f>'101_parsed'!B5345</f>
        <v>62101</v>
      </c>
      <c r="C5345" s="25" t="str">
        <f>INDEX(all_banks!O:O,MATCH(A5345,all_banks!H:H,0))</f>
        <v>"Русьуниверсалбанк" (ООО) (3293)</v>
      </c>
      <c r="D5345" s="25" t="str">
        <f>INDEX('101_accounts'!B:B,MATCH(B5345,'101_accounts'!A:A,0))</f>
        <v>62101   A  Средства труда, полученные по договорам отступного, залога, назначение которых не определено</v>
      </c>
      <c r="E5345" s="25">
        <f>'101_parsed'!C5345</f>
        <v>0</v>
      </c>
      <c r="F5345" s="25">
        <f>'101_parsed'!D5345</f>
        <v>0</v>
      </c>
      <c r="G5345" s="25">
        <f>'101_parsed'!E5345</f>
        <v>0</v>
      </c>
      <c r="H5345" s="25">
        <f>'101_parsed'!F5345</f>
        <v>0</v>
      </c>
    </row>
    <row r="5346" spans="1:8" x14ac:dyDescent="0.2">
      <c r="A5346" s="25">
        <f>'101_parsed'!A5346</f>
        <v>3293</v>
      </c>
      <c r="B5346" s="33">
        <f>'101_parsed'!B5346</f>
        <v>62102</v>
      </c>
      <c r="C5346" s="25" t="str">
        <f>INDEX(all_banks!O:O,MATCH(A5346,all_banks!H:H,0))</f>
        <v>"Русьуниверсалбанк" (ООО) (3293)</v>
      </c>
      <c r="D5346" s="25" t="str">
        <f>INDEX('101_accounts'!B:B,MATCH(B5346,'101_accounts'!A:A,0))</f>
        <v>62102   A  Предметы труда, полученные по договорам отступного, залога, назначение которых не определено</v>
      </c>
      <c r="E5346" s="25">
        <f>'101_parsed'!C5346</f>
        <v>0</v>
      </c>
      <c r="F5346" s="25">
        <f>'101_parsed'!D5346</f>
        <v>0</v>
      </c>
      <c r="G5346" s="25">
        <f>'101_parsed'!E5346</f>
        <v>0</v>
      </c>
      <c r="H5346" s="25">
        <f>'101_parsed'!F5346</f>
        <v>0</v>
      </c>
    </row>
    <row r="5347" spans="1:8" x14ac:dyDescent="0.2">
      <c r="A5347" s="25">
        <f>'101_parsed'!A5347</f>
        <v>3293</v>
      </c>
      <c r="B5347" s="33">
        <f>'101_parsed'!B5347</f>
        <v>62103</v>
      </c>
      <c r="C5347" s="25" t="str">
        <f>INDEX(all_banks!O:O,MATCH(A5347,all_banks!H:H,0))</f>
        <v>"Русьуниверсалбанк" (ООО) (3293)</v>
      </c>
      <c r="D5347" s="25" t="str">
        <f>INDEX('101_accounts'!B:B,MATCH(B5347,'101_accounts'!A:A,0))</f>
        <v>62103   П  Резервы на возможные потери</v>
      </c>
      <c r="E5347" s="25">
        <f>'101_parsed'!C5347</f>
        <v>0</v>
      </c>
      <c r="F5347" s="25">
        <f>'101_parsed'!D5347</f>
        <v>0</v>
      </c>
      <c r="G5347" s="25">
        <f>'101_parsed'!E5347</f>
        <v>0</v>
      </c>
      <c r="H5347" s="25">
        <f>'101_parsed'!F5347</f>
        <v>0</v>
      </c>
    </row>
    <row r="5348" spans="1:8" x14ac:dyDescent="0.2">
      <c r="A5348" s="25">
        <f>'101_parsed'!A5348</f>
        <v>85</v>
      </c>
      <c r="B5348" s="33">
        <f>'101_parsed'!B5348</f>
        <v>60401</v>
      </c>
      <c r="C5348" s="25" t="str">
        <f>INDEX(all_banks!O:O,MATCH(A5348,all_banks!H:H,0))</f>
        <v>АО КБ "САММИТ БАНК" (85)</v>
      </c>
      <c r="D5348" s="25" t="str">
        <f>INDEX('101_accounts'!B:B,MATCH(B5348,'101_accounts'!A:A,0))</f>
        <v>60401   A  Основные средства (кроме земли) (c 13.02.2018)_x000D_Категория 1- Здания и сооружения (до 31.12.2002)</v>
      </c>
      <c r="E5348" s="25">
        <f>'101_parsed'!C5348</f>
        <v>48507</v>
      </c>
      <c r="F5348" s="25">
        <f>'101_parsed'!D5348</f>
        <v>0</v>
      </c>
      <c r="G5348" s="25">
        <f>'101_parsed'!E5348</f>
        <v>50773</v>
      </c>
      <c r="H5348" s="25">
        <f>'101_parsed'!F5348</f>
        <v>0</v>
      </c>
    </row>
    <row r="5349" spans="1:8" x14ac:dyDescent="0.2">
      <c r="A5349" s="25">
        <f>'101_parsed'!A5349</f>
        <v>85</v>
      </c>
      <c r="B5349" s="33">
        <f>'101_parsed'!B5349</f>
        <v>60404</v>
      </c>
      <c r="C5349" s="25" t="str">
        <f>INDEX(all_banks!O:O,MATCH(A5349,all_banks!H:H,0))</f>
        <v>АО КБ "САММИТ БАНК" (85)</v>
      </c>
      <c r="D5349" s="25" t="str">
        <f>INDEX('101_accounts'!B:B,MATCH(B5349,'101_accounts'!A:A,0))</f>
        <v>60404   A  Земля (c 13.02.2018)</v>
      </c>
      <c r="E5349" s="25">
        <f>'101_parsed'!C5349</f>
        <v>5065</v>
      </c>
      <c r="F5349" s="25">
        <f>'101_parsed'!D5349</f>
        <v>0</v>
      </c>
      <c r="G5349" s="25">
        <f>'101_parsed'!E5349</f>
        <v>5065</v>
      </c>
      <c r="H5349" s="25">
        <f>'101_parsed'!F5349</f>
        <v>0</v>
      </c>
    </row>
    <row r="5350" spans="1:8" x14ac:dyDescent="0.2">
      <c r="A5350" s="25">
        <f>'101_parsed'!A5350</f>
        <v>85</v>
      </c>
      <c r="B5350" s="33">
        <f>'101_parsed'!B5350</f>
        <v>60405</v>
      </c>
      <c r="C5350" s="25" t="str">
        <f>INDEX(all_banks!O:O,MATCH(A5350,all_banks!H:H,0))</f>
        <v>АО КБ "САММИТ БАНК" (85)</v>
      </c>
      <c r="D5350" s="25" t="str">
        <f>INDEX('101_accounts'!B:B,MATCH(B5350,'101_accounts'!A:A,0))</f>
        <v>60405   П
A (до 31.01.2003)  Резервы на возможные потери (c 13.02.2018)
Долгосрочно арендуемые основные средства (до 31.01.2003)</v>
      </c>
      <c r="E5350" s="25">
        <f>'101_parsed'!C5350</f>
        <v>0</v>
      </c>
      <c r="F5350" s="25">
        <f>'101_parsed'!D5350</f>
        <v>0</v>
      </c>
      <c r="G5350" s="25">
        <f>'101_parsed'!E5350</f>
        <v>0</v>
      </c>
      <c r="H5350" s="25">
        <f>'101_parsed'!F5350</f>
        <v>0</v>
      </c>
    </row>
    <row r="5351" spans="1:8" x14ac:dyDescent="0.2">
      <c r="A5351" s="25">
        <f>'101_parsed'!A5351</f>
        <v>85</v>
      </c>
      <c r="B5351" s="33">
        <f>'101_parsed'!B5351</f>
        <v>60414</v>
      </c>
      <c r="C5351" s="25" t="str">
        <f>INDEX(all_banks!O:O,MATCH(A5351,all_banks!H:H,0))</f>
        <v>АО КБ "САММИТ БАНК" (85)</v>
      </c>
      <c r="D5351" s="25" t="str">
        <f>INDEX('101_accounts'!B:B,MATCH(B5351,'101_accounts'!A:A,0))</f>
        <v>60414   П  Амортизация основных средств (кроме земли) (c 13.02.2018)</v>
      </c>
      <c r="E5351" s="25">
        <f>'101_parsed'!C5351</f>
        <v>0</v>
      </c>
      <c r="F5351" s="25">
        <f>'101_parsed'!D5351</f>
        <v>26035</v>
      </c>
      <c r="G5351" s="25">
        <f>'101_parsed'!E5351</f>
        <v>0</v>
      </c>
      <c r="H5351" s="25">
        <f>'101_parsed'!F5351</f>
        <v>27316</v>
      </c>
    </row>
    <row r="5352" spans="1:8" x14ac:dyDescent="0.2">
      <c r="A5352" s="25">
        <f>'101_parsed'!A5352</f>
        <v>85</v>
      </c>
      <c r="B5352" s="33">
        <f>'101_parsed'!B5352</f>
        <v>60415</v>
      </c>
      <c r="C5352" s="25" t="str">
        <f>INDEX(all_banks!O:O,MATCH(A5352,all_banks!H:H,0))</f>
        <v>АО КБ "САММИТ БАНК" (85)</v>
      </c>
      <c r="D5352" s="25" t="str">
        <f>INDEX('101_accounts'!B:B,MATCH(B5352,'101_accounts'!A:A,0))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352" s="25">
        <f>'101_parsed'!C5352</f>
        <v>2591</v>
      </c>
      <c r="F5352" s="25">
        <f>'101_parsed'!D5352</f>
        <v>0</v>
      </c>
      <c r="G5352" s="25">
        <f>'101_parsed'!E5352</f>
        <v>0</v>
      </c>
      <c r="H5352" s="25">
        <f>'101_parsed'!F5352</f>
        <v>0</v>
      </c>
    </row>
    <row r="5353" spans="1:8" x14ac:dyDescent="0.2">
      <c r="A5353" s="25">
        <f>'101_parsed'!A5353</f>
        <v>85</v>
      </c>
      <c r="B5353" s="33">
        <f>'101_parsed'!B5353</f>
        <v>61901</v>
      </c>
      <c r="C5353" s="25" t="str">
        <f>INDEX(all_banks!O:O,MATCH(A5353,all_banks!H:H,0))</f>
        <v>АО КБ "САММИТ БАНК" (85)</v>
      </c>
      <c r="D5353" s="25" t="str">
        <f>INDEX('101_accounts'!B:B,MATCH(B5353,'101_accounts'!A:A,0))</f>
        <v>61901   A  Земля, временно неиспользуемая в основной деятельности</v>
      </c>
      <c r="E5353" s="25">
        <f>'101_parsed'!C5353</f>
        <v>0</v>
      </c>
      <c r="F5353" s="25">
        <f>'101_parsed'!D5353</f>
        <v>0</v>
      </c>
      <c r="G5353" s="25">
        <f>'101_parsed'!E5353</f>
        <v>0</v>
      </c>
      <c r="H5353" s="25">
        <f>'101_parsed'!F5353</f>
        <v>0</v>
      </c>
    </row>
    <row r="5354" spans="1:8" x14ac:dyDescent="0.2">
      <c r="A5354" s="25">
        <f>'101_parsed'!A5354</f>
        <v>85</v>
      </c>
      <c r="B5354" s="33">
        <f>'101_parsed'!B5354</f>
        <v>61902</v>
      </c>
      <c r="C5354" s="25" t="str">
        <f>INDEX(all_banks!O:O,MATCH(A5354,all_banks!H:H,0))</f>
        <v>АО КБ "САММИТ БАНК" (85)</v>
      </c>
      <c r="D5354" s="25" t="str">
        <f>INDEX('101_accounts'!B:B,MATCH(B5354,'101_accounts'!A:A,0))</f>
        <v>61902   A  Земля, временно неиспользуемая в основной деятельности, переданная в аренду</v>
      </c>
      <c r="E5354" s="25">
        <f>'101_parsed'!C5354</f>
        <v>0</v>
      </c>
      <c r="F5354" s="25">
        <f>'101_parsed'!D5354</f>
        <v>0</v>
      </c>
      <c r="G5354" s="25">
        <f>'101_parsed'!E5354</f>
        <v>0</v>
      </c>
      <c r="H5354" s="25">
        <f>'101_parsed'!F5354</f>
        <v>0</v>
      </c>
    </row>
    <row r="5355" spans="1:8" x14ac:dyDescent="0.2">
      <c r="A5355" s="25">
        <f>'101_parsed'!A5355</f>
        <v>85</v>
      </c>
      <c r="B5355" s="33">
        <f>'101_parsed'!B5355</f>
        <v>61903</v>
      </c>
      <c r="C5355" s="25" t="str">
        <f>INDEX(all_banks!O:O,MATCH(A5355,all_banks!H:H,0))</f>
        <v>АО КБ "САММИТ БАНК" (85)</v>
      </c>
      <c r="D5355" s="25" t="str">
        <f>INDEX('101_accounts'!B:B,MATCH(B5355,'101_accounts'!A:A,0))</f>
        <v>61903   A  Недвижимость (кроме земли), временно неиспользуемая в основной деятельности</v>
      </c>
      <c r="E5355" s="25">
        <f>'101_parsed'!C5355</f>
        <v>0</v>
      </c>
      <c r="F5355" s="25">
        <f>'101_parsed'!D5355</f>
        <v>0</v>
      </c>
      <c r="G5355" s="25">
        <f>'101_parsed'!E5355</f>
        <v>0</v>
      </c>
      <c r="H5355" s="25">
        <f>'101_parsed'!F5355</f>
        <v>0</v>
      </c>
    </row>
    <row r="5356" spans="1:8" x14ac:dyDescent="0.2">
      <c r="A5356" s="25">
        <f>'101_parsed'!A5356</f>
        <v>85</v>
      </c>
      <c r="B5356" s="33">
        <f>'101_parsed'!B5356</f>
        <v>61904</v>
      </c>
      <c r="C5356" s="25" t="str">
        <f>INDEX(all_banks!O:O,MATCH(A5356,all_banks!H:H,0))</f>
        <v>АО КБ "САММИТ БАНК" (85)</v>
      </c>
      <c r="D5356" s="25" t="str">
        <f>INDEX('101_accounts'!B:B,MATCH(B5356,'101_accounts'!A:A,0))</f>
        <v>61904   A  Недвижимость (кроме земли), временно неиспользуемая в основной деятельности, переданная в аренду</v>
      </c>
      <c r="E5356" s="25">
        <f>'101_parsed'!C5356</f>
        <v>0</v>
      </c>
      <c r="F5356" s="25">
        <f>'101_parsed'!D5356</f>
        <v>0</v>
      </c>
      <c r="G5356" s="25">
        <f>'101_parsed'!E5356</f>
        <v>0</v>
      </c>
      <c r="H5356" s="25">
        <f>'101_parsed'!F5356</f>
        <v>0</v>
      </c>
    </row>
    <row r="5357" spans="1:8" x14ac:dyDescent="0.2">
      <c r="A5357" s="25">
        <f>'101_parsed'!A5357</f>
        <v>85</v>
      </c>
      <c r="B5357" s="33">
        <f>'101_parsed'!B5357</f>
        <v>61905</v>
      </c>
      <c r="C5357" s="25" t="str">
        <f>INDEX(all_banks!O:O,MATCH(A5357,all_banks!H:H,0))</f>
        <v>АО КБ "САММИТ БАНК" (85)</v>
      </c>
      <c r="D5357" s="25" t="str">
        <f>INDEX('101_accounts'!B:B,MATCH(B5357,'101_accounts'!A:A,0))</f>
        <v>61905   A  Земля, временно неиспользуемая в основной деятельности, учитываемая по справедливой стоимости</v>
      </c>
      <c r="E5357" s="25">
        <f>'101_parsed'!C5357</f>
        <v>0</v>
      </c>
      <c r="F5357" s="25">
        <f>'101_parsed'!D5357</f>
        <v>0</v>
      </c>
      <c r="G5357" s="25">
        <f>'101_parsed'!E5357</f>
        <v>0</v>
      </c>
      <c r="H5357" s="25">
        <f>'101_parsed'!F5357</f>
        <v>0</v>
      </c>
    </row>
    <row r="5358" spans="1:8" x14ac:dyDescent="0.2">
      <c r="A5358" s="25">
        <f>'101_parsed'!A5358</f>
        <v>85</v>
      </c>
      <c r="B5358" s="33">
        <f>'101_parsed'!B5358</f>
        <v>61906</v>
      </c>
      <c r="C5358" s="25" t="str">
        <f>INDEX(all_banks!O:O,MATCH(A5358,all_banks!H:H,0))</f>
        <v>АО КБ "САММИТ БАНК" (85)</v>
      </c>
      <c r="D5358" s="25" t="str">
        <f>INDEX('101_accounts'!B:B,MATCH(B5358,'101_accounts'!A:A,0))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358" s="25">
        <f>'101_parsed'!C5358</f>
        <v>0</v>
      </c>
      <c r="F5358" s="25">
        <f>'101_parsed'!D5358</f>
        <v>0</v>
      </c>
      <c r="G5358" s="25">
        <f>'101_parsed'!E5358</f>
        <v>0</v>
      </c>
      <c r="H5358" s="25">
        <f>'101_parsed'!F5358</f>
        <v>0</v>
      </c>
    </row>
    <row r="5359" spans="1:8" x14ac:dyDescent="0.2">
      <c r="A5359" s="25">
        <f>'101_parsed'!A5359</f>
        <v>85</v>
      </c>
      <c r="B5359" s="33">
        <f>'101_parsed'!B5359</f>
        <v>61907</v>
      </c>
      <c r="C5359" s="25" t="str">
        <f>INDEX(all_banks!O:O,MATCH(A5359,all_banks!H:H,0))</f>
        <v>АО КБ "САММИТ БАНК" (85)</v>
      </c>
      <c r="D5359" s="25" t="str">
        <f>INDEX('101_accounts'!B:B,MATCH(B5359,'101_accounts'!A:A,0))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359" s="25">
        <f>'101_parsed'!C5359</f>
        <v>0</v>
      </c>
      <c r="F5359" s="25">
        <f>'101_parsed'!D5359</f>
        <v>0</v>
      </c>
      <c r="G5359" s="25">
        <f>'101_parsed'!E5359</f>
        <v>0</v>
      </c>
      <c r="H5359" s="25">
        <f>'101_parsed'!F5359</f>
        <v>0</v>
      </c>
    </row>
    <row r="5360" spans="1:8" x14ac:dyDescent="0.2">
      <c r="A5360" s="25">
        <f>'101_parsed'!A5360</f>
        <v>85</v>
      </c>
      <c r="B5360" s="33">
        <f>'101_parsed'!B5360</f>
        <v>61908</v>
      </c>
      <c r="C5360" s="25" t="str">
        <f>INDEX(all_banks!O:O,MATCH(A5360,all_banks!H:H,0))</f>
        <v>АО КБ "САММИТ БАНК" (85)</v>
      </c>
      <c r="D5360" s="25" t="str">
        <f>INDEX('101_accounts'!B:B,MATCH(B5360,'101_accounts'!A:A,0))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360" s="25">
        <f>'101_parsed'!C5360</f>
        <v>0</v>
      </c>
      <c r="F5360" s="25">
        <f>'101_parsed'!D5360</f>
        <v>0</v>
      </c>
      <c r="G5360" s="25">
        <f>'101_parsed'!E5360</f>
        <v>0</v>
      </c>
      <c r="H5360" s="25">
        <f>'101_parsed'!F5360</f>
        <v>0</v>
      </c>
    </row>
    <row r="5361" spans="1:8" x14ac:dyDescent="0.2">
      <c r="A5361" s="25">
        <f>'101_parsed'!A5361</f>
        <v>85</v>
      </c>
      <c r="B5361" s="33">
        <f>'101_parsed'!B5361</f>
        <v>61909</v>
      </c>
      <c r="C5361" s="25" t="str">
        <f>INDEX(all_banks!O:O,MATCH(A5361,all_banks!H:H,0))</f>
        <v>АО КБ "САММИТ БАНК" (85)</v>
      </c>
      <c r="D5361" s="25" t="str">
        <f>INDEX('101_accounts'!B:B,MATCH(B5361,'101_accounts'!A:A,0))</f>
        <v>61909   П  Амортизация недвижимости (кроме земли), временно неиспользуемой в основной деятельности</v>
      </c>
      <c r="E5361" s="25">
        <f>'101_parsed'!C5361</f>
        <v>0</v>
      </c>
      <c r="F5361" s="25">
        <f>'101_parsed'!D5361</f>
        <v>0</v>
      </c>
      <c r="G5361" s="25">
        <f>'101_parsed'!E5361</f>
        <v>0</v>
      </c>
      <c r="H5361" s="25">
        <f>'101_parsed'!F5361</f>
        <v>0</v>
      </c>
    </row>
    <row r="5362" spans="1:8" x14ac:dyDescent="0.2">
      <c r="A5362" s="25">
        <f>'101_parsed'!A5362</f>
        <v>85</v>
      </c>
      <c r="B5362" s="33">
        <f>'101_parsed'!B5362</f>
        <v>61910</v>
      </c>
      <c r="C5362" s="25" t="str">
        <f>INDEX(all_banks!O:O,MATCH(A5362,all_banks!H:H,0))</f>
        <v>АО КБ "САММИТ БАНК" (85)</v>
      </c>
      <c r="D5362" s="25" t="str">
        <f>INDEX('101_accounts'!B:B,MATCH(B5362,'101_accounts'!A:A,0))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362" s="25">
        <f>'101_parsed'!C5362</f>
        <v>0</v>
      </c>
      <c r="F5362" s="25">
        <f>'101_parsed'!D5362</f>
        <v>0</v>
      </c>
      <c r="G5362" s="25">
        <f>'101_parsed'!E5362</f>
        <v>0</v>
      </c>
      <c r="H5362" s="25">
        <f>'101_parsed'!F5362</f>
        <v>0</v>
      </c>
    </row>
    <row r="5363" spans="1:8" x14ac:dyDescent="0.2">
      <c r="A5363" s="25">
        <f>'101_parsed'!A5363</f>
        <v>85</v>
      </c>
      <c r="B5363" s="33">
        <f>'101_parsed'!B5363</f>
        <v>61911</v>
      </c>
      <c r="C5363" s="25" t="str">
        <f>INDEX(all_banks!O:O,MATCH(A5363,all_banks!H:H,0))</f>
        <v>АО КБ "САММИТ БАНК" (85)</v>
      </c>
      <c r="D5363" s="25" t="str">
        <f>INDEX('101_accounts'!B:B,MATCH(B5363,'101_accounts'!A:A,0))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363" s="25">
        <f>'101_parsed'!C5363</f>
        <v>0</v>
      </c>
      <c r="F5363" s="25">
        <f>'101_parsed'!D5363</f>
        <v>0</v>
      </c>
      <c r="G5363" s="25">
        <f>'101_parsed'!E5363</f>
        <v>0</v>
      </c>
      <c r="H5363" s="25">
        <f>'101_parsed'!F5363</f>
        <v>0</v>
      </c>
    </row>
    <row r="5364" spans="1:8" x14ac:dyDescent="0.2">
      <c r="A5364" s="25">
        <f>'101_parsed'!A5364</f>
        <v>85</v>
      </c>
      <c r="B5364" s="33">
        <f>'101_parsed'!B5364</f>
        <v>61912</v>
      </c>
      <c r="C5364" s="25" t="str">
        <f>INDEX(all_banks!O:O,MATCH(A5364,all_banks!H:H,0))</f>
        <v>АО КБ "САММИТ БАНК" (85)</v>
      </c>
      <c r="D5364" s="25" t="str">
        <f>INDEX('101_accounts'!B:B,MATCH(B5364,'101_accounts'!A:A,0))</f>
        <v>61912   П  Резервы на возможные потери</v>
      </c>
      <c r="E5364" s="25">
        <f>'101_parsed'!C5364</f>
        <v>0</v>
      </c>
      <c r="F5364" s="25">
        <f>'101_parsed'!D5364</f>
        <v>0</v>
      </c>
      <c r="G5364" s="25">
        <f>'101_parsed'!E5364</f>
        <v>0</v>
      </c>
      <c r="H5364" s="25">
        <f>'101_parsed'!F5364</f>
        <v>0</v>
      </c>
    </row>
    <row r="5365" spans="1:8" x14ac:dyDescent="0.2">
      <c r="A5365" s="25">
        <f>'101_parsed'!A5365</f>
        <v>85</v>
      </c>
      <c r="B5365" s="33">
        <f>'101_parsed'!B5365</f>
        <v>62001</v>
      </c>
      <c r="C5365" s="25" t="str">
        <f>INDEX(all_banks!O:O,MATCH(A5365,all_banks!H:H,0))</f>
        <v>АО КБ "САММИТ БАНК" (85)</v>
      </c>
      <c r="D5365" s="25" t="str">
        <f>INDEX('101_accounts'!B:B,MATCH(B5365,'101_accounts'!A:A,0))</f>
        <v>62001   A  Долгосрочные активы, предназначенные для продажи</v>
      </c>
      <c r="E5365" s="25">
        <f>'101_parsed'!C5365</f>
        <v>0</v>
      </c>
      <c r="F5365" s="25">
        <f>'101_parsed'!D5365</f>
        <v>0</v>
      </c>
      <c r="G5365" s="25">
        <f>'101_parsed'!E5365</f>
        <v>0</v>
      </c>
      <c r="H5365" s="25">
        <f>'101_parsed'!F5365</f>
        <v>0</v>
      </c>
    </row>
    <row r="5366" spans="1:8" x14ac:dyDescent="0.2">
      <c r="A5366" s="25">
        <f>'101_parsed'!A5366</f>
        <v>85</v>
      </c>
      <c r="B5366" s="33">
        <f>'101_parsed'!B5366</f>
        <v>62002</v>
      </c>
      <c r="C5366" s="25" t="str">
        <f>INDEX(all_banks!O:O,MATCH(A5366,all_banks!H:H,0))</f>
        <v>АО КБ "САММИТ БАНК" (85)</v>
      </c>
      <c r="D5366" s="25" t="str">
        <f>INDEX('101_accounts'!B:B,MATCH(B5366,'101_accounts'!A:A,0))</f>
        <v>62002   П  Резервы на возможные потери</v>
      </c>
      <c r="E5366" s="25">
        <f>'101_parsed'!C5366</f>
        <v>0</v>
      </c>
      <c r="F5366" s="25">
        <f>'101_parsed'!D5366</f>
        <v>0</v>
      </c>
      <c r="G5366" s="25">
        <f>'101_parsed'!E5366</f>
        <v>0</v>
      </c>
      <c r="H5366" s="25">
        <f>'101_parsed'!F5366</f>
        <v>0</v>
      </c>
    </row>
    <row r="5367" spans="1:8" x14ac:dyDescent="0.2">
      <c r="A5367" s="25">
        <f>'101_parsed'!A5367</f>
        <v>85</v>
      </c>
      <c r="B5367" s="33">
        <f>'101_parsed'!B5367</f>
        <v>62101</v>
      </c>
      <c r="C5367" s="25" t="str">
        <f>INDEX(all_banks!O:O,MATCH(A5367,all_banks!H:H,0))</f>
        <v>АО КБ "САММИТ БАНК" (85)</v>
      </c>
      <c r="D5367" s="25" t="str">
        <f>INDEX('101_accounts'!B:B,MATCH(B5367,'101_accounts'!A:A,0))</f>
        <v>62101   A  Средства труда, полученные по договорам отступного, залога, назначение которых не определено</v>
      </c>
      <c r="E5367" s="25">
        <f>'101_parsed'!C5367</f>
        <v>0</v>
      </c>
      <c r="F5367" s="25">
        <f>'101_parsed'!D5367</f>
        <v>0</v>
      </c>
      <c r="G5367" s="25">
        <f>'101_parsed'!E5367</f>
        <v>0</v>
      </c>
      <c r="H5367" s="25">
        <f>'101_parsed'!F5367</f>
        <v>0</v>
      </c>
    </row>
    <row r="5368" spans="1:8" x14ac:dyDescent="0.2">
      <c r="A5368" s="25">
        <f>'101_parsed'!A5368</f>
        <v>85</v>
      </c>
      <c r="B5368" s="33">
        <f>'101_parsed'!B5368</f>
        <v>62102</v>
      </c>
      <c r="C5368" s="25" t="str">
        <f>INDEX(all_banks!O:O,MATCH(A5368,all_banks!H:H,0))</f>
        <v>АО КБ "САММИТ БАНК" (85)</v>
      </c>
      <c r="D5368" s="25" t="str">
        <f>INDEX('101_accounts'!B:B,MATCH(B5368,'101_accounts'!A:A,0))</f>
        <v>62102   A  Предметы труда, полученные по договорам отступного, залога, назначение которых не определено</v>
      </c>
      <c r="E5368" s="25">
        <f>'101_parsed'!C5368</f>
        <v>0</v>
      </c>
      <c r="F5368" s="25">
        <f>'101_parsed'!D5368</f>
        <v>0</v>
      </c>
      <c r="G5368" s="25">
        <f>'101_parsed'!E5368</f>
        <v>0</v>
      </c>
      <c r="H5368" s="25">
        <f>'101_parsed'!F5368</f>
        <v>0</v>
      </c>
    </row>
    <row r="5369" spans="1:8" x14ac:dyDescent="0.2">
      <c r="A5369" s="25">
        <f>'101_parsed'!A5369</f>
        <v>85</v>
      </c>
      <c r="B5369" s="33">
        <f>'101_parsed'!B5369</f>
        <v>62103</v>
      </c>
      <c r="C5369" s="25" t="str">
        <f>INDEX(all_banks!O:O,MATCH(A5369,all_banks!H:H,0))</f>
        <v>АО КБ "САММИТ БАНК" (85)</v>
      </c>
      <c r="D5369" s="25" t="str">
        <f>INDEX('101_accounts'!B:B,MATCH(B5369,'101_accounts'!A:A,0))</f>
        <v>62103   П  Резервы на возможные потери</v>
      </c>
      <c r="E5369" s="25">
        <f>'101_parsed'!C5369</f>
        <v>0</v>
      </c>
      <c r="F5369" s="25">
        <f>'101_parsed'!D5369</f>
        <v>0</v>
      </c>
      <c r="G5369" s="25">
        <f>'101_parsed'!E5369</f>
        <v>0</v>
      </c>
      <c r="H5369" s="25">
        <f>'101_parsed'!F5369</f>
        <v>0</v>
      </c>
    </row>
    <row r="5370" spans="1:8" x14ac:dyDescent="0.2">
      <c r="A5370" s="25">
        <f>'101_parsed'!A5370</f>
        <v>3468</v>
      </c>
      <c r="B5370" s="33">
        <f>'101_parsed'!B5370</f>
        <v>60401</v>
      </c>
      <c r="C5370" s="25" t="str">
        <f>INDEX(all_banks!O:O,MATCH(A5370,all_banks!H:H,0))</f>
        <v>Санкт-Петербургский банк инвестиций (АО) (3468)</v>
      </c>
      <c r="D5370" s="25" t="str">
        <f>INDEX('101_accounts'!B:B,MATCH(B5370,'101_accounts'!A:A,0))</f>
        <v>60401   A  Основные средства (кроме земли) (c 13.02.2018)_x000D_Категория 1- Здания и сооружения (до 31.12.2002)</v>
      </c>
      <c r="E5370" s="25">
        <f>'101_parsed'!C5370</f>
        <v>4593</v>
      </c>
      <c r="F5370" s="25">
        <f>'101_parsed'!D5370</f>
        <v>0</v>
      </c>
      <c r="G5370" s="25">
        <f>'101_parsed'!E5370</f>
        <v>4715</v>
      </c>
      <c r="H5370" s="25">
        <f>'101_parsed'!F5370</f>
        <v>0</v>
      </c>
    </row>
    <row r="5371" spans="1:8" x14ac:dyDescent="0.2">
      <c r="A5371" s="25">
        <f>'101_parsed'!A5371</f>
        <v>3468</v>
      </c>
      <c r="B5371" s="33">
        <f>'101_parsed'!B5371</f>
        <v>60404</v>
      </c>
      <c r="C5371" s="25" t="str">
        <f>INDEX(all_banks!O:O,MATCH(A5371,all_banks!H:H,0))</f>
        <v>Санкт-Петербургский банк инвестиций (АО) (3468)</v>
      </c>
      <c r="D5371" s="25" t="str">
        <f>INDEX('101_accounts'!B:B,MATCH(B5371,'101_accounts'!A:A,0))</f>
        <v>60404   A  Земля (c 13.02.2018)</v>
      </c>
      <c r="E5371" s="25">
        <f>'101_parsed'!C5371</f>
        <v>0</v>
      </c>
      <c r="F5371" s="25">
        <f>'101_parsed'!D5371</f>
        <v>0</v>
      </c>
      <c r="G5371" s="25">
        <f>'101_parsed'!E5371</f>
        <v>0</v>
      </c>
      <c r="H5371" s="25">
        <f>'101_parsed'!F5371</f>
        <v>0</v>
      </c>
    </row>
    <row r="5372" spans="1:8" x14ac:dyDescent="0.2">
      <c r="A5372" s="25">
        <f>'101_parsed'!A5372</f>
        <v>3468</v>
      </c>
      <c r="B5372" s="33">
        <f>'101_parsed'!B5372</f>
        <v>60405</v>
      </c>
      <c r="C5372" s="25" t="str">
        <f>INDEX(all_banks!O:O,MATCH(A5372,all_banks!H:H,0))</f>
        <v>Санкт-Петербургский банк инвестиций (АО) (3468)</v>
      </c>
      <c r="D5372" s="25" t="str">
        <f>INDEX('101_accounts'!B:B,MATCH(B5372,'101_accounts'!A:A,0))</f>
        <v>60405   П
A (до 31.01.2003)  Резервы на возможные потери (c 13.02.2018)
Долгосрочно арендуемые основные средства (до 31.01.2003)</v>
      </c>
      <c r="E5372" s="25">
        <f>'101_parsed'!C5372</f>
        <v>0</v>
      </c>
      <c r="F5372" s="25">
        <f>'101_parsed'!D5372</f>
        <v>0</v>
      </c>
      <c r="G5372" s="25">
        <f>'101_parsed'!E5372</f>
        <v>0</v>
      </c>
      <c r="H5372" s="25">
        <f>'101_parsed'!F5372</f>
        <v>0</v>
      </c>
    </row>
    <row r="5373" spans="1:8" x14ac:dyDescent="0.2">
      <c r="A5373" s="25">
        <f>'101_parsed'!A5373</f>
        <v>3468</v>
      </c>
      <c r="B5373" s="33">
        <f>'101_parsed'!B5373</f>
        <v>60414</v>
      </c>
      <c r="C5373" s="25" t="str">
        <f>INDEX(all_banks!O:O,MATCH(A5373,all_banks!H:H,0))</f>
        <v>Санкт-Петербургский банк инвестиций (АО) (3468)</v>
      </c>
      <c r="D5373" s="25" t="str">
        <f>INDEX('101_accounts'!B:B,MATCH(B5373,'101_accounts'!A:A,0))</f>
        <v>60414   П  Амортизация основных средств (кроме земли) (c 13.02.2018)</v>
      </c>
      <c r="E5373" s="25">
        <f>'101_parsed'!C5373</f>
        <v>0</v>
      </c>
      <c r="F5373" s="25">
        <f>'101_parsed'!D5373</f>
        <v>3826</v>
      </c>
      <c r="G5373" s="25">
        <f>'101_parsed'!E5373</f>
        <v>0</v>
      </c>
      <c r="H5373" s="25">
        <f>'101_parsed'!F5373</f>
        <v>4035</v>
      </c>
    </row>
    <row r="5374" spans="1:8" x14ac:dyDescent="0.2">
      <c r="A5374" s="25">
        <f>'101_parsed'!A5374</f>
        <v>3468</v>
      </c>
      <c r="B5374" s="33">
        <f>'101_parsed'!B5374</f>
        <v>60415</v>
      </c>
      <c r="C5374" s="25" t="str">
        <f>INDEX(all_banks!O:O,MATCH(A5374,all_banks!H:H,0))</f>
        <v>Санкт-Петербургский банк инвестиций (АО) (3468)</v>
      </c>
      <c r="D5374" s="25" t="str">
        <f>INDEX('101_accounts'!B:B,MATCH(B5374,'101_accounts'!A:A,0))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374" s="25">
        <f>'101_parsed'!C5374</f>
        <v>0</v>
      </c>
      <c r="F5374" s="25">
        <f>'101_parsed'!D5374</f>
        <v>0</v>
      </c>
      <c r="G5374" s="25">
        <f>'101_parsed'!E5374</f>
        <v>0</v>
      </c>
      <c r="H5374" s="25">
        <f>'101_parsed'!F5374</f>
        <v>0</v>
      </c>
    </row>
    <row r="5375" spans="1:8" x14ac:dyDescent="0.2">
      <c r="A5375" s="25">
        <f>'101_parsed'!A5375</f>
        <v>3468</v>
      </c>
      <c r="B5375" s="33">
        <f>'101_parsed'!B5375</f>
        <v>61901</v>
      </c>
      <c r="C5375" s="25" t="str">
        <f>INDEX(all_banks!O:O,MATCH(A5375,all_banks!H:H,0))</f>
        <v>Санкт-Петербургский банк инвестиций (АО) (3468)</v>
      </c>
      <c r="D5375" s="25" t="str">
        <f>INDEX('101_accounts'!B:B,MATCH(B5375,'101_accounts'!A:A,0))</f>
        <v>61901   A  Земля, временно неиспользуемая в основной деятельности</v>
      </c>
      <c r="E5375" s="25">
        <f>'101_parsed'!C5375</f>
        <v>0</v>
      </c>
      <c r="F5375" s="25">
        <f>'101_parsed'!D5375</f>
        <v>0</v>
      </c>
      <c r="G5375" s="25">
        <f>'101_parsed'!E5375</f>
        <v>0</v>
      </c>
      <c r="H5375" s="25">
        <f>'101_parsed'!F5375</f>
        <v>0</v>
      </c>
    </row>
    <row r="5376" spans="1:8" x14ac:dyDescent="0.2">
      <c r="A5376" s="25">
        <f>'101_parsed'!A5376</f>
        <v>3468</v>
      </c>
      <c r="B5376" s="33">
        <f>'101_parsed'!B5376</f>
        <v>61902</v>
      </c>
      <c r="C5376" s="25" t="str">
        <f>INDEX(all_banks!O:O,MATCH(A5376,all_banks!H:H,0))</f>
        <v>Санкт-Петербургский банк инвестиций (АО) (3468)</v>
      </c>
      <c r="D5376" s="25" t="str">
        <f>INDEX('101_accounts'!B:B,MATCH(B5376,'101_accounts'!A:A,0))</f>
        <v>61902   A  Земля, временно неиспользуемая в основной деятельности, переданная в аренду</v>
      </c>
      <c r="E5376" s="25">
        <f>'101_parsed'!C5376</f>
        <v>0</v>
      </c>
      <c r="F5376" s="25">
        <f>'101_parsed'!D5376</f>
        <v>0</v>
      </c>
      <c r="G5376" s="25">
        <f>'101_parsed'!E5376</f>
        <v>0</v>
      </c>
      <c r="H5376" s="25">
        <f>'101_parsed'!F5376</f>
        <v>0</v>
      </c>
    </row>
    <row r="5377" spans="1:8" x14ac:dyDescent="0.2">
      <c r="A5377" s="25">
        <f>'101_parsed'!A5377</f>
        <v>3468</v>
      </c>
      <c r="B5377" s="33">
        <f>'101_parsed'!B5377</f>
        <v>61903</v>
      </c>
      <c r="C5377" s="25" t="str">
        <f>INDEX(all_banks!O:O,MATCH(A5377,all_banks!H:H,0))</f>
        <v>Санкт-Петербургский банк инвестиций (АО) (3468)</v>
      </c>
      <c r="D5377" s="25" t="str">
        <f>INDEX('101_accounts'!B:B,MATCH(B5377,'101_accounts'!A:A,0))</f>
        <v>61903   A  Недвижимость (кроме земли), временно неиспользуемая в основной деятельности</v>
      </c>
      <c r="E5377" s="25">
        <f>'101_parsed'!C5377</f>
        <v>0</v>
      </c>
      <c r="F5377" s="25">
        <f>'101_parsed'!D5377</f>
        <v>0</v>
      </c>
      <c r="G5377" s="25">
        <f>'101_parsed'!E5377</f>
        <v>0</v>
      </c>
      <c r="H5377" s="25">
        <f>'101_parsed'!F5377</f>
        <v>0</v>
      </c>
    </row>
    <row r="5378" spans="1:8" x14ac:dyDescent="0.2">
      <c r="A5378" s="25">
        <f>'101_parsed'!A5378</f>
        <v>3468</v>
      </c>
      <c r="B5378" s="33">
        <f>'101_parsed'!B5378</f>
        <v>61904</v>
      </c>
      <c r="C5378" s="25" t="str">
        <f>INDEX(all_banks!O:O,MATCH(A5378,all_banks!H:H,0))</f>
        <v>Санкт-Петербургский банк инвестиций (АО) (3468)</v>
      </c>
      <c r="D5378" s="25" t="str">
        <f>INDEX('101_accounts'!B:B,MATCH(B5378,'101_accounts'!A:A,0))</f>
        <v>61904   A  Недвижимость (кроме земли), временно неиспользуемая в основной деятельности, переданная в аренду</v>
      </c>
      <c r="E5378" s="25">
        <f>'101_parsed'!C5378</f>
        <v>0</v>
      </c>
      <c r="F5378" s="25">
        <f>'101_parsed'!D5378</f>
        <v>0</v>
      </c>
      <c r="G5378" s="25">
        <f>'101_parsed'!E5378</f>
        <v>0</v>
      </c>
      <c r="H5378" s="25">
        <f>'101_parsed'!F5378</f>
        <v>0</v>
      </c>
    </row>
    <row r="5379" spans="1:8" x14ac:dyDescent="0.2">
      <c r="A5379" s="25">
        <f>'101_parsed'!A5379</f>
        <v>3468</v>
      </c>
      <c r="B5379" s="33">
        <f>'101_parsed'!B5379</f>
        <v>61905</v>
      </c>
      <c r="C5379" s="25" t="str">
        <f>INDEX(all_banks!O:O,MATCH(A5379,all_banks!H:H,0))</f>
        <v>Санкт-Петербургский банк инвестиций (АО) (3468)</v>
      </c>
      <c r="D5379" s="25" t="str">
        <f>INDEX('101_accounts'!B:B,MATCH(B5379,'101_accounts'!A:A,0))</f>
        <v>61905   A  Земля, временно неиспользуемая в основной деятельности, учитываемая по справедливой стоимости</v>
      </c>
      <c r="E5379" s="25">
        <f>'101_parsed'!C5379</f>
        <v>0</v>
      </c>
      <c r="F5379" s="25">
        <f>'101_parsed'!D5379</f>
        <v>0</v>
      </c>
      <c r="G5379" s="25">
        <f>'101_parsed'!E5379</f>
        <v>0</v>
      </c>
      <c r="H5379" s="25">
        <f>'101_parsed'!F5379</f>
        <v>0</v>
      </c>
    </row>
    <row r="5380" spans="1:8" x14ac:dyDescent="0.2">
      <c r="A5380" s="25">
        <f>'101_parsed'!A5380</f>
        <v>3468</v>
      </c>
      <c r="B5380" s="33">
        <f>'101_parsed'!B5380</f>
        <v>61906</v>
      </c>
      <c r="C5380" s="25" t="str">
        <f>INDEX(all_banks!O:O,MATCH(A5380,all_banks!H:H,0))</f>
        <v>Санкт-Петербургский банк инвестиций (АО) (3468)</v>
      </c>
      <c r="D5380" s="25" t="str">
        <f>INDEX('101_accounts'!B:B,MATCH(B5380,'101_accounts'!A:A,0))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380" s="25">
        <f>'101_parsed'!C5380</f>
        <v>0</v>
      </c>
      <c r="F5380" s="25">
        <f>'101_parsed'!D5380</f>
        <v>0</v>
      </c>
      <c r="G5380" s="25">
        <f>'101_parsed'!E5380</f>
        <v>0</v>
      </c>
      <c r="H5380" s="25">
        <f>'101_parsed'!F5380</f>
        <v>0</v>
      </c>
    </row>
    <row r="5381" spans="1:8" x14ac:dyDescent="0.2">
      <c r="A5381" s="25">
        <f>'101_parsed'!A5381</f>
        <v>3468</v>
      </c>
      <c r="B5381" s="33">
        <f>'101_parsed'!B5381</f>
        <v>61907</v>
      </c>
      <c r="C5381" s="25" t="str">
        <f>INDEX(all_banks!O:O,MATCH(A5381,all_banks!H:H,0))</f>
        <v>Санкт-Петербургский банк инвестиций (АО) (3468)</v>
      </c>
      <c r="D5381" s="25" t="str">
        <f>INDEX('101_accounts'!B:B,MATCH(B5381,'101_accounts'!A:A,0))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381" s="25">
        <f>'101_parsed'!C5381</f>
        <v>0</v>
      </c>
      <c r="F5381" s="25">
        <f>'101_parsed'!D5381</f>
        <v>0</v>
      </c>
      <c r="G5381" s="25">
        <f>'101_parsed'!E5381</f>
        <v>0</v>
      </c>
      <c r="H5381" s="25">
        <f>'101_parsed'!F5381</f>
        <v>0</v>
      </c>
    </row>
    <row r="5382" spans="1:8" x14ac:dyDescent="0.2">
      <c r="A5382" s="25">
        <f>'101_parsed'!A5382</f>
        <v>3468</v>
      </c>
      <c r="B5382" s="33">
        <f>'101_parsed'!B5382</f>
        <v>61908</v>
      </c>
      <c r="C5382" s="25" t="str">
        <f>INDEX(all_banks!O:O,MATCH(A5382,all_banks!H:H,0))</f>
        <v>Санкт-Петербургский банк инвестиций (АО) (3468)</v>
      </c>
      <c r="D5382" s="25" t="str">
        <f>INDEX('101_accounts'!B:B,MATCH(B5382,'101_accounts'!A:A,0))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382" s="25">
        <f>'101_parsed'!C5382</f>
        <v>0</v>
      </c>
      <c r="F5382" s="25">
        <f>'101_parsed'!D5382</f>
        <v>0</v>
      </c>
      <c r="G5382" s="25">
        <f>'101_parsed'!E5382</f>
        <v>0</v>
      </c>
      <c r="H5382" s="25">
        <f>'101_parsed'!F5382</f>
        <v>0</v>
      </c>
    </row>
    <row r="5383" spans="1:8" x14ac:dyDescent="0.2">
      <c r="A5383" s="25">
        <f>'101_parsed'!A5383</f>
        <v>3468</v>
      </c>
      <c r="B5383" s="33">
        <f>'101_parsed'!B5383</f>
        <v>61909</v>
      </c>
      <c r="C5383" s="25" t="str">
        <f>INDEX(all_banks!O:O,MATCH(A5383,all_banks!H:H,0))</f>
        <v>Санкт-Петербургский банк инвестиций (АО) (3468)</v>
      </c>
      <c r="D5383" s="25" t="str">
        <f>INDEX('101_accounts'!B:B,MATCH(B5383,'101_accounts'!A:A,0))</f>
        <v>61909   П  Амортизация недвижимости (кроме земли), временно неиспользуемой в основной деятельности</v>
      </c>
      <c r="E5383" s="25">
        <f>'101_parsed'!C5383</f>
        <v>0</v>
      </c>
      <c r="F5383" s="25">
        <f>'101_parsed'!D5383</f>
        <v>0</v>
      </c>
      <c r="G5383" s="25">
        <f>'101_parsed'!E5383</f>
        <v>0</v>
      </c>
      <c r="H5383" s="25">
        <f>'101_parsed'!F5383</f>
        <v>0</v>
      </c>
    </row>
    <row r="5384" spans="1:8" x14ac:dyDescent="0.2">
      <c r="A5384" s="25">
        <f>'101_parsed'!A5384</f>
        <v>3468</v>
      </c>
      <c r="B5384" s="33">
        <f>'101_parsed'!B5384</f>
        <v>61910</v>
      </c>
      <c r="C5384" s="25" t="str">
        <f>INDEX(all_banks!O:O,MATCH(A5384,all_banks!H:H,0))</f>
        <v>Санкт-Петербургский банк инвестиций (АО) (3468)</v>
      </c>
      <c r="D5384" s="25" t="str">
        <f>INDEX('101_accounts'!B:B,MATCH(B5384,'101_accounts'!A:A,0))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384" s="25">
        <f>'101_parsed'!C5384</f>
        <v>0</v>
      </c>
      <c r="F5384" s="25">
        <f>'101_parsed'!D5384</f>
        <v>0</v>
      </c>
      <c r="G5384" s="25">
        <f>'101_parsed'!E5384</f>
        <v>0</v>
      </c>
      <c r="H5384" s="25">
        <f>'101_parsed'!F5384</f>
        <v>0</v>
      </c>
    </row>
    <row r="5385" spans="1:8" x14ac:dyDescent="0.2">
      <c r="A5385" s="25">
        <f>'101_parsed'!A5385</f>
        <v>3468</v>
      </c>
      <c r="B5385" s="33">
        <f>'101_parsed'!B5385</f>
        <v>61911</v>
      </c>
      <c r="C5385" s="25" t="str">
        <f>INDEX(all_banks!O:O,MATCH(A5385,all_banks!H:H,0))</f>
        <v>Санкт-Петербургский банк инвестиций (АО) (3468)</v>
      </c>
      <c r="D5385" s="25" t="str">
        <f>INDEX('101_accounts'!B:B,MATCH(B5385,'101_accounts'!A:A,0))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385" s="25">
        <f>'101_parsed'!C5385</f>
        <v>0</v>
      </c>
      <c r="F5385" s="25">
        <f>'101_parsed'!D5385</f>
        <v>0</v>
      </c>
      <c r="G5385" s="25">
        <f>'101_parsed'!E5385</f>
        <v>0</v>
      </c>
      <c r="H5385" s="25">
        <f>'101_parsed'!F5385</f>
        <v>0</v>
      </c>
    </row>
    <row r="5386" spans="1:8" x14ac:dyDescent="0.2">
      <c r="A5386" s="25">
        <f>'101_parsed'!A5386</f>
        <v>3468</v>
      </c>
      <c r="B5386" s="33">
        <f>'101_parsed'!B5386</f>
        <v>61912</v>
      </c>
      <c r="C5386" s="25" t="str">
        <f>INDEX(all_banks!O:O,MATCH(A5386,all_banks!H:H,0))</f>
        <v>Санкт-Петербургский банк инвестиций (АО) (3468)</v>
      </c>
      <c r="D5386" s="25" t="str">
        <f>INDEX('101_accounts'!B:B,MATCH(B5386,'101_accounts'!A:A,0))</f>
        <v>61912   П  Резервы на возможные потери</v>
      </c>
      <c r="E5386" s="25">
        <f>'101_parsed'!C5386</f>
        <v>0</v>
      </c>
      <c r="F5386" s="25">
        <f>'101_parsed'!D5386</f>
        <v>0</v>
      </c>
      <c r="G5386" s="25">
        <f>'101_parsed'!E5386</f>
        <v>0</v>
      </c>
      <c r="H5386" s="25">
        <f>'101_parsed'!F5386</f>
        <v>0</v>
      </c>
    </row>
    <row r="5387" spans="1:8" x14ac:dyDescent="0.2">
      <c r="A5387" s="25">
        <f>'101_parsed'!A5387</f>
        <v>3468</v>
      </c>
      <c r="B5387" s="33">
        <f>'101_parsed'!B5387</f>
        <v>62001</v>
      </c>
      <c r="C5387" s="25" t="str">
        <f>INDEX(all_banks!O:O,MATCH(A5387,all_banks!H:H,0))</f>
        <v>Санкт-Петербургский банк инвестиций (АО) (3468)</v>
      </c>
      <c r="D5387" s="25" t="str">
        <f>INDEX('101_accounts'!B:B,MATCH(B5387,'101_accounts'!A:A,0))</f>
        <v>62001   A  Долгосрочные активы, предназначенные для продажи</v>
      </c>
      <c r="E5387" s="25">
        <f>'101_parsed'!C5387</f>
        <v>0</v>
      </c>
      <c r="F5387" s="25">
        <f>'101_parsed'!D5387</f>
        <v>0</v>
      </c>
      <c r="G5387" s="25">
        <f>'101_parsed'!E5387</f>
        <v>0</v>
      </c>
      <c r="H5387" s="25">
        <f>'101_parsed'!F5387</f>
        <v>0</v>
      </c>
    </row>
    <row r="5388" spans="1:8" x14ac:dyDescent="0.2">
      <c r="A5388" s="25">
        <f>'101_parsed'!A5388</f>
        <v>3468</v>
      </c>
      <c r="B5388" s="33">
        <f>'101_parsed'!B5388</f>
        <v>62002</v>
      </c>
      <c r="C5388" s="25" t="str">
        <f>INDEX(all_banks!O:O,MATCH(A5388,all_banks!H:H,0))</f>
        <v>Санкт-Петербургский банк инвестиций (АО) (3468)</v>
      </c>
      <c r="D5388" s="25" t="str">
        <f>INDEX('101_accounts'!B:B,MATCH(B5388,'101_accounts'!A:A,0))</f>
        <v>62002   П  Резервы на возможные потери</v>
      </c>
      <c r="E5388" s="25">
        <f>'101_parsed'!C5388</f>
        <v>0</v>
      </c>
      <c r="F5388" s="25">
        <f>'101_parsed'!D5388</f>
        <v>0</v>
      </c>
      <c r="G5388" s="25">
        <f>'101_parsed'!E5388</f>
        <v>0</v>
      </c>
      <c r="H5388" s="25">
        <f>'101_parsed'!F5388</f>
        <v>0</v>
      </c>
    </row>
    <row r="5389" spans="1:8" x14ac:dyDescent="0.2">
      <c r="A5389" s="25">
        <f>'101_parsed'!A5389</f>
        <v>3468</v>
      </c>
      <c r="B5389" s="33">
        <f>'101_parsed'!B5389</f>
        <v>62101</v>
      </c>
      <c r="C5389" s="25" t="str">
        <f>INDEX(all_banks!O:O,MATCH(A5389,all_banks!H:H,0))</f>
        <v>Санкт-Петербургский банк инвестиций (АО) (3468)</v>
      </c>
      <c r="D5389" s="25" t="str">
        <f>INDEX('101_accounts'!B:B,MATCH(B5389,'101_accounts'!A:A,0))</f>
        <v>62101   A  Средства труда, полученные по договорам отступного, залога, назначение которых не определено</v>
      </c>
      <c r="E5389" s="25">
        <f>'101_parsed'!C5389</f>
        <v>0</v>
      </c>
      <c r="F5389" s="25">
        <f>'101_parsed'!D5389</f>
        <v>0</v>
      </c>
      <c r="G5389" s="25">
        <f>'101_parsed'!E5389</f>
        <v>0</v>
      </c>
      <c r="H5389" s="25">
        <f>'101_parsed'!F5389</f>
        <v>0</v>
      </c>
    </row>
    <row r="5390" spans="1:8" x14ac:dyDescent="0.2">
      <c r="A5390" s="25">
        <f>'101_parsed'!A5390</f>
        <v>3468</v>
      </c>
      <c r="B5390" s="33">
        <f>'101_parsed'!B5390</f>
        <v>62102</v>
      </c>
      <c r="C5390" s="25" t="str">
        <f>INDEX(all_banks!O:O,MATCH(A5390,all_banks!H:H,0))</f>
        <v>Санкт-Петербургский банк инвестиций (АО) (3468)</v>
      </c>
      <c r="D5390" s="25" t="str">
        <f>INDEX('101_accounts'!B:B,MATCH(B5390,'101_accounts'!A:A,0))</f>
        <v>62102   A  Предметы труда, полученные по договорам отступного, залога, назначение которых не определено</v>
      </c>
      <c r="E5390" s="25">
        <f>'101_parsed'!C5390</f>
        <v>0</v>
      </c>
      <c r="F5390" s="25">
        <f>'101_parsed'!D5390</f>
        <v>0</v>
      </c>
      <c r="G5390" s="25">
        <f>'101_parsed'!E5390</f>
        <v>0</v>
      </c>
      <c r="H5390" s="25">
        <f>'101_parsed'!F5390</f>
        <v>0</v>
      </c>
    </row>
    <row r="5391" spans="1:8" x14ac:dyDescent="0.2">
      <c r="A5391" s="25">
        <f>'101_parsed'!A5391</f>
        <v>3468</v>
      </c>
      <c r="B5391" s="33">
        <f>'101_parsed'!B5391</f>
        <v>62103</v>
      </c>
      <c r="C5391" s="25" t="str">
        <f>INDEX(all_banks!O:O,MATCH(A5391,all_banks!H:H,0))</f>
        <v>Санкт-Петербургский банк инвестиций (АО) (3468)</v>
      </c>
      <c r="D5391" s="25" t="str">
        <f>INDEX('101_accounts'!B:B,MATCH(B5391,'101_accounts'!A:A,0))</f>
        <v>62103   П  Резервы на возможные потери</v>
      </c>
      <c r="E5391" s="25">
        <f>'101_parsed'!C5391</f>
        <v>0</v>
      </c>
      <c r="F5391" s="25">
        <f>'101_parsed'!D5391</f>
        <v>0</v>
      </c>
      <c r="G5391" s="25">
        <f>'101_parsed'!E5391</f>
        <v>0</v>
      </c>
      <c r="H5391" s="25">
        <f>'101_parsed'!F5391</f>
        <v>0</v>
      </c>
    </row>
    <row r="5392" spans="1:8" x14ac:dyDescent="0.2">
      <c r="A5392" s="25">
        <f>'101_parsed'!A5392</f>
        <v>330</v>
      </c>
      <c r="B5392" s="33">
        <f>'101_parsed'!B5392</f>
        <v>60401</v>
      </c>
      <c r="C5392" s="25" t="str">
        <f>INDEX(all_banks!O:O,MATCH(A5392,all_banks!H:H,0))</f>
        <v>ООО Банк "Саратов" (330)</v>
      </c>
      <c r="D5392" s="25" t="str">
        <f>INDEX('101_accounts'!B:B,MATCH(B5392,'101_accounts'!A:A,0))</f>
        <v>60401   A  Основные средства (кроме земли) (c 13.02.2018)_x000D_Категория 1- Здания и сооружения (до 31.12.2002)</v>
      </c>
      <c r="E5392" s="25">
        <f>'101_parsed'!C5392</f>
        <v>28349</v>
      </c>
      <c r="F5392" s="25">
        <f>'101_parsed'!D5392</f>
        <v>0</v>
      </c>
      <c r="G5392" s="25">
        <f>'101_parsed'!E5392</f>
        <v>28349</v>
      </c>
      <c r="H5392" s="25">
        <f>'101_parsed'!F5392</f>
        <v>0</v>
      </c>
    </row>
    <row r="5393" spans="1:8" x14ac:dyDescent="0.2">
      <c r="A5393" s="25">
        <f>'101_parsed'!A5393</f>
        <v>330</v>
      </c>
      <c r="B5393" s="33">
        <f>'101_parsed'!B5393</f>
        <v>60404</v>
      </c>
      <c r="C5393" s="25" t="str">
        <f>INDEX(all_banks!O:O,MATCH(A5393,all_banks!H:H,0))</f>
        <v>ООО Банк "Саратов" (330)</v>
      </c>
      <c r="D5393" s="25" t="str">
        <f>INDEX('101_accounts'!B:B,MATCH(B5393,'101_accounts'!A:A,0))</f>
        <v>60404   A  Земля (c 13.02.2018)</v>
      </c>
      <c r="E5393" s="25">
        <f>'101_parsed'!C5393</f>
        <v>960</v>
      </c>
      <c r="F5393" s="25">
        <f>'101_parsed'!D5393</f>
        <v>0</v>
      </c>
      <c r="G5393" s="25">
        <f>'101_parsed'!E5393</f>
        <v>960</v>
      </c>
      <c r="H5393" s="25">
        <f>'101_parsed'!F5393</f>
        <v>0</v>
      </c>
    </row>
    <row r="5394" spans="1:8" x14ac:dyDescent="0.2">
      <c r="A5394" s="25">
        <f>'101_parsed'!A5394</f>
        <v>330</v>
      </c>
      <c r="B5394" s="33">
        <f>'101_parsed'!B5394</f>
        <v>60405</v>
      </c>
      <c r="C5394" s="25" t="str">
        <f>INDEX(all_banks!O:O,MATCH(A5394,all_banks!H:H,0))</f>
        <v>ООО Банк "Саратов" (330)</v>
      </c>
      <c r="D5394" s="25" t="str">
        <f>INDEX('101_accounts'!B:B,MATCH(B5394,'101_accounts'!A:A,0))</f>
        <v>60405   П
A (до 31.01.2003)  Резервы на возможные потери (c 13.02.2018)
Долгосрочно арендуемые основные средства (до 31.01.2003)</v>
      </c>
      <c r="E5394" s="25">
        <f>'101_parsed'!C5394</f>
        <v>0</v>
      </c>
      <c r="F5394" s="25">
        <f>'101_parsed'!D5394</f>
        <v>0</v>
      </c>
      <c r="G5394" s="25">
        <f>'101_parsed'!E5394</f>
        <v>0</v>
      </c>
      <c r="H5394" s="25">
        <f>'101_parsed'!F5394</f>
        <v>0</v>
      </c>
    </row>
    <row r="5395" spans="1:8" x14ac:dyDescent="0.2">
      <c r="A5395" s="25">
        <f>'101_parsed'!A5395</f>
        <v>330</v>
      </c>
      <c r="B5395" s="33">
        <f>'101_parsed'!B5395</f>
        <v>60414</v>
      </c>
      <c r="C5395" s="25" t="str">
        <f>INDEX(all_banks!O:O,MATCH(A5395,all_banks!H:H,0))</f>
        <v>ООО Банк "Саратов" (330)</v>
      </c>
      <c r="D5395" s="25" t="str">
        <f>INDEX('101_accounts'!B:B,MATCH(B5395,'101_accounts'!A:A,0))</f>
        <v>60414   П  Амортизация основных средств (кроме земли) (c 13.02.2018)</v>
      </c>
      <c r="E5395" s="25">
        <f>'101_parsed'!C5395</f>
        <v>0</v>
      </c>
      <c r="F5395" s="25">
        <f>'101_parsed'!D5395</f>
        <v>4660</v>
      </c>
      <c r="G5395" s="25">
        <f>'101_parsed'!E5395</f>
        <v>0</v>
      </c>
      <c r="H5395" s="25">
        <f>'101_parsed'!F5395</f>
        <v>4940</v>
      </c>
    </row>
    <row r="5396" spans="1:8" x14ac:dyDescent="0.2">
      <c r="A5396" s="25">
        <f>'101_parsed'!A5396</f>
        <v>330</v>
      </c>
      <c r="B5396" s="33">
        <f>'101_parsed'!B5396</f>
        <v>60415</v>
      </c>
      <c r="C5396" s="25" t="str">
        <f>INDEX(all_banks!O:O,MATCH(A5396,all_banks!H:H,0))</f>
        <v>ООО Банк "Саратов" (330)</v>
      </c>
      <c r="D5396" s="25" t="str">
        <f>INDEX('101_accounts'!B:B,MATCH(B5396,'101_accounts'!A:A,0))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396" s="25">
        <f>'101_parsed'!C5396</f>
        <v>0</v>
      </c>
      <c r="F5396" s="25">
        <f>'101_parsed'!D5396</f>
        <v>0</v>
      </c>
      <c r="G5396" s="25">
        <f>'101_parsed'!E5396</f>
        <v>596</v>
      </c>
      <c r="H5396" s="25">
        <f>'101_parsed'!F5396</f>
        <v>0</v>
      </c>
    </row>
    <row r="5397" spans="1:8" x14ac:dyDescent="0.2">
      <c r="A5397" s="25">
        <f>'101_parsed'!A5397</f>
        <v>330</v>
      </c>
      <c r="B5397" s="33">
        <f>'101_parsed'!B5397</f>
        <v>61901</v>
      </c>
      <c r="C5397" s="25" t="str">
        <f>INDEX(all_banks!O:O,MATCH(A5397,all_banks!H:H,0))</f>
        <v>ООО Банк "Саратов" (330)</v>
      </c>
      <c r="D5397" s="25" t="str">
        <f>INDEX('101_accounts'!B:B,MATCH(B5397,'101_accounts'!A:A,0))</f>
        <v>61901   A  Земля, временно неиспользуемая в основной деятельности</v>
      </c>
      <c r="E5397" s="25">
        <f>'101_parsed'!C5397</f>
        <v>0</v>
      </c>
      <c r="F5397" s="25">
        <f>'101_parsed'!D5397</f>
        <v>0</v>
      </c>
      <c r="G5397" s="25">
        <f>'101_parsed'!E5397</f>
        <v>0</v>
      </c>
      <c r="H5397" s="25">
        <f>'101_parsed'!F5397</f>
        <v>0</v>
      </c>
    </row>
    <row r="5398" spans="1:8" x14ac:dyDescent="0.2">
      <c r="A5398" s="25">
        <f>'101_parsed'!A5398</f>
        <v>330</v>
      </c>
      <c r="B5398" s="33">
        <f>'101_parsed'!B5398</f>
        <v>61902</v>
      </c>
      <c r="C5398" s="25" t="str">
        <f>INDEX(all_banks!O:O,MATCH(A5398,all_banks!H:H,0))</f>
        <v>ООО Банк "Саратов" (330)</v>
      </c>
      <c r="D5398" s="25" t="str">
        <f>INDEX('101_accounts'!B:B,MATCH(B5398,'101_accounts'!A:A,0))</f>
        <v>61902   A  Земля, временно неиспользуемая в основной деятельности, переданная в аренду</v>
      </c>
      <c r="E5398" s="25">
        <f>'101_parsed'!C5398</f>
        <v>0</v>
      </c>
      <c r="F5398" s="25">
        <f>'101_parsed'!D5398</f>
        <v>0</v>
      </c>
      <c r="G5398" s="25">
        <f>'101_parsed'!E5398</f>
        <v>0</v>
      </c>
      <c r="H5398" s="25">
        <f>'101_parsed'!F5398</f>
        <v>0</v>
      </c>
    </row>
    <row r="5399" spans="1:8" x14ac:dyDescent="0.2">
      <c r="A5399" s="25">
        <f>'101_parsed'!A5399</f>
        <v>330</v>
      </c>
      <c r="B5399" s="33">
        <f>'101_parsed'!B5399</f>
        <v>61903</v>
      </c>
      <c r="C5399" s="25" t="str">
        <f>INDEX(all_banks!O:O,MATCH(A5399,all_banks!H:H,0))</f>
        <v>ООО Банк "Саратов" (330)</v>
      </c>
      <c r="D5399" s="25" t="str">
        <f>INDEX('101_accounts'!B:B,MATCH(B5399,'101_accounts'!A:A,0))</f>
        <v>61903   A  Недвижимость (кроме земли), временно неиспользуемая в основной деятельности</v>
      </c>
      <c r="E5399" s="25">
        <f>'101_parsed'!C5399</f>
        <v>0</v>
      </c>
      <c r="F5399" s="25">
        <f>'101_parsed'!D5399</f>
        <v>0</v>
      </c>
      <c r="G5399" s="25">
        <f>'101_parsed'!E5399</f>
        <v>0</v>
      </c>
      <c r="H5399" s="25">
        <f>'101_parsed'!F5399</f>
        <v>0</v>
      </c>
    </row>
    <row r="5400" spans="1:8" x14ac:dyDescent="0.2">
      <c r="A5400" s="25">
        <f>'101_parsed'!A5400</f>
        <v>330</v>
      </c>
      <c r="B5400" s="33">
        <f>'101_parsed'!B5400</f>
        <v>61904</v>
      </c>
      <c r="C5400" s="25" t="str">
        <f>INDEX(all_banks!O:O,MATCH(A5400,all_banks!H:H,0))</f>
        <v>ООО Банк "Саратов" (330)</v>
      </c>
      <c r="D5400" s="25" t="str">
        <f>INDEX('101_accounts'!B:B,MATCH(B5400,'101_accounts'!A:A,0))</f>
        <v>61904   A  Недвижимость (кроме земли), временно неиспользуемая в основной деятельности, переданная в аренду</v>
      </c>
      <c r="E5400" s="25">
        <f>'101_parsed'!C5400</f>
        <v>0</v>
      </c>
      <c r="F5400" s="25">
        <f>'101_parsed'!D5400</f>
        <v>0</v>
      </c>
      <c r="G5400" s="25">
        <f>'101_parsed'!E5400</f>
        <v>0</v>
      </c>
      <c r="H5400" s="25">
        <f>'101_parsed'!F5400</f>
        <v>0</v>
      </c>
    </row>
    <row r="5401" spans="1:8" x14ac:dyDescent="0.2">
      <c r="A5401" s="25">
        <f>'101_parsed'!A5401</f>
        <v>330</v>
      </c>
      <c r="B5401" s="33">
        <f>'101_parsed'!B5401</f>
        <v>61905</v>
      </c>
      <c r="C5401" s="25" t="str">
        <f>INDEX(all_banks!O:O,MATCH(A5401,all_banks!H:H,0))</f>
        <v>ООО Банк "Саратов" (330)</v>
      </c>
      <c r="D5401" s="25" t="str">
        <f>INDEX('101_accounts'!B:B,MATCH(B5401,'101_accounts'!A:A,0))</f>
        <v>61905   A  Земля, временно неиспользуемая в основной деятельности, учитываемая по справедливой стоимости</v>
      </c>
      <c r="E5401" s="25">
        <f>'101_parsed'!C5401</f>
        <v>0</v>
      </c>
      <c r="F5401" s="25">
        <f>'101_parsed'!D5401</f>
        <v>0</v>
      </c>
      <c r="G5401" s="25">
        <f>'101_parsed'!E5401</f>
        <v>0</v>
      </c>
      <c r="H5401" s="25">
        <f>'101_parsed'!F5401</f>
        <v>0</v>
      </c>
    </row>
    <row r="5402" spans="1:8" x14ac:dyDescent="0.2">
      <c r="A5402" s="25">
        <f>'101_parsed'!A5402</f>
        <v>330</v>
      </c>
      <c r="B5402" s="33">
        <f>'101_parsed'!B5402</f>
        <v>61906</v>
      </c>
      <c r="C5402" s="25" t="str">
        <f>INDEX(all_banks!O:O,MATCH(A5402,all_banks!H:H,0))</f>
        <v>ООО Банк "Саратов" (330)</v>
      </c>
      <c r="D5402" s="25" t="str">
        <f>INDEX('101_accounts'!B:B,MATCH(B5402,'101_accounts'!A:A,0))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402" s="25">
        <f>'101_parsed'!C5402</f>
        <v>0</v>
      </c>
      <c r="F5402" s="25">
        <f>'101_parsed'!D5402</f>
        <v>0</v>
      </c>
      <c r="G5402" s="25">
        <f>'101_parsed'!E5402</f>
        <v>0</v>
      </c>
      <c r="H5402" s="25">
        <f>'101_parsed'!F5402</f>
        <v>0</v>
      </c>
    </row>
    <row r="5403" spans="1:8" x14ac:dyDescent="0.2">
      <c r="A5403" s="25">
        <f>'101_parsed'!A5403</f>
        <v>330</v>
      </c>
      <c r="B5403" s="33">
        <f>'101_parsed'!B5403</f>
        <v>61907</v>
      </c>
      <c r="C5403" s="25" t="str">
        <f>INDEX(all_banks!O:O,MATCH(A5403,all_banks!H:H,0))</f>
        <v>ООО Банк "Саратов" (330)</v>
      </c>
      <c r="D5403" s="25" t="str">
        <f>INDEX('101_accounts'!B:B,MATCH(B5403,'101_accounts'!A:A,0))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403" s="25">
        <f>'101_parsed'!C5403</f>
        <v>0</v>
      </c>
      <c r="F5403" s="25">
        <f>'101_parsed'!D5403</f>
        <v>0</v>
      </c>
      <c r="G5403" s="25">
        <f>'101_parsed'!E5403</f>
        <v>0</v>
      </c>
      <c r="H5403" s="25">
        <f>'101_parsed'!F5403</f>
        <v>0</v>
      </c>
    </row>
    <row r="5404" spans="1:8" x14ac:dyDescent="0.2">
      <c r="A5404" s="25">
        <f>'101_parsed'!A5404</f>
        <v>330</v>
      </c>
      <c r="B5404" s="33">
        <f>'101_parsed'!B5404</f>
        <v>61908</v>
      </c>
      <c r="C5404" s="25" t="str">
        <f>INDEX(all_banks!O:O,MATCH(A5404,all_banks!H:H,0))</f>
        <v>ООО Банк "Саратов" (330)</v>
      </c>
      <c r="D5404" s="25" t="str">
        <f>INDEX('101_accounts'!B:B,MATCH(B5404,'101_accounts'!A:A,0))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404" s="25">
        <f>'101_parsed'!C5404</f>
        <v>0</v>
      </c>
      <c r="F5404" s="25">
        <f>'101_parsed'!D5404</f>
        <v>0</v>
      </c>
      <c r="G5404" s="25">
        <f>'101_parsed'!E5404</f>
        <v>0</v>
      </c>
      <c r="H5404" s="25">
        <f>'101_parsed'!F5404</f>
        <v>0</v>
      </c>
    </row>
    <row r="5405" spans="1:8" x14ac:dyDescent="0.2">
      <c r="A5405" s="25">
        <f>'101_parsed'!A5405</f>
        <v>330</v>
      </c>
      <c r="B5405" s="33">
        <f>'101_parsed'!B5405</f>
        <v>61909</v>
      </c>
      <c r="C5405" s="25" t="str">
        <f>INDEX(all_banks!O:O,MATCH(A5405,all_banks!H:H,0))</f>
        <v>ООО Банк "Саратов" (330)</v>
      </c>
      <c r="D5405" s="25" t="str">
        <f>INDEX('101_accounts'!B:B,MATCH(B5405,'101_accounts'!A:A,0))</f>
        <v>61909   П  Амортизация недвижимости (кроме земли), временно неиспользуемой в основной деятельности</v>
      </c>
      <c r="E5405" s="25">
        <f>'101_parsed'!C5405</f>
        <v>0</v>
      </c>
      <c r="F5405" s="25">
        <f>'101_parsed'!D5405</f>
        <v>0</v>
      </c>
      <c r="G5405" s="25">
        <f>'101_parsed'!E5405</f>
        <v>0</v>
      </c>
      <c r="H5405" s="25">
        <f>'101_parsed'!F5405</f>
        <v>0</v>
      </c>
    </row>
    <row r="5406" spans="1:8" x14ac:dyDescent="0.2">
      <c r="A5406" s="25">
        <f>'101_parsed'!A5406</f>
        <v>330</v>
      </c>
      <c r="B5406" s="33">
        <f>'101_parsed'!B5406</f>
        <v>61910</v>
      </c>
      <c r="C5406" s="25" t="str">
        <f>INDEX(all_banks!O:O,MATCH(A5406,all_banks!H:H,0))</f>
        <v>ООО Банк "Саратов" (330)</v>
      </c>
      <c r="D5406" s="25" t="str">
        <f>INDEX('101_accounts'!B:B,MATCH(B5406,'101_accounts'!A:A,0))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406" s="25">
        <f>'101_parsed'!C5406</f>
        <v>0</v>
      </c>
      <c r="F5406" s="25">
        <f>'101_parsed'!D5406</f>
        <v>0</v>
      </c>
      <c r="G5406" s="25">
        <f>'101_parsed'!E5406</f>
        <v>0</v>
      </c>
      <c r="H5406" s="25">
        <f>'101_parsed'!F5406</f>
        <v>0</v>
      </c>
    </row>
    <row r="5407" spans="1:8" x14ac:dyDescent="0.2">
      <c r="A5407" s="25">
        <f>'101_parsed'!A5407</f>
        <v>330</v>
      </c>
      <c r="B5407" s="33">
        <f>'101_parsed'!B5407</f>
        <v>61911</v>
      </c>
      <c r="C5407" s="25" t="str">
        <f>INDEX(all_banks!O:O,MATCH(A5407,all_banks!H:H,0))</f>
        <v>ООО Банк "Саратов" (330)</v>
      </c>
      <c r="D5407" s="25" t="str">
        <f>INDEX('101_accounts'!B:B,MATCH(B5407,'101_accounts'!A:A,0))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407" s="25">
        <f>'101_parsed'!C5407</f>
        <v>0</v>
      </c>
      <c r="F5407" s="25">
        <f>'101_parsed'!D5407</f>
        <v>0</v>
      </c>
      <c r="G5407" s="25">
        <f>'101_parsed'!E5407</f>
        <v>0</v>
      </c>
      <c r="H5407" s="25">
        <f>'101_parsed'!F5407</f>
        <v>0</v>
      </c>
    </row>
    <row r="5408" spans="1:8" x14ac:dyDescent="0.2">
      <c r="A5408" s="25">
        <f>'101_parsed'!A5408</f>
        <v>330</v>
      </c>
      <c r="B5408" s="33">
        <f>'101_parsed'!B5408</f>
        <v>61912</v>
      </c>
      <c r="C5408" s="25" t="str">
        <f>INDEX(all_banks!O:O,MATCH(A5408,all_banks!H:H,0))</f>
        <v>ООО Банк "Саратов" (330)</v>
      </c>
      <c r="D5408" s="25" t="str">
        <f>INDEX('101_accounts'!B:B,MATCH(B5408,'101_accounts'!A:A,0))</f>
        <v>61912   П  Резервы на возможные потери</v>
      </c>
      <c r="E5408" s="25">
        <f>'101_parsed'!C5408</f>
        <v>0</v>
      </c>
      <c r="F5408" s="25">
        <f>'101_parsed'!D5408</f>
        <v>0</v>
      </c>
      <c r="G5408" s="25">
        <f>'101_parsed'!E5408</f>
        <v>0</v>
      </c>
      <c r="H5408" s="25">
        <f>'101_parsed'!F5408</f>
        <v>0</v>
      </c>
    </row>
    <row r="5409" spans="1:8" x14ac:dyDescent="0.2">
      <c r="A5409" s="25">
        <f>'101_parsed'!A5409</f>
        <v>330</v>
      </c>
      <c r="B5409" s="33">
        <f>'101_parsed'!B5409</f>
        <v>62001</v>
      </c>
      <c r="C5409" s="25" t="str">
        <f>INDEX(all_banks!O:O,MATCH(A5409,all_banks!H:H,0))</f>
        <v>ООО Банк "Саратов" (330)</v>
      </c>
      <c r="D5409" s="25" t="str">
        <f>INDEX('101_accounts'!B:B,MATCH(B5409,'101_accounts'!A:A,0))</f>
        <v>62001   A  Долгосрочные активы, предназначенные для продажи</v>
      </c>
      <c r="E5409" s="25">
        <f>'101_parsed'!C5409</f>
        <v>0</v>
      </c>
      <c r="F5409" s="25">
        <f>'101_parsed'!D5409</f>
        <v>0</v>
      </c>
      <c r="G5409" s="25">
        <f>'101_parsed'!E5409</f>
        <v>0</v>
      </c>
      <c r="H5409" s="25">
        <f>'101_parsed'!F5409</f>
        <v>0</v>
      </c>
    </row>
    <row r="5410" spans="1:8" x14ac:dyDescent="0.2">
      <c r="A5410" s="25">
        <f>'101_parsed'!A5410</f>
        <v>330</v>
      </c>
      <c r="B5410" s="33">
        <f>'101_parsed'!B5410</f>
        <v>62002</v>
      </c>
      <c r="C5410" s="25" t="str">
        <f>INDEX(all_banks!O:O,MATCH(A5410,all_banks!H:H,0))</f>
        <v>ООО Банк "Саратов" (330)</v>
      </c>
      <c r="D5410" s="25" t="str">
        <f>INDEX('101_accounts'!B:B,MATCH(B5410,'101_accounts'!A:A,0))</f>
        <v>62002   П  Резервы на возможные потери</v>
      </c>
      <c r="E5410" s="25">
        <f>'101_parsed'!C5410</f>
        <v>0</v>
      </c>
      <c r="F5410" s="25">
        <f>'101_parsed'!D5410</f>
        <v>0</v>
      </c>
      <c r="G5410" s="25">
        <f>'101_parsed'!E5410</f>
        <v>0</v>
      </c>
      <c r="H5410" s="25">
        <f>'101_parsed'!F5410</f>
        <v>0</v>
      </c>
    </row>
    <row r="5411" spans="1:8" x14ac:dyDescent="0.2">
      <c r="A5411" s="25">
        <f>'101_parsed'!A5411</f>
        <v>330</v>
      </c>
      <c r="B5411" s="33">
        <f>'101_parsed'!B5411</f>
        <v>62101</v>
      </c>
      <c r="C5411" s="25" t="str">
        <f>INDEX(all_banks!O:O,MATCH(A5411,all_banks!H:H,0))</f>
        <v>ООО Банк "Саратов" (330)</v>
      </c>
      <c r="D5411" s="25" t="str">
        <f>INDEX('101_accounts'!B:B,MATCH(B5411,'101_accounts'!A:A,0))</f>
        <v>62101   A  Средства труда, полученные по договорам отступного, залога, назначение которых не определено</v>
      </c>
      <c r="E5411" s="25">
        <f>'101_parsed'!C5411</f>
        <v>0</v>
      </c>
      <c r="F5411" s="25">
        <f>'101_parsed'!D5411</f>
        <v>0</v>
      </c>
      <c r="G5411" s="25">
        <f>'101_parsed'!E5411</f>
        <v>0</v>
      </c>
      <c r="H5411" s="25">
        <f>'101_parsed'!F5411</f>
        <v>0</v>
      </c>
    </row>
    <row r="5412" spans="1:8" x14ac:dyDescent="0.2">
      <c r="A5412" s="25">
        <f>'101_parsed'!A5412</f>
        <v>330</v>
      </c>
      <c r="B5412" s="33">
        <f>'101_parsed'!B5412</f>
        <v>62102</v>
      </c>
      <c r="C5412" s="25" t="str">
        <f>INDEX(all_banks!O:O,MATCH(A5412,all_banks!H:H,0))</f>
        <v>ООО Банк "Саратов" (330)</v>
      </c>
      <c r="D5412" s="25" t="str">
        <f>INDEX('101_accounts'!B:B,MATCH(B5412,'101_accounts'!A:A,0))</f>
        <v>62102   A  Предметы труда, полученные по договорам отступного, залога, назначение которых не определено</v>
      </c>
      <c r="E5412" s="25">
        <f>'101_parsed'!C5412</f>
        <v>0</v>
      </c>
      <c r="F5412" s="25">
        <f>'101_parsed'!D5412</f>
        <v>0</v>
      </c>
      <c r="G5412" s="25">
        <f>'101_parsed'!E5412</f>
        <v>0</v>
      </c>
      <c r="H5412" s="25">
        <f>'101_parsed'!F5412</f>
        <v>0</v>
      </c>
    </row>
    <row r="5413" spans="1:8" x14ac:dyDescent="0.2">
      <c r="A5413" s="25">
        <f>'101_parsed'!A5413</f>
        <v>330</v>
      </c>
      <c r="B5413" s="33">
        <f>'101_parsed'!B5413</f>
        <v>62103</v>
      </c>
      <c r="C5413" s="25" t="str">
        <f>INDEX(all_banks!O:O,MATCH(A5413,all_banks!H:H,0))</f>
        <v>ООО Банк "Саратов" (330)</v>
      </c>
      <c r="D5413" s="25" t="str">
        <f>INDEX('101_accounts'!B:B,MATCH(B5413,'101_accounts'!A:A,0))</f>
        <v>62103   П  Резервы на возможные потери</v>
      </c>
      <c r="E5413" s="25">
        <f>'101_parsed'!C5413</f>
        <v>0</v>
      </c>
      <c r="F5413" s="25">
        <f>'101_parsed'!D5413</f>
        <v>0</v>
      </c>
      <c r="G5413" s="25">
        <f>'101_parsed'!E5413</f>
        <v>0</v>
      </c>
      <c r="H5413" s="25">
        <f>'101_parsed'!F5413</f>
        <v>0</v>
      </c>
    </row>
    <row r="5414" spans="1:8" x14ac:dyDescent="0.2">
      <c r="A5414" s="25">
        <f>'101_parsed'!A5414</f>
        <v>2048</v>
      </c>
      <c r="B5414" s="33">
        <f>'101_parsed'!B5414</f>
        <v>60401</v>
      </c>
      <c r="C5414" s="25" t="str">
        <f>INDEX(all_banks!O:O,MATCH(A5414,all_banks!H:H,0))</f>
        <v>АО "САРОВБИЗНЕСБАНК" (2048)</v>
      </c>
      <c r="D5414" s="25" t="str">
        <f>INDEX('101_accounts'!B:B,MATCH(B5414,'101_accounts'!A:A,0))</f>
        <v>60401   A  Основные средства (кроме земли) (c 13.02.2018)_x000D_Категория 1- Здания и сооружения (до 31.12.2002)</v>
      </c>
      <c r="E5414" s="25">
        <f>'101_parsed'!C5414</f>
        <v>814371</v>
      </c>
      <c r="F5414" s="25">
        <f>'101_parsed'!D5414</f>
        <v>0</v>
      </c>
      <c r="G5414" s="25">
        <f>'101_parsed'!E5414</f>
        <v>749230</v>
      </c>
      <c r="H5414" s="25">
        <f>'101_parsed'!F5414</f>
        <v>0</v>
      </c>
    </row>
    <row r="5415" spans="1:8" x14ac:dyDescent="0.2">
      <c r="A5415" s="25">
        <f>'101_parsed'!A5415</f>
        <v>2048</v>
      </c>
      <c r="B5415" s="33">
        <f>'101_parsed'!B5415</f>
        <v>60404</v>
      </c>
      <c r="C5415" s="25" t="str">
        <f>INDEX(all_banks!O:O,MATCH(A5415,all_banks!H:H,0))</f>
        <v>АО "САРОВБИЗНЕСБАНК" (2048)</v>
      </c>
      <c r="D5415" s="25" t="str">
        <f>INDEX('101_accounts'!B:B,MATCH(B5415,'101_accounts'!A:A,0))</f>
        <v>60404   A  Земля (c 13.02.2018)</v>
      </c>
      <c r="E5415" s="25">
        <f>'101_parsed'!C5415</f>
        <v>0</v>
      </c>
      <c r="F5415" s="25">
        <f>'101_parsed'!D5415</f>
        <v>0</v>
      </c>
      <c r="G5415" s="25">
        <f>'101_parsed'!E5415</f>
        <v>0</v>
      </c>
      <c r="H5415" s="25">
        <f>'101_parsed'!F5415</f>
        <v>0</v>
      </c>
    </row>
    <row r="5416" spans="1:8" x14ac:dyDescent="0.2">
      <c r="A5416" s="25">
        <f>'101_parsed'!A5416</f>
        <v>2048</v>
      </c>
      <c r="B5416" s="33">
        <f>'101_parsed'!B5416</f>
        <v>60405</v>
      </c>
      <c r="C5416" s="25" t="str">
        <f>INDEX(all_banks!O:O,MATCH(A5416,all_banks!H:H,0))</f>
        <v>АО "САРОВБИЗНЕСБАНК" (2048)</v>
      </c>
      <c r="D5416" s="25" t="str">
        <f>INDEX('101_accounts'!B:B,MATCH(B5416,'101_accounts'!A:A,0))</f>
        <v>60405   П
A (до 31.01.2003)  Резервы на возможные потери (c 13.02.2018)
Долгосрочно арендуемые основные средства (до 31.01.2003)</v>
      </c>
      <c r="E5416" s="25">
        <f>'101_parsed'!C5416</f>
        <v>0</v>
      </c>
      <c r="F5416" s="25">
        <f>'101_parsed'!D5416</f>
        <v>0</v>
      </c>
      <c r="G5416" s="25">
        <f>'101_parsed'!E5416</f>
        <v>0</v>
      </c>
      <c r="H5416" s="25">
        <f>'101_parsed'!F5416</f>
        <v>0</v>
      </c>
    </row>
    <row r="5417" spans="1:8" x14ac:dyDescent="0.2">
      <c r="A5417" s="25">
        <f>'101_parsed'!A5417</f>
        <v>2048</v>
      </c>
      <c r="B5417" s="33">
        <f>'101_parsed'!B5417</f>
        <v>60414</v>
      </c>
      <c r="C5417" s="25" t="str">
        <f>INDEX(all_banks!O:O,MATCH(A5417,all_banks!H:H,0))</f>
        <v>АО "САРОВБИЗНЕСБАНК" (2048)</v>
      </c>
      <c r="D5417" s="25" t="str">
        <f>INDEX('101_accounts'!B:B,MATCH(B5417,'101_accounts'!A:A,0))</f>
        <v>60414   П  Амортизация основных средств (кроме земли) (c 13.02.2018)</v>
      </c>
      <c r="E5417" s="25">
        <f>'101_parsed'!C5417</f>
        <v>0</v>
      </c>
      <c r="F5417" s="25">
        <f>'101_parsed'!D5417</f>
        <v>222708</v>
      </c>
      <c r="G5417" s="25">
        <f>'101_parsed'!E5417</f>
        <v>0</v>
      </c>
      <c r="H5417" s="25">
        <f>'101_parsed'!F5417</f>
        <v>164518</v>
      </c>
    </row>
    <row r="5418" spans="1:8" x14ac:dyDescent="0.2">
      <c r="A5418" s="25">
        <f>'101_parsed'!A5418</f>
        <v>2048</v>
      </c>
      <c r="B5418" s="33">
        <f>'101_parsed'!B5418</f>
        <v>60415</v>
      </c>
      <c r="C5418" s="25" t="str">
        <f>INDEX(all_banks!O:O,MATCH(A5418,all_banks!H:H,0))</f>
        <v>АО "САРОВБИЗНЕСБАНК" (2048)</v>
      </c>
      <c r="D5418" s="25" t="str">
        <f>INDEX('101_accounts'!B:B,MATCH(B5418,'101_accounts'!A:A,0))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418" s="25">
        <f>'101_parsed'!C5418</f>
        <v>0</v>
      </c>
      <c r="F5418" s="25">
        <f>'101_parsed'!D5418</f>
        <v>0</v>
      </c>
      <c r="G5418" s="25">
        <f>'101_parsed'!E5418</f>
        <v>0</v>
      </c>
      <c r="H5418" s="25">
        <f>'101_parsed'!F5418</f>
        <v>0</v>
      </c>
    </row>
    <row r="5419" spans="1:8" x14ac:dyDescent="0.2">
      <c r="A5419" s="25">
        <f>'101_parsed'!A5419</f>
        <v>2048</v>
      </c>
      <c r="B5419" s="33">
        <f>'101_parsed'!B5419</f>
        <v>61901</v>
      </c>
      <c r="C5419" s="25" t="str">
        <f>INDEX(all_banks!O:O,MATCH(A5419,all_banks!H:H,0))</f>
        <v>АО "САРОВБИЗНЕСБАНК" (2048)</v>
      </c>
      <c r="D5419" s="25" t="str">
        <f>INDEX('101_accounts'!B:B,MATCH(B5419,'101_accounts'!A:A,0))</f>
        <v>61901   A  Земля, временно неиспользуемая в основной деятельности</v>
      </c>
      <c r="E5419" s="25">
        <f>'101_parsed'!C5419</f>
        <v>0</v>
      </c>
      <c r="F5419" s="25">
        <f>'101_parsed'!D5419</f>
        <v>0</v>
      </c>
      <c r="G5419" s="25">
        <f>'101_parsed'!E5419</f>
        <v>0</v>
      </c>
      <c r="H5419" s="25">
        <f>'101_parsed'!F5419</f>
        <v>0</v>
      </c>
    </row>
    <row r="5420" spans="1:8" x14ac:dyDescent="0.2">
      <c r="A5420" s="25">
        <f>'101_parsed'!A5420</f>
        <v>2048</v>
      </c>
      <c r="B5420" s="33">
        <f>'101_parsed'!B5420</f>
        <v>61902</v>
      </c>
      <c r="C5420" s="25" t="str">
        <f>INDEX(all_banks!O:O,MATCH(A5420,all_banks!H:H,0))</f>
        <v>АО "САРОВБИЗНЕСБАНК" (2048)</v>
      </c>
      <c r="D5420" s="25" t="str">
        <f>INDEX('101_accounts'!B:B,MATCH(B5420,'101_accounts'!A:A,0))</f>
        <v>61902   A  Земля, временно неиспользуемая в основной деятельности, переданная в аренду</v>
      </c>
      <c r="E5420" s="25">
        <f>'101_parsed'!C5420</f>
        <v>0</v>
      </c>
      <c r="F5420" s="25">
        <f>'101_parsed'!D5420</f>
        <v>0</v>
      </c>
      <c r="G5420" s="25">
        <f>'101_parsed'!E5420</f>
        <v>0</v>
      </c>
      <c r="H5420" s="25">
        <f>'101_parsed'!F5420</f>
        <v>0</v>
      </c>
    </row>
    <row r="5421" spans="1:8" x14ac:dyDescent="0.2">
      <c r="A5421" s="25">
        <f>'101_parsed'!A5421</f>
        <v>2048</v>
      </c>
      <c r="B5421" s="33">
        <f>'101_parsed'!B5421</f>
        <v>61903</v>
      </c>
      <c r="C5421" s="25" t="str">
        <f>INDEX(all_banks!O:O,MATCH(A5421,all_banks!H:H,0))</f>
        <v>АО "САРОВБИЗНЕСБАНК" (2048)</v>
      </c>
      <c r="D5421" s="25" t="str">
        <f>INDEX('101_accounts'!B:B,MATCH(B5421,'101_accounts'!A:A,0))</f>
        <v>61903   A  Недвижимость (кроме земли), временно неиспользуемая в основной деятельности</v>
      </c>
      <c r="E5421" s="25">
        <f>'101_parsed'!C5421</f>
        <v>0</v>
      </c>
      <c r="F5421" s="25">
        <f>'101_parsed'!D5421</f>
        <v>0</v>
      </c>
      <c r="G5421" s="25">
        <f>'101_parsed'!E5421</f>
        <v>0</v>
      </c>
      <c r="H5421" s="25">
        <f>'101_parsed'!F5421</f>
        <v>0</v>
      </c>
    </row>
    <row r="5422" spans="1:8" x14ac:dyDescent="0.2">
      <c r="A5422" s="25">
        <f>'101_parsed'!A5422</f>
        <v>2048</v>
      </c>
      <c r="B5422" s="33">
        <f>'101_parsed'!B5422</f>
        <v>61904</v>
      </c>
      <c r="C5422" s="25" t="str">
        <f>INDEX(all_banks!O:O,MATCH(A5422,all_banks!H:H,0))</f>
        <v>АО "САРОВБИЗНЕСБАНК" (2048)</v>
      </c>
      <c r="D5422" s="25" t="str">
        <f>INDEX('101_accounts'!B:B,MATCH(B5422,'101_accounts'!A:A,0))</f>
        <v>61904   A  Недвижимость (кроме земли), временно неиспользуемая в основной деятельности, переданная в аренду</v>
      </c>
      <c r="E5422" s="25">
        <f>'101_parsed'!C5422</f>
        <v>0</v>
      </c>
      <c r="F5422" s="25">
        <f>'101_parsed'!D5422</f>
        <v>0</v>
      </c>
      <c r="G5422" s="25">
        <f>'101_parsed'!E5422</f>
        <v>0</v>
      </c>
      <c r="H5422" s="25">
        <f>'101_parsed'!F5422</f>
        <v>0</v>
      </c>
    </row>
    <row r="5423" spans="1:8" x14ac:dyDescent="0.2">
      <c r="A5423" s="25">
        <f>'101_parsed'!A5423</f>
        <v>2048</v>
      </c>
      <c r="B5423" s="33">
        <f>'101_parsed'!B5423</f>
        <v>61905</v>
      </c>
      <c r="C5423" s="25" t="str">
        <f>INDEX(all_banks!O:O,MATCH(A5423,all_banks!H:H,0))</f>
        <v>АО "САРОВБИЗНЕСБАНК" (2048)</v>
      </c>
      <c r="D5423" s="25" t="str">
        <f>INDEX('101_accounts'!B:B,MATCH(B5423,'101_accounts'!A:A,0))</f>
        <v>61905   A  Земля, временно неиспользуемая в основной деятельности, учитываемая по справедливой стоимости</v>
      </c>
      <c r="E5423" s="25">
        <f>'101_parsed'!C5423</f>
        <v>8435</v>
      </c>
      <c r="F5423" s="25">
        <f>'101_parsed'!D5423</f>
        <v>0</v>
      </c>
      <c r="G5423" s="25">
        <f>'101_parsed'!E5423</f>
        <v>8435</v>
      </c>
      <c r="H5423" s="25">
        <f>'101_parsed'!F5423</f>
        <v>0</v>
      </c>
    </row>
    <row r="5424" spans="1:8" x14ac:dyDescent="0.2">
      <c r="A5424" s="25">
        <f>'101_parsed'!A5424</f>
        <v>2048</v>
      </c>
      <c r="B5424" s="33">
        <f>'101_parsed'!B5424</f>
        <v>61906</v>
      </c>
      <c r="C5424" s="25" t="str">
        <f>INDEX(all_banks!O:O,MATCH(A5424,all_banks!H:H,0))</f>
        <v>АО "САРОВБИЗНЕСБАНК" (2048)</v>
      </c>
      <c r="D5424" s="25" t="str">
        <f>INDEX('101_accounts'!B:B,MATCH(B5424,'101_accounts'!A:A,0))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424" s="25">
        <f>'101_parsed'!C5424</f>
        <v>21292</v>
      </c>
      <c r="F5424" s="25">
        <f>'101_parsed'!D5424</f>
        <v>0</v>
      </c>
      <c r="G5424" s="25">
        <f>'101_parsed'!E5424</f>
        <v>21292</v>
      </c>
      <c r="H5424" s="25">
        <f>'101_parsed'!F5424</f>
        <v>0</v>
      </c>
    </row>
    <row r="5425" spans="1:8" x14ac:dyDescent="0.2">
      <c r="A5425" s="25">
        <f>'101_parsed'!A5425</f>
        <v>2048</v>
      </c>
      <c r="B5425" s="33">
        <f>'101_parsed'!B5425</f>
        <v>61907</v>
      </c>
      <c r="C5425" s="25" t="str">
        <f>INDEX(all_banks!O:O,MATCH(A5425,all_banks!H:H,0))</f>
        <v>АО "САРОВБИЗНЕСБАНК" (2048)</v>
      </c>
      <c r="D5425" s="25" t="str">
        <f>INDEX('101_accounts'!B:B,MATCH(B5425,'101_accounts'!A:A,0))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425" s="25">
        <f>'101_parsed'!C5425</f>
        <v>301927</v>
      </c>
      <c r="F5425" s="25">
        <f>'101_parsed'!D5425</f>
        <v>0</v>
      </c>
      <c r="G5425" s="25">
        <f>'101_parsed'!E5425</f>
        <v>274281</v>
      </c>
      <c r="H5425" s="25">
        <f>'101_parsed'!F5425</f>
        <v>0</v>
      </c>
    </row>
    <row r="5426" spans="1:8" x14ac:dyDescent="0.2">
      <c r="A5426" s="25">
        <f>'101_parsed'!A5426</f>
        <v>2048</v>
      </c>
      <c r="B5426" s="33">
        <f>'101_parsed'!B5426</f>
        <v>61908</v>
      </c>
      <c r="C5426" s="25" t="str">
        <f>INDEX(all_banks!O:O,MATCH(A5426,all_banks!H:H,0))</f>
        <v>АО "САРОВБИЗНЕСБАНК" (2048)</v>
      </c>
      <c r="D5426" s="25" t="str">
        <f>INDEX('101_accounts'!B:B,MATCH(B5426,'101_accounts'!A:A,0))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426" s="25">
        <f>'101_parsed'!C5426</f>
        <v>374827</v>
      </c>
      <c r="F5426" s="25">
        <f>'101_parsed'!D5426</f>
        <v>0</v>
      </c>
      <c r="G5426" s="25">
        <f>'101_parsed'!E5426</f>
        <v>374827</v>
      </c>
      <c r="H5426" s="25">
        <f>'101_parsed'!F5426</f>
        <v>0</v>
      </c>
    </row>
    <row r="5427" spans="1:8" x14ac:dyDescent="0.2">
      <c r="A5427" s="25">
        <f>'101_parsed'!A5427</f>
        <v>2048</v>
      </c>
      <c r="B5427" s="33">
        <f>'101_parsed'!B5427</f>
        <v>61909</v>
      </c>
      <c r="C5427" s="25" t="str">
        <f>INDEX(all_banks!O:O,MATCH(A5427,all_banks!H:H,0))</f>
        <v>АО "САРОВБИЗНЕСБАНК" (2048)</v>
      </c>
      <c r="D5427" s="25" t="str">
        <f>INDEX('101_accounts'!B:B,MATCH(B5427,'101_accounts'!A:A,0))</f>
        <v>61909   П  Амортизация недвижимости (кроме земли), временно неиспользуемой в основной деятельности</v>
      </c>
      <c r="E5427" s="25">
        <f>'101_parsed'!C5427</f>
        <v>0</v>
      </c>
      <c r="F5427" s="25">
        <f>'101_parsed'!D5427</f>
        <v>0</v>
      </c>
      <c r="G5427" s="25">
        <f>'101_parsed'!E5427</f>
        <v>0</v>
      </c>
      <c r="H5427" s="25">
        <f>'101_parsed'!F5427</f>
        <v>0</v>
      </c>
    </row>
    <row r="5428" spans="1:8" x14ac:dyDescent="0.2">
      <c r="A5428" s="25">
        <f>'101_parsed'!A5428</f>
        <v>2048</v>
      </c>
      <c r="B5428" s="33">
        <f>'101_parsed'!B5428</f>
        <v>61910</v>
      </c>
      <c r="C5428" s="25" t="str">
        <f>INDEX(all_banks!O:O,MATCH(A5428,all_banks!H:H,0))</f>
        <v>АО "САРОВБИЗНЕСБАНК" (2048)</v>
      </c>
      <c r="D5428" s="25" t="str">
        <f>INDEX('101_accounts'!B:B,MATCH(B5428,'101_accounts'!A:A,0))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428" s="25">
        <f>'101_parsed'!C5428</f>
        <v>0</v>
      </c>
      <c r="F5428" s="25">
        <f>'101_parsed'!D5428</f>
        <v>0</v>
      </c>
      <c r="G5428" s="25">
        <f>'101_parsed'!E5428</f>
        <v>0</v>
      </c>
      <c r="H5428" s="25">
        <f>'101_parsed'!F5428</f>
        <v>0</v>
      </c>
    </row>
    <row r="5429" spans="1:8" x14ac:dyDescent="0.2">
      <c r="A5429" s="25">
        <f>'101_parsed'!A5429</f>
        <v>2048</v>
      </c>
      <c r="B5429" s="33">
        <f>'101_parsed'!B5429</f>
        <v>61911</v>
      </c>
      <c r="C5429" s="25" t="str">
        <f>INDEX(all_banks!O:O,MATCH(A5429,all_banks!H:H,0))</f>
        <v>АО "САРОВБИЗНЕСБАНК" (2048)</v>
      </c>
      <c r="D5429" s="25" t="str">
        <f>INDEX('101_accounts'!B:B,MATCH(B5429,'101_accounts'!A:A,0))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429" s="25">
        <f>'101_parsed'!C5429</f>
        <v>0</v>
      </c>
      <c r="F5429" s="25">
        <f>'101_parsed'!D5429</f>
        <v>0</v>
      </c>
      <c r="G5429" s="25">
        <f>'101_parsed'!E5429</f>
        <v>0</v>
      </c>
      <c r="H5429" s="25">
        <f>'101_parsed'!F5429</f>
        <v>0</v>
      </c>
    </row>
    <row r="5430" spans="1:8" x14ac:dyDescent="0.2">
      <c r="A5430" s="25">
        <f>'101_parsed'!A5430</f>
        <v>2048</v>
      </c>
      <c r="B5430" s="33">
        <f>'101_parsed'!B5430</f>
        <v>61912</v>
      </c>
      <c r="C5430" s="25" t="str">
        <f>INDEX(all_banks!O:O,MATCH(A5430,all_banks!H:H,0))</f>
        <v>АО "САРОВБИЗНЕСБАНК" (2048)</v>
      </c>
      <c r="D5430" s="25" t="str">
        <f>INDEX('101_accounts'!B:B,MATCH(B5430,'101_accounts'!A:A,0))</f>
        <v>61912   П  Резервы на возможные потери</v>
      </c>
      <c r="E5430" s="25">
        <f>'101_parsed'!C5430</f>
        <v>0</v>
      </c>
      <c r="F5430" s="25">
        <f>'101_parsed'!D5430</f>
        <v>0</v>
      </c>
      <c r="G5430" s="25">
        <f>'101_parsed'!E5430</f>
        <v>0</v>
      </c>
      <c r="H5430" s="25">
        <f>'101_parsed'!F5430</f>
        <v>0</v>
      </c>
    </row>
    <row r="5431" spans="1:8" x14ac:dyDescent="0.2">
      <c r="A5431" s="25">
        <f>'101_parsed'!A5431</f>
        <v>2048</v>
      </c>
      <c r="B5431" s="33">
        <f>'101_parsed'!B5431</f>
        <v>62001</v>
      </c>
      <c r="C5431" s="25" t="str">
        <f>INDEX(all_banks!O:O,MATCH(A5431,all_banks!H:H,0))</f>
        <v>АО "САРОВБИЗНЕСБАНК" (2048)</v>
      </c>
      <c r="D5431" s="25" t="str">
        <f>INDEX('101_accounts'!B:B,MATCH(B5431,'101_accounts'!A:A,0))</f>
        <v>62001   A  Долгосрочные активы, предназначенные для продажи</v>
      </c>
      <c r="E5431" s="25">
        <f>'101_parsed'!C5431</f>
        <v>0</v>
      </c>
      <c r="F5431" s="25">
        <f>'101_parsed'!D5431</f>
        <v>0</v>
      </c>
      <c r="G5431" s="25">
        <f>'101_parsed'!E5431</f>
        <v>0</v>
      </c>
      <c r="H5431" s="25">
        <f>'101_parsed'!F5431</f>
        <v>0</v>
      </c>
    </row>
    <row r="5432" spans="1:8" x14ac:dyDescent="0.2">
      <c r="A5432" s="25">
        <f>'101_parsed'!A5432</f>
        <v>2048</v>
      </c>
      <c r="B5432" s="33">
        <f>'101_parsed'!B5432</f>
        <v>62002</v>
      </c>
      <c r="C5432" s="25" t="str">
        <f>INDEX(all_banks!O:O,MATCH(A5432,all_banks!H:H,0))</f>
        <v>АО "САРОВБИЗНЕСБАНК" (2048)</v>
      </c>
      <c r="D5432" s="25" t="str">
        <f>INDEX('101_accounts'!B:B,MATCH(B5432,'101_accounts'!A:A,0))</f>
        <v>62002   П  Резервы на возможные потери</v>
      </c>
      <c r="E5432" s="25">
        <f>'101_parsed'!C5432</f>
        <v>0</v>
      </c>
      <c r="F5432" s="25">
        <f>'101_parsed'!D5432</f>
        <v>0</v>
      </c>
      <c r="G5432" s="25">
        <f>'101_parsed'!E5432</f>
        <v>0</v>
      </c>
      <c r="H5432" s="25">
        <f>'101_parsed'!F5432</f>
        <v>0</v>
      </c>
    </row>
    <row r="5433" spans="1:8" x14ac:dyDescent="0.2">
      <c r="A5433" s="25">
        <f>'101_parsed'!A5433</f>
        <v>2048</v>
      </c>
      <c r="B5433" s="33">
        <f>'101_parsed'!B5433</f>
        <v>62101</v>
      </c>
      <c r="C5433" s="25" t="str">
        <f>INDEX(all_banks!O:O,MATCH(A5433,all_banks!H:H,0))</f>
        <v>АО "САРОВБИЗНЕСБАНК" (2048)</v>
      </c>
      <c r="D5433" s="25" t="str">
        <f>INDEX('101_accounts'!B:B,MATCH(B5433,'101_accounts'!A:A,0))</f>
        <v>62101   A  Средства труда, полученные по договорам отступного, залога, назначение которых не определено</v>
      </c>
      <c r="E5433" s="25">
        <f>'101_parsed'!C5433</f>
        <v>105528</v>
      </c>
      <c r="F5433" s="25">
        <f>'101_parsed'!D5433</f>
        <v>0</v>
      </c>
      <c r="G5433" s="25">
        <f>'101_parsed'!E5433</f>
        <v>105528</v>
      </c>
      <c r="H5433" s="25">
        <f>'101_parsed'!F5433</f>
        <v>0</v>
      </c>
    </row>
    <row r="5434" spans="1:8" x14ac:dyDescent="0.2">
      <c r="A5434" s="25">
        <f>'101_parsed'!A5434</f>
        <v>2048</v>
      </c>
      <c r="B5434" s="33">
        <f>'101_parsed'!B5434</f>
        <v>62102</v>
      </c>
      <c r="C5434" s="25" t="str">
        <f>INDEX(all_banks!O:O,MATCH(A5434,all_banks!H:H,0))</f>
        <v>АО "САРОВБИЗНЕСБАНК" (2048)</v>
      </c>
      <c r="D5434" s="25" t="str">
        <f>INDEX('101_accounts'!B:B,MATCH(B5434,'101_accounts'!A:A,0))</f>
        <v>62102   A  Предметы труда, полученные по договорам отступного, залога, назначение которых не определено</v>
      </c>
      <c r="E5434" s="25">
        <f>'101_parsed'!C5434</f>
        <v>0</v>
      </c>
      <c r="F5434" s="25">
        <f>'101_parsed'!D5434</f>
        <v>0</v>
      </c>
      <c r="G5434" s="25">
        <f>'101_parsed'!E5434</f>
        <v>0</v>
      </c>
      <c r="H5434" s="25">
        <f>'101_parsed'!F5434</f>
        <v>0</v>
      </c>
    </row>
    <row r="5435" spans="1:8" x14ac:dyDescent="0.2">
      <c r="A5435" s="25">
        <f>'101_parsed'!A5435</f>
        <v>2048</v>
      </c>
      <c r="B5435" s="33">
        <f>'101_parsed'!B5435</f>
        <v>62103</v>
      </c>
      <c r="C5435" s="25" t="str">
        <f>INDEX(all_banks!O:O,MATCH(A5435,all_banks!H:H,0))</f>
        <v>АО "САРОВБИЗНЕСБАНК" (2048)</v>
      </c>
      <c r="D5435" s="25" t="str">
        <f>INDEX('101_accounts'!B:B,MATCH(B5435,'101_accounts'!A:A,0))</f>
        <v>62103   П  Резервы на возможные потери</v>
      </c>
      <c r="E5435" s="25">
        <f>'101_parsed'!C5435</f>
        <v>0</v>
      </c>
      <c r="F5435" s="25">
        <f>'101_parsed'!D5435</f>
        <v>10538</v>
      </c>
      <c r="G5435" s="25">
        <f>'101_parsed'!E5435</f>
        <v>0</v>
      </c>
      <c r="H5435" s="25">
        <f>'101_parsed'!F5435</f>
        <v>10538</v>
      </c>
    </row>
    <row r="5436" spans="1:8" x14ac:dyDescent="0.2">
      <c r="A5436" s="25">
        <f>'101_parsed'!A5436</f>
        <v>1481</v>
      </c>
      <c r="B5436" s="33">
        <f>'101_parsed'!B5436</f>
        <v>60401</v>
      </c>
      <c r="C5436" s="25" t="str">
        <f>INDEX(all_banks!O:O,MATCH(A5436,all_banks!H:H,0))</f>
        <v>ПАО Сбербанк (1481)</v>
      </c>
      <c r="D5436" s="25" t="str">
        <f>INDEX('101_accounts'!B:B,MATCH(B5436,'101_accounts'!A:A,0))</f>
        <v>60401   A  Основные средства (кроме земли) (c 13.02.2018)_x000D_Категория 1- Здания и сооружения (до 31.12.2002)</v>
      </c>
      <c r="E5436" s="25">
        <f>'101_parsed'!C5436</f>
        <v>587151705</v>
      </c>
      <c r="F5436" s="25">
        <f>'101_parsed'!D5436</f>
        <v>0</v>
      </c>
      <c r="G5436" s="25">
        <f>'101_parsed'!E5436</f>
        <v>603048560</v>
      </c>
      <c r="H5436" s="25">
        <f>'101_parsed'!F5436</f>
        <v>0</v>
      </c>
    </row>
    <row r="5437" spans="1:8" x14ac:dyDescent="0.2">
      <c r="A5437" s="25">
        <f>'101_parsed'!A5437</f>
        <v>1481</v>
      </c>
      <c r="B5437" s="33">
        <f>'101_parsed'!B5437</f>
        <v>60404</v>
      </c>
      <c r="C5437" s="25" t="str">
        <f>INDEX(all_banks!O:O,MATCH(A5437,all_banks!H:H,0))</f>
        <v>ПАО Сбербанк (1481)</v>
      </c>
      <c r="D5437" s="25" t="str">
        <f>INDEX('101_accounts'!B:B,MATCH(B5437,'101_accounts'!A:A,0))</f>
        <v>60404   A  Земля (c 13.02.2018)</v>
      </c>
      <c r="E5437" s="25">
        <f>'101_parsed'!C5437</f>
        <v>3884469</v>
      </c>
      <c r="F5437" s="25">
        <f>'101_parsed'!D5437</f>
        <v>0</v>
      </c>
      <c r="G5437" s="25">
        <f>'101_parsed'!E5437</f>
        <v>3871834</v>
      </c>
      <c r="H5437" s="25">
        <f>'101_parsed'!F5437</f>
        <v>0</v>
      </c>
    </row>
    <row r="5438" spans="1:8" x14ac:dyDescent="0.2">
      <c r="A5438" s="25">
        <f>'101_parsed'!A5438</f>
        <v>1481</v>
      </c>
      <c r="B5438" s="33">
        <f>'101_parsed'!B5438</f>
        <v>60405</v>
      </c>
      <c r="C5438" s="25" t="str">
        <f>INDEX(all_banks!O:O,MATCH(A5438,all_banks!H:H,0))</f>
        <v>ПАО Сбербанк (1481)</v>
      </c>
      <c r="D5438" s="25" t="str">
        <f>INDEX('101_accounts'!B:B,MATCH(B5438,'101_accounts'!A:A,0))</f>
        <v>60405   П
A (до 31.01.2003)  Резервы на возможные потери (c 13.02.2018)
Долгосрочно арендуемые основные средства (до 31.01.2003)</v>
      </c>
      <c r="E5438" s="25">
        <f>'101_parsed'!C5438</f>
        <v>0</v>
      </c>
      <c r="F5438" s="25">
        <f>'101_parsed'!D5438</f>
        <v>445282</v>
      </c>
      <c r="G5438" s="25">
        <f>'101_parsed'!E5438</f>
        <v>0</v>
      </c>
      <c r="H5438" s="25">
        <f>'101_parsed'!F5438</f>
        <v>439071</v>
      </c>
    </row>
    <row r="5439" spans="1:8" x14ac:dyDescent="0.2">
      <c r="A5439" s="25">
        <f>'101_parsed'!A5439</f>
        <v>1481</v>
      </c>
      <c r="B5439" s="33">
        <f>'101_parsed'!B5439</f>
        <v>60414</v>
      </c>
      <c r="C5439" s="25" t="str">
        <f>INDEX(all_banks!O:O,MATCH(A5439,all_banks!H:H,0))</f>
        <v>ПАО Сбербанк (1481)</v>
      </c>
      <c r="D5439" s="25" t="str">
        <f>INDEX('101_accounts'!B:B,MATCH(B5439,'101_accounts'!A:A,0))</f>
        <v>60414   П  Амортизация основных средств (кроме земли) (c 13.02.2018)</v>
      </c>
      <c r="E5439" s="25">
        <f>'101_parsed'!C5439</f>
        <v>0</v>
      </c>
      <c r="F5439" s="25">
        <f>'101_parsed'!D5439</f>
        <v>263145547</v>
      </c>
      <c r="G5439" s="25">
        <f>'101_parsed'!E5439</f>
        <v>0</v>
      </c>
      <c r="H5439" s="25">
        <f>'101_parsed'!F5439</f>
        <v>273257069</v>
      </c>
    </row>
    <row r="5440" spans="1:8" x14ac:dyDescent="0.2">
      <c r="A5440" s="25">
        <f>'101_parsed'!A5440</f>
        <v>1481</v>
      </c>
      <c r="B5440" s="33">
        <f>'101_parsed'!B5440</f>
        <v>60415</v>
      </c>
      <c r="C5440" s="25" t="str">
        <f>INDEX(all_banks!O:O,MATCH(A5440,all_banks!H:H,0))</f>
        <v>ПАО Сбербанк (1481)</v>
      </c>
      <c r="D5440" s="25" t="str">
        <f>INDEX('101_accounts'!B:B,MATCH(B5440,'101_accounts'!A:A,0))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440" s="25">
        <f>'101_parsed'!C5440</f>
        <v>50198639</v>
      </c>
      <c r="F5440" s="25">
        <f>'101_parsed'!D5440</f>
        <v>0</v>
      </c>
      <c r="G5440" s="25">
        <f>'101_parsed'!E5440</f>
        <v>43420929</v>
      </c>
      <c r="H5440" s="25">
        <f>'101_parsed'!F5440</f>
        <v>0</v>
      </c>
    </row>
    <row r="5441" spans="1:8" x14ac:dyDescent="0.2">
      <c r="A5441" s="25">
        <f>'101_parsed'!A5441</f>
        <v>1481</v>
      </c>
      <c r="B5441" s="33">
        <f>'101_parsed'!B5441</f>
        <v>61901</v>
      </c>
      <c r="C5441" s="25" t="str">
        <f>INDEX(all_banks!O:O,MATCH(A5441,all_banks!H:H,0))</f>
        <v>ПАО Сбербанк (1481)</v>
      </c>
      <c r="D5441" s="25" t="str">
        <f>INDEX('101_accounts'!B:B,MATCH(B5441,'101_accounts'!A:A,0))</f>
        <v>61901   A  Земля, временно неиспользуемая в основной деятельности</v>
      </c>
      <c r="E5441" s="25">
        <f>'101_parsed'!C5441</f>
        <v>0</v>
      </c>
      <c r="F5441" s="25">
        <f>'101_parsed'!D5441</f>
        <v>0</v>
      </c>
      <c r="G5441" s="25">
        <f>'101_parsed'!E5441</f>
        <v>0</v>
      </c>
      <c r="H5441" s="25">
        <f>'101_parsed'!F5441</f>
        <v>0</v>
      </c>
    </row>
    <row r="5442" spans="1:8" x14ac:dyDescent="0.2">
      <c r="A5442" s="25">
        <f>'101_parsed'!A5442</f>
        <v>1481</v>
      </c>
      <c r="B5442" s="33">
        <f>'101_parsed'!B5442</f>
        <v>61902</v>
      </c>
      <c r="C5442" s="25" t="str">
        <f>INDEX(all_banks!O:O,MATCH(A5442,all_banks!H:H,0))</f>
        <v>ПАО Сбербанк (1481)</v>
      </c>
      <c r="D5442" s="25" t="str">
        <f>INDEX('101_accounts'!B:B,MATCH(B5442,'101_accounts'!A:A,0))</f>
        <v>61902   A  Земля, временно неиспользуемая в основной деятельности, переданная в аренду</v>
      </c>
      <c r="E5442" s="25">
        <f>'101_parsed'!C5442</f>
        <v>0</v>
      </c>
      <c r="F5442" s="25">
        <f>'101_parsed'!D5442</f>
        <v>0</v>
      </c>
      <c r="G5442" s="25">
        <f>'101_parsed'!E5442</f>
        <v>0</v>
      </c>
      <c r="H5442" s="25">
        <f>'101_parsed'!F5442</f>
        <v>0</v>
      </c>
    </row>
    <row r="5443" spans="1:8" x14ac:dyDescent="0.2">
      <c r="A5443" s="25">
        <f>'101_parsed'!A5443</f>
        <v>1481</v>
      </c>
      <c r="B5443" s="33">
        <f>'101_parsed'!B5443</f>
        <v>61903</v>
      </c>
      <c r="C5443" s="25" t="str">
        <f>INDEX(all_banks!O:O,MATCH(A5443,all_banks!H:H,0))</f>
        <v>ПАО Сбербанк (1481)</v>
      </c>
      <c r="D5443" s="25" t="str">
        <f>INDEX('101_accounts'!B:B,MATCH(B5443,'101_accounts'!A:A,0))</f>
        <v>61903   A  Недвижимость (кроме земли), временно неиспользуемая в основной деятельности</v>
      </c>
      <c r="E5443" s="25">
        <f>'101_parsed'!C5443</f>
        <v>0</v>
      </c>
      <c r="F5443" s="25">
        <f>'101_parsed'!D5443</f>
        <v>0</v>
      </c>
      <c r="G5443" s="25">
        <f>'101_parsed'!E5443</f>
        <v>0</v>
      </c>
      <c r="H5443" s="25">
        <f>'101_parsed'!F5443</f>
        <v>0</v>
      </c>
    </row>
    <row r="5444" spans="1:8" x14ac:dyDescent="0.2">
      <c r="A5444" s="25">
        <f>'101_parsed'!A5444</f>
        <v>1481</v>
      </c>
      <c r="B5444" s="33">
        <f>'101_parsed'!B5444</f>
        <v>61904</v>
      </c>
      <c r="C5444" s="25" t="str">
        <f>INDEX(all_banks!O:O,MATCH(A5444,all_banks!H:H,0))</f>
        <v>ПАО Сбербанк (1481)</v>
      </c>
      <c r="D5444" s="25" t="str">
        <f>INDEX('101_accounts'!B:B,MATCH(B5444,'101_accounts'!A:A,0))</f>
        <v>61904   A  Недвижимость (кроме земли), временно неиспользуемая в основной деятельности, переданная в аренду</v>
      </c>
      <c r="E5444" s="25">
        <f>'101_parsed'!C5444</f>
        <v>0</v>
      </c>
      <c r="F5444" s="25">
        <f>'101_parsed'!D5444</f>
        <v>0</v>
      </c>
      <c r="G5444" s="25">
        <f>'101_parsed'!E5444</f>
        <v>0</v>
      </c>
      <c r="H5444" s="25">
        <f>'101_parsed'!F5444</f>
        <v>0</v>
      </c>
    </row>
    <row r="5445" spans="1:8" x14ac:dyDescent="0.2">
      <c r="A5445" s="25">
        <f>'101_parsed'!A5445</f>
        <v>1481</v>
      </c>
      <c r="B5445" s="33">
        <f>'101_parsed'!B5445</f>
        <v>61905</v>
      </c>
      <c r="C5445" s="25" t="str">
        <f>INDEX(all_banks!O:O,MATCH(A5445,all_banks!H:H,0))</f>
        <v>ПАО Сбербанк (1481)</v>
      </c>
      <c r="D5445" s="25" t="str">
        <f>INDEX('101_accounts'!B:B,MATCH(B5445,'101_accounts'!A:A,0))</f>
        <v>61905   A  Земля, временно неиспользуемая в основной деятельности, учитываемая по справедливой стоимости</v>
      </c>
      <c r="E5445" s="25">
        <f>'101_parsed'!C5445</f>
        <v>227</v>
      </c>
      <c r="F5445" s="25">
        <f>'101_parsed'!D5445</f>
        <v>0</v>
      </c>
      <c r="G5445" s="25">
        <f>'101_parsed'!E5445</f>
        <v>227</v>
      </c>
      <c r="H5445" s="25">
        <f>'101_parsed'!F5445</f>
        <v>0</v>
      </c>
    </row>
    <row r="5446" spans="1:8" x14ac:dyDescent="0.2">
      <c r="A5446" s="25">
        <f>'101_parsed'!A5446</f>
        <v>1481</v>
      </c>
      <c r="B5446" s="33">
        <f>'101_parsed'!B5446</f>
        <v>61906</v>
      </c>
      <c r="C5446" s="25" t="str">
        <f>INDEX(all_banks!O:O,MATCH(A5446,all_banks!H:H,0))</f>
        <v>ПАО Сбербанк (1481)</v>
      </c>
      <c r="D5446" s="25" t="str">
        <f>INDEX('101_accounts'!B:B,MATCH(B5446,'101_accounts'!A:A,0))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446" s="25">
        <f>'101_parsed'!C5446</f>
        <v>11958</v>
      </c>
      <c r="F5446" s="25">
        <f>'101_parsed'!D5446</f>
        <v>0</v>
      </c>
      <c r="G5446" s="25">
        <f>'101_parsed'!E5446</f>
        <v>16</v>
      </c>
      <c r="H5446" s="25">
        <f>'101_parsed'!F5446</f>
        <v>0</v>
      </c>
    </row>
    <row r="5447" spans="1:8" x14ac:dyDescent="0.2">
      <c r="A5447" s="25">
        <f>'101_parsed'!A5447</f>
        <v>1481</v>
      </c>
      <c r="B5447" s="33">
        <f>'101_parsed'!B5447</f>
        <v>61907</v>
      </c>
      <c r="C5447" s="25" t="str">
        <f>INDEX(all_banks!O:O,MATCH(A5447,all_banks!H:H,0))</f>
        <v>ПАО Сбербанк (1481)</v>
      </c>
      <c r="D5447" s="25" t="str">
        <f>INDEX('101_accounts'!B:B,MATCH(B5447,'101_accounts'!A:A,0))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447" s="25">
        <f>'101_parsed'!C5447</f>
        <v>776038</v>
      </c>
      <c r="F5447" s="25">
        <f>'101_parsed'!D5447</f>
        <v>0</v>
      </c>
      <c r="G5447" s="25">
        <f>'101_parsed'!E5447</f>
        <v>757628</v>
      </c>
      <c r="H5447" s="25">
        <f>'101_parsed'!F5447</f>
        <v>0</v>
      </c>
    </row>
    <row r="5448" spans="1:8" x14ac:dyDescent="0.2">
      <c r="A5448" s="25">
        <f>'101_parsed'!A5448</f>
        <v>1481</v>
      </c>
      <c r="B5448" s="33">
        <f>'101_parsed'!B5448</f>
        <v>61908</v>
      </c>
      <c r="C5448" s="25" t="str">
        <f>INDEX(all_banks!O:O,MATCH(A5448,all_banks!H:H,0))</f>
        <v>ПАО Сбербанк (1481)</v>
      </c>
      <c r="D5448" s="25" t="str">
        <f>INDEX('101_accounts'!B:B,MATCH(B5448,'101_accounts'!A:A,0))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448" s="25">
        <f>'101_parsed'!C5448</f>
        <v>4829648</v>
      </c>
      <c r="F5448" s="25">
        <f>'101_parsed'!D5448</f>
        <v>0</v>
      </c>
      <c r="G5448" s="25">
        <f>'101_parsed'!E5448</f>
        <v>5006670</v>
      </c>
      <c r="H5448" s="25">
        <f>'101_parsed'!F5448</f>
        <v>0</v>
      </c>
    </row>
    <row r="5449" spans="1:8" x14ac:dyDescent="0.2">
      <c r="A5449" s="25">
        <f>'101_parsed'!A5449</f>
        <v>1481</v>
      </c>
      <c r="B5449" s="33">
        <f>'101_parsed'!B5449</f>
        <v>61909</v>
      </c>
      <c r="C5449" s="25" t="str">
        <f>INDEX(all_banks!O:O,MATCH(A5449,all_banks!H:H,0))</f>
        <v>ПАО Сбербанк (1481)</v>
      </c>
      <c r="D5449" s="25" t="str">
        <f>INDEX('101_accounts'!B:B,MATCH(B5449,'101_accounts'!A:A,0))</f>
        <v>61909   П  Амортизация недвижимости (кроме земли), временно неиспользуемой в основной деятельности</v>
      </c>
      <c r="E5449" s="25">
        <f>'101_parsed'!C5449</f>
        <v>0</v>
      </c>
      <c r="F5449" s="25">
        <f>'101_parsed'!D5449</f>
        <v>0</v>
      </c>
      <c r="G5449" s="25">
        <f>'101_parsed'!E5449</f>
        <v>0</v>
      </c>
      <c r="H5449" s="25">
        <f>'101_parsed'!F5449</f>
        <v>0</v>
      </c>
    </row>
    <row r="5450" spans="1:8" x14ac:dyDescent="0.2">
      <c r="A5450" s="25">
        <f>'101_parsed'!A5450</f>
        <v>1481</v>
      </c>
      <c r="B5450" s="33">
        <f>'101_parsed'!B5450</f>
        <v>61910</v>
      </c>
      <c r="C5450" s="25" t="str">
        <f>INDEX(all_banks!O:O,MATCH(A5450,all_banks!H:H,0))</f>
        <v>ПАО Сбербанк (1481)</v>
      </c>
      <c r="D5450" s="25" t="str">
        <f>INDEX('101_accounts'!B:B,MATCH(B5450,'101_accounts'!A:A,0))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450" s="25">
        <f>'101_parsed'!C5450</f>
        <v>0</v>
      </c>
      <c r="F5450" s="25">
        <f>'101_parsed'!D5450</f>
        <v>0</v>
      </c>
      <c r="G5450" s="25">
        <f>'101_parsed'!E5450</f>
        <v>0</v>
      </c>
      <c r="H5450" s="25">
        <f>'101_parsed'!F5450</f>
        <v>0</v>
      </c>
    </row>
    <row r="5451" spans="1:8" x14ac:dyDescent="0.2">
      <c r="A5451" s="25">
        <f>'101_parsed'!A5451</f>
        <v>1481</v>
      </c>
      <c r="B5451" s="33">
        <f>'101_parsed'!B5451</f>
        <v>61911</v>
      </c>
      <c r="C5451" s="25" t="str">
        <f>INDEX(all_banks!O:O,MATCH(A5451,all_banks!H:H,0))</f>
        <v>ПАО Сбербанк (1481)</v>
      </c>
      <c r="D5451" s="25" t="str">
        <f>INDEX('101_accounts'!B:B,MATCH(B5451,'101_accounts'!A:A,0))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451" s="25">
        <f>'101_parsed'!C5451</f>
        <v>0</v>
      </c>
      <c r="F5451" s="25">
        <f>'101_parsed'!D5451</f>
        <v>0</v>
      </c>
      <c r="G5451" s="25">
        <f>'101_parsed'!E5451</f>
        <v>0</v>
      </c>
      <c r="H5451" s="25">
        <f>'101_parsed'!F5451</f>
        <v>0</v>
      </c>
    </row>
    <row r="5452" spans="1:8" x14ac:dyDescent="0.2">
      <c r="A5452" s="25">
        <f>'101_parsed'!A5452</f>
        <v>1481</v>
      </c>
      <c r="B5452" s="33">
        <f>'101_parsed'!B5452</f>
        <v>61912</v>
      </c>
      <c r="C5452" s="25" t="str">
        <f>INDEX(all_banks!O:O,MATCH(A5452,all_banks!H:H,0))</f>
        <v>ПАО Сбербанк (1481)</v>
      </c>
      <c r="D5452" s="25" t="str">
        <f>INDEX('101_accounts'!B:B,MATCH(B5452,'101_accounts'!A:A,0))</f>
        <v>61912   П  Резервы на возможные потери</v>
      </c>
      <c r="E5452" s="25">
        <f>'101_parsed'!C5452</f>
        <v>0</v>
      </c>
      <c r="F5452" s="25">
        <f>'101_parsed'!D5452</f>
        <v>0</v>
      </c>
      <c r="G5452" s="25">
        <f>'101_parsed'!E5452</f>
        <v>0</v>
      </c>
      <c r="H5452" s="25">
        <f>'101_parsed'!F5452</f>
        <v>0</v>
      </c>
    </row>
    <row r="5453" spans="1:8" x14ac:dyDescent="0.2">
      <c r="A5453" s="25">
        <f>'101_parsed'!A5453</f>
        <v>1481</v>
      </c>
      <c r="B5453" s="33">
        <f>'101_parsed'!B5453</f>
        <v>62001</v>
      </c>
      <c r="C5453" s="25" t="str">
        <f>INDEX(all_banks!O:O,MATCH(A5453,all_banks!H:H,0))</f>
        <v>ПАО Сбербанк (1481)</v>
      </c>
      <c r="D5453" s="25" t="str">
        <f>INDEX('101_accounts'!B:B,MATCH(B5453,'101_accounts'!A:A,0))</f>
        <v>62001   A  Долгосрочные активы, предназначенные для продажи</v>
      </c>
      <c r="E5453" s="25">
        <f>'101_parsed'!C5453</f>
        <v>4672804</v>
      </c>
      <c r="F5453" s="25">
        <f>'101_parsed'!D5453</f>
        <v>0</v>
      </c>
      <c r="G5453" s="25">
        <f>'101_parsed'!E5453</f>
        <v>3526670</v>
      </c>
      <c r="H5453" s="25">
        <f>'101_parsed'!F5453</f>
        <v>0</v>
      </c>
    </row>
    <row r="5454" spans="1:8" x14ac:dyDescent="0.2">
      <c r="A5454" s="25">
        <f>'101_parsed'!A5454</f>
        <v>1481</v>
      </c>
      <c r="B5454" s="33">
        <f>'101_parsed'!B5454</f>
        <v>62002</v>
      </c>
      <c r="C5454" s="25" t="str">
        <f>INDEX(all_banks!O:O,MATCH(A5454,all_banks!H:H,0))</f>
        <v>ПАО Сбербанк (1481)</v>
      </c>
      <c r="D5454" s="25" t="str">
        <f>INDEX('101_accounts'!B:B,MATCH(B5454,'101_accounts'!A:A,0))</f>
        <v>62002   П  Резервы на возможные потери</v>
      </c>
      <c r="E5454" s="25">
        <f>'101_parsed'!C5454</f>
        <v>0</v>
      </c>
      <c r="F5454" s="25">
        <f>'101_parsed'!D5454</f>
        <v>246827</v>
      </c>
      <c r="G5454" s="25">
        <f>'101_parsed'!E5454</f>
        <v>0</v>
      </c>
      <c r="H5454" s="25">
        <f>'101_parsed'!F5454</f>
        <v>225078</v>
      </c>
    </row>
    <row r="5455" spans="1:8" x14ac:dyDescent="0.2">
      <c r="A5455" s="25">
        <f>'101_parsed'!A5455</f>
        <v>1481</v>
      </c>
      <c r="B5455" s="33">
        <f>'101_parsed'!B5455</f>
        <v>62101</v>
      </c>
      <c r="C5455" s="25" t="str">
        <f>INDEX(all_banks!O:O,MATCH(A5455,all_banks!H:H,0))</f>
        <v>ПАО Сбербанк (1481)</v>
      </c>
      <c r="D5455" s="25" t="str">
        <f>INDEX('101_accounts'!B:B,MATCH(B5455,'101_accounts'!A:A,0))</f>
        <v>62101   A  Средства труда, полученные по договорам отступного, залога, назначение которых не определено</v>
      </c>
      <c r="E5455" s="25">
        <f>'101_parsed'!C5455</f>
        <v>8688173</v>
      </c>
      <c r="F5455" s="25">
        <f>'101_parsed'!D5455</f>
        <v>0</v>
      </c>
      <c r="G5455" s="25">
        <f>'101_parsed'!E5455</f>
        <v>8146065</v>
      </c>
      <c r="H5455" s="25">
        <f>'101_parsed'!F5455</f>
        <v>0</v>
      </c>
    </row>
    <row r="5456" spans="1:8" x14ac:dyDescent="0.2">
      <c r="A5456" s="25">
        <f>'101_parsed'!A5456</f>
        <v>1481</v>
      </c>
      <c r="B5456" s="33">
        <f>'101_parsed'!B5456</f>
        <v>62102</v>
      </c>
      <c r="C5456" s="25" t="str">
        <f>INDEX(all_banks!O:O,MATCH(A5456,all_banks!H:H,0))</f>
        <v>ПАО Сбербанк (1481)</v>
      </c>
      <c r="D5456" s="25" t="str">
        <f>INDEX('101_accounts'!B:B,MATCH(B5456,'101_accounts'!A:A,0))</f>
        <v>62102   A  Предметы труда, полученные по договорам отступного, залога, назначение которых не определено</v>
      </c>
      <c r="E5456" s="25">
        <f>'101_parsed'!C5456</f>
        <v>365</v>
      </c>
      <c r="F5456" s="25">
        <f>'101_parsed'!D5456</f>
        <v>0</v>
      </c>
      <c r="G5456" s="25">
        <f>'101_parsed'!E5456</f>
        <v>26</v>
      </c>
      <c r="H5456" s="25">
        <f>'101_parsed'!F5456</f>
        <v>0</v>
      </c>
    </row>
    <row r="5457" spans="1:8" x14ac:dyDescent="0.2">
      <c r="A5457" s="25">
        <f>'101_parsed'!A5457</f>
        <v>1481</v>
      </c>
      <c r="B5457" s="33">
        <f>'101_parsed'!B5457</f>
        <v>62103</v>
      </c>
      <c r="C5457" s="25" t="str">
        <f>INDEX(all_banks!O:O,MATCH(A5457,all_banks!H:H,0))</f>
        <v>ПАО Сбербанк (1481)</v>
      </c>
      <c r="D5457" s="25" t="str">
        <f>INDEX('101_accounts'!B:B,MATCH(B5457,'101_accounts'!A:A,0))</f>
        <v>62103   П  Резервы на возможные потери</v>
      </c>
      <c r="E5457" s="25">
        <f>'101_parsed'!C5457</f>
        <v>0</v>
      </c>
      <c r="F5457" s="25">
        <f>'101_parsed'!D5457</f>
        <v>530467</v>
      </c>
      <c r="G5457" s="25">
        <f>'101_parsed'!E5457</f>
        <v>0</v>
      </c>
      <c r="H5457" s="25">
        <f>'101_parsed'!F5457</f>
        <v>485515</v>
      </c>
    </row>
    <row r="5458" spans="1:8" x14ac:dyDescent="0.2">
      <c r="A5458" s="25">
        <f>'101_parsed'!A5458</f>
        <v>1637</v>
      </c>
      <c r="B5458" s="33">
        <f>'101_parsed'!B5458</f>
        <v>60401</v>
      </c>
      <c r="C5458" s="25" t="str">
        <f>INDEX(all_banks!O:O,MATCH(A5458,all_banks!H:H,0))</f>
        <v>"СДМ-Банк" (ПАО) (1637)</v>
      </c>
      <c r="D5458" s="25" t="str">
        <f>INDEX('101_accounts'!B:B,MATCH(B5458,'101_accounts'!A:A,0))</f>
        <v>60401   A  Основные средства (кроме земли) (c 13.02.2018)_x000D_Категория 1- Здания и сооружения (до 31.12.2002)</v>
      </c>
      <c r="E5458" s="25">
        <f>'101_parsed'!C5458</f>
        <v>2531941</v>
      </c>
      <c r="F5458" s="25">
        <f>'101_parsed'!D5458</f>
        <v>0</v>
      </c>
      <c r="G5458" s="25">
        <f>'101_parsed'!E5458</f>
        <v>2550140</v>
      </c>
      <c r="H5458" s="25">
        <f>'101_parsed'!F5458</f>
        <v>0</v>
      </c>
    </row>
    <row r="5459" spans="1:8" x14ac:dyDescent="0.2">
      <c r="A5459" s="25">
        <f>'101_parsed'!A5459</f>
        <v>1637</v>
      </c>
      <c r="B5459" s="33">
        <f>'101_parsed'!B5459</f>
        <v>60404</v>
      </c>
      <c r="C5459" s="25" t="str">
        <f>INDEX(all_banks!O:O,MATCH(A5459,all_banks!H:H,0))</f>
        <v>"СДМ-Банк" (ПАО) (1637)</v>
      </c>
      <c r="D5459" s="25" t="str">
        <f>INDEX('101_accounts'!B:B,MATCH(B5459,'101_accounts'!A:A,0))</f>
        <v>60404   A  Земля (c 13.02.2018)</v>
      </c>
      <c r="E5459" s="25">
        <f>'101_parsed'!C5459</f>
        <v>11740</v>
      </c>
      <c r="F5459" s="25">
        <f>'101_parsed'!D5459</f>
        <v>0</v>
      </c>
      <c r="G5459" s="25">
        <f>'101_parsed'!E5459</f>
        <v>11740</v>
      </c>
      <c r="H5459" s="25">
        <f>'101_parsed'!F5459</f>
        <v>0</v>
      </c>
    </row>
    <row r="5460" spans="1:8" x14ac:dyDescent="0.2">
      <c r="A5460" s="25">
        <f>'101_parsed'!A5460</f>
        <v>1637</v>
      </c>
      <c r="B5460" s="33">
        <f>'101_parsed'!B5460</f>
        <v>60405</v>
      </c>
      <c r="C5460" s="25" t="str">
        <f>INDEX(all_banks!O:O,MATCH(A5460,all_banks!H:H,0))</f>
        <v>"СДМ-Банк" (ПАО) (1637)</v>
      </c>
      <c r="D5460" s="25" t="str">
        <f>INDEX('101_accounts'!B:B,MATCH(B5460,'101_accounts'!A:A,0))</f>
        <v>60405   П
A (до 31.01.2003)  Резервы на возможные потери (c 13.02.2018)
Долгосрочно арендуемые основные средства (до 31.01.2003)</v>
      </c>
      <c r="E5460" s="25">
        <f>'101_parsed'!C5460</f>
        <v>0</v>
      </c>
      <c r="F5460" s="25">
        <f>'101_parsed'!D5460</f>
        <v>228</v>
      </c>
      <c r="G5460" s="25">
        <f>'101_parsed'!E5460</f>
        <v>0</v>
      </c>
      <c r="H5460" s="25">
        <f>'101_parsed'!F5460</f>
        <v>197</v>
      </c>
    </row>
    <row r="5461" spans="1:8" x14ac:dyDescent="0.2">
      <c r="A5461" s="25">
        <f>'101_parsed'!A5461</f>
        <v>1637</v>
      </c>
      <c r="B5461" s="33">
        <f>'101_parsed'!B5461</f>
        <v>60414</v>
      </c>
      <c r="C5461" s="25" t="str">
        <f>INDEX(all_banks!O:O,MATCH(A5461,all_banks!H:H,0))</f>
        <v>"СДМ-Банк" (ПАО) (1637)</v>
      </c>
      <c r="D5461" s="25" t="str">
        <f>INDEX('101_accounts'!B:B,MATCH(B5461,'101_accounts'!A:A,0))</f>
        <v>60414   П  Амортизация основных средств (кроме земли) (c 13.02.2018)</v>
      </c>
      <c r="E5461" s="25">
        <f>'101_parsed'!C5461</f>
        <v>0</v>
      </c>
      <c r="F5461" s="25">
        <f>'101_parsed'!D5461</f>
        <v>1954622</v>
      </c>
      <c r="G5461" s="25">
        <f>'101_parsed'!E5461</f>
        <v>0</v>
      </c>
      <c r="H5461" s="25">
        <f>'101_parsed'!F5461</f>
        <v>1997677</v>
      </c>
    </row>
    <row r="5462" spans="1:8" x14ac:dyDescent="0.2">
      <c r="A5462" s="25">
        <f>'101_parsed'!A5462</f>
        <v>1637</v>
      </c>
      <c r="B5462" s="33">
        <f>'101_parsed'!B5462</f>
        <v>60415</v>
      </c>
      <c r="C5462" s="25" t="str">
        <f>INDEX(all_banks!O:O,MATCH(A5462,all_banks!H:H,0))</f>
        <v>"СДМ-Банк" (ПАО) (1637)</v>
      </c>
      <c r="D5462" s="25" t="str">
        <f>INDEX('101_accounts'!B:B,MATCH(B5462,'101_accounts'!A:A,0))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462" s="25">
        <f>'101_parsed'!C5462</f>
        <v>283</v>
      </c>
      <c r="F5462" s="25">
        <f>'101_parsed'!D5462</f>
        <v>0</v>
      </c>
      <c r="G5462" s="25">
        <f>'101_parsed'!E5462</f>
        <v>1578</v>
      </c>
      <c r="H5462" s="25">
        <f>'101_parsed'!F5462</f>
        <v>0</v>
      </c>
    </row>
    <row r="5463" spans="1:8" x14ac:dyDescent="0.2">
      <c r="A5463" s="25">
        <f>'101_parsed'!A5463</f>
        <v>1637</v>
      </c>
      <c r="B5463" s="33">
        <f>'101_parsed'!B5463</f>
        <v>61901</v>
      </c>
      <c r="C5463" s="25" t="str">
        <f>INDEX(all_banks!O:O,MATCH(A5463,all_banks!H:H,0))</f>
        <v>"СДМ-Банк" (ПАО) (1637)</v>
      </c>
      <c r="D5463" s="25" t="str">
        <f>INDEX('101_accounts'!B:B,MATCH(B5463,'101_accounts'!A:A,0))</f>
        <v>61901   A  Земля, временно неиспользуемая в основной деятельности</v>
      </c>
      <c r="E5463" s="25">
        <f>'101_parsed'!C5463</f>
        <v>0</v>
      </c>
      <c r="F5463" s="25">
        <f>'101_parsed'!D5463</f>
        <v>0</v>
      </c>
      <c r="G5463" s="25">
        <f>'101_parsed'!E5463</f>
        <v>0</v>
      </c>
      <c r="H5463" s="25">
        <f>'101_parsed'!F5463</f>
        <v>0</v>
      </c>
    </row>
    <row r="5464" spans="1:8" x14ac:dyDescent="0.2">
      <c r="A5464" s="25">
        <f>'101_parsed'!A5464</f>
        <v>1637</v>
      </c>
      <c r="B5464" s="33">
        <f>'101_parsed'!B5464</f>
        <v>61902</v>
      </c>
      <c r="C5464" s="25" t="str">
        <f>INDEX(all_banks!O:O,MATCH(A5464,all_banks!H:H,0))</f>
        <v>"СДМ-Банк" (ПАО) (1637)</v>
      </c>
      <c r="D5464" s="25" t="str">
        <f>INDEX('101_accounts'!B:B,MATCH(B5464,'101_accounts'!A:A,0))</f>
        <v>61902   A  Земля, временно неиспользуемая в основной деятельности, переданная в аренду</v>
      </c>
      <c r="E5464" s="25">
        <f>'101_parsed'!C5464</f>
        <v>0</v>
      </c>
      <c r="F5464" s="25">
        <f>'101_parsed'!D5464</f>
        <v>0</v>
      </c>
      <c r="G5464" s="25">
        <f>'101_parsed'!E5464</f>
        <v>0</v>
      </c>
      <c r="H5464" s="25">
        <f>'101_parsed'!F5464</f>
        <v>0</v>
      </c>
    </row>
    <row r="5465" spans="1:8" x14ac:dyDescent="0.2">
      <c r="A5465" s="25">
        <f>'101_parsed'!A5465</f>
        <v>1637</v>
      </c>
      <c r="B5465" s="33">
        <f>'101_parsed'!B5465</f>
        <v>61903</v>
      </c>
      <c r="C5465" s="25" t="str">
        <f>INDEX(all_banks!O:O,MATCH(A5465,all_banks!H:H,0))</f>
        <v>"СДМ-Банк" (ПАО) (1637)</v>
      </c>
      <c r="D5465" s="25" t="str">
        <f>INDEX('101_accounts'!B:B,MATCH(B5465,'101_accounts'!A:A,0))</f>
        <v>61903   A  Недвижимость (кроме земли), временно неиспользуемая в основной деятельности</v>
      </c>
      <c r="E5465" s="25">
        <f>'101_parsed'!C5465</f>
        <v>0</v>
      </c>
      <c r="F5465" s="25">
        <f>'101_parsed'!D5465</f>
        <v>0</v>
      </c>
      <c r="G5465" s="25">
        <f>'101_parsed'!E5465</f>
        <v>0</v>
      </c>
      <c r="H5465" s="25">
        <f>'101_parsed'!F5465</f>
        <v>0</v>
      </c>
    </row>
    <row r="5466" spans="1:8" x14ac:dyDescent="0.2">
      <c r="A5466" s="25">
        <f>'101_parsed'!A5466</f>
        <v>1637</v>
      </c>
      <c r="B5466" s="33">
        <f>'101_parsed'!B5466</f>
        <v>61904</v>
      </c>
      <c r="C5466" s="25" t="str">
        <f>INDEX(all_banks!O:O,MATCH(A5466,all_banks!H:H,0))</f>
        <v>"СДМ-Банк" (ПАО) (1637)</v>
      </c>
      <c r="D5466" s="25" t="str">
        <f>INDEX('101_accounts'!B:B,MATCH(B5466,'101_accounts'!A:A,0))</f>
        <v>61904   A  Недвижимость (кроме земли), временно неиспользуемая в основной деятельности, переданная в аренду</v>
      </c>
      <c r="E5466" s="25">
        <f>'101_parsed'!C5466</f>
        <v>0</v>
      </c>
      <c r="F5466" s="25">
        <f>'101_parsed'!D5466</f>
        <v>0</v>
      </c>
      <c r="G5466" s="25">
        <f>'101_parsed'!E5466</f>
        <v>0</v>
      </c>
      <c r="H5466" s="25">
        <f>'101_parsed'!F5466</f>
        <v>0</v>
      </c>
    </row>
    <row r="5467" spans="1:8" x14ac:dyDescent="0.2">
      <c r="A5467" s="25">
        <f>'101_parsed'!A5467</f>
        <v>1637</v>
      </c>
      <c r="B5467" s="33">
        <f>'101_parsed'!B5467</f>
        <v>61905</v>
      </c>
      <c r="C5467" s="25" t="str">
        <f>INDEX(all_banks!O:O,MATCH(A5467,all_banks!H:H,0))</f>
        <v>"СДМ-Банк" (ПАО) (1637)</v>
      </c>
      <c r="D5467" s="25" t="str">
        <f>INDEX('101_accounts'!B:B,MATCH(B5467,'101_accounts'!A:A,0))</f>
        <v>61905   A  Земля, временно неиспользуемая в основной деятельности, учитываемая по справедливой стоимости</v>
      </c>
      <c r="E5467" s="25">
        <f>'101_parsed'!C5467</f>
        <v>48350</v>
      </c>
      <c r="F5467" s="25">
        <f>'101_parsed'!D5467</f>
        <v>0</v>
      </c>
      <c r="G5467" s="25">
        <f>'101_parsed'!E5467</f>
        <v>21130</v>
      </c>
      <c r="H5467" s="25">
        <f>'101_parsed'!F5467</f>
        <v>0</v>
      </c>
    </row>
    <row r="5468" spans="1:8" x14ac:dyDescent="0.2">
      <c r="A5468" s="25">
        <f>'101_parsed'!A5468</f>
        <v>1637</v>
      </c>
      <c r="B5468" s="33">
        <f>'101_parsed'!B5468</f>
        <v>61906</v>
      </c>
      <c r="C5468" s="25" t="str">
        <f>INDEX(all_banks!O:O,MATCH(A5468,all_banks!H:H,0))</f>
        <v>"СДМ-Банк" (ПАО) (1637)</v>
      </c>
      <c r="D5468" s="25" t="str">
        <f>INDEX('101_accounts'!B:B,MATCH(B5468,'101_accounts'!A:A,0))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468" s="25">
        <f>'101_parsed'!C5468</f>
        <v>14800</v>
      </c>
      <c r="F5468" s="25">
        <f>'101_parsed'!D5468</f>
        <v>0</v>
      </c>
      <c r="G5468" s="25">
        <f>'101_parsed'!E5468</f>
        <v>20000</v>
      </c>
      <c r="H5468" s="25">
        <f>'101_parsed'!F5468</f>
        <v>0</v>
      </c>
    </row>
    <row r="5469" spans="1:8" x14ac:dyDescent="0.2">
      <c r="A5469" s="25">
        <f>'101_parsed'!A5469</f>
        <v>1637</v>
      </c>
      <c r="B5469" s="33">
        <f>'101_parsed'!B5469</f>
        <v>61907</v>
      </c>
      <c r="C5469" s="25" t="str">
        <f>INDEX(all_banks!O:O,MATCH(A5469,all_banks!H:H,0))</f>
        <v>"СДМ-Банк" (ПАО) (1637)</v>
      </c>
      <c r="D5469" s="25" t="str">
        <f>INDEX('101_accounts'!B:B,MATCH(B5469,'101_accounts'!A:A,0))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469" s="25">
        <f>'101_parsed'!C5469</f>
        <v>737391</v>
      </c>
      <c r="F5469" s="25">
        <f>'101_parsed'!D5469</f>
        <v>0</v>
      </c>
      <c r="G5469" s="25">
        <f>'101_parsed'!E5469</f>
        <v>118920</v>
      </c>
      <c r="H5469" s="25">
        <f>'101_parsed'!F5469</f>
        <v>0</v>
      </c>
    </row>
    <row r="5470" spans="1:8" x14ac:dyDescent="0.2">
      <c r="A5470" s="25">
        <f>'101_parsed'!A5470</f>
        <v>1637</v>
      </c>
      <c r="B5470" s="33">
        <f>'101_parsed'!B5470</f>
        <v>61908</v>
      </c>
      <c r="C5470" s="25" t="str">
        <f>INDEX(all_banks!O:O,MATCH(A5470,all_banks!H:H,0))</f>
        <v>"СДМ-Банк" (ПАО) (1637)</v>
      </c>
      <c r="D5470" s="25" t="str">
        <f>INDEX('101_accounts'!B:B,MATCH(B5470,'101_accounts'!A:A,0))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470" s="25">
        <f>'101_parsed'!C5470</f>
        <v>658793</v>
      </c>
      <c r="F5470" s="25">
        <f>'101_parsed'!D5470</f>
        <v>0</v>
      </c>
      <c r="G5470" s="25">
        <f>'101_parsed'!E5470</f>
        <v>1202912</v>
      </c>
      <c r="H5470" s="25">
        <f>'101_parsed'!F5470</f>
        <v>0</v>
      </c>
    </row>
    <row r="5471" spans="1:8" x14ac:dyDescent="0.2">
      <c r="A5471" s="25">
        <f>'101_parsed'!A5471</f>
        <v>1637</v>
      </c>
      <c r="B5471" s="33">
        <f>'101_parsed'!B5471</f>
        <v>61909</v>
      </c>
      <c r="C5471" s="25" t="str">
        <f>INDEX(all_banks!O:O,MATCH(A5471,all_banks!H:H,0))</f>
        <v>"СДМ-Банк" (ПАО) (1637)</v>
      </c>
      <c r="D5471" s="25" t="str">
        <f>INDEX('101_accounts'!B:B,MATCH(B5471,'101_accounts'!A:A,0))</f>
        <v>61909   П  Амортизация недвижимости (кроме земли), временно неиспользуемой в основной деятельности</v>
      </c>
      <c r="E5471" s="25">
        <f>'101_parsed'!C5471</f>
        <v>0</v>
      </c>
      <c r="F5471" s="25">
        <f>'101_parsed'!D5471</f>
        <v>0</v>
      </c>
      <c r="G5471" s="25">
        <f>'101_parsed'!E5471</f>
        <v>0</v>
      </c>
      <c r="H5471" s="25">
        <f>'101_parsed'!F5471</f>
        <v>0</v>
      </c>
    </row>
    <row r="5472" spans="1:8" x14ac:dyDescent="0.2">
      <c r="A5472" s="25">
        <f>'101_parsed'!A5472</f>
        <v>1637</v>
      </c>
      <c r="B5472" s="33">
        <f>'101_parsed'!B5472</f>
        <v>61910</v>
      </c>
      <c r="C5472" s="25" t="str">
        <f>INDEX(all_banks!O:O,MATCH(A5472,all_banks!H:H,0))</f>
        <v>"СДМ-Банк" (ПАО) (1637)</v>
      </c>
      <c r="D5472" s="25" t="str">
        <f>INDEX('101_accounts'!B:B,MATCH(B5472,'101_accounts'!A:A,0))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472" s="25">
        <f>'101_parsed'!C5472</f>
        <v>0</v>
      </c>
      <c r="F5472" s="25">
        <f>'101_parsed'!D5472</f>
        <v>0</v>
      </c>
      <c r="G5472" s="25">
        <f>'101_parsed'!E5472</f>
        <v>0</v>
      </c>
      <c r="H5472" s="25">
        <f>'101_parsed'!F5472</f>
        <v>0</v>
      </c>
    </row>
    <row r="5473" spans="1:8" x14ac:dyDescent="0.2">
      <c r="A5473" s="25">
        <f>'101_parsed'!A5473</f>
        <v>1637</v>
      </c>
      <c r="B5473" s="33">
        <f>'101_parsed'!B5473</f>
        <v>61911</v>
      </c>
      <c r="C5473" s="25" t="str">
        <f>INDEX(all_banks!O:O,MATCH(A5473,all_banks!H:H,0))</f>
        <v>"СДМ-Банк" (ПАО) (1637)</v>
      </c>
      <c r="D5473" s="25" t="str">
        <f>INDEX('101_accounts'!B:B,MATCH(B5473,'101_accounts'!A:A,0))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473" s="25">
        <f>'101_parsed'!C5473</f>
        <v>428</v>
      </c>
      <c r="F5473" s="25">
        <f>'101_parsed'!D5473</f>
        <v>0</v>
      </c>
      <c r="G5473" s="25">
        <f>'101_parsed'!E5473</f>
        <v>428</v>
      </c>
      <c r="H5473" s="25">
        <f>'101_parsed'!F5473</f>
        <v>0</v>
      </c>
    </row>
    <row r="5474" spans="1:8" x14ac:dyDescent="0.2">
      <c r="A5474" s="25">
        <f>'101_parsed'!A5474</f>
        <v>1637</v>
      </c>
      <c r="B5474" s="33">
        <f>'101_parsed'!B5474</f>
        <v>61912</v>
      </c>
      <c r="C5474" s="25" t="str">
        <f>INDEX(all_banks!O:O,MATCH(A5474,all_banks!H:H,0))</f>
        <v>"СДМ-Банк" (ПАО) (1637)</v>
      </c>
      <c r="D5474" s="25" t="str">
        <f>INDEX('101_accounts'!B:B,MATCH(B5474,'101_accounts'!A:A,0))</f>
        <v>61912   П  Резервы на возможные потери</v>
      </c>
      <c r="E5474" s="25">
        <f>'101_parsed'!C5474</f>
        <v>0</v>
      </c>
      <c r="F5474" s="25">
        <f>'101_parsed'!D5474</f>
        <v>428</v>
      </c>
      <c r="G5474" s="25">
        <f>'101_parsed'!E5474</f>
        <v>0</v>
      </c>
      <c r="H5474" s="25">
        <f>'101_parsed'!F5474</f>
        <v>428</v>
      </c>
    </row>
    <row r="5475" spans="1:8" x14ac:dyDescent="0.2">
      <c r="A5475" s="25">
        <f>'101_parsed'!A5475</f>
        <v>1637</v>
      </c>
      <c r="B5475" s="33">
        <f>'101_parsed'!B5475</f>
        <v>62001</v>
      </c>
      <c r="C5475" s="25" t="str">
        <f>INDEX(all_banks!O:O,MATCH(A5475,all_banks!H:H,0))</f>
        <v>"СДМ-Банк" (ПАО) (1637)</v>
      </c>
      <c r="D5475" s="25" t="str">
        <f>INDEX('101_accounts'!B:B,MATCH(B5475,'101_accounts'!A:A,0))</f>
        <v>62001   A  Долгосрочные активы, предназначенные для продажи</v>
      </c>
      <c r="E5475" s="25">
        <f>'101_parsed'!C5475</f>
        <v>0</v>
      </c>
      <c r="F5475" s="25">
        <f>'101_parsed'!D5475</f>
        <v>0</v>
      </c>
      <c r="G5475" s="25">
        <f>'101_parsed'!E5475</f>
        <v>0</v>
      </c>
      <c r="H5475" s="25">
        <f>'101_parsed'!F5475</f>
        <v>0</v>
      </c>
    </row>
    <row r="5476" spans="1:8" x14ac:dyDescent="0.2">
      <c r="A5476" s="25">
        <f>'101_parsed'!A5476</f>
        <v>1637</v>
      </c>
      <c r="B5476" s="33">
        <f>'101_parsed'!B5476</f>
        <v>62002</v>
      </c>
      <c r="C5476" s="25" t="str">
        <f>INDEX(all_banks!O:O,MATCH(A5476,all_banks!H:H,0))</f>
        <v>"СДМ-Банк" (ПАО) (1637)</v>
      </c>
      <c r="D5476" s="25" t="str">
        <f>INDEX('101_accounts'!B:B,MATCH(B5476,'101_accounts'!A:A,0))</f>
        <v>62002   П  Резервы на возможные потери</v>
      </c>
      <c r="E5476" s="25">
        <f>'101_parsed'!C5476</f>
        <v>0</v>
      </c>
      <c r="F5476" s="25">
        <f>'101_parsed'!D5476</f>
        <v>0</v>
      </c>
      <c r="G5476" s="25">
        <f>'101_parsed'!E5476</f>
        <v>0</v>
      </c>
      <c r="H5476" s="25">
        <f>'101_parsed'!F5476</f>
        <v>0</v>
      </c>
    </row>
    <row r="5477" spans="1:8" x14ac:dyDescent="0.2">
      <c r="A5477" s="25">
        <f>'101_parsed'!A5477</f>
        <v>1637</v>
      </c>
      <c r="B5477" s="33">
        <f>'101_parsed'!B5477</f>
        <v>62101</v>
      </c>
      <c r="C5477" s="25" t="str">
        <f>INDEX(all_banks!O:O,MATCH(A5477,all_banks!H:H,0))</f>
        <v>"СДМ-Банк" (ПАО) (1637)</v>
      </c>
      <c r="D5477" s="25" t="str">
        <f>INDEX('101_accounts'!B:B,MATCH(B5477,'101_accounts'!A:A,0))</f>
        <v>62101   A  Средства труда, полученные по договорам отступного, залога, назначение которых не определено</v>
      </c>
      <c r="E5477" s="25">
        <f>'101_parsed'!C5477</f>
        <v>487</v>
      </c>
      <c r="F5477" s="25">
        <f>'101_parsed'!D5477</f>
        <v>0</v>
      </c>
      <c r="G5477" s="25">
        <f>'101_parsed'!E5477</f>
        <v>487</v>
      </c>
      <c r="H5477" s="25">
        <f>'101_parsed'!F5477</f>
        <v>0</v>
      </c>
    </row>
    <row r="5478" spans="1:8" x14ac:dyDescent="0.2">
      <c r="A5478" s="25">
        <f>'101_parsed'!A5478</f>
        <v>1637</v>
      </c>
      <c r="B5478" s="33">
        <f>'101_parsed'!B5478</f>
        <v>62102</v>
      </c>
      <c r="C5478" s="25" t="str">
        <f>INDEX(all_banks!O:O,MATCH(A5478,all_banks!H:H,0))</f>
        <v>"СДМ-Банк" (ПАО) (1637)</v>
      </c>
      <c r="D5478" s="25" t="str">
        <f>INDEX('101_accounts'!B:B,MATCH(B5478,'101_accounts'!A:A,0))</f>
        <v>62102   A  Предметы труда, полученные по договорам отступного, залога, назначение которых не определено</v>
      </c>
      <c r="E5478" s="25">
        <f>'101_parsed'!C5478</f>
        <v>417</v>
      </c>
      <c r="F5478" s="25">
        <f>'101_parsed'!D5478</f>
        <v>0</v>
      </c>
      <c r="G5478" s="25">
        <f>'101_parsed'!E5478</f>
        <v>272</v>
      </c>
      <c r="H5478" s="25">
        <f>'101_parsed'!F5478</f>
        <v>0</v>
      </c>
    </row>
    <row r="5479" spans="1:8" x14ac:dyDescent="0.2">
      <c r="A5479" s="25">
        <f>'101_parsed'!A5479</f>
        <v>1637</v>
      </c>
      <c r="B5479" s="33">
        <f>'101_parsed'!B5479</f>
        <v>62103</v>
      </c>
      <c r="C5479" s="25" t="str">
        <f>INDEX(all_banks!O:O,MATCH(A5479,all_banks!H:H,0))</f>
        <v>"СДМ-Банк" (ПАО) (1637)</v>
      </c>
      <c r="D5479" s="25" t="str">
        <f>INDEX('101_accounts'!B:B,MATCH(B5479,'101_accounts'!A:A,0))</f>
        <v>62103   П  Резервы на возможные потери</v>
      </c>
      <c r="E5479" s="25">
        <f>'101_parsed'!C5479</f>
        <v>0</v>
      </c>
      <c r="F5479" s="25">
        <f>'101_parsed'!D5479</f>
        <v>57</v>
      </c>
      <c r="G5479" s="25">
        <f>'101_parsed'!E5479</f>
        <v>0</v>
      </c>
      <c r="H5479" s="25">
        <f>'101_parsed'!F5479</f>
        <v>50</v>
      </c>
    </row>
    <row r="5480" spans="1:8" x14ac:dyDescent="0.2">
      <c r="A5480" s="25">
        <f>'101_parsed'!A5480</f>
        <v>3368</v>
      </c>
      <c r="B5480" s="33">
        <f>'101_parsed'!B5480</f>
        <v>60401</v>
      </c>
      <c r="C5480" s="25" t="str">
        <f>INDEX(all_banks!O:O,MATCH(A5480,all_banks!H:H,0))</f>
        <v>АО "СМП Банк" (3368)</v>
      </c>
      <c r="D5480" s="25" t="str">
        <f>INDEX('101_accounts'!B:B,MATCH(B5480,'101_accounts'!A:A,0))</f>
        <v>60401   A  Основные средства (кроме земли) (c 13.02.2018)_x000D_Категория 1- Здания и сооружения (до 31.12.2002)</v>
      </c>
      <c r="E5480" s="25">
        <f>'101_parsed'!C5480</f>
        <v>8137789</v>
      </c>
      <c r="F5480" s="25">
        <f>'101_parsed'!D5480</f>
        <v>0</v>
      </c>
      <c r="G5480" s="25">
        <f>'101_parsed'!E5480</f>
        <v>8173880</v>
      </c>
      <c r="H5480" s="25">
        <f>'101_parsed'!F5480</f>
        <v>0</v>
      </c>
    </row>
    <row r="5481" spans="1:8" x14ac:dyDescent="0.2">
      <c r="A5481" s="25">
        <f>'101_parsed'!A5481</f>
        <v>3368</v>
      </c>
      <c r="B5481" s="33">
        <f>'101_parsed'!B5481</f>
        <v>60404</v>
      </c>
      <c r="C5481" s="25" t="str">
        <f>INDEX(all_banks!O:O,MATCH(A5481,all_banks!H:H,0))</f>
        <v>АО "СМП Банк" (3368)</v>
      </c>
      <c r="D5481" s="25" t="str">
        <f>INDEX('101_accounts'!B:B,MATCH(B5481,'101_accounts'!A:A,0))</f>
        <v>60404   A  Земля (c 13.02.2018)</v>
      </c>
      <c r="E5481" s="25">
        <f>'101_parsed'!C5481</f>
        <v>200410</v>
      </c>
      <c r="F5481" s="25">
        <f>'101_parsed'!D5481</f>
        <v>0</v>
      </c>
      <c r="G5481" s="25">
        <f>'101_parsed'!E5481</f>
        <v>200410</v>
      </c>
      <c r="H5481" s="25">
        <f>'101_parsed'!F5481</f>
        <v>0</v>
      </c>
    </row>
    <row r="5482" spans="1:8" x14ac:dyDescent="0.2">
      <c r="A5482" s="25">
        <f>'101_parsed'!A5482</f>
        <v>3368</v>
      </c>
      <c r="B5482" s="33">
        <f>'101_parsed'!B5482</f>
        <v>60405</v>
      </c>
      <c r="C5482" s="25" t="str">
        <f>INDEX(all_banks!O:O,MATCH(A5482,all_banks!H:H,0))</f>
        <v>АО "СМП Банк" (3368)</v>
      </c>
      <c r="D5482" s="25" t="str">
        <f>INDEX('101_accounts'!B:B,MATCH(B5482,'101_accounts'!A:A,0))</f>
        <v>60405   П
A (до 31.01.2003)  Резервы на возможные потери (c 13.02.2018)
Долгосрочно арендуемые основные средства (до 31.01.2003)</v>
      </c>
      <c r="E5482" s="25">
        <f>'101_parsed'!C5482</f>
        <v>0</v>
      </c>
      <c r="F5482" s="25">
        <f>'101_parsed'!D5482</f>
        <v>648</v>
      </c>
      <c r="G5482" s="25">
        <f>'101_parsed'!E5482</f>
        <v>0</v>
      </c>
      <c r="H5482" s="25">
        <f>'101_parsed'!F5482</f>
        <v>589</v>
      </c>
    </row>
    <row r="5483" spans="1:8" x14ac:dyDescent="0.2">
      <c r="A5483" s="25">
        <f>'101_parsed'!A5483</f>
        <v>3368</v>
      </c>
      <c r="B5483" s="33">
        <f>'101_parsed'!B5483</f>
        <v>60414</v>
      </c>
      <c r="C5483" s="25" t="str">
        <f>INDEX(all_banks!O:O,MATCH(A5483,all_banks!H:H,0))</f>
        <v>АО "СМП Банк" (3368)</v>
      </c>
      <c r="D5483" s="25" t="str">
        <f>INDEX('101_accounts'!B:B,MATCH(B5483,'101_accounts'!A:A,0))</f>
        <v>60414   П  Амортизация основных средств (кроме земли) (c 13.02.2018)</v>
      </c>
      <c r="E5483" s="25">
        <f>'101_parsed'!C5483</f>
        <v>0</v>
      </c>
      <c r="F5483" s="25">
        <f>'101_parsed'!D5483</f>
        <v>3221313</v>
      </c>
      <c r="G5483" s="25">
        <f>'101_parsed'!E5483</f>
        <v>0</v>
      </c>
      <c r="H5483" s="25">
        <f>'101_parsed'!F5483</f>
        <v>3304862</v>
      </c>
    </row>
    <row r="5484" spans="1:8" x14ac:dyDescent="0.2">
      <c r="A5484" s="25">
        <f>'101_parsed'!A5484</f>
        <v>3368</v>
      </c>
      <c r="B5484" s="33">
        <f>'101_parsed'!B5484</f>
        <v>60415</v>
      </c>
      <c r="C5484" s="25" t="str">
        <f>INDEX(all_banks!O:O,MATCH(A5484,all_banks!H:H,0))</f>
        <v>АО "СМП Банк" (3368)</v>
      </c>
      <c r="D5484" s="25" t="str">
        <f>INDEX('101_accounts'!B:B,MATCH(B5484,'101_accounts'!A:A,0))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484" s="25">
        <f>'101_parsed'!C5484</f>
        <v>10448</v>
      </c>
      <c r="F5484" s="25">
        <f>'101_parsed'!D5484</f>
        <v>0</v>
      </c>
      <c r="G5484" s="25">
        <f>'101_parsed'!E5484</f>
        <v>54355</v>
      </c>
      <c r="H5484" s="25">
        <f>'101_parsed'!F5484</f>
        <v>0</v>
      </c>
    </row>
    <row r="5485" spans="1:8" x14ac:dyDescent="0.2">
      <c r="A5485" s="25">
        <f>'101_parsed'!A5485</f>
        <v>3368</v>
      </c>
      <c r="B5485" s="33">
        <f>'101_parsed'!B5485</f>
        <v>61901</v>
      </c>
      <c r="C5485" s="25" t="str">
        <f>INDEX(all_banks!O:O,MATCH(A5485,all_banks!H:H,0))</f>
        <v>АО "СМП Банк" (3368)</v>
      </c>
      <c r="D5485" s="25" t="str">
        <f>INDEX('101_accounts'!B:B,MATCH(B5485,'101_accounts'!A:A,0))</f>
        <v>61901   A  Земля, временно неиспользуемая в основной деятельности</v>
      </c>
      <c r="E5485" s="25">
        <f>'101_parsed'!C5485</f>
        <v>0</v>
      </c>
      <c r="F5485" s="25">
        <f>'101_parsed'!D5485</f>
        <v>0</v>
      </c>
      <c r="G5485" s="25">
        <f>'101_parsed'!E5485</f>
        <v>0</v>
      </c>
      <c r="H5485" s="25">
        <f>'101_parsed'!F5485</f>
        <v>0</v>
      </c>
    </row>
    <row r="5486" spans="1:8" x14ac:dyDescent="0.2">
      <c r="A5486" s="25">
        <f>'101_parsed'!A5486</f>
        <v>3368</v>
      </c>
      <c r="B5486" s="33">
        <f>'101_parsed'!B5486</f>
        <v>61902</v>
      </c>
      <c r="C5486" s="25" t="str">
        <f>INDEX(all_banks!O:O,MATCH(A5486,all_banks!H:H,0))</f>
        <v>АО "СМП Банк" (3368)</v>
      </c>
      <c r="D5486" s="25" t="str">
        <f>INDEX('101_accounts'!B:B,MATCH(B5486,'101_accounts'!A:A,0))</f>
        <v>61902   A  Земля, временно неиспользуемая в основной деятельности, переданная в аренду</v>
      </c>
      <c r="E5486" s="25">
        <f>'101_parsed'!C5486</f>
        <v>0</v>
      </c>
      <c r="F5486" s="25">
        <f>'101_parsed'!D5486</f>
        <v>0</v>
      </c>
      <c r="G5486" s="25">
        <f>'101_parsed'!E5486</f>
        <v>0</v>
      </c>
      <c r="H5486" s="25">
        <f>'101_parsed'!F5486</f>
        <v>0</v>
      </c>
    </row>
    <row r="5487" spans="1:8" x14ac:dyDescent="0.2">
      <c r="A5487" s="25">
        <f>'101_parsed'!A5487</f>
        <v>3368</v>
      </c>
      <c r="B5487" s="33">
        <f>'101_parsed'!B5487</f>
        <v>61903</v>
      </c>
      <c r="C5487" s="25" t="str">
        <f>INDEX(all_banks!O:O,MATCH(A5487,all_banks!H:H,0))</f>
        <v>АО "СМП Банк" (3368)</v>
      </c>
      <c r="D5487" s="25" t="str">
        <f>INDEX('101_accounts'!B:B,MATCH(B5487,'101_accounts'!A:A,0))</f>
        <v>61903   A  Недвижимость (кроме земли), временно неиспользуемая в основной деятельности</v>
      </c>
      <c r="E5487" s="25">
        <f>'101_parsed'!C5487</f>
        <v>0</v>
      </c>
      <c r="F5487" s="25">
        <f>'101_parsed'!D5487</f>
        <v>0</v>
      </c>
      <c r="G5487" s="25">
        <f>'101_parsed'!E5487</f>
        <v>0</v>
      </c>
      <c r="H5487" s="25">
        <f>'101_parsed'!F5487</f>
        <v>0</v>
      </c>
    </row>
    <row r="5488" spans="1:8" x14ac:dyDescent="0.2">
      <c r="A5488" s="25">
        <f>'101_parsed'!A5488</f>
        <v>3368</v>
      </c>
      <c r="B5488" s="33">
        <f>'101_parsed'!B5488</f>
        <v>61904</v>
      </c>
      <c r="C5488" s="25" t="str">
        <f>INDEX(all_banks!O:O,MATCH(A5488,all_banks!H:H,0))</f>
        <v>АО "СМП Банк" (3368)</v>
      </c>
      <c r="D5488" s="25" t="str">
        <f>INDEX('101_accounts'!B:B,MATCH(B5488,'101_accounts'!A:A,0))</f>
        <v>61904   A  Недвижимость (кроме земли), временно неиспользуемая в основной деятельности, переданная в аренду</v>
      </c>
      <c r="E5488" s="25">
        <f>'101_parsed'!C5488</f>
        <v>0</v>
      </c>
      <c r="F5488" s="25">
        <f>'101_parsed'!D5488</f>
        <v>0</v>
      </c>
      <c r="G5488" s="25">
        <f>'101_parsed'!E5488</f>
        <v>0</v>
      </c>
      <c r="H5488" s="25">
        <f>'101_parsed'!F5488</f>
        <v>0</v>
      </c>
    </row>
    <row r="5489" spans="1:8" x14ac:dyDescent="0.2">
      <c r="A5489" s="25">
        <f>'101_parsed'!A5489</f>
        <v>3368</v>
      </c>
      <c r="B5489" s="33">
        <f>'101_parsed'!B5489</f>
        <v>61905</v>
      </c>
      <c r="C5489" s="25" t="str">
        <f>INDEX(all_banks!O:O,MATCH(A5489,all_banks!H:H,0))</f>
        <v>АО "СМП Банк" (3368)</v>
      </c>
      <c r="D5489" s="25" t="str">
        <f>INDEX('101_accounts'!B:B,MATCH(B5489,'101_accounts'!A:A,0))</f>
        <v>61905   A  Земля, временно неиспользуемая в основной деятельности, учитываемая по справедливой стоимости</v>
      </c>
      <c r="E5489" s="25">
        <f>'101_parsed'!C5489</f>
        <v>0</v>
      </c>
      <c r="F5489" s="25">
        <f>'101_parsed'!D5489</f>
        <v>0</v>
      </c>
      <c r="G5489" s="25">
        <f>'101_parsed'!E5489</f>
        <v>0</v>
      </c>
      <c r="H5489" s="25">
        <f>'101_parsed'!F5489</f>
        <v>0</v>
      </c>
    </row>
    <row r="5490" spans="1:8" x14ac:dyDescent="0.2">
      <c r="A5490" s="25">
        <f>'101_parsed'!A5490</f>
        <v>3368</v>
      </c>
      <c r="B5490" s="33">
        <f>'101_parsed'!B5490</f>
        <v>61906</v>
      </c>
      <c r="C5490" s="25" t="str">
        <f>INDEX(all_banks!O:O,MATCH(A5490,all_banks!H:H,0))</f>
        <v>АО "СМП Банк" (3368)</v>
      </c>
      <c r="D5490" s="25" t="str">
        <f>INDEX('101_accounts'!B:B,MATCH(B5490,'101_accounts'!A:A,0))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490" s="25">
        <f>'101_parsed'!C5490</f>
        <v>0</v>
      </c>
      <c r="F5490" s="25">
        <f>'101_parsed'!D5490</f>
        <v>0</v>
      </c>
      <c r="G5490" s="25">
        <f>'101_parsed'!E5490</f>
        <v>0</v>
      </c>
      <c r="H5490" s="25">
        <f>'101_parsed'!F5490</f>
        <v>0</v>
      </c>
    </row>
    <row r="5491" spans="1:8" x14ac:dyDescent="0.2">
      <c r="A5491" s="25">
        <f>'101_parsed'!A5491</f>
        <v>3368</v>
      </c>
      <c r="B5491" s="33">
        <f>'101_parsed'!B5491</f>
        <v>61907</v>
      </c>
      <c r="C5491" s="25" t="str">
        <f>INDEX(all_banks!O:O,MATCH(A5491,all_banks!H:H,0))</f>
        <v>АО "СМП Банк" (3368)</v>
      </c>
      <c r="D5491" s="25" t="str">
        <f>INDEX('101_accounts'!B:B,MATCH(B5491,'101_accounts'!A:A,0))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491" s="25">
        <f>'101_parsed'!C5491</f>
        <v>0</v>
      </c>
      <c r="F5491" s="25">
        <f>'101_parsed'!D5491</f>
        <v>0</v>
      </c>
      <c r="G5491" s="25">
        <f>'101_parsed'!E5491</f>
        <v>0</v>
      </c>
      <c r="H5491" s="25">
        <f>'101_parsed'!F5491</f>
        <v>0</v>
      </c>
    </row>
    <row r="5492" spans="1:8" x14ac:dyDescent="0.2">
      <c r="A5492" s="25">
        <f>'101_parsed'!A5492</f>
        <v>3368</v>
      </c>
      <c r="B5492" s="33">
        <f>'101_parsed'!B5492</f>
        <v>61908</v>
      </c>
      <c r="C5492" s="25" t="str">
        <f>INDEX(all_banks!O:O,MATCH(A5492,all_banks!H:H,0))</f>
        <v>АО "СМП Банк" (3368)</v>
      </c>
      <c r="D5492" s="25" t="str">
        <f>INDEX('101_accounts'!B:B,MATCH(B5492,'101_accounts'!A:A,0))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492" s="25">
        <f>'101_parsed'!C5492</f>
        <v>46690</v>
      </c>
      <c r="F5492" s="25">
        <f>'101_parsed'!D5492</f>
        <v>0</v>
      </c>
      <c r="G5492" s="25">
        <f>'101_parsed'!E5492</f>
        <v>46690</v>
      </c>
      <c r="H5492" s="25">
        <f>'101_parsed'!F5492</f>
        <v>0</v>
      </c>
    </row>
    <row r="5493" spans="1:8" x14ac:dyDescent="0.2">
      <c r="A5493" s="25">
        <f>'101_parsed'!A5493</f>
        <v>3368</v>
      </c>
      <c r="B5493" s="33">
        <f>'101_parsed'!B5493</f>
        <v>61909</v>
      </c>
      <c r="C5493" s="25" t="str">
        <f>INDEX(all_banks!O:O,MATCH(A5493,all_banks!H:H,0))</f>
        <v>АО "СМП Банк" (3368)</v>
      </c>
      <c r="D5493" s="25" t="str">
        <f>INDEX('101_accounts'!B:B,MATCH(B5493,'101_accounts'!A:A,0))</f>
        <v>61909   П  Амортизация недвижимости (кроме земли), временно неиспользуемой в основной деятельности</v>
      </c>
      <c r="E5493" s="25">
        <f>'101_parsed'!C5493</f>
        <v>0</v>
      </c>
      <c r="F5493" s="25">
        <f>'101_parsed'!D5493</f>
        <v>0</v>
      </c>
      <c r="G5493" s="25">
        <f>'101_parsed'!E5493</f>
        <v>0</v>
      </c>
      <c r="H5493" s="25">
        <f>'101_parsed'!F5493</f>
        <v>0</v>
      </c>
    </row>
    <row r="5494" spans="1:8" x14ac:dyDescent="0.2">
      <c r="A5494" s="25">
        <f>'101_parsed'!A5494</f>
        <v>3368</v>
      </c>
      <c r="B5494" s="33">
        <f>'101_parsed'!B5494</f>
        <v>61910</v>
      </c>
      <c r="C5494" s="25" t="str">
        <f>INDEX(all_banks!O:O,MATCH(A5494,all_banks!H:H,0))</f>
        <v>АО "СМП Банк" (3368)</v>
      </c>
      <c r="D5494" s="25" t="str">
        <f>INDEX('101_accounts'!B:B,MATCH(B5494,'101_accounts'!A:A,0))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494" s="25">
        <f>'101_parsed'!C5494</f>
        <v>0</v>
      </c>
      <c r="F5494" s="25">
        <f>'101_parsed'!D5494</f>
        <v>0</v>
      </c>
      <c r="G5494" s="25">
        <f>'101_parsed'!E5494</f>
        <v>0</v>
      </c>
      <c r="H5494" s="25">
        <f>'101_parsed'!F5494</f>
        <v>0</v>
      </c>
    </row>
    <row r="5495" spans="1:8" x14ac:dyDescent="0.2">
      <c r="A5495" s="25">
        <f>'101_parsed'!A5495</f>
        <v>3368</v>
      </c>
      <c r="B5495" s="33">
        <f>'101_parsed'!B5495</f>
        <v>61911</v>
      </c>
      <c r="C5495" s="25" t="str">
        <f>INDEX(all_banks!O:O,MATCH(A5495,all_banks!H:H,0))</f>
        <v>АО "СМП Банк" (3368)</v>
      </c>
      <c r="D5495" s="25" t="str">
        <f>INDEX('101_accounts'!B:B,MATCH(B5495,'101_accounts'!A:A,0))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495" s="25">
        <f>'101_parsed'!C5495</f>
        <v>0</v>
      </c>
      <c r="F5495" s="25">
        <f>'101_parsed'!D5495</f>
        <v>0</v>
      </c>
      <c r="G5495" s="25">
        <f>'101_parsed'!E5495</f>
        <v>0</v>
      </c>
      <c r="H5495" s="25">
        <f>'101_parsed'!F5495</f>
        <v>0</v>
      </c>
    </row>
    <row r="5496" spans="1:8" x14ac:dyDescent="0.2">
      <c r="A5496" s="25">
        <f>'101_parsed'!A5496</f>
        <v>3368</v>
      </c>
      <c r="B5496" s="33">
        <f>'101_parsed'!B5496</f>
        <v>61912</v>
      </c>
      <c r="C5496" s="25" t="str">
        <f>INDEX(all_banks!O:O,MATCH(A5496,all_banks!H:H,0))</f>
        <v>АО "СМП Банк" (3368)</v>
      </c>
      <c r="D5496" s="25" t="str">
        <f>INDEX('101_accounts'!B:B,MATCH(B5496,'101_accounts'!A:A,0))</f>
        <v>61912   П  Резервы на возможные потери</v>
      </c>
      <c r="E5496" s="25">
        <f>'101_parsed'!C5496</f>
        <v>0</v>
      </c>
      <c r="F5496" s="25">
        <f>'101_parsed'!D5496</f>
        <v>0</v>
      </c>
      <c r="G5496" s="25">
        <f>'101_parsed'!E5496</f>
        <v>0</v>
      </c>
      <c r="H5496" s="25">
        <f>'101_parsed'!F5496</f>
        <v>0</v>
      </c>
    </row>
    <row r="5497" spans="1:8" x14ac:dyDescent="0.2">
      <c r="A5497" s="25">
        <f>'101_parsed'!A5497</f>
        <v>3368</v>
      </c>
      <c r="B5497" s="33">
        <f>'101_parsed'!B5497</f>
        <v>62001</v>
      </c>
      <c r="C5497" s="25" t="str">
        <f>INDEX(all_banks!O:O,MATCH(A5497,all_banks!H:H,0))</f>
        <v>АО "СМП Банк" (3368)</v>
      </c>
      <c r="D5497" s="25" t="str">
        <f>INDEX('101_accounts'!B:B,MATCH(B5497,'101_accounts'!A:A,0))</f>
        <v>62001   A  Долгосрочные активы, предназначенные для продажи</v>
      </c>
      <c r="E5497" s="25">
        <f>'101_parsed'!C5497</f>
        <v>478688</v>
      </c>
      <c r="F5497" s="25">
        <f>'101_parsed'!D5497</f>
        <v>0</v>
      </c>
      <c r="G5497" s="25">
        <f>'101_parsed'!E5497</f>
        <v>893184</v>
      </c>
      <c r="H5497" s="25">
        <f>'101_parsed'!F5497</f>
        <v>0</v>
      </c>
    </row>
    <row r="5498" spans="1:8" x14ac:dyDescent="0.2">
      <c r="A5498" s="25">
        <f>'101_parsed'!A5498</f>
        <v>3368</v>
      </c>
      <c r="B5498" s="33">
        <f>'101_parsed'!B5498</f>
        <v>62002</v>
      </c>
      <c r="C5498" s="25" t="str">
        <f>INDEX(all_banks!O:O,MATCH(A5498,all_banks!H:H,0))</f>
        <v>АО "СМП Банк" (3368)</v>
      </c>
      <c r="D5498" s="25" t="str">
        <f>INDEX('101_accounts'!B:B,MATCH(B5498,'101_accounts'!A:A,0))</f>
        <v>62002   П  Резервы на возможные потери</v>
      </c>
      <c r="E5498" s="25">
        <f>'101_parsed'!C5498</f>
        <v>0</v>
      </c>
      <c r="F5498" s="25">
        <f>'101_parsed'!D5498</f>
        <v>0</v>
      </c>
      <c r="G5498" s="25">
        <f>'101_parsed'!E5498</f>
        <v>0</v>
      </c>
      <c r="H5498" s="25">
        <f>'101_parsed'!F5498</f>
        <v>0</v>
      </c>
    </row>
    <row r="5499" spans="1:8" x14ac:dyDescent="0.2">
      <c r="A5499" s="25">
        <f>'101_parsed'!A5499</f>
        <v>3368</v>
      </c>
      <c r="B5499" s="33">
        <f>'101_parsed'!B5499</f>
        <v>62101</v>
      </c>
      <c r="C5499" s="25" t="str">
        <f>INDEX(all_banks!O:O,MATCH(A5499,all_banks!H:H,0))</f>
        <v>АО "СМП Банк" (3368)</v>
      </c>
      <c r="D5499" s="25" t="str">
        <f>INDEX('101_accounts'!B:B,MATCH(B5499,'101_accounts'!A:A,0))</f>
        <v>62101   A  Средства труда, полученные по договорам отступного, залога, назначение которых не определено</v>
      </c>
      <c r="E5499" s="25">
        <f>'101_parsed'!C5499</f>
        <v>0</v>
      </c>
      <c r="F5499" s="25">
        <f>'101_parsed'!D5499</f>
        <v>0</v>
      </c>
      <c r="G5499" s="25">
        <f>'101_parsed'!E5499</f>
        <v>0</v>
      </c>
      <c r="H5499" s="25">
        <f>'101_parsed'!F5499</f>
        <v>0</v>
      </c>
    </row>
    <row r="5500" spans="1:8" x14ac:dyDescent="0.2">
      <c r="A5500" s="25">
        <f>'101_parsed'!A5500</f>
        <v>3368</v>
      </c>
      <c r="B5500" s="33">
        <f>'101_parsed'!B5500</f>
        <v>62102</v>
      </c>
      <c r="C5500" s="25" t="str">
        <f>INDEX(all_banks!O:O,MATCH(A5500,all_banks!H:H,0))</f>
        <v>АО "СМП Банк" (3368)</v>
      </c>
      <c r="D5500" s="25" t="str">
        <f>INDEX('101_accounts'!B:B,MATCH(B5500,'101_accounts'!A:A,0))</f>
        <v>62102   A  Предметы труда, полученные по договорам отступного, залога, назначение которых не определено</v>
      </c>
      <c r="E5500" s="25">
        <f>'101_parsed'!C5500</f>
        <v>10801</v>
      </c>
      <c r="F5500" s="25">
        <f>'101_parsed'!D5500</f>
        <v>0</v>
      </c>
      <c r="G5500" s="25">
        <f>'101_parsed'!E5500</f>
        <v>0</v>
      </c>
      <c r="H5500" s="25">
        <f>'101_parsed'!F5500</f>
        <v>0</v>
      </c>
    </row>
    <row r="5501" spans="1:8" x14ac:dyDescent="0.2">
      <c r="A5501" s="25">
        <f>'101_parsed'!A5501</f>
        <v>3368</v>
      </c>
      <c r="B5501" s="33">
        <f>'101_parsed'!B5501</f>
        <v>62103</v>
      </c>
      <c r="C5501" s="25" t="str">
        <f>INDEX(all_banks!O:O,MATCH(A5501,all_banks!H:H,0))</f>
        <v>АО "СМП Банк" (3368)</v>
      </c>
      <c r="D5501" s="25" t="str">
        <f>INDEX('101_accounts'!B:B,MATCH(B5501,'101_accounts'!A:A,0))</f>
        <v>62103   П  Резервы на возможные потери</v>
      </c>
      <c r="E5501" s="25">
        <f>'101_parsed'!C5501</f>
        <v>0</v>
      </c>
      <c r="F5501" s="25">
        <f>'101_parsed'!D5501</f>
        <v>8101</v>
      </c>
      <c r="G5501" s="25">
        <f>'101_parsed'!E5501</f>
        <v>0</v>
      </c>
      <c r="H5501" s="25">
        <f>'101_parsed'!F5501</f>
        <v>0</v>
      </c>
    </row>
    <row r="5502" spans="1:8" x14ac:dyDescent="0.2">
      <c r="A5502" s="25">
        <f>'101_parsed'!A5502</f>
        <v>2721</v>
      </c>
      <c r="B5502" s="33">
        <f>'101_parsed'!B5502</f>
        <v>60401</v>
      </c>
      <c r="C5502" s="25" t="str">
        <f>INDEX(all_banks!O:O,MATCH(A5502,all_banks!H:H,0))</f>
        <v>"Северный Народный Банк" (АО) (2721)</v>
      </c>
      <c r="D5502" s="25" t="str">
        <f>INDEX('101_accounts'!B:B,MATCH(B5502,'101_accounts'!A:A,0))</f>
        <v>60401   A  Основные средства (кроме земли) (c 13.02.2018)_x000D_Категория 1- Здания и сооружения (до 31.12.2002)</v>
      </c>
      <c r="E5502" s="25">
        <f>'101_parsed'!C5502</f>
        <v>273708</v>
      </c>
      <c r="F5502" s="25">
        <f>'101_parsed'!D5502</f>
        <v>0</v>
      </c>
      <c r="G5502" s="25">
        <f>'101_parsed'!E5502</f>
        <v>275899</v>
      </c>
      <c r="H5502" s="25">
        <f>'101_parsed'!F5502</f>
        <v>0</v>
      </c>
    </row>
    <row r="5503" spans="1:8" x14ac:dyDescent="0.2">
      <c r="A5503" s="25">
        <f>'101_parsed'!A5503</f>
        <v>2721</v>
      </c>
      <c r="B5503" s="33">
        <f>'101_parsed'!B5503</f>
        <v>60404</v>
      </c>
      <c r="C5503" s="25" t="str">
        <f>INDEX(all_banks!O:O,MATCH(A5503,all_banks!H:H,0))</f>
        <v>"Северный Народный Банк" (АО) (2721)</v>
      </c>
      <c r="D5503" s="25" t="str">
        <f>INDEX('101_accounts'!B:B,MATCH(B5503,'101_accounts'!A:A,0))</f>
        <v>60404   A  Земля (c 13.02.2018)</v>
      </c>
      <c r="E5503" s="25">
        <f>'101_parsed'!C5503</f>
        <v>6514</v>
      </c>
      <c r="F5503" s="25">
        <f>'101_parsed'!D5503</f>
        <v>0</v>
      </c>
      <c r="G5503" s="25">
        <f>'101_parsed'!E5503</f>
        <v>6514</v>
      </c>
      <c r="H5503" s="25">
        <f>'101_parsed'!F5503</f>
        <v>0</v>
      </c>
    </row>
    <row r="5504" spans="1:8" x14ac:dyDescent="0.2">
      <c r="A5504" s="25">
        <f>'101_parsed'!A5504</f>
        <v>2721</v>
      </c>
      <c r="B5504" s="33">
        <f>'101_parsed'!B5504</f>
        <v>60405</v>
      </c>
      <c r="C5504" s="25" t="str">
        <f>INDEX(all_banks!O:O,MATCH(A5504,all_banks!H:H,0))</f>
        <v>"Северный Народный Банк" (АО) (2721)</v>
      </c>
      <c r="D5504" s="25" t="str">
        <f>INDEX('101_accounts'!B:B,MATCH(B5504,'101_accounts'!A:A,0))</f>
        <v>60405   П
A (до 31.01.2003)  Резервы на возможные потери (c 13.02.2018)
Долгосрочно арендуемые основные средства (до 31.01.2003)</v>
      </c>
      <c r="E5504" s="25">
        <f>'101_parsed'!C5504</f>
        <v>0</v>
      </c>
      <c r="F5504" s="25">
        <f>'101_parsed'!D5504</f>
        <v>0</v>
      </c>
      <c r="G5504" s="25">
        <f>'101_parsed'!E5504</f>
        <v>0</v>
      </c>
      <c r="H5504" s="25">
        <f>'101_parsed'!F5504</f>
        <v>0</v>
      </c>
    </row>
    <row r="5505" spans="1:8" x14ac:dyDescent="0.2">
      <c r="A5505" s="25">
        <f>'101_parsed'!A5505</f>
        <v>2721</v>
      </c>
      <c r="B5505" s="33">
        <f>'101_parsed'!B5505</f>
        <v>60414</v>
      </c>
      <c r="C5505" s="25" t="str">
        <f>INDEX(all_banks!O:O,MATCH(A5505,all_banks!H:H,0))</f>
        <v>"Северный Народный Банк" (АО) (2721)</v>
      </c>
      <c r="D5505" s="25" t="str">
        <f>INDEX('101_accounts'!B:B,MATCH(B5505,'101_accounts'!A:A,0))</f>
        <v>60414   П  Амортизация основных средств (кроме земли) (c 13.02.2018)</v>
      </c>
      <c r="E5505" s="25">
        <f>'101_parsed'!C5505</f>
        <v>0</v>
      </c>
      <c r="F5505" s="25">
        <f>'101_parsed'!D5505</f>
        <v>113340</v>
      </c>
      <c r="G5505" s="25">
        <f>'101_parsed'!E5505</f>
        <v>0</v>
      </c>
      <c r="H5505" s="25">
        <f>'101_parsed'!F5505</f>
        <v>114973</v>
      </c>
    </row>
    <row r="5506" spans="1:8" x14ac:dyDescent="0.2">
      <c r="A5506" s="25">
        <f>'101_parsed'!A5506</f>
        <v>2721</v>
      </c>
      <c r="B5506" s="33">
        <f>'101_parsed'!B5506</f>
        <v>60415</v>
      </c>
      <c r="C5506" s="25" t="str">
        <f>INDEX(all_banks!O:O,MATCH(A5506,all_banks!H:H,0))</f>
        <v>"Северный Народный Банк" (АО) (2721)</v>
      </c>
      <c r="D5506" s="25" t="str">
        <f>INDEX('101_accounts'!B:B,MATCH(B5506,'101_accounts'!A:A,0))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506" s="25">
        <f>'101_parsed'!C5506</f>
        <v>1017</v>
      </c>
      <c r="F5506" s="25">
        <f>'101_parsed'!D5506</f>
        <v>0</v>
      </c>
      <c r="G5506" s="25">
        <f>'101_parsed'!E5506</f>
        <v>0</v>
      </c>
      <c r="H5506" s="25">
        <f>'101_parsed'!F5506</f>
        <v>0</v>
      </c>
    </row>
    <row r="5507" spans="1:8" x14ac:dyDescent="0.2">
      <c r="A5507" s="25">
        <f>'101_parsed'!A5507</f>
        <v>2721</v>
      </c>
      <c r="B5507" s="33">
        <f>'101_parsed'!B5507</f>
        <v>61901</v>
      </c>
      <c r="C5507" s="25" t="str">
        <f>INDEX(all_banks!O:O,MATCH(A5507,all_banks!H:H,0))</f>
        <v>"Северный Народный Банк" (АО) (2721)</v>
      </c>
      <c r="D5507" s="25" t="str">
        <f>INDEX('101_accounts'!B:B,MATCH(B5507,'101_accounts'!A:A,0))</f>
        <v>61901   A  Земля, временно неиспользуемая в основной деятельности</v>
      </c>
      <c r="E5507" s="25">
        <f>'101_parsed'!C5507</f>
        <v>0</v>
      </c>
      <c r="F5507" s="25">
        <f>'101_parsed'!D5507</f>
        <v>0</v>
      </c>
      <c r="G5507" s="25">
        <f>'101_parsed'!E5507</f>
        <v>0</v>
      </c>
      <c r="H5507" s="25">
        <f>'101_parsed'!F5507</f>
        <v>0</v>
      </c>
    </row>
    <row r="5508" spans="1:8" x14ac:dyDescent="0.2">
      <c r="A5508" s="25">
        <f>'101_parsed'!A5508</f>
        <v>2721</v>
      </c>
      <c r="B5508" s="33">
        <f>'101_parsed'!B5508</f>
        <v>61902</v>
      </c>
      <c r="C5508" s="25" t="str">
        <f>INDEX(all_banks!O:O,MATCH(A5508,all_banks!H:H,0))</f>
        <v>"Северный Народный Банк" (АО) (2721)</v>
      </c>
      <c r="D5508" s="25" t="str">
        <f>INDEX('101_accounts'!B:B,MATCH(B5508,'101_accounts'!A:A,0))</f>
        <v>61902   A  Земля, временно неиспользуемая в основной деятельности, переданная в аренду</v>
      </c>
      <c r="E5508" s="25">
        <f>'101_parsed'!C5508</f>
        <v>0</v>
      </c>
      <c r="F5508" s="25">
        <f>'101_parsed'!D5508</f>
        <v>0</v>
      </c>
      <c r="G5508" s="25">
        <f>'101_parsed'!E5508</f>
        <v>0</v>
      </c>
      <c r="H5508" s="25">
        <f>'101_parsed'!F5508</f>
        <v>0</v>
      </c>
    </row>
    <row r="5509" spans="1:8" x14ac:dyDescent="0.2">
      <c r="A5509" s="25">
        <f>'101_parsed'!A5509</f>
        <v>2721</v>
      </c>
      <c r="B5509" s="33">
        <f>'101_parsed'!B5509</f>
        <v>61903</v>
      </c>
      <c r="C5509" s="25" t="str">
        <f>INDEX(all_banks!O:O,MATCH(A5509,all_banks!H:H,0))</f>
        <v>"Северный Народный Банк" (АО) (2721)</v>
      </c>
      <c r="D5509" s="25" t="str">
        <f>INDEX('101_accounts'!B:B,MATCH(B5509,'101_accounts'!A:A,0))</f>
        <v>61903   A  Недвижимость (кроме земли), временно неиспользуемая в основной деятельности</v>
      </c>
      <c r="E5509" s="25">
        <f>'101_parsed'!C5509</f>
        <v>0</v>
      </c>
      <c r="F5509" s="25">
        <f>'101_parsed'!D5509</f>
        <v>0</v>
      </c>
      <c r="G5509" s="25">
        <f>'101_parsed'!E5509</f>
        <v>0</v>
      </c>
      <c r="H5509" s="25">
        <f>'101_parsed'!F5509</f>
        <v>0</v>
      </c>
    </row>
    <row r="5510" spans="1:8" x14ac:dyDescent="0.2">
      <c r="A5510" s="25">
        <f>'101_parsed'!A5510</f>
        <v>2721</v>
      </c>
      <c r="B5510" s="33">
        <f>'101_parsed'!B5510</f>
        <v>61904</v>
      </c>
      <c r="C5510" s="25" t="str">
        <f>INDEX(all_banks!O:O,MATCH(A5510,all_banks!H:H,0))</f>
        <v>"Северный Народный Банк" (АО) (2721)</v>
      </c>
      <c r="D5510" s="25" t="str">
        <f>INDEX('101_accounts'!B:B,MATCH(B5510,'101_accounts'!A:A,0))</f>
        <v>61904   A  Недвижимость (кроме земли), временно неиспользуемая в основной деятельности, переданная в аренду</v>
      </c>
      <c r="E5510" s="25">
        <f>'101_parsed'!C5510</f>
        <v>0</v>
      </c>
      <c r="F5510" s="25">
        <f>'101_parsed'!D5510</f>
        <v>0</v>
      </c>
      <c r="G5510" s="25">
        <f>'101_parsed'!E5510</f>
        <v>0</v>
      </c>
      <c r="H5510" s="25">
        <f>'101_parsed'!F5510</f>
        <v>0</v>
      </c>
    </row>
    <row r="5511" spans="1:8" x14ac:dyDescent="0.2">
      <c r="A5511" s="25">
        <f>'101_parsed'!A5511</f>
        <v>2721</v>
      </c>
      <c r="B5511" s="33">
        <f>'101_parsed'!B5511</f>
        <v>61905</v>
      </c>
      <c r="C5511" s="25" t="str">
        <f>INDEX(all_banks!O:O,MATCH(A5511,all_banks!H:H,0))</f>
        <v>"Северный Народный Банк" (АО) (2721)</v>
      </c>
      <c r="D5511" s="25" t="str">
        <f>INDEX('101_accounts'!B:B,MATCH(B5511,'101_accounts'!A:A,0))</f>
        <v>61905   A  Земля, временно неиспользуемая в основной деятельности, учитываемая по справедливой стоимости</v>
      </c>
      <c r="E5511" s="25">
        <f>'101_parsed'!C5511</f>
        <v>0</v>
      </c>
      <c r="F5511" s="25">
        <f>'101_parsed'!D5511</f>
        <v>0</v>
      </c>
      <c r="G5511" s="25">
        <f>'101_parsed'!E5511</f>
        <v>0</v>
      </c>
      <c r="H5511" s="25">
        <f>'101_parsed'!F5511</f>
        <v>0</v>
      </c>
    </row>
    <row r="5512" spans="1:8" x14ac:dyDescent="0.2">
      <c r="A5512" s="25">
        <f>'101_parsed'!A5512</f>
        <v>2721</v>
      </c>
      <c r="B5512" s="33">
        <f>'101_parsed'!B5512</f>
        <v>61906</v>
      </c>
      <c r="C5512" s="25" t="str">
        <f>INDEX(all_banks!O:O,MATCH(A5512,all_banks!H:H,0))</f>
        <v>"Северный Народный Банк" (АО) (2721)</v>
      </c>
      <c r="D5512" s="25" t="str">
        <f>INDEX('101_accounts'!B:B,MATCH(B5512,'101_accounts'!A:A,0))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512" s="25">
        <f>'101_parsed'!C5512</f>
        <v>0</v>
      </c>
      <c r="F5512" s="25">
        <f>'101_parsed'!D5512</f>
        <v>0</v>
      </c>
      <c r="G5512" s="25">
        <f>'101_parsed'!E5512</f>
        <v>0</v>
      </c>
      <c r="H5512" s="25">
        <f>'101_parsed'!F5512</f>
        <v>0</v>
      </c>
    </row>
    <row r="5513" spans="1:8" x14ac:dyDescent="0.2">
      <c r="A5513" s="25">
        <f>'101_parsed'!A5513</f>
        <v>2721</v>
      </c>
      <c r="B5513" s="33">
        <f>'101_parsed'!B5513</f>
        <v>61907</v>
      </c>
      <c r="C5513" s="25" t="str">
        <f>INDEX(all_banks!O:O,MATCH(A5513,all_banks!H:H,0))</f>
        <v>"Северный Народный Банк" (АО) (2721)</v>
      </c>
      <c r="D5513" s="25" t="str">
        <f>INDEX('101_accounts'!B:B,MATCH(B5513,'101_accounts'!A:A,0))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513" s="25">
        <f>'101_parsed'!C5513</f>
        <v>0</v>
      </c>
      <c r="F5513" s="25">
        <f>'101_parsed'!D5513</f>
        <v>0</v>
      </c>
      <c r="G5513" s="25">
        <f>'101_parsed'!E5513</f>
        <v>0</v>
      </c>
      <c r="H5513" s="25">
        <f>'101_parsed'!F5513</f>
        <v>0</v>
      </c>
    </row>
    <row r="5514" spans="1:8" x14ac:dyDescent="0.2">
      <c r="A5514" s="25">
        <f>'101_parsed'!A5514</f>
        <v>2721</v>
      </c>
      <c r="B5514" s="33">
        <f>'101_parsed'!B5514</f>
        <v>61908</v>
      </c>
      <c r="C5514" s="25" t="str">
        <f>INDEX(all_banks!O:O,MATCH(A5514,all_banks!H:H,0))</f>
        <v>"Северный Народный Банк" (АО) (2721)</v>
      </c>
      <c r="D5514" s="25" t="str">
        <f>INDEX('101_accounts'!B:B,MATCH(B5514,'101_accounts'!A:A,0))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514" s="25">
        <f>'101_parsed'!C5514</f>
        <v>0</v>
      </c>
      <c r="F5514" s="25">
        <f>'101_parsed'!D5514</f>
        <v>0</v>
      </c>
      <c r="G5514" s="25">
        <f>'101_parsed'!E5514</f>
        <v>0</v>
      </c>
      <c r="H5514" s="25">
        <f>'101_parsed'!F5514</f>
        <v>0</v>
      </c>
    </row>
    <row r="5515" spans="1:8" x14ac:dyDescent="0.2">
      <c r="A5515" s="25">
        <f>'101_parsed'!A5515</f>
        <v>2721</v>
      </c>
      <c r="B5515" s="33">
        <f>'101_parsed'!B5515</f>
        <v>61909</v>
      </c>
      <c r="C5515" s="25" t="str">
        <f>INDEX(all_banks!O:O,MATCH(A5515,all_banks!H:H,0))</f>
        <v>"Северный Народный Банк" (АО) (2721)</v>
      </c>
      <c r="D5515" s="25" t="str">
        <f>INDEX('101_accounts'!B:B,MATCH(B5515,'101_accounts'!A:A,0))</f>
        <v>61909   П  Амортизация недвижимости (кроме земли), временно неиспользуемой в основной деятельности</v>
      </c>
      <c r="E5515" s="25">
        <f>'101_parsed'!C5515</f>
        <v>0</v>
      </c>
      <c r="F5515" s="25">
        <f>'101_parsed'!D5515</f>
        <v>0</v>
      </c>
      <c r="G5515" s="25">
        <f>'101_parsed'!E5515</f>
        <v>0</v>
      </c>
      <c r="H5515" s="25">
        <f>'101_parsed'!F5515</f>
        <v>0</v>
      </c>
    </row>
    <row r="5516" spans="1:8" x14ac:dyDescent="0.2">
      <c r="A5516" s="25">
        <f>'101_parsed'!A5516</f>
        <v>2721</v>
      </c>
      <c r="B5516" s="33">
        <f>'101_parsed'!B5516</f>
        <v>61910</v>
      </c>
      <c r="C5516" s="25" t="str">
        <f>INDEX(all_banks!O:O,MATCH(A5516,all_banks!H:H,0))</f>
        <v>"Северный Народный Банк" (АО) (2721)</v>
      </c>
      <c r="D5516" s="25" t="str">
        <f>INDEX('101_accounts'!B:B,MATCH(B5516,'101_accounts'!A:A,0))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516" s="25">
        <f>'101_parsed'!C5516</f>
        <v>0</v>
      </c>
      <c r="F5516" s="25">
        <f>'101_parsed'!D5516</f>
        <v>0</v>
      </c>
      <c r="G5516" s="25">
        <f>'101_parsed'!E5516</f>
        <v>0</v>
      </c>
      <c r="H5516" s="25">
        <f>'101_parsed'!F5516</f>
        <v>0</v>
      </c>
    </row>
    <row r="5517" spans="1:8" x14ac:dyDescent="0.2">
      <c r="A5517" s="25">
        <f>'101_parsed'!A5517</f>
        <v>2721</v>
      </c>
      <c r="B5517" s="33">
        <f>'101_parsed'!B5517</f>
        <v>61911</v>
      </c>
      <c r="C5517" s="25" t="str">
        <f>INDEX(all_banks!O:O,MATCH(A5517,all_banks!H:H,0))</f>
        <v>"Северный Народный Банк" (АО) (2721)</v>
      </c>
      <c r="D5517" s="25" t="str">
        <f>INDEX('101_accounts'!B:B,MATCH(B5517,'101_accounts'!A:A,0))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517" s="25">
        <f>'101_parsed'!C5517</f>
        <v>0</v>
      </c>
      <c r="F5517" s="25">
        <f>'101_parsed'!D5517</f>
        <v>0</v>
      </c>
      <c r="G5517" s="25">
        <f>'101_parsed'!E5517</f>
        <v>0</v>
      </c>
      <c r="H5517" s="25">
        <f>'101_parsed'!F5517</f>
        <v>0</v>
      </c>
    </row>
    <row r="5518" spans="1:8" x14ac:dyDescent="0.2">
      <c r="A5518" s="25">
        <f>'101_parsed'!A5518</f>
        <v>2721</v>
      </c>
      <c r="B5518" s="33">
        <f>'101_parsed'!B5518</f>
        <v>61912</v>
      </c>
      <c r="C5518" s="25" t="str">
        <f>INDEX(all_banks!O:O,MATCH(A5518,all_banks!H:H,0))</f>
        <v>"Северный Народный Банк" (АО) (2721)</v>
      </c>
      <c r="D5518" s="25" t="str">
        <f>INDEX('101_accounts'!B:B,MATCH(B5518,'101_accounts'!A:A,0))</f>
        <v>61912   П  Резервы на возможные потери</v>
      </c>
      <c r="E5518" s="25">
        <f>'101_parsed'!C5518</f>
        <v>0</v>
      </c>
      <c r="F5518" s="25">
        <f>'101_parsed'!D5518</f>
        <v>0</v>
      </c>
      <c r="G5518" s="25">
        <f>'101_parsed'!E5518</f>
        <v>0</v>
      </c>
      <c r="H5518" s="25">
        <f>'101_parsed'!F5518</f>
        <v>0</v>
      </c>
    </row>
    <row r="5519" spans="1:8" x14ac:dyDescent="0.2">
      <c r="A5519" s="25">
        <f>'101_parsed'!A5519</f>
        <v>2721</v>
      </c>
      <c r="B5519" s="33">
        <f>'101_parsed'!B5519</f>
        <v>62001</v>
      </c>
      <c r="C5519" s="25" t="str">
        <f>INDEX(all_banks!O:O,MATCH(A5519,all_banks!H:H,0))</f>
        <v>"Северный Народный Банк" (АО) (2721)</v>
      </c>
      <c r="D5519" s="25" t="str">
        <f>INDEX('101_accounts'!B:B,MATCH(B5519,'101_accounts'!A:A,0))</f>
        <v>62001   A  Долгосрочные активы, предназначенные для продажи</v>
      </c>
      <c r="E5519" s="25">
        <f>'101_parsed'!C5519</f>
        <v>31806</v>
      </c>
      <c r="F5519" s="25">
        <f>'101_parsed'!D5519</f>
        <v>0</v>
      </c>
      <c r="G5519" s="25">
        <f>'101_parsed'!E5519</f>
        <v>31806</v>
      </c>
      <c r="H5519" s="25">
        <f>'101_parsed'!F5519</f>
        <v>0</v>
      </c>
    </row>
    <row r="5520" spans="1:8" x14ac:dyDescent="0.2">
      <c r="A5520" s="25">
        <f>'101_parsed'!A5520</f>
        <v>2721</v>
      </c>
      <c r="B5520" s="33">
        <f>'101_parsed'!B5520</f>
        <v>62002</v>
      </c>
      <c r="C5520" s="25" t="str">
        <f>INDEX(all_banks!O:O,MATCH(A5520,all_banks!H:H,0))</f>
        <v>"Северный Народный Банк" (АО) (2721)</v>
      </c>
      <c r="D5520" s="25" t="str">
        <f>INDEX('101_accounts'!B:B,MATCH(B5520,'101_accounts'!A:A,0))</f>
        <v>62002   П  Резервы на возможные потери</v>
      </c>
      <c r="E5520" s="25">
        <f>'101_parsed'!C5520</f>
        <v>0</v>
      </c>
      <c r="F5520" s="25">
        <f>'101_parsed'!D5520</f>
        <v>280</v>
      </c>
      <c r="G5520" s="25">
        <f>'101_parsed'!E5520</f>
        <v>0</v>
      </c>
      <c r="H5520" s="25">
        <f>'101_parsed'!F5520</f>
        <v>280</v>
      </c>
    </row>
    <row r="5521" spans="1:8" x14ac:dyDescent="0.2">
      <c r="A5521" s="25">
        <f>'101_parsed'!A5521</f>
        <v>2721</v>
      </c>
      <c r="B5521" s="33">
        <f>'101_parsed'!B5521</f>
        <v>62101</v>
      </c>
      <c r="C5521" s="25" t="str">
        <f>INDEX(all_banks!O:O,MATCH(A5521,all_banks!H:H,0))</f>
        <v>"Северный Народный Банк" (АО) (2721)</v>
      </c>
      <c r="D5521" s="25" t="str">
        <f>INDEX('101_accounts'!B:B,MATCH(B5521,'101_accounts'!A:A,0))</f>
        <v>62101   A  Средства труда, полученные по договорам отступного, залога, назначение которых не определено</v>
      </c>
      <c r="E5521" s="25">
        <f>'101_parsed'!C5521</f>
        <v>0</v>
      </c>
      <c r="F5521" s="25">
        <f>'101_parsed'!D5521</f>
        <v>0</v>
      </c>
      <c r="G5521" s="25">
        <f>'101_parsed'!E5521</f>
        <v>0</v>
      </c>
      <c r="H5521" s="25">
        <f>'101_parsed'!F5521</f>
        <v>0</v>
      </c>
    </row>
    <row r="5522" spans="1:8" x14ac:dyDescent="0.2">
      <c r="A5522" s="25">
        <f>'101_parsed'!A5522</f>
        <v>2721</v>
      </c>
      <c r="B5522" s="33">
        <f>'101_parsed'!B5522</f>
        <v>62102</v>
      </c>
      <c r="C5522" s="25" t="str">
        <f>INDEX(all_banks!O:O,MATCH(A5522,all_banks!H:H,0))</f>
        <v>"Северный Народный Банк" (АО) (2721)</v>
      </c>
      <c r="D5522" s="25" t="str">
        <f>INDEX('101_accounts'!B:B,MATCH(B5522,'101_accounts'!A:A,0))</f>
        <v>62102   A  Предметы труда, полученные по договорам отступного, залога, назначение которых не определено</v>
      </c>
      <c r="E5522" s="25">
        <f>'101_parsed'!C5522</f>
        <v>0</v>
      </c>
      <c r="F5522" s="25">
        <f>'101_parsed'!D5522</f>
        <v>0</v>
      </c>
      <c r="G5522" s="25">
        <f>'101_parsed'!E5522</f>
        <v>0</v>
      </c>
      <c r="H5522" s="25">
        <f>'101_parsed'!F5522</f>
        <v>0</v>
      </c>
    </row>
    <row r="5523" spans="1:8" x14ac:dyDescent="0.2">
      <c r="A5523" s="25">
        <f>'101_parsed'!A5523</f>
        <v>2721</v>
      </c>
      <c r="B5523" s="33">
        <f>'101_parsed'!B5523</f>
        <v>62103</v>
      </c>
      <c r="C5523" s="25" t="str">
        <f>INDEX(all_banks!O:O,MATCH(A5523,all_banks!H:H,0))</f>
        <v>"Северный Народный Банк" (АО) (2721)</v>
      </c>
      <c r="D5523" s="25" t="str">
        <f>INDEX('101_accounts'!B:B,MATCH(B5523,'101_accounts'!A:A,0))</f>
        <v>62103   П  Резервы на возможные потери</v>
      </c>
      <c r="E5523" s="25">
        <f>'101_parsed'!C5523</f>
        <v>0</v>
      </c>
      <c r="F5523" s="25">
        <f>'101_parsed'!D5523</f>
        <v>0</v>
      </c>
      <c r="G5523" s="25">
        <f>'101_parsed'!E5523</f>
        <v>0</v>
      </c>
      <c r="H5523" s="25">
        <f>'101_parsed'!F5523</f>
        <v>0</v>
      </c>
    </row>
    <row r="5524" spans="1:8" x14ac:dyDescent="0.2">
      <c r="A5524" s="25">
        <f>'101_parsed'!A5524</f>
        <v>3507</v>
      </c>
      <c r="B5524" s="33">
        <f>'101_parsed'!B5524</f>
        <v>60401</v>
      </c>
      <c r="C5524" s="25" t="str">
        <f>INDEX(all_banks!O:O,MATCH(A5524,all_banks!H:H,0))</f>
        <v>"СеверСтройБанк" АО (3507)</v>
      </c>
      <c r="D5524" s="25" t="str">
        <f>INDEX('101_accounts'!B:B,MATCH(B5524,'101_accounts'!A:A,0))</f>
        <v>60401   A  Основные средства (кроме земли) (c 13.02.2018)_x000D_Категория 1- Здания и сооружения (до 31.12.2002)</v>
      </c>
      <c r="E5524" s="25">
        <f>'101_parsed'!C5524</f>
        <v>1730</v>
      </c>
      <c r="F5524" s="25">
        <f>'101_parsed'!D5524</f>
        <v>0</v>
      </c>
      <c r="G5524" s="25">
        <f>'101_parsed'!E5524</f>
        <v>1730</v>
      </c>
      <c r="H5524" s="25">
        <f>'101_parsed'!F5524</f>
        <v>0</v>
      </c>
    </row>
    <row r="5525" spans="1:8" x14ac:dyDescent="0.2">
      <c r="A5525" s="25">
        <f>'101_parsed'!A5525</f>
        <v>3507</v>
      </c>
      <c r="B5525" s="33">
        <f>'101_parsed'!B5525</f>
        <v>60404</v>
      </c>
      <c r="C5525" s="25" t="str">
        <f>INDEX(all_banks!O:O,MATCH(A5525,all_banks!H:H,0))</f>
        <v>"СеверСтройБанк" АО (3507)</v>
      </c>
      <c r="D5525" s="25" t="str">
        <f>INDEX('101_accounts'!B:B,MATCH(B5525,'101_accounts'!A:A,0))</f>
        <v>60404   A  Земля (c 13.02.2018)</v>
      </c>
      <c r="E5525" s="25">
        <f>'101_parsed'!C5525</f>
        <v>0</v>
      </c>
      <c r="F5525" s="25">
        <f>'101_parsed'!D5525</f>
        <v>0</v>
      </c>
      <c r="G5525" s="25">
        <f>'101_parsed'!E5525</f>
        <v>0</v>
      </c>
      <c r="H5525" s="25">
        <f>'101_parsed'!F5525</f>
        <v>0</v>
      </c>
    </row>
    <row r="5526" spans="1:8" x14ac:dyDescent="0.2">
      <c r="A5526" s="25">
        <f>'101_parsed'!A5526</f>
        <v>3507</v>
      </c>
      <c r="B5526" s="33">
        <f>'101_parsed'!B5526</f>
        <v>60405</v>
      </c>
      <c r="C5526" s="25" t="str">
        <f>INDEX(all_banks!O:O,MATCH(A5526,all_banks!H:H,0))</f>
        <v>"СеверСтройБанк" АО (3507)</v>
      </c>
      <c r="D5526" s="25" t="str">
        <f>INDEX('101_accounts'!B:B,MATCH(B5526,'101_accounts'!A:A,0))</f>
        <v>60405   П
A (до 31.01.2003)  Резервы на возможные потери (c 13.02.2018)
Долгосрочно арендуемые основные средства (до 31.01.2003)</v>
      </c>
      <c r="E5526" s="25">
        <f>'101_parsed'!C5526</f>
        <v>0</v>
      </c>
      <c r="F5526" s="25">
        <f>'101_parsed'!D5526</f>
        <v>0</v>
      </c>
      <c r="G5526" s="25">
        <f>'101_parsed'!E5526</f>
        <v>0</v>
      </c>
      <c r="H5526" s="25">
        <f>'101_parsed'!F5526</f>
        <v>0</v>
      </c>
    </row>
    <row r="5527" spans="1:8" x14ac:dyDescent="0.2">
      <c r="A5527" s="25">
        <f>'101_parsed'!A5527</f>
        <v>3507</v>
      </c>
      <c r="B5527" s="33">
        <f>'101_parsed'!B5527</f>
        <v>60414</v>
      </c>
      <c r="C5527" s="25" t="str">
        <f>INDEX(all_banks!O:O,MATCH(A5527,all_banks!H:H,0))</f>
        <v>"СеверСтройБанк" АО (3507)</v>
      </c>
      <c r="D5527" s="25" t="str">
        <f>INDEX('101_accounts'!B:B,MATCH(B5527,'101_accounts'!A:A,0))</f>
        <v>60414   П  Амортизация основных средств (кроме земли) (c 13.02.2018)</v>
      </c>
      <c r="E5527" s="25">
        <f>'101_parsed'!C5527</f>
        <v>0</v>
      </c>
      <c r="F5527" s="25">
        <f>'101_parsed'!D5527</f>
        <v>1730</v>
      </c>
      <c r="G5527" s="25">
        <f>'101_parsed'!E5527</f>
        <v>0</v>
      </c>
      <c r="H5527" s="25">
        <f>'101_parsed'!F5527</f>
        <v>1730</v>
      </c>
    </row>
    <row r="5528" spans="1:8" x14ac:dyDescent="0.2">
      <c r="A5528" s="25">
        <f>'101_parsed'!A5528</f>
        <v>3507</v>
      </c>
      <c r="B5528" s="33">
        <f>'101_parsed'!B5528</f>
        <v>60415</v>
      </c>
      <c r="C5528" s="25" t="str">
        <f>INDEX(all_banks!O:O,MATCH(A5528,all_banks!H:H,0))</f>
        <v>"СеверСтройБанк" АО (3507)</v>
      </c>
      <c r="D5528" s="25" t="str">
        <f>INDEX('101_accounts'!B:B,MATCH(B5528,'101_accounts'!A:A,0))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528" s="25">
        <f>'101_parsed'!C5528</f>
        <v>0</v>
      </c>
      <c r="F5528" s="25">
        <f>'101_parsed'!D5528</f>
        <v>0</v>
      </c>
      <c r="G5528" s="25">
        <f>'101_parsed'!E5528</f>
        <v>0</v>
      </c>
      <c r="H5528" s="25">
        <f>'101_parsed'!F5528</f>
        <v>0</v>
      </c>
    </row>
    <row r="5529" spans="1:8" x14ac:dyDescent="0.2">
      <c r="A5529" s="25">
        <f>'101_parsed'!A5529</f>
        <v>3507</v>
      </c>
      <c r="B5529" s="33">
        <f>'101_parsed'!B5529</f>
        <v>61901</v>
      </c>
      <c r="C5529" s="25" t="str">
        <f>INDEX(all_banks!O:O,MATCH(A5529,all_banks!H:H,0))</f>
        <v>"СеверСтройБанк" АО (3507)</v>
      </c>
      <c r="D5529" s="25" t="str">
        <f>INDEX('101_accounts'!B:B,MATCH(B5529,'101_accounts'!A:A,0))</f>
        <v>61901   A  Земля, временно неиспользуемая в основной деятельности</v>
      </c>
      <c r="E5529" s="25">
        <f>'101_parsed'!C5529</f>
        <v>0</v>
      </c>
      <c r="F5529" s="25">
        <f>'101_parsed'!D5529</f>
        <v>0</v>
      </c>
      <c r="G5529" s="25">
        <f>'101_parsed'!E5529</f>
        <v>0</v>
      </c>
      <c r="H5529" s="25">
        <f>'101_parsed'!F5529</f>
        <v>0</v>
      </c>
    </row>
    <row r="5530" spans="1:8" x14ac:dyDescent="0.2">
      <c r="A5530" s="25">
        <f>'101_parsed'!A5530</f>
        <v>3507</v>
      </c>
      <c r="B5530" s="33">
        <f>'101_parsed'!B5530</f>
        <v>61902</v>
      </c>
      <c r="C5530" s="25" t="str">
        <f>INDEX(all_banks!O:O,MATCH(A5530,all_banks!H:H,0))</f>
        <v>"СеверСтройБанк" АО (3507)</v>
      </c>
      <c r="D5530" s="25" t="str">
        <f>INDEX('101_accounts'!B:B,MATCH(B5530,'101_accounts'!A:A,0))</f>
        <v>61902   A  Земля, временно неиспользуемая в основной деятельности, переданная в аренду</v>
      </c>
      <c r="E5530" s="25">
        <f>'101_parsed'!C5530</f>
        <v>0</v>
      </c>
      <c r="F5530" s="25">
        <f>'101_parsed'!D5530</f>
        <v>0</v>
      </c>
      <c r="G5530" s="25">
        <f>'101_parsed'!E5530</f>
        <v>0</v>
      </c>
      <c r="H5530" s="25">
        <f>'101_parsed'!F5530</f>
        <v>0</v>
      </c>
    </row>
    <row r="5531" spans="1:8" x14ac:dyDescent="0.2">
      <c r="A5531" s="25">
        <f>'101_parsed'!A5531</f>
        <v>3507</v>
      </c>
      <c r="B5531" s="33">
        <f>'101_parsed'!B5531</f>
        <v>61903</v>
      </c>
      <c r="C5531" s="25" t="str">
        <f>INDEX(all_banks!O:O,MATCH(A5531,all_banks!H:H,0))</f>
        <v>"СеверСтройБанк" АО (3507)</v>
      </c>
      <c r="D5531" s="25" t="str">
        <f>INDEX('101_accounts'!B:B,MATCH(B5531,'101_accounts'!A:A,0))</f>
        <v>61903   A  Недвижимость (кроме земли), временно неиспользуемая в основной деятельности</v>
      </c>
      <c r="E5531" s="25">
        <f>'101_parsed'!C5531</f>
        <v>0</v>
      </c>
      <c r="F5531" s="25">
        <f>'101_parsed'!D5531</f>
        <v>0</v>
      </c>
      <c r="G5531" s="25">
        <f>'101_parsed'!E5531</f>
        <v>0</v>
      </c>
      <c r="H5531" s="25">
        <f>'101_parsed'!F5531</f>
        <v>0</v>
      </c>
    </row>
    <row r="5532" spans="1:8" x14ac:dyDescent="0.2">
      <c r="A5532" s="25">
        <f>'101_parsed'!A5532</f>
        <v>3507</v>
      </c>
      <c r="B5532" s="33">
        <f>'101_parsed'!B5532</f>
        <v>61904</v>
      </c>
      <c r="C5532" s="25" t="str">
        <f>INDEX(all_banks!O:O,MATCH(A5532,all_banks!H:H,0))</f>
        <v>"СеверСтройБанк" АО (3507)</v>
      </c>
      <c r="D5532" s="25" t="str">
        <f>INDEX('101_accounts'!B:B,MATCH(B5532,'101_accounts'!A:A,0))</f>
        <v>61904   A  Недвижимость (кроме земли), временно неиспользуемая в основной деятельности, переданная в аренду</v>
      </c>
      <c r="E5532" s="25">
        <f>'101_parsed'!C5532</f>
        <v>0</v>
      </c>
      <c r="F5532" s="25">
        <f>'101_parsed'!D5532</f>
        <v>0</v>
      </c>
      <c r="G5532" s="25">
        <f>'101_parsed'!E5532</f>
        <v>0</v>
      </c>
      <c r="H5532" s="25">
        <f>'101_parsed'!F5532</f>
        <v>0</v>
      </c>
    </row>
    <row r="5533" spans="1:8" x14ac:dyDescent="0.2">
      <c r="A5533" s="25">
        <f>'101_parsed'!A5533</f>
        <v>3507</v>
      </c>
      <c r="B5533" s="33">
        <f>'101_parsed'!B5533</f>
        <v>61905</v>
      </c>
      <c r="C5533" s="25" t="str">
        <f>INDEX(all_banks!O:O,MATCH(A5533,all_banks!H:H,0))</f>
        <v>"СеверСтройБанк" АО (3507)</v>
      </c>
      <c r="D5533" s="25" t="str">
        <f>INDEX('101_accounts'!B:B,MATCH(B5533,'101_accounts'!A:A,0))</f>
        <v>61905   A  Земля, временно неиспользуемая в основной деятельности, учитываемая по справедливой стоимости</v>
      </c>
      <c r="E5533" s="25">
        <f>'101_parsed'!C5533</f>
        <v>0</v>
      </c>
      <c r="F5533" s="25">
        <f>'101_parsed'!D5533</f>
        <v>0</v>
      </c>
      <c r="G5533" s="25">
        <f>'101_parsed'!E5533</f>
        <v>0</v>
      </c>
      <c r="H5533" s="25">
        <f>'101_parsed'!F5533</f>
        <v>0</v>
      </c>
    </row>
    <row r="5534" spans="1:8" x14ac:dyDescent="0.2">
      <c r="A5534" s="25">
        <f>'101_parsed'!A5534</f>
        <v>3507</v>
      </c>
      <c r="B5534" s="33">
        <f>'101_parsed'!B5534</f>
        <v>61906</v>
      </c>
      <c r="C5534" s="25" t="str">
        <f>INDEX(all_banks!O:O,MATCH(A5534,all_banks!H:H,0))</f>
        <v>"СеверСтройБанк" АО (3507)</v>
      </c>
      <c r="D5534" s="25" t="str">
        <f>INDEX('101_accounts'!B:B,MATCH(B5534,'101_accounts'!A:A,0))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534" s="25">
        <f>'101_parsed'!C5534</f>
        <v>0</v>
      </c>
      <c r="F5534" s="25">
        <f>'101_parsed'!D5534</f>
        <v>0</v>
      </c>
      <c r="G5534" s="25">
        <f>'101_parsed'!E5534</f>
        <v>0</v>
      </c>
      <c r="H5534" s="25">
        <f>'101_parsed'!F5534</f>
        <v>0</v>
      </c>
    </row>
    <row r="5535" spans="1:8" x14ac:dyDescent="0.2">
      <c r="A5535" s="25">
        <f>'101_parsed'!A5535</f>
        <v>3507</v>
      </c>
      <c r="B5535" s="33">
        <f>'101_parsed'!B5535</f>
        <v>61907</v>
      </c>
      <c r="C5535" s="25" t="str">
        <f>INDEX(all_banks!O:O,MATCH(A5535,all_banks!H:H,0))</f>
        <v>"СеверСтройБанк" АО (3507)</v>
      </c>
      <c r="D5535" s="25" t="str">
        <f>INDEX('101_accounts'!B:B,MATCH(B5535,'101_accounts'!A:A,0))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535" s="25">
        <f>'101_parsed'!C5535</f>
        <v>0</v>
      </c>
      <c r="F5535" s="25">
        <f>'101_parsed'!D5535</f>
        <v>0</v>
      </c>
      <c r="G5535" s="25">
        <f>'101_parsed'!E5535</f>
        <v>0</v>
      </c>
      <c r="H5535" s="25">
        <f>'101_parsed'!F5535</f>
        <v>0</v>
      </c>
    </row>
    <row r="5536" spans="1:8" x14ac:dyDescent="0.2">
      <c r="A5536" s="25">
        <f>'101_parsed'!A5536</f>
        <v>3507</v>
      </c>
      <c r="B5536" s="33">
        <f>'101_parsed'!B5536</f>
        <v>61908</v>
      </c>
      <c r="C5536" s="25" t="str">
        <f>INDEX(all_banks!O:O,MATCH(A5536,all_banks!H:H,0))</f>
        <v>"СеверСтройБанк" АО (3507)</v>
      </c>
      <c r="D5536" s="25" t="str">
        <f>INDEX('101_accounts'!B:B,MATCH(B5536,'101_accounts'!A:A,0))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536" s="25">
        <f>'101_parsed'!C5536</f>
        <v>0</v>
      </c>
      <c r="F5536" s="25">
        <f>'101_parsed'!D5536</f>
        <v>0</v>
      </c>
      <c r="G5536" s="25">
        <f>'101_parsed'!E5536</f>
        <v>0</v>
      </c>
      <c r="H5536" s="25">
        <f>'101_parsed'!F5536</f>
        <v>0</v>
      </c>
    </row>
    <row r="5537" spans="1:8" x14ac:dyDescent="0.2">
      <c r="A5537" s="25">
        <f>'101_parsed'!A5537</f>
        <v>3507</v>
      </c>
      <c r="B5537" s="33">
        <f>'101_parsed'!B5537</f>
        <v>61909</v>
      </c>
      <c r="C5537" s="25" t="str">
        <f>INDEX(all_banks!O:O,MATCH(A5537,all_banks!H:H,0))</f>
        <v>"СеверСтройБанк" АО (3507)</v>
      </c>
      <c r="D5537" s="25" t="str">
        <f>INDEX('101_accounts'!B:B,MATCH(B5537,'101_accounts'!A:A,0))</f>
        <v>61909   П  Амортизация недвижимости (кроме земли), временно неиспользуемой в основной деятельности</v>
      </c>
      <c r="E5537" s="25">
        <f>'101_parsed'!C5537</f>
        <v>0</v>
      </c>
      <c r="F5537" s="25">
        <f>'101_parsed'!D5537</f>
        <v>0</v>
      </c>
      <c r="G5537" s="25">
        <f>'101_parsed'!E5537</f>
        <v>0</v>
      </c>
      <c r="H5537" s="25">
        <f>'101_parsed'!F5537</f>
        <v>0</v>
      </c>
    </row>
    <row r="5538" spans="1:8" x14ac:dyDescent="0.2">
      <c r="A5538" s="25">
        <f>'101_parsed'!A5538</f>
        <v>3507</v>
      </c>
      <c r="B5538" s="33">
        <f>'101_parsed'!B5538</f>
        <v>61910</v>
      </c>
      <c r="C5538" s="25" t="str">
        <f>INDEX(all_banks!O:O,MATCH(A5538,all_banks!H:H,0))</f>
        <v>"СеверСтройБанк" АО (3507)</v>
      </c>
      <c r="D5538" s="25" t="str">
        <f>INDEX('101_accounts'!B:B,MATCH(B5538,'101_accounts'!A:A,0))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538" s="25">
        <f>'101_parsed'!C5538</f>
        <v>0</v>
      </c>
      <c r="F5538" s="25">
        <f>'101_parsed'!D5538</f>
        <v>0</v>
      </c>
      <c r="G5538" s="25">
        <f>'101_parsed'!E5538</f>
        <v>0</v>
      </c>
      <c r="H5538" s="25">
        <f>'101_parsed'!F5538</f>
        <v>0</v>
      </c>
    </row>
    <row r="5539" spans="1:8" x14ac:dyDescent="0.2">
      <c r="A5539" s="25">
        <f>'101_parsed'!A5539</f>
        <v>3507</v>
      </c>
      <c r="B5539" s="33">
        <f>'101_parsed'!B5539</f>
        <v>61911</v>
      </c>
      <c r="C5539" s="25" t="str">
        <f>INDEX(all_banks!O:O,MATCH(A5539,all_banks!H:H,0))</f>
        <v>"СеверСтройБанк" АО (3507)</v>
      </c>
      <c r="D5539" s="25" t="str">
        <f>INDEX('101_accounts'!B:B,MATCH(B5539,'101_accounts'!A:A,0))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539" s="25">
        <f>'101_parsed'!C5539</f>
        <v>0</v>
      </c>
      <c r="F5539" s="25">
        <f>'101_parsed'!D5539</f>
        <v>0</v>
      </c>
      <c r="G5539" s="25">
        <f>'101_parsed'!E5539</f>
        <v>0</v>
      </c>
      <c r="H5539" s="25">
        <f>'101_parsed'!F5539</f>
        <v>0</v>
      </c>
    </row>
    <row r="5540" spans="1:8" x14ac:dyDescent="0.2">
      <c r="A5540" s="25">
        <f>'101_parsed'!A5540</f>
        <v>3507</v>
      </c>
      <c r="B5540" s="33">
        <f>'101_parsed'!B5540</f>
        <v>61912</v>
      </c>
      <c r="C5540" s="25" t="str">
        <f>INDEX(all_banks!O:O,MATCH(A5540,all_banks!H:H,0))</f>
        <v>"СеверСтройБанк" АО (3507)</v>
      </c>
      <c r="D5540" s="25" t="str">
        <f>INDEX('101_accounts'!B:B,MATCH(B5540,'101_accounts'!A:A,0))</f>
        <v>61912   П  Резервы на возможные потери</v>
      </c>
      <c r="E5540" s="25">
        <f>'101_parsed'!C5540</f>
        <v>0</v>
      </c>
      <c r="F5540" s="25">
        <f>'101_parsed'!D5540</f>
        <v>0</v>
      </c>
      <c r="G5540" s="25">
        <f>'101_parsed'!E5540</f>
        <v>0</v>
      </c>
      <c r="H5540" s="25">
        <f>'101_parsed'!F5540</f>
        <v>0</v>
      </c>
    </row>
    <row r="5541" spans="1:8" x14ac:dyDescent="0.2">
      <c r="A5541" s="25">
        <f>'101_parsed'!A5541</f>
        <v>3507</v>
      </c>
      <c r="B5541" s="33">
        <f>'101_parsed'!B5541</f>
        <v>62001</v>
      </c>
      <c r="C5541" s="25" t="str">
        <f>INDEX(all_banks!O:O,MATCH(A5541,all_banks!H:H,0))</f>
        <v>"СеверСтройБанк" АО (3507)</v>
      </c>
      <c r="D5541" s="25" t="str">
        <f>INDEX('101_accounts'!B:B,MATCH(B5541,'101_accounts'!A:A,0))</f>
        <v>62001   A  Долгосрочные активы, предназначенные для продажи</v>
      </c>
      <c r="E5541" s="25">
        <f>'101_parsed'!C5541</f>
        <v>0</v>
      </c>
      <c r="F5541" s="25">
        <f>'101_parsed'!D5541</f>
        <v>0</v>
      </c>
      <c r="G5541" s="25">
        <f>'101_parsed'!E5541</f>
        <v>0</v>
      </c>
      <c r="H5541" s="25">
        <f>'101_parsed'!F5541</f>
        <v>0</v>
      </c>
    </row>
    <row r="5542" spans="1:8" x14ac:dyDescent="0.2">
      <c r="A5542" s="25">
        <f>'101_parsed'!A5542</f>
        <v>3507</v>
      </c>
      <c r="B5542" s="33">
        <f>'101_parsed'!B5542</f>
        <v>62002</v>
      </c>
      <c r="C5542" s="25" t="str">
        <f>INDEX(all_banks!O:O,MATCH(A5542,all_banks!H:H,0))</f>
        <v>"СеверСтройБанк" АО (3507)</v>
      </c>
      <c r="D5542" s="25" t="str">
        <f>INDEX('101_accounts'!B:B,MATCH(B5542,'101_accounts'!A:A,0))</f>
        <v>62002   П  Резервы на возможные потери</v>
      </c>
      <c r="E5542" s="25">
        <f>'101_parsed'!C5542</f>
        <v>0</v>
      </c>
      <c r="F5542" s="25">
        <f>'101_parsed'!D5542</f>
        <v>0</v>
      </c>
      <c r="G5542" s="25">
        <f>'101_parsed'!E5542</f>
        <v>0</v>
      </c>
      <c r="H5542" s="25">
        <f>'101_parsed'!F5542</f>
        <v>0</v>
      </c>
    </row>
    <row r="5543" spans="1:8" x14ac:dyDescent="0.2">
      <c r="A5543" s="25">
        <f>'101_parsed'!A5543</f>
        <v>3507</v>
      </c>
      <c r="B5543" s="33">
        <f>'101_parsed'!B5543</f>
        <v>62101</v>
      </c>
      <c r="C5543" s="25" t="str">
        <f>INDEX(all_banks!O:O,MATCH(A5543,all_banks!H:H,0))</f>
        <v>"СеверСтройБанк" АО (3507)</v>
      </c>
      <c r="D5543" s="25" t="str">
        <f>INDEX('101_accounts'!B:B,MATCH(B5543,'101_accounts'!A:A,0))</f>
        <v>62101   A  Средства труда, полученные по договорам отступного, залога, назначение которых не определено</v>
      </c>
      <c r="E5543" s="25">
        <f>'101_parsed'!C5543</f>
        <v>0</v>
      </c>
      <c r="F5543" s="25">
        <f>'101_parsed'!D5543</f>
        <v>0</v>
      </c>
      <c r="G5543" s="25">
        <f>'101_parsed'!E5543</f>
        <v>0</v>
      </c>
      <c r="H5543" s="25">
        <f>'101_parsed'!F5543</f>
        <v>0</v>
      </c>
    </row>
    <row r="5544" spans="1:8" x14ac:dyDescent="0.2">
      <c r="A5544" s="25">
        <f>'101_parsed'!A5544</f>
        <v>3507</v>
      </c>
      <c r="B5544" s="33">
        <f>'101_parsed'!B5544</f>
        <v>62102</v>
      </c>
      <c r="C5544" s="25" t="str">
        <f>INDEX(all_banks!O:O,MATCH(A5544,all_banks!H:H,0))</f>
        <v>"СеверСтройБанк" АО (3507)</v>
      </c>
      <c r="D5544" s="25" t="str">
        <f>INDEX('101_accounts'!B:B,MATCH(B5544,'101_accounts'!A:A,0))</f>
        <v>62102   A  Предметы труда, полученные по договорам отступного, залога, назначение которых не определено</v>
      </c>
      <c r="E5544" s="25">
        <f>'101_parsed'!C5544</f>
        <v>0</v>
      </c>
      <c r="F5544" s="25">
        <f>'101_parsed'!D5544</f>
        <v>0</v>
      </c>
      <c r="G5544" s="25">
        <f>'101_parsed'!E5544</f>
        <v>0</v>
      </c>
      <c r="H5544" s="25">
        <f>'101_parsed'!F5544</f>
        <v>0</v>
      </c>
    </row>
    <row r="5545" spans="1:8" x14ac:dyDescent="0.2">
      <c r="A5545" s="25">
        <f>'101_parsed'!A5545</f>
        <v>3507</v>
      </c>
      <c r="B5545" s="33">
        <f>'101_parsed'!B5545</f>
        <v>62103</v>
      </c>
      <c r="C5545" s="25" t="str">
        <f>INDEX(all_banks!O:O,MATCH(A5545,all_banks!H:H,0))</f>
        <v>"СеверСтройБанк" АО (3507)</v>
      </c>
      <c r="D5545" s="25" t="str">
        <f>INDEX('101_accounts'!B:B,MATCH(B5545,'101_accounts'!A:A,0))</f>
        <v>62103   П  Резервы на возможные потери</v>
      </c>
      <c r="E5545" s="25">
        <f>'101_parsed'!C5545</f>
        <v>0</v>
      </c>
      <c r="F5545" s="25">
        <f>'101_parsed'!D5545</f>
        <v>0</v>
      </c>
      <c r="G5545" s="25">
        <f>'101_parsed'!E5545</f>
        <v>0</v>
      </c>
      <c r="H5545" s="25">
        <f>'101_parsed'!F5545</f>
        <v>0</v>
      </c>
    </row>
    <row r="5546" spans="1:8" x14ac:dyDescent="0.2">
      <c r="A5546" s="25">
        <f>'101_parsed'!A5546</f>
        <v>2152</v>
      </c>
      <c r="B5546" s="33">
        <f>'101_parsed'!B5546</f>
        <v>60401</v>
      </c>
      <c r="C5546" s="25" t="str">
        <f>INDEX(all_banks!O:O,MATCH(A5546,all_banks!H:H,0))</f>
        <v>АО "СЕВЗАПИНВЕСТПРОМБАНК" (2152)</v>
      </c>
      <c r="D5546" s="25" t="str">
        <f>INDEX('101_accounts'!B:B,MATCH(B5546,'101_accounts'!A:A,0))</f>
        <v>60401   A  Основные средства (кроме земли) (c 13.02.2018)_x000D_Категория 1- Здания и сооружения (до 31.12.2002)</v>
      </c>
      <c r="E5546" s="25">
        <f>'101_parsed'!C5546</f>
        <v>7524</v>
      </c>
      <c r="F5546" s="25">
        <f>'101_parsed'!D5546</f>
        <v>0</v>
      </c>
      <c r="G5546" s="25">
        <f>'101_parsed'!E5546</f>
        <v>6502</v>
      </c>
      <c r="H5546" s="25">
        <f>'101_parsed'!F5546</f>
        <v>0</v>
      </c>
    </row>
    <row r="5547" spans="1:8" x14ac:dyDescent="0.2">
      <c r="A5547" s="25">
        <f>'101_parsed'!A5547</f>
        <v>2152</v>
      </c>
      <c r="B5547" s="33">
        <f>'101_parsed'!B5547</f>
        <v>60404</v>
      </c>
      <c r="C5547" s="25" t="str">
        <f>INDEX(all_banks!O:O,MATCH(A5547,all_banks!H:H,0))</f>
        <v>АО "СЕВЗАПИНВЕСТПРОМБАНК" (2152)</v>
      </c>
      <c r="D5547" s="25" t="str">
        <f>INDEX('101_accounts'!B:B,MATCH(B5547,'101_accounts'!A:A,0))</f>
        <v>60404   A  Земля (c 13.02.2018)</v>
      </c>
      <c r="E5547" s="25">
        <f>'101_parsed'!C5547</f>
        <v>0</v>
      </c>
      <c r="F5547" s="25">
        <f>'101_parsed'!D5547</f>
        <v>0</v>
      </c>
      <c r="G5547" s="25">
        <f>'101_parsed'!E5547</f>
        <v>0</v>
      </c>
      <c r="H5547" s="25">
        <f>'101_parsed'!F5547</f>
        <v>0</v>
      </c>
    </row>
    <row r="5548" spans="1:8" x14ac:dyDescent="0.2">
      <c r="A5548" s="25">
        <f>'101_parsed'!A5548</f>
        <v>2152</v>
      </c>
      <c r="B5548" s="33">
        <f>'101_parsed'!B5548</f>
        <v>60405</v>
      </c>
      <c r="C5548" s="25" t="str">
        <f>INDEX(all_banks!O:O,MATCH(A5548,all_banks!H:H,0))</f>
        <v>АО "СЕВЗАПИНВЕСТПРОМБАНК" (2152)</v>
      </c>
      <c r="D5548" s="25" t="str">
        <f>INDEX('101_accounts'!B:B,MATCH(B5548,'101_accounts'!A:A,0))</f>
        <v>60405   П
A (до 31.01.2003)  Резервы на возможные потери (c 13.02.2018)
Долгосрочно арендуемые основные средства (до 31.01.2003)</v>
      </c>
      <c r="E5548" s="25">
        <f>'101_parsed'!C5548</f>
        <v>0</v>
      </c>
      <c r="F5548" s="25">
        <f>'101_parsed'!D5548</f>
        <v>0</v>
      </c>
      <c r="G5548" s="25">
        <f>'101_parsed'!E5548</f>
        <v>0</v>
      </c>
      <c r="H5548" s="25">
        <f>'101_parsed'!F5548</f>
        <v>0</v>
      </c>
    </row>
    <row r="5549" spans="1:8" x14ac:dyDescent="0.2">
      <c r="A5549" s="25">
        <f>'101_parsed'!A5549</f>
        <v>2152</v>
      </c>
      <c r="B5549" s="33">
        <f>'101_parsed'!B5549</f>
        <v>60414</v>
      </c>
      <c r="C5549" s="25" t="str">
        <f>INDEX(all_banks!O:O,MATCH(A5549,all_banks!H:H,0))</f>
        <v>АО "СЕВЗАПИНВЕСТПРОМБАНК" (2152)</v>
      </c>
      <c r="D5549" s="25" t="str">
        <f>INDEX('101_accounts'!B:B,MATCH(B5549,'101_accounts'!A:A,0))</f>
        <v>60414   П  Амортизация основных средств (кроме земли) (c 13.02.2018)</v>
      </c>
      <c r="E5549" s="25">
        <f>'101_parsed'!C5549</f>
        <v>0</v>
      </c>
      <c r="F5549" s="25">
        <f>'101_parsed'!D5549</f>
        <v>7417</v>
      </c>
      <c r="G5549" s="25">
        <f>'101_parsed'!E5549</f>
        <v>0</v>
      </c>
      <c r="H5549" s="25">
        <f>'101_parsed'!F5549</f>
        <v>6410</v>
      </c>
    </row>
    <row r="5550" spans="1:8" x14ac:dyDescent="0.2">
      <c r="A5550" s="25">
        <f>'101_parsed'!A5550</f>
        <v>2152</v>
      </c>
      <c r="B5550" s="33">
        <f>'101_parsed'!B5550</f>
        <v>60415</v>
      </c>
      <c r="C5550" s="25" t="str">
        <f>INDEX(all_banks!O:O,MATCH(A5550,all_banks!H:H,0))</f>
        <v>АО "СЕВЗАПИНВЕСТПРОМБАНК" (2152)</v>
      </c>
      <c r="D5550" s="25" t="str">
        <f>INDEX('101_accounts'!B:B,MATCH(B5550,'101_accounts'!A:A,0))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550" s="25">
        <f>'101_parsed'!C5550</f>
        <v>0</v>
      </c>
      <c r="F5550" s="25">
        <f>'101_parsed'!D5550</f>
        <v>0</v>
      </c>
      <c r="G5550" s="25">
        <f>'101_parsed'!E5550</f>
        <v>0</v>
      </c>
      <c r="H5550" s="25">
        <f>'101_parsed'!F5550</f>
        <v>0</v>
      </c>
    </row>
    <row r="5551" spans="1:8" x14ac:dyDescent="0.2">
      <c r="A5551" s="25">
        <f>'101_parsed'!A5551</f>
        <v>2152</v>
      </c>
      <c r="B5551" s="33">
        <f>'101_parsed'!B5551</f>
        <v>61901</v>
      </c>
      <c r="C5551" s="25" t="str">
        <f>INDEX(all_banks!O:O,MATCH(A5551,all_banks!H:H,0))</f>
        <v>АО "СЕВЗАПИНВЕСТПРОМБАНК" (2152)</v>
      </c>
      <c r="D5551" s="25" t="str">
        <f>INDEX('101_accounts'!B:B,MATCH(B5551,'101_accounts'!A:A,0))</f>
        <v>61901   A  Земля, временно неиспользуемая в основной деятельности</v>
      </c>
      <c r="E5551" s="25">
        <f>'101_parsed'!C5551</f>
        <v>0</v>
      </c>
      <c r="F5551" s="25">
        <f>'101_parsed'!D5551</f>
        <v>0</v>
      </c>
      <c r="G5551" s="25">
        <f>'101_parsed'!E5551</f>
        <v>0</v>
      </c>
      <c r="H5551" s="25">
        <f>'101_parsed'!F5551</f>
        <v>0</v>
      </c>
    </row>
    <row r="5552" spans="1:8" x14ac:dyDescent="0.2">
      <c r="A5552" s="25">
        <f>'101_parsed'!A5552</f>
        <v>2152</v>
      </c>
      <c r="B5552" s="33">
        <f>'101_parsed'!B5552</f>
        <v>61902</v>
      </c>
      <c r="C5552" s="25" t="str">
        <f>INDEX(all_banks!O:O,MATCH(A5552,all_banks!H:H,0))</f>
        <v>АО "СЕВЗАПИНВЕСТПРОМБАНК" (2152)</v>
      </c>
      <c r="D5552" s="25" t="str">
        <f>INDEX('101_accounts'!B:B,MATCH(B5552,'101_accounts'!A:A,0))</f>
        <v>61902   A  Земля, временно неиспользуемая в основной деятельности, переданная в аренду</v>
      </c>
      <c r="E5552" s="25">
        <f>'101_parsed'!C5552</f>
        <v>0</v>
      </c>
      <c r="F5552" s="25">
        <f>'101_parsed'!D5552</f>
        <v>0</v>
      </c>
      <c r="G5552" s="25">
        <f>'101_parsed'!E5552</f>
        <v>0</v>
      </c>
      <c r="H5552" s="25">
        <f>'101_parsed'!F5552</f>
        <v>0</v>
      </c>
    </row>
    <row r="5553" spans="1:8" x14ac:dyDescent="0.2">
      <c r="A5553" s="25">
        <f>'101_parsed'!A5553</f>
        <v>2152</v>
      </c>
      <c r="B5553" s="33">
        <f>'101_parsed'!B5553</f>
        <v>61903</v>
      </c>
      <c r="C5553" s="25" t="str">
        <f>INDEX(all_banks!O:O,MATCH(A5553,all_banks!H:H,0))</f>
        <v>АО "СЕВЗАПИНВЕСТПРОМБАНК" (2152)</v>
      </c>
      <c r="D5553" s="25" t="str">
        <f>INDEX('101_accounts'!B:B,MATCH(B5553,'101_accounts'!A:A,0))</f>
        <v>61903   A  Недвижимость (кроме земли), временно неиспользуемая в основной деятельности</v>
      </c>
      <c r="E5553" s="25">
        <f>'101_parsed'!C5553</f>
        <v>0</v>
      </c>
      <c r="F5553" s="25">
        <f>'101_parsed'!D5553</f>
        <v>0</v>
      </c>
      <c r="G5553" s="25">
        <f>'101_parsed'!E5553</f>
        <v>0</v>
      </c>
      <c r="H5553" s="25">
        <f>'101_parsed'!F5553</f>
        <v>0</v>
      </c>
    </row>
    <row r="5554" spans="1:8" x14ac:dyDescent="0.2">
      <c r="A5554" s="25">
        <f>'101_parsed'!A5554</f>
        <v>2152</v>
      </c>
      <c r="B5554" s="33">
        <f>'101_parsed'!B5554</f>
        <v>61904</v>
      </c>
      <c r="C5554" s="25" t="str">
        <f>INDEX(all_banks!O:O,MATCH(A5554,all_banks!H:H,0))</f>
        <v>АО "СЕВЗАПИНВЕСТПРОМБАНК" (2152)</v>
      </c>
      <c r="D5554" s="25" t="str">
        <f>INDEX('101_accounts'!B:B,MATCH(B5554,'101_accounts'!A:A,0))</f>
        <v>61904   A  Недвижимость (кроме земли), временно неиспользуемая в основной деятельности, переданная в аренду</v>
      </c>
      <c r="E5554" s="25">
        <f>'101_parsed'!C5554</f>
        <v>0</v>
      </c>
      <c r="F5554" s="25">
        <f>'101_parsed'!D5554</f>
        <v>0</v>
      </c>
      <c r="G5554" s="25">
        <f>'101_parsed'!E5554</f>
        <v>0</v>
      </c>
      <c r="H5554" s="25">
        <f>'101_parsed'!F5554</f>
        <v>0</v>
      </c>
    </row>
    <row r="5555" spans="1:8" x14ac:dyDescent="0.2">
      <c r="A5555" s="25">
        <f>'101_parsed'!A5555</f>
        <v>2152</v>
      </c>
      <c r="B5555" s="33">
        <f>'101_parsed'!B5555</f>
        <v>61905</v>
      </c>
      <c r="C5555" s="25" t="str">
        <f>INDEX(all_banks!O:O,MATCH(A5555,all_banks!H:H,0))</f>
        <v>АО "СЕВЗАПИНВЕСТПРОМБАНК" (2152)</v>
      </c>
      <c r="D5555" s="25" t="str">
        <f>INDEX('101_accounts'!B:B,MATCH(B5555,'101_accounts'!A:A,0))</f>
        <v>61905   A  Земля, временно неиспользуемая в основной деятельности, учитываемая по справедливой стоимости</v>
      </c>
      <c r="E5555" s="25">
        <f>'101_parsed'!C5555</f>
        <v>0</v>
      </c>
      <c r="F5555" s="25">
        <f>'101_parsed'!D5555</f>
        <v>0</v>
      </c>
      <c r="G5555" s="25">
        <f>'101_parsed'!E5555</f>
        <v>0</v>
      </c>
      <c r="H5555" s="25">
        <f>'101_parsed'!F5555</f>
        <v>0</v>
      </c>
    </row>
    <row r="5556" spans="1:8" x14ac:dyDescent="0.2">
      <c r="A5556" s="25">
        <f>'101_parsed'!A5556</f>
        <v>2152</v>
      </c>
      <c r="B5556" s="33">
        <f>'101_parsed'!B5556</f>
        <v>61906</v>
      </c>
      <c r="C5556" s="25" t="str">
        <f>INDEX(all_banks!O:O,MATCH(A5556,all_banks!H:H,0))</f>
        <v>АО "СЕВЗАПИНВЕСТПРОМБАНК" (2152)</v>
      </c>
      <c r="D5556" s="25" t="str">
        <f>INDEX('101_accounts'!B:B,MATCH(B5556,'101_accounts'!A:A,0))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556" s="25">
        <f>'101_parsed'!C5556</f>
        <v>0</v>
      </c>
      <c r="F5556" s="25">
        <f>'101_parsed'!D5556</f>
        <v>0</v>
      </c>
      <c r="G5556" s="25">
        <f>'101_parsed'!E5556</f>
        <v>0</v>
      </c>
      <c r="H5556" s="25">
        <f>'101_parsed'!F5556</f>
        <v>0</v>
      </c>
    </row>
    <row r="5557" spans="1:8" x14ac:dyDescent="0.2">
      <c r="A5557" s="25">
        <f>'101_parsed'!A5557</f>
        <v>2152</v>
      </c>
      <c r="B5557" s="33">
        <f>'101_parsed'!B5557</f>
        <v>61907</v>
      </c>
      <c r="C5557" s="25" t="str">
        <f>INDEX(all_banks!O:O,MATCH(A5557,all_banks!H:H,0))</f>
        <v>АО "СЕВЗАПИНВЕСТПРОМБАНК" (2152)</v>
      </c>
      <c r="D5557" s="25" t="str">
        <f>INDEX('101_accounts'!B:B,MATCH(B5557,'101_accounts'!A:A,0))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557" s="25">
        <f>'101_parsed'!C5557</f>
        <v>0</v>
      </c>
      <c r="F5557" s="25">
        <f>'101_parsed'!D5557</f>
        <v>0</v>
      </c>
      <c r="G5557" s="25">
        <f>'101_parsed'!E5557</f>
        <v>0</v>
      </c>
      <c r="H5557" s="25">
        <f>'101_parsed'!F5557</f>
        <v>0</v>
      </c>
    </row>
    <row r="5558" spans="1:8" x14ac:dyDescent="0.2">
      <c r="A5558" s="25">
        <f>'101_parsed'!A5558</f>
        <v>2152</v>
      </c>
      <c r="B5558" s="33">
        <f>'101_parsed'!B5558</f>
        <v>61908</v>
      </c>
      <c r="C5558" s="25" t="str">
        <f>INDEX(all_banks!O:O,MATCH(A5558,all_banks!H:H,0))</f>
        <v>АО "СЕВЗАПИНВЕСТПРОМБАНК" (2152)</v>
      </c>
      <c r="D5558" s="25" t="str">
        <f>INDEX('101_accounts'!B:B,MATCH(B5558,'101_accounts'!A:A,0))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558" s="25">
        <f>'101_parsed'!C5558</f>
        <v>0</v>
      </c>
      <c r="F5558" s="25">
        <f>'101_parsed'!D5558</f>
        <v>0</v>
      </c>
      <c r="G5558" s="25">
        <f>'101_parsed'!E5558</f>
        <v>0</v>
      </c>
      <c r="H5558" s="25">
        <f>'101_parsed'!F5558</f>
        <v>0</v>
      </c>
    </row>
    <row r="5559" spans="1:8" x14ac:dyDescent="0.2">
      <c r="A5559" s="25">
        <f>'101_parsed'!A5559</f>
        <v>2152</v>
      </c>
      <c r="B5559" s="33">
        <f>'101_parsed'!B5559</f>
        <v>61909</v>
      </c>
      <c r="C5559" s="25" t="str">
        <f>INDEX(all_banks!O:O,MATCH(A5559,all_banks!H:H,0))</f>
        <v>АО "СЕВЗАПИНВЕСТПРОМБАНК" (2152)</v>
      </c>
      <c r="D5559" s="25" t="str">
        <f>INDEX('101_accounts'!B:B,MATCH(B5559,'101_accounts'!A:A,0))</f>
        <v>61909   П  Амортизация недвижимости (кроме земли), временно неиспользуемой в основной деятельности</v>
      </c>
      <c r="E5559" s="25">
        <f>'101_parsed'!C5559</f>
        <v>0</v>
      </c>
      <c r="F5559" s="25">
        <f>'101_parsed'!D5559</f>
        <v>0</v>
      </c>
      <c r="G5559" s="25">
        <f>'101_parsed'!E5559</f>
        <v>0</v>
      </c>
      <c r="H5559" s="25">
        <f>'101_parsed'!F5559</f>
        <v>0</v>
      </c>
    </row>
    <row r="5560" spans="1:8" x14ac:dyDescent="0.2">
      <c r="A5560" s="25">
        <f>'101_parsed'!A5560</f>
        <v>2152</v>
      </c>
      <c r="B5560" s="33">
        <f>'101_parsed'!B5560</f>
        <v>61910</v>
      </c>
      <c r="C5560" s="25" t="str">
        <f>INDEX(all_banks!O:O,MATCH(A5560,all_banks!H:H,0))</f>
        <v>АО "СЕВЗАПИНВЕСТПРОМБАНК" (2152)</v>
      </c>
      <c r="D5560" s="25" t="str">
        <f>INDEX('101_accounts'!B:B,MATCH(B5560,'101_accounts'!A:A,0))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560" s="25">
        <f>'101_parsed'!C5560</f>
        <v>0</v>
      </c>
      <c r="F5560" s="25">
        <f>'101_parsed'!D5560</f>
        <v>0</v>
      </c>
      <c r="G5560" s="25">
        <f>'101_parsed'!E5560</f>
        <v>0</v>
      </c>
      <c r="H5560" s="25">
        <f>'101_parsed'!F5560</f>
        <v>0</v>
      </c>
    </row>
    <row r="5561" spans="1:8" x14ac:dyDescent="0.2">
      <c r="A5561" s="25">
        <f>'101_parsed'!A5561</f>
        <v>2152</v>
      </c>
      <c r="B5561" s="33">
        <f>'101_parsed'!B5561</f>
        <v>61911</v>
      </c>
      <c r="C5561" s="25" t="str">
        <f>INDEX(all_banks!O:O,MATCH(A5561,all_banks!H:H,0))</f>
        <v>АО "СЕВЗАПИНВЕСТПРОМБАНК" (2152)</v>
      </c>
      <c r="D5561" s="25" t="str">
        <f>INDEX('101_accounts'!B:B,MATCH(B5561,'101_accounts'!A:A,0))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561" s="25">
        <f>'101_parsed'!C5561</f>
        <v>0</v>
      </c>
      <c r="F5561" s="25">
        <f>'101_parsed'!D5561</f>
        <v>0</v>
      </c>
      <c r="G5561" s="25">
        <f>'101_parsed'!E5561</f>
        <v>0</v>
      </c>
      <c r="H5561" s="25">
        <f>'101_parsed'!F5561</f>
        <v>0</v>
      </c>
    </row>
    <row r="5562" spans="1:8" x14ac:dyDescent="0.2">
      <c r="A5562" s="25">
        <f>'101_parsed'!A5562</f>
        <v>2152</v>
      </c>
      <c r="B5562" s="33">
        <f>'101_parsed'!B5562</f>
        <v>61912</v>
      </c>
      <c r="C5562" s="25" t="str">
        <f>INDEX(all_banks!O:O,MATCH(A5562,all_banks!H:H,0))</f>
        <v>АО "СЕВЗАПИНВЕСТПРОМБАНК" (2152)</v>
      </c>
      <c r="D5562" s="25" t="str">
        <f>INDEX('101_accounts'!B:B,MATCH(B5562,'101_accounts'!A:A,0))</f>
        <v>61912   П  Резервы на возможные потери</v>
      </c>
      <c r="E5562" s="25">
        <f>'101_parsed'!C5562</f>
        <v>0</v>
      </c>
      <c r="F5562" s="25">
        <f>'101_parsed'!D5562</f>
        <v>0</v>
      </c>
      <c r="G5562" s="25">
        <f>'101_parsed'!E5562</f>
        <v>0</v>
      </c>
      <c r="H5562" s="25">
        <f>'101_parsed'!F5562</f>
        <v>0</v>
      </c>
    </row>
    <row r="5563" spans="1:8" x14ac:dyDescent="0.2">
      <c r="A5563" s="25">
        <f>'101_parsed'!A5563</f>
        <v>2152</v>
      </c>
      <c r="B5563" s="33">
        <f>'101_parsed'!B5563</f>
        <v>62001</v>
      </c>
      <c r="C5563" s="25" t="str">
        <f>INDEX(all_banks!O:O,MATCH(A5563,all_banks!H:H,0))</f>
        <v>АО "СЕВЗАПИНВЕСТПРОМБАНК" (2152)</v>
      </c>
      <c r="D5563" s="25" t="str">
        <f>INDEX('101_accounts'!B:B,MATCH(B5563,'101_accounts'!A:A,0))</f>
        <v>62001   A  Долгосрочные активы, предназначенные для продажи</v>
      </c>
      <c r="E5563" s="25">
        <f>'101_parsed'!C5563</f>
        <v>0</v>
      </c>
      <c r="F5563" s="25">
        <f>'101_parsed'!D5563</f>
        <v>0</v>
      </c>
      <c r="G5563" s="25">
        <f>'101_parsed'!E5563</f>
        <v>0</v>
      </c>
      <c r="H5563" s="25">
        <f>'101_parsed'!F5563</f>
        <v>0</v>
      </c>
    </row>
    <row r="5564" spans="1:8" x14ac:dyDescent="0.2">
      <c r="A5564" s="25">
        <f>'101_parsed'!A5564</f>
        <v>2152</v>
      </c>
      <c r="B5564" s="33">
        <f>'101_parsed'!B5564</f>
        <v>62002</v>
      </c>
      <c r="C5564" s="25" t="str">
        <f>INDEX(all_banks!O:O,MATCH(A5564,all_banks!H:H,0))</f>
        <v>АО "СЕВЗАПИНВЕСТПРОМБАНК" (2152)</v>
      </c>
      <c r="D5564" s="25" t="str">
        <f>INDEX('101_accounts'!B:B,MATCH(B5564,'101_accounts'!A:A,0))</f>
        <v>62002   П  Резервы на возможные потери</v>
      </c>
      <c r="E5564" s="25">
        <f>'101_parsed'!C5564</f>
        <v>0</v>
      </c>
      <c r="F5564" s="25">
        <f>'101_parsed'!D5564</f>
        <v>0</v>
      </c>
      <c r="G5564" s="25">
        <f>'101_parsed'!E5564</f>
        <v>0</v>
      </c>
      <c r="H5564" s="25">
        <f>'101_parsed'!F5564</f>
        <v>0</v>
      </c>
    </row>
    <row r="5565" spans="1:8" x14ac:dyDescent="0.2">
      <c r="A5565" s="25">
        <f>'101_parsed'!A5565</f>
        <v>2152</v>
      </c>
      <c r="B5565" s="33">
        <f>'101_parsed'!B5565</f>
        <v>62101</v>
      </c>
      <c r="C5565" s="25" t="str">
        <f>INDEX(all_banks!O:O,MATCH(A5565,all_banks!H:H,0))</f>
        <v>АО "СЕВЗАПИНВЕСТПРОМБАНК" (2152)</v>
      </c>
      <c r="D5565" s="25" t="str">
        <f>INDEX('101_accounts'!B:B,MATCH(B5565,'101_accounts'!A:A,0))</f>
        <v>62101   A  Средства труда, полученные по договорам отступного, залога, назначение которых не определено</v>
      </c>
      <c r="E5565" s="25">
        <f>'101_parsed'!C5565</f>
        <v>0</v>
      </c>
      <c r="F5565" s="25">
        <f>'101_parsed'!D5565</f>
        <v>0</v>
      </c>
      <c r="G5565" s="25">
        <f>'101_parsed'!E5565</f>
        <v>0</v>
      </c>
      <c r="H5565" s="25">
        <f>'101_parsed'!F5565</f>
        <v>0</v>
      </c>
    </row>
    <row r="5566" spans="1:8" x14ac:dyDescent="0.2">
      <c r="A5566" s="25">
        <f>'101_parsed'!A5566</f>
        <v>2152</v>
      </c>
      <c r="B5566" s="33">
        <f>'101_parsed'!B5566</f>
        <v>62102</v>
      </c>
      <c r="C5566" s="25" t="str">
        <f>INDEX(all_banks!O:O,MATCH(A5566,all_banks!H:H,0))</f>
        <v>АО "СЕВЗАПИНВЕСТПРОМБАНК" (2152)</v>
      </c>
      <c r="D5566" s="25" t="str">
        <f>INDEX('101_accounts'!B:B,MATCH(B5566,'101_accounts'!A:A,0))</f>
        <v>62102   A  Предметы труда, полученные по договорам отступного, залога, назначение которых не определено</v>
      </c>
      <c r="E5566" s="25">
        <f>'101_parsed'!C5566</f>
        <v>0</v>
      </c>
      <c r="F5566" s="25">
        <f>'101_parsed'!D5566</f>
        <v>0</v>
      </c>
      <c r="G5566" s="25">
        <f>'101_parsed'!E5566</f>
        <v>0</v>
      </c>
      <c r="H5566" s="25">
        <f>'101_parsed'!F5566</f>
        <v>0</v>
      </c>
    </row>
    <row r="5567" spans="1:8" x14ac:dyDescent="0.2">
      <c r="A5567" s="25">
        <f>'101_parsed'!A5567</f>
        <v>2152</v>
      </c>
      <c r="B5567" s="33">
        <f>'101_parsed'!B5567</f>
        <v>62103</v>
      </c>
      <c r="C5567" s="25" t="str">
        <f>INDEX(all_banks!O:O,MATCH(A5567,all_banks!H:H,0))</f>
        <v>АО "СЕВЗАПИНВЕСТПРОМБАНК" (2152)</v>
      </c>
      <c r="D5567" s="25" t="str">
        <f>INDEX('101_accounts'!B:B,MATCH(B5567,'101_accounts'!A:A,0))</f>
        <v>62103   П  Резервы на возможные потери</v>
      </c>
      <c r="E5567" s="25">
        <f>'101_parsed'!C5567</f>
        <v>0</v>
      </c>
      <c r="F5567" s="25">
        <f>'101_parsed'!D5567</f>
        <v>0</v>
      </c>
      <c r="G5567" s="25">
        <f>'101_parsed'!E5567</f>
        <v>0</v>
      </c>
      <c r="H5567" s="25">
        <f>'101_parsed'!F5567</f>
        <v>0</v>
      </c>
    </row>
    <row r="5568" spans="1:8" x14ac:dyDescent="0.2">
      <c r="A5568" s="25">
        <f>'101_parsed'!A5568</f>
        <v>106</v>
      </c>
      <c r="B5568" s="33">
        <f>'101_parsed'!B5568</f>
        <v>60401</v>
      </c>
      <c r="C5568" s="25" t="str">
        <f>INDEX(all_banks!O:O,MATCH(A5568,all_banks!H:H,0))</f>
        <v>ПАО КБ "Сельмашбанк" (106)</v>
      </c>
      <c r="D5568" s="25" t="str">
        <f>INDEX('101_accounts'!B:B,MATCH(B5568,'101_accounts'!A:A,0))</f>
        <v>60401   A  Основные средства (кроме земли) (c 13.02.2018)_x000D_Категория 1- Здания и сооружения (до 31.12.2002)</v>
      </c>
      <c r="E5568" s="25">
        <f>'101_parsed'!C5568</f>
        <v>40535</v>
      </c>
      <c r="F5568" s="25">
        <f>'101_parsed'!D5568</f>
        <v>0</v>
      </c>
      <c r="G5568" s="25">
        <f>'101_parsed'!E5568</f>
        <v>40654</v>
      </c>
      <c r="H5568" s="25">
        <f>'101_parsed'!F5568</f>
        <v>0</v>
      </c>
    </row>
    <row r="5569" spans="1:8" x14ac:dyDescent="0.2">
      <c r="A5569" s="25">
        <f>'101_parsed'!A5569</f>
        <v>106</v>
      </c>
      <c r="B5569" s="33">
        <f>'101_parsed'!B5569</f>
        <v>60404</v>
      </c>
      <c r="C5569" s="25" t="str">
        <f>INDEX(all_banks!O:O,MATCH(A5569,all_banks!H:H,0))</f>
        <v>ПАО КБ "Сельмашбанк" (106)</v>
      </c>
      <c r="D5569" s="25" t="str">
        <f>INDEX('101_accounts'!B:B,MATCH(B5569,'101_accounts'!A:A,0))</f>
        <v>60404   A  Земля (c 13.02.2018)</v>
      </c>
      <c r="E5569" s="25">
        <f>'101_parsed'!C5569</f>
        <v>14210</v>
      </c>
      <c r="F5569" s="25">
        <f>'101_parsed'!D5569</f>
        <v>0</v>
      </c>
      <c r="G5569" s="25">
        <f>'101_parsed'!E5569</f>
        <v>14210</v>
      </c>
      <c r="H5569" s="25">
        <f>'101_parsed'!F5569</f>
        <v>0</v>
      </c>
    </row>
    <row r="5570" spans="1:8" x14ac:dyDescent="0.2">
      <c r="A5570" s="25">
        <f>'101_parsed'!A5570</f>
        <v>106</v>
      </c>
      <c r="B5570" s="33">
        <f>'101_parsed'!B5570</f>
        <v>60405</v>
      </c>
      <c r="C5570" s="25" t="str">
        <f>INDEX(all_banks!O:O,MATCH(A5570,all_banks!H:H,0))</f>
        <v>ПАО КБ "Сельмашбанк" (106)</v>
      </c>
      <c r="D5570" s="25" t="str">
        <f>INDEX('101_accounts'!B:B,MATCH(B5570,'101_accounts'!A:A,0))</f>
        <v>60405   П
A (до 31.01.2003)  Резервы на возможные потери (c 13.02.2018)
Долгосрочно арендуемые основные средства (до 31.01.2003)</v>
      </c>
      <c r="E5570" s="25">
        <f>'101_parsed'!C5570</f>
        <v>0</v>
      </c>
      <c r="F5570" s="25">
        <f>'101_parsed'!D5570</f>
        <v>0</v>
      </c>
      <c r="G5570" s="25">
        <f>'101_parsed'!E5570</f>
        <v>0</v>
      </c>
      <c r="H5570" s="25">
        <f>'101_parsed'!F5570</f>
        <v>0</v>
      </c>
    </row>
    <row r="5571" spans="1:8" x14ac:dyDescent="0.2">
      <c r="A5571" s="25">
        <f>'101_parsed'!A5571</f>
        <v>106</v>
      </c>
      <c r="B5571" s="33">
        <f>'101_parsed'!B5571</f>
        <v>60414</v>
      </c>
      <c r="C5571" s="25" t="str">
        <f>INDEX(all_banks!O:O,MATCH(A5571,all_banks!H:H,0))</f>
        <v>ПАО КБ "Сельмашбанк" (106)</v>
      </c>
      <c r="D5571" s="25" t="str">
        <f>INDEX('101_accounts'!B:B,MATCH(B5571,'101_accounts'!A:A,0))</f>
        <v>60414   П  Амортизация основных средств (кроме земли) (c 13.02.2018)</v>
      </c>
      <c r="E5571" s="25">
        <f>'101_parsed'!C5571</f>
        <v>0</v>
      </c>
      <c r="F5571" s="25">
        <f>'101_parsed'!D5571</f>
        <v>21147</v>
      </c>
      <c r="G5571" s="25">
        <f>'101_parsed'!E5571</f>
        <v>0</v>
      </c>
      <c r="H5571" s="25">
        <f>'101_parsed'!F5571</f>
        <v>21558</v>
      </c>
    </row>
    <row r="5572" spans="1:8" x14ac:dyDescent="0.2">
      <c r="A5572" s="25">
        <f>'101_parsed'!A5572</f>
        <v>106</v>
      </c>
      <c r="B5572" s="33">
        <f>'101_parsed'!B5572</f>
        <v>60415</v>
      </c>
      <c r="C5572" s="25" t="str">
        <f>INDEX(all_banks!O:O,MATCH(A5572,all_banks!H:H,0))</f>
        <v>ПАО КБ "Сельмашбанк" (106)</v>
      </c>
      <c r="D5572" s="25" t="str">
        <f>INDEX('101_accounts'!B:B,MATCH(B5572,'101_accounts'!A:A,0))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572" s="25">
        <f>'101_parsed'!C5572</f>
        <v>0</v>
      </c>
      <c r="F5572" s="25">
        <f>'101_parsed'!D5572</f>
        <v>0</v>
      </c>
      <c r="G5572" s="25">
        <f>'101_parsed'!E5572</f>
        <v>0</v>
      </c>
      <c r="H5572" s="25">
        <f>'101_parsed'!F5572</f>
        <v>0</v>
      </c>
    </row>
    <row r="5573" spans="1:8" x14ac:dyDescent="0.2">
      <c r="A5573" s="25">
        <f>'101_parsed'!A5573</f>
        <v>106</v>
      </c>
      <c r="B5573" s="33">
        <f>'101_parsed'!B5573</f>
        <v>61901</v>
      </c>
      <c r="C5573" s="25" t="str">
        <f>INDEX(all_banks!O:O,MATCH(A5573,all_banks!H:H,0))</f>
        <v>ПАО КБ "Сельмашбанк" (106)</v>
      </c>
      <c r="D5573" s="25" t="str">
        <f>INDEX('101_accounts'!B:B,MATCH(B5573,'101_accounts'!A:A,0))</f>
        <v>61901   A  Земля, временно неиспользуемая в основной деятельности</v>
      </c>
      <c r="E5573" s="25">
        <f>'101_parsed'!C5573</f>
        <v>0</v>
      </c>
      <c r="F5573" s="25">
        <f>'101_parsed'!D5573</f>
        <v>0</v>
      </c>
      <c r="G5573" s="25">
        <f>'101_parsed'!E5573</f>
        <v>0</v>
      </c>
      <c r="H5573" s="25">
        <f>'101_parsed'!F5573</f>
        <v>0</v>
      </c>
    </row>
    <row r="5574" spans="1:8" x14ac:dyDescent="0.2">
      <c r="A5574" s="25">
        <f>'101_parsed'!A5574</f>
        <v>106</v>
      </c>
      <c r="B5574" s="33">
        <f>'101_parsed'!B5574</f>
        <v>61902</v>
      </c>
      <c r="C5574" s="25" t="str">
        <f>INDEX(all_banks!O:O,MATCH(A5574,all_banks!H:H,0))</f>
        <v>ПАО КБ "Сельмашбанк" (106)</v>
      </c>
      <c r="D5574" s="25" t="str">
        <f>INDEX('101_accounts'!B:B,MATCH(B5574,'101_accounts'!A:A,0))</f>
        <v>61902   A  Земля, временно неиспользуемая в основной деятельности, переданная в аренду</v>
      </c>
      <c r="E5574" s="25">
        <f>'101_parsed'!C5574</f>
        <v>0</v>
      </c>
      <c r="F5574" s="25">
        <f>'101_parsed'!D5574</f>
        <v>0</v>
      </c>
      <c r="G5574" s="25">
        <f>'101_parsed'!E5574</f>
        <v>0</v>
      </c>
      <c r="H5574" s="25">
        <f>'101_parsed'!F5574</f>
        <v>0</v>
      </c>
    </row>
    <row r="5575" spans="1:8" x14ac:dyDescent="0.2">
      <c r="A5575" s="25">
        <f>'101_parsed'!A5575</f>
        <v>106</v>
      </c>
      <c r="B5575" s="33">
        <f>'101_parsed'!B5575</f>
        <v>61903</v>
      </c>
      <c r="C5575" s="25" t="str">
        <f>INDEX(all_banks!O:O,MATCH(A5575,all_banks!H:H,0))</f>
        <v>ПАО КБ "Сельмашбанк" (106)</v>
      </c>
      <c r="D5575" s="25" t="str">
        <f>INDEX('101_accounts'!B:B,MATCH(B5575,'101_accounts'!A:A,0))</f>
        <v>61903   A  Недвижимость (кроме земли), временно неиспользуемая в основной деятельности</v>
      </c>
      <c r="E5575" s="25">
        <f>'101_parsed'!C5575</f>
        <v>0</v>
      </c>
      <c r="F5575" s="25">
        <f>'101_parsed'!D5575</f>
        <v>0</v>
      </c>
      <c r="G5575" s="25">
        <f>'101_parsed'!E5575</f>
        <v>0</v>
      </c>
      <c r="H5575" s="25">
        <f>'101_parsed'!F5575</f>
        <v>0</v>
      </c>
    </row>
    <row r="5576" spans="1:8" x14ac:dyDescent="0.2">
      <c r="A5576" s="25">
        <f>'101_parsed'!A5576</f>
        <v>106</v>
      </c>
      <c r="B5576" s="33">
        <f>'101_parsed'!B5576</f>
        <v>61904</v>
      </c>
      <c r="C5576" s="25" t="str">
        <f>INDEX(all_banks!O:O,MATCH(A5576,all_banks!H:H,0))</f>
        <v>ПАО КБ "Сельмашбанк" (106)</v>
      </c>
      <c r="D5576" s="25" t="str">
        <f>INDEX('101_accounts'!B:B,MATCH(B5576,'101_accounts'!A:A,0))</f>
        <v>61904   A  Недвижимость (кроме земли), временно неиспользуемая в основной деятельности, переданная в аренду</v>
      </c>
      <c r="E5576" s="25">
        <f>'101_parsed'!C5576</f>
        <v>0</v>
      </c>
      <c r="F5576" s="25">
        <f>'101_parsed'!D5576</f>
        <v>0</v>
      </c>
      <c r="G5576" s="25">
        <f>'101_parsed'!E5576</f>
        <v>0</v>
      </c>
      <c r="H5576" s="25">
        <f>'101_parsed'!F5576</f>
        <v>0</v>
      </c>
    </row>
    <row r="5577" spans="1:8" x14ac:dyDescent="0.2">
      <c r="A5577" s="25">
        <f>'101_parsed'!A5577</f>
        <v>106</v>
      </c>
      <c r="B5577" s="33">
        <f>'101_parsed'!B5577</f>
        <v>61905</v>
      </c>
      <c r="C5577" s="25" t="str">
        <f>INDEX(all_banks!O:O,MATCH(A5577,all_banks!H:H,0))</f>
        <v>ПАО КБ "Сельмашбанк" (106)</v>
      </c>
      <c r="D5577" s="25" t="str">
        <f>INDEX('101_accounts'!B:B,MATCH(B5577,'101_accounts'!A:A,0))</f>
        <v>61905   A  Земля, временно неиспользуемая в основной деятельности, учитываемая по справедливой стоимости</v>
      </c>
      <c r="E5577" s="25">
        <f>'101_parsed'!C5577</f>
        <v>0</v>
      </c>
      <c r="F5577" s="25">
        <f>'101_parsed'!D5577</f>
        <v>0</v>
      </c>
      <c r="G5577" s="25">
        <f>'101_parsed'!E5577</f>
        <v>0</v>
      </c>
      <c r="H5577" s="25">
        <f>'101_parsed'!F5577</f>
        <v>0</v>
      </c>
    </row>
    <row r="5578" spans="1:8" x14ac:dyDescent="0.2">
      <c r="A5578" s="25">
        <f>'101_parsed'!A5578</f>
        <v>106</v>
      </c>
      <c r="B5578" s="33">
        <f>'101_parsed'!B5578</f>
        <v>61906</v>
      </c>
      <c r="C5578" s="25" t="str">
        <f>INDEX(all_banks!O:O,MATCH(A5578,all_banks!H:H,0))</f>
        <v>ПАО КБ "Сельмашбанк" (106)</v>
      </c>
      <c r="D5578" s="25" t="str">
        <f>INDEX('101_accounts'!B:B,MATCH(B5578,'101_accounts'!A:A,0))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578" s="25">
        <f>'101_parsed'!C5578</f>
        <v>0</v>
      </c>
      <c r="F5578" s="25">
        <f>'101_parsed'!D5578</f>
        <v>0</v>
      </c>
      <c r="G5578" s="25">
        <f>'101_parsed'!E5578</f>
        <v>0</v>
      </c>
      <c r="H5578" s="25">
        <f>'101_parsed'!F5578</f>
        <v>0</v>
      </c>
    </row>
    <row r="5579" spans="1:8" x14ac:dyDescent="0.2">
      <c r="A5579" s="25">
        <f>'101_parsed'!A5579</f>
        <v>106</v>
      </c>
      <c r="B5579" s="33">
        <f>'101_parsed'!B5579</f>
        <v>61907</v>
      </c>
      <c r="C5579" s="25" t="str">
        <f>INDEX(all_banks!O:O,MATCH(A5579,all_banks!H:H,0))</f>
        <v>ПАО КБ "Сельмашбанк" (106)</v>
      </c>
      <c r="D5579" s="25" t="str">
        <f>INDEX('101_accounts'!B:B,MATCH(B5579,'101_accounts'!A:A,0))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579" s="25">
        <f>'101_parsed'!C5579</f>
        <v>0</v>
      </c>
      <c r="F5579" s="25">
        <f>'101_parsed'!D5579</f>
        <v>0</v>
      </c>
      <c r="G5579" s="25">
        <f>'101_parsed'!E5579</f>
        <v>0</v>
      </c>
      <c r="H5579" s="25">
        <f>'101_parsed'!F5579</f>
        <v>0</v>
      </c>
    </row>
    <row r="5580" spans="1:8" x14ac:dyDescent="0.2">
      <c r="A5580" s="25">
        <f>'101_parsed'!A5580</f>
        <v>106</v>
      </c>
      <c r="B5580" s="33">
        <f>'101_parsed'!B5580</f>
        <v>61908</v>
      </c>
      <c r="C5580" s="25" t="str">
        <f>INDEX(all_banks!O:O,MATCH(A5580,all_banks!H:H,0))</f>
        <v>ПАО КБ "Сельмашбанк" (106)</v>
      </c>
      <c r="D5580" s="25" t="str">
        <f>INDEX('101_accounts'!B:B,MATCH(B5580,'101_accounts'!A:A,0))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580" s="25">
        <f>'101_parsed'!C5580</f>
        <v>0</v>
      </c>
      <c r="F5580" s="25">
        <f>'101_parsed'!D5580</f>
        <v>0</v>
      </c>
      <c r="G5580" s="25">
        <f>'101_parsed'!E5580</f>
        <v>0</v>
      </c>
      <c r="H5580" s="25">
        <f>'101_parsed'!F5580</f>
        <v>0</v>
      </c>
    </row>
    <row r="5581" spans="1:8" x14ac:dyDescent="0.2">
      <c r="A5581" s="25">
        <f>'101_parsed'!A5581</f>
        <v>106</v>
      </c>
      <c r="B5581" s="33">
        <f>'101_parsed'!B5581</f>
        <v>61909</v>
      </c>
      <c r="C5581" s="25" t="str">
        <f>INDEX(all_banks!O:O,MATCH(A5581,all_banks!H:H,0))</f>
        <v>ПАО КБ "Сельмашбанк" (106)</v>
      </c>
      <c r="D5581" s="25" t="str">
        <f>INDEX('101_accounts'!B:B,MATCH(B5581,'101_accounts'!A:A,0))</f>
        <v>61909   П  Амортизация недвижимости (кроме земли), временно неиспользуемой в основной деятельности</v>
      </c>
      <c r="E5581" s="25">
        <f>'101_parsed'!C5581</f>
        <v>0</v>
      </c>
      <c r="F5581" s="25">
        <f>'101_parsed'!D5581</f>
        <v>0</v>
      </c>
      <c r="G5581" s="25">
        <f>'101_parsed'!E5581</f>
        <v>0</v>
      </c>
      <c r="H5581" s="25">
        <f>'101_parsed'!F5581</f>
        <v>0</v>
      </c>
    </row>
    <row r="5582" spans="1:8" x14ac:dyDescent="0.2">
      <c r="A5582" s="25">
        <f>'101_parsed'!A5582</f>
        <v>106</v>
      </c>
      <c r="B5582" s="33">
        <f>'101_parsed'!B5582</f>
        <v>61910</v>
      </c>
      <c r="C5582" s="25" t="str">
        <f>INDEX(all_banks!O:O,MATCH(A5582,all_banks!H:H,0))</f>
        <v>ПАО КБ "Сельмашбанк" (106)</v>
      </c>
      <c r="D5582" s="25" t="str">
        <f>INDEX('101_accounts'!B:B,MATCH(B5582,'101_accounts'!A:A,0))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582" s="25">
        <f>'101_parsed'!C5582</f>
        <v>0</v>
      </c>
      <c r="F5582" s="25">
        <f>'101_parsed'!D5582</f>
        <v>0</v>
      </c>
      <c r="G5582" s="25">
        <f>'101_parsed'!E5582</f>
        <v>0</v>
      </c>
      <c r="H5582" s="25">
        <f>'101_parsed'!F5582</f>
        <v>0</v>
      </c>
    </row>
    <row r="5583" spans="1:8" x14ac:dyDescent="0.2">
      <c r="A5583" s="25">
        <f>'101_parsed'!A5583</f>
        <v>106</v>
      </c>
      <c r="B5583" s="33">
        <f>'101_parsed'!B5583</f>
        <v>61911</v>
      </c>
      <c r="C5583" s="25" t="str">
        <f>INDEX(all_banks!O:O,MATCH(A5583,all_banks!H:H,0))</f>
        <v>ПАО КБ "Сельмашбанк" (106)</v>
      </c>
      <c r="D5583" s="25" t="str">
        <f>INDEX('101_accounts'!B:B,MATCH(B5583,'101_accounts'!A:A,0))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583" s="25">
        <f>'101_parsed'!C5583</f>
        <v>0</v>
      </c>
      <c r="F5583" s="25">
        <f>'101_parsed'!D5583</f>
        <v>0</v>
      </c>
      <c r="G5583" s="25">
        <f>'101_parsed'!E5583</f>
        <v>0</v>
      </c>
      <c r="H5583" s="25">
        <f>'101_parsed'!F5583</f>
        <v>0</v>
      </c>
    </row>
    <row r="5584" spans="1:8" x14ac:dyDescent="0.2">
      <c r="A5584" s="25">
        <f>'101_parsed'!A5584</f>
        <v>106</v>
      </c>
      <c r="B5584" s="33">
        <f>'101_parsed'!B5584</f>
        <v>61912</v>
      </c>
      <c r="C5584" s="25" t="str">
        <f>INDEX(all_banks!O:O,MATCH(A5584,all_banks!H:H,0))</f>
        <v>ПАО КБ "Сельмашбанк" (106)</v>
      </c>
      <c r="D5584" s="25" t="str">
        <f>INDEX('101_accounts'!B:B,MATCH(B5584,'101_accounts'!A:A,0))</f>
        <v>61912   П  Резервы на возможные потери</v>
      </c>
      <c r="E5584" s="25">
        <f>'101_parsed'!C5584</f>
        <v>0</v>
      </c>
      <c r="F5584" s="25">
        <f>'101_parsed'!D5584</f>
        <v>0</v>
      </c>
      <c r="G5584" s="25">
        <f>'101_parsed'!E5584</f>
        <v>0</v>
      </c>
      <c r="H5584" s="25">
        <f>'101_parsed'!F5584</f>
        <v>0</v>
      </c>
    </row>
    <row r="5585" spans="1:8" x14ac:dyDescent="0.2">
      <c r="A5585" s="25">
        <f>'101_parsed'!A5585</f>
        <v>106</v>
      </c>
      <c r="B5585" s="33">
        <f>'101_parsed'!B5585</f>
        <v>62001</v>
      </c>
      <c r="C5585" s="25" t="str">
        <f>INDEX(all_banks!O:O,MATCH(A5585,all_banks!H:H,0))</f>
        <v>ПАО КБ "Сельмашбанк" (106)</v>
      </c>
      <c r="D5585" s="25" t="str">
        <f>INDEX('101_accounts'!B:B,MATCH(B5585,'101_accounts'!A:A,0))</f>
        <v>62001   A  Долгосрочные активы, предназначенные для продажи</v>
      </c>
      <c r="E5585" s="25">
        <f>'101_parsed'!C5585</f>
        <v>9050</v>
      </c>
      <c r="F5585" s="25">
        <f>'101_parsed'!D5585</f>
        <v>0</v>
      </c>
      <c r="G5585" s="25">
        <f>'101_parsed'!E5585</f>
        <v>9050</v>
      </c>
      <c r="H5585" s="25">
        <f>'101_parsed'!F5585</f>
        <v>0</v>
      </c>
    </row>
    <row r="5586" spans="1:8" x14ac:dyDescent="0.2">
      <c r="A5586" s="25">
        <f>'101_parsed'!A5586</f>
        <v>106</v>
      </c>
      <c r="B5586" s="33">
        <f>'101_parsed'!B5586</f>
        <v>62002</v>
      </c>
      <c r="C5586" s="25" t="str">
        <f>INDEX(all_banks!O:O,MATCH(A5586,all_banks!H:H,0))</f>
        <v>ПАО КБ "Сельмашбанк" (106)</v>
      </c>
      <c r="D5586" s="25" t="str">
        <f>INDEX('101_accounts'!B:B,MATCH(B5586,'101_accounts'!A:A,0))</f>
        <v>62002   П  Резервы на возможные потери</v>
      </c>
      <c r="E5586" s="25">
        <f>'101_parsed'!C5586</f>
        <v>0</v>
      </c>
      <c r="F5586" s="25">
        <f>'101_parsed'!D5586</f>
        <v>0</v>
      </c>
      <c r="G5586" s="25">
        <f>'101_parsed'!E5586</f>
        <v>0</v>
      </c>
      <c r="H5586" s="25">
        <f>'101_parsed'!F5586</f>
        <v>0</v>
      </c>
    </row>
    <row r="5587" spans="1:8" x14ac:dyDescent="0.2">
      <c r="A5587" s="25">
        <f>'101_parsed'!A5587</f>
        <v>106</v>
      </c>
      <c r="B5587" s="33">
        <f>'101_parsed'!B5587</f>
        <v>62101</v>
      </c>
      <c r="C5587" s="25" t="str">
        <f>INDEX(all_banks!O:O,MATCH(A5587,all_banks!H:H,0))</f>
        <v>ПАО КБ "Сельмашбанк" (106)</v>
      </c>
      <c r="D5587" s="25" t="str">
        <f>INDEX('101_accounts'!B:B,MATCH(B5587,'101_accounts'!A:A,0))</f>
        <v>62101   A  Средства труда, полученные по договорам отступного, залога, назначение которых не определено</v>
      </c>
      <c r="E5587" s="25">
        <f>'101_parsed'!C5587</f>
        <v>0</v>
      </c>
      <c r="F5587" s="25">
        <f>'101_parsed'!D5587</f>
        <v>0</v>
      </c>
      <c r="G5587" s="25">
        <f>'101_parsed'!E5587</f>
        <v>0</v>
      </c>
      <c r="H5587" s="25">
        <f>'101_parsed'!F5587</f>
        <v>0</v>
      </c>
    </row>
    <row r="5588" spans="1:8" x14ac:dyDescent="0.2">
      <c r="A5588" s="25">
        <f>'101_parsed'!A5588</f>
        <v>106</v>
      </c>
      <c r="B5588" s="33">
        <f>'101_parsed'!B5588</f>
        <v>62102</v>
      </c>
      <c r="C5588" s="25" t="str">
        <f>INDEX(all_banks!O:O,MATCH(A5588,all_banks!H:H,0))</f>
        <v>ПАО КБ "Сельмашбанк" (106)</v>
      </c>
      <c r="D5588" s="25" t="str">
        <f>INDEX('101_accounts'!B:B,MATCH(B5588,'101_accounts'!A:A,0))</f>
        <v>62102   A  Предметы труда, полученные по договорам отступного, залога, назначение которых не определено</v>
      </c>
      <c r="E5588" s="25">
        <f>'101_parsed'!C5588</f>
        <v>0</v>
      </c>
      <c r="F5588" s="25">
        <f>'101_parsed'!D5588</f>
        <v>0</v>
      </c>
      <c r="G5588" s="25">
        <f>'101_parsed'!E5588</f>
        <v>0</v>
      </c>
      <c r="H5588" s="25">
        <f>'101_parsed'!F5588</f>
        <v>0</v>
      </c>
    </row>
    <row r="5589" spans="1:8" x14ac:dyDescent="0.2">
      <c r="A5589" s="25">
        <f>'101_parsed'!A5589</f>
        <v>106</v>
      </c>
      <c r="B5589" s="33">
        <f>'101_parsed'!B5589</f>
        <v>62103</v>
      </c>
      <c r="C5589" s="25" t="str">
        <f>INDEX(all_banks!O:O,MATCH(A5589,all_banks!H:H,0))</f>
        <v>ПАО КБ "Сельмашбанк" (106)</v>
      </c>
      <c r="D5589" s="25" t="str">
        <f>INDEX('101_accounts'!B:B,MATCH(B5589,'101_accounts'!A:A,0))</f>
        <v>62103   П  Резервы на возможные потери</v>
      </c>
      <c r="E5589" s="25">
        <f>'101_parsed'!C5589</f>
        <v>0</v>
      </c>
      <c r="F5589" s="25">
        <f>'101_parsed'!D5589</f>
        <v>0</v>
      </c>
      <c r="G5589" s="25">
        <f>'101_parsed'!E5589</f>
        <v>0</v>
      </c>
      <c r="H5589" s="25">
        <f>'101_parsed'!F5589</f>
        <v>0</v>
      </c>
    </row>
    <row r="5590" spans="1:8" x14ac:dyDescent="0.2">
      <c r="A5590" s="25">
        <f>'101_parsed'!A5590</f>
        <v>2034</v>
      </c>
      <c r="B5590" s="33">
        <f>'101_parsed'!B5590</f>
        <v>60401</v>
      </c>
      <c r="C5590" s="25" t="str">
        <f>INDEX(all_banks!O:O,MATCH(A5590,all_banks!H:H,0))</f>
        <v>Банк "СЕРВИС РЕЗЕРВ" (АО) (2034)</v>
      </c>
      <c r="D5590" s="25" t="str">
        <f>INDEX('101_accounts'!B:B,MATCH(B5590,'101_accounts'!A:A,0))</f>
        <v>60401   A  Основные средства (кроме земли) (c 13.02.2018)_x000D_Категория 1- Здания и сооружения (до 31.12.2002)</v>
      </c>
      <c r="E5590" s="25">
        <f>'101_parsed'!C5590</f>
        <v>36675</v>
      </c>
      <c r="F5590" s="25">
        <f>'101_parsed'!D5590</f>
        <v>0</v>
      </c>
      <c r="G5590" s="25">
        <f>'101_parsed'!E5590</f>
        <v>36712</v>
      </c>
      <c r="H5590" s="25">
        <f>'101_parsed'!F5590</f>
        <v>0</v>
      </c>
    </row>
    <row r="5591" spans="1:8" x14ac:dyDescent="0.2">
      <c r="A5591" s="25">
        <f>'101_parsed'!A5591</f>
        <v>2034</v>
      </c>
      <c r="B5591" s="33">
        <f>'101_parsed'!B5591</f>
        <v>60404</v>
      </c>
      <c r="C5591" s="25" t="str">
        <f>INDEX(all_banks!O:O,MATCH(A5591,all_banks!H:H,0))</f>
        <v>Банк "СЕРВИС РЕЗЕРВ" (АО) (2034)</v>
      </c>
      <c r="D5591" s="25" t="str">
        <f>INDEX('101_accounts'!B:B,MATCH(B5591,'101_accounts'!A:A,0))</f>
        <v>60404   A  Земля (c 13.02.2018)</v>
      </c>
      <c r="E5591" s="25">
        <f>'101_parsed'!C5591</f>
        <v>76767</v>
      </c>
      <c r="F5591" s="25">
        <f>'101_parsed'!D5591</f>
        <v>0</v>
      </c>
      <c r="G5591" s="25">
        <f>'101_parsed'!E5591</f>
        <v>76767</v>
      </c>
      <c r="H5591" s="25">
        <f>'101_parsed'!F5591</f>
        <v>0</v>
      </c>
    </row>
    <row r="5592" spans="1:8" x14ac:dyDescent="0.2">
      <c r="A5592" s="25">
        <f>'101_parsed'!A5592</f>
        <v>2034</v>
      </c>
      <c r="B5592" s="33">
        <f>'101_parsed'!B5592</f>
        <v>60405</v>
      </c>
      <c r="C5592" s="25" t="str">
        <f>INDEX(all_banks!O:O,MATCH(A5592,all_banks!H:H,0))</f>
        <v>Банк "СЕРВИС РЕЗЕРВ" (АО) (2034)</v>
      </c>
      <c r="D5592" s="25" t="str">
        <f>INDEX('101_accounts'!B:B,MATCH(B5592,'101_accounts'!A:A,0))</f>
        <v>60405   П
A (до 31.01.2003)  Резервы на возможные потери (c 13.02.2018)
Долгосрочно арендуемые основные средства (до 31.01.2003)</v>
      </c>
      <c r="E5592" s="25">
        <f>'101_parsed'!C5592</f>
        <v>0</v>
      </c>
      <c r="F5592" s="25">
        <f>'101_parsed'!D5592</f>
        <v>0</v>
      </c>
      <c r="G5592" s="25">
        <f>'101_parsed'!E5592</f>
        <v>0</v>
      </c>
      <c r="H5592" s="25">
        <f>'101_parsed'!F5592</f>
        <v>0</v>
      </c>
    </row>
    <row r="5593" spans="1:8" x14ac:dyDescent="0.2">
      <c r="A5593" s="25">
        <f>'101_parsed'!A5593</f>
        <v>2034</v>
      </c>
      <c r="B5593" s="33">
        <f>'101_parsed'!B5593</f>
        <v>60414</v>
      </c>
      <c r="C5593" s="25" t="str">
        <f>INDEX(all_banks!O:O,MATCH(A5593,all_banks!H:H,0))</f>
        <v>Банк "СЕРВИС РЕЗЕРВ" (АО) (2034)</v>
      </c>
      <c r="D5593" s="25" t="str">
        <f>INDEX('101_accounts'!B:B,MATCH(B5593,'101_accounts'!A:A,0))</f>
        <v>60414   П  Амортизация основных средств (кроме земли) (c 13.02.2018)</v>
      </c>
      <c r="E5593" s="25">
        <f>'101_parsed'!C5593</f>
        <v>0</v>
      </c>
      <c r="F5593" s="25">
        <f>'101_parsed'!D5593</f>
        <v>27841</v>
      </c>
      <c r="G5593" s="25">
        <f>'101_parsed'!E5593</f>
        <v>0</v>
      </c>
      <c r="H5593" s="25">
        <f>'101_parsed'!F5593</f>
        <v>28356</v>
      </c>
    </row>
    <row r="5594" spans="1:8" x14ac:dyDescent="0.2">
      <c r="A5594" s="25">
        <f>'101_parsed'!A5594</f>
        <v>2034</v>
      </c>
      <c r="B5594" s="33">
        <f>'101_parsed'!B5594</f>
        <v>60415</v>
      </c>
      <c r="C5594" s="25" t="str">
        <f>INDEX(all_banks!O:O,MATCH(A5594,all_banks!H:H,0))</f>
        <v>Банк "СЕРВИС РЕЗЕРВ" (АО) (2034)</v>
      </c>
      <c r="D5594" s="25" t="str">
        <f>INDEX('101_accounts'!B:B,MATCH(B5594,'101_accounts'!A:A,0))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594" s="25">
        <f>'101_parsed'!C5594</f>
        <v>0</v>
      </c>
      <c r="F5594" s="25">
        <f>'101_parsed'!D5594</f>
        <v>0</v>
      </c>
      <c r="G5594" s="25">
        <f>'101_parsed'!E5594</f>
        <v>0</v>
      </c>
      <c r="H5594" s="25">
        <f>'101_parsed'!F5594</f>
        <v>0</v>
      </c>
    </row>
    <row r="5595" spans="1:8" x14ac:dyDescent="0.2">
      <c r="A5595" s="25">
        <f>'101_parsed'!A5595</f>
        <v>2034</v>
      </c>
      <c r="B5595" s="33">
        <f>'101_parsed'!B5595</f>
        <v>61901</v>
      </c>
      <c r="C5595" s="25" t="str">
        <f>INDEX(all_banks!O:O,MATCH(A5595,all_banks!H:H,0))</f>
        <v>Банк "СЕРВИС РЕЗЕРВ" (АО) (2034)</v>
      </c>
      <c r="D5595" s="25" t="str">
        <f>INDEX('101_accounts'!B:B,MATCH(B5595,'101_accounts'!A:A,0))</f>
        <v>61901   A  Земля, временно неиспользуемая в основной деятельности</v>
      </c>
      <c r="E5595" s="25">
        <f>'101_parsed'!C5595</f>
        <v>0</v>
      </c>
      <c r="F5595" s="25">
        <f>'101_parsed'!D5595</f>
        <v>0</v>
      </c>
      <c r="G5595" s="25">
        <f>'101_parsed'!E5595</f>
        <v>0</v>
      </c>
      <c r="H5595" s="25">
        <f>'101_parsed'!F5595</f>
        <v>0</v>
      </c>
    </row>
    <row r="5596" spans="1:8" x14ac:dyDescent="0.2">
      <c r="A5596" s="25">
        <f>'101_parsed'!A5596</f>
        <v>2034</v>
      </c>
      <c r="B5596" s="33">
        <f>'101_parsed'!B5596</f>
        <v>61902</v>
      </c>
      <c r="C5596" s="25" t="str">
        <f>INDEX(all_banks!O:O,MATCH(A5596,all_banks!H:H,0))</f>
        <v>Банк "СЕРВИС РЕЗЕРВ" (АО) (2034)</v>
      </c>
      <c r="D5596" s="25" t="str">
        <f>INDEX('101_accounts'!B:B,MATCH(B5596,'101_accounts'!A:A,0))</f>
        <v>61902   A  Земля, временно неиспользуемая в основной деятельности, переданная в аренду</v>
      </c>
      <c r="E5596" s="25">
        <f>'101_parsed'!C5596</f>
        <v>0</v>
      </c>
      <c r="F5596" s="25">
        <f>'101_parsed'!D5596</f>
        <v>0</v>
      </c>
      <c r="G5596" s="25">
        <f>'101_parsed'!E5596</f>
        <v>0</v>
      </c>
      <c r="H5596" s="25">
        <f>'101_parsed'!F5596</f>
        <v>0</v>
      </c>
    </row>
    <row r="5597" spans="1:8" x14ac:dyDescent="0.2">
      <c r="A5597" s="25">
        <f>'101_parsed'!A5597</f>
        <v>2034</v>
      </c>
      <c r="B5597" s="33">
        <f>'101_parsed'!B5597</f>
        <v>61903</v>
      </c>
      <c r="C5597" s="25" t="str">
        <f>INDEX(all_banks!O:O,MATCH(A5597,all_banks!H:H,0))</f>
        <v>Банк "СЕРВИС РЕЗЕРВ" (АО) (2034)</v>
      </c>
      <c r="D5597" s="25" t="str">
        <f>INDEX('101_accounts'!B:B,MATCH(B5597,'101_accounts'!A:A,0))</f>
        <v>61903   A  Недвижимость (кроме земли), временно неиспользуемая в основной деятельности</v>
      </c>
      <c r="E5597" s="25">
        <f>'101_parsed'!C5597</f>
        <v>0</v>
      </c>
      <c r="F5597" s="25">
        <f>'101_parsed'!D5597</f>
        <v>0</v>
      </c>
      <c r="G5597" s="25">
        <f>'101_parsed'!E5597</f>
        <v>0</v>
      </c>
      <c r="H5597" s="25">
        <f>'101_parsed'!F5597</f>
        <v>0</v>
      </c>
    </row>
    <row r="5598" spans="1:8" x14ac:dyDescent="0.2">
      <c r="A5598" s="25">
        <f>'101_parsed'!A5598</f>
        <v>2034</v>
      </c>
      <c r="B5598" s="33">
        <f>'101_parsed'!B5598</f>
        <v>61904</v>
      </c>
      <c r="C5598" s="25" t="str">
        <f>INDEX(all_banks!O:O,MATCH(A5598,all_banks!H:H,0))</f>
        <v>Банк "СЕРВИС РЕЗЕРВ" (АО) (2034)</v>
      </c>
      <c r="D5598" s="25" t="str">
        <f>INDEX('101_accounts'!B:B,MATCH(B5598,'101_accounts'!A:A,0))</f>
        <v>61904   A  Недвижимость (кроме земли), временно неиспользуемая в основной деятельности, переданная в аренду</v>
      </c>
      <c r="E5598" s="25">
        <f>'101_parsed'!C5598</f>
        <v>0</v>
      </c>
      <c r="F5598" s="25">
        <f>'101_parsed'!D5598</f>
        <v>0</v>
      </c>
      <c r="G5598" s="25">
        <f>'101_parsed'!E5598</f>
        <v>0</v>
      </c>
      <c r="H5598" s="25">
        <f>'101_parsed'!F5598</f>
        <v>0</v>
      </c>
    </row>
    <row r="5599" spans="1:8" x14ac:dyDescent="0.2">
      <c r="A5599" s="25">
        <f>'101_parsed'!A5599</f>
        <v>2034</v>
      </c>
      <c r="B5599" s="33">
        <f>'101_parsed'!B5599</f>
        <v>61905</v>
      </c>
      <c r="C5599" s="25" t="str">
        <f>INDEX(all_banks!O:O,MATCH(A5599,all_banks!H:H,0))</f>
        <v>Банк "СЕРВИС РЕЗЕРВ" (АО) (2034)</v>
      </c>
      <c r="D5599" s="25" t="str">
        <f>INDEX('101_accounts'!B:B,MATCH(B5599,'101_accounts'!A:A,0))</f>
        <v>61905   A  Земля, временно неиспользуемая в основной деятельности, учитываемая по справедливой стоимости</v>
      </c>
      <c r="E5599" s="25">
        <f>'101_parsed'!C5599</f>
        <v>0</v>
      </c>
      <c r="F5599" s="25">
        <f>'101_parsed'!D5599</f>
        <v>0</v>
      </c>
      <c r="G5599" s="25">
        <f>'101_parsed'!E5599</f>
        <v>0</v>
      </c>
      <c r="H5599" s="25">
        <f>'101_parsed'!F5599</f>
        <v>0</v>
      </c>
    </row>
    <row r="5600" spans="1:8" x14ac:dyDescent="0.2">
      <c r="A5600" s="25">
        <f>'101_parsed'!A5600</f>
        <v>2034</v>
      </c>
      <c r="B5600" s="33">
        <f>'101_parsed'!B5600</f>
        <v>61906</v>
      </c>
      <c r="C5600" s="25" t="str">
        <f>INDEX(all_banks!O:O,MATCH(A5600,all_banks!H:H,0))</f>
        <v>Банк "СЕРВИС РЕЗЕРВ" (АО) (2034)</v>
      </c>
      <c r="D5600" s="25" t="str">
        <f>INDEX('101_accounts'!B:B,MATCH(B5600,'101_accounts'!A:A,0))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600" s="25">
        <f>'101_parsed'!C5600</f>
        <v>0</v>
      </c>
      <c r="F5600" s="25">
        <f>'101_parsed'!D5600</f>
        <v>0</v>
      </c>
      <c r="G5600" s="25">
        <f>'101_parsed'!E5600</f>
        <v>0</v>
      </c>
      <c r="H5600" s="25">
        <f>'101_parsed'!F5600</f>
        <v>0</v>
      </c>
    </row>
    <row r="5601" spans="1:8" x14ac:dyDescent="0.2">
      <c r="A5601" s="25">
        <f>'101_parsed'!A5601</f>
        <v>2034</v>
      </c>
      <c r="B5601" s="33">
        <f>'101_parsed'!B5601</f>
        <v>61907</v>
      </c>
      <c r="C5601" s="25" t="str">
        <f>INDEX(all_banks!O:O,MATCH(A5601,all_banks!H:H,0))</f>
        <v>Банк "СЕРВИС РЕЗЕРВ" (АО) (2034)</v>
      </c>
      <c r="D5601" s="25" t="str">
        <f>INDEX('101_accounts'!B:B,MATCH(B5601,'101_accounts'!A:A,0))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601" s="25">
        <f>'101_parsed'!C5601</f>
        <v>0</v>
      </c>
      <c r="F5601" s="25">
        <f>'101_parsed'!D5601</f>
        <v>0</v>
      </c>
      <c r="G5601" s="25">
        <f>'101_parsed'!E5601</f>
        <v>0</v>
      </c>
      <c r="H5601" s="25">
        <f>'101_parsed'!F5601</f>
        <v>0</v>
      </c>
    </row>
    <row r="5602" spans="1:8" x14ac:dyDescent="0.2">
      <c r="A5602" s="25">
        <f>'101_parsed'!A5602</f>
        <v>2034</v>
      </c>
      <c r="B5602" s="33">
        <f>'101_parsed'!B5602</f>
        <v>61908</v>
      </c>
      <c r="C5602" s="25" t="str">
        <f>INDEX(all_banks!O:O,MATCH(A5602,all_banks!H:H,0))</f>
        <v>Банк "СЕРВИС РЕЗЕРВ" (АО) (2034)</v>
      </c>
      <c r="D5602" s="25" t="str">
        <f>INDEX('101_accounts'!B:B,MATCH(B5602,'101_accounts'!A:A,0))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602" s="25">
        <f>'101_parsed'!C5602</f>
        <v>0</v>
      </c>
      <c r="F5602" s="25">
        <f>'101_parsed'!D5602</f>
        <v>0</v>
      </c>
      <c r="G5602" s="25">
        <f>'101_parsed'!E5602</f>
        <v>0</v>
      </c>
      <c r="H5602" s="25">
        <f>'101_parsed'!F5602</f>
        <v>0</v>
      </c>
    </row>
    <row r="5603" spans="1:8" x14ac:dyDescent="0.2">
      <c r="A5603" s="25">
        <f>'101_parsed'!A5603</f>
        <v>2034</v>
      </c>
      <c r="B5603" s="33">
        <f>'101_parsed'!B5603</f>
        <v>61909</v>
      </c>
      <c r="C5603" s="25" t="str">
        <f>INDEX(all_banks!O:O,MATCH(A5603,all_banks!H:H,0))</f>
        <v>Банк "СЕРВИС РЕЗЕРВ" (АО) (2034)</v>
      </c>
      <c r="D5603" s="25" t="str">
        <f>INDEX('101_accounts'!B:B,MATCH(B5603,'101_accounts'!A:A,0))</f>
        <v>61909   П  Амортизация недвижимости (кроме земли), временно неиспользуемой в основной деятельности</v>
      </c>
      <c r="E5603" s="25">
        <f>'101_parsed'!C5603</f>
        <v>0</v>
      </c>
      <c r="F5603" s="25">
        <f>'101_parsed'!D5603</f>
        <v>0</v>
      </c>
      <c r="G5603" s="25">
        <f>'101_parsed'!E5603</f>
        <v>0</v>
      </c>
      <c r="H5603" s="25">
        <f>'101_parsed'!F5603</f>
        <v>0</v>
      </c>
    </row>
    <row r="5604" spans="1:8" x14ac:dyDescent="0.2">
      <c r="A5604" s="25">
        <f>'101_parsed'!A5604</f>
        <v>2034</v>
      </c>
      <c r="B5604" s="33">
        <f>'101_parsed'!B5604</f>
        <v>61910</v>
      </c>
      <c r="C5604" s="25" t="str">
        <f>INDEX(all_banks!O:O,MATCH(A5604,all_banks!H:H,0))</f>
        <v>Банк "СЕРВИС РЕЗЕРВ" (АО) (2034)</v>
      </c>
      <c r="D5604" s="25" t="str">
        <f>INDEX('101_accounts'!B:B,MATCH(B5604,'101_accounts'!A:A,0))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604" s="25">
        <f>'101_parsed'!C5604</f>
        <v>0</v>
      </c>
      <c r="F5604" s="25">
        <f>'101_parsed'!D5604</f>
        <v>0</v>
      </c>
      <c r="G5604" s="25">
        <f>'101_parsed'!E5604</f>
        <v>0</v>
      </c>
      <c r="H5604" s="25">
        <f>'101_parsed'!F5604</f>
        <v>0</v>
      </c>
    </row>
    <row r="5605" spans="1:8" x14ac:dyDescent="0.2">
      <c r="A5605" s="25">
        <f>'101_parsed'!A5605</f>
        <v>2034</v>
      </c>
      <c r="B5605" s="33">
        <f>'101_parsed'!B5605</f>
        <v>61911</v>
      </c>
      <c r="C5605" s="25" t="str">
        <f>INDEX(all_banks!O:O,MATCH(A5605,all_banks!H:H,0))</f>
        <v>Банк "СЕРВИС РЕЗЕРВ" (АО) (2034)</v>
      </c>
      <c r="D5605" s="25" t="str">
        <f>INDEX('101_accounts'!B:B,MATCH(B5605,'101_accounts'!A:A,0))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605" s="25">
        <f>'101_parsed'!C5605</f>
        <v>0</v>
      </c>
      <c r="F5605" s="25">
        <f>'101_parsed'!D5605</f>
        <v>0</v>
      </c>
      <c r="G5605" s="25">
        <f>'101_parsed'!E5605</f>
        <v>0</v>
      </c>
      <c r="H5605" s="25">
        <f>'101_parsed'!F5605</f>
        <v>0</v>
      </c>
    </row>
    <row r="5606" spans="1:8" x14ac:dyDescent="0.2">
      <c r="A5606" s="25">
        <f>'101_parsed'!A5606</f>
        <v>2034</v>
      </c>
      <c r="B5606" s="33">
        <f>'101_parsed'!B5606</f>
        <v>61912</v>
      </c>
      <c r="C5606" s="25" t="str">
        <f>INDEX(all_banks!O:O,MATCH(A5606,all_banks!H:H,0))</f>
        <v>Банк "СЕРВИС РЕЗЕРВ" (АО) (2034)</v>
      </c>
      <c r="D5606" s="25" t="str">
        <f>INDEX('101_accounts'!B:B,MATCH(B5606,'101_accounts'!A:A,0))</f>
        <v>61912   П  Резервы на возможные потери</v>
      </c>
      <c r="E5606" s="25">
        <f>'101_parsed'!C5606</f>
        <v>0</v>
      </c>
      <c r="F5606" s="25">
        <f>'101_parsed'!D5606</f>
        <v>0</v>
      </c>
      <c r="G5606" s="25">
        <f>'101_parsed'!E5606</f>
        <v>0</v>
      </c>
      <c r="H5606" s="25">
        <f>'101_parsed'!F5606</f>
        <v>0</v>
      </c>
    </row>
    <row r="5607" spans="1:8" x14ac:dyDescent="0.2">
      <c r="A5607" s="25">
        <f>'101_parsed'!A5607</f>
        <v>2034</v>
      </c>
      <c r="B5607" s="33">
        <f>'101_parsed'!B5607</f>
        <v>62001</v>
      </c>
      <c r="C5607" s="25" t="str">
        <f>INDEX(all_banks!O:O,MATCH(A5607,all_banks!H:H,0))</f>
        <v>Банк "СЕРВИС РЕЗЕРВ" (АО) (2034)</v>
      </c>
      <c r="D5607" s="25" t="str">
        <f>INDEX('101_accounts'!B:B,MATCH(B5607,'101_accounts'!A:A,0))</f>
        <v>62001   A  Долгосрочные активы, предназначенные для продажи</v>
      </c>
      <c r="E5607" s="25">
        <f>'101_parsed'!C5607</f>
        <v>0</v>
      </c>
      <c r="F5607" s="25">
        <f>'101_parsed'!D5607</f>
        <v>0</v>
      </c>
      <c r="G5607" s="25">
        <f>'101_parsed'!E5607</f>
        <v>0</v>
      </c>
      <c r="H5607" s="25">
        <f>'101_parsed'!F5607</f>
        <v>0</v>
      </c>
    </row>
    <row r="5608" spans="1:8" x14ac:dyDescent="0.2">
      <c r="A5608" s="25">
        <f>'101_parsed'!A5608</f>
        <v>2034</v>
      </c>
      <c r="B5608" s="33">
        <f>'101_parsed'!B5608</f>
        <v>62002</v>
      </c>
      <c r="C5608" s="25" t="str">
        <f>INDEX(all_banks!O:O,MATCH(A5608,all_banks!H:H,0))</f>
        <v>Банк "СЕРВИС РЕЗЕРВ" (АО) (2034)</v>
      </c>
      <c r="D5608" s="25" t="str">
        <f>INDEX('101_accounts'!B:B,MATCH(B5608,'101_accounts'!A:A,0))</f>
        <v>62002   П  Резервы на возможные потери</v>
      </c>
      <c r="E5608" s="25">
        <f>'101_parsed'!C5608</f>
        <v>0</v>
      </c>
      <c r="F5608" s="25">
        <f>'101_parsed'!D5608</f>
        <v>0</v>
      </c>
      <c r="G5608" s="25">
        <f>'101_parsed'!E5608</f>
        <v>0</v>
      </c>
      <c r="H5608" s="25">
        <f>'101_parsed'!F5608</f>
        <v>0</v>
      </c>
    </row>
    <row r="5609" spans="1:8" x14ac:dyDescent="0.2">
      <c r="A5609" s="25">
        <f>'101_parsed'!A5609</f>
        <v>2034</v>
      </c>
      <c r="B5609" s="33">
        <f>'101_parsed'!B5609</f>
        <v>62101</v>
      </c>
      <c r="C5609" s="25" t="str">
        <f>INDEX(all_banks!O:O,MATCH(A5609,all_banks!H:H,0))</f>
        <v>Банк "СЕРВИС РЕЗЕРВ" (АО) (2034)</v>
      </c>
      <c r="D5609" s="25" t="str">
        <f>INDEX('101_accounts'!B:B,MATCH(B5609,'101_accounts'!A:A,0))</f>
        <v>62101   A  Средства труда, полученные по договорам отступного, залога, назначение которых не определено</v>
      </c>
      <c r="E5609" s="25">
        <f>'101_parsed'!C5609</f>
        <v>0</v>
      </c>
      <c r="F5609" s="25">
        <f>'101_parsed'!D5609</f>
        <v>0</v>
      </c>
      <c r="G5609" s="25">
        <f>'101_parsed'!E5609</f>
        <v>0</v>
      </c>
      <c r="H5609" s="25">
        <f>'101_parsed'!F5609</f>
        <v>0</v>
      </c>
    </row>
    <row r="5610" spans="1:8" x14ac:dyDescent="0.2">
      <c r="A5610" s="25">
        <f>'101_parsed'!A5610</f>
        <v>2034</v>
      </c>
      <c r="B5610" s="33">
        <f>'101_parsed'!B5610</f>
        <v>62102</v>
      </c>
      <c r="C5610" s="25" t="str">
        <f>INDEX(all_banks!O:O,MATCH(A5610,all_banks!H:H,0))</f>
        <v>Банк "СЕРВИС РЕЗЕРВ" (АО) (2034)</v>
      </c>
      <c r="D5610" s="25" t="str">
        <f>INDEX('101_accounts'!B:B,MATCH(B5610,'101_accounts'!A:A,0))</f>
        <v>62102   A  Предметы труда, полученные по договорам отступного, залога, назначение которых не определено</v>
      </c>
      <c r="E5610" s="25">
        <f>'101_parsed'!C5610</f>
        <v>0</v>
      </c>
      <c r="F5610" s="25">
        <f>'101_parsed'!D5610</f>
        <v>0</v>
      </c>
      <c r="G5610" s="25">
        <f>'101_parsed'!E5610</f>
        <v>0</v>
      </c>
      <c r="H5610" s="25">
        <f>'101_parsed'!F5610</f>
        <v>0</v>
      </c>
    </row>
    <row r="5611" spans="1:8" x14ac:dyDescent="0.2">
      <c r="A5611" s="25">
        <f>'101_parsed'!A5611</f>
        <v>2034</v>
      </c>
      <c r="B5611" s="33">
        <f>'101_parsed'!B5611</f>
        <v>62103</v>
      </c>
      <c r="C5611" s="25" t="str">
        <f>INDEX(all_banks!O:O,MATCH(A5611,all_banks!H:H,0))</f>
        <v>Банк "СЕРВИС РЕЗЕРВ" (АО) (2034)</v>
      </c>
      <c r="D5611" s="25" t="str">
        <f>INDEX('101_accounts'!B:B,MATCH(B5611,'101_accounts'!A:A,0))</f>
        <v>62103   П  Резервы на возможные потери</v>
      </c>
      <c r="E5611" s="25">
        <f>'101_parsed'!C5611</f>
        <v>0</v>
      </c>
      <c r="F5611" s="25">
        <f>'101_parsed'!D5611</f>
        <v>0</v>
      </c>
      <c r="G5611" s="25">
        <f>'101_parsed'!E5611</f>
        <v>0</v>
      </c>
      <c r="H5611" s="25">
        <f>'101_parsed'!F5611</f>
        <v>0</v>
      </c>
    </row>
    <row r="5612" spans="1:8" x14ac:dyDescent="0.2">
      <c r="A5612" s="25">
        <f>'101_parsed'!A5612</f>
        <v>2168</v>
      </c>
      <c r="B5612" s="33">
        <f>'101_parsed'!B5612</f>
        <v>60401</v>
      </c>
      <c r="C5612" s="25" t="str">
        <f>INDEX(all_banks!O:O,MATCH(A5612,all_banks!H:H,0))</f>
        <v>"Сетелем Банк" ООО (2168)</v>
      </c>
      <c r="D5612" s="25" t="str">
        <f>INDEX('101_accounts'!B:B,MATCH(B5612,'101_accounts'!A:A,0))</f>
        <v>60401   A  Основные средства (кроме земли) (c 13.02.2018)_x000D_Категория 1- Здания и сооружения (до 31.12.2002)</v>
      </c>
      <c r="E5612" s="25">
        <f>'101_parsed'!C5612</f>
        <v>1382902</v>
      </c>
      <c r="F5612" s="25">
        <f>'101_parsed'!D5612</f>
        <v>0</v>
      </c>
      <c r="G5612" s="25">
        <f>'101_parsed'!E5612</f>
        <v>1468476</v>
      </c>
      <c r="H5612" s="25">
        <f>'101_parsed'!F5612</f>
        <v>0</v>
      </c>
    </row>
    <row r="5613" spans="1:8" x14ac:dyDescent="0.2">
      <c r="A5613" s="25">
        <f>'101_parsed'!A5613</f>
        <v>2168</v>
      </c>
      <c r="B5613" s="33">
        <f>'101_parsed'!B5613</f>
        <v>60404</v>
      </c>
      <c r="C5613" s="25" t="str">
        <f>INDEX(all_banks!O:O,MATCH(A5613,all_banks!H:H,0))</f>
        <v>"Сетелем Банк" ООО (2168)</v>
      </c>
      <c r="D5613" s="25" t="str">
        <f>INDEX('101_accounts'!B:B,MATCH(B5613,'101_accounts'!A:A,0))</f>
        <v>60404   A  Земля (c 13.02.2018)</v>
      </c>
      <c r="E5613" s="25">
        <f>'101_parsed'!C5613</f>
        <v>0</v>
      </c>
      <c r="F5613" s="25">
        <f>'101_parsed'!D5613</f>
        <v>0</v>
      </c>
      <c r="G5613" s="25">
        <f>'101_parsed'!E5613</f>
        <v>0</v>
      </c>
      <c r="H5613" s="25">
        <f>'101_parsed'!F5613</f>
        <v>0</v>
      </c>
    </row>
    <row r="5614" spans="1:8" x14ac:dyDescent="0.2">
      <c r="A5614" s="25">
        <f>'101_parsed'!A5614</f>
        <v>2168</v>
      </c>
      <c r="B5614" s="33">
        <f>'101_parsed'!B5614</f>
        <v>60405</v>
      </c>
      <c r="C5614" s="25" t="str">
        <f>INDEX(all_banks!O:O,MATCH(A5614,all_banks!H:H,0))</f>
        <v>"Сетелем Банк" ООО (2168)</v>
      </c>
      <c r="D5614" s="25" t="str">
        <f>INDEX('101_accounts'!B:B,MATCH(B5614,'101_accounts'!A:A,0))</f>
        <v>60405   П
A (до 31.01.2003)  Резервы на возможные потери (c 13.02.2018)
Долгосрочно арендуемые основные средства (до 31.01.2003)</v>
      </c>
      <c r="E5614" s="25">
        <f>'101_parsed'!C5614</f>
        <v>0</v>
      </c>
      <c r="F5614" s="25">
        <f>'101_parsed'!D5614</f>
        <v>0</v>
      </c>
      <c r="G5614" s="25">
        <f>'101_parsed'!E5614</f>
        <v>0</v>
      </c>
      <c r="H5614" s="25">
        <f>'101_parsed'!F5614</f>
        <v>0</v>
      </c>
    </row>
    <row r="5615" spans="1:8" x14ac:dyDescent="0.2">
      <c r="A5615" s="25">
        <f>'101_parsed'!A5615</f>
        <v>2168</v>
      </c>
      <c r="B5615" s="33">
        <f>'101_parsed'!B5615</f>
        <v>60414</v>
      </c>
      <c r="C5615" s="25" t="str">
        <f>INDEX(all_banks!O:O,MATCH(A5615,all_banks!H:H,0))</f>
        <v>"Сетелем Банк" ООО (2168)</v>
      </c>
      <c r="D5615" s="25" t="str">
        <f>INDEX('101_accounts'!B:B,MATCH(B5615,'101_accounts'!A:A,0))</f>
        <v>60414   П  Амортизация основных средств (кроме земли) (c 13.02.2018)</v>
      </c>
      <c r="E5615" s="25">
        <f>'101_parsed'!C5615</f>
        <v>0</v>
      </c>
      <c r="F5615" s="25">
        <f>'101_parsed'!D5615</f>
        <v>947869</v>
      </c>
      <c r="G5615" s="25">
        <f>'101_parsed'!E5615</f>
        <v>0</v>
      </c>
      <c r="H5615" s="25">
        <f>'101_parsed'!F5615</f>
        <v>998378</v>
      </c>
    </row>
    <row r="5616" spans="1:8" x14ac:dyDescent="0.2">
      <c r="A5616" s="25">
        <f>'101_parsed'!A5616</f>
        <v>2168</v>
      </c>
      <c r="B5616" s="33">
        <f>'101_parsed'!B5616</f>
        <v>60415</v>
      </c>
      <c r="C5616" s="25" t="str">
        <f>INDEX(all_banks!O:O,MATCH(A5616,all_banks!H:H,0))</f>
        <v>"Сетелем Банк" ООО (2168)</v>
      </c>
      <c r="D5616" s="25" t="str">
        <f>INDEX('101_accounts'!B:B,MATCH(B5616,'101_accounts'!A:A,0))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616" s="25">
        <f>'101_parsed'!C5616</f>
        <v>58834</v>
      </c>
      <c r="F5616" s="25">
        <f>'101_parsed'!D5616</f>
        <v>0</v>
      </c>
      <c r="G5616" s="25">
        <f>'101_parsed'!E5616</f>
        <v>0</v>
      </c>
      <c r="H5616" s="25">
        <f>'101_parsed'!F5616</f>
        <v>0</v>
      </c>
    </row>
    <row r="5617" spans="1:8" x14ac:dyDescent="0.2">
      <c r="A5617" s="25">
        <f>'101_parsed'!A5617</f>
        <v>2168</v>
      </c>
      <c r="B5617" s="33">
        <f>'101_parsed'!B5617</f>
        <v>61901</v>
      </c>
      <c r="C5617" s="25" t="str">
        <f>INDEX(all_banks!O:O,MATCH(A5617,all_banks!H:H,0))</f>
        <v>"Сетелем Банк" ООО (2168)</v>
      </c>
      <c r="D5617" s="25" t="str">
        <f>INDEX('101_accounts'!B:B,MATCH(B5617,'101_accounts'!A:A,0))</f>
        <v>61901   A  Земля, временно неиспользуемая в основной деятельности</v>
      </c>
      <c r="E5617" s="25">
        <f>'101_parsed'!C5617</f>
        <v>0</v>
      </c>
      <c r="F5617" s="25">
        <f>'101_parsed'!D5617</f>
        <v>0</v>
      </c>
      <c r="G5617" s="25">
        <f>'101_parsed'!E5617</f>
        <v>0</v>
      </c>
      <c r="H5617" s="25">
        <f>'101_parsed'!F5617</f>
        <v>0</v>
      </c>
    </row>
    <row r="5618" spans="1:8" x14ac:dyDescent="0.2">
      <c r="A5618" s="25">
        <f>'101_parsed'!A5618</f>
        <v>2168</v>
      </c>
      <c r="B5618" s="33">
        <f>'101_parsed'!B5618</f>
        <v>61902</v>
      </c>
      <c r="C5618" s="25" t="str">
        <f>INDEX(all_banks!O:O,MATCH(A5618,all_banks!H:H,0))</f>
        <v>"Сетелем Банк" ООО (2168)</v>
      </c>
      <c r="D5618" s="25" t="str">
        <f>INDEX('101_accounts'!B:B,MATCH(B5618,'101_accounts'!A:A,0))</f>
        <v>61902   A  Земля, временно неиспользуемая в основной деятельности, переданная в аренду</v>
      </c>
      <c r="E5618" s="25">
        <f>'101_parsed'!C5618</f>
        <v>0</v>
      </c>
      <c r="F5618" s="25">
        <f>'101_parsed'!D5618</f>
        <v>0</v>
      </c>
      <c r="G5618" s="25">
        <f>'101_parsed'!E5618</f>
        <v>0</v>
      </c>
      <c r="H5618" s="25">
        <f>'101_parsed'!F5618</f>
        <v>0</v>
      </c>
    </row>
    <row r="5619" spans="1:8" x14ac:dyDescent="0.2">
      <c r="A5619" s="25">
        <f>'101_parsed'!A5619</f>
        <v>2168</v>
      </c>
      <c r="B5619" s="33">
        <f>'101_parsed'!B5619</f>
        <v>61903</v>
      </c>
      <c r="C5619" s="25" t="str">
        <f>INDEX(all_banks!O:O,MATCH(A5619,all_banks!H:H,0))</f>
        <v>"Сетелем Банк" ООО (2168)</v>
      </c>
      <c r="D5619" s="25" t="str">
        <f>INDEX('101_accounts'!B:B,MATCH(B5619,'101_accounts'!A:A,0))</f>
        <v>61903   A  Недвижимость (кроме земли), временно неиспользуемая в основной деятельности</v>
      </c>
      <c r="E5619" s="25">
        <f>'101_parsed'!C5619</f>
        <v>0</v>
      </c>
      <c r="F5619" s="25">
        <f>'101_parsed'!D5619</f>
        <v>0</v>
      </c>
      <c r="G5619" s="25">
        <f>'101_parsed'!E5619</f>
        <v>0</v>
      </c>
      <c r="H5619" s="25">
        <f>'101_parsed'!F5619</f>
        <v>0</v>
      </c>
    </row>
    <row r="5620" spans="1:8" x14ac:dyDescent="0.2">
      <c r="A5620" s="25">
        <f>'101_parsed'!A5620</f>
        <v>2168</v>
      </c>
      <c r="B5620" s="33">
        <f>'101_parsed'!B5620</f>
        <v>61904</v>
      </c>
      <c r="C5620" s="25" t="str">
        <f>INDEX(all_banks!O:O,MATCH(A5620,all_banks!H:H,0))</f>
        <v>"Сетелем Банк" ООО (2168)</v>
      </c>
      <c r="D5620" s="25" t="str">
        <f>INDEX('101_accounts'!B:B,MATCH(B5620,'101_accounts'!A:A,0))</f>
        <v>61904   A  Недвижимость (кроме земли), временно неиспользуемая в основной деятельности, переданная в аренду</v>
      </c>
      <c r="E5620" s="25">
        <f>'101_parsed'!C5620</f>
        <v>0</v>
      </c>
      <c r="F5620" s="25">
        <f>'101_parsed'!D5620</f>
        <v>0</v>
      </c>
      <c r="G5620" s="25">
        <f>'101_parsed'!E5620</f>
        <v>0</v>
      </c>
      <c r="H5620" s="25">
        <f>'101_parsed'!F5620</f>
        <v>0</v>
      </c>
    </row>
    <row r="5621" spans="1:8" x14ac:dyDescent="0.2">
      <c r="A5621" s="25">
        <f>'101_parsed'!A5621</f>
        <v>2168</v>
      </c>
      <c r="B5621" s="33">
        <f>'101_parsed'!B5621</f>
        <v>61905</v>
      </c>
      <c r="C5621" s="25" t="str">
        <f>INDEX(all_banks!O:O,MATCH(A5621,all_banks!H:H,0))</f>
        <v>"Сетелем Банк" ООО (2168)</v>
      </c>
      <c r="D5621" s="25" t="str">
        <f>INDEX('101_accounts'!B:B,MATCH(B5621,'101_accounts'!A:A,0))</f>
        <v>61905   A  Земля, временно неиспользуемая в основной деятельности, учитываемая по справедливой стоимости</v>
      </c>
      <c r="E5621" s="25">
        <f>'101_parsed'!C5621</f>
        <v>0</v>
      </c>
      <c r="F5621" s="25">
        <f>'101_parsed'!D5621</f>
        <v>0</v>
      </c>
      <c r="G5621" s="25">
        <f>'101_parsed'!E5621</f>
        <v>0</v>
      </c>
      <c r="H5621" s="25">
        <f>'101_parsed'!F5621</f>
        <v>0</v>
      </c>
    </row>
    <row r="5622" spans="1:8" x14ac:dyDescent="0.2">
      <c r="A5622" s="25">
        <f>'101_parsed'!A5622</f>
        <v>2168</v>
      </c>
      <c r="B5622" s="33">
        <f>'101_parsed'!B5622</f>
        <v>61906</v>
      </c>
      <c r="C5622" s="25" t="str">
        <f>INDEX(all_banks!O:O,MATCH(A5622,all_banks!H:H,0))</f>
        <v>"Сетелем Банк" ООО (2168)</v>
      </c>
      <c r="D5622" s="25" t="str">
        <f>INDEX('101_accounts'!B:B,MATCH(B5622,'101_accounts'!A:A,0))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622" s="25">
        <f>'101_parsed'!C5622</f>
        <v>0</v>
      </c>
      <c r="F5622" s="25">
        <f>'101_parsed'!D5622</f>
        <v>0</v>
      </c>
      <c r="G5622" s="25">
        <f>'101_parsed'!E5622</f>
        <v>0</v>
      </c>
      <c r="H5622" s="25">
        <f>'101_parsed'!F5622</f>
        <v>0</v>
      </c>
    </row>
    <row r="5623" spans="1:8" x14ac:dyDescent="0.2">
      <c r="A5623" s="25">
        <f>'101_parsed'!A5623</f>
        <v>2168</v>
      </c>
      <c r="B5623" s="33">
        <f>'101_parsed'!B5623</f>
        <v>61907</v>
      </c>
      <c r="C5623" s="25" t="str">
        <f>INDEX(all_banks!O:O,MATCH(A5623,all_banks!H:H,0))</f>
        <v>"Сетелем Банк" ООО (2168)</v>
      </c>
      <c r="D5623" s="25" t="str">
        <f>INDEX('101_accounts'!B:B,MATCH(B5623,'101_accounts'!A:A,0))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623" s="25">
        <f>'101_parsed'!C5623</f>
        <v>0</v>
      </c>
      <c r="F5623" s="25">
        <f>'101_parsed'!D5623</f>
        <v>0</v>
      </c>
      <c r="G5623" s="25">
        <f>'101_parsed'!E5623</f>
        <v>0</v>
      </c>
      <c r="H5623" s="25">
        <f>'101_parsed'!F5623</f>
        <v>0</v>
      </c>
    </row>
    <row r="5624" spans="1:8" x14ac:dyDescent="0.2">
      <c r="A5624" s="25">
        <f>'101_parsed'!A5624</f>
        <v>2168</v>
      </c>
      <c r="B5624" s="33">
        <f>'101_parsed'!B5624</f>
        <v>61908</v>
      </c>
      <c r="C5624" s="25" t="str">
        <f>INDEX(all_banks!O:O,MATCH(A5624,all_banks!H:H,0))</f>
        <v>"Сетелем Банк" ООО (2168)</v>
      </c>
      <c r="D5624" s="25" t="str">
        <f>INDEX('101_accounts'!B:B,MATCH(B5624,'101_accounts'!A:A,0))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624" s="25">
        <f>'101_parsed'!C5624</f>
        <v>0</v>
      </c>
      <c r="F5624" s="25">
        <f>'101_parsed'!D5624</f>
        <v>0</v>
      </c>
      <c r="G5624" s="25">
        <f>'101_parsed'!E5624</f>
        <v>0</v>
      </c>
      <c r="H5624" s="25">
        <f>'101_parsed'!F5624</f>
        <v>0</v>
      </c>
    </row>
    <row r="5625" spans="1:8" x14ac:dyDescent="0.2">
      <c r="A5625" s="25">
        <f>'101_parsed'!A5625</f>
        <v>2168</v>
      </c>
      <c r="B5625" s="33">
        <f>'101_parsed'!B5625</f>
        <v>61909</v>
      </c>
      <c r="C5625" s="25" t="str">
        <f>INDEX(all_banks!O:O,MATCH(A5625,all_banks!H:H,0))</f>
        <v>"Сетелем Банк" ООО (2168)</v>
      </c>
      <c r="D5625" s="25" t="str">
        <f>INDEX('101_accounts'!B:B,MATCH(B5625,'101_accounts'!A:A,0))</f>
        <v>61909   П  Амортизация недвижимости (кроме земли), временно неиспользуемой в основной деятельности</v>
      </c>
      <c r="E5625" s="25">
        <f>'101_parsed'!C5625</f>
        <v>0</v>
      </c>
      <c r="F5625" s="25">
        <f>'101_parsed'!D5625</f>
        <v>0</v>
      </c>
      <c r="G5625" s="25">
        <f>'101_parsed'!E5625</f>
        <v>0</v>
      </c>
      <c r="H5625" s="25">
        <f>'101_parsed'!F5625</f>
        <v>0</v>
      </c>
    </row>
    <row r="5626" spans="1:8" x14ac:dyDescent="0.2">
      <c r="A5626" s="25">
        <f>'101_parsed'!A5626</f>
        <v>2168</v>
      </c>
      <c r="B5626" s="33">
        <f>'101_parsed'!B5626</f>
        <v>61910</v>
      </c>
      <c r="C5626" s="25" t="str">
        <f>INDEX(all_banks!O:O,MATCH(A5626,all_banks!H:H,0))</f>
        <v>"Сетелем Банк" ООО (2168)</v>
      </c>
      <c r="D5626" s="25" t="str">
        <f>INDEX('101_accounts'!B:B,MATCH(B5626,'101_accounts'!A:A,0))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626" s="25">
        <f>'101_parsed'!C5626</f>
        <v>0</v>
      </c>
      <c r="F5626" s="25">
        <f>'101_parsed'!D5626</f>
        <v>0</v>
      </c>
      <c r="G5626" s="25">
        <f>'101_parsed'!E5626</f>
        <v>0</v>
      </c>
      <c r="H5626" s="25">
        <f>'101_parsed'!F5626</f>
        <v>0</v>
      </c>
    </row>
    <row r="5627" spans="1:8" x14ac:dyDescent="0.2">
      <c r="A5627" s="25">
        <f>'101_parsed'!A5627</f>
        <v>2168</v>
      </c>
      <c r="B5627" s="33">
        <f>'101_parsed'!B5627</f>
        <v>61911</v>
      </c>
      <c r="C5627" s="25" t="str">
        <f>INDEX(all_banks!O:O,MATCH(A5627,all_banks!H:H,0))</f>
        <v>"Сетелем Банк" ООО (2168)</v>
      </c>
      <c r="D5627" s="25" t="str">
        <f>INDEX('101_accounts'!B:B,MATCH(B5627,'101_accounts'!A:A,0))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627" s="25">
        <f>'101_parsed'!C5627</f>
        <v>0</v>
      </c>
      <c r="F5627" s="25">
        <f>'101_parsed'!D5627</f>
        <v>0</v>
      </c>
      <c r="G5627" s="25">
        <f>'101_parsed'!E5627</f>
        <v>0</v>
      </c>
      <c r="H5627" s="25">
        <f>'101_parsed'!F5627</f>
        <v>0</v>
      </c>
    </row>
    <row r="5628" spans="1:8" x14ac:dyDescent="0.2">
      <c r="A5628" s="25">
        <f>'101_parsed'!A5628</f>
        <v>2168</v>
      </c>
      <c r="B5628" s="33">
        <f>'101_parsed'!B5628</f>
        <v>61912</v>
      </c>
      <c r="C5628" s="25" t="str">
        <f>INDEX(all_banks!O:O,MATCH(A5628,all_banks!H:H,0))</f>
        <v>"Сетелем Банк" ООО (2168)</v>
      </c>
      <c r="D5628" s="25" t="str">
        <f>INDEX('101_accounts'!B:B,MATCH(B5628,'101_accounts'!A:A,0))</f>
        <v>61912   П  Резервы на возможные потери</v>
      </c>
      <c r="E5628" s="25">
        <f>'101_parsed'!C5628</f>
        <v>0</v>
      </c>
      <c r="F5628" s="25">
        <f>'101_parsed'!D5628</f>
        <v>0</v>
      </c>
      <c r="G5628" s="25">
        <f>'101_parsed'!E5628</f>
        <v>0</v>
      </c>
      <c r="H5628" s="25">
        <f>'101_parsed'!F5628</f>
        <v>0</v>
      </c>
    </row>
    <row r="5629" spans="1:8" x14ac:dyDescent="0.2">
      <c r="A5629" s="25">
        <f>'101_parsed'!A5629</f>
        <v>2168</v>
      </c>
      <c r="B5629" s="33">
        <f>'101_parsed'!B5629</f>
        <v>62001</v>
      </c>
      <c r="C5629" s="25" t="str">
        <f>INDEX(all_banks!O:O,MATCH(A5629,all_banks!H:H,0))</f>
        <v>"Сетелем Банк" ООО (2168)</v>
      </c>
      <c r="D5629" s="25" t="str">
        <f>INDEX('101_accounts'!B:B,MATCH(B5629,'101_accounts'!A:A,0))</f>
        <v>62001   A  Долгосрочные активы, предназначенные для продажи</v>
      </c>
      <c r="E5629" s="25">
        <f>'101_parsed'!C5629</f>
        <v>2210</v>
      </c>
      <c r="F5629" s="25">
        <f>'101_parsed'!D5629</f>
        <v>0</v>
      </c>
      <c r="G5629" s="25">
        <f>'101_parsed'!E5629</f>
        <v>361</v>
      </c>
      <c r="H5629" s="25">
        <f>'101_parsed'!F5629</f>
        <v>0</v>
      </c>
    </row>
    <row r="5630" spans="1:8" x14ac:dyDescent="0.2">
      <c r="A5630" s="25">
        <f>'101_parsed'!A5630</f>
        <v>2168</v>
      </c>
      <c r="B5630" s="33">
        <f>'101_parsed'!B5630</f>
        <v>62002</v>
      </c>
      <c r="C5630" s="25" t="str">
        <f>INDEX(all_banks!O:O,MATCH(A5630,all_banks!H:H,0))</f>
        <v>"Сетелем Банк" ООО (2168)</v>
      </c>
      <c r="D5630" s="25" t="str">
        <f>INDEX('101_accounts'!B:B,MATCH(B5630,'101_accounts'!A:A,0))</f>
        <v>62002   П  Резервы на возможные потери</v>
      </c>
      <c r="E5630" s="25">
        <f>'101_parsed'!C5630</f>
        <v>0</v>
      </c>
      <c r="F5630" s="25">
        <f>'101_parsed'!D5630</f>
        <v>0</v>
      </c>
      <c r="G5630" s="25">
        <f>'101_parsed'!E5630</f>
        <v>0</v>
      </c>
      <c r="H5630" s="25">
        <f>'101_parsed'!F5630</f>
        <v>0</v>
      </c>
    </row>
    <row r="5631" spans="1:8" x14ac:dyDescent="0.2">
      <c r="A5631" s="25">
        <f>'101_parsed'!A5631</f>
        <v>2168</v>
      </c>
      <c r="B5631" s="33">
        <f>'101_parsed'!B5631</f>
        <v>62101</v>
      </c>
      <c r="C5631" s="25" t="str">
        <f>INDEX(all_banks!O:O,MATCH(A5631,all_banks!H:H,0))</f>
        <v>"Сетелем Банк" ООО (2168)</v>
      </c>
      <c r="D5631" s="25" t="str">
        <f>INDEX('101_accounts'!B:B,MATCH(B5631,'101_accounts'!A:A,0))</f>
        <v>62101   A  Средства труда, полученные по договорам отступного, залога, назначение которых не определено</v>
      </c>
      <c r="E5631" s="25">
        <f>'101_parsed'!C5631</f>
        <v>13292</v>
      </c>
      <c r="F5631" s="25">
        <f>'101_parsed'!D5631</f>
        <v>0</v>
      </c>
      <c r="G5631" s="25">
        <f>'101_parsed'!E5631</f>
        <v>8953</v>
      </c>
      <c r="H5631" s="25">
        <f>'101_parsed'!F5631</f>
        <v>0</v>
      </c>
    </row>
    <row r="5632" spans="1:8" x14ac:dyDescent="0.2">
      <c r="A5632" s="25">
        <f>'101_parsed'!A5632</f>
        <v>2168</v>
      </c>
      <c r="B5632" s="33">
        <f>'101_parsed'!B5632</f>
        <v>62102</v>
      </c>
      <c r="C5632" s="25" t="str">
        <f>INDEX(all_banks!O:O,MATCH(A5632,all_banks!H:H,0))</f>
        <v>"Сетелем Банк" ООО (2168)</v>
      </c>
      <c r="D5632" s="25" t="str">
        <f>INDEX('101_accounts'!B:B,MATCH(B5632,'101_accounts'!A:A,0))</f>
        <v>62102   A  Предметы труда, полученные по договорам отступного, залога, назначение которых не определено</v>
      </c>
      <c r="E5632" s="25">
        <f>'101_parsed'!C5632</f>
        <v>0</v>
      </c>
      <c r="F5632" s="25">
        <f>'101_parsed'!D5632</f>
        <v>0</v>
      </c>
      <c r="G5632" s="25">
        <f>'101_parsed'!E5632</f>
        <v>0</v>
      </c>
      <c r="H5632" s="25">
        <f>'101_parsed'!F5632</f>
        <v>0</v>
      </c>
    </row>
    <row r="5633" spans="1:8" x14ac:dyDescent="0.2">
      <c r="A5633" s="25">
        <f>'101_parsed'!A5633</f>
        <v>2168</v>
      </c>
      <c r="B5633" s="33">
        <f>'101_parsed'!B5633</f>
        <v>62103</v>
      </c>
      <c r="C5633" s="25" t="str">
        <f>INDEX(all_banks!O:O,MATCH(A5633,all_banks!H:H,0))</f>
        <v>"Сетелем Банк" ООО (2168)</v>
      </c>
      <c r="D5633" s="25" t="str">
        <f>INDEX('101_accounts'!B:B,MATCH(B5633,'101_accounts'!A:A,0))</f>
        <v>62103   П  Резервы на возможные потери</v>
      </c>
      <c r="E5633" s="25">
        <f>'101_parsed'!C5633</f>
        <v>0</v>
      </c>
      <c r="F5633" s="25">
        <f>'101_parsed'!D5633</f>
        <v>0</v>
      </c>
      <c r="G5633" s="25">
        <f>'101_parsed'!E5633</f>
        <v>0</v>
      </c>
      <c r="H5633" s="25">
        <f>'101_parsed'!F5633</f>
        <v>0</v>
      </c>
    </row>
    <row r="5634" spans="1:8" x14ac:dyDescent="0.2">
      <c r="A5634" s="25">
        <f>'101_parsed'!A5634</f>
        <v>3245</v>
      </c>
      <c r="B5634" s="33">
        <f>'101_parsed'!B5634</f>
        <v>60401</v>
      </c>
      <c r="C5634" s="25" t="str">
        <f>INDEX(all_banks!O:O,MATCH(A5634,all_banks!H:H,0))</f>
        <v>ПАО БАНК "СИАБ" (3245)</v>
      </c>
      <c r="D5634" s="25" t="str">
        <f>INDEX('101_accounts'!B:B,MATCH(B5634,'101_accounts'!A:A,0))</f>
        <v>60401   A  Основные средства (кроме земли) (c 13.02.2018)_x000D_Категория 1- Здания и сооружения (до 31.12.2002)</v>
      </c>
      <c r="E5634" s="25">
        <f>'101_parsed'!C5634</f>
        <v>979600</v>
      </c>
      <c r="F5634" s="25">
        <f>'101_parsed'!D5634</f>
        <v>0</v>
      </c>
      <c r="G5634" s="25">
        <f>'101_parsed'!E5634</f>
        <v>720079</v>
      </c>
      <c r="H5634" s="25">
        <f>'101_parsed'!F5634</f>
        <v>0</v>
      </c>
    </row>
    <row r="5635" spans="1:8" x14ac:dyDescent="0.2">
      <c r="A5635" s="25">
        <f>'101_parsed'!A5635</f>
        <v>3245</v>
      </c>
      <c r="B5635" s="33">
        <f>'101_parsed'!B5635</f>
        <v>60404</v>
      </c>
      <c r="C5635" s="25" t="str">
        <f>INDEX(all_banks!O:O,MATCH(A5635,all_banks!H:H,0))</f>
        <v>ПАО БАНК "СИАБ" (3245)</v>
      </c>
      <c r="D5635" s="25" t="str">
        <f>INDEX('101_accounts'!B:B,MATCH(B5635,'101_accounts'!A:A,0))</f>
        <v>60404   A  Земля (c 13.02.2018)</v>
      </c>
      <c r="E5635" s="25">
        <f>'101_parsed'!C5635</f>
        <v>9430</v>
      </c>
      <c r="F5635" s="25">
        <f>'101_parsed'!D5635</f>
        <v>0</v>
      </c>
      <c r="G5635" s="25">
        <f>'101_parsed'!E5635</f>
        <v>9430</v>
      </c>
      <c r="H5635" s="25">
        <f>'101_parsed'!F5635</f>
        <v>0</v>
      </c>
    </row>
    <row r="5636" spans="1:8" x14ac:dyDescent="0.2">
      <c r="A5636" s="25">
        <f>'101_parsed'!A5636</f>
        <v>3245</v>
      </c>
      <c r="B5636" s="33">
        <f>'101_parsed'!B5636</f>
        <v>60405</v>
      </c>
      <c r="C5636" s="25" t="str">
        <f>INDEX(all_banks!O:O,MATCH(A5636,all_banks!H:H,0))</f>
        <v>ПАО БАНК "СИАБ" (3245)</v>
      </c>
      <c r="D5636" s="25" t="str">
        <f>INDEX('101_accounts'!B:B,MATCH(B5636,'101_accounts'!A:A,0))</f>
        <v>60405   П
A (до 31.01.2003)  Резервы на возможные потери (c 13.02.2018)
Долгосрочно арендуемые основные средства (до 31.01.2003)</v>
      </c>
      <c r="E5636" s="25">
        <f>'101_parsed'!C5636</f>
        <v>0</v>
      </c>
      <c r="F5636" s="25">
        <f>'101_parsed'!D5636</f>
        <v>0</v>
      </c>
      <c r="G5636" s="25">
        <f>'101_parsed'!E5636</f>
        <v>0</v>
      </c>
      <c r="H5636" s="25">
        <f>'101_parsed'!F5636</f>
        <v>0</v>
      </c>
    </row>
    <row r="5637" spans="1:8" x14ac:dyDescent="0.2">
      <c r="A5637" s="25">
        <f>'101_parsed'!A5637</f>
        <v>3245</v>
      </c>
      <c r="B5637" s="33">
        <f>'101_parsed'!B5637</f>
        <v>60414</v>
      </c>
      <c r="C5637" s="25" t="str">
        <f>INDEX(all_banks!O:O,MATCH(A5637,all_banks!H:H,0))</f>
        <v>ПАО БАНК "СИАБ" (3245)</v>
      </c>
      <c r="D5637" s="25" t="str">
        <f>INDEX('101_accounts'!B:B,MATCH(B5637,'101_accounts'!A:A,0))</f>
        <v>60414   П  Амортизация основных средств (кроме земли) (c 13.02.2018)</v>
      </c>
      <c r="E5637" s="25">
        <f>'101_parsed'!C5637</f>
        <v>0</v>
      </c>
      <c r="F5637" s="25">
        <f>'101_parsed'!D5637</f>
        <v>357670</v>
      </c>
      <c r="G5637" s="25">
        <f>'101_parsed'!E5637</f>
        <v>0</v>
      </c>
      <c r="H5637" s="25">
        <f>'101_parsed'!F5637</f>
        <v>365722</v>
      </c>
    </row>
    <row r="5638" spans="1:8" x14ac:dyDescent="0.2">
      <c r="A5638" s="25">
        <f>'101_parsed'!A5638</f>
        <v>3245</v>
      </c>
      <c r="B5638" s="33">
        <f>'101_parsed'!B5638</f>
        <v>60415</v>
      </c>
      <c r="C5638" s="25" t="str">
        <f>INDEX(all_banks!O:O,MATCH(A5638,all_banks!H:H,0))</f>
        <v>ПАО БАНК "СИАБ" (3245)</v>
      </c>
      <c r="D5638" s="25" t="str">
        <f>INDEX('101_accounts'!B:B,MATCH(B5638,'101_accounts'!A:A,0))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638" s="25">
        <f>'101_parsed'!C5638</f>
        <v>0</v>
      </c>
      <c r="F5638" s="25">
        <f>'101_parsed'!D5638</f>
        <v>0</v>
      </c>
      <c r="G5638" s="25">
        <f>'101_parsed'!E5638</f>
        <v>0</v>
      </c>
      <c r="H5638" s="25">
        <f>'101_parsed'!F5638</f>
        <v>0</v>
      </c>
    </row>
    <row r="5639" spans="1:8" x14ac:dyDescent="0.2">
      <c r="A5639" s="25">
        <f>'101_parsed'!A5639</f>
        <v>3245</v>
      </c>
      <c r="B5639" s="33">
        <f>'101_parsed'!B5639</f>
        <v>61901</v>
      </c>
      <c r="C5639" s="25" t="str">
        <f>INDEX(all_banks!O:O,MATCH(A5639,all_banks!H:H,0))</f>
        <v>ПАО БАНК "СИАБ" (3245)</v>
      </c>
      <c r="D5639" s="25" t="str">
        <f>INDEX('101_accounts'!B:B,MATCH(B5639,'101_accounts'!A:A,0))</f>
        <v>61901   A  Земля, временно неиспользуемая в основной деятельности</v>
      </c>
      <c r="E5639" s="25">
        <f>'101_parsed'!C5639</f>
        <v>0</v>
      </c>
      <c r="F5639" s="25">
        <f>'101_parsed'!D5639</f>
        <v>0</v>
      </c>
      <c r="G5639" s="25">
        <f>'101_parsed'!E5639</f>
        <v>0</v>
      </c>
      <c r="H5639" s="25">
        <f>'101_parsed'!F5639</f>
        <v>0</v>
      </c>
    </row>
    <row r="5640" spans="1:8" x14ac:dyDescent="0.2">
      <c r="A5640" s="25">
        <f>'101_parsed'!A5640</f>
        <v>3245</v>
      </c>
      <c r="B5640" s="33">
        <f>'101_parsed'!B5640</f>
        <v>61902</v>
      </c>
      <c r="C5640" s="25" t="str">
        <f>INDEX(all_banks!O:O,MATCH(A5640,all_banks!H:H,0))</f>
        <v>ПАО БАНК "СИАБ" (3245)</v>
      </c>
      <c r="D5640" s="25" t="str">
        <f>INDEX('101_accounts'!B:B,MATCH(B5640,'101_accounts'!A:A,0))</f>
        <v>61902   A  Земля, временно неиспользуемая в основной деятельности, переданная в аренду</v>
      </c>
      <c r="E5640" s="25">
        <f>'101_parsed'!C5640</f>
        <v>0</v>
      </c>
      <c r="F5640" s="25">
        <f>'101_parsed'!D5640</f>
        <v>0</v>
      </c>
      <c r="G5640" s="25">
        <f>'101_parsed'!E5640</f>
        <v>0</v>
      </c>
      <c r="H5640" s="25">
        <f>'101_parsed'!F5640</f>
        <v>0</v>
      </c>
    </row>
    <row r="5641" spans="1:8" x14ac:dyDescent="0.2">
      <c r="A5641" s="25">
        <f>'101_parsed'!A5641</f>
        <v>3245</v>
      </c>
      <c r="B5641" s="33">
        <f>'101_parsed'!B5641</f>
        <v>61903</v>
      </c>
      <c r="C5641" s="25" t="str">
        <f>INDEX(all_banks!O:O,MATCH(A5641,all_banks!H:H,0))</f>
        <v>ПАО БАНК "СИАБ" (3245)</v>
      </c>
      <c r="D5641" s="25" t="str">
        <f>INDEX('101_accounts'!B:B,MATCH(B5641,'101_accounts'!A:A,0))</f>
        <v>61903   A  Недвижимость (кроме земли), временно неиспользуемая в основной деятельности</v>
      </c>
      <c r="E5641" s="25">
        <f>'101_parsed'!C5641</f>
        <v>0</v>
      </c>
      <c r="F5641" s="25">
        <f>'101_parsed'!D5641</f>
        <v>0</v>
      </c>
      <c r="G5641" s="25">
        <f>'101_parsed'!E5641</f>
        <v>0</v>
      </c>
      <c r="H5641" s="25">
        <f>'101_parsed'!F5641</f>
        <v>0</v>
      </c>
    </row>
    <row r="5642" spans="1:8" x14ac:dyDescent="0.2">
      <c r="A5642" s="25">
        <f>'101_parsed'!A5642</f>
        <v>3245</v>
      </c>
      <c r="B5642" s="33">
        <f>'101_parsed'!B5642</f>
        <v>61904</v>
      </c>
      <c r="C5642" s="25" t="str">
        <f>INDEX(all_banks!O:O,MATCH(A5642,all_banks!H:H,0))</f>
        <v>ПАО БАНК "СИАБ" (3245)</v>
      </c>
      <c r="D5642" s="25" t="str">
        <f>INDEX('101_accounts'!B:B,MATCH(B5642,'101_accounts'!A:A,0))</f>
        <v>61904   A  Недвижимость (кроме земли), временно неиспользуемая в основной деятельности, переданная в аренду</v>
      </c>
      <c r="E5642" s="25">
        <f>'101_parsed'!C5642</f>
        <v>0</v>
      </c>
      <c r="F5642" s="25">
        <f>'101_parsed'!D5642</f>
        <v>0</v>
      </c>
      <c r="G5642" s="25">
        <f>'101_parsed'!E5642</f>
        <v>0</v>
      </c>
      <c r="H5642" s="25">
        <f>'101_parsed'!F5642</f>
        <v>0</v>
      </c>
    </row>
    <row r="5643" spans="1:8" x14ac:dyDescent="0.2">
      <c r="A5643" s="25">
        <f>'101_parsed'!A5643</f>
        <v>3245</v>
      </c>
      <c r="B5643" s="33">
        <f>'101_parsed'!B5643</f>
        <v>61905</v>
      </c>
      <c r="C5643" s="25" t="str">
        <f>INDEX(all_banks!O:O,MATCH(A5643,all_banks!H:H,0))</f>
        <v>ПАО БАНК "СИАБ" (3245)</v>
      </c>
      <c r="D5643" s="25" t="str">
        <f>INDEX('101_accounts'!B:B,MATCH(B5643,'101_accounts'!A:A,0))</f>
        <v>61905   A  Земля, временно неиспользуемая в основной деятельности, учитываемая по справедливой стоимости</v>
      </c>
      <c r="E5643" s="25">
        <f>'101_parsed'!C5643</f>
        <v>0</v>
      </c>
      <c r="F5643" s="25">
        <f>'101_parsed'!D5643</f>
        <v>0</v>
      </c>
      <c r="G5643" s="25">
        <f>'101_parsed'!E5643</f>
        <v>0</v>
      </c>
      <c r="H5643" s="25">
        <f>'101_parsed'!F5643</f>
        <v>0</v>
      </c>
    </row>
    <row r="5644" spans="1:8" x14ac:dyDescent="0.2">
      <c r="A5644" s="25">
        <f>'101_parsed'!A5644</f>
        <v>3245</v>
      </c>
      <c r="B5644" s="33">
        <f>'101_parsed'!B5644</f>
        <v>61906</v>
      </c>
      <c r="C5644" s="25" t="str">
        <f>INDEX(all_banks!O:O,MATCH(A5644,all_banks!H:H,0))</f>
        <v>ПАО БАНК "СИАБ" (3245)</v>
      </c>
      <c r="D5644" s="25" t="str">
        <f>INDEX('101_accounts'!B:B,MATCH(B5644,'101_accounts'!A:A,0))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644" s="25">
        <f>'101_parsed'!C5644</f>
        <v>0</v>
      </c>
      <c r="F5644" s="25">
        <f>'101_parsed'!D5644</f>
        <v>0</v>
      </c>
      <c r="G5644" s="25">
        <f>'101_parsed'!E5644</f>
        <v>0</v>
      </c>
      <c r="H5644" s="25">
        <f>'101_parsed'!F5644</f>
        <v>0</v>
      </c>
    </row>
    <row r="5645" spans="1:8" x14ac:dyDescent="0.2">
      <c r="A5645" s="25">
        <f>'101_parsed'!A5645</f>
        <v>3245</v>
      </c>
      <c r="B5645" s="33">
        <f>'101_parsed'!B5645</f>
        <v>61907</v>
      </c>
      <c r="C5645" s="25" t="str">
        <f>INDEX(all_banks!O:O,MATCH(A5645,all_banks!H:H,0))</f>
        <v>ПАО БАНК "СИАБ" (3245)</v>
      </c>
      <c r="D5645" s="25" t="str">
        <f>INDEX('101_accounts'!B:B,MATCH(B5645,'101_accounts'!A:A,0))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645" s="25">
        <f>'101_parsed'!C5645</f>
        <v>0</v>
      </c>
      <c r="F5645" s="25">
        <f>'101_parsed'!D5645</f>
        <v>0</v>
      </c>
      <c r="G5645" s="25">
        <f>'101_parsed'!E5645</f>
        <v>0</v>
      </c>
      <c r="H5645" s="25">
        <f>'101_parsed'!F5645</f>
        <v>0</v>
      </c>
    </row>
    <row r="5646" spans="1:8" x14ac:dyDescent="0.2">
      <c r="A5646" s="25">
        <f>'101_parsed'!A5646</f>
        <v>3245</v>
      </c>
      <c r="B5646" s="33">
        <f>'101_parsed'!B5646</f>
        <v>61908</v>
      </c>
      <c r="C5646" s="25" t="str">
        <f>INDEX(all_banks!O:O,MATCH(A5646,all_banks!H:H,0))</f>
        <v>ПАО БАНК "СИАБ" (3245)</v>
      </c>
      <c r="D5646" s="25" t="str">
        <f>INDEX('101_accounts'!B:B,MATCH(B5646,'101_accounts'!A:A,0))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646" s="25">
        <f>'101_parsed'!C5646</f>
        <v>0</v>
      </c>
      <c r="F5646" s="25">
        <f>'101_parsed'!D5646</f>
        <v>0</v>
      </c>
      <c r="G5646" s="25">
        <f>'101_parsed'!E5646</f>
        <v>0</v>
      </c>
      <c r="H5646" s="25">
        <f>'101_parsed'!F5646</f>
        <v>0</v>
      </c>
    </row>
    <row r="5647" spans="1:8" x14ac:dyDescent="0.2">
      <c r="A5647" s="25">
        <f>'101_parsed'!A5647</f>
        <v>3245</v>
      </c>
      <c r="B5647" s="33">
        <f>'101_parsed'!B5647</f>
        <v>61909</v>
      </c>
      <c r="C5647" s="25" t="str">
        <f>INDEX(all_banks!O:O,MATCH(A5647,all_banks!H:H,0))</f>
        <v>ПАО БАНК "СИАБ" (3245)</v>
      </c>
      <c r="D5647" s="25" t="str">
        <f>INDEX('101_accounts'!B:B,MATCH(B5647,'101_accounts'!A:A,0))</f>
        <v>61909   П  Амортизация недвижимости (кроме земли), временно неиспользуемой в основной деятельности</v>
      </c>
      <c r="E5647" s="25">
        <f>'101_parsed'!C5647</f>
        <v>0</v>
      </c>
      <c r="F5647" s="25">
        <f>'101_parsed'!D5647</f>
        <v>0</v>
      </c>
      <c r="G5647" s="25">
        <f>'101_parsed'!E5647</f>
        <v>0</v>
      </c>
      <c r="H5647" s="25">
        <f>'101_parsed'!F5647</f>
        <v>0</v>
      </c>
    </row>
    <row r="5648" spans="1:8" x14ac:dyDescent="0.2">
      <c r="A5648" s="25">
        <f>'101_parsed'!A5648</f>
        <v>3245</v>
      </c>
      <c r="B5648" s="33">
        <f>'101_parsed'!B5648</f>
        <v>61910</v>
      </c>
      <c r="C5648" s="25" t="str">
        <f>INDEX(all_banks!O:O,MATCH(A5648,all_banks!H:H,0))</f>
        <v>ПАО БАНК "СИАБ" (3245)</v>
      </c>
      <c r="D5648" s="25" t="str">
        <f>INDEX('101_accounts'!B:B,MATCH(B5648,'101_accounts'!A:A,0))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648" s="25">
        <f>'101_parsed'!C5648</f>
        <v>0</v>
      </c>
      <c r="F5648" s="25">
        <f>'101_parsed'!D5648</f>
        <v>0</v>
      </c>
      <c r="G5648" s="25">
        <f>'101_parsed'!E5648</f>
        <v>0</v>
      </c>
      <c r="H5648" s="25">
        <f>'101_parsed'!F5648</f>
        <v>0</v>
      </c>
    </row>
    <row r="5649" spans="1:8" x14ac:dyDescent="0.2">
      <c r="A5649" s="25">
        <f>'101_parsed'!A5649</f>
        <v>3245</v>
      </c>
      <c r="B5649" s="33">
        <f>'101_parsed'!B5649</f>
        <v>61911</v>
      </c>
      <c r="C5649" s="25" t="str">
        <f>INDEX(all_banks!O:O,MATCH(A5649,all_banks!H:H,0))</f>
        <v>ПАО БАНК "СИАБ" (3245)</v>
      </c>
      <c r="D5649" s="25" t="str">
        <f>INDEX('101_accounts'!B:B,MATCH(B5649,'101_accounts'!A:A,0))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649" s="25">
        <f>'101_parsed'!C5649</f>
        <v>0</v>
      </c>
      <c r="F5649" s="25">
        <f>'101_parsed'!D5649</f>
        <v>0</v>
      </c>
      <c r="G5649" s="25">
        <f>'101_parsed'!E5649</f>
        <v>0</v>
      </c>
      <c r="H5649" s="25">
        <f>'101_parsed'!F5649</f>
        <v>0</v>
      </c>
    </row>
    <row r="5650" spans="1:8" x14ac:dyDescent="0.2">
      <c r="A5650" s="25">
        <f>'101_parsed'!A5650</f>
        <v>3245</v>
      </c>
      <c r="B5650" s="33">
        <f>'101_parsed'!B5650</f>
        <v>61912</v>
      </c>
      <c r="C5650" s="25" t="str">
        <f>INDEX(all_banks!O:O,MATCH(A5650,all_banks!H:H,0))</f>
        <v>ПАО БАНК "СИАБ" (3245)</v>
      </c>
      <c r="D5650" s="25" t="str">
        <f>INDEX('101_accounts'!B:B,MATCH(B5650,'101_accounts'!A:A,0))</f>
        <v>61912   П  Резервы на возможные потери</v>
      </c>
      <c r="E5650" s="25">
        <f>'101_parsed'!C5650</f>
        <v>0</v>
      </c>
      <c r="F5650" s="25">
        <f>'101_parsed'!D5650</f>
        <v>0</v>
      </c>
      <c r="G5650" s="25">
        <f>'101_parsed'!E5650</f>
        <v>0</v>
      </c>
      <c r="H5650" s="25">
        <f>'101_parsed'!F5650</f>
        <v>0</v>
      </c>
    </row>
    <row r="5651" spans="1:8" x14ac:dyDescent="0.2">
      <c r="A5651" s="25">
        <f>'101_parsed'!A5651</f>
        <v>3245</v>
      </c>
      <c r="B5651" s="33">
        <f>'101_parsed'!B5651</f>
        <v>62001</v>
      </c>
      <c r="C5651" s="25" t="str">
        <f>INDEX(all_banks!O:O,MATCH(A5651,all_banks!H:H,0))</f>
        <v>ПАО БАНК "СИАБ" (3245)</v>
      </c>
      <c r="D5651" s="25" t="str">
        <f>INDEX('101_accounts'!B:B,MATCH(B5651,'101_accounts'!A:A,0))</f>
        <v>62001   A  Долгосрочные активы, предназначенные для продажи</v>
      </c>
      <c r="E5651" s="25">
        <f>'101_parsed'!C5651</f>
        <v>0</v>
      </c>
      <c r="F5651" s="25">
        <f>'101_parsed'!D5651</f>
        <v>0</v>
      </c>
      <c r="G5651" s="25">
        <f>'101_parsed'!E5651</f>
        <v>0</v>
      </c>
      <c r="H5651" s="25">
        <f>'101_parsed'!F5651</f>
        <v>0</v>
      </c>
    </row>
    <row r="5652" spans="1:8" x14ac:dyDescent="0.2">
      <c r="A5652" s="25">
        <f>'101_parsed'!A5652</f>
        <v>3245</v>
      </c>
      <c r="B5652" s="33">
        <f>'101_parsed'!B5652</f>
        <v>62002</v>
      </c>
      <c r="C5652" s="25" t="str">
        <f>INDEX(all_banks!O:O,MATCH(A5652,all_banks!H:H,0))</f>
        <v>ПАО БАНК "СИАБ" (3245)</v>
      </c>
      <c r="D5652" s="25" t="str">
        <f>INDEX('101_accounts'!B:B,MATCH(B5652,'101_accounts'!A:A,0))</f>
        <v>62002   П  Резервы на возможные потери</v>
      </c>
      <c r="E5652" s="25">
        <f>'101_parsed'!C5652</f>
        <v>0</v>
      </c>
      <c r="F5652" s="25">
        <f>'101_parsed'!D5652</f>
        <v>0</v>
      </c>
      <c r="G5652" s="25">
        <f>'101_parsed'!E5652</f>
        <v>0</v>
      </c>
      <c r="H5652" s="25">
        <f>'101_parsed'!F5652</f>
        <v>0</v>
      </c>
    </row>
    <row r="5653" spans="1:8" x14ac:dyDescent="0.2">
      <c r="A5653" s="25">
        <f>'101_parsed'!A5653</f>
        <v>3245</v>
      </c>
      <c r="B5653" s="33">
        <f>'101_parsed'!B5653</f>
        <v>62101</v>
      </c>
      <c r="C5653" s="25" t="str">
        <f>INDEX(all_banks!O:O,MATCH(A5653,all_banks!H:H,0))</f>
        <v>ПАО БАНК "СИАБ" (3245)</v>
      </c>
      <c r="D5653" s="25" t="str">
        <f>INDEX('101_accounts'!B:B,MATCH(B5653,'101_accounts'!A:A,0))</f>
        <v>62101   A  Средства труда, полученные по договорам отступного, залога, назначение которых не определено</v>
      </c>
      <c r="E5653" s="25">
        <f>'101_parsed'!C5653</f>
        <v>35634</v>
      </c>
      <c r="F5653" s="25">
        <f>'101_parsed'!D5653</f>
        <v>0</v>
      </c>
      <c r="G5653" s="25">
        <f>'101_parsed'!E5653</f>
        <v>24749</v>
      </c>
      <c r="H5653" s="25">
        <f>'101_parsed'!F5653</f>
        <v>0</v>
      </c>
    </row>
    <row r="5654" spans="1:8" x14ac:dyDescent="0.2">
      <c r="A5654" s="25">
        <f>'101_parsed'!A5654</f>
        <v>3245</v>
      </c>
      <c r="B5654" s="33">
        <f>'101_parsed'!B5654</f>
        <v>62102</v>
      </c>
      <c r="C5654" s="25" t="str">
        <f>INDEX(all_banks!O:O,MATCH(A5654,all_banks!H:H,0))</f>
        <v>ПАО БАНК "СИАБ" (3245)</v>
      </c>
      <c r="D5654" s="25" t="str">
        <f>INDEX('101_accounts'!B:B,MATCH(B5654,'101_accounts'!A:A,0))</f>
        <v>62102   A  Предметы труда, полученные по договорам отступного, залога, назначение которых не определено</v>
      </c>
      <c r="E5654" s="25">
        <f>'101_parsed'!C5654</f>
        <v>0</v>
      </c>
      <c r="F5654" s="25">
        <f>'101_parsed'!D5654</f>
        <v>0</v>
      </c>
      <c r="G5654" s="25">
        <f>'101_parsed'!E5654</f>
        <v>0</v>
      </c>
      <c r="H5654" s="25">
        <f>'101_parsed'!F5654</f>
        <v>0</v>
      </c>
    </row>
    <row r="5655" spans="1:8" x14ac:dyDescent="0.2">
      <c r="A5655" s="25">
        <f>'101_parsed'!A5655</f>
        <v>3245</v>
      </c>
      <c r="B5655" s="33">
        <f>'101_parsed'!B5655</f>
        <v>62103</v>
      </c>
      <c r="C5655" s="25" t="str">
        <f>INDEX(all_banks!O:O,MATCH(A5655,all_banks!H:H,0))</f>
        <v>ПАО БАНК "СИАБ" (3245)</v>
      </c>
      <c r="D5655" s="25" t="str">
        <f>INDEX('101_accounts'!B:B,MATCH(B5655,'101_accounts'!A:A,0))</f>
        <v>62103   П  Резервы на возможные потери</v>
      </c>
      <c r="E5655" s="25">
        <f>'101_parsed'!C5655</f>
        <v>0</v>
      </c>
      <c r="F5655" s="25">
        <f>'101_parsed'!D5655</f>
        <v>17817</v>
      </c>
      <c r="G5655" s="25">
        <f>'101_parsed'!E5655</f>
        <v>0</v>
      </c>
      <c r="H5655" s="25">
        <f>'101_parsed'!F5655</f>
        <v>12375</v>
      </c>
    </row>
    <row r="5656" spans="1:8" x14ac:dyDescent="0.2">
      <c r="A5656" s="25">
        <f>'101_parsed'!A5656</f>
        <v>2015</v>
      </c>
      <c r="B5656" s="33">
        <f>'101_parsed'!B5656</f>
        <v>60401</v>
      </c>
      <c r="C5656" s="25" t="str">
        <f>INDEX(all_banks!O:O,MATCH(A5656,all_banks!H:H,0))</f>
        <v>"СИБСОЦБАНК" ООО (2015)</v>
      </c>
      <c r="D5656" s="25" t="str">
        <f>INDEX('101_accounts'!B:B,MATCH(B5656,'101_accounts'!A:A,0))</f>
        <v>60401   A  Основные средства (кроме земли) (c 13.02.2018)_x000D_Категория 1- Здания и сооружения (до 31.12.2002)</v>
      </c>
      <c r="E5656" s="25">
        <f>'101_parsed'!C5656</f>
        <v>299875</v>
      </c>
      <c r="F5656" s="25">
        <f>'101_parsed'!D5656</f>
        <v>0</v>
      </c>
      <c r="G5656" s="25">
        <f>'101_parsed'!E5656</f>
        <v>302667</v>
      </c>
      <c r="H5656" s="25">
        <f>'101_parsed'!F5656</f>
        <v>0</v>
      </c>
    </row>
    <row r="5657" spans="1:8" x14ac:dyDescent="0.2">
      <c r="A5657" s="25">
        <f>'101_parsed'!A5657</f>
        <v>2015</v>
      </c>
      <c r="B5657" s="33">
        <f>'101_parsed'!B5657</f>
        <v>60404</v>
      </c>
      <c r="C5657" s="25" t="str">
        <f>INDEX(all_banks!O:O,MATCH(A5657,all_banks!H:H,0))</f>
        <v>"СИБСОЦБАНК" ООО (2015)</v>
      </c>
      <c r="D5657" s="25" t="str">
        <f>INDEX('101_accounts'!B:B,MATCH(B5657,'101_accounts'!A:A,0))</f>
        <v>60404   A  Земля (c 13.02.2018)</v>
      </c>
      <c r="E5657" s="25">
        <f>'101_parsed'!C5657</f>
        <v>19512</v>
      </c>
      <c r="F5657" s="25">
        <f>'101_parsed'!D5657</f>
        <v>0</v>
      </c>
      <c r="G5657" s="25">
        <f>'101_parsed'!E5657</f>
        <v>19512</v>
      </c>
      <c r="H5657" s="25">
        <f>'101_parsed'!F5657</f>
        <v>0</v>
      </c>
    </row>
    <row r="5658" spans="1:8" x14ac:dyDescent="0.2">
      <c r="A5658" s="25">
        <f>'101_parsed'!A5658</f>
        <v>2015</v>
      </c>
      <c r="B5658" s="33">
        <f>'101_parsed'!B5658</f>
        <v>60405</v>
      </c>
      <c r="C5658" s="25" t="str">
        <f>INDEX(all_banks!O:O,MATCH(A5658,all_banks!H:H,0))</f>
        <v>"СИБСОЦБАНК" ООО (2015)</v>
      </c>
      <c r="D5658" s="25" t="str">
        <f>INDEX('101_accounts'!B:B,MATCH(B5658,'101_accounts'!A:A,0))</f>
        <v>60405   П
A (до 31.01.2003)  Резервы на возможные потери (c 13.02.2018)
Долгосрочно арендуемые основные средства (до 31.01.2003)</v>
      </c>
      <c r="E5658" s="25">
        <f>'101_parsed'!C5658</f>
        <v>0</v>
      </c>
      <c r="F5658" s="25">
        <f>'101_parsed'!D5658</f>
        <v>0</v>
      </c>
      <c r="G5658" s="25">
        <f>'101_parsed'!E5658</f>
        <v>0</v>
      </c>
      <c r="H5658" s="25">
        <f>'101_parsed'!F5658</f>
        <v>0</v>
      </c>
    </row>
    <row r="5659" spans="1:8" x14ac:dyDescent="0.2">
      <c r="A5659" s="25">
        <f>'101_parsed'!A5659</f>
        <v>2015</v>
      </c>
      <c r="B5659" s="33">
        <f>'101_parsed'!B5659</f>
        <v>60414</v>
      </c>
      <c r="C5659" s="25" t="str">
        <f>INDEX(all_banks!O:O,MATCH(A5659,all_banks!H:H,0))</f>
        <v>"СИБСОЦБАНК" ООО (2015)</v>
      </c>
      <c r="D5659" s="25" t="str">
        <f>INDEX('101_accounts'!B:B,MATCH(B5659,'101_accounts'!A:A,0))</f>
        <v>60414   П  Амортизация основных средств (кроме земли) (c 13.02.2018)</v>
      </c>
      <c r="E5659" s="25">
        <f>'101_parsed'!C5659</f>
        <v>0</v>
      </c>
      <c r="F5659" s="25">
        <f>'101_parsed'!D5659</f>
        <v>102993</v>
      </c>
      <c r="G5659" s="25">
        <f>'101_parsed'!E5659</f>
        <v>0</v>
      </c>
      <c r="H5659" s="25">
        <f>'101_parsed'!F5659</f>
        <v>104586</v>
      </c>
    </row>
    <row r="5660" spans="1:8" x14ac:dyDescent="0.2">
      <c r="A5660" s="25">
        <f>'101_parsed'!A5660</f>
        <v>2015</v>
      </c>
      <c r="B5660" s="33">
        <f>'101_parsed'!B5660</f>
        <v>60415</v>
      </c>
      <c r="C5660" s="25" t="str">
        <f>INDEX(all_banks!O:O,MATCH(A5660,all_banks!H:H,0))</f>
        <v>"СИБСОЦБАНК" ООО (2015)</v>
      </c>
      <c r="D5660" s="25" t="str">
        <f>INDEX('101_accounts'!B:B,MATCH(B5660,'101_accounts'!A:A,0))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660" s="25">
        <f>'101_parsed'!C5660</f>
        <v>1242</v>
      </c>
      <c r="F5660" s="25">
        <f>'101_parsed'!D5660</f>
        <v>0</v>
      </c>
      <c r="G5660" s="25">
        <f>'101_parsed'!E5660</f>
        <v>504</v>
      </c>
      <c r="H5660" s="25">
        <f>'101_parsed'!F5660</f>
        <v>0</v>
      </c>
    </row>
    <row r="5661" spans="1:8" x14ac:dyDescent="0.2">
      <c r="A5661" s="25">
        <f>'101_parsed'!A5661</f>
        <v>2015</v>
      </c>
      <c r="B5661" s="33">
        <f>'101_parsed'!B5661</f>
        <v>61901</v>
      </c>
      <c r="C5661" s="25" t="str">
        <f>INDEX(all_banks!O:O,MATCH(A5661,all_banks!H:H,0))</f>
        <v>"СИБСОЦБАНК" ООО (2015)</v>
      </c>
      <c r="D5661" s="25" t="str">
        <f>INDEX('101_accounts'!B:B,MATCH(B5661,'101_accounts'!A:A,0))</f>
        <v>61901   A  Земля, временно неиспользуемая в основной деятельности</v>
      </c>
      <c r="E5661" s="25">
        <f>'101_parsed'!C5661</f>
        <v>0</v>
      </c>
      <c r="F5661" s="25">
        <f>'101_parsed'!D5661</f>
        <v>0</v>
      </c>
      <c r="G5661" s="25">
        <f>'101_parsed'!E5661</f>
        <v>0</v>
      </c>
      <c r="H5661" s="25">
        <f>'101_parsed'!F5661</f>
        <v>0</v>
      </c>
    </row>
    <row r="5662" spans="1:8" x14ac:dyDescent="0.2">
      <c r="A5662" s="25">
        <f>'101_parsed'!A5662</f>
        <v>2015</v>
      </c>
      <c r="B5662" s="33">
        <f>'101_parsed'!B5662</f>
        <v>61902</v>
      </c>
      <c r="C5662" s="25" t="str">
        <f>INDEX(all_banks!O:O,MATCH(A5662,all_banks!H:H,0))</f>
        <v>"СИБСОЦБАНК" ООО (2015)</v>
      </c>
      <c r="D5662" s="25" t="str">
        <f>INDEX('101_accounts'!B:B,MATCH(B5662,'101_accounts'!A:A,0))</f>
        <v>61902   A  Земля, временно неиспользуемая в основной деятельности, переданная в аренду</v>
      </c>
      <c r="E5662" s="25">
        <f>'101_parsed'!C5662</f>
        <v>0</v>
      </c>
      <c r="F5662" s="25">
        <f>'101_parsed'!D5662</f>
        <v>0</v>
      </c>
      <c r="G5662" s="25">
        <f>'101_parsed'!E5662</f>
        <v>0</v>
      </c>
      <c r="H5662" s="25">
        <f>'101_parsed'!F5662</f>
        <v>0</v>
      </c>
    </row>
    <row r="5663" spans="1:8" x14ac:dyDescent="0.2">
      <c r="A5663" s="25">
        <f>'101_parsed'!A5663</f>
        <v>2015</v>
      </c>
      <c r="B5663" s="33">
        <f>'101_parsed'!B5663</f>
        <v>61903</v>
      </c>
      <c r="C5663" s="25" t="str">
        <f>INDEX(all_banks!O:O,MATCH(A5663,all_banks!H:H,0))</f>
        <v>"СИБСОЦБАНК" ООО (2015)</v>
      </c>
      <c r="D5663" s="25" t="str">
        <f>INDEX('101_accounts'!B:B,MATCH(B5663,'101_accounts'!A:A,0))</f>
        <v>61903   A  Недвижимость (кроме земли), временно неиспользуемая в основной деятельности</v>
      </c>
      <c r="E5663" s="25">
        <f>'101_parsed'!C5663</f>
        <v>0</v>
      </c>
      <c r="F5663" s="25">
        <f>'101_parsed'!D5663</f>
        <v>0</v>
      </c>
      <c r="G5663" s="25">
        <f>'101_parsed'!E5663</f>
        <v>0</v>
      </c>
      <c r="H5663" s="25">
        <f>'101_parsed'!F5663</f>
        <v>0</v>
      </c>
    </row>
    <row r="5664" spans="1:8" x14ac:dyDescent="0.2">
      <c r="A5664" s="25">
        <f>'101_parsed'!A5664</f>
        <v>2015</v>
      </c>
      <c r="B5664" s="33">
        <f>'101_parsed'!B5664</f>
        <v>61904</v>
      </c>
      <c r="C5664" s="25" t="str">
        <f>INDEX(all_banks!O:O,MATCH(A5664,all_banks!H:H,0))</f>
        <v>"СИБСОЦБАНК" ООО (2015)</v>
      </c>
      <c r="D5664" s="25" t="str">
        <f>INDEX('101_accounts'!B:B,MATCH(B5664,'101_accounts'!A:A,0))</f>
        <v>61904   A  Недвижимость (кроме земли), временно неиспользуемая в основной деятельности, переданная в аренду</v>
      </c>
      <c r="E5664" s="25">
        <f>'101_parsed'!C5664</f>
        <v>100</v>
      </c>
      <c r="F5664" s="25">
        <f>'101_parsed'!D5664</f>
        <v>0</v>
      </c>
      <c r="G5664" s="25">
        <f>'101_parsed'!E5664</f>
        <v>100</v>
      </c>
      <c r="H5664" s="25">
        <f>'101_parsed'!F5664</f>
        <v>0</v>
      </c>
    </row>
    <row r="5665" spans="1:8" x14ac:dyDescent="0.2">
      <c r="A5665" s="25">
        <f>'101_parsed'!A5665</f>
        <v>2015</v>
      </c>
      <c r="B5665" s="33">
        <f>'101_parsed'!B5665</f>
        <v>61905</v>
      </c>
      <c r="C5665" s="25" t="str">
        <f>INDEX(all_banks!O:O,MATCH(A5665,all_banks!H:H,0))</f>
        <v>"СИБСОЦБАНК" ООО (2015)</v>
      </c>
      <c r="D5665" s="25" t="str">
        <f>INDEX('101_accounts'!B:B,MATCH(B5665,'101_accounts'!A:A,0))</f>
        <v>61905   A  Земля, временно неиспользуемая в основной деятельности, учитываемая по справедливой стоимости</v>
      </c>
      <c r="E5665" s="25">
        <f>'101_parsed'!C5665</f>
        <v>0</v>
      </c>
      <c r="F5665" s="25">
        <f>'101_parsed'!D5665</f>
        <v>0</v>
      </c>
      <c r="G5665" s="25">
        <f>'101_parsed'!E5665</f>
        <v>0</v>
      </c>
      <c r="H5665" s="25">
        <f>'101_parsed'!F5665</f>
        <v>0</v>
      </c>
    </row>
    <row r="5666" spans="1:8" x14ac:dyDescent="0.2">
      <c r="A5666" s="25">
        <f>'101_parsed'!A5666</f>
        <v>2015</v>
      </c>
      <c r="B5666" s="33">
        <f>'101_parsed'!B5666</f>
        <v>61906</v>
      </c>
      <c r="C5666" s="25" t="str">
        <f>INDEX(all_banks!O:O,MATCH(A5666,all_banks!H:H,0))</f>
        <v>"СИБСОЦБАНК" ООО (2015)</v>
      </c>
      <c r="D5666" s="25" t="str">
        <f>INDEX('101_accounts'!B:B,MATCH(B5666,'101_accounts'!A:A,0))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666" s="25">
        <f>'101_parsed'!C5666</f>
        <v>0</v>
      </c>
      <c r="F5666" s="25">
        <f>'101_parsed'!D5666</f>
        <v>0</v>
      </c>
      <c r="G5666" s="25">
        <f>'101_parsed'!E5666</f>
        <v>0</v>
      </c>
      <c r="H5666" s="25">
        <f>'101_parsed'!F5666</f>
        <v>0</v>
      </c>
    </row>
    <row r="5667" spans="1:8" x14ac:dyDescent="0.2">
      <c r="A5667" s="25">
        <f>'101_parsed'!A5667</f>
        <v>2015</v>
      </c>
      <c r="B5667" s="33">
        <f>'101_parsed'!B5667</f>
        <v>61907</v>
      </c>
      <c r="C5667" s="25" t="str">
        <f>INDEX(all_banks!O:O,MATCH(A5667,all_banks!H:H,0))</f>
        <v>"СИБСОЦБАНК" ООО (2015)</v>
      </c>
      <c r="D5667" s="25" t="str">
        <f>INDEX('101_accounts'!B:B,MATCH(B5667,'101_accounts'!A:A,0))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667" s="25">
        <f>'101_parsed'!C5667</f>
        <v>0</v>
      </c>
      <c r="F5667" s="25">
        <f>'101_parsed'!D5667</f>
        <v>0</v>
      </c>
      <c r="G5667" s="25">
        <f>'101_parsed'!E5667</f>
        <v>0</v>
      </c>
      <c r="H5667" s="25">
        <f>'101_parsed'!F5667</f>
        <v>0</v>
      </c>
    </row>
    <row r="5668" spans="1:8" x14ac:dyDescent="0.2">
      <c r="A5668" s="25">
        <f>'101_parsed'!A5668</f>
        <v>2015</v>
      </c>
      <c r="B5668" s="33">
        <f>'101_parsed'!B5668</f>
        <v>61908</v>
      </c>
      <c r="C5668" s="25" t="str">
        <f>INDEX(all_banks!O:O,MATCH(A5668,all_banks!H:H,0))</f>
        <v>"СИБСОЦБАНК" ООО (2015)</v>
      </c>
      <c r="D5668" s="25" t="str">
        <f>INDEX('101_accounts'!B:B,MATCH(B5668,'101_accounts'!A:A,0))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668" s="25">
        <f>'101_parsed'!C5668</f>
        <v>0</v>
      </c>
      <c r="F5668" s="25">
        <f>'101_parsed'!D5668</f>
        <v>0</v>
      </c>
      <c r="G5668" s="25">
        <f>'101_parsed'!E5668</f>
        <v>0</v>
      </c>
      <c r="H5668" s="25">
        <f>'101_parsed'!F5668</f>
        <v>0</v>
      </c>
    </row>
    <row r="5669" spans="1:8" x14ac:dyDescent="0.2">
      <c r="A5669" s="25">
        <f>'101_parsed'!A5669</f>
        <v>2015</v>
      </c>
      <c r="B5669" s="33">
        <f>'101_parsed'!B5669</f>
        <v>61909</v>
      </c>
      <c r="C5669" s="25" t="str">
        <f>INDEX(all_banks!O:O,MATCH(A5669,all_banks!H:H,0))</f>
        <v>"СИБСОЦБАНК" ООО (2015)</v>
      </c>
      <c r="D5669" s="25" t="str">
        <f>INDEX('101_accounts'!B:B,MATCH(B5669,'101_accounts'!A:A,0))</f>
        <v>61909   П  Амортизация недвижимости (кроме земли), временно неиспользуемой в основной деятельности</v>
      </c>
      <c r="E5669" s="25">
        <f>'101_parsed'!C5669</f>
        <v>0</v>
      </c>
      <c r="F5669" s="25">
        <f>'101_parsed'!D5669</f>
        <v>0</v>
      </c>
      <c r="G5669" s="25">
        <f>'101_parsed'!E5669</f>
        <v>0</v>
      </c>
      <c r="H5669" s="25">
        <f>'101_parsed'!F5669</f>
        <v>0</v>
      </c>
    </row>
    <row r="5670" spans="1:8" x14ac:dyDescent="0.2">
      <c r="A5670" s="25">
        <f>'101_parsed'!A5670</f>
        <v>2015</v>
      </c>
      <c r="B5670" s="33">
        <f>'101_parsed'!B5670</f>
        <v>61910</v>
      </c>
      <c r="C5670" s="25" t="str">
        <f>INDEX(all_banks!O:O,MATCH(A5670,all_banks!H:H,0))</f>
        <v>"СИБСОЦБАНК" ООО (2015)</v>
      </c>
      <c r="D5670" s="25" t="str">
        <f>INDEX('101_accounts'!B:B,MATCH(B5670,'101_accounts'!A:A,0))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670" s="25">
        <f>'101_parsed'!C5670</f>
        <v>0</v>
      </c>
      <c r="F5670" s="25">
        <f>'101_parsed'!D5670</f>
        <v>78</v>
      </c>
      <c r="G5670" s="25">
        <f>'101_parsed'!E5670</f>
        <v>0</v>
      </c>
      <c r="H5670" s="25">
        <f>'101_parsed'!F5670</f>
        <v>80</v>
      </c>
    </row>
    <row r="5671" spans="1:8" x14ac:dyDescent="0.2">
      <c r="A5671" s="25">
        <f>'101_parsed'!A5671</f>
        <v>2015</v>
      </c>
      <c r="B5671" s="33">
        <f>'101_parsed'!B5671</f>
        <v>61911</v>
      </c>
      <c r="C5671" s="25" t="str">
        <f>INDEX(all_banks!O:O,MATCH(A5671,all_banks!H:H,0))</f>
        <v>"СИБСОЦБАНК" ООО (2015)</v>
      </c>
      <c r="D5671" s="25" t="str">
        <f>INDEX('101_accounts'!B:B,MATCH(B5671,'101_accounts'!A:A,0))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671" s="25">
        <f>'101_parsed'!C5671</f>
        <v>0</v>
      </c>
      <c r="F5671" s="25">
        <f>'101_parsed'!D5671</f>
        <v>0</v>
      </c>
      <c r="G5671" s="25">
        <f>'101_parsed'!E5671</f>
        <v>0</v>
      </c>
      <c r="H5671" s="25">
        <f>'101_parsed'!F5671</f>
        <v>0</v>
      </c>
    </row>
    <row r="5672" spans="1:8" x14ac:dyDescent="0.2">
      <c r="A5672" s="25">
        <f>'101_parsed'!A5672</f>
        <v>2015</v>
      </c>
      <c r="B5672" s="33">
        <f>'101_parsed'!B5672</f>
        <v>61912</v>
      </c>
      <c r="C5672" s="25" t="str">
        <f>INDEX(all_banks!O:O,MATCH(A5672,all_banks!H:H,0))</f>
        <v>"СИБСОЦБАНК" ООО (2015)</v>
      </c>
      <c r="D5672" s="25" t="str">
        <f>INDEX('101_accounts'!B:B,MATCH(B5672,'101_accounts'!A:A,0))</f>
        <v>61912   П  Резервы на возможные потери</v>
      </c>
      <c r="E5672" s="25">
        <f>'101_parsed'!C5672</f>
        <v>0</v>
      </c>
      <c r="F5672" s="25">
        <f>'101_parsed'!D5672</f>
        <v>8</v>
      </c>
      <c r="G5672" s="25">
        <f>'101_parsed'!E5672</f>
        <v>0</v>
      </c>
      <c r="H5672" s="25">
        <f>'101_parsed'!F5672</f>
        <v>10</v>
      </c>
    </row>
    <row r="5673" spans="1:8" x14ac:dyDescent="0.2">
      <c r="A5673" s="25">
        <f>'101_parsed'!A5673</f>
        <v>2015</v>
      </c>
      <c r="B5673" s="33">
        <f>'101_parsed'!B5673</f>
        <v>62001</v>
      </c>
      <c r="C5673" s="25" t="str">
        <f>INDEX(all_banks!O:O,MATCH(A5673,all_banks!H:H,0))</f>
        <v>"СИБСОЦБАНК" ООО (2015)</v>
      </c>
      <c r="D5673" s="25" t="str">
        <f>INDEX('101_accounts'!B:B,MATCH(B5673,'101_accounts'!A:A,0))</f>
        <v>62001   A  Долгосрочные активы, предназначенные для продажи</v>
      </c>
      <c r="E5673" s="25">
        <f>'101_parsed'!C5673</f>
        <v>94770</v>
      </c>
      <c r="F5673" s="25">
        <f>'101_parsed'!D5673</f>
        <v>0</v>
      </c>
      <c r="G5673" s="25">
        <f>'101_parsed'!E5673</f>
        <v>94770</v>
      </c>
      <c r="H5673" s="25">
        <f>'101_parsed'!F5673</f>
        <v>0</v>
      </c>
    </row>
    <row r="5674" spans="1:8" x14ac:dyDescent="0.2">
      <c r="A5674" s="25">
        <f>'101_parsed'!A5674</f>
        <v>2015</v>
      </c>
      <c r="B5674" s="33">
        <f>'101_parsed'!B5674</f>
        <v>62002</v>
      </c>
      <c r="C5674" s="25" t="str">
        <f>INDEX(all_banks!O:O,MATCH(A5674,all_banks!H:H,0))</f>
        <v>"СИБСОЦБАНК" ООО (2015)</v>
      </c>
      <c r="D5674" s="25" t="str">
        <f>INDEX('101_accounts'!B:B,MATCH(B5674,'101_accounts'!A:A,0))</f>
        <v>62002   П  Резервы на возможные потери</v>
      </c>
      <c r="E5674" s="25">
        <f>'101_parsed'!C5674</f>
        <v>0</v>
      </c>
      <c r="F5674" s="25">
        <f>'101_parsed'!D5674</f>
        <v>0</v>
      </c>
      <c r="G5674" s="25">
        <f>'101_parsed'!E5674</f>
        <v>0</v>
      </c>
      <c r="H5674" s="25">
        <f>'101_parsed'!F5674</f>
        <v>0</v>
      </c>
    </row>
    <row r="5675" spans="1:8" x14ac:dyDescent="0.2">
      <c r="A5675" s="25">
        <f>'101_parsed'!A5675</f>
        <v>2015</v>
      </c>
      <c r="B5675" s="33">
        <f>'101_parsed'!B5675</f>
        <v>62101</v>
      </c>
      <c r="C5675" s="25" t="str">
        <f>INDEX(all_banks!O:O,MATCH(A5675,all_banks!H:H,0))</f>
        <v>"СИБСОЦБАНК" ООО (2015)</v>
      </c>
      <c r="D5675" s="25" t="str">
        <f>INDEX('101_accounts'!B:B,MATCH(B5675,'101_accounts'!A:A,0))</f>
        <v>62101   A  Средства труда, полученные по договорам отступного, залога, назначение которых не определено</v>
      </c>
      <c r="E5675" s="25">
        <f>'101_parsed'!C5675</f>
        <v>0</v>
      </c>
      <c r="F5675" s="25">
        <f>'101_parsed'!D5675</f>
        <v>0</v>
      </c>
      <c r="G5675" s="25">
        <f>'101_parsed'!E5675</f>
        <v>0</v>
      </c>
      <c r="H5675" s="25">
        <f>'101_parsed'!F5675</f>
        <v>0</v>
      </c>
    </row>
    <row r="5676" spans="1:8" x14ac:dyDescent="0.2">
      <c r="A5676" s="25">
        <f>'101_parsed'!A5676</f>
        <v>2015</v>
      </c>
      <c r="B5676" s="33">
        <f>'101_parsed'!B5676</f>
        <v>62102</v>
      </c>
      <c r="C5676" s="25" t="str">
        <f>INDEX(all_banks!O:O,MATCH(A5676,all_banks!H:H,0))</f>
        <v>"СИБСОЦБАНК" ООО (2015)</v>
      </c>
      <c r="D5676" s="25" t="str">
        <f>INDEX('101_accounts'!B:B,MATCH(B5676,'101_accounts'!A:A,0))</f>
        <v>62102   A  Предметы труда, полученные по договорам отступного, залога, назначение которых не определено</v>
      </c>
      <c r="E5676" s="25">
        <f>'101_parsed'!C5676</f>
        <v>0</v>
      </c>
      <c r="F5676" s="25">
        <f>'101_parsed'!D5676</f>
        <v>0</v>
      </c>
      <c r="G5676" s="25">
        <f>'101_parsed'!E5676</f>
        <v>0</v>
      </c>
      <c r="H5676" s="25">
        <f>'101_parsed'!F5676</f>
        <v>0</v>
      </c>
    </row>
    <row r="5677" spans="1:8" x14ac:dyDescent="0.2">
      <c r="A5677" s="25">
        <f>'101_parsed'!A5677</f>
        <v>2015</v>
      </c>
      <c r="B5677" s="33">
        <f>'101_parsed'!B5677</f>
        <v>62103</v>
      </c>
      <c r="C5677" s="25" t="str">
        <f>INDEX(all_banks!O:O,MATCH(A5677,all_banks!H:H,0))</f>
        <v>"СИБСОЦБАНК" ООО (2015)</v>
      </c>
      <c r="D5677" s="25" t="str">
        <f>INDEX('101_accounts'!B:B,MATCH(B5677,'101_accounts'!A:A,0))</f>
        <v>62103   П  Резервы на возможные потери</v>
      </c>
      <c r="E5677" s="25">
        <f>'101_parsed'!C5677</f>
        <v>0</v>
      </c>
      <c r="F5677" s="25">
        <f>'101_parsed'!D5677</f>
        <v>0</v>
      </c>
      <c r="G5677" s="25">
        <f>'101_parsed'!E5677</f>
        <v>0</v>
      </c>
      <c r="H5677" s="25">
        <f>'101_parsed'!F5677</f>
        <v>0</v>
      </c>
    </row>
    <row r="5678" spans="1:8" x14ac:dyDescent="0.2">
      <c r="A5678" s="25">
        <f>'101_parsed'!A5678</f>
        <v>2838</v>
      </c>
      <c r="B5678" s="33">
        <f>'101_parsed'!B5678</f>
        <v>60401</v>
      </c>
      <c r="C5678" s="25" t="str">
        <f>INDEX(all_banks!O:O,MATCH(A5678,all_banks!H:H,0))</f>
        <v>ООО КБ "СИНКО-БАНК" (2838)</v>
      </c>
      <c r="D5678" s="25" t="str">
        <f>INDEX('101_accounts'!B:B,MATCH(B5678,'101_accounts'!A:A,0))</f>
        <v>60401   A  Основные средства (кроме земли) (c 13.02.2018)_x000D_Категория 1- Здания и сооружения (до 31.12.2002)</v>
      </c>
      <c r="E5678" s="25">
        <f>'101_parsed'!C5678</f>
        <v>49821</v>
      </c>
      <c r="F5678" s="25">
        <f>'101_parsed'!D5678</f>
        <v>0</v>
      </c>
      <c r="G5678" s="25">
        <f>'101_parsed'!E5678</f>
        <v>48000</v>
      </c>
      <c r="H5678" s="25">
        <f>'101_parsed'!F5678</f>
        <v>0</v>
      </c>
    </row>
    <row r="5679" spans="1:8" x14ac:dyDescent="0.2">
      <c r="A5679" s="25">
        <f>'101_parsed'!A5679</f>
        <v>2838</v>
      </c>
      <c r="B5679" s="33">
        <f>'101_parsed'!B5679</f>
        <v>60404</v>
      </c>
      <c r="C5679" s="25" t="str">
        <f>INDEX(all_banks!O:O,MATCH(A5679,all_banks!H:H,0))</f>
        <v>ООО КБ "СИНКО-БАНК" (2838)</v>
      </c>
      <c r="D5679" s="25" t="str">
        <f>INDEX('101_accounts'!B:B,MATCH(B5679,'101_accounts'!A:A,0))</f>
        <v>60404   A  Земля (c 13.02.2018)</v>
      </c>
      <c r="E5679" s="25">
        <f>'101_parsed'!C5679</f>
        <v>0</v>
      </c>
      <c r="F5679" s="25">
        <f>'101_parsed'!D5679</f>
        <v>0</v>
      </c>
      <c r="G5679" s="25">
        <f>'101_parsed'!E5679</f>
        <v>0</v>
      </c>
      <c r="H5679" s="25">
        <f>'101_parsed'!F5679</f>
        <v>0</v>
      </c>
    </row>
    <row r="5680" spans="1:8" x14ac:dyDescent="0.2">
      <c r="A5680" s="25">
        <f>'101_parsed'!A5680</f>
        <v>2838</v>
      </c>
      <c r="B5680" s="33">
        <f>'101_parsed'!B5680</f>
        <v>60405</v>
      </c>
      <c r="C5680" s="25" t="str">
        <f>INDEX(all_banks!O:O,MATCH(A5680,all_banks!H:H,0))</f>
        <v>ООО КБ "СИНКО-БАНК" (2838)</v>
      </c>
      <c r="D5680" s="25" t="str">
        <f>INDEX('101_accounts'!B:B,MATCH(B5680,'101_accounts'!A:A,0))</f>
        <v>60405   П
A (до 31.01.2003)  Резервы на возможные потери (c 13.02.2018)
Долгосрочно арендуемые основные средства (до 31.01.2003)</v>
      </c>
      <c r="E5680" s="25">
        <f>'101_parsed'!C5680</f>
        <v>0</v>
      </c>
      <c r="F5680" s="25">
        <f>'101_parsed'!D5680</f>
        <v>0</v>
      </c>
      <c r="G5680" s="25">
        <f>'101_parsed'!E5680</f>
        <v>0</v>
      </c>
      <c r="H5680" s="25">
        <f>'101_parsed'!F5680</f>
        <v>0</v>
      </c>
    </row>
    <row r="5681" spans="1:8" x14ac:dyDescent="0.2">
      <c r="A5681" s="25">
        <f>'101_parsed'!A5681</f>
        <v>2838</v>
      </c>
      <c r="B5681" s="33">
        <f>'101_parsed'!B5681</f>
        <v>60414</v>
      </c>
      <c r="C5681" s="25" t="str">
        <f>INDEX(all_banks!O:O,MATCH(A5681,all_banks!H:H,0))</f>
        <v>ООО КБ "СИНКО-БАНК" (2838)</v>
      </c>
      <c r="D5681" s="25" t="str">
        <f>INDEX('101_accounts'!B:B,MATCH(B5681,'101_accounts'!A:A,0))</f>
        <v>60414   П  Амортизация основных средств (кроме земли) (c 13.02.2018)</v>
      </c>
      <c r="E5681" s="25">
        <f>'101_parsed'!C5681</f>
        <v>0</v>
      </c>
      <c r="F5681" s="25">
        <f>'101_parsed'!D5681</f>
        <v>21431</v>
      </c>
      <c r="G5681" s="25">
        <f>'101_parsed'!E5681</f>
        <v>0</v>
      </c>
      <c r="H5681" s="25">
        <f>'101_parsed'!F5681</f>
        <v>19967</v>
      </c>
    </row>
    <row r="5682" spans="1:8" x14ac:dyDescent="0.2">
      <c r="A5682" s="25">
        <f>'101_parsed'!A5682</f>
        <v>2838</v>
      </c>
      <c r="B5682" s="33">
        <f>'101_parsed'!B5682</f>
        <v>60415</v>
      </c>
      <c r="C5682" s="25" t="str">
        <f>INDEX(all_banks!O:O,MATCH(A5682,all_banks!H:H,0))</f>
        <v>ООО КБ "СИНКО-БАНК" (2838)</v>
      </c>
      <c r="D5682" s="25" t="str">
        <f>INDEX('101_accounts'!B:B,MATCH(B5682,'101_accounts'!A:A,0))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682" s="25">
        <f>'101_parsed'!C5682</f>
        <v>0</v>
      </c>
      <c r="F5682" s="25">
        <f>'101_parsed'!D5682</f>
        <v>0</v>
      </c>
      <c r="G5682" s="25">
        <f>'101_parsed'!E5682</f>
        <v>0</v>
      </c>
      <c r="H5682" s="25">
        <f>'101_parsed'!F5682</f>
        <v>0</v>
      </c>
    </row>
    <row r="5683" spans="1:8" x14ac:dyDescent="0.2">
      <c r="A5683" s="25">
        <f>'101_parsed'!A5683</f>
        <v>2838</v>
      </c>
      <c r="B5683" s="33">
        <f>'101_parsed'!B5683</f>
        <v>61901</v>
      </c>
      <c r="C5683" s="25" t="str">
        <f>INDEX(all_banks!O:O,MATCH(A5683,all_banks!H:H,0))</f>
        <v>ООО КБ "СИНКО-БАНК" (2838)</v>
      </c>
      <c r="D5683" s="25" t="str">
        <f>INDEX('101_accounts'!B:B,MATCH(B5683,'101_accounts'!A:A,0))</f>
        <v>61901   A  Земля, временно неиспользуемая в основной деятельности</v>
      </c>
      <c r="E5683" s="25">
        <f>'101_parsed'!C5683</f>
        <v>0</v>
      </c>
      <c r="F5683" s="25">
        <f>'101_parsed'!D5683</f>
        <v>0</v>
      </c>
      <c r="G5683" s="25">
        <f>'101_parsed'!E5683</f>
        <v>0</v>
      </c>
      <c r="H5683" s="25">
        <f>'101_parsed'!F5683</f>
        <v>0</v>
      </c>
    </row>
    <row r="5684" spans="1:8" x14ac:dyDescent="0.2">
      <c r="A5684" s="25">
        <f>'101_parsed'!A5684</f>
        <v>2838</v>
      </c>
      <c r="B5684" s="33">
        <f>'101_parsed'!B5684</f>
        <v>61902</v>
      </c>
      <c r="C5684" s="25" t="str">
        <f>INDEX(all_banks!O:O,MATCH(A5684,all_banks!H:H,0))</f>
        <v>ООО КБ "СИНКО-БАНК" (2838)</v>
      </c>
      <c r="D5684" s="25" t="str">
        <f>INDEX('101_accounts'!B:B,MATCH(B5684,'101_accounts'!A:A,0))</f>
        <v>61902   A  Земля, временно неиспользуемая в основной деятельности, переданная в аренду</v>
      </c>
      <c r="E5684" s="25">
        <f>'101_parsed'!C5684</f>
        <v>0</v>
      </c>
      <c r="F5684" s="25">
        <f>'101_parsed'!D5684</f>
        <v>0</v>
      </c>
      <c r="G5684" s="25">
        <f>'101_parsed'!E5684</f>
        <v>0</v>
      </c>
      <c r="H5684" s="25">
        <f>'101_parsed'!F5684</f>
        <v>0</v>
      </c>
    </row>
    <row r="5685" spans="1:8" x14ac:dyDescent="0.2">
      <c r="A5685" s="25">
        <f>'101_parsed'!A5685</f>
        <v>2838</v>
      </c>
      <c r="B5685" s="33">
        <f>'101_parsed'!B5685</f>
        <v>61903</v>
      </c>
      <c r="C5685" s="25" t="str">
        <f>INDEX(all_banks!O:O,MATCH(A5685,all_banks!H:H,0))</f>
        <v>ООО КБ "СИНКО-БАНК" (2838)</v>
      </c>
      <c r="D5685" s="25" t="str">
        <f>INDEX('101_accounts'!B:B,MATCH(B5685,'101_accounts'!A:A,0))</f>
        <v>61903   A  Недвижимость (кроме земли), временно неиспользуемая в основной деятельности</v>
      </c>
      <c r="E5685" s="25">
        <f>'101_parsed'!C5685</f>
        <v>0</v>
      </c>
      <c r="F5685" s="25">
        <f>'101_parsed'!D5685</f>
        <v>0</v>
      </c>
      <c r="G5685" s="25">
        <f>'101_parsed'!E5685</f>
        <v>0</v>
      </c>
      <c r="H5685" s="25">
        <f>'101_parsed'!F5685</f>
        <v>0</v>
      </c>
    </row>
    <row r="5686" spans="1:8" x14ac:dyDescent="0.2">
      <c r="A5686" s="25">
        <f>'101_parsed'!A5686</f>
        <v>2838</v>
      </c>
      <c r="B5686" s="33">
        <f>'101_parsed'!B5686</f>
        <v>61904</v>
      </c>
      <c r="C5686" s="25" t="str">
        <f>INDEX(all_banks!O:O,MATCH(A5686,all_banks!H:H,0))</f>
        <v>ООО КБ "СИНКО-БАНК" (2838)</v>
      </c>
      <c r="D5686" s="25" t="str">
        <f>INDEX('101_accounts'!B:B,MATCH(B5686,'101_accounts'!A:A,0))</f>
        <v>61904   A  Недвижимость (кроме земли), временно неиспользуемая в основной деятельности, переданная в аренду</v>
      </c>
      <c r="E5686" s="25">
        <f>'101_parsed'!C5686</f>
        <v>0</v>
      </c>
      <c r="F5686" s="25">
        <f>'101_parsed'!D5686</f>
        <v>0</v>
      </c>
      <c r="G5686" s="25">
        <f>'101_parsed'!E5686</f>
        <v>0</v>
      </c>
      <c r="H5686" s="25">
        <f>'101_parsed'!F5686</f>
        <v>0</v>
      </c>
    </row>
    <row r="5687" spans="1:8" x14ac:dyDescent="0.2">
      <c r="A5687" s="25">
        <f>'101_parsed'!A5687</f>
        <v>2838</v>
      </c>
      <c r="B5687" s="33">
        <f>'101_parsed'!B5687</f>
        <v>61905</v>
      </c>
      <c r="C5687" s="25" t="str">
        <f>INDEX(all_banks!O:O,MATCH(A5687,all_banks!H:H,0))</f>
        <v>ООО КБ "СИНКО-БАНК" (2838)</v>
      </c>
      <c r="D5687" s="25" t="str">
        <f>INDEX('101_accounts'!B:B,MATCH(B5687,'101_accounts'!A:A,0))</f>
        <v>61905   A  Земля, временно неиспользуемая в основной деятельности, учитываемая по справедливой стоимости</v>
      </c>
      <c r="E5687" s="25">
        <f>'101_parsed'!C5687</f>
        <v>0</v>
      </c>
      <c r="F5687" s="25">
        <f>'101_parsed'!D5687</f>
        <v>0</v>
      </c>
      <c r="G5687" s="25">
        <f>'101_parsed'!E5687</f>
        <v>0</v>
      </c>
      <c r="H5687" s="25">
        <f>'101_parsed'!F5687</f>
        <v>0</v>
      </c>
    </row>
    <row r="5688" spans="1:8" x14ac:dyDescent="0.2">
      <c r="A5688" s="25">
        <f>'101_parsed'!A5688</f>
        <v>2838</v>
      </c>
      <c r="B5688" s="33">
        <f>'101_parsed'!B5688</f>
        <v>61906</v>
      </c>
      <c r="C5688" s="25" t="str">
        <f>INDEX(all_banks!O:O,MATCH(A5688,all_banks!H:H,0))</f>
        <v>ООО КБ "СИНКО-БАНК" (2838)</v>
      </c>
      <c r="D5688" s="25" t="str">
        <f>INDEX('101_accounts'!B:B,MATCH(B5688,'101_accounts'!A:A,0))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688" s="25">
        <f>'101_parsed'!C5688</f>
        <v>0</v>
      </c>
      <c r="F5688" s="25">
        <f>'101_parsed'!D5688</f>
        <v>0</v>
      </c>
      <c r="G5688" s="25">
        <f>'101_parsed'!E5688</f>
        <v>0</v>
      </c>
      <c r="H5688" s="25">
        <f>'101_parsed'!F5688</f>
        <v>0</v>
      </c>
    </row>
    <row r="5689" spans="1:8" x14ac:dyDescent="0.2">
      <c r="A5689" s="25">
        <f>'101_parsed'!A5689</f>
        <v>2838</v>
      </c>
      <c r="B5689" s="33">
        <f>'101_parsed'!B5689</f>
        <v>61907</v>
      </c>
      <c r="C5689" s="25" t="str">
        <f>INDEX(all_banks!O:O,MATCH(A5689,all_banks!H:H,0))</f>
        <v>ООО КБ "СИНКО-БАНК" (2838)</v>
      </c>
      <c r="D5689" s="25" t="str">
        <f>INDEX('101_accounts'!B:B,MATCH(B5689,'101_accounts'!A:A,0))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689" s="25">
        <f>'101_parsed'!C5689</f>
        <v>0</v>
      </c>
      <c r="F5689" s="25">
        <f>'101_parsed'!D5689</f>
        <v>0</v>
      </c>
      <c r="G5689" s="25">
        <f>'101_parsed'!E5689</f>
        <v>0</v>
      </c>
      <c r="H5689" s="25">
        <f>'101_parsed'!F5689</f>
        <v>0</v>
      </c>
    </row>
    <row r="5690" spans="1:8" x14ac:dyDescent="0.2">
      <c r="A5690" s="25">
        <f>'101_parsed'!A5690</f>
        <v>2838</v>
      </c>
      <c r="B5690" s="33">
        <f>'101_parsed'!B5690</f>
        <v>61908</v>
      </c>
      <c r="C5690" s="25" t="str">
        <f>INDEX(all_banks!O:O,MATCH(A5690,all_banks!H:H,0))</f>
        <v>ООО КБ "СИНКО-БАНК" (2838)</v>
      </c>
      <c r="D5690" s="25" t="str">
        <f>INDEX('101_accounts'!B:B,MATCH(B5690,'101_accounts'!A:A,0))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690" s="25">
        <f>'101_parsed'!C5690</f>
        <v>0</v>
      </c>
      <c r="F5690" s="25">
        <f>'101_parsed'!D5690</f>
        <v>0</v>
      </c>
      <c r="G5690" s="25">
        <f>'101_parsed'!E5690</f>
        <v>0</v>
      </c>
      <c r="H5690" s="25">
        <f>'101_parsed'!F5690</f>
        <v>0</v>
      </c>
    </row>
    <row r="5691" spans="1:8" x14ac:dyDescent="0.2">
      <c r="A5691" s="25">
        <f>'101_parsed'!A5691</f>
        <v>2838</v>
      </c>
      <c r="B5691" s="33">
        <f>'101_parsed'!B5691</f>
        <v>61909</v>
      </c>
      <c r="C5691" s="25" t="str">
        <f>INDEX(all_banks!O:O,MATCH(A5691,all_banks!H:H,0))</f>
        <v>ООО КБ "СИНКО-БАНК" (2838)</v>
      </c>
      <c r="D5691" s="25" t="str">
        <f>INDEX('101_accounts'!B:B,MATCH(B5691,'101_accounts'!A:A,0))</f>
        <v>61909   П  Амортизация недвижимости (кроме земли), временно неиспользуемой в основной деятельности</v>
      </c>
      <c r="E5691" s="25">
        <f>'101_parsed'!C5691</f>
        <v>0</v>
      </c>
      <c r="F5691" s="25">
        <f>'101_parsed'!D5691</f>
        <v>0</v>
      </c>
      <c r="G5691" s="25">
        <f>'101_parsed'!E5691</f>
        <v>0</v>
      </c>
      <c r="H5691" s="25">
        <f>'101_parsed'!F5691</f>
        <v>0</v>
      </c>
    </row>
    <row r="5692" spans="1:8" x14ac:dyDescent="0.2">
      <c r="A5692" s="25">
        <f>'101_parsed'!A5692</f>
        <v>2838</v>
      </c>
      <c r="B5692" s="33">
        <f>'101_parsed'!B5692</f>
        <v>61910</v>
      </c>
      <c r="C5692" s="25" t="str">
        <f>INDEX(all_banks!O:O,MATCH(A5692,all_banks!H:H,0))</f>
        <v>ООО КБ "СИНКО-БАНК" (2838)</v>
      </c>
      <c r="D5692" s="25" t="str">
        <f>INDEX('101_accounts'!B:B,MATCH(B5692,'101_accounts'!A:A,0))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692" s="25">
        <f>'101_parsed'!C5692</f>
        <v>0</v>
      </c>
      <c r="F5692" s="25">
        <f>'101_parsed'!D5692</f>
        <v>0</v>
      </c>
      <c r="G5692" s="25">
        <f>'101_parsed'!E5692</f>
        <v>0</v>
      </c>
      <c r="H5692" s="25">
        <f>'101_parsed'!F5692</f>
        <v>0</v>
      </c>
    </row>
    <row r="5693" spans="1:8" x14ac:dyDescent="0.2">
      <c r="A5693" s="25">
        <f>'101_parsed'!A5693</f>
        <v>2838</v>
      </c>
      <c r="B5693" s="33">
        <f>'101_parsed'!B5693</f>
        <v>61911</v>
      </c>
      <c r="C5693" s="25" t="str">
        <f>INDEX(all_banks!O:O,MATCH(A5693,all_banks!H:H,0))</f>
        <v>ООО КБ "СИНКО-БАНК" (2838)</v>
      </c>
      <c r="D5693" s="25" t="str">
        <f>INDEX('101_accounts'!B:B,MATCH(B5693,'101_accounts'!A:A,0))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693" s="25">
        <f>'101_parsed'!C5693</f>
        <v>0</v>
      </c>
      <c r="F5693" s="25">
        <f>'101_parsed'!D5693</f>
        <v>0</v>
      </c>
      <c r="G5693" s="25">
        <f>'101_parsed'!E5693</f>
        <v>0</v>
      </c>
      <c r="H5693" s="25">
        <f>'101_parsed'!F5693</f>
        <v>0</v>
      </c>
    </row>
    <row r="5694" spans="1:8" x14ac:dyDescent="0.2">
      <c r="A5694" s="25">
        <f>'101_parsed'!A5694</f>
        <v>2838</v>
      </c>
      <c r="B5694" s="33">
        <f>'101_parsed'!B5694</f>
        <v>61912</v>
      </c>
      <c r="C5694" s="25" t="str">
        <f>INDEX(all_banks!O:O,MATCH(A5694,all_banks!H:H,0))</f>
        <v>ООО КБ "СИНКО-БАНК" (2838)</v>
      </c>
      <c r="D5694" s="25" t="str">
        <f>INDEX('101_accounts'!B:B,MATCH(B5694,'101_accounts'!A:A,0))</f>
        <v>61912   П  Резервы на возможные потери</v>
      </c>
      <c r="E5694" s="25">
        <f>'101_parsed'!C5694</f>
        <v>0</v>
      </c>
      <c r="F5694" s="25">
        <f>'101_parsed'!D5694</f>
        <v>0</v>
      </c>
      <c r="G5694" s="25">
        <f>'101_parsed'!E5694</f>
        <v>0</v>
      </c>
      <c r="H5694" s="25">
        <f>'101_parsed'!F5694</f>
        <v>0</v>
      </c>
    </row>
    <row r="5695" spans="1:8" x14ac:dyDescent="0.2">
      <c r="A5695" s="25">
        <f>'101_parsed'!A5695</f>
        <v>2838</v>
      </c>
      <c r="B5695" s="33">
        <f>'101_parsed'!B5695</f>
        <v>62001</v>
      </c>
      <c r="C5695" s="25" t="str">
        <f>INDEX(all_banks!O:O,MATCH(A5695,all_banks!H:H,0))</f>
        <v>ООО КБ "СИНКО-БАНК" (2838)</v>
      </c>
      <c r="D5695" s="25" t="str">
        <f>INDEX('101_accounts'!B:B,MATCH(B5695,'101_accounts'!A:A,0))</f>
        <v>62001   A  Долгосрочные активы, предназначенные для продажи</v>
      </c>
      <c r="E5695" s="25">
        <f>'101_parsed'!C5695</f>
        <v>17797</v>
      </c>
      <c r="F5695" s="25">
        <f>'101_parsed'!D5695</f>
        <v>0</v>
      </c>
      <c r="G5695" s="25">
        <f>'101_parsed'!E5695</f>
        <v>17280</v>
      </c>
      <c r="H5695" s="25">
        <f>'101_parsed'!F5695</f>
        <v>0</v>
      </c>
    </row>
    <row r="5696" spans="1:8" x14ac:dyDescent="0.2">
      <c r="A5696" s="25">
        <f>'101_parsed'!A5696</f>
        <v>2838</v>
      </c>
      <c r="B5696" s="33">
        <f>'101_parsed'!B5696</f>
        <v>62002</v>
      </c>
      <c r="C5696" s="25" t="str">
        <f>INDEX(all_banks!O:O,MATCH(A5696,all_banks!H:H,0))</f>
        <v>ООО КБ "СИНКО-БАНК" (2838)</v>
      </c>
      <c r="D5696" s="25" t="str">
        <f>INDEX('101_accounts'!B:B,MATCH(B5696,'101_accounts'!A:A,0))</f>
        <v>62002   П  Резервы на возможные потери</v>
      </c>
      <c r="E5696" s="25">
        <f>'101_parsed'!C5696</f>
        <v>0</v>
      </c>
      <c r="F5696" s="25">
        <f>'101_parsed'!D5696</f>
        <v>0</v>
      </c>
      <c r="G5696" s="25">
        <f>'101_parsed'!E5696</f>
        <v>0</v>
      </c>
      <c r="H5696" s="25">
        <f>'101_parsed'!F5696</f>
        <v>0</v>
      </c>
    </row>
    <row r="5697" spans="1:8" x14ac:dyDescent="0.2">
      <c r="A5697" s="25">
        <f>'101_parsed'!A5697</f>
        <v>2838</v>
      </c>
      <c r="B5697" s="33">
        <f>'101_parsed'!B5697</f>
        <v>62101</v>
      </c>
      <c r="C5697" s="25" t="str">
        <f>INDEX(all_banks!O:O,MATCH(A5697,all_banks!H:H,0))</f>
        <v>ООО КБ "СИНКО-БАНК" (2838)</v>
      </c>
      <c r="D5697" s="25" t="str">
        <f>INDEX('101_accounts'!B:B,MATCH(B5697,'101_accounts'!A:A,0))</f>
        <v>62101   A  Средства труда, полученные по договорам отступного, залога, назначение которых не определено</v>
      </c>
      <c r="E5697" s="25">
        <f>'101_parsed'!C5697</f>
        <v>8109</v>
      </c>
      <c r="F5697" s="25">
        <f>'101_parsed'!D5697</f>
        <v>0</v>
      </c>
      <c r="G5697" s="25">
        <f>'101_parsed'!E5697</f>
        <v>8109</v>
      </c>
      <c r="H5697" s="25">
        <f>'101_parsed'!F5697</f>
        <v>0</v>
      </c>
    </row>
    <row r="5698" spans="1:8" x14ac:dyDescent="0.2">
      <c r="A5698" s="25">
        <f>'101_parsed'!A5698</f>
        <v>2838</v>
      </c>
      <c r="B5698" s="33">
        <f>'101_parsed'!B5698</f>
        <v>62102</v>
      </c>
      <c r="C5698" s="25" t="str">
        <f>INDEX(all_banks!O:O,MATCH(A5698,all_banks!H:H,0))</f>
        <v>ООО КБ "СИНКО-БАНК" (2838)</v>
      </c>
      <c r="D5698" s="25" t="str">
        <f>INDEX('101_accounts'!B:B,MATCH(B5698,'101_accounts'!A:A,0))</f>
        <v>62102   A  Предметы труда, полученные по договорам отступного, залога, назначение которых не определено</v>
      </c>
      <c r="E5698" s="25">
        <f>'101_parsed'!C5698</f>
        <v>0</v>
      </c>
      <c r="F5698" s="25">
        <f>'101_parsed'!D5698</f>
        <v>0</v>
      </c>
      <c r="G5698" s="25">
        <f>'101_parsed'!E5698</f>
        <v>0</v>
      </c>
      <c r="H5698" s="25">
        <f>'101_parsed'!F5698</f>
        <v>0</v>
      </c>
    </row>
    <row r="5699" spans="1:8" x14ac:dyDescent="0.2">
      <c r="A5699" s="25">
        <f>'101_parsed'!A5699</f>
        <v>2838</v>
      </c>
      <c r="B5699" s="33">
        <f>'101_parsed'!B5699</f>
        <v>62103</v>
      </c>
      <c r="C5699" s="25" t="str">
        <f>INDEX(all_banks!O:O,MATCH(A5699,all_banks!H:H,0))</f>
        <v>ООО КБ "СИНКО-БАНК" (2838)</v>
      </c>
      <c r="D5699" s="25" t="str">
        <f>INDEX('101_accounts'!B:B,MATCH(B5699,'101_accounts'!A:A,0))</f>
        <v>62103   П  Резервы на возможные потери</v>
      </c>
      <c r="E5699" s="25">
        <f>'101_parsed'!C5699</f>
        <v>0</v>
      </c>
      <c r="F5699" s="25">
        <f>'101_parsed'!D5699</f>
        <v>0</v>
      </c>
      <c r="G5699" s="25">
        <f>'101_parsed'!E5699</f>
        <v>0</v>
      </c>
      <c r="H5699" s="25">
        <f>'101_parsed'!F5699</f>
        <v>0</v>
      </c>
    </row>
    <row r="5700" spans="1:8" x14ac:dyDescent="0.2">
      <c r="A5700" s="25">
        <f>'101_parsed'!A5700</f>
        <v>2846</v>
      </c>
      <c r="B5700" s="33">
        <f>'101_parsed'!B5700</f>
        <v>60401</v>
      </c>
      <c r="C5700" s="25" t="str">
        <f>INDEX(all_banks!O:O,MATCH(A5700,all_banks!H:H,0))</f>
        <v>КБ "СИСТЕМА" ООО (2846)</v>
      </c>
      <c r="D5700" s="25" t="str">
        <f>INDEX('101_accounts'!B:B,MATCH(B5700,'101_accounts'!A:A,0))</f>
        <v>60401   A  Основные средства (кроме земли) (c 13.02.2018)_x000D_Категория 1- Здания и сооружения (до 31.12.2002)</v>
      </c>
      <c r="E5700" s="25">
        <f>'101_parsed'!C5700</f>
        <v>14317</v>
      </c>
      <c r="F5700" s="25">
        <f>'101_parsed'!D5700</f>
        <v>0</v>
      </c>
      <c r="G5700" s="25">
        <f>'101_parsed'!E5700</f>
        <v>14317</v>
      </c>
      <c r="H5700" s="25">
        <f>'101_parsed'!F5700</f>
        <v>0</v>
      </c>
    </row>
    <row r="5701" spans="1:8" x14ac:dyDescent="0.2">
      <c r="A5701" s="25">
        <f>'101_parsed'!A5701</f>
        <v>2846</v>
      </c>
      <c r="B5701" s="33">
        <f>'101_parsed'!B5701</f>
        <v>60404</v>
      </c>
      <c r="C5701" s="25" t="str">
        <f>INDEX(all_banks!O:O,MATCH(A5701,all_banks!H:H,0))</f>
        <v>КБ "СИСТЕМА" ООО (2846)</v>
      </c>
      <c r="D5701" s="25" t="str">
        <f>INDEX('101_accounts'!B:B,MATCH(B5701,'101_accounts'!A:A,0))</f>
        <v>60404   A  Земля (c 13.02.2018)</v>
      </c>
      <c r="E5701" s="25">
        <f>'101_parsed'!C5701</f>
        <v>0</v>
      </c>
      <c r="F5701" s="25">
        <f>'101_parsed'!D5701</f>
        <v>0</v>
      </c>
      <c r="G5701" s="25">
        <f>'101_parsed'!E5701</f>
        <v>0</v>
      </c>
      <c r="H5701" s="25">
        <f>'101_parsed'!F5701</f>
        <v>0</v>
      </c>
    </row>
    <row r="5702" spans="1:8" x14ac:dyDescent="0.2">
      <c r="A5702" s="25">
        <f>'101_parsed'!A5702</f>
        <v>2846</v>
      </c>
      <c r="B5702" s="33">
        <f>'101_parsed'!B5702</f>
        <v>60405</v>
      </c>
      <c r="C5702" s="25" t="str">
        <f>INDEX(all_banks!O:O,MATCH(A5702,all_banks!H:H,0))</f>
        <v>КБ "СИСТЕМА" ООО (2846)</v>
      </c>
      <c r="D5702" s="25" t="str">
        <f>INDEX('101_accounts'!B:B,MATCH(B5702,'101_accounts'!A:A,0))</f>
        <v>60405   П
A (до 31.01.2003)  Резервы на возможные потери (c 13.02.2018)
Долгосрочно арендуемые основные средства (до 31.01.2003)</v>
      </c>
      <c r="E5702" s="25">
        <f>'101_parsed'!C5702</f>
        <v>0</v>
      </c>
      <c r="F5702" s="25">
        <f>'101_parsed'!D5702</f>
        <v>0</v>
      </c>
      <c r="G5702" s="25">
        <f>'101_parsed'!E5702</f>
        <v>0</v>
      </c>
      <c r="H5702" s="25">
        <f>'101_parsed'!F5702</f>
        <v>0</v>
      </c>
    </row>
    <row r="5703" spans="1:8" x14ac:dyDescent="0.2">
      <c r="A5703" s="25">
        <f>'101_parsed'!A5703</f>
        <v>2846</v>
      </c>
      <c r="B5703" s="33">
        <f>'101_parsed'!B5703</f>
        <v>60414</v>
      </c>
      <c r="C5703" s="25" t="str">
        <f>INDEX(all_banks!O:O,MATCH(A5703,all_banks!H:H,0))</f>
        <v>КБ "СИСТЕМА" ООО (2846)</v>
      </c>
      <c r="D5703" s="25" t="str">
        <f>INDEX('101_accounts'!B:B,MATCH(B5703,'101_accounts'!A:A,0))</f>
        <v>60414   П  Амортизация основных средств (кроме земли) (c 13.02.2018)</v>
      </c>
      <c r="E5703" s="25">
        <f>'101_parsed'!C5703</f>
        <v>0</v>
      </c>
      <c r="F5703" s="25">
        <f>'101_parsed'!D5703</f>
        <v>13034</v>
      </c>
      <c r="G5703" s="25">
        <f>'101_parsed'!E5703</f>
        <v>0</v>
      </c>
      <c r="H5703" s="25">
        <f>'101_parsed'!F5703</f>
        <v>13216</v>
      </c>
    </row>
    <row r="5704" spans="1:8" x14ac:dyDescent="0.2">
      <c r="A5704" s="25">
        <f>'101_parsed'!A5704</f>
        <v>2846</v>
      </c>
      <c r="B5704" s="33">
        <f>'101_parsed'!B5704</f>
        <v>60415</v>
      </c>
      <c r="C5704" s="25" t="str">
        <f>INDEX(all_banks!O:O,MATCH(A5704,all_banks!H:H,0))</f>
        <v>КБ "СИСТЕМА" ООО (2846)</v>
      </c>
      <c r="D5704" s="25" t="str">
        <f>INDEX('101_accounts'!B:B,MATCH(B5704,'101_accounts'!A:A,0))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704" s="25">
        <f>'101_parsed'!C5704</f>
        <v>0</v>
      </c>
      <c r="F5704" s="25">
        <f>'101_parsed'!D5704</f>
        <v>0</v>
      </c>
      <c r="G5704" s="25">
        <f>'101_parsed'!E5704</f>
        <v>0</v>
      </c>
      <c r="H5704" s="25">
        <f>'101_parsed'!F5704</f>
        <v>0</v>
      </c>
    </row>
    <row r="5705" spans="1:8" x14ac:dyDescent="0.2">
      <c r="A5705" s="25">
        <f>'101_parsed'!A5705</f>
        <v>2846</v>
      </c>
      <c r="B5705" s="33">
        <f>'101_parsed'!B5705</f>
        <v>61901</v>
      </c>
      <c r="C5705" s="25" t="str">
        <f>INDEX(all_banks!O:O,MATCH(A5705,all_banks!H:H,0))</f>
        <v>КБ "СИСТЕМА" ООО (2846)</v>
      </c>
      <c r="D5705" s="25" t="str">
        <f>INDEX('101_accounts'!B:B,MATCH(B5705,'101_accounts'!A:A,0))</f>
        <v>61901   A  Земля, временно неиспользуемая в основной деятельности</v>
      </c>
      <c r="E5705" s="25">
        <f>'101_parsed'!C5705</f>
        <v>0</v>
      </c>
      <c r="F5705" s="25">
        <f>'101_parsed'!D5705</f>
        <v>0</v>
      </c>
      <c r="G5705" s="25">
        <f>'101_parsed'!E5705</f>
        <v>0</v>
      </c>
      <c r="H5705" s="25">
        <f>'101_parsed'!F5705</f>
        <v>0</v>
      </c>
    </row>
    <row r="5706" spans="1:8" x14ac:dyDescent="0.2">
      <c r="A5706" s="25">
        <f>'101_parsed'!A5706</f>
        <v>2846</v>
      </c>
      <c r="B5706" s="33">
        <f>'101_parsed'!B5706</f>
        <v>61902</v>
      </c>
      <c r="C5706" s="25" t="str">
        <f>INDEX(all_banks!O:O,MATCH(A5706,all_banks!H:H,0))</f>
        <v>КБ "СИСТЕМА" ООО (2846)</v>
      </c>
      <c r="D5706" s="25" t="str">
        <f>INDEX('101_accounts'!B:B,MATCH(B5706,'101_accounts'!A:A,0))</f>
        <v>61902   A  Земля, временно неиспользуемая в основной деятельности, переданная в аренду</v>
      </c>
      <c r="E5706" s="25">
        <f>'101_parsed'!C5706</f>
        <v>0</v>
      </c>
      <c r="F5706" s="25">
        <f>'101_parsed'!D5706</f>
        <v>0</v>
      </c>
      <c r="G5706" s="25">
        <f>'101_parsed'!E5706</f>
        <v>0</v>
      </c>
      <c r="H5706" s="25">
        <f>'101_parsed'!F5706</f>
        <v>0</v>
      </c>
    </row>
    <row r="5707" spans="1:8" x14ac:dyDescent="0.2">
      <c r="A5707" s="25">
        <f>'101_parsed'!A5707</f>
        <v>2846</v>
      </c>
      <c r="B5707" s="33">
        <f>'101_parsed'!B5707</f>
        <v>61903</v>
      </c>
      <c r="C5707" s="25" t="str">
        <f>INDEX(all_banks!O:O,MATCH(A5707,all_banks!H:H,0))</f>
        <v>КБ "СИСТЕМА" ООО (2846)</v>
      </c>
      <c r="D5707" s="25" t="str">
        <f>INDEX('101_accounts'!B:B,MATCH(B5707,'101_accounts'!A:A,0))</f>
        <v>61903   A  Недвижимость (кроме земли), временно неиспользуемая в основной деятельности</v>
      </c>
      <c r="E5707" s="25">
        <f>'101_parsed'!C5707</f>
        <v>0</v>
      </c>
      <c r="F5707" s="25">
        <f>'101_parsed'!D5707</f>
        <v>0</v>
      </c>
      <c r="G5707" s="25">
        <f>'101_parsed'!E5707</f>
        <v>0</v>
      </c>
      <c r="H5707" s="25">
        <f>'101_parsed'!F5707</f>
        <v>0</v>
      </c>
    </row>
    <row r="5708" spans="1:8" x14ac:dyDescent="0.2">
      <c r="A5708" s="25">
        <f>'101_parsed'!A5708</f>
        <v>2846</v>
      </c>
      <c r="B5708" s="33">
        <f>'101_parsed'!B5708</f>
        <v>61904</v>
      </c>
      <c r="C5708" s="25" t="str">
        <f>INDEX(all_banks!O:O,MATCH(A5708,all_banks!H:H,0))</f>
        <v>КБ "СИСТЕМА" ООО (2846)</v>
      </c>
      <c r="D5708" s="25" t="str">
        <f>INDEX('101_accounts'!B:B,MATCH(B5708,'101_accounts'!A:A,0))</f>
        <v>61904   A  Недвижимость (кроме земли), временно неиспользуемая в основной деятельности, переданная в аренду</v>
      </c>
      <c r="E5708" s="25">
        <f>'101_parsed'!C5708</f>
        <v>0</v>
      </c>
      <c r="F5708" s="25">
        <f>'101_parsed'!D5708</f>
        <v>0</v>
      </c>
      <c r="G5708" s="25">
        <f>'101_parsed'!E5708</f>
        <v>0</v>
      </c>
      <c r="H5708" s="25">
        <f>'101_parsed'!F5708</f>
        <v>0</v>
      </c>
    </row>
    <row r="5709" spans="1:8" x14ac:dyDescent="0.2">
      <c r="A5709" s="25">
        <f>'101_parsed'!A5709</f>
        <v>2846</v>
      </c>
      <c r="B5709" s="33">
        <f>'101_parsed'!B5709</f>
        <v>61905</v>
      </c>
      <c r="C5709" s="25" t="str">
        <f>INDEX(all_banks!O:O,MATCH(A5709,all_banks!H:H,0))</f>
        <v>КБ "СИСТЕМА" ООО (2846)</v>
      </c>
      <c r="D5709" s="25" t="str">
        <f>INDEX('101_accounts'!B:B,MATCH(B5709,'101_accounts'!A:A,0))</f>
        <v>61905   A  Земля, временно неиспользуемая в основной деятельности, учитываемая по справедливой стоимости</v>
      </c>
      <c r="E5709" s="25">
        <f>'101_parsed'!C5709</f>
        <v>0</v>
      </c>
      <c r="F5709" s="25">
        <f>'101_parsed'!D5709</f>
        <v>0</v>
      </c>
      <c r="G5709" s="25">
        <f>'101_parsed'!E5709</f>
        <v>0</v>
      </c>
      <c r="H5709" s="25">
        <f>'101_parsed'!F5709</f>
        <v>0</v>
      </c>
    </row>
    <row r="5710" spans="1:8" x14ac:dyDescent="0.2">
      <c r="A5710" s="25">
        <f>'101_parsed'!A5710</f>
        <v>2846</v>
      </c>
      <c r="B5710" s="33">
        <f>'101_parsed'!B5710</f>
        <v>61906</v>
      </c>
      <c r="C5710" s="25" t="str">
        <f>INDEX(all_banks!O:O,MATCH(A5710,all_banks!H:H,0))</f>
        <v>КБ "СИСТЕМА" ООО (2846)</v>
      </c>
      <c r="D5710" s="25" t="str">
        <f>INDEX('101_accounts'!B:B,MATCH(B5710,'101_accounts'!A:A,0))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710" s="25">
        <f>'101_parsed'!C5710</f>
        <v>0</v>
      </c>
      <c r="F5710" s="25">
        <f>'101_parsed'!D5710</f>
        <v>0</v>
      </c>
      <c r="G5710" s="25">
        <f>'101_parsed'!E5710</f>
        <v>0</v>
      </c>
      <c r="H5710" s="25">
        <f>'101_parsed'!F5710</f>
        <v>0</v>
      </c>
    </row>
    <row r="5711" spans="1:8" x14ac:dyDescent="0.2">
      <c r="A5711" s="25">
        <f>'101_parsed'!A5711</f>
        <v>2846</v>
      </c>
      <c r="B5711" s="33">
        <f>'101_parsed'!B5711</f>
        <v>61907</v>
      </c>
      <c r="C5711" s="25" t="str">
        <f>INDEX(all_banks!O:O,MATCH(A5711,all_banks!H:H,0))</f>
        <v>КБ "СИСТЕМА" ООО (2846)</v>
      </c>
      <c r="D5711" s="25" t="str">
        <f>INDEX('101_accounts'!B:B,MATCH(B5711,'101_accounts'!A:A,0))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711" s="25">
        <f>'101_parsed'!C5711</f>
        <v>0</v>
      </c>
      <c r="F5711" s="25">
        <f>'101_parsed'!D5711</f>
        <v>0</v>
      </c>
      <c r="G5711" s="25">
        <f>'101_parsed'!E5711</f>
        <v>0</v>
      </c>
      <c r="H5711" s="25">
        <f>'101_parsed'!F5711</f>
        <v>0</v>
      </c>
    </row>
    <row r="5712" spans="1:8" x14ac:dyDescent="0.2">
      <c r="A5712" s="25">
        <f>'101_parsed'!A5712</f>
        <v>2846</v>
      </c>
      <c r="B5712" s="33">
        <f>'101_parsed'!B5712</f>
        <v>61908</v>
      </c>
      <c r="C5712" s="25" t="str">
        <f>INDEX(all_banks!O:O,MATCH(A5712,all_banks!H:H,0))</f>
        <v>КБ "СИСТЕМА" ООО (2846)</v>
      </c>
      <c r="D5712" s="25" t="str">
        <f>INDEX('101_accounts'!B:B,MATCH(B5712,'101_accounts'!A:A,0))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712" s="25">
        <f>'101_parsed'!C5712</f>
        <v>0</v>
      </c>
      <c r="F5712" s="25">
        <f>'101_parsed'!D5712</f>
        <v>0</v>
      </c>
      <c r="G5712" s="25">
        <f>'101_parsed'!E5712</f>
        <v>0</v>
      </c>
      <c r="H5712" s="25">
        <f>'101_parsed'!F5712</f>
        <v>0</v>
      </c>
    </row>
    <row r="5713" spans="1:8" x14ac:dyDescent="0.2">
      <c r="A5713" s="25">
        <f>'101_parsed'!A5713</f>
        <v>2846</v>
      </c>
      <c r="B5713" s="33">
        <f>'101_parsed'!B5713</f>
        <v>61909</v>
      </c>
      <c r="C5713" s="25" t="str">
        <f>INDEX(all_banks!O:O,MATCH(A5713,all_banks!H:H,0))</f>
        <v>КБ "СИСТЕМА" ООО (2846)</v>
      </c>
      <c r="D5713" s="25" t="str">
        <f>INDEX('101_accounts'!B:B,MATCH(B5713,'101_accounts'!A:A,0))</f>
        <v>61909   П  Амортизация недвижимости (кроме земли), временно неиспользуемой в основной деятельности</v>
      </c>
      <c r="E5713" s="25">
        <f>'101_parsed'!C5713</f>
        <v>0</v>
      </c>
      <c r="F5713" s="25">
        <f>'101_parsed'!D5713</f>
        <v>0</v>
      </c>
      <c r="G5713" s="25">
        <f>'101_parsed'!E5713</f>
        <v>0</v>
      </c>
      <c r="H5713" s="25">
        <f>'101_parsed'!F5713</f>
        <v>0</v>
      </c>
    </row>
    <row r="5714" spans="1:8" x14ac:dyDescent="0.2">
      <c r="A5714" s="25">
        <f>'101_parsed'!A5714</f>
        <v>2846</v>
      </c>
      <c r="B5714" s="33">
        <f>'101_parsed'!B5714</f>
        <v>61910</v>
      </c>
      <c r="C5714" s="25" t="str">
        <f>INDEX(all_banks!O:O,MATCH(A5714,all_banks!H:H,0))</f>
        <v>КБ "СИСТЕМА" ООО (2846)</v>
      </c>
      <c r="D5714" s="25" t="str">
        <f>INDEX('101_accounts'!B:B,MATCH(B5714,'101_accounts'!A:A,0))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714" s="25">
        <f>'101_parsed'!C5714</f>
        <v>0</v>
      </c>
      <c r="F5714" s="25">
        <f>'101_parsed'!D5714</f>
        <v>0</v>
      </c>
      <c r="G5714" s="25">
        <f>'101_parsed'!E5714</f>
        <v>0</v>
      </c>
      <c r="H5714" s="25">
        <f>'101_parsed'!F5714</f>
        <v>0</v>
      </c>
    </row>
    <row r="5715" spans="1:8" x14ac:dyDescent="0.2">
      <c r="A5715" s="25">
        <f>'101_parsed'!A5715</f>
        <v>2846</v>
      </c>
      <c r="B5715" s="33">
        <f>'101_parsed'!B5715</f>
        <v>61911</v>
      </c>
      <c r="C5715" s="25" t="str">
        <f>INDEX(all_banks!O:O,MATCH(A5715,all_banks!H:H,0))</f>
        <v>КБ "СИСТЕМА" ООО (2846)</v>
      </c>
      <c r="D5715" s="25" t="str">
        <f>INDEX('101_accounts'!B:B,MATCH(B5715,'101_accounts'!A:A,0))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715" s="25">
        <f>'101_parsed'!C5715</f>
        <v>0</v>
      </c>
      <c r="F5715" s="25">
        <f>'101_parsed'!D5715</f>
        <v>0</v>
      </c>
      <c r="G5715" s="25">
        <f>'101_parsed'!E5715</f>
        <v>0</v>
      </c>
      <c r="H5715" s="25">
        <f>'101_parsed'!F5715</f>
        <v>0</v>
      </c>
    </row>
    <row r="5716" spans="1:8" x14ac:dyDescent="0.2">
      <c r="A5716" s="25">
        <f>'101_parsed'!A5716</f>
        <v>2846</v>
      </c>
      <c r="B5716" s="33">
        <f>'101_parsed'!B5716</f>
        <v>61912</v>
      </c>
      <c r="C5716" s="25" t="str">
        <f>INDEX(all_banks!O:O,MATCH(A5716,all_banks!H:H,0))</f>
        <v>КБ "СИСТЕМА" ООО (2846)</v>
      </c>
      <c r="D5716" s="25" t="str">
        <f>INDEX('101_accounts'!B:B,MATCH(B5716,'101_accounts'!A:A,0))</f>
        <v>61912   П  Резервы на возможные потери</v>
      </c>
      <c r="E5716" s="25">
        <f>'101_parsed'!C5716</f>
        <v>0</v>
      </c>
      <c r="F5716" s="25">
        <f>'101_parsed'!D5716</f>
        <v>0</v>
      </c>
      <c r="G5716" s="25">
        <f>'101_parsed'!E5716</f>
        <v>0</v>
      </c>
      <c r="H5716" s="25">
        <f>'101_parsed'!F5716</f>
        <v>0</v>
      </c>
    </row>
    <row r="5717" spans="1:8" x14ac:dyDescent="0.2">
      <c r="A5717" s="25">
        <f>'101_parsed'!A5717</f>
        <v>2846</v>
      </c>
      <c r="B5717" s="33">
        <f>'101_parsed'!B5717</f>
        <v>62001</v>
      </c>
      <c r="C5717" s="25" t="str">
        <f>INDEX(all_banks!O:O,MATCH(A5717,all_banks!H:H,0))</f>
        <v>КБ "СИСТЕМА" ООО (2846)</v>
      </c>
      <c r="D5717" s="25" t="str">
        <f>INDEX('101_accounts'!B:B,MATCH(B5717,'101_accounts'!A:A,0))</f>
        <v>62001   A  Долгосрочные активы, предназначенные для продажи</v>
      </c>
      <c r="E5717" s="25">
        <f>'101_parsed'!C5717</f>
        <v>0</v>
      </c>
      <c r="F5717" s="25">
        <f>'101_parsed'!D5717</f>
        <v>0</v>
      </c>
      <c r="G5717" s="25">
        <f>'101_parsed'!E5717</f>
        <v>0</v>
      </c>
      <c r="H5717" s="25">
        <f>'101_parsed'!F5717</f>
        <v>0</v>
      </c>
    </row>
    <row r="5718" spans="1:8" x14ac:dyDescent="0.2">
      <c r="A5718" s="25">
        <f>'101_parsed'!A5718</f>
        <v>2846</v>
      </c>
      <c r="B5718" s="33">
        <f>'101_parsed'!B5718</f>
        <v>62002</v>
      </c>
      <c r="C5718" s="25" t="str">
        <f>INDEX(all_banks!O:O,MATCH(A5718,all_banks!H:H,0))</f>
        <v>КБ "СИСТЕМА" ООО (2846)</v>
      </c>
      <c r="D5718" s="25" t="str">
        <f>INDEX('101_accounts'!B:B,MATCH(B5718,'101_accounts'!A:A,0))</f>
        <v>62002   П  Резервы на возможные потери</v>
      </c>
      <c r="E5718" s="25">
        <f>'101_parsed'!C5718</f>
        <v>0</v>
      </c>
      <c r="F5718" s="25">
        <f>'101_parsed'!D5718</f>
        <v>0</v>
      </c>
      <c r="G5718" s="25">
        <f>'101_parsed'!E5718</f>
        <v>0</v>
      </c>
      <c r="H5718" s="25">
        <f>'101_parsed'!F5718</f>
        <v>0</v>
      </c>
    </row>
    <row r="5719" spans="1:8" x14ac:dyDescent="0.2">
      <c r="A5719" s="25">
        <f>'101_parsed'!A5719</f>
        <v>2846</v>
      </c>
      <c r="B5719" s="33">
        <f>'101_parsed'!B5719</f>
        <v>62101</v>
      </c>
      <c r="C5719" s="25" t="str">
        <f>INDEX(all_banks!O:O,MATCH(A5719,all_banks!H:H,0))</f>
        <v>КБ "СИСТЕМА" ООО (2846)</v>
      </c>
      <c r="D5719" s="25" t="str">
        <f>INDEX('101_accounts'!B:B,MATCH(B5719,'101_accounts'!A:A,0))</f>
        <v>62101   A  Средства труда, полученные по договорам отступного, залога, назначение которых не определено</v>
      </c>
      <c r="E5719" s="25">
        <f>'101_parsed'!C5719</f>
        <v>0</v>
      </c>
      <c r="F5719" s="25">
        <f>'101_parsed'!D5719</f>
        <v>0</v>
      </c>
      <c r="G5719" s="25">
        <f>'101_parsed'!E5719</f>
        <v>0</v>
      </c>
      <c r="H5719" s="25">
        <f>'101_parsed'!F5719</f>
        <v>0</v>
      </c>
    </row>
    <row r="5720" spans="1:8" x14ac:dyDescent="0.2">
      <c r="A5720" s="25">
        <f>'101_parsed'!A5720</f>
        <v>2846</v>
      </c>
      <c r="B5720" s="33">
        <f>'101_parsed'!B5720</f>
        <v>62102</v>
      </c>
      <c r="C5720" s="25" t="str">
        <f>INDEX(all_banks!O:O,MATCH(A5720,all_banks!H:H,0))</f>
        <v>КБ "СИСТЕМА" ООО (2846)</v>
      </c>
      <c r="D5720" s="25" t="str">
        <f>INDEX('101_accounts'!B:B,MATCH(B5720,'101_accounts'!A:A,0))</f>
        <v>62102   A  Предметы труда, полученные по договорам отступного, залога, назначение которых не определено</v>
      </c>
      <c r="E5720" s="25">
        <f>'101_parsed'!C5720</f>
        <v>0</v>
      </c>
      <c r="F5720" s="25">
        <f>'101_parsed'!D5720</f>
        <v>0</v>
      </c>
      <c r="G5720" s="25">
        <f>'101_parsed'!E5720</f>
        <v>0</v>
      </c>
      <c r="H5720" s="25">
        <f>'101_parsed'!F5720</f>
        <v>0</v>
      </c>
    </row>
    <row r="5721" spans="1:8" x14ac:dyDescent="0.2">
      <c r="A5721" s="25">
        <f>'101_parsed'!A5721</f>
        <v>2846</v>
      </c>
      <c r="B5721" s="33">
        <f>'101_parsed'!B5721</f>
        <v>62103</v>
      </c>
      <c r="C5721" s="25" t="str">
        <f>INDEX(all_banks!O:O,MATCH(A5721,all_banks!H:H,0))</f>
        <v>КБ "СИСТЕМА" ООО (2846)</v>
      </c>
      <c r="D5721" s="25" t="str">
        <f>INDEX('101_accounts'!B:B,MATCH(B5721,'101_accounts'!A:A,0))</f>
        <v>62103   П  Резервы на возможные потери</v>
      </c>
      <c r="E5721" s="25">
        <f>'101_parsed'!C5721</f>
        <v>0</v>
      </c>
      <c r="F5721" s="25">
        <f>'101_parsed'!D5721</f>
        <v>0</v>
      </c>
      <c r="G5721" s="25">
        <f>'101_parsed'!E5721</f>
        <v>0</v>
      </c>
      <c r="H5721" s="25">
        <f>'101_parsed'!F5721</f>
        <v>0</v>
      </c>
    </row>
    <row r="5722" spans="1:8" x14ac:dyDescent="0.2">
      <c r="A5722" s="25">
        <f>'101_parsed'!A5722</f>
        <v>3194</v>
      </c>
      <c r="B5722" s="33">
        <f>'101_parsed'!B5722</f>
        <v>60401</v>
      </c>
      <c r="C5722" s="25" t="str">
        <f>INDEX(all_banks!O:O,MATCH(A5722,all_banks!H:H,0))</f>
        <v>АО "Сити Инвест Банк" (3194)</v>
      </c>
      <c r="D5722" s="25" t="str">
        <f>INDEX('101_accounts'!B:B,MATCH(B5722,'101_accounts'!A:A,0))</f>
        <v>60401   A  Основные средства (кроме земли) (c 13.02.2018)_x000D_Категория 1- Здания и сооружения (до 31.12.2002)</v>
      </c>
      <c r="E5722" s="25">
        <f>'101_parsed'!C5722</f>
        <v>3253</v>
      </c>
      <c r="F5722" s="25">
        <f>'101_parsed'!D5722</f>
        <v>0</v>
      </c>
      <c r="G5722" s="25">
        <f>'101_parsed'!E5722</f>
        <v>3400</v>
      </c>
      <c r="H5722" s="25">
        <f>'101_parsed'!F5722</f>
        <v>0</v>
      </c>
    </row>
    <row r="5723" spans="1:8" x14ac:dyDescent="0.2">
      <c r="A5723" s="25">
        <f>'101_parsed'!A5723</f>
        <v>3194</v>
      </c>
      <c r="B5723" s="33">
        <f>'101_parsed'!B5723</f>
        <v>60404</v>
      </c>
      <c r="C5723" s="25" t="str">
        <f>INDEX(all_banks!O:O,MATCH(A5723,all_banks!H:H,0))</f>
        <v>АО "Сити Инвест Банк" (3194)</v>
      </c>
      <c r="D5723" s="25" t="str">
        <f>INDEX('101_accounts'!B:B,MATCH(B5723,'101_accounts'!A:A,0))</f>
        <v>60404   A  Земля (c 13.02.2018)</v>
      </c>
      <c r="E5723" s="25">
        <f>'101_parsed'!C5723</f>
        <v>0</v>
      </c>
      <c r="F5723" s="25">
        <f>'101_parsed'!D5723</f>
        <v>0</v>
      </c>
      <c r="G5723" s="25">
        <f>'101_parsed'!E5723</f>
        <v>0</v>
      </c>
      <c r="H5723" s="25">
        <f>'101_parsed'!F5723</f>
        <v>0</v>
      </c>
    </row>
    <row r="5724" spans="1:8" x14ac:dyDescent="0.2">
      <c r="A5724" s="25">
        <f>'101_parsed'!A5724</f>
        <v>3194</v>
      </c>
      <c r="B5724" s="33">
        <f>'101_parsed'!B5724</f>
        <v>60405</v>
      </c>
      <c r="C5724" s="25" t="str">
        <f>INDEX(all_banks!O:O,MATCH(A5724,all_banks!H:H,0))</f>
        <v>АО "Сити Инвест Банк" (3194)</v>
      </c>
      <c r="D5724" s="25" t="str">
        <f>INDEX('101_accounts'!B:B,MATCH(B5724,'101_accounts'!A:A,0))</f>
        <v>60405   П
A (до 31.01.2003)  Резервы на возможные потери (c 13.02.2018)
Долгосрочно арендуемые основные средства (до 31.01.2003)</v>
      </c>
      <c r="E5724" s="25">
        <f>'101_parsed'!C5724</f>
        <v>0</v>
      </c>
      <c r="F5724" s="25">
        <f>'101_parsed'!D5724</f>
        <v>0</v>
      </c>
      <c r="G5724" s="25">
        <f>'101_parsed'!E5724</f>
        <v>0</v>
      </c>
      <c r="H5724" s="25">
        <f>'101_parsed'!F5724</f>
        <v>0</v>
      </c>
    </row>
    <row r="5725" spans="1:8" x14ac:dyDescent="0.2">
      <c r="A5725" s="25">
        <f>'101_parsed'!A5725</f>
        <v>3194</v>
      </c>
      <c r="B5725" s="33">
        <f>'101_parsed'!B5725</f>
        <v>60414</v>
      </c>
      <c r="C5725" s="25" t="str">
        <f>INDEX(all_banks!O:O,MATCH(A5725,all_banks!H:H,0))</f>
        <v>АО "Сити Инвест Банк" (3194)</v>
      </c>
      <c r="D5725" s="25" t="str">
        <f>INDEX('101_accounts'!B:B,MATCH(B5725,'101_accounts'!A:A,0))</f>
        <v>60414   П  Амортизация основных средств (кроме земли) (c 13.02.2018)</v>
      </c>
      <c r="E5725" s="25">
        <f>'101_parsed'!C5725</f>
        <v>0</v>
      </c>
      <c r="F5725" s="25">
        <f>'101_parsed'!D5725</f>
        <v>2036</v>
      </c>
      <c r="G5725" s="25">
        <f>'101_parsed'!E5725</f>
        <v>0</v>
      </c>
      <c r="H5725" s="25">
        <f>'101_parsed'!F5725</f>
        <v>2213</v>
      </c>
    </row>
    <row r="5726" spans="1:8" x14ac:dyDescent="0.2">
      <c r="A5726" s="25">
        <f>'101_parsed'!A5726</f>
        <v>3194</v>
      </c>
      <c r="B5726" s="33">
        <f>'101_parsed'!B5726</f>
        <v>60415</v>
      </c>
      <c r="C5726" s="25" t="str">
        <f>INDEX(all_banks!O:O,MATCH(A5726,all_banks!H:H,0))</f>
        <v>АО "Сити Инвест Банк" (3194)</v>
      </c>
      <c r="D5726" s="25" t="str">
        <f>INDEX('101_accounts'!B:B,MATCH(B5726,'101_accounts'!A:A,0))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726" s="25">
        <f>'101_parsed'!C5726</f>
        <v>0</v>
      </c>
      <c r="F5726" s="25">
        <f>'101_parsed'!D5726</f>
        <v>0</v>
      </c>
      <c r="G5726" s="25">
        <f>'101_parsed'!E5726</f>
        <v>62</v>
      </c>
      <c r="H5726" s="25">
        <f>'101_parsed'!F5726</f>
        <v>0</v>
      </c>
    </row>
    <row r="5727" spans="1:8" x14ac:dyDescent="0.2">
      <c r="A5727" s="25">
        <f>'101_parsed'!A5727</f>
        <v>3194</v>
      </c>
      <c r="B5727" s="33">
        <f>'101_parsed'!B5727</f>
        <v>61901</v>
      </c>
      <c r="C5727" s="25" t="str">
        <f>INDEX(all_banks!O:O,MATCH(A5727,all_banks!H:H,0))</f>
        <v>АО "Сити Инвест Банк" (3194)</v>
      </c>
      <c r="D5727" s="25" t="str">
        <f>INDEX('101_accounts'!B:B,MATCH(B5727,'101_accounts'!A:A,0))</f>
        <v>61901   A  Земля, временно неиспользуемая в основной деятельности</v>
      </c>
      <c r="E5727" s="25">
        <f>'101_parsed'!C5727</f>
        <v>0</v>
      </c>
      <c r="F5727" s="25">
        <f>'101_parsed'!D5727</f>
        <v>0</v>
      </c>
      <c r="G5727" s="25">
        <f>'101_parsed'!E5727</f>
        <v>0</v>
      </c>
      <c r="H5727" s="25">
        <f>'101_parsed'!F5727</f>
        <v>0</v>
      </c>
    </row>
    <row r="5728" spans="1:8" x14ac:dyDescent="0.2">
      <c r="A5728" s="25">
        <f>'101_parsed'!A5728</f>
        <v>3194</v>
      </c>
      <c r="B5728" s="33">
        <f>'101_parsed'!B5728</f>
        <v>61902</v>
      </c>
      <c r="C5728" s="25" t="str">
        <f>INDEX(all_banks!O:O,MATCH(A5728,all_banks!H:H,0))</f>
        <v>АО "Сити Инвест Банк" (3194)</v>
      </c>
      <c r="D5728" s="25" t="str">
        <f>INDEX('101_accounts'!B:B,MATCH(B5728,'101_accounts'!A:A,0))</f>
        <v>61902   A  Земля, временно неиспользуемая в основной деятельности, переданная в аренду</v>
      </c>
      <c r="E5728" s="25">
        <f>'101_parsed'!C5728</f>
        <v>0</v>
      </c>
      <c r="F5728" s="25">
        <f>'101_parsed'!D5728</f>
        <v>0</v>
      </c>
      <c r="G5728" s="25">
        <f>'101_parsed'!E5728</f>
        <v>0</v>
      </c>
      <c r="H5728" s="25">
        <f>'101_parsed'!F5728</f>
        <v>0</v>
      </c>
    </row>
    <row r="5729" spans="1:8" x14ac:dyDescent="0.2">
      <c r="A5729" s="25">
        <f>'101_parsed'!A5729</f>
        <v>3194</v>
      </c>
      <c r="B5729" s="33">
        <f>'101_parsed'!B5729</f>
        <v>61903</v>
      </c>
      <c r="C5729" s="25" t="str">
        <f>INDEX(all_banks!O:O,MATCH(A5729,all_banks!H:H,0))</f>
        <v>АО "Сити Инвест Банк" (3194)</v>
      </c>
      <c r="D5729" s="25" t="str">
        <f>INDEX('101_accounts'!B:B,MATCH(B5729,'101_accounts'!A:A,0))</f>
        <v>61903   A  Недвижимость (кроме земли), временно неиспользуемая в основной деятельности</v>
      </c>
      <c r="E5729" s="25">
        <f>'101_parsed'!C5729</f>
        <v>0</v>
      </c>
      <c r="F5729" s="25">
        <f>'101_parsed'!D5729</f>
        <v>0</v>
      </c>
      <c r="G5729" s="25">
        <f>'101_parsed'!E5729</f>
        <v>0</v>
      </c>
      <c r="H5729" s="25">
        <f>'101_parsed'!F5729</f>
        <v>0</v>
      </c>
    </row>
    <row r="5730" spans="1:8" x14ac:dyDescent="0.2">
      <c r="A5730" s="25">
        <f>'101_parsed'!A5730</f>
        <v>3194</v>
      </c>
      <c r="B5730" s="33">
        <f>'101_parsed'!B5730</f>
        <v>61904</v>
      </c>
      <c r="C5730" s="25" t="str">
        <f>INDEX(all_banks!O:O,MATCH(A5730,all_banks!H:H,0))</f>
        <v>АО "Сити Инвест Банк" (3194)</v>
      </c>
      <c r="D5730" s="25" t="str">
        <f>INDEX('101_accounts'!B:B,MATCH(B5730,'101_accounts'!A:A,0))</f>
        <v>61904   A  Недвижимость (кроме земли), временно неиспользуемая в основной деятельности, переданная в аренду</v>
      </c>
      <c r="E5730" s="25">
        <f>'101_parsed'!C5730</f>
        <v>0</v>
      </c>
      <c r="F5730" s="25">
        <f>'101_parsed'!D5730</f>
        <v>0</v>
      </c>
      <c r="G5730" s="25">
        <f>'101_parsed'!E5730</f>
        <v>0</v>
      </c>
      <c r="H5730" s="25">
        <f>'101_parsed'!F5730</f>
        <v>0</v>
      </c>
    </row>
    <row r="5731" spans="1:8" x14ac:dyDescent="0.2">
      <c r="A5731" s="25">
        <f>'101_parsed'!A5731</f>
        <v>3194</v>
      </c>
      <c r="B5731" s="33">
        <f>'101_parsed'!B5731</f>
        <v>61905</v>
      </c>
      <c r="C5731" s="25" t="str">
        <f>INDEX(all_banks!O:O,MATCH(A5731,all_banks!H:H,0))</f>
        <v>АО "Сити Инвест Банк" (3194)</v>
      </c>
      <c r="D5731" s="25" t="str">
        <f>INDEX('101_accounts'!B:B,MATCH(B5731,'101_accounts'!A:A,0))</f>
        <v>61905   A  Земля, временно неиспользуемая в основной деятельности, учитываемая по справедливой стоимости</v>
      </c>
      <c r="E5731" s="25">
        <f>'101_parsed'!C5731</f>
        <v>0</v>
      </c>
      <c r="F5731" s="25">
        <f>'101_parsed'!D5731</f>
        <v>0</v>
      </c>
      <c r="G5731" s="25">
        <f>'101_parsed'!E5731</f>
        <v>0</v>
      </c>
      <c r="H5731" s="25">
        <f>'101_parsed'!F5731</f>
        <v>0</v>
      </c>
    </row>
    <row r="5732" spans="1:8" x14ac:dyDescent="0.2">
      <c r="A5732" s="25">
        <f>'101_parsed'!A5732</f>
        <v>3194</v>
      </c>
      <c r="B5732" s="33">
        <f>'101_parsed'!B5732</f>
        <v>61906</v>
      </c>
      <c r="C5732" s="25" t="str">
        <f>INDEX(all_banks!O:O,MATCH(A5732,all_banks!H:H,0))</f>
        <v>АО "Сити Инвест Банк" (3194)</v>
      </c>
      <c r="D5732" s="25" t="str">
        <f>INDEX('101_accounts'!B:B,MATCH(B5732,'101_accounts'!A:A,0))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732" s="25">
        <f>'101_parsed'!C5732</f>
        <v>0</v>
      </c>
      <c r="F5732" s="25">
        <f>'101_parsed'!D5732</f>
        <v>0</v>
      </c>
      <c r="G5732" s="25">
        <f>'101_parsed'!E5732</f>
        <v>0</v>
      </c>
      <c r="H5732" s="25">
        <f>'101_parsed'!F5732</f>
        <v>0</v>
      </c>
    </row>
    <row r="5733" spans="1:8" x14ac:dyDescent="0.2">
      <c r="A5733" s="25">
        <f>'101_parsed'!A5733</f>
        <v>3194</v>
      </c>
      <c r="B5733" s="33">
        <f>'101_parsed'!B5733</f>
        <v>61907</v>
      </c>
      <c r="C5733" s="25" t="str">
        <f>INDEX(all_banks!O:O,MATCH(A5733,all_banks!H:H,0))</f>
        <v>АО "Сити Инвест Банк" (3194)</v>
      </c>
      <c r="D5733" s="25" t="str">
        <f>INDEX('101_accounts'!B:B,MATCH(B5733,'101_accounts'!A:A,0))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733" s="25">
        <f>'101_parsed'!C5733</f>
        <v>0</v>
      </c>
      <c r="F5733" s="25">
        <f>'101_parsed'!D5733</f>
        <v>0</v>
      </c>
      <c r="G5733" s="25">
        <f>'101_parsed'!E5733</f>
        <v>0</v>
      </c>
      <c r="H5733" s="25">
        <f>'101_parsed'!F5733</f>
        <v>0</v>
      </c>
    </row>
    <row r="5734" spans="1:8" x14ac:dyDescent="0.2">
      <c r="A5734" s="25">
        <f>'101_parsed'!A5734</f>
        <v>3194</v>
      </c>
      <c r="B5734" s="33">
        <f>'101_parsed'!B5734</f>
        <v>61908</v>
      </c>
      <c r="C5734" s="25" t="str">
        <f>INDEX(all_banks!O:O,MATCH(A5734,all_banks!H:H,0))</f>
        <v>АО "Сити Инвест Банк" (3194)</v>
      </c>
      <c r="D5734" s="25" t="str">
        <f>INDEX('101_accounts'!B:B,MATCH(B5734,'101_accounts'!A:A,0))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734" s="25">
        <f>'101_parsed'!C5734</f>
        <v>0</v>
      </c>
      <c r="F5734" s="25">
        <f>'101_parsed'!D5734</f>
        <v>0</v>
      </c>
      <c r="G5734" s="25">
        <f>'101_parsed'!E5734</f>
        <v>0</v>
      </c>
      <c r="H5734" s="25">
        <f>'101_parsed'!F5734</f>
        <v>0</v>
      </c>
    </row>
    <row r="5735" spans="1:8" x14ac:dyDescent="0.2">
      <c r="A5735" s="25">
        <f>'101_parsed'!A5735</f>
        <v>3194</v>
      </c>
      <c r="B5735" s="33">
        <f>'101_parsed'!B5735</f>
        <v>61909</v>
      </c>
      <c r="C5735" s="25" t="str">
        <f>INDEX(all_banks!O:O,MATCH(A5735,all_banks!H:H,0))</f>
        <v>АО "Сити Инвест Банк" (3194)</v>
      </c>
      <c r="D5735" s="25" t="str">
        <f>INDEX('101_accounts'!B:B,MATCH(B5735,'101_accounts'!A:A,0))</f>
        <v>61909   П  Амортизация недвижимости (кроме земли), временно неиспользуемой в основной деятельности</v>
      </c>
      <c r="E5735" s="25">
        <f>'101_parsed'!C5735</f>
        <v>0</v>
      </c>
      <c r="F5735" s="25">
        <f>'101_parsed'!D5735</f>
        <v>0</v>
      </c>
      <c r="G5735" s="25">
        <f>'101_parsed'!E5735</f>
        <v>0</v>
      </c>
      <c r="H5735" s="25">
        <f>'101_parsed'!F5735</f>
        <v>0</v>
      </c>
    </row>
    <row r="5736" spans="1:8" x14ac:dyDescent="0.2">
      <c r="A5736" s="25">
        <f>'101_parsed'!A5736</f>
        <v>3194</v>
      </c>
      <c r="B5736" s="33">
        <f>'101_parsed'!B5736</f>
        <v>61910</v>
      </c>
      <c r="C5736" s="25" t="str">
        <f>INDEX(all_banks!O:O,MATCH(A5736,all_banks!H:H,0))</f>
        <v>АО "Сити Инвест Банк" (3194)</v>
      </c>
      <c r="D5736" s="25" t="str">
        <f>INDEX('101_accounts'!B:B,MATCH(B5736,'101_accounts'!A:A,0))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736" s="25">
        <f>'101_parsed'!C5736</f>
        <v>0</v>
      </c>
      <c r="F5736" s="25">
        <f>'101_parsed'!D5736</f>
        <v>0</v>
      </c>
      <c r="G5736" s="25">
        <f>'101_parsed'!E5736</f>
        <v>0</v>
      </c>
      <c r="H5736" s="25">
        <f>'101_parsed'!F5736</f>
        <v>0</v>
      </c>
    </row>
    <row r="5737" spans="1:8" x14ac:dyDescent="0.2">
      <c r="A5737" s="25">
        <f>'101_parsed'!A5737</f>
        <v>3194</v>
      </c>
      <c r="B5737" s="33">
        <f>'101_parsed'!B5737</f>
        <v>61911</v>
      </c>
      <c r="C5737" s="25" t="str">
        <f>INDEX(all_banks!O:O,MATCH(A5737,all_banks!H:H,0))</f>
        <v>АО "Сити Инвест Банк" (3194)</v>
      </c>
      <c r="D5737" s="25" t="str">
        <f>INDEX('101_accounts'!B:B,MATCH(B5737,'101_accounts'!A:A,0))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737" s="25">
        <f>'101_parsed'!C5737</f>
        <v>0</v>
      </c>
      <c r="F5737" s="25">
        <f>'101_parsed'!D5737</f>
        <v>0</v>
      </c>
      <c r="G5737" s="25">
        <f>'101_parsed'!E5737</f>
        <v>0</v>
      </c>
      <c r="H5737" s="25">
        <f>'101_parsed'!F5737</f>
        <v>0</v>
      </c>
    </row>
    <row r="5738" spans="1:8" x14ac:dyDescent="0.2">
      <c r="A5738" s="25">
        <f>'101_parsed'!A5738</f>
        <v>3194</v>
      </c>
      <c r="B5738" s="33">
        <f>'101_parsed'!B5738</f>
        <v>61912</v>
      </c>
      <c r="C5738" s="25" t="str">
        <f>INDEX(all_banks!O:O,MATCH(A5738,all_banks!H:H,0))</f>
        <v>АО "Сити Инвест Банк" (3194)</v>
      </c>
      <c r="D5738" s="25" t="str">
        <f>INDEX('101_accounts'!B:B,MATCH(B5738,'101_accounts'!A:A,0))</f>
        <v>61912   П  Резервы на возможные потери</v>
      </c>
      <c r="E5738" s="25">
        <f>'101_parsed'!C5738</f>
        <v>0</v>
      </c>
      <c r="F5738" s="25">
        <f>'101_parsed'!D5738</f>
        <v>0</v>
      </c>
      <c r="G5738" s="25">
        <f>'101_parsed'!E5738</f>
        <v>0</v>
      </c>
      <c r="H5738" s="25">
        <f>'101_parsed'!F5738</f>
        <v>0</v>
      </c>
    </row>
    <row r="5739" spans="1:8" x14ac:dyDescent="0.2">
      <c r="A5739" s="25">
        <f>'101_parsed'!A5739</f>
        <v>3194</v>
      </c>
      <c r="B5739" s="33">
        <f>'101_parsed'!B5739</f>
        <v>62001</v>
      </c>
      <c r="C5739" s="25" t="str">
        <f>INDEX(all_banks!O:O,MATCH(A5739,all_banks!H:H,0))</f>
        <v>АО "Сити Инвест Банк" (3194)</v>
      </c>
      <c r="D5739" s="25" t="str">
        <f>INDEX('101_accounts'!B:B,MATCH(B5739,'101_accounts'!A:A,0))</f>
        <v>62001   A  Долгосрочные активы, предназначенные для продажи</v>
      </c>
      <c r="E5739" s="25">
        <f>'101_parsed'!C5739</f>
        <v>81700</v>
      </c>
      <c r="F5739" s="25">
        <f>'101_parsed'!D5739</f>
        <v>0</v>
      </c>
      <c r="G5739" s="25">
        <f>'101_parsed'!E5739</f>
        <v>0</v>
      </c>
      <c r="H5739" s="25">
        <f>'101_parsed'!F5739</f>
        <v>0</v>
      </c>
    </row>
    <row r="5740" spans="1:8" x14ac:dyDescent="0.2">
      <c r="A5740" s="25">
        <f>'101_parsed'!A5740</f>
        <v>3194</v>
      </c>
      <c r="B5740" s="33">
        <f>'101_parsed'!B5740</f>
        <v>62002</v>
      </c>
      <c r="C5740" s="25" t="str">
        <f>INDEX(all_banks!O:O,MATCH(A5740,all_banks!H:H,0))</f>
        <v>АО "Сити Инвест Банк" (3194)</v>
      </c>
      <c r="D5740" s="25" t="str">
        <f>INDEX('101_accounts'!B:B,MATCH(B5740,'101_accounts'!A:A,0))</f>
        <v>62002   П  Резервы на возможные потери</v>
      </c>
      <c r="E5740" s="25">
        <f>'101_parsed'!C5740</f>
        <v>0</v>
      </c>
      <c r="F5740" s="25">
        <f>'101_parsed'!D5740</f>
        <v>0</v>
      </c>
      <c r="G5740" s="25">
        <f>'101_parsed'!E5740</f>
        <v>0</v>
      </c>
      <c r="H5740" s="25">
        <f>'101_parsed'!F5740</f>
        <v>0</v>
      </c>
    </row>
    <row r="5741" spans="1:8" x14ac:dyDescent="0.2">
      <c r="A5741" s="25">
        <f>'101_parsed'!A5741</f>
        <v>3194</v>
      </c>
      <c r="B5741" s="33">
        <f>'101_parsed'!B5741</f>
        <v>62101</v>
      </c>
      <c r="C5741" s="25" t="str">
        <f>INDEX(all_banks!O:O,MATCH(A5741,all_banks!H:H,0))</f>
        <v>АО "Сити Инвест Банк" (3194)</v>
      </c>
      <c r="D5741" s="25" t="str">
        <f>INDEX('101_accounts'!B:B,MATCH(B5741,'101_accounts'!A:A,0))</f>
        <v>62101   A  Средства труда, полученные по договорам отступного, залога, назначение которых не определено</v>
      </c>
      <c r="E5741" s="25">
        <f>'101_parsed'!C5741</f>
        <v>0</v>
      </c>
      <c r="F5741" s="25">
        <f>'101_parsed'!D5741</f>
        <v>0</v>
      </c>
      <c r="G5741" s="25">
        <f>'101_parsed'!E5741</f>
        <v>0</v>
      </c>
      <c r="H5741" s="25">
        <f>'101_parsed'!F5741</f>
        <v>0</v>
      </c>
    </row>
    <row r="5742" spans="1:8" x14ac:dyDescent="0.2">
      <c r="A5742" s="25">
        <f>'101_parsed'!A5742</f>
        <v>3194</v>
      </c>
      <c r="B5742" s="33">
        <f>'101_parsed'!B5742</f>
        <v>62102</v>
      </c>
      <c r="C5742" s="25" t="str">
        <f>INDEX(all_banks!O:O,MATCH(A5742,all_banks!H:H,0))</f>
        <v>АО "Сити Инвест Банк" (3194)</v>
      </c>
      <c r="D5742" s="25" t="str">
        <f>INDEX('101_accounts'!B:B,MATCH(B5742,'101_accounts'!A:A,0))</f>
        <v>62102   A  Предметы труда, полученные по договорам отступного, залога, назначение которых не определено</v>
      </c>
      <c r="E5742" s="25">
        <f>'101_parsed'!C5742</f>
        <v>0</v>
      </c>
      <c r="F5742" s="25">
        <f>'101_parsed'!D5742</f>
        <v>0</v>
      </c>
      <c r="G5742" s="25">
        <f>'101_parsed'!E5742</f>
        <v>0</v>
      </c>
      <c r="H5742" s="25">
        <f>'101_parsed'!F5742</f>
        <v>0</v>
      </c>
    </row>
    <row r="5743" spans="1:8" x14ac:dyDescent="0.2">
      <c r="A5743" s="25">
        <f>'101_parsed'!A5743</f>
        <v>3194</v>
      </c>
      <c r="B5743" s="33">
        <f>'101_parsed'!B5743</f>
        <v>62103</v>
      </c>
      <c r="C5743" s="25" t="str">
        <f>INDEX(all_banks!O:O,MATCH(A5743,all_banks!H:H,0))</f>
        <v>АО "Сити Инвест Банк" (3194)</v>
      </c>
      <c r="D5743" s="25" t="str">
        <f>INDEX('101_accounts'!B:B,MATCH(B5743,'101_accounts'!A:A,0))</f>
        <v>62103   П  Резервы на возможные потери</v>
      </c>
      <c r="E5743" s="25">
        <f>'101_parsed'!C5743</f>
        <v>0</v>
      </c>
      <c r="F5743" s="25">
        <f>'101_parsed'!D5743</f>
        <v>0</v>
      </c>
      <c r="G5743" s="25">
        <f>'101_parsed'!E5743</f>
        <v>0</v>
      </c>
      <c r="H5743" s="25">
        <f>'101_parsed'!F5743</f>
        <v>0</v>
      </c>
    </row>
    <row r="5744" spans="1:8" x14ac:dyDescent="0.2">
      <c r="A5744" s="25">
        <f>'101_parsed'!A5744</f>
        <v>2557</v>
      </c>
      <c r="B5744" s="33">
        <f>'101_parsed'!B5744</f>
        <v>60401</v>
      </c>
      <c r="C5744" s="25" t="str">
        <f>INDEX(all_banks!O:O,MATCH(A5744,all_banks!H:H,0))</f>
        <v>АО КБ "Ситибанк" (2557)</v>
      </c>
      <c r="D5744" s="25" t="str">
        <f>INDEX('101_accounts'!B:B,MATCH(B5744,'101_accounts'!A:A,0))</f>
        <v>60401   A  Основные средства (кроме земли) (c 13.02.2018)_x000D_Категория 1- Здания и сооружения (до 31.12.2002)</v>
      </c>
      <c r="E5744" s="25">
        <f>'101_parsed'!C5744</f>
        <v>2917893</v>
      </c>
      <c r="F5744" s="25">
        <f>'101_parsed'!D5744</f>
        <v>0</v>
      </c>
      <c r="G5744" s="25">
        <f>'101_parsed'!E5744</f>
        <v>2916430</v>
      </c>
      <c r="H5744" s="25">
        <f>'101_parsed'!F5744</f>
        <v>0</v>
      </c>
    </row>
    <row r="5745" spans="1:8" x14ac:dyDescent="0.2">
      <c r="A5745" s="25">
        <f>'101_parsed'!A5745</f>
        <v>2557</v>
      </c>
      <c r="B5745" s="33">
        <f>'101_parsed'!B5745</f>
        <v>60404</v>
      </c>
      <c r="C5745" s="25" t="str">
        <f>INDEX(all_banks!O:O,MATCH(A5745,all_banks!H:H,0))</f>
        <v>АО КБ "Ситибанк" (2557)</v>
      </c>
      <c r="D5745" s="25" t="str">
        <f>INDEX('101_accounts'!B:B,MATCH(B5745,'101_accounts'!A:A,0))</f>
        <v>60404   A  Земля (c 13.02.2018)</v>
      </c>
      <c r="E5745" s="25">
        <f>'101_parsed'!C5745</f>
        <v>66</v>
      </c>
      <c r="F5745" s="25">
        <f>'101_parsed'!D5745</f>
        <v>0</v>
      </c>
      <c r="G5745" s="25">
        <f>'101_parsed'!E5745</f>
        <v>66</v>
      </c>
      <c r="H5745" s="25">
        <f>'101_parsed'!F5745</f>
        <v>0</v>
      </c>
    </row>
    <row r="5746" spans="1:8" x14ac:dyDescent="0.2">
      <c r="A5746" s="25">
        <f>'101_parsed'!A5746</f>
        <v>2557</v>
      </c>
      <c r="B5746" s="33">
        <f>'101_parsed'!B5746</f>
        <v>60405</v>
      </c>
      <c r="C5746" s="25" t="str">
        <f>INDEX(all_banks!O:O,MATCH(A5746,all_banks!H:H,0))</f>
        <v>АО КБ "Ситибанк" (2557)</v>
      </c>
      <c r="D5746" s="25" t="str">
        <f>INDEX('101_accounts'!B:B,MATCH(B5746,'101_accounts'!A:A,0))</f>
        <v>60405   П
A (до 31.01.2003)  Резервы на возможные потери (c 13.02.2018)
Долгосрочно арендуемые основные средства (до 31.01.2003)</v>
      </c>
      <c r="E5746" s="25">
        <f>'101_parsed'!C5746</f>
        <v>0</v>
      </c>
      <c r="F5746" s="25">
        <f>'101_parsed'!D5746</f>
        <v>0</v>
      </c>
      <c r="G5746" s="25">
        <f>'101_parsed'!E5746</f>
        <v>0</v>
      </c>
      <c r="H5746" s="25">
        <f>'101_parsed'!F5746</f>
        <v>0</v>
      </c>
    </row>
    <row r="5747" spans="1:8" x14ac:dyDescent="0.2">
      <c r="A5747" s="25">
        <f>'101_parsed'!A5747</f>
        <v>2557</v>
      </c>
      <c r="B5747" s="33">
        <f>'101_parsed'!B5747</f>
        <v>60414</v>
      </c>
      <c r="C5747" s="25" t="str">
        <f>INDEX(all_banks!O:O,MATCH(A5747,all_banks!H:H,0))</f>
        <v>АО КБ "Ситибанк" (2557)</v>
      </c>
      <c r="D5747" s="25" t="str">
        <f>INDEX('101_accounts'!B:B,MATCH(B5747,'101_accounts'!A:A,0))</f>
        <v>60414   П  Амортизация основных средств (кроме земли) (c 13.02.2018)</v>
      </c>
      <c r="E5747" s="25">
        <f>'101_parsed'!C5747</f>
        <v>0</v>
      </c>
      <c r="F5747" s="25">
        <f>'101_parsed'!D5747</f>
        <v>1695891</v>
      </c>
      <c r="G5747" s="25">
        <f>'101_parsed'!E5747</f>
        <v>0</v>
      </c>
      <c r="H5747" s="25">
        <f>'101_parsed'!F5747</f>
        <v>1736698</v>
      </c>
    </row>
    <row r="5748" spans="1:8" x14ac:dyDescent="0.2">
      <c r="A5748" s="25">
        <f>'101_parsed'!A5748</f>
        <v>2557</v>
      </c>
      <c r="B5748" s="33">
        <f>'101_parsed'!B5748</f>
        <v>60415</v>
      </c>
      <c r="C5748" s="25" t="str">
        <f>INDEX(all_banks!O:O,MATCH(A5748,all_banks!H:H,0))</f>
        <v>АО КБ "Ситибанк" (2557)</v>
      </c>
      <c r="D5748" s="25" t="str">
        <f>INDEX('101_accounts'!B:B,MATCH(B5748,'101_accounts'!A:A,0))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748" s="25">
        <f>'101_parsed'!C5748</f>
        <v>85394</v>
      </c>
      <c r="F5748" s="25">
        <f>'101_parsed'!D5748</f>
        <v>0</v>
      </c>
      <c r="G5748" s="25">
        <f>'101_parsed'!E5748</f>
        <v>53770</v>
      </c>
      <c r="H5748" s="25">
        <f>'101_parsed'!F5748</f>
        <v>0</v>
      </c>
    </row>
    <row r="5749" spans="1:8" x14ac:dyDescent="0.2">
      <c r="A5749" s="25">
        <f>'101_parsed'!A5749</f>
        <v>2557</v>
      </c>
      <c r="B5749" s="33">
        <f>'101_parsed'!B5749</f>
        <v>61901</v>
      </c>
      <c r="C5749" s="25" t="str">
        <f>INDEX(all_banks!O:O,MATCH(A5749,all_banks!H:H,0))</f>
        <v>АО КБ "Ситибанк" (2557)</v>
      </c>
      <c r="D5749" s="25" t="str">
        <f>INDEX('101_accounts'!B:B,MATCH(B5749,'101_accounts'!A:A,0))</f>
        <v>61901   A  Земля, временно неиспользуемая в основной деятельности</v>
      </c>
      <c r="E5749" s="25">
        <f>'101_parsed'!C5749</f>
        <v>0</v>
      </c>
      <c r="F5749" s="25">
        <f>'101_parsed'!D5749</f>
        <v>0</v>
      </c>
      <c r="G5749" s="25">
        <f>'101_parsed'!E5749</f>
        <v>0</v>
      </c>
      <c r="H5749" s="25">
        <f>'101_parsed'!F5749</f>
        <v>0</v>
      </c>
    </row>
    <row r="5750" spans="1:8" x14ac:dyDescent="0.2">
      <c r="A5750" s="25">
        <f>'101_parsed'!A5750</f>
        <v>2557</v>
      </c>
      <c r="B5750" s="33">
        <f>'101_parsed'!B5750</f>
        <v>61902</v>
      </c>
      <c r="C5750" s="25" t="str">
        <f>INDEX(all_banks!O:O,MATCH(A5750,all_banks!H:H,0))</f>
        <v>АО КБ "Ситибанк" (2557)</v>
      </c>
      <c r="D5750" s="25" t="str">
        <f>INDEX('101_accounts'!B:B,MATCH(B5750,'101_accounts'!A:A,0))</f>
        <v>61902   A  Земля, временно неиспользуемая в основной деятельности, переданная в аренду</v>
      </c>
      <c r="E5750" s="25">
        <f>'101_parsed'!C5750</f>
        <v>0</v>
      </c>
      <c r="F5750" s="25">
        <f>'101_parsed'!D5750</f>
        <v>0</v>
      </c>
      <c r="G5750" s="25">
        <f>'101_parsed'!E5750</f>
        <v>0</v>
      </c>
      <c r="H5750" s="25">
        <f>'101_parsed'!F5750</f>
        <v>0</v>
      </c>
    </row>
    <row r="5751" spans="1:8" x14ac:dyDescent="0.2">
      <c r="A5751" s="25">
        <f>'101_parsed'!A5751</f>
        <v>2557</v>
      </c>
      <c r="B5751" s="33">
        <f>'101_parsed'!B5751</f>
        <v>61903</v>
      </c>
      <c r="C5751" s="25" t="str">
        <f>INDEX(all_banks!O:O,MATCH(A5751,all_banks!H:H,0))</f>
        <v>АО КБ "Ситибанк" (2557)</v>
      </c>
      <c r="D5751" s="25" t="str">
        <f>INDEX('101_accounts'!B:B,MATCH(B5751,'101_accounts'!A:A,0))</f>
        <v>61903   A  Недвижимость (кроме земли), временно неиспользуемая в основной деятельности</v>
      </c>
      <c r="E5751" s="25">
        <f>'101_parsed'!C5751</f>
        <v>0</v>
      </c>
      <c r="F5751" s="25">
        <f>'101_parsed'!D5751</f>
        <v>0</v>
      </c>
      <c r="G5751" s="25">
        <f>'101_parsed'!E5751</f>
        <v>0</v>
      </c>
      <c r="H5751" s="25">
        <f>'101_parsed'!F5751</f>
        <v>0</v>
      </c>
    </row>
    <row r="5752" spans="1:8" x14ac:dyDescent="0.2">
      <c r="A5752" s="25">
        <f>'101_parsed'!A5752</f>
        <v>2557</v>
      </c>
      <c r="B5752" s="33">
        <f>'101_parsed'!B5752</f>
        <v>61904</v>
      </c>
      <c r="C5752" s="25" t="str">
        <f>INDEX(all_banks!O:O,MATCH(A5752,all_banks!H:H,0))</f>
        <v>АО КБ "Ситибанк" (2557)</v>
      </c>
      <c r="D5752" s="25" t="str">
        <f>INDEX('101_accounts'!B:B,MATCH(B5752,'101_accounts'!A:A,0))</f>
        <v>61904   A  Недвижимость (кроме земли), временно неиспользуемая в основной деятельности, переданная в аренду</v>
      </c>
      <c r="E5752" s="25">
        <f>'101_parsed'!C5752</f>
        <v>0</v>
      </c>
      <c r="F5752" s="25">
        <f>'101_parsed'!D5752</f>
        <v>0</v>
      </c>
      <c r="G5752" s="25">
        <f>'101_parsed'!E5752</f>
        <v>0</v>
      </c>
      <c r="H5752" s="25">
        <f>'101_parsed'!F5752</f>
        <v>0</v>
      </c>
    </row>
    <row r="5753" spans="1:8" x14ac:dyDescent="0.2">
      <c r="A5753" s="25">
        <f>'101_parsed'!A5753</f>
        <v>2557</v>
      </c>
      <c r="B5753" s="33">
        <f>'101_parsed'!B5753</f>
        <v>61905</v>
      </c>
      <c r="C5753" s="25" t="str">
        <f>INDEX(all_banks!O:O,MATCH(A5753,all_banks!H:H,0))</f>
        <v>АО КБ "Ситибанк" (2557)</v>
      </c>
      <c r="D5753" s="25" t="str">
        <f>INDEX('101_accounts'!B:B,MATCH(B5753,'101_accounts'!A:A,0))</f>
        <v>61905   A  Земля, временно неиспользуемая в основной деятельности, учитываемая по справедливой стоимости</v>
      </c>
      <c r="E5753" s="25">
        <f>'101_parsed'!C5753</f>
        <v>0</v>
      </c>
      <c r="F5753" s="25">
        <f>'101_parsed'!D5753</f>
        <v>0</v>
      </c>
      <c r="G5753" s="25">
        <f>'101_parsed'!E5753</f>
        <v>0</v>
      </c>
      <c r="H5753" s="25">
        <f>'101_parsed'!F5753</f>
        <v>0</v>
      </c>
    </row>
    <row r="5754" spans="1:8" x14ac:dyDescent="0.2">
      <c r="A5754" s="25">
        <f>'101_parsed'!A5754</f>
        <v>2557</v>
      </c>
      <c r="B5754" s="33">
        <f>'101_parsed'!B5754</f>
        <v>61906</v>
      </c>
      <c r="C5754" s="25" t="str">
        <f>INDEX(all_banks!O:O,MATCH(A5754,all_banks!H:H,0))</f>
        <v>АО КБ "Ситибанк" (2557)</v>
      </c>
      <c r="D5754" s="25" t="str">
        <f>INDEX('101_accounts'!B:B,MATCH(B5754,'101_accounts'!A:A,0))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754" s="25">
        <f>'101_parsed'!C5754</f>
        <v>0</v>
      </c>
      <c r="F5754" s="25">
        <f>'101_parsed'!D5754</f>
        <v>0</v>
      </c>
      <c r="G5754" s="25">
        <f>'101_parsed'!E5754</f>
        <v>0</v>
      </c>
      <c r="H5754" s="25">
        <f>'101_parsed'!F5754</f>
        <v>0</v>
      </c>
    </row>
    <row r="5755" spans="1:8" x14ac:dyDescent="0.2">
      <c r="A5755" s="25">
        <f>'101_parsed'!A5755</f>
        <v>2557</v>
      </c>
      <c r="B5755" s="33">
        <f>'101_parsed'!B5755</f>
        <v>61907</v>
      </c>
      <c r="C5755" s="25" t="str">
        <f>INDEX(all_banks!O:O,MATCH(A5755,all_banks!H:H,0))</f>
        <v>АО КБ "Ситибанк" (2557)</v>
      </c>
      <c r="D5755" s="25" t="str">
        <f>INDEX('101_accounts'!B:B,MATCH(B5755,'101_accounts'!A:A,0))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755" s="25">
        <f>'101_parsed'!C5755</f>
        <v>0</v>
      </c>
      <c r="F5755" s="25">
        <f>'101_parsed'!D5755</f>
        <v>0</v>
      </c>
      <c r="G5755" s="25">
        <f>'101_parsed'!E5755</f>
        <v>0</v>
      </c>
      <c r="H5755" s="25">
        <f>'101_parsed'!F5755</f>
        <v>0</v>
      </c>
    </row>
    <row r="5756" spans="1:8" x14ac:dyDescent="0.2">
      <c r="A5756" s="25">
        <f>'101_parsed'!A5756</f>
        <v>2557</v>
      </c>
      <c r="B5756" s="33">
        <f>'101_parsed'!B5756</f>
        <v>61908</v>
      </c>
      <c r="C5756" s="25" t="str">
        <f>INDEX(all_banks!O:O,MATCH(A5756,all_banks!H:H,0))</f>
        <v>АО КБ "Ситибанк" (2557)</v>
      </c>
      <c r="D5756" s="25" t="str">
        <f>INDEX('101_accounts'!B:B,MATCH(B5756,'101_accounts'!A:A,0))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756" s="25">
        <f>'101_parsed'!C5756</f>
        <v>0</v>
      </c>
      <c r="F5756" s="25">
        <f>'101_parsed'!D5756</f>
        <v>0</v>
      </c>
      <c r="G5756" s="25">
        <f>'101_parsed'!E5756</f>
        <v>0</v>
      </c>
      <c r="H5756" s="25">
        <f>'101_parsed'!F5756</f>
        <v>0</v>
      </c>
    </row>
    <row r="5757" spans="1:8" x14ac:dyDescent="0.2">
      <c r="A5757" s="25">
        <f>'101_parsed'!A5757</f>
        <v>2557</v>
      </c>
      <c r="B5757" s="33">
        <f>'101_parsed'!B5757</f>
        <v>61909</v>
      </c>
      <c r="C5757" s="25" t="str">
        <f>INDEX(all_banks!O:O,MATCH(A5757,all_banks!H:H,0))</f>
        <v>АО КБ "Ситибанк" (2557)</v>
      </c>
      <c r="D5757" s="25" t="str">
        <f>INDEX('101_accounts'!B:B,MATCH(B5757,'101_accounts'!A:A,0))</f>
        <v>61909   П  Амортизация недвижимости (кроме земли), временно неиспользуемой в основной деятельности</v>
      </c>
      <c r="E5757" s="25">
        <f>'101_parsed'!C5757</f>
        <v>0</v>
      </c>
      <c r="F5757" s="25">
        <f>'101_parsed'!D5757</f>
        <v>0</v>
      </c>
      <c r="G5757" s="25">
        <f>'101_parsed'!E5757</f>
        <v>0</v>
      </c>
      <c r="H5757" s="25">
        <f>'101_parsed'!F5757</f>
        <v>0</v>
      </c>
    </row>
    <row r="5758" spans="1:8" x14ac:dyDescent="0.2">
      <c r="A5758" s="25">
        <f>'101_parsed'!A5758</f>
        <v>2557</v>
      </c>
      <c r="B5758" s="33">
        <f>'101_parsed'!B5758</f>
        <v>61910</v>
      </c>
      <c r="C5758" s="25" t="str">
        <f>INDEX(all_banks!O:O,MATCH(A5758,all_banks!H:H,0))</f>
        <v>АО КБ "Ситибанк" (2557)</v>
      </c>
      <c r="D5758" s="25" t="str">
        <f>INDEX('101_accounts'!B:B,MATCH(B5758,'101_accounts'!A:A,0))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758" s="25">
        <f>'101_parsed'!C5758</f>
        <v>0</v>
      </c>
      <c r="F5758" s="25">
        <f>'101_parsed'!D5758</f>
        <v>0</v>
      </c>
      <c r="G5758" s="25">
        <f>'101_parsed'!E5758</f>
        <v>0</v>
      </c>
      <c r="H5758" s="25">
        <f>'101_parsed'!F5758</f>
        <v>0</v>
      </c>
    </row>
    <row r="5759" spans="1:8" x14ac:dyDescent="0.2">
      <c r="A5759" s="25">
        <f>'101_parsed'!A5759</f>
        <v>2557</v>
      </c>
      <c r="B5759" s="33">
        <f>'101_parsed'!B5759</f>
        <v>61911</v>
      </c>
      <c r="C5759" s="25" t="str">
        <f>INDEX(all_banks!O:O,MATCH(A5759,all_banks!H:H,0))</f>
        <v>АО КБ "Ситибанк" (2557)</v>
      </c>
      <c r="D5759" s="25" t="str">
        <f>INDEX('101_accounts'!B:B,MATCH(B5759,'101_accounts'!A:A,0))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759" s="25">
        <f>'101_parsed'!C5759</f>
        <v>0</v>
      </c>
      <c r="F5759" s="25">
        <f>'101_parsed'!D5759</f>
        <v>0</v>
      </c>
      <c r="G5759" s="25">
        <f>'101_parsed'!E5759</f>
        <v>0</v>
      </c>
      <c r="H5759" s="25">
        <f>'101_parsed'!F5759</f>
        <v>0</v>
      </c>
    </row>
    <row r="5760" spans="1:8" x14ac:dyDescent="0.2">
      <c r="A5760" s="25">
        <f>'101_parsed'!A5760</f>
        <v>2557</v>
      </c>
      <c r="B5760" s="33">
        <f>'101_parsed'!B5760</f>
        <v>61912</v>
      </c>
      <c r="C5760" s="25" t="str">
        <f>INDEX(all_banks!O:O,MATCH(A5760,all_banks!H:H,0))</f>
        <v>АО КБ "Ситибанк" (2557)</v>
      </c>
      <c r="D5760" s="25" t="str">
        <f>INDEX('101_accounts'!B:B,MATCH(B5760,'101_accounts'!A:A,0))</f>
        <v>61912   П  Резервы на возможные потери</v>
      </c>
      <c r="E5760" s="25">
        <f>'101_parsed'!C5760</f>
        <v>0</v>
      </c>
      <c r="F5760" s="25">
        <f>'101_parsed'!D5760</f>
        <v>0</v>
      </c>
      <c r="G5760" s="25">
        <f>'101_parsed'!E5760</f>
        <v>0</v>
      </c>
      <c r="H5760" s="25">
        <f>'101_parsed'!F5760</f>
        <v>0</v>
      </c>
    </row>
    <row r="5761" spans="1:8" x14ac:dyDescent="0.2">
      <c r="A5761" s="25">
        <f>'101_parsed'!A5761</f>
        <v>2557</v>
      </c>
      <c r="B5761" s="33">
        <f>'101_parsed'!B5761</f>
        <v>62001</v>
      </c>
      <c r="C5761" s="25" t="str">
        <f>INDEX(all_banks!O:O,MATCH(A5761,all_banks!H:H,0))</f>
        <v>АО КБ "Ситибанк" (2557)</v>
      </c>
      <c r="D5761" s="25" t="str">
        <f>INDEX('101_accounts'!B:B,MATCH(B5761,'101_accounts'!A:A,0))</f>
        <v>62001   A  Долгосрочные активы, предназначенные для продажи</v>
      </c>
      <c r="E5761" s="25">
        <f>'101_parsed'!C5761</f>
        <v>0</v>
      </c>
      <c r="F5761" s="25">
        <f>'101_parsed'!D5761</f>
        <v>0</v>
      </c>
      <c r="G5761" s="25">
        <f>'101_parsed'!E5761</f>
        <v>0</v>
      </c>
      <c r="H5761" s="25">
        <f>'101_parsed'!F5761</f>
        <v>0</v>
      </c>
    </row>
    <row r="5762" spans="1:8" x14ac:dyDescent="0.2">
      <c r="A5762" s="25">
        <f>'101_parsed'!A5762</f>
        <v>2557</v>
      </c>
      <c r="B5762" s="33">
        <f>'101_parsed'!B5762</f>
        <v>62002</v>
      </c>
      <c r="C5762" s="25" t="str">
        <f>INDEX(all_banks!O:O,MATCH(A5762,all_banks!H:H,0))</f>
        <v>АО КБ "Ситибанк" (2557)</v>
      </c>
      <c r="D5762" s="25" t="str">
        <f>INDEX('101_accounts'!B:B,MATCH(B5762,'101_accounts'!A:A,0))</f>
        <v>62002   П  Резервы на возможные потери</v>
      </c>
      <c r="E5762" s="25">
        <f>'101_parsed'!C5762</f>
        <v>0</v>
      </c>
      <c r="F5762" s="25">
        <f>'101_parsed'!D5762</f>
        <v>0</v>
      </c>
      <c r="G5762" s="25">
        <f>'101_parsed'!E5762</f>
        <v>0</v>
      </c>
      <c r="H5762" s="25">
        <f>'101_parsed'!F5762</f>
        <v>0</v>
      </c>
    </row>
    <row r="5763" spans="1:8" x14ac:dyDescent="0.2">
      <c r="A5763" s="25">
        <f>'101_parsed'!A5763</f>
        <v>2557</v>
      </c>
      <c r="B5763" s="33">
        <f>'101_parsed'!B5763</f>
        <v>62101</v>
      </c>
      <c r="C5763" s="25" t="str">
        <f>INDEX(all_banks!O:O,MATCH(A5763,all_banks!H:H,0))</f>
        <v>АО КБ "Ситибанк" (2557)</v>
      </c>
      <c r="D5763" s="25" t="str">
        <f>INDEX('101_accounts'!B:B,MATCH(B5763,'101_accounts'!A:A,0))</f>
        <v>62101   A  Средства труда, полученные по договорам отступного, залога, назначение которых не определено</v>
      </c>
      <c r="E5763" s="25">
        <f>'101_parsed'!C5763</f>
        <v>0</v>
      </c>
      <c r="F5763" s="25">
        <f>'101_parsed'!D5763</f>
        <v>0</v>
      </c>
      <c r="G5763" s="25">
        <f>'101_parsed'!E5763</f>
        <v>0</v>
      </c>
      <c r="H5763" s="25">
        <f>'101_parsed'!F5763</f>
        <v>0</v>
      </c>
    </row>
    <row r="5764" spans="1:8" x14ac:dyDescent="0.2">
      <c r="A5764" s="25">
        <f>'101_parsed'!A5764</f>
        <v>2557</v>
      </c>
      <c r="B5764" s="33">
        <f>'101_parsed'!B5764</f>
        <v>62102</v>
      </c>
      <c r="C5764" s="25" t="str">
        <f>INDEX(all_banks!O:O,MATCH(A5764,all_banks!H:H,0))</f>
        <v>АО КБ "Ситибанк" (2557)</v>
      </c>
      <c r="D5764" s="25" t="str">
        <f>INDEX('101_accounts'!B:B,MATCH(B5764,'101_accounts'!A:A,0))</f>
        <v>62102   A  Предметы труда, полученные по договорам отступного, залога, назначение которых не определено</v>
      </c>
      <c r="E5764" s="25">
        <f>'101_parsed'!C5764</f>
        <v>0</v>
      </c>
      <c r="F5764" s="25">
        <f>'101_parsed'!D5764</f>
        <v>0</v>
      </c>
      <c r="G5764" s="25">
        <f>'101_parsed'!E5764</f>
        <v>0</v>
      </c>
      <c r="H5764" s="25">
        <f>'101_parsed'!F5764</f>
        <v>0</v>
      </c>
    </row>
    <row r="5765" spans="1:8" x14ac:dyDescent="0.2">
      <c r="A5765" s="25">
        <f>'101_parsed'!A5765</f>
        <v>2557</v>
      </c>
      <c r="B5765" s="33">
        <f>'101_parsed'!B5765</f>
        <v>62103</v>
      </c>
      <c r="C5765" s="25" t="str">
        <f>INDEX(all_banks!O:O,MATCH(A5765,all_banks!H:H,0))</f>
        <v>АО КБ "Ситибанк" (2557)</v>
      </c>
      <c r="D5765" s="25" t="str">
        <f>INDEX('101_accounts'!B:B,MATCH(B5765,'101_accounts'!A:A,0))</f>
        <v>62103   П  Резервы на возможные потери</v>
      </c>
      <c r="E5765" s="25">
        <f>'101_parsed'!C5765</f>
        <v>0</v>
      </c>
      <c r="F5765" s="25">
        <f>'101_parsed'!D5765</f>
        <v>0</v>
      </c>
      <c r="G5765" s="25">
        <f>'101_parsed'!E5765</f>
        <v>0</v>
      </c>
      <c r="H5765" s="25">
        <f>'101_parsed'!F5765</f>
        <v>0</v>
      </c>
    </row>
    <row r="5766" spans="1:8" x14ac:dyDescent="0.2">
      <c r="A5766" s="25">
        <f>'101_parsed'!A5766</f>
        <v>705</v>
      </c>
      <c r="B5766" s="33">
        <f>'101_parsed'!B5766</f>
        <v>60401</v>
      </c>
      <c r="C5766" s="25" t="str">
        <f>INDEX(all_banks!O:O,MATCH(A5766,all_banks!H:H,0))</f>
        <v>ПАО "СКБ-банк" (705)</v>
      </c>
      <c r="D5766" s="25" t="str">
        <f>INDEX('101_accounts'!B:B,MATCH(B5766,'101_accounts'!A:A,0))</f>
        <v>60401   A  Основные средства (кроме земли) (c 13.02.2018)_x000D_Категория 1- Здания и сооружения (до 31.12.2002)</v>
      </c>
      <c r="E5766" s="25">
        <f>'101_parsed'!C5766</f>
        <v>5572750</v>
      </c>
      <c r="F5766" s="25">
        <f>'101_parsed'!D5766</f>
        <v>0</v>
      </c>
      <c r="G5766" s="25">
        <f>'101_parsed'!E5766</f>
        <v>5530296</v>
      </c>
      <c r="H5766" s="25">
        <f>'101_parsed'!F5766</f>
        <v>0</v>
      </c>
    </row>
    <row r="5767" spans="1:8" x14ac:dyDescent="0.2">
      <c r="A5767" s="25">
        <f>'101_parsed'!A5767</f>
        <v>705</v>
      </c>
      <c r="B5767" s="33">
        <f>'101_parsed'!B5767</f>
        <v>60404</v>
      </c>
      <c r="C5767" s="25" t="str">
        <f>INDEX(all_banks!O:O,MATCH(A5767,all_banks!H:H,0))</f>
        <v>ПАО "СКБ-банк" (705)</v>
      </c>
      <c r="D5767" s="25" t="str">
        <f>INDEX('101_accounts'!B:B,MATCH(B5767,'101_accounts'!A:A,0))</f>
        <v>60404   A  Земля (c 13.02.2018)</v>
      </c>
      <c r="E5767" s="25">
        <f>'101_parsed'!C5767</f>
        <v>135715</v>
      </c>
      <c r="F5767" s="25">
        <f>'101_parsed'!D5767</f>
        <v>0</v>
      </c>
      <c r="G5767" s="25">
        <f>'101_parsed'!E5767</f>
        <v>135715</v>
      </c>
      <c r="H5767" s="25">
        <f>'101_parsed'!F5767</f>
        <v>0</v>
      </c>
    </row>
    <row r="5768" spans="1:8" x14ac:dyDescent="0.2">
      <c r="A5768" s="25">
        <f>'101_parsed'!A5768</f>
        <v>705</v>
      </c>
      <c r="B5768" s="33">
        <f>'101_parsed'!B5768</f>
        <v>60405</v>
      </c>
      <c r="C5768" s="25" t="str">
        <f>INDEX(all_banks!O:O,MATCH(A5768,all_banks!H:H,0))</f>
        <v>ПАО "СКБ-банк" (705)</v>
      </c>
      <c r="D5768" s="25" t="str">
        <f>INDEX('101_accounts'!B:B,MATCH(B5768,'101_accounts'!A:A,0))</f>
        <v>60405   П
A (до 31.01.2003)  Резервы на возможные потери (c 13.02.2018)
Долгосрочно арендуемые основные средства (до 31.01.2003)</v>
      </c>
      <c r="E5768" s="25">
        <f>'101_parsed'!C5768</f>
        <v>0</v>
      </c>
      <c r="F5768" s="25">
        <f>'101_parsed'!D5768</f>
        <v>0</v>
      </c>
      <c r="G5768" s="25">
        <f>'101_parsed'!E5768</f>
        <v>0</v>
      </c>
      <c r="H5768" s="25">
        <f>'101_parsed'!F5768</f>
        <v>0</v>
      </c>
    </row>
    <row r="5769" spans="1:8" x14ac:dyDescent="0.2">
      <c r="A5769" s="25">
        <f>'101_parsed'!A5769</f>
        <v>705</v>
      </c>
      <c r="B5769" s="33">
        <f>'101_parsed'!B5769</f>
        <v>60414</v>
      </c>
      <c r="C5769" s="25" t="str">
        <f>INDEX(all_banks!O:O,MATCH(A5769,all_banks!H:H,0))</f>
        <v>ПАО "СКБ-банк" (705)</v>
      </c>
      <c r="D5769" s="25" t="str">
        <f>INDEX('101_accounts'!B:B,MATCH(B5769,'101_accounts'!A:A,0))</f>
        <v>60414   П  Амортизация основных средств (кроме земли) (c 13.02.2018)</v>
      </c>
      <c r="E5769" s="25">
        <f>'101_parsed'!C5769</f>
        <v>0</v>
      </c>
      <c r="F5769" s="25">
        <f>'101_parsed'!D5769</f>
        <v>3175485</v>
      </c>
      <c r="G5769" s="25">
        <f>'101_parsed'!E5769</f>
        <v>0</v>
      </c>
      <c r="H5769" s="25">
        <f>'101_parsed'!F5769</f>
        <v>3210219</v>
      </c>
    </row>
    <row r="5770" spans="1:8" x14ac:dyDescent="0.2">
      <c r="A5770" s="25">
        <f>'101_parsed'!A5770</f>
        <v>705</v>
      </c>
      <c r="B5770" s="33">
        <f>'101_parsed'!B5770</f>
        <v>60415</v>
      </c>
      <c r="C5770" s="25" t="str">
        <f>INDEX(all_banks!O:O,MATCH(A5770,all_banks!H:H,0))</f>
        <v>ПАО "СКБ-банк" (705)</v>
      </c>
      <c r="D5770" s="25" t="str">
        <f>INDEX('101_accounts'!B:B,MATCH(B5770,'101_accounts'!A:A,0))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770" s="25">
        <f>'101_parsed'!C5770</f>
        <v>188885</v>
      </c>
      <c r="F5770" s="25">
        <f>'101_parsed'!D5770</f>
        <v>0</v>
      </c>
      <c r="G5770" s="25">
        <f>'101_parsed'!E5770</f>
        <v>192095</v>
      </c>
      <c r="H5770" s="25">
        <f>'101_parsed'!F5770</f>
        <v>0</v>
      </c>
    </row>
    <row r="5771" spans="1:8" x14ac:dyDescent="0.2">
      <c r="A5771" s="25">
        <f>'101_parsed'!A5771</f>
        <v>705</v>
      </c>
      <c r="B5771" s="33">
        <f>'101_parsed'!B5771</f>
        <v>61901</v>
      </c>
      <c r="C5771" s="25" t="str">
        <f>INDEX(all_banks!O:O,MATCH(A5771,all_banks!H:H,0))</f>
        <v>ПАО "СКБ-банк" (705)</v>
      </c>
      <c r="D5771" s="25" t="str">
        <f>INDEX('101_accounts'!B:B,MATCH(B5771,'101_accounts'!A:A,0))</f>
        <v>61901   A  Земля, временно неиспользуемая в основной деятельности</v>
      </c>
      <c r="E5771" s="25">
        <f>'101_parsed'!C5771</f>
        <v>0</v>
      </c>
      <c r="F5771" s="25">
        <f>'101_parsed'!D5771</f>
        <v>0</v>
      </c>
      <c r="G5771" s="25">
        <f>'101_parsed'!E5771</f>
        <v>0</v>
      </c>
      <c r="H5771" s="25">
        <f>'101_parsed'!F5771</f>
        <v>0</v>
      </c>
    </row>
    <row r="5772" spans="1:8" x14ac:dyDescent="0.2">
      <c r="A5772" s="25">
        <f>'101_parsed'!A5772</f>
        <v>705</v>
      </c>
      <c r="B5772" s="33">
        <f>'101_parsed'!B5772</f>
        <v>61902</v>
      </c>
      <c r="C5772" s="25" t="str">
        <f>INDEX(all_banks!O:O,MATCH(A5772,all_banks!H:H,0))</f>
        <v>ПАО "СКБ-банк" (705)</v>
      </c>
      <c r="D5772" s="25" t="str">
        <f>INDEX('101_accounts'!B:B,MATCH(B5772,'101_accounts'!A:A,0))</f>
        <v>61902   A  Земля, временно неиспользуемая в основной деятельности, переданная в аренду</v>
      </c>
      <c r="E5772" s="25">
        <f>'101_parsed'!C5772</f>
        <v>0</v>
      </c>
      <c r="F5772" s="25">
        <f>'101_parsed'!D5772</f>
        <v>0</v>
      </c>
      <c r="G5772" s="25">
        <f>'101_parsed'!E5772</f>
        <v>0</v>
      </c>
      <c r="H5772" s="25">
        <f>'101_parsed'!F5772</f>
        <v>0</v>
      </c>
    </row>
    <row r="5773" spans="1:8" x14ac:dyDescent="0.2">
      <c r="A5773" s="25">
        <f>'101_parsed'!A5773</f>
        <v>705</v>
      </c>
      <c r="B5773" s="33">
        <f>'101_parsed'!B5773</f>
        <v>61903</v>
      </c>
      <c r="C5773" s="25" t="str">
        <f>INDEX(all_banks!O:O,MATCH(A5773,all_banks!H:H,0))</f>
        <v>ПАО "СКБ-банк" (705)</v>
      </c>
      <c r="D5773" s="25" t="str">
        <f>INDEX('101_accounts'!B:B,MATCH(B5773,'101_accounts'!A:A,0))</f>
        <v>61903   A  Недвижимость (кроме земли), временно неиспользуемая в основной деятельности</v>
      </c>
      <c r="E5773" s="25">
        <f>'101_parsed'!C5773</f>
        <v>0</v>
      </c>
      <c r="F5773" s="25">
        <f>'101_parsed'!D5773</f>
        <v>0</v>
      </c>
      <c r="G5773" s="25">
        <f>'101_parsed'!E5773</f>
        <v>0</v>
      </c>
      <c r="H5773" s="25">
        <f>'101_parsed'!F5773</f>
        <v>0</v>
      </c>
    </row>
    <row r="5774" spans="1:8" x14ac:dyDescent="0.2">
      <c r="A5774" s="25">
        <f>'101_parsed'!A5774</f>
        <v>705</v>
      </c>
      <c r="B5774" s="33">
        <f>'101_parsed'!B5774</f>
        <v>61904</v>
      </c>
      <c r="C5774" s="25" t="str">
        <f>INDEX(all_banks!O:O,MATCH(A5774,all_banks!H:H,0))</f>
        <v>ПАО "СКБ-банк" (705)</v>
      </c>
      <c r="D5774" s="25" t="str">
        <f>INDEX('101_accounts'!B:B,MATCH(B5774,'101_accounts'!A:A,0))</f>
        <v>61904   A  Недвижимость (кроме земли), временно неиспользуемая в основной деятельности, переданная в аренду</v>
      </c>
      <c r="E5774" s="25">
        <f>'101_parsed'!C5774</f>
        <v>0</v>
      </c>
      <c r="F5774" s="25">
        <f>'101_parsed'!D5774</f>
        <v>0</v>
      </c>
      <c r="G5774" s="25">
        <f>'101_parsed'!E5774</f>
        <v>0</v>
      </c>
      <c r="H5774" s="25">
        <f>'101_parsed'!F5774</f>
        <v>0</v>
      </c>
    </row>
    <row r="5775" spans="1:8" x14ac:dyDescent="0.2">
      <c r="A5775" s="25">
        <f>'101_parsed'!A5775</f>
        <v>705</v>
      </c>
      <c r="B5775" s="33">
        <f>'101_parsed'!B5775</f>
        <v>61905</v>
      </c>
      <c r="C5775" s="25" t="str">
        <f>INDEX(all_banks!O:O,MATCH(A5775,all_banks!H:H,0))</f>
        <v>ПАО "СКБ-банк" (705)</v>
      </c>
      <c r="D5775" s="25" t="str">
        <f>INDEX('101_accounts'!B:B,MATCH(B5775,'101_accounts'!A:A,0))</f>
        <v>61905   A  Земля, временно неиспользуемая в основной деятельности, учитываемая по справедливой стоимости</v>
      </c>
      <c r="E5775" s="25">
        <f>'101_parsed'!C5775</f>
        <v>1470756</v>
      </c>
      <c r="F5775" s="25">
        <f>'101_parsed'!D5775</f>
        <v>0</v>
      </c>
      <c r="G5775" s="25">
        <f>'101_parsed'!E5775</f>
        <v>1261625</v>
      </c>
      <c r="H5775" s="25">
        <f>'101_parsed'!F5775</f>
        <v>0</v>
      </c>
    </row>
    <row r="5776" spans="1:8" x14ac:dyDescent="0.2">
      <c r="A5776" s="25">
        <f>'101_parsed'!A5776</f>
        <v>705</v>
      </c>
      <c r="B5776" s="33">
        <f>'101_parsed'!B5776</f>
        <v>61906</v>
      </c>
      <c r="C5776" s="25" t="str">
        <f>INDEX(all_banks!O:O,MATCH(A5776,all_banks!H:H,0))</f>
        <v>ПАО "СКБ-банк" (705)</v>
      </c>
      <c r="D5776" s="25" t="str">
        <f>INDEX('101_accounts'!B:B,MATCH(B5776,'101_accounts'!A:A,0))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776" s="25">
        <f>'101_parsed'!C5776</f>
        <v>3928</v>
      </c>
      <c r="F5776" s="25">
        <f>'101_parsed'!D5776</f>
        <v>0</v>
      </c>
      <c r="G5776" s="25">
        <f>'101_parsed'!E5776</f>
        <v>513</v>
      </c>
      <c r="H5776" s="25">
        <f>'101_parsed'!F5776</f>
        <v>0</v>
      </c>
    </row>
    <row r="5777" spans="1:8" x14ac:dyDescent="0.2">
      <c r="A5777" s="25">
        <f>'101_parsed'!A5777</f>
        <v>705</v>
      </c>
      <c r="B5777" s="33">
        <f>'101_parsed'!B5777</f>
        <v>61907</v>
      </c>
      <c r="C5777" s="25" t="str">
        <f>INDEX(all_banks!O:O,MATCH(A5777,all_banks!H:H,0))</f>
        <v>ПАО "СКБ-банк" (705)</v>
      </c>
      <c r="D5777" s="25" t="str">
        <f>INDEX('101_accounts'!B:B,MATCH(B5777,'101_accounts'!A:A,0))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777" s="25">
        <f>'101_parsed'!C5777</f>
        <v>168077</v>
      </c>
      <c r="F5777" s="25">
        <f>'101_parsed'!D5777</f>
        <v>0</v>
      </c>
      <c r="G5777" s="25">
        <f>'101_parsed'!E5777</f>
        <v>112428</v>
      </c>
      <c r="H5777" s="25">
        <f>'101_parsed'!F5777</f>
        <v>0</v>
      </c>
    </row>
    <row r="5778" spans="1:8" x14ac:dyDescent="0.2">
      <c r="A5778" s="25">
        <f>'101_parsed'!A5778</f>
        <v>705</v>
      </c>
      <c r="B5778" s="33">
        <f>'101_parsed'!B5778</f>
        <v>61908</v>
      </c>
      <c r="C5778" s="25" t="str">
        <f>INDEX(all_banks!O:O,MATCH(A5778,all_banks!H:H,0))</f>
        <v>ПАО "СКБ-банк" (705)</v>
      </c>
      <c r="D5778" s="25" t="str">
        <f>INDEX('101_accounts'!B:B,MATCH(B5778,'101_accounts'!A:A,0))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778" s="25">
        <f>'101_parsed'!C5778</f>
        <v>2826129</v>
      </c>
      <c r="F5778" s="25">
        <f>'101_parsed'!D5778</f>
        <v>0</v>
      </c>
      <c r="G5778" s="25">
        <f>'101_parsed'!E5778</f>
        <v>1334272</v>
      </c>
      <c r="H5778" s="25">
        <f>'101_parsed'!F5778</f>
        <v>0</v>
      </c>
    </row>
    <row r="5779" spans="1:8" x14ac:dyDescent="0.2">
      <c r="A5779" s="25">
        <f>'101_parsed'!A5779</f>
        <v>705</v>
      </c>
      <c r="B5779" s="33">
        <f>'101_parsed'!B5779</f>
        <v>61909</v>
      </c>
      <c r="C5779" s="25" t="str">
        <f>INDEX(all_banks!O:O,MATCH(A5779,all_banks!H:H,0))</f>
        <v>ПАО "СКБ-банк" (705)</v>
      </c>
      <c r="D5779" s="25" t="str">
        <f>INDEX('101_accounts'!B:B,MATCH(B5779,'101_accounts'!A:A,0))</f>
        <v>61909   П  Амортизация недвижимости (кроме земли), временно неиспользуемой в основной деятельности</v>
      </c>
      <c r="E5779" s="25">
        <f>'101_parsed'!C5779</f>
        <v>0</v>
      </c>
      <c r="F5779" s="25">
        <f>'101_parsed'!D5779</f>
        <v>0</v>
      </c>
      <c r="G5779" s="25">
        <f>'101_parsed'!E5779</f>
        <v>0</v>
      </c>
      <c r="H5779" s="25">
        <f>'101_parsed'!F5779</f>
        <v>0</v>
      </c>
    </row>
    <row r="5780" spans="1:8" x14ac:dyDescent="0.2">
      <c r="A5780" s="25">
        <f>'101_parsed'!A5780</f>
        <v>705</v>
      </c>
      <c r="B5780" s="33">
        <f>'101_parsed'!B5780</f>
        <v>61910</v>
      </c>
      <c r="C5780" s="25" t="str">
        <f>INDEX(all_banks!O:O,MATCH(A5780,all_banks!H:H,0))</f>
        <v>ПАО "СКБ-банк" (705)</v>
      </c>
      <c r="D5780" s="25" t="str">
        <f>INDEX('101_accounts'!B:B,MATCH(B5780,'101_accounts'!A:A,0))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780" s="25">
        <f>'101_parsed'!C5780</f>
        <v>0</v>
      </c>
      <c r="F5780" s="25">
        <f>'101_parsed'!D5780</f>
        <v>0</v>
      </c>
      <c r="G5780" s="25">
        <f>'101_parsed'!E5780</f>
        <v>0</v>
      </c>
      <c r="H5780" s="25">
        <f>'101_parsed'!F5780</f>
        <v>0</v>
      </c>
    </row>
    <row r="5781" spans="1:8" x14ac:dyDescent="0.2">
      <c r="A5781" s="25">
        <f>'101_parsed'!A5781</f>
        <v>705</v>
      </c>
      <c r="B5781" s="33">
        <f>'101_parsed'!B5781</f>
        <v>61911</v>
      </c>
      <c r="C5781" s="25" t="str">
        <f>INDEX(all_banks!O:O,MATCH(A5781,all_banks!H:H,0))</f>
        <v>ПАО "СКБ-банк" (705)</v>
      </c>
      <c r="D5781" s="25" t="str">
        <f>INDEX('101_accounts'!B:B,MATCH(B5781,'101_accounts'!A:A,0))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781" s="25">
        <f>'101_parsed'!C5781</f>
        <v>0</v>
      </c>
      <c r="F5781" s="25">
        <f>'101_parsed'!D5781</f>
        <v>0</v>
      </c>
      <c r="G5781" s="25">
        <f>'101_parsed'!E5781</f>
        <v>0</v>
      </c>
      <c r="H5781" s="25">
        <f>'101_parsed'!F5781</f>
        <v>0</v>
      </c>
    </row>
    <row r="5782" spans="1:8" x14ac:dyDescent="0.2">
      <c r="A5782" s="25">
        <f>'101_parsed'!A5782</f>
        <v>705</v>
      </c>
      <c r="B5782" s="33">
        <f>'101_parsed'!B5782</f>
        <v>61912</v>
      </c>
      <c r="C5782" s="25" t="str">
        <f>INDEX(all_banks!O:O,MATCH(A5782,all_banks!H:H,0))</f>
        <v>ПАО "СКБ-банк" (705)</v>
      </c>
      <c r="D5782" s="25" t="str">
        <f>INDEX('101_accounts'!B:B,MATCH(B5782,'101_accounts'!A:A,0))</f>
        <v>61912   П  Резервы на возможные потери</v>
      </c>
      <c r="E5782" s="25">
        <f>'101_parsed'!C5782</f>
        <v>0</v>
      </c>
      <c r="F5782" s="25">
        <f>'101_parsed'!D5782</f>
        <v>0</v>
      </c>
      <c r="G5782" s="25">
        <f>'101_parsed'!E5782</f>
        <v>0</v>
      </c>
      <c r="H5782" s="25">
        <f>'101_parsed'!F5782</f>
        <v>0</v>
      </c>
    </row>
    <row r="5783" spans="1:8" x14ac:dyDescent="0.2">
      <c r="A5783" s="25">
        <f>'101_parsed'!A5783</f>
        <v>705</v>
      </c>
      <c r="B5783" s="33">
        <f>'101_parsed'!B5783</f>
        <v>62001</v>
      </c>
      <c r="C5783" s="25" t="str">
        <f>INDEX(all_banks!O:O,MATCH(A5783,all_banks!H:H,0))</f>
        <v>ПАО "СКБ-банк" (705)</v>
      </c>
      <c r="D5783" s="25" t="str">
        <f>INDEX('101_accounts'!B:B,MATCH(B5783,'101_accounts'!A:A,0))</f>
        <v>62001   A  Долгосрочные активы, предназначенные для продажи</v>
      </c>
      <c r="E5783" s="25">
        <f>'101_parsed'!C5783</f>
        <v>13544</v>
      </c>
      <c r="F5783" s="25">
        <f>'101_parsed'!D5783</f>
        <v>0</v>
      </c>
      <c r="G5783" s="25">
        <f>'101_parsed'!E5783</f>
        <v>9713</v>
      </c>
      <c r="H5783" s="25">
        <f>'101_parsed'!F5783</f>
        <v>0</v>
      </c>
    </row>
    <row r="5784" spans="1:8" x14ac:dyDescent="0.2">
      <c r="A5784" s="25">
        <f>'101_parsed'!A5784</f>
        <v>705</v>
      </c>
      <c r="B5784" s="33">
        <f>'101_parsed'!B5784</f>
        <v>62002</v>
      </c>
      <c r="C5784" s="25" t="str">
        <f>INDEX(all_banks!O:O,MATCH(A5784,all_banks!H:H,0))</f>
        <v>ПАО "СКБ-банк" (705)</v>
      </c>
      <c r="D5784" s="25" t="str">
        <f>INDEX('101_accounts'!B:B,MATCH(B5784,'101_accounts'!A:A,0))</f>
        <v>62002   П  Резервы на возможные потери</v>
      </c>
      <c r="E5784" s="25">
        <f>'101_parsed'!C5784</f>
        <v>0</v>
      </c>
      <c r="F5784" s="25">
        <f>'101_parsed'!D5784</f>
        <v>461</v>
      </c>
      <c r="G5784" s="25">
        <f>'101_parsed'!E5784</f>
        <v>0</v>
      </c>
      <c r="H5784" s="25">
        <f>'101_parsed'!F5784</f>
        <v>123</v>
      </c>
    </row>
    <row r="5785" spans="1:8" x14ac:dyDescent="0.2">
      <c r="A5785" s="25">
        <f>'101_parsed'!A5785</f>
        <v>705</v>
      </c>
      <c r="B5785" s="33">
        <f>'101_parsed'!B5785</f>
        <v>62101</v>
      </c>
      <c r="C5785" s="25" t="str">
        <f>INDEX(all_banks!O:O,MATCH(A5785,all_banks!H:H,0))</f>
        <v>ПАО "СКБ-банк" (705)</v>
      </c>
      <c r="D5785" s="25" t="str">
        <f>INDEX('101_accounts'!B:B,MATCH(B5785,'101_accounts'!A:A,0))</f>
        <v>62101   A  Средства труда, полученные по договорам отступного, залога, назначение которых не определено</v>
      </c>
      <c r="E5785" s="25">
        <f>'101_parsed'!C5785</f>
        <v>0</v>
      </c>
      <c r="F5785" s="25">
        <f>'101_parsed'!D5785</f>
        <v>0</v>
      </c>
      <c r="G5785" s="25">
        <f>'101_parsed'!E5785</f>
        <v>0</v>
      </c>
      <c r="H5785" s="25">
        <f>'101_parsed'!F5785</f>
        <v>0</v>
      </c>
    </row>
    <row r="5786" spans="1:8" x14ac:dyDescent="0.2">
      <c r="A5786" s="25">
        <f>'101_parsed'!A5786</f>
        <v>705</v>
      </c>
      <c r="B5786" s="33">
        <f>'101_parsed'!B5786</f>
        <v>62102</v>
      </c>
      <c r="C5786" s="25" t="str">
        <f>INDEX(all_banks!O:O,MATCH(A5786,all_banks!H:H,0))</f>
        <v>ПАО "СКБ-банк" (705)</v>
      </c>
      <c r="D5786" s="25" t="str">
        <f>INDEX('101_accounts'!B:B,MATCH(B5786,'101_accounts'!A:A,0))</f>
        <v>62102   A  Предметы труда, полученные по договорам отступного, залога, назначение которых не определено</v>
      </c>
      <c r="E5786" s="25">
        <f>'101_parsed'!C5786</f>
        <v>0</v>
      </c>
      <c r="F5786" s="25">
        <f>'101_parsed'!D5786</f>
        <v>0</v>
      </c>
      <c r="G5786" s="25">
        <f>'101_parsed'!E5786</f>
        <v>0</v>
      </c>
      <c r="H5786" s="25">
        <f>'101_parsed'!F5786</f>
        <v>0</v>
      </c>
    </row>
    <row r="5787" spans="1:8" x14ac:dyDescent="0.2">
      <c r="A5787" s="25">
        <f>'101_parsed'!A5787</f>
        <v>705</v>
      </c>
      <c r="B5787" s="33">
        <f>'101_parsed'!B5787</f>
        <v>62103</v>
      </c>
      <c r="C5787" s="25" t="str">
        <f>INDEX(all_banks!O:O,MATCH(A5787,all_banks!H:H,0))</f>
        <v>ПАО "СКБ-банк" (705)</v>
      </c>
      <c r="D5787" s="25" t="str">
        <f>INDEX('101_accounts'!B:B,MATCH(B5787,'101_accounts'!A:A,0))</f>
        <v>62103   П  Резервы на возможные потери</v>
      </c>
      <c r="E5787" s="25">
        <f>'101_parsed'!C5787</f>
        <v>0</v>
      </c>
      <c r="F5787" s="25">
        <f>'101_parsed'!D5787</f>
        <v>0</v>
      </c>
      <c r="G5787" s="25">
        <f>'101_parsed'!E5787</f>
        <v>0</v>
      </c>
      <c r="H5787" s="25">
        <f>'101_parsed'!F5787</f>
        <v>0</v>
      </c>
    </row>
    <row r="5788" spans="1:8" x14ac:dyDescent="0.2">
      <c r="A5788" s="25">
        <f>'101_parsed'!A5788</f>
        <v>2664</v>
      </c>
      <c r="B5788" s="33">
        <f>'101_parsed'!B5788</f>
        <v>60401</v>
      </c>
      <c r="C5788" s="25" t="str">
        <f>INDEX(all_banks!O:O,MATCH(A5788,all_banks!H:H,0))</f>
        <v>АКБ "СЛАВИЯ" (АО) (2664)</v>
      </c>
      <c r="D5788" s="25" t="str">
        <f>INDEX('101_accounts'!B:B,MATCH(B5788,'101_accounts'!A:A,0))</f>
        <v>60401   A  Основные средства (кроме земли) (c 13.02.2018)_x000D_Категория 1- Здания и сооружения (до 31.12.2002)</v>
      </c>
      <c r="E5788" s="25">
        <f>'101_parsed'!C5788</f>
        <v>44185</v>
      </c>
      <c r="F5788" s="25">
        <f>'101_parsed'!D5788</f>
        <v>0</v>
      </c>
      <c r="G5788" s="25">
        <f>'101_parsed'!E5788</f>
        <v>43164</v>
      </c>
      <c r="H5788" s="25">
        <f>'101_parsed'!F5788</f>
        <v>0</v>
      </c>
    </row>
    <row r="5789" spans="1:8" x14ac:dyDescent="0.2">
      <c r="A5789" s="25">
        <f>'101_parsed'!A5789</f>
        <v>2664</v>
      </c>
      <c r="B5789" s="33">
        <f>'101_parsed'!B5789</f>
        <v>60404</v>
      </c>
      <c r="C5789" s="25" t="str">
        <f>INDEX(all_banks!O:O,MATCH(A5789,all_banks!H:H,0))</f>
        <v>АКБ "СЛАВИЯ" (АО) (2664)</v>
      </c>
      <c r="D5789" s="25" t="str">
        <f>INDEX('101_accounts'!B:B,MATCH(B5789,'101_accounts'!A:A,0))</f>
        <v>60404   A  Земля (c 13.02.2018)</v>
      </c>
      <c r="E5789" s="25">
        <f>'101_parsed'!C5789</f>
        <v>0</v>
      </c>
      <c r="F5789" s="25">
        <f>'101_parsed'!D5789</f>
        <v>0</v>
      </c>
      <c r="G5789" s="25">
        <f>'101_parsed'!E5789</f>
        <v>0</v>
      </c>
      <c r="H5789" s="25">
        <f>'101_parsed'!F5789</f>
        <v>0</v>
      </c>
    </row>
    <row r="5790" spans="1:8" x14ac:dyDescent="0.2">
      <c r="A5790" s="25">
        <f>'101_parsed'!A5790</f>
        <v>2664</v>
      </c>
      <c r="B5790" s="33">
        <f>'101_parsed'!B5790</f>
        <v>60405</v>
      </c>
      <c r="C5790" s="25" t="str">
        <f>INDEX(all_banks!O:O,MATCH(A5790,all_banks!H:H,0))</f>
        <v>АКБ "СЛАВИЯ" (АО) (2664)</v>
      </c>
      <c r="D5790" s="25" t="str">
        <f>INDEX('101_accounts'!B:B,MATCH(B5790,'101_accounts'!A:A,0))</f>
        <v>60405   П
A (до 31.01.2003)  Резервы на возможные потери (c 13.02.2018)
Долгосрочно арендуемые основные средства (до 31.01.2003)</v>
      </c>
      <c r="E5790" s="25">
        <f>'101_parsed'!C5790</f>
        <v>0</v>
      </c>
      <c r="F5790" s="25">
        <f>'101_parsed'!D5790</f>
        <v>0</v>
      </c>
      <c r="G5790" s="25">
        <f>'101_parsed'!E5790</f>
        <v>0</v>
      </c>
      <c r="H5790" s="25">
        <f>'101_parsed'!F5790</f>
        <v>0</v>
      </c>
    </row>
    <row r="5791" spans="1:8" x14ac:dyDescent="0.2">
      <c r="A5791" s="25">
        <f>'101_parsed'!A5791</f>
        <v>2664</v>
      </c>
      <c r="B5791" s="33">
        <f>'101_parsed'!B5791</f>
        <v>60414</v>
      </c>
      <c r="C5791" s="25" t="str">
        <f>INDEX(all_banks!O:O,MATCH(A5791,all_banks!H:H,0))</f>
        <v>АКБ "СЛАВИЯ" (АО) (2664)</v>
      </c>
      <c r="D5791" s="25" t="str">
        <f>INDEX('101_accounts'!B:B,MATCH(B5791,'101_accounts'!A:A,0))</f>
        <v>60414   П  Амортизация основных средств (кроме земли) (c 13.02.2018)</v>
      </c>
      <c r="E5791" s="25">
        <f>'101_parsed'!C5791</f>
        <v>0</v>
      </c>
      <c r="F5791" s="25">
        <f>'101_parsed'!D5791</f>
        <v>36987</v>
      </c>
      <c r="G5791" s="25">
        <f>'101_parsed'!E5791</f>
        <v>0</v>
      </c>
      <c r="H5791" s="25">
        <f>'101_parsed'!F5791</f>
        <v>36844</v>
      </c>
    </row>
    <row r="5792" spans="1:8" x14ac:dyDescent="0.2">
      <c r="A5792" s="25">
        <f>'101_parsed'!A5792</f>
        <v>2664</v>
      </c>
      <c r="B5792" s="33">
        <f>'101_parsed'!B5792</f>
        <v>60415</v>
      </c>
      <c r="C5792" s="25" t="str">
        <f>INDEX(all_banks!O:O,MATCH(A5792,all_banks!H:H,0))</f>
        <v>АКБ "СЛАВИЯ" (АО) (2664)</v>
      </c>
      <c r="D5792" s="25" t="str">
        <f>INDEX('101_accounts'!B:B,MATCH(B5792,'101_accounts'!A:A,0))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792" s="25">
        <f>'101_parsed'!C5792</f>
        <v>3458</v>
      </c>
      <c r="F5792" s="25">
        <f>'101_parsed'!D5792</f>
        <v>0</v>
      </c>
      <c r="G5792" s="25">
        <f>'101_parsed'!E5792</f>
        <v>3458</v>
      </c>
      <c r="H5792" s="25">
        <f>'101_parsed'!F5792</f>
        <v>0</v>
      </c>
    </row>
    <row r="5793" spans="1:8" x14ac:dyDescent="0.2">
      <c r="A5793" s="25">
        <f>'101_parsed'!A5793</f>
        <v>2664</v>
      </c>
      <c r="B5793" s="33">
        <f>'101_parsed'!B5793</f>
        <v>61901</v>
      </c>
      <c r="C5793" s="25" t="str">
        <f>INDEX(all_banks!O:O,MATCH(A5793,all_banks!H:H,0))</f>
        <v>АКБ "СЛАВИЯ" (АО) (2664)</v>
      </c>
      <c r="D5793" s="25" t="str">
        <f>INDEX('101_accounts'!B:B,MATCH(B5793,'101_accounts'!A:A,0))</f>
        <v>61901   A  Земля, временно неиспользуемая в основной деятельности</v>
      </c>
      <c r="E5793" s="25">
        <f>'101_parsed'!C5793</f>
        <v>0</v>
      </c>
      <c r="F5793" s="25">
        <f>'101_parsed'!D5793</f>
        <v>0</v>
      </c>
      <c r="G5793" s="25">
        <f>'101_parsed'!E5793</f>
        <v>0</v>
      </c>
      <c r="H5793" s="25">
        <f>'101_parsed'!F5793</f>
        <v>0</v>
      </c>
    </row>
    <row r="5794" spans="1:8" x14ac:dyDescent="0.2">
      <c r="A5794" s="25">
        <f>'101_parsed'!A5794</f>
        <v>2664</v>
      </c>
      <c r="B5794" s="33">
        <f>'101_parsed'!B5794</f>
        <v>61902</v>
      </c>
      <c r="C5794" s="25" t="str">
        <f>INDEX(all_banks!O:O,MATCH(A5794,all_banks!H:H,0))</f>
        <v>АКБ "СЛАВИЯ" (АО) (2664)</v>
      </c>
      <c r="D5794" s="25" t="str">
        <f>INDEX('101_accounts'!B:B,MATCH(B5794,'101_accounts'!A:A,0))</f>
        <v>61902   A  Земля, временно неиспользуемая в основной деятельности, переданная в аренду</v>
      </c>
      <c r="E5794" s="25">
        <f>'101_parsed'!C5794</f>
        <v>0</v>
      </c>
      <c r="F5794" s="25">
        <f>'101_parsed'!D5794</f>
        <v>0</v>
      </c>
      <c r="G5794" s="25">
        <f>'101_parsed'!E5794</f>
        <v>0</v>
      </c>
      <c r="H5794" s="25">
        <f>'101_parsed'!F5794</f>
        <v>0</v>
      </c>
    </row>
    <row r="5795" spans="1:8" x14ac:dyDescent="0.2">
      <c r="A5795" s="25">
        <f>'101_parsed'!A5795</f>
        <v>2664</v>
      </c>
      <c r="B5795" s="33">
        <f>'101_parsed'!B5795</f>
        <v>61903</v>
      </c>
      <c r="C5795" s="25" t="str">
        <f>INDEX(all_banks!O:O,MATCH(A5795,all_banks!H:H,0))</f>
        <v>АКБ "СЛАВИЯ" (АО) (2664)</v>
      </c>
      <c r="D5795" s="25" t="str">
        <f>INDEX('101_accounts'!B:B,MATCH(B5795,'101_accounts'!A:A,0))</f>
        <v>61903   A  Недвижимость (кроме земли), временно неиспользуемая в основной деятельности</v>
      </c>
      <c r="E5795" s="25">
        <f>'101_parsed'!C5795</f>
        <v>0</v>
      </c>
      <c r="F5795" s="25">
        <f>'101_parsed'!D5795</f>
        <v>0</v>
      </c>
      <c r="G5795" s="25">
        <f>'101_parsed'!E5795</f>
        <v>0</v>
      </c>
      <c r="H5795" s="25">
        <f>'101_parsed'!F5795</f>
        <v>0</v>
      </c>
    </row>
    <row r="5796" spans="1:8" x14ac:dyDescent="0.2">
      <c r="A5796" s="25">
        <f>'101_parsed'!A5796</f>
        <v>2664</v>
      </c>
      <c r="B5796" s="33">
        <f>'101_parsed'!B5796</f>
        <v>61904</v>
      </c>
      <c r="C5796" s="25" t="str">
        <f>INDEX(all_banks!O:O,MATCH(A5796,all_banks!H:H,0))</f>
        <v>АКБ "СЛАВИЯ" (АО) (2664)</v>
      </c>
      <c r="D5796" s="25" t="str">
        <f>INDEX('101_accounts'!B:B,MATCH(B5796,'101_accounts'!A:A,0))</f>
        <v>61904   A  Недвижимость (кроме земли), временно неиспользуемая в основной деятельности, переданная в аренду</v>
      </c>
      <c r="E5796" s="25">
        <f>'101_parsed'!C5796</f>
        <v>0</v>
      </c>
      <c r="F5796" s="25">
        <f>'101_parsed'!D5796</f>
        <v>0</v>
      </c>
      <c r="G5796" s="25">
        <f>'101_parsed'!E5796</f>
        <v>0</v>
      </c>
      <c r="H5796" s="25">
        <f>'101_parsed'!F5796</f>
        <v>0</v>
      </c>
    </row>
    <row r="5797" spans="1:8" x14ac:dyDescent="0.2">
      <c r="A5797" s="25">
        <f>'101_parsed'!A5797</f>
        <v>2664</v>
      </c>
      <c r="B5797" s="33">
        <f>'101_parsed'!B5797</f>
        <v>61905</v>
      </c>
      <c r="C5797" s="25" t="str">
        <f>INDEX(all_banks!O:O,MATCH(A5797,all_banks!H:H,0))</f>
        <v>АКБ "СЛАВИЯ" (АО) (2664)</v>
      </c>
      <c r="D5797" s="25" t="str">
        <f>INDEX('101_accounts'!B:B,MATCH(B5797,'101_accounts'!A:A,0))</f>
        <v>61905   A  Земля, временно неиспользуемая в основной деятельности, учитываемая по справедливой стоимости</v>
      </c>
      <c r="E5797" s="25">
        <f>'101_parsed'!C5797</f>
        <v>358178</v>
      </c>
      <c r="F5797" s="25">
        <f>'101_parsed'!D5797</f>
        <v>0</v>
      </c>
      <c r="G5797" s="25">
        <f>'101_parsed'!E5797</f>
        <v>358178</v>
      </c>
      <c r="H5797" s="25">
        <f>'101_parsed'!F5797</f>
        <v>0</v>
      </c>
    </row>
    <row r="5798" spans="1:8" x14ac:dyDescent="0.2">
      <c r="A5798" s="25">
        <f>'101_parsed'!A5798</f>
        <v>2664</v>
      </c>
      <c r="B5798" s="33">
        <f>'101_parsed'!B5798</f>
        <v>61906</v>
      </c>
      <c r="C5798" s="25" t="str">
        <f>INDEX(all_banks!O:O,MATCH(A5798,all_banks!H:H,0))</f>
        <v>АКБ "СЛАВИЯ" (АО) (2664)</v>
      </c>
      <c r="D5798" s="25" t="str">
        <f>INDEX('101_accounts'!B:B,MATCH(B5798,'101_accounts'!A:A,0))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798" s="25">
        <f>'101_parsed'!C5798</f>
        <v>35697</v>
      </c>
      <c r="F5798" s="25">
        <f>'101_parsed'!D5798</f>
        <v>0</v>
      </c>
      <c r="G5798" s="25">
        <f>'101_parsed'!E5798</f>
        <v>35697</v>
      </c>
      <c r="H5798" s="25">
        <f>'101_parsed'!F5798</f>
        <v>0</v>
      </c>
    </row>
    <row r="5799" spans="1:8" x14ac:dyDescent="0.2">
      <c r="A5799" s="25">
        <f>'101_parsed'!A5799</f>
        <v>2664</v>
      </c>
      <c r="B5799" s="33">
        <f>'101_parsed'!B5799</f>
        <v>61907</v>
      </c>
      <c r="C5799" s="25" t="str">
        <f>INDEX(all_banks!O:O,MATCH(A5799,all_banks!H:H,0))</f>
        <v>АКБ "СЛАВИЯ" (АО) (2664)</v>
      </c>
      <c r="D5799" s="25" t="str">
        <f>INDEX('101_accounts'!B:B,MATCH(B5799,'101_accounts'!A:A,0))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799" s="25">
        <f>'101_parsed'!C5799</f>
        <v>61347</v>
      </c>
      <c r="F5799" s="25">
        <f>'101_parsed'!D5799</f>
        <v>0</v>
      </c>
      <c r="G5799" s="25">
        <f>'101_parsed'!E5799</f>
        <v>55709</v>
      </c>
      <c r="H5799" s="25">
        <f>'101_parsed'!F5799</f>
        <v>0</v>
      </c>
    </row>
    <row r="5800" spans="1:8" x14ac:dyDescent="0.2">
      <c r="A5800" s="25">
        <f>'101_parsed'!A5800</f>
        <v>2664</v>
      </c>
      <c r="B5800" s="33">
        <f>'101_parsed'!B5800</f>
        <v>61908</v>
      </c>
      <c r="C5800" s="25" t="str">
        <f>INDEX(all_banks!O:O,MATCH(A5800,all_banks!H:H,0))</f>
        <v>АКБ "СЛАВИЯ" (АО) (2664)</v>
      </c>
      <c r="D5800" s="25" t="str">
        <f>INDEX('101_accounts'!B:B,MATCH(B5800,'101_accounts'!A:A,0))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800" s="25">
        <f>'101_parsed'!C5800</f>
        <v>31917</v>
      </c>
      <c r="F5800" s="25">
        <f>'101_parsed'!D5800</f>
        <v>0</v>
      </c>
      <c r="G5800" s="25">
        <f>'101_parsed'!E5800</f>
        <v>37555</v>
      </c>
      <c r="H5800" s="25">
        <f>'101_parsed'!F5800</f>
        <v>0</v>
      </c>
    </row>
    <row r="5801" spans="1:8" x14ac:dyDescent="0.2">
      <c r="A5801" s="25">
        <f>'101_parsed'!A5801</f>
        <v>2664</v>
      </c>
      <c r="B5801" s="33">
        <f>'101_parsed'!B5801</f>
        <v>61909</v>
      </c>
      <c r="C5801" s="25" t="str">
        <f>INDEX(all_banks!O:O,MATCH(A5801,all_banks!H:H,0))</f>
        <v>АКБ "СЛАВИЯ" (АО) (2664)</v>
      </c>
      <c r="D5801" s="25" t="str">
        <f>INDEX('101_accounts'!B:B,MATCH(B5801,'101_accounts'!A:A,0))</f>
        <v>61909   П  Амортизация недвижимости (кроме земли), временно неиспользуемой в основной деятельности</v>
      </c>
      <c r="E5801" s="25">
        <f>'101_parsed'!C5801</f>
        <v>0</v>
      </c>
      <c r="F5801" s="25">
        <f>'101_parsed'!D5801</f>
        <v>0</v>
      </c>
      <c r="G5801" s="25">
        <f>'101_parsed'!E5801</f>
        <v>0</v>
      </c>
      <c r="H5801" s="25">
        <f>'101_parsed'!F5801</f>
        <v>0</v>
      </c>
    </row>
    <row r="5802" spans="1:8" x14ac:dyDescent="0.2">
      <c r="A5802" s="25">
        <f>'101_parsed'!A5802</f>
        <v>2664</v>
      </c>
      <c r="B5802" s="33">
        <f>'101_parsed'!B5802</f>
        <v>61910</v>
      </c>
      <c r="C5802" s="25" t="str">
        <f>INDEX(all_banks!O:O,MATCH(A5802,all_banks!H:H,0))</f>
        <v>АКБ "СЛАВИЯ" (АО) (2664)</v>
      </c>
      <c r="D5802" s="25" t="str">
        <f>INDEX('101_accounts'!B:B,MATCH(B5802,'101_accounts'!A:A,0))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802" s="25">
        <f>'101_parsed'!C5802</f>
        <v>0</v>
      </c>
      <c r="F5802" s="25">
        <f>'101_parsed'!D5802</f>
        <v>0</v>
      </c>
      <c r="G5802" s="25">
        <f>'101_parsed'!E5802</f>
        <v>0</v>
      </c>
      <c r="H5802" s="25">
        <f>'101_parsed'!F5802</f>
        <v>0</v>
      </c>
    </row>
    <row r="5803" spans="1:8" x14ac:dyDescent="0.2">
      <c r="A5803" s="25">
        <f>'101_parsed'!A5803</f>
        <v>2664</v>
      </c>
      <c r="B5803" s="33">
        <f>'101_parsed'!B5803</f>
        <v>61911</v>
      </c>
      <c r="C5803" s="25" t="str">
        <f>INDEX(all_banks!O:O,MATCH(A5803,all_banks!H:H,0))</f>
        <v>АКБ "СЛАВИЯ" (АО) (2664)</v>
      </c>
      <c r="D5803" s="25" t="str">
        <f>INDEX('101_accounts'!B:B,MATCH(B5803,'101_accounts'!A:A,0))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803" s="25">
        <f>'101_parsed'!C5803</f>
        <v>0</v>
      </c>
      <c r="F5803" s="25">
        <f>'101_parsed'!D5803</f>
        <v>0</v>
      </c>
      <c r="G5803" s="25">
        <f>'101_parsed'!E5803</f>
        <v>0</v>
      </c>
      <c r="H5803" s="25">
        <f>'101_parsed'!F5803</f>
        <v>0</v>
      </c>
    </row>
    <row r="5804" spans="1:8" x14ac:dyDescent="0.2">
      <c r="A5804" s="25">
        <f>'101_parsed'!A5804</f>
        <v>2664</v>
      </c>
      <c r="B5804" s="33">
        <f>'101_parsed'!B5804</f>
        <v>61912</v>
      </c>
      <c r="C5804" s="25" t="str">
        <f>INDEX(all_banks!O:O,MATCH(A5804,all_banks!H:H,0))</f>
        <v>АКБ "СЛАВИЯ" (АО) (2664)</v>
      </c>
      <c r="D5804" s="25" t="str">
        <f>INDEX('101_accounts'!B:B,MATCH(B5804,'101_accounts'!A:A,0))</f>
        <v>61912   П  Резервы на возможные потери</v>
      </c>
      <c r="E5804" s="25">
        <f>'101_parsed'!C5804</f>
        <v>0</v>
      </c>
      <c r="F5804" s="25">
        <f>'101_parsed'!D5804</f>
        <v>0</v>
      </c>
      <c r="G5804" s="25">
        <f>'101_parsed'!E5804</f>
        <v>0</v>
      </c>
      <c r="H5804" s="25">
        <f>'101_parsed'!F5804</f>
        <v>0</v>
      </c>
    </row>
    <row r="5805" spans="1:8" x14ac:dyDescent="0.2">
      <c r="A5805" s="25">
        <f>'101_parsed'!A5805</f>
        <v>2664</v>
      </c>
      <c r="B5805" s="33">
        <f>'101_parsed'!B5805</f>
        <v>62001</v>
      </c>
      <c r="C5805" s="25" t="str">
        <f>INDEX(all_banks!O:O,MATCH(A5805,all_banks!H:H,0))</f>
        <v>АКБ "СЛАВИЯ" (АО) (2664)</v>
      </c>
      <c r="D5805" s="25" t="str">
        <f>INDEX('101_accounts'!B:B,MATCH(B5805,'101_accounts'!A:A,0))</f>
        <v>62001   A  Долгосрочные активы, предназначенные для продажи</v>
      </c>
      <c r="E5805" s="25">
        <f>'101_parsed'!C5805</f>
        <v>19661</v>
      </c>
      <c r="F5805" s="25">
        <f>'101_parsed'!D5805</f>
        <v>0</v>
      </c>
      <c r="G5805" s="25">
        <f>'101_parsed'!E5805</f>
        <v>19661</v>
      </c>
      <c r="H5805" s="25">
        <f>'101_parsed'!F5805</f>
        <v>0</v>
      </c>
    </row>
    <row r="5806" spans="1:8" x14ac:dyDescent="0.2">
      <c r="A5806" s="25">
        <f>'101_parsed'!A5806</f>
        <v>2664</v>
      </c>
      <c r="B5806" s="33">
        <f>'101_parsed'!B5806</f>
        <v>62002</v>
      </c>
      <c r="C5806" s="25" t="str">
        <f>INDEX(all_banks!O:O,MATCH(A5806,all_banks!H:H,0))</f>
        <v>АКБ "СЛАВИЯ" (АО) (2664)</v>
      </c>
      <c r="D5806" s="25" t="str">
        <f>INDEX('101_accounts'!B:B,MATCH(B5806,'101_accounts'!A:A,0))</f>
        <v>62002   П  Резервы на возможные потери</v>
      </c>
      <c r="E5806" s="25">
        <f>'101_parsed'!C5806</f>
        <v>0</v>
      </c>
      <c r="F5806" s="25">
        <f>'101_parsed'!D5806</f>
        <v>0</v>
      </c>
      <c r="G5806" s="25">
        <f>'101_parsed'!E5806</f>
        <v>0</v>
      </c>
      <c r="H5806" s="25">
        <f>'101_parsed'!F5806</f>
        <v>0</v>
      </c>
    </row>
    <row r="5807" spans="1:8" x14ac:dyDescent="0.2">
      <c r="A5807" s="25">
        <f>'101_parsed'!A5807</f>
        <v>2664</v>
      </c>
      <c r="B5807" s="33">
        <f>'101_parsed'!B5807</f>
        <v>62101</v>
      </c>
      <c r="C5807" s="25" t="str">
        <f>INDEX(all_banks!O:O,MATCH(A5807,all_banks!H:H,0))</f>
        <v>АКБ "СЛАВИЯ" (АО) (2664)</v>
      </c>
      <c r="D5807" s="25" t="str">
        <f>INDEX('101_accounts'!B:B,MATCH(B5807,'101_accounts'!A:A,0))</f>
        <v>62101   A  Средства труда, полученные по договорам отступного, залога, назначение которых не определено</v>
      </c>
      <c r="E5807" s="25">
        <f>'101_parsed'!C5807</f>
        <v>25746</v>
      </c>
      <c r="F5807" s="25">
        <f>'101_parsed'!D5807</f>
        <v>0</v>
      </c>
      <c r="G5807" s="25">
        <f>'101_parsed'!E5807</f>
        <v>24898</v>
      </c>
      <c r="H5807" s="25">
        <f>'101_parsed'!F5807</f>
        <v>0</v>
      </c>
    </row>
    <row r="5808" spans="1:8" x14ac:dyDescent="0.2">
      <c r="A5808" s="25">
        <f>'101_parsed'!A5808</f>
        <v>2664</v>
      </c>
      <c r="B5808" s="33">
        <f>'101_parsed'!B5808</f>
        <v>62102</v>
      </c>
      <c r="C5808" s="25" t="str">
        <f>INDEX(all_banks!O:O,MATCH(A5808,all_banks!H:H,0))</f>
        <v>АКБ "СЛАВИЯ" (АО) (2664)</v>
      </c>
      <c r="D5808" s="25" t="str">
        <f>INDEX('101_accounts'!B:B,MATCH(B5808,'101_accounts'!A:A,0))</f>
        <v>62102   A  Предметы труда, полученные по договорам отступного, залога, назначение которых не определено</v>
      </c>
      <c r="E5808" s="25">
        <f>'101_parsed'!C5808</f>
        <v>0</v>
      </c>
      <c r="F5808" s="25">
        <f>'101_parsed'!D5808</f>
        <v>0</v>
      </c>
      <c r="G5808" s="25">
        <f>'101_parsed'!E5808</f>
        <v>0</v>
      </c>
      <c r="H5808" s="25">
        <f>'101_parsed'!F5808</f>
        <v>0</v>
      </c>
    </row>
    <row r="5809" spans="1:8" x14ac:dyDescent="0.2">
      <c r="A5809" s="25">
        <f>'101_parsed'!A5809</f>
        <v>2664</v>
      </c>
      <c r="B5809" s="33">
        <f>'101_parsed'!B5809</f>
        <v>62103</v>
      </c>
      <c r="C5809" s="25" t="str">
        <f>INDEX(all_banks!O:O,MATCH(A5809,all_banks!H:H,0))</f>
        <v>АКБ "СЛАВИЯ" (АО) (2664)</v>
      </c>
      <c r="D5809" s="25" t="str">
        <f>INDEX('101_accounts'!B:B,MATCH(B5809,'101_accounts'!A:A,0))</f>
        <v>62103   П  Резервы на возможные потери</v>
      </c>
      <c r="E5809" s="25">
        <f>'101_parsed'!C5809</f>
        <v>0</v>
      </c>
      <c r="F5809" s="25">
        <f>'101_parsed'!D5809</f>
        <v>0</v>
      </c>
      <c r="G5809" s="25">
        <f>'101_parsed'!E5809</f>
        <v>0</v>
      </c>
      <c r="H5809" s="25">
        <f>'101_parsed'!F5809</f>
        <v>0</v>
      </c>
    </row>
    <row r="5810" spans="1:8" x14ac:dyDescent="0.2">
      <c r="A5810" s="25">
        <f>'101_parsed'!A5810</f>
        <v>804</v>
      </c>
      <c r="B5810" s="33">
        <f>'101_parsed'!B5810</f>
        <v>60401</v>
      </c>
      <c r="C5810" s="25" t="str">
        <f>INDEX(all_banks!O:O,MATCH(A5810,all_banks!H:H,0))</f>
        <v>АО НКБ "СЛАВЯНБАНК" (804)</v>
      </c>
      <c r="D5810" s="25" t="str">
        <f>INDEX('101_accounts'!B:B,MATCH(B5810,'101_accounts'!A:A,0))</f>
        <v>60401   A  Основные средства (кроме земли) (c 13.02.2018)_x000D_Категория 1- Здания и сооружения (до 31.12.2002)</v>
      </c>
      <c r="E5810" s="25">
        <f>'101_parsed'!C5810</f>
        <v>111383</v>
      </c>
      <c r="F5810" s="25">
        <f>'101_parsed'!D5810</f>
        <v>0</v>
      </c>
      <c r="G5810" s="25">
        <f>'101_parsed'!E5810</f>
        <v>111383</v>
      </c>
      <c r="H5810" s="25">
        <f>'101_parsed'!F5810</f>
        <v>0</v>
      </c>
    </row>
    <row r="5811" spans="1:8" x14ac:dyDescent="0.2">
      <c r="A5811" s="25">
        <f>'101_parsed'!A5811</f>
        <v>804</v>
      </c>
      <c r="B5811" s="33">
        <f>'101_parsed'!B5811</f>
        <v>60404</v>
      </c>
      <c r="C5811" s="25" t="str">
        <f>INDEX(all_banks!O:O,MATCH(A5811,all_banks!H:H,0))</f>
        <v>АО НКБ "СЛАВЯНБАНК" (804)</v>
      </c>
      <c r="D5811" s="25" t="str">
        <f>INDEX('101_accounts'!B:B,MATCH(B5811,'101_accounts'!A:A,0))</f>
        <v>60404   A  Земля (c 13.02.2018)</v>
      </c>
      <c r="E5811" s="25">
        <f>'101_parsed'!C5811</f>
        <v>25434</v>
      </c>
      <c r="F5811" s="25">
        <f>'101_parsed'!D5811</f>
        <v>0</v>
      </c>
      <c r="G5811" s="25">
        <f>'101_parsed'!E5811</f>
        <v>25434</v>
      </c>
      <c r="H5811" s="25">
        <f>'101_parsed'!F5811</f>
        <v>0</v>
      </c>
    </row>
    <row r="5812" spans="1:8" x14ac:dyDescent="0.2">
      <c r="A5812" s="25">
        <f>'101_parsed'!A5812</f>
        <v>804</v>
      </c>
      <c r="B5812" s="33">
        <f>'101_parsed'!B5812</f>
        <v>60405</v>
      </c>
      <c r="C5812" s="25" t="str">
        <f>INDEX(all_banks!O:O,MATCH(A5812,all_banks!H:H,0))</f>
        <v>АО НКБ "СЛАВЯНБАНК" (804)</v>
      </c>
      <c r="D5812" s="25" t="str">
        <f>INDEX('101_accounts'!B:B,MATCH(B5812,'101_accounts'!A:A,0))</f>
        <v>60405   П
A (до 31.01.2003)  Резервы на возможные потери (c 13.02.2018)
Долгосрочно арендуемые основные средства (до 31.01.2003)</v>
      </c>
      <c r="E5812" s="25">
        <f>'101_parsed'!C5812</f>
        <v>0</v>
      </c>
      <c r="F5812" s="25">
        <f>'101_parsed'!D5812</f>
        <v>0</v>
      </c>
      <c r="G5812" s="25">
        <f>'101_parsed'!E5812</f>
        <v>0</v>
      </c>
      <c r="H5812" s="25">
        <f>'101_parsed'!F5812</f>
        <v>0</v>
      </c>
    </row>
    <row r="5813" spans="1:8" x14ac:dyDescent="0.2">
      <c r="A5813" s="25">
        <f>'101_parsed'!A5813</f>
        <v>804</v>
      </c>
      <c r="B5813" s="33">
        <f>'101_parsed'!B5813</f>
        <v>60414</v>
      </c>
      <c r="C5813" s="25" t="str">
        <f>INDEX(all_banks!O:O,MATCH(A5813,all_banks!H:H,0))</f>
        <v>АО НКБ "СЛАВЯНБАНК" (804)</v>
      </c>
      <c r="D5813" s="25" t="str">
        <f>INDEX('101_accounts'!B:B,MATCH(B5813,'101_accounts'!A:A,0))</f>
        <v>60414   П  Амортизация основных средств (кроме земли) (c 13.02.2018)</v>
      </c>
      <c r="E5813" s="25">
        <f>'101_parsed'!C5813</f>
        <v>0</v>
      </c>
      <c r="F5813" s="25">
        <f>'101_parsed'!D5813</f>
        <v>34855</v>
      </c>
      <c r="G5813" s="25">
        <f>'101_parsed'!E5813</f>
        <v>0</v>
      </c>
      <c r="H5813" s="25">
        <f>'101_parsed'!F5813</f>
        <v>35314</v>
      </c>
    </row>
    <row r="5814" spans="1:8" x14ac:dyDescent="0.2">
      <c r="A5814" s="25">
        <f>'101_parsed'!A5814</f>
        <v>804</v>
      </c>
      <c r="B5814" s="33">
        <f>'101_parsed'!B5814</f>
        <v>60415</v>
      </c>
      <c r="C5814" s="25" t="str">
        <f>INDEX(all_banks!O:O,MATCH(A5814,all_banks!H:H,0))</f>
        <v>АО НКБ "СЛАВЯНБАНК" (804)</v>
      </c>
      <c r="D5814" s="25" t="str">
        <f>INDEX('101_accounts'!B:B,MATCH(B5814,'101_accounts'!A:A,0))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814" s="25">
        <f>'101_parsed'!C5814</f>
        <v>0</v>
      </c>
      <c r="F5814" s="25">
        <f>'101_parsed'!D5814</f>
        <v>0</v>
      </c>
      <c r="G5814" s="25">
        <f>'101_parsed'!E5814</f>
        <v>0</v>
      </c>
      <c r="H5814" s="25">
        <f>'101_parsed'!F5814</f>
        <v>0</v>
      </c>
    </row>
    <row r="5815" spans="1:8" x14ac:dyDescent="0.2">
      <c r="A5815" s="25">
        <f>'101_parsed'!A5815</f>
        <v>804</v>
      </c>
      <c r="B5815" s="33">
        <f>'101_parsed'!B5815</f>
        <v>61901</v>
      </c>
      <c r="C5815" s="25" t="str">
        <f>INDEX(all_banks!O:O,MATCH(A5815,all_banks!H:H,0))</f>
        <v>АО НКБ "СЛАВЯНБАНК" (804)</v>
      </c>
      <c r="D5815" s="25" t="str">
        <f>INDEX('101_accounts'!B:B,MATCH(B5815,'101_accounts'!A:A,0))</f>
        <v>61901   A  Земля, временно неиспользуемая в основной деятельности</v>
      </c>
      <c r="E5815" s="25">
        <f>'101_parsed'!C5815</f>
        <v>0</v>
      </c>
      <c r="F5815" s="25">
        <f>'101_parsed'!D5815</f>
        <v>0</v>
      </c>
      <c r="G5815" s="25">
        <f>'101_parsed'!E5815</f>
        <v>0</v>
      </c>
      <c r="H5815" s="25">
        <f>'101_parsed'!F5815</f>
        <v>0</v>
      </c>
    </row>
    <row r="5816" spans="1:8" x14ac:dyDescent="0.2">
      <c r="A5816" s="25">
        <f>'101_parsed'!A5816</f>
        <v>804</v>
      </c>
      <c r="B5816" s="33">
        <f>'101_parsed'!B5816</f>
        <v>61902</v>
      </c>
      <c r="C5816" s="25" t="str">
        <f>INDEX(all_banks!O:O,MATCH(A5816,all_banks!H:H,0))</f>
        <v>АО НКБ "СЛАВЯНБАНК" (804)</v>
      </c>
      <c r="D5816" s="25" t="str">
        <f>INDEX('101_accounts'!B:B,MATCH(B5816,'101_accounts'!A:A,0))</f>
        <v>61902   A  Земля, временно неиспользуемая в основной деятельности, переданная в аренду</v>
      </c>
      <c r="E5816" s="25">
        <f>'101_parsed'!C5816</f>
        <v>0</v>
      </c>
      <c r="F5816" s="25">
        <f>'101_parsed'!D5816</f>
        <v>0</v>
      </c>
      <c r="G5816" s="25">
        <f>'101_parsed'!E5816</f>
        <v>0</v>
      </c>
      <c r="H5816" s="25">
        <f>'101_parsed'!F5816</f>
        <v>0</v>
      </c>
    </row>
    <row r="5817" spans="1:8" x14ac:dyDescent="0.2">
      <c r="A5817" s="25">
        <f>'101_parsed'!A5817</f>
        <v>804</v>
      </c>
      <c r="B5817" s="33">
        <f>'101_parsed'!B5817</f>
        <v>61903</v>
      </c>
      <c r="C5817" s="25" t="str">
        <f>INDEX(all_banks!O:O,MATCH(A5817,all_banks!H:H,0))</f>
        <v>АО НКБ "СЛАВЯНБАНК" (804)</v>
      </c>
      <c r="D5817" s="25" t="str">
        <f>INDEX('101_accounts'!B:B,MATCH(B5817,'101_accounts'!A:A,0))</f>
        <v>61903   A  Недвижимость (кроме земли), временно неиспользуемая в основной деятельности</v>
      </c>
      <c r="E5817" s="25">
        <f>'101_parsed'!C5817</f>
        <v>0</v>
      </c>
      <c r="F5817" s="25">
        <f>'101_parsed'!D5817</f>
        <v>0</v>
      </c>
      <c r="G5817" s="25">
        <f>'101_parsed'!E5817</f>
        <v>0</v>
      </c>
      <c r="H5817" s="25">
        <f>'101_parsed'!F5817</f>
        <v>0</v>
      </c>
    </row>
    <row r="5818" spans="1:8" x14ac:dyDescent="0.2">
      <c r="A5818" s="25">
        <f>'101_parsed'!A5818</f>
        <v>804</v>
      </c>
      <c r="B5818" s="33">
        <f>'101_parsed'!B5818</f>
        <v>61904</v>
      </c>
      <c r="C5818" s="25" t="str">
        <f>INDEX(all_banks!O:O,MATCH(A5818,all_banks!H:H,0))</f>
        <v>АО НКБ "СЛАВЯНБАНК" (804)</v>
      </c>
      <c r="D5818" s="25" t="str">
        <f>INDEX('101_accounts'!B:B,MATCH(B5818,'101_accounts'!A:A,0))</f>
        <v>61904   A  Недвижимость (кроме земли), временно неиспользуемая в основной деятельности, переданная в аренду</v>
      </c>
      <c r="E5818" s="25">
        <f>'101_parsed'!C5818</f>
        <v>0</v>
      </c>
      <c r="F5818" s="25">
        <f>'101_parsed'!D5818</f>
        <v>0</v>
      </c>
      <c r="G5818" s="25">
        <f>'101_parsed'!E5818</f>
        <v>0</v>
      </c>
      <c r="H5818" s="25">
        <f>'101_parsed'!F5818</f>
        <v>0</v>
      </c>
    </row>
    <row r="5819" spans="1:8" x14ac:dyDescent="0.2">
      <c r="A5819" s="25">
        <f>'101_parsed'!A5819</f>
        <v>804</v>
      </c>
      <c r="B5819" s="33">
        <f>'101_parsed'!B5819</f>
        <v>61905</v>
      </c>
      <c r="C5819" s="25" t="str">
        <f>INDEX(all_banks!O:O,MATCH(A5819,all_banks!H:H,0))</f>
        <v>АО НКБ "СЛАВЯНБАНК" (804)</v>
      </c>
      <c r="D5819" s="25" t="str">
        <f>INDEX('101_accounts'!B:B,MATCH(B5819,'101_accounts'!A:A,0))</f>
        <v>61905   A  Земля, временно неиспользуемая в основной деятельности, учитываемая по справедливой стоимости</v>
      </c>
      <c r="E5819" s="25">
        <f>'101_parsed'!C5819</f>
        <v>0</v>
      </c>
      <c r="F5819" s="25">
        <f>'101_parsed'!D5819</f>
        <v>0</v>
      </c>
      <c r="G5819" s="25">
        <f>'101_parsed'!E5819</f>
        <v>0</v>
      </c>
      <c r="H5819" s="25">
        <f>'101_parsed'!F5819</f>
        <v>0</v>
      </c>
    </row>
    <row r="5820" spans="1:8" x14ac:dyDescent="0.2">
      <c r="A5820" s="25">
        <f>'101_parsed'!A5820</f>
        <v>804</v>
      </c>
      <c r="B5820" s="33">
        <f>'101_parsed'!B5820</f>
        <v>61906</v>
      </c>
      <c r="C5820" s="25" t="str">
        <f>INDEX(all_banks!O:O,MATCH(A5820,all_banks!H:H,0))</f>
        <v>АО НКБ "СЛАВЯНБАНК" (804)</v>
      </c>
      <c r="D5820" s="25" t="str">
        <f>INDEX('101_accounts'!B:B,MATCH(B5820,'101_accounts'!A:A,0))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820" s="25">
        <f>'101_parsed'!C5820</f>
        <v>0</v>
      </c>
      <c r="F5820" s="25">
        <f>'101_parsed'!D5820</f>
        <v>0</v>
      </c>
      <c r="G5820" s="25">
        <f>'101_parsed'!E5820</f>
        <v>0</v>
      </c>
      <c r="H5820" s="25">
        <f>'101_parsed'!F5820</f>
        <v>0</v>
      </c>
    </row>
    <row r="5821" spans="1:8" x14ac:dyDescent="0.2">
      <c r="A5821" s="25">
        <f>'101_parsed'!A5821</f>
        <v>804</v>
      </c>
      <c r="B5821" s="33">
        <f>'101_parsed'!B5821</f>
        <v>61907</v>
      </c>
      <c r="C5821" s="25" t="str">
        <f>INDEX(all_banks!O:O,MATCH(A5821,all_banks!H:H,0))</f>
        <v>АО НКБ "СЛАВЯНБАНК" (804)</v>
      </c>
      <c r="D5821" s="25" t="str">
        <f>INDEX('101_accounts'!B:B,MATCH(B5821,'101_accounts'!A:A,0))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821" s="25">
        <f>'101_parsed'!C5821</f>
        <v>0</v>
      </c>
      <c r="F5821" s="25">
        <f>'101_parsed'!D5821</f>
        <v>0</v>
      </c>
      <c r="G5821" s="25">
        <f>'101_parsed'!E5821</f>
        <v>0</v>
      </c>
      <c r="H5821" s="25">
        <f>'101_parsed'!F5821</f>
        <v>0</v>
      </c>
    </row>
    <row r="5822" spans="1:8" x14ac:dyDescent="0.2">
      <c r="A5822" s="25">
        <f>'101_parsed'!A5822</f>
        <v>804</v>
      </c>
      <c r="B5822" s="33">
        <f>'101_parsed'!B5822</f>
        <v>61908</v>
      </c>
      <c r="C5822" s="25" t="str">
        <f>INDEX(all_banks!O:O,MATCH(A5822,all_banks!H:H,0))</f>
        <v>АО НКБ "СЛАВЯНБАНК" (804)</v>
      </c>
      <c r="D5822" s="25" t="str">
        <f>INDEX('101_accounts'!B:B,MATCH(B5822,'101_accounts'!A:A,0))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822" s="25">
        <f>'101_parsed'!C5822</f>
        <v>0</v>
      </c>
      <c r="F5822" s="25">
        <f>'101_parsed'!D5822</f>
        <v>0</v>
      </c>
      <c r="G5822" s="25">
        <f>'101_parsed'!E5822</f>
        <v>0</v>
      </c>
      <c r="H5822" s="25">
        <f>'101_parsed'!F5822</f>
        <v>0</v>
      </c>
    </row>
    <row r="5823" spans="1:8" x14ac:dyDescent="0.2">
      <c r="A5823" s="25">
        <f>'101_parsed'!A5823</f>
        <v>804</v>
      </c>
      <c r="B5823" s="33">
        <f>'101_parsed'!B5823</f>
        <v>61909</v>
      </c>
      <c r="C5823" s="25" t="str">
        <f>INDEX(all_banks!O:O,MATCH(A5823,all_banks!H:H,0))</f>
        <v>АО НКБ "СЛАВЯНБАНК" (804)</v>
      </c>
      <c r="D5823" s="25" t="str">
        <f>INDEX('101_accounts'!B:B,MATCH(B5823,'101_accounts'!A:A,0))</f>
        <v>61909   П  Амортизация недвижимости (кроме земли), временно неиспользуемой в основной деятельности</v>
      </c>
      <c r="E5823" s="25">
        <f>'101_parsed'!C5823</f>
        <v>0</v>
      </c>
      <c r="F5823" s="25">
        <f>'101_parsed'!D5823</f>
        <v>0</v>
      </c>
      <c r="G5823" s="25">
        <f>'101_parsed'!E5823</f>
        <v>0</v>
      </c>
      <c r="H5823" s="25">
        <f>'101_parsed'!F5823</f>
        <v>0</v>
      </c>
    </row>
    <row r="5824" spans="1:8" x14ac:dyDescent="0.2">
      <c r="A5824" s="25">
        <f>'101_parsed'!A5824</f>
        <v>804</v>
      </c>
      <c r="B5824" s="33">
        <f>'101_parsed'!B5824</f>
        <v>61910</v>
      </c>
      <c r="C5824" s="25" t="str">
        <f>INDEX(all_banks!O:O,MATCH(A5824,all_banks!H:H,0))</f>
        <v>АО НКБ "СЛАВЯНБАНК" (804)</v>
      </c>
      <c r="D5824" s="25" t="str">
        <f>INDEX('101_accounts'!B:B,MATCH(B5824,'101_accounts'!A:A,0))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824" s="25">
        <f>'101_parsed'!C5824</f>
        <v>0</v>
      </c>
      <c r="F5824" s="25">
        <f>'101_parsed'!D5824</f>
        <v>0</v>
      </c>
      <c r="G5824" s="25">
        <f>'101_parsed'!E5824</f>
        <v>0</v>
      </c>
      <c r="H5824" s="25">
        <f>'101_parsed'!F5824</f>
        <v>0</v>
      </c>
    </row>
    <row r="5825" spans="1:8" x14ac:dyDescent="0.2">
      <c r="A5825" s="25">
        <f>'101_parsed'!A5825</f>
        <v>804</v>
      </c>
      <c r="B5825" s="33">
        <f>'101_parsed'!B5825</f>
        <v>61911</v>
      </c>
      <c r="C5825" s="25" t="str">
        <f>INDEX(all_banks!O:O,MATCH(A5825,all_banks!H:H,0))</f>
        <v>АО НКБ "СЛАВЯНБАНК" (804)</v>
      </c>
      <c r="D5825" s="25" t="str">
        <f>INDEX('101_accounts'!B:B,MATCH(B5825,'101_accounts'!A:A,0))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825" s="25">
        <f>'101_parsed'!C5825</f>
        <v>0</v>
      </c>
      <c r="F5825" s="25">
        <f>'101_parsed'!D5825</f>
        <v>0</v>
      </c>
      <c r="G5825" s="25">
        <f>'101_parsed'!E5825</f>
        <v>0</v>
      </c>
      <c r="H5825" s="25">
        <f>'101_parsed'!F5825</f>
        <v>0</v>
      </c>
    </row>
    <row r="5826" spans="1:8" x14ac:dyDescent="0.2">
      <c r="A5826" s="25">
        <f>'101_parsed'!A5826</f>
        <v>804</v>
      </c>
      <c r="B5826" s="33">
        <f>'101_parsed'!B5826</f>
        <v>61912</v>
      </c>
      <c r="C5826" s="25" t="str">
        <f>INDEX(all_banks!O:O,MATCH(A5826,all_banks!H:H,0))</f>
        <v>АО НКБ "СЛАВЯНБАНК" (804)</v>
      </c>
      <c r="D5826" s="25" t="str">
        <f>INDEX('101_accounts'!B:B,MATCH(B5826,'101_accounts'!A:A,0))</f>
        <v>61912   П  Резервы на возможные потери</v>
      </c>
      <c r="E5826" s="25">
        <f>'101_parsed'!C5826</f>
        <v>0</v>
      </c>
      <c r="F5826" s="25">
        <f>'101_parsed'!D5826</f>
        <v>0</v>
      </c>
      <c r="G5826" s="25">
        <f>'101_parsed'!E5826</f>
        <v>0</v>
      </c>
      <c r="H5826" s="25">
        <f>'101_parsed'!F5826</f>
        <v>0</v>
      </c>
    </row>
    <row r="5827" spans="1:8" x14ac:dyDescent="0.2">
      <c r="A5827" s="25">
        <f>'101_parsed'!A5827</f>
        <v>804</v>
      </c>
      <c r="B5827" s="33">
        <f>'101_parsed'!B5827</f>
        <v>62001</v>
      </c>
      <c r="C5827" s="25" t="str">
        <f>INDEX(all_banks!O:O,MATCH(A5827,all_banks!H:H,0))</f>
        <v>АО НКБ "СЛАВЯНБАНК" (804)</v>
      </c>
      <c r="D5827" s="25" t="str">
        <f>INDEX('101_accounts'!B:B,MATCH(B5827,'101_accounts'!A:A,0))</f>
        <v>62001   A  Долгосрочные активы, предназначенные для продажи</v>
      </c>
      <c r="E5827" s="25">
        <f>'101_parsed'!C5827</f>
        <v>12048</v>
      </c>
      <c r="F5827" s="25">
        <f>'101_parsed'!D5827</f>
        <v>0</v>
      </c>
      <c r="G5827" s="25">
        <f>'101_parsed'!E5827</f>
        <v>12048</v>
      </c>
      <c r="H5827" s="25">
        <f>'101_parsed'!F5827</f>
        <v>0</v>
      </c>
    </row>
    <row r="5828" spans="1:8" x14ac:dyDescent="0.2">
      <c r="A5828" s="25">
        <f>'101_parsed'!A5828</f>
        <v>804</v>
      </c>
      <c r="B5828" s="33">
        <f>'101_parsed'!B5828</f>
        <v>62002</v>
      </c>
      <c r="C5828" s="25" t="str">
        <f>INDEX(all_banks!O:O,MATCH(A5828,all_banks!H:H,0))</f>
        <v>АО НКБ "СЛАВЯНБАНК" (804)</v>
      </c>
      <c r="D5828" s="25" t="str">
        <f>INDEX('101_accounts'!B:B,MATCH(B5828,'101_accounts'!A:A,0))</f>
        <v>62002   П  Резервы на возможные потери</v>
      </c>
      <c r="E5828" s="25">
        <f>'101_parsed'!C5828</f>
        <v>0</v>
      </c>
      <c r="F5828" s="25">
        <f>'101_parsed'!D5828</f>
        <v>9036</v>
      </c>
      <c r="G5828" s="25">
        <f>'101_parsed'!E5828</f>
        <v>0</v>
      </c>
      <c r="H5828" s="25">
        <f>'101_parsed'!F5828</f>
        <v>9036</v>
      </c>
    </row>
    <row r="5829" spans="1:8" x14ac:dyDescent="0.2">
      <c r="A5829" s="25">
        <f>'101_parsed'!A5829</f>
        <v>804</v>
      </c>
      <c r="B5829" s="33">
        <f>'101_parsed'!B5829</f>
        <v>62101</v>
      </c>
      <c r="C5829" s="25" t="str">
        <f>INDEX(all_banks!O:O,MATCH(A5829,all_banks!H:H,0))</f>
        <v>АО НКБ "СЛАВЯНБАНК" (804)</v>
      </c>
      <c r="D5829" s="25" t="str">
        <f>INDEX('101_accounts'!B:B,MATCH(B5829,'101_accounts'!A:A,0))</f>
        <v>62101   A  Средства труда, полученные по договорам отступного, залога, назначение которых не определено</v>
      </c>
      <c r="E5829" s="25">
        <f>'101_parsed'!C5829</f>
        <v>0</v>
      </c>
      <c r="F5829" s="25">
        <f>'101_parsed'!D5829</f>
        <v>0</v>
      </c>
      <c r="G5829" s="25">
        <f>'101_parsed'!E5829</f>
        <v>0</v>
      </c>
      <c r="H5829" s="25">
        <f>'101_parsed'!F5829</f>
        <v>0</v>
      </c>
    </row>
    <row r="5830" spans="1:8" x14ac:dyDescent="0.2">
      <c r="A5830" s="25">
        <f>'101_parsed'!A5830</f>
        <v>804</v>
      </c>
      <c r="B5830" s="33">
        <f>'101_parsed'!B5830</f>
        <v>62102</v>
      </c>
      <c r="C5830" s="25" t="str">
        <f>INDEX(all_banks!O:O,MATCH(A5830,all_banks!H:H,0))</f>
        <v>АО НКБ "СЛАВЯНБАНК" (804)</v>
      </c>
      <c r="D5830" s="25" t="str">
        <f>INDEX('101_accounts'!B:B,MATCH(B5830,'101_accounts'!A:A,0))</f>
        <v>62102   A  Предметы труда, полученные по договорам отступного, залога, назначение которых не определено</v>
      </c>
      <c r="E5830" s="25">
        <f>'101_parsed'!C5830</f>
        <v>0</v>
      </c>
      <c r="F5830" s="25">
        <f>'101_parsed'!D5830</f>
        <v>0</v>
      </c>
      <c r="G5830" s="25">
        <f>'101_parsed'!E5830</f>
        <v>0</v>
      </c>
      <c r="H5830" s="25">
        <f>'101_parsed'!F5830</f>
        <v>0</v>
      </c>
    </row>
    <row r="5831" spans="1:8" x14ac:dyDescent="0.2">
      <c r="A5831" s="25">
        <f>'101_parsed'!A5831</f>
        <v>804</v>
      </c>
      <c r="B5831" s="33">
        <f>'101_parsed'!B5831</f>
        <v>62103</v>
      </c>
      <c r="C5831" s="25" t="str">
        <f>INDEX(all_banks!O:O,MATCH(A5831,all_banks!H:H,0))</f>
        <v>АО НКБ "СЛАВЯНБАНК" (804)</v>
      </c>
      <c r="D5831" s="25" t="str">
        <f>INDEX('101_accounts'!B:B,MATCH(B5831,'101_accounts'!A:A,0))</f>
        <v>62103   П  Резервы на возможные потери</v>
      </c>
      <c r="E5831" s="25">
        <f>'101_parsed'!C5831</f>
        <v>0</v>
      </c>
      <c r="F5831" s="25">
        <f>'101_parsed'!D5831</f>
        <v>0</v>
      </c>
      <c r="G5831" s="25">
        <f>'101_parsed'!E5831</f>
        <v>0</v>
      </c>
      <c r="H5831" s="25">
        <f>'101_parsed'!F5831</f>
        <v>0</v>
      </c>
    </row>
    <row r="5832" spans="1:8" x14ac:dyDescent="0.2">
      <c r="A5832" s="25">
        <f>'101_parsed'!A5832</f>
        <v>1376</v>
      </c>
      <c r="B5832" s="33">
        <f>'101_parsed'!B5832</f>
        <v>60401</v>
      </c>
      <c r="C5832" s="25" t="str">
        <f>INDEX(all_banks!O:O,MATCH(A5832,all_banks!H:H,0))</f>
        <v>Банк "Снежинский" АО (1376)</v>
      </c>
      <c r="D5832" s="25" t="str">
        <f>INDEX('101_accounts'!B:B,MATCH(B5832,'101_accounts'!A:A,0))</f>
        <v>60401   A  Основные средства (кроме земли) (c 13.02.2018)_x000D_Категория 1- Здания и сооружения (до 31.12.2002)</v>
      </c>
      <c r="E5832" s="25">
        <f>'101_parsed'!C5832</f>
        <v>394034</v>
      </c>
      <c r="F5832" s="25">
        <f>'101_parsed'!D5832</f>
        <v>0</v>
      </c>
      <c r="G5832" s="25">
        <f>'101_parsed'!E5832</f>
        <v>394414</v>
      </c>
      <c r="H5832" s="25">
        <f>'101_parsed'!F5832</f>
        <v>0</v>
      </c>
    </row>
    <row r="5833" spans="1:8" x14ac:dyDescent="0.2">
      <c r="A5833" s="25">
        <f>'101_parsed'!A5833</f>
        <v>1376</v>
      </c>
      <c r="B5833" s="33">
        <f>'101_parsed'!B5833</f>
        <v>60404</v>
      </c>
      <c r="C5833" s="25" t="str">
        <f>INDEX(all_banks!O:O,MATCH(A5833,all_banks!H:H,0))</f>
        <v>Банк "Снежинский" АО (1376)</v>
      </c>
      <c r="D5833" s="25" t="str">
        <f>INDEX('101_accounts'!B:B,MATCH(B5833,'101_accounts'!A:A,0))</f>
        <v>60404   A  Земля (c 13.02.2018)</v>
      </c>
      <c r="E5833" s="25">
        <f>'101_parsed'!C5833</f>
        <v>260</v>
      </c>
      <c r="F5833" s="25">
        <f>'101_parsed'!D5833</f>
        <v>0</v>
      </c>
      <c r="G5833" s="25">
        <f>'101_parsed'!E5833</f>
        <v>260</v>
      </c>
      <c r="H5833" s="25">
        <f>'101_parsed'!F5833</f>
        <v>0</v>
      </c>
    </row>
    <row r="5834" spans="1:8" x14ac:dyDescent="0.2">
      <c r="A5834" s="25">
        <f>'101_parsed'!A5834</f>
        <v>1376</v>
      </c>
      <c r="B5834" s="33">
        <f>'101_parsed'!B5834</f>
        <v>60405</v>
      </c>
      <c r="C5834" s="25" t="str">
        <f>INDEX(all_banks!O:O,MATCH(A5834,all_banks!H:H,0))</f>
        <v>Банк "Снежинский" АО (1376)</v>
      </c>
      <c r="D5834" s="25" t="str">
        <f>INDEX('101_accounts'!B:B,MATCH(B5834,'101_accounts'!A:A,0))</f>
        <v>60405   П
A (до 31.01.2003)  Резервы на возможные потери (c 13.02.2018)
Долгосрочно арендуемые основные средства (до 31.01.2003)</v>
      </c>
      <c r="E5834" s="25">
        <f>'101_parsed'!C5834</f>
        <v>0</v>
      </c>
      <c r="F5834" s="25">
        <f>'101_parsed'!D5834</f>
        <v>0</v>
      </c>
      <c r="G5834" s="25">
        <f>'101_parsed'!E5834</f>
        <v>0</v>
      </c>
      <c r="H5834" s="25">
        <f>'101_parsed'!F5834</f>
        <v>0</v>
      </c>
    </row>
    <row r="5835" spans="1:8" x14ac:dyDescent="0.2">
      <c r="A5835" s="25">
        <f>'101_parsed'!A5835</f>
        <v>1376</v>
      </c>
      <c r="B5835" s="33">
        <f>'101_parsed'!B5835</f>
        <v>60414</v>
      </c>
      <c r="C5835" s="25" t="str">
        <f>INDEX(all_banks!O:O,MATCH(A5835,all_banks!H:H,0))</f>
        <v>Банк "Снежинский" АО (1376)</v>
      </c>
      <c r="D5835" s="25" t="str">
        <f>INDEX('101_accounts'!B:B,MATCH(B5835,'101_accounts'!A:A,0))</f>
        <v>60414   П  Амортизация основных средств (кроме земли) (c 13.02.2018)</v>
      </c>
      <c r="E5835" s="25">
        <f>'101_parsed'!C5835</f>
        <v>0</v>
      </c>
      <c r="F5835" s="25">
        <f>'101_parsed'!D5835</f>
        <v>163497</v>
      </c>
      <c r="G5835" s="25">
        <f>'101_parsed'!E5835</f>
        <v>0</v>
      </c>
      <c r="H5835" s="25">
        <f>'101_parsed'!F5835</f>
        <v>166301</v>
      </c>
    </row>
    <row r="5836" spans="1:8" x14ac:dyDescent="0.2">
      <c r="A5836" s="25">
        <f>'101_parsed'!A5836</f>
        <v>1376</v>
      </c>
      <c r="B5836" s="33">
        <f>'101_parsed'!B5836</f>
        <v>60415</v>
      </c>
      <c r="C5836" s="25" t="str">
        <f>INDEX(all_banks!O:O,MATCH(A5836,all_banks!H:H,0))</f>
        <v>Банк "Снежинский" АО (1376)</v>
      </c>
      <c r="D5836" s="25" t="str">
        <f>INDEX('101_accounts'!B:B,MATCH(B5836,'101_accounts'!A:A,0))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836" s="25">
        <f>'101_parsed'!C5836</f>
        <v>268</v>
      </c>
      <c r="F5836" s="25">
        <f>'101_parsed'!D5836</f>
        <v>0</v>
      </c>
      <c r="G5836" s="25">
        <f>'101_parsed'!E5836</f>
        <v>268</v>
      </c>
      <c r="H5836" s="25">
        <f>'101_parsed'!F5836</f>
        <v>0</v>
      </c>
    </row>
    <row r="5837" spans="1:8" x14ac:dyDescent="0.2">
      <c r="A5837" s="25">
        <f>'101_parsed'!A5837</f>
        <v>1376</v>
      </c>
      <c r="B5837" s="33">
        <f>'101_parsed'!B5837</f>
        <v>61901</v>
      </c>
      <c r="C5837" s="25" t="str">
        <f>INDEX(all_banks!O:O,MATCH(A5837,all_banks!H:H,0))</f>
        <v>Банк "Снежинский" АО (1376)</v>
      </c>
      <c r="D5837" s="25" t="str">
        <f>INDEX('101_accounts'!B:B,MATCH(B5837,'101_accounts'!A:A,0))</f>
        <v>61901   A  Земля, временно неиспользуемая в основной деятельности</v>
      </c>
      <c r="E5837" s="25">
        <f>'101_parsed'!C5837</f>
        <v>0</v>
      </c>
      <c r="F5837" s="25">
        <f>'101_parsed'!D5837</f>
        <v>0</v>
      </c>
      <c r="G5837" s="25">
        <f>'101_parsed'!E5837</f>
        <v>0</v>
      </c>
      <c r="H5837" s="25">
        <f>'101_parsed'!F5837</f>
        <v>0</v>
      </c>
    </row>
    <row r="5838" spans="1:8" x14ac:dyDescent="0.2">
      <c r="A5838" s="25">
        <f>'101_parsed'!A5838</f>
        <v>1376</v>
      </c>
      <c r="B5838" s="33">
        <f>'101_parsed'!B5838</f>
        <v>61902</v>
      </c>
      <c r="C5838" s="25" t="str">
        <f>INDEX(all_banks!O:O,MATCH(A5838,all_banks!H:H,0))</f>
        <v>Банк "Снежинский" АО (1376)</v>
      </c>
      <c r="D5838" s="25" t="str">
        <f>INDEX('101_accounts'!B:B,MATCH(B5838,'101_accounts'!A:A,0))</f>
        <v>61902   A  Земля, временно неиспользуемая в основной деятельности, переданная в аренду</v>
      </c>
      <c r="E5838" s="25">
        <f>'101_parsed'!C5838</f>
        <v>0</v>
      </c>
      <c r="F5838" s="25">
        <f>'101_parsed'!D5838</f>
        <v>0</v>
      </c>
      <c r="G5838" s="25">
        <f>'101_parsed'!E5838</f>
        <v>0</v>
      </c>
      <c r="H5838" s="25">
        <f>'101_parsed'!F5838</f>
        <v>0</v>
      </c>
    </row>
    <row r="5839" spans="1:8" x14ac:dyDescent="0.2">
      <c r="A5839" s="25">
        <f>'101_parsed'!A5839</f>
        <v>1376</v>
      </c>
      <c r="B5839" s="33">
        <f>'101_parsed'!B5839</f>
        <v>61903</v>
      </c>
      <c r="C5839" s="25" t="str">
        <f>INDEX(all_banks!O:O,MATCH(A5839,all_banks!H:H,0))</f>
        <v>Банк "Снежинский" АО (1376)</v>
      </c>
      <c r="D5839" s="25" t="str">
        <f>INDEX('101_accounts'!B:B,MATCH(B5839,'101_accounts'!A:A,0))</f>
        <v>61903   A  Недвижимость (кроме земли), временно неиспользуемая в основной деятельности</v>
      </c>
      <c r="E5839" s="25">
        <f>'101_parsed'!C5839</f>
        <v>0</v>
      </c>
      <c r="F5839" s="25">
        <f>'101_parsed'!D5839</f>
        <v>0</v>
      </c>
      <c r="G5839" s="25">
        <f>'101_parsed'!E5839</f>
        <v>0</v>
      </c>
      <c r="H5839" s="25">
        <f>'101_parsed'!F5839</f>
        <v>0</v>
      </c>
    </row>
    <row r="5840" spans="1:8" x14ac:dyDescent="0.2">
      <c r="A5840" s="25">
        <f>'101_parsed'!A5840</f>
        <v>1376</v>
      </c>
      <c r="B5840" s="33">
        <f>'101_parsed'!B5840</f>
        <v>61904</v>
      </c>
      <c r="C5840" s="25" t="str">
        <f>INDEX(all_banks!O:O,MATCH(A5840,all_banks!H:H,0))</f>
        <v>Банк "Снежинский" АО (1376)</v>
      </c>
      <c r="D5840" s="25" t="str">
        <f>INDEX('101_accounts'!B:B,MATCH(B5840,'101_accounts'!A:A,0))</f>
        <v>61904   A  Недвижимость (кроме земли), временно неиспользуемая в основной деятельности, переданная в аренду</v>
      </c>
      <c r="E5840" s="25">
        <f>'101_parsed'!C5840</f>
        <v>0</v>
      </c>
      <c r="F5840" s="25">
        <f>'101_parsed'!D5840</f>
        <v>0</v>
      </c>
      <c r="G5840" s="25">
        <f>'101_parsed'!E5840</f>
        <v>0</v>
      </c>
      <c r="H5840" s="25">
        <f>'101_parsed'!F5840</f>
        <v>0</v>
      </c>
    </row>
    <row r="5841" spans="1:8" x14ac:dyDescent="0.2">
      <c r="A5841" s="25">
        <f>'101_parsed'!A5841</f>
        <v>1376</v>
      </c>
      <c r="B5841" s="33">
        <f>'101_parsed'!B5841</f>
        <v>61905</v>
      </c>
      <c r="C5841" s="25" t="str">
        <f>INDEX(all_banks!O:O,MATCH(A5841,all_banks!H:H,0))</f>
        <v>Банк "Снежинский" АО (1376)</v>
      </c>
      <c r="D5841" s="25" t="str">
        <f>INDEX('101_accounts'!B:B,MATCH(B5841,'101_accounts'!A:A,0))</f>
        <v>61905   A  Земля, временно неиспользуемая в основной деятельности, учитываемая по справедливой стоимости</v>
      </c>
      <c r="E5841" s="25">
        <f>'101_parsed'!C5841</f>
        <v>0</v>
      </c>
      <c r="F5841" s="25">
        <f>'101_parsed'!D5841</f>
        <v>0</v>
      </c>
      <c r="G5841" s="25">
        <f>'101_parsed'!E5841</f>
        <v>0</v>
      </c>
      <c r="H5841" s="25">
        <f>'101_parsed'!F5841</f>
        <v>0</v>
      </c>
    </row>
    <row r="5842" spans="1:8" x14ac:dyDescent="0.2">
      <c r="A5842" s="25">
        <f>'101_parsed'!A5842</f>
        <v>1376</v>
      </c>
      <c r="B5842" s="33">
        <f>'101_parsed'!B5842</f>
        <v>61906</v>
      </c>
      <c r="C5842" s="25" t="str">
        <f>INDEX(all_banks!O:O,MATCH(A5842,all_banks!H:H,0))</f>
        <v>Банк "Снежинский" АО (1376)</v>
      </c>
      <c r="D5842" s="25" t="str">
        <f>INDEX('101_accounts'!B:B,MATCH(B5842,'101_accounts'!A:A,0))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842" s="25">
        <f>'101_parsed'!C5842</f>
        <v>0</v>
      </c>
      <c r="F5842" s="25">
        <f>'101_parsed'!D5842</f>
        <v>0</v>
      </c>
      <c r="G5842" s="25">
        <f>'101_parsed'!E5842</f>
        <v>0</v>
      </c>
      <c r="H5842" s="25">
        <f>'101_parsed'!F5842</f>
        <v>0</v>
      </c>
    </row>
    <row r="5843" spans="1:8" x14ac:dyDescent="0.2">
      <c r="A5843" s="25">
        <f>'101_parsed'!A5843</f>
        <v>1376</v>
      </c>
      <c r="B5843" s="33">
        <f>'101_parsed'!B5843</f>
        <v>61907</v>
      </c>
      <c r="C5843" s="25" t="str">
        <f>INDEX(all_banks!O:O,MATCH(A5843,all_banks!H:H,0))</f>
        <v>Банк "Снежинский" АО (1376)</v>
      </c>
      <c r="D5843" s="25" t="str">
        <f>INDEX('101_accounts'!B:B,MATCH(B5843,'101_accounts'!A:A,0))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843" s="25">
        <f>'101_parsed'!C5843</f>
        <v>0</v>
      </c>
      <c r="F5843" s="25">
        <f>'101_parsed'!D5843</f>
        <v>0</v>
      </c>
      <c r="G5843" s="25">
        <f>'101_parsed'!E5843</f>
        <v>0</v>
      </c>
      <c r="H5843" s="25">
        <f>'101_parsed'!F5843</f>
        <v>0</v>
      </c>
    </row>
    <row r="5844" spans="1:8" x14ac:dyDescent="0.2">
      <c r="A5844" s="25">
        <f>'101_parsed'!A5844</f>
        <v>1376</v>
      </c>
      <c r="B5844" s="33">
        <f>'101_parsed'!B5844</f>
        <v>61908</v>
      </c>
      <c r="C5844" s="25" t="str">
        <f>INDEX(all_banks!O:O,MATCH(A5844,all_banks!H:H,0))</f>
        <v>Банк "Снежинский" АО (1376)</v>
      </c>
      <c r="D5844" s="25" t="str">
        <f>INDEX('101_accounts'!B:B,MATCH(B5844,'101_accounts'!A:A,0))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844" s="25">
        <f>'101_parsed'!C5844</f>
        <v>0</v>
      </c>
      <c r="F5844" s="25">
        <f>'101_parsed'!D5844</f>
        <v>0</v>
      </c>
      <c r="G5844" s="25">
        <f>'101_parsed'!E5844</f>
        <v>0</v>
      </c>
      <c r="H5844" s="25">
        <f>'101_parsed'!F5844</f>
        <v>0</v>
      </c>
    </row>
    <row r="5845" spans="1:8" x14ac:dyDescent="0.2">
      <c r="A5845" s="25">
        <f>'101_parsed'!A5845</f>
        <v>1376</v>
      </c>
      <c r="B5845" s="33">
        <f>'101_parsed'!B5845</f>
        <v>61909</v>
      </c>
      <c r="C5845" s="25" t="str">
        <f>INDEX(all_banks!O:O,MATCH(A5845,all_banks!H:H,0))</f>
        <v>Банк "Снежинский" АО (1376)</v>
      </c>
      <c r="D5845" s="25" t="str">
        <f>INDEX('101_accounts'!B:B,MATCH(B5845,'101_accounts'!A:A,0))</f>
        <v>61909   П  Амортизация недвижимости (кроме земли), временно неиспользуемой в основной деятельности</v>
      </c>
      <c r="E5845" s="25">
        <f>'101_parsed'!C5845</f>
        <v>0</v>
      </c>
      <c r="F5845" s="25">
        <f>'101_parsed'!D5845</f>
        <v>0</v>
      </c>
      <c r="G5845" s="25">
        <f>'101_parsed'!E5845</f>
        <v>0</v>
      </c>
      <c r="H5845" s="25">
        <f>'101_parsed'!F5845</f>
        <v>0</v>
      </c>
    </row>
    <row r="5846" spans="1:8" x14ac:dyDescent="0.2">
      <c r="A5846" s="25">
        <f>'101_parsed'!A5846</f>
        <v>1376</v>
      </c>
      <c r="B5846" s="33">
        <f>'101_parsed'!B5846</f>
        <v>61910</v>
      </c>
      <c r="C5846" s="25" t="str">
        <f>INDEX(all_banks!O:O,MATCH(A5846,all_banks!H:H,0))</f>
        <v>Банк "Снежинский" АО (1376)</v>
      </c>
      <c r="D5846" s="25" t="str">
        <f>INDEX('101_accounts'!B:B,MATCH(B5846,'101_accounts'!A:A,0))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846" s="25">
        <f>'101_parsed'!C5846</f>
        <v>0</v>
      </c>
      <c r="F5846" s="25">
        <f>'101_parsed'!D5846</f>
        <v>0</v>
      </c>
      <c r="G5846" s="25">
        <f>'101_parsed'!E5846</f>
        <v>0</v>
      </c>
      <c r="H5846" s="25">
        <f>'101_parsed'!F5846</f>
        <v>0</v>
      </c>
    </row>
    <row r="5847" spans="1:8" x14ac:dyDescent="0.2">
      <c r="A5847" s="25">
        <f>'101_parsed'!A5847</f>
        <v>1376</v>
      </c>
      <c r="B5847" s="33">
        <f>'101_parsed'!B5847</f>
        <v>61911</v>
      </c>
      <c r="C5847" s="25" t="str">
        <f>INDEX(all_banks!O:O,MATCH(A5847,all_banks!H:H,0))</f>
        <v>Банк "Снежинский" АО (1376)</v>
      </c>
      <c r="D5847" s="25" t="str">
        <f>INDEX('101_accounts'!B:B,MATCH(B5847,'101_accounts'!A:A,0))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847" s="25">
        <f>'101_parsed'!C5847</f>
        <v>0</v>
      </c>
      <c r="F5847" s="25">
        <f>'101_parsed'!D5847</f>
        <v>0</v>
      </c>
      <c r="G5847" s="25">
        <f>'101_parsed'!E5847</f>
        <v>0</v>
      </c>
      <c r="H5847" s="25">
        <f>'101_parsed'!F5847</f>
        <v>0</v>
      </c>
    </row>
    <row r="5848" spans="1:8" x14ac:dyDescent="0.2">
      <c r="A5848" s="25">
        <f>'101_parsed'!A5848</f>
        <v>1376</v>
      </c>
      <c r="B5848" s="33">
        <f>'101_parsed'!B5848</f>
        <v>61912</v>
      </c>
      <c r="C5848" s="25" t="str">
        <f>INDEX(all_banks!O:O,MATCH(A5848,all_banks!H:H,0))</f>
        <v>Банк "Снежинский" АО (1376)</v>
      </c>
      <c r="D5848" s="25" t="str">
        <f>INDEX('101_accounts'!B:B,MATCH(B5848,'101_accounts'!A:A,0))</f>
        <v>61912   П  Резервы на возможные потери</v>
      </c>
      <c r="E5848" s="25">
        <f>'101_parsed'!C5848</f>
        <v>0</v>
      </c>
      <c r="F5848" s="25">
        <f>'101_parsed'!D5848</f>
        <v>0</v>
      </c>
      <c r="G5848" s="25">
        <f>'101_parsed'!E5848</f>
        <v>0</v>
      </c>
      <c r="H5848" s="25">
        <f>'101_parsed'!F5848</f>
        <v>0</v>
      </c>
    </row>
    <row r="5849" spans="1:8" x14ac:dyDescent="0.2">
      <c r="A5849" s="25">
        <f>'101_parsed'!A5849</f>
        <v>1376</v>
      </c>
      <c r="B5849" s="33">
        <f>'101_parsed'!B5849</f>
        <v>62001</v>
      </c>
      <c r="C5849" s="25" t="str">
        <f>INDEX(all_banks!O:O,MATCH(A5849,all_banks!H:H,0))</f>
        <v>Банк "Снежинский" АО (1376)</v>
      </c>
      <c r="D5849" s="25" t="str">
        <f>INDEX('101_accounts'!B:B,MATCH(B5849,'101_accounts'!A:A,0))</f>
        <v>62001   A  Долгосрочные активы, предназначенные для продажи</v>
      </c>
      <c r="E5849" s="25">
        <f>'101_parsed'!C5849</f>
        <v>788</v>
      </c>
      <c r="F5849" s="25">
        <f>'101_parsed'!D5849</f>
        <v>0</v>
      </c>
      <c r="G5849" s="25">
        <f>'101_parsed'!E5849</f>
        <v>0</v>
      </c>
      <c r="H5849" s="25">
        <f>'101_parsed'!F5849</f>
        <v>0</v>
      </c>
    </row>
    <row r="5850" spans="1:8" x14ac:dyDescent="0.2">
      <c r="A5850" s="25">
        <f>'101_parsed'!A5850</f>
        <v>1376</v>
      </c>
      <c r="B5850" s="33">
        <f>'101_parsed'!B5850</f>
        <v>62002</v>
      </c>
      <c r="C5850" s="25" t="str">
        <f>INDEX(all_banks!O:O,MATCH(A5850,all_banks!H:H,0))</f>
        <v>Банк "Снежинский" АО (1376)</v>
      </c>
      <c r="D5850" s="25" t="str">
        <f>INDEX('101_accounts'!B:B,MATCH(B5850,'101_accounts'!A:A,0))</f>
        <v>62002   П  Резервы на возможные потери</v>
      </c>
      <c r="E5850" s="25">
        <f>'101_parsed'!C5850</f>
        <v>0</v>
      </c>
      <c r="F5850" s="25">
        <f>'101_parsed'!D5850</f>
        <v>0</v>
      </c>
      <c r="G5850" s="25">
        <f>'101_parsed'!E5850</f>
        <v>0</v>
      </c>
      <c r="H5850" s="25">
        <f>'101_parsed'!F5850</f>
        <v>0</v>
      </c>
    </row>
    <row r="5851" spans="1:8" x14ac:dyDescent="0.2">
      <c r="A5851" s="25">
        <f>'101_parsed'!A5851</f>
        <v>1376</v>
      </c>
      <c r="B5851" s="33">
        <f>'101_parsed'!B5851</f>
        <v>62101</v>
      </c>
      <c r="C5851" s="25" t="str">
        <f>INDEX(all_banks!O:O,MATCH(A5851,all_banks!H:H,0))</f>
        <v>Банк "Снежинский" АО (1376)</v>
      </c>
      <c r="D5851" s="25" t="str">
        <f>INDEX('101_accounts'!B:B,MATCH(B5851,'101_accounts'!A:A,0))</f>
        <v>62101   A  Средства труда, полученные по договорам отступного, залога, назначение которых не определено</v>
      </c>
      <c r="E5851" s="25">
        <f>'101_parsed'!C5851</f>
        <v>0</v>
      </c>
      <c r="F5851" s="25">
        <f>'101_parsed'!D5851</f>
        <v>0</v>
      </c>
      <c r="G5851" s="25">
        <f>'101_parsed'!E5851</f>
        <v>0</v>
      </c>
      <c r="H5851" s="25">
        <f>'101_parsed'!F5851</f>
        <v>0</v>
      </c>
    </row>
    <row r="5852" spans="1:8" x14ac:dyDescent="0.2">
      <c r="A5852" s="25">
        <f>'101_parsed'!A5852</f>
        <v>1376</v>
      </c>
      <c r="B5852" s="33">
        <f>'101_parsed'!B5852</f>
        <v>62102</v>
      </c>
      <c r="C5852" s="25" t="str">
        <f>INDEX(all_banks!O:O,MATCH(A5852,all_banks!H:H,0))</f>
        <v>Банк "Снежинский" АО (1376)</v>
      </c>
      <c r="D5852" s="25" t="str">
        <f>INDEX('101_accounts'!B:B,MATCH(B5852,'101_accounts'!A:A,0))</f>
        <v>62102   A  Предметы труда, полученные по договорам отступного, залога, назначение которых не определено</v>
      </c>
      <c r="E5852" s="25">
        <f>'101_parsed'!C5852</f>
        <v>0</v>
      </c>
      <c r="F5852" s="25">
        <f>'101_parsed'!D5852</f>
        <v>0</v>
      </c>
      <c r="G5852" s="25">
        <f>'101_parsed'!E5852</f>
        <v>0</v>
      </c>
      <c r="H5852" s="25">
        <f>'101_parsed'!F5852</f>
        <v>0</v>
      </c>
    </row>
    <row r="5853" spans="1:8" x14ac:dyDescent="0.2">
      <c r="A5853" s="25">
        <f>'101_parsed'!A5853</f>
        <v>1376</v>
      </c>
      <c r="B5853" s="33">
        <f>'101_parsed'!B5853</f>
        <v>62103</v>
      </c>
      <c r="C5853" s="25" t="str">
        <f>INDEX(all_banks!O:O,MATCH(A5853,all_banks!H:H,0))</f>
        <v>Банк "Снежинский" АО (1376)</v>
      </c>
      <c r="D5853" s="25" t="str">
        <f>INDEX('101_accounts'!B:B,MATCH(B5853,'101_accounts'!A:A,0))</f>
        <v>62103   П  Резервы на возможные потери</v>
      </c>
      <c r="E5853" s="25">
        <f>'101_parsed'!C5853</f>
        <v>0</v>
      </c>
      <c r="F5853" s="25">
        <f>'101_parsed'!D5853</f>
        <v>0</v>
      </c>
      <c r="G5853" s="25">
        <f>'101_parsed'!E5853</f>
        <v>0</v>
      </c>
      <c r="H5853" s="25">
        <f>'101_parsed'!F5853</f>
        <v>0</v>
      </c>
    </row>
    <row r="5854" spans="1:8" x14ac:dyDescent="0.2">
      <c r="A5854" s="25">
        <f>'101_parsed'!A5854</f>
        <v>963</v>
      </c>
      <c r="B5854" s="33">
        <f>'101_parsed'!B5854</f>
        <v>60401</v>
      </c>
      <c r="C5854" s="25" t="str">
        <f>INDEX(all_banks!O:O,MATCH(A5854,all_banks!H:H,0))</f>
        <v>ПАО "Совкомбанк" (963)</v>
      </c>
      <c r="D5854" s="25" t="str">
        <f>INDEX('101_accounts'!B:B,MATCH(B5854,'101_accounts'!A:A,0))</f>
        <v>60401   A  Основные средства (кроме земли) (c 13.02.2018)_x000D_Категория 1- Здания и сооружения (до 31.12.2002)</v>
      </c>
      <c r="E5854" s="25">
        <f>'101_parsed'!C5854</f>
        <v>6594044</v>
      </c>
      <c r="F5854" s="25">
        <f>'101_parsed'!D5854</f>
        <v>0</v>
      </c>
      <c r="G5854" s="25">
        <f>'101_parsed'!E5854</f>
        <v>6565795</v>
      </c>
      <c r="H5854" s="25">
        <f>'101_parsed'!F5854</f>
        <v>0</v>
      </c>
    </row>
    <row r="5855" spans="1:8" x14ac:dyDescent="0.2">
      <c r="A5855" s="25">
        <f>'101_parsed'!A5855</f>
        <v>963</v>
      </c>
      <c r="B5855" s="33">
        <f>'101_parsed'!B5855</f>
        <v>60404</v>
      </c>
      <c r="C5855" s="25" t="str">
        <f>INDEX(all_banks!O:O,MATCH(A5855,all_banks!H:H,0))</f>
        <v>ПАО "Совкомбанк" (963)</v>
      </c>
      <c r="D5855" s="25" t="str">
        <f>INDEX('101_accounts'!B:B,MATCH(B5855,'101_accounts'!A:A,0))</f>
        <v>60404   A  Земля (c 13.02.2018)</v>
      </c>
      <c r="E5855" s="25">
        <f>'101_parsed'!C5855</f>
        <v>68006</v>
      </c>
      <c r="F5855" s="25">
        <f>'101_parsed'!D5855</f>
        <v>0</v>
      </c>
      <c r="G5855" s="25">
        <f>'101_parsed'!E5855</f>
        <v>67984</v>
      </c>
      <c r="H5855" s="25">
        <f>'101_parsed'!F5855</f>
        <v>0</v>
      </c>
    </row>
    <row r="5856" spans="1:8" x14ac:dyDescent="0.2">
      <c r="A5856" s="25">
        <f>'101_parsed'!A5856</f>
        <v>963</v>
      </c>
      <c r="B5856" s="33">
        <f>'101_parsed'!B5856</f>
        <v>60405</v>
      </c>
      <c r="C5856" s="25" t="str">
        <f>INDEX(all_banks!O:O,MATCH(A5856,all_banks!H:H,0))</f>
        <v>ПАО "Совкомбанк" (963)</v>
      </c>
      <c r="D5856" s="25" t="str">
        <f>INDEX('101_accounts'!B:B,MATCH(B5856,'101_accounts'!A:A,0))</f>
        <v>60405   П
A (до 31.01.2003)  Резервы на возможные потери (c 13.02.2018)
Долгосрочно арендуемые основные средства (до 31.01.2003)</v>
      </c>
      <c r="E5856" s="25">
        <f>'101_parsed'!C5856</f>
        <v>0</v>
      </c>
      <c r="F5856" s="25">
        <f>'101_parsed'!D5856</f>
        <v>226163</v>
      </c>
      <c r="G5856" s="25">
        <f>'101_parsed'!E5856</f>
        <v>0</v>
      </c>
      <c r="H5856" s="25">
        <f>'101_parsed'!F5856</f>
        <v>224996</v>
      </c>
    </row>
    <row r="5857" spans="1:8" x14ac:dyDescent="0.2">
      <c r="A5857" s="25">
        <f>'101_parsed'!A5857</f>
        <v>963</v>
      </c>
      <c r="B5857" s="33">
        <f>'101_parsed'!B5857</f>
        <v>60414</v>
      </c>
      <c r="C5857" s="25" t="str">
        <f>INDEX(all_banks!O:O,MATCH(A5857,all_banks!H:H,0))</f>
        <v>ПАО "Совкомбанк" (963)</v>
      </c>
      <c r="D5857" s="25" t="str">
        <f>INDEX('101_accounts'!B:B,MATCH(B5857,'101_accounts'!A:A,0))</f>
        <v>60414   П  Амортизация основных средств (кроме земли) (c 13.02.2018)</v>
      </c>
      <c r="E5857" s="25">
        <f>'101_parsed'!C5857</f>
        <v>0</v>
      </c>
      <c r="F5857" s="25">
        <f>'101_parsed'!D5857</f>
        <v>2596434</v>
      </c>
      <c r="G5857" s="25">
        <f>'101_parsed'!E5857</f>
        <v>0</v>
      </c>
      <c r="H5857" s="25">
        <f>'101_parsed'!F5857</f>
        <v>2754326</v>
      </c>
    </row>
    <row r="5858" spans="1:8" x14ac:dyDescent="0.2">
      <c r="A5858" s="25">
        <f>'101_parsed'!A5858</f>
        <v>963</v>
      </c>
      <c r="B5858" s="33">
        <f>'101_parsed'!B5858</f>
        <v>60415</v>
      </c>
      <c r="C5858" s="25" t="str">
        <f>INDEX(all_banks!O:O,MATCH(A5858,all_banks!H:H,0))</f>
        <v>ПАО "Совкомбанк" (963)</v>
      </c>
      <c r="D5858" s="25" t="str">
        <f>INDEX('101_accounts'!B:B,MATCH(B5858,'101_accounts'!A:A,0))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858" s="25">
        <f>'101_parsed'!C5858</f>
        <v>2361589</v>
      </c>
      <c r="F5858" s="25">
        <f>'101_parsed'!D5858</f>
        <v>0</v>
      </c>
      <c r="G5858" s="25">
        <f>'101_parsed'!E5858</f>
        <v>2364234</v>
      </c>
      <c r="H5858" s="25">
        <f>'101_parsed'!F5858</f>
        <v>0</v>
      </c>
    </row>
    <row r="5859" spans="1:8" x14ac:dyDescent="0.2">
      <c r="A5859" s="25">
        <f>'101_parsed'!A5859</f>
        <v>963</v>
      </c>
      <c r="B5859" s="33">
        <f>'101_parsed'!B5859</f>
        <v>61901</v>
      </c>
      <c r="C5859" s="25" t="str">
        <f>INDEX(all_banks!O:O,MATCH(A5859,all_banks!H:H,0))</f>
        <v>ПАО "Совкомбанк" (963)</v>
      </c>
      <c r="D5859" s="25" t="str">
        <f>INDEX('101_accounts'!B:B,MATCH(B5859,'101_accounts'!A:A,0))</f>
        <v>61901   A  Земля, временно неиспользуемая в основной деятельности</v>
      </c>
      <c r="E5859" s="25">
        <f>'101_parsed'!C5859</f>
        <v>0</v>
      </c>
      <c r="F5859" s="25">
        <f>'101_parsed'!D5859</f>
        <v>0</v>
      </c>
      <c r="G5859" s="25">
        <f>'101_parsed'!E5859</f>
        <v>0</v>
      </c>
      <c r="H5859" s="25">
        <f>'101_parsed'!F5859</f>
        <v>0</v>
      </c>
    </row>
    <row r="5860" spans="1:8" x14ac:dyDescent="0.2">
      <c r="A5860" s="25">
        <f>'101_parsed'!A5860</f>
        <v>963</v>
      </c>
      <c r="B5860" s="33">
        <f>'101_parsed'!B5860</f>
        <v>61902</v>
      </c>
      <c r="C5860" s="25" t="str">
        <f>INDEX(all_banks!O:O,MATCH(A5860,all_banks!H:H,0))</f>
        <v>ПАО "Совкомбанк" (963)</v>
      </c>
      <c r="D5860" s="25" t="str">
        <f>INDEX('101_accounts'!B:B,MATCH(B5860,'101_accounts'!A:A,0))</f>
        <v>61902   A  Земля, временно неиспользуемая в основной деятельности, переданная в аренду</v>
      </c>
      <c r="E5860" s="25">
        <f>'101_parsed'!C5860</f>
        <v>0</v>
      </c>
      <c r="F5860" s="25">
        <f>'101_parsed'!D5860</f>
        <v>0</v>
      </c>
      <c r="G5860" s="25">
        <f>'101_parsed'!E5860</f>
        <v>0</v>
      </c>
      <c r="H5860" s="25">
        <f>'101_parsed'!F5860</f>
        <v>0</v>
      </c>
    </row>
    <row r="5861" spans="1:8" x14ac:dyDescent="0.2">
      <c r="A5861" s="25">
        <f>'101_parsed'!A5861</f>
        <v>963</v>
      </c>
      <c r="B5861" s="33">
        <f>'101_parsed'!B5861</f>
        <v>61903</v>
      </c>
      <c r="C5861" s="25" t="str">
        <f>INDEX(all_banks!O:O,MATCH(A5861,all_banks!H:H,0))</f>
        <v>ПАО "Совкомбанк" (963)</v>
      </c>
      <c r="D5861" s="25" t="str">
        <f>INDEX('101_accounts'!B:B,MATCH(B5861,'101_accounts'!A:A,0))</f>
        <v>61903   A  Недвижимость (кроме земли), временно неиспользуемая в основной деятельности</v>
      </c>
      <c r="E5861" s="25">
        <f>'101_parsed'!C5861</f>
        <v>0</v>
      </c>
      <c r="F5861" s="25">
        <f>'101_parsed'!D5861</f>
        <v>0</v>
      </c>
      <c r="G5861" s="25">
        <f>'101_parsed'!E5861</f>
        <v>0</v>
      </c>
      <c r="H5861" s="25">
        <f>'101_parsed'!F5861</f>
        <v>0</v>
      </c>
    </row>
    <row r="5862" spans="1:8" x14ac:dyDescent="0.2">
      <c r="A5862" s="25">
        <f>'101_parsed'!A5862</f>
        <v>963</v>
      </c>
      <c r="B5862" s="33">
        <f>'101_parsed'!B5862</f>
        <v>61904</v>
      </c>
      <c r="C5862" s="25" t="str">
        <f>INDEX(all_banks!O:O,MATCH(A5862,all_banks!H:H,0))</f>
        <v>ПАО "Совкомбанк" (963)</v>
      </c>
      <c r="D5862" s="25" t="str">
        <f>INDEX('101_accounts'!B:B,MATCH(B5862,'101_accounts'!A:A,0))</f>
        <v>61904   A  Недвижимость (кроме земли), временно неиспользуемая в основной деятельности, переданная в аренду</v>
      </c>
      <c r="E5862" s="25">
        <f>'101_parsed'!C5862</f>
        <v>0</v>
      </c>
      <c r="F5862" s="25">
        <f>'101_parsed'!D5862</f>
        <v>0</v>
      </c>
      <c r="G5862" s="25">
        <f>'101_parsed'!E5862</f>
        <v>0</v>
      </c>
      <c r="H5862" s="25">
        <f>'101_parsed'!F5862</f>
        <v>0</v>
      </c>
    </row>
    <row r="5863" spans="1:8" x14ac:dyDescent="0.2">
      <c r="A5863" s="25">
        <f>'101_parsed'!A5863</f>
        <v>963</v>
      </c>
      <c r="B5863" s="33">
        <f>'101_parsed'!B5863</f>
        <v>61905</v>
      </c>
      <c r="C5863" s="25" t="str">
        <f>INDEX(all_banks!O:O,MATCH(A5863,all_banks!H:H,0))</f>
        <v>ПАО "Совкомбанк" (963)</v>
      </c>
      <c r="D5863" s="25" t="str">
        <f>INDEX('101_accounts'!B:B,MATCH(B5863,'101_accounts'!A:A,0))</f>
        <v>61905   A  Земля, временно неиспользуемая в основной деятельности, учитываемая по справедливой стоимости</v>
      </c>
      <c r="E5863" s="25">
        <f>'101_parsed'!C5863</f>
        <v>7909</v>
      </c>
      <c r="F5863" s="25">
        <f>'101_parsed'!D5863</f>
        <v>0</v>
      </c>
      <c r="G5863" s="25">
        <f>'101_parsed'!E5863</f>
        <v>7909</v>
      </c>
      <c r="H5863" s="25">
        <f>'101_parsed'!F5863</f>
        <v>0</v>
      </c>
    </row>
    <row r="5864" spans="1:8" x14ac:dyDescent="0.2">
      <c r="A5864" s="25">
        <f>'101_parsed'!A5864</f>
        <v>963</v>
      </c>
      <c r="B5864" s="33">
        <f>'101_parsed'!B5864</f>
        <v>61906</v>
      </c>
      <c r="C5864" s="25" t="str">
        <f>INDEX(all_banks!O:O,MATCH(A5864,all_banks!H:H,0))</f>
        <v>ПАО "Совкомбанк" (963)</v>
      </c>
      <c r="D5864" s="25" t="str">
        <f>INDEX('101_accounts'!B:B,MATCH(B5864,'101_accounts'!A:A,0))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864" s="25">
        <f>'101_parsed'!C5864</f>
        <v>54</v>
      </c>
      <c r="F5864" s="25">
        <f>'101_parsed'!D5864</f>
        <v>0</v>
      </c>
      <c r="G5864" s="25">
        <f>'101_parsed'!E5864</f>
        <v>54</v>
      </c>
      <c r="H5864" s="25">
        <f>'101_parsed'!F5864</f>
        <v>0</v>
      </c>
    </row>
    <row r="5865" spans="1:8" x14ac:dyDescent="0.2">
      <c r="A5865" s="25">
        <f>'101_parsed'!A5865</f>
        <v>963</v>
      </c>
      <c r="B5865" s="33">
        <f>'101_parsed'!B5865</f>
        <v>61907</v>
      </c>
      <c r="C5865" s="25" t="str">
        <f>INDEX(all_banks!O:O,MATCH(A5865,all_banks!H:H,0))</f>
        <v>ПАО "Совкомбанк" (963)</v>
      </c>
      <c r="D5865" s="25" t="str">
        <f>INDEX('101_accounts'!B:B,MATCH(B5865,'101_accounts'!A:A,0))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865" s="25">
        <f>'101_parsed'!C5865</f>
        <v>13825</v>
      </c>
      <c r="F5865" s="25">
        <f>'101_parsed'!D5865</f>
        <v>0</v>
      </c>
      <c r="G5865" s="25">
        <f>'101_parsed'!E5865</f>
        <v>13825</v>
      </c>
      <c r="H5865" s="25">
        <f>'101_parsed'!F5865</f>
        <v>0</v>
      </c>
    </row>
    <row r="5866" spans="1:8" x14ac:dyDescent="0.2">
      <c r="A5866" s="25">
        <f>'101_parsed'!A5866</f>
        <v>963</v>
      </c>
      <c r="B5866" s="33">
        <f>'101_parsed'!B5866</f>
        <v>61908</v>
      </c>
      <c r="C5866" s="25" t="str">
        <f>INDEX(all_banks!O:O,MATCH(A5866,all_banks!H:H,0))</f>
        <v>ПАО "Совкомбанк" (963)</v>
      </c>
      <c r="D5866" s="25" t="str">
        <f>INDEX('101_accounts'!B:B,MATCH(B5866,'101_accounts'!A:A,0))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866" s="25">
        <f>'101_parsed'!C5866</f>
        <v>8517</v>
      </c>
      <c r="F5866" s="25">
        <f>'101_parsed'!D5866</f>
        <v>0</v>
      </c>
      <c r="G5866" s="25">
        <f>'101_parsed'!E5866</f>
        <v>8517</v>
      </c>
      <c r="H5866" s="25">
        <f>'101_parsed'!F5866</f>
        <v>0</v>
      </c>
    </row>
    <row r="5867" spans="1:8" x14ac:dyDescent="0.2">
      <c r="A5867" s="25">
        <f>'101_parsed'!A5867</f>
        <v>963</v>
      </c>
      <c r="B5867" s="33">
        <f>'101_parsed'!B5867</f>
        <v>61909</v>
      </c>
      <c r="C5867" s="25" t="str">
        <f>INDEX(all_banks!O:O,MATCH(A5867,all_banks!H:H,0))</f>
        <v>ПАО "Совкомбанк" (963)</v>
      </c>
      <c r="D5867" s="25" t="str">
        <f>INDEX('101_accounts'!B:B,MATCH(B5867,'101_accounts'!A:A,0))</f>
        <v>61909   П  Амортизация недвижимости (кроме земли), временно неиспользуемой в основной деятельности</v>
      </c>
      <c r="E5867" s="25">
        <f>'101_parsed'!C5867</f>
        <v>0</v>
      </c>
      <c r="F5867" s="25">
        <f>'101_parsed'!D5867</f>
        <v>0</v>
      </c>
      <c r="G5867" s="25">
        <f>'101_parsed'!E5867</f>
        <v>0</v>
      </c>
      <c r="H5867" s="25">
        <f>'101_parsed'!F5867</f>
        <v>0</v>
      </c>
    </row>
    <row r="5868" spans="1:8" x14ac:dyDescent="0.2">
      <c r="A5868" s="25">
        <f>'101_parsed'!A5868</f>
        <v>963</v>
      </c>
      <c r="B5868" s="33">
        <f>'101_parsed'!B5868</f>
        <v>61910</v>
      </c>
      <c r="C5868" s="25" t="str">
        <f>INDEX(all_banks!O:O,MATCH(A5868,all_banks!H:H,0))</f>
        <v>ПАО "Совкомбанк" (963)</v>
      </c>
      <c r="D5868" s="25" t="str">
        <f>INDEX('101_accounts'!B:B,MATCH(B5868,'101_accounts'!A:A,0))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868" s="25">
        <f>'101_parsed'!C5868</f>
        <v>0</v>
      </c>
      <c r="F5868" s="25">
        <f>'101_parsed'!D5868</f>
        <v>0</v>
      </c>
      <c r="G5868" s="25">
        <f>'101_parsed'!E5868</f>
        <v>0</v>
      </c>
      <c r="H5868" s="25">
        <f>'101_parsed'!F5868</f>
        <v>0</v>
      </c>
    </row>
    <row r="5869" spans="1:8" x14ac:dyDescent="0.2">
      <c r="A5869" s="25">
        <f>'101_parsed'!A5869</f>
        <v>963</v>
      </c>
      <c r="B5869" s="33">
        <f>'101_parsed'!B5869</f>
        <v>61911</v>
      </c>
      <c r="C5869" s="25" t="str">
        <f>INDEX(all_banks!O:O,MATCH(A5869,all_banks!H:H,0))</f>
        <v>ПАО "Совкомбанк" (963)</v>
      </c>
      <c r="D5869" s="25" t="str">
        <f>INDEX('101_accounts'!B:B,MATCH(B5869,'101_accounts'!A:A,0))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869" s="25">
        <f>'101_parsed'!C5869</f>
        <v>0</v>
      </c>
      <c r="F5869" s="25">
        <f>'101_parsed'!D5869</f>
        <v>0</v>
      </c>
      <c r="G5869" s="25">
        <f>'101_parsed'!E5869</f>
        <v>0</v>
      </c>
      <c r="H5869" s="25">
        <f>'101_parsed'!F5869</f>
        <v>0</v>
      </c>
    </row>
    <row r="5870" spans="1:8" x14ac:dyDescent="0.2">
      <c r="A5870" s="25">
        <f>'101_parsed'!A5870</f>
        <v>963</v>
      </c>
      <c r="B5870" s="33">
        <f>'101_parsed'!B5870</f>
        <v>61912</v>
      </c>
      <c r="C5870" s="25" t="str">
        <f>INDEX(all_banks!O:O,MATCH(A5870,all_banks!H:H,0))</f>
        <v>ПАО "Совкомбанк" (963)</v>
      </c>
      <c r="D5870" s="25" t="str">
        <f>INDEX('101_accounts'!B:B,MATCH(B5870,'101_accounts'!A:A,0))</f>
        <v>61912   П  Резервы на возможные потери</v>
      </c>
      <c r="E5870" s="25">
        <f>'101_parsed'!C5870</f>
        <v>0</v>
      </c>
      <c r="F5870" s="25">
        <f>'101_parsed'!D5870</f>
        <v>0</v>
      </c>
      <c r="G5870" s="25">
        <f>'101_parsed'!E5870</f>
        <v>0</v>
      </c>
      <c r="H5870" s="25">
        <f>'101_parsed'!F5870</f>
        <v>0</v>
      </c>
    </row>
    <row r="5871" spans="1:8" x14ac:dyDescent="0.2">
      <c r="A5871" s="25">
        <f>'101_parsed'!A5871</f>
        <v>963</v>
      </c>
      <c r="B5871" s="33">
        <f>'101_parsed'!B5871</f>
        <v>62001</v>
      </c>
      <c r="C5871" s="25" t="str">
        <f>INDEX(all_banks!O:O,MATCH(A5871,all_banks!H:H,0))</f>
        <v>ПАО "Совкомбанк" (963)</v>
      </c>
      <c r="D5871" s="25" t="str">
        <f>INDEX('101_accounts'!B:B,MATCH(B5871,'101_accounts'!A:A,0))</f>
        <v>62001   A  Долгосрочные активы, предназначенные для продажи</v>
      </c>
      <c r="E5871" s="25">
        <f>'101_parsed'!C5871</f>
        <v>1158629</v>
      </c>
      <c r="F5871" s="25">
        <f>'101_parsed'!D5871</f>
        <v>0</v>
      </c>
      <c r="G5871" s="25">
        <f>'101_parsed'!E5871</f>
        <v>1030561</v>
      </c>
      <c r="H5871" s="25">
        <f>'101_parsed'!F5871</f>
        <v>0</v>
      </c>
    </row>
    <row r="5872" spans="1:8" x14ac:dyDescent="0.2">
      <c r="A5872" s="25">
        <f>'101_parsed'!A5872</f>
        <v>963</v>
      </c>
      <c r="B5872" s="33">
        <f>'101_parsed'!B5872</f>
        <v>62002</v>
      </c>
      <c r="C5872" s="25" t="str">
        <f>INDEX(all_banks!O:O,MATCH(A5872,all_banks!H:H,0))</f>
        <v>ПАО "Совкомбанк" (963)</v>
      </c>
      <c r="D5872" s="25" t="str">
        <f>INDEX('101_accounts'!B:B,MATCH(B5872,'101_accounts'!A:A,0))</f>
        <v>62002   П  Резервы на возможные потери</v>
      </c>
      <c r="E5872" s="25">
        <f>'101_parsed'!C5872</f>
        <v>0</v>
      </c>
      <c r="F5872" s="25">
        <f>'101_parsed'!D5872</f>
        <v>71672</v>
      </c>
      <c r="G5872" s="25">
        <f>'101_parsed'!E5872</f>
        <v>0</v>
      </c>
      <c r="H5872" s="25">
        <f>'101_parsed'!F5872</f>
        <v>60943</v>
      </c>
    </row>
    <row r="5873" spans="1:8" x14ac:dyDescent="0.2">
      <c r="A5873" s="25">
        <f>'101_parsed'!A5873</f>
        <v>963</v>
      </c>
      <c r="B5873" s="33">
        <f>'101_parsed'!B5873</f>
        <v>62101</v>
      </c>
      <c r="C5873" s="25" t="str">
        <f>INDEX(all_banks!O:O,MATCH(A5873,all_banks!H:H,0))</f>
        <v>ПАО "Совкомбанк" (963)</v>
      </c>
      <c r="D5873" s="25" t="str">
        <f>INDEX('101_accounts'!B:B,MATCH(B5873,'101_accounts'!A:A,0))</f>
        <v>62101   A  Средства труда, полученные по договорам отступного, залога, назначение которых не определено</v>
      </c>
      <c r="E5873" s="25">
        <f>'101_parsed'!C5873</f>
        <v>0</v>
      </c>
      <c r="F5873" s="25">
        <f>'101_parsed'!D5873</f>
        <v>0</v>
      </c>
      <c r="G5873" s="25">
        <f>'101_parsed'!E5873</f>
        <v>0</v>
      </c>
      <c r="H5873" s="25">
        <f>'101_parsed'!F5873</f>
        <v>0</v>
      </c>
    </row>
    <row r="5874" spans="1:8" x14ac:dyDescent="0.2">
      <c r="A5874" s="25">
        <f>'101_parsed'!A5874</f>
        <v>963</v>
      </c>
      <c r="B5874" s="33">
        <f>'101_parsed'!B5874</f>
        <v>62102</v>
      </c>
      <c r="C5874" s="25" t="str">
        <f>INDEX(all_banks!O:O,MATCH(A5874,all_banks!H:H,0))</f>
        <v>ПАО "Совкомбанк" (963)</v>
      </c>
      <c r="D5874" s="25" t="str">
        <f>INDEX('101_accounts'!B:B,MATCH(B5874,'101_accounts'!A:A,0))</f>
        <v>62102   A  Предметы труда, полученные по договорам отступного, залога, назначение которых не определено</v>
      </c>
      <c r="E5874" s="25">
        <f>'101_parsed'!C5874</f>
        <v>3046</v>
      </c>
      <c r="F5874" s="25">
        <f>'101_parsed'!D5874</f>
        <v>0</v>
      </c>
      <c r="G5874" s="25">
        <f>'101_parsed'!E5874</f>
        <v>3046</v>
      </c>
      <c r="H5874" s="25">
        <f>'101_parsed'!F5874</f>
        <v>0</v>
      </c>
    </row>
    <row r="5875" spans="1:8" x14ac:dyDescent="0.2">
      <c r="A5875" s="25">
        <f>'101_parsed'!A5875</f>
        <v>963</v>
      </c>
      <c r="B5875" s="33">
        <f>'101_parsed'!B5875</f>
        <v>62103</v>
      </c>
      <c r="C5875" s="25" t="str">
        <f>INDEX(all_banks!O:O,MATCH(A5875,all_banks!H:H,0))</f>
        <v>ПАО "Совкомбанк" (963)</v>
      </c>
      <c r="D5875" s="25" t="str">
        <f>INDEX('101_accounts'!B:B,MATCH(B5875,'101_accounts'!A:A,0))</f>
        <v>62103   П  Резервы на возможные потери</v>
      </c>
      <c r="E5875" s="25">
        <f>'101_parsed'!C5875</f>
        <v>0</v>
      </c>
      <c r="F5875" s="25">
        <f>'101_parsed'!D5875</f>
        <v>304</v>
      </c>
      <c r="G5875" s="25">
        <f>'101_parsed'!E5875</f>
        <v>0</v>
      </c>
      <c r="H5875" s="25">
        <f>'101_parsed'!F5875</f>
        <v>304</v>
      </c>
    </row>
    <row r="5876" spans="1:8" x14ac:dyDescent="0.2">
      <c r="A5876" s="25">
        <f>'101_parsed'!A5876</f>
        <v>2830</v>
      </c>
      <c r="B5876" s="33">
        <f>'101_parsed'!B5876</f>
        <v>60401</v>
      </c>
      <c r="C5876" s="25" t="str">
        <f>INDEX(all_banks!O:O,MATCH(A5876,all_banks!H:H,0))</f>
        <v>АО КБ "Соколовский" (2830)</v>
      </c>
      <c r="D5876" s="25" t="str">
        <f>INDEX('101_accounts'!B:B,MATCH(B5876,'101_accounts'!A:A,0))</f>
        <v>60401   A  Основные средства (кроме земли) (c 13.02.2018)_x000D_Категория 1- Здания и сооружения (до 31.12.2002)</v>
      </c>
      <c r="E5876" s="25">
        <f>'101_parsed'!C5876</f>
        <v>15689</v>
      </c>
      <c r="F5876" s="25">
        <f>'101_parsed'!D5876</f>
        <v>0</v>
      </c>
      <c r="G5876" s="25">
        <f>'101_parsed'!E5876</f>
        <v>15689</v>
      </c>
      <c r="H5876" s="25">
        <f>'101_parsed'!F5876</f>
        <v>0</v>
      </c>
    </row>
    <row r="5877" spans="1:8" x14ac:dyDescent="0.2">
      <c r="A5877" s="25">
        <f>'101_parsed'!A5877</f>
        <v>2830</v>
      </c>
      <c r="B5877" s="33">
        <f>'101_parsed'!B5877</f>
        <v>60404</v>
      </c>
      <c r="C5877" s="25" t="str">
        <f>INDEX(all_banks!O:O,MATCH(A5877,all_banks!H:H,0))</f>
        <v>АО КБ "Соколовский" (2830)</v>
      </c>
      <c r="D5877" s="25" t="str">
        <f>INDEX('101_accounts'!B:B,MATCH(B5877,'101_accounts'!A:A,0))</f>
        <v>60404   A  Земля (c 13.02.2018)</v>
      </c>
      <c r="E5877" s="25">
        <f>'101_parsed'!C5877</f>
        <v>0</v>
      </c>
      <c r="F5877" s="25">
        <f>'101_parsed'!D5877</f>
        <v>0</v>
      </c>
      <c r="G5877" s="25">
        <f>'101_parsed'!E5877</f>
        <v>0</v>
      </c>
      <c r="H5877" s="25">
        <f>'101_parsed'!F5877</f>
        <v>0</v>
      </c>
    </row>
    <row r="5878" spans="1:8" x14ac:dyDescent="0.2">
      <c r="A5878" s="25">
        <f>'101_parsed'!A5878</f>
        <v>2830</v>
      </c>
      <c r="B5878" s="33">
        <f>'101_parsed'!B5878</f>
        <v>60405</v>
      </c>
      <c r="C5878" s="25" t="str">
        <f>INDEX(all_banks!O:O,MATCH(A5878,all_banks!H:H,0))</f>
        <v>АО КБ "Соколовский" (2830)</v>
      </c>
      <c r="D5878" s="25" t="str">
        <f>INDEX('101_accounts'!B:B,MATCH(B5878,'101_accounts'!A:A,0))</f>
        <v>60405   П
A (до 31.01.2003)  Резервы на возможные потери (c 13.02.2018)
Долгосрочно арендуемые основные средства (до 31.01.2003)</v>
      </c>
      <c r="E5878" s="25">
        <f>'101_parsed'!C5878</f>
        <v>0</v>
      </c>
      <c r="F5878" s="25">
        <f>'101_parsed'!D5878</f>
        <v>0</v>
      </c>
      <c r="G5878" s="25">
        <f>'101_parsed'!E5878</f>
        <v>0</v>
      </c>
      <c r="H5878" s="25">
        <f>'101_parsed'!F5878</f>
        <v>0</v>
      </c>
    </row>
    <row r="5879" spans="1:8" x14ac:dyDescent="0.2">
      <c r="A5879" s="25">
        <f>'101_parsed'!A5879</f>
        <v>2830</v>
      </c>
      <c r="B5879" s="33">
        <f>'101_parsed'!B5879</f>
        <v>60414</v>
      </c>
      <c r="C5879" s="25" t="str">
        <f>INDEX(all_banks!O:O,MATCH(A5879,all_banks!H:H,0))</f>
        <v>АО КБ "Соколовский" (2830)</v>
      </c>
      <c r="D5879" s="25" t="str">
        <f>INDEX('101_accounts'!B:B,MATCH(B5879,'101_accounts'!A:A,0))</f>
        <v>60414   П  Амортизация основных средств (кроме земли) (c 13.02.2018)</v>
      </c>
      <c r="E5879" s="25">
        <f>'101_parsed'!C5879</f>
        <v>0</v>
      </c>
      <c r="F5879" s="25">
        <f>'101_parsed'!D5879</f>
        <v>9941</v>
      </c>
      <c r="G5879" s="25">
        <f>'101_parsed'!E5879</f>
        <v>0</v>
      </c>
      <c r="H5879" s="25">
        <f>'101_parsed'!F5879</f>
        <v>10153</v>
      </c>
    </row>
    <row r="5880" spans="1:8" x14ac:dyDescent="0.2">
      <c r="A5880" s="25">
        <f>'101_parsed'!A5880</f>
        <v>2830</v>
      </c>
      <c r="B5880" s="33">
        <f>'101_parsed'!B5880</f>
        <v>60415</v>
      </c>
      <c r="C5880" s="25" t="str">
        <f>INDEX(all_banks!O:O,MATCH(A5880,all_banks!H:H,0))</f>
        <v>АО КБ "Соколовский" (2830)</v>
      </c>
      <c r="D5880" s="25" t="str">
        <f>INDEX('101_accounts'!B:B,MATCH(B5880,'101_accounts'!A:A,0))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880" s="25">
        <f>'101_parsed'!C5880</f>
        <v>0</v>
      </c>
      <c r="F5880" s="25">
        <f>'101_parsed'!D5880</f>
        <v>0</v>
      </c>
      <c r="G5880" s="25">
        <f>'101_parsed'!E5880</f>
        <v>0</v>
      </c>
      <c r="H5880" s="25">
        <f>'101_parsed'!F5880</f>
        <v>0</v>
      </c>
    </row>
    <row r="5881" spans="1:8" x14ac:dyDescent="0.2">
      <c r="A5881" s="25">
        <f>'101_parsed'!A5881</f>
        <v>2830</v>
      </c>
      <c r="B5881" s="33">
        <f>'101_parsed'!B5881</f>
        <v>61901</v>
      </c>
      <c r="C5881" s="25" t="str">
        <f>INDEX(all_banks!O:O,MATCH(A5881,all_banks!H:H,0))</f>
        <v>АО КБ "Соколовский" (2830)</v>
      </c>
      <c r="D5881" s="25" t="str">
        <f>INDEX('101_accounts'!B:B,MATCH(B5881,'101_accounts'!A:A,0))</f>
        <v>61901   A  Земля, временно неиспользуемая в основной деятельности</v>
      </c>
      <c r="E5881" s="25">
        <f>'101_parsed'!C5881</f>
        <v>0</v>
      </c>
      <c r="F5881" s="25">
        <f>'101_parsed'!D5881</f>
        <v>0</v>
      </c>
      <c r="G5881" s="25">
        <f>'101_parsed'!E5881</f>
        <v>0</v>
      </c>
      <c r="H5881" s="25">
        <f>'101_parsed'!F5881</f>
        <v>0</v>
      </c>
    </row>
    <row r="5882" spans="1:8" x14ac:dyDescent="0.2">
      <c r="A5882" s="25">
        <f>'101_parsed'!A5882</f>
        <v>2830</v>
      </c>
      <c r="B5882" s="33">
        <f>'101_parsed'!B5882</f>
        <v>61902</v>
      </c>
      <c r="C5882" s="25" t="str">
        <f>INDEX(all_banks!O:O,MATCH(A5882,all_banks!H:H,0))</f>
        <v>АО КБ "Соколовский" (2830)</v>
      </c>
      <c r="D5882" s="25" t="str">
        <f>INDEX('101_accounts'!B:B,MATCH(B5882,'101_accounts'!A:A,0))</f>
        <v>61902   A  Земля, временно неиспользуемая в основной деятельности, переданная в аренду</v>
      </c>
      <c r="E5882" s="25">
        <f>'101_parsed'!C5882</f>
        <v>0</v>
      </c>
      <c r="F5882" s="25">
        <f>'101_parsed'!D5882</f>
        <v>0</v>
      </c>
      <c r="G5882" s="25">
        <f>'101_parsed'!E5882</f>
        <v>0</v>
      </c>
      <c r="H5882" s="25">
        <f>'101_parsed'!F5882</f>
        <v>0</v>
      </c>
    </row>
    <row r="5883" spans="1:8" x14ac:dyDescent="0.2">
      <c r="A5883" s="25">
        <f>'101_parsed'!A5883</f>
        <v>2830</v>
      </c>
      <c r="B5883" s="33">
        <f>'101_parsed'!B5883</f>
        <v>61903</v>
      </c>
      <c r="C5883" s="25" t="str">
        <f>INDEX(all_banks!O:O,MATCH(A5883,all_banks!H:H,0))</f>
        <v>АО КБ "Соколовский" (2830)</v>
      </c>
      <c r="D5883" s="25" t="str">
        <f>INDEX('101_accounts'!B:B,MATCH(B5883,'101_accounts'!A:A,0))</f>
        <v>61903   A  Недвижимость (кроме земли), временно неиспользуемая в основной деятельности</v>
      </c>
      <c r="E5883" s="25">
        <f>'101_parsed'!C5883</f>
        <v>0</v>
      </c>
      <c r="F5883" s="25">
        <f>'101_parsed'!D5883</f>
        <v>0</v>
      </c>
      <c r="G5883" s="25">
        <f>'101_parsed'!E5883</f>
        <v>0</v>
      </c>
      <c r="H5883" s="25">
        <f>'101_parsed'!F5883</f>
        <v>0</v>
      </c>
    </row>
    <row r="5884" spans="1:8" x14ac:dyDescent="0.2">
      <c r="A5884" s="25">
        <f>'101_parsed'!A5884</f>
        <v>2830</v>
      </c>
      <c r="B5884" s="33">
        <f>'101_parsed'!B5884</f>
        <v>61904</v>
      </c>
      <c r="C5884" s="25" t="str">
        <f>INDEX(all_banks!O:O,MATCH(A5884,all_banks!H:H,0))</f>
        <v>АО КБ "Соколовский" (2830)</v>
      </c>
      <c r="D5884" s="25" t="str">
        <f>INDEX('101_accounts'!B:B,MATCH(B5884,'101_accounts'!A:A,0))</f>
        <v>61904   A  Недвижимость (кроме земли), временно неиспользуемая в основной деятельности, переданная в аренду</v>
      </c>
      <c r="E5884" s="25">
        <f>'101_parsed'!C5884</f>
        <v>0</v>
      </c>
      <c r="F5884" s="25">
        <f>'101_parsed'!D5884</f>
        <v>0</v>
      </c>
      <c r="G5884" s="25">
        <f>'101_parsed'!E5884</f>
        <v>0</v>
      </c>
      <c r="H5884" s="25">
        <f>'101_parsed'!F5884</f>
        <v>0</v>
      </c>
    </row>
    <row r="5885" spans="1:8" x14ac:dyDescent="0.2">
      <c r="A5885" s="25">
        <f>'101_parsed'!A5885</f>
        <v>2830</v>
      </c>
      <c r="B5885" s="33">
        <f>'101_parsed'!B5885</f>
        <v>61905</v>
      </c>
      <c r="C5885" s="25" t="str">
        <f>INDEX(all_banks!O:O,MATCH(A5885,all_banks!H:H,0))</f>
        <v>АО КБ "Соколовский" (2830)</v>
      </c>
      <c r="D5885" s="25" t="str">
        <f>INDEX('101_accounts'!B:B,MATCH(B5885,'101_accounts'!A:A,0))</f>
        <v>61905   A  Земля, временно неиспользуемая в основной деятельности, учитываемая по справедливой стоимости</v>
      </c>
      <c r="E5885" s="25">
        <f>'101_parsed'!C5885</f>
        <v>0</v>
      </c>
      <c r="F5885" s="25">
        <f>'101_parsed'!D5885</f>
        <v>0</v>
      </c>
      <c r="G5885" s="25">
        <f>'101_parsed'!E5885</f>
        <v>0</v>
      </c>
      <c r="H5885" s="25">
        <f>'101_parsed'!F5885</f>
        <v>0</v>
      </c>
    </row>
    <row r="5886" spans="1:8" x14ac:dyDescent="0.2">
      <c r="A5886" s="25">
        <f>'101_parsed'!A5886</f>
        <v>2830</v>
      </c>
      <c r="B5886" s="33">
        <f>'101_parsed'!B5886</f>
        <v>61906</v>
      </c>
      <c r="C5886" s="25" t="str">
        <f>INDEX(all_banks!O:O,MATCH(A5886,all_banks!H:H,0))</f>
        <v>АО КБ "Соколовский" (2830)</v>
      </c>
      <c r="D5886" s="25" t="str">
        <f>INDEX('101_accounts'!B:B,MATCH(B5886,'101_accounts'!A:A,0))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886" s="25">
        <f>'101_parsed'!C5886</f>
        <v>0</v>
      </c>
      <c r="F5886" s="25">
        <f>'101_parsed'!D5886</f>
        <v>0</v>
      </c>
      <c r="G5886" s="25">
        <f>'101_parsed'!E5886</f>
        <v>0</v>
      </c>
      <c r="H5886" s="25">
        <f>'101_parsed'!F5886</f>
        <v>0</v>
      </c>
    </row>
    <row r="5887" spans="1:8" x14ac:dyDescent="0.2">
      <c r="A5887" s="25">
        <f>'101_parsed'!A5887</f>
        <v>2830</v>
      </c>
      <c r="B5887" s="33">
        <f>'101_parsed'!B5887</f>
        <v>61907</v>
      </c>
      <c r="C5887" s="25" t="str">
        <f>INDEX(all_banks!O:O,MATCH(A5887,all_banks!H:H,0))</f>
        <v>АО КБ "Соколовский" (2830)</v>
      </c>
      <c r="D5887" s="25" t="str">
        <f>INDEX('101_accounts'!B:B,MATCH(B5887,'101_accounts'!A:A,0))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887" s="25">
        <f>'101_parsed'!C5887</f>
        <v>0</v>
      </c>
      <c r="F5887" s="25">
        <f>'101_parsed'!D5887</f>
        <v>0</v>
      </c>
      <c r="G5887" s="25">
        <f>'101_parsed'!E5887</f>
        <v>0</v>
      </c>
      <c r="H5887" s="25">
        <f>'101_parsed'!F5887</f>
        <v>0</v>
      </c>
    </row>
    <row r="5888" spans="1:8" x14ac:dyDescent="0.2">
      <c r="A5888" s="25">
        <f>'101_parsed'!A5888</f>
        <v>2830</v>
      </c>
      <c r="B5888" s="33">
        <f>'101_parsed'!B5888</f>
        <v>61908</v>
      </c>
      <c r="C5888" s="25" t="str">
        <f>INDEX(all_banks!O:O,MATCH(A5888,all_banks!H:H,0))</f>
        <v>АО КБ "Соколовский" (2830)</v>
      </c>
      <c r="D5888" s="25" t="str">
        <f>INDEX('101_accounts'!B:B,MATCH(B5888,'101_accounts'!A:A,0))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888" s="25">
        <f>'101_parsed'!C5888</f>
        <v>0</v>
      </c>
      <c r="F5888" s="25">
        <f>'101_parsed'!D5888</f>
        <v>0</v>
      </c>
      <c r="G5888" s="25">
        <f>'101_parsed'!E5888</f>
        <v>0</v>
      </c>
      <c r="H5888" s="25">
        <f>'101_parsed'!F5888</f>
        <v>0</v>
      </c>
    </row>
    <row r="5889" spans="1:8" x14ac:dyDescent="0.2">
      <c r="A5889" s="25">
        <f>'101_parsed'!A5889</f>
        <v>2830</v>
      </c>
      <c r="B5889" s="33">
        <f>'101_parsed'!B5889</f>
        <v>61909</v>
      </c>
      <c r="C5889" s="25" t="str">
        <f>INDEX(all_banks!O:O,MATCH(A5889,all_banks!H:H,0))</f>
        <v>АО КБ "Соколовский" (2830)</v>
      </c>
      <c r="D5889" s="25" t="str">
        <f>INDEX('101_accounts'!B:B,MATCH(B5889,'101_accounts'!A:A,0))</f>
        <v>61909   П  Амортизация недвижимости (кроме земли), временно неиспользуемой в основной деятельности</v>
      </c>
      <c r="E5889" s="25">
        <f>'101_parsed'!C5889</f>
        <v>0</v>
      </c>
      <c r="F5889" s="25">
        <f>'101_parsed'!D5889</f>
        <v>0</v>
      </c>
      <c r="G5889" s="25">
        <f>'101_parsed'!E5889</f>
        <v>0</v>
      </c>
      <c r="H5889" s="25">
        <f>'101_parsed'!F5889</f>
        <v>0</v>
      </c>
    </row>
    <row r="5890" spans="1:8" x14ac:dyDescent="0.2">
      <c r="A5890" s="25">
        <f>'101_parsed'!A5890</f>
        <v>2830</v>
      </c>
      <c r="B5890" s="33">
        <f>'101_parsed'!B5890</f>
        <v>61910</v>
      </c>
      <c r="C5890" s="25" t="str">
        <f>INDEX(all_banks!O:O,MATCH(A5890,all_banks!H:H,0))</f>
        <v>АО КБ "Соколовский" (2830)</v>
      </c>
      <c r="D5890" s="25" t="str">
        <f>INDEX('101_accounts'!B:B,MATCH(B5890,'101_accounts'!A:A,0))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890" s="25">
        <f>'101_parsed'!C5890</f>
        <v>0</v>
      </c>
      <c r="F5890" s="25">
        <f>'101_parsed'!D5890</f>
        <v>0</v>
      </c>
      <c r="G5890" s="25">
        <f>'101_parsed'!E5890</f>
        <v>0</v>
      </c>
      <c r="H5890" s="25">
        <f>'101_parsed'!F5890</f>
        <v>0</v>
      </c>
    </row>
    <row r="5891" spans="1:8" x14ac:dyDescent="0.2">
      <c r="A5891" s="25">
        <f>'101_parsed'!A5891</f>
        <v>2830</v>
      </c>
      <c r="B5891" s="33">
        <f>'101_parsed'!B5891</f>
        <v>61911</v>
      </c>
      <c r="C5891" s="25" t="str">
        <f>INDEX(all_banks!O:O,MATCH(A5891,all_banks!H:H,0))</f>
        <v>АО КБ "Соколовский" (2830)</v>
      </c>
      <c r="D5891" s="25" t="str">
        <f>INDEX('101_accounts'!B:B,MATCH(B5891,'101_accounts'!A:A,0))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891" s="25">
        <f>'101_parsed'!C5891</f>
        <v>0</v>
      </c>
      <c r="F5891" s="25">
        <f>'101_parsed'!D5891</f>
        <v>0</v>
      </c>
      <c r="G5891" s="25">
        <f>'101_parsed'!E5891</f>
        <v>0</v>
      </c>
      <c r="H5891" s="25">
        <f>'101_parsed'!F5891</f>
        <v>0</v>
      </c>
    </row>
    <row r="5892" spans="1:8" x14ac:dyDescent="0.2">
      <c r="A5892" s="25">
        <f>'101_parsed'!A5892</f>
        <v>2830</v>
      </c>
      <c r="B5892" s="33">
        <f>'101_parsed'!B5892</f>
        <v>61912</v>
      </c>
      <c r="C5892" s="25" t="str">
        <f>INDEX(all_banks!O:O,MATCH(A5892,all_banks!H:H,0))</f>
        <v>АО КБ "Соколовский" (2830)</v>
      </c>
      <c r="D5892" s="25" t="str">
        <f>INDEX('101_accounts'!B:B,MATCH(B5892,'101_accounts'!A:A,0))</f>
        <v>61912   П  Резервы на возможные потери</v>
      </c>
      <c r="E5892" s="25">
        <f>'101_parsed'!C5892</f>
        <v>0</v>
      </c>
      <c r="F5892" s="25">
        <f>'101_parsed'!D5892</f>
        <v>0</v>
      </c>
      <c r="G5892" s="25">
        <f>'101_parsed'!E5892</f>
        <v>0</v>
      </c>
      <c r="H5892" s="25">
        <f>'101_parsed'!F5892</f>
        <v>0</v>
      </c>
    </row>
    <row r="5893" spans="1:8" x14ac:dyDescent="0.2">
      <c r="A5893" s="25">
        <f>'101_parsed'!A5893</f>
        <v>2830</v>
      </c>
      <c r="B5893" s="33">
        <f>'101_parsed'!B5893</f>
        <v>62001</v>
      </c>
      <c r="C5893" s="25" t="str">
        <f>INDEX(all_banks!O:O,MATCH(A5893,all_banks!H:H,0))</f>
        <v>АО КБ "Соколовский" (2830)</v>
      </c>
      <c r="D5893" s="25" t="str">
        <f>INDEX('101_accounts'!B:B,MATCH(B5893,'101_accounts'!A:A,0))</f>
        <v>62001   A  Долгосрочные активы, предназначенные для продажи</v>
      </c>
      <c r="E5893" s="25">
        <f>'101_parsed'!C5893</f>
        <v>0</v>
      </c>
      <c r="F5893" s="25">
        <f>'101_parsed'!D5893</f>
        <v>0</v>
      </c>
      <c r="G5893" s="25">
        <f>'101_parsed'!E5893</f>
        <v>0</v>
      </c>
      <c r="H5893" s="25">
        <f>'101_parsed'!F5893</f>
        <v>0</v>
      </c>
    </row>
    <row r="5894" spans="1:8" x14ac:dyDescent="0.2">
      <c r="A5894" s="25">
        <f>'101_parsed'!A5894</f>
        <v>2830</v>
      </c>
      <c r="B5894" s="33">
        <f>'101_parsed'!B5894</f>
        <v>62002</v>
      </c>
      <c r="C5894" s="25" t="str">
        <f>INDEX(all_banks!O:O,MATCH(A5894,all_banks!H:H,0))</f>
        <v>АО КБ "Соколовский" (2830)</v>
      </c>
      <c r="D5894" s="25" t="str">
        <f>INDEX('101_accounts'!B:B,MATCH(B5894,'101_accounts'!A:A,0))</f>
        <v>62002   П  Резервы на возможные потери</v>
      </c>
      <c r="E5894" s="25">
        <f>'101_parsed'!C5894</f>
        <v>0</v>
      </c>
      <c r="F5894" s="25">
        <f>'101_parsed'!D5894</f>
        <v>0</v>
      </c>
      <c r="G5894" s="25">
        <f>'101_parsed'!E5894</f>
        <v>0</v>
      </c>
      <c r="H5894" s="25">
        <f>'101_parsed'!F5894</f>
        <v>0</v>
      </c>
    </row>
    <row r="5895" spans="1:8" x14ac:dyDescent="0.2">
      <c r="A5895" s="25">
        <f>'101_parsed'!A5895</f>
        <v>2830</v>
      </c>
      <c r="B5895" s="33">
        <f>'101_parsed'!B5895</f>
        <v>62101</v>
      </c>
      <c r="C5895" s="25" t="str">
        <f>INDEX(all_banks!O:O,MATCH(A5895,all_banks!H:H,0))</f>
        <v>АО КБ "Соколовский" (2830)</v>
      </c>
      <c r="D5895" s="25" t="str">
        <f>INDEX('101_accounts'!B:B,MATCH(B5895,'101_accounts'!A:A,0))</f>
        <v>62101   A  Средства труда, полученные по договорам отступного, залога, назначение которых не определено</v>
      </c>
      <c r="E5895" s="25">
        <f>'101_parsed'!C5895</f>
        <v>0</v>
      </c>
      <c r="F5895" s="25">
        <f>'101_parsed'!D5895</f>
        <v>0</v>
      </c>
      <c r="G5895" s="25">
        <f>'101_parsed'!E5895</f>
        <v>0</v>
      </c>
      <c r="H5895" s="25">
        <f>'101_parsed'!F5895</f>
        <v>0</v>
      </c>
    </row>
    <row r="5896" spans="1:8" x14ac:dyDescent="0.2">
      <c r="A5896" s="25">
        <f>'101_parsed'!A5896</f>
        <v>2830</v>
      </c>
      <c r="B5896" s="33">
        <f>'101_parsed'!B5896</f>
        <v>62102</v>
      </c>
      <c r="C5896" s="25" t="str">
        <f>INDEX(all_banks!O:O,MATCH(A5896,all_banks!H:H,0))</f>
        <v>АО КБ "Соколовский" (2830)</v>
      </c>
      <c r="D5896" s="25" t="str">
        <f>INDEX('101_accounts'!B:B,MATCH(B5896,'101_accounts'!A:A,0))</f>
        <v>62102   A  Предметы труда, полученные по договорам отступного, залога, назначение которых не определено</v>
      </c>
      <c r="E5896" s="25">
        <f>'101_parsed'!C5896</f>
        <v>0</v>
      </c>
      <c r="F5896" s="25">
        <f>'101_parsed'!D5896</f>
        <v>0</v>
      </c>
      <c r="G5896" s="25">
        <f>'101_parsed'!E5896</f>
        <v>0</v>
      </c>
      <c r="H5896" s="25">
        <f>'101_parsed'!F5896</f>
        <v>0</v>
      </c>
    </row>
    <row r="5897" spans="1:8" x14ac:dyDescent="0.2">
      <c r="A5897" s="25">
        <f>'101_parsed'!A5897</f>
        <v>2830</v>
      </c>
      <c r="B5897" s="33">
        <f>'101_parsed'!B5897</f>
        <v>62103</v>
      </c>
      <c r="C5897" s="25" t="str">
        <f>INDEX(all_banks!O:O,MATCH(A5897,all_banks!H:H,0))</f>
        <v>АО КБ "Соколовский" (2830)</v>
      </c>
      <c r="D5897" s="25" t="str">
        <f>INDEX('101_accounts'!B:B,MATCH(B5897,'101_accounts'!A:A,0))</f>
        <v>62103   П  Резервы на возможные потери</v>
      </c>
      <c r="E5897" s="25">
        <f>'101_parsed'!C5897</f>
        <v>0</v>
      </c>
      <c r="F5897" s="25">
        <f>'101_parsed'!D5897</f>
        <v>0</v>
      </c>
      <c r="G5897" s="25">
        <f>'101_parsed'!E5897</f>
        <v>0</v>
      </c>
      <c r="H5897" s="25">
        <f>'101_parsed'!F5897</f>
        <v>0</v>
      </c>
    </row>
    <row r="5898" spans="1:8" x14ac:dyDescent="0.2">
      <c r="A5898" s="25">
        <f>'101_parsed'!A5898</f>
        <v>1329</v>
      </c>
      <c r="B5898" s="33">
        <f>'101_parsed'!B5898</f>
        <v>60401</v>
      </c>
      <c r="C5898" s="25" t="str">
        <f>INDEX(all_banks!O:O,MATCH(A5898,all_banks!H:H,0))</f>
        <v>АО "Солид Банк" (1329)</v>
      </c>
      <c r="D5898" s="25" t="str">
        <f>INDEX('101_accounts'!B:B,MATCH(B5898,'101_accounts'!A:A,0))</f>
        <v>60401   A  Основные средства (кроме земли) (c 13.02.2018)_x000D_Категория 1- Здания и сооружения (до 31.12.2002)</v>
      </c>
      <c r="E5898" s="25">
        <f>'101_parsed'!C5898</f>
        <v>329014</v>
      </c>
      <c r="F5898" s="25">
        <f>'101_parsed'!D5898</f>
        <v>0</v>
      </c>
      <c r="G5898" s="25">
        <f>'101_parsed'!E5898</f>
        <v>304535</v>
      </c>
      <c r="H5898" s="25">
        <f>'101_parsed'!F5898</f>
        <v>0</v>
      </c>
    </row>
    <row r="5899" spans="1:8" x14ac:dyDescent="0.2">
      <c r="A5899" s="25">
        <f>'101_parsed'!A5899</f>
        <v>1329</v>
      </c>
      <c r="B5899" s="33">
        <f>'101_parsed'!B5899</f>
        <v>60404</v>
      </c>
      <c r="C5899" s="25" t="str">
        <f>INDEX(all_banks!O:O,MATCH(A5899,all_banks!H:H,0))</f>
        <v>АО "Солид Банк" (1329)</v>
      </c>
      <c r="D5899" s="25" t="str">
        <f>INDEX('101_accounts'!B:B,MATCH(B5899,'101_accounts'!A:A,0))</f>
        <v>60404   A  Земля (c 13.02.2018)</v>
      </c>
      <c r="E5899" s="25">
        <f>'101_parsed'!C5899</f>
        <v>5189</v>
      </c>
      <c r="F5899" s="25">
        <f>'101_parsed'!D5899</f>
        <v>0</v>
      </c>
      <c r="G5899" s="25">
        <f>'101_parsed'!E5899</f>
        <v>5189</v>
      </c>
      <c r="H5899" s="25">
        <f>'101_parsed'!F5899</f>
        <v>0</v>
      </c>
    </row>
    <row r="5900" spans="1:8" x14ac:dyDescent="0.2">
      <c r="A5900" s="25">
        <f>'101_parsed'!A5900</f>
        <v>1329</v>
      </c>
      <c r="B5900" s="33">
        <f>'101_parsed'!B5900</f>
        <v>60405</v>
      </c>
      <c r="C5900" s="25" t="str">
        <f>INDEX(all_banks!O:O,MATCH(A5900,all_banks!H:H,0))</f>
        <v>АО "Солид Банк" (1329)</v>
      </c>
      <c r="D5900" s="25" t="str">
        <f>INDEX('101_accounts'!B:B,MATCH(B5900,'101_accounts'!A:A,0))</f>
        <v>60405   П
A (до 31.01.2003)  Резервы на возможные потери (c 13.02.2018)
Долгосрочно арендуемые основные средства (до 31.01.2003)</v>
      </c>
      <c r="E5900" s="25">
        <f>'101_parsed'!C5900</f>
        <v>0</v>
      </c>
      <c r="F5900" s="25">
        <f>'101_parsed'!D5900</f>
        <v>0</v>
      </c>
      <c r="G5900" s="25">
        <f>'101_parsed'!E5900</f>
        <v>0</v>
      </c>
      <c r="H5900" s="25">
        <f>'101_parsed'!F5900</f>
        <v>0</v>
      </c>
    </row>
    <row r="5901" spans="1:8" x14ac:dyDescent="0.2">
      <c r="A5901" s="25">
        <f>'101_parsed'!A5901</f>
        <v>1329</v>
      </c>
      <c r="B5901" s="33">
        <f>'101_parsed'!B5901</f>
        <v>60414</v>
      </c>
      <c r="C5901" s="25" t="str">
        <f>INDEX(all_banks!O:O,MATCH(A5901,all_banks!H:H,0))</f>
        <v>АО "Солид Банк" (1329)</v>
      </c>
      <c r="D5901" s="25" t="str">
        <f>INDEX('101_accounts'!B:B,MATCH(B5901,'101_accounts'!A:A,0))</f>
        <v>60414   П  Амортизация основных средств (кроме земли) (c 13.02.2018)</v>
      </c>
      <c r="E5901" s="25">
        <f>'101_parsed'!C5901</f>
        <v>0</v>
      </c>
      <c r="F5901" s="25">
        <f>'101_parsed'!D5901</f>
        <v>63206</v>
      </c>
      <c r="G5901" s="25">
        <f>'101_parsed'!E5901</f>
        <v>0</v>
      </c>
      <c r="H5901" s="25">
        <f>'101_parsed'!F5901</f>
        <v>65768</v>
      </c>
    </row>
    <row r="5902" spans="1:8" x14ac:dyDescent="0.2">
      <c r="A5902" s="25">
        <f>'101_parsed'!A5902</f>
        <v>1329</v>
      </c>
      <c r="B5902" s="33">
        <f>'101_parsed'!B5902</f>
        <v>60415</v>
      </c>
      <c r="C5902" s="25" t="str">
        <f>INDEX(all_banks!O:O,MATCH(A5902,all_banks!H:H,0))</f>
        <v>АО "Солид Банк" (1329)</v>
      </c>
      <c r="D5902" s="25" t="str">
        <f>INDEX('101_accounts'!B:B,MATCH(B5902,'101_accounts'!A:A,0))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902" s="25">
        <f>'101_parsed'!C5902</f>
        <v>158</v>
      </c>
      <c r="F5902" s="25">
        <f>'101_parsed'!D5902</f>
        <v>0</v>
      </c>
      <c r="G5902" s="25">
        <f>'101_parsed'!E5902</f>
        <v>158</v>
      </c>
      <c r="H5902" s="25">
        <f>'101_parsed'!F5902</f>
        <v>0</v>
      </c>
    </row>
    <row r="5903" spans="1:8" x14ac:dyDescent="0.2">
      <c r="A5903" s="25">
        <f>'101_parsed'!A5903</f>
        <v>1329</v>
      </c>
      <c r="B5903" s="33">
        <f>'101_parsed'!B5903</f>
        <v>61901</v>
      </c>
      <c r="C5903" s="25" t="str">
        <f>INDEX(all_banks!O:O,MATCH(A5903,all_banks!H:H,0))</f>
        <v>АО "Солид Банк" (1329)</v>
      </c>
      <c r="D5903" s="25" t="str">
        <f>INDEX('101_accounts'!B:B,MATCH(B5903,'101_accounts'!A:A,0))</f>
        <v>61901   A  Земля, временно неиспользуемая в основной деятельности</v>
      </c>
      <c r="E5903" s="25">
        <f>'101_parsed'!C5903</f>
        <v>0</v>
      </c>
      <c r="F5903" s="25">
        <f>'101_parsed'!D5903</f>
        <v>0</v>
      </c>
      <c r="G5903" s="25">
        <f>'101_parsed'!E5903</f>
        <v>0</v>
      </c>
      <c r="H5903" s="25">
        <f>'101_parsed'!F5903</f>
        <v>0</v>
      </c>
    </row>
    <row r="5904" spans="1:8" x14ac:dyDescent="0.2">
      <c r="A5904" s="25">
        <f>'101_parsed'!A5904</f>
        <v>1329</v>
      </c>
      <c r="B5904" s="33">
        <f>'101_parsed'!B5904</f>
        <v>61902</v>
      </c>
      <c r="C5904" s="25" t="str">
        <f>INDEX(all_banks!O:O,MATCH(A5904,all_banks!H:H,0))</f>
        <v>АО "Солид Банк" (1329)</v>
      </c>
      <c r="D5904" s="25" t="str">
        <f>INDEX('101_accounts'!B:B,MATCH(B5904,'101_accounts'!A:A,0))</f>
        <v>61902   A  Земля, временно неиспользуемая в основной деятельности, переданная в аренду</v>
      </c>
      <c r="E5904" s="25">
        <f>'101_parsed'!C5904</f>
        <v>0</v>
      </c>
      <c r="F5904" s="25">
        <f>'101_parsed'!D5904</f>
        <v>0</v>
      </c>
      <c r="G5904" s="25">
        <f>'101_parsed'!E5904</f>
        <v>0</v>
      </c>
      <c r="H5904" s="25">
        <f>'101_parsed'!F5904</f>
        <v>0</v>
      </c>
    </row>
    <row r="5905" spans="1:8" x14ac:dyDescent="0.2">
      <c r="A5905" s="25">
        <f>'101_parsed'!A5905</f>
        <v>1329</v>
      </c>
      <c r="B5905" s="33">
        <f>'101_parsed'!B5905</f>
        <v>61903</v>
      </c>
      <c r="C5905" s="25" t="str">
        <f>INDEX(all_banks!O:O,MATCH(A5905,all_banks!H:H,0))</f>
        <v>АО "Солид Банк" (1329)</v>
      </c>
      <c r="D5905" s="25" t="str">
        <f>INDEX('101_accounts'!B:B,MATCH(B5905,'101_accounts'!A:A,0))</f>
        <v>61903   A  Недвижимость (кроме земли), временно неиспользуемая в основной деятельности</v>
      </c>
      <c r="E5905" s="25">
        <f>'101_parsed'!C5905</f>
        <v>0</v>
      </c>
      <c r="F5905" s="25">
        <f>'101_parsed'!D5905</f>
        <v>0</v>
      </c>
      <c r="G5905" s="25">
        <f>'101_parsed'!E5905</f>
        <v>0</v>
      </c>
      <c r="H5905" s="25">
        <f>'101_parsed'!F5905</f>
        <v>0</v>
      </c>
    </row>
    <row r="5906" spans="1:8" x14ac:dyDescent="0.2">
      <c r="A5906" s="25">
        <f>'101_parsed'!A5906</f>
        <v>1329</v>
      </c>
      <c r="B5906" s="33">
        <f>'101_parsed'!B5906</f>
        <v>61904</v>
      </c>
      <c r="C5906" s="25" t="str">
        <f>INDEX(all_banks!O:O,MATCH(A5906,all_banks!H:H,0))</f>
        <v>АО "Солид Банк" (1329)</v>
      </c>
      <c r="D5906" s="25" t="str">
        <f>INDEX('101_accounts'!B:B,MATCH(B5906,'101_accounts'!A:A,0))</f>
        <v>61904   A  Недвижимость (кроме земли), временно неиспользуемая в основной деятельности, переданная в аренду</v>
      </c>
      <c r="E5906" s="25">
        <f>'101_parsed'!C5906</f>
        <v>0</v>
      </c>
      <c r="F5906" s="25">
        <f>'101_parsed'!D5906</f>
        <v>0</v>
      </c>
      <c r="G5906" s="25">
        <f>'101_parsed'!E5906</f>
        <v>0</v>
      </c>
      <c r="H5906" s="25">
        <f>'101_parsed'!F5906</f>
        <v>0</v>
      </c>
    </row>
    <row r="5907" spans="1:8" x14ac:dyDescent="0.2">
      <c r="A5907" s="25">
        <f>'101_parsed'!A5907</f>
        <v>1329</v>
      </c>
      <c r="B5907" s="33">
        <f>'101_parsed'!B5907</f>
        <v>61905</v>
      </c>
      <c r="C5907" s="25" t="str">
        <f>INDEX(all_banks!O:O,MATCH(A5907,all_banks!H:H,0))</f>
        <v>АО "Солид Банк" (1329)</v>
      </c>
      <c r="D5907" s="25" t="str">
        <f>INDEX('101_accounts'!B:B,MATCH(B5907,'101_accounts'!A:A,0))</f>
        <v>61905   A  Земля, временно неиспользуемая в основной деятельности, учитываемая по справедливой стоимости</v>
      </c>
      <c r="E5907" s="25">
        <f>'101_parsed'!C5907</f>
        <v>291750</v>
      </c>
      <c r="F5907" s="25">
        <f>'101_parsed'!D5907</f>
        <v>0</v>
      </c>
      <c r="G5907" s="25">
        <f>'101_parsed'!E5907</f>
        <v>299403</v>
      </c>
      <c r="H5907" s="25">
        <f>'101_parsed'!F5907</f>
        <v>0</v>
      </c>
    </row>
    <row r="5908" spans="1:8" x14ac:dyDescent="0.2">
      <c r="A5908" s="25">
        <f>'101_parsed'!A5908</f>
        <v>1329</v>
      </c>
      <c r="B5908" s="33">
        <f>'101_parsed'!B5908</f>
        <v>61906</v>
      </c>
      <c r="C5908" s="25" t="str">
        <f>INDEX(all_banks!O:O,MATCH(A5908,all_banks!H:H,0))</f>
        <v>АО "Солид Банк" (1329)</v>
      </c>
      <c r="D5908" s="25" t="str">
        <f>INDEX('101_accounts'!B:B,MATCH(B5908,'101_accounts'!A:A,0))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908" s="25">
        <f>'101_parsed'!C5908</f>
        <v>83319</v>
      </c>
      <c r="F5908" s="25">
        <f>'101_parsed'!D5908</f>
        <v>0</v>
      </c>
      <c r="G5908" s="25">
        <f>'101_parsed'!E5908</f>
        <v>68546</v>
      </c>
      <c r="H5908" s="25">
        <f>'101_parsed'!F5908</f>
        <v>0</v>
      </c>
    </row>
    <row r="5909" spans="1:8" x14ac:dyDescent="0.2">
      <c r="A5909" s="25">
        <f>'101_parsed'!A5909</f>
        <v>1329</v>
      </c>
      <c r="B5909" s="33">
        <f>'101_parsed'!B5909</f>
        <v>61907</v>
      </c>
      <c r="C5909" s="25" t="str">
        <f>INDEX(all_banks!O:O,MATCH(A5909,all_banks!H:H,0))</f>
        <v>АО "Солид Банк" (1329)</v>
      </c>
      <c r="D5909" s="25" t="str">
        <f>INDEX('101_accounts'!B:B,MATCH(B5909,'101_accounts'!A:A,0))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909" s="25">
        <f>'101_parsed'!C5909</f>
        <v>54305</v>
      </c>
      <c r="F5909" s="25">
        <f>'101_parsed'!D5909</f>
        <v>0</v>
      </c>
      <c r="G5909" s="25">
        <f>'101_parsed'!E5909</f>
        <v>119228</v>
      </c>
      <c r="H5909" s="25">
        <f>'101_parsed'!F5909</f>
        <v>0</v>
      </c>
    </row>
    <row r="5910" spans="1:8" x14ac:dyDescent="0.2">
      <c r="A5910" s="25">
        <f>'101_parsed'!A5910</f>
        <v>1329</v>
      </c>
      <c r="B5910" s="33">
        <f>'101_parsed'!B5910</f>
        <v>61908</v>
      </c>
      <c r="C5910" s="25" t="str">
        <f>INDEX(all_banks!O:O,MATCH(A5910,all_banks!H:H,0))</f>
        <v>АО "Солид Банк" (1329)</v>
      </c>
      <c r="D5910" s="25" t="str">
        <f>INDEX('101_accounts'!B:B,MATCH(B5910,'101_accounts'!A:A,0))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910" s="25">
        <f>'101_parsed'!C5910</f>
        <v>528604</v>
      </c>
      <c r="F5910" s="25">
        <f>'101_parsed'!D5910</f>
        <v>0</v>
      </c>
      <c r="G5910" s="25">
        <f>'101_parsed'!E5910</f>
        <v>463962</v>
      </c>
      <c r="H5910" s="25">
        <f>'101_parsed'!F5910</f>
        <v>0</v>
      </c>
    </row>
    <row r="5911" spans="1:8" x14ac:dyDescent="0.2">
      <c r="A5911" s="25">
        <f>'101_parsed'!A5911</f>
        <v>1329</v>
      </c>
      <c r="B5911" s="33">
        <f>'101_parsed'!B5911</f>
        <v>61909</v>
      </c>
      <c r="C5911" s="25" t="str">
        <f>INDEX(all_banks!O:O,MATCH(A5911,all_banks!H:H,0))</f>
        <v>АО "Солид Банк" (1329)</v>
      </c>
      <c r="D5911" s="25" t="str">
        <f>INDEX('101_accounts'!B:B,MATCH(B5911,'101_accounts'!A:A,0))</f>
        <v>61909   П  Амортизация недвижимости (кроме земли), временно неиспользуемой в основной деятельности</v>
      </c>
      <c r="E5911" s="25">
        <f>'101_parsed'!C5911</f>
        <v>0</v>
      </c>
      <c r="F5911" s="25">
        <f>'101_parsed'!D5911</f>
        <v>0</v>
      </c>
      <c r="G5911" s="25">
        <f>'101_parsed'!E5911</f>
        <v>0</v>
      </c>
      <c r="H5911" s="25">
        <f>'101_parsed'!F5911</f>
        <v>0</v>
      </c>
    </row>
    <row r="5912" spans="1:8" x14ac:dyDescent="0.2">
      <c r="A5912" s="25">
        <f>'101_parsed'!A5912</f>
        <v>1329</v>
      </c>
      <c r="B5912" s="33">
        <f>'101_parsed'!B5912</f>
        <v>61910</v>
      </c>
      <c r="C5912" s="25" t="str">
        <f>INDEX(all_banks!O:O,MATCH(A5912,all_banks!H:H,0))</f>
        <v>АО "Солид Банк" (1329)</v>
      </c>
      <c r="D5912" s="25" t="str">
        <f>INDEX('101_accounts'!B:B,MATCH(B5912,'101_accounts'!A:A,0))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912" s="25">
        <f>'101_parsed'!C5912</f>
        <v>0</v>
      </c>
      <c r="F5912" s="25">
        <f>'101_parsed'!D5912</f>
        <v>0</v>
      </c>
      <c r="G5912" s="25">
        <f>'101_parsed'!E5912</f>
        <v>0</v>
      </c>
      <c r="H5912" s="25">
        <f>'101_parsed'!F5912</f>
        <v>0</v>
      </c>
    </row>
    <row r="5913" spans="1:8" x14ac:dyDescent="0.2">
      <c r="A5913" s="25">
        <f>'101_parsed'!A5913</f>
        <v>1329</v>
      </c>
      <c r="B5913" s="33">
        <f>'101_parsed'!B5913</f>
        <v>61911</v>
      </c>
      <c r="C5913" s="25" t="str">
        <f>INDEX(all_banks!O:O,MATCH(A5913,all_banks!H:H,0))</f>
        <v>АО "Солид Банк" (1329)</v>
      </c>
      <c r="D5913" s="25" t="str">
        <f>INDEX('101_accounts'!B:B,MATCH(B5913,'101_accounts'!A:A,0))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913" s="25">
        <f>'101_parsed'!C5913</f>
        <v>3890</v>
      </c>
      <c r="F5913" s="25">
        <f>'101_parsed'!D5913</f>
        <v>0</v>
      </c>
      <c r="G5913" s="25">
        <f>'101_parsed'!E5913</f>
        <v>3890</v>
      </c>
      <c r="H5913" s="25">
        <f>'101_parsed'!F5913</f>
        <v>0</v>
      </c>
    </row>
    <row r="5914" spans="1:8" x14ac:dyDescent="0.2">
      <c r="A5914" s="25">
        <f>'101_parsed'!A5914</f>
        <v>1329</v>
      </c>
      <c r="B5914" s="33">
        <f>'101_parsed'!B5914</f>
        <v>61912</v>
      </c>
      <c r="C5914" s="25" t="str">
        <f>INDEX(all_banks!O:O,MATCH(A5914,all_banks!H:H,0))</f>
        <v>АО "Солид Банк" (1329)</v>
      </c>
      <c r="D5914" s="25" t="str">
        <f>INDEX('101_accounts'!B:B,MATCH(B5914,'101_accounts'!A:A,0))</f>
        <v>61912   П  Резервы на возможные потери</v>
      </c>
      <c r="E5914" s="25">
        <f>'101_parsed'!C5914</f>
        <v>0</v>
      </c>
      <c r="F5914" s="25">
        <f>'101_parsed'!D5914</f>
        <v>389</v>
      </c>
      <c r="G5914" s="25">
        <f>'101_parsed'!E5914</f>
        <v>0</v>
      </c>
      <c r="H5914" s="25">
        <f>'101_parsed'!F5914</f>
        <v>389</v>
      </c>
    </row>
    <row r="5915" spans="1:8" x14ac:dyDescent="0.2">
      <c r="A5915" s="25">
        <f>'101_parsed'!A5915</f>
        <v>1329</v>
      </c>
      <c r="B5915" s="33">
        <f>'101_parsed'!B5915</f>
        <v>62001</v>
      </c>
      <c r="C5915" s="25" t="str">
        <f>INDEX(all_banks!O:O,MATCH(A5915,all_banks!H:H,0))</f>
        <v>АО "Солид Банк" (1329)</v>
      </c>
      <c r="D5915" s="25" t="str">
        <f>INDEX('101_accounts'!B:B,MATCH(B5915,'101_accounts'!A:A,0))</f>
        <v>62001   A  Долгосрочные активы, предназначенные для продажи</v>
      </c>
      <c r="E5915" s="25">
        <f>'101_parsed'!C5915</f>
        <v>0</v>
      </c>
      <c r="F5915" s="25">
        <f>'101_parsed'!D5915</f>
        <v>0</v>
      </c>
      <c r="G5915" s="25">
        <f>'101_parsed'!E5915</f>
        <v>0</v>
      </c>
      <c r="H5915" s="25">
        <f>'101_parsed'!F5915</f>
        <v>0</v>
      </c>
    </row>
    <row r="5916" spans="1:8" x14ac:dyDescent="0.2">
      <c r="A5916" s="25">
        <f>'101_parsed'!A5916</f>
        <v>1329</v>
      </c>
      <c r="B5916" s="33">
        <f>'101_parsed'!B5916</f>
        <v>62002</v>
      </c>
      <c r="C5916" s="25" t="str">
        <f>INDEX(all_banks!O:O,MATCH(A5916,all_banks!H:H,0))</f>
        <v>АО "Солид Банк" (1329)</v>
      </c>
      <c r="D5916" s="25" t="str">
        <f>INDEX('101_accounts'!B:B,MATCH(B5916,'101_accounts'!A:A,0))</f>
        <v>62002   П  Резервы на возможные потери</v>
      </c>
      <c r="E5916" s="25">
        <f>'101_parsed'!C5916</f>
        <v>0</v>
      </c>
      <c r="F5916" s="25">
        <f>'101_parsed'!D5916</f>
        <v>0</v>
      </c>
      <c r="G5916" s="25">
        <f>'101_parsed'!E5916</f>
        <v>0</v>
      </c>
      <c r="H5916" s="25">
        <f>'101_parsed'!F5916</f>
        <v>0</v>
      </c>
    </row>
    <row r="5917" spans="1:8" x14ac:dyDescent="0.2">
      <c r="A5917" s="25">
        <f>'101_parsed'!A5917</f>
        <v>1329</v>
      </c>
      <c r="B5917" s="33">
        <f>'101_parsed'!B5917</f>
        <v>62101</v>
      </c>
      <c r="C5917" s="25" t="str">
        <f>INDEX(all_banks!O:O,MATCH(A5917,all_banks!H:H,0))</f>
        <v>АО "Солид Банк" (1329)</v>
      </c>
      <c r="D5917" s="25" t="str">
        <f>INDEX('101_accounts'!B:B,MATCH(B5917,'101_accounts'!A:A,0))</f>
        <v>62101   A  Средства труда, полученные по договорам отступного, залога, назначение которых не определено</v>
      </c>
      <c r="E5917" s="25">
        <f>'101_parsed'!C5917</f>
        <v>222</v>
      </c>
      <c r="F5917" s="25">
        <f>'101_parsed'!D5917</f>
        <v>0</v>
      </c>
      <c r="G5917" s="25">
        <f>'101_parsed'!E5917</f>
        <v>0</v>
      </c>
      <c r="H5917" s="25">
        <f>'101_parsed'!F5917</f>
        <v>0</v>
      </c>
    </row>
    <row r="5918" spans="1:8" x14ac:dyDescent="0.2">
      <c r="A5918" s="25">
        <f>'101_parsed'!A5918</f>
        <v>1329</v>
      </c>
      <c r="B5918" s="33">
        <f>'101_parsed'!B5918</f>
        <v>62102</v>
      </c>
      <c r="C5918" s="25" t="str">
        <f>INDEX(all_banks!O:O,MATCH(A5918,all_banks!H:H,0))</f>
        <v>АО "Солид Банк" (1329)</v>
      </c>
      <c r="D5918" s="25" t="str">
        <f>INDEX('101_accounts'!B:B,MATCH(B5918,'101_accounts'!A:A,0))</f>
        <v>62102   A  Предметы труда, полученные по договорам отступного, залога, назначение которых не определено</v>
      </c>
      <c r="E5918" s="25">
        <f>'101_parsed'!C5918</f>
        <v>0</v>
      </c>
      <c r="F5918" s="25">
        <f>'101_parsed'!D5918</f>
        <v>0</v>
      </c>
      <c r="G5918" s="25">
        <f>'101_parsed'!E5918</f>
        <v>0</v>
      </c>
      <c r="H5918" s="25">
        <f>'101_parsed'!F5918</f>
        <v>0</v>
      </c>
    </row>
    <row r="5919" spans="1:8" x14ac:dyDescent="0.2">
      <c r="A5919" s="25">
        <f>'101_parsed'!A5919</f>
        <v>1329</v>
      </c>
      <c r="B5919" s="33">
        <f>'101_parsed'!B5919</f>
        <v>62103</v>
      </c>
      <c r="C5919" s="25" t="str">
        <f>INDEX(all_banks!O:O,MATCH(A5919,all_banks!H:H,0))</f>
        <v>АО "Солид Банк" (1329)</v>
      </c>
      <c r="D5919" s="25" t="str">
        <f>INDEX('101_accounts'!B:B,MATCH(B5919,'101_accounts'!A:A,0))</f>
        <v>62103   П  Резервы на возможные потери</v>
      </c>
      <c r="E5919" s="25">
        <f>'101_parsed'!C5919</f>
        <v>0</v>
      </c>
      <c r="F5919" s="25">
        <f>'101_parsed'!D5919</f>
        <v>0</v>
      </c>
      <c r="G5919" s="25">
        <f>'101_parsed'!E5919</f>
        <v>0</v>
      </c>
      <c r="H5919" s="25">
        <f>'101_parsed'!F5919</f>
        <v>0</v>
      </c>
    </row>
    <row r="5920" spans="1:8" x14ac:dyDescent="0.2">
      <c r="A5920" s="25">
        <f>'101_parsed'!A5920</f>
        <v>554</v>
      </c>
      <c r="B5920" s="33">
        <f>'101_parsed'!B5920</f>
        <v>60401</v>
      </c>
      <c r="C5920" s="25" t="str">
        <f>INDEX(all_banks!O:O,MATCH(A5920,all_banks!H:H,0))</f>
        <v>АО КБ "Солидарность" (554)</v>
      </c>
      <c r="D5920" s="25" t="str">
        <f>INDEX('101_accounts'!B:B,MATCH(B5920,'101_accounts'!A:A,0))</f>
        <v>60401   A  Основные средства (кроме земли) (c 13.02.2018)_x000D_Категория 1- Здания и сооружения (до 31.12.2002)</v>
      </c>
      <c r="E5920" s="25">
        <f>'101_parsed'!C5920</f>
        <v>1737535</v>
      </c>
      <c r="F5920" s="25">
        <f>'101_parsed'!D5920</f>
        <v>0</v>
      </c>
      <c r="G5920" s="25">
        <f>'101_parsed'!E5920</f>
        <v>1502626</v>
      </c>
      <c r="H5920" s="25">
        <f>'101_parsed'!F5920</f>
        <v>0</v>
      </c>
    </row>
    <row r="5921" spans="1:8" x14ac:dyDescent="0.2">
      <c r="A5921" s="25">
        <f>'101_parsed'!A5921</f>
        <v>554</v>
      </c>
      <c r="B5921" s="33">
        <f>'101_parsed'!B5921</f>
        <v>60404</v>
      </c>
      <c r="C5921" s="25" t="str">
        <f>INDEX(all_banks!O:O,MATCH(A5921,all_banks!H:H,0))</f>
        <v>АО КБ "Солидарность" (554)</v>
      </c>
      <c r="D5921" s="25" t="str">
        <f>INDEX('101_accounts'!B:B,MATCH(B5921,'101_accounts'!A:A,0))</f>
        <v>60404   A  Земля (c 13.02.2018)</v>
      </c>
      <c r="E5921" s="25">
        <f>'101_parsed'!C5921</f>
        <v>74687</v>
      </c>
      <c r="F5921" s="25">
        <f>'101_parsed'!D5921</f>
        <v>0</v>
      </c>
      <c r="G5921" s="25">
        <f>'101_parsed'!E5921</f>
        <v>74687</v>
      </c>
      <c r="H5921" s="25">
        <f>'101_parsed'!F5921</f>
        <v>0</v>
      </c>
    </row>
    <row r="5922" spans="1:8" x14ac:dyDescent="0.2">
      <c r="A5922" s="25">
        <f>'101_parsed'!A5922</f>
        <v>554</v>
      </c>
      <c r="B5922" s="33">
        <f>'101_parsed'!B5922</f>
        <v>60405</v>
      </c>
      <c r="C5922" s="25" t="str">
        <f>INDEX(all_banks!O:O,MATCH(A5922,all_banks!H:H,0))</f>
        <v>АО КБ "Солидарность" (554)</v>
      </c>
      <c r="D5922" s="25" t="str">
        <f>INDEX('101_accounts'!B:B,MATCH(B5922,'101_accounts'!A:A,0))</f>
        <v>60405   П
A (до 31.01.2003)  Резервы на возможные потери (c 13.02.2018)
Долгосрочно арендуемые основные средства (до 31.01.2003)</v>
      </c>
      <c r="E5922" s="25">
        <f>'101_parsed'!C5922</f>
        <v>0</v>
      </c>
      <c r="F5922" s="25">
        <f>'101_parsed'!D5922</f>
        <v>0</v>
      </c>
      <c r="G5922" s="25">
        <f>'101_parsed'!E5922</f>
        <v>0</v>
      </c>
      <c r="H5922" s="25">
        <f>'101_parsed'!F5922</f>
        <v>0</v>
      </c>
    </row>
    <row r="5923" spans="1:8" x14ac:dyDescent="0.2">
      <c r="A5923" s="25">
        <f>'101_parsed'!A5923</f>
        <v>554</v>
      </c>
      <c r="B5923" s="33">
        <f>'101_parsed'!B5923</f>
        <v>60414</v>
      </c>
      <c r="C5923" s="25" t="str">
        <f>INDEX(all_banks!O:O,MATCH(A5923,all_banks!H:H,0))</f>
        <v>АО КБ "Солидарность" (554)</v>
      </c>
      <c r="D5923" s="25" t="str">
        <f>INDEX('101_accounts'!B:B,MATCH(B5923,'101_accounts'!A:A,0))</f>
        <v>60414   П  Амортизация основных средств (кроме земли) (c 13.02.2018)</v>
      </c>
      <c r="E5923" s="25">
        <f>'101_parsed'!C5923</f>
        <v>0</v>
      </c>
      <c r="F5923" s="25">
        <f>'101_parsed'!D5923</f>
        <v>880777</v>
      </c>
      <c r="G5923" s="25">
        <f>'101_parsed'!E5923</f>
        <v>0</v>
      </c>
      <c r="H5923" s="25">
        <f>'101_parsed'!F5923</f>
        <v>825611</v>
      </c>
    </row>
    <row r="5924" spans="1:8" x14ac:dyDescent="0.2">
      <c r="A5924" s="25">
        <f>'101_parsed'!A5924</f>
        <v>554</v>
      </c>
      <c r="B5924" s="33">
        <f>'101_parsed'!B5924</f>
        <v>60415</v>
      </c>
      <c r="C5924" s="25" t="str">
        <f>INDEX(all_banks!O:O,MATCH(A5924,all_banks!H:H,0))</f>
        <v>АО КБ "Солидарность" (554)</v>
      </c>
      <c r="D5924" s="25" t="str">
        <f>INDEX('101_accounts'!B:B,MATCH(B5924,'101_accounts'!A:A,0))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924" s="25">
        <f>'101_parsed'!C5924</f>
        <v>16845</v>
      </c>
      <c r="F5924" s="25">
        <f>'101_parsed'!D5924</f>
        <v>0</v>
      </c>
      <c r="G5924" s="25">
        <f>'101_parsed'!E5924</f>
        <v>8010</v>
      </c>
      <c r="H5924" s="25">
        <f>'101_parsed'!F5924</f>
        <v>0</v>
      </c>
    </row>
    <row r="5925" spans="1:8" x14ac:dyDescent="0.2">
      <c r="A5925" s="25">
        <f>'101_parsed'!A5925</f>
        <v>554</v>
      </c>
      <c r="B5925" s="33">
        <f>'101_parsed'!B5925</f>
        <v>61901</v>
      </c>
      <c r="C5925" s="25" t="str">
        <f>INDEX(all_banks!O:O,MATCH(A5925,all_banks!H:H,0))</f>
        <v>АО КБ "Солидарность" (554)</v>
      </c>
      <c r="D5925" s="25" t="str">
        <f>INDEX('101_accounts'!B:B,MATCH(B5925,'101_accounts'!A:A,0))</f>
        <v>61901   A  Земля, временно неиспользуемая в основной деятельности</v>
      </c>
      <c r="E5925" s="25">
        <f>'101_parsed'!C5925</f>
        <v>0</v>
      </c>
      <c r="F5925" s="25">
        <f>'101_parsed'!D5925</f>
        <v>0</v>
      </c>
      <c r="G5925" s="25">
        <f>'101_parsed'!E5925</f>
        <v>0</v>
      </c>
      <c r="H5925" s="25">
        <f>'101_parsed'!F5925</f>
        <v>0</v>
      </c>
    </row>
    <row r="5926" spans="1:8" x14ac:dyDescent="0.2">
      <c r="A5926" s="25">
        <f>'101_parsed'!A5926</f>
        <v>554</v>
      </c>
      <c r="B5926" s="33">
        <f>'101_parsed'!B5926</f>
        <v>61902</v>
      </c>
      <c r="C5926" s="25" t="str">
        <f>INDEX(all_banks!O:O,MATCH(A5926,all_banks!H:H,0))</f>
        <v>АО КБ "Солидарность" (554)</v>
      </c>
      <c r="D5926" s="25" t="str">
        <f>INDEX('101_accounts'!B:B,MATCH(B5926,'101_accounts'!A:A,0))</f>
        <v>61902   A  Земля, временно неиспользуемая в основной деятельности, переданная в аренду</v>
      </c>
      <c r="E5926" s="25">
        <f>'101_parsed'!C5926</f>
        <v>0</v>
      </c>
      <c r="F5926" s="25">
        <f>'101_parsed'!D5926</f>
        <v>0</v>
      </c>
      <c r="G5926" s="25">
        <f>'101_parsed'!E5926</f>
        <v>0</v>
      </c>
      <c r="H5926" s="25">
        <f>'101_parsed'!F5926</f>
        <v>0</v>
      </c>
    </row>
    <row r="5927" spans="1:8" x14ac:dyDescent="0.2">
      <c r="A5927" s="25">
        <f>'101_parsed'!A5927</f>
        <v>554</v>
      </c>
      <c r="B5927" s="33">
        <f>'101_parsed'!B5927</f>
        <v>61903</v>
      </c>
      <c r="C5927" s="25" t="str">
        <f>INDEX(all_banks!O:O,MATCH(A5927,all_banks!H:H,0))</f>
        <v>АО КБ "Солидарность" (554)</v>
      </c>
      <c r="D5927" s="25" t="str">
        <f>INDEX('101_accounts'!B:B,MATCH(B5927,'101_accounts'!A:A,0))</f>
        <v>61903   A  Недвижимость (кроме земли), временно неиспользуемая в основной деятельности</v>
      </c>
      <c r="E5927" s="25">
        <f>'101_parsed'!C5927</f>
        <v>0</v>
      </c>
      <c r="F5927" s="25">
        <f>'101_parsed'!D5927</f>
        <v>0</v>
      </c>
      <c r="G5927" s="25">
        <f>'101_parsed'!E5927</f>
        <v>0</v>
      </c>
      <c r="H5927" s="25">
        <f>'101_parsed'!F5927</f>
        <v>0</v>
      </c>
    </row>
    <row r="5928" spans="1:8" x14ac:dyDescent="0.2">
      <c r="A5928" s="25">
        <f>'101_parsed'!A5928</f>
        <v>554</v>
      </c>
      <c r="B5928" s="33">
        <f>'101_parsed'!B5928</f>
        <v>61904</v>
      </c>
      <c r="C5928" s="25" t="str">
        <f>INDEX(all_banks!O:O,MATCH(A5928,all_banks!H:H,0))</f>
        <v>АО КБ "Солидарность" (554)</v>
      </c>
      <c r="D5928" s="25" t="str">
        <f>INDEX('101_accounts'!B:B,MATCH(B5928,'101_accounts'!A:A,0))</f>
        <v>61904   A  Недвижимость (кроме земли), временно неиспользуемая в основной деятельности, переданная в аренду</v>
      </c>
      <c r="E5928" s="25">
        <f>'101_parsed'!C5928</f>
        <v>0</v>
      </c>
      <c r="F5928" s="25">
        <f>'101_parsed'!D5928</f>
        <v>0</v>
      </c>
      <c r="G5928" s="25">
        <f>'101_parsed'!E5928</f>
        <v>0</v>
      </c>
      <c r="H5928" s="25">
        <f>'101_parsed'!F5928</f>
        <v>0</v>
      </c>
    </row>
    <row r="5929" spans="1:8" x14ac:dyDescent="0.2">
      <c r="A5929" s="25">
        <f>'101_parsed'!A5929</f>
        <v>554</v>
      </c>
      <c r="B5929" s="33">
        <f>'101_parsed'!B5929</f>
        <v>61905</v>
      </c>
      <c r="C5929" s="25" t="str">
        <f>INDEX(all_banks!O:O,MATCH(A5929,all_banks!H:H,0))</f>
        <v>АО КБ "Солидарность" (554)</v>
      </c>
      <c r="D5929" s="25" t="str">
        <f>INDEX('101_accounts'!B:B,MATCH(B5929,'101_accounts'!A:A,0))</f>
        <v>61905   A  Земля, временно неиспользуемая в основной деятельности, учитываемая по справедливой стоимости</v>
      </c>
      <c r="E5929" s="25">
        <f>'101_parsed'!C5929</f>
        <v>259419</v>
      </c>
      <c r="F5929" s="25">
        <f>'101_parsed'!D5929</f>
        <v>0</v>
      </c>
      <c r="G5929" s="25">
        <f>'101_parsed'!E5929</f>
        <v>259419</v>
      </c>
      <c r="H5929" s="25">
        <f>'101_parsed'!F5929</f>
        <v>0</v>
      </c>
    </row>
    <row r="5930" spans="1:8" x14ac:dyDescent="0.2">
      <c r="A5930" s="25">
        <f>'101_parsed'!A5930</f>
        <v>554</v>
      </c>
      <c r="B5930" s="33">
        <f>'101_parsed'!B5930</f>
        <v>61906</v>
      </c>
      <c r="C5930" s="25" t="str">
        <f>INDEX(all_banks!O:O,MATCH(A5930,all_banks!H:H,0))</f>
        <v>АО КБ "Солидарность" (554)</v>
      </c>
      <c r="D5930" s="25" t="str">
        <f>INDEX('101_accounts'!B:B,MATCH(B5930,'101_accounts'!A:A,0))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930" s="25">
        <f>'101_parsed'!C5930</f>
        <v>9427</v>
      </c>
      <c r="F5930" s="25">
        <f>'101_parsed'!D5930</f>
        <v>0</v>
      </c>
      <c r="G5930" s="25">
        <f>'101_parsed'!E5930</f>
        <v>9427</v>
      </c>
      <c r="H5930" s="25">
        <f>'101_parsed'!F5930</f>
        <v>0</v>
      </c>
    </row>
    <row r="5931" spans="1:8" x14ac:dyDescent="0.2">
      <c r="A5931" s="25">
        <f>'101_parsed'!A5931</f>
        <v>554</v>
      </c>
      <c r="B5931" s="33">
        <f>'101_parsed'!B5931</f>
        <v>61907</v>
      </c>
      <c r="C5931" s="25" t="str">
        <f>INDEX(all_banks!O:O,MATCH(A5931,all_banks!H:H,0))</f>
        <v>АО КБ "Солидарность" (554)</v>
      </c>
      <c r="D5931" s="25" t="str">
        <f>INDEX('101_accounts'!B:B,MATCH(B5931,'101_accounts'!A:A,0))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931" s="25">
        <f>'101_parsed'!C5931</f>
        <v>2434</v>
      </c>
      <c r="F5931" s="25">
        <f>'101_parsed'!D5931</f>
        <v>0</v>
      </c>
      <c r="G5931" s="25">
        <f>'101_parsed'!E5931</f>
        <v>2434</v>
      </c>
      <c r="H5931" s="25">
        <f>'101_parsed'!F5931</f>
        <v>0</v>
      </c>
    </row>
    <row r="5932" spans="1:8" x14ac:dyDescent="0.2">
      <c r="A5932" s="25">
        <f>'101_parsed'!A5932</f>
        <v>554</v>
      </c>
      <c r="B5932" s="33">
        <f>'101_parsed'!B5932</f>
        <v>61908</v>
      </c>
      <c r="C5932" s="25" t="str">
        <f>INDEX(all_banks!O:O,MATCH(A5932,all_banks!H:H,0))</f>
        <v>АО КБ "Солидарность" (554)</v>
      </c>
      <c r="D5932" s="25" t="str">
        <f>INDEX('101_accounts'!B:B,MATCH(B5932,'101_accounts'!A:A,0))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932" s="25">
        <f>'101_parsed'!C5932</f>
        <v>237218</v>
      </c>
      <c r="F5932" s="25">
        <f>'101_parsed'!D5932</f>
        <v>0</v>
      </c>
      <c r="G5932" s="25">
        <f>'101_parsed'!E5932</f>
        <v>237071</v>
      </c>
      <c r="H5932" s="25">
        <f>'101_parsed'!F5932</f>
        <v>0</v>
      </c>
    </row>
    <row r="5933" spans="1:8" x14ac:dyDescent="0.2">
      <c r="A5933" s="25">
        <f>'101_parsed'!A5933</f>
        <v>554</v>
      </c>
      <c r="B5933" s="33">
        <f>'101_parsed'!B5933</f>
        <v>61909</v>
      </c>
      <c r="C5933" s="25" t="str">
        <f>INDEX(all_banks!O:O,MATCH(A5933,all_banks!H:H,0))</f>
        <v>АО КБ "Солидарность" (554)</v>
      </c>
      <c r="D5933" s="25" t="str">
        <f>INDEX('101_accounts'!B:B,MATCH(B5933,'101_accounts'!A:A,0))</f>
        <v>61909   П  Амортизация недвижимости (кроме земли), временно неиспользуемой в основной деятельности</v>
      </c>
      <c r="E5933" s="25">
        <f>'101_parsed'!C5933</f>
        <v>0</v>
      </c>
      <c r="F5933" s="25">
        <f>'101_parsed'!D5933</f>
        <v>0</v>
      </c>
      <c r="G5933" s="25">
        <f>'101_parsed'!E5933</f>
        <v>0</v>
      </c>
      <c r="H5933" s="25">
        <f>'101_parsed'!F5933</f>
        <v>0</v>
      </c>
    </row>
    <row r="5934" spans="1:8" x14ac:dyDescent="0.2">
      <c r="A5934" s="25">
        <f>'101_parsed'!A5934</f>
        <v>554</v>
      </c>
      <c r="B5934" s="33">
        <f>'101_parsed'!B5934</f>
        <v>61910</v>
      </c>
      <c r="C5934" s="25" t="str">
        <f>INDEX(all_banks!O:O,MATCH(A5934,all_banks!H:H,0))</f>
        <v>АО КБ "Солидарность" (554)</v>
      </c>
      <c r="D5934" s="25" t="str">
        <f>INDEX('101_accounts'!B:B,MATCH(B5934,'101_accounts'!A:A,0))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934" s="25">
        <f>'101_parsed'!C5934</f>
        <v>0</v>
      </c>
      <c r="F5934" s="25">
        <f>'101_parsed'!D5934</f>
        <v>0</v>
      </c>
      <c r="G5934" s="25">
        <f>'101_parsed'!E5934</f>
        <v>0</v>
      </c>
      <c r="H5934" s="25">
        <f>'101_parsed'!F5934</f>
        <v>0</v>
      </c>
    </row>
    <row r="5935" spans="1:8" x14ac:dyDescent="0.2">
      <c r="A5935" s="25">
        <f>'101_parsed'!A5935</f>
        <v>554</v>
      </c>
      <c r="B5935" s="33">
        <f>'101_parsed'!B5935</f>
        <v>61911</v>
      </c>
      <c r="C5935" s="25" t="str">
        <f>INDEX(all_banks!O:O,MATCH(A5935,all_banks!H:H,0))</f>
        <v>АО КБ "Солидарность" (554)</v>
      </c>
      <c r="D5935" s="25" t="str">
        <f>INDEX('101_accounts'!B:B,MATCH(B5935,'101_accounts'!A:A,0))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935" s="25">
        <f>'101_parsed'!C5935</f>
        <v>0</v>
      </c>
      <c r="F5935" s="25">
        <f>'101_parsed'!D5935</f>
        <v>0</v>
      </c>
      <c r="G5935" s="25">
        <f>'101_parsed'!E5935</f>
        <v>0</v>
      </c>
      <c r="H5935" s="25">
        <f>'101_parsed'!F5935</f>
        <v>0</v>
      </c>
    </row>
    <row r="5936" spans="1:8" x14ac:dyDescent="0.2">
      <c r="A5936" s="25">
        <f>'101_parsed'!A5936</f>
        <v>554</v>
      </c>
      <c r="B5936" s="33">
        <f>'101_parsed'!B5936</f>
        <v>61912</v>
      </c>
      <c r="C5936" s="25" t="str">
        <f>INDEX(all_banks!O:O,MATCH(A5936,all_banks!H:H,0))</f>
        <v>АО КБ "Солидарность" (554)</v>
      </c>
      <c r="D5936" s="25" t="str">
        <f>INDEX('101_accounts'!B:B,MATCH(B5936,'101_accounts'!A:A,0))</f>
        <v>61912   П  Резервы на возможные потери</v>
      </c>
      <c r="E5936" s="25">
        <f>'101_parsed'!C5936</f>
        <v>0</v>
      </c>
      <c r="F5936" s="25">
        <f>'101_parsed'!D5936</f>
        <v>0</v>
      </c>
      <c r="G5936" s="25">
        <f>'101_parsed'!E5936</f>
        <v>0</v>
      </c>
      <c r="H5936" s="25">
        <f>'101_parsed'!F5936</f>
        <v>0</v>
      </c>
    </row>
    <row r="5937" spans="1:8" x14ac:dyDescent="0.2">
      <c r="A5937" s="25">
        <f>'101_parsed'!A5937</f>
        <v>554</v>
      </c>
      <c r="B5937" s="33">
        <f>'101_parsed'!B5937</f>
        <v>62001</v>
      </c>
      <c r="C5937" s="25" t="str">
        <f>INDEX(all_banks!O:O,MATCH(A5937,all_banks!H:H,0))</f>
        <v>АО КБ "Солидарность" (554)</v>
      </c>
      <c r="D5937" s="25" t="str">
        <f>INDEX('101_accounts'!B:B,MATCH(B5937,'101_accounts'!A:A,0))</f>
        <v>62001   A  Долгосрочные активы, предназначенные для продажи</v>
      </c>
      <c r="E5937" s="25">
        <f>'101_parsed'!C5937</f>
        <v>145326</v>
      </c>
      <c r="F5937" s="25">
        <f>'101_parsed'!D5937</f>
        <v>0</v>
      </c>
      <c r="G5937" s="25">
        <f>'101_parsed'!E5937</f>
        <v>196706</v>
      </c>
      <c r="H5937" s="25">
        <f>'101_parsed'!F5937</f>
        <v>0</v>
      </c>
    </row>
    <row r="5938" spans="1:8" x14ac:dyDescent="0.2">
      <c r="A5938" s="25">
        <f>'101_parsed'!A5938</f>
        <v>554</v>
      </c>
      <c r="B5938" s="33">
        <f>'101_parsed'!B5938</f>
        <v>62002</v>
      </c>
      <c r="C5938" s="25" t="str">
        <f>INDEX(all_banks!O:O,MATCH(A5938,all_banks!H:H,0))</f>
        <v>АО КБ "Солидарность" (554)</v>
      </c>
      <c r="D5938" s="25" t="str">
        <f>INDEX('101_accounts'!B:B,MATCH(B5938,'101_accounts'!A:A,0))</f>
        <v>62002   П  Резервы на возможные потери</v>
      </c>
      <c r="E5938" s="25">
        <f>'101_parsed'!C5938</f>
        <v>0</v>
      </c>
      <c r="F5938" s="25">
        <f>'101_parsed'!D5938</f>
        <v>0</v>
      </c>
      <c r="G5938" s="25">
        <f>'101_parsed'!E5938</f>
        <v>0</v>
      </c>
      <c r="H5938" s="25">
        <f>'101_parsed'!F5938</f>
        <v>0</v>
      </c>
    </row>
    <row r="5939" spans="1:8" x14ac:dyDescent="0.2">
      <c r="A5939" s="25">
        <f>'101_parsed'!A5939</f>
        <v>554</v>
      </c>
      <c r="B5939" s="33">
        <f>'101_parsed'!B5939</f>
        <v>62101</v>
      </c>
      <c r="C5939" s="25" t="str">
        <f>INDEX(all_banks!O:O,MATCH(A5939,all_banks!H:H,0))</f>
        <v>АО КБ "Солидарность" (554)</v>
      </c>
      <c r="D5939" s="25" t="str">
        <f>INDEX('101_accounts'!B:B,MATCH(B5939,'101_accounts'!A:A,0))</f>
        <v>62101   A  Средства труда, полученные по договорам отступного, залога, назначение которых не определено</v>
      </c>
      <c r="E5939" s="25">
        <f>'101_parsed'!C5939</f>
        <v>111832</v>
      </c>
      <c r="F5939" s="25">
        <f>'101_parsed'!D5939</f>
        <v>0</v>
      </c>
      <c r="G5939" s="25">
        <f>'101_parsed'!E5939</f>
        <v>232287</v>
      </c>
      <c r="H5939" s="25">
        <f>'101_parsed'!F5939</f>
        <v>0</v>
      </c>
    </row>
    <row r="5940" spans="1:8" x14ac:dyDescent="0.2">
      <c r="A5940" s="25">
        <f>'101_parsed'!A5940</f>
        <v>554</v>
      </c>
      <c r="B5940" s="33">
        <f>'101_parsed'!B5940</f>
        <v>62102</v>
      </c>
      <c r="C5940" s="25" t="str">
        <f>INDEX(all_banks!O:O,MATCH(A5940,all_banks!H:H,0))</f>
        <v>АО КБ "Солидарность" (554)</v>
      </c>
      <c r="D5940" s="25" t="str">
        <f>INDEX('101_accounts'!B:B,MATCH(B5940,'101_accounts'!A:A,0))</f>
        <v>62102   A  Предметы труда, полученные по договорам отступного, залога, назначение которых не определено</v>
      </c>
      <c r="E5940" s="25">
        <f>'101_parsed'!C5940</f>
        <v>0</v>
      </c>
      <c r="F5940" s="25">
        <f>'101_parsed'!D5940</f>
        <v>0</v>
      </c>
      <c r="G5940" s="25">
        <f>'101_parsed'!E5940</f>
        <v>0</v>
      </c>
      <c r="H5940" s="25">
        <f>'101_parsed'!F5940</f>
        <v>0</v>
      </c>
    </row>
    <row r="5941" spans="1:8" x14ac:dyDescent="0.2">
      <c r="A5941" s="25">
        <f>'101_parsed'!A5941</f>
        <v>554</v>
      </c>
      <c r="B5941" s="33">
        <f>'101_parsed'!B5941</f>
        <v>62103</v>
      </c>
      <c r="C5941" s="25" t="str">
        <f>INDEX(all_banks!O:O,MATCH(A5941,all_banks!H:H,0))</f>
        <v>АО КБ "Солидарность" (554)</v>
      </c>
      <c r="D5941" s="25" t="str">
        <f>INDEX('101_accounts'!B:B,MATCH(B5941,'101_accounts'!A:A,0))</f>
        <v>62103   П  Резервы на возможные потери</v>
      </c>
      <c r="E5941" s="25">
        <f>'101_parsed'!C5941</f>
        <v>0</v>
      </c>
      <c r="F5941" s="25">
        <f>'101_parsed'!D5941</f>
        <v>0</v>
      </c>
      <c r="G5941" s="25">
        <f>'101_parsed'!E5941</f>
        <v>0</v>
      </c>
      <c r="H5941" s="25">
        <f>'101_parsed'!F5941</f>
        <v>0</v>
      </c>
    </row>
    <row r="5942" spans="1:8" x14ac:dyDescent="0.2">
      <c r="A5942" s="25">
        <f>'101_parsed'!A5942</f>
        <v>2881</v>
      </c>
      <c r="B5942" s="33">
        <f>'101_parsed'!B5942</f>
        <v>60401</v>
      </c>
      <c r="C5942" s="25" t="str">
        <f>INDEX(all_banks!O:O,MATCH(A5942,all_banks!H:H,0))</f>
        <v>"СОЦИУМ-БАНК" (ООО) (2881)</v>
      </c>
      <c r="D5942" s="25" t="str">
        <f>INDEX('101_accounts'!B:B,MATCH(B5942,'101_accounts'!A:A,0))</f>
        <v>60401   A  Основные средства (кроме земли) (c 13.02.2018)_x000D_Категория 1- Здания и сооружения (до 31.12.2002)</v>
      </c>
      <c r="E5942" s="25">
        <f>'101_parsed'!C5942</f>
        <v>174945</v>
      </c>
      <c r="F5942" s="25">
        <f>'101_parsed'!D5942</f>
        <v>0</v>
      </c>
      <c r="G5942" s="25">
        <f>'101_parsed'!E5942</f>
        <v>176334</v>
      </c>
      <c r="H5942" s="25">
        <f>'101_parsed'!F5942</f>
        <v>0</v>
      </c>
    </row>
    <row r="5943" spans="1:8" x14ac:dyDescent="0.2">
      <c r="A5943" s="25">
        <f>'101_parsed'!A5943</f>
        <v>2881</v>
      </c>
      <c r="B5943" s="33">
        <f>'101_parsed'!B5943</f>
        <v>60404</v>
      </c>
      <c r="C5943" s="25" t="str">
        <f>INDEX(all_banks!O:O,MATCH(A5943,all_banks!H:H,0))</f>
        <v>"СОЦИУМ-БАНК" (ООО) (2881)</v>
      </c>
      <c r="D5943" s="25" t="str">
        <f>INDEX('101_accounts'!B:B,MATCH(B5943,'101_accounts'!A:A,0))</f>
        <v>60404   A  Земля (c 13.02.2018)</v>
      </c>
      <c r="E5943" s="25">
        <f>'101_parsed'!C5943</f>
        <v>0</v>
      </c>
      <c r="F5943" s="25">
        <f>'101_parsed'!D5943</f>
        <v>0</v>
      </c>
      <c r="G5943" s="25">
        <f>'101_parsed'!E5943</f>
        <v>0</v>
      </c>
      <c r="H5943" s="25">
        <f>'101_parsed'!F5943</f>
        <v>0</v>
      </c>
    </row>
    <row r="5944" spans="1:8" x14ac:dyDescent="0.2">
      <c r="A5944" s="25">
        <f>'101_parsed'!A5944</f>
        <v>2881</v>
      </c>
      <c r="B5944" s="33">
        <f>'101_parsed'!B5944</f>
        <v>60405</v>
      </c>
      <c r="C5944" s="25" t="str">
        <f>INDEX(all_banks!O:O,MATCH(A5944,all_banks!H:H,0))</f>
        <v>"СОЦИУМ-БАНК" (ООО) (2881)</v>
      </c>
      <c r="D5944" s="25" t="str">
        <f>INDEX('101_accounts'!B:B,MATCH(B5944,'101_accounts'!A:A,0))</f>
        <v>60405   П
A (до 31.01.2003)  Резервы на возможные потери (c 13.02.2018)
Долгосрочно арендуемые основные средства (до 31.01.2003)</v>
      </c>
      <c r="E5944" s="25">
        <f>'101_parsed'!C5944</f>
        <v>0</v>
      </c>
      <c r="F5944" s="25">
        <f>'101_parsed'!D5944</f>
        <v>0</v>
      </c>
      <c r="G5944" s="25">
        <f>'101_parsed'!E5944</f>
        <v>0</v>
      </c>
      <c r="H5944" s="25">
        <f>'101_parsed'!F5944</f>
        <v>0</v>
      </c>
    </row>
    <row r="5945" spans="1:8" x14ac:dyDescent="0.2">
      <c r="A5945" s="25">
        <f>'101_parsed'!A5945</f>
        <v>2881</v>
      </c>
      <c r="B5945" s="33">
        <f>'101_parsed'!B5945</f>
        <v>60414</v>
      </c>
      <c r="C5945" s="25" t="str">
        <f>INDEX(all_banks!O:O,MATCH(A5945,all_banks!H:H,0))</f>
        <v>"СОЦИУМ-БАНК" (ООО) (2881)</v>
      </c>
      <c r="D5945" s="25" t="str">
        <f>INDEX('101_accounts'!B:B,MATCH(B5945,'101_accounts'!A:A,0))</f>
        <v>60414   П  Амортизация основных средств (кроме земли) (c 13.02.2018)</v>
      </c>
      <c r="E5945" s="25">
        <f>'101_parsed'!C5945</f>
        <v>0</v>
      </c>
      <c r="F5945" s="25">
        <f>'101_parsed'!D5945</f>
        <v>52972</v>
      </c>
      <c r="G5945" s="25">
        <f>'101_parsed'!E5945</f>
        <v>0</v>
      </c>
      <c r="H5945" s="25">
        <f>'101_parsed'!F5945</f>
        <v>54803</v>
      </c>
    </row>
    <row r="5946" spans="1:8" x14ac:dyDescent="0.2">
      <c r="A5946" s="25">
        <f>'101_parsed'!A5946</f>
        <v>2881</v>
      </c>
      <c r="B5946" s="33">
        <f>'101_parsed'!B5946</f>
        <v>60415</v>
      </c>
      <c r="C5946" s="25" t="str">
        <f>INDEX(all_banks!O:O,MATCH(A5946,all_banks!H:H,0))</f>
        <v>"СОЦИУМ-БАНК" (ООО) (2881)</v>
      </c>
      <c r="D5946" s="25" t="str">
        <f>INDEX('101_accounts'!B:B,MATCH(B5946,'101_accounts'!A:A,0))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946" s="25">
        <f>'101_parsed'!C5946</f>
        <v>0</v>
      </c>
      <c r="F5946" s="25">
        <f>'101_parsed'!D5946</f>
        <v>0</v>
      </c>
      <c r="G5946" s="25">
        <f>'101_parsed'!E5946</f>
        <v>0</v>
      </c>
      <c r="H5946" s="25">
        <f>'101_parsed'!F5946</f>
        <v>0</v>
      </c>
    </row>
    <row r="5947" spans="1:8" x14ac:dyDescent="0.2">
      <c r="A5947" s="25">
        <f>'101_parsed'!A5947</f>
        <v>2881</v>
      </c>
      <c r="B5947" s="33">
        <f>'101_parsed'!B5947</f>
        <v>61901</v>
      </c>
      <c r="C5947" s="25" t="str">
        <f>INDEX(all_banks!O:O,MATCH(A5947,all_banks!H:H,0))</f>
        <v>"СОЦИУМ-БАНК" (ООО) (2881)</v>
      </c>
      <c r="D5947" s="25" t="str">
        <f>INDEX('101_accounts'!B:B,MATCH(B5947,'101_accounts'!A:A,0))</f>
        <v>61901   A  Земля, временно неиспользуемая в основной деятельности</v>
      </c>
      <c r="E5947" s="25">
        <f>'101_parsed'!C5947</f>
        <v>0</v>
      </c>
      <c r="F5947" s="25">
        <f>'101_parsed'!D5947</f>
        <v>0</v>
      </c>
      <c r="G5947" s="25">
        <f>'101_parsed'!E5947</f>
        <v>0</v>
      </c>
      <c r="H5947" s="25">
        <f>'101_parsed'!F5947</f>
        <v>0</v>
      </c>
    </row>
    <row r="5948" spans="1:8" x14ac:dyDescent="0.2">
      <c r="A5948" s="25">
        <f>'101_parsed'!A5948</f>
        <v>2881</v>
      </c>
      <c r="B5948" s="33">
        <f>'101_parsed'!B5948</f>
        <v>61902</v>
      </c>
      <c r="C5948" s="25" t="str">
        <f>INDEX(all_banks!O:O,MATCH(A5948,all_banks!H:H,0))</f>
        <v>"СОЦИУМ-БАНК" (ООО) (2881)</v>
      </c>
      <c r="D5948" s="25" t="str">
        <f>INDEX('101_accounts'!B:B,MATCH(B5948,'101_accounts'!A:A,0))</f>
        <v>61902   A  Земля, временно неиспользуемая в основной деятельности, переданная в аренду</v>
      </c>
      <c r="E5948" s="25">
        <f>'101_parsed'!C5948</f>
        <v>0</v>
      </c>
      <c r="F5948" s="25">
        <f>'101_parsed'!D5948</f>
        <v>0</v>
      </c>
      <c r="G5948" s="25">
        <f>'101_parsed'!E5948</f>
        <v>0</v>
      </c>
      <c r="H5948" s="25">
        <f>'101_parsed'!F5948</f>
        <v>0</v>
      </c>
    </row>
    <row r="5949" spans="1:8" x14ac:dyDescent="0.2">
      <c r="A5949" s="25">
        <f>'101_parsed'!A5949</f>
        <v>2881</v>
      </c>
      <c r="B5949" s="33">
        <f>'101_parsed'!B5949</f>
        <v>61903</v>
      </c>
      <c r="C5949" s="25" t="str">
        <f>INDEX(all_banks!O:O,MATCH(A5949,all_banks!H:H,0))</f>
        <v>"СОЦИУМ-БАНК" (ООО) (2881)</v>
      </c>
      <c r="D5949" s="25" t="str">
        <f>INDEX('101_accounts'!B:B,MATCH(B5949,'101_accounts'!A:A,0))</f>
        <v>61903   A  Недвижимость (кроме земли), временно неиспользуемая в основной деятельности</v>
      </c>
      <c r="E5949" s="25">
        <f>'101_parsed'!C5949</f>
        <v>0</v>
      </c>
      <c r="F5949" s="25">
        <f>'101_parsed'!D5949</f>
        <v>0</v>
      </c>
      <c r="G5949" s="25">
        <f>'101_parsed'!E5949</f>
        <v>0</v>
      </c>
      <c r="H5949" s="25">
        <f>'101_parsed'!F5949</f>
        <v>0</v>
      </c>
    </row>
    <row r="5950" spans="1:8" x14ac:dyDescent="0.2">
      <c r="A5950" s="25">
        <f>'101_parsed'!A5950</f>
        <v>2881</v>
      </c>
      <c r="B5950" s="33">
        <f>'101_parsed'!B5950</f>
        <v>61904</v>
      </c>
      <c r="C5950" s="25" t="str">
        <f>INDEX(all_banks!O:O,MATCH(A5950,all_banks!H:H,0))</f>
        <v>"СОЦИУМ-БАНК" (ООО) (2881)</v>
      </c>
      <c r="D5950" s="25" t="str">
        <f>INDEX('101_accounts'!B:B,MATCH(B5950,'101_accounts'!A:A,0))</f>
        <v>61904   A  Недвижимость (кроме земли), временно неиспользуемая в основной деятельности, переданная в аренду</v>
      </c>
      <c r="E5950" s="25">
        <f>'101_parsed'!C5950</f>
        <v>0</v>
      </c>
      <c r="F5950" s="25">
        <f>'101_parsed'!D5950</f>
        <v>0</v>
      </c>
      <c r="G5950" s="25">
        <f>'101_parsed'!E5950</f>
        <v>0</v>
      </c>
      <c r="H5950" s="25">
        <f>'101_parsed'!F5950</f>
        <v>0</v>
      </c>
    </row>
    <row r="5951" spans="1:8" x14ac:dyDescent="0.2">
      <c r="A5951" s="25">
        <f>'101_parsed'!A5951</f>
        <v>2881</v>
      </c>
      <c r="B5951" s="33">
        <f>'101_parsed'!B5951</f>
        <v>61905</v>
      </c>
      <c r="C5951" s="25" t="str">
        <f>INDEX(all_banks!O:O,MATCH(A5951,all_banks!H:H,0))</f>
        <v>"СОЦИУМ-БАНК" (ООО) (2881)</v>
      </c>
      <c r="D5951" s="25" t="str">
        <f>INDEX('101_accounts'!B:B,MATCH(B5951,'101_accounts'!A:A,0))</f>
        <v>61905   A  Земля, временно неиспользуемая в основной деятельности, учитываемая по справедливой стоимости</v>
      </c>
      <c r="E5951" s="25">
        <f>'101_parsed'!C5951</f>
        <v>0</v>
      </c>
      <c r="F5951" s="25">
        <f>'101_parsed'!D5951</f>
        <v>0</v>
      </c>
      <c r="G5951" s="25">
        <f>'101_parsed'!E5951</f>
        <v>0</v>
      </c>
      <c r="H5951" s="25">
        <f>'101_parsed'!F5951</f>
        <v>0</v>
      </c>
    </row>
    <row r="5952" spans="1:8" x14ac:dyDescent="0.2">
      <c r="A5952" s="25">
        <f>'101_parsed'!A5952</f>
        <v>2881</v>
      </c>
      <c r="B5952" s="33">
        <f>'101_parsed'!B5952</f>
        <v>61906</v>
      </c>
      <c r="C5952" s="25" t="str">
        <f>INDEX(all_banks!O:O,MATCH(A5952,all_banks!H:H,0))</f>
        <v>"СОЦИУМ-БАНК" (ООО) (2881)</v>
      </c>
      <c r="D5952" s="25" t="str">
        <f>INDEX('101_accounts'!B:B,MATCH(B5952,'101_accounts'!A:A,0))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952" s="25">
        <f>'101_parsed'!C5952</f>
        <v>0</v>
      </c>
      <c r="F5952" s="25">
        <f>'101_parsed'!D5952</f>
        <v>0</v>
      </c>
      <c r="G5952" s="25">
        <f>'101_parsed'!E5952</f>
        <v>0</v>
      </c>
      <c r="H5952" s="25">
        <f>'101_parsed'!F5952</f>
        <v>0</v>
      </c>
    </row>
    <row r="5953" spans="1:8" x14ac:dyDescent="0.2">
      <c r="A5953" s="25">
        <f>'101_parsed'!A5953</f>
        <v>2881</v>
      </c>
      <c r="B5953" s="33">
        <f>'101_parsed'!B5953</f>
        <v>61907</v>
      </c>
      <c r="C5953" s="25" t="str">
        <f>INDEX(all_banks!O:O,MATCH(A5953,all_banks!H:H,0))</f>
        <v>"СОЦИУМ-БАНК" (ООО) (2881)</v>
      </c>
      <c r="D5953" s="25" t="str">
        <f>INDEX('101_accounts'!B:B,MATCH(B5953,'101_accounts'!A:A,0))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953" s="25">
        <f>'101_parsed'!C5953</f>
        <v>139924</v>
      </c>
      <c r="F5953" s="25">
        <f>'101_parsed'!D5953</f>
        <v>0</v>
      </c>
      <c r="G5953" s="25">
        <f>'101_parsed'!E5953</f>
        <v>49015</v>
      </c>
      <c r="H5953" s="25">
        <f>'101_parsed'!F5953</f>
        <v>0</v>
      </c>
    </row>
    <row r="5954" spans="1:8" x14ac:dyDescent="0.2">
      <c r="A5954" s="25">
        <f>'101_parsed'!A5954</f>
        <v>2881</v>
      </c>
      <c r="B5954" s="33">
        <f>'101_parsed'!B5954</f>
        <v>61908</v>
      </c>
      <c r="C5954" s="25" t="str">
        <f>INDEX(all_banks!O:O,MATCH(A5954,all_banks!H:H,0))</f>
        <v>"СОЦИУМ-БАНК" (ООО) (2881)</v>
      </c>
      <c r="D5954" s="25" t="str">
        <f>INDEX('101_accounts'!B:B,MATCH(B5954,'101_accounts'!A:A,0))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954" s="25">
        <f>'101_parsed'!C5954</f>
        <v>363135</v>
      </c>
      <c r="F5954" s="25">
        <f>'101_parsed'!D5954</f>
        <v>0</v>
      </c>
      <c r="G5954" s="25">
        <f>'101_parsed'!E5954</f>
        <v>454044</v>
      </c>
      <c r="H5954" s="25">
        <f>'101_parsed'!F5954</f>
        <v>0</v>
      </c>
    </row>
    <row r="5955" spans="1:8" x14ac:dyDescent="0.2">
      <c r="A5955" s="25">
        <f>'101_parsed'!A5955</f>
        <v>2881</v>
      </c>
      <c r="B5955" s="33">
        <f>'101_parsed'!B5955</f>
        <v>61909</v>
      </c>
      <c r="C5955" s="25" t="str">
        <f>INDEX(all_banks!O:O,MATCH(A5955,all_banks!H:H,0))</f>
        <v>"СОЦИУМ-БАНК" (ООО) (2881)</v>
      </c>
      <c r="D5955" s="25" t="str">
        <f>INDEX('101_accounts'!B:B,MATCH(B5955,'101_accounts'!A:A,0))</f>
        <v>61909   П  Амортизация недвижимости (кроме земли), временно неиспользуемой в основной деятельности</v>
      </c>
      <c r="E5955" s="25">
        <f>'101_parsed'!C5955</f>
        <v>0</v>
      </c>
      <c r="F5955" s="25">
        <f>'101_parsed'!D5955</f>
        <v>0</v>
      </c>
      <c r="G5955" s="25">
        <f>'101_parsed'!E5955</f>
        <v>0</v>
      </c>
      <c r="H5955" s="25">
        <f>'101_parsed'!F5955</f>
        <v>0</v>
      </c>
    </row>
    <row r="5956" spans="1:8" x14ac:dyDescent="0.2">
      <c r="A5956" s="25">
        <f>'101_parsed'!A5956</f>
        <v>2881</v>
      </c>
      <c r="B5956" s="33">
        <f>'101_parsed'!B5956</f>
        <v>61910</v>
      </c>
      <c r="C5956" s="25" t="str">
        <f>INDEX(all_banks!O:O,MATCH(A5956,all_banks!H:H,0))</f>
        <v>"СОЦИУМ-БАНК" (ООО) (2881)</v>
      </c>
      <c r="D5956" s="25" t="str">
        <f>INDEX('101_accounts'!B:B,MATCH(B5956,'101_accounts'!A:A,0))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956" s="25">
        <f>'101_parsed'!C5956</f>
        <v>0</v>
      </c>
      <c r="F5956" s="25">
        <f>'101_parsed'!D5956</f>
        <v>0</v>
      </c>
      <c r="G5956" s="25">
        <f>'101_parsed'!E5956</f>
        <v>0</v>
      </c>
      <c r="H5956" s="25">
        <f>'101_parsed'!F5956</f>
        <v>0</v>
      </c>
    </row>
    <row r="5957" spans="1:8" x14ac:dyDescent="0.2">
      <c r="A5957" s="25">
        <f>'101_parsed'!A5957</f>
        <v>2881</v>
      </c>
      <c r="B5957" s="33">
        <f>'101_parsed'!B5957</f>
        <v>61911</v>
      </c>
      <c r="C5957" s="25" t="str">
        <f>INDEX(all_banks!O:O,MATCH(A5957,all_banks!H:H,0))</f>
        <v>"СОЦИУМ-БАНК" (ООО) (2881)</v>
      </c>
      <c r="D5957" s="25" t="str">
        <f>INDEX('101_accounts'!B:B,MATCH(B5957,'101_accounts'!A:A,0))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957" s="25">
        <f>'101_parsed'!C5957</f>
        <v>105</v>
      </c>
      <c r="F5957" s="25">
        <f>'101_parsed'!D5957</f>
        <v>0</v>
      </c>
      <c r="G5957" s="25">
        <f>'101_parsed'!E5957</f>
        <v>105</v>
      </c>
      <c r="H5957" s="25">
        <f>'101_parsed'!F5957</f>
        <v>0</v>
      </c>
    </row>
    <row r="5958" spans="1:8" x14ac:dyDescent="0.2">
      <c r="A5958" s="25">
        <f>'101_parsed'!A5958</f>
        <v>2881</v>
      </c>
      <c r="B5958" s="33">
        <f>'101_parsed'!B5958</f>
        <v>61912</v>
      </c>
      <c r="C5958" s="25" t="str">
        <f>INDEX(all_banks!O:O,MATCH(A5958,all_banks!H:H,0))</f>
        <v>"СОЦИУМ-БАНК" (ООО) (2881)</v>
      </c>
      <c r="D5958" s="25" t="str">
        <f>INDEX('101_accounts'!B:B,MATCH(B5958,'101_accounts'!A:A,0))</f>
        <v>61912   П  Резервы на возможные потери</v>
      </c>
      <c r="E5958" s="25">
        <f>'101_parsed'!C5958</f>
        <v>0</v>
      </c>
      <c r="F5958" s="25">
        <f>'101_parsed'!D5958</f>
        <v>0</v>
      </c>
      <c r="G5958" s="25">
        <f>'101_parsed'!E5958</f>
        <v>0</v>
      </c>
      <c r="H5958" s="25">
        <f>'101_parsed'!F5958</f>
        <v>0</v>
      </c>
    </row>
    <row r="5959" spans="1:8" x14ac:dyDescent="0.2">
      <c r="A5959" s="25">
        <f>'101_parsed'!A5959</f>
        <v>2881</v>
      </c>
      <c r="B5959" s="33">
        <f>'101_parsed'!B5959</f>
        <v>62001</v>
      </c>
      <c r="C5959" s="25" t="str">
        <f>INDEX(all_banks!O:O,MATCH(A5959,all_banks!H:H,0))</f>
        <v>"СОЦИУМ-БАНК" (ООО) (2881)</v>
      </c>
      <c r="D5959" s="25" t="str">
        <f>INDEX('101_accounts'!B:B,MATCH(B5959,'101_accounts'!A:A,0))</f>
        <v>62001   A  Долгосрочные активы, предназначенные для продажи</v>
      </c>
      <c r="E5959" s="25">
        <f>'101_parsed'!C5959</f>
        <v>104401</v>
      </c>
      <c r="F5959" s="25">
        <f>'101_parsed'!D5959</f>
        <v>0</v>
      </c>
      <c r="G5959" s="25">
        <f>'101_parsed'!E5959</f>
        <v>101145</v>
      </c>
      <c r="H5959" s="25">
        <f>'101_parsed'!F5959</f>
        <v>0</v>
      </c>
    </row>
    <row r="5960" spans="1:8" x14ac:dyDescent="0.2">
      <c r="A5960" s="25">
        <f>'101_parsed'!A5960</f>
        <v>2881</v>
      </c>
      <c r="B5960" s="33">
        <f>'101_parsed'!B5960</f>
        <v>62002</v>
      </c>
      <c r="C5960" s="25" t="str">
        <f>INDEX(all_banks!O:O,MATCH(A5960,all_banks!H:H,0))</f>
        <v>"СОЦИУМ-БАНК" (ООО) (2881)</v>
      </c>
      <c r="D5960" s="25" t="str">
        <f>INDEX('101_accounts'!B:B,MATCH(B5960,'101_accounts'!A:A,0))</f>
        <v>62002   П  Резервы на возможные потери</v>
      </c>
      <c r="E5960" s="25">
        <f>'101_parsed'!C5960</f>
        <v>0</v>
      </c>
      <c r="F5960" s="25">
        <f>'101_parsed'!D5960</f>
        <v>76184</v>
      </c>
      <c r="G5960" s="25">
        <f>'101_parsed'!E5960</f>
        <v>0</v>
      </c>
      <c r="H5960" s="25">
        <f>'101_parsed'!F5960</f>
        <v>75859</v>
      </c>
    </row>
    <row r="5961" spans="1:8" x14ac:dyDescent="0.2">
      <c r="A5961" s="25">
        <f>'101_parsed'!A5961</f>
        <v>2881</v>
      </c>
      <c r="B5961" s="33">
        <f>'101_parsed'!B5961</f>
        <v>62101</v>
      </c>
      <c r="C5961" s="25" t="str">
        <f>INDEX(all_banks!O:O,MATCH(A5961,all_banks!H:H,0))</f>
        <v>"СОЦИУМ-БАНК" (ООО) (2881)</v>
      </c>
      <c r="D5961" s="25" t="str">
        <f>INDEX('101_accounts'!B:B,MATCH(B5961,'101_accounts'!A:A,0))</f>
        <v>62101   A  Средства труда, полученные по договорам отступного, залога, назначение которых не определено</v>
      </c>
      <c r="E5961" s="25">
        <f>'101_parsed'!C5961</f>
        <v>0</v>
      </c>
      <c r="F5961" s="25">
        <f>'101_parsed'!D5961</f>
        <v>0</v>
      </c>
      <c r="G5961" s="25">
        <f>'101_parsed'!E5961</f>
        <v>0</v>
      </c>
      <c r="H5961" s="25">
        <f>'101_parsed'!F5961</f>
        <v>0</v>
      </c>
    </row>
    <row r="5962" spans="1:8" x14ac:dyDescent="0.2">
      <c r="A5962" s="25">
        <f>'101_parsed'!A5962</f>
        <v>2881</v>
      </c>
      <c r="B5962" s="33">
        <f>'101_parsed'!B5962</f>
        <v>62102</v>
      </c>
      <c r="C5962" s="25" t="str">
        <f>INDEX(all_banks!O:O,MATCH(A5962,all_banks!H:H,0))</f>
        <v>"СОЦИУМ-БАНК" (ООО) (2881)</v>
      </c>
      <c r="D5962" s="25" t="str">
        <f>INDEX('101_accounts'!B:B,MATCH(B5962,'101_accounts'!A:A,0))</f>
        <v>62102   A  Предметы труда, полученные по договорам отступного, залога, назначение которых не определено</v>
      </c>
      <c r="E5962" s="25">
        <f>'101_parsed'!C5962</f>
        <v>0</v>
      </c>
      <c r="F5962" s="25">
        <f>'101_parsed'!D5962</f>
        <v>0</v>
      </c>
      <c r="G5962" s="25">
        <f>'101_parsed'!E5962</f>
        <v>0</v>
      </c>
      <c r="H5962" s="25">
        <f>'101_parsed'!F5962</f>
        <v>0</v>
      </c>
    </row>
    <row r="5963" spans="1:8" x14ac:dyDescent="0.2">
      <c r="A5963" s="25">
        <f>'101_parsed'!A5963</f>
        <v>2881</v>
      </c>
      <c r="B5963" s="33">
        <f>'101_parsed'!B5963</f>
        <v>62103</v>
      </c>
      <c r="C5963" s="25" t="str">
        <f>INDEX(all_banks!O:O,MATCH(A5963,all_banks!H:H,0))</f>
        <v>"СОЦИУМ-БАНК" (ООО) (2881)</v>
      </c>
      <c r="D5963" s="25" t="str">
        <f>INDEX('101_accounts'!B:B,MATCH(B5963,'101_accounts'!A:A,0))</f>
        <v>62103   П  Резервы на возможные потери</v>
      </c>
      <c r="E5963" s="25">
        <f>'101_parsed'!C5963</f>
        <v>0</v>
      </c>
      <c r="F5963" s="25">
        <f>'101_parsed'!D5963</f>
        <v>0</v>
      </c>
      <c r="G5963" s="25">
        <f>'101_parsed'!E5963</f>
        <v>0</v>
      </c>
      <c r="H5963" s="25">
        <f>'101_parsed'!F5963</f>
        <v>0</v>
      </c>
    </row>
    <row r="5964" spans="1:8" x14ac:dyDescent="0.2">
      <c r="A5964" s="25">
        <f>'101_parsed'!A5964</f>
        <v>2307</v>
      </c>
      <c r="B5964" s="33">
        <f>'101_parsed'!B5964</f>
        <v>60401</v>
      </c>
      <c r="C5964" s="25" t="str">
        <f>INDEX(all_banks!O:O,MATCH(A5964,all_banks!H:H,0))</f>
        <v>Банк СОЮЗ (АО) (2307)</v>
      </c>
      <c r="D5964" s="25" t="str">
        <f>INDEX('101_accounts'!B:B,MATCH(B5964,'101_accounts'!A:A,0))</f>
        <v>60401   A  Основные средства (кроме земли) (c 13.02.2018)_x000D_Категория 1- Здания и сооружения (до 31.12.2002)</v>
      </c>
      <c r="E5964" s="25">
        <f>'101_parsed'!C5964</f>
        <v>1590827</v>
      </c>
      <c r="F5964" s="25">
        <f>'101_parsed'!D5964</f>
        <v>0</v>
      </c>
      <c r="G5964" s="25">
        <f>'101_parsed'!E5964</f>
        <v>1628221</v>
      </c>
      <c r="H5964" s="25">
        <f>'101_parsed'!F5964</f>
        <v>0</v>
      </c>
    </row>
    <row r="5965" spans="1:8" x14ac:dyDescent="0.2">
      <c r="A5965" s="25">
        <f>'101_parsed'!A5965</f>
        <v>2307</v>
      </c>
      <c r="B5965" s="33">
        <f>'101_parsed'!B5965</f>
        <v>60404</v>
      </c>
      <c r="C5965" s="25" t="str">
        <f>INDEX(all_banks!O:O,MATCH(A5965,all_banks!H:H,0))</f>
        <v>Банк СОЮЗ (АО) (2307)</v>
      </c>
      <c r="D5965" s="25" t="str">
        <f>INDEX('101_accounts'!B:B,MATCH(B5965,'101_accounts'!A:A,0))</f>
        <v>60404   A  Земля (c 13.02.2018)</v>
      </c>
      <c r="E5965" s="25">
        <f>'101_parsed'!C5965</f>
        <v>0</v>
      </c>
      <c r="F5965" s="25">
        <f>'101_parsed'!D5965</f>
        <v>0</v>
      </c>
      <c r="G5965" s="25">
        <f>'101_parsed'!E5965</f>
        <v>0</v>
      </c>
      <c r="H5965" s="25">
        <f>'101_parsed'!F5965</f>
        <v>0</v>
      </c>
    </row>
    <row r="5966" spans="1:8" x14ac:dyDescent="0.2">
      <c r="A5966" s="25">
        <f>'101_parsed'!A5966</f>
        <v>2307</v>
      </c>
      <c r="B5966" s="33">
        <f>'101_parsed'!B5966</f>
        <v>60405</v>
      </c>
      <c r="C5966" s="25" t="str">
        <f>INDEX(all_banks!O:O,MATCH(A5966,all_banks!H:H,0))</f>
        <v>Банк СОЮЗ (АО) (2307)</v>
      </c>
      <c r="D5966" s="25" t="str">
        <f>INDEX('101_accounts'!B:B,MATCH(B5966,'101_accounts'!A:A,0))</f>
        <v>60405   П
A (до 31.01.2003)  Резервы на возможные потери (c 13.02.2018)
Долгосрочно арендуемые основные средства (до 31.01.2003)</v>
      </c>
      <c r="E5966" s="25">
        <f>'101_parsed'!C5966</f>
        <v>0</v>
      </c>
      <c r="F5966" s="25">
        <f>'101_parsed'!D5966</f>
        <v>2792</v>
      </c>
      <c r="G5966" s="25">
        <f>'101_parsed'!E5966</f>
        <v>0</v>
      </c>
      <c r="H5966" s="25">
        <f>'101_parsed'!F5966</f>
        <v>1541</v>
      </c>
    </row>
    <row r="5967" spans="1:8" x14ac:dyDescent="0.2">
      <c r="A5967" s="25">
        <f>'101_parsed'!A5967</f>
        <v>2307</v>
      </c>
      <c r="B5967" s="33">
        <f>'101_parsed'!B5967</f>
        <v>60414</v>
      </c>
      <c r="C5967" s="25" t="str">
        <f>INDEX(all_banks!O:O,MATCH(A5967,all_banks!H:H,0))</f>
        <v>Банк СОЮЗ (АО) (2307)</v>
      </c>
      <c r="D5967" s="25" t="str">
        <f>INDEX('101_accounts'!B:B,MATCH(B5967,'101_accounts'!A:A,0))</f>
        <v>60414   П  Амортизация основных средств (кроме земли) (c 13.02.2018)</v>
      </c>
      <c r="E5967" s="25">
        <f>'101_parsed'!C5967</f>
        <v>0</v>
      </c>
      <c r="F5967" s="25">
        <f>'101_parsed'!D5967</f>
        <v>850486</v>
      </c>
      <c r="G5967" s="25">
        <f>'101_parsed'!E5967</f>
        <v>0</v>
      </c>
      <c r="H5967" s="25">
        <f>'101_parsed'!F5967</f>
        <v>828076</v>
      </c>
    </row>
    <row r="5968" spans="1:8" x14ac:dyDescent="0.2">
      <c r="A5968" s="25">
        <f>'101_parsed'!A5968</f>
        <v>2307</v>
      </c>
      <c r="B5968" s="33">
        <f>'101_parsed'!B5968</f>
        <v>60415</v>
      </c>
      <c r="C5968" s="25" t="str">
        <f>INDEX(all_banks!O:O,MATCH(A5968,all_banks!H:H,0))</f>
        <v>Банк СОЮЗ (АО) (2307)</v>
      </c>
      <c r="D5968" s="25" t="str">
        <f>INDEX('101_accounts'!B:B,MATCH(B5968,'101_accounts'!A:A,0))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968" s="25">
        <f>'101_parsed'!C5968</f>
        <v>18696</v>
      </c>
      <c r="F5968" s="25">
        <f>'101_parsed'!D5968</f>
        <v>0</v>
      </c>
      <c r="G5968" s="25">
        <f>'101_parsed'!E5968</f>
        <v>33251</v>
      </c>
      <c r="H5968" s="25">
        <f>'101_parsed'!F5968</f>
        <v>0</v>
      </c>
    </row>
    <row r="5969" spans="1:8" x14ac:dyDescent="0.2">
      <c r="A5969" s="25">
        <f>'101_parsed'!A5969</f>
        <v>2307</v>
      </c>
      <c r="B5969" s="33">
        <f>'101_parsed'!B5969</f>
        <v>61901</v>
      </c>
      <c r="C5969" s="25" t="str">
        <f>INDEX(all_banks!O:O,MATCH(A5969,all_banks!H:H,0))</f>
        <v>Банк СОЮЗ (АО) (2307)</v>
      </c>
      <c r="D5969" s="25" t="str">
        <f>INDEX('101_accounts'!B:B,MATCH(B5969,'101_accounts'!A:A,0))</f>
        <v>61901   A  Земля, временно неиспользуемая в основной деятельности</v>
      </c>
      <c r="E5969" s="25">
        <f>'101_parsed'!C5969</f>
        <v>0</v>
      </c>
      <c r="F5969" s="25">
        <f>'101_parsed'!D5969</f>
        <v>0</v>
      </c>
      <c r="G5969" s="25">
        <f>'101_parsed'!E5969</f>
        <v>0</v>
      </c>
      <c r="H5969" s="25">
        <f>'101_parsed'!F5969</f>
        <v>0</v>
      </c>
    </row>
    <row r="5970" spans="1:8" x14ac:dyDescent="0.2">
      <c r="A5970" s="25">
        <f>'101_parsed'!A5970</f>
        <v>2307</v>
      </c>
      <c r="B5970" s="33">
        <f>'101_parsed'!B5970</f>
        <v>61902</v>
      </c>
      <c r="C5970" s="25" t="str">
        <f>INDEX(all_banks!O:O,MATCH(A5970,all_banks!H:H,0))</f>
        <v>Банк СОЮЗ (АО) (2307)</v>
      </c>
      <c r="D5970" s="25" t="str">
        <f>INDEX('101_accounts'!B:B,MATCH(B5970,'101_accounts'!A:A,0))</f>
        <v>61902   A  Земля, временно неиспользуемая в основной деятельности, переданная в аренду</v>
      </c>
      <c r="E5970" s="25">
        <f>'101_parsed'!C5970</f>
        <v>0</v>
      </c>
      <c r="F5970" s="25">
        <f>'101_parsed'!D5970</f>
        <v>0</v>
      </c>
      <c r="G5970" s="25">
        <f>'101_parsed'!E5970</f>
        <v>0</v>
      </c>
      <c r="H5970" s="25">
        <f>'101_parsed'!F5970</f>
        <v>0</v>
      </c>
    </row>
    <row r="5971" spans="1:8" x14ac:dyDescent="0.2">
      <c r="A5971" s="25">
        <f>'101_parsed'!A5971</f>
        <v>2307</v>
      </c>
      <c r="B5971" s="33">
        <f>'101_parsed'!B5971</f>
        <v>61903</v>
      </c>
      <c r="C5971" s="25" t="str">
        <f>INDEX(all_banks!O:O,MATCH(A5971,all_banks!H:H,0))</f>
        <v>Банк СОЮЗ (АО) (2307)</v>
      </c>
      <c r="D5971" s="25" t="str">
        <f>INDEX('101_accounts'!B:B,MATCH(B5971,'101_accounts'!A:A,0))</f>
        <v>61903   A  Недвижимость (кроме земли), временно неиспользуемая в основной деятельности</v>
      </c>
      <c r="E5971" s="25">
        <f>'101_parsed'!C5971</f>
        <v>266</v>
      </c>
      <c r="F5971" s="25">
        <f>'101_parsed'!D5971</f>
        <v>0</v>
      </c>
      <c r="G5971" s="25">
        <f>'101_parsed'!E5971</f>
        <v>266</v>
      </c>
      <c r="H5971" s="25">
        <f>'101_parsed'!F5971</f>
        <v>0</v>
      </c>
    </row>
    <row r="5972" spans="1:8" x14ac:dyDescent="0.2">
      <c r="A5972" s="25">
        <f>'101_parsed'!A5972</f>
        <v>2307</v>
      </c>
      <c r="B5972" s="33">
        <f>'101_parsed'!B5972</f>
        <v>61904</v>
      </c>
      <c r="C5972" s="25" t="str">
        <f>INDEX(all_banks!O:O,MATCH(A5972,all_banks!H:H,0))</f>
        <v>Банк СОЮЗ (АО) (2307)</v>
      </c>
      <c r="D5972" s="25" t="str">
        <f>INDEX('101_accounts'!B:B,MATCH(B5972,'101_accounts'!A:A,0))</f>
        <v>61904   A  Недвижимость (кроме земли), временно неиспользуемая в основной деятельности, переданная в аренду</v>
      </c>
      <c r="E5972" s="25">
        <f>'101_parsed'!C5972</f>
        <v>0</v>
      </c>
      <c r="F5972" s="25">
        <f>'101_parsed'!D5972</f>
        <v>0</v>
      </c>
      <c r="G5972" s="25">
        <f>'101_parsed'!E5972</f>
        <v>0</v>
      </c>
      <c r="H5972" s="25">
        <f>'101_parsed'!F5972</f>
        <v>0</v>
      </c>
    </row>
    <row r="5973" spans="1:8" x14ac:dyDescent="0.2">
      <c r="A5973" s="25">
        <f>'101_parsed'!A5973</f>
        <v>2307</v>
      </c>
      <c r="B5973" s="33">
        <f>'101_parsed'!B5973</f>
        <v>61905</v>
      </c>
      <c r="C5973" s="25" t="str">
        <f>INDEX(all_banks!O:O,MATCH(A5973,all_banks!H:H,0))</f>
        <v>Банк СОЮЗ (АО) (2307)</v>
      </c>
      <c r="D5973" s="25" t="str">
        <f>INDEX('101_accounts'!B:B,MATCH(B5973,'101_accounts'!A:A,0))</f>
        <v>61905   A  Земля, временно неиспользуемая в основной деятельности, учитываемая по справедливой стоимости</v>
      </c>
      <c r="E5973" s="25">
        <f>'101_parsed'!C5973</f>
        <v>0</v>
      </c>
      <c r="F5973" s="25">
        <f>'101_parsed'!D5973</f>
        <v>0</v>
      </c>
      <c r="G5973" s="25">
        <f>'101_parsed'!E5973</f>
        <v>0</v>
      </c>
      <c r="H5973" s="25">
        <f>'101_parsed'!F5973</f>
        <v>0</v>
      </c>
    </row>
    <row r="5974" spans="1:8" x14ac:dyDescent="0.2">
      <c r="A5974" s="25">
        <f>'101_parsed'!A5974</f>
        <v>2307</v>
      </c>
      <c r="B5974" s="33">
        <f>'101_parsed'!B5974</f>
        <v>61906</v>
      </c>
      <c r="C5974" s="25" t="str">
        <f>INDEX(all_banks!O:O,MATCH(A5974,all_banks!H:H,0))</f>
        <v>Банк СОЮЗ (АО) (2307)</v>
      </c>
      <c r="D5974" s="25" t="str">
        <f>INDEX('101_accounts'!B:B,MATCH(B5974,'101_accounts'!A:A,0))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974" s="25">
        <f>'101_parsed'!C5974</f>
        <v>0</v>
      </c>
      <c r="F5974" s="25">
        <f>'101_parsed'!D5974</f>
        <v>0</v>
      </c>
      <c r="G5974" s="25">
        <f>'101_parsed'!E5974</f>
        <v>0</v>
      </c>
      <c r="H5974" s="25">
        <f>'101_parsed'!F5974</f>
        <v>0</v>
      </c>
    </row>
    <row r="5975" spans="1:8" x14ac:dyDescent="0.2">
      <c r="A5975" s="25">
        <f>'101_parsed'!A5975</f>
        <v>2307</v>
      </c>
      <c r="B5975" s="33">
        <f>'101_parsed'!B5975</f>
        <v>61907</v>
      </c>
      <c r="C5975" s="25" t="str">
        <f>INDEX(all_banks!O:O,MATCH(A5975,all_banks!H:H,0))</f>
        <v>Банк СОЮЗ (АО) (2307)</v>
      </c>
      <c r="D5975" s="25" t="str">
        <f>INDEX('101_accounts'!B:B,MATCH(B5975,'101_accounts'!A:A,0))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975" s="25">
        <f>'101_parsed'!C5975</f>
        <v>0</v>
      </c>
      <c r="F5975" s="25">
        <f>'101_parsed'!D5975</f>
        <v>0</v>
      </c>
      <c r="G5975" s="25">
        <f>'101_parsed'!E5975</f>
        <v>0</v>
      </c>
      <c r="H5975" s="25">
        <f>'101_parsed'!F5975</f>
        <v>0</v>
      </c>
    </row>
    <row r="5976" spans="1:8" x14ac:dyDescent="0.2">
      <c r="A5976" s="25">
        <f>'101_parsed'!A5976</f>
        <v>2307</v>
      </c>
      <c r="B5976" s="33">
        <f>'101_parsed'!B5976</f>
        <v>61908</v>
      </c>
      <c r="C5976" s="25" t="str">
        <f>INDEX(all_banks!O:O,MATCH(A5976,all_banks!H:H,0))</f>
        <v>Банк СОЮЗ (АО) (2307)</v>
      </c>
      <c r="D5976" s="25" t="str">
        <f>INDEX('101_accounts'!B:B,MATCH(B5976,'101_accounts'!A:A,0))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976" s="25">
        <f>'101_parsed'!C5976</f>
        <v>0</v>
      </c>
      <c r="F5976" s="25">
        <f>'101_parsed'!D5976</f>
        <v>0</v>
      </c>
      <c r="G5976" s="25">
        <f>'101_parsed'!E5976</f>
        <v>0</v>
      </c>
      <c r="H5976" s="25">
        <f>'101_parsed'!F5976</f>
        <v>0</v>
      </c>
    </row>
    <row r="5977" spans="1:8" x14ac:dyDescent="0.2">
      <c r="A5977" s="25">
        <f>'101_parsed'!A5977</f>
        <v>2307</v>
      </c>
      <c r="B5977" s="33">
        <f>'101_parsed'!B5977</f>
        <v>61909</v>
      </c>
      <c r="C5977" s="25" t="str">
        <f>INDEX(all_banks!O:O,MATCH(A5977,all_banks!H:H,0))</f>
        <v>Банк СОЮЗ (АО) (2307)</v>
      </c>
      <c r="D5977" s="25" t="str">
        <f>INDEX('101_accounts'!B:B,MATCH(B5977,'101_accounts'!A:A,0))</f>
        <v>61909   П  Амортизация недвижимости (кроме земли), временно неиспользуемой в основной деятельности</v>
      </c>
      <c r="E5977" s="25">
        <f>'101_parsed'!C5977</f>
        <v>0</v>
      </c>
      <c r="F5977" s="25">
        <f>'101_parsed'!D5977</f>
        <v>52</v>
      </c>
      <c r="G5977" s="25">
        <f>'101_parsed'!E5977</f>
        <v>0</v>
      </c>
      <c r="H5977" s="25">
        <f>'101_parsed'!F5977</f>
        <v>53</v>
      </c>
    </row>
    <row r="5978" spans="1:8" x14ac:dyDescent="0.2">
      <c r="A5978" s="25">
        <f>'101_parsed'!A5978</f>
        <v>2307</v>
      </c>
      <c r="B5978" s="33">
        <f>'101_parsed'!B5978</f>
        <v>61910</v>
      </c>
      <c r="C5978" s="25" t="str">
        <f>INDEX(all_banks!O:O,MATCH(A5978,all_banks!H:H,0))</f>
        <v>Банк СОЮЗ (АО) (2307)</v>
      </c>
      <c r="D5978" s="25" t="str">
        <f>INDEX('101_accounts'!B:B,MATCH(B5978,'101_accounts'!A:A,0))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5978" s="25">
        <f>'101_parsed'!C5978</f>
        <v>0</v>
      </c>
      <c r="F5978" s="25">
        <f>'101_parsed'!D5978</f>
        <v>0</v>
      </c>
      <c r="G5978" s="25">
        <f>'101_parsed'!E5978</f>
        <v>0</v>
      </c>
      <c r="H5978" s="25">
        <f>'101_parsed'!F5978</f>
        <v>0</v>
      </c>
    </row>
    <row r="5979" spans="1:8" x14ac:dyDescent="0.2">
      <c r="A5979" s="25">
        <f>'101_parsed'!A5979</f>
        <v>2307</v>
      </c>
      <c r="B5979" s="33">
        <f>'101_parsed'!B5979</f>
        <v>61911</v>
      </c>
      <c r="C5979" s="25" t="str">
        <f>INDEX(all_banks!O:O,MATCH(A5979,all_banks!H:H,0))</f>
        <v>Банк СОЮЗ (АО) (2307)</v>
      </c>
      <c r="D5979" s="25" t="str">
        <f>INDEX('101_accounts'!B:B,MATCH(B5979,'101_accounts'!A:A,0))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5979" s="25">
        <f>'101_parsed'!C5979</f>
        <v>0</v>
      </c>
      <c r="F5979" s="25">
        <f>'101_parsed'!D5979</f>
        <v>0</v>
      </c>
      <c r="G5979" s="25">
        <f>'101_parsed'!E5979</f>
        <v>0</v>
      </c>
      <c r="H5979" s="25">
        <f>'101_parsed'!F5979</f>
        <v>0</v>
      </c>
    </row>
    <row r="5980" spans="1:8" x14ac:dyDescent="0.2">
      <c r="A5980" s="25">
        <f>'101_parsed'!A5980</f>
        <v>2307</v>
      </c>
      <c r="B5980" s="33">
        <f>'101_parsed'!B5980</f>
        <v>61912</v>
      </c>
      <c r="C5980" s="25" t="str">
        <f>INDEX(all_banks!O:O,MATCH(A5980,all_banks!H:H,0))</f>
        <v>Банк СОЮЗ (АО) (2307)</v>
      </c>
      <c r="D5980" s="25" t="str">
        <f>INDEX('101_accounts'!B:B,MATCH(B5980,'101_accounts'!A:A,0))</f>
        <v>61912   П  Резервы на возможные потери</v>
      </c>
      <c r="E5980" s="25">
        <f>'101_parsed'!C5980</f>
        <v>0</v>
      </c>
      <c r="F5980" s="25">
        <f>'101_parsed'!D5980</f>
        <v>160</v>
      </c>
      <c r="G5980" s="25">
        <f>'101_parsed'!E5980</f>
        <v>0</v>
      </c>
      <c r="H5980" s="25">
        <f>'101_parsed'!F5980</f>
        <v>160</v>
      </c>
    </row>
    <row r="5981" spans="1:8" x14ac:dyDescent="0.2">
      <c r="A5981" s="25">
        <f>'101_parsed'!A5981</f>
        <v>2307</v>
      </c>
      <c r="B5981" s="33">
        <f>'101_parsed'!B5981</f>
        <v>62001</v>
      </c>
      <c r="C5981" s="25" t="str">
        <f>INDEX(all_banks!O:O,MATCH(A5981,all_banks!H:H,0))</f>
        <v>Банк СОЮЗ (АО) (2307)</v>
      </c>
      <c r="D5981" s="25" t="str">
        <f>INDEX('101_accounts'!B:B,MATCH(B5981,'101_accounts'!A:A,0))</f>
        <v>62001   A  Долгосрочные активы, предназначенные для продажи</v>
      </c>
      <c r="E5981" s="25">
        <f>'101_parsed'!C5981</f>
        <v>1492026</v>
      </c>
      <c r="F5981" s="25">
        <f>'101_parsed'!D5981</f>
        <v>0</v>
      </c>
      <c r="G5981" s="25">
        <f>'101_parsed'!E5981</f>
        <v>1515305</v>
      </c>
      <c r="H5981" s="25">
        <f>'101_parsed'!F5981</f>
        <v>0</v>
      </c>
    </row>
    <row r="5982" spans="1:8" x14ac:dyDescent="0.2">
      <c r="A5982" s="25">
        <f>'101_parsed'!A5982</f>
        <v>2307</v>
      </c>
      <c r="B5982" s="33">
        <f>'101_parsed'!B5982</f>
        <v>62002</v>
      </c>
      <c r="C5982" s="25" t="str">
        <f>INDEX(all_banks!O:O,MATCH(A5982,all_banks!H:H,0))</f>
        <v>Банк СОЮЗ (АО) (2307)</v>
      </c>
      <c r="D5982" s="25" t="str">
        <f>INDEX('101_accounts'!B:B,MATCH(B5982,'101_accounts'!A:A,0))</f>
        <v>62002   П  Резервы на возможные потери</v>
      </c>
      <c r="E5982" s="25">
        <f>'101_parsed'!C5982</f>
        <v>0</v>
      </c>
      <c r="F5982" s="25">
        <f>'101_parsed'!D5982</f>
        <v>664</v>
      </c>
      <c r="G5982" s="25">
        <f>'101_parsed'!E5982</f>
        <v>0</v>
      </c>
      <c r="H5982" s="25">
        <f>'101_parsed'!F5982</f>
        <v>664</v>
      </c>
    </row>
    <row r="5983" spans="1:8" x14ac:dyDescent="0.2">
      <c r="A5983" s="25">
        <f>'101_parsed'!A5983</f>
        <v>2307</v>
      </c>
      <c r="B5983" s="33">
        <f>'101_parsed'!B5983</f>
        <v>62101</v>
      </c>
      <c r="C5983" s="25" t="str">
        <f>INDEX(all_banks!O:O,MATCH(A5983,all_banks!H:H,0))</f>
        <v>Банк СОЮЗ (АО) (2307)</v>
      </c>
      <c r="D5983" s="25" t="str">
        <f>INDEX('101_accounts'!B:B,MATCH(B5983,'101_accounts'!A:A,0))</f>
        <v>62101   A  Средства труда, полученные по договорам отступного, залога, назначение которых не определено</v>
      </c>
      <c r="E5983" s="25">
        <f>'101_parsed'!C5983</f>
        <v>0</v>
      </c>
      <c r="F5983" s="25">
        <f>'101_parsed'!D5983</f>
        <v>0</v>
      </c>
      <c r="G5983" s="25">
        <f>'101_parsed'!E5983</f>
        <v>0</v>
      </c>
      <c r="H5983" s="25">
        <f>'101_parsed'!F5983</f>
        <v>0</v>
      </c>
    </row>
    <row r="5984" spans="1:8" x14ac:dyDescent="0.2">
      <c r="A5984" s="25">
        <f>'101_parsed'!A5984</f>
        <v>2307</v>
      </c>
      <c r="B5984" s="33">
        <f>'101_parsed'!B5984</f>
        <v>62102</v>
      </c>
      <c r="C5984" s="25" t="str">
        <f>INDEX(all_banks!O:O,MATCH(A5984,all_banks!H:H,0))</f>
        <v>Банк СОЮЗ (АО) (2307)</v>
      </c>
      <c r="D5984" s="25" t="str">
        <f>INDEX('101_accounts'!B:B,MATCH(B5984,'101_accounts'!A:A,0))</f>
        <v>62102   A  Предметы труда, полученные по договорам отступного, залога, назначение которых не определено</v>
      </c>
      <c r="E5984" s="25">
        <f>'101_parsed'!C5984</f>
        <v>7264</v>
      </c>
      <c r="F5984" s="25">
        <f>'101_parsed'!D5984</f>
        <v>0</v>
      </c>
      <c r="G5984" s="25">
        <f>'101_parsed'!E5984</f>
        <v>7264</v>
      </c>
      <c r="H5984" s="25">
        <f>'101_parsed'!F5984</f>
        <v>0</v>
      </c>
    </row>
    <row r="5985" spans="1:8" x14ac:dyDescent="0.2">
      <c r="A5985" s="25">
        <f>'101_parsed'!A5985</f>
        <v>2307</v>
      </c>
      <c r="B5985" s="33">
        <f>'101_parsed'!B5985</f>
        <v>62103</v>
      </c>
      <c r="C5985" s="25" t="str">
        <f>INDEX(all_banks!O:O,MATCH(A5985,all_banks!H:H,0))</f>
        <v>Банк СОЮЗ (АО) (2307)</v>
      </c>
      <c r="D5985" s="25" t="str">
        <f>INDEX('101_accounts'!B:B,MATCH(B5985,'101_accounts'!A:A,0))</f>
        <v>62103   П  Резервы на возможные потери</v>
      </c>
      <c r="E5985" s="25">
        <f>'101_parsed'!C5985</f>
        <v>0</v>
      </c>
      <c r="F5985" s="25">
        <f>'101_parsed'!D5985</f>
        <v>0</v>
      </c>
      <c r="G5985" s="25">
        <f>'101_parsed'!E5985</f>
        <v>0</v>
      </c>
      <c r="H5985" s="25">
        <f>'101_parsed'!F5985</f>
        <v>0</v>
      </c>
    </row>
    <row r="5986" spans="1:8" x14ac:dyDescent="0.2">
      <c r="A5986" s="25">
        <f>'101_parsed'!A5986</f>
        <v>236</v>
      </c>
      <c r="B5986" s="33">
        <f>'101_parsed'!B5986</f>
        <v>60401</v>
      </c>
      <c r="C5986" s="25" t="str">
        <f>INDEX(all_banks!O:O,MATCH(A5986,all_banks!H:H,0))</f>
        <v>ООО "СПЕЦСТРОЙБАНК" (236)</v>
      </c>
      <c r="D5986" s="25" t="str">
        <f>INDEX('101_accounts'!B:B,MATCH(B5986,'101_accounts'!A:A,0))</f>
        <v>60401   A  Основные средства (кроме земли) (c 13.02.2018)_x000D_Категория 1- Здания и сооружения (до 31.12.2002)</v>
      </c>
      <c r="E5986" s="25">
        <f>'101_parsed'!C5986</f>
        <v>269374</v>
      </c>
      <c r="F5986" s="25">
        <f>'101_parsed'!D5986</f>
        <v>0</v>
      </c>
      <c r="G5986" s="25">
        <f>'101_parsed'!E5986</f>
        <v>269374</v>
      </c>
      <c r="H5986" s="25">
        <f>'101_parsed'!F5986</f>
        <v>0</v>
      </c>
    </row>
    <row r="5987" spans="1:8" x14ac:dyDescent="0.2">
      <c r="A5987" s="25">
        <f>'101_parsed'!A5987</f>
        <v>236</v>
      </c>
      <c r="B5987" s="33">
        <f>'101_parsed'!B5987</f>
        <v>60404</v>
      </c>
      <c r="C5987" s="25" t="str">
        <f>INDEX(all_banks!O:O,MATCH(A5987,all_banks!H:H,0))</f>
        <v>ООО "СПЕЦСТРОЙБАНК" (236)</v>
      </c>
      <c r="D5987" s="25" t="str">
        <f>INDEX('101_accounts'!B:B,MATCH(B5987,'101_accounts'!A:A,0))</f>
        <v>60404   A  Земля (c 13.02.2018)</v>
      </c>
      <c r="E5987" s="25">
        <f>'101_parsed'!C5987</f>
        <v>0</v>
      </c>
      <c r="F5987" s="25">
        <f>'101_parsed'!D5987</f>
        <v>0</v>
      </c>
      <c r="G5987" s="25">
        <f>'101_parsed'!E5987</f>
        <v>0</v>
      </c>
      <c r="H5987" s="25">
        <f>'101_parsed'!F5987</f>
        <v>0</v>
      </c>
    </row>
    <row r="5988" spans="1:8" x14ac:dyDescent="0.2">
      <c r="A5988" s="25">
        <f>'101_parsed'!A5988</f>
        <v>236</v>
      </c>
      <c r="B5988" s="33">
        <f>'101_parsed'!B5988</f>
        <v>60405</v>
      </c>
      <c r="C5988" s="25" t="str">
        <f>INDEX(all_banks!O:O,MATCH(A5988,all_banks!H:H,0))</f>
        <v>ООО "СПЕЦСТРОЙБАНК" (236)</v>
      </c>
      <c r="D5988" s="25" t="str">
        <f>INDEX('101_accounts'!B:B,MATCH(B5988,'101_accounts'!A:A,0))</f>
        <v>60405   П
A (до 31.01.2003)  Резервы на возможные потери (c 13.02.2018)
Долгосрочно арендуемые основные средства (до 31.01.2003)</v>
      </c>
      <c r="E5988" s="25">
        <f>'101_parsed'!C5988</f>
        <v>0</v>
      </c>
      <c r="F5988" s="25">
        <f>'101_parsed'!D5988</f>
        <v>0</v>
      </c>
      <c r="G5988" s="25">
        <f>'101_parsed'!E5988</f>
        <v>0</v>
      </c>
      <c r="H5988" s="25">
        <f>'101_parsed'!F5988</f>
        <v>0</v>
      </c>
    </row>
    <row r="5989" spans="1:8" x14ac:dyDescent="0.2">
      <c r="A5989" s="25">
        <f>'101_parsed'!A5989</f>
        <v>236</v>
      </c>
      <c r="B5989" s="33">
        <f>'101_parsed'!B5989</f>
        <v>60414</v>
      </c>
      <c r="C5989" s="25" t="str">
        <f>INDEX(all_banks!O:O,MATCH(A5989,all_banks!H:H,0))</f>
        <v>ООО "СПЕЦСТРОЙБАНК" (236)</v>
      </c>
      <c r="D5989" s="25" t="str">
        <f>INDEX('101_accounts'!B:B,MATCH(B5989,'101_accounts'!A:A,0))</f>
        <v>60414   П  Амортизация основных средств (кроме земли) (c 13.02.2018)</v>
      </c>
      <c r="E5989" s="25">
        <f>'101_parsed'!C5989</f>
        <v>0</v>
      </c>
      <c r="F5989" s="25">
        <f>'101_parsed'!D5989</f>
        <v>62821</v>
      </c>
      <c r="G5989" s="25">
        <f>'101_parsed'!E5989</f>
        <v>0</v>
      </c>
      <c r="H5989" s="25">
        <f>'101_parsed'!F5989</f>
        <v>63883</v>
      </c>
    </row>
    <row r="5990" spans="1:8" x14ac:dyDescent="0.2">
      <c r="A5990" s="25">
        <f>'101_parsed'!A5990</f>
        <v>236</v>
      </c>
      <c r="B5990" s="33">
        <f>'101_parsed'!B5990</f>
        <v>60415</v>
      </c>
      <c r="C5990" s="25" t="str">
        <f>INDEX(all_banks!O:O,MATCH(A5990,all_banks!H:H,0))</f>
        <v>ООО "СПЕЦСТРОЙБАНК" (236)</v>
      </c>
      <c r="D5990" s="25" t="str">
        <f>INDEX('101_accounts'!B:B,MATCH(B5990,'101_accounts'!A:A,0))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5990" s="25">
        <f>'101_parsed'!C5990</f>
        <v>0</v>
      </c>
      <c r="F5990" s="25">
        <f>'101_parsed'!D5990</f>
        <v>0</v>
      </c>
      <c r="G5990" s="25">
        <f>'101_parsed'!E5990</f>
        <v>0</v>
      </c>
      <c r="H5990" s="25">
        <f>'101_parsed'!F5990</f>
        <v>0</v>
      </c>
    </row>
    <row r="5991" spans="1:8" x14ac:dyDescent="0.2">
      <c r="A5991" s="25">
        <f>'101_parsed'!A5991</f>
        <v>236</v>
      </c>
      <c r="B5991" s="33">
        <f>'101_parsed'!B5991</f>
        <v>61901</v>
      </c>
      <c r="C5991" s="25" t="str">
        <f>INDEX(all_banks!O:O,MATCH(A5991,all_banks!H:H,0))</f>
        <v>ООО "СПЕЦСТРОЙБАНК" (236)</v>
      </c>
      <c r="D5991" s="25" t="str">
        <f>INDEX('101_accounts'!B:B,MATCH(B5991,'101_accounts'!A:A,0))</f>
        <v>61901   A  Земля, временно неиспользуемая в основной деятельности</v>
      </c>
      <c r="E5991" s="25">
        <f>'101_parsed'!C5991</f>
        <v>0</v>
      </c>
      <c r="F5991" s="25">
        <f>'101_parsed'!D5991</f>
        <v>0</v>
      </c>
      <c r="G5991" s="25">
        <f>'101_parsed'!E5991</f>
        <v>0</v>
      </c>
      <c r="H5991" s="25">
        <f>'101_parsed'!F5991</f>
        <v>0</v>
      </c>
    </row>
    <row r="5992" spans="1:8" x14ac:dyDescent="0.2">
      <c r="A5992" s="25">
        <f>'101_parsed'!A5992</f>
        <v>236</v>
      </c>
      <c r="B5992" s="33">
        <f>'101_parsed'!B5992</f>
        <v>61902</v>
      </c>
      <c r="C5992" s="25" t="str">
        <f>INDEX(all_banks!O:O,MATCH(A5992,all_banks!H:H,0))</f>
        <v>ООО "СПЕЦСТРОЙБАНК" (236)</v>
      </c>
      <c r="D5992" s="25" t="str">
        <f>INDEX('101_accounts'!B:B,MATCH(B5992,'101_accounts'!A:A,0))</f>
        <v>61902   A  Земля, временно неиспользуемая в основной деятельности, переданная в аренду</v>
      </c>
      <c r="E5992" s="25">
        <f>'101_parsed'!C5992</f>
        <v>0</v>
      </c>
      <c r="F5992" s="25">
        <f>'101_parsed'!D5992</f>
        <v>0</v>
      </c>
      <c r="G5992" s="25">
        <f>'101_parsed'!E5992</f>
        <v>0</v>
      </c>
      <c r="H5992" s="25">
        <f>'101_parsed'!F5992</f>
        <v>0</v>
      </c>
    </row>
    <row r="5993" spans="1:8" x14ac:dyDescent="0.2">
      <c r="A5993" s="25">
        <f>'101_parsed'!A5993</f>
        <v>236</v>
      </c>
      <c r="B5993" s="33">
        <f>'101_parsed'!B5993</f>
        <v>61903</v>
      </c>
      <c r="C5993" s="25" t="str">
        <f>INDEX(all_banks!O:O,MATCH(A5993,all_banks!H:H,0))</f>
        <v>ООО "СПЕЦСТРОЙБАНК" (236)</v>
      </c>
      <c r="D5993" s="25" t="str">
        <f>INDEX('101_accounts'!B:B,MATCH(B5993,'101_accounts'!A:A,0))</f>
        <v>61903   A  Недвижимость (кроме земли), временно неиспользуемая в основной деятельности</v>
      </c>
      <c r="E5993" s="25">
        <f>'101_parsed'!C5993</f>
        <v>0</v>
      </c>
      <c r="F5993" s="25">
        <f>'101_parsed'!D5993</f>
        <v>0</v>
      </c>
      <c r="G5993" s="25">
        <f>'101_parsed'!E5993</f>
        <v>0</v>
      </c>
      <c r="H5993" s="25">
        <f>'101_parsed'!F5993</f>
        <v>0</v>
      </c>
    </row>
    <row r="5994" spans="1:8" x14ac:dyDescent="0.2">
      <c r="A5994" s="25">
        <f>'101_parsed'!A5994</f>
        <v>236</v>
      </c>
      <c r="B5994" s="33">
        <f>'101_parsed'!B5994</f>
        <v>61904</v>
      </c>
      <c r="C5994" s="25" t="str">
        <f>INDEX(all_banks!O:O,MATCH(A5994,all_banks!H:H,0))</f>
        <v>ООО "СПЕЦСТРОЙБАНК" (236)</v>
      </c>
      <c r="D5994" s="25" t="str">
        <f>INDEX('101_accounts'!B:B,MATCH(B5994,'101_accounts'!A:A,0))</f>
        <v>61904   A  Недвижимость (кроме земли), временно неиспользуемая в основной деятельности, переданная в аренду</v>
      </c>
      <c r="E5994" s="25">
        <f>'101_parsed'!C5994</f>
        <v>0</v>
      </c>
      <c r="F5994" s="25">
        <f>'101_parsed'!D5994</f>
        <v>0</v>
      </c>
      <c r="G5994" s="25">
        <f>'101_parsed'!E5994</f>
        <v>0</v>
      </c>
      <c r="H5994" s="25">
        <f>'101_parsed'!F5994</f>
        <v>0</v>
      </c>
    </row>
    <row r="5995" spans="1:8" x14ac:dyDescent="0.2">
      <c r="A5995" s="25">
        <f>'101_parsed'!A5995</f>
        <v>236</v>
      </c>
      <c r="B5995" s="33">
        <f>'101_parsed'!B5995</f>
        <v>61905</v>
      </c>
      <c r="C5995" s="25" t="str">
        <f>INDEX(all_banks!O:O,MATCH(A5995,all_banks!H:H,0))</f>
        <v>ООО "СПЕЦСТРОЙБАНК" (236)</v>
      </c>
      <c r="D5995" s="25" t="str">
        <f>INDEX('101_accounts'!B:B,MATCH(B5995,'101_accounts'!A:A,0))</f>
        <v>61905   A  Земля, временно неиспользуемая в основной деятельности, учитываемая по справедливой стоимости</v>
      </c>
      <c r="E5995" s="25">
        <f>'101_parsed'!C5995</f>
        <v>0</v>
      </c>
      <c r="F5995" s="25">
        <f>'101_parsed'!D5995</f>
        <v>0</v>
      </c>
      <c r="G5995" s="25">
        <f>'101_parsed'!E5995</f>
        <v>0</v>
      </c>
      <c r="H5995" s="25">
        <f>'101_parsed'!F5995</f>
        <v>0</v>
      </c>
    </row>
    <row r="5996" spans="1:8" x14ac:dyDescent="0.2">
      <c r="A5996" s="25">
        <f>'101_parsed'!A5996</f>
        <v>236</v>
      </c>
      <c r="B5996" s="33">
        <f>'101_parsed'!B5996</f>
        <v>61906</v>
      </c>
      <c r="C5996" s="25" t="str">
        <f>INDEX(all_banks!O:O,MATCH(A5996,all_banks!H:H,0))</f>
        <v>ООО "СПЕЦСТРОЙБАНК" (236)</v>
      </c>
      <c r="D5996" s="25" t="str">
        <f>INDEX('101_accounts'!B:B,MATCH(B5996,'101_accounts'!A:A,0))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5996" s="25">
        <f>'101_parsed'!C5996</f>
        <v>0</v>
      </c>
      <c r="F5996" s="25">
        <f>'101_parsed'!D5996</f>
        <v>0</v>
      </c>
      <c r="G5996" s="25">
        <f>'101_parsed'!E5996</f>
        <v>0</v>
      </c>
      <c r="H5996" s="25">
        <f>'101_parsed'!F5996</f>
        <v>0</v>
      </c>
    </row>
    <row r="5997" spans="1:8" x14ac:dyDescent="0.2">
      <c r="A5997" s="25">
        <f>'101_parsed'!A5997</f>
        <v>236</v>
      </c>
      <c r="B5997" s="33">
        <f>'101_parsed'!B5997</f>
        <v>61907</v>
      </c>
      <c r="C5997" s="25" t="str">
        <f>INDEX(all_banks!O:O,MATCH(A5997,all_banks!H:H,0))</f>
        <v>ООО "СПЕЦСТРОЙБАНК" (236)</v>
      </c>
      <c r="D5997" s="25" t="str">
        <f>INDEX('101_accounts'!B:B,MATCH(B5997,'101_accounts'!A:A,0))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5997" s="25">
        <f>'101_parsed'!C5997</f>
        <v>0</v>
      </c>
      <c r="F5997" s="25">
        <f>'101_parsed'!D5997</f>
        <v>0</v>
      </c>
      <c r="G5997" s="25">
        <f>'101_parsed'!E5997</f>
        <v>0</v>
      </c>
      <c r="H5997" s="25">
        <f>'101_parsed'!F5997</f>
        <v>0</v>
      </c>
    </row>
    <row r="5998" spans="1:8" x14ac:dyDescent="0.2">
      <c r="A5998" s="25">
        <f>'101_parsed'!A5998</f>
        <v>236</v>
      </c>
      <c r="B5998" s="33">
        <f>'101_parsed'!B5998</f>
        <v>61908</v>
      </c>
      <c r="C5998" s="25" t="str">
        <f>INDEX(all_banks!O:O,MATCH(A5998,all_banks!H:H,0))</f>
        <v>ООО "СПЕЦСТРОЙБАНК" (236)</v>
      </c>
      <c r="D5998" s="25" t="str">
        <f>INDEX('101_accounts'!B:B,MATCH(B5998,'101_accounts'!A:A,0))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5998" s="25">
        <f>'101_parsed'!C5998</f>
        <v>0</v>
      </c>
      <c r="F5998" s="25">
        <f>'101_parsed'!D5998</f>
        <v>0</v>
      </c>
      <c r="G5998" s="25">
        <f>'101_parsed'!E5998</f>
        <v>0</v>
      </c>
      <c r="H5998" s="25">
        <f>'101_parsed'!F5998</f>
        <v>0</v>
      </c>
    </row>
    <row r="5999" spans="1:8" x14ac:dyDescent="0.2">
      <c r="A5999" s="25">
        <f>'101_parsed'!A5999</f>
        <v>236</v>
      </c>
      <c r="B5999" s="33">
        <f>'101_parsed'!B5999</f>
        <v>61909</v>
      </c>
      <c r="C5999" s="25" t="str">
        <f>INDEX(all_banks!O:O,MATCH(A5999,all_banks!H:H,0))</f>
        <v>ООО "СПЕЦСТРОЙБАНК" (236)</v>
      </c>
      <c r="D5999" s="25" t="str">
        <f>INDEX('101_accounts'!B:B,MATCH(B5999,'101_accounts'!A:A,0))</f>
        <v>61909   П  Амортизация недвижимости (кроме земли), временно неиспользуемой в основной деятельности</v>
      </c>
      <c r="E5999" s="25">
        <f>'101_parsed'!C5999</f>
        <v>0</v>
      </c>
      <c r="F5999" s="25">
        <f>'101_parsed'!D5999</f>
        <v>0</v>
      </c>
      <c r="G5999" s="25">
        <f>'101_parsed'!E5999</f>
        <v>0</v>
      </c>
      <c r="H5999" s="25">
        <f>'101_parsed'!F5999</f>
        <v>0</v>
      </c>
    </row>
    <row r="6000" spans="1:8" x14ac:dyDescent="0.2">
      <c r="A6000" s="25">
        <f>'101_parsed'!A6000</f>
        <v>236</v>
      </c>
      <c r="B6000" s="33">
        <f>'101_parsed'!B6000</f>
        <v>61910</v>
      </c>
      <c r="C6000" s="25" t="str">
        <f>INDEX(all_banks!O:O,MATCH(A6000,all_banks!H:H,0))</f>
        <v>ООО "СПЕЦСТРОЙБАНК" (236)</v>
      </c>
      <c r="D6000" s="25" t="str">
        <f>INDEX('101_accounts'!B:B,MATCH(B6000,'101_accounts'!A:A,0))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000" s="25">
        <f>'101_parsed'!C6000</f>
        <v>0</v>
      </c>
      <c r="F6000" s="25">
        <f>'101_parsed'!D6000</f>
        <v>0</v>
      </c>
      <c r="G6000" s="25">
        <f>'101_parsed'!E6000</f>
        <v>0</v>
      </c>
      <c r="H6000" s="25">
        <f>'101_parsed'!F6000</f>
        <v>0</v>
      </c>
    </row>
    <row r="6001" spans="1:8" x14ac:dyDescent="0.2">
      <c r="A6001" s="25">
        <f>'101_parsed'!A6001</f>
        <v>236</v>
      </c>
      <c r="B6001" s="33">
        <f>'101_parsed'!B6001</f>
        <v>61911</v>
      </c>
      <c r="C6001" s="25" t="str">
        <f>INDEX(all_banks!O:O,MATCH(A6001,all_banks!H:H,0))</f>
        <v>ООО "СПЕЦСТРОЙБАНК" (236)</v>
      </c>
      <c r="D6001" s="25" t="str">
        <f>INDEX('101_accounts'!B:B,MATCH(B6001,'101_accounts'!A:A,0))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001" s="25">
        <f>'101_parsed'!C6001</f>
        <v>0</v>
      </c>
      <c r="F6001" s="25">
        <f>'101_parsed'!D6001</f>
        <v>0</v>
      </c>
      <c r="G6001" s="25">
        <f>'101_parsed'!E6001</f>
        <v>0</v>
      </c>
      <c r="H6001" s="25">
        <f>'101_parsed'!F6001</f>
        <v>0</v>
      </c>
    </row>
    <row r="6002" spans="1:8" x14ac:dyDescent="0.2">
      <c r="A6002" s="25">
        <f>'101_parsed'!A6002</f>
        <v>236</v>
      </c>
      <c r="B6002" s="33">
        <f>'101_parsed'!B6002</f>
        <v>61912</v>
      </c>
      <c r="C6002" s="25" t="str">
        <f>INDEX(all_banks!O:O,MATCH(A6002,all_banks!H:H,0))</f>
        <v>ООО "СПЕЦСТРОЙБАНК" (236)</v>
      </c>
      <c r="D6002" s="25" t="str">
        <f>INDEX('101_accounts'!B:B,MATCH(B6002,'101_accounts'!A:A,0))</f>
        <v>61912   П  Резервы на возможные потери</v>
      </c>
      <c r="E6002" s="25">
        <f>'101_parsed'!C6002</f>
        <v>0</v>
      </c>
      <c r="F6002" s="25">
        <f>'101_parsed'!D6002</f>
        <v>0</v>
      </c>
      <c r="G6002" s="25">
        <f>'101_parsed'!E6002</f>
        <v>0</v>
      </c>
      <c r="H6002" s="25">
        <f>'101_parsed'!F6002</f>
        <v>0</v>
      </c>
    </row>
    <row r="6003" spans="1:8" x14ac:dyDescent="0.2">
      <c r="A6003" s="25">
        <f>'101_parsed'!A6003</f>
        <v>236</v>
      </c>
      <c r="B6003" s="33">
        <f>'101_parsed'!B6003</f>
        <v>62001</v>
      </c>
      <c r="C6003" s="25" t="str">
        <f>INDEX(all_banks!O:O,MATCH(A6003,all_banks!H:H,0))</f>
        <v>ООО "СПЕЦСТРОЙБАНК" (236)</v>
      </c>
      <c r="D6003" s="25" t="str">
        <f>INDEX('101_accounts'!B:B,MATCH(B6003,'101_accounts'!A:A,0))</f>
        <v>62001   A  Долгосрочные активы, предназначенные для продажи</v>
      </c>
      <c r="E6003" s="25">
        <f>'101_parsed'!C6003</f>
        <v>12920</v>
      </c>
      <c r="F6003" s="25">
        <f>'101_parsed'!D6003</f>
        <v>0</v>
      </c>
      <c r="G6003" s="25">
        <f>'101_parsed'!E6003</f>
        <v>12920</v>
      </c>
      <c r="H6003" s="25">
        <f>'101_parsed'!F6003</f>
        <v>0</v>
      </c>
    </row>
    <row r="6004" spans="1:8" x14ac:dyDescent="0.2">
      <c r="A6004" s="25">
        <f>'101_parsed'!A6004</f>
        <v>236</v>
      </c>
      <c r="B6004" s="33">
        <f>'101_parsed'!B6004</f>
        <v>62002</v>
      </c>
      <c r="C6004" s="25" t="str">
        <f>INDEX(all_banks!O:O,MATCH(A6004,all_banks!H:H,0))</f>
        <v>ООО "СПЕЦСТРОЙБАНК" (236)</v>
      </c>
      <c r="D6004" s="25" t="str">
        <f>INDEX('101_accounts'!B:B,MATCH(B6004,'101_accounts'!A:A,0))</f>
        <v>62002   П  Резервы на возможные потери</v>
      </c>
      <c r="E6004" s="25">
        <f>'101_parsed'!C6004</f>
        <v>0</v>
      </c>
      <c r="F6004" s="25">
        <f>'101_parsed'!D6004</f>
        <v>500</v>
      </c>
      <c r="G6004" s="25">
        <f>'101_parsed'!E6004</f>
        <v>0</v>
      </c>
      <c r="H6004" s="25">
        <f>'101_parsed'!F6004</f>
        <v>1000</v>
      </c>
    </row>
    <row r="6005" spans="1:8" x14ac:dyDescent="0.2">
      <c r="A6005" s="25">
        <f>'101_parsed'!A6005</f>
        <v>236</v>
      </c>
      <c r="B6005" s="33">
        <f>'101_parsed'!B6005</f>
        <v>62101</v>
      </c>
      <c r="C6005" s="25" t="str">
        <f>INDEX(all_banks!O:O,MATCH(A6005,all_banks!H:H,0))</f>
        <v>ООО "СПЕЦСТРОЙБАНК" (236)</v>
      </c>
      <c r="D6005" s="25" t="str">
        <f>INDEX('101_accounts'!B:B,MATCH(B6005,'101_accounts'!A:A,0))</f>
        <v>62101   A  Средства труда, полученные по договорам отступного, залога, назначение которых не определено</v>
      </c>
      <c r="E6005" s="25">
        <f>'101_parsed'!C6005</f>
        <v>0</v>
      </c>
      <c r="F6005" s="25">
        <f>'101_parsed'!D6005</f>
        <v>0</v>
      </c>
      <c r="G6005" s="25">
        <f>'101_parsed'!E6005</f>
        <v>0</v>
      </c>
      <c r="H6005" s="25">
        <f>'101_parsed'!F6005</f>
        <v>0</v>
      </c>
    </row>
    <row r="6006" spans="1:8" x14ac:dyDescent="0.2">
      <c r="A6006" s="25">
        <f>'101_parsed'!A6006</f>
        <v>236</v>
      </c>
      <c r="B6006" s="33">
        <f>'101_parsed'!B6006</f>
        <v>62102</v>
      </c>
      <c r="C6006" s="25" t="str">
        <f>INDEX(all_banks!O:O,MATCH(A6006,all_banks!H:H,0))</f>
        <v>ООО "СПЕЦСТРОЙБАНК" (236)</v>
      </c>
      <c r="D6006" s="25" t="str">
        <f>INDEX('101_accounts'!B:B,MATCH(B6006,'101_accounts'!A:A,0))</f>
        <v>62102   A  Предметы труда, полученные по договорам отступного, залога, назначение которых не определено</v>
      </c>
      <c r="E6006" s="25">
        <f>'101_parsed'!C6006</f>
        <v>0</v>
      </c>
      <c r="F6006" s="25">
        <f>'101_parsed'!D6006</f>
        <v>0</v>
      </c>
      <c r="G6006" s="25">
        <f>'101_parsed'!E6006</f>
        <v>0</v>
      </c>
      <c r="H6006" s="25">
        <f>'101_parsed'!F6006</f>
        <v>0</v>
      </c>
    </row>
    <row r="6007" spans="1:8" x14ac:dyDescent="0.2">
      <c r="A6007" s="25">
        <f>'101_parsed'!A6007</f>
        <v>236</v>
      </c>
      <c r="B6007" s="33">
        <f>'101_parsed'!B6007</f>
        <v>62103</v>
      </c>
      <c r="C6007" s="25" t="str">
        <f>INDEX(all_banks!O:O,MATCH(A6007,all_banks!H:H,0))</f>
        <v>ООО "СПЕЦСТРОЙБАНК" (236)</v>
      </c>
      <c r="D6007" s="25" t="str">
        <f>INDEX('101_accounts'!B:B,MATCH(B6007,'101_accounts'!A:A,0))</f>
        <v>62103   П  Резервы на возможные потери</v>
      </c>
      <c r="E6007" s="25">
        <f>'101_parsed'!C6007</f>
        <v>0</v>
      </c>
      <c r="F6007" s="25">
        <f>'101_parsed'!D6007</f>
        <v>0</v>
      </c>
      <c r="G6007" s="25">
        <f>'101_parsed'!E6007</f>
        <v>0</v>
      </c>
      <c r="H6007" s="25">
        <f>'101_parsed'!F6007</f>
        <v>0</v>
      </c>
    </row>
    <row r="6008" spans="1:8" x14ac:dyDescent="0.2">
      <c r="A6008" s="25">
        <f>'101_parsed'!A6008</f>
        <v>1288</v>
      </c>
      <c r="B6008" s="33">
        <f>'101_parsed'!B6008</f>
        <v>60401</v>
      </c>
      <c r="C6008" s="25" t="str">
        <f>INDEX(all_banks!O:O,MATCH(A6008,all_banks!H:H,0))</f>
        <v>ПАО Ставропольпромстройбанк (1288)</v>
      </c>
      <c r="D6008" s="25" t="str">
        <f>INDEX('101_accounts'!B:B,MATCH(B6008,'101_accounts'!A:A,0))</f>
        <v>60401   A  Основные средства (кроме земли) (c 13.02.2018)_x000D_Категория 1- Здания и сооружения (до 31.12.2002)</v>
      </c>
      <c r="E6008" s="25">
        <f>'101_parsed'!C6008</f>
        <v>799357</v>
      </c>
      <c r="F6008" s="25">
        <f>'101_parsed'!D6008</f>
        <v>0</v>
      </c>
      <c r="G6008" s="25">
        <f>'101_parsed'!E6008</f>
        <v>774964</v>
      </c>
      <c r="H6008" s="25">
        <f>'101_parsed'!F6008</f>
        <v>0</v>
      </c>
    </row>
    <row r="6009" spans="1:8" x14ac:dyDescent="0.2">
      <c r="A6009" s="25">
        <f>'101_parsed'!A6009</f>
        <v>1288</v>
      </c>
      <c r="B6009" s="33">
        <f>'101_parsed'!B6009</f>
        <v>60404</v>
      </c>
      <c r="C6009" s="25" t="str">
        <f>INDEX(all_banks!O:O,MATCH(A6009,all_banks!H:H,0))</f>
        <v>ПАО Ставропольпромстройбанк (1288)</v>
      </c>
      <c r="D6009" s="25" t="str">
        <f>INDEX('101_accounts'!B:B,MATCH(B6009,'101_accounts'!A:A,0))</f>
        <v>60404   A  Земля (c 13.02.2018)</v>
      </c>
      <c r="E6009" s="25">
        <f>'101_parsed'!C6009</f>
        <v>24344</v>
      </c>
      <c r="F6009" s="25">
        <f>'101_parsed'!D6009</f>
        <v>0</v>
      </c>
      <c r="G6009" s="25">
        <f>'101_parsed'!E6009</f>
        <v>24344</v>
      </c>
      <c r="H6009" s="25">
        <f>'101_parsed'!F6009</f>
        <v>0</v>
      </c>
    </row>
    <row r="6010" spans="1:8" x14ac:dyDescent="0.2">
      <c r="A6010" s="25">
        <f>'101_parsed'!A6010</f>
        <v>1288</v>
      </c>
      <c r="B6010" s="33">
        <f>'101_parsed'!B6010</f>
        <v>60405</v>
      </c>
      <c r="C6010" s="25" t="str">
        <f>INDEX(all_banks!O:O,MATCH(A6010,all_banks!H:H,0))</f>
        <v>ПАО Ставропольпромстройбанк (1288)</v>
      </c>
      <c r="D6010" s="25" t="str">
        <f>INDEX('101_accounts'!B:B,MATCH(B6010,'101_accounts'!A:A,0))</f>
        <v>60405   П
A (до 31.01.2003)  Резервы на возможные потери (c 13.02.2018)
Долгосрочно арендуемые основные средства (до 31.01.2003)</v>
      </c>
      <c r="E6010" s="25">
        <f>'101_parsed'!C6010</f>
        <v>0</v>
      </c>
      <c r="F6010" s="25">
        <f>'101_parsed'!D6010</f>
        <v>0</v>
      </c>
      <c r="G6010" s="25">
        <f>'101_parsed'!E6010</f>
        <v>0</v>
      </c>
      <c r="H6010" s="25">
        <f>'101_parsed'!F6010</f>
        <v>0</v>
      </c>
    </row>
    <row r="6011" spans="1:8" x14ac:dyDescent="0.2">
      <c r="A6011" s="25">
        <f>'101_parsed'!A6011</f>
        <v>1288</v>
      </c>
      <c r="B6011" s="33">
        <f>'101_parsed'!B6011</f>
        <v>60414</v>
      </c>
      <c r="C6011" s="25" t="str">
        <f>INDEX(all_banks!O:O,MATCH(A6011,all_banks!H:H,0))</f>
        <v>ПАО Ставропольпромстройбанк (1288)</v>
      </c>
      <c r="D6011" s="25" t="str">
        <f>INDEX('101_accounts'!B:B,MATCH(B6011,'101_accounts'!A:A,0))</f>
        <v>60414   П  Амортизация основных средств (кроме земли) (c 13.02.2018)</v>
      </c>
      <c r="E6011" s="25">
        <f>'101_parsed'!C6011</f>
        <v>0</v>
      </c>
      <c r="F6011" s="25">
        <f>'101_parsed'!D6011</f>
        <v>379700</v>
      </c>
      <c r="G6011" s="25">
        <f>'101_parsed'!E6011</f>
        <v>0</v>
      </c>
      <c r="H6011" s="25">
        <f>'101_parsed'!F6011</f>
        <v>380942</v>
      </c>
    </row>
    <row r="6012" spans="1:8" x14ac:dyDescent="0.2">
      <c r="A6012" s="25">
        <f>'101_parsed'!A6012</f>
        <v>1288</v>
      </c>
      <c r="B6012" s="33">
        <f>'101_parsed'!B6012</f>
        <v>60415</v>
      </c>
      <c r="C6012" s="25" t="str">
        <f>INDEX(all_banks!O:O,MATCH(A6012,all_banks!H:H,0))</f>
        <v>ПАО Ставропольпромстройбанк (1288)</v>
      </c>
      <c r="D6012" s="25" t="str">
        <f>INDEX('101_accounts'!B:B,MATCH(B6012,'101_accounts'!A:A,0))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012" s="25">
        <f>'101_parsed'!C6012</f>
        <v>5399</v>
      </c>
      <c r="F6012" s="25">
        <f>'101_parsed'!D6012</f>
        <v>0</v>
      </c>
      <c r="G6012" s="25">
        <f>'101_parsed'!E6012</f>
        <v>5164</v>
      </c>
      <c r="H6012" s="25">
        <f>'101_parsed'!F6012</f>
        <v>0</v>
      </c>
    </row>
    <row r="6013" spans="1:8" x14ac:dyDescent="0.2">
      <c r="A6013" s="25">
        <f>'101_parsed'!A6013</f>
        <v>1288</v>
      </c>
      <c r="B6013" s="33">
        <f>'101_parsed'!B6013</f>
        <v>61901</v>
      </c>
      <c r="C6013" s="25" t="str">
        <f>INDEX(all_banks!O:O,MATCH(A6013,all_banks!H:H,0))</f>
        <v>ПАО Ставропольпромстройбанк (1288)</v>
      </c>
      <c r="D6013" s="25" t="str">
        <f>INDEX('101_accounts'!B:B,MATCH(B6013,'101_accounts'!A:A,0))</f>
        <v>61901   A  Земля, временно неиспользуемая в основной деятельности</v>
      </c>
      <c r="E6013" s="25">
        <f>'101_parsed'!C6013</f>
        <v>0</v>
      </c>
      <c r="F6013" s="25">
        <f>'101_parsed'!D6013</f>
        <v>0</v>
      </c>
      <c r="G6013" s="25">
        <f>'101_parsed'!E6013</f>
        <v>0</v>
      </c>
      <c r="H6013" s="25">
        <f>'101_parsed'!F6013</f>
        <v>0</v>
      </c>
    </row>
    <row r="6014" spans="1:8" x14ac:dyDescent="0.2">
      <c r="A6014" s="25">
        <f>'101_parsed'!A6014</f>
        <v>1288</v>
      </c>
      <c r="B6014" s="33">
        <f>'101_parsed'!B6014</f>
        <v>61902</v>
      </c>
      <c r="C6014" s="25" t="str">
        <f>INDEX(all_banks!O:O,MATCH(A6014,all_banks!H:H,0))</f>
        <v>ПАО Ставропольпромстройбанк (1288)</v>
      </c>
      <c r="D6014" s="25" t="str">
        <f>INDEX('101_accounts'!B:B,MATCH(B6014,'101_accounts'!A:A,0))</f>
        <v>61902   A  Земля, временно неиспользуемая в основной деятельности, переданная в аренду</v>
      </c>
      <c r="E6014" s="25">
        <f>'101_parsed'!C6014</f>
        <v>0</v>
      </c>
      <c r="F6014" s="25">
        <f>'101_parsed'!D6014</f>
        <v>0</v>
      </c>
      <c r="G6014" s="25">
        <f>'101_parsed'!E6014</f>
        <v>0</v>
      </c>
      <c r="H6014" s="25">
        <f>'101_parsed'!F6014</f>
        <v>0</v>
      </c>
    </row>
    <row r="6015" spans="1:8" x14ac:dyDescent="0.2">
      <c r="A6015" s="25">
        <f>'101_parsed'!A6015</f>
        <v>1288</v>
      </c>
      <c r="B6015" s="33">
        <f>'101_parsed'!B6015</f>
        <v>61903</v>
      </c>
      <c r="C6015" s="25" t="str">
        <f>INDEX(all_banks!O:O,MATCH(A6015,all_banks!H:H,0))</f>
        <v>ПАО Ставропольпромстройбанк (1288)</v>
      </c>
      <c r="D6015" s="25" t="str">
        <f>INDEX('101_accounts'!B:B,MATCH(B6015,'101_accounts'!A:A,0))</f>
        <v>61903   A  Недвижимость (кроме земли), временно неиспользуемая в основной деятельности</v>
      </c>
      <c r="E6015" s="25">
        <f>'101_parsed'!C6015</f>
        <v>0</v>
      </c>
      <c r="F6015" s="25">
        <f>'101_parsed'!D6015</f>
        <v>0</v>
      </c>
      <c r="G6015" s="25">
        <f>'101_parsed'!E6015</f>
        <v>0</v>
      </c>
      <c r="H6015" s="25">
        <f>'101_parsed'!F6015</f>
        <v>0</v>
      </c>
    </row>
    <row r="6016" spans="1:8" x14ac:dyDescent="0.2">
      <c r="A6016" s="25">
        <f>'101_parsed'!A6016</f>
        <v>1288</v>
      </c>
      <c r="B6016" s="33">
        <f>'101_parsed'!B6016</f>
        <v>61904</v>
      </c>
      <c r="C6016" s="25" t="str">
        <f>INDEX(all_banks!O:O,MATCH(A6016,all_banks!H:H,0))</f>
        <v>ПАО Ставропольпромстройбанк (1288)</v>
      </c>
      <c r="D6016" s="25" t="str">
        <f>INDEX('101_accounts'!B:B,MATCH(B6016,'101_accounts'!A:A,0))</f>
        <v>61904   A  Недвижимость (кроме земли), временно неиспользуемая в основной деятельности, переданная в аренду</v>
      </c>
      <c r="E6016" s="25">
        <f>'101_parsed'!C6016</f>
        <v>0</v>
      </c>
      <c r="F6016" s="25">
        <f>'101_parsed'!D6016</f>
        <v>0</v>
      </c>
      <c r="G6016" s="25">
        <f>'101_parsed'!E6016</f>
        <v>0</v>
      </c>
      <c r="H6016" s="25">
        <f>'101_parsed'!F6016</f>
        <v>0</v>
      </c>
    </row>
    <row r="6017" spans="1:8" x14ac:dyDescent="0.2">
      <c r="A6017" s="25">
        <f>'101_parsed'!A6017</f>
        <v>1288</v>
      </c>
      <c r="B6017" s="33">
        <f>'101_parsed'!B6017</f>
        <v>61905</v>
      </c>
      <c r="C6017" s="25" t="str">
        <f>INDEX(all_banks!O:O,MATCH(A6017,all_banks!H:H,0))</f>
        <v>ПАО Ставропольпромстройбанк (1288)</v>
      </c>
      <c r="D6017" s="25" t="str">
        <f>INDEX('101_accounts'!B:B,MATCH(B6017,'101_accounts'!A:A,0))</f>
        <v>61905   A  Земля, временно неиспользуемая в основной деятельности, учитываемая по справедливой стоимости</v>
      </c>
      <c r="E6017" s="25">
        <f>'101_parsed'!C6017</f>
        <v>0</v>
      </c>
      <c r="F6017" s="25">
        <f>'101_parsed'!D6017</f>
        <v>0</v>
      </c>
      <c r="G6017" s="25">
        <f>'101_parsed'!E6017</f>
        <v>0</v>
      </c>
      <c r="H6017" s="25">
        <f>'101_parsed'!F6017</f>
        <v>0</v>
      </c>
    </row>
    <row r="6018" spans="1:8" x14ac:dyDescent="0.2">
      <c r="A6018" s="25">
        <f>'101_parsed'!A6018</f>
        <v>1288</v>
      </c>
      <c r="B6018" s="33">
        <f>'101_parsed'!B6018</f>
        <v>61906</v>
      </c>
      <c r="C6018" s="25" t="str">
        <f>INDEX(all_banks!O:O,MATCH(A6018,all_banks!H:H,0))</f>
        <v>ПАО Ставропольпромстройбанк (1288)</v>
      </c>
      <c r="D6018" s="25" t="str">
        <f>INDEX('101_accounts'!B:B,MATCH(B6018,'101_accounts'!A:A,0))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018" s="25">
        <f>'101_parsed'!C6018</f>
        <v>0</v>
      </c>
      <c r="F6018" s="25">
        <f>'101_parsed'!D6018</f>
        <v>0</v>
      </c>
      <c r="G6018" s="25">
        <f>'101_parsed'!E6018</f>
        <v>0</v>
      </c>
      <c r="H6018" s="25">
        <f>'101_parsed'!F6018</f>
        <v>0</v>
      </c>
    </row>
    <row r="6019" spans="1:8" x14ac:dyDescent="0.2">
      <c r="A6019" s="25">
        <f>'101_parsed'!A6019</f>
        <v>1288</v>
      </c>
      <c r="B6019" s="33">
        <f>'101_parsed'!B6019</f>
        <v>61907</v>
      </c>
      <c r="C6019" s="25" t="str">
        <f>INDEX(all_banks!O:O,MATCH(A6019,all_banks!H:H,0))</f>
        <v>ПАО Ставропольпромстройбанк (1288)</v>
      </c>
      <c r="D6019" s="25" t="str">
        <f>INDEX('101_accounts'!B:B,MATCH(B6019,'101_accounts'!A:A,0))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019" s="25">
        <f>'101_parsed'!C6019</f>
        <v>0</v>
      </c>
      <c r="F6019" s="25">
        <f>'101_parsed'!D6019</f>
        <v>0</v>
      </c>
      <c r="G6019" s="25">
        <f>'101_parsed'!E6019</f>
        <v>0</v>
      </c>
      <c r="H6019" s="25">
        <f>'101_parsed'!F6019</f>
        <v>0</v>
      </c>
    </row>
    <row r="6020" spans="1:8" x14ac:dyDescent="0.2">
      <c r="A6020" s="25">
        <f>'101_parsed'!A6020</f>
        <v>1288</v>
      </c>
      <c r="B6020" s="33">
        <f>'101_parsed'!B6020</f>
        <v>61908</v>
      </c>
      <c r="C6020" s="25" t="str">
        <f>INDEX(all_banks!O:O,MATCH(A6020,all_banks!H:H,0))</f>
        <v>ПАО Ставропольпромстройбанк (1288)</v>
      </c>
      <c r="D6020" s="25" t="str">
        <f>INDEX('101_accounts'!B:B,MATCH(B6020,'101_accounts'!A:A,0))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020" s="25">
        <f>'101_parsed'!C6020</f>
        <v>0</v>
      </c>
      <c r="F6020" s="25">
        <f>'101_parsed'!D6020</f>
        <v>0</v>
      </c>
      <c r="G6020" s="25">
        <f>'101_parsed'!E6020</f>
        <v>0</v>
      </c>
      <c r="H6020" s="25">
        <f>'101_parsed'!F6020</f>
        <v>0</v>
      </c>
    </row>
    <row r="6021" spans="1:8" x14ac:dyDescent="0.2">
      <c r="A6021" s="25">
        <f>'101_parsed'!A6021</f>
        <v>1288</v>
      </c>
      <c r="B6021" s="33">
        <f>'101_parsed'!B6021</f>
        <v>61909</v>
      </c>
      <c r="C6021" s="25" t="str">
        <f>INDEX(all_banks!O:O,MATCH(A6021,all_banks!H:H,0))</f>
        <v>ПАО Ставропольпромстройбанк (1288)</v>
      </c>
      <c r="D6021" s="25" t="str">
        <f>INDEX('101_accounts'!B:B,MATCH(B6021,'101_accounts'!A:A,0))</f>
        <v>61909   П  Амортизация недвижимости (кроме земли), временно неиспользуемой в основной деятельности</v>
      </c>
      <c r="E6021" s="25">
        <f>'101_parsed'!C6021</f>
        <v>0</v>
      </c>
      <c r="F6021" s="25">
        <f>'101_parsed'!D6021</f>
        <v>0</v>
      </c>
      <c r="G6021" s="25">
        <f>'101_parsed'!E6021</f>
        <v>0</v>
      </c>
      <c r="H6021" s="25">
        <f>'101_parsed'!F6021</f>
        <v>0</v>
      </c>
    </row>
    <row r="6022" spans="1:8" x14ac:dyDescent="0.2">
      <c r="A6022" s="25">
        <f>'101_parsed'!A6022</f>
        <v>1288</v>
      </c>
      <c r="B6022" s="33">
        <f>'101_parsed'!B6022</f>
        <v>61910</v>
      </c>
      <c r="C6022" s="25" t="str">
        <f>INDEX(all_banks!O:O,MATCH(A6022,all_banks!H:H,0))</f>
        <v>ПАО Ставропольпромстройбанк (1288)</v>
      </c>
      <c r="D6022" s="25" t="str">
        <f>INDEX('101_accounts'!B:B,MATCH(B6022,'101_accounts'!A:A,0))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022" s="25">
        <f>'101_parsed'!C6022</f>
        <v>0</v>
      </c>
      <c r="F6022" s="25">
        <f>'101_parsed'!D6022</f>
        <v>0</v>
      </c>
      <c r="G6022" s="25">
        <f>'101_parsed'!E6022</f>
        <v>0</v>
      </c>
      <c r="H6022" s="25">
        <f>'101_parsed'!F6022</f>
        <v>0</v>
      </c>
    </row>
    <row r="6023" spans="1:8" x14ac:dyDescent="0.2">
      <c r="A6023" s="25">
        <f>'101_parsed'!A6023</f>
        <v>1288</v>
      </c>
      <c r="B6023" s="33">
        <f>'101_parsed'!B6023</f>
        <v>61911</v>
      </c>
      <c r="C6023" s="25" t="str">
        <f>INDEX(all_banks!O:O,MATCH(A6023,all_banks!H:H,0))</f>
        <v>ПАО Ставропольпромстройбанк (1288)</v>
      </c>
      <c r="D6023" s="25" t="str">
        <f>INDEX('101_accounts'!B:B,MATCH(B6023,'101_accounts'!A:A,0))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023" s="25">
        <f>'101_parsed'!C6023</f>
        <v>0</v>
      </c>
      <c r="F6023" s="25">
        <f>'101_parsed'!D6023</f>
        <v>0</v>
      </c>
      <c r="G6023" s="25">
        <f>'101_parsed'!E6023</f>
        <v>0</v>
      </c>
      <c r="H6023" s="25">
        <f>'101_parsed'!F6023</f>
        <v>0</v>
      </c>
    </row>
    <row r="6024" spans="1:8" x14ac:dyDescent="0.2">
      <c r="A6024" s="25">
        <f>'101_parsed'!A6024</f>
        <v>1288</v>
      </c>
      <c r="B6024" s="33">
        <f>'101_parsed'!B6024</f>
        <v>61912</v>
      </c>
      <c r="C6024" s="25" t="str">
        <f>INDEX(all_banks!O:O,MATCH(A6024,all_banks!H:H,0))</f>
        <v>ПАО Ставропольпромстройбанк (1288)</v>
      </c>
      <c r="D6024" s="25" t="str">
        <f>INDEX('101_accounts'!B:B,MATCH(B6024,'101_accounts'!A:A,0))</f>
        <v>61912   П  Резервы на возможные потери</v>
      </c>
      <c r="E6024" s="25">
        <f>'101_parsed'!C6024</f>
        <v>0</v>
      </c>
      <c r="F6024" s="25">
        <f>'101_parsed'!D6024</f>
        <v>0</v>
      </c>
      <c r="G6024" s="25">
        <f>'101_parsed'!E6024</f>
        <v>0</v>
      </c>
      <c r="H6024" s="25">
        <f>'101_parsed'!F6024</f>
        <v>0</v>
      </c>
    </row>
    <row r="6025" spans="1:8" x14ac:dyDescent="0.2">
      <c r="A6025" s="25">
        <f>'101_parsed'!A6025</f>
        <v>1288</v>
      </c>
      <c r="B6025" s="33">
        <f>'101_parsed'!B6025</f>
        <v>62001</v>
      </c>
      <c r="C6025" s="25" t="str">
        <f>INDEX(all_banks!O:O,MATCH(A6025,all_banks!H:H,0))</f>
        <v>ПАО Ставропольпромстройбанк (1288)</v>
      </c>
      <c r="D6025" s="25" t="str">
        <f>INDEX('101_accounts'!B:B,MATCH(B6025,'101_accounts'!A:A,0))</f>
        <v>62001   A  Долгосрочные активы, предназначенные для продажи</v>
      </c>
      <c r="E6025" s="25">
        <f>'101_parsed'!C6025</f>
        <v>367137</v>
      </c>
      <c r="F6025" s="25">
        <f>'101_parsed'!D6025</f>
        <v>0</v>
      </c>
      <c r="G6025" s="25">
        <f>'101_parsed'!E6025</f>
        <v>359000</v>
      </c>
      <c r="H6025" s="25">
        <f>'101_parsed'!F6025</f>
        <v>0</v>
      </c>
    </row>
    <row r="6026" spans="1:8" x14ac:dyDescent="0.2">
      <c r="A6026" s="25">
        <f>'101_parsed'!A6026</f>
        <v>1288</v>
      </c>
      <c r="B6026" s="33">
        <f>'101_parsed'!B6026</f>
        <v>62002</v>
      </c>
      <c r="C6026" s="25" t="str">
        <f>INDEX(all_banks!O:O,MATCH(A6026,all_banks!H:H,0))</f>
        <v>ПАО Ставропольпромстройбанк (1288)</v>
      </c>
      <c r="D6026" s="25" t="str">
        <f>INDEX('101_accounts'!B:B,MATCH(B6026,'101_accounts'!A:A,0))</f>
        <v>62002   П  Резервы на возможные потери</v>
      </c>
      <c r="E6026" s="25">
        <f>'101_parsed'!C6026</f>
        <v>0</v>
      </c>
      <c r="F6026" s="25">
        <f>'101_parsed'!D6026</f>
        <v>3681</v>
      </c>
      <c r="G6026" s="25">
        <f>'101_parsed'!E6026</f>
        <v>0</v>
      </c>
      <c r="H6026" s="25">
        <f>'101_parsed'!F6026</f>
        <v>5078</v>
      </c>
    </row>
    <row r="6027" spans="1:8" x14ac:dyDescent="0.2">
      <c r="A6027" s="25">
        <f>'101_parsed'!A6027</f>
        <v>1288</v>
      </c>
      <c r="B6027" s="33">
        <f>'101_parsed'!B6027</f>
        <v>62101</v>
      </c>
      <c r="C6027" s="25" t="str">
        <f>INDEX(all_banks!O:O,MATCH(A6027,all_banks!H:H,0))</f>
        <v>ПАО Ставропольпромстройбанк (1288)</v>
      </c>
      <c r="D6027" s="25" t="str">
        <f>INDEX('101_accounts'!B:B,MATCH(B6027,'101_accounts'!A:A,0))</f>
        <v>62101   A  Средства труда, полученные по договорам отступного, залога, назначение которых не определено</v>
      </c>
      <c r="E6027" s="25">
        <f>'101_parsed'!C6027</f>
        <v>5469</v>
      </c>
      <c r="F6027" s="25">
        <f>'101_parsed'!D6027</f>
        <v>0</v>
      </c>
      <c r="G6027" s="25">
        <f>'101_parsed'!E6027</f>
        <v>4067</v>
      </c>
      <c r="H6027" s="25">
        <f>'101_parsed'!F6027</f>
        <v>0</v>
      </c>
    </row>
    <row r="6028" spans="1:8" x14ac:dyDescent="0.2">
      <c r="A6028" s="25">
        <f>'101_parsed'!A6028</f>
        <v>1288</v>
      </c>
      <c r="B6028" s="33">
        <f>'101_parsed'!B6028</f>
        <v>62102</v>
      </c>
      <c r="C6028" s="25" t="str">
        <f>INDEX(all_banks!O:O,MATCH(A6028,all_banks!H:H,0))</f>
        <v>ПАО Ставропольпромстройбанк (1288)</v>
      </c>
      <c r="D6028" s="25" t="str">
        <f>INDEX('101_accounts'!B:B,MATCH(B6028,'101_accounts'!A:A,0))</f>
        <v>62102   A  Предметы труда, полученные по договорам отступного, залога, назначение которых не определено</v>
      </c>
      <c r="E6028" s="25">
        <f>'101_parsed'!C6028</f>
        <v>0</v>
      </c>
      <c r="F6028" s="25">
        <f>'101_parsed'!D6028</f>
        <v>0</v>
      </c>
      <c r="G6028" s="25">
        <f>'101_parsed'!E6028</f>
        <v>0</v>
      </c>
      <c r="H6028" s="25">
        <f>'101_parsed'!F6028</f>
        <v>0</v>
      </c>
    </row>
    <row r="6029" spans="1:8" x14ac:dyDescent="0.2">
      <c r="A6029" s="25">
        <f>'101_parsed'!A6029</f>
        <v>1288</v>
      </c>
      <c r="B6029" s="33">
        <f>'101_parsed'!B6029</f>
        <v>62103</v>
      </c>
      <c r="C6029" s="25" t="str">
        <f>INDEX(all_banks!O:O,MATCH(A6029,all_banks!H:H,0))</f>
        <v>ПАО Ставропольпромстройбанк (1288)</v>
      </c>
      <c r="D6029" s="25" t="str">
        <f>INDEX('101_accounts'!B:B,MATCH(B6029,'101_accounts'!A:A,0))</f>
        <v>62103   П  Резервы на возможные потери</v>
      </c>
      <c r="E6029" s="25">
        <f>'101_parsed'!C6029</f>
        <v>0</v>
      </c>
      <c r="F6029" s="25">
        <f>'101_parsed'!D6029</f>
        <v>1761</v>
      </c>
      <c r="G6029" s="25">
        <f>'101_parsed'!E6029</f>
        <v>0</v>
      </c>
      <c r="H6029" s="25">
        <f>'101_parsed'!F6029</f>
        <v>0</v>
      </c>
    </row>
    <row r="6030" spans="1:8" x14ac:dyDescent="0.2">
      <c r="A6030" s="25">
        <f>'101_parsed'!A6030</f>
        <v>2853</v>
      </c>
      <c r="B6030" s="33">
        <f>'101_parsed'!B6030</f>
        <v>60401</v>
      </c>
      <c r="C6030" s="25" t="str">
        <f>INDEX(all_banks!O:O,MATCH(A6030,all_banks!H:H,0))</f>
        <v>ООО КБ "Столичный Кредит" (2853)</v>
      </c>
      <c r="D6030" s="25" t="str">
        <f>INDEX('101_accounts'!B:B,MATCH(B6030,'101_accounts'!A:A,0))</f>
        <v>60401   A  Основные средства (кроме земли) (c 13.02.2018)_x000D_Категория 1- Здания и сооружения (до 31.12.2002)</v>
      </c>
      <c r="E6030" s="25">
        <f>'101_parsed'!C6030</f>
        <v>261988</v>
      </c>
      <c r="F6030" s="25">
        <f>'101_parsed'!D6030</f>
        <v>0</v>
      </c>
      <c r="G6030" s="25">
        <f>'101_parsed'!E6030</f>
        <v>261988</v>
      </c>
      <c r="H6030" s="25">
        <f>'101_parsed'!F6030</f>
        <v>0</v>
      </c>
    </row>
    <row r="6031" spans="1:8" x14ac:dyDescent="0.2">
      <c r="A6031" s="25">
        <f>'101_parsed'!A6031</f>
        <v>2853</v>
      </c>
      <c r="B6031" s="33">
        <f>'101_parsed'!B6031</f>
        <v>60404</v>
      </c>
      <c r="C6031" s="25" t="str">
        <f>INDEX(all_banks!O:O,MATCH(A6031,all_banks!H:H,0))</f>
        <v>ООО КБ "Столичный Кредит" (2853)</v>
      </c>
      <c r="D6031" s="25" t="str">
        <f>INDEX('101_accounts'!B:B,MATCH(B6031,'101_accounts'!A:A,0))</f>
        <v>60404   A  Земля (c 13.02.2018)</v>
      </c>
      <c r="E6031" s="25">
        <f>'101_parsed'!C6031</f>
        <v>0</v>
      </c>
      <c r="F6031" s="25">
        <f>'101_parsed'!D6031</f>
        <v>0</v>
      </c>
      <c r="G6031" s="25">
        <f>'101_parsed'!E6031</f>
        <v>0</v>
      </c>
      <c r="H6031" s="25">
        <f>'101_parsed'!F6031</f>
        <v>0</v>
      </c>
    </row>
    <row r="6032" spans="1:8" x14ac:dyDescent="0.2">
      <c r="A6032" s="25">
        <f>'101_parsed'!A6032</f>
        <v>2853</v>
      </c>
      <c r="B6032" s="33">
        <f>'101_parsed'!B6032</f>
        <v>60405</v>
      </c>
      <c r="C6032" s="25" t="str">
        <f>INDEX(all_banks!O:O,MATCH(A6032,all_banks!H:H,0))</f>
        <v>ООО КБ "Столичный Кредит" (2853)</v>
      </c>
      <c r="D6032" s="25" t="str">
        <f>INDEX('101_accounts'!B:B,MATCH(B6032,'101_accounts'!A:A,0))</f>
        <v>60405   П
A (до 31.01.2003)  Резервы на возможные потери (c 13.02.2018)
Долгосрочно арендуемые основные средства (до 31.01.2003)</v>
      </c>
      <c r="E6032" s="25">
        <f>'101_parsed'!C6032</f>
        <v>0</v>
      </c>
      <c r="F6032" s="25">
        <f>'101_parsed'!D6032</f>
        <v>0</v>
      </c>
      <c r="G6032" s="25">
        <f>'101_parsed'!E6032</f>
        <v>0</v>
      </c>
      <c r="H6032" s="25">
        <f>'101_parsed'!F6032</f>
        <v>0</v>
      </c>
    </row>
    <row r="6033" spans="1:8" x14ac:dyDescent="0.2">
      <c r="A6033" s="25">
        <f>'101_parsed'!A6033</f>
        <v>2853</v>
      </c>
      <c r="B6033" s="33">
        <f>'101_parsed'!B6033</f>
        <v>60414</v>
      </c>
      <c r="C6033" s="25" t="str">
        <f>INDEX(all_banks!O:O,MATCH(A6033,all_banks!H:H,0))</f>
        <v>ООО КБ "Столичный Кредит" (2853)</v>
      </c>
      <c r="D6033" s="25" t="str">
        <f>INDEX('101_accounts'!B:B,MATCH(B6033,'101_accounts'!A:A,0))</f>
        <v>60414   П  Амортизация основных средств (кроме земли) (c 13.02.2018)</v>
      </c>
      <c r="E6033" s="25">
        <f>'101_parsed'!C6033</f>
        <v>0</v>
      </c>
      <c r="F6033" s="25">
        <f>'101_parsed'!D6033</f>
        <v>52901</v>
      </c>
      <c r="G6033" s="25">
        <f>'101_parsed'!E6033</f>
        <v>0</v>
      </c>
      <c r="H6033" s="25">
        <f>'101_parsed'!F6033</f>
        <v>55954</v>
      </c>
    </row>
    <row r="6034" spans="1:8" x14ac:dyDescent="0.2">
      <c r="A6034" s="25">
        <f>'101_parsed'!A6034</f>
        <v>2853</v>
      </c>
      <c r="B6034" s="33">
        <f>'101_parsed'!B6034</f>
        <v>60415</v>
      </c>
      <c r="C6034" s="25" t="str">
        <f>INDEX(all_banks!O:O,MATCH(A6034,all_banks!H:H,0))</f>
        <v>ООО КБ "Столичный Кредит" (2853)</v>
      </c>
      <c r="D6034" s="25" t="str">
        <f>INDEX('101_accounts'!B:B,MATCH(B6034,'101_accounts'!A:A,0))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034" s="25">
        <f>'101_parsed'!C6034</f>
        <v>193</v>
      </c>
      <c r="F6034" s="25">
        <f>'101_parsed'!D6034</f>
        <v>0</v>
      </c>
      <c r="G6034" s="25">
        <f>'101_parsed'!E6034</f>
        <v>510</v>
      </c>
      <c r="H6034" s="25">
        <f>'101_parsed'!F6034</f>
        <v>0</v>
      </c>
    </row>
    <row r="6035" spans="1:8" x14ac:dyDescent="0.2">
      <c r="A6035" s="25">
        <f>'101_parsed'!A6035</f>
        <v>2853</v>
      </c>
      <c r="B6035" s="33">
        <f>'101_parsed'!B6035</f>
        <v>61901</v>
      </c>
      <c r="C6035" s="25" t="str">
        <f>INDEX(all_banks!O:O,MATCH(A6035,all_banks!H:H,0))</f>
        <v>ООО КБ "Столичный Кредит" (2853)</v>
      </c>
      <c r="D6035" s="25" t="str">
        <f>INDEX('101_accounts'!B:B,MATCH(B6035,'101_accounts'!A:A,0))</f>
        <v>61901   A  Земля, временно неиспользуемая в основной деятельности</v>
      </c>
      <c r="E6035" s="25">
        <f>'101_parsed'!C6035</f>
        <v>0</v>
      </c>
      <c r="F6035" s="25">
        <f>'101_parsed'!D6035</f>
        <v>0</v>
      </c>
      <c r="G6035" s="25">
        <f>'101_parsed'!E6035</f>
        <v>0</v>
      </c>
      <c r="H6035" s="25">
        <f>'101_parsed'!F6035</f>
        <v>0</v>
      </c>
    </row>
    <row r="6036" spans="1:8" x14ac:dyDescent="0.2">
      <c r="A6036" s="25">
        <f>'101_parsed'!A6036</f>
        <v>2853</v>
      </c>
      <c r="B6036" s="33">
        <f>'101_parsed'!B6036</f>
        <v>61902</v>
      </c>
      <c r="C6036" s="25" t="str">
        <f>INDEX(all_banks!O:O,MATCH(A6036,all_banks!H:H,0))</f>
        <v>ООО КБ "Столичный Кредит" (2853)</v>
      </c>
      <c r="D6036" s="25" t="str">
        <f>INDEX('101_accounts'!B:B,MATCH(B6036,'101_accounts'!A:A,0))</f>
        <v>61902   A  Земля, временно неиспользуемая в основной деятельности, переданная в аренду</v>
      </c>
      <c r="E6036" s="25">
        <f>'101_parsed'!C6036</f>
        <v>0</v>
      </c>
      <c r="F6036" s="25">
        <f>'101_parsed'!D6036</f>
        <v>0</v>
      </c>
      <c r="G6036" s="25">
        <f>'101_parsed'!E6036</f>
        <v>0</v>
      </c>
      <c r="H6036" s="25">
        <f>'101_parsed'!F6036</f>
        <v>0</v>
      </c>
    </row>
    <row r="6037" spans="1:8" x14ac:dyDescent="0.2">
      <c r="A6037" s="25">
        <f>'101_parsed'!A6037</f>
        <v>2853</v>
      </c>
      <c r="B6037" s="33">
        <f>'101_parsed'!B6037</f>
        <v>61903</v>
      </c>
      <c r="C6037" s="25" t="str">
        <f>INDEX(all_banks!O:O,MATCH(A6037,all_banks!H:H,0))</f>
        <v>ООО КБ "Столичный Кредит" (2853)</v>
      </c>
      <c r="D6037" s="25" t="str">
        <f>INDEX('101_accounts'!B:B,MATCH(B6037,'101_accounts'!A:A,0))</f>
        <v>61903   A  Недвижимость (кроме земли), временно неиспользуемая в основной деятельности</v>
      </c>
      <c r="E6037" s="25">
        <f>'101_parsed'!C6037</f>
        <v>0</v>
      </c>
      <c r="F6037" s="25">
        <f>'101_parsed'!D6037</f>
        <v>0</v>
      </c>
      <c r="G6037" s="25">
        <f>'101_parsed'!E6037</f>
        <v>0</v>
      </c>
      <c r="H6037" s="25">
        <f>'101_parsed'!F6037</f>
        <v>0</v>
      </c>
    </row>
    <row r="6038" spans="1:8" x14ac:dyDescent="0.2">
      <c r="A6038" s="25">
        <f>'101_parsed'!A6038</f>
        <v>2853</v>
      </c>
      <c r="B6038" s="33">
        <f>'101_parsed'!B6038</f>
        <v>61904</v>
      </c>
      <c r="C6038" s="25" t="str">
        <f>INDEX(all_banks!O:O,MATCH(A6038,all_banks!H:H,0))</f>
        <v>ООО КБ "Столичный Кредит" (2853)</v>
      </c>
      <c r="D6038" s="25" t="str">
        <f>INDEX('101_accounts'!B:B,MATCH(B6038,'101_accounts'!A:A,0))</f>
        <v>61904   A  Недвижимость (кроме земли), временно неиспользуемая в основной деятельности, переданная в аренду</v>
      </c>
      <c r="E6038" s="25">
        <f>'101_parsed'!C6038</f>
        <v>0</v>
      </c>
      <c r="F6038" s="25">
        <f>'101_parsed'!D6038</f>
        <v>0</v>
      </c>
      <c r="G6038" s="25">
        <f>'101_parsed'!E6038</f>
        <v>0</v>
      </c>
      <c r="H6038" s="25">
        <f>'101_parsed'!F6038</f>
        <v>0</v>
      </c>
    </row>
    <row r="6039" spans="1:8" x14ac:dyDescent="0.2">
      <c r="A6039" s="25">
        <f>'101_parsed'!A6039</f>
        <v>2853</v>
      </c>
      <c r="B6039" s="33">
        <f>'101_parsed'!B6039</f>
        <v>61905</v>
      </c>
      <c r="C6039" s="25" t="str">
        <f>INDEX(all_banks!O:O,MATCH(A6039,all_banks!H:H,0))</f>
        <v>ООО КБ "Столичный Кредит" (2853)</v>
      </c>
      <c r="D6039" s="25" t="str">
        <f>INDEX('101_accounts'!B:B,MATCH(B6039,'101_accounts'!A:A,0))</f>
        <v>61905   A  Земля, временно неиспользуемая в основной деятельности, учитываемая по справедливой стоимости</v>
      </c>
      <c r="E6039" s="25">
        <f>'101_parsed'!C6039</f>
        <v>0</v>
      </c>
      <c r="F6039" s="25">
        <f>'101_parsed'!D6039</f>
        <v>0</v>
      </c>
      <c r="G6039" s="25">
        <f>'101_parsed'!E6039</f>
        <v>0</v>
      </c>
      <c r="H6039" s="25">
        <f>'101_parsed'!F6039</f>
        <v>0</v>
      </c>
    </row>
    <row r="6040" spans="1:8" x14ac:dyDescent="0.2">
      <c r="A6040" s="25">
        <f>'101_parsed'!A6040</f>
        <v>2853</v>
      </c>
      <c r="B6040" s="33">
        <f>'101_parsed'!B6040</f>
        <v>61906</v>
      </c>
      <c r="C6040" s="25" t="str">
        <f>INDEX(all_banks!O:O,MATCH(A6040,all_banks!H:H,0))</f>
        <v>ООО КБ "Столичный Кредит" (2853)</v>
      </c>
      <c r="D6040" s="25" t="str">
        <f>INDEX('101_accounts'!B:B,MATCH(B6040,'101_accounts'!A:A,0))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040" s="25">
        <f>'101_parsed'!C6040</f>
        <v>0</v>
      </c>
      <c r="F6040" s="25">
        <f>'101_parsed'!D6040</f>
        <v>0</v>
      </c>
      <c r="G6040" s="25">
        <f>'101_parsed'!E6040</f>
        <v>0</v>
      </c>
      <c r="H6040" s="25">
        <f>'101_parsed'!F6040</f>
        <v>0</v>
      </c>
    </row>
    <row r="6041" spans="1:8" x14ac:dyDescent="0.2">
      <c r="A6041" s="25">
        <f>'101_parsed'!A6041</f>
        <v>2853</v>
      </c>
      <c r="B6041" s="33">
        <f>'101_parsed'!B6041</f>
        <v>61907</v>
      </c>
      <c r="C6041" s="25" t="str">
        <f>INDEX(all_banks!O:O,MATCH(A6041,all_banks!H:H,0))</f>
        <v>ООО КБ "Столичный Кредит" (2853)</v>
      </c>
      <c r="D6041" s="25" t="str">
        <f>INDEX('101_accounts'!B:B,MATCH(B6041,'101_accounts'!A:A,0))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041" s="25">
        <f>'101_parsed'!C6041</f>
        <v>0</v>
      </c>
      <c r="F6041" s="25">
        <f>'101_parsed'!D6041</f>
        <v>0</v>
      </c>
      <c r="G6041" s="25">
        <f>'101_parsed'!E6041</f>
        <v>0</v>
      </c>
      <c r="H6041" s="25">
        <f>'101_parsed'!F6041</f>
        <v>0</v>
      </c>
    </row>
    <row r="6042" spans="1:8" x14ac:dyDescent="0.2">
      <c r="A6042" s="25">
        <f>'101_parsed'!A6042</f>
        <v>2853</v>
      </c>
      <c r="B6042" s="33">
        <f>'101_parsed'!B6042</f>
        <v>61908</v>
      </c>
      <c r="C6042" s="25" t="str">
        <f>INDEX(all_banks!O:O,MATCH(A6042,all_banks!H:H,0))</f>
        <v>ООО КБ "Столичный Кредит" (2853)</v>
      </c>
      <c r="D6042" s="25" t="str">
        <f>INDEX('101_accounts'!B:B,MATCH(B6042,'101_accounts'!A:A,0))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042" s="25">
        <f>'101_parsed'!C6042</f>
        <v>0</v>
      </c>
      <c r="F6042" s="25">
        <f>'101_parsed'!D6042</f>
        <v>0</v>
      </c>
      <c r="G6042" s="25">
        <f>'101_parsed'!E6042</f>
        <v>0</v>
      </c>
      <c r="H6042" s="25">
        <f>'101_parsed'!F6042</f>
        <v>0</v>
      </c>
    </row>
    <row r="6043" spans="1:8" x14ac:dyDescent="0.2">
      <c r="A6043" s="25">
        <f>'101_parsed'!A6043</f>
        <v>2853</v>
      </c>
      <c r="B6043" s="33">
        <f>'101_parsed'!B6043</f>
        <v>61909</v>
      </c>
      <c r="C6043" s="25" t="str">
        <f>INDEX(all_banks!O:O,MATCH(A6043,all_banks!H:H,0))</f>
        <v>ООО КБ "Столичный Кредит" (2853)</v>
      </c>
      <c r="D6043" s="25" t="str">
        <f>INDEX('101_accounts'!B:B,MATCH(B6043,'101_accounts'!A:A,0))</f>
        <v>61909   П  Амортизация недвижимости (кроме земли), временно неиспользуемой в основной деятельности</v>
      </c>
      <c r="E6043" s="25">
        <f>'101_parsed'!C6043</f>
        <v>0</v>
      </c>
      <c r="F6043" s="25">
        <f>'101_parsed'!D6043</f>
        <v>0</v>
      </c>
      <c r="G6043" s="25">
        <f>'101_parsed'!E6043</f>
        <v>0</v>
      </c>
      <c r="H6043" s="25">
        <f>'101_parsed'!F6043</f>
        <v>0</v>
      </c>
    </row>
    <row r="6044" spans="1:8" x14ac:dyDescent="0.2">
      <c r="A6044" s="25">
        <f>'101_parsed'!A6044</f>
        <v>2853</v>
      </c>
      <c r="B6044" s="33">
        <f>'101_parsed'!B6044</f>
        <v>61910</v>
      </c>
      <c r="C6044" s="25" t="str">
        <f>INDEX(all_banks!O:O,MATCH(A6044,all_banks!H:H,0))</f>
        <v>ООО КБ "Столичный Кредит" (2853)</v>
      </c>
      <c r="D6044" s="25" t="str">
        <f>INDEX('101_accounts'!B:B,MATCH(B6044,'101_accounts'!A:A,0))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044" s="25">
        <f>'101_parsed'!C6044</f>
        <v>0</v>
      </c>
      <c r="F6044" s="25">
        <f>'101_parsed'!D6044</f>
        <v>0</v>
      </c>
      <c r="G6044" s="25">
        <f>'101_parsed'!E6044</f>
        <v>0</v>
      </c>
      <c r="H6044" s="25">
        <f>'101_parsed'!F6044</f>
        <v>0</v>
      </c>
    </row>
    <row r="6045" spans="1:8" x14ac:dyDescent="0.2">
      <c r="A6045" s="25">
        <f>'101_parsed'!A6045</f>
        <v>2853</v>
      </c>
      <c r="B6045" s="33">
        <f>'101_parsed'!B6045</f>
        <v>61911</v>
      </c>
      <c r="C6045" s="25" t="str">
        <f>INDEX(all_banks!O:O,MATCH(A6045,all_banks!H:H,0))</f>
        <v>ООО КБ "Столичный Кредит" (2853)</v>
      </c>
      <c r="D6045" s="25" t="str">
        <f>INDEX('101_accounts'!B:B,MATCH(B6045,'101_accounts'!A:A,0))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045" s="25">
        <f>'101_parsed'!C6045</f>
        <v>0</v>
      </c>
      <c r="F6045" s="25">
        <f>'101_parsed'!D6045</f>
        <v>0</v>
      </c>
      <c r="G6045" s="25">
        <f>'101_parsed'!E6045</f>
        <v>0</v>
      </c>
      <c r="H6045" s="25">
        <f>'101_parsed'!F6045</f>
        <v>0</v>
      </c>
    </row>
    <row r="6046" spans="1:8" x14ac:dyDescent="0.2">
      <c r="A6046" s="25">
        <f>'101_parsed'!A6046</f>
        <v>2853</v>
      </c>
      <c r="B6046" s="33">
        <f>'101_parsed'!B6046</f>
        <v>61912</v>
      </c>
      <c r="C6046" s="25" t="str">
        <f>INDEX(all_banks!O:O,MATCH(A6046,all_banks!H:H,0))</f>
        <v>ООО КБ "Столичный Кредит" (2853)</v>
      </c>
      <c r="D6046" s="25" t="str">
        <f>INDEX('101_accounts'!B:B,MATCH(B6046,'101_accounts'!A:A,0))</f>
        <v>61912   П  Резервы на возможные потери</v>
      </c>
      <c r="E6046" s="25">
        <f>'101_parsed'!C6046</f>
        <v>0</v>
      </c>
      <c r="F6046" s="25">
        <f>'101_parsed'!D6046</f>
        <v>0</v>
      </c>
      <c r="G6046" s="25">
        <f>'101_parsed'!E6046</f>
        <v>0</v>
      </c>
      <c r="H6046" s="25">
        <f>'101_parsed'!F6046</f>
        <v>0</v>
      </c>
    </row>
    <row r="6047" spans="1:8" x14ac:dyDescent="0.2">
      <c r="A6047" s="25">
        <f>'101_parsed'!A6047</f>
        <v>2853</v>
      </c>
      <c r="B6047" s="33">
        <f>'101_parsed'!B6047</f>
        <v>62001</v>
      </c>
      <c r="C6047" s="25" t="str">
        <f>INDEX(all_banks!O:O,MATCH(A6047,all_banks!H:H,0))</f>
        <v>ООО КБ "Столичный Кредит" (2853)</v>
      </c>
      <c r="D6047" s="25" t="str">
        <f>INDEX('101_accounts'!B:B,MATCH(B6047,'101_accounts'!A:A,0))</f>
        <v>62001   A  Долгосрочные активы, предназначенные для продажи</v>
      </c>
      <c r="E6047" s="25">
        <f>'101_parsed'!C6047</f>
        <v>0</v>
      </c>
      <c r="F6047" s="25">
        <f>'101_parsed'!D6047</f>
        <v>0</v>
      </c>
      <c r="G6047" s="25">
        <f>'101_parsed'!E6047</f>
        <v>0</v>
      </c>
      <c r="H6047" s="25">
        <f>'101_parsed'!F6047</f>
        <v>0</v>
      </c>
    </row>
    <row r="6048" spans="1:8" x14ac:dyDescent="0.2">
      <c r="A6048" s="25">
        <f>'101_parsed'!A6048</f>
        <v>2853</v>
      </c>
      <c r="B6048" s="33">
        <f>'101_parsed'!B6048</f>
        <v>62002</v>
      </c>
      <c r="C6048" s="25" t="str">
        <f>INDEX(all_banks!O:O,MATCH(A6048,all_banks!H:H,0))</f>
        <v>ООО КБ "Столичный Кредит" (2853)</v>
      </c>
      <c r="D6048" s="25" t="str">
        <f>INDEX('101_accounts'!B:B,MATCH(B6048,'101_accounts'!A:A,0))</f>
        <v>62002   П  Резервы на возможные потери</v>
      </c>
      <c r="E6048" s="25">
        <f>'101_parsed'!C6048</f>
        <v>0</v>
      </c>
      <c r="F6048" s="25">
        <f>'101_parsed'!D6048</f>
        <v>0</v>
      </c>
      <c r="G6048" s="25">
        <f>'101_parsed'!E6048</f>
        <v>0</v>
      </c>
      <c r="H6048" s="25">
        <f>'101_parsed'!F6048</f>
        <v>0</v>
      </c>
    </row>
    <row r="6049" spans="1:8" x14ac:dyDescent="0.2">
      <c r="A6049" s="25">
        <f>'101_parsed'!A6049</f>
        <v>2853</v>
      </c>
      <c r="B6049" s="33">
        <f>'101_parsed'!B6049</f>
        <v>62101</v>
      </c>
      <c r="C6049" s="25" t="str">
        <f>INDEX(all_banks!O:O,MATCH(A6049,all_banks!H:H,0))</f>
        <v>ООО КБ "Столичный Кредит" (2853)</v>
      </c>
      <c r="D6049" s="25" t="str">
        <f>INDEX('101_accounts'!B:B,MATCH(B6049,'101_accounts'!A:A,0))</f>
        <v>62101   A  Средства труда, полученные по договорам отступного, залога, назначение которых не определено</v>
      </c>
      <c r="E6049" s="25">
        <f>'101_parsed'!C6049</f>
        <v>0</v>
      </c>
      <c r="F6049" s="25">
        <f>'101_parsed'!D6049</f>
        <v>0</v>
      </c>
      <c r="G6049" s="25">
        <f>'101_parsed'!E6049</f>
        <v>0</v>
      </c>
      <c r="H6049" s="25">
        <f>'101_parsed'!F6049</f>
        <v>0</v>
      </c>
    </row>
    <row r="6050" spans="1:8" x14ac:dyDescent="0.2">
      <c r="A6050" s="25">
        <f>'101_parsed'!A6050</f>
        <v>2853</v>
      </c>
      <c r="B6050" s="33">
        <f>'101_parsed'!B6050</f>
        <v>62102</v>
      </c>
      <c r="C6050" s="25" t="str">
        <f>INDEX(all_banks!O:O,MATCH(A6050,all_banks!H:H,0))</f>
        <v>ООО КБ "Столичный Кредит" (2853)</v>
      </c>
      <c r="D6050" s="25" t="str">
        <f>INDEX('101_accounts'!B:B,MATCH(B6050,'101_accounts'!A:A,0))</f>
        <v>62102   A  Предметы труда, полученные по договорам отступного, залога, назначение которых не определено</v>
      </c>
      <c r="E6050" s="25">
        <f>'101_parsed'!C6050</f>
        <v>0</v>
      </c>
      <c r="F6050" s="25">
        <f>'101_parsed'!D6050</f>
        <v>0</v>
      </c>
      <c r="G6050" s="25">
        <f>'101_parsed'!E6050</f>
        <v>0</v>
      </c>
      <c r="H6050" s="25">
        <f>'101_parsed'!F6050</f>
        <v>0</v>
      </c>
    </row>
    <row r="6051" spans="1:8" x14ac:dyDescent="0.2">
      <c r="A6051" s="25">
        <f>'101_parsed'!A6051</f>
        <v>2853</v>
      </c>
      <c r="B6051" s="33">
        <f>'101_parsed'!B6051</f>
        <v>62103</v>
      </c>
      <c r="C6051" s="25" t="str">
        <f>INDEX(all_banks!O:O,MATCH(A6051,all_banks!H:H,0))</f>
        <v>ООО КБ "Столичный Кредит" (2853)</v>
      </c>
      <c r="D6051" s="25" t="str">
        <f>INDEX('101_accounts'!B:B,MATCH(B6051,'101_accounts'!A:A,0))</f>
        <v>62103   П  Резервы на возможные потери</v>
      </c>
      <c r="E6051" s="25">
        <f>'101_parsed'!C6051</f>
        <v>0</v>
      </c>
      <c r="F6051" s="25">
        <f>'101_parsed'!D6051</f>
        <v>0</v>
      </c>
      <c r="G6051" s="25">
        <f>'101_parsed'!E6051</f>
        <v>0</v>
      </c>
      <c r="H6051" s="25">
        <f>'101_parsed'!F6051</f>
        <v>0</v>
      </c>
    </row>
    <row r="6052" spans="1:8" x14ac:dyDescent="0.2">
      <c r="A6052" s="25">
        <f>'101_parsed'!A6052</f>
        <v>2995</v>
      </c>
      <c r="B6052" s="33">
        <f>'101_parsed'!B6052</f>
        <v>60401</v>
      </c>
      <c r="C6052" s="25" t="str">
        <f>INDEX(all_banks!O:O,MATCH(A6052,all_banks!H:H,0))</f>
        <v>КБ "СТРОЙЛЕСБАНК" (ООО) (2995)</v>
      </c>
      <c r="D6052" s="25" t="str">
        <f>INDEX('101_accounts'!B:B,MATCH(B6052,'101_accounts'!A:A,0))</f>
        <v>60401   A  Основные средства (кроме земли) (c 13.02.2018)_x000D_Категория 1- Здания и сооружения (до 31.12.2002)</v>
      </c>
      <c r="E6052" s="25">
        <f>'101_parsed'!C6052</f>
        <v>325152</v>
      </c>
      <c r="F6052" s="25">
        <f>'101_parsed'!D6052</f>
        <v>0</v>
      </c>
      <c r="G6052" s="25">
        <f>'101_parsed'!E6052</f>
        <v>325896</v>
      </c>
      <c r="H6052" s="25">
        <f>'101_parsed'!F6052</f>
        <v>0</v>
      </c>
    </row>
    <row r="6053" spans="1:8" x14ac:dyDescent="0.2">
      <c r="A6053" s="25">
        <f>'101_parsed'!A6053</f>
        <v>2995</v>
      </c>
      <c r="B6053" s="33">
        <f>'101_parsed'!B6053</f>
        <v>60404</v>
      </c>
      <c r="C6053" s="25" t="str">
        <f>INDEX(all_banks!O:O,MATCH(A6053,all_banks!H:H,0))</f>
        <v>КБ "СТРОЙЛЕСБАНК" (ООО) (2995)</v>
      </c>
      <c r="D6053" s="25" t="str">
        <f>INDEX('101_accounts'!B:B,MATCH(B6053,'101_accounts'!A:A,0))</f>
        <v>60404   A  Земля (c 13.02.2018)</v>
      </c>
      <c r="E6053" s="25">
        <f>'101_parsed'!C6053</f>
        <v>4193</v>
      </c>
      <c r="F6053" s="25">
        <f>'101_parsed'!D6053</f>
        <v>0</v>
      </c>
      <c r="G6053" s="25">
        <f>'101_parsed'!E6053</f>
        <v>4193</v>
      </c>
      <c r="H6053" s="25">
        <f>'101_parsed'!F6053</f>
        <v>0</v>
      </c>
    </row>
    <row r="6054" spans="1:8" x14ac:dyDescent="0.2">
      <c r="A6054" s="25">
        <f>'101_parsed'!A6054</f>
        <v>2995</v>
      </c>
      <c r="B6054" s="33">
        <f>'101_parsed'!B6054</f>
        <v>60405</v>
      </c>
      <c r="C6054" s="25" t="str">
        <f>INDEX(all_banks!O:O,MATCH(A6054,all_banks!H:H,0))</f>
        <v>КБ "СТРОЙЛЕСБАНК" (ООО) (2995)</v>
      </c>
      <c r="D6054" s="25" t="str">
        <f>INDEX('101_accounts'!B:B,MATCH(B6054,'101_accounts'!A:A,0))</f>
        <v>60405   П
A (до 31.01.2003)  Резервы на возможные потери (c 13.02.2018)
Долгосрочно арендуемые основные средства (до 31.01.2003)</v>
      </c>
      <c r="E6054" s="25">
        <f>'101_parsed'!C6054</f>
        <v>0</v>
      </c>
      <c r="F6054" s="25">
        <f>'101_parsed'!D6054</f>
        <v>0</v>
      </c>
      <c r="G6054" s="25">
        <f>'101_parsed'!E6054</f>
        <v>0</v>
      </c>
      <c r="H6054" s="25">
        <f>'101_parsed'!F6054</f>
        <v>0</v>
      </c>
    </row>
    <row r="6055" spans="1:8" x14ac:dyDescent="0.2">
      <c r="A6055" s="25">
        <f>'101_parsed'!A6055</f>
        <v>2995</v>
      </c>
      <c r="B6055" s="33">
        <f>'101_parsed'!B6055</f>
        <v>60414</v>
      </c>
      <c r="C6055" s="25" t="str">
        <f>INDEX(all_banks!O:O,MATCH(A6055,all_banks!H:H,0))</f>
        <v>КБ "СТРОЙЛЕСБАНК" (ООО) (2995)</v>
      </c>
      <c r="D6055" s="25" t="str">
        <f>INDEX('101_accounts'!B:B,MATCH(B6055,'101_accounts'!A:A,0))</f>
        <v>60414   П  Амортизация основных средств (кроме земли) (c 13.02.2018)</v>
      </c>
      <c r="E6055" s="25">
        <f>'101_parsed'!C6055</f>
        <v>0</v>
      </c>
      <c r="F6055" s="25">
        <f>'101_parsed'!D6055</f>
        <v>96787</v>
      </c>
      <c r="G6055" s="25">
        <f>'101_parsed'!E6055</f>
        <v>0</v>
      </c>
      <c r="H6055" s="25">
        <f>'101_parsed'!F6055</f>
        <v>99693</v>
      </c>
    </row>
    <row r="6056" spans="1:8" x14ac:dyDescent="0.2">
      <c r="A6056" s="25">
        <f>'101_parsed'!A6056</f>
        <v>2995</v>
      </c>
      <c r="B6056" s="33">
        <f>'101_parsed'!B6056</f>
        <v>60415</v>
      </c>
      <c r="C6056" s="25" t="str">
        <f>INDEX(all_banks!O:O,MATCH(A6056,all_banks!H:H,0))</f>
        <v>КБ "СТРОЙЛЕСБАНК" (ООО) (2995)</v>
      </c>
      <c r="D6056" s="25" t="str">
        <f>INDEX('101_accounts'!B:B,MATCH(B6056,'101_accounts'!A:A,0))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056" s="25">
        <f>'101_parsed'!C6056</f>
        <v>1686</v>
      </c>
      <c r="F6056" s="25">
        <f>'101_parsed'!D6056</f>
        <v>0</v>
      </c>
      <c r="G6056" s="25">
        <f>'101_parsed'!E6056</f>
        <v>0</v>
      </c>
      <c r="H6056" s="25">
        <f>'101_parsed'!F6056</f>
        <v>0</v>
      </c>
    </row>
    <row r="6057" spans="1:8" x14ac:dyDescent="0.2">
      <c r="A6057" s="25">
        <f>'101_parsed'!A6057</f>
        <v>2995</v>
      </c>
      <c r="B6057" s="33">
        <f>'101_parsed'!B6057</f>
        <v>61901</v>
      </c>
      <c r="C6057" s="25" t="str">
        <f>INDEX(all_banks!O:O,MATCH(A6057,all_banks!H:H,0))</f>
        <v>КБ "СТРОЙЛЕСБАНК" (ООО) (2995)</v>
      </c>
      <c r="D6057" s="25" t="str">
        <f>INDEX('101_accounts'!B:B,MATCH(B6057,'101_accounts'!A:A,0))</f>
        <v>61901   A  Земля, временно неиспользуемая в основной деятельности</v>
      </c>
      <c r="E6057" s="25">
        <f>'101_parsed'!C6057</f>
        <v>0</v>
      </c>
      <c r="F6057" s="25">
        <f>'101_parsed'!D6057</f>
        <v>0</v>
      </c>
      <c r="G6057" s="25">
        <f>'101_parsed'!E6057</f>
        <v>0</v>
      </c>
      <c r="H6057" s="25">
        <f>'101_parsed'!F6057</f>
        <v>0</v>
      </c>
    </row>
    <row r="6058" spans="1:8" x14ac:dyDescent="0.2">
      <c r="A6058" s="25">
        <f>'101_parsed'!A6058</f>
        <v>2995</v>
      </c>
      <c r="B6058" s="33">
        <f>'101_parsed'!B6058</f>
        <v>61902</v>
      </c>
      <c r="C6058" s="25" t="str">
        <f>INDEX(all_banks!O:O,MATCH(A6058,all_banks!H:H,0))</f>
        <v>КБ "СТРОЙЛЕСБАНК" (ООО) (2995)</v>
      </c>
      <c r="D6058" s="25" t="str">
        <f>INDEX('101_accounts'!B:B,MATCH(B6058,'101_accounts'!A:A,0))</f>
        <v>61902   A  Земля, временно неиспользуемая в основной деятельности, переданная в аренду</v>
      </c>
      <c r="E6058" s="25">
        <f>'101_parsed'!C6058</f>
        <v>0</v>
      </c>
      <c r="F6058" s="25">
        <f>'101_parsed'!D6058</f>
        <v>0</v>
      </c>
      <c r="G6058" s="25">
        <f>'101_parsed'!E6058</f>
        <v>0</v>
      </c>
      <c r="H6058" s="25">
        <f>'101_parsed'!F6058</f>
        <v>0</v>
      </c>
    </row>
    <row r="6059" spans="1:8" x14ac:dyDescent="0.2">
      <c r="A6059" s="25">
        <f>'101_parsed'!A6059</f>
        <v>2995</v>
      </c>
      <c r="B6059" s="33">
        <f>'101_parsed'!B6059</f>
        <v>61903</v>
      </c>
      <c r="C6059" s="25" t="str">
        <f>INDEX(all_banks!O:O,MATCH(A6059,all_banks!H:H,0))</f>
        <v>КБ "СТРОЙЛЕСБАНК" (ООО) (2995)</v>
      </c>
      <c r="D6059" s="25" t="str">
        <f>INDEX('101_accounts'!B:B,MATCH(B6059,'101_accounts'!A:A,0))</f>
        <v>61903   A  Недвижимость (кроме земли), временно неиспользуемая в основной деятельности</v>
      </c>
      <c r="E6059" s="25">
        <f>'101_parsed'!C6059</f>
        <v>0</v>
      </c>
      <c r="F6059" s="25">
        <f>'101_parsed'!D6059</f>
        <v>0</v>
      </c>
      <c r="G6059" s="25">
        <f>'101_parsed'!E6059</f>
        <v>0</v>
      </c>
      <c r="H6059" s="25">
        <f>'101_parsed'!F6059</f>
        <v>0</v>
      </c>
    </row>
    <row r="6060" spans="1:8" x14ac:dyDescent="0.2">
      <c r="A6060" s="25">
        <f>'101_parsed'!A6060</f>
        <v>2995</v>
      </c>
      <c r="B6060" s="33">
        <f>'101_parsed'!B6060</f>
        <v>61904</v>
      </c>
      <c r="C6060" s="25" t="str">
        <f>INDEX(all_banks!O:O,MATCH(A6060,all_banks!H:H,0))</f>
        <v>КБ "СТРОЙЛЕСБАНК" (ООО) (2995)</v>
      </c>
      <c r="D6060" s="25" t="str">
        <f>INDEX('101_accounts'!B:B,MATCH(B6060,'101_accounts'!A:A,0))</f>
        <v>61904   A  Недвижимость (кроме земли), временно неиспользуемая в основной деятельности, переданная в аренду</v>
      </c>
      <c r="E6060" s="25">
        <f>'101_parsed'!C6060</f>
        <v>0</v>
      </c>
      <c r="F6060" s="25">
        <f>'101_parsed'!D6060</f>
        <v>0</v>
      </c>
      <c r="G6060" s="25">
        <f>'101_parsed'!E6060</f>
        <v>0</v>
      </c>
      <c r="H6060" s="25">
        <f>'101_parsed'!F6060</f>
        <v>0</v>
      </c>
    </row>
    <row r="6061" spans="1:8" x14ac:dyDescent="0.2">
      <c r="A6061" s="25">
        <f>'101_parsed'!A6061</f>
        <v>2995</v>
      </c>
      <c r="B6061" s="33">
        <f>'101_parsed'!B6061</f>
        <v>61905</v>
      </c>
      <c r="C6061" s="25" t="str">
        <f>INDEX(all_banks!O:O,MATCH(A6061,all_banks!H:H,0))</f>
        <v>КБ "СТРОЙЛЕСБАНК" (ООО) (2995)</v>
      </c>
      <c r="D6061" s="25" t="str">
        <f>INDEX('101_accounts'!B:B,MATCH(B6061,'101_accounts'!A:A,0))</f>
        <v>61905   A  Земля, временно неиспользуемая в основной деятельности, учитываемая по справедливой стоимости</v>
      </c>
      <c r="E6061" s="25">
        <f>'101_parsed'!C6061</f>
        <v>11958</v>
      </c>
      <c r="F6061" s="25">
        <f>'101_parsed'!D6061</f>
        <v>0</v>
      </c>
      <c r="G6061" s="25">
        <f>'101_parsed'!E6061</f>
        <v>14365</v>
      </c>
      <c r="H6061" s="25">
        <f>'101_parsed'!F6061</f>
        <v>0</v>
      </c>
    </row>
    <row r="6062" spans="1:8" x14ac:dyDescent="0.2">
      <c r="A6062" s="25">
        <f>'101_parsed'!A6062</f>
        <v>2995</v>
      </c>
      <c r="B6062" s="33">
        <f>'101_parsed'!B6062</f>
        <v>61906</v>
      </c>
      <c r="C6062" s="25" t="str">
        <f>INDEX(all_banks!O:O,MATCH(A6062,all_banks!H:H,0))</f>
        <v>КБ "СТРОЙЛЕСБАНК" (ООО) (2995)</v>
      </c>
      <c r="D6062" s="25" t="str">
        <f>INDEX('101_accounts'!B:B,MATCH(B6062,'101_accounts'!A:A,0))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062" s="25">
        <f>'101_parsed'!C6062</f>
        <v>27229</v>
      </c>
      <c r="F6062" s="25">
        <f>'101_parsed'!D6062</f>
        <v>0</v>
      </c>
      <c r="G6062" s="25">
        <f>'101_parsed'!E6062</f>
        <v>10053</v>
      </c>
      <c r="H6062" s="25">
        <f>'101_parsed'!F6062</f>
        <v>0</v>
      </c>
    </row>
    <row r="6063" spans="1:8" x14ac:dyDescent="0.2">
      <c r="A6063" s="25">
        <f>'101_parsed'!A6063</f>
        <v>2995</v>
      </c>
      <c r="B6063" s="33">
        <f>'101_parsed'!B6063</f>
        <v>61907</v>
      </c>
      <c r="C6063" s="25" t="str">
        <f>INDEX(all_banks!O:O,MATCH(A6063,all_banks!H:H,0))</f>
        <v>КБ "СТРОЙЛЕСБАНК" (ООО) (2995)</v>
      </c>
      <c r="D6063" s="25" t="str">
        <f>INDEX('101_accounts'!B:B,MATCH(B6063,'101_accounts'!A:A,0))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063" s="25">
        <f>'101_parsed'!C6063</f>
        <v>59483</v>
      </c>
      <c r="F6063" s="25">
        <f>'101_parsed'!D6063</f>
        <v>0</v>
      </c>
      <c r="G6063" s="25">
        <f>'101_parsed'!E6063</f>
        <v>58288</v>
      </c>
      <c r="H6063" s="25">
        <f>'101_parsed'!F6063</f>
        <v>0</v>
      </c>
    </row>
    <row r="6064" spans="1:8" x14ac:dyDescent="0.2">
      <c r="A6064" s="25">
        <f>'101_parsed'!A6064</f>
        <v>2995</v>
      </c>
      <c r="B6064" s="33">
        <f>'101_parsed'!B6064</f>
        <v>61908</v>
      </c>
      <c r="C6064" s="25" t="str">
        <f>INDEX(all_banks!O:O,MATCH(A6064,all_banks!H:H,0))</f>
        <v>КБ "СТРОЙЛЕСБАНК" (ООО) (2995)</v>
      </c>
      <c r="D6064" s="25" t="str">
        <f>INDEX('101_accounts'!B:B,MATCH(B6064,'101_accounts'!A:A,0))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064" s="25">
        <f>'101_parsed'!C6064</f>
        <v>77081</v>
      </c>
      <c r="F6064" s="25">
        <f>'101_parsed'!D6064</f>
        <v>0</v>
      </c>
      <c r="G6064" s="25">
        <f>'101_parsed'!E6064</f>
        <v>68004</v>
      </c>
      <c r="H6064" s="25">
        <f>'101_parsed'!F6064</f>
        <v>0</v>
      </c>
    </row>
    <row r="6065" spans="1:8" x14ac:dyDescent="0.2">
      <c r="A6065" s="25">
        <f>'101_parsed'!A6065</f>
        <v>2995</v>
      </c>
      <c r="B6065" s="33">
        <f>'101_parsed'!B6065</f>
        <v>61909</v>
      </c>
      <c r="C6065" s="25" t="str">
        <f>INDEX(all_banks!O:O,MATCH(A6065,all_banks!H:H,0))</f>
        <v>КБ "СТРОЙЛЕСБАНК" (ООО) (2995)</v>
      </c>
      <c r="D6065" s="25" t="str">
        <f>INDEX('101_accounts'!B:B,MATCH(B6065,'101_accounts'!A:A,0))</f>
        <v>61909   П  Амортизация недвижимости (кроме земли), временно неиспользуемой в основной деятельности</v>
      </c>
      <c r="E6065" s="25">
        <f>'101_parsed'!C6065</f>
        <v>0</v>
      </c>
      <c r="F6065" s="25">
        <f>'101_parsed'!D6065</f>
        <v>0</v>
      </c>
      <c r="G6065" s="25">
        <f>'101_parsed'!E6065</f>
        <v>0</v>
      </c>
      <c r="H6065" s="25">
        <f>'101_parsed'!F6065</f>
        <v>0</v>
      </c>
    </row>
    <row r="6066" spans="1:8" x14ac:dyDescent="0.2">
      <c r="A6066" s="25">
        <f>'101_parsed'!A6066</f>
        <v>2995</v>
      </c>
      <c r="B6066" s="33">
        <f>'101_parsed'!B6066</f>
        <v>61910</v>
      </c>
      <c r="C6066" s="25" t="str">
        <f>INDEX(all_banks!O:O,MATCH(A6066,all_banks!H:H,0))</f>
        <v>КБ "СТРОЙЛЕСБАНК" (ООО) (2995)</v>
      </c>
      <c r="D6066" s="25" t="str">
        <f>INDEX('101_accounts'!B:B,MATCH(B6066,'101_accounts'!A:A,0))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066" s="25">
        <f>'101_parsed'!C6066</f>
        <v>0</v>
      </c>
      <c r="F6066" s="25">
        <f>'101_parsed'!D6066</f>
        <v>0</v>
      </c>
      <c r="G6066" s="25">
        <f>'101_parsed'!E6066</f>
        <v>0</v>
      </c>
      <c r="H6066" s="25">
        <f>'101_parsed'!F6066</f>
        <v>0</v>
      </c>
    </row>
    <row r="6067" spans="1:8" x14ac:dyDescent="0.2">
      <c r="A6067" s="25">
        <f>'101_parsed'!A6067</f>
        <v>2995</v>
      </c>
      <c r="B6067" s="33">
        <f>'101_parsed'!B6067</f>
        <v>61911</v>
      </c>
      <c r="C6067" s="25" t="str">
        <f>INDEX(all_banks!O:O,MATCH(A6067,all_banks!H:H,0))</f>
        <v>КБ "СТРОЙЛЕСБАНК" (ООО) (2995)</v>
      </c>
      <c r="D6067" s="25" t="str">
        <f>INDEX('101_accounts'!B:B,MATCH(B6067,'101_accounts'!A:A,0))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067" s="25">
        <f>'101_parsed'!C6067</f>
        <v>0</v>
      </c>
      <c r="F6067" s="25">
        <f>'101_parsed'!D6067</f>
        <v>0</v>
      </c>
      <c r="G6067" s="25">
        <f>'101_parsed'!E6067</f>
        <v>0</v>
      </c>
      <c r="H6067" s="25">
        <f>'101_parsed'!F6067</f>
        <v>0</v>
      </c>
    </row>
    <row r="6068" spans="1:8" x14ac:dyDescent="0.2">
      <c r="A6068" s="25">
        <f>'101_parsed'!A6068</f>
        <v>2995</v>
      </c>
      <c r="B6068" s="33">
        <f>'101_parsed'!B6068</f>
        <v>61912</v>
      </c>
      <c r="C6068" s="25" t="str">
        <f>INDEX(all_banks!O:O,MATCH(A6068,all_banks!H:H,0))</f>
        <v>КБ "СТРОЙЛЕСБАНК" (ООО) (2995)</v>
      </c>
      <c r="D6068" s="25" t="str">
        <f>INDEX('101_accounts'!B:B,MATCH(B6068,'101_accounts'!A:A,0))</f>
        <v>61912   П  Резервы на возможные потери</v>
      </c>
      <c r="E6068" s="25">
        <f>'101_parsed'!C6068</f>
        <v>0</v>
      </c>
      <c r="F6068" s="25">
        <f>'101_parsed'!D6068</f>
        <v>0</v>
      </c>
      <c r="G6068" s="25">
        <f>'101_parsed'!E6068</f>
        <v>0</v>
      </c>
      <c r="H6068" s="25">
        <f>'101_parsed'!F6068</f>
        <v>0</v>
      </c>
    </row>
    <row r="6069" spans="1:8" x14ac:dyDescent="0.2">
      <c r="A6069" s="25">
        <f>'101_parsed'!A6069</f>
        <v>2995</v>
      </c>
      <c r="B6069" s="33">
        <f>'101_parsed'!B6069</f>
        <v>62001</v>
      </c>
      <c r="C6069" s="25" t="str">
        <f>INDEX(all_banks!O:O,MATCH(A6069,all_banks!H:H,0))</f>
        <v>КБ "СТРОЙЛЕСБАНК" (ООО) (2995)</v>
      </c>
      <c r="D6069" s="25" t="str">
        <f>INDEX('101_accounts'!B:B,MATCH(B6069,'101_accounts'!A:A,0))</f>
        <v>62001   A  Долгосрочные активы, предназначенные для продажи</v>
      </c>
      <c r="E6069" s="25">
        <f>'101_parsed'!C6069</f>
        <v>3822</v>
      </c>
      <c r="F6069" s="25">
        <f>'101_parsed'!D6069</f>
        <v>0</v>
      </c>
      <c r="G6069" s="25">
        <f>'101_parsed'!E6069</f>
        <v>3785</v>
      </c>
      <c r="H6069" s="25">
        <f>'101_parsed'!F6069</f>
        <v>0</v>
      </c>
    </row>
    <row r="6070" spans="1:8" x14ac:dyDescent="0.2">
      <c r="A6070" s="25">
        <f>'101_parsed'!A6070</f>
        <v>2995</v>
      </c>
      <c r="B6070" s="33">
        <f>'101_parsed'!B6070</f>
        <v>62002</v>
      </c>
      <c r="C6070" s="25" t="str">
        <f>INDEX(all_banks!O:O,MATCH(A6070,all_banks!H:H,0))</f>
        <v>КБ "СТРОЙЛЕСБАНК" (ООО) (2995)</v>
      </c>
      <c r="D6070" s="25" t="str">
        <f>INDEX('101_accounts'!B:B,MATCH(B6070,'101_accounts'!A:A,0))</f>
        <v>62002   П  Резервы на возможные потери</v>
      </c>
      <c r="E6070" s="25">
        <f>'101_parsed'!C6070</f>
        <v>0</v>
      </c>
      <c r="F6070" s="25">
        <f>'101_parsed'!D6070</f>
        <v>72</v>
      </c>
      <c r="G6070" s="25">
        <f>'101_parsed'!E6070</f>
        <v>0</v>
      </c>
      <c r="H6070" s="25">
        <f>'101_parsed'!F6070</f>
        <v>1325</v>
      </c>
    </row>
    <row r="6071" spans="1:8" x14ac:dyDescent="0.2">
      <c r="A6071" s="25">
        <f>'101_parsed'!A6071</f>
        <v>2995</v>
      </c>
      <c r="B6071" s="33">
        <f>'101_parsed'!B6071</f>
        <v>62101</v>
      </c>
      <c r="C6071" s="25" t="str">
        <f>INDEX(all_banks!O:O,MATCH(A6071,all_banks!H:H,0))</f>
        <v>КБ "СТРОЙЛЕСБАНК" (ООО) (2995)</v>
      </c>
      <c r="D6071" s="25" t="str">
        <f>INDEX('101_accounts'!B:B,MATCH(B6071,'101_accounts'!A:A,0))</f>
        <v>62101   A  Средства труда, полученные по договорам отступного, залога, назначение которых не определено</v>
      </c>
      <c r="E6071" s="25">
        <f>'101_parsed'!C6071</f>
        <v>0</v>
      </c>
      <c r="F6071" s="25">
        <f>'101_parsed'!D6071</f>
        <v>0</v>
      </c>
      <c r="G6071" s="25">
        <f>'101_parsed'!E6071</f>
        <v>246</v>
      </c>
      <c r="H6071" s="25">
        <f>'101_parsed'!F6071</f>
        <v>0</v>
      </c>
    </row>
    <row r="6072" spans="1:8" x14ac:dyDescent="0.2">
      <c r="A6072" s="25">
        <f>'101_parsed'!A6072</f>
        <v>2995</v>
      </c>
      <c r="B6072" s="33">
        <f>'101_parsed'!B6072</f>
        <v>62102</v>
      </c>
      <c r="C6072" s="25" t="str">
        <f>INDEX(all_banks!O:O,MATCH(A6072,all_banks!H:H,0))</f>
        <v>КБ "СТРОЙЛЕСБАНК" (ООО) (2995)</v>
      </c>
      <c r="D6072" s="25" t="str">
        <f>INDEX('101_accounts'!B:B,MATCH(B6072,'101_accounts'!A:A,0))</f>
        <v>62102   A  Предметы труда, полученные по договорам отступного, залога, назначение которых не определено</v>
      </c>
      <c r="E6072" s="25">
        <f>'101_parsed'!C6072</f>
        <v>0</v>
      </c>
      <c r="F6072" s="25">
        <f>'101_parsed'!D6072</f>
        <v>0</v>
      </c>
      <c r="G6072" s="25">
        <f>'101_parsed'!E6072</f>
        <v>0</v>
      </c>
      <c r="H6072" s="25">
        <f>'101_parsed'!F6072</f>
        <v>0</v>
      </c>
    </row>
    <row r="6073" spans="1:8" x14ac:dyDescent="0.2">
      <c r="A6073" s="25">
        <f>'101_parsed'!A6073</f>
        <v>2995</v>
      </c>
      <c r="B6073" s="33">
        <f>'101_parsed'!B6073</f>
        <v>62103</v>
      </c>
      <c r="C6073" s="25" t="str">
        <f>INDEX(all_banks!O:O,MATCH(A6073,all_banks!H:H,0))</f>
        <v>КБ "СТРОЙЛЕСБАНК" (ООО) (2995)</v>
      </c>
      <c r="D6073" s="25" t="str">
        <f>INDEX('101_accounts'!B:B,MATCH(B6073,'101_accounts'!A:A,0))</f>
        <v>62103   П  Резервы на возможные потери</v>
      </c>
      <c r="E6073" s="25">
        <f>'101_parsed'!C6073</f>
        <v>0</v>
      </c>
      <c r="F6073" s="25">
        <f>'101_parsed'!D6073</f>
        <v>0</v>
      </c>
      <c r="G6073" s="25">
        <f>'101_parsed'!E6073</f>
        <v>0</v>
      </c>
      <c r="H6073" s="25">
        <f>'101_parsed'!F6073</f>
        <v>0</v>
      </c>
    </row>
    <row r="6074" spans="1:8" x14ac:dyDescent="0.2">
      <c r="A6074" s="25">
        <f>'101_parsed'!A6074</f>
        <v>3494</v>
      </c>
      <c r="B6074" s="33">
        <f>'101_parsed'!B6074</f>
        <v>60401</v>
      </c>
      <c r="C6074" s="25" t="str">
        <f>INDEX(all_banks!O:O,MATCH(A6074,all_banks!H:H,0))</f>
        <v>АО "СМБСР Банк" (3494)</v>
      </c>
      <c r="D6074" s="25" t="str">
        <f>INDEX('101_accounts'!B:B,MATCH(B6074,'101_accounts'!A:A,0))</f>
        <v>60401   A  Основные средства (кроме земли) (c 13.02.2018)_x000D_Категория 1- Здания и сооружения (до 31.12.2002)</v>
      </c>
      <c r="E6074" s="25">
        <f>'101_parsed'!C6074</f>
        <v>284736</v>
      </c>
      <c r="F6074" s="25">
        <f>'101_parsed'!D6074</f>
        <v>0</v>
      </c>
      <c r="G6074" s="25">
        <f>'101_parsed'!E6074</f>
        <v>284736</v>
      </c>
      <c r="H6074" s="25">
        <f>'101_parsed'!F6074</f>
        <v>0</v>
      </c>
    </row>
    <row r="6075" spans="1:8" x14ac:dyDescent="0.2">
      <c r="A6075" s="25">
        <f>'101_parsed'!A6075</f>
        <v>3494</v>
      </c>
      <c r="B6075" s="33">
        <f>'101_parsed'!B6075</f>
        <v>60404</v>
      </c>
      <c r="C6075" s="25" t="str">
        <f>INDEX(all_banks!O:O,MATCH(A6075,all_banks!H:H,0))</f>
        <v>АО "СМБСР Банк" (3494)</v>
      </c>
      <c r="D6075" s="25" t="str">
        <f>INDEX('101_accounts'!B:B,MATCH(B6075,'101_accounts'!A:A,0))</f>
        <v>60404   A  Земля (c 13.02.2018)</v>
      </c>
      <c r="E6075" s="25">
        <f>'101_parsed'!C6075</f>
        <v>0</v>
      </c>
      <c r="F6075" s="25">
        <f>'101_parsed'!D6075</f>
        <v>0</v>
      </c>
      <c r="G6075" s="25">
        <f>'101_parsed'!E6075</f>
        <v>0</v>
      </c>
      <c r="H6075" s="25">
        <f>'101_parsed'!F6075</f>
        <v>0</v>
      </c>
    </row>
    <row r="6076" spans="1:8" x14ac:dyDescent="0.2">
      <c r="A6076" s="25">
        <f>'101_parsed'!A6076</f>
        <v>3494</v>
      </c>
      <c r="B6076" s="33">
        <f>'101_parsed'!B6076</f>
        <v>60405</v>
      </c>
      <c r="C6076" s="25" t="str">
        <f>INDEX(all_banks!O:O,MATCH(A6076,all_banks!H:H,0))</f>
        <v>АО "СМБСР Банк" (3494)</v>
      </c>
      <c r="D6076" s="25" t="str">
        <f>INDEX('101_accounts'!B:B,MATCH(B6076,'101_accounts'!A:A,0))</f>
        <v>60405   П
A (до 31.01.2003)  Резервы на возможные потери (c 13.02.2018)
Долгосрочно арендуемые основные средства (до 31.01.2003)</v>
      </c>
      <c r="E6076" s="25">
        <f>'101_parsed'!C6076</f>
        <v>0</v>
      </c>
      <c r="F6076" s="25">
        <f>'101_parsed'!D6076</f>
        <v>0</v>
      </c>
      <c r="G6076" s="25">
        <f>'101_parsed'!E6076</f>
        <v>0</v>
      </c>
      <c r="H6076" s="25">
        <f>'101_parsed'!F6076</f>
        <v>0</v>
      </c>
    </row>
    <row r="6077" spans="1:8" x14ac:dyDescent="0.2">
      <c r="A6077" s="25">
        <f>'101_parsed'!A6077</f>
        <v>3494</v>
      </c>
      <c r="B6077" s="33">
        <f>'101_parsed'!B6077</f>
        <v>60414</v>
      </c>
      <c r="C6077" s="25" t="str">
        <f>INDEX(all_banks!O:O,MATCH(A6077,all_banks!H:H,0))</f>
        <v>АО "СМБСР Банк" (3494)</v>
      </c>
      <c r="D6077" s="25" t="str">
        <f>INDEX('101_accounts'!B:B,MATCH(B6077,'101_accounts'!A:A,0))</f>
        <v>60414   П  Амортизация основных средств (кроме земли) (c 13.02.2018)</v>
      </c>
      <c r="E6077" s="25">
        <f>'101_parsed'!C6077</f>
        <v>0</v>
      </c>
      <c r="F6077" s="25">
        <f>'101_parsed'!D6077</f>
        <v>264591</v>
      </c>
      <c r="G6077" s="25">
        <f>'101_parsed'!E6077</f>
        <v>0</v>
      </c>
      <c r="H6077" s="25">
        <f>'101_parsed'!F6077</f>
        <v>267940</v>
      </c>
    </row>
    <row r="6078" spans="1:8" x14ac:dyDescent="0.2">
      <c r="A6078" s="25">
        <f>'101_parsed'!A6078</f>
        <v>3494</v>
      </c>
      <c r="B6078" s="33">
        <f>'101_parsed'!B6078</f>
        <v>60415</v>
      </c>
      <c r="C6078" s="25" t="str">
        <f>INDEX(all_banks!O:O,MATCH(A6078,all_banks!H:H,0))</f>
        <v>АО "СМБСР Банк" (3494)</v>
      </c>
      <c r="D6078" s="25" t="str">
        <f>INDEX('101_accounts'!B:B,MATCH(B6078,'101_accounts'!A:A,0))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078" s="25">
        <f>'101_parsed'!C6078</f>
        <v>16679</v>
      </c>
      <c r="F6078" s="25">
        <f>'101_parsed'!D6078</f>
        <v>0</v>
      </c>
      <c r="G6078" s="25">
        <f>'101_parsed'!E6078</f>
        <v>22492</v>
      </c>
      <c r="H6078" s="25">
        <f>'101_parsed'!F6078</f>
        <v>0</v>
      </c>
    </row>
    <row r="6079" spans="1:8" x14ac:dyDescent="0.2">
      <c r="A6079" s="25">
        <f>'101_parsed'!A6079</f>
        <v>3494</v>
      </c>
      <c r="B6079" s="33">
        <f>'101_parsed'!B6079</f>
        <v>61901</v>
      </c>
      <c r="C6079" s="25" t="str">
        <f>INDEX(all_banks!O:O,MATCH(A6079,all_banks!H:H,0))</f>
        <v>АО "СМБСР Банк" (3494)</v>
      </c>
      <c r="D6079" s="25" t="str">
        <f>INDEX('101_accounts'!B:B,MATCH(B6079,'101_accounts'!A:A,0))</f>
        <v>61901   A  Земля, временно неиспользуемая в основной деятельности</v>
      </c>
      <c r="E6079" s="25">
        <f>'101_parsed'!C6079</f>
        <v>0</v>
      </c>
      <c r="F6079" s="25">
        <f>'101_parsed'!D6079</f>
        <v>0</v>
      </c>
      <c r="G6079" s="25">
        <f>'101_parsed'!E6079</f>
        <v>0</v>
      </c>
      <c r="H6079" s="25">
        <f>'101_parsed'!F6079</f>
        <v>0</v>
      </c>
    </row>
    <row r="6080" spans="1:8" x14ac:dyDescent="0.2">
      <c r="A6080" s="25">
        <f>'101_parsed'!A6080</f>
        <v>3494</v>
      </c>
      <c r="B6080" s="33">
        <f>'101_parsed'!B6080</f>
        <v>61902</v>
      </c>
      <c r="C6080" s="25" t="str">
        <f>INDEX(all_banks!O:O,MATCH(A6080,all_banks!H:H,0))</f>
        <v>АО "СМБСР Банк" (3494)</v>
      </c>
      <c r="D6080" s="25" t="str">
        <f>INDEX('101_accounts'!B:B,MATCH(B6080,'101_accounts'!A:A,0))</f>
        <v>61902   A  Земля, временно неиспользуемая в основной деятельности, переданная в аренду</v>
      </c>
      <c r="E6080" s="25">
        <f>'101_parsed'!C6080</f>
        <v>0</v>
      </c>
      <c r="F6080" s="25">
        <f>'101_parsed'!D6080</f>
        <v>0</v>
      </c>
      <c r="G6080" s="25">
        <f>'101_parsed'!E6080</f>
        <v>0</v>
      </c>
      <c r="H6080" s="25">
        <f>'101_parsed'!F6080</f>
        <v>0</v>
      </c>
    </row>
    <row r="6081" spans="1:8" x14ac:dyDescent="0.2">
      <c r="A6081" s="25">
        <f>'101_parsed'!A6081</f>
        <v>3494</v>
      </c>
      <c r="B6081" s="33">
        <f>'101_parsed'!B6081</f>
        <v>61903</v>
      </c>
      <c r="C6081" s="25" t="str">
        <f>INDEX(all_banks!O:O,MATCH(A6081,all_banks!H:H,0))</f>
        <v>АО "СМБСР Банк" (3494)</v>
      </c>
      <c r="D6081" s="25" t="str">
        <f>INDEX('101_accounts'!B:B,MATCH(B6081,'101_accounts'!A:A,0))</f>
        <v>61903   A  Недвижимость (кроме земли), временно неиспользуемая в основной деятельности</v>
      </c>
      <c r="E6081" s="25">
        <f>'101_parsed'!C6081</f>
        <v>0</v>
      </c>
      <c r="F6081" s="25">
        <f>'101_parsed'!D6081</f>
        <v>0</v>
      </c>
      <c r="G6081" s="25">
        <f>'101_parsed'!E6081</f>
        <v>0</v>
      </c>
      <c r="H6081" s="25">
        <f>'101_parsed'!F6081</f>
        <v>0</v>
      </c>
    </row>
    <row r="6082" spans="1:8" x14ac:dyDescent="0.2">
      <c r="A6082" s="25">
        <f>'101_parsed'!A6082</f>
        <v>3494</v>
      </c>
      <c r="B6082" s="33">
        <f>'101_parsed'!B6082</f>
        <v>61904</v>
      </c>
      <c r="C6082" s="25" t="str">
        <f>INDEX(all_banks!O:O,MATCH(A6082,all_banks!H:H,0))</f>
        <v>АО "СМБСР Банк" (3494)</v>
      </c>
      <c r="D6082" s="25" t="str">
        <f>INDEX('101_accounts'!B:B,MATCH(B6082,'101_accounts'!A:A,0))</f>
        <v>61904   A  Недвижимость (кроме земли), временно неиспользуемая в основной деятельности, переданная в аренду</v>
      </c>
      <c r="E6082" s="25">
        <f>'101_parsed'!C6082</f>
        <v>0</v>
      </c>
      <c r="F6082" s="25">
        <f>'101_parsed'!D6082</f>
        <v>0</v>
      </c>
      <c r="G6082" s="25">
        <f>'101_parsed'!E6082</f>
        <v>0</v>
      </c>
      <c r="H6082" s="25">
        <f>'101_parsed'!F6082</f>
        <v>0</v>
      </c>
    </row>
    <row r="6083" spans="1:8" x14ac:dyDescent="0.2">
      <c r="A6083" s="25">
        <f>'101_parsed'!A6083</f>
        <v>3494</v>
      </c>
      <c r="B6083" s="33">
        <f>'101_parsed'!B6083</f>
        <v>61905</v>
      </c>
      <c r="C6083" s="25" t="str">
        <f>INDEX(all_banks!O:O,MATCH(A6083,all_banks!H:H,0))</f>
        <v>АО "СМБСР Банк" (3494)</v>
      </c>
      <c r="D6083" s="25" t="str">
        <f>INDEX('101_accounts'!B:B,MATCH(B6083,'101_accounts'!A:A,0))</f>
        <v>61905   A  Земля, временно неиспользуемая в основной деятельности, учитываемая по справедливой стоимости</v>
      </c>
      <c r="E6083" s="25">
        <f>'101_parsed'!C6083</f>
        <v>0</v>
      </c>
      <c r="F6083" s="25">
        <f>'101_parsed'!D6083</f>
        <v>0</v>
      </c>
      <c r="G6083" s="25">
        <f>'101_parsed'!E6083</f>
        <v>0</v>
      </c>
      <c r="H6083" s="25">
        <f>'101_parsed'!F6083</f>
        <v>0</v>
      </c>
    </row>
    <row r="6084" spans="1:8" x14ac:dyDescent="0.2">
      <c r="A6084" s="25">
        <f>'101_parsed'!A6084</f>
        <v>3494</v>
      </c>
      <c r="B6084" s="33">
        <f>'101_parsed'!B6084</f>
        <v>61906</v>
      </c>
      <c r="C6084" s="25" t="str">
        <f>INDEX(all_banks!O:O,MATCH(A6084,all_banks!H:H,0))</f>
        <v>АО "СМБСР Банк" (3494)</v>
      </c>
      <c r="D6084" s="25" t="str">
        <f>INDEX('101_accounts'!B:B,MATCH(B6084,'101_accounts'!A:A,0))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084" s="25">
        <f>'101_parsed'!C6084</f>
        <v>0</v>
      </c>
      <c r="F6084" s="25">
        <f>'101_parsed'!D6084</f>
        <v>0</v>
      </c>
      <c r="G6084" s="25">
        <f>'101_parsed'!E6084</f>
        <v>0</v>
      </c>
      <c r="H6084" s="25">
        <f>'101_parsed'!F6084</f>
        <v>0</v>
      </c>
    </row>
    <row r="6085" spans="1:8" x14ac:dyDescent="0.2">
      <c r="A6085" s="25">
        <f>'101_parsed'!A6085</f>
        <v>3494</v>
      </c>
      <c r="B6085" s="33">
        <f>'101_parsed'!B6085</f>
        <v>61907</v>
      </c>
      <c r="C6085" s="25" t="str">
        <f>INDEX(all_banks!O:O,MATCH(A6085,all_banks!H:H,0))</f>
        <v>АО "СМБСР Банк" (3494)</v>
      </c>
      <c r="D6085" s="25" t="str">
        <f>INDEX('101_accounts'!B:B,MATCH(B6085,'101_accounts'!A:A,0))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085" s="25">
        <f>'101_parsed'!C6085</f>
        <v>0</v>
      </c>
      <c r="F6085" s="25">
        <f>'101_parsed'!D6085</f>
        <v>0</v>
      </c>
      <c r="G6085" s="25">
        <f>'101_parsed'!E6085</f>
        <v>0</v>
      </c>
      <c r="H6085" s="25">
        <f>'101_parsed'!F6085</f>
        <v>0</v>
      </c>
    </row>
    <row r="6086" spans="1:8" x14ac:dyDescent="0.2">
      <c r="A6086" s="25">
        <f>'101_parsed'!A6086</f>
        <v>3494</v>
      </c>
      <c r="B6086" s="33">
        <f>'101_parsed'!B6086</f>
        <v>61908</v>
      </c>
      <c r="C6086" s="25" t="str">
        <f>INDEX(all_banks!O:O,MATCH(A6086,all_banks!H:H,0))</f>
        <v>АО "СМБСР Банк" (3494)</v>
      </c>
      <c r="D6086" s="25" t="str">
        <f>INDEX('101_accounts'!B:B,MATCH(B6086,'101_accounts'!A:A,0))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086" s="25">
        <f>'101_parsed'!C6086</f>
        <v>0</v>
      </c>
      <c r="F6086" s="25">
        <f>'101_parsed'!D6086</f>
        <v>0</v>
      </c>
      <c r="G6086" s="25">
        <f>'101_parsed'!E6086</f>
        <v>0</v>
      </c>
      <c r="H6086" s="25">
        <f>'101_parsed'!F6086</f>
        <v>0</v>
      </c>
    </row>
    <row r="6087" spans="1:8" x14ac:dyDescent="0.2">
      <c r="A6087" s="25">
        <f>'101_parsed'!A6087</f>
        <v>3494</v>
      </c>
      <c r="B6087" s="33">
        <f>'101_parsed'!B6087</f>
        <v>61909</v>
      </c>
      <c r="C6087" s="25" t="str">
        <f>INDEX(all_banks!O:O,MATCH(A6087,all_banks!H:H,0))</f>
        <v>АО "СМБСР Банк" (3494)</v>
      </c>
      <c r="D6087" s="25" t="str">
        <f>INDEX('101_accounts'!B:B,MATCH(B6087,'101_accounts'!A:A,0))</f>
        <v>61909   П  Амортизация недвижимости (кроме земли), временно неиспользуемой в основной деятельности</v>
      </c>
      <c r="E6087" s="25">
        <f>'101_parsed'!C6087</f>
        <v>0</v>
      </c>
      <c r="F6087" s="25">
        <f>'101_parsed'!D6087</f>
        <v>0</v>
      </c>
      <c r="G6087" s="25">
        <f>'101_parsed'!E6087</f>
        <v>0</v>
      </c>
      <c r="H6087" s="25">
        <f>'101_parsed'!F6087</f>
        <v>0</v>
      </c>
    </row>
    <row r="6088" spans="1:8" x14ac:dyDescent="0.2">
      <c r="A6088" s="25">
        <f>'101_parsed'!A6088</f>
        <v>3494</v>
      </c>
      <c r="B6088" s="33">
        <f>'101_parsed'!B6088</f>
        <v>61910</v>
      </c>
      <c r="C6088" s="25" t="str">
        <f>INDEX(all_banks!O:O,MATCH(A6088,all_banks!H:H,0))</f>
        <v>АО "СМБСР Банк" (3494)</v>
      </c>
      <c r="D6088" s="25" t="str">
        <f>INDEX('101_accounts'!B:B,MATCH(B6088,'101_accounts'!A:A,0))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088" s="25">
        <f>'101_parsed'!C6088</f>
        <v>0</v>
      </c>
      <c r="F6088" s="25">
        <f>'101_parsed'!D6088</f>
        <v>0</v>
      </c>
      <c r="G6088" s="25">
        <f>'101_parsed'!E6088</f>
        <v>0</v>
      </c>
      <c r="H6088" s="25">
        <f>'101_parsed'!F6088</f>
        <v>0</v>
      </c>
    </row>
    <row r="6089" spans="1:8" x14ac:dyDescent="0.2">
      <c r="A6089" s="25">
        <f>'101_parsed'!A6089</f>
        <v>3494</v>
      </c>
      <c r="B6089" s="33">
        <f>'101_parsed'!B6089</f>
        <v>61911</v>
      </c>
      <c r="C6089" s="25" t="str">
        <f>INDEX(all_banks!O:O,MATCH(A6089,all_banks!H:H,0))</f>
        <v>АО "СМБСР Банк" (3494)</v>
      </c>
      <c r="D6089" s="25" t="str">
        <f>INDEX('101_accounts'!B:B,MATCH(B6089,'101_accounts'!A:A,0))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089" s="25">
        <f>'101_parsed'!C6089</f>
        <v>0</v>
      </c>
      <c r="F6089" s="25">
        <f>'101_parsed'!D6089</f>
        <v>0</v>
      </c>
      <c r="G6089" s="25">
        <f>'101_parsed'!E6089</f>
        <v>0</v>
      </c>
      <c r="H6089" s="25">
        <f>'101_parsed'!F6089</f>
        <v>0</v>
      </c>
    </row>
    <row r="6090" spans="1:8" x14ac:dyDescent="0.2">
      <c r="A6090" s="25">
        <f>'101_parsed'!A6090</f>
        <v>3494</v>
      </c>
      <c r="B6090" s="33">
        <f>'101_parsed'!B6090</f>
        <v>61912</v>
      </c>
      <c r="C6090" s="25" t="str">
        <f>INDEX(all_banks!O:O,MATCH(A6090,all_banks!H:H,0))</f>
        <v>АО "СМБСР Банк" (3494)</v>
      </c>
      <c r="D6090" s="25" t="str">
        <f>INDEX('101_accounts'!B:B,MATCH(B6090,'101_accounts'!A:A,0))</f>
        <v>61912   П  Резервы на возможные потери</v>
      </c>
      <c r="E6090" s="25">
        <f>'101_parsed'!C6090</f>
        <v>0</v>
      </c>
      <c r="F6090" s="25">
        <f>'101_parsed'!D6090</f>
        <v>0</v>
      </c>
      <c r="G6090" s="25">
        <f>'101_parsed'!E6090</f>
        <v>0</v>
      </c>
      <c r="H6090" s="25">
        <f>'101_parsed'!F6090</f>
        <v>0</v>
      </c>
    </row>
    <row r="6091" spans="1:8" x14ac:dyDescent="0.2">
      <c r="A6091" s="25">
        <f>'101_parsed'!A6091</f>
        <v>3494</v>
      </c>
      <c r="B6091" s="33">
        <f>'101_parsed'!B6091</f>
        <v>62001</v>
      </c>
      <c r="C6091" s="25" t="str">
        <f>INDEX(all_banks!O:O,MATCH(A6091,all_banks!H:H,0))</f>
        <v>АО "СМБСР Банк" (3494)</v>
      </c>
      <c r="D6091" s="25" t="str">
        <f>INDEX('101_accounts'!B:B,MATCH(B6091,'101_accounts'!A:A,0))</f>
        <v>62001   A  Долгосрочные активы, предназначенные для продажи</v>
      </c>
      <c r="E6091" s="25">
        <f>'101_parsed'!C6091</f>
        <v>0</v>
      </c>
      <c r="F6091" s="25">
        <f>'101_parsed'!D6091</f>
        <v>0</v>
      </c>
      <c r="G6091" s="25">
        <f>'101_parsed'!E6091</f>
        <v>0</v>
      </c>
      <c r="H6091" s="25">
        <f>'101_parsed'!F6091</f>
        <v>0</v>
      </c>
    </row>
    <row r="6092" spans="1:8" x14ac:dyDescent="0.2">
      <c r="A6092" s="25">
        <f>'101_parsed'!A6092</f>
        <v>3494</v>
      </c>
      <c r="B6092" s="33">
        <f>'101_parsed'!B6092</f>
        <v>62002</v>
      </c>
      <c r="C6092" s="25" t="str">
        <f>INDEX(all_banks!O:O,MATCH(A6092,all_banks!H:H,0))</f>
        <v>АО "СМБСР Банк" (3494)</v>
      </c>
      <c r="D6092" s="25" t="str">
        <f>INDEX('101_accounts'!B:B,MATCH(B6092,'101_accounts'!A:A,0))</f>
        <v>62002   П  Резервы на возможные потери</v>
      </c>
      <c r="E6092" s="25">
        <f>'101_parsed'!C6092</f>
        <v>0</v>
      </c>
      <c r="F6092" s="25">
        <f>'101_parsed'!D6092</f>
        <v>0</v>
      </c>
      <c r="G6092" s="25">
        <f>'101_parsed'!E6092</f>
        <v>0</v>
      </c>
      <c r="H6092" s="25">
        <f>'101_parsed'!F6092</f>
        <v>0</v>
      </c>
    </row>
    <row r="6093" spans="1:8" x14ac:dyDescent="0.2">
      <c r="A6093" s="25">
        <f>'101_parsed'!A6093</f>
        <v>3494</v>
      </c>
      <c r="B6093" s="33">
        <f>'101_parsed'!B6093</f>
        <v>62101</v>
      </c>
      <c r="C6093" s="25" t="str">
        <f>INDEX(all_banks!O:O,MATCH(A6093,all_banks!H:H,0))</f>
        <v>АО "СМБСР Банк" (3494)</v>
      </c>
      <c r="D6093" s="25" t="str">
        <f>INDEX('101_accounts'!B:B,MATCH(B6093,'101_accounts'!A:A,0))</f>
        <v>62101   A  Средства труда, полученные по договорам отступного, залога, назначение которых не определено</v>
      </c>
      <c r="E6093" s="25">
        <f>'101_parsed'!C6093</f>
        <v>0</v>
      </c>
      <c r="F6093" s="25">
        <f>'101_parsed'!D6093</f>
        <v>0</v>
      </c>
      <c r="G6093" s="25">
        <f>'101_parsed'!E6093</f>
        <v>0</v>
      </c>
      <c r="H6093" s="25">
        <f>'101_parsed'!F6093</f>
        <v>0</v>
      </c>
    </row>
    <row r="6094" spans="1:8" x14ac:dyDescent="0.2">
      <c r="A6094" s="25">
        <f>'101_parsed'!A6094</f>
        <v>3494</v>
      </c>
      <c r="B6094" s="33">
        <f>'101_parsed'!B6094</f>
        <v>62102</v>
      </c>
      <c r="C6094" s="25" t="str">
        <f>INDEX(all_banks!O:O,MATCH(A6094,all_banks!H:H,0))</f>
        <v>АО "СМБСР Банк" (3494)</v>
      </c>
      <c r="D6094" s="25" t="str">
        <f>INDEX('101_accounts'!B:B,MATCH(B6094,'101_accounts'!A:A,0))</f>
        <v>62102   A  Предметы труда, полученные по договорам отступного, залога, назначение которых не определено</v>
      </c>
      <c r="E6094" s="25">
        <f>'101_parsed'!C6094</f>
        <v>0</v>
      </c>
      <c r="F6094" s="25">
        <f>'101_parsed'!D6094</f>
        <v>0</v>
      </c>
      <c r="G6094" s="25">
        <f>'101_parsed'!E6094</f>
        <v>0</v>
      </c>
      <c r="H6094" s="25">
        <f>'101_parsed'!F6094</f>
        <v>0</v>
      </c>
    </row>
    <row r="6095" spans="1:8" x14ac:dyDescent="0.2">
      <c r="A6095" s="25">
        <f>'101_parsed'!A6095</f>
        <v>3494</v>
      </c>
      <c r="B6095" s="33">
        <f>'101_parsed'!B6095</f>
        <v>62103</v>
      </c>
      <c r="C6095" s="25" t="str">
        <f>INDEX(all_banks!O:O,MATCH(A6095,all_banks!H:H,0))</f>
        <v>АО "СМБСР Банк" (3494)</v>
      </c>
      <c r="D6095" s="25" t="str">
        <f>INDEX('101_accounts'!B:B,MATCH(B6095,'101_accounts'!A:A,0))</f>
        <v>62103   П  Резервы на возможные потери</v>
      </c>
      <c r="E6095" s="25">
        <f>'101_parsed'!C6095</f>
        <v>0</v>
      </c>
      <c r="F6095" s="25">
        <f>'101_parsed'!D6095</f>
        <v>0</v>
      </c>
      <c r="G6095" s="25">
        <f>'101_parsed'!E6095</f>
        <v>0</v>
      </c>
      <c r="H6095" s="25">
        <f>'101_parsed'!F6095</f>
        <v>0</v>
      </c>
    </row>
    <row r="6096" spans="1:8" x14ac:dyDescent="0.2">
      <c r="A6096" s="25">
        <f>'101_parsed'!A6096</f>
        <v>588</v>
      </c>
      <c r="B6096" s="33">
        <f>'101_parsed'!B6096</f>
        <v>60401</v>
      </c>
      <c r="C6096" s="25" t="str">
        <f>INDEX(all_banks!O:O,MATCH(A6096,all_banks!H:H,0))</f>
        <v>АО БАНК "СНГБ" (588)</v>
      </c>
      <c r="D6096" s="25" t="str">
        <f>INDEX('101_accounts'!B:B,MATCH(B6096,'101_accounts'!A:A,0))</f>
        <v>60401   A  Основные средства (кроме земли) (c 13.02.2018)_x000D_Категория 1- Здания и сооружения (до 31.12.2002)</v>
      </c>
      <c r="E6096" s="25">
        <f>'101_parsed'!C6096</f>
        <v>2749075</v>
      </c>
      <c r="F6096" s="25">
        <f>'101_parsed'!D6096</f>
        <v>0</v>
      </c>
      <c r="G6096" s="25">
        <f>'101_parsed'!E6096</f>
        <v>2779572</v>
      </c>
      <c r="H6096" s="25">
        <f>'101_parsed'!F6096</f>
        <v>0</v>
      </c>
    </row>
    <row r="6097" spans="1:8" x14ac:dyDescent="0.2">
      <c r="A6097" s="25">
        <f>'101_parsed'!A6097</f>
        <v>588</v>
      </c>
      <c r="B6097" s="33">
        <f>'101_parsed'!B6097</f>
        <v>60404</v>
      </c>
      <c r="C6097" s="25" t="str">
        <f>INDEX(all_banks!O:O,MATCH(A6097,all_banks!H:H,0))</f>
        <v>АО БАНК "СНГБ" (588)</v>
      </c>
      <c r="D6097" s="25" t="str">
        <f>INDEX('101_accounts'!B:B,MATCH(B6097,'101_accounts'!A:A,0))</f>
        <v>60404   A  Земля (c 13.02.2018)</v>
      </c>
      <c r="E6097" s="25">
        <f>'101_parsed'!C6097</f>
        <v>68864</v>
      </c>
      <c r="F6097" s="25">
        <f>'101_parsed'!D6097</f>
        <v>0</v>
      </c>
      <c r="G6097" s="25">
        <f>'101_parsed'!E6097</f>
        <v>68864</v>
      </c>
      <c r="H6097" s="25">
        <f>'101_parsed'!F6097</f>
        <v>0</v>
      </c>
    </row>
    <row r="6098" spans="1:8" x14ac:dyDescent="0.2">
      <c r="A6098" s="25">
        <f>'101_parsed'!A6098</f>
        <v>588</v>
      </c>
      <c r="B6098" s="33">
        <f>'101_parsed'!B6098</f>
        <v>60405</v>
      </c>
      <c r="C6098" s="25" t="str">
        <f>INDEX(all_banks!O:O,MATCH(A6098,all_banks!H:H,0))</f>
        <v>АО БАНК "СНГБ" (588)</v>
      </c>
      <c r="D6098" s="25" t="str">
        <f>INDEX('101_accounts'!B:B,MATCH(B6098,'101_accounts'!A:A,0))</f>
        <v>60405   П
A (до 31.01.2003)  Резервы на возможные потери (c 13.02.2018)
Долгосрочно арендуемые основные средства (до 31.01.2003)</v>
      </c>
      <c r="E6098" s="25">
        <f>'101_parsed'!C6098</f>
        <v>0</v>
      </c>
      <c r="F6098" s="25">
        <f>'101_parsed'!D6098</f>
        <v>0</v>
      </c>
      <c r="G6098" s="25">
        <f>'101_parsed'!E6098</f>
        <v>0</v>
      </c>
      <c r="H6098" s="25">
        <f>'101_parsed'!F6098</f>
        <v>0</v>
      </c>
    </row>
    <row r="6099" spans="1:8" x14ac:dyDescent="0.2">
      <c r="A6099" s="25">
        <f>'101_parsed'!A6099</f>
        <v>588</v>
      </c>
      <c r="B6099" s="33">
        <f>'101_parsed'!B6099</f>
        <v>60414</v>
      </c>
      <c r="C6099" s="25" t="str">
        <f>INDEX(all_banks!O:O,MATCH(A6099,all_banks!H:H,0))</f>
        <v>АО БАНК "СНГБ" (588)</v>
      </c>
      <c r="D6099" s="25" t="str">
        <f>INDEX('101_accounts'!B:B,MATCH(B6099,'101_accounts'!A:A,0))</f>
        <v>60414   П  Амортизация основных средств (кроме земли) (c 13.02.2018)</v>
      </c>
      <c r="E6099" s="25">
        <f>'101_parsed'!C6099</f>
        <v>0</v>
      </c>
      <c r="F6099" s="25">
        <f>'101_parsed'!D6099</f>
        <v>1011691</v>
      </c>
      <c r="G6099" s="25">
        <f>'101_parsed'!E6099</f>
        <v>0</v>
      </c>
      <c r="H6099" s="25">
        <f>'101_parsed'!F6099</f>
        <v>1031214</v>
      </c>
    </row>
    <row r="6100" spans="1:8" x14ac:dyDescent="0.2">
      <c r="A6100" s="25">
        <f>'101_parsed'!A6100</f>
        <v>588</v>
      </c>
      <c r="B6100" s="33">
        <f>'101_parsed'!B6100</f>
        <v>60415</v>
      </c>
      <c r="C6100" s="25" t="str">
        <f>INDEX(all_banks!O:O,MATCH(A6100,all_banks!H:H,0))</f>
        <v>АО БАНК "СНГБ" (588)</v>
      </c>
      <c r="D6100" s="25" t="str">
        <f>INDEX('101_accounts'!B:B,MATCH(B6100,'101_accounts'!A:A,0))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100" s="25">
        <f>'101_parsed'!C6100</f>
        <v>12966</v>
      </c>
      <c r="F6100" s="25">
        <f>'101_parsed'!D6100</f>
        <v>0</v>
      </c>
      <c r="G6100" s="25">
        <f>'101_parsed'!E6100</f>
        <v>14215</v>
      </c>
      <c r="H6100" s="25">
        <f>'101_parsed'!F6100</f>
        <v>0</v>
      </c>
    </row>
    <row r="6101" spans="1:8" x14ac:dyDescent="0.2">
      <c r="A6101" s="25">
        <f>'101_parsed'!A6101</f>
        <v>588</v>
      </c>
      <c r="B6101" s="33">
        <f>'101_parsed'!B6101</f>
        <v>61901</v>
      </c>
      <c r="C6101" s="25" t="str">
        <f>INDEX(all_banks!O:O,MATCH(A6101,all_banks!H:H,0))</f>
        <v>АО БАНК "СНГБ" (588)</v>
      </c>
      <c r="D6101" s="25" t="str">
        <f>INDEX('101_accounts'!B:B,MATCH(B6101,'101_accounts'!A:A,0))</f>
        <v>61901   A  Земля, временно неиспользуемая в основной деятельности</v>
      </c>
      <c r="E6101" s="25">
        <f>'101_parsed'!C6101</f>
        <v>0</v>
      </c>
      <c r="F6101" s="25">
        <f>'101_parsed'!D6101</f>
        <v>0</v>
      </c>
      <c r="G6101" s="25">
        <f>'101_parsed'!E6101</f>
        <v>0</v>
      </c>
      <c r="H6101" s="25">
        <f>'101_parsed'!F6101</f>
        <v>0</v>
      </c>
    </row>
    <row r="6102" spans="1:8" x14ac:dyDescent="0.2">
      <c r="A6102" s="25">
        <f>'101_parsed'!A6102</f>
        <v>588</v>
      </c>
      <c r="B6102" s="33">
        <f>'101_parsed'!B6102</f>
        <v>61902</v>
      </c>
      <c r="C6102" s="25" t="str">
        <f>INDEX(all_banks!O:O,MATCH(A6102,all_banks!H:H,0))</f>
        <v>АО БАНК "СНГБ" (588)</v>
      </c>
      <c r="D6102" s="25" t="str">
        <f>INDEX('101_accounts'!B:B,MATCH(B6102,'101_accounts'!A:A,0))</f>
        <v>61902   A  Земля, временно неиспользуемая в основной деятельности, переданная в аренду</v>
      </c>
      <c r="E6102" s="25">
        <f>'101_parsed'!C6102</f>
        <v>0</v>
      </c>
      <c r="F6102" s="25">
        <f>'101_parsed'!D6102</f>
        <v>0</v>
      </c>
      <c r="G6102" s="25">
        <f>'101_parsed'!E6102</f>
        <v>0</v>
      </c>
      <c r="H6102" s="25">
        <f>'101_parsed'!F6102</f>
        <v>0</v>
      </c>
    </row>
    <row r="6103" spans="1:8" x14ac:dyDescent="0.2">
      <c r="A6103" s="25">
        <f>'101_parsed'!A6103</f>
        <v>588</v>
      </c>
      <c r="B6103" s="33">
        <f>'101_parsed'!B6103</f>
        <v>61903</v>
      </c>
      <c r="C6103" s="25" t="str">
        <f>INDEX(all_banks!O:O,MATCH(A6103,all_banks!H:H,0))</f>
        <v>АО БАНК "СНГБ" (588)</v>
      </c>
      <c r="D6103" s="25" t="str">
        <f>INDEX('101_accounts'!B:B,MATCH(B6103,'101_accounts'!A:A,0))</f>
        <v>61903   A  Недвижимость (кроме земли), временно неиспользуемая в основной деятельности</v>
      </c>
      <c r="E6103" s="25">
        <f>'101_parsed'!C6103</f>
        <v>0</v>
      </c>
      <c r="F6103" s="25">
        <f>'101_parsed'!D6103</f>
        <v>0</v>
      </c>
      <c r="G6103" s="25">
        <f>'101_parsed'!E6103</f>
        <v>0</v>
      </c>
      <c r="H6103" s="25">
        <f>'101_parsed'!F6103</f>
        <v>0</v>
      </c>
    </row>
    <row r="6104" spans="1:8" x14ac:dyDescent="0.2">
      <c r="A6104" s="25">
        <f>'101_parsed'!A6104</f>
        <v>588</v>
      </c>
      <c r="B6104" s="33">
        <f>'101_parsed'!B6104</f>
        <v>61904</v>
      </c>
      <c r="C6104" s="25" t="str">
        <f>INDEX(all_banks!O:O,MATCH(A6104,all_banks!H:H,0))</f>
        <v>АО БАНК "СНГБ" (588)</v>
      </c>
      <c r="D6104" s="25" t="str">
        <f>INDEX('101_accounts'!B:B,MATCH(B6104,'101_accounts'!A:A,0))</f>
        <v>61904   A  Недвижимость (кроме земли), временно неиспользуемая в основной деятельности, переданная в аренду</v>
      </c>
      <c r="E6104" s="25">
        <f>'101_parsed'!C6104</f>
        <v>0</v>
      </c>
      <c r="F6104" s="25">
        <f>'101_parsed'!D6104</f>
        <v>0</v>
      </c>
      <c r="G6104" s="25">
        <f>'101_parsed'!E6104</f>
        <v>0</v>
      </c>
      <c r="H6104" s="25">
        <f>'101_parsed'!F6104</f>
        <v>0</v>
      </c>
    </row>
    <row r="6105" spans="1:8" x14ac:dyDescent="0.2">
      <c r="A6105" s="25">
        <f>'101_parsed'!A6105</f>
        <v>588</v>
      </c>
      <c r="B6105" s="33">
        <f>'101_parsed'!B6105</f>
        <v>61905</v>
      </c>
      <c r="C6105" s="25" t="str">
        <f>INDEX(all_banks!O:O,MATCH(A6105,all_banks!H:H,0))</f>
        <v>АО БАНК "СНГБ" (588)</v>
      </c>
      <c r="D6105" s="25" t="str">
        <f>INDEX('101_accounts'!B:B,MATCH(B6105,'101_accounts'!A:A,0))</f>
        <v>61905   A  Земля, временно неиспользуемая в основной деятельности, учитываемая по справедливой стоимости</v>
      </c>
      <c r="E6105" s="25">
        <f>'101_parsed'!C6105</f>
        <v>54966</v>
      </c>
      <c r="F6105" s="25">
        <f>'101_parsed'!D6105</f>
        <v>0</v>
      </c>
      <c r="G6105" s="25">
        <f>'101_parsed'!E6105</f>
        <v>54966</v>
      </c>
      <c r="H6105" s="25">
        <f>'101_parsed'!F6105</f>
        <v>0</v>
      </c>
    </row>
    <row r="6106" spans="1:8" x14ac:dyDescent="0.2">
      <c r="A6106" s="25">
        <f>'101_parsed'!A6106</f>
        <v>588</v>
      </c>
      <c r="B6106" s="33">
        <f>'101_parsed'!B6106</f>
        <v>61906</v>
      </c>
      <c r="C6106" s="25" t="str">
        <f>INDEX(all_banks!O:O,MATCH(A6106,all_banks!H:H,0))</f>
        <v>АО БАНК "СНГБ" (588)</v>
      </c>
      <c r="D6106" s="25" t="str">
        <f>INDEX('101_accounts'!B:B,MATCH(B6106,'101_accounts'!A:A,0))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106" s="25">
        <f>'101_parsed'!C6106</f>
        <v>365</v>
      </c>
      <c r="F6106" s="25">
        <f>'101_parsed'!D6106</f>
        <v>0</v>
      </c>
      <c r="G6106" s="25">
        <f>'101_parsed'!E6106</f>
        <v>365</v>
      </c>
      <c r="H6106" s="25">
        <f>'101_parsed'!F6106</f>
        <v>0</v>
      </c>
    </row>
    <row r="6107" spans="1:8" x14ac:dyDescent="0.2">
      <c r="A6107" s="25">
        <f>'101_parsed'!A6107</f>
        <v>588</v>
      </c>
      <c r="B6107" s="33">
        <f>'101_parsed'!B6107</f>
        <v>61907</v>
      </c>
      <c r="C6107" s="25" t="str">
        <f>INDEX(all_banks!O:O,MATCH(A6107,all_banks!H:H,0))</f>
        <v>АО БАНК "СНГБ" (588)</v>
      </c>
      <c r="D6107" s="25" t="str">
        <f>INDEX('101_accounts'!B:B,MATCH(B6107,'101_accounts'!A:A,0))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107" s="25">
        <f>'101_parsed'!C6107</f>
        <v>0</v>
      </c>
      <c r="F6107" s="25">
        <f>'101_parsed'!D6107</f>
        <v>0</v>
      </c>
      <c r="G6107" s="25">
        <f>'101_parsed'!E6107</f>
        <v>0</v>
      </c>
      <c r="H6107" s="25">
        <f>'101_parsed'!F6107</f>
        <v>0</v>
      </c>
    </row>
    <row r="6108" spans="1:8" x14ac:dyDescent="0.2">
      <c r="A6108" s="25">
        <f>'101_parsed'!A6108</f>
        <v>588</v>
      </c>
      <c r="B6108" s="33">
        <f>'101_parsed'!B6108</f>
        <v>61908</v>
      </c>
      <c r="C6108" s="25" t="str">
        <f>INDEX(all_banks!O:O,MATCH(A6108,all_banks!H:H,0))</f>
        <v>АО БАНК "СНГБ" (588)</v>
      </c>
      <c r="D6108" s="25" t="str">
        <f>INDEX('101_accounts'!B:B,MATCH(B6108,'101_accounts'!A:A,0))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108" s="25">
        <f>'101_parsed'!C6108</f>
        <v>2502</v>
      </c>
      <c r="F6108" s="25">
        <f>'101_parsed'!D6108</f>
        <v>0</v>
      </c>
      <c r="G6108" s="25">
        <f>'101_parsed'!E6108</f>
        <v>2502</v>
      </c>
      <c r="H6108" s="25">
        <f>'101_parsed'!F6108</f>
        <v>0</v>
      </c>
    </row>
    <row r="6109" spans="1:8" x14ac:dyDescent="0.2">
      <c r="A6109" s="25">
        <f>'101_parsed'!A6109</f>
        <v>588</v>
      </c>
      <c r="B6109" s="33">
        <f>'101_parsed'!B6109</f>
        <v>61909</v>
      </c>
      <c r="C6109" s="25" t="str">
        <f>INDEX(all_banks!O:O,MATCH(A6109,all_banks!H:H,0))</f>
        <v>АО БАНК "СНГБ" (588)</v>
      </c>
      <c r="D6109" s="25" t="str">
        <f>INDEX('101_accounts'!B:B,MATCH(B6109,'101_accounts'!A:A,0))</f>
        <v>61909   П  Амортизация недвижимости (кроме земли), временно неиспользуемой в основной деятельности</v>
      </c>
      <c r="E6109" s="25">
        <f>'101_parsed'!C6109</f>
        <v>0</v>
      </c>
      <c r="F6109" s="25">
        <f>'101_parsed'!D6109</f>
        <v>0</v>
      </c>
      <c r="G6109" s="25">
        <f>'101_parsed'!E6109</f>
        <v>0</v>
      </c>
      <c r="H6109" s="25">
        <f>'101_parsed'!F6109</f>
        <v>0</v>
      </c>
    </row>
    <row r="6110" spans="1:8" x14ac:dyDescent="0.2">
      <c r="A6110" s="25">
        <f>'101_parsed'!A6110</f>
        <v>588</v>
      </c>
      <c r="B6110" s="33">
        <f>'101_parsed'!B6110</f>
        <v>61910</v>
      </c>
      <c r="C6110" s="25" t="str">
        <f>INDEX(all_banks!O:O,MATCH(A6110,all_banks!H:H,0))</f>
        <v>АО БАНК "СНГБ" (588)</v>
      </c>
      <c r="D6110" s="25" t="str">
        <f>INDEX('101_accounts'!B:B,MATCH(B6110,'101_accounts'!A:A,0))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110" s="25">
        <f>'101_parsed'!C6110</f>
        <v>0</v>
      </c>
      <c r="F6110" s="25">
        <f>'101_parsed'!D6110</f>
        <v>0</v>
      </c>
      <c r="G6110" s="25">
        <f>'101_parsed'!E6110</f>
        <v>0</v>
      </c>
      <c r="H6110" s="25">
        <f>'101_parsed'!F6110</f>
        <v>0</v>
      </c>
    </row>
    <row r="6111" spans="1:8" x14ac:dyDescent="0.2">
      <c r="A6111" s="25">
        <f>'101_parsed'!A6111</f>
        <v>588</v>
      </c>
      <c r="B6111" s="33">
        <f>'101_parsed'!B6111</f>
        <v>61911</v>
      </c>
      <c r="C6111" s="25" t="str">
        <f>INDEX(all_banks!O:O,MATCH(A6111,all_banks!H:H,0))</f>
        <v>АО БАНК "СНГБ" (588)</v>
      </c>
      <c r="D6111" s="25" t="str">
        <f>INDEX('101_accounts'!B:B,MATCH(B6111,'101_accounts'!A:A,0))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111" s="25">
        <f>'101_parsed'!C6111</f>
        <v>0</v>
      </c>
      <c r="F6111" s="25">
        <f>'101_parsed'!D6111</f>
        <v>0</v>
      </c>
      <c r="G6111" s="25">
        <f>'101_parsed'!E6111</f>
        <v>0</v>
      </c>
      <c r="H6111" s="25">
        <f>'101_parsed'!F6111</f>
        <v>0</v>
      </c>
    </row>
    <row r="6112" spans="1:8" x14ac:dyDescent="0.2">
      <c r="A6112" s="25">
        <f>'101_parsed'!A6112</f>
        <v>588</v>
      </c>
      <c r="B6112" s="33">
        <f>'101_parsed'!B6112</f>
        <v>61912</v>
      </c>
      <c r="C6112" s="25" t="str">
        <f>INDEX(all_banks!O:O,MATCH(A6112,all_banks!H:H,0))</f>
        <v>АО БАНК "СНГБ" (588)</v>
      </c>
      <c r="D6112" s="25" t="str">
        <f>INDEX('101_accounts'!B:B,MATCH(B6112,'101_accounts'!A:A,0))</f>
        <v>61912   П  Резервы на возможные потери</v>
      </c>
      <c r="E6112" s="25">
        <f>'101_parsed'!C6112</f>
        <v>0</v>
      </c>
      <c r="F6112" s="25">
        <f>'101_parsed'!D6112</f>
        <v>0</v>
      </c>
      <c r="G6112" s="25">
        <f>'101_parsed'!E6112</f>
        <v>0</v>
      </c>
      <c r="H6112" s="25">
        <f>'101_parsed'!F6112</f>
        <v>0</v>
      </c>
    </row>
    <row r="6113" spans="1:8" x14ac:dyDescent="0.2">
      <c r="A6113" s="25">
        <f>'101_parsed'!A6113</f>
        <v>588</v>
      </c>
      <c r="B6113" s="33">
        <f>'101_parsed'!B6113</f>
        <v>62001</v>
      </c>
      <c r="C6113" s="25" t="str">
        <f>INDEX(all_banks!O:O,MATCH(A6113,all_banks!H:H,0))</f>
        <v>АО БАНК "СНГБ" (588)</v>
      </c>
      <c r="D6113" s="25" t="str">
        <f>INDEX('101_accounts'!B:B,MATCH(B6113,'101_accounts'!A:A,0))</f>
        <v>62001   A  Долгосрочные активы, предназначенные для продажи</v>
      </c>
      <c r="E6113" s="25">
        <f>'101_parsed'!C6113</f>
        <v>8352</v>
      </c>
      <c r="F6113" s="25">
        <f>'101_parsed'!D6113</f>
        <v>0</v>
      </c>
      <c r="G6113" s="25">
        <f>'101_parsed'!E6113</f>
        <v>8327</v>
      </c>
      <c r="H6113" s="25">
        <f>'101_parsed'!F6113</f>
        <v>0</v>
      </c>
    </row>
    <row r="6114" spans="1:8" x14ac:dyDescent="0.2">
      <c r="A6114" s="25">
        <f>'101_parsed'!A6114</f>
        <v>588</v>
      </c>
      <c r="B6114" s="33">
        <f>'101_parsed'!B6114</f>
        <v>62002</v>
      </c>
      <c r="C6114" s="25" t="str">
        <f>INDEX(all_banks!O:O,MATCH(A6114,all_banks!H:H,0))</f>
        <v>АО БАНК "СНГБ" (588)</v>
      </c>
      <c r="D6114" s="25" t="str">
        <f>INDEX('101_accounts'!B:B,MATCH(B6114,'101_accounts'!A:A,0))</f>
        <v>62002   П  Резервы на возможные потери</v>
      </c>
      <c r="E6114" s="25">
        <f>'101_parsed'!C6114</f>
        <v>0</v>
      </c>
      <c r="F6114" s="25">
        <f>'101_parsed'!D6114</f>
        <v>0</v>
      </c>
      <c r="G6114" s="25">
        <f>'101_parsed'!E6114</f>
        <v>0</v>
      </c>
      <c r="H6114" s="25">
        <f>'101_parsed'!F6114</f>
        <v>0</v>
      </c>
    </row>
    <row r="6115" spans="1:8" x14ac:dyDescent="0.2">
      <c r="A6115" s="25">
        <f>'101_parsed'!A6115</f>
        <v>588</v>
      </c>
      <c r="B6115" s="33">
        <f>'101_parsed'!B6115</f>
        <v>62101</v>
      </c>
      <c r="C6115" s="25" t="str">
        <f>INDEX(all_banks!O:O,MATCH(A6115,all_banks!H:H,0))</f>
        <v>АО БАНК "СНГБ" (588)</v>
      </c>
      <c r="D6115" s="25" t="str">
        <f>INDEX('101_accounts'!B:B,MATCH(B6115,'101_accounts'!A:A,0))</f>
        <v>62101   A  Средства труда, полученные по договорам отступного, залога, назначение которых не определено</v>
      </c>
      <c r="E6115" s="25">
        <f>'101_parsed'!C6115</f>
        <v>0</v>
      </c>
      <c r="F6115" s="25">
        <f>'101_parsed'!D6115</f>
        <v>0</v>
      </c>
      <c r="G6115" s="25">
        <f>'101_parsed'!E6115</f>
        <v>0</v>
      </c>
      <c r="H6115" s="25">
        <f>'101_parsed'!F6115</f>
        <v>0</v>
      </c>
    </row>
    <row r="6116" spans="1:8" x14ac:dyDescent="0.2">
      <c r="A6116" s="25">
        <f>'101_parsed'!A6116</f>
        <v>588</v>
      </c>
      <c r="B6116" s="33">
        <f>'101_parsed'!B6116</f>
        <v>62102</v>
      </c>
      <c r="C6116" s="25" t="str">
        <f>INDEX(all_banks!O:O,MATCH(A6116,all_banks!H:H,0))</f>
        <v>АО БАНК "СНГБ" (588)</v>
      </c>
      <c r="D6116" s="25" t="str">
        <f>INDEX('101_accounts'!B:B,MATCH(B6116,'101_accounts'!A:A,0))</f>
        <v>62102   A  Предметы труда, полученные по договорам отступного, залога, назначение которых не определено</v>
      </c>
      <c r="E6116" s="25">
        <f>'101_parsed'!C6116</f>
        <v>407</v>
      </c>
      <c r="F6116" s="25">
        <f>'101_parsed'!D6116</f>
        <v>0</v>
      </c>
      <c r="G6116" s="25">
        <f>'101_parsed'!E6116</f>
        <v>373</v>
      </c>
      <c r="H6116" s="25">
        <f>'101_parsed'!F6116</f>
        <v>0</v>
      </c>
    </row>
    <row r="6117" spans="1:8" x14ac:dyDescent="0.2">
      <c r="A6117" s="25">
        <f>'101_parsed'!A6117</f>
        <v>588</v>
      </c>
      <c r="B6117" s="33">
        <f>'101_parsed'!B6117</f>
        <v>62103</v>
      </c>
      <c r="C6117" s="25" t="str">
        <f>INDEX(all_banks!O:O,MATCH(A6117,all_banks!H:H,0))</f>
        <v>АО БАНК "СНГБ" (588)</v>
      </c>
      <c r="D6117" s="25" t="str">
        <f>INDEX('101_accounts'!B:B,MATCH(B6117,'101_accounts'!A:A,0))</f>
        <v>62103   П  Резервы на возможные потери</v>
      </c>
      <c r="E6117" s="25">
        <f>'101_parsed'!C6117</f>
        <v>0</v>
      </c>
      <c r="F6117" s="25">
        <f>'101_parsed'!D6117</f>
        <v>0</v>
      </c>
      <c r="G6117" s="25">
        <f>'101_parsed'!E6117</f>
        <v>0</v>
      </c>
      <c r="H6117" s="25">
        <f>'101_parsed'!F6117</f>
        <v>0</v>
      </c>
    </row>
    <row r="6118" spans="1:8" x14ac:dyDescent="0.2">
      <c r="A6118" s="25">
        <f>'101_parsed'!A6118</f>
        <v>3235</v>
      </c>
      <c r="B6118" s="33">
        <f>'101_parsed'!B6118</f>
        <v>60401</v>
      </c>
      <c r="C6118" s="25" t="str">
        <f>INDEX(all_banks!O:O,MATCH(A6118,all_banks!H:H,0))</f>
        <v>АО "СЭБ Банк" (3235)</v>
      </c>
      <c r="D6118" s="25" t="str">
        <f>INDEX('101_accounts'!B:B,MATCH(B6118,'101_accounts'!A:A,0))</f>
        <v>60401   A  Основные средства (кроме земли) (c 13.02.2018)_x000D_Категория 1- Здания и сооружения (до 31.12.2002)</v>
      </c>
      <c r="E6118" s="25">
        <f>'101_parsed'!C6118</f>
        <v>202370</v>
      </c>
      <c r="F6118" s="25">
        <f>'101_parsed'!D6118</f>
        <v>0</v>
      </c>
      <c r="G6118" s="25">
        <f>'101_parsed'!E6118</f>
        <v>256433</v>
      </c>
      <c r="H6118" s="25">
        <f>'101_parsed'!F6118</f>
        <v>0</v>
      </c>
    </row>
    <row r="6119" spans="1:8" x14ac:dyDescent="0.2">
      <c r="A6119" s="25">
        <f>'101_parsed'!A6119</f>
        <v>3235</v>
      </c>
      <c r="B6119" s="33">
        <f>'101_parsed'!B6119</f>
        <v>60404</v>
      </c>
      <c r="C6119" s="25" t="str">
        <f>INDEX(all_banks!O:O,MATCH(A6119,all_banks!H:H,0))</f>
        <v>АО "СЭБ Банк" (3235)</v>
      </c>
      <c r="D6119" s="25" t="str">
        <f>INDEX('101_accounts'!B:B,MATCH(B6119,'101_accounts'!A:A,0))</f>
        <v>60404   A  Земля (c 13.02.2018)</v>
      </c>
      <c r="E6119" s="25">
        <f>'101_parsed'!C6119</f>
        <v>13300</v>
      </c>
      <c r="F6119" s="25">
        <f>'101_parsed'!D6119</f>
        <v>0</v>
      </c>
      <c r="G6119" s="25">
        <f>'101_parsed'!E6119</f>
        <v>13300</v>
      </c>
      <c r="H6119" s="25">
        <f>'101_parsed'!F6119</f>
        <v>0</v>
      </c>
    </row>
    <row r="6120" spans="1:8" x14ac:dyDescent="0.2">
      <c r="A6120" s="25">
        <f>'101_parsed'!A6120</f>
        <v>3235</v>
      </c>
      <c r="B6120" s="33">
        <f>'101_parsed'!B6120</f>
        <v>60405</v>
      </c>
      <c r="C6120" s="25" t="str">
        <f>INDEX(all_banks!O:O,MATCH(A6120,all_banks!H:H,0))</f>
        <v>АО "СЭБ Банк" (3235)</v>
      </c>
      <c r="D6120" s="25" t="str">
        <f>INDEX('101_accounts'!B:B,MATCH(B6120,'101_accounts'!A:A,0))</f>
        <v>60405   П
A (до 31.01.2003)  Резервы на возможные потери (c 13.02.2018)
Долгосрочно арендуемые основные средства (до 31.01.2003)</v>
      </c>
      <c r="E6120" s="25">
        <f>'101_parsed'!C6120</f>
        <v>0</v>
      </c>
      <c r="F6120" s="25">
        <f>'101_parsed'!D6120</f>
        <v>0</v>
      </c>
      <c r="G6120" s="25">
        <f>'101_parsed'!E6120</f>
        <v>0</v>
      </c>
      <c r="H6120" s="25">
        <f>'101_parsed'!F6120</f>
        <v>0</v>
      </c>
    </row>
    <row r="6121" spans="1:8" x14ac:dyDescent="0.2">
      <c r="A6121" s="25">
        <f>'101_parsed'!A6121</f>
        <v>3235</v>
      </c>
      <c r="B6121" s="33">
        <f>'101_parsed'!B6121</f>
        <v>60414</v>
      </c>
      <c r="C6121" s="25" t="str">
        <f>INDEX(all_banks!O:O,MATCH(A6121,all_banks!H:H,0))</f>
        <v>АО "СЭБ Банк" (3235)</v>
      </c>
      <c r="D6121" s="25" t="str">
        <f>INDEX('101_accounts'!B:B,MATCH(B6121,'101_accounts'!A:A,0))</f>
        <v>60414   П  Амортизация основных средств (кроме земли) (c 13.02.2018)</v>
      </c>
      <c r="E6121" s="25">
        <f>'101_parsed'!C6121</f>
        <v>0</v>
      </c>
      <c r="F6121" s="25">
        <f>'101_parsed'!D6121</f>
        <v>104623</v>
      </c>
      <c r="G6121" s="25">
        <f>'101_parsed'!E6121</f>
        <v>0</v>
      </c>
      <c r="H6121" s="25">
        <f>'101_parsed'!F6121</f>
        <v>107508</v>
      </c>
    </row>
    <row r="6122" spans="1:8" x14ac:dyDescent="0.2">
      <c r="A6122" s="25">
        <f>'101_parsed'!A6122</f>
        <v>3235</v>
      </c>
      <c r="B6122" s="33">
        <f>'101_parsed'!B6122</f>
        <v>60415</v>
      </c>
      <c r="C6122" s="25" t="str">
        <f>INDEX(all_banks!O:O,MATCH(A6122,all_banks!H:H,0))</f>
        <v>АО "СЭБ Банк" (3235)</v>
      </c>
      <c r="D6122" s="25" t="str">
        <f>INDEX('101_accounts'!B:B,MATCH(B6122,'101_accounts'!A:A,0))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122" s="25">
        <f>'101_parsed'!C6122</f>
        <v>34671</v>
      </c>
      <c r="F6122" s="25">
        <f>'101_parsed'!D6122</f>
        <v>0</v>
      </c>
      <c r="G6122" s="25">
        <f>'101_parsed'!E6122</f>
        <v>0</v>
      </c>
      <c r="H6122" s="25">
        <f>'101_parsed'!F6122</f>
        <v>0</v>
      </c>
    </row>
    <row r="6123" spans="1:8" x14ac:dyDescent="0.2">
      <c r="A6123" s="25">
        <f>'101_parsed'!A6123</f>
        <v>3235</v>
      </c>
      <c r="B6123" s="33">
        <f>'101_parsed'!B6123</f>
        <v>61901</v>
      </c>
      <c r="C6123" s="25" t="str">
        <f>INDEX(all_banks!O:O,MATCH(A6123,all_banks!H:H,0))</f>
        <v>АО "СЭБ Банк" (3235)</v>
      </c>
      <c r="D6123" s="25" t="str">
        <f>INDEX('101_accounts'!B:B,MATCH(B6123,'101_accounts'!A:A,0))</f>
        <v>61901   A  Земля, временно неиспользуемая в основной деятельности</v>
      </c>
      <c r="E6123" s="25">
        <f>'101_parsed'!C6123</f>
        <v>0</v>
      </c>
      <c r="F6123" s="25">
        <f>'101_parsed'!D6123</f>
        <v>0</v>
      </c>
      <c r="G6123" s="25">
        <f>'101_parsed'!E6123</f>
        <v>0</v>
      </c>
      <c r="H6123" s="25">
        <f>'101_parsed'!F6123</f>
        <v>0</v>
      </c>
    </row>
    <row r="6124" spans="1:8" x14ac:dyDescent="0.2">
      <c r="A6124" s="25">
        <f>'101_parsed'!A6124</f>
        <v>3235</v>
      </c>
      <c r="B6124" s="33">
        <f>'101_parsed'!B6124</f>
        <v>61902</v>
      </c>
      <c r="C6124" s="25" t="str">
        <f>INDEX(all_banks!O:O,MATCH(A6124,all_banks!H:H,0))</f>
        <v>АО "СЭБ Банк" (3235)</v>
      </c>
      <c r="D6124" s="25" t="str">
        <f>INDEX('101_accounts'!B:B,MATCH(B6124,'101_accounts'!A:A,0))</f>
        <v>61902   A  Земля, временно неиспользуемая в основной деятельности, переданная в аренду</v>
      </c>
      <c r="E6124" s="25">
        <f>'101_parsed'!C6124</f>
        <v>0</v>
      </c>
      <c r="F6124" s="25">
        <f>'101_parsed'!D6124</f>
        <v>0</v>
      </c>
      <c r="G6124" s="25">
        <f>'101_parsed'!E6124</f>
        <v>0</v>
      </c>
      <c r="H6124" s="25">
        <f>'101_parsed'!F6124</f>
        <v>0</v>
      </c>
    </row>
    <row r="6125" spans="1:8" x14ac:dyDescent="0.2">
      <c r="A6125" s="25">
        <f>'101_parsed'!A6125</f>
        <v>3235</v>
      </c>
      <c r="B6125" s="33">
        <f>'101_parsed'!B6125</f>
        <v>61903</v>
      </c>
      <c r="C6125" s="25" t="str">
        <f>INDEX(all_banks!O:O,MATCH(A6125,all_banks!H:H,0))</f>
        <v>АО "СЭБ Банк" (3235)</v>
      </c>
      <c r="D6125" s="25" t="str">
        <f>INDEX('101_accounts'!B:B,MATCH(B6125,'101_accounts'!A:A,0))</f>
        <v>61903   A  Недвижимость (кроме земли), временно неиспользуемая в основной деятельности</v>
      </c>
      <c r="E6125" s="25">
        <f>'101_parsed'!C6125</f>
        <v>0</v>
      </c>
      <c r="F6125" s="25">
        <f>'101_parsed'!D6125</f>
        <v>0</v>
      </c>
      <c r="G6125" s="25">
        <f>'101_parsed'!E6125</f>
        <v>0</v>
      </c>
      <c r="H6125" s="25">
        <f>'101_parsed'!F6125</f>
        <v>0</v>
      </c>
    </row>
    <row r="6126" spans="1:8" x14ac:dyDescent="0.2">
      <c r="A6126" s="25">
        <f>'101_parsed'!A6126</f>
        <v>3235</v>
      </c>
      <c r="B6126" s="33">
        <f>'101_parsed'!B6126</f>
        <v>61904</v>
      </c>
      <c r="C6126" s="25" t="str">
        <f>INDEX(all_banks!O:O,MATCH(A6126,all_banks!H:H,0))</f>
        <v>АО "СЭБ Банк" (3235)</v>
      </c>
      <c r="D6126" s="25" t="str">
        <f>INDEX('101_accounts'!B:B,MATCH(B6126,'101_accounts'!A:A,0))</f>
        <v>61904   A  Недвижимость (кроме земли), временно неиспользуемая в основной деятельности, переданная в аренду</v>
      </c>
      <c r="E6126" s="25">
        <f>'101_parsed'!C6126</f>
        <v>0</v>
      </c>
      <c r="F6126" s="25">
        <f>'101_parsed'!D6126</f>
        <v>0</v>
      </c>
      <c r="G6126" s="25">
        <f>'101_parsed'!E6126</f>
        <v>0</v>
      </c>
      <c r="H6126" s="25">
        <f>'101_parsed'!F6126</f>
        <v>0</v>
      </c>
    </row>
    <row r="6127" spans="1:8" x14ac:dyDescent="0.2">
      <c r="A6127" s="25">
        <f>'101_parsed'!A6127</f>
        <v>3235</v>
      </c>
      <c r="B6127" s="33">
        <f>'101_parsed'!B6127</f>
        <v>61905</v>
      </c>
      <c r="C6127" s="25" t="str">
        <f>INDEX(all_banks!O:O,MATCH(A6127,all_banks!H:H,0))</f>
        <v>АО "СЭБ Банк" (3235)</v>
      </c>
      <c r="D6127" s="25" t="str">
        <f>INDEX('101_accounts'!B:B,MATCH(B6127,'101_accounts'!A:A,0))</f>
        <v>61905   A  Земля, временно неиспользуемая в основной деятельности, учитываемая по справедливой стоимости</v>
      </c>
      <c r="E6127" s="25">
        <f>'101_parsed'!C6127</f>
        <v>0</v>
      </c>
      <c r="F6127" s="25">
        <f>'101_parsed'!D6127</f>
        <v>0</v>
      </c>
      <c r="G6127" s="25">
        <f>'101_parsed'!E6127</f>
        <v>0</v>
      </c>
      <c r="H6127" s="25">
        <f>'101_parsed'!F6127</f>
        <v>0</v>
      </c>
    </row>
    <row r="6128" spans="1:8" x14ac:dyDescent="0.2">
      <c r="A6128" s="25">
        <f>'101_parsed'!A6128</f>
        <v>3235</v>
      </c>
      <c r="B6128" s="33">
        <f>'101_parsed'!B6128</f>
        <v>61906</v>
      </c>
      <c r="C6128" s="25" t="str">
        <f>INDEX(all_banks!O:O,MATCH(A6128,all_banks!H:H,0))</f>
        <v>АО "СЭБ Банк" (3235)</v>
      </c>
      <c r="D6128" s="25" t="str">
        <f>INDEX('101_accounts'!B:B,MATCH(B6128,'101_accounts'!A:A,0))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128" s="25">
        <f>'101_parsed'!C6128</f>
        <v>0</v>
      </c>
      <c r="F6128" s="25">
        <f>'101_parsed'!D6128</f>
        <v>0</v>
      </c>
      <c r="G6128" s="25">
        <f>'101_parsed'!E6128</f>
        <v>0</v>
      </c>
      <c r="H6128" s="25">
        <f>'101_parsed'!F6128</f>
        <v>0</v>
      </c>
    </row>
    <row r="6129" spans="1:8" x14ac:dyDescent="0.2">
      <c r="A6129" s="25">
        <f>'101_parsed'!A6129</f>
        <v>3235</v>
      </c>
      <c r="B6129" s="33">
        <f>'101_parsed'!B6129</f>
        <v>61907</v>
      </c>
      <c r="C6129" s="25" t="str">
        <f>INDEX(all_banks!O:O,MATCH(A6129,all_banks!H:H,0))</f>
        <v>АО "СЭБ Банк" (3235)</v>
      </c>
      <c r="D6129" s="25" t="str">
        <f>INDEX('101_accounts'!B:B,MATCH(B6129,'101_accounts'!A:A,0))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129" s="25">
        <f>'101_parsed'!C6129</f>
        <v>0</v>
      </c>
      <c r="F6129" s="25">
        <f>'101_parsed'!D6129</f>
        <v>0</v>
      </c>
      <c r="G6129" s="25">
        <f>'101_parsed'!E6129</f>
        <v>0</v>
      </c>
      <c r="H6129" s="25">
        <f>'101_parsed'!F6129</f>
        <v>0</v>
      </c>
    </row>
    <row r="6130" spans="1:8" x14ac:dyDescent="0.2">
      <c r="A6130" s="25">
        <f>'101_parsed'!A6130</f>
        <v>3235</v>
      </c>
      <c r="B6130" s="33">
        <f>'101_parsed'!B6130</f>
        <v>61908</v>
      </c>
      <c r="C6130" s="25" t="str">
        <f>INDEX(all_banks!O:O,MATCH(A6130,all_banks!H:H,0))</f>
        <v>АО "СЭБ Банк" (3235)</v>
      </c>
      <c r="D6130" s="25" t="str">
        <f>INDEX('101_accounts'!B:B,MATCH(B6130,'101_accounts'!A:A,0))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130" s="25">
        <f>'101_parsed'!C6130</f>
        <v>0</v>
      </c>
      <c r="F6130" s="25">
        <f>'101_parsed'!D6130</f>
        <v>0</v>
      </c>
      <c r="G6130" s="25">
        <f>'101_parsed'!E6130</f>
        <v>0</v>
      </c>
      <c r="H6130" s="25">
        <f>'101_parsed'!F6130</f>
        <v>0</v>
      </c>
    </row>
    <row r="6131" spans="1:8" x14ac:dyDescent="0.2">
      <c r="A6131" s="25">
        <f>'101_parsed'!A6131</f>
        <v>3235</v>
      </c>
      <c r="B6131" s="33">
        <f>'101_parsed'!B6131</f>
        <v>61909</v>
      </c>
      <c r="C6131" s="25" t="str">
        <f>INDEX(all_banks!O:O,MATCH(A6131,all_banks!H:H,0))</f>
        <v>АО "СЭБ Банк" (3235)</v>
      </c>
      <c r="D6131" s="25" t="str">
        <f>INDEX('101_accounts'!B:B,MATCH(B6131,'101_accounts'!A:A,0))</f>
        <v>61909   П  Амортизация недвижимости (кроме земли), временно неиспользуемой в основной деятельности</v>
      </c>
      <c r="E6131" s="25">
        <f>'101_parsed'!C6131</f>
        <v>0</v>
      </c>
      <c r="F6131" s="25">
        <f>'101_parsed'!D6131</f>
        <v>0</v>
      </c>
      <c r="G6131" s="25">
        <f>'101_parsed'!E6131</f>
        <v>0</v>
      </c>
      <c r="H6131" s="25">
        <f>'101_parsed'!F6131</f>
        <v>0</v>
      </c>
    </row>
    <row r="6132" spans="1:8" x14ac:dyDescent="0.2">
      <c r="A6132" s="25">
        <f>'101_parsed'!A6132</f>
        <v>3235</v>
      </c>
      <c r="B6132" s="33">
        <f>'101_parsed'!B6132</f>
        <v>61910</v>
      </c>
      <c r="C6132" s="25" t="str">
        <f>INDEX(all_banks!O:O,MATCH(A6132,all_banks!H:H,0))</f>
        <v>АО "СЭБ Банк" (3235)</v>
      </c>
      <c r="D6132" s="25" t="str">
        <f>INDEX('101_accounts'!B:B,MATCH(B6132,'101_accounts'!A:A,0))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132" s="25">
        <f>'101_parsed'!C6132</f>
        <v>0</v>
      </c>
      <c r="F6132" s="25">
        <f>'101_parsed'!D6132</f>
        <v>0</v>
      </c>
      <c r="G6132" s="25">
        <f>'101_parsed'!E6132</f>
        <v>0</v>
      </c>
      <c r="H6132" s="25">
        <f>'101_parsed'!F6132</f>
        <v>0</v>
      </c>
    </row>
    <row r="6133" spans="1:8" x14ac:dyDescent="0.2">
      <c r="A6133" s="25">
        <f>'101_parsed'!A6133</f>
        <v>3235</v>
      </c>
      <c r="B6133" s="33">
        <f>'101_parsed'!B6133</f>
        <v>61911</v>
      </c>
      <c r="C6133" s="25" t="str">
        <f>INDEX(all_banks!O:O,MATCH(A6133,all_banks!H:H,0))</f>
        <v>АО "СЭБ Банк" (3235)</v>
      </c>
      <c r="D6133" s="25" t="str">
        <f>INDEX('101_accounts'!B:B,MATCH(B6133,'101_accounts'!A:A,0))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133" s="25">
        <f>'101_parsed'!C6133</f>
        <v>0</v>
      </c>
      <c r="F6133" s="25">
        <f>'101_parsed'!D6133</f>
        <v>0</v>
      </c>
      <c r="G6133" s="25">
        <f>'101_parsed'!E6133</f>
        <v>0</v>
      </c>
      <c r="H6133" s="25">
        <f>'101_parsed'!F6133</f>
        <v>0</v>
      </c>
    </row>
    <row r="6134" spans="1:8" x14ac:dyDescent="0.2">
      <c r="A6134" s="25">
        <f>'101_parsed'!A6134</f>
        <v>3235</v>
      </c>
      <c r="B6134" s="33">
        <f>'101_parsed'!B6134</f>
        <v>61912</v>
      </c>
      <c r="C6134" s="25" t="str">
        <f>INDEX(all_banks!O:O,MATCH(A6134,all_banks!H:H,0))</f>
        <v>АО "СЭБ Банк" (3235)</v>
      </c>
      <c r="D6134" s="25" t="str">
        <f>INDEX('101_accounts'!B:B,MATCH(B6134,'101_accounts'!A:A,0))</f>
        <v>61912   П  Резервы на возможные потери</v>
      </c>
      <c r="E6134" s="25">
        <f>'101_parsed'!C6134</f>
        <v>0</v>
      </c>
      <c r="F6134" s="25">
        <f>'101_parsed'!D6134</f>
        <v>0</v>
      </c>
      <c r="G6134" s="25">
        <f>'101_parsed'!E6134</f>
        <v>0</v>
      </c>
      <c r="H6134" s="25">
        <f>'101_parsed'!F6134</f>
        <v>0</v>
      </c>
    </row>
    <row r="6135" spans="1:8" x14ac:dyDescent="0.2">
      <c r="A6135" s="25">
        <f>'101_parsed'!A6135</f>
        <v>3235</v>
      </c>
      <c r="B6135" s="33">
        <f>'101_parsed'!B6135</f>
        <v>62001</v>
      </c>
      <c r="C6135" s="25" t="str">
        <f>INDEX(all_banks!O:O,MATCH(A6135,all_banks!H:H,0))</f>
        <v>АО "СЭБ Банк" (3235)</v>
      </c>
      <c r="D6135" s="25" t="str">
        <f>INDEX('101_accounts'!B:B,MATCH(B6135,'101_accounts'!A:A,0))</f>
        <v>62001   A  Долгосрочные активы, предназначенные для продажи</v>
      </c>
      <c r="E6135" s="25">
        <f>'101_parsed'!C6135</f>
        <v>0</v>
      </c>
      <c r="F6135" s="25">
        <f>'101_parsed'!D6135</f>
        <v>0</v>
      </c>
      <c r="G6135" s="25">
        <f>'101_parsed'!E6135</f>
        <v>0</v>
      </c>
      <c r="H6135" s="25">
        <f>'101_parsed'!F6135</f>
        <v>0</v>
      </c>
    </row>
    <row r="6136" spans="1:8" x14ac:dyDescent="0.2">
      <c r="A6136" s="25">
        <f>'101_parsed'!A6136</f>
        <v>3235</v>
      </c>
      <c r="B6136" s="33">
        <f>'101_parsed'!B6136</f>
        <v>62002</v>
      </c>
      <c r="C6136" s="25" t="str">
        <f>INDEX(all_banks!O:O,MATCH(A6136,all_banks!H:H,0))</f>
        <v>АО "СЭБ Банк" (3235)</v>
      </c>
      <c r="D6136" s="25" t="str">
        <f>INDEX('101_accounts'!B:B,MATCH(B6136,'101_accounts'!A:A,0))</f>
        <v>62002   П  Резервы на возможные потери</v>
      </c>
      <c r="E6136" s="25">
        <f>'101_parsed'!C6136</f>
        <v>0</v>
      </c>
      <c r="F6136" s="25">
        <f>'101_parsed'!D6136</f>
        <v>0</v>
      </c>
      <c r="G6136" s="25">
        <f>'101_parsed'!E6136</f>
        <v>0</v>
      </c>
      <c r="H6136" s="25">
        <f>'101_parsed'!F6136</f>
        <v>0</v>
      </c>
    </row>
    <row r="6137" spans="1:8" x14ac:dyDescent="0.2">
      <c r="A6137" s="25">
        <f>'101_parsed'!A6137</f>
        <v>3235</v>
      </c>
      <c r="B6137" s="33">
        <f>'101_parsed'!B6137</f>
        <v>62101</v>
      </c>
      <c r="C6137" s="25" t="str">
        <f>INDEX(all_banks!O:O,MATCH(A6137,all_banks!H:H,0))</f>
        <v>АО "СЭБ Банк" (3235)</v>
      </c>
      <c r="D6137" s="25" t="str">
        <f>INDEX('101_accounts'!B:B,MATCH(B6137,'101_accounts'!A:A,0))</f>
        <v>62101   A  Средства труда, полученные по договорам отступного, залога, назначение которых не определено</v>
      </c>
      <c r="E6137" s="25">
        <f>'101_parsed'!C6137</f>
        <v>0</v>
      </c>
      <c r="F6137" s="25">
        <f>'101_parsed'!D6137</f>
        <v>0</v>
      </c>
      <c r="G6137" s="25">
        <f>'101_parsed'!E6137</f>
        <v>0</v>
      </c>
      <c r="H6137" s="25">
        <f>'101_parsed'!F6137</f>
        <v>0</v>
      </c>
    </row>
    <row r="6138" spans="1:8" x14ac:dyDescent="0.2">
      <c r="A6138" s="25">
        <f>'101_parsed'!A6138</f>
        <v>3235</v>
      </c>
      <c r="B6138" s="33">
        <f>'101_parsed'!B6138</f>
        <v>62102</v>
      </c>
      <c r="C6138" s="25" t="str">
        <f>INDEX(all_banks!O:O,MATCH(A6138,all_banks!H:H,0))</f>
        <v>АО "СЭБ Банк" (3235)</v>
      </c>
      <c r="D6138" s="25" t="str">
        <f>INDEX('101_accounts'!B:B,MATCH(B6138,'101_accounts'!A:A,0))</f>
        <v>62102   A  Предметы труда, полученные по договорам отступного, залога, назначение которых не определено</v>
      </c>
      <c r="E6138" s="25">
        <f>'101_parsed'!C6138</f>
        <v>0</v>
      </c>
      <c r="F6138" s="25">
        <f>'101_parsed'!D6138</f>
        <v>0</v>
      </c>
      <c r="G6138" s="25">
        <f>'101_parsed'!E6138</f>
        <v>0</v>
      </c>
      <c r="H6138" s="25">
        <f>'101_parsed'!F6138</f>
        <v>0</v>
      </c>
    </row>
    <row r="6139" spans="1:8" x14ac:dyDescent="0.2">
      <c r="A6139" s="25">
        <f>'101_parsed'!A6139</f>
        <v>3235</v>
      </c>
      <c r="B6139" s="33">
        <f>'101_parsed'!B6139</f>
        <v>62103</v>
      </c>
      <c r="C6139" s="25" t="str">
        <f>INDEX(all_banks!O:O,MATCH(A6139,all_banks!H:H,0))</f>
        <v>АО "СЭБ Банк" (3235)</v>
      </c>
      <c r="D6139" s="25" t="str">
        <f>INDEX('101_accounts'!B:B,MATCH(B6139,'101_accounts'!A:A,0))</f>
        <v>62103   П  Резервы на возможные потери</v>
      </c>
      <c r="E6139" s="25">
        <f>'101_parsed'!C6139</f>
        <v>0</v>
      </c>
      <c r="F6139" s="25">
        <f>'101_parsed'!D6139</f>
        <v>0</v>
      </c>
      <c r="G6139" s="25">
        <f>'101_parsed'!E6139</f>
        <v>0</v>
      </c>
      <c r="H6139" s="25">
        <f>'101_parsed'!F6139</f>
        <v>0</v>
      </c>
    </row>
    <row r="6140" spans="1:8" x14ac:dyDescent="0.2">
      <c r="A6140" s="25">
        <f>'101_parsed'!A6140</f>
        <v>2304</v>
      </c>
      <c r="B6140" s="33">
        <f>'101_parsed'!B6140</f>
        <v>60401</v>
      </c>
      <c r="C6140" s="25" t="str">
        <f>INDEX(all_banks!O:O,MATCH(A6140,all_banks!H:H,0))</f>
        <v>Таврический Банк (АО) (2304)</v>
      </c>
      <c r="D6140" s="25" t="str">
        <f>INDEX('101_accounts'!B:B,MATCH(B6140,'101_accounts'!A:A,0))</f>
        <v>60401   A  Основные средства (кроме земли) (c 13.02.2018)_x000D_Категория 1- Здания и сооружения (до 31.12.2002)</v>
      </c>
      <c r="E6140" s="25">
        <f>'101_parsed'!C6140</f>
        <v>1884738</v>
      </c>
      <c r="F6140" s="25">
        <f>'101_parsed'!D6140</f>
        <v>0</v>
      </c>
      <c r="G6140" s="25">
        <f>'101_parsed'!E6140</f>
        <v>1895797</v>
      </c>
      <c r="H6140" s="25">
        <f>'101_parsed'!F6140</f>
        <v>0</v>
      </c>
    </row>
    <row r="6141" spans="1:8" x14ac:dyDescent="0.2">
      <c r="A6141" s="25">
        <f>'101_parsed'!A6141</f>
        <v>2304</v>
      </c>
      <c r="B6141" s="33">
        <f>'101_parsed'!B6141</f>
        <v>60404</v>
      </c>
      <c r="C6141" s="25" t="str">
        <f>INDEX(all_banks!O:O,MATCH(A6141,all_banks!H:H,0))</f>
        <v>Таврический Банк (АО) (2304)</v>
      </c>
      <c r="D6141" s="25" t="str">
        <f>INDEX('101_accounts'!B:B,MATCH(B6141,'101_accounts'!A:A,0))</f>
        <v>60404   A  Земля (c 13.02.2018)</v>
      </c>
      <c r="E6141" s="25">
        <f>'101_parsed'!C6141</f>
        <v>265049</v>
      </c>
      <c r="F6141" s="25">
        <f>'101_parsed'!D6141</f>
        <v>0</v>
      </c>
      <c r="G6141" s="25">
        <f>'101_parsed'!E6141</f>
        <v>265049</v>
      </c>
      <c r="H6141" s="25">
        <f>'101_parsed'!F6141</f>
        <v>0</v>
      </c>
    </row>
    <row r="6142" spans="1:8" x14ac:dyDescent="0.2">
      <c r="A6142" s="25">
        <f>'101_parsed'!A6142</f>
        <v>2304</v>
      </c>
      <c r="B6142" s="33">
        <f>'101_parsed'!B6142</f>
        <v>60405</v>
      </c>
      <c r="C6142" s="25" t="str">
        <f>INDEX(all_banks!O:O,MATCH(A6142,all_banks!H:H,0))</f>
        <v>Таврический Банк (АО) (2304)</v>
      </c>
      <c r="D6142" s="25" t="str">
        <f>INDEX('101_accounts'!B:B,MATCH(B6142,'101_accounts'!A:A,0))</f>
        <v>60405   П
A (до 31.01.2003)  Резервы на возможные потери (c 13.02.2018)
Долгосрочно арендуемые основные средства (до 31.01.2003)</v>
      </c>
      <c r="E6142" s="25">
        <f>'101_parsed'!C6142</f>
        <v>0</v>
      </c>
      <c r="F6142" s="25">
        <f>'101_parsed'!D6142</f>
        <v>49000</v>
      </c>
      <c r="G6142" s="25">
        <f>'101_parsed'!E6142</f>
        <v>0</v>
      </c>
      <c r="H6142" s="25">
        <f>'101_parsed'!F6142</f>
        <v>70000</v>
      </c>
    </row>
    <row r="6143" spans="1:8" x14ac:dyDescent="0.2">
      <c r="A6143" s="25">
        <f>'101_parsed'!A6143</f>
        <v>2304</v>
      </c>
      <c r="B6143" s="33">
        <f>'101_parsed'!B6143</f>
        <v>60414</v>
      </c>
      <c r="C6143" s="25" t="str">
        <f>INDEX(all_banks!O:O,MATCH(A6143,all_banks!H:H,0))</f>
        <v>Таврический Банк (АО) (2304)</v>
      </c>
      <c r="D6143" s="25" t="str">
        <f>INDEX('101_accounts'!B:B,MATCH(B6143,'101_accounts'!A:A,0))</f>
        <v>60414   П  Амортизация основных средств (кроме земли) (c 13.02.2018)</v>
      </c>
      <c r="E6143" s="25">
        <f>'101_parsed'!C6143</f>
        <v>0</v>
      </c>
      <c r="F6143" s="25">
        <f>'101_parsed'!D6143</f>
        <v>671741</v>
      </c>
      <c r="G6143" s="25">
        <f>'101_parsed'!E6143</f>
        <v>0</v>
      </c>
      <c r="H6143" s="25">
        <f>'101_parsed'!F6143</f>
        <v>694382</v>
      </c>
    </row>
    <row r="6144" spans="1:8" x14ac:dyDescent="0.2">
      <c r="A6144" s="25">
        <f>'101_parsed'!A6144</f>
        <v>2304</v>
      </c>
      <c r="B6144" s="33">
        <f>'101_parsed'!B6144</f>
        <v>60415</v>
      </c>
      <c r="C6144" s="25" t="str">
        <f>INDEX(all_banks!O:O,MATCH(A6144,all_banks!H:H,0))</f>
        <v>Таврический Банк (АО) (2304)</v>
      </c>
      <c r="D6144" s="25" t="str">
        <f>INDEX('101_accounts'!B:B,MATCH(B6144,'101_accounts'!A:A,0))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144" s="25">
        <f>'101_parsed'!C6144</f>
        <v>14346</v>
      </c>
      <c r="F6144" s="25">
        <f>'101_parsed'!D6144</f>
        <v>0</v>
      </c>
      <c r="G6144" s="25">
        <f>'101_parsed'!E6144</f>
        <v>9598</v>
      </c>
      <c r="H6144" s="25">
        <f>'101_parsed'!F6144</f>
        <v>0</v>
      </c>
    </row>
    <row r="6145" spans="1:8" x14ac:dyDescent="0.2">
      <c r="A6145" s="25">
        <f>'101_parsed'!A6145</f>
        <v>2304</v>
      </c>
      <c r="B6145" s="33">
        <f>'101_parsed'!B6145</f>
        <v>61901</v>
      </c>
      <c r="C6145" s="25" t="str">
        <f>INDEX(all_banks!O:O,MATCH(A6145,all_banks!H:H,0))</f>
        <v>Таврический Банк (АО) (2304)</v>
      </c>
      <c r="D6145" s="25" t="str">
        <f>INDEX('101_accounts'!B:B,MATCH(B6145,'101_accounts'!A:A,0))</f>
        <v>61901   A  Земля, временно неиспользуемая в основной деятельности</v>
      </c>
      <c r="E6145" s="25">
        <f>'101_parsed'!C6145</f>
        <v>0</v>
      </c>
      <c r="F6145" s="25">
        <f>'101_parsed'!D6145</f>
        <v>0</v>
      </c>
      <c r="G6145" s="25">
        <f>'101_parsed'!E6145</f>
        <v>0</v>
      </c>
      <c r="H6145" s="25">
        <f>'101_parsed'!F6145</f>
        <v>0</v>
      </c>
    </row>
    <row r="6146" spans="1:8" x14ac:dyDescent="0.2">
      <c r="A6146" s="25">
        <f>'101_parsed'!A6146</f>
        <v>2304</v>
      </c>
      <c r="B6146" s="33">
        <f>'101_parsed'!B6146</f>
        <v>61902</v>
      </c>
      <c r="C6146" s="25" t="str">
        <f>INDEX(all_banks!O:O,MATCH(A6146,all_banks!H:H,0))</f>
        <v>Таврический Банк (АО) (2304)</v>
      </c>
      <c r="D6146" s="25" t="str">
        <f>INDEX('101_accounts'!B:B,MATCH(B6146,'101_accounts'!A:A,0))</f>
        <v>61902   A  Земля, временно неиспользуемая в основной деятельности, переданная в аренду</v>
      </c>
      <c r="E6146" s="25">
        <f>'101_parsed'!C6146</f>
        <v>0</v>
      </c>
      <c r="F6146" s="25">
        <f>'101_parsed'!D6146</f>
        <v>0</v>
      </c>
      <c r="G6146" s="25">
        <f>'101_parsed'!E6146</f>
        <v>0</v>
      </c>
      <c r="H6146" s="25">
        <f>'101_parsed'!F6146</f>
        <v>0</v>
      </c>
    </row>
    <row r="6147" spans="1:8" x14ac:dyDescent="0.2">
      <c r="A6147" s="25">
        <f>'101_parsed'!A6147</f>
        <v>2304</v>
      </c>
      <c r="B6147" s="33">
        <f>'101_parsed'!B6147</f>
        <v>61903</v>
      </c>
      <c r="C6147" s="25" t="str">
        <f>INDEX(all_banks!O:O,MATCH(A6147,all_banks!H:H,0))</f>
        <v>Таврический Банк (АО) (2304)</v>
      </c>
      <c r="D6147" s="25" t="str">
        <f>INDEX('101_accounts'!B:B,MATCH(B6147,'101_accounts'!A:A,0))</f>
        <v>61903   A  Недвижимость (кроме земли), временно неиспользуемая в основной деятельности</v>
      </c>
      <c r="E6147" s="25">
        <f>'101_parsed'!C6147</f>
        <v>0</v>
      </c>
      <c r="F6147" s="25">
        <f>'101_parsed'!D6147</f>
        <v>0</v>
      </c>
      <c r="G6147" s="25">
        <f>'101_parsed'!E6147</f>
        <v>0</v>
      </c>
      <c r="H6147" s="25">
        <f>'101_parsed'!F6147</f>
        <v>0</v>
      </c>
    </row>
    <row r="6148" spans="1:8" x14ac:dyDescent="0.2">
      <c r="A6148" s="25">
        <f>'101_parsed'!A6148</f>
        <v>2304</v>
      </c>
      <c r="B6148" s="33">
        <f>'101_parsed'!B6148</f>
        <v>61904</v>
      </c>
      <c r="C6148" s="25" t="str">
        <f>INDEX(all_banks!O:O,MATCH(A6148,all_banks!H:H,0))</f>
        <v>Таврический Банк (АО) (2304)</v>
      </c>
      <c r="D6148" s="25" t="str">
        <f>INDEX('101_accounts'!B:B,MATCH(B6148,'101_accounts'!A:A,0))</f>
        <v>61904   A  Недвижимость (кроме земли), временно неиспользуемая в основной деятельности, переданная в аренду</v>
      </c>
      <c r="E6148" s="25">
        <f>'101_parsed'!C6148</f>
        <v>0</v>
      </c>
      <c r="F6148" s="25">
        <f>'101_parsed'!D6148</f>
        <v>0</v>
      </c>
      <c r="G6148" s="25">
        <f>'101_parsed'!E6148</f>
        <v>0</v>
      </c>
      <c r="H6148" s="25">
        <f>'101_parsed'!F6148</f>
        <v>0</v>
      </c>
    </row>
    <row r="6149" spans="1:8" x14ac:dyDescent="0.2">
      <c r="A6149" s="25">
        <f>'101_parsed'!A6149</f>
        <v>2304</v>
      </c>
      <c r="B6149" s="33">
        <f>'101_parsed'!B6149</f>
        <v>61905</v>
      </c>
      <c r="C6149" s="25" t="str">
        <f>INDEX(all_banks!O:O,MATCH(A6149,all_banks!H:H,0))</f>
        <v>Таврический Банк (АО) (2304)</v>
      </c>
      <c r="D6149" s="25" t="str">
        <f>INDEX('101_accounts'!B:B,MATCH(B6149,'101_accounts'!A:A,0))</f>
        <v>61905   A  Земля, временно неиспользуемая в основной деятельности, учитываемая по справедливой стоимости</v>
      </c>
      <c r="E6149" s="25">
        <f>'101_parsed'!C6149</f>
        <v>78464</v>
      </c>
      <c r="F6149" s="25">
        <f>'101_parsed'!D6149</f>
        <v>0</v>
      </c>
      <c r="G6149" s="25">
        <f>'101_parsed'!E6149</f>
        <v>77445</v>
      </c>
      <c r="H6149" s="25">
        <f>'101_parsed'!F6149</f>
        <v>0</v>
      </c>
    </row>
    <row r="6150" spans="1:8" x14ac:dyDescent="0.2">
      <c r="A6150" s="25">
        <f>'101_parsed'!A6150</f>
        <v>2304</v>
      </c>
      <c r="B6150" s="33">
        <f>'101_parsed'!B6150</f>
        <v>61906</v>
      </c>
      <c r="C6150" s="25" t="str">
        <f>INDEX(all_banks!O:O,MATCH(A6150,all_banks!H:H,0))</f>
        <v>Таврический Банк (АО) (2304)</v>
      </c>
      <c r="D6150" s="25" t="str">
        <f>INDEX('101_accounts'!B:B,MATCH(B6150,'101_accounts'!A:A,0))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150" s="25">
        <f>'101_parsed'!C6150</f>
        <v>0</v>
      </c>
      <c r="F6150" s="25">
        <f>'101_parsed'!D6150</f>
        <v>0</v>
      </c>
      <c r="G6150" s="25">
        <f>'101_parsed'!E6150</f>
        <v>0</v>
      </c>
      <c r="H6150" s="25">
        <f>'101_parsed'!F6150</f>
        <v>0</v>
      </c>
    </row>
    <row r="6151" spans="1:8" x14ac:dyDescent="0.2">
      <c r="A6151" s="25">
        <f>'101_parsed'!A6151</f>
        <v>2304</v>
      </c>
      <c r="B6151" s="33">
        <f>'101_parsed'!B6151</f>
        <v>61907</v>
      </c>
      <c r="C6151" s="25" t="str">
        <f>INDEX(all_banks!O:O,MATCH(A6151,all_banks!H:H,0))</f>
        <v>Таврический Банк (АО) (2304)</v>
      </c>
      <c r="D6151" s="25" t="str">
        <f>INDEX('101_accounts'!B:B,MATCH(B6151,'101_accounts'!A:A,0))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151" s="25">
        <f>'101_parsed'!C6151</f>
        <v>24631</v>
      </c>
      <c r="F6151" s="25">
        <f>'101_parsed'!D6151</f>
        <v>0</v>
      </c>
      <c r="G6151" s="25">
        <f>'101_parsed'!E6151</f>
        <v>15653</v>
      </c>
      <c r="H6151" s="25">
        <f>'101_parsed'!F6151</f>
        <v>0</v>
      </c>
    </row>
    <row r="6152" spans="1:8" x14ac:dyDescent="0.2">
      <c r="A6152" s="25">
        <f>'101_parsed'!A6152</f>
        <v>2304</v>
      </c>
      <c r="B6152" s="33">
        <f>'101_parsed'!B6152</f>
        <v>61908</v>
      </c>
      <c r="C6152" s="25" t="str">
        <f>INDEX(all_banks!O:O,MATCH(A6152,all_banks!H:H,0))</f>
        <v>Таврический Банк (АО) (2304)</v>
      </c>
      <c r="D6152" s="25" t="str">
        <f>INDEX('101_accounts'!B:B,MATCH(B6152,'101_accounts'!A:A,0))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152" s="25">
        <f>'101_parsed'!C6152</f>
        <v>0</v>
      </c>
      <c r="F6152" s="25">
        <f>'101_parsed'!D6152</f>
        <v>0</v>
      </c>
      <c r="G6152" s="25">
        <f>'101_parsed'!E6152</f>
        <v>0</v>
      </c>
      <c r="H6152" s="25">
        <f>'101_parsed'!F6152</f>
        <v>0</v>
      </c>
    </row>
    <row r="6153" spans="1:8" x14ac:dyDescent="0.2">
      <c r="A6153" s="25">
        <f>'101_parsed'!A6153</f>
        <v>2304</v>
      </c>
      <c r="B6153" s="33">
        <f>'101_parsed'!B6153</f>
        <v>61909</v>
      </c>
      <c r="C6153" s="25" t="str">
        <f>INDEX(all_banks!O:O,MATCH(A6153,all_banks!H:H,0))</f>
        <v>Таврический Банк (АО) (2304)</v>
      </c>
      <c r="D6153" s="25" t="str">
        <f>INDEX('101_accounts'!B:B,MATCH(B6153,'101_accounts'!A:A,0))</f>
        <v>61909   П  Амортизация недвижимости (кроме земли), временно неиспользуемой в основной деятельности</v>
      </c>
      <c r="E6153" s="25">
        <f>'101_parsed'!C6153</f>
        <v>0</v>
      </c>
      <c r="F6153" s="25">
        <f>'101_parsed'!D6153</f>
        <v>0</v>
      </c>
      <c r="G6153" s="25">
        <f>'101_parsed'!E6153</f>
        <v>0</v>
      </c>
      <c r="H6153" s="25">
        <f>'101_parsed'!F6153</f>
        <v>0</v>
      </c>
    </row>
    <row r="6154" spans="1:8" x14ac:dyDescent="0.2">
      <c r="A6154" s="25">
        <f>'101_parsed'!A6154</f>
        <v>2304</v>
      </c>
      <c r="B6154" s="33">
        <f>'101_parsed'!B6154</f>
        <v>61910</v>
      </c>
      <c r="C6154" s="25" t="str">
        <f>INDEX(all_banks!O:O,MATCH(A6154,all_banks!H:H,0))</f>
        <v>Таврический Банк (АО) (2304)</v>
      </c>
      <c r="D6154" s="25" t="str">
        <f>INDEX('101_accounts'!B:B,MATCH(B6154,'101_accounts'!A:A,0))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154" s="25">
        <f>'101_parsed'!C6154</f>
        <v>0</v>
      </c>
      <c r="F6154" s="25">
        <f>'101_parsed'!D6154</f>
        <v>0</v>
      </c>
      <c r="G6154" s="25">
        <f>'101_parsed'!E6154</f>
        <v>0</v>
      </c>
      <c r="H6154" s="25">
        <f>'101_parsed'!F6154</f>
        <v>0</v>
      </c>
    </row>
    <row r="6155" spans="1:8" x14ac:dyDescent="0.2">
      <c r="A6155" s="25">
        <f>'101_parsed'!A6155</f>
        <v>2304</v>
      </c>
      <c r="B6155" s="33">
        <f>'101_parsed'!B6155</f>
        <v>61911</v>
      </c>
      <c r="C6155" s="25" t="str">
        <f>INDEX(all_banks!O:O,MATCH(A6155,all_banks!H:H,0))</f>
        <v>Таврический Банк (АО) (2304)</v>
      </c>
      <c r="D6155" s="25" t="str">
        <f>INDEX('101_accounts'!B:B,MATCH(B6155,'101_accounts'!A:A,0))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155" s="25">
        <f>'101_parsed'!C6155</f>
        <v>0</v>
      </c>
      <c r="F6155" s="25">
        <f>'101_parsed'!D6155</f>
        <v>0</v>
      </c>
      <c r="G6155" s="25">
        <f>'101_parsed'!E6155</f>
        <v>0</v>
      </c>
      <c r="H6155" s="25">
        <f>'101_parsed'!F6155</f>
        <v>0</v>
      </c>
    </row>
    <row r="6156" spans="1:8" x14ac:dyDescent="0.2">
      <c r="A6156" s="25">
        <f>'101_parsed'!A6156</f>
        <v>2304</v>
      </c>
      <c r="B6156" s="33">
        <f>'101_parsed'!B6156</f>
        <v>61912</v>
      </c>
      <c r="C6156" s="25" t="str">
        <f>INDEX(all_banks!O:O,MATCH(A6156,all_banks!H:H,0))</f>
        <v>Таврический Банк (АО) (2304)</v>
      </c>
      <c r="D6156" s="25" t="str">
        <f>INDEX('101_accounts'!B:B,MATCH(B6156,'101_accounts'!A:A,0))</f>
        <v>61912   П  Резервы на возможные потери</v>
      </c>
      <c r="E6156" s="25">
        <f>'101_parsed'!C6156</f>
        <v>0</v>
      </c>
      <c r="F6156" s="25">
        <f>'101_parsed'!D6156</f>
        <v>0</v>
      </c>
      <c r="G6156" s="25">
        <f>'101_parsed'!E6156</f>
        <v>0</v>
      </c>
      <c r="H6156" s="25">
        <f>'101_parsed'!F6156</f>
        <v>0</v>
      </c>
    </row>
    <row r="6157" spans="1:8" x14ac:dyDescent="0.2">
      <c r="A6157" s="25">
        <f>'101_parsed'!A6157</f>
        <v>2304</v>
      </c>
      <c r="B6157" s="33">
        <f>'101_parsed'!B6157</f>
        <v>62001</v>
      </c>
      <c r="C6157" s="25" t="str">
        <f>INDEX(all_banks!O:O,MATCH(A6157,all_banks!H:H,0))</f>
        <v>Таврический Банк (АО) (2304)</v>
      </c>
      <c r="D6157" s="25" t="str">
        <f>INDEX('101_accounts'!B:B,MATCH(B6157,'101_accounts'!A:A,0))</f>
        <v>62001   A  Долгосрочные активы, предназначенные для продажи</v>
      </c>
      <c r="E6157" s="25">
        <f>'101_parsed'!C6157</f>
        <v>379696</v>
      </c>
      <c r="F6157" s="25">
        <f>'101_parsed'!D6157</f>
        <v>0</v>
      </c>
      <c r="G6157" s="25">
        <f>'101_parsed'!E6157</f>
        <v>376923</v>
      </c>
      <c r="H6157" s="25">
        <f>'101_parsed'!F6157</f>
        <v>0</v>
      </c>
    </row>
    <row r="6158" spans="1:8" x14ac:dyDescent="0.2">
      <c r="A6158" s="25">
        <f>'101_parsed'!A6158</f>
        <v>2304</v>
      </c>
      <c r="B6158" s="33">
        <f>'101_parsed'!B6158</f>
        <v>62002</v>
      </c>
      <c r="C6158" s="25" t="str">
        <f>INDEX(all_banks!O:O,MATCH(A6158,all_banks!H:H,0))</f>
        <v>Таврический Банк (АО) (2304)</v>
      </c>
      <c r="D6158" s="25" t="str">
        <f>INDEX('101_accounts'!B:B,MATCH(B6158,'101_accounts'!A:A,0))</f>
        <v>62002   П  Резервы на возможные потери</v>
      </c>
      <c r="E6158" s="25">
        <f>'101_parsed'!C6158</f>
        <v>0</v>
      </c>
      <c r="F6158" s="25">
        <f>'101_parsed'!D6158</f>
        <v>198074</v>
      </c>
      <c r="G6158" s="25">
        <f>'101_parsed'!E6158</f>
        <v>0</v>
      </c>
      <c r="H6158" s="25">
        <f>'101_parsed'!F6158</f>
        <v>195995</v>
      </c>
    </row>
    <row r="6159" spans="1:8" x14ac:dyDescent="0.2">
      <c r="A6159" s="25">
        <f>'101_parsed'!A6159</f>
        <v>2304</v>
      </c>
      <c r="B6159" s="33">
        <f>'101_parsed'!B6159</f>
        <v>62101</v>
      </c>
      <c r="C6159" s="25" t="str">
        <f>INDEX(all_banks!O:O,MATCH(A6159,all_banks!H:H,0))</f>
        <v>Таврический Банк (АО) (2304)</v>
      </c>
      <c r="D6159" s="25" t="str">
        <f>INDEX('101_accounts'!B:B,MATCH(B6159,'101_accounts'!A:A,0))</f>
        <v>62101   A  Средства труда, полученные по договорам отступного, залога, назначение которых не определено</v>
      </c>
      <c r="E6159" s="25">
        <f>'101_parsed'!C6159</f>
        <v>0</v>
      </c>
      <c r="F6159" s="25">
        <f>'101_parsed'!D6159</f>
        <v>0</v>
      </c>
      <c r="G6159" s="25">
        <f>'101_parsed'!E6159</f>
        <v>0</v>
      </c>
      <c r="H6159" s="25">
        <f>'101_parsed'!F6159</f>
        <v>0</v>
      </c>
    </row>
    <row r="6160" spans="1:8" x14ac:dyDescent="0.2">
      <c r="A6160" s="25">
        <f>'101_parsed'!A6160</f>
        <v>2304</v>
      </c>
      <c r="B6160" s="33">
        <f>'101_parsed'!B6160</f>
        <v>62102</v>
      </c>
      <c r="C6160" s="25" t="str">
        <f>INDEX(all_banks!O:O,MATCH(A6160,all_banks!H:H,0))</f>
        <v>Таврический Банк (АО) (2304)</v>
      </c>
      <c r="D6160" s="25" t="str">
        <f>INDEX('101_accounts'!B:B,MATCH(B6160,'101_accounts'!A:A,0))</f>
        <v>62102   A  Предметы труда, полученные по договорам отступного, залога, назначение которых не определено</v>
      </c>
      <c r="E6160" s="25">
        <f>'101_parsed'!C6160</f>
        <v>0</v>
      </c>
      <c r="F6160" s="25">
        <f>'101_parsed'!D6160</f>
        <v>0</v>
      </c>
      <c r="G6160" s="25">
        <f>'101_parsed'!E6160</f>
        <v>0</v>
      </c>
      <c r="H6160" s="25">
        <f>'101_parsed'!F6160</f>
        <v>0</v>
      </c>
    </row>
    <row r="6161" spans="1:8" x14ac:dyDescent="0.2">
      <c r="A6161" s="25">
        <f>'101_parsed'!A6161</f>
        <v>2304</v>
      </c>
      <c r="B6161" s="33">
        <f>'101_parsed'!B6161</f>
        <v>62103</v>
      </c>
      <c r="C6161" s="25" t="str">
        <f>INDEX(all_banks!O:O,MATCH(A6161,all_banks!H:H,0))</f>
        <v>Таврический Банк (АО) (2304)</v>
      </c>
      <c r="D6161" s="25" t="str">
        <f>INDEX('101_accounts'!B:B,MATCH(B6161,'101_accounts'!A:A,0))</f>
        <v>62103   П  Резервы на возможные потери</v>
      </c>
      <c r="E6161" s="25">
        <f>'101_parsed'!C6161</f>
        <v>0</v>
      </c>
      <c r="F6161" s="25">
        <f>'101_parsed'!D6161</f>
        <v>0</v>
      </c>
      <c r="G6161" s="25">
        <f>'101_parsed'!E6161</f>
        <v>0</v>
      </c>
      <c r="H6161" s="25">
        <f>'101_parsed'!F6161</f>
        <v>0</v>
      </c>
    </row>
    <row r="6162" spans="1:8" x14ac:dyDescent="0.2">
      <c r="A6162" s="25">
        <f>'101_parsed'!A6162</f>
        <v>3136</v>
      </c>
      <c r="B6162" s="33">
        <f>'101_parsed'!B6162</f>
        <v>60401</v>
      </c>
      <c r="C6162" s="25" t="str">
        <f>INDEX(all_banks!O:O,MATCH(A6162,all_banks!H:H,0))</f>
        <v>АО "Таганрогбанк" (3136)</v>
      </c>
      <c r="D6162" s="25" t="str">
        <f>INDEX('101_accounts'!B:B,MATCH(B6162,'101_accounts'!A:A,0))</f>
        <v>60401   A  Основные средства (кроме земли) (c 13.02.2018)_x000D_Категория 1- Здания и сооружения (до 31.12.2002)</v>
      </c>
      <c r="E6162" s="25">
        <f>'101_parsed'!C6162</f>
        <v>105541</v>
      </c>
      <c r="F6162" s="25">
        <f>'101_parsed'!D6162</f>
        <v>0</v>
      </c>
      <c r="G6162" s="25">
        <f>'101_parsed'!E6162</f>
        <v>77649</v>
      </c>
      <c r="H6162" s="25">
        <f>'101_parsed'!F6162</f>
        <v>0</v>
      </c>
    </row>
    <row r="6163" spans="1:8" x14ac:dyDescent="0.2">
      <c r="A6163" s="25">
        <f>'101_parsed'!A6163</f>
        <v>3136</v>
      </c>
      <c r="B6163" s="33">
        <f>'101_parsed'!B6163</f>
        <v>60404</v>
      </c>
      <c r="C6163" s="25" t="str">
        <f>INDEX(all_banks!O:O,MATCH(A6163,all_banks!H:H,0))</f>
        <v>АО "Таганрогбанк" (3136)</v>
      </c>
      <c r="D6163" s="25" t="str">
        <f>INDEX('101_accounts'!B:B,MATCH(B6163,'101_accounts'!A:A,0))</f>
        <v>60404   A  Земля (c 13.02.2018)</v>
      </c>
      <c r="E6163" s="25">
        <f>'101_parsed'!C6163</f>
        <v>12907</v>
      </c>
      <c r="F6163" s="25">
        <f>'101_parsed'!D6163</f>
        <v>0</v>
      </c>
      <c r="G6163" s="25">
        <f>'101_parsed'!E6163</f>
        <v>16541</v>
      </c>
      <c r="H6163" s="25">
        <f>'101_parsed'!F6163</f>
        <v>0</v>
      </c>
    </row>
    <row r="6164" spans="1:8" x14ac:dyDescent="0.2">
      <c r="A6164" s="25">
        <f>'101_parsed'!A6164</f>
        <v>3136</v>
      </c>
      <c r="B6164" s="33">
        <f>'101_parsed'!B6164</f>
        <v>60405</v>
      </c>
      <c r="C6164" s="25" t="str">
        <f>INDEX(all_banks!O:O,MATCH(A6164,all_banks!H:H,0))</f>
        <v>АО "Таганрогбанк" (3136)</v>
      </c>
      <c r="D6164" s="25" t="str">
        <f>INDEX('101_accounts'!B:B,MATCH(B6164,'101_accounts'!A:A,0))</f>
        <v>60405   П
A (до 31.01.2003)  Резервы на возможные потери (c 13.02.2018)
Долгосрочно арендуемые основные средства (до 31.01.2003)</v>
      </c>
      <c r="E6164" s="25">
        <f>'101_parsed'!C6164</f>
        <v>0</v>
      </c>
      <c r="F6164" s="25">
        <f>'101_parsed'!D6164</f>
        <v>0</v>
      </c>
      <c r="G6164" s="25">
        <f>'101_parsed'!E6164</f>
        <v>0</v>
      </c>
      <c r="H6164" s="25">
        <f>'101_parsed'!F6164</f>
        <v>0</v>
      </c>
    </row>
    <row r="6165" spans="1:8" x14ac:dyDescent="0.2">
      <c r="A6165" s="25">
        <f>'101_parsed'!A6165</f>
        <v>3136</v>
      </c>
      <c r="B6165" s="33">
        <f>'101_parsed'!B6165</f>
        <v>60414</v>
      </c>
      <c r="C6165" s="25" t="str">
        <f>INDEX(all_banks!O:O,MATCH(A6165,all_banks!H:H,0))</f>
        <v>АО "Таганрогбанк" (3136)</v>
      </c>
      <c r="D6165" s="25" t="str">
        <f>INDEX('101_accounts'!B:B,MATCH(B6165,'101_accounts'!A:A,0))</f>
        <v>60414   П  Амортизация основных средств (кроме земли) (c 13.02.2018)</v>
      </c>
      <c r="E6165" s="25">
        <f>'101_parsed'!C6165</f>
        <v>0</v>
      </c>
      <c r="F6165" s="25">
        <f>'101_parsed'!D6165</f>
        <v>43942</v>
      </c>
      <c r="G6165" s="25">
        <f>'101_parsed'!E6165</f>
        <v>0</v>
      </c>
      <c r="H6165" s="25">
        <f>'101_parsed'!F6165</f>
        <v>36477</v>
      </c>
    </row>
    <row r="6166" spans="1:8" x14ac:dyDescent="0.2">
      <c r="A6166" s="25">
        <f>'101_parsed'!A6166</f>
        <v>3136</v>
      </c>
      <c r="B6166" s="33">
        <f>'101_parsed'!B6166</f>
        <v>60415</v>
      </c>
      <c r="C6166" s="25" t="str">
        <f>INDEX(all_banks!O:O,MATCH(A6166,all_banks!H:H,0))</f>
        <v>АО "Таганрогбанк" (3136)</v>
      </c>
      <c r="D6166" s="25" t="str">
        <f>INDEX('101_accounts'!B:B,MATCH(B6166,'101_accounts'!A:A,0))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166" s="25">
        <f>'101_parsed'!C6166</f>
        <v>37086</v>
      </c>
      <c r="F6166" s="25">
        <f>'101_parsed'!D6166</f>
        <v>0</v>
      </c>
      <c r="G6166" s="25">
        <f>'101_parsed'!E6166</f>
        <v>37086</v>
      </c>
      <c r="H6166" s="25">
        <f>'101_parsed'!F6166</f>
        <v>0</v>
      </c>
    </row>
    <row r="6167" spans="1:8" x14ac:dyDescent="0.2">
      <c r="A6167" s="25">
        <f>'101_parsed'!A6167</f>
        <v>3136</v>
      </c>
      <c r="B6167" s="33">
        <f>'101_parsed'!B6167</f>
        <v>61901</v>
      </c>
      <c r="C6167" s="25" t="str">
        <f>INDEX(all_banks!O:O,MATCH(A6167,all_banks!H:H,0))</f>
        <v>АО "Таганрогбанк" (3136)</v>
      </c>
      <c r="D6167" s="25" t="str">
        <f>INDEX('101_accounts'!B:B,MATCH(B6167,'101_accounts'!A:A,0))</f>
        <v>61901   A  Земля, временно неиспользуемая в основной деятельности</v>
      </c>
      <c r="E6167" s="25">
        <f>'101_parsed'!C6167</f>
        <v>0</v>
      </c>
      <c r="F6167" s="25">
        <f>'101_parsed'!D6167</f>
        <v>0</v>
      </c>
      <c r="G6167" s="25">
        <f>'101_parsed'!E6167</f>
        <v>0</v>
      </c>
      <c r="H6167" s="25">
        <f>'101_parsed'!F6167</f>
        <v>0</v>
      </c>
    </row>
    <row r="6168" spans="1:8" x14ac:dyDescent="0.2">
      <c r="A6168" s="25">
        <f>'101_parsed'!A6168</f>
        <v>3136</v>
      </c>
      <c r="B6168" s="33">
        <f>'101_parsed'!B6168</f>
        <v>61902</v>
      </c>
      <c r="C6168" s="25" t="str">
        <f>INDEX(all_banks!O:O,MATCH(A6168,all_banks!H:H,0))</f>
        <v>АО "Таганрогбанк" (3136)</v>
      </c>
      <c r="D6168" s="25" t="str">
        <f>INDEX('101_accounts'!B:B,MATCH(B6168,'101_accounts'!A:A,0))</f>
        <v>61902   A  Земля, временно неиспользуемая в основной деятельности, переданная в аренду</v>
      </c>
      <c r="E6168" s="25">
        <f>'101_parsed'!C6168</f>
        <v>0</v>
      </c>
      <c r="F6168" s="25">
        <f>'101_parsed'!D6168</f>
        <v>0</v>
      </c>
      <c r="G6168" s="25">
        <f>'101_parsed'!E6168</f>
        <v>0</v>
      </c>
      <c r="H6168" s="25">
        <f>'101_parsed'!F6168</f>
        <v>0</v>
      </c>
    </row>
    <row r="6169" spans="1:8" x14ac:dyDescent="0.2">
      <c r="A6169" s="25">
        <f>'101_parsed'!A6169</f>
        <v>3136</v>
      </c>
      <c r="B6169" s="33">
        <f>'101_parsed'!B6169</f>
        <v>61903</v>
      </c>
      <c r="C6169" s="25" t="str">
        <f>INDEX(all_banks!O:O,MATCH(A6169,all_banks!H:H,0))</f>
        <v>АО "Таганрогбанк" (3136)</v>
      </c>
      <c r="D6169" s="25" t="str">
        <f>INDEX('101_accounts'!B:B,MATCH(B6169,'101_accounts'!A:A,0))</f>
        <v>61903   A  Недвижимость (кроме земли), временно неиспользуемая в основной деятельности</v>
      </c>
      <c r="E6169" s="25">
        <f>'101_parsed'!C6169</f>
        <v>0</v>
      </c>
      <c r="F6169" s="25">
        <f>'101_parsed'!D6169</f>
        <v>0</v>
      </c>
      <c r="G6169" s="25">
        <f>'101_parsed'!E6169</f>
        <v>0</v>
      </c>
      <c r="H6169" s="25">
        <f>'101_parsed'!F6169</f>
        <v>0</v>
      </c>
    </row>
    <row r="6170" spans="1:8" x14ac:dyDescent="0.2">
      <c r="A6170" s="25">
        <f>'101_parsed'!A6170</f>
        <v>3136</v>
      </c>
      <c r="B6170" s="33">
        <f>'101_parsed'!B6170</f>
        <v>61904</v>
      </c>
      <c r="C6170" s="25" t="str">
        <f>INDEX(all_banks!O:O,MATCH(A6170,all_banks!H:H,0))</f>
        <v>АО "Таганрогбанк" (3136)</v>
      </c>
      <c r="D6170" s="25" t="str">
        <f>INDEX('101_accounts'!B:B,MATCH(B6170,'101_accounts'!A:A,0))</f>
        <v>61904   A  Недвижимость (кроме земли), временно неиспользуемая в основной деятельности, переданная в аренду</v>
      </c>
      <c r="E6170" s="25">
        <f>'101_parsed'!C6170</f>
        <v>0</v>
      </c>
      <c r="F6170" s="25">
        <f>'101_parsed'!D6170</f>
        <v>0</v>
      </c>
      <c r="G6170" s="25">
        <f>'101_parsed'!E6170</f>
        <v>0</v>
      </c>
      <c r="H6170" s="25">
        <f>'101_parsed'!F6170</f>
        <v>0</v>
      </c>
    </row>
    <row r="6171" spans="1:8" x14ac:dyDescent="0.2">
      <c r="A6171" s="25">
        <f>'101_parsed'!A6171</f>
        <v>3136</v>
      </c>
      <c r="B6171" s="33">
        <f>'101_parsed'!B6171</f>
        <v>61905</v>
      </c>
      <c r="C6171" s="25" t="str">
        <f>INDEX(all_banks!O:O,MATCH(A6171,all_banks!H:H,0))</f>
        <v>АО "Таганрогбанк" (3136)</v>
      </c>
      <c r="D6171" s="25" t="str">
        <f>INDEX('101_accounts'!B:B,MATCH(B6171,'101_accounts'!A:A,0))</f>
        <v>61905   A  Земля, временно неиспользуемая в основной деятельности, учитываемая по справедливой стоимости</v>
      </c>
      <c r="E6171" s="25">
        <f>'101_parsed'!C6171</f>
        <v>0</v>
      </c>
      <c r="F6171" s="25">
        <f>'101_parsed'!D6171</f>
        <v>0</v>
      </c>
      <c r="G6171" s="25">
        <f>'101_parsed'!E6171</f>
        <v>0</v>
      </c>
      <c r="H6171" s="25">
        <f>'101_parsed'!F6171</f>
        <v>0</v>
      </c>
    </row>
    <row r="6172" spans="1:8" x14ac:dyDescent="0.2">
      <c r="A6172" s="25">
        <f>'101_parsed'!A6172</f>
        <v>3136</v>
      </c>
      <c r="B6172" s="33">
        <f>'101_parsed'!B6172</f>
        <v>61906</v>
      </c>
      <c r="C6172" s="25" t="str">
        <f>INDEX(all_banks!O:O,MATCH(A6172,all_banks!H:H,0))</f>
        <v>АО "Таганрогбанк" (3136)</v>
      </c>
      <c r="D6172" s="25" t="str">
        <f>INDEX('101_accounts'!B:B,MATCH(B6172,'101_accounts'!A:A,0))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172" s="25">
        <f>'101_parsed'!C6172</f>
        <v>0</v>
      </c>
      <c r="F6172" s="25">
        <f>'101_parsed'!D6172</f>
        <v>0</v>
      </c>
      <c r="G6172" s="25">
        <f>'101_parsed'!E6172</f>
        <v>0</v>
      </c>
      <c r="H6172" s="25">
        <f>'101_parsed'!F6172</f>
        <v>0</v>
      </c>
    </row>
    <row r="6173" spans="1:8" x14ac:dyDescent="0.2">
      <c r="A6173" s="25">
        <f>'101_parsed'!A6173</f>
        <v>3136</v>
      </c>
      <c r="B6173" s="33">
        <f>'101_parsed'!B6173</f>
        <v>61907</v>
      </c>
      <c r="C6173" s="25" t="str">
        <f>INDEX(all_banks!O:O,MATCH(A6173,all_banks!H:H,0))</f>
        <v>АО "Таганрогбанк" (3136)</v>
      </c>
      <c r="D6173" s="25" t="str">
        <f>INDEX('101_accounts'!B:B,MATCH(B6173,'101_accounts'!A:A,0))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173" s="25">
        <f>'101_parsed'!C6173</f>
        <v>0</v>
      </c>
      <c r="F6173" s="25">
        <f>'101_parsed'!D6173</f>
        <v>0</v>
      </c>
      <c r="G6173" s="25">
        <f>'101_parsed'!E6173</f>
        <v>0</v>
      </c>
      <c r="H6173" s="25">
        <f>'101_parsed'!F6173</f>
        <v>0</v>
      </c>
    </row>
    <row r="6174" spans="1:8" x14ac:dyDescent="0.2">
      <c r="A6174" s="25">
        <f>'101_parsed'!A6174</f>
        <v>3136</v>
      </c>
      <c r="B6174" s="33">
        <f>'101_parsed'!B6174</f>
        <v>61908</v>
      </c>
      <c r="C6174" s="25" t="str">
        <f>INDEX(all_banks!O:O,MATCH(A6174,all_banks!H:H,0))</f>
        <v>АО "Таганрогбанк" (3136)</v>
      </c>
      <c r="D6174" s="25" t="str">
        <f>INDEX('101_accounts'!B:B,MATCH(B6174,'101_accounts'!A:A,0))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174" s="25">
        <f>'101_parsed'!C6174</f>
        <v>0</v>
      </c>
      <c r="F6174" s="25">
        <f>'101_parsed'!D6174</f>
        <v>0</v>
      </c>
      <c r="G6174" s="25">
        <f>'101_parsed'!E6174</f>
        <v>0</v>
      </c>
      <c r="H6174" s="25">
        <f>'101_parsed'!F6174</f>
        <v>0</v>
      </c>
    </row>
    <row r="6175" spans="1:8" x14ac:dyDescent="0.2">
      <c r="A6175" s="25">
        <f>'101_parsed'!A6175</f>
        <v>3136</v>
      </c>
      <c r="B6175" s="33">
        <f>'101_parsed'!B6175</f>
        <v>61909</v>
      </c>
      <c r="C6175" s="25" t="str">
        <f>INDEX(all_banks!O:O,MATCH(A6175,all_banks!H:H,0))</f>
        <v>АО "Таганрогбанк" (3136)</v>
      </c>
      <c r="D6175" s="25" t="str">
        <f>INDEX('101_accounts'!B:B,MATCH(B6175,'101_accounts'!A:A,0))</f>
        <v>61909   П  Амортизация недвижимости (кроме земли), временно неиспользуемой в основной деятельности</v>
      </c>
      <c r="E6175" s="25">
        <f>'101_parsed'!C6175</f>
        <v>0</v>
      </c>
      <c r="F6175" s="25">
        <f>'101_parsed'!D6175</f>
        <v>0</v>
      </c>
      <c r="G6175" s="25">
        <f>'101_parsed'!E6175</f>
        <v>0</v>
      </c>
      <c r="H6175" s="25">
        <f>'101_parsed'!F6175</f>
        <v>0</v>
      </c>
    </row>
    <row r="6176" spans="1:8" x14ac:dyDescent="0.2">
      <c r="A6176" s="25">
        <f>'101_parsed'!A6176</f>
        <v>3136</v>
      </c>
      <c r="B6176" s="33">
        <f>'101_parsed'!B6176</f>
        <v>61910</v>
      </c>
      <c r="C6176" s="25" t="str">
        <f>INDEX(all_banks!O:O,MATCH(A6176,all_banks!H:H,0))</f>
        <v>АО "Таганрогбанк" (3136)</v>
      </c>
      <c r="D6176" s="25" t="str">
        <f>INDEX('101_accounts'!B:B,MATCH(B6176,'101_accounts'!A:A,0))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176" s="25">
        <f>'101_parsed'!C6176</f>
        <v>0</v>
      </c>
      <c r="F6176" s="25">
        <f>'101_parsed'!D6176</f>
        <v>0</v>
      </c>
      <c r="G6176" s="25">
        <f>'101_parsed'!E6176</f>
        <v>0</v>
      </c>
      <c r="H6176" s="25">
        <f>'101_parsed'!F6176</f>
        <v>0</v>
      </c>
    </row>
    <row r="6177" spans="1:8" x14ac:dyDescent="0.2">
      <c r="A6177" s="25">
        <f>'101_parsed'!A6177</f>
        <v>3136</v>
      </c>
      <c r="B6177" s="33">
        <f>'101_parsed'!B6177</f>
        <v>61911</v>
      </c>
      <c r="C6177" s="25" t="str">
        <f>INDEX(all_banks!O:O,MATCH(A6177,all_banks!H:H,0))</f>
        <v>АО "Таганрогбанк" (3136)</v>
      </c>
      <c r="D6177" s="25" t="str">
        <f>INDEX('101_accounts'!B:B,MATCH(B6177,'101_accounts'!A:A,0))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177" s="25">
        <f>'101_parsed'!C6177</f>
        <v>0</v>
      </c>
      <c r="F6177" s="25">
        <f>'101_parsed'!D6177</f>
        <v>0</v>
      </c>
      <c r="G6177" s="25">
        <f>'101_parsed'!E6177</f>
        <v>0</v>
      </c>
      <c r="H6177" s="25">
        <f>'101_parsed'!F6177</f>
        <v>0</v>
      </c>
    </row>
    <row r="6178" spans="1:8" x14ac:dyDescent="0.2">
      <c r="A6178" s="25">
        <f>'101_parsed'!A6178</f>
        <v>3136</v>
      </c>
      <c r="B6178" s="33">
        <f>'101_parsed'!B6178</f>
        <v>61912</v>
      </c>
      <c r="C6178" s="25" t="str">
        <f>INDEX(all_banks!O:O,MATCH(A6178,all_banks!H:H,0))</f>
        <v>АО "Таганрогбанк" (3136)</v>
      </c>
      <c r="D6178" s="25" t="str">
        <f>INDEX('101_accounts'!B:B,MATCH(B6178,'101_accounts'!A:A,0))</f>
        <v>61912   П  Резервы на возможные потери</v>
      </c>
      <c r="E6178" s="25">
        <f>'101_parsed'!C6178</f>
        <v>0</v>
      </c>
      <c r="F6178" s="25">
        <f>'101_parsed'!D6178</f>
        <v>0</v>
      </c>
      <c r="G6178" s="25">
        <f>'101_parsed'!E6178</f>
        <v>0</v>
      </c>
      <c r="H6178" s="25">
        <f>'101_parsed'!F6178</f>
        <v>0</v>
      </c>
    </row>
    <row r="6179" spans="1:8" x14ac:dyDescent="0.2">
      <c r="A6179" s="25">
        <f>'101_parsed'!A6179</f>
        <v>3136</v>
      </c>
      <c r="B6179" s="33">
        <f>'101_parsed'!B6179</f>
        <v>62001</v>
      </c>
      <c r="C6179" s="25" t="str">
        <f>INDEX(all_banks!O:O,MATCH(A6179,all_banks!H:H,0))</f>
        <v>АО "Таганрогбанк" (3136)</v>
      </c>
      <c r="D6179" s="25" t="str">
        <f>INDEX('101_accounts'!B:B,MATCH(B6179,'101_accounts'!A:A,0))</f>
        <v>62001   A  Долгосрочные активы, предназначенные для продажи</v>
      </c>
      <c r="E6179" s="25">
        <f>'101_parsed'!C6179</f>
        <v>0</v>
      </c>
      <c r="F6179" s="25">
        <f>'101_parsed'!D6179</f>
        <v>0</v>
      </c>
      <c r="G6179" s="25">
        <f>'101_parsed'!E6179</f>
        <v>0</v>
      </c>
      <c r="H6179" s="25">
        <f>'101_parsed'!F6179</f>
        <v>0</v>
      </c>
    </row>
    <row r="6180" spans="1:8" x14ac:dyDescent="0.2">
      <c r="A6180" s="25">
        <f>'101_parsed'!A6180</f>
        <v>3136</v>
      </c>
      <c r="B6180" s="33">
        <f>'101_parsed'!B6180</f>
        <v>62002</v>
      </c>
      <c r="C6180" s="25" t="str">
        <f>INDEX(all_banks!O:O,MATCH(A6180,all_banks!H:H,0))</f>
        <v>АО "Таганрогбанк" (3136)</v>
      </c>
      <c r="D6180" s="25" t="str">
        <f>INDEX('101_accounts'!B:B,MATCH(B6180,'101_accounts'!A:A,0))</f>
        <v>62002   П  Резервы на возможные потери</v>
      </c>
      <c r="E6180" s="25">
        <f>'101_parsed'!C6180</f>
        <v>0</v>
      </c>
      <c r="F6180" s="25">
        <f>'101_parsed'!D6180</f>
        <v>0</v>
      </c>
      <c r="G6180" s="25">
        <f>'101_parsed'!E6180</f>
        <v>0</v>
      </c>
      <c r="H6180" s="25">
        <f>'101_parsed'!F6180</f>
        <v>0</v>
      </c>
    </row>
    <row r="6181" spans="1:8" x14ac:dyDescent="0.2">
      <c r="A6181" s="25">
        <f>'101_parsed'!A6181</f>
        <v>3136</v>
      </c>
      <c r="B6181" s="33">
        <f>'101_parsed'!B6181</f>
        <v>62101</v>
      </c>
      <c r="C6181" s="25" t="str">
        <f>INDEX(all_banks!O:O,MATCH(A6181,all_banks!H:H,0))</f>
        <v>АО "Таганрогбанк" (3136)</v>
      </c>
      <c r="D6181" s="25" t="str">
        <f>INDEX('101_accounts'!B:B,MATCH(B6181,'101_accounts'!A:A,0))</f>
        <v>62101   A  Средства труда, полученные по договорам отступного, залога, назначение которых не определено</v>
      </c>
      <c r="E6181" s="25">
        <f>'101_parsed'!C6181</f>
        <v>0</v>
      </c>
      <c r="F6181" s="25">
        <f>'101_parsed'!D6181</f>
        <v>0</v>
      </c>
      <c r="G6181" s="25">
        <f>'101_parsed'!E6181</f>
        <v>0</v>
      </c>
      <c r="H6181" s="25">
        <f>'101_parsed'!F6181</f>
        <v>0</v>
      </c>
    </row>
    <row r="6182" spans="1:8" x14ac:dyDescent="0.2">
      <c r="A6182" s="25">
        <f>'101_parsed'!A6182</f>
        <v>3136</v>
      </c>
      <c r="B6182" s="33">
        <f>'101_parsed'!B6182</f>
        <v>62102</v>
      </c>
      <c r="C6182" s="25" t="str">
        <f>INDEX(all_banks!O:O,MATCH(A6182,all_banks!H:H,0))</f>
        <v>АО "Таганрогбанк" (3136)</v>
      </c>
      <c r="D6182" s="25" t="str">
        <f>INDEX('101_accounts'!B:B,MATCH(B6182,'101_accounts'!A:A,0))</f>
        <v>62102   A  Предметы труда, полученные по договорам отступного, залога, назначение которых не определено</v>
      </c>
      <c r="E6182" s="25">
        <f>'101_parsed'!C6182</f>
        <v>0</v>
      </c>
      <c r="F6182" s="25">
        <f>'101_parsed'!D6182</f>
        <v>0</v>
      </c>
      <c r="G6182" s="25">
        <f>'101_parsed'!E6182</f>
        <v>0</v>
      </c>
      <c r="H6182" s="25">
        <f>'101_parsed'!F6182</f>
        <v>0</v>
      </c>
    </row>
    <row r="6183" spans="1:8" x14ac:dyDescent="0.2">
      <c r="A6183" s="25">
        <f>'101_parsed'!A6183</f>
        <v>3136</v>
      </c>
      <c r="B6183" s="33">
        <f>'101_parsed'!B6183</f>
        <v>62103</v>
      </c>
      <c r="C6183" s="25" t="str">
        <f>INDEX(all_banks!O:O,MATCH(A6183,all_banks!H:H,0))</f>
        <v>АО "Таганрогбанк" (3136)</v>
      </c>
      <c r="D6183" s="25" t="str">
        <f>INDEX('101_accounts'!B:B,MATCH(B6183,'101_accounts'!A:A,0))</f>
        <v>62103   П  Резервы на возможные потери</v>
      </c>
      <c r="E6183" s="25">
        <f>'101_parsed'!C6183</f>
        <v>0</v>
      </c>
      <c r="F6183" s="25">
        <f>'101_parsed'!D6183</f>
        <v>0</v>
      </c>
      <c r="G6183" s="25">
        <f>'101_parsed'!E6183</f>
        <v>0</v>
      </c>
      <c r="H6183" s="25">
        <f>'101_parsed'!F6183</f>
        <v>0</v>
      </c>
    </row>
    <row r="6184" spans="1:8" x14ac:dyDescent="0.2">
      <c r="A6184" s="25">
        <f>'101_parsed'!A6184</f>
        <v>2085</v>
      </c>
      <c r="B6184" s="33">
        <f>'101_parsed'!B6184</f>
        <v>60401</v>
      </c>
      <c r="C6184" s="25" t="str">
        <f>INDEX(all_banks!O:O,MATCH(A6184,all_banks!H:H,0))</f>
        <v>ООО КБ "Тайдон" (2085)</v>
      </c>
      <c r="D6184" s="25" t="str">
        <f>INDEX('101_accounts'!B:B,MATCH(B6184,'101_accounts'!A:A,0))</f>
        <v>60401   A  Основные средства (кроме земли) (c 13.02.2018)_x000D_Категория 1- Здания и сооружения (до 31.12.2002)</v>
      </c>
      <c r="E6184" s="25">
        <f>'101_parsed'!C6184</f>
        <v>149614</v>
      </c>
      <c r="F6184" s="25">
        <f>'101_parsed'!D6184</f>
        <v>0</v>
      </c>
      <c r="G6184" s="25">
        <f>'101_parsed'!E6184</f>
        <v>146849</v>
      </c>
      <c r="H6184" s="25">
        <f>'101_parsed'!F6184</f>
        <v>0</v>
      </c>
    </row>
    <row r="6185" spans="1:8" x14ac:dyDescent="0.2">
      <c r="A6185" s="25">
        <f>'101_parsed'!A6185</f>
        <v>2085</v>
      </c>
      <c r="B6185" s="33">
        <f>'101_parsed'!B6185</f>
        <v>60404</v>
      </c>
      <c r="C6185" s="25" t="str">
        <f>INDEX(all_banks!O:O,MATCH(A6185,all_banks!H:H,0))</f>
        <v>ООО КБ "Тайдон" (2085)</v>
      </c>
      <c r="D6185" s="25" t="str">
        <f>INDEX('101_accounts'!B:B,MATCH(B6185,'101_accounts'!A:A,0))</f>
        <v>60404   A  Земля (c 13.02.2018)</v>
      </c>
      <c r="E6185" s="25">
        <f>'101_parsed'!C6185</f>
        <v>0</v>
      </c>
      <c r="F6185" s="25">
        <f>'101_parsed'!D6185</f>
        <v>0</v>
      </c>
      <c r="G6185" s="25">
        <f>'101_parsed'!E6185</f>
        <v>0</v>
      </c>
      <c r="H6185" s="25">
        <f>'101_parsed'!F6185</f>
        <v>0</v>
      </c>
    </row>
    <row r="6186" spans="1:8" x14ac:dyDescent="0.2">
      <c r="A6186" s="25">
        <f>'101_parsed'!A6186</f>
        <v>2085</v>
      </c>
      <c r="B6186" s="33">
        <f>'101_parsed'!B6186</f>
        <v>60405</v>
      </c>
      <c r="C6186" s="25" t="str">
        <f>INDEX(all_banks!O:O,MATCH(A6186,all_banks!H:H,0))</f>
        <v>ООО КБ "Тайдон" (2085)</v>
      </c>
      <c r="D6186" s="25" t="str">
        <f>INDEX('101_accounts'!B:B,MATCH(B6186,'101_accounts'!A:A,0))</f>
        <v>60405   П
A (до 31.01.2003)  Резервы на возможные потери (c 13.02.2018)
Долгосрочно арендуемые основные средства (до 31.01.2003)</v>
      </c>
      <c r="E6186" s="25">
        <f>'101_parsed'!C6186</f>
        <v>0</v>
      </c>
      <c r="F6186" s="25">
        <f>'101_parsed'!D6186</f>
        <v>0</v>
      </c>
      <c r="G6186" s="25">
        <f>'101_parsed'!E6186</f>
        <v>0</v>
      </c>
      <c r="H6186" s="25">
        <f>'101_parsed'!F6186</f>
        <v>0</v>
      </c>
    </row>
    <row r="6187" spans="1:8" x14ac:dyDescent="0.2">
      <c r="A6187" s="25">
        <f>'101_parsed'!A6187</f>
        <v>2085</v>
      </c>
      <c r="B6187" s="33">
        <f>'101_parsed'!B6187</f>
        <v>60414</v>
      </c>
      <c r="C6187" s="25" t="str">
        <f>INDEX(all_banks!O:O,MATCH(A6187,all_banks!H:H,0))</f>
        <v>ООО КБ "Тайдон" (2085)</v>
      </c>
      <c r="D6187" s="25" t="str">
        <f>INDEX('101_accounts'!B:B,MATCH(B6187,'101_accounts'!A:A,0))</f>
        <v>60414   П  Амортизация основных средств (кроме земли) (c 13.02.2018)</v>
      </c>
      <c r="E6187" s="25">
        <f>'101_parsed'!C6187</f>
        <v>0</v>
      </c>
      <c r="F6187" s="25">
        <f>'101_parsed'!D6187</f>
        <v>14065</v>
      </c>
      <c r="G6187" s="25">
        <f>'101_parsed'!E6187</f>
        <v>0</v>
      </c>
      <c r="H6187" s="25">
        <f>'101_parsed'!F6187</f>
        <v>14524</v>
      </c>
    </row>
    <row r="6188" spans="1:8" x14ac:dyDescent="0.2">
      <c r="A6188" s="25">
        <f>'101_parsed'!A6188</f>
        <v>2085</v>
      </c>
      <c r="B6188" s="33">
        <f>'101_parsed'!B6188</f>
        <v>60415</v>
      </c>
      <c r="C6188" s="25" t="str">
        <f>INDEX(all_banks!O:O,MATCH(A6188,all_banks!H:H,0))</f>
        <v>ООО КБ "Тайдон" (2085)</v>
      </c>
      <c r="D6188" s="25" t="str">
        <f>INDEX('101_accounts'!B:B,MATCH(B6188,'101_accounts'!A:A,0))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188" s="25">
        <f>'101_parsed'!C6188</f>
        <v>0</v>
      </c>
      <c r="F6188" s="25">
        <f>'101_parsed'!D6188</f>
        <v>0</v>
      </c>
      <c r="G6188" s="25">
        <f>'101_parsed'!E6188</f>
        <v>0</v>
      </c>
      <c r="H6188" s="25">
        <f>'101_parsed'!F6188</f>
        <v>0</v>
      </c>
    </row>
    <row r="6189" spans="1:8" x14ac:dyDescent="0.2">
      <c r="A6189" s="25">
        <f>'101_parsed'!A6189</f>
        <v>2085</v>
      </c>
      <c r="B6189" s="33">
        <f>'101_parsed'!B6189</f>
        <v>61901</v>
      </c>
      <c r="C6189" s="25" t="str">
        <f>INDEX(all_banks!O:O,MATCH(A6189,all_banks!H:H,0))</f>
        <v>ООО КБ "Тайдон" (2085)</v>
      </c>
      <c r="D6189" s="25" t="str">
        <f>INDEX('101_accounts'!B:B,MATCH(B6189,'101_accounts'!A:A,0))</f>
        <v>61901   A  Земля, временно неиспользуемая в основной деятельности</v>
      </c>
      <c r="E6189" s="25">
        <f>'101_parsed'!C6189</f>
        <v>0</v>
      </c>
      <c r="F6189" s="25">
        <f>'101_parsed'!D6189</f>
        <v>0</v>
      </c>
      <c r="G6189" s="25">
        <f>'101_parsed'!E6189</f>
        <v>0</v>
      </c>
      <c r="H6189" s="25">
        <f>'101_parsed'!F6189</f>
        <v>0</v>
      </c>
    </row>
    <row r="6190" spans="1:8" x14ac:dyDescent="0.2">
      <c r="A6190" s="25">
        <f>'101_parsed'!A6190</f>
        <v>2085</v>
      </c>
      <c r="B6190" s="33">
        <f>'101_parsed'!B6190</f>
        <v>61902</v>
      </c>
      <c r="C6190" s="25" t="str">
        <f>INDEX(all_banks!O:O,MATCH(A6190,all_banks!H:H,0))</f>
        <v>ООО КБ "Тайдон" (2085)</v>
      </c>
      <c r="D6190" s="25" t="str">
        <f>INDEX('101_accounts'!B:B,MATCH(B6190,'101_accounts'!A:A,0))</f>
        <v>61902   A  Земля, временно неиспользуемая в основной деятельности, переданная в аренду</v>
      </c>
      <c r="E6190" s="25">
        <f>'101_parsed'!C6190</f>
        <v>0</v>
      </c>
      <c r="F6190" s="25">
        <f>'101_parsed'!D6190</f>
        <v>0</v>
      </c>
      <c r="G6190" s="25">
        <f>'101_parsed'!E6190</f>
        <v>0</v>
      </c>
      <c r="H6190" s="25">
        <f>'101_parsed'!F6190</f>
        <v>0</v>
      </c>
    </row>
    <row r="6191" spans="1:8" x14ac:dyDescent="0.2">
      <c r="A6191" s="25">
        <f>'101_parsed'!A6191</f>
        <v>2085</v>
      </c>
      <c r="B6191" s="33">
        <f>'101_parsed'!B6191</f>
        <v>61903</v>
      </c>
      <c r="C6191" s="25" t="str">
        <f>INDEX(all_banks!O:O,MATCH(A6191,all_banks!H:H,0))</f>
        <v>ООО КБ "Тайдон" (2085)</v>
      </c>
      <c r="D6191" s="25" t="str">
        <f>INDEX('101_accounts'!B:B,MATCH(B6191,'101_accounts'!A:A,0))</f>
        <v>61903   A  Недвижимость (кроме земли), временно неиспользуемая в основной деятельности</v>
      </c>
      <c r="E6191" s="25">
        <f>'101_parsed'!C6191</f>
        <v>0</v>
      </c>
      <c r="F6191" s="25">
        <f>'101_parsed'!D6191</f>
        <v>0</v>
      </c>
      <c r="G6191" s="25">
        <f>'101_parsed'!E6191</f>
        <v>0</v>
      </c>
      <c r="H6191" s="25">
        <f>'101_parsed'!F6191</f>
        <v>0</v>
      </c>
    </row>
    <row r="6192" spans="1:8" x14ac:dyDescent="0.2">
      <c r="A6192" s="25">
        <f>'101_parsed'!A6192</f>
        <v>2085</v>
      </c>
      <c r="B6192" s="33">
        <f>'101_parsed'!B6192</f>
        <v>61904</v>
      </c>
      <c r="C6192" s="25" t="str">
        <f>INDEX(all_banks!O:O,MATCH(A6192,all_banks!H:H,0))</f>
        <v>ООО КБ "Тайдон" (2085)</v>
      </c>
      <c r="D6192" s="25" t="str">
        <f>INDEX('101_accounts'!B:B,MATCH(B6192,'101_accounts'!A:A,0))</f>
        <v>61904   A  Недвижимость (кроме земли), временно неиспользуемая в основной деятельности, переданная в аренду</v>
      </c>
      <c r="E6192" s="25">
        <f>'101_parsed'!C6192</f>
        <v>0</v>
      </c>
      <c r="F6192" s="25">
        <f>'101_parsed'!D6192</f>
        <v>0</v>
      </c>
      <c r="G6192" s="25">
        <f>'101_parsed'!E6192</f>
        <v>0</v>
      </c>
      <c r="H6192" s="25">
        <f>'101_parsed'!F6192</f>
        <v>0</v>
      </c>
    </row>
    <row r="6193" spans="1:8" x14ac:dyDescent="0.2">
      <c r="A6193" s="25">
        <f>'101_parsed'!A6193</f>
        <v>2085</v>
      </c>
      <c r="B6193" s="33">
        <f>'101_parsed'!B6193</f>
        <v>61905</v>
      </c>
      <c r="C6193" s="25" t="str">
        <f>INDEX(all_banks!O:O,MATCH(A6193,all_banks!H:H,0))</f>
        <v>ООО КБ "Тайдон" (2085)</v>
      </c>
      <c r="D6193" s="25" t="str">
        <f>INDEX('101_accounts'!B:B,MATCH(B6193,'101_accounts'!A:A,0))</f>
        <v>61905   A  Земля, временно неиспользуемая в основной деятельности, учитываемая по справедливой стоимости</v>
      </c>
      <c r="E6193" s="25">
        <f>'101_parsed'!C6193</f>
        <v>0</v>
      </c>
      <c r="F6193" s="25">
        <f>'101_parsed'!D6193</f>
        <v>0</v>
      </c>
      <c r="G6193" s="25">
        <f>'101_parsed'!E6193</f>
        <v>0</v>
      </c>
      <c r="H6193" s="25">
        <f>'101_parsed'!F6193</f>
        <v>0</v>
      </c>
    </row>
    <row r="6194" spans="1:8" x14ac:dyDescent="0.2">
      <c r="A6194" s="25">
        <f>'101_parsed'!A6194</f>
        <v>2085</v>
      </c>
      <c r="B6194" s="33">
        <f>'101_parsed'!B6194</f>
        <v>61906</v>
      </c>
      <c r="C6194" s="25" t="str">
        <f>INDEX(all_banks!O:O,MATCH(A6194,all_banks!H:H,0))</f>
        <v>ООО КБ "Тайдон" (2085)</v>
      </c>
      <c r="D6194" s="25" t="str">
        <f>INDEX('101_accounts'!B:B,MATCH(B6194,'101_accounts'!A:A,0))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194" s="25">
        <f>'101_parsed'!C6194</f>
        <v>0</v>
      </c>
      <c r="F6194" s="25">
        <f>'101_parsed'!D6194</f>
        <v>0</v>
      </c>
      <c r="G6194" s="25">
        <f>'101_parsed'!E6194</f>
        <v>0</v>
      </c>
      <c r="H6194" s="25">
        <f>'101_parsed'!F6194</f>
        <v>0</v>
      </c>
    </row>
    <row r="6195" spans="1:8" x14ac:dyDescent="0.2">
      <c r="A6195" s="25">
        <f>'101_parsed'!A6195</f>
        <v>2085</v>
      </c>
      <c r="B6195" s="33">
        <f>'101_parsed'!B6195</f>
        <v>61907</v>
      </c>
      <c r="C6195" s="25" t="str">
        <f>INDEX(all_banks!O:O,MATCH(A6195,all_banks!H:H,0))</f>
        <v>ООО КБ "Тайдон" (2085)</v>
      </c>
      <c r="D6195" s="25" t="str">
        <f>INDEX('101_accounts'!B:B,MATCH(B6195,'101_accounts'!A:A,0))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195" s="25">
        <f>'101_parsed'!C6195</f>
        <v>0</v>
      </c>
      <c r="F6195" s="25">
        <f>'101_parsed'!D6195</f>
        <v>0</v>
      </c>
      <c r="G6195" s="25">
        <f>'101_parsed'!E6195</f>
        <v>0</v>
      </c>
      <c r="H6195" s="25">
        <f>'101_parsed'!F6195</f>
        <v>0</v>
      </c>
    </row>
    <row r="6196" spans="1:8" x14ac:dyDescent="0.2">
      <c r="A6196" s="25">
        <f>'101_parsed'!A6196</f>
        <v>2085</v>
      </c>
      <c r="B6196" s="33">
        <f>'101_parsed'!B6196</f>
        <v>61908</v>
      </c>
      <c r="C6196" s="25" t="str">
        <f>INDEX(all_banks!O:O,MATCH(A6196,all_banks!H:H,0))</f>
        <v>ООО КБ "Тайдон" (2085)</v>
      </c>
      <c r="D6196" s="25" t="str">
        <f>INDEX('101_accounts'!B:B,MATCH(B6196,'101_accounts'!A:A,0))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196" s="25">
        <f>'101_parsed'!C6196</f>
        <v>0</v>
      </c>
      <c r="F6196" s="25">
        <f>'101_parsed'!D6196</f>
        <v>0</v>
      </c>
      <c r="G6196" s="25">
        <f>'101_parsed'!E6196</f>
        <v>0</v>
      </c>
      <c r="H6196" s="25">
        <f>'101_parsed'!F6196</f>
        <v>0</v>
      </c>
    </row>
    <row r="6197" spans="1:8" x14ac:dyDescent="0.2">
      <c r="A6197" s="25">
        <f>'101_parsed'!A6197</f>
        <v>2085</v>
      </c>
      <c r="B6197" s="33">
        <f>'101_parsed'!B6197</f>
        <v>61909</v>
      </c>
      <c r="C6197" s="25" t="str">
        <f>INDEX(all_banks!O:O,MATCH(A6197,all_banks!H:H,0))</f>
        <v>ООО КБ "Тайдон" (2085)</v>
      </c>
      <c r="D6197" s="25" t="str">
        <f>INDEX('101_accounts'!B:B,MATCH(B6197,'101_accounts'!A:A,0))</f>
        <v>61909   П  Амортизация недвижимости (кроме земли), временно неиспользуемой в основной деятельности</v>
      </c>
      <c r="E6197" s="25">
        <f>'101_parsed'!C6197</f>
        <v>0</v>
      </c>
      <c r="F6197" s="25">
        <f>'101_parsed'!D6197</f>
        <v>0</v>
      </c>
      <c r="G6197" s="25">
        <f>'101_parsed'!E6197</f>
        <v>0</v>
      </c>
      <c r="H6197" s="25">
        <f>'101_parsed'!F6197</f>
        <v>0</v>
      </c>
    </row>
    <row r="6198" spans="1:8" x14ac:dyDescent="0.2">
      <c r="A6198" s="25">
        <f>'101_parsed'!A6198</f>
        <v>2085</v>
      </c>
      <c r="B6198" s="33">
        <f>'101_parsed'!B6198</f>
        <v>61910</v>
      </c>
      <c r="C6198" s="25" t="str">
        <f>INDEX(all_banks!O:O,MATCH(A6198,all_banks!H:H,0))</f>
        <v>ООО КБ "Тайдон" (2085)</v>
      </c>
      <c r="D6198" s="25" t="str">
        <f>INDEX('101_accounts'!B:B,MATCH(B6198,'101_accounts'!A:A,0))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198" s="25">
        <f>'101_parsed'!C6198</f>
        <v>0</v>
      </c>
      <c r="F6198" s="25">
        <f>'101_parsed'!D6198</f>
        <v>0</v>
      </c>
      <c r="G6198" s="25">
        <f>'101_parsed'!E6198</f>
        <v>0</v>
      </c>
      <c r="H6198" s="25">
        <f>'101_parsed'!F6198</f>
        <v>0</v>
      </c>
    </row>
    <row r="6199" spans="1:8" x14ac:dyDescent="0.2">
      <c r="A6199" s="25">
        <f>'101_parsed'!A6199</f>
        <v>2085</v>
      </c>
      <c r="B6199" s="33">
        <f>'101_parsed'!B6199</f>
        <v>61911</v>
      </c>
      <c r="C6199" s="25" t="str">
        <f>INDEX(all_banks!O:O,MATCH(A6199,all_banks!H:H,0))</f>
        <v>ООО КБ "Тайдон" (2085)</v>
      </c>
      <c r="D6199" s="25" t="str">
        <f>INDEX('101_accounts'!B:B,MATCH(B6199,'101_accounts'!A:A,0))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199" s="25">
        <f>'101_parsed'!C6199</f>
        <v>0</v>
      </c>
      <c r="F6199" s="25">
        <f>'101_parsed'!D6199</f>
        <v>0</v>
      </c>
      <c r="G6199" s="25">
        <f>'101_parsed'!E6199</f>
        <v>0</v>
      </c>
      <c r="H6199" s="25">
        <f>'101_parsed'!F6199</f>
        <v>0</v>
      </c>
    </row>
    <row r="6200" spans="1:8" x14ac:dyDescent="0.2">
      <c r="A6200" s="25">
        <f>'101_parsed'!A6200</f>
        <v>2085</v>
      </c>
      <c r="B6200" s="33">
        <f>'101_parsed'!B6200</f>
        <v>61912</v>
      </c>
      <c r="C6200" s="25" t="str">
        <f>INDEX(all_banks!O:O,MATCH(A6200,all_banks!H:H,0))</f>
        <v>ООО КБ "Тайдон" (2085)</v>
      </c>
      <c r="D6200" s="25" t="str">
        <f>INDEX('101_accounts'!B:B,MATCH(B6200,'101_accounts'!A:A,0))</f>
        <v>61912   П  Резервы на возможные потери</v>
      </c>
      <c r="E6200" s="25">
        <f>'101_parsed'!C6200</f>
        <v>0</v>
      </c>
      <c r="F6200" s="25">
        <f>'101_parsed'!D6200</f>
        <v>0</v>
      </c>
      <c r="G6200" s="25">
        <f>'101_parsed'!E6200</f>
        <v>0</v>
      </c>
      <c r="H6200" s="25">
        <f>'101_parsed'!F6200</f>
        <v>0</v>
      </c>
    </row>
    <row r="6201" spans="1:8" x14ac:dyDescent="0.2">
      <c r="A6201" s="25">
        <f>'101_parsed'!A6201</f>
        <v>2085</v>
      </c>
      <c r="B6201" s="33">
        <f>'101_parsed'!B6201</f>
        <v>62001</v>
      </c>
      <c r="C6201" s="25" t="str">
        <f>INDEX(all_banks!O:O,MATCH(A6201,all_banks!H:H,0))</f>
        <v>ООО КБ "Тайдон" (2085)</v>
      </c>
      <c r="D6201" s="25" t="str">
        <f>INDEX('101_accounts'!B:B,MATCH(B6201,'101_accounts'!A:A,0))</f>
        <v>62001   A  Долгосрочные активы, предназначенные для продажи</v>
      </c>
      <c r="E6201" s="25">
        <f>'101_parsed'!C6201</f>
        <v>0</v>
      </c>
      <c r="F6201" s="25">
        <f>'101_parsed'!D6201</f>
        <v>0</v>
      </c>
      <c r="G6201" s="25">
        <f>'101_parsed'!E6201</f>
        <v>0</v>
      </c>
      <c r="H6201" s="25">
        <f>'101_parsed'!F6201</f>
        <v>0</v>
      </c>
    </row>
    <row r="6202" spans="1:8" x14ac:dyDescent="0.2">
      <c r="A6202" s="25">
        <f>'101_parsed'!A6202</f>
        <v>2085</v>
      </c>
      <c r="B6202" s="33">
        <f>'101_parsed'!B6202</f>
        <v>62002</v>
      </c>
      <c r="C6202" s="25" t="str">
        <f>INDEX(all_banks!O:O,MATCH(A6202,all_banks!H:H,0))</f>
        <v>ООО КБ "Тайдон" (2085)</v>
      </c>
      <c r="D6202" s="25" t="str">
        <f>INDEX('101_accounts'!B:B,MATCH(B6202,'101_accounts'!A:A,0))</f>
        <v>62002   П  Резервы на возможные потери</v>
      </c>
      <c r="E6202" s="25">
        <f>'101_parsed'!C6202</f>
        <v>0</v>
      </c>
      <c r="F6202" s="25">
        <f>'101_parsed'!D6202</f>
        <v>0</v>
      </c>
      <c r="G6202" s="25">
        <f>'101_parsed'!E6202</f>
        <v>0</v>
      </c>
      <c r="H6202" s="25">
        <f>'101_parsed'!F6202</f>
        <v>0</v>
      </c>
    </row>
    <row r="6203" spans="1:8" x14ac:dyDescent="0.2">
      <c r="A6203" s="25">
        <f>'101_parsed'!A6203</f>
        <v>2085</v>
      </c>
      <c r="B6203" s="33">
        <f>'101_parsed'!B6203</f>
        <v>62101</v>
      </c>
      <c r="C6203" s="25" t="str">
        <f>INDEX(all_banks!O:O,MATCH(A6203,all_banks!H:H,0))</f>
        <v>ООО КБ "Тайдон" (2085)</v>
      </c>
      <c r="D6203" s="25" t="str">
        <f>INDEX('101_accounts'!B:B,MATCH(B6203,'101_accounts'!A:A,0))</f>
        <v>62101   A  Средства труда, полученные по договорам отступного, залога, назначение которых не определено</v>
      </c>
      <c r="E6203" s="25">
        <f>'101_parsed'!C6203</f>
        <v>0</v>
      </c>
      <c r="F6203" s="25">
        <f>'101_parsed'!D6203</f>
        <v>0</v>
      </c>
      <c r="G6203" s="25">
        <f>'101_parsed'!E6203</f>
        <v>0</v>
      </c>
      <c r="H6203" s="25">
        <f>'101_parsed'!F6203</f>
        <v>0</v>
      </c>
    </row>
    <row r="6204" spans="1:8" x14ac:dyDescent="0.2">
      <c r="A6204" s="25">
        <f>'101_parsed'!A6204</f>
        <v>2085</v>
      </c>
      <c r="B6204" s="33">
        <f>'101_parsed'!B6204</f>
        <v>62102</v>
      </c>
      <c r="C6204" s="25" t="str">
        <f>INDEX(all_banks!O:O,MATCH(A6204,all_banks!H:H,0))</f>
        <v>ООО КБ "Тайдон" (2085)</v>
      </c>
      <c r="D6204" s="25" t="str">
        <f>INDEX('101_accounts'!B:B,MATCH(B6204,'101_accounts'!A:A,0))</f>
        <v>62102   A  Предметы труда, полученные по договорам отступного, залога, назначение которых не определено</v>
      </c>
      <c r="E6204" s="25">
        <f>'101_parsed'!C6204</f>
        <v>0</v>
      </c>
      <c r="F6204" s="25">
        <f>'101_parsed'!D6204</f>
        <v>0</v>
      </c>
      <c r="G6204" s="25">
        <f>'101_parsed'!E6204</f>
        <v>0</v>
      </c>
      <c r="H6204" s="25">
        <f>'101_parsed'!F6204</f>
        <v>0</v>
      </c>
    </row>
    <row r="6205" spans="1:8" x14ac:dyDescent="0.2">
      <c r="A6205" s="25">
        <f>'101_parsed'!A6205</f>
        <v>2085</v>
      </c>
      <c r="B6205" s="33">
        <f>'101_parsed'!B6205</f>
        <v>62103</v>
      </c>
      <c r="C6205" s="25" t="str">
        <f>INDEX(all_banks!O:O,MATCH(A6205,all_banks!H:H,0))</f>
        <v>ООО КБ "Тайдон" (2085)</v>
      </c>
      <c r="D6205" s="25" t="str">
        <f>INDEX('101_accounts'!B:B,MATCH(B6205,'101_accounts'!A:A,0))</f>
        <v>62103   П  Резервы на возможные потери</v>
      </c>
      <c r="E6205" s="25">
        <f>'101_parsed'!C6205</f>
        <v>0</v>
      </c>
      <c r="F6205" s="25">
        <f>'101_parsed'!D6205</f>
        <v>0</v>
      </c>
      <c r="G6205" s="25">
        <f>'101_parsed'!E6205</f>
        <v>0</v>
      </c>
      <c r="H6205" s="25">
        <f>'101_parsed'!F6205</f>
        <v>0</v>
      </c>
    </row>
    <row r="6206" spans="1:8" x14ac:dyDescent="0.2">
      <c r="A6206" s="25">
        <f>'101_parsed'!A6206</f>
        <v>1312</v>
      </c>
      <c r="B6206" s="33">
        <f>'101_parsed'!B6206</f>
        <v>60401</v>
      </c>
      <c r="C6206" s="25" t="str">
        <f>INDEX(all_banks!O:O,MATCH(A6206,all_banks!H:H,0))</f>
        <v>АО Банк "ТКПБ" (1312)</v>
      </c>
      <c r="D6206" s="25" t="str">
        <f>INDEX('101_accounts'!B:B,MATCH(B6206,'101_accounts'!A:A,0))</f>
        <v>60401   A  Основные средства (кроме земли) (c 13.02.2018)_x000D_Категория 1- Здания и сооружения (до 31.12.2002)</v>
      </c>
      <c r="E6206" s="25">
        <f>'101_parsed'!C6206</f>
        <v>283127</v>
      </c>
      <c r="F6206" s="25">
        <f>'101_parsed'!D6206</f>
        <v>0</v>
      </c>
      <c r="G6206" s="25">
        <f>'101_parsed'!E6206</f>
        <v>263260</v>
      </c>
      <c r="H6206" s="25">
        <f>'101_parsed'!F6206</f>
        <v>0</v>
      </c>
    </row>
    <row r="6207" spans="1:8" x14ac:dyDescent="0.2">
      <c r="A6207" s="25">
        <f>'101_parsed'!A6207</f>
        <v>1312</v>
      </c>
      <c r="B6207" s="33">
        <f>'101_parsed'!B6207</f>
        <v>60404</v>
      </c>
      <c r="C6207" s="25" t="str">
        <f>INDEX(all_banks!O:O,MATCH(A6207,all_banks!H:H,0))</f>
        <v>АО Банк "ТКПБ" (1312)</v>
      </c>
      <c r="D6207" s="25" t="str">
        <f>INDEX('101_accounts'!B:B,MATCH(B6207,'101_accounts'!A:A,0))</f>
        <v>60404   A  Земля (c 13.02.2018)</v>
      </c>
      <c r="E6207" s="25">
        <f>'101_parsed'!C6207</f>
        <v>994</v>
      </c>
      <c r="F6207" s="25">
        <f>'101_parsed'!D6207</f>
        <v>0</v>
      </c>
      <c r="G6207" s="25">
        <f>'101_parsed'!E6207</f>
        <v>994</v>
      </c>
      <c r="H6207" s="25">
        <f>'101_parsed'!F6207</f>
        <v>0</v>
      </c>
    </row>
    <row r="6208" spans="1:8" x14ac:dyDescent="0.2">
      <c r="A6208" s="25">
        <f>'101_parsed'!A6208</f>
        <v>1312</v>
      </c>
      <c r="B6208" s="33">
        <f>'101_parsed'!B6208</f>
        <v>60405</v>
      </c>
      <c r="C6208" s="25" t="str">
        <f>INDEX(all_banks!O:O,MATCH(A6208,all_banks!H:H,0))</f>
        <v>АО Банк "ТКПБ" (1312)</v>
      </c>
      <c r="D6208" s="25" t="str">
        <f>INDEX('101_accounts'!B:B,MATCH(B6208,'101_accounts'!A:A,0))</f>
        <v>60405   П
A (до 31.01.2003)  Резервы на возможные потери (c 13.02.2018)
Долгосрочно арендуемые основные средства (до 31.01.2003)</v>
      </c>
      <c r="E6208" s="25">
        <f>'101_parsed'!C6208</f>
        <v>0</v>
      </c>
      <c r="F6208" s="25">
        <f>'101_parsed'!D6208</f>
        <v>0</v>
      </c>
      <c r="G6208" s="25">
        <f>'101_parsed'!E6208</f>
        <v>0</v>
      </c>
      <c r="H6208" s="25">
        <f>'101_parsed'!F6208</f>
        <v>0</v>
      </c>
    </row>
    <row r="6209" spans="1:8" x14ac:dyDescent="0.2">
      <c r="A6209" s="25">
        <f>'101_parsed'!A6209</f>
        <v>1312</v>
      </c>
      <c r="B6209" s="33">
        <f>'101_parsed'!B6209</f>
        <v>60414</v>
      </c>
      <c r="C6209" s="25" t="str">
        <f>INDEX(all_banks!O:O,MATCH(A6209,all_banks!H:H,0))</f>
        <v>АО Банк "ТКПБ" (1312)</v>
      </c>
      <c r="D6209" s="25" t="str">
        <f>INDEX('101_accounts'!B:B,MATCH(B6209,'101_accounts'!A:A,0))</f>
        <v>60414   П  Амортизация основных средств (кроме земли) (c 13.02.2018)</v>
      </c>
      <c r="E6209" s="25">
        <f>'101_parsed'!C6209</f>
        <v>0</v>
      </c>
      <c r="F6209" s="25">
        <f>'101_parsed'!D6209</f>
        <v>113612</v>
      </c>
      <c r="G6209" s="25">
        <f>'101_parsed'!E6209</f>
        <v>0</v>
      </c>
      <c r="H6209" s="25">
        <f>'101_parsed'!F6209</f>
        <v>111496</v>
      </c>
    </row>
    <row r="6210" spans="1:8" x14ac:dyDescent="0.2">
      <c r="A6210" s="25">
        <f>'101_parsed'!A6210</f>
        <v>1312</v>
      </c>
      <c r="B6210" s="33">
        <f>'101_parsed'!B6210</f>
        <v>60415</v>
      </c>
      <c r="C6210" s="25" t="str">
        <f>INDEX(all_banks!O:O,MATCH(A6210,all_banks!H:H,0))</f>
        <v>АО Банк "ТКПБ" (1312)</v>
      </c>
      <c r="D6210" s="25" t="str">
        <f>INDEX('101_accounts'!B:B,MATCH(B6210,'101_accounts'!A:A,0))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210" s="25">
        <f>'101_parsed'!C6210</f>
        <v>22876</v>
      </c>
      <c r="F6210" s="25">
        <f>'101_parsed'!D6210</f>
        <v>0</v>
      </c>
      <c r="G6210" s="25">
        <f>'101_parsed'!E6210</f>
        <v>2688</v>
      </c>
      <c r="H6210" s="25">
        <f>'101_parsed'!F6210</f>
        <v>0</v>
      </c>
    </row>
    <row r="6211" spans="1:8" x14ac:dyDescent="0.2">
      <c r="A6211" s="25">
        <f>'101_parsed'!A6211</f>
        <v>1312</v>
      </c>
      <c r="B6211" s="33">
        <f>'101_parsed'!B6211</f>
        <v>61901</v>
      </c>
      <c r="C6211" s="25" t="str">
        <f>INDEX(all_banks!O:O,MATCH(A6211,all_banks!H:H,0))</f>
        <v>АО Банк "ТКПБ" (1312)</v>
      </c>
      <c r="D6211" s="25" t="str">
        <f>INDEX('101_accounts'!B:B,MATCH(B6211,'101_accounts'!A:A,0))</f>
        <v>61901   A  Земля, временно неиспользуемая в основной деятельности</v>
      </c>
      <c r="E6211" s="25">
        <f>'101_parsed'!C6211</f>
        <v>0</v>
      </c>
      <c r="F6211" s="25">
        <f>'101_parsed'!D6211</f>
        <v>0</v>
      </c>
      <c r="G6211" s="25">
        <f>'101_parsed'!E6211</f>
        <v>0</v>
      </c>
      <c r="H6211" s="25">
        <f>'101_parsed'!F6211</f>
        <v>0</v>
      </c>
    </row>
    <row r="6212" spans="1:8" x14ac:dyDescent="0.2">
      <c r="A6212" s="25">
        <f>'101_parsed'!A6212</f>
        <v>1312</v>
      </c>
      <c r="B6212" s="33">
        <f>'101_parsed'!B6212</f>
        <v>61902</v>
      </c>
      <c r="C6212" s="25" t="str">
        <f>INDEX(all_banks!O:O,MATCH(A6212,all_banks!H:H,0))</f>
        <v>АО Банк "ТКПБ" (1312)</v>
      </c>
      <c r="D6212" s="25" t="str">
        <f>INDEX('101_accounts'!B:B,MATCH(B6212,'101_accounts'!A:A,0))</f>
        <v>61902   A  Земля, временно неиспользуемая в основной деятельности, переданная в аренду</v>
      </c>
      <c r="E6212" s="25">
        <f>'101_parsed'!C6212</f>
        <v>0</v>
      </c>
      <c r="F6212" s="25">
        <f>'101_parsed'!D6212</f>
        <v>0</v>
      </c>
      <c r="G6212" s="25">
        <f>'101_parsed'!E6212</f>
        <v>0</v>
      </c>
      <c r="H6212" s="25">
        <f>'101_parsed'!F6212</f>
        <v>0</v>
      </c>
    </row>
    <row r="6213" spans="1:8" x14ac:dyDescent="0.2">
      <c r="A6213" s="25">
        <f>'101_parsed'!A6213</f>
        <v>1312</v>
      </c>
      <c r="B6213" s="33">
        <f>'101_parsed'!B6213</f>
        <v>61903</v>
      </c>
      <c r="C6213" s="25" t="str">
        <f>INDEX(all_banks!O:O,MATCH(A6213,all_banks!H:H,0))</f>
        <v>АО Банк "ТКПБ" (1312)</v>
      </c>
      <c r="D6213" s="25" t="str">
        <f>INDEX('101_accounts'!B:B,MATCH(B6213,'101_accounts'!A:A,0))</f>
        <v>61903   A  Недвижимость (кроме земли), временно неиспользуемая в основной деятельности</v>
      </c>
      <c r="E6213" s="25">
        <f>'101_parsed'!C6213</f>
        <v>0</v>
      </c>
      <c r="F6213" s="25">
        <f>'101_parsed'!D6213</f>
        <v>0</v>
      </c>
      <c r="G6213" s="25">
        <f>'101_parsed'!E6213</f>
        <v>0</v>
      </c>
      <c r="H6213" s="25">
        <f>'101_parsed'!F6213</f>
        <v>0</v>
      </c>
    </row>
    <row r="6214" spans="1:8" x14ac:dyDescent="0.2">
      <c r="A6214" s="25">
        <f>'101_parsed'!A6214</f>
        <v>1312</v>
      </c>
      <c r="B6214" s="33">
        <f>'101_parsed'!B6214</f>
        <v>61904</v>
      </c>
      <c r="C6214" s="25" t="str">
        <f>INDEX(all_banks!O:O,MATCH(A6214,all_banks!H:H,0))</f>
        <v>АО Банк "ТКПБ" (1312)</v>
      </c>
      <c r="D6214" s="25" t="str">
        <f>INDEX('101_accounts'!B:B,MATCH(B6214,'101_accounts'!A:A,0))</f>
        <v>61904   A  Недвижимость (кроме земли), временно неиспользуемая в основной деятельности, переданная в аренду</v>
      </c>
      <c r="E6214" s="25">
        <f>'101_parsed'!C6214</f>
        <v>0</v>
      </c>
      <c r="F6214" s="25">
        <f>'101_parsed'!D6214</f>
        <v>0</v>
      </c>
      <c r="G6214" s="25">
        <f>'101_parsed'!E6214</f>
        <v>0</v>
      </c>
      <c r="H6214" s="25">
        <f>'101_parsed'!F6214</f>
        <v>0</v>
      </c>
    </row>
    <row r="6215" spans="1:8" x14ac:dyDescent="0.2">
      <c r="A6215" s="25">
        <f>'101_parsed'!A6215</f>
        <v>1312</v>
      </c>
      <c r="B6215" s="33">
        <f>'101_parsed'!B6215</f>
        <v>61905</v>
      </c>
      <c r="C6215" s="25" t="str">
        <f>INDEX(all_banks!O:O,MATCH(A6215,all_banks!H:H,0))</f>
        <v>АО Банк "ТКПБ" (1312)</v>
      </c>
      <c r="D6215" s="25" t="str">
        <f>INDEX('101_accounts'!B:B,MATCH(B6215,'101_accounts'!A:A,0))</f>
        <v>61905   A  Земля, временно неиспользуемая в основной деятельности, учитываемая по справедливой стоимости</v>
      </c>
      <c r="E6215" s="25">
        <f>'101_parsed'!C6215</f>
        <v>1224</v>
      </c>
      <c r="F6215" s="25">
        <f>'101_parsed'!D6215</f>
        <v>0</v>
      </c>
      <c r="G6215" s="25">
        <f>'101_parsed'!E6215</f>
        <v>1224</v>
      </c>
      <c r="H6215" s="25">
        <f>'101_parsed'!F6215</f>
        <v>0</v>
      </c>
    </row>
    <row r="6216" spans="1:8" x14ac:dyDescent="0.2">
      <c r="A6216" s="25">
        <f>'101_parsed'!A6216</f>
        <v>1312</v>
      </c>
      <c r="B6216" s="33">
        <f>'101_parsed'!B6216</f>
        <v>61906</v>
      </c>
      <c r="C6216" s="25" t="str">
        <f>INDEX(all_banks!O:O,MATCH(A6216,all_banks!H:H,0))</f>
        <v>АО Банк "ТКПБ" (1312)</v>
      </c>
      <c r="D6216" s="25" t="str">
        <f>INDEX('101_accounts'!B:B,MATCH(B6216,'101_accounts'!A:A,0))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216" s="25">
        <f>'101_parsed'!C6216</f>
        <v>0</v>
      </c>
      <c r="F6216" s="25">
        <f>'101_parsed'!D6216</f>
        <v>0</v>
      </c>
      <c r="G6216" s="25">
        <f>'101_parsed'!E6216</f>
        <v>0</v>
      </c>
      <c r="H6216" s="25">
        <f>'101_parsed'!F6216</f>
        <v>0</v>
      </c>
    </row>
    <row r="6217" spans="1:8" x14ac:dyDescent="0.2">
      <c r="A6217" s="25">
        <f>'101_parsed'!A6217</f>
        <v>1312</v>
      </c>
      <c r="B6217" s="33">
        <f>'101_parsed'!B6217</f>
        <v>61907</v>
      </c>
      <c r="C6217" s="25" t="str">
        <f>INDEX(all_banks!O:O,MATCH(A6217,all_banks!H:H,0))</f>
        <v>АО Банк "ТКПБ" (1312)</v>
      </c>
      <c r="D6217" s="25" t="str">
        <f>INDEX('101_accounts'!B:B,MATCH(B6217,'101_accounts'!A:A,0))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217" s="25">
        <f>'101_parsed'!C6217</f>
        <v>3000</v>
      </c>
      <c r="F6217" s="25">
        <f>'101_parsed'!D6217</f>
        <v>0</v>
      </c>
      <c r="G6217" s="25">
        <f>'101_parsed'!E6217</f>
        <v>3000</v>
      </c>
      <c r="H6217" s="25">
        <f>'101_parsed'!F6217</f>
        <v>0</v>
      </c>
    </row>
    <row r="6218" spans="1:8" x14ac:dyDescent="0.2">
      <c r="A6218" s="25">
        <f>'101_parsed'!A6218</f>
        <v>1312</v>
      </c>
      <c r="B6218" s="33">
        <f>'101_parsed'!B6218</f>
        <v>61908</v>
      </c>
      <c r="C6218" s="25" t="str">
        <f>INDEX(all_banks!O:O,MATCH(A6218,all_banks!H:H,0))</f>
        <v>АО Банк "ТКПБ" (1312)</v>
      </c>
      <c r="D6218" s="25" t="str">
        <f>INDEX('101_accounts'!B:B,MATCH(B6218,'101_accounts'!A:A,0))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218" s="25">
        <f>'101_parsed'!C6218</f>
        <v>0</v>
      </c>
      <c r="F6218" s="25">
        <f>'101_parsed'!D6218</f>
        <v>0</v>
      </c>
      <c r="G6218" s="25">
        <f>'101_parsed'!E6218</f>
        <v>0</v>
      </c>
      <c r="H6218" s="25">
        <f>'101_parsed'!F6218</f>
        <v>0</v>
      </c>
    </row>
    <row r="6219" spans="1:8" x14ac:dyDescent="0.2">
      <c r="A6219" s="25">
        <f>'101_parsed'!A6219</f>
        <v>1312</v>
      </c>
      <c r="B6219" s="33">
        <f>'101_parsed'!B6219</f>
        <v>61909</v>
      </c>
      <c r="C6219" s="25" t="str">
        <f>INDEX(all_banks!O:O,MATCH(A6219,all_banks!H:H,0))</f>
        <v>АО Банк "ТКПБ" (1312)</v>
      </c>
      <c r="D6219" s="25" t="str">
        <f>INDEX('101_accounts'!B:B,MATCH(B6219,'101_accounts'!A:A,0))</f>
        <v>61909   П  Амортизация недвижимости (кроме земли), временно неиспользуемой в основной деятельности</v>
      </c>
      <c r="E6219" s="25">
        <f>'101_parsed'!C6219</f>
        <v>0</v>
      </c>
      <c r="F6219" s="25">
        <f>'101_parsed'!D6219</f>
        <v>0</v>
      </c>
      <c r="G6219" s="25">
        <f>'101_parsed'!E6219</f>
        <v>0</v>
      </c>
      <c r="H6219" s="25">
        <f>'101_parsed'!F6219</f>
        <v>0</v>
      </c>
    </row>
    <row r="6220" spans="1:8" x14ac:dyDescent="0.2">
      <c r="A6220" s="25">
        <f>'101_parsed'!A6220</f>
        <v>1312</v>
      </c>
      <c r="B6220" s="33">
        <f>'101_parsed'!B6220</f>
        <v>61910</v>
      </c>
      <c r="C6220" s="25" t="str">
        <f>INDEX(all_banks!O:O,MATCH(A6220,all_banks!H:H,0))</f>
        <v>АО Банк "ТКПБ" (1312)</v>
      </c>
      <c r="D6220" s="25" t="str">
        <f>INDEX('101_accounts'!B:B,MATCH(B6220,'101_accounts'!A:A,0))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220" s="25">
        <f>'101_parsed'!C6220</f>
        <v>0</v>
      </c>
      <c r="F6220" s="25">
        <f>'101_parsed'!D6220</f>
        <v>0</v>
      </c>
      <c r="G6220" s="25">
        <f>'101_parsed'!E6220</f>
        <v>0</v>
      </c>
      <c r="H6220" s="25">
        <f>'101_parsed'!F6220</f>
        <v>0</v>
      </c>
    </row>
    <row r="6221" spans="1:8" x14ac:dyDescent="0.2">
      <c r="A6221" s="25">
        <f>'101_parsed'!A6221</f>
        <v>1312</v>
      </c>
      <c r="B6221" s="33">
        <f>'101_parsed'!B6221</f>
        <v>61911</v>
      </c>
      <c r="C6221" s="25" t="str">
        <f>INDEX(all_banks!O:O,MATCH(A6221,all_banks!H:H,0))</f>
        <v>АО Банк "ТКПБ" (1312)</v>
      </c>
      <c r="D6221" s="25" t="str">
        <f>INDEX('101_accounts'!B:B,MATCH(B6221,'101_accounts'!A:A,0))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221" s="25">
        <f>'101_parsed'!C6221</f>
        <v>0</v>
      </c>
      <c r="F6221" s="25">
        <f>'101_parsed'!D6221</f>
        <v>0</v>
      </c>
      <c r="G6221" s="25">
        <f>'101_parsed'!E6221</f>
        <v>0</v>
      </c>
      <c r="H6221" s="25">
        <f>'101_parsed'!F6221</f>
        <v>0</v>
      </c>
    </row>
    <row r="6222" spans="1:8" x14ac:dyDescent="0.2">
      <c r="A6222" s="25">
        <f>'101_parsed'!A6222</f>
        <v>1312</v>
      </c>
      <c r="B6222" s="33">
        <f>'101_parsed'!B6222</f>
        <v>61912</v>
      </c>
      <c r="C6222" s="25" t="str">
        <f>INDEX(all_banks!O:O,MATCH(A6222,all_banks!H:H,0))</f>
        <v>АО Банк "ТКПБ" (1312)</v>
      </c>
      <c r="D6222" s="25" t="str">
        <f>INDEX('101_accounts'!B:B,MATCH(B6222,'101_accounts'!A:A,0))</f>
        <v>61912   П  Резервы на возможные потери</v>
      </c>
      <c r="E6222" s="25">
        <f>'101_parsed'!C6222</f>
        <v>0</v>
      </c>
      <c r="F6222" s="25">
        <f>'101_parsed'!D6222</f>
        <v>0</v>
      </c>
      <c r="G6222" s="25">
        <f>'101_parsed'!E6222</f>
        <v>0</v>
      </c>
      <c r="H6222" s="25">
        <f>'101_parsed'!F6222</f>
        <v>0</v>
      </c>
    </row>
    <row r="6223" spans="1:8" x14ac:dyDescent="0.2">
      <c r="A6223" s="25">
        <f>'101_parsed'!A6223</f>
        <v>1312</v>
      </c>
      <c r="B6223" s="33">
        <f>'101_parsed'!B6223</f>
        <v>62001</v>
      </c>
      <c r="C6223" s="25" t="str">
        <f>INDEX(all_banks!O:O,MATCH(A6223,all_banks!H:H,0))</f>
        <v>АО Банк "ТКПБ" (1312)</v>
      </c>
      <c r="D6223" s="25" t="str">
        <f>INDEX('101_accounts'!B:B,MATCH(B6223,'101_accounts'!A:A,0))</f>
        <v>62001   A  Долгосрочные активы, предназначенные для продажи</v>
      </c>
      <c r="E6223" s="25">
        <f>'101_parsed'!C6223</f>
        <v>98694</v>
      </c>
      <c r="F6223" s="25">
        <f>'101_parsed'!D6223</f>
        <v>0</v>
      </c>
      <c r="G6223" s="25">
        <f>'101_parsed'!E6223</f>
        <v>85280</v>
      </c>
      <c r="H6223" s="25">
        <f>'101_parsed'!F6223</f>
        <v>0</v>
      </c>
    </row>
    <row r="6224" spans="1:8" x14ac:dyDescent="0.2">
      <c r="A6224" s="25">
        <f>'101_parsed'!A6224</f>
        <v>1312</v>
      </c>
      <c r="B6224" s="33">
        <f>'101_parsed'!B6224</f>
        <v>62002</v>
      </c>
      <c r="C6224" s="25" t="str">
        <f>INDEX(all_banks!O:O,MATCH(A6224,all_banks!H:H,0))</f>
        <v>АО Банк "ТКПБ" (1312)</v>
      </c>
      <c r="D6224" s="25" t="str">
        <f>INDEX('101_accounts'!B:B,MATCH(B6224,'101_accounts'!A:A,0))</f>
        <v>62002   П  Резервы на возможные потери</v>
      </c>
      <c r="E6224" s="25">
        <f>'101_parsed'!C6224</f>
        <v>0</v>
      </c>
      <c r="F6224" s="25">
        <f>'101_parsed'!D6224</f>
        <v>0</v>
      </c>
      <c r="G6224" s="25">
        <f>'101_parsed'!E6224</f>
        <v>0</v>
      </c>
      <c r="H6224" s="25">
        <f>'101_parsed'!F6224</f>
        <v>0</v>
      </c>
    </row>
    <row r="6225" spans="1:8" x14ac:dyDescent="0.2">
      <c r="A6225" s="25">
        <f>'101_parsed'!A6225</f>
        <v>1312</v>
      </c>
      <c r="B6225" s="33">
        <f>'101_parsed'!B6225</f>
        <v>62101</v>
      </c>
      <c r="C6225" s="25" t="str">
        <f>INDEX(all_banks!O:O,MATCH(A6225,all_banks!H:H,0))</f>
        <v>АО Банк "ТКПБ" (1312)</v>
      </c>
      <c r="D6225" s="25" t="str">
        <f>INDEX('101_accounts'!B:B,MATCH(B6225,'101_accounts'!A:A,0))</f>
        <v>62101   A  Средства труда, полученные по договорам отступного, залога, назначение которых не определено</v>
      </c>
      <c r="E6225" s="25">
        <f>'101_parsed'!C6225</f>
        <v>5828</v>
      </c>
      <c r="F6225" s="25">
        <f>'101_parsed'!D6225</f>
        <v>0</v>
      </c>
      <c r="G6225" s="25">
        <f>'101_parsed'!E6225</f>
        <v>5828</v>
      </c>
      <c r="H6225" s="25">
        <f>'101_parsed'!F6225</f>
        <v>0</v>
      </c>
    </row>
    <row r="6226" spans="1:8" x14ac:dyDescent="0.2">
      <c r="A6226" s="25">
        <f>'101_parsed'!A6226</f>
        <v>1312</v>
      </c>
      <c r="B6226" s="33">
        <f>'101_parsed'!B6226</f>
        <v>62102</v>
      </c>
      <c r="C6226" s="25" t="str">
        <f>INDEX(all_banks!O:O,MATCH(A6226,all_banks!H:H,0))</f>
        <v>АО Банк "ТКПБ" (1312)</v>
      </c>
      <c r="D6226" s="25" t="str">
        <f>INDEX('101_accounts'!B:B,MATCH(B6226,'101_accounts'!A:A,0))</f>
        <v>62102   A  Предметы труда, полученные по договорам отступного, залога, назначение которых не определено</v>
      </c>
      <c r="E6226" s="25">
        <f>'101_parsed'!C6226</f>
        <v>0</v>
      </c>
      <c r="F6226" s="25">
        <f>'101_parsed'!D6226</f>
        <v>0</v>
      </c>
      <c r="G6226" s="25">
        <f>'101_parsed'!E6226</f>
        <v>0</v>
      </c>
      <c r="H6226" s="25">
        <f>'101_parsed'!F6226</f>
        <v>0</v>
      </c>
    </row>
    <row r="6227" spans="1:8" x14ac:dyDescent="0.2">
      <c r="A6227" s="25">
        <f>'101_parsed'!A6227</f>
        <v>1312</v>
      </c>
      <c r="B6227" s="33">
        <f>'101_parsed'!B6227</f>
        <v>62103</v>
      </c>
      <c r="C6227" s="25" t="str">
        <f>INDEX(all_banks!O:O,MATCH(A6227,all_banks!H:H,0))</f>
        <v>АО Банк "ТКПБ" (1312)</v>
      </c>
      <c r="D6227" s="25" t="str">
        <f>INDEX('101_accounts'!B:B,MATCH(B6227,'101_accounts'!A:A,0))</f>
        <v>62103   П  Резервы на возможные потери</v>
      </c>
      <c r="E6227" s="25">
        <f>'101_parsed'!C6227</f>
        <v>0</v>
      </c>
      <c r="F6227" s="25">
        <f>'101_parsed'!D6227</f>
        <v>0</v>
      </c>
      <c r="G6227" s="25">
        <f>'101_parsed'!E6227</f>
        <v>0</v>
      </c>
      <c r="H6227" s="25">
        <f>'101_parsed'!F6227</f>
        <v>0</v>
      </c>
    </row>
    <row r="6228" spans="1:8" x14ac:dyDescent="0.2">
      <c r="A6228" s="25">
        <f>'101_parsed'!A6228</f>
        <v>480</v>
      </c>
      <c r="B6228" s="33">
        <f>'101_parsed'!B6228</f>
        <v>60401</v>
      </c>
      <c r="C6228" s="25" t="str">
        <f>INDEX(all_banks!O:O,MATCH(A6228,all_banks!H:H,0))</f>
        <v>АО "ТАТСОЦБАНК" (480)</v>
      </c>
      <c r="D6228" s="25" t="str">
        <f>INDEX('101_accounts'!B:B,MATCH(B6228,'101_accounts'!A:A,0))</f>
        <v>60401   A  Основные средства (кроме земли) (c 13.02.2018)_x000D_Категория 1- Здания и сооружения (до 31.12.2002)</v>
      </c>
      <c r="E6228" s="25">
        <f>'101_parsed'!C6228</f>
        <v>1165118</v>
      </c>
      <c r="F6228" s="25">
        <f>'101_parsed'!D6228</f>
        <v>0</v>
      </c>
      <c r="G6228" s="25">
        <f>'101_parsed'!E6228</f>
        <v>1150628</v>
      </c>
      <c r="H6228" s="25">
        <f>'101_parsed'!F6228</f>
        <v>0</v>
      </c>
    </row>
    <row r="6229" spans="1:8" x14ac:dyDescent="0.2">
      <c r="A6229" s="25">
        <f>'101_parsed'!A6229</f>
        <v>480</v>
      </c>
      <c r="B6229" s="33">
        <f>'101_parsed'!B6229</f>
        <v>60404</v>
      </c>
      <c r="C6229" s="25" t="str">
        <f>INDEX(all_banks!O:O,MATCH(A6229,all_banks!H:H,0))</f>
        <v>АО "ТАТСОЦБАНК" (480)</v>
      </c>
      <c r="D6229" s="25" t="str">
        <f>INDEX('101_accounts'!B:B,MATCH(B6229,'101_accounts'!A:A,0))</f>
        <v>60404   A  Земля (c 13.02.2018)</v>
      </c>
      <c r="E6229" s="25">
        <f>'101_parsed'!C6229</f>
        <v>42193</v>
      </c>
      <c r="F6229" s="25">
        <f>'101_parsed'!D6229</f>
        <v>0</v>
      </c>
      <c r="G6229" s="25">
        <f>'101_parsed'!E6229</f>
        <v>42193</v>
      </c>
      <c r="H6229" s="25">
        <f>'101_parsed'!F6229</f>
        <v>0</v>
      </c>
    </row>
    <row r="6230" spans="1:8" x14ac:dyDescent="0.2">
      <c r="A6230" s="25">
        <f>'101_parsed'!A6230</f>
        <v>480</v>
      </c>
      <c r="B6230" s="33">
        <f>'101_parsed'!B6230</f>
        <v>60405</v>
      </c>
      <c r="C6230" s="25" t="str">
        <f>INDEX(all_banks!O:O,MATCH(A6230,all_banks!H:H,0))</f>
        <v>АО "ТАТСОЦБАНК" (480)</v>
      </c>
      <c r="D6230" s="25" t="str">
        <f>INDEX('101_accounts'!B:B,MATCH(B6230,'101_accounts'!A:A,0))</f>
        <v>60405   П
A (до 31.01.2003)  Резервы на возможные потери (c 13.02.2018)
Долгосрочно арендуемые основные средства (до 31.01.2003)</v>
      </c>
      <c r="E6230" s="25">
        <f>'101_parsed'!C6230</f>
        <v>0</v>
      </c>
      <c r="F6230" s="25">
        <f>'101_parsed'!D6230</f>
        <v>0</v>
      </c>
      <c r="G6230" s="25">
        <f>'101_parsed'!E6230</f>
        <v>0</v>
      </c>
      <c r="H6230" s="25">
        <f>'101_parsed'!F6230</f>
        <v>0</v>
      </c>
    </row>
    <row r="6231" spans="1:8" x14ac:dyDescent="0.2">
      <c r="A6231" s="25">
        <f>'101_parsed'!A6231</f>
        <v>480</v>
      </c>
      <c r="B6231" s="33">
        <f>'101_parsed'!B6231</f>
        <v>60414</v>
      </c>
      <c r="C6231" s="25" t="str">
        <f>INDEX(all_banks!O:O,MATCH(A6231,all_banks!H:H,0))</f>
        <v>АО "ТАТСОЦБАНК" (480)</v>
      </c>
      <c r="D6231" s="25" t="str">
        <f>INDEX('101_accounts'!B:B,MATCH(B6231,'101_accounts'!A:A,0))</f>
        <v>60414   П  Амортизация основных средств (кроме земли) (c 13.02.2018)</v>
      </c>
      <c r="E6231" s="25">
        <f>'101_parsed'!C6231</f>
        <v>0</v>
      </c>
      <c r="F6231" s="25">
        <f>'101_parsed'!D6231</f>
        <v>317137</v>
      </c>
      <c r="G6231" s="25">
        <f>'101_parsed'!E6231</f>
        <v>0</v>
      </c>
      <c r="H6231" s="25">
        <f>'101_parsed'!F6231</f>
        <v>331508</v>
      </c>
    </row>
    <row r="6232" spans="1:8" x14ac:dyDescent="0.2">
      <c r="A6232" s="25">
        <f>'101_parsed'!A6232</f>
        <v>480</v>
      </c>
      <c r="B6232" s="33">
        <f>'101_parsed'!B6232</f>
        <v>60415</v>
      </c>
      <c r="C6232" s="25" t="str">
        <f>INDEX(all_banks!O:O,MATCH(A6232,all_banks!H:H,0))</f>
        <v>АО "ТАТСОЦБАНК" (480)</v>
      </c>
      <c r="D6232" s="25" t="str">
        <f>INDEX('101_accounts'!B:B,MATCH(B6232,'101_accounts'!A:A,0))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232" s="25">
        <f>'101_parsed'!C6232</f>
        <v>6684</v>
      </c>
      <c r="F6232" s="25">
        <f>'101_parsed'!D6232</f>
        <v>0</v>
      </c>
      <c r="G6232" s="25">
        <f>'101_parsed'!E6232</f>
        <v>5621</v>
      </c>
      <c r="H6232" s="25">
        <f>'101_parsed'!F6232</f>
        <v>0</v>
      </c>
    </row>
    <row r="6233" spans="1:8" x14ac:dyDescent="0.2">
      <c r="A6233" s="25">
        <f>'101_parsed'!A6233</f>
        <v>480</v>
      </c>
      <c r="B6233" s="33">
        <f>'101_parsed'!B6233</f>
        <v>61901</v>
      </c>
      <c r="C6233" s="25" t="str">
        <f>INDEX(all_banks!O:O,MATCH(A6233,all_banks!H:H,0))</f>
        <v>АО "ТАТСОЦБАНК" (480)</v>
      </c>
      <c r="D6233" s="25" t="str">
        <f>INDEX('101_accounts'!B:B,MATCH(B6233,'101_accounts'!A:A,0))</f>
        <v>61901   A  Земля, временно неиспользуемая в основной деятельности</v>
      </c>
      <c r="E6233" s="25">
        <f>'101_parsed'!C6233</f>
        <v>0</v>
      </c>
      <c r="F6233" s="25">
        <f>'101_parsed'!D6233</f>
        <v>0</v>
      </c>
      <c r="G6233" s="25">
        <f>'101_parsed'!E6233</f>
        <v>0</v>
      </c>
      <c r="H6233" s="25">
        <f>'101_parsed'!F6233</f>
        <v>0</v>
      </c>
    </row>
    <row r="6234" spans="1:8" x14ac:dyDescent="0.2">
      <c r="A6234" s="25">
        <f>'101_parsed'!A6234</f>
        <v>480</v>
      </c>
      <c r="B6234" s="33">
        <f>'101_parsed'!B6234</f>
        <v>61902</v>
      </c>
      <c r="C6234" s="25" t="str">
        <f>INDEX(all_banks!O:O,MATCH(A6234,all_banks!H:H,0))</f>
        <v>АО "ТАТСОЦБАНК" (480)</v>
      </c>
      <c r="D6234" s="25" t="str">
        <f>INDEX('101_accounts'!B:B,MATCH(B6234,'101_accounts'!A:A,0))</f>
        <v>61902   A  Земля, временно неиспользуемая в основной деятельности, переданная в аренду</v>
      </c>
      <c r="E6234" s="25">
        <f>'101_parsed'!C6234</f>
        <v>0</v>
      </c>
      <c r="F6234" s="25">
        <f>'101_parsed'!D6234</f>
        <v>0</v>
      </c>
      <c r="G6234" s="25">
        <f>'101_parsed'!E6234</f>
        <v>0</v>
      </c>
      <c r="H6234" s="25">
        <f>'101_parsed'!F6234</f>
        <v>0</v>
      </c>
    </row>
    <row r="6235" spans="1:8" x14ac:dyDescent="0.2">
      <c r="A6235" s="25">
        <f>'101_parsed'!A6235</f>
        <v>480</v>
      </c>
      <c r="B6235" s="33">
        <f>'101_parsed'!B6235</f>
        <v>61903</v>
      </c>
      <c r="C6235" s="25" t="str">
        <f>INDEX(all_banks!O:O,MATCH(A6235,all_banks!H:H,0))</f>
        <v>АО "ТАТСОЦБАНК" (480)</v>
      </c>
      <c r="D6235" s="25" t="str">
        <f>INDEX('101_accounts'!B:B,MATCH(B6235,'101_accounts'!A:A,0))</f>
        <v>61903   A  Недвижимость (кроме земли), временно неиспользуемая в основной деятельности</v>
      </c>
      <c r="E6235" s="25">
        <f>'101_parsed'!C6235</f>
        <v>0</v>
      </c>
      <c r="F6235" s="25">
        <f>'101_parsed'!D6235</f>
        <v>0</v>
      </c>
      <c r="G6235" s="25">
        <f>'101_parsed'!E6235</f>
        <v>0</v>
      </c>
      <c r="H6235" s="25">
        <f>'101_parsed'!F6235</f>
        <v>0</v>
      </c>
    </row>
    <row r="6236" spans="1:8" x14ac:dyDescent="0.2">
      <c r="A6236" s="25">
        <f>'101_parsed'!A6236</f>
        <v>480</v>
      </c>
      <c r="B6236" s="33">
        <f>'101_parsed'!B6236</f>
        <v>61904</v>
      </c>
      <c r="C6236" s="25" t="str">
        <f>INDEX(all_banks!O:O,MATCH(A6236,all_banks!H:H,0))</f>
        <v>АО "ТАТСОЦБАНК" (480)</v>
      </c>
      <c r="D6236" s="25" t="str">
        <f>INDEX('101_accounts'!B:B,MATCH(B6236,'101_accounts'!A:A,0))</f>
        <v>61904   A  Недвижимость (кроме земли), временно неиспользуемая в основной деятельности, переданная в аренду</v>
      </c>
      <c r="E6236" s="25">
        <f>'101_parsed'!C6236</f>
        <v>0</v>
      </c>
      <c r="F6236" s="25">
        <f>'101_parsed'!D6236</f>
        <v>0</v>
      </c>
      <c r="G6236" s="25">
        <f>'101_parsed'!E6236</f>
        <v>0</v>
      </c>
      <c r="H6236" s="25">
        <f>'101_parsed'!F6236</f>
        <v>0</v>
      </c>
    </row>
    <row r="6237" spans="1:8" x14ac:dyDescent="0.2">
      <c r="A6237" s="25">
        <f>'101_parsed'!A6237</f>
        <v>480</v>
      </c>
      <c r="B6237" s="33">
        <f>'101_parsed'!B6237</f>
        <v>61905</v>
      </c>
      <c r="C6237" s="25" t="str">
        <f>INDEX(all_banks!O:O,MATCH(A6237,all_banks!H:H,0))</f>
        <v>АО "ТАТСОЦБАНК" (480)</v>
      </c>
      <c r="D6237" s="25" t="str">
        <f>INDEX('101_accounts'!B:B,MATCH(B6237,'101_accounts'!A:A,0))</f>
        <v>61905   A  Земля, временно неиспользуемая в основной деятельности, учитываемая по справедливой стоимости</v>
      </c>
      <c r="E6237" s="25">
        <f>'101_parsed'!C6237</f>
        <v>0</v>
      </c>
      <c r="F6237" s="25">
        <f>'101_parsed'!D6237</f>
        <v>0</v>
      </c>
      <c r="G6237" s="25">
        <f>'101_parsed'!E6237</f>
        <v>0</v>
      </c>
      <c r="H6237" s="25">
        <f>'101_parsed'!F6237</f>
        <v>0</v>
      </c>
    </row>
    <row r="6238" spans="1:8" x14ac:dyDescent="0.2">
      <c r="A6238" s="25">
        <f>'101_parsed'!A6238</f>
        <v>480</v>
      </c>
      <c r="B6238" s="33">
        <f>'101_parsed'!B6238</f>
        <v>61906</v>
      </c>
      <c r="C6238" s="25" t="str">
        <f>INDEX(all_banks!O:O,MATCH(A6238,all_banks!H:H,0))</f>
        <v>АО "ТАТСОЦБАНК" (480)</v>
      </c>
      <c r="D6238" s="25" t="str">
        <f>INDEX('101_accounts'!B:B,MATCH(B6238,'101_accounts'!A:A,0))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238" s="25">
        <f>'101_parsed'!C6238</f>
        <v>0</v>
      </c>
      <c r="F6238" s="25">
        <f>'101_parsed'!D6238</f>
        <v>0</v>
      </c>
      <c r="G6238" s="25">
        <f>'101_parsed'!E6238</f>
        <v>0</v>
      </c>
      <c r="H6238" s="25">
        <f>'101_parsed'!F6238</f>
        <v>0</v>
      </c>
    </row>
    <row r="6239" spans="1:8" x14ac:dyDescent="0.2">
      <c r="A6239" s="25">
        <f>'101_parsed'!A6239</f>
        <v>480</v>
      </c>
      <c r="B6239" s="33">
        <f>'101_parsed'!B6239</f>
        <v>61907</v>
      </c>
      <c r="C6239" s="25" t="str">
        <f>INDEX(all_banks!O:O,MATCH(A6239,all_banks!H:H,0))</f>
        <v>АО "ТАТСОЦБАНК" (480)</v>
      </c>
      <c r="D6239" s="25" t="str">
        <f>INDEX('101_accounts'!B:B,MATCH(B6239,'101_accounts'!A:A,0))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239" s="25">
        <f>'101_parsed'!C6239</f>
        <v>0</v>
      </c>
      <c r="F6239" s="25">
        <f>'101_parsed'!D6239</f>
        <v>0</v>
      </c>
      <c r="G6239" s="25">
        <f>'101_parsed'!E6239</f>
        <v>12306</v>
      </c>
      <c r="H6239" s="25">
        <f>'101_parsed'!F6239</f>
        <v>0</v>
      </c>
    </row>
    <row r="6240" spans="1:8" x14ac:dyDescent="0.2">
      <c r="A6240" s="25">
        <f>'101_parsed'!A6240</f>
        <v>480</v>
      </c>
      <c r="B6240" s="33">
        <f>'101_parsed'!B6240</f>
        <v>61908</v>
      </c>
      <c r="C6240" s="25" t="str">
        <f>INDEX(all_banks!O:O,MATCH(A6240,all_banks!H:H,0))</f>
        <v>АО "ТАТСОЦБАНК" (480)</v>
      </c>
      <c r="D6240" s="25" t="str">
        <f>INDEX('101_accounts'!B:B,MATCH(B6240,'101_accounts'!A:A,0))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240" s="25">
        <f>'101_parsed'!C6240</f>
        <v>17873</v>
      </c>
      <c r="F6240" s="25">
        <f>'101_parsed'!D6240</f>
        <v>0</v>
      </c>
      <c r="G6240" s="25">
        <f>'101_parsed'!E6240</f>
        <v>17873</v>
      </c>
      <c r="H6240" s="25">
        <f>'101_parsed'!F6240</f>
        <v>0</v>
      </c>
    </row>
    <row r="6241" spans="1:8" x14ac:dyDescent="0.2">
      <c r="A6241" s="25">
        <f>'101_parsed'!A6241</f>
        <v>480</v>
      </c>
      <c r="B6241" s="33">
        <f>'101_parsed'!B6241</f>
        <v>61909</v>
      </c>
      <c r="C6241" s="25" t="str">
        <f>INDEX(all_banks!O:O,MATCH(A6241,all_banks!H:H,0))</f>
        <v>АО "ТАТСОЦБАНК" (480)</v>
      </c>
      <c r="D6241" s="25" t="str">
        <f>INDEX('101_accounts'!B:B,MATCH(B6241,'101_accounts'!A:A,0))</f>
        <v>61909   П  Амортизация недвижимости (кроме земли), временно неиспользуемой в основной деятельности</v>
      </c>
      <c r="E6241" s="25">
        <f>'101_parsed'!C6241</f>
        <v>0</v>
      </c>
      <c r="F6241" s="25">
        <f>'101_parsed'!D6241</f>
        <v>0</v>
      </c>
      <c r="G6241" s="25">
        <f>'101_parsed'!E6241</f>
        <v>0</v>
      </c>
      <c r="H6241" s="25">
        <f>'101_parsed'!F6241</f>
        <v>0</v>
      </c>
    </row>
    <row r="6242" spans="1:8" x14ac:dyDescent="0.2">
      <c r="A6242" s="25">
        <f>'101_parsed'!A6242</f>
        <v>480</v>
      </c>
      <c r="B6242" s="33">
        <f>'101_parsed'!B6242</f>
        <v>61910</v>
      </c>
      <c r="C6242" s="25" t="str">
        <f>INDEX(all_banks!O:O,MATCH(A6242,all_banks!H:H,0))</f>
        <v>АО "ТАТСОЦБАНК" (480)</v>
      </c>
      <c r="D6242" s="25" t="str">
        <f>INDEX('101_accounts'!B:B,MATCH(B6242,'101_accounts'!A:A,0))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242" s="25">
        <f>'101_parsed'!C6242</f>
        <v>0</v>
      </c>
      <c r="F6242" s="25">
        <f>'101_parsed'!D6242</f>
        <v>0</v>
      </c>
      <c r="G6242" s="25">
        <f>'101_parsed'!E6242</f>
        <v>0</v>
      </c>
      <c r="H6242" s="25">
        <f>'101_parsed'!F6242</f>
        <v>0</v>
      </c>
    </row>
    <row r="6243" spans="1:8" x14ac:dyDescent="0.2">
      <c r="A6243" s="25">
        <f>'101_parsed'!A6243</f>
        <v>480</v>
      </c>
      <c r="B6243" s="33">
        <f>'101_parsed'!B6243</f>
        <v>61911</v>
      </c>
      <c r="C6243" s="25" t="str">
        <f>INDEX(all_banks!O:O,MATCH(A6243,all_banks!H:H,0))</f>
        <v>АО "ТАТСОЦБАНК" (480)</v>
      </c>
      <c r="D6243" s="25" t="str">
        <f>INDEX('101_accounts'!B:B,MATCH(B6243,'101_accounts'!A:A,0))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243" s="25">
        <f>'101_parsed'!C6243</f>
        <v>0</v>
      </c>
      <c r="F6243" s="25">
        <f>'101_parsed'!D6243</f>
        <v>0</v>
      </c>
      <c r="G6243" s="25">
        <f>'101_parsed'!E6243</f>
        <v>0</v>
      </c>
      <c r="H6243" s="25">
        <f>'101_parsed'!F6243</f>
        <v>0</v>
      </c>
    </row>
    <row r="6244" spans="1:8" x14ac:dyDescent="0.2">
      <c r="A6244" s="25">
        <f>'101_parsed'!A6244</f>
        <v>480</v>
      </c>
      <c r="B6244" s="33">
        <f>'101_parsed'!B6244</f>
        <v>61912</v>
      </c>
      <c r="C6244" s="25" t="str">
        <f>INDEX(all_banks!O:O,MATCH(A6244,all_banks!H:H,0))</f>
        <v>АО "ТАТСОЦБАНК" (480)</v>
      </c>
      <c r="D6244" s="25" t="str">
        <f>INDEX('101_accounts'!B:B,MATCH(B6244,'101_accounts'!A:A,0))</f>
        <v>61912   П  Резервы на возможные потери</v>
      </c>
      <c r="E6244" s="25">
        <f>'101_parsed'!C6244</f>
        <v>0</v>
      </c>
      <c r="F6244" s="25">
        <f>'101_parsed'!D6244</f>
        <v>0</v>
      </c>
      <c r="G6244" s="25">
        <f>'101_parsed'!E6244</f>
        <v>0</v>
      </c>
      <c r="H6244" s="25">
        <f>'101_parsed'!F6244</f>
        <v>0</v>
      </c>
    </row>
    <row r="6245" spans="1:8" x14ac:dyDescent="0.2">
      <c r="A6245" s="25">
        <f>'101_parsed'!A6245</f>
        <v>480</v>
      </c>
      <c r="B6245" s="33">
        <f>'101_parsed'!B6245</f>
        <v>62001</v>
      </c>
      <c r="C6245" s="25" t="str">
        <f>INDEX(all_banks!O:O,MATCH(A6245,all_banks!H:H,0))</f>
        <v>АО "ТАТСОЦБАНК" (480)</v>
      </c>
      <c r="D6245" s="25" t="str">
        <f>INDEX('101_accounts'!B:B,MATCH(B6245,'101_accounts'!A:A,0))</f>
        <v>62001   A  Долгосрочные активы, предназначенные для продажи</v>
      </c>
      <c r="E6245" s="25">
        <f>'101_parsed'!C6245</f>
        <v>6629</v>
      </c>
      <c r="F6245" s="25">
        <f>'101_parsed'!D6245</f>
        <v>0</v>
      </c>
      <c r="G6245" s="25">
        <f>'101_parsed'!E6245</f>
        <v>11792</v>
      </c>
      <c r="H6245" s="25">
        <f>'101_parsed'!F6245</f>
        <v>0</v>
      </c>
    </row>
    <row r="6246" spans="1:8" x14ac:dyDescent="0.2">
      <c r="A6246" s="25">
        <f>'101_parsed'!A6246</f>
        <v>480</v>
      </c>
      <c r="B6246" s="33">
        <f>'101_parsed'!B6246</f>
        <v>62002</v>
      </c>
      <c r="C6246" s="25" t="str">
        <f>INDEX(all_banks!O:O,MATCH(A6246,all_banks!H:H,0))</f>
        <v>АО "ТАТСОЦБАНК" (480)</v>
      </c>
      <c r="D6246" s="25" t="str">
        <f>INDEX('101_accounts'!B:B,MATCH(B6246,'101_accounts'!A:A,0))</f>
        <v>62002   П  Резервы на возможные потери</v>
      </c>
      <c r="E6246" s="25">
        <f>'101_parsed'!C6246</f>
        <v>0</v>
      </c>
      <c r="F6246" s="25">
        <f>'101_parsed'!D6246</f>
        <v>0</v>
      </c>
      <c r="G6246" s="25">
        <f>'101_parsed'!E6246</f>
        <v>0</v>
      </c>
      <c r="H6246" s="25">
        <f>'101_parsed'!F6246</f>
        <v>0</v>
      </c>
    </row>
    <row r="6247" spans="1:8" x14ac:dyDescent="0.2">
      <c r="A6247" s="25">
        <f>'101_parsed'!A6247</f>
        <v>480</v>
      </c>
      <c r="B6247" s="33">
        <f>'101_parsed'!B6247</f>
        <v>62101</v>
      </c>
      <c r="C6247" s="25" t="str">
        <f>INDEX(all_banks!O:O,MATCH(A6247,all_banks!H:H,0))</f>
        <v>АО "ТАТСОЦБАНК" (480)</v>
      </c>
      <c r="D6247" s="25" t="str">
        <f>INDEX('101_accounts'!B:B,MATCH(B6247,'101_accounts'!A:A,0))</f>
        <v>62101   A  Средства труда, полученные по договорам отступного, залога, назначение которых не определено</v>
      </c>
      <c r="E6247" s="25">
        <f>'101_parsed'!C6247</f>
        <v>3216</v>
      </c>
      <c r="F6247" s="25">
        <f>'101_parsed'!D6247</f>
        <v>0</v>
      </c>
      <c r="G6247" s="25">
        <f>'101_parsed'!E6247</f>
        <v>3216</v>
      </c>
      <c r="H6247" s="25">
        <f>'101_parsed'!F6247</f>
        <v>0</v>
      </c>
    </row>
    <row r="6248" spans="1:8" x14ac:dyDescent="0.2">
      <c r="A6248" s="25">
        <f>'101_parsed'!A6248</f>
        <v>480</v>
      </c>
      <c r="B6248" s="33">
        <f>'101_parsed'!B6248</f>
        <v>62102</v>
      </c>
      <c r="C6248" s="25" t="str">
        <f>INDEX(all_banks!O:O,MATCH(A6248,all_banks!H:H,0))</f>
        <v>АО "ТАТСОЦБАНК" (480)</v>
      </c>
      <c r="D6248" s="25" t="str">
        <f>INDEX('101_accounts'!B:B,MATCH(B6248,'101_accounts'!A:A,0))</f>
        <v>62102   A  Предметы труда, полученные по договорам отступного, залога, назначение которых не определено</v>
      </c>
      <c r="E6248" s="25">
        <f>'101_parsed'!C6248</f>
        <v>403</v>
      </c>
      <c r="F6248" s="25">
        <f>'101_parsed'!D6248</f>
        <v>0</v>
      </c>
      <c r="G6248" s="25">
        <f>'101_parsed'!E6248</f>
        <v>2167</v>
      </c>
      <c r="H6248" s="25">
        <f>'101_parsed'!F6248</f>
        <v>0</v>
      </c>
    </row>
    <row r="6249" spans="1:8" x14ac:dyDescent="0.2">
      <c r="A6249" s="25">
        <f>'101_parsed'!A6249</f>
        <v>480</v>
      </c>
      <c r="B6249" s="33">
        <f>'101_parsed'!B6249</f>
        <v>62103</v>
      </c>
      <c r="C6249" s="25" t="str">
        <f>INDEX(all_banks!O:O,MATCH(A6249,all_banks!H:H,0))</f>
        <v>АО "ТАТСОЦБАНК" (480)</v>
      </c>
      <c r="D6249" s="25" t="str">
        <f>INDEX('101_accounts'!B:B,MATCH(B6249,'101_accounts'!A:A,0))</f>
        <v>62103   П  Резервы на возможные потери</v>
      </c>
      <c r="E6249" s="25">
        <f>'101_parsed'!C6249</f>
        <v>0</v>
      </c>
      <c r="F6249" s="25">
        <f>'101_parsed'!D6249</f>
        <v>105</v>
      </c>
      <c r="G6249" s="25">
        <f>'101_parsed'!E6249</f>
        <v>0</v>
      </c>
      <c r="H6249" s="25">
        <f>'101_parsed'!F6249</f>
        <v>1080</v>
      </c>
    </row>
    <row r="6250" spans="1:8" x14ac:dyDescent="0.2">
      <c r="A6250" s="25">
        <f>'101_parsed'!A6250</f>
        <v>2252</v>
      </c>
      <c r="B6250" s="33">
        <f>'101_parsed'!B6250</f>
        <v>60401</v>
      </c>
      <c r="C6250" s="25" t="str">
        <f>INDEX(all_banks!O:O,MATCH(A6250,all_banks!H:H,0))</f>
        <v>АКБ "ТЕНДЕР-БАНК" (АО) (2252)</v>
      </c>
      <c r="D6250" s="25" t="str">
        <f>INDEX('101_accounts'!B:B,MATCH(B6250,'101_accounts'!A:A,0))</f>
        <v>60401   A  Основные средства (кроме земли) (c 13.02.2018)_x000D_Категория 1- Здания и сооружения (до 31.12.2002)</v>
      </c>
      <c r="E6250" s="25">
        <f>'101_parsed'!C6250</f>
        <v>16069</v>
      </c>
      <c r="F6250" s="25">
        <f>'101_parsed'!D6250</f>
        <v>0</v>
      </c>
      <c r="G6250" s="25">
        <f>'101_parsed'!E6250</f>
        <v>16910</v>
      </c>
      <c r="H6250" s="25">
        <f>'101_parsed'!F6250</f>
        <v>0</v>
      </c>
    </row>
    <row r="6251" spans="1:8" x14ac:dyDescent="0.2">
      <c r="A6251" s="25">
        <f>'101_parsed'!A6251</f>
        <v>2252</v>
      </c>
      <c r="B6251" s="33">
        <f>'101_parsed'!B6251</f>
        <v>60404</v>
      </c>
      <c r="C6251" s="25" t="str">
        <f>INDEX(all_banks!O:O,MATCH(A6251,all_banks!H:H,0))</f>
        <v>АКБ "ТЕНДЕР-БАНК" (АО) (2252)</v>
      </c>
      <c r="D6251" s="25" t="str">
        <f>INDEX('101_accounts'!B:B,MATCH(B6251,'101_accounts'!A:A,0))</f>
        <v>60404   A  Земля (c 13.02.2018)</v>
      </c>
      <c r="E6251" s="25">
        <f>'101_parsed'!C6251</f>
        <v>0</v>
      </c>
      <c r="F6251" s="25">
        <f>'101_parsed'!D6251</f>
        <v>0</v>
      </c>
      <c r="G6251" s="25">
        <f>'101_parsed'!E6251</f>
        <v>0</v>
      </c>
      <c r="H6251" s="25">
        <f>'101_parsed'!F6251</f>
        <v>0</v>
      </c>
    </row>
    <row r="6252" spans="1:8" x14ac:dyDescent="0.2">
      <c r="A6252" s="25">
        <f>'101_parsed'!A6252</f>
        <v>2252</v>
      </c>
      <c r="B6252" s="33">
        <f>'101_parsed'!B6252</f>
        <v>60405</v>
      </c>
      <c r="C6252" s="25" t="str">
        <f>INDEX(all_banks!O:O,MATCH(A6252,all_banks!H:H,0))</f>
        <v>АКБ "ТЕНДЕР-БАНК" (АО) (2252)</v>
      </c>
      <c r="D6252" s="25" t="str">
        <f>INDEX('101_accounts'!B:B,MATCH(B6252,'101_accounts'!A:A,0))</f>
        <v>60405   П
A (до 31.01.2003)  Резервы на возможные потери (c 13.02.2018)
Долгосрочно арендуемые основные средства (до 31.01.2003)</v>
      </c>
      <c r="E6252" s="25">
        <f>'101_parsed'!C6252</f>
        <v>0</v>
      </c>
      <c r="F6252" s="25">
        <f>'101_parsed'!D6252</f>
        <v>0</v>
      </c>
      <c r="G6252" s="25">
        <f>'101_parsed'!E6252</f>
        <v>0</v>
      </c>
      <c r="H6252" s="25">
        <f>'101_parsed'!F6252</f>
        <v>0</v>
      </c>
    </row>
    <row r="6253" spans="1:8" x14ac:dyDescent="0.2">
      <c r="A6253" s="25">
        <f>'101_parsed'!A6253</f>
        <v>2252</v>
      </c>
      <c r="B6253" s="33">
        <f>'101_parsed'!B6253</f>
        <v>60414</v>
      </c>
      <c r="C6253" s="25" t="str">
        <f>INDEX(all_banks!O:O,MATCH(A6253,all_banks!H:H,0))</f>
        <v>АКБ "ТЕНДЕР-БАНК" (АО) (2252)</v>
      </c>
      <c r="D6253" s="25" t="str">
        <f>INDEX('101_accounts'!B:B,MATCH(B6253,'101_accounts'!A:A,0))</f>
        <v>60414   П  Амортизация основных средств (кроме земли) (c 13.02.2018)</v>
      </c>
      <c r="E6253" s="25">
        <f>'101_parsed'!C6253</f>
        <v>0</v>
      </c>
      <c r="F6253" s="25">
        <f>'101_parsed'!D6253</f>
        <v>12295</v>
      </c>
      <c r="G6253" s="25">
        <f>'101_parsed'!E6253</f>
        <v>0</v>
      </c>
      <c r="H6253" s="25">
        <f>'101_parsed'!F6253</f>
        <v>13348</v>
      </c>
    </row>
    <row r="6254" spans="1:8" x14ac:dyDescent="0.2">
      <c r="A6254" s="25">
        <f>'101_parsed'!A6254</f>
        <v>2252</v>
      </c>
      <c r="B6254" s="33">
        <f>'101_parsed'!B6254</f>
        <v>60415</v>
      </c>
      <c r="C6254" s="25" t="str">
        <f>INDEX(all_banks!O:O,MATCH(A6254,all_banks!H:H,0))</f>
        <v>АКБ "ТЕНДЕР-БАНК" (АО) (2252)</v>
      </c>
      <c r="D6254" s="25" t="str">
        <f>INDEX('101_accounts'!B:B,MATCH(B6254,'101_accounts'!A:A,0))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254" s="25">
        <f>'101_parsed'!C6254</f>
        <v>0</v>
      </c>
      <c r="F6254" s="25">
        <f>'101_parsed'!D6254</f>
        <v>0</v>
      </c>
      <c r="G6254" s="25">
        <f>'101_parsed'!E6254</f>
        <v>0</v>
      </c>
      <c r="H6254" s="25">
        <f>'101_parsed'!F6254</f>
        <v>0</v>
      </c>
    </row>
    <row r="6255" spans="1:8" x14ac:dyDescent="0.2">
      <c r="A6255" s="25">
        <f>'101_parsed'!A6255</f>
        <v>2252</v>
      </c>
      <c r="B6255" s="33">
        <f>'101_parsed'!B6255</f>
        <v>61901</v>
      </c>
      <c r="C6255" s="25" t="str">
        <f>INDEX(all_banks!O:O,MATCH(A6255,all_banks!H:H,0))</f>
        <v>АКБ "ТЕНДЕР-БАНК" (АО) (2252)</v>
      </c>
      <c r="D6255" s="25" t="str">
        <f>INDEX('101_accounts'!B:B,MATCH(B6255,'101_accounts'!A:A,0))</f>
        <v>61901   A  Земля, временно неиспользуемая в основной деятельности</v>
      </c>
      <c r="E6255" s="25">
        <f>'101_parsed'!C6255</f>
        <v>0</v>
      </c>
      <c r="F6255" s="25">
        <f>'101_parsed'!D6255</f>
        <v>0</v>
      </c>
      <c r="G6255" s="25">
        <f>'101_parsed'!E6255</f>
        <v>0</v>
      </c>
      <c r="H6255" s="25">
        <f>'101_parsed'!F6255</f>
        <v>0</v>
      </c>
    </row>
    <row r="6256" spans="1:8" x14ac:dyDescent="0.2">
      <c r="A6256" s="25">
        <f>'101_parsed'!A6256</f>
        <v>2252</v>
      </c>
      <c r="B6256" s="33">
        <f>'101_parsed'!B6256</f>
        <v>61902</v>
      </c>
      <c r="C6256" s="25" t="str">
        <f>INDEX(all_banks!O:O,MATCH(A6256,all_banks!H:H,0))</f>
        <v>АКБ "ТЕНДЕР-БАНК" (АО) (2252)</v>
      </c>
      <c r="D6256" s="25" t="str">
        <f>INDEX('101_accounts'!B:B,MATCH(B6256,'101_accounts'!A:A,0))</f>
        <v>61902   A  Земля, временно неиспользуемая в основной деятельности, переданная в аренду</v>
      </c>
      <c r="E6256" s="25">
        <f>'101_parsed'!C6256</f>
        <v>0</v>
      </c>
      <c r="F6256" s="25">
        <f>'101_parsed'!D6256</f>
        <v>0</v>
      </c>
      <c r="G6256" s="25">
        <f>'101_parsed'!E6256</f>
        <v>0</v>
      </c>
      <c r="H6256" s="25">
        <f>'101_parsed'!F6256</f>
        <v>0</v>
      </c>
    </row>
    <row r="6257" spans="1:8" x14ac:dyDescent="0.2">
      <c r="A6257" s="25">
        <f>'101_parsed'!A6257</f>
        <v>2252</v>
      </c>
      <c r="B6257" s="33">
        <f>'101_parsed'!B6257</f>
        <v>61903</v>
      </c>
      <c r="C6257" s="25" t="str">
        <f>INDEX(all_banks!O:O,MATCH(A6257,all_banks!H:H,0))</f>
        <v>АКБ "ТЕНДЕР-БАНК" (АО) (2252)</v>
      </c>
      <c r="D6257" s="25" t="str">
        <f>INDEX('101_accounts'!B:B,MATCH(B6257,'101_accounts'!A:A,0))</f>
        <v>61903   A  Недвижимость (кроме земли), временно неиспользуемая в основной деятельности</v>
      </c>
      <c r="E6257" s="25">
        <f>'101_parsed'!C6257</f>
        <v>0</v>
      </c>
      <c r="F6257" s="25">
        <f>'101_parsed'!D6257</f>
        <v>0</v>
      </c>
      <c r="G6257" s="25">
        <f>'101_parsed'!E6257</f>
        <v>0</v>
      </c>
      <c r="H6257" s="25">
        <f>'101_parsed'!F6257</f>
        <v>0</v>
      </c>
    </row>
    <row r="6258" spans="1:8" x14ac:dyDescent="0.2">
      <c r="A6258" s="25">
        <f>'101_parsed'!A6258</f>
        <v>2252</v>
      </c>
      <c r="B6258" s="33">
        <f>'101_parsed'!B6258</f>
        <v>61904</v>
      </c>
      <c r="C6258" s="25" t="str">
        <f>INDEX(all_banks!O:O,MATCH(A6258,all_banks!H:H,0))</f>
        <v>АКБ "ТЕНДЕР-БАНК" (АО) (2252)</v>
      </c>
      <c r="D6258" s="25" t="str">
        <f>INDEX('101_accounts'!B:B,MATCH(B6258,'101_accounts'!A:A,0))</f>
        <v>61904   A  Недвижимость (кроме земли), временно неиспользуемая в основной деятельности, переданная в аренду</v>
      </c>
      <c r="E6258" s="25">
        <f>'101_parsed'!C6258</f>
        <v>0</v>
      </c>
      <c r="F6258" s="25">
        <f>'101_parsed'!D6258</f>
        <v>0</v>
      </c>
      <c r="G6258" s="25">
        <f>'101_parsed'!E6258</f>
        <v>0</v>
      </c>
      <c r="H6258" s="25">
        <f>'101_parsed'!F6258</f>
        <v>0</v>
      </c>
    </row>
    <row r="6259" spans="1:8" x14ac:dyDescent="0.2">
      <c r="A6259" s="25">
        <f>'101_parsed'!A6259</f>
        <v>2252</v>
      </c>
      <c r="B6259" s="33">
        <f>'101_parsed'!B6259</f>
        <v>61905</v>
      </c>
      <c r="C6259" s="25" t="str">
        <f>INDEX(all_banks!O:O,MATCH(A6259,all_banks!H:H,0))</f>
        <v>АКБ "ТЕНДЕР-БАНК" (АО) (2252)</v>
      </c>
      <c r="D6259" s="25" t="str">
        <f>INDEX('101_accounts'!B:B,MATCH(B6259,'101_accounts'!A:A,0))</f>
        <v>61905   A  Земля, временно неиспользуемая в основной деятельности, учитываемая по справедливой стоимости</v>
      </c>
      <c r="E6259" s="25">
        <f>'101_parsed'!C6259</f>
        <v>0</v>
      </c>
      <c r="F6259" s="25">
        <f>'101_parsed'!D6259</f>
        <v>0</v>
      </c>
      <c r="G6259" s="25">
        <f>'101_parsed'!E6259</f>
        <v>0</v>
      </c>
      <c r="H6259" s="25">
        <f>'101_parsed'!F6259</f>
        <v>0</v>
      </c>
    </row>
    <row r="6260" spans="1:8" x14ac:dyDescent="0.2">
      <c r="A6260" s="25">
        <f>'101_parsed'!A6260</f>
        <v>2252</v>
      </c>
      <c r="B6260" s="33">
        <f>'101_parsed'!B6260</f>
        <v>61906</v>
      </c>
      <c r="C6260" s="25" t="str">
        <f>INDEX(all_banks!O:O,MATCH(A6260,all_banks!H:H,0))</f>
        <v>АКБ "ТЕНДЕР-БАНК" (АО) (2252)</v>
      </c>
      <c r="D6260" s="25" t="str">
        <f>INDEX('101_accounts'!B:B,MATCH(B6260,'101_accounts'!A:A,0))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260" s="25">
        <f>'101_parsed'!C6260</f>
        <v>0</v>
      </c>
      <c r="F6260" s="25">
        <f>'101_parsed'!D6260</f>
        <v>0</v>
      </c>
      <c r="G6260" s="25">
        <f>'101_parsed'!E6260</f>
        <v>0</v>
      </c>
      <c r="H6260" s="25">
        <f>'101_parsed'!F6260</f>
        <v>0</v>
      </c>
    </row>
    <row r="6261" spans="1:8" x14ac:dyDescent="0.2">
      <c r="A6261" s="25">
        <f>'101_parsed'!A6261</f>
        <v>2252</v>
      </c>
      <c r="B6261" s="33">
        <f>'101_parsed'!B6261</f>
        <v>61907</v>
      </c>
      <c r="C6261" s="25" t="str">
        <f>INDEX(all_banks!O:O,MATCH(A6261,all_banks!H:H,0))</f>
        <v>АКБ "ТЕНДЕР-БАНК" (АО) (2252)</v>
      </c>
      <c r="D6261" s="25" t="str">
        <f>INDEX('101_accounts'!B:B,MATCH(B6261,'101_accounts'!A:A,0))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261" s="25">
        <f>'101_parsed'!C6261</f>
        <v>0</v>
      </c>
      <c r="F6261" s="25">
        <f>'101_parsed'!D6261</f>
        <v>0</v>
      </c>
      <c r="G6261" s="25">
        <f>'101_parsed'!E6261</f>
        <v>0</v>
      </c>
      <c r="H6261" s="25">
        <f>'101_parsed'!F6261</f>
        <v>0</v>
      </c>
    </row>
    <row r="6262" spans="1:8" x14ac:dyDescent="0.2">
      <c r="A6262" s="25">
        <f>'101_parsed'!A6262</f>
        <v>2252</v>
      </c>
      <c r="B6262" s="33">
        <f>'101_parsed'!B6262</f>
        <v>61908</v>
      </c>
      <c r="C6262" s="25" t="str">
        <f>INDEX(all_banks!O:O,MATCH(A6262,all_banks!H:H,0))</f>
        <v>АКБ "ТЕНДЕР-БАНК" (АО) (2252)</v>
      </c>
      <c r="D6262" s="25" t="str">
        <f>INDEX('101_accounts'!B:B,MATCH(B6262,'101_accounts'!A:A,0))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262" s="25">
        <f>'101_parsed'!C6262</f>
        <v>0</v>
      </c>
      <c r="F6262" s="25">
        <f>'101_parsed'!D6262</f>
        <v>0</v>
      </c>
      <c r="G6262" s="25">
        <f>'101_parsed'!E6262</f>
        <v>0</v>
      </c>
      <c r="H6262" s="25">
        <f>'101_parsed'!F6262</f>
        <v>0</v>
      </c>
    </row>
    <row r="6263" spans="1:8" x14ac:dyDescent="0.2">
      <c r="A6263" s="25">
        <f>'101_parsed'!A6263</f>
        <v>2252</v>
      </c>
      <c r="B6263" s="33">
        <f>'101_parsed'!B6263</f>
        <v>61909</v>
      </c>
      <c r="C6263" s="25" t="str">
        <f>INDEX(all_banks!O:O,MATCH(A6263,all_banks!H:H,0))</f>
        <v>АКБ "ТЕНДЕР-БАНК" (АО) (2252)</v>
      </c>
      <c r="D6263" s="25" t="str">
        <f>INDEX('101_accounts'!B:B,MATCH(B6263,'101_accounts'!A:A,0))</f>
        <v>61909   П  Амортизация недвижимости (кроме земли), временно неиспользуемой в основной деятельности</v>
      </c>
      <c r="E6263" s="25">
        <f>'101_parsed'!C6263</f>
        <v>0</v>
      </c>
      <c r="F6263" s="25">
        <f>'101_parsed'!D6263</f>
        <v>0</v>
      </c>
      <c r="G6263" s="25">
        <f>'101_parsed'!E6263</f>
        <v>0</v>
      </c>
      <c r="H6263" s="25">
        <f>'101_parsed'!F6263</f>
        <v>0</v>
      </c>
    </row>
    <row r="6264" spans="1:8" x14ac:dyDescent="0.2">
      <c r="A6264" s="25">
        <f>'101_parsed'!A6264</f>
        <v>2252</v>
      </c>
      <c r="B6264" s="33">
        <f>'101_parsed'!B6264</f>
        <v>61910</v>
      </c>
      <c r="C6264" s="25" t="str">
        <f>INDEX(all_banks!O:O,MATCH(A6264,all_banks!H:H,0))</f>
        <v>АКБ "ТЕНДЕР-БАНК" (АО) (2252)</v>
      </c>
      <c r="D6264" s="25" t="str">
        <f>INDEX('101_accounts'!B:B,MATCH(B6264,'101_accounts'!A:A,0))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264" s="25">
        <f>'101_parsed'!C6264</f>
        <v>0</v>
      </c>
      <c r="F6264" s="25">
        <f>'101_parsed'!D6264</f>
        <v>0</v>
      </c>
      <c r="G6264" s="25">
        <f>'101_parsed'!E6264</f>
        <v>0</v>
      </c>
      <c r="H6264" s="25">
        <f>'101_parsed'!F6264</f>
        <v>0</v>
      </c>
    </row>
    <row r="6265" spans="1:8" x14ac:dyDescent="0.2">
      <c r="A6265" s="25">
        <f>'101_parsed'!A6265</f>
        <v>2252</v>
      </c>
      <c r="B6265" s="33">
        <f>'101_parsed'!B6265</f>
        <v>61911</v>
      </c>
      <c r="C6265" s="25" t="str">
        <f>INDEX(all_banks!O:O,MATCH(A6265,all_banks!H:H,0))</f>
        <v>АКБ "ТЕНДЕР-БАНК" (АО) (2252)</v>
      </c>
      <c r="D6265" s="25" t="str">
        <f>INDEX('101_accounts'!B:B,MATCH(B6265,'101_accounts'!A:A,0))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265" s="25">
        <f>'101_parsed'!C6265</f>
        <v>0</v>
      </c>
      <c r="F6265" s="25">
        <f>'101_parsed'!D6265</f>
        <v>0</v>
      </c>
      <c r="G6265" s="25">
        <f>'101_parsed'!E6265</f>
        <v>0</v>
      </c>
      <c r="H6265" s="25">
        <f>'101_parsed'!F6265</f>
        <v>0</v>
      </c>
    </row>
    <row r="6266" spans="1:8" x14ac:dyDescent="0.2">
      <c r="A6266" s="25">
        <f>'101_parsed'!A6266</f>
        <v>2252</v>
      </c>
      <c r="B6266" s="33">
        <f>'101_parsed'!B6266</f>
        <v>61912</v>
      </c>
      <c r="C6266" s="25" t="str">
        <f>INDEX(all_banks!O:O,MATCH(A6266,all_banks!H:H,0))</f>
        <v>АКБ "ТЕНДЕР-БАНК" (АО) (2252)</v>
      </c>
      <c r="D6266" s="25" t="str">
        <f>INDEX('101_accounts'!B:B,MATCH(B6266,'101_accounts'!A:A,0))</f>
        <v>61912   П  Резервы на возможные потери</v>
      </c>
      <c r="E6266" s="25">
        <f>'101_parsed'!C6266</f>
        <v>0</v>
      </c>
      <c r="F6266" s="25">
        <f>'101_parsed'!D6266</f>
        <v>0</v>
      </c>
      <c r="G6266" s="25">
        <f>'101_parsed'!E6266</f>
        <v>0</v>
      </c>
      <c r="H6266" s="25">
        <f>'101_parsed'!F6266</f>
        <v>0</v>
      </c>
    </row>
    <row r="6267" spans="1:8" x14ac:dyDescent="0.2">
      <c r="A6267" s="25">
        <f>'101_parsed'!A6267</f>
        <v>2252</v>
      </c>
      <c r="B6267" s="33">
        <f>'101_parsed'!B6267</f>
        <v>62001</v>
      </c>
      <c r="C6267" s="25" t="str">
        <f>INDEX(all_banks!O:O,MATCH(A6267,all_banks!H:H,0))</f>
        <v>АКБ "ТЕНДЕР-БАНК" (АО) (2252)</v>
      </c>
      <c r="D6267" s="25" t="str">
        <f>INDEX('101_accounts'!B:B,MATCH(B6267,'101_accounts'!A:A,0))</f>
        <v>62001   A  Долгосрочные активы, предназначенные для продажи</v>
      </c>
      <c r="E6267" s="25">
        <f>'101_parsed'!C6267</f>
        <v>0</v>
      </c>
      <c r="F6267" s="25">
        <f>'101_parsed'!D6267</f>
        <v>0</v>
      </c>
      <c r="G6267" s="25">
        <f>'101_parsed'!E6267</f>
        <v>0</v>
      </c>
      <c r="H6267" s="25">
        <f>'101_parsed'!F6267</f>
        <v>0</v>
      </c>
    </row>
    <row r="6268" spans="1:8" x14ac:dyDescent="0.2">
      <c r="A6268" s="25">
        <f>'101_parsed'!A6268</f>
        <v>2252</v>
      </c>
      <c r="B6268" s="33">
        <f>'101_parsed'!B6268</f>
        <v>62002</v>
      </c>
      <c r="C6268" s="25" t="str">
        <f>INDEX(all_banks!O:O,MATCH(A6268,all_banks!H:H,0))</f>
        <v>АКБ "ТЕНДЕР-БАНК" (АО) (2252)</v>
      </c>
      <c r="D6268" s="25" t="str">
        <f>INDEX('101_accounts'!B:B,MATCH(B6268,'101_accounts'!A:A,0))</f>
        <v>62002   П  Резервы на возможные потери</v>
      </c>
      <c r="E6268" s="25">
        <f>'101_parsed'!C6268</f>
        <v>0</v>
      </c>
      <c r="F6268" s="25">
        <f>'101_parsed'!D6268</f>
        <v>0</v>
      </c>
      <c r="G6268" s="25">
        <f>'101_parsed'!E6268</f>
        <v>0</v>
      </c>
      <c r="H6268" s="25">
        <f>'101_parsed'!F6268</f>
        <v>0</v>
      </c>
    </row>
    <row r="6269" spans="1:8" x14ac:dyDescent="0.2">
      <c r="A6269" s="25">
        <f>'101_parsed'!A6269</f>
        <v>2252</v>
      </c>
      <c r="B6269" s="33">
        <f>'101_parsed'!B6269</f>
        <v>62101</v>
      </c>
      <c r="C6269" s="25" t="str">
        <f>INDEX(all_banks!O:O,MATCH(A6269,all_banks!H:H,0))</f>
        <v>АКБ "ТЕНДЕР-БАНК" (АО) (2252)</v>
      </c>
      <c r="D6269" s="25" t="str">
        <f>INDEX('101_accounts'!B:B,MATCH(B6269,'101_accounts'!A:A,0))</f>
        <v>62101   A  Средства труда, полученные по договорам отступного, залога, назначение которых не определено</v>
      </c>
      <c r="E6269" s="25">
        <f>'101_parsed'!C6269</f>
        <v>0</v>
      </c>
      <c r="F6269" s="25">
        <f>'101_parsed'!D6269</f>
        <v>0</v>
      </c>
      <c r="G6269" s="25">
        <f>'101_parsed'!E6269</f>
        <v>0</v>
      </c>
      <c r="H6269" s="25">
        <f>'101_parsed'!F6269</f>
        <v>0</v>
      </c>
    </row>
    <row r="6270" spans="1:8" x14ac:dyDescent="0.2">
      <c r="A6270" s="25">
        <f>'101_parsed'!A6270</f>
        <v>2252</v>
      </c>
      <c r="B6270" s="33">
        <f>'101_parsed'!B6270</f>
        <v>62102</v>
      </c>
      <c r="C6270" s="25" t="str">
        <f>INDEX(all_banks!O:O,MATCH(A6270,all_banks!H:H,0))</f>
        <v>АКБ "ТЕНДЕР-БАНК" (АО) (2252)</v>
      </c>
      <c r="D6270" s="25" t="str">
        <f>INDEX('101_accounts'!B:B,MATCH(B6270,'101_accounts'!A:A,0))</f>
        <v>62102   A  Предметы труда, полученные по договорам отступного, залога, назначение которых не определено</v>
      </c>
      <c r="E6270" s="25">
        <f>'101_parsed'!C6270</f>
        <v>0</v>
      </c>
      <c r="F6270" s="25">
        <f>'101_parsed'!D6270</f>
        <v>0</v>
      </c>
      <c r="G6270" s="25">
        <f>'101_parsed'!E6270</f>
        <v>0</v>
      </c>
      <c r="H6270" s="25">
        <f>'101_parsed'!F6270</f>
        <v>0</v>
      </c>
    </row>
    <row r="6271" spans="1:8" x14ac:dyDescent="0.2">
      <c r="A6271" s="25">
        <f>'101_parsed'!A6271</f>
        <v>2252</v>
      </c>
      <c r="B6271" s="33">
        <f>'101_parsed'!B6271</f>
        <v>62103</v>
      </c>
      <c r="C6271" s="25" t="str">
        <f>INDEX(all_banks!O:O,MATCH(A6271,all_banks!H:H,0))</f>
        <v>АКБ "ТЕНДЕР-БАНК" (АО) (2252)</v>
      </c>
      <c r="D6271" s="25" t="str">
        <f>INDEX('101_accounts'!B:B,MATCH(B6271,'101_accounts'!A:A,0))</f>
        <v>62103   П  Резервы на возможные потери</v>
      </c>
      <c r="E6271" s="25">
        <f>'101_parsed'!C6271</f>
        <v>0</v>
      </c>
      <c r="F6271" s="25">
        <f>'101_parsed'!D6271</f>
        <v>0</v>
      </c>
      <c r="G6271" s="25">
        <f>'101_parsed'!E6271</f>
        <v>0</v>
      </c>
      <c r="H6271" s="25">
        <f>'101_parsed'!F6271</f>
        <v>0</v>
      </c>
    </row>
    <row r="6272" spans="1:8" x14ac:dyDescent="0.2">
      <c r="A6272" s="25">
        <f>'101_parsed'!A6272</f>
        <v>1581</v>
      </c>
      <c r="B6272" s="33">
        <f>'101_parsed'!B6272</f>
        <v>60401</v>
      </c>
      <c r="C6272" s="25" t="str">
        <f>INDEX(all_banks!O:O,MATCH(A6272,all_banks!H:H,0))</f>
        <v>АО "Тимер Банк" (1581)</v>
      </c>
      <c r="D6272" s="25" t="str">
        <f>INDEX('101_accounts'!B:B,MATCH(B6272,'101_accounts'!A:A,0))</f>
        <v>60401   A  Основные средства (кроме земли) (c 13.02.2018)_x000D_Категория 1- Здания и сооружения (до 31.12.2002)</v>
      </c>
      <c r="E6272" s="25">
        <f>'101_parsed'!C6272</f>
        <v>0</v>
      </c>
      <c r="F6272" s="25">
        <f>'101_parsed'!D6272</f>
        <v>0</v>
      </c>
      <c r="G6272" s="25">
        <f>'101_parsed'!E6272</f>
        <v>0</v>
      </c>
      <c r="H6272" s="25">
        <f>'101_parsed'!F6272</f>
        <v>0</v>
      </c>
    </row>
    <row r="6273" spans="1:8" x14ac:dyDescent="0.2">
      <c r="A6273" s="25">
        <f>'101_parsed'!A6273</f>
        <v>1581</v>
      </c>
      <c r="B6273" s="33">
        <f>'101_parsed'!B6273</f>
        <v>60404</v>
      </c>
      <c r="C6273" s="25" t="str">
        <f>INDEX(all_banks!O:O,MATCH(A6273,all_banks!H:H,0))</f>
        <v>АО "Тимер Банк" (1581)</v>
      </c>
      <c r="D6273" s="25" t="str">
        <f>INDEX('101_accounts'!B:B,MATCH(B6273,'101_accounts'!A:A,0))</f>
        <v>60404   A  Земля (c 13.02.2018)</v>
      </c>
      <c r="E6273" s="25">
        <f>'101_parsed'!C6273</f>
        <v>0</v>
      </c>
      <c r="F6273" s="25">
        <f>'101_parsed'!D6273</f>
        <v>0</v>
      </c>
      <c r="G6273" s="25">
        <f>'101_parsed'!E6273</f>
        <v>0</v>
      </c>
      <c r="H6273" s="25">
        <f>'101_parsed'!F6273</f>
        <v>0</v>
      </c>
    </row>
    <row r="6274" spans="1:8" x14ac:dyDescent="0.2">
      <c r="A6274" s="25">
        <f>'101_parsed'!A6274</f>
        <v>1581</v>
      </c>
      <c r="B6274" s="33">
        <f>'101_parsed'!B6274</f>
        <v>60405</v>
      </c>
      <c r="C6274" s="25" t="str">
        <f>INDEX(all_banks!O:O,MATCH(A6274,all_banks!H:H,0))</f>
        <v>АО "Тимер Банк" (1581)</v>
      </c>
      <c r="D6274" s="25" t="str">
        <f>INDEX('101_accounts'!B:B,MATCH(B6274,'101_accounts'!A:A,0))</f>
        <v>60405   П
A (до 31.01.2003)  Резервы на возможные потери (c 13.02.2018)
Долгосрочно арендуемые основные средства (до 31.01.2003)</v>
      </c>
      <c r="E6274" s="25">
        <f>'101_parsed'!C6274</f>
        <v>0</v>
      </c>
      <c r="F6274" s="25">
        <f>'101_parsed'!D6274</f>
        <v>0</v>
      </c>
      <c r="G6274" s="25">
        <f>'101_parsed'!E6274</f>
        <v>0</v>
      </c>
      <c r="H6274" s="25">
        <f>'101_parsed'!F6274</f>
        <v>0</v>
      </c>
    </row>
    <row r="6275" spans="1:8" x14ac:dyDescent="0.2">
      <c r="A6275" s="25">
        <f>'101_parsed'!A6275</f>
        <v>1581</v>
      </c>
      <c r="B6275" s="33">
        <f>'101_parsed'!B6275</f>
        <v>60414</v>
      </c>
      <c r="C6275" s="25" t="str">
        <f>INDEX(all_banks!O:O,MATCH(A6275,all_banks!H:H,0))</f>
        <v>АО "Тимер Банк" (1581)</v>
      </c>
      <c r="D6275" s="25" t="str">
        <f>INDEX('101_accounts'!B:B,MATCH(B6275,'101_accounts'!A:A,0))</f>
        <v>60414   П  Амортизация основных средств (кроме земли) (c 13.02.2018)</v>
      </c>
      <c r="E6275" s="25">
        <f>'101_parsed'!C6275</f>
        <v>0</v>
      </c>
      <c r="F6275" s="25">
        <f>'101_parsed'!D6275</f>
        <v>0</v>
      </c>
      <c r="G6275" s="25">
        <f>'101_parsed'!E6275</f>
        <v>0</v>
      </c>
      <c r="H6275" s="25">
        <f>'101_parsed'!F6275</f>
        <v>0</v>
      </c>
    </row>
    <row r="6276" spans="1:8" x14ac:dyDescent="0.2">
      <c r="A6276" s="25">
        <f>'101_parsed'!A6276</f>
        <v>1581</v>
      </c>
      <c r="B6276" s="33">
        <f>'101_parsed'!B6276</f>
        <v>60415</v>
      </c>
      <c r="C6276" s="25" t="str">
        <f>INDEX(all_banks!O:O,MATCH(A6276,all_banks!H:H,0))</f>
        <v>АО "Тимер Банк" (1581)</v>
      </c>
      <c r="D6276" s="25" t="str">
        <f>INDEX('101_accounts'!B:B,MATCH(B6276,'101_accounts'!A:A,0))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276" s="25">
        <f>'101_parsed'!C6276</f>
        <v>0</v>
      </c>
      <c r="F6276" s="25">
        <f>'101_parsed'!D6276</f>
        <v>0</v>
      </c>
      <c r="G6276" s="25">
        <f>'101_parsed'!E6276</f>
        <v>0</v>
      </c>
      <c r="H6276" s="25">
        <f>'101_parsed'!F6276</f>
        <v>0</v>
      </c>
    </row>
    <row r="6277" spans="1:8" x14ac:dyDescent="0.2">
      <c r="A6277" s="25">
        <f>'101_parsed'!A6277</f>
        <v>1581</v>
      </c>
      <c r="B6277" s="33">
        <f>'101_parsed'!B6277</f>
        <v>61901</v>
      </c>
      <c r="C6277" s="25" t="str">
        <f>INDEX(all_banks!O:O,MATCH(A6277,all_banks!H:H,0))</f>
        <v>АО "Тимер Банк" (1581)</v>
      </c>
      <c r="D6277" s="25" t="str">
        <f>INDEX('101_accounts'!B:B,MATCH(B6277,'101_accounts'!A:A,0))</f>
        <v>61901   A  Земля, временно неиспользуемая в основной деятельности</v>
      </c>
      <c r="E6277" s="25">
        <f>'101_parsed'!C6277</f>
        <v>0</v>
      </c>
      <c r="F6277" s="25">
        <f>'101_parsed'!D6277</f>
        <v>0</v>
      </c>
      <c r="G6277" s="25">
        <f>'101_parsed'!E6277</f>
        <v>0</v>
      </c>
      <c r="H6277" s="25">
        <f>'101_parsed'!F6277</f>
        <v>0</v>
      </c>
    </row>
    <row r="6278" spans="1:8" x14ac:dyDescent="0.2">
      <c r="A6278" s="25">
        <f>'101_parsed'!A6278</f>
        <v>1581</v>
      </c>
      <c r="B6278" s="33">
        <f>'101_parsed'!B6278</f>
        <v>61902</v>
      </c>
      <c r="C6278" s="25" t="str">
        <f>INDEX(all_banks!O:O,MATCH(A6278,all_banks!H:H,0))</f>
        <v>АО "Тимер Банк" (1581)</v>
      </c>
      <c r="D6278" s="25" t="str">
        <f>INDEX('101_accounts'!B:B,MATCH(B6278,'101_accounts'!A:A,0))</f>
        <v>61902   A  Земля, временно неиспользуемая в основной деятельности, переданная в аренду</v>
      </c>
      <c r="E6278" s="25">
        <f>'101_parsed'!C6278</f>
        <v>0</v>
      </c>
      <c r="F6278" s="25">
        <f>'101_parsed'!D6278</f>
        <v>0</v>
      </c>
      <c r="G6278" s="25">
        <f>'101_parsed'!E6278</f>
        <v>0</v>
      </c>
      <c r="H6278" s="25">
        <f>'101_parsed'!F6278</f>
        <v>0</v>
      </c>
    </row>
    <row r="6279" spans="1:8" x14ac:dyDescent="0.2">
      <c r="A6279" s="25">
        <f>'101_parsed'!A6279</f>
        <v>1581</v>
      </c>
      <c r="B6279" s="33">
        <f>'101_parsed'!B6279</f>
        <v>61903</v>
      </c>
      <c r="C6279" s="25" t="str">
        <f>INDEX(all_banks!O:O,MATCH(A6279,all_banks!H:H,0))</f>
        <v>АО "Тимер Банк" (1581)</v>
      </c>
      <c r="D6279" s="25" t="str">
        <f>INDEX('101_accounts'!B:B,MATCH(B6279,'101_accounts'!A:A,0))</f>
        <v>61903   A  Недвижимость (кроме земли), временно неиспользуемая в основной деятельности</v>
      </c>
      <c r="E6279" s="25">
        <f>'101_parsed'!C6279</f>
        <v>0</v>
      </c>
      <c r="F6279" s="25">
        <f>'101_parsed'!D6279</f>
        <v>0</v>
      </c>
      <c r="G6279" s="25">
        <f>'101_parsed'!E6279</f>
        <v>0</v>
      </c>
      <c r="H6279" s="25">
        <f>'101_parsed'!F6279</f>
        <v>0</v>
      </c>
    </row>
    <row r="6280" spans="1:8" x14ac:dyDescent="0.2">
      <c r="A6280" s="25">
        <f>'101_parsed'!A6280</f>
        <v>1581</v>
      </c>
      <c r="B6280" s="33">
        <f>'101_parsed'!B6280</f>
        <v>61904</v>
      </c>
      <c r="C6280" s="25" t="str">
        <f>INDEX(all_banks!O:O,MATCH(A6280,all_banks!H:H,0))</f>
        <v>АО "Тимер Банк" (1581)</v>
      </c>
      <c r="D6280" s="25" t="str">
        <f>INDEX('101_accounts'!B:B,MATCH(B6280,'101_accounts'!A:A,0))</f>
        <v>61904   A  Недвижимость (кроме земли), временно неиспользуемая в основной деятельности, переданная в аренду</v>
      </c>
      <c r="E6280" s="25">
        <f>'101_parsed'!C6280</f>
        <v>0</v>
      </c>
      <c r="F6280" s="25">
        <f>'101_parsed'!D6280</f>
        <v>0</v>
      </c>
      <c r="G6280" s="25">
        <f>'101_parsed'!E6280</f>
        <v>0</v>
      </c>
      <c r="H6280" s="25">
        <f>'101_parsed'!F6280</f>
        <v>0</v>
      </c>
    </row>
    <row r="6281" spans="1:8" x14ac:dyDescent="0.2">
      <c r="A6281" s="25">
        <f>'101_parsed'!A6281</f>
        <v>1581</v>
      </c>
      <c r="B6281" s="33">
        <f>'101_parsed'!B6281</f>
        <v>61905</v>
      </c>
      <c r="C6281" s="25" t="str">
        <f>INDEX(all_banks!O:O,MATCH(A6281,all_banks!H:H,0))</f>
        <v>АО "Тимер Банк" (1581)</v>
      </c>
      <c r="D6281" s="25" t="str">
        <f>INDEX('101_accounts'!B:B,MATCH(B6281,'101_accounts'!A:A,0))</f>
        <v>61905   A  Земля, временно неиспользуемая в основной деятельности, учитываемая по справедливой стоимости</v>
      </c>
      <c r="E6281" s="25">
        <f>'101_parsed'!C6281</f>
        <v>0</v>
      </c>
      <c r="F6281" s="25">
        <f>'101_parsed'!D6281</f>
        <v>0</v>
      </c>
      <c r="G6281" s="25">
        <f>'101_parsed'!E6281</f>
        <v>0</v>
      </c>
      <c r="H6281" s="25">
        <f>'101_parsed'!F6281</f>
        <v>0</v>
      </c>
    </row>
    <row r="6282" spans="1:8" x14ac:dyDescent="0.2">
      <c r="A6282" s="25">
        <f>'101_parsed'!A6282</f>
        <v>1581</v>
      </c>
      <c r="B6282" s="33">
        <f>'101_parsed'!B6282</f>
        <v>61906</v>
      </c>
      <c r="C6282" s="25" t="str">
        <f>INDEX(all_banks!O:O,MATCH(A6282,all_banks!H:H,0))</f>
        <v>АО "Тимер Банк" (1581)</v>
      </c>
      <c r="D6282" s="25" t="str">
        <f>INDEX('101_accounts'!B:B,MATCH(B6282,'101_accounts'!A:A,0))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282" s="25">
        <f>'101_parsed'!C6282</f>
        <v>0</v>
      </c>
      <c r="F6282" s="25">
        <f>'101_parsed'!D6282</f>
        <v>0</v>
      </c>
      <c r="G6282" s="25">
        <f>'101_parsed'!E6282</f>
        <v>0</v>
      </c>
      <c r="H6282" s="25">
        <f>'101_parsed'!F6282</f>
        <v>0</v>
      </c>
    </row>
    <row r="6283" spans="1:8" x14ac:dyDescent="0.2">
      <c r="A6283" s="25">
        <f>'101_parsed'!A6283</f>
        <v>1581</v>
      </c>
      <c r="B6283" s="33">
        <f>'101_parsed'!B6283</f>
        <v>61907</v>
      </c>
      <c r="C6283" s="25" t="str">
        <f>INDEX(all_banks!O:O,MATCH(A6283,all_banks!H:H,0))</f>
        <v>АО "Тимер Банк" (1581)</v>
      </c>
      <c r="D6283" s="25" t="str">
        <f>INDEX('101_accounts'!B:B,MATCH(B6283,'101_accounts'!A:A,0))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283" s="25">
        <f>'101_parsed'!C6283</f>
        <v>0</v>
      </c>
      <c r="F6283" s="25">
        <f>'101_parsed'!D6283</f>
        <v>0</v>
      </c>
      <c r="G6283" s="25">
        <f>'101_parsed'!E6283</f>
        <v>0</v>
      </c>
      <c r="H6283" s="25">
        <f>'101_parsed'!F6283</f>
        <v>0</v>
      </c>
    </row>
    <row r="6284" spans="1:8" x14ac:dyDescent="0.2">
      <c r="A6284" s="25">
        <f>'101_parsed'!A6284</f>
        <v>1581</v>
      </c>
      <c r="B6284" s="33">
        <f>'101_parsed'!B6284</f>
        <v>61908</v>
      </c>
      <c r="C6284" s="25" t="str">
        <f>INDEX(all_banks!O:O,MATCH(A6284,all_banks!H:H,0))</f>
        <v>АО "Тимер Банк" (1581)</v>
      </c>
      <c r="D6284" s="25" t="str">
        <f>INDEX('101_accounts'!B:B,MATCH(B6284,'101_accounts'!A:A,0))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284" s="25">
        <f>'101_parsed'!C6284</f>
        <v>0</v>
      </c>
      <c r="F6284" s="25">
        <f>'101_parsed'!D6284</f>
        <v>0</v>
      </c>
      <c r="G6284" s="25">
        <f>'101_parsed'!E6284</f>
        <v>0</v>
      </c>
      <c r="H6284" s="25">
        <f>'101_parsed'!F6284</f>
        <v>0</v>
      </c>
    </row>
    <row r="6285" spans="1:8" x14ac:dyDescent="0.2">
      <c r="A6285" s="25">
        <f>'101_parsed'!A6285</f>
        <v>1581</v>
      </c>
      <c r="B6285" s="33">
        <f>'101_parsed'!B6285</f>
        <v>61909</v>
      </c>
      <c r="C6285" s="25" t="str">
        <f>INDEX(all_banks!O:O,MATCH(A6285,all_banks!H:H,0))</f>
        <v>АО "Тимер Банк" (1581)</v>
      </c>
      <c r="D6285" s="25" t="str">
        <f>INDEX('101_accounts'!B:B,MATCH(B6285,'101_accounts'!A:A,0))</f>
        <v>61909   П  Амортизация недвижимости (кроме земли), временно неиспользуемой в основной деятельности</v>
      </c>
      <c r="E6285" s="25">
        <f>'101_parsed'!C6285</f>
        <v>0</v>
      </c>
      <c r="F6285" s="25">
        <f>'101_parsed'!D6285</f>
        <v>0</v>
      </c>
      <c r="G6285" s="25">
        <f>'101_parsed'!E6285</f>
        <v>0</v>
      </c>
      <c r="H6285" s="25">
        <f>'101_parsed'!F6285</f>
        <v>0</v>
      </c>
    </row>
    <row r="6286" spans="1:8" x14ac:dyDescent="0.2">
      <c r="A6286" s="25">
        <f>'101_parsed'!A6286</f>
        <v>1581</v>
      </c>
      <c r="B6286" s="33">
        <f>'101_parsed'!B6286</f>
        <v>61910</v>
      </c>
      <c r="C6286" s="25" t="str">
        <f>INDEX(all_banks!O:O,MATCH(A6286,all_banks!H:H,0))</f>
        <v>АО "Тимер Банк" (1581)</v>
      </c>
      <c r="D6286" s="25" t="str">
        <f>INDEX('101_accounts'!B:B,MATCH(B6286,'101_accounts'!A:A,0))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286" s="25">
        <f>'101_parsed'!C6286</f>
        <v>0</v>
      </c>
      <c r="F6286" s="25">
        <f>'101_parsed'!D6286</f>
        <v>0</v>
      </c>
      <c r="G6286" s="25">
        <f>'101_parsed'!E6286</f>
        <v>0</v>
      </c>
      <c r="H6286" s="25">
        <f>'101_parsed'!F6286</f>
        <v>0</v>
      </c>
    </row>
    <row r="6287" spans="1:8" x14ac:dyDescent="0.2">
      <c r="A6287" s="25">
        <f>'101_parsed'!A6287</f>
        <v>1581</v>
      </c>
      <c r="B6287" s="33">
        <f>'101_parsed'!B6287</f>
        <v>61911</v>
      </c>
      <c r="C6287" s="25" t="str">
        <f>INDEX(all_banks!O:O,MATCH(A6287,all_banks!H:H,0))</f>
        <v>АО "Тимер Банк" (1581)</v>
      </c>
      <c r="D6287" s="25" t="str">
        <f>INDEX('101_accounts'!B:B,MATCH(B6287,'101_accounts'!A:A,0))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287" s="25">
        <f>'101_parsed'!C6287</f>
        <v>0</v>
      </c>
      <c r="F6287" s="25">
        <f>'101_parsed'!D6287</f>
        <v>0</v>
      </c>
      <c r="G6287" s="25">
        <f>'101_parsed'!E6287</f>
        <v>0</v>
      </c>
      <c r="H6287" s="25">
        <f>'101_parsed'!F6287</f>
        <v>0</v>
      </c>
    </row>
    <row r="6288" spans="1:8" x14ac:dyDescent="0.2">
      <c r="A6288" s="25">
        <f>'101_parsed'!A6288</f>
        <v>1581</v>
      </c>
      <c r="B6288" s="33">
        <f>'101_parsed'!B6288</f>
        <v>61912</v>
      </c>
      <c r="C6288" s="25" t="str">
        <f>INDEX(all_banks!O:O,MATCH(A6288,all_banks!H:H,0))</f>
        <v>АО "Тимер Банк" (1581)</v>
      </c>
      <c r="D6288" s="25" t="str">
        <f>INDEX('101_accounts'!B:B,MATCH(B6288,'101_accounts'!A:A,0))</f>
        <v>61912   П  Резервы на возможные потери</v>
      </c>
      <c r="E6288" s="25">
        <f>'101_parsed'!C6288</f>
        <v>0</v>
      </c>
      <c r="F6288" s="25">
        <f>'101_parsed'!D6288</f>
        <v>0</v>
      </c>
      <c r="G6288" s="25">
        <f>'101_parsed'!E6288</f>
        <v>0</v>
      </c>
      <c r="H6288" s="25">
        <f>'101_parsed'!F6288</f>
        <v>0</v>
      </c>
    </row>
    <row r="6289" spans="1:8" x14ac:dyDescent="0.2">
      <c r="A6289" s="25">
        <f>'101_parsed'!A6289</f>
        <v>1581</v>
      </c>
      <c r="B6289" s="33">
        <f>'101_parsed'!B6289</f>
        <v>62001</v>
      </c>
      <c r="C6289" s="25" t="str">
        <f>INDEX(all_banks!O:O,MATCH(A6289,all_banks!H:H,0))</f>
        <v>АО "Тимер Банк" (1581)</v>
      </c>
      <c r="D6289" s="25" t="str">
        <f>INDEX('101_accounts'!B:B,MATCH(B6289,'101_accounts'!A:A,0))</f>
        <v>62001   A  Долгосрочные активы, предназначенные для продажи</v>
      </c>
      <c r="E6289" s="25">
        <f>'101_parsed'!C6289</f>
        <v>0</v>
      </c>
      <c r="F6289" s="25">
        <f>'101_parsed'!D6289</f>
        <v>0</v>
      </c>
      <c r="G6289" s="25">
        <f>'101_parsed'!E6289</f>
        <v>0</v>
      </c>
      <c r="H6289" s="25">
        <f>'101_parsed'!F6289</f>
        <v>0</v>
      </c>
    </row>
    <row r="6290" spans="1:8" x14ac:dyDescent="0.2">
      <c r="A6290" s="25">
        <f>'101_parsed'!A6290</f>
        <v>1581</v>
      </c>
      <c r="B6290" s="33">
        <f>'101_parsed'!B6290</f>
        <v>62002</v>
      </c>
      <c r="C6290" s="25" t="str">
        <f>INDEX(all_banks!O:O,MATCH(A6290,all_banks!H:H,0))</f>
        <v>АО "Тимер Банк" (1581)</v>
      </c>
      <c r="D6290" s="25" t="str">
        <f>INDEX('101_accounts'!B:B,MATCH(B6290,'101_accounts'!A:A,0))</f>
        <v>62002   П  Резервы на возможные потери</v>
      </c>
      <c r="E6290" s="25">
        <f>'101_parsed'!C6290</f>
        <v>0</v>
      </c>
      <c r="F6290" s="25">
        <f>'101_parsed'!D6290</f>
        <v>0</v>
      </c>
      <c r="G6290" s="25">
        <f>'101_parsed'!E6290</f>
        <v>0</v>
      </c>
      <c r="H6290" s="25">
        <f>'101_parsed'!F6290</f>
        <v>0</v>
      </c>
    </row>
    <row r="6291" spans="1:8" x14ac:dyDescent="0.2">
      <c r="A6291" s="25">
        <f>'101_parsed'!A6291</f>
        <v>1581</v>
      </c>
      <c r="B6291" s="33">
        <f>'101_parsed'!B6291</f>
        <v>62101</v>
      </c>
      <c r="C6291" s="25" t="str">
        <f>INDEX(all_banks!O:O,MATCH(A6291,all_banks!H:H,0))</f>
        <v>АО "Тимер Банк" (1581)</v>
      </c>
      <c r="D6291" s="25" t="str">
        <f>INDEX('101_accounts'!B:B,MATCH(B6291,'101_accounts'!A:A,0))</f>
        <v>62101   A  Средства труда, полученные по договорам отступного, залога, назначение которых не определено</v>
      </c>
      <c r="E6291" s="25">
        <f>'101_parsed'!C6291</f>
        <v>0</v>
      </c>
      <c r="F6291" s="25">
        <f>'101_parsed'!D6291</f>
        <v>0</v>
      </c>
      <c r="G6291" s="25">
        <f>'101_parsed'!E6291</f>
        <v>0</v>
      </c>
      <c r="H6291" s="25">
        <f>'101_parsed'!F6291</f>
        <v>0</v>
      </c>
    </row>
    <row r="6292" spans="1:8" x14ac:dyDescent="0.2">
      <c r="A6292" s="25">
        <f>'101_parsed'!A6292</f>
        <v>1581</v>
      </c>
      <c r="B6292" s="33">
        <f>'101_parsed'!B6292</f>
        <v>62102</v>
      </c>
      <c r="C6292" s="25" t="str">
        <f>INDEX(all_banks!O:O,MATCH(A6292,all_banks!H:H,0))</f>
        <v>АО "Тимер Банк" (1581)</v>
      </c>
      <c r="D6292" s="25" t="str">
        <f>INDEX('101_accounts'!B:B,MATCH(B6292,'101_accounts'!A:A,0))</f>
        <v>62102   A  Предметы труда, полученные по договорам отступного, залога, назначение которых не определено</v>
      </c>
      <c r="E6292" s="25">
        <f>'101_parsed'!C6292</f>
        <v>0</v>
      </c>
      <c r="F6292" s="25">
        <f>'101_parsed'!D6292</f>
        <v>0</v>
      </c>
      <c r="G6292" s="25">
        <f>'101_parsed'!E6292</f>
        <v>0</v>
      </c>
      <c r="H6292" s="25">
        <f>'101_parsed'!F6292</f>
        <v>0</v>
      </c>
    </row>
    <row r="6293" spans="1:8" x14ac:dyDescent="0.2">
      <c r="A6293" s="25">
        <f>'101_parsed'!A6293</f>
        <v>1581</v>
      </c>
      <c r="B6293" s="33">
        <f>'101_parsed'!B6293</f>
        <v>62103</v>
      </c>
      <c r="C6293" s="25" t="str">
        <f>INDEX(all_banks!O:O,MATCH(A6293,all_banks!H:H,0))</f>
        <v>АО "Тимер Банк" (1581)</v>
      </c>
      <c r="D6293" s="25" t="str">
        <f>INDEX('101_accounts'!B:B,MATCH(B6293,'101_accounts'!A:A,0))</f>
        <v>62103   П  Резервы на возможные потери</v>
      </c>
      <c r="E6293" s="25">
        <f>'101_parsed'!C6293</f>
        <v>0</v>
      </c>
      <c r="F6293" s="25">
        <f>'101_parsed'!D6293</f>
        <v>0</v>
      </c>
      <c r="G6293" s="25">
        <f>'101_parsed'!E6293</f>
        <v>0</v>
      </c>
      <c r="H6293" s="25">
        <f>'101_parsed'!F6293</f>
        <v>0</v>
      </c>
    </row>
    <row r="6294" spans="1:8" x14ac:dyDescent="0.2">
      <c r="A6294" s="25">
        <f>'101_parsed'!A6294</f>
        <v>2673</v>
      </c>
      <c r="B6294" s="33">
        <f>'101_parsed'!B6294</f>
        <v>60401</v>
      </c>
      <c r="C6294" s="25" t="str">
        <f>INDEX(all_banks!O:O,MATCH(A6294,all_banks!H:H,0))</f>
        <v>АО "Тинькофф Банк" (2673)</v>
      </c>
      <c r="D6294" s="25" t="str">
        <f>INDEX('101_accounts'!B:B,MATCH(B6294,'101_accounts'!A:A,0))</f>
        <v>60401   A  Основные средства (кроме земли) (c 13.02.2018)_x000D_Категория 1- Здания и сооружения (до 31.12.2002)</v>
      </c>
      <c r="E6294" s="25">
        <f>'101_parsed'!C6294</f>
        <v>13223696</v>
      </c>
      <c r="F6294" s="25">
        <f>'101_parsed'!D6294</f>
        <v>0</v>
      </c>
      <c r="G6294" s="25">
        <f>'101_parsed'!E6294</f>
        <v>15517011</v>
      </c>
      <c r="H6294" s="25">
        <f>'101_parsed'!F6294</f>
        <v>0</v>
      </c>
    </row>
    <row r="6295" spans="1:8" x14ac:dyDescent="0.2">
      <c r="A6295" s="25">
        <f>'101_parsed'!A6295</f>
        <v>2673</v>
      </c>
      <c r="B6295" s="33">
        <f>'101_parsed'!B6295</f>
        <v>60404</v>
      </c>
      <c r="C6295" s="25" t="str">
        <f>INDEX(all_banks!O:O,MATCH(A6295,all_banks!H:H,0))</f>
        <v>АО "Тинькофф Банк" (2673)</v>
      </c>
      <c r="D6295" s="25" t="str">
        <f>INDEX('101_accounts'!B:B,MATCH(B6295,'101_accounts'!A:A,0))</f>
        <v>60404   A  Земля (c 13.02.2018)</v>
      </c>
      <c r="E6295" s="25">
        <f>'101_parsed'!C6295</f>
        <v>394771</v>
      </c>
      <c r="F6295" s="25">
        <f>'101_parsed'!D6295</f>
        <v>0</v>
      </c>
      <c r="G6295" s="25">
        <f>'101_parsed'!E6295</f>
        <v>394771</v>
      </c>
      <c r="H6295" s="25">
        <f>'101_parsed'!F6295</f>
        <v>0</v>
      </c>
    </row>
    <row r="6296" spans="1:8" x14ac:dyDescent="0.2">
      <c r="A6296" s="25">
        <f>'101_parsed'!A6296</f>
        <v>2673</v>
      </c>
      <c r="B6296" s="33">
        <f>'101_parsed'!B6296</f>
        <v>60405</v>
      </c>
      <c r="C6296" s="25" t="str">
        <f>INDEX(all_banks!O:O,MATCH(A6296,all_banks!H:H,0))</f>
        <v>АО "Тинькофф Банк" (2673)</v>
      </c>
      <c r="D6296" s="25" t="str">
        <f>INDEX('101_accounts'!B:B,MATCH(B6296,'101_accounts'!A:A,0))</f>
        <v>60405   П
A (до 31.01.2003)  Резервы на возможные потери (c 13.02.2018)
Долгосрочно арендуемые основные средства (до 31.01.2003)</v>
      </c>
      <c r="E6296" s="25">
        <f>'101_parsed'!C6296</f>
        <v>0</v>
      </c>
      <c r="F6296" s="25">
        <f>'101_parsed'!D6296</f>
        <v>0</v>
      </c>
      <c r="G6296" s="25">
        <f>'101_parsed'!E6296</f>
        <v>0</v>
      </c>
      <c r="H6296" s="25">
        <f>'101_parsed'!F6296</f>
        <v>0</v>
      </c>
    </row>
    <row r="6297" spans="1:8" x14ac:dyDescent="0.2">
      <c r="A6297" s="25">
        <f>'101_parsed'!A6297</f>
        <v>2673</v>
      </c>
      <c r="B6297" s="33">
        <f>'101_parsed'!B6297</f>
        <v>60414</v>
      </c>
      <c r="C6297" s="25" t="str">
        <f>INDEX(all_banks!O:O,MATCH(A6297,all_banks!H:H,0))</f>
        <v>АО "Тинькофф Банк" (2673)</v>
      </c>
      <c r="D6297" s="25" t="str">
        <f>INDEX('101_accounts'!B:B,MATCH(B6297,'101_accounts'!A:A,0))</f>
        <v>60414   П  Амортизация основных средств (кроме земли) (c 13.02.2018)</v>
      </c>
      <c r="E6297" s="25">
        <f>'101_parsed'!C6297</f>
        <v>0</v>
      </c>
      <c r="F6297" s="25">
        <f>'101_parsed'!D6297</f>
        <v>4481829</v>
      </c>
      <c r="G6297" s="25">
        <f>'101_parsed'!E6297</f>
        <v>0</v>
      </c>
      <c r="H6297" s="25">
        <f>'101_parsed'!F6297</f>
        <v>5122131</v>
      </c>
    </row>
    <row r="6298" spans="1:8" x14ac:dyDescent="0.2">
      <c r="A6298" s="25">
        <f>'101_parsed'!A6298</f>
        <v>2673</v>
      </c>
      <c r="B6298" s="33">
        <f>'101_parsed'!B6298</f>
        <v>60415</v>
      </c>
      <c r="C6298" s="25" t="str">
        <f>INDEX(all_banks!O:O,MATCH(A6298,all_banks!H:H,0))</f>
        <v>АО "Тинькофф Банк" (2673)</v>
      </c>
      <c r="D6298" s="25" t="str">
        <f>INDEX('101_accounts'!B:B,MATCH(B6298,'101_accounts'!A:A,0))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298" s="25">
        <f>'101_parsed'!C6298</f>
        <v>576728</v>
      </c>
      <c r="F6298" s="25">
        <f>'101_parsed'!D6298</f>
        <v>0</v>
      </c>
      <c r="G6298" s="25">
        <f>'101_parsed'!E6298</f>
        <v>469734</v>
      </c>
      <c r="H6298" s="25">
        <f>'101_parsed'!F6298</f>
        <v>0</v>
      </c>
    </row>
    <row r="6299" spans="1:8" x14ac:dyDescent="0.2">
      <c r="A6299" s="25">
        <f>'101_parsed'!A6299</f>
        <v>2673</v>
      </c>
      <c r="B6299" s="33">
        <f>'101_parsed'!B6299</f>
        <v>61901</v>
      </c>
      <c r="C6299" s="25" t="str">
        <f>INDEX(all_banks!O:O,MATCH(A6299,all_banks!H:H,0))</f>
        <v>АО "Тинькофф Банк" (2673)</v>
      </c>
      <c r="D6299" s="25" t="str">
        <f>INDEX('101_accounts'!B:B,MATCH(B6299,'101_accounts'!A:A,0))</f>
        <v>61901   A  Земля, временно неиспользуемая в основной деятельности</v>
      </c>
      <c r="E6299" s="25">
        <f>'101_parsed'!C6299</f>
        <v>0</v>
      </c>
      <c r="F6299" s="25">
        <f>'101_parsed'!D6299</f>
        <v>0</v>
      </c>
      <c r="G6299" s="25">
        <f>'101_parsed'!E6299</f>
        <v>0</v>
      </c>
      <c r="H6299" s="25">
        <f>'101_parsed'!F6299</f>
        <v>0</v>
      </c>
    </row>
    <row r="6300" spans="1:8" x14ac:dyDescent="0.2">
      <c r="A6300" s="25">
        <f>'101_parsed'!A6300</f>
        <v>2673</v>
      </c>
      <c r="B6300" s="33">
        <f>'101_parsed'!B6300</f>
        <v>61902</v>
      </c>
      <c r="C6300" s="25" t="str">
        <f>INDEX(all_banks!O:O,MATCH(A6300,all_banks!H:H,0))</f>
        <v>АО "Тинькофф Банк" (2673)</v>
      </c>
      <c r="D6300" s="25" t="str">
        <f>INDEX('101_accounts'!B:B,MATCH(B6300,'101_accounts'!A:A,0))</f>
        <v>61902   A  Земля, временно неиспользуемая в основной деятельности, переданная в аренду</v>
      </c>
      <c r="E6300" s="25">
        <f>'101_parsed'!C6300</f>
        <v>0</v>
      </c>
      <c r="F6300" s="25">
        <f>'101_parsed'!D6300</f>
        <v>0</v>
      </c>
      <c r="G6300" s="25">
        <f>'101_parsed'!E6300</f>
        <v>0</v>
      </c>
      <c r="H6300" s="25">
        <f>'101_parsed'!F6300</f>
        <v>0</v>
      </c>
    </row>
    <row r="6301" spans="1:8" x14ac:dyDescent="0.2">
      <c r="A6301" s="25">
        <f>'101_parsed'!A6301</f>
        <v>2673</v>
      </c>
      <c r="B6301" s="33">
        <f>'101_parsed'!B6301</f>
        <v>61903</v>
      </c>
      <c r="C6301" s="25" t="str">
        <f>INDEX(all_banks!O:O,MATCH(A6301,all_banks!H:H,0))</f>
        <v>АО "Тинькофф Банк" (2673)</v>
      </c>
      <c r="D6301" s="25" t="str">
        <f>INDEX('101_accounts'!B:B,MATCH(B6301,'101_accounts'!A:A,0))</f>
        <v>61903   A  Недвижимость (кроме земли), временно неиспользуемая в основной деятельности</v>
      </c>
      <c r="E6301" s="25">
        <f>'101_parsed'!C6301</f>
        <v>0</v>
      </c>
      <c r="F6301" s="25">
        <f>'101_parsed'!D6301</f>
        <v>0</v>
      </c>
      <c r="G6301" s="25">
        <f>'101_parsed'!E6301</f>
        <v>0</v>
      </c>
      <c r="H6301" s="25">
        <f>'101_parsed'!F6301</f>
        <v>0</v>
      </c>
    </row>
    <row r="6302" spans="1:8" x14ac:dyDescent="0.2">
      <c r="A6302" s="25">
        <f>'101_parsed'!A6302</f>
        <v>2673</v>
      </c>
      <c r="B6302" s="33">
        <f>'101_parsed'!B6302</f>
        <v>61904</v>
      </c>
      <c r="C6302" s="25" t="str">
        <f>INDEX(all_banks!O:O,MATCH(A6302,all_banks!H:H,0))</f>
        <v>АО "Тинькофф Банк" (2673)</v>
      </c>
      <c r="D6302" s="25" t="str">
        <f>INDEX('101_accounts'!B:B,MATCH(B6302,'101_accounts'!A:A,0))</f>
        <v>61904   A  Недвижимость (кроме земли), временно неиспользуемая в основной деятельности, переданная в аренду</v>
      </c>
      <c r="E6302" s="25">
        <f>'101_parsed'!C6302</f>
        <v>0</v>
      </c>
      <c r="F6302" s="25">
        <f>'101_parsed'!D6302</f>
        <v>0</v>
      </c>
      <c r="G6302" s="25">
        <f>'101_parsed'!E6302</f>
        <v>0</v>
      </c>
      <c r="H6302" s="25">
        <f>'101_parsed'!F6302</f>
        <v>0</v>
      </c>
    </row>
    <row r="6303" spans="1:8" x14ac:dyDescent="0.2">
      <c r="A6303" s="25">
        <f>'101_parsed'!A6303</f>
        <v>2673</v>
      </c>
      <c r="B6303" s="33">
        <f>'101_parsed'!B6303</f>
        <v>61905</v>
      </c>
      <c r="C6303" s="25" t="str">
        <f>INDEX(all_banks!O:O,MATCH(A6303,all_banks!H:H,0))</f>
        <v>АО "Тинькофф Банк" (2673)</v>
      </c>
      <c r="D6303" s="25" t="str">
        <f>INDEX('101_accounts'!B:B,MATCH(B6303,'101_accounts'!A:A,0))</f>
        <v>61905   A  Земля, временно неиспользуемая в основной деятельности, учитываемая по справедливой стоимости</v>
      </c>
      <c r="E6303" s="25">
        <f>'101_parsed'!C6303</f>
        <v>0</v>
      </c>
      <c r="F6303" s="25">
        <f>'101_parsed'!D6303</f>
        <v>0</v>
      </c>
      <c r="G6303" s="25">
        <f>'101_parsed'!E6303</f>
        <v>0</v>
      </c>
      <c r="H6303" s="25">
        <f>'101_parsed'!F6303</f>
        <v>0</v>
      </c>
    </row>
    <row r="6304" spans="1:8" x14ac:dyDescent="0.2">
      <c r="A6304" s="25">
        <f>'101_parsed'!A6304</f>
        <v>2673</v>
      </c>
      <c r="B6304" s="33">
        <f>'101_parsed'!B6304</f>
        <v>61906</v>
      </c>
      <c r="C6304" s="25" t="str">
        <f>INDEX(all_banks!O:O,MATCH(A6304,all_banks!H:H,0))</f>
        <v>АО "Тинькофф Банк" (2673)</v>
      </c>
      <c r="D6304" s="25" t="str">
        <f>INDEX('101_accounts'!B:B,MATCH(B6304,'101_accounts'!A:A,0))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304" s="25">
        <f>'101_parsed'!C6304</f>
        <v>0</v>
      </c>
      <c r="F6304" s="25">
        <f>'101_parsed'!D6304</f>
        <v>0</v>
      </c>
      <c r="G6304" s="25">
        <f>'101_parsed'!E6304</f>
        <v>0</v>
      </c>
      <c r="H6304" s="25">
        <f>'101_parsed'!F6304</f>
        <v>0</v>
      </c>
    </row>
    <row r="6305" spans="1:8" x14ac:dyDescent="0.2">
      <c r="A6305" s="25">
        <f>'101_parsed'!A6305</f>
        <v>2673</v>
      </c>
      <c r="B6305" s="33">
        <f>'101_parsed'!B6305</f>
        <v>61907</v>
      </c>
      <c r="C6305" s="25" t="str">
        <f>INDEX(all_banks!O:O,MATCH(A6305,all_banks!H:H,0))</f>
        <v>АО "Тинькофф Банк" (2673)</v>
      </c>
      <c r="D6305" s="25" t="str">
        <f>INDEX('101_accounts'!B:B,MATCH(B6305,'101_accounts'!A:A,0))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305" s="25">
        <f>'101_parsed'!C6305</f>
        <v>0</v>
      </c>
      <c r="F6305" s="25">
        <f>'101_parsed'!D6305</f>
        <v>0</v>
      </c>
      <c r="G6305" s="25">
        <f>'101_parsed'!E6305</f>
        <v>0</v>
      </c>
      <c r="H6305" s="25">
        <f>'101_parsed'!F6305</f>
        <v>0</v>
      </c>
    </row>
    <row r="6306" spans="1:8" x14ac:dyDescent="0.2">
      <c r="A6306" s="25">
        <f>'101_parsed'!A6306</f>
        <v>2673</v>
      </c>
      <c r="B6306" s="33">
        <f>'101_parsed'!B6306</f>
        <v>61908</v>
      </c>
      <c r="C6306" s="25" t="str">
        <f>INDEX(all_banks!O:O,MATCH(A6306,all_banks!H:H,0))</f>
        <v>АО "Тинькофф Банк" (2673)</v>
      </c>
      <c r="D6306" s="25" t="str">
        <f>INDEX('101_accounts'!B:B,MATCH(B6306,'101_accounts'!A:A,0))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306" s="25">
        <f>'101_parsed'!C6306</f>
        <v>0</v>
      </c>
      <c r="F6306" s="25">
        <f>'101_parsed'!D6306</f>
        <v>0</v>
      </c>
      <c r="G6306" s="25">
        <f>'101_parsed'!E6306</f>
        <v>0</v>
      </c>
      <c r="H6306" s="25">
        <f>'101_parsed'!F6306</f>
        <v>0</v>
      </c>
    </row>
    <row r="6307" spans="1:8" x14ac:dyDescent="0.2">
      <c r="A6307" s="25">
        <f>'101_parsed'!A6307</f>
        <v>2673</v>
      </c>
      <c r="B6307" s="33">
        <f>'101_parsed'!B6307</f>
        <v>61909</v>
      </c>
      <c r="C6307" s="25" t="str">
        <f>INDEX(all_banks!O:O,MATCH(A6307,all_banks!H:H,0))</f>
        <v>АО "Тинькофф Банк" (2673)</v>
      </c>
      <c r="D6307" s="25" t="str">
        <f>INDEX('101_accounts'!B:B,MATCH(B6307,'101_accounts'!A:A,0))</f>
        <v>61909   П  Амортизация недвижимости (кроме земли), временно неиспользуемой в основной деятельности</v>
      </c>
      <c r="E6307" s="25">
        <f>'101_parsed'!C6307</f>
        <v>0</v>
      </c>
      <c r="F6307" s="25">
        <f>'101_parsed'!D6307</f>
        <v>0</v>
      </c>
      <c r="G6307" s="25">
        <f>'101_parsed'!E6307</f>
        <v>0</v>
      </c>
      <c r="H6307" s="25">
        <f>'101_parsed'!F6307</f>
        <v>0</v>
      </c>
    </row>
    <row r="6308" spans="1:8" x14ac:dyDescent="0.2">
      <c r="A6308" s="25">
        <f>'101_parsed'!A6308</f>
        <v>2673</v>
      </c>
      <c r="B6308" s="33">
        <f>'101_parsed'!B6308</f>
        <v>61910</v>
      </c>
      <c r="C6308" s="25" t="str">
        <f>INDEX(all_banks!O:O,MATCH(A6308,all_banks!H:H,0))</f>
        <v>АО "Тинькофф Банк" (2673)</v>
      </c>
      <c r="D6308" s="25" t="str">
        <f>INDEX('101_accounts'!B:B,MATCH(B6308,'101_accounts'!A:A,0))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308" s="25">
        <f>'101_parsed'!C6308</f>
        <v>0</v>
      </c>
      <c r="F6308" s="25">
        <f>'101_parsed'!D6308</f>
        <v>0</v>
      </c>
      <c r="G6308" s="25">
        <f>'101_parsed'!E6308</f>
        <v>0</v>
      </c>
      <c r="H6308" s="25">
        <f>'101_parsed'!F6308</f>
        <v>0</v>
      </c>
    </row>
    <row r="6309" spans="1:8" x14ac:dyDescent="0.2">
      <c r="A6309" s="25">
        <f>'101_parsed'!A6309</f>
        <v>2673</v>
      </c>
      <c r="B6309" s="33">
        <f>'101_parsed'!B6309</f>
        <v>61911</v>
      </c>
      <c r="C6309" s="25" t="str">
        <f>INDEX(all_banks!O:O,MATCH(A6309,all_banks!H:H,0))</f>
        <v>АО "Тинькофф Банк" (2673)</v>
      </c>
      <c r="D6309" s="25" t="str">
        <f>INDEX('101_accounts'!B:B,MATCH(B6309,'101_accounts'!A:A,0))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309" s="25">
        <f>'101_parsed'!C6309</f>
        <v>0</v>
      </c>
      <c r="F6309" s="25">
        <f>'101_parsed'!D6309</f>
        <v>0</v>
      </c>
      <c r="G6309" s="25">
        <f>'101_parsed'!E6309</f>
        <v>0</v>
      </c>
      <c r="H6309" s="25">
        <f>'101_parsed'!F6309</f>
        <v>0</v>
      </c>
    </row>
    <row r="6310" spans="1:8" x14ac:dyDescent="0.2">
      <c r="A6310" s="25">
        <f>'101_parsed'!A6310</f>
        <v>2673</v>
      </c>
      <c r="B6310" s="33">
        <f>'101_parsed'!B6310</f>
        <v>61912</v>
      </c>
      <c r="C6310" s="25" t="str">
        <f>INDEX(all_banks!O:O,MATCH(A6310,all_banks!H:H,0))</f>
        <v>АО "Тинькофф Банк" (2673)</v>
      </c>
      <c r="D6310" s="25" t="str">
        <f>INDEX('101_accounts'!B:B,MATCH(B6310,'101_accounts'!A:A,0))</f>
        <v>61912   П  Резервы на возможные потери</v>
      </c>
      <c r="E6310" s="25">
        <f>'101_parsed'!C6310</f>
        <v>0</v>
      </c>
      <c r="F6310" s="25">
        <f>'101_parsed'!D6310</f>
        <v>0</v>
      </c>
      <c r="G6310" s="25">
        <f>'101_parsed'!E6310</f>
        <v>0</v>
      </c>
      <c r="H6310" s="25">
        <f>'101_parsed'!F6310</f>
        <v>0</v>
      </c>
    </row>
    <row r="6311" spans="1:8" x14ac:dyDescent="0.2">
      <c r="A6311" s="25">
        <f>'101_parsed'!A6311</f>
        <v>2673</v>
      </c>
      <c r="B6311" s="33">
        <f>'101_parsed'!B6311</f>
        <v>62001</v>
      </c>
      <c r="C6311" s="25" t="str">
        <f>INDEX(all_banks!O:O,MATCH(A6311,all_banks!H:H,0))</f>
        <v>АО "Тинькофф Банк" (2673)</v>
      </c>
      <c r="D6311" s="25" t="str">
        <f>INDEX('101_accounts'!B:B,MATCH(B6311,'101_accounts'!A:A,0))</f>
        <v>62001   A  Долгосрочные активы, предназначенные для продажи</v>
      </c>
      <c r="E6311" s="25">
        <f>'101_parsed'!C6311</f>
        <v>0</v>
      </c>
      <c r="F6311" s="25">
        <f>'101_parsed'!D6311</f>
        <v>0</v>
      </c>
      <c r="G6311" s="25">
        <f>'101_parsed'!E6311</f>
        <v>0</v>
      </c>
      <c r="H6311" s="25">
        <f>'101_parsed'!F6311</f>
        <v>0</v>
      </c>
    </row>
    <row r="6312" spans="1:8" x14ac:dyDescent="0.2">
      <c r="A6312" s="25">
        <f>'101_parsed'!A6312</f>
        <v>2673</v>
      </c>
      <c r="B6312" s="33">
        <f>'101_parsed'!B6312</f>
        <v>62002</v>
      </c>
      <c r="C6312" s="25" t="str">
        <f>INDEX(all_banks!O:O,MATCH(A6312,all_banks!H:H,0))</f>
        <v>АО "Тинькофф Банк" (2673)</v>
      </c>
      <c r="D6312" s="25" t="str">
        <f>INDEX('101_accounts'!B:B,MATCH(B6312,'101_accounts'!A:A,0))</f>
        <v>62002   П  Резервы на возможные потери</v>
      </c>
      <c r="E6312" s="25">
        <f>'101_parsed'!C6312</f>
        <v>0</v>
      </c>
      <c r="F6312" s="25">
        <f>'101_parsed'!D6312</f>
        <v>0</v>
      </c>
      <c r="G6312" s="25">
        <f>'101_parsed'!E6312</f>
        <v>0</v>
      </c>
      <c r="H6312" s="25">
        <f>'101_parsed'!F6312</f>
        <v>0</v>
      </c>
    </row>
    <row r="6313" spans="1:8" x14ac:dyDescent="0.2">
      <c r="A6313" s="25">
        <f>'101_parsed'!A6313</f>
        <v>2673</v>
      </c>
      <c r="B6313" s="33">
        <f>'101_parsed'!B6313</f>
        <v>62101</v>
      </c>
      <c r="C6313" s="25" t="str">
        <f>INDEX(all_banks!O:O,MATCH(A6313,all_banks!H:H,0))</f>
        <v>АО "Тинькофф Банк" (2673)</v>
      </c>
      <c r="D6313" s="25" t="str">
        <f>INDEX('101_accounts'!B:B,MATCH(B6313,'101_accounts'!A:A,0))</f>
        <v>62101   A  Средства труда, полученные по договорам отступного, залога, назначение которых не определено</v>
      </c>
      <c r="E6313" s="25">
        <f>'101_parsed'!C6313</f>
        <v>3249</v>
      </c>
      <c r="F6313" s="25">
        <f>'101_parsed'!D6313</f>
        <v>0</v>
      </c>
      <c r="G6313" s="25">
        <f>'101_parsed'!E6313</f>
        <v>3168</v>
      </c>
      <c r="H6313" s="25">
        <f>'101_parsed'!F6313</f>
        <v>0</v>
      </c>
    </row>
    <row r="6314" spans="1:8" x14ac:dyDescent="0.2">
      <c r="A6314" s="25">
        <f>'101_parsed'!A6314</f>
        <v>2673</v>
      </c>
      <c r="B6314" s="33">
        <f>'101_parsed'!B6314</f>
        <v>62102</v>
      </c>
      <c r="C6314" s="25" t="str">
        <f>INDEX(all_banks!O:O,MATCH(A6314,all_banks!H:H,0))</f>
        <v>АО "Тинькофф Банк" (2673)</v>
      </c>
      <c r="D6314" s="25" t="str">
        <f>INDEX('101_accounts'!B:B,MATCH(B6314,'101_accounts'!A:A,0))</f>
        <v>62102   A  Предметы труда, полученные по договорам отступного, залога, назначение которых не определено</v>
      </c>
      <c r="E6314" s="25">
        <f>'101_parsed'!C6314</f>
        <v>0</v>
      </c>
      <c r="F6314" s="25">
        <f>'101_parsed'!D6314</f>
        <v>0</v>
      </c>
      <c r="G6314" s="25">
        <f>'101_parsed'!E6314</f>
        <v>0</v>
      </c>
      <c r="H6314" s="25">
        <f>'101_parsed'!F6314</f>
        <v>0</v>
      </c>
    </row>
    <row r="6315" spans="1:8" x14ac:dyDescent="0.2">
      <c r="A6315" s="25">
        <f>'101_parsed'!A6315</f>
        <v>2673</v>
      </c>
      <c r="B6315" s="33">
        <f>'101_parsed'!B6315</f>
        <v>62103</v>
      </c>
      <c r="C6315" s="25" t="str">
        <f>INDEX(all_banks!O:O,MATCH(A6315,all_banks!H:H,0))</f>
        <v>АО "Тинькофф Банк" (2673)</v>
      </c>
      <c r="D6315" s="25" t="str">
        <f>INDEX('101_accounts'!B:B,MATCH(B6315,'101_accounts'!A:A,0))</f>
        <v>62103   П  Резервы на возможные потери</v>
      </c>
      <c r="E6315" s="25">
        <f>'101_parsed'!C6315</f>
        <v>0</v>
      </c>
      <c r="F6315" s="25">
        <f>'101_parsed'!D6315</f>
        <v>0</v>
      </c>
      <c r="G6315" s="25">
        <f>'101_parsed'!E6315</f>
        <v>0</v>
      </c>
      <c r="H6315" s="25">
        <f>'101_parsed'!F6315</f>
        <v>0</v>
      </c>
    </row>
    <row r="6316" spans="1:8" x14ac:dyDescent="0.2">
      <c r="A6316" s="25">
        <f>'101_parsed'!A6316</f>
        <v>3470</v>
      </c>
      <c r="B6316" s="33">
        <f>'101_parsed'!B6316</f>
        <v>60401</v>
      </c>
      <c r="C6316" s="25" t="str">
        <f>INDEX(all_banks!O:O,MATCH(A6316,all_banks!H:H,0))</f>
        <v>АО "Тойота Банк" (3470)</v>
      </c>
      <c r="D6316" s="25" t="str">
        <f>INDEX('101_accounts'!B:B,MATCH(B6316,'101_accounts'!A:A,0))</f>
        <v>60401   A  Основные средства (кроме земли) (c 13.02.2018)_x000D_Категория 1- Здания и сооружения (до 31.12.2002)</v>
      </c>
      <c r="E6316" s="25">
        <f>'101_parsed'!C6316</f>
        <v>350441</v>
      </c>
      <c r="F6316" s="25">
        <f>'101_parsed'!D6316</f>
        <v>0</v>
      </c>
      <c r="G6316" s="25">
        <f>'101_parsed'!E6316</f>
        <v>371566</v>
      </c>
      <c r="H6316" s="25">
        <f>'101_parsed'!F6316</f>
        <v>0</v>
      </c>
    </row>
    <row r="6317" spans="1:8" x14ac:dyDescent="0.2">
      <c r="A6317" s="25">
        <f>'101_parsed'!A6317</f>
        <v>3470</v>
      </c>
      <c r="B6317" s="33">
        <f>'101_parsed'!B6317</f>
        <v>60404</v>
      </c>
      <c r="C6317" s="25" t="str">
        <f>INDEX(all_banks!O:O,MATCH(A6317,all_banks!H:H,0))</f>
        <v>АО "Тойота Банк" (3470)</v>
      </c>
      <c r="D6317" s="25" t="str">
        <f>INDEX('101_accounts'!B:B,MATCH(B6317,'101_accounts'!A:A,0))</f>
        <v>60404   A  Земля (c 13.02.2018)</v>
      </c>
      <c r="E6317" s="25">
        <f>'101_parsed'!C6317</f>
        <v>0</v>
      </c>
      <c r="F6317" s="25">
        <f>'101_parsed'!D6317</f>
        <v>0</v>
      </c>
      <c r="G6317" s="25">
        <f>'101_parsed'!E6317</f>
        <v>0</v>
      </c>
      <c r="H6317" s="25">
        <f>'101_parsed'!F6317</f>
        <v>0</v>
      </c>
    </row>
    <row r="6318" spans="1:8" x14ac:dyDescent="0.2">
      <c r="A6318" s="25">
        <f>'101_parsed'!A6318</f>
        <v>3470</v>
      </c>
      <c r="B6318" s="33">
        <f>'101_parsed'!B6318</f>
        <v>60405</v>
      </c>
      <c r="C6318" s="25" t="str">
        <f>INDEX(all_banks!O:O,MATCH(A6318,all_banks!H:H,0))</f>
        <v>АО "Тойота Банк" (3470)</v>
      </c>
      <c r="D6318" s="25" t="str">
        <f>INDEX('101_accounts'!B:B,MATCH(B6318,'101_accounts'!A:A,0))</f>
        <v>60405   П
A (до 31.01.2003)  Резервы на возможные потери (c 13.02.2018)
Долгосрочно арендуемые основные средства (до 31.01.2003)</v>
      </c>
      <c r="E6318" s="25">
        <f>'101_parsed'!C6318</f>
        <v>0</v>
      </c>
      <c r="F6318" s="25">
        <f>'101_parsed'!D6318</f>
        <v>0</v>
      </c>
      <c r="G6318" s="25">
        <f>'101_parsed'!E6318</f>
        <v>0</v>
      </c>
      <c r="H6318" s="25">
        <f>'101_parsed'!F6318</f>
        <v>0</v>
      </c>
    </row>
    <row r="6319" spans="1:8" x14ac:dyDescent="0.2">
      <c r="A6319" s="25">
        <f>'101_parsed'!A6319</f>
        <v>3470</v>
      </c>
      <c r="B6319" s="33">
        <f>'101_parsed'!B6319</f>
        <v>60414</v>
      </c>
      <c r="C6319" s="25" t="str">
        <f>INDEX(all_banks!O:O,MATCH(A6319,all_banks!H:H,0))</f>
        <v>АО "Тойота Банк" (3470)</v>
      </c>
      <c r="D6319" s="25" t="str">
        <f>INDEX('101_accounts'!B:B,MATCH(B6319,'101_accounts'!A:A,0))</f>
        <v>60414   П  Амортизация основных средств (кроме земли) (c 13.02.2018)</v>
      </c>
      <c r="E6319" s="25">
        <f>'101_parsed'!C6319</f>
        <v>0</v>
      </c>
      <c r="F6319" s="25">
        <f>'101_parsed'!D6319</f>
        <v>142627</v>
      </c>
      <c r="G6319" s="25">
        <f>'101_parsed'!E6319</f>
        <v>0</v>
      </c>
      <c r="H6319" s="25">
        <f>'101_parsed'!F6319</f>
        <v>154981</v>
      </c>
    </row>
    <row r="6320" spans="1:8" x14ac:dyDescent="0.2">
      <c r="A6320" s="25">
        <f>'101_parsed'!A6320</f>
        <v>3470</v>
      </c>
      <c r="B6320" s="33">
        <f>'101_parsed'!B6320</f>
        <v>60415</v>
      </c>
      <c r="C6320" s="25" t="str">
        <f>INDEX(all_banks!O:O,MATCH(A6320,all_banks!H:H,0))</f>
        <v>АО "Тойота Банк" (3470)</v>
      </c>
      <c r="D6320" s="25" t="str">
        <f>INDEX('101_accounts'!B:B,MATCH(B6320,'101_accounts'!A:A,0))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320" s="25">
        <f>'101_parsed'!C6320</f>
        <v>3796</v>
      </c>
      <c r="F6320" s="25">
        <f>'101_parsed'!D6320</f>
        <v>0</v>
      </c>
      <c r="G6320" s="25">
        <f>'101_parsed'!E6320</f>
        <v>29294</v>
      </c>
      <c r="H6320" s="25">
        <f>'101_parsed'!F6320</f>
        <v>0</v>
      </c>
    </row>
    <row r="6321" spans="1:8" x14ac:dyDescent="0.2">
      <c r="A6321" s="25">
        <f>'101_parsed'!A6321</f>
        <v>3470</v>
      </c>
      <c r="B6321" s="33">
        <f>'101_parsed'!B6321</f>
        <v>61901</v>
      </c>
      <c r="C6321" s="25" t="str">
        <f>INDEX(all_banks!O:O,MATCH(A6321,all_banks!H:H,0))</f>
        <v>АО "Тойота Банк" (3470)</v>
      </c>
      <c r="D6321" s="25" t="str">
        <f>INDEX('101_accounts'!B:B,MATCH(B6321,'101_accounts'!A:A,0))</f>
        <v>61901   A  Земля, временно неиспользуемая в основной деятельности</v>
      </c>
      <c r="E6321" s="25">
        <f>'101_parsed'!C6321</f>
        <v>0</v>
      </c>
      <c r="F6321" s="25">
        <f>'101_parsed'!D6321</f>
        <v>0</v>
      </c>
      <c r="G6321" s="25">
        <f>'101_parsed'!E6321</f>
        <v>0</v>
      </c>
      <c r="H6321" s="25">
        <f>'101_parsed'!F6321</f>
        <v>0</v>
      </c>
    </row>
    <row r="6322" spans="1:8" x14ac:dyDescent="0.2">
      <c r="A6322" s="25">
        <f>'101_parsed'!A6322</f>
        <v>3470</v>
      </c>
      <c r="B6322" s="33">
        <f>'101_parsed'!B6322</f>
        <v>61902</v>
      </c>
      <c r="C6322" s="25" t="str">
        <f>INDEX(all_banks!O:O,MATCH(A6322,all_banks!H:H,0))</f>
        <v>АО "Тойота Банк" (3470)</v>
      </c>
      <c r="D6322" s="25" t="str">
        <f>INDEX('101_accounts'!B:B,MATCH(B6322,'101_accounts'!A:A,0))</f>
        <v>61902   A  Земля, временно неиспользуемая в основной деятельности, переданная в аренду</v>
      </c>
      <c r="E6322" s="25">
        <f>'101_parsed'!C6322</f>
        <v>0</v>
      </c>
      <c r="F6322" s="25">
        <f>'101_parsed'!D6322</f>
        <v>0</v>
      </c>
      <c r="G6322" s="25">
        <f>'101_parsed'!E6322</f>
        <v>0</v>
      </c>
      <c r="H6322" s="25">
        <f>'101_parsed'!F6322</f>
        <v>0</v>
      </c>
    </row>
    <row r="6323" spans="1:8" x14ac:dyDescent="0.2">
      <c r="A6323" s="25">
        <f>'101_parsed'!A6323</f>
        <v>3470</v>
      </c>
      <c r="B6323" s="33">
        <f>'101_parsed'!B6323</f>
        <v>61903</v>
      </c>
      <c r="C6323" s="25" t="str">
        <f>INDEX(all_banks!O:O,MATCH(A6323,all_banks!H:H,0))</f>
        <v>АО "Тойота Банк" (3470)</v>
      </c>
      <c r="D6323" s="25" t="str">
        <f>INDEX('101_accounts'!B:B,MATCH(B6323,'101_accounts'!A:A,0))</f>
        <v>61903   A  Недвижимость (кроме земли), временно неиспользуемая в основной деятельности</v>
      </c>
      <c r="E6323" s="25">
        <f>'101_parsed'!C6323</f>
        <v>0</v>
      </c>
      <c r="F6323" s="25">
        <f>'101_parsed'!D6323</f>
        <v>0</v>
      </c>
      <c r="G6323" s="25">
        <f>'101_parsed'!E6323</f>
        <v>0</v>
      </c>
      <c r="H6323" s="25">
        <f>'101_parsed'!F6323</f>
        <v>0</v>
      </c>
    </row>
    <row r="6324" spans="1:8" x14ac:dyDescent="0.2">
      <c r="A6324" s="25">
        <f>'101_parsed'!A6324</f>
        <v>3470</v>
      </c>
      <c r="B6324" s="33">
        <f>'101_parsed'!B6324</f>
        <v>61904</v>
      </c>
      <c r="C6324" s="25" t="str">
        <f>INDEX(all_banks!O:O,MATCH(A6324,all_banks!H:H,0))</f>
        <v>АО "Тойота Банк" (3470)</v>
      </c>
      <c r="D6324" s="25" t="str">
        <f>INDEX('101_accounts'!B:B,MATCH(B6324,'101_accounts'!A:A,0))</f>
        <v>61904   A  Недвижимость (кроме земли), временно неиспользуемая в основной деятельности, переданная в аренду</v>
      </c>
      <c r="E6324" s="25">
        <f>'101_parsed'!C6324</f>
        <v>0</v>
      </c>
      <c r="F6324" s="25">
        <f>'101_parsed'!D6324</f>
        <v>0</v>
      </c>
      <c r="G6324" s="25">
        <f>'101_parsed'!E6324</f>
        <v>0</v>
      </c>
      <c r="H6324" s="25">
        <f>'101_parsed'!F6324</f>
        <v>0</v>
      </c>
    </row>
    <row r="6325" spans="1:8" x14ac:dyDescent="0.2">
      <c r="A6325" s="25">
        <f>'101_parsed'!A6325</f>
        <v>3470</v>
      </c>
      <c r="B6325" s="33">
        <f>'101_parsed'!B6325</f>
        <v>61905</v>
      </c>
      <c r="C6325" s="25" t="str">
        <f>INDEX(all_banks!O:O,MATCH(A6325,all_banks!H:H,0))</f>
        <v>АО "Тойота Банк" (3470)</v>
      </c>
      <c r="D6325" s="25" t="str">
        <f>INDEX('101_accounts'!B:B,MATCH(B6325,'101_accounts'!A:A,0))</f>
        <v>61905   A  Земля, временно неиспользуемая в основной деятельности, учитываемая по справедливой стоимости</v>
      </c>
      <c r="E6325" s="25">
        <f>'101_parsed'!C6325</f>
        <v>0</v>
      </c>
      <c r="F6325" s="25">
        <f>'101_parsed'!D6325</f>
        <v>0</v>
      </c>
      <c r="G6325" s="25">
        <f>'101_parsed'!E6325</f>
        <v>0</v>
      </c>
      <c r="H6325" s="25">
        <f>'101_parsed'!F6325</f>
        <v>0</v>
      </c>
    </row>
    <row r="6326" spans="1:8" x14ac:dyDescent="0.2">
      <c r="A6326" s="25">
        <f>'101_parsed'!A6326</f>
        <v>3470</v>
      </c>
      <c r="B6326" s="33">
        <f>'101_parsed'!B6326</f>
        <v>61906</v>
      </c>
      <c r="C6326" s="25" t="str">
        <f>INDEX(all_banks!O:O,MATCH(A6326,all_banks!H:H,0))</f>
        <v>АО "Тойота Банк" (3470)</v>
      </c>
      <c r="D6326" s="25" t="str">
        <f>INDEX('101_accounts'!B:B,MATCH(B6326,'101_accounts'!A:A,0))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326" s="25">
        <f>'101_parsed'!C6326</f>
        <v>0</v>
      </c>
      <c r="F6326" s="25">
        <f>'101_parsed'!D6326</f>
        <v>0</v>
      </c>
      <c r="G6326" s="25">
        <f>'101_parsed'!E6326</f>
        <v>0</v>
      </c>
      <c r="H6326" s="25">
        <f>'101_parsed'!F6326</f>
        <v>0</v>
      </c>
    </row>
    <row r="6327" spans="1:8" x14ac:dyDescent="0.2">
      <c r="A6327" s="25">
        <f>'101_parsed'!A6327</f>
        <v>3470</v>
      </c>
      <c r="B6327" s="33">
        <f>'101_parsed'!B6327</f>
        <v>61907</v>
      </c>
      <c r="C6327" s="25" t="str">
        <f>INDEX(all_banks!O:O,MATCH(A6327,all_banks!H:H,0))</f>
        <v>АО "Тойота Банк" (3470)</v>
      </c>
      <c r="D6327" s="25" t="str">
        <f>INDEX('101_accounts'!B:B,MATCH(B6327,'101_accounts'!A:A,0))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327" s="25">
        <f>'101_parsed'!C6327</f>
        <v>0</v>
      </c>
      <c r="F6327" s="25">
        <f>'101_parsed'!D6327</f>
        <v>0</v>
      </c>
      <c r="G6327" s="25">
        <f>'101_parsed'!E6327</f>
        <v>0</v>
      </c>
      <c r="H6327" s="25">
        <f>'101_parsed'!F6327</f>
        <v>0</v>
      </c>
    </row>
    <row r="6328" spans="1:8" x14ac:dyDescent="0.2">
      <c r="A6328" s="25">
        <f>'101_parsed'!A6328</f>
        <v>3470</v>
      </c>
      <c r="B6328" s="33">
        <f>'101_parsed'!B6328</f>
        <v>61908</v>
      </c>
      <c r="C6328" s="25" t="str">
        <f>INDEX(all_banks!O:O,MATCH(A6328,all_banks!H:H,0))</f>
        <v>АО "Тойота Банк" (3470)</v>
      </c>
      <c r="D6328" s="25" t="str">
        <f>INDEX('101_accounts'!B:B,MATCH(B6328,'101_accounts'!A:A,0))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328" s="25">
        <f>'101_parsed'!C6328</f>
        <v>0</v>
      </c>
      <c r="F6328" s="25">
        <f>'101_parsed'!D6328</f>
        <v>0</v>
      </c>
      <c r="G6328" s="25">
        <f>'101_parsed'!E6328</f>
        <v>0</v>
      </c>
      <c r="H6328" s="25">
        <f>'101_parsed'!F6328</f>
        <v>0</v>
      </c>
    </row>
    <row r="6329" spans="1:8" x14ac:dyDescent="0.2">
      <c r="A6329" s="25">
        <f>'101_parsed'!A6329</f>
        <v>3470</v>
      </c>
      <c r="B6329" s="33">
        <f>'101_parsed'!B6329</f>
        <v>61909</v>
      </c>
      <c r="C6329" s="25" t="str">
        <f>INDEX(all_banks!O:O,MATCH(A6329,all_banks!H:H,0))</f>
        <v>АО "Тойота Банк" (3470)</v>
      </c>
      <c r="D6329" s="25" t="str">
        <f>INDEX('101_accounts'!B:B,MATCH(B6329,'101_accounts'!A:A,0))</f>
        <v>61909   П  Амортизация недвижимости (кроме земли), временно неиспользуемой в основной деятельности</v>
      </c>
      <c r="E6329" s="25">
        <f>'101_parsed'!C6329</f>
        <v>0</v>
      </c>
      <c r="F6329" s="25">
        <f>'101_parsed'!D6329</f>
        <v>0</v>
      </c>
      <c r="G6329" s="25">
        <f>'101_parsed'!E6329</f>
        <v>0</v>
      </c>
      <c r="H6329" s="25">
        <f>'101_parsed'!F6329</f>
        <v>0</v>
      </c>
    </row>
    <row r="6330" spans="1:8" x14ac:dyDescent="0.2">
      <c r="A6330" s="25">
        <f>'101_parsed'!A6330</f>
        <v>3470</v>
      </c>
      <c r="B6330" s="33">
        <f>'101_parsed'!B6330</f>
        <v>61910</v>
      </c>
      <c r="C6330" s="25" t="str">
        <f>INDEX(all_banks!O:O,MATCH(A6330,all_banks!H:H,0))</f>
        <v>АО "Тойота Банк" (3470)</v>
      </c>
      <c r="D6330" s="25" t="str">
        <f>INDEX('101_accounts'!B:B,MATCH(B6330,'101_accounts'!A:A,0))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330" s="25">
        <f>'101_parsed'!C6330</f>
        <v>0</v>
      </c>
      <c r="F6330" s="25">
        <f>'101_parsed'!D6330</f>
        <v>0</v>
      </c>
      <c r="G6330" s="25">
        <f>'101_parsed'!E6330</f>
        <v>0</v>
      </c>
      <c r="H6330" s="25">
        <f>'101_parsed'!F6330</f>
        <v>0</v>
      </c>
    </row>
    <row r="6331" spans="1:8" x14ac:dyDescent="0.2">
      <c r="A6331" s="25">
        <f>'101_parsed'!A6331</f>
        <v>3470</v>
      </c>
      <c r="B6331" s="33">
        <f>'101_parsed'!B6331</f>
        <v>61911</v>
      </c>
      <c r="C6331" s="25" t="str">
        <f>INDEX(all_banks!O:O,MATCH(A6331,all_banks!H:H,0))</f>
        <v>АО "Тойота Банк" (3470)</v>
      </c>
      <c r="D6331" s="25" t="str">
        <f>INDEX('101_accounts'!B:B,MATCH(B6331,'101_accounts'!A:A,0))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331" s="25">
        <f>'101_parsed'!C6331</f>
        <v>0</v>
      </c>
      <c r="F6331" s="25">
        <f>'101_parsed'!D6331</f>
        <v>0</v>
      </c>
      <c r="G6331" s="25">
        <f>'101_parsed'!E6331</f>
        <v>0</v>
      </c>
      <c r="H6331" s="25">
        <f>'101_parsed'!F6331</f>
        <v>0</v>
      </c>
    </row>
    <row r="6332" spans="1:8" x14ac:dyDescent="0.2">
      <c r="A6332" s="25">
        <f>'101_parsed'!A6332</f>
        <v>3470</v>
      </c>
      <c r="B6332" s="33">
        <f>'101_parsed'!B6332</f>
        <v>61912</v>
      </c>
      <c r="C6332" s="25" t="str">
        <f>INDEX(all_banks!O:O,MATCH(A6332,all_banks!H:H,0))</f>
        <v>АО "Тойота Банк" (3470)</v>
      </c>
      <c r="D6332" s="25" t="str">
        <f>INDEX('101_accounts'!B:B,MATCH(B6332,'101_accounts'!A:A,0))</f>
        <v>61912   П  Резервы на возможные потери</v>
      </c>
      <c r="E6332" s="25">
        <f>'101_parsed'!C6332</f>
        <v>0</v>
      </c>
      <c r="F6332" s="25">
        <f>'101_parsed'!D6332</f>
        <v>0</v>
      </c>
      <c r="G6332" s="25">
        <f>'101_parsed'!E6332</f>
        <v>0</v>
      </c>
      <c r="H6332" s="25">
        <f>'101_parsed'!F6332</f>
        <v>0</v>
      </c>
    </row>
    <row r="6333" spans="1:8" x14ac:dyDescent="0.2">
      <c r="A6333" s="25">
        <f>'101_parsed'!A6333</f>
        <v>3470</v>
      </c>
      <c r="B6333" s="33">
        <f>'101_parsed'!B6333</f>
        <v>62001</v>
      </c>
      <c r="C6333" s="25" t="str">
        <f>INDEX(all_banks!O:O,MATCH(A6333,all_banks!H:H,0))</f>
        <v>АО "Тойота Банк" (3470)</v>
      </c>
      <c r="D6333" s="25" t="str">
        <f>INDEX('101_accounts'!B:B,MATCH(B6333,'101_accounts'!A:A,0))</f>
        <v>62001   A  Долгосрочные активы, предназначенные для продажи</v>
      </c>
      <c r="E6333" s="25">
        <f>'101_parsed'!C6333</f>
        <v>2500</v>
      </c>
      <c r="F6333" s="25">
        <f>'101_parsed'!D6333</f>
        <v>0</v>
      </c>
      <c r="G6333" s="25">
        <f>'101_parsed'!E6333</f>
        <v>0</v>
      </c>
      <c r="H6333" s="25">
        <f>'101_parsed'!F6333</f>
        <v>0</v>
      </c>
    </row>
    <row r="6334" spans="1:8" x14ac:dyDescent="0.2">
      <c r="A6334" s="25">
        <f>'101_parsed'!A6334</f>
        <v>3470</v>
      </c>
      <c r="B6334" s="33">
        <f>'101_parsed'!B6334</f>
        <v>62002</v>
      </c>
      <c r="C6334" s="25" t="str">
        <f>INDEX(all_banks!O:O,MATCH(A6334,all_banks!H:H,0))</f>
        <v>АО "Тойота Банк" (3470)</v>
      </c>
      <c r="D6334" s="25" t="str">
        <f>INDEX('101_accounts'!B:B,MATCH(B6334,'101_accounts'!A:A,0))</f>
        <v>62002   П  Резервы на возможные потери</v>
      </c>
      <c r="E6334" s="25">
        <f>'101_parsed'!C6334</f>
        <v>0</v>
      </c>
      <c r="F6334" s="25">
        <f>'101_parsed'!D6334</f>
        <v>0</v>
      </c>
      <c r="G6334" s="25">
        <f>'101_parsed'!E6334</f>
        <v>0</v>
      </c>
      <c r="H6334" s="25">
        <f>'101_parsed'!F6334</f>
        <v>0</v>
      </c>
    </row>
    <row r="6335" spans="1:8" x14ac:dyDescent="0.2">
      <c r="A6335" s="25">
        <f>'101_parsed'!A6335</f>
        <v>3470</v>
      </c>
      <c r="B6335" s="33">
        <f>'101_parsed'!B6335</f>
        <v>62101</v>
      </c>
      <c r="C6335" s="25" t="str">
        <f>INDEX(all_banks!O:O,MATCH(A6335,all_banks!H:H,0))</f>
        <v>АО "Тойота Банк" (3470)</v>
      </c>
      <c r="D6335" s="25" t="str">
        <f>INDEX('101_accounts'!B:B,MATCH(B6335,'101_accounts'!A:A,0))</f>
        <v>62101   A  Средства труда, полученные по договорам отступного, залога, назначение которых не определено</v>
      </c>
      <c r="E6335" s="25">
        <f>'101_parsed'!C6335</f>
        <v>32349</v>
      </c>
      <c r="F6335" s="25">
        <f>'101_parsed'!D6335</f>
        <v>0</v>
      </c>
      <c r="G6335" s="25">
        <f>'101_parsed'!E6335</f>
        <v>37209</v>
      </c>
      <c r="H6335" s="25">
        <f>'101_parsed'!F6335</f>
        <v>0</v>
      </c>
    </row>
    <row r="6336" spans="1:8" x14ac:dyDescent="0.2">
      <c r="A6336" s="25">
        <f>'101_parsed'!A6336</f>
        <v>3470</v>
      </c>
      <c r="B6336" s="33">
        <f>'101_parsed'!B6336</f>
        <v>62102</v>
      </c>
      <c r="C6336" s="25" t="str">
        <f>INDEX(all_banks!O:O,MATCH(A6336,all_banks!H:H,0))</f>
        <v>АО "Тойота Банк" (3470)</v>
      </c>
      <c r="D6336" s="25" t="str">
        <f>INDEX('101_accounts'!B:B,MATCH(B6336,'101_accounts'!A:A,0))</f>
        <v>62102   A  Предметы труда, полученные по договорам отступного, залога, назначение которых не определено</v>
      </c>
      <c r="E6336" s="25">
        <f>'101_parsed'!C6336</f>
        <v>0</v>
      </c>
      <c r="F6336" s="25">
        <f>'101_parsed'!D6336</f>
        <v>0</v>
      </c>
      <c r="G6336" s="25">
        <f>'101_parsed'!E6336</f>
        <v>0</v>
      </c>
      <c r="H6336" s="25">
        <f>'101_parsed'!F6336</f>
        <v>0</v>
      </c>
    </row>
    <row r="6337" spans="1:8" x14ac:dyDescent="0.2">
      <c r="A6337" s="25">
        <f>'101_parsed'!A6337</f>
        <v>3470</v>
      </c>
      <c r="B6337" s="33">
        <f>'101_parsed'!B6337</f>
        <v>62103</v>
      </c>
      <c r="C6337" s="25" t="str">
        <f>INDEX(all_banks!O:O,MATCH(A6337,all_banks!H:H,0))</f>
        <v>АО "Тойота Банк" (3470)</v>
      </c>
      <c r="D6337" s="25" t="str">
        <f>INDEX('101_accounts'!B:B,MATCH(B6337,'101_accounts'!A:A,0))</f>
        <v>62103   П  Резервы на возможные потери</v>
      </c>
      <c r="E6337" s="25">
        <f>'101_parsed'!C6337</f>
        <v>0</v>
      </c>
      <c r="F6337" s="25">
        <f>'101_parsed'!D6337</f>
        <v>0</v>
      </c>
      <c r="G6337" s="25">
        <f>'101_parsed'!E6337</f>
        <v>0</v>
      </c>
      <c r="H6337" s="25">
        <f>'101_parsed'!F6337</f>
        <v>0</v>
      </c>
    </row>
    <row r="6338" spans="1:8" x14ac:dyDescent="0.2">
      <c r="A6338" s="25">
        <f>'101_parsed'!A6338</f>
        <v>2507</v>
      </c>
      <c r="B6338" s="33">
        <f>'101_parsed'!B6338</f>
        <v>60401</v>
      </c>
      <c r="C6338" s="25" t="str">
        <f>INDEX(all_banks!O:O,MATCH(A6338,all_banks!H:H,0))</f>
        <v>АО "Тольяттихимбанк" (2507)</v>
      </c>
      <c r="D6338" s="25" t="str">
        <f>INDEX('101_accounts'!B:B,MATCH(B6338,'101_accounts'!A:A,0))</f>
        <v>60401   A  Основные средства (кроме земли) (c 13.02.2018)_x000D_Категория 1- Здания и сооружения (до 31.12.2002)</v>
      </c>
      <c r="E6338" s="25">
        <f>'101_parsed'!C6338</f>
        <v>68687</v>
      </c>
      <c r="F6338" s="25">
        <f>'101_parsed'!D6338</f>
        <v>0</v>
      </c>
      <c r="G6338" s="25">
        <f>'101_parsed'!E6338</f>
        <v>68049</v>
      </c>
      <c r="H6338" s="25">
        <f>'101_parsed'!F6338</f>
        <v>0</v>
      </c>
    </row>
    <row r="6339" spans="1:8" x14ac:dyDescent="0.2">
      <c r="A6339" s="25">
        <f>'101_parsed'!A6339</f>
        <v>2507</v>
      </c>
      <c r="B6339" s="33">
        <f>'101_parsed'!B6339</f>
        <v>60404</v>
      </c>
      <c r="C6339" s="25" t="str">
        <f>INDEX(all_banks!O:O,MATCH(A6339,all_banks!H:H,0))</f>
        <v>АО "Тольяттихимбанк" (2507)</v>
      </c>
      <c r="D6339" s="25" t="str">
        <f>INDEX('101_accounts'!B:B,MATCH(B6339,'101_accounts'!A:A,0))</f>
        <v>60404   A  Земля (c 13.02.2018)</v>
      </c>
      <c r="E6339" s="25">
        <f>'101_parsed'!C6339</f>
        <v>0</v>
      </c>
      <c r="F6339" s="25">
        <f>'101_parsed'!D6339</f>
        <v>0</v>
      </c>
      <c r="G6339" s="25">
        <f>'101_parsed'!E6339</f>
        <v>0</v>
      </c>
      <c r="H6339" s="25">
        <f>'101_parsed'!F6339</f>
        <v>0</v>
      </c>
    </row>
    <row r="6340" spans="1:8" x14ac:dyDescent="0.2">
      <c r="A6340" s="25">
        <f>'101_parsed'!A6340</f>
        <v>2507</v>
      </c>
      <c r="B6340" s="33">
        <f>'101_parsed'!B6340</f>
        <v>60405</v>
      </c>
      <c r="C6340" s="25" t="str">
        <f>INDEX(all_banks!O:O,MATCH(A6340,all_banks!H:H,0))</f>
        <v>АО "Тольяттихимбанк" (2507)</v>
      </c>
      <c r="D6340" s="25" t="str">
        <f>INDEX('101_accounts'!B:B,MATCH(B6340,'101_accounts'!A:A,0))</f>
        <v>60405   П
A (до 31.01.2003)  Резервы на возможные потери (c 13.02.2018)
Долгосрочно арендуемые основные средства (до 31.01.2003)</v>
      </c>
      <c r="E6340" s="25">
        <f>'101_parsed'!C6340</f>
        <v>0</v>
      </c>
      <c r="F6340" s="25">
        <f>'101_parsed'!D6340</f>
        <v>0</v>
      </c>
      <c r="G6340" s="25">
        <f>'101_parsed'!E6340</f>
        <v>0</v>
      </c>
      <c r="H6340" s="25">
        <f>'101_parsed'!F6340</f>
        <v>0</v>
      </c>
    </row>
    <row r="6341" spans="1:8" x14ac:dyDescent="0.2">
      <c r="A6341" s="25">
        <f>'101_parsed'!A6341</f>
        <v>2507</v>
      </c>
      <c r="B6341" s="33">
        <f>'101_parsed'!B6341</f>
        <v>60414</v>
      </c>
      <c r="C6341" s="25" t="str">
        <f>INDEX(all_banks!O:O,MATCH(A6341,all_banks!H:H,0))</f>
        <v>АО "Тольяттихимбанк" (2507)</v>
      </c>
      <c r="D6341" s="25" t="str">
        <f>INDEX('101_accounts'!B:B,MATCH(B6341,'101_accounts'!A:A,0))</f>
        <v>60414   П  Амортизация основных средств (кроме земли) (c 13.02.2018)</v>
      </c>
      <c r="E6341" s="25">
        <f>'101_parsed'!C6341</f>
        <v>0</v>
      </c>
      <c r="F6341" s="25">
        <f>'101_parsed'!D6341</f>
        <v>48177</v>
      </c>
      <c r="G6341" s="25">
        <f>'101_parsed'!E6341</f>
        <v>0</v>
      </c>
      <c r="H6341" s="25">
        <f>'101_parsed'!F6341</f>
        <v>49736</v>
      </c>
    </row>
    <row r="6342" spans="1:8" x14ac:dyDescent="0.2">
      <c r="A6342" s="25">
        <f>'101_parsed'!A6342</f>
        <v>2507</v>
      </c>
      <c r="B6342" s="33">
        <f>'101_parsed'!B6342</f>
        <v>60415</v>
      </c>
      <c r="C6342" s="25" t="str">
        <f>INDEX(all_banks!O:O,MATCH(A6342,all_banks!H:H,0))</f>
        <v>АО "Тольяттихимбанк" (2507)</v>
      </c>
      <c r="D6342" s="25" t="str">
        <f>INDEX('101_accounts'!B:B,MATCH(B6342,'101_accounts'!A:A,0))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342" s="25">
        <f>'101_parsed'!C6342</f>
        <v>0</v>
      </c>
      <c r="F6342" s="25">
        <f>'101_parsed'!D6342</f>
        <v>0</v>
      </c>
      <c r="G6342" s="25">
        <f>'101_parsed'!E6342</f>
        <v>0</v>
      </c>
      <c r="H6342" s="25">
        <f>'101_parsed'!F6342</f>
        <v>0</v>
      </c>
    </row>
    <row r="6343" spans="1:8" x14ac:dyDescent="0.2">
      <c r="A6343" s="25">
        <f>'101_parsed'!A6343</f>
        <v>2507</v>
      </c>
      <c r="B6343" s="33">
        <f>'101_parsed'!B6343</f>
        <v>61901</v>
      </c>
      <c r="C6343" s="25" t="str">
        <f>INDEX(all_banks!O:O,MATCH(A6343,all_banks!H:H,0))</f>
        <v>АО "Тольяттихимбанк" (2507)</v>
      </c>
      <c r="D6343" s="25" t="str">
        <f>INDEX('101_accounts'!B:B,MATCH(B6343,'101_accounts'!A:A,0))</f>
        <v>61901   A  Земля, временно неиспользуемая в основной деятельности</v>
      </c>
      <c r="E6343" s="25">
        <f>'101_parsed'!C6343</f>
        <v>0</v>
      </c>
      <c r="F6343" s="25">
        <f>'101_parsed'!D6343</f>
        <v>0</v>
      </c>
      <c r="G6343" s="25">
        <f>'101_parsed'!E6343</f>
        <v>0</v>
      </c>
      <c r="H6343" s="25">
        <f>'101_parsed'!F6343</f>
        <v>0</v>
      </c>
    </row>
    <row r="6344" spans="1:8" x14ac:dyDescent="0.2">
      <c r="A6344" s="25">
        <f>'101_parsed'!A6344</f>
        <v>2507</v>
      </c>
      <c r="B6344" s="33">
        <f>'101_parsed'!B6344</f>
        <v>61902</v>
      </c>
      <c r="C6344" s="25" t="str">
        <f>INDEX(all_banks!O:O,MATCH(A6344,all_banks!H:H,0))</f>
        <v>АО "Тольяттихимбанк" (2507)</v>
      </c>
      <c r="D6344" s="25" t="str">
        <f>INDEX('101_accounts'!B:B,MATCH(B6344,'101_accounts'!A:A,0))</f>
        <v>61902   A  Земля, временно неиспользуемая в основной деятельности, переданная в аренду</v>
      </c>
      <c r="E6344" s="25">
        <f>'101_parsed'!C6344</f>
        <v>0</v>
      </c>
      <c r="F6344" s="25">
        <f>'101_parsed'!D6344</f>
        <v>0</v>
      </c>
      <c r="G6344" s="25">
        <f>'101_parsed'!E6344</f>
        <v>0</v>
      </c>
      <c r="H6344" s="25">
        <f>'101_parsed'!F6344</f>
        <v>0</v>
      </c>
    </row>
    <row r="6345" spans="1:8" x14ac:dyDescent="0.2">
      <c r="A6345" s="25">
        <f>'101_parsed'!A6345</f>
        <v>2507</v>
      </c>
      <c r="B6345" s="33">
        <f>'101_parsed'!B6345</f>
        <v>61903</v>
      </c>
      <c r="C6345" s="25" t="str">
        <f>INDEX(all_banks!O:O,MATCH(A6345,all_banks!H:H,0))</f>
        <v>АО "Тольяттихимбанк" (2507)</v>
      </c>
      <c r="D6345" s="25" t="str">
        <f>INDEX('101_accounts'!B:B,MATCH(B6345,'101_accounts'!A:A,0))</f>
        <v>61903   A  Недвижимость (кроме земли), временно неиспользуемая в основной деятельности</v>
      </c>
      <c r="E6345" s="25">
        <f>'101_parsed'!C6345</f>
        <v>0</v>
      </c>
      <c r="F6345" s="25">
        <f>'101_parsed'!D6345</f>
        <v>0</v>
      </c>
      <c r="G6345" s="25">
        <f>'101_parsed'!E6345</f>
        <v>0</v>
      </c>
      <c r="H6345" s="25">
        <f>'101_parsed'!F6345</f>
        <v>0</v>
      </c>
    </row>
    <row r="6346" spans="1:8" x14ac:dyDescent="0.2">
      <c r="A6346" s="25">
        <f>'101_parsed'!A6346</f>
        <v>2507</v>
      </c>
      <c r="B6346" s="33">
        <f>'101_parsed'!B6346</f>
        <v>61904</v>
      </c>
      <c r="C6346" s="25" t="str">
        <f>INDEX(all_banks!O:O,MATCH(A6346,all_banks!H:H,0))</f>
        <v>АО "Тольяттихимбанк" (2507)</v>
      </c>
      <c r="D6346" s="25" t="str">
        <f>INDEX('101_accounts'!B:B,MATCH(B6346,'101_accounts'!A:A,0))</f>
        <v>61904   A  Недвижимость (кроме земли), временно неиспользуемая в основной деятельности, переданная в аренду</v>
      </c>
      <c r="E6346" s="25">
        <f>'101_parsed'!C6346</f>
        <v>0</v>
      </c>
      <c r="F6346" s="25">
        <f>'101_parsed'!D6346</f>
        <v>0</v>
      </c>
      <c r="G6346" s="25">
        <f>'101_parsed'!E6346</f>
        <v>0</v>
      </c>
      <c r="H6346" s="25">
        <f>'101_parsed'!F6346</f>
        <v>0</v>
      </c>
    </row>
    <row r="6347" spans="1:8" x14ac:dyDescent="0.2">
      <c r="A6347" s="25">
        <f>'101_parsed'!A6347</f>
        <v>2507</v>
      </c>
      <c r="B6347" s="33">
        <f>'101_parsed'!B6347</f>
        <v>61905</v>
      </c>
      <c r="C6347" s="25" t="str">
        <f>INDEX(all_banks!O:O,MATCH(A6347,all_banks!H:H,0))</f>
        <v>АО "Тольяттихимбанк" (2507)</v>
      </c>
      <c r="D6347" s="25" t="str">
        <f>INDEX('101_accounts'!B:B,MATCH(B6347,'101_accounts'!A:A,0))</f>
        <v>61905   A  Земля, временно неиспользуемая в основной деятельности, учитываемая по справедливой стоимости</v>
      </c>
      <c r="E6347" s="25">
        <f>'101_parsed'!C6347</f>
        <v>0</v>
      </c>
      <c r="F6347" s="25">
        <f>'101_parsed'!D6347</f>
        <v>0</v>
      </c>
      <c r="G6347" s="25">
        <f>'101_parsed'!E6347</f>
        <v>0</v>
      </c>
      <c r="H6347" s="25">
        <f>'101_parsed'!F6347</f>
        <v>0</v>
      </c>
    </row>
    <row r="6348" spans="1:8" x14ac:dyDescent="0.2">
      <c r="A6348" s="25">
        <f>'101_parsed'!A6348</f>
        <v>2507</v>
      </c>
      <c r="B6348" s="33">
        <f>'101_parsed'!B6348</f>
        <v>61906</v>
      </c>
      <c r="C6348" s="25" t="str">
        <f>INDEX(all_banks!O:O,MATCH(A6348,all_banks!H:H,0))</f>
        <v>АО "Тольяттихимбанк" (2507)</v>
      </c>
      <c r="D6348" s="25" t="str">
        <f>INDEX('101_accounts'!B:B,MATCH(B6348,'101_accounts'!A:A,0))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348" s="25">
        <f>'101_parsed'!C6348</f>
        <v>0</v>
      </c>
      <c r="F6348" s="25">
        <f>'101_parsed'!D6348</f>
        <v>0</v>
      </c>
      <c r="G6348" s="25">
        <f>'101_parsed'!E6348</f>
        <v>0</v>
      </c>
      <c r="H6348" s="25">
        <f>'101_parsed'!F6348</f>
        <v>0</v>
      </c>
    </row>
    <row r="6349" spans="1:8" x14ac:dyDescent="0.2">
      <c r="A6349" s="25">
        <f>'101_parsed'!A6349</f>
        <v>2507</v>
      </c>
      <c r="B6349" s="33">
        <f>'101_parsed'!B6349</f>
        <v>61907</v>
      </c>
      <c r="C6349" s="25" t="str">
        <f>INDEX(all_banks!O:O,MATCH(A6349,all_banks!H:H,0))</f>
        <v>АО "Тольяттихимбанк" (2507)</v>
      </c>
      <c r="D6349" s="25" t="str">
        <f>INDEX('101_accounts'!B:B,MATCH(B6349,'101_accounts'!A:A,0))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349" s="25">
        <f>'101_parsed'!C6349</f>
        <v>0</v>
      </c>
      <c r="F6349" s="25">
        <f>'101_parsed'!D6349</f>
        <v>0</v>
      </c>
      <c r="G6349" s="25">
        <f>'101_parsed'!E6349</f>
        <v>0</v>
      </c>
      <c r="H6349" s="25">
        <f>'101_parsed'!F6349</f>
        <v>0</v>
      </c>
    </row>
    <row r="6350" spans="1:8" x14ac:dyDescent="0.2">
      <c r="A6350" s="25">
        <f>'101_parsed'!A6350</f>
        <v>2507</v>
      </c>
      <c r="B6350" s="33">
        <f>'101_parsed'!B6350</f>
        <v>61908</v>
      </c>
      <c r="C6350" s="25" t="str">
        <f>INDEX(all_banks!O:O,MATCH(A6350,all_banks!H:H,0))</f>
        <v>АО "Тольяттихимбанк" (2507)</v>
      </c>
      <c r="D6350" s="25" t="str">
        <f>INDEX('101_accounts'!B:B,MATCH(B6350,'101_accounts'!A:A,0))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350" s="25">
        <f>'101_parsed'!C6350</f>
        <v>0</v>
      </c>
      <c r="F6350" s="25">
        <f>'101_parsed'!D6350</f>
        <v>0</v>
      </c>
      <c r="G6350" s="25">
        <f>'101_parsed'!E6350</f>
        <v>0</v>
      </c>
      <c r="H6350" s="25">
        <f>'101_parsed'!F6350</f>
        <v>0</v>
      </c>
    </row>
    <row r="6351" spans="1:8" x14ac:dyDescent="0.2">
      <c r="A6351" s="25">
        <f>'101_parsed'!A6351</f>
        <v>2507</v>
      </c>
      <c r="B6351" s="33">
        <f>'101_parsed'!B6351</f>
        <v>61909</v>
      </c>
      <c r="C6351" s="25" t="str">
        <f>INDEX(all_banks!O:O,MATCH(A6351,all_banks!H:H,0))</f>
        <v>АО "Тольяттихимбанк" (2507)</v>
      </c>
      <c r="D6351" s="25" t="str">
        <f>INDEX('101_accounts'!B:B,MATCH(B6351,'101_accounts'!A:A,0))</f>
        <v>61909   П  Амортизация недвижимости (кроме земли), временно неиспользуемой в основной деятельности</v>
      </c>
      <c r="E6351" s="25">
        <f>'101_parsed'!C6351</f>
        <v>0</v>
      </c>
      <c r="F6351" s="25">
        <f>'101_parsed'!D6351</f>
        <v>0</v>
      </c>
      <c r="G6351" s="25">
        <f>'101_parsed'!E6351</f>
        <v>0</v>
      </c>
      <c r="H6351" s="25">
        <f>'101_parsed'!F6351</f>
        <v>0</v>
      </c>
    </row>
    <row r="6352" spans="1:8" x14ac:dyDescent="0.2">
      <c r="A6352" s="25">
        <f>'101_parsed'!A6352</f>
        <v>2507</v>
      </c>
      <c r="B6352" s="33">
        <f>'101_parsed'!B6352</f>
        <v>61910</v>
      </c>
      <c r="C6352" s="25" t="str">
        <f>INDEX(all_banks!O:O,MATCH(A6352,all_banks!H:H,0))</f>
        <v>АО "Тольяттихимбанк" (2507)</v>
      </c>
      <c r="D6352" s="25" t="str">
        <f>INDEX('101_accounts'!B:B,MATCH(B6352,'101_accounts'!A:A,0))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352" s="25">
        <f>'101_parsed'!C6352</f>
        <v>0</v>
      </c>
      <c r="F6352" s="25">
        <f>'101_parsed'!D6352</f>
        <v>0</v>
      </c>
      <c r="G6352" s="25">
        <f>'101_parsed'!E6352</f>
        <v>0</v>
      </c>
      <c r="H6352" s="25">
        <f>'101_parsed'!F6352</f>
        <v>0</v>
      </c>
    </row>
    <row r="6353" spans="1:8" x14ac:dyDescent="0.2">
      <c r="A6353" s="25">
        <f>'101_parsed'!A6353</f>
        <v>2507</v>
      </c>
      <c r="B6353" s="33">
        <f>'101_parsed'!B6353</f>
        <v>61911</v>
      </c>
      <c r="C6353" s="25" t="str">
        <f>INDEX(all_banks!O:O,MATCH(A6353,all_banks!H:H,0))</f>
        <v>АО "Тольяттихимбанк" (2507)</v>
      </c>
      <c r="D6353" s="25" t="str">
        <f>INDEX('101_accounts'!B:B,MATCH(B6353,'101_accounts'!A:A,0))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353" s="25">
        <f>'101_parsed'!C6353</f>
        <v>0</v>
      </c>
      <c r="F6353" s="25">
        <f>'101_parsed'!D6353</f>
        <v>0</v>
      </c>
      <c r="G6353" s="25">
        <f>'101_parsed'!E6353</f>
        <v>0</v>
      </c>
      <c r="H6353" s="25">
        <f>'101_parsed'!F6353</f>
        <v>0</v>
      </c>
    </row>
    <row r="6354" spans="1:8" x14ac:dyDescent="0.2">
      <c r="A6354" s="25">
        <f>'101_parsed'!A6354</f>
        <v>2507</v>
      </c>
      <c r="B6354" s="33">
        <f>'101_parsed'!B6354</f>
        <v>61912</v>
      </c>
      <c r="C6354" s="25" t="str">
        <f>INDEX(all_banks!O:O,MATCH(A6354,all_banks!H:H,0))</f>
        <v>АО "Тольяттихимбанк" (2507)</v>
      </c>
      <c r="D6354" s="25" t="str">
        <f>INDEX('101_accounts'!B:B,MATCH(B6354,'101_accounts'!A:A,0))</f>
        <v>61912   П  Резервы на возможные потери</v>
      </c>
      <c r="E6354" s="25">
        <f>'101_parsed'!C6354</f>
        <v>0</v>
      </c>
      <c r="F6354" s="25">
        <f>'101_parsed'!D6354</f>
        <v>0</v>
      </c>
      <c r="G6354" s="25">
        <f>'101_parsed'!E6354</f>
        <v>0</v>
      </c>
      <c r="H6354" s="25">
        <f>'101_parsed'!F6354</f>
        <v>0</v>
      </c>
    </row>
    <row r="6355" spans="1:8" x14ac:dyDescent="0.2">
      <c r="A6355" s="25">
        <f>'101_parsed'!A6355</f>
        <v>2507</v>
      </c>
      <c r="B6355" s="33">
        <f>'101_parsed'!B6355</f>
        <v>62001</v>
      </c>
      <c r="C6355" s="25" t="str">
        <f>INDEX(all_banks!O:O,MATCH(A6355,all_banks!H:H,0))</f>
        <v>АО "Тольяттихимбанк" (2507)</v>
      </c>
      <c r="D6355" s="25" t="str">
        <f>INDEX('101_accounts'!B:B,MATCH(B6355,'101_accounts'!A:A,0))</f>
        <v>62001   A  Долгосрочные активы, предназначенные для продажи</v>
      </c>
      <c r="E6355" s="25">
        <f>'101_parsed'!C6355</f>
        <v>197195</v>
      </c>
      <c r="F6355" s="25">
        <f>'101_parsed'!D6355</f>
        <v>0</v>
      </c>
      <c r="G6355" s="25">
        <f>'101_parsed'!E6355</f>
        <v>197195</v>
      </c>
      <c r="H6355" s="25">
        <f>'101_parsed'!F6355</f>
        <v>0</v>
      </c>
    </row>
    <row r="6356" spans="1:8" x14ac:dyDescent="0.2">
      <c r="A6356" s="25">
        <f>'101_parsed'!A6356</f>
        <v>2507</v>
      </c>
      <c r="B6356" s="33">
        <f>'101_parsed'!B6356</f>
        <v>62002</v>
      </c>
      <c r="C6356" s="25" t="str">
        <f>INDEX(all_banks!O:O,MATCH(A6356,all_banks!H:H,0))</f>
        <v>АО "Тольяттихимбанк" (2507)</v>
      </c>
      <c r="D6356" s="25" t="str">
        <f>INDEX('101_accounts'!B:B,MATCH(B6356,'101_accounts'!A:A,0))</f>
        <v>62002   П  Резервы на возможные потери</v>
      </c>
      <c r="E6356" s="25">
        <f>'101_parsed'!C6356</f>
        <v>0</v>
      </c>
      <c r="F6356" s="25">
        <f>'101_parsed'!D6356</f>
        <v>0</v>
      </c>
      <c r="G6356" s="25">
        <f>'101_parsed'!E6356</f>
        <v>0</v>
      </c>
      <c r="H6356" s="25">
        <f>'101_parsed'!F6356</f>
        <v>0</v>
      </c>
    </row>
    <row r="6357" spans="1:8" x14ac:dyDescent="0.2">
      <c r="A6357" s="25">
        <f>'101_parsed'!A6357</f>
        <v>2507</v>
      </c>
      <c r="B6357" s="33">
        <f>'101_parsed'!B6357</f>
        <v>62101</v>
      </c>
      <c r="C6357" s="25" t="str">
        <f>INDEX(all_banks!O:O,MATCH(A6357,all_banks!H:H,0))</f>
        <v>АО "Тольяттихимбанк" (2507)</v>
      </c>
      <c r="D6357" s="25" t="str">
        <f>INDEX('101_accounts'!B:B,MATCH(B6357,'101_accounts'!A:A,0))</f>
        <v>62101   A  Средства труда, полученные по договорам отступного, залога, назначение которых не определено</v>
      </c>
      <c r="E6357" s="25">
        <f>'101_parsed'!C6357</f>
        <v>0</v>
      </c>
      <c r="F6357" s="25">
        <f>'101_parsed'!D6357</f>
        <v>0</v>
      </c>
      <c r="G6357" s="25">
        <f>'101_parsed'!E6357</f>
        <v>0</v>
      </c>
      <c r="H6357" s="25">
        <f>'101_parsed'!F6357</f>
        <v>0</v>
      </c>
    </row>
    <row r="6358" spans="1:8" x14ac:dyDescent="0.2">
      <c r="A6358" s="25">
        <f>'101_parsed'!A6358</f>
        <v>2507</v>
      </c>
      <c r="B6358" s="33">
        <f>'101_parsed'!B6358</f>
        <v>62102</v>
      </c>
      <c r="C6358" s="25" t="str">
        <f>INDEX(all_banks!O:O,MATCH(A6358,all_banks!H:H,0))</f>
        <v>АО "Тольяттихимбанк" (2507)</v>
      </c>
      <c r="D6358" s="25" t="str">
        <f>INDEX('101_accounts'!B:B,MATCH(B6358,'101_accounts'!A:A,0))</f>
        <v>62102   A  Предметы труда, полученные по договорам отступного, залога, назначение которых не определено</v>
      </c>
      <c r="E6358" s="25">
        <f>'101_parsed'!C6358</f>
        <v>0</v>
      </c>
      <c r="F6358" s="25">
        <f>'101_parsed'!D6358</f>
        <v>0</v>
      </c>
      <c r="G6358" s="25">
        <f>'101_parsed'!E6358</f>
        <v>0</v>
      </c>
      <c r="H6358" s="25">
        <f>'101_parsed'!F6358</f>
        <v>0</v>
      </c>
    </row>
    <row r="6359" spans="1:8" x14ac:dyDescent="0.2">
      <c r="A6359" s="25">
        <f>'101_parsed'!A6359</f>
        <v>2507</v>
      </c>
      <c r="B6359" s="33">
        <f>'101_parsed'!B6359</f>
        <v>62103</v>
      </c>
      <c r="C6359" s="25" t="str">
        <f>INDEX(all_banks!O:O,MATCH(A6359,all_banks!H:H,0))</f>
        <v>АО "Тольяттихимбанк" (2507)</v>
      </c>
      <c r="D6359" s="25" t="str">
        <f>INDEX('101_accounts'!B:B,MATCH(B6359,'101_accounts'!A:A,0))</f>
        <v>62103   П  Резервы на возможные потери</v>
      </c>
      <c r="E6359" s="25">
        <f>'101_parsed'!C6359</f>
        <v>0</v>
      </c>
      <c r="F6359" s="25">
        <f>'101_parsed'!D6359</f>
        <v>0</v>
      </c>
      <c r="G6359" s="25">
        <f>'101_parsed'!E6359</f>
        <v>0</v>
      </c>
      <c r="H6359" s="25">
        <f>'101_parsed'!F6359</f>
        <v>0</v>
      </c>
    </row>
    <row r="6360" spans="1:8" x14ac:dyDescent="0.2">
      <c r="A6360" s="25">
        <f>'101_parsed'!A6360</f>
        <v>1720</v>
      </c>
      <c r="B6360" s="33">
        <f>'101_parsed'!B6360</f>
        <v>60401</v>
      </c>
      <c r="C6360" s="25" t="str">
        <f>INDEX(all_banks!O:O,MATCH(A6360,all_banks!H:H,0))</f>
        <v>ПАО "Томскпромстройбанк" (1720)</v>
      </c>
      <c r="D6360" s="25" t="str">
        <f>INDEX('101_accounts'!B:B,MATCH(B6360,'101_accounts'!A:A,0))</f>
        <v>60401   A  Основные средства (кроме земли) (c 13.02.2018)_x000D_Категория 1- Здания и сооружения (до 31.12.2002)</v>
      </c>
      <c r="E6360" s="25">
        <f>'101_parsed'!C6360</f>
        <v>552983</v>
      </c>
      <c r="F6360" s="25">
        <f>'101_parsed'!D6360</f>
        <v>0</v>
      </c>
      <c r="G6360" s="25">
        <f>'101_parsed'!E6360</f>
        <v>549245</v>
      </c>
      <c r="H6360" s="25">
        <f>'101_parsed'!F6360</f>
        <v>0</v>
      </c>
    </row>
    <row r="6361" spans="1:8" x14ac:dyDescent="0.2">
      <c r="A6361" s="25">
        <f>'101_parsed'!A6361</f>
        <v>1720</v>
      </c>
      <c r="B6361" s="33">
        <f>'101_parsed'!B6361</f>
        <v>60404</v>
      </c>
      <c r="C6361" s="25" t="str">
        <f>INDEX(all_banks!O:O,MATCH(A6361,all_banks!H:H,0))</f>
        <v>ПАО "Томскпромстройбанк" (1720)</v>
      </c>
      <c r="D6361" s="25" t="str">
        <f>INDEX('101_accounts'!B:B,MATCH(B6361,'101_accounts'!A:A,0))</f>
        <v>60404   A  Земля (c 13.02.2018)</v>
      </c>
      <c r="E6361" s="25">
        <f>'101_parsed'!C6361</f>
        <v>36470</v>
      </c>
      <c r="F6361" s="25">
        <f>'101_parsed'!D6361</f>
        <v>0</v>
      </c>
      <c r="G6361" s="25">
        <f>'101_parsed'!E6361</f>
        <v>36381</v>
      </c>
      <c r="H6361" s="25">
        <f>'101_parsed'!F6361</f>
        <v>0</v>
      </c>
    </row>
    <row r="6362" spans="1:8" x14ac:dyDescent="0.2">
      <c r="A6362" s="25">
        <f>'101_parsed'!A6362</f>
        <v>1720</v>
      </c>
      <c r="B6362" s="33">
        <f>'101_parsed'!B6362</f>
        <v>60405</v>
      </c>
      <c r="C6362" s="25" t="str">
        <f>INDEX(all_banks!O:O,MATCH(A6362,all_banks!H:H,0))</f>
        <v>ПАО "Томскпромстройбанк" (1720)</v>
      </c>
      <c r="D6362" s="25" t="str">
        <f>INDEX('101_accounts'!B:B,MATCH(B6362,'101_accounts'!A:A,0))</f>
        <v>60405   П
A (до 31.01.2003)  Резервы на возможные потери (c 13.02.2018)
Долгосрочно арендуемые основные средства (до 31.01.2003)</v>
      </c>
      <c r="E6362" s="25">
        <f>'101_parsed'!C6362</f>
        <v>0</v>
      </c>
      <c r="F6362" s="25">
        <f>'101_parsed'!D6362</f>
        <v>0</v>
      </c>
      <c r="G6362" s="25">
        <f>'101_parsed'!E6362</f>
        <v>0</v>
      </c>
      <c r="H6362" s="25">
        <f>'101_parsed'!F6362</f>
        <v>0</v>
      </c>
    </row>
    <row r="6363" spans="1:8" x14ac:dyDescent="0.2">
      <c r="A6363" s="25">
        <f>'101_parsed'!A6363</f>
        <v>1720</v>
      </c>
      <c r="B6363" s="33">
        <f>'101_parsed'!B6363</f>
        <v>60414</v>
      </c>
      <c r="C6363" s="25" t="str">
        <f>INDEX(all_banks!O:O,MATCH(A6363,all_banks!H:H,0))</f>
        <v>ПАО "Томскпромстройбанк" (1720)</v>
      </c>
      <c r="D6363" s="25" t="str">
        <f>INDEX('101_accounts'!B:B,MATCH(B6363,'101_accounts'!A:A,0))</f>
        <v>60414   П  Амортизация основных средств (кроме земли) (c 13.02.2018)</v>
      </c>
      <c r="E6363" s="25">
        <f>'101_parsed'!C6363</f>
        <v>0</v>
      </c>
      <c r="F6363" s="25">
        <f>'101_parsed'!D6363</f>
        <v>193418</v>
      </c>
      <c r="G6363" s="25">
        <f>'101_parsed'!E6363</f>
        <v>0</v>
      </c>
      <c r="H6363" s="25">
        <f>'101_parsed'!F6363</f>
        <v>194640</v>
      </c>
    </row>
    <row r="6364" spans="1:8" x14ac:dyDescent="0.2">
      <c r="A6364" s="25">
        <f>'101_parsed'!A6364</f>
        <v>1720</v>
      </c>
      <c r="B6364" s="33">
        <f>'101_parsed'!B6364</f>
        <v>60415</v>
      </c>
      <c r="C6364" s="25" t="str">
        <f>INDEX(all_banks!O:O,MATCH(A6364,all_banks!H:H,0))</f>
        <v>ПАО "Томскпромстройбанк" (1720)</v>
      </c>
      <c r="D6364" s="25" t="str">
        <f>INDEX('101_accounts'!B:B,MATCH(B6364,'101_accounts'!A:A,0))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364" s="25">
        <f>'101_parsed'!C6364</f>
        <v>0</v>
      </c>
      <c r="F6364" s="25">
        <f>'101_parsed'!D6364</f>
        <v>0</v>
      </c>
      <c r="G6364" s="25">
        <f>'101_parsed'!E6364</f>
        <v>0</v>
      </c>
      <c r="H6364" s="25">
        <f>'101_parsed'!F6364</f>
        <v>0</v>
      </c>
    </row>
    <row r="6365" spans="1:8" x14ac:dyDescent="0.2">
      <c r="A6365" s="25">
        <f>'101_parsed'!A6365</f>
        <v>1720</v>
      </c>
      <c r="B6365" s="33">
        <f>'101_parsed'!B6365</f>
        <v>61901</v>
      </c>
      <c r="C6365" s="25" t="str">
        <f>INDEX(all_banks!O:O,MATCH(A6365,all_banks!H:H,0))</f>
        <v>ПАО "Томскпромстройбанк" (1720)</v>
      </c>
      <c r="D6365" s="25" t="str">
        <f>INDEX('101_accounts'!B:B,MATCH(B6365,'101_accounts'!A:A,0))</f>
        <v>61901   A  Земля, временно неиспользуемая в основной деятельности</v>
      </c>
      <c r="E6365" s="25">
        <f>'101_parsed'!C6365</f>
        <v>0</v>
      </c>
      <c r="F6365" s="25">
        <f>'101_parsed'!D6365</f>
        <v>0</v>
      </c>
      <c r="G6365" s="25">
        <f>'101_parsed'!E6365</f>
        <v>0</v>
      </c>
      <c r="H6365" s="25">
        <f>'101_parsed'!F6365</f>
        <v>0</v>
      </c>
    </row>
    <row r="6366" spans="1:8" x14ac:dyDescent="0.2">
      <c r="A6366" s="25">
        <f>'101_parsed'!A6366</f>
        <v>1720</v>
      </c>
      <c r="B6366" s="33">
        <f>'101_parsed'!B6366</f>
        <v>61902</v>
      </c>
      <c r="C6366" s="25" t="str">
        <f>INDEX(all_banks!O:O,MATCH(A6366,all_banks!H:H,0))</f>
        <v>ПАО "Томскпромстройбанк" (1720)</v>
      </c>
      <c r="D6366" s="25" t="str">
        <f>INDEX('101_accounts'!B:B,MATCH(B6366,'101_accounts'!A:A,0))</f>
        <v>61902   A  Земля, временно неиспользуемая в основной деятельности, переданная в аренду</v>
      </c>
      <c r="E6366" s="25">
        <f>'101_parsed'!C6366</f>
        <v>0</v>
      </c>
      <c r="F6366" s="25">
        <f>'101_parsed'!D6366</f>
        <v>0</v>
      </c>
      <c r="G6366" s="25">
        <f>'101_parsed'!E6366</f>
        <v>0</v>
      </c>
      <c r="H6366" s="25">
        <f>'101_parsed'!F6366</f>
        <v>0</v>
      </c>
    </row>
    <row r="6367" spans="1:8" x14ac:dyDescent="0.2">
      <c r="A6367" s="25">
        <f>'101_parsed'!A6367</f>
        <v>1720</v>
      </c>
      <c r="B6367" s="33">
        <f>'101_parsed'!B6367</f>
        <v>61903</v>
      </c>
      <c r="C6367" s="25" t="str">
        <f>INDEX(all_banks!O:O,MATCH(A6367,all_banks!H:H,0))</f>
        <v>ПАО "Томскпромстройбанк" (1720)</v>
      </c>
      <c r="D6367" s="25" t="str">
        <f>INDEX('101_accounts'!B:B,MATCH(B6367,'101_accounts'!A:A,0))</f>
        <v>61903   A  Недвижимость (кроме земли), временно неиспользуемая в основной деятельности</v>
      </c>
      <c r="E6367" s="25">
        <f>'101_parsed'!C6367</f>
        <v>0</v>
      </c>
      <c r="F6367" s="25">
        <f>'101_parsed'!D6367</f>
        <v>0</v>
      </c>
      <c r="G6367" s="25">
        <f>'101_parsed'!E6367</f>
        <v>0</v>
      </c>
      <c r="H6367" s="25">
        <f>'101_parsed'!F6367</f>
        <v>0</v>
      </c>
    </row>
    <row r="6368" spans="1:8" x14ac:dyDescent="0.2">
      <c r="A6368" s="25">
        <f>'101_parsed'!A6368</f>
        <v>1720</v>
      </c>
      <c r="B6368" s="33">
        <f>'101_parsed'!B6368</f>
        <v>61904</v>
      </c>
      <c r="C6368" s="25" t="str">
        <f>INDEX(all_banks!O:O,MATCH(A6368,all_banks!H:H,0))</f>
        <v>ПАО "Томскпромстройбанк" (1720)</v>
      </c>
      <c r="D6368" s="25" t="str">
        <f>INDEX('101_accounts'!B:B,MATCH(B6368,'101_accounts'!A:A,0))</f>
        <v>61904   A  Недвижимость (кроме земли), временно неиспользуемая в основной деятельности, переданная в аренду</v>
      </c>
      <c r="E6368" s="25">
        <f>'101_parsed'!C6368</f>
        <v>0</v>
      </c>
      <c r="F6368" s="25">
        <f>'101_parsed'!D6368</f>
        <v>0</v>
      </c>
      <c r="G6368" s="25">
        <f>'101_parsed'!E6368</f>
        <v>0</v>
      </c>
      <c r="H6368" s="25">
        <f>'101_parsed'!F6368</f>
        <v>0</v>
      </c>
    </row>
    <row r="6369" spans="1:8" x14ac:dyDescent="0.2">
      <c r="A6369" s="25">
        <f>'101_parsed'!A6369</f>
        <v>1720</v>
      </c>
      <c r="B6369" s="33">
        <f>'101_parsed'!B6369</f>
        <v>61905</v>
      </c>
      <c r="C6369" s="25" t="str">
        <f>INDEX(all_banks!O:O,MATCH(A6369,all_banks!H:H,0))</f>
        <v>ПАО "Томскпромстройбанк" (1720)</v>
      </c>
      <c r="D6369" s="25" t="str">
        <f>INDEX('101_accounts'!B:B,MATCH(B6369,'101_accounts'!A:A,0))</f>
        <v>61905   A  Земля, временно неиспользуемая в основной деятельности, учитываемая по справедливой стоимости</v>
      </c>
      <c r="E6369" s="25">
        <f>'101_parsed'!C6369</f>
        <v>2137</v>
      </c>
      <c r="F6369" s="25">
        <f>'101_parsed'!D6369</f>
        <v>0</v>
      </c>
      <c r="G6369" s="25">
        <f>'101_parsed'!E6369</f>
        <v>1665</v>
      </c>
      <c r="H6369" s="25">
        <f>'101_parsed'!F6369</f>
        <v>0</v>
      </c>
    </row>
    <row r="6370" spans="1:8" x14ac:dyDescent="0.2">
      <c r="A6370" s="25">
        <f>'101_parsed'!A6370</f>
        <v>1720</v>
      </c>
      <c r="B6370" s="33">
        <f>'101_parsed'!B6370</f>
        <v>61906</v>
      </c>
      <c r="C6370" s="25" t="str">
        <f>INDEX(all_banks!O:O,MATCH(A6370,all_banks!H:H,0))</f>
        <v>ПАО "Томскпромстройбанк" (1720)</v>
      </c>
      <c r="D6370" s="25" t="str">
        <f>INDEX('101_accounts'!B:B,MATCH(B6370,'101_accounts'!A:A,0))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370" s="25">
        <f>'101_parsed'!C6370</f>
        <v>0</v>
      </c>
      <c r="F6370" s="25">
        <f>'101_parsed'!D6370</f>
        <v>0</v>
      </c>
      <c r="G6370" s="25">
        <f>'101_parsed'!E6370</f>
        <v>0</v>
      </c>
      <c r="H6370" s="25">
        <f>'101_parsed'!F6370</f>
        <v>0</v>
      </c>
    </row>
    <row r="6371" spans="1:8" x14ac:dyDescent="0.2">
      <c r="A6371" s="25">
        <f>'101_parsed'!A6371</f>
        <v>1720</v>
      </c>
      <c r="B6371" s="33">
        <f>'101_parsed'!B6371</f>
        <v>61907</v>
      </c>
      <c r="C6371" s="25" t="str">
        <f>INDEX(all_banks!O:O,MATCH(A6371,all_banks!H:H,0))</f>
        <v>ПАО "Томскпромстройбанк" (1720)</v>
      </c>
      <c r="D6371" s="25" t="str">
        <f>INDEX('101_accounts'!B:B,MATCH(B6371,'101_accounts'!A:A,0))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371" s="25">
        <f>'101_parsed'!C6371</f>
        <v>41992</v>
      </c>
      <c r="F6371" s="25">
        <f>'101_parsed'!D6371</f>
        <v>0</v>
      </c>
      <c r="G6371" s="25">
        <f>'101_parsed'!E6371</f>
        <v>33281</v>
      </c>
      <c r="H6371" s="25">
        <f>'101_parsed'!F6371</f>
        <v>0</v>
      </c>
    </row>
    <row r="6372" spans="1:8" x14ac:dyDescent="0.2">
      <c r="A6372" s="25">
        <f>'101_parsed'!A6372</f>
        <v>1720</v>
      </c>
      <c r="B6372" s="33">
        <f>'101_parsed'!B6372</f>
        <v>61908</v>
      </c>
      <c r="C6372" s="25" t="str">
        <f>INDEX(all_banks!O:O,MATCH(A6372,all_banks!H:H,0))</f>
        <v>ПАО "Томскпромстройбанк" (1720)</v>
      </c>
      <c r="D6372" s="25" t="str">
        <f>INDEX('101_accounts'!B:B,MATCH(B6372,'101_accounts'!A:A,0))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372" s="25">
        <f>'101_parsed'!C6372</f>
        <v>56711</v>
      </c>
      <c r="F6372" s="25">
        <f>'101_parsed'!D6372</f>
        <v>0</v>
      </c>
      <c r="G6372" s="25">
        <f>'101_parsed'!E6372</f>
        <v>55363</v>
      </c>
      <c r="H6372" s="25">
        <f>'101_parsed'!F6372</f>
        <v>0</v>
      </c>
    </row>
    <row r="6373" spans="1:8" x14ac:dyDescent="0.2">
      <c r="A6373" s="25">
        <f>'101_parsed'!A6373</f>
        <v>1720</v>
      </c>
      <c r="B6373" s="33">
        <f>'101_parsed'!B6373</f>
        <v>61909</v>
      </c>
      <c r="C6373" s="25" t="str">
        <f>INDEX(all_banks!O:O,MATCH(A6373,all_banks!H:H,0))</f>
        <v>ПАО "Томскпромстройбанк" (1720)</v>
      </c>
      <c r="D6373" s="25" t="str">
        <f>INDEX('101_accounts'!B:B,MATCH(B6373,'101_accounts'!A:A,0))</f>
        <v>61909   П  Амортизация недвижимости (кроме земли), временно неиспользуемой в основной деятельности</v>
      </c>
      <c r="E6373" s="25">
        <f>'101_parsed'!C6373</f>
        <v>0</v>
      </c>
      <c r="F6373" s="25">
        <f>'101_parsed'!D6373</f>
        <v>0</v>
      </c>
      <c r="G6373" s="25">
        <f>'101_parsed'!E6373</f>
        <v>0</v>
      </c>
      <c r="H6373" s="25">
        <f>'101_parsed'!F6373</f>
        <v>0</v>
      </c>
    </row>
    <row r="6374" spans="1:8" x14ac:dyDescent="0.2">
      <c r="A6374" s="25">
        <f>'101_parsed'!A6374</f>
        <v>1720</v>
      </c>
      <c r="B6374" s="33">
        <f>'101_parsed'!B6374</f>
        <v>61910</v>
      </c>
      <c r="C6374" s="25" t="str">
        <f>INDEX(all_banks!O:O,MATCH(A6374,all_banks!H:H,0))</f>
        <v>ПАО "Томскпромстройбанк" (1720)</v>
      </c>
      <c r="D6374" s="25" t="str">
        <f>INDEX('101_accounts'!B:B,MATCH(B6374,'101_accounts'!A:A,0))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374" s="25">
        <f>'101_parsed'!C6374</f>
        <v>0</v>
      </c>
      <c r="F6374" s="25">
        <f>'101_parsed'!D6374</f>
        <v>0</v>
      </c>
      <c r="G6374" s="25">
        <f>'101_parsed'!E6374</f>
        <v>0</v>
      </c>
      <c r="H6374" s="25">
        <f>'101_parsed'!F6374</f>
        <v>0</v>
      </c>
    </row>
    <row r="6375" spans="1:8" x14ac:dyDescent="0.2">
      <c r="A6375" s="25">
        <f>'101_parsed'!A6375</f>
        <v>1720</v>
      </c>
      <c r="B6375" s="33">
        <f>'101_parsed'!B6375</f>
        <v>61911</v>
      </c>
      <c r="C6375" s="25" t="str">
        <f>INDEX(all_banks!O:O,MATCH(A6375,all_banks!H:H,0))</f>
        <v>ПАО "Томскпромстройбанк" (1720)</v>
      </c>
      <c r="D6375" s="25" t="str">
        <f>INDEX('101_accounts'!B:B,MATCH(B6375,'101_accounts'!A:A,0))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375" s="25">
        <f>'101_parsed'!C6375</f>
        <v>0</v>
      </c>
      <c r="F6375" s="25">
        <f>'101_parsed'!D6375</f>
        <v>0</v>
      </c>
      <c r="G6375" s="25">
        <f>'101_parsed'!E6375</f>
        <v>0</v>
      </c>
      <c r="H6375" s="25">
        <f>'101_parsed'!F6375</f>
        <v>0</v>
      </c>
    </row>
    <row r="6376" spans="1:8" x14ac:dyDescent="0.2">
      <c r="A6376" s="25">
        <f>'101_parsed'!A6376</f>
        <v>1720</v>
      </c>
      <c r="B6376" s="33">
        <f>'101_parsed'!B6376</f>
        <v>61912</v>
      </c>
      <c r="C6376" s="25" t="str">
        <f>INDEX(all_banks!O:O,MATCH(A6376,all_banks!H:H,0))</f>
        <v>ПАО "Томскпромстройбанк" (1720)</v>
      </c>
      <c r="D6376" s="25" t="str">
        <f>INDEX('101_accounts'!B:B,MATCH(B6376,'101_accounts'!A:A,0))</f>
        <v>61912   П  Резервы на возможные потери</v>
      </c>
      <c r="E6376" s="25">
        <f>'101_parsed'!C6376</f>
        <v>0</v>
      </c>
      <c r="F6376" s="25">
        <f>'101_parsed'!D6376</f>
        <v>0</v>
      </c>
      <c r="G6376" s="25">
        <f>'101_parsed'!E6376</f>
        <v>0</v>
      </c>
      <c r="H6376" s="25">
        <f>'101_parsed'!F6376</f>
        <v>0</v>
      </c>
    </row>
    <row r="6377" spans="1:8" x14ac:dyDescent="0.2">
      <c r="A6377" s="25">
        <f>'101_parsed'!A6377</f>
        <v>1720</v>
      </c>
      <c r="B6377" s="33">
        <f>'101_parsed'!B6377</f>
        <v>62001</v>
      </c>
      <c r="C6377" s="25" t="str">
        <f>INDEX(all_banks!O:O,MATCH(A6377,all_banks!H:H,0))</f>
        <v>ПАО "Томскпромстройбанк" (1720)</v>
      </c>
      <c r="D6377" s="25" t="str">
        <f>INDEX('101_accounts'!B:B,MATCH(B6377,'101_accounts'!A:A,0))</f>
        <v>62001   A  Долгосрочные активы, предназначенные для продажи</v>
      </c>
      <c r="E6377" s="25">
        <f>'101_parsed'!C6377</f>
        <v>45892</v>
      </c>
      <c r="F6377" s="25">
        <f>'101_parsed'!D6377</f>
        <v>0</v>
      </c>
      <c r="G6377" s="25">
        <f>'101_parsed'!E6377</f>
        <v>47495</v>
      </c>
      <c r="H6377" s="25">
        <f>'101_parsed'!F6377</f>
        <v>0</v>
      </c>
    </row>
    <row r="6378" spans="1:8" x14ac:dyDescent="0.2">
      <c r="A6378" s="25">
        <f>'101_parsed'!A6378</f>
        <v>1720</v>
      </c>
      <c r="B6378" s="33">
        <f>'101_parsed'!B6378</f>
        <v>62002</v>
      </c>
      <c r="C6378" s="25" t="str">
        <f>INDEX(all_banks!O:O,MATCH(A6378,all_banks!H:H,0))</f>
        <v>ПАО "Томскпромстройбанк" (1720)</v>
      </c>
      <c r="D6378" s="25" t="str">
        <f>INDEX('101_accounts'!B:B,MATCH(B6378,'101_accounts'!A:A,0))</f>
        <v>62002   П  Резервы на возможные потери</v>
      </c>
      <c r="E6378" s="25">
        <f>'101_parsed'!C6378</f>
        <v>0</v>
      </c>
      <c r="F6378" s="25">
        <f>'101_parsed'!D6378</f>
        <v>0</v>
      </c>
      <c r="G6378" s="25">
        <f>'101_parsed'!E6378</f>
        <v>0</v>
      </c>
      <c r="H6378" s="25">
        <f>'101_parsed'!F6378</f>
        <v>0</v>
      </c>
    </row>
    <row r="6379" spans="1:8" x14ac:dyDescent="0.2">
      <c r="A6379" s="25">
        <f>'101_parsed'!A6379</f>
        <v>1720</v>
      </c>
      <c r="B6379" s="33">
        <f>'101_parsed'!B6379</f>
        <v>62101</v>
      </c>
      <c r="C6379" s="25" t="str">
        <f>INDEX(all_banks!O:O,MATCH(A6379,all_banks!H:H,0))</f>
        <v>ПАО "Томскпромстройбанк" (1720)</v>
      </c>
      <c r="D6379" s="25" t="str">
        <f>INDEX('101_accounts'!B:B,MATCH(B6379,'101_accounts'!A:A,0))</f>
        <v>62101   A  Средства труда, полученные по договорам отступного, залога, назначение которых не определено</v>
      </c>
      <c r="E6379" s="25">
        <f>'101_parsed'!C6379</f>
        <v>0</v>
      </c>
      <c r="F6379" s="25">
        <f>'101_parsed'!D6379</f>
        <v>0</v>
      </c>
      <c r="G6379" s="25">
        <f>'101_parsed'!E6379</f>
        <v>900</v>
      </c>
      <c r="H6379" s="25">
        <f>'101_parsed'!F6379</f>
        <v>0</v>
      </c>
    </row>
    <row r="6380" spans="1:8" x14ac:dyDescent="0.2">
      <c r="A6380" s="25">
        <f>'101_parsed'!A6380</f>
        <v>1720</v>
      </c>
      <c r="B6380" s="33">
        <f>'101_parsed'!B6380</f>
        <v>62102</v>
      </c>
      <c r="C6380" s="25" t="str">
        <f>INDEX(all_banks!O:O,MATCH(A6380,all_banks!H:H,0))</f>
        <v>ПАО "Томскпромстройбанк" (1720)</v>
      </c>
      <c r="D6380" s="25" t="str">
        <f>INDEX('101_accounts'!B:B,MATCH(B6380,'101_accounts'!A:A,0))</f>
        <v>62102   A  Предметы труда, полученные по договорам отступного, залога, назначение которых не определено</v>
      </c>
      <c r="E6380" s="25">
        <f>'101_parsed'!C6380</f>
        <v>0</v>
      </c>
      <c r="F6380" s="25">
        <f>'101_parsed'!D6380</f>
        <v>0</v>
      </c>
      <c r="G6380" s="25">
        <f>'101_parsed'!E6380</f>
        <v>0</v>
      </c>
      <c r="H6380" s="25">
        <f>'101_parsed'!F6380</f>
        <v>0</v>
      </c>
    </row>
    <row r="6381" spans="1:8" x14ac:dyDescent="0.2">
      <c r="A6381" s="25">
        <f>'101_parsed'!A6381</f>
        <v>1720</v>
      </c>
      <c r="B6381" s="33">
        <f>'101_parsed'!B6381</f>
        <v>62103</v>
      </c>
      <c r="C6381" s="25" t="str">
        <f>INDEX(all_banks!O:O,MATCH(A6381,all_banks!H:H,0))</f>
        <v>ПАО "Томскпромстройбанк" (1720)</v>
      </c>
      <c r="D6381" s="25" t="str">
        <f>INDEX('101_accounts'!B:B,MATCH(B6381,'101_accounts'!A:A,0))</f>
        <v>62103   П  Резервы на возможные потери</v>
      </c>
      <c r="E6381" s="25">
        <f>'101_parsed'!C6381</f>
        <v>0</v>
      </c>
      <c r="F6381" s="25">
        <f>'101_parsed'!D6381</f>
        <v>0</v>
      </c>
      <c r="G6381" s="25">
        <f>'101_parsed'!E6381</f>
        <v>0</v>
      </c>
      <c r="H6381" s="25">
        <f>'101_parsed'!F6381</f>
        <v>0</v>
      </c>
    </row>
    <row r="6382" spans="1:8" x14ac:dyDescent="0.2">
      <c r="A6382" s="25">
        <f>'101_parsed'!A6382</f>
        <v>933</v>
      </c>
      <c r="B6382" s="33">
        <f>'101_parsed'!B6382</f>
        <v>60401</v>
      </c>
      <c r="C6382" s="25" t="str">
        <f>INDEX(all_banks!O:O,MATCH(A6382,all_banks!H:H,0))</f>
        <v>АО "Банк "Торжок" (933)</v>
      </c>
      <c r="D6382" s="25" t="str">
        <f>INDEX('101_accounts'!B:B,MATCH(B6382,'101_accounts'!A:A,0))</f>
        <v>60401   A  Основные средства (кроме земли) (c 13.02.2018)_x000D_Категория 1- Здания и сооружения (до 31.12.2002)</v>
      </c>
      <c r="E6382" s="25">
        <f>'101_parsed'!C6382</f>
        <v>135282</v>
      </c>
      <c r="F6382" s="25">
        <f>'101_parsed'!D6382</f>
        <v>0</v>
      </c>
      <c r="G6382" s="25">
        <f>'101_parsed'!E6382</f>
        <v>135572</v>
      </c>
      <c r="H6382" s="25">
        <f>'101_parsed'!F6382</f>
        <v>0</v>
      </c>
    </row>
    <row r="6383" spans="1:8" x14ac:dyDescent="0.2">
      <c r="A6383" s="25">
        <f>'101_parsed'!A6383</f>
        <v>933</v>
      </c>
      <c r="B6383" s="33">
        <f>'101_parsed'!B6383</f>
        <v>60404</v>
      </c>
      <c r="C6383" s="25" t="str">
        <f>INDEX(all_banks!O:O,MATCH(A6383,all_banks!H:H,0))</f>
        <v>АО "Банк "Торжок" (933)</v>
      </c>
      <c r="D6383" s="25" t="str">
        <f>INDEX('101_accounts'!B:B,MATCH(B6383,'101_accounts'!A:A,0))</f>
        <v>60404   A  Земля (c 13.02.2018)</v>
      </c>
      <c r="E6383" s="25">
        <f>'101_parsed'!C6383</f>
        <v>32911</v>
      </c>
      <c r="F6383" s="25">
        <f>'101_parsed'!D6383</f>
        <v>0</v>
      </c>
      <c r="G6383" s="25">
        <f>'101_parsed'!E6383</f>
        <v>32911</v>
      </c>
      <c r="H6383" s="25">
        <f>'101_parsed'!F6383</f>
        <v>0</v>
      </c>
    </row>
    <row r="6384" spans="1:8" x14ac:dyDescent="0.2">
      <c r="A6384" s="25">
        <f>'101_parsed'!A6384</f>
        <v>933</v>
      </c>
      <c r="B6384" s="33">
        <f>'101_parsed'!B6384</f>
        <v>60405</v>
      </c>
      <c r="C6384" s="25" t="str">
        <f>INDEX(all_banks!O:O,MATCH(A6384,all_banks!H:H,0))</f>
        <v>АО "Банк "Торжок" (933)</v>
      </c>
      <c r="D6384" s="25" t="str">
        <f>INDEX('101_accounts'!B:B,MATCH(B6384,'101_accounts'!A:A,0))</f>
        <v>60405   П
A (до 31.01.2003)  Резервы на возможные потери (c 13.02.2018)
Долгосрочно арендуемые основные средства (до 31.01.2003)</v>
      </c>
      <c r="E6384" s="25">
        <f>'101_parsed'!C6384</f>
        <v>0</v>
      </c>
      <c r="F6384" s="25">
        <f>'101_parsed'!D6384</f>
        <v>4862</v>
      </c>
      <c r="G6384" s="25">
        <f>'101_parsed'!E6384</f>
        <v>0</v>
      </c>
      <c r="H6384" s="25">
        <f>'101_parsed'!F6384</f>
        <v>4862</v>
      </c>
    </row>
    <row r="6385" spans="1:8" x14ac:dyDescent="0.2">
      <c r="A6385" s="25">
        <f>'101_parsed'!A6385</f>
        <v>933</v>
      </c>
      <c r="B6385" s="33">
        <f>'101_parsed'!B6385</f>
        <v>60414</v>
      </c>
      <c r="C6385" s="25" t="str">
        <f>INDEX(all_banks!O:O,MATCH(A6385,all_banks!H:H,0))</f>
        <v>АО "Банк "Торжок" (933)</v>
      </c>
      <c r="D6385" s="25" t="str">
        <f>INDEX('101_accounts'!B:B,MATCH(B6385,'101_accounts'!A:A,0))</f>
        <v>60414   П  Амортизация основных средств (кроме земли) (c 13.02.2018)</v>
      </c>
      <c r="E6385" s="25">
        <f>'101_parsed'!C6385</f>
        <v>0</v>
      </c>
      <c r="F6385" s="25">
        <f>'101_parsed'!D6385</f>
        <v>51636</v>
      </c>
      <c r="G6385" s="25">
        <f>'101_parsed'!E6385</f>
        <v>0</v>
      </c>
      <c r="H6385" s="25">
        <f>'101_parsed'!F6385</f>
        <v>52909</v>
      </c>
    </row>
    <row r="6386" spans="1:8" x14ac:dyDescent="0.2">
      <c r="A6386" s="25">
        <f>'101_parsed'!A6386</f>
        <v>933</v>
      </c>
      <c r="B6386" s="33">
        <f>'101_parsed'!B6386</f>
        <v>60415</v>
      </c>
      <c r="C6386" s="25" t="str">
        <f>INDEX(all_banks!O:O,MATCH(A6386,all_banks!H:H,0))</f>
        <v>АО "Банк "Торжок" (933)</v>
      </c>
      <c r="D6386" s="25" t="str">
        <f>INDEX('101_accounts'!B:B,MATCH(B6386,'101_accounts'!A:A,0))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386" s="25">
        <f>'101_parsed'!C6386</f>
        <v>5172</v>
      </c>
      <c r="F6386" s="25">
        <f>'101_parsed'!D6386</f>
        <v>0</v>
      </c>
      <c r="G6386" s="25">
        <f>'101_parsed'!E6386</f>
        <v>5172</v>
      </c>
      <c r="H6386" s="25">
        <f>'101_parsed'!F6386</f>
        <v>0</v>
      </c>
    </row>
    <row r="6387" spans="1:8" x14ac:dyDescent="0.2">
      <c r="A6387" s="25">
        <f>'101_parsed'!A6387</f>
        <v>933</v>
      </c>
      <c r="B6387" s="33">
        <f>'101_parsed'!B6387</f>
        <v>61901</v>
      </c>
      <c r="C6387" s="25" t="str">
        <f>INDEX(all_banks!O:O,MATCH(A6387,all_banks!H:H,0))</f>
        <v>АО "Банк "Торжок" (933)</v>
      </c>
      <c r="D6387" s="25" t="str">
        <f>INDEX('101_accounts'!B:B,MATCH(B6387,'101_accounts'!A:A,0))</f>
        <v>61901   A  Земля, временно неиспользуемая в основной деятельности</v>
      </c>
      <c r="E6387" s="25">
        <f>'101_parsed'!C6387</f>
        <v>0</v>
      </c>
      <c r="F6387" s="25">
        <f>'101_parsed'!D6387</f>
        <v>0</v>
      </c>
      <c r="G6387" s="25">
        <f>'101_parsed'!E6387</f>
        <v>0</v>
      </c>
      <c r="H6387" s="25">
        <f>'101_parsed'!F6387</f>
        <v>0</v>
      </c>
    </row>
    <row r="6388" spans="1:8" x14ac:dyDescent="0.2">
      <c r="A6388" s="25">
        <f>'101_parsed'!A6388</f>
        <v>933</v>
      </c>
      <c r="B6388" s="33">
        <f>'101_parsed'!B6388</f>
        <v>61902</v>
      </c>
      <c r="C6388" s="25" t="str">
        <f>INDEX(all_banks!O:O,MATCH(A6388,all_banks!H:H,0))</f>
        <v>АО "Банк "Торжок" (933)</v>
      </c>
      <c r="D6388" s="25" t="str">
        <f>INDEX('101_accounts'!B:B,MATCH(B6388,'101_accounts'!A:A,0))</f>
        <v>61902   A  Земля, временно неиспользуемая в основной деятельности, переданная в аренду</v>
      </c>
      <c r="E6388" s="25">
        <f>'101_parsed'!C6388</f>
        <v>0</v>
      </c>
      <c r="F6388" s="25">
        <f>'101_parsed'!D6388</f>
        <v>0</v>
      </c>
      <c r="G6388" s="25">
        <f>'101_parsed'!E6388</f>
        <v>0</v>
      </c>
      <c r="H6388" s="25">
        <f>'101_parsed'!F6388</f>
        <v>0</v>
      </c>
    </row>
    <row r="6389" spans="1:8" x14ac:dyDescent="0.2">
      <c r="A6389" s="25">
        <f>'101_parsed'!A6389</f>
        <v>933</v>
      </c>
      <c r="B6389" s="33">
        <f>'101_parsed'!B6389</f>
        <v>61903</v>
      </c>
      <c r="C6389" s="25" t="str">
        <f>INDEX(all_banks!O:O,MATCH(A6389,all_banks!H:H,0))</f>
        <v>АО "Банк "Торжок" (933)</v>
      </c>
      <c r="D6389" s="25" t="str">
        <f>INDEX('101_accounts'!B:B,MATCH(B6389,'101_accounts'!A:A,0))</f>
        <v>61903   A  Недвижимость (кроме земли), временно неиспользуемая в основной деятельности</v>
      </c>
      <c r="E6389" s="25">
        <f>'101_parsed'!C6389</f>
        <v>0</v>
      </c>
      <c r="F6389" s="25">
        <f>'101_parsed'!D6389</f>
        <v>0</v>
      </c>
      <c r="G6389" s="25">
        <f>'101_parsed'!E6389</f>
        <v>0</v>
      </c>
      <c r="H6389" s="25">
        <f>'101_parsed'!F6389</f>
        <v>0</v>
      </c>
    </row>
    <row r="6390" spans="1:8" x14ac:dyDescent="0.2">
      <c r="A6390" s="25">
        <f>'101_parsed'!A6390</f>
        <v>933</v>
      </c>
      <c r="B6390" s="33">
        <f>'101_parsed'!B6390</f>
        <v>61904</v>
      </c>
      <c r="C6390" s="25" t="str">
        <f>INDEX(all_banks!O:O,MATCH(A6390,all_banks!H:H,0))</f>
        <v>АО "Банк "Торжок" (933)</v>
      </c>
      <c r="D6390" s="25" t="str">
        <f>INDEX('101_accounts'!B:B,MATCH(B6390,'101_accounts'!A:A,0))</f>
        <v>61904   A  Недвижимость (кроме земли), временно неиспользуемая в основной деятельности, переданная в аренду</v>
      </c>
      <c r="E6390" s="25">
        <f>'101_parsed'!C6390</f>
        <v>0</v>
      </c>
      <c r="F6390" s="25">
        <f>'101_parsed'!D6390</f>
        <v>0</v>
      </c>
      <c r="G6390" s="25">
        <f>'101_parsed'!E6390</f>
        <v>0</v>
      </c>
      <c r="H6390" s="25">
        <f>'101_parsed'!F6390</f>
        <v>0</v>
      </c>
    </row>
    <row r="6391" spans="1:8" x14ac:dyDescent="0.2">
      <c r="A6391" s="25">
        <f>'101_parsed'!A6391</f>
        <v>933</v>
      </c>
      <c r="B6391" s="33">
        <f>'101_parsed'!B6391</f>
        <v>61905</v>
      </c>
      <c r="C6391" s="25" t="str">
        <f>INDEX(all_banks!O:O,MATCH(A6391,all_banks!H:H,0))</f>
        <v>АО "Банк "Торжок" (933)</v>
      </c>
      <c r="D6391" s="25" t="str">
        <f>INDEX('101_accounts'!B:B,MATCH(B6391,'101_accounts'!A:A,0))</f>
        <v>61905   A  Земля, временно неиспользуемая в основной деятельности, учитываемая по справедливой стоимости</v>
      </c>
      <c r="E6391" s="25">
        <f>'101_parsed'!C6391</f>
        <v>310</v>
      </c>
      <c r="F6391" s="25">
        <f>'101_parsed'!D6391</f>
        <v>0</v>
      </c>
      <c r="G6391" s="25">
        <f>'101_parsed'!E6391</f>
        <v>310</v>
      </c>
      <c r="H6391" s="25">
        <f>'101_parsed'!F6391</f>
        <v>0</v>
      </c>
    </row>
    <row r="6392" spans="1:8" x14ac:dyDescent="0.2">
      <c r="A6392" s="25">
        <f>'101_parsed'!A6392</f>
        <v>933</v>
      </c>
      <c r="B6392" s="33">
        <f>'101_parsed'!B6392</f>
        <v>61906</v>
      </c>
      <c r="C6392" s="25" t="str">
        <f>INDEX(all_banks!O:O,MATCH(A6392,all_banks!H:H,0))</f>
        <v>АО "Банк "Торжок" (933)</v>
      </c>
      <c r="D6392" s="25" t="str">
        <f>INDEX('101_accounts'!B:B,MATCH(B6392,'101_accounts'!A:A,0))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392" s="25">
        <f>'101_parsed'!C6392</f>
        <v>5340</v>
      </c>
      <c r="F6392" s="25">
        <f>'101_parsed'!D6392</f>
        <v>0</v>
      </c>
      <c r="G6392" s="25">
        <f>'101_parsed'!E6392</f>
        <v>5340</v>
      </c>
      <c r="H6392" s="25">
        <f>'101_parsed'!F6392</f>
        <v>0</v>
      </c>
    </row>
    <row r="6393" spans="1:8" x14ac:dyDescent="0.2">
      <c r="A6393" s="25">
        <f>'101_parsed'!A6393</f>
        <v>933</v>
      </c>
      <c r="B6393" s="33">
        <f>'101_parsed'!B6393</f>
        <v>61907</v>
      </c>
      <c r="C6393" s="25" t="str">
        <f>INDEX(all_banks!O:O,MATCH(A6393,all_banks!H:H,0))</f>
        <v>АО "Банк "Торжок" (933)</v>
      </c>
      <c r="D6393" s="25" t="str">
        <f>INDEX('101_accounts'!B:B,MATCH(B6393,'101_accounts'!A:A,0))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393" s="25">
        <f>'101_parsed'!C6393</f>
        <v>5655</v>
      </c>
      <c r="F6393" s="25">
        <f>'101_parsed'!D6393</f>
        <v>0</v>
      </c>
      <c r="G6393" s="25">
        <f>'101_parsed'!E6393</f>
        <v>5655</v>
      </c>
      <c r="H6393" s="25">
        <f>'101_parsed'!F6393</f>
        <v>0</v>
      </c>
    </row>
    <row r="6394" spans="1:8" x14ac:dyDescent="0.2">
      <c r="A6394" s="25">
        <f>'101_parsed'!A6394</f>
        <v>933</v>
      </c>
      <c r="B6394" s="33">
        <f>'101_parsed'!B6394</f>
        <v>61908</v>
      </c>
      <c r="C6394" s="25" t="str">
        <f>INDEX(all_banks!O:O,MATCH(A6394,all_banks!H:H,0))</f>
        <v>АО "Банк "Торжок" (933)</v>
      </c>
      <c r="D6394" s="25" t="str">
        <f>INDEX('101_accounts'!B:B,MATCH(B6394,'101_accounts'!A:A,0))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394" s="25">
        <f>'101_parsed'!C6394</f>
        <v>39092</v>
      </c>
      <c r="F6394" s="25">
        <f>'101_parsed'!D6394</f>
        <v>0</v>
      </c>
      <c r="G6394" s="25">
        <f>'101_parsed'!E6394</f>
        <v>39092</v>
      </c>
      <c r="H6394" s="25">
        <f>'101_parsed'!F6394</f>
        <v>0</v>
      </c>
    </row>
    <row r="6395" spans="1:8" x14ac:dyDescent="0.2">
      <c r="A6395" s="25">
        <f>'101_parsed'!A6395</f>
        <v>933</v>
      </c>
      <c r="B6395" s="33">
        <f>'101_parsed'!B6395</f>
        <v>61909</v>
      </c>
      <c r="C6395" s="25" t="str">
        <f>INDEX(all_banks!O:O,MATCH(A6395,all_banks!H:H,0))</f>
        <v>АО "Банк "Торжок" (933)</v>
      </c>
      <c r="D6395" s="25" t="str">
        <f>INDEX('101_accounts'!B:B,MATCH(B6395,'101_accounts'!A:A,0))</f>
        <v>61909   П  Амортизация недвижимости (кроме земли), временно неиспользуемой в основной деятельности</v>
      </c>
      <c r="E6395" s="25">
        <f>'101_parsed'!C6395</f>
        <v>0</v>
      </c>
      <c r="F6395" s="25">
        <f>'101_parsed'!D6395</f>
        <v>0</v>
      </c>
      <c r="G6395" s="25">
        <f>'101_parsed'!E6395</f>
        <v>0</v>
      </c>
      <c r="H6395" s="25">
        <f>'101_parsed'!F6395</f>
        <v>0</v>
      </c>
    </row>
    <row r="6396" spans="1:8" x14ac:dyDescent="0.2">
      <c r="A6396" s="25">
        <f>'101_parsed'!A6396</f>
        <v>933</v>
      </c>
      <c r="B6396" s="33">
        <f>'101_parsed'!B6396</f>
        <v>61910</v>
      </c>
      <c r="C6396" s="25" t="str">
        <f>INDEX(all_banks!O:O,MATCH(A6396,all_banks!H:H,0))</f>
        <v>АО "Банк "Торжок" (933)</v>
      </c>
      <c r="D6396" s="25" t="str">
        <f>INDEX('101_accounts'!B:B,MATCH(B6396,'101_accounts'!A:A,0))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396" s="25">
        <f>'101_parsed'!C6396</f>
        <v>0</v>
      </c>
      <c r="F6396" s="25">
        <f>'101_parsed'!D6396</f>
        <v>0</v>
      </c>
      <c r="G6396" s="25">
        <f>'101_parsed'!E6396</f>
        <v>0</v>
      </c>
      <c r="H6396" s="25">
        <f>'101_parsed'!F6396</f>
        <v>0</v>
      </c>
    </row>
    <row r="6397" spans="1:8" x14ac:dyDescent="0.2">
      <c r="A6397" s="25">
        <f>'101_parsed'!A6397</f>
        <v>933</v>
      </c>
      <c r="B6397" s="33">
        <f>'101_parsed'!B6397</f>
        <v>61911</v>
      </c>
      <c r="C6397" s="25" t="str">
        <f>INDEX(all_banks!O:O,MATCH(A6397,all_banks!H:H,0))</f>
        <v>АО "Банк "Торжок" (933)</v>
      </c>
      <c r="D6397" s="25" t="str">
        <f>INDEX('101_accounts'!B:B,MATCH(B6397,'101_accounts'!A:A,0))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397" s="25">
        <f>'101_parsed'!C6397</f>
        <v>0</v>
      </c>
      <c r="F6397" s="25">
        <f>'101_parsed'!D6397</f>
        <v>0</v>
      </c>
      <c r="G6397" s="25">
        <f>'101_parsed'!E6397</f>
        <v>0</v>
      </c>
      <c r="H6397" s="25">
        <f>'101_parsed'!F6397</f>
        <v>0</v>
      </c>
    </row>
    <row r="6398" spans="1:8" x14ac:dyDescent="0.2">
      <c r="A6398" s="25">
        <f>'101_parsed'!A6398</f>
        <v>933</v>
      </c>
      <c r="B6398" s="33">
        <f>'101_parsed'!B6398</f>
        <v>61912</v>
      </c>
      <c r="C6398" s="25" t="str">
        <f>INDEX(all_banks!O:O,MATCH(A6398,all_banks!H:H,0))</f>
        <v>АО "Банк "Торжок" (933)</v>
      </c>
      <c r="D6398" s="25" t="str">
        <f>INDEX('101_accounts'!B:B,MATCH(B6398,'101_accounts'!A:A,0))</f>
        <v>61912   П  Резервы на возможные потери</v>
      </c>
      <c r="E6398" s="25">
        <f>'101_parsed'!C6398</f>
        <v>0</v>
      </c>
      <c r="F6398" s="25">
        <f>'101_parsed'!D6398</f>
        <v>0</v>
      </c>
      <c r="G6398" s="25">
        <f>'101_parsed'!E6398</f>
        <v>0</v>
      </c>
      <c r="H6398" s="25">
        <f>'101_parsed'!F6398</f>
        <v>0</v>
      </c>
    </row>
    <row r="6399" spans="1:8" x14ac:dyDescent="0.2">
      <c r="A6399" s="25">
        <f>'101_parsed'!A6399</f>
        <v>933</v>
      </c>
      <c r="B6399" s="33">
        <f>'101_parsed'!B6399</f>
        <v>62001</v>
      </c>
      <c r="C6399" s="25" t="str">
        <f>INDEX(all_banks!O:O,MATCH(A6399,all_banks!H:H,0))</f>
        <v>АО "Банк "Торжок" (933)</v>
      </c>
      <c r="D6399" s="25" t="str">
        <f>INDEX('101_accounts'!B:B,MATCH(B6399,'101_accounts'!A:A,0))</f>
        <v>62001   A  Долгосрочные активы, предназначенные для продажи</v>
      </c>
      <c r="E6399" s="25">
        <f>'101_parsed'!C6399</f>
        <v>0</v>
      </c>
      <c r="F6399" s="25">
        <f>'101_parsed'!D6399</f>
        <v>0</v>
      </c>
      <c r="G6399" s="25">
        <f>'101_parsed'!E6399</f>
        <v>0</v>
      </c>
      <c r="H6399" s="25">
        <f>'101_parsed'!F6399</f>
        <v>0</v>
      </c>
    </row>
    <row r="6400" spans="1:8" x14ac:dyDescent="0.2">
      <c r="A6400" s="25">
        <f>'101_parsed'!A6400</f>
        <v>933</v>
      </c>
      <c r="B6400" s="33">
        <f>'101_parsed'!B6400</f>
        <v>62002</v>
      </c>
      <c r="C6400" s="25" t="str">
        <f>INDEX(all_banks!O:O,MATCH(A6400,all_banks!H:H,0))</f>
        <v>АО "Банк "Торжок" (933)</v>
      </c>
      <c r="D6400" s="25" t="str">
        <f>INDEX('101_accounts'!B:B,MATCH(B6400,'101_accounts'!A:A,0))</f>
        <v>62002   П  Резервы на возможные потери</v>
      </c>
      <c r="E6400" s="25">
        <f>'101_parsed'!C6400</f>
        <v>0</v>
      </c>
      <c r="F6400" s="25">
        <f>'101_parsed'!D6400</f>
        <v>0</v>
      </c>
      <c r="G6400" s="25">
        <f>'101_parsed'!E6400</f>
        <v>0</v>
      </c>
      <c r="H6400" s="25">
        <f>'101_parsed'!F6400</f>
        <v>0</v>
      </c>
    </row>
    <row r="6401" spans="1:8" x14ac:dyDescent="0.2">
      <c r="A6401" s="25">
        <f>'101_parsed'!A6401</f>
        <v>933</v>
      </c>
      <c r="B6401" s="33">
        <f>'101_parsed'!B6401</f>
        <v>62101</v>
      </c>
      <c r="C6401" s="25" t="str">
        <f>INDEX(all_banks!O:O,MATCH(A6401,all_banks!H:H,0))</f>
        <v>АО "Банк "Торжок" (933)</v>
      </c>
      <c r="D6401" s="25" t="str">
        <f>INDEX('101_accounts'!B:B,MATCH(B6401,'101_accounts'!A:A,0))</f>
        <v>62101   A  Средства труда, полученные по договорам отступного, залога, назначение которых не определено</v>
      </c>
      <c r="E6401" s="25">
        <f>'101_parsed'!C6401</f>
        <v>527</v>
      </c>
      <c r="F6401" s="25">
        <f>'101_parsed'!D6401</f>
        <v>0</v>
      </c>
      <c r="G6401" s="25">
        <f>'101_parsed'!E6401</f>
        <v>527</v>
      </c>
      <c r="H6401" s="25">
        <f>'101_parsed'!F6401</f>
        <v>0</v>
      </c>
    </row>
    <row r="6402" spans="1:8" x14ac:dyDescent="0.2">
      <c r="A6402" s="25">
        <f>'101_parsed'!A6402</f>
        <v>933</v>
      </c>
      <c r="B6402" s="33">
        <f>'101_parsed'!B6402</f>
        <v>62102</v>
      </c>
      <c r="C6402" s="25" t="str">
        <f>INDEX(all_banks!O:O,MATCH(A6402,all_banks!H:H,0))</f>
        <v>АО "Банк "Торжок" (933)</v>
      </c>
      <c r="D6402" s="25" t="str">
        <f>INDEX('101_accounts'!B:B,MATCH(B6402,'101_accounts'!A:A,0))</f>
        <v>62102   A  Предметы труда, полученные по договорам отступного, залога, назначение которых не определено</v>
      </c>
      <c r="E6402" s="25">
        <f>'101_parsed'!C6402</f>
        <v>0</v>
      </c>
      <c r="F6402" s="25">
        <f>'101_parsed'!D6402</f>
        <v>0</v>
      </c>
      <c r="G6402" s="25">
        <f>'101_parsed'!E6402</f>
        <v>0</v>
      </c>
      <c r="H6402" s="25">
        <f>'101_parsed'!F6402</f>
        <v>0</v>
      </c>
    </row>
    <row r="6403" spans="1:8" x14ac:dyDescent="0.2">
      <c r="A6403" s="25">
        <f>'101_parsed'!A6403</f>
        <v>933</v>
      </c>
      <c r="B6403" s="33">
        <f>'101_parsed'!B6403</f>
        <v>62103</v>
      </c>
      <c r="C6403" s="25" t="str">
        <f>INDEX(all_banks!O:O,MATCH(A6403,all_banks!H:H,0))</f>
        <v>АО "Банк "Торжок" (933)</v>
      </c>
      <c r="D6403" s="25" t="str">
        <f>INDEX('101_accounts'!B:B,MATCH(B6403,'101_accounts'!A:A,0))</f>
        <v>62103   П  Резервы на возможные потери</v>
      </c>
      <c r="E6403" s="25">
        <f>'101_parsed'!C6403</f>
        <v>0</v>
      </c>
      <c r="F6403" s="25">
        <f>'101_parsed'!D6403</f>
        <v>527</v>
      </c>
      <c r="G6403" s="25">
        <f>'101_parsed'!E6403</f>
        <v>0</v>
      </c>
      <c r="H6403" s="25">
        <f>'101_parsed'!F6403</f>
        <v>527</v>
      </c>
    </row>
    <row r="6404" spans="1:8" x14ac:dyDescent="0.2">
      <c r="A6404" s="25">
        <f>'101_parsed'!A6404</f>
        <v>2210</v>
      </c>
      <c r="B6404" s="33">
        <f>'101_parsed'!B6404</f>
        <v>60401</v>
      </c>
      <c r="C6404" s="25" t="str">
        <f>INDEX(all_banks!O:O,MATCH(A6404,all_banks!H:H,0))</f>
        <v>ТКБ БАНК ПАО (2210)</v>
      </c>
      <c r="D6404" s="25" t="str">
        <f>INDEX('101_accounts'!B:B,MATCH(B6404,'101_accounts'!A:A,0))</f>
        <v>60401   A  Основные средства (кроме земли) (c 13.02.2018)_x000D_Категория 1- Здания и сооружения (до 31.12.2002)</v>
      </c>
      <c r="E6404" s="25">
        <f>'101_parsed'!C6404</f>
        <v>1325038</v>
      </c>
      <c r="F6404" s="25">
        <f>'101_parsed'!D6404</f>
        <v>0</v>
      </c>
      <c r="G6404" s="25">
        <f>'101_parsed'!E6404</f>
        <v>1237645</v>
      </c>
      <c r="H6404" s="25">
        <f>'101_parsed'!F6404</f>
        <v>0</v>
      </c>
    </row>
    <row r="6405" spans="1:8" x14ac:dyDescent="0.2">
      <c r="A6405" s="25">
        <f>'101_parsed'!A6405</f>
        <v>2210</v>
      </c>
      <c r="B6405" s="33">
        <f>'101_parsed'!B6405</f>
        <v>60404</v>
      </c>
      <c r="C6405" s="25" t="str">
        <f>INDEX(all_banks!O:O,MATCH(A6405,all_banks!H:H,0))</f>
        <v>ТКБ БАНК ПАО (2210)</v>
      </c>
      <c r="D6405" s="25" t="str">
        <f>INDEX('101_accounts'!B:B,MATCH(B6405,'101_accounts'!A:A,0))</f>
        <v>60404   A  Земля (c 13.02.2018)</v>
      </c>
      <c r="E6405" s="25">
        <f>'101_parsed'!C6405</f>
        <v>36337</v>
      </c>
      <c r="F6405" s="25">
        <f>'101_parsed'!D6405</f>
        <v>0</v>
      </c>
      <c r="G6405" s="25">
        <f>'101_parsed'!E6405</f>
        <v>36337</v>
      </c>
      <c r="H6405" s="25">
        <f>'101_parsed'!F6405</f>
        <v>0</v>
      </c>
    </row>
    <row r="6406" spans="1:8" x14ac:dyDescent="0.2">
      <c r="A6406" s="25">
        <f>'101_parsed'!A6406</f>
        <v>2210</v>
      </c>
      <c r="B6406" s="33">
        <f>'101_parsed'!B6406</f>
        <v>60405</v>
      </c>
      <c r="C6406" s="25" t="str">
        <f>INDEX(all_banks!O:O,MATCH(A6406,all_banks!H:H,0))</f>
        <v>ТКБ БАНК ПАО (2210)</v>
      </c>
      <c r="D6406" s="25" t="str">
        <f>INDEX('101_accounts'!B:B,MATCH(B6406,'101_accounts'!A:A,0))</f>
        <v>60405   П
A (до 31.01.2003)  Резервы на возможные потери (c 13.02.2018)
Долгосрочно арендуемые основные средства (до 31.01.2003)</v>
      </c>
      <c r="E6406" s="25">
        <f>'101_parsed'!C6406</f>
        <v>0</v>
      </c>
      <c r="F6406" s="25">
        <f>'101_parsed'!D6406</f>
        <v>0</v>
      </c>
      <c r="G6406" s="25">
        <f>'101_parsed'!E6406</f>
        <v>0</v>
      </c>
      <c r="H6406" s="25">
        <f>'101_parsed'!F6406</f>
        <v>0</v>
      </c>
    </row>
    <row r="6407" spans="1:8" x14ac:dyDescent="0.2">
      <c r="A6407" s="25">
        <f>'101_parsed'!A6407</f>
        <v>2210</v>
      </c>
      <c r="B6407" s="33">
        <f>'101_parsed'!B6407</f>
        <v>60414</v>
      </c>
      <c r="C6407" s="25" t="str">
        <f>INDEX(all_banks!O:O,MATCH(A6407,all_banks!H:H,0))</f>
        <v>ТКБ БАНК ПАО (2210)</v>
      </c>
      <c r="D6407" s="25" t="str">
        <f>INDEX('101_accounts'!B:B,MATCH(B6407,'101_accounts'!A:A,0))</f>
        <v>60414   П  Амортизация основных средств (кроме земли) (c 13.02.2018)</v>
      </c>
      <c r="E6407" s="25">
        <f>'101_parsed'!C6407</f>
        <v>0</v>
      </c>
      <c r="F6407" s="25">
        <f>'101_parsed'!D6407</f>
        <v>826599</v>
      </c>
      <c r="G6407" s="25">
        <f>'101_parsed'!E6407</f>
        <v>0</v>
      </c>
      <c r="H6407" s="25">
        <f>'101_parsed'!F6407</f>
        <v>757629</v>
      </c>
    </row>
    <row r="6408" spans="1:8" x14ac:dyDescent="0.2">
      <c r="A6408" s="25">
        <f>'101_parsed'!A6408</f>
        <v>2210</v>
      </c>
      <c r="B6408" s="33">
        <f>'101_parsed'!B6408</f>
        <v>60415</v>
      </c>
      <c r="C6408" s="25" t="str">
        <f>INDEX(all_banks!O:O,MATCH(A6408,all_banks!H:H,0))</f>
        <v>ТКБ БАНК ПАО (2210)</v>
      </c>
      <c r="D6408" s="25" t="str">
        <f>INDEX('101_accounts'!B:B,MATCH(B6408,'101_accounts'!A:A,0))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408" s="25">
        <f>'101_parsed'!C6408</f>
        <v>5418</v>
      </c>
      <c r="F6408" s="25">
        <f>'101_parsed'!D6408</f>
        <v>0</v>
      </c>
      <c r="G6408" s="25">
        <f>'101_parsed'!E6408</f>
        <v>4430</v>
      </c>
      <c r="H6408" s="25">
        <f>'101_parsed'!F6408</f>
        <v>0</v>
      </c>
    </row>
    <row r="6409" spans="1:8" x14ac:dyDescent="0.2">
      <c r="A6409" s="25">
        <f>'101_parsed'!A6409</f>
        <v>2210</v>
      </c>
      <c r="B6409" s="33">
        <f>'101_parsed'!B6409</f>
        <v>61901</v>
      </c>
      <c r="C6409" s="25" t="str">
        <f>INDEX(all_banks!O:O,MATCH(A6409,all_banks!H:H,0))</f>
        <v>ТКБ БАНК ПАО (2210)</v>
      </c>
      <c r="D6409" s="25" t="str">
        <f>INDEX('101_accounts'!B:B,MATCH(B6409,'101_accounts'!A:A,0))</f>
        <v>61901   A  Земля, временно неиспользуемая в основной деятельности</v>
      </c>
      <c r="E6409" s="25">
        <f>'101_parsed'!C6409</f>
        <v>0</v>
      </c>
      <c r="F6409" s="25">
        <f>'101_parsed'!D6409</f>
        <v>0</v>
      </c>
      <c r="G6409" s="25">
        <f>'101_parsed'!E6409</f>
        <v>0</v>
      </c>
      <c r="H6409" s="25">
        <f>'101_parsed'!F6409</f>
        <v>0</v>
      </c>
    </row>
    <row r="6410" spans="1:8" x14ac:dyDescent="0.2">
      <c r="A6410" s="25">
        <f>'101_parsed'!A6410</f>
        <v>2210</v>
      </c>
      <c r="B6410" s="33">
        <f>'101_parsed'!B6410</f>
        <v>61902</v>
      </c>
      <c r="C6410" s="25" t="str">
        <f>INDEX(all_banks!O:O,MATCH(A6410,all_banks!H:H,0))</f>
        <v>ТКБ БАНК ПАО (2210)</v>
      </c>
      <c r="D6410" s="25" t="str">
        <f>INDEX('101_accounts'!B:B,MATCH(B6410,'101_accounts'!A:A,0))</f>
        <v>61902   A  Земля, временно неиспользуемая в основной деятельности, переданная в аренду</v>
      </c>
      <c r="E6410" s="25">
        <f>'101_parsed'!C6410</f>
        <v>0</v>
      </c>
      <c r="F6410" s="25">
        <f>'101_parsed'!D6410</f>
        <v>0</v>
      </c>
      <c r="G6410" s="25">
        <f>'101_parsed'!E6410</f>
        <v>0</v>
      </c>
      <c r="H6410" s="25">
        <f>'101_parsed'!F6410</f>
        <v>0</v>
      </c>
    </row>
    <row r="6411" spans="1:8" x14ac:dyDescent="0.2">
      <c r="A6411" s="25">
        <f>'101_parsed'!A6411</f>
        <v>2210</v>
      </c>
      <c r="B6411" s="33">
        <f>'101_parsed'!B6411</f>
        <v>61903</v>
      </c>
      <c r="C6411" s="25" t="str">
        <f>INDEX(all_banks!O:O,MATCH(A6411,all_banks!H:H,0))</f>
        <v>ТКБ БАНК ПАО (2210)</v>
      </c>
      <c r="D6411" s="25" t="str">
        <f>INDEX('101_accounts'!B:B,MATCH(B6411,'101_accounts'!A:A,0))</f>
        <v>61903   A  Недвижимость (кроме земли), временно неиспользуемая в основной деятельности</v>
      </c>
      <c r="E6411" s="25">
        <f>'101_parsed'!C6411</f>
        <v>0</v>
      </c>
      <c r="F6411" s="25">
        <f>'101_parsed'!D6411</f>
        <v>0</v>
      </c>
      <c r="G6411" s="25">
        <f>'101_parsed'!E6411</f>
        <v>0</v>
      </c>
      <c r="H6411" s="25">
        <f>'101_parsed'!F6411</f>
        <v>0</v>
      </c>
    </row>
    <row r="6412" spans="1:8" x14ac:dyDescent="0.2">
      <c r="A6412" s="25">
        <f>'101_parsed'!A6412</f>
        <v>2210</v>
      </c>
      <c r="B6412" s="33">
        <f>'101_parsed'!B6412</f>
        <v>61904</v>
      </c>
      <c r="C6412" s="25" t="str">
        <f>INDEX(all_banks!O:O,MATCH(A6412,all_banks!H:H,0))</f>
        <v>ТКБ БАНК ПАО (2210)</v>
      </c>
      <c r="D6412" s="25" t="str">
        <f>INDEX('101_accounts'!B:B,MATCH(B6412,'101_accounts'!A:A,0))</f>
        <v>61904   A  Недвижимость (кроме земли), временно неиспользуемая в основной деятельности, переданная в аренду</v>
      </c>
      <c r="E6412" s="25">
        <f>'101_parsed'!C6412</f>
        <v>0</v>
      </c>
      <c r="F6412" s="25">
        <f>'101_parsed'!D6412</f>
        <v>0</v>
      </c>
      <c r="G6412" s="25">
        <f>'101_parsed'!E6412</f>
        <v>0</v>
      </c>
      <c r="H6412" s="25">
        <f>'101_parsed'!F6412</f>
        <v>0</v>
      </c>
    </row>
    <row r="6413" spans="1:8" x14ac:dyDescent="0.2">
      <c r="A6413" s="25">
        <f>'101_parsed'!A6413</f>
        <v>2210</v>
      </c>
      <c r="B6413" s="33">
        <f>'101_parsed'!B6413</f>
        <v>61905</v>
      </c>
      <c r="C6413" s="25" t="str">
        <f>INDEX(all_banks!O:O,MATCH(A6413,all_banks!H:H,0))</f>
        <v>ТКБ БАНК ПАО (2210)</v>
      </c>
      <c r="D6413" s="25" t="str">
        <f>INDEX('101_accounts'!B:B,MATCH(B6413,'101_accounts'!A:A,0))</f>
        <v>61905   A  Земля, временно неиспользуемая в основной деятельности, учитываемая по справедливой стоимости</v>
      </c>
      <c r="E6413" s="25">
        <f>'101_parsed'!C6413</f>
        <v>1469852</v>
      </c>
      <c r="F6413" s="25">
        <f>'101_parsed'!D6413</f>
        <v>0</v>
      </c>
      <c r="G6413" s="25">
        <f>'101_parsed'!E6413</f>
        <v>1478113</v>
      </c>
      <c r="H6413" s="25">
        <f>'101_parsed'!F6413</f>
        <v>0</v>
      </c>
    </row>
    <row r="6414" spans="1:8" x14ac:dyDescent="0.2">
      <c r="A6414" s="25">
        <f>'101_parsed'!A6414</f>
        <v>2210</v>
      </c>
      <c r="B6414" s="33">
        <f>'101_parsed'!B6414</f>
        <v>61906</v>
      </c>
      <c r="C6414" s="25" t="str">
        <f>INDEX(all_banks!O:O,MATCH(A6414,all_banks!H:H,0))</f>
        <v>ТКБ БАНК ПАО (2210)</v>
      </c>
      <c r="D6414" s="25" t="str">
        <f>INDEX('101_accounts'!B:B,MATCH(B6414,'101_accounts'!A:A,0))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414" s="25">
        <f>'101_parsed'!C6414</f>
        <v>3763</v>
      </c>
      <c r="F6414" s="25">
        <f>'101_parsed'!D6414</f>
        <v>0</v>
      </c>
      <c r="G6414" s="25">
        <f>'101_parsed'!E6414</f>
        <v>4139</v>
      </c>
      <c r="H6414" s="25">
        <f>'101_parsed'!F6414</f>
        <v>0</v>
      </c>
    </row>
    <row r="6415" spans="1:8" x14ac:dyDescent="0.2">
      <c r="A6415" s="25">
        <f>'101_parsed'!A6415</f>
        <v>2210</v>
      </c>
      <c r="B6415" s="33">
        <f>'101_parsed'!B6415</f>
        <v>61907</v>
      </c>
      <c r="C6415" s="25" t="str">
        <f>INDEX(all_banks!O:O,MATCH(A6415,all_banks!H:H,0))</f>
        <v>ТКБ БАНК ПАО (2210)</v>
      </c>
      <c r="D6415" s="25" t="str">
        <f>INDEX('101_accounts'!B:B,MATCH(B6415,'101_accounts'!A:A,0))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415" s="25">
        <f>'101_parsed'!C6415</f>
        <v>887315</v>
      </c>
      <c r="F6415" s="25">
        <f>'101_parsed'!D6415</f>
        <v>0</v>
      </c>
      <c r="G6415" s="25">
        <f>'101_parsed'!E6415</f>
        <v>969994</v>
      </c>
      <c r="H6415" s="25">
        <f>'101_parsed'!F6415</f>
        <v>0</v>
      </c>
    </row>
    <row r="6416" spans="1:8" x14ac:dyDescent="0.2">
      <c r="A6416" s="25">
        <f>'101_parsed'!A6416</f>
        <v>2210</v>
      </c>
      <c r="B6416" s="33">
        <f>'101_parsed'!B6416</f>
        <v>61908</v>
      </c>
      <c r="C6416" s="25" t="str">
        <f>INDEX(all_banks!O:O,MATCH(A6416,all_banks!H:H,0))</f>
        <v>ТКБ БАНК ПАО (2210)</v>
      </c>
      <c r="D6416" s="25" t="str">
        <f>INDEX('101_accounts'!B:B,MATCH(B6416,'101_accounts'!A:A,0))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416" s="25">
        <f>'101_parsed'!C6416</f>
        <v>701196</v>
      </c>
      <c r="F6416" s="25">
        <f>'101_parsed'!D6416</f>
        <v>0</v>
      </c>
      <c r="G6416" s="25">
        <f>'101_parsed'!E6416</f>
        <v>729431</v>
      </c>
      <c r="H6416" s="25">
        <f>'101_parsed'!F6416</f>
        <v>0</v>
      </c>
    </row>
    <row r="6417" spans="1:8" x14ac:dyDescent="0.2">
      <c r="A6417" s="25">
        <f>'101_parsed'!A6417</f>
        <v>2210</v>
      </c>
      <c r="B6417" s="33">
        <f>'101_parsed'!B6417</f>
        <v>61909</v>
      </c>
      <c r="C6417" s="25" t="str">
        <f>INDEX(all_banks!O:O,MATCH(A6417,all_banks!H:H,0))</f>
        <v>ТКБ БАНК ПАО (2210)</v>
      </c>
      <c r="D6417" s="25" t="str">
        <f>INDEX('101_accounts'!B:B,MATCH(B6417,'101_accounts'!A:A,0))</f>
        <v>61909   П  Амортизация недвижимости (кроме земли), временно неиспользуемой в основной деятельности</v>
      </c>
      <c r="E6417" s="25">
        <f>'101_parsed'!C6417</f>
        <v>0</v>
      </c>
      <c r="F6417" s="25">
        <f>'101_parsed'!D6417</f>
        <v>0</v>
      </c>
      <c r="G6417" s="25">
        <f>'101_parsed'!E6417</f>
        <v>0</v>
      </c>
      <c r="H6417" s="25">
        <f>'101_parsed'!F6417</f>
        <v>0</v>
      </c>
    </row>
    <row r="6418" spans="1:8" x14ac:dyDescent="0.2">
      <c r="A6418" s="25">
        <f>'101_parsed'!A6418</f>
        <v>2210</v>
      </c>
      <c r="B6418" s="33">
        <f>'101_parsed'!B6418</f>
        <v>61910</v>
      </c>
      <c r="C6418" s="25" t="str">
        <f>INDEX(all_banks!O:O,MATCH(A6418,all_banks!H:H,0))</f>
        <v>ТКБ БАНК ПАО (2210)</v>
      </c>
      <c r="D6418" s="25" t="str">
        <f>INDEX('101_accounts'!B:B,MATCH(B6418,'101_accounts'!A:A,0))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418" s="25">
        <f>'101_parsed'!C6418</f>
        <v>0</v>
      </c>
      <c r="F6418" s="25">
        <f>'101_parsed'!D6418</f>
        <v>0</v>
      </c>
      <c r="G6418" s="25">
        <f>'101_parsed'!E6418</f>
        <v>0</v>
      </c>
      <c r="H6418" s="25">
        <f>'101_parsed'!F6418</f>
        <v>0</v>
      </c>
    </row>
    <row r="6419" spans="1:8" x14ac:dyDescent="0.2">
      <c r="A6419" s="25">
        <f>'101_parsed'!A6419</f>
        <v>2210</v>
      </c>
      <c r="B6419" s="33">
        <f>'101_parsed'!B6419</f>
        <v>61911</v>
      </c>
      <c r="C6419" s="25" t="str">
        <f>INDEX(all_banks!O:O,MATCH(A6419,all_banks!H:H,0))</f>
        <v>ТКБ БАНК ПАО (2210)</v>
      </c>
      <c r="D6419" s="25" t="str">
        <f>INDEX('101_accounts'!B:B,MATCH(B6419,'101_accounts'!A:A,0))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419" s="25">
        <f>'101_parsed'!C6419</f>
        <v>0</v>
      </c>
      <c r="F6419" s="25">
        <f>'101_parsed'!D6419</f>
        <v>0</v>
      </c>
      <c r="G6419" s="25">
        <f>'101_parsed'!E6419</f>
        <v>0</v>
      </c>
      <c r="H6419" s="25">
        <f>'101_parsed'!F6419</f>
        <v>0</v>
      </c>
    </row>
    <row r="6420" spans="1:8" x14ac:dyDescent="0.2">
      <c r="A6420" s="25">
        <f>'101_parsed'!A6420</f>
        <v>2210</v>
      </c>
      <c r="B6420" s="33">
        <f>'101_parsed'!B6420</f>
        <v>61912</v>
      </c>
      <c r="C6420" s="25" t="str">
        <f>INDEX(all_banks!O:O,MATCH(A6420,all_banks!H:H,0))</f>
        <v>ТКБ БАНК ПАО (2210)</v>
      </c>
      <c r="D6420" s="25" t="str">
        <f>INDEX('101_accounts'!B:B,MATCH(B6420,'101_accounts'!A:A,0))</f>
        <v>61912   П  Резервы на возможные потери</v>
      </c>
      <c r="E6420" s="25">
        <f>'101_parsed'!C6420</f>
        <v>0</v>
      </c>
      <c r="F6420" s="25">
        <f>'101_parsed'!D6420</f>
        <v>0</v>
      </c>
      <c r="G6420" s="25">
        <f>'101_parsed'!E6420</f>
        <v>0</v>
      </c>
      <c r="H6420" s="25">
        <f>'101_parsed'!F6420</f>
        <v>0</v>
      </c>
    </row>
    <row r="6421" spans="1:8" x14ac:dyDescent="0.2">
      <c r="A6421" s="25">
        <f>'101_parsed'!A6421</f>
        <v>2210</v>
      </c>
      <c r="B6421" s="33">
        <f>'101_parsed'!B6421</f>
        <v>62001</v>
      </c>
      <c r="C6421" s="25" t="str">
        <f>INDEX(all_banks!O:O,MATCH(A6421,all_banks!H:H,0))</f>
        <v>ТКБ БАНК ПАО (2210)</v>
      </c>
      <c r="D6421" s="25" t="str">
        <f>INDEX('101_accounts'!B:B,MATCH(B6421,'101_accounts'!A:A,0))</f>
        <v>62001   A  Долгосрочные активы, предназначенные для продажи</v>
      </c>
      <c r="E6421" s="25">
        <f>'101_parsed'!C6421</f>
        <v>2436548</v>
      </c>
      <c r="F6421" s="25">
        <f>'101_parsed'!D6421</f>
        <v>0</v>
      </c>
      <c r="G6421" s="25">
        <f>'101_parsed'!E6421</f>
        <v>2290942</v>
      </c>
      <c r="H6421" s="25">
        <f>'101_parsed'!F6421</f>
        <v>0</v>
      </c>
    </row>
    <row r="6422" spans="1:8" x14ac:dyDescent="0.2">
      <c r="A6422" s="25">
        <f>'101_parsed'!A6422</f>
        <v>2210</v>
      </c>
      <c r="B6422" s="33">
        <f>'101_parsed'!B6422</f>
        <v>62002</v>
      </c>
      <c r="C6422" s="25" t="str">
        <f>INDEX(all_banks!O:O,MATCH(A6422,all_banks!H:H,0))</f>
        <v>ТКБ БАНК ПАО (2210)</v>
      </c>
      <c r="D6422" s="25" t="str">
        <f>INDEX('101_accounts'!B:B,MATCH(B6422,'101_accounts'!A:A,0))</f>
        <v>62002   П  Резервы на возможные потери</v>
      </c>
      <c r="E6422" s="25">
        <f>'101_parsed'!C6422</f>
        <v>0</v>
      </c>
      <c r="F6422" s="25">
        <f>'101_parsed'!D6422</f>
        <v>0</v>
      </c>
      <c r="G6422" s="25">
        <f>'101_parsed'!E6422</f>
        <v>0</v>
      </c>
      <c r="H6422" s="25">
        <f>'101_parsed'!F6422</f>
        <v>0</v>
      </c>
    </row>
    <row r="6423" spans="1:8" x14ac:dyDescent="0.2">
      <c r="A6423" s="25">
        <f>'101_parsed'!A6423</f>
        <v>2210</v>
      </c>
      <c r="B6423" s="33">
        <f>'101_parsed'!B6423</f>
        <v>62101</v>
      </c>
      <c r="C6423" s="25" t="str">
        <f>INDEX(all_banks!O:O,MATCH(A6423,all_banks!H:H,0))</f>
        <v>ТКБ БАНК ПАО (2210)</v>
      </c>
      <c r="D6423" s="25" t="str">
        <f>INDEX('101_accounts'!B:B,MATCH(B6423,'101_accounts'!A:A,0))</f>
        <v>62101   A  Средства труда, полученные по договорам отступного, залога, назначение которых не определено</v>
      </c>
      <c r="E6423" s="25">
        <f>'101_parsed'!C6423</f>
        <v>107034</v>
      </c>
      <c r="F6423" s="25">
        <f>'101_parsed'!D6423</f>
        <v>0</v>
      </c>
      <c r="G6423" s="25">
        <f>'101_parsed'!E6423</f>
        <v>113034</v>
      </c>
      <c r="H6423" s="25">
        <f>'101_parsed'!F6423</f>
        <v>0</v>
      </c>
    </row>
    <row r="6424" spans="1:8" x14ac:dyDescent="0.2">
      <c r="A6424" s="25">
        <f>'101_parsed'!A6424</f>
        <v>2210</v>
      </c>
      <c r="B6424" s="33">
        <f>'101_parsed'!B6424</f>
        <v>62102</v>
      </c>
      <c r="C6424" s="25" t="str">
        <f>INDEX(all_banks!O:O,MATCH(A6424,all_banks!H:H,0))</f>
        <v>ТКБ БАНК ПАО (2210)</v>
      </c>
      <c r="D6424" s="25" t="str">
        <f>INDEX('101_accounts'!B:B,MATCH(B6424,'101_accounts'!A:A,0))</f>
        <v>62102   A  Предметы труда, полученные по договорам отступного, залога, назначение которых не определено</v>
      </c>
      <c r="E6424" s="25">
        <f>'101_parsed'!C6424</f>
        <v>91407</v>
      </c>
      <c r="F6424" s="25">
        <f>'101_parsed'!D6424</f>
        <v>0</v>
      </c>
      <c r="G6424" s="25">
        <f>'101_parsed'!E6424</f>
        <v>91173</v>
      </c>
      <c r="H6424" s="25">
        <f>'101_parsed'!F6424</f>
        <v>0</v>
      </c>
    </row>
    <row r="6425" spans="1:8" x14ac:dyDescent="0.2">
      <c r="A6425" s="25">
        <f>'101_parsed'!A6425</f>
        <v>2210</v>
      </c>
      <c r="B6425" s="33">
        <f>'101_parsed'!B6425</f>
        <v>62103</v>
      </c>
      <c r="C6425" s="25" t="str">
        <f>INDEX(all_banks!O:O,MATCH(A6425,all_banks!H:H,0))</f>
        <v>ТКБ БАНК ПАО (2210)</v>
      </c>
      <c r="D6425" s="25" t="str">
        <f>INDEX('101_accounts'!B:B,MATCH(B6425,'101_accounts'!A:A,0))</f>
        <v>62103   П  Резервы на возможные потери</v>
      </c>
      <c r="E6425" s="25">
        <f>'101_parsed'!C6425</f>
        <v>0</v>
      </c>
      <c r="F6425" s="25">
        <f>'101_parsed'!D6425</f>
        <v>12</v>
      </c>
      <c r="G6425" s="25">
        <f>'101_parsed'!E6425</f>
        <v>0</v>
      </c>
      <c r="H6425" s="25">
        <f>'101_parsed'!F6425</f>
        <v>12</v>
      </c>
    </row>
    <row r="6426" spans="1:8" x14ac:dyDescent="0.2">
      <c r="A6426" s="25">
        <f>'101_parsed'!A6426</f>
        <v>2807</v>
      </c>
      <c r="B6426" s="33">
        <f>'101_parsed'!B6426</f>
        <v>60401</v>
      </c>
      <c r="C6426" s="25" t="str">
        <f>INDEX(all_banks!O:O,MATCH(A6426,all_banks!H:H,0))</f>
        <v>АКБ "Трансстройбанк" (АО) (2807)</v>
      </c>
      <c r="D6426" s="25" t="str">
        <f>INDEX('101_accounts'!B:B,MATCH(B6426,'101_accounts'!A:A,0))</f>
        <v>60401   A  Основные средства (кроме земли) (c 13.02.2018)_x000D_Категория 1- Здания и сооружения (до 31.12.2002)</v>
      </c>
      <c r="E6426" s="25">
        <f>'101_parsed'!C6426</f>
        <v>44969</v>
      </c>
      <c r="F6426" s="25">
        <f>'101_parsed'!D6426</f>
        <v>0</v>
      </c>
      <c r="G6426" s="25">
        <f>'101_parsed'!E6426</f>
        <v>51791</v>
      </c>
      <c r="H6426" s="25">
        <f>'101_parsed'!F6426</f>
        <v>0</v>
      </c>
    </row>
    <row r="6427" spans="1:8" x14ac:dyDescent="0.2">
      <c r="A6427" s="25">
        <f>'101_parsed'!A6427</f>
        <v>2807</v>
      </c>
      <c r="B6427" s="33">
        <f>'101_parsed'!B6427</f>
        <v>60404</v>
      </c>
      <c r="C6427" s="25" t="str">
        <f>INDEX(all_banks!O:O,MATCH(A6427,all_banks!H:H,0))</f>
        <v>АКБ "Трансстройбанк" (АО) (2807)</v>
      </c>
      <c r="D6427" s="25" t="str">
        <f>INDEX('101_accounts'!B:B,MATCH(B6427,'101_accounts'!A:A,0))</f>
        <v>60404   A  Земля (c 13.02.2018)</v>
      </c>
      <c r="E6427" s="25">
        <f>'101_parsed'!C6427</f>
        <v>0</v>
      </c>
      <c r="F6427" s="25">
        <f>'101_parsed'!D6427</f>
        <v>0</v>
      </c>
      <c r="G6427" s="25">
        <f>'101_parsed'!E6427</f>
        <v>0</v>
      </c>
      <c r="H6427" s="25">
        <f>'101_parsed'!F6427</f>
        <v>0</v>
      </c>
    </row>
    <row r="6428" spans="1:8" x14ac:dyDescent="0.2">
      <c r="A6428" s="25">
        <f>'101_parsed'!A6428</f>
        <v>2807</v>
      </c>
      <c r="B6428" s="33">
        <f>'101_parsed'!B6428</f>
        <v>60405</v>
      </c>
      <c r="C6428" s="25" t="str">
        <f>INDEX(all_banks!O:O,MATCH(A6428,all_banks!H:H,0))</f>
        <v>АКБ "Трансстройбанк" (АО) (2807)</v>
      </c>
      <c r="D6428" s="25" t="str">
        <f>INDEX('101_accounts'!B:B,MATCH(B6428,'101_accounts'!A:A,0))</f>
        <v>60405   П
A (до 31.01.2003)  Резервы на возможные потери (c 13.02.2018)
Долгосрочно арендуемые основные средства (до 31.01.2003)</v>
      </c>
      <c r="E6428" s="25">
        <f>'101_parsed'!C6428</f>
        <v>0</v>
      </c>
      <c r="F6428" s="25">
        <f>'101_parsed'!D6428</f>
        <v>0</v>
      </c>
      <c r="G6428" s="25">
        <f>'101_parsed'!E6428</f>
        <v>0</v>
      </c>
      <c r="H6428" s="25">
        <f>'101_parsed'!F6428</f>
        <v>0</v>
      </c>
    </row>
    <row r="6429" spans="1:8" x14ac:dyDescent="0.2">
      <c r="A6429" s="25">
        <f>'101_parsed'!A6429</f>
        <v>2807</v>
      </c>
      <c r="B6429" s="33">
        <f>'101_parsed'!B6429</f>
        <v>60414</v>
      </c>
      <c r="C6429" s="25" t="str">
        <f>INDEX(all_banks!O:O,MATCH(A6429,all_banks!H:H,0))</f>
        <v>АКБ "Трансстройбанк" (АО) (2807)</v>
      </c>
      <c r="D6429" s="25" t="str">
        <f>INDEX('101_accounts'!B:B,MATCH(B6429,'101_accounts'!A:A,0))</f>
        <v>60414   П  Амортизация основных средств (кроме земли) (c 13.02.2018)</v>
      </c>
      <c r="E6429" s="25">
        <f>'101_parsed'!C6429</f>
        <v>0</v>
      </c>
      <c r="F6429" s="25">
        <f>'101_parsed'!D6429</f>
        <v>32901</v>
      </c>
      <c r="G6429" s="25">
        <f>'101_parsed'!E6429</f>
        <v>0</v>
      </c>
      <c r="H6429" s="25">
        <f>'101_parsed'!F6429</f>
        <v>35391</v>
      </c>
    </row>
    <row r="6430" spans="1:8" x14ac:dyDescent="0.2">
      <c r="A6430" s="25">
        <f>'101_parsed'!A6430</f>
        <v>2807</v>
      </c>
      <c r="B6430" s="33">
        <f>'101_parsed'!B6430</f>
        <v>60415</v>
      </c>
      <c r="C6430" s="25" t="str">
        <f>INDEX(all_banks!O:O,MATCH(A6430,all_banks!H:H,0))</f>
        <v>АКБ "Трансстройбанк" (АО) (2807)</v>
      </c>
      <c r="D6430" s="25" t="str">
        <f>INDEX('101_accounts'!B:B,MATCH(B6430,'101_accounts'!A:A,0))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430" s="25">
        <f>'101_parsed'!C6430</f>
        <v>6454</v>
      </c>
      <c r="F6430" s="25">
        <f>'101_parsed'!D6430</f>
        <v>0</v>
      </c>
      <c r="G6430" s="25">
        <f>'101_parsed'!E6430</f>
        <v>0</v>
      </c>
      <c r="H6430" s="25">
        <f>'101_parsed'!F6430</f>
        <v>0</v>
      </c>
    </row>
    <row r="6431" spans="1:8" x14ac:dyDescent="0.2">
      <c r="A6431" s="25">
        <f>'101_parsed'!A6431</f>
        <v>2807</v>
      </c>
      <c r="B6431" s="33">
        <f>'101_parsed'!B6431</f>
        <v>61901</v>
      </c>
      <c r="C6431" s="25" t="str">
        <f>INDEX(all_banks!O:O,MATCH(A6431,all_banks!H:H,0))</f>
        <v>АКБ "Трансстройбанк" (АО) (2807)</v>
      </c>
      <c r="D6431" s="25" t="str">
        <f>INDEX('101_accounts'!B:B,MATCH(B6431,'101_accounts'!A:A,0))</f>
        <v>61901   A  Земля, временно неиспользуемая в основной деятельности</v>
      </c>
      <c r="E6431" s="25">
        <f>'101_parsed'!C6431</f>
        <v>0</v>
      </c>
      <c r="F6431" s="25">
        <f>'101_parsed'!D6431</f>
        <v>0</v>
      </c>
      <c r="G6431" s="25">
        <f>'101_parsed'!E6431</f>
        <v>0</v>
      </c>
      <c r="H6431" s="25">
        <f>'101_parsed'!F6431</f>
        <v>0</v>
      </c>
    </row>
    <row r="6432" spans="1:8" x14ac:dyDescent="0.2">
      <c r="A6432" s="25">
        <f>'101_parsed'!A6432</f>
        <v>2807</v>
      </c>
      <c r="B6432" s="33">
        <f>'101_parsed'!B6432</f>
        <v>61902</v>
      </c>
      <c r="C6432" s="25" t="str">
        <f>INDEX(all_banks!O:O,MATCH(A6432,all_banks!H:H,0))</f>
        <v>АКБ "Трансстройбанк" (АО) (2807)</v>
      </c>
      <c r="D6432" s="25" t="str">
        <f>INDEX('101_accounts'!B:B,MATCH(B6432,'101_accounts'!A:A,0))</f>
        <v>61902   A  Земля, временно неиспользуемая в основной деятельности, переданная в аренду</v>
      </c>
      <c r="E6432" s="25">
        <f>'101_parsed'!C6432</f>
        <v>0</v>
      </c>
      <c r="F6432" s="25">
        <f>'101_parsed'!D6432</f>
        <v>0</v>
      </c>
      <c r="G6432" s="25">
        <f>'101_parsed'!E6432</f>
        <v>0</v>
      </c>
      <c r="H6432" s="25">
        <f>'101_parsed'!F6432</f>
        <v>0</v>
      </c>
    </row>
    <row r="6433" spans="1:8" x14ac:dyDescent="0.2">
      <c r="A6433" s="25">
        <f>'101_parsed'!A6433</f>
        <v>2807</v>
      </c>
      <c r="B6433" s="33">
        <f>'101_parsed'!B6433</f>
        <v>61903</v>
      </c>
      <c r="C6433" s="25" t="str">
        <f>INDEX(all_banks!O:O,MATCH(A6433,all_banks!H:H,0))</f>
        <v>АКБ "Трансстройбанк" (АО) (2807)</v>
      </c>
      <c r="D6433" s="25" t="str">
        <f>INDEX('101_accounts'!B:B,MATCH(B6433,'101_accounts'!A:A,0))</f>
        <v>61903   A  Недвижимость (кроме земли), временно неиспользуемая в основной деятельности</v>
      </c>
      <c r="E6433" s="25">
        <f>'101_parsed'!C6433</f>
        <v>0</v>
      </c>
      <c r="F6433" s="25">
        <f>'101_parsed'!D6433</f>
        <v>0</v>
      </c>
      <c r="G6433" s="25">
        <f>'101_parsed'!E6433</f>
        <v>0</v>
      </c>
      <c r="H6433" s="25">
        <f>'101_parsed'!F6433</f>
        <v>0</v>
      </c>
    </row>
    <row r="6434" spans="1:8" x14ac:dyDescent="0.2">
      <c r="A6434" s="25">
        <f>'101_parsed'!A6434</f>
        <v>2807</v>
      </c>
      <c r="B6434" s="33">
        <f>'101_parsed'!B6434</f>
        <v>61904</v>
      </c>
      <c r="C6434" s="25" t="str">
        <f>INDEX(all_banks!O:O,MATCH(A6434,all_banks!H:H,0))</f>
        <v>АКБ "Трансстройбанк" (АО) (2807)</v>
      </c>
      <c r="D6434" s="25" t="str">
        <f>INDEX('101_accounts'!B:B,MATCH(B6434,'101_accounts'!A:A,0))</f>
        <v>61904   A  Недвижимость (кроме земли), временно неиспользуемая в основной деятельности, переданная в аренду</v>
      </c>
      <c r="E6434" s="25">
        <f>'101_parsed'!C6434</f>
        <v>0</v>
      </c>
      <c r="F6434" s="25">
        <f>'101_parsed'!D6434</f>
        <v>0</v>
      </c>
      <c r="G6434" s="25">
        <f>'101_parsed'!E6434</f>
        <v>0</v>
      </c>
      <c r="H6434" s="25">
        <f>'101_parsed'!F6434</f>
        <v>0</v>
      </c>
    </row>
    <row r="6435" spans="1:8" x14ac:dyDescent="0.2">
      <c r="A6435" s="25">
        <f>'101_parsed'!A6435</f>
        <v>2807</v>
      </c>
      <c r="B6435" s="33">
        <f>'101_parsed'!B6435</f>
        <v>61905</v>
      </c>
      <c r="C6435" s="25" t="str">
        <f>INDEX(all_banks!O:O,MATCH(A6435,all_banks!H:H,0))</f>
        <v>АКБ "Трансстройбанк" (АО) (2807)</v>
      </c>
      <c r="D6435" s="25" t="str">
        <f>INDEX('101_accounts'!B:B,MATCH(B6435,'101_accounts'!A:A,0))</f>
        <v>61905   A  Земля, временно неиспользуемая в основной деятельности, учитываемая по справедливой стоимости</v>
      </c>
      <c r="E6435" s="25">
        <f>'101_parsed'!C6435</f>
        <v>0</v>
      </c>
      <c r="F6435" s="25">
        <f>'101_parsed'!D6435</f>
        <v>0</v>
      </c>
      <c r="G6435" s="25">
        <f>'101_parsed'!E6435</f>
        <v>0</v>
      </c>
      <c r="H6435" s="25">
        <f>'101_parsed'!F6435</f>
        <v>0</v>
      </c>
    </row>
    <row r="6436" spans="1:8" x14ac:dyDescent="0.2">
      <c r="A6436" s="25">
        <f>'101_parsed'!A6436</f>
        <v>2807</v>
      </c>
      <c r="B6436" s="33">
        <f>'101_parsed'!B6436</f>
        <v>61906</v>
      </c>
      <c r="C6436" s="25" t="str">
        <f>INDEX(all_banks!O:O,MATCH(A6436,all_banks!H:H,0))</f>
        <v>АКБ "Трансстройбанк" (АО) (2807)</v>
      </c>
      <c r="D6436" s="25" t="str">
        <f>INDEX('101_accounts'!B:B,MATCH(B6436,'101_accounts'!A:A,0))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436" s="25">
        <f>'101_parsed'!C6436</f>
        <v>0</v>
      </c>
      <c r="F6436" s="25">
        <f>'101_parsed'!D6436</f>
        <v>0</v>
      </c>
      <c r="G6436" s="25">
        <f>'101_parsed'!E6436</f>
        <v>0</v>
      </c>
      <c r="H6436" s="25">
        <f>'101_parsed'!F6436</f>
        <v>0</v>
      </c>
    </row>
    <row r="6437" spans="1:8" x14ac:dyDescent="0.2">
      <c r="A6437" s="25">
        <f>'101_parsed'!A6437</f>
        <v>2807</v>
      </c>
      <c r="B6437" s="33">
        <f>'101_parsed'!B6437</f>
        <v>61907</v>
      </c>
      <c r="C6437" s="25" t="str">
        <f>INDEX(all_banks!O:O,MATCH(A6437,all_banks!H:H,0))</f>
        <v>АКБ "Трансстройбанк" (АО) (2807)</v>
      </c>
      <c r="D6437" s="25" t="str">
        <f>INDEX('101_accounts'!B:B,MATCH(B6437,'101_accounts'!A:A,0))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437" s="25">
        <f>'101_parsed'!C6437</f>
        <v>0</v>
      </c>
      <c r="F6437" s="25">
        <f>'101_parsed'!D6437</f>
        <v>0</v>
      </c>
      <c r="G6437" s="25">
        <f>'101_parsed'!E6437</f>
        <v>0</v>
      </c>
      <c r="H6437" s="25">
        <f>'101_parsed'!F6437</f>
        <v>0</v>
      </c>
    </row>
    <row r="6438" spans="1:8" x14ac:dyDescent="0.2">
      <c r="A6438" s="25">
        <f>'101_parsed'!A6438</f>
        <v>2807</v>
      </c>
      <c r="B6438" s="33">
        <f>'101_parsed'!B6438</f>
        <v>61908</v>
      </c>
      <c r="C6438" s="25" t="str">
        <f>INDEX(all_banks!O:O,MATCH(A6438,all_banks!H:H,0))</f>
        <v>АКБ "Трансстройбанк" (АО) (2807)</v>
      </c>
      <c r="D6438" s="25" t="str">
        <f>INDEX('101_accounts'!B:B,MATCH(B6438,'101_accounts'!A:A,0))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438" s="25">
        <f>'101_parsed'!C6438</f>
        <v>0</v>
      </c>
      <c r="F6438" s="25">
        <f>'101_parsed'!D6438</f>
        <v>0</v>
      </c>
      <c r="G6438" s="25">
        <f>'101_parsed'!E6438</f>
        <v>0</v>
      </c>
      <c r="H6438" s="25">
        <f>'101_parsed'!F6438</f>
        <v>0</v>
      </c>
    </row>
    <row r="6439" spans="1:8" x14ac:dyDescent="0.2">
      <c r="A6439" s="25">
        <f>'101_parsed'!A6439</f>
        <v>2807</v>
      </c>
      <c r="B6439" s="33">
        <f>'101_parsed'!B6439</f>
        <v>61909</v>
      </c>
      <c r="C6439" s="25" t="str">
        <f>INDEX(all_banks!O:O,MATCH(A6439,all_banks!H:H,0))</f>
        <v>АКБ "Трансстройбанк" (АО) (2807)</v>
      </c>
      <c r="D6439" s="25" t="str">
        <f>INDEX('101_accounts'!B:B,MATCH(B6439,'101_accounts'!A:A,0))</f>
        <v>61909   П  Амортизация недвижимости (кроме земли), временно неиспользуемой в основной деятельности</v>
      </c>
      <c r="E6439" s="25">
        <f>'101_parsed'!C6439</f>
        <v>0</v>
      </c>
      <c r="F6439" s="25">
        <f>'101_parsed'!D6439</f>
        <v>0</v>
      </c>
      <c r="G6439" s="25">
        <f>'101_parsed'!E6439</f>
        <v>0</v>
      </c>
      <c r="H6439" s="25">
        <f>'101_parsed'!F6439</f>
        <v>0</v>
      </c>
    </row>
    <row r="6440" spans="1:8" x14ac:dyDescent="0.2">
      <c r="A6440" s="25">
        <f>'101_parsed'!A6440</f>
        <v>2807</v>
      </c>
      <c r="B6440" s="33">
        <f>'101_parsed'!B6440</f>
        <v>61910</v>
      </c>
      <c r="C6440" s="25" t="str">
        <f>INDEX(all_banks!O:O,MATCH(A6440,all_banks!H:H,0))</f>
        <v>АКБ "Трансстройбанк" (АО) (2807)</v>
      </c>
      <c r="D6440" s="25" t="str">
        <f>INDEX('101_accounts'!B:B,MATCH(B6440,'101_accounts'!A:A,0))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440" s="25">
        <f>'101_parsed'!C6440</f>
        <v>0</v>
      </c>
      <c r="F6440" s="25">
        <f>'101_parsed'!D6440</f>
        <v>0</v>
      </c>
      <c r="G6440" s="25">
        <f>'101_parsed'!E6440</f>
        <v>0</v>
      </c>
      <c r="H6440" s="25">
        <f>'101_parsed'!F6440</f>
        <v>0</v>
      </c>
    </row>
    <row r="6441" spans="1:8" x14ac:dyDescent="0.2">
      <c r="A6441" s="25">
        <f>'101_parsed'!A6441</f>
        <v>2807</v>
      </c>
      <c r="B6441" s="33">
        <f>'101_parsed'!B6441</f>
        <v>61911</v>
      </c>
      <c r="C6441" s="25" t="str">
        <f>INDEX(all_banks!O:O,MATCH(A6441,all_banks!H:H,0))</f>
        <v>АКБ "Трансстройбанк" (АО) (2807)</v>
      </c>
      <c r="D6441" s="25" t="str">
        <f>INDEX('101_accounts'!B:B,MATCH(B6441,'101_accounts'!A:A,0))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441" s="25">
        <f>'101_parsed'!C6441</f>
        <v>0</v>
      </c>
      <c r="F6441" s="25">
        <f>'101_parsed'!D6441</f>
        <v>0</v>
      </c>
      <c r="G6441" s="25">
        <f>'101_parsed'!E6441</f>
        <v>0</v>
      </c>
      <c r="H6441" s="25">
        <f>'101_parsed'!F6441</f>
        <v>0</v>
      </c>
    </row>
    <row r="6442" spans="1:8" x14ac:dyDescent="0.2">
      <c r="A6442" s="25">
        <f>'101_parsed'!A6442</f>
        <v>2807</v>
      </c>
      <c r="B6442" s="33">
        <f>'101_parsed'!B6442</f>
        <v>61912</v>
      </c>
      <c r="C6442" s="25" t="str">
        <f>INDEX(all_banks!O:O,MATCH(A6442,all_banks!H:H,0))</f>
        <v>АКБ "Трансстройбанк" (АО) (2807)</v>
      </c>
      <c r="D6442" s="25" t="str">
        <f>INDEX('101_accounts'!B:B,MATCH(B6442,'101_accounts'!A:A,0))</f>
        <v>61912   П  Резервы на возможные потери</v>
      </c>
      <c r="E6442" s="25">
        <f>'101_parsed'!C6442</f>
        <v>0</v>
      </c>
      <c r="F6442" s="25">
        <f>'101_parsed'!D6442</f>
        <v>0</v>
      </c>
      <c r="G6442" s="25">
        <f>'101_parsed'!E6442</f>
        <v>0</v>
      </c>
      <c r="H6442" s="25">
        <f>'101_parsed'!F6442</f>
        <v>0</v>
      </c>
    </row>
    <row r="6443" spans="1:8" x14ac:dyDescent="0.2">
      <c r="A6443" s="25">
        <f>'101_parsed'!A6443</f>
        <v>2807</v>
      </c>
      <c r="B6443" s="33">
        <f>'101_parsed'!B6443</f>
        <v>62001</v>
      </c>
      <c r="C6443" s="25" t="str">
        <f>INDEX(all_banks!O:O,MATCH(A6443,all_banks!H:H,0))</f>
        <v>АКБ "Трансстройбанк" (АО) (2807)</v>
      </c>
      <c r="D6443" s="25" t="str">
        <f>INDEX('101_accounts'!B:B,MATCH(B6443,'101_accounts'!A:A,0))</f>
        <v>62001   A  Долгосрочные активы, предназначенные для продажи</v>
      </c>
      <c r="E6443" s="25">
        <f>'101_parsed'!C6443</f>
        <v>0</v>
      </c>
      <c r="F6443" s="25">
        <f>'101_parsed'!D6443</f>
        <v>0</v>
      </c>
      <c r="G6443" s="25">
        <f>'101_parsed'!E6443</f>
        <v>0</v>
      </c>
      <c r="H6443" s="25">
        <f>'101_parsed'!F6443</f>
        <v>0</v>
      </c>
    </row>
    <row r="6444" spans="1:8" x14ac:dyDescent="0.2">
      <c r="A6444" s="25">
        <f>'101_parsed'!A6444</f>
        <v>2807</v>
      </c>
      <c r="B6444" s="33">
        <f>'101_parsed'!B6444</f>
        <v>62002</v>
      </c>
      <c r="C6444" s="25" t="str">
        <f>INDEX(all_banks!O:O,MATCH(A6444,all_banks!H:H,0))</f>
        <v>АКБ "Трансстройбанк" (АО) (2807)</v>
      </c>
      <c r="D6444" s="25" t="str">
        <f>INDEX('101_accounts'!B:B,MATCH(B6444,'101_accounts'!A:A,0))</f>
        <v>62002   П  Резервы на возможные потери</v>
      </c>
      <c r="E6444" s="25">
        <f>'101_parsed'!C6444</f>
        <v>0</v>
      </c>
      <c r="F6444" s="25">
        <f>'101_parsed'!D6444</f>
        <v>0</v>
      </c>
      <c r="G6444" s="25">
        <f>'101_parsed'!E6444</f>
        <v>0</v>
      </c>
      <c r="H6444" s="25">
        <f>'101_parsed'!F6444</f>
        <v>0</v>
      </c>
    </row>
    <row r="6445" spans="1:8" x14ac:dyDescent="0.2">
      <c r="A6445" s="25">
        <f>'101_parsed'!A6445</f>
        <v>2807</v>
      </c>
      <c r="B6445" s="33">
        <f>'101_parsed'!B6445</f>
        <v>62101</v>
      </c>
      <c r="C6445" s="25" t="str">
        <f>INDEX(all_banks!O:O,MATCH(A6445,all_banks!H:H,0))</f>
        <v>АКБ "Трансстройбанк" (АО) (2807)</v>
      </c>
      <c r="D6445" s="25" t="str">
        <f>INDEX('101_accounts'!B:B,MATCH(B6445,'101_accounts'!A:A,0))</f>
        <v>62101   A  Средства труда, полученные по договорам отступного, залога, назначение которых не определено</v>
      </c>
      <c r="E6445" s="25">
        <f>'101_parsed'!C6445</f>
        <v>0</v>
      </c>
      <c r="F6445" s="25">
        <f>'101_parsed'!D6445</f>
        <v>0</v>
      </c>
      <c r="G6445" s="25">
        <f>'101_parsed'!E6445</f>
        <v>0</v>
      </c>
      <c r="H6445" s="25">
        <f>'101_parsed'!F6445</f>
        <v>0</v>
      </c>
    </row>
    <row r="6446" spans="1:8" x14ac:dyDescent="0.2">
      <c r="A6446" s="25">
        <f>'101_parsed'!A6446</f>
        <v>2807</v>
      </c>
      <c r="B6446" s="33">
        <f>'101_parsed'!B6446</f>
        <v>62102</v>
      </c>
      <c r="C6446" s="25" t="str">
        <f>INDEX(all_banks!O:O,MATCH(A6446,all_banks!H:H,0))</f>
        <v>АКБ "Трансстройбанк" (АО) (2807)</v>
      </c>
      <c r="D6446" s="25" t="str">
        <f>INDEX('101_accounts'!B:B,MATCH(B6446,'101_accounts'!A:A,0))</f>
        <v>62102   A  Предметы труда, полученные по договорам отступного, залога, назначение которых не определено</v>
      </c>
      <c r="E6446" s="25">
        <f>'101_parsed'!C6446</f>
        <v>0</v>
      </c>
      <c r="F6446" s="25">
        <f>'101_parsed'!D6446</f>
        <v>0</v>
      </c>
      <c r="G6446" s="25">
        <f>'101_parsed'!E6446</f>
        <v>0</v>
      </c>
      <c r="H6446" s="25">
        <f>'101_parsed'!F6446</f>
        <v>0</v>
      </c>
    </row>
    <row r="6447" spans="1:8" x14ac:dyDescent="0.2">
      <c r="A6447" s="25">
        <f>'101_parsed'!A6447</f>
        <v>2807</v>
      </c>
      <c r="B6447" s="33">
        <f>'101_parsed'!B6447</f>
        <v>62103</v>
      </c>
      <c r="C6447" s="25" t="str">
        <f>INDEX(all_banks!O:O,MATCH(A6447,all_banks!H:H,0))</f>
        <v>АКБ "Трансстройбанк" (АО) (2807)</v>
      </c>
      <c r="D6447" s="25" t="str">
        <f>INDEX('101_accounts'!B:B,MATCH(B6447,'101_accounts'!A:A,0))</f>
        <v>62103   П  Резервы на возможные потери</v>
      </c>
      <c r="E6447" s="25">
        <f>'101_parsed'!C6447</f>
        <v>0</v>
      </c>
      <c r="F6447" s="25">
        <f>'101_parsed'!D6447</f>
        <v>0</v>
      </c>
      <c r="G6447" s="25">
        <f>'101_parsed'!E6447</f>
        <v>0</v>
      </c>
      <c r="H6447" s="25">
        <f>'101_parsed'!F6447</f>
        <v>0</v>
      </c>
    </row>
    <row r="6448" spans="1:8" x14ac:dyDescent="0.2">
      <c r="A6448" s="25">
        <f>'101_parsed'!A6448</f>
        <v>3279</v>
      </c>
      <c r="B6448" s="33">
        <f>'101_parsed'!B6448</f>
        <v>60401</v>
      </c>
      <c r="C6448" s="25" t="str">
        <f>INDEX(all_banks!O:O,MATCH(A6448,all_banks!H:H,0))</f>
        <v>Банк "ТРАСТ" (ПАО) (3279)</v>
      </c>
      <c r="D6448" s="25" t="str">
        <f>INDEX('101_accounts'!B:B,MATCH(B6448,'101_accounts'!A:A,0))</f>
        <v>60401   A  Основные средства (кроме земли) (c 13.02.2018)_x000D_Категория 1- Здания и сооружения (до 31.12.2002)</v>
      </c>
      <c r="E6448" s="25">
        <f>'101_parsed'!C6448</f>
        <v>1230371</v>
      </c>
      <c r="F6448" s="25">
        <f>'101_parsed'!D6448</f>
        <v>0</v>
      </c>
      <c r="G6448" s="25">
        <f>'101_parsed'!E6448</f>
        <v>1216842</v>
      </c>
      <c r="H6448" s="25">
        <f>'101_parsed'!F6448</f>
        <v>0</v>
      </c>
    </row>
    <row r="6449" spans="1:8" x14ac:dyDescent="0.2">
      <c r="A6449" s="25">
        <f>'101_parsed'!A6449</f>
        <v>3279</v>
      </c>
      <c r="B6449" s="33">
        <f>'101_parsed'!B6449</f>
        <v>60404</v>
      </c>
      <c r="C6449" s="25" t="str">
        <f>INDEX(all_banks!O:O,MATCH(A6449,all_banks!H:H,0))</f>
        <v>Банк "ТРАСТ" (ПАО) (3279)</v>
      </c>
      <c r="D6449" s="25" t="str">
        <f>INDEX('101_accounts'!B:B,MATCH(B6449,'101_accounts'!A:A,0))</f>
        <v>60404   A  Земля (c 13.02.2018)</v>
      </c>
      <c r="E6449" s="25">
        <f>'101_parsed'!C6449</f>
        <v>0</v>
      </c>
      <c r="F6449" s="25">
        <f>'101_parsed'!D6449</f>
        <v>0</v>
      </c>
      <c r="G6449" s="25">
        <f>'101_parsed'!E6449</f>
        <v>0</v>
      </c>
      <c r="H6449" s="25">
        <f>'101_parsed'!F6449</f>
        <v>0</v>
      </c>
    </row>
    <row r="6450" spans="1:8" x14ac:dyDescent="0.2">
      <c r="A6450" s="25">
        <f>'101_parsed'!A6450</f>
        <v>3279</v>
      </c>
      <c r="B6450" s="33">
        <f>'101_parsed'!B6450</f>
        <v>60405</v>
      </c>
      <c r="C6450" s="25" t="str">
        <f>INDEX(all_banks!O:O,MATCH(A6450,all_banks!H:H,0))</f>
        <v>Банк "ТРАСТ" (ПАО) (3279)</v>
      </c>
      <c r="D6450" s="25" t="str">
        <f>INDEX('101_accounts'!B:B,MATCH(B6450,'101_accounts'!A:A,0))</f>
        <v>60405   П
A (до 31.01.2003)  Резервы на возможные потери (c 13.02.2018)
Долгосрочно арендуемые основные средства (до 31.01.2003)</v>
      </c>
      <c r="E6450" s="25">
        <f>'101_parsed'!C6450</f>
        <v>0</v>
      </c>
      <c r="F6450" s="25">
        <f>'101_parsed'!D6450</f>
        <v>0</v>
      </c>
      <c r="G6450" s="25">
        <f>'101_parsed'!E6450</f>
        <v>0</v>
      </c>
      <c r="H6450" s="25">
        <f>'101_parsed'!F6450</f>
        <v>0</v>
      </c>
    </row>
    <row r="6451" spans="1:8" x14ac:dyDescent="0.2">
      <c r="A6451" s="25">
        <f>'101_parsed'!A6451</f>
        <v>3279</v>
      </c>
      <c r="B6451" s="33">
        <f>'101_parsed'!B6451</f>
        <v>60414</v>
      </c>
      <c r="C6451" s="25" t="str">
        <f>INDEX(all_banks!O:O,MATCH(A6451,all_banks!H:H,0))</f>
        <v>Банк "ТРАСТ" (ПАО) (3279)</v>
      </c>
      <c r="D6451" s="25" t="str">
        <f>INDEX('101_accounts'!B:B,MATCH(B6451,'101_accounts'!A:A,0))</f>
        <v>60414   П  Амортизация основных средств (кроме земли) (c 13.02.2018)</v>
      </c>
      <c r="E6451" s="25">
        <f>'101_parsed'!C6451</f>
        <v>0</v>
      </c>
      <c r="F6451" s="25">
        <f>'101_parsed'!D6451</f>
        <v>973225</v>
      </c>
      <c r="G6451" s="25">
        <f>'101_parsed'!E6451</f>
        <v>0</v>
      </c>
      <c r="H6451" s="25">
        <f>'101_parsed'!F6451</f>
        <v>973038</v>
      </c>
    </row>
    <row r="6452" spans="1:8" x14ac:dyDescent="0.2">
      <c r="A6452" s="25">
        <f>'101_parsed'!A6452</f>
        <v>3279</v>
      </c>
      <c r="B6452" s="33">
        <f>'101_parsed'!B6452</f>
        <v>60415</v>
      </c>
      <c r="C6452" s="25" t="str">
        <f>INDEX(all_banks!O:O,MATCH(A6452,all_banks!H:H,0))</f>
        <v>Банк "ТРАСТ" (ПАО) (3279)</v>
      </c>
      <c r="D6452" s="25" t="str">
        <f>INDEX('101_accounts'!B:B,MATCH(B6452,'101_accounts'!A:A,0))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452" s="25">
        <f>'101_parsed'!C6452</f>
        <v>387</v>
      </c>
      <c r="F6452" s="25">
        <f>'101_parsed'!D6452</f>
        <v>0</v>
      </c>
      <c r="G6452" s="25">
        <f>'101_parsed'!E6452</f>
        <v>387</v>
      </c>
      <c r="H6452" s="25">
        <f>'101_parsed'!F6452</f>
        <v>0</v>
      </c>
    </row>
    <row r="6453" spans="1:8" x14ac:dyDescent="0.2">
      <c r="A6453" s="25">
        <f>'101_parsed'!A6453</f>
        <v>3279</v>
      </c>
      <c r="B6453" s="33">
        <f>'101_parsed'!B6453</f>
        <v>61901</v>
      </c>
      <c r="C6453" s="25" t="str">
        <f>INDEX(all_banks!O:O,MATCH(A6453,all_banks!H:H,0))</f>
        <v>Банк "ТРАСТ" (ПАО) (3279)</v>
      </c>
      <c r="D6453" s="25" t="str">
        <f>INDEX('101_accounts'!B:B,MATCH(B6453,'101_accounts'!A:A,0))</f>
        <v>61901   A  Земля, временно неиспользуемая в основной деятельности</v>
      </c>
      <c r="E6453" s="25">
        <f>'101_parsed'!C6453</f>
        <v>0</v>
      </c>
      <c r="F6453" s="25">
        <f>'101_parsed'!D6453</f>
        <v>0</v>
      </c>
      <c r="G6453" s="25">
        <f>'101_parsed'!E6453</f>
        <v>0</v>
      </c>
      <c r="H6453" s="25">
        <f>'101_parsed'!F6453</f>
        <v>0</v>
      </c>
    </row>
    <row r="6454" spans="1:8" x14ac:dyDescent="0.2">
      <c r="A6454" s="25">
        <f>'101_parsed'!A6454</f>
        <v>3279</v>
      </c>
      <c r="B6454" s="33">
        <f>'101_parsed'!B6454</f>
        <v>61902</v>
      </c>
      <c r="C6454" s="25" t="str">
        <f>INDEX(all_banks!O:O,MATCH(A6454,all_banks!H:H,0))</f>
        <v>Банк "ТРАСТ" (ПАО) (3279)</v>
      </c>
      <c r="D6454" s="25" t="str">
        <f>INDEX('101_accounts'!B:B,MATCH(B6454,'101_accounts'!A:A,0))</f>
        <v>61902   A  Земля, временно неиспользуемая в основной деятельности, переданная в аренду</v>
      </c>
      <c r="E6454" s="25">
        <f>'101_parsed'!C6454</f>
        <v>0</v>
      </c>
      <c r="F6454" s="25">
        <f>'101_parsed'!D6454</f>
        <v>0</v>
      </c>
      <c r="G6454" s="25">
        <f>'101_parsed'!E6454</f>
        <v>0</v>
      </c>
      <c r="H6454" s="25">
        <f>'101_parsed'!F6454</f>
        <v>0</v>
      </c>
    </row>
    <row r="6455" spans="1:8" x14ac:dyDescent="0.2">
      <c r="A6455" s="25">
        <f>'101_parsed'!A6455</f>
        <v>3279</v>
      </c>
      <c r="B6455" s="33">
        <f>'101_parsed'!B6455</f>
        <v>61903</v>
      </c>
      <c r="C6455" s="25" t="str">
        <f>INDEX(all_banks!O:O,MATCH(A6455,all_banks!H:H,0))</f>
        <v>Банк "ТРАСТ" (ПАО) (3279)</v>
      </c>
      <c r="D6455" s="25" t="str">
        <f>INDEX('101_accounts'!B:B,MATCH(B6455,'101_accounts'!A:A,0))</f>
        <v>61903   A  Недвижимость (кроме земли), временно неиспользуемая в основной деятельности</v>
      </c>
      <c r="E6455" s="25">
        <f>'101_parsed'!C6455</f>
        <v>0</v>
      </c>
      <c r="F6455" s="25">
        <f>'101_parsed'!D6455</f>
        <v>0</v>
      </c>
      <c r="G6455" s="25">
        <f>'101_parsed'!E6455</f>
        <v>0</v>
      </c>
      <c r="H6455" s="25">
        <f>'101_parsed'!F6455</f>
        <v>0</v>
      </c>
    </row>
    <row r="6456" spans="1:8" x14ac:dyDescent="0.2">
      <c r="A6456" s="25">
        <f>'101_parsed'!A6456</f>
        <v>3279</v>
      </c>
      <c r="B6456" s="33">
        <f>'101_parsed'!B6456</f>
        <v>61904</v>
      </c>
      <c r="C6456" s="25" t="str">
        <f>INDEX(all_banks!O:O,MATCH(A6456,all_banks!H:H,0))</f>
        <v>Банк "ТРАСТ" (ПАО) (3279)</v>
      </c>
      <c r="D6456" s="25" t="str">
        <f>INDEX('101_accounts'!B:B,MATCH(B6456,'101_accounts'!A:A,0))</f>
        <v>61904   A  Недвижимость (кроме земли), временно неиспользуемая в основной деятельности, переданная в аренду</v>
      </c>
      <c r="E6456" s="25">
        <f>'101_parsed'!C6456</f>
        <v>0</v>
      </c>
      <c r="F6456" s="25">
        <f>'101_parsed'!D6456</f>
        <v>0</v>
      </c>
      <c r="G6456" s="25">
        <f>'101_parsed'!E6456</f>
        <v>0</v>
      </c>
      <c r="H6456" s="25">
        <f>'101_parsed'!F6456</f>
        <v>0</v>
      </c>
    </row>
    <row r="6457" spans="1:8" x14ac:dyDescent="0.2">
      <c r="A6457" s="25">
        <f>'101_parsed'!A6457</f>
        <v>3279</v>
      </c>
      <c r="B6457" s="33">
        <f>'101_parsed'!B6457</f>
        <v>61905</v>
      </c>
      <c r="C6457" s="25" t="str">
        <f>INDEX(all_banks!O:O,MATCH(A6457,all_banks!H:H,0))</f>
        <v>Банк "ТРАСТ" (ПАО) (3279)</v>
      </c>
      <c r="D6457" s="25" t="str">
        <f>INDEX('101_accounts'!B:B,MATCH(B6457,'101_accounts'!A:A,0))</f>
        <v>61905   A  Земля, временно неиспользуемая в основной деятельности, учитываемая по справедливой стоимости</v>
      </c>
      <c r="E6457" s="25">
        <f>'101_parsed'!C6457</f>
        <v>438221</v>
      </c>
      <c r="F6457" s="25">
        <f>'101_parsed'!D6457</f>
        <v>0</v>
      </c>
      <c r="G6457" s="25">
        <f>'101_parsed'!E6457</f>
        <v>250914</v>
      </c>
      <c r="H6457" s="25">
        <f>'101_parsed'!F6457</f>
        <v>0</v>
      </c>
    </row>
    <row r="6458" spans="1:8" x14ac:dyDescent="0.2">
      <c r="A6458" s="25">
        <f>'101_parsed'!A6458</f>
        <v>3279</v>
      </c>
      <c r="B6458" s="33">
        <f>'101_parsed'!B6458</f>
        <v>61906</v>
      </c>
      <c r="C6458" s="25" t="str">
        <f>INDEX(all_banks!O:O,MATCH(A6458,all_banks!H:H,0))</f>
        <v>Банк "ТРАСТ" (ПАО) (3279)</v>
      </c>
      <c r="D6458" s="25" t="str">
        <f>INDEX('101_accounts'!B:B,MATCH(B6458,'101_accounts'!A:A,0))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458" s="25">
        <f>'101_parsed'!C6458</f>
        <v>415511</v>
      </c>
      <c r="F6458" s="25">
        <f>'101_parsed'!D6458</f>
        <v>0</v>
      </c>
      <c r="G6458" s="25">
        <f>'101_parsed'!E6458</f>
        <v>238523</v>
      </c>
      <c r="H6458" s="25">
        <f>'101_parsed'!F6458</f>
        <v>0</v>
      </c>
    </row>
    <row r="6459" spans="1:8" x14ac:dyDescent="0.2">
      <c r="A6459" s="25">
        <f>'101_parsed'!A6459</f>
        <v>3279</v>
      </c>
      <c r="B6459" s="33">
        <f>'101_parsed'!B6459</f>
        <v>61907</v>
      </c>
      <c r="C6459" s="25" t="str">
        <f>INDEX(all_banks!O:O,MATCH(A6459,all_banks!H:H,0))</f>
        <v>Банк "ТРАСТ" (ПАО) (3279)</v>
      </c>
      <c r="D6459" s="25" t="str">
        <f>INDEX('101_accounts'!B:B,MATCH(B6459,'101_accounts'!A:A,0))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459" s="25">
        <f>'101_parsed'!C6459</f>
        <v>1489902</v>
      </c>
      <c r="F6459" s="25">
        <f>'101_parsed'!D6459</f>
        <v>0</v>
      </c>
      <c r="G6459" s="25">
        <f>'101_parsed'!E6459</f>
        <v>1427318</v>
      </c>
      <c r="H6459" s="25">
        <f>'101_parsed'!F6459</f>
        <v>0</v>
      </c>
    </row>
    <row r="6460" spans="1:8" x14ac:dyDescent="0.2">
      <c r="A6460" s="25">
        <f>'101_parsed'!A6460</f>
        <v>3279</v>
      </c>
      <c r="B6460" s="33">
        <f>'101_parsed'!B6460</f>
        <v>61908</v>
      </c>
      <c r="C6460" s="25" t="str">
        <f>INDEX(all_banks!O:O,MATCH(A6460,all_banks!H:H,0))</f>
        <v>Банк "ТРАСТ" (ПАО) (3279)</v>
      </c>
      <c r="D6460" s="25" t="str">
        <f>INDEX('101_accounts'!B:B,MATCH(B6460,'101_accounts'!A:A,0))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460" s="25">
        <f>'101_parsed'!C6460</f>
        <v>1958753</v>
      </c>
      <c r="F6460" s="25">
        <f>'101_parsed'!D6460</f>
        <v>0</v>
      </c>
      <c r="G6460" s="25">
        <f>'101_parsed'!E6460</f>
        <v>1526714</v>
      </c>
      <c r="H6460" s="25">
        <f>'101_parsed'!F6460</f>
        <v>0</v>
      </c>
    </row>
    <row r="6461" spans="1:8" x14ac:dyDescent="0.2">
      <c r="A6461" s="25">
        <f>'101_parsed'!A6461</f>
        <v>3279</v>
      </c>
      <c r="B6461" s="33">
        <f>'101_parsed'!B6461</f>
        <v>61909</v>
      </c>
      <c r="C6461" s="25" t="str">
        <f>INDEX(all_banks!O:O,MATCH(A6461,all_banks!H:H,0))</f>
        <v>Банк "ТРАСТ" (ПАО) (3279)</v>
      </c>
      <c r="D6461" s="25" t="str">
        <f>INDEX('101_accounts'!B:B,MATCH(B6461,'101_accounts'!A:A,0))</f>
        <v>61909   П  Амортизация недвижимости (кроме земли), временно неиспользуемой в основной деятельности</v>
      </c>
      <c r="E6461" s="25">
        <f>'101_parsed'!C6461</f>
        <v>0</v>
      </c>
      <c r="F6461" s="25">
        <f>'101_parsed'!D6461</f>
        <v>0</v>
      </c>
      <c r="G6461" s="25">
        <f>'101_parsed'!E6461</f>
        <v>0</v>
      </c>
      <c r="H6461" s="25">
        <f>'101_parsed'!F6461</f>
        <v>0</v>
      </c>
    </row>
    <row r="6462" spans="1:8" x14ac:dyDescent="0.2">
      <c r="A6462" s="25">
        <f>'101_parsed'!A6462</f>
        <v>3279</v>
      </c>
      <c r="B6462" s="33">
        <f>'101_parsed'!B6462</f>
        <v>61910</v>
      </c>
      <c r="C6462" s="25" t="str">
        <f>INDEX(all_banks!O:O,MATCH(A6462,all_banks!H:H,0))</f>
        <v>Банк "ТРАСТ" (ПАО) (3279)</v>
      </c>
      <c r="D6462" s="25" t="str">
        <f>INDEX('101_accounts'!B:B,MATCH(B6462,'101_accounts'!A:A,0))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462" s="25">
        <f>'101_parsed'!C6462</f>
        <v>0</v>
      </c>
      <c r="F6462" s="25">
        <f>'101_parsed'!D6462</f>
        <v>0</v>
      </c>
      <c r="G6462" s="25">
        <f>'101_parsed'!E6462</f>
        <v>0</v>
      </c>
      <c r="H6462" s="25">
        <f>'101_parsed'!F6462</f>
        <v>0</v>
      </c>
    </row>
    <row r="6463" spans="1:8" x14ac:dyDescent="0.2">
      <c r="A6463" s="25">
        <f>'101_parsed'!A6463</f>
        <v>3279</v>
      </c>
      <c r="B6463" s="33">
        <f>'101_parsed'!B6463</f>
        <v>61911</v>
      </c>
      <c r="C6463" s="25" t="str">
        <f>INDEX(all_banks!O:O,MATCH(A6463,all_banks!H:H,0))</f>
        <v>Банк "ТРАСТ" (ПАО) (3279)</v>
      </c>
      <c r="D6463" s="25" t="str">
        <f>INDEX('101_accounts'!B:B,MATCH(B6463,'101_accounts'!A:A,0))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463" s="25">
        <f>'101_parsed'!C6463</f>
        <v>855717</v>
      </c>
      <c r="F6463" s="25">
        <f>'101_parsed'!D6463</f>
        <v>0</v>
      </c>
      <c r="G6463" s="25">
        <f>'101_parsed'!E6463</f>
        <v>345470</v>
      </c>
      <c r="H6463" s="25">
        <f>'101_parsed'!F6463</f>
        <v>0</v>
      </c>
    </row>
    <row r="6464" spans="1:8" x14ac:dyDescent="0.2">
      <c r="A6464" s="25">
        <f>'101_parsed'!A6464</f>
        <v>3279</v>
      </c>
      <c r="B6464" s="33">
        <f>'101_parsed'!B6464</f>
        <v>61912</v>
      </c>
      <c r="C6464" s="25" t="str">
        <f>INDEX(all_banks!O:O,MATCH(A6464,all_banks!H:H,0))</f>
        <v>Банк "ТРАСТ" (ПАО) (3279)</v>
      </c>
      <c r="D6464" s="25" t="str">
        <f>INDEX('101_accounts'!B:B,MATCH(B6464,'101_accounts'!A:A,0))</f>
        <v>61912   П  Резервы на возможные потери</v>
      </c>
      <c r="E6464" s="25">
        <f>'101_parsed'!C6464</f>
        <v>0</v>
      </c>
      <c r="F6464" s="25">
        <f>'101_parsed'!D6464</f>
        <v>366422</v>
      </c>
      <c r="G6464" s="25">
        <f>'101_parsed'!E6464</f>
        <v>0</v>
      </c>
      <c r="H6464" s="25">
        <f>'101_parsed'!F6464</f>
        <v>66528</v>
      </c>
    </row>
    <row r="6465" spans="1:8" x14ac:dyDescent="0.2">
      <c r="A6465" s="25">
        <f>'101_parsed'!A6465</f>
        <v>3279</v>
      </c>
      <c r="B6465" s="33">
        <f>'101_parsed'!B6465</f>
        <v>62001</v>
      </c>
      <c r="C6465" s="25" t="str">
        <f>INDEX(all_banks!O:O,MATCH(A6465,all_banks!H:H,0))</f>
        <v>Банк "ТРАСТ" (ПАО) (3279)</v>
      </c>
      <c r="D6465" s="25" t="str">
        <f>INDEX('101_accounts'!B:B,MATCH(B6465,'101_accounts'!A:A,0))</f>
        <v>62001   A  Долгосрочные активы, предназначенные для продажи</v>
      </c>
      <c r="E6465" s="25">
        <f>'101_parsed'!C6465</f>
        <v>1627845</v>
      </c>
      <c r="F6465" s="25">
        <f>'101_parsed'!D6465</f>
        <v>0</v>
      </c>
      <c r="G6465" s="25">
        <f>'101_parsed'!E6465</f>
        <v>1525761</v>
      </c>
      <c r="H6465" s="25">
        <f>'101_parsed'!F6465</f>
        <v>0</v>
      </c>
    </row>
    <row r="6466" spans="1:8" x14ac:dyDescent="0.2">
      <c r="A6466" s="25">
        <f>'101_parsed'!A6466</f>
        <v>3279</v>
      </c>
      <c r="B6466" s="33">
        <f>'101_parsed'!B6466</f>
        <v>62002</v>
      </c>
      <c r="C6466" s="25" t="str">
        <f>INDEX(all_banks!O:O,MATCH(A6466,all_banks!H:H,0))</f>
        <v>Банк "ТРАСТ" (ПАО) (3279)</v>
      </c>
      <c r="D6466" s="25" t="str">
        <f>INDEX('101_accounts'!B:B,MATCH(B6466,'101_accounts'!A:A,0))</f>
        <v>62002   П  Резервы на возможные потери</v>
      </c>
      <c r="E6466" s="25">
        <f>'101_parsed'!C6466</f>
        <v>0</v>
      </c>
      <c r="F6466" s="25">
        <f>'101_parsed'!D6466</f>
        <v>88657</v>
      </c>
      <c r="G6466" s="25">
        <f>'101_parsed'!E6466</f>
        <v>0</v>
      </c>
      <c r="H6466" s="25">
        <f>'101_parsed'!F6466</f>
        <v>90419</v>
      </c>
    </row>
    <row r="6467" spans="1:8" x14ac:dyDescent="0.2">
      <c r="A6467" s="25">
        <f>'101_parsed'!A6467</f>
        <v>3279</v>
      </c>
      <c r="B6467" s="33">
        <f>'101_parsed'!B6467</f>
        <v>62101</v>
      </c>
      <c r="C6467" s="25" t="str">
        <f>INDEX(all_banks!O:O,MATCH(A6467,all_banks!H:H,0))</f>
        <v>Банк "ТРАСТ" (ПАО) (3279)</v>
      </c>
      <c r="D6467" s="25" t="str">
        <f>INDEX('101_accounts'!B:B,MATCH(B6467,'101_accounts'!A:A,0))</f>
        <v>62101   A  Средства труда, полученные по договорам отступного, залога, назначение которых не определено</v>
      </c>
      <c r="E6467" s="25">
        <f>'101_parsed'!C6467</f>
        <v>783</v>
      </c>
      <c r="F6467" s="25">
        <f>'101_parsed'!D6467</f>
        <v>0</v>
      </c>
      <c r="G6467" s="25">
        <f>'101_parsed'!E6467</f>
        <v>30</v>
      </c>
      <c r="H6467" s="25">
        <f>'101_parsed'!F6467</f>
        <v>0</v>
      </c>
    </row>
    <row r="6468" spans="1:8" x14ac:dyDescent="0.2">
      <c r="A6468" s="25">
        <f>'101_parsed'!A6468</f>
        <v>3279</v>
      </c>
      <c r="B6468" s="33">
        <f>'101_parsed'!B6468</f>
        <v>62102</v>
      </c>
      <c r="C6468" s="25" t="str">
        <f>INDEX(all_banks!O:O,MATCH(A6468,all_banks!H:H,0))</f>
        <v>Банк "ТРАСТ" (ПАО) (3279)</v>
      </c>
      <c r="D6468" s="25" t="str">
        <f>INDEX('101_accounts'!B:B,MATCH(B6468,'101_accounts'!A:A,0))</f>
        <v>62102   A  Предметы труда, полученные по договорам отступного, залога, назначение которых не определено</v>
      </c>
      <c r="E6468" s="25">
        <f>'101_parsed'!C6468</f>
        <v>0</v>
      </c>
      <c r="F6468" s="25">
        <f>'101_parsed'!D6468</f>
        <v>0</v>
      </c>
      <c r="G6468" s="25">
        <f>'101_parsed'!E6468</f>
        <v>0</v>
      </c>
      <c r="H6468" s="25">
        <f>'101_parsed'!F6468</f>
        <v>0</v>
      </c>
    </row>
    <row r="6469" spans="1:8" x14ac:dyDescent="0.2">
      <c r="A6469" s="25">
        <f>'101_parsed'!A6469</f>
        <v>3279</v>
      </c>
      <c r="B6469" s="33">
        <f>'101_parsed'!B6469</f>
        <v>62103</v>
      </c>
      <c r="C6469" s="25" t="str">
        <f>INDEX(all_banks!O:O,MATCH(A6469,all_banks!H:H,0))</f>
        <v>Банк "ТРАСТ" (ПАО) (3279)</v>
      </c>
      <c r="D6469" s="25" t="str">
        <f>INDEX('101_accounts'!B:B,MATCH(B6469,'101_accounts'!A:A,0))</f>
        <v>62103   П  Резервы на возможные потери</v>
      </c>
      <c r="E6469" s="25">
        <f>'101_parsed'!C6469</f>
        <v>0</v>
      </c>
      <c r="F6469" s="25">
        <f>'101_parsed'!D6469</f>
        <v>270</v>
      </c>
      <c r="G6469" s="25">
        <f>'101_parsed'!E6469</f>
        <v>0</v>
      </c>
      <c r="H6469" s="25">
        <f>'101_parsed'!F6469</f>
        <v>6</v>
      </c>
    </row>
    <row r="6470" spans="1:8" x14ac:dyDescent="0.2">
      <c r="A6470" s="25">
        <f>'101_parsed'!A6470</f>
        <v>2997</v>
      </c>
      <c r="B6470" s="33">
        <f>'101_parsed'!B6470</f>
        <v>60401</v>
      </c>
      <c r="C6470" s="25" t="str">
        <f>INDEX(all_banks!O:O,MATCH(A6470,all_banks!H:H,0))</f>
        <v>АО "Углеметбанк" (2997)</v>
      </c>
      <c r="D6470" s="25" t="str">
        <f>INDEX('101_accounts'!B:B,MATCH(B6470,'101_accounts'!A:A,0))</f>
        <v>60401   A  Основные средства (кроме земли) (c 13.02.2018)_x000D_Категория 1- Здания и сооружения (до 31.12.2002)</v>
      </c>
      <c r="E6470" s="25">
        <f>'101_parsed'!C6470</f>
        <v>451823</v>
      </c>
      <c r="F6470" s="25">
        <f>'101_parsed'!D6470</f>
        <v>0</v>
      </c>
      <c r="G6470" s="25">
        <f>'101_parsed'!E6470</f>
        <v>453561</v>
      </c>
      <c r="H6470" s="25">
        <f>'101_parsed'!F6470</f>
        <v>0</v>
      </c>
    </row>
    <row r="6471" spans="1:8" x14ac:dyDescent="0.2">
      <c r="A6471" s="25">
        <f>'101_parsed'!A6471</f>
        <v>2997</v>
      </c>
      <c r="B6471" s="33">
        <f>'101_parsed'!B6471</f>
        <v>60404</v>
      </c>
      <c r="C6471" s="25" t="str">
        <f>INDEX(all_banks!O:O,MATCH(A6471,all_banks!H:H,0))</f>
        <v>АО "Углеметбанк" (2997)</v>
      </c>
      <c r="D6471" s="25" t="str">
        <f>INDEX('101_accounts'!B:B,MATCH(B6471,'101_accounts'!A:A,0))</f>
        <v>60404   A  Земля (c 13.02.2018)</v>
      </c>
      <c r="E6471" s="25">
        <f>'101_parsed'!C6471</f>
        <v>13338</v>
      </c>
      <c r="F6471" s="25">
        <f>'101_parsed'!D6471</f>
        <v>0</v>
      </c>
      <c r="G6471" s="25">
        <f>'101_parsed'!E6471</f>
        <v>10376</v>
      </c>
      <c r="H6471" s="25">
        <f>'101_parsed'!F6471</f>
        <v>0</v>
      </c>
    </row>
    <row r="6472" spans="1:8" x14ac:dyDescent="0.2">
      <c r="A6472" s="25">
        <f>'101_parsed'!A6472</f>
        <v>2997</v>
      </c>
      <c r="B6472" s="33">
        <f>'101_parsed'!B6472</f>
        <v>60405</v>
      </c>
      <c r="C6472" s="25" t="str">
        <f>INDEX(all_banks!O:O,MATCH(A6472,all_banks!H:H,0))</f>
        <v>АО "Углеметбанк" (2997)</v>
      </c>
      <c r="D6472" s="25" t="str">
        <f>INDEX('101_accounts'!B:B,MATCH(B6472,'101_accounts'!A:A,0))</f>
        <v>60405   П
A (до 31.01.2003)  Резервы на возможные потери (c 13.02.2018)
Долгосрочно арендуемые основные средства (до 31.01.2003)</v>
      </c>
      <c r="E6472" s="25">
        <f>'101_parsed'!C6472</f>
        <v>0</v>
      </c>
      <c r="F6472" s="25">
        <f>'101_parsed'!D6472</f>
        <v>0</v>
      </c>
      <c r="G6472" s="25">
        <f>'101_parsed'!E6472</f>
        <v>0</v>
      </c>
      <c r="H6472" s="25">
        <f>'101_parsed'!F6472</f>
        <v>0</v>
      </c>
    </row>
    <row r="6473" spans="1:8" x14ac:dyDescent="0.2">
      <c r="A6473" s="25">
        <f>'101_parsed'!A6473</f>
        <v>2997</v>
      </c>
      <c r="B6473" s="33">
        <f>'101_parsed'!B6473</f>
        <v>60414</v>
      </c>
      <c r="C6473" s="25" t="str">
        <f>INDEX(all_banks!O:O,MATCH(A6473,all_banks!H:H,0))</f>
        <v>АО "Углеметбанк" (2997)</v>
      </c>
      <c r="D6473" s="25" t="str">
        <f>INDEX('101_accounts'!B:B,MATCH(B6473,'101_accounts'!A:A,0))</f>
        <v>60414   П  Амортизация основных средств (кроме земли) (c 13.02.2018)</v>
      </c>
      <c r="E6473" s="25">
        <f>'101_parsed'!C6473</f>
        <v>0</v>
      </c>
      <c r="F6473" s="25">
        <f>'101_parsed'!D6473</f>
        <v>178801</v>
      </c>
      <c r="G6473" s="25">
        <f>'101_parsed'!E6473</f>
        <v>0</v>
      </c>
      <c r="H6473" s="25">
        <f>'101_parsed'!F6473</f>
        <v>185358</v>
      </c>
    </row>
    <row r="6474" spans="1:8" x14ac:dyDescent="0.2">
      <c r="A6474" s="25">
        <f>'101_parsed'!A6474</f>
        <v>2997</v>
      </c>
      <c r="B6474" s="33">
        <f>'101_parsed'!B6474</f>
        <v>60415</v>
      </c>
      <c r="C6474" s="25" t="str">
        <f>INDEX(all_banks!O:O,MATCH(A6474,all_banks!H:H,0))</f>
        <v>АО "Углеметбанк" (2997)</v>
      </c>
      <c r="D6474" s="25" t="str">
        <f>INDEX('101_accounts'!B:B,MATCH(B6474,'101_accounts'!A:A,0))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474" s="25">
        <f>'101_parsed'!C6474</f>
        <v>0</v>
      </c>
      <c r="F6474" s="25">
        <f>'101_parsed'!D6474</f>
        <v>0</v>
      </c>
      <c r="G6474" s="25">
        <f>'101_parsed'!E6474</f>
        <v>0</v>
      </c>
      <c r="H6474" s="25">
        <f>'101_parsed'!F6474</f>
        <v>0</v>
      </c>
    </row>
    <row r="6475" spans="1:8" x14ac:dyDescent="0.2">
      <c r="A6475" s="25">
        <f>'101_parsed'!A6475</f>
        <v>2997</v>
      </c>
      <c r="B6475" s="33">
        <f>'101_parsed'!B6475</f>
        <v>61901</v>
      </c>
      <c r="C6475" s="25" t="str">
        <f>INDEX(all_banks!O:O,MATCH(A6475,all_banks!H:H,0))</f>
        <v>АО "Углеметбанк" (2997)</v>
      </c>
      <c r="D6475" s="25" t="str">
        <f>INDEX('101_accounts'!B:B,MATCH(B6475,'101_accounts'!A:A,0))</f>
        <v>61901   A  Земля, временно неиспользуемая в основной деятельности</v>
      </c>
      <c r="E6475" s="25">
        <f>'101_parsed'!C6475</f>
        <v>0</v>
      </c>
      <c r="F6475" s="25">
        <f>'101_parsed'!D6475</f>
        <v>0</v>
      </c>
      <c r="G6475" s="25">
        <f>'101_parsed'!E6475</f>
        <v>0</v>
      </c>
      <c r="H6475" s="25">
        <f>'101_parsed'!F6475</f>
        <v>0</v>
      </c>
    </row>
    <row r="6476" spans="1:8" x14ac:dyDescent="0.2">
      <c r="A6476" s="25">
        <f>'101_parsed'!A6476</f>
        <v>2997</v>
      </c>
      <c r="B6476" s="33">
        <f>'101_parsed'!B6476</f>
        <v>61902</v>
      </c>
      <c r="C6476" s="25" t="str">
        <f>INDEX(all_banks!O:O,MATCH(A6476,all_banks!H:H,0))</f>
        <v>АО "Углеметбанк" (2997)</v>
      </c>
      <c r="D6476" s="25" t="str">
        <f>INDEX('101_accounts'!B:B,MATCH(B6476,'101_accounts'!A:A,0))</f>
        <v>61902   A  Земля, временно неиспользуемая в основной деятельности, переданная в аренду</v>
      </c>
      <c r="E6476" s="25">
        <f>'101_parsed'!C6476</f>
        <v>0</v>
      </c>
      <c r="F6476" s="25">
        <f>'101_parsed'!D6476</f>
        <v>0</v>
      </c>
      <c r="G6476" s="25">
        <f>'101_parsed'!E6476</f>
        <v>0</v>
      </c>
      <c r="H6476" s="25">
        <f>'101_parsed'!F6476</f>
        <v>0</v>
      </c>
    </row>
    <row r="6477" spans="1:8" x14ac:dyDescent="0.2">
      <c r="A6477" s="25">
        <f>'101_parsed'!A6477</f>
        <v>2997</v>
      </c>
      <c r="B6477" s="33">
        <f>'101_parsed'!B6477</f>
        <v>61903</v>
      </c>
      <c r="C6477" s="25" t="str">
        <f>INDEX(all_banks!O:O,MATCH(A6477,all_banks!H:H,0))</f>
        <v>АО "Углеметбанк" (2997)</v>
      </c>
      <c r="D6477" s="25" t="str">
        <f>INDEX('101_accounts'!B:B,MATCH(B6477,'101_accounts'!A:A,0))</f>
        <v>61903   A  Недвижимость (кроме земли), временно неиспользуемая в основной деятельности</v>
      </c>
      <c r="E6477" s="25">
        <f>'101_parsed'!C6477</f>
        <v>0</v>
      </c>
      <c r="F6477" s="25">
        <f>'101_parsed'!D6477</f>
        <v>0</v>
      </c>
      <c r="G6477" s="25">
        <f>'101_parsed'!E6477</f>
        <v>0</v>
      </c>
      <c r="H6477" s="25">
        <f>'101_parsed'!F6477</f>
        <v>0</v>
      </c>
    </row>
    <row r="6478" spans="1:8" x14ac:dyDescent="0.2">
      <c r="A6478" s="25">
        <f>'101_parsed'!A6478</f>
        <v>2997</v>
      </c>
      <c r="B6478" s="33">
        <f>'101_parsed'!B6478</f>
        <v>61904</v>
      </c>
      <c r="C6478" s="25" t="str">
        <f>INDEX(all_banks!O:O,MATCH(A6478,all_banks!H:H,0))</f>
        <v>АО "Углеметбанк" (2997)</v>
      </c>
      <c r="D6478" s="25" t="str">
        <f>INDEX('101_accounts'!B:B,MATCH(B6478,'101_accounts'!A:A,0))</f>
        <v>61904   A  Недвижимость (кроме земли), временно неиспользуемая в основной деятельности, переданная в аренду</v>
      </c>
      <c r="E6478" s="25">
        <f>'101_parsed'!C6478</f>
        <v>0</v>
      </c>
      <c r="F6478" s="25">
        <f>'101_parsed'!D6478</f>
        <v>0</v>
      </c>
      <c r="G6478" s="25">
        <f>'101_parsed'!E6478</f>
        <v>0</v>
      </c>
      <c r="H6478" s="25">
        <f>'101_parsed'!F6478</f>
        <v>0</v>
      </c>
    </row>
    <row r="6479" spans="1:8" x14ac:dyDescent="0.2">
      <c r="A6479" s="25">
        <f>'101_parsed'!A6479</f>
        <v>2997</v>
      </c>
      <c r="B6479" s="33">
        <f>'101_parsed'!B6479</f>
        <v>61905</v>
      </c>
      <c r="C6479" s="25" t="str">
        <f>INDEX(all_banks!O:O,MATCH(A6479,all_banks!H:H,0))</f>
        <v>АО "Углеметбанк" (2997)</v>
      </c>
      <c r="D6479" s="25" t="str">
        <f>INDEX('101_accounts'!B:B,MATCH(B6479,'101_accounts'!A:A,0))</f>
        <v>61905   A  Земля, временно неиспользуемая в основной деятельности, учитываемая по справедливой стоимости</v>
      </c>
      <c r="E6479" s="25">
        <f>'101_parsed'!C6479</f>
        <v>43375</v>
      </c>
      <c r="F6479" s="25">
        <f>'101_parsed'!D6479</f>
        <v>0</v>
      </c>
      <c r="G6479" s="25">
        <f>'101_parsed'!E6479</f>
        <v>43375</v>
      </c>
      <c r="H6479" s="25">
        <f>'101_parsed'!F6479</f>
        <v>0</v>
      </c>
    </row>
    <row r="6480" spans="1:8" x14ac:dyDescent="0.2">
      <c r="A6480" s="25">
        <f>'101_parsed'!A6480</f>
        <v>2997</v>
      </c>
      <c r="B6480" s="33">
        <f>'101_parsed'!B6480</f>
        <v>61906</v>
      </c>
      <c r="C6480" s="25" t="str">
        <f>INDEX(all_banks!O:O,MATCH(A6480,all_banks!H:H,0))</f>
        <v>АО "Углеметбанк" (2997)</v>
      </c>
      <c r="D6480" s="25" t="str">
        <f>INDEX('101_accounts'!B:B,MATCH(B6480,'101_accounts'!A:A,0))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480" s="25">
        <f>'101_parsed'!C6480</f>
        <v>0</v>
      </c>
      <c r="F6480" s="25">
        <f>'101_parsed'!D6480</f>
        <v>0</v>
      </c>
      <c r="G6480" s="25">
        <f>'101_parsed'!E6480</f>
        <v>0</v>
      </c>
      <c r="H6480" s="25">
        <f>'101_parsed'!F6480</f>
        <v>0</v>
      </c>
    </row>
    <row r="6481" spans="1:8" x14ac:dyDescent="0.2">
      <c r="A6481" s="25">
        <f>'101_parsed'!A6481</f>
        <v>2997</v>
      </c>
      <c r="B6481" s="33">
        <f>'101_parsed'!B6481</f>
        <v>61907</v>
      </c>
      <c r="C6481" s="25" t="str">
        <f>INDEX(all_banks!O:O,MATCH(A6481,all_banks!H:H,0))</f>
        <v>АО "Углеметбанк" (2997)</v>
      </c>
      <c r="D6481" s="25" t="str">
        <f>INDEX('101_accounts'!B:B,MATCH(B6481,'101_accounts'!A:A,0))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481" s="25">
        <f>'101_parsed'!C6481</f>
        <v>17121</v>
      </c>
      <c r="F6481" s="25">
        <f>'101_parsed'!D6481</f>
        <v>0</v>
      </c>
      <c r="G6481" s="25">
        <f>'101_parsed'!E6481</f>
        <v>16930</v>
      </c>
      <c r="H6481" s="25">
        <f>'101_parsed'!F6481</f>
        <v>0</v>
      </c>
    </row>
    <row r="6482" spans="1:8" x14ac:dyDescent="0.2">
      <c r="A6482" s="25">
        <f>'101_parsed'!A6482</f>
        <v>2997</v>
      </c>
      <c r="B6482" s="33">
        <f>'101_parsed'!B6482</f>
        <v>61908</v>
      </c>
      <c r="C6482" s="25" t="str">
        <f>INDEX(all_banks!O:O,MATCH(A6482,all_banks!H:H,0))</f>
        <v>АО "Углеметбанк" (2997)</v>
      </c>
      <c r="D6482" s="25" t="str">
        <f>INDEX('101_accounts'!B:B,MATCH(B6482,'101_accounts'!A:A,0))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482" s="25">
        <f>'101_parsed'!C6482</f>
        <v>6258</v>
      </c>
      <c r="F6482" s="25">
        <f>'101_parsed'!D6482</f>
        <v>0</v>
      </c>
      <c r="G6482" s="25">
        <f>'101_parsed'!E6482</f>
        <v>6450</v>
      </c>
      <c r="H6482" s="25">
        <f>'101_parsed'!F6482</f>
        <v>0</v>
      </c>
    </row>
    <row r="6483" spans="1:8" x14ac:dyDescent="0.2">
      <c r="A6483" s="25">
        <f>'101_parsed'!A6483</f>
        <v>2997</v>
      </c>
      <c r="B6483" s="33">
        <f>'101_parsed'!B6483</f>
        <v>61909</v>
      </c>
      <c r="C6483" s="25" t="str">
        <f>INDEX(all_banks!O:O,MATCH(A6483,all_banks!H:H,0))</f>
        <v>АО "Углеметбанк" (2997)</v>
      </c>
      <c r="D6483" s="25" t="str">
        <f>INDEX('101_accounts'!B:B,MATCH(B6483,'101_accounts'!A:A,0))</f>
        <v>61909   П  Амортизация недвижимости (кроме земли), временно неиспользуемой в основной деятельности</v>
      </c>
      <c r="E6483" s="25">
        <f>'101_parsed'!C6483</f>
        <v>0</v>
      </c>
      <c r="F6483" s="25">
        <f>'101_parsed'!D6483</f>
        <v>0</v>
      </c>
      <c r="G6483" s="25">
        <f>'101_parsed'!E6483</f>
        <v>0</v>
      </c>
      <c r="H6483" s="25">
        <f>'101_parsed'!F6483</f>
        <v>0</v>
      </c>
    </row>
    <row r="6484" spans="1:8" x14ac:dyDescent="0.2">
      <c r="A6484" s="25">
        <f>'101_parsed'!A6484</f>
        <v>2997</v>
      </c>
      <c r="B6484" s="33">
        <f>'101_parsed'!B6484</f>
        <v>61910</v>
      </c>
      <c r="C6484" s="25" t="str">
        <f>INDEX(all_banks!O:O,MATCH(A6484,all_banks!H:H,0))</f>
        <v>АО "Углеметбанк" (2997)</v>
      </c>
      <c r="D6484" s="25" t="str">
        <f>INDEX('101_accounts'!B:B,MATCH(B6484,'101_accounts'!A:A,0))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484" s="25">
        <f>'101_parsed'!C6484</f>
        <v>0</v>
      </c>
      <c r="F6484" s="25">
        <f>'101_parsed'!D6484</f>
        <v>0</v>
      </c>
      <c r="G6484" s="25">
        <f>'101_parsed'!E6484</f>
        <v>0</v>
      </c>
      <c r="H6484" s="25">
        <f>'101_parsed'!F6484</f>
        <v>0</v>
      </c>
    </row>
    <row r="6485" spans="1:8" x14ac:dyDescent="0.2">
      <c r="A6485" s="25">
        <f>'101_parsed'!A6485</f>
        <v>2997</v>
      </c>
      <c r="B6485" s="33">
        <f>'101_parsed'!B6485</f>
        <v>61911</v>
      </c>
      <c r="C6485" s="25" t="str">
        <f>INDEX(all_banks!O:O,MATCH(A6485,all_banks!H:H,0))</f>
        <v>АО "Углеметбанк" (2997)</v>
      </c>
      <c r="D6485" s="25" t="str">
        <f>INDEX('101_accounts'!B:B,MATCH(B6485,'101_accounts'!A:A,0))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485" s="25">
        <f>'101_parsed'!C6485</f>
        <v>0</v>
      </c>
      <c r="F6485" s="25">
        <f>'101_parsed'!D6485</f>
        <v>0</v>
      </c>
      <c r="G6485" s="25">
        <f>'101_parsed'!E6485</f>
        <v>0</v>
      </c>
      <c r="H6485" s="25">
        <f>'101_parsed'!F6485</f>
        <v>0</v>
      </c>
    </row>
    <row r="6486" spans="1:8" x14ac:dyDescent="0.2">
      <c r="A6486" s="25">
        <f>'101_parsed'!A6486</f>
        <v>2997</v>
      </c>
      <c r="B6486" s="33">
        <f>'101_parsed'!B6486</f>
        <v>61912</v>
      </c>
      <c r="C6486" s="25" t="str">
        <f>INDEX(all_banks!O:O,MATCH(A6486,all_banks!H:H,0))</f>
        <v>АО "Углеметбанк" (2997)</v>
      </c>
      <c r="D6486" s="25" t="str">
        <f>INDEX('101_accounts'!B:B,MATCH(B6486,'101_accounts'!A:A,0))</f>
        <v>61912   П  Резервы на возможные потери</v>
      </c>
      <c r="E6486" s="25">
        <f>'101_parsed'!C6486</f>
        <v>0</v>
      </c>
      <c r="F6486" s="25">
        <f>'101_parsed'!D6486</f>
        <v>0</v>
      </c>
      <c r="G6486" s="25">
        <f>'101_parsed'!E6486</f>
        <v>0</v>
      </c>
      <c r="H6486" s="25">
        <f>'101_parsed'!F6486</f>
        <v>0</v>
      </c>
    </row>
    <row r="6487" spans="1:8" x14ac:dyDescent="0.2">
      <c r="A6487" s="25">
        <f>'101_parsed'!A6487</f>
        <v>2997</v>
      </c>
      <c r="B6487" s="33">
        <f>'101_parsed'!B6487</f>
        <v>62001</v>
      </c>
      <c r="C6487" s="25" t="str">
        <f>INDEX(all_banks!O:O,MATCH(A6487,all_banks!H:H,0))</f>
        <v>АО "Углеметбанк" (2997)</v>
      </c>
      <c r="D6487" s="25" t="str">
        <f>INDEX('101_accounts'!B:B,MATCH(B6487,'101_accounts'!A:A,0))</f>
        <v>62001   A  Долгосрочные активы, предназначенные для продажи</v>
      </c>
      <c r="E6487" s="25">
        <f>'101_parsed'!C6487</f>
        <v>37472</v>
      </c>
      <c r="F6487" s="25">
        <f>'101_parsed'!D6487</f>
        <v>0</v>
      </c>
      <c r="G6487" s="25">
        <f>'101_parsed'!E6487</f>
        <v>37472</v>
      </c>
      <c r="H6487" s="25">
        <f>'101_parsed'!F6487</f>
        <v>0</v>
      </c>
    </row>
    <row r="6488" spans="1:8" x14ac:dyDescent="0.2">
      <c r="A6488" s="25">
        <f>'101_parsed'!A6488</f>
        <v>2997</v>
      </c>
      <c r="B6488" s="33">
        <f>'101_parsed'!B6488</f>
        <v>62002</v>
      </c>
      <c r="C6488" s="25" t="str">
        <f>INDEX(all_banks!O:O,MATCH(A6488,all_banks!H:H,0))</f>
        <v>АО "Углеметбанк" (2997)</v>
      </c>
      <c r="D6488" s="25" t="str">
        <f>INDEX('101_accounts'!B:B,MATCH(B6488,'101_accounts'!A:A,0))</f>
        <v>62002   П  Резервы на возможные потери</v>
      </c>
      <c r="E6488" s="25">
        <f>'101_parsed'!C6488</f>
        <v>0</v>
      </c>
      <c r="F6488" s="25">
        <f>'101_parsed'!D6488</f>
        <v>0</v>
      </c>
      <c r="G6488" s="25">
        <f>'101_parsed'!E6488</f>
        <v>0</v>
      </c>
      <c r="H6488" s="25">
        <f>'101_parsed'!F6488</f>
        <v>0</v>
      </c>
    </row>
    <row r="6489" spans="1:8" x14ac:dyDescent="0.2">
      <c r="A6489" s="25">
        <f>'101_parsed'!A6489</f>
        <v>2997</v>
      </c>
      <c r="B6489" s="33">
        <f>'101_parsed'!B6489</f>
        <v>62101</v>
      </c>
      <c r="C6489" s="25" t="str">
        <f>INDEX(all_banks!O:O,MATCH(A6489,all_banks!H:H,0))</f>
        <v>АО "Углеметбанк" (2997)</v>
      </c>
      <c r="D6489" s="25" t="str">
        <f>INDEX('101_accounts'!B:B,MATCH(B6489,'101_accounts'!A:A,0))</f>
        <v>62101   A  Средства труда, полученные по договорам отступного, залога, назначение которых не определено</v>
      </c>
      <c r="E6489" s="25">
        <f>'101_parsed'!C6489</f>
        <v>0</v>
      </c>
      <c r="F6489" s="25">
        <f>'101_parsed'!D6489</f>
        <v>0</v>
      </c>
      <c r="G6489" s="25">
        <f>'101_parsed'!E6489</f>
        <v>0</v>
      </c>
      <c r="H6489" s="25">
        <f>'101_parsed'!F6489</f>
        <v>0</v>
      </c>
    </row>
    <row r="6490" spans="1:8" x14ac:dyDescent="0.2">
      <c r="A6490" s="25">
        <f>'101_parsed'!A6490</f>
        <v>2997</v>
      </c>
      <c r="B6490" s="33">
        <f>'101_parsed'!B6490</f>
        <v>62102</v>
      </c>
      <c r="C6490" s="25" t="str">
        <f>INDEX(all_banks!O:O,MATCH(A6490,all_banks!H:H,0))</f>
        <v>АО "Углеметбанк" (2997)</v>
      </c>
      <c r="D6490" s="25" t="str">
        <f>INDEX('101_accounts'!B:B,MATCH(B6490,'101_accounts'!A:A,0))</f>
        <v>62102   A  Предметы труда, полученные по договорам отступного, залога, назначение которых не определено</v>
      </c>
      <c r="E6490" s="25">
        <f>'101_parsed'!C6490</f>
        <v>29</v>
      </c>
      <c r="F6490" s="25">
        <f>'101_parsed'!D6490</f>
        <v>0</v>
      </c>
      <c r="G6490" s="25">
        <f>'101_parsed'!E6490</f>
        <v>29</v>
      </c>
      <c r="H6490" s="25">
        <f>'101_parsed'!F6490</f>
        <v>0</v>
      </c>
    </row>
    <row r="6491" spans="1:8" x14ac:dyDescent="0.2">
      <c r="A6491" s="25">
        <f>'101_parsed'!A6491</f>
        <v>2997</v>
      </c>
      <c r="B6491" s="33">
        <f>'101_parsed'!B6491</f>
        <v>62103</v>
      </c>
      <c r="C6491" s="25" t="str">
        <f>INDEX(all_banks!O:O,MATCH(A6491,all_banks!H:H,0))</f>
        <v>АО "Углеметбанк" (2997)</v>
      </c>
      <c r="D6491" s="25" t="str">
        <f>INDEX('101_accounts'!B:B,MATCH(B6491,'101_accounts'!A:A,0))</f>
        <v>62103   П  Резервы на возможные потери</v>
      </c>
      <c r="E6491" s="25">
        <f>'101_parsed'!C6491</f>
        <v>0</v>
      </c>
      <c r="F6491" s="25">
        <f>'101_parsed'!D6491</f>
        <v>22</v>
      </c>
      <c r="G6491" s="25">
        <f>'101_parsed'!E6491</f>
        <v>0</v>
      </c>
      <c r="H6491" s="25">
        <f>'101_parsed'!F6491</f>
        <v>22</v>
      </c>
    </row>
    <row r="6492" spans="1:8" x14ac:dyDescent="0.2">
      <c r="A6492" s="25">
        <f>'101_parsed'!A6492</f>
        <v>3416</v>
      </c>
      <c r="B6492" s="33">
        <f>'101_parsed'!B6492</f>
        <v>60401</v>
      </c>
      <c r="C6492" s="25" t="str">
        <f>INDEX(all_banks!O:O,MATCH(A6492,all_banks!H:H,0))</f>
        <v>ООО "Унифондбанк" (3416)</v>
      </c>
      <c r="D6492" s="25" t="str">
        <f>INDEX('101_accounts'!B:B,MATCH(B6492,'101_accounts'!A:A,0))</f>
        <v>60401   A  Основные средства (кроме земли) (c 13.02.2018)_x000D_Категория 1- Здания и сооружения (до 31.12.2002)</v>
      </c>
      <c r="E6492" s="25">
        <f>'101_parsed'!C6492</f>
        <v>2658</v>
      </c>
      <c r="F6492" s="25">
        <f>'101_parsed'!D6492</f>
        <v>0</v>
      </c>
      <c r="G6492" s="25">
        <f>'101_parsed'!E6492</f>
        <v>2658</v>
      </c>
      <c r="H6492" s="25">
        <f>'101_parsed'!F6492</f>
        <v>0</v>
      </c>
    </row>
    <row r="6493" spans="1:8" x14ac:dyDescent="0.2">
      <c r="A6493" s="25">
        <f>'101_parsed'!A6493</f>
        <v>3416</v>
      </c>
      <c r="B6493" s="33">
        <f>'101_parsed'!B6493</f>
        <v>60404</v>
      </c>
      <c r="C6493" s="25" t="str">
        <f>INDEX(all_banks!O:O,MATCH(A6493,all_banks!H:H,0))</f>
        <v>ООО "Унифондбанк" (3416)</v>
      </c>
      <c r="D6493" s="25" t="str">
        <f>INDEX('101_accounts'!B:B,MATCH(B6493,'101_accounts'!A:A,0))</f>
        <v>60404   A  Земля (c 13.02.2018)</v>
      </c>
      <c r="E6493" s="25">
        <f>'101_parsed'!C6493</f>
        <v>0</v>
      </c>
      <c r="F6493" s="25">
        <f>'101_parsed'!D6493</f>
        <v>0</v>
      </c>
      <c r="G6493" s="25">
        <f>'101_parsed'!E6493</f>
        <v>0</v>
      </c>
      <c r="H6493" s="25">
        <f>'101_parsed'!F6493</f>
        <v>0</v>
      </c>
    </row>
    <row r="6494" spans="1:8" x14ac:dyDescent="0.2">
      <c r="A6494" s="25">
        <f>'101_parsed'!A6494</f>
        <v>3416</v>
      </c>
      <c r="B6494" s="33">
        <f>'101_parsed'!B6494</f>
        <v>60405</v>
      </c>
      <c r="C6494" s="25" t="str">
        <f>INDEX(all_banks!O:O,MATCH(A6494,all_banks!H:H,0))</f>
        <v>ООО "Унифондбанк" (3416)</v>
      </c>
      <c r="D6494" s="25" t="str">
        <f>INDEX('101_accounts'!B:B,MATCH(B6494,'101_accounts'!A:A,0))</f>
        <v>60405   П
A (до 31.01.2003)  Резервы на возможные потери (c 13.02.2018)
Долгосрочно арендуемые основные средства (до 31.01.2003)</v>
      </c>
      <c r="E6494" s="25">
        <f>'101_parsed'!C6494</f>
        <v>0</v>
      </c>
      <c r="F6494" s="25">
        <f>'101_parsed'!D6494</f>
        <v>0</v>
      </c>
      <c r="G6494" s="25">
        <f>'101_parsed'!E6494</f>
        <v>0</v>
      </c>
      <c r="H6494" s="25">
        <f>'101_parsed'!F6494</f>
        <v>0</v>
      </c>
    </row>
    <row r="6495" spans="1:8" x14ac:dyDescent="0.2">
      <c r="A6495" s="25">
        <f>'101_parsed'!A6495</f>
        <v>3416</v>
      </c>
      <c r="B6495" s="33">
        <f>'101_parsed'!B6495</f>
        <v>60414</v>
      </c>
      <c r="C6495" s="25" t="str">
        <f>INDEX(all_banks!O:O,MATCH(A6495,all_banks!H:H,0))</f>
        <v>ООО "Унифондбанк" (3416)</v>
      </c>
      <c r="D6495" s="25" t="str">
        <f>INDEX('101_accounts'!B:B,MATCH(B6495,'101_accounts'!A:A,0))</f>
        <v>60414   П  Амортизация основных средств (кроме земли) (c 13.02.2018)</v>
      </c>
      <c r="E6495" s="25">
        <f>'101_parsed'!C6495</f>
        <v>0</v>
      </c>
      <c r="F6495" s="25">
        <f>'101_parsed'!D6495</f>
        <v>1759</v>
      </c>
      <c r="G6495" s="25">
        <f>'101_parsed'!E6495</f>
        <v>0</v>
      </c>
      <c r="H6495" s="25">
        <f>'101_parsed'!F6495</f>
        <v>1842</v>
      </c>
    </row>
    <row r="6496" spans="1:8" x14ac:dyDescent="0.2">
      <c r="A6496" s="25">
        <f>'101_parsed'!A6496</f>
        <v>3416</v>
      </c>
      <c r="B6496" s="33">
        <f>'101_parsed'!B6496</f>
        <v>60415</v>
      </c>
      <c r="C6496" s="25" t="str">
        <f>INDEX(all_banks!O:O,MATCH(A6496,all_banks!H:H,0))</f>
        <v>ООО "Унифондбанк" (3416)</v>
      </c>
      <c r="D6496" s="25" t="str">
        <f>INDEX('101_accounts'!B:B,MATCH(B6496,'101_accounts'!A:A,0))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496" s="25">
        <f>'101_parsed'!C6496</f>
        <v>0</v>
      </c>
      <c r="F6496" s="25">
        <f>'101_parsed'!D6496</f>
        <v>0</v>
      </c>
      <c r="G6496" s="25">
        <f>'101_parsed'!E6496</f>
        <v>0</v>
      </c>
      <c r="H6496" s="25">
        <f>'101_parsed'!F6496</f>
        <v>0</v>
      </c>
    </row>
    <row r="6497" spans="1:8" x14ac:dyDescent="0.2">
      <c r="A6497" s="25">
        <f>'101_parsed'!A6497</f>
        <v>3416</v>
      </c>
      <c r="B6497" s="33">
        <f>'101_parsed'!B6497</f>
        <v>61901</v>
      </c>
      <c r="C6497" s="25" t="str">
        <f>INDEX(all_banks!O:O,MATCH(A6497,all_banks!H:H,0))</f>
        <v>ООО "Унифондбанк" (3416)</v>
      </c>
      <c r="D6497" s="25" t="str">
        <f>INDEX('101_accounts'!B:B,MATCH(B6497,'101_accounts'!A:A,0))</f>
        <v>61901   A  Земля, временно неиспользуемая в основной деятельности</v>
      </c>
      <c r="E6497" s="25">
        <f>'101_parsed'!C6497</f>
        <v>0</v>
      </c>
      <c r="F6497" s="25">
        <f>'101_parsed'!D6497</f>
        <v>0</v>
      </c>
      <c r="G6497" s="25">
        <f>'101_parsed'!E6497</f>
        <v>0</v>
      </c>
      <c r="H6497" s="25">
        <f>'101_parsed'!F6497</f>
        <v>0</v>
      </c>
    </row>
    <row r="6498" spans="1:8" x14ac:dyDescent="0.2">
      <c r="A6498" s="25">
        <f>'101_parsed'!A6498</f>
        <v>3416</v>
      </c>
      <c r="B6498" s="33">
        <f>'101_parsed'!B6498</f>
        <v>61902</v>
      </c>
      <c r="C6498" s="25" t="str">
        <f>INDEX(all_banks!O:O,MATCH(A6498,all_banks!H:H,0))</f>
        <v>ООО "Унифондбанк" (3416)</v>
      </c>
      <c r="D6498" s="25" t="str">
        <f>INDEX('101_accounts'!B:B,MATCH(B6498,'101_accounts'!A:A,0))</f>
        <v>61902   A  Земля, временно неиспользуемая в основной деятельности, переданная в аренду</v>
      </c>
      <c r="E6498" s="25">
        <f>'101_parsed'!C6498</f>
        <v>0</v>
      </c>
      <c r="F6498" s="25">
        <f>'101_parsed'!D6498</f>
        <v>0</v>
      </c>
      <c r="G6498" s="25">
        <f>'101_parsed'!E6498</f>
        <v>0</v>
      </c>
      <c r="H6498" s="25">
        <f>'101_parsed'!F6498</f>
        <v>0</v>
      </c>
    </row>
    <row r="6499" spans="1:8" x14ac:dyDescent="0.2">
      <c r="A6499" s="25">
        <f>'101_parsed'!A6499</f>
        <v>3416</v>
      </c>
      <c r="B6499" s="33">
        <f>'101_parsed'!B6499</f>
        <v>61903</v>
      </c>
      <c r="C6499" s="25" t="str">
        <f>INDEX(all_banks!O:O,MATCH(A6499,all_banks!H:H,0))</f>
        <v>ООО "Унифондбанк" (3416)</v>
      </c>
      <c r="D6499" s="25" t="str">
        <f>INDEX('101_accounts'!B:B,MATCH(B6499,'101_accounts'!A:A,0))</f>
        <v>61903   A  Недвижимость (кроме земли), временно неиспользуемая в основной деятельности</v>
      </c>
      <c r="E6499" s="25">
        <f>'101_parsed'!C6499</f>
        <v>0</v>
      </c>
      <c r="F6499" s="25">
        <f>'101_parsed'!D6499</f>
        <v>0</v>
      </c>
      <c r="G6499" s="25">
        <f>'101_parsed'!E6499</f>
        <v>0</v>
      </c>
      <c r="H6499" s="25">
        <f>'101_parsed'!F6499</f>
        <v>0</v>
      </c>
    </row>
    <row r="6500" spans="1:8" x14ac:dyDescent="0.2">
      <c r="A6500" s="25">
        <f>'101_parsed'!A6500</f>
        <v>3416</v>
      </c>
      <c r="B6500" s="33">
        <f>'101_parsed'!B6500</f>
        <v>61904</v>
      </c>
      <c r="C6500" s="25" t="str">
        <f>INDEX(all_banks!O:O,MATCH(A6500,all_banks!H:H,0))</f>
        <v>ООО "Унифондбанк" (3416)</v>
      </c>
      <c r="D6500" s="25" t="str">
        <f>INDEX('101_accounts'!B:B,MATCH(B6500,'101_accounts'!A:A,0))</f>
        <v>61904   A  Недвижимость (кроме земли), временно неиспользуемая в основной деятельности, переданная в аренду</v>
      </c>
      <c r="E6500" s="25">
        <f>'101_parsed'!C6500</f>
        <v>0</v>
      </c>
      <c r="F6500" s="25">
        <f>'101_parsed'!D6500</f>
        <v>0</v>
      </c>
      <c r="G6500" s="25">
        <f>'101_parsed'!E6500</f>
        <v>0</v>
      </c>
      <c r="H6500" s="25">
        <f>'101_parsed'!F6500</f>
        <v>0</v>
      </c>
    </row>
    <row r="6501" spans="1:8" x14ac:dyDescent="0.2">
      <c r="A6501" s="25">
        <f>'101_parsed'!A6501</f>
        <v>3416</v>
      </c>
      <c r="B6501" s="33">
        <f>'101_parsed'!B6501</f>
        <v>61905</v>
      </c>
      <c r="C6501" s="25" t="str">
        <f>INDEX(all_banks!O:O,MATCH(A6501,all_banks!H:H,0))</f>
        <v>ООО "Унифондбанк" (3416)</v>
      </c>
      <c r="D6501" s="25" t="str">
        <f>INDEX('101_accounts'!B:B,MATCH(B6501,'101_accounts'!A:A,0))</f>
        <v>61905   A  Земля, временно неиспользуемая в основной деятельности, учитываемая по справедливой стоимости</v>
      </c>
      <c r="E6501" s="25">
        <f>'101_parsed'!C6501</f>
        <v>0</v>
      </c>
      <c r="F6501" s="25">
        <f>'101_parsed'!D6501</f>
        <v>0</v>
      </c>
      <c r="G6501" s="25">
        <f>'101_parsed'!E6501</f>
        <v>0</v>
      </c>
      <c r="H6501" s="25">
        <f>'101_parsed'!F6501</f>
        <v>0</v>
      </c>
    </row>
    <row r="6502" spans="1:8" x14ac:dyDescent="0.2">
      <c r="A6502" s="25">
        <f>'101_parsed'!A6502</f>
        <v>3416</v>
      </c>
      <c r="B6502" s="33">
        <f>'101_parsed'!B6502</f>
        <v>61906</v>
      </c>
      <c r="C6502" s="25" t="str">
        <f>INDEX(all_banks!O:O,MATCH(A6502,all_banks!H:H,0))</f>
        <v>ООО "Унифондбанк" (3416)</v>
      </c>
      <c r="D6502" s="25" t="str">
        <f>INDEX('101_accounts'!B:B,MATCH(B6502,'101_accounts'!A:A,0))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502" s="25">
        <f>'101_parsed'!C6502</f>
        <v>0</v>
      </c>
      <c r="F6502" s="25">
        <f>'101_parsed'!D6502</f>
        <v>0</v>
      </c>
      <c r="G6502" s="25">
        <f>'101_parsed'!E6502</f>
        <v>0</v>
      </c>
      <c r="H6502" s="25">
        <f>'101_parsed'!F6502</f>
        <v>0</v>
      </c>
    </row>
    <row r="6503" spans="1:8" x14ac:dyDescent="0.2">
      <c r="A6503" s="25">
        <f>'101_parsed'!A6503</f>
        <v>3416</v>
      </c>
      <c r="B6503" s="33">
        <f>'101_parsed'!B6503</f>
        <v>61907</v>
      </c>
      <c r="C6503" s="25" t="str">
        <f>INDEX(all_banks!O:O,MATCH(A6503,all_banks!H:H,0))</f>
        <v>ООО "Унифондбанк" (3416)</v>
      </c>
      <c r="D6503" s="25" t="str">
        <f>INDEX('101_accounts'!B:B,MATCH(B6503,'101_accounts'!A:A,0))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503" s="25">
        <f>'101_parsed'!C6503</f>
        <v>0</v>
      </c>
      <c r="F6503" s="25">
        <f>'101_parsed'!D6503</f>
        <v>0</v>
      </c>
      <c r="G6503" s="25">
        <f>'101_parsed'!E6503</f>
        <v>0</v>
      </c>
      <c r="H6503" s="25">
        <f>'101_parsed'!F6503</f>
        <v>0</v>
      </c>
    </row>
    <row r="6504" spans="1:8" x14ac:dyDescent="0.2">
      <c r="A6504" s="25">
        <f>'101_parsed'!A6504</f>
        <v>3416</v>
      </c>
      <c r="B6504" s="33">
        <f>'101_parsed'!B6504</f>
        <v>61908</v>
      </c>
      <c r="C6504" s="25" t="str">
        <f>INDEX(all_banks!O:O,MATCH(A6504,all_banks!H:H,0))</f>
        <v>ООО "Унифондбанк" (3416)</v>
      </c>
      <c r="D6504" s="25" t="str">
        <f>INDEX('101_accounts'!B:B,MATCH(B6504,'101_accounts'!A:A,0))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504" s="25">
        <f>'101_parsed'!C6504</f>
        <v>0</v>
      </c>
      <c r="F6504" s="25">
        <f>'101_parsed'!D6504</f>
        <v>0</v>
      </c>
      <c r="G6504" s="25">
        <f>'101_parsed'!E6504</f>
        <v>0</v>
      </c>
      <c r="H6504" s="25">
        <f>'101_parsed'!F6504</f>
        <v>0</v>
      </c>
    </row>
    <row r="6505" spans="1:8" x14ac:dyDescent="0.2">
      <c r="A6505" s="25">
        <f>'101_parsed'!A6505</f>
        <v>3416</v>
      </c>
      <c r="B6505" s="33">
        <f>'101_parsed'!B6505</f>
        <v>61909</v>
      </c>
      <c r="C6505" s="25" t="str">
        <f>INDEX(all_banks!O:O,MATCH(A6505,all_banks!H:H,0))</f>
        <v>ООО "Унифондбанк" (3416)</v>
      </c>
      <c r="D6505" s="25" t="str">
        <f>INDEX('101_accounts'!B:B,MATCH(B6505,'101_accounts'!A:A,0))</f>
        <v>61909   П  Амортизация недвижимости (кроме земли), временно неиспользуемой в основной деятельности</v>
      </c>
      <c r="E6505" s="25">
        <f>'101_parsed'!C6505</f>
        <v>0</v>
      </c>
      <c r="F6505" s="25">
        <f>'101_parsed'!D6505</f>
        <v>0</v>
      </c>
      <c r="G6505" s="25">
        <f>'101_parsed'!E6505</f>
        <v>0</v>
      </c>
      <c r="H6505" s="25">
        <f>'101_parsed'!F6505</f>
        <v>0</v>
      </c>
    </row>
    <row r="6506" spans="1:8" x14ac:dyDescent="0.2">
      <c r="A6506" s="25">
        <f>'101_parsed'!A6506</f>
        <v>3416</v>
      </c>
      <c r="B6506" s="33">
        <f>'101_parsed'!B6506</f>
        <v>61910</v>
      </c>
      <c r="C6506" s="25" t="str">
        <f>INDEX(all_banks!O:O,MATCH(A6506,all_banks!H:H,0))</f>
        <v>ООО "Унифондбанк" (3416)</v>
      </c>
      <c r="D6506" s="25" t="str">
        <f>INDEX('101_accounts'!B:B,MATCH(B6506,'101_accounts'!A:A,0))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506" s="25">
        <f>'101_parsed'!C6506</f>
        <v>0</v>
      </c>
      <c r="F6506" s="25">
        <f>'101_parsed'!D6506</f>
        <v>0</v>
      </c>
      <c r="G6506" s="25">
        <f>'101_parsed'!E6506</f>
        <v>0</v>
      </c>
      <c r="H6506" s="25">
        <f>'101_parsed'!F6506</f>
        <v>0</v>
      </c>
    </row>
    <row r="6507" spans="1:8" x14ac:dyDescent="0.2">
      <c r="A6507" s="25">
        <f>'101_parsed'!A6507</f>
        <v>3416</v>
      </c>
      <c r="B6507" s="33">
        <f>'101_parsed'!B6507</f>
        <v>61911</v>
      </c>
      <c r="C6507" s="25" t="str">
        <f>INDEX(all_banks!O:O,MATCH(A6507,all_banks!H:H,0))</f>
        <v>ООО "Унифондбанк" (3416)</v>
      </c>
      <c r="D6507" s="25" t="str">
        <f>INDEX('101_accounts'!B:B,MATCH(B6507,'101_accounts'!A:A,0))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507" s="25">
        <f>'101_parsed'!C6507</f>
        <v>0</v>
      </c>
      <c r="F6507" s="25">
        <f>'101_parsed'!D6507</f>
        <v>0</v>
      </c>
      <c r="G6507" s="25">
        <f>'101_parsed'!E6507</f>
        <v>0</v>
      </c>
      <c r="H6507" s="25">
        <f>'101_parsed'!F6507</f>
        <v>0</v>
      </c>
    </row>
    <row r="6508" spans="1:8" x14ac:dyDescent="0.2">
      <c r="A6508" s="25">
        <f>'101_parsed'!A6508</f>
        <v>3416</v>
      </c>
      <c r="B6508" s="33">
        <f>'101_parsed'!B6508</f>
        <v>61912</v>
      </c>
      <c r="C6508" s="25" t="str">
        <f>INDEX(all_banks!O:O,MATCH(A6508,all_banks!H:H,0))</f>
        <v>ООО "Унифондбанк" (3416)</v>
      </c>
      <c r="D6508" s="25" t="str">
        <f>INDEX('101_accounts'!B:B,MATCH(B6508,'101_accounts'!A:A,0))</f>
        <v>61912   П  Резервы на возможные потери</v>
      </c>
      <c r="E6508" s="25">
        <f>'101_parsed'!C6508</f>
        <v>0</v>
      </c>
      <c r="F6508" s="25">
        <f>'101_parsed'!D6508</f>
        <v>0</v>
      </c>
      <c r="G6508" s="25">
        <f>'101_parsed'!E6508</f>
        <v>0</v>
      </c>
      <c r="H6508" s="25">
        <f>'101_parsed'!F6508</f>
        <v>0</v>
      </c>
    </row>
    <row r="6509" spans="1:8" x14ac:dyDescent="0.2">
      <c r="A6509" s="25">
        <f>'101_parsed'!A6509</f>
        <v>3416</v>
      </c>
      <c r="B6509" s="33">
        <f>'101_parsed'!B6509</f>
        <v>62001</v>
      </c>
      <c r="C6509" s="25" t="str">
        <f>INDEX(all_banks!O:O,MATCH(A6509,all_banks!H:H,0))</f>
        <v>ООО "Унифондбанк" (3416)</v>
      </c>
      <c r="D6509" s="25" t="str">
        <f>INDEX('101_accounts'!B:B,MATCH(B6509,'101_accounts'!A:A,0))</f>
        <v>62001   A  Долгосрочные активы, предназначенные для продажи</v>
      </c>
      <c r="E6509" s="25">
        <f>'101_parsed'!C6509</f>
        <v>0</v>
      </c>
      <c r="F6509" s="25">
        <f>'101_parsed'!D6509</f>
        <v>0</v>
      </c>
      <c r="G6509" s="25">
        <f>'101_parsed'!E6509</f>
        <v>0</v>
      </c>
      <c r="H6509" s="25">
        <f>'101_parsed'!F6509</f>
        <v>0</v>
      </c>
    </row>
    <row r="6510" spans="1:8" x14ac:dyDescent="0.2">
      <c r="A6510" s="25">
        <f>'101_parsed'!A6510</f>
        <v>3416</v>
      </c>
      <c r="B6510" s="33">
        <f>'101_parsed'!B6510</f>
        <v>62002</v>
      </c>
      <c r="C6510" s="25" t="str">
        <f>INDEX(all_banks!O:O,MATCH(A6510,all_banks!H:H,0))</f>
        <v>ООО "Унифондбанк" (3416)</v>
      </c>
      <c r="D6510" s="25" t="str">
        <f>INDEX('101_accounts'!B:B,MATCH(B6510,'101_accounts'!A:A,0))</f>
        <v>62002   П  Резервы на возможные потери</v>
      </c>
      <c r="E6510" s="25">
        <f>'101_parsed'!C6510</f>
        <v>0</v>
      </c>
      <c r="F6510" s="25">
        <f>'101_parsed'!D6510</f>
        <v>0</v>
      </c>
      <c r="G6510" s="25">
        <f>'101_parsed'!E6510</f>
        <v>0</v>
      </c>
      <c r="H6510" s="25">
        <f>'101_parsed'!F6510</f>
        <v>0</v>
      </c>
    </row>
    <row r="6511" spans="1:8" x14ac:dyDescent="0.2">
      <c r="A6511" s="25">
        <f>'101_parsed'!A6511</f>
        <v>3416</v>
      </c>
      <c r="B6511" s="33">
        <f>'101_parsed'!B6511</f>
        <v>62101</v>
      </c>
      <c r="C6511" s="25" t="str">
        <f>INDEX(all_banks!O:O,MATCH(A6511,all_banks!H:H,0))</f>
        <v>ООО "Унифондбанк" (3416)</v>
      </c>
      <c r="D6511" s="25" t="str">
        <f>INDEX('101_accounts'!B:B,MATCH(B6511,'101_accounts'!A:A,0))</f>
        <v>62101   A  Средства труда, полученные по договорам отступного, залога, назначение которых не определено</v>
      </c>
      <c r="E6511" s="25">
        <f>'101_parsed'!C6511</f>
        <v>0</v>
      </c>
      <c r="F6511" s="25">
        <f>'101_parsed'!D6511</f>
        <v>0</v>
      </c>
      <c r="G6511" s="25">
        <f>'101_parsed'!E6511</f>
        <v>0</v>
      </c>
      <c r="H6511" s="25">
        <f>'101_parsed'!F6511</f>
        <v>0</v>
      </c>
    </row>
    <row r="6512" spans="1:8" x14ac:dyDescent="0.2">
      <c r="A6512" s="25">
        <f>'101_parsed'!A6512</f>
        <v>3416</v>
      </c>
      <c r="B6512" s="33">
        <f>'101_parsed'!B6512</f>
        <v>62102</v>
      </c>
      <c r="C6512" s="25" t="str">
        <f>INDEX(all_banks!O:O,MATCH(A6512,all_banks!H:H,0))</f>
        <v>ООО "Унифондбанк" (3416)</v>
      </c>
      <c r="D6512" s="25" t="str">
        <f>INDEX('101_accounts'!B:B,MATCH(B6512,'101_accounts'!A:A,0))</f>
        <v>62102   A  Предметы труда, полученные по договорам отступного, залога, назначение которых не определено</v>
      </c>
      <c r="E6512" s="25">
        <f>'101_parsed'!C6512</f>
        <v>0</v>
      </c>
      <c r="F6512" s="25">
        <f>'101_parsed'!D6512</f>
        <v>0</v>
      </c>
      <c r="G6512" s="25">
        <f>'101_parsed'!E6512</f>
        <v>0</v>
      </c>
      <c r="H6512" s="25">
        <f>'101_parsed'!F6512</f>
        <v>0</v>
      </c>
    </row>
    <row r="6513" spans="1:8" x14ac:dyDescent="0.2">
      <c r="A6513" s="25">
        <f>'101_parsed'!A6513</f>
        <v>3416</v>
      </c>
      <c r="B6513" s="33">
        <f>'101_parsed'!B6513</f>
        <v>62103</v>
      </c>
      <c r="C6513" s="25" t="str">
        <f>INDEX(all_banks!O:O,MATCH(A6513,all_banks!H:H,0))</f>
        <v>ООО "Унифондбанк" (3416)</v>
      </c>
      <c r="D6513" s="25" t="str">
        <f>INDEX('101_accounts'!B:B,MATCH(B6513,'101_accounts'!A:A,0))</f>
        <v>62103   П  Резервы на возможные потери</v>
      </c>
      <c r="E6513" s="25">
        <f>'101_parsed'!C6513</f>
        <v>0</v>
      </c>
      <c r="F6513" s="25">
        <f>'101_parsed'!D6513</f>
        <v>0</v>
      </c>
      <c r="G6513" s="25">
        <f>'101_parsed'!E6513</f>
        <v>0</v>
      </c>
      <c r="H6513" s="25">
        <f>'101_parsed'!F6513</f>
        <v>0</v>
      </c>
    </row>
    <row r="6514" spans="1:8" x14ac:dyDescent="0.2">
      <c r="A6514" s="25">
        <f>'101_parsed'!A6514</f>
        <v>2964</v>
      </c>
      <c r="B6514" s="33">
        <f>'101_parsed'!B6514</f>
        <v>60401</v>
      </c>
      <c r="C6514" s="25" t="str">
        <f>INDEX(all_banks!O:O,MATCH(A6514,all_banks!H:H,0))</f>
        <v>АО "УРАЛПРОМБАНК" (2964)</v>
      </c>
      <c r="D6514" s="25" t="str">
        <f>INDEX('101_accounts'!B:B,MATCH(B6514,'101_accounts'!A:A,0))</f>
        <v>60401   A  Основные средства (кроме земли) (c 13.02.2018)_x000D_Категория 1- Здания и сооружения (до 31.12.2002)</v>
      </c>
      <c r="E6514" s="25">
        <f>'101_parsed'!C6514</f>
        <v>128738</v>
      </c>
      <c r="F6514" s="25">
        <f>'101_parsed'!D6514</f>
        <v>0</v>
      </c>
      <c r="G6514" s="25">
        <f>'101_parsed'!E6514</f>
        <v>128752</v>
      </c>
      <c r="H6514" s="25">
        <f>'101_parsed'!F6514</f>
        <v>0</v>
      </c>
    </row>
    <row r="6515" spans="1:8" x14ac:dyDescent="0.2">
      <c r="A6515" s="25">
        <f>'101_parsed'!A6515</f>
        <v>2964</v>
      </c>
      <c r="B6515" s="33">
        <f>'101_parsed'!B6515</f>
        <v>60404</v>
      </c>
      <c r="C6515" s="25" t="str">
        <f>INDEX(all_banks!O:O,MATCH(A6515,all_banks!H:H,0))</f>
        <v>АО "УРАЛПРОМБАНК" (2964)</v>
      </c>
      <c r="D6515" s="25" t="str">
        <f>INDEX('101_accounts'!B:B,MATCH(B6515,'101_accounts'!A:A,0))</f>
        <v>60404   A  Земля (c 13.02.2018)</v>
      </c>
      <c r="E6515" s="25">
        <f>'101_parsed'!C6515</f>
        <v>0</v>
      </c>
      <c r="F6515" s="25">
        <f>'101_parsed'!D6515</f>
        <v>0</v>
      </c>
      <c r="G6515" s="25">
        <f>'101_parsed'!E6515</f>
        <v>0</v>
      </c>
      <c r="H6515" s="25">
        <f>'101_parsed'!F6515</f>
        <v>0</v>
      </c>
    </row>
    <row r="6516" spans="1:8" x14ac:dyDescent="0.2">
      <c r="A6516" s="25">
        <f>'101_parsed'!A6516</f>
        <v>2964</v>
      </c>
      <c r="B6516" s="33">
        <f>'101_parsed'!B6516</f>
        <v>60405</v>
      </c>
      <c r="C6516" s="25" t="str">
        <f>INDEX(all_banks!O:O,MATCH(A6516,all_banks!H:H,0))</f>
        <v>АО "УРАЛПРОМБАНК" (2964)</v>
      </c>
      <c r="D6516" s="25" t="str">
        <f>INDEX('101_accounts'!B:B,MATCH(B6516,'101_accounts'!A:A,0))</f>
        <v>60405   П
A (до 31.01.2003)  Резервы на возможные потери (c 13.02.2018)
Долгосрочно арендуемые основные средства (до 31.01.2003)</v>
      </c>
      <c r="E6516" s="25">
        <f>'101_parsed'!C6516</f>
        <v>0</v>
      </c>
      <c r="F6516" s="25">
        <f>'101_parsed'!D6516</f>
        <v>0</v>
      </c>
      <c r="G6516" s="25">
        <f>'101_parsed'!E6516</f>
        <v>0</v>
      </c>
      <c r="H6516" s="25">
        <f>'101_parsed'!F6516</f>
        <v>0</v>
      </c>
    </row>
    <row r="6517" spans="1:8" x14ac:dyDescent="0.2">
      <c r="A6517" s="25">
        <f>'101_parsed'!A6517</f>
        <v>2964</v>
      </c>
      <c r="B6517" s="33">
        <f>'101_parsed'!B6517</f>
        <v>60414</v>
      </c>
      <c r="C6517" s="25" t="str">
        <f>INDEX(all_banks!O:O,MATCH(A6517,all_banks!H:H,0))</f>
        <v>АО "УРАЛПРОМБАНК" (2964)</v>
      </c>
      <c r="D6517" s="25" t="str">
        <f>INDEX('101_accounts'!B:B,MATCH(B6517,'101_accounts'!A:A,0))</f>
        <v>60414   П  Амортизация основных средств (кроме земли) (c 13.02.2018)</v>
      </c>
      <c r="E6517" s="25">
        <f>'101_parsed'!C6517</f>
        <v>0</v>
      </c>
      <c r="F6517" s="25">
        <f>'101_parsed'!D6517</f>
        <v>86039</v>
      </c>
      <c r="G6517" s="25">
        <f>'101_parsed'!E6517</f>
        <v>0</v>
      </c>
      <c r="H6517" s="25">
        <f>'101_parsed'!F6517</f>
        <v>87174</v>
      </c>
    </row>
    <row r="6518" spans="1:8" x14ac:dyDescent="0.2">
      <c r="A6518" s="25">
        <f>'101_parsed'!A6518</f>
        <v>2964</v>
      </c>
      <c r="B6518" s="33">
        <f>'101_parsed'!B6518</f>
        <v>60415</v>
      </c>
      <c r="C6518" s="25" t="str">
        <f>INDEX(all_banks!O:O,MATCH(A6518,all_banks!H:H,0))</f>
        <v>АО "УРАЛПРОМБАНК" (2964)</v>
      </c>
      <c r="D6518" s="25" t="str">
        <f>INDEX('101_accounts'!B:B,MATCH(B6518,'101_accounts'!A:A,0))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518" s="25">
        <f>'101_parsed'!C6518</f>
        <v>0</v>
      </c>
      <c r="F6518" s="25">
        <f>'101_parsed'!D6518</f>
        <v>0</v>
      </c>
      <c r="G6518" s="25">
        <f>'101_parsed'!E6518</f>
        <v>0</v>
      </c>
      <c r="H6518" s="25">
        <f>'101_parsed'!F6518</f>
        <v>0</v>
      </c>
    </row>
    <row r="6519" spans="1:8" x14ac:dyDescent="0.2">
      <c r="A6519" s="25">
        <f>'101_parsed'!A6519</f>
        <v>2964</v>
      </c>
      <c r="B6519" s="33">
        <f>'101_parsed'!B6519</f>
        <v>61901</v>
      </c>
      <c r="C6519" s="25" t="str">
        <f>INDEX(all_banks!O:O,MATCH(A6519,all_banks!H:H,0))</f>
        <v>АО "УРАЛПРОМБАНК" (2964)</v>
      </c>
      <c r="D6519" s="25" t="str">
        <f>INDEX('101_accounts'!B:B,MATCH(B6519,'101_accounts'!A:A,0))</f>
        <v>61901   A  Земля, временно неиспользуемая в основной деятельности</v>
      </c>
      <c r="E6519" s="25">
        <f>'101_parsed'!C6519</f>
        <v>0</v>
      </c>
      <c r="F6519" s="25">
        <f>'101_parsed'!D6519</f>
        <v>0</v>
      </c>
      <c r="G6519" s="25">
        <f>'101_parsed'!E6519</f>
        <v>0</v>
      </c>
      <c r="H6519" s="25">
        <f>'101_parsed'!F6519</f>
        <v>0</v>
      </c>
    </row>
    <row r="6520" spans="1:8" x14ac:dyDescent="0.2">
      <c r="A6520" s="25">
        <f>'101_parsed'!A6520</f>
        <v>2964</v>
      </c>
      <c r="B6520" s="33">
        <f>'101_parsed'!B6520</f>
        <v>61902</v>
      </c>
      <c r="C6520" s="25" t="str">
        <f>INDEX(all_banks!O:O,MATCH(A6520,all_banks!H:H,0))</f>
        <v>АО "УРАЛПРОМБАНК" (2964)</v>
      </c>
      <c r="D6520" s="25" t="str">
        <f>INDEX('101_accounts'!B:B,MATCH(B6520,'101_accounts'!A:A,0))</f>
        <v>61902   A  Земля, временно неиспользуемая в основной деятельности, переданная в аренду</v>
      </c>
      <c r="E6520" s="25">
        <f>'101_parsed'!C6520</f>
        <v>0</v>
      </c>
      <c r="F6520" s="25">
        <f>'101_parsed'!D6520</f>
        <v>0</v>
      </c>
      <c r="G6520" s="25">
        <f>'101_parsed'!E6520</f>
        <v>0</v>
      </c>
      <c r="H6520" s="25">
        <f>'101_parsed'!F6520</f>
        <v>0</v>
      </c>
    </row>
    <row r="6521" spans="1:8" x14ac:dyDescent="0.2">
      <c r="A6521" s="25">
        <f>'101_parsed'!A6521</f>
        <v>2964</v>
      </c>
      <c r="B6521" s="33">
        <f>'101_parsed'!B6521</f>
        <v>61903</v>
      </c>
      <c r="C6521" s="25" t="str">
        <f>INDEX(all_banks!O:O,MATCH(A6521,all_banks!H:H,0))</f>
        <v>АО "УРАЛПРОМБАНК" (2964)</v>
      </c>
      <c r="D6521" s="25" t="str">
        <f>INDEX('101_accounts'!B:B,MATCH(B6521,'101_accounts'!A:A,0))</f>
        <v>61903   A  Недвижимость (кроме земли), временно неиспользуемая в основной деятельности</v>
      </c>
      <c r="E6521" s="25">
        <f>'101_parsed'!C6521</f>
        <v>0</v>
      </c>
      <c r="F6521" s="25">
        <f>'101_parsed'!D6521</f>
        <v>0</v>
      </c>
      <c r="G6521" s="25">
        <f>'101_parsed'!E6521</f>
        <v>0</v>
      </c>
      <c r="H6521" s="25">
        <f>'101_parsed'!F6521</f>
        <v>0</v>
      </c>
    </row>
    <row r="6522" spans="1:8" x14ac:dyDescent="0.2">
      <c r="A6522" s="25">
        <f>'101_parsed'!A6522</f>
        <v>2964</v>
      </c>
      <c r="B6522" s="33">
        <f>'101_parsed'!B6522</f>
        <v>61904</v>
      </c>
      <c r="C6522" s="25" t="str">
        <f>INDEX(all_banks!O:O,MATCH(A6522,all_banks!H:H,0))</f>
        <v>АО "УРАЛПРОМБАНК" (2964)</v>
      </c>
      <c r="D6522" s="25" t="str">
        <f>INDEX('101_accounts'!B:B,MATCH(B6522,'101_accounts'!A:A,0))</f>
        <v>61904   A  Недвижимость (кроме земли), временно неиспользуемая в основной деятельности, переданная в аренду</v>
      </c>
      <c r="E6522" s="25">
        <f>'101_parsed'!C6522</f>
        <v>0</v>
      </c>
      <c r="F6522" s="25">
        <f>'101_parsed'!D6522</f>
        <v>0</v>
      </c>
      <c r="G6522" s="25">
        <f>'101_parsed'!E6522</f>
        <v>0</v>
      </c>
      <c r="H6522" s="25">
        <f>'101_parsed'!F6522</f>
        <v>0</v>
      </c>
    </row>
    <row r="6523" spans="1:8" x14ac:dyDescent="0.2">
      <c r="A6523" s="25">
        <f>'101_parsed'!A6523</f>
        <v>2964</v>
      </c>
      <c r="B6523" s="33">
        <f>'101_parsed'!B6523</f>
        <v>61905</v>
      </c>
      <c r="C6523" s="25" t="str">
        <f>INDEX(all_banks!O:O,MATCH(A6523,all_banks!H:H,0))</f>
        <v>АО "УРАЛПРОМБАНК" (2964)</v>
      </c>
      <c r="D6523" s="25" t="str">
        <f>INDEX('101_accounts'!B:B,MATCH(B6523,'101_accounts'!A:A,0))</f>
        <v>61905   A  Земля, временно неиспользуемая в основной деятельности, учитываемая по справедливой стоимости</v>
      </c>
      <c r="E6523" s="25">
        <f>'101_parsed'!C6523</f>
        <v>33640</v>
      </c>
      <c r="F6523" s="25">
        <f>'101_parsed'!D6523</f>
        <v>0</v>
      </c>
      <c r="G6523" s="25">
        <f>'101_parsed'!E6523</f>
        <v>33640</v>
      </c>
      <c r="H6523" s="25">
        <f>'101_parsed'!F6523</f>
        <v>0</v>
      </c>
    </row>
    <row r="6524" spans="1:8" x14ac:dyDescent="0.2">
      <c r="A6524" s="25">
        <f>'101_parsed'!A6524</f>
        <v>2964</v>
      </c>
      <c r="B6524" s="33">
        <f>'101_parsed'!B6524</f>
        <v>61906</v>
      </c>
      <c r="C6524" s="25" t="str">
        <f>INDEX(all_banks!O:O,MATCH(A6524,all_banks!H:H,0))</f>
        <v>АО "УРАЛПРОМБАНК" (2964)</v>
      </c>
      <c r="D6524" s="25" t="str">
        <f>INDEX('101_accounts'!B:B,MATCH(B6524,'101_accounts'!A:A,0))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524" s="25">
        <f>'101_parsed'!C6524</f>
        <v>0</v>
      </c>
      <c r="F6524" s="25">
        <f>'101_parsed'!D6524</f>
        <v>0</v>
      </c>
      <c r="G6524" s="25">
        <f>'101_parsed'!E6524</f>
        <v>0</v>
      </c>
      <c r="H6524" s="25">
        <f>'101_parsed'!F6524</f>
        <v>0</v>
      </c>
    </row>
    <row r="6525" spans="1:8" x14ac:dyDescent="0.2">
      <c r="A6525" s="25">
        <f>'101_parsed'!A6525</f>
        <v>2964</v>
      </c>
      <c r="B6525" s="33">
        <f>'101_parsed'!B6525</f>
        <v>61907</v>
      </c>
      <c r="C6525" s="25" t="str">
        <f>INDEX(all_banks!O:O,MATCH(A6525,all_banks!H:H,0))</f>
        <v>АО "УРАЛПРОМБАНК" (2964)</v>
      </c>
      <c r="D6525" s="25" t="str">
        <f>INDEX('101_accounts'!B:B,MATCH(B6525,'101_accounts'!A:A,0))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525" s="25">
        <f>'101_parsed'!C6525</f>
        <v>100212</v>
      </c>
      <c r="F6525" s="25">
        <f>'101_parsed'!D6525</f>
        <v>0</v>
      </c>
      <c r="G6525" s="25">
        <f>'101_parsed'!E6525</f>
        <v>98917</v>
      </c>
      <c r="H6525" s="25">
        <f>'101_parsed'!F6525</f>
        <v>0</v>
      </c>
    </row>
    <row r="6526" spans="1:8" x14ac:dyDescent="0.2">
      <c r="A6526" s="25">
        <f>'101_parsed'!A6526</f>
        <v>2964</v>
      </c>
      <c r="B6526" s="33">
        <f>'101_parsed'!B6526</f>
        <v>61908</v>
      </c>
      <c r="C6526" s="25" t="str">
        <f>INDEX(all_banks!O:O,MATCH(A6526,all_banks!H:H,0))</f>
        <v>АО "УРАЛПРОМБАНК" (2964)</v>
      </c>
      <c r="D6526" s="25" t="str">
        <f>INDEX('101_accounts'!B:B,MATCH(B6526,'101_accounts'!A:A,0))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526" s="25">
        <f>'101_parsed'!C6526</f>
        <v>11987</v>
      </c>
      <c r="F6526" s="25">
        <f>'101_parsed'!D6526</f>
        <v>0</v>
      </c>
      <c r="G6526" s="25">
        <f>'101_parsed'!E6526</f>
        <v>18333</v>
      </c>
      <c r="H6526" s="25">
        <f>'101_parsed'!F6526</f>
        <v>0</v>
      </c>
    </row>
    <row r="6527" spans="1:8" x14ac:dyDescent="0.2">
      <c r="A6527" s="25">
        <f>'101_parsed'!A6527</f>
        <v>2964</v>
      </c>
      <c r="B6527" s="33">
        <f>'101_parsed'!B6527</f>
        <v>61909</v>
      </c>
      <c r="C6527" s="25" t="str">
        <f>INDEX(all_banks!O:O,MATCH(A6527,all_banks!H:H,0))</f>
        <v>АО "УРАЛПРОМБАНК" (2964)</v>
      </c>
      <c r="D6527" s="25" t="str">
        <f>INDEX('101_accounts'!B:B,MATCH(B6527,'101_accounts'!A:A,0))</f>
        <v>61909   П  Амортизация недвижимости (кроме земли), временно неиспользуемой в основной деятельности</v>
      </c>
      <c r="E6527" s="25">
        <f>'101_parsed'!C6527</f>
        <v>0</v>
      </c>
      <c r="F6527" s="25">
        <f>'101_parsed'!D6527</f>
        <v>0</v>
      </c>
      <c r="G6527" s="25">
        <f>'101_parsed'!E6527</f>
        <v>0</v>
      </c>
      <c r="H6527" s="25">
        <f>'101_parsed'!F6527</f>
        <v>0</v>
      </c>
    </row>
    <row r="6528" spans="1:8" x14ac:dyDescent="0.2">
      <c r="A6528" s="25">
        <f>'101_parsed'!A6528</f>
        <v>2964</v>
      </c>
      <c r="B6528" s="33">
        <f>'101_parsed'!B6528</f>
        <v>61910</v>
      </c>
      <c r="C6528" s="25" t="str">
        <f>INDEX(all_banks!O:O,MATCH(A6528,all_banks!H:H,0))</f>
        <v>АО "УРАЛПРОМБАНК" (2964)</v>
      </c>
      <c r="D6528" s="25" t="str">
        <f>INDEX('101_accounts'!B:B,MATCH(B6528,'101_accounts'!A:A,0))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528" s="25">
        <f>'101_parsed'!C6528</f>
        <v>0</v>
      </c>
      <c r="F6528" s="25">
        <f>'101_parsed'!D6528</f>
        <v>0</v>
      </c>
      <c r="G6528" s="25">
        <f>'101_parsed'!E6528</f>
        <v>0</v>
      </c>
      <c r="H6528" s="25">
        <f>'101_parsed'!F6528</f>
        <v>0</v>
      </c>
    </row>
    <row r="6529" spans="1:8" x14ac:dyDescent="0.2">
      <c r="A6529" s="25">
        <f>'101_parsed'!A6529</f>
        <v>2964</v>
      </c>
      <c r="B6529" s="33">
        <f>'101_parsed'!B6529</f>
        <v>61911</v>
      </c>
      <c r="C6529" s="25" t="str">
        <f>INDEX(all_banks!O:O,MATCH(A6529,all_banks!H:H,0))</f>
        <v>АО "УРАЛПРОМБАНК" (2964)</v>
      </c>
      <c r="D6529" s="25" t="str">
        <f>INDEX('101_accounts'!B:B,MATCH(B6529,'101_accounts'!A:A,0))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529" s="25">
        <f>'101_parsed'!C6529</f>
        <v>76</v>
      </c>
      <c r="F6529" s="25">
        <f>'101_parsed'!D6529</f>
        <v>0</v>
      </c>
      <c r="G6529" s="25">
        <f>'101_parsed'!E6529</f>
        <v>76</v>
      </c>
      <c r="H6529" s="25">
        <f>'101_parsed'!F6529</f>
        <v>0</v>
      </c>
    </row>
    <row r="6530" spans="1:8" x14ac:dyDescent="0.2">
      <c r="A6530" s="25">
        <f>'101_parsed'!A6530</f>
        <v>2964</v>
      </c>
      <c r="B6530" s="33">
        <f>'101_parsed'!B6530</f>
        <v>61912</v>
      </c>
      <c r="C6530" s="25" t="str">
        <f>INDEX(all_banks!O:O,MATCH(A6530,all_banks!H:H,0))</f>
        <v>АО "УРАЛПРОМБАНК" (2964)</v>
      </c>
      <c r="D6530" s="25" t="str">
        <f>INDEX('101_accounts'!B:B,MATCH(B6530,'101_accounts'!A:A,0))</f>
        <v>61912   П  Резервы на возможные потери</v>
      </c>
      <c r="E6530" s="25">
        <f>'101_parsed'!C6530</f>
        <v>0</v>
      </c>
      <c r="F6530" s="25">
        <f>'101_parsed'!D6530</f>
        <v>0</v>
      </c>
      <c r="G6530" s="25">
        <f>'101_parsed'!E6530</f>
        <v>0</v>
      </c>
      <c r="H6530" s="25">
        <f>'101_parsed'!F6530</f>
        <v>0</v>
      </c>
    </row>
    <row r="6531" spans="1:8" x14ac:dyDescent="0.2">
      <c r="A6531" s="25">
        <f>'101_parsed'!A6531</f>
        <v>2964</v>
      </c>
      <c r="B6531" s="33">
        <f>'101_parsed'!B6531</f>
        <v>62001</v>
      </c>
      <c r="C6531" s="25" t="str">
        <f>INDEX(all_banks!O:O,MATCH(A6531,all_banks!H:H,0))</f>
        <v>АО "УРАЛПРОМБАНК" (2964)</v>
      </c>
      <c r="D6531" s="25" t="str">
        <f>INDEX('101_accounts'!B:B,MATCH(B6531,'101_accounts'!A:A,0))</f>
        <v>62001   A  Долгосрочные активы, предназначенные для продажи</v>
      </c>
      <c r="E6531" s="25">
        <f>'101_parsed'!C6531</f>
        <v>0</v>
      </c>
      <c r="F6531" s="25">
        <f>'101_parsed'!D6531</f>
        <v>0</v>
      </c>
      <c r="G6531" s="25">
        <f>'101_parsed'!E6531</f>
        <v>0</v>
      </c>
      <c r="H6531" s="25">
        <f>'101_parsed'!F6531</f>
        <v>0</v>
      </c>
    </row>
    <row r="6532" spans="1:8" x14ac:dyDescent="0.2">
      <c r="A6532" s="25">
        <f>'101_parsed'!A6532</f>
        <v>2964</v>
      </c>
      <c r="B6532" s="33">
        <f>'101_parsed'!B6532</f>
        <v>62002</v>
      </c>
      <c r="C6532" s="25" t="str">
        <f>INDEX(all_banks!O:O,MATCH(A6532,all_banks!H:H,0))</f>
        <v>АО "УРАЛПРОМБАНК" (2964)</v>
      </c>
      <c r="D6532" s="25" t="str">
        <f>INDEX('101_accounts'!B:B,MATCH(B6532,'101_accounts'!A:A,0))</f>
        <v>62002   П  Резервы на возможные потери</v>
      </c>
      <c r="E6532" s="25">
        <f>'101_parsed'!C6532</f>
        <v>0</v>
      </c>
      <c r="F6532" s="25">
        <f>'101_parsed'!D6532</f>
        <v>0</v>
      </c>
      <c r="G6532" s="25">
        <f>'101_parsed'!E6532</f>
        <v>0</v>
      </c>
      <c r="H6532" s="25">
        <f>'101_parsed'!F6532</f>
        <v>0</v>
      </c>
    </row>
    <row r="6533" spans="1:8" x14ac:dyDescent="0.2">
      <c r="A6533" s="25">
        <f>'101_parsed'!A6533</f>
        <v>2964</v>
      </c>
      <c r="B6533" s="33">
        <f>'101_parsed'!B6533</f>
        <v>62101</v>
      </c>
      <c r="C6533" s="25" t="str">
        <f>INDEX(all_banks!O:O,MATCH(A6533,all_banks!H:H,0))</f>
        <v>АО "УРАЛПРОМБАНК" (2964)</v>
      </c>
      <c r="D6533" s="25" t="str">
        <f>INDEX('101_accounts'!B:B,MATCH(B6533,'101_accounts'!A:A,0))</f>
        <v>62101   A  Средства труда, полученные по договорам отступного, залога, назначение которых не определено</v>
      </c>
      <c r="E6533" s="25">
        <f>'101_parsed'!C6533</f>
        <v>0</v>
      </c>
      <c r="F6533" s="25">
        <f>'101_parsed'!D6533</f>
        <v>0</v>
      </c>
      <c r="G6533" s="25">
        <f>'101_parsed'!E6533</f>
        <v>6188</v>
      </c>
      <c r="H6533" s="25">
        <f>'101_parsed'!F6533</f>
        <v>0</v>
      </c>
    </row>
    <row r="6534" spans="1:8" x14ac:dyDescent="0.2">
      <c r="A6534" s="25">
        <f>'101_parsed'!A6534</f>
        <v>2964</v>
      </c>
      <c r="B6534" s="33">
        <f>'101_parsed'!B6534</f>
        <v>62102</v>
      </c>
      <c r="C6534" s="25" t="str">
        <f>INDEX(all_banks!O:O,MATCH(A6534,all_banks!H:H,0))</f>
        <v>АО "УРАЛПРОМБАНК" (2964)</v>
      </c>
      <c r="D6534" s="25" t="str">
        <f>INDEX('101_accounts'!B:B,MATCH(B6534,'101_accounts'!A:A,0))</f>
        <v>62102   A  Предметы труда, полученные по договорам отступного, залога, назначение которых не определено</v>
      </c>
      <c r="E6534" s="25">
        <f>'101_parsed'!C6534</f>
        <v>0</v>
      </c>
      <c r="F6534" s="25">
        <f>'101_parsed'!D6534</f>
        <v>0</v>
      </c>
      <c r="G6534" s="25">
        <f>'101_parsed'!E6534</f>
        <v>0</v>
      </c>
      <c r="H6534" s="25">
        <f>'101_parsed'!F6534</f>
        <v>0</v>
      </c>
    </row>
    <row r="6535" spans="1:8" x14ac:dyDescent="0.2">
      <c r="A6535" s="25">
        <f>'101_parsed'!A6535</f>
        <v>2964</v>
      </c>
      <c r="B6535" s="33">
        <f>'101_parsed'!B6535</f>
        <v>62103</v>
      </c>
      <c r="C6535" s="25" t="str">
        <f>INDEX(all_banks!O:O,MATCH(A6535,all_banks!H:H,0))</f>
        <v>АО "УРАЛПРОМБАНК" (2964)</v>
      </c>
      <c r="D6535" s="25" t="str">
        <f>INDEX('101_accounts'!B:B,MATCH(B6535,'101_accounts'!A:A,0))</f>
        <v>62103   П  Резервы на возможные потери</v>
      </c>
      <c r="E6535" s="25">
        <f>'101_parsed'!C6535</f>
        <v>0</v>
      </c>
      <c r="F6535" s="25">
        <f>'101_parsed'!D6535</f>
        <v>0</v>
      </c>
      <c r="G6535" s="25">
        <f>'101_parsed'!E6535</f>
        <v>0</v>
      </c>
      <c r="H6535" s="25">
        <f>'101_parsed'!F6535</f>
        <v>0</v>
      </c>
    </row>
    <row r="6536" spans="1:8" x14ac:dyDescent="0.2">
      <c r="A6536" s="25">
        <f>'101_parsed'!A6536</f>
        <v>2275</v>
      </c>
      <c r="B6536" s="33">
        <f>'101_parsed'!B6536</f>
        <v>60401</v>
      </c>
      <c r="C6536" s="25" t="str">
        <f>INDEX(all_banks!O:O,MATCH(A6536,all_banks!H:H,0))</f>
        <v>ПАО "БАНК УРАЛСИБ" (2275)</v>
      </c>
      <c r="D6536" s="25" t="str">
        <f>INDEX('101_accounts'!B:B,MATCH(B6536,'101_accounts'!A:A,0))</f>
        <v>60401   A  Основные средства (кроме земли) (c 13.02.2018)_x000D_Категория 1- Здания и сооружения (до 31.12.2002)</v>
      </c>
      <c r="E6536" s="25">
        <f>'101_parsed'!C6536</f>
        <v>15914908</v>
      </c>
      <c r="F6536" s="25">
        <f>'101_parsed'!D6536</f>
        <v>0</v>
      </c>
      <c r="G6536" s="25">
        <f>'101_parsed'!E6536</f>
        <v>15304034</v>
      </c>
      <c r="H6536" s="25">
        <f>'101_parsed'!F6536</f>
        <v>0</v>
      </c>
    </row>
    <row r="6537" spans="1:8" x14ac:dyDescent="0.2">
      <c r="A6537" s="25">
        <f>'101_parsed'!A6537</f>
        <v>2275</v>
      </c>
      <c r="B6537" s="33">
        <f>'101_parsed'!B6537</f>
        <v>60404</v>
      </c>
      <c r="C6537" s="25" t="str">
        <f>INDEX(all_banks!O:O,MATCH(A6537,all_banks!H:H,0))</f>
        <v>ПАО "БАНК УРАЛСИБ" (2275)</v>
      </c>
      <c r="D6537" s="25" t="str">
        <f>INDEX('101_accounts'!B:B,MATCH(B6537,'101_accounts'!A:A,0))</f>
        <v>60404   A  Земля (c 13.02.2018)</v>
      </c>
      <c r="E6537" s="25">
        <f>'101_parsed'!C6537</f>
        <v>241873</v>
      </c>
      <c r="F6537" s="25">
        <f>'101_parsed'!D6537</f>
        <v>0</v>
      </c>
      <c r="G6537" s="25">
        <f>'101_parsed'!E6537</f>
        <v>241873</v>
      </c>
      <c r="H6537" s="25">
        <f>'101_parsed'!F6537</f>
        <v>0</v>
      </c>
    </row>
    <row r="6538" spans="1:8" x14ac:dyDescent="0.2">
      <c r="A6538" s="25">
        <f>'101_parsed'!A6538</f>
        <v>2275</v>
      </c>
      <c r="B6538" s="33">
        <f>'101_parsed'!B6538</f>
        <v>60405</v>
      </c>
      <c r="C6538" s="25" t="str">
        <f>INDEX(all_banks!O:O,MATCH(A6538,all_banks!H:H,0))</f>
        <v>ПАО "БАНК УРАЛСИБ" (2275)</v>
      </c>
      <c r="D6538" s="25" t="str">
        <f>INDEX('101_accounts'!B:B,MATCH(B6538,'101_accounts'!A:A,0))</f>
        <v>60405   П
A (до 31.01.2003)  Резервы на возможные потери (c 13.02.2018)
Долгосрочно арендуемые основные средства (до 31.01.2003)</v>
      </c>
      <c r="E6538" s="25">
        <f>'101_parsed'!C6538</f>
        <v>0</v>
      </c>
      <c r="F6538" s="25">
        <f>'101_parsed'!D6538</f>
        <v>0</v>
      </c>
      <c r="G6538" s="25">
        <f>'101_parsed'!E6538</f>
        <v>0</v>
      </c>
      <c r="H6538" s="25">
        <f>'101_parsed'!F6538</f>
        <v>0</v>
      </c>
    </row>
    <row r="6539" spans="1:8" x14ac:dyDescent="0.2">
      <c r="A6539" s="25">
        <f>'101_parsed'!A6539</f>
        <v>2275</v>
      </c>
      <c r="B6539" s="33">
        <f>'101_parsed'!B6539</f>
        <v>60414</v>
      </c>
      <c r="C6539" s="25" t="str">
        <f>INDEX(all_banks!O:O,MATCH(A6539,all_banks!H:H,0))</f>
        <v>ПАО "БАНК УРАЛСИБ" (2275)</v>
      </c>
      <c r="D6539" s="25" t="str">
        <f>INDEX('101_accounts'!B:B,MATCH(B6539,'101_accounts'!A:A,0))</f>
        <v>60414   П  Амортизация основных средств (кроме земли) (c 13.02.2018)</v>
      </c>
      <c r="E6539" s="25">
        <f>'101_parsed'!C6539</f>
        <v>0</v>
      </c>
      <c r="F6539" s="25">
        <f>'101_parsed'!D6539</f>
        <v>4582684</v>
      </c>
      <c r="G6539" s="25">
        <f>'101_parsed'!E6539</f>
        <v>0</v>
      </c>
      <c r="H6539" s="25">
        <f>'101_parsed'!F6539</f>
        <v>4620081</v>
      </c>
    </row>
    <row r="6540" spans="1:8" x14ac:dyDescent="0.2">
      <c r="A6540" s="25">
        <f>'101_parsed'!A6540</f>
        <v>2275</v>
      </c>
      <c r="B6540" s="33">
        <f>'101_parsed'!B6540</f>
        <v>60415</v>
      </c>
      <c r="C6540" s="25" t="str">
        <f>INDEX(all_banks!O:O,MATCH(A6540,all_banks!H:H,0))</f>
        <v>ПАО "БАНК УРАЛСИБ" (2275)</v>
      </c>
      <c r="D6540" s="25" t="str">
        <f>INDEX('101_accounts'!B:B,MATCH(B6540,'101_accounts'!A:A,0))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540" s="25">
        <f>'101_parsed'!C6540</f>
        <v>25623</v>
      </c>
      <c r="F6540" s="25">
        <f>'101_parsed'!D6540</f>
        <v>0</v>
      </c>
      <c r="G6540" s="25">
        <f>'101_parsed'!E6540</f>
        <v>24932</v>
      </c>
      <c r="H6540" s="25">
        <f>'101_parsed'!F6540</f>
        <v>0</v>
      </c>
    </row>
    <row r="6541" spans="1:8" x14ac:dyDescent="0.2">
      <c r="A6541" s="25">
        <f>'101_parsed'!A6541</f>
        <v>2275</v>
      </c>
      <c r="B6541" s="33">
        <f>'101_parsed'!B6541</f>
        <v>61901</v>
      </c>
      <c r="C6541" s="25" t="str">
        <f>INDEX(all_banks!O:O,MATCH(A6541,all_banks!H:H,0))</f>
        <v>ПАО "БАНК УРАЛСИБ" (2275)</v>
      </c>
      <c r="D6541" s="25" t="str">
        <f>INDEX('101_accounts'!B:B,MATCH(B6541,'101_accounts'!A:A,0))</f>
        <v>61901   A  Земля, временно неиспользуемая в основной деятельности</v>
      </c>
      <c r="E6541" s="25">
        <f>'101_parsed'!C6541</f>
        <v>0</v>
      </c>
      <c r="F6541" s="25">
        <f>'101_parsed'!D6541</f>
        <v>0</v>
      </c>
      <c r="G6541" s="25">
        <f>'101_parsed'!E6541</f>
        <v>0</v>
      </c>
      <c r="H6541" s="25">
        <f>'101_parsed'!F6541</f>
        <v>0</v>
      </c>
    </row>
    <row r="6542" spans="1:8" x14ac:dyDescent="0.2">
      <c r="A6542" s="25">
        <f>'101_parsed'!A6542</f>
        <v>2275</v>
      </c>
      <c r="B6542" s="33">
        <f>'101_parsed'!B6542</f>
        <v>61902</v>
      </c>
      <c r="C6542" s="25" t="str">
        <f>INDEX(all_banks!O:O,MATCH(A6542,all_banks!H:H,0))</f>
        <v>ПАО "БАНК УРАЛСИБ" (2275)</v>
      </c>
      <c r="D6542" s="25" t="str">
        <f>INDEX('101_accounts'!B:B,MATCH(B6542,'101_accounts'!A:A,0))</f>
        <v>61902   A  Земля, временно неиспользуемая в основной деятельности, переданная в аренду</v>
      </c>
      <c r="E6542" s="25">
        <f>'101_parsed'!C6542</f>
        <v>0</v>
      </c>
      <c r="F6542" s="25">
        <f>'101_parsed'!D6542</f>
        <v>0</v>
      </c>
      <c r="G6542" s="25">
        <f>'101_parsed'!E6542</f>
        <v>0</v>
      </c>
      <c r="H6542" s="25">
        <f>'101_parsed'!F6542</f>
        <v>0</v>
      </c>
    </row>
    <row r="6543" spans="1:8" x14ac:dyDescent="0.2">
      <c r="A6543" s="25">
        <f>'101_parsed'!A6543</f>
        <v>2275</v>
      </c>
      <c r="B6543" s="33">
        <f>'101_parsed'!B6543</f>
        <v>61903</v>
      </c>
      <c r="C6543" s="25" t="str">
        <f>INDEX(all_banks!O:O,MATCH(A6543,all_banks!H:H,0))</f>
        <v>ПАО "БАНК УРАЛСИБ" (2275)</v>
      </c>
      <c r="D6543" s="25" t="str">
        <f>INDEX('101_accounts'!B:B,MATCH(B6543,'101_accounts'!A:A,0))</f>
        <v>61903   A  Недвижимость (кроме земли), временно неиспользуемая в основной деятельности</v>
      </c>
      <c r="E6543" s="25">
        <f>'101_parsed'!C6543</f>
        <v>0</v>
      </c>
      <c r="F6543" s="25">
        <f>'101_parsed'!D6543</f>
        <v>0</v>
      </c>
      <c r="G6543" s="25">
        <f>'101_parsed'!E6543</f>
        <v>0</v>
      </c>
      <c r="H6543" s="25">
        <f>'101_parsed'!F6543</f>
        <v>0</v>
      </c>
    </row>
    <row r="6544" spans="1:8" x14ac:dyDescent="0.2">
      <c r="A6544" s="25">
        <f>'101_parsed'!A6544</f>
        <v>2275</v>
      </c>
      <c r="B6544" s="33">
        <f>'101_parsed'!B6544</f>
        <v>61904</v>
      </c>
      <c r="C6544" s="25" t="str">
        <f>INDEX(all_banks!O:O,MATCH(A6544,all_banks!H:H,0))</f>
        <v>ПАО "БАНК УРАЛСИБ" (2275)</v>
      </c>
      <c r="D6544" s="25" t="str">
        <f>INDEX('101_accounts'!B:B,MATCH(B6544,'101_accounts'!A:A,0))</f>
        <v>61904   A  Недвижимость (кроме земли), временно неиспользуемая в основной деятельности, переданная в аренду</v>
      </c>
      <c r="E6544" s="25">
        <f>'101_parsed'!C6544</f>
        <v>0</v>
      </c>
      <c r="F6544" s="25">
        <f>'101_parsed'!D6544</f>
        <v>0</v>
      </c>
      <c r="G6544" s="25">
        <f>'101_parsed'!E6544</f>
        <v>0</v>
      </c>
      <c r="H6544" s="25">
        <f>'101_parsed'!F6544</f>
        <v>0</v>
      </c>
    </row>
    <row r="6545" spans="1:8" x14ac:dyDescent="0.2">
      <c r="A6545" s="25">
        <f>'101_parsed'!A6545</f>
        <v>2275</v>
      </c>
      <c r="B6545" s="33">
        <f>'101_parsed'!B6545</f>
        <v>61905</v>
      </c>
      <c r="C6545" s="25" t="str">
        <f>INDEX(all_banks!O:O,MATCH(A6545,all_banks!H:H,0))</f>
        <v>ПАО "БАНК УРАЛСИБ" (2275)</v>
      </c>
      <c r="D6545" s="25" t="str">
        <f>INDEX('101_accounts'!B:B,MATCH(B6545,'101_accounts'!A:A,0))</f>
        <v>61905   A  Земля, временно неиспользуемая в основной деятельности, учитываемая по справедливой стоимости</v>
      </c>
      <c r="E6545" s="25">
        <f>'101_parsed'!C6545</f>
        <v>2388</v>
      </c>
      <c r="F6545" s="25">
        <f>'101_parsed'!D6545</f>
        <v>0</v>
      </c>
      <c r="G6545" s="25">
        <f>'101_parsed'!E6545</f>
        <v>1737</v>
      </c>
      <c r="H6545" s="25">
        <f>'101_parsed'!F6545</f>
        <v>0</v>
      </c>
    </row>
    <row r="6546" spans="1:8" x14ac:dyDescent="0.2">
      <c r="A6546" s="25">
        <f>'101_parsed'!A6546</f>
        <v>2275</v>
      </c>
      <c r="B6546" s="33">
        <f>'101_parsed'!B6546</f>
        <v>61906</v>
      </c>
      <c r="C6546" s="25" t="str">
        <f>INDEX(all_banks!O:O,MATCH(A6546,all_banks!H:H,0))</f>
        <v>ПАО "БАНК УРАЛСИБ" (2275)</v>
      </c>
      <c r="D6546" s="25" t="str">
        <f>INDEX('101_accounts'!B:B,MATCH(B6546,'101_accounts'!A:A,0))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546" s="25">
        <f>'101_parsed'!C6546</f>
        <v>10557</v>
      </c>
      <c r="F6546" s="25">
        <f>'101_parsed'!D6546</f>
        <v>0</v>
      </c>
      <c r="G6546" s="25">
        <f>'101_parsed'!E6546</f>
        <v>10557</v>
      </c>
      <c r="H6546" s="25">
        <f>'101_parsed'!F6546</f>
        <v>0</v>
      </c>
    </row>
    <row r="6547" spans="1:8" x14ac:dyDescent="0.2">
      <c r="A6547" s="25">
        <f>'101_parsed'!A6547</f>
        <v>2275</v>
      </c>
      <c r="B6547" s="33">
        <f>'101_parsed'!B6547</f>
        <v>61907</v>
      </c>
      <c r="C6547" s="25" t="str">
        <f>INDEX(all_banks!O:O,MATCH(A6547,all_banks!H:H,0))</f>
        <v>ПАО "БАНК УРАЛСИБ" (2275)</v>
      </c>
      <c r="D6547" s="25" t="str">
        <f>INDEX('101_accounts'!B:B,MATCH(B6547,'101_accounts'!A:A,0))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547" s="25">
        <f>'101_parsed'!C6547</f>
        <v>32596</v>
      </c>
      <c r="F6547" s="25">
        <f>'101_parsed'!D6547</f>
        <v>0</v>
      </c>
      <c r="G6547" s="25">
        <f>'101_parsed'!E6547</f>
        <v>30137</v>
      </c>
      <c r="H6547" s="25">
        <f>'101_parsed'!F6547</f>
        <v>0</v>
      </c>
    </row>
    <row r="6548" spans="1:8" x14ac:dyDescent="0.2">
      <c r="A6548" s="25">
        <f>'101_parsed'!A6548</f>
        <v>2275</v>
      </c>
      <c r="B6548" s="33">
        <f>'101_parsed'!B6548</f>
        <v>61908</v>
      </c>
      <c r="C6548" s="25" t="str">
        <f>INDEX(all_banks!O:O,MATCH(A6548,all_banks!H:H,0))</f>
        <v>ПАО "БАНК УРАЛСИБ" (2275)</v>
      </c>
      <c r="D6548" s="25" t="str">
        <f>INDEX('101_accounts'!B:B,MATCH(B6548,'101_accounts'!A:A,0))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548" s="25">
        <f>'101_parsed'!C6548</f>
        <v>186272</v>
      </c>
      <c r="F6548" s="25">
        <f>'101_parsed'!D6548</f>
        <v>0</v>
      </c>
      <c r="G6548" s="25">
        <f>'101_parsed'!E6548</f>
        <v>186272</v>
      </c>
      <c r="H6548" s="25">
        <f>'101_parsed'!F6548</f>
        <v>0</v>
      </c>
    </row>
    <row r="6549" spans="1:8" x14ac:dyDescent="0.2">
      <c r="A6549" s="25">
        <f>'101_parsed'!A6549</f>
        <v>2275</v>
      </c>
      <c r="B6549" s="33">
        <f>'101_parsed'!B6549</f>
        <v>61909</v>
      </c>
      <c r="C6549" s="25" t="str">
        <f>INDEX(all_banks!O:O,MATCH(A6549,all_banks!H:H,0))</f>
        <v>ПАО "БАНК УРАЛСИБ" (2275)</v>
      </c>
      <c r="D6549" s="25" t="str">
        <f>INDEX('101_accounts'!B:B,MATCH(B6549,'101_accounts'!A:A,0))</f>
        <v>61909   П  Амортизация недвижимости (кроме земли), временно неиспользуемой в основной деятельности</v>
      </c>
      <c r="E6549" s="25">
        <f>'101_parsed'!C6549</f>
        <v>0</v>
      </c>
      <c r="F6549" s="25">
        <f>'101_parsed'!D6549</f>
        <v>0</v>
      </c>
      <c r="G6549" s="25">
        <f>'101_parsed'!E6549</f>
        <v>0</v>
      </c>
      <c r="H6549" s="25">
        <f>'101_parsed'!F6549</f>
        <v>0</v>
      </c>
    </row>
    <row r="6550" spans="1:8" x14ac:dyDescent="0.2">
      <c r="A6550" s="25">
        <f>'101_parsed'!A6550</f>
        <v>2275</v>
      </c>
      <c r="B6550" s="33">
        <f>'101_parsed'!B6550</f>
        <v>61910</v>
      </c>
      <c r="C6550" s="25" t="str">
        <f>INDEX(all_banks!O:O,MATCH(A6550,all_banks!H:H,0))</f>
        <v>ПАО "БАНК УРАЛСИБ" (2275)</v>
      </c>
      <c r="D6550" s="25" t="str">
        <f>INDEX('101_accounts'!B:B,MATCH(B6550,'101_accounts'!A:A,0))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550" s="25">
        <f>'101_parsed'!C6550</f>
        <v>0</v>
      </c>
      <c r="F6550" s="25">
        <f>'101_parsed'!D6550</f>
        <v>0</v>
      </c>
      <c r="G6550" s="25">
        <f>'101_parsed'!E6550</f>
        <v>0</v>
      </c>
      <c r="H6550" s="25">
        <f>'101_parsed'!F6550</f>
        <v>0</v>
      </c>
    </row>
    <row r="6551" spans="1:8" x14ac:dyDescent="0.2">
      <c r="A6551" s="25">
        <f>'101_parsed'!A6551</f>
        <v>2275</v>
      </c>
      <c r="B6551" s="33">
        <f>'101_parsed'!B6551</f>
        <v>61911</v>
      </c>
      <c r="C6551" s="25" t="str">
        <f>INDEX(all_banks!O:O,MATCH(A6551,all_banks!H:H,0))</f>
        <v>ПАО "БАНК УРАЛСИБ" (2275)</v>
      </c>
      <c r="D6551" s="25" t="str">
        <f>INDEX('101_accounts'!B:B,MATCH(B6551,'101_accounts'!A:A,0))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551" s="25">
        <f>'101_parsed'!C6551</f>
        <v>36866</v>
      </c>
      <c r="F6551" s="25">
        <f>'101_parsed'!D6551</f>
        <v>0</v>
      </c>
      <c r="G6551" s="25">
        <f>'101_parsed'!E6551</f>
        <v>36866</v>
      </c>
      <c r="H6551" s="25">
        <f>'101_parsed'!F6551</f>
        <v>0</v>
      </c>
    </row>
    <row r="6552" spans="1:8" x14ac:dyDescent="0.2">
      <c r="A6552" s="25">
        <f>'101_parsed'!A6552</f>
        <v>2275</v>
      </c>
      <c r="B6552" s="33">
        <f>'101_parsed'!B6552</f>
        <v>61912</v>
      </c>
      <c r="C6552" s="25" t="str">
        <f>INDEX(all_banks!O:O,MATCH(A6552,all_banks!H:H,0))</f>
        <v>ПАО "БАНК УРАЛСИБ" (2275)</v>
      </c>
      <c r="D6552" s="25" t="str">
        <f>INDEX('101_accounts'!B:B,MATCH(B6552,'101_accounts'!A:A,0))</f>
        <v>61912   П  Резервы на возможные потери</v>
      </c>
      <c r="E6552" s="25">
        <f>'101_parsed'!C6552</f>
        <v>0</v>
      </c>
      <c r="F6552" s="25">
        <f>'101_parsed'!D6552</f>
        <v>27649</v>
      </c>
      <c r="G6552" s="25">
        <f>'101_parsed'!E6552</f>
        <v>0</v>
      </c>
      <c r="H6552" s="25">
        <f>'101_parsed'!F6552</f>
        <v>27649</v>
      </c>
    </row>
    <row r="6553" spans="1:8" x14ac:dyDescent="0.2">
      <c r="A6553" s="25">
        <f>'101_parsed'!A6553</f>
        <v>2275</v>
      </c>
      <c r="B6553" s="33">
        <f>'101_parsed'!B6553</f>
        <v>62001</v>
      </c>
      <c r="C6553" s="25" t="str">
        <f>INDEX(all_banks!O:O,MATCH(A6553,all_banks!H:H,0))</f>
        <v>ПАО "БАНК УРАЛСИБ" (2275)</v>
      </c>
      <c r="D6553" s="25" t="str">
        <f>INDEX('101_accounts'!B:B,MATCH(B6553,'101_accounts'!A:A,0))</f>
        <v>62001   A  Долгосрочные активы, предназначенные для продажи</v>
      </c>
      <c r="E6553" s="25">
        <f>'101_parsed'!C6553</f>
        <v>648405</v>
      </c>
      <c r="F6553" s="25">
        <f>'101_parsed'!D6553</f>
        <v>0</v>
      </c>
      <c r="G6553" s="25">
        <f>'101_parsed'!E6553</f>
        <v>558049</v>
      </c>
      <c r="H6553" s="25">
        <f>'101_parsed'!F6553</f>
        <v>0</v>
      </c>
    </row>
    <row r="6554" spans="1:8" x14ac:dyDescent="0.2">
      <c r="A6554" s="25">
        <f>'101_parsed'!A6554</f>
        <v>2275</v>
      </c>
      <c r="B6554" s="33">
        <f>'101_parsed'!B6554</f>
        <v>62002</v>
      </c>
      <c r="C6554" s="25" t="str">
        <f>INDEX(all_banks!O:O,MATCH(A6554,all_banks!H:H,0))</f>
        <v>ПАО "БАНК УРАЛСИБ" (2275)</v>
      </c>
      <c r="D6554" s="25" t="str">
        <f>INDEX('101_accounts'!B:B,MATCH(B6554,'101_accounts'!A:A,0))</f>
        <v>62002   П  Резервы на возможные потери</v>
      </c>
      <c r="E6554" s="25">
        <f>'101_parsed'!C6554</f>
        <v>0</v>
      </c>
      <c r="F6554" s="25">
        <f>'101_parsed'!D6554</f>
        <v>0</v>
      </c>
      <c r="G6554" s="25">
        <f>'101_parsed'!E6554</f>
        <v>0</v>
      </c>
      <c r="H6554" s="25">
        <f>'101_parsed'!F6554</f>
        <v>0</v>
      </c>
    </row>
    <row r="6555" spans="1:8" x14ac:dyDescent="0.2">
      <c r="A6555" s="25">
        <f>'101_parsed'!A6555</f>
        <v>2275</v>
      </c>
      <c r="B6555" s="33">
        <f>'101_parsed'!B6555</f>
        <v>62101</v>
      </c>
      <c r="C6555" s="25" t="str">
        <f>INDEX(all_banks!O:O,MATCH(A6555,all_banks!H:H,0))</f>
        <v>ПАО "БАНК УРАЛСИБ" (2275)</v>
      </c>
      <c r="D6555" s="25" t="str">
        <f>INDEX('101_accounts'!B:B,MATCH(B6555,'101_accounts'!A:A,0))</f>
        <v>62101   A  Средства труда, полученные по договорам отступного, залога, назначение которых не определено</v>
      </c>
      <c r="E6555" s="25">
        <f>'101_parsed'!C6555</f>
        <v>221</v>
      </c>
      <c r="F6555" s="25">
        <f>'101_parsed'!D6555</f>
        <v>0</v>
      </c>
      <c r="G6555" s="25">
        <f>'101_parsed'!E6555</f>
        <v>0</v>
      </c>
      <c r="H6555" s="25">
        <f>'101_parsed'!F6555</f>
        <v>0</v>
      </c>
    </row>
    <row r="6556" spans="1:8" x14ac:dyDescent="0.2">
      <c r="A6556" s="25">
        <f>'101_parsed'!A6556</f>
        <v>2275</v>
      </c>
      <c r="B6556" s="33">
        <f>'101_parsed'!B6556</f>
        <v>62102</v>
      </c>
      <c r="C6556" s="25" t="str">
        <f>INDEX(all_banks!O:O,MATCH(A6556,all_banks!H:H,0))</f>
        <v>ПАО "БАНК УРАЛСИБ" (2275)</v>
      </c>
      <c r="D6556" s="25" t="str">
        <f>INDEX('101_accounts'!B:B,MATCH(B6556,'101_accounts'!A:A,0))</f>
        <v>62102   A  Предметы труда, полученные по договорам отступного, залога, назначение которых не определено</v>
      </c>
      <c r="E6556" s="25">
        <f>'101_parsed'!C6556</f>
        <v>20</v>
      </c>
      <c r="F6556" s="25">
        <f>'101_parsed'!D6556</f>
        <v>0</v>
      </c>
      <c r="G6556" s="25">
        <f>'101_parsed'!E6556</f>
        <v>16</v>
      </c>
      <c r="H6556" s="25">
        <f>'101_parsed'!F6556</f>
        <v>0</v>
      </c>
    </row>
    <row r="6557" spans="1:8" x14ac:dyDescent="0.2">
      <c r="A6557" s="25">
        <f>'101_parsed'!A6557</f>
        <v>2275</v>
      </c>
      <c r="B6557" s="33">
        <f>'101_parsed'!B6557</f>
        <v>62103</v>
      </c>
      <c r="C6557" s="25" t="str">
        <f>INDEX(all_banks!O:O,MATCH(A6557,all_banks!H:H,0))</f>
        <v>ПАО "БАНК УРАЛСИБ" (2275)</v>
      </c>
      <c r="D6557" s="25" t="str">
        <f>INDEX('101_accounts'!B:B,MATCH(B6557,'101_accounts'!A:A,0))</f>
        <v>62103   П  Резервы на возможные потери</v>
      </c>
      <c r="E6557" s="25">
        <f>'101_parsed'!C6557</f>
        <v>0</v>
      </c>
      <c r="F6557" s="25">
        <f>'101_parsed'!D6557</f>
        <v>0</v>
      </c>
      <c r="G6557" s="25">
        <f>'101_parsed'!E6557</f>
        <v>0</v>
      </c>
      <c r="H6557" s="25">
        <f>'101_parsed'!F6557</f>
        <v>0</v>
      </c>
    </row>
    <row r="6558" spans="1:8" x14ac:dyDescent="0.2">
      <c r="A6558" s="25">
        <f>'101_parsed'!A6558</f>
        <v>1370</v>
      </c>
      <c r="B6558" s="33">
        <f>'101_parsed'!B6558</f>
        <v>60401</v>
      </c>
      <c r="C6558" s="25" t="str">
        <f>INDEX(all_banks!O:O,MATCH(A6558,all_banks!H:H,0))</f>
        <v>ООО КБ "Уралфинанс" (1370)</v>
      </c>
      <c r="D6558" s="25" t="str">
        <f>INDEX('101_accounts'!B:B,MATCH(B6558,'101_accounts'!A:A,0))</f>
        <v>60401   A  Основные средства (кроме земли) (c 13.02.2018)_x000D_Категория 1- Здания и сооружения (до 31.12.2002)</v>
      </c>
      <c r="E6558" s="25">
        <f>'101_parsed'!C6558</f>
        <v>80216</v>
      </c>
      <c r="F6558" s="25">
        <f>'101_parsed'!D6558</f>
        <v>0</v>
      </c>
      <c r="G6558" s="25">
        <f>'101_parsed'!E6558</f>
        <v>80216</v>
      </c>
      <c r="H6558" s="25">
        <f>'101_parsed'!F6558</f>
        <v>0</v>
      </c>
    </row>
    <row r="6559" spans="1:8" x14ac:dyDescent="0.2">
      <c r="A6559" s="25">
        <f>'101_parsed'!A6559</f>
        <v>1370</v>
      </c>
      <c r="B6559" s="33">
        <f>'101_parsed'!B6559</f>
        <v>60404</v>
      </c>
      <c r="C6559" s="25" t="str">
        <f>INDEX(all_banks!O:O,MATCH(A6559,all_banks!H:H,0))</f>
        <v>ООО КБ "Уралфинанс" (1370)</v>
      </c>
      <c r="D6559" s="25" t="str">
        <f>INDEX('101_accounts'!B:B,MATCH(B6559,'101_accounts'!A:A,0))</f>
        <v>60404   A  Земля (c 13.02.2018)</v>
      </c>
      <c r="E6559" s="25">
        <f>'101_parsed'!C6559</f>
        <v>0</v>
      </c>
      <c r="F6559" s="25">
        <f>'101_parsed'!D6559</f>
        <v>0</v>
      </c>
      <c r="G6559" s="25">
        <f>'101_parsed'!E6559</f>
        <v>0</v>
      </c>
      <c r="H6559" s="25">
        <f>'101_parsed'!F6559</f>
        <v>0</v>
      </c>
    </row>
    <row r="6560" spans="1:8" x14ac:dyDescent="0.2">
      <c r="A6560" s="25">
        <f>'101_parsed'!A6560</f>
        <v>1370</v>
      </c>
      <c r="B6560" s="33">
        <f>'101_parsed'!B6560</f>
        <v>60405</v>
      </c>
      <c r="C6560" s="25" t="str">
        <f>INDEX(all_banks!O:O,MATCH(A6560,all_banks!H:H,0))</f>
        <v>ООО КБ "Уралфинанс" (1370)</v>
      </c>
      <c r="D6560" s="25" t="str">
        <f>INDEX('101_accounts'!B:B,MATCH(B6560,'101_accounts'!A:A,0))</f>
        <v>60405   П
A (до 31.01.2003)  Резервы на возможные потери (c 13.02.2018)
Долгосрочно арендуемые основные средства (до 31.01.2003)</v>
      </c>
      <c r="E6560" s="25">
        <f>'101_parsed'!C6560</f>
        <v>0</v>
      </c>
      <c r="F6560" s="25">
        <f>'101_parsed'!D6560</f>
        <v>0</v>
      </c>
      <c r="G6560" s="25">
        <f>'101_parsed'!E6560</f>
        <v>0</v>
      </c>
      <c r="H6560" s="25">
        <f>'101_parsed'!F6560</f>
        <v>0</v>
      </c>
    </row>
    <row r="6561" spans="1:8" x14ac:dyDescent="0.2">
      <c r="A6561" s="25">
        <f>'101_parsed'!A6561</f>
        <v>1370</v>
      </c>
      <c r="B6561" s="33">
        <f>'101_parsed'!B6561</f>
        <v>60414</v>
      </c>
      <c r="C6561" s="25" t="str">
        <f>INDEX(all_banks!O:O,MATCH(A6561,all_banks!H:H,0))</f>
        <v>ООО КБ "Уралфинанс" (1370)</v>
      </c>
      <c r="D6561" s="25" t="str">
        <f>INDEX('101_accounts'!B:B,MATCH(B6561,'101_accounts'!A:A,0))</f>
        <v>60414   П  Амортизация основных средств (кроме земли) (c 13.02.2018)</v>
      </c>
      <c r="E6561" s="25">
        <f>'101_parsed'!C6561</f>
        <v>0</v>
      </c>
      <c r="F6561" s="25">
        <f>'101_parsed'!D6561</f>
        <v>36297</v>
      </c>
      <c r="G6561" s="25">
        <f>'101_parsed'!E6561</f>
        <v>0</v>
      </c>
      <c r="H6561" s="25">
        <f>'101_parsed'!F6561</f>
        <v>37549</v>
      </c>
    </row>
    <row r="6562" spans="1:8" x14ac:dyDescent="0.2">
      <c r="A6562" s="25">
        <f>'101_parsed'!A6562</f>
        <v>1370</v>
      </c>
      <c r="B6562" s="33">
        <f>'101_parsed'!B6562</f>
        <v>60415</v>
      </c>
      <c r="C6562" s="25" t="str">
        <f>INDEX(all_banks!O:O,MATCH(A6562,all_banks!H:H,0))</f>
        <v>ООО КБ "Уралфинанс" (1370)</v>
      </c>
      <c r="D6562" s="25" t="str">
        <f>INDEX('101_accounts'!B:B,MATCH(B6562,'101_accounts'!A:A,0))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562" s="25">
        <f>'101_parsed'!C6562</f>
        <v>0</v>
      </c>
      <c r="F6562" s="25">
        <f>'101_parsed'!D6562</f>
        <v>0</v>
      </c>
      <c r="G6562" s="25">
        <f>'101_parsed'!E6562</f>
        <v>0</v>
      </c>
      <c r="H6562" s="25">
        <f>'101_parsed'!F6562</f>
        <v>0</v>
      </c>
    </row>
    <row r="6563" spans="1:8" x14ac:dyDescent="0.2">
      <c r="A6563" s="25">
        <f>'101_parsed'!A6563</f>
        <v>1370</v>
      </c>
      <c r="B6563" s="33">
        <f>'101_parsed'!B6563</f>
        <v>61901</v>
      </c>
      <c r="C6563" s="25" t="str">
        <f>INDEX(all_banks!O:O,MATCH(A6563,all_banks!H:H,0))</f>
        <v>ООО КБ "Уралфинанс" (1370)</v>
      </c>
      <c r="D6563" s="25" t="str">
        <f>INDEX('101_accounts'!B:B,MATCH(B6563,'101_accounts'!A:A,0))</f>
        <v>61901   A  Земля, временно неиспользуемая в основной деятельности</v>
      </c>
      <c r="E6563" s="25">
        <f>'101_parsed'!C6563</f>
        <v>0</v>
      </c>
      <c r="F6563" s="25">
        <f>'101_parsed'!D6563</f>
        <v>0</v>
      </c>
      <c r="G6563" s="25">
        <f>'101_parsed'!E6563</f>
        <v>0</v>
      </c>
      <c r="H6563" s="25">
        <f>'101_parsed'!F6563</f>
        <v>0</v>
      </c>
    </row>
    <row r="6564" spans="1:8" x14ac:dyDescent="0.2">
      <c r="A6564" s="25">
        <f>'101_parsed'!A6564</f>
        <v>1370</v>
      </c>
      <c r="B6564" s="33">
        <f>'101_parsed'!B6564</f>
        <v>61902</v>
      </c>
      <c r="C6564" s="25" t="str">
        <f>INDEX(all_banks!O:O,MATCH(A6564,all_banks!H:H,0))</f>
        <v>ООО КБ "Уралфинанс" (1370)</v>
      </c>
      <c r="D6564" s="25" t="str">
        <f>INDEX('101_accounts'!B:B,MATCH(B6564,'101_accounts'!A:A,0))</f>
        <v>61902   A  Земля, временно неиспользуемая в основной деятельности, переданная в аренду</v>
      </c>
      <c r="E6564" s="25">
        <f>'101_parsed'!C6564</f>
        <v>0</v>
      </c>
      <c r="F6564" s="25">
        <f>'101_parsed'!D6564</f>
        <v>0</v>
      </c>
      <c r="G6564" s="25">
        <f>'101_parsed'!E6564</f>
        <v>0</v>
      </c>
      <c r="H6564" s="25">
        <f>'101_parsed'!F6564</f>
        <v>0</v>
      </c>
    </row>
    <row r="6565" spans="1:8" x14ac:dyDescent="0.2">
      <c r="A6565" s="25">
        <f>'101_parsed'!A6565</f>
        <v>1370</v>
      </c>
      <c r="B6565" s="33">
        <f>'101_parsed'!B6565</f>
        <v>61903</v>
      </c>
      <c r="C6565" s="25" t="str">
        <f>INDEX(all_banks!O:O,MATCH(A6565,all_banks!H:H,0))</f>
        <v>ООО КБ "Уралфинанс" (1370)</v>
      </c>
      <c r="D6565" s="25" t="str">
        <f>INDEX('101_accounts'!B:B,MATCH(B6565,'101_accounts'!A:A,0))</f>
        <v>61903   A  Недвижимость (кроме земли), временно неиспользуемая в основной деятельности</v>
      </c>
      <c r="E6565" s="25">
        <f>'101_parsed'!C6565</f>
        <v>0</v>
      </c>
      <c r="F6565" s="25">
        <f>'101_parsed'!D6565</f>
        <v>0</v>
      </c>
      <c r="G6565" s="25">
        <f>'101_parsed'!E6565</f>
        <v>0</v>
      </c>
      <c r="H6565" s="25">
        <f>'101_parsed'!F6565</f>
        <v>0</v>
      </c>
    </row>
    <row r="6566" spans="1:8" x14ac:dyDescent="0.2">
      <c r="A6566" s="25">
        <f>'101_parsed'!A6566</f>
        <v>1370</v>
      </c>
      <c r="B6566" s="33">
        <f>'101_parsed'!B6566</f>
        <v>61904</v>
      </c>
      <c r="C6566" s="25" t="str">
        <f>INDEX(all_banks!O:O,MATCH(A6566,all_banks!H:H,0))</f>
        <v>ООО КБ "Уралфинанс" (1370)</v>
      </c>
      <c r="D6566" s="25" t="str">
        <f>INDEX('101_accounts'!B:B,MATCH(B6566,'101_accounts'!A:A,0))</f>
        <v>61904   A  Недвижимость (кроме земли), временно неиспользуемая в основной деятельности, переданная в аренду</v>
      </c>
      <c r="E6566" s="25">
        <f>'101_parsed'!C6566</f>
        <v>0</v>
      </c>
      <c r="F6566" s="25">
        <f>'101_parsed'!D6566</f>
        <v>0</v>
      </c>
      <c r="G6566" s="25">
        <f>'101_parsed'!E6566</f>
        <v>0</v>
      </c>
      <c r="H6566" s="25">
        <f>'101_parsed'!F6566</f>
        <v>0</v>
      </c>
    </row>
    <row r="6567" spans="1:8" x14ac:dyDescent="0.2">
      <c r="A6567" s="25">
        <f>'101_parsed'!A6567</f>
        <v>1370</v>
      </c>
      <c r="B6567" s="33">
        <f>'101_parsed'!B6567</f>
        <v>61905</v>
      </c>
      <c r="C6567" s="25" t="str">
        <f>INDEX(all_banks!O:O,MATCH(A6567,all_banks!H:H,0))</f>
        <v>ООО КБ "Уралфинанс" (1370)</v>
      </c>
      <c r="D6567" s="25" t="str">
        <f>INDEX('101_accounts'!B:B,MATCH(B6567,'101_accounts'!A:A,0))</f>
        <v>61905   A  Земля, временно неиспользуемая в основной деятельности, учитываемая по справедливой стоимости</v>
      </c>
      <c r="E6567" s="25">
        <f>'101_parsed'!C6567</f>
        <v>0</v>
      </c>
      <c r="F6567" s="25">
        <f>'101_parsed'!D6567</f>
        <v>0</v>
      </c>
      <c r="G6567" s="25">
        <f>'101_parsed'!E6567</f>
        <v>0</v>
      </c>
      <c r="H6567" s="25">
        <f>'101_parsed'!F6567</f>
        <v>0</v>
      </c>
    </row>
    <row r="6568" spans="1:8" x14ac:dyDescent="0.2">
      <c r="A6568" s="25">
        <f>'101_parsed'!A6568</f>
        <v>1370</v>
      </c>
      <c r="B6568" s="33">
        <f>'101_parsed'!B6568</f>
        <v>61906</v>
      </c>
      <c r="C6568" s="25" t="str">
        <f>INDEX(all_banks!O:O,MATCH(A6568,all_banks!H:H,0))</f>
        <v>ООО КБ "Уралфинанс" (1370)</v>
      </c>
      <c r="D6568" s="25" t="str">
        <f>INDEX('101_accounts'!B:B,MATCH(B6568,'101_accounts'!A:A,0))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568" s="25">
        <f>'101_parsed'!C6568</f>
        <v>0</v>
      </c>
      <c r="F6568" s="25">
        <f>'101_parsed'!D6568</f>
        <v>0</v>
      </c>
      <c r="G6568" s="25">
        <f>'101_parsed'!E6568</f>
        <v>0</v>
      </c>
      <c r="H6568" s="25">
        <f>'101_parsed'!F6568</f>
        <v>0</v>
      </c>
    </row>
    <row r="6569" spans="1:8" x14ac:dyDescent="0.2">
      <c r="A6569" s="25">
        <f>'101_parsed'!A6569</f>
        <v>1370</v>
      </c>
      <c r="B6569" s="33">
        <f>'101_parsed'!B6569</f>
        <v>61907</v>
      </c>
      <c r="C6569" s="25" t="str">
        <f>INDEX(all_banks!O:O,MATCH(A6569,all_banks!H:H,0))</f>
        <v>ООО КБ "Уралфинанс" (1370)</v>
      </c>
      <c r="D6569" s="25" t="str">
        <f>INDEX('101_accounts'!B:B,MATCH(B6569,'101_accounts'!A:A,0))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569" s="25">
        <f>'101_parsed'!C6569</f>
        <v>0</v>
      </c>
      <c r="F6569" s="25">
        <f>'101_parsed'!D6569</f>
        <v>0</v>
      </c>
      <c r="G6569" s="25">
        <f>'101_parsed'!E6569</f>
        <v>0</v>
      </c>
      <c r="H6569" s="25">
        <f>'101_parsed'!F6569</f>
        <v>0</v>
      </c>
    </row>
    <row r="6570" spans="1:8" x14ac:dyDescent="0.2">
      <c r="A6570" s="25">
        <f>'101_parsed'!A6570</f>
        <v>1370</v>
      </c>
      <c r="B6570" s="33">
        <f>'101_parsed'!B6570</f>
        <v>61908</v>
      </c>
      <c r="C6570" s="25" t="str">
        <f>INDEX(all_banks!O:O,MATCH(A6570,all_banks!H:H,0))</f>
        <v>ООО КБ "Уралфинанс" (1370)</v>
      </c>
      <c r="D6570" s="25" t="str">
        <f>INDEX('101_accounts'!B:B,MATCH(B6570,'101_accounts'!A:A,0))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570" s="25">
        <f>'101_parsed'!C6570</f>
        <v>0</v>
      </c>
      <c r="F6570" s="25">
        <f>'101_parsed'!D6570</f>
        <v>0</v>
      </c>
      <c r="G6570" s="25">
        <f>'101_parsed'!E6570</f>
        <v>0</v>
      </c>
      <c r="H6570" s="25">
        <f>'101_parsed'!F6570</f>
        <v>0</v>
      </c>
    </row>
    <row r="6571" spans="1:8" x14ac:dyDescent="0.2">
      <c r="A6571" s="25">
        <f>'101_parsed'!A6571</f>
        <v>1370</v>
      </c>
      <c r="B6571" s="33">
        <f>'101_parsed'!B6571</f>
        <v>61909</v>
      </c>
      <c r="C6571" s="25" t="str">
        <f>INDEX(all_banks!O:O,MATCH(A6571,all_banks!H:H,0))</f>
        <v>ООО КБ "Уралфинанс" (1370)</v>
      </c>
      <c r="D6571" s="25" t="str">
        <f>INDEX('101_accounts'!B:B,MATCH(B6571,'101_accounts'!A:A,0))</f>
        <v>61909   П  Амортизация недвижимости (кроме земли), временно неиспользуемой в основной деятельности</v>
      </c>
      <c r="E6571" s="25">
        <f>'101_parsed'!C6571</f>
        <v>0</v>
      </c>
      <c r="F6571" s="25">
        <f>'101_parsed'!D6571</f>
        <v>0</v>
      </c>
      <c r="G6571" s="25">
        <f>'101_parsed'!E6571</f>
        <v>0</v>
      </c>
      <c r="H6571" s="25">
        <f>'101_parsed'!F6571</f>
        <v>0</v>
      </c>
    </row>
    <row r="6572" spans="1:8" x14ac:dyDescent="0.2">
      <c r="A6572" s="25">
        <f>'101_parsed'!A6572</f>
        <v>1370</v>
      </c>
      <c r="B6572" s="33">
        <f>'101_parsed'!B6572</f>
        <v>61910</v>
      </c>
      <c r="C6572" s="25" t="str">
        <f>INDEX(all_banks!O:O,MATCH(A6572,all_banks!H:H,0))</f>
        <v>ООО КБ "Уралфинанс" (1370)</v>
      </c>
      <c r="D6572" s="25" t="str">
        <f>INDEX('101_accounts'!B:B,MATCH(B6572,'101_accounts'!A:A,0))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572" s="25">
        <f>'101_parsed'!C6572</f>
        <v>0</v>
      </c>
      <c r="F6572" s="25">
        <f>'101_parsed'!D6572</f>
        <v>0</v>
      </c>
      <c r="G6572" s="25">
        <f>'101_parsed'!E6572</f>
        <v>0</v>
      </c>
      <c r="H6572" s="25">
        <f>'101_parsed'!F6572</f>
        <v>0</v>
      </c>
    </row>
    <row r="6573" spans="1:8" x14ac:dyDescent="0.2">
      <c r="A6573" s="25">
        <f>'101_parsed'!A6573</f>
        <v>1370</v>
      </c>
      <c r="B6573" s="33">
        <f>'101_parsed'!B6573</f>
        <v>61911</v>
      </c>
      <c r="C6573" s="25" t="str">
        <f>INDEX(all_banks!O:O,MATCH(A6573,all_banks!H:H,0))</f>
        <v>ООО КБ "Уралфинанс" (1370)</v>
      </c>
      <c r="D6573" s="25" t="str">
        <f>INDEX('101_accounts'!B:B,MATCH(B6573,'101_accounts'!A:A,0))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573" s="25">
        <f>'101_parsed'!C6573</f>
        <v>0</v>
      </c>
      <c r="F6573" s="25">
        <f>'101_parsed'!D6573</f>
        <v>0</v>
      </c>
      <c r="G6573" s="25">
        <f>'101_parsed'!E6573</f>
        <v>0</v>
      </c>
      <c r="H6573" s="25">
        <f>'101_parsed'!F6573</f>
        <v>0</v>
      </c>
    </row>
    <row r="6574" spans="1:8" x14ac:dyDescent="0.2">
      <c r="A6574" s="25">
        <f>'101_parsed'!A6574</f>
        <v>1370</v>
      </c>
      <c r="B6574" s="33">
        <f>'101_parsed'!B6574</f>
        <v>61912</v>
      </c>
      <c r="C6574" s="25" t="str">
        <f>INDEX(all_banks!O:O,MATCH(A6574,all_banks!H:H,0))</f>
        <v>ООО КБ "Уралфинанс" (1370)</v>
      </c>
      <c r="D6574" s="25" t="str">
        <f>INDEX('101_accounts'!B:B,MATCH(B6574,'101_accounts'!A:A,0))</f>
        <v>61912   П  Резервы на возможные потери</v>
      </c>
      <c r="E6574" s="25">
        <f>'101_parsed'!C6574</f>
        <v>0</v>
      </c>
      <c r="F6574" s="25">
        <f>'101_parsed'!D6574</f>
        <v>0</v>
      </c>
      <c r="G6574" s="25">
        <f>'101_parsed'!E6574</f>
        <v>0</v>
      </c>
      <c r="H6574" s="25">
        <f>'101_parsed'!F6574</f>
        <v>0</v>
      </c>
    </row>
    <row r="6575" spans="1:8" x14ac:dyDescent="0.2">
      <c r="A6575" s="25">
        <f>'101_parsed'!A6575</f>
        <v>1370</v>
      </c>
      <c r="B6575" s="33">
        <f>'101_parsed'!B6575</f>
        <v>62001</v>
      </c>
      <c r="C6575" s="25" t="str">
        <f>INDEX(all_banks!O:O,MATCH(A6575,all_banks!H:H,0))</f>
        <v>ООО КБ "Уралфинанс" (1370)</v>
      </c>
      <c r="D6575" s="25" t="str">
        <f>INDEX('101_accounts'!B:B,MATCH(B6575,'101_accounts'!A:A,0))</f>
        <v>62001   A  Долгосрочные активы, предназначенные для продажи</v>
      </c>
      <c r="E6575" s="25">
        <f>'101_parsed'!C6575</f>
        <v>14256</v>
      </c>
      <c r="F6575" s="25">
        <f>'101_parsed'!D6575</f>
        <v>0</v>
      </c>
      <c r="G6575" s="25">
        <f>'101_parsed'!E6575</f>
        <v>14256</v>
      </c>
      <c r="H6575" s="25">
        <f>'101_parsed'!F6575</f>
        <v>0</v>
      </c>
    </row>
    <row r="6576" spans="1:8" x14ac:dyDescent="0.2">
      <c r="A6576" s="25">
        <f>'101_parsed'!A6576</f>
        <v>1370</v>
      </c>
      <c r="B6576" s="33">
        <f>'101_parsed'!B6576</f>
        <v>62002</v>
      </c>
      <c r="C6576" s="25" t="str">
        <f>INDEX(all_banks!O:O,MATCH(A6576,all_banks!H:H,0))</f>
        <v>ООО КБ "Уралфинанс" (1370)</v>
      </c>
      <c r="D6576" s="25" t="str">
        <f>INDEX('101_accounts'!B:B,MATCH(B6576,'101_accounts'!A:A,0))</f>
        <v>62002   П  Резервы на возможные потери</v>
      </c>
      <c r="E6576" s="25">
        <f>'101_parsed'!C6576</f>
        <v>0</v>
      </c>
      <c r="F6576" s="25">
        <f>'101_parsed'!D6576</f>
        <v>0</v>
      </c>
      <c r="G6576" s="25">
        <f>'101_parsed'!E6576</f>
        <v>0</v>
      </c>
      <c r="H6576" s="25">
        <f>'101_parsed'!F6576</f>
        <v>0</v>
      </c>
    </row>
    <row r="6577" spans="1:8" x14ac:dyDescent="0.2">
      <c r="A6577" s="25">
        <f>'101_parsed'!A6577</f>
        <v>1370</v>
      </c>
      <c r="B6577" s="33">
        <f>'101_parsed'!B6577</f>
        <v>62101</v>
      </c>
      <c r="C6577" s="25" t="str">
        <f>INDEX(all_banks!O:O,MATCH(A6577,all_banks!H:H,0))</f>
        <v>ООО КБ "Уралфинанс" (1370)</v>
      </c>
      <c r="D6577" s="25" t="str">
        <f>INDEX('101_accounts'!B:B,MATCH(B6577,'101_accounts'!A:A,0))</f>
        <v>62101   A  Средства труда, полученные по договорам отступного, залога, назначение которых не определено</v>
      </c>
      <c r="E6577" s="25">
        <f>'101_parsed'!C6577</f>
        <v>0</v>
      </c>
      <c r="F6577" s="25">
        <f>'101_parsed'!D6577</f>
        <v>0</v>
      </c>
      <c r="G6577" s="25">
        <f>'101_parsed'!E6577</f>
        <v>0</v>
      </c>
      <c r="H6577" s="25">
        <f>'101_parsed'!F6577</f>
        <v>0</v>
      </c>
    </row>
    <row r="6578" spans="1:8" x14ac:dyDescent="0.2">
      <c r="A6578" s="25">
        <f>'101_parsed'!A6578</f>
        <v>1370</v>
      </c>
      <c r="B6578" s="33">
        <f>'101_parsed'!B6578</f>
        <v>62102</v>
      </c>
      <c r="C6578" s="25" t="str">
        <f>INDEX(all_banks!O:O,MATCH(A6578,all_banks!H:H,0))</f>
        <v>ООО КБ "Уралфинанс" (1370)</v>
      </c>
      <c r="D6578" s="25" t="str">
        <f>INDEX('101_accounts'!B:B,MATCH(B6578,'101_accounts'!A:A,0))</f>
        <v>62102   A  Предметы труда, полученные по договорам отступного, залога, назначение которых не определено</v>
      </c>
      <c r="E6578" s="25">
        <f>'101_parsed'!C6578</f>
        <v>0</v>
      </c>
      <c r="F6578" s="25">
        <f>'101_parsed'!D6578</f>
        <v>0</v>
      </c>
      <c r="G6578" s="25">
        <f>'101_parsed'!E6578</f>
        <v>0</v>
      </c>
      <c r="H6578" s="25">
        <f>'101_parsed'!F6578</f>
        <v>0</v>
      </c>
    </row>
    <row r="6579" spans="1:8" x14ac:dyDescent="0.2">
      <c r="A6579" s="25">
        <f>'101_parsed'!A6579</f>
        <v>1370</v>
      </c>
      <c r="B6579" s="33">
        <f>'101_parsed'!B6579</f>
        <v>62103</v>
      </c>
      <c r="C6579" s="25" t="str">
        <f>INDEX(all_banks!O:O,MATCH(A6579,all_banks!H:H,0))</f>
        <v>ООО КБ "Уралфинанс" (1370)</v>
      </c>
      <c r="D6579" s="25" t="str">
        <f>INDEX('101_accounts'!B:B,MATCH(B6579,'101_accounts'!A:A,0))</f>
        <v>62103   П  Резервы на возможные потери</v>
      </c>
      <c r="E6579" s="25">
        <f>'101_parsed'!C6579</f>
        <v>0</v>
      </c>
      <c r="F6579" s="25">
        <f>'101_parsed'!D6579</f>
        <v>0</v>
      </c>
      <c r="G6579" s="25">
        <f>'101_parsed'!E6579</f>
        <v>0</v>
      </c>
      <c r="H6579" s="25">
        <f>'101_parsed'!F6579</f>
        <v>0</v>
      </c>
    </row>
    <row r="6580" spans="1:8" x14ac:dyDescent="0.2">
      <c r="A6580" s="25">
        <f>'101_parsed'!A6580</f>
        <v>429</v>
      </c>
      <c r="B6580" s="33">
        <f>'101_parsed'!B6580</f>
        <v>60401</v>
      </c>
      <c r="C6580" s="25" t="str">
        <f>INDEX(all_banks!O:O,MATCH(A6580,all_banks!H:H,0))</f>
        <v>ПАО КБ "УБРиР" (429)</v>
      </c>
      <c r="D6580" s="25" t="str">
        <f>INDEX('101_accounts'!B:B,MATCH(B6580,'101_accounts'!A:A,0))</f>
        <v>60401   A  Основные средства (кроме земли) (c 13.02.2018)_x000D_Категория 1- Здания и сооружения (до 31.12.2002)</v>
      </c>
      <c r="E6580" s="25">
        <f>'101_parsed'!C6580</f>
        <v>7945290</v>
      </c>
      <c r="F6580" s="25">
        <f>'101_parsed'!D6580</f>
        <v>0</v>
      </c>
      <c r="G6580" s="25">
        <f>'101_parsed'!E6580</f>
        <v>8142744</v>
      </c>
      <c r="H6580" s="25">
        <f>'101_parsed'!F6580</f>
        <v>0</v>
      </c>
    </row>
    <row r="6581" spans="1:8" x14ac:dyDescent="0.2">
      <c r="A6581" s="25">
        <f>'101_parsed'!A6581</f>
        <v>429</v>
      </c>
      <c r="B6581" s="33">
        <f>'101_parsed'!B6581</f>
        <v>60404</v>
      </c>
      <c r="C6581" s="25" t="str">
        <f>INDEX(all_banks!O:O,MATCH(A6581,all_banks!H:H,0))</f>
        <v>ПАО КБ "УБРиР" (429)</v>
      </c>
      <c r="D6581" s="25" t="str">
        <f>INDEX('101_accounts'!B:B,MATCH(B6581,'101_accounts'!A:A,0))</f>
        <v>60404   A  Земля (c 13.02.2018)</v>
      </c>
      <c r="E6581" s="25">
        <f>'101_parsed'!C6581</f>
        <v>10253</v>
      </c>
      <c r="F6581" s="25">
        <f>'101_parsed'!D6581</f>
        <v>0</v>
      </c>
      <c r="G6581" s="25">
        <f>'101_parsed'!E6581</f>
        <v>78534</v>
      </c>
      <c r="H6581" s="25">
        <f>'101_parsed'!F6581</f>
        <v>0</v>
      </c>
    </row>
    <row r="6582" spans="1:8" x14ac:dyDescent="0.2">
      <c r="A6582" s="25">
        <f>'101_parsed'!A6582</f>
        <v>429</v>
      </c>
      <c r="B6582" s="33">
        <f>'101_parsed'!B6582</f>
        <v>60405</v>
      </c>
      <c r="C6582" s="25" t="str">
        <f>INDEX(all_banks!O:O,MATCH(A6582,all_banks!H:H,0))</f>
        <v>ПАО КБ "УБРиР" (429)</v>
      </c>
      <c r="D6582" s="25" t="str">
        <f>INDEX('101_accounts'!B:B,MATCH(B6582,'101_accounts'!A:A,0))</f>
        <v>60405   П
A (до 31.01.2003)  Резервы на возможные потери (c 13.02.2018)
Долгосрочно арендуемые основные средства (до 31.01.2003)</v>
      </c>
      <c r="E6582" s="25">
        <f>'101_parsed'!C6582</f>
        <v>0</v>
      </c>
      <c r="F6582" s="25">
        <f>'101_parsed'!D6582</f>
        <v>0</v>
      </c>
      <c r="G6582" s="25">
        <f>'101_parsed'!E6582</f>
        <v>0</v>
      </c>
      <c r="H6582" s="25">
        <f>'101_parsed'!F6582</f>
        <v>0</v>
      </c>
    </row>
    <row r="6583" spans="1:8" x14ac:dyDescent="0.2">
      <c r="A6583" s="25">
        <f>'101_parsed'!A6583</f>
        <v>429</v>
      </c>
      <c r="B6583" s="33">
        <f>'101_parsed'!B6583</f>
        <v>60414</v>
      </c>
      <c r="C6583" s="25" t="str">
        <f>INDEX(all_banks!O:O,MATCH(A6583,all_banks!H:H,0))</f>
        <v>ПАО КБ "УБРиР" (429)</v>
      </c>
      <c r="D6583" s="25" t="str">
        <f>INDEX('101_accounts'!B:B,MATCH(B6583,'101_accounts'!A:A,0))</f>
        <v>60414   П  Амортизация основных средств (кроме земли) (c 13.02.2018)</v>
      </c>
      <c r="E6583" s="25">
        <f>'101_parsed'!C6583</f>
        <v>0</v>
      </c>
      <c r="F6583" s="25">
        <f>'101_parsed'!D6583</f>
        <v>2400919</v>
      </c>
      <c r="G6583" s="25">
        <f>'101_parsed'!E6583</f>
        <v>0</v>
      </c>
      <c r="H6583" s="25">
        <f>'101_parsed'!F6583</f>
        <v>2541713</v>
      </c>
    </row>
    <row r="6584" spans="1:8" x14ac:dyDescent="0.2">
      <c r="A6584" s="25">
        <f>'101_parsed'!A6584</f>
        <v>429</v>
      </c>
      <c r="B6584" s="33">
        <f>'101_parsed'!B6584</f>
        <v>60415</v>
      </c>
      <c r="C6584" s="25" t="str">
        <f>INDEX(all_banks!O:O,MATCH(A6584,all_banks!H:H,0))</f>
        <v>ПАО КБ "УБРиР" (429)</v>
      </c>
      <c r="D6584" s="25" t="str">
        <f>INDEX('101_accounts'!B:B,MATCH(B6584,'101_accounts'!A:A,0))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584" s="25">
        <f>'101_parsed'!C6584</f>
        <v>423824</v>
      </c>
      <c r="F6584" s="25">
        <f>'101_parsed'!D6584</f>
        <v>0</v>
      </c>
      <c r="G6584" s="25">
        <f>'101_parsed'!E6584</f>
        <v>406618</v>
      </c>
      <c r="H6584" s="25">
        <f>'101_parsed'!F6584</f>
        <v>0</v>
      </c>
    </row>
    <row r="6585" spans="1:8" x14ac:dyDescent="0.2">
      <c r="A6585" s="25">
        <f>'101_parsed'!A6585</f>
        <v>429</v>
      </c>
      <c r="B6585" s="33">
        <f>'101_parsed'!B6585</f>
        <v>61901</v>
      </c>
      <c r="C6585" s="25" t="str">
        <f>INDEX(all_banks!O:O,MATCH(A6585,all_banks!H:H,0))</f>
        <v>ПАО КБ "УБРиР" (429)</v>
      </c>
      <c r="D6585" s="25" t="str">
        <f>INDEX('101_accounts'!B:B,MATCH(B6585,'101_accounts'!A:A,0))</f>
        <v>61901   A  Земля, временно неиспользуемая в основной деятельности</v>
      </c>
      <c r="E6585" s="25">
        <f>'101_parsed'!C6585</f>
        <v>0</v>
      </c>
      <c r="F6585" s="25">
        <f>'101_parsed'!D6585</f>
        <v>0</v>
      </c>
      <c r="G6585" s="25">
        <f>'101_parsed'!E6585</f>
        <v>0</v>
      </c>
      <c r="H6585" s="25">
        <f>'101_parsed'!F6585</f>
        <v>0</v>
      </c>
    </row>
    <row r="6586" spans="1:8" x14ac:dyDescent="0.2">
      <c r="A6586" s="25">
        <f>'101_parsed'!A6586</f>
        <v>429</v>
      </c>
      <c r="B6586" s="33">
        <f>'101_parsed'!B6586</f>
        <v>61902</v>
      </c>
      <c r="C6586" s="25" t="str">
        <f>INDEX(all_banks!O:O,MATCH(A6586,all_banks!H:H,0))</f>
        <v>ПАО КБ "УБРиР" (429)</v>
      </c>
      <c r="D6586" s="25" t="str">
        <f>INDEX('101_accounts'!B:B,MATCH(B6586,'101_accounts'!A:A,0))</f>
        <v>61902   A  Земля, временно неиспользуемая в основной деятельности, переданная в аренду</v>
      </c>
      <c r="E6586" s="25">
        <f>'101_parsed'!C6586</f>
        <v>0</v>
      </c>
      <c r="F6586" s="25">
        <f>'101_parsed'!D6586</f>
        <v>0</v>
      </c>
      <c r="G6586" s="25">
        <f>'101_parsed'!E6586</f>
        <v>0</v>
      </c>
      <c r="H6586" s="25">
        <f>'101_parsed'!F6586</f>
        <v>0</v>
      </c>
    </row>
    <row r="6587" spans="1:8" x14ac:dyDescent="0.2">
      <c r="A6587" s="25">
        <f>'101_parsed'!A6587</f>
        <v>429</v>
      </c>
      <c r="B6587" s="33">
        <f>'101_parsed'!B6587</f>
        <v>61903</v>
      </c>
      <c r="C6587" s="25" t="str">
        <f>INDEX(all_banks!O:O,MATCH(A6587,all_banks!H:H,0))</f>
        <v>ПАО КБ "УБРиР" (429)</v>
      </c>
      <c r="D6587" s="25" t="str">
        <f>INDEX('101_accounts'!B:B,MATCH(B6587,'101_accounts'!A:A,0))</f>
        <v>61903   A  Недвижимость (кроме земли), временно неиспользуемая в основной деятельности</v>
      </c>
      <c r="E6587" s="25">
        <f>'101_parsed'!C6587</f>
        <v>0</v>
      </c>
      <c r="F6587" s="25">
        <f>'101_parsed'!D6587</f>
        <v>0</v>
      </c>
      <c r="G6587" s="25">
        <f>'101_parsed'!E6587</f>
        <v>0</v>
      </c>
      <c r="H6587" s="25">
        <f>'101_parsed'!F6587</f>
        <v>0</v>
      </c>
    </row>
    <row r="6588" spans="1:8" x14ac:dyDescent="0.2">
      <c r="A6588" s="25">
        <f>'101_parsed'!A6588</f>
        <v>429</v>
      </c>
      <c r="B6588" s="33">
        <f>'101_parsed'!B6588</f>
        <v>61904</v>
      </c>
      <c r="C6588" s="25" t="str">
        <f>INDEX(all_banks!O:O,MATCH(A6588,all_banks!H:H,0))</f>
        <v>ПАО КБ "УБРиР" (429)</v>
      </c>
      <c r="D6588" s="25" t="str">
        <f>INDEX('101_accounts'!B:B,MATCH(B6588,'101_accounts'!A:A,0))</f>
        <v>61904   A  Недвижимость (кроме земли), временно неиспользуемая в основной деятельности, переданная в аренду</v>
      </c>
      <c r="E6588" s="25">
        <f>'101_parsed'!C6588</f>
        <v>0</v>
      </c>
      <c r="F6588" s="25">
        <f>'101_parsed'!D6588</f>
        <v>0</v>
      </c>
      <c r="G6588" s="25">
        <f>'101_parsed'!E6588</f>
        <v>0</v>
      </c>
      <c r="H6588" s="25">
        <f>'101_parsed'!F6588</f>
        <v>0</v>
      </c>
    </row>
    <row r="6589" spans="1:8" x14ac:dyDescent="0.2">
      <c r="A6589" s="25">
        <f>'101_parsed'!A6589</f>
        <v>429</v>
      </c>
      <c r="B6589" s="33">
        <f>'101_parsed'!B6589</f>
        <v>61905</v>
      </c>
      <c r="C6589" s="25" t="str">
        <f>INDEX(all_banks!O:O,MATCH(A6589,all_banks!H:H,0))</f>
        <v>ПАО КБ "УБРиР" (429)</v>
      </c>
      <c r="D6589" s="25" t="str">
        <f>INDEX('101_accounts'!B:B,MATCH(B6589,'101_accounts'!A:A,0))</f>
        <v>61905   A  Земля, временно неиспользуемая в основной деятельности, учитываемая по справедливой стоимости</v>
      </c>
      <c r="E6589" s="25">
        <f>'101_parsed'!C6589</f>
        <v>240</v>
      </c>
      <c r="F6589" s="25">
        <f>'101_parsed'!D6589</f>
        <v>0</v>
      </c>
      <c r="G6589" s="25">
        <f>'101_parsed'!E6589</f>
        <v>0</v>
      </c>
      <c r="H6589" s="25">
        <f>'101_parsed'!F6589</f>
        <v>0</v>
      </c>
    </row>
    <row r="6590" spans="1:8" x14ac:dyDescent="0.2">
      <c r="A6590" s="25">
        <f>'101_parsed'!A6590</f>
        <v>429</v>
      </c>
      <c r="B6590" s="33">
        <f>'101_parsed'!B6590</f>
        <v>61906</v>
      </c>
      <c r="C6590" s="25" t="str">
        <f>INDEX(all_banks!O:O,MATCH(A6590,all_banks!H:H,0))</f>
        <v>ПАО КБ "УБРиР" (429)</v>
      </c>
      <c r="D6590" s="25" t="str">
        <f>INDEX('101_accounts'!B:B,MATCH(B6590,'101_accounts'!A:A,0))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590" s="25">
        <f>'101_parsed'!C6590</f>
        <v>7200</v>
      </c>
      <c r="F6590" s="25">
        <f>'101_parsed'!D6590</f>
        <v>0</v>
      </c>
      <c r="G6590" s="25">
        <f>'101_parsed'!E6590</f>
        <v>7200</v>
      </c>
      <c r="H6590" s="25">
        <f>'101_parsed'!F6590</f>
        <v>0</v>
      </c>
    </row>
    <row r="6591" spans="1:8" x14ac:dyDescent="0.2">
      <c r="A6591" s="25">
        <f>'101_parsed'!A6591</f>
        <v>429</v>
      </c>
      <c r="B6591" s="33">
        <f>'101_parsed'!B6591</f>
        <v>61907</v>
      </c>
      <c r="C6591" s="25" t="str">
        <f>INDEX(all_banks!O:O,MATCH(A6591,all_banks!H:H,0))</f>
        <v>ПАО КБ "УБРиР" (429)</v>
      </c>
      <c r="D6591" s="25" t="str">
        <f>INDEX('101_accounts'!B:B,MATCH(B6591,'101_accounts'!A:A,0))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591" s="25">
        <f>'101_parsed'!C6591</f>
        <v>11200</v>
      </c>
      <c r="F6591" s="25">
        <f>'101_parsed'!D6591</f>
        <v>0</v>
      </c>
      <c r="G6591" s="25">
        <f>'101_parsed'!E6591</f>
        <v>7000</v>
      </c>
      <c r="H6591" s="25">
        <f>'101_parsed'!F6591</f>
        <v>0</v>
      </c>
    </row>
    <row r="6592" spans="1:8" x14ac:dyDescent="0.2">
      <c r="A6592" s="25">
        <f>'101_parsed'!A6592</f>
        <v>429</v>
      </c>
      <c r="B6592" s="33">
        <f>'101_parsed'!B6592</f>
        <v>61908</v>
      </c>
      <c r="C6592" s="25" t="str">
        <f>INDEX(all_banks!O:O,MATCH(A6592,all_banks!H:H,0))</f>
        <v>ПАО КБ "УБРиР" (429)</v>
      </c>
      <c r="D6592" s="25" t="str">
        <f>INDEX('101_accounts'!B:B,MATCH(B6592,'101_accounts'!A:A,0))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592" s="25">
        <f>'101_parsed'!C6592</f>
        <v>539830</v>
      </c>
      <c r="F6592" s="25">
        <f>'101_parsed'!D6592</f>
        <v>0</v>
      </c>
      <c r="G6592" s="25">
        <f>'101_parsed'!E6592</f>
        <v>526230</v>
      </c>
      <c r="H6592" s="25">
        <f>'101_parsed'!F6592</f>
        <v>0</v>
      </c>
    </row>
    <row r="6593" spans="1:8" x14ac:dyDescent="0.2">
      <c r="A6593" s="25">
        <f>'101_parsed'!A6593</f>
        <v>429</v>
      </c>
      <c r="B6593" s="33">
        <f>'101_parsed'!B6593</f>
        <v>61909</v>
      </c>
      <c r="C6593" s="25" t="str">
        <f>INDEX(all_banks!O:O,MATCH(A6593,all_banks!H:H,0))</f>
        <v>ПАО КБ "УБРиР" (429)</v>
      </c>
      <c r="D6593" s="25" t="str">
        <f>INDEX('101_accounts'!B:B,MATCH(B6593,'101_accounts'!A:A,0))</f>
        <v>61909   П  Амортизация недвижимости (кроме земли), временно неиспользуемой в основной деятельности</v>
      </c>
      <c r="E6593" s="25">
        <f>'101_parsed'!C6593</f>
        <v>0</v>
      </c>
      <c r="F6593" s="25">
        <f>'101_parsed'!D6593</f>
        <v>0</v>
      </c>
      <c r="G6593" s="25">
        <f>'101_parsed'!E6593</f>
        <v>0</v>
      </c>
      <c r="H6593" s="25">
        <f>'101_parsed'!F6593</f>
        <v>0</v>
      </c>
    </row>
    <row r="6594" spans="1:8" x14ac:dyDescent="0.2">
      <c r="A6594" s="25">
        <f>'101_parsed'!A6594</f>
        <v>429</v>
      </c>
      <c r="B6594" s="33">
        <f>'101_parsed'!B6594</f>
        <v>61910</v>
      </c>
      <c r="C6594" s="25" t="str">
        <f>INDEX(all_banks!O:O,MATCH(A6594,all_banks!H:H,0))</f>
        <v>ПАО КБ "УБРиР" (429)</v>
      </c>
      <c r="D6594" s="25" t="str">
        <f>INDEX('101_accounts'!B:B,MATCH(B6594,'101_accounts'!A:A,0))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594" s="25">
        <f>'101_parsed'!C6594</f>
        <v>0</v>
      </c>
      <c r="F6594" s="25">
        <f>'101_parsed'!D6594</f>
        <v>0</v>
      </c>
      <c r="G6594" s="25">
        <f>'101_parsed'!E6594</f>
        <v>0</v>
      </c>
      <c r="H6594" s="25">
        <f>'101_parsed'!F6594</f>
        <v>0</v>
      </c>
    </row>
    <row r="6595" spans="1:8" x14ac:dyDescent="0.2">
      <c r="A6595" s="25">
        <f>'101_parsed'!A6595</f>
        <v>429</v>
      </c>
      <c r="B6595" s="33">
        <f>'101_parsed'!B6595</f>
        <v>61911</v>
      </c>
      <c r="C6595" s="25" t="str">
        <f>INDEX(all_banks!O:O,MATCH(A6595,all_banks!H:H,0))</f>
        <v>ПАО КБ "УБРиР" (429)</v>
      </c>
      <c r="D6595" s="25" t="str">
        <f>INDEX('101_accounts'!B:B,MATCH(B6595,'101_accounts'!A:A,0))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595" s="25">
        <f>'101_parsed'!C6595</f>
        <v>0</v>
      </c>
      <c r="F6595" s="25">
        <f>'101_parsed'!D6595</f>
        <v>0</v>
      </c>
      <c r="G6595" s="25">
        <f>'101_parsed'!E6595</f>
        <v>0</v>
      </c>
      <c r="H6595" s="25">
        <f>'101_parsed'!F6595</f>
        <v>0</v>
      </c>
    </row>
    <row r="6596" spans="1:8" x14ac:dyDescent="0.2">
      <c r="A6596" s="25">
        <f>'101_parsed'!A6596</f>
        <v>429</v>
      </c>
      <c r="B6596" s="33">
        <f>'101_parsed'!B6596</f>
        <v>61912</v>
      </c>
      <c r="C6596" s="25" t="str">
        <f>INDEX(all_banks!O:O,MATCH(A6596,all_banks!H:H,0))</f>
        <v>ПАО КБ "УБРиР" (429)</v>
      </c>
      <c r="D6596" s="25" t="str">
        <f>INDEX('101_accounts'!B:B,MATCH(B6596,'101_accounts'!A:A,0))</f>
        <v>61912   П  Резервы на возможные потери</v>
      </c>
      <c r="E6596" s="25">
        <f>'101_parsed'!C6596</f>
        <v>0</v>
      </c>
      <c r="F6596" s="25">
        <f>'101_parsed'!D6596</f>
        <v>0</v>
      </c>
      <c r="G6596" s="25">
        <f>'101_parsed'!E6596</f>
        <v>0</v>
      </c>
      <c r="H6596" s="25">
        <f>'101_parsed'!F6596</f>
        <v>0</v>
      </c>
    </row>
    <row r="6597" spans="1:8" x14ac:dyDescent="0.2">
      <c r="A6597" s="25">
        <f>'101_parsed'!A6597</f>
        <v>429</v>
      </c>
      <c r="B6597" s="33">
        <f>'101_parsed'!B6597</f>
        <v>62001</v>
      </c>
      <c r="C6597" s="25" t="str">
        <f>INDEX(all_banks!O:O,MATCH(A6597,all_banks!H:H,0))</f>
        <v>ПАО КБ "УБРиР" (429)</v>
      </c>
      <c r="D6597" s="25" t="str">
        <f>INDEX('101_accounts'!B:B,MATCH(B6597,'101_accounts'!A:A,0))</f>
        <v>62001   A  Долгосрочные активы, предназначенные для продажи</v>
      </c>
      <c r="E6597" s="25">
        <f>'101_parsed'!C6597</f>
        <v>1571100</v>
      </c>
      <c r="F6597" s="25">
        <f>'101_parsed'!D6597</f>
        <v>0</v>
      </c>
      <c r="G6597" s="25">
        <f>'101_parsed'!E6597</f>
        <v>1484842</v>
      </c>
      <c r="H6597" s="25">
        <f>'101_parsed'!F6597</f>
        <v>0</v>
      </c>
    </row>
    <row r="6598" spans="1:8" x14ac:dyDescent="0.2">
      <c r="A6598" s="25">
        <f>'101_parsed'!A6598</f>
        <v>429</v>
      </c>
      <c r="B6598" s="33">
        <f>'101_parsed'!B6598</f>
        <v>62002</v>
      </c>
      <c r="C6598" s="25" t="str">
        <f>INDEX(all_banks!O:O,MATCH(A6598,all_banks!H:H,0))</f>
        <v>ПАО КБ "УБРиР" (429)</v>
      </c>
      <c r="D6598" s="25" t="str">
        <f>INDEX('101_accounts'!B:B,MATCH(B6598,'101_accounts'!A:A,0))</f>
        <v>62002   П  Резервы на возможные потери</v>
      </c>
      <c r="E6598" s="25">
        <f>'101_parsed'!C6598</f>
        <v>0</v>
      </c>
      <c r="F6598" s="25">
        <f>'101_parsed'!D6598</f>
        <v>0</v>
      </c>
      <c r="G6598" s="25">
        <f>'101_parsed'!E6598</f>
        <v>0</v>
      </c>
      <c r="H6598" s="25">
        <f>'101_parsed'!F6598</f>
        <v>0</v>
      </c>
    </row>
    <row r="6599" spans="1:8" x14ac:dyDescent="0.2">
      <c r="A6599" s="25">
        <f>'101_parsed'!A6599</f>
        <v>429</v>
      </c>
      <c r="B6599" s="33">
        <f>'101_parsed'!B6599</f>
        <v>62101</v>
      </c>
      <c r="C6599" s="25" t="str">
        <f>INDEX(all_banks!O:O,MATCH(A6599,all_banks!H:H,0))</f>
        <v>ПАО КБ "УБРиР" (429)</v>
      </c>
      <c r="D6599" s="25" t="str">
        <f>INDEX('101_accounts'!B:B,MATCH(B6599,'101_accounts'!A:A,0))</f>
        <v>62101   A  Средства труда, полученные по договорам отступного, залога, назначение которых не определено</v>
      </c>
      <c r="E6599" s="25">
        <f>'101_parsed'!C6599</f>
        <v>10528</v>
      </c>
      <c r="F6599" s="25">
        <f>'101_parsed'!D6599</f>
        <v>0</v>
      </c>
      <c r="G6599" s="25">
        <f>'101_parsed'!E6599</f>
        <v>10528</v>
      </c>
      <c r="H6599" s="25">
        <f>'101_parsed'!F6599</f>
        <v>0</v>
      </c>
    </row>
    <row r="6600" spans="1:8" x14ac:dyDescent="0.2">
      <c r="A6600" s="25">
        <f>'101_parsed'!A6600</f>
        <v>429</v>
      </c>
      <c r="B6600" s="33">
        <f>'101_parsed'!B6600</f>
        <v>62102</v>
      </c>
      <c r="C6600" s="25" t="str">
        <f>INDEX(all_banks!O:O,MATCH(A6600,all_banks!H:H,0))</f>
        <v>ПАО КБ "УБРиР" (429)</v>
      </c>
      <c r="D6600" s="25" t="str">
        <f>INDEX('101_accounts'!B:B,MATCH(B6600,'101_accounts'!A:A,0))</f>
        <v>62102   A  Предметы труда, полученные по договорам отступного, залога, назначение которых не определено</v>
      </c>
      <c r="E6600" s="25">
        <f>'101_parsed'!C6600</f>
        <v>0</v>
      </c>
      <c r="F6600" s="25">
        <f>'101_parsed'!D6600</f>
        <v>0</v>
      </c>
      <c r="G6600" s="25">
        <f>'101_parsed'!E6600</f>
        <v>0</v>
      </c>
      <c r="H6600" s="25">
        <f>'101_parsed'!F6600</f>
        <v>0</v>
      </c>
    </row>
    <row r="6601" spans="1:8" x14ac:dyDescent="0.2">
      <c r="A6601" s="25">
        <f>'101_parsed'!A6601</f>
        <v>429</v>
      </c>
      <c r="B6601" s="33">
        <f>'101_parsed'!B6601</f>
        <v>62103</v>
      </c>
      <c r="C6601" s="25" t="str">
        <f>INDEX(all_banks!O:O,MATCH(A6601,all_banks!H:H,0))</f>
        <v>ПАО КБ "УБРиР" (429)</v>
      </c>
      <c r="D6601" s="25" t="str">
        <f>INDEX('101_accounts'!B:B,MATCH(B6601,'101_accounts'!A:A,0))</f>
        <v>62103   П  Резервы на возможные потери</v>
      </c>
      <c r="E6601" s="25">
        <f>'101_parsed'!C6601</f>
        <v>0</v>
      </c>
      <c r="F6601" s="25">
        <f>'101_parsed'!D6601</f>
        <v>7896</v>
      </c>
      <c r="G6601" s="25">
        <f>'101_parsed'!E6601</f>
        <v>0</v>
      </c>
      <c r="H6601" s="25">
        <f>'101_parsed'!F6601</f>
        <v>7896</v>
      </c>
    </row>
    <row r="6602" spans="1:8" x14ac:dyDescent="0.2">
      <c r="A6602" s="25">
        <f>'101_parsed'!A6602</f>
        <v>249</v>
      </c>
      <c r="B6602" s="33">
        <f>'101_parsed'!B6602</f>
        <v>60401</v>
      </c>
      <c r="C6602" s="25" t="str">
        <f>INDEX(all_banks!O:O,MATCH(A6602,all_banks!H:H,0))</f>
        <v>АО КБ "Урал ФД" (249)</v>
      </c>
      <c r="D6602" s="25" t="str">
        <f>INDEX('101_accounts'!B:B,MATCH(B6602,'101_accounts'!A:A,0))</f>
        <v>60401   A  Основные средства (кроме земли) (c 13.02.2018)_x000D_Категория 1- Здания и сооружения (до 31.12.2002)</v>
      </c>
      <c r="E6602" s="25">
        <f>'101_parsed'!C6602</f>
        <v>763606</v>
      </c>
      <c r="F6602" s="25">
        <f>'101_parsed'!D6602</f>
        <v>0</v>
      </c>
      <c r="G6602" s="25">
        <f>'101_parsed'!E6602</f>
        <v>756072</v>
      </c>
      <c r="H6602" s="25">
        <f>'101_parsed'!F6602</f>
        <v>0</v>
      </c>
    </row>
    <row r="6603" spans="1:8" x14ac:dyDescent="0.2">
      <c r="A6603" s="25">
        <f>'101_parsed'!A6603</f>
        <v>249</v>
      </c>
      <c r="B6603" s="33">
        <f>'101_parsed'!B6603</f>
        <v>60404</v>
      </c>
      <c r="C6603" s="25" t="str">
        <f>INDEX(all_banks!O:O,MATCH(A6603,all_banks!H:H,0))</f>
        <v>АО КБ "Урал ФД" (249)</v>
      </c>
      <c r="D6603" s="25" t="str">
        <f>INDEX('101_accounts'!B:B,MATCH(B6603,'101_accounts'!A:A,0))</f>
        <v>60404   A  Земля (c 13.02.2018)</v>
      </c>
      <c r="E6603" s="25">
        <f>'101_parsed'!C6603</f>
        <v>1834</v>
      </c>
      <c r="F6603" s="25">
        <f>'101_parsed'!D6603</f>
        <v>0</v>
      </c>
      <c r="G6603" s="25">
        <f>'101_parsed'!E6603</f>
        <v>1834</v>
      </c>
      <c r="H6603" s="25">
        <f>'101_parsed'!F6603</f>
        <v>0</v>
      </c>
    </row>
    <row r="6604" spans="1:8" x14ac:dyDescent="0.2">
      <c r="A6604" s="25">
        <f>'101_parsed'!A6604</f>
        <v>249</v>
      </c>
      <c r="B6604" s="33">
        <f>'101_parsed'!B6604</f>
        <v>60405</v>
      </c>
      <c r="C6604" s="25" t="str">
        <f>INDEX(all_banks!O:O,MATCH(A6604,all_banks!H:H,0))</f>
        <v>АО КБ "Урал ФД" (249)</v>
      </c>
      <c r="D6604" s="25" t="str">
        <f>INDEX('101_accounts'!B:B,MATCH(B6604,'101_accounts'!A:A,0))</f>
        <v>60405   П
A (до 31.01.2003)  Резервы на возможные потери (c 13.02.2018)
Долгосрочно арендуемые основные средства (до 31.01.2003)</v>
      </c>
      <c r="E6604" s="25">
        <f>'101_parsed'!C6604</f>
        <v>0</v>
      </c>
      <c r="F6604" s="25">
        <f>'101_parsed'!D6604</f>
        <v>0</v>
      </c>
      <c r="G6604" s="25">
        <f>'101_parsed'!E6604</f>
        <v>0</v>
      </c>
      <c r="H6604" s="25">
        <f>'101_parsed'!F6604</f>
        <v>0</v>
      </c>
    </row>
    <row r="6605" spans="1:8" x14ac:dyDescent="0.2">
      <c r="A6605" s="25">
        <f>'101_parsed'!A6605</f>
        <v>249</v>
      </c>
      <c r="B6605" s="33">
        <f>'101_parsed'!B6605</f>
        <v>60414</v>
      </c>
      <c r="C6605" s="25" t="str">
        <f>INDEX(all_banks!O:O,MATCH(A6605,all_banks!H:H,0))</f>
        <v>АО КБ "Урал ФД" (249)</v>
      </c>
      <c r="D6605" s="25" t="str">
        <f>INDEX('101_accounts'!B:B,MATCH(B6605,'101_accounts'!A:A,0))</f>
        <v>60414   П  Амортизация основных средств (кроме земли) (c 13.02.2018)</v>
      </c>
      <c r="E6605" s="25">
        <f>'101_parsed'!C6605</f>
        <v>0</v>
      </c>
      <c r="F6605" s="25">
        <f>'101_parsed'!D6605</f>
        <v>485971</v>
      </c>
      <c r="G6605" s="25">
        <f>'101_parsed'!E6605</f>
        <v>0</v>
      </c>
      <c r="H6605" s="25">
        <f>'101_parsed'!F6605</f>
        <v>489943</v>
      </c>
    </row>
    <row r="6606" spans="1:8" x14ac:dyDescent="0.2">
      <c r="A6606" s="25">
        <f>'101_parsed'!A6606</f>
        <v>249</v>
      </c>
      <c r="B6606" s="33">
        <f>'101_parsed'!B6606</f>
        <v>60415</v>
      </c>
      <c r="C6606" s="25" t="str">
        <f>INDEX(all_banks!O:O,MATCH(A6606,all_banks!H:H,0))</f>
        <v>АО КБ "Урал ФД" (249)</v>
      </c>
      <c r="D6606" s="25" t="str">
        <f>INDEX('101_accounts'!B:B,MATCH(B6606,'101_accounts'!A:A,0))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606" s="25">
        <f>'101_parsed'!C6606</f>
        <v>130</v>
      </c>
      <c r="F6606" s="25">
        <f>'101_parsed'!D6606</f>
        <v>0</v>
      </c>
      <c r="G6606" s="25">
        <f>'101_parsed'!E6606</f>
        <v>130</v>
      </c>
      <c r="H6606" s="25">
        <f>'101_parsed'!F6606</f>
        <v>0</v>
      </c>
    </row>
    <row r="6607" spans="1:8" x14ac:dyDescent="0.2">
      <c r="A6607" s="25">
        <f>'101_parsed'!A6607</f>
        <v>249</v>
      </c>
      <c r="B6607" s="33">
        <f>'101_parsed'!B6607</f>
        <v>61901</v>
      </c>
      <c r="C6607" s="25" t="str">
        <f>INDEX(all_banks!O:O,MATCH(A6607,all_banks!H:H,0))</f>
        <v>АО КБ "Урал ФД" (249)</v>
      </c>
      <c r="D6607" s="25" t="str">
        <f>INDEX('101_accounts'!B:B,MATCH(B6607,'101_accounts'!A:A,0))</f>
        <v>61901   A  Земля, временно неиспользуемая в основной деятельности</v>
      </c>
      <c r="E6607" s="25">
        <f>'101_parsed'!C6607</f>
        <v>0</v>
      </c>
      <c r="F6607" s="25">
        <f>'101_parsed'!D6607</f>
        <v>0</v>
      </c>
      <c r="G6607" s="25">
        <f>'101_parsed'!E6607</f>
        <v>0</v>
      </c>
      <c r="H6607" s="25">
        <f>'101_parsed'!F6607</f>
        <v>0</v>
      </c>
    </row>
    <row r="6608" spans="1:8" x14ac:dyDescent="0.2">
      <c r="A6608" s="25">
        <f>'101_parsed'!A6608</f>
        <v>249</v>
      </c>
      <c r="B6608" s="33">
        <f>'101_parsed'!B6608</f>
        <v>61902</v>
      </c>
      <c r="C6608" s="25" t="str">
        <f>INDEX(all_banks!O:O,MATCH(A6608,all_banks!H:H,0))</f>
        <v>АО КБ "Урал ФД" (249)</v>
      </c>
      <c r="D6608" s="25" t="str">
        <f>INDEX('101_accounts'!B:B,MATCH(B6608,'101_accounts'!A:A,0))</f>
        <v>61902   A  Земля, временно неиспользуемая в основной деятельности, переданная в аренду</v>
      </c>
      <c r="E6608" s="25">
        <f>'101_parsed'!C6608</f>
        <v>0</v>
      </c>
      <c r="F6608" s="25">
        <f>'101_parsed'!D6608</f>
        <v>0</v>
      </c>
      <c r="G6608" s="25">
        <f>'101_parsed'!E6608</f>
        <v>0</v>
      </c>
      <c r="H6608" s="25">
        <f>'101_parsed'!F6608</f>
        <v>0</v>
      </c>
    </row>
    <row r="6609" spans="1:8" x14ac:dyDescent="0.2">
      <c r="A6609" s="25">
        <f>'101_parsed'!A6609</f>
        <v>249</v>
      </c>
      <c r="B6609" s="33">
        <f>'101_parsed'!B6609</f>
        <v>61903</v>
      </c>
      <c r="C6609" s="25" t="str">
        <f>INDEX(all_banks!O:O,MATCH(A6609,all_banks!H:H,0))</f>
        <v>АО КБ "Урал ФД" (249)</v>
      </c>
      <c r="D6609" s="25" t="str">
        <f>INDEX('101_accounts'!B:B,MATCH(B6609,'101_accounts'!A:A,0))</f>
        <v>61903   A  Недвижимость (кроме земли), временно неиспользуемая в основной деятельности</v>
      </c>
      <c r="E6609" s="25">
        <f>'101_parsed'!C6609</f>
        <v>0</v>
      </c>
      <c r="F6609" s="25">
        <f>'101_parsed'!D6609</f>
        <v>0</v>
      </c>
      <c r="G6609" s="25">
        <f>'101_parsed'!E6609</f>
        <v>0</v>
      </c>
      <c r="H6609" s="25">
        <f>'101_parsed'!F6609</f>
        <v>0</v>
      </c>
    </row>
    <row r="6610" spans="1:8" x14ac:dyDescent="0.2">
      <c r="A6610" s="25">
        <f>'101_parsed'!A6610</f>
        <v>249</v>
      </c>
      <c r="B6610" s="33">
        <f>'101_parsed'!B6610</f>
        <v>61904</v>
      </c>
      <c r="C6610" s="25" t="str">
        <f>INDEX(all_banks!O:O,MATCH(A6610,all_banks!H:H,0))</f>
        <v>АО КБ "Урал ФД" (249)</v>
      </c>
      <c r="D6610" s="25" t="str">
        <f>INDEX('101_accounts'!B:B,MATCH(B6610,'101_accounts'!A:A,0))</f>
        <v>61904   A  Недвижимость (кроме земли), временно неиспользуемая в основной деятельности, переданная в аренду</v>
      </c>
      <c r="E6610" s="25">
        <f>'101_parsed'!C6610</f>
        <v>0</v>
      </c>
      <c r="F6610" s="25">
        <f>'101_parsed'!D6610</f>
        <v>0</v>
      </c>
      <c r="G6610" s="25">
        <f>'101_parsed'!E6610</f>
        <v>0</v>
      </c>
      <c r="H6610" s="25">
        <f>'101_parsed'!F6610</f>
        <v>0</v>
      </c>
    </row>
    <row r="6611" spans="1:8" x14ac:dyDescent="0.2">
      <c r="A6611" s="25">
        <f>'101_parsed'!A6611</f>
        <v>249</v>
      </c>
      <c r="B6611" s="33">
        <f>'101_parsed'!B6611</f>
        <v>61905</v>
      </c>
      <c r="C6611" s="25" t="str">
        <f>INDEX(all_banks!O:O,MATCH(A6611,all_banks!H:H,0))</f>
        <v>АО КБ "Урал ФД" (249)</v>
      </c>
      <c r="D6611" s="25" t="str">
        <f>INDEX('101_accounts'!B:B,MATCH(B6611,'101_accounts'!A:A,0))</f>
        <v>61905   A  Земля, временно неиспользуемая в основной деятельности, учитываемая по справедливой стоимости</v>
      </c>
      <c r="E6611" s="25">
        <f>'101_parsed'!C6611</f>
        <v>0</v>
      </c>
      <c r="F6611" s="25">
        <f>'101_parsed'!D6611</f>
        <v>0</v>
      </c>
      <c r="G6611" s="25">
        <f>'101_parsed'!E6611</f>
        <v>0</v>
      </c>
      <c r="H6611" s="25">
        <f>'101_parsed'!F6611</f>
        <v>0</v>
      </c>
    </row>
    <row r="6612" spans="1:8" x14ac:dyDescent="0.2">
      <c r="A6612" s="25">
        <f>'101_parsed'!A6612</f>
        <v>249</v>
      </c>
      <c r="B6612" s="33">
        <f>'101_parsed'!B6612</f>
        <v>61906</v>
      </c>
      <c r="C6612" s="25" t="str">
        <f>INDEX(all_banks!O:O,MATCH(A6612,all_banks!H:H,0))</f>
        <v>АО КБ "Урал ФД" (249)</v>
      </c>
      <c r="D6612" s="25" t="str">
        <f>INDEX('101_accounts'!B:B,MATCH(B6612,'101_accounts'!A:A,0))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612" s="25">
        <f>'101_parsed'!C6612</f>
        <v>0</v>
      </c>
      <c r="F6612" s="25">
        <f>'101_parsed'!D6612</f>
        <v>0</v>
      </c>
      <c r="G6612" s="25">
        <f>'101_parsed'!E6612</f>
        <v>0</v>
      </c>
      <c r="H6612" s="25">
        <f>'101_parsed'!F6612</f>
        <v>0</v>
      </c>
    </row>
    <row r="6613" spans="1:8" x14ac:dyDescent="0.2">
      <c r="A6613" s="25">
        <f>'101_parsed'!A6613</f>
        <v>249</v>
      </c>
      <c r="B6613" s="33">
        <f>'101_parsed'!B6613</f>
        <v>61907</v>
      </c>
      <c r="C6613" s="25" t="str">
        <f>INDEX(all_banks!O:O,MATCH(A6613,all_banks!H:H,0))</f>
        <v>АО КБ "Урал ФД" (249)</v>
      </c>
      <c r="D6613" s="25" t="str">
        <f>INDEX('101_accounts'!B:B,MATCH(B6613,'101_accounts'!A:A,0))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613" s="25">
        <f>'101_parsed'!C6613</f>
        <v>300418</v>
      </c>
      <c r="F6613" s="25">
        <f>'101_parsed'!D6613</f>
        <v>0</v>
      </c>
      <c r="G6613" s="25">
        <f>'101_parsed'!E6613</f>
        <v>300418</v>
      </c>
      <c r="H6613" s="25">
        <f>'101_parsed'!F6613</f>
        <v>0</v>
      </c>
    </row>
    <row r="6614" spans="1:8" x14ac:dyDescent="0.2">
      <c r="A6614" s="25">
        <f>'101_parsed'!A6614</f>
        <v>249</v>
      </c>
      <c r="B6614" s="33">
        <f>'101_parsed'!B6614</f>
        <v>61908</v>
      </c>
      <c r="C6614" s="25" t="str">
        <f>INDEX(all_banks!O:O,MATCH(A6614,all_banks!H:H,0))</f>
        <v>АО КБ "Урал ФД" (249)</v>
      </c>
      <c r="D6614" s="25" t="str">
        <f>INDEX('101_accounts'!B:B,MATCH(B6614,'101_accounts'!A:A,0))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614" s="25">
        <f>'101_parsed'!C6614</f>
        <v>0</v>
      </c>
      <c r="F6614" s="25">
        <f>'101_parsed'!D6614</f>
        <v>0</v>
      </c>
      <c r="G6614" s="25">
        <f>'101_parsed'!E6614</f>
        <v>0</v>
      </c>
      <c r="H6614" s="25">
        <f>'101_parsed'!F6614</f>
        <v>0</v>
      </c>
    </row>
    <row r="6615" spans="1:8" x14ac:dyDescent="0.2">
      <c r="A6615" s="25">
        <f>'101_parsed'!A6615</f>
        <v>249</v>
      </c>
      <c r="B6615" s="33">
        <f>'101_parsed'!B6615</f>
        <v>61909</v>
      </c>
      <c r="C6615" s="25" t="str">
        <f>INDEX(all_banks!O:O,MATCH(A6615,all_banks!H:H,0))</f>
        <v>АО КБ "Урал ФД" (249)</v>
      </c>
      <c r="D6615" s="25" t="str">
        <f>INDEX('101_accounts'!B:B,MATCH(B6615,'101_accounts'!A:A,0))</f>
        <v>61909   П  Амортизация недвижимости (кроме земли), временно неиспользуемой в основной деятельности</v>
      </c>
      <c r="E6615" s="25">
        <f>'101_parsed'!C6615</f>
        <v>0</v>
      </c>
      <c r="F6615" s="25">
        <f>'101_parsed'!D6615</f>
        <v>0</v>
      </c>
      <c r="G6615" s="25">
        <f>'101_parsed'!E6615</f>
        <v>0</v>
      </c>
      <c r="H6615" s="25">
        <f>'101_parsed'!F6615</f>
        <v>0</v>
      </c>
    </row>
    <row r="6616" spans="1:8" x14ac:dyDescent="0.2">
      <c r="A6616" s="25">
        <f>'101_parsed'!A6616</f>
        <v>249</v>
      </c>
      <c r="B6616" s="33">
        <f>'101_parsed'!B6616</f>
        <v>61910</v>
      </c>
      <c r="C6616" s="25" t="str">
        <f>INDEX(all_banks!O:O,MATCH(A6616,all_banks!H:H,0))</f>
        <v>АО КБ "Урал ФД" (249)</v>
      </c>
      <c r="D6616" s="25" t="str">
        <f>INDEX('101_accounts'!B:B,MATCH(B6616,'101_accounts'!A:A,0))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616" s="25">
        <f>'101_parsed'!C6616</f>
        <v>0</v>
      </c>
      <c r="F6616" s="25">
        <f>'101_parsed'!D6616</f>
        <v>0</v>
      </c>
      <c r="G6616" s="25">
        <f>'101_parsed'!E6616</f>
        <v>0</v>
      </c>
      <c r="H6616" s="25">
        <f>'101_parsed'!F6616</f>
        <v>0</v>
      </c>
    </row>
    <row r="6617" spans="1:8" x14ac:dyDescent="0.2">
      <c r="A6617" s="25">
        <f>'101_parsed'!A6617</f>
        <v>249</v>
      </c>
      <c r="B6617" s="33">
        <f>'101_parsed'!B6617</f>
        <v>61911</v>
      </c>
      <c r="C6617" s="25" t="str">
        <f>INDEX(all_banks!O:O,MATCH(A6617,all_banks!H:H,0))</f>
        <v>АО КБ "Урал ФД" (249)</v>
      </c>
      <c r="D6617" s="25" t="str">
        <f>INDEX('101_accounts'!B:B,MATCH(B6617,'101_accounts'!A:A,0))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617" s="25">
        <f>'101_parsed'!C6617</f>
        <v>442</v>
      </c>
      <c r="F6617" s="25">
        <f>'101_parsed'!D6617</f>
        <v>0</v>
      </c>
      <c r="G6617" s="25">
        <f>'101_parsed'!E6617</f>
        <v>442</v>
      </c>
      <c r="H6617" s="25">
        <f>'101_parsed'!F6617</f>
        <v>0</v>
      </c>
    </row>
    <row r="6618" spans="1:8" x14ac:dyDescent="0.2">
      <c r="A6618" s="25">
        <f>'101_parsed'!A6618</f>
        <v>249</v>
      </c>
      <c r="B6618" s="33">
        <f>'101_parsed'!B6618</f>
        <v>61912</v>
      </c>
      <c r="C6618" s="25" t="str">
        <f>INDEX(all_banks!O:O,MATCH(A6618,all_banks!H:H,0))</f>
        <v>АО КБ "Урал ФД" (249)</v>
      </c>
      <c r="D6618" s="25" t="str">
        <f>INDEX('101_accounts'!B:B,MATCH(B6618,'101_accounts'!A:A,0))</f>
        <v>61912   П  Резервы на возможные потери</v>
      </c>
      <c r="E6618" s="25">
        <f>'101_parsed'!C6618</f>
        <v>0</v>
      </c>
      <c r="F6618" s="25">
        <f>'101_parsed'!D6618</f>
        <v>0</v>
      </c>
      <c r="G6618" s="25">
        <f>'101_parsed'!E6618</f>
        <v>0</v>
      </c>
      <c r="H6618" s="25">
        <f>'101_parsed'!F6618</f>
        <v>0</v>
      </c>
    </row>
    <row r="6619" spans="1:8" x14ac:dyDescent="0.2">
      <c r="A6619" s="25">
        <f>'101_parsed'!A6619</f>
        <v>249</v>
      </c>
      <c r="B6619" s="33">
        <f>'101_parsed'!B6619</f>
        <v>62001</v>
      </c>
      <c r="C6619" s="25" t="str">
        <f>INDEX(all_banks!O:O,MATCH(A6619,all_banks!H:H,0))</f>
        <v>АО КБ "Урал ФД" (249)</v>
      </c>
      <c r="D6619" s="25" t="str">
        <f>INDEX('101_accounts'!B:B,MATCH(B6619,'101_accounts'!A:A,0))</f>
        <v>62001   A  Долгосрочные активы, предназначенные для продажи</v>
      </c>
      <c r="E6619" s="25">
        <f>'101_parsed'!C6619</f>
        <v>503639</v>
      </c>
      <c r="F6619" s="25">
        <f>'101_parsed'!D6619</f>
        <v>0</v>
      </c>
      <c r="G6619" s="25">
        <f>'101_parsed'!E6619</f>
        <v>502817</v>
      </c>
      <c r="H6619" s="25">
        <f>'101_parsed'!F6619</f>
        <v>0</v>
      </c>
    </row>
    <row r="6620" spans="1:8" x14ac:dyDescent="0.2">
      <c r="A6620" s="25">
        <f>'101_parsed'!A6620</f>
        <v>249</v>
      </c>
      <c r="B6620" s="33">
        <f>'101_parsed'!B6620</f>
        <v>62002</v>
      </c>
      <c r="C6620" s="25" t="str">
        <f>INDEX(all_banks!O:O,MATCH(A6620,all_banks!H:H,0))</f>
        <v>АО КБ "Урал ФД" (249)</v>
      </c>
      <c r="D6620" s="25" t="str">
        <f>INDEX('101_accounts'!B:B,MATCH(B6620,'101_accounts'!A:A,0))</f>
        <v>62002   П  Резервы на возможные потери</v>
      </c>
      <c r="E6620" s="25">
        <f>'101_parsed'!C6620</f>
        <v>0</v>
      </c>
      <c r="F6620" s="25">
        <f>'101_parsed'!D6620</f>
        <v>4958</v>
      </c>
      <c r="G6620" s="25">
        <f>'101_parsed'!E6620</f>
        <v>0</v>
      </c>
      <c r="H6620" s="25">
        <f>'101_parsed'!F6620</f>
        <v>6084</v>
      </c>
    </row>
    <row r="6621" spans="1:8" x14ac:dyDescent="0.2">
      <c r="A6621" s="25">
        <f>'101_parsed'!A6621</f>
        <v>249</v>
      </c>
      <c r="B6621" s="33">
        <f>'101_parsed'!B6621</f>
        <v>62101</v>
      </c>
      <c r="C6621" s="25" t="str">
        <f>INDEX(all_banks!O:O,MATCH(A6621,all_banks!H:H,0))</f>
        <v>АО КБ "Урал ФД" (249)</v>
      </c>
      <c r="D6621" s="25" t="str">
        <f>INDEX('101_accounts'!B:B,MATCH(B6621,'101_accounts'!A:A,0))</f>
        <v>62101   A  Средства труда, полученные по договорам отступного, залога, назначение которых не определено</v>
      </c>
      <c r="E6621" s="25">
        <f>'101_parsed'!C6621</f>
        <v>0</v>
      </c>
      <c r="F6621" s="25">
        <f>'101_parsed'!D6621</f>
        <v>0</v>
      </c>
      <c r="G6621" s="25">
        <f>'101_parsed'!E6621</f>
        <v>0</v>
      </c>
      <c r="H6621" s="25">
        <f>'101_parsed'!F6621</f>
        <v>0</v>
      </c>
    </row>
    <row r="6622" spans="1:8" x14ac:dyDescent="0.2">
      <c r="A6622" s="25">
        <f>'101_parsed'!A6622</f>
        <v>249</v>
      </c>
      <c r="B6622" s="33">
        <f>'101_parsed'!B6622</f>
        <v>62102</v>
      </c>
      <c r="C6622" s="25" t="str">
        <f>INDEX(all_banks!O:O,MATCH(A6622,all_banks!H:H,0))</f>
        <v>АО КБ "Урал ФД" (249)</v>
      </c>
      <c r="D6622" s="25" t="str">
        <f>INDEX('101_accounts'!B:B,MATCH(B6622,'101_accounts'!A:A,0))</f>
        <v>62102   A  Предметы труда, полученные по договорам отступного, залога, назначение которых не определено</v>
      </c>
      <c r="E6622" s="25">
        <f>'101_parsed'!C6622</f>
        <v>0</v>
      </c>
      <c r="F6622" s="25">
        <f>'101_parsed'!D6622</f>
        <v>0</v>
      </c>
      <c r="G6622" s="25">
        <f>'101_parsed'!E6622</f>
        <v>0</v>
      </c>
      <c r="H6622" s="25">
        <f>'101_parsed'!F6622</f>
        <v>0</v>
      </c>
    </row>
    <row r="6623" spans="1:8" x14ac:dyDescent="0.2">
      <c r="A6623" s="25">
        <f>'101_parsed'!A6623</f>
        <v>249</v>
      </c>
      <c r="B6623" s="33">
        <f>'101_parsed'!B6623</f>
        <v>62103</v>
      </c>
      <c r="C6623" s="25" t="str">
        <f>INDEX(all_banks!O:O,MATCH(A6623,all_banks!H:H,0))</f>
        <v>АО КБ "Урал ФД" (249)</v>
      </c>
      <c r="D6623" s="25" t="str">
        <f>INDEX('101_accounts'!B:B,MATCH(B6623,'101_accounts'!A:A,0))</f>
        <v>62103   П  Резервы на возможные потери</v>
      </c>
      <c r="E6623" s="25">
        <f>'101_parsed'!C6623</f>
        <v>0</v>
      </c>
      <c r="F6623" s="25">
        <f>'101_parsed'!D6623</f>
        <v>0</v>
      </c>
      <c r="G6623" s="25">
        <f>'101_parsed'!E6623</f>
        <v>0</v>
      </c>
      <c r="H6623" s="25">
        <f>'101_parsed'!F6623</f>
        <v>0</v>
      </c>
    </row>
    <row r="6624" spans="1:8" x14ac:dyDescent="0.2">
      <c r="A6624" s="25">
        <f>'101_parsed'!A6624</f>
        <v>3479</v>
      </c>
      <c r="B6624" s="33">
        <f>'101_parsed'!B6624</f>
        <v>60401</v>
      </c>
      <c r="C6624" s="25" t="str">
        <f>INDEX(all_banks!O:O,MATCH(A6624,all_banks!H:H,0))</f>
        <v>АО "Ури Банк" (3479)</v>
      </c>
      <c r="D6624" s="25" t="str">
        <f>INDEX('101_accounts'!B:B,MATCH(B6624,'101_accounts'!A:A,0))</f>
        <v>60401   A  Основные средства (кроме земли) (c 13.02.2018)_x000D_Категория 1- Здания и сооружения (до 31.12.2002)</v>
      </c>
      <c r="E6624" s="25">
        <f>'101_parsed'!C6624</f>
        <v>22733</v>
      </c>
      <c r="F6624" s="25">
        <f>'101_parsed'!D6624</f>
        <v>0</v>
      </c>
      <c r="G6624" s="25">
        <f>'101_parsed'!E6624</f>
        <v>25006</v>
      </c>
      <c r="H6624" s="25">
        <f>'101_parsed'!F6624</f>
        <v>0</v>
      </c>
    </row>
    <row r="6625" spans="1:8" x14ac:dyDescent="0.2">
      <c r="A6625" s="25">
        <f>'101_parsed'!A6625</f>
        <v>3479</v>
      </c>
      <c r="B6625" s="33">
        <f>'101_parsed'!B6625</f>
        <v>60404</v>
      </c>
      <c r="C6625" s="25" t="str">
        <f>INDEX(all_banks!O:O,MATCH(A6625,all_banks!H:H,0))</f>
        <v>АО "Ури Банк" (3479)</v>
      </c>
      <c r="D6625" s="25" t="str">
        <f>INDEX('101_accounts'!B:B,MATCH(B6625,'101_accounts'!A:A,0))</f>
        <v>60404   A  Земля (c 13.02.2018)</v>
      </c>
      <c r="E6625" s="25">
        <f>'101_parsed'!C6625</f>
        <v>0</v>
      </c>
      <c r="F6625" s="25">
        <f>'101_parsed'!D6625</f>
        <v>0</v>
      </c>
      <c r="G6625" s="25">
        <f>'101_parsed'!E6625</f>
        <v>0</v>
      </c>
      <c r="H6625" s="25">
        <f>'101_parsed'!F6625</f>
        <v>0</v>
      </c>
    </row>
    <row r="6626" spans="1:8" x14ac:dyDescent="0.2">
      <c r="A6626" s="25">
        <f>'101_parsed'!A6626</f>
        <v>3479</v>
      </c>
      <c r="B6626" s="33">
        <f>'101_parsed'!B6626</f>
        <v>60405</v>
      </c>
      <c r="C6626" s="25" t="str">
        <f>INDEX(all_banks!O:O,MATCH(A6626,all_banks!H:H,0))</f>
        <v>АО "Ури Банк" (3479)</v>
      </c>
      <c r="D6626" s="25" t="str">
        <f>INDEX('101_accounts'!B:B,MATCH(B6626,'101_accounts'!A:A,0))</f>
        <v>60405   П
A (до 31.01.2003)  Резервы на возможные потери (c 13.02.2018)
Долгосрочно арендуемые основные средства (до 31.01.2003)</v>
      </c>
      <c r="E6626" s="25">
        <f>'101_parsed'!C6626</f>
        <v>0</v>
      </c>
      <c r="F6626" s="25">
        <f>'101_parsed'!D6626</f>
        <v>0</v>
      </c>
      <c r="G6626" s="25">
        <f>'101_parsed'!E6626</f>
        <v>0</v>
      </c>
      <c r="H6626" s="25">
        <f>'101_parsed'!F6626</f>
        <v>0</v>
      </c>
    </row>
    <row r="6627" spans="1:8" x14ac:dyDescent="0.2">
      <c r="A6627" s="25">
        <f>'101_parsed'!A6627</f>
        <v>3479</v>
      </c>
      <c r="B6627" s="33">
        <f>'101_parsed'!B6627</f>
        <v>60414</v>
      </c>
      <c r="C6627" s="25" t="str">
        <f>INDEX(all_banks!O:O,MATCH(A6627,all_banks!H:H,0))</f>
        <v>АО "Ури Банк" (3479)</v>
      </c>
      <c r="D6627" s="25" t="str">
        <f>INDEX('101_accounts'!B:B,MATCH(B6627,'101_accounts'!A:A,0))</f>
        <v>60414   П  Амортизация основных средств (кроме земли) (c 13.02.2018)</v>
      </c>
      <c r="E6627" s="25">
        <f>'101_parsed'!C6627</f>
        <v>0</v>
      </c>
      <c r="F6627" s="25">
        <f>'101_parsed'!D6627</f>
        <v>18597</v>
      </c>
      <c r="G6627" s="25">
        <f>'101_parsed'!E6627</f>
        <v>0</v>
      </c>
      <c r="H6627" s="25">
        <f>'101_parsed'!F6627</f>
        <v>19039</v>
      </c>
    </row>
    <row r="6628" spans="1:8" x14ac:dyDescent="0.2">
      <c r="A6628" s="25">
        <f>'101_parsed'!A6628</f>
        <v>3479</v>
      </c>
      <c r="B6628" s="33">
        <f>'101_parsed'!B6628</f>
        <v>60415</v>
      </c>
      <c r="C6628" s="25" t="str">
        <f>INDEX(all_banks!O:O,MATCH(A6628,all_banks!H:H,0))</f>
        <v>АО "Ури Банк" (3479)</v>
      </c>
      <c r="D6628" s="25" t="str">
        <f>INDEX('101_accounts'!B:B,MATCH(B6628,'101_accounts'!A:A,0))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628" s="25">
        <f>'101_parsed'!C6628</f>
        <v>0</v>
      </c>
      <c r="F6628" s="25">
        <f>'101_parsed'!D6628</f>
        <v>0</v>
      </c>
      <c r="G6628" s="25">
        <f>'101_parsed'!E6628</f>
        <v>0</v>
      </c>
      <c r="H6628" s="25">
        <f>'101_parsed'!F6628</f>
        <v>0</v>
      </c>
    </row>
    <row r="6629" spans="1:8" x14ac:dyDescent="0.2">
      <c r="A6629" s="25">
        <f>'101_parsed'!A6629</f>
        <v>3479</v>
      </c>
      <c r="B6629" s="33">
        <f>'101_parsed'!B6629</f>
        <v>61901</v>
      </c>
      <c r="C6629" s="25" t="str">
        <f>INDEX(all_banks!O:O,MATCH(A6629,all_banks!H:H,0))</f>
        <v>АО "Ури Банк" (3479)</v>
      </c>
      <c r="D6629" s="25" t="str">
        <f>INDEX('101_accounts'!B:B,MATCH(B6629,'101_accounts'!A:A,0))</f>
        <v>61901   A  Земля, временно неиспользуемая в основной деятельности</v>
      </c>
      <c r="E6629" s="25">
        <f>'101_parsed'!C6629</f>
        <v>0</v>
      </c>
      <c r="F6629" s="25">
        <f>'101_parsed'!D6629</f>
        <v>0</v>
      </c>
      <c r="G6629" s="25">
        <f>'101_parsed'!E6629</f>
        <v>0</v>
      </c>
      <c r="H6629" s="25">
        <f>'101_parsed'!F6629</f>
        <v>0</v>
      </c>
    </row>
    <row r="6630" spans="1:8" x14ac:dyDescent="0.2">
      <c r="A6630" s="25">
        <f>'101_parsed'!A6630</f>
        <v>3479</v>
      </c>
      <c r="B6630" s="33">
        <f>'101_parsed'!B6630</f>
        <v>61902</v>
      </c>
      <c r="C6630" s="25" t="str">
        <f>INDEX(all_banks!O:O,MATCH(A6630,all_banks!H:H,0))</f>
        <v>АО "Ури Банк" (3479)</v>
      </c>
      <c r="D6630" s="25" t="str">
        <f>INDEX('101_accounts'!B:B,MATCH(B6630,'101_accounts'!A:A,0))</f>
        <v>61902   A  Земля, временно неиспользуемая в основной деятельности, переданная в аренду</v>
      </c>
      <c r="E6630" s="25">
        <f>'101_parsed'!C6630</f>
        <v>0</v>
      </c>
      <c r="F6630" s="25">
        <f>'101_parsed'!D6630</f>
        <v>0</v>
      </c>
      <c r="G6630" s="25">
        <f>'101_parsed'!E6630</f>
        <v>0</v>
      </c>
      <c r="H6630" s="25">
        <f>'101_parsed'!F6630</f>
        <v>0</v>
      </c>
    </row>
    <row r="6631" spans="1:8" x14ac:dyDescent="0.2">
      <c r="A6631" s="25">
        <f>'101_parsed'!A6631</f>
        <v>3479</v>
      </c>
      <c r="B6631" s="33">
        <f>'101_parsed'!B6631</f>
        <v>61903</v>
      </c>
      <c r="C6631" s="25" t="str">
        <f>INDEX(all_banks!O:O,MATCH(A6631,all_banks!H:H,0))</f>
        <v>АО "Ури Банк" (3479)</v>
      </c>
      <c r="D6631" s="25" t="str">
        <f>INDEX('101_accounts'!B:B,MATCH(B6631,'101_accounts'!A:A,0))</f>
        <v>61903   A  Недвижимость (кроме земли), временно неиспользуемая в основной деятельности</v>
      </c>
      <c r="E6631" s="25">
        <f>'101_parsed'!C6631</f>
        <v>0</v>
      </c>
      <c r="F6631" s="25">
        <f>'101_parsed'!D6631</f>
        <v>0</v>
      </c>
      <c r="G6631" s="25">
        <f>'101_parsed'!E6631</f>
        <v>0</v>
      </c>
      <c r="H6631" s="25">
        <f>'101_parsed'!F6631</f>
        <v>0</v>
      </c>
    </row>
    <row r="6632" spans="1:8" x14ac:dyDescent="0.2">
      <c r="A6632" s="25">
        <f>'101_parsed'!A6632</f>
        <v>3479</v>
      </c>
      <c r="B6632" s="33">
        <f>'101_parsed'!B6632</f>
        <v>61904</v>
      </c>
      <c r="C6632" s="25" t="str">
        <f>INDEX(all_banks!O:O,MATCH(A6632,all_banks!H:H,0))</f>
        <v>АО "Ури Банк" (3479)</v>
      </c>
      <c r="D6632" s="25" t="str">
        <f>INDEX('101_accounts'!B:B,MATCH(B6632,'101_accounts'!A:A,0))</f>
        <v>61904   A  Недвижимость (кроме земли), временно неиспользуемая в основной деятельности, переданная в аренду</v>
      </c>
      <c r="E6632" s="25">
        <f>'101_parsed'!C6632</f>
        <v>0</v>
      </c>
      <c r="F6632" s="25">
        <f>'101_parsed'!D6632</f>
        <v>0</v>
      </c>
      <c r="G6632" s="25">
        <f>'101_parsed'!E6632</f>
        <v>0</v>
      </c>
      <c r="H6632" s="25">
        <f>'101_parsed'!F6632</f>
        <v>0</v>
      </c>
    </row>
    <row r="6633" spans="1:8" x14ac:dyDescent="0.2">
      <c r="A6633" s="25">
        <f>'101_parsed'!A6633</f>
        <v>3479</v>
      </c>
      <c r="B6633" s="33">
        <f>'101_parsed'!B6633</f>
        <v>61905</v>
      </c>
      <c r="C6633" s="25" t="str">
        <f>INDEX(all_banks!O:O,MATCH(A6633,all_banks!H:H,0))</f>
        <v>АО "Ури Банк" (3479)</v>
      </c>
      <c r="D6633" s="25" t="str">
        <f>INDEX('101_accounts'!B:B,MATCH(B6633,'101_accounts'!A:A,0))</f>
        <v>61905   A  Земля, временно неиспользуемая в основной деятельности, учитываемая по справедливой стоимости</v>
      </c>
      <c r="E6633" s="25">
        <f>'101_parsed'!C6633</f>
        <v>0</v>
      </c>
      <c r="F6633" s="25">
        <f>'101_parsed'!D6633</f>
        <v>0</v>
      </c>
      <c r="G6633" s="25">
        <f>'101_parsed'!E6633</f>
        <v>0</v>
      </c>
      <c r="H6633" s="25">
        <f>'101_parsed'!F6633</f>
        <v>0</v>
      </c>
    </row>
    <row r="6634" spans="1:8" x14ac:dyDescent="0.2">
      <c r="A6634" s="25">
        <f>'101_parsed'!A6634</f>
        <v>3479</v>
      </c>
      <c r="B6634" s="33">
        <f>'101_parsed'!B6634</f>
        <v>61906</v>
      </c>
      <c r="C6634" s="25" t="str">
        <f>INDEX(all_banks!O:O,MATCH(A6634,all_banks!H:H,0))</f>
        <v>АО "Ури Банк" (3479)</v>
      </c>
      <c r="D6634" s="25" t="str">
        <f>INDEX('101_accounts'!B:B,MATCH(B6634,'101_accounts'!A:A,0))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634" s="25">
        <f>'101_parsed'!C6634</f>
        <v>0</v>
      </c>
      <c r="F6634" s="25">
        <f>'101_parsed'!D6634</f>
        <v>0</v>
      </c>
      <c r="G6634" s="25">
        <f>'101_parsed'!E6634</f>
        <v>0</v>
      </c>
      <c r="H6634" s="25">
        <f>'101_parsed'!F6634</f>
        <v>0</v>
      </c>
    </row>
    <row r="6635" spans="1:8" x14ac:dyDescent="0.2">
      <c r="A6635" s="25">
        <f>'101_parsed'!A6635</f>
        <v>3479</v>
      </c>
      <c r="B6635" s="33">
        <f>'101_parsed'!B6635</f>
        <v>61907</v>
      </c>
      <c r="C6635" s="25" t="str">
        <f>INDEX(all_banks!O:O,MATCH(A6635,all_banks!H:H,0))</f>
        <v>АО "Ури Банк" (3479)</v>
      </c>
      <c r="D6635" s="25" t="str">
        <f>INDEX('101_accounts'!B:B,MATCH(B6635,'101_accounts'!A:A,0))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635" s="25">
        <f>'101_parsed'!C6635</f>
        <v>0</v>
      </c>
      <c r="F6635" s="25">
        <f>'101_parsed'!D6635</f>
        <v>0</v>
      </c>
      <c r="G6635" s="25">
        <f>'101_parsed'!E6635</f>
        <v>0</v>
      </c>
      <c r="H6635" s="25">
        <f>'101_parsed'!F6635</f>
        <v>0</v>
      </c>
    </row>
    <row r="6636" spans="1:8" x14ac:dyDescent="0.2">
      <c r="A6636" s="25">
        <f>'101_parsed'!A6636</f>
        <v>3479</v>
      </c>
      <c r="B6636" s="33">
        <f>'101_parsed'!B6636</f>
        <v>61908</v>
      </c>
      <c r="C6636" s="25" t="str">
        <f>INDEX(all_banks!O:O,MATCH(A6636,all_banks!H:H,0))</f>
        <v>АО "Ури Банк" (3479)</v>
      </c>
      <c r="D6636" s="25" t="str">
        <f>INDEX('101_accounts'!B:B,MATCH(B6636,'101_accounts'!A:A,0))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636" s="25">
        <f>'101_parsed'!C6636</f>
        <v>0</v>
      </c>
      <c r="F6636" s="25">
        <f>'101_parsed'!D6636</f>
        <v>0</v>
      </c>
      <c r="G6636" s="25">
        <f>'101_parsed'!E6636</f>
        <v>0</v>
      </c>
      <c r="H6636" s="25">
        <f>'101_parsed'!F6636</f>
        <v>0</v>
      </c>
    </row>
    <row r="6637" spans="1:8" x14ac:dyDescent="0.2">
      <c r="A6637" s="25">
        <f>'101_parsed'!A6637</f>
        <v>3479</v>
      </c>
      <c r="B6637" s="33">
        <f>'101_parsed'!B6637</f>
        <v>61909</v>
      </c>
      <c r="C6637" s="25" t="str">
        <f>INDEX(all_banks!O:O,MATCH(A6637,all_banks!H:H,0))</f>
        <v>АО "Ури Банк" (3479)</v>
      </c>
      <c r="D6637" s="25" t="str">
        <f>INDEX('101_accounts'!B:B,MATCH(B6637,'101_accounts'!A:A,0))</f>
        <v>61909   П  Амортизация недвижимости (кроме земли), временно неиспользуемой в основной деятельности</v>
      </c>
      <c r="E6637" s="25">
        <f>'101_parsed'!C6637</f>
        <v>0</v>
      </c>
      <c r="F6637" s="25">
        <f>'101_parsed'!D6637</f>
        <v>0</v>
      </c>
      <c r="G6637" s="25">
        <f>'101_parsed'!E6637</f>
        <v>0</v>
      </c>
      <c r="H6637" s="25">
        <f>'101_parsed'!F6637</f>
        <v>0</v>
      </c>
    </row>
    <row r="6638" spans="1:8" x14ac:dyDescent="0.2">
      <c r="A6638" s="25">
        <f>'101_parsed'!A6638</f>
        <v>3479</v>
      </c>
      <c r="B6638" s="33">
        <f>'101_parsed'!B6638</f>
        <v>61910</v>
      </c>
      <c r="C6638" s="25" t="str">
        <f>INDEX(all_banks!O:O,MATCH(A6638,all_banks!H:H,0))</f>
        <v>АО "Ури Банк" (3479)</v>
      </c>
      <c r="D6638" s="25" t="str">
        <f>INDEX('101_accounts'!B:B,MATCH(B6638,'101_accounts'!A:A,0))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638" s="25">
        <f>'101_parsed'!C6638</f>
        <v>0</v>
      </c>
      <c r="F6638" s="25">
        <f>'101_parsed'!D6638</f>
        <v>0</v>
      </c>
      <c r="G6638" s="25">
        <f>'101_parsed'!E6638</f>
        <v>0</v>
      </c>
      <c r="H6638" s="25">
        <f>'101_parsed'!F6638</f>
        <v>0</v>
      </c>
    </row>
    <row r="6639" spans="1:8" x14ac:dyDescent="0.2">
      <c r="A6639" s="25">
        <f>'101_parsed'!A6639</f>
        <v>3479</v>
      </c>
      <c r="B6639" s="33">
        <f>'101_parsed'!B6639</f>
        <v>61911</v>
      </c>
      <c r="C6639" s="25" t="str">
        <f>INDEX(all_banks!O:O,MATCH(A6639,all_banks!H:H,0))</f>
        <v>АО "Ури Банк" (3479)</v>
      </c>
      <c r="D6639" s="25" t="str">
        <f>INDEX('101_accounts'!B:B,MATCH(B6639,'101_accounts'!A:A,0))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639" s="25">
        <f>'101_parsed'!C6639</f>
        <v>0</v>
      </c>
      <c r="F6639" s="25">
        <f>'101_parsed'!D6639</f>
        <v>0</v>
      </c>
      <c r="G6639" s="25">
        <f>'101_parsed'!E6639</f>
        <v>0</v>
      </c>
      <c r="H6639" s="25">
        <f>'101_parsed'!F6639</f>
        <v>0</v>
      </c>
    </row>
    <row r="6640" spans="1:8" x14ac:dyDescent="0.2">
      <c r="A6640" s="25">
        <f>'101_parsed'!A6640</f>
        <v>3479</v>
      </c>
      <c r="B6640" s="33">
        <f>'101_parsed'!B6640</f>
        <v>61912</v>
      </c>
      <c r="C6640" s="25" t="str">
        <f>INDEX(all_banks!O:O,MATCH(A6640,all_banks!H:H,0))</f>
        <v>АО "Ури Банк" (3479)</v>
      </c>
      <c r="D6640" s="25" t="str">
        <f>INDEX('101_accounts'!B:B,MATCH(B6640,'101_accounts'!A:A,0))</f>
        <v>61912   П  Резервы на возможные потери</v>
      </c>
      <c r="E6640" s="25">
        <f>'101_parsed'!C6640</f>
        <v>0</v>
      </c>
      <c r="F6640" s="25">
        <f>'101_parsed'!D6640</f>
        <v>0</v>
      </c>
      <c r="G6640" s="25">
        <f>'101_parsed'!E6640</f>
        <v>0</v>
      </c>
      <c r="H6640" s="25">
        <f>'101_parsed'!F6640</f>
        <v>0</v>
      </c>
    </row>
    <row r="6641" spans="1:8" x14ac:dyDescent="0.2">
      <c r="A6641" s="25">
        <f>'101_parsed'!A6641</f>
        <v>3479</v>
      </c>
      <c r="B6641" s="33">
        <f>'101_parsed'!B6641</f>
        <v>62001</v>
      </c>
      <c r="C6641" s="25" t="str">
        <f>INDEX(all_banks!O:O,MATCH(A6641,all_banks!H:H,0))</f>
        <v>АО "Ури Банк" (3479)</v>
      </c>
      <c r="D6641" s="25" t="str">
        <f>INDEX('101_accounts'!B:B,MATCH(B6641,'101_accounts'!A:A,0))</f>
        <v>62001   A  Долгосрочные активы, предназначенные для продажи</v>
      </c>
      <c r="E6641" s="25">
        <f>'101_parsed'!C6641</f>
        <v>0</v>
      </c>
      <c r="F6641" s="25">
        <f>'101_parsed'!D6641</f>
        <v>0</v>
      </c>
      <c r="G6641" s="25">
        <f>'101_parsed'!E6641</f>
        <v>0</v>
      </c>
      <c r="H6641" s="25">
        <f>'101_parsed'!F6641</f>
        <v>0</v>
      </c>
    </row>
    <row r="6642" spans="1:8" x14ac:dyDescent="0.2">
      <c r="A6642" s="25">
        <f>'101_parsed'!A6642</f>
        <v>3479</v>
      </c>
      <c r="B6642" s="33">
        <f>'101_parsed'!B6642</f>
        <v>62002</v>
      </c>
      <c r="C6642" s="25" t="str">
        <f>INDEX(all_banks!O:O,MATCH(A6642,all_banks!H:H,0))</f>
        <v>АО "Ури Банк" (3479)</v>
      </c>
      <c r="D6642" s="25" t="str">
        <f>INDEX('101_accounts'!B:B,MATCH(B6642,'101_accounts'!A:A,0))</f>
        <v>62002   П  Резервы на возможные потери</v>
      </c>
      <c r="E6642" s="25">
        <f>'101_parsed'!C6642</f>
        <v>0</v>
      </c>
      <c r="F6642" s="25">
        <f>'101_parsed'!D6642</f>
        <v>0</v>
      </c>
      <c r="G6642" s="25">
        <f>'101_parsed'!E6642</f>
        <v>0</v>
      </c>
      <c r="H6642" s="25">
        <f>'101_parsed'!F6642</f>
        <v>0</v>
      </c>
    </row>
    <row r="6643" spans="1:8" x14ac:dyDescent="0.2">
      <c r="A6643" s="25">
        <f>'101_parsed'!A6643</f>
        <v>3479</v>
      </c>
      <c r="B6643" s="33">
        <f>'101_parsed'!B6643</f>
        <v>62101</v>
      </c>
      <c r="C6643" s="25" t="str">
        <f>INDEX(all_banks!O:O,MATCH(A6643,all_banks!H:H,0))</f>
        <v>АО "Ури Банк" (3479)</v>
      </c>
      <c r="D6643" s="25" t="str">
        <f>INDEX('101_accounts'!B:B,MATCH(B6643,'101_accounts'!A:A,0))</f>
        <v>62101   A  Средства труда, полученные по договорам отступного, залога, назначение которых не определено</v>
      </c>
      <c r="E6643" s="25">
        <f>'101_parsed'!C6643</f>
        <v>0</v>
      </c>
      <c r="F6643" s="25">
        <f>'101_parsed'!D6643</f>
        <v>0</v>
      </c>
      <c r="G6643" s="25">
        <f>'101_parsed'!E6643</f>
        <v>0</v>
      </c>
      <c r="H6643" s="25">
        <f>'101_parsed'!F6643</f>
        <v>0</v>
      </c>
    </row>
    <row r="6644" spans="1:8" x14ac:dyDescent="0.2">
      <c r="A6644" s="25">
        <f>'101_parsed'!A6644</f>
        <v>3479</v>
      </c>
      <c r="B6644" s="33">
        <f>'101_parsed'!B6644</f>
        <v>62102</v>
      </c>
      <c r="C6644" s="25" t="str">
        <f>INDEX(all_banks!O:O,MATCH(A6644,all_banks!H:H,0))</f>
        <v>АО "Ури Банк" (3479)</v>
      </c>
      <c r="D6644" s="25" t="str">
        <f>INDEX('101_accounts'!B:B,MATCH(B6644,'101_accounts'!A:A,0))</f>
        <v>62102   A  Предметы труда, полученные по договорам отступного, залога, назначение которых не определено</v>
      </c>
      <c r="E6644" s="25">
        <f>'101_parsed'!C6644</f>
        <v>0</v>
      </c>
      <c r="F6644" s="25">
        <f>'101_parsed'!D6644</f>
        <v>0</v>
      </c>
      <c r="G6644" s="25">
        <f>'101_parsed'!E6644</f>
        <v>0</v>
      </c>
      <c r="H6644" s="25">
        <f>'101_parsed'!F6644</f>
        <v>0</v>
      </c>
    </row>
    <row r="6645" spans="1:8" x14ac:dyDescent="0.2">
      <c r="A6645" s="25">
        <f>'101_parsed'!A6645</f>
        <v>3479</v>
      </c>
      <c r="B6645" s="33">
        <f>'101_parsed'!B6645</f>
        <v>62103</v>
      </c>
      <c r="C6645" s="25" t="str">
        <f>INDEX(all_banks!O:O,MATCH(A6645,all_banks!H:H,0))</f>
        <v>АО "Ури Банк" (3479)</v>
      </c>
      <c r="D6645" s="25" t="str">
        <f>INDEX('101_accounts'!B:B,MATCH(B6645,'101_accounts'!A:A,0))</f>
        <v>62103   П  Резервы на возможные потери</v>
      </c>
      <c r="E6645" s="25">
        <f>'101_parsed'!C6645</f>
        <v>0</v>
      </c>
      <c r="F6645" s="25">
        <f>'101_parsed'!D6645</f>
        <v>0</v>
      </c>
      <c r="G6645" s="25">
        <f>'101_parsed'!E6645</f>
        <v>0</v>
      </c>
      <c r="H6645" s="25">
        <f>'101_parsed'!F6645</f>
        <v>0</v>
      </c>
    </row>
    <row r="6646" spans="1:8" x14ac:dyDescent="0.2">
      <c r="A6646" s="25">
        <f>'101_parsed'!A6646</f>
        <v>3388</v>
      </c>
      <c r="B6646" s="33">
        <f>'101_parsed'!B6646</f>
        <v>60401</v>
      </c>
      <c r="C6646" s="25" t="str">
        <f>INDEX(all_banks!O:O,MATCH(A6646,all_banks!H:H,0))</f>
        <v>АО "Банк Финсервис" (3388)</v>
      </c>
      <c r="D6646" s="25" t="str">
        <f>INDEX('101_accounts'!B:B,MATCH(B6646,'101_accounts'!A:A,0))</f>
        <v>60401   A  Основные средства (кроме земли) (c 13.02.2018)_x000D_Категория 1- Здания и сооружения (до 31.12.2002)</v>
      </c>
      <c r="E6646" s="25">
        <f>'101_parsed'!C6646</f>
        <v>347030</v>
      </c>
      <c r="F6646" s="25">
        <f>'101_parsed'!D6646</f>
        <v>0</v>
      </c>
      <c r="G6646" s="25">
        <f>'101_parsed'!E6646</f>
        <v>351742</v>
      </c>
      <c r="H6646" s="25">
        <f>'101_parsed'!F6646</f>
        <v>0</v>
      </c>
    </row>
    <row r="6647" spans="1:8" x14ac:dyDescent="0.2">
      <c r="A6647" s="25">
        <f>'101_parsed'!A6647</f>
        <v>3388</v>
      </c>
      <c r="B6647" s="33">
        <f>'101_parsed'!B6647</f>
        <v>60404</v>
      </c>
      <c r="C6647" s="25" t="str">
        <f>INDEX(all_banks!O:O,MATCH(A6647,all_banks!H:H,0))</f>
        <v>АО "Банк Финсервис" (3388)</v>
      </c>
      <c r="D6647" s="25" t="str">
        <f>INDEX('101_accounts'!B:B,MATCH(B6647,'101_accounts'!A:A,0))</f>
        <v>60404   A  Земля (c 13.02.2018)</v>
      </c>
      <c r="E6647" s="25">
        <f>'101_parsed'!C6647</f>
        <v>0</v>
      </c>
      <c r="F6647" s="25">
        <f>'101_parsed'!D6647</f>
        <v>0</v>
      </c>
      <c r="G6647" s="25">
        <f>'101_parsed'!E6647</f>
        <v>0</v>
      </c>
      <c r="H6647" s="25">
        <f>'101_parsed'!F6647</f>
        <v>0</v>
      </c>
    </row>
    <row r="6648" spans="1:8" x14ac:dyDescent="0.2">
      <c r="A6648" s="25">
        <f>'101_parsed'!A6648</f>
        <v>3388</v>
      </c>
      <c r="B6648" s="33">
        <f>'101_parsed'!B6648</f>
        <v>60405</v>
      </c>
      <c r="C6648" s="25" t="str">
        <f>INDEX(all_banks!O:O,MATCH(A6648,all_banks!H:H,0))</f>
        <v>АО "Банк Финсервис" (3388)</v>
      </c>
      <c r="D6648" s="25" t="str">
        <f>INDEX('101_accounts'!B:B,MATCH(B6648,'101_accounts'!A:A,0))</f>
        <v>60405   П
A (до 31.01.2003)  Резервы на возможные потери (c 13.02.2018)
Долгосрочно арендуемые основные средства (до 31.01.2003)</v>
      </c>
      <c r="E6648" s="25">
        <f>'101_parsed'!C6648</f>
        <v>0</v>
      </c>
      <c r="F6648" s="25">
        <f>'101_parsed'!D6648</f>
        <v>648</v>
      </c>
      <c r="G6648" s="25">
        <f>'101_parsed'!E6648</f>
        <v>0</v>
      </c>
      <c r="H6648" s="25">
        <f>'101_parsed'!F6648</f>
        <v>526</v>
      </c>
    </row>
    <row r="6649" spans="1:8" x14ac:dyDescent="0.2">
      <c r="A6649" s="25">
        <f>'101_parsed'!A6649</f>
        <v>3388</v>
      </c>
      <c r="B6649" s="33">
        <f>'101_parsed'!B6649</f>
        <v>60414</v>
      </c>
      <c r="C6649" s="25" t="str">
        <f>INDEX(all_banks!O:O,MATCH(A6649,all_banks!H:H,0))</f>
        <v>АО "Банк Финсервис" (3388)</v>
      </c>
      <c r="D6649" s="25" t="str">
        <f>INDEX('101_accounts'!B:B,MATCH(B6649,'101_accounts'!A:A,0))</f>
        <v>60414   П  Амортизация основных средств (кроме земли) (c 13.02.2018)</v>
      </c>
      <c r="E6649" s="25">
        <f>'101_parsed'!C6649</f>
        <v>0</v>
      </c>
      <c r="F6649" s="25">
        <f>'101_parsed'!D6649</f>
        <v>193896</v>
      </c>
      <c r="G6649" s="25">
        <f>'101_parsed'!E6649</f>
        <v>0</v>
      </c>
      <c r="H6649" s="25">
        <f>'101_parsed'!F6649</f>
        <v>206181</v>
      </c>
    </row>
    <row r="6650" spans="1:8" x14ac:dyDescent="0.2">
      <c r="A6650" s="25">
        <f>'101_parsed'!A6650</f>
        <v>3388</v>
      </c>
      <c r="B6650" s="33">
        <f>'101_parsed'!B6650</f>
        <v>60415</v>
      </c>
      <c r="C6650" s="25" t="str">
        <f>INDEX(all_banks!O:O,MATCH(A6650,all_banks!H:H,0))</f>
        <v>АО "Банк Финсервис" (3388)</v>
      </c>
      <c r="D6650" s="25" t="str">
        <f>INDEX('101_accounts'!B:B,MATCH(B6650,'101_accounts'!A:A,0))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650" s="25">
        <f>'101_parsed'!C6650</f>
        <v>14054</v>
      </c>
      <c r="F6650" s="25">
        <f>'101_parsed'!D6650</f>
        <v>0</v>
      </c>
      <c r="G6650" s="25">
        <f>'101_parsed'!E6650</f>
        <v>13815</v>
      </c>
      <c r="H6650" s="25">
        <f>'101_parsed'!F6650</f>
        <v>0</v>
      </c>
    </row>
    <row r="6651" spans="1:8" x14ac:dyDescent="0.2">
      <c r="A6651" s="25">
        <f>'101_parsed'!A6651</f>
        <v>3388</v>
      </c>
      <c r="B6651" s="33">
        <f>'101_parsed'!B6651</f>
        <v>61901</v>
      </c>
      <c r="C6651" s="25" t="str">
        <f>INDEX(all_banks!O:O,MATCH(A6651,all_banks!H:H,0))</f>
        <v>АО "Банк Финсервис" (3388)</v>
      </c>
      <c r="D6651" s="25" t="str">
        <f>INDEX('101_accounts'!B:B,MATCH(B6651,'101_accounts'!A:A,0))</f>
        <v>61901   A  Земля, временно неиспользуемая в основной деятельности</v>
      </c>
      <c r="E6651" s="25">
        <f>'101_parsed'!C6651</f>
        <v>0</v>
      </c>
      <c r="F6651" s="25">
        <f>'101_parsed'!D6651</f>
        <v>0</v>
      </c>
      <c r="G6651" s="25">
        <f>'101_parsed'!E6651</f>
        <v>0</v>
      </c>
      <c r="H6651" s="25">
        <f>'101_parsed'!F6651</f>
        <v>0</v>
      </c>
    </row>
    <row r="6652" spans="1:8" x14ac:dyDescent="0.2">
      <c r="A6652" s="25">
        <f>'101_parsed'!A6652</f>
        <v>3388</v>
      </c>
      <c r="B6652" s="33">
        <f>'101_parsed'!B6652</f>
        <v>61902</v>
      </c>
      <c r="C6652" s="25" t="str">
        <f>INDEX(all_banks!O:O,MATCH(A6652,all_banks!H:H,0))</f>
        <v>АО "Банк Финсервис" (3388)</v>
      </c>
      <c r="D6652" s="25" t="str">
        <f>INDEX('101_accounts'!B:B,MATCH(B6652,'101_accounts'!A:A,0))</f>
        <v>61902   A  Земля, временно неиспользуемая в основной деятельности, переданная в аренду</v>
      </c>
      <c r="E6652" s="25">
        <f>'101_parsed'!C6652</f>
        <v>0</v>
      </c>
      <c r="F6652" s="25">
        <f>'101_parsed'!D6652</f>
        <v>0</v>
      </c>
      <c r="G6652" s="25">
        <f>'101_parsed'!E6652</f>
        <v>0</v>
      </c>
      <c r="H6652" s="25">
        <f>'101_parsed'!F6652</f>
        <v>0</v>
      </c>
    </row>
    <row r="6653" spans="1:8" x14ac:dyDescent="0.2">
      <c r="A6653" s="25">
        <f>'101_parsed'!A6653</f>
        <v>3388</v>
      </c>
      <c r="B6653" s="33">
        <f>'101_parsed'!B6653</f>
        <v>61903</v>
      </c>
      <c r="C6653" s="25" t="str">
        <f>INDEX(all_banks!O:O,MATCH(A6653,all_banks!H:H,0))</f>
        <v>АО "Банк Финсервис" (3388)</v>
      </c>
      <c r="D6653" s="25" t="str">
        <f>INDEX('101_accounts'!B:B,MATCH(B6653,'101_accounts'!A:A,0))</f>
        <v>61903   A  Недвижимость (кроме земли), временно неиспользуемая в основной деятельности</v>
      </c>
      <c r="E6653" s="25">
        <f>'101_parsed'!C6653</f>
        <v>0</v>
      </c>
      <c r="F6653" s="25">
        <f>'101_parsed'!D6653</f>
        <v>0</v>
      </c>
      <c r="G6653" s="25">
        <f>'101_parsed'!E6653</f>
        <v>0</v>
      </c>
      <c r="H6653" s="25">
        <f>'101_parsed'!F6653</f>
        <v>0</v>
      </c>
    </row>
    <row r="6654" spans="1:8" x14ac:dyDescent="0.2">
      <c r="A6654" s="25">
        <f>'101_parsed'!A6654</f>
        <v>3388</v>
      </c>
      <c r="B6654" s="33">
        <f>'101_parsed'!B6654</f>
        <v>61904</v>
      </c>
      <c r="C6654" s="25" t="str">
        <f>INDEX(all_banks!O:O,MATCH(A6654,all_banks!H:H,0))</f>
        <v>АО "Банк Финсервис" (3388)</v>
      </c>
      <c r="D6654" s="25" t="str">
        <f>INDEX('101_accounts'!B:B,MATCH(B6654,'101_accounts'!A:A,0))</f>
        <v>61904   A  Недвижимость (кроме земли), временно неиспользуемая в основной деятельности, переданная в аренду</v>
      </c>
      <c r="E6654" s="25">
        <f>'101_parsed'!C6654</f>
        <v>0</v>
      </c>
      <c r="F6654" s="25">
        <f>'101_parsed'!D6654</f>
        <v>0</v>
      </c>
      <c r="G6654" s="25">
        <f>'101_parsed'!E6654</f>
        <v>0</v>
      </c>
      <c r="H6654" s="25">
        <f>'101_parsed'!F6654</f>
        <v>0</v>
      </c>
    </row>
    <row r="6655" spans="1:8" x14ac:dyDescent="0.2">
      <c r="A6655" s="25">
        <f>'101_parsed'!A6655</f>
        <v>3388</v>
      </c>
      <c r="B6655" s="33">
        <f>'101_parsed'!B6655</f>
        <v>61905</v>
      </c>
      <c r="C6655" s="25" t="str">
        <f>INDEX(all_banks!O:O,MATCH(A6655,all_banks!H:H,0))</f>
        <v>АО "Банк Финсервис" (3388)</v>
      </c>
      <c r="D6655" s="25" t="str">
        <f>INDEX('101_accounts'!B:B,MATCH(B6655,'101_accounts'!A:A,0))</f>
        <v>61905   A  Земля, временно неиспользуемая в основной деятельности, учитываемая по справедливой стоимости</v>
      </c>
      <c r="E6655" s="25">
        <f>'101_parsed'!C6655</f>
        <v>0</v>
      </c>
      <c r="F6655" s="25">
        <f>'101_parsed'!D6655</f>
        <v>0</v>
      </c>
      <c r="G6655" s="25">
        <f>'101_parsed'!E6655</f>
        <v>0</v>
      </c>
      <c r="H6655" s="25">
        <f>'101_parsed'!F6655</f>
        <v>0</v>
      </c>
    </row>
    <row r="6656" spans="1:8" x14ac:dyDescent="0.2">
      <c r="A6656" s="25">
        <f>'101_parsed'!A6656</f>
        <v>3388</v>
      </c>
      <c r="B6656" s="33">
        <f>'101_parsed'!B6656</f>
        <v>61906</v>
      </c>
      <c r="C6656" s="25" t="str">
        <f>INDEX(all_banks!O:O,MATCH(A6656,all_banks!H:H,0))</f>
        <v>АО "Банк Финсервис" (3388)</v>
      </c>
      <c r="D6656" s="25" t="str">
        <f>INDEX('101_accounts'!B:B,MATCH(B6656,'101_accounts'!A:A,0))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656" s="25">
        <f>'101_parsed'!C6656</f>
        <v>0</v>
      </c>
      <c r="F6656" s="25">
        <f>'101_parsed'!D6656</f>
        <v>0</v>
      </c>
      <c r="G6656" s="25">
        <f>'101_parsed'!E6656</f>
        <v>0</v>
      </c>
      <c r="H6656" s="25">
        <f>'101_parsed'!F6656</f>
        <v>0</v>
      </c>
    </row>
    <row r="6657" spans="1:8" x14ac:dyDescent="0.2">
      <c r="A6657" s="25">
        <f>'101_parsed'!A6657</f>
        <v>3388</v>
      </c>
      <c r="B6657" s="33">
        <f>'101_parsed'!B6657</f>
        <v>61907</v>
      </c>
      <c r="C6657" s="25" t="str">
        <f>INDEX(all_banks!O:O,MATCH(A6657,all_banks!H:H,0))</f>
        <v>АО "Банк Финсервис" (3388)</v>
      </c>
      <c r="D6657" s="25" t="str">
        <f>INDEX('101_accounts'!B:B,MATCH(B6657,'101_accounts'!A:A,0))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657" s="25">
        <f>'101_parsed'!C6657</f>
        <v>0</v>
      </c>
      <c r="F6657" s="25">
        <f>'101_parsed'!D6657</f>
        <v>0</v>
      </c>
      <c r="G6657" s="25">
        <f>'101_parsed'!E6657</f>
        <v>0</v>
      </c>
      <c r="H6657" s="25">
        <f>'101_parsed'!F6657</f>
        <v>0</v>
      </c>
    </row>
    <row r="6658" spans="1:8" x14ac:dyDescent="0.2">
      <c r="A6658" s="25">
        <f>'101_parsed'!A6658</f>
        <v>3388</v>
      </c>
      <c r="B6658" s="33">
        <f>'101_parsed'!B6658</f>
        <v>61908</v>
      </c>
      <c r="C6658" s="25" t="str">
        <f>INDEX(all_banks!O:O,MATCH(A6658,all_banks!H:H,0))</f>
        <v>АО "Банк Финсервис" (3388)</v>
      </c>
      <c r="D6658" s="25" t="str">
        <f>INDEX('101_accounts'!B:B,MATCH(B6658,'101_accounts'!A:A,0))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658" s="25">
        <f>'101_parsed'!C6658</f>
        <v>0</v>
      </c>
      <c r="F6658" s="25">
        <f>'101_parsed'!D6658</f>
        <v>0</v>
      </c>
      <c r="G6658" s="25">
        <f>'101_parsed'!E6658</f>
        <v>0</v>
      </c>
      <c r="H6658" s="25">
        <f>'101_parsed'!F6658</f>
        <v>0</v>
      </c>
    </row>
    <row r="6659" spans="1:8" x14ac:dyDescent="0.2">
      <c r="A6659" s="25">
        <f>'101_parsed'!A6659</f>
        <v>3388</v>
      </c>
      <c r="B6659" s="33">
        <f>'101_parsed'!B6659</f>
        <v>61909</v>
      </c>
      <c r="C6659" s="25" t="str">
        <f>INDEX(all_banks!O:O,MATCH(A6659,all_banks!H:H,0))</f>
        <v>АО "Банк Финсервис" (3388)</v>
      </c>
      <c r="D6659" s="25" t="str">
        <f>INDEX('101_accounts'!B:B,MATCH(B6659,'101_accounts'!A:A,0))</f>
        <v>61909   П  Амортизация недвижимости (кроме земли), временно неиспользуемой в основной деятельности</v>
      </c>
      <c r="E6659" s="25">
        <f>'101_parsed'!C6659</f>
        <v>0</v>
      </c>
      <c r="F6659" s="25">
        <f>'101_parsed'!D6659</f>
        <v>0</v>
      </c>
      <c r="G6659" s="25">
        <f>'101_parsed'!E6659</f>
        <v>0</v>
      </c>
      <c r="H6659" s="25">
        <f>'101_parsed'!F6659</f>
        <v>0</v>
      </c>
    </row>
    <row r="6660" spans="1:8" x14ac:dyDescent="0.2">
      <c r="A6660" s="25">
        <f>'101_parsed'!A6660</f>
        <v>3388</v>
      </c>
      <c r="B6660" s="33">
        <f>'101_parsed'!B6660</f>
        <v>61910</v>
      </c>
      <c r="C6660" s="25" t="str">
        <f>INDEX(all_banks!O:O,MATCH(A6660,all_banks!H:H,0))</f>
        <v>АО "Банк Финсервис" (3388)</v>
      </c>
      <c r="D6660" s="25" t="str">
        <f>INDEX('101_accounts'!B:B,MATCH(B6660,'101_accounts'!A:A,0))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660" s="25">
        <f>'101_parsed'!C6660</f>
        <v>0</v>
      </c>
      <c r="F6660" s="25">
        <f>'101_parsed'!D6660</f>
        <v>0</v>
      </c>
      <c r="G6660" s="25">
        <f>'101_parsed'!E6660</f>
        <v>0</v>
      </c>
      <c r="H6660" s="25">
        <f>'101_parsed'!F6660</f>
        <v>0</v>
      </c>
    </row>
    <row r="6661" spans="1:8" x14ac:dyDescent="0.2">
      <c r="A6661" s="25">
        <f>'101_parsed'!A6661</f>
        <v>3388</v>
      </c>
      <c r="B6661" s="33">
        <f>'101_parsed'!B6661</f>
        <v>61911</v>
      </c>
      <c r="C6661" s="25" t="str">
        <f>INDEX(all_banks!O:O,MATCH(A6661,all_banks!H:H,0))</f>
        <v>АО "Банк Финсервис" (3388)</v>
      </c>
      <c r="D6661" s="25" t="str">
        <f>INDEX('101_accounts'!B:B,MATCH(B6661,'101_accounts'!A:A,0))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661" s="25">
        <f>'101_parsed'!C6661</f>
        <v>0</v>
      </c>
      <c r="F6661" s="25">
        <f>'101_parsed'!D6661</f>
        <v>0</v>
      </c>
      <c r="G6661" s="25">
        <f>'101_parsed'!E6661</f>
        <v>0</v>
      </c>
      <c r="H6661" s="25">
        <f>'101_parsed'!F6661</f>
        <v>0</v>
      </c>
    </row>
    <row r="6662" spans="1:8" x14ac:dyDescent="0.2">
      <c r="A6662" s="25">
        <f>'101_parsed'!A6662</f>
        <v>3388</v>
      </c>
      <c r="B6662" s="33">
        <f>'101_parsed'!B6662</f>
        <v>61912</v>
      </c>
      <c r="C6662" s="25" t="str">
        <f>INDEX(all_banks!O:O,MATCH(A6662,all_banks!H:H,0))</f>
        <v>АО "Банк Финсервис" (3388)</v>
      </c>
      <c r="D6662" s="25" t="str">
        <f>INDEX('101_accounts'!B:B,MATCH(B6662,'101_accounts'!A:A,0))</f>
        <v>61912   П  Резервы на возможные потери</v>
      </c>
      <c r="E6662" s="25">
        <f>'101_parsed'!C6662</f>
        <v>0</v>
      </c>
      <c r="F6662" s="25">
        <f>'101_parsed'!D6662</f>
        <v>0</v>
      </c>
      <c r="G6662" s="25">
        <f>'101_parsed'!E6662</f>
        <v>0</v>
      </c>
      <c r="H6662" s="25">
        <f>'101_parsed'!F6662</f>
        <v>0</v>
      </c>
    </row>
    <row r="6663" spans="1:8" x14ac:dyDescent="0.2">
      <c r="A6663" s="25">
        <f>'101_parsed'!A6663</f>
        <v>3388</v>
      </c>
      <c r="B6663" s="33">
        <f>'101_parsed'!B6663</f>
        <v>62001</v>
      </c>
      <c r="C6663" s="25" t="str">
        <f>INDEX(all_banks!O:O,MATCH(A6663,all_banks!H:H,0))</f>
        <v>АО "Банк Финсервис" (3388)</v>
      </c>
      <c r="D6663" s="25" t="str">
        <f>INDEX('101_accounts'!B:B,MATCH(B6663,'101_accounts'!A:A,0))</f>
        <v>62001   A  Долгосрочные активы, предназначенные для продажи</v>
      </c>
      <c r="E6663" s="25">
        <f>'101_parsed'!C6663</f>
        <v>27071</v>
      </c>
      <c r="F6663" s="25">
        <f>'101_parsed'!D6663</f>
        <v>0</v>
      </c>
      <c r="G6663" s="25">
        <f>'101_parsed'!E6663</f>
        <v>27071</v>
      </c>
      <c r="H6663" s="25">
        <f>'101_parsed'!F6663</f>
        <v>0</v>
      </c>
    </row>
    <row r="6664" spans="1:8" x14ac:dyDescent="0.2">
      <c r="A6664" s="25">
        <f>'101_parsed'!A6664</f>
        <v>3388</v>
      </c>
      <c r="B6664" s="33">
        <f>'101_parsed'!B6664</f>
        <v>62002</v>
      </c>
      <c r="C6664" s="25" t="str">
        <f>INDEX(all_banks!O:O,MATCH(A6664,all_banks!H:H,0))</f>
        <v>АО "Банк Финсервис" (3388)</v>
      </c>
      <c r="D6664" s="25" t="str">
        <f>INDEX('101_accounts'!B:B,MATCH(B6664,'101_accounts'!A:A,0))</f>
        <v>62002   П  Резервы на возможные потери</v>
      </c>
      <c r="E6664" s="25">
        <f>'101_parsed'!C6664</f>
        <v>0</v>
      </c>
      <c r="F6664" s="25">
        <f>'101_parsed'!D6664</f>
        <v>898</v>
      </c>
      <c r="G6664" s="25">
        <f>'101_parsed'!E6664</f>
        <v>0</v>
      </c>
      <c r="H6664" s="25">
        <f>'101_parsed'!F6664</f>
        <v>2691</v>
      </c>
    </row>
    <row r="6665" spans="1:8" x14ac:dyDescent="0.2">
      <c r="A6665" s="25">
        <f>'101_parsed'!A6665</f>
        <v>3388</v>
      </c>
      <c r="B6665" s="33">
        <f>'101_parsed'!B6665</f>
        <v>62101</v>
      </c>
      <c r="C6665" s="25" t="str">
        <f>INDEX(all_banks!O:O,MATCH(A6665,all_banks!H:H,0))</f>
        <v>АО "Банк Финсервис" (3388)</v>
      </c>
      <c r="D6665" s="25" t="str">
        <f>INDEX('101_accounts'!B:B,MATCH(B6665,'101_accounts'!A:A,0))</f>
        <v>62101   A  Средства труда, полученные по договорам отступного, залога, назначение которых не определено</v>
      </c>
      <c r="E6665" s="25">
        <f>'101_parsed'!C6665</f>
        <v>0</v>
      </c>
      <c r="F6665" s="25">
        <f>'101_parsed'!D6665</f>
        <v>0</v>
      </c>
      <c r="G6665" s="25">
        <f>'101_parsed'!E6665</f>
        <v>0</v>
      </c>
      <c r="H6665" s="25">
        <f>'101_parsed'!F6665</f>
        <v>0</v>
      </c>
    </row>
    <row r="6666" spans="1:8" x14ac:dyDescent="0.2">
      <c r="A6666" s="25">
        <f>'101_parsed'!A6666</f>
        <v>3388</v>
      </c>
      <c r="B6666" s="33">
        <f>'101_parsed'!B6666</f>
        <v>62102</v>
      </c>
      <c r="C6666" s="25" t="str">
        <f>INDEX(all_banks!O:O,MATCH(A6666,all_banks!H:H,0))</f>
        <v>АО "Банк Финсервис" (3388)</v>
      </c>
      <c r="D6666" s="25" t="str">
        <f>INDEX('101_accounts'!B:B,MATCH(B6666,'101_accounts'!A:A,0))</f>
        <v>62102   A  Предметы труда, полученные по договорам отступного, залога, назначение которых не определено</v>
      </c>
      <c r="E6666" s="25">
        <f>'101_parsed'!C6666</f>
        <v>0</v>
      </c>
      <c r="F6666" s="25">
        <f>'101_parsed'!D6666</f>
        <v>0</v>
      </c>
      <c r="G6666" s="25">
        <f>'101_parsed'!E6666</f>
        <v>0</v>
      </c>
      <c r="H6666" s="25">
        <f>'101_parsed'!F6666</f>
        <v>0</v>
      </c>
    </row>
    <row r="6667" spans="1:8" x14ac:dyDescent="0.2">
      <c r="A6667" s="25">
        <f>'101_parsed'!A6667</f>
        <v>3388</v>
      </c>
      <c r="B6667" s="33">
        <f>'101_parsed'!B6667</f>
        <v>62103</v>
      </c>
      <c r="C6667" s="25" t="str">
        <f>INDEX(all_banks!O:O,MATCH(A6667,all_banks!H:H,0))</f>
        <v>АО "Банк Финсервис" (3388)</v>
      </c>
      <c r="D6667" s="25" t="str">
        <f>INDEX('101_accounts'!B:B,MATCH(B6667,'101_accounts'!A:A,0))</f>
        <v>62103   П  Резервы на возможные потери</v>
      </c>
      <c r="E6667" s="25">
        <f>'101_parsed'!C6667</f>
        <v>0</v>
      </c>
      <c r="F6667" s="25">
        <f>'101_parsed'!D6667</f>
        <v>0</v>
      </c>
      <c r="G6667" s="25">
        <f>'101_parsed'!E6667</f>
        <v>0</v>
      </c>
      <c r="H6667" s="25">
        <f>'101_parsed'!F6667</f>
        <v>0</v>
      </c>
    </row>
    <row r="6668" spans="1:8" x14ac:dyDescent="0.2">
      <c r="A6668" s="25">
        <f>'101_parsed'!A6668</f>
        <v>2209</v>
      </c>
      <c r="B6668" s="33">
        <f>'101_parsed'!B6668</f>
        <v>60401</v>
      </c>
      <c r="C6668" s="25" t="str">
        <f>INDEX(all_banks!O:O,MATCH(A6668,all_banks!H:H,0))</f>
        <v>ПАО Банк "ФК Открытие" (2209)</v>
      </c>
      <c r="D6668" s="25" t="str">
        <f>INDEX('101_accounts'!B:B,MATCH(B6668,'101_accounts'!A:A,0))</f>
        <v>60401   A  Основные средства (кроме земли) (c 13.02.2018)_x000D_Категория 1- Здания и сооружения (до 31.12.2002)</v>
      </c>
      <c r="E6668" s="25">
        <f>'101_parsed'!C6668</f>
        <v>42787769</v>
      </c>
      <c r="F6668" s="25">
        <f>'101_parsed'!D6668</f>
        <v>0</v>
      </c>
      <c r="G6668" s="25">
        <f>'101_parsed'!E6668</f>
        <v>43611203</v>
      </c>
      <c r="H6668" s="25">
        <f>'101_parsed'!F6668</f>
        <v>0</v>
      </c>
    </row>
    <row r="6669" spans="1:8" x14ac:dyDescent="0.2">
      <c r="A6669" s="25">
        <f>'101_parsed'!A6669</f>
        <v>2209</v>
      </c>
      <c r="B6669" s="33">
        <f>'101_parsed'!B6669</f>
        <v>60404</v>
      </c>
      <c r="C6669" s="25" t="str">
        <f>INDEX(all_banks!O:O,MATCH(A6669,all_banks!H:H,0))</f>
        <v>ПАО Банк "ФК Открытие" (2209)</v>
      </c>
      <c r="D6669" s="25" t="str">
        <f>INDEX('101_accounts'!B:B,MATCH(B6669,'101_accounts'!A:A,0))</f>
        <v>60404   A  Земля (c 13.02.2018)</v>
      </c>
      <c r="E6669" s="25">
        <f>'101_parsed'!C6669</f>
        <v>478538</v>
      </c>
      <c r="F6669" s="25">
        <f>'101_parsed'!D6669</f>
        <v>0</v>
      </c>
      <c r="G6669" s="25">
        <f>'101_parsed'!E6669</f>
        <v>408466</v>
      </c>
      <c r="H6669" s="25">
        <f>'101_parsed'!F6669</f>
        <v>0</v>
      </c>
    </row>
    <row r="6670" spans="1:8" x14ac:dyDescent="0.2">
      <c r="A6670" s="25">
        <f>'101_parsed'!A6670</f>
        <v>2209</v>
      </c>
      <c r="B6670" s="33">
        <f>'101_parsed'!B6670</f>
        <v>60405</v>
      </c>
      <c r="C6670" s="25" t="str">
        <f>INDEX(all_banks!O:O,MATCH(A6670,all_banks!H:H,0))</f>
        <v>ПАО Банк "ФК Открытие" (2209)</v>
      </c>
      <c r="D6670" s="25" t="str">
        <f>INDEX('101_accounts'!B:B,MATCH(B6670,'101_accounts'!A:A,0))</f>
        <v>60405   П
A (до 31.01.2003)  Резервы на возможные потери (c 13.02.2018)
Долгосрочно арендуемые основные средства (до 31.01.2003)</v>
      </c>
      <c r="E6670" s="25">
        <f>'101_parsed'!C6670</f>
        <v>0</v>
      </c>
      <c r="F6670" s="25">
        <f>'101_parsed'!D6670</f>
        <v>0</v>
      </c>
      <c r="G6670" s="25">
        <f>'101_parsed'!E6670</f>
        <v>0</v>
      </c>
      <c r="H6670" s="25">
        <f>'101_parsed'!F6670</f>
        <v>0</v>
      </c>
    </row>
    <row r="6671" spans="1:8" x14ac:dyDescent="0.2">
      <c r="A6671" s="25">
        <f>'101_parsed'!A6671</f>
        <v>2209</v>
      </c>
      <c r="B6671" s="33">
        <f>'101_parsed'!B6671</f>
        <v>60414</v>
      </c>
      <c r="C6671" s="25" t="str">
        <f>INDEX(all_banks!O:O,MATCH(A6671,all_banks!H:H,0))</f>
        <v>ПАО Банк "ФК Открытие" (2209)</v>
      </c>
      <c r="D6671" s="25" t="str">
        <f>INDEX('101_accounts'!B:B,MATCH(B6671,'101_accounts'!A:A,0))</f>
        <v>60414   П  Амортизация основных средств (кроме земли) (c 13.02.2018)</v>
      </c>
      <c r="E6671" s="25">
        <f>'101_parsed'!C6671</f>
        <v>0</v>
      </c>
      <c r="F6671" s="25">
        <f>'101_parsed'!D6671</f>
        <v>9391142</v>
      </c>
      <c r="G6671" s="25">
        <f>'101_parsed'!E6671</f>
        <v>0</v>
      </c>
      <c r="H6671" s="25">
        <f>'101_parsed'!F6671</f>
        <v>9571618</v>
      </c>
    </row>
    <row r="6672" spans="1:8" x14ac:dyDescent="0.2">
      <c r="A6672" s="25">
        <f>'101_parsed'!A6672</f>
        <v>2209</v>
      </c>
      <c r="B6672" s="33">
        <f>'101_parsed'!B6672</f>
        <v>60415</v>
      </c>
      <c r="C6672" s="25" t="str">
        <f>INDEX(all_banks!O:O,MATCH(A6672,all_banks!H:H,0))</f>
        <v>ПАО Банк "ФК Открытие" (2209)</v>
      </c>
      <c r="D6672" s="25" t="str">
        <f>INDEX('101_accounts'!B:B,MATCH(B6672,'101_accounts'!A:A,0))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672" s="25">
        <f>'101_parsed'!C6672</f>
        <v>9697009</v>
      </c>
      <c r="F6672" s="25">
        <f>'101_parsed'!D6672</f>
        <v>0</v>
      </c>
      <c r="G6672" s="25">
        <f>'101_parsed'!E6672</f>
        <v>10962333</v>
      </c>
      <c r="H6672" s="25">
        <f>'101_parsed'!F6672</f>
        <v>0</v>
      </c>
    </row>
    <row r="6673" spans="1:8" x14ac:dyDescent="0.2">
      <c r="A6673" s="25">
        <f>'101_parsed'!A6673</f>
        <v>2209</v>
      </c>
      <c r="B6673" s="33">
        <f>'101_parsed'!B6673</f>
        <v>61901</v>
      </c>
      <c r="C6673" s="25" t="str">
        <f>INDEX(all_banks!O:O,MATCH(A6673,all_banks!H:H,0))</f>
        <v>ПАО Банк "ФК Открытие" (2209)</v>
      </c>
      <c r="D6673" s="25" t="str">
        <f>INDEX('101_accounts'!B:B,MATCH(B6673,'101_accounts'!A:A,0))</f>
        <v>61901   A  Земля, временно неиспользуемая в основной деятельности</v>
      </c>
      <c r="E6673" s="25">
        <f>'101_parsed'!C6673</f>
        <v>0</v>
      </c>
      <c r="F6673" s="25">
        <f>'101_parsed'!D6673</f>
        <v>0</v>
      </c>
      <c r="G6673" s="25">
        <f>'101_parsed'!E6673</f>
        <v>0</v>
      </c>
      <c r="H6673" s="25">
        <f>'101_parsed'!F6673</f>
        <v>0</v>
      </c>
    </row>
    <row r="6674" spans="1:8" x14ac:dyDescent="0.2">
      <c r="A6674" s="25">
        <f>'101_parsed'!A6674</f>
        <v>2209</v>
      </c>
      <c r="B6674" s="33">
        <f>'101_parsed'!B6674</f>
        <v>61902</v>
      </c>
      <c r="C6674" s="25" t="str">
        <f>INDEX(all_banks!O:O,MATCH(A6674,all_banks!H:H,0))</f>
        <v>ПАО Банк "ФК Открытие" (2209)</v>
      </c>
      <c r="D6674" s="25" t="str">
        <f>INDEX('101_accounts'!B:B,MATCH(B6674,'101_accounts'!A:A,0))</f>
        <v>61902   A  Земля, временно неиспользуемая в основной деятельности, переданная в аренду</v>
      </c>
      <c r="E6674" s="25">
        <f>'101_parsed'!C6674</f>
        <v>0</v>
      </c>
      <c r="F6674" s="25">
        <f>'101_parsed'!D6674</f>
        <v>0</v>
      </c>
      <c r="G6674" s="25">
        <f>'101_parsed'!E6674</f>
        <v>0</v>
      </c>
      <c r="H6674" s="25">
        <f>'101_parsed'!F6674</f>
        <v>0</v>
      </c>
    </row>
    <row r="6675" spans="1:8" x14ac:dyDescent="0.2">
      <c r="A6675" s="25">
        <f>'101_parsed'!A6675</f>
        <v>2209</v>
      </c>
      <c r="B6675" s="33">
        <f>'101_parsed'!B6675</f>
        <v>61903</v>
      </c>
      <c r="C6675" s="25" t="str">
        <f>INDEX(all_banks!O:O,MATCH(A6675,all_banks!H:H,0))</f>
        <v>ПАО Банк "ФК Открытие" (2209)</v>
      </c>
      <c r="D6675" s="25" t="str">
        <f>INDEX('101_accounts'!B:B,MATCH(B6675,'101_accounts'!A:A,0))</f>
        <v>61903   A  Недвижимость (кроме земли), временно неиспользуемая в основной деятельности</v>
      </c>
      <c r="E6675" s="25">
        <f>'101_parsed'!C6675</f>
        <v>0</v>
      </c>
      <c r="F6675" s="25">
        <f>'101_parsed'!D6675</f>
        <v>0</v>
      </c>
      <c r="G6675" s="25">
        <f>'101_parsed'!E6675</f>
        <v>0</v>
      </c>
      <c r="H6675" s="25">
        <f>'101_parsed'!F6675</f>
        <v>0</v>
      </c>
    </row>
    <row r="6676" spans="1:8" x14ac:dyDescent="0.2">
      <c r="A6676" s="25">
        <f>'101_parsed'!A6676</f>
        <v>2209</v>
      </c>
      <c r="B6676" s="33">
        <f>'101_parsed'!B6676</f>
        <v>61904</v>
      </c>
      <c r="C6676" s="25" t="str">
        <f>INDEX(all_banks!O:O,MATCH(A6676,all_banks!H:H,0))</f>
        <v>ПАО Банк "ФК Открытие" (2209)</v>
      </c>
      <c r="D6676" s="25" t="str">
        <f>INDEX('101_accounts'!B:B,MATCH(B6676,'101_accounts'!A:A,0))</f>
        <v>61904   A  Недвижимость (кроме земли), временно неиспользуемая в основной деятельности, переданная в аренду</v>
      </c>
      <c r="E6676" s="25">
        <f>'101_parsed'!C6676</f>
        <v>0</v>
      </c>
      <c r="F6676" s="25">
        <f>'101_parsed'!D6676</f>
        <v>0</v>
      </c>
      <c r="G6676" s="25">
        <f>'101_parsed'!E6676</f>
        <v>0</v>
      </c>
      <c r="H6676" s="25">
        <f>'101_parsed'!F6676</f>
        <v>0</v>
      </c>
    </row>
    <row r="6677" spans="1:8" x14ac:dyDescent="0.2">
      <c r="A6677" s="25">
        <f>'101_parsed'!A6677</f>
        <v>2209</v>
      </c>
      <c r="B6677" s="33">
        <f>'101_parsed'!B6677</f>
        <v>61905</v>
      </c>
      <c r="C6677" s="25" t="str">
        <f>INDEX(all_banks!O:O,MATCH(A6677,all_banks!H:H,0))</f>
        <v>ПАО Банк "ФК Открытие" (2209)</v>
      </c>
      <c r="D6677" s="25" t="str">
        <f>INDEX('101_accounts'!B:B,MATCH(B6677,'101_accounts'!A:A,0))</f>
        <v>61905   A  Земля, временно неиспользуемая в основной деятельности, учитываемая по справедливой стоимости</v>
      </c>
      <c r="E6677" s="25">
        <f>'101_parsed'!C6677</f>
        <v>545785</v>
      </c>
      <c r="F6677" s="25">
        <f>'101_parsed'!D6677</f>
        <v>0</v>
      </c>
      <c r="G6677" s="25">
        <f>'101_parsed'!E6677</f>
        <v>335630</v>
      </c>
      <c r="H6677" s="25">
        <f>'101_parsed'!F6677</f>
        <v>0</v>
      </c>
    </row>
    <row r="6678" spans="1:8" x14ac:dyDescent="0.2">
      <c r="A6678" s="25">
        <f>'101_parsed'!A6678</f>
        <v>2209</v>
      </c>
      <c r="B6678" s="33">
        <f>'101_parsed'!B6678</f>
        <v>61906</v>
      </c>
      <c r="C6678" s="25" t="str">
        <f>INDEX(all_banks!O:O,MATCH(A6678,all_banks!H:H,0))</f>
        <v>ПАО Банк "ФК Открытие" (2209)</v>
      </c>
      <c r="D6678" s="25" t="str">
        <f>INDEX('101_accounts'!B:B,MATCH(B6678,'101_accounts'!A:A,0))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678" s="25">
        <f>'101_parsed'!C6678</f>
        <v>0</v>
      </c>
      <c r="F6678" s="25">
        <f>'101_parsed'!D6678</f>
        <v>0</v>
      </c>
      <c r="G6678" s="25">
        <f>'101_parsed'!E6678</f>
        <v>0</v>
      </c>
      <c r="H6678" s="25">
        <f>'101_parsed'!F6678</f>
        <v>0</v>
      </c>
    </row>
    <row r="6679" spans="1:8" x14ac:dyDescent="0.2">
      <c r="A6679" s="25">
        <f>'101_parsed'!A6679</f>
        <v>2209</v>
      </c>
      <c r="B6679" s="33">
        <f>'101_parsed'!B6679</f>
        <v>61907</v>
      </c>
      <c r="C6679" s="25" t="str">
        <f>INDEX(all_banks!O:O,MATCH(A6679,all_banks!H:H,0))</f>
        <v>ПАО Банк "ФК Открытие" (2209)</v>
      </c>
      <c r="D6679" s="25" t="str">
        <f>INDEX('101_accounts'!B:B,MATCH(B6679,'101_accounts'!A:A,0))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679" s="25">
        <f>'101_parsed'!C6679</f>
        <v>11207711</v>
      </c>
      <c r="F6679" s="25">
        <f>'101_parsed'!D6679</f>
        <v>0</v>
      </c>
      <c r="G6679" s="25">
        <f>'101_parsed'!E6679</f>
        <v>9573479</v>
      </c>
      <c r="H6679" s="25">
        <f>'101_parsed'!F6679</f>
        <v>0</v>
      </c>
    </row>
    <row r="6680" spans="1:8" x14ac:dyDescent="0.2">
      <c r="A6680" s="25">
        <f>'101_parsed'!A6680</f>
        <v>2209</v>
      </c>
      <c r="B6680" s="33">
        <f>'101_parsed'!B6680</f>
        <v>61908</v>
      </c>
      <c r="C6680" s="25" t="str">
        <f>INDEX(all_banks!O:O,MATCH(A6680,all_banks!H:H,0))</f>
        <v>ПАО Банк "ФК Открытие" (2209)</v>
      </c>
      <c r="D6680" s="25" t="str">
        <f>INDEX('101_accounts'!B:B,MATCH(B6680,'101_accounts'!A:A,0))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680" s="25">
        <f>'101_parsed'!C6680</f>
        <v>3426072</v>
      </c>
      <c r="F6680" s="25">
        <f>'101_parsed'!D6680</f>
        <v>0</v>
      </c>
      <c r="G6680" s="25">
        <f>'101_parsed'!E6680</f>
        <v>2303531</v>
      </c>
      <c r="H6680" s="25">
        <f>'101_parsed'!F6680</f>
        <v>0</v>
      </c>
    </row>
    <row r="6681" spans="1:8" x14ac:dyDescent="0.2">
      <c r="A6681" s="25">
        <f>'101_parsed'!A6681</f>
        <v>2209</v>
      </c>
      <c r="B6681" s="33">
        <f>'101_parsed'!B6681</f>
        <v>61909</v>
      </c>
      <c r="C6681" s="25" t="str">
        <f>INDEX(all_banks!O:O,MATCH(A6681,all_banks!H:H,0))</f>
        <v>ПАО Банк "ФК Открытие" (2209)</v>
      </c>
      <c r="D6681" s="25" t="str">
        <f>INDEX('101_accounts'!B:B,MATCH(B6681,'101_accounts'!A:A,0))</f>
        <v>61909   П  Амортизация недвижимости (кроме земли), временно неиспользуемой в основной деятельности</v>
      </c>
      <c r="E6681" s="25">
        <f>'101_parsed'!C6681</f>
        <v>0</v>
      </c>
      <c r="F6681" s="25">
        <f>'101_parsed'!D6681</f>
        <v>0</v>
      </c>
      <c r="G6681" s="25">
        <f>'101_parsed'!E6681</f>
        <v>0</v>
      </c>
      <c r="H6681" s="25">
        <f>'101_parsed'!F6681</f>
        <v>0</v>
      </c>
    </row>
    <row r="6682" spans="1:8" x14ac:dyDescent="0.2">
      <c r="A6682" s="25">
        <f>'101_parsed'!A6682</f>
        <v>2209</v>
      </c>
      <c r="B6682" s="33">
        <f>'101_parsed'!B6682</f>
        <v>61910</v>
      </c>
      <c r="C6682" s="25" t="str">
        <f>INDEX(all_banks!O:O,MATCH(A6682,all_banks!H:H,0))</f>
        <v>ПАО Банк "ФК Открытие" (2209)</v>
      </c>
      <c r="D6682" s="25" t="str">
        <f>INDEX('101_accounts'!B:B,MATCH(B6682,'101_accounts'!A:A,0))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682" s="25">
        <f>'101_parsed'!C6682</f>
        <v>0</v>
      </c>
      <c r="F6682" s="25">
        <f>'101_parsed'!D6682</f>
        <v>0</v>
      </c>
      <c r="G6682" s="25">
        <f>'101_parsed'!E6682</f>
        <v>0</v>
      </c>
      <c r="H6682" s="25">
        <f>'101_parsed'!F6682</f>
        <v>0</v>
      </c>
    </row>
    <row r="6683" spans="1:8" x14ac:dyDescent="0.2">
      <c r="A6683" s="25">
        <f>'101_parsed'!A6683</f>
        <v>2209</v>
      </c>
      <c r="B6683" s="33">
        <f>'101_parsed'!B6683</f>
        <v>61911</v>
      </c>
      <c r="C6683" s="25" t="str">
        <f>INDEX(all_banks!O:O,MATCH(A6683,all_banks!H:H,0))</f>
        <v>ПАО Банк "ФК Открытие" (2209)</v>
      </c>
      <c r="D6683" s="25" t="str">
        <f>INDEX('101_accounts'!B:B,MATCH(B6683,'101_accounts'!A:A,0))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683" s="25">
        <f>'101_parsed'!C6683</f>
        <v>1919453</v>
      </c>
      <c r="F6683" s="25">
        <f>'101_parsed'!D6683</f>
        <v>0</v>
      </c>
      <c r="G6683" s="25">
        <f>'101_parsed'!E6683</f>
        <v>1854446</v>
      </c>
      <c r="H6683" s="25">
        <f>'101_parsed'!F6683</f>
        <v>0</v>
      </c>
    </row>
    <row r="6684" spans="1:8" x14ac:dyDescent="0.2">
      <c r="A6684" s="25">
        <f>'101_parsed'!A6684</f>
        <v>2209</v>
      </c>
      <c r="B6684" s="33">
        <f>'101_parsed'!B6684</f>
        <v>61912</v>
      </c>
      <c r="C6684" s="25" t="str">
        <f>INDEX(all_banks!O:O,MATCH(A6684,all_banks!H:H,0))</f>
        <v>ПАО Банк "ФК Открытие" (2209)</v>
      </c>
      <c r="D6684" s="25" t="str">
        <f>INDEX('101_accounts'!B:B,MATCH(B6684,'101_accounts'!A:A,0))</f>
        <v>61912   П  Резервы на возможные потери</v>
      </c>
      <c r="E6684" s="25">
        <f>'101_parsed'!C6684</f>
        <v>0</v>
      </c>
      <c r="F6684" s="25">
        <f>'101_parsed'!D6684</f>
        <v>1049157</v>
      </c>
      <c r="G6684" s="25">
        <f>'101_parsed'!E6684</f>
        <v>0</v>
      </c>
      <c r="H6684" s="25">
        <f>'101_parsed'!F6684</f>
        <v>1067989</v>
      </c>
    </row>
    <row r="6685" spans="1:8" x14ac:dyDescent="0.2">
      <c r="A6685" s="25">
        <f>'101_parsed'!A6685</f>
        <v>2209</v>
      </c>
      <c r="B6685" s="33">
        <f>'101_parsed'!B6685</f>
        <v>62001</v>
      </c>
      <c r="C6685" s="25" t="str">
        <f>INDEX(all_banks!O:O,MATCH(A6685,all_banks!H:H,0))</f>
        <v>ПАО Банк "ФК Открытие" (2209)</v>
      </c>
      <c r="D6685" s="25" t="str">
        <f>INDEX('101_accounts'!B:B,MATCH(B6685,'101_accounts'!A:A,0))</f>
        <v>62001   A  Долгосрочные активы, предназначенные для продажи</v>
      </c>
      <c r="E6685" s="25">
        <f>'101_parsed'!C6685</f>
        <v>5804754</v>
      </c>
      <c r="F6685" s="25">
        <f>'101_parsed'!D6685</f>
        <v>0</v>
      </c>
      <c r="G6685" s="25">
        <f>'101_parsed'!E6685</f>
        <v>4782577</v>
      </c>
      <c r="H6685" s="25">
        <f>'101_parsed'!F6685</f>
        <v>0</v>
      </c>
    </row>
    <row r="6686" spans="1:8" x14ac:dyDescent="0.2">
      <c r="A6686" s="25">
        <f>'101_parsed'!A6686</f>
        <v>2209</v>
      </c>
      <c r="B6686" s="33">
        <f>'101_parsed'!B6686</f>
        <v>62002</v>
      </c>
      <c r="C6686" s="25" t="str">
        <f>INDEX(all_banks!O:O,MATCH(A6686,all_banks!H:H,0))</f>
        <v>ПАО Банк "ФК Открытие" (2209)</v>
      </c>
      <c r="D6686" s="25" t="str">
        <f>INDEX('101_accounts'!B:B,MATCH(B6686,'101_accounts'!A:A,0))</f>
        <v>62002   П  Резервы на возможные потери</v>
      </c>
      <c r="E6686" s="25">
        <f>'101_parsed'!C6686</f>
        <v>0</v>
      </c>
      <c r="F6686" s="25">
        <f>'101_parsed'!D6686</f>
        <v>209325</v>
      </c>
      <c r="G6686" s="25">
        <f>'101_parsed'!E6686</f>
        <v>0</v>
      </c>
      <c r="H6686" s="25">
        <f>'101_parsed'!F6686</f>
        <v>299291</v>
      </c>
    </row>
    <row r="6687" spans="1:8" x14ac:dyDescent="0.2">
      <c r="A6687" s="25">
        <f>'101_parsed'!A6687</f>
        <v>2209</v>
      </c>
      <c r="B6687" s="33">
        <f>'101_parsed'!B6687</f>
        <v>62101</v>
      </c>
      <c r="C6687" s="25" t="str">
        <f>INDEX(all_banks!O:O,MATCH(A6687,all_banks!H:H,0))</f>
        <v>ПАО Банк "ФК Открытие" (2209)</v>
      </c>
      <c r="D6687" s="25" t="str">
        <f>INDEX('101_accounts'!B:B,MATCH(B6687,'101_accounts'!A:A,0))</f>
        <v>62101   A  Средства труда, полученные по договорам отступного, залога, назначение которых не определено</v>
      </c>
      <c r="E6687" s="25">
        <f>'101_parsed'!C6687</f>
        <v>72825</v>
      </c>
      <c r="F6687" s="25">
        <f>'101_parsed'!D6687</f>
        <v>0</v>
      </c>
      <c r="G6687" s="25">
        <f>'101_parsed'!E6687</f>
        <v>37897</v>
      </c>
      <c r="H6687" s="25">
        <f>'101_parsed'!F6687</f>
        <v>0</v>
      </c>
    </row>
    <row r="6688" spans="1:8" x14ac:dyDescent="0.2">
      <c r="A6688" s="25">
        <f>'101_parsed'!A6688</f>
        <v>2209</v>
      </c>
      <c r="B6688" s="33">
        <f>'101_parsed'!B6688</f>
        <v>62102</v>
      </c>
      <c r="C6688" s="25" t="str">
        <f>INDEX(all_banks!O:O,MATCH(A6688,all_banks!H:H,0))</f>
        <v>ПАО Банк "ФК Открытие" (2209)</v>
      </c>
      <c r="D6688" s="25" t="str">
        <f>INDEX('101_accounts'!B:B,MATCH(B6688,'101_accounts'!A:A,0))</f>
        <v>62102   A  Предметы труда, полученные по договорам отступного, залога, назначение которых не определено</v>
      </c>
      <c r="E6688" s="25">
        <f>'101_parsed'!C6688</f>
        <v>3253</v>
      </c>
      <c r="F6688" s="25">
        <f>'101_parsed'!D6688</f>
        <v>0</v>
      </c>
      <c r="G6688" s="25">
        <f>'101_parsed'!E6688</f>
        <v>2605</v>
      </c>
      <c r="H6688" s="25">
        <f>'101_parsed'!F6688</f>
        <v>0</v>
      </c>
    </row>
    <row r="6689" spans="1:8" x14ac:dyDescent="0.2">
      <c r="A6689" s="25">
        <f>'101_parsed'!A6689</f>
        <v>2209</v>
      </c>
      <c r="B6689" s="33">
        <f>'101_parsed'!B6689</f>
        <v>62103</v>
      </c>
      <c r="C6689" s="25" t="str">
        <f>INDEX(all_banks!O:O,MATCH(A6689,all_banks!H:H,0))</f>
        <v>ПАО Банк "ФК Открытие" (2209)</v>
      </c>
      <c r="D6689" s="25" t="str">
        <f>INDEX('101_accounts'!B:B,MATCH(B6689,'101_accounts'!A:A,0))</f>
        <v>62103   П  Резервы на возможные потери</v>
      </c>
      <c r="E6689" s="25">
        <f>'101_parsed'!C6689</f>
        <v>0</v>
      </c>
      <c r="F6689" s="25">
        <f>'101_parsed'!D6689</f>
        <v>8598</v>
      </c>
      <c r="G6689" s="25">
        <f>'101_parsed'!E6689</f>
        <v>0</v>
      </c>
      <c r="H6689" s="25">
        <f>'101_parsed'!F6689</f>
        <v>8485</v>
      </c>
    </row>
    <row r="6690" spans="1:8" x14ac:dyDescent="0.2">
      <c r="A6690" s="25">
        <f>'101_parsed'!A6690</f>
        <v>3500</v>
      </c>
      <c r="B6690" s="33">
        <f>'101_parsed'!B6690</f>
        <v>60401</v>
      </c>
      <c r="C6690" s="25" t="str">
        <f>INDEX(all_banks!O:O,MATCH(A6690,all_banks!H:H,0))</f>
        <v>ООО "Фольксваген Банк РУС" (3500)</v>
      </c>
      <c r="D6690" s="25" t="str">
        <f>INDEX('101_accounts'!B:B,MATCH(B6690,'101_accounts'!A:A,0))</f>
        <v>60401   A  Основные средства (кроме земли) (c 13.02.2018)_x000D_Категория 1- Здания и сооружения (до 31.12.2002)</v>
      </c>
      <c r="E6690" s="25">
        <f>'101_parsed'!C6690</f>
        <v>401668</v>
      </c>
      <c r="F6690" s="25">
        <f>'101_parsed'!D6690</f>
        <v>0</v>
      </c>
      <c r="G6690" s="25">
        <f>'101_parsed'!E6690</f>
        <v>469868</v>
      </c>
      <c r="H6690" s="25">
        <f>'101_parsed'!F6690</f>
        <v>0</v>
      </c>
    </row>
    <row r="6691" spans="1:8" x14ac:dyDescent="0.2">
      <c r="A6691" s="25">
        <f>'101_parsed'!A6691</f>
        <v>3500</v>
      </c>
      <c r="B6691" s="33">
        <f>'101_parsed'!B6691</f>
        <v>60404</v>
      </c>
      <c r="C6691" s="25" t="str">
        <f>INDEX(all_banks!O:O,MATCH(A6691,all_banks!H:H,0))</f>
        <v>ООО "Фольксваген Банк РУС" (3500)</v>
      </c>
      <c r="D6691" s="25" t="str">
        <f>INDEX('101_accounts'!B:B,MATCH(B6691,'101_accounts'!A:A,0))</f>
        <v>60404   A  Земля (c 13.02.2018)</v>
      </c>
      <c r="E6691" s="25">
        <f>'101_parsed'!C6691</f>
        <v>0</v>
      </c>
      <c r="F6691" s="25">
        <f>'101_parsed'!D6691</f>
        <v>0</v>
      </c>
      <c r="G6691" s="25">
        <f>'101_parsed'!E6691</f>
        <v>0</v>
      </c>
      <c r="H6691" s="25">
        <f>'101_parsed'!F6691</f>
        <v>0</v>
      </c>
    </row>
    <row r="6692" spans="1:8" x14ac:dyDescent="0.2">
      <c r="A6692" s="25">
        <f>'101_parsed'!A6692</f>
        <v>3500</v>
      </c>
      <c r="B6692" s="33">
        <f>'101_parsed'!B6692</f>
        <v>60405</v>
      </c>
      <c r="C6692" s="25" t="str">
        <f>INDEX(all_banks!O:O,MATCH(A6692,all_banks!H:H,0))</f>
        <v>ООО "Фольксваген Банк РУС" (3500)</v>
      </c>
      <c r="D6692" s="25" t="str">
        <f>INDEX('101_accounts'!B:B,MATCH(B6692,'101_accounts'!A:A,0))</f>
        <v>60405   П
A (до 31.01.2003)  Резервы на возможные потери (c 13.02.2018)
Долгосрочно арендуемые основные средства (до 31.01.2003)</v>
      </c>
      <c r="E6692" s="25">
        <f>'101_parsed'!C6692</f>
        <v>0</v>
      </c>
      <c r="F6692" s="25">
        <f>'101_parsed'!D6692</f>
        <v>0</v>
      </c>
      <c r="G6692" s="25">
        <f>'101_parsed'!E6692</f>
        <v>0</v>
      </c>
      <c r="H6692" s="25">
        <f>'101_parsed'!F6692</f>
        <v>0</v>
      </c>
    </row>
    <row r="6693" spans="1:8" x14ac:dyDescent="0.2">
      <c r="A6693" s="25">
        <f>'101_parsed'!A6693</f>
        <v>3500</v>
      </c>
      <c r="B6693" s="33">
        <f>'101_parsed'!B6693</f>
        <v>60414</v>
      </c>
      <c r="C6693" s="25" t="str">
        <f>INDEX(all_banks!O:O,MATCH(A6693,all_banks!H:H,0))</f>
        <v>ООО "Фольксваген Банк РУС" (3500)</v>
      </c>
      <c r="D6693" s="25" t="str">
        <f>INDEX('101_accounts'!B:B,MATCH(B6693,'101_accounts'!A:A,0))</f>
        <v>60414   П  Амортизация основных средств (кроме земли) (c 13.02.2018)</v>
      </c>
      <c r="E6693" s="25">
        <f>'101_parsed'!C6693</f>
        <v>0</v>
      </c>
      <c r="F6693" s="25">
        <f>'101_parsed'!D6693</f>
        <v>237294</v>
      </c>
      <c r="G6693" s="25">
        <f>'101_parsed'!E6693</f>
        <v>0</v>
      </c>
      <c r="H6693" s="25">
        <f>'101_parsed'!F6693</f>
        <v>264505</v>
      </c>
    </row>
    <row r="6694" spans="1:8" x14ac:dyDescent="0.2">
      <c r="A6694" s="25">
        <f>'101_parsed'!A6694</f>
        <v>3500</v>
      </c>
      <c r="B6694" s="33">
        <f>'101_parsed'!B6694</f>
        <v>60415</v>
      </c>
      <c r="C6694" s="25" t="str">
        <f>INDEX(all_banks!O:O,MATCH(A6694,all_banks!H:H,0))</f>
        <v>ООО "Фольксваген Банк РУС" (3500)</v>
      </c>
      <c r="D6694" s="25" t="str">
        <f>INDEX('101_accounts'!B:B,MATCH(B6694,'101_accounts'!A:A,0))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694" s="25">
        <f>'101_parsed'!C6694</f>
        <v>12792</v>
      </c>
      <c r="F6694" s="25">
        <f>'101_parsed'!D6694</f>
        <v>0</v>
      </c>
      <c r="G6694" s="25">
        <f>'101_parsed'!E6694</f>
        <v>6550</v>
      </c>
      <c r="H6694" s="25">
        <f>'101_parsed'!F6694</f>
        <v>0</v>
      </c>
    </row>
    <row r="6695" spans="1:8" x14ac:dyDescent="0.2">
      <c r="A6695" s="25">
        <f>'101_parsed'!A6695</f>
        <v>3500</v>
      </c>
      <c r="B6695" s="33">
        <f>'101_parsed'!B6695</f>
        <v>61901</v>
      </c>
      <c r="C6695" s="25" t="str">
        <f>INDEX(all_banks!O:O,MATCH(A6695,all_banks!H:H,0))</f>
        <v>ООО "Фольксваген Банк РУС" (3500)</v>
      </c>
      <c r="D6695" s="25" t="str">
        <f>INDEX('101_accounts'!B:B,MATCH(B6695,'101_accounts'!A:A,0))</f>
        <v>61901   A  Земля, временно неиспользуемая в основной деятельности</v>
      </c>
      <c r="E6695" s="25">
        <f>'101_parsed'!C6695</f>
        <v>0</v>
      </c>
      <c r="F6695" s="25">
        <f>'101_parsed'!D6695</f>
        <v>0</v>
      </c>
      <c r="G6695" s="25">
        <f>'101_parsed'!E6695</f>
        <v>0</v>
      </c>
      <c r="H6695" s="25">
        <f>'101_parsed'!F6695</f>
        <v>0</v>
      </c>
    </row>
    <row r="6696" spans="1:8" x14ac:dyDescent="0.2">
      <c r="A6696" s="25">
        <f>'101_parsed'!A6696</f>
        <v>3500</v>
      </c>
      <c r="B6696" s="33">
        <f>'101_parsed'!B6696</f>
        <v>61902</v>
      </c>
      <c r="C6696" s="25" t="str">
        <f>INDEX(all_banks!O:O,MATCH(A6696,all_banks!H:H,0))</f>
        <v>ООО "Фольксваген Банк РУС" (3500)</v>
      </c>
      <c r="D6696" s="25" t="str">
        <f>INDEX('101_accounts'!B:B,MATCH(B6696,'101_accounts'!A:A,0))</f>
        <v>61902   A  Земля, временно неиспользуемая в основной деятельности, переданная в аренду</v>
      </c>
      <c r="E6696" s="25">
        <f>'101_parsed'!C6696</f>
        <v>0</v>
      </c>
      <c r="F6696" s="25">
        <f>'101_parsed'!D6696</f>
        <v>0</v>
      </c>
      <c r="G6696" s="25">
        <f>'101_parsed'!E6696</f>
        <v>0</v>
      </c>
      <c r="H6696" s="25">
        <f>'101_parsed'!F6696</f>
        <v>0</v>
      </c>
    </row>
    <row r="6697" spans="1:8" x14ac:dyDescent="0.2">
      <c r="A6697" s="25">
        <f>'101_parsed'!A6697</f>
        <v>3500</v>
      </c>
      <c r="B6697" s="33">
        <f>'101_parsed'!B6697</f>
        <v>61903</v>
      </c>
      <c r="C6697" s="25" t="str">
        <f>INDEX(all_banks!O:O,MATCH(A6697,all_banks!H:H,0))</f>
        <v>ООО "Фольксваген Банк РУС" (3500)</v>
      </c>
      <c r="D6697" s="25" t="str">
        <f>INDEX('101_accounts'!B:B,MATCH(B6697,'101_accounts'!A:A,0))</f>
        <v>61903   A  Недвижимость (кроме земли), временно неиспользуемая в основной деятельности</v>
      </c>
      <c r="E6697" s="25">
        <f>'101_parsed'!C6697</f>
        <v>0</v>
      </c>
      <c r="F6697" s="25">
        <f>'101_parsed'!D6697</f>
        <v>0</v>
      </c>
      <c r="G6697" s="25">
        <f>'101_parsed'!E6697</f>
        <v>0</v>
      </c>
      <c r="H6697" s="25">
        <f>'101_parsed'!F6697</f>
        <v>0</v>
      </c>
    </row>
    <row r="6698" spans="1:8" x14ac:dyDescent="0.2">
      <c r="A6698" s="25">
        <f>'101_parsed'!A6698</f>
        <v>3500</v>
      </c>
      <c r="B6698" s="33">
        <f>'101_parsed'!B6698</f>
        <v>61904</v>
      </c>
      <c r="C6698" s="25" t="str">
        <f>INDEX(all_banks!O:O,MATCH(A6698,all_banks!H:H,0))</f>
        <v>ООО "Фольксваген Банк РУС" (3500)</v>
      </c>
      <c r="D6698" s="25" t="str">
        <f>INDEX('101_accounts'!B:B,MATCH(B6698,'101_accounts'!A:A,0))</f>
        <v>61904   A  Недвижимость (кроме земли), временно неиспользуемая в основной деятельности, переданная в аренду</v>
      </c>
      <c r="E6698" s="25">
        <f>'101_parsed'!C6698</f>
        <v>0</v>
      </c>
      <c r="F6698" s="25">
        <f>'101_parsed'!D6698</f>
        <v>0</v>
      </c>
      <c r="G6698" s="25">
        <f>'101_parsed'!E6698</f>
        <v>0</v>
      </c>
      <c r="H6698" s="25">
        <f>'101_parsed'!F6698</f>
        <v>0</v>
      </c>
    </row>
    <row r="6699" spans="1:8" x14ac:dyDescent="0.2">
      <c r="A6699" s="25">
        <f>'101_parsed'!A6699</f>
        <v>3500</v>
      </c>
      <c r="B6699" s="33">
        <f>'101_parsed'!B6699</f>
        <v>61905</v>
      </c>
      <c r="C6699" s="25" t="str">
        <f>INDEX(all_banks!O:O,MATCH(A6699,all_banks!H:H,0))</f>
        <v>ООО "Фольксваген Банк РУС" (3500)</v>
      </c>
      <c r="D6699" s="25" t="str">
        <f>INDEX('101_accounts'!B:B,MATCH(B6699,'101_accounts'!A:A,0))</f>
        <v>61905   A  Земля, временно неиспользуемая в основной деятельности, учитываемая по справедливой стоимости</v>
      </c>
      <c r="E6699" s="25">
        <f>'101_parsed'!C6699</f>
        <v>0</v>
      </c>
      <c r="F6699" s="25">
        <f>'101_parsed'!D6699</f>
        <v>0</v>
      </c>
      <c r="G6699" s="25">
        <f>'101_parsed'!E6699</f>
        <v>0</v>
      </c>
      <c r="H6699" s="25">
        <f>'101_parsed'!F6699</f>
        <v>0</v>
      </c>
    </row>
    <row r="6700" spans="1:8" x14ac:dyDescent="0.2">
      <c r="A6700" s="25">
        <f>'101_parsed'!A6700</f>
        <v>3500</v>
      </c>
      <c r="B6700" s="33">
        <f>'101_parsed'!B6700</f>
        <v>61906</v>
      </c>
      <c r="C6700" s="25" t="str">
        <f>INDEX(all_banks!O:O,MATCH(A6700,all_banks!H:H,0))</f>
        <v>ООО "Фольксваген Банк РУС" (3500)</v>
      </c>
      <c r="D6700" s="25" t="str">
        <f>INDEX('101_accounts'!B:B,MATCH(B6700,'101_accounts'!A:A,0))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700" s="25">
        <f>'101_parsed'!C6700</f>
        <v>0</v>
      </c>
      <c r="F6700" s="25">
        <f>'101_parsed'!D6700</f>
        <v>0</v>
      </c>
      <c r="G6700" s="25">
        <f>'101_parsed'!E6700</f>
        <v>0</v>
      </c>
      <c r="H6700" s="25">
        <f>'101_parsed'!F6700</f>
        <v>0</v>
      </c>
    </row>
    <row r="6701" spans="1:8" x14ac:dyDescent="0.2">
      <c r="A6701" s="25">
        <f>'101_parsed'!A6701</f>
        <v>3500</v>
      </c>
      <c r="B6701" s="33">
        <f>'101_parsed'!B6701</f>
        <v>61907</v>
      </c>
      <c r="C6701" s="25" t="str">
        <f>INDEX(all_banks!O:O,MATCH(A6701,all_banks!H:H,0))</f>
        <v>ООО "Фольксваген Банк РУС" (3500)</v>
      </c>
      <c r="D6701" s="25" t="str">
        <f>INDEX('101_accounts'!B:B,MATCH(B6701,'101_accounts'!A:A,0))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701" s="25">
        <f>'101_parsed'!C6701</f>
        <v>0</v>
      </c>
      <c r="F6701" s="25">
        <f>'101_parsed'!D6701</f>
        <v>0</v>
      </c>
      <c r="G6701" s="25">
        <f>'101_parsed'!E6701</f>
        <v>0</v>
      </c>
      <c r="H6701" s="25">
        <f>'101_parsed'!F6701</f>
        <v>0</v>
      </c>
    </row>
    <row r="6702" spans="1:8" x14ac:dyDescent="0.2">
      <c r="A6702" s="25">
        <f>'101_parsed'!A6702</f>
        <v>3500</v>
      </c>
      <c r="B6702" s="33">
        <f>'101_parsed'!B6702</f>
        <v>61908</v>
      </c>
      <c r="C6702" s="25" t="str">
        <f>INDEX(all_banks!O:O,MATCH(A6702,all_banks!H:H,0))</f>
        <v>ООО "Фольксваген Банк РУС" (3500)</v>
      </c>
      <c r="D6702" s="25" t="str">
        <f>INDEX('101_accounts'!B:B,MATCH(B6702,'101_accounts'!A:A,0))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702" s="25">
        <f>'101_parsed'!C6702</f>
        <v>0</v>
      </c>
      <c r="F6702" s="25">
        <f>'101_parsed'!D6702</f>
        <v>0</v>
      </c>
      <c r="G6702" s="25">
        <f>'101_parsed'!E6702</f>
        <v>0</v>
      </c>
      <c r="H6702" s="25">
        <f>'101_parsed'!F6702</f>
        <v>0</v>
      </c>
    </row>
    <row r="6703" spans="1:8" x14ac:dyDescent="0.2">
      <c r="A6703" s="25">
        <f>'101_parsed'!A6703</f>
        <v>3500</v>
      </c>
      <c r="B6703" s="33">
        <f>'101_parsed'!B6703</f>
        <v>61909</v>
      </c>
      <c r="C6703" s="25" t="str">
        <f>INDEX(all_banks!O:O,MATCH(A6703,all_banks!H:H,0))</f>
        <v>ООО "Фольксваген Банк РУС" (3500)</v>
      </c>
      <c r="D6703" s="25" t="str">
        <f>INDEX('101_accounts'!B:B,MATCH(B6703,'101_accounts'!A:A,0))</f>
        <v>61909   П  Амортизация недвижимости (кроме земли), временно неиспользуемой в основной деятельности</v>
      </c>
      <c r="E6703" s="25">
        <f>'101_parsed'!C6703</f>
        <v>0</v>
      </c>
      <c r="F6703" s="25">
        <f>'101_parsed'!D6703</f>
        <v>0</v>
      </c>
      <c r="G6703" s="25">
        <f>'101_parsed'!E6703</f>
        <v>0</v>
      </c>
      <c r="H6703" s="25">
        <f>'101_parsed'!F6703</f>
        <v>0</v>
      </c>
    </row>
    <row r="6704" spans="1:8" x14ac:dyDescent="0.2">
      <c r="A6704" s="25">
        <f>'101_parsed'!A6704</f>
        <v>3500</v>
      </c>
      <c r="B6704" s="33">
        <f>'101_parsed'!B6704</f>
        <v>61910</v>
      </c>
      <c r="C6704" s="25" t="str">
        <f>INDEX(all_banks!O:O,MATCH(A6704,all_banks!H:H,0))</f>
        <v>ООО "Фольксваген Банк РУС" (3500)</v>
      </c>
      <c r="D6704" s="25" t="str">
        <f>INDEX('101_accounts'!B:B,MATCH(B6704,'101_accounts'!A:A,0))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704" s="25">
        <f>'101_parsed'!C6704</f>
        <v>0</v>
      </c>
      <c r="F6704" s="25">
        <f>'101_parsed'!D6704</f>
        <v>0</v>
      </c>
      <c r="G6704" s="25">
        <f>'101_parsed'!E6704</f>
        <v>0</v>
      </c>
      <c r="H6704" s="25">
        <f>'101_parsed'!F6704</f>
        <v>0</v>
      </c>
    </row>
    <row r="6705" spans="1:8" x14ac:dyDescent="0.2">
      <c r="A6705" s="25">
        <f>'101_parsed'!A6705</f>
        <v>3500</v>
      </c>
      <c r="B6705" s="33">
        <f>'101_parsed'!B6705</f>
        <v>61911</v>
      </c>
      <c r="C6705" s="25" t="str">
        <f>INDEX(all_banks!O:O,MATCH(A6705,all_banks!H:H,0))</f>
        <v>ООО "Фольксваген Банк РУС" (3500)</v>
      </c>
      <c r="D6705" s="25" t="str">
        <f>INDEX('101_accounts'!B:B,MATCH(B6705,'101_accounts'!A:A,0))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705" s="25">
        <f>'101_parsed'!C6705</f>
        <v>0</v>
      </c>
      <c r="F6705" s="25">
        <f>'101_parsed'!D6705</f>
        <v>0</v>
      </c>
      <c r="G6705" s="25">
        <f>'101_parsed'!E6705</f>
        <v>0</v>
      </c>
      <c r="H6705" s="25">
        <f>'101_parsed'!F6705</f>
        <v>0</v>
      </c>
    </row>
    <row r="6706" spans="1:8" x14ac:dyDescent="0.2">
      <c r="A6706" s="25">
        <f>'101_parsed'!A6706</f>
        <v>3500</v>
      </c>
      <c r="B6706" s="33">
        <f>'101_parsed'!B6706</f>
        <v>61912</v>
      </c>
      <c r="C6706" s="25" t="str">
        <f>INDEX(all_banks!O:O,MATCH(A6706,all_banks!H:H,0))</f>
        <v>ООО "Фольксваген Банк РУС" (3500)</v>
      </c>
      <c r="D6706" s="25" t="str">
        <f>INDEX('101_accounts'!B:B,MATCH(B6706,'101_accounts'!A:A,0))</f>
        <v>61912   П  Резервы на возможные потери</v>
      </c>
      <c r="E6706" s="25">
        <f>'101_parsed'!C6706</f>
        <v>0</v>
      </c>
      <c r="F6706" s="25">
        <f>'101_parsed'!D6706</f>
        <v>0</v>
      </c>
      <c r="G6706" s="25">
        <f>'101_parsed'!E6706</f>
        <v>0</v>
      </c>
      <c r="H6706" s="25">
        <f>'101_parsed'!F6706</f>
        <v>0</v>
      </c>
    </row>
    <row r="6707" spans="1:8" x14ac:dyDescent="0.2">
      <c r="A6707" s="25">
        <f>'101_parsed'!A6707</f>
        <v>3500</v>
      </c>
      <c r="B6707" s="33">
        <f>'101_parsed'!B6707</f>
        <v>62001</v>
      </c>
      <c r="C6707" s="25" t="str">
        <f>INDEX(all_banks!O:O,MATCH(A6707,all_banks!H:H,0))</f>
        <v>ООО "Фольксваген Банк РУС" (3500)</v>
      </c>
      <c r="D6707" s="25" t="str">
        <f>INDEX('101_accounts'!B:B,MATCH(B6707,'101_accounts'!A:A,0))</f>
        <v>62001   A  Долгосрочные активы, предназначенные для продажи</v>
      </c>
      <c r="E6707" s="25">
        <f>'101_parsed'!C6707</f>
        <v>4507</v>
      </c>
      <c r="F6707" s="25">
        <f>'101_parsed'!D6707</f>
        <v>0</v>
      </c>
      <c r="G6707" s="25">
        <f>'101_parsed'!E6707</f>
        <v>6984</v>
      </c>
      <c r="H6707" s="25">
        <f>'101_parsed'!F6707</f>
        <v>0</v>
      </c>
    </row>
    <row r="6708" spans="1:8" x14ac:dyDescent="0.2">
      <c r="A6708" s="25">
        <f>'101_parsed'!A6708</f>
        <v>3500</v>
      </c>
      <c r="B6708" s="33">
        <f>'101_parsed'!B6708</f>
        <v>62002</v>
      </c>
      <c r="C6708" s="25" t="str">
        <f>INDEX(all_banks!O:O,MATCH(A6708,all_banks!H:H,0))</f>
        <v>ООО "Фольксваген Банк РУС" (3500)</v>
      </c>
      <c r="D6708" s="25" t="str">
        <f>INDEX('101_accounts'!B:B,MATCH(B6708,'101_accounts'!A:A,0))</f>
        <v>62002   П  Резервы на возможные потери</v>
      </c>
      <c r="E6708" s="25">
        <f>'101_parsed'!C6708</f>
        <v>0</v>
      </c>
      <c r="F6708" s="25">
        <f>'101_parsed'!D6708</f>
        <v>44</v>
      </c>
      <c r="G6708" s="25">
        <f>'101_parsed'!E6708</f>
        <v>0</v>
      </c>
      <c r="H6708" s="25">
        <f>'101_parsed'!F6708</f>
        <v>163</v>
      </c>
    </row>
    <row r="6709" spans="1:8" x14ac:dyDescent="0.2">
      <c r="A6709" s="25">
        <f>'101_parsed'!A6709</f>
        <v>3500</v>
      </c>
      <c r="B6709" s="33">
        <f>'101_parsed'!B6709</f>
        <v>62101</v>
      </c>
      <c r="C6709" s="25" t="str">
        <f>INDEX(all_banks!O:O,MATCH(A6709,all_banks!H:H,0))</f>
        <v>ООО "Фольксваген Банк РУС" (3500)</v>
      </c>
      <c r="D6709" s="25" t="str">
        <f>INDEX('101_accounts'!B:B,MATCH(B6709,'101_accounts'!A:A,0))</f>
        <v>62101   A  Средства труда, полученные по договорам отступного, залога, назначение которых не определено</v>
      </c>
      <c r="E6709" s="25">
        <f>'101_parsed'!C6709</f>
        <v>0</v>
      </c>
      <c r="F6709" s="25">
        <f>'101_parsed'!D6709</f>
        <v>0</v>
      </c>
      <c r="G6709" s="25">
        <f>'101_parsed'!E6709</f>
        <v>0</v>
      </c>
      <c r="H6709" s="25">
        <f>'101_parsed'!F6709</f>
        <v>0</v>
      </c>
    </row>
    <row r="6710" spans="1:8" x14ac:dyDescent="0.2">
      <c r="A6710" s="25">
        <f>'101_parsed'!A6710</f>
        <v>3500</v>
      </c>
      <c r="B6710" s="33">
        <f>'101_parsed'!B6710</f>
        <v>62102</v>
      </c>
      <c r="C6710" s="25" t="str">
        <f>INDEX(all_banks!O:O,MATCH(A6710,all_banks!H:H,0))</f>
        <v>ООО "Фольксваген Банк РУС" (3500)</v>
      </c>
      <c r="D6710" s="25" t="str">
        <f>INDEX('101_accounts'!B:B,MATCH(B6710,'101_accounts'!A:A,0))</f>
        <v>62102   A  Предметы труда, полученные по договорам отступного, залога, назначение которых не определено</v>
      </c>
      <c r="E6710" s="25">
        <f>'101_parsed'!C6710</f>
        <v>0</v>
      </c>
      <c r="F6710" s="25">
        <f>'101_parsed'!D6710</f>
        <v>0</v>
      </c>
      <c r="G6710" s="25">
        <f>'101_parsed'!E6710</f>
        <v>0</v>
      </c>
      <c r="H6710" s="25">
        <f>'101_parsed'!F6710</f>
        <v>0</v>
      </c>
    </row>
    <row r="6711" spans="1:8" x14ac:dyDescent="0.2">
      <c r="A6711" s="25">
        <f>'101_parsed'!A6711</f>
        <v>3500</v>
      </c>
      <c r="B6711" s="33">
        <f>'101_parsed'!B6711</f>
        <v>62103</v>
      </c>
      <c r="C6711" s="25" t="str">
        <f>INDEX(all_banks!O:O,MATCH(A6711,all_banks!H:H,0))</f>
        <v>ООО "Фольксваген Банк РУС" (3500)</v>
      </c>
      <c r="D6711" s="25" t="str">
        <f>INDEX('101_accounts'!B:B,MATCH(B6711,'101_accounts'!A:A,0))</f>
        <v>62103   П  Резервы на возможные потери</v>
      </c>
      <c r="E6711" s="25">
        <f>'101_parsed'!C6711</f>
        <v>0</v>
      </c>
      <c r="F6711" s="25">
        <f>'101_parsed'!D6711</f>
        <v>0</v>
      </c>
      <c r="G6711" s="25">
        <f>'101_parsed'!E6711</f>
        <v>0</v>
      </c>
      <c r="H6711" s="25">
        <f>'101_parsed'!F6711</f>
        <v>0</v>
      </c>
    </row>
    <row r="6712" spans="1:8" x14ac:dyDescent="0.2">
      <c r="A6712" s="25">
        <f>'101_parsed'!A6712</f>
        <v>1885</v>
      </c>
      <c r="B6712" s="33">
        <f>'101_parsed'!B6712</f>
        <v>60401</v>
      </c>
      <c r="C6712" s="25" t="str">
        <f>INDEX(all_banks!O:O,MATCH(A6712,all_banks!H:H,0))</f>
        <v>АКБ "ФОРА-БАНК" (АО) (1885)</v>
      </c>
      <c r="D6712" s="25" t="str">
        <f>INDEX('101_accounts'!B:B,MATCH(B6712,'101_accounts'!A:A,0))</f>
        <v>60401   A  Основные средства (кроме земли) (c 13.02.2018)_x000D_Категория 1- Здания и сооружения (до 31.12.2002)</v>
      </c>
      <c r="E6712" s="25">
        <f>'101_parsed'!C6712</f>
        <v>1838115</v>
      </c>
      <c r="F6712" s="25">
        <f>'101_parsed'!D6712</f>
        <v>0</v>
      </c>
      <c r="G6712" s="25">
        <f>'101_parsed'!E6712</f>
        <v>1903664</v>
      </c>
      <c r="H6712" s="25">
        <f>'101_parsed'!F6712</f>
        <v>0</v>
      </c>
    </row>
    <row r="6713" spans="1:8" x14ac:dyDescent="0.2">
      <c r="A6713" s="25">
        <f>'101_parsed'!A6713</f>
        <v>1885</v>
      </c>
      <c r="B6713" s="33">
        <f>'101_parsed'!B6713</f>
        <v>60404</v>
      </c>
      <c r="C6713" s="25" t="str">
        <f>INDEX(all_banks!O:O,MATCH(A6713,all_banks!H:H,0))</f>
        <v>АКБ "ФОРА-БАНК" (АО) (1885)</v>
      </c>
      <c r="D6713" s="25" t="str">
        <f>INDEX('101_accounts'!B:B,MATCH(B6713,'101_accounts'!A:A,0))</f>
        <v>60404   A  Земля (c 13.02.2018)</v>
      </c>
      <c r="E6713" s="25">
        <f>'101_parsed'!C6713</f>
        <v>1910</v>
      </c>
      <c r="F6713" s="25">
        <f>'101_parsed'!D6713</f>
        <v>0</v>
      </c>
      <c r="G6713" s="25">
        <f>'101_parsed'!E6713</f>
        <v>1910</v>
      </c>
      <c r="H6713" s="25">
        <f>'101_parsed'!F6713</f>
        <v>0</v>
      </c>
    </row>
    <row r="6714" spans="1:8" x14ac:dyDescent="0.2">
      <c r="A6714" s="25">
        <f>'101_parsed'!A6714</f>
        <v>1885</v>
      </c>
      <c r="B6714" s="33">
        <f>'101_parsed'!B6714</f>
        <v>60405</v>
      </c>
      <c r="C6714" s="25" t="str">
        <f>INDEX(all_banks!O:O,MATCH(A6714,all_banks!H:H,0))</f>
        <v>АКБ "ФОРА-БАНК" (АО) (1885)</v>
      </c>
      <c r="D6714" s="25" t="str">
        <f>INDEX('101_accounts'!B:B,MATCH(B6714,'101_accounts'!A:A,0))</f>
        <v>60405   П
A (до 31.01.2003)  Резервы на возможные потери (c 13.02.2018)
Долгосрочно арендуемые основные средства (до 31.01.2003)</v>
      </c>
      <c r="E6714" s="25">
        <f>'101_parsed'!C6714</f>
        <v>0</v>
      </c>
      <c r="F6714" s="25">
        <f>'101_parsed'!D6714</f>
        <v>0</v>
      </c>
      <c r="G6714" s="25">
        <f>'101_parsed'!E6714</f>
        <v>0</v>
      </c>
      <c r="H6714" s="25">
        <f>'101_parsed'!F6714</f>
        <v>0</v>
      </c>
    </row>
    <row r="6715" spans="1:8" x14ac:dyDescent="0.2">
      <c r="A6715" s="25">
        <f>'101_parsed'!A6715</f>
        <v>1885</v>
      </c>
      <c r="B6715" s="33">
        <f>'101_parsed'!B6715</f>
        <v>60414</v>
      </c>
      <c r="C6715" s="25" t="str">
        <f>INDEX(all_banks!O:O,MATCH(A6715,all_banks!H:H,0))</f>
        <v>АКБ "ФОРА-БАНК" (АО) (1885)</v>
      </c>
      <c r="D6715" s="25" t="str">
        <f>INDEX('101_accounts'!B:B,MATCH(B6715,'101_accounts'!A:A,0))</f>
        <v>60414   П  Амортизация основных средств (кроме земли) (c 13.02.2018)</v>
      </c>
      <c r="E6715" s="25">
        <f>'101_parsed'!C6715</f>
        <v>0</v>
      </c>
      <c r="F6715" s="25">
        <f>'101_parsed'!D6715</f>
        <v>668985</v>
      </c>
      <c r="G6715" s="25">
        <f>'101_parsed'!E6715</f>
        <v>0</v>
      </c>
      <c r="H6715" s="25">
        <f>'101_parsed'!F6715</f>
        <v>699036</v>
      </c>
    </row>
    <row r="6716" spans="1:8" x14ac:dyDescent="0.2">
      <c r="A6716" s="25">
        <f>'101_parsed'!A6716</f>
        <v>1885</v>
      </c>
      <c r="B6716" s="33">
        <f>'101_parsed'!B6716</f>
        <v>60415</v>
      </c>
      <c r="C6716" s="25" t="str">
        <f>INDEX(all_banks!O:O,MATCH(A6716,all_banks!H:H,0))</f>
        <v>АКБ "ФОРА-БАНК" (АО) (1885)</v>
      </c>
      <c r="D6716" s="25" t="str">
        <f>INDEX('101_accounts'!B:B,MATCH(B6716,'101_accounts'!A:A,0))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716" s="25">
        <f>'101_parsed'!C6716</f>
        <v>12018</v>
      </c>
      <c r="F6716" s="25">
        <f>'101_parsed'!D6716</f>
        <v>0</v>
      </c>
      <c r="G6716" s="25">
        <f>'101_parsed'!E6716</f>
        <v>12386</v>
      </c>
      <c r="H6716" s="25">
        <f>'101_parsed'!F6716</f>
        <v>0</v>
      </c>
    </row>
    <row r="6717" spans="1:8" x14ac:dyDescent="0.2">
      <c r="A6717" s="25">
        <f>'101_parsed'!A6717</f>
        <v>1885</v>
      </c>
      <c r="B6717" s="33">
        <f>'101_parsed'!B6717</f>
        <v>61901</v>
      </c>
      <c r="C6717" s="25" t="str">
        <f>INDEX(all_banks!O:O,MATCH(A6717,all_banks!H:H,0))</f>
        <v>АКБ "ФОРА-БАНК" (АО) (1885)</v>
      </c>
      <c r="D6717" s="25" t="str">
        <f>INDEX('101_accounts'!B:B,MATCH(B6717,'101_accounts'!A:A,0))</f>
        <v>61901   A  Земля, временно неиспользуемая в основной деятельности</v>
      </c>
      <c r="E6717" s="25">
        <f>'101_parsed'!C6717</f>
        <v>0</v>
      </c>
      <c r="F6717" s="25">
        <f>'101_parsed'!D6717</f>
        <v>0</v>
      </c>
      <c r="G6717" s="25">
        <f>'101_parsed'!E6717</f>
        <v>0</v>
      </c>
      <c r="H6717" s="25">
        <f>'101_parsed'!F6717</f>
        <v>0</v>
      </c>
    </row>
    <row r="6718" spans="1:8" x14ac:dyDescent="0.2">
      <c r="A6718" s="25">
        <f>'101_parsed'!A6718</f>
        <v>1885</v>
      </c>
      <c r="B6718" s="33">
        <f>'101_parsed'!B6718</f>
        <v>61902</v>
      </c>
      <c r="C6718" s="25" t="str">
        <f>INDEX(all_banks!O:O,MATCH(A6718,all_banks!H:H,0))</f>
        <v>АКБ "ФОРА-БАНК" (АО) (1885)</v>
      </c>
      <c r="D6718" s="25" t="str">
        <f>INDEX('101_accounts'!B:B,MATCH(B6718,'101_accounts'!A:A,0))</f>
        <v>61902   A  Земля, временно неиспользуемая в основной деятельности, переданная в аренду</v>
      </c>
      <c r="E6718" s="25">
        <f>'101_parsed'!C6718</f>
        <v>0</v>
      </c>
      <c r="F6718" s="25">
        <f>'101_parsed'!D6718</f>
        <v>0</v>
      </c>
      <c r="G6718" s="25">
        <f>'101_parsed'!E6718</f>
        <v>0</v>
      </c>
      <c r="H6718" s="25">
        <f>'101_parsed'!F6718</f>
        <v>0</v>
      </c>
    </row>
    <row r="6719" spans="1:8" x14ac:dyDescent="0.2">
      <c r="A6719" s="25">
        <f>'101_parsed'!A6719</f>
        <v>1885</v>
      </c>
      <c r="B6719" s="33">
        <f>'101_parsed'!B6719</f>
        <v>61903</v>
      </c>
      <c r="C6719" s="25" t="str">
        <f>INDEX(all_banks!O:O,MATCH(A6719,all_banks!H:H,0))</f>
        <v>АКБ "ФОРА-БАНК" (АО) (1885)</v>
      </c>
      <c r="D6719" s="25" t="str">
        <f>INDEX('101_accounts'!B:B,MATCH(B6719,'101_accounts'!A:A,0))</f>
        <v>61903   A  Недвижимость (кроме земли), временно неиспользуемая в основной деятельности</v>
      </c>
      <c r="E6719" s="25">
        <f>'101_parsed'!C6719</f>
        <v>0</v>
      </c>
      <c r="F6719" s="25">
        <f>'101_parsed'!D6719</f>
        <v>0</v>
      </c>
      <c r="G6719" s="25">
        <f>'101_parsed'!E6719</f>
        <v>0</v>
      </c>
      <c r="H6719" s="25">
        <f>'101_parsed'!F6719</f>
        <v>0</v>
      </c>
    </row>
    <row r="6720" spans="1:8" x14ac:dyDescent="0.2">
      <c r="A6720" s="25">
        <f>'101_parsed'!A6720</f>
        <v>1885</v>
      </c>
      <c r="B6720" s="33">
        <f>'101_parsed'!B6720</f>
        <v>61904</v>
      </c>
      <c r="C6720" s="25" t="str">
        <f>INDEX(all_banks!O:O,MATCH(A6720,all_banks!H:H,0))</f>
        <v>АКБ "ФОРА-БАНК" (АО) (1885)</v>
      </c>
      <c r="D6720" s="25" t="str">
        <f>INDEX('101_accounts'!B:B,MATCH(B6720,'101_accounts'!A:A,0))</f>
        <v>61904   A  Недвижимость (кроме земли), временно неиспользуемая в основной деятельности, переданная в аренду</v>
      </c>
      <c r="E6720" s="25">
        <f>'101_parsed'!C6720</f>
        <v>230068</v>
      </c>
      <c r="F6720" s="25">
        <f>'101_parsed'!D6720</f>
        <v>0</v>
      </c>
      <c r="G6720" s="25">
        <f>'101_parsed'!E6720</f>
        <v>230068</v>
      </c>
      <c r="H6720" s="25">
        <f>'101_parsed'!F6720</f>
        <v>0</v>
      </c>
    </row>
    <row r="6721" spans="1:8" x14ac:dyDescent="0.2">
      <c r="A6721" s="25">
        <f>'101_parsed'!A6721</f>
        <v>1885</v>
      </c>
      <c r="B6721" s="33">
        <f>'101_parsed'!B6721</f>
        <v>61905</v>
      </c>
      <c r="C6721" s="25" t="str">
        <f>INDEX(all_banks!O:O,MATCH(A6721,all_banks!H:H,0))</f>
        <v>АКБ "ФОРА-БАНК" (АО) (1885)</v>
      </c>
      <c r="D6721" s="25" t="str">
        <f>INDEX('101_accounts'!B:B,MATCH(B6721,'101_accounts'!A:A,0))</f>
        <v>61905   A  Земля, временно неиспользуемая в основной деятельности, учитываемая по справедливой стоимости</v>
      </c>
      <c r="E6721" s="25">
        <f>'101_parsed'!C6721</f>
        <v>0</v>
      </c>
      <c r="F6721" s="25">
        <f>'101_parsed'!D6721</f>
        <v>0</v>
      </c>
      <c r="G6721" s="25">
        <f>'101_parsed'!E6721</f>
        <v>0</v>
      </c>
      <c r="H6721" s="25">
        <f>'101_parsed'!F6721</f>
        <v>0</v>
      </c>
    </row>
    <row r="6722" spans="1:8" x14ac:dyDescent="0.2">
      <c r="A6722" s="25">
        <f>'101_parsed'!A6722</f>
        <v>1885</v>
      </c>
      <c r="B6722" s="33">
        <f>'101_parsed'!B6722</f>
        <v>61906</v>
      </c>
      <c r="C6722" s="25" t="str">
        <f>INDEX(all_banks!O:O,MATCH(A6722,all_banks!H:H,0))</f>
        <v>АКБ "ФОРА-БАНК" (АО) (1885)</v>
      </c>
      <c r="D6722" s="25" t="str">
        <f>INDEX('101_accounts'!B:B,MATCH(B6722,'101_accounts'!A:A,0))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722" s="25">
        <f>'101_parsed'!C6722</f>
        <v>0</v>
      </c>
      <c r="F6722" s="25">
        <f>'101_parsed'!D6722</f>
        <v>0</v>
      </c>
      <c r="G6722" s="25">
        <f>'101_parsed'!E6722</f>
        <v>0</v>
      </c>
      <c r="H6722" s="25">
        <f>'101_parsed'!F6722</f>
        <v>0</v>
      </c>
    </row>
    <row r="6723" spans="1:8" x14ac:dyDescent="0.2">
      <c r="A6723" s="25">
        <f>'101_parsed'!A6723</f>
        <v>1885</v>
      </c>
      <c r="B6723" s="33">
        <f>'101_parsed'!B6723</f>
        <v>61907</v>
      </c>
      <c r="C6723" s="25" t="str">
        <f>INDEX(all_banks!O:O,MATCH(A6723,all_banks!H:H,0))</f>
        <v>АКБ "ФОРА-БАНК" (АО) (1885)</v>
      </c>
      <c r="D6723" s="25" t="str">
        <f>INDEX('101_accounts'!B:B,MATCH(B6723,'101_accounts'!A:A,0))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723" s="25">
        <f>'101_parsed'!C6723</f>
        <v>0</v>
      </c>
      <c r="F6723" s="25">
        <f>'101_parsed'!D6723</f>
        <v>0</v>
      </c>
      <c r="G6723" s="25">
        <f>'101_parsed'!E6723</f>
        <v>0</v>
      </c>
      <c r="H6723" s="25">
        <f>'101_parsed'!F6723</f>
        <v>0</v>
      </c>
    </row>
    <row r="6724" spans="1:8" x14ac:dyDescent="0.2">
      <c r="A6724" s="25">
        <f>'101_parsed'!A6724</f>
        <v>1885</v>
      </c>
      <c r="B6724" s="33">
        <f>'101_parsed'!B6724</f>
        <v>61908</v>
      </c>
      <c r="C6724" s="25" t="str">
        <f>INDEX(all_banks!O:O,MATCH(A6724,all_banks!H:H,0))</f>
        <v>АКБ "ФОРА-БАНК" (АО) (1885)</v>
      </c>
      <c r="D6724" s="25" t="str">
        <f>INDEX('101_accounts'!B:B,MATCH(B6724,'101_accounts'!A:A,0))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724" s="25">
        <f>'101_parsed'!C6724</f>
        <v>0</v>
      </c>
      <c r="F6724" s="25">
        <f>'101_parsed'!D6724</f>
        <v>0</v>
      </c>
      <c r="G6724" s="25">
        <f>'101_parsed'!E6724</f>
        <v>0</v>
      </c>
      <c r="H6724" s="25">
        <f>'101_parsed'!F6724</f>
        <v>0</v>
      </c>
    </row>
    <row r="6725" spans="1:8" x14ac:dyDescent="0.2">
      <c r="A6725" s="25">
        <f>'101_parsed'!A6725</f>
        <v>1885</v>
      </c>
      <c r="B6725" s="33">
        <f>'101_parsed'!B6725</f>
        <v>61909</v>
      </c>
      <c r="C6725" s="25" t="str">
        <f>INDEX(all_banks!O:O,MATCH(A6725,all_banks!H:H,0))</f>
        <v>АКБ "ФОРА-БАНК" (АО) (1885)</v>
      </c>
      <c r="D6725" s="25" t="str">
        <f>INDEX('101_accounts'!B:B,MATCH(B6725,'101_accounts'!A:A,0))</f>
        <v>61909   П  Амортизация недвижимости (кроме земли), временно неиспользуемой в основной деятельности</v>
      </c>
      <c r="E6725" s="25">
        <f>'101_parsed'!C6725</f>
        <v>0</v>
      </c>
      <c r="F6725" s="25">
        <f>'101_parsed'!D6725</f>
        <v>0</v>
      </c>
      <c r="G6725" s="25">
        <f>'101_parsed'!E6725</f>
        <v>0</v>
      </c>
      <c r="H6725" s="25">
        <f>'101_parsed'!F6725</f>
        <v>0</v>
      </c>
    </row>
    <row r="6726" spans="1:8" x14ac:dyDescent="0.2">
      <c r="A6726" s="25">
        <f>'101_parsed'!A6726</f>
        <v>1885</v>
      </c>
      <c r="B6726" s="33">
        <f>'101_parsed'!B6726</f>
        <v>61910</v>
      </c>
      <c r="C6726" s="25" t="str">
        <f>INDEX(all_banks!O:O,MATCH(A6726,all_banks!H:H,0))</f>
        <v>АКБ "ФОРА-БАНК" (АО) (1885)</v>
      </c>
      <c r="D6726" s="25" t="str">
        <f>INDEX('101_accounts'!B:B,MATCH(B6726,'101_accounts'!A:A,0))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726" s="25">
        <f>'101_parsed'!C6726</f>
        <v>0</v>
      </c>
      <c r="F6726" s="25">
        <f>'101_parsed'!D6726</f>
        <v>22363</v>
      </c>
      <c r="G6726" s="25">
        <f>'101_parsed'!E6726</f>
        <v>0</v>
      </c>
      <c r="H6726" s="25">
        <f>'101_parsed'!F6726</f>
        <v>24984</v>
      </c>
    </row>
    <row r="6727" spans="1:8" x14ac:dyDescent="0.2">
      <c r="A6727" s="25">
        <f>'101_parsed'!A6727</f>
        <v>1885</v>
      </c>
      <c r="B6727" s="33">
        <f>'101_parsed'!B6727</f>
        <v>61911</v>
      </c>
      <c r="C6727" s="25" t="str">
        <f>INDEX(all_banks!O:O,MATCH(A6727,all_banks!H:H,0))</f>
        <v>АКБ "ФОРА-БАНК" (АО) (1885)</v>
      </c>
      <c r="D6727" s="25" t="str">
        <f>INDEX('101_accounts'!B:B,MATCH(B6727,'101_accounts'!A:A,0))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727" s="25">
        <f>'101_parsed'!C6727</f>
        <v>0</v>
      </c>
      <c r="F6727" s="25">
        <f>'101_parsed'!D6727</f>
        <v>0</v>
      </c>
      <c r="G6727" s="25">
        <f>'101_parsed'!E6727</f>
        <v>0</v>
      </c>
      <c r="H6727" s="25">
        <f>'101_parsed'!F6727</f>
        <v>0</v>
      </c>
    </row>
    <row r="6728" spans="1:8" x14ac:dyDescent="0.2">
      <c r="A6728" s="25">
        <f>'101_parsed'!A6728</f>
        <v>1885</v>
      </c>
      <c r="B6728" s="33">
        <f>'101_parsed'!B6728</f>
        <v>61912</v>
      </c>
      <c r="C6728" s="25" t="str">
        <f>INDEX(all_banks!O:O,MATCH(A6728,all_banks!H:H,0))</f>
        <v>АКБ "ФОРА-БАНК" (АО) (1885)</v>
      </c>
      <c r="D6728" s="25" t="str">
        <f>INDEX('101_accounts'!B:B,MATCH(B6728,'101_accounts'!A:A,0))</f>
        <v>61912   П  Резервы на возможные потери</v>
      </c>
      <c r="E6728" s="25">
        <f>'101_parsed'!C6728</f>
        <v>0</v>
      </c>
      <c r="F6728" s="25">
        <f>'101_parsed'!D6728</f>
        <v>72697</v>
      </c>
      <c r="G6728" s="25">
        <f>'101_parsed'!E6728</f>
        <v>0</v>
      </c>
      <c r="H6728" s="25">
        <f>'101_parsed'!F6728</f>
        <v>102542</v>
      </c>
    </row>
    <row r="6729" spans="1:8" x14ac:dyDescent="0.2">
      <c r="A6729" s="25">
        <f>'101_parsed'!A6729</f>
        <v>1885</v>
      </c>
      <c r="B6729" s="33">
        <f>'101_parsed'!B6729</f>
        <v>62001</v>
      </c>
      <c r="C6729" s="25" t="str">
        <f>INDEX(all_banks!O:O,MATCH(A6729,all_banks!H:H,0))</f>
        <v>АКБ "ФОРА-БАНК" (АО) (1885)</v>
      </c>
      <c r="D6729" s="25" t="str">
        <f>INDEX('101_accounts'!B:B,MATCH(B6729,'101_accounts'!A:A,0))</f>
        <v>62001   A  Долгосрочные активы, предназначенные для продажи</v>
      </c>
      <c r="E6729" s="25">
        <f>'101_parsed'!C6729</f>
        <v>360337</v>
      </c>
      <c r="F6729" s="25">
        <f>'101_parsed'!D6729</f>
        <v>0</v>
      </c>
      <c r="G6729" s="25">
        <f>'101_parsed'!E6729</f>
        <v>363377</v>
      </c>
      <c r="H6729" s="25">
        <f>'101_parsed'!F6729</f>
        <v>0</v>
      </c>
    </row>
    <row r="6730" spans="1:8" x14ac:dyDescent="0.2">
      <c r="A6730" s="25">
        <f>'101_parsed'!A6730</f>
        <v>1885</v>
      </c>
      <c r="B6730" s="33">
        <f>'101_parsed'!B6730</f>
        <v>62002</v>
      </c>
      <c r="C6730" s="25" t="str">
        <f>INDEX(all_banks!O:O,MATCH(A6730,all_banks!H:H,0))</f>
        <v>АКБ "ФОРА-БАНК" (АО) (1885)</v>
      </c>
      <c r="D6730" s="25" t="str">
        <f>INDEX('101_accounts'!B:B,MATCH(B6730,'101_accounts'!A:A,0))</f>
        <v>62002   П  Резервы на возможные потери</v>
      </c>
      <c r="E6730" s="25">
        <f>'101_parsed'!C6730</f>
        <v>0</v>
      </c>
      <c r="F6730" s="25">
        <f>'101_parsed'!D6730</f>
        <v>87227</v>
      </c>
      <c r="G6730" s="25">
        <f>'101_parsed'!E6730</f>
        <v>0</v>
      </c>
      <c r="H6730" s="25">
        <f>'101_parsed'!F6730</f>
        <v>106437</v>
      </c>
    </row>
    <row r="6731" spans="1:8" x14ac:dyDescent="0.2">
      <c r="A6731" s="25">
        <f>'101_parsed'!A6731</f>
        <v>1885</v>
      </c>
      <c r="B6731" s="33">
        <f>'101_parsed'!B6731</f>
        <v>62101</v>
      </c>
      <c r="C6731" s="25" t="str">
        <f>INDEX(all_banks!O:O,MATCH(A6731,all_banks!H:H,0))</f>
        <v>АКБ "ФОРА-БАНК" (АО) (1885)</v>
      </c>
      <c r="D6731" s="25" t="str">
        <f>INDEX('101_accounts'!B:B,MATCH(B6731,'101_accounts'!A:A,0))</f>
        <v>62101   A  Средства труда, полученные по договорам отступного, залога, назначение которых не определено</v>
      </c>
      <c r="E6731" s="25">
        <f>'101_parsed'!C6731</f>
        <v>589</v>
      </c>
      <c r="F6731" s="25">
        <f>'101_parsed'!D6731</f>
        <v>0</v>
      </c>
      <c r="G6731" s="25">
        <f>'101_parsed'!E6731</f>
        <v>589</v>
      </c>
      <c r="H6731" s="25">
        <f>'101_parsed'!F6731</f>
        <v>0</v>
      </c>
    </row>
    <row r="6732" spans="1:8" x14ac:dyDescent="0.2">
      <c r="A6732" s="25">
        <f>'101_parsed'!A6732</f>
        <v>1885</v>
      </c>
      <c r="B6732" s="33">
        <f>'101_parsed'!B6732</f>
        <v>62102</v>
      </c>
      <c r="C6732" s="25" t="str">
        <f>INDEX(all_banks!O:O,MATCH(A6732,all_banks!H:H,0))</f>
        <v>АКБ "ФОРА-БАНК" (АО) (1885)</v>
      </c>
      <c r="D6732" s="25" t="str">
        <f>INDEX('101_accounts'!B:B,MATCH(B6732,'101_accounts'!A:A,0))</f>
        <v>62102   A  Предметы труда, полученные по договорам отступного, залога, назначение которых не определено</v>
      </c>
      <c r="E6732" s="25">
        <f>'101_parsed'!C6732</f>
        <v>0</v>
      </c>
      <c r="F6732" s="25">
        <f>'101_parsed'!D6732</f>
        <v>0</v>
      </c>
      <c r="G6732" s="25">
        <f>'101_parsed'!E6732</f>
        <v>0</v>
      </c>
      <c r="H6732" s="25">
        <f>'101_parsed'!F6732</f>
        <v>0</v>
      </c>
    </row>
    <row r="6733" spans="1:8" x14ac:dyDescent="0.2">
      <c r="A6733" s="25">
        <f>'101_parsed'!A6733</f>
        <v>1885</v>
      </c>
      <c r="B6733" s="33">
        <f>'101_parsed'!B6733</f>
        <v>62103</v>
      </c>
      <c r="C6733" s="25" t="str">
        <f>INDEX(all_banks!O:O,MATCH(A6733,all_banks!H:H,0))</f>
        <v>АКБ "ФОРА-БАНК" (АО) (1885)</v>
      </c>
      <c r="D6733" s="25" t="str">
        <f>INDEX('101_accounts'!B:B,MATCH(B6733,'101_accounts'!A:A,0))</f>
        <v>62103   П  Резервы на возможные потери</v>
      </c>
      <c r="E6733" s="25">
        <f>'101_parsed'!C6733</f>
        <v>0</v>
      </c>
      <c r="F6733" s="25">
        <f>'101_parsed'!D6733</f>
        <v>589</v>
      </c>
      <c r="G6733" s="25">
        <f>'101_parsed'!E6733</f>
        <v>0</v>
      </c>
      <c r="H6733" s="25">
        <f>'101_parsed'!F6733</f>
        <v>589</v>
      </c>
    </row>
    <row r="6734" spans="1:8" x14ac:dyDescent="0.2">
      <c r="A6734" s="25">
        <f>'101_parsed'!A6734</f>
        <v>2208</v>
      </c>
      <c r="B6734" s="33">
        <f>'101_parsed'!B6734</f>
        <v>60401</v>
      </c>
      <c r="C6734" s="25" t="str">
        <f>INDEX(all_banks!O:O,MATCH(A6734,all_banks!H:H,0))</f>
        <v>АКБ "Форштадт" (АО) (2208)</v>
      </c>
      <c r="D6734" s="25" t="str">
        <f>INDEX('101_accounts'!B:B,MATCH(B6734,'101_accounts'!A:A,0))</f>
        <v>60401   A  Основные средства (кроме земли) (c 13.02.2018)_x000D_Категория 1- Здания и сооружения (до 31.12.2002)</v>
      </c>
      <c r="E6734" s="25">
        <f>'101_parsed'!C6734</f>
        <v>353719</v>
      </c>
      <c r="F6734" s="25">
        <f>'101_parsed'!D6734</f>
        <v>0</v>
      </c>
      <c r="G6734" s="25">
        <f>'101_parsed'!E6734</f>
        <v>345041</v>
      </c>
      <c r="H6734" s="25">
        <f>'101_parsed'!F6734</f>
        <v>0</v>
      </c>
    </row>
    <row r="6735" spans="1:8" x14ac:dyDescent="0.2">
      <c r="A6735" s="25">
        <f>'101_parsed'!A6735</f>
        <v>2208</v>
      </c>
      <c r="B6735" s="33">
        <f>'101_parsed'!B6735</f>
        <v>60404</v>
      </c>
      <c r="C6735" s="25" t="str">
        <f>INDEX(all_banks!O:O,MATCH(A6735,all_banks!H:H,0))</f>
        <v>АКБ "Форштадт" (АО) (2208)</v>
      </c>
      <c r="D6735" s="25" t="str">
        <f>INDEX('101_accounts'!B:B,MATCH(B6735,'101_accounts'!A:A,0))</f>
        <v>60404   A  Земля (c 13.02.2018)</v>
      </c>
      <c r="E6735" s="25">
        <f>'101_parsed'!C6735</f>
        <v>700</v>
      </c>
      <c r="F6735" s="25">
        <f>'101_parsed'!D6735</f>
        <v>0</v>
      </c>
      <c r="G6735" s="25">
        <f>'101_parsed'!E6735</f>
        <v>700</v>
      </c>
      <c r="H6735" s="25">
        <f>'101_parsed'!F6735</f>
        <v>0</v>
      </c>
    </row>
    <row r="6736" spans="1:8" x14ac:dyDescent="0.2">
      <c r="A6736" s="25">
        <f>'101_parsed'!A6736</f>
        <v>2208</v>
      </c>
      <c r="B6736" s="33">
        <f>'101_parsed'!B6736</f>
        <v>60405</v>
      </c>
      <c r="C6736" s="25" t="str">
        <f>INDEX(all_banks!O:O,MATCH(A6736,all_banks!H:H,0))</f>
        <v>АКБ "Форштадт" (АО) (2208)</v>
      </c>
      <c r="D6736" s="25" t="str">
        <f>INDEX('101_accounts'!B:B,MATCH(B6736,'101_accounts'!A:A,0))</f>
        <v>60405   П
A (до 31.01.2003)  Резервы на возможные потери (c 13.02.2018)
Долгосрочно арендуемые основные средства (до 31.01.2003)</v>
      </c>
      <c r="E6736" s="25">
        <f>'101_parsed'!C6736</f>
        <v>0</v>
      </c>
      <c r="F6736" s="25">
        <f>'101_parsed'!D6736</f>
        <v>0</v>
      </c>
      <c r="G6736" s="25">
        <f>'101_parsed'!E6736</f>
        <v>0</v>
      </c>
      <c r="H6736" s="25">
        <f>'101_parsed'!F6736</f>
        <v>0</v>
      </c>
    </row>
    <row r="6737" spans="1:8" x14ac:dyDescent="0.2">
      <c r="A6737" s="25">
        <f>'101_parsed'!A6737</f>
        <v>2208</v>
      </c>
      <c r="B6737" s="33">
        <f>'101_parsed'!B6737</f>
        <v>60414</v>
      </c>
      <c r="C6737" s="25" t="str">
        <f>INDEX(all_banks!O:O,MATCH(A6737,all_banks!H:H,0))</f>
        <v>АКБ "Форштадт" (АО) (2208)</v>
      </c>
      <c r="D6737" s="25" t="str">
        <f>INDEX('101_accounts'!B:B,MATCH(B6737,'101_accounts'!A:A,0))</f>
        <v>60414   П  Амортизация основных средств (кроме земли) (c 13.02.2018)</v>
      </c>
      <c r="E6737" s="25">
        <f>'101_parsed'!C6737</f>
        <v>0</v>
      </c>
      <c r="F6737" s="25">
        <f>'101_parsed'!D6737</f>
        <v>254206</v>
      </c>
      <c r="G6737" s="25">
        <f>'101_parsed'!E6737</f>
        <v>0</v>
      </c>
      <c r="H6737" s="25">
        <f>'101_parsed'!F6737</f>
        <v>254129</v>
      </c>
    </row>
    <row r="6738" spans="1:8" x14ac:dyDescent="0.2">
      <c r="A6738" s="25">
        <f>'101_parsed'!A6738</f>
        <v>2208</v>
      </c>
      <c r="B6738" s="33">
        <f>'101_parsed'!B6738</f>
        <v>60415</v>
      </c>
      <c r="C6738" s="25" t="str">
        <f>INDEX(all_banks!O:O,MATCH(A6738,all_banks!H:H,0))</f>
        <v>АКБ "Форштадт" (АО) (2208)</v>
      </c>
      <c r="D6738" s="25" t="str">
        <f>INDEX('101_accounts'!B:B,MATCH(B6738,'101_accounts'!A:A,0))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738" s="25">
        <f>'101_parsed'!C6738</f>
        <v>0</v>
      </c>
      <c r="F6738" s="25">
        <f>'101_parsed'!D6738</f>
        <v>0</v>
      </c>
      <c r="G6738" s="25">
        <f>'101_parsed'!E6738</f>
        <v>5754</v>
      </c>
      <c r="H6738" s="25">
        <f>'101_parsed'!F6738</f>
        <v>0</v>
      </c>
    </row>
    <row r="6739" spans="1:8" x14ac:dyDescent="0.2">
      <c r="A6739" s="25">
        <f>'101_parsed'!A6739</f>
        <v>2208</v>
      </c>
      <c r="B6739" s="33">
        <f>'101_parsed'!B6739</f>
        <v>61901</v>
      </c>
      <c r="C6739" s="25" t="str">
        <f>INDEX(all_banks!O:O,MATCH(A6739,all_banks!H:H,0))</f>
        <v>АКБ "Форштадт" (АО) (2208)</v>
      </c>
      <c r="D6739" s="25" t="str">
        <f>INDEX('101_accounts'!B:B,MATCH(B6739,'101_accounts'!A:A,0))</f>
        <v>61901   A  Земля, временно неиспользуемая в основной деятельности</v>
      </c>
      <c r="E6739" s="25">
        <f>'101_parsed'!C6739</f>
        <v>0</v>
      </c>
      <c r="F6739" s="25">
        <f>'101_parsed'!D6739</f>
        <v>0</v>
      </c>
      <c r="G6739" s="25">
        <f>'101_parsed'!E6739</f>
        <v>0</v>
      </c>
      <c r="H6739" s="25">
        <f>'101_parsed'!F6739</f>
        <v>0</v>
      </c>
    </row>
    <row r="6740" spans="1:8" x14ac:dyDescent="0.2">
      <c r="A6740" s="25">
        <f>'101_parsed'!A6740</f>
        <v>2208</v>
      </c>
      <c r="B6740" s="33">
        <f>'101_parsed'!B6740</f>
        <v>61902</v>
      </c>
      <c r="C6740" s="25" t="str">
        <f>INDEX(all_banks!O:O,MATCH(A6740,all_banks!H:H,0))</f>
        <v>АКБ "Форштадт" (АО) (2208)</v>
      </c>
      <c r="D6740" s="25" t="str">
        <f>INDEX('101_accounts'!B:B,MATCH(B6740,'101_accounts'!A:A,0))</f>
        <v>61902   A  Земля, временно неиспользуемая в основной деятельности, переданная в аренду</v>
      </c>
      <c r="E6740" s="25">
        <f>'101_parsed'!C6740</f>
        <v>0</v>
      </c>
      <c r="F6740" s="25">
        <f>'101_parsed'!D6740</f>
        <v>0</v>
      </c>
      <c r="G6740" s="25">
        <f>'101_parsed'!E6740</f>
        <v>0</v>
      </c>
      <c r="H6740" s="25">
        <f>'101_parsed'!F6740</f>
        <v>0</v>
      </c>
    </row>
    <row r="6741" spans="1:8" x14ac:dyDescent="0.2">
      <c r="A6741" s="25">
        <f>'101_parsed'!A6741</f>
        <v>2208</v>
      </c>
      <c r="B6741" s="33">
        <f>'101_parsed'!B6741</f>
        <v>61903</v>
      </c>
      <c r="C6741" s="25" t="str">
        <f>INDEX(all_banks!O:O,MATCH(A6741,all_banks!H:H,0))</f>
        <v>АКБ "Форштадт" (АО) (2208)</v>
      </c>
      <c r="D6741" s="25" t="str">
        <f>INDEX('101_accounts'!B:B,MATCH(B6741,'101_accounts'!A:A,0))</f>
        <v>61903   A  Недвижимость (кроме земли), временно неиспользуемая в основной деятельности</v>
      </c>
      <c r="E6741" s="25">
        <f>'101_parsed'!C6741</f>
        <v>0</v>
      </c>
      <c r="F6741" s="25">
        <f>'101_parsed'!D6741</f>
        <v>0</v>
      </c>
      <c r="G6741" s="25">
        <f>'101_parsed'!E6741</f>
        <v>0</v>
      </c>
      <c r="H6741" s="25">
        <f>'101_parsed'!F6741</f>
        <v>0</v>
      </c>
    </row>
    <row r="6742" spans="1:8" x14ac:dyDescent="0.2">
      <c r="A6742" s="25">
        <f>'101_parsed'!A6742</f>
        <v>2208</v>
      </c>
      <c r="B6742" s="33">
        <f>'101_parsed'!B6742</f>
        <v>61904</v>
      </c>
      <c r="C6742" s="25" t="str">
        <f>INDEX(all_banks!O:O,MATCH(A6742,all_banks!H:H,0))</f>
        <v>АКБ "Форштадт" (АО) (2208)</v>
      </c>
      <c r="D6742" s="25" t="str">
        <f>INDEX('101_accounts'!B:B,MATCH(B6742,'101_accounts'!A:A,0))</f>
        <v>61904   A  Недвижимость (кроме земли), временно неиспользуемая в основной деятельности, переданная в аренду</v>
      </c>
      <c r="E6742" s="25">
        <f>'101_parsed'!C6742</f>
        <v>0</v>
      </c>
      <c r="F6742" s="25">
        <f>'101_parsed'!D6742</f>
        <v>0</v>
      </c>
      <c r="G6742" s="25">
        <f>'101_parsed'!E6742</f>
        <v>0</v>
      </c>
      <c r="H6742" s="25">
        <f>'101_parsed'!F6742</f>
        <v>0</v>
      </c>
    </row>
    <row r="6743" spans="1:8" x14ac:dyDescent="0.2">
      <c r="A6743" s="25">
        <f>'101_parsed'!A6743</f>
        <v>2208</v>
      </c>
      <c r="B6743" s="33">
        <f>'101_parsed'!B6743</f>
        <v>61905</v>
      </c>
      <c r="C6743" s="25" t="str">
        <f>INDEX(all_banks!O:O,MATCH(A6743,all_banks!H:H,0))</f>
        <v>АКБ "Форштадт" (АО) (2208)</v>
      </c>
      <c r="D6743" s="25" t="str">
        <f>INDEX('101_accounts'!B:B,MATCH(B6743,'101_accounts'!A:A,0))</f>
        <v>61905   A  Земля, временно неиспользуемая в основной деятельности, учитываемая по справедливой стоимости</v>
      </c>
      <c r="E6743" s="25">
        <f>'101_parsed'!C6743</f>
        <v>0</v>
      </c>
      <c r="F6743" s="25">
        <f>'101_parsed'!D6743</f>
        <v>0</v>
      </c>
      <c r="G6743" s="25">
        <f>'101_parsed'!E6743</f>
        <v>0</v>
      </c>
      <c r="H6743" s="25">
        <f>'101_parsed'!F6743</f>
        <v>0</v>
      </c>
    </row>
    <row r="6744" spans="1:8" x14ac:dyDescent="0.2">
      <c r="A6744" s="25">
        <f>'101_parsed'!A6744</f>
        <v>2208</v>
      </c>
      <c r="B6744" s="33">
        <f>'101_parsed'!B6744</f>
        <v>61906</v>
      </c>
      <c r="C6744" s="25" t="str">
        <f>INDEX(all_banks!O:O,MATCH(A6744,all_banks!H:H,0))</f>
        <v>АКБ "Форштадт" (АО) (2208)</v>
      </c>
      <c r="D6744" s="25" t="str">
        <f>INDEX('101_accounts'!B:B,MATCH(B6744,'101_accounts'!A:A,0))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744" s="25">
        <f>'101_parsed'!C6744</f>
        <v>0</v>
      </c>
      <c r="F6744" s="25">
        <f>'101_parsed'!D6744</f>
        <v>0</v>
      </c>
      <c r="G6744" s="25">
        <f>'101_parsed'!E6744</f>
        <v>0</v>
      </c>
      <c r="H6744" s="25">
        <f>'101_parsed'!F6744</f>
        <v>0</v>
      </c>
    </row>
    <row r="6745" spans="1:8" x14ac:dyDescent="0.2">
      <c r="A6745" s="25">
        <f>'101_parsed'!A6745</f>
        <v>2208</v>
      </c>
      <c r="B6745" s="33">
        <f>'101_parsed'!B6745</f>
        <v>61907</v>
      </c>
      <c r="C6745" s="25" t="str">
        <f>INDEX(all_banks!O:O,MATCH(A6745,all_banks!H:H,0))</f>
        <v>АКБ "Форштадт" (АО) (2208)</v>
      </c>
      <c r="D6745" s="25" t="str">
        <f>INDEX('101_accounts'!B:B,MATCH(B6745,'101_accounts'!A:A,0))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745" s="25">
        <f>'101_parsed'!C6745</f>
        <v>0</v>
      </c>
      <c r="F6745" s="25">
        <f>'101_parsed'!D6745</f>
        <v>0</v>
      </c>
      <c r="G6745" s="25">
        <f>'101_parsed'!E6745</f>
        <v>0</v>
      </c>
      <c r="H6745" s="25">
        <f>'101_parsed'!F6745</f>
        <v>0</v>
      </c>
    </row>
    <row r="6746" spans="1:8" x14ac:dyDescent="0.2">
      <c r="A6746" s="25">
        <f>'101_parsed'!A6746</f>
        <v>2208</v>
      </c>
      <c r="B6746" s="33">
        <f>'101_parsed'!B6746</f>
        <v>61908</v>
      </c>
      <c r="C6746" s="25" t="str">
        <f>INDEX(all_banks!O:O,MATCH(A6746,all_banks!H:H,0))</f>
        <v>АКБ "Форштадт" (АО) (2208)</v>
      </c>
      <c r="D6746" s="25" t="str">
        <f>INDEX('101_accounts'!B:B,MATCH(B6746,'101_accounts'!A:A,0))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746" s="25">
        <f>'101_parsed'!C6746</f>
        <v>0</v>
      </c>
      <c r="F6746" s="25">
        <f>'101_parsed'!D6746</f>
        <v>0</v>
      </c>
      <c r="G6746" s="25">
        <f>'101_parsed'!E6746</f>
        <v>0</v>
      </c>
      <c r="H6746" s="25">
        <f>'101_parsed'!F6746</f>
        <v>0</v>
      </c>
    </row>
    <row r="6747" spans="1:8" x14ac:dyDescent="0.2">
      <c r="A6747" s="25">
        <f>'101_parsed'!A6747</f>
        <v>2208</v>
      </c>
      <c r="B6747" s="33">
        <f>'101_parsed'!B6747</f>
        <v>61909</v>
      </c>
      <c r="C6747" s="25" t="str">
        <f>INDEX(all_banks!O:O,MATCH(A6747,all_banks!H:H,0))</f>
        <v>АКБ "Форштадт" (АО) (2208)</v>
      </c>
      <c r="D6747" s="25" t="str">
        <f>INDEX('101_accounts'!B:B,MATCH(B6747,'101_accounts'!A:A,0))</f>
        <v>61909   П  Амортизация недвижимости (кроме земли), временно неиспользуемой в основной деятельности</v>
      </c>
      <c r="E6747" s="25">
        <f>'101_parsed'!C6747</f>
        <v>0</v>
      </c>
      <c r="F6747" s="25">
        <f>'101_parsed'!D6747</f>
        <v>0</v>
      </c>
      <c r="G6747" s="25">
        <f>'101_parsed'!E6747</f>
        <v>0</v>
      </c>
      <c r="H6747" s="25">
        <f>'101_parsed'!F6747</f>
        <v>0</v>
      </c>
    </row>
    <row r="6748" spans="1:8" x14ac:dyDescent="0.2">
      <c r="A6748" s="25">
        <f>'101_parsed'!A6748</f>
        <v>2208</v>
      </c>
      <c r="B6748" s="33">
        <f>'101_parsed'!B6748</f>
        <v>61910</v>
      </c>
      <c r="C6748" s="25" t="str">
        <f>INDEX(all_banks!O:O,MATCH(A6748,all_banks!H:H,0))</f>
        <v>АКБ "Форштадт" (АО) (2208)</v>
      </c>
      <c r="D6748" s="25" t="str">
        <f>INDEX('101_accounts'!B:B,MATCH(B6748,'101_accounts'!A:A,0))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748" s="25">
        <f>'101_parsed'!C6748</f>
        <v>0</v>
      </c>
      <c r="F6748" s="25">
        <f>'101_parsed'!D6748</f>
        <v>0</v>
      </c>
      <c r="G6748" s="25">
        <f>'101_parsed'!E6748</f>
        <v>0</v>
      </c>
      <c r="H6748" s="25">
        <f>'101_parsed'!F6748</f>
        <v>0</v>
      </c>
    </row>
    <row r="6749" spans="1:8" x14ac:dyDescent="0.2">
      <c r="A6749" s="25">
        <f>'101_parsed'!A6749</f>
        <v>2208</v>
      </c>
      <c r="B6749" s="33">
        <f>'101_parsed'!B6749</f>
        <v>61911</v>
      </c>
      <c r="C6749" s="25" t="str">
        <f>INDEX(all_banks!O:O,MATCH(A6749,all_banks!H:H,0))</f>
        <v>АКБ "Форштадт" (АО) (2208)</v>
      </c>
      <c r="D6749" s="25" t="str">
        <f>INDEX('101_accounts'!B:B,MATCH(B6749,'101_accounts'!A:A,0))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749" s="25">
        <f>'101_parsed'!C6749</f>
        <v>0</v>
      </c>
      <c r="F6749" s="25">
        <f>'101_parsed'!D6749</f>
        <v>0</v>
      </c>
      <c r="G6749" s="25">
        <f>'101_parsed'!E6749</f>
        <v>0</v>
      </c>
      <c r="H6749" s="25">
        <f>'101_parsed'!F6749</f>
        <v>0</v>
      </c>
    </row>
    <row r="6750" spans="1:8" x14ac:dyDescent="0.2">
      <c r="A6750" s="25">
        <f>'101_parsed'!A6750</f>
        <v>2208</v>
      </c>
      <c r="B6750" s="33">
        <f>'101_parsed'!B6750</f>
        <v>61912</v>
      </c>
      <c r="C6750" s="25" t="str">
        <f>INDEX(all_banks!O:O,MATCH(A6750,all_banks!H:H,0))</f>
        <v>АКБ "Форштадт" (АО) (2208)</v>
      </c>
      <c r="D6750" s="25" t="str">
        <f>INDEX('101_accounts'!B:B,MATCH(B6750,'101_accounts'!A:A,0))</f>
        <v>61912   П  Резервы на возможные потери</v>
      </c>
      <c r="E6750" s="25">
        <f>'101_parsed'!C6750</f>
        <v>0</v>
      </c>
      <c r="F6750" s="25">
        <f>'101_parsed'!D6750</f>
        <v>0</v>
      </c>
      <c r="G6750" s="25">
        <f>'101_parsed'!E6750</f>
        <v>0</v>
      </c>
      <c r="H6750" s="25">
        <f>'101_parsed'!F6750</f>
        <v>0</v>
      </c>
    </row>
    <row r="6751" spans="1:8" x14ac:dyDescent="0.2">
      <c r="A6751" s="25">
        <f>'101_parsed'!A6751</f>
        <v>2208</v>
      </c>
      <c r="B6751" s="33">
        <f>'101_parsed'!B6751</f>
        <v>62001</v>
      </c>
      <c r="C6751" s="25" t="str">
        <f>INDEX(all_banks!O:O,MATCH(A6751,all_banks!H:H,0))</f>
        <v>АКБ "Форштадт" (АО) (2208)</v>
      </c>
      <c r="D6751" s="25" t="str">
        <f>INDEX('101_accounts'!B:B,MATCH(B6751,'101_accounts'!A:A,0))</f>
        <v>62001   A  Долгосрочные активы, предназначенные для продажи</v>
      </c>
      <c r="E6751" s="25">
        <f>'101_parsed'!C6751</f>
        <v>50568</v>
      </c>
      <c r="F6751" s="25">
        <f>'101_parsed'!D6751</f>
        <v>0</v>
      </c>
      <c r="G6751" s="25">
        <f>'101_parsed'!E6751</f>
        <v>58985</v>
      </c>
      <c r="H6751" s="25">
        <f>'101_parsed'!F6751</f>
        <v>0</v>
      </c>
    </row>
    <row r="6752" spans="1:8" x14ac:dyDescent="0.2">
      <c r="A6752" s="25">
        <f>'101_parsed'!A6752</f>
        <v>2208</v>
      </c>
      <c r="B6752" s="33">
        <f>'101_parsed'!B6752</f>
        <v>62002</v>
      </c>
      <c r="C6752" s="25" t="str">
        <f>INDEX(all_banks!O:O,MATCH(A6752,all_banks!H:H,0))</f>
        <v>АКБ "Форштадт" (АО) (2208)</v>
      </c>
      <c r="D6752" s="25" t="str">
        <f>INDEX('101_accounts'!B:B,MATCH(B6752,'101_accounts'!A:A,0))</f>
        <v>62002   П  Резервы на возможные потери</v>
      </c>
      <c r="E6752" s="25">
        <f>'101_parsed'!C6752</f>
        <v>0</v>
      </c>
      <c r="F6752" s="25">
        <f>'101_parsed'!D6752</f>
        <v>12341</v>
      </c>
      <c r="G6752" s="25">
        <f>'101_parsed'!E6752</f>
        <v>0</v>
      </c>
      <c r="H6752" s="25">
        <f>'101_parsed'!F6752</f>
        <v>12443</v>
      </c>
    </row>
    <row r="6753" spans="1:8" x14ac:dyDescent="0.2">
      <c r="A6753" s="25">
        <f>'101_parsed'!A6753</f>
        <v>2208</v>
      </c>
      <c r="B6753" s="33">
        <f>'101_parsed'!B6753</f>
        <v>62101</v>
      </c>
      <c r="C6753" s="25" t="str">
        <f>INDEX(all_banks!O:O,MATCH(A6753,all_banks!H:H,0))</f>
        <v>АКБ "Форштадт" (АО) (2208)</v>
      </c>
      <c r="D6753" s="25" t="str">
        <f>INDEX('101_accounts'!B:B,MATCH(B6753,'101_accounts'!A:A,0))</f>
        <v>62101   A  Средства труда, полученные по договорам отступного, залога, назначение которых не определено</v>
      </c>
      <c r="E6753" s="25">
        <f>'101_parsed'!C6753</f>
        <v>0</v>
      </c>
      <c r="F6753" s="25">
        <f>'101_parsed'!D6753</f>
        <v>0</v>
      </c>
      <c r="G6753" s="25">
        <f>'101_parsed'!E6753</f>
        <v>0</v>
      </c>
      <c r="H6753" s="25">
        <f>'101_parsed'!F6753</f>
        <v>0</v>
      </c>
    </row>
    <row r="6754" spans="1:8" x14ac:dyDescent="0.2">
      <c r="A6754" s="25">
        <f>'101_parsed'!A6754</f>
        <v>2208</v>
      </c>
      <c r="B6754" s="33">
        <f>'101_parsed'!B6754</f>
        <v>62102</v>
      </c>
      <c r="C6754" s="25" t="str">
        <f>INDEX(all_banks!O:O,MATCH(A6754,all_banks!H:H,0))</f>
        <v>АКБ "Форштадт" (АО) (2208)</v>
      </c>
      <c r="D6754" s="25" t="str">
        <f>INDEX('101_accounts'!B:B,MATCH(B6754,'101_accounts'!A:A,0))</f>
        <v>62102   A  Предметы труда, полученные по договорам отступного, залога, назначение которых не определено</v>
      </c>
      <c r="E6754" s="25">
        <f>'101_parsed'!C6754</f>
        <v>0</v>
      </c>
      <c r="F6754" s="25">
        <f>'101_parsed'!D6754</f>
        <v>0</v>
      </c>
      <c r="G6754" s="25">
        <f>'101_parsed'!E6754</f>
        <v>0</v>
      </c>
      <c r="H6754" s="25">
        <f>'101_parsed'!F6754</f>
        <v>0</v>
      </c>
    </row>
    <row r="6755" spans="1:8" x14ac:dyDescent="0.2">
      <c r="A6755" s="25">
        <f>'101_parsed'!A6755</f>
        <v>2208</v>
      </c>
      <c r="B6755" s="33">
        <f>'101_parsed'!B6755</f>
        <v>62103</v>
      </c>
      <c r="C6755" s="25" t="str">
        <f>INDEX(all_banks!O:O,MATCH(A6755,all_banks!H:H,0))</f>
        <v>АКБ "Форштадт" (АО) (2208)</v>
      </c>
      <c r="D6755" s="25" t="str">
        <f>INDEX('101_accounts'!B:B,MATCH(B6755,'101_accounts'!A:A,0))</f>
        <v>62103   П  Резервы на возможные потери</v>
      </c>
      <c r="E6755" s="25">
        <f>'101_parsed'!C6755</f>
        <v>0</v>
      </c>
      <c r="F6755" s="25">
        <f>'101_parsed'!D6755</f>
        <v>0</v>
      </c>
      <c r="G6755" s="25">
        <f>'101_parsed'!E6755</f>
        <v>0</v>
      </c>
      <c r="H6755" s="25">
        <f>'101_parsed'!F6755</f>
        <v>0</v>
      </c>
    </row>
    <row r="6756" spans="1:8" x14ac:dyDescent="0.2">
      <c r="A6756" s="25">
        <f>'101_parsed'!A6756</f>
        <v>1143</v>
      </c>
      <c r="B6756" s="33">
        <f>'101_parsed'!B6756</f>
        <v>60401</v>
      </c>
      <c r="C6756" s="25" t="str">
        <f>INDEX(all_banks!O:O,MATCH(A6756,all_banks!H:H,0))</f>
        <v>ООО "ФФИН Банк" (1143)</v>
      </c>
      <c r="D6756" s="25" t="str">
        <f>INDEX('101_accounts'!B:B,MATCH(B6756,'101_accounts'!A:A,0))</f>
        <v>60401   A  Основные средства (кроме земли) (c 13.02.2018)_x000D_Категория 1- Здания и сооружения (до 31.12.2002)</v>
      </c>
      <c r="E6756" s="25">
        <f>'101_parsed'!C6756</f>
        <v>86022</v>
      </c>
      <c r="F6756" s="25">
        <f>'101_parsed'!D6756</f>
        <v>0</v>
      </c>
      <c r="G6756" s="25">
        <f>'101_parsed'!E6756</f>
        <v>126890</v>
      </c>
      <c r="H6756" s="25">
        <f>'101_parsed'!F6756</f>
        <v>0</v>
      </c>
    </row>
    <row r="6757" spans="1:8" x14ac:dyDescent="0.2">
      <c r="A6757" s="25">
        <f>'101_parsed'!A6757</f>
        <v>1143</v>
      </c>
      <c r="B6757" s="33">
        <f>'101_parsed'!B6757</f>
        <v>60404</v>
      </c>
      <c r="C6757" s="25" t="str">
        <f>INDEX(all_banks!O:O,MATCH(A6757,all_banks!H:H,0))</f>
        <v>ООО "ФФИН Банк" (1143)</v>
      </c>
      <c r="D6757" s="25" t="str">
        <f>INDEX('101_accounts'!B:B,MATCH(B6757,'101_accounts'!A:A,0))</f>
        <v>60404   A  Земля (c 13.02.2018)</v>
      </c>
      <c r="E6757" s="25">
        <f>'101_parsed'!C6757</f>
        <v>0</v>
      </c>
      <c r="F6757" s="25">
        <f>'101_parsed'!D6757</f>
        <v>0</v>
      </c>
      <c r="G6757" s="25">
        <f>'101_parsed'!E6757</f>
        <v>0</v>
      </c>
      <c r="H6757" s="25">
        <f>'101_parsed'!F6757</f>
        <v>0</v>
      </c>
    </row>
    <row r="6758" spans="1:8" x14ac:dyDescent="0.2">
      <c r="A6758" s="25">
        <f>'101_parsed'!A6758</f>
        <v>1143</v>
      </c>
      <c r="B6758" s="33">
        <f>'101_parsed'!B6758</f>
        <v>60405</v>
      </c>
      <c r="C6758" s="25" t="str">
        <f>INDEX(all_banks!O:O,MATCH(A6758,all_banks!H:H,0))</f>
        <v>ООО "ФФИН Банк" (1143)</v>
      </c>
      <c r="D6758" s="25" t="str">
        <f>INDEX('101_accounts'!B:B,MATCH(B6758,'101_accounts'!A:A,0))</f>
        <v>60405   П
A (до 31.01.2003)  Резервы на возможные потери (c 13.02.2018)
Долгосрочно арендуемые основные средства (до 31.01.2003)</v>
      </c>
      <c r="E6758" s="25">
        <f>'101_parsed'!C6758</f>
        <v>0</v>
      </c>
      <c r="F6758" s="25">
        <f>'101_parsed'!D6758</f>
        <v>0</v>
      </c>
      <c r="G6758" s="25">
        <f>'101_parsed'!E6758</f>
        <v>0</v>
      </c>
      <c r="H6758" s="25">
        <f>'101_parsed'!F6758</f>
        <v>0</v>
      </c>
    </row>
    <row r="6759" spans="1:8" x14ac:dyDescent="0.2">
      <c r="A6759" s="25">
        <f>'101_parsed'!A6759</f>
        <v>1143</v>
      </c>
      <c r="B6759" s="33">
        <f>'101_parsed'!B6759</f>
        <v>60414</v>
      </c>
      <c r="C6759" s="25" t="str">
        <f>INDEX(all_banks!O:O,MATCH(A6759,all_banks!H:H,0))</f>
        <v>ООО "ФФИН Банк" (1143)</v>
      </c>
      <c r="D6759" s="25" t="str">
        <f>INDEX('101_accounts'!B:B,MATCH(B6759,'101_accounts'!A:A,0))</f>
        <v>60414   П  Амортизация основных средств (кроме земли) (c 13.02.2018)</v>
      </c>
      <c r="E6759" s="25">
        <f>'101_parsed'!C6759</f>
        <v>0</v>
      </c>
      <c r="F6759" s="25">
        <f>'101_parsed'!D6759</f>
        <v>31924</v>
      </c>
      <c r="G6759" s="25">
        <f>'101_parsed'!E6759</f>
        <v>0</v>
      </c>
      <c r="H6759" s="25">
        <f>'101_parsed'!F6759</f>
        <v>39215</v>
      </c>
    </row>
    <row r="6760" spans="1:8" x14ac:dyDescent="0.2">
      <c r="A6760" s="25">
        <f>'101_parsed'!A6760</f>
        <v>1143</v>
      </c>
      <c r="B6760" s="33">
        <f>'101_parsed'!B6760</f>
        <v>60415</v>
      </c>
      <c r="C6760" s="25" t="str">
        <f>INDEX(all_banks!O:O,MATCH(A6760,all_banks!H:H,0))</f>
        <v>ООО "ФФИН Банк" (1143)</v>
      </c>
      <c r="D6760" s="25" t="str">
        <f>INDEX('101_accounts'!B:B,MATCH(B6760,'101_accounts'!A:A,0))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760" s="25">
        <f>'101_parsed'!C6760</f>
        <v>10702</v>
      </c>
      <c r="F6760" s="25">
        <f>'101_parsed'!D6760</f>
        <v>0</v>
      </c>
      <c r="G6760" s="25">
        <f>'101_parsed'!E6760</f>
        <v>7383</v>
      </c>
      <c r="H6760" s="25">
        <f>'101_parsed'!F6760</f>
        <v>0</v>
      </c>
    </row>
    <row r="6761" spans="1:8" x14ac:dyDescent="0.2">
      <c r="A6761" s="25">
        <f>'101_parsed'!A6761</f>
        <v>1143</v>
      </c>
      <c r="B6761" s="33">
        <f>'101_parsed'!B6761</f>
        <v>61901</v>
      </c>
      <c r="C6761" s="25" t="str">
        <f>INDEX(all_banks!O:O,MATCH(A6761,all_banks!H:H,0))</f>
        <v>ООО "ФФИН Банк" (1143)</v>
      </c>
      <c r="D6761" s="25" t="str">
        <f>INDEX('101_accounts'!B:B,MATCH(B6761,'101_accounts'!A:A,0))</f>
        <v>61901   A  Земля, временно неиспользуемая в основной деятельности</v>
      </c>
      <c r="E6761" s="25">
        <f>'101_parsed'!C6761</f>
        <v>0</v>
      </c>
      <c r="F6761" s="25">
        <f>'101_parsed'!D6761</f>
        <v>0</v>
      </c>
      <c r="G6761" s="25">
        <f>'101_parsed'!E6761</f>
        <v>0</v>
      </c>
      <c r="H6761" s="25">
        <f>'101_parsed'!F6761</f>
        <v>0</v>
      </c>
    </row>
    <row r="6762" spans="1:8" x14ac:dyDescent="0.2">
      <c r="A6762" s="25">
        <f>'101_parsed'!A6762</f>
        <v>1143</v>
      </c>
      <c r="B6762" s="33">
        <f>'101_parsed'!B6762</f>
        <v>61902</v>
      </c>
      <c r="C6762" s="25" t="str">
        <f>INDEX(all_banks!O:O,MATCH(A6762,all_banks!H:H,0))</f>
        <v>ООО "ФФИН Банк" (1143)</v>
      </c>
      <c r="D6762" s="25" t="str">
        <f>INDEX('101_accounts'!B:B,MATCH(B6762,'101_accounts'!A:A,0))</f>
        <v>61902   A  Земля, временно неиспользуемая в основной деятельности, переданная в аренду</v>
      </c>
      <c r="E6762" s="25">
        <f>'101_parsed'!C6762</f>
        <v>0</v>
      </c>
      <c r="F6762" s="25">
        <f>'101_parsed'!D6762</f>
        <v>0</v>
      </c>
      <c r="G6762" s="25">
        <f>'101_parsed'!E6762</f>
        <v>0</v>
      </c>
      <c r="H6762" s="25">
        <f>'101_parsed'!F6762</f>
        <v>0</v>
      </c>
    </row>
    <row r="6763" spans="1:8" x14ac:dyDescent="0.2">
      <c r="A6763" s="25">
        <f>'101_parsed'!A6763</f>
        <v>1143</v>
      </c>
      <c r="B6763" s="33">
        <f>'101_parsed'!B6763</f>
        <v>61903</v>
      </c>
      <c r="C6763" s="25" t="str">
        <f>INDEX(all_banks!O:O,MATCH(A6763,all_banks!H:H,0))</f>
        <v>ООО "ФФИН Банк" (1143)</v>
      </c>
      <c r="D6763" s="25" t="str">
        <f>INDEX('101_accounts'!B:B,MATCH(B6763,'101_accounts'!A:A,0))</f>
        <v>61903   A  Недвижимость (кроме земли), временно неиспользуемая в основной деятельности</v>
      </c>
      <c r="E6763" s="25">
        <f>'101_parsed'!C6763</f>
        <v>0</v>
      </c>
      <c r="F6763" s="25">
        <f>'101_parsed'!D6763</f>
        <v>0</v>
      </c>
      <c r="G6763" s="25">
        <f>'101_parsed'!E6763</f>
        <v>0</v>
      </c>
      <c r="H6763" s="25">
        <f>'101_parsed'!F6763</f>
        <v>0</v>
      </c>
    </row>
    <row r="6764" spans="1:8" x14ac:dyDescent="0.2">
      <c r="A6764" s="25">
        <f>'101_parsed'!A6764</f>
        <v>1143</v>
      </c>
      <c r="B6764" s="33">
        <f>'101_parsed'!B6764</f>
        <v>61904</v>
      </c>
      <c r="C6764" s="25" t="str">
        <f>INDEX(all_banks!O:O,MATCH(A6764,all_banks!H:H,0))</f>
        <v>ООО "ФФИН Банк" (1143)</v>
      </c>
      <c r="D6764" s="25" t="str">
        <f>INDEX('101_accounts'!B:B,MATCH(B6764,'101_accounts'!A:A,0))</f>
        <v>61904   A  Недвижимость (кроме земли), временно неиспользуемая в основной деятельности, переданная в аренду</v>
      </c>
      <c r="E6764" s="25">
        <f>'101_parsed'!C6764</f>
        <v>0</v>
      </c>
      <c r="F6764" s="25">
        <f>'101_parsed'!D6764</f>
        <v>0</v>
      </c>
      <c r="G6764" s="25">
        <f>'101_parsed'!E6764</f>
        <v>0</v>
      </c>
      <c r="H6764" s="25">
        <f>'101_parsed'!F6764</f>
        <v>0</v>
      </c>
    </row>
    <row r="6765" spans="1:8" x14ac:dyDescent="0.2">
      <c r="A6765" s="25">
        <f>'101_parsed'!A6765</f>
        <v>1143</v>
      </c>
      <c r="B6765" s="33">
        <f>'101_parsed'!B6765</f>
        <v>61905</v>
      </c>
      <c r="C6765" s="25" t="str">
        <f>INDEX(all_banks!O:O,MATCH(A6765,all_banks!H:H,0))</f>
        <v>ООО "ФФИН Банк" (1143)</v>
      </c>
      <c r="D6765" s="25" t="str">
        <f>INDEX('101_accounts'!B:B,MATCH(B6765,'101_accounts'!A:A,0))</f>
        <v>61905   A  Земля, временно неиспользуемая в основной деятельности, учитываемая по справедливой стоимости</v>
      </c>
      <c r="E6765" s="25">
        <f>'101_parsed'!C6765</f>
        <v>0</v>
      </c>
      <c r="F6765" s="25">
        <f>'101_parsed'!D6765</f>
        <v>0</v>
      </c>
      <c r="G6765" s="25">
        <f>'101_parsed'!E6765</f>
        <v>0</v>
      </c>
      <c r="H6765" s="25">
        <f>'101_parsed'!F6765</f>
        <v>0</v>
      </c>
    </row>
    <row r="6766" spans="1:8" x14ac:dyDescent="0.2">
      <c r="A6766" s="25">
        <f>'101_parsed'!A6766</f>
        <v>1143</v>
      </c>
      <c r="B6766" s="33">
        <f>'101_parsed'!B6766</f>
        <v>61906</v>
      </c>
      <c r="C6766" s="25" t="str">
        <f>INDEX(all_banks!O:O,MATCH(A6766,all_banks!H:H,0))</f>
        <v>ООО "ФФИН Банк" (1143)</v>
      </c>
      <c r="D6766" s="25" t="str">
        <f>INDEX('101_accounts'!B:B,MATCH(B6766,'101_accounts'!A:A,0))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766" s="25">
        <f>'101_parsed'!C6766</f>
        <v>0</v>
      </c>
      <c r="F6766" s="25">
        <f>'101_parsed'!D6766</f>
        <v>0</v>
      </c>
      <c r="G6766" s="25">
        <f>'101_parsed'!E6766</f>
        <v>0</v>
      </c>
      <c r="H6766" s="25">
        <f>'101_parsed'!F6766</f>
        <v>0</v>
      </c>
    </row>
    <row r="6767" spans="1:8" x14ac:dyDescent="0.2">
      <c r="A6767" s="25">
        <f>'101_parsed'!A6767</f>
        <v>1143</v>
      </c>
      <c r="B6767" s="33">
        <f>'101_parsed'!B6767</f>
        <v>61907</v>
      </c>
      <c r="C6767" s="25" t="str">
        <f>INDEX(all_banks!O:O,MATCH(A6767,all_banks!H:H,0))</f>
        <v>ООО "ФФИН Банк" (1143)</v>
      </c>
      <c r="D6767" s="25" t="str">
        <f>INDEX('101_accounts'!B:B,MATCH(B6767,'101_accounts'!A:A,0))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767" s="25">
        <f>'101_parsed'!C6767</f>
        <v>0</v>
      </c>
      <c r="F6767" s="25">
        <f>'101_parsed'!D6767</f>
        <v>0</v>
      </c>
      <c r="G6767" s="25">
        <f>'101_parsed'!E6767</f>
        <v>0</v>
      </c>
      <c r="H6767" s="25">
        <f>'101_parsed'!F6767</f>
        <v>0</v>
      </c>
    </row>
    <row r="6768" spans="1:8" x14ac:dyDescent="0.2">
      <c r="A6768" s="25">
        <f>'101_parsed'!A6768</f>
        <v>1143</v>
      </c>
      <c r="B6768" s="33">
        <f>'101_parsed'!B6768</f>
        <v>61908</v>
      </c>
      <c r="C6768" s="25" t="str">
        <f>INDEX(all_banks!O:O,MATCH(A6768,all_banks!H:H,0))</f>
        <v>ООО "ФФИН Банк" (1143)</v>
      </c>
      <c r="D6768" s="25" t="str">
        <f>INDEX('101_accounts'!B:B,MATCH(B6768,'101_accounts'!A:A,0))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768" s="25">
        <f>'101_parsed'!C6768</f>
        <v>0</v>
      </c>
      <c r="F6768" s="25">
        <f>'101_parsed'!D6768</f>
        <v>0</v>
      </c>
      <c r="G6768" s="25">
        <f>'101_parsed'!E6768</f>
        <v>0</v>
      </c>
      <c r="H6768" s="25">
        <f>'101_parsed'!F6768</f>
        <v>0</v>
      </c>
    </row>
    <row r="6769" spans="1:8" x14ac:dyDescent="0.2">
      <c r="A6769" s="25">
        <f>'101_parsed'!A6769</f>
        <v>1143</v>
      </c>
      <c r="B6769" s="33">
        <f>'101_parsed'!B6769</f>
        <v>61909</v>
      </c>
      <c r="C6769" s="25" t="str">
        <f>INDEX(all_banks!O:O,MATCH(A6769,all_banks!H:H,0))</f>
        <v>ООО "ФФИН Банк" (1143)</v>
      </c>
      <c r="D6769" s="25" t="str">
        <f>INDEX('101_accounts'!B:B,MATCH(B6769,'101_accounts'!A:A,0))</f>
        <v>61909   П  Амортизация недвижимости (кроме земли), временно неиспользуемой в основной деятельности</v>
      </c>
      <c r="E6769" s="25">
        <f>'101_parsed'!C6769</f>
        <v>0</v>
      </c>
      <c r="F6769" s="25">
        <f>'101_parsed'!D6769</f>
        <v>0</v>
      </c>
      <c r="G6769" s="25">
        <f>'101_parsed'!E6769</f>
        <v>0</v>
      </c>
      <c r="H6769" s="25">
        <f>'101_parsed'!F6769</f>
        <v>0</v>
      </c>
    </row>
    <row r="6770" spans="1:8" x14ac:dyDescent="0.2">
      <c r="A6770" s="25">
        <f>'101_parsed'!A6770</f>
        <v>1143</v>
      </c>
      <c r="B6770" s="33">
        <f>'101_parsed'!B6770</f>
        <v>61910</v>
      </c>
      <c r="C6770" s="25" t="str">
        <f>INDEX(all_banks!O:O,MATCH(A6770,all_banks!H:H,0))</f>
        <v>ООО "ФФИН Банк" (1143)</v>
      </c>
      <c r="D6770" s="25" t="str">
        <f>INDEX('101_accounts'!B:B,MATCH(B6770,'101_accounts'!A:A,0))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770" s="25">
        <f>'101_parsed'!C6770</f>
        <v>0</v>
      </c>
      <c r="F6770" s="25">
        <f>'101_parsed'!D6770</f>
        <v>0</v>
      </c>
      <c r="G6770" s="25">
        <f>'101_parsed'!E6770</f>
        <v>0</v>
      </c>
      <c r="H6770" s="25">
        <f>'101_parsed'!F6770</f>
        <v>0</v>
      </c>
    </row>
    <row r="6771" spans="1:8" x14ac:dyDescent="0.2">
      <c r="A6771" s="25">
        <f>'101_parsed'!A6771</f>
        <v>1143</v>
      </c>
      <c r="B6771" s="33">
        <f>'101_parsed'!B6771</f>
        <v>61911</v>
      </c>
      <c r="C6771" s="25" t="str">
        <f>INDEX(all_banks!O:O,MATCH(A6771,all_banks!H:H,0))</f>
        <v>ООО "ФФИН Банк" (1143)</v>
      </c>
      <c r="D6771" s="25" t="str">
        <f>INDEX('101_accounts'!B:B,MATCH(B6771,'101_accounts'!A:A,0))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771" s="25">
        <f>'101_parsed'!C6771</f>
        <v>0</v>
      </c>
      <c r="F6771" s="25">
        <f>'101_parsed'!D6771</f>
        <v>0</v>
      </c>
      <c r="G6771" s="25">
        <f>'101_parsed'!E6771</f>
        <v>0</v>
      </c>
      <c r="H6771" s="25">
        <f>'101_parsed'!F6771</f>
        <v>0</v>
      </c>
    </row>
    <row r="6772" spans="1:8" x14ac:dyDescent="0.2">
      <c r="A6772" s="25">
        <f>'101_parsed'!A6772</f>
        <v>1143</v>
      </c>
      <c r="B6772" s="33">
        <f>'101_parsed'!B6772</f>
        <v>61912</v>
      </c>
      <c r="C6772" s="25" t="str">
        <f>INDEX(all_banks!O:O,MATCH(A6772,all_banks!H:H,0))</f>
        <v>ООО "ФФИН Банк" (1143)</v>
      </c>
      <c r="D6772" s="25" t="str">
        <f>INDEX('101_accounts'!B:B,MATCH(B6772,'101_accounts'!A:A,0))</f>
        <v>61912   П  Резервы на возможные потери</v>
      </c>
      <c r="E6772" s="25">
        <f>'101_parsed'!C6772</f>
        <v>0</v>
      </c>
      <c r="F6772" s="25">
        <f>'101_parsed'!D6772</f>
        <v>0</v>
      </c>
      <c r="G6772" s="25">
        <f>'101_parsed'!E6772</f>
        <v>0</v>
      </c>
      <c r="H6772" s="25">
        <f>'101_parsed'!F6772</f>
        <v>0</v>
      </c>
    </row>
    <row r="6773" spans="1:8" x14ac:dyDescent="0.2">
      <c r="A6773" s="25">
        <f>'101_parsed'!A6773</f>
        <v>1143</v>
      </c>
      <c r="B6773" s="33">
        <f>'101_parsed'!B6773</f>
        <v>62001</v>
      </c>
      <c r="C6773" s="25" t="str">
        <f>INDEX(all_banks!O:O,MATCH(A6773,all_banks!H:H,0))</f>
        <v>ООО "ФФИН Банк" (1143)</v>
      </c>
      <c r="D6773" s="25" t="str">
        <f>INDEX('101_accounts'!B:B,MATCH(B6773,'101_accounts'!A:A,0))</f>
        <v>62001   A  Долгосрочные активы, предназначенные для продажи</v>
      </c>
      <c r="E6773" s="25">
        <f>'101_parsed'!C6773</f>
        <v>0</v>
      </c>
      <c r="F6773" s="25">
        <f>'101_parsed'!D6773</f>
        <v>0</v>
      </c>
      <c r="G6773" s="25">
        <f>'101_parsed'!E6773</f>
        <v>0</v>
      </c>
      <c r="H6773" s="25">
        <f>'101_parsed'!F6773</f>
        <v>0</v>
      </c>
    </row>
    <row r="6774" spans="1:8" x14ac:dyDescent="0.2">
      <c r="A6774" s="25">
        <f>'101_parsed'!A6774</f>
        <v>1143</v>
      </c>
      <c r="B6774" s="33">
        <f>'101_parsed'!B6774</f>
        <v>62002</v>
      </c>
      <c r="C6774" s="25" t="str">
        <f>INDEX(all_banks!O:O,MATCH(A6774,all_banks!H:H,0))</f>
        <v>ООО "ФФИН Банк" (1143)</v>
      </c>
      <c r="D6774" s="25" t="str">
        <f>INDEX('101_accounts'!B:B,MATCH(B6774,'101_accounts'!A:A,0))</f>
        <v>62002   П  Резервы на возможные потери</v>
      </c>
      <c r="E6774" s="25">
        <f>'101_parsed'!C6774</f>
        <v>0</v>
      </c>
      <c r="F6774" s="25">
        <f>'101_parsed'!D6774</f>
        <v>0</v>
      </c>
      <c r="G6774" s="25">
        <f>'101_parsed'!E6774</f>
        <v>0</v>
      </c>
      <c r="H6774" s="25">
        <f>'101_parsed'!F6774</f>
        <v>0</v>
      </c>
    </row>
    <row r="6775" spans="1:8" x14ac:dyDescent="0.2">
      <c r="A6775" s="25">
        <f>'101_parsed'!A6775</f>
        <v>1143</v>
      </c>
      <c r="B6775" s="33">
        <f>'101_parsed'!B6775</f>
        <v>62101</v>
      </c>
      <c r="C6775" s="25" t="str">
        <f>INDEX(all_banks!O:O,MATCH(A6775,all_banks!H:H,0))</f>
        <v>ООО "ФФИН Банк" (1143)</v>
      </c>
      <c r="D6775" s="25" t="str">
        <f>INDEX('101_accounts'!B:B,MATCH(B6775,'101_accounts'!A:A,0))</f>
        <v>62101   A  Средства труда, полученные по договорам отступного, залога, назначение которых не определено</v>
      </c>
      <c r="E6775" s="25">
        <f>'101_parsed'!C6775</f>
        <v>0</v>
      </c>
      <c r="F6775" s="25">
        <f>'101_parsed'!D6775</f>
        <v>0</v>
      </c>
      <c r="G6775" s="25">
        <f>'101_parsed'!E6775</f>
        <v>0</v>
      </c>
      <c r="H6775" s="25">
        <f>'101_parsed'!F6775</f>
        <v>0</v>
      </c>
    </row>
    <row r="6776" spans="1:8" x14ac:dyDescent="0.2">
      <c r="A6776" s="25">
        <f>'101_parsed'!A6776</f>
        <v>1143</v>
      </c>
      <c r="B6776" s="33">
        <f>'101_parsed'!B6776</f>
        <v>62102</v>
      </c>
      <c r="C6776" s="25" t="str">
        <f>INDEX(all_banks!O:O,MATCH(A6776,all_banks!H:H,0))</f>
        <v>ООО "ФФИН Банк" (1143)</v>
      </c>
      <c r="D6776" s="25" t="str">
        <f>INDEX('101_accounts'!B:B,MATCH(B6776,'101_accounts'!A:A,0))</f>
        <v>62102   A  Предметы труда, полученные по договорам отступного, залога, назначение которых не определено</v>
      </c>
      <c r="E6776" s="25">
        <f>'101_parsed'!C6776</f>
        <v>0</v>
      </c>
      <c r="F6776" s="25">
        <f>'101_parsed'!D6776</f>
        <v>0</v>
      </c>
      <c r="G6776" s="25">
        <f>'101_parsed'!E6776</f>
        <v>0</v>
      </c>
      <c r="H6776" s="25">
        <f>'101_parsed'!F6776</f>
        <v>0</v>
      </c>
    </row>
    <row r="6777" spans="1:8" x14ac:dyDescent="0.2">
      <c r="A6777" s="25">
        <f>'101_parsed'!A6777</f>
        <v>1143</v>
      </c>
      <c r="B6777" s="33">
        <f>'101_parsed'!B6777</f>
        <v>62103</v>
      </c>
      <c r="C6777" s="25" t="str">
        <f>INDEX(all_banks!O:O,MATCH(A6777,all_banks!H:H,0))</f>
        <v>ООО "ФФИН Банк" (1143)</v>
      </c>
      <c r="D6777" s="25" t="str">
        <f>INDEX('101_accounts'!B:B,MATCH(B6777,'101_accounts'!A:A,0))</f>
        <v>62103   П  Резервы на возможные потери</v>
      </c>
      <c r="E6777" s="25">
        <f>'101_parsed'!C6777</f>
        <v>0</v>
      </c>
      <c r="F6777" s="25">
        <f>'101_parsed'!D6777</f>
        <v>0</v>
      </c>
      <c r="G6777" s="25">
        <f>'101_parsed'!E6777</f>
        <v>0</v>
      </c>
      <c r="H6777" s="25">
        <f>'101_parsed'!F6777</f>
        <v>0</v>
      </c>
    </row>
    <row r="6778" spans="1:8" x14ac:dyDescent="0.2">
      <c r="A6778" s="25">
        <f>'101_parsed'!A6778</f>
        <v>1049</v>
      </c>
      <c r="B6778" s="33">
        <f>'101_parsed'!B6778</f>
        <v>60401</v>
      </c>
      <c r="C6778" s="25" t="str">
        <f>INDEX(all_banks!O:O,MATCH(A6778,all_banks!H:H,0))</f>
        <v>ООО "Хакасский муниципальный банк" (1049)</v>
      </c>
      <c r="D6778" s="25" t="str">
        <f>INDEX('101_accounts'!B:B,MATCH(B6778,'101_accounts'!A:A,0))</f>
        <v>60401   A  Основные средства (кроме земли) (c 13.02.2018)_x000D_Категория 1- Здания и сооружения (до 31.12.2002)</v>
      </c>
      <c r="E6778" s="25">
        <f>'101_parsed'!C6778</f>
        <v>360884</v>
      </c>
      <c r="F6778" s="25">
        <f>'101_parsed'!D6778</f>
        <v>0</v>
      </c>
      <c r="G6778" s="25">
        <f>'101_parsed'!E6778</f>
        <v>330880</v>
      </c>
      <c r="H6778" s="25">
        <f>'101_parsed'!F6778</f>
        <v>0</v>
      </c>
    </row>
    <row r="6779" spans="1:8" x14ac:dyDescent="0.2">
      <c r="A6779" s="25">
        <f>'101_parsed'!A6779</f>
        <v>1049</v>
      </c>
      <c r="B6779" s="33">
        <f>'101_parsed'!B6779</f>
        <v>60404</v>
      </c>
      <c r="C6779" s="25" t="str">
        <f>INDEX(all_banks!O:O,MATCH(A6779,all_banks!H:H,0))</f>
        <v>ООО "Хакасский муниципальный банк" (1049)</v>
      </c>
      <c r="D6779" s="25" t="str">
        <f>INDEX('101_accounts'!B:B,MATCH(B6779,'101_accounts'!A:A,0))</f>
        <v>60404   A  Земля (c 13.02.2018)</v>
      </c>
      <c r="E6779" s="25">
        <f>'101_parsed'!C6779</f>
        <v>23830</v>
      </c>
      <c r="F6779" s="25">
        <f>'101_parsed'!D6779</f>
        <v>0</v>
      </c>
      <c r="G6779" s="25">
        <f>'101_parsed'!E6779</f>
        <v>18202</v>
      </c>
      <c r="H6779" s="25">
        <f>'101_parsed'!F6779</f>
        <v>0</v>
      </c>
    </row>
    <row r="6780" spans="1:8" x14ac:dyDescent="0.2">
      <c r="A6780" s="25">
        <f>'101_parsed'!A6780</f>
        <v>1049</v>
      </c>
      <c r="B6780" s="33">
        <f>'101_parsed'!B6780</f>
        <v>60405</v>
      </c>
      <c r="C6780" s="25" t="str">
        <f>INDEX(all_banks!O:O,MATCH(A6780,all_banks!H:H,0))</f>
        <v>ООО "Хакасский муниципальный банк" (1049)</v>
      </c>
      <c r="D6780" s="25" t="str">
        <f>INDEX('101_accounts'!B:B,MATCH(B6780,'101_accounts'!A:A,0))</f>
        <v>60405   П
A (до 31.01.2003)  Резервы на возможные потери (c 13.02.2018)
Долгосрочно арендуемые основные средства (до 31.01.2003)</v>
      </c>
      <c r="E6780" s="25">
        <f>'101_parsed'!C6780</f>
        <v>0</v>
      </c>
      <c r="F6780" s="25">
        <f>'101_parsed'!D6780</f>
        <v>0</v>
      </c>
      <c r="G6780" s="25">
        <f>'101_parsed'!E6780</f>
        <v>0</v>
      </c>
      <c r="H6780" s="25">
        <f>'101_parsed'!F6780</f>
        <v>0</v>
      </c>
    </row>
    <row r="6781" spans="1:8" x14ac:dyDescent="0.2">
      <c r="A6781" s="25">
        <f>'101_parsed'!A6781</f>
        <v>1049</v>
      </c>
      <c r="B6781" s="33">
        <f>'101_parsed'!B6781</f>
        <v>60414</v>
      </c>
      <c r="C6781" s="25" t="str">
        <f>INDEX(all_banks!O:O,MATCH(A6781,all_banks!H:H,0))</f>
        <v>ООО "Хакасский муниципальный банк" (1049)</v>
      </c>
      <c r="D6781" s="25" t="str">
        <f>INDEX('101_accounts'!B:B,MATCH(B6781,'101_accounts'!A:A,0))</f>
        <v>60414   П  Амортизация основных средств (кроме земли) (c 13.02.2018)</v>
      </c>
      <c r="E6781" s="25">
        <f>'101_parsed'!C6781</f>
        <v>0</v>
      </c>
      <c r="F6781" s="25">
        <f>'101_parsed'!D6781</f>
        <v>160184</v>
      </c>
      <c r="G6781" s="25">
        <f>'101_parsed'!E6781</f>
        <v>0</v>
      </c>
      <c r="H6781" s="25">
        <f>'101_parsed'!F6781</f>
        <v>161865</v>
      </c>
    </row>
    <row r="6782" spans="1:8" x14ac:dyDescent="0.2">
      <c r="A6782" s="25">
        <f>'101_parsed'!A6782</f>
        <v>1049</v>
      </c>
      <c r="B6782" s="33">
        <f>'101_parsed'!B6782</f>
        <v>60415</v>
      </c>
      <c r="C6782" s="25" t="str">
        <f>INDEX(all_banks!O:O,MATCH(A6782,all_banks!H:H,0))</f>
        <v>ООО "Хакасский муниципальный банк" (1049)</v>
      </c>
      <c r="D6782" s="25" t="str">
        <f>INDEX('101_accounts'!B:B,MATCH(B6782,'101_accounts'!A:A,0))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782" s="25">
        <f>'101_parsed'!C6782</f>
        <v>0</v>
      </c>
      <c r="F6782" s="25">
        <f>'101_parsed'!D6782</f>
        <v>0</v>
      </c>
      <c r="G6782" s="25">
        <f>'101_parsed'!E6782</f>
        <v>2419</v>
      </c>
      <c r="H6782" s="25">
        <f>'101_parsed'!F6782</f>
        <v>0</v>
      </c>
    </row>
    <row r="6783" spans="1:8" x14ac:dyDescent="0.2">
      <c r="A6783" s="25">
        <f>'101_parsed'!A6783</f>
        <v>1049</v>
      </c>
      <c r="B6783" s="33">
        <f>'101_parsed'!B6783</f>
        <v>61901</v>
      </c>
      <c r="C6783" s="25" t="str">
        <f>INDEX(all_banks!O:O,MATCH(A6783,all_banks!H:H,0))</f>
        <v>ООО "Хакасский муниципальный банк" (1049)</v>
      </c>
      <c r="D6783" s="25" t="str">
        <f>INDEX('101_accounts'!B:B,MATCH(B6783,'101_accounts'!A:A,0))</f>
        <v>61901   A  Земля, временно неиспользуемая в основной деятельности</v>
      </c>
      <c r="E6783" s="25">
        <f>'101_parsed'!C6783</f>
        <v>0</v>
      </c>
      <c r="F6783" s="25">
        <f>'101_parsed'!D6783</f>
        <v>0</v>
      </c>
      <c r="G6783" s="25">
        <f>'101_parsed'!E6783</f>
        <v>0</v>
      </c>
      <c r="H6783" s="25">
        <f>'101_parsed'!F6783</f>
        <v>0</v>
      </c>
    </row>
    <row r="6784" spans="1:8" x14ac:dyDescent="0.2">
      <c r="A6784" s="25">
        <f>'101_parsed'!A6784</f>
        <v>1049</v>
      </c>
      <c r="B6784" s="33">
        <f>'101_parsed'!B6784</f>
        <v>61902</v>
      </c>
      <c r="C6784" s="25" t="str">
        <f>INDEX(all_banks!O:O,MATCH(A6784,all_banks!H:H,0))</f>
        <v>ООО "Хакасский муниципальный банк" (1049)</v>
      </c>
      <c r="D6784" s="25" t="str">
        <f>INDEX('101_accounts'!B:B,MATCH(B6784,'101_accounts'!A:A,0))</f>
        <v>61902   A  Земля, временно неиспользуемая в основной деятельности, переданная в аренду</v>
      </c>
      <c r="E6784" s="25">
        <f>'101_parsed'!C6784</f>
        <v>0</v>
      </c>
      <c r="F6784" s="25">
        <f>'101_parsed'!D6784</f>
        <v>0</v>
      </c>
      <c r="G6784" s="25">
        <f>'101_parsed'!E6784</f>
        <v>0</v>
      </c>
      <c r="H6784" s="25">
        <f>'101_parsed'!F6784</f>
        <v>0</v>
      </c>
    </row>
    <row r="6785" spans="1:8" x14ac:dyDescent="0.2">
      <c r="A6785" s="25">
        <f>'101_parsed'!A6785</f>
        <v>1049</v>
      </c>
      <c r="B6785" s="33">
        <f>'101_parsed'!B6785</f>
        <v>61903</v>
      </c>
      <c r="C6785" s="25" t="str">
        <f>INDEX(all_banks!O:O,MATCH(A6785,all_banks!H:H,0))</f>
        <v>ООО "Хакасский муниципальный банк" (1049)</v>
      </c>
      <c r="D6785" s="25" t="str">
        <f>INDEX('101_accounts'!B:B,MATCH(B6785,'101_accounts'!A:A,0))</f>
        <v>61903   A  Недвижимость (кроме земли), временно неиспользуемая в основной деятельности</v>
      </c>
      <c r="E6785" s="25">
        <f>'101_parsed'!C6785</f>
        <v>0</v>
      </c>
      <c r="F6785" s="25">
        <f>'101_parsed'!D6785</f>
        <v>0</v>
      </c>
      <c r="G6785" s="25">
        <f>'101_parsed'!E6785</f>
        <v>0</v>
      </c>
      <c r="H6785" s="25">
        <f>'101_parsed'!F6785</f>
        <v>0</v>
      </c>
    </row>
    <row r="6786" spans="1:8" x14ac:dyDescent="0.2">
      <c r="A6786" s="25">
        <f>'101_parsed'!A6786</f>
        <v>1049</v>
      </c>
      <c r="B6786" s="33">
        <f>'101_parsed'!B6786</f>
        <v>61904</v>
      </c>
      <c r="C6786" s="25" t="str">
        <f>INDEX(all_banks!O:O,MATCH(A6786,all_banks!H:H,0))</f>
        <v>ООО "Хакасский муниципальный банк" (1049)</v>
      </c>
      <c r="D6786" s="25" t="str">
        <f>INDEX('101_accounts'!B:B,MATCH(B6786,'101_accounts'!A:A,0))</f>
        <v>61904   A  Недвижимость (кроме земли), временно неиспользуемая в основной деятельности, переданная в аренду</v>
      </c>
      <c r="E6786" s="25">
        <f>'101_parsed'!C6786</f>
        <v>0</v>
      </c>
      <c r="F6786" s="25">
        <f>'101_parsed'!D6786</f>
        <v>0</v>
      </c>
      <c r="G6786" s="25">
        <f>'101_parsed'!E6786</f>
        <v>0</v>
      </c>
      <c r="H6786" s="25">
        <f>'101_parsed'!F6786</f>
        <v>0</v>
      </c>
    </row>
    <row r="6787" spans="1:8" x14ac:dyDescent="0.2">
      <c r="A6787" s="25">
        <f>'101_parsed'!A6787</f>
        <v>1049</v>
      </c>
      <c r="B6787" s="33">
        <f>'101_parsed'!B6787</f>
        <v>61905</v>
      </c>
      <c r="C6787" s="25" t="str">
        <f>INDEX(all_banks!O:O,MATCH(A6787,all_banks!H:H,0))</f>
        <v>ООО "Хакасский муниципальный банк" (1049)</v>
      </c>
      <c r="D6787" s="25" t="str">
        <f>INDEX('101_accounts'!B:B,MATCH(B6787,'101_accounts'!A:A,0))</f>
        <v>61905   A  Земля, временно неиспользуемая в основной деятельности, учитываемая по справедливой стоимости</v>
      </c>
      <c r="E6787" s="25">
        <f>'101_parsed'!C6787</f>
        <v>430</v>
      </c>
      <c r="F6787" s="25">
        <f>'101_parsed'!D6787</f>
        <v>0</v>
      </c>
      <c r="G6787" s="25">
        <f>'101_parsed'!E6787</f>
        <v>466</v>
      </c>
      <c r="H6787" s="25">
        <f>'101_parsed'!F6787</f>
        <v>0</v>
      </c>
    </row>
    <row r="6788" spans="1:8" x14ac:dyDescent="0.2">
      <c r="A6788" s="25">
        <f>'101_parsed'!A6788</f>
        <v>1049</v>
      </c>
      <c r="B6788" s="33">
        <f>'101_parsed'!B6788</f>
        <v>61906</v>
      </c>
      <c r="C6788" s="25" t="str">
        <f>INDEX(all_banks!O:O,MATCH(A6788,all_banks!H:H,0))</f>
        <v>ООО "Хакасский муниципальный банк" (1049)</v>
      </c>
      <c r="D6788" s="25" t="str">
        <f>INDEX('101_accounts'!B:B,MATCH(B6788,'101_accounts'!A:A,0))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788" s="25">
        <f>'101_parsed'!C6788</f>
        <v>0</v>
      </c>
      <c r="F6788" s="25">
        <f>'101_parsed'!D6788</f>
        <v>0</v>
      </c>
      <c r="G6788" s="25">
        <f>'101_parsed'!E6788</f>
        <v>0</v>
      </c>
      <c r="H6788" s="25">
        <f>'101_parsed'!F6788</f>
        <v>0</v>
      </c>
    </row>
    <row r="6789" spans="1:8" x14ac:dyDescent="0.2">
      <c r="A6789" s="25">
        <f>'101_parsed'!A6789</f>
        <v>1049</v>
      </c>
      <c r="B6789" s="33">
        <f>'101_parsed'!B6789</f>
        <v>61907</v>
      </c>
      <c r="C6789" s="25" t="str">
        <f>INDEX(all_banks!O:O,MATCH(A6789,all_banks!H:H,0))</f>
        <v>ООО "Хакасский муниципальный банк" (1049)</v>
      </c>
      <c r="D6789" s="25" t="str">
        <f>INDEX('101_accounts'!B:B,MATCH(B6789,'101_accounts'!A:A,0))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789" s="25">
        <f>'101_parsed'!C6789</f>
        <v>0</v>
      </c>
      <c r="F6789" s="25">
        <f>'101_parsed'!D6789</f>
        <v>0</v>
      </c>
      <c r="G6789" s="25">
        <f>'101_parsed'!E6789</f>
        <v>0</v>
      </c>
      <c r="H6789" s="25">
        <f>'101_parsed'!F6789</f>
        <v>0</v>
      </c>
    </row>
    <row r="6790" spans="1:8" x14ac:dyDescent="0.2">
      <c r="A6790" s="25">
        <f>'101_parsed'!A6790</f>
        <v>1049</v>
      </c>
      <c r="B6790" s="33">
        <f>'101_parsed'!B6790</f>
        <v>61908</v>
      </c>
      <c r="C6790" s="25" t="str">
        <f>INDEX(all_banks!O:O,MATCH(A6790,all_banks!H:H,0))</f>
        <v>ООО "Хакасский муниципальный банк" (1049)</v>
      </c>
      <c r="D6790" s="25" t="str">
        <f>INDEX('101_accounts'!B:B,MATCH(B6790,'101_accounts'!A:A,0))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790" s="25">
        <f>'101_parsed'!C6790</f>
        <v>0</v>
      </c>
      <c r="F6790" s="25">
        <f>'101_parsed'!D6790</f>
        <v>0</v>
      </c>
      <c r="G6790" s="25">
        <f>'101_parsed'!E6790</f>
        <v>0</v>
      </c>
      <c r="H6790" s="25">
        <f>'101_parsed'!F6790</f>
        <v>0</v>
      </c>
    </row>
    <row r="6791" spans="1:8" x14ac:dyDescent="0.2">
      <c r="A6791" s="25">
        <f>'101_parsed'!A6791</f>
        <v>1049</v>
      </c>
      <c r="B6791" s="33">
        <f>'101_parsed'!B6791</f>
        <v>61909</v>
      </c>
      <c r="C6791" s="25" t="str">
        <f>INDEX(all_banks!O:O,MATCH(A6791,all_banks!H:H,0))</f>
        <v>ООО "Хакасский муниципальный банк" (1049)</v>
      </c>
      <c r="D6791" s="25" t="str">
        <f>INDEX('101_accounts'!B:B,MATCH(B6791,'101_accounts'!A:A,0))</f>
        <v>61909   П  Амортизация недвижимости (кроме земли), временно неиспользуемой в основной деятельности</v>
      </c>
      <c r="E6791" s="25">
        <f>'101_parsed'!C6791</f>
        <v>0</v>
      </c>
      <c r="F6791" s="25">
        <f>'101_parsed'!D6791</f>
        <v>0</v>
      </c>
      <c r="G6791" s="25">
        <f>'101_parsed'!E6791</f>
        <v>0</v>
      </c>
      <c r="H6791" s="25">
        <f>'101_parsed'!F6791</f>
        <v>0</v>
      </c>
    </row>
    <row r="6792" spans="1:8" x14ac:dyDescent="0.2">
      <c r="A6792" s="25">
        <f>'101_parsed'!A6792</f>
        <v>1049</v>
      </c>
      <c r="B6792" s="33">
        <f>'101_parsed'!B6792</f>
        <v>61910</v>
      </c>
      <c r="C6792" s="25" t="str">
        <f>INDEX(all_banks!O:O,MATCH(A6792,all_banks!H:H,0))</f>
        <v>ООО "Хакасский муниципальный банк" (1049)</v>
      </c>
      <c r="D6792" s="25" t="str">
        <f>INDEX('101_accounts'!B:B,MATCH(B6792,'101_accounts'!A:A,0))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792" s="25">
        <f>'101_parsed'!C6792</f>
        <v>0</v>
      </c>
      <c r="F6792" s="25">
        <f>'101_parsed'!D6792</f>
        <v>0</v>
      </c>
      <c r="G6792" s="25">
        <f>'101_parsed'!E6792</f>
        <v>0</v>
      </c>
      <c r="H6792" s="25">
        <f>'101_parsed'!F6792</f>
        <v>0</v>
      </c>
    </row>
    <row r="6793" spans="1:8" x14ac:dyDescent="0.2">
      <c r="A6793" s="25">
        <f>'101_parsed'!A6793</f>
        <v>1049</v>
      </c>
      <c r="B6793" s="33">
        <f>'101_parsed'!B6793</f>
        <v>61911</v>
      </c>
      <c r="C6793" s="25" t="str">
        <f>INDEX(all_banks!O:O,MATCH(A6793,all_banks!H:H,0))</f>
        <v>ООО "Хакасский муниципальный банк" (1049)</v>
      </c>
      <c r="D6793" s="25" t="str">
        <f>INDEX('101_accounts'!B:B,MATCH(B6793,'101_accounts'!A:A,0))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793" s="25">
        <f>'101_parsed'!C6793</f>
        <v>0</v>
      </c>
      <c r="F6793" s="25">
        <f>'101_parsed'!D6793</f>
        <v>0</v>
      </c>
      <c r="G6793" s="25">
        <f>'101_parsed'!E6793</f>
        <v>0</v>
      </c>
      <c r="H6793" s="25">
        <f>'101_parsed'!F6793</f>
        <v>0</v>
      </c>
    </row>
    <row r="6794" spans="1:8" x14ac:dyDescent="0.2">
      <c r="A6794" s="25">
        <f>'101_parsed'!A6794</f>
        <v>1049</v>
      </c>
      <c r="B6794" s="33">
        <f>'101_parsed'!B6794</f>
        <v>61912</v>
      </c>
      <c r="C6794" s="25" t="str">
        <f>INDEX(all_banks!O:O,MATCH(A6794,all_banks!H:H,0))</f>
        <v>ООО "Хакасский муниципальный банк" (1049)</v>
      </c>
      <c r="D6794" s="25" t="str">
        <f>INDEX('101_accounts'!B:B,MATCH(B6794,'101_accounts'!A:A,0))</f>
        <v>61912   П  Резервы на возможные потери</v>
      </c>
      <c r="E6794" s="25">
        <f>'101_parsed'!C6794</f>
        <v>0</v>
      </c>
      <c r="F6794" s="25">
        <f>'101_parsed'!D6794</f>
        <v>0</v>
      </c>
      <c r="G6794" s="25">
        <f>'101_parsed'!E6794</f>
        <v>0</v>
      </c>
      <c r="H6794" s="25">
        <f>'101_parsed'!F6794</f>
        <v>0</v>
      </c>
    </row>
    <row r="6795" spans="1:8" x14ac:dyDescent="0.2">
      <c r="A6795" s="25">
        <f>'101_parsed'!A6795</f>
        <v>1049</v>
      </c>
      <c r="B6795" s="33">
        <f>'101_parsed'!B6795</f>
        <v>62001</v>
      </c>
      <c r="C6795" s="25" t="str">
        <f>INDEX(all_banks!O:O,MATCH(A6795,all_banks!H:H,0))</f>
        <v>ООО "Хакасский муниципальный банк" (1049)</v>
      </c>
      <c r="D6795" s="25" t="str">
        <f>INDEX('101_accounts'!B:B,MATCH(B6795,'101_accounts'!A:A,0))</f>
        <v>62001   A  Долгосрочные активы, предназначенные для продажи</v>
      </c>
      <c r="E6795" s="25">
        <f>'101_parsed'!C6795</f>
        <v>3860</v>
      </c>
      <c r="F6795" s="25">
        <f>'101_parsed'!D6795</f>
        <v>0</v>
      </c>
      <c r="G6795" s="25">
        <f>'101_parsed'!E6795</f>
        <v>3860</v>
      </c>
      <c r="H6795" s="25">
        <f>'101_parsed'!F6795</f>
        <v>0</v>
      </c>
    </row>
    <row r="6796" spans="1:8" x14ac:dyDescent="0.2">
      <c r="A6796" s="25">
        <f>'101_parsed'!A6796</f>
        <v>1049</v>
      </c>
      <c r="B6796" s="33">
        <f>'101_parsed'!B6796</f>
        <v>62002</v>
      </c>
      <c r="C6796" s="25" t="str">
        <f>INDEX(all_banks!O:O,MATCH(A6796,all_banks!H:H,0))</f>
        <v>ООО "Хакасский муниципальный банк" (1049)</v>
      </c>
      <c r="D6796" s="25" t="str">
        <f>INDEX('101_accounts'!B:B,MATCH(B6796,'101_accounts'!A:A,0))</f>
        <v>62002   П  Резервы на возможные потери</v>
      </c>
      <c r="E6796" s="25">
        <f>'101_parsed'!C6796</f>
        <v>0</v>
      </c>
      <c r="F6796" s="25">
        <f>'101_parsed'!D6796</f>
        <v>0</v>
      </c>
      <c r="G6796" s="25">
        <f>'101_parsed'!E6796</f>
        <v>0</v>
      </c>
      <c r="H6796" s="25">
        <f>'101_parsed'!F6796</f>
        <v>0</v>
      </c>
    </row>
    <row r="6797" spans="1:8" x14ac:dyDescent="0.2">
      <c r="A6797" s="25">
        <f>'101_parsed'!A6797</f>
        <v>1049</v>
      </c>
      <c r="B6797" s="33">
        <f>'101_parsed'!B6797</f>
        <v>62101</v>
      </c>
      <c r="C6797" s="25" t="str">
        <f>INDEX(all_banks!O:O,MATCH(A6797,all_banks!H:H,0))</f>
        <v>ООО "Хакасский муниципальный банк" (1049)</v>
      </c>
      <c r="D6797" s="25" t="str">
        <f>INDEX('101_accounts'!B:B,MATCH(B6797,'101_accounts'!A:A,0))</f>
        <v>62101   A  Средства труда, полученные по договорам отступного, залога, назначение которых не определено</v>
      </c>
      <c r="E6797" s="25">
        <f>'101_parsed'!C6797</f>
        <v>0</v>
      </c>
      <c r="F6797" s="25">
        <f>'101_parsed'!D6797</f>
        <v>0</v>
      </c>
      <c r="G6797" s="25">
        <f>'101_parsed'!E6797</f>
        <v>0</v>
      </c>
      <c r="H6797" s="25">
        <f>'101_parsed'!F6797</f>
        <v>0</v>
      </c>
    </row>
    <row r="6798" spans="1:8" x14ac:dyDescent="0.2">
      <c r="A6798" s="25">
        <f>'101_parsed'!A6798</f>
        <v>1049</v>
      </c>
      <c r="B6798" s="33">
        <f>'101_parsed'!B6798</f>
        <v>62102</v>
      </c>
      <c r="C6798" s="25" t="str">
        <f>INDEX(all_banks!O:O,MATCH(A6798,all_banks!H:H,0))</f>
        <v>ООО "Хакасский муниципальный банк" (1049)</v>
      </c>
      <c r="D6798" s="25" t="str">
        <f>INDEX('101_accounts'!B:B,MATCH(B6798,'101_accounts'!A:A,0))</f>
        <v>62102   A  Предметы труда, полученные по договорам отступного, залога, назначение которых не определено</v>
      </c>
      <c r="E6798" s="25">
        <f>'101_parsed'!C6798</f>
        <v>0</v>
      </c>
      <c r="F6798" s="25">
        <f>'101_parsed'!D6798</f>
        <v>0</v>
      </c>
      <c r="G6798" s="25">
        <f>'101_parsed'!E6798</f>
        <v>0</v>
      </c>
      <c r="H6798" s="25">
        <f>'101_parsed'!F6798</f>
        <v>0</v>
      </c>
    </row>
    <row r="6799" spans="1:8" x14ac:dyDescent="0.2">
      <c r="A6799" s="25">
        <f>'101_parsed'!A6799</f>
        <v>1049</v>
      </c>
      <c r="B6799" s="33">
        <f>'101_parsed'!B6799</f>
        <v>62103</v>
      </c>
      <c r="C6799" s="25" t="str">
        <f>INDEX(all_banks!O:O,MATCH(A6799,all_banks!H:H,0))</f>
        <v>ООО "Хакасский муниципальный банк" (1049)</v>
      </c>
      <c r="D6799" s="25" t="str">
        <f>INDEX('101_accounts'!B:B,MATCH(B6799,'101_accounts'!A:A,0))</f>
        <v>62103   П  Резервы на возможные потери</v>
      </c>
      <c r="E6799" s="25">
        <f>'101_parsed'!C6799</f>
        <v>0</v>
      </c>
      <c r="F6799" s="25">
        <f>'101_parsed'!D6799</f>
        <v>0</v>
      </c>
      <c r="G6799" s="25">
        <f>'101_parsed'!E6799</f>
        <v>0</v>
      </c>
      <c r="H6799" s="25">
        <f>'101_parsed'!F6799</f>
        <v>0</v>
      </c>
    </row>
    <row r="6800" spans="1:8" x14ac:dyDescent="0.2">
      <c r="A6800" s="25">
        <f>'101_parsed'!A6800</f>
        <v>1114</v>
      </c>
      <c r="B6800" s="33">
        <f>'101_parsed'!B6800</f>
        <v>60401</v>
      </c>
      <c r="C6800" s="25" t="str">
        <f>INDEX(all_banks!O:O,MATCH(A6800,all_banks!H:H,0))</f>
        <v>ПАО Комбанк "Химик" (1114)</v>
      </c>
      <c r="D6800" s="25" t="str">
        <f>INDEX('101_accounts'!B:B,MATCH(B6800,'101_accounts'!A:A,0))</f>
        <v>60401   A  Основные средства (кроме земли) (c 13.02.2018)_x000D_Категория 1- Здания и сооружения (до 31.12.2002)</v>
      </c>
      <c r="E6800" s="25">
        <f>'101_parsed'!C6800</f>
        <v>109729</v>
      </c>
      <c r="F6800" s="25">
        <f>'101_parsed'!D6800</f>
        <v>0</v>
      </c>
      <c r="G6800" s="25">
        <f>'101_parsed'!E6800</f>
        <v>109479</v>
      </c>
      <c r="H6800" s="25">
        <f>'101_parsed'!F6800</f>
        <v>0</v>
      </c>
    </row>
    <row r="6801" spans="1:8" x14ac:dyDescent="0.2">
      <c r="A6801" s="25">
        <f>'101_parsed'!A6801</f>
        <v>1114</v>
      </c>
      <c r="B6801" s="33">
        <f>'101_parsed'!B6801</f>
        <v>60404</v>
      </c>
      <c r="C6801" s="25" t="str">
        <f>INDEX(all_banks!O:O,MATCH(A6801,all_banks!H:H,0))</f>
        <v>ПАО Комбанк "Химик" (1114)</v>
      </c>
      <c r="D6801" s="25" t="str">
        <f>INDEX('101_accounts'!B:B,MATCH(B6801,'101_accounts'!A:A,0))</f>
        <v>60404   A  Земля (c 13.02.2018)</v>
      </c>
      <c r="E6801" s="25">
        <f>'101_parsed'!C6801</f>
        <v>9855</v>
      </c>
      <c r="F6801" s="25">
        <f>'101_parsed'!D6801</f>
        <v>0</v>
      </c>
      <c r="G6801" s="25">
        <f>'101_parsed'!E6801</f>
        <v>9855</v>
      </c>
      <c r="H6801" s="25">
        <f>'101_parsed'!F6801</f>
        <v>0</v>
      </c>
    </row>
    <row r="6802" spans="1:8" x14ac:dyDescent="0.2">
      <c r="A6802" s="25">
        <f>'101_parsed'!A6802</f>
        <v>1114</v>
      </c>
      <c r="B6802" s="33">
        <f>'101_parsed'!B6802</f>
        <v>60405</v>
      </c>
      <c r="C6802" s="25" t="str">
        <f>INDEX(all_banks!O:O,MATCH(A6802,all_banks!H:H,0))</f>
        <v>ПАО Комбанк "Химик" (1114)</v>
      </c>
      <c r="D6802" s="25" t="str">
        <f>INDEX('101_accounts'!B:B,MATCH(B6802,'101_accounts'!A:A,0))</f>
        <v>60405   П
A (до 31.01.2003)  Резервы на возможные потери (c 13.02.2018)
Долгосрочно арендуемые основные средства (до 31.01.2003)</v>
      </c>
      <c r="E6802" s="25">
        <f>'101_parsed'!C6802</f>
        <v>0</v>
      </c>
      <c r="F6802" s="25">
        <f>'101_parsed'!D6802</f>
        <v>0</v>
      </c>
      <c r="G6802" s="25">
        <f>'101_parsed'!E6802</f>
        <v>0</v>
      </c>
      <c r="H6802" s="25">
        <f>'101_parsed'!F6802</f>
        <v>0</v>
      </c>
    </row>
    <row r="6803" spans="1:8" x14ac:dyDescent="0.2">
      <c r="A6803" s="25">
        <f>'101_parsed'!A6803</f>
        <v>1114</v>
      </c>
      <c r="B6803" s="33">
        <f>'101_parsed'!B6803</f>
        <v>60414</v>
      </c>
      <c r="C6803" s="25" t="str">
        <f>INDEX(all_banks!O:O,MATCH(A6803,all_banks!H:H,0))</f>
        <v>ПАО Комбанк "Химик" (1114)</v>
      </c>
      <c r="D6803" s="25" t="str">
        <f>INDEX('101_accounts'!B:B,MATCH(B6803,'101_accounts'!A:A,0))</f>
        <v>60414   П  Амортизация основных средств (кроме земли) (c 13.02.2018)</v>
      </c>
      <c r="E6803" s="25">
        <f>'101_parsed'!C6803</f>
        <v>0</v>
      </c>
      <c r="F6803" s="25">
        <f>'101_parsed'!D6803</f>
        <v>28462</v>
      </c>
      <c r="G6803" s="25">
        <f>'101_parsed'!E6803</f>
        <v>0</v>
      </c>
      <c r="H6803" s="25">
        <f>'101_parsed'!F6803</f>
        <v>28778</v>
      </c>
    </row>
    <row r="6804" spans="1:8" x14ac:dyDescent="0.2">
      <c r="A6804" s="25">
        <f>'101_parsed'!A6804</f>
        <v>1114</v>
      </c>
      <c r="B6804" s="33">
        <f>'101_parsed'!B6804</f>
        <v>60415</v>
      </c>
      <c r="C6804" s="25" t="str">
        <f>INDEX(all_banks!O:O,MATCH(A6804,all_banks!H:H,0))</f>
        <v>ПАО Комбанк "Химик" (1114)</v>
      </c>
      <c r="D6804" s="25" t="str">
        <f>INDEX('101_accounts'!B:B,MATCH(B6804,'101_accounts'!A:A,0))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804" s="25">
        <f>'101_parsed'!C6804</f>
        <v>0</v>
      </c>
      <c r="F6804" s="25">
        <f>'101_parsed'!D6804</f>
        <v>0</v>
      </c>
      <c r="G6804" s="25">
        <f>'101_parsed'!E6804</f>
        <v>145</v>
      </c>
      <c r="H6804" s="25">
        <f>'101_parsed'!F6804</f>
        <v>0</v>
      </c>
    </row>
    <row r="6805" spans="1:8" x14ac:dyDescent="0.2">
      <c r="A6805" s="25">
        <f>'101_parsed'!A6805</f>
        <v>1114</v>
      </c>
      <c r="B6805" s="33">
        <f>'101_parsed'!B6805</f>
        <v>61901</v>
      </c>
      <c r="C6805" s="25" t="str">
        <f>INDEX(all_banks!O:O,MATCH(A6805,all_banks!H:H,0))</f>
        <v>ПАО Комбанк "Химик" (1114)</v>
      </c>
      <c r="D6805" s="25" t="str">
        <f>INDEX('101_accounts'!B:B,MATCH(B6805,'101_accounts'!A:A,0))</f>
        <v>61901   A  Земля, временно неиспользуемая в основной деятельности</v>
      </c>
      <c r="E6805" s="25">
        <f>'101_parsed'!C6805</f>
        <v>0</v>
      </c>
      <c r="F6805" s="25">
        <f>'101_parsed'!D6805</f>
        <v>0</v>
      </c>
      <c r="G6805" s="25">
        <f>'101_parsed'!E6805</f>
        <v>0</v>
      </c>
      <c r="H6805" s="25">
        <f>'101_parsed'!F6805</f>
        <v>0</v>
      </c>
    </row>
    <row r="6806" spans="1:8" x14ac:dyDescent="0.2">
      <c r="A6806" s="25">
        <f>'101_parsed'!A6806</f>
        <v>1114</v>
      </c>
      <c r="B6806" s="33">
        <f>'101_parsed'!B6806</f>
        <v>61902</v>
      </c>
      <c r="C6806" s="25" t="str">
        <f>INDEX(all_banks!O:O,MATCH(A6806,all_banks!H:H,0))</f>
        <v>ПАО Комбанк "Химик" (1114)</v>
      </c>
      <c r="D6806" s="25" t="str">
        <f>INDEX('101_accounts'!B:B,MATCH(B6806,'101_accounts'!A:A,0))</f>
        <v>61902   A  Земля, временно неиспользуемая в основной деятельности, переданная в аренду</v>
      </c>
      <c r="E6806" s="25">
        <f>'101_parsed'!C6806</f>
        <v>0</v>
      </c>
      <c r="F6806" s="25">
        <f>'101_parsed'!D6806</f>
        <v>0</v>
      </c>
      <c r="G6806" s="25">
        <f>'101_parsed'!E6806</f>
        <v>0</v>
      </c>
      <c r="H6806" s="25">
        <f>'101_parsed'!F6806</f>
        <v>0</v>
      </c>
    </row>
    <row r="6807" spans="1:8" x14ac:dyDescent="0.2">
      <c r="A6807" s="25">
        <f>'101_parsed'!A6807</f>
        <v>1114</v>
      </c>
      <c r="B6807" s="33">
        <f>'101_parsed'!B6807</f>
        <v>61903</v>
      </c>
      <c r="C6807" s="25" t="str">
        <f>INDEX(all_banks!O:O,MATCH(A6807,all_banks!H:H,0))</f>
        <v>ПАО Комбанк "Химик" (1114)</v>
      </c>
      <c r="D6807" s="25" t="str">
        <f>INDEX('101_accounts'!B:B,MATCH(B6807,'101_accounts'!A:A,0))</f>
        <v>61903   A  Недвижимость (кроме земли), временно неиспользуемая в основной деятельности</v>
      </c>
      <c r="E6807" s="25">
        <f>'101_parsed'!C6807</f>
        <v>0</v>
      </c>
      <c r="F6807" s="25">
        <f>'101_parsed'!D6807</f>
        <v>0</v>
      </c>
      <c r="G6807" s="25">
        <f>'101_parsed'!E6807</f>
        <v>0</v>
      </c>
      <c r="H6807" s="25">
        <f>'101_parsed'!F6807</f>
        <v>0</v>
      </c>
    </row>
    <row r="6808" spans="1:8" x14ac:dyDescent="0.2">
      <c r="A6808" s="25">
        <f>'101_parsed'!A6808</f>
        <v>1114</v>
      </c>
      <c r="B6808" s="33">
        <f>'101_parsed'!B6808</f>
        <v>61904</v>
      </c>
      <c r="C6808" s="25" t="str">
        <f>INDEX(all_banks!O:O,MATCH(A6808,all_banks!H:H,0))</f>
        <v>ПАО Комбанк "Химик" (1114)</v>
      </c>
      <c r="D6808" s="25" t="str">
        <f>INDEX('101_accounts'!B:B,MATCH(B6808,'101_accounts'!A:A,0))</f>
        <v>61904   A  Недвижимость (кроме земли), временно неиспользуемая в основной деятельности, переданная в аренду</v>
      </c>
      <c r="E6808" s="25">
        <f>'101_parsed'!C6808</f>
        <v>0</v>
      </c>
      <c r="F6808" s="25">
        <f>'101_parsed'!D6808</f>
        <v>0</v>
      </c>
      <c r="G6808" s="25">
        <f>'101_parsed'!E6808</f>
        <v>0</v>
      </c>
      <c r="H6808" s="25">
        <f>'101_parsed'!F6808</f>
        <v>0</v>
      </c>
    </row>
    <row r="6809" spans="1:8" x14ac:dyDescent="0.2">
      <c r="A6809" s="25">
        <f>'101_parsed'!A6809</f>
        <v>1114</v>
      </c>
      <c r="B6809" s="33">
        <f>'101_parsed'!B6809</f>
        <v>61905</v>
      </c>
      <c r="C6809" s="25" t="str">
        <f>INDEX(all_banks!O:O,MATCH(A6809,all_banks!H:H,0))</f>
        <v>ПАО Комбанк "Химик" (1114)</v>
      </c>
      <c r="D6809" s="25" t="str">
        <f>INDEX('101_accounts'!B:B,MATCH(B6809,'101_accounts'!A:A,0))</f>
        <v>61905   A  Земля, временно неиспользуемая в основной деятельности, учитываемая по справедливой стоимости</v>
      </c>
      <c r="E6809" s="25">
        <f>'101_parsed'!C6809</f>
        <v>9940</v>
      </c>
      <c r="F6809" s="25">
        <f>'101_parsed'!D6809</f>
        <v>0</v>
      </c>
      <c r="G6809" s="25">
        <f>'101_parsed'!E6809</f>
        <v>8395</v>
      </c>
      <c r="H6809" s="25">
        <f>'101_parsed'!F6809</f>
        <v>0</v>
      </c>
    </row>
    <row r="6810" spans="1:8" x14ac:dyDescent="0.2">
      <c r="A6810" s="25">
        <f>'101_parsed'!A6810</f>
        <v>1114</v>
      </c>
      <c r="B6810" s="33">
        <f>'101_parsed'!B6810</f>
        <v>61906</v>
      </c>
      <c r="C6810" s="25" t="str">
        <f>INDEX(all_banks!O:O,MATCH(A6810,all_banks!H:H,0))</f>
        <v>ПАО Комбанк "Химик" (1114)</v>
      </c>
      <c r="D6810" s="25" t="str">
        <f>INDEX('101_accounts'!B:B,MATCH(B6810,'101_accounts'!A:A,0))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810" s="25">
        <f>'101_parsed'!C6810</f>
        <v>2493</v>
      </c>
      <c r="F6810" s="25">
        <f>'101_parsed'!D6810</f>
        <v>0</v>
      </c>
      <c r="G6810" s="25">
        <f>'101_parsed'!E6810</f>
        <v>2493</v>
      </c>
      <c r="H6810" s="25">
        <f>'101_parsed'!F6810</f>
        <v>0</v>
      </c>
    </row>
    <row r="6811" spans="1:8" x14ac:dyDescent="0.2">
      <c r="A6811" s="25">
        <f>'101_parsed'!A6811</f>
        <v>1114</v>
      </c>
      <c r="B6811" s="33">
        <f>'101_parsed'!B6811</f>
        <v>61907</v>
      </c>
      <c r="C6811" s="25" t="str">
        <f>INDEX(all_banks!O:O,MATCH(A6811,all_banks!H:H,0))</f>
        <v>ПАО Комбанк "Химик" (1114)</v>
      </c>
      <c r="D6811" s="25" t="str">
        <f>INDEX('101_accounts'!B:B,MATCH(B6811,'101_accounts'!A:A,0))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811" s="25">
        <f>'101_parsed'!C6811</f>
        <v>17186</v>
      </c>
      <c r="F6811" s="25">
        <f>'101_parsed'!D6811</f>
        <v>0</v>
      </c>
      <c r="G6811" s="25">
        <f>'101_parsed'!E6811</f>
        <v>17186</v>
      </c>
      <c r="H6811" s="25">
        <f>'101_parsed'!F6811</f>
        <v>0</v>
      </c>
    </row>
    <row r="6812" spans="1:8" x14ac:dyDescent="0.2">
      <c r="A6812" s="25">
        <f>'101_parsed'!A6812</f>
        <v>1114</v>
      </c>
      <c r="B6812" s="33">
        <f>'101_parsed'!B6812</f>
        <v>61908</v>
      </c>
      <c r="C6812" s="25" t="str">
        <f>INDEX(all_banks!O:O,MATCH(A6812,all_banks!H:H,0))</f>
        <v>ПАО Комбанк "Химик" (1114)</v>
      </c>
      <c r="D6812" s="25" t="str">
        <f>INDEX('101_accounts'!B:B,MATCH(B6812,'101_accounts'!A:A,0))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812" s="25">
        <f>'101_parsed'!C6812</f>
        <v>21930</v>
      </c>
      <c r="F6812" s="25">
        <f>'101_parsed'!D6812</f>
        <v>0</v>
      </c>
      <c r="G6812" s="25">
        <f>'101_parsed'!E6812</f>
        <v>21930</v>
      </c>
      <c r="H6812" s="25">
        <f>'101_parsed'!F6812</f>
        <v>0</v>
      </c>
    </row>
    <row r="6813" spans="1:8" x14ac:dyDescent="0.2">
      <c r="A6813" s="25">
        <f>'101_parsed'!A6813</f>
        <v>1114</v>
      </c>
      <c r="B6813" s="33">
        <f>'101_parsed'!B6813</f>
        <v>61909</v>
      </c>
      <c r="C6813" s="25" t="str">
        <f>INDEX(all_banks!O:O,MATCH(A6813,all_banks!H:H,0))</f>
        <v>ПАО Комбанк "Химик" (1114)</v>
      </c>
      <c r="D6813" s="25" t="str">
        <f>INDEX('101_accounts'!B:B,MATCH(B6813,'101_accounts'!A:A,0))</f>
        <v>61909   П  Амортизация недвижимости (кроме земли), временно неиспользуемой в основной деятельности</v>
      </c>
      <c r="E6813" s="25">
        <f>'101_parsed'!C6813</f>
        <v>0</v>
      </c>
      <c r="F6813" s="25">
        <f>'101_parsed'!D6813</f>
        <v>0</v>
      </c>
      <c r="G6813" s="25">
        <f>'101_parsed'!E6813</f>
        <v>0</v>
      </c>
      <c r="H6813" s="25">
        <f>'101_parsed'!F6813</f>
        <v>0</v>
      </c>
    </row>
    <row r="6814" spans="1:8" x14ac:dyDescent="0.2">
      <c r="A6814" s="25">
        <f>'101_parsed'!A6814</f>
        <v>1114</v>
      </c>
      <c r="B6814" s="33">
        <f>'101_parsed'!B6814</f>
        <v>61910</v>
      </c>
      <c r="C6814" s="25" t="str">
        <f>INDEX(all_banks!O:O,MATCH(A6814,all_banks!H:H,0))</f>
        <v>ПАО Комбанк "Химик" (1114)</v>
      </c>
      <c r="D6814" s="25" t="str">
        <f>INDEX('101_accounts'!B:B,MATCH(B6814,'101_accounts'!A:A,0))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814" s="25">
        <f>'101_parsed'!C6814</f>
        <v>0</v>
      </c>
      <c r="F6814" s="25">
        <f>'101_parsed'!D6814</f>
        <v>0</v>
      </c>
      <c r="G6814" s="25">
        <f>'101_parsed'!E6814</f>
        <v>0</v>
      </c>
      <c r="H6814" s="25">
        <f>'101_parsed'!F6814</f>
        <v>0</v>
      </c>
    </row>
    <row r="6815" spans="1:8" x14ac:dyDescent="0.2">
      <c r="A6815" s="25">
        <f>'101_parsed'!A6815</f>
        <v>1114</v>
      </c>
      <c r="B6815" s="33">
        <f>'101_parsed'!B6815</f>
        <v>61911</v>
      </c>
      <c r="C6815" s="25" t="str">
        <f>INDEX(all_banks!O:O,MATCH(A6815,all_banks!H:H,0))</f>
        <v>ПАО Комбанк "Химик" (1114)</v>
      </c>
      <c r="D6815" s="25" t="str">
        <f>INDEX('101_accounts'!B:B,MATCH(B6815,'101_accounts'!A:A,0))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815" s="25">
        <f>'101_parsed'!C6815</f>
        <v>0</v>
      </c>
      <c r="F6815" s="25">
        <f>'101_parsed'!D6815</f>
        <v>0</v>
      </c>
      <c r="G6815" s="25">
        <f>'101_parsed'!E6815</f>
        <v>0</v>
      </c>
      <c r="H6815" s="25">
        <f>'101_parsed'!F6815</f>
        <v>0</v>
      </c>
    </row>
    <row r="6816" spans="1:8" x14ac:dyDescent="0.2">
      <c r="A6816" s="25">
        <f>'101_parsed'!A6816</f>
        <v>1114</v>
      </c>
      <c r="B6816" s="33">
        <f>'101_parsed'!B6816</f>
        <v>61912</v>
      </c>
      <c r="C6816" s="25" t="str">
        <f>INDEX(all_banks!O:O,MATCH(A6816,all_banks!H:H,0))</f>
        <v>ПАО Комбанк "Химик" (1114)</v>
      </c>
      <c r="D6816" s="25" t="str">
        <f>INDEX('101_accounts'!B:B,MATCH(B6816,'101_accounts'!A:A,0))</f>
        <v>61912   П  Резервы на возможные потери</v>
      </c>
      <c r="E6816" s="25">
        <f>'101_parsed'!C6816</f>
        <v>0</v>
      </c>
      <c r="F6816" s="25">
        <f>'101_parsed'!D6816</f>
        <v>0</v>
      </c>
      <c r="G6816" s="25">
        <f>'101_parsed'!E6816</f>
        <v>0</v>
      </c>
      <c r="H6816" s="25">
        <f>'101_parsed'!F6816</f>
        <v>0</v>
      </c>
    </row>
    <row r="6817" spans="1:8" x14ac:dyDescent="0.2">
      <c r="A6817" s="25">
        <f>'101_parsed'!A6817</f>
        <v>1114</v>
      </c>
      <c r="B6817" s="33">
        <f>'101_parsed'!B6817</f>
        <v>62001</v>
      </c>
      <c r="C6817" s="25" t="str">
        <f>INDEX(all_banks!O:O,MATCH(A6817,all_banks!H:H,0))</f>
        <v>ПАО Комбанк "Химик" (1114)</v>
      </c>
      <c r="D6817" s="25" t="str">
        <f>INDEX('101_accounts'!B:B,MATCH(B6817,'101_accounts'!A:A,0))</f>
        <v>62001   A  Долгосрочные активы, предназначенные для продажи</v>
      </c>
      <c r="E6817" s="25">
        <f>'101_parsed'!C6817</f>
        <v>0</v>
      </c>
      <c r="F6817" s="25">
        <f>'101_parsed'!D6817</f>
        <v>0</v>
      </c>
      <c r="G6817" s="25">
        <f>'101_parsed'!E6817</f>
        <v>0</v>
      </c>
      <c r="H6817" s="25">
        <f>'101_parsed'!F6817</f>
        <v>0</v>
      </c>
    </row>
    <row r="6818" spans="1:8" x14ac:dyDescent="0.2">
      <c r="A6818" s="25">
        <f>'101_parsed'!A6818</f>
        <v>1114</v>
      </c>
      <c r="B6818" s="33">
        <f>'101_parsed'!B6818</f>
        <v>62002</v>
      </c>
      <c r="C6818" s="25" t="str">
        <f>INDEX(all_banks!O:O,MATCH(A6818,all_banks!H:H,0))</f>
        <v>ПАО Комбанк "Химик" (1114)</v>
      </c>
      <c r="D6818" s="25" t="str">
        <f>INDEX('101_accounts'!B:B,MATCH(B6818,'101_accounts'!A:A,0))</f>
        <v>62002   П  Резервы на возможные потери</v>
      </c>
      <c r="E6818" s="25">
        <f>'101_parsed'!C6818</f>
        <v>0</v>
      </c>
      <c r="F6818" s="25">
        <f>'101_parsed'!D6818</f>
        <v>0</v>
      </c>
      <c r="G6818" s="25">
        <f>'101_parsed'!E6818</f>
        <v>0</v>
      </c>
      <c r="H6818" s="25">
        <f>'101_parsed'!F6818</f>
        <v>0</v>
      </c>
    </row>
    <row r="6819" spans="1:8" x14ac:dyDescent="0.2">
      <c r="A6819" s="25">
        <f>'101_parsed'!A6819</f>
        <v>1114</v>
      </c>
      <c r="B6819" s="33">
        <f>'101_parsed'!B6819</f>
        <v>62101</v>
      </c>
      <c r="C6819" s="25" t="str">
        <f>INDEX(all_banks!O:O,MATCH(A6819,all_banks!H:H,0))</f>
        <v>ПАО Комбанк "Химик" (1114)</v>
      </c>
      <c r="D6819" s="25" t="str">
        <f>INDEX('101_accounts'!B:B,MATCH(B6819,'101_accounts'!A:A,0))</f>
        <v>62101   A  Средства труда, полученные по договорам отступного, залога, назначение которых не определено</v>
      </c>
      <c r="E6819" s="25">
        <f>'101_parsed'!C6819</f>
        <v>0</v>
      </c>
      <c r="F6819" s="25">
        <f>'101_parsed'!D6819</f>
        <v>0</v>
      </c>
      <c r="G6819" s="25">
        <f>'101_parsed'!E6819</f>
        <v>0</v>
      </c>
      <c r="H6819" s="25">
        <f>'101_parsed'!F6819</f>
        <v>0</v>
      </c>
    </row>
    <row r="6820" spans="1:8" x14ac:dyDescent="0.2">
      <c r="A6820" s="25">
        <f>'101_parsed'!A6820</f>
        <v>1114</v>
      </c>
      <c r="B6820" s="33">
        <f>'101_parsed'!B6820</f>
        <v>62102</v>
      </c>
      <c r="C6820" s="25" t="str">
        <f>INDEX(all_banks!O:O,MATCH(A6820,all_banks!H:H,0))</f>
        <v>ПАО Комбанк "Химик" (1114)</v>
      </c>
      <c r="D6820" s="25" t="str">
        <f>INDEX('101_accounts'!B:B,MATCH(B6820,'101_accounts'!A:A,0))</f>
        <v>62102   A  Предметы труда, полученные по договорам отступного, залога, назначение которых не определено</v>
      </c>
      <c r="E6820" s="25">
        <f>'101_parsed'!C6820</f>
        <v>200</v>
      </c>
      <c r="F6820" s="25">
        <f>'101_parsed'!D6820</f>
        <v>0</v>
      </c>
      <c r="G6820" s="25">
        <f>'101_parsed'!E6820</f>
        <v>200</v>
      </c>
      <c r="H6820" s="25">
        <f>'101_parsed'!F6820</f>
        <v>0</v>
      </c>
    </row>
    <row r="6821" spans="1:8" x14ac:dyDescent="0.2">
      <c r="A6821" s="25">
        <f>'101_parsed'!A6821</f>
        <v>1114</v>
      </c>
      <c r="B6821" s="33">
        <f>'101_parsed'!B6821</f>
        <v>62103</v>
      </c>
      <c r="C6821" s="25" t="str">
        <f>INDEX(all_banks!O:O,MATCH(A6821,all_banks!H:H,0))</f>
        <v>ПАО Комбанк "Химик" (1114)</v>
      </c>
      <c r="D6821" s="25" t="str">
        <f>INDEX('101_accounts'!B:B,MATCH(B6821,'101_accounts'!A:A,0))</f>
        <v>62103   П  Резервы на возможные потери</v>
      </c>
      <c r="E6821" s="25">
        <f>'101_parsed'!C6821</f>
        <v>0</v>
      </c>
      <c r="F6821" s="25">
        <f>'101_parsed'!D6821</f>
        <v>0</v>
      </c>
      <c r="G6821" s="25">
        <f>'101_parsed'!E6821</f>
        <v>0</v>
      </c>
      <c r="H6821" s="25">
        <f>'101_parsed'!F6821</f>
        <v>0</v>
      </c>
    </row>
    <row r="6822" spans="1:8" x14ac:dyDescent="0.2">
      <c r="A6822" s="25">
        <f>'101_parsed'!A6822</f>
        <v>316</v>
      </c>
      <c r="B6822" s="33">
        <f>'101_parsed'!B6822</f>
        <v>60401</v>
      </c>
      <c r="C6822" s="25" t="str">
        <f>INDEX(all_banks!O:O,MATCH(A6822,all_banks!H:H,0))</f>
        <v>ООО "ХКФ Банк" (316)</v>
      </c>
      <c r="D6822" s="25" t="str">
        <f>INDEX('101_accounts'!B:B,MATCH(B6822,'101_accounts'!A:A,0))</f>
        <v>60401   A  Основные средства (кроме земли) (c 13.02.2018)_x000D_Категория 1- Здания и сооружения (до 31.12.2002)</v>
      </c>
      <c r="E6822" s="25">
        <f>'101_parsed'!C6822</f>
        <v>7828746</v>
      </c>
      <c r="F6822" s="25">
        <f>'101_parsed'!D6822</f>
        <v>0</v>
      </c>
      <c r="G6822" s="25">
        <f>'101_parsed'!E6822</f>
        <v>8157941</v>
      </c>
      <c r="H6822" s="25">
        <f>'101_parsed'!F6822</f>
        <v>0</v>
      </c>
    </row>
    <row r="6823" spans="1:8" x14ac:dyDescent="0.2">
      <c r="A6823" s="25">
        <f>'101_parsed'!A6823</f>
        <v>316</v>
      </c>
      <c r="B6823" s="33">
        <f>'101_parsed'!B6823</f>
        <v>60404</v>
      </c>
      <c r="C6823" s="25" t="str">
        <f>INDEX(all_banks!O:O,MATCH(A6823,all_banks!H:H,0))</f>
        <v>ООО "ХКФ Банк" (316)</v>
      </c>
      <c r="D6823" s="25" t="str">
        <f>INDEX('101_accounts'!B:B,MATCH(B6823,'101_accounts'!A:A,0))</f>
        <v>60404   A  Земля (c 13.02.2018)</v>
      </c>
      <c r="E6823" s="25">
        <f>'101_parsed'!C6823</f>
        <v>736</v>
      </c>
      <c r="F6823" s="25">
        <f>'101_parsed'!D6823</f>
        <v>0</v>
      </c>
      <c r="G6823" s="25">
        <f>'101_parsed'!E6823</f>
        <v>736</v>
      </c>
      <c r="H6823" s="25">
        <f>'101_parsed'!F6823</f>
        <v>0</v>
      </c>
    </row>
    <row r="6824" spans="1:8" x14ac:dyDescent="0.2">
      <c r="A6824" s="25">
        <f>'101_parsed'!A6824</f>
        <v>316</v>
      </c>
      <c r="B6824" s="33">
        <f>'101_parsed'!B6824</f>
        <v>60405</v>
      </c>
      <c r="C6824" s="25" t="str">
        <f>INDEX(all_banks!O:O,MATCH(A6824,all_banks!H:H,0))</f>
        <v>ООО "ХКФ Банк" (316)</v>
      </c>
      <c r="D6824" s="25" t="str">
        <f>INDEX('101_accounts'!B:B,MATCH(B6824,'101_accounts'!A:A,0))</f>
        <v>60405   П
A (до 31.01.2003)  Резервы на возможные потери (c 13.02.2018)
Долгосрочно арендуемые основные средства (до 31.01.2003)</v>
      </c>
      <c r="E6824" s="25">
        <f>'101_parsed'!C6824</f>
        <v>0</v>
      </c>
      <c r="F6824" s="25">
        <f>'101_parsed'!D6824</f>
        <v>0</v>
      </c>
      <c r="G6824" s="25">
        <f>'101_parsed'!E6824</f>
        <v>0</v>
      </c>
      <c r="H6824" s="25">
        <f>'101_parsed'!F6824</f>
        <v>0</v>
      </c>
    </row>
    <row r="6825" spans="1:8" x14ac:dyDescent="0.2">
      <c r="A6825" s="25">
        <f>'101_parsed'!A6825</f>
        <v>316</v>
      </c>
      <c r="B6825" s="33">
        <f>'101_parsed'!B6825</f>
        <v>60414</v>
      </c>
      <c r="C6825" s="25" t="str">
        <f>INDEX(all_banks!O:O,MATCH(A6825,all_banks!H:H,0))</f>
        <v>ООО "ХКФ Банк" (316)</v>
      </c>
      <c r="D6825" s="25" t="str">
        <f>INDEX('101_accounts'!B:B,MATCH(B6825,'101_accounts'!A:A,0))</f>
        <v>60414   П  Амортизация основных средств (кроме земли) (c 13.02.2018)</v>
      </c>
      <c r="E6825" s="25">
        <f>'101_parsed'!C6825</f>
        <v>0</v>
      </c>
      <c r="F6825" s="25">
        <f>'101_parsed'!D6825</f>
        <v>4744451</v>
      </c>
      <c r="G6825" s="25">
        <f>'101_parsed'!E6825</f>
        <v>0</v>
      </c>
      <c r="H6825" s="25">
        <f>'101_parsed'!F6825</f>
        <v>4789944</v>
      </c>
    </row>
    <row r="6826" spans="1:8" x14ac:dyDescent="0.2">
      <c r="A6826" s="25">
        <f>'101_parsed'!A6826</f>
        <v>316</v>
      </c>
      <c r="B6826" s="33">
        <f>'101_parsed'!B6826</f>
        <v>60415</v>
      </c>
      <c r="C6826" s="25" t="str">
        <f>INDEX(all_banks!O:O,MATCH(A6826,all_banks!H:H,0))</f>
        <v>ООО "ХКФ Банк" (316)</v>
      </c>
      <c r="D6826" s="25" t="str">
        <f>INDEX('101_accounts'!B:B,MATCH(B6826,'101_accounts'!A:A,0))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826" s="25">
        <f>'101_parsed'!C6826</f>
        <v>34017</v>
      </c>
      <c r="F6826" s="25">
        <f>'101_parsed'!D6826</f>
        <v>0</v>
      </c>
      <c r="G6826" s="25">
        <f>'101_parsed'!E6826</f>
        <v>239488</v>
      </c>
      <c r="H6826" s="25">
        <f>'101_parsed'!F6826</f>
        <v>0</v>
      </c>
    </row>
    <row r="6827" spans="1:8" x14ac:dyDescent="0.2">
      <c r="A6827" s="25">
        <f>'101_parsed'!A6827</f>
        <v>316</v>
      </c>
      <c r="B6827" s="33">
        <f>'101_parsed'!B6827</f>
        <v>61901</v>
      </c>
      <c r="C6827" s="25" t="str">
        <f>INDEX(all_banks!O:O,MATCH(A6827,all_banks!H:H,0))</f>
        <v>ООО "ХКФ Банк" (316)</v>
      </c>
      <c r="D6827" s="25" t="str">
        <f>INDEX('101_accounts'!B:B,MATCH(B6827,'101_accounts'!A:A,0))</f>
        <v>61901   A  Земля, временно неиспользуемая в основной деятельности</v>
      </c>
      <c r="E6827" s="25">
        <f>'101_parsed'!C6827</f>
        <v>0</v>
      </c>
      <c r="F6827" s="25">
        <f>'101_parsed'!D6827</f>
        <v>0</v>
      </c>
      <c r="G6827" s="25">
        <f>'101_parsed'!E6827</f>
        <v>0</v>
      </c>
      <c r="H6827" s="25">
        <f>'101_parsed'!F6827</f>
        <v>0</v>
      </c>
    </row>
    <row r="6828" spans="1:8" x14ac:dyDescent="0.2">
      <c r="A6828" s="25">
        <f>'101_parsed'!A6828</f>
        <v>316</v>
      </c>
      <c r="B6828" s="33">
        <f>'101_parsed'!B6828</f>
        <v>61902</v>
      </c>
      <c r="C6828" s="25" t="str">
        <f>INDEX(all_banks!O:O,MATCH(A6828,all_banks!H:H,0))</f>
        <v>ООО "ХКФ Банк" (316)</v>
      </c>
      <c r="D6828" s="25" t="str">
        <f>INDEX('101_accounts'!B:B,MATCH(B6828,'101_accounts'!A:A,0))</f>
        <v>61902   A  Земля, временно неиспользуемая в основной деятельности, переданная в аренду</v>
      </c>
      <c r="E6828" s="25">
        <f>'101_parsed'!C6828</f>
        <v>0</v>
      </c>
      <c r="F6828" s="25">
        <f>'101_parsed'!D6828</f>
        <v>0</v>
      </c>
      <c r="G6828" s="25">
        <f>'101_parsed'!E6828</f>
        <v>0</v>
      </c>
      <c r="H6828" s="25">
        <f>'101_parsed'!F6828</f>
        <v>0</v>
      </c>
    </row>
    <row r="6829" spans="1:8" x14ac:dyDescent="0.2">
      <c r="A6829" s="25">
        <f>'101_parsed'!A6829</f>
        <v>316</v>
      </c>
      <c r="B6829" s="33">
        <f>'101_parsed'!B6829</f>
        <v>61903</v>
      </c>
      <c r="C6829" s="25" t="str">
        <f>INDEX(all_banks!O:O,MATCH(A6829,all_banks!H:H,0))</f>
        <v>ООО "ХКФ Банк" (316)</v>
      </c>
      <c r="D6829" s="25" t="str">
        <f>INDEX('101_accounts'!B:B,MATCH(B6829,'101_accounts'!A:A,0))</f>
        <v>61903   A  Недвижимость (кроме земли), временно неиспользуемая в основной деятельности</v>
      </c>
      <c r="E6829" s="25">
        <f>'101_parsed'!C6829</f>
        <v>0</v>
      </c>
      <c r="F6829" s="25">
        <f>'101_parsed'!D6829</f>
        <v>0</v>
      </c>
      <c r="G6829" s="25">
        <f>'101_parsed'!E6829</f>
        <v>0</v>
      </c>
      <c r="H6829" s="25">
        <f>'101_parsed'!F6829</f>
        <v>0</v>
      </c>
    </row>
    <row r="6830" spans="1:8" x14ac:dyDescent="0.2">
      <c r="A6830" s="25">
        <f>'101_parsed'!A6830</f>
        <v>316</v>
      </c>
      <c r="B6830" s="33">
        <f>'101_parsed'!B6830</f>
        <v>61904</v>
      </c>
      <c r="C6830" s="25" t="str">
        <f>INDEX(all_banks!O:O,MATCH(A6830,all_banks!H:H,0))</f>
        <v>ООО "ХКФ Банк" (316)</v>
      </c>
      <c r="D6830" s="25" t="str">
        <f>INDEX('101_accounts'!B:B,MATCH(B6830,'101_accounts'!A:A,0))</f>
        <v>61904   A  Недвижимость (кроме земли), временно неиспользуемая в основной деятельности, переданная в аренду</v>
      </c>
      <c r="E6830" s="25">
        <f>'101_parsed'!C6830</f>
        <v>0</v>
      </c>
      <c r="F6830" s="25">
        <f>'101_parsed'!D6830</f>
        <v>0</v>
      </c>
      <c r="G6830" s="25">
        <f>'101_parsed'!E6830</f>
        <v>0</v>
      </c>
      <c r="H6830" s="25">
        <f>'101_parsed'!F6830</f>
        <v>0</v>
      </c>
    </row>
    <row r="6831" spans="1:8" x14ac:dyDescent="0.2">
      <c r="A6831" s="25">
        <f>'101_parsed'!A6831</f>
        <v>316</v>
      </c>
      <c r="B6831" s="33">
        <f>'101_parsed'!B6831</f>
        <v>61905</v>
      </c>
      <c r="C6831" s="25" t="str">
        <f>INDEX(all_banks!O:O,MATCH(A6831,all_banks!H:H,0))</f>
        <v>ООО "ХКФ Банк" (316)</v>
      </c>
      <c r="D6831" s="25" t="str">
        <f>INDEX('101_accounts'!B:B,MATCH(B6831,'101_accounts'!A:A,0))</f>
        <v>61905   A  Земля, временно неиспользуемая в основной деятельности, учитываемая по справедливой стоимости</v>
      </c>
      <c r="E6831" s="25">
        <f>'101_parsed'!C6831</f>
        <v>0</v>
      </c>
      <c r="F6831" s="25">
        <f>'101_parsed'!D6831</f>
        <v>0</v>
      </c>
      <c r="G6831" s="25">
        <f>'101_parsed'!E6831</f>
        <v>0</v>
      </c>
      <c r="H6831" s="25">
        <f>'101_parsed'!F6831</f>
        <v>0</v>
      </c>
    </row>
    <row r="6832" spans="1:8" x14ac:dyDescent="0.2">
      <c r="A6832" s="25">
        <f>'101_parsed'!A6832</f>
        <v>316</v>
      </c>
      <c r="B6832" s="33">
        <f>'101_parsed'!B6832</f>
        <v>61906</v>
      </c>
      <c r="C6832" s="25" t="str">
        <f>INDEX(all_banks!O:O,MATCH(A6832,all_banks!H:H,0))</f>
        <v>ООО "ХКФ Банк" (316)</v>
      </c>
      <c r="D6832" s="25" t="str">
        <f>INDEX('101_accounts'!B:B,MATCH(B6832,'101_accounts'!A:A,0))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832" s="25">
        <f>'101_parsed'!C6832</f>
        <v>0</v>
      </c>
      <c r="F6832" s="25">
        <f>'101_parsed'!D6832</f>
        <v>0</v>
      </c>
      <c r="G6832" s="25">
        <f>'101_parsed'!E6832</f>
        <v>0</v>
      </c>
      <c r="H6832" s="25">
        <f>'101_parsed'!F6832</f>
        <v>0</v>
      </c>
    </row>
    <row r="6833" spans="1:8" x14ac:dyDescent="0.2">
      <c r="A6833" s="25">
        <f>'101_parsed'!A6833</f>
        <v>316</v>
      </c>
      <c r="B6833" s="33">
        <f>'101_parsed'!B6833</f>
        <v>61907</v>
      </c>
      <c r="C6833" s="25" t="str">
        <f>INDEX(all_banks!O:O,MATCH(A6833,all_banks!H:H,0))</f>
        <v>ООО "ХКФ Банк" (316)</v>
      </c>
      <c r="D6833" s="25" t="str">
        <f>INDEX('101_accounts'!B:B,MATCH(B6833,'101_accounts'!A:A,0))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833" s="25">
        <f>'101_parsed'!C6833</f>
        <v>0</v>
      </c>
      <c r="F6833" s="25">
        <f>'101_parsed'!D6833</f>
        <v>0</v>
      </c>
      <c r="G6833" s="25">
        <f>'101_parsed'!E6833</f>
        <v>0</v>
      </c>
      <c r="H6833" s="25">
        <f>'101_parsed'!F6833</f>
        <v>0</v>
      </c>
    </row>
    <row r="6834" spans="1:8" x14ac:dyDescent="0.2">
      <c r="A6834" s="25">
        <f>'101_parsed'!A6834</f>
        <v>316</v>
      </c>
      <c r="B6834" s="33">
        <f>'101_parsed'!B6834</f>
        <v>61908</v>
      </c>
      <c r="C6834" s="25" t="str">
        <f>INDEX(all_banks!O:O,MATCH(A6834,all_banks!H:H,0))</f>
        <v>ООО "ХКФ Банк" (316)</v>
      </c>
      <c r="D6834" s="25" t="str">
        <f>INDEX('101_accounts'!B:B,MATCH(B6834,'101_accounts'!A:A,0))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834" s="25">
        <f>'101_parsed'!C6834</f>
        <v>6100</v>
      </c>
      <c r="F6834" s="25">
        <f>'101_parsed'!D6834</f>
        <v>0</v>
      </c>
      <c r="G6834" s="25">
        <f>'101_parsed'!E6834</f>
        <v>6100</v>
      </c>
      <c r="H6834" s="25">
        <f>'101_parsed'!F6834</f>
        <v>0</v>
      </c>
    </row>
    <row r="6835" spans="1:8" x14ac:dyDescent="0.2">
      <c r="A6835" s="25">
        <f>'101_parsed'!A6835</f>
        <v>316</v>
      </c>
      <c r="B6835" s="33">
        <f>'101_parsed'!B6835</f>
        <v>61909</v>
      </c>
      <c r="C6835" s="25" t="str">
        <f>INDEX(all_banks!O:O,MATCH(A6835,all_banks!H:H,0))</f>
        <v>ООО "ХКФ Банк" (316)</v>
      </c>
      <c r="D6835" s="25" t="str">
        <f>INDEX('101_accounts'!B:B,MATCH(B6835,'101_accounts'!A:A,0))</f>
        <v>61909   П  Амортизация недвижимости (кроме земли), временно неиспользуемой в основной деятельности</v>
      </c>
      <c r="E6835" s="25">
        <f>'101_parsed'!C6835</f>
        <v>0</v>
      </c>
      <c r="F6835" s="25">
        <f>'101_parsed'!D6835</f>
        <v>0</v>
      </c>
      <c r="G6835" s="25">
        <f>'101_parsed'!E6835</f>
        <v>0</v>
      </c>
      <c r="H6835" s="25">
        <f>'101_parsed'!F6835</f>
        <v>0</v>
      </c>
    </row>
    <row r="6836" spans="1:8" x14ac:dyDescent="0.2">
      <c r="A6836" s="25">
        <f>'101_parsed'!A6836</f>
        <v>316</v>
      </c>
      <c r="B6836" s="33">
        <f>'101_parsed'!B6836</f>
        <v>61910</v>
      </c>
      <c r="C6836" s="25" t="str">
        <f>INDEX(all_banks!O:O,MATCH(A6836,all_banks!H:H,0))</f>
        <v>ООО "ХКФ Банк" (316)</v>
      </c>
      <c r="D6836" s="25" t="str">
        <f>INDEX('101_accounts'!B:B,MATCH(B6836,'101_accounts'!A:A,0))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836" s="25">
        <f>'101_parsed'!C6836</f>
        <v>0</v>
      </c>
      <c r="F6836" s="25">
        <f>'101_parsed'!D6836</f>
        <v>0</v>
      </c>
      <c r="G6836" s="25">
        <f>'101_parsed'!E6836</f>
        <v>0</v>
      </c>
      <c r="H6836" s="25">
        <f>'101_parsed'!F6836</f>
        <v>0</v>
      </c>
    </row>
    <row r="6837" spans="1:8" x14ac:dyDescent="0.2">
      <c r="A6837" s="25">
        <f>'101_parsed'!A6837</f>
        <v>316</v>
      </c>
      <c r="B6837" s="33">
        <f>'101_parsed'!B6837</f>
        <v>61911</v>
      </c>
      <c r="C6837" s="25" t="str">
        <f>INDEX(all_banks!O:O,MATCH(A6837,all_banks!H:H,0))</f>
        <v>ООО "ХКФ Банк" (316)</v>
      </c>
      <c r="D6837" s="25" t="str">
        <f>INDEX('101_accounts'!B:B,MATCH(B6837,'101_accounts'!A:A,0))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837" s="25">
        <f>'101_parsed'!C6837</f>
        <v>0</v>
      </c>
      <c r="F6837" s="25">
        <f>'101_parsed'!D6837</f>
        <v>0</v>
      </c>
      <c r="G6837" s="25">
        <f>'101_parsed'!E6837</f>
        <v>0</v>
      </c>
      <c r="H6837" s="25">
        <f>'101_parsed'!F6837</f>
        <v>0</v>
      </c>
    </row>
    <row r="6838" spans="1:8" x14ac:dyDescent="0.2">
      <c r="A6838" s="25">
        <f>'101_parsed'!A6838</f>
        <v>316</v>
      </c>
      <c r="B6838" s="33">
        <f>'101_parsed'!B6838</f>
        <v>61912</v>
      </c>
      <c r="C6838" s="25" t="str">
        <f>INDEX(all_banks!O:O,MATCH(A6838,all_banks!H:H,0))</f>
        <v>ООО "ХКФ Банк" (316)</v>
      </c>
      <c r="D6838" s="25" t="str">
        <f>INDEX('101_accounts'!B:B,MATCH(B6838,'101_accounts'!A:A,0))</f>
        <v>61912   П  Резервы на возможные потери</v>
      </c>
      <c r="E6838" s="25">
        <f>'101_parsed'!C6838</f>
        <v>0</v>
      </c>
      <c r="F6838" s="25">
        <f>'101_parsed'!D6838</f>
        <v>0</v>
      </c>
      <c r="G6838" s="25">
        <f>'101_parsed'!E6838</f>
        <v>0</v>
      </c>
      <c r="H6838" s="25">
        <f>'101_parsed'!F6838</f>
        <v>0</v>
      </c>
    </row>
    <row r="6839" spans="1:8" x14ac:dyDescent="0.2">
      <c r="A6839" s="25">
        <f>'101_parsed'!A6839</f>
        <v>316</v>
      </c>
      <c r="B6839" s="33">
        <f>'101_parsed'!B6839</f>
        <v>62001</v>
      </c>
      <c r="C6839" s="25" t="str">
        <f>INDEX(all_banks!O:O,MATCH(A6839,all_banks!H:H,0))</f>
        <v>ООО "ХКФ Банк" (316)</v>
      </c>
      <c r="D6839" s="25" t="str">
        <f>INDEX('101_accounts'!B:B,MATCH(B6839,'101_accounts'!A:A,0))</f>
        <v>62001   A  Долгосрочные активы, предназначенные для продажи</v>
      </c>
      <c r="E6839" s="25">
        <f>'101_parsed'!C6839</f>
        <v>152397</v>
      </c>
      <c r="F6839" s="25">
        <f>'101_parsed'!D6839</f>
        <v>0</v>
      </c>
      <c r="G6839" s="25">
        <f>'101_parsed'!E6839</f>
        <v>109773</v>
      </c>
      <c r="H6839" s="25">
        <f>'101_parsed'!F6839</f>
        <v>0</v>
      </c>
    </row>
    <row r="6840" spans="1:8" x14ac:dyDescent="0.2">
      <c r="A6840" s="25">
        <f>'101_parsed'!A6840</f>
        <v>316</v>
      </c>
      <c r="B6840" s="33">
        <f>'101_parsed'!B6840</f>
        <v>62002</v>
      </c>
      <c r="C6840" s="25" t="str">
        <f>INDEX(all_banks!O:O,MATCH(A6840,all_banks!H:H,0))</f>
        <v>ООО "ХКФ Банк" (316)</v>
      </c>
      <c r="D6840" s="25" t="str">
        <f>INDEX('101_accounts'!B:B,MATCH(B6840,'101_accounts'!A:A,0))</f>
        <v>62002   П  Резервы на возможные потери</v>
      </c>
      <c r="E6840" s="25">
        <f>'101_parsed'!C6840</f>
        <v>0</v>
      </c>
      <c r="F6840" s="25">
        <f>'101_parsed'!D6840</f>
        <v>0</v>
      </c>
      <c r="G6840" s="25">
        <f>'101_parsed'!E6840</f>
        <v>0</v>
      </c>
      <c r="H6840" s="25">
        <f>'101_parsed'!F6840</f>
        <v>0</v>
      </c>
    </row>
    <row r="6841" spans="1:8" x14ac:dyDescent="0.2">
      <c r="A6841" s="25">
        <f>'101_parsed'!A6841</f>
        <v>316</v>
      </c>
      <c r="B6841" s="33">
        <f>'101_parsed'!B6841</f>
        <v>62101</v>
      </c>
      <c r="C6841" s="25" t="str">
        <f>INDEX(all_banks!O:O,MATCH(A6841,all_banks!H:H,0))</f>
        <v>ООО "ХКФ Банк" (316)</v>
      </c>
      <c r="D6841" s="25" t="str">
        <f>INDEX('101_accounts'!B:B,MATCH(B6841,'101_accounts'!A:A,0))</f>
        <v>62101   A  Средства труда, полученные по договорам отступного, залога, назначение которых не определено</v>
      </c>
      <c r="E6841" s="25">
        <f>'101_parsed'!C6841</f>
        <v>0</v>
      </c>
      <c r="F6841" s="25">
        <f>'101_parsed'!D6841</f>
        <v>0</v>
      </c>
      <c r="G6841" s="25">
        <f>'101_parsed'!E6841</f>
        <v>0</v>
      </c>
      <c r="H6841" s="25">
        <f>'101_parsed'!F6841</f>
        <v>0</v>
      </c>
    </row>
    <row r="6842" spans="1:8" x14ac:dyDescent="0.2">
      <c r="A6842" s="25">
        <f>'101_parsed'!A6842</f>
        <v>316</v>
      </c>
      <c r="B6842" s="33">
        <f>'101_parsed'!B6842</f>
        <v>62102</v>
      </c>
      <c r="C6842" s="25" t="str">
        <f>INDEX(all_banks!O:O,MATCH(A6842,all_banks!H:H,0))</f>
        <v>ООО "ХКФ Банк" (316)</v>
      </c>
      <c r="D6842" s="25" t="str">
        <f>INDEX('101_accounts'!B:B,MATCH(B6842,'101_accounts'!A:A,0))</f>
        <v>62102   A  Предметы труда, полученные по договорам отступного, залога, назначение которых не определено</v>
      </c>
      <c r="E6842" s="25">
        <f>'101_parsed'!C6842</f>
        <v>0</v>
      </c>
      <c r="F6842" s="25">
        <f>'101_parsed'!D6842</f>
        <v>0</v>
      </c>
      <c r="G6842" s="25">
        <f>'101_parsed'!E6842</f>
        <v>0</v>
      </c>
      <c r="H6842" s="25">
        <f>'101_parsed'!F6842</f>
        <v>0</v>
      </c>
    </row>
    <row r="6843" spans="1:8" x14ac:dyDescent="0.2">
      <c r="A6843" s="25">
        <f>'101_parsed'!A6843</f>
        <v>316</v>
      </c>
      <c r="B6843" s="33">
        <f>'101_parsed'!B6843</f>
        <v>62103</v>
      </c>
      <c r="C6843" s="25" t="str">
        <f>INDEX(all_banks!O:O,MATCH(A6843,all_banks!H:H,0))</f>
        <v>ООО "ХКФ Банк" (316)</v>
      </c>
      <c r="D6843" s="25" t="str">
        <f>INDEX('101_accounts'!B:B,MATCH(B6843,'101_accounts'!A:A,0))</f>
        <v>62103   П  Резервы на возможные потери</v>
      </c>
      <c r="E6843" s="25">
        <f>'101_parsed'!C6843</f>
        <v>0</v>
      </c>
      <c r="F6843" s="25">
        <f>'101_parsed'!D6843</f>
        <v>0</v>
      </c>
      <c r="G6843" s="25">
        <f>'101_parsed'!E6843</f>
        <v>0</v>
      </c>
      <c r="H6843" s="25">
        <f>'101_parsed'!F6843</f>
        <v>0</v>
      </c>
    </row>
    <row r="6844" spans="1:8" x14ac:dyDescent="0.2">
      <c r="A6844" s="25">
        <f>'101_parsed'!A6844</f>
        <v>254</v>
      </c>
      <c r="B6844" s="33">
        <f>'101_parsed'!B6844</f>
        <v>60401</v>
      </c>
      <c r="C6844" s="25" t="str">
        <f>INDEX(all_banks!O:O,MATCH(A6844,all_banks!H:H,0))</f>
        <v>АО КБ "Хлынов" (254)</v>
      </c>
      <c r="D6844" s="25" t="str">
        <f>INDEX('101_accounts'!B:B,MATCH(B6844,'101_accounts'!A:A,0))</f>
        <v>60401   A  Основные средства (кроме земли) (c 13.02.2018)_x000D_Категория 1- Здания и сооружения (до 31.12.2002)</v>
      </c>
      <c r="E6844" s="25">
        <f>'101_parsed'!C6844</f>
        <v>545945</v>
      </c>
      <c r="F6844" s="25">
        <f>'101_parsed'!D6844</f>
        <v>0</v>
      </c>
      <c r="G6844" s="25">
        <f>'101_parsed'!E6844</f>
        <v>548767</v>
      </c>
      <c r="H6844" s="25">
        <f>'101_parsed'!F6844</f>
        <v>0</v>
      </c>
    </row>
    <row r="6845" spans="1:8" x14ac:dyDescent="0.2">
      <c r="A6845" s="25">
        <f>'101_parsed'!A6845</f>
        <v>254</v>
      </c>
      <c r="B6845" s="33">
        <f>'101_parsed'!B6845</f>
        <v>60404</v>
      </c>
      <c r="C6845" s="25" t="str">
        <f>INDEX(all_banks!O:O,MATCH(A6845,all_banks!H:H,0))</f>
        <v>АО КБ "Хлынов" (254)</v>
      </c>
      <c r="D6845" s="25" t="str">
        <f>INDEX('101_accounts'!B:B,MATCH(B6845,'101_accounts'!A:A,0))</f>
        <v>60404   A  Земля (c 13.02.2018)</v>
      </c>
      <c r="E6845" s="25">
        <f>'101_parsed'!C6845</f>
        <v>34287</v>
      </c>
      <c r="F6845" s="25">
        <f>'101_parsed'!D6845</f>
        <v>0</v>
      </c>
      <c r="G6845" s="25">
        <f>'101_parsed'!E6845</f>
        <v>34287</v>
      </c>
      <c r="H6845" s="25">
        <f>'101_parsed'!F6845</f>
        <v>0</v>
      </c>
    </row>
    <row r="6846" spans="1:8" x14ac:dyDescent="0.2">
      <c r="A6846" s="25">
        <f>'101_parsed'!A6846</f>
        <v>254</v>
      </c>
      <c r="B6846" s="33">
        <f>'101_parsed'!B6846</f>
        <v>60405</v>
      </c>
      <c r="C6846" s="25" t="str">
        <f>INDEX(all_banks!O:O,MATCH(A6846,all_banks!H:H,0))</f>
        <v>АО КБ "Хлынов" (254)</v>
      </c>
      <c r="D6846" s="25" t="str">
        <f>INDEX('101_accounts'!B:B,MATCH(B6846,'101_accounts'!A:A,0))</f>
        <v>60405   П
A (до 31.01.2003)  Резервы на возможные потери (c 13.02.2018)
Долгосрочно арендуемые основные средства (до 31.01.2003)</v>
      </c>
      <c r="E6846" s="25">
        <f>'101_parsed'!C6846</f>
        <v>0</v>
      </c>
      <c r="F6846" s="25">
        <f>'101_parsed'!D6846</f>
        <v>0</v>
      </c>
      <c r="G6846" s="25">
        <f>'101_parsed'!E6846</f>
        <v>0</v>
      </c>
      <c r="H6846" s="25">
        <f>'101_parsed'!F6846</f>
        <v>0</v>
      </c>
    </row>
    <row r="6847" spans="1:8" x14ac:dyDescent="0.2">
      <c r="A6847" s="25">
        <f>'101_parsed'!A6847</f>
        <v>254</v>
      </c>
      <c r="B6847" s="33">
        <f>'101_parsed'!B6847</f>
        <v>60414</v>
      </c>
      <c r="C6847" s="25" t="str">
        <f>INDEX(all_banks!O:O,MATCH(A6847,all_banks!H:H,0))</f>
        <v>АО КБ "Хлынов" (254)</v>
      </c>
      <c r="D6847" s="25" t="str">
        <f>INDEX('101_accounts'!B:B,MATCH(B6847,'101_accounts'!A:A,0))</f>
        <v>60414   П  Амортизация основных средств (кроме земли) (c 13.02.2018)</v>
      </c>
      <c r="E6847" s="25">
        <f>'101_parsed'!C6847</f>
        <v>0</v>
      </c>
      <c r="F6847" s="25">
        <f>'101_parsed'!D6847</f>
        <v>230071</v>
      </c>
      <c r="G6847" s="25">
        <f>'101_parsed'!E6847</f>
        <v>0</v>
      </c>
      <c r="H6847" s="25">
        <f>'101_parsed'!F6847</f>
        <v>235151</v>
      </c>
    </row>
    <row r="6848" spans="1:8" x14ac:dyDescent="0.2">
      <c r="A6848" s="25">
        <f>'101_parsed'!A6848</f>
        <v>254</v>
      </c>
      <c r="B6848" s="33">
        <f>'101_parsed'!B6848</f>
        <v>60415</v>
      </c>
      <c r="C6848" s="25" t="str">
        <f>INDEX(all_banks!O:O,MATCH(A6848,all_banks!H:H,0))</f>
        <v>АО КБ "Хлынов" (254)</v>
      </c>
      <c r="D6848" s="25" t="str">
        <f>INDEX('101_accounts'!B:B,MATCH(B6848,'101_accounts'!A:A,0))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848" s="25">
        <f>'101_parsed'!C6848</f>
        <v>1995</v>
      </c>
      <c r="F6848" s="25">
        <f>'101_parsed'!D6848</f>
        <v>0</v>
      </c>
      <c r="G6848" s="25">
        <f>'101_parsed'!E6848</f>
        <v>1294</v>
      </c>
      <c r="H6848" s="25">
        <f>'101_parsed'!F6848</f>
        <v>0</v>
      </c>
    </row>
    <row r="6849" spans="1:8" x14ac:dyDescent="0.2">
      <c r="A6849" s="25">
        <f>'101_parsed'!A6849</f>
        <v>254</v>
      </c>
      <c r="B6849" s="33">
        <f>'101_parsed'!B6849</f>
        <v>61901</v>
      </c>
      <c r="C6849" s="25" t="str">
        <f>INDEX(all_banks!O:O,MATCH(A6849,all_banks!H:H,0))</f>
        <v>АО КБ "Хлынов" (254)</v>
      </c>
      <c r="D6849" s="25" t="str">
        <f>INDEX('101_accounts'!B:B,MATCH(B6849,'101_accounts'!A:A,0))</f>
        <v>61901   A  Земля, временно неиспользуемая в основной деятельности</v>
      </c>
      <c r="E6849" s="25">
        <f>'101_parsed'!C6849</f>
        <v>0</v>
      </c>
      <c r="F6849" s="25">
        <f>'101_parsed'!D6849</f>
        <v>0</v>
      </c>
      <c r="G6849" s="25">
        <f>'101_parsed'!E6849</f>
        <v>0</v>
      </c>
      <c r="H6849" s="25">
        <f>'101_parsed'!F6849</f>
        <v>0</v>
      </c>
    </row>
    <row r="6850" spans="1:8" x14ac:dyDescent="0.2">
      <c r="A6850" s="25">
        <f>'101_parsed'!A6850</f>
        <v>254</v>
      </c>
      <c r="B6850" s="33">
        <f>'101_parsed'!B6850</f>
        <v>61902</v>
      </c>
      <c r="C6850" s="25" t="str">
        <f>INDEX(all_banks!O:O,MATCH(A6850,all_banks!H:H,0))</f>
        <v>АО КБ "Хлынов" (254)</v>
      </c>
      <c r="D6850" s="25" t="str">
        <f>INDEX('101_accounts'!B:B,MATCH(B6850,'101_accounts'!A:A,0))</f>
        <v>61902   A  Земля, временно неиспользуемая в основной деятельности, переданная в аренду</v>
      </c>
      <c r="E6850" s="25">
        <f>'101_parsed'!C6850</f>
        <v>0</v>
      </c>
      <c r="F6850" s="25">
        <f>'101_parsed'!D6850</f>
        <v>0</v>
      </c>
      <c r="G6850" s="25">
        <f>'101_parsed'!E6850</f>
        <v>0</v>
      </c>
      <c r="H6850" s="25">
        <f>'101_parsed'!F6850</f>
        <v>0</v>
      </c>
    </row>
    <row r="6851" spans="1:8" x14ac:dyDescent="0.2">
      <c r="A6851" s="25">
        <f>'101_parsed'!A6851</f>
        <v>254</v>
      </c>
      <c r="B6851" s="33">
        <f>'101_parsed'!B6851</f>
        <v>61903</v>
      </c>
      <c r="C6851" s="25" t="str">
        <f>INDEX(all_banks!O:O,MATCH(A6851,all_banks!H:H,0))</f>
        <v>АО КБ "Хлынов" (254)</v>
      </c>
      <c r="D6851" s="25" t="str">
        <f>INDEX('101_accounts'!B:B,MATCH(B6851,'101_accounts'!A:A,0))</f>
        <v>61903   A  Недвижимость (кроме земли), временно неиспользуемая в основной деятельности</v>
      </c>
      <c r="E6851" s="25">
        <f>'101_parsed'!C6851</f>
        <v>0</v>
      </c>
      <c r="F6851" s="25">
        <f>'101_parsed'!D6851</f>
        <v>0</v>
      </c>
      <c r="G6851" s="25">
        <f>'101_parsed'!E6851</f>
        <v>0</v>
      </c>
      <c r="H6851" s="25">
        <f>'101_parsed'!F6851</f>
        <v>0</v>
      </c>
    </row>
    <row r="6852" spans="1:8" x14ac:dyDescent="0.2">
      <c r="A6852" s="25">
        <f>'101_parsed'!A6852</f>
        <v>254</v>
      </c>
      <c r="B6852" s="33">
        <f>'101_parsed'!B6852</f>
        <v>61904</v>
      </c>
      <c r="C6852" s="25" t="str">
        <f>INDEX(all_banks!O:O,MATCH(A6852,all_banks!H:H,0))</f>
        <v>АО КБ "Хлынов" (254)</v>
      </c>
      <c r="D6852" s="25" t="str">
        <f>INDEX('101_accounts'!B:B,MATCH(B6852,'101_accounts'!A:A,0))</f>
        <v>61904   A  Недвижимость (кроме земли), временно неиспользуемая в основной деятельности, переданная в аренду</v>
      </c>
      <c r="E6852" s="25">
        <f>'101_parsed'!C6852</f>
        <v>0</v>
      </c>
      <c r="F6852" s="25">
        <f>'101_parsed'!D6852</f>
        <v>0</v>
      </c>
      <c r="G6852" s="25">
        <f>'101_parsed'!E6852</f>
        <v>0</v>
      </c>
      <c r="H6852" s="25">
        <f>'101_parsed'!F6852</f>
        <v>0</v>
      </c>
    </row>
    <row r="6853" spans="1:8" x14ac:dyDescent="0.2">
      <c r="A6853" s="25">
        <f>'101_parsed'!A6853</f>
        <v>254</v>
      </c>
      <c r="B6853" s="33">
        <f>'101_parsed'!B6853</f>
        <v>61905</v>
      </c>
      <c r="C6853" s="25" t="str">
        <f>INDEX(all_banks!O:O,MATCH(A6853,all_banks!H:H,0))</f>
        <v>АО КБ "Хлынов" (254)</v>
      </c>
      <c r="D6853" s="25" t="str">
        <f>INDEX('101_accounts'!B:B,MATCH(B6853,'101_accounts'!A:A,0))</f>
        <v>61905   A  Земля, временно неиспользуемая в основной деятельности, учитываемая по справедливой стоимости</v>
      </c>
      <c r="E6853" s="25">
        <f>'101_parsed'!C6853</f>
        <v>30641</v>
      </c>
      <c r="F6853" s="25">
        <f>'101_parsed'!D6853</f>
        <v>0</v>
      </c>
      <c r="G6853" s="25">
        <f>'101_parsed'!E6853</f>
        <v>12727</v>
      </c>
      <c r="H6853" s="25">
        <f>'101_parsed'!F6853</f>
        <v>0</v>
      </c>
    </row>
    <row r="6854" spans="1:8" x14ac:dyDescent="0.2">
      <c r="A6854" s="25">
        <f>'101_parsed'!A6854</f>
        <v>254</v>
      </c>
      <c r="B6854" s="33">
        <f>'101_parsed'!B6854</f>
        <v>61906</v>
      </c>
      <c r="C6854" s="25" t="str">
        <f>INDEX(all_banks!O:O,MATCH(A6854,all_banks!H:H,0))</f>
        <v>АО КБ "Хлынов" (254)</v>
      </c>
      <c r="D6854" s="25" t="str">
        <f>INDEX('101_accounts'!B:B,MATCH(B6854,'101_accounts'!A:A,0))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854" s="25">
        <f>'101_parsed'!C6854</f>
        <v>0</v>
      </c>
      <c r="F6854" s="25">
        <f>'101_parsed'!D6854</f>
        <v>0</v>
      </c>
      <c r="G6854" s="25">
        <f>'101_parsed'!E6854</f>
        <v>0</v>
      </c>
      <c r="H6854" s="25">
        <f>'101_parsed'!F6854</f>
        <v>0</v>
      </c>
    </row>
    <row r="6855" spans="1:8" x14ac:dyDescent="0.2">
      <c r="A6855" s="25">
        <f>'101_parsed'!A6855</f>
        <v>254</v>
      </c>
      <c r="B6855" s="33">
        <f>'101_parsed'!B6855</f>
        <v>61907</v>
      </c>
      <c r="C6855" s="25" t="str">
        <f>INDEX(all_banks!O:O,MATCH(A6855,all_banks!H:H,0))</f>
        <v>АО КБ "Хлынов" (254)</v>
      </c>
      <c r="D6855" s="25" t="str">
        <f>INDEX('101_accounts'!B:B,MATCH(B6855,'101_accounts'!A:A,0))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855" s="25">
        <f>'101_parsed'!C6855</f>
        <v>39854</v>
      </c>
      <c r="F6855" s="25">
        <f>'101_parsed'!D6855</f>
        <v>0</v>
      </c>
      <c r="G6855" s="25">
        <f>'101_parsed'!E6855</f>
        <v>18905</v>
      </c>
      <c r="H6855" s="25">
        <f>'101_parsed'!F6855</f>
        <v>0</v>
      </c>
    </row>
    <row r="6856" spans="1:8" x14ac:dyDescent="0.2">
      <c r="A6856" s="25">
        <f>'101_parsed'!A6856</f>
        <v>254</v>
      </c>
      <c r="B6856" s="33">
        <f>'101_parsed'!B6856</f>
        <v>61908</v>
      </c>
      <c r="C6856" s="25" t="str">
        <f>INDEX(all_banks!O:O,MATCH(A6856,all_banks!H:H,0))</f>
        <v>АО КБ "Хлынов" (254)</v>
      </c>
      <c r="D6856" s="25" t="str">
        <f>INDEX('101_accounts'!B:B,MATCH(B6856,'101_accounts'!A:A,0))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856" s="25">
        <f>'101_parsed'!C6856</f>
        <v>10248</v>
      </c>
      <c r="F6856" s="25">
        <f>'101_parsed'!D6856</f>
        <v>0</v>
      </c>
      <c r="G6856" s="25">
        <f>'101_parsed'!E6856</f>
        <v>6157</v>
      </c>
      <c r="H6856" s="25">
        <f>'101_parsed'!F6856</f>
        <v>0</v>
      </c>
    </row>
    <row r="6857" spans="1:8" x14ac:dyDescent="0.2">
      <c r="A6857" s="25">
        <f>'101_parsed'!A6857</f>
        <v>254</v>
      </c>
      <c r="B6857" s="33">
        <f>'101_parsed'!B6857</f>
        <v>61909</v>
      </c>
      <c r="C6857" s="25" t="str">
        <f>INDEX(all_banks!O:O,MATCH(A6857,all_banks!H:H,0))</f>
        <v>АО КБ "Хлынов" (254)</v>
      </c>
      <c r="D6857" s="25" t="str">
        <f>INDEX('101_accounts'!B:B,MATCH(B6857,'101_accounts'!A:A,0))</f>
        <v>61909   П  Амортизация недвижимости (кроме земли), временно неиспользуемой в основной деятельности</v>
      </c>
      <c r="E6857" s="25">
        <f>'101_parsed'!C6857</f>
        <v>0</v>
      </c>
      <c r="F6857" s="25">
        <f>'101_parsed'!D6857</f>
        <v>0</v>
      </c>
      <c r="G6857" s="25">
        <f>'101_parsed'!E6857</f>
        <v>0</v>
      </c>
      <c r="H6857" s="25">
        <f>'101_parsed'!F6857</f>
        <v>0</v>
      </c>
    </row>
    <row r="6858" spans="1:8" x14ac:dyDescent="0.2">
      <c r="A6858" s="25">
        <f>'101_parsed'!A6858</f>
        <v>254</v>
      </c>
      <c r="B6858" s="33">
        <f>'101_parsed'!B6858</f>
        <v>61910</v>
      </c>
      <c r="C6858" s="25" t="str">
        <f>INDEX(all_banks!O:O,MATCH(A6858,all_banks!H:H,0))</f>
        <v>АО КБ "Хлынов" (254)</v>
      </c>
      <c r="D6858" s="25" t="str">
        <f>INDEX('101_accounts'!B:B,MATCH(B6858,'101_accounts'!A:A,0))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858" s="25">
        <f>'101_parsed'!C6858</f>
        <v>0</v>
      </c>
      <c r="F6858" s="25">
        <f>'101_parsed'!D6858</f>
        <v>0</v>
      </c>
      <c r="G6858" s="25">
        <f>'101_parsed'!E6858</f>
        <v>0</v>
      </c>
      <c r="H6858" s="25">
        <f>'101_parsed'!F6858</f>
        <v>0</v>
      </c>
    </row>
    <row r="6859" spans="1:8" x14ac:dyDescent="0.2">
      <c r="A6859" s="25">
        <f>'101_parsed'!A6859</f>
        <v>254</v>
      </c>
      <c r="B6859" s="33">
        <f>'101_parsed'!B6859</f>
        <v>61911</v>
      </c>
      <c r="C6859" s="25" t="str">
        <f>INDEX(all_banks!O:O,MATCH(A6859,all_banks!H:H,0))</f>
        <v>АО КБ "Хлынов" (254)</v>
      </c>
      <c r="D6859" s="25" t="str">
        <f>INDEX('101_accounts'!B:B,MATCH(B6859,'101_accounts'!A:A,0))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859" s="25">
        <f>'101_parsed'!C6859</f>
        <v>0</v>
      </c>
      <c r="F6859" s="25">
        <f>'101_parsed'!D6859</f>
        <v>0</v>
      </c>
      <c r="G6859" s="25">
        <f>'101_parsed'!E6859</f>
        <v>0</v>
      </c>
      <c r="H6859" s="25">
        <f>'101_parsed'!F6859</f>
        <v>0</v>
      </c>
    </row>
    <row r="6860" spans="1:8" x14ac:dyDescent="0.2">
      <c r="A6860" s="25">
        <f>'101_parsed'!A6860</f>
        <v>254</v>
      </c>
      <c r="B6860" s="33">
        <f>'101_parsed'!B6860</f>
        <v>61912</v>
      </c>
      <c r="C6860" s="25" t="str">
        <f>INDEX(all_banks!O:O,MATCH(A6860,all_banks!H:H,0))</f>
        <v>АО КБ "Хлынов" (254)</v>
      </c>
      <c r="D6860" s="25" t="str">
        <f>INDEX('101_accounts'!B:B,MATCH(B6860,'101_accounts'!A:A,0))</f>
        <v>61912   П  Резервы на возможные потери</v>
      </c>
      <c r="E6860" s="25">
        <f>'101_parsed'!C6860</f>
        <v>0</v>
      </c>
      <c r="F6860" s="25">
        <f>'101_parsed'!D6860</f>
        <v>0</v>
      </c>
      <c r="G6860" s="25">
        <f>'101_parsed'!E6860</f>
        <v>0</v>
      </c>
      <c r="H6860" s="25">
        <f>'101_parsed'!F6860</f>
        <v>0</v>
      </c>
    </row>
    <row r="6861" spans="1:8" x14ac:dyDescent="0.2">
      <c r="A6861" s="25">
        <f>'101_parsed'!A6861</f>
        <v>254</v>
      </c>
      <c r="B6861" s="33">
        <f>'101_parsed'!B6861</f>
        <v>62001</v>
      </c>
      <c r="C6861" s="25" t="str">
        <f>INDEX(all_banks!O:O,MATCH(A6861,all_banks!H:H,0))</f>
        <v>АО КБ "Хлынов" (254)</v>
      </c>
      <c r="D6861" s="25" t="str">
        <f>INDEX('101_accounts'!B:B,MATCH(B6861,'101_accounts'!A:A,0))</f>
        <v>62001   A  Долгосрочные активы, предназначенные для продажи</v>
      </c>
      <c r="E6861" s="25">
        <f>'101_parsed'!C6861</f>
        <v>44700</v>
      </c>
      <c r="F6861" s="25">
        <f>'101_parsed'!D6861</f>
        <v>0</v>
      </c>
      <c r="G6861" s="25">
        <f>'101_parsed'!E6861</f>
        <v>44121</v>
      </c>
      <c r="H6861" s="25">
        <f>'101_parsed'!F6861</f>
        <v>0</v>
      </c>
    </row>
    <row r="6862" spans="1:8" x14ac:dyDescent="0.2">
      <c r="A6862" s="25">
        <f>'101_parsed'!A6862</f>
        <v>254</v>
      </c>
      <c r="B6862" s="33">
        <f>'101_parsed'!B6862</f>
        <v>62002</v>
      </c>
      <c r="C6862" s="25" t="str">
        <f>INDEX(all_banks!O:O,MATCH(A6862,all_banks!H:H,0))</f>
        <v>АО КБ "Хлынов" (254)</v>
      </c>
      <c r="D6862" s="25" t="str">
        <f>INDEX('101_accounts'!B:B,MATCH(B6862,'101_accounts'!A:A,0))</f>
        <v>62002   П  Резервы на возможные потери</v>
      </c>
      <c r="E6862" s="25">
        <f>'101_parsed'!C6862</f>
        <v>0</v>
      </c>
      <c r="F6862" s="25">
        <f>'101_parsed'!D6862</f>
        <v>150</v>
      </c>
      <c r="G6862" s="25">
        <f>'101_parsed'!E6862</f>
        <v>0</v>
      </c>
      <c r="H6862" s="25">
        <f>'101_parsed'!F6862</f>
        <v>225</v>
      </c>
    </row>
    <row r="6863" spans="1:8" x14ac:dyDescent="0.2">
      <c r="A6863" s="25">
        <f>'101_parsed'!A6863</f>
        <v>254</v>
      </c>
      <c r="B6863" s="33">
        <f>'101_parsed'!B6863</f>
        <v>62101</v>
      </c>
      <c r="C6863" s="25" t="str">
        <f>INDEX(all_banks!O:O,MATCH(A6863,all_banks!H:H,0))</f>
        <v>АО КБ "Хлынов" (254)</v>
      </c>
      <c r="D6863" s="25" t="str">
        <f>INDEX('101_accounts'!B:B,MATCH(B6863,'101_accounts'!A:A,0))</f>
        <v>62101   A  Средства труда, полученные по договорам отступного, залога, назначение которых не определено</v>
      </c>
      <c r="E6863" s="25">
        <f>'101_parsed'!C6863</f>
        <v>450</v>
      </c>
      <c r="F6863" s="25">
        <f>'101_parsed'!D6863</f>
        <v>0</v>
      </c>
      <c r="G6863" s="25">
        <f>'101_parsed'!E6863</f>
        <v>450</v>
      </c>
      <c r="H6863" s="25">
        <f>'101_parsed'!F6863</f>
        <v>0</v>
      </c>
    </row>
    <row r="6864" spans="1:8" x14ac:dyDescent="0.2">
      <c r="A6864" s="25">
        <f>'101_parsed'!A6864</f>
        <v>254</v>
      </c>
      <c r="B6864" s="33">
        <f>'101_parsed'!B6864</f>
        <v>62102</v>
      </c>
      <c r="C6864" s="25" t="str">
        <f>INDEX(all_banks!O:O,MATCH(A6864,all_banks!H:H,0))</f>
        <v>АО КБ "Хлынов" (254)</v>
      </c>
      <c r="D6864" s="25" t="str">
        <f>INDEX('101_accounts'!B:B,MATCH(B6864,'101_accounts'!A:A,0))</f>
        <v>62102   A  Предметы труда, полученные по договорам отступного, залога, назначение которых не определено</v>
      </c>
      <c r="E6864" s="25">
        <f>'101_parsed'!C6864</f>
        <v>0</v>
      </c>
      <c r="F6864" s="25">
        <f>'101_parsed'!D6864</f>
        <v>0</v>
      </c>
      <c r="G6864" s="25">
        <f>'101_parsed'!E6864</f>
        <v>0</v>
      </c>
      <c r="H6864" s="25">
        <f>'101_parsed'!F6864</f>
        <v>0</v>
      </c>
    </row>
    <row r="6865" spans="1:8" x14ac:dyDescent="0.2">
      <c r="A6865" s="25">
        <f>'101_parsed'!A6865</f>
        <v>254</v>
      </c>
      <c r="B6865" s="33">
        <f>'101_parsed'!B6865</f>
        <v>62103</v>
      </c>
      <c r="C6865" s="25" t="str">
        <f>INDEX(all_banks!O:O,MATCH(A6865,all_banks!H:H,0))</f>
        <v>АО КБ "Хлынов" (254)</v>
      </c>
      <c r="D6865" s="25" t="str">
        <f>INDEX('101_accounts'!B:B,MATCH(B6865,'101_accounts'!A:A,0))</f>
        <v>62103   П  Резервы на возможные потери</v>
      </c>
      <c r="E6865" s="25">
        <f>'101_parsed'!C6865</f>
        <v>0</v>
      </c>
      <c r="F6865" s="25">
        <f>'101_parsed'!D6865</f>
        <v>0</v>
      </c>
      <c r="G6865" s="25">
        <f>'101_parsed'!E6865</f>
        <v>0</v>
      </c>
      <c r="H6865" s="25">
        <f>'101_parsed'!F6865</f>
        <v>0</v>
      </c>
    </row>
    <row r="6866" spans="1:8" x14ac:dyDescent="0.2">
      <c r="A6866" s="25">
        <f>'101_parsed'!A6866</f>
        <v>2225</v>
      </c>
      <c r="B6866" s="33">
        <f>'101_parsed'!B6866</f>
        <v>60401</v>
      </c>
      <c r="C6866" s="25" t="str">
        <f>INDEX(all_banks!O:O,MATCH(A6866,all_banks!H:H,0))</f>
        <v>ПАО КБ "Центр-инвест" (2225)</v>
      </c>
      <c r="D6866" s="25" t="str">
        <f>INDEX('101_accounts'!B:B,MATCH(B6866,'101_accounts'!A:A,0))</f>
        <v>60401   A  Основные средства (кроме земли) (c 13.02.2018)_x000D_Категория 1- Здания и сооружения (до 31.12.2002)</v>
      </c>
      <c r="E6866" s="25">
        <f>'101_parsed'!C6866</f>
        <v>4407399</v>
      </c>
      <c r="F6866" s="25">
        <f>'101_parsed'!D6866</f>
        <v>0</v>
      </c>
      <c r="G6866" s="25">
        <f>'101_parsed'!E6866</f>
        <v>4398038</v>
      </c>
      <c r="H6866" s="25">
        <f>'101_parsed'!F6866</f>
        <v>0</v>
      </c>
    </row>
    <row r="6867" spans="1:8" x14ac:dyDescent="0.2">
      <c r="A6867" s="25">
        <f>'101_parsed'!A6867</f>
        <v>2225</v>
      </c>
      <c r="B6867" s="33">
        <f>'101_parsed'!B6867</f>
        <v>60404</v>
      </c>
      <c r="C6867" s="25" t="str">
        <f>INDEX(all_banks!O:O,MATCH(A6867,all_banks!H:H,0))</f>
        <v>ПАО КБ "Центр-инвест" (2225)</v>
      </c>
      <c r="D6867" s="25" t="str">
        <f>INDEX('101_accounts'!B:B,MATCH(B6867,'101_accounts'!A:A,0))</f>
        <v>60404   A  Земля (c 13.02.2018)</v>
      </c>
      <c r="E6867" s="25">
        <f>'101_parsed'!C6867</f>
        <v>520389</v>
      </c>
      <c r="F6867" s="25">
        <f>'101_parsed'!D6867</f>
        <v>0</v>
      </c>
      <c r="G6867" s="25">
        <f>'101_parsed'!E6867</f>
        <v>520389</v>
      </c>
      <c r="H6867" s="25">
        <f>'101_parsed'!F6867</f>
        <v>0</v>
      </c>
    </row>
    <row r="6868" spans="1:8" x14ac:dyDescent="0.2">
      <c r="A6868" s="25">
        <f>'101_parsed'!A6868</f>
        <v>2225</v>
      </c>
      <c r="B6868" s="33">
        <f>'101_parsed'!B6868</f>
        <v>60405</v>
      </c>
      <c r="C6868" s="25" t="str">
        <f>INDEX(all_banks!O:O,MATCH(A6868,all_banks!H:H,0))</f>
        <v>ПАО КБ "Центр-инвест" (2225)</v>
      </c>
      <c r="D6868" s="25" t="str">
        <f>INDEX('101_accounts'!B:B,MATCH(B6868,'101_accounts'!A:A,0))</f>
        <v>60405   П
A (до 31.01.2003)  Резервы на возможные потери (c 13.02.2018)
Долгосрочно арендуемые основные средства (до 31.01.2003)</v>
      </c>
      <c r="E6868" s="25">
        <f>'101_parsed'!C6868</f>
        <v>0</v>
      </c>
      <c r="F6868" s="25">
        <f>'101_parsed'!D6868</f>
        <v>5389</v>
      </c>
      <c r="G6868" s="25">
        <f>'101_parsed'!E6868</f>
        <v>0</v>
      </c>
      <c r="H6868" s="25">
        <f>'101_parsed'!F6868</f>
        <v>5389</v>
      </c>
    </row>
    <row r="6869" spans="1:8" x14ac:dyDescent="0.2">
      <c r="A6869" s="25">
        <f>'101_parsed'!A6869</f>
        <v>2225</v>
      </c>
      <c r="B6869" s="33">
        <f>'101_parsed'!B6869</f>
        <v>60414</v>
      </c>
      <c r="C6869" s="25" t="str">
        <f>INDEX(all_banks!O:O,MATCH(A6869,all_banks!H:H,0))</f>
        <v>ПАО КБ "Центр-инвест" (2225)</v>
      </c>
      <c r="D6869" s="25" t="str">
        <f>INDEX('101_accounts'!B:B,MATCH(B6869,'101_accounts'!A:A,0))</f>
        <v>60414   П  Амортизация основных средств (кроме земли) (c 13.02.2018)</v>
      </c>
      <c r="E6869" s="25">
        <f>'101_parsed'!C6869</f>
        <v>0</v>
      </c>
      <c r="F6869" s="25">
        <f>'101_parsed'!D6869</f>
        <v>2352622</v>
      </c>
      <c r="G6869" s="25">
        <f>'101_parsed'!E6869</f>
        <v>0</v>
      </c>
      <c r="H6869" s="25">
        <f>'101_parsed'!F6869</f>
        <v>2394020</v>
      </c>
    </row>
    <row r="6870" spans="1:8" x14ac:dyDescent="0.2">
      <c r="A6870" s="25">
        <f>'101_parsed'!A6870</f>
        <v>2225</v>
      </c>
      <c r="B6870" s="33">
        <f>'101_parsed'!B6870</f>
        <v>60415</v>
      </c>
      <c r="C6870" s="25" t="str">
        <f>INDEX(all_banks!O:O,MATCH(A6870,all_banks!H:H,0))</f>
        <v>ПАО КБ "Центр-инвест" (2225)</v>
      </c>
      <c r="D6870" s="25" t="str">
        <f>INDEX('101_accounts'!B:B,MATCH(B6870,'101_accounts'!A:A,0))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870" s="25">
        <f>'101_parsed'!C6870</f>
        <v>167507</v>
      </c>
      <c r="F6870" s="25">
        <f>'101_parsed'!D6870</f>
        <v>0</v>
      </c>
      <c r="G6870" s="25">
        <f>'101_parsed'!E6870</f>
        <v>238746</v>
      </c>
      <c r="H6870" s="25">
        <f>'101_parsed'!F6870</f>
        <v>0</v>
      </c>
    </row>
    <row r="6871" spans="1:8" x14ac:dyDescent="0.2">
      <c r="A6871" s="25">
        <f>'101_parsed'!A6871</f>
        <v>2225</v>
      </c>
      <c r="B6871" s="33">
        <f>'101_parsed'!B6871</f>
        <v>61901</v>
      </c>
      <c r="C6871" s="25" t="str">
        <f>INDEX(all_banks!O:O,MATCH(A6871,all_banks!H:H,0))</f>
        <v>ПАО КБ "Центр-инвест" (2225)</v>
      </c>
      <c r="D6871" s="25" t="str">
        <f>INDEX('101_accounts'!B:B,MATCH(B6871,'101_accounts'!A:A,0))</f>
        <v>61901   A  Земля, временно неиспользуемая в основной деятельности</v>
      </c>
      <c r="E6871" s="25">
        <f>'101_parsed'!C6871</f>
        <v>0</v>
      </c>
      <c r="F6871" s="25">
        <f>'101_parsed'!D6871</f>
        <v>0</v>
      </c>
      <c r="G6871" s="25">
        <f>'101_parsed'!E6871</f>
        <v>0</v>
      </c>
      <c r="H6871" s="25">
        <f>'101_parsed'!F6871</f>
        <v>0</v>
      </c>
    </row>
    <row r="6872" spans="1:8" x14ac:dyDescent="0.2">
      <c r="A6872" s="25">
        <f>'101_parsed'!A6872</f>
        <v>2225</v>
      </c>
      <c r="B6872" s="33">
        <f>'101_parsed'!B6872</f>
        <v>61902</v>
      </c>
      <c r="C6872" s="25" t="str">
        <f>INDEX(all_banks!O:O,MATCH(A6872,all_banks!H:H,0))</f>
        <v>ПАО КБ "Центр-инвест" (2225)</v>
      </c>
      <c r="D6872" s="25" t="str">
        <f>INDEX('101_accounts'!B:B,MATCH(B6872,'101_accounts'!A:A,0))</f>
        <v>61902   A  Земля, временно неиспользуемая в основной деятельности, переданная в аренду</v>
      </c>
      <c r="E6872" s="25">
        <f>'101_parsed'!C6872</f>
        <v>0</v>
      </c>
      <c r="F6872" s="25">
        <f>'101_parsed'!D6872</f>
        <v>0</v>
      </c>
      <c r="G6872" s="25">
        <f>'101_parsed'!E6872</f>
        <v>0</v>
      </c>
      <c r="H6872" s="25">
        <f>'101_parsed'!F6872</f>
        <v>0</v>
      </c>
    </row>
    <row r="6873" spans="1:8" x14ac:dyDescent="0.2">
      <c r="A6873" s="25">
        <f>'101_parsed'!A6873</f>
        <v>2225</v>
      </c>
      <c r="B6873" s="33">
        <f>'101_parsed'!B6873</f>
        <v>61903</v>
      </c>
      <c r="C6873" s="25" t="str">
        <f>INDEX(all_banks!O:O,MATCH(A6873,all_banks!H:H,0))</f>
        <v>ПАО КБ "Центр-инвест" (2225)</v>
      </c>
      <c r="D6873" s="25" t="str">
        <f>INDEX('101_accounts'!B:B,MATCH(B6873,'101_accounts'!A:A,0))</f>
        <v>61903   A  Недвижимость (кроме земли), временно неиспользуемая в основной деятельности</v>
      </c>
      <c r="E6873" s="25">
        <f>'101_parsed'!C6873</f>
        <v>0</v>
      </c>
      <c r="F6873" s="25">
        <f>'101_parsed'!D6873</f>
        <v>0</v>
      </c>
      <c r="G6873" s="25">
        <f>'101_parsed'!E6873</f>
        <v>0</v>
      </c>
      <c r="H6873" s="25">
        <f>'101_parsed'!F6873</f>
        <v>0</v>
      </c>
    </row>
    <row r="6874" spans="1:8" x14ac:dyDescent="0.2">
      <c r="A6874" s="25">
        <f>'101_parsed'!A6874</f>
        <v>2225</v>
      </c>
      <c r="B6874" s="33">
        <f>'101_parsed'!B6874</f>
        <v>61904</v>
      </c>
      <c r="C6874" s="25" t="str">
        <f>INDEX(all_banks!O:O,MATCH(A6874,all_banks!H:H,0))</f>
        <v>ПАО КБ "Центр-инвест" (2225)</v>
      </c>
      <c r="D6874" s="25" t="str">
        <f>INDEX('101_accounts'!B:B,MATCH(B6874,'101_accounts'!A:A,0))</f>
        <v>61904   A  Недвижимость (кроме земли), временно неиспользуемая в основной деятельности, переданная в аренду</v>
      </c>
      <c r="E6874" s="25">
        <f>'101_parsed'!C6874</f>
        <v>0</v>
      </c>
      <c r="F6874" s="25">
        <f>'101_parsed'!D6874</f>
        <v>0</v>
      </c>
      <c r="G6874" s="25">
        <f>'101_parsed'!E6874</f>
        <v>0</v>
      </c>
      <c r="H6874" s="25">
        <f>'101_parsed'!F6874</f>
        <v>0</v>
      </c>
    </row>
    <row r="6875" spans="1:8" x14ac:dyDescent="0.2">
      <c r="A6875" s="25">
        <f>'101_parsed'!A6875</f>
        <v>2225</v>
      </c>
      <c r="B6875" s="33">
        <f>'101_parsed'!B6875</f>
        <v>61905</v>
      </c>
      <c r="C6875" s="25" t="str">
        <f>INDEX(all_banks!O:O,MATCH(A6875,all_banks!H:H,0))</f>
        <v>ПАО КБ "Центр-инвест" (2225)</v>
      </c>
      <c r="D6875" s="25" t="str">
        <f>INDEX('101_accounts'!B:B,MATCH(B6875,'101_accounts'!A:A,0))</f>
        <v>61905   A  Земля, временно неиспользуемая в основной деятельности, учитываемая по справедливой стоимости</v>
      </c>
      <c r="E6875" s="25">
        <f>'101_parsed'!C6875</f>
        <v>102344</v>
      </c>
      <c r="F6875" s="25">
        <f>'101_parsed'!D6875</f>
        <v>0</v>
      </c>
      <c r="G6875" s="25">
        <f>'101_parsed'!E6875</f>
        <v>100507</v>
      </c>
      <c r="H6875" s="25">
        <f>'101_parsed'!F6875</f>
        <v>0</v>
      </c>
    </row>
    <row r="6876" spans="1:8" x14ac:dyDescent="0.2">
      <c r="A6876" s="25">
        <f>'101_parsed'!A6876</f>
        <v>2225</v>
      </c>
      <c r="B6876" s="33">
        <f>'101_parsed'!B6876</f>
        <v>61906</v>
      </c>
      <c r="C6876" s="25" t="str">
        <f>INDEX(all_banks!O:O,MATCH(A6876,all_banks!H:H,0))</f>
        <v>ПАО КБ "Центр-инвест" (2225)</v>
      </c>
      <c r="D6876" s="25" t="str">
        <f>INDEX('101_accounts'!B:B,MATCH(B6876,'101_accounts'!A:A,0))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876" s="25">
        <f>'101_parsed'!C6876</f>
        <v>474492</v>
      </c>
      <c r="F6876" s="25">
        <f>'101_parsed'!D6876</f>
        <v>0</v>
      </c>
      <c r="G6876" s="25">
        <f>'101_parsed'!E6876</f>
        <v>474492</v>
      </c>
      <c r="H6876" s="25">
        <f>'101_parsed'!F6876</f>
        <v>0</v>
      </c>
    </row>
    <row r="6877" spans="1:8" x14ac:dyDescent="0.2">
      <c r="A6877" s="25">
        <f>'101_parsed'!A6877</f>
        <v>2225</v>
      </c>
      <c r="B6877" s="33">
        <f>'101_parsed'!B6877</f>
        <v>61907</v>
      </c>
      <c r="C6877" s="25" t="str">
        <f>INDEX(all_banks!O:O,MATCH(A6877,all_banks!H:H,0))</f>
        <v>ПАО КБ "Центр-инвест" (2225)</v>
      </c>
      <c r="D6877" s="25" t="str">
        <f>INDEX('101_accounts'!B:B,MATCH(B6877,'101_accounts'!A:A,0))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877" s="25">
        <f>'101_parsed'!C6877</f>
        <v>26155</v>
      </c>
      <c r="F6877" s="25">
        <f>'101_parsed'!D6877</f>
        <v>0</v>
      </c>
      <c r="G6877" s="25">
        <f>'101_parsed'!E6877</f>
        <v>3139</v>
      </c>
      <c r="H6877" s="25">
        <f>'101_parsed'!F6877</f>
        <v>0</v>
      </c>
    </row>
    <row r="6878" spans="1:8" x14ac:dyDescent="0.2">
      <c r="A6878" s="25">
        <f>'101_parsed'!A6878</f>
        <v>2225</v>
      </c>
      <c r="B6878" s="33">
        <f>'101_parsed'!B6878</f>
        <v>61908</v>
      </c>
      <c r="C6878" s="25" t="str">
        <f>INDEX(all_banks!O:O,MATCH(A6878,all_banks!H:H,0))</f>
        <v>ПАО КБ "Центр-инвест" (2225)</v>
      </c>
      <c r="D6878" s="25" t="str">
        <f>INDEX('101_accounts'!B:B,MATCH(B6878,'101_accounts'!A:A,0))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878" s="25">
        <f>'101_parsed'!C6878</f>
        <v>464712</v>
      </c>
      <c r="F6878" s="25">
        <f>'101_parsed'!D6878</f>
        <v>0</v>
      </c>
      <c r="G6878" s="25">
        <f>'101_parsed'!E6878</f>
        <v>464712</v>
      </c>
      <c r="H6878" s="25">
        <f>'101_parsed'!F6878</f>
        <v>0</v>
      </c>
    </row>
    <row r="6879" spans="1:8" x14ac:dyDescent="0.2">
      <c r="A6879" s="25">
        <f>'101_parsed'!A6879</f>
        <v>2225</v>
      </c>
      <c r="B6879" s="33">
        <f>'101_parsed'!B6879</f>
        <v>61909</v>
      </c>
      <c r="C6879" s="25" t="str">
        <f>INDEX(all_banks!O:O,MATCH(A6879,all_banks!H:H,0))</f>
        <v>ПАО КБ "Центр-инвест" (2225)</v>
      </c>
      <c r="D6879" s="25" t="str">
        <f>INDEX('101_accounts'!B:B,MATCH(B6879,'101_accounts'!A:A,0))</f>
        <v>61909   П  Амортизация недвижимости (кроме земли), временно неиспользуемой в основной деятельности</v>
      </c>
      <c r="E6879" s="25">
        <f>'101_parsed'!C6879</f>
        <v>0</v>
      </c>
      <c r="F6879" s="25">
        <f>'101_parsed'!D6879</f>
        <v>0</v>
      </c>
      <c r="G6879" s="25">
        <f>'101_parsed'!E6879</f>
        <v>0</v>
      </c>
      <c r="H6879" s="25">
        <f>'101_parsed'!F6879</f>
        <v>0</v>
      </c>
    </row>
    <row r="6880" spans="1:8" x14ac:dyDescent="0.2">
      <c r="A6880" s="25">
        <f>'101_parsed'!A6880</f>
        <v>2225</v>
      </c>
      <c r="B6880" s="33">
        <f>'101_parsed'!B6880</f>
        <v>61910</v>
      </c>
      <c r="C6880" s="25" t="str">
        <f>INDEX(all_banks!O:O,MATCH(A6880,all_banks!H:H,0))</f>
        <v>ПАО КБ "Центр-инвест" (2225)</v>
      </c>
      <c r="D6880" s="25" t="str">
        <f>INDEX('101_accounts'!B:B,MATCH(B6880,'101_accounts'!A:A,0))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880" s="25">
        <f>'101_parsed'!C6880</f>
        <v>0</v>
      </c>
      <c r="F6880" s="25">
        <f>'101_parsed'!D6880</f>
        <v>0</v>
      </c>
      <c r="G6880" s="25">
        <f>'101_parsed'!E6880</f>
        <v>0</v>
      </c>
      <c r="H6880" s="25">
        <f>'101_parsed'!F6880</f>
        <v>0</v>
      </c>
    </row>
    <row r="6881" spans="1:8" x14ac:dyDescent="0.2">
      <c r="A6881" s="25">
        <f>'101_parsed'!A6881</f>
        <v>2225</v>
      </c>
      <c r="B6881" s="33">
        <f>'101_parsed'!B6881</f>
        <v>61911</v>
      </c>
      <c r="C6881" s="25" t="str">
        <f>INDEX(all_banks!O:O,MATCH(A6881,all_banks!H:H,0))</f>
        <v>ПАО КБ "Центр-инвест" (2225)</v>
      </c>
      <c r="D6881" s="25" t="str">
        <f>INDEX('101_accounts'!B:B,MATCH(B6881,'101_accounts'!A:A,0))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881" s="25">
        <f>'101_parsed'!C6881</f>
        <v>2875</v>
      </c>
      <c r="F6881" s="25">
        <f>'101_parsed'!D6881</f>
        <v>0</v>
      </c>
      <c r="G6881" s="25">
        <f>'101_parsed'!E6881</f>
        <v>5273</v>
      </c>
      <c r="H6881" s="25">
        <f>'101_parsed'!F6881</f>
        <v>0</v>
      </c>
    </row>
    <row r="6882" spans="1:8" x14ac:dyDescent="0.2">
      <c r="A6882" s="25">
        <f>'101_parsed'!A6882</f>
        <v>2225</v>
      </c>
      <c r="B6882" s="33">
        <f>'101_parsed'!B6882</f>
        <v>61912</v>
      </c>
      <c r="C6882" s="25" t="str">
        <f>INDEX(all_banks!O:O,MATCH(A6882,all_banks!H:H,0))</f>
        <v>ПАО КБ "Центр-инвест" (2225)</v>
      </c>
      <c r="D6882" s="25" t="str">
        <f>INDEX('101_accounts'!B:B,MATCH(B6882,'101_accounts'!A:A,0))</f>
        <v>61912   П  Резервы на возможные потери</v>
      </c>
      <c r="E6882" s="25">
        <f>'101_parsed'!C6882</f>
        <v>0</v>
      </c>
      <c r="F6882" s="25">
        <f>'101_parsed'!D6882</f>
        <v>0</v>
      </c>
      <c r="G6882" s="25">
        <f>'101_parsed'!E6882</f>
        <v>0</v>
      </c>
      <c r="H6882" s="25">
        <f>'101_parsed'!F6882</f>
        <v>0</v>
      </c>
    </row>
    <row r="6883" spans="1:8" x14ac:dyDescent="0.2">
      <c r="A6883" s="25">
        <f>'101_parsed'!A6883</f>
        <v>2225</v>
      </c>
      <c r="B6883" s="33">
        <f>'101_parsed'!B6883</f>
        <v>62001</v>
      </c>
      <c r="C6883" s="25" t="str">
        <f>INDEX(all_banks!O:O,MATCH(A6883,all_banks!H:H,0))</f>
        <v>ПАО КБ "Центр-инвест" (2225)</v>
      </c>
      <c r="D6883" s="25" t="str">
        <f>INDEX('101_accounts'!B:B,MATCH(B6883,'101_accounts'!A:A,0))</f>
        <v>62001   A  Долгосрочные активы, предназначенные для продажи</v>
      </c>
      <c r="E6883" s="25">
        <f>'101_parsed'!C6883</f>
        <v>1070314</v>
      </c>
      <c r="F6883" s="25">
        <f>'101_parsed'!D6883</f>
        <v>0</v>
      </c>
      <c r="G6883" s="25">
        <f>'101_parsed'!E6883</f>
        <v>770082</v>
      </c>
      <c r="H6883" s="25">
        <f>'101_parsed'!F6883</f>
        <v>0</v>
      </c>
    </row>
    <row r="6884" spans="1:8" x14ac:dyDescent="0.2">
      <c r="A6884" s="25">
        <f>'101_parsed'!A6884</f>
        <v>2225</v>
      </c>
      <c r="B6884" s="33">
        <f>'101_parsed'!B6884</f>
        <v>62002</v>
      </c>
      <c r="C6884" s="25" t="str">
        <f>INDEX(all_banks!O:O,MATCH(A6884,all_banks!H:H,0))</f>
        <v>ПАО КБ "Центр-инвест" (2225)</v>
      </c>
      <c r="D6884" s="25" t="str">
        <f>INDEX('101_accounts'!B:B,MATCH(B6884,'101_accounts'!A:A,0))</f>
        <v>62002   П  Резервы на возможные потери</v>
      </c>
      <c r="E6884" s="25">
        <f>'101_parsed'!C6884</f>
        <v>0</v>
      </c>
      <c r="F6884" s="25">
        <f>'101_parsed'!D6884</f>
        <v>211908</v>
      </c>
      <c r="G6884" s="25">
        <f>'101_parsed'!E6884</f>
        <v>0</v>
      </c>
      <c r="H6884" s="25">
        <f>'101_parsed'!F6884</f>
        <v>125788</v>
      </c>
    </row>
    <row r="6885" spans="1:8" x14ac:dyDescent="0.2">
      <c r="A6885" s="25">
        <f>'101_parsed'!A6885</f>
        <v>2225</v>
      </c>
      <c r="B6885" s="33">
        <f>'101_parsed'!B6885</f>
        <v>62101</v>
      </c>
      <c r="C6885" s="25" t="str">
        <f>INDEX(all_banks!O:O,MATCH(A6885,all_banks!H:H,0))</f>
        <v>ПАО КБ "Центр-инвест" (2225)</v>
      </c>
      <c r="D6885" s="25" t="str">
        <f>INDEX('101_accounts'!B:B,MATCH(B6885,'101_accounts'!A:A,0))</f>
        <v>62101   A  Средства труда, полученные по договорам отступного, залога, назначение которых не определено</v>
      </c>
      <c r="E6885" s="25">
        <f>'101_parsed'!C6885</f>
        <v>82274</v>
      </c>
      <c r="F6885" s="25">
        <f>'101_parsed'!D6885</f>
        <v>0</v>
      </c>
      <c r="G6885" s="25">
        <f>'101_parsed'!E6885</f>
        <v>0</v>
      </c>
      <c r="H6885" s="25">
        <f>'101_parsed'!F6885</f>
        <v>0</v>
      </c>
    </row>
    <row r="6886" spans="1:8" x14ac:dyDescent="0.2">
      <c r="A6886" s="25">
        <f>'101_parsed'!A6886</f>
        <v>2225</v>
      </c>
      <c r="B6886" s="33">
        <f>'101_parsed'!B6886</f>
        <v>62102</v>
      </c>
      <c r="C6886" s="25" t="str">
        <f>INDEX(all_banks!O:O,MATCH(A6886,all_banks!H:H,0))</f>
        <v>ПАО КБ "Центр-инвест" (2225)</v>
      </c>
      <c r="D6886" s="25" t="str">
        <f>INDEX('101_accounts'!B:B,MATCH(B6886,'101_accounts'!A:A,0))</f>
        <v>62102   A  Предметы труда, полученные по договорам отступного, залога, назначение которых не определено</v>
      </c>
      <c r="E6886" s="25">
        <f>'101_parsed'!C6886</f>
        <v>0</v>
      </c>
      <c r="F6886" s="25">
        <f>'101_parsed'!D6886</f>
        <v>0</v>
      </c>
      <c r="G6886" s="25">
        <f>'101_parsed'!E6886</f>
        <v>0</v>
      </c>
      <c r="H6886" s="25">
        <f>'101_parsed'!F6886</f>
        <v>0</v>
      </c>
    </row>
    <row r="6887" spans="1:8" x14ac:dyDescent="0.2">
      <c r="A6887" s="25">
        <f>'101_parsed'!A6887</f>
        <v>2225</v>
      </c>
      <c r="B6887" s="33">
        <f>'101_parsed'!B6887</f>
        <v>62103</v>
      </c>
      <c r="C6887" s="25" t="str">
        <f>INDEX(all_banks!O:O,MATCH(A6887,all_banks!H:H,0))</f>
        <v>ПАО КБ "Центр-инвест" (2225)</v>
      </c>
      <c r="D6887" s="25" t="str">
        <f>INDEX('101_accounts'!B:B,MATCH(B6887,'101_accounts'!A:A,0))</f>
        <v>62103   П  Резервы на возможные потери</v>
      </c>
      <c r="E6887" s="25">
        <f>'101_parsed'!C6887</f>
        <v>0</v>
      </c>
      <c r="F6887" s="25">
        <f>'101_parsed'!D6887</f>
        <v>0</v>
      </c>
      <c r="G6887" s="25">
        <f>'101_parsed'!E6887</f>
        <v>0</v>
      </c>
      <c r="H6887" s="25">
        <f>'101_parsed'!F6887</f>
        <v>0</v>
      </c>
    </row>
    <row r="6888" spans="1:8" x14ac:dyDescent="0.2">
      <c r="A6888" s="25">
        <f>'101_parsed'!A6888</f>
        <v>121</v>
      </c>
      <c r="B6888" s="33">
        <f>'101_parsed'!B6888</f>
        <v>60401</v>
      </c>
      <c r="C6888" s="25" t="str">
        <f>INDEX(all_banks!O:O,MATCH(A6888,all_banks!H:H,0))</f>
        <v>АО АКБ "ЦентроКредит" (121)</v>
      </c>
      <c r="D6888" s="25" t="str">
        <f>INDEX('101_accounts'!B:B,MATCH(B6888,'101_accounts'!A:A,0))</f>
        <v>60401   A  Основные средства (кроме земли) (c 13.02.2018)_x000D_Категория 1- Здания и сооружения (до 31.12.2002)</v>
      </c>
      <c r="E6888" s="25">
        <f>'101_parsed'!C6888</f>
        <v>378248</v>
      </c>
      <c r="F6888" s="25">
        <f>'101_parsed'!D6888</f>
        <v>0</v>
      </c>
      <c r="G6888" s="25">
        <f>'101_parsed'!E6888</f>
        <v>381784</v>
      </c>
      <c r="H6888" s="25">
        <f>'101_parsed'!F6888</f>
        <v>0</v>
      </c>
    </row>
    <row r="6889" spans="1:8" x14ac:dyDescent="0.2">
      <c r="A6889" s="25">
        <f>'101_parsed'!A6889</f>
        <v>121</v>
      </c>
      <c r="B6889" s="33">
        <f>'101_parsed'!B6889</f>
        <v>60404</v>
      </c>
      <c r="C6889" s="25" t="str">
        <f>INDEX(all_banks!O:O,MATCH(A6889,all_banks!H:H,0))</f>
        <v>АО АКБ "ЦентроКредит" (121)</v>
      </c>
      <c r="D6889" s="25" t="str">
        <f>INDEX('101_accounts'!B:B,MATCH(B6889,'101_accounts'!A:A,0))</f>
        <v>60404   A  Земля (c 13.02.2018)</v>
      </c>
      <c r="E6889" s="25">
        <f>'101_parsed'!C6889</f>
        <v>0</v>
      </c>
      <c r="F6889" s="25">
        <f>'101_parsed'!D6889</f>
        <v>0</v>
      </c>
      <c r="G6889" s="25">
        <f>'101_parsed'!E6889</f>
        <v>0</v>
      </c>
      <c r="H6889" s="25">
        <f>'101_parsed'!F6889</f>
        <v>0</v>
      </c>
    </row>
    <row r="6890" spans="1:8" x14ac:dyDescent="0.2">
      <c r="A6890" s="25">
        <f>'101_parsed'!A6890</f>
        <v>121</v>
      </c>
      <c r="B6890" s="33">
        <f>'101_parsed'!B6890</f>
        <v>60405</v>
      </c>
      <c r="C6890" s="25" t="str">
        <f>INDEX(all_banks!O:O,MATCH(A6890,all_banks!H:H,0))</f>
        <v>АО АКБ "ЦентроКредит" (121)</v>
      </c>
      <c r="D6890" s="25" t="str">
        <f>INDEX('101_accounts'!B:B,MATCH(B6890,'101_accounts'!A:A,0))</f>
        <v>60405   П
A (до 31.01.2003)  Резервы на возможные потери (c 13.02.2018)
Долгосрочно арендуемые основные средства (до 31.01.2003)</v>
      </c>
      <c r="E6890" s="25">
        <f>'101_parsed'!C6890</f>
        <v>0</v>
      </c>
      <c r="F6890" s="25">
        <f>'101_parsed'!D6890</f>
        <v>0</v>
      </c>
      <c r="G6890" s="25">
        <f>'101_parsed'!E6890</f>
        <v>0</v>
      </c>
      <c r="H6890" s="25">
        <f>'101_parsed'!F6890</f>
        <v>0</v>
      </c>
    </row>
    <row r="6891" spans="1:8" x14ac:dyDescent="0.2">
      <c r="A6891" s="25">
        <f>'101_parsed'!A6891</f>
        <v>121</v>
      </c>
      <c r="B6891" s="33">
        <f>'101_parsed'!B6891</f>
        <v>60414</v>
      </c>
      <c r="C6891" s="25" t="str">
        <f>INDEX(all_banks!O:O,MATCH(A6891,all_banks!H:H,0))</f>
        <v>АО АКБ "ЦентроКредит" (121)</v>
      </c>
      <c r="D6891" s="25" t="str">
        <f>INDEX('101_accounts'!B:B,MATCH(B6891,'101_accounts'!A:A,0))</f>
        <v>60414   П  Амортизация основных средств (кроме земли) (c 13.02.2018)</v>
      </c>
      <c r="E6891" s="25">
        <f>'101_parsed'!C6891</f>
        <v>0</v>
      </c>
      <c r="F6891" s="25">
        <f>'101_parsed'!D6891</f>
        <v>198871</v>
      </c>
      <c r="G6891" s="25">
        <f>'101_parsed'!E6891</f>
        <v>0</v>
      </c>
      <c r="H6891" s="25">
        <f>'101_parsed'!F6891</f>
        <v>197446</v>
      </c>
    </row>
    <row r="6892" spans="1:8" x14ac:dyDescent="0.2">
      <c r="A6892" s="25">
        <f>'101_parsed'!A6892</f>
        <v>121</v>
      </c>
      <c r="B6892" s="33">
        <f>'101_parsed'!B6892</f>
        <v>60415</v>
      </c>
      <c r="C6892" s="25" t="str">
        <f>INDEX(all_banks!O:O,MATCH(A6892,all_banks!H:H,0))</f>
        <v>АО АКБ "ЦентроКредит" (121)</v>
      </c>
      <c r="D6892" s="25" t="str">
        <f>INDEX('101_accounts'!B:B,MATCH(B6892,'101_accounts'!A:A,0))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892" s="25">
        <f>'101_parsed'!C6892</f>
        <v>1881</v>
      </c>
      <c r="F6892" s="25">
        <f>'101_parsed'!D6892</f>
        <v>0</v>
      </c>
      <c r="G6892" s="25">
        <f>'101_parsed'!E6892</f>
        <v>0</v>
      </c>
      <c r="H6892" s="25">
        <f>'101_parsed'!F6892</f>
        <v>0</v>
      </c>
    </row>
    <row r="6893" spans="1:8" x14ac:dyDescent="0.2">
      <c r="A6893" s="25">
        <f>'101_parsed'!A6893</f>
        <v>121</v>
      </c>
      <c r="B6893" s="33">
        <f>'101_parsed'!B6893</f>
        <v>61901</v>
      </c>
      <c r="C6893" s="25" t="str">
        <f>INDEX(all_banks!O:O,MATCH(A6893,all_banks!H:H,0))</f>
        <v>АО АКБ "ЦентроКредит" (121)</v>
      </c>
      <c r="D6893" s="25" t="str">
        <f>INDEX('101_accounts'!B:B,MATCH(B6893,'101_accounts'!A:A,0))</f>
        <v>61901   A  Земля, временно неиспользуемая в основной деятельности</v>
      </c>
      <c r="E6893" s="25">
        <f>'101_parsed'!C6893</f>
        <v>203251</v>
      </c>
      <c r="F6893" s="25">
        <f>'101_parsed'!D6893</f>
        <v>0</v>
      </c>
      <c r="G6893" s="25">
        <f>'101_parsed'!E6893</f>
        <v>203251</v>
      </c>
      <c r="H6893" s="25">
        <f>'101_parsed'!F6893</f>
        <v>0</v>
      </c>
    </row>
    <row r="6894" spans="1:8" x14ac:dyDescent="0.2">
      <c r="A6894" s="25">
        <f>'101_parsed'!A6894</f>
        <v>121</v>
      </c>
      <c r="B6894" s="33">
        <f>'101_parsed'!B6894</f>
        <v>61902</v>
      </c>
      <c r="C6894" s="25" t="str">
        <f>INDEX(all_banks!O:O,MATCH(A6894,all_banks!H:H,0))</f>
        <v>АО АКБ "ЦентроКредит" (121)</v>
      </c>
      <c r="D6894" s="25" t="str">
        <f>INDEX('101_accounts'!B:B,MATCH(B6894,'101_accounts'!A:A,0))</f>
        <v>61902   A  Земля, временно неиспользуемая в основной деятельности, переданная в аренду</v>
      </c>
      <c r="E6894" s="25">
        <f>'101_parsed'!C6894</f>
        <v>6899</v>
      </c>
      <c r="F6894" s="25">
        <f>'101_parsed'!D6894</f>
        <v>0</v>
      </c>
      <c r="G6894" s="25">
        <f>'101_parsed'!E6894</f>
        <v>6899</v>
      </c>
      <c r="H6894" s="25">
        <f>'101_parsed'!F6894</f>
        <v>0</v>
      </c>
    </row>
    <row r="6895" spans="1:8" x14ac:dyDescent="0.2">
      <c r="A6895" s="25">
        <f>'101_parsed'!A6895</f>
        <v>121</v>
      </c>
      <c r="B6895" s="33">
        <f>'101_parsed'!B6895</f>
        <v>61903</v>
      </c>
      <c r="C6895" s="25" t="str">
        <f>INDEX(all_banks!O:O,MATCH(A6895,all_banks!H:H,0))</f>
        <v>АО АКБ "ЦентроКредит" (121)</v>
      </c>
      <c r="D6895" s="25" t="str">
        <f>INDEX('101_accounts'!B:B,MATCH(B6895,'101_accounts'!A:A,0))</f>
        <v>61903   A  Недвижимость (кроме земли), временно неиспользуемая в основной деятельности</v>
      </c>
      <c r="E6895" s="25">
        <f>'101_parsed'!C6895</f>
        <v>98935</v>
      </c>
      <c r="F6895" s="25">
        <f>'101_parsed'!D6895</f>
        <v>0</v>
      </c>
      <c r="G6895" s="25">
        <f>'101_parsed'!E6895</f>
        <v>98993</v>
      </c>
      <c r="H6895" s="25">
        <f>'101_parsed'!F6895</f>
        <v>0</v>
      </c>
    </row>
    <row r="6896" spans="1:8" x14ac:dyDescent="0.2">
      <c r="A6896" s="25">
        <f>'101_parsed'!A6896</f>
        <v>121</v>
      </c>
      <c r="B6896" s="33">
        <f>'101_parsed'!B6896</f>
        <v>61904</v>
      </c>
      <c r="C6896" s="25" t="str">
        <f>INDEX(all_banks!O:O,MATCH(A6896,all_banks!H:H,0))</f>
        <v>АО АКБ "ЦентроКредит" (121)</v>
      </c>
      <c r="D6896" s="25" t="str">
        <f>INDEX('101_accounts'!B:B,MATCH(B6896,'101_accounts'!A:A,0))</f>
        <v>61904   A  Недвижимость (кроме земли), временно неиспользуемая в основной деятельности, переданная в аренду</v>
      </c>
      <c r="E6896" s="25">
        <f>'101_parsed'!C6896</f>
        <v>332435</v>
      </c>
      <c r="F6896" s="25">
        <f>'101_parsed'!D6896</f>
        <v>0</v>
      </c>
      <c r="G6896" s="25">
        <f>'101_parsed'!E6896</f>
        <v>332377</v>
      </c>
      <c r="H6896" s="25">
        <f>'101_parsed'!F6896</f>
        <v>0</v>
      </c>
    </row>
    <row r="6897" spans="1:8" x14ac:dyDescent="0.2">
      <c r="A6897" s="25">
        <f>'101_parsed'!A6897</f>
        <v>121</v>
      </c>
      <c r="B6897" s="33">
        <f>'101_parsed'!B6897</f>
        <v>61905</v>
      </c>
      <c r="C6897" s="25" t="str">
        <f>INDEX(all_banks!O:O,MATCH(A6897,all_banks!H:H,0))</f>
        <v>АО АКБ "ЦентроКредит" (121)</v>
      </c>
      <c r="D6897" s="25" t="str">
        <f>INDEX('101_accounts'!B:B,MATCH(B6897,'101_accounts'!A:A,0))</f>
        <v>61905   A  Земля, временно неиспользуемая в основной деятельности, учитываемая по справедливой стоимости</v>
      </c>
      <c r="E6897" s="25">
        <f>'101_parsed'!C6897</f>
        <v>0</v>
      </c>
      <c r="F6897" s="25">
        <f>'101_parsed'!D6897</f>
        <v>0</v>
      </c>
      <c r="G6897" s="25">
        <f>'101_parsed'!E6897</f>
        <v>0</v>
      </c>
      <c r="H6897" s="25">
        <f>'101_parsed'!F6897</f>
        <v>0</v>
      </c>
    </row>
    <row r="6898" spans="1:8" x14ac:dyDescent="0.2">
      <c r="A6898" s="25">
        <f>'101_parsed'!A6898</f>
        <v>121</v>
      </c>
      <c r="B6898" s="33">
        <f>'101_parsed'!B6898</f>
        <v>61906</v>
      </c>
      <c r="C6898" s="25" t="str">
        <f>INDEX(all_banks!O:O,MATCH(A6898,all_banks!H:H,0))</f>
        <v>АО АКБ "ЦентроКредит" (121)</v>
      </c>
      <c r="D6898" s="25" t="str">
        <f>INDEX('101_accounts'!B:B,MATCH(B6898,'101_accounts'!A:A,0))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898" s="25">
        <f>'101_parsed'!C6898</f>
        <v>0</v>
      </c>
      <c r="F6898" s="25">
        <f>'101_parsed'!D6898</f>
        <v>0</v>
      </c>
      <c r="G6898" s="25">
        <f>'101_parsed'!E6898</f>
        <v>0</v>
      </c>
      <c r="H6898" s="25">
        <f>'101_parsed'!F6898</f>
        <v>0</v>
      </c>
    </row>
    <row r="6899" spans="1:8" x14ac:dyDescent="0.2">
      <c r="A6899" s="25">
        <f>'101_parsed'!A6899</f>
        <v>121</v>
      </c>
      <c r="B6899" s="33">
        <f>'101_parsed'!B6899</f>
        <v>61907</v>
      </c>
      <c r="C6899" s="25" t="str">
        <f>INDEX(all_banks!O:O,MATCH(A6899,all_banks!H:H,0))</f>
        <v>АО АКБ "ЦентроКредит" (121)</v>
      </c>
      <c r="D6899" s="25" t="str">
        <f>INDEX('101_accounts'!B:B,MATCH(B6899,'101_accounts'!A:A,0))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899" s="25">
        <f>'101_parsed'!C6899</f>
        <v>0</v>
      </c>
      <c r="F6899" s="25">
        <f>'101_parsed'!D6899</f>
        <v>0</v>
      </c>
      <c r="G6899" s="25">
        <f>'101_parsed'!E6899</f>
        <v>0</v>
      </c>
      <c r="H6899" s="25">
        <f>'101_parsed'!F6899</f>
        <v>0</v>
      </c>
    </row>
    <row r="6900" spans="1:8" x14ac:dyDescent="0.2">
      <c r="A6900" s="25">
        <f>'101_parsed'!A6900</f>
        <v>121</v>
      </c>
      <c r="B6900" s="33">
        <f>'101_parsed'!B6900</f>
        <v>61908</v>
      </c>
      <c r="C6900" s="25" t="str">
        <f>INDEX(all_banks!O:O,MATCH(A6900,all_banks!H:H,0))</f>
        <v>АО АКБ "ЦентроКредит" (121)</v>
      </c>
      <c r="D6900" s="25" t="str">
        <f>INDEX('101_accounts'!B:B,MATCH(B6900,'101_accounts'!A:A,0))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900" s="25">
        <f>'101_parsed'!C6900</f>
        <v>0</v>
      </c>
      <c r="F6900" s="25">
        <f>'101_parsed'!D6900</f>
        <v>0</v>
      </c>
      <c r="G6900" s="25">
        <f>'101_parsed'!E6900</f>
        <v>0</v>
      </c>
      <c r="H6900" s="25">
        <f>'101_parsed'!F6900</f>
        <v>0</v>
      </c>
    </row>
    <row r="6901" spans="1:8" x14ac:dyDescent="0.2">
      <c r="A6901" s="25">
        <f>'101_parsed'!A6901</f>
        <v>121</v>
      </c>
      <c r="B6901" s="33">
        <f>'101_parsed'!B6901</f>
        <v>61909</v>
      </c>
      <c r="C6901" s="25" t="str">
        <f>INDEX(all_banks!O:O,MATCH(A6901,all_banks!H:H,0))</f>
        <v>АО АКБ "ЦентроКредит" (121)</v>
      </c>
      <c r="D6901" s="25" t="str">
        <f>INDEX('101_accounts'!B:B,MATCH(B6901,'101_accounts'!A:A,0))</f>
        <v>61909   П  Амортизация недвижимости (кроме земли), временно неиспользуемой в основной деятельности</v>
      </c>
      <c r="E6901" s="25">
        <f>'101_parsed'!C6901</f>
        <v>0</v>
      </c>
      <c r="F6901" s="25">
        <f>'101_parsed'!D6901</f>
        <v>7988</v>
      </c>
      <c r="G6901" s="25">
        <f>'101_parsed'!E6901</f>
        <v>0</v>
      </c>
      <c r="H6901" s="25">
        <f>'101_parsed'!F6901</f>
        <v>8654</v>
      </c>
    </row>
    <row r="6902" spans="1:8" x14ac:dyDescent="0.2">
      <c r="A6902" s="25">
        <f>'101_parsed'!A6902</f>
        <v>121</v>
      </c>
      <c r="B6902" s="33">
        <f>'101_parsed'!B6902</f>
        <v>61910</v>
      </c>
      <c r="C6902" s="25" t="str">
        <f>INDEX(all_banks!O:O,MATCH(A6902,all_banks!H:H,0))</f>
        <v>АО АКБ "ЦентроКредит" (121)</v>
      </c>
      <c r="D6902" s="25" t="str">
        <f>INDEX('101_accounts'!B:B,MATCH(B6902,'101_accounts'!A:A,0))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902" s="25">
        <f>'101_parsed'!C6902</f>
        <v>0</v>
      </c>
      <c r="F6902" s="25">
        <f>'101_parsed'!D6902</f>
        <v>34352</v>
      </c>
      <c r="G6902" s="25">
        <f>'101_parsed'!E6902</f>
        <v>0</v>
      </c>
      <c r="H6902" s="25">
        <f>'101_parsed'!F6902</f>
        <v>36561</v>
      </c>
    </row>
    <row r="6903" spans="1:8" x14ac:dyDescent="0.2">
      <c r="A6903" s="25">
        <f>'101_parsed'!A6903</f>
        <v>121</v>
      </c>
      <c r="B6903" s="33">
        <f>'101_parsed'!B6903</f>
        <v>61911</v>
      </c>
      <c r="C6903" s="25" t="str">
        <f>INDEX(all_banks!O:O,MATCH(A6903,all_banks!H:H,0))</f>
        <v>АО АКБ "ЦентроКредит" (121)</v>
      </c>
      <c r="D6903" s="25" t="str">
        <f>INDEX('101_accounts'!B:B,MATCH(B6903,'101_accounts'!A:A,0))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903" s="25">
        <f>'101_parsed'!C6903</f>
        <v>0</v>
      </c>
      <c r="F6903" s="25">
        <f>'101_parsed'!D6903</f>
        <v>0</v>
      </c>
      <c r="G6903" s="25">
        <f>'101_parsed'!E6903</f>
        <v>0</v>
      </c>
      <c r="H6903" s="25">
        <f>'101_parsed'!F6903</f>
        <v>0</v>
      </c>
    </row>
    <row r="6904" spans="1:8" x14ac:dyDescent="0.2">
      <c r="A6904" s="25">
        <f>'101_parsed'!A6904</f>
        <v>121</v>
      </c>
      <c r="B6904" s="33">
        <f>'101_parsed'!B6904</f>
        <v>61912</v>
      </c>
      <c r="C6904" s="25" t="str">
        <f>INDEX(all_banks!O:O,MATCH(A6904,all_banks!H:H,0))</f>
        <v>АО АКБ "ЦентроКредит" (121)</v>
      </c>
      <c r="D6904" s="25" t="str">
        <f>INDEX('101_accounts'!B:B,MATCH(B6904,'101_accounts'!A:A,0))</f>
        <v>61912   П  Резервы на возможные потери</v>
      </c>
      <c r="E6904" s="25">
        <f>'101_parsed'!C6904</f>
        <v>0</v>
      </c>
      <c r="F6904" s="25">
        <f>'101_parsed'!D6904</f>
        <v>416980</v>
      </c>
      <c r="G6904" s="25">
        <f>'101_parsed'!E6904</f>
        <v>0</v>
      </c>
      <c r="H6904" s="25">
        <f>'101_parsed'!F6904</f>
        <v>420106</v>
      </c>
    </row>
    <row r="6905" spans="1:8" x14ac:dyDescent="0.2">
      <c r="A6905" s="25">
        <f>'101_parsed'!A6905</f>
        <v>121</v>
      </c>
      <c r="B6905" s="33">
        <f>'101_parsed'!B6905</f>
        <v>62001</v>
      </c>
      <c r="C6905" s="25" t="str">
        <f>INDEX(all_banks!O:O,MATCH(A6905,all_banks!H:H,0))</f>
        <v>АО АКБ "ЦентроКредит" (121)</v>
      </c>
      <c r="D6905" s="25" t="str">
        <f>INDEX('101_accounts'!B:B,MATCH(B6905,'101_accounts'!A:A,0))</f>
        <v>62001   A  Долгосрочные активы, предназначенные для продажи</v>
      </c>
      <c r="E6905" s="25">
        <f>'101_parsed'!C6905</f>
        <v>0</v>
      </c>
      <c r="F6905" s="25">
        <f>'101_parsed'!D6905</f>
        <v>0</v>
      </c>
      <c r="G6905" s="25">
        <f>'101_parsed'!E6905</f>
        <v>0</v>
      </c>
      <c r="H6905" s="25">
        <f>'101_parsed'!F6905</f>
        <v>0</v>
      </c>
    </row>
    <row r="6906" spans="1:8" x14ac:dyDescent="0.2">
      <c r="A6906" s="25">
        <f>'101_parsed'!A6906</f>
        <v>121</v>
      </c>
      <c r="B6906" s="33">
        <f>'101_parsed'!B6906</f>
        <v>62002</v>
      </c>
      <c r="C6906" s="25" t="str">
        <f>INDEX(all_banks!O:O,MATCH(A6906,all_banks!H:H,0))</f>
        <v>АО АКБ "ЦентроКредит" (121)</v>
      </c>
      <c r="D6906" s="25" t="str">
        <f>INDEX('101_accounts'!B:B,MATCH(B6906,'101_accounts'!A:A,0))</f>
        <v>62002   П  Резервы на возможные потери</v>
      </c>
      <c r="E6906" s="25">
        <f>'101_parsed'!C6906</f>
        <v>0</v>
      </c>
      <c r="F6906" s="25">
        <f>'101_parsed'!D6906</f>
        <v>0</v>
      </c>
      <c r="G6906" s="25">
        <f>'101_parsed'!E6906</f>
        <v>0</v>
      </c>
      <c r="H6906" s="25">
        <f>'101_parsed'!F6906</f>
        <v>0</v>
      </c>
    </row>
    <row r="6907" spans="1:8" x14ac:dyDescent="0.2">
      <c r="A6907" s="25">
        <f>'101_parsed'!A6907</f>
        <v>121</v>
      </c>
      <c r="B6907" s="33">
        <f>'101_parsed'!B6907</f>
        <v>62101</v>
      </c>
      <c r="C6907" s="25" t="str">
        <f>INDEX(all_banks!O:O,MATCH(A6907,all_banks!H:H,0))</f>
        <v>АО АКБ "ЦентроКредит" (121)</v>
      </c>
      <c r="D6907" s="25" t="str">
        <f>INDEX('101_accounts'!B:B,MATCH(B6907,'101_accounts'!A:A,0))</f>
        <v>62101   A  Средства труда, полученные по договорам отступного, залога, назначение которых не определено</v>
      </c>
      <c r="E6907" s="25">
        <f>'101_parsed'!C6907</f>
        <v>0</v>
      </c>
      <c r="F6907" s="25">
        <f>'101_parsed'!D6907</f>
        <v>0</v>
      </c>
      <c r="G6907" s="25">
        <f>'101_parsed'!E6907</f>
        <v>0</v>
      </c>
      <c r="H6907" s="25">
        <f>'101_parsed'!F6907</f>
        <v>0</v>
      </c>
    </row>
    <row r="6908" spans="1:8" x14ac:dyDescent="0.2">
      <c r="A6908" s="25">
        <f>'101_parsed'!A6908</f>
        <v>121</v>
      </c>
      <c r="B6908" s="33">
        <f>'101_parsed'!B6908</f>
        <v>62102</v>
      </c>
      <c r="C6908" s="25" t="str">
        <f>INDEX(all_banks!O:O,MATCH(A6908,all_banks!H:H,0))</f>
        <v>АО АКБ "ЦентроКредит" (121)</v>
      </c>
      <c r="D6908" s="25" t="str">
        <f>INDEX('101_accounts'!B:B,MATCH(B6908,'101_accounts'!A:A,0))</f>
        <v>62102   A  Предметы труда, полученные по договорам отступного, залога, назначение которых не определено</v>
      </c>
      <c r="E6908" s="25">
        <f>'101_parsed'!C6908</f>
        <v>0</v>
      </c>
      <c r="F6908" s="25">
        <f>'101_parsed'!D6908</f>
        <v>0</v>
      </c>
      <c r="G6908" s="25">
        <f>'101_parsed'!E6908</f>
        <v>0</v>
      </c>
      <c r="H6908" s="25">
        <f>'101_parsed'!F6908</f>
        <v>0</v>
      </c>
    </row>
    <row r="6909" spans="1:8" x14ac:dyDescent="0.2">
      <c r="A6909" s="25">
        <f>'101_parsed'!A6909</f>
        <v>121</v>
      </c>
      <c r="B6909" s="33">
        <f>'101_parsed'!B6909</f>
        <v>62103</v>
      </c>
      <c r="C6909" s="25" t="str">
        <f>INDEX(all_banks!O:O,MATCH(A6909,all_banks!H:H,0))</f>
        <v>АО АКБ "ЦентроКредит" (121)</v>
      </c>
      <c r="D6909" s="25" t="str">
        <f>INDEX('101_accounts'!B:B,MATCH(B6909,'101_accounts'!A:A,0))</f>
        <v>62103   П  Резервы на возможные потери</v>
      </c>
      <c r="E6909" s="25">
        <f>'101_parsed'!C6909</f>
        <v>0</v>
      </c>
      <c r="F6909" s="25">
        <f>'101_parsed'!D6909</f>
        <v>0</v>
      </c>
      <c r="G6909" s="25">
        <f>'101_parsed'!E6909</f>
        <v>0</v>
      </c>
      <c r="H6909" s="25">
        <f>'101_parsed'!F6909</f>
        <v>0</v>
      </c>
    </row>
    <row r="6910" spans="1:8" x14ac:dyDescent="0.2">
      <c r="A6910" s="25">
        <f>'101_parsed'!A6910</f>
        <v>3531</v>
      </c>
      <c r="B6910" s="33">
        <f>'101_parsed'!B6910</f>
        <v>60401</v>
      </c>
      <c r="C6910" s="25" t="str">
        <f>INDEX(all_banks!O:O,MATCH(A6910,all_banks!H:H,0))</f>
        <v>ЦМРБанк (ООО) (3531)</v>
      </c>
      <c r="D6910" s="25" t="str">
        <f>INDEX('101_accounts'!B:B,MATCH(B6910,'101_accounts'!A:A,0))</f>
        <v>60401   A  Основные средства (кроме земли) (c 13.02.2018)_x000D_Категория 1- Здания и сооружения (до 31.12.2002)</v>
      </c>
      <c r="E6910" s="25">
        <f>'101_parsed'!C6910</f>
        <v>0</v>
      </c>
      <c r="F6910" s="25">
        <f>'101_parsed'!D6910</f>
        <v>0</v>
      </c>
      <c r="G6910" s="25">
        <f>'101_parsed'!E6910</f>
        <v>0</v>
      </c>
      <c r="H6910" s="25">
        <f>'101_parsed'!F6910</f>
        <v>0</v>
      </c>
    </row>
    <row r="6911" spans="1:8" x14ac:dyDescent="0.2">
      <c r="A6911" s="25">
        <f>'101_parsed'!A6911</f>
        <v>3531</v>
      </c>
      <c r="B6911" s="33">
        <f>'101_parsed'!B6911</f>
        <v>60404</v>
      </c>
      <c r="C6911" s="25" t="str">
        <f>INDEX(all_banks!O:O,MATCH(A6911,all_banks!H:H,0))</f>
        <v>ЦМРБанк (ООО) (3531)</v>
      </c>
      <c r="D6911" s="25" t="str">
        <f>INDEX('101_accounts'!B:B,MATCH(B6911,'101_accounts'!A:A,0))</f>
        <v>60404   A  Земля (c 13.02.2018)</v>
      </c>
      <c r="E6911" s="25">
        <f>'101_parsed'!C6911</f>
        <v>0</v>
      </c>
      <c r="F6911" s="25">
        <f>'101_parsed'!D6911</f>
        <v>0</v>
      </c>
      <c r="G6911" s="25">
        <f>'101_parsed'!E6911</f>
        <v>0</v>
      </c>
      <c r="H6911" s="25">
        <f>'101_parsed'!F6911</f>
        <v>0</v>
      </c>
    </row>
    <row r="6912" spans="1:8" x14ac:dyDescent="0.2">
      <c r="A6912" s="25">
        <f>'101_parsed'!A6912</f>
        <v>3531</v>
      </c>
      <c r="B6912" s="33">
        <f>'101_parsed'!B6912</f>
        <v>60405</v>
      </c>
      <c r="C6912" s="25" t="str">
        <f>INDEX(all_banks!O:O,MATCH(A6912,all_banks!H:H,0))</f>
        <v>ЦМРБанк (ООО) (3531)</v>
      </c>
      <c r="D6912" s="25" t="str">
        <f>INDEX('101_accounts'!B:B,MATCH(B6912,'101_accounts'!A:A,0))</f>
        <v>60405   П
A (до 31.01.2003)  Резервы на возможные потери (c 13.02.2018)
Долгосрочно арендуемые основные средства (до 31.01.2003)</v>
      </c>
      <c r="E6912" s="25">
        <f>'101_parsed'!C6912</f>
        <v>0</v>
      </c>
      <c r="F6912" s="25">
        <f>'101_parsed'!D6912</f>
        <v>0</v>
      </c>
      <c r="G6912" s="25">
        <f>'101_parsed'!E6912</f>
        <v>0</v>
      </c>
      <c r="H6912" s="25">
        <f>'101_parsed'!F6912</f>
        <v>0</v>
      </c>
    </row>
    <row r="6913" spans="1:8" x14ac:dyDescent="0.2">
      <c r="A6913" s="25">
        <f>'101_parsed'!A6913</f>
        <v>3531</v>
      </c>
      <c r="B6913" s="33">
        <f>'101_parsed'!B6913</f>
        <v>60414</v>
      </c>
      <c r="C6913" s="25" t="str">
        <f>INDEX(all_banks!O:O,MATCH(A6913,all_banks!H:H,0))</f>
        <v>ЦМРБанк (ООО) (3531)</v>
      </c>
      <c r="D6913" s="25" t="str">
        <f>INDEX('101_accounts'!B:B,MATCH(B6913,'101_accounts'!A:A,0))</f>
        <v>60414   П  Амортизация основных средств (кроме земли) (c 13.02.2018)</v>
      </c>
      <c r="E6913" s="25">
        <f>'101_parsed'!C6913</f>
        <v>0</v>
      </c>
      <c r="F6913" s="25">
        <f>'101_parsed'!D6913</f>
        <v>0</v>
      </c>
      <c r="G6913" s="25">
        <f>'101_parsed'!E6913</f>
        <v>0</v>
      </c>
      <c r="H6913" s="25">
        <f>'101_parsed'!F6913</f>
        <v>0</v>
      </c>
    </row>
    <row r="6914" spans="1:8" x14ac:dyDescent="0.2">
      <c r="A6914" s="25">
        <f>'101_parsed'!A6914</f>
        <v>3531</v>
      </c>
      <c r="B6914" s="33">
        <f>'101_parsed'!B6914</f>
        <v>60415</v>
      </c>
      <c r="C6914" s="25" t="str">
        <f>INDEX(all_banks!O:O,MATCH(A6914,all_banks!H:H,0))</f>
        <v>ЦМРБанк (ООО) (3531)</v>
      </c>
      <c r="D6914" s="25" t="str">
        <f>INDEX('101_accounts'!B:B,MATCH(B6914,'101_accounts'!A:A,0))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914" s="25">
        <f>'101_parsed'!C6914</f>
        <v>0</v>
      </c>
      <c r="F6914" s="25">
        <f>'101_parsed'!D6914</f>
        <v>0</v>
      </c>
      <c r="G6914" s="25">
        <f>'101_parsed'!E6914</f>
        <v>0</v>
      </c>
      <c r="H6914" s="25">
        <f>'101_parsed'!F6914</f>
        <v>0</v>
      </c>
    </row>
    <row r="6915" spans="1:8" x14ac:dyDescent="0.2">
      <c r="A6915" s="25">
        <f>'101_parsed'!A6915</f>
        <v>3531</v>
      </c>
      <c r="B6915" s="33">
        <f>'101_parsed'!B6915</f>
        <v>61901</v>
      </c>
      <c r="C6915" s="25" t="str">
        <f>INDEX(all_banks!O:O,MATCH(A6915,all_banks!H:H,0))</f>
        <v>ЦМРБанк (ООО) (3531)</v>
      </c>
      <c r="D6915" s="25" t="str">
        <f>INDEX('101_accounts'!B:B,MATCH(B6915,'101_accounts'!A:A,0))</f>
        <v>61901   A  Земля, временно неиспользуемая в основной деятельности</v>
      </c>
      <c r="E6915" s="25">
        <f>'101_parsed'!C6915</f>
        <v>0</v>
      </c>
      <c r="F6915" s="25">
        <f>'101_parsed'!D6915</f>
        <v>0</v>
      </c>
      <c r="G6915" s="25">
        <f>'101_parsed'!E6915</f>
        <v>0</v>
      </c>
      <c r="H6915" s="25">
        <f>'101_parsed'!F6915</f>
        <v>0</v>
      </c>
    </row>
    <row r="6916" spans="1:8" x14ac:dyDescent="0.2">
      <c r="A6916" s="25">
        <f>'101_parsed'!A6916</f>
        <v>3531</v>
      </c>
      <c r="B6916" s="33">
        <f>'101_parsed'!B6916</f>
        <v>61902</v>
      </c>
      <c r="C6916" s="25" t="str">
        <f>INDEX(all_banks!O:O,MATCH(A6916,all_banks!H:H,0))</f>
        <v>ЦМРБанк (ООО) (3531)</v>
      </c>
      <c r="D6916" s="25" t="str">
        <f>INDEX('101_accounts'!B:B,MATCH(B6916,'101_accounts'!A:A,0))</f>
        <v>61902   A  Земля, временно неиспользуемая в основной деятельности, переданная в аренду</v>
      </c>
      <c r="E6916" s="25">
        <f>'101_parsed'!C6916</f>
        <v>0</v>
      </c>
      <c r="F6916" s="25">
        <f>'101_parsed'!D6916</f>
        <v>0</v>
      </c>
      <c r="G6916" s="25">
        <f>'101_parsed'!E6916</f>
        <v>0</v>
      </c>
      <c r="H6916" s="25">
        <f>'101_parsed'!F6916</f>
        <v>0</v>
      </c>
    </row>
    <row r="6917" spans="1:8" x14ac:dyDescent="0.2">
      <c r="A6917" s="25">
        <f>'101_parsed'!A6917</f>
        <v>3531</v>
      </c>
      <c r="B6917" s="33">
        <f>'101_parsed'!B6917</f>
        <v>61903</v>
      </c>
      <c r="C6917" s="25" t="str">
        <f>INDEX(all_banks!O:O,MATCH(A6917,all_banks!H:H,0))</f>
        <v>ЦМРБанк (ООО) (3531)</v>
      </c>
      <c r="D6917" s="25" t="str">
        <f>INDEX('101_accounts'!B:B,MATCH(B6917,'101_accounts'!A:A,0))</f>
        <v>61903   A  Недвижимость (кроме земли), временно неиспользуемая в основной деятельности</v>
      </c>
      <c r="E6917" s="25">
        <f>'101_parsed'!C6917</f>
        <v>0</v>
      </c>
      <c r="F6917" s="25">
        <f>'101_parsed'!D6917</f>
        <v>0</v>
      </c>
      <c r="G6917" s="25">
        <f>'101_parsed'!E6917</f>
        <v>0</v>
      </c>
      <c r="H6917" s="25">
        <f>'101_parsed'!F6917</f>
        <v>0</v>
      </c>
    </row>
    <row r="6918" spans="1:8" x14ac:dyDescent="0.2">
      <c r="A6918" s="25">
        <f>'101_parsed'!A6918</f>
        <v>3531</v>
      </c>
      <c r="B6918" s="33">
        <f>'101_parsed'!B6918</f>
        <v>61904</v>
      </c>
      <c r="C6918" s="25" t="str">
        <f>INDEX(all_banks!O:O,MATCH(A6918,all_banks!H:H,0))</f>
        <v>ЦМРБанк (ООО) (3531)</v>
      </c>
      <c r="D6918" s="25" t="str">
        <f>INDEX('101_accounts'!B:B,MATCH(B6918,'101_accounts'!A:A,0))</f>
        <v>61904   A  Недвижимость (кроме земли), временно неиспользуемая в основной деятельности, переданная в аренду</v>
      </c>
      <c r="E6918" s="25">
        <f>'101_parsed'!C6918</f>
        <v>0</v>
      </c>
      <c r="F6918" s="25">
        <f>'101_parsed'!D6918</f>
        <v>0</v>
      </c>
      <c r="G6918" s="25">
        <f>'101_parsed'!E6918</f>
        <v>0</v>
      </c>
      <c r="H6918" s="25">
        <f>'101_parsed'!F6918</f>
        <v>0</v>
      </c>
    </row>
    <row r="6919" spans="1:8" x14ac:dyDescent="0.2">
      <c r="A6919" s="25">
        <f>'101_parsed'!A6919</f>
        <v>3531</v>
      </c>
      <c r="B6919" s="33">
        <f>'101_parsed'!B6919</f>
        <v>61905</v>
      </c>
      <c r="C6919" s="25" t="str">
        <f>INDEX(all_banks!O:O,MATCH(A6919,all_banks!H:H,0))</f>
        <v>ЦМРБанк (ООО) (3531)</v>
      </c>
      <c r="D6919" s="25" t="str">
        <f>INDEX('101_accounts'!B:B,MATCH(B6919,'101_accounts'!A:A,0))</f>
        <v>61905   A  Земля, временно неиспользуемая в основной деятельности, учитываемая по справедливой стоимости</v>
      </c>
      <c r="E6919" s="25">
        <f>'101_parsed'!C6919</f>
        <v>0</v>
      </c>
      <c r="F6919" s="25">
        <f>'101_parsed'!D6919</f>
        <v>0</v>
      </c>
      <c r="G6919" s="25">
        <f>'101_parsed'!E6919</f>
        <v>0</v>
      </c>
      <c r="H6919" s="25">
        <f>'101_parsed'!F6919</f>
        <v>0</v>
      </c>
    </row>
    <row r="6920" spans="1:8" x14ac:dyDescent="0.2">
      <c r="A6920" s="25">
        <f>'101_parsed'!A6920</f>
        <v>3531</v>
      </c>
      <c r="B6920" s="33">
        <f>'101_parsed'!B6920</f>
        <v>61906</v>
      </c>
      <c r="C6920" s="25" t="str">
        <f>INDEX(all_banks!O:O,MATCH(A6920,all_banks!H:H,0))</f>
        <v>ЦМРБанк (ООО) (3531)</v>
      </c>
      <c r="D6920" s="25" t="str">
        <f>INDEX('101_accounts'!B:B,MATCH(B6920,'101_accounts'!A:A,0))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920" s="25">
        <f>'101_parsed'!C6920</f>
        <v>0</v>
      </c>
      <c r="F6920" s="25">
        <f>'101_parsed'!D6920</f>
        <v>0</v>
      </c>
      <c r="G6920" s="25">
        <f>'101_parsed'!E6920</f>
        <v>0</v>
      </c>
      <c r="H6920" s="25">
        <f>'101_parsed'!F6920</f>
        <v>0</v>
      </c>
    </row>
    <row r="6921" spans="1:8" x14ac:dyDescent="0.2">
      <c r="A6921" s="25">
        <f>'101_parsed'!A6921</f>
        <v>3531</v>
      </c>
      <c r="B6921" s="33">
        <f>'101_parsed'!B6921</f>
        <v>61907</v>
      </c>
      <c r="C6921" s="25" t="str">
        <f>INDEX(all_banks!O:O,MATCH(A6921,all_banks!H:H,0))</f>
        <v>ЦМРБанк (ООО) (3531)</v>
      </c>
      <c r="D6921" s="25" t="str">
        <f>INDEX('101_accounts'!B:B,MATCH(B6921,'101_accounts'!A:A,0))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921" s="25">
        <f>'101_parsed'!C6921</f>
        <v>0</v>
      </c>
      <c r="F6921" s="25">
        <f>'101_parsed'!D6921</f>
        <v>0</v>
      </c>
      <c r="G6921" s="25">
        <f>'101_parsed'!E6921</f>
        <v>0</v>
      </c>
      <c r="H6921" s="25">
        <f>'101_parsed'!F6921</f>
        <v>0</v>
      </c>
    </row>
    <row r="6922" spans="1:8" x14ac:dyDescent="0.2">
      <c r="A6922" s="25">
        <f>'101_parsed'!A6922</f>
        <v>3531</v>
      </c>
      <c r="B6922" s="33">
        <f>'101_parsed'!B6922</f>
        <v>61908</v>
      </c>
      <c r="C6922" s="25" t="str">
        <f>INDEX(all_banks!O:O,MATCH(A6922,all_banks!H:H,0))</f>
        <v>ЦМРБанк (ООО) (3531)</v>
      </c>
      <c r="D6922" s="25" t="str">
        <f>INDEX('101_accounts'!B:B,MATCH(B6922,'101_accounts'!A:A,0))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922" s="25">
        <f>'101_parsed'!C6922</f>
        <v>0</v>
      </c>
      <c r="F6922" s="25">
        <f>'101_parsed'!D6922</f>
        <v>0</v>
      </c>
      <c r="G6922" s="25">
        <f>'101_parsed'!E6922</f>
        <v>0</v>
      </c>
      <c r="H6922" s="25">
        <f>'101_parsed'!F6922</f>
        <v>0</v>
      </c>
    </row>
    <row r="6923" spans="1:8" x14ac:dyDescent="0.2">
      <c r="A6923" s="25">
        <f>'101_parsed'!A6923</f>
        <v>3531</v>
      </c>
      <c r="B6923" s="33">
        <f>'101_parsed'!B6923</f>
        <v>61909</v>
      </c>
      <c r="C6923" s="25" t="str">
        <f>INDEX(all_banks!O:O,MATCH(A6923,all_banks!H:H,0))</f>
        <v>ЦМРБанк (ООО) (3531)</v>
      </c>
      <c r="D6923" s="25" t="str">
        <f>INDEX('101_accounts'!B:B,MATCH(B6923,'101_accounts'!A:A,0))</f>
        <v>61909   П  Амортизация недвижимости (кроме земли), временно неиспользуемой в основной деятельности</v>
      </c>
      <c r="E6923" s="25">
        <f>'101_parsed'!C6923</f>
        <v>0</v>
      </c>
      <c r="F6923" s="25">
        <f>'101_parsed'!D6923</f>
        <v>0</v>
      </c>
      <c r="G6923" s="25">
        <f>'101_parsed'!E6923</f>
        <v>0</v>
      </c>
      <c r="H6923" s="25">
        <f>'101_parsed'!F6923</f>
        <v>0</v>
      </c>
    </row>
    <row r="6924" spans="1:8" x14ac:dyDescent="0.2">
      <c r="A6924" s="25">
        <f>'101_parsed'!A6924</f>
        <v>3531</v>
      </c>
      <c r="B6924" s="33">
        <f>'101_parsed'!B6924</f>
        <v>61910</v>
      </c>
      <c r="C6924" s="25" t="str">
        <f>INDEX(all_banks!O:O,MATCH(A6924,all_banks!H:H,0))</f>
        <v>ЦМРБанк (ООО) (3531)</v>
      </c>
      <c r="D6924" s="25" t="str">
        <f>INDEX('101_accounts'!B:B,MATCH(B6924,'101_accounts'!A:A,0))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924" s="25">
        <f>'101_parsed'!C6924</f>
        <v>0</v>
      </c>
      <c r="F6924" s="25">
        <f>'101_parsed'!D6924</f>
        <v>0</v>
      </c>
      <c r="G6924" s="25">
        <f>'101_parsed'!E6924</f>
        <v>0</v>
      </c>
      <c r="H6924" s="25">
        <f>'101_parsed'!F6924</f>
        <v>0</v>
      </c>
    </row>
    <row r="6925" spans="1:8" x14ac:dyDescent="0.2">
      <c r="A6925" s="25">
        <f>'101_parsed'!A6925</f>
        <v>3531</v>
      </c>
      <c r="B6925" s="33">
        <f>'101_parsed'!B6925</f>
        <v>61911</v>
      </c>
      <c r="C6925" s="25" t="str">
        <f>INDEX(all_banks!O:O,MATCH(A6925,all_banks!H:H,0))</f>
        <v>ЦМРБанк (ООО) (3531)</v>
      </c>
      <c r="D6925" s="25" t="str">
        <f>INDEX('101_accounts'!B:B,MATCH(B6925,'101_accounts'!A:A,0))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925" s="25">
        <f>'101_parsed'!C6925</f>
        <v>0</v>
      </c>
      <c r="F6925" s="25">
        <f>'101_parsed'!D6925</f>
        <v>0</v>
      </c>
      <c r="G6925" s="25">
        <f>'101_parsed'!E6925</f>
        <v>0</v>
      </c>
      <c r="H6925" s="25">
        <f>'101_parsed'!F6925</f>
        <v>0</v>
      </c>
    </row>
    <row r="6926" spans="1:8" x14ac:dyDescent="0.2">
      <c r="A6926" s="25">
        <f>'101_parsed'!A6926</f>
        <v>3531</v>
      </c>
      <c r="B6926" s="33">
        <f>'101_parsed'!B6926</f>
        <v>61912</v>
      </c>
      <c r="C6926" s="25" t="str">
        <f>INDEX(all_banks!O:O,MATCH(A6926,all_banks!H:H,0))</f>
        <v>ЦМРБанк (ООО) (3531)</v>
      </c>
      <c r="D6926" s="25" t="str">
        <f>INDEX('101_accounts'!B:B,MATCH(B6926,'101_accounts'!A:A,0))</f>
        <v>61912   П  Резервы на возможные потери</v>
      </c>
      <c r="E6926" s="25">
        <f>'101_parsed'!C6926</f>
        <v>0</v>
      </c>
      <c r="F6926" s="25">
        <f>'101_parsed'!D6926</f>
        <v>0</v>
      </c>
      <c r="G6926" s="25">
        <f>'101_parsed'!E6926</f>
        <v>0</v>
      </c>
      <c r="H6926" s="25">
        <f>'101_parsed'!F6926</f>
        <v>0</v>
      </c>
    </row>
    <row r="6927" spans="1:8" x14ac:dyDescent="0.2">
      <c r="A6927" s="25">
        <f>'101_parsed'!A6927</f>
        <v>3531</v>
      </c>
      <c r="B6927" s="33">
        <f>'101_parsed'!B6927</f>
        <v>62001</v>
      </c>
      <c r="C6927" s="25" t="str">
        <f>INDEX(all_banks!O:O,MATCH(A6927,all_banks!H:H,0))</f>
        <v>ЦМРБанк (ООО) (3531)</v>
      </c>
      <c r="D6927" s="25" t="str">
        <f>INDEX('101_accounts'!B:B,MATCH(B6927,'101_accounts'!A:A,0))</f>
        <v>62001   A  Долгосрочные активы, предназначенные для продажи</v>
      </c>
      <c r="E6927" s="25">
        <f>'101_parsed'!C6927</f>
        <v>0</v>
      </c>
      <c r="F6927" s="25">
        <f>'101_parsed'!D6927</f>
        <v>0</v>
      </c>
      <c r="G6927" s="25">
        <f>'101_parsed'!E6927</f>
        <v>0</v>
      </c>
      <c r="H6927" s="25">
        <f>'101_parsed'!F6927</f>
        <v>0</v>
      </c>
    </row>
    <row r="6928" spans="1:8" x14ac:dyDescent="0.2">
      <c r="A6928" s="25">
        <f>'101_parsed'!A6928</f>
        <v>3531</v>
      </c>
      <c r="B6928" s="33">
        <f>'101_parsed'!B6928</f>
        <v>62002</v>
      </c>
      <c r="C6928" s="25" t="str">
        <f>INDEX(all_banks!O:O,MATCH(A6928,all_banks!H:H,0))</f>
        <v>ЦМРБанк (ООО) (3531)</v>
      </c>
      <c r="D6928" s="25" t="str">
        <f>INDEX('101_accounts'!B:B,MATCH(B6928,'101_accounts'!A:A,0))</f>
        <v>62002   П  Резервы на возможные потери</v>
      </c>
      <c r="E6928" s="25">
        <f>'101_parsed'!C6928</f>
        <v>0</v>
      </c>
      <c r="F6928" s="25">
        <f>'101_parsed'!D6928</f>
        <v>0</v>
      </c>
      <c r="G6928" s="25">
        <f>'101_parsed'!E6928</f>
        <v>0</v>
      </c>
      <c r="H6928" s="25">
        <f>'101_parsed'!F6928</f>
        <v>0</v>
      </c>
    </row>
    <row r="6929" spans="1:8" x14ac:dyDescent="0.2">
      <c r="A6929" s="25">
        <f>'101_parsed'!A6929</f>
        <v>3531</v>
      </c>
      <c r="B6929" s="33">
        <f>'101_parsed'!B6929</f>
        <v>62101</v>
      </c>
      <c r="C6929" s="25" t="str">
        <f>INDEX(all_banks!O:O,MATCH(A6929,all_banks!H:H,0))</f>
        <v>ЦМРБанк (ООО) (3531)</v>
      </c>
      <c r="D6929" s="25" t="str">
        <f>INDEX('101_accounts'!B:B,MATCH(B6929,'101_accounts'!A:A,0))</f>
        <v>62101   A  Средства труда, полученные по договорам отступного, залога, назначение которых не определено</v>
      </c>
      <c r="E6929" s="25">
        <f>'101_parsed'!C6929</f>
        <v>0</v>
      </c>
      <c r="F6929" s="25">
        <f>'101_parsed'!D6929</f>
        <v>0</v>
      </c>
      <c r="G6929" s="25">
        <f>'101_parsed'!E6929</f>
        <v>0</v>
      </c>
      <c r="H6929" s="25">
        <f>'101_parsed'!F6929</f>
        <v>0</v>
      </c>
    </row>
    <row r="6930" spans="1:8" x14ac:dyDescent="0.2">
      <c r="A6930" s="25">
        <f>'101_parsed'!A6930</f>
        <v>3531</v>
      </c>
      <c r="B6930" s="33">
        <f>'101_parsed'!B6930</f>
        <v>62102</v>
      </c>
      <c r="C6930" s="25" t="str">
        <f>INDEX(all_banks!O:O,MATCH(A6930,all_banks!H:H,0))</f>
        <v>ЦМРБанк (ООО) (3531)</v>
      </c>
      <c r="D6930" s="25" t="str">
        <f>INDEX('101_accounts'!B:B,MATCH(B6930,'101_accounts'!A:A,0))</f>
        <v>62102   A  Предметы труда, полученные по договорам отступного, залога, назначение которых не определено</v>
      </c>
      <c r="E6930" s="25">
        <f>'101_parsed'!C6930</f>
        <v>0</v>
      </c>
      <c r="F6930" s="25">
        <f>'101_parsed'!D6930</f>
        <v>0</v>
      </c>
      <c r="G6930" s="25">
        <f>'101_parsed'!E6930</f>
        <v>0</v>
      </c>
      <c r="H6930" s="25">
        <f>'101_parsed'!F6930</f>
        <v>0</v>
      </c>
    </row>
    <row r="6931" spans="1:8" x14ac:dyDescent="0.2">
      <c r="A6931" s="25">
        <f>'101_parsed'!A6931</f>
        <v>3531</v>
      </c>
      <c r="B6931" s="33">
        <f>'101_parsed'!B6931</f>
        <v>62103</v>
      </c>
      <c r="C6931" s="25" t="str">
        <f>INDEX(all_banks!O:O,MATCH(A6931,all_banks!H:H,0))</f>
        <v>ЦМРБанк (ООО) (3531)</v>
      </c>
      <c r="D6931" s="25" t="str">
        <f>INDEX('101_accounts'!B:B,MATCH(B6931,'101_accounts'!A:A,0))</f>
        <v>62103   П  Резервы на возможные потери</v>
      </c>
      <c r="E6931" s="25">
        <f>'101_parsed'!C6931</f>
        <v>0</v>
      </c>
      <c r="F6931" s="25">
        <f>'101_parsed'!D6931</f>
        <v>0</v>
      </c>
      <c r="G6931" s="25">
        <f>'101_parsed'!E6931</f>
        <v>0</v>
      </c>
      <c r="H6931" s="25">
        <f>'101_parsed'!F6931</f>
        <v>0</v>
      </c>
    </row>
    <row r="6932" spans="1:8" x14ac:dyDescent="0.2">
      <c r="A6932" s="25">
        <f>'101_parsed'!A6932</f>
        <v>3515</v>
      </c>
      <c r="B6932" s="33">
        <f>'101_parsed'!B6932</f>
        <v>60401</v>
      </c>
      <c r="C6932" s="25" t="str">
        <f>INDEX(all_banks!O:O,MATCH(A6932,all_banks!H:H,0))</f>
        <v>ООО "Чайна Констракшн Банк" (3515)</v>
      </c>
      <c r="D6932" s="25" t="str">
        <f>INDEX('101_accounts'!B:B,MATCH(B6932,'101_accounts'!A:A,0))</f>
        <v>60401   A  Основные средства (кроме земли) (c 13.02.2018)_x000D_Категория 1- Здания и сооружения (до 31.12.2002)</v>
      </c>
      <c r="E6932" s="25">
        <f>'101_parsed'!C6932</f>
        <v>841356</v>
      </c>
      <c r="F6932" s="25">
        <f>'101_parsed'!D6932</f>
        <v>0</v>
      </c>
      <c r="G6932" s="25">
        <f>'101_parsed'!E6932</f>
        <v>841356</v>
      </c>
      <c r="H6932" s="25">
        <f>'101_parsed'!F6932</f>
        <v>0</v>
      </c>
    </row>
    <row r="6933" spans="1:8" x14ac:dyDescent="0.2">
      <c r="A6933" s="25">
        <f>'101_parsed'!A6933</f>
        <v>3515</v>
      </c>
      <c r="B6933" s="33">
        <f>'101_parsed'!B6933</f>
        <v>60404</v>
      </c>
      <c r="C6933" s="25" t="str">
        <f>INDEX(all_banks!O:O,MATCH(A6933,all_banks!H:H,0))</f>
        <v>ООО "Чайна Констракшн Банк" (3515)</v>
      </c>
      <c r="D6933" s="25" t="str">
        <f>INDEX('101_accounts'!B:B,MATCH(B6933,'101_accounts'!A:A,0))</f>
        <v>60404   A  Земля (c 13.02.2018)</v>
      </c>
      <c r="E6933" s="25">
        <f>'101_parsed'!C6933</f>
        <v>0</v>
      </c>
      <c r="F6933" s="25">
        <f>'101_parsed'!D6933</f>
        <v>0</v>
      </c>
      <c r="G6933" s="25">
        <f>'101_parsed'!E6933</f>
        <v>0</v>
      </c>
      <c r="H6933" s="25">
        <f>'101_parsed'!F6933</f>
        <v>0</v>
      </c>
    </row>
    <row r="6934" spans="1:8" x14ac:dyDescent="0.2">
      <c r="A6934" s="25">
        <f>'101_parsed'!A6934</f>
        <v>3515</v>
      </c>
      <c r="B6934" s="33">
        <f>'101_parsed'!B6934</f>
        <v>60405</v>
      </c>
      <c r="C6934" s="25" t="str">
        <f>INDEX(all_banks!O:O,MATCH(A6934,all_banks!H:H,0))</f>
        <v>ООО "Чайна Констракшн Банк" (3515)</v>
      </c>
      <c r="D6934" s="25" t="str">
        <f>INDEX('101_accounts'!B:B,MATCH(B6934,'101_accounts'!A:A,0))</f>
        <v>60405   П
A (до 31.01.2003)  Резервы на возможные потери (c 13.02.2018)
Долгосрочно арендуемые основные средства (до 31.01.2003)</v>
      </c>
      <c r="E6934" s="25">
        <f>'101_parsed'!C6934</f>
        <v>0</v>
      </c>
      <c r="F6934" s="25">
        <f>'101_parsed'!D6934</f>
        <v>1346</v>
      </c>
      <c r="G6934" s="25">
        <f>'101_parsed'!E6934</f>
        <v>0</v>
      </c>
      <c r="H6934" s="25">
        <f>'101_parsed'!F6934</f>
        <v>1346</v>
      </c>
    </row>
    <row r="6935" spans="1:8" x14ac:dyDescent="0.2">
      <c r="A6935" s="25">
        <f>'101_parsed'!A6935</f>
        <v>3515</v>
      </c>
      <c r="B6935" s="33">
        <f>'101_parsed'!B6935</f>
        <v>60414</v>
      </c>
      <c r="C6935" s="25" t="str">
        <f>INDEX(all_banks!O:O,MATCH(A6935,all_banks!H:H,0))</f>
        <v>ООО "Чайна Констракшн Банк" (3515)</v>
      </c>
      <c r="D6935" s="25" t="str">
        <f>INDEX('101_accounts'!B:B,MATCH(B6935,'101_accounts'!A:A,0))</f>
        <v>60414   П  Амортизация основных средств (кроме земли) (c 13.02.2018)</v>
      </c>
      <c r="E6935" s="25">
        <f>'101_parsed'!C6935</f>
        <v>0</v>
      </c>
      <c r="F6935" s="25">
        <f>'101_parsed'!D6935</f>
        <v>70563</v>
      </c>
      <c r="G6935" s="25">
        <f>'101_parsed'!E6935</f>
        <v>0</v>
      </c>
      <c r="H6935" s="25">
        <f>'101_parsed'!F6935</f>
        <v>78134</v>
      </c>
    </row>
    <row r="6936" spans="1:8" x14ac:dyDescent="0.2">
      <c r="A6936" s="25">
        <f>'101_parsed'!A6936</f>
        <v>3515</v>
      </c>
      <c r="B6936" s="33">
        <f>'101_parsed'!B6936</f>
        <v>60415</v>
      </c>
      <c r="C6936" s="25" t="str">
        <f>INDEX(all_banks!O:O,MATCH(A6936,all_banks!H:H,0))</f>
        <v>ООО "Чайна Констракшн Банк" (3515)</v>
      </c>
      <c r="D6936" s="25" t="str">
        <f>INDEX('101_accounts'!B:B,MATCH(B6936,'101_accounts'!A:A,0))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936" s="25">
        <f>'101_parsed'!C6936</f>
        <v>3468</v>
      </c>
      <c r="F6936" s="25">
        <f>'101_parsed'!D6936</f>
        <v>0</v>
      </c>
      <c r="G6936" s="25">
        <f>'101_parsed'!E6936</f>
        <v>3771</v>
      </c>
      <c r="H6936" s="25">
        <f>'101_parsed'!F6936</f>
        <v>0</v>
      </c>
    </row>
    <row r="6937" spans="1:8" x14ac:dyDescent="0.2">
      <c r="A6937" s="25">
        <f>'101_parsed'!A6937</f>
        <v>3515</v>
      </c>
      <c r="B6937" s="33">
        <f>'101_parsed'!B6937</f>
        <v>61901</v>
      </c>
      <c r="C6937" s="25" t="str">
        <f>INDEX(all_banks!O:O,MATCH(A6937,all_banks!H:H,0))</f>
        <v>ООО "Чайна Констракшн Банк" (3515)</v>
      </c>
      <c r="D6937" s="25" t="str">
        <f>INDEX('101_accounts'!B:B,MATCH(B6937,'101_accounts'!A:A,0))</f>
        <v>61901   A  Земля, временно неиспользуемая в основной деятельности</v>
      </c>
      <c r="E6937" s="25">
        <f>'101_parsed'!C6937</f>
        <v>0</v>
      </c>
      <c r="F6937" s="25">
        <f>'101_parsed'!D6937</f>
        <v>0</v>
      </c>
      <c r="G6937" s="25">
        <f>'101_parsed'!E6937</f>
        <v>0</v>
      </c>
      <c r="H6937" s="25">
        <f>'101_parsed'!F6937</f>
        <v>0</v>
      </c>
    </row>
    <row r="6938" spans="1:8" x14ac:dyDescent="0.2">
      <c r="A6938" s="25">
        <f>'101_parsed'!A6938</f>
        <v>3515</v>
      </c>
      <c r="B6938" s="33">
        <f>'101_parsed'!B6938</f>
        <v>61902</v>
      </c>
      <c r="C6938" s="25" t="str">
        <f>INDEX(all_banks!O:O,MATCH(A6938,all_banks!H:H,0))</f>
        <v>ООО "Чайна Констракшн Банк" (3515)</v>
      </c>
      <c r="D6938" s="25" t="str">
        <f>INDEX('101_accounts'!B:B,MATCH(B6938,'101_accounts'!A:A,0))</f>
        <v>61902   A  Земля, временно неиспользуемая в основной деятельности, переданная в аренду</v>
      </c>
      <c r="E6938" s="25">
        <f>'101_parsed'!C6938</f>
        <v>0</v>
      </c>
      <c r="F6938" s="25">
        <f>'101_parsed'!D6938</f>
        <v>0</v>
      </c>
      <c r="G6938" s="25">
        <f>'101_parsed'!E6938</f>
        <v>0</v>
      </c>
      <c r="H6938" s="25">
        <f>'101_parsed'!F6938</f>
        <v>0</v>
      </c>
    </row>
    <row r="6939" spans="1:8" x14ac:dyDescent="0.2">
      <c r="A6939" s="25">
        <f>'101_parsed'!A6939</f>
        <v>3515</v>
      </c>
      <c r="B6939" s="33">
        <f>'101_parsed'!B6939</f>
        <v>61903</v>
      </c>
      <c r="C6939" s="25" t="str">
        <f>INDEX(all_banks!O:O,MATCH(A6939,all_banks!H:H,0))</f>
        <v>ООО "Чайна Констракшн Банк" (3515)</v>
      </c>
      <c r="D6939" s="25" t="str">
        <f>INDEX('101_accounts'!B:B,MATCH(B6939,'101_accounts'!A:A,0))</f>
        <v>61903   A  Недвижимость (кроме земли), временно неиспользуемая в основной деятельности</v>
      </c>
      <c r="E6939" s="25">
        <f>'101_parsed'!C6939</f>
        <v>0</v>
      </c>
      <c r="F6939" s="25">
        <f>'101_parsed'!D6939</f>
        <v>0</v>
      </c>
      <c r="G6939" s="25">
        <f>'101_parsed'!E6939</f>
        <v>0</v>
      </c>
      <c r="H6939" s="25">
        <f>'101_parsed'!F6939</f>
        <v>0</v>
      </c>
    </row>
    <row r="6940" spans="1:8" x14ac:dyDescent="0.2">
      <c r="A6940" s="25">
        <f>'101_parsed'!A6940</f>
        <v>3515</v>
      </c>
      <c r="B6940" s="33">
        <f>'101_parsed'!B6940</f>
        <v>61904</v>
      </c>
      <c r="C6940" s="25" t="str">
        <f>INDEX(all_banks!O:O,MATCH(A6940,all_banks!H:H,0))</f>
        <v>ООО "Чайна Констракшн Банк" (3515)</v>
      </c>
      <c r="D6940" s="25" t="str">
        <f>INDEX('101_accounts'!B:B,MATCH(B6940,'101_accounts'!A:A,0))</f>
        <v>61904   A  Недвижимость (кроме земли), временно неиспользуемая в основной деятельности, переданная в аренду</v>
      </c>
      <c r="E6940" s="25">
        <f>'101_parsed'!C6940</f>
        <v>0</v>
      </c>
      <c r="F6940" s="25">
        <f>'101_parsed'!D6940</f>
        <v>0</v>
      </c>
      <c r="G6940" s="25">
        <f>'101_parsed'!E6940</f>
        <v>0</v>
      </c>
      <c r="H6940" s="25">
        <f>'101_parsed'!F6940</f>
        <v>0</v>
      </c>
    </row>
    <row r="6941" spans="1:8" x14ac:dyDescent="0.2">
      <c r="A6941" s="25">
        <f>'101_parsed'!A6941</f>
        <v>3515</v>
      </c>
      <c r="B6941" s="33">
        <f>'101_parsed'!B6941</f>
        <v>61905</v>
      </c>
      <c r="C6941" s="25" t="str">
        <f>INDEX(all_banks!O:O,MATCH(A6941,all_banks!H:H,0))</f>
        <v>ООО "Чайна Констракшн Банк" (3515)</v>
      </c>
      <c r="D6941" s="25" t="str">
        <f>INDEX('101_accounts'!B:B,MATCH(B6941,'101_accounts'!A:A,0))</f>
        <v>61905   A  Земля, временно неиспользуемая в основной деятельности, учитываемая по справедливой стоимости</v>
      </c>
      <c r="E6941" s="25">
        <f>'101_parsed'!C6941</f>
        <v>0</v>
      </c>
      <c r="F6941" s="25">
        <f>'101_parsed'!D6941</f>
        <v>0</v>
      </c>
      <c r="G6941" s="25">
        <f>'101_parsed'!E6941</f>
        <v>0</v>
      </c>
      <c r="H6941" s="25">
        <f>'101_parsed'!F6941</f>
        <v>0</v>
      </c>
    </row>
    <row r="6942" spans="1:8" x14ac:dyDescent="0.2">
      <c r="A6942" s="25">
        <f>'101_parsed'!A6942</f>
        <v>3515</v>
      </c>
      <c r="B6942" s="33">
        <f>'101_parsed'!B6942</f>
        <v>61906</v>
      </c>
      <c r="C6942" s="25" t="str">
        <f>INDEX(all_banks!O:O,MATCH(A6942,all_banks!H:H,0))</f>
        <v>ООО "Чайна Констракшн Банк" (3515)</v>
      </c>
      <c r="D6942" s="25" t="str">
        <f>INDEX('101_accounts'!B:B,MATCH(B6942,'101_accounts'!A:A,0))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942" s="25">
        <f>'101_parsed'!C6942</f>
        <v>0</v>
      </c>
      <c r="F6942" s="25">
        <f>'101_parsed'!D6942</f>
        <v>0</v>
      </c>
      <c r="G6942" s="25">
        <f>'101_parsed'!E6942</f>
        <v>0</v>
      </c>
      <c r="H6942" s="25">
        <f>'101_parsed'!F6942</f>
        <v>0</v>
      </c>
    </row>
    <row r="6943" spans="1:8" x14ac:dyDescent="0.2">
      <c r="A6943" s="25">
        <f>'101_parsed'!A6943</f>
        <v>3515</v>
      </c>
      <c r="B6943" s="33">
        <f>'101_parsed'!B6943</f>
        <v>61907</v>
      </c>
      <c r="C6943" s="25" t="str">
        <f>INDEX(all_banks!O:O,MATCH(A6943,all_banks!H:H,0))</f>
        <v>ООО "Чайна Констракшн Банк" (3515)</v>
      </c>
      <c r="D6943" s="25" t="str">
        <f>INDEX('101_accounts'!B:B,MATCH(B6943,'101_accounts'!A:A,0))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943" s="25">
        <f>'101_parsed'!C6943</f>
        <v>0</v>
      </c>
      <c r="F6943" s="25">
        <f>'101_parsed'!D6943</f>
        <v>0</v>
      </c>
      <c r="G6943" s="25">
        <f>'101_parsed'!E6943</f>
        <v>0</v>
      </c>
      <c r="H6943" s="25">
        <f>'101_parsed'!F6943</f>
        <v>0</v>
      </c>
    </row>
    <row r="6944" spans="1:8" x14ac:dyDescent="0.2">
      <c r="A6944" s="25">
        <f>'101_parsed'!A6944</f>
        <v>3515</v>
      </c>
      <c r="B6944" s="33">
        <f>'101_parsed'!B6944</f>
        <v>61908</v>
      </c>
      <c r="C6944" s="25" t="str">
        <f>INDEX(all_banks!O:O,MATCH(A6944,all_banks!H:H,0))</f>
        <v>ООО "Чайна Констракшн Банк" (3515)</v>
      </c>
      <c r="D6944" s="25" t="str">
        <f>INDEX('101_accounts'!B:B,MATCH(B6944,'101_accounts'!A:A,0))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944" s="25">
        <f>'101_parsed'!C6944</f>
        <v>0</v>
      </c>
      <c r="F6944" s="25">
        <f>'101_parsed'!D6944</f>
        <v>0</v>
      </c>
      <c r="G6944" s="25">
        <f>'101_parsed'!E6944</f>
        <v>0</v>
      </c>
      <c r="H6944" s="25">
        <f>'101_parsed'!F6944</f>
        <v>0</v>
      </c>
    </row>
    <row r="6945" spans="1:8" x14ac:dyDescent="0.2">
      <c r="A6945" s="25">
        <f>'101_parsed'!A6945</f>
        <v>3515</v>
      </c>
      <c r="B6945" s="33">
        <f>'101_parsed'!B6945</f>
        <v>61909</v>
      </c>
      <c r="C6945" s="25" t="str">
        <f>INDEX(all_banks!O:O,MATCH(A6945,all_banks!H:H,0))</f>
        <v>ООО "Чайна Констракшн Банк" (3515)</v>
      </c>
      <c r="D6945" s="25" t="str">
        <f>INDEX('101_accounts'!B:B,MATCH(B6945,'101_accounts'!A:A,0))</f>
        <v>61909   П  Амортизация недвижимости (кроме земли), временно неиспользуемой в основной деятельности</v>
      </c>
      <c r="E6945" s="25">
        <f>'101_parsed'!C6945</f>
        <v>0</v>
      </c>
      <c r="F6945" s="25">
        <f>'101_parsed'!D6945</f>
        <v>0</v>
      </c>
      <c r="G6945" s="25">
        <f>'101_parsed'!E6945</f>
        <v>0</v>
      </c>
      <c r="H6945" s="25">
        <f>'101_parsed'!F6945</f>
        <v>0</v>
      </c>
    </row>
    <row r="6946" spans="1:8" x14ac:dyDescent="0.2">
      <c r="A6946" s="25">
        <f>'101_parsed'!A6946</f>
        <v>3515</v>
      </c>
      <c r="B6946" s="33">
        <f>'101_parsed'!B6946</f>
        <v>61910</v>
      </c>
      <c r="C6946" s="25" t="str">
        <f>INDEX(all_banks!O:O,MATCH(A6946,all_banks!H:H,0))</f>
        <v>ООО "Чайна Констракшн Банк" (3515)</v>
      </c>
      <c r="D6946" s="25" t="str">
        <f>INDEX('101_accounts'!B:B,MATCH(B6946,'101_accounts'!A:A,0))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946" s="25">
        <f>'101_parsed'!C6946</f>
        <v>0</v>
      </c>
      <c r="F6946" s="25">
        <f>'101_parsed'!D6946</f>
        <v>0</v>
      </c>
      <c r="G6946" s="25">
        <f>'101_parsed'!E6946</f>
        <v>0</v>
      </c>
      <c r="H6946" s="25">
        <f>'101_parsed'!F6946</f>
        <v>0</v>
      </c>
    </row>
    <row r="6947" spans="1:8" x14ac:dyDescent="0.2">
      <c r="A6947" s="25">
        <f>'101_parsed'!A6947</f>
        <v>3515</v>
      </c>
      <c r="B6947" s="33">
        <f>'101_parsed'!B6947</f>
        <v>61911</v>
      </c>
      <c r="C6947" s="25" t="str">
        <f>INDEX(all_banks!O:O,MATCH(A6947,all_banks!H:H,0))</f>
        <v>ООО "Чайна Констракшн Банк" (3515)</v>
      </c>
      <c r="D6947" s="25" t="str">
        <f>INDEX('101_accounts'!B:B,MATCH(B6947,'101_accounts'!A:A,0))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947" s="25">
        <f>'101_parsed'!C6947</f>
        <v>0</v>
      </c>
      <c r="F6947" s="25">
        <f>'101_parsed'!D6947</f>
        <v>0</v>
      </c>
      <c r="G6947" s="25">
        <f>'101_parsed'!E6947</f>
        <v>0</v>
      </c>
      <c r="H6947" s="25">
        <f>'101_parsed'!F6947</f>
        <v>0</v>
      </c>
    </row>
    <row r="6948" spans="1:8" x14ac:dyDescent="0.2">
      <c r="A6948" s="25">
        <f>'101_parsed'!A6948</f>
        <v>3515</v>
      </c>
      <c r="B6948" s="33">
        <f>'101_parsed'!B6948</f>
        <v>61912</v>
      </c>
      <c r="C6948" s="25" t="str">
        <f>INDEX(all_banks!O:O,MATCH(A6948,all_banks!H:H,0))</f>
        <v>ООО "Чайна Констракшн Банк" (3515)</v>
      </c>
      <c r="D6948" s="25" t="str">
        <f>INDEX('101_accounts'!B:B,MATCH(B6948,'101_accounts'!A:A,0))</f>
        <v>61912   П  Резервы на возможные потери</v>
      </c>
      <c r="E6948" s="25">
        <f>'101_parsed'!C6948</f>
        <v>0</v>
      </c>
      <c r="F6948" s="25">
        <f>'101_parsed'!D6948</f>
        <v>0</v>
      </c>
      <c r="G6948" s="25">
        <f>'101_parsed'!E6948</f>
        <v>0</v>
      </c>
      <c r="H6948" s="25">
        <f>'101_parsed'!F6948</f>
        <v>0</v>
      </c>
    </row>
    <row r="6949" spans="1:8" x14ac:dyDescent="0.2">
      <c r="A6949" s="25">
        <f>'101_parsed'!A6949</f>
        <v>3515</v>
      </c>
      <c r="B6949" s="33">
        <f>'101_parsed'!B6949</f>
        <v>62001</v>
      </c>
      <c r="C6949" s="25" t="str">
        <f>INDEX(all_banks!O:O,MATCH(A6949,all_banks!H:H,0))</f>
        <v>ООО "Чайна Констракшн Банк" (3515)</v>
      </c>
      <c r="D6949" s="25" t="str">
        <f>INDEX('101_accounts'!B:B,MATCH(B6949,'101_accounts'!A:A,0))</f>
        <v>62001   A  Долгосрочные активы, предназначенные для продажи</v>
      </c>
      <c r="E6949" s="25">
        <f>'101_parsed'!C6949</f>
        <v>4341</v>
      </c>
      <c r="F6949" s="25">
        <f>'101_parsed'!D6949</f>
        <v>0</v>
      </c>
      <c r="G6949" s="25">
        <f>'101_parsed'!E6949</f>
        <v>4341</v>
      </c>
      <c r="H6949" s="25">
        <f>'101_parsed'!F6949</f>
        <v>0</v>
      </c>
    </row>
    <row r="6950" spans="1:8" x14ac:dyDescent="0.2">
      <c r="A6950" s="25">
        <f>'101_parsed'!A6950</f>
        <v>3515</v>
      </c>
      <c r="B6950" s="33">
        <f>'101_parsed'!B6950</f>
        <v>62002</v>
      </c>
      <c r="C6950" s="25" t="str">
        <f>INDEX(all_banks!O:O,MATCH(A6950,all_banks!H:H,0))</f>
        <v>ООО "Чайна Констракшн Банк" (3515)</v>
      </c>
      <c r="D6950" s="25" t="str">
        <f>INDEX('101_accounts'!B:B,MATCH(B6950,'101_accounts'!A:A,0))</f>
        <v>62002   П  Резервы на возможные потери</v>
      </c>
      <c r="E6950" s="25">
        <f>'101_parsed'!C6950</f>
        <v>0</v>
      </c>
      <c r="F6950" s="25">
        <f>'101_parsed'!D6950</f>
        <v>803</v>
      </c>
      <c r="G6950" s="25">
        <f>'101_parsed'!E6950</f>
        <v>0</v>
      </c>
      <c r="H6950" s="25">
        <f>'101_parsed'!F6950</f>
        <v>803</v>
      </c>
    </row>
    <row r="6951" spans="1:8" x14ac:dyDescent="0.2">
      <c r="A6951" s="25">
        <f>'101_parsed'!A6951</f>
        <v>3515</v>
      </c>
      <c r="B6951" s="33">
        <f>'101_parsed'!B6951</f>
        <v>62101</v>
      </c>
      <c r="C6951" s="25" t="str">
        <f>INDEX(all_banks!O:O,MATCH(A6951,all_banks!H:H,0))</f>
        <v>ООО "Чайна Констракшн Банк" (3515)</v>
      </c>
      <c r="D6951" s="25" t="str">
        <f>INDEX('101_accounts'!B:B,MATCH(B6951,'101_accounts'!A:A,0))</f>
        <v>62101   A  Средства труда, полученные по договорам отступного, залога, назначение которых не определено</v>
      </c>
      <c r="E6951" s="25">
        <f>'101_parsed'!C6951</f>
        <v>0</v>
      </c>
      <c r="F6951" s="25">
        <f>'101_parsed'!D6951</f>
        <v>0</v>
      </c>
      <c r="G6951" s="25">
        <f>'101_parsed'!E6951</f>
        <v>0</v>
      </c>
      <c r="H6951" s="25">
        <f>'101_parsed'!F6951</f>
        <v>0</v>
      </c>
    </row>
    <row r="6952" spans="1:8" x14ac:dyDescent="0.2">
      <c r="A6952" s="25">
        <f>'101_parsed'!A6952</f>
        <v>3515</v>
      </c>
      <c r="B6952" s="33">
        <f>'101_parsed'!B6952</f>
        <v>62102</v>
      </c>
      <c r="C6952" s="25" t="str">
        <f>INDEX(all_banks!O:O,MATCH(A6952,all_banks!H:H,0))</f>
        <v>ООО "Чайна Констракшн Банк" (3515)</v>
      </c>
      <c r="D6952" s="25" t="str">
        <f>INDEX('101_accounts'!B:B,MATCH(B6952,'101_accounts'!A:A,0))</f>
        <v>62102   A  Предметы труда, полученные по договорам отступного, залога, назначение которых не определено</v>
      </c>
      <c r="E6952" s="25">
        <f>'101_parsed'!C6952</f>
        <v>0</v>
      </c>
      <c r="F6952" s="25">
        <f>'101_parsed'!D6952</f>
        <v>0</v>
      </c>
      <c r="G6952" s="25">
        <f>'101_parsed'!E6952</f>
        <v>0</v>
      </c>
      <c r="H6952" s="25">
        <f>'101_parsed'!F6952</f>
        <v>0</v>
      </c>
    </row>
    <row r="6953" spans="1:8" x14ac:dyDescent="0.2">
      <c r="A6953" s="25">
        <f>'101_parsed'!A6953</f>
        <v>3515</v>
      </c>
      <c r="B6953" s="33">
        <f>'101_parsed'!B6953</f>
        <v>62103</v>
      </c>
      <c r="C6953" s="25" t="str">
        <f>INDEX(all_banks!O:O,MATCH(A6953,all_banks!H:H,0))</f>
        <v>ООО "Чайна Констракшн Банк" (3515)</v>
      </c>
      <c r="D6953" s="25" t="str">
        <f>INDEX('101_accounts'!B:B,MATCH(B6953,'101_accounts'!A:A,0))</f>
        <v>62103   П  Резервы на возможные потери</v>
      </c>
      <c r="E6953" s="25">
        <f>'101_parsed'!C6953</f>
        <v>0</v>
      </c>
      <c r="F6953" s="25">
        <f>'101_parsed'!D6953</f>
        <v>0</v>
      </c>
      <c r="G6953" s="25">
        <f>'101_parsed'!E6953</f>
        <v>0</v>
      </c>
      <c r="H6953" s="25">
        <f>'101_parsed'!F6953</f>
        <v>0</v>
      </c>
    </row>
    <row r="6954" spans="1:8" x14ac:dyDescent="0.2">
      <c r="A6954" s="25">
        <f>'101_parsed'!A6954</f>
        <v>3529</v>
      </c>
      <c r="B6954" s="33">
        <f>'101_parsed'!B6954</f>
        <v>60401</v>
      </c>
      <c r="C6954" s="25" t="str">
        <f>INDEX(all_banks!O:O,MATCH(A6954,all_banks!H:H,0))</f>
        <v>ООО "Чайнасельхозбанк" (3529)</v>
      </c>
      <c r="D6954" s="25" t="str">
        <f>INDEX('101_accounts'!B:B,MATCH(B6954,'101_accounts'!A:A,0))</f>
        <v>60401   A  Основные средства (кроме земли) (c 13.02.2018)_x000D_Категория 1- Здания и сооружения (до 31.12.2002)</v>
      </c>
      <c r="E6954" s="25">
        <f>'101_parsed'!C6954</f>
        <v>80624</v>
      </c>
      <c r="F6954" s="25">
        <f>'101_parsed'!D6954</f>
        <v>0</v>
      </c>
      <c r="G6954" s="25">
        <f>'101_parsed'!E6954</f>
        <v>80624</v>
      </c>
      <c r="H6954" s="25">
        <f>'101_parsed'!F6954</f>
        <v>0</v>
      </c>
    </row>
    <row r="6955" spans="1:8" x14ac:dyDescent="0.2">
      <c r="A6955" s="25">
        <f>'101_parsed'!A6955</f>
        <v>3529</v>
      </c>
      <c r="B6955" s="33">
        <f>'101_parsed'!B6955</f>
        <v>60404</v>
      </c>
      <c r="C6955" s="25" t="str">
        <f>INDEX(all_banks!O:O,MATCH(A6955,all_banks!H:H,0))</f>
        <v>ООО "Чайнасельхозбанк" (3529)</v>
      </c>
      <c r="D6955" s="25" t="str">
        <f>INDEX('101_accounts'!B:B,MATCH(B6955,'101_accounts'!A:A,0))</f>
        <v>60404   A  Земля (c 13.02.2018)</v>
      </c>
      <c r="E6955" s="25">
        <f>'101_parsed'!C6955</f>
        <v>0</v>
      </c>
      <c r="F6955" s="25">
        <f>'101_parsed'!D6955</f>
        <v>0</v>
      </c>
      <c r="G6955" s="25">
        <f>'101_parsed'!E6955</f>
        <v>0</v>
      </c>
      <c r="H6955" s="25">
        <f>'101_parsed'!F6955</f>
        <v>0</v>
      </c>
    </row>
    <row r="6956" spans="1:8" x14ac:dyDescent="0.2">
      <c r="A6956" s="25">
        <f>'101_parsed'!A6956</f>
        <v>3529</v>
      </c>
      <c r="B6956" s="33">
        <f>'101_parsed'!B6956</f>
        <v>60405</v>
      </c>
      <c r="C6956" s="25" t="str">
        <f>INDEX(all_banks!O:O,MATCH(A6956,all_banks!H:H,0))</f>
        <v>ООО "Чайнасельхозбанк" (3529)</v>
      </c>
      <c r="D6956" s="25" t="str">
        <f>INDEX('101_accounts'!B:B,MATCH(B6956,'101_accounts'!A:A,0))</f>
        <v>60405   П
A (до 31.01.2003)  Резервы на возможные потери (c 13.02.2018)
Долгосрочно арендуемые основные средства (до 31.01.2003)</v>
      </c>
      <c r="E6956" s="25">
        <f>'101_parsed'!C6956</f>
        <v>0</v>
      </c>
      <c r="F6956" s="25">
        <f>'101_parsed'!D6956</f>
        <v>0</v>
      </c>
      <c r="G6956" s="25">
        <f>'101_parsed'!E6956</f>
        <v>0</v>
      </c>
      <c r="H6956" s="25">
        <f>'101_parsed'!F6956</f>
        <v>0</v>
      </c>
    </row>
    <row r="6957" spans="1:8" x14ac:dyDescent="0.2">
      <c r="A6957" s="25">
        <f>'101_parsed'!A6957</f>
        <v>3529</v>
      </c>
      <c r="B6957" s="33">
        <f>'101_parsed'!B6957</f>
        <v>60414</v>
      </c>
      <c r="C6957" s="25" t="str">
        <f>INDEX(all_banks!O:O,MATCH(A6957,all_banks!H:H,0))</f>
        <v>ООО "Чайнасельхозбанк" (3529)</v>
      </c>
      <c r="D6957" s="25" t="str">
        <f>INDEX('101_accounts'!B:B,MATCH(B6957,'101_accounts'!A:A,0))</f>
        <v>60414   П  Амортизация основных средств (кроме земли) (c 13.02.2018)</v>
      </c>
      <c r="E6957" s="25">
        <f>'101_parsed'!C6957</f>
        <v>0</v>
      </c>
      <c r="F6957" s="25">
        <f>'101_parsed'!D6957</f>
        <v>73353</v>
      </c>
      <c r="G6957" s="25">
        <f>'101_parsed'!E6957</f>
        <v>0</v>
      </c>
      <c r="H6957" s="25">
        <f>'101_parsed'!F6957</f>
        <v>74605</v>
      </c>
    </row>
    <row r="6958" spans="1:8" x14ac:dyDescent="0.2">
      <c r="A6958" s="25">
        <f>'101_parsed'!A6958</f>
        <v>3529</v>
      </c>
      <c r="B6958" s="33">
        <f>'101_parsed'!B6958</f>
        <v>60415</v>
      </c>
      <c r="C6958" s="25" t="str">
        <f>INDEX(all_banks!O:O,MATCH(A6958,all_banks!H:H,0))</f>
        <v>ООО "Чайнасельхозбанк" (3529)</v>
      </c>
      <c r="D6958" s="25" t="str">
        <f>INDEX('101_accounts'!B:B,MATCH(B6958,'101_accounts'!A:A,0))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958" s="25">
        <f>'101_parsed'!C6958</f>
        <v>0</v>
      </c>
      <c r="F6958" s="25">
        <f>'101_parsed'!D6958</f>
        <v>0</v>
      </c>
      <c r="G6958" s="25">
        <f>'101_parsed'!E6958</f>
        <v>0</v>
      </c>
      <c r="H6958" s="25">
        <f>'101_parsed'!F6958</f>
        <v>0</v>
      </c>
    </row>
    <row r="6959" spans="1:8" x14ac:dyDescent="0.2">
      <c r="A6959" s="25">
        <f>'101_parsed'!A6959</f>
        <v>3529</v>
      </c>
      <c r="B6959" s="33">
        <f>'101_parsed'!B6959</f>
        <v>61901</v>
      </c>
      <c r="C6959" s="25" t="str">
        <f>INDEX(all_banks!O:O,MATCH(A6959,all_banks!H:H,0))</f>
        <v>ООО "Чайнасельхозбанк" (3529)</v>
      </c>
      <c r="D6959" s="25" t="str">
        <f>INDEX('101_accounts'!B:B,MATCH(B6959,'101_accounts'!A:A,0))</f>
        <v>61901   A  Земля, временно неиспользуемая в основной деятельности</v>
      </c>
      <c r="E6959" s="25">
        <f>'101_parsed'!C6959</f>
        <v>0</v>
      </c>
      <c r="F6959" s="25">
        <f>'101_parsed'!D6959</f>
        <v>0</v>
      </c>
      <c r="G6959" s="25">
        <f>'101_parsed'!E6959</f>
        <v>0</v>
      </c>
      <c r="H6959" s="25">
        <f>'101_parsed'!F6959</f>
        <v>0</v>
      </c>
    </row>
    <row r="6960" spans="1:8" x14ac:dyDescent="0.2">
      <c r="A6960" s="25">
        <f>'101_parsed'!A6960</f>
        <v>3529</v>
      </c>
      <c r="B6960" s="33">
        <f>'101_parsed'!B6960</f>
        <v>61902</v>
      </c>
      <c r="C6960" s="25" t="str">
        <f>INDEX(all_banks!O:O,MATCH(A6960,all_banks!H:H,0))</f>
        <v>ООО "Чайнасельхозбанк" (3529)</v>
      </c>
      <c r="D6960" s="25" t="str">
        <f>INDEX('101_accounts'!B:B,MATCH(B6960,'101_accounts'!A:A,0))</f>
        <v>61902   A  Земля, временно неиспользуемая в основной деятельности, переданная в аренду</v>
      </c>
      <c r="E6960" s="25">
        <f>'101_parsed'!C6960</f>
        <v>0</v>
      </c>
      <c r="F6960" s="25">
        <f>'101_parsed'!D6960</f>
        <v>0</v>
      </c>
      <c r="G6960" s="25">
        <f>'101_parsed'!E6960</f>
        <v>0</v>
      </c>
      <c r="H6960" s="25">
        <f>'101_parsed'!F6960</f>
        <v>0</v>
      </c>
    </row>
    <row r="6961" spans="1:8" x14ac:dyDescent="0.2">
      <c r="A6961" s="25">
        <f>'101_parsed'!A6961</f>
        <v>3529</v>
      </c>
      <c r="B6961" s="33">
        <f>'101_parsed'!B6961</f>
        <v>61903</v>
      </c>
      <c r="C6961" s="25" t="str">
        <f>INDEX(all_banks!O:O,MATCH(A6961,all_banks!H:H,0))</f>
        <v>ООО "Чайнасельхозбанк" (3529)</v>
      </c>
      <c r="D6961" s="25" t="str">
        <f>INDEX('101_accounts'!B:B,MATCH(B6961,'101_accounts'!A:A,0))</f>
        <v>61903   A  Недвижимость (кроме земли), временно неиспользуемая в основной деятельности</v>
      </c>
      <c r="E6961" s="25">
        <f>'101_parsed'!C6961</f>
        <v>0</v>
      </c>
      <c r="F6961" s="25">
        <f>'101_parsed'!D6961</f>
        <v>0</v>
      </c>
      <c r="G6961" s="25">
        <f>'101_parsed'!E6961</f>
        <v>0</v>
      </c>
      <c r="H6961" s="25">
        <f>'101_parsed'!F6961</f>
        <v>0</v>
      </c>
    </row>
    <row r="6962" spans="1:8" x14ac:dyDescent="0.2">
      <c r="A6962" s="25">
        <f>'101_parsed'!A6962</f>
        <v>3529</v>
      </c>
      <c r="B6962" s="33">
        <f>'101_parsed'!B6962</f>
        <v>61904</v>
      </c>
      <c r="C6962" s="25" t="str">
        <f>INDEX(all_banks!O:O,MATCH(A6962,all_banks!H:H,0))</f>
        <v>ООО "Чайнасельхозбанк" (3529)</v>
      </c>
      <c r="D6962" s="25" t="str">
        <f>INDEX('101_accounts'!B:B,MATCH(B6962,'101_accounts'!A:A,0))</f>
        <v>61904   A  Недвижимость (кроме земли), временно неиспользуемая в основной деятельности, переданная в аренду</v>
      </c>
      <c r="E6962" s="25">
        <f>'101_parsed'!C6962</f>
        <v>0</v>
      </c>
      <c r="F6962" s="25">
        <f>'101_parsed'!D6962</f>
        <v>0</v>
      </c>
      <c r="G6962" s="25">
        <f>'101_parsed'!E6962</f>
        <v>0</v>
      </c>
      <c r="H6962" s="25">
        <f>'101_parsed'!F6962</f>
        <v>0</v>
      </c>
    </row>
    <row r="6963" spans="1:8" x14ac:dyDescent="0.2">
      <c r="A6963" s="25">
        <f>'101_parsed'!A6963</f>
        <v>3529</v>
      </c>
      <c r="B6963" s="33">
        <f>'101_parsed'!B6963</f>
        <v>61905</v>
      </c>
      <c r="C6963" s="25" t="str">
        <f>INDEX(all_banks!O:O,MATCH(A6963,all_banks!H:H,0))</f>
        <v>ООО "Чайнасельхозбанк" (3529)</v>
      </c>
      <c r="D6963" s="25" t="str">
        <f>INDEX('101_accounts'!B:B,MATCH(B6963,'101_accounts'!A:A,0))</f>
        <v>61905   A  Земля, временно неиспользуемая в основной деятельности, учитываемая по справедливой стоимости</v>
      </c>
      <c r="E6963" s="25">
        <f>'101_parsed'!C6963</f>
        <v>0</v>
      </c>
      <c r="F6963" s="25">
        <f>'101_parsed'!D6963</f>
        <v>0</v>
      </c>
      <c r="G6963" s="25">
        <f>'101_parsed'!E6963</f>
        <v>0</v>
      </c>
      <c r="H6963" s="25">
        <f>'101_parsed'!F6963</f>
        <v>0</v>
      </c>
    </row>
    <row r="6964" spans="1:8" x14ac:dyDescent="0.2">
      <c r="A6964" s="25">
        <f>'101_parsed'!A6964</f>
        <v>3529</v>
      </c>
      <c r="B6964" s="33">
        <f>'101_parsed'!B6964</f>
        <v>61906</v>
      </c>
      <c r="C6964" s="25" t="str">
        <f>INDEX(all_banks!O:O,MATCH(A6964,all_banks!H:H,0))</f>
        <v>ООО "Чайнасельхозбанк" (3529)</v>
      </c>
      <c r="D6964" s="25" t="str">
        <f>INDEX('101_accounts'!B:B,MATCH(B6964,'101_accounts'!A:A,0))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964" s="25">
        <f>'101_parsed'!C6964</f>
        <v>0</v>
      </c>
      <c r="F6964" s="25">
        <f>'101_parsed'!D6964</f>
        <v>0</v>
      </c>
      <c r="G6964" s="25">
        <f>'101_parsed'!E6964</f>
        <v>0</v>
      </c>
      <c r="H6964" s="25">
        <f>'101_parsed'!F6964</f>
        <v>0</v>
      </c>
    </row>
    <row r="6965" spans="1:8" x14ac:dyDescent="0.2">
      <c r="A6965" s="25">
        <f>'101_parsed'!A6965</f>
        <v>3529</v>
      </c>
      <c r="B6965" s="33">
        <f>'101_parsed'!B6965</f>
        <v>61907</v>
      </c>
      <c r="C6965" s="25" t="str">
        <f>INDEX(all_banks!O:O,MATCH(A6965,all_banks!H:H,0))</f>
        <v>ООО "Чайнасельхозбанк" (3529)</v>
      </c>
      <c r="D6965" s="25" t="str">
        <f>INDEX('101_accounts'!B:B,MATCH(B6965,'101_accounts'!A:A,0))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965" s="25">
        <f>'101_parsed'!C6965</f>
        <v>0</v>
      </c>
      <c r="F6965" s="25">
        <f>'101_parsed'!D6965</f>
        <v>0</v>
      </c>
      <c r="G6965" s="25">
        <f>'101_parsed'!E6965</f>
        <v>0</v>
      </c>
      <c r="H6965" s="25">
        <f>'101_parsed'!F6965</f>
        <v>0</v>
      </c>
    </row>
    <row r="6966" spans="1:8" x14ac:dyDescent="0.2">
      <c r="A6966" s="25">
        <f>'101_parsed'!A6966</f>
        <v>3529</v>
      </c>
      <c r="B6966" s="33">
        <f>'101_parsed'!B6966</f>
        <v>61908</v>
      </c>
      <c r="C6966" s="25" t="str">
        <f>INDEX(all_banks!O:O,MATCH(A6966,all_banks!H:H,0))</f>
        <v>ООО "Чайнасельхозбанк" (3529)</v>
      </c>
      <c r="D6966" s="25" t="str">
        <f>INDEX('101_accounts'!B:B,MATCH(B6966,'101_accounts'!A:A,0))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966" s="25">
        <f>'101_parsed'!C6966</f>
        <v>0</v>
      </c>
      <c r="F6966" s="25">
        <f>'101_parsed'!D6966</f>
        <v>0</v>
      </c>
      <c r="G6966" s="25">
        <f>'101_parsed'!E6966</f>
        <v>0</v>
      </c>
      <c r="H6966" s="25">
        <f>'101_parsed'!F6966</f>
        <v>0</v>
      </c>
    </row>
    <row r="6967" spans="1:8" x14ac:dyDescent="0.2">
      <c r="A6967" s="25">
        <f>'101_parsed'!A6967</f>
        <v>3529</v>
      </c>
      <c r="B6967" s="33">
        <f>'101_parsed'!B6967</f>
        <v>61909</v>
      </c>
      <c r="C6967" s="25" t="str">
        <f>INDEX(all_banks!O:O,MATCH(A6967,all_banks!H:H,0))</f>
        <v>ООО "Чайнасельхозбанк" (3529)</v>
      </c>
      <c r="D6967" s="25" t="str">
        <f>INDEX('101_accounts'!B:B,MATCH(B6967,'101_accounts'!A:A,0))</f>
        <v>61909   П  Амортизация недвижимости (кроме земли), временно неиспользуемой в основной деятельности</v>
      </c>
      <c r="E6967" s="25">
        <f>'101_parsed'!C6967</f>
        <v>0</v>
      </c>
      <c r="F6967" s="25">
        <f>'101_parsed'!D6967</f>
        <v>0</v>
      </c>
      <c r="G6967" s="25">
        <f>'101_parsed'!E6967</f>
        <v>0</v>
      </c>
      <c r="H6967" s="25">
        <f>'101_parsed'!F6967</f>
        <v>0</v>
      </c>
    </row>
    <row r="6968" spans="1:8" x14ac:dyDescent="0.2">
      <c r="A6968" s="25">
        <f>'101_parsed'!A6968</f>
        <v>3529</v>
      </c>
      <c r="B6968" s="33">
        <f>'101_parsed'!B6968</f>
        <v>61910</v>
      </c>
      <c r="C6968" s="25" t="str">
        <f>INDEX(all_banks!O:O,MATCH(A6968,all_banks!H:H,0))</f>
        <v>ООО "Чайнасельхозбанк" (3529)</v>
      </c>
      <c r="D6968" s="25" t="str">
        <f>INDEX('101_accounts'!B:B,MATCH(B6968,'101_accounts'!A:A,0))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968" s="25">
        <f>'101_parsed'!C6968</f>
        <v>0</v>
      </c>
      <c r="F6968" s="25">
        <f>'101_parsed'!D6968</f>
        <v>0</v>
      </c>
      <c r="G6968" s="25">
        <f>'101_parsed'!E6968</f>
        <v>0</v>
      </c>
      <c r="H6968" s="25">
        <f>'101_parsed'!F6968</f>
        <v>0</v>
      </c>
    </row>
    <row r="6969" spans="1:8" x14ac:dyDescent="0.2">
      <c r="A6969" s="25">
        <f>'101_parsed'!A6969</f>
        <v>3529</v>
      </c>
      <c r="B6969" s="33">
        <f>'101_parsed'!B6969</f>
        <v>61911</v>
      </c>
      <c r="C6969" s="25" t="str">
        <f>INDEX(all_banks!O:O,MATCH(A6969,all_banks!H:H,0))</f>
        <v>ООО "Чайнасельхозбанк" (3529)</v>
      </c>
      <c r="D6969" s="25" t="str">
        <f>INDEX('101_accounts'!B:B,MATCH(B6969,'101_accounts'!A:A,0))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969" s="25">
        <f>'101_parsed'!C6969</f>
        <v>0</v>
      </c>
      <c r="F6969" s="25">
        <f>'101_parsed'!D6969</f>
        <v>0</v>
      </c>
      <c r="G6969" s="25">
        <f>'101_parsed'!E6969</f>
        <v>0</v>
      </c>
      <c r="H6969" s="25">
        <f>'101_parsed'!F6969</f>
        <v>0</v>
      </c>
    </row>
    <row r="6970" spans="1:8" x14ac:dyDescent="0.2">
      <c r="A6970" s="25">
        <f>'101_parsed'!A6970</f>
        <v>3529</v>
      </c>
      <c r="B6970" s="33">
        <f>'101_parsed'!B6970</f>
        <v>61912</v>
      </c>
      <c r="C6970" s="25" t="str">
        <f>INDEX(all_banks!O:O,MATCH(A6970,all_banks!H:H,0))</f>
        <v>ООО "Чайнасельхозбанк" (3529)</v>
      </c>
      <c r="D6970" s="25" t="str">
        <f>INDEX('101_accounts'!B:B,MATCH(B6970,'101_accounts'!A:A,0))</f>
        <v>61912   П  Резервы на возможные потери</v>
      </c>
      <c r="E6970" s="25">
        <f>'101_parsed'!C6970</f>
        <v>0</v>
      </c>
      <c r="F6970" s="25">
        <f>'101_parsed'!D6970</f>
        <v>0</v>
      </c>
      <c r="G6970" s="25">
        <f>'101_parsed'!E6970</f>
        <v>0</v>
      </c>
      <c r="H6970" s="25">
        <f>'101_parsed'!F6970</f>
        <v>0</v>
      </c>
    </row>
    <row r="6971" spans="1:8" x14ac:dyDescent="0.2">
      <c r="A6971" s="25">
        <f>'101_parsed'!A6971</f>
        <v>3529</v>
      </c>
      <c r="B6971" s="33">
        <f>'101_parsed'!B6971</f>
        <v>62001</v>
      </c>
      <c r="C6971" s="25" t="str">
        <f>INDEX(all_banks!O:O,MATCH(A6971,all_banks!H:H,0))</f>
        <v>ООО "Чайнасельхозбанк" (3529)</v>
      </c>
      <c r="D6971" s="25" t="str">
        <f>INDEX('101_accounts'!B:B,MATCH(B6971,'101_accounts'!A:A,0))</f>
        <v>62001   A  Долгосрочные активы, предназначенные для продажи</v>
      </c>
      <c r="E6971" s="25">
        <f>'101_parsed'!C6971</f>
        <v>0</v>
      </c>
      <c r="F6971" s="25">
        <f>'101_parsed'!D6971</f>
        <v>0</v>
      </c>
      <c r="G6971" s="25">
        <f>'101_parsed'!E6971</f>
        <v>0</v>
      </c>
      <c r="H6971" s="25">
        <f>'101_parsed'!F6971</f>
        <v>0</v>
      </c>
    </row>
    <row r="6972" spans="1:8" x14ac:dyDescent="0.2">
      <c r="A6972" s="25">
        <f>'101_parsed'!A6972</f>
        <v>3529</v>
      </c>
      <c r="B6972" s="33">
        <f>'101_parsed'!B6972</f>
        <v>62002</v>
      </c>
      <c r="C6972" s="25" t="str">
        <f>INDEX(all_banks!O:O,MATCH(A6972,all_banks!H:H,0))</f>
        <v>ООО "Чайнасельхозбанк" (3529)</v>
      </c>
      <c r="D6972" s="25" t="str">
        <f>INDEX('101_accounts'!B:B,MATCH(B6972,'101_accounts'!A:A,0))</f>
        <v>62002   П  Резервы на возможные потери</v>
      </c>
      <c r="E6972" s="25">
        <f>'101_parsed'!C6972</f>
        <v>0</v>
      </c>
      <c r="F6972" s="25">
        <f>'101_parsed'!D6972</f>
        <v>0</v>
      </c>
      <c r="G6972" s="25">
        <f>'101_parsed'!E6972</f>
        <v>0</v>
      </c>
      <c r="H6972" s="25">
        <f>'101_parsed'!F6972</f>
        <v>0</v>
      </c>
    </row>
    <row r="6973" spans="1:8" x14ac:dyDescent="0.2">
      <c r="A6973" s="25">
        <f>'101_parsed'!A6973</f>
        <v>3529</v>
      </c>
      <c r="B6973" s="33">
        <f>'101_parsed'!B6973</f>
        <v>62101</v>
      </c>
      <c r="C6973" s="25" t="str">
        <f>INDEX(all_banks!O:O,MATCH(A6973,all_banks!H:H,0))</f>
        <v>ООО "Чайнасельхозбанк" (3529)</v>
      </c>
      <c r="D6973" s="25" t="str">
        <f>INDEX('101_accounts'!B:B,MATCH(B6973,'101_accounts'!A:A,0))</f>
        <v>62101   A  Средства труда, полученные по договорам отступного, залога, назначение которых не определено</v>
      </c>
      <c r="E6973" s="25">
        <f>'101_parsed'!C6973</f>
        <v>0</v>
      </c>
      <c r="F6973" s="25">
        <f>'101_parsed'!D6973</f>
        <v>0</v>
      </c>
      <c r="G6973" s="25">
        <f>'101_parsed'!E6973</f>
        <v>0</v>
      </c>
      <c r="H6973" s="25">
        <f>'101_parsed'!F6973</f>
        <v>0</v>
      </c>
    </row>
    <row r="6974" spans="1:8" x14ac:dyDescent="0.2">
      <c r="A6974" s="25">
        <f>'101_parsed'!A6974</f>
        <v>3529</v>
      </c>
      <c r="B6974" s="33">
        <f>'101_parsed'!B6974</f>
        <v>62102</v>
      </c>
      <c r="C6974" s="25" t="str">
        <f>INDEX(all_banks!O:O,MATCH(A6974,all_banks!H:H,0))</f>
        <v>ООО "Чайнасельхозбанк" (3529)</v>
      </c>
      <c r="D6974" s="25" t="str">
        <f>INDEX('101_accounts'!B:B,MATCH(B6974,'101_accounts'!A:A,0))</f>
        <v>62102   A  Предметы труда, полученные по договорам отступного, залога, назначение которых не определено</v>
      </c>
      <c r="E6974" s="25">
        <f>'101_parsed'!C6974</f>
        <v>0</v>
      </c>
      <c r="F6974" s="25">
        <f>'101_parsed'!D6974</f>
        <v>0</v>
      </c>
      <c r="G6974" s="25">
        <f>'101_parsed'!E6974</f>
        <v>0</v>
      </c>
      <c r="H6974" s="25">
        <f>'101_parsed'!F6974</f>
        <v>0</v>
      </c>
    </row>
    <row r="6975" spans="1:8" x14ac:dyDescent="0.2">
      <c r="A6975" s="25">
        <f>'101_parsed'!A6975</f>
        <v>3529</v>
      </c>
      <c r="B6975" s="33">
        <f>'101_parsed'!B6975</f>
        <v>62103</v>
      </c>
      <c r="C6975" s="25" t="str">
        <f>INDEX(all_banks!O:O,MATCH(A6975,all_banks!H:H,0))</f>
        <v>ООО "Чайнасельхозбанк" (3529)</v>
      </c>
      <c r="D6975" s="25" t="str">
        <f>INDEX('101_accounts'!B:B,MATCH(B6975,'101_accounts'!A:A,0))</f>
        <v>62103   П  Резервы на возможные потери</v>
      </c>
      <c r="E6975" s="25">
        <f>'101_parsed'!C6975</f>
        <v>0</v>
      </c>
      <c r="F6975" s="25">
        <f>'101_parsed'!D6975</f>
        <v>0</v>
      </c>
      <c r="G6975" s="25">
        <f>'101_parsed'!E6975</f>
        <v>0</v>
      </c>
      <c r="H6975" s="25">
        <f>'101_parsed'!F6975</f>
        <v>0</v>
      </c>
    </row>
    <row r="6976" spans="1:8" x14ac:dyDescent="0.2">
      <c r="A6976" s="25">
        <f>'101_parsed'!A6976</f>
        <v>485</v>
      </c>
      <c r="B6976" s="33">
        <f>'101_parsed'!B6976</f>
        <v>60401</v>
      </c>
      <c r="C6976" s="25" t="str">
        <f>INDEX(all_banks!O:O,MATCH(A6976,all_banks!H:H,0))</f>
        <v>ПАО "ЧЕЛИНДБАНК" (485)</v>
      </c>
      <c r="D6976" s="25" t="str">
        <f>INDEX('101_accounts'!B:B,MATCH(B6976,'101_accounts'!A:A,0))</f>
        <v>60401   A  Основные средства (кроме земли) (c 13.02.2018)_x000D_Категория 1- Здания и сооружения (до 31.12.2002)</v>
      </c>
      <c r="E6976" s="25">
        <f>'101_parsed'!C6976</f>
        <v>2023564</v>
      </c>
      <c r="F6976" s="25">
        <f>'101_parsed'!D6976</f>
        <v>0</v>
      </c>
      <c r="G6976" s="25">
        <f>'101_parsed'!E6976</f>
        <v>2048101</v>
      </c>
      <c r="H6976" s="25">
        <f>'101_parsed'!F6976</f>
        <v>0</v>
      </c>
    </row>
    <row r="6977" spans="1:8" x14ac:dyDescent="0.2">
      <c r="A6977" s="25">
        <f>'101_parsed'!A6977</f>
        <v>485</v>
      </c>
      <c r="B6977" s="33">
        <f>'101_parsed'!B6977</f>
        <v>60404</v>
      </c>
      <c r="C6977" s="25" t="str">
        <f>INDEX(all_banks!O:O,MATCH(A6977,all_banks!H:H,0))</f>
        <v>ПАО "ЧЕЛИНДБАНК" (485)</v>
      </c>
      <c r="D6977" s="25" t="str">
        <f>INDEX('101_accounts'!B:B,MATCH(B6977,'101_accounts'!A:A,0))</f>
        <v>60404   A  Земля (c 13.02.2018)</v>
      </c>
      <c r="E6977" s="25">
        <f>'101_parsed'!C6977</f>
        <v>137268</v>
      </c>
      <c r="F6977" s="25">
        <f>'101_parsed'!D6977</f>
        <v>0</v>
      </c>
      <c r="G6977" s="25">
        <f>'101_parsed'!E6977</f>
        <v>137268</v>
      </c>
      <c r="H6977" s="25">
        <f>'101_parsed'!F6977</f>
        <v>0</v>
      </c>
    </row>
    <row r="6978" spans="1:8" x14ac:dyDescent="0.2">
      <c r="A6978" s="25">
        <f>'101_parsed'!A6978</f>
        <v>485</v>
      </c>
      <c r="B6978" s="33">
        <f>'101_parsed'!B6978</f>
        <v>60405</v>
      </c>
      <c r="C6978" s="25" t="str">
        <f>INDEX(all_banks!O:O,MATCH(A6978,all_banks!H:H,0))</f>
        <v>ПАО "ЧЕЛИНДБАНК" (485)</v>
      </c>
      <c r="D6978" s="25" t="str">
        <f>INDEX('101_accounts'!B:B,MATCH(B6978,'101_accounts'!A:A,0))</f>
        <v>60405   П
A (до 31.01.2003)  Резервы на возможные потери (c 13.02.2018)
Долгосрочно арендуемые основные средства (до 31.01.2003)</v>
      </c>
      <c r="E6978" s="25">
        <f>'101_parsed'!C6978</f>
        <v>0</v>
      </c>
      <c r="F6978" s="25">
        <f>'101_parsed'!D6978</f>
        <v>0</v>
      </c>
      <c r="G6978" s="25">
        <f>'101_parsed'!E6978</f>
        <v>0</v>
      </c>
      <c r="H6978" s="25">
        <f>'101_parsed'!F6978</f>
        <v>0</v>
      </c>
    </row>
    <row r="6979" spans="1:8" x14ac:dyDescent="0.2">
      <c r="A6979" s="25">
        <f>'101_parsed'!A6979</f>
        <v>485</v>
      </c>
      <c r="B6979" s="33">
        <f>'101_parsed'!B6979</f>
        <v>60414</v>
      </c>
      <c r="C6979" s="25" t="str">
        <f>INDEX(all_banks!O:O,MATCH(A6979,all_banks!H:H,0))</f>
        <v>ПАО "ЧЕЛИНДБАНК" (485)</v>
      </c>
      <c r="D6979" s="25" t="str">
        <f>INDEX('101_accounts'!B:B,MATCH(B6979,'101_accounts'!A:A,0))</f>
        <v>60414   П  Амортизация основных средств (кроме земли) (c 13.02.2018)</v>
      </c>
      <c r="E6979" s="25">
        <f>'101_parsed'!C6979</f>
        <v>0</v>
      </c>
      <c r="F6979" s="25">
        <f>'101_parsed'!D6979</f>
        <v>450022</v>
      </c>
      <c r="G6979" s="25">
        <f>'101_parsed'!E6979</f>
        <v>0</v>
      </c>
      <c r="H6979" s="25">
        <f>'101_parsed'!F6979</f>
        <v>471696</v>
      </c>
    </row>
    <row r="6980" spans="1:8" x14ac:dyDescent="0.2">
      <c r="A6980" s="25">
        <f>'101_parsed'!A6980</f>
        <v>485</v>
      </c>
      <c r="B6980" s="33">
        <f>'101_parsed'!B6980</f>
        <v>60415</v>
      </c>
      <c r="C6980" s="25" t="str">
        <f>INDEX(all_banks!O:O,MATCH(A6980,all_banks!H:H,0))</f>
        <v>ПАО "ЧЕЛИНДБАНК" (485)</v>
      </c>
      <c r="D6980" s="25" t="str">
        <f>INDEX('101_accounts'!B:B,MATCH(B6980,'101_accounts'!A:A,0))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6980" s="25">
        <f>'101_parsed'!C6980</f>
        <v>58</v>
      </c>
      <c r="F6980" s="25">
        <f>'101_parsed'!D6980</f>
        <v>0</v>
      </c>
      <c r="G6980" s="25">
        <f>'101_parsed'!E6980</f>
        <v>390</v>
      </c>
      <c r="H6980" s="25">
        <f>'101_parsed'!F6980</f>
        <v>0</v>
      </c>
    </row>
    <row r="6981" spans="1:8" x14ac:dyDescent="0.2">
      <c r="A6981" s="25">
        <f>'101_parsed'!A6981</f>
        <v>485</v>
      </c>
      <c r="B6981" s="33">
        <f>'101_parsed'!B6981</f>
        <v>61901</v>
      </c>
      <c r="C6981" s="25" t="str">
        <f>INDEX(all_banks!O:O,MATCH(A6981,all_banks!H:H,0))</f>
        <v>ПАО "ЧЕЛИНДБАНК" (485)</v>
      </c>
      <c r="D6981" s="25" t="str">
        <f>INDEX('101_accounts'!B:B,MATCH(B6981,'101_accounts'!A:A,0))</f>
        <v>61901   A  Земля, временно неиспользуемая в основной деятельности</v>
      </c>
      <c r="E6981" s="25">
        <f>'101_parsed'!C6981</f>
        <v>0</v>
      </c>
      <c r="F6981" s="25">
        <f>'101_parsed'!D6981</f>
        <v>0</v>
      </c>
      <c r="G6981" s="25">
        <f>'101_parsed'!E6981</f>
        <v>0</v>
      </c>
      <c r="H6981" s="25">
        <f>'101_parsed'!F6981</f>
        <v>0</v>
      </c>
    </row>
    <row r="6982" spans="1:8" x14ac:dyDescent="0.2">
      <c r="A6982" s="25">
        <f>'101_parsed'!A6982</f>
        <v>485</v>
      </c>
      <c r="B6982" s="33">
        <f>'101_parsed'!B6982</f>
        <v>61902</v>
      </c>
      <c r="C6982" s="25" t="str">
        <f>INDEX(all_banks!O:O,MATCH(A6982,all_banks!H:H,0))</f>
        <v>ПАО "ЧЕЛИНДБАНК" (485)</v>
      </c>
      <c r="D6982" s="25" t="str">
        <f>INDEX('101_accounts'!B:B,MATCH(B6982,'101_accounts'!A:A,0))</f>
        <v>61902   A  Земля, временно неиспользуемая в основной деятельности, переданная в аренду</v>
      </c>
      <c r="E6982" s="25">
        <f>'101_parsed'!C6982</f>
        <v>0</v>
      </c>
      <c r="F6982" s="25">
        <f>'101_parsed'!D6982</f>
        <v>0</v>
      </c>
      <c r="G6982" s="25">
        <f>'101_parsed'!E6982</f>
        <v>0</v>
      </c>
      <c r="H6982" s="25">
        <f>'101_parsed'!F6982</f>
        <v>0</v>
      </c>
    </row>
    <row r="6983" spans="1:8" x14ac:dyDescent="0.2">
      <c r="A6983" s="25">
        <f>'101_parsed'!A6983</f>
        <v>485</v>
      </c>
      <c r="B6983" s="33">
        <f>'101_parsed'!B6983</f>
        <v>61903</v>
      </c>
      <c r="C6983" s="25" t="str">
        <f>INDEX(all_banks!O:O,MATCH(A6983,all_banks!H:H,0))</f>
        <v>ПАО "ЧЕЛИНДБАНК" (485)</v>
      </c>
      <c r="D6983" s="25" t="str">
        <f>INDEX('101_accounts'!B:B,MATCH(B6983,'101_accounts'!A:A,0))</f>
        <v>61903   A  Недвижимость (кроме земли), временно неиспользуемая в основной деятельности</v>
      </c>
      <c r="E6983" s="25">
        <f>'101_parsed'!C6983</f>
        <v>0</v>
      </c>
      <c r="F6983" s="25">
        <f>'101_parsed'!D6983</f>
        <v>0</v>
      </c>
      <c r="G6983" s="25">
        <f>'101_parsed'!E6983</f>
        <v>0</v>
      </c>
      <c r="H6983" s="25">
        <f>'101_parsed'!F6983</f>
        <v>0</v>
      </c>
    </row>
    <row r="6984" spans="1:8" x14ac:dyDescent="0.2">
      <c r="A6984" s="25">
        <f>'101_parsed'!A6984</f>
        <v>485</v>
      </c>
      <c r="B6984" s="33">
        <f>'101_parsed'!B6984</f>
        <v>61904</v>
      </c>
      <c r="C6984" s="25" t="str">
        <f>INDEX(all_banks!O:O,MATCH(A6984,all_banks!H:H,0))</f>
        <v>ПАО "ЧЕЛИНДБАНК" (485)</v>
      </c>
      <c r="D6984" s="25" t="str">
        <f>INDEX('101_accounts'!B:B,MATCH(B6984,'101_accounts'!A:A,0))</f>
        <v>61904   A  Недвижимость (кроме земли), временно неиспользуемая в основной деятельности, переданная в аренду</v>
      </c>
      <c r="E6984" s="25">
        <f>'101_parsed'!C6984</f>
        <v>0</v>
      </c>
      <c r="F6984" s="25">
        <f>'101_parsed'!D6984</f>
        <v>0</v>
      </c>
      <c r="G6984" s="25">
        <f>'101_parsed'!E6984</f>
        <v>0</v>
      </c>
      <c r="H6984" s="25">
        <f>'101_parsed'!F6984</f>
        <v>0</v>
      </c>
    </row>
    <row r="6985" spans="1:8" x14ac:dyDescent="0.2">
      <c r="A6985" s="25">
        <f>'101_parsed'!A6985</f>
        <v>485</v>
      </c>
      <c r="B6985" s="33">
        <f>'101_parsed'!B6985</f>
        <v>61905</v>
      </c>
      <c r="C6985" s="25" t="str">
        <f>INDEX(all_banks!O:O,MATCH(A6985,all_banks!H:H,0))</f>
        <v>ПАО "ЧЕЛИНДБАНК" (485)</v>
      </c>
      <c r="D6985" s="25" t="str">
        <f>INDEX('101_accounts'!B:B,MATCH(B6985,'101_accounts'!A:A,0))</f>
        <v>61905   A  Земля, временно неиспользуемая в основной деятельности, учитываемая по справедливой стоимости</v>
      </c>
      <c r="E6985" s="25">
        <f>'101_parsed'!C6985</f>
        <v>0</v>
      </c>
      <c r="F6985" s="25">
        <f>'101_parsed'!D6985</f>
        <v>0</v>
      </c>
      <c r="G6985" s="25">
        <f>'101_parsed'!E6985</f>
        <v>0</v>
      </c>
      <c r="H6985" s="25">
        <f>'101_parsed'!F6985</f>
        <v>0</v>
      </c>
    </row>
    <row r="6986" spans="1:8" x14ac:dyDescent="0.2">
      <c r="A6986" s="25">
        <f>'101_parsed'!A6986</f>
        <v>485</v>
      </c>
      <c r="B6986" s="33">
        <f>'101_parsed'!B6986</f>
        <v>61906</v>
      </c>
      <c r="C6986" s="25" t="str">
        <f>INDEX(all_banks!O:O,MATCH(A6986,all_banks!H:H,0))</f>
        <v>ПАО "ЧЕЛИНДБАНК" (485)</v>
      </c>
      <c r="D6986" s="25" t="str">
        <f>INDEX('101_accounts'!B:B,MATCH(B6986,'101_accounts'!A:A,0))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6986" s="25">
        <f>'101_parsed'!C6986</f>
        <v>0</v>
      </c>
      <c r="F6986" s="25">
        <f>'101_parsed'!D6986</f>
        <v>0</v>
      </c>
      <c r="G6986" s="25">
        <f>'101_parsed'!E6986</f>
        <v>0</v>
      </c>
      <c r="H6986" s="25">
        <f>'101_parsed'!F6986</f>
        <v>0</v>
      </c>
    </row>
    <row r="6987" spans="1:8" x14ac:dyDescent="0.2">
      <c r="A6987" s="25">
        <f>'101_parsed'!A6987</f>
        <v>485</v>
      </c>
      <c r="B6987" s="33">
        <f>'101_parsed'!B6987</f>
        <v>61907</v>
      </c>
      <c r="C6987" s="25" t="str">
        <f>INDEX(all_banks!O:O,MATCH(A6987,all_banks!H:H,0))</f>
        <v>ПАО "ЧЕЛИНДБАНК" (485)</v>
      </c>
      <c r="D6987" s="25" t="str">
        <f>INDEX('101_accounts'!B:B,MATCH(B6987,'101_accounts'!A:A,0))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6987" s="25">
        <f>'101_parsed'!C6987</f>
        <v>0</v>
      </c>
      <c r="F6987" s="25">
        <f>'101_parsed'!D6987</f>
        <v>0</v>
      </c>
      <c r="G6987" s="25">
        <f>'101_parsed'!E6987</f>
        <v>0</v>
      </c>
      <c r="H6987" s="25">
        <f>'101_parsed'!F6987</f>
        <v>0</v>
      </c>
    </row>
    <row r="6988" spans="1:8" x14ac:dyDescent="0.2">
      <c r="A6988" s="25">
        <f>'101_parsed'!A6988</f>
        <v>485</v>
      </c>
      <c r="B6988" s="33">
        <f>'101_parsed'!B6988</f>
        <v>61908</v>
      </c>
      <c r="C6988" s="25" t="str">
        <f>INDEX(all_banks!O:O,MATCH(A6988,all_banks!H:H,0))</f>
        <v>ПАО "ЧЕЛИНДБАНК" (485)</v>
      </c>
      <c r="D6988" s="25" t="str">
        <f>INDEX('101_accounts'!B:B,MATCH(B6988,'101_accounts'!A:A,0))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6988" s="25">
        <f>'101_parsed'!C6988</f>
        <v>0</v>
      </c>
      <c r="F6988" s="25">
        <f>'101_parsed'!D6988</f>
        <v>0</v>
      </c>
      <c r="G6988" s="25">
        <f>'101_parsed'!E6988</f>
        <v>0</v>
      </c>
      <c r="H6988" s="25">
        <f>'101_parsed'!F6988</f>
        <v>0</v>
      </c>
    </row>
    <row r="6989" spans="1:8" x14ac:dyDescent="0.2">
      <c r="A6989" s="25">
        <f>'101_parsed'!A6989</f>
        <v>485</v>
      </c>
      <c r="B6989" s="33">
        <f>'101_parsed'!B6989</f>
        <v>61909</v>
      </c>
      <c r="C6989" s="25" t="str">
        <f>INDEX(all_banks!O:O,MATCH(A6989,all_banks!H:H,0))</f>
        <v>ПАО "ЧЕЛИНДБАНК" (485)</v>
      </c>
      <c r="D6989" s="25" t="str">
        <f>INDEX('101_accounts'!B:B,MATCH(B6989,'101_accounts'!A:A,0))</f>
        <v>61909   П  Амортизация недвижимости (кроме земли), временно неиспользуемой в основной деятельности</v>
      </c>
      <c r="E6989" s="25">
        <f>'101_parsed'!C6989</f>
        <v>0</v>
      </c>
      <c r="F6989" s="25">
        <f>'101_parsed'!D6989</f>
        <v>0</v>
      </c>
      <c r="G6989" s="25">
        <f>'101_parsed'!E6989</f>
        <v>0</v>
      </c>
      <c r="H6989" s="25">
        <f>'101_parsed'!F6989</f>
        <v>0</v>
      </c>
    </row>
    <row r="6990" spans="1:8" x14ac:dyDescent="0.2">
      <c r="A6990" s="25">
        <f>'101_parsed'!A6990</f>
        <v>485</v>
      </c>
      <c r="B6990" s="33">
        <f>'101_parsed'!B6990</f>
        <v>61910</v>
      </c>
      <c r="C6990" s="25" t="str">
        <f>INDEX(all_banks!O:O,MATCH(A6990,all_banks!H:H,0))</f>
        <v>ПАО "ЧЕЛИНДБАНК" (485)</v>
      </c>
      <c r="D6990" s="25" t="str">
        <f>INDEX('101_accounts'!B:B,MATCH(B6990,'101_accounts'!A:A,0))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6990" s="25">
        <f>'101_parsed'!C6990</f>
        <v>0</v>
      </c>
      <c r="F6990" s="25">
        <f>'101_parsed'!D6990</f>
        <v>0</v>
      </c>
      <c r="G6990" s="25">
        <f>'101_parsed'!E6990</f>
        <v>0</v>
      </c>
      <c r="H6990" s="25">
        <f>'101_parsed'!F6990</f>
        <v>0</v>
      </c>
    </row>
    <row r="6991" spans="1:8" x14ac:dyDescent="0.2">
      <c r="A6991" s="25">
        <f>'101_parsed'!A6991</f>
        <v>485</v>
      </c>
      <c r="B6991" s="33">
        <f>'101_parsed'!B6991</f>
        <v>61911</v>
      </c>
      <c r="C6991" s="25" t="str">
        <f>INDEX(all_banks!O:O,MATCH(A6991,all_banks!H:H,0))</f>
        <v>ПАО "ЧЕЛИНДБАНК" (485)</v>
      </c>
      <c r="D6991" s="25" t="str">
        <f>INDEX('101_accounts'!B:B,MATCH(B6991,'101_accounts'!A:A,0))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6991" s="25">
        <f>'101_parsed'!C6991</f>
        <v>0</v>
      </c>
      <c r="F6991" s="25">
        <f>'101_parsed'!D6991</f>
        <v>0</v>
      </c>
      <c r="G6991" s="25">
        <f>'101_parsed'!E6991</f>
        <v>0</v>
      </c>
      <c r="H6991" s="25">
        <f>'101_parsed'!F6991</f>
        <v>0</v>
      </c>
    </row>
    <row r="6992" spans="1:8" x14ac:dyDescent="0.2">
      <c r="A6992" s="25">
        <f>'101_parsed'!A6992</f>
        <v>485</v>
      </c>
      <c r="B6992" s="33">
        <f>'101_parsed'!B6992</f>
        <v>61912</v>
      </c>
      <c r="C6992" s="25" t="str">
        <f>INDEX(all_banks!O:O,MATCH(A6992,all_banks!H:H,0))</f>
        <v>ПАО "ЧЕЛИНДБАНК" (485)</v>
      </c>
      <c r="D6992" s="25" t="str">
        <f>INDEX('101_accounts'!B:B,MATCH(B6992,'101_accounts'!A:A,0))</f>
        <v>61912   П  Резервы на возможные потери</v>
      </c>
      <c r="E6992" s="25">
        <f>'101_parsed'!C6992</f>
        <v>0</v>
      </c>
      <c r="F6992" s="25">
        <f>'101_parsed'!D6992</f>
        <v>0</v>
      </c>
      <c r="G6992" s="25">
        <f>'101_parsed'!E6992</f>
        <v>0</v>
      </c>
      <c r="H6992" s="25">
        <f>'101_parsed'!F6992</f>
        <v>0</v>
      </c>
    </row>
    <row r="6993" spans="1:8" x14ac:dyDescent="0.2">
      <c r="A6993" s="25">
        <f>'101_parsed'!A6993</f>
        <v>485</v>
      </c>
      <c r="B6993" s="33">
        <f>'101_parsed'!B6993</f>
        <v>62001</v>
      </c>
      <c r="C6993" s="25" t="str">
        <f>INDEX(all_banks!O:O,MATCH(A6993,all_banks!H:H,0))</f>
        <v>ПАО "ЧЕЛИНДБАНК" (485)</v>
      </c>
      <c r="D6993" s="25" t="str">
        <f>INDEX('101_accounts'!B:B,MATCH(B6993,'101_accounts'!A:A,0))</f>
        <v>62001   A  Долгосрочные активы, предназначенные для продажи</v>
      </c>
      <c r="E6993" s="25">
        <f>'101_parsed'!C6993</f>
        <v>88934</v>
      </c>
      <c r="F6993" s="25">
        <f>'101_parsed'!D6993</f>
        <v>0</v>
      </c>
      <c r="G6993" s="25">
        <f>'101_parsed'!E6993</f>
        <v>56775</v>
      </c>
      <c r="H6993" s="25">
        <f>'101_parsed'!F6993</f>
        <v>0</v>
      </c>
    </row>
    <row r="6994" spans="1:8" x14ac:dyDescent="0.2">
      <c r="A6994" s="25">
        <f>'101_parsed'!A6994</f>
        <v>485</v>
      </c>
      <c r="B6994" s="33">
        <f>'101_parsed'!B6994</f>
        <v>62002</v>
      </c>
      <c r="C6994" s="25" t="str">
        <f>INDEX(all_banks!O:O,MATCH(A6994,all_banks!H:H,0))</f>
        <v>ПАО "ЧЕЛИНДБАНК" (485)</v>
      </c>
      <c r="D6994" s="25" t="str">
        <f>INDEX('101_accounts'!B:B,MATCH(B6994,'101_accounts'!A:A,0))</f>
        <v>62002   П  Резервы на возможные потери</v>
      </c>
      <c r="E6994" s="25">
        <f>'101_parsed'!C6994</f>
        <v>0</v>
      </c>
      <c r="F6994" s="25">
        <f>'101_parsed'!D6994</f>
        <v>67585</v>
      </c>
      <c r="G6994" s="25">
        <f>'101_parsed'!E6994</f>
        <v>0</v>
      </c>
      <c r="H6994" s="25">
        <f>'101_parsed'!F6994</f>
        <v>25058</v>
      </c>
    </row>
    <row r="6995" spans="1:8" x14ac:dyDescent="0.2">
      <c r="A6995" s="25">
        <f>'101_parsed'!A6995</f>
        <v>485</v>
      </c>
      <c r="B6995" s="33">
        <f>'101_parsed'!B6995</f>
        <v>62101</v>
      </c>
      <c r="C6995" s="25" t="str">
        <f>INDEX(all_banks!O:O,MATCH(A6995,all_banks!H:H,0))</f>
        <v>ПАО "ЧЕЛИНДБАНК" (485)</v>
      </c>
      <c r="D6995" s="25" t="str">
        <f>INDEX('101_accounts'!B:B,MATCH(B6995,'101_accounts'!A:A,0))</f>
        <v>62101   A  Средства труда, полученные по договорам отступного, залога, назначение которых не определено</v>
      </c>
      <c r="E6995" s="25">
        <f>'101_parsed'!C6995</f>
        <v>0</v>
      </c>
      <c r="F6995" s="25">
        <f>'101_parsed'!D6995</f>
        <v>0</v>
      </c>
      <c r="G6995" s="25">
        <f>'101_parsed'!E6995</f>
        <v>0</v>
      </c>
      <c r="H6995" s="25">
        <f>'101_parsed'!F6995</f>
        <v>0</v>
      </c>
    </row>
    <row r="6996" spans="1:8" x14ac:dyDescent="0.2">
      <c r="A6996" s="25">
        <f>'101_parsed'!A6996</f>
        <v>485</v>
      </c>
      <c r="B6996" s="33">
        <f>'101_parsed'!B6996</f>
        <v>62102</v>
      </c>
      <c r="C6996" s="25" t="str">
        <f>INDEX(all_banks!O:O,MATCH(A6996,all_banks!H:H,0))</f>
        <v>ПАО "ЧЕЛИНДБАНК" (485)</v>
      </c>
      <c r="D6996" s="25" t="str">
        <f>INDEX('101_accounts'!B:B,MATCH(B6996,'101_accounts'!A:A,0))</f>
        <v>62102   A  Предметы труда, полученные по договорам отступного, залога, назначение которых не определено</v>
      </c>
      <c r="E6996" s="25">
        <f>'101_parsed'!C6996</f>
        <v>0</v>
      </c>
      <c r="F6996" s="25">
        <f>'101_parsed'!D6996</f>
        <v>0</v>
      </c>
      <c r="G6996" s="25">
        <f>'101_parsed'!E6996</f>
        <v>0</v>
      </c>
      <c r="H6996" s="25">
        <f>'101_parsed'!F6996</f>
        <v>0</v>
      </c>
    </row>
    <row r="6997" spans="1:8" x14ac:dyDescent="0.2">
      <c r="A6997" s="25">
        <f>'101_parsed'!A6997</f>
        <v>485</v>
      </c>
      <c r="B6997" s="33">
        <f>'101_parsed'!B6997</f>
        <v>62103</v>
      </c>
      <c r="C6997" s="25" t="str">
        <f>INDEX(all_banks!O:O,MATCH(A6997,all_banks!H:H,0))</f>
        <v>ПАО "ЧЕЛИНДБАНК" (485)</v>
      </c>
      <c r="D6997" s="25" t="str">
        <f>INDEX('101_accounts'!B:B,MATCH(B6997,'101_accounts'!A:A,0))</f>
        <v>62103   П  Резервы на возможные потери</v>
      </c>
      <c r="E6997" s="25">
        <f>'101_parsed'!C6997</f>
        <v>0</v>
      </c>
      <c r="F6997" s="25">
        <f>'101_parsed'!D6997</f>
        <v>0</v>
      </c>
      <c r="G6997" s="25">
        <f>'101_parsed'!E6997</f>
        <v>0</v>
      </c>
      <c r="H6997" s="25">
        <f>'101_parsed'!F6997</f>
        <v>0</v>
      </c>
    </row>
    <row r="6998" spans="1:8" x14ac:dyDescent="0.2">
      <c r="A6998" s="25">
        <f>'101_parsed'!A6998</f>
        <v>493</v>
      </c>
      <c r="B6998" s="33">
        <f>'101_parsed'!B6998</f>
        <v>60401</v>
      </c>
      <c r="C6998" s="25" t="str">
        <f>INDEX(all_banks!O:O,MATCH(A6998,all_banks!H:H,0))</f>
        <v>ПАО "ЧЕЛЯБИНВЕСТБАНК" (493)</v>
      </c>
      <c r="D6998" s="25" t="str">
        <f>INDEX('101_accounts'!B:B,MATCH(B6998,'101_accounts'!A:A,0))</f>
        <v>60401   A  Основные средства (кроме земли) (c 13.02.2018)_x000D_Категория 1- Здания и сооружения (до 31.12.2002)</v>
      </c>
      <c r="E6998" s="25">
        <f>'101_parsed'!C6998</f>
        <v>2637403</v>
      </c>
      <c r="F6998" s="25">
        <f>'101_parsed'!D6998</f>
        <v>0</v>
      </c>
      <c r="G6998" s="25">
        <f>'101_parsed'!E6998</f>
        <v>2633594</v>
      </c>
      <c r="H6998" s="25">
        <f>'101_parsed'!F6998</f>
        <v>0</v>
      </c>
    </row>
    <row r="6999" spans="1:8" x14ac:dyDescent="0.2">
      <c r="A6999" s="25">
        <f>'101_parsed'!A6999</f>
        <v>493</v>
      </c>
      <c r="B6999" s="33">
        <f>'101_parsed'!B6999</f>
        <v>60404</v>
      </c>
      <c r="C6999" s="25" t="str">
        <f>INDEX(all_banks!O:O,MATCH(A6999,all_banks!H:H,0))</f>
        <v>ПАО "ЧЕЛЯБИНВЕСТБАНК" (493)</v>
      </c>
      <c r="D6999" s="25" t="str">
        <f>INDEX('101_accounts'!B:B,MATCH(B6999,'101_accounts'!A:A,0))</f>
        <v>60404   A  Земля (c 13.02.2018)</v>
      </c>
      <c r="E6999" s="25">
        <f>'101_parsed'!C6999</f>
        <v>78999</v>
      </c>
      <c r="F6999" s="25">
        <f>'101_parsed'!D6999</f>
        <v>0</v>
      </c>
      <c r="G6999" s="25">
        <f>'101_parsed'!E6999</f>
        <v>73217</v>
      </c>
      <c r="H6999" s="25">
        <f>'101_parsed'!F6999</f>
        <v>0</v>
      </c>
    </row>
    <row r="7000" spans="1:8" x14ac:dyDescent="0.2">
      <c r="A7000" s="25">
        <f>'101_parsed'!A7000</f>
        <v>493</v>
      </c>
      <c r="B7000" s="33">
        <f>'101_parsed'!B7000</f>
        <v>60405</v>
      </c>
      <c r="C7000" s="25" t="str">
        <f>INDEX(all_banks!O:O,MATCH(A7000,all_banks!H:H,0))</f>
        <v>ПАО "ЧЕЛЯБИНВЕСТБАНК" (493)</v>
      </c>
      <c r="D7000" s="25" t="str">
        <f>INDEX('101_accounts'!B:B,MATCH(B7000,'101_accounts'!A:A,0))</f>
        <v>60405   П
A (до 31.01.2003)  Резервы на возможные потери (c 13.02.2018)
Долгосрочно арендуемые основные средства (до 31.01.2003)</v>
      </c>
      <c r="E7000" s="25">
        <f>'101_parsed'!C7000</f>
        <v>0</v>
      </c>
      <c r="F7000" s="25">
        <f>'101_parsed'!D7000</f>
        <v>0</v>
      </c>
      <c r="G7000" s="25">
        <f>'101_parsed'!E7000</f>
        <v>0</v>
      </c>
      <c r="H7000" s="25">
        <f>'101_parsed'!F7000</f>
        <v>0</v>
      </c>
    </row>
    <row r="7001" spans="1:8" x14ac:dyDescent="0.2">
      <c r="A7001" s="25">
        <f>'101_parsed'!A7001</f>
        <v>493</v>
      </c>
      <c r="B7001" s="33">
        <f>'101_parsed'!B7001</f>
        <v>60414</v>
      </c>
      <c r="C7001" s="25" t="str">
        <f>INDEX(all_banks!O:O,MATCH(A7001,all_banks!H:H,0))</f>
        <v>ПАО "ЧЕЛЯБИНВЕСТБАНК" (493)</v>
      </c>
      <c r="D7001" s="25" t="str">
        <f>INDEX('101_accounts'!B:B,MATCH(B7001,'101_accounts'!A:A,0))</f>
        <v>60414   П  Амортизация основных средств (кроме земли) (c 13.02.2018)</v>
      </c>
      <c r="E7001" s="25">
        <f>'101_parsed'!C7001</f>
        <v>0</v>
      </c>
      <c r="F7001" s="25">
        <f>'101_parsed'!D7001</f>
        <v>1145290</v>
      </c>
      <c r="G7001" s="25">
        <f>'101_parsed'!E7001</f>
        <v>0</v>
      </c>
      <c r="H7001" s="25">
        <f>'101_parsed'!F7001</f>
        <v>1170864</v>
      </c>
    </row>
    <row r="7002" spans="1:8" x14ac:dyDescent="0.2">
      <c r="A7002" s="25">
        <f>'101_parsed'!A7002</f>
        <v>493</v>
      </c>
      <c r="B7002" s="33">
        <f>'101_parsed'!B7002</f>
        <v>60415</v>
      </c>
      <c r="C7002" s="25" t="str">
        <f>INDEX(all_banks!O:O,MATCH(A7002,all_banks!H:H,0))</f>
        <v>ПАО "ЧЕЛЯБИНВЕСТБАНК" (493)</v>
      </c>
      <c r="D7002" s="25" t="str">
        <f>INDEX('101_accounts'!B:B,MATCH(B7002,'101_accounts'!A:A,0))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002" s="25">
        <f>'101_parsed'!C7002</f>
        <v>11625</v>
      </c>
      <c r="F7002" s="25">
        <f>'101_parsed'!D7002</f>
        <v>0</v>
      </c>
      <c r="G7002" s="25">
        <f>'101_parsed'!E7002</f>
        <v>10896</v>
      </c>
      <c r="H7002" s="25">
        <f>'101_parsed'!F7002</f>
        <v>0</v>
      </c>
    </row>
    <row r="7003" spans="1:8" x14ac:dyDescent="0.2">
      <c r="A7003" s="25">
        <f>'101_parsed'!A7003</f>
        <v>493</v>
      </c>
      <c r="B7003" s="33">
        <f>'101_parsed'!B7003</f>
        <v>61901</v>
      </c>
      <c r="C7003" s="25" t="str">
        <f>INDEX(all_banks!O:O,MATCH(A7003,all_banks!H:H,0))</f>
        <v>ПАО "ЧЕЛЯБИНВЕСТБАНК" (493)</v>
      </c>
      <c r="D7003" s="25" t="str">
        <f>INDEX('101_accounts'!B:B,MATCH(B7003,'101_accounts'!A:A,0))</f>
        <v>61901   A  Земля, временно неиспользуемая в основной деятельности</v>
      </c>
      <c r="E7003" s="25">
        <f>'101_parsed'!C7003</f>
        <v>0</v>
      </c>
      <c r="F7003" s="25">
        <f>'101_parsed'!D7003</f>
        <v>0</v>
      </c>
      <c r="G7003" s="25">
        <f>'101_parsed'!E7003</f>
        <v>0</v>
      </c>
      <c r="H7003" s="25">
        <f>'101_parsed'!F7003</f>
        <v>0</v>
      </c>
    </row>
    <row r="7004" spans="1:8" x14ac:dyDescent="0.2">
      <c r="A7004" s="25">
        <f>'101_parsed'!A7004</f>
        <v>493</v>
      </c>
      <c r="B7004" s="33">
        <f>'101_parsed'!B7004</f>
        <v>61902</v>
      </c>
      <c r="C7004" s="25" t="str">
        <f>INDEX(all_banks!O:O,MATCH(A7004,all_banks!H:H,0))</f>
        <v>ПАО "ЧЕЛЯБИНВЕСТБАНК" (493)</v>
      </c>
      <c r="D7004" s="25" t="str">
        <f>INDEX('101_accounts'!B:B,MATCH(B7004,'101_accounts'!A:A,0))</f>
        <v>61902   A  Земля, временно неиспользуемая в основной деятельности, переданная в аренду</v>
      </c>
      <c r="E7004" s="25">
        <f>'101_parsed'!C7004</f>
        <v>2625</v>
      </c>
      <c r="F7004" s="25">
        <f>'101_parsed'!D7004</f>
        <v>0</v>
      </c>
      <c r="G7004" s="25">
        <f>'101_parsed'!E7004</f>
        <v>525</v>
      </c>
      <c r="H7004" s="25">
        <f>'101_parsed'!F7004</f>
        <v>0</v>
      </c>
    </row>
    <row r="7005" spans="1:8" x14ac:dyDescent="0.2">
      <c r="A7005" s="25">
        <f>'101_parsed'!A7005</f>
        <v>493</v>
      </c>
      <c r="B7005" s="33">
        <f>'101_parsed'!B7005</f>
        <v>61903</v>
      </c>
      <c r="C7005" s="25" t="str">
        <f>INDEX(all_banks!O:O,MATCH(A7005,all_banks!H:H,0))</f>
        <v>ПАО "ЧЕЛЯБИНВЕСТБАНК" (493)</v>
      </c>
      <c r="D7005" s="25" t="str">
        <f>INDEX('101_accounts'!B:B,MATCH(B7005,'101_accounts'!A:A,0))</f>
        <v>61903   A  Недвижимость (кроме земли), временно неиспользуемая в основной деятельности</v>
      </c>
      <c r="E7005" s="25">
        <f>'101_parsed'!C7005</f>
        <v>32759</v>
      </c>
      <c r="F7005" s="25">
        <f>'101_parsed'!D7005</f>
        <v>0</v>
      </c>
      <c r="G7005" s="25">
        <f>'101_parsed'!E7005</f>
        <v>31377</v>
      </c>
      <c r="H7005" s="25">
        <f>'101_parsed'!F7005</f>
        <v>0</v>
      </c>
    </row>
    <row r="7006" spans="1:8" x14ac:dyDescent="0.2">
      <c r="A7006" s="25">
        <f>'101_parsed'!A7006</f>
        <v>493</v>
      </c>
      <c r="B7006" s="33">
        <f>'101_parsed'!B7006</f>
        <v>61904</v>
      </c>
      <c r="C7006" s="25" t="str">
        <f>INDEX(all_banks!O:O,MATCH(A7006,all_banks!H:H,0))</f>
        <v>ПАО "ЧЕЛЯБИНВЕСТБАНК" (493)</v>
      </c>
      <c r="D7006" s="25" t="str">
        <f>INDEX('101_accounts'!B:B,MATCH(B7006,'101_accounts'!A:A,0))</f>
        <v>61904   A  Недвижимость (кроме земли), временно неиспользуемая в основной деятельности, переданная в аренду</v>
      </c>
      <c r="E7006" s="25">
        <f>'101_parsed'!C7006</f>
        <v>72378</v>
      </c>
      <c r="F7006" s="25">
        <f>'101_parsed'!D7006</f>
        <v>0</v>
      </c>
      <c r="G7006" s="25">
        <f>'101_parsed'!E7006</f>
        <v>51912</v>
      </c>
      <c r="H7006" s="25">
        <f>'101_parsed'!F7006</f>
        <v>0</v>
      </c>
    </row>
    <row r="7007" spans="1:8" x14ac:dyDescent="0.2">
      <c r="A7007" s="25">
        <f>'101_parsed'!A7007</f>
        <v>493</v>
      </c>
      <c r="B7007" s="33">
        <f>'101_parsed'!B7007</f>
        <v>61905</v>
      </c>
      <c r="C7007" s="25" t="str">
        <f>INDEX(all_banks!O:O,MATCH(A7007,all_banks!H:H,0))</f>
        <v>ПАО "ЧЕЛЯБИНВЕСТБАНК" (493)</v>
      </c>
      <c r="D7007" s="25" t="str">
        <f>INDEX('101_accounts'!B:B,MATCH(B7007,'101_accounts'!A:A,0))</f>
        <v>61905   A  Земля, временно неиспользуемая в основной деятельности, учитываемая по справедливой стоимости</v>
      </c>
      <c r="E7007" s="25">
        <f>'101_parsed'!C7007</f>
        <v>0</v>
      </c>
      <c r="F7007" s="25">
        <f>'101_parsed'!D7007</f>
        <v>0</v>
      </c>
      <c r="G7007" s="25">
        <f>'101_parsed'!E7007</f>
        <v>0</v>
      </c>
      <c r="H7007" s="25">
        <f>'101_parsed'!F7007</f>
        <v>0</v>
      </c>
    </row>
    <row r="7008" spans="1:8" x14ac:dyDescent="0.2">
      <c r="A7008" s="25">
        <f>'101_parsed'!A7008</f>
        <v>493</v>
      </c>
      <c r="B7008" s="33">
        <f>'101_parsed'!B7008</f>
        <v>61906</v>
      </c>
      <c r="C7008" s="25" t="str">
        <f>INDEX(all_banks!O:O,MATCH(A7008,all_banks!H:H,0))</f>
        <v>ПАО "ЧЕЛЯБИНВЕСТБАНК" (493)</v>
      </c>
      <c r="D7008" s="25" t="str">
        <f>INDEX('101_accounts'!B:B,MATCH(B7008,'101_accounts'!A:A,0))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008" s="25">
        <f>'101_parsed'!C7008</f>
        <v>0</v>
      </c>
      <c r="F7008" s="25">
        <f>'101_parsed'!D7008</f>
        <v>0</v>
      </c>
      <c r="G7008" s="25">
        <f>'101_parsed'!E7008</f>
        <v>0</v>
      </c>
      <c r="H7008" s="25">
        <f>'101_parsed'!F7008</f>
        <v>0</v>
      </c>
    </row>
    <row r="7009" spans="1:8" x14ac:dyDescent="0.2">
      <c r="A7009" s="25">
        <f>'101_parsed'!A7009</f>
        <v>493</v>
      </c>
      <c r="B7009" s="33">
        <f>'101_parsed'!B7009</f>
        <v>61907</v>
      </c>
      <c r="C7009" s="25" t="str">
        <f>INDEX(all_banks!O:O,MATCH(A7009,all_banks!H:H,0))</f>
        <v>ПАО "ЧЕЛЯБИНВЕСТБАНК" (493)</v>
      </c>
      <c r="D7009" s="25" t="str">
        <f>INDEX('101_accounts'!B:B,MATCH(B7009,'101_accounts'!A:A,0))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009" s="25">
        <f>'101_parsed'!C7009</f>
        <v>0</v>
      </c>
      <c r="F7009" s="25">
        <f>'101_parsed'!D7009</f>
        <v>0</v>
      </c>
      <c r="G7009" s="25">
        <f>'101_parsed'!E7009</f>
        <v>0</v>
      </c>
      <c r="H7009" s="25">
        <f>'101_parsed'!F7009</f>
        <v>0</v>
      </c>
    </row>
    <row r="7010" spans="1:8" x14ac:dyDescent="0.2">
      <c r="A7010" s="25">
        <f>'101_parsed'!A7010</f>
        <v>493</v>
      </c>
      <c r="B7010" s="33">
        <f>'101_parsed'!B7010</f>
        <v>61908</v>
      </c>
      <c r="C7010" s="25" t="str">
        <f>INDEX(all_banks!O:O,MATCH(A7010,all_banks!H:H,0))</f>
        <v>ПАО "ЧЕЛЯБИНВЕСТБАНК" (493)</v>
      </c>
      <c r="D7010" s="25" t="str">
        <f>INDEX('101_accounts'!B:B,MATCH(B7010,'101_accounts'!A:A,0))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010" s="25">
        <f>'101_parsed'!C7010</f>
        <v>0</v>
      </c>
      <c r="F7010" s="25">
        <f>'101_parsed'!D7010</f>
        <v>0</v>
      </c>
      <c r="G7010" s="25">
        <f>'101_parsed'!E7010</f>
        <v>0</v>
      </c>
      <c r="H7010" s="25">
        <f>'101_parsed'!F7010</f>
        <v>0</v>
      </c>
    </row>
    <row r="7011" spans="1:8" x14ac:dyDescent="0.2">
      <c r="A7011" s="25">
        <f>'101_parsed'!A7011</f>
        <v>493</v>
      </c>
      <c r="B7011" s="33">
        <f>'101_parsed'!B7011</f>
        <v>61909</v>
      </c>
      <c r="C7011" s="25" t="str">
        <f>INDEX(all_banks!O:O,MATCH(A7011,all_banks!H:H,0))</f>
        <v>ПАО "ЧЕЛЯБИНВЕСТБАНК" (493)</v>
      </c>
      <c r="D7011" s="25" t="str">
        <f>INDEX('101_accounts'!B:B,MATCH(B7011,'101_accounts'!A:A,0))</f>
        <v>61909   П  Амортизация недвижимости (кроме земли), временно неиспользуемой в основной деятельности</v>
      </c>
      <c r="E7011" s="25">
        <f>'101_parsed'!C7011</f>
        <v>0</v>
      </c>
      <c r="F7011" s="25">
        <f>'101_parsed'!D7011</f>
        <v>3093</v>
      </c>
      <c r="G7011" s="25">
        <f>'101_parsed'!E7011</f>
        <v>0</v>
      </c>
      <c r="H7011" s="25">
        <f>'101_parsed'!F7011</f>
        <v>3208</v>
      </c>
    </row>
    <row r="7012" spans="1:8" x14ac:dyDescent="0.2">
      <c r="A7012" s="25">
        <f>'101_parsed'!A7012</f>
        <v>493</v>
      </c>
      <c r="B7012" s="33">
        <f>'101_parsed'!B7012</f>
        <v>61910</v>
      </c>
      <c r="C7012" s="25" t="str">
        <f>INDEX(all_banks!O:O,MATCH(A7012,all_banks!H:H,0))</f>
        <v>ПАО "ЧЕЛЯБИНВЕСТБАНК" (493)</v>
      </c>
      <c r="D7012" s="25" t="str">
        <f>INDEX('101_accounts'!B:B,MATCH(B7012,'101_accounts'!A:A,0))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012" s="25">
        <f>'101_parsed'!C7012</f>
        <v>0</v>
      </c>
      <c r="F7012" s="25">
        <f>'101_parsed'!D7012</f>
        <v>12754</v>
      </c>
      <c r="G7012" s="25">
        <f>'101_parsed'!E7012</f>
        <v>0</v>
      </c>
      <c r="H7012" s="25">
        <f>'101_parsed'!F7012</f>
        <v>12187</v>
      </c>
    </row>
    <row r="7013" spans="1:8" x14ac:dyDescent="0.2">
      <c r="A7013" s="25">
        <f>'101_parsed'!A7013</f>
        <v>493</v>
      </c>
      <c r="B7013" s="33">
        <f>'101_parsed'!B7013</f>
        <v>61911</v>
      </c>
      <c r="C7013" s="25" t="str">
        <f>INDEX(all_banks!O:O,MATCH(A7013,all_banks!H:H,0))</f>
        <v>ПАО "ЧЕЛЯБИНВЕСТБАНК" (493)</v>
      </c>
      <c r="D7013" s="25" t="str">
        <f>INDEX('101_accounts'!B:B,MATCH(B7013,'101_accounts'!A:A,0))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013" s="25">
        <f>'101_parsed'!C7013</f>
        <v>0</v>
      </c>
      <c r="F7013" s="25">
        <f>'101_parsed'!D7013</f>
        <v>0</v>
      </c>
      <c r="G7013" s="25">
        <f>'101_parsed'!E7013</f>
        <v>0</v>
      </c>
      <c r="H7013" s="25">
        <f>'101_parsed'!F7013</f>
        <v>0</v>
      </c>
    </row>
    <row r="7014" spans="1:8" x14ac:dyDescent="0.2">
      <c r="A7014" s="25">
        <f>'101_parsed'!A7014</f>
        <v>493</v>
      </c>
      <c r="B7014" s="33">
        <f>'101_parsed'!B7014</f>
        <v>61912</v>
      </c>
      <c r="C7014" s="25" t="str">
        <f>INDEX(all_banks!O:O,MATCH(A7014,all_banks!H:H,0))</f>
        <v>ПАО "ЧЕЛЯБИНВЕСТБАНК" (493)</v>
      </c>
      <c r="D7014" s="25" t="str">
        <f>INDEX('101_accounts'!B:B,MATCH(B7014,'101_accounts'!A:A,0))</f>
        <v>61912   П  Резервы на возможные потери</v>
      </c>
      <c r="E7014" s="25">
        <f>'101_parsed'!C7014</f>
        <v>0</v>
      </c>
      <c r="F7014" s="25">
        <f>'101_parsed'!D7014</f>
        <v>41143</v>
      </c>
      <c r="G7014" s="25">
        <f>'101_parsed'!E7014</f>
        <v>0</v>
      </c>
      <c r="H7014" s="25">
        <f>'101_parsed'!F7014</f>
        <v>30840</v>
      </c>
    </row>
    <row r="7015" spans="1:8" x14ac:dyDescent="0.2">
      <c r="A7015" s="25">
        <f>'101_parsed'!A7015</f>
        <v>493</v>
      </c>
      <c r="B7015" s="33">
        <f>'101_parsed'!B7015</f>
        <v>62001</v>
      </c>
      <c r="C7015" s="25" t="str">
        <f>INDEX(all_banks!O:O,MATCH(A7015,all_banks!H:H,0))</f>
        <v>ПАО "ЧЕЛЯБИНВЕСТБАНК" (493)</v>
      </c>
      <c r="D7015" s="25" t="str">
        <f>INDEX('101_accounts'!B:B,MATCH(B7015,'101_accounts'!A:A,0))</f>
        <v>62001   A  Долгосрочные активы, предназначенные для продажи</v>
      </c>
      <c r="E7015" s="25">
        <f>'101_parsed'!C7015</f>
        <v>0</v>
      </c>
      <c r="F7015" s="25">
        <f>'101_parsed'!D7015</f>
        <v>0</v>
      </c>
      <c r="G7015" s="25">
        <f>'101_parsed'!E7015</f>
        <v>0</v>
      </c>
      <c r="H7015" s="25">
        <f>'101_parsed'!F7015</f>
        <v>0</v>
      </c>
    </row>
    <row r="7016" spans="1:8" x14ac:dyDescent="0.2">
      <c r="A7016" s="25">
        <f>'101_parsed'!A7016</f>
        <v>493</v>
      </c>
      <c r="B7016" s="33">
        <f>'101_parsed'!B7016</f>
        <v>62002</v>
      </c>
      <c r="C7016" s="25" t="str">
        <f>INDEX(all_banks!O:O,MATCH(A7016,all_banks!H:H,0))</f>
        <v>ПАО "ЧЕЛЯБИНВЕСТБАНК" (493)</v>
      </c>
      <c r="D7016" s="25" t="str">
        <f>INDEX('101_accounts'!B:B,MATCH(B7016,'101_accounts'!A:A,0))</f>
        <v>62002   П  Резервы на возможные потери</v>
      </c>
      <c r="E7016" s="25">
        <f>'101_parsed'!C7016</f>
        <v>0</v>
      </c>
      <c r="F7016" s="25">
        <f>'101_parsed'!D7016</f>
        <v>0</v>
      </c>
      <c r="G7016" s="25">
        <f>'101_parsed'!E7016</f>
        <v>0</v>
      </c>
      <c r="H7016" s="25">
        <f>'101_parsed'!F7016</f>
        <v>0</v>
      </c>
    </row>
    <row r="7017" spans="1:8" x14ac:dyDescent="0.2">
      <c r="A7017" s="25">
        <f>'101_parsed'!A7017</f>
        <v>493</v>
      </c>
      <c r="B7017" s="33">
        <f>'101_parsed'!B7017</f>
        <v>62101</v>
      </c>
      <c r="C7017" s="25" t="str">
        <f>INDEX(all_banks!O:O,MATCH(A7017,all_banks!H:H,0))</f>
        <v>ПАО "ЧЕЛЯБИНВЕСТБАНК" (493)</v>
      </c>
      <c r="D7017" s="25" t="str">
        <f>INDEX('101_accounts'!B:B,MATCH(B7017,'101_accounts'!A:A,0))</f>
        <v>62101   A  Средства труда, полученные по договорам отступного, залога, назначение которых не определено</v>
      </c>
      <c r="E7017" s="25">
        <f>'101_parsed'!C7017</f>
        <v>3882</v>
      </c>
      <c r="F7017" s="25">
        <f>'101_parsed'!D7017</f>
        <v>0</v>
      </c>
      <c r="G7017" s="25">
        <f>'101_parsed'!E7017</f>
        <v>3864</v>
      </c>
      <c r="H7017" s="25">
        <f>'101_parsed'!F7017</f>
        <v>0</v>
      </c>
    </row>
    <row r="7018" spans="1:8" x14ac:dyDescent="0.2">
      <c r="A7018" s="25">
        <f>'101_parsed'!A7018</f>
        <v>493</v>
      </c>
      <c r="B7018" s="33">
        <f>'101_parsed'!B7018</f>
        <v>62102</v>
      </c>
      <c r="C7018" s="25" t="str">
        <f>INDEX(all_banks!O:O,MATCH(A7018,all_banks!H:H,0))</f>
        <v>ПАО "ЧЕЛЯБИНВЕСТБАНК" (493)</v>
      </c>
      <c r="D7018" s="25" t="str">
        <f>INDEX('101_accounts'!B:B,MATCH(B7018,'101_accounts'!A:A,0))</f>
        <v>62102   A  Предметы труда, полученные по договорам отступного, залога, назначение которых не определено</v>
      </c>
      <c r="E7018" s="25">
        <f>'101_parsed'!C7018</f>
        <v>0</v>
      </c>
      <c r="F7018" s="25">
        <f>'101_parsed'!D7018</f>
        <v>0</v>
      </c>
      <c r="G7018" s="25">
        <f>'101_parsed'!E7018</f>
        <v>0</v>
      </c>
      <c r="H7018" s="25">
        <f>'101_parsed'!F7018</f>
        <v>0</v>
      </c>
    </row>
    <row r="7019" spans="1:8" x14ac:dyDescent="0.2">
      <c r="A7019" s="25">
        <f>'101_parsed'!A7019</f>
        <v>493</v>
      </c>
      <c r="B7019" s="33">
        <f>'101_parsed'!B7019</f>
        <v>62103</v>
      </c>
      <c r="C7019" s="25" t="str">
        <f>INDEX(all_banks!O:O,MATCH(A7019,all_banks!H:H,0))</f>
        <v>ПАО "ЧЕЛЯБИНВЕСТБАНК" (493)</v>
      </c>
      <c r="D7019" s="25" t="str">
        <f>INDEX('101_accounts'!B:B,MATCH(B7019,'101_accounts'!A:A,0))</f>
        <v>62103   П  Резервы на возможные потери</v>
      </c>
      <c r="E7019" s="25">
        <f>'101_parsed'!C7019</f>
        <v>0</v>
      </c>
      <c r="F7019" s="25">
        <f>'101_parsed'!D7019</f>
        <v>379</v>
      </c>
      <c r="G7019" s="25">
        <f>'101_parsed'!E7019</f>
        <v>0</v>
      </c>
      <c r="H7019" s="25">
        <f>'101_parsed'!F7019</f>
        <v>1047</v>
      </c>
    </row>
    <row r="7020" spans="1:8" x14ac:dyDescent="0.2">
      <c r="A7020" s="25">
        <f>'101_parsed'!A7020</f>
        <v>3290</v>
      </c>
      <c r="B7020" s="33">
        <f>'101_parsed'!B7020</f>
        <v>60401</v>
      </c>
      <c r="C7020" s="25" t="str">
        <f>INDEX(all_banks!O:O,MATCH(A7020,all_banks!H:H,0))</f>
        <v>ООО "Эйч-эс-би-си Банк (РР)" (3290)</v>
      </c>
      <c r="D7020" s="25" t="str">
        <f>INDEX('101_accounts'!B:B,MATCH(B7020,'101_accounts'!A:A,0))</f>
        <v>60401   A  Основные средства (кроме земли) (c 13.02.2018)_x000D_Категория 1- Здания и сооружения (до 31.12.2002)</v>
      </c>
      <c r="E7020" s="25">
        <f>'101_parsed'!C7020</f>
        <v>337249</v>
      </c>
      <c r="F7020" s="25">
        <f>'101_parsed'!D7020</f>
        <v>0</v>
      </c>
      <c r="G7020" s="25">
        <f>'101_parsed'!E7020</f>
        <v>354346</v>
      </c>
      <c r="H7020" s="25">
        <f>'101_parsed'!F7020</f>
        <v>0</v>
      </c>
    </row>
    <row r="7021" spans="1:8" x14ac:dyDescent="0.2">
      <c r="A7021" s="25">
        <f>'101_parsed'!A7021</f>
        <v>3290</v>
      </c>
      <c r="B7021" s="33">
        <f>'101_parsed'!B7021</f>
        <v>60404</v>
      </c>
      <c r="C7021" s="25" t="str">
        <f>INDEX(all_banks!O:O,MATCH(A7021,all_banks!H:H,0))</f>
        <v>ООО "Эйч-эс-би-си Банк (РР)" (3290)</v>
      </c>
      <c r="D7021" s="25" t="str">
        <f>INDEX('101_accounts'!B:B,MATCH(B7021,'101_accounts'!A:A,0))</f>
        <v>60404   A  Земля (c 13.02.2018)</v>
      </c>
      <c r="E7021" s="25">
        <f>'101_parsed'!C7021</f>
        <v>0</v>
      </c>
      <c r="F7021" s="25">
        <f>'101_parsed'!D7021</f>
        <v>0</v>
      </c>
      <c r="G7021" s="25">
        <f>'101_parsed'!E7021</f>
        <v>0</v>
      </c>
      <c r="H7021" s="25">
        <f>'101_parsed'!F7021</f>
        <v>0</v>
      </c>
    </row>
    <row r="7022" spans="1:8" x14ac:dyDescent="0.2">
      <c r="A7022" s="25">
        <f>'101_parsed'!A7022</f>
        <v>3290</v>
      </c>
      <c r="B7022" s="33">
        <f>'101_parsed'!B7022</f>
        <v>60405</v>
      </c>
      <c r="C7022" s="25" t="str">
        <f>INDEX(all_banks!O:O,MATCH(A7022,all_banks!H:H,0))</f>
        <v>ООО "Эйч-эс-би-си Банк (РР)" (3290)</v>
      </c>
      <c r="D7022" s="25" t="str">
        <f>INDEX('101_accounts'!B:B,MATCH(B7022,'101_accounts'!A:A,0))</f>
        <v>60405   П
A (до 31.01.2003)  Резервы на возможные потери (c 13.02.2018)
Долгосрочно арендуемые основные средства (до 31.01.2003)</v>
      </c>
      <c r="E7022" s="25">
        <f>'101_parsed'!C7022</f>
        <v>0</v>
      </c>
      <c r="F7022" s="25">
        <f>'101_parsed'!D7022</f>
        <v>0</v>
      </c>
      <c r="G7022" s="25">
        <f>'101_parsed'!E7022</f>
        <v>0</v>
      </c>
      <c r="H7022" s="25">
        <f>'101_parsed'!F7022</f>
        <v>0</v>
      </c>
    </row>
    <row r="7023" spans="1:8" x14ac:dyDescent="0.2">
      <c r="A7023" s="25">
        <f>'101_parsed'!A7023</f>
        <v>3290</v>
      </c>
      <c r="B7023" s="33">
        <f>'101_parsed'!B7023</f>
        <v>60414</v>
      </c>
      <c r="C7023" s="25" t="str">
        <f>INDEX(all_banks!O:O,MATCH(A7023,all_banks!H:H,0))</f>
        <v>ООО "Эйч-эс-би-си Банк (РР)" (3290)</v>
      </c>
      <c r="D7023" s="25" t="str">
        <f>INDEX('101_accounts'!B:B,MATCH(B7023,'101_accounts'!A:A,0))</f>
        <v>60414   П  Амортизация основных средств (кроме земли) (c 13.02.2018)</v>
      </c>
      <c r="E7023" s="25">
        <f>'101_parsed'!C7023</f>
        <v>0</v>
      </c>
      <c r="F7023" s="25">
        <f>'101_parsed'!D7023</f>
        <v>187474</v>
      </c>
      <c r="G7023" s="25">
        <f>'101_parsed'!E7023</f>
        <v>0</v>
      </c>
      <c r="H7023" s="25">
        <f>'101_parsed'!F7023</f>
        <v>195560</v>
      </c>
    </row>
    <row r="7024" spans="1:8" x14ac:dyDescent="0.2">
      <c r="A7024" s="25">
        <f>'101_parsed'!A7024</f>
        <v>3290</v>
      </c>
      <c r="B7024" s="33">
        <f>'101_parsed'!B7024</f>
        <v>60415</v>
      </c>
      <c r="C7024" s="25" t="str">
        <f>INDEX(all_banks!O:O,MATCH(A7024,all_banks!H:H,0))</f>
        <v>ООО "Эйч-эс-би-си Банк (РР)" (3290)</v>
      </c>
      <c r="D7024" s="25" t="str">
        <f>INDEX('101_accounts'!B:B,MATCH(B7024,'101_accounts'!A:A,0))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024" s="25">
        <f>'101_parsed'!C7024</f>
        <v>7144</v>
      </c>
      <c r="F7024" s="25">
        <f>'101_parsed'!D7024</f>
        <v>0</v>
      </c>
      <c r="G7024" s="25">
        <f>'101_parsed'!E7024</f>
        <v>0</v>
      </c>
      <c r="H7024" s="25">
        <f>'101_parsed'!F7024</f>
        <v>0</v>
      </c>
    </row>
    <row r="7025" spans="1:8" x14ac:dyDescent="0.2">
      <c r="A7025" s="25">
        <f>'101_parsed'!A7025</f>
        <v>3290</v>
      </c>
      <c r="B7025" s="33">
        <f>'101_parsed'!B7025</f>
        <v>61901</v>
      </c>
      <c r="C7025" s="25" t="str">
        <f>INDEX(all_banks!O:O,MATCH(A7025,all_banks!H:H,0))</f>
        <v>ООО "Эйч-эс-би-си Банк (РР)" (3290)</v>
      </c>
      <c r="D7025" s="25" t="str">
        <f>INDEX('101_accounts'!B:B,MATCH(B7025,'101_accounts'!A:A,0))</f>
        <v>61901   A  Земля, временно неиспользуемая в основной деятельности</v>
      </c>
      <c r="E7025" s="25">
        <f>'101_parsed'!C7025</f>
        <v>0</v>
      </c>
      <c r="F7025" s="25">
        <f>'101_parsed'!D7025</f>
        <v>0</v>
      </c>
      <c r="G7025" s="25">
        <f>'101_parsed'!E7025</f>
        <v>0</v>
      </c>
      <c r="H7025" s="25">
        <f>'101_parsed'!F7025</f>
        <v>0</v>
      </c>
    </row>
    <row r="7026" spans="1:8" x14ac:dyDescent="0.2">
      <c r="A7026" s="25">
        <f>'101_parsed'!A7026</f>
        <v>3290</v>
      </c>
      <c r="B7026" s="33">
        <f>'101_parsed'!B7026</f>
        <v>61902</v>
      </c>
      <c r="C7026" s="25" t="str">
        <f>INDEX(all_banks!O:O,MATCH(A7026,all_banks!H:H,0))</f>
        <v>ООО "Эйч-эс-би-си Банк (РР)" (3290)</v>
      </c>
      <c r="D7026" s="25" t="str">
        <f>INDEX('101_accounts'!B:B,MATCH(B7026,'101_accounts'!A:A,0))</f>
        <v>61902   A  Земля, временно неиспользуемая в основной деятельности, переданная в аренду</v>
      </c>
      <c r="E7026" s="25">
        <f>'101_parsed'!C7026</f>
        <v>0</v>
      </c>
      <c r="F7026" s="25">
        <f>'101_parsed'!D7026</f>
        <v>0</v>
      </c>
      <c r="G7026" s="25">
        <f>'101_parsed'!E7026</f>
        <v>0</v>
      </c>
      <c r="H7026" s="25">
        <f>'101_parsed'!F7026</f>
        <v>0</v>
      </c>
    </row>
    <row r="7027" spans="1:8" x14ac:dyDescent="0.2">
      <c r="A7027" s="25">
        <f>'101_parsed'!A7027</f>
        <v>3290</v>
      </c>
      <c r="B7027" s="33">
        <f>'101_parsed'!B7027</f>
        <v>61903</v>
      </c>
      <c r="C7027" s="25" t="str">
        <f>INDEX(all_banks!O:O,MATCH(A7027,all_banks!H:H,0))</f>
        <v>ООО "Эйч-эс-би-си Банк (РР)" (3290)</v>
      </c>
      <c r="D7027" s="25" t="str">
        <f>INDEX('101_accounts'!B:B,MATCH(B7027,'101_accounts'!A:A,0))</f>
        <v>61903   A  Недвижимость (кроме земли), временно неиспользуемая в основной деятельности</v>
      </c>
      <c r="E7027" s="25">
        <f>'101_parsed'!C7027</f>
        <v>0</v>
      </c>
      <c r="F7027" s="25">
        <f>'101_parsed'!D7027</f>
        <v>0</v>
      </c>
      <c r="G7027" s="25">
        <f>'101_parsed'!E7027</f>
        <v>0</v>
      </c>
      <c r="H7027" s="25">
        <f>'101_parsed'!F7027</f>
        <v>0</v>
      </c>
    </row>
    <row r="7028" spans="1:8" x14ac:dyDescent="0.2">
      <c r="A7028" s="25">
        <f>'101_parsed'!A7028</f>
        <v>3290</v>
      </c>
      <c r="B7028" s="33">
        <f>'101_parsed'!B7028</f>
        <v>61904</v>
      </c>
      <c r="C7028" s="25" t="str">
        <f>INDEX(all_banks!O:O,MATCH(A7028,all_banks!H:H,0))</f>
        <v>ООО "Эйч-эс-би-си Банк (РР)" (3290)</v>
      </c>
      <c r="D7028" s="25" t="str">
        <f>INDEX('101_accounts'!B:B,MATCH(B7028,'101_accounts'!A:A,0))</f>
        <v>61904   A  Недвижимость (кроме земли), временно неиспользуемая в основной деятельности, переданная в аренду</v>
      </c>
      <c r="E7028" s="25">
        <f>'101_parsed'!C7028</f>
        <v>0</v>
      </c>
      <c r="F7028" s="25">
        <f>'101_parsed'!D7028</f>
        <v>0</v>
      </c>
      <c r="G7028" s="25">
        <f>'101_parsed'!E7028</f>
        <v>0</v>
      </c>
      <c r="H7028" s="25">
        <f>'101_parsed'!F7028</f>
        <v>0</v>
      </c>
    </row>
    <row r="7029" spans="1:8" x14ac:dyDescent="0.2">
      <c r="A7029" s="25">
        <f>'101_parsed'!A7029</f>
        <v>3290</v>
      </c>
      <c r="B7029" s="33">
        <f>'101_parsed'!B7029</f>
        <v>61905</v>
      </c>
      <c r="C7029" s="25" t="str">
        <f>INDEX(all_banks!O:O,MATCH(A7029,all_banks!H:H,0))</f>
        <v>ООО "Эйч-эс-би-си Банк (РР)" (3290)</v>
      </c>
      <c r="D7029" s="25" t="str">
        <f>INDEX('101_accounts'!B:B,MATCH(B7029,'101_accounts'!A:A,0))</f>
        <v>61905   A  Земля, временно неиспользуемая в основной деятельности, учитываемая по справедливой стоимости</v>
      </c>
      <c r="E7029" s="25">
        <f>'101_parsed'!C7029</f>
        <v>0</v>
      </c>
      <c r="F7029" s="25">
        <f>'101_parsed'!D7029</f>
        <v>0</v>
      </c>
      <c r="G7029" s="25">
        <f>'101_parsed'!E7029</f>
        <v>0</v>
      </c>
      <c r="H7029" s="25">
        <f>'101_parsed'!F7029</f>
        <v>0</v>
      </c>
    </row>
    <row r="7030" spans="1:8" x14ac:dyDescent="0.2">
      <c r="A7030" s="25">
        <f>'101_parsed'!A7030</f>
        <v>3290</v>
      </c>
      <c r="B7030" s="33">
        <f>'101_parsed'!B7030</f>
        <v>61906</v>
      </c>
      <c r="C7030" s="25" t="str">
        <f>INDEX(all_banks!O:O,MATCH(A7030,all_banks!H:H,0))</f>
        <v>ООО "Эйч-эс-би-си Банк (РР)" (3290)</v>
      </c>
      <c r="D7030" s="25" t="str">
        <f>INDEX('101_accounts'!B:B,MATCH(B7030,'101_accounts'!A:A,0))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030" s="25">
        <f>'101_parsed'!C7030</f>
        <v>0</v>
      </c>
      <c r="F7030" s="25">
        <f>'101_parsed'!D7030</f>
        <v>0</v>
      </c>
      <c r="G7030" s="25">
        <f>'101_parsed'!E7030</f>
        <v>0</v>
      </c>
      <c r="H7030" s="25">
        <f>'101_parsed'!F7030</f>
        <v>0</v>
      </c>
    </row>
    <row r="7031" spans="1:8" x14ac:dyDescent="0.2">
      <c r="A7031" s="25">
        <f>'101_parsed'!A7031</f>
        <v>3290</v>
      </c>
      <c r="B7031" s="33">
        <f>'101_parsed'!B7031</f>
        <v>61907</v>
      </c>
      <c r="C7031" s="25" t="str">
        <f>INDEX(all_banks!O:O,MATCH(A7031,all_banks!H:H,0))</f>
        <v>ООО "Эйч-эс-би-си Банк (РР)" (3290)</v>
      </c>
      <c r="D7031" s="25" t="str">
        <f>INDEX('101_accounts'!B:B,MATCH(B7031,'101_accounts'!A:A,0))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031" s="25">
        <f>'101_parsed'!C7031</f>
        <v>0</v>
      </c>
      <c r="F7031" s="25">
        <f>'101_parsed'!D7031</f>
        <v>0</v>
      </c>
      <c r="G7031" s="25">
        <f>'101_parsed'!E7031</f>
        <v>0</v>
      </c>
      <c r="H7031" s="25">
        <f>'101_parsed'!F7031</f>
        <v>0</v>
      </c>
    </row>
    <row r="7032" spans="1:8" x14ac:dyDescent="0.2">
      <c r="A7032" s="25">
        <f>'101_parsed'!A7032</f>
        <v>3290</v>
      </c>
      <c r="B7032" s="33">
        <f>'101_parsed'!B7032</f>
        <v>61908</v>
      </c>
      <c r="C7032" s="25" t="str">
        <f>INDEX(all_banks!O:O,MATCH(A7032,all_banks!H:H,0))</f>
        <v>ООО "Эйч-эс-би-си Банк (РР)" (3290)</v>
      </c>
      <c r="D7032" s="25" t="str">
        <f>INDEX('101_accounts'!B:B,MATCH(B7032,'101_accounts'!A:A,0))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032" s="25">
        <f>'101_parsed'!C7032</f>
        <v>0</v>
      </c>
      <c r="F7032" s="25">
        <f>'101_parsed'!D7032</f>
        <v>0</v>
      </c>
      <c r="G7032" s="25">
        <f>'101_parsed'!E7032</f>
        <v>0</v>
      </c>
      <c r="H7032" s="25">
        <f>'101_parsed'!F7032</f>
        <v>0</v>
      </c>
    </row>
    <row r="7033" spans="1:8" x14ac:dyDescent="0.2">
      <c r="A7033" s="25">
        <f>'101_parsed'!A7033</f>
        <v>3290</v>
      </c>
      <c r="B7033" s="33">
        <f>'101_parsed'!B7033</f>
        <v>61909</v>
      </c>
      <c r="C7033" s="25" t="str">
        <f>INDEX(all_banks!O:O,MATCH(A7033,all_banks!H:H,0))</f>
        <v>ООО "Эйч-эс-би-си Банк (РР)" (3290)</v>
      </c>
      <c r="D7033" s="25" t="str">
        <f>INDEX('101_accounts'!B:B,MATCH(B7033,'101_accounts'!A:A,0))</f>
        <v>61909   П  Амортизация недвижимости (кроме земли), временно неиспользуемой в основной деятельности</v>
      </c>
      <c r="E7033" s="25">
        <f>'101_parsed'!C7033</f>
        <v>0</v>
      </c>
      <c r="F7033" s="25">
        <f>'101_parsed'!D7033</f>
        <v>0</v>
      </c>
      <c r="G7033" s="25">
        <f>'101_parsed'!E7033</f>
        <v>0</v>
      </c>
      <c r="H7033" s="25">
        <f>'101_parsed'!F7033</f>
        <v>0</v>
      </c>
    </row>
    <row r="7034" spans="1:8" x14ac:dyDescent="0.2">
      <c r="A7034" s="25">
        <f>'101_parsed'!A7034</f>
        <v>3290</v>
      </c>
      <c r="B7034" s="33">
        <f>'101_parsed'!B7034</f>
        <v>61910</v>
      </c>
      <c r="C7034" s="25" t="str">
        <f>INDEX(all_banks!O:O,MATCH(A7034,all_banks!H:H,0))</f>
        <v>ООО "Эйч-эс-би-си Банк (РР)" (3290)</v>
      </c>
      <c r="D7034" s="25" t="str">
        <f>INDEX('101_accounts'!B:B,MATCH(B7034,'101_accounts'!A:A,0))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034" s="25">
        <f>'101_parsed'!C7034</f>
        <v>0</v>
      </c>
      <c r="F7034" s="25">
        <f>'101_parsed'!D7034</f>
        <v>0</v>
      </c>
      <c r="G7034" s="25">
        <f>'101_parsed'!E7034</f>
        <v>0</v>
      </c>
      <c r="H7034" s="25">
        <f>'101_parsed'!F7034</f>
        <v>0</v>
      </c>
    </row>
    <row r="7035" spans="1:8" x14ac:dyDescent="0.2">
      <c r="A7035" s="25">
        <f>'101_parsed'!A7035</f>
        <v>3290</v>
      </c>
      <c r="B7035" s="33">
        <f>'101_parsed'!B7035</f>
        <v>61911</v>
      </c>
      <c r="C7035" s="25" t="str">
        <f>INDEX(all_banks!O:O,MATCH(A7035,all_banks!H:H,0))</f>
        <v>ООО "Эйч-эс-би-си Банк (РР)" (3290)</v>
      </c>
      <c r="D7035" s="25" t="str">
        <f>INDEX('101_accounts'!B:B,MATCH(B7035,'101_accounts'!A:A,0))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035" s="25">
        <f>'101_parsed'!C7035</f>
        <v>0</v>
      </c>
      <c r="F7035" s="25">
        <f>'101_parsed'!D7035</f>
        <v>0</v>
      </c>
      <c r="G7035" s="25">
        <f>'101_parsed'!E7035</f>
        <v>0</v>
      </c>
      <c r="H7035" s="25">
        <f>'101_parsed'!F7035</f>
        <v>0</v>
      </c>
    </row>
    <row r="7036" spans="1:8" x14ac:dyDescent="0.2">
      <c r="A7036" s="25">
        <f>'101_parsed'!A7036</f>
        <v>3290</v>
      </c>
      <c r="B7036" s="33">
        <f>'101_parsed'!B7036</f>
        <v>61912</v>
      </c>
      <c r="C7036" s="25" t="str">
        <f>INDEX(all_banks!O:O,MATCH(A7036,all_banks!H:H,0))</f>
        <v>ООО "Эйч-эс-би-си Банк (РР)" (3290)</v>
      </c>
      <c r="D7036" s="25" t="str">
        <f>INDEX('101_accounts'!B:B,MATCH(B7036,'101_accounts'!A:A,0))</f>
        <v>61912   П  Резервы на возможные потери</v>
      </c>
      <c r="E7036" s="25">
        <f>'101_parsed'!C7036</f>
        <v>0</v>
      </c>
      <c r="F7036" s="25">
        <f>'101_parsed'!D7036</f>
        <v>0</v>
      </c>
      <c r="G7036" s="25">
        <f>'101_parsed'!E7036</f>
        <v>0</v>
      </c>
      <c r="H7036" s="25">
        <f>'101_parsed'!F7036</f>
        <v>0</v>
      </c>
    </row>
    <row r="7037" spans="1:8" x14ac:dyDescent="0.2">
      <c r="A7037" s="25">
        <f>'101_parsed'!A7037</f>
        <v>3290</v>
      </c>
      <c r="B7037" s="33">
        <f>'101_parsed'!B7037</f>
        <v>62001</v>
      </c>
      <c r="C7037" s="25" t="str">
        <f>INDEX(all_banks!O:O,MATCH(A7037,all_banks!H:H,0))</f>
        <v>ООО "Эйч-эс-би-си Банк (РР)" (3290)</v>
      </c>
      <c r="D7037" s="25" t="str">
        <f>INDEX('101_accounts'!B:B,MATCH(B7037,'101_accounts'!A:A,0))</f>
        <v>62001   A  Долгосрочные активы, предназначенные для продажи</v>
      </c>
      <c r="E7037" s="25">
        <f>'101_parsed'!C7037</f>
        <v>0</v>
      </c>
      <c r="F7037" s="25">
        <f>'101_parsed'!D7037</f>
        <v>0</v>
      </c>
      <c r="G7037" s="25">
        <f>'101_parsed'!E7037</f>
        <v>0</v>
      </c>
      <c r="H7037" s="25">
        <f>'101_parsed'!F7037</f>
        <v>0</v>
      </c>
    </row>
    <row r="7038" spans="1:8" x14ac:dyDescent="0.2">
      <c r="A7038" s="25">
        <f>'101_parsed'!A7038</f>
        <v>3290</v>
      </c>
      <c r="B7038" s="33">
        <f>'101_parsed'!B7038</f>
        <v>62002</v>
      </c>
      <c r="C7038" s="25" t="str">
        <f>INDEX(all_banks!O:O,MATCH(A7038,all_banks!H:H,0))</f>
        <v>ООО "Эйч-эс-би-си Банк (РР)" (3290)</v>
      </c>
      <c r="D7038" s="25" t="str">
        <f>INDEX('101_accounts'!B:B,MATCH(B7038,'101_accounts'!A:A,0))</f>
        <v>62002   П  Резервы на возможные потери</v>
      </c>
      <c r="E7038" s="25">
        <f>'101_parsed'!C7038</f>
        <v>0</v>
      </c>
      <c r="F7038" s="25">
        <f>'101_parsed'!D7038</f>
        <v>0</v>
      </c>
      <c r="G7038" s="25">
        <f>'101_parsed'!E7038</f>
        <v>0</v>
      </c>
      <c r="H7038" s="25">
        <f>'101_parsed'!F7038</f>
        <v>0</v>
      </c>
    </row>
    <row r="7039" spans="1:8" x14ac:dyDescent="0.2">
      <c r="A7039" s="25">
        <f>'101_parsed'!A7039</f>
        <v>3290</v>
      </c>
      <c r="B7039" s="33">
        <f>'101_parsed'!B7039</f>
        <v>62101</v>
      </c>
      <c r="C7039" s="25" t="str">
        <f>INDEX(all_banks!O:O,MATCH(A7039,all_banks!H:H,0))</f>
        <v>ООО "Эйч-эс-би-си Банк (РР)" (3290)</v>
      </c>
      <c r="D7039" s="25" t="str">
        <f>INDEX('101_accounts'!B:B,MATCH(B7039,'101_accounts'!A:A,0))</f>
        <v>62101   A  Средства труда, полученные по договорам отступного, залога, назначение которых не определено</v>
      </c>
      <c r="E7039" s="25">
        <f>'101_parsed'!C7039</f>
        <v>0</v>
      </c>
      <c r="F7039" s="25">
        <f>'101_parsed'!D7039</f>
        <v>0</v>
      </c>
      <c r="G7039" s="25">
        <f>'101_parsed'!E7039</f>
        <v>0</v>
      </c>
      <c r="H7039" s="25">
        <f>'101_parsed'!F7039</f>
        <v>0</v>
      </c>
    </row>
    <row r="7040" spans="1:8" x14ac:dyDescent="0.2">
      <c r="A7040" s="25">
        <f>'101_parsed'!A7040</f>
        <v>3290</v>
      </c>
      <c r="B7040" s="33">
        <f>'101_parsed'!B7040</f>
        <v>62102</v>
      </c>
      <c r="C7040" s="25" t="str">
        <f>INDEX(all_banks!O:O,MATCH(A7040,all_banks!H:H,0))</f>
        <v>ООО "Эйч-эс-би-си Банк (РР)" (3290)</v>
      </c>
      <c r="D7040" s="25" t="str">
        <f>INDEX('101_accounts'!B:B,MATCH(B7040,'101_accounts'!A:A,0))</f>
        <v>62102   A  Предметы труда, полученные по договорам отступного, залога, назначение которых не определено</v>
      </c>
      <c r="E7040" s="25">
        <f>'101_parsed'!C7040</f>
        <v>0</v>
      </c>
      <c r="F7040" s="25">
        <f>'101_parsed'!D7040</f>
        <v>0</v>
      </c>
      <c r="G7040" s="25">
        <f>'101_parsed'!E7040</f>
        <v>0</v>
      </c>
      <c r="H7040" s="25">
        <f>'101_parsed'!F7040</f>
        <v>0</v>
      </c>
    </row>
    <row r="7041" spans="1:8" x14ac:dyDescent="0.2">
      <c r="A7041" s="25">
        <f>'101_parsed'!A7041</f>
        <v>3290</v>
      </c>
      <c r="B7041" s="33">
        <f>'101_parsed'!B7041</f>
        <v>62103</v>
      </c>
      <c r="C7041" s="25" t="str">
        <f>INDEX(all_banks!O:O,MATCH(A7041,all_banks!H:H,0))</f>
        <v>ООО "Эйч-эс-би-си Банк (РР)" (3290)</v>
      </c>
      <c r="D7041" s="25" t="str">
        <f>INDEX('101_accounts'!B:B,MATCH(B7041,'101_accounts'!A:A,0))</f>
        <v>62103   П  Резервы на возможные потери</v>
      </c>
      <c r="E7041" s="25">
        <f>'101_parsed'!C7041</f>
        <v>0</v>
      </c>
      <c r="F7041" s="25">
        <f>'101_parsed'!D7041</f>
        <v>0</v>
      </c>
      <c r="G7041" s="25">
        <f>'101_parsed'!E7041</f>
        <v>0</v>
      </c>
      <c r="H7041" s="25">
        <f>'101_parsed'!F7041</f>
        <v>0</v>
      </c>
    </row>
    <row r="7042" spans="1:8" x14ac:dyDescent="0.2">
      <c r="A7042" s="25">
        <f>'101_parsed'!A7042</f>
        <v>3116</v>
      </c>
      <c r="B7042" s="33">
        <f>'101_parsed'!B7042</f>
        <v>60401</v>
      </c>
      <c r="C7042" s="25" t="str">
        <f>INDEX(all_banks!O:O,MATCH(A7042,all_banks!H:H,0))</f>
        <v>ООО КБ "ЭКО-ИНВЕСТ" (3116)</v>
      </c>
      <c r="D7042" s="25" t="str">
        <f>INDEX('101_accounts'!B:B,MATCH(B7042,'101_accounts'!A:A,0))</f>
        <v>60401   A  Основные средства (кроме земли) (c 13.02.2018)_x000D_Категория 1- Здания и сооружения (до 31.12.2002)</v>
      </c>
      <c r="E7042" s="25">
        <f>'101_parsed'!C7042</f>
        <v>5261</v>
      </c>
      <c r="F7042" s="25">
        <f>'101_parsed'!D7042</f>
        <v>0</v>
      </c>
      <c r="G7042" s="25">
        <f>'101_parsed'!E7042</f>
        <v>5736</v>
      </c>
      <c r="H7042" s="25">
        <f>'101_parsed'!F7042</f>
        <v>0</v>
      </c>
    </row>
    <row r="7043" spans="1:8" x14ac:dyDescent="0.2">
      <c r="A7043" s="25">
        <f>'101_parsed'!A7043</f>
        <v>3116</v>
      </c>
      <c r="B7043" s="33">
        <f>'101_parsed'!B7043</f>
        <v>60404</v>
      </c>
      <c r="C7043" s="25" t="str">
        <f>INDEX(all_banks!O:O,MATCH(A7043,all_banks!H:H,0))</f>
        <v>ООО КБ "ЭКО-ИНВЕСТ" (3116)</v>
      </c>
      <c r="D7043" s="25" t="str">
        <f>INDEX('101_accounts'!B:B,MATCH(B7043,'101_accounts'!A:A,0))</f>
        <v>60404   A  Земля (c 13.02.2018)</v>
      </c>
      <c r="E7043" s="25">
        <f>'101_parsed'!C7043</f>
        <v>0</v>
      </c>
      <c r="F7043" s="25">
        <f>'101_parsed'!D7043</f>
        <v>0</v>
      </c>
      <c r="G7043" s="25">
        <f>'101_parsed'!E7043</f>
        <v>0</v>
      </c>
      <c r="H7043" s="25">
        <f>'101_parsed'!F7043</f>
        <v>0</v>
      </c>
    </row>
    <row r="7044" spans="1:8" x14ac:dyDescent="0.2">
      <c r="A7044" s="25">
        <f>'101_parsed'!A7044</f>
        <v>3116</v>
      </c>
      <c r="B7044" s="33">
        <f>'101_parsed'!B7044</f>
        <v>60405</v>
      </c>
      <c r="C7044" s="25" t="str">
        <f>INDEX(all_banks!O:O,MATCH(A7044,all_banks!H:H,0))</f>
        <v>ООО КБ "ЭКО-ИНВЕСТ" (3116)</v>
      </c>
      <c r="D7044" s="25" t="str">
        <f>INDEX('101_accounts'!B:B,MATCH(B7044,'101_accounts'!A:A,0))</f>
        <v>60405   П
A (до 31.01.2003)  Резервы на возможные потери (c 13.02.2018)
Долгосрочно арендуемые основные средства (до 31.01.2003)</v>
      </c>
      <c r="E7044" s="25">
        <f>'101_parsed'!C7044</f>
        <v>0</v>
      </c>
      <c r="F7044" s="25">
        <f>'101_parsed'!D7044</f>
        <v>0</v>
      </c>
      <c r="G7044" s="25">
        <f>'101_parsed'!E7044</f>
        <v>0</v>
      </c>
      <c r="H7044" s="25">
        <f>'101_parsed'!F7044</f>
        <v>0</v>
      </c>
    </row>
    <row r="7045" spans="1:8" x14ac:dyDescent="0.2">
      <c r="A7045" s="25">
        <f>'101_parsed'!A7045</f>
        <v>3116</v>
      </c>
      <c r="B7045" s="33">
        <f>'101_parsed'!B7045</f>
        <v>60414</v>
      </c>
      <c r="C7045" s="25" t="str">
        <f>INDEX(all_banks!O:O,MATCH(A7045,all_banks!H:H,0))</f>
        <v>ООО КБ "ЭКО-ИНВЕСТ" (3116)</v>
      </c>
      <c r="D7045" s="25" t="str">
        <f>INDEX('101_accounts'!B:B,MATCH(B7045,'101_accounts'!A:A,0))</f>
        <v>60414   П  Амортизация основных средств (кроме земли) (c 13.02.2018)</v>
      </c>
      <c r="E7045" s="25">
        <f>'101_parsed'!C7045</f>
        <v>0</v>
      </c>
      <c r="F7045" s="25">
        <f>'101_parsed'!D7045</f>
        <v>4870</v>
      </c>
      <c r="G7045" s="25">
        <f>'101_parsed'!E7045</f>
        <v>0</v>
      </c>
      <c r="H7045" s="25">
        <f>'101_parsed'!F7045</f>
        <v>4963</v>
      </c>
    </row>
    <row r="7046" spans="1:8" x14ac:dyDescent="0.2">
      <c r="A7046" s="25">
        <f>'101_parsed'!A7046</f>
        <v>3116</v>
      </c>
      <c r="B7046" s="33">
        <f>'101_parsed'!B7046</f>
        <v>60415</v>
      </c>
      <c r="C7046" s="25" t="str">
        <f>INDEX(all_banks!O:O,MATCH(A7046,all_banks!H:H,0))</f>
        <v>ООО КБ "ЭКО-ИНВЕСТ" (3116)</v>
      </c>
      <c r="D7046" s="25" t="str">
        <f>INDEX('101_accounts'!B:B,MATCH(B7046,'101_accounts'!A:A,0))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046" s="25">
        <f>'101_parsed'!C7046</f>
        <v>0</v>
      </c>
      <c r="F7046" s="25">
        <f>'101_parsed'!D7046</f>
        <v>0</v>
      </c>
      <c r="G7046" s="25">
        <f>'101_parsed'!E7046</f>
        <v>0</v>
      </c>
      <c r="H7046" s="25">
        <f>'101_parsed'!F7046</f>
        <v>0</v>
      </c>
    </row>
    <row r="7047" spans="1:8" x14ac:dyDescent="0.2">
      <c r="A7047" s="25">
        <f>'101_parsed'!A7047</f>
        <v>3116</v>
      </c>
      <c r="B7047" s="33">
        <f>'101_parsed'!B7047</f>
        <v>61901</v>
      </c>
      <c r="C7047" s="25" t="str">
        <f>INDEX(all_banks!O:O,MATCH(A7047,all_banks!H:H,0))</f>
        <v>ООО КБ "ЭКО-ИНВЕСТ" (3116)</v>
      </c>
      <c r="D7047" s="25" t="str">
        <f>INDEX('101_accounts'!B:B,MATCH(B7047,'101_accounts'!A:A,0))</f>
        <v>61901   A  Земля, временно неиспользуемая в основной деятельности</v>
      </c>
      <c r="E7047" s="25">
        <f>'101_parsed'!C7047</f>
        <v>78681</v>
      </c>
      <c r="F7047" s="25">
        <f>'101_parsed'!D7047</f>
        <v>0</v>
      </c>
      <c r="G7047" s="25">
        <f>'101_parsed'!E7047</f>
        <v>78681</v>
      </c>
      <c r="H7047" s="25">
        <f>'101_parsed'!F7047</f>
        <v>0</v>
      </c>
    </row>
    <row r="7048" spans="1:8" x14ac:dyDescent="0.2">
      <c r="A7048" s="25">
        <f>'101_parsed'!A7048</f>
        <v>3116</v>
      </c>
      <c r="B7048" s="33">
        <f>'101_parsed'!B7048</f>
        <v>61902</v>
      </c>
      <c r="C7048" s="25" t="str">
        <f>INDEX(all_banks!O:O,MATCH(A7048,all_banks!H:H,0))</f>
        <v>ООО КБ "ЭКО-ИНВЕСТ" (3116)</v>
      </c>
      <c r="D7048" s="25" t="str">
        <f>INDEX('101_accounts'!B:B,MATCH(B7048,'101_accounts'!A:A,0))</f>
        <v>61902   A  Земля, временно неиспользуемая в основной деятельности, переданная в аренду</v>
      </c>
      <c r="E7048" s="25">
        <f>'101_parsed'!C7048</f>
        <v>0</v>
      </c>
      <c r="F7048" s="25">
        <f>'101_parsed'!D7048</f>
        <v>0</v>
      </c>
      <c r="G7048" s="25">
        <f>'101_parsed'!E7048</f>
        <v>0</v>
      </c>
      <c r="H7048" s="25">
        <f>'101_parsed'!F7048</f>
        <v>0</v>
      </c>
    </row>
    <row r="7049" spans="1:8" x14ac:dyDescent="0.2">
      <c r="A7049" s="25">
        <f>'101_parsed'!A7049</f>
        <v>3116</v>
      </c>
      <c r="B7049" s="33">
        <f>'101_parsed'!B7049</f>
        <v>61903</v>
      </c>
      <c r="C7049" s="25" t="str">
        <f>INDEX(all_banks!O:O,MATCH(A7049,all_banks!H:H,0))</f>
        <v>ООО КБ "ЭКО-ИНВЕСТ" (3116)</v>
      </c>
      <c r="D7049" s="25" t="str">
        <f>INDEX('101_accounts'!B:B,MATCH(B7049,'101_accounts'!A:A,0))</f>
        <v>61903   A  Недвижимость (кроме земли), временно неиспользуемая в основной деятельности</v>
      </c>
      <c r="E7049" s="25">
        <f>'101_parsed'!C7049</f>
        <v>0</v>
      </c>
      <c r="F7049" s="25">
        <f>'101_parsed'!D7049</f>
        <v>0</v>
      </c>
      <c r="G7049" s="25">
        <f>'101_parsed'!E7049</f>
        <v>0</v>
      </c>
      <c r="H7049" s="25">
        <f>'101_parsed'!F7049</f>
        <v>0</v>
      </c>
    </row>
    <row r="7050" spans="1:8" x14ac:dyDescent="0.2">
      <c r="A7050" s="25">
        <f>'101_parsed'!A7050</f>
        <v>3116</v>
      </c>
      <c r="B7050" s="33">
        <f>'101_parsed'!B7050</f>
        <v>61904</v>
      </c>
      <c r="C7050" s="25" t="str">
        <f>INDEX(all_banks!O:O,MATCH(A7050,all_banks!H:H,0))</f>
        <v>ООО КБ "ЭКО-ИНВЕСТ" (3116)</v>
      </c>
      <c r="D7050" s="25" t="str">
        <f>INDEX('101_accounts'!B:B,MATCH(B7050,'101_accounts'!A:A,0))</f>
        <v>61904   A  Недвижимость (кроме земли), временно неиспользуемая в основной деятельности, переданная в аренду</v>
      </c>
      <c r="E7050" s="25">
        <f>'101_parsed'!C7050</f>
        <v>0</v>
      </c>
      <c r="F7050" s="25">
        <f>'101_parsed'!D7050</f>
        <v>0</v>
      </c>
      <c r="G7050" s="25">
        <f>'101_parsed'!E7050</f>
        <v>0</v>
      </c>
      <c r="H7050" s="25">
        <f>'101_parsed'!F7050</f>
        <v>0</v>
      </c>
    </row>
    <row r="7051" spans="1:8" x14ac:dyDescent="0.2">
      <c r="A7051" s="25">
        <f>'101_parsed'!A7051</f>
        <v>3116</v>
      </c>
      <c r="B7051" s="33">
        <f>'101_parsed'!B7051</f>
        <v>61905</v>
      </c>
      <c r="C7051" s="25" t="str">
        <f>INDEX(all_banks!O:O,MATCH(A7051,all_banks!H:H,0))</f>
        <v>ООО КБ "ЭКО-ИНВЕСТ" (3116)</v>
      </c>
      <c r="D7051" s="25" t="str">
        <f>INDEX('101_accounts'!B:B,MATCH(B7051,'101_accounts'!A:A,0))</f>
        <v>61905   A  Земля, временно неиспользуемая в основной деятельности, учитываемая по справедливой стоимости</v>
      </c>
      <c r="E7051" s="25">
        <f>'101_parsed'!C7051</f>
        <v>0</v>
      </c>
      <c r="F7051" s="25">
        <f>'101_parsed'!D7051</f>
        <v>0</v>
      </c>
      <c r="G7051" s="25">
        <f>'101_parsed'!E7051</f>
        <v>0</v>
      </c>
      <c r="H7051" s="25">
        <f>'101_parsed'!F7051</f>
        <v>0</v>
      </c>
    </row>
    <row r="7052" spans="1:8" x14ac:dyDescent="0.2">
      <c r="A7052" s="25">
        <f>'101_parsed'!A7052</f>
        <v>3116</v>
      </c>
      <c r="B7052" s="33">
        <f>'101_parsed'!B7052</f>
        <v>61906</v>
      </c>
      <c r="C7052" s="25" t="str">
        <f>INDEX(all_banks!O:O,MATCH(A7052,all_banks!H:H,0))</f>
        <v>ООО КБ "ЭКО-ИНВЕСТ" (3116)</v>
      </c>
      <c r="D7052" s="25" t="str">
        <f>INDEX('101_accounts'!B:B,MATCH(B7052,'101_accounts'!A:A,0))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052" s="25">
        <f>'101_parsed'!C7052</f>
        <v>0</v>
      </c>
      <c r="F7052" s="25">
        <f>'101_parsed'!D7052</f>
        <v>0</v>
      </c>
      <c r="G7052" s="25">
        <f>'101_parsed'!E7052</f>
        <v>0</v>
      </c>
      <c r="H7052" s="25">
        <f>'101_parsed'!F7052</f>
        <v>0</v>
      </c>
    </row>
    <row r="7053" spans="1:8" x14ac:dyDescent="0.2">
      <c r="A7053" s="25">
        <f>'101_parsed'!A7053</f>
        <v>3116</v>
      </c>
      <c r="B7053" s="33">
        <f>'101_parsed'!B7053</f>
        <v>61907</v>
      </c>
      <c r="C7053" s="25" t="str">
        <f>INDEX(all_banks!O:O,MATCH(A7053,all_banks!H:H,0))</f>
        <v>ООО КБ "ЭКО-ИНВЕСТ" (3116)</v>
      </c>
      <c r="D7053" s="25" t="str">
        <f>INDEX('101_accounts'!B:B,MATCH(B7053,'101_accounts'!A:A,0))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053" s="25">
        <f>'101_parsed'!C7053</f>
        <v>0</v>
      </c>
      <c r="F7053" s="25">
        <f>'101_parsed'!D7053</f>
        <v>0</v>
      </c>
      <c r="G7053" s="25">
        <f>'101_parsed'!E7053</f>
        <v>0</v>
      </c>
      <c r="H7053" s="25">
        <f>'101_parsed'!F7053</f>
        <v>0</v>
      </c>
    </row>
    <row r="7054" spans="1:8" x14ac:dyDescent="0.2">
      <c r="A7054" s="25">
        <f>'101_parsed'!A7054</f>
        <v>3116</v>
      </c>
      <c r="B7054" s="33">
        <f>'101_parsed'!B7054</f>
        <v>61908</v>
      </c>
      <c r="C7054" s="25" t="str">
        <f>INDEX(all_banks!O:O,MATCH(A7054,all_banks!H:H,0))</f>
        <v>ООО КБ "ЭКО-ИНВЕСТ" (3116)</v>
      </c>
      <c r="D7054" s="25" t="str">
        <f>INDEX('101_accounts'!B:B,MATCH(B7054,'101_accounts'!A:A,0))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054" s="25">
        <f>'101_parsed'!C7054</f>
        <v>0</v>
      </c>
      <c r="F7054" s="25">
        <f>'101_parsed'!D7054</f>
        <v>0</v>
      </c>
      <c r="G7054" s="25">
        <f>'101_parsed'!E7054</f>
        <v>0</v>
      </c>
      <c r="H7054" s="25">
        <f>'101_parsed'!F7054</f>
        <v>0</v>
      </c>
    </row>
    <row r="7055" spans="1:8" x14ac:dyDescent="0.2">
      <c r="A7055" s="25">
        <f>'101_parsed'!A7055</f>
        <v>3116</v>
      </c>
      <c r="B7055" s="33">
        <f>'101_parsed'!B7055</f>
        <v>61909</v>
      </c>
      <c r="C7055" s="25" t="str">
        <f>INDEX(all_banks!O:O,MATCH(A7055,all_banks!H:H,0))</f>
        <v>ООО КБ "ЭКО-ИНВЕСТ" (3116)</v>
      </c>
      <c r="D7055" s="25" t="str">
        <f>INDEX('101_accounts'!B:B,MATCH(B7055,'101_accounts'!A:A,0))</f>
        <v>61909   П  Амортизация недвижимости (кроме земли), временно неиспользуемой в основной деятельности</v>
      </c>
      <c r="E7055" s="25">
        <f>'101_parsed'!C7055</f>
        <v>0</v>
      </c>
      <c r="F7055" s="25">
        <f>'101_parsed'!D7055</f>
        <v>0</v>
      </c>
      <c r="G7055" s="25">
        <f>'101_parsed'!E7055</f>
        <v>0</v>
      </c>
      <c r="H7055" s="25">
        <f>'101_parsed'!F7055</f>
        <v>0</v>
      </c>
    </row>
    <row r="7056" spans="1:8" x14ac:dyDescent="0.2">
      <c r="A7056" s="25">
        <f>'101_parsed'!A7056</f>
        <v>3116</v>
      </c>
      <c r="B7056" s="33">
        <f>'101_parsed'!B7056</f>
        <v>61910</v>
      </c>
      <c r="C7056" s="25" t="str">
        <f>INDEX(all_banks!O:O,MATCH(A7056,all_banks!H:H,0))</f>
        <v>ООО КБ "ЭКО-ИНВЕСТ" (3116)</v>
      </c>
      <c r="D7056" s="25" t="str">
        <f>INDEX('101_accounts'!B:B,MATCH(B7056,'101_accounts'!A:A,0))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056" s="25">
        <f>'101_parsed'!C7056</f>
        <v>0</v>
      </c>
      <c r="F7056" s="25">
        <f>'101_parsed'!D7056</f>
        <v>0</v>
      </c>
      <c r="G7056" s="25">
        <f>'101_parsed'!E7056</f>
        <v>0</v>
      </c>
      <c r="H7056" s="25">
        <f>'101_parsed'!F7056</f>
        <v>0</v>
      </c>
    </row>
    <row r="7057" spans="1:8" x14ac:dyDescent="0.2">
      <c r="A7057" s="25">
        <f>'101_parsed'!A7057</f>
        <v>3116</v>
      </c>
      <c r="B7057" s="33">
        <f>'101_parsed'!B7057</f>
        <v>61911</v>
      </c>
      <c r="C7057" s="25" t="str">
        <f>INDEX(all_banks!O:O,MATCH(A7057,all_banks!H:H,0))</f>
        <v>ООО КБ "ЭКО-ИНВЕСТ" (3116)</v>
      </c>
      <c r="D7057" s="25" t="str">
        <f>INDEX('101_accounts'!B:B,MATCH(B7057,'101_accounts'!A:A,0))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057" s="25">
        <f>'101_parsed'!C7057</f>
        <v>0</v>
      </c>
      <c r="F7057" s="25">
        <f>'101_parsed'!D7057</f>
        <v>0</v>
      </c>
      <c r="G7057" s="25">
        <f>'101_parsed'!E7057</f>
        <v>0</v>
      </c>
      <c r="H7057" s="25">
        <f>'101_parsed'!F7057</f>
        <v>0</v>
      </c>
    </row>
    <row r="7058" spans="1:8" x14ac:dyDescent="0.2">
      <c r="A7058" s="25">
        <f>'101_parsed'!A7058</f>
        <v>3116</v>
      </c>
      <c r="B7058" s="33">
        <f>'101_parsed'!B7058</f>
        <v>61912</v>
      </c>
      <c r="C7058" s="25" t="str">
        <f>INDEX(all_banks!O:O,MATCH(A7058,all_banks!H:H,0))</f>
        <v>ООО КБ "ЭКО-ИНВЕСТ" (3116)</v>
      </c>
      <c r="D7058" s="25" t="str">
        <f>INDEX('101_accounts'!B:B,MATCH(B7058,'101_accounts'!A:A,0))</f>
        <v>61912   П  Резервы на возможные потери</v>
      </c>
      <c r="E7058" s="25">
        <f>'101_parsed'!C7058</f>
        <v>0</v>
      </c>
      <c r="F7058" s="25">
        <f>'101_parsed'!D7058</f>
        <v>39341</v>
      </c>
      <c r="G7058" s="25">
        <f>'101_parsed'!E7058</f>
        <v>0</v>
      </c>
      <c r="H7058" s="25">
        <f>'101_parsed'!F7058</f>
        <v>39341</v>
      </c>
    </row>
    <row r="7059" spans="1:8" x14ac:dyDescent="0.2">
      <c r="A7059" s="25">
        <f>'101_parsed'!A7059</f>
        <v>3116</v>
      </c>
      <c r="B7059" s="33">
        <f>'101_parsed'!B7059</f>
        <v>62001</v>
      </c>
      <c r="C7059" s="25" t="str">
        <f>INDEX(all_banks!O:O,MATCH(A7059,all_banks!H:H,0))</f>
        <v>ООО КБ "ЭКО-ИНВЕСТ" (3116)</v>
      </c>
      <c r="D7059" s="25" t="str">
        <f>INDEX('101_accounts'!B:B,MATCH(B7059,'101_accounts'!A:A,0))</f>
        <v>62001   A  Долгосрочные активы, предназначенные для продажи</v>
      </c>
      <c r="E7059" s="25">
        <f>'101_parsed'!C7059</f>
        <v>0</v>
      </c>
      <c r="F7059" s="25">
        <f>'101_parsed'!D7059</f>
        <v>0</v>
      </c>
      <c r="G7059" s="25">
        <f>'101_parsed'!E7059</f>
        <v>0</v>
      </c>
      <c r="H7059" s="25">
        <f>'101_parsed'!F7059</f>
        <v>0</v>
      </c>
    </row>
    <row r="7060" spans="1:8" x14ac:dyDescent="0.2">
      <c r="A7060" s="25">
        <f>'101_parsed'!A7060</f>
        <v>3116</v>
      </c>
      <c r="B7060" s="33">
        <f>'101_parsed'!B7060</f>
        <v>62002</v>
      </c>
      <c r="C7060" s="25" t="str">
        <f>INDEX(all_banks!O:O,MATCH(A7060,all_banks!H:H,0))</f>
        <v>ООО КБ "ЭКО-ИНВЕСТ" (3116)</v>
      </c>
      <c r="D7060" s="25" t="str">
        <f>INDEX('101_accounts'!B:B,MATCH(B7060,'101_accounts'!A:A,0))</f>
        <v>62002   П  Резервы на возможные потери</v>
      </c>
      <c r="E7060" s="25">
        <f>'101_parsed'!C7060</f>
        <v>0</v>
      </c>
      <c r="F7060" s="25">
        <f>'101_parsed'!D7060</f>
        <v>0</v>
      </c>
      <c r="G7060" s="25">
        <f>'101_parsed'!E7060</f>
        <v>0</v>
      </c>
      <c r="H7060" s="25">
        <f>'101_parsed'!F7060</f>
        <v>0</v>
      </c>
    </row>
    <row r="7061" spans="1:8" x14ac:dyDescent="0.2">
      <c r="A7061" s="25">
        <f>'101_parsed'!A7061</f>
        <v>3116</v>
      </c>
      <c r="B7061" s="33">
        <f>'101_parsed'!B7061</f>
        <v>62101</v>
      </c>
      <c r="C7061" s="25" t="str">
        <f>INDEX(all_banks!O:O,MATCH(A7061,all_banks!H:H,0))</f>
        <v>ООО КБ "ЭКО-ИНВЕСТ" (3116)</v>
      </c>
      <c r="D7061" s="25" t="str">
        <f>INDEX('101_accounts'!B:B,MATCH(B7061,'101_accounts'!A:A,0))</f>
        <v>62101   A  Средства труда, полученные по договорам отступного, залога, назначение которых не определено</v>
      </c>
      <c r="E7061" s="25">
        <f>'101_parsed'!C7061</f>
        <v>0</v>
      </c>
      <c r="F7061" s="25">
        <f>'101_parsed'!D7061</f>
        <v>0</v>
      </c>
      <c r="G7061" s="25">
        <f>'101_parsed'!E7061</f>
        <v>0</v>
      </c>
      <c r="H7061" s="25">
        <f>'101_parsed'!F7061</f>
        <v>0</v>
      </c>
    </row>
    <row r="7062" spans="1:8" x14ac:dyDescent="0.2">
      <c r="A7062" s="25">
        <f>'101_parsed'!A7062</f>
        <v>3116</v>
      </c>
      <c r="B7062" s="33">
        <f>'101_parsed'!B7062</f>
        <v>62102</v>
      </c>
      <c r="C7062" s="25" t="str">
        <f>INDEX(all_banks!O:O,MATCH(A7062,all_banks!H:H,0))</f>
        <v>ООО КБ "ЭКО-ИНВЕСТ" (3116)</v>
      </c>
      <c r="D7062" s="25" t="str">
        <f>INDEX('101_accounts'!B:B,MATCH(B7062,'101_accounts'!A:A,0))</f>
        <v>62102   A  Предметы труда, полученные по договорам отступного, залога, назначение которых не определено</v>
      </c>
      <c r="E7062" s="25">
        <f>'101_parsed'!C7062</f>
        <v>0</v>
      </c>
      <c r="F7062" s="25">
        <f>'101_parsed'!D7062</f>
        <v>0</v>
      </c>
      <c r="G7062" s="25">
        <f>'101_parsed'!E7062</f>
        <v>0</v>
      </c>
      <c r="H7062" s="25">
        <f>'101_parsed'!F7062</f>
        <v>0</v>
      </c>
    </row>
    <row r="7063" spans="1:8" x14ac:dyDescent="0.2">
      <c r="A7063" s="25">
        <f>'101_parsed'!A7063</f>
        <v>3116</v>
      </c>
      <c r="B7063" s="33">
        <f>'101_parsed'!B7063</f>
        <v>62103</v>
      </c>
      <c r="C7063" s="25" t="str">
        <f>INDEX(all_banks!O:O,MATCH(A7063,all_banks!H:H,0))</f>
        <v>ООО КБ "ЭКО-ИНВЕСТ" (3116)</v>
      </c>
      <c r="D7063" s="25" t="str">
        <f>INDEX('101_accounts'!B:B,MATCH(B7063,'101_accounts'!A:A,0))</f>
        <v>62103   П  Резервы на возможные потери</v>
      </c>
      <c r="E7063" s="25">
        <f>'101_parsed'!C7063</f>
        <v>0</v>
      </c>
      <c r="F7063" s="25">
        <f>'101_parsed'!D7063</f>
        <v>0</v>
      </c>
      <c r="G7063" s="25">
        <f>'101_parsed'!E7063</f>
        <v>0</v>
      </c>
      <c r="H7063" s="25">
        <f>'101_parsed'!F7063</f>
        <v>0</v>
      </c>
    </row>
    <row r="7064" spans="1:8" x14ac:dyDescent="0.2">
      <c r="A7064" s="25">
        <f>'101_parsed'!A7064</f>
        <v>1319</v>
      </c>
      <c r="B7064" s="33">
        <f>'101_parsed'!B7064</f>
        <v>60401</v>
      </c>
      <c r="C7064" s="25" t="str">
        <f>INDEX(all_banks!O:O,MATCH(A7064,all_banks!H:H,0))</f>
        <v>АО "Экономбанк" (1319)</v>
      </c>
      <c r="D7064" s="25" t="str">
        <f>INDEX('101_accounts'!B:B,MATCH(B7064,'101_accounts'!A:A,0))</f>
        <v>60401   A  Основные средства (кроме земли) (c 13.02.2018)_x000D_Категория 1- Здания и сооружения (до 31.12.2002)</v>
      </c>
      <c r="E7064" s="25">
        <f>'101_parsed'!C7064</f>
        <v>662358</v>
      </c>
      <c r="F7064" s="25">
        <f>'101_parsed'!D7064</f>
        <v>0</v>
      </c>
      <c r="G7064" s="25">
        <f>'101_parsed'!E7064</f>
        <v>558614</v>
      </c>
      <c r="H7064" s="25">
        <f>'101_parsed'!F7064</f>
        <v>0</v>
      </c>
    </row>
    <row r="7065" spans="1:8" x14ac:dyDescent="0.2">
      <c r="A7065" s="25">
        <f>'101_parsed'!A7065</f>
        <v>1319</v>
      </c>
      <c r="B7065" s="33">
        <f>'101_parsed'!B7065</f>
        <v>60404</v>
      </c>
      <c r="C7065" s="25" t="str">
        <f>INDEX(all_banks!O:O,MATCH(A7065,all_banks!H:H,0))</f>
        <v>АО "Экономбанк" (1319)</v>
      </c>
      <c r="D7065" s="25" t="str">
        <f>INDEX('101_accounts'!B:B,MATCH(B7065,'101_accounts'!A:A,0))</f>
        <v>60404   A  Земля (c 13.02.2018)</v>
      </c>
      <c r="E7065" s="25">
        <f>'101_parsed'!C7065</f>
        <v>6700</v>
      </c>
      <c r="F7065" s="25">
        <f>'101_parsed'!D7065</f>
        <v>0</v>
      </c>
      <c r="G7065" s="25">
        <f>'101_parsed'!E7065</f>
        <v>6052</v>
      </c>
      <c r="H7065" s="25">
        <f>'101_parsed'!F7065</f>
        <v>0</v>
      </c>
    </row>
    <row r="7066" spans="1:8" x14ac:dyDescent="0.2">
      <c r="A7066" s="25">
        <f>'101_parsed'!A7066</f>
        <v>1319</v>
      </c>
      <c r="B7066" s="33">
        <f>'101_parsed'!B7066</f>
        <v>60405</v>
      </c>
      <c r="C7066" s="25" t="str">
        <f>INDEX(all_banks!O:O,MATCH(A7066,all_banks!H:H,0))</f>
        <v>АО "Экономбанк" (1319)</v>
      </c>
      <c r="D7066" s="25" t="str">
        <f>INDEX('101_accounts'!B:B,MATCH(B7066,'101_accounts'!A:A,0))</f>
        <v>60405   П
A (до 31.01.2003)  Резервы на возможные потери (c 13.02.2018)
Долгосрочно арендуемые основные средства (до 31.01.2003)</v>
      </c>
      <c r="E7066" s="25">
        <f>'101_parsed'!C7066</f>
        <v>0</v>
      </c>
      <c r="F7066" s="25">
        <f>'101_parsed'!D7066</f>
        <v>0</v>
      </c>
      <c r="G7066" s="25">
        <f>'101_parsed'!E7066</f>
        <v>0</v>
      </c>
      <c r="H7066" s="25">
        <f>'101_parsed'!F7066</f>
        <v>0</v>
      </c>
    </row>
    <row r="7067" spans="1:8" x14ac:dyDescent="0.2">
      <c r="A7067" s="25">
        <f>'101_parsed'!A7067</f>
        <v>1319</v>
      </c>
      <c r="B7067" s="33">
        <f>'101_parsed'!B7067</f>
        <v>60414</v>
      </c>
      <c r="C7067" s="25" t="str">
        <f>INDEX(all_banks!O:O,MATCH(A7067,all_banks!H:H,0))</f>
        <v>АО "Экономбанк" (1319)</v>
      </c>
      <c r="D7067" s="25" t="str">
        <f>INDEX('101_accounts'!B:B,MATCH(B7067,'101_accounts'!A:A,0))</f>
        <v>60414   П  Амортизация основных средств (кроме земли) (c 13.02.2018)</v>
      </c>
      <c r="E7067" s="25">
        <f>'101_parsed'!C7067</f>
        <v>0</v>
      </c>
      <c r="F7067" s="25">
        <f>'101_parsed'!D7067</f>
        <v>182079</v>
      </c>
      <c r="G7067" s="25">
        <f>'101_parsed'!E7067</f>
        <v>0</v>
      </c>
      <c r="H7067" s="25">
        <f>'101_parsed'!F7067</f>
        <v>162564</v>
      </c>
    </row>
    <row r="7068" spans="1:8" x14ac:dyDescent="0.2">
      <c r="A7068" s="25">
        <f>'101_parsed'!A7068</f>
        <v>1319</v>
      </c>
      <c r="B7068" s="33">
        <f>'101_parsed'!B7068</f>
        <v>60415</v>
      </c>
      <c r="C7068" s="25" t="str">
        <f>INDEX(all_banks!O:O,MATCH(A7068,all_banks!H:H,0))</f>
        <v>АО "Экономбанк" (1319)</v>
      </c>
      <c r="D7068" s="25" t="str">
        <f>INDEX('101_accounts'!B:B,MATCH(B7068,'101_accounts'!A:A,0))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068" s="25">
        <f>'101_parsed'!C7068</f>
        <v>631</v>
      </c>
      <c r="F7068" s="25">
        <f>'101_parsed'!D7068</f>
        <v>0</v>
      </c>
      <c r="G7068" s="25">
        <f>'101_parsed'!E7068</f>
        <v>0</v>
      </c>
      <c r="H7068" s="25">
        <f>'101_parsed'!F7068</f>
        <v>0</v>
      </c>
    </row>
    <row r="7069" spans="1:8" x14ac:dyDescent="0.2">
      <c r="A7069" s="25">
        <f>'101_parsed'!A7069</f>
        <v>1319</v>
      </c>
      <c r="B7069" s="33">
        <f>'101_parsed'!B7069</f>
        <v>61901</v>
      </c>
      <c r="C7069" s="25" t="str">
        <f>INDEX(all_banks!O:O,MATCH(A7069,all_banks!H:H,0))</f>
        <v>АО "Экономбанк" (1319)</v>
      </c>
      <c r="D7069" s="25" t="str">
        <f>INDEX('101_accounts'!B:B,MATCH(B7069,'101_accounts'!A:A,0))</f>
        <v>61901   A  Земля, временно неиспользуемая в основной деятельности</v>
      </c>
      <c r="E7069" s="25">
        <f>'101_parsed'!C7069</f>
        <v>0</v>
      </c>
      <c r="F7069" s="25">
        <f>'101_parsed'!D7069</f>
        <v>0</v>
      </c>
      <c r="G7069" s="25">
        <f>'101_parsed'!E7069</f>
        <v>0</v>
      </c>
      <c r="H7069" s="25">
        <f>'101_parsed'!F7069</f>
        <v>0</v>
      </c>
    </row>
    <row r="7070" spans="1:8" x14ac:dyDescent="0.2">
      <c r="A7070" s="25">
        <f>'101_parsed'!A7070</f>
        <v>1319</v>
      </c>
      <c r="B7070" s="33">
        <f>'101_parsed'!B7070</f>
        <v>61902</v>
      </c>
      <c r="C7070" s="25" t="str">
        <f>INDEX(all_banks!O:O,MATCH(A7070,all_banks!H:H,0))</f>
        <v>АО "Экономбанк" (1319)</v>
      </c>
      <c r="D7070" s="25" t="str">
        <f>INDEX('101_accounts'!B:B,MATCH(B7070,'101_accounts'!A:A,0))</f>
        <v>61902   A  Земля, временно неиспользуемая в основной деятельности, переданная в аренду</v>
      </c>
      <c r="E7070" s="25">
        <f>'101_parsed'!C7070</f>
        <v>0</v>
      </c>
      <c r="F7070" s="25">
        <f>'101_parsed'!D7070</f>
        <v>0</v>
      </c>
      <c r="G7070" s="25">
        <f>'101_parsed'!E7070</f>
        <v>0</v>
      </c>
      <c r="H7070" s="25">
        <f>'101_parsed'!F7070</f>
        <v>0</v>
      </c>
    </row>
    <row r="7071" spans="1:8" x14ac:dyDescent="0.2">
      <c r="A7071" s="25">
        <f>'101_parsed'!A7071</f>
        <v>1319</v>
      </c>
      <c r="B7071" s="33">
        <f>'101_parsed'!B7071</f>
        <v>61903</v>
      </c>
      <c r="C7071" s="25" t="str">
        <f>INDEX(all_banks!O:O,MATCH(A7071,all_banks!H:H,0))</f>
        <v>АО "Экономбанк" (1319)</v>
      </c>
      <c r="D7071" s="25" t="str">
        <f>INDEX('101_accounts'!B:B,MATCH(B7071,'101_accounts'!A:A,0))</f>
        <v>61903   A  Недвижимость (кроме земли), временно неиспользуемая в основной деятельности</v>
      </c>
      <c r="E7071" s="25">
        <f>'101_parsed'!C7071</f>
        <v>0</v>
      </c>
      <c r="F7071" s="25">
        <f>'101_parsed'!D7071</f>
        <v>0</v>
      </c>
      <c r="G7071" s="25">
        <f>'101_parsed'!E7071</f>
        <v>0</v>
      </c>
      <c r="H7071" s="25">
        <f>'101_parsed'!F7071</f>
        <v>0</v>
      </c>
    </row>
    <row r="7072" spans="1:8" x14ac:dyDescent="0.2">
      <c r="A7072" s="25">
        <f>'101_parsed'!A7072</f>
        <v>1319</v>
      </c>
      <c r="B7072" s="33">
        <f>'101_parsed'!B7072</f>
        <v>61904</v>
      </c>
      <c r="C7072" s="25" t="str">
        <f>INDEX(all_banks!O:O,MATCH(A7072,all_banks!H:H,0))</f>
        <v>АО "Экономбанк" (1319)</v>
      </c>
      <c r="D7072" s="25" t="str">
        <f>INDEX('101_accounts'!B:B,MATCH(B7072,'101_accounts'!A:A,0))</f>
        <v>61904   A  Недвижимость (кроме земли), временно неиспользуемая в основной деятельности, переданная в аренду</v>
      </c>
      <c r="E7072" s="25">
        <f>'101_parsed'!C7072</f>
        <v>0</v>
      </c>
      <c r="F7072" s="25">
        <f>'101_parsed'!D7072</f>
        <v>0</v>
      </c>
      <c r="G7072" s="25">
        <f>'101_parsed'!E7072</f>
        <v>0</v>
      </c>
      <c r="H7072" s="25">
        <f>'101_parsed'!F7072</f>
        <v>0</v>
      </c>
    </row>
    <row r="7073" spans="1:8" x14ac:dyDescent="0.2">
      <c r="A7073" s="25">
        <f>'101_parsed'!A7073</f>
        <v>1319</v>
      </c>
      <c r="B7073" s="33">
        <f>'101_parsed'!B7073</f>
        <v>61905</v>
      </c>
      <c r="C7073" s="25" t="str">
        <f>INDEX(all_banks!O:O,MATCH(A7073,all_banks!H:H,0))</f>
        <v>АО "Экономбанк" (1319)</v>
      </c>
      <c r="D7073" s="25" t="str">
        <f>INDEX('101_accounts'!B:B,MATCH(B7073,'101_accounts'!A:A,0))</f>
        <v>61905   A  Земля, временно неиспользуемая в основной деятельности, учитываемая по справедливой стоимости</v>
      </c>
      <c r="E7073" s="25">
        <f>'101_parsed'!C7073</f>
        <v>11919</v>
      </c>
      <c r="F7073" s="25">
        <f>'101_parsed'!D7073</f>
        <v>0</v>
      </c>
      <c r="G7073" s="25">
        <f>'101_parsed'!E7073</f>
        <v>10165</v>
      </c>
      <c r="H7073" s="25">
        <f>'101_parsed'!F7073</f>
        <v>0</v>
      </c>
    </row>
    <row r="7074" spans="1:8" x14ac:dyDescent="0.2">
      <c r="A7074" s="25">
        <f>'101_parsed'!A7074</f>
        <v>1319</v>
      </c>
      <c r="B7074" s="33">
        <f>'101_parsed'!B7074</f>
        <v>61906</v>
      </c>
      <c r="C7074" s="25" t="str">
        <f>INDEX(all_banks!O:O,MATCH(A7074,all_banks!H:H,0))</f>
        <v>АО "Экономбанк" (1319)</v>
      </c>
      <c r="D7074" s="25" t="str">
        <f>INDEX('101_accounts'!B:B,MATCH(B7074,'101_accounts'!A:A,0))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074" s="25">
        <f>'101_parsed'!C7074</f>
        <v>0</v>
      </c>
      <c r="F7074" s="25">
        <f>'101_parsed'!D7074</f>
        <v>0</v>
      </c>
      <c r="G7074" s="25">
        <f>'101_parsed'!E7074</f>
        <v>0</v>
      </c>
      <c r="H7074" s="25">
        <f>'101_parsed'!F7074</f>
        <v>0</v>
      </c>
    </row>
    <row r="7075" spans="1:8" x14ac:dyDescent="0.2">
      <c r="A7075" s="25">
        <f>'101_parsed'!A7075</f>
        <v>1319</v>
      </c>
      <c r="B7075" s="33">
        <f>'101_parsed'!B7075</f>
        <v>61907</v>
      </c>
      <c r="C7075" s="25" t="str">
        <f>INDEX(all_banks!O:O,MATCH(A7075,all_banks!H:H,0))</f>
        <v>АО "Экономбанк" (1319)</v>
      </c>
      <c r="D7075" s="25" t="str">
        <f>INDEX('101_accounts'!B:B,MATCH(B7075,'101_accounts'!A:A,0))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075" s="25">
        <f>'101_parsed'!C7075</f>
        <v>109653</v>
      </c>
      <c r="F7075" s="25">
        <f>'101_parsed'!D7075</f>
        <v>0</v>
      </c>
      <c r="G7075" s="25">
        <f>'101_parsed'!E7075</f>
        <v>101076</v>
      </c>
      <c r="H7075" s="25">
        <f>'101_parsed'!F7075</f>
        <v>0</v>
      </c>
    </row>
    <row r="7076" spans="1:8" x14ac:dyDescent="0.2">
      <c r="A7076" s="25">
        <f>'101_parsed'!A7076</f>
        <v>1319</v>
      </c>
      <c r="B7076" s="33">
        <f>'101_parsed'!B7076</f>
        <v>61908</v>
      </c>
      <c r="C7076" s="25" t="str">
        <f>INDEX(all_banks!O:O,MATCH(A7076,all_banks!H:H,0))</f>
        <v>АО "Экономбанк" (1319)</v>
      </c>
      <c r="D7076" s="25" t="str">
        <f>INDEX('101_accounts'!B:B,MATCH(B7076,'101_accounts'!A:A,0))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076" s="25">
        <f>'101_parsed'!C7076</f>
        <v>0</v>
      </c>
      <c r="F7076" s="25">
        <f>'101_parsed'!D7076</f>
        <v>0</v>
      </c>
      <c r="G7076" s="25">
        <f>'101_parsed'!E7076</f>
        <v>0</v>
      </c>
      <c r="H7076" s="25">
        <f>'101_parsed'!F7076</f>
        <v>0</v>
      </c>
    </row>
    <row r="7077" spans="1:8" x14ac:dyDescent="0.2">
      <c r="A7077" s="25">
        <f>'101_parsed'!A7077</f>
        <v>1319</v>
      </c>
      <c r="B7077" s="33">
        <f>'101_parsed'!B7077</f>
        <v>61909</v>
      </c>
      <c r="C7077" s="25" t="str">
        <f>INDEX(all_banks!O:O,MATCH(A7077,all_banks!H:H,0))</f>
        <v>АО "Экономбанк" (1319)</v>
      </c>
      <c r="D7077" s="25" t="str">
        <f>INDEX('101_accounts'!B:B,MATCH(B7077,'101_accounts'!A:A,0))</f>
        <v>61909   П  Амортизация недвижимости (кроме земли), временно неиспользуемой в основной деятельности</v>
      </c>
      <c r="E7077" s="25">
        <f>'101_parsed'!C7077</f>
        <v>0</v>
      </c>
      <c r="F7077" s="25">
        <f>'101_parsed'!D7077</f>
        <v>0</v>
      </c>
      <c r="G7077" s="25">
        <f>'101_parsed'!E7077</f>
        <v>0</v>
      </c>
      <c r="H7077" s="25">
        <f>'101_parsed'!F7077</f>
        <v>0</v>
      </c>
    </row>
    <row r="7078" spans="1:8" x14ac:dyDescent="0.2">
      <c r="A7078" s="25">
        <f>'101_parsed'!A7078</f>
        <v>1319</v>
      </c>
      <c r="B7078" s="33">
        <f>'101_parsed'!B7078</f>
        <v>61910</v>
      </c>
      <c r="C7078" s="25" t="str">
        <f>INDEX(all_banks!O:O,MATCH(A7078,all_banks!H:H,0))</f>
        <v>АО "Экономбанк" (1319)</v>
      </c>
      <c r="D7078" s="25" t="str">
        <f>INDEX('101_accounts'!B:B,MATCH(B7078,'101_accounts'!A:A,0))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078" s="25">
        <f>'101_parsed'!C7078</f>
        <v>0</v>
      </c>
      <c r="F7078" s="25">
        <f>'101_parsed'!D7078</f>
        <v>0</v>
      </c>
      <c r="G7078" s="25">
        <f>'101_parsed'!E7078</f>
        <v>0</v>
      </c>
      <c r="H7078" s="25">
        <f>'101_parsed'!F7078</f>
        <v>0</v>
      </c>
    </row>
    <row r="7079" spans="1:8" x14ac:dyDescent="0.2">
      <c r="A7079" s="25">
        <f>'101_parsed'!A7079</f>
        <v>1319</v>
      </c>
      <c r="B7079" s="33">
        <f>'101_parsed'!B7079</f>
        <v>61911</v>
      </c>
      <c r="C7079" s="25" t="str">
        <f>INDEX(all_banks!O:O,MATCH(A7079,all_banks!H:H,0))</f>
        <v>АО "Экономбанк" (1319)</v>
      </c>
      <c r="D7079" s="25" t="str">
        <f>INDEX('101_accounts'!B:B,MATCH(B7079,'101_accounts'!A:A,0))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079" s="25">
        <f>'101_parsed'!C7079</f>
        <v>5115</v>
      </c>
      <c r="F7079" s="25">
        <f>'101_parsed'!D7079</f>
        <v>0</v>
      </c>
      <c r="G7079" s="25">
        <f>'101_parsed'!E7079</f>
        <v>5115</v>
      </c>
      <c r="H7079" s="25">
        <f>'101_parsed'!F7079</f>
        <v>0</v>
      </c>
    </row>
    <row r="7080" spans="1:8" x14ac:dyDescent="0.2">
      <c r="A7080" s="25">
        <f>'101_parsed'!A7080</f>
        <v>1319</v>
      </c>
      <c r="B7080" s="33">
        <f>'101_parsed'!B7080</f>
        <v>61912</v>
      </c>
      <c r="C7080" s="25" t="str">
        <f>INDEX(all_banks!O:O,MATCH(A7080,all_banks!H:H,0))</f>
        <v>АО "Экономбанк" (1319)</v>
      </c>
      <c r="D7080" s="25" t="str">
        <f>INDEX('101_accounts'!B:B,MATCH(B7080,'101_accounts'!A:A,0))</f>
        <v>61912   П  Резервы на возможные потери</v>
      </c>
      <c r="E7080" s="25">
        <f>'101_parsed'!C7080</f>
        <v>0</v>
      </c>
      <c r="F7080" s="25">
        <f>'101_parsed'!D7080</f>
        <v>3836</v>
      </c>
      <c r="G7080" s="25">
        <f>'101_parsed'!E7080</f>
        <v>0</v>
      </c>
      <c r="H7080" s="25">
        <f>'101_parsed'!F7080</f>
        <v>3836</v>
      </c>
    </row>
    <row r="7081" spans="1:8" x14ac:dyDescent="0.2">
      <c r="A7081" s="25">
        <f>'101_parsed'!A7081</f>
        <v>1319</v>
      </c>
      <c r="B7081" s="33">
        <f>'101_parsed'!B7081</f>
        <v>62001</v>
      </c>
      <c r="C7081" s="25" t="str">
        <f>INDEX(all_banks!O:O,MATCH(A7081,all_banks!H:H,0))</f>
        <v>АО "Экономбанк" (1319)</v>
      </c>
      <c r="D7081" s="25" t="str">
        <f>INDEX('101_accounts'!B:B,MATCH(B7081,'101_accounts'!A:A,0))</f>
        <v>62001   A  Долгосрочные активы, предназначенные для продажи</v>
      </c>
      <c r="E7081" s="25">
        <f>'101_parsed'!C7081</f>
        <v>17713</v>
      </c>
      <c r="F7081" s="25">
        <f>'101_parsed'!D7081</f>
        <v>0</v>
      </c>
      <c r="G7081" s="25">
        <f>'101_parsed'!E7081</f>
        <v>17713</v>
      </c>
      <c r="H7081" s="25">
        <f>'101_parsed'!F7081</f>
        <v>0</v>
      </c>
    </row>
    <row r="7082" spans="1:8" x14ac:dyDescent="0.2">
      <c r="A7082" s="25">
        <f>'101_parsed'!A7082</f>
        <v>1319</v>
      </c>
      <c r="B7082" s="33">
        <f>'101_parsed'!B7082</f>
        <v>62002</v>
      </c>
      <c r="C7082" s="25" t="str">
        <f>INDEX(all_banks!O:O,MATCH(A7082,all_banks!H:H,0))</f>
        <v>АО "Экономбанк" (1319)</v>
      </c>
      <c r="D7082" s="25" t="str">
        <f>INDEX('101_accounts'!B:B,MATCH(B7082,'101_accounts'!A:A,0))</f>
        <v>62002   П  Резервы на возможные потери</v>
      </c>
      <c r="E7082" s="25">
        <f>'101_parsed'!C7082</f>
        <v>0</v>
      </c>
      <c r="F7082" s="25">
        <f>'101_parsed'!D7082</f>
        <v>5721</v>
      </c>
      <c r="G7082" s="25">
        <f>'101_parsed'!E7082</f>
        <v>0</v>
      </c>
      <c r="H7082" s="25">
        <f>'101_parsed'!F7082</f>
        <v>5721</v>
      </c>
    </row>
    <row r="7083" spans="1:8" x14ac:dyDescent="0.2">
      <c r="A7083" s="25">
        <f>'101_parsed'!A7083</f>
        <v>1319</v>
      </c>
      <c r="B7083" s="33">
        <f>'101_parsed'!B7083</f>
        <v>62101</v>
      </c>
      <c r="C7083" s="25" t="str">
        <f>INDEX(all_banks!O:O,MATCH(A7083,all_banks!H:H,0))</f>
        <v>АО "Экономбанк" (1319)</v>
      </c>
      <c r="D7083" s="25" t="str">
        <f>INDEX('101_accounts'!B:B,MATCH(B7083,'101_accounts'!A:A,0))</f>
        <v>62101   A  Средства труда, полученные по договорам отступного, залога, назначение которых не определено</v>
      </c>
      <c r="E7083" s="25">
        <f>'101_parsed'!C7083</f>
        <v>0</v>
      </c>
      <c r="F7083" s="25">
        <f>'101_parsed'!D7083</f>
        <v>0</v>
      </c>
      <c r="G7083" s="25">
        <f>'101_parsed'!E7083</f>
        <v>0</v>
      </c>
      <c r="H7083" s="25">
        <f>'101_parsed'!F7083</f>
        <v>0</v>
      </c>
    </row>
    <row r="7084" spans="1:8" x14ac:dyDescent="0.2">
      <c r="A7084" s="25">
        <f>'101_parsed'!A7084</f>
        <v>1319</v>
      </c>
      <c r="B7084" s="33">
        <f>'101_parsed'!B7084</f>
        <v>62102</v>
      </c>
      <c r="C7084" s="25" t="str">
        <f>INDEX(all_banks!O:O,MATCH(A7084,all_banks!H:H,0))</f>
        <v>АО "Экономбанк" (1319)</v>
      </c>
      <c r="D7084" s="25" t="str">
        <f>INDEX('101_accounts'!B:B,MATCH(B7084,'101_accounts'!A:A,0))</f>
        <v>62102   A  Предметы труда, полученные по договорам отступного, залога, назначение которых не определено</v>
      </c>
      <c r="E7084" s="25">
        <f>'101_parsed'!C7084</f>
        <v>18</v>
      </c>
      <c r="F7084" s="25">
        <f>'101_parsed'!D7084</f>
        <v>0</v>
      </c>
      <c r="G7084" s="25">
        <f>'101_parsed'!E7084</f>
        <v>18</v>
      </c>
      <c r="H7084" s="25">
        <f>'101_parsed'!F7084</f>
        <v>0</v>
      </c>
    </row>
    <row r="7085" spans="1:8" x14ac:dyDescent="0.2">
      <c r="A7085" s="25">
        <f>'101_parsed'!A7085</f>
        <v>1319</v>
      </c>
      <c r="B7085" s="33">
        <f>'101_parsed'!B7085</f>
        <v>62103</v>
      </c>
      <c r="C7085" s="25" t="str">
        <f>INDEX(all_banks!O:O,MATCH(A7085,all_banks!H:H,0))</f>
        <v>АО "Экономбанк" (1319)</v>
      </c>
      <c r="D7085" s="25" t="str">
        <f>INDEX('101_accounts'!B:B,MATCH(B7085,'101_accounts'!A:A,0))</f>
        <v>62103   П  Резервы на возможные потери</v>
      </c>
      <c r="E7085" s="25">
        <f>'101_parsed'!C7085</f>
        <v>0</v>
      </c>
      <c r="F7085" s="25">
        <f>'101_parsed'!D7085</f>
        <v>4</v>
      </c>
      <c r="G7085" s="25">
        <f>'101_parsed'!E7085</f>
        <v>0</v>
      </c>
      <c r="H7085" s="25">
        <f>'101_parsed'!F7085</f>
        <v>6</v>
      </c>
    </row>
    <row r="7086" spans="1:8" x14ac:dyDescent="0.2">
      <c r="A7086" s="25">
        <f>'101_parsed'!A7086</f>
        <v>2530</v>
      </c>
      <c r="B7086" s="33">
        <f>'101_parsed'!B7086</f>
        <v>60401</v>
      </c>
      <c r="C7086" s="25" t="str">
        <f>INDEX(all_banks!O:O,MATCH(A7086,all_banks!H:H,0))</f>
        <v>ЭКСИ-Банк (АО) (2530)</v>
      </c>
      <c r="D7086" s="25" t="str">
        <f>INDEX('101_accounts'!B:B,MATCH(B7086,'101_accounts'!A:A,0))</f>
        <v>60401   A  Основные средства (кроме земли) (c 13.02.2018)_x000D_Категория 1- Здания и сооружения (до 31.12.2002)</v>
      </c>
      <c r="E7086" s="25">
        <f>'101_parsed'!C7086</f>
        <v>712069</v>
      </c>
      <c r="F7086" s="25">
        <f>'101_parsed'!D7086</f>
        <v>0</v>
      </c>
      <c r="G7086" s="25">
        <f>'101_parsed'!E7086</f>
        <v>712292</v>
      </c>
      <c r="H7086" s="25">
        <f>'101_parsed'!F7086</f>
        <v>0</v>
      </c>
    </row>
    <row r="7087" spans="1:8" x14ac:dyDescent="0.2">
      <c r="A7087" s="25">
        <f>'101_parsed'!A7087</f>
        <v>2530</v>
      </c>
      <c r="B7087" s="33">
        <f>'101_parsed'!B7087</f>
        <v>60404</v>
      </c>
      <c r="C7087" s="25" t="str">
        <f>INDEX(all_banks!O:O,MATCH(A7087,all_banks!H:H,0))</f>
        <v>ЭКСИ-Банк (АО) (2530)</v>
      </c>
      <c r="D7087" s="25" t="str">
        <f>INDEX('101_accounts'!B:B,MATCH(B7087,'101_accounts'!A:A,0))</f>
        <v>60404   A  Земля (c 13.02.2018)</v>
      </c>
      <c r="E7087" s="25">
        <f>'101_parsed'!C7087</f>
        <v>570</v>
      </c>
      <c r="F7087" s="25">
        <f>'101_parsed'!D7087</f>
        <v>0</v>
      </c>
      <c r="G7087" s="25">
        <f>'101_parsed'!E7087</f>
        <v>570</v>
      </c>
      <c r="H7087" s="25">
        <f>'101_parsed'!F7087</f>
        <v>0</v>
      </c>
    </row>
    <row r="7088" spans="1:8" x14ac:dyDescent="0.2">
      <c r="A7088" s="25">
        <f>'101_parsed'!A7088</f>
        <v>2530</v>
      </c>
      <c r="B7088" s="33">
        <f>'101_parsed'!B7088</f>
        <v>60405</v>
      </c>
      <c r="C7088" s="25" t="str">
        <f>INDEX(all_banks!O:O,MATCH(A7088,all_banks!H:H,0))</f>
        <v>ЭКСИ-Банк (АО) (2530)</v>
      </c>
      <c r="D7088" s="25" t="str">
        <f>INDEX('101_accounts'!B:B,MATCH(B7088,'101_accounts'!A:A,0))</f>
        <v>60405   П
A (до 31.01.2003)  Резервы на возможные потери (c 13.02.2018)
Долгосрочно арендуемые основные средства (до 31.01.2003)</v>
      </c>
      <c r="E7088" s="25">
        <f>'101_parsed'!C7088</f>
        <v>0</v>
      </c>
      <c r="F7088" s="25">
        <f>'101_parsed'!D7088</f>
        <v>0</v>
      </c>
      <c r="G7088" s="25">
        <f>'101_parsed'!E7088</f>
        <v>0</v>
      </c>
      <c r="H7088" s="25">
        <f>'101_parsed'!F7088</f>
        <v>0</v>
      </c>
    </row>
    <row r="7089" spans="1:8" x14ac:dyDescent="0.2">
      <c r="A7089" s="25">
        <f>'101_parsed'!A7089</f>
        <v>2530</v>
      </c>
      <c r="B7089" s="33">
        <f>'101_parsed'!B7089</f>
        <v>60414</v>
      </c>
      <c r="C7089" s="25" t="str">
        <f>INDEX(all_banks!O:O,MATCH(A7089,all_banks!H:H,0))</f>
        <v>ЭКСИ-Банк (АО) (2530)</v>
      </c>
      <c r="D7089" s="25" t="str">
        <f>INDEX('101_accounts'!B:B,MATCH(B7089,'101_accounts'!A:A,0))</f>
        <v>60414   П  Амортизация основных средств (кроме земли) (c 13.02.2018)</v>
      </c>
      <c r="E7089" s="25">
        <f>'101_parsed'!C7089</f>
        <v>0</v>
      </c>
      <c r="F7089" s="25">
        <f>'101_parsed'!D7089</f>
        <v>177388</v>
      </c>
      <c r="G7089" s="25">
        <f>'101_parsed'!E7089</f>
        <v>0</v>
      </c>
      <c r="H7089" s="25">
        <f>'101_parsed'!F7089</f>
        <v>180735</v>
      </c>
    </row>
    <row r="7090" spans="1:8" x14ac:dyDescent="0.2">
      <c r="A7090" s="25">
        <f>'101_parsed'!A7090</f>
        <v>2530</v>
      </c>
      <c r="B7090" s="33">
        <f>'101_parsed'!B7090</f>
        <v>60415</v>
      </c>
      <c r="C7090" s="25" t="str">
        <f>INDEX(all_banks!O:O,MATCH(A7090,all_banks!H:H,0))</f>
        <v>ЭКСИ-Банк (АО) (2530)</v>
      </c>
      <c r="D7090" s="25" t="str">
        <f>INDEX('101_accounts'!B:B,MATCH(B7090,'101_accounts'!A:A,0))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090" s="25">
        <f>'101_parsed'!C7090</f>
        <v>0</v>
      </c>
      <c r="F7090" s="25">
        <f>'101_parsed'!D7090</f>
        <v>0</v>
      </c>
      <c r="G7090" s="25">
        <f>'101_parsed'!E7090</f>
        <v>0</v>
      </c>
      <c r="H7090" s="25">
        <f>'101_parsed'!F7090</f>
        <v>0</v>
      </c>
    </row>
    <row r="7091" spans="1:8" x14ac:dyDescent="0.2">
      <c r="A7091" s="25">
        <f>'101_parsed'!A7091</f>
        <v>2530</v>
      </c>
      <c r="B7091" s="33">
        <f>'101_parsed'!B7091</f>
        <v>61901</v>
      </c>
      <c r="C7091" s="25" t="str">
        <f>INDEX(all_banks!O:O,MATCH(A7091,all_banks!H:H,0))</f>
        <v>ЭКСИ-Банк (АО) (2530)</v>
      </c>
      <c r="D7091" s="25" t="str">
        <f>INDEX('101_accounts'!B:B,MATCH(B7091,'101_accounts'!A:A,0))</f>
        <v>61901   A  Земля, временно неиспользуемая в основной деятельности</v>
      </c>
      <c r="E7091" s="25">
        <f>'101_parsed'!C7091</f>
        <v>0</v>
      </c>
      <c r="F7091" s="25">
        <f>'101_parsed'!D7091</f>
        <v>0</v>
      </c>
      <c r="G7091" s="25">
        <f>'101_parsed'!E7091</f>
        <v>0</v>
      </c>
      <c r="H7091" s="25">
        <f>'101_parsed'!F7091</f>
        <v>0</v>
      </c>
    </row>
    <row r="7092" spans="1:8" x14ac:dyDescent="0.2">
      <c r="A7092" s="25">
        <f>'101_parsed'!A7092</f>
        <v>2530</v>
      </c>
      <c r="B7092" s="33">
        <f>'101_parsed'!B7092</f>
        <v>61902</v>
      </c>
      <c r="C7092" s="25" t="str">
        <f>INDEX(all_banks!O:O,MATCH(A7092,all_banks!H:H,0))</f>
        <v>ЭКСИ-Банк (АО) (2530)</v>
      </c>
      <c r="D7092" s="25" t="str">
        <f>INDEX('101_accounts'!B:B,MATCH(B7092,'101_accounts'!A:A,0))</f>
        <v>61902   A  Земля, временно неиспользуемая в основной деятельности, переданная в аренду</v>
      </c>
      <c r="E7092" s="25">
        <f>'101_parsed'!C7092</f>
        <v>0</v>
      </c>
      <c r="F7092" s="25">
        <f>'101_parsed'!D7092</f>
        <v>0</v>
      </c>
      <c r="G7092" s="25">
        <f>'101_parsed'!E7092</f>
        <v>0</v>
      </c>
      <c r="H7092" s="25">
        <f>'101_parsed'!F7092</f>
        <v>0</v>
      </c>
    </row>
    <row r="7093" spans="1:8" x14ac:dyDescent="0.2">
      <c r="A7093" s="25">
        <f>'101_parsed'!A7093</f>
        <v>2530</v>
      </c>
      <c r="B7093" s="33">
        <f>'101_parsed'!B7093</f>
        <v>61903</v>
      </c>
      <c r="C7093" s="25" t="str">
        <f>INDEX(all_banks!O:O,MATCH(A7093,all_banks!H:H,0))</f>
        <v>ЭКСИ-Банк (АО) (2530)</v>
      </c>
      <c r="D7093" s="25" t="str">
        <f>INDEX('101_accounts'!B:B,MATCH(B7093,'101_accounts'!A:A,0))</f>
        <v>61903   A  Недвижимость (кроме земли), временно неиспользуемая в основной деятельности</v>
      </c>
      <c r="E7093" s="25">
        <f>'101_parsed'!C7093</f>
        <v>0</v>
      </c>
      <c r="F7093" s="25">
        <f>'101_parsed'!D7093</f>
        <v>0</v>
      </c>
      <c r="G7093" s="25">
        <f>'101_parsed'!E7093</f>
        <v>0</v>
      </c>
      <c r="H7093" s="25">
        <f>'101_parsed'!F7093</f>
        <v>0</v>
      </c>
    </row>
    <row r="7094" spans="1:8" x14ac:dyDescent="0.2">
      <c r="A7094" s="25">
        <f>'101_parsed'!A7094</f>
        <v>2530</v>
      </c>
      <c r="B7094" s="33">
        <f>'101_parsed'!B7094</f>
        <v>61904</v>
      </c>
      <c r="C7094" s="25" t="str">
        <f>INDEX(all_banks!O:O,MATCH(A7094,all_banks!H:H,0))</f>
        <v>ЭКСИ-Банк (АО) (2530)</v>
      </c>
      <c r="D7094" s="25" t="str">
        <f>INDEX('101_accounts'!B:B,MATCH(B7094,'101_accounts'!A:A,0))</f>
        <v>61904   A  Недвижимость (кроме земли), временно неиспользуемая в основной деятельности, переданная в аренду</v>
      </c>
      <c r="E7094" s="25">
        <f>'101_parsed'!C7094</f>
        <v>0</v>
      </c>
      <c r="F7094" s="25">
        <f>'101_parsed'!D7094</f>
        <v>0</v>
      </c>
      <c r="G7094" s="25">
        <f>'101_parsed'!E7094</f>
        <v>0</v>
      </c>
      <c r="H7094" s="25">
        <f>'101_parsed'!F7094</f>
        <v>0</v>
      </c>
    </row>
    <row r="7095" spans="1:8" x14ac:dyDescent="0.2">
      <c r="A7095" s="25">
        <f>'101_parsed'!A7095</f>
        <v>2530</v>
      </c>
      <c r="B7095" s="33">
        <f>'101_parsed'!B7095</f>
        <v>61905</v>
      </c>
      <c r="C7095" s="25" t="str">
        <f>INDEX(all_banks!O:O,MATCH(A7095,all_banks!H:H,0))</f>
        <v>ЭКСИ-Банк (АО) (2530)</v>
      </c>
      <c r="D7095" s="25" t="str">
        <f>INDEX('101_accounts'!B:B,MATCH(B7095,'101_accounts'!A:A,0))</f>
        <v>61905   A  Земля, временно неиспользуемая в основной деятельности, учитываемая по справедливой стоимости</v>
      </c>
      <c r="E7095" s="25">
        <f>'101_parsed'!C7095</f>
        <v>0</v>
      </c>
      <c r="F7095" s="25">
        <f>'101_parsed'!D7095</f>
        <v>0</v>
      </c>
      <c r="G7095" s="25">
        <f>'101_parsed'!E7095</f>
        <v>0</v>
      </c>
      <c r="H7095" s="25">
        <f>'101_parsed'!F7095</f>
        <v>0</v>
      </c>
    </row>
    <row r="7096" spans="1:8" x14ac:dyDescent="0.2">
      <c r="A7096" s="25">
        <f>'101_parsed'!A7096</f>
        <v>2530</v>
      </c>
      <c r="B7096" s="33">
        <f>'101_parsed'!B7096</f>
        <v>61906</v>
      </c>
      <c r="C7096" s="25" t="str">
        <f>INDEX(all_banks!O:O,MATCH(A7096,all_banks!H:H,0))</f>
        <v>ЭКСИ-Банк (АО) (2530)</v>
      </c>
      <c r="D7096" s="25" t="str">
        <f>INDEX('101_accounts'!B:B,MATCH(B7096,'101_accounts'!A:A,0))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096" s="25">
        <f>'101_parsed'!C7096</f>
        <v>0</v>
      </c>
      <c r="F7096" s="25">
        <f>'101_parsed'!D7096</f>
        <v>0</v>
      </c>
      <c r="G7096" s="25">
        <f>'101_parsed'!E7096</f>
        <v>0</v>
      </c>
      <c r="H7096" s="25">
        <f>'101_parsed'!F7096</f>
        <v>0</v>
      </c>
    </row>
    <row r="7097" spans="1:8" x14ac:dyDescent="0.2">
      <c r="A7097" s="25">
        <f>'101_parsed'!A7097</f>
        <v>2530</v>
      </c>
      <c r="B7097" s="33">
        <f>'101_parsed'!B7097</f>
        <v>61907</v>
      </c>
      <c r="C7097" s="25" t="str">
        <f>INDEX(all_banks!O:O,MATCH(A7097,all_banks!H:H,0))</f>
        <v>ЭКСИ-Банк (АО) (2530)</v>
      </c>
      <c r="D7097" s="25" t="str">
        <f>INDEX('101_accounts'!B:B,MATCH(B7097,'101_accounts'!A:A,0))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097" s="25">
        <f>'101_parsed'!C7097</f>
        <v>0</v>
      </c>
      <c r="F7097" s="25">
        <f>'101_parsed'!D7097</f>
        <v>0</v>
      </c>
      <c r="G7097" s="25">
        <f>'101_parsed'!E7097</f>
        <v>0</v>
      </c>
      <c r="H7097" s="25">
        <f>'101_parsed'!F7097</f>
        <v>0</v>
      </c>
    </row>
    <row r="7098" spans="1:8" x14ac:dyDescent="0.2">
      <c r="A7098" s="25">
        <f>'101_parsed'!A7098</f>
        <v>2530</v>
      </c>
      <c r="B7098" s="33">
        <f>'101_parsed'!B7098</f>
        <v>61908</v>
      </c>
      <c r="C7098" s="25" t="str">
        <f>INDEX(all_banks!O:O,MATCH(A7098,all_banks!H:H,0))</f>
        <v>ЭКСИ-Банк (АО) (2530)</v>
      </c>
      <c r="D7098" s="25" t="str">
        <f>INDEX('101_accounts'!B:B,MATCH(B7098,'101_accounts'!A:A,0))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098" s="25">
        <f>'101_parsed'!C7098</f>
        <v>0</v>
      </c>
      <c r="F7098" s="25">
        <f>'101_parsed'!D7098</f>
        <v>0</v>
      </c>
      <c r="G7098" s="25">
        <f>'101_parsed'!E7098</f>
        <v>0</v>
      </c>
      <c r="H7098" s="25">
        <f>'101_parsed'!F7098</f>
        <v>0</v>
      </c>
    </row>
    <row r="7099" spans="1:8" x14ac:dyDescent="0.2">
      <c r="A7099" s="25">
        <f>'101_parsed'!A7099</f>
        <v>2530</v>
      </c>
      <c r="B7099" s="33">
        <f>'101_parsed'!B7099</f>
        <v>61909</v>
      </c>
      <c r="C7099" s="25" t="str">
        <f>INDEX(all_banks!O:O,MATCH(A7099,all_banks!H:H,0))</f>
        <v>ЭКСИ-Банк (АО) (2530)</v>
      </c>
      <c r="D7099" s="25" t="str">
        <f>INDEX('101_accounts'!B:B,MATCH(B7099,'101_accounts'!A:A,0))</f>
        <v>61909   П  Амортизация недвижимости (кроме земли), временно неиспользуемой в основной деятельности</v>
      </c>
      <c r="E7099" s="25">
        <f>'101_parsed'!C7099</f>
        <v>0</v>
      </c>
      <c r="F7099" s="25">
        <f>'101_parsed'!D7099</f>
        <v>0</v>
      </c>
      <c r="G7099" s="25">
        <f>'101_parsed'!E7099</f>
        <v>0</v>
      </c>
      <c r="H7099" s="25">
        <f>'101_parsed'!F7099</f>
        <v>0</v>
      </c>
    </row>
    <row r="7100" spans="1:8" x14ac:dyDescent="0.2">
      <c r="A7100" s="25">
        <f>'101_parsed'!A7100</f>
        <v>2530</v>
      </c>
      <c r="B7100" s="33">
        <f>'101_parsed'!B7100</f>
        <v>61910</v>
      </c>
      <c r="C7100" s="25" t="str">
        <f>INDEX(all_banks!O:O,MATCH(A7100,all_banks!H:H,0))</f>
        <v>ЭКСИ-Банк (АО) (2530)</v>
      </c>
      <c r="D7100" s="25" t="str">
        <f>INDEX('101_accounts'!B:B,MATCH(B7100,'101_accounts'!A:A,0))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100" s="25">
        <f>'101_parsed'!C7100</f>
        <v>0</v>
      </c>
      <c r="F7100" s="25">
        <f>'101_parsed'!D7100</f>
        <v>0</v>
      </c>
      <c r="G7100" s="25">
        <f>'101_parsed'!E7100</f>
        <v>0</v>
      </c>
      <c r="H7100" s="25">
        <f>'101_parsed'!F7100</f>
        <v>0</v>
      </c>
    </row>
    <row r="7101" spans="1:8" x14ac:dyDescent="0.2">
      <c r="A7101" s="25">
        <f>'101_parsed'!A7101</f>
        <v>2530</v>
      </c>
      <c r="B7101" s="33">
        <f>'101_parsed'!B7101</f>
        <v>61911</v>
      </c>
      <c r="C7101" s="25" t="str">
        <f>INDEX(all_banks!O:O,MATCH(A7101,all_banks!H:H,0))</f>
        <v>ЭКСИ-Банк (АО) (2530)</v>
      </c>
      <c r="D7101" s="25" t="str">
        <f>INDEX('101_accounts'!B:B,MATCH(B7101,'101_accounts'!A:A,0))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101" s="25">
        <f>'101_parsed'!C7101</f>
        <v>0</v>
      </c>
      <c r="F7101" s="25">
        <f>'101_parsed'!D7101</f>
        <v>0</v>
      </c>
      <c r="G7101" s="25">
        <f>'101_parsed'!E7101</f>
        <v>0</v>
      </c>
      <c r="H7101" s="25">
        <f>'101_parsed'!F7101</f>
        <v>0</v>
      </c>
    </row>
    <row r="7102" spans="1:8" x14ac:dyDescent="0.2">
      <c r="A7102" s="25">
        <f>'101_parsed'!A7102</f>
        <v>2530</v>
      </c>
      <c r="B7102" s="33">
        <f>'101_parsed'!B7102</f>
        <v>61912</v>
      </c>
      <c r="C7102" s="25" t="str">
        <f>INDEX(all_banks!O:O,MATCH(A7102,all_banks!H:H,0))</f>
        <v>ЭКСИ-Банк (АО) (2530)</v>
      </c>
      <c r="D7102" s="25" t="str">
        <f>INDEX('101_accounts'!B:B,MATCH(B7102,'101_accounts'!A:A,0))</f>
        <v>61912   П  Резервы на возможные потери</v>
      </c>
      <c r="E7102" s="25">
        <f>'101_parsed'!C7102</f>
        <v>0</v>
      </c>
      <c r="F7102" s="25">
        <f>'101_parsed'!D7102</f>
        <v>0</v>
      </c>
      <c r="G7102" s="25">
        <f>'101_parsed'!E7102</f>
        <v>0</v>
      </c>
      <c r="H7102" s="25">
        <f>'101_parsed'!F7102</f>
        <v>0</v>
      </c>
    </row>
    <row r="7103" spans="1:8" x14ac:dyDescent="0.2">
      <c r="A7103" s="25">
        <f>'101_parsed'!A7103</f>
        <v>2530</v>
      </c>
      <c r="B7103" s="33">
        <f>'101_parsed'!B7103</f>
        <v>62001</v>
      </c>
      <c r="C7103" s="25" t="str">
        <f>INDEX(all_banks!O:O,MATCH(A7103,all_banks!H:H,0))</f>
        <v>ЭКСИ-Банк (АО) (2530)</v>
      </c>
      <c r="D7103" s="25" t="str">
        <f>INDEX('101_accounts'!B:B,MATCH(B7103,'101_accounts'!A:A,0))</f>
        <v>62001   A  Долгосрочные активы, предназначенные для продажи</v>
      </c>
      <c r="E7103" s="25">
        <f>'101_parsed'!C7103</f>
        <v>78284</v>
      </c>
      <c r="F7103" s="25">
        <f>'101_parsed'!D7103</f>
        <v>0</v>
      </c>
      <c r="G7103" s="25">
        <f>'101_parsed'!E7103</f>
        <v>61052</v>
      </c>
      <c r="H7103" s="25">
        <f>'101_parsed'!F7103</f>
        <v>0</v>
      </c>
    </row>
    <row r="7104" spans="1:8" x14ac:dyDescent="0.2">
      <c r="A7104" s="25">
        <f>'101_parsed'!A7104</f>
        <v>2530</v>
      </c>
      <c r="B7104" s="33">
        <f>'101_parsed'!B7104</f>
        <v>62002</v>
      </c>
      <c r="C7104" s="25" t="str">
        <f>INDEX(all_banks!O:O,MATCH(A7104,all_banks!H:H,0))</f>
        <v>ЭКСИ-Банк (АО) (2530)</v>
      </c>
      <c r="D7104" s="25" t="str">
        <f>INDEX('101_accounts'!B:B,MATCH(B7104,'101_accounts'!A:A,0))</f>
        <v>62002   П  Резервы на возможные потери</v>
      </c>
      <c r="E7104" s="25">
        <f>'101_parsed'!C7104</f>
        <v>0</v>
      </c>
      <c r="F7104" s="25">
        <f>'101_parsed'!D7104</f>
        <v>6160</v>
      </c>
      <c r="G7104" s="25">
        <f>'101_parsed'!E7104</f>
        <v>0</v>
      </c>
      <c r="H7104" s="25">
        <f>'101_parsed'!F7104</f>
        <v>664</v>
      </c>
    </row>
    <row r="7105" spans="1:8" x14ac:dyDescent="0.2">
      <c r="A7105" s="25">
        <f>'101_parsed'!A7105</f>
        <v>2530</v>
      </c>
      <c r="B7105" s="33">
        <f>'101_parsed'!B7105</f>
        <v>62101</v>
      </c>
      <c r="C7105" s="25" t="str">
        <f>INDEX(all_banks!O:O,MATCH(A7105,all_banks!H:H,0))</f>
        <v>ЭКСИ-Банк (АО) (2530)</v>
      </c>
      <c r="D7105" s="25" t="str">
        <f>INDEX('101_accounts'!B:B,MATCH(B7105,'101_accounts'!A:A,0))</f>
        <v>62101   A  Средства труда, полученные по договорам отступного, залога, назначение которых не определено</v>
      </c>
      <c r="E7105" s="25">
        <f>'101_parsed'!C7105</f>
        <v>0</v>
      </c>
      <c r="F7105" s="25">
        <f>'101_parsed'!D7105</f>
        <v>0</v>
      </c>
      <c r="G7105" s="25">
        <f>'101_parsed'!E7105</f>
        <v>0</v>
      </c>
      <c r="H7105" s="25">
        <f>'101_parsed'!F7105</f>
        <v>0</v>
      </c>
    </row>
    <row r="7106" spans="1:8" x14ac:dyDescent="0.2">
      <c r="A7106" s="25">
        <f>'101_parsed'!A7106</f>
        <v>2530</v>
      </c>
      <c r="B7106" s="33">
        <f>'101_parsed'!B7106</f>
        <v>62102</v>
      </c>
      <c r="C7106" s="25" t="str">
        <f>INDEX(all_banks!O:O,MATCH(A7106,all_banks!H:H,0))</f>
        <v>ЭКСИ-Банк (АО) (2530)</v>
      </c>
      <c r="D7106" s="25" t="str">
        <f>INDEX('101_accounts'!B:B,MATCH(B7106,'101_accounts'!A:A,0))</f>
        <v>62102   A  Предметы труда, полученные по договорам отступного, залога, назначение которых не определено</v>
      </c>
      <c r="E7106" s="25">
        <f>'101_parsed'!C7106</f>
        <v>0</v>
      </c>
      <c r="F7106" s="25">
        <f>'101_parsed'!D7106</f>
        <v>0</v>
      </c>
      <c r="G7106" s="25">
        <f>'101_parsed'!E7106</f>
        <v>0</v>
      </c>
      <c r="H7106" s="25">
        <f>'101_parsed'!F7106</f>
        <v>0</v>
      </c>
    </row>
    <row r="7107" spans="1:8" x14ac:dyDescent="0.2">
      <c r="A7107" s="25">
        <f>'101_parsed'!A7107</f>
        <v>2530</v>
      </c>
      <c r="B7107" s="33">
        <f>'101_parsed'!B7107</f>
        <v>62103</v>
      </c>
      <c r="C7107" s="25" t="str">
        <f>INDEX(all_banks!O:O,MATCH(A7107,all_banks!H:H,0))</f>
        <v>ЭКСИ-Банк (АО) (2530)</v>
      </c>
      <c r="D7107" s="25" t="str">
        <f>INDEX('101_accounts'!B:B,MATCH(B7107,'101_accounts'!A:A,0))</f>
        <v>62103   П  Резервы на возможные потери</v>
      </c>
      <c r="E7107" s="25">
        <f>'101_parsed'!C7107</f>
        <v>0</v>
      </c>
      <c r="F7107" s="25">
        <f>'101_parsed'!D7107</f>
        <v>0</v>
      </c>
      <c r="G7107" s="25">
        <f>'101_parsed'!E7107</f>
        <v>0</v>
      </c>
      <c r="H7107" s="25">
        <f>'101_parsed'!F7107</f>
        <v>0</v>
      </c>
    </row>
    <row r="7108" spans="1:8" x14ac:dyDescent="0.2">
      <c r="A7108" s="25">
        <f>'101_parsed'!A7108</f>
        <v>2998</v>
      </c>
      <c r="B7108" s="33">
        <f>'101_parsed'!B7108</f>
        <v>60401</v>
      </c>
      <c r="C7108" s="25" t="str">
        <f>INDEX(all_banks!O:O,MATCH(A7108,all_banks!H:H,0))</f>
        <v>АО "Экспобанк" (2998)</v>
      </c>
      <c r="D7108" s="25" t="str">
        <f>INDEX('101_accounts'!B:B,MATCH(B7108,'101_accounts'!A:A,0))</f>
        <v>60401   A  Основные средства (кроме земли) (c 13.02.2018)_x000D_Категория 1- Здания и сооружения (до 31.12.2002)</v>
      </c>
      <c r="E7108" s="25">
        <f>'101_parsed'!C7108</f>
        <v>3003643</v>
      </c>
      <c r="F7108" s="25">
        <f>'101_parsed'!D7108</f>
        <v>0</v>
      </c>
      <c r="G7108" s="25">
        <f>'101_parsed'!E7108</f>
        <v>3030508</v>
      </c>
      <c r="H7108" s="25">
        <f>'101_parsed'!F7108</f>
        <v>0</v>
      </c>
    </row>
    <row r="7109" spans="1:8" x14ac:dyDescent="0.2">
      <c r="A7109" s="25">
        <f>'101_parsed'!A7109</f>
        <v>2998</v>
      </c>
      <c r="B7109" s="33">
        <f>'101_parsed'!B7109</f>
        <v>60404</v>
      </c>
      <c r="C7109" s="25" t="str">
        <f>INDEX(all_banks!O:O,MATCH(A7109,all_banks!H:H,0))</f>
        <v>АО "Экспобанк" (2998)</v>
      </c>
      <c r="D7109" s="25" t="str">
        <f>INDEX('101_accounts'!B:B,MATCH(B7109,'101_accounts'!A:A,0))</f>
        <v>60404   A  Земля (c 13.02.2018)</v>
      </c>
      <c r="E7109" s="25">
        <f>'101_parsed'!C7109</f>
        <v>27880</v>
      </c>
      <c r="F7109" s="25">
        <f>'101_parsed'!D7109</f>
        <v>0</v>
      </c>
      <c r="G7109" s="25">
        <f>'101_parsed'!E7109</f>
        <v>27880</v>
      </c>
      <c r="H7109" s="25">
        <f>'101_parsed'!F7109</f>
        <v>0</v>
      </c>
    </row>
    <row r="7110" spans="1:8" x14ac:dyDescent="0.2">
      <c r="A7110" s="25">
        <f>'101_parsed'!A7110</f>
        <v>2998</v>
      </c>
      <c r="B7110" s="33">
        <f>'101_parsed'!B7110</f>
        <v>60405</v>
      </c>
      <c r="C7110" s="25" t="str">
        <f>INDEX(all_banks!O:O,MATCH(A7110,all_banks!H:H,0))</f>
        <v>АО "Экспобанк" (2998)</v>
      </c>
      <c r="D7110" s="25" t="str">
        <f>INDEX('101_accounts'!B:B,MATCH(B7110,'101_accounts'!A:A,0))</f>
        <v>60405   П
A (до 31.01.2003)  Резервы на возможные потери (c 13.02.2018)
Долгосрочно арендуемые основные средства (до 31.01.2003)</v>
      </c>
      <c r="E7110" s="25">
        <f>'101_parsed'!C7110</f>
        <v>0</v>
      </c>
      <c r="F7110" s="25">
        <f>'101_parsed'!D7110</f>
        <v>0</v>
      </c>
      <c r="G7110" s="25">
        <f>'101_parsed'!E7110</f>
        <v>0</v>
      </c>
      <c r="H7110" s="25">
        <f>'101_parsed'!F7110</f>
        <v>0</v>
      </c>
    </row>
    <row r="7111" spans="1:8" x14ac:dyDescent="0.2">
      <c r="A7111" s="25">
        <f>'101_parsed'!A7111</f>
        <v>2998</v>
      </c>
      <c r="B7111" s="33">
        <f>'101_parsed'!B7111</f>
        <v>60414</v>
      </c>
      <c r="C7111" s="25" t="str">
        <f>INDEX(all_banks!O:O,MATCH(A7111,all_banks!H:H,0))</f>
        <v>АО "Экспобанк" (2998)</v>
      </c>
      <c r="D7111" s="25" t="str">
        <f>INDEX('101_accounts'!B:B,MATCH(B7111,'101_accounts'!A:A,0))</f>
        <v>60414   П  Амортизация основных средств (кроме земли) (c 13.02.2018)</v>
      </c>
      <c r="E7111" s="25">
        <f>'101_parsed'!C7111</f>
        <v>0</v>
      </c>
      <c r="F7111" s="25">
        <f>'101_parsed'!D7111</f>
        <v>1179004</v>
      </c>
      <c r="G7111" s="25">
        <f>'101_parsed'!E7111</f>
        <v>0</v>
      </c>
      <c r="H7111" s="25">
        <f>'101_parsed'!F7111</f>
        <v>1197658</v>
      </c>
    </row>
    <row r="7112" spans="1:8" x14ac:dyDescent="0.2">
      <c r="A7112" s="25">
        <f>'101_parsed'!A7112</f>
        <v>2998</v>
      </c>
      <c r="B7112" s="33">
        <f>'101_parsed'!B7112</f>
        <v>60415</v>
      </c>
      <c r="C7112" s="25" t="str">
        <f>INDEX(all_banks!O:O,MATCH(A7112,all_banks!H:H,0))</f>
        <v>АО "Экспобанк" (2998)</v>
      </c>
      <c r="D7112" s="25" t="str">
        <f>INDEX('101_accounts'!B:B,MATCH(B7112,'101_accounts'!A:A,0))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112" s="25">
        <f>'101_parsed'!C7112</f>
        <v>209</v>
      </c>
      <c r="F7112" s="25">
        <f>'101_parsed'!D7112</f>
        <v>0</v>
      </c>
      <c r="G7112" s="25">
        <f>'101_parsed'!E7112</f>
        <v>0</v>
      </c>
      <c r="H7112" s="25">
        <f>'101_parsed'!F7112</f>
        <v>0</v>
      </c>
    </row>
    <row r="7113" spans="1:8" x14ac:dyDescent="0.2">
      <c r="A7113" s="25">
        <f>'101_parsed'!A7113</f>
        <v>2998</v>
      </c>
      <c r="B7113" s="33">
        <f>'101_parsed'!B7113</f>
        <v>61901</v>
      </c>
      <c r="C7113" s="25" t="str">
        <f>INDEX(all_banks!O:O,MATCH(A7113,all_banks!H:H,0))</f>
        <v>АО "Экспобанк" (2998)</v>
      </c>
      <c r="D7113" s="25" t="str">
        <f>INDEX('101_accounts'!B:B,MATCH(B7113,'101_accounts'!A:A,0))</f>
        <v>61901   A  Земля, временно неиспользуемая в основной деятельности</v>
      </c>
      <c r="E7113" s="25">
        <f>'101_parsed'!C7113</f>
        <v>0</v>
      </c>
      <c r="F7113" s="25">
        <f>'101_parsed'!D7113</f>
        <v>0</v>
      </c>
      <c r="G7113" s="25">
        <f>'101_parsed'!E7113</f>
        <v>0</v>
      </c>
      <c r="H7113" s="25">
        <f>'101_parsed'!F7113</f>
        <v>0</v>
      </c>
    </row>
    <row r="7114" spans="1:8" x14ac:dyDescent="0.2">
      <c r="A7114" s="25">
        <f>'101_parsed'!A7114</f>
        <v>2998</v>
      </c>
      <c r="B7114" s="33">
        <f>'101_parsed'!B7114</f>
        <v>61902</v>
      </c>
      <c r="C7114" s="25" t="str">
        <f>INDEX(all_banks!O:O,MATCH(A7114,all_banks!H:H,0))</f>
        <v>АО "Экспобанк" (2998)</v>
      </c>
      <c r="D7114" s="25" t="str">
        <f>INDEX('101_accounts'!B:B,MATCH(B7114,'101_accounts'!A:A,0))</f>
        <v>61902   A  Земля, временно неиспользуемая в основной деятельности, переданная в аренду</v>
      </c>
      <c r="E7114" s="25">
        <f>'101_parsed'!C7114</f>
        <v>0</v>
      </c>
      <c r="F7114" s="25">
        <f>'101_parsed'!D7114</f>
        <v>0</v>
      </c>
      <c r="G7114" s="25">
        <f>'101_parsed'!E7114</f>
        <v>0</v>
      </c>
      <c r="H7114" s="25">
        <f>'101_parsed'!F7114</f>
        <v>0</v>
      </c>
    </row>
    <row r="7115" spans="1:8" x14ac:dyDescent="0.2">
      <c r="A7115" s="25">
        <f>'101_parsed'!A7115</f>
        <v>2998</v>
      </c>
      <c r="B7115" s="33">
        <f>'101_parsed'!B7115</f>
        <v>61903</v>
      </c>
      <c r="C7115" s="25" t="str">
        <f>INDEX(all_banks!O:O,MATCH(A7115,all_banks!H:H,0))</f>
        <v>АО "Экспобанк" (2998)</v>
      </c>
      <c r="D7115" s="25" t="str">
        <f>INDEX('101_accounts'!B:B,MATCH(B7115,'101_accounts'!A:A,0))</f>
        <v>61903   A  Недвижимость (кроме земли), временно неиспользуемая в основной деятельности</v>
      </c>
      <c r="E7115" s="25">
        <f>'101_parsed'!C7115</f>
        <v>0</v>
      </c>
      <c r="F7115" s="25">
        <f>'101_parsed'!D7115</f>
        <v>0</v>
      </c>
      <c r="G7115" s="25">
        <f>'101_parsed'!E7115</f>
        <v>0</v>
      </c>
      <c r="H7115" s="25">
        <f>'101_parsed'!F7115</f>
        <v>0</v>
      </c>
    </row>
    <row r="7116" spans="1:8" x14ac:dyDescent="0.2">
      <c r="A7116" s="25">
        <f>'101_parsed'!A7116</f>
        <v>2998</v>
      </c>
      <c r="B7116" s="33">
        <f>'101_parsed'!B7116</f>
        <v>61904</v>
      </c>
      <c r="C7116" s="25" t="str">
        <f>INDEX(all_banks!O:O,MATCH(A7116,all_banks!H:H,0))</f>
        <v>АО "Экспобанк" (2998)</v>
      </c>
      <c r="D7116" s="25" t="str">
        <f>INDEX('101_accounts'!B:B,MATCH(B7116,'101_accounts'!A:A,0))</f>
        <v>61904   A  Недвижимость (кроме земли), временно неиспользуемая в основной деятельности, переданная в аренду</v>
      </c>
      <c r="E7116" s="25">
        <f>'101_parsed'!C7116</f>
        <v>0</v>
      </c>
      <c r="F7116" s="25">
        <f>'101_parsed'!D7116</f>
        <v>0</v>
      </c>
      <c r="G7116" s="25">
        <f>'101_parsed'!E7116</f>
        <v>0</v>
      </c>
      <c r="H7116" s="25">
        <f>'101_parsed'!F7116</f>
        <v>0</v>
      </c>
    </row>
    <row r="7117" spans="1:8" x14ac:dyDescent="0.2">
      <c r="A7117" s="25">
        <f>'101_parsed'!A7117</f>
        <v>2998</v>
      </c>
      <c r="B7117" s="33">
        <f>'101_parsed'!B7117</f>
        <v>61905</v>
      </c>
      <c r="C7117" s="25" t="str">
        <f>INDEX(all_banks!O:O,MATCH(A7117,all_banks!H:H,0))</f>
        <v>АО "Экспобанк" (2998)</v>
      </c>
      <c r="D7117" s="25" t="str">
        <f>INDEX('101_accounts'!B:B,MATCH(B7117,'101_accounts'!A:A,0))</f>
        <v>61905   A  Земля, временно неиспользуемая в основной деятельности, учитываемая по справедливой стоимости</v>
      </c>
      <c r="E7117" s="25">
        <f>'101_parsed'!C7117</f>
        <v>0</v>
      </c>
      <c r="F7117" s="25">
        <f>'101_parsed'!D7117</f>
        <v>0</v>
      </c>
      <c r="G7117" s="25">
        <f>'101_parsed'!E7117</f>
        <v>0</v>
      </c>
      <c r="H7117" s="25">
        <f>'101_parsed'!F7117</f>
        <v>0</v>
      </c>
    </row>
    <row r="7118" spans="1:8" x14ac:dyDescent="0.2">
      <c r="A7118" s="25">
        <f>'101_parsed'!A7118</f>
        <v>2998</v>
      </c>
      <c r="B7118" s="33">
        <f>'101_parsed'!B7118</f>
        <v>61906</v>
      </c>
      <c r="C7118" s="25" t="str">
        <f>INDEX(all_banks!O:O,MATCH(A7118,all_banks!H:H,0))</f>
        <v>АО "Экспобанк" (2998)</v>
      </c>
      <c r="D7118" s="25" t="str">
        <f>INDEX('101_accounts'!B:B,MATCH(B7118,'101_accounts'!A:A,0))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118" s="25">
        <f>'101_parsed'!C7118</f>
        <v>107367</v>
      </c>
      <c r="F7118" s="25">
        <f>'101_parsed'!D7118</f>
        <v>0</v>
      </c>
      <c r="G7118" s="25">
        <f>'101_parsed'!E7118</f>
        <v>107367</v>
      </c>
      <c r="H7118" s="25">
        <f>'101_parsed'!F7118</f>
        <v>0</v>
      </c>
    </row>
    <row r="7119" spans="1:8" x14ac:dyDescent="0.2">
      <c r="A7119" s="25">
        <f>'101_parsed'!A7119</f>
        <v>2998</v>
      </c>
      <c r="B7119" s="33">
        <f>'101_parsed'!B7119</f>
        <v>61907</v>
      </c>
      <c r="C7119" s="25" t="str">
        <f>INDEX(all_banks!O:O,MATCH(A7119,all_banks!H:H,0))</f>
        <v>АО "Экспобанк" (2998)</v>
      </c>
      <c r="D7119" s="25" t="str">
        <f>INDEX('101_accounts'!B:B,MATCH(B7119,'101_accounts'!A:A,0))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119" s="25">
        <f>'101_parsed'!C7119</f>
        <v>1392</v>
      </c>
      <c r="F7119" s="25">
        <f>'101_parsed'!D7119</f>
        <v>0</v>
      </c>
      <c r="G7119" s="25">
        <f>'101_parsed'!E7119</f>
        <v>1392</v>
      </c>
      <c r="H7119" s="25">
        <f>'101_parsed'!F7119</f>
        <v>0</v>
      </c>
    </row>
    <row r="7120" spans="1:8" x14ac:dyDescent="0.2">
      <c r="A7120" s="25">
        <f>'101_parsed'!A7120</f>
        <v>2998</v>
      </c>
      <c r="B7120" s="33">
        <f>'101_parsed'!B7120</f>
        <v>61908</v>
      </c>
      <c r="C7120" s="25" t="str">
        <f>INDEX(all_banks!O:O,MATCH(A7120,all_banks!H:H,0))</f>
        <v>АО "Экспобанк" (2998)</v>
      </c>
      <c r="D7120" s="25" t="str">
        <f>INDEX('101_accounts'!B:B,MATCH(B7120,'101_accounts'!A:A,0))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120" s="25">
        <f>'101_parsed'!C7120</f>
        <v>343616</v>
      </c>
      <c r="F7120" s="25">
        <f>'101_parsed'!D7120</f>
        <v>0</v>
      </c>
      <c r="G7120" s="25">
        <f>'101_parsed'!E7120</f>
        <v>343616</v>
      </c>
      <c r="H7120" s="25">
        <f>'101_parsed'!F7120</f>
        <v>0</v>
      </c>
    </row>
    <row r="7121" spans="1:8" x14ac:dyDescent="0.2">
      <c r="A7121" s="25">
        <f>'101_parsed'!A7121</f>
        <v>2998</v>
      </c>
      <c r="B7121" s="33">
        <f>'101_parsed'!B7121</f>
        <v>61909</v>
      </c>
      <c r="C7121" s="25" t="str">
        <f>INDEX(all_banks!O:O,MATCH(A7121,all_banks!H:H,0))</f>
        <v>АО "Экспобанк" (2998)</v>
      </c>
      <c r="D7121" s="25" t="str">
        <f>INDEX('101_accounts'!B:B,MATCH(B7121,'101_accounts'!A:A,0))</f>
        <v>61909   П  Амортизация недвижимости (кроме земли), временно неиспользуемой в основной деятельности</v>
      </c>
      <c r="E7121" s="25">
        <f>'101_parsed'!C7121</f>
        <v>0</v>
      </c>
      <c r="F7121" s="25">
        <f>'101_parsed'!D7121</f>
        <v>0</v>
      </c>
      <c r="G7121" s="25">
        <f>'101_parsed'!E7121</f>
        <v>0</v>
      </c>
      <c r="H7121" s="25">
        <f>'101_parsed'!F7121</f>
        <v>0</v>
      </c>
    </row>
    <row r="7122" spans="1:8" x14ac:dyDescent="0.2">
      <c r="A7122" s="25">
        <f>'101_parsed'!A7122</f>
        <v>2998</v>
      </c>
      <c r="B7122" s="33">
        <f>'101_parsed'!B7122</f>
        <v>61910</v>
      </c>
      <c r="C7122" s="25" t="str">
        <f>INDEX(all_banks!O:O,MATCH(A7122,all_banks!H:H,0))</f>
        <v>АО "Экспобанк" (2998)</v>
      </c>
      <c r="D7122" s="25" t="str">
        <f>INDEX('101_accounts'!B:B,MATCH(B7122,'101_accounts'!A:A,0))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122" s="25">
        <f>'101_parsed'!C7122</f>
        <v>0</v>
      </c>
      <c r="F7122" s="25">
        <f>'101_parsed'!D7122</f>
        <v>0</v>
      </c>
      <c r="G7122" s="25">
        <f>'101_parsed'!E7122</f>
        <v>0</v>
      </c>
      <c r="H7122" s="25">
        <f>'101_parsed'!F7122</f>
        <v>0</v>
      </c>
    </row>
    <row r="7123" spans="1:8" x14ac:dyDescent="0.2">
      <c r="A7123" s="25">
        <f>'101_parsed'!A7123</f>
        <v>2998</v>
      </c>
      <c r="B7123" s="33">
        <f>'101_parsed'!B7123</f>
        <v>61911</v>
      </c>
      <c r="C7123" s="25" t="str">
        <f>INDEX(all_banks!O:O,MATCH(A7123,all_banks!H:H,0))</f>
        <v>АО "Экспобанк" (2998)</v>
      </c>
      <c r="D7123" s="25" t="str">
        <f>INDEX('101_accounts'!B:B,MATCH(B7123,'101_accounts'!A:A,0))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123" s="25">
        <f>'101_parsed'!C7123</f>
        <v>0</v>
      </c>
      <c r="F7123" s="25">
        <f>'101_parsed'!D7123</f>
        <v>0</v>
      </c>
      <c r="G7123" s="25">
        <f>'101_parsed'!E7123</f>
        <v>0</v>
      </c>
      <c r="H7123" s="25">
        <f>'101_parsed'!F7123</f>
        <v>0</v>
      </c>
    </row>
    <row r="7124" spans="1:8" x14ac:dyDescent="0.2">
      <c r="A7124" s="25">
        <f>'101_parsed'!A7124</f>
        <v>2998</v>
      </c>
      <c r="B7124" s="33">
        <f>'101_parsed'!B7124</f>
        <v>61912</v>
      </c>
      <c r="C7124" s="25" t="str">
        <f>INDEX(all_banks!O:O,MATCH(A7124,all_banks!H:H,0))</f>
        <v>АО "Экспобанк" (2998)</v>
      </c>
      <c r="D7124" s="25" t="str">
        <f>INDEX('101_accounts'!B:B,MATCH(B7124,'101_accounts'!A:A,0))</f>
        <v>61912   П  Резервы на возможные потери</v>
      </c>
      <c r="E7124" s="25">
        <f>'101_parsed'!C7124</f>
        <v>0</v>
      </c>
      <c r="F7124" s="25">
        <f>'101_parsed'!D7124</f>
        <v>0</v>
      </c>
      <c r="G7124" s="25">
        <f>'101_parsed'!E7124</f>
        <v>0</v>
      </c>
      <c r="H7124" s="25">
        <f>'101_parsed'!F7124</f>
        <v>0</v>
      </c>
    </row>
    <row r="7125" spans="1:8" x14ac:dyDescent="0.2">
      <c r="A7125" s="25">
        <f>'101_parsed'!A7125</f>
        <v>2998</v>
      </c>
      <c r="B7125" s="33">
        <f>'101_parsed'!B7125</f>
        <v>62001</v>
      </c>
      <c r="C7125" s="25" t="str">
        <f>INDEX(all_banks!O:O,MATCH(A7125,all_banks!H:H,0))</f>
        <v>АО "Экспобанк" (2998)</v>
      </c>
      <c r="D7125" s="25" t="str">
        <f>INDEX('101_accounts'!B:B,MATCH(B7125,'101_accounts'!A:A,0))</f>
        <v>62001   A  Долгосрочные активы, предназначенные для продажи</v>
      </c>
      <c r="E7125" s="25">
        <f>'101_parsed'!C7125</f>
        <v>88427</v>
      </c>
      <c r="F7125" s="25">
        <f>'101_parsed'!D7125</f>
        <v>0</v>
      </c>
      <c r="G7125" s="25">
        <f>'101_parsed'!E7125</f>
        <v>91508</v>
      </c>
      <c r="H7125" s="25">
        <f>'101_parsed'!F7125</f>
        <v>0</v>
      </c>
    </row>
    <row r="7126" spans="1:8" x14ac:dyDescent="0.2">
      <c r="A7126" s="25">
        <f>'101_parsed'!A7126</f>
        <v>2998</v>
      </c>
      <c r="B7126" s="33">
        <f>'101_parsed'!B7126</f>
        <v>62002</v>
      </c>
      <c r="C7126" s="25" t="str">
        <f>INDEX(all_banks!O:O,MATCH(A7126,all_banks!H:H,0))</f>
        <v>АО "Экспобанк" (2998)</v>
      </c>
      <c r="D7126" s="25" t="str">
        <f>INDEX('101_accounts'!B:B,MATCH(B7126,'101_accounts'!A:A,0))</f>
        <v>62002   П  Резервы на возможные потери</v>
      </c>
      <c r="E7126" s="25">
        <f>'101_parsed'!C7126</f>
        <v>0</v>
      </c>
      <c r="F7126" s="25">
        <f>'101_parsed'!D7126</f>
        <v>96</v>
      </c>
      <c r="G7126" s="25">
        <f>'101_parsed'!E7126</f>
        <v>0</v>
      </c>
      <c r="H7126" s="25">
        <f>'101_parsed'!F7126</f>
        <v>507</v>
      </c>
    </row>
    <row r="7127" spans="1:8" x14ac:dyDescent="0.2">
      <c r="A7127" s="25">
        <f>'101_parsed'!A7127</f>
        <v>2998</v>
      </c>
      <c r="B7127" s="33">
        <f>'101_parsed'!B7127</f>
        <v>62101</v>
      </c>
      <c r="C7127" s="25" t="str">
        <f>INDEX(all_banks!O:O,MATCH(A7127,all_banks!H:H,0))</f>
        <v>АО "Экспобанк" (2998)</v>
      </c>
      <c r="D7127" s="25" t="str">
        <f>INDEX('101_accounts'!B:B,MATCH(B7127,'101_accounts'!A:A,0))</f>
        <v>62101   A  Средства труда, полученные по договорам отступного, залога, назначение которых не определено</v>
      </c>
      <c r="E7127" s="25">
        <f>'101_parsed'!C7127</f>
        <v>0</v>
      </c>
      <c r="F7127" s="25">
        <f>'101_parsed'!D7127</f>
        <v>0</v>
      </c>
      <c r="G7127" s="25">
        <f>'101_parsed'!E7127</f>
        <v>0</v>
      </c>
      <c r="H7127" s="25">
        <f>'101_parsed'!F7127</f>
        <v>0</v>
      </c>
    </row>
    <row r="7128" spans="1:8" x14ac:dyDescent="0.2">
      <c r="A7128" s="25">
        <f>'101_parsed'!A7128</f>
        <v>2998</v>
      </c>
      <c r="B7128" s="33">
        <f>'101_parsed'!B7128</f>
        <v>62102</v>
      </c>
      <c r="C7128" s="25" t="str">
        <f>INDEX(all_banks!O:O,MATCH(A7128,all_banks!H:H,0))</f>
        <v>АО "Экспобанк" (2998)</v>
      </c>
      <c r="D7128" s="25" t="str">
        <f>INDEX('101_accounts'!B:B,MATCH(B7128,'101_accounts'!A:A,0))</f>
        <v>62102   A  Предметы труда, полученные по договорам отступного, залога, назначение которых не определено</v>
      </c>
      <c r="E7128" s="25">
        <f>'101_parsed'!C7128</f>
        <v>0</v>
      </c>
      <c r="F7128" s="25">
        <f>'101_parsed'!D7128</f>
        <v>0</v>
      </c>
      <c r="G7128" s="25">
        <f>'101_parsed'!E7128</f>
        <v>0</v>
      </c>
      <c r="H7128" s="25">
        <f>'101_parsed'!F7128</f>
        <v>0</v>
      </c>
    </row>
    <row r="7129" spans="1:8" x14ac:dyDescent="0.2">
      <c r="A7129" s="25">
        <f>'101_parsed'!A7129</f>
        <v>2998</v>
      </c>
      <c r="B7129" s="33">
        <f>'101_parsed'!B7129</f>
        <v>62103</v>
      </c>
      <c r="C7129" s="25" t="str">
        <f>INDEX(all_banks!O:O,MATCH(A7129,all_banks!H:H,0))</f>
        <v>АО "Экспобанк" (2998)</v>
      </c>
      <c r="D7129" s="25" t="str">
        <f>INDEX('101_accounts'!B:B,MATCH(B7129,'101_accounts'!A:A,0))</f>
        <v>62103   П  Резервы на возможные потери</v>
      </c>
      <c r="E7129" s="25">
        <f>'101_parsed'!C7129</f>
        <v>0</v>
      </c>
      <c r="F7129" s="25">
        <f>'101_parsed'!D7129</f>
        <v>0</v>
      </c>
      <c r="G7129" s="25">
        <f>'101_parsed'!E7129</f>
        <v>0</v>
      </c>
      <c r="H7129" s="25">
        <f>'101_parsed'!F7129</f>
        <v>0</v>
      </c>
    </row>
    <row r="7130" spans="1:8" x14ac:dyDescent="0.2">
      <c r="A7130" s="25">
        <f>'101_parsed'!A7130</f>
        <v>1399</v>
      </c>
      <c r="B7130" s="33">
        <f>'101_parsed'!B7130</f>
        <v>60401</v>
      </c>
      <c r="C7130" s="25" t="str">
        <f>INDEX(all_banks!O:O,MATCH(A7130,all_banks!H:H,0))</f>
        <v>ООО банк "Элита" (1399)</v>
      </c>
      <c r="D7130" s="25" t="str">
        <f>INDEX('101_accounts'!B:B,MATCH(B7130,'101_accounts'!A:A,0))</f>
        <v>60401   A  Основные средства (кроме земли) (c 13.02.2018)_x000D_Категория 1- Здания и сооружения (до 31.12.2002)</v>
      </c>
      <c r="E7130" s="25">
        <f>'101_parsed'!C7130</f>
        <v>38809</v>
      </c>
      <c r="F7130" s="25">
        <f>'101_parsed'!D7130</f>
        <v>0</v>
      </c>
      <c r="G7130" s="25">
        <f>'101_parsed'!E7130</f>
        <v>38809</v>
      </c>
      <c r="H7130" s="25">
        <f>'101_parsed'!F7130</f>
        <v>0</v>
      </c>
    </row>
    <row r="7131" spans="1:8" x14ac:dyDescent="0.2">
      <c r="A7131" s="25">
        <f>'101_parsed'!A7131</f>
        <v>1399</v>
      </c>
      <c r="B7131" s="33">
        <f>'101_parsed'!B7131</f>
        <v>60404</v>
      </c>
      <c r="C7131" s="25" t="str">
        <f>INDEX(all_banks!O:O,MATCH(A7131,all_banks!H:H,0))</f>
        <v>ООО банк "Элита" (1399)</v>
      </c>
      <c r="D7131" s="25" t="str">
        <f>INDEX('101_accounts'!B:B,MATCH(B7131,'101_accounts'!A:A,0))</f>
        <v>60404   A  Земля (c 13.02.2018)</v>
      </c>
      <c r="E7131" s="25">
        <f>'101_parsed'!C7131</f>
        <v>0</v>
      </c>
      <c r="F7131" s="25">
        <f>'101_parsed'!D7131</f>
        <v>0</v>
      </c>
      <c r="G7131" s="25">
        <f>'101_parsed'!E7131</f>
        <v>0</v>
      </c>
      <c r="H7131" s="25">
        <f>'101_parsed'!F7131</f>
        <v>0</v>
      </c>
    </row>
    <row r="7132" spans="1:8" x14ac:dyDescent="0.2">
      <c r="A7132" s="25">
        <f>'101_parsed'!A7132</f>
        <v>1399</v>
      </c>
      <c r="B7132" s="33">
        <f>'101_parsed'!B7132</f>
        <v>60405</v>
      </c>
      <c r="C7132" s="25" t="str">
        <f>INDEX(all_banks!O:O,MATCH(A7132,all_banks!H:H,0))</f>
        <v>ООО банк "Элита" (1399)</v>
      </c>
      <c r="D7132" s="25" t="str">
        <f>INDEX('101_accounts'!B:B,MATCH(B7132,'101_accounts'!A:A,0))</f>
        <v>60405   П
A (до 31.01.2003)  Резервы на возможные потери (c 13.02.2018)
Долгосрочно арендуемые основные средства (до 31.01.2003)</v>
      </c>
      <c r="E7132" s="25">
        <f>'101_parsed'!C7132</f>
        <v>0</v>
      </c>
      <c r="F7132" s="25">
        <f>'101_parsed'!D7132</f>
        <v>0</v>
      </c>
      <c r="G7132" s="25">
        <f>'101_parsed'!E7132</f>
        <v>0</v>
      </c>
      <c r="H7132" s="25">
        <f>'101_parsed'!F7132</f>
        <v>0</v>
      </c>
    </row>
    <row r="7133" spans="1:8" x14ac:dyDescent="0.2">
      <c r="A7133" s="25">
        <f>'101_parsed'!A7133</f>
        <v>1399</v>
      </c>
      <c r="B7133" s="33">
        <f>'101_parsed'!B7133</f>
        <v>60414</v>
      </c>
      <c r="C7133" s="25" t="str">
        <f>INDEX(all_banks!O:O,MATCH(A7133,all_banks!H:H,0))</f>
        <v>ООО банк "Элита" (1399)</v>
      </c>
      <c r="D7133" s="25" t="str">
        <f>INDEX('101_accounts'!B:B,MATCH(B7133,'101_accounts'!A:A,0))</f>
        <v>60414   П  Амортизация основных средств (кроме земли) (c 13.02.2018)</v>
      </c>
      <c r="E7133" s="25">
        <f>'101_parsed'!C7133</f>
        <v>0</v>
      </c>
      <c r="F7133" s="25">
        <f>'101_parsed'!D7133</f>
        <v>27487</v>
      </c>
      <c r="G7133" s="25">
        <f>'101_parsed'!E7133</f>
        <v>0</v>
      </c>
      <c r="H7133" s="25">
        <f>'101_parsed'!F7133</f>
        <v>27978</v>
      </c>
    </row>
    <row r="7134" spans="1:8" x14ac:dyDescent="0.2">
      <c r="A7134" s="25">
        <f>'101_parsed'!A7134</f>
        <v>1399</v>
      </c>
      <c r="B7134" s="33">
        <f>'101_parsed'!B7134</f>
        <v>60415</v>
      </c>
      <c r="C7134" s="25" t="str">
        <f>INDEX(all_banks!O:O,MATCH(A7134,all_banks!H:H,0))</f>
        <v>ООО банк "Элита" (1399)</v>
      </c>
      <c r="D7134" s="25" t="str">
        <f>INDEX('101_accounts'!B:B,MATCH(B7134,'101_accounts'!A:A,0))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134" s="25">
        <f>'101_parsed'!C7134</f>
        <v>0</v>
      </c>
      <c r="F7134" s="25">
        <f>'101_parsed'!D7134</f>
        <v>0</v>
      </c>
      <c r="G7134" s="25">
        <f>'101_parsed'!E7134</f>
        <v>0</v>
      </c>
      <c r="H7134" s="25">
        <f>'101_parsed'!F7134</f>
        <v>0</v>
      </c>
    </row>
    <row r="7135" spans="1:8" x14ac:dyDescent="0.2">
      <c r="A7135" s="25">
        <f>'101_parsed'!A7135</f>
        <v>1399</v>
      </c>
      <c r="B7135" s="33">
        <f>'101_parsed'!B7135</f>
        <v>61901</v>
      </c>
      <c r="C7135" s="25" t="str">
        <f>INDEX(all_banks!O:O,MATCH(A7135,all_banks!H:H,0))</f>
        <v>ООО банк "Элита" (1399)</v>
      </c>
      <c r="D7135" s="25" t="str">
        <f>INDEX('101_accounts'!B:B,MATCH(B7135,'101_accounts'!A:A,0))</f>
        <v>61901   A  Земля, временно неиспользуемая в основной деятельности</v>
      </c>
      <c r="E7135" s="25">
        <f>'101_parsed'!C7135</f>
        <v>0</v>
      </c>
      <c r="F7135" s="25">
        <f>'101_parsed'!D7135</f>
        <v>0</v>
      </c>
      <c r="G7135" s="25">
        <f>'101_parsed'!E7135</f>
        <v>0</v>
      </c>
      <c r="H7135" s="25">
        <f>'101_parsed'!F7135</f>
        <v>0</v>
      </c>
    </row>
    <row r="7136" spans="1:8" x14ac:dyDescent="0.2">
      <c r="A7136" s="25">
        <f>'101_parsed'!A7136</f>
        <v>1399</v>
      </c>
      <c r="B7136" s="33">
        <f>'101_parsed'!B7136</f>
        <v>61902</v>
      </c>
      <c r="C7136" s="25" t="str">
        <f>INDEX(all_banks!O:O,MATCH(A7136,all_banks!H:H,0))</f>
        <v>ООО банк "Элита" (1399)</v>
      </c>
      <c r="D7136" s="25" t="str">
        <f>INDEX('101_accounts'!B:B,MATCH(B7136,'101_accounts'!A:A,0))</f>
        <v>61902   A  Земля, временно неиспользуемая в основной деятельности, переданная в аренду</v>
      </c>
      <c r="E7136" s="25">
        <f>'101_parsed'!C7136</f>
        <v>0</v>
      </c>
      <c r="F7136" s="25">
        <f>'101_parsed'!D7136</f>
        <v>0</v>
      </c>
      <c r="G7136" s="25">
        <f>'101_parsed'!E7136</f>
        <v>0</v>
      </c>
      <c r="H7136" s="25">
        <f>'101_parsed'!F7136</f>
        <v>0</v>
      </c>
    </row>
    <row r="7137" spans="1:8" x14ac:dyDescent="0.2">
      <c r="A7137" s="25">
        <f>'101_parsed'!A7137</f>
        <v>1399</v>
      </c>
      <c r="B7137" s="33">
        <f>'101_parsed'!B7137</f>
        <v>61903</v>
      </c>
      <c r="C7137" s="25" t="str">
        <f>INDEX(all_banks!O:O,MATCH(A7137,all_banks!H:H,0))</f>
        <v>ООО банк "Элита" (1399)</v>
      </c>
      <c r="D7137" s="25" t="str">
        <f>INDEX('101_accounts'!B:B,MATCH(B7137,'101_accounts'!A:A,0))</f>
        <v>61903   A  Недвижимость (кроме земли), временно неиспользуемая в основной деятельности</v>
      </c>
      <c r="E7137" s="25">
        <f>'101_parsed'!C7137</f>
        <v>0</v>
      </c>
      <c r="F7137" s="25">
        <f>'101_parsed'!D7137</f>
        <v>0</v>
      </c>
      <c r="G7137" s="25">
        <f>'101_parsed'!E7137</f>
        <v>0</v>
      </c>
      <c r="H7137" s="25">
        <f>'101_parsed'!F7137</f>
        <v>0</v>
      </c>
    </row>
    <row r="7138" spans="1:8" x14ac:dyDescent="0.2">
      <c r="A7138" s="25">
        <f>'101_parsed'!A7138</f>
        <v>1399</v>
      </c>
      <c r="B7138" s="33">
        <f>'101_parsed'!B7138</f>
        <v>61904</v>
      </c>
      <c r="C7138" s="25" t="str">
        <f>INDEX(all_banks!O:O,MATCH(A7138,all_banks!H:H,0))</f>
        <v>ООО банк "Элита" (1399)</v>
      </c>
      <c r="D7138" s="25" t="str">
        <f>INDEX('101_accounts'!B:B,MATCH(B7138,'101_accounts'!A:A,0))</f>
        <v>61904   A  Недвижимость (кроме земли), временно неиспользуемая в основной деятельности, переданная в аренду</v>
      </c>
      <c r="E7138" s="25">
        <f>'101_parsed'!C7138</f>
        <v>0</v>
      </c>
      <c r="F7138" s="25">
        <f>'101_parsed'!D7138</f>
        <v>0</v>
      </c>
      <c r="G7138" s="25">
        <f>'101_parsed'!E7138</f>
        <v>0</v>
      </c>
      <c r="H7138" s="25">
        <f>'101_parsed'!F7138</f>
        <v>0</v>
      </c>
    </row>
    <row r="7139" spans="1:8" x14ac:dyDescent="0.2">
      <c r="A7139" s="25">
        <f>'101_parsed'!A7139</f>
        <v>1399</v>
      </c>
      <c r="B7139" s="33">
        <f>'101_parsed'!B7139</f>
        <v>61905</v>
      </c>
      <c r="C7139" s="25" t="str">
        <f>INDEX(all_banks!O:O,MATCH(A7139,all_banks!H:H,0))</f>
        <v>ООО банк "Элита" (1399)</v>
      </c>
      <c r="D7139" s="25" t="str">
        <f>INDEX('101_accounts'!B:B,MATCH(B7139,'101_accounts'!A:A,0))</f>
        <v>61905   A  Земля, временно неиспользуемая в основной деятельности, учитываемая по справедливой стоимости</v>
      </c>
      <c r="E7139" s="25">
        <f>'101_parsed'!C7139</f>
        <v>0</v>
      </c>
      <c r="F7139" s="25">
        <f>'101_parsed'!D7139</f>
        <v>0</v>
      </c>
      <c r="G7139" s="25">
        <f>'101_parsed'!E7139</f>
        <v>0</v>
      </c>
      <c r="H7139" s="25">
        <f>'101_parsed'!F7139</f>
        <v>0</v>
      </c>
    </row>
    <row r="7140" spans="1:8" x14ac:dyDescent="0.2">
      <c r="A7140" s="25">
        <f>'101_parsed'!A7140</f>
        <v>1399</v>
      </c>
      <c r="B7140" s="33">
        <f>'101_parsed'!B7140</f>
        <v>61906</v>
      </c>
      <c r="C7140" s="25" t="str">
        <f>INDEX(all_banks!O:O,MATCH(A7140,all_banks!H:H,0))</f>
        <v>ООО банк "Элита" (1399)</v>
      </c>
      <c r="D7140" s="25" t="str">
        <f>INDEX('101_accounts'!B:B,MATCH(B7140,'101_accounts'!A:A,0))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140" s="25">
        <f>'101_parsed'!C7140</f>
        <v>0</v>
      </c>
      <c r="F7140" s="25">
        <f>'101_parsed'!D7140</f>
        <v>0</v>
      </c>
      <c r="G7140" s="25">
        <f>'101_parsed'!E7140</f>
        <v>0</v>
      </c>
      <c r="H7140" s="25">
        <f>'101_parsed'!F7140</f>
        <v>0</v>
      </c>
    </row>
    <row r="7141" spans="1:8" x14ac:dyDescent="0.2">
      <c r="A7141" s="25">
        <f>'101_parsed'!A7141</f>
        <v>1399</v>
      </c>
      <c r="B7141" s="33">
        <f>'101_parsed'!B7141</f>
        <v>61907</v>
      </c>
      <c r="C7141" s="25" t="str">
        <f>INDEX(all_banks!O:O,MATCH(A7141,all_banks!H:H,0))</f>
        <v>ООО банк "Элита" (1399)</v>
      </c>
      <c r="D7141" s="25" t="str">
        <f>INDEX('101_accounts'!B:B,MATCH(B7141,'101_accounts'!A:A,0))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141" s="25">
        <f>'101_parsed'!C7141</f>
        <v>0</v>
      </c>
      <c r="F7141" s="25">
        <f>'101_parsed'!D7141</f>
        <v>0</v>
      </c>
      <c r="G7141" s="25">
        <f>'101_parsed'!E7141</f>
        <v>0</v>
      </c>
      <c r="H7141" s="25">
        <f>'101_parsed'!F7141</f>
        <v>0</v>
      </c>
    </row>
    <row r="7142" spans="1:8" x14ac:dyDescent="0.2">
      <c r="A7142" s="25">
        <f>'101_parsed'!A7142</f>
        <v>1399</v>
      </c>
      <c r="B7142" s="33">
        <f>'101_parsed'!B7142</f>
        <v>61908</v>
      </c>
      <c r="C7142" s="25" t="str">
        <f>INDEX(all_banks!O:O,MATCH(A7142,all_banks!H:H,0))</f>
        <v>ООО банк "Элита" (1399)</v>
      </c>
      <c r="D7142" s="25" t="str">
        <f>INDEX('101_accounts'!B:B,MATCH(B7142,'101_accounts'!A:A,0))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142" s="25">
        <f>'101_parsed'!C7142</f>
        <v>0</v>
      </c>
      <c r="F7142" s="25">
        <f>'101_parsed'!D7142</f>
        <v>0</v>
      </c>
      <c r="G7142" s="25">
        <f>'101_parsed'!E7142</f>
        <v>0</v>
      </c>
      <c r="H7142" s="25">
        <f>'101_parsed'!F7142</f>
        <v>0</v>
      </c>
    </row>
    <row r="7143" spans="1:8" x14ac:dyDescent="0.2">
      <c r="A7143" s="25">
        <f>'101_parsed'!A7143</f>
        <v>1399</v>
      </c>
      <c r="B7143" s="33">
        <f>'101_parsed'!B7143</f>
        <v>61909</v>
      </c>
      <c r="C7143" s="25" t="str">
        <f>INDEX(all_banks!O:O,MATCH(A7143,all_banks!H:H,0))</f>
        <v>ООО банк "Элита" (1399)</v>
      </c>
      <c r="D7143" s="25" t="str">
        <f>INDEX('101_accounts'!B:B,MATCH(B7143,'101_accounts'!A:A,0))</f>
        <v>61909   П  Амортизация недвижимости (кроме земли), временно неиспользуемой в основной деятельности</v>
      </c>
      <c r="E7143" s="25">
        <f>'101_parsed'!C7143</f>
        <v>0</v>
      </c>
      <c r="F7143" s="25">
        <f>'101_parsed'!D7143</f>
        <v>0</v>
      </c>
      <c r="G7143" s="25">
        <f>'101_parsed'!E7143</f>
        <v>0</v>
      </c>
      <c r="H7143" s="25">
        <f>'101_parsed'!F7143</f>
        <v>0</v>
      </c>
    </row>
    <row r="7144" spans="1:8" x14ac:dyDescent="0.2">
      <c r="A7144" s="25">
        <f>'101_parsed'!A7144</f>
        <v>1399</v>
      </c>
      <c r="B7144" s="33">
        <f>'101_parsed'!B7144</f>
        <v>61910</v>
      </c>
      <c r="C7144" s="25" t="str">
        <f>INDEX(all_banks!O:O,MATCH(A7144,all_banks!H:H,0))</f>
        <v>ООО банк "Элита" (1399)</v>
      </c>
      <c r="D7144" s="25" t="str">
        <f>INDEX('101_accounts'!B:B,MATCH(B7144,'101_accounts'!A:A,0))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144" s="25">
        <f>'101_parsed'!C7144</f>
        <v>0</v>
      </c>
      <c r="F7144" s="25">
        <f>'101_parsed'!D7144</f>
        <v>0</v>
      </c>
      <c r="G7144" s="25">
        <f>'101_parsed'!E7144</f>
        <v>0</v>
      </c>
      <c r="H7144" s="25">
        <f>'101_parsed'!F7144</f>
        <v>0</v>
      </c>
    </row>
    <row r="7145" spans="1:8" x14ac:dyDescent="0.2">
      <c r="A7145" s="25">
        <f>'101_parsed'!A7145</f>
        <v>1399</v>
      </c>
      <c r="B7145" s="33">
        <f>'101_parsed'!B7145</f>
        <v>61911</v>
      </c>
      <c r="C7145" s="25" t="str">
        <f>INDEX(all_banks!O:O,MATCH(A7145,all_banks!H:H,0))</f>
        <v>ООО банк "Элита" (1399)</v>
      </c>
      <c r="D7145" s="25" t="str">
        <f>INDEX('101_accounts'!B:B,MATCH(B7145,'101_accounts'!A:A,0))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145" s="25">
        <f>'101_parsed'!C7145</f>
        <v>0</v>
      </c>
      <c r="F7145" s="25">
        <f>'101_parsed'!D7145</f>
        <v>0</v>
      </c>
      <c r="G7145" s="25">
        <f>'101_parsed'!E7145</f>
        <v>0</v>
      </c>
      <c r="H7145" s="25">
        <f>'101_parsed'!F7145</f>
        <v>0</v>
      </c>
    </row>
    <row r="7146" spans="1:8" x14ac:dyDescent="0.2">
      <c r="A7146" s="25">
        <f>'101_parsed'!A7146</f>
        <v>1399</v>
      </c>
      <c r="B7146" s="33">
        <f>'101_parsed'!B7146</f>
        <v>61912</v>
      </c>
      <c r="C7146" s="25" t="str">
        <f>INDEX(all_banks!O:O,MATCH(A7146,all_banks!H:H,0))</f>
        <v>ООО банк "Элита" (1399)</v>
      </c>
      <c r="D7146" s="25" t="str">
        <f>INDEX('101_accounts'!B:B,MATCH(B7146,'101_accounts'!A:A,0))</f>
        <v>61912   П  Резервы на возможные потери</v>
      </c>
      <c r="E7146" s="25">
        <f>'101_parsed'!C7146</f>
        <v>0</v>
      </c>
      <c r="F7146" s="25">
        <f>'101_parsed'!D7146</f>
        <v>0</v>
      </c>
      <c r="G7146" s="25">
        <f>'101_parsed'!E7146</f>
        <v>0</v>
      </c>
      <c r="H7146" s="25">
        <f>'101_parsed'!F7146</f>
        <v>0</v>
      </c>
    </row>
    <row r="7147" spans="1:8" x14ac:dyDescent="0.2">
      <c r="A7147" s="25">
        <f>'101_parsed'!A7147</f>
        <v>1399</v>
      </c>
      <c r="B7147" s="33">
        <f>'101_parsed'!B7147</f>
        <v>62001</v>
      </c>
      <c r="C7147" s="25" t="str">
        <f>INDEX(all_banks!O:O,MATCH(A7147,all_banks!H:H,0))</f>
        <v>ООО банк "Элита" (1399)</v>
      </c>
      <c r="D7147" s="25" t="str">
        <f>INDEX('101_accounts'!B:B,MATCH(B7147,'101_accounts'!A:A,0))</f>
        <v>62001   A  Долгосрочные активы, предназначенные для продажи</v>
      </c>
      <c r="E7147" s="25">
        <f>'101_parsed'!C7147</f>
        <v>12403</v>
      </c>
      <c r="F7147" s="25">
        <f>'101_parsed'!D7147</f>
        <v>0</v>
      </c>
      <c r="G7147" s="25">
        <f>'101_parsed'!E7147</f>
        <v>12403</v>
      </c>
      <c r="H7147" s="25">
        <f>'101_parsed'!F7147</f>
        <v>0</v>
      </c>
    </row>
    <row r="7148" spans="1:8" x14ac:dyDescent="0.2">
      <c r="A7148" s="25">
        <f>'101_parsed'!A7148</f>
        <v>1399</v>
      </c>
      <c r="B7148" s="33">
        <f>'101_parsed'!B7148</f>
        <v>62002</v>
      </c>
      <c r="C7148" s="25" t="str">
        <f>INDEX(all_banks!O:O,MATCH(A7148,all_banks!H:H,0))</f>
        <v>ООО банк "Элита" (1399)</v>
      </c>
      <c r="D7148" s="25" t="str">
        <f>INDEX('101_accounts'!B:B,MATCH(B7148,'101_accounts'!A:A,0))</f>
        <v>62002   П  Резервы на возможные потери</v>
      </c>
      <c r="E7148" s="25">
        <f>'101_parsed'!C7148</f>
        <v>0</v>
      </c>
      <c r="F7148" s="25">
        <f>'101_parsed'!D7148</f>
        <v>0</v>
      </c>
      <c r="G7148" s="25">
        <f>'101_parsed'!E7148</f>
        <v>0</v>
      </c>
      <c r="H7148" s="25">
        <f>'101_parsed'!F7148</f>
        <v>0</v>
      </c>
    </row>
    <row r="7149" spans="1:8" x14ac:dyDescent="0.2">
      <c r="A7149" s="25">
        <f>'101_parsed'!A7149</f>
        <v>1399</v>
      </c>
      <c r="B7149" s="33">
        <f>'101_parsed'!B7149</f>
        <v>62101</v>
      </c>
      <c r="C7149" s="25" t="str">
        <f>INDEX(all_banks!O:O,MATCH(A7149,all_banks!H:H,0))</f>
        <v>ООО банк "Элита" (1399)</v>
      </c>
      <c r="D7149" s="25" t="str">
        <f>INDEX('101_accounts'!B:B,MATCH(B7149,'101_accounts'!A:A,0))</f>
        <v>62101   A  Средства труда, полученные по договорам отступного, залога, назначение которых не определено</v>
      </c>
      <c r="E7149" s="25">
        <f>'101_parsed'!C7149</f>
        <v>0</v>
      </c>
      <c r="F7149" s="25">
        <f>'101_parsed'!D7149</f>
        <v>0</v>
      </c>
      <c r="G7149" s="25">
        <f>'101_parsed'!E7149</f>
        <v>0</v>
      </c>
      <c r="H7149" s="25">
        <f>'101_parsed'!F7149</f>
        <v>0</v>
      </c>
    </row>
    <row r="7150" spans="1:8" x14ac:dyDescent="0.2">
      <c r="A7150" s="25">
        <f>'101_parsed'!A7150</f>
        <v>1399</v>
      </c>
      <c r="B7150" s="33">
        <f>'101_parsed'!B7150</f>
        <v>62102</v>
      </c>
      <c r="C7150" s="25" t="str">
        <f>INDEX(all_banks!O:O,MATCH(A7150,all_banks!H:H,0))</f>
        <v>ООО банк "Элита" (1399)</v>
      </c>
      <c r="D7150" s="25" t="str">
        <f>INDEX('101_accounts'!B:B,MATCH(B7150,'101_accounts'!A:A,0))</f>
        <v>62102   A  Предметы труда, полученные по договорам отступного, залога, назначение которых не определено</v>
      </c>
      <c r="E7150" s="25">
        <f>'101_parsed'!C7150</f>
        <v>0</v>
      </c>
      <c r="F7150" s="25">
        <f>'101_parsed'!D7150</f>
        <v>0</v>
      </c>
      <c r="G7150" s="25">
        <f>'101_parsed'!E7150</f>
        <v>0</v>
      </c>
      <c r="H7150" s="25">
        <f>'101_parsed'!F7150</f>
        <v>0</v>
      </c>
    </row>
    <row r="7151" spans="1:8" x14ac:dyDescent="0.2">
      <c r="A7151" s="25">
        <f>'101_parsed'!A7151</f>
        <v>1399</v>
      </c>
      <c r="B7151" s="33">
        <f>'101_parsed'!B7151</f>
        <v>62103</v>
      </c>
      <c r="C7151" s="25" t="str">
        <f>INDEX(all_banks!O:O,MATCH(A7151,all_banks!H:H,0))</f>
        <v>ООО банк "Элита" (1399)</v>
      </c>
      <c r="D7151" s="25" t="str">
        <f>INDEX('101_accounts'!B:B,MATCH(B7151,'101_accounts'!A:A,0))</f>
        <v>62103   П  Резервы на возможные потери</v>
      </c>
      <c r="E7151" s="25">
        <f>'101_parsed'!C7151</f>
        <v>0</v>
      </c>
      <c r="F7151" s="25">
        <f>'101_parsed'!D7151</f>
        <v>0</v>
      </c>
      <c r="G7151" s="25">
        <f>'101_parsed'!E7151</f>
        <v>0</v>
      </c>
      <c r="H7151" s="25">
        <f>'101_parsed'!F7151</f>
        <v>0</v>
      </c>
    </row>
    <row r="7152" spans="1:8" x14ac:dyDescent="0.2">
      <c r="A7152" s="25">
        <f>'101_parsed'!A7152</f>
        <v>3465</v>
      </c>
      <c r="B7152" s="33">
        <f>'101_parsed'!B7152</f>
        <v>60401</v>
      </c>
      <c r="C7152" s="25" t="str">
        <f>INDEX(all_banks!O:O,MATCH(A7152,all_banks!H:H,0))</f>
        <v>АО "Эм-Ю-Эф-Джи Банк (Евразия)" (3465)</v>
      </c>
      <c r="D7152" s="25" t="str">
        <f>INDEX('101_accounts'!B:B,MATCH(B7152,'101_accounts'!A:A,0))</f>
        <v>60401   A  Основные средства (кроме земли) (c 13.02.2018)_x000D_Категория 1- Здания и сооружения (до 31.12.2002)</v>
      </c>
      <c r="E7152" s="25">
        <f>'101_parsed'!C7152</f>
        <v>196107</v>
      </c>
      <c r="F7152" s="25">
        <f>'101_parsed'!D7152</f>
        <v>0</v>
      </c>
      <c r="G7152" s="25">
        <f>'101_parsed'!E7152</f>
        <v>196241</v>
      </c>
      <c r="H7152" s="25">
        <f>'101_parsed'!F7152</f>
        <v>0</v>
      </c>
    </row>
    <row r="7153" spans="1:8" x14ac:dyDescent="0.2">
      <c r="A7153" s="25">
        <f>'101_parsed'!A7153</f>
        <v>3465</v>
      </c>
      <c r="B7153" s="33">
        <f>'101_parsed'!B7153</f>
        <v>60404</v>
      </c>
      <c r="C7153" s="25" t="str">
        <f>INDEX(all_banks!O:O,MATCH(A7153,all_banks!H:H,0))</f>
        <v>АО "Эм-Ю-Эф-Джи Банк (Евразия)" (3465)</v>
      </c>
      <c r="D7153" s="25" t="str">
        <f>INDEX('101_accounts'!B:B,MATCH(B7153,'101_accounts'!A:A,0))</f>
        <v>60404   A  Земля (c 13.02.2018)</v>
      </c>
      <c r="E7153" s="25">
        <f>'101_parsed'!C7153</f>
        <v>0</v>
      </c>
      <c r="F7153" s="25">
        <f>'101_parsed'!D7153</f>
        <v>0</v>
      </c>
      <c r="G7153" s="25">
        <f>'101_parsed'!E7153</f>
        <v>0</v>
      </c>
      <c r="H7153" s="25">
        <f>'101_parsed'!F7153</f>
        <v>0</v>
      </c>
    </row>
    <row r="7154" spans="1:8" x14ac:dyDescent="0.2">
      <c r="A7154" s="25">
        <f>'101_parsed'!A7154</f>
        <v>3465</v>
      </c>
      <c r="B7154" s="33">
        <f>'101_parsed'!B7154</f>
        <v>60405</v>
      </c>
      <c r="C7154" s="25" t="str">
        <f>INDEX(all_banks!O:O,MATCH(A7154,all_banks!H:H,0))</f>
        <v>АО "Эм-Ю-Эф-Джи Банк (Евразия)" (3465)</v>
      </c>
      <c r="D7154" s="25" t="str">
        <f>INDEX('101_accounts'!B:B,MATCH(B7154,'101_accounts'!A:A,0))</f>
        <v>60405   П
A (до 31.01.2003)  Резервы на возможные потери (c 13.02.2018)
Долгосрочно арендуемые основные средства (до 31.01.2003)</v>
      </c>
      <c r="E7154" s="25">
        <f>'101_parsed'!C7154</f>
        <v>0</v>
      </c>
      <c r="F7154" s="25">
        <f>'101_parsed'!D7154</f>
        <v>0</v>
      </c>
      <c r="G7154" s="25">
        <f>'101_parsed'!E7154</f>
        <v>0</v>
      </c>
      <c r="H7154" s="25">
        <f>'101_parsed'!F7154</f>
        <v>0</v>
      </c>
    </row>
    <row r="7155" spans="1:8" x14ac:dyDescent="0.2">
      <c r="A7155" s="25">
        <f>'101_parsed'!A7155</f>
        <v>3465</v>
      </c>
      <c r="B7155" s="33">
        <f>'101_parsed'!B7155</f>
        <v>60414</v>
      </c>
      <c r="C7155" s="25" t="str">
        <f>INDEX(all_banks!O:O,MATCH(A7155,all_banks!H:H,0))</f>
        <v>АО "Эм-Ю-Эф-Джи Банк (Евразия)" (3465)</v>
      </c>
      <c r="D7155" s="25" t="str">
        <f>INDEX('101_accounts'!B:B,MATCH(B7155,'101_accounts'!A:A,0))</f>
        <v>60414   П  Амортизация основных средств (кроме земли) (c 13.02.2018)</v>
      </c>
      <c r="E7155" s="25">
        <f>'101_parsed'!C7155</f>
        <v>0</v>
      </c>
      <c r="F7155" s="25">
        <f>'101_parsed'!D7155</f>
        <v>59036</v>
      </c>
      <c r="G7155" s="25">
        <f>'101_parsed'!E7155</f>
        <v>0</v>
      </c>
      <c r="H7155" s="25">
        <f>'101_parsed'!F7155</f>
        <v>65974</v>
      </c>
    </row>
    <row r="7156" spans="1:8" x14ac:dyDescent="0.2">
      <c r="A7156" s="25">
        <f>'101_parsed'!A7156</f>
        <v>3465</v>
      </c>
      <c r="B7156" s="33">
        <f>'101_parsed'!B7156</f>
        <v>60415</v>
      </c>
      <c r="C7156" s="25" t="str">
        <f>INDEX(all_banks!O:O,MATCH(A7156,all_banks!H:H,0))</f>
        <v>АО "Эм-Ю-Эф-Джи Банк (Евразия)" (3465)</v>
      </c>
      <c r="D7156" s="25" t="str">
        <f>INDEX('101_accounts'!B:B,MATCH(B7156,'101_accounts'!A:A,0))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156" s="25">
        <f>'101_parsed'!C7156</f>
        <v>0</v>
      </c>
      <c r="F7156" s="25">
        <f>'101_parsed'!D7156</f>
        <v>0</v>
      </c>
      <c r="G7156" s="25">
        <f>'101_parsed'!E7156</f>
        <v>0</v>
      </c>
      <c r="H7156" s="25">
        <f>'101_parsed'!F7156</f>
        <v>0</v>
      </c>
    </row>
    <row r="7157" spans="1:8" x14ac:dyDescent="0.2">
      <c r="A7157" s="25">
        <f>'101_parsed'!A7157</f>
        <v>3465</v>
      </c>
      <c r="B7157" s="33">
        <f>'101_parsed'!B7157</f>
        <v>61901</v>
      </c>
      <c r="C7157" s="25" t="str">
        <f>INDEX(all_banks!O:O,MATCH(A7157,all_banks!H:H,0))</f>
        <v>АО "Эм-Ю-Эф-Джи Банк (Евразия)" (3465)</v>
      </c>
      <c r="D7157" s="25" t="str">
        <f>INDEX('101_accounts'!B:B,MATCH(B7157,'101_accounts'!A:A,0))</f>
        <v>61901   A  Земля, временно неиспользуемая в основной деятельности</v>
      </c>
      <c r="E7157" s="25">
        <f>'101_parsed'!C7157</f>
        <v>0</v>
      </c>
      <c r="F7157" s="25">
        <f>'101_parsed'!D7157</f>
        <v>0</v>
      </c>
      <c r="G7157" s="25">
        <f>'101_parsed'!E7157</f>
        <v>0</v>
      </c>
      <c r="H7157" s="25">
        <f>'101_parsed'!F7157</f>
        <v>0</v>
      </c>
    </row>
    <row r="7158" spans="1:8" x14ac:dyDescent="0.2">
      <c r="A7158" s="25">
        <f>'101_parsed'!A7158</f>
        <v>3465</v>
      </c>
      <c r="B7158" s="33">
        <f>'101_parsed'!B7158</f>
        <v>61902</v>
      </c>
      <c r="C7158" s="25" t="str">
        <f>INDEX(all_banks!O:O,MATCH(A7158,all_banks!H:H,0))</f>
        <v>АО "Эм-Ю-Эф-Джи Банк (Евразия)" (3465)</v>
      </c>
      <c r="D7158" s="25" t="str">
        <f>INDEX('101_accounts'!B:B,MATCH(B7158,'101_accounts'!A:A,0))</f>
        <v>61902   A  Земля, временно неиспользуемая в основной деятельности, переданная в аренду</v>
      </c>
      <c r="E7158" s="25">
        <f>'101_parsed'!C7158</f>
        <v>0</v>
      </c>
      <c r="F7158" s="25">
        <f>'101_parsed'!D7158</f>
        <v>0</v>
      </c>
      <c r="G7158" s="25">
        <f>'101_parsed'!E7158</f>
        <v>0</v>
      </c>
      <c r="H7158" s="25">
        <f>'101_parsed'!F7158</f>
        <v>0</v>
      </c>
    </row>
    <row r="7159" spans="1:8" x14ac:dyDescent="0.2">
      <c r="A7159" s="25">
        <f>'101_parsed'!A7159</f>
        <v>3465</v>
      </c>
      <c r="B7159" s="33">
        <f>'101_parsed'!B7159</f>
        <v>61903</v>
      </c>
      <c r="C7159" s="25" t="str">
        <f>INDEX(all_banks!O:O,MATCH(A7159,all_banks!H:H,0))</f>
        <v>АО "Эм-Ю-Эф-Джи Банк (Евразия)" (3465)</v>
      </c>
      <c r="D7159" s="25" t="str">
        <f>INDEX('101_accounts'!B:B,MATCH(B7159,'101_accounts'!A:A,0))</f>
        <v>61903   A  Недвижимость (кроме земли), временно неиспользуемая в основной деятельности</v>
      </c>
      <c r="E7159" s="25">
        <f>'101_parsed'!C7159</f>
        <v>0</v>
      </c>
      <c r="F7159" s="25">
        <f>'101_parsed'!D7159</f>
        <v>0</v>
      </c>
      <c r="G7159" s="25">
        <f>'101_parsed'!E7159</f>
        <v>0</v>
      </c>
      <c r="H7159" s="25">
        <f>'101_parsed'!F7159</f>
        <v>0</v>
      </c>
    </row>
    <row r="7160" spans="1:8" x14ac:dyDescent="0.2">
      <c r="A7160" s="25">
        <f>'101_parsed'!A7160</f>
        <v>3465</v>
      </c>
      <c r="B7160" s="33">
        <f>'101_parsed'!B7160</f>
        <v>61904</v>
      </c>
      <c r="C7160" s="25" t="str">
        <f>INDEX(all_banks!O:O,MATCH(A7160,all_banks!H:H,0))</f>
        <v>АО "Эм-Ю-Эф-Джи Банк (Евразия)" (3465)</v>
      </c>
      <c r="D7160" s="25" t="str">
        <f>INDEX('101_accounts'!B:B,MATCH(B7160,'101_accounts'!A:A,0))</f>
        <v>61904   A  Недвижимость (кроме земли), временно неиспользуемая в основной деятельности, переданная в аренду</v>
      </c>
      <c r="E7160" s="25">
        <f>'101_parsed'!C7160</f>
        <v>0</v>
      </c>
      <c r="F7160" s="25">
        <f>'101_parsed'!D7160</f>
        <v>0</v>
      </c>
      <c r="G7160" s="25">
        <f>'101_parsed'!E7160</f>
        <v>0</v>
      </c>
      <c r="H7160" s="25">
        <f>'101_parsed'!F7160</f>
        <v>0</v>
      </c>
    </row>
    <row r="7161" spans="1:8" x14ac:dyDescent="0.2">
      <c r="A7161" s="25">
        <f>'101_parsed'!A7161</f>
        <v>3465</v>
      </c>
      <c r="B7161" s="33">
        <f>'101_parsed'!B7161</f>
        <v>61905</v>
      </c>
      <c r="C7161" s="25" t="str">
        <f>INDEX(all_banks!O:O,MATCH(A7161,all_banks!H:H,0))</f>
        <v>АО "Эм-Ю-Эф-Джи Банк (Евразия)" (3465)</v>
      </c>
      <c r="D7161" s="25" t="str">
        <f>INDEX('101_accounts'!B:B,MATCH(B7161,'101_accounts'!A:A,0))</f>
        <v>61905   A  Земля, временно неиспользуемая в основной деятельности, учитываемая по справедливой стоимости</v>
      </c>
      <c r="E7161" s="25">
        <f>'101_parsed'!C7161</f>
        <v>0</v>
      </c>
      <c r="F7161" s="25">
        <f>'101_parsed'!D7161</f>
        <v>0</v>
      </c>
      <c r="G7161" s="25">
        <f>'101_parsed'!E7161</f>
        <v>0</v>
      </c>
      <c r="H7161" s="25">
        <f>'101_parsed'!F7161</f>
        <v>0</v>
      </c>
    </row>
    <row r="7162" spans="1:8" x14ac:dyDescent="0.2">
      <c r="A7162" s="25">
        <f>'101_parsed'!A7162</f>
        <v>3465</v>
      </c>
      <c r="B7162" s="33">
        <f>'101_parsed'!B7162</f>
        <v>61906</v>
      </c>
      <c r="C7162" s="25" t="str">
        <f>INDEX(all_banks!O:O,MATCH(A7162,all_banks!H:H,0))</f>
        <v>АО "Эм-Ю-Эф-Джи Банк (Евразия)" (3465)</v>
      </c>
      <c r="D7162" s="25" t="str">
        <f>INDEX('101_accounts'!B:B,MATCH(B7162,'101_accounts'!A:A,0))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162" s="25">
        <f>'101_parsed'!C7162</f>
        <v>0</v>
      </c>
      <c r="F7162" s="25">
        <f>'101_parsed'!D7162</f>
        <v>0</v>
      </c>
      <c r="G7162" s="25">
        <f>'101_parsed'!E7162</f>
        <v>0</v>
      </c>
      <c r="H7162" s="25">
        <f>'101_parsed'!F7162</f>
        <v>0</v>
      </c>
    </row>
    <row r="7163" spans="1:8" x14ac:dyDescent="0.2">
      <c r="A7163" s="25">
        <f>'101_parsed'!A7163</f>
        <v>3465</v>
      </c>
      <c r="B7163" s="33">
        <f>'101_parsed'!B7163</f>
        <v>61907</v>
      </c>
      <c r="C7163" s="25" t="str">
        <f>INDEX(all_banks!O:O,MATCH(A7163,all_banks!H:H,0))</f>
        <v>АО "Эм-Ю-Эф-Джи Банк (Евразия)" (3465)</v>
      </c>
      <c r="D7163" s="25" t="str">
        <f>INDEX('101_accounts'!B:B,MATCH(B7163,'101_accounts'!A:A,0))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163" s="25">
        <f>'101_parsed'!C7163</f>
        <v>0</v>
      </c>
      <c r="F7163" s="25">
        <f>'101_parsed'!D7163</f>
        <v>0</v>
      </c>
      <c r="G7163" s="25">
        <f>'101_parsed'!E7163</f>
        <v>0</v>
      </c>
      <c r="H7163" s="25">
        <f>'101_parsed'!F7163</f>
        <v>0</v>
      </c>
    </row>
    <row r="7164" spans="1:8" x14ac:dyDescent="0.2">
      <c r="A7164" s="25">
        <f>'101_parsed'!A7164</f>
        <v>3465</v>
      </c>
      <c r="B7164" s="33">
        <f>'101_parsed'!B7164</f>
        <v>61908</v>
      </c>
      <c r="C7164" s="25" t="str">
        <f>INDEX(all_banks!O:O,MATCH(A7164,all_banks!H:H,0))</f>
        <v>АО "Эм-Ю-Эф-Джи Банк (Евразия)" (3465)</v>
      </c>
      <c r="D7164" s="25" t="str">
        <f>INDEX('101_accounts'!B:B,MATCH(B7164,'101_accounts'!A:A,0))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164" s="25">
        <f>'101_parsed'!C7164</f>
        <v>0</v>
      </c>
      <c r="F7164" s="25">
        <f>'101_parsed'!D7164</f>
        <v>0</v>
      </c>
      <c r="G7164" s="25">
        <f>'101_parsed'!E7164</f>
        <v>0</v>
      </c>
      <c r="H7164" s="25">
        <f>'101_parsed'!F7164</f>
        <v>0</v>
      </c>
    </row>
    <row r="7165" spans="1:8" x14ac:dyDescent="0.2">
      <c r="A7165" s="25">
        <f>'101_parsed'!A7165</f>
        <v>3465</v>
      </c>
      <c r="B7165" s="33">
        <f>'101_parsed'!B7165</f>
        <v>61909</v>
      </c>
      <c r="C7165" s="25" t="str">
        <f>INDEX(all_banks!O:O,MATCH(A7165,all_banks!H:H,0))</f>
        <v>АО "Эм-Ю-Эф-Джи Банк (Евразия)" (3465)</v>
      </c>
      <c r="D7165" s="25" t="str">
        <f>INDEX('101_accounts'!B:B,MATCH(B7165,'101_accounts'!A:A,0))</f>
        <v>61909   П  Амортизация недвижимости (кроме земли), временно неиспользуемой в основной деятельности</v>
      </c>
      <c r="E7165" s="25">
        <f>'101_parsed'!C7165</f>
        <v>0</v>
      </c>
      <c r="F7165" s="25">
        <f>'101_parsed'!D7165</f>
        <v>0</v>
      </c>
      <c r="G7165" s="25">
        <f>'101_parsed'!E7165</f>
        <v>0</v>
      </c>
      <c r="H7165" s="25">
        <f>'101_parsed'!F7165</f>
        <v>0</v>
      </c>
    </row>
    <row r="7166" spans="1:8" x14ac:dyDescent="0.2">
      <c r="A7166" s="25">
        <f>'101_parsed'!A7166</f>
        <v>3465</v>
      </c>
      <c r="B7166" s="33">
        <f>'101_parsed'!B7166</f>
        <v>61910</v>
      </c>
      <c r="C7166" s="25" t="str">
        <f>INDEX(all_banks!O:O,MATCH(A7166,all_banks!H:H,0))</f>
        <v>АО "Эм-Ю-Эф-Джи Банк (Евразия)" (3465)</v>
      </c>
      <c r="D7166" s="25" t="str">
        <f>INDEX('101_accounts'!B:B,MATCH(B7166,'101_accounts'!A:A,0))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166" s="25">
        <f>'101_parsed'!C7166</f>
        <v>0</v>
      </c>
      <c r="F7166" s="25">
        <f>'101_parsed'!D7166</f>
        <v>0</v>
      </c>
      <c r="G7166" s="25">
        <f>'101_parsed'!E7166</f>
        <v>0</v>
      </c>
      <c r="H7166" s="25">
        <f>'101_parsed'!F7166</f>
        <v>0</v>
      </c>
    </row>
    <row r="7167" spans="1:8" x14ac:dyDescent="0.2">
      <c r="A7167" s="25">
        <f>'101_parsed'!A7167</f>
        <v>3465</v>
      </c>
      <c r="B7167" s="33">
        <f>'101_parsed'!B7167</f>
        <v>61911</v>
      </c>
      <c r="C7167" s="25" t="str">
        <f>INDEX(all_banks!O:O,MATCH(A7167,all_banks!H:H,0))</f>
        <v>АО "Эм-Ю-Эф-Джи Банк (Евразия)" (3465)</v>
      </c>
      <c r="D7167" s="25" t="str">
        <f>INDEX('101_accounts'!B:B,MATCH(B7167,'101_accounts'!A:A,0))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167" s="25">
        <f>'101_parsed'!C7167</f>
        <v>0</v>
      </c>
      <c r="F7167" s="25">
        <f>'101_parsed'!D7167</f>
        <v>0</v>
      </c>
      <c r="G7167" s="25">
        <f>'101_parsed'!E7167</f>
        <v>0</v>
      </c>
      <c r="H7167" s="25">
        <f>'101_parsed'!F7167</f>
        <v>0</v>
      </c>
    </row>
    <row r="7168" spans="1:8" x14ac:dyDescent="0.2">
      <c r="A7168" s="25">
        <f>'101_parsed'!A7168</f>
        <v>3465</v>
      </c>
      <c r="B7168" s="33">
        <f>'101_parsed'!B7168</f>
        <v>61912</v>
      </c>
      <c r="C7168" s="25" t="str">
        <f>INDEX(all_banks!O:O,MATCH(A7168,all_banks!H:H,0))</f>
        <v>АО "Эм-Ю-Эф-Джи Банк (Евразия)" (3465)</v>
      </c>
      <c r="D7168" s="25" t="str">
        <f>INDEX('101_accounts'!B:B,MATCH(B7168,'101_accounts'!A:A,0))</f>
        <v>61912   П  Резервы на возможные потери</v>
      </c>
      <c r="E7168" s="25">
        <f>'101_parsed'!C7168</f>
        <v>0</v>
      </c>
      <c r="F7168" s="25">
        <f>'101_parsed'!D7168</f>
        <v>0</v>
      </c>
      <c r="G7168" s="25">
        <f>'101_parsed'!E7168</f>
        <v>0</v>
      </c>
      <c r="H7168" s="25">
        <f>'101_parsed'!F7168</f>
        <v>0</v>
      </c>
    </row>
    <row r="7169" spans="1:8" x14ac:dyDescent="0.2">
      <c r="A7169" s="25">
        <f>'101_parsed'!A7169</f>
        <v>3465</v>
      </c>
      <c r="B7169" s="33">
        <f>'101_parsed'!B7169</f>
        <v>62001</v>
      </c>
      <c r="C7169" s="25" t="str">
        <f>INDEX(all_banks!O:O,MATCH(A7169,all_banks!H:H,0))</f>
        <v>АО "Эм-Ю-Эф-Джи Банк (Евразия)" (3465)</v>
      </c>
      <c r="D7169" s="25" t="str">
        <f>INDEX('101_accounts'!B:B,MATCH(B7169,'101_accounts'!A:A,0))</f>
        <v>62001   A  Долгосрочные активы, предназначенные для продажи</v>
      </c>
      <c r="E7169" s="25">
        <f>'101_parsed'!C7169</f>
        <v>0</v>
      </c>
      <c r="F7169" s="25">
        <f>'101_parsed'!D7169</f>
        <v>0</v>
      </c>
      <c r="G7169" s="25">
        <f>'101_parsed'!E7169</f>
        <v>0</v>
      </c>
      <c r="H7169" s="25">
        <f>'101_parsed'!F7169</f>
        <v>0</v>
      </c>
    </row>
    <row r="7170" spans="1:8" x14ac:dyDescent="0.2">
      <c r="A7170" s="25">
        <f>'101_parsed'!A7170</f>
        <v>3465</v>
      </c>
      <c r="B7170" s="33">
        <f>'101_parsed'!B7170</f>
        <v>62002</v>
      </c>
      <c r="C7170" s="25" t="str">
        <f>INDEX(all_banks!O:O,MATCH(A7170,all_banks!H:H,0))</f>
        <v>АО "Эм-Ю-Эф-Джи Банк (Евразия)" (3465)</v>
      </c>
      <c r="D7170" s="25" t="str">
        <f>INDEX('101_accounts'!B:B,MATCH(B7170,'101_accounts'!A:A,0))</f>
        <v>62002   П  Резервы на возможные потери</v>
      </c>
      <c r="E7170" s="25">
        <f>'101_parsed'!C7170</f>
        <v>0</v>
      </c>
      <c r="F7170" s="25">
        <f>'101_parsed'!D7170</f>
        <v>0</v>
      </c>
      <c r="G7170" s="25">
        <f>'101_parsed'!E7170</f>
        <v>0</v>
      </c>
      <c r="H7170" s="25">
        <f>'101_parsed'!F7170</f>
        <v>0</v>
      </c>
    </row>
    <row r="7171" spans="1:8" x14ac:dyDescent="0.2">
      <c r="A7171" s="25">
        <f>'101_parsed'!A7171</f>
        <v>3465</v>
      </c>
      <c r="B7171" s="33">
        <f>'101_parsed'!B7171</f>
        <v>62101</v>
      </c>
      <c r="C7171" s="25" t="str">
        <f>INDEX(all_banks!O:O,MATCH(A7171,all_banks!H:H,0))</f>
        <v>АО "Эм-Ю-Эф-Джи Банк (Евразия)" (3465)</v>
      </c>
      <c r="D7171" s="25" t="str">
        <f>INDEX('101_accounts'!B:B,MATCH(B7171,'101_accounts'!A:A,0))</f>
        <v>62101   A  Средства труда, полученные по договорам отступного, залога, назначение которых не определено</v>
      </c>
      <c r="E7171" s="25">
        <f>'101_parsed'!C7171</f>
        <v>0</v>
      </c>
      <c r="F7171" s="25">
        <f>'101_parsed'!D7171</f>
        <v>0</v>
      </c>
      <c r="G7171" s="25">
        <f>'101_parsed'!E7171</f>
        <v>0</v>
      </c>
      <c r="H7171" s="25">
        <f>'101_parsed'!F7171</f>
        <v>0</v>
      </c>
    </row>
    <row r="7172" spans="1:8" x14ac:dyDescent="0.2">
      <c r="A7172" s="25">
        <f>'101_parsed'!A7172</f>
        <v>3465</v>
      </c>
      <c r="B7172" s="33">
        <f>'101_parsed'!B7172</f>
        <v>62102</v>
      </c>
      <c r="C7172" s="25" t="str">
        <f>INDEX(all_banks!O:O,MATCH(A7172,all_banks!H:H,0))</f>
        <v>АО "Эм-Ю-Эф-Джи Банк (Евразия)" (3465)</v>
      </c>
      <c r="D7172" s="25" t="str">
        <f>INDEX('101_accounts'!B:B,MATCH(B7172,'101_accounts'!A:A,0))</f>
        <v>62102   A  Предметы труда, полученные по договорам отступного, залога, назначение которых не определено</v>
      </c>
      <c r="E7172" s="25">
        <f>'101_parsed'!C7172</f>
        <v>0</v>
      </c>
      <c r="F7172" s="25">
        <f>'101_parsed'!D7172</f>
        <v>0</v>
      </c>
      <c r="G7172" s="25">
        <f>'101_parsed'!E7172</f>
        <v>0</v>
      </c>
      <c r="H7172" s="25">
        <f>'101_parsed'!F7172</f>
        <v>0</v>
      </c>
    </row>
    <row r="7173" spans="1:8" x14ac:dyDescent="0.2">
      <c r="A7173" s="25">
        <f>'101_parsed'!A7173</f>
        <v>3465</v>
      </c>
      <c r="B7173" s="33">
        <f>'101_parsed'!B7173</f>
        <v>62103</v>
      </c>
      <c r="C7173" s="25" t="str">
        <f>INDEX(all_banks!O:O,MATCH(A7173,all_banks!H:H,0))</f>
        <v>АО "Эм-Ю-Эф-Джи Банк (Евразия)" (3465)</v>
      </c>
      <c r="D7173" s="25" t="str">
        <f>INDEX('101_accounts'!B:B,MATCH(B7173,'101_accounts'!A:A,0))</f>
        <v>62103   П  Резервы на возможные потери</v>
      </c>
      <c r="E7173" s="25">
        <f>'101_parsed'!C7173</f>
        <v>0</v>
      </c>
      <c r="F7173" s="25">
        <f>'101_parsed'!D7173</f>
        <v>0</v>
      </c>
      <c r="G7173" s="25">
        <f>'101_parsed'!E7173</f>
        <v>0</v>
      </c>
      <c r="H7173" s="25">
        <f>'101_parsed'!F7173</f>
        <v>0</v>
      </c>
    </row>
    <row r="7174" spans="1:8" x14ac:dyDescent="0.2">
      <c r="A7174" s="25">
        <f>'101_parsed'!A7174</f>
        <v>67</v>
      </c>
      <c r="B7174" s="33">
        <f>'101_parsed'!B7174</f>
        <v>60401</v>
      </c>
      <c r="C7174" s="25" t="str">
        <f>INDEX(all_banks!O:O,MATCH(A7174,all_banks!H:H,0))</f>
        <v>АКБ "Энергобанк" (АО) (67)</v>
      </c>
      <c r="D7174" s="25" t="str">
        <f>INDEX('101_accounts'!B:B,MATCH(B7174,'101_accounts'!A:A,0))</f>
        <v>60401   A  Основные средства (кроме земли) (c 13.02.2018)_x000D_Категория 1- Здания и сооружения (до 31.12.2002)</v>
      </c>
      <c r="E7174" s="25">
        <f>'101_parsed'!C7174</f>
        <v>314710</v>
      </c>
      <c r="F7174" s="25">
        <f>'101_parsed'!D7174</f>
        <v>0</v>
      </c>
      <c r="G7174" s="25">
        <f>'101_parsed'!E7174</f>
        <v>324175</v>
      </c>
      <c r="H7174" s="25">
        <f>'101_parsed'!F7174</f>
        <v>0</v>
      </c>
    </row>
    <row r="7175" spans="1:8" x14ac:dyDescent="0.2">
      <c r="A7175" s="25">
        <f>'101_parsed'!A7175</f>
        <v>67</v>
      </c>
      <c r="B7175" s="33">
        <f>'101_parsed'!B7175</f>
        <v>60404</v>
      </c>
      <c r="C7175" s="25" t="str">
        <f>INDEX(all_banks!O:O,MATCH(A7175,all_banks!H:H,0))</f>
        <v>АКБ "Энергобанк" (АО) (67)</v>
      </c>
      <c r="D7175" s="25" t="str">
        <f>INDEX('101_accounts'!B:B,MATCH(B7175,'101_accounts'!A:A,0))</f>
        <v>60404   A  Земля (c 13.02.2018)</v>
      </c>
      <c r="E7175" s="25">
        <f>'101_parsed'!C7175</f>
        <v>568</v>
      </c>
      <c r="F7175" s="25">
        <f>'101_parsed'!D7175</f>
        <v>0</v>
      </c>
      <c r="G7175" s="25">
        <f>'101_parsed'!E7175</f>
        <v>568</v>
      </c>
      <c r="H7175" s="25">
        <f>'101_parsed'!F7175</f>
        <v>0</v>
      </c>
    </row>
    <row r="7176" spans="1:8" x14ac:dyDescent="0.2">
      <c r="A7176" s="25">
        <f>'101_parsed'!A7176</f>
        <v>67</v>
      </c>
      <c r="B7176" s="33">
        <f>'101_parsed'!B7176</f>
        <v>60405</v>
      </c>
      <c r="C7176" s="25" t="str">
        <f>INDEX(all_banks!O:O,MATCH(A7176,all_banks!H:H,0))</f>
        <v>АКБ "Энергобанк" (АО) (67)</v>
      </c>
      <c r="D7176" s="25" t="str">
        <f>INDEX('101_accounts'!B:B,MATCH(B7176,'101_accounts'!A:A,0))</f>
        <v>60405   П
A (до 31.01.2003)  Резервы на возможные потери (c 13.02.2018)
Долгосрочно арендуемые основные средства (до 31.01.2003)</v>
      </c>
      <c r="E7176" s="25">
        <f>'101_parsed'!C7176</f>
        <v>0</v>
      </c>
      <c r="F7176" s="25">
        <f>'101_parsed'!D7176</f>
        <v>0</v>
      </c>
      <c r="G7176" s="25">
        <f>'101_parsed'!E7176</f>
        <v>0</v>
      </c>
      <c r="H7176" s="25">
        <f>'101_parsed'!F7176</f>
        <v>0</v>
      </c>
    </row>
    <row r="7177" spans="1:8" x14ac:dyDescent="0.2">
      <c r="A7177" s="25">
        <f>'101_parsed'!A7177</f>
        <v>67</v>
      </c>
      <c r="B7177" s="33">
        <f>'101_parsed'!B7177</f>
        <v>60414</v>
      </c>
      <c r="C7177" s="25" t="str">
        <f>INDEX(all_banks!O:O,MATCH(A7177,all_banks!H:H,0))</f>
        <v>АКБ "Энергобанк" (АО) (67)</v>
      </c>
      <c r="D7177" s="25" t="str">
        <f>INDEX('101_accounts'!B:B,MATCH(B7177,'101_accounts'!A:A,0))</f>
        <v>60414   П  Амортизация основных средств (кроме земли) (c 13.02.2018)</v>
      </c>
      <c r="E7177" s="25">
        <f>'101_parsed'!C7177</f>
        <v>0</v>
      </c>
      <c r="F7177" s="25">
        <f>'101_parsed'!D7177</f>
        <v>179708</v>
      </c>
      <c r="G7177" s="25">
        <f>'101_parsed'!E7177</f>
        <v>0</v>
      </c>
      <c r="H7177" s="25">
        <f>'101_parsed'!F7177</f>
        <v>183754</v>
      </c>
    </row>
    <row r="7178" spans="1:8" x14ac:dyDescent="0.2">
      <c r="A7178" s="25">
        <f>'101_parsed'!A7178</f>
        <v>67</v>
      </c>
      <c r="B7178" s="33">
        <f>'101_parsed'!B7178</f>
        <v>60415</v>
      </c>
      <c r="C7178" s="25" t="str">
        <f>INDEX(all_banks!O:O,MATCH(A7178,all_banks!H:H,0))</f>
        <v>АКБ "Энергобанк" (АО) (67)</v>
      </c>
      <c r="D7178" s="25" t="str">
        <f>INDEX('101_accounts'!B:B,MATCH(B7178,'101_accounts'!A:A,0))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178" s="25">
        <f>'101_parsed'!C7178</f>
        <v>0</v>
      </c>
      <c r="F7178" s="25">
        <f>'101_parsed'!D7178</f>
        <v>0</v>
      </c>
      <c r="G7178" s="25">
        <f>'101_parsed'!E7178</f>
        <v>1847</v>
      </c>
      <c r="H7178" s="25">
        <f>'101_parsed'!F7178</f>
        <v>0</v>
      </c>
    </row>
    <row r="7179" spans="1:8" x14ac:dyDescent="0.2">
      <c r="A7179" s="25">
        <f>'101_parsed'!A7179</f>
        <v>67</v>
      </c>
      <c r="B7179" s="33">
        <f>'101_parsed'!B7179</f>
        <v>61901</v>
      </c>
      <c r="C7179" s="25" t="str">
        <f>INDEX(all_banks!O:O,MATCH(A7179,all_banks!H:H,0))</f>
        <v>АКБ "Энергобанк" (АО) (67)</v>
      </c>
      <c r="D7179" s="25" t="str">
        <f>INDEX('101_accounts'!B:B,MATCH(B7179,'101_accounts'!A:A,0))</f>
        <v>61901   A  Земля, временно неиспользуемая в основной деятельности</v>
      </c>
      <c r="E7179" s="25">
        <f>'101_parsed'!C7179</f>
        <v>0</v>
      </c>
      <c r="F7179" s="25">
        <f>'101_parsed'!D7179</f>
        <v>0</v>
      </c>
      <c r="G7179" s="25">
        <f>'101_parsed'!E7179</f>
        <v>0</v>
      </c>
      <c r="H7179" s="25">
        <f>'101_parsed'!F7179</f>
        <v>0</v>
      </c>
    </row>
    <row r="7180" spans="1:8" x14ac:dyDescent="0.2">
      <c r="A7180" s="25">
        <f>'101_parsed'!A7180</f>
        <v>67</v>
      </c>
      <c r="B7180" s="33">
        <f>'101_parsed'!B7180</f>
        <v>61902</v>
      </c>
      <c r="C7180" s="25" t="str">
        <f>INDEX(all_banks!O:O,MATCH(A7180,all_banks!H:H,0))</f>
        <v>АКБ "Энергобанк" (АО) (67)</v>
      </c>
      <c r="D7180" s="25" t="str">
        <f>INDEX('101_accounts'!B:B,MATCH(B7180,'101_accounts'!A:A,0))</f>
        <v>61902   A  Земля, временно неиспользуемая в основной деятельности, переданная в аренду</v>
      </c>
      <c r="E7180" s="25">
        <f>'101_parsed'!C7180</f>
        <v>0</v>
      </c>
      <c r="F7180" s="25">
        <f>'101_parsed'!D7180</f>
        <v>0</v>
      </c>
      <c r="G7180" s="25">
        <f>'101_parsed'!E7180</f>
        <v>0</v>
      </c>
      <c r="H7180" s="25">
        <f>'101_parsed'!F7180</f>
        <v>0</v>
      </c>
    </row>
    <row r="7181" spans="1:8" x14ac:dyDescent="0.2">
      <c r="A7181" s="25">
        <f>'101_parsed'!A7181</f>
        <v>67</v>
      </c>
      <c r="B7181" s="33">
        <f>'101_parsed'!B7181</f>
        <v>61903</v>
      </c>
      <c r="C7181" s="25" t="str">
        <f>INDEX(all_banks!O:O,MATCH(A7181,all_banks!H:H,0))</f>
        <v>АКБ "Энергобанк" (АО) (67)</v>
      </c>
      <c r="D7181" s="25" t="str">
        <f>INDEX('101_accounts'!B:B,MATCH(B7181,'101_accounts'!A:A,0))</f>
        <v>61903   A  Недвижимость (кроме земли), временно неиспользуемая в основной деятельности</v>
      </c>
      <c r="E7181" s="25">
        <f>'101_parsed'!C7181</f>
        <v>0</v>
      </c>
      <c r="F7181" s="25">
        <f>'101_parsed'!D7181</f>
        <v>0</v>
      </c>
      <c r="G7181" s="25">
        <f>'101_parsed'!E7181</f>
        <v>0</v>
      </c>
      <c r="H7181" s="25">
        <f>'101_parsed'!F7181</f>
        <v>0</v>
      </c>
    </row>
    <row r="7182" spans="1:8" x14ac:dyDescent="0.2">
      <c r="A7182" s="25">
        <f>'101_parsed'!A7182</f>
        <v>67</v>
      </c>
      <c r="B7182" s="33">
        <f>'101_parsed'!B7182</f>
        <v>61904</v>
      </c>
      <c r="C7182" s="25" t="str">
        <f>INDEX(all_banks!O:O,MATCH(A7182,all_banks!H:H,0))</f>
        <v>АКБ "Энергобанк" (АО) (67)</v>
      </c>
      <c r="D7182" s="25" t="str">
        <f>INDEX('101_accounts'!B:B,MATCH(B7182,'101_accounts'!A:A,0))</f>
        <v>61904   A  Недвижимость (кроме земли), временно неиспользуемая в основной деятельности, переданная в аренду</v>
      </c>
      <c r="E7182" s="25">
        <f>'101_parsed'!C7182</f>
        <v>0</v>
      </c>
      <c r="F7182" s="25">
        <f>'101_parsed'!D7182</f>
        <v>0</v>
      </c>
      <c r="G7182" s="25">
        <f>'101_parsed'!E7182</f>
        <v>0</v>
      </c>
      <c r="H7182" s="25">
        <f>'101_parsed'!F7182</f>
        <v>0</v>
      </c>
    </row>
    <row r="7183" spans="1:8" x14ac:dyDescent="0.2">
      <c r="A7183" s="25">
        <f>'101_parsed'!A7183</f>
        <v>67</v>
      </c>
      <c r="B7183" s="33">
        <f>'101_parsed'!B7183</f>
        <v>61905</v>
      </c>
      <c r="C7183" s="25" t="str">
        <f>INDEX(all_banks!O:O,MATCH(A7183,all_banks!H:H,0))</f>
        <v>АКБ "Энергобанк" (АО) (67)</v>
      </c>
      <c r="D7183" s="25" t="str">
        <f>INDEX('101_accounts'!B:B,MATCH(B7183,'101_accounts'!A:A,0))</f>
        <v>61905   A  Земля, временно неиспользуемая в основной деятельности, учитываемая по справедливой стоимости</v>
      </c>
      <c r="E7183" s="25">
        <f>'101_parsed'!C7183</f>
        <v>0</v>
      </c>
      <c r="F7183" s="25">
        <f>'101_parsed'!D7183</f>
        <v>0</v>
      </c>
      <c r="G7183" s="25">
        <f>'101_parsed'!E7183</f>
        <v>0</v>
      </c>
      <c r="H7183" s="25">
        <f>'101_parsed'!F7183</f>
        <v>0</v>
      </c>
    </row>
    <row r="7184" spans="1:8" x14ac:dyDescent="0.2">
      <c r="A7184" s="25">
        <f>'101_parsed'!A7184</f>
        <v>67</v>
      </c>
      <c r="B7184" s="33">
        <f>'101_parsed'!B7184</f>
        <v>61906</v>
      </c>
      <c r="C7184" s="25" t="str">
        <f>INDEX(all_banks!O:O,MATCH(A7184,all_banks!H:H,0))</f>
        <v>АКБ "Энергобанк" (АО) (67)</v>
      </c>
      <c r="D7184" s="25" t="str">
        <f>INDEX('101_accounts'!B:B,MATCH(B7184,'101_accounts'!A:A,0))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184" s="25">
        <f>'101_parsed'!C7184</f>
        <v>0</v>
      </c>
      <c r="F7184" s="25">
        <f>'101_parsed'!D7184</f>
        <v>0</v>
      </c>
      <c r="G7184" s="25">
        <f>'101_parsed'!E7184</f>
        <v>0</v>
      </c>
      <c r="H7184" s="25">
        <f>'101_parsed'!F7184</f>
        <v>0</v>
      </c>
    </row>
    <row r="7185" spans="1:8" x14ac:dyDescent="0.2">
      <c r="A7185" s="25">
        <f>'101_parsed'!A7185</f>
        <v>67</v>
      </c>
      <c r="B7185" s="33">
        <f>'101_parsed'!B7185</f>
        <v>61907</v>
      </c>
      <c r="C7185" s="25" t="str">
        <f>INDEX(all_banks!O:O,MATCH(A7185,all_banks!H:H,0))</f>
        <v>АКБ "Энергобанк" (АО) (67)</v>
      </c>
      <c r="D7185" s="25" t="str">
        <f>INDEX('101_accounts'!B:B,MATCH(B7185,'101_accounts'!A:A,0))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185" s="25">
        <f>'101_parsed'!C7185</f>
        <v>0</v>
      </c>
      <c r="F7185" s="25">
        <f>'101_parsed'!D7185</f>
        <v>0</v>
      </c>
      <c r="G7185" s="25">
        <f>'101_parsed'!E7185</f>
        <v>0</v>
      </c>
      <c r="H7185" s="25">
        <f>'101_parsed'!F7185</f>
        <v>0</v>
      </c>
    </row>
    <row r="7186" spans="1:8" x14ac:dyDescent="0.2">
      <c r="A7186" s="25">
        <f>'101_parsed'!A7186</f>
        <v>67</v>
      </c>
      <c r="B7186" s="33">
        <f>'101_parsed'!B7186</f>
        <v>61908</v>
      </c>
      <c r="C7186" s="25" t="str">
        <f>INDEX(all_banks!O:O,MATCH(A7186,all_banks!H:H,0))</f>
        <v>АКБ "Энергобанк" (АО) (67)</v>
      </c>
      <c r="D7186" s="25" t="str">
        <f>INDEX('101_accounts'!B:B,MATCH(B7186,'101_accounts'!A:A,0))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186" s="25">
        <f>'101_parsed'!C7186</f>
        <v>0</v>
      </c>
      <c r="F7186" s="25">
        <f>'101_parsed'!D7186</f>
        <v>0</v>
      </c>
      <c r="G7186" s="25">
        <f>'101_parsed'!E7186</f>
        <v>0</v>
      </c>
      <c r="H7186" s="25">
        <f>'101_parsed'!F7186</f>
        <v>0</v>
      </c>
    </row>
    <row r="7187" spans="1:8" x14ac:dyDescent="0.2">
      <c r="A7187" s="25">
        <f>'101_parsed'!A7187</f>
        <v>67</v>
      </c>
      <c r="B7187" s="33">
        <f>'101_parsed'!B7187</f>
        <v>61909</v>
      </c>
      <c r="C7187" s="25" t="str">
        <f>INDEX(all_banks!O:O,MATCH(A7187,all_banks!H:H,0))</f>
        <v>АКБ "Энергобанк" (АО) (67)</v>
      </c>
      <c r="D7187" s="25" t="str">
        <f>INDEX('101_accounts'!B:B,MATCH(B7187,'101_accounts'!A:A,0))</f>
        <v>61909   П  Амортизация недвижимости (кроме земли), временно неиспользуемой в основной деятельности</v>
      </c>
      <c r="E7187" s="25">
        <f>'101_parsed'!C7187</f>
        <v>0</v>
      </c>
      <c r="F7187" s="25">
        <f>'101_parsed'!D7187</f>
        <v>0</v>
      </c>
      <c r="G7187" s="25">
        <f>'101_parsed'!E7187</f>
        <v>0</v>
      </c>
      <c r="H7187" s="25">
        <f>'101_parsed'!F7187</f>
        <v>0</v>
      </c>
    </row>
    <row r="7188" spans="1:8" x14ac:dyDescent="0.2">
      <c r="A7188" s="25">
        <f>'101_parsed'!A7188</f>
        <v>67</v>
      </c>
      <c r="B7188" s="33">
        <f>'101_parsed'!B7188</f>
        <v>61910</v>
      </c>
      <c r="C7188" s="25" t="str">
        <f>INDEX(all_banks!O:O,MATCH(A7188,all_banks!H:H,0))</f>
        <v>АКБ "Энергобанк" (АО) (67)</v>
      </c>
      <c r="D7188" s="25" t="str">
        <f>INDEX('101_accounts'!B:B,MATCH(B7188,'101_accounts'!A:A,0))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188" s="25">
        <f>'101_parsed'!C7188</f>
        <v>0</v>
      </c>
      <c r="F7188" s="25">
        <f>'101_parsed'!D7188</f>
        <v>0</v>
      </c>
      <c r="G7188" s="25">
        <f>'101_parsed'!E7188</f>
        <v>0</v>
      </c>
      <c r="H7188" s="25">
        <f>'101_parsed'!F7188</f>
        <v>0</v>
      </c>
    </row>
    <row r="7189" spans="1:8" x14ac:dyDescent="0.2">
      <c r="A7189" s="25">
        <f>'101_parsed'!A7189</f>
        <v>67</v>
      </c>
      <c r="B7189" s="33">
        <f>'101_parsed'!B7189</f>
        <v>61911</v>
      </c>
      <c r="C7189" s="25" t="str">
        <f>INDEX(all_banks!O:O,MATCH(A7189,all_banks!H:H,0))</f>
        <v>АКБ "Энергобанк" (АО) (67)</v>
      </c>
      <c r="D7189" s="25" t="str">
        <f>INDEX('101_accounts'!B:B,MATCH(B7189,'101_accounts'!A:A,0))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189" s="25">
        <f>'101_parsed'!C7189</f>
        <v>0</v>
      </c>
      <c r="F7189" s="25">
        <f>'101_parsed'!D7189</f>
        <v>0</v>
      </c>
      <c r="G7189" s="25">
        <f>'101_parsed'!E7189</f>
        <v>0</v>
      </c>
      <c r="H7189" s="25">
        <f>'101_parsed'!F7189</f>
        <v>0</v>
      </c>
    </row>
    <row r="7190" spans="1:8" x14ac:dyDescent="0.2">
      <c r="A7190" s="25">
        <f>'101_parsed'!A7190</f>
        <v>67</v>
      </c>
      <c r="B7190" s="33">
        <f>'101_parsed'!B7190</f>
        <v>61912</v>
      </c>
      <c r="C7190" s="25" t="str">
        <f>INDEX(all_banks!O:O,MATCH(A7190,all_banks!H:H,0))</f>
        <v>АКБ "Энергобанк" (АО) (67)</v>
      </c>
      <c r="D7190" s="25" t="str">
        <f>INDEX('101_accounts'!B:B,MATCH(B7190,'101_accounts'!A:A,0))</f>
        <v>61912   П  Резервы на возможные потери</v>
      </c>
      <c r="E7190" s="25">
        <f>'101_parsed'!C7190</f>
        <v>0</v>
      </c>
      <c r="F7190" s="25">
        <f>'101_parsed'!D7190</f>
        <v>0</v>
      </c>
      <c r="G7190" s="25">
        <f>'101_parsed'!E7190</f>
        <v>0</v>
      </c>
      <c r="H7190" s="25">
        <f>'101_parsed'!F7190</f>
        <v>0</v>
      </c>
    </row>
    <row r="7191" spans="1:8" x14ac:dyDescent="0.2">
      <c r="A7191" s="25">
        <f>'101_parsed'!A7191</f>
        <v>67</v>
      </c>
      <c r="B7191" s="33">
        <f>'101_parsed'!B7191</f>
        <v>62001</v>
      </c>
      <c r="C7191" s="25" t="str">
        <f>INDEX(all_banks!O:O,MATCH(A7191,all_banks!H:H,0))</f>
        <v>АКБ "Энергобанк" (АО) (67)</v>
      </c>
      <c r="D7191" s="25" t="str">
        <f>INDEX('101_accounts'!B:B,MATCH(B7191,'101_accounts'!A:A,0))</f>
        <v>62001   A  Долгосрочные активы, предназначенные для продажи</v>
      </c>
      <c r="E7191" s="25">
        <f>'101_parsed'!C7191</f>
        <v>5844</v>
      </c>
      <c r="F7191" s="25">
        <f>'101_parsed'!D7191</f>
        <v>0</v>
      </c>
      <c r="G7191" s="25">
        <f>'101_parsed'!E7191</f>
        <v>1531</v>
      </c>
      <c r="H7191" s="25">
        <f>'101_parsed'!F7191</f>
        <v>0</v>
      </c>
    </row>
    <row r="7192" spans="1:8" x14ac:dyDescent="0.2">
      <c r="A7192" s="25">
        <f>'101_parsed'!A7192</f>
        <v>67</v>
      </c>
      <c r="B7192" s="33">
        <f>'101_parsed'!B7192</f>
        <v>62002</v>
      </c>
      <c r="C7192" s="25" t="str">
        <f>INDEX(all_banks!O:O,MATCH(A7192,all_banks!H:H,0))</f>
        <v>АКБ "Энергобанк" (АО) (67)</v>
      </c>
      <c r="D7192" s="25" t="str">
        <f>INDEX('101_accounts'!B:B,MATCH(B7192,'101_accounts'!A:A,0))</f>
        <v>62002   П  Резервы на возможные потери</v>
      </c>
      <c r="E7192" s="25">
        <f>'101_parsed'!C7192</f>
        <v>0</v>
      </c>
      <c r="F7192" s="25">
        <f>'101_parsed'!D7192</f>
        <v>431</v>
      </c>
      <c r="G7192" s="25">
        <f>'101_parsed'!E7192</f>
        <v>0</v>
      </c>
      <c r="H7192" s="25">
        <f>'101_parsed'!F7192</f>
        <v>0</v>
      </c>
    </row>
    <row r="7193" spans="1:8" x14ac:dyDescent="0.2">
      <c r="A7193" s="25">
        <f>'101_parsed'!A7193</f>
        <v>67</v>
      </c>
      <c r="B7193" s="33">
        <f>'101_parsed'!B7193</f>
        <v>62101</v>
      </c>
      <c r="C7193" s="25" t="str">
        <f>INDEX(all_banks!O:O,MATCH(A7193,all_banks!H:H,0))</f>
        <v>АКБ "Энергобанк" (АО) (67)</v>
      </c>
      <c r="D7193" s="25" t="str">
        <f>INDEX('101_accounts'!B:B,MATCH(B7193,'101_accounts'!A:A,0))</f>
        <v>62101   A  Средства труда, полученные по договорам отступного, залога, назначение которых не определено</v>
      </c>
      <c r="E7193" s="25">
        <f>'101_parsed'!C7193</f>
        <v>0</v>
      </c>
      <c r="F7193" s="25">
        <f>'101_parsed'!D7193</f>
        <v>0</v>
      </c>
      <c r="G7193" s="25">
        <f>'101_parsed'!E7193</f>
        <v>0</v>
      </c>
      <c r="H7193" s="25">
        <f>'101_parsed'!F7193</f>
        <v>0</v>
      </c>
    </row>
    <row r="7194" spans="1:8" x14ac:dyDescent="0.2">
      <c r="A7194" s="25">
        <f>'101_parsed'!A7194</f>
        <v>67</v>
      </c>
      <c r="B7194" s="33">
        <f>'101_parsed'!B7194</f>
        <v>62102</v>
      </c>
      <c r="C7194" s="25" t="str">
        <f>INDEX(all_banks!O:O,MATCH(A7194,all_banks!H:H,0))</f>
        <v>АКБ "Энергобанк" (АО) (67)</v>
      </c>
      <c r="D7194" s="25" t="str">
        <f>INDEX('101_accounts'!B:B,MATCH(B7194,'101_accounts'!A:A,0))</f>
        <v>62102   A  Предметы труда, полученные по договорам отступного, залога, назначение которых не определено</v>
      </c>
      <c r="E7194" s="25">
        <f>'101_parsed'!C7194</f>
        <v>0</v>
      </c>
      <c r="F7194" s="25">
        <f>'101_parsed'!D7194</f>
        <v>0</v>
      </c>
      <c r="G7194" s="25">
        <f>'101_parsed'!E7194</f>
        <v>0</v>
      </c>
      <c r="H7194" s="25">
        <f>'101_parsed'!F7194</f>
        <v>0</v>
      </c>
    </row>
    <row r="7195" spans="1:8" x14ac:dyDescent="0.2">
      <c r="A7195" s="25">
        <f>'101_parsed'!A7195</f>
        <v>67</v>
      </c>
      <c r="B7195" s="33">
        <f>'101_parsed'!B7195</f>
        <v>62103</v>
      </c>
      <c r="C7195" s="25" t="str">
        <f>INDEX(all_banks!O:O,MATCH(A7195,all_banks!H:H,0))</f>
        <v>АКБ "Энергобанк" (АО) (67)</v>
      </c>
      <c r="D7195" s="25" t="str">
        <f>INDEX('101_accounts'!B:B,MATCH(B7195,'101_accounts'!A:A,0))</f>
        <v>62103   П  Резервы на возможные потери</v>
      </c>
      <c r="E7195" s="25">
        <f>'101_parsed'!C7195</f>
        <v>0</v>
      </c>
      <c r="F7195" s="25">
        <f>'101_parsed'!D7195</f>
        <v>0</v>
      </c>
      <c r="G7195" s="25">
        <f>'101_parsed'!E7195</f>
        <v>0</v>
      </c>
      <c r="H7195" s="25">
        <f>'101_parsed'!F7195</f>
        <v>0</v>
      </c>
    </row>
    <row r="7196" spans="1:8" x14ac:dyDescent="0.2">
      <c r="A7196" s="25">
        <f>'101_parsed'!A7196</f>
        <v>1307</v>
      </c>
      <c r="B7196" s="33">
        <f>'101_parsed'!B7196</f>
        <v>60401</v>
      </c>
      <c r="C7196" s="25" t="str">
        <f>INDEX(all_banks!O:O,MATCH(A7196,all_banks!H:H,0))</f>
        <v>КБ "ЭНЕРГОТРАНСБАНК" (АО) (1307)</v>
      </c>
      <c r="D7196" s="25" t="str">
        <f>INDEX('101_accounts'!B:B,MATCH(B7196,'101_accounts'!A:A,0))</f>
        <v>60401   A  Основные средства (кроме земли) (c 13.02.2018)_x000D_Категория 1- Здания и сооружения (до 31.12.2002)</v>
      </c>
      <c r="E7196" s="25">
        <f>'101_parsed'!C7196</f>
        <v>945090</v>
      </c>
      <c r="F7196" s="25">
        <f>'101_parsed'!D7196</f>
        <v>0</v>
      </c>
      <c r="G7196" s="25">
        <f>'101_parsed'!E7196</f>
        <v>945097</v>
      </c>
      <c r="H7196" s="25">
        <f>'101_parsed'!F7196</f>
        <v>0</v>
      </c>
    </row>
    <row r="7197" spans="1:8" x14ac:dyDescent="0.2">
      <c r="A7197" s="25">
        <f>'101_parsed'!A7197</f>
        <v>1307</v>
      </c>
      <c r="B7197" s="33">
        <f>'101_parsed'!B7197</f>
        <v>60404</v>
      </c>
      <c r="C7197" s="25" t="str">
        <f>INDEX(all_banks!O:O,MATCH(A7197,all_banks!H:H,0))</f>
        <v>КБ "ЭНЕРГОТРАНСБАНК" (АО) (1307)</v>
      </c>
      <c r="D7197" s="25" t="str">
        <f>INDEX('101_accounts'!B:B,MATCH(B7197,'101_accounts'!A:A,0))</f>
        <v>60404   A  Земля (c 13.02.2018)</v>
      </c>
      <c r="E7197" s="25">
        <f>'101_parsed'!C7197</f>
        <v>17467</v>
      </c>
      <c r="F7197" s="25">
        <f>'101_parsed'!D7197</f>
        <v>0</v>
      </c>
      <c r="G7197" s="25">
        <f>'101_parsed'!E7197</f>
        <v>16194</v>
      </c>
      <c r="H7197" s="25">
        <f>'101_parsed'!F7197</f>
        <v>0</v>
      </c>
    </row>
    <row r="7198" spans="1:8" x14ac:dyDescent="0.2">
      <c r="A7198" s="25">
        <f>'101_parsed'!A7198</f>
        <v>1307</v>
      </c>
      <c r="B7198" s="33">
        <f>'101_parsed'!B7198</f>
        <v>60405</v>
      </c>
      <c r="C7198" s="25" t="str">
        <f>INDEX(all_banks!O:O,MATCH(A7198,all_banks!H:H,0))</f>
        <v>КБ "ЭНЕРГОТРАНСБАНК" (АО) (1307)</v>
      </c>
      <c r="D7198" s="25" t="str">
        <f>INDEX('101_accounts'!B:B,MATCH(B7198,'101_accounts'!A:A,0))</f>
        <v>60405   П
A (до 31.01.2003)  Резервы на возможные потери (c 13.02.2018)
Долгосрочно арендуемые основные средства (до 31.01.2003)</v>
      </c>
      <c r="E7198" s="25">
        <f>'101_parsed'!C7198</f>
        <v>0</v>
      </c>
      <c r="F7198" s="25">
        <f>'101_parsed'!D7198</f>
        <v>775</v>
      </c>
      <c r="G7198" s="25">
        <f>'101_parsed'!E7198</f>
        <v>0</v>
      </c>
      <c r="H7198" s="25">
        <f>'101_parsed'!F7198</f>
        <v>224</v>
      </c>
    </row>
    <row r="7199" spans="1:8" x14ac:dyDescent="0.2">
      <c r="A7199" s="25">
        <f>'101_parsed'!A7199</f>
        <v>1307</v>
      </c>
      <c r="B7199" s="33">
        <f>'101_parsed'!B7199</f>
        <v>60414</v>
      </c>
      <c r="C7199" s="25" t="str">
        <f>INDEX(all_banks!O:O,MATCH(A7199,all_banks!H:H,0))</f>
        <v>КБ "ЭНЕРГОТРАНСБАНК" (АО) (1307)</v>
      </c>
      <c r="D7199" s="25" t="str">
        <f>INDEX('101_accounts'!B:B,MATCH(B7199,'101_accounts'!A:A,0))</f>
        <v>60414   П  Амортизация основных средств (кроме земли) (c 13.02.2018)</v>
      </c>
      <c r="E7199" s="25">
        <f>'101_parsed'!C7199</f>
        <v>0</v>
      </c>
      <c r="F7199" s="25">
        <f>'101_parsed'!D7199</f>
        <v>402050</v>
      </c>
      <c r="G7199" s="25">
        <f>'101_parsed'!E7199</f>
        <v>0</v>
      </c>
      <c r="H7199" s="25">
        <f>'101_parsed'!F7199</f>
        <v>413638</v>
      </c>
    </row>
    <row r="7200" spans="1:8" x14ac:dyDescent="0.2">
      <c r="A7200" s="25">
        <f>'101_parsed'!A7200</f>
        <v>1307</v>
      </c>
      <c r="B7200" s="33">
        <f>'101_parsed'!B7200</f>
        <v>60415</v>
      </c>
      <c r="C7200" s="25" t="str">
        <f>INDEX(all_banks!O:O,MATCH(A7200,all_banks!H:H,0))</f>
        <v>КБ "ЭНЕРГОТРАНСБАНК" (АО) (1307)</v>
      </c>
      <c r="D7200" s="25" t="str">
        <f>INDEX('101_accounts'!B:B,MATCH(B7200,'101_accounts'!A:A,0))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200" s="25">
        <f>'101_parsed'!C7200</f>
        <v>13169</v>
      </c>
      <c r="F7200" s="25">
        <f>'101_parsed'!D7200</f>
        <v>0</v>
      </c>
      <c r="G7200" s="25">
        <f>'101_parsed'!E7200</f>
        <v>11410</v>
      </c>
      <c r="H7200" s="25">
        <f>'101_parsed'!F7200</f>
        <v>0</v>
      </c>
    </row>
    <row r="7201" spans="1:8" x14ac:dyDescent="0.2">
      <c r="A7201" s="25">
        <f>'101_parsed'!A7201</f>
        <v>1307</v>
      </c>
      <c r="B7201" s="33">
        <f>'101_parsed'!B7201</f>
        <v>61901</v>
      </c>
      <c r="C7201" s="25" t="str">
        <f>INDEX(all_banks!O:O,MATCH(A7201,all_banks!H:H,0))</f>
        <v>КБ "ЭНЕРГОТРАНСБАНК" (АО) (1307)</v>
      </c>
      <c r="D7201" s="25" t="str">
        <f>INDEX('101_accounts'!B:B,MATCH(B7201,'101_accounts'!A:A,0))</f>
        <v>61901   A  Земля, временно неиспользуемая в основной деятельности</v>
      </c>
      <c r="E7201" s="25">
        <f>'101_parsed'!C7201</f>
        <v>0</v>
      </c>
      <c r="F7201" s="25">
        <f>'101_parsed'!D7201</f>
        <v>0</v>
      </c>
      <c r="G7201" s="25">
        <f>'101_parsed'!E7201</f>
        <v>0</v>
      </c>
      <c r="H7201" s="25">
        <f>'101_parsed'!F7201</f>
        <v>0</v>
      </c>
    </row>
    <row r="7202" spans="1:8" x14ac:dyDescent="0.2">
      <c r="A7202" s="25">
        <f>'101_parsed'!A7202</f>
        <v>1307</v>
      </c>
      <c r="B7202" s="33">
        <f>'101_parsed'!B7202</f>
        <v>61902</v>
      </c>
      <c r="C7202" s="25" t="str">
        <f>INDEX(all_banks!O:O,MATCH(A7202,all_banks!H:H,0))</f>
        <v>КБ "ЭНЕРГОТРАНСБАНК" (АО) (1307)</v>
      </c>
      <c r="D7202" s="25" t="str">
        <f>INDEX('101_accounts'!B:B,MATCH(B7202,'101_accounts'!A:A,0))</f>
        <v>61902   A  Земля, временно неиспользуемая в основной деятельности, переданная в аренду</v>
      </c>
      <c r="E7202" s="25">
        <f>'101_parsed'!C7202</f>
        <v>0</v>
      </c>
      <c r="F7202" s="25">
        <f>'101_parsed'!D7202</f>
        <v>0</v>
      </c>
      <c r="G7202" s="25">
        <f>'101_parsed'!E7202</f>
        <v>0</v>
      </c>
      <c r="H7202" s="25">
        <f>'101_parsed'!F7202</f>
        <v>0</v>
      </c>
    </row>
    <row r="7203" spans="1:8" x14ac:dyDescent="0.2">
      <c r="A7203" s="25">
        <f>'101_parsed'!A7203</f>
        <v>1307</v>
      </c>
      <c r="B7203" s="33">
        <f>'101_parsed'!B7203</f>
        <v>61903</v>
      </c>
      <c r="C7203" s="25" t="str">
        <f>INDEX(all_banks!O:O,MATCH(A7203,all_banks!H:H,0))</f>
        <v>КБ "ЭНЕРГОТРАНСБАНК" (АО) (1307)</v>
      </c>
      <c r="D7203" s="25" t="str">
        <f>INDEX('101_accounts'!B:B,MATCH(B7203,'101_accounts'!A:A,0))</f>
        <v>61903   A  Недвижимость (кроме земли), временно неиспользуемая в основной деятельности</v>
      </c>
      <c r="E7203" s="25">
        <f>'101_parsed'!C7203</f>
        <v>0</v>
      </c>
      <c r="F7203" s="25">
        <f>'101_parsed'!D7203</f>
        <v>0</v>
      </c>
      <c r="G7203" s="25">
        <f>'101_parsed'!E7203</f>
        <v>0</v>
      </c>
      <c r="H7203" s="25">
        <f>'101_parsed'!F7203</f>
        <v>0</v>
      </c>
    </row>
    <row r="7204" spans="1:8" x14ac:dyDescent="0.2">
      <c r="A7204" s="25">
        <f>'101_parsed'!A7204</f>
        <v>1307</v>
      </c>
      <c r="B7204" s="33">
        <f>'101_parsed'!B7204</f>
        <v>61904</v>
      </c>
      <c r="C7204" s="25" t="str">
        <f>INDEX(all_banks!O:O,MATCH(A7204,all_banks!H:H,0))</f>
        <v>КБ "ЭНЕРГОТРАНСБАНК" (АО) (1307)</v>
      </c>
      <c r="D7204" s="25" t="str">
        <f>INDEX('101_accounts'!B:B,MATCH(B7204,'101_accounts'!A:A,0))</f>
        <v>61904   A  Недвижимость (кроме земли), временно неиспользуемая в основной деятельности, переданная в аренду</v>
      </c>
      <c r="E7204" s="25">
        <f>'101_parsed'!C7204</f>
        <v>0</v>
      </c>
      <c r="F7204" s="25">
        <f>'101_parsed'!D7204</f>
        <v>0</v>
      </c>
      <c r="G7204" s="25">
        <f>'101_parsed'!E7204</f>
        <v>0</v>
      </c>
      <c r="H7204" s="25">
        <f>'101_parsed'!F7204</f>
        <v>0</v>
      </c>
    </row>
    <row r="7205" spans="1:8" x14ac:dyDescent="0.2">
      <c r="A7205" s="25">
        <f>'101_parsed'!A7205</f>
        <v>1307</v>
      </c>
      <c r="B7205" s="33">
        <f>'101_parsed'!B7205</f>
        <v>61905</v>
      </c>
      <c r="C7205" s="25" t="str">
        <f>INDEX(all_banks!O:O,MATCH(A7205,all_banks!H:H,0))</f>
        <v>КБ "ЭНЕРГОТРАНСБАНК" (АО) (1307)</v>
      </c>
      <c r="D7205" s="25" t="str">
        <f>INDEX('101_accounts'!B:B,MATCH(B7205,'101_accounts'!A:A,0))</f>
        <v>61905   A  Земля, временно неиспользуемая в основной деятельности, учитываемая по справедливой стоимости</v>
      </c>
      <c r="E7205" s="25">
        <f>'101_parsed'!C7205</f>
        <v>8460</v>
      </c>
      <c r="F7205" s="25">
        <f>'101_parsed'!D7205</f>
        <v>0</v>
      </c>
      <c r="G7205" s="25">
        <f>'101_parsed'!E7205</f>
        <v>8460</v>
      </c>
      <c r="H7205" s="25">
        <f>'101_parsed'!F7205</f>
        <v>0</v>
      </c>
    </row>
    <row r="7206" spans="1:8" x14ac:dyDescent="0.2">
      <c r="A7206" s="25">
        <f>'101_parsed'!A7206</f>
        <v>1307</v>
      </c>
      <c r="B7206" s="33">
        <f>'101_parsed'!B7206</f>
        <v>61906</v>
      </c>
      <c r="C7206" s="25" t="str">
        <f>INDEX(all_banks!O:O,MATCH(A7206,all_banks!H:H,0))</f>
        <v>КБ "ЭНЕРГОТРАНСБАНК" (АО) (1307)</v>
      </c>
      <c r="D7206" s="25" t="str">
        <f>INDEX('101_accounts'!B:B,MATCH(B7206,'101_accounts'!A:A,0))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206" s="25">
        <f>'101_parsed'!C7206</f>
        <v>0</v>
      </c>
      <c r="F7206" s="25">
        <f>'101_parsed'!D7206</f>
        <v>0</v>
      </c>
      <c r="G7206" s="25">
        <f>'101_parsed'!E7206</f>
        <v>0</v>
      </c>
      <c r="H7206" s="25">
        <f>'101_parsed'!F7206</f>
        <v>0</v>
      </c>
    </row>
    <row r="7207" spans="1:8" x14ac:dyDescent="0.2">
      <c r="A7207" s="25">
        <f>'101_parsed'!A7207</f>
        <v>1307</v>
      </c>
      <c r="B7207" s="33">
        <f>'101_parsed'!B7207</f>
        <v>61907</v>
      </c>
      <c r="C7207" s="25" t="str">
        <f>INDEX(all_banks!O:O,MATCH(A7207,all_banks!H:H,0))</f>
        <v>КБ "ЭНЕРГОТРАНСБАНК" (АО) (1307)</v>
      </c>
      <c r="D7207" s="25" t="str">
        <f>INDEX('101_accounts'!B:B,MATCH(B7207,'101_accounts'!A:A,0))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207" s="25">
        <f>'101_parsed'!C7207</f>
        <v>9822</v>
      </c>
      <c r="F7207" s="25">
        <f>'101_parsed'!D7207</f>
        <v>0</v>
      </c>
      <c r="G7207" s="25">
        <f>'101_parsed'!E7207</f>
        <v>9822</v>
      </c>
      <c r="H7207" s="25">
        <f>'101_parsed'!F7207</f>
        <v>0</v>
      </c>
    </row>
    <row r="7208" spans="1:8" x14ac:dyDescent="0.2">
      <c r="A7208" s="25">
        <f>'101_parsed'!A7208</f>
        <v>1307</v>
      </c>
      <c r="B7208" s="33">
        <f>'101_parsed'!B7208</f>
        <v>61908</v>
      </c>
      <c r="C7208" s="25" t="str">
        <f>INDEX(all_banks!O:O,MATCH(A7208,all_banks!H:H,0))</f>
        <v>КБ "ЭНЕРГОТРАНСБАНК" (АО) (1307)</v>
      </c>
      <c r="D7208" s="25" t="str">
        <f>INDEX('101_accounts'!B:B,MATCH(B7208,'101_accounts'!A:A,0))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208" s="25">
        <f>'101_parsed'!C7208</f>
        <v>14222</v>
      </c>
      <c r="F7208" s="25">
        <f>'101_parsed'!D7208</f>
        <v>0</v>
      </c>
      <c r="G7208" s="25">
        <f>'101_parsed'!E7208</f>
        <v>14222</v>
      </c>
      <c r="H7208" s="25">
        <f>'101_parsed'!F7208</f>
        <v>0</v>
      </c>
    </row>
    <row r="7209" spans="1:8" x14ac:dyDescent="0.2">
      <c r="A7209" s="25">
        <f>'101_parsed'!A7209</f>
        <v>1307</v>
      </c>
      <c r="B7209" s="33">
        <f>'101_parsed'!B7209</f>
        <v>61909</v>
      </c>
      <c r="C7209" s="25" t="str">
        <f>INDEX(all_banks!O:O,MATCH(A7209,all_banks!H:H,0))</f>
        <v>КБ "ЭНЕРГОТРАНСБАНК" (АО) (1307)</v>
      </c>
      <c r="D7209" s="25" t="str">
        <f>INDEX('101_accounts'!B:B,MATCH(B7209,'101_accounts'!A:A,0))</f>
        <v>61909   П  Амортизация недвижимости (кроме земли), временно неиспользуемой в основной деятельности</v>
      </c>
      <c r="E7209" s="25">
        <f>'101_parsed'!C7209</f>
        <v>0</v>
      </c>
      <c r="F7209" s="25">
        <f>'101_parsed'!D7209</f>
        <v>0</v>
      </c>
      <c r="G7209" s="25">
        <f>'101_parsed'!E7209</f>
        <v>0</v>
      </c>
      <c r="H7209" s="25">
        <f>'101_parsed'!F7209</f>
        <v>0</v>
      </c>
    </row>
    <row r="7210" spans="1:8" x14ac:dyDescent="0.2">
      <c r="A7210" s="25">
        <f>'101_parsed'!A7210</f>
        <v>1307</v>
      </c>
      <c r="B7210" s="33">
        <f>'101_parsed'!B7210</f>
        <v>61910</v>
      </c>
      <c r="C7210" s="25" t="str">
        <f>INDEX(all_banks!O:O,MATCH(A7210,all_banks!H:H,0))</f>
        <v>КБ "ЭНЕРГОТРАНСБАНК" (АО) (1307)</v>
      </c>
      <c r="D7210" s="25" t="str">
        <f>INDEX('101_accounts'!B:B,MATCH(B7210,'101_accounts'!A:A,0))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210" s="25">
        <f>'101_parsed'!C7210</f>
        <v>0</v>
      </c>
      <c r="F7210" s="25">
        <f>'101_parsed'!D7210</f>
        <v>0</v>
      </c>
      <c r="G7210" s="25">
        <f>'101_parsed'!E7210</f>
        <v>0</v>
      </c>
      <c r="H7210" s="25">
        <f>'101_parsed'!F7210</f>
        <v>0</v>
      </c>
    </row>
    <row r="7211" spans="1:8" x14ac:dyDescent="0.2">
      <c r="A7211" s="25">
        <f>'101_parsed'!A7211</f>
        <v>1307</v>
      </c>
      <c r="B7211" s="33">
        <f>'101_parsed'!B7211</f>
        <v>61911</v>
      </c>
      <c r="C7211" s="25" t="str">
        <f>INDEX(all_banks!O:O,MATCH(A7211,all_banks!H:H,0))</f>
        <v>КБ "ЭНЕРГОТРАНСБАНК" (АО) (1307)</v>
      </c>
      <c r="D7211" s="25" t="str">
        <f>INDEX('101_accounts'!B:B,MATCH(B7211,'101_accounts'!A:A,0))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211" s="25">
        <f>'101_parsed'!C7211</f>
        <v>0</v>
      </c>
      <c r="F7211" s="25">
        <f>'101_parsed'!D7211</f>
        <v>0</v>
      </c>
      <c r="G7211" s="25">
        <f>'101_parsed'!E7211</f>
        <v>0</v>
      </c>
      <c r="H7211" s="25">
        <f>'101_parsed'!F7211</f>
        <v>0</v>
      </c>
    </row>
    <row r="7212" spans="1:8" x14ac:dyDescent="0.2">
      <c r="A7212" s="25">
        <f>'101_parsed'!A7212</f>
        <v>1307</v>
      </c>
      <c r="B7212" s="33">
        <f>'101_parsed'!B7212</f>
        <v>61912</v>
      </c>
      <c r="C7212" s="25" t="str">
        <f>INDEX(all_banks!O:O,MATCH(A7212,all_banks!H:H,0))</f>
        <v>КБ "ЭНЕРГОТРАНСБАНК" (АО) (1307)</v>
      </c>
      <c r="D7212" s="25" t="str">
        <f>INDEX('101_accounts'!B:B,MATCH(B7212,'101_accounts'!A:A,0))</f>
        <v>61912   П  Резервы на возможные потери</v>
      </c>
      <c r="E7212" s="25">
        <f>'101_parsed'!C7212</f>
        <v>0</v>
      </c>
      <c r="F7212" s="25">
        <f>'101_parsed'!D7212</f>
        <v>0</v>
      </c>
      <c r="G7212" s="25">
        <f>'101_parsed'!E7212</f>
        <v>0</v>
      </c>
      <c r="H7212" s="25">
        <f>'101_parsed'!F7212</f>
        <v>0</v>
      </c>
    </row>
    <row r="7213" spans="1:8" x14ac:dyDescent="0.2">
      <c r="A7213" s="25">
        <f>'101_parsed'!A7213</f>
        <v>1307</v>
      </c>
      <c r="B7213" s="33">
        <f>'101_parsed'!B7213</f>
        <v>62001</v>
      </c>
      <c r="C7213" s="25" t="str">
        <f>INDEX(all_banks!O:O,MATCH(A7213,all_banks!H:H,0))</f>
        <v>КБ "ЭНЕРГОТРАНСБАНК" (АО) (1307)</v>
      </c>
      <c r="D7213" s="25" t="str">
        <f>INDEX('101_accounts'!B:B,MATCH(B7213,'101_accounts'!A:A,0))</f>
        <v>62001   A  Долгосрочные активы, предназначенные для продажи</v>
      </c>
      <c r="E7213" s="25">
        <f>'101_parsed'!C7213</f>
        <v>0</v>
      </c>
      <c r="F7213" s="25">
        <f>'101_parsed'!D7213</f>
        <v>0</v>
      </c>
      <c r="G7213" s="25">
        <f>'101_parsed'!E7213</f>
        <v>0</v>
      </c>
      <c r="H7213" s="25">
        <f>'101_parsed'!F7213</f>
        <v>0</v>
      </c>
    </row>
    <row r="7214" spans="1:8" x14ac:dyDescent="0.2">
      <c r="A7214" s="25">
        <f>'101_parsed'!A7214</f>
        <v>1307</v>
      </c>
      <c r="B7214" s="33">
        <f>'101_parsed'!B7214</f>
        <v>62002</v>
      </c>
      <c r="C7214" s="25" t="str">
        <f>INDEX(all_banks!O:O,MATCH(A7214,all_banks!H:H,0))</f>
        <v>КБ "ЭНЕРГОТРАНСБАНК" (АО) (1307)</v>
      </c>
      <c r="D7214" s="25" t="str">
        <f>INDEX('101_accounts'!B:B,MATCH(B7214,'101_accounts'!A:A,0))</f>
        <v>62002   П  Резервы на возможные потери</v>
      </c>
      <c r="E7214" s="25">
        <f>'101_parsed'!C7214</f>
        <v>0</v>
      </c>
      <c r="F7214" s="25">
        <f>'101_parsed'!D7214</f>
        <v>0</v>
      </c>
      <c r="G7214" s="25">
        <f>'101_parsed'!E7214</f>
        <v>0</v>
      </c>
      <c r="H7214" s="25">
        <f>'101_parsed'!F7214</f>
        <v>0</v>
      </c>
    </row>
    <row r="7215" spans="1:8" x14ac:dyDescent="0.2">
      <c r="A7215" s="25">
        <f>'101_parsed'!A7215</f>
        <v>1307</v>
      </c>
      <c r="B7215" s="33">
        <f>'101_parsed'!B7215</f>
        <v>62101</v>
      </c>
      <c r="C7215" s="25" t="str">
        <f>INDEX(all_banks!O:O,MATCH(A7215,all_banks!H:H,0))</f>
        <v>КБ "ЭНЕРГОТРАНСБАНК" (АО) (1307)</v>
      </c>
      <c r="D7215" s="25" t="str">
        <f>INDEX('101_accounts'!B:B,MATCH(B7215,'101_accounts'!A:A,0))</f>
        <v>62101   A  Средства труда, полученные по договорам отступного, залога, назначение которых не определено</v>
      </c>
      <c r="E7215" s="25">
        <f>'101_parsed'!C7215</f>
        <v>18921</v>
      </c>
      <c r="F7215" s="25">
        <f>'101_parsed'!D7215</f>
        <v>0</v>
      </c>
      <c r="G7215" s="25">
        <f>'101_parsed'!E7215</f>
        <v>18921</v>
      </c>
      <c r="H7215" s="25">
        <f>'101_parsed'!F7215</f>
        <v>0</v>
      </c>
    </row>
    <row r="7216" spans="1:8" x14ac:dyDescent="0.2">
      <c r="A7216" s="25">
        <f>'101_parsed'!A7216</f>
        <v>1307</v>
      </c>
      <c r="B7216" s="33">
        <f>'101_parsed'!B7216</f>
        <v>62102</v>
      </c>
      <c r="C7216" s="25" t="str">
        <f>INDEX(all_banks!O:O,MATCH(A7216,all_banks!H:H,0))</f>
        <v>КБ "ЭНЕРГОТРАНСБАНК" (АО) (1307)</v>
      </c>
      <c r="D7216" s="25" t="str">
        <f>INDEX('101_accounts'!B:B,MATCH(B7216,'101_accounts'!A:A,0))</f>
        <v>62102   A  Предметы труда, полученные по договорам отступного, залога, назначение которых не определено</v>
      </c>
      <c r="E7216" s="25">
        <f>'101_parsed'!C7216</f>
        <v>93</v>
      </c>
      <c r="F7216" s="25">
        <f>'101_parsed'!D7216</f>
        <v>0</v>
      </c>
      <c r="G7216" s="25">
        <f>'101_parsed'!E7216</f>
        <v>93</v>
      </c>
      <c r="H7216" s="25">
        <f>'101_parsed'!F7216</f>
        <v>0</v>
      </c>
    </row>
    <row r="7217" spans="1:8" x14ac:dyDescent="0.2">
      <c r="A7217" s="25">
        <f>'101_parsed'!A7217</f>
        <v>1307</v>
      </c>
      <c r="B7217" s="33">
        <f>'101_parsed'!B7217</f>
        <v>62103</v>
      </c>
      <c r="C7217" s="25" t="str">
        <f>INDEX(all_banks!O:O,MATCH(A7217,all_banks!H:H,0))</f>
        <v>КБ "ЭНЕРГОТРАНСБАНК" (АО) (1307)</v>
      </c>
      <c r="D7217" s="25" t="str">
        <f>INDEX('101_accounts'!B:B,MATCH(B7217,'101_accounts'!A:A,0))</f>
        <v>62103   П  Резервы на возможные потери</v>
      </c>
      <c r="E7217" s="25">
        <f>'101_parsed'!C7217</f>
        <v>0</v>
      </c>
      <c r="F7217" s="25">
        <f>'101_parsed'!D7217</f>
        <v>1902</v>
      </c>
      <c r="G7217" s="25">
        <f>'101_parsed'!E7217</f>
        <v>0</v>
      </c>
      <c r="H7217" s="25">
        <f>'101_parsed'!F7217</f>
        <v>1902</v>
      </c>
    </row>
    <row r="7218" spans="1:8" x14ac:dyDescent="0.2">
      <c r="A7218" s="25">
        <f>'101_parsed'!A7218</f>
        <v>3185</v>
      </c>
      <c r="B7218" s="33">
        <f>'101_parsed'!B7218</f>
        <v>60401</v>
      </c>
      <c r="C7218" s="25" t="str">
        <f>INDEX(all_banks!O:O,MATCH(A7218,all_banks!H:H,0))</f>
        <v>Эс-Би-Ай Банк ООО (3185)</v>
      </c>
      <c r="D7218" s="25" t="str">
        <f>INDEX('101_accounts'!B:B,MATCH(B7218,'101_accounts'!A:A,0))</f>
        <v>60401   A  Основные средства (кроме земли) (c 13.02.2018)_x000D_Категория 1- Здания и сооружения (до 31.12.2002)</v>
      </c>
      <c r="E7218" s="25">
        <f>'101_parsed'!C7218</f>
        <v>62467</v>
      </c>
      <c r="F7218" s="25">
        <f>'101_parsed'!D7218</f>
        <v>0</v>
      </c>
      <c r="G7218" s="25">
        <f>'101_parsed'!E7218</f>
        <v>62753</v>
      </c>
      <c r="H7218" s="25">
        <f>'101_parsed'!F7218</f>
        <v>0</v>
      </c>
    </row>
    <row r="7219" spans="1:8" x14ac:dyDescent="0.2">
      <c r="A7219" s="25">
        <f>'101_parsed'!A7219</f>
        <v>3185</v>
      </c>
      <c r="B7219" s="33">
        <f>'101_parsed'!B7219</f>
        <v>60404</v>
      </c>
      <c r="C7219" s="25" t="str">
        <f>INDEX(all_banks!O:O,MATCH(A7219,all_banks!H:H,0))</f>
        <v>Эс-Би-Ай Банк ООО (3185)</v>
      </c>
      <c r="D7219" s="25" t="str">
        <f>INDEX('101_accounts'!B:B,MATCH(B7219,'101_accounts'!A:A,0))</f>
        <v>60404   A  Земля (c 13.02.2018)</v>
      </c>
      <c r="E7219" s="25">
        <f>'101_parsed'!C7219</f>
        <v>0</v>
      </c>
      <c r="F7219" s="25">
        <f>'101_parsed'!D7219</f>
        <v>0</v>
      </c>
      <c r="G7219" s="25">
        <f>'101_parsed'!E7219</f>
        <v>0</v>
      </c>
      <c r="H7219" s="25">
        <f>'101_parsed'!F7219</f>
        <v>0</v>
      </c>
    </row>
    <row r="7220" spans="1:8" x14ac:dyDescent="0.2">
      <c r="A7220" s="25">
        <f>'101_parsed'!A7220</f>
        <v>3185</v>
      </c>
      <c r="B7220" s="33">
        <f>'101_parsed'!B7220</f>
        <v>60405</v>
      </c>
      <c r="C7220" s="25" t="str">
        <f>INDEX(all_banks!O:O,MATCH(A7220,all_banks!H:H,0))</f>
        <v>Эс-Би-Ай Банк ООО (3185)</v>
      </c>
      <c r="D7220" s="25" t="str">
        <f>INDEX('101_accounts'!B:B,MATCH(B7220,'101_accounts'!A:A,0))</f>
        <v>60405   П
A (до 31.01.2003)  Резервы на возможные потери (c 13.02.2018)
Долгосрочно арендуемые основные средства (до 31.01.2003)</v>
      </c>
      <c r="E7220" s="25">
        <f>'101_parsed'!C7220</f>
        <v>0</v>
      </c>
      <c r="F7220" s="25">
        <f>'101_parsed'!D7220</f>
        <v>0</v>
      </c>
      <c r="G7220" s="25">
        <f>'101_parsed'!E7220</f>
        <v>0</v>
      </c>
      <c r="H7220" s="25">
        <f>'101_parsed'!F7220</f>
        <v>0</v>
      </c>
    </row>
    <row r="7221" spans="1:8" x14ac:dyDescent="0.2">
      <c r="A7221" s="25">
        <f>'101_parsed'!A7221</f>
        <v>3185</v>
      </c>
      <c r="B7221" s="33">
        <f>'101_parsed'!B7221</f>
        <v>60414</v>
      </c>
      <c r="C7221" s="25" t="str">
        <f>INDEX(all_banks!O:O,MATCH(A7221,all_banks!H:H,0))</f>
        <v>Эс-Би-Ай Банк ООО (3185)</v>
      </c>
      <c r="D7221" s="25" t="str">
        <f>INDEX('101_accounts'!B:B,MATCH(B7221,'101_accounts'!A:A,0))</f>
        <v>60414   П  Амортизация основных средств (кроме земли) (c 13.02.2018)</v>
      </c>
      <c r="E7221" s="25">
        <f>'101_parsed'!C7221</f>
        <v>0</v>
      </c>
      <c r="F7221" s="25">
        <f>'101_parsed'!D7221</f>
        <v>44790</v>
      </c>
      <c r="G7221" s="25">
        <f>'101_parsed'!E7221</f>
        <v>0</v>
      </c>
      <c r="H7221" s="25">
        <f>'101_parsed'!F7221</f>
        <v>49830</v>
      </c>
    </row>
    <row r="7222" spans="1:8" x14ac:dyDescent="0.2">
      <c r="A7222" s="25">
        <f>'101_parsed'!A7222</f>
        <v>3185</v>
      </c>
      <c r="B7222" s="33">
        <f>'101_parsed'!B7222</f>
        <v>60415</v>
      </c>
      <c r="C7222" s="25" t="str">
        <f>INDEX(all_banks!O:O,MATCH(A7222,all_banks!H:H,0))</f>
        <v>Эс-Би-Ай Банк ООО (3185)</v>
      </c>
      <c r="D7222" s="25" t="str">
        <f>INDEX('101_accounts'!B:B,MATCH(B7222,'101_accounts'!A:A,0))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222" s="25">
        <f>'101_parsed'!C7222</f>
        <v>0</v>
      </c>
      <c r="F7222" s="25">
        <f>'101_parsed'!D7222</f>
        <v>0</v>
      </c>
      <c r="G7222" s="25">
        <f>'101_parsed'!E7222</f>
        <v>682</v>
      </c>
      <c r="H7222" s="25">
        <f>'101_parsed'!F7222</f>
        <v>0</v>
      </c>
    </row>
    <row r="7223" spans="1:8" x14ac:dyDescent="0.2">
      <c r="A7223" s="25">
        <f>'101_parsed'!A7223</f>
        <v>3185</v>
      </c>
      <c r="B7223" s="33">
        <f>'101_parsed'!B7223</f>
        <v>61901</v>
      </c>
      <c r="C7223" s="25" t="str">
        <f>INDEX(all_banks!O:O,MATCH(A7223,all_banks!H:H,0))</f>
        <v>Эс-Би-Ай Банк ООО (3185)</v>
      </c>
      <c r="D7223" s="25" t="str">
        <f>INDEX('101_accounts'!B:B,MATCH(B7223,'101_accounts'!A:A,0))</f>
        <v>61901   A  Земля, временно неиспользуемая в основной деятельности</v>
      </c>
      <c r="E7223" s="25">
        <f>'101_parsed'!C7223</f>
        <v>0</v>
      </c>
      <c r="F7223" s="25">
        <f>'101_parsed'!D7223</f>
        <v>0</v>
      </c>
      <c r="G7223" s="25">
        <f>'101_parsed'!E7223</f>
        <v>0</v>
      </c>
      <c r="H7223" s="25">
        <f>'101_parsed'!F7223</f>
        <v>0</v>
      </c>
    </row>
    <row r="7224" spans="1:8" x14ac:dyDescent="0.2">
      <c r="A7224" s="25">
        <f>'101_parsed'!A7224</f>
        <v>3185</v>
      </c>
      <c r="B7224" s="33">
        <f>'101_parsed'!B7224</f>
        <v>61902</v>
      </c>
      <c r="C7224" s="25" t="str">
        <f>INDEX(all_banks!O:O,MATCH(A7224,all_banks!H:H,0))</f>
        <v>Эс-Би-Ай Банк ООО (3185)</v>
      </c>
      <c r="D7224" s="25" t="str">
        <f>INDEX('101_accounts'!B:B,MATCH(B7224,'101_accounts'!A:A,0))</f>
        <v>61902   A  Земля, временно неиспользуемая в основной деятельности, переданная в аренду</v>
      </c>
      <c r="E7224" s="25">
        <f>'101_parsed'!C7224</f>
        <v>0</v>
      </c>
      <c r="F7224" s="25">
        <f>'101_parsed'!D7224</f>
        <v>0</v>
      </c>
      <c r="G7224" s="25">
        <f>'101_parsed'!E7224</f>
        <v>0</v>
      </c>
      <c r="H7224" s="25">
        <f>'101_parsed'!F7224</f>
        <v>0</v>
      </c>
    </row>
    <row r="7225" spans="1:8" x14ac:dyDescent="0.2">
      <c r="A7225" s="25">
        <f>'101_parsed'!A7225</f>
        <v>3185</v>
      </c>
      <c r="B7225" s="33">
        <f>'101_parsed'!B7225</f>
        <v>61903</v>
      </c>
      <c r="C7225" s="25" t="str">
        <f>INDEX(all_banks!O:O,MATCH(A7225,all_banks!H:H,0))</f>
        <v>Эс-Би-Ай Банк ООО (3185)</v>
      </c>
      <c r="D7225" s="25" t="str">
        <f>INDEX('101_accounts'!B:B,MATCH(B7225,'101_accounts'!A:A,0))</f>
        <v>61903   A  Недвижимость (кроме земли), временно неиспользуемая в основной деятельности</v>
      </c>
      <c r="E7225" s="25">
        <f>'101_parsed'!C7225</f>
        <v>0</v>
      </c>
      <c r="F7225" s="25">
        <f>'101_parsed'!D7225</f>
        <v>0</v>
      </c>
      <c r="G7225" s="25">
        <f>'101_parsed'!E7225</f>
        <v>0</v>
      </c>
      <c r="H7225" s="25">
        <f>'101_parsed'!F7225</f>
        <v>0</v>
      </c>
    </row>
    <row r="7226" spans="1:8" x14ac:dyDescent="0.2">
      <c r="A7226" s="25">
        <f>'101_parsed'!A7226</f>
        <v>3185</v>
      </c>
      <c r="B7226" s="33">
        <f>'101_parsed'!B7226</f>
        <v>61904</v>
      </c>
      <c r="C7226" s="25" t="str">
        <f>INDEX(all_banks!O:O,MATCH(A7226,all_banks!H:H,0))</f>
        <v>Эс-Би-Ай Банк ООО (3185)</v>
      </c>
      <c r="D7226" s="25" t="str">
        <f>INDEX('101_accounts'!B:B,MATCH(B7226,'101_accounts'!A:A,0))</f>
        <v>61904   A  Недвижимость (кроме земли), временно неиспользуемая в основной деятельности, переданная в аренду</v>
      </c>
      <c r="E7226" s="25">
        <f>'101_parsed'!C7226</f>
        <v>0</v>
      </c>
      <c r="F7226" s="25">
        <f>'101_parsed'!D7226</f>
        <v>0</v>
      </c>
      <c r="G7226" s="25">
        <f>'101_parsed'!E7226</f>
        <v>0</v>
      </c>
      <c r="H7226" s="25">
        <f>'101_parsed'!F7226</f>
        <v>0</v>
      </c>
    </row>
    <row r="7227" spans="1:8" x14ac:dyDescent="0.2">
      <c r="A7227" s="25">
        <f>'101_parsed'!A7227</f>
        <v>3185</v>
      </c>
      <c r="B7227" s="33">
        <f>'101_parsed'!B7227</f>
        <v>61905</v>
      </c>
      <c r="C7227" s="25" t="str">
        <f>INDEX(all_banks!O:O,MATCH(A7227,all_banks!H:H,0))</f>
        <v>Эс-Би-Ай Банк ООО (3185)</v>
      </c>
      <c r="D7227" s="25" t="str">
        <f>INDEX('101_accounts'!B:B,MATCH(B7227,'101_accounts'!A:A,0))</f>
        <v>61905   A  Земля, временно неиспользуемая в основной деятельности, учитываемая по справедливой стоимости</v>
      </c>
      <c r="E7227" s="25">
        <f>'101_parsed'!C7227</f>
        <v>0</v>
      </c>
      <c r="F7227" s="25">
        <f>'101_parsed'!D7227</f>
        <v>0</v>
      </c>
      <c r="G7227" s="25">
        <f>'101_parsed'!E7227</f>
        <v>0</v>
      </c>
      <c r="H7227" s="25">
        <f>'101_parsed'!F7227</f>
        <v>0</v>
      </c>
    </row>
    <row r="7228" spans="1:8" x14ac:dyDescent="0.2">
      <c r="A7228" s="25">
        <f>'101_parsed'!A7228</f>
        <v>3185</v>
      </c>
      <c r="B7228" s="33">
        <f>'101_parsed'!B7228</f>
        <v>61906</v>
      </c>
      <c r="C7228" s="25" t="str">
        <f>INDEX(all_banks!O:O,MATCH(A7228,all_banks!H:H,0))</f>
        <v>Эс-Би-Ай Банк ООО (3185)</v>
      </c>
      <c r="D7228" s="25" t="str">
        <f>INDEX('101_accounts'!B:B,MATCH(B7228,'101_accounts'!A:A,0))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228" s="25">
        <f>'101_parsed'!C7228</f>
        <v>0</v>
      </c>
      <c r="F7228" s="25">
        <f>'101_parsed'!D7228</f>
        <v>0</v>
      </c>
      <c r="G7228" s="25">
        <f>'101_parsed'!E7228</f>
        <v>0</v>
      </c>
      <c r="H7228" s="25">
        <f>'101_parsed'!F7228</f>
        <v>0</v>
      </c>
    </row>
    <row r="7229" spans="1:8" x14ac:dyDescent="0.2">
      <c r="A7229" s="25">
        <f>'101_parsed'!A7229</f>
        <v>3185</v>
      </c>
      <c r="B7229" s="33">
        <f>'101_parsed'!B7229</f>
        <v>61907</v>
      </c>
      <c r="C7229" s="25" t="str">
        <f>INDEX(all_banks!O:O,MATCH(A7229,all_banks!H:H,0))</f>
        <v>Эс-Би-Ай Банк ООО (3185)</v>
      </c>
      <c r="D7229" s="25" t="str">
        <f>INDEX('101_accounts'!B:B,MATCH(B7229,'101_accounts'!A:A,0))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229" s="25">
        <f>'101_parsed'!C7229</f>
        <v>0</v>
      </c>
      <c r="F7229" s="25">
        <f>'101_parsed'!D7229</f>
        <v>0</v>
      </c>
      <c r="G7229" s="25">
        <f>'101_parsed'!E7229</f>
        <v>0</v>
      </c>
      <c r="H7229" s="25">
        <f>'101_parsed'!F7229</f>
        <v>0</v>
      </c>
    </row>
    <row r="7230" spans="1:8" x14ac:dyDescent="0.2">
      <c r="A7230" s="25">
        <f>'101_parsed'!A7230</f>
        <v>3185</v>
      </c>
      <c r="B7230" s="33">
        <f>'101_parsed'!B7230</f>
        <v>61908</v>
      </c>
      <c r="C7230" s="25" t="str">
        <f>INDEX(all_banks!O:O,MATCH(A7230,all_banks!H:H,0))</f>
        <v>Эс-Би-Ай Банк ООО (3185)</v>
      </c>
      <c r="D7230" s="25" t="str">
        <f>INDEX('101_accounts'!B:B,MATCH(B7230,'101_accounts'!A:A,0))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230" s="25">
        <f>'101_parsed'!C7230</f>
        <v>0</v>
      </c>
      <c r="F7230" s="25">
        <f>'101_parsed'!D7230</f>
        <v>0</v>
      </c>
      <c r="G7230" s="25">
        <f>'101_parsed'!E7230</f>
        <v>0</v>
      </c>
      <c r="H7230" s="25">
        <f>'101_parsed'!F7230</f>
        <v>0</v>
      </c>
    </row>
    <row r="7231" spans="1:8" x14ac:dyDescent="0.2">
      <c r="A7231" s="25">
        <f>'101_parsed'!A7231</f>
        <v>3185</v>
      </c>
      <c r="B7231" s="33">
        <f>'101_parsed'!B7231</f>
        <v>61909</v>
      </c>
      <c r="C7231" s="25" t="str">
        <f>INDEX(all_banks!O:O,MATCH(A7231,all_banks!H:H,0))</f>
        <v>Эс-Би-Ай Банк ООО (3185)</v>
      </c>
      <c r="D7231" s="25" t="str">
        <f>INDEX('101_accounts'!B:B,MATCH(B7231,'101_accounts'!A:A,0))</f>
        <v>61909   П  Амортизация недвижимости (кроме земли), временно неиспользуемой в основной деятельности</v>
      </c>
      <c r="E7231" s="25">
        <f>'101_parsed'!C7231</f>
        <v>0</v>
      </c>
      <c r="F7231" s="25">
        <f>'101_parsed'!D7231</f>
        <v>0</v>
      </c>
      <c r="G7231" s="25">
        <f>'101_parsed'!E7231</f>
        <v>0</v>
      </c>
      <c r="H7231" s="25">
        <f>'101_parsed'!F7231</f>
        <v>0</v>
      </c>
    </row>
    <row r="7232" spans="1:8" x14ac:dyDescent="0.2">
      <c r="A7232" s="25">
        <f>'101_parsed'!A7232</f>
        <v>3185</v>
      </c>
      <c r="B7232" s="33">
        <f>'101_parsed'!B7232</f>
        <v>61910</v>
      </c>
      <c r="C7232" s="25" t="str">
        <f>INDEX(all_banks!O:O,MATCH(A7232,all_banks!H:H,0))</f>
        <v>Эс-Би-Ай Банк ООО (3185)</v>
      </c>
      <c r="D7232" s="25" t="str">
        <f>INDEX('101_accounts'!B:B,MATCH(B7232,'101_accounts'!A:A,0))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232" s="25">
        <f>'101_parsed'!C7232</f>
        <v>0</v>
      </c>
      <c r="F7232" s="25">
        <f>'101_parsed'!D7232</f>
        <v>0</v>
      </c>
      <c r="G7232" s="25">
        <f>'101_parsed'!E7232</f>
        <v>0</v>
      </c>
      <c r="H7232" s="25">
        <f>'101_parsed'!F7232</f>
        <v>0</v>
      </c>
    </row>
    <row r="7233" spans="1:8" x14ac:dyDescent="0.2">
      <c r="A7233" s="25">
        <f>'101_parsed'!A7233</f>
        <v>3185</v>
      </c>
      <c r="B7233" s="33">
        <f>'101_parsed'!B7233</f>
        <v>61911</v>
      </c>
      <c r="C7233" s="25" t="str">
        <f>INDEX(all_banks!O:O,MATCH(A7233,all_banks!H:H,0))</f>
        <v>Эс-Би-Ай Банк ООО (3185)</v>
      </c>
      <c r="D7233" s="25" t="str">
        <f>INDEX('101_accounts'!B:B,MATCH(B7233,'101_accounts'!A:A,0))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233" s="25">
        <f>'101_parsed'!C7233</f>
        <v>0</v>
      </c>
      <c r="F7233" s="25">
        <f>'101_parsed'!D7233</f>
        <v>0</v>
      </c>
      <c r="G7233" s="25">
        <f>'101_parsed'!E7233</f>
        <v>0</v>
      </c>
      <c r="H7233" s="25">
        <f>'101_parsed'!F7233</f>
        <v>0</v>
      </c>
    </row>
    <row r="7234" spans="1:8" x14ac:dyDescent="0.2">
      <c r="A7234" s="25">
        <f>'101_parsed'!A7234</f>
        <v>3185</v>
      </c>
      <c r="B7234" s="33">
        <f>'101_parsed'!B7234</f>
        <v>61912</v>
      </c>
      <c r="C7234" s="25" t="str">
        <f>INDEX(all_banks!O:O,MATCH(A7234,all_banks!H:H,0))</f>
        <v>Эс-Би-Ай Банк ООО (3185)</v>
      </c>
      <c r="D7234" s="25" t="str">
        <f>INDEX('101_accounts'!B:B,MATCH(B7234,'101_accounts'!A:A,0))</f>
        <v>61912   П  Резервы на возможные потери</v>
      </c>
      <c r="E7234" s="25">
        <f>'101_parsed'!C7234</f>
        <v>0</v>
      </c>
      <c r="F7234" s="25">
        <f>'101_parsed'!D7234</f>
        <v>0</v>
      </c>
      <c r="G7234" s="25">
        <f>'101_parsed'!E7234</f>
        <v>0</v>
      </c>
      <c r="H7234" s="25">
        <f>'101_parsed'!F7234</f>
        <v>0</v>
      </c>
    </row>
    <row r="7235" spans="1:8" x14ac:dyDescent="0.2">
      <c r="A7235" s="25">
        <f>'101_parsed'!A7235</f>
        <v>3185</v>
      </c>
      <c r="B7235" s="33">
        <f>'101_parsed'!B7235</f>
        <v>62001</v>
      </c>
      <c r="C7235" s="25" t="str">
        <f>INDEX(all_banks!O:O,MATCH(A7235,all_banks!H:H,0))</f>
        <v>Эс-Би-Ай Банк ООО (3185)</v>
      </c>
      <c r="D7235" s="25" t="str">
        <f>INDEX('101_accounts'!B:B,MATCH(B7235,'101_accounts'!A:A,0))</f>
        <v>62001   A  Долгосрочные активы, предназначенные для продажи</v>
      </c>
      <c r="E7235" s="25">
        <f>'101_parsed'!C7235</f>
        <v>413373</v>
      </c>
      <c r="F7235" s="25">
        <f>'101_parsed'!D7235</f>
        <v>0</v>
      </c>
      <c r="G7235" s="25">
        <f>'101_parsed'!E7235</f>
        <v>0</v>
      </c>
      <c r="H7235" s="25">
        <f>'101_parsed'!F7235</f>
        <v>0</v>
      </c>
    </row>
    <row r="7236" spans="1:8" x14ac:dyDescent="0.2">
      <c r="A7236" s="25">
        <f>'101_parsed'!A7236</f>
        <v>3185</v>
      </c>
      <c r="B7236" s="33">
        <f>'101_parsed'!B7236</f>
        <v>62002</v>
      </c>
      <c r="C7236" s="25" t="str">
        <f>INDEX(all_banks!O:O,MATCH(A7236,all_banks!H:H,0))</f>
        <v>Эс-Би-Ай Банк ООО (3185)</v>
      </c>
      <c r="D7236" s="25" t="str">
        <f>INDEX('101_accounts'!B:B,MATCH(B7236,'101_accounts'!A:A,0))</f>
        <v>62002   П  Резервы на возможные потери</v>
      </c>
      <c r="E7236" s="25">
        <f>'101_parsed'!C7236</f>
        <v>0</v>
      </c>
      <c r="F7236" s="25">
        <f>'101_parsed'!D7236</f>
        <v>363284</v>
      </c>
      <c r="G7236" s="25">
        <f>'101_parsed'!E7236</f>
        <v>0</v>
      </c>
      <c r="H7236" s="25">
        <f>'101_parsed'!F7236</f>
        <v>0</v>
      </c>
    </row>
    <row r="7237" spans="1:8" x14ac:dyDescent="0.2">
      <c r="A7237" s="25">
        <f>'101_parsed'!A7237</f>
        <v>3185</v>
      </c>
      <c r="B7237" s="33">
        <f>'101_parsed'!B7237</f>
        <v>62101</v>
      </c>
      <c r="C7237" s="25" t="str">
        <f>INDEX(all_banks!O:O,MATCH(A7237,all_banks!H:H,0))</f>
        <v>Эс-Би-Ай Банк ООО (3185)</v>
      </c>
      <c r="D7237" s="25" t="str">
        <f>INDEX('101_accounts'!B:B,MATCH(B7237,'101_accounts'!A:A,0))</f>
        <v>62101   A  Средства труда, полученные по договорам отступного, залога, назначение которых не определено</v>
      </c>
      <c r="E7237" s="25">
        <f>'101_parsed'!C7237</f>
        <v>0</v>
      </c>
      <c r="F7237" s="25">
        <f>'101_parsed'!D7237</f>
        <v>0</v>
      </c>
      <c r="G7237" s="25">
        <f>'101_parsed'!E7237</f>
        <v>0</v>
      </c>
      <c r="H7237" s="25">
        <f>'101_parsed'!F7237</f>
        <v>0</v>
      </c>
    </row>
    <row r="7238" spans="1:8" x14ac:dyDescent="0.2">
      <c r="A7238" s="25">
        <f>'101_parsed'!A7238</f>
        <v>3185</v>
      </c>
      <c r="B7238" s="33">
        <f>'101_parsed'!B7238</f>
        <v>62102</v>
      </c>
      <c r="C7238" s="25" t="str">
        <f>INDEX(all_banks!O:O,MATCH(A7238,all_banks!H:H,0))</f>
        <v>Эс-Би-Ай Банк ООО (3185)</v>
      </c>
      <c r="D7238" s="25" t="str">
        <f>INDEX('101_accounts'!B:B,MATCH(B7238,'101_accounts'!A:A,0))</f>
        <v>62102   A  Предметы труда, полученные по договорам отступного, залога, назначение которых не определено</v>
      </c>
      <c r="E7238" s="25">
        <f>'101_parsed'!C7238</f>
        <v>0</v>
      </c>
      <c r="F7238" s="25">
        <f>'101_parsed'!D7238</f>
        <v>0</v>
      </c>
      <c r="G7238" s="25">
        <f>'101_parsed'!E7238</f>
        <v>0</v>
      </c>
      <c r="H7238" s="25">
        <f>'101_parsed'!F7238</f>
        <v>0</v>
      </c>
    </row>
    <row r="7239" spans="1:8" x14ac:dyDescent="0.2">
      <c r="A7239" s="25">
        <f>'101_parsed'!A7239</f>
        <v>3185</v>
      </c>
      <c r="B7239" s="33">
        <f>'101_parsed'!B7239</f>
        <v>62103</v>
      </c>
      <c r="C7239" s="25" t="str">
        <f>INDEX(all_banks!O:O,MATCH(A7239,all_banks!H:H,0))</f>
        <v>Эс-Би-Ай Банк ООО (3185)</v>
      </c>
      <c r="D7239" s="25" t="str">
        <f>INDEX('101_accounts'!B:B,MATCH(B7239,'101_accounts'!A:A,0))</f>
        <v>62103   П  Резервы на возможные потери</v>
      </c>
      <c r="E7239" s="25">
        <f>'101_parsed'!C7239</f>
        <v>0</v>
      </c>
      <c r="F7239" s="25">
        <f>'101_parsed'!D7239</f>
        <v>0</v>
      </c>
      <c r="G7239" s="25">
        <f>'101_parsed'!E7239</f>
        <v>0</v>
      </c>
      <c r="H7239" s="25">
        <f>'101_parsed'!F7239</f>
        <v>0</v>
      </c>
    </row>
    <row r="7240" spans="1:8" x14ac:dyDescent="0.2">
      <c r="A7240" s="25">
        <f>'101_parsed'!A7240</f>
        <v>3463</v>
      </c>
      <c r="B7240" s="33">
        <f>'101_parsed'!B7240</f>
        <v>60401</v>
      </c>
      <c r="C7240" s="25" t="str">
        <f>INDEX(all_banks!O:O,MATCH(A7240,all_banks!H:H,0))</f>
        <v>ООО "Ю Би Эс Банк" (3463)</v>
      </c>
      <c r="D7240" s="25" t="str">
        <f>INDEX('101_accounts'!B:B,MATCH(B7240,'101_accounts'!A:A,0))</f>
        <v>60401   A  Основные средства (кроме земли) (c 13.02.2018)_x000D_Категория 1- Здания и сооружения (до 31.12.2002)</v>
      </c>
      <c r="E7240" s="25">
        <f>'101_parsed'!C7240</f>
        <v>102183</v>
      </c>
      <c r="F7240" s="25">
        <f>'101_parsed'!D7240</f>
        <v>0</v>
      </c>
      <c r="G7240" s="25">
        <f>'101_parsed'!E7240</f>
        <v>102183</v>
      </c>
      <c r="H7240" s="25">
        <f>'101_parsed'!F7240</f>
        <v>0</v>
      </c>
    </row>
    <row r="7241" spans="1:8" x14ac:dyDescent="0.2">
      <c r="A7241" s="25">
        <f>'101_parsed'!A7241</f>
        <v>3463</v>
      </c>
      <c r="B7241" s="33">
        <f>'101_parsed'!B7241</f>
        <v>60404</v>
      </c>
      <c r="C7241" s="25" t="str">
        <f>INDEX(all_banks!O:O,MATCH(A7241,all_banks!H:H,0))</f>
        <v>ООО "Ю Би Эс Банк" (3463)</v>
      </c>
      <c r="D7241" s="25" t="str">
        <f>INDEX('101_accounts'!B:B,MATCH(B7241,'101_accounts'!A:A,0))</f>
        <v>60404   A  Земля (c 13.02.2018)</v>
      </c>
      <c r="E7241" s="25">
        <f>'101_parsed'!C7241</f>
        <v>0</v>
      </c>
      <c r="F7241" s="25">
        <f>'101_parsed'!D7241</f>
        <v>0</v>
      </c>
      <c r="G7241" s="25">
        <f>'101_parsed'!E7241</f>
        <v>0</v>
      </c>
      <c r="H7241" s="25">
        <f>'101_parsed'!F7241</f>
        <v>0</v>
      </c>
    </row>
    <row r="7242" spans="1:8" x14ac:dyDescent="0.2">
      <c r="A7242" s="25">
        <f>'101_parsed'!A7242</f>
        <v>3463</v>
      </c>
      <c r="B7242" s="33">
        <f>'101_parsed'!B7242</f>
        <v>60405</v>
      </c>
      <c r="C7242" s="25" t="str">
        <f>INDEX(all_banks!O:O,MATCH(A7242,all_banks!H:H,0))</f>
        <v>ООО "Ю Би Эс Банк" (3463)</v>
      </c>
      <c r="D7242" s="25" t="str">
        <f>INDEX('101_accounts'!B:B,MATCH(B7242,'101_accounts'!A:A,0))</f>
        <v>60405   П
A (до 31.01.2003)  Резервы на возможные потери (c 13.02.2018)
Долгосрочно арендуемые основные средства (до 31.01.2003)</v>
      </c>
      <c r="E7242" s="25">
        <f>'101_parsed'!C7242</f>
        <v>0</v>
      </c>
      <c r="F7242" s="25">
        <f>'101_parsed'!D7242</f>
        <v>0</v>
      </c>
      <c r="G7242" s="25">
        <f>'101_parsed'!E7242</f>
        <v>0</v>
      </c>
      <c r="H7242" s="25">
        <f>'101_parsed'!F7242</f>
        <v>0</v>
      </c>
    </row>
    <row r="7243" spans="1:8" x14ac:dyDescent="0.2">
      <c r="A7243" s="25">
        <f>'101_parsed'!A7243</f>
        <v>3463</v>
      </c>
      <c r="B7243" s="33">
        <f>'101_parsed'!B7243</f>
        <v>60414</v>
      </c>
      <c r="C7243" s="25" t="str">
        <f>INDEX(all_banks!O:O,MATCH(A7243,all_banks!H:H,0))</f>
        <v>ООО "Ю Би Эс Банк" (3463)</v>
      </c>
      <c r="D7243" s="25" t="str">
        <f>INDEX('101_accounts'!B:B,MATCH(B7243,'101_accounts'!A:A,0))</f>
        <v>60414   П  Амортизация основных средств (кроме земли) (c 13.02.2018)</v>
      </c>
      <c r="E7243" s="25">
        <f>'101_parsed'!C7243</f>
        <v>0</v>
      </c>
      <c r="F7243" s="25">
        <f>'101_parsed'!D7243</f>
        <v>92187</v>
      </c>
      <c r="G7243" s="25">
        <f>'101_parsed'!E7243</f>
        <v>0</v>
      </c>
      <c r="H7243" s="25">
        <f>'101_parsed'!F7243</f>
        <v>94096</v>
      </c>
    </row>
    <row r="7244" spans="1:8" x14ac:dyDescent="0.2">
      <c r="A7244" s="25">
        <f>'101_parsed'!A7244</f>
        <v>3463</v>
      </c>
      <c r="B7244" s="33">
        <f>'101_parsed'!B7244</f>
        <v>60415</v>
      </c>
      <c r="C7244" s="25" t="str">
        <f>INDEX(all_banks!O:O,MATCH(A7244,all_banks!H:H,0))</f>
        <v>ООО "Ю Би Эс Банк" (3463)</v>
      </c>
      <c r="D7244" s="25" t="str">
        <f>INDEX('101_accounts'!B:B,MATCH(B7244,'101_accounts'!A:A,0))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244" s="25">
        <f>'101_parsed'!C7244</f>
        <v>3519</v>
      </c>
      <c r="F7244" s="25">
        <f>'101_parsed'!D7244</f>
        <v>0</v>
      </c>
      <c r="G7244" s="25">
        <f>'101_parsed'!E7244</f>
        <v>4209</v>
      </c>
      <c r="H7244" s="25">
        <f>'101_parsed'!F7244</f>
        <v>0</v>
      </c>
    </row>
    <row r="7245" spans="1:8" x14ac:dyDescent="0.2">
      <c r="A7245" s="25">
        <f>'101_parsed'!A7245</f>
        <v>3463</v>
      </c>
      <c r="B7245" s="33">
        <f>'101_parsed'!B7245</f>
        <v>61901</v>
      </c>
      <c r="C7245" s="25" t="str">
        <f>INDEX(all_banks!O:O,MATCH(A7245,all_banks!H:H,0))</f>
        <v>ООО "Ю Би Эс Банк" (3463)</v>
      </c>
      <c r="D7245" s="25" t="str">
        <f>INDEX('101_accounts'!B:B,MATCH(B7245,'101_accounts'!A:A,0))</f>
        <v>61901   A  Земля, временно неиспользуемая в основной деятельности</v>
      </c>
      <c r="E7245" s="25">
        <f>'101_parsed'!C7245</f>
        <v>0</v>
      </c>
      <c r="F7245" s="25">
        <f>'101_parsed'!D7245</f>
        <v>0</v>
      </c>
      <c r="G7245" s="25">
        <f>'101_parsed'!E7245</f>
        <v>0</v>
      </c>
      <c r="H7245" s="25">
        <f>'101_parsed'!F7245</f>
        <v>0</v>
      </c>
    </row>
    <row r="7246" spans="1:8" x14ac:dyDescent="0.2">
      <c r="A7246" s="25">
        <f>'101_parsed'!A7246</f>
        <v>3463</v>
      </c>
      <c r="B7246" s="33">
        <f>'101_parsed'!B7246</f>
        <v>61902</v>
      </c>
      <c r="C7246" s="25" t="str">
        <f>INDEX(all_banks!O:O,MATCH(A7246,all_banks!H:H,0))</f>
        <v>ООО "Ю Би Эс Банк" (3463)</v>
      </c>
      <c r="D7246" s="25" t="str">
        <f>INDEX('101_accounts'!B:B,MATCH(B7246,'101_accounts'!A:A,0))</f>
        <v>61902   A  Земля, временно неиспользуемая в основной деятельности, переданная в аренду</v>
      </c>
      <c r="E7246" s="25">
        <f>'101_parsed'!C7246</f>
        <v>0</v>
      </c>
      <c r="F7246" s="25">
        <f>'101_parsed'!D7246</f>
        <v>0</v>
      </c>
      <c r="G7246" s="25">
        <f>'101_parsed'!E7246</f>
        <v>0</v>
      </c>
      <c r="H7246" s="25">
        <f>'101_parsed'!F7246</f>
        <v>0</v>
      </c>
    </row>
    <row r="7247" spans="1:8" x14ac:dyDescent="0.2">
      <c r="A7247" s="25">
        <f>'101_parsed'!A7247</f>
        <v>3463</v>
      </c>
      <c r="B7247" s="33">
        <f>'101_parsed'!B7247</f>
        <v>61903</v>
      </c>
      <c r="C7247" s="25" t="str">
        <f>INDEX(all_banks!O:O,MATCH(A7247,all_banks!H:H,0))</f>
        <v>ООО "Ю Би Эс Банк" (3463)</v>
      </c>
      <c r="D7247" s="25" t="str">
        <f>INDEX('101_accounts'!B:B,MATCH(B7247,'101_accounts'!A:A,0))</f>
        <v>61903   A  Недвижимость (кроме земли), временно неиспользуемая в основной деятельности</v>
      </c>
      <c r="E7247" s="25">
        <f>'101_parsed'!C7247</f>
        <v>0</v>
      </c>
      <c r="F7247" s="25">
        <f>'101_parsed'!D7247</f>
        <v>0</v>
      </c>
      <c r="G7247" s="25">
        <f>'101_parsed'!E7247</f>
        <v>0</v>
      </c>
      <c r="H7247" s="25">
        <f>'101_parsed'!F7247</f>
        <v>0</v>
      </c>
    </row>
    <row r="7248" spans="1:8" x14ac:dyDescent="0.2">
      <c r="A7248" s="25">
        <f>'101_parsed'!A7248</f>
        <v>3463</v>
      </c>
      <c r="B7248" s="33">
        <f>'101_parsed'!B7248</f>
        <v>61904</v>
      </c>
      <c r="C7248" s="25" t="str">
        <f>INDEX(all_banks!O:O,MATCH(A7248,all_banks!H:H,0))</f>
        <v>ООО "Ю Би Эс Банк" (3463)</v>
      </c>
      <c r="D7248" s="25" t="str">
        <f>INDEX('101_accounts'!B:B,MATCH(B7248,'101_accounts'!A:A,0))</f>
        <v>61904   A  Недвижимость (кроме земли), временно неиспользуемая в основной деятельности, переданная в аренду</v>
      </c>
      <c r="E7248" s="25">
        <f>'101_parsed'!C7248</f>
        <v>0</v>
      </c>
      <c r="F7248" s="25">
        <f>'101_parsed'!D7248</f>
        <v>0</v>
      </c>
      <c r="G7248" s="25">
        <f>'101_parsed'!E7248</f>
        <v>0</v>
      </c>
      <c r="H7248" s="25">
        <f>'101_parsed'!F7248</f>
        <v>0</v>
      </c>
    </row>
    <row r="7249" spans="1:8" x14ac:dyDescent="0.2">
      <c r="A7249" s="25">
        <f>'101_parsed'!A7249</f>
        <v>3463</v>
      </c>
      <c r="B7249" s="33">
        <f>'101_parsed'!B7249</f>
        <v>61905</v>
      </c>
      <c r="C7249" s="25" t="str">
        <f>INDEX(all_banks!O:O,MATCH(A7249,all_banks!H:H,0))</f>
        <v>ООО "Ю Би Эс Банк" (3463)</v>
      </c>
      <c r="D7249" s="25" t="str">
        <f>INDEX('101_accounts'!B:B,MATCH(B7249,'101_accounts'!A:A,0))</f>
        <v>61905   A  Земля, временно неиспользуемая в основной деятельности, учитываемая по справедливой стоимости</v>
      </c>
      <c r="E7249" s="25">
        <f>'101_parsed'!C7249</f>
        <v>0</v>
      </c>
      <c r="F7249" s="25">
        <f>'101_parsed'!D7249</f>
        <v>0</v>
      </c>
      <c r="G7249" s="25">
        <f>'101_parsed'!E7249</f>
        <v>0</v>
      </c>
      <c r="H7249" s="25">
        <f>'101_parsed'!F7249</f>
        <v>0</v>
      </c>
    </row>
    <row r="7250" spans="1:8" x14ac:dyDescent="0.2">
      <c r="A7250" s="25">
        <f>'101_parsed'!A7250</f>
        <v>3463</v>
      </c>
      <c r="B7250" s="33">
        <f>'101_parsed'!B7250</f>
        <v>61906</v>
      </c>
      <c r="C7250" s="25" t="str">
        <f>INDEX(all_banks!O:O,MATCH(A7250,all_banks!H:H,0))</f>
        <v>ООО "Ю Би Эс Банк" (3463)</v>
      </c>
      <c r="D7250" s="25" t="str">
        <f>INDEX('101_accounts'!B:B,MATCH(B7250,'101_accounts'!A:A,0))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250" s="25">
        <f>'101_parsed'!C7250</f>
        <v>0</v>
      </c>
      <c r="F7250" s="25">
        <f>'101_parsed'!D7250</f>
        <v>0</v>
      </c>
      <c r="G7250" s="25">
        <f>'101_parsed'!E7250</f>
        <v>0</v>
      </c>
      <c r="H7250" s="25">
        <f>'101_parsed'!F7250</f>
        <v>0</v>
      </c>
    </row>
    <row r="7251" spans="1:8" x14ac:dyDescent="0.2">
      <c r="A7251" s="25">
        <f>'101_parsed'!A7251</f>
        <v>3463</v>
      </c>
      <c r="B7251" s="33">
        <f>'101_parsed'!B7251</f>
        <v>61907</v>
      </c>
      <c r="C7251" s="25" t="str">
        <f>INDEX(all_banks!O:O,MATCH(A7251,all_banks!H:H,0))</f>
        <v>ООО "Ю Би Эс Банк" (3463)</v>
      </c>
      <c r="D7251" s="25" t="str">
        <f>INDEX('101_accounts'!B:B,MATCH(B7251,'101_accounts'!A:A,0))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251" s="25">
        <f>'101_parsed'!C7251</f>
        <v>0</v>
      </c>
      <c r="F7251" s="25">
        <f>'101_parsed'!D7251</f>
        <v>0</v>
      </c>
      <c r="G7251" s="25">
        <f>'101_parsed'!E7251</f>
        <v>0</v>
      </c>
      <c r="H7251" s="25">
        <f>'101_parsed'!F7251</f>
        <v>0</v>
      </c>
    </row>
    <row r="7252" spans="1:8" x14ac:dyDescent="0.2">
      <c r="A7252" s="25">
        <f>'101_parsed'!A7252</f>
        <v>3463</v>
      </c>
      <c r="B7252" s="33">
        <f>'101_parsed'!B7252</f>
        <v>61908</v>
      </c>
      <c r="C7252" s="25" t="str">
        <f>INDEX(all_banks!O:O,MATCH(A7252,all_banks!H:H,0))</f>
        <v>ООО "Ю Би Эс Банк" (3463)</v>
      </c>
      <c r="D7252" s="25" t="str">
        <f>INDEX('101_accounts'!B:B,MATCH(B7252,'101_accounts'!A:A,0))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252" s="25">
        <f>'101_parsed'!C7252</f>
        <v>0</v>
      </c>
      <c r="F7252" s="25">
        <f>'101_parsed'!D7252</f>
        <v>0</v>
      </c>
      <c r="G7252" s="25">
        <f>'101_parsed'!E7252</f>
        <v>0</v>
      </c>
      <c r="H7252" s="25">
        <f>'101_parsed'!F7252</f>
        <v>0</v>
      </c>
    </row>
    <row r="7253" spans="1:8" x14ac:dyDescent="0.2">
      <c r="A7253" s="25">
        <f>'101_parsed'!A7253</f>
        <v>3463</v>
      </c>
      <c r="B7253" s="33">
        <f>'101_parsed'!B7253</f>
        <v>61909</v>
      </c>
      <c r="C7253" s="25" t="str">
        <f>INDEX(all_banks!O:O,MATCH(A7253,all_banks!H:H,0))</f>
        <v>ООО "Ю Би Эс Банк" (3463)</v>
      </c>
      <c r="D7253" s="25" t="str">
        <f>INDEX('101_accounts'!B:B,MATCH(B7253,'101_accounts'!A:A,0))</f>
        <v>61909   П  Амортизация недвижимости (кроме земли), временно неиспользуемой в основной деятельности</v>
      </c>
      <c r="E7253" s="25">
        <f>'101_parsed'!C7253</f>
        <v>0</v>
      </c>
      <c r="F7253" s="25">
        <f>'101_parsed'!D7253</f>
        <v>0</v>
      </c>
      <c r="G7253" s="25">
        <f>'101_parsed'!E7253</f>
        <v>0</v>
      </c>
      <c r="H7253" s="25">
        <f>'101_parsed'!F7253</f>
        <v>0</v>
      </c>
    </row>
    <row r="7254" spans="1:8" x14ac:dyDescent="0.2">
      <c r="A7254" s="25">
        <f>'101_parsed'!A7254</f>
        <v>3463</v>
      </c>
      <c r="B7254" s="33">
        <f>'101_parsed'!B7254</f>
        <v>61910</v>
      </c>
      <c r="C7254" s="25" t="str">
        <f>INDEX(all_banks!O:O,MATCH(A7254,all_banks!H:H,0))</f>
        <v>ООО "Ю Би Эс Банк" (3463)</v>
      </c>
      <c r="D7254" s="25" t="str">
        <f>INDEX('101_accounts'!B:B,MATCH(B7254,'101_accounts'!A:A,0))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254" s="25">
        <f>'101_parsed'!C7254</f>
        <v>0</v>
      </c>
      <c r="F7254" s="25">
        <f>'101_parsed'!D7254</f>
        <v>0</v>
      </c>
      <c r="G7254" s="25">
        <f>'101_parsed'!E7254</f>
        <v>0</v>
      </c>
      <c r="H7254" s="25">
        <f>'101_parsed'!F7254</f>
        <v>0</v>
      </c>
    </row>
    <row r="7255" spans="1:8" x14ac:dyDescent="0.2">
      <c r="A7255" s="25">
        <f>'101_parsed'!A7255</f>
        <v>3463</v>
      </c>
      <c r="B7255" s="33">
        <f>'101_parsed'!B7255</f>
        <v>61911</v>
      </c>
      <c r="C7255" s="25" t="str">
        <f>INDEX(all_banks!O:O,MATCH(A7255,all_banks!H:H,0))</f>
        <v>ООО "Ю Би Эс Банк" (3463)</v>
      </c>
      <c r="D7255" s="25" t="str">
        <f>INDEX('101_accounts'!B:B,MATCH(B7255,'101_accounts'!A:A,0))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255" s="25">
        <f>'101_parsed'!C7255</f>
        <v>0</v>
      </c>
      <c r="F7255" s="25">
        <f>'101_parsed'!D7255</f>
        <v>0</v>
      </c>
      <c r="G7255" s="25">
        <f>'101_parsed'!E7255</f>
        <v>0</v>
      </c>
      <c r="H7255" s="25">
        <f>'101_parsed'!F7255</f>
        <v>0</v>
      </c>
    </row>
    <row r="7256" spans="1:8" x14ac:dyDescent="0.2">
      <c r="A7256" s="25">
        <f>'101_parsed'!A7256</f>
        <v>3463</v>
      </c>
      <c r="B7256" s="33">
        <f>'101_parsed'!B7256</f>
        <v>61912</v>
      </c>
      <c r="C7256" s="25" t="str">
        <f>INDEX(all_banks!O:O,MATCH(A7256,all_banks!H:H,0))</f>
        <v>ООО "Ю Би Эс Банк" (3463)</v>
      </c>
      <c r="D7256" s="25" t="str">
        <f>INDEX('101_accounts'!B:B,MATCH(B7256,'101_accounts'!A:A,0))</f>
        <v>61912   П  Резервы на возможные потери</v>
      </c>
      <c r="E7256" s="25">
        <f>'101_parsed'!C7256</f>
        <v>0</v>
      </c>
      <c r="F7256" s="25">
        <f>'101_parsed'!D7256</f>
        <v>0</v>
      </c>
      <c r="G7256" s="25">
        <f>'101_parsed'!E7256</f>
        <v>0</v>
      </c>
      <c r="H7256" s="25">
        <f>'101_parsed'!F7256</f>
        <v>0</v>
      </c>
    </row>
    <row r="7257" spans="1:8" x14ac:dyDescent="0.2">
      <c r="A7257" s="25">
        <f>'101_parsed'!A7257</f>
        <v>3463</v>
      </c>
      <c r="B7257" s="33">
        <f>'101_parsed'!B7257</f>
        <v>62001</v>
      </c>
      <c r="C7257" s="25" t="str">
        <f>INDEX(all_banks!O:O,MATCH(A7257,all_banks!H:H,0))</f>
        <v>ООО "Ю Би Эс Банк" (3463)</v>
      </c>
      <c r="D7257" s="25" t="str">
        <f>INDEX('101_accounts'!B:B,MATCH(B7257,'101_accounts'!A:A,0))</f>
        <v>62001   A  Долгосрочные активы, предназначенные для продажи</v>
      </c>
      <c r="E7257" s="25">
        <f>'101_parsed'!C7257</f>
        <v>0</v>
      </c>
      <c r="F7257" s="25">
        <f>'101_parsed'!D7257</f>
        <v>0</v>
      </c>
      <c r="G7257" s="25">
        <f>'101_parsed'!E7257</f>
        <v>0</v>
      </c>
      <c r="H7257" s="25">
        <f>'101_parsed'!F7257</f>
        <v>0</v>
      </c>
    </row>
    <row r="7258" spans="1:8" x14ac:dyDescent="0.2">
      <c r="A7258" s="25">
        <f>'101_parsed'!A7258</f>
        <v>3463</v>
      </c>
      <c r="B7258" s="33">
        <f>'101_parsed'!B7258</f>
        <v>62002</v>
      </c>
      <c r="C7258" s="25" t="str">
        <f>INDEX(all_banks!O:O,MATCH(A7258,all_banks!H:H,0))</f>
        <v>ООО "Ю Би Эс Банк" (3463)</v>
      </c>
      <c r="D7258" s="25" t="str">
        <f>INDEX('101_accounts'!B:B,MATCH(B7258,'101_accounts'!A:A,0))</f>
        <v>62002   П  Резервы на возможные потери</v>
      </c>
      <c r="E7258" s="25">
        <f>'101_parsed'!C7258</f>
        <v>0</v>
      </c>
      <c r="F7258" s="25">
        <f>'101_parsed'!D7258</f>
        <v>0</v>
      </c>
      <c r="G7258" s="25">
        <f>'101_parsed'!E7258</f>
        <v>0</v>
      </c>
      <c r="H7258" s="25">
        <f>'101_parsed'!F7258</f>
        <v>0</v>
      </c>
    </row>
    <row r="7259" spans="1:8" x14ac:dyDescent="0.2">
      <c r="A7259" s="25">
        <f>'101_parsed'!A7259</f>
        <v>3463</v>
      </c>
      <c r="B7259" s="33">
        <f>'101_parsed'!B7259</f>
        <v>62101</v>
      </c>
      <c r="C7259" s="25" t="str">
        <f>INDEX(all_banks!O:O,MATCH(A7259,all_banks!H:H,0))</f>
        <v>ООО "Ю Би Эс Банк" (3463)</v>
      </c>
      <c r="D7259" s="25" t="str">
        <f>INDEX('101_accounts'!B:B,MATCH(B7259,'101_accounts'!A:A,0))</f>
        <v>62101   A  Средства труда, полученные по договорам отступного, залога, назначение которых не определено</v>
      </c>
      <c r="E7259" s="25">
        <f>'101_parsed'!C7259</f>
        <v>0</v>
      </c>
      <c r="F7259" s="25">
        <f>'101_parsed'!D7259</f>
        <v>0</v>
      </c>
      <c r="G7259" s="25">
        <f>'101_parsed'!E7259</f>
        <v>0</v>
      </c>
      <c r="H7259" s="25">
        <f>'101_parsed'!F7259</f>
        <v>0</v>
      </c>
    </row>
    <row r="7260" spans="1:8" x14ac:dyDescent="0.2">
      <c r="A7260" s="25">
        <f>'101_parsed'!A7260</f>
        <v>3463</v>
      </c>
      <c r="B7260" s="33">
        <f>'101_parsed'!B7260</f>
        <v>62102</v>
      </c>
      <c r="C7260" s="25" t="str">
        <f>INDEX(all_banks!O:O,MATCH(A7260,all_banks!H:H,0))</f>
        <v>ООО "Ю Би Эс Банк" (3463)</v>
      </c>
      <c r="D7260" s="25" t="str">
        <f>INDEX('101_accounts'!B:B,MATCH(B7260,'101_accounts'!A:A,0))</f>
        <v>62102   A  Предметы труда, полученные по договорам отступного, залога, назначение которых не определено</v>
      </c>
      <c r="E7260" s="25">
        <f>'101_parsed'!C7260</f>
        <v>0</v>
      </c>
      <c r="F7260" s="25">
        <f>'101_parsed'!D7260</f>
        <v>0</v>
      </c>
      <c r="G7260" s="25">
        <f>'101_parsed'!E7260</f>
        <v>0</v>
      </c>
      <c r="H7260" s="25">
        <f>'101_parsed'!F7260</f>
        <v>0</v>
      </c>
    </row>
    <row r="7261" spans="1:8" x14ac:dyDescent="0.2">
      <c r="A7261" s="25">
        <f>'101_parsed'!A7261</f>
        <v>3463</v>
      </c>
      <c r="B7261" s="33">
        <f>'101_parsed'!B7261</f>
        <v>62103</v>
      </c>
      <c r="C7261" s="25" t="str">
        <f>INDEX(all_banks!O:O,MATCH(A7261,all_banks!H:H,0))</f>
        <v>ООО "Ю Би Эс Банк" (3463)</v>
      </c>
      <c r="D7261" s="25" t="str">
        <f>INDEX('101_accounts'!B:B,MATCH(B7261,'101_accounts'!A:A,0))</f>
        <v>62103   П  Резервы на возможные потери</v>
      </c>
      <c r="E7261" s="25">
        <f>'101_parsed'!C7261</f>
        <v>0</v>
      </c>
      <c r="F7261" s="25">
        <f>'101_parsed'!D7261</f>
        <v>0</v>
      </c>
      <c r="G7261" s="25">
        <f>'101_parsed'!E7261</f>
        <v>0</v>
      </c>
      <c r="H7261" s="25">
        <f>'101_parsed'!F7261</f>
        <v>0</v>
      </c>
    </row>
    <row r="7262" spans="1:8" x14ac:dyDescent="0.2">
      <c r="A7262" s="25">
        <f>'101_parsed'!A7262</f>
        <v>2772</v>
      </c>
      <c r="B7262" s="33">
        <f>'101_parsed'!B7262</f>
        <v>60401</v>
      </c>
      <c r="C7262" s="25" t="str">
        <f>INDEX(all_banks!O:O,MATCH(A7262,all_banks!H:H,0))</f>
        <v>ЮГ-Инвестбанк (ПАО) (2772)</v>
      </c>
      <c r="D7262" s="25" t="str">
        <f>INDEX('101_accounts'!B:B,MATCH(B7262,'101_accounts'!A:A,0))</f>
        <v>60401   A  Основные средства (кроме земли) (c 13.02.2018)_x000D_Категория 1- Здания и сооружения (до 31.12.2002)</v>
      </c>
      <c r="E7262" s="25">
        <f>'101_parsed'!C7262</f>
        <v>475094</v>
      </c>
      <c r="F7262" s="25">
        <f>'101_parsed'!D7262</f>
        <v>0</v>
      </c>
      <c r="G7262" s="25">
        <f>'101_parsed'!E7262</f>
        <v>432617</v>
      </c>
      <c r="H7262" s="25">
        <f>'101_parsed'!F7262</f>
        <v>0</v>
      </c>
    </row>
    <row r="7263" spans="1:8" x14ac:dyDescent="0.2">
      <c r="A7263" s="25">
        <f>'101_parsed'!A7263</f>
        <v>2772</v>
      </c>
      <c r="B7263" s="33">
        <f>'101_parsed'!B7263</f>
        <v>60404</v>
      </c>
      <c r="C7263" s="25" t="str">
        <f>INDEX(all_banks!O:O,MATCH(A7263,all_banks!H:H,0))</f>
        <v>ЮГ-Инвестбанк (ПАО) (2772)</v>
      </c>
      <c r="D7263" s="25" t="str">
        <f>INDEX('101_accounts'!B:B,MATCH(B7263,'101_accounts'!A:A,0))</f>
        <v>60404   A  Земля (c 13.02.2018)</v>
      </c>
      <c r="E7263" s="25">
        <f>'101_parsed'!C7263</f>
        <v>961</v>
      </c>
      <c r="F7263" s="25">
        <f>'101_parsed'!D7263</f>
        <v>0</v>
      </c>
      <c r="G7263" s="25">
        <f>'101_parsed'!E7263</f>
        <v>961</v>
      </c>
      <c r="H7263" s="25">
        <f>'101_parsed'!F7263</f>
        <v>0</v>
      </c>
    </row>
    <row r="7264" spans="1:8" x14ac:dyDescent="0.2">
      <c r="A7264" s="25">
        <f>'101_parsed'!A7264</f>
        <v>2772</v>
      </c>
      <c r="B7264" s="33">
        <f>'101_parsed'!B7264</f>
        <v>60405</v>
      </c>
      <c r="C7264" s="25" t="str">
        <f>INDEX(all_banks!O:O,MATCH(A7264,all_banks!H:H,0))</f>
        <v>ЮГ-Инвестбанк (ПАО) (2772)</v>
      </c>
      <c r="D7264" s="25" t="str">
        <f>INDEX('101_accounts'!B:B,MATCH(B7264,'101_accounts'!A:A,0))</f>
        <v>60405   П
A (до 31.01.2003)  Резервы на возможные потери (c 13.02.2018)
Долгосрочно арендуемые основные средства (до 31.01.2003)</v>
      </c>
      <c r="E7264" s="25">
        <f>'101_parsed'!C7264</f>
        <v>0</v>
      </c>
      <c r="F7264" s="25">
        <f>'101_parsed'!D7264</f>
        <v>0</v>
      </c>
      <c r="G7264" s="25">
        <f>'101_parsed'!E7264</f>
        <v>0</v>
      </c>
      <c r="H7264" s="25">
        <f>'101_parsed'!F7264</f>
        <v>0</v>
      </c>
    </row>
    <row r="7265" spans="1:8" x14ac:dyDescent="0.2">
      <c r="A7265" s="25">
        <f>'101_parsed'!A7265</f>
        <v>2772</v>
      </c>
      <c r="B7265" s="33">
        <f>'101_parsed'!B7265</f>
        <v>60414</v>
      </c>
      <c r="C7265" s="25" t="str">
        <f>INDEX(all_banks!O:O,MATCH(A7265,all_banks!H:H,0))</f>
        <v>ЮГ-Инвестбанк (ПАО) (2772)</v>
      </c>
      <c r="D7265" s="25" t="str">
        <f>INDEX('101_accounts'!B:B,MATCH(B7265,'101_accounts'!A:A,0))</f>
        <v>60414   П  Амортизация основных средств (кроме земли) (c 13.02.2018)</v>
      </c>
      <c r="E7265" s="25">
        <f>'101_parsed'!C7265</f>
        <v>0</v>
      </c>
      <c r="F7265" s="25">
        <f>'101_parsed'!D7265</f>
        <v>129233</v>
      </c>
      <c r="G7265" s="25">
        <f>'101_parsed'!E7265</f>
        <v>0</v>
      </c>
      <c r="H7265" s="25">
        <f>'101_parsed'!F7265</f>
        <v>125149</v>
      </c>
    </row>
    <row r="7266" spans="1:8" x14ac:dyDescent="0.2">
      <c r="A7266" s="25">
        <f>'101_parsed'!A7266</f>
        <v>2772</v>
      </c>
      <c r="B7266" s="33">
        <f>'101_parsed'!B7266</f>
        <v>60415</v>
      </c>
      <c r="C7266" s="25" t="str">
        <f>INDEX(all_banks!O:O,MATCH(A7266,all_banks!H:H,0))</f>
        <v>ЮГ-Инвестбанк (ПАО) (2772)</v>
      </c>
      <c r="D7266" s="25" t="str">
        <f>INDEX('101_accounts'!B:B,MATCH(B7266,'101_accounts'!A:A,0))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266" s="25">
        <f>'101_parsed'!C7266</f>
        <v>524</v>
      </c>
      <c r="F7266" s="25">
        <f>'101_parsed'!D7266</f>
        <v>0</v>
      </c>
      <c r="G7266" s="25">
        <f>'101_parsed'!E7266</f>
        <v>385</v>
      </c>
      <c r="H7266" s="25">
        <f>'101_parsed'!F7266</f>
        <v>0</v>
      </c>
    </row>
    <row r="7267" spans="1:8" x14ac:dyDescent="0.2">
      <c r="A7267" s="25">
        <f>'101_parsed'!A7267</f>
        <v>2772</v>
      </c>
      <c r="B7267" s="33">
        <f>'101_parsed'!B7267</f>
        <v>61901</v>
      </c>
      <c r="C7267" s="25" t="str">
        <f>INDEX(all_banks!O:O,MATCH(A7267,all_banks!H:H,0))</f>
        <v>ЮГ-Инвестбанк (ПАО) (2772)</v>
      </c>
      <c r="D7267" s="25" t="str">
        <f>INDEX('101_accounts'!B:B,MATCH(B7267,'101_accounts'!A:A,0))</f>
        <v>61901   A  Земля, временно неиспользуемая в основной деятельности</v>
      </c>
      <c r="E7267" s="25">
        <f>'101_parsed'!C7267</f>
        <v>0</v>
      </c>
      <c r="F7267" s="25">
        <f>'101_parsed'!D7267</f>
        <v>0</v>
      </c>
      <c r="G7267" s="25">
        <f>'101_parsed'!E7267</f>
        <v>0</v>
      </c>
      <c r="H7267" s="25">
        <f>'101_parsed'!F7267</f>
        <v>0</v>
      </c>
    </row>
    <row r="7268" spans="1:8" x14ac:dyDescent="0.2">
      <c r="A7268" s="25">
        <f>'101_parsed'!A7268</f>
        <v>2772</v>
      </c>
      <c r="B7268" s="33">
        <f>'101_parsed'!B7268</f>
        <v>61902</v>
      </c>
      <c r="C7268" s="25" t="str">
        <f>INDEX(all_banks!O:O,MATCH(A7268,all_banks!H:H,0))</f>
        <v>ЮГ-Инвестбанк (ПАО) (2772)</v>
      </c>
      <c r="D7268" s="25" t="str">
        <f>INDEX('101_accounts'!B:B,MATCH(B7268,'101_accounts'!A:A,0))</f>
        <v>61902   A  Земля, временно неиспользуемая в основной деятельности, переданная в аренду</v>
      </c>
      <c r="E7268" s="25">
        <f>'101_parsed'!C7268</f>
        <v>0</v>
      </c>
      <c r="F7268" s="25">
        <f>'101_parsed'!D7268</f>
        <v>0</v>
      </c>
      <c r="G7268" s="25">
        <f>'101_parsed'!E7268</f>
        <v>0</v>
      </c>
      <c r="H7268" s="25">
        <f>'101_parsed'!F7268</f>
        <v>0</v>
      </c>
    </row>
    <row r="7269" spans="1:8" x14ac:dyDescent="0.2">
      <c r="A7269" s="25">
        <f>'101_parsed'!A7269</f>
        <v>2772</v>
      </c>
      <c r="B7269" s="33">
        <f>'101_parsed'!B7269</f>
        <v>61903</v>
      </c>
      <c r="C7269" s="25" t="str">
        <f>INDEX(all_banks!O:O,MATCH(A7269,all_banks!H:H,0))</f>
        <v>ЮГ-Инвестбанк (ПАО) (2772)</v>
      </c>
      <c r="D7269" s="25" t="str">
        <f>INDEX('101_accounts'!B:B,MATCH(B7269,'101_accounts'!A:A,0))</f>
        <v>61903   A  Недвижимость (кроме земли), временно неиспользуемая в основной деятельности</v>
      </c>
      <c r="E7269" s="25">
        <f>'101_parsed'!C7269</f>
        <v>0</v>
      </c>
      <c r="F7269" s="25">
        <f>'101_parsed'!D7269</f>
        <v>0</v>
      </c>
      <c r="G7269" s="25">
        <f>'101_parsed'!E7269</f>
        <v>0</v>
      </c>
      <c r="H7269" s="25">
        <f>'101_parsed'!F7269</f>
        <v>0</v>
      </c>
    </row>
    <row r="7270" spans="1:8" x14ac:dyDescent="0.2">
      <c r="A7270" s="25">
        <f>'101_parsed'!A7270</f>
        <v>2772</v>
      </c>
      <c r="B7270" s="33">
        <f>'101_parsed'!B7270</f>
        <v>61904</v>
      </c>
      <c r="C7270" s="25" t="str">
        <f>INDEX(all_banks!O:O,MATCH(A7270,all_banks!H:H,0))</f>
        <v>ЮГ-Инвестбанк (ПАО) (2772)</v>
      </c>
      <c r="D7270" s="25" t="str">
        <f>INDEX('101_accounts'!B:B,MATCH(B7270,'101_accounts'!A:A,0))</f>
        <v>61904   A  Недвижимость (кроме земли), временно неиспользуемая в основной деятельности, переданная в аренду</v>
      </c>
      <c r="E7270" s="25">
        <f>'101_parsed'!C7270</f>
        <v>0</v>
      </c>
      <c r="F7270" s="25">
        <f>'101_parsed'!D7270</f>
        <v>0</v>
      </c>
      <c r="G7270" s="25">
        <f>'101_parsed'!E7270</f>
        <v>0</v>
      </c>
      <c r="H7270" s="25">
        <f>'101_parsed'!F7270</f>
        <v>0</v>
      </c>
    </row>
    <row r="7271" spans="1:8" x14ac:dyDescent="0.2">
      <c r="A7271" s="25">
        <f>'101_parsed'!A7271</f>
        <v>2772</v>
      </c>
      <c r="B7271" s="33">
        <f>'101_parsed'!B7271</f>
        <v>61905</v>
      </c>
      <c r="C7271" s="25" t="str">
        <f>INDEX(all_banks!O:O,MATCH(A7271,all_banks!H:H,0))</f>
        <v>ЮГ-Инвестбанк (ПАО) (2772)</v>
      </c>
      <c r="D7271" s="25" t="str">
        <f>INDEX('101_accounts'!B:B,MATCH(B7271,'101_accounts'!A:A,0))</f>
        <v>61905   A  Земля, временно неиспользуемая в основной деятельности, учитываемая по справедливой стоимости</v>
      </c>
      <c r="E7271" s="25">
        <f>'101_parsed'!C7271</f>
        <v>0</v>
      </c>
      <c r="F7271" s="25">
        <f>'101_parsed'!D7271</f>
        <v>0</v>
      </c>
      <c r="G7271" s="25">
        <f>'101_parsed'!E7271</f>
        <v>0</v>
      </c>
      <c r="H7271" s="25">
        <f>'101_parsed'!F7271</f>
        <v>0</v>
      </c>
    </row>
    <row r="7272" spans="1:8" x14ac:dyDescent="0.2">
      <c r="A7272" s="25">
        <f>'101_parsed'!A7272</f>
        <v>2772</v>
      </c>
      <c r="B7272" s="33">
        <f>'101_parsed'!B7272</f>
        <v>61906</v>
      </c>
      <c r="C7272" s="25" t="str">
        <f>INDEX(all_banks!O:O,MATCH(A7272,all_banks!H:H,0))</f>
        <v>ЮГ-Инвестбанк (ПАО) (2772)</v>
      </c>
      <c r="D7272" s="25" t="str">
        <f>INDEX('101_accounts'!B:B,MATCH(B7272,'101_accounts'!A:A,0))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272" s="25">
        <f>'101_parsed'!C7272</f>
        <v>0</v>
      </c>
      <c r="F7272" s="25">
        <f>'101_parsed'!D7272</f>
        <v>0</v>
      </c>
      <c r="G7272" s="25">
        <f>'101_parsed'!E7272</f>
        <v>0</v>
      </c>
      <c r="H7272" s="25">
        <f>'101_parsed'!F7272</f>
        <v>0</v>
      </c>
    </row>
    <row r="7273" spans="1:8" x14ac:dyDescent="0.2">
      <c r="A7273" s="25">
        <f>'101_parsed'!A7273</f>
        <v>2772</v>
      </c>
      <c r="B7273" s="33">
        <f>'101_parsed'!B7273</f>
        <v>61907</v>
      </c>
      <c r="C7273" s="25" t="str">
        <f>INDEX(all_banks!O:O,MATCH(A7273,all_banks!H:H,0))</f>
        <v>ЮГ-Инвестбанк (ПАО) (2772)</v>
      </c>
      <c r="D7273" s="25" t="str">
        <f>INDEX('101_accounts'!B:B,MATCH(B7273,'101_accounts'!A:A,0))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273" s="25">
        <f>'101_parsed'!C7273</f>
        <v>16594</v>
      </c>
      <c r="F7273" s="25">
        <f>'101_parsed'!D7273</f>
        <v>0</v>
      </c>
      <c r="G7273" s="25">
        <f>'101_parsed'!E7273</f>
        <v>1693</v>
      </c>
      <c r="H7273" s="25">
        <f>'101_parsed'!F7273</f>
        <v>0</v>
      </c>
    </row>
    <row r="7274" spans="1:8" x14ac:dyDescent="0.2">
      <c r="A7274" s="25">
        <f>'101_parsed'!A7274</f>
        <v>2772</v>
      </c>
      <c r="B7274" s="33">
        <f>'101_parsed'!B7274</f>
        <v>61908</v>
      </c>
      <c r="C7274" s="25" t="str">
        <f>INDEX(all_banks!O:O,MATCH(A7274,all_banks!H:H,0))</f>
        <v>ЮГ-Инвестбанк (ПАО) (2772)</v>
      </c>
      <c r="D7274" s="25" t="str">
        <f>INDEX('101_accounts'!B:B,MATCH(B7274,'101_accounts'!A:A,0))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274" s="25">
        <f>'101_parsed'!C7274</f>
        <v>93768</v>
      </c>
      <c r="F7274" s="25">
        <f>'101_parsed'!D7274</f>
        <v>0</v>
      </c>
      <c r="G7274" s="25">
        <f>'101_parsed'!E7274</f>
        <v>87109</v>
      </c>
      <c r="H7274" s="25">
        <f>'101_parsed'!F7274</f>
        <v>0</v>
      </c>
    </row>
    <row r="7275" spans="1:8" x14ac:dyDescent="0.2">
      <c r="A7275" s="25">
        <f>'101_parsed'!A7275</f>
        <v>2772</v>
      </c>
      <c r="B7275" s="33">
        <f>'101_parsed'!B7275</f>
        <v>61909</v>
      </c>
      <c r="C7275" s="25" t="str">
        <f>INDEX(all_banks!O:O,MATCH(A7275,all_banks!H:H,0))</f>
        <v>ЮГ-Инвестбанк (ПАО) (2772)</v>
      </c>
      <c r="D7275" s="25" t="str">
        <f>INDEX('101_accounts'!B:B,MATCH(B7275,'101_accounts'!A:A,0))</f>
        <v>61909   П  Амортизация недвижимости (кроме земли), временно неиспользуемой в основной деятельности</v>
      </c>
      <c r="E7275" s="25">
        <f>'101_parsed'!C7275</f>
        <v>0</v>
      </c>
      <c r="F7275" s="25">
        <f>'101_parsed'!D7275</f>
        <v>0</v>
      </c>
      <c r="G7275" s="25">
        <f>'101_parsed'!E7275</f>
        <v>0</v>
      </c>
      <c r="H7275" s="25">
        <f>'101_parsed'!F7275</f>
        <v>0</v>
      </c>
    </row>
    <row r="7276" spans="1:8" x14ac:dyDescent="0.2">
      <c r="A7276" s="25">
        <f>'101_parsed'!A7276</f>
        <v>2772</v>
      </c>
      <c r="B7276" s="33">
        <f>'101_parsed'!B7276</f>
        <v>61910</v>
      </c>
      <c r="C7276" s="25" t="str">
        <f>INDEX(all_banks!O:O,MATCH(A7276,all_banks!H:H,0))</f>
        <v>ЮГ-Инвестбанк (ПАО) (2772)</v>
      </c>
      <c r="D7276" s="25" t="str">
        <f>INDEX('101_accounts'!B:B,MATCH(B7276,'101_accounts'!A:A,0))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276" s="25">
        <f>'101_parsed'!C7276</f>
        <v>0</v>
      </c>
      <c r="F7276" s="25">
        <f>'101_parsed'!D7276</f>
        <v>0</v>
      </c>
      <c r="G7276" s="25">
        <f>'101_parsed'!E7276</f>
        <v>0</v>
      </c>
      <c r="H7276" s="25">
        <f>'101_parsed'!F7276</f>
        <v>0</v>
      </c>
    </row>
    <row r="7277" spans="1:8" x14ac:dyDescent="0.2">
      <c r="A7277" s="25">
        <f>'101_parsed'!A7277</f>
        <v>2772</v>
      </c>
      <c r="B7277" s="33">
        <f>'101_parsed'!B7277</f>
        <v>61911</v>
      </c>
      <c r="C7277" s="25" t="str">
        <f>INDEX(all_banks!O:O,MATCH(A7277,all_banks!H:H,0))</f>
        <v>ЮГ-Инвестбанк (ПАО) (2772)</v>
      </c>
      <c r="D7277" s="25" t="str">
        <f>INDEX('101_accounts'!B:B,MATCH(B7277,'101_accounts'!A:A,0))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277" s="25">
        <f>'101_parsed'!C7277</f>
        <v>0</v>
      </c>
      <c r="F7277" s="25">
        <f>'101_parsed'!D7277</f>
        <v>0</v>
      </c>
      <c r="G7277" s="25">
        <f>'101_parsed'!E7277</f>
        <v>0</v>
      </c>
      <c r="H7277" s="25">
        <f>'101_parsed'!F7277</f>
        <v>0</v>
      </c>
    </row>
    <row r="7278" spans="1:8" x14ac:dyDescent="0.2">
      <c r="A7278" s="25">
        <f>'101_parsed'!A7278</f>
        <v>2772</v>
      </c>
      <c r="B7278" s="33">
        <f>'101_parsed'!B7278</f>
        <v>61912</v>
      </c>
      <c r="C7278" s="25" t="str">
        <f>INDEX(all_banks!O:O,MATCH(A7278,all_banks!H:H,0))</f>
        <v>ЮГ-Инвестбанк (ПАО) (2772)</v>
      </c>
      <c r="D7278" s="25" t="str">
        <f>INDEX('101_accounts'!B:B,MATCH(B7278,'101_accounts'!A:A,0))</f>
        <v>61912   П  Резервы на возможные потери</v>
      </c>
      <c r="E7278" s="25">
        <f>'101_parsed'!C7278</f>
        <v>0</v>
      </c>
      <c r="F7278" s="25">
        <f>'101_parsed'!D7278</f>
        <v>0</v>
      </c>
      <c r="G7278" s="25">
        <f>'101_parsed'!E7278</f>
        <v>0</v>
      </c>
      <c r="H7278" s="25">
        <f>'101_parsed'!F7278</f>
        <v>0</v>
      </c>
    </row>
    <row r="7279" spans="1:8" x14ac:dyDescent="0.2">
      <c r="A7279" s="25">
        <f>'101_parsed'!A7279</f>
        <v>2772</v>
      </c>
      <c r="B7279" s="33">
        <f>'101_parsed'!B7279</f>
        <v>62001</v>
      </c>
      <c r="C7279" s="25" t="str">
        <f>INDEX(all_banks!O:O,MATCH(A7279,all_banks!H:H,0))</f>
        <v>ЮГ-Инвестбанк (ПАО) (2772)</v>
      </c>
      <c r="D7279" s="25" t="str">
        <f>INDEX('101_accounts'!B:B,MATCH(B7279,'101_accounts'!A:A,0))</f>
        <v>62001   A  Долгосрочные активы, предназначенные для продажи</v>
      </c>
      <c r="E7279" s="25">
        <f>'101_parsed'!C7279</f>
        <v>7520</v>
      </c>
      <c r="F7279" s="25">
        <f>'101_parsed'!D7279</f>
        <v>0</v>
      </c>
      <c r="G7279" s="25">
        <f>'101_parsed'!E7279</f>
        <v>7520</v>
      </c>
      <c r="H7279" s="25">
        <f>'101_parsed'!F7279</f>
        <v>0</v>
      </c>
    </row>
    <row r="7280" spans="1:8" x14ac:dyDescent="0.2">
      <c r="A7280" s="25">
        <f>'101_parsed'!A7280</f>
        <v>2772</v>
      </c>
      <c r="B7280" s="33">
        <f>'101_parsed'!B7280</f>
        <v>62002</v>
      </c>
      <c r="C7280" s="25" t="str">
        <f>INDEX(all_banks!O:O,MATCH(A7280,all_banks!H:H,0))</f>
        <v>ЮГ-Инвестбанк (ПАО) (2772)</v>
      </c>
      <c r="D7280" s="25" t="str">
        <f>INDEX('101_accounts'!B:B,MATCH(B7280,'101_accounts'!A:A,0))</f>
        <v>62002   П  Резервы на возможные потери</v>
      </c>
      <c r="E7280" s="25">
        <f>'101_parsed'!C7280</f>
        <v>0</v>
      </c>
      <c r="F7280" s="25">
        <f>'101_parsed'!D7280</f>
        <v>10</v>
      </c>
      <c r="G7280" s="25">
        <f>'101_parsed'!E7280</f>
        <v>0</v>
      </c>
      <c r="H7280" s="25">
        <f>'101_parsed'!F7280</f>
        <v>10</v>
      </c>
    </row>
    <row r="7281" spans="1:8" x14ac:dyDescent="0.2">
      <c r="A7281" s="25">
        <f>'101_parsed'!A7281</f>
        <v>2772</v>
      </c>
      <c r="B7281" s="33">
        <f>'101_parsed'!B7281</f>
        <v>62101</v>
      </c>
      <c r="C7281" s="25" t="str">
        <f>INDEX(all_banks!O:O,MATCH(A7281,all_banks!H:H,0))</f>
        <v>ЮГ-Инвестбанк (ПАО) (2772)</v>
      </c>
      <c r="D7281" s="25" t="str">
        <f>INDEX('101_accounts'!B:B,MATCH(B7281,'101_accounts'!A:A,0))</f>
        <v>62101   A  Средства труда, полученные по договорам отступного, залога, назначение которых не определено</v>
      </c>
      <c r="E7281" s="25">
        <f>'101_parsed'!C7281</f>
        <v>0</v>
      </c>
      <c r="F7281" s="25">
        <f>'101_parsed'!D7281</f>
        <v>0</v>
      </c>
      <c r="G7281" s="25">
        <f>'101_parsed'!E7281</f>
        <v>0</v>
      </c>
      <c r="H7281" s="25">
        <f>'101_parsed'!F7281</f>
        <v>0</v>
      </c>
    </row>
    <row r="7282" spans="1:8" x14ac:dyDescent="0.2">
      <c r="A7282" s="25">
        <f>'101_parsed'!A7282</f>
        <v>2772</v>
      </c>
      <c r="B7282" s="33">
        <f>'101_parsed'!B7282</f>
        <v>62102</v>
      </c>
      <c r="C7282" s="25" t="str">
        <f>INDEX(all_banks!O:O,MATCH(A7282,all_banks!H:H,0))</f>
        <v>ЮГ-Инвестбанк (ПАО) (2772)</v>
      </c>
      <c r="D7282" s="25" t="str">
        <f>INDEX('101_accounts'!B:B,MATCH(B7282,'101_accounts'!A:A,0))</f>
        <v>62102   A  Предметы труда, полученные по договорам отступного, залога, назначение которых не определено</v>
      </c>
      <c r="E7282" s="25">
        <f>'101_parsed'!C7282</f>
        <v>0</v>
      </c>
      <c r="F7282" s="25">
        <f>'101_parsed'!D7282</f>
        <v>0</v>
      </c>
      <c r="G7282" s="25">
        <f>'101_parsed'!E7282</f>
        <v>0</v>
      </c>
      <c r="H7282" s="25">
        <f>'101_parsed'!F7282</f>
        <v>0</v>
      </c>
    </row>
    <row r="7283" spans="1:8" x14ac:dyDescent="0.2">
      <c r="A7283" s="25">
        <f>'101_parsed'!A7283</f>
        <v>2772</v>
      </c>
      <c r="B7283" s="33">
        <f>'101_parsed'!B7283</f>
        <v>62103</v>
      </c>
      <c r="C7283" s="25" t="str">
        <f>INDEX(all_banks!O:O,MATCH(A7283,all_banks!H:H,0))</f>
        <v>ЮГ-Инвестбанк (ПАО) (2772)</v>
      </c>
      <c r="D7283" s="25" t="str">
        <f>INDEX('101_accounts'!B:B,MATCH(B7283,'101_accounts'!A:A,0))</f>
        <v>62103   П  Резервы на возможные потери</v>
      </c>
      <c r="E7283" s="25">
        <f>'101_parsed'!C7283</f>
        <v>0</v>
      </c>
      <c r="F7283" s="25">
        <f>'101_parsed'!D7283</f>
        <v>0</v>
      </c>
      <c r="G7283" s="25">
        <f>'101_parsed'!E7283</f>
        <v>0</v>
      </c>
      <c r="H7283" s="25">
        <f>'101_parsed'!F7283</f>
        <v>0</v>
      </c>
    </row>
    <row r="7284" spans="1:8" x14ac:dyDescent="0.2">
      <c r="A7284" s="25">
        <f>'101_parsed'!A7284</f>
        <v>1</v>
      </c>
      <c r="B7284" s="33">
        <f>'101_parsed'!B7284</f>
        <v>60401</v>
      </c>
      <c r="C7284" s="25" t="str">
        <f>INDEX(all_banks!O:O,MATCH(A7284,all_banks!H:H,0))</f>
        <v>АО ЮниКредит Банк (1)</v>
      </c>
      <c r="D7284" s="25" t="str">
        <f>INDEX('101_accounts'!B:B,MATCH(B7284,'101_accounts'!A:A,0))</f>
        <v>60401   A  Основные средства (кроме земли) (c 13.02.2018)_x000D_Категория 1- Здания и сооружения (до 31.12.2002)</v>
      </c>
      <c r="E7284" s="25">
        <f>'101_parsed'!C7284</f>
        <v>55630285</v>
      </c>
      <c r="F7284" s="25">
        <f>'101_parsed'!D7284</f>
        <v>0</v>
      </c>
      <c r="G7284" s="25">
        <f>'101_parsed'!E7284</f>
        <v>58021327</v>
      </c>
      <c r="H7284" s="25">
        <f>'101_parsed'!F7284</f>
        <v>0</v>
      </c>
    </row>
    <row r="7285" spans="1:8" x14ac:dyDescent="0.2">
      <c r="A7285" s="25">
        <f>'101_parsed'!A7285</f>
        <v>1</v>
      </c>
      <c r="B7285" s="33">
        <f>'101_parsed'!B7285</f>
        <v>60404</v>
      </c>
      <c r="C7285" s="25" t="str">
        <f>INDEX(all_banks!O:O,MATCH(A7285,all_banks!H:H,0))</f>
        <v>АО ЮниКредит Банк (1)</v>
      </c>
      <c r="D7285" s="25" t="str">
        <f>INDEX('101_accounts'!B:B,MATCH(B7285,'101_accounts'!A:A,0))</f>
        <v>60404   A  Земля (c 13.02.2018)</v>
      </c>
      <c r="E7285" s="25">
        <f>'101_parsed'!C7285</f>
        <v>58376</v>
      </c>
      <c r="F7285" s="25">
        <f>'101_parsed'!D7285</f>
        <v>0</v>
      </c>
      <c r="G7285" s="25">
        <f>'101_parsed'!E7285</f>
        <v>59857</v>
      </c>
      <c r="H7285" s="25">
        <f>'101_parsed'!F7285</f>
        <v>0</v>
      </c>
    </row>
    <row r="7286" spans="1:8" x14ac:dyDescent="0.2">
      <c r="A7286" s="25">
        <f>'101_parsed'!A7286</f>
        <v>1</v>
      </c>
      <c r="B7286" s="33">
        <f>'101_parsed'!B7286</f>
        <v>60405</v>
      </c>
      <c r="C7286" s="25" t="str">
        <f>INDEX(all_banks!O:O,MATCH(A7286,all_banks!H:H,0))</f>
        <v>АО ЮниКредит Банк (1)</v>
      </c>
      <c r="D7286" s="25" t="str">
        <f>INDEX('101_accounts'!B:B,MATCH(B7286,'101_accounts'!A:A,0))</f>
        <v>60405   П
A (до 31.01.2003)  Резервы на возможные потери (c 13.02.2018)
Долгосрочно арендуемые основные средства (до 31.01.2003)</v>
      </c>
      <c r="E7286" s="25">
        <f>'101_parsed'!C7286</f>
        <v>0</v>
      </c>
      <c r="F7286" s="25">
        <f>'101_parsed'!D7286</f>
        <v>21187</v>
      </c>
      <c r="G7286" s="25">
        <f>'101_parsed'!E7286</f>
        <v>0</v>
      </c>
      <c r="H7286" s="25">
        <f>'101_parsed'!F7286</f>
        <v>21676</v>
      </c>
    </row>
    <row r="7287" spans="1:8" x14ac:dyDescent="0.2">
      <c r="A7287" s="25">
        <f>'101_parsed'!A7287</f>
        <v>1</v>
      </c>
      <c r="B7287" s="33">
        <f>'101_parsed'!B7287</f>
        <v>60414</v>
      </c>
      <c r="C7287" s="25" t="str">
        <f>INDEX(all_banks!O:O,MATCH(A7287,all_banks!H:H,0))</f>
        <v>АО ЮниКредит Банк (1)</v>
      </c>
      <c r="D7287" s="25" t="str">
        <f>INDEX('101_accounts'!B:B,MATCH(B7287,'101_accounts'!A:A,0))</f>
        <v>60414   П  Амортизация основных средств (кроме земли) (c 13.02.2018)</v>
      </c>
      <c r="E7287" s="25">
        <f>'101_parsed'!C7287</f>
        <v>0</v>
      </c>
      <c r="F7287" s="25">
        <f>'101_parsed'!D7287</f>
        <v>45998272</v>
      </c>
      <c r="G7287" s="25">
        <f>'101_parsed'!E7287</f>
        <v>0</v>
      </c>
      <c r="H7287" s="25">
        <f>'101_parsed'!F7287</f>
        <v>47794823</v>
      </c>
    </row>
    <row r="7288" spans="1:8" x14ac:dyDescent="0.2">
      <c r="A7288" s="25">
        <f>'101_parsed'!A7288</f>
        <v>1</v>
      </c>
      <c r="B7288" s="33">
        <f>'101_parsed'!B7288</f>
        <v>60415</v>
      </c>
      <c r="C7288" s="25" t="str">
        <f>INDEX(all_banks!O:O,MATCH(A7288,all_banks!H:H,0))</f>
        <v>АО ЮниКредит Банк (1)</v>
      </c>
      <c r="D7288" s="25" t="str">
        <f>INDEX('101_accounts'!B:B,MATCH(B7288,'101_accounts'!A:A,0))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288" s="25">
        <f>'101_parsed'!C7288</f>
        <v>956007</v>
      </c>
      <c r="F7288" s="25">
        <f>'101_parsed'!D7288</f>
        <v>0</v>
      </c>
      <c r="G7288" s="25">
        <f>'101_parsed'!E7288</f>
        <v>205812</v>
      </c>
      <c r="H7288" s="25">
        <f>'101_parsed'!F7288</f>
        <v>0</v>
      </c>
    </row>
    <row r="7289" spans="1:8" x14ac:dyDescent="0.2">
      <c r="A7289" s="25">
        <f>'101_parsed'!A7289</f>
        <v>1</v>
      </c>
      <c r="B7289" s="33">
        <f>'101_parsed'!B7289</f>
        <v>61901</v>
      </c>
      <c r="C7289" s="25" t="str">
        <f>INDEX(all_banks!O:O,MATCH(A7289,all_banks!H:H,0))</f>
        <v>АО ЮниКредит Банк (1)</v>
      </c>
      <c r="D7289" s="25" t="str">
        <f>INDEX('101_accounts'!B:B,MATCH(B7289,'101_accounts'!A:A,0))</f>
        <v>61901   A  Земля, временно неиспользуемая в основной деятельности</v>
      </c>
      <c r="E7289" s="25">
        <f>'101_parsed'!C7289</f>
        <v>0</v>
      </c>
      <c r="F7289" s="25">
        <f>'101_parsed'!D7289</f>
        <v>0</v>
      </c>
      <c r="G7289" s="25">
        <f>'101_parsed'!E7289</f>
        <v>0</v>
      </c>
      <c r="H7289" s="25">
        <f>'101_parsed'!F7289</f>
        <v>0</v>
      </c>
    </row>
    <row r="7290" spans="1:8" x14ac:dyDescent="0.2">
      <c r="A7290" s="25">
        <f>'101_parsed'!A7290</f>
        <v>1</v>
      </c>
      <c r="B7290" s="33">
        <f>'101_parsed'!B7290</f>
        <v>61902</v>
      </c>
      <c r="C7290" s="25" t="str">
        <f>INDEX(all_banks!O:O,MATCH(A7290,all_banks!H:H,0))</f>
        <v>АО ЮниКредит Банк (1)</v>
      </c>
      <c r="D7290" s="25" t="str">
        <f>INDEX('101_accounts'!B:B,MATCH(B7290,'101_accounts'!A:A,0))</f>
        <v>61902   A  Земля, временно неиспользуемая в основной деятельности, переданная в аренду</v>
      </c>
      <c r="E7290" s="25">
        <f>'101_parsed'!C7290</f>
        <v>0</v>
      </c>
      <c r="F7290" s="25">
        <f>'101_parsed'!D7290</f>
        <v>0</v>
      </c>
      <c r="G7290" s="25">
        <f>'101_parsed'!E7290</f>
        <v>0</v>
      </c>
      <c r="H7290" s="25">
        <f>'101_parsed'!F7290</f>
        <v>0</v>
      </c>
    </row>
    <row r="7291" spans="1:8" x14ac:dyDescent="0.2">
      <c r="A7291" s="25">
        <f>'101_parsed'!A7291</f>
        <v>1</v>
      </c>
      <c r="B7291" s="33">
        <f>'101_parsed'!B7291</f>
        <v>61903</v>
      </c>
      <c r="C7291" s="25" t="str">
        <f>INDEX(all_banks!O:O,MATCH(A7291,all_banks!H:H,0))</f>
        <v>АО ЮниКредит Банк (1)</v>
      </c>
      <c r="D7291" s="25" t="str">
        <f>INDEX('101_accounts'!B:B,MATCH(B7291,'101_accounts'!A:A,0))</f>
        <v>61903   A  Недвижимость (кроме земли), временно неиспользуемая в основной деятельности</v>
      </c>
      <c r="E7291" s="25">
        <f>'101_parsed'!C7291</f>
        <v>0</v>
      </c>
      <c r="F7291" s="25">
        <f>'101_parsed'!D7291</f>
        <v>0</v>
      </c>
      <c r="G7291" s="25">
        <f>'101_parsed'!E7291</f>
        <v>0</v>
      </c>
      <c r="H7291" s="25">
        <f>'101_parsed'!F7291</f>
        <v>0</v>
      </c>
    </row>
    <row r="7292" spans="1:8" x14ac:dyDescent="0.2">
      <c r="A7292" s="25">
        <f>'101_parsed'!A7292</f>
        <v>1</v>
      </c>
      <c r="B7292" s="33">
        <f>'101_parsed'!B7292</f>
        <v>61904</v>
      </c>
      <c r="C7292" s="25" t="str">
        <f>INDEX(all_banks!O:O,MATCH(A7292,all_banks!H:H,0))</f>
        <v>АО ЮниКредит Банк (1)</v>
      </c>
      <c r="D7292" s="25" t="str">
        <f>INDEX('101_accounts'!B:B,MATCH(B7292,'101_accounts'!A:A,0))</f>
        <v>61904   A  Недвижимость (кроме земли), временно неиспользуемая в основной деятельности, переданная в аренду</v>
      </c>
      <c r="E7292" s="25">
        <f>'101_parsed'!C7292</f>
        <v>0</v>
      </c>
      <c r="F7292" s="25">
        <f>'101_parsed'!D7292</f>
        <v>0</v>
      </c>
      <c r="G7292" s="25">
        <f>'101_parsed'!E7292</f>
        <v>0</v>
      </c>
      <c r="H7292" s="25">
        <f>'101_parsed'!F7292</f>
        <v>0</v>
      </c>
    </row>
    <row r="7293" spans="1:8" x14ac:dyDescent="0.2">
      <c r="A7293" s="25">
        <f>'101_parsed'!A7293</f>
        <v>1</v>
      </c>
      <c r="B7293" s="33">
        <f>'101_parsed'!B7293</f>
        <v>61905</v>
      </c>
      <c r="C7293" s="25" t="str">
        <f>INDEX(all_banks!O:O,MATCH(A7293,all_banks!H:H,0))</f>
        <v>АО ЮниКредит Банк (1)</v>
      </c>
      <c r="D7293" s="25" t="str">
        <f>INDEX('101_accounts'!B:B,MATCH(B7293,'101_accounts'!A:A,0))</f>
        <v>61905   A  Земля, временно неиспользуемая в основной деятельности, учитываемая по справедливой стоимости</v>
      </c>
      <c r="E7293" s="25">
        <f>'101_parsed'!C7293</f>
        <v>0</v>
      </c>
      <c r="F7293" s="25">
        <f>'101_parsed'!D7293</f>
        <v>0</v>
      </c>
      <c r="G7293" s="25">
        <f>'101_parsed'!E7293</f>
        <v>0</v>
      </c>
      <c r="H7293" s="25">
        <f>'101_parsed'!F7293</f>
        <v>0</v>
      </c>
    </row>
    <row r="7294" spans="1:8" x14ac:dyDescent="0.2">
      <c r="A7294" s="25">
        <f>'101_parsed'!A7294</f>
        <v>1</v>
      </c>
      <c r="B7294" s="33">
        <f>'101_parsed'!B7294</f>
        <v>61906</v>
      </c>
      <c r="C7294" s="25" t="str">
        <f>INDEX(all_banks!O:O,MATCH(A7294,all_banks!H:H,0))</f>
        <v>АО ЮниКредит Банк (1)</v>
      </c>
      <c r="D7294" s="25" t="str">
        <f>INDEX('101_accounts'!B:B,MATCH(B7294,'101_accounts'!A:A,0))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294" s="25">
        <f>'101_parsed'!C7294</f>
        <v>0</v>
      </c>
      <c r="F7294" s="25">
        <f>'101_parsed'!D7294</f>
        <v>0</v>
      </c>
      <c r="G7294" s="25">
        <f>'101_parsed'!E7294</f>
        <v>0</v>
      </c>
      <c r="H7294" s="25">
        <f>'101_parsed'!F7294</f>
        <v>0</v>
      </c>
    </row>
    <row r="7295" spans="1:8" x14ac:dyDescent="0.2">
      <c r="A7295" s="25">
        <f>'101_parsed'!A7295</f>
        <v>1</v>
      </c>
      <c r="B7295" s="33">
        <f>'101_parsed'!B7295</f>
        <v>61907</v>
      </c>
      <c r="C7295" s="25" t="str">
        <f>INDEX(all_banks!O:O,MATCH(A7295,all_banks!H:H,0))</f>
        <v>АО ЮниКредит Банк (1)</v>
      </c>
      <c r="D7295" s="25" t="str">
        <f>INDEX('101_accounts'!B:B,MATCH(B7295,'101_accounts'!A:A,0))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295" s="25">
        <f>'101_parsed'!C7295</f>
        <v>0</v>
      </c>
      <c r="F7295" s="25">
        <f>'101_parsed'!D7295</f>
        <v>0</v>
      </c>
      <c r="G7295" s="25">
        <f>'101_parsed'!E7295</f>
        <v>0</v>
      </c>
      <c r="H7295" s="25">
        <f>'101_parsed'!F7295</f>
        <v>0</v>
      </c>
    </row>
    <row r="7296" spans="1:8" x14ac:dyDescent="0.2">
      <c r="A7296" s="25">
        <f>'101_parsed'!A7296</f>
        <v>1</v>
      </c>
      <c r="B7296" s="33">
        <f>'101_parsed'!B7296</f>
        <v>61908</v>
      </c>
      <c r="C7296" s="25" t="str">
        <f>INDEX(all_banks!O:O,MATCH(A7296,all_banks!H:H,0))</f>
        <v>АО ЮниКредит Банк (1)</v>
      </c>
      <c r="D7296" s="25" t="str">
        <f>INDEX('101_accounts'!B:B,MATCH(B7296,'101_accounts'!A:A,0))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296" s="25">
        <f>'101_parsed'!C7296</f>
        <v>13618</v>
      </c>
      <c r="F7296" s="25">
        <f>'101_parsed'!D7296</f>
        <v>0</v>
      </c>
      <c r="G7296" s="25">
        <f>'101_parsed'!E7296</f>
        <v>13920</v>
      </c>
      <c r="H7296" s="25">
        <f>'101_parsed'!F7296</f>
        <v>0</v>
      </c>
    </row>
    <row r="7297" spans="1:8" x14ac:dyDescent="0.2">
      <c r="A7297" s="25">
        <f>'101_parsed'!A7297</f>
        <v>1</v>
      </c>
      <c r="B7297" s="33">
        <f>'101_parsed'!B7297</f>
        <v>61909</v>
      </c>
      <c r="C7297" s="25" t="str">
        <f>INDEX(all_banks!O:O,MATCH(A7297,all_banks!H:H,0))</f>
        <v>АО ЮниКредит Банк (1)</v>
      </c>
      <c r="D7297" s="25" t="str">
        <f>INDEX('101_accounts'!B:B,MATCH(B7297,'101_accounts'!A:A,0))</f>
        <v>61909   П  Амортизация недвижимости (кроме земли), временно неиспользуемой в основной деятельности</v>
      </c>
      <c r="E7297" s="25">
        <f>'101_parsed'!C7297</f>
        <v>0</v>
      </c>
      <c r="F7297" s="25">
        <f>'101_parsed'!D7297</f>
        <v>0</v>
      </c>
      <c r="G7297" s="25">
        <f>'101_parsed'!E7297</f>
        <v>0</v>
      </c>
      <c r="H7297" s="25">
        <f>'101_parsed'!F7297</f>
        <v>0</v>
      </c>
    </row>
    <row r="7298" spans="1:8" x14ac:dyDescent="0.2">
      <c r="A7298" s="25">
        <f>'101_parsed'!A7298</f>
        <v>1</v>
      </c>
      <c r="B7298" s="33">
        <f>'101_parsed'!B7298</f>
        <v>61910</v>
      </c>
      <c r="C7298" s="25" t="str">
        <f>INDEX(all_banks!O:O,MATCH(A7298,all_banks!H:H,0))</f>
        <v>АО ЮниКредит Банк (1)</v>
      </c>
      <c r="D7298" s="25" t="str">
        <f>INDEX('101_accounts'!B:B,MATCH(B7298,'101_accounts'!A:A,0))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298" s="25">
        <f>'101_parsed'!C7298</f>
        <v>0</v>
      </c>
      <c r="F7298" s="25">
        <f>'101_parsed'!D7298</f>
        <v>0</v>
      </c>
      <c r="G7298" s="25">
        <f>'101_parsed'!E7298</f>
        <v>0</v>
      </c>
      <c r="H7298" s="25">
        <f>'101_parsed'!F7298</f>
        <v>0</v>
      </c>
    </row>
    <row r="7299" spans="1:8" x14ac:dyDescent="0.2">
      <c r="A7299" s="25">
        <f>'101_parsed'!A7299</f>
        <v>1</v>
      </c>
      <c r="B7299" s="33">
        <f>'101_parsed'!B7299</f>
        <v>61911</v>
      </c>
      <c r="C7299" s="25" t="str">
        <f>INDEX(all_banks!O:O,MATCH(A7299,all_banks!H:H,0))</f>
        <v>АО ЮниКредит Банк (1)</v>
      </c>
      <c r="D7299" s="25" t="str">
        <f>INDEX('101_accounts'!B:B,MATCH(B7299,'101_accounts'!A:A,0))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299" s="25">
        <f>'101_parsed'!C7299</f>
        <v>0</v>
      </c>
      <c r="F7299" s="25">
        <f>'101_parsed'!D7299</f>
        <v>0</v>
      </c>
      <c r="G7299" s="25">
        <f>'101_parsed'!E7299</f>
        <v>0</v>
      </c>
      <c r="H7299" s="25">
        <f>'101_parsed'!F7299</f>
        <v>0</v>
      </c>
    </row>
    <row r="7300" spans="1:8" x14ac:dyDescent="0.2">
      <c r="A7300" s="25">
        <f>'101_parsed'!A7300</f>
        <v>1</v>
      </c>
      <c r="B7300" s="33">
        <f>'101_parsed'!B7300</f>
        <v>61912</v>
      </c>
      <c r="C7300" s="25" t="str">
        <f>INDEX(all_banks!O:O,MATCH(A7300,all_banks!H:H,0))</f>
        <v>АО ЮниКредит Банк (1)</v>
      </c>
      <c r="D7300" s="25" t="str">
        <f>INDEX('101_accounts'!B:B,MATCH(B7300,'101_accounts'!A:A,0))</f>
        <v>61912   П  Резервы на возможные потери</v>
      </c>
      <c r="E7300" s="25">
        <f>'101_parsed'!C7300</f>
        <v>0</v>
      </c>
      <c r="F7300" s="25">
        <f>'101_parsed'!D7300</f>
        <v>0</v>
      </c>
      <c r="G7300" s="25">
        <f>'101_parsed'!E7300</f>
        <v>0</v>
      </c>
      <c r="H7300" s="25">
        <f>'101_parsed'!F7300</f>
        <v>0</v>
      </c>
    </row>
    <row r="7301" spans="1:8" x14ac:dyDescent="0.2">
      <c r="A7301" s="25">
        <f>'101_parsed'!A7301</f>
        <v>1</v>
      </c>
      <c r="B7301" s="33">
        <f>'101_parsed'!B7301</f>
        <v>62001</v>
      </c>
      <c r="C7301" s="25" t="str">
        <f>INDEX(all_banks!O:O,MATCH(A7301,all_banks!H:H,0))</f>
        <v>АО ЮниКредит Банк (1)</v>
      </c>
      <c r="D7301" s="25" t="str">
        <f>INDEX('101_accounts'!B:B,MATCH(B7301,'101_accounts'!A:A,0))</f>
        <v>62001   A  Долгосрочные активы, предназначенные для продажи</v>
      </c>
      <c r="E7301" s="25">
        <f>'101_parsed'!C7301</f>
        <v>354200</v>
      </c>
      <c r="F7301" s="25">
        <f>'101_parsed'!D7301</f>
        <v>0</v>
      </c>
      <c r="G7301" s="25">
        <f>'101_parsed'!E7301</f>
        <v>414468</v>
      </c>
      <c r="H7301" s="25">
        <f>'101_parsed'!F7301</f>
        <v>0</v>
      </c>
    </row>
    <row r="7302" spans="1:8" x14ac:dyDescent="0.2">
      <c r="A7302" s="25">
        <f>'101_parsed'!A7302</f>
        <v>1</v>
      </c>
      <c r="B7302" s="33">
        <f>'101_parsed'!B7302</f>
        <v>62002</v>
      </c>
      <c r="C7302" s="25" t="str">
        <f>INDEX(all_banks!O:O,MATCH(A7302,all_banks!H:H,0))</f>
        <v>АО ЮниКредит Банк (1)</v>
      </c>
      <c r="D7302" s="25" t="str">
        <f>INDEX('101_accounts'!B:B,MATCH(B7302,'101_accounts'!A:A,0))</f>
        <v>62002   П  Резервы на возможные потери</v>
      </c>
      <c r="E7302" s="25">
        <f>'101_parsed'!C7302</f>
        <v>0</v>
      </c>
      <c r="F7302" s="25">
        <f>'101_parsed'!D7302</f>
        <v>68226</v>
      </c>
      <c r="G7302" s="25">
        <f>'101_parsed'!E7302</f>
        <v>0</v>
      </c>
      <c r="H7302" s="25">
        <f>'101_parsed'!F7302</f>
        <v>73030</v>
      </c>
    </row>
    <row r="7303" spans="1:8" x14ac:dyDescent="0.2">
      <c r="A7303" s="25">
        <f>'101_parsed'!A7303</f>
        <v>1</v>
      </c>
      <c r="B7303" s="33">
        <f>'101_parsed'!B7303</f>
        <v>62101</v>
      </c>
      <c r="C7303" s="25" t="str">
        <f>INDEX(all_banks!O:O,MATCH(A7303,all_banks!H:H,0))</f>
        <v>АО ЮниКредит Банк (1)</v>
      </c>
      <c r="D7303" s="25" t="str">
        <f>INDEX('101_accounts'!B:B,MATCH(B7303,'101_accounts'!A:A,0))</f>
        <v>62101   A  Средства труда, полученные по договорам отступного, залога, назначение которых не определено</v>
      </c>
      <c r="E7303" s="25">
        <f>'101_parsed'!C7303</f>
        <v>0</v>
      </c>
      <c r="F7303" s="25">
        <f>'101_parsed'!D7303</f>
        <v>0</v>
      </c>
      <c r="G7303" s="25">
        <f>'101_parsed'!E7303</f>
        <v>0</v>
      </c>
      <c r="H7303" s="25">
        <f>'101_parsed'!F7303</f>
        <v>0</v>
      </c>
    </row>
    <row r="7304" spans="1:8" x14ac:dyDescent="0.2">
      <c r="A7304" s="25">
        <f>'101_parsed'!A7304</f>
        <v>1</v>
      </c>
      <c r="B7304" s="33">
        <f>'101_parsed'!B7304</f>
        <v>62102</v>
      </c>
      <c r="C7304" s="25" t="str">
        <f>INDEX(all_banks!O:O,MATCH(A7304,all_banks!H:H,0))</f>
        <v>АО ЮниКредит Банк (1)</v>
      </c>
      <c r="D7304" s="25" t="str">
        <f>INDEX('101_accounts'!B:B,MATCH(B7304,'101_accounts'!A:A,0))</f>
        <v>62102   A  Предметы труда, полученные по договорам отступного, залога, назначение которых не определено</v>
      </c>
      <c r="E7304" s="25">
        <f>'101_parsed'!C7304</f>
        <v>0</v>
      </c>
      <c r="F7304" s="25">
        <f>'101_parsed'!D7304</f>
        <v>0</v>
      </c>
      <c r="G7304" s="25">
        <f>'101_parsed'!E7304</f>
        <v>0</v>
      </c>
      <c r="H7304" s="25">
        <f>'101_parsed'!F7304</f>
        <v>0</v>
      </c>
    </row>
    <row r="7305" spans="1:8" x14ac:dyDescent="0.2">
      <c r="A7305" s="25">
        <f>'101_parsed'!A7305</f>
        <v>1</v>
      </c>
      <c r="B7305" s="33">
        <f>'101_parsed'!B7305</f>
        <v>62103</v>
      </c>
      <c r="C7305" s="25" t="str">
        <f>INDEX(all_banks!O:O,MATCH(A7305,all_banks!H:H,0))</f>
        <v>АО ЮниКредит Банк (1)</v>
      </c>
      <c r="D7305" s="25" t="str">
        <f>INDEX('101_accounts'!B:B,MATCH(B7305,'101_accounts'!A:A,0))</f>
        <v>62103   П  Резервы на возможные потери</v>
      </c>
      <c r="E7305" s="25">
        <f>'101_parsed'!C7305</f>
        <v>0</v>
      </c>
      <c r="F7305" s="25">
        <f>'101_parsed'!D7305</f>
        <v>0</v>
      </c>
      <c r="G7305" s="25">
        <f>'101_parsed'!E7305</f>
        <v>0</v>
      </c>
      <c r="H7305" s="25">
        <f>'101_parsed'!F7305</f>
        <v>0</v>
      </c>
    </row>
    <row r="7306" spans="1:8" x14ac:dyDescent="0.2">
      <c r="A7306" s="25">
        <f>'101_parsed'!A7306</f>
        <v>3467</v>
      </c>
      <c r="B7306" s="33">
        <f>'101_parsed'!B7306</f>
        <v>60401</v>
      </c>
      <c r="C7306" s="25" t="str">
        <f>INDEX(all_banks!O:O,MATCH(A7306,all_banks!H:H,0))</f>
        <v>АО КБ "ЮНИСТРИМ" (3467)</v>
      </c>
      <c r="D7306" s="25" t="str">
        <f>INDEX('101_accounts'!B:B,MATCH(B7306,'101_accounts'!A:A,0))</f>
        <v>60401   A  Основные средства (кроме земли) (c 13.02.2018)_x000D_Категория 1- Здания и сооружения (до 31.12.2002)</v>
      </c>
      <c r="E7306" s="25">
        <f>'101_parsed'!C7306</f>
        <v>319914</v>
      </c>
      <c r="F7306" s="25">
        <f>'101_parsed'!D7306</f>
        <v>0</v>
      </c>
      <c r="G7306" s="25">
        <f>'101_parsed'!E7306</f>
        <v>299030</v>
      </c>
      <c r="H7306" s="25">
        <f>'101_parsed'!F7306</f>
        <v>0</v>
      </c>
    </row>
    <row r="7307" spans="1:8" x14ac:dyDescent="0.2">
      <c r="A7307" s="25">
        <f>'101_parsed'!A7307</f>
        <v>3467</v>
      </c>
      <c r="B7307" s="33">
        <f>'101_parsed'!B7307</f>
        <v>60404</v>
      </c>
      <c r="C7307" s="25" t="str">
        <f>INDEX(all_banks!O:O,MATCH(A7307,all_banks!H:H,0))</f>
        <v>АО КБ "ЮНИСТРИМ" (3467)</v>
      </c>
      <c r="D7307" s="25" t="str">
        <f>INDEX('101_accounts'!B:B,MATCH(B7307,'101_accounts'!A:A,0))</f>
        <v>60404   A  Земля (c 13.02.2018)</v>
      </c>
      <c r="E7307" s="25">
        <f>'101_parsed'!C7307</f>
        <v>0</v>
      </c>
      <c r="F7307" s="25">
        <f>'101_parsed'!D7307</f>
        <v>0</v>
      </c>
      <c r="G7307" s="25">
        <f>'101_parsed'!E7307</f>
        <v>0</v>
      </c>
      <c r="H7307" s="25">
        <f>'101_parsed'!F7307</f>
        <v>0</v>
      </c>
    </row>
    <row r="7308" spans="1:8" x14ac:dyDescent="0.2">
      <c r="A7308" s="25">
        <f>'101_parsed'!A7308</f>
        <v>3467</v>
      </c>
      <c r="B7308" s="33">
        <f>'101_parsed'!B7308</f>
        <v>60405</v>
      </c>
      <c r="C7308" s="25" t="str">
        <f>INDEX(all_banks!O:O,MATCH(A7308,all_banks!H:H,0))</f>
        <v>АО КБ "ЮНИСТРИМ" (3467)</v>
      </c>
      <c r="D7308" s="25" t="str">
        <f>INDEX('101_accounts'!B:B,MATCH(B7308,'101_accounts'!A:A,0))</f>
        <v>60405   П
A (до 31.01.2003)  Резервы на возможные потери (c 13.02.2018)
Долгосрочно арендуемые основные средства (до 31.01.2003)</v>
      </c>
      <c r="E7308" s="25">
        <f>'101_parsed'!C7308</f>
        <v>0</v>
      </c>
      <c r="F7308" s="25">
        <f>'101_parsed'!D7308</f>
        <v>0</v>
      </c>
      <c r="G7308" s="25">
        <f>'101_parsed'!E7308</f>
        <v>0</v>
      </c>
      <c r="H7308" s="25">
        <f>'101_parsed'!F7308</f>
        <v>0</v>
      </c>
    </row>
    <row r="7309" spans="1:8" x14ac:dyDescent="0.2">
      <c r="A7309" s="25">
        <f>'101_parsed'!A7309</f>
        <v>3467</v>
      </c>
      <c r="B7309" s="33">
        <f>'101_parsed'!B7309</f>
        <v>60414</v>
      </c>
      <c r="C7309" s="25" t="str">
        <f>INDEX(all_banks!O:O,MATCH(A7309,all_banks!H:H,0))</f>
        <v>АО КБ "ЮНИСТРИМ" (3467)</v>
      </c>
      <c r="D7309" s="25" t="str">
        <f>INDEX('101_accounts'!B:B,MATCH(B7309,'101_accounts'!A:A,0))</f>
        <v>60414   П  Амортизация основных средств (кроме земли) (c 13.02.2018)</v>
      </c>
      <c r="E7309" s="25">
        <f>'101_parsed'!C7309</f>
        <v>0</v>
      </c>
      <c r="F7309" s="25">
        <f>'101_parsed'!D7309</f>
        <v>221748</v>
      </c>
      <c r="G7309" s="25">
        <f>'101_parsed'!E7309</f>
        <v>0</v>
      </c>
      <c r="H7309" s="25">
        <f>'101_parsed'!F7309</f>
        <v>205526</v>
      </c>
    </row>
    <row r="7310" spans="1:8" x14ac:dyDescent="0.2">
      <c r="A7310" s="25">
        <f>'101_parsed'!A7310</f>
        <v>3467</v>
      </c>
      <c r="B7310" s="33">
        <f>'101_parsed'!B7310</f>
        <v>60415</v>
      </c>
      <c r="C7310" s="25" t="str">
        <f>INDEX(all_banks!O:O,MATCH(A7310,all_banks!H:H,0))</f>
        <v>АО КБ "ЮНИСТРИМ" (3467)</v>
      </c>
      <c r="D7310" s="25" t="str">
        <f>INDEX('101_accounts'!B:B,MATCH(B7310,'101_accounts'!A:A,0))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310" s="25">
        <f>'101_parsed'!C7310</f>
        <v>0</v>
      </c>
      <c r="F7310" s="25">
        <f>'101_parsed'!D7310</f>
        <v>0</v>
      </c>
      <c r="G7310" s="25">
        <f>'101_parsed'!E7310</f>
        <v>0</v>
      </c>
      <c r="H7310" s="25">
        <f>'101_parsed'!F7310</f>
        <v>0</v>
      </c>
    </row>
    <row r="7311" spans="1:8" x14ac:dyDescent="0.2">
      <c r="A7311" s="25">
        <f>'101_parsed'!A7311</f>
        <v>3467</v>
      </c>
      <c r="B7311" s="33">
        <f>'101_parsed'!B7311</f>
        <v>61901</v>
      </c>
      <c r="C7311" s="25" t="str">
        <f>INDEX(all_banks!O:O,MATCH(A7311,all_banks!H:H,0))</f>
        <v>АО КБ "ЮНИСТРИМ" (3467)</v>
      </c>
      <c r="D7311" s="25" t="str">
        <f>INDEX('101_accounts'!B:B,MATCH(B7311,'101_accounts'!A:A,0))</f>
        <v>61901   A  Земля, временно неиспользуемая в основной деятельности</v>
      </c>
      <c r="E7311" s="25">
        <f>'101_parsed'!C7311</f>
        <v>0</v>
      </c>
      <c r="F7311" s="25">
        <f>'101_parsed'!D7311</f>
        <v>0</v>
      </c>
      <c r="G7311" s="25">
        <f>'101_parsed'!E7311</f>
        <v>0</v>
      </c>
      <c r="H7311" s="25">
        <f>'101_parsed'!F7311</f>
        <v>0</v>
      </c>
    </row>
    <row r="7312" spans="1:8" x14ac:dyDescent="0.2">
      <c r="A7312" s="25">
        <f>'101_parsed'!A7312</f>
        <v>3467</v>
      </c>
      <c r="B7312" s="33">
        <f>'101_parsed'!B7312</f>
        <v>61902</v>
      </c>
      <c r="C7312" s="25" t="str">
        <f>INDEX(all_banks!O:O,MATCH(A7312,all_banks!H:H,0))</f>
        <v>АО КБ "ЮНИСТРИМ" (3467)</v>
      </c>
      <c r="D7312" s="25" t="str">
        <f>INDEX('101_accounts'!B:B,MATCH(B7312,'101_accounts'!A:A,0))</f>
        <v>61902   A  Земля, временно неиспользуемая в основной деятельности, переданная в аренду</v>
      </c>
      <c r="E7312" s="25">
        <f>'101_parsed'!C7312</f>
        <v>0</v>
      </c>
      <c r="F7312" s="25">
        <f>'101_parsed'!D7312</f>
        <v>0</v>
      </c>
      <c r="G7312" s="25">
        <f>'101_parsed'!E7312</f>
        <v>0</v>
      </c>
      <c r="H7312" s="25">
        <f>'101_parsed'!F7312</f>
        <v>0</v>
      </c>
    </row>
    <row r="7313" spans="1:8" x14ac:dyDescent="0.2">
      <c r="A7313" s="25">
        <f>'101_parsed'!A7313</f>
        <v>3467</v>
      </c>
      <c r="B7313" s="33">
        <f>'101_parsed'!B7313</f>
        <v>61903</v>
      </c>
      <c r="C7313" s="25" t="str">
        <f>INDEX(all_banks!O:O,MATCH(A7313,all_banks!H:H,0))</f>
        <v>АО КБ "ЮНИСТРИМ" (3467)</v>
      </c>
      <c r="D7313" s="25" t="str">
        <f>INDEX('101_accounts'!B:B,MATCH(B7313,'101_accounts'!A:A,0))</f>
        <v>61903   A  Недвижимость (кроме земли), временно неиспользуемая в основной деятельности</v>
      </c>
      <c r="E7313" s="25">
        <f>'101_parsed'!C7313</f>
        <v>0</v>
      </c>
      <c r="F7313" s="25">
        <f>'101_parsed'!D7313</f>
        <v>0</v>
      </c>
      <c r="G7313" s="25">
        <f>'101_parsed'!E7313</f>
        <v>0</v>
      </c>
      <c r="H7313" s="25">
        <f>'101_parsed'!F7313</f>
        <v>0</v>
      </c>
    </row>
    <row r="7314" spans="1:8" x14ac:dyDescent="0.2">
      <c r="A7314" s="25">
        <f>'101_parsed'!A7314</f>
        <v>3467</v>
      </c>
      <c r="B7314" s="33">
        <f>'101_parsed'!B7314</f>
        <v>61904</v>
      </c>
      <c r="C7314" s="25" t="str">
        <f>INDEX(all_banks!O:O,MATCH(A7314,all_banks!H:H,0))</f>
        <v>АО КБ "ЮНИСТРИМ" (3467)</v>
      </c>
      <c r="D7314" s="25" t="str">
        <f>INDEX('101_accounts'!B:B,MATCH(B7314,'101_accounts'!A:A,0))</f>
        <v>61904   A  Недвижимость (кроме земли), временно неиспользуемая в основной деятельности, переданная в аренду</v>
      </c>
      <c r="E7314" s="25">
        <f>'101_parsed'!C7314</f>
        <v>0</v>
      </c>
      <c r="F7314" s="25">
        <f>'101_parsed'!D7314</f>
        <v>0</v>
      </c>
      <c r="G7314" s="25">
        <f>'101_parsed'!E7314</f>
        <v>0</v>
      </c>
      <c r="H7314" s="25">
        <f>'101_parsed'!F7314</f>
        <v>0</v>
      </c>
    </row>
    <row r="7315" spans="1:8" x14ac:dyDescent="0.2">
      <c r="A7315" s="25">
        <f>'101_parsed'!A7315</f>
        <v>3467</v>
      </c>
      <c r="B7315" s="33">
        <f>'101_parsed'!B7315</f>
        <v>61905</v>
      </c>
      <c r="C7315" s="25" t="str">
        <f>INDEX(all_banks!O:O,MATCH(A7315,all_banks!H:H,0))</f>
        <v>АО КБ "ЮНИСТРИМ" (3467)</v>
      </c>
      <c r="D7315" s="25" t="str">
        <f>INDEX('101_accounts'!B:B,MATCH(B7315,'101_accounts'!A:A,0))</f>
        <v>61905   A  Земля, временно неиспользуемая в основной деятельности, учитываемая по справедливой стоимости</v>
      </c>
      <c r="E7315" s="25">
        <f>'101_parsed'!C7315</f>
        <v>0</v>
      </c>
      <c r="F7315" s="25">
        <f>'101_parsed'!D7315</f>
        <v>0</v>
      </c>
      <c r="G7315" s="25">
        <f>'101_parsed'!E7315</f>
        <v>0</v>
      </c>
      <c r="H7315" s="25">
        <f>'101_parsed'!F7315</f>
        <v>0</v>
      </c>
    </row>
    <row r="7316" spans="1:8" x14ac:dyDescent="0.2">
      <c r="A7316" s="25">
        <f>'101_parsed'!A7316</f>
        <v>3467</v>
      </c>
      <c r="B7316" s="33">
        <f>'101_parsed'!B7316</f>
        <v>61906</v>
      </c>
      <c r="C7316" s="25" t="str">
        <f>INDEX(all_banks!O:O,MATCH(A7316,all_banks!H:H,0))</f>
        <v>АО КБ "ЮНИСТРИМ" (3467)</v>
      </c>
      <c r="D7316" s="25" t="str">
        <f>INDEX('101_accounts'!B:B,MATCH(B7316,'101_accounts'!A:A,0))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316" s="25">
        <f>'101_parsed'!C7316</f>
        <v>0</v>
      </c>
      <c r="F7316" s="25">
        <f>'101_parsed'!D7316</f>
        <v>0</v>
      </c>
      <c r="G7316" s="25">
        <f>'101_parsed'!E7316</f>
        <v>0</v>
      </c>
      <c r="H7316" s="25">
        <f>'101_parsed'!F7316</f>
        <v>0</v>
      </c>
    </row>
    <row r="7317" spans="1:8" x14ac:dyDescent="0.2">
      <c r="A7317" s="25">
        <f>'101_parsed'!A7317</f>
        <v>3467</v>
      </c>
      <c r="B7317" s="33">
        <f>'101_parsed'!B7317</f>
        <v>61907</v>
      </c>
      <c r="C7317" s="25" t="str">
        <f>INDEX(all_banks!O:O,MATCH(A7317,all_banks!H:H,0))</f>
        <v>АО КБ "ЮНИСТРИМ" (3467)</v>
      </c>
      <c r="D7317" s="25" t="str">
        <f>INDEX('101_accounts'!B:B,MATCH(B7317,'101_accounts'!A:A,0))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317" s="25">
        <f>'101_parsed'!C7317</f>
        <v>0</v>
      </c>
      <c r="F7317" s="25">
        <f>'101_parsed'!D7317</f>
        <v>0</v>
      </c>
      <c r="G7317" s="25">
        <f>'101_parsed'!E7317</f>
        <v>0</v>
      </c>
      <c r="H7317" s="25">
        <f>'101_parsed'!F7317</f>
        <v>0</v>
      </c>
    </row>
    <row r="7318" spans="1:8" x14ac:dyDescent="0.2">
      <c r="A7318" s="25">
        <f>'101_parsed'!A7318</f>
        <v>3467</v>
      </c>
      <c r="B7318" s="33">
        <f>'101_parsed'!B7318</f>
        <v>61908</v>
      </c>
      <c r="C7318" s="25" t="str">
        <f>INDEX(all_banks!O:O,MATCH(A7318,all_banks!H:H,0))</f>
        <v>АО КБ "ЮНИСТРИМ" (3467)</v>
      </c>
      <c r="D7318" s="25" t="str">
        <f>INDEX('101_accounts'!B:B,MATCH(B7318,'101_accounts'!A:A,0))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318" s="25">
        <f>'101_parsed'!C7318</f>
        <v>0</v>
      </c>
      <c r="F7318" s="25">
        <f>'101_parsed'!D7318</f>
        <v>0</v>
      </c>
      <c r="G7318" s="25">
        <f>'101_parsed'!E7318</f>
        <v>0</v>
      </c>
      <c r="H7318" s="25">
        <f>'101_parsed'!F7318</f>
        <v>0</v>
      </c>
    </row>
    <row r="7319" spans="1:8" x14ac:dyDescent="0.2">
      <c r="A7319" s="25">
        <f>'101_parsed'!A7319</f>
        <v>3467</v>
      </c>
      <c r="B7319" s="33">
        <f>'101_parsed'!B7319</f>
        <v>61909</v>
      </c>
      <c r="C7319" s="25" t="str">
        <f>INDEX(all_banks!O:O,MATCH(A7319,all_banks!H:H,0))</f>
        <v>АО КБ "ЮНИСТРИМ" (3467)</v>
      </c>
      <c r="D7319" s="25" t="str">
        <f>INDEX('101_accounts'!B:B,MATCH(B7319,'101_accounts'!A:A,0))</f>
        <v>61909   П  Амортизация недвижимости (кроме земли), временно неиспользуемой в основной деятельности</v>
      </c>
      <c r="E7319" s="25">
        <f>'101_parsed'!C7319</f>
        <v>0</v>
      </c>
      <c r="F7319" s="25">
        <f>'101_parsed'!D7319</f>
        <v>0</v>
      </c>
      <c r="G7319" s="25">
        <f>'101_parsed'!E7319</f>
        <v>0</v>
      </c>
      <c r="H7319" s="25">
        <f>'101_parsed'!F7319</f>
        <v>0</v>
      </c>
    </row>
    <row r="7320" spans="1:8" x14ac:dyDescent="0.2">
      <c r="A7320" s="25">
        <f>'101_parsed'!A7320</f>
        <v>3467</v>
      </c>
      <c r="B7320" s="33">
        <f>'101_parsed'!B7320</f>
        <v>61910</v>
      </c>
      <c r="C7320" s="25" t="str">
        <f>INDEX(all_banks!O:O,MATCH(A7320,all_banks!H:H,0))</f>
        <v>АО КБ "ЮНИСТРИМ" (3467)</v>
      </c>
      <c r="D7320" s="25" t="str">
        <f>INDEX('101_accounts'!B:B,MATCH(B7320,'101_accounts'!A:A,0))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320" s="25">
        <f>'101_parsed'!C7320</f>
        <v>0</v>
      </c>
      <c r="F7320" s="25">
        <f>'101_parsed'!D7320</f>
        <v>0</v>
      </c>
      <c r="G7320" s="25">
        <f>'101_parsed'!E7320</f>
        <v>0</v>
      </c>
      <c r="H7320" s="25">
        <f>'101_parsed'!F7320</f>
        <v>0</v>
      </c>
    </row>
    <row r="7321" spans="1:8" x14ac:dyDescent="0.2">
      <c r="A7321" s="25">
        <f>'101_parsed'!A7321</f>
        <v>3467</v>
      </c>
      <c r="B7321" s="33">
        <f>'101_parsed'!B7321</f>
        <v>61911</v>
      </c>
      <c r="C7321" s="25" t="str">
        <f>INDEX(all_banks!O:O,MATCH(A7321,all_banks!H:H,0))</f>
        <v>АО КБ "ЮНИСТРИМ" (3467)</v>
      </c>
      <c r="D7321" s="25" t="str">
        <f>INDEX('101_accounts'!B:B,MATCH(B7321,'101_accounts'!A:A,0))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321" s="25">
        <f>'101_parsed'!C7321</f>
        <v>0</v>
      </c>
      <c r="F7321" s="25">
        <f>'101_parsed'!D7321</f>
        <v>0</v>
      </c>
      <c r="G7321" s="25">
        <f>'101_parsed'!E7321</f>
        <v>0</v>
      </c>
      <c r="H7321" s="25">
        <f>'101_parsed'!F7321</f>
        <v>0</v>
      </c>
    </row>
    <row r="7322" spans="1:8" x14ac:dyDescent="0.2">
      <c r="A7322" s="25">
        <f>'101_parsed'!A7322</f>
        <v>3467</v>
      </c>
      <c r="B7322" s="33">
        <f>'101_parsed'!B7322</f>
        <v>61912</v>
      </c>
      <c r="C7322" s="25" t="str">
        <f>INDEX(all_banks!O:O,MATCH(A7322,all_banks!H:H,0))</f>
        <v>АО КБ "ЮНИСТРИМ" (3467)</v>
      </c>
      <c r="D7322" s="25" t="str">
        <f>INDEX('101_accounts'!B:B,MATCH(B7322,'101_accounts'!A:A,0))</f>
        <v>61912   П  Резервы на возможные потери</v>
      </c>
      <c r="E7322" s="25">
        <f>'101_parsed'!C7322</f>
        <v>0</v>
      </c>
      <c r="F7322" s="25">
        <f>'101_parsed'!D7322</f>
        <v>0</v>
      </c>
      <c r="G7322" s="25">
        <f>'101_parsed'!E7322</f>
        <v>0</v>
      </c>
      <c r="H7322" s="25">
        <f>'101_parsed'!F7322</f>
        <v>0</v>
      </c>
    </row>
    <row r="7323" spans="1:8" x14ac:dyDescent="0.2">
      <c r="A7323" s="25">
        <f>'101_parsed'!A7323</f>
        <v>3467</v>
      </c>
      <c r="B7323" s="33">
        <f>'101_parsed'!B7323</f>
        <v>62001</v>
      </c>
      <c r="C7323" s="25" t="str">
        <f>INDEX(all_banks!O:O,MATCH(A7323,all_banks!H:H,0))</f>
        <v>АО КБ "ЮНИСТРИМ" (3467)</v>
      </c>
      <c r="D7323" s="25" t="str">
        <f>INDEX('101_accounts'!B:B,MATCH(B7323,'101_accounts'!A:A,0))</f>
        <v>62001   A  Долгосрочные активы, предназначенные для продажи</v>
      </c>
      <c r="E7323" s="25">
        <f>'101_parsed'!C7323</f>
        <v>0</v>
      </c>
      <c r="F7323" s="25">
        <f>'101_parsed'!D7323</f>
        <v>0</v>
      </c>
      <c r="G7323" s="25">
        <f>'101_parsed'!E7323</f>
        <v>0</v>
      </c>
      <c r="H7323" s="25">
        <f>'101_parsed'!F7323</f>
        <v>0</v>
      </c>
    </row>
    <row r="7324" spans="1:8" x14ac:dyDescent="0.2">
      <c r="A7324" s="25">
        <f>'101_parsed'!A7324</f>
        <v>3467</v>
      </c>
      <c r="B7324" s="33">
        <f>'101_parsed'!B7324</f>
        <v>62002</v>
      </c>
      <c r="C7324" s="25" t="str">
        <f>INDEX(all_banks!O:O,MATCH(A7324,all_banks!H:H,0))</f>
        <v>АО КБ "ЮНИСТРИМ" (3467)</v>
      </c>
      <c r="D7324" s="25" t="str">
        <f>INDEX('101_accounts'!B:B,MATCH(B7324,'101_accounts'!A:A,0))</f>
        <v>62002   П  Резервы на возможные потери</v>
      </c>
      <c r="E7324" s="25">
        <f>'101_parsed'!C7324</f>
        <v>0</v>
      </c>
      <c r="F7324" s="25">
        <f>'101_parsed'!D7324</f>
        <v>0</v>
      </c>
      <c r="G7324" s="25">
        <f>'101_parsed'!E7324</f>
        <v>0</v>
      </c>
      <c r="H7324" s="25">
        <f>'101_parsed'!F7324</f>
        <v>0</v>
      </c>
    </row>
    <row r="7325" spans="1:8" x14ac:dyDescent="0.2">
      <c r="A7325" s="25">
        <f>'101_parsed'!A7325</f>
        <v>3467</v>
      </c>
      <c r="B7325" s="33">
        <f>'101_parsed'!B7325</f>
        <v>62101</v>
      </c>
      <c r="C7325" s="25" t="str">
        <f>INDEX(all_banks!O:O,MATCH(A7325,all_banks!H:H,0))</f>
        <v>АО КБ "ЮНИСТРИМ" (3467)</v>
      </c>
      <c r="D7325" s="25" t="str">
        <f>INDEX('101_accounts'!B:B,MATCH(B7325,'101_accounts'!A:A,0))</f>
        <v>62101   A  Средства труда, полученные по договорам отступного, залога, назначение которых не определено</v>
      </c>
      <c r="E7325" s="25">
        <f>'101_parsed'!C7325</f>
        <v>0</v>
      </c>
      <c r="F7325" s="25">
        <f>'101_parsed'!D7325</f>
        <v>0</v>
      </c>
      <c r="G7325" s="25">
        <f>'101_parsed'!E7325</f>
        <v>0</v>
      </c>
      <c r="H7325" s="25">
        <f>'101_parsed'!F7325</f>
        <v>0</v>
      </c>
    </row>
    <row r="7326" spans="1:8" x14ac:dyDescent="0.2">
      <c r="A7326" s="25">
        <f>'101_parsed'!A7326</f>
        <v>3467</v>
      </c>
      <c r="B7326" s="33">
        <f>'101_parsed'!B7326</f>
        <v>62102</v>
      </c>
      <c r="C7326" s="25" t="str">
        <f>INDEX(all_banks!O:O,MATCH(A7326,all_banks!H:H,0))</f>
        <v>АО КБ "ЮНИСТРИМ" (3467)</v>
      </c>
      <c r="D7326" s="25" t="str">
        <f>INDEX('101_accounts'!B:B,MATCH(B7326,'101_accounts'!A:A,0))</f>
        <v>62102   A  Предметы труда, полученные по договорам отступного, залога, назначение которых не определено</v>
      </c>
      <c r="E7326" s="25">
        <f>'101_parsed'!C7326</f>
        <v>0</v>
      </c>
      <c r="F7326" s="25">
        <f>'101_parsed'!D7326</f>
        <v>0</v>
      </c>
      <c r="G7326" s="25">
        <f>'101_parsed'!E7326</f>
        <v>0</v>
      </c>
      <c r="H7326" s="25">
        <f>'101_parsed'!F7326</f>
        <v>0</v>
      </c>
    </row>
    <row r="7327" spans="1:8" x14ac:dyDescent="0.2">
      <c r="A7327" s="25">
        <f>'101_parsed'!A7327</f>
        <v>3467</v>
      </c>
      <c r="B7327" s="33">
        <f>'101_parsed'!B7327</f>
        <v>62103</v>
      </c>
      <c r="C7327" s="25" t="str">
        <f>INDEX(all_banks!O:O,MATCH(A7327,all_banks!H:H,0))</f>
        <v>АО КБ "ЮНИСТРИМ" (3467)</v>
      </c>
      <c r="D7327" s="25" t="str">
        <f>INDEX('101_accounts'!B:B,MATCH(B7327,'101_accounts'!A:A,0))</f>
        <v>62103   П  Резервы на возможные потери</v>
      </c>
      <c r="E7327" s="25">
        <f>'101_parsed'!C7327</f>
        <v>0</v>
      </c>
      <c r="F7327" s="25">
        <f>'101_parsed'!D7327</f>
        <v>0</v>
      </c>
      <c r="G7327" s="25">
        <f>'101_parsed'!E7327</f>
        <v>0</v>
      </c>
      <c r="H7327" s="25">
        <f>'101_parsed'!F7327</f>
        <v>0</v>
      </c>
    </row>
    <row r="7328" spans="1:8" x14ac:dyDescent="0.2">
      <c r="A7328" s="25">
        <f>'101_parsed'!A7328</f>
        <v>3027</v>
      </c>
      <c r="B7328" s="33">
        <f>'101_parsed'!B7328</f>
        <v>60401</v>
      </c>
      <c r="C7328" s="25" t="str">
        <f>INDEX(all_banks!O:O,MATCH(A7328,all_banks!H:H,0))</f>
        <v>АО "Яндекс Банк" (3027)</v>
      </c>
      <c r="D7328" s="25" t="str">
        <f>INDEX('101_accounts'!B:B,MATCH(B7328,'101_accounts'!A:A,0))</f>
        <v>60401   A  Основные средства (кроме земли) (c 13.02.2018)_x000D_Категория 1- Здания и сооружения (до 31.12.2002)</v>
      </c>
      <c r="E7328" s="25">
        <f>'101_parsed'!C7328</f>
        <v>11086</v>
      </c>
      <c r="F7328" s="25">
        <f>'101_parsed'!D7328</f>
        <v>0</v>
      </c>
      <c r="G7328" s="25">
        <f>'101_parsed'!E7328</f>
        <v>11086</v>
      </c>
      <c r="H7328" s="25">
        <f>'101_parsed'!F7328</f>
        <v>0</v>
      </c>
    </row>
    <row r="7329" spans="1:8" x14ac:dyDescent="0.2">
      <c r="A7329" s="25">
        <f>'101_parsed'!A7329</f>
        <v>3027</v>
      </c>
      <c r="B7329" s="33">
        <f>'101_parsed'!B7329</f>
        <v>60404</v>
      </c>
      <c r="C7329" s="25" t="str">
        <f>INDEX(all_banks!O:O,MATCH(A7329,all_banks!H:H,0))</f>
        <v>АО "Яндекс Банк" (3027)</v>
      </c>
      <c r="D7329" s="25" t="str">
        <f>INDEX('101_accounts'!B:B,MATCH(B7329,'101_accounts'!A:A,0))</f>
        <v>60404   A  Земля (c 13.02.2018)</v>
      </c>
      <c r="E7329" s="25">
        <f>'101_parsed'!C7329</f>
        <v>0</v>
      </c>
      <c r="F7329" s="25">
        <f>'101_parsed'!D7329</f>
        <v>0</v>
      </c>
      <c r="G7329" s="25">
        <f>'101_parsed'!E7329</f>
        <v>0</v>
      </c>
      <c r="H7329" s="25">
        <f>'101_parsed'!F7329</f>
        <v>0</v>
      </c>
    </row>
    <row r="7330" spans="1:8" x14ac:dyDescent="0.2">
      <c r="A7330" s="25">
        <f>'101_parsed'!A7330</f>
        <v>3027</v>
      </c>
      <c r="B7330" s="33">
        <f>'101_parsed'!B7330</f>
        <v>60405</v>
      </c>
      <c r="C7330" s="25" t="str">
        <f>INDEX(all_banks!O:O,MATCH(A7330,all_banks!H:H,0))</f>
        <v>АО "Яндекс Банк" (3027)</v>
      </c>
      <c r="D7330" s="25" t="str">
        <f>INDEX('101_accounts'!B:B,MATCH(B7330,'101_accounts'!A:A,0))</f>
        <v>60405   П
A (до 31.01.2003)  Резервы на возможные потери (c 13.02.2018)
Долгосрочно арендуемые основные средства (до 31.01.2003)</v>
      </c>
      <c r="E7330" s="25">
        <f>'101_parsed'!C7330</f>
        <v>0</v>
      </c>
      <c r="F7330" s="25">
        <f>'101_parsed'!D7330</f>
        <v>0</v>
      </c>
      <c r="G7330" s="25">
        <f>'101_parsed'!E7330</f>
        <v>0</v>
      </c>
      <c r="H7330" s="25">
        <f>'101_parsed'!F7330</f>
        <v>0</v>
      </c>
    </row>
    <row r="7331" spans="1:8" x14ac:dyDescent="0.2">
      <c r="A7331" s="25">
        <f>'101_parsed'!A7331</f>
        <v>3027</v>
      </c>
      <c r="B7331" s="33">
        <f>'101_parsed'!B7331</f>
        <v>60414</v>
      </c>
      <c r="C7331" s="25" t="str">
        <f>INDEX(all_banks!O:O,MATCH(A7331,all_banks!H:H,0))</f>
        <v>АО "Яндекс Банк" (3027)</v>
      </c>
      <c r="D7331" s="25" t="str">
        <f>INDEX('101_accounts'!B:B,MATCH(B7331,'101_accounts'!A:A,0))</f>
        <v>60414   П  Амортизация основных средств (кроме земли) (c 13.02.2018)</v>
      </c>
      <c r="E7331" s="25">
        <f>'101_parsed'!C7331</f>
        <v>0</v>
      </c>
      <c r="F7331" s="25">
        <f>'101_parsed'!D7331</f>
        <v>9539</v>
      </c>
      <c r="G7331" s="25">
        <f>'101_parsed'!E7331</f>
        <v>0</v>
      </c>
      <c r="H7331" s="25">
        <f>'101_parsed'!F7331</f>
        <v>9948</v>
      </c>
    </row>
    <row r="7332" spans="1:8" x14ac:dyDescent="0.2">
      <c r="A7332" s="25">
        <f>'101_parsed'!A7332</f>
        <v>3027</v>
      </c>
      <c r="B7332" s="33">
        <f>'101_parsed'!B7332</f>
        <v>60415</v>
      </c>
      <c r="C7332" s="25" t="str">
        <f>INDEX(all_banks!O:O,MATCH(A7332,all_banks!H:H,0))</f>
        <v>АО "Яндекс Банк" (3027)</v>
      </c>
      <c r="D7332" s="25" t="str">
        <f>INDEX('101_accounts'!B:B,MATCH(B7332,'101_accounts'!A:A,0))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332" s="25">
        <f>'101_parsed'!C7332</f>
        <v>0</v>
      </c>
      <c r="F7332" s="25">
        <f>'101_parsed'!D7332</f>
        <v>0</v>
      </c>
      <c r="G7332" s="25">
        <f>'101_parsed'!E7332</f>
        <v>0</v>
      </c>
      <c r="H7332" s="25">
        <f>'101_parsed'!F7332</f>
        <v>0</v>
      </c>
    </row>
    <row r="7333" spans="1:8" x14ac:dyDescent="0.2">
      <c r="A7333" s="25">
        <f>'101_parsed'!A7333</f>
        <v>3027</v>
      </c>
      <c r="B7333" s="33">
        <f>'101_parsed'!B7333</f>
        <v>61901</v>
      </c>
      <c r="C7333" s="25" t="str">
        <f>INDEX(all_banks!O:O,MATCH(A7333,all_banks!H:H,0))</f>
        <v>АО "Яндекс Банк" (3027)</v>
      </c>
      <c r="D7333" s="25" t="str">
        <f>INDEX('101_accounts'!B:B,MATCH(B7333,'101_accounts'!A:A,0))</f>
        <v>61901   A  Земля, временно неиспользуемая в основной деятельности</v>
      </c>
      <c r="E7333" s="25">
        <f>'101_parsed'!C7333</f>
        <v>0</v>
      </c>
      <c r="F7333" s="25">
        <f>'101_parsed'!D7333</f>
        <v>0</v>
      </c>
      <c r="G7333" s="25">
        <f>'101_parsed'!E7333</f>
        <v>0</v>
      </c>
      <c r="H7333" s="25">
        <f>'101_parsed'!F7333</f>
        <v>0</v>
      </c>
    </row>
    <row r="7334" spans="1:8" x14ac:dyDescent="0.2">
      <c r="A7334" s="25">
        <f>'101_parsed'!A7334</f>
        <v>3027</v>
      </c>
      <c r="B7334" s="33">
        <f>'101_parsed'!B7334</f>
        <v>61902</v>
      </c>
      <c r="C7334" s="25" t="str">
        <f>INDEX(all_banks!O:O,MATCH(A7334,all_banks!H:H,0))</f>
        <v>АО "Яндекс Банк" (3027)</v>
      </c>
      <c r="D7334" s="25" t="str">
        <f>INDEX('101_accounts'!B:B,MATCH(B7334,'101_accounts'!A:A,0))</f>
        <v>61902   A  Земля, временно неиспользуемая в основной деятельности, переданная в аренду</v>
      </c>
      <c r="E7334" s="25">
        <f>'101_parsed'!C7334</f>
        <v>0</v>
      </c>
      <c r="F7334" s="25">
        <f>'101_parsed'!D7334</f>
        <v>0</v>
      </c>
      <c r="G7334" s="25">
        <f>'101_parsed'!E7334</f>
        <v>0</v>
      </c>
      <c r="H7334" s="25">
        <f>'101_parsed'!F7334</f>
        <v>0</v>
      </c>
    </row>
    <row r="7335" spans="1:8" x14ac:dyDescent="0.2">
      <c r="A7335" s="25">
        <f>'101_parsed'!A7335</f>
        <v>3027</v>
      </c>
      <c r="B7335" s="33">
        <f>'101_parsed'!B7335</f>
        <v>61903</v>
      </c>
      <c r="C7335" s="25" t="str">
        <f>INDEX(all_banks!O:O,MATCH(A7335,all_banks!H:H,0))</f>
        <v>АО "Яндекс Банк" (3027)</v>
      </c>
      <c r="D7335" s="25" t="str">
        <f>INDEX('101_accounts'!B:B,MATCH(B7335,'101_accounts'!A:A,0))</f>
        <v>61903   A  Недвижимость (кроме земли), временно неиспользуемая в основной деятельности</v>
      </c>
      <c r="E7335" s="25">
        <f>'101_parsed'!C7335</f>
        <v>0</v>
      </c>
      <c r="F7335" s="25">
        <f>'101_parsed'!D7335</f>
        <v>0</v>
      </c>
      <c r="G7335" s="25">
        <f>'101_parsed'!E7335</f>
        <v>0</v>
      </c>
      <c r="H7335" s="25">
        <f>'101_parsed'!F7335</f>
        <v>0</v>
      </c>
    </row>
    <row r="7336" spans="1:8" x14ac:dyDescent="0.2">
      <c r="A7336" s="25">
        <f>'101_parsed'!A7336</f>
        <v>3027</v>
      </c>
      <c r="B7336" s="33">
        <f>'101_parsed'!B7336</f>
        <v>61904</v>
      </c>
      <c r="C7336" s="25" t="str">
        <f>INDEX(all_banks!O:O,MATCH(A7336,all_banks!H:H,0))</f>
        <v>АО "Яндекс Банк" (3027)</v>
      </c>
      <c r="D7336" s="25" t="str">
        <f>INDEX('101_accounts'!B:B,MATCH(B7336,'101_accounts'!A:A,0))</f>
        <v>61904   A  Недвижимость (кроме земли), временно неиспользуемая в основной деятельности, переданная в аренду</v>
      </c>
      <c r="E7336" s="25">
        <f>'101_parsed'!C7336</f>
        <v>0</v>
      </c>
      <c r="F7336" s="25">
        <f>'101_parsed'!D7336</f>
        <v>0</v>
      </c>
      <c r="G7336" s="25">
        <f>'101_parsed'!E7336</f>
        <v>0</v>
      </c>
      <c r="H7336" s="25">
        <f>'101_parsed'!F7336</f>
        <v>0</v>
      </c>
    </row>
    <row r="7337" spans="1:8" x14ac:dyDescent="0.2">
      <c r="A7337" s="25">
        <f>'101_parsed'!A7337</f>
        <v>3027</v>
      </c>
      <c r="B7337" s="33">
        <f>'101_parsed'!B7337</f>
        <v>61905</v>
      </c>
      <c r="C7337" s="25" t="str">
        <f>INDEX(all_banks!O:O,MATCH(A7337,all_banks!H:H,0))</f>
        <v>АО "Яндекс Банк" (3027)</v>
      </c>
      <c r="D7337" s="25" t="str">
        <f>INDEX('101_accounts'!B:B,MATCH(B7337,'101_accounts'!A:A,0))</f>
        <v>61905   A  Земля, временно неиспользуемая в основной деятельности, учитываемая по справедливой стоимости</v>
      </c>
      <c r="E7337" s="25">
        <f>'101_parsed'!C7337</f>
        <v>0</v>
      </c>
      <c r="F7337" s="25">
        <f>'101_parsed'!D7337</f>
        <v>0</v>
      </c>
      <c r="G7337" s="25">
        <f>'101_parsed'!E7337</f>
        <v>0</v>
      </c>
      <c r="H7337" s="25">
        <f>'101_parsed'!F7337</f>
        <v>0</v>
      </c>
    </row>
    <row r="7338" spans="1:8" x14ac:dyDescent="0.2">
      <c r="A7338" s="25">
        <f>'101_parsed'!A7338</f>
        <v>3027</v>
      </c>
      <c r="B7338" s="33">
        <f>'101_parsed'!B7338</f>
        <v>61906</v>
      </c>
      <c r="C7338" s="25" t="str">
        <f>INDEX(all_banks!O:O,MATCH(A7338,all_banks!H:H,0))</f>
        <v>АО "Яндекс Банк" (3027)</v>
      </c>
      <c r="D7338" s="25" t="str">
        <f>INDEX('101_accounts'!B:B,MATCH(B7338,'101_accounts'!A:A,0))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338" s="25">
        <f>'101_parsed'!C7338</f>
        <v>0</v>
      </c>
      <c r="F7338" s="25">
        <f>'101_parsed'!D7338</f>
        <v>0</v>
      </c>
      <c r="G7338" s="25">
        <f>'101_parsed'!E7338</f>
        <v>0</v>
      </c>
      <c r="H7338" s="25">
        <f>'101_parsed'!F7338</f>
        <v>0</v>
      </c>
    </row>
    <row r="7339" spans="1:8" x14ac:dyDescent="0.2">
      <c r="A7339" s="25">
        <f>'101_parsed'!A7339</f>
        <v>3027</v>
      </c>
      <c r="B7339" s="33">
        <f>'101_parsed'!B7339</f>
        <v>61907</v>
      </c>
      <c r="C7339" s="25" t="str">
        <f>INDEX(all_banks!O:O,MATCH(A7339,all_banks!H:H,0))</f>
        <v>АО "Яндекс Банк" (3027)</v>
      </c>
      <c r="D7339" s="25" t="str">
        <f>INDEX('101_accounts'!B:B,MATCH(B7339,'101_accounts'!A:A,0))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339" s="25">
        <f>'101_parsed'!C7339</f>
        <v>0</v>
      </c>
      <c r="F7339" s="25">
        <f>'101_parsed'!D7339</f>
        <v>0</v>
      </c>
      <c r="G7339" s="25">
        <f>'101_parsed'!E7339</f>
        <v>0</v>
      </c>
      <c r="H7339" s="25">
        <f>'101_parsed'!F7339</f>
        <v>0</v>
      </c>
    </row>
    <row r="7340" spans="1:8" x14ac:dyDescent="0.2">
      <c r="A7340" s="25">
        <f>'101_parsed'!A7340</f>
        <v>3027</v>
      </c>
      <c r="B7340" s="33">
        <f>'101_parsed'!B7340</f>
        <v>61908</v>
      </c>
      <c r="C7340" s="25" t="str">
        <f>INDEX(all_banks!O:O,MATCH(A7340,all_banks!H:H,0))</f>
        <v>АО "Яндекс Банк" (3027)</v>
      </c>
      <c r="D7340" s="25" t="str">
        <f>INDEX('101_accounts'!B:B,MATCH(B7340,'101_accounts'!A:A,0))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340" s="25">
        <f>'101_parsed'!C7340</f>
        <v>0</v>
      </c>
      <c r="F7340" s="25">
        <f>'101_parsed'!D7340</f>
        <v>0</v>
      </c>
      <c r="G7340" s="25">
        <f>'101_parsed'!E7340</f>
        <v>0</v>
      </c>
      <c r="H7340" s="25">
        <f>'101_parsed'!F7340</f>
        <v>0</v>
      </c>
    </row>
    <row r="7341" spans="1:8" x14ac:dyDescent="0.2">
      <c r="A7341" s="25">
        <f>'101_parsed'!A7341</f>
        <v>3027</v>
      </c>
      <c r="B7341" s="33">
        <f>'101_parsed'!B7341</f>
        <v>61909</v>
      </c>
      <c r="C7341" s="25" t="str">
        <f>INDEX(all_banks!O:O,MATCH(A7341,all_banks!H:H,0))</f>
        <v>АО "Яндекс Банк" (3027)</v>
      </c>
      <c r="D7341" s="25" t="str">
        <f>INDEX('101_accounts'!B:B,MATCH(B7341,'101_accounts'!A:A,0))</f>
        <v>61909   П  Амортизация недвижимости (кроме земли), временно неиспользуемой в основной деятельности</v>
      </c>
      <c r="E7341" s="25">
        <f>'101_parsed'!C7341</f>
        <v>0</v>
      </c>
      <c r="F7341" s="25">
        <f>'101_parsed'!D7341</f>
        <v>0</v>
      </c>
      <c r="G7341" s="25">
        <f>'101_parsed'!E7341</f>
        <v>0</v>
      </c>
      <c r="H7341" s="25">
        <f>'101_parsed'!F7341</f>
        <v>0</v>
      </c>
    </row>
    <row r="7342" spans="1:8" x14ac:dyDescent="0.2">
      <c r="A7342" s="25">
        <f>'101_parsed'!A7342</f>
        <v>3027</v>
      </c>
      <c r="B7342" s="33">
        <f>'101_parsed'!B7342</f>
        <v>61910</v>
      </c>
      <c r="C7342" s="25" t="str">
        <f>INDEX(all_banks!O:O,MATCH(A7342,all_banks!H:H,0))</f>
        <v>АО "Яндекс Банк" (3027)</v>
      </c>
      <c r="D7342" s="25" t="str">
        <f>INDEX('101_accounts'!B:B,MATCH(B7342,'101_accounts'!A:A,0))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342" s="25">
        <f>'101_parsed'!C7342</f>
        <v>0</v>
      </c>
      <c r="F7342" s="25">
        <f>'101_parsed'!D7342</f>
        <v>0</v>
      </c>
      <c r="G7342" s="25">
        <f>'101_parsed'!E7342</f>
        <v>0</v>
      </c>
      <c r="H7342" s="25">
        <f>'101_parsed'!F7342</f>
        <v>0</v>
      </c>
    </row>
    <row r="7343" spans="1:8" x14ac:dyDescent="0.2">
      <c r="A7343" s="25">
        <f>'101_parsed'!A7343</f>
        <v>3027</v>
      </c>
      <c r="B7343" s="33">
        <f>'101_parsed'!B7343</f>
        <v>61911</v>
      </c>
      <c r="C7343" s="25" t="str">
        <f>INDEX(all_banks!O:O,MATCH(A7343,all_banks!H:H,0))</f>
        <v>АО "Яндекс Банк" (3027)</v>
      </c>
      <c r="D7343" s="25" t="str">
        <f>INDEX('101_accounts'!B:B,MATCH(B7343,'101_accounts'!A:A,0))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343" s="25">
        <f>'101_parsed'!C7343</f>
        <v>0</v>
      </c>
      <c r="F7343" s="25">
        <f>'101_parsed'!D7343</f>
        <v>0</v>
      </c>
      <c r="G7343" s="25">
        <f>'101_parsed'!E7343</f>
        <v>0</v>
      </c>
      <c r="H7343" s="25">
        <f>'101_parsed'!F7343</f>
        <v>0</v>
      </c>
    </row>
    <row r="7344" spans="1:8" x14ac:dyDescent="0.2">
      <c r="A7344" s="25">
        <f>'101_parsed'!A7344</f>
        <v>3027</v>
      </c>
      <c r="B7344" s="33">
        <f>'101_parsed'!B7344</f>
        <v>61912</v>
      </c>
      <c r="C7344" s="25" t="str">
        <f>INDEX(all_banks!O:O,MATCH(A7344,all_banks!H:H,0))</f>
        <v>АО "Яндекс Банк" (3027)</v>
      </c>
      <c r="D7344" s="25" t="str">
        <f>INDEX('101_accounts'!B:B,MATCH(B7344,'101_accounts'!A:A,0))</f>
        <v>61912   П  Резервы на возможные потери</v>
      </c>
      <c r="E7344" s="25">
        <f>'101_parsed'!C7344</f>
        <v>0</v>
      </c>
      <c r="F7344" s="25">
        <f>'101_parsed'!D7344</f>
        <v>0</v>
      </c>
      <c r="G7344" s="25">
        <f>'101_parsed'!E7344</f>
        <v>0</v>
      </c>
      <c r="H7344" s="25">
        <f>'101_parsed'!F7344</f>
        <v>0</v>
      </c>
    </row>
    <row r="7345" spans="1:8" x14ac:dyDescent="0.2">
      <c r="A7345" s="25">
        <f>'101_parsed'!A7345</f>
        <v>3027</v>
      </c>
      <c r="B7345" s="33">
        <f>'101_parsed'!B7345</f>
        <v>62001</v>
      </c>
      <c r="C7345" s="25" t="str">
        <f>INDEX(all_banks!O:O,MATCH(A7345,all_banks!H:H,0))</f>
        <v>АО "Яндекс Банк" (3027)</v>
      </c>
      <c r="D7345" s="25" t="str">
        <f>INDEX('101_accounts'!B:B,MATCH(B7345,'101_accounts'!A:A,0))</f>
        <v>62001   A  Долгосрочные активы, предназначенные для продажи</v>
      </c>
      <c r="E7345" s="25">
        <f>'101_parsed'!C7345</f>
        <v>0</v>
      </c>
      <c r="F7345" s="25">
        <f>'101_parsed'!D7345</f>
        <v>0</v>
      </c>
      <c r="G7345" s="25">
        <f>'101_parsed'!E7345</f>
        <v>0</v>
      </c>
      <c r="H7345" s="25">
        <f>'101_parsed'!F7345</f>
        <v>0</v>
      </c>
    </row>
    <row r="7346" spans="1:8" x14ac:dyDescent="0.2">
      <c r="A7346" s="25">
        <f>'101_parsed'!A7346</f>
        <v>3027</v>
      </c>
      <c r="B7346" s="33">
        <f>'101_parsed'!B7346</f>
        <v>62002</v>
      </c>
      <c r="C7346" s="25" t="str">
        <f>INDEX(all_banks!O:O,MATCH(A7346,all_banks!H:H,0))</f>
        <v>АО "Яндекс Банк" (3027)</v>
      </c>
      <c r="D7346" s="25" t="str">
        <f>INDEX('101_accounts'!B:B,MATCH(B7346,'101_accounts'!A:A,0))</f>
        <v>62002   П  Резервы на возможные потери</v>
      </c>
      <c r="E7346" s="25">
        <f>'101_parsed'!C7346</f>
        <v>0</v>
      </c>
      <c r="F7346" s="25">
        <f>'101_parsed'!D7346</f>
        <v>0</v>
      </c>
      <c r="G7346" s="25">
        <f>'101_parsed'!E7346</f>
        <v>0</v>
      </c>
      <c r="H7346" s="25">
        <f>'101_parsed'!F7346</f>
        <v>0</v>
      </c>
    </row>
    <row r="7347" spans="1:8" x14ac:dyDescent="0.2">
      <c r="A7347" s="25">
        <f>'101_parsed'!A7347</f>
        <v>3027</v>
      </c>
      <c r="B7347" s="33">
        <f>'101_parsed'!B7347</f>
        <v>62101</v>
      </c>
      <c r="C7347" s="25" t="str">
        <f>INDEX(all_banks!O:O,MATCH(A7347,all_banks!H:H,0))</f>
        <v>АО "Яндекс Банк" (3027)</v>
      </c>
      <c r="D7347" s="25" t="str">
        <f>INDEX('101_accounts'!B:B,MATCH(B7347,'101_accounts'!A:A,0))</f>
        <v>62101   A  Средства труда, полученные по договорам отступного, залога, назначение которых не определено</v>
      </c>
      <c r="E7347" s="25">
        <f>'101_parsed'!C7347</f>
        <v>0</v>
      </c>
      <c r="F7347" s="25">
        <f>'101_parsed'!D7347</f>
        <v>0</v>
      </c>
      <c r="G7347" s="25">
        <f>'101_parsed'!E7347</f>
        <v>0</v>
      </c>
      <c r="H7347" s="25">
        <f>'101_parsed'!F7347</f>
        <v>0</v>
      </c>
    </row>
    <row r="7348" spans="1:8" x14ac:dyDescent="0.2">
      <c r="A7348" s="25">
        <f>'101_parsed'!A7348</f>
        <v>3027</v>
      </c>
      <c r="B7348" s="33">
        <f>'101_parsed'!B7348</f>
        <v>62102</v>
      </c>
      <c r="C7348" s="25" t="str">
        <f>INDEX(all_banks!O:O,MATCH(A7348,all_banks!H:H,0))</f>
        <v>АО "Яндекс Банк" (3027)</v>
      </c>
      <c r="D7348" s="25" t="str">
        <f>INDEX('101_accounts'!B:B,MATCH(B7348,'101_accounts'!A:A,0))</f>
        <v>62102   A  Предметы труда, полученные по договорам отступного, залога, назначение которых не определено</v>
      </c>
      <c r="E7348" s="25">
        <f>'101_parsed'!C7348</f>
        <v>0</v>
      </c>
      <c r="F7348" s="25">
        <f>'101_parsed'!D7348</f>
        <v>0</v>
      </c>
      <c r="G7348" s="25">
        <f>'101_parsed'!E7348</f>
        <v>0</v>
      </c>
      <c r="H7348" s="25">
        <f>'101_parsed'!F7348</f>
        <v>0</v>
      </c>
    </row>
    <row r="7349" spans="1:8" x14ac:dyDescent="0.2">
      <c r="A7349" s="25">
        <f>'101_parsed'!A7349</f>
        <v>3027</v>
      </c>
      <c r="B7349" s="33">
        <f>'101_parsed'!B7349</f>
        <v>62103</v>
      </c>
      <c r="C7349" s="25" t="str">
        <f>INDEX(all_banks!O:O,MATCH(A7349,all_banks!H:H,0))</f>
        <v>АО "Яндекс Банк" (3027)</v>
      </c>
      <c r="D7349" s="25" t="str">
        <f>INDEX('101_accounts'!B:B,MATCH(B7349,'101_accounts'!A:A,0))</f>
        <v>62103   П  Резервы на возможные потери</v>
      </c>
      <c r="E7349" s="25">
        <f>'101_parsed'!C7349</f>
        <v>0</v>
      </c>
      <c r="F7349" s="25">
        <f>'101_parsed'!D7349</f>
        <v>0</v>
      </c>
      <c r="G7349" s="25">
        <f>'101_parsed'!E7349</f>
        <v>0</v>
      </c>
      <c r="H7349" s="25">
        <f>'101_parsed'!F7349</f>
        <v>0</v>
      </c>
    </row>
    <row r="7350" spans="1:8" x14ac:dyDescent="0.2">
      <c r="A7350" s="25">
        <f>'101_parsed'!A7350</f>
        <v>2564</v>
      </c>
      <c r="B7350" s="33">
        <f>'101_parsed'!B7350</f>
        <v>60401</v>
      </c>
      <c r="C7350" s="25" t="str">
        <f>INDEX(all_banks!O:O,MATCH(A7350,all_banks!H:H,0))</f>
        <v>ИКБР "ЯРИНТЕРБАНК" (ООО) (2564)</v>
      </c>
      <c r="D7350" s="25" t="str">
        <f>INDEX('101_accounts'!B:B,MATCH(B7350,'101_accounts'!A:A,0))</f>
        <v>60401   A  Основные средства (кроме земли) (c 13.02.2018)_x000D_Категория 1- Здания и сооружения (до 31.12.2002)</v>
      </c>
      <c r="E7350" s="25">
        <f>'101_parsed'!C7350</f>
        <v>133155</v>
      </c>
      <c r="F7350" s="25">
        <f>'101_parsed'!D7350</f>
        <v>0</v>
      </c>
      <c r="G7350" s="25">
        <f>'101_parsed'!E7350</f>
        <v>139544</v>
      </c>
      <c r="H7350" s="25">
        <f>'101_parsed'!F7350</f>
        <v>0</v>
      </c>
    </row>
    <row r="7351" spans="1:8" x14ac:dyDescent="0.2">
      <c r="A7351" s="25">
        <f>'101_parsed'!A7351</f>
        <v>2564</v>
      </c>
      <c r="B7351" s="33">
        <f>'101_parsed'!B7351</f>
        <v>60404</v>
      </c>
      <c r="C7351" s="25" t="str">
        <f>INDEX(all_banks!O:O,MATCH(A7351,all_banks!H:H,0))</f>
        <v>ИКБР "ЯРИНТЕРБАНК" (ООО) (2564)</v>
      </c>
      <c r="D7351" s="25" t="str">
        <f>INDEX('101_accounts'!B:B,MATCH(B7351,'101_accounts'!A:A,0))</f>
        <v>60404   A  Земля (c 13.02.2018)</v>
      </c>
      <c r="E7351" s="25">
        <f>'101_parsed'!C7351</f>
        <v>10855</v>
      </c>
      <c r="F7351" s="25">
        <f>'101_parsed'!D7351</f>
        <v>0</v>
      </c>
      <c r="G7351" s="25">
        <f>'101_parsed'!E7351</f>
        <v>10855</v>
      </c>
      <c r="H7351" s="25">
        <f>'101_parsed'!F7351</f>
        <v>0</v>
      </c>
    </row>
    <row r="7352" spans="1:8" x14ac:dyDescent="0.2">
      <c r="A7352" s="25">
        <f>'101_parsed'!A7352</f>
        <v>2564</v>
      </c>
      <c r="B7352" s="33">
        <f>'101_parsed'!B7352</f>
        <v>60405</v>
      </c>
      <c r="C7352" s="25" t="str">
        <f>INDEX(all_banks!O:O,MATCH(A7352,all_banks!H:H,0))</f>
        <v>ИКБР "ЯРИНТЕРБАНК" (ООО) (2564)</v>
      </c>
      <c r="D7352" s="25" t="str">
        <f>INDEX('101_accounts'!B:B,MATCH(B7352,'101_accounts'!A:A,0))</f>
        <v>60405   П
A (до 31.01.2003)  Резервы на возможные потери (c 13.02.2018)
Долгосрочно арендуемые основные средства (до 31.01.2003)</v>
      </c>
      <c r="E7352" s="25">
        <f>'101_parsed'!C7352</f>
        <v>0</v>
      </c>
      <c r="F7352" s="25">
        <f>'101_parsed'!D7352</f>
        <v>349</v>
      </c>
      <c r="G7352" s="25">
        <f>'101_parsed'!E7352</f>
        <v>0</v>
      </c>
      <c r="H7352" s="25">
        <f>'101_parsed'!F7352</f>
        <v>349</v>
      </c>
    </row>
    <row r="7353" spans="1:8" x14ac:dyDescent="0.2">
      <c r="A7353" s="25">
        <f>'101_parsed'!A7353</f>
        <v>2564</v>
      </c>
      <c r="B7353" s="33">
        <f>'101_parsed'!B7353</f>
        <v>60414</v>
      </c>
      <c r="C7353" s="25" t="str">
        <f>INDEX(all_banks!O:O,MATCH(A7353,all_banks!H:H,0))</f>
        <v>ИКБР "ЯРИНТЕРБАНК" (ООО) (2564)</v>
      </c>
      <c r="D7353" s="25" t="str">
        <f>INDEX('101_accounts'!B:B,MATCH(B7353,'101_accounts'!A:A,0))</f>
        <v>60414   П  Амортизация основных средств (кроме земли) (c 13.02.2018)</v>
      </c>
      <c r="E7353" s="25">
        <f>'101_parsed'!C7353</f>
        <v>0</v>
      </c>
      <c r="F7353" s="25">
        <f>'101_parsed'!D7353</f>
        <v>34800</v>
      </c>
      <c r="G7353" s="25">
        <f>'101_parsed'!E7353</f>
        <v>0</v>
      </c>
      <c r="H7353" s="25">
        <f>'101_parsed'!F7353</f>
        <v>33789</v>
      </c>
    </row>
    <row r="7354" spans="1:8" x14ac:dyDescent="0.2">
      <c r="A7354" s="25">
        <f>'101_parsed'!A7354</f>
        <v>2564</v>
      </c>
      <c r="B7354" s="33">
        <f>'101_parsed'!B7354</f>
        <v>60415</v>
      </c>
      <c r="C7354" s="25" t="str">
        <f>INDEX(all_banks!O:O,MATCH(A7354,all_banks!H:H,0))</f>
        <v>ИКБР "ЯРИНТЕРБАНК" (ООО) (2564)</v>
      </c>
      <c r="D7354" s="25" t="str">
        <f>INDEX('101_accounts'!B:B,MATCH(B7354,'101_accounts'!A:A,0))</f>
        <v>60415   A  Вложения в сооружение (строительство), создание (изготовление) и приобретение основных средств (c 13.02.2018)_x000D_Вложения в сооружение (строительство), создание (изготовление) и приобретение  основных средств (до 12.02.2018)</v>
      </c>
      <c r="E7354" s="25">
        <f>'101_parsed'!C7354</f>
        <v>699</v>
      </c>
      <c r="F7354" s="25">
        <f>'101_parsed'!D7354</f>
        <v>0</v>
      </c>
      <c r="G7354" s="25">
        <f>'101_parsed'!E7354</f>
        <v>919</v>
      </c>
      <c r="H7354" s="25">
        <f>'101_parsed'!F7354</f>
        <v>0</v>
      </c>
    </row>
    <row r="7355" spans="1:8" x14ac:dyDescent="0.2">
      <c r="A7355" s="25">
        <f>'101_parsed'!A7355</f>
        <v>2564</v>
      </c>
      <c r="B7355" s="33">
        <f>'101_parsed'!B7355</f>
        <v>61901</v>
      </c>
      <c r="C7355" s="25" t="str">
        <f>INDEX(all_banks!O:O,MATCH(A7355,all_banks!H:H,0))</f>
        <v>ИКБР "ЯРИНТЕРБАНК" (ООО) (2564)</v>
      </c>
      <c r="D7355" s="25" t="str">
        <f>INDEX('101_accounts'!B:B,MATCH(B7355,'101_accounts'!A:A,0))</f>
        <v>61901   A  Земля, временно неиспользуемая в основной деятельности</v>
      </c>
      <c r="E7355" s="25">
        <f>'101_parsed'!C7355</f>
        <v>0</v>
      </c>
      <c r="F7355" s="25">
        <f>'101_parsed'!D7355</f>
        <v>0</v>
      </c>
      <c r="G7355" s="25">
        <f>'101_parsed'!E7355</f>
        <v>0</v>
      </c>
      <c r="H7355" s="25">
        <f>'101_parsed'!F7355</f>
        <v>0</v>
      </c>
    </row>
    <row r="7356" spans="1:8" x14ac:dyDescent="0.2">
      <c r="A7356" s="25">
        <f>'101_parsed'!A7356</f>
        <v>2564</v>
      </c>
      <c r="B7356" s="33">
        <f>'101_parsed'!B7356</f>
        <v>61902</v>
      </c>
      <c r="C7356" s="25" t="str">
        <f>INDEX(all_banks!O:O,MATCH(A7356,all_banks!H:H,0))</f>
        <v>ИКБР "ЯРИНТЕРБАНК" (ООО) (2564)</v>
      </c>
      <c r="D7356" s="25" t="str">
        <f>INDEX('101_accounts'!B:B,MATCH(B7356,'101_accounts'!A:A,0))</f>
        <v>61902   A  Земля, временно неиспользуемая в основной деятельности, переданная в аренду</v>
      </c>
      <c r="E7356" s="25">
        <f>'101_parsed'!C7356</f>
        <v>0</v>
      </c>
      <c r="F7356" s="25">
        <f>'101_parsed'!D7356</f>
        <v>0</v>
      </c>
      <c r="G7356" s="25">
        <f>'101_parsed'!E7356</f>
        <v>0</v>
      </c>
      <c r="H7356" s="25">
        <f>'101_parsed'!F7356</f>
        <v>0</v>
      </c>
    </row>
    <row r="7357" spans="1:8" x14ac:dyDescent="0.2">
      <c r="A7357" s="25">
        <f>'101_parsed'!A7357</f>
        <v>2564</v>
      </c>
      <c r="B7357" s="33">
        <f>'101_parsed'!B7357</f>
        <v>61903</v>
      </c>
      <c r="C7357" s="25" t="str">
        <f>INDEX(all_banks!O:O,MATCH(A7357,all_banks!H:H,0))</f>
        <v>ИКБР "ЯРИНТЕРБАНК" (ООО) (2564)</v>
      </c>
      <c r="D7357" s="25" t="str">
        <f>INDEX('101_accounts'!B:B,MATCH(B7357,'101_accounts'!A:A,0))</f>
        <v>61903   A  Недвижимость (кроме земли), временно неиспользуемая в основной деятельности</v>
      </c>
      <c r="E7357" s="25">
        <f>'101_parsed'!C7357</f>
        <v>0</v>
      </c>
      <c r="F7357" s="25">
        <f>'101_parsed'!D7357</f>
        <v>0</v>
      </c>
      <c r="G7357" s="25">
        <f>'101_parsed'!E7357</f>
        <v>0</v>
      </c>
      <c r="H7357" s="25">
        <f>'101_parsed'!F7357</f>
        <v>0</v>
      </c>
    </row>
    <row r="7358" spans="1:8" x14ac:dyDescent="0.2">
      <c r="A7358" s="25">
        <f>'101_parsed'!A7358</f>
        <v>2564</v>
      </c>
      <c r="B7358" s="33">
        <f>'101_parsed'!B7358</f>
        <v>61904</v>
      </c>
      <c r="C7358" s="25" t="str">
        <f>INDEX(all_banks!O:O,MATCH(A7358,all_banks!H:H,0))</f>
        <v>ИКБР "ЯРИНТЕРБАНК" (ООО) (2564)</v>
      </c>
      <c r="D7358" s="25" t="str">
        <f>INDEX('101_accounts'!B:B,MATCH(B7358,'101_accounts'!A:A,0))</f>
        <v>61904   A  Недвижимость (кроме земли), временно неиспользуемая в основной деятельности, переданная в аренду</v>
      </c>
      <c r="E7358" s="25">
        <f>'101_parsed'!C7358</f>
        <v>0</v>
      </c>
      <c r="F7358" s="25">
        <f>'101_parsed'!D7358</f>
        <v>0</v>
      </c>
      <c r="G7358" s="25">
        <f>'101_parsed'!E7358</f>
        <v>0</v>
      </c>
      <c r="H7358" s="25">
        <f>'101_parsed'!F7358</f>
        <v>0</v>
      </c>
    </row>
    <row r="7359" spans="1:8" x14ac:dyDescent="0.2">
      <c r="A7359" s="25">
        <f>'101_parsed'!A7359</f>
        <v>2564</v>
      </c>
      <c r="B7359" s="33">
        <f>'101_parsed'!B7359</f>
        <v>61905</v>
      </c>
      <c r="C7359" s="25" t="str">
        <f>INDEX(all_banks!O:O,MATCH(A7359,all_banks!H:H,0))</f>
        <v>ИКБР "ЯРИНТЕРБАНК" (ООО) (2564)</v>
      </c>
      <c r="D7359" s="25" t="str">
        <f>INDEX('101_accounts'!B:B,MATCH(B7359,'101_accounts'!A:A,0))</f>
        <v>61905   A  Земля, временно неиспользуемая в основной деятельности, учитываемая по справедливой стоимости</v>
      </c>
      <c r="E7359" s="25">
        <f>'101_parsed'!C7359</f>
        <v>0</v>
      </c>
      <c r="F7359" s="25">
        <f>'101_parsed'!D7359</f>
        <v>0</v>
      </c>
      <c r="G7359" s="25">
        <f>'101_parsed'!E7359</f>
        <v>0</v>
      </c>
      <c r="H7359" s="25">
        <f>'101_parsed'!F7359</f>
        <v>0</v>
      </c>
    </row>
    <row r="7360" spans="1:8" x14ac:dyDescent="0.2">
      <c r="A7360" s="25">
        <f>'101_parsed'!A7360</f>
        <v>2564</v>
      </c>
      <c r="B7360" s="33">
        <f>'101_parsed'!B7360</f>
        <v>61906</v>
      </c>
      <c r="C7360" s="25" t="str">
        <f>INDEX(all_banks!O:O,MATCH(A7360,all_banks!H:H,0))</f>
        <v>ИКБР "ЯРИНТЕРБАНК" (ООО) (2564)</v>
      </c>
      <c r="D7360" s="25" t="str">
        <f>INDEX('101_accounts'!B:B,MATCH(B7360,'101_accounts'!A:A,0))</f>
        <v>61906   A  Земля, временно неиспользуемая в основной деятельности, учитываемая по справедливой стоимости, переданная в аренду</v>
      </c>
      <c r="E7360" s="25">
        <f>'101_parsed'!C7360</f>
        <v>0</v>
      </c>
      <c r="F7360" s="25">
        <f>'101_parsed'!D7360</f>
        <v>0</v>
      </c>
      <c r="G7360" s="25">
        <f>'101_parsed'!E7360</f>
        <v>0</v>
      </c>
      <c r="H7360" s="25">
        <f>'101_parsed'!F7360</f>
        <v>0</v>
      </c>
    </row>
    <row r="7361" spans="1:8" x14ac:dyDescent="0.2">
      <c r="A7361" s="25">
        <f>'101_parsed'!A7361</f>
        <v>2564</v>
      </c>
      <c r="B7361" s="33">
        <f>'101_parsed'!B7361</f>
        <v>61907</v>
      </c>
      <c r="C7361" s="25" t="str">
        <f>INDEX(all_banks!O:O,MATCH(A7361,all_banks!H:H,0))</f>
        <v>ИКБР "ЯРИНТЕРБАНК" (ООО) (2564)</v>
      </c>
      <c r="D7361" s="25" t="str">
        <f>INDEX('101_accounts'!B:B,MATCH(B7361,'101_accounts'!A:A,0))</f>
        <v>61907   A  Недвижимость (кроме земли), временно неиспользуемая в основной деятельности, учитываемая по справедливой стоимости</v>
      </c>
      <c r="E7361" s="25">
        <f>'101_parsed'!C7361</f>
        <v>0</v>
      </c>
      <c r="F7361" s="25">
        <f>'101_parsed'!D7361</f>
        <v>0</v>
      </c>
      <c r="G7361" s="25">
        <f>'101_parsed'!E7361</f>
        <v>0</v>
      </c>
      <c r="H7361" s="25">
        <f>'101_parsed'!F7361</f>
        <v>0</v>
      </c>
    </row>
    <row r="7362" spans="1:8" x14ac:dyDescent="0.2">
      <c r="A7362" s="25">
        <f>'101_parsed'!A7362</f>
        <v>2564</v>
      </c>
      <c r="B7362" s="33">
        <f>'101_parsed'!B7362</f>
        <v>61908</v>
      </c>
      <c r="C7362" s="25" t="str">
        <f>INDEX(all_banks!O:O,MATCH(A7362,all_banks!H:H,0))</f>
        <v>ИКБР "ЯРИНТЕРБАНК" (ООО) (2564)</v>
      </c>
      <c r="D7362" s="25" t="str">
        <f>INDEX('101_accounts'!B:B,MATCH(B7362,'101_accounts'!A:A,0))</f>
        <v>61908   A  Недвижимость (кроме земли), временно неиспользуемая в основной деятельности, учитываемая по справедливой стоимости, переданная в аренду</v>
      </c>
      <c r="E7362" s="25">
        <f>'101_parsed'!C7362</f>
        <v>0</v>
      </c>
      <c r="F7362" s="25">
        <f>'101_parsed'!D7362</f>
        <v>0</v>
      </c>
      <c r="G7362" s="25">
        <f>'101_parsed'!E7362</f>
        <v>0</v>
      </c>
      <c r="H7362" s="25">
        <f>'101_parsed'!F7362</f>
        <v>0</v>
      </c>
    </row>
    <row r="7363" spans="1:8" x14ac:dyDescent="0.2">
      <c r="A7363" s="25">
        <f>'101_parsed'!A7363</f>
        <v>2564</v>
      </c>
      <c r="B7363" s="33">
        <f>'101_parsed'!B7363</f>
        <v>61909</v>
      </c>
      <c r="C7363" s="25" t="str">
        <f>INDEX(all_banks!O:O,MATCH(A7363,all_banks!H:H,0))</f>
        <v>ИКБР "ЯРИНТЕРБАНК" (ООО) (2564)</v>
      </c>
      <c r="D7363" s="25" t="str">
        <f>INDEX('101_accounts'!B:B,MATCH(B7363,'101_accounts'!A:A,0))</f>
        <v>61909   П  Амортизация недвижимости (кроме земли), временно неиспользуемой в основной деятельности</v>
      </c>
      <c r="E7363" s="25">
        <f>'101_parsed'!C7363</f>
        <v>0</v>
      </c>
      <c r="F7363" s="25">
        <f>'101_parsed'!D7363</f>
        <v>0</v>
      </c>
      <c r="G7363" s="25">
        <f>'101_parsed'!E7363</f>
        <v>0</v>
      </c>
      <c r="H7363" s="25">
        <f>'101_parsed'!F7363</f>
        <v>0</v>
      </c>
    </row>
    <row r="7364" spans="1:8" x14ac:dyDescent="0.2">
      <c r="A7364" s="25">
        <f>'101_parsed'!A7364</f>
        <v>2564</v>
      </c>
      <c r="B7364" s="33">
        <f>'101_parsed'!B7364</f>
        <v>61910</v>
      </c>
      <c r="C7364" s="25" t="str">
        <f>INDEX(all_banks!O:O,MATCH(A7364,all_banks!H:H,0))</f>
        <v>ИКБР "ЯРИНТЕРБАНК" (ООО) (2564)</v>
      </c>
      <c r="D7364" s="25" t="str">
        <f>INDEX('101_accounts'!B:B,MATCH(B7364,'101_accounts'!A:A,0))</f>
        <v>61910   П  Амортизация недвижимости (кроме земли), временно неиспользуемой в основной деятельности, переданной в аренду</v>
      </c>
      <c r="E7364" s="25">
        <f>'101_parsed'!C7364</f>
        <v>0</v>
      </c>
      <c r="F7364" s="25">
        <f>'101_parsed'!D7364</f>
        <v>0</v>
      </c>
      <c r="G7364" s="25">
        <f>'101_parsed'!E7364</f>
        <v>0</v>
      </c>
      <c r="H7364" s="25">
        <f>'101_parsed'!F7364</f>
        <v>0</v>
      </c>
    </row>
    <row r="7365" spans="1:8" x14ac:dyDescent="0.2">
      <c r="A7365" s="25">
        <f>'101_parsed'!A7365</f>
        <v>2564</v>
      </c>
      <c r="B7365" s="33">
        <f>'101_parsed'!B7365</f>
        <v>61911</v>
      </c>
      <c r="C7365" s="25" t="str">
        <f>INDEX(all_banks!O:O,MATCH(A7365,all_banks!H:H,0))</f>
        <v>ИКБР "ЯРИНТЕРБАНК" (ООО) (2564)</v>
      </c>
      <c r="D7365" s="25" t="str">
        <f>INDEX('101_accounts'!B:B,MATCH(B7365,'101_accounts'!A:A,0))</f>
        <v>61911   A  Вложения в сооружение (строительство) объектов недвижимости, временно неиспользуемой в основной деятельности</v>
      </c>
      <c r="E7365" s="25">
        <f>'101_parsed'!C7365</f>
        <v>0</v>
      </c>
      <c r="F7365" s="25">
        <f>'101_parsed'!D7365</f>
        <v>0</v>
      </c>
      <c r="G7365" s="25">
        <f>'101_parsed'!E7365</f>
        <v>0</v>
      </c>
      <c r="H7365" s="25">
        <f>'101_parsed'!F7365</f>
        <v>0</v>
      </c>
    </row>
    <row r="7366" spans="1:8" x14ac:dyDescent="0.2">
      <c r="A7366" s="25">
        <f>'101_parsed'!A7366</f>
        <v>2564</v>
      </c>
      <c r="B7366" s="33">
        <f>'101_parsed'!B7366</f>
        <v>61912</v>
      </c>
      <c r="C7366" s="25" t="str">
        <f>INDEX(all_banks!O:O,MATCH(A7366,all_banks!H:H,0))</f>
        <v>ИКБР "ЯРИНТЕРБАНК" (ООО) (2564)</v>
      </c>
      <c r="D7366" s="25" t="str">
        <f>INDEX('101_accounts'!B:B,MATCH(B7366,'101_accounts'!A:A,0))</f>
        <v>61912   П  Резервы на возможные потери</v>
      </c>
      <c r="E7366" s="25">
        <f>'101_parsed'!C7366</f>
        <v>0</v>
      </c>
      <c r="F7366" s="25">
        <f>'101_parsed'!D7366</f>
        <v>0</v>
      </c>
      <c r="G7366" s="25">
        <f>'101_parsed'!E7366</f>
        <v>0</v>
      </c>
      <c r="H7366" s="25">
        <f>'101_parsed'!F7366</f>
        <v>0</v>
      </c>
    </row>
    <row r="7367" spans="1:8" x14ac:dyDescent="0.2">
      <c r="A7367" s="25">
        <f>'101_parsed'!A7367</f>
        <v>2564</v>
      </c>
      <c r="B7367" s="33">
        <f>'101_parsed'!B7367</f>
        <v>62001</v>
      </c>
      <c r="C7367" s="25" t="str">
        <f>INDEX(all_banks!O:O,MATCH(A7367,all_banks!H:H,0))</f>
        <v>ИКБР "ЯРИНТЕРБАНК" (ООО) (2564)</v>
      </c>
      <c r="D7367" s="25" t="str">
        <f>INDEX('101_accounts'!B:B,MATCH(B7367,'101_accounts'!A:A,0))</f>
        <v>62001   A  Долгосрочные активы, предназначенные для продажи</v>
      </c>
      <c r="E7367" s="25">
        <f>'101_parsed'!C7367</f>
        <v>833</v>
      </c>
      <c r="F7367" s="25">
        <f>'101_parsed'!D7367</f>
        <v>0</v>
      </c>
      <c r="G7367" s="25">
        <f>'101_parsed'!E7367</f>
        <v>0</v>
      </c>
      <c r="H7367" s="25">
        <f>'101_parsed'!F7367</f>
        <v>0</v>
      </c>
    </row>
    <row r="7368" spans="1:8" x14ac:dyDescent="0.2">
      <c r="A7368" s="25">
        <f>'101_parsed'!A7368</f>
        <v>2564</v>
      </c>
      <c r="B7368" s="33">
        <f>'101_parsed'!B7368</f>
        <v>62002</v>
      </c>
      <c r="C7368" s="25" t="str">
        <f>INDEX(all_banks!O:O,MATCH(A7368,all_banks!H:H,0))</f>
        <v>ИКБР "ЯРИНТЕРБАНК" (ООО) (2564)</v>
      </c>
      <c r="D7368" s="25" t="str">
        <f>INDEX('101_accounts'!B:B,MATCH(B7368,'101_accounts'!A:A,0))</f>
        <v>62002   П  Резервы на возможные потери</v>
      </c>
      <c r="E7368" s="25">
        <f>'101_parsed'!C7368</f>
        <v>0</v>
      </c>
      <c r="F7368" s="25">
        <f>'101_parsed'!D7368</f>
        <v>417</v>
      </c>
      <c r="G7368" s="25">
        <f>'101_parsed'!E7368</f>
        <v>0</v>
      </c>
      <c r="H7368" s="25">
        <f>'101_parsed'!F7368</f>
        <v>0</v>
      </c>
    </row>
    <row r="7369" spans="1:8" x14ac:dyDescent="0.2">
      <c r="A7369" s="25">
        <f>'101_parsed'!A7369</f>
        <v>2564</v>
      </c>
      <c r="B7369" s="33">
        <f>'101_parsed'!B7369</f>
        <v>62101</v>
      </c>
      <c r="C7369" s="25" t="str">
        <f>INDEX(all_banks!O:O,MATCH(A7369,all_banks!H:H,0))</f>
        <v>ИКБР "ЯРИНТЕРБАНК" (ООО) (2564)</v>
      </c>
      <c r="D7369" s="25" t="str">
        <f>INDEX('101_accounts'!B:B,MATCH(B7369,'101_accounts'!A:A,0))</f>
        <v>62101   A  Средства труда, полученные по договорам отступного, залога, назначение которых не определено</v>
      </c>
      <c r="E7369" s="25">
        <f>'101_parsed'!C7369</f>
        <v>0</v>
      </c>
      <c r="F7369" s="25">
        <f>'101_parsed'!D7369</f>
        <v>0</v>
      </c>
      <c r="G7369" s="25">
        <f>'101_parsed'!E7369</f>
        <v>0</v>
      </c>
      <c r="H7369" s="25">
        <f>'101_parsed'!F7369</f>
        <v>0</v>
      </c>
    </row>
    <row r="7370" spans="1:8" x14ac:dyDescent="0.2">
      <c r="A7370" s="25">
        <f>'101_parsed'!A7370</f>
        <v>2564</v>
      </c>
      <c r="B7370" s="33">
        <f>'101_parsed'!B7370</f>
        <v>62102</v>
      </c>
      <c r="C7370" s="25" t="str">
        <f>INDEX(all_banks!O:O,MATCH(A7370,all_banks!H:H,0))</f>
        <v>ИКБР "ЯРИНТЕРБАНК" (ООО) (2564)</v>
      </c>
      <c r="D7370" s="25" t="str">
        <f>INDEX('101_accounts'!B:B,MATCH(B7370,'101_accounts'!A:A,0))</f>
        <v>62102   A  Предметы труда, полученные по договорам отступного, залога, назначение которых не определено</v>
      </c>
      <c r="E7370" s="25">
        <f>'101_parsed'!C7370</f>
        <v>0</v>
      </c>
      <c r="F7370" s="25">
        <f>'101_parsed'!D7370</f>
        <v>0</v>
      </c>
      <c r="G7370" s="25">
        <f>'101_parsed'!E7370</f>
        <v>0</v>
      </c>
      <c r="H7370" s="25">
        <f>'101_parsed'!F7370</f>
        <v>0</v>
      </c>
    </row>
    <row r="7371" spans="1:8" x14ac:dyDescent="0.2">
      <c r="A7371" s="25">
        <f>'101_parsed'!A7371</f>
        <v>2564</v>
      </c>
      <c r="B7371" s="33">
        <f>'101_parsed'!B7371</f>
        <v>62103</v>
      </c>
      <c r="C7371" s="25" t="str">
        <f>INDEX(all_banks!O:O,MATCH(A7371,all_banks!H:H,0))</f>
        <v>ИКБР "ЯРИНТЕРБАНК" (ООО) (2564)</v>
      </c>
      <c r="D7371" s="25" t="str">
        <f>INDEX('101_accounts'!B:B,MATCH(B7371,'101_accounts'!A:A,0))</f>
        <v>62103   П  Резервы на возможные потери</v>
      </c>
      <c r="E7371" s="25">
        <f>'101_parsed'!C7371</f>
        <v>0</v>
      </c>
      <c r="F7371" s="25">
        <f>'101_parsed'!D7371</f>
        <v>0</v>
      </c>
      <c r="G7371" s="25">
        <f>'101_parsed'!E7371</f>
        <v>0</v>
      </c>
      <c r="H7371" s="25">
        <f>'101_parsed'!F7371</f>
        <v>0</v>
      </c>
    </row>
    <row r="7372" spans="1:8" x14ac:dyDescent="0.2">
      <c r="C7372" s="25"/>
      <c r="D7372" s="25"/>
    </row>
    <row r="7373" spans="1:8" x14ac:dyDescent="0.2">
      <c r="C7373" s="25"/>
      <c r="D7373" s="25"/>
    </row>
    <row r="7374" spans="1:8" x14ac:dyDescent="0.2">
      <c r="C7374" s="25"/>
      <c r="D7374" s="25"/>
    </row>
    <row r="7375" spans="1:8" x14ac:dyDescent="0.2">
      <c r="C7375" s="25"/>
      <c r="D7375" s="25"/>
    </row>
    <row r="7376" spans="1:8" x14ac:dyDescent="0.2">
      <c r="C7376" s="25"/>
      <c r="D7376" s="25"/>
    </row>
    <row r="7377" spans="3:4" x14ac:dyDescent="0.2">
      <c r="C7377" s="25"/>
      <c r="D7377" s="25"/>
    </row>
    <row r="7378" spans="3:4" x14ac:dyDescent="0.2">
      <c r="C7378" s="25"/>
      <c r="D7378" s="25"/>
    </row>
    <row r="7379" spans="3:4" x14ac:dyDescent="0.2">
      <c r="C7379" s="25"/>
      <c r="D7379" s="25"/>
    </row>
    <row r="7380" spans="3:4" x14ac:dyDescent="0.2">
      <c r="C7380" s="25"/>
      <c r="D7380" s="25"/>
    </row>
    <row r="7381" spans="3:4" x14ac:dyDescent="0.2">
      <c r="C7381" s="25"/>
      <c r="D7381" s="25"/>
    </row>
    <row r="7382" spans="3:4" x14ac:dyDescent="0.2">
      <c r="C7382" s="25"/>
      <c r="D7382" s="25"/>
    </row>
    <row r="7383" spans="3:4" x14ac:dyDescent="0.2">
      <c r="C7383" s="25"/>
      <c r="D7383" s="25"/>
    </row>
    <row r="7384" spans="3:4" x14ac:dyDescent="0.2">
      <c r="C7384" s="25"/>
      <c r="D7384" s="25"/>
    </row>
    <row r="7385" spans="3:4" x14ac:dyDescent="0.2">
      <c r="C7385" s="25"/>
      <c r="D7385" s="25"/>
    </row>
    <row r="7386" spans="3:4" x14ac:dyDescent="0.2">
      <c r="C7386" s="25"/>
      <c r="D7386" s="25"/>
    </row>
    <row r="7387" spans="3:4" x14ac:dyDescent="0.2">
      <c r="C7387" s="25"/>
      <c r="D7387" s="25"/>
    </row>
    <row r="7388" spans="3:4" x14ac:dyDescent="0.2">
      <c r="C7388" s="25"/>
      <c r="D7388" s="25"/>
    </row>
    <row r="7389" spans="3:4" x14ac:dyDescent="0.2">
      <c r="C7389" s="25"/>
      <c r="D7389" s="25"/>
    </row>
    <row r="7390" spans="3:4" x14ac:dyDescent="0.2">
      <c r="C7390" s="25"/>
      <c r="D7390" s="25"/>
    </row>
    <row r="7391" spans="3:4" x14ac:dyDescent="0.2">
      <c r="C7391" s="25"/>
      <c r="D7391" s="25"/>
    </row>
    <row r="7392" spans="3:4" x14ac:dyDescent="0.2">
      <c r="C7392" s="25"/>
      <c r="D7392" s="25"/>
    </row>
    <row r="7393" spans="3:4" x14ac:dyDescent="0.2">
      <c r="C7393" s="25"/>
      <c r="D7393" s="25"/>
    </row>
    <row r="7394" spans="3:4" x14ac:dyDescent="0.2">
      <c r="C7394" s="25"/>
      <c r="D7394" s="25"/>
    </row>
    <row r="7395" spans="3:4" x14ac:dyDescent="0.2">
      <c r="C7395" s="25"/>
      <c r="D7395" s="25"/>
    </row>
    <row r="7396" spans="3:4" x14ac:dyDescent="0.2">
      <c r="C7396" s="25"/>
      <c r="D7396" s="25"/>
    </row>
    <row r="7397" spans="3:4" x14ac:dyDescent="0.2">
      <c r="C7397" s="25"/>
      <c r="D7397" s="25"/>
    </row>
    <row r="7398" spans="3:4" x14ac:dyDescent="0.2">
      <c r="C7398" s="25"/>
      <c r="D7398" s="25"/>
    </row>
    <row r="7399" spans="3:4" x14ac:dyDescent="0.2">
      <c r="C7399" s="25"/>
      <c r="D7399" s="25"/>
    </row>
    <row r="7400" spans="3:4" x14ac:dyDescent="0.2">
      <c r="C7400" s="25"/>
      <c r="D7400" s="25"/>
    </row>
    <row r="7401" spans="3:4" x14ac:dyDescent="0.2">
      <c r="C7401" s="25"/>
      <c r="D7401" s="25"/>
    </row>
    <row r="7402" spans="3:4" x14ac:dyDescent="0.2">
      <c r="C7402" s="25"/>
      <c r="D7402" s="25"/>
    </row>
    <row r="7403" spans="3:4" x14ac:dyDescent="0.2">
      <c r="C7403" s="25"/>
      <c r="D7403" s="25"/>
    </row>
    <row r="7404" spans="3:4" x14ac:dyDescent="0.2">
      <c r="C7404" s="25"/>
      <c r="D7404" s="25"/>
    </row>
    <row r="7405" spans="3:4" x14ac:dyDescent="0.2">
      <c r="C7405" s="25"/>
      <c r="D7405" s="25"/>
    </row>
    <row r="7406" spans="3:4" x14ac:dyDescent="0.2">
      <c r="C7406" s="25"/>
      <c r="D7406" s="25"/>
    </row>
    <row r="7407" spans="3:4" x14ac:dyDescent="0.2">
      <c r="C7407" s="25"/>
      <c r="D7407" s="25"/>
    </row>
    <row r="7408" spans="3:4" x14ac:dyDescent="0.2">
      <c r="C7408" s="25"/>
      <c r="D7408" s="25"/>
    </row>
    <row r="7409" spans="3:4" x14ac:dyDescent="0.2">
      <c r="C7409" s="25"/>
      <c r="D7409" s="25"/>
    </row>
    <row r="7410" spans="3:4" x14ac:dyDescent="0.2">
      <c r="C7410" s="25"/>
      <c r="D7410" s="25"/>
    </row>
    <row r="7411" spans="3:4" x14ac:dyDescent="0.2">
      <c r="C7411" s="25"/>
      <c r="D7411" s="25"/>
    </row>
    <row r="7412" spans="3:4" x14ac:dyDescent="0.2">
      <c r="C7412" s="25"/>
      <c r="D7412" s="25"/>
    </row>
    <row r="7413" spans="3:4" x14ac:dyDescent="0.2">
      <c r="C7413" s="25"/>
      <c r="D7413" s="25"/>
    </row>
    <row r="7414" spans="3:4" x14ac:dyDescent="0.2">
      <c r="C7414" s="25"/>
      <c r="D7414" s="25"/>
    </row>
    <row r="7415" spans="3:4" x14ac:dyDescent="0.2">
      <c r="C7415" s="25"/>
      <c r="D7415" s="25"/>
    </row>
    <row r="7416" spans="3:4" x14ac:dyDescent="0.2">
      <c r="C7416" s="25"/>
      <c r="D7416" s="25"/>
    </row>
    <row r="7417" spans="3:4" x14ac:dyDescent="0.2">
      <c r="C7417" s="25"/>
      <c r="D7417" s="25"/>
    </row>
    <row r="7418" spans="3:4" x14ac:dyDescent="0.2">
      <c r="C7418" s="25"/>
      <c r="D7418" s="25"/>
    </row>
    <row r="7419" spans="3:4" x14ac:dyDescent="0.2">
      <c r="C7419" s="25"/>
      <c r="D7419" s="25"/>
    </row>
    <row r="7420" spans="3:4" x14ac:dyDescent="0.2">
      <c r="C7420" s="25"/>
      <c r="D7420" s="25"/>
    </row>
    <row r="7421" spans="3:4" x14ac:dyDescent="0.2">
      <c r="C7421" s="25"/>
      <c r="D7421" s="25"/>
    </row>
    <row r="7422" spans="3:4" x14ac:dyDescent="0.2">
      <c r="C7422" s="25"/>
      <c r="D7422" s="25"/>
    </row>
    <row r="7423" spans="3:4" x14ac:dyDescent="0.2">
      <c r="C7423" s="25"/>
      <c r="D7423" s="25"/>
    </row>
    <row r="7424" spans="3:4" x14ac:dyDescent="0.2">
      <c r="C7424" s="25"/>
      <c r="D7424" s="25"/>
    </row>
    <row r="7425" spans="3:4" x14ac:dyDescent="0.2">
      <c r="C7425" s="25"/>
      <c r="D7425" s="25"/>
    </row>
    <row r="7426" spans="3:4" x14ac:dyDescent="0.2">
      <c r="C7426" s="25"/>
      <c r="D7426" s="25"/>
    </row>
    <row r="7427" spans="3:4" x14ac:dyDescent="0.2">
      <c r="C7427" s="25"/>
      <c r="D7427" s="25"/>
    </row>
    <row r="7428" spans="3:4" x14ac:dyDescent="0.2">
      <c r="C7428" s="25"/>
      <c r="D7428" s="25"/>
    </row>
    <row r="7429" spans="3:4" x14ac:dyDescent="0.2">
      <c r="C7429" s="25"/>
      <c r="D7429" s="25"/>
    </row>
    <row r="7430" spans="3:4" x14ac:dyDescent="0.2">
      <c r="C7430" s="25"/>
      <c r="D7430" s="25"/>
    </row>
    <row r="7431" spans="3:4" x14ac:dyDescent="0.2">
      <c r="C7431" s="25"/>
      <c r="D7431" s="25"/>
    </row>
    <row r="7432" spans="3:4" x14ac:dyDescent="0.2">
      <c r="C7432" s="25"/>
      <c r="D7432" s="25"/>
    </row>
    <row r="7433" spans="3:4" x14ac:dyDescent="0.2">
      <c r="C7433" s="25"/>
      <c r="D7433" s="25"/>
    </row>
    <row r="7434" spans="3:4" x14ac:dyDescent="0.2">
      <c r="C7434" s="25"/>
      <c r="D7434" s="25"/>
    </row>
    <row r="7435" spans="3:4" x14ac:dyDescent="0.2">
      <c r="C7435" s="25"/>
      <c r="D7435" s="25"/>
    </row>
    <row r="7436" spans="3:4" x14ac:dyDescent="0.2">
      <c r="C7436" s="25"/>
      <c r="D7436" s="25"/>
    </row>
    <row r="7437" spans="3:4" x14ac:dyDescent="0.2">
      <c r="C7437" s="25"/>
      <c r="D7437" s="25"/>
    </row>
    <row r="7438" spans="3:4" x14ac:dyDescent="0.2">
      <c r="C7438" s="25"/>
      <c r="D7438" s="25"/>
    </row>
    <row r="7439" spans="3:4" x14ac:dyDescent="0.2">
      <c r="C7439" s="25"/>
      <c r="D7439" s="25"/>
    </row>
    <row r="7440" spans="3:4" x14ac:dyDescent="0.2">
      <c r="C7440" s="25"/>
      <c r="D7440" s="25"/>
    </row>
    <row r="7441" spans="3:4" x14ac:dyDescent="0.2">
      <c r="C7441" s="25"/>
      <c r="D7441" s="25"/>
    </row>
    <row r="7442" spans="3:4" x14ac:dyDescent="0.2">
      <c r="C7442" s="25"/>
      <c r="D7442" s="25"/>
    </row>
    <row r="7443" spans="3:4" x14ac:dyDescent="0.2">
      <c r="C7443" s="25"/>
      <c r="D7443" s="25"/>
    </row>
    <row r="7444" spans="3:4" x14ac:dyDescent="0.2">
      <c r="C7444" s="25"/>
      <c r="D7444" s="25"/>
    </row>
    <row r="7445" spans="3:4" x14ac:dyDescent="0.2">
      <c r="C7445" s="25"/>
      <c r="D7445" s="25"/>
    </row>
    <row r="7446" spans="3:4" x14ac:dyDescent="0.2">
      <c r="C7446" s="25"/>
      <c r="D7446" s="25"/>
    </row>
    <row r="7447" spans="3:4" x14ac:dyDescent="0.2">
      <c r="C7447" s="25"/>
      <c r="D7447" s="25"/>
    </row>
    <row r="7448" spans="3:4" x14ac:dyDescent="0.2">
      <c r="C7448" s="25"/>
      <c r="D7448" s="25"/>
    </row>
    <row r="7449" spans="3:4" x14ac:dyDescent="0.2">
      <c r="C7449" s="25"/>
      <c r="D7449" s="25"/>
    </row>
    <row r="7450" spans="3:4" x14ac:dyDescent="0.2">
      <c r="C7450" s="25"/>
      <c r="D7450" s="25"/>
    </row>
    <row r="7451" spans="3:4" x14ac:dyDescent="0.2">
      <c r="C7451" s="25"/>
      <c r="D7451" s="25"/>
    </row>
    <row r="7452" spans="3:4" x14ac:dyDescent="0.2">
      <c r="C7452" s="25"/>
      <c r="D7452" s="25"/>
    </row>
    <row r="7453" spans="3:4" x14ac:dyDescent="0.2">
      <c r="C7453" s="25"/>
      <c r="D7453" s="25"/>
    </row>
    <row r="7454" spans="3:4" x14ac:dyDescent="0.2">
      <c r="C7454" s="25"/>
      <c r="D7454" s="25"/>
    </row>
    <row r="7455" spans="3:4" x14ac:dyDescent="0.2">
      <c r="C7455" s="25"/>
      <c r="D7455" s="25"/>
    </row>
    <row r="7456" spans="3:4" x14ac:dyDescent="0.2">
      <c r="C7456" s="25"/>
      <c r="D7456" s="25"/>
    </row>
    <row r="7457" spans="3:4" x14ac:dyDescent="0.2">
      <c r="C7457" s="25"/>
      <c r="D7457" s="25"/>
    </row>
    <row r="7458" spans="3:4" x14ac:dyDescent="0.2">
      <c r="C7458" s="25"/>
      <c r="D7458" s="25"/>
    </row>
    <row r="7459" spans="3:4" x14ac:dyDescent="0.2">
      <c r="C7459" s="25"/>
      <c r="D7459" s="25"/>
    </row>
    <row r="7460" spans="3:4" x14ac:dyDescent="0.2">
      <c r="C7460" s="25"/>
      <c r="D7460" s="25"/>
    </row>
    <row r="7461" spans="3:4" x14ac:dyDescent="0.2">
      <c r="C7461" s="25"/>
      <c r="D7461" s="25"/>
    </row>
    <row r="7462" spans="3:4" x14ac:dyDescent="0.2">
      <c r="C7462" s="25"/>
      <c r="D7462" s="25"/>
    </row>
    <row r="7463" spans="3:4" x14ac:dyDescent="0.2">
      <c r="C7463" s="25"/>
      <c r="D7463" s="25"/>
    </row>
    <row r="7464" spans="3:4" x14ac:dyDescent="0.2">
      <c r="C7464" s="25"/>
      <c r="D7464" s="25"/>
    </row>
    <row r="7465" spans="3:4" x14ac:dyDescent="0.2">
      <c r="C7465" s="25"/>
      <c r="D7465" s="25"/>
    </row>
    <row r="7466" spans="3:4" x14ac:dyDescent="0.2">
      <c r="C7466" s="25"/>
      <c r="D7466" s="25"/>
    </row>
    <row r="7467" spans="3:4" x14ac:dyDescent="0.2">
      <c r="C7467" s="25"/>
      <c r="D7467" s="25"/>
    </row>
    <row r="7468" spans="3:4" x14ac:dyDescent="0.2">
      <c r="C7468" s="25"/>
      <c r="D7468" s="25"/>
    </row>
    <row r="7469" spans="3:4" x14ac:dyDescent="0.2">
      <c r="C7469" s="25"/>
      <c r="D7469" s="25"/>
    </row>
    <row r="7470" spans="3:4" x14ac:dyDescent="0.2">
      <c r="C7470" s="25"/>
      <c r="D7470" s="25"/>
    </row>
    <row r="7471" spans="3:4" x14ac:dyDescent="0.2">
      <c r="C7471" s="25"/>
      <c r="D7471" s="25"/>
    </row>
    <row r="7472" spans="3:4" x14ac:dyDescent="0.2">
      <c r="C7472" s="25"/>
      <c r="D7472" s="25"/>
    </row>
    <row r="7473" spans="3:4" x14ac:dyDescent="0.2">
      <c r="C7473" s="25"/>
      <c r="D7473" s="25"/>
    </row>
    <row r="7474" spans="3:4" x14ac:dyDescent="0.2">
      <c r="C7474" s="25"/>
      <c r="D7474" s="25"/>
    </row>
    <row r="7475" spans="3:4" x14ac:dyDescent="0.2">
      <c r="C7475" s="25"/>
      <c r="D7475" s="25"/>
    </row>
    <row r="7476" spans="3:4" x14ac:dyDescent="0.2">
      <c r="C7476" s="25"/>
      <c r="D7476" s="25"/>
    </row>
    <row r="7477" spans="3:4" x14ac:dyDescent="0.2">
      <c r="C7477" s="25"/>
      <c r="D7477" s="25"/>
    </row>
    <row r="7478" spans="3:4" x14ac:dyDescent="0.2">
      <c r="C7478" s="25"/>
      <c r="D7478" s="25"/>
    </row>
    <row r="7479" spans="3:4" x14ac:dyDescent="0.2">
      <c r="C7479" s="25"/>
      <c r="D7479" s="25"/>
    </row>
    <row r="7480" spans="3:4" x14ac:dyDescent="0.2">
      <c r="C7480" s="25"/>
      <c r="D7480" s="25"/>
    </row>
    <row r="7481" spans="3:4" x14ac:dyDescent="0.2">
      <c r="C7481" s="25"/>
      <c r="D7481" s="25"/>
    </row>
    <row r="7482" spans="3:4" x14ac:dyDescent="0.2">
      <c r="C7482" s="25"/>
      <c r="D7482" s="25"/>
    </row>
    <row r="7483" spans="3:4" x14ac:dyDescent="0.2">
      <c r="C7483" s="25"/>
      <c r="D7483" s="25"/>
    </row>
    <row r="7484" spans="3:4" x14ac:dyDescent="0.2">
      <c r="C7484" s="25"/>
      <c r="D7484" s="25"/>
    </row>
    <row r="7485" spans="3:4" x14ac:dyDescent="0.2">
      <c r="C7485" s="25"/>
      <c r="D7485" s="25"/>
    </row>
    <row r="7486" spans="3:4" x14ac:dyDescent="0.2">
      <c r="C7486" s="25"/>
      <c r="D7486" s="25"/>
    </row>
    <row r="7487" spans="3:4" x14ac:dyDescent="0.2">
      <c r="C7487" s="25"/>
      <c r="D7487" s="25"/>
    </row>
    <row r="7488" spans="3:4" x14ac:dyDescent="0.2">
      <c r="C7488" s="25"/>
      <c r="D7488" s="25"/>
    </row>
    <row r="7489" spans="3:4" x14ac:dyDescent="0.2">
      <c r="C7489" s="25"/>
      <c r="D7489" s="25"/>
    </row>
    <row r="7490" spans="3:4" x14ac:dyDescent="0.2">
      <c r="C7490" s="25"/>
      <c r="D7490" s="25"/>
    </row>
    <row r="7491" spans="3:4" x14ac:dyDescent="0.2">
      <c r="C7491" s="25"/>
      <c r="D7491" s="25"/>
    </row>
    <row r="7492" spans="3:4" x14ac:dyDescent="0.2">
      <c r="C7492" s="25"/>
      <c r="D7492" s="25"/>
    </row>
    <row r="7493" spans="3:4" x14ac:dyDescent="0.2">
      <c r="C7493" s="25"/>
      <c r="D7493" s="25"/>
    </row>
    <row r="7494" spans="3:4" x14ac:dyDescent="0.2">
      <c r="C7494" s="25"/>
      <c r="D7494" s="25"/>
    </row>
    <row r="7495" spans="3:4" x14ac:dyDescent="0.2">
      <c r="C7495" s="25"/>
      <c r="D7495" s="25"/>
    </row>
    <row r="7496" spans="3:4" x14ac:dyDescent="0.2">
      <c r="C7496" s="25"/>
      <c r="D7496" s="25"/>
    </row>
    <row r="7497" spans="3:4" x14ac:dyDescent="0.2">
      <c r="C7497" s="25"/>
      <c r="D7497" s="25"/>
    </row>
    <row r="7498" spans="3:4" x14ac:dyDescent="0.2">
      <c r="C7498" s="25"/>
      <c r="D7498" s="25"/>
    </row>
    <row r="7499" spans="3:4" x14ac:dyDescent="0.2">
      <c r="C7499" s="25"/>
      <c r="D7499" s="25"/>
    </row>
    <row r="7500" spans="3:4" x14ac:dyDescent="0.2">
      <c r="C7500" s="25"/>
      <c r="D7500" s="25"/>
    </row>
    <row r="7501" spans="3:4" x14ac:dyDescent="0.2">
      <c r="C7501" s="25"/>
      <c r="D7501" s="25"/>
    </row>
    <row r="7502" spans="3:4" x14ac:dyDescent="0.2">
      <c r="C7502" s="25"/>
      <c r="D7502" s="25"/>
    </row>
    <row r="7503" spans="3:4" x14ac:dyDescent="0.2">
      <c r="C7503" s="25"/>
      <c r="D7503" s="25"/>
    </row>
    <row r="7504" spans="3:4" x14ac:dyDescent="0.2">
      <c r="C7504" s="25"/>
      <c r="D7504" s="25"/>
    </row>
    <row r="7505" spans="3:4" x14ac:dyDescent="0.2">
      <c r="C7505" s="25"/>
      <c r="D7505" s="25"/>
    </row>
    <row r="7506" spans="3:4" x14ac:dyDescent="0.2">
      <c r="C7506" s="25"/>
      <c r="D7506" s="25"/>
    </row>
    <row r="7507" spans="3:4" x14ac:dyDescent="0.2">
      <c r="C7507" s="25"/>
      <c r="D7507" s="25"/>
    </row>
    <row r="7508" spans="3:4" x14ac:dyDescent="0.2">
      <c r="C7508" s="25"/>
      <c r="D7508" s="25"/>
    </row>
    <row r="7509" spans="3:4" x14ac:dyDescent="0.2">
      <c r="C7509" s="25"/>
      <c r="D7509" s="25"/>
    </row>
    <row r="7510" spans="3:4" x14ac:dyDescent="0.2">
      <c r="C7510" s="25"/>
      <c r="D7510" s="25"/>
    </row>
    <row r="7511" spans="3:4" x14ac:dyDescent="0.2">
      <c r="C7511" s="25"/>
      <c r="D7511" s="25"/>
    </row>
    <row r="7512" spans="3:4" x14ac:dyDescent="0.2">
      <c r="C7512" s="25"/>
      <c r="D7512" s="25"/>
    </row>
    <row r="7513" spans="3:4" x14ac:dyDescent="0.2">
      <c r="C7513" s="25"/>
      <c r="D7513" s="25"/>
    </row>
    <row r="7514" spans="3:4" x14ac:dyDescent="0.2">
      <c r="C7514" s="25"/>
      <c r="D7514" s="25"/>
    </row>
    <row r="7515" spans="3:4" x14ac:dyDescent="0.2">
      <c r="C7515" s="25"/>
      <c r="D7515" s="25"/>
    </row>
    <row r="7516" spans="3:4" x14ac:dyDescent="0.2">
      <c r="C7516" s="25"/>
      <c r="D7516" s="25"/>
    </row>
    <row r="7517" spans="3:4" x14ac:dyDescent="0.2">
      <c r="C7517" s="25"/>
      <c r="D7517" s="25"/>
    </row>
    <row r="7518" spans="3:4" x14ac:dyDescent="0.2">
      <c r="C7518" s="25"/>
      <c r="D7518" s="25"/>
    </row>
    <row r="7519" spans="3:4" x14ac:dyDescent="0.2">
      <c r="C7519" s="25"/>
      <c r="D7519" s="25"/>
    </row>
    <row r="7520" spans="3:4" x14ac:dyDescent="0.2">
      <c r="C7520" s="25"/>
      <c r="D7520" s="25"/>
    </row>
    <row r="7521" spans="3:4" x14ac:dyDescent="0.2">
      <c r="C7521" s="25"/>
      <c r="D7521" s="25"/>
    </row>
    <row r="7522" spans="3:4" x14ac:dyDescent="0.2">
      <c r="C7522" s="25"/>
      <c r="D7522" s="25"/>
    </row>
    <row r="7523" spans="3:4" x14ac:dyDescent="0.2">
      <c r="C7523" s="25"/>
      <c r="D7523" s="25"/>
    </row>
    <row r="7524" spans="3:4" x14ac:dyDescent="0.2">
      <c r="C7524" s="25"/>
      <c r="D7524" s="25"/>
    </row>
    <row r="7525" spans="3:4" x14ac:dyDescent="0.2">
      <c r="C7525" s="25"/>
      <c r="D7525" s="25"/>
    </row>
    <row r="7526" spans="3:4" x14ac:dyDescent="0.2">
      <c r="C7526" s="25"/>
      <c r="D7526" s="25"/>
    </row>
    <row r="7527" spans="3:4" x14ac:dyDescent="0.2">
      <c r="C7527" s="25"/>
      <c r="D7527" s="25"/>
    </row>
    <row r="7528" spans="3:4" x14ac:dyDescent="0.2">
      <c r="C7528" s="25"/>
      <c r="D7528" s="25"/>
    </row>
    <row r="7529" spans="3:4" x14ac:dyDescent="0.2">
      <c r="C7529" s="25"/>
      <c r="D7529" s="25"/>
    </row>
    <row r="7530" spans="3:4" x14ac:dyDescent="0.2">
      <c r="C7530" s="25"/>
      <c r="D7530" s="25"/>
    </row>
    <row r="7531" spans="3:4" x14ac:dyDescent="0.2">
      <c r="C7531" s="25"/>
      <c r="D7531" s="25"/>
    </row>
    <row r="7532" spans="3:4" x14ac:dyDescent="0.2">
      <c r="C7532" s="25"/>
      <c r="D7532" s="25"/>
    </row>
    <row r="7533" spans="3:4" x14ac:dyDescent="0.2">
      <c r="C7533" s="25"/>
      <c r="D7533" s="25"/>
    </row>
    <row r="7534" spans="3:4" x14ac:dyDescent="0.2">
      <c r="C7534" s="25"/>
      <c r="D7534" s="25"/>
    </row>
    <row r="7535" spans="3:4" x14ac:dyDescent="0.2">
      <c r="C7535" s="25"/>
      <c r="D7535" s="25"/>
    </row>
    <row r="7536" spans="3:4" x14ac:dyDescent="0.2">
      <c r="C7536" s="25"/>
      <c r="D7536" s="25"/>
    </row>
    <row r="7537" spans="3:4" x14ac:dyDescent="0.2">
      <c r="C7537" s="25"/>
      <c r="D7537" s="25"/>
    </row>
    <row r="7538" spans="3:4" x14ac:dyDescent="0.2">
      <c r="C7538" s="25"/>
      <c r="D7538" s="25"/>
    </row>
    <row r="7539" spans="3:4" x14ac:dyDescent="0.2">
      <c r="C7539" s="25"/>
      <c r="D7539" s="25"/>
    </row>
    <row r="7540" spans="3:4" x14ac:dyDescent="0.2">
      <c r="C7540" s="25"/>
      <c r="D7540" s="25"/>
    </row>
    <row r="7541" spans="3:4" x14ac:dyDescent="0.2">
      <c r="C7541" s="25"/>
      <c r="D7541" s="25"/>
    </row>
    <row r="7542" spans="3:4" x14ac:dyDescent="0.2">
      <c r="C7542" s="25"/>
      <c r="D7542" s="25"/>
    </row>
    <row r="7543" spans="3:4" x14ac:dyDescent="0.2">
      <c r="C7543" s="25"/>
      <c r="D7543" s="25"/>
    </row>
    <row r="7544" spans="3:4" x14ac:dyDescent="0.2">
      <c r="C7544" s="25"/>
      <c r="D7544" s="25"/>
    </row>
    <row r="7545" spans="3:4" x14ac:dyDescent="0.2">
      <c r="C7545" s="25"/>
      <c r="D7545" s="25"/>
    </row>
    <row r="7546" spans="3:4" x14ac:dyDescent="0.2">
      <c r="C7546" s="25"/>
      <c r="D7546" s="25"/>
    </row>
    <row r="7547" spans="3:4" x14ac:dyDescent="0.2">
      <c r="C7547" s="25"/>
      <c r="D7547" s="25"/>
    </row>
    <row r="7548" spans="3:4" x14ac:dyDescent="0.2">
      <c r="C7548" s="25"/>
      <c r="D7548" s="25"/>
    </row>
    <row r="7549" spans="3:4" x14ac:dyDescent="0.2">
      <c r="C7549" s="25"/>
      <c r="D7549" s="25"/>
    </row>
    <row r="7550" spans="3:4" x14ac:dyDescent="0.2">
      <c r="C7550" s="25"/>
      <c r="D7550" s="25"/>
    </row>
    <row r="7551" spans="3:4" x14ac:dyDescent="0.2">
      <c r="C7551" s="25"/>
      <c r="D7551" s="25"/>
    </row>
    <row r="7552" spans="3:4" x14ac:dyDescent="0.2">
      <c r="C7552" s="25"/>
      <c r="D7552" s="25"/>
    </row>
    <row r="7553" spans="3:4" x14ac:dyDescent="0.2">
      <c r="C7553" s="25"/>
      <c r="D7553" s="25"/>
    </row>
    <row r="7554" spans="3:4" x14ac:dyDescent="0.2">
      <c r="C7554" s="25"/>
      <c r="D7554" s="25"/>
    </row>
    <row r="7555" spans="3:4" x14ac:dyDescent="0.2">
      <c r="C7555" s="25"/>
      <c r="D7555" s="25"/>
    </row>
    <row r="7556" spans="3:4" x14ac:dyDescent="0.2">
      <c r="C7556" s="25"/>
      <c r="D7556" s="25"/>
    </row>
    <row r="7557" spans="3:4" x14ac:dyDescent="0.2">
      <c r="C7557" s="25"/>
      <c r="D7557" s="25"/>
    </row>
    <row r="7558" spans="3:4" x14ac:dyDescent="0.2">
      <c r="C7558" s="25"/>
      <c r="D7558" s="25"/>
    </row>
    <row r="7559" spans="3:4" x14ac:dyDescent="0.2">
      <c r="C7559" s="25"/>
      <c r="D7559" s="25"/>
    </row>
    <row r="7560" spans="3:4" x14ac:dyDescent="0.2">
      <c r="C7560" s="25"/>
      <c r="D7560" s="25"/>
    </row>
    <row r="7561" spans="3:4" x14ac:dyDescent="0.2">
      <c r="C7561" s="25"/>
      <c r="D7561" s="25"/>
    </row>
    <row r="7562" spans="3:4" x14ac:dyDescent="0.2">
      <c r="C7562" s="25"/>
      <c r="D7562" s="25"/>
    </row>
    <row r="7563" spans="3:4" x14ac:dyDescent="0.2">
      <c r="C7563" s="25"/>
      <c r="D7563" s="25"/>
    </row>
    <row r="7564" spans="3:4" x14ac:dyDescent="0.2">
      <c r="C7564" s="25"/>
      <c r="D7564" s="25"/>
    </row>
    <row r="7565" spans="3:4" x14ac:dyDescent="0.2">
      <c r="C7565" s="25"/>
      <c r="D7565" s="25"/>
    </row>
    <row r="7566" spans="3:4" x14ac:dyDescent="0.2">
      <c r="C7566" s="25"/>
      <c r="D7566" s="25"/>
    </row>
    <row r="7567" spans="3:4" x14ac:dyDescent="0.2">
      <c r="C7567" s="25"/>
      <c r="D7567" s="25"/>
    </row>
    <row r="7568" spans="3:4" x14ac:dyDescent="0.2">
      <c r="C7568" s="25"/>
      <c r="D7568" s="25"/>
    </row>
    <row r="7569" spans="3:4" x14ac:dyDescent="0.2">
      <c r="C7569" s="25"/>
      <c r="D7569" s="25"/>
    </row>
    <row r="7570" spans="3:4" x14ac:dyDescent="0.2">
      <c r="C7570" s="25"/>
      <c r="D7570" s="25"/>
    </row>
    <row r="7571" spans="3:4" x14ac:dyDescent="0.2">
      <c r="C7571" s="25"/>
      <c r="D7571" s="25"/>
    </row>
    <row r="7572" spans="3:4" x14ac:dyDescent="0.2">
      <c r="C7572" s="25"/>
      <c r="D7572" s="25"/>
    </row>
    <row r="7573" spans="3:4" x14ac:dyDescent="0.2">
      <c r="C7573" s="25"/>
      <c r="D7573" s="25"/>
    </row>
    <row r="7574" spans="3:4" x14ac:dyDescent="0.2">
      <c r="C7574" s="25"/>
      <c r="D7574" s="25"/>
    </row>
    <row r="7575" spans="3:4" x14ac:dyDescent="0.2">
      <c r="C7575" s="25"/>
      <c r="D7575" s="25"/>
    </row>
    <row r="7576" spans="3:4" x14ac:dyDescent="0.2">
      <c r="C7576" s="25"/>
      <c r="D7576" s="25"/>
    </row>
    <row r="7577" spans="3:4" x14ac:dyDescent="0.2">
      <c r="C7577" s="25"/>
      <c r="D7577" s="25"/>
    </row>
    <row r="7578" spans="3:4" x14ac:dyDescent="0.2">
      <c r="C7578" s="25"/>
      <c r="D7578" s="25"/>
    </row>
    <row r="7579" spans="3:4" x14ac:dyDescent="0.2">
      <c r="C7579" s="25"/>
      <c r="D7579" s="25"/>
    </row>
    <row r="7580" spans="3:4" x14ac:dyDescent="0.2">
      <c r="C7580" s="25"/>
      <c r="D7580" s="25"/>
    </row>
    <row r="7581" spans="3:4" x14ac:dyDescent="0.2">
      <c r="C7581" s="25"/>
      <c r="D7581" s="25"/>
    </row>
    <row r="7582" spans="3:4" x14ac:dyDescent="0.2">
      <c r="C7582" s="25"/>
      <c r="D7582" s="25"/>
    </row>
    <row r="7583" spans="3:4" x14ac:dyDescent="0.2">
      <c r="C7583" s="25"/>
      <c r="D7583" s="25"/>
    </row>
    <row r="7584" spans="3:4" x14ac:dyDescent="0.2">
      <c r="C7584" s="25"/>
      <c r="D7584" s="25"/>
    </row>
    <row r="7585" spans="3:4" x14ac:dyDescent="0.2">
      <c r="C7585" s="25"/>
      <c r="D7585" s="25"/>
    </row>
    <row r="7586" spans="3:4" x14ac:dyDescent="0.2">
      <c r="C7586" s="25"/>
      <c r="D7586" s="25"/>
    </row>
    <row r="7587" spans="3:4" x14ac:dyDescent="0.2">
      <c r="C7587" s="25"/>
      <c r="D7587" s="25"/>
    </row>
    <row r="7588" spans="3:4" x14ac:dyDescent="0.2">
      <c r="C7588" s="25"/>
      <c r="D7588" s="25"/>
    </row>
    <row r="7589" spans="3:4" x14ac:dyDescent="0.2">
      <c r="C7589" s="25"/>
      <c r="D7589" s="25"/>
    </row>
    <row r="7590" spans="3:4" x14ac:dyDescent="0.2">
      <c r="C7590" s="25"/>
      <c r="D7590" s="25"/>
    </row>
    <row r="7591" spans="3:4" x14ac:dyDescent="0.2">
      <c r="C7591" s="25"/>
      <c r="D7591" s="25"/>
    </row>
    <row r="7592" spans="3:4" x14ac:dyDescent="0.2">
      <c r="C7592" s="25"/>
      <c r="D7592" s="25"/>
    </row>
    <row r="7593" spans="3:4" x14ac:dyDescent="0.2">
      <c r="C7593" s="25"/>
      <c r="D7593" s="25"/>
    </row>
    <row r="7594" spans="3:4" x14ac:dyDescent="0.2">
      <c r="C7594" s="25"/>
      <c r="D7594" s="25"/>
    </row>
    <row r="7595" spans="3:4" x14ac:dyDescent="0.2">
      <c r="C7595" s="25"/>
      <c r="D7595" s="25"/>
    </row>
    <row r="7596" spans="3:4" x14ac:dyDescent="0.2">
      <c r="C7596" s="25"/>
      <c r="D7596" s="25"/>
    </row>
    <row r="7597" spans="3:4" x14ac:dyDescent="0.2">
      <c r="C7597" s="25"/>
      <c r="D7597" s="25"/>
    </row>
    <row r="7598" spans="3:4" x14ac:dyDescent="0.2">
      <c r="C7598" s="25"/>
      <c r="D7598" s="25"/>
    </row>
    <row r="7599" spans="3:4" x14ac:dyDescent="0.2">
      <c r="C7599" s="25"/>
      <c r="D7599" s="25"/>
    </row>
    <row r="7600" spans="3:4" x14ac:dyDescent="0.2">
      <c r="C7600" s="25"/>
      <c r="D7600" s="25"/>
    </row>
    <row r="7601" spans="3:4" x14ac:dyDescent="0.2">
      <c r="C7601" s="25"/>
      <c r="D7601" s="25"/>
    </row>
    <row r="7602" spans="3:4" x14ac:dyDescent="0.2">
      <c r="C7602" s="25"/>
      <c r="D7602" s="25"/>
    </row>
    <row r="7603" spans="3:4" x14ac:dyDescent="0.2">
      <c r="C7603" s="25"/>
      <c r="D7603" s="25"/>
    </row>
    <row r="7604" spans="3:4" x14ac:dyDescent="0.2">
      <c r="C7604" s="25"/>
      <c r="D7604" s="25"/>
    </row>
    <row r="7605" spans="3:4" x14ac:dyDescent="0.2">
      <c r="C7605" s="25"/>
      <c r="D7605" s="25"/>
    </row>
    <row r="7606" spans="3:4" x14ac:dyDescent="0.2">
      <c r="C7606" s="25"/>
      <c r="D7606" s="25"/>
    </row>
    <row r="7607" spans="3:4" x14ac:dyDescent="0.2">
      <c r="C7607" s="25"/>
      <c r="D7607" s="25"/>
    </row>
    <row r="7608" spans="3:4" x14ac:dyDescent="0.2">
      <c r="C7608" s="25"/>
      <c r="D7608" s="25"/>
    </row>
    <row r="7609" spans="3:4" x14ac:dyDescent="0.2">
      <c r="C7609" s="25"/>
      <c r="D7609" s="25"/>
    </row>
    <row r="7610" spans="3:4" x14ac:dyDescent="0.2">
      <c r="C7610" s="25"/>
      <c r="D7610" s="25"/>
    </row>
    <row r="7611" spans="3:4" x14ac:dyDescent="0.2">
      <c r="C7611" s="25"/>
      <c r="D7611" s="25"/>
    </row>
    <row r="7612" spans="3:4" x14ac:dyDescent="0.2">
      <c r="C7612" s="25"/>
      <c r="D7612" s="25"/>
    </row>
    <row r="7613" spans="3:4" x14ac:dyDescent="0.2">
      <c r="C7613" s="25"/>
      <c r="D7613" s="25"/>
    </row>
    <row r="7614" spans="3:4" x14ac:dyDescent="0.2">
      <c r="C7614" s="25"/>
      <c r="D7614" s="25"/>
    </row>
    <row r="7615" spans="3:4" x14ac:dyDescent="0.2">
      <c r="C7615" s="25"/>
      <c r="D7615" s="25"/>
    </row>
    <row r="7616" spans="3:4" x14ac:dyDescent="0.2">
      <c r="C7616" s="25"/>
      <c r="D7616" s="25"/>
    </row>
    <row r="7617" spans="3:4" x14ac:dyDescent="0.2">
      <c r="C7617" s="25"/>
      <c r="D7617" s="25"/>
    </row>
    <row r="7618" spans="3:4" x14ac:dyDescent="0.2">
      <c r="C7618" s="25"/>
      <c r="D7618" s="25"/>
    </row>
    <row r="7619" spans="3:4" x14ac:dyDescent="0.2">
      <c r="C7619" s="25"/>
      <c r="D7619" s="25"/>
    </row>
    <row r="7620" spans="3:4" x14ac:dyDescent="0.2">
      <c r="C7620" s="25"/>
      <c r="D7620" s="25"/>
    </row>
    <row r="7621" spans="3:4" x14ac:dyDescent="0.2">
      <c r="C7621" s="25"/>
      <c r="D7621" s="25"/>
    </row>
    <row r="7622" spans="3:4" x14ac:dyDescent="0.2">
      <c r="C7622" s="25"/>
      <c r="D7622" s="25"/>
    </row>
    <row r="7623" spans="3:4" x14ac:dyDescent="0.2">
      <c r="C7623" s="25"/>
      <c r="D7623" s="25"/>
    </row>
    <row r="7624" spans="3:4" x14ac:dyDescent="0.2">
      <c r="C7624" s="25"/>
      <c r="D7624" s="25"/>
    </row>
    <row r="7625" spans="3:4" x14ac:dyDescent="0.2">
      <c r="C7625" s="25"/>
      <c r="D7625" s="25"/>
    </row>
    <row r="7626" spans="3:4" x14ac:dyDescent="0.2">
      <c r="C7626" s="25"/>
      <c r="D7626" s="25"/>
    </row>
    <row r="7627" spans="3:4" x14ac:dyDescent="0.2">
      <c r="C7627" s="25"/>
      <c r="D7627" s="25"/>
    </row>
    <row r="7628" spans="3:4" x14ac:dyDescent="0.2">
      <c r="C7628" s="25"/>
      <c r="D7628" s="25"/>
    </row>
    <row r="7629" spans="3:4" x14ac:dyDescent="0.2">
      <c r="C7629" s="25"/>
      <c r="D7629" s="25"/>
    </row>
    <row r="7630" spans="3:4" x14ac:dyDescent="0.2">
      <c r="C7630" s="25"/>
      <c r="D7630" s="25"/>
    </row>
    <row r="7631" spans="3:4" x14ac:dyDescent="0.2">
      <c r="C7631" s="25"/>
      <c r="D7631" s="25"/>
    </row>
    <row r="7632" spans="3:4" x14ac:dyDescent="0.2">
      <c r="C7632" s="25"/>
      <c r="D7632" s="25"/>
    </row>
    <row r="7633" spans="3:4" x14ac:dyDescent="0.2">
      <c r="C7633" s="25"/>
      <c r="D7633" s="25"/>
    </row>
    <row r="7634" spans="3:4" x14ac:dyDescent="0.2">
      <c r="C7634" s="25"/>
      <c r="D7634" s="25"/>
    </row>
    <row r="7635" spans="3:4" x14ac:dyDescent="0.2">
      <c r="C7635" s="25"/>
      <c r="D7635" s="25"/>
    </row>
    <row r="7636" spans="3:4" x14ac:dyDescent="0.2">
      <c r="C7636" s="25"/>
      <c r="D7636" s="25"/>
    </row>
    <row r="7637" spans="3:4" x14ac:dyDescent="0.2">
      <c r="C7637" s="25"/>
      <c r="D7637" s="25"/>
    </row>
    <row r="7638" spans="3:4" x14ac:dyDescent="0.2">
      <c r="C7638" s="25"/>
      <c r="D7638" s="25"/>
    </row>
    <row r="7639" spans="3:4" x14ac:dyDescent="0.2">
      <c r="C7639" s="25"/>
      <c r="D7639" s="25"/>
    </row>
    <row r="7640" spans="3:4" x14ac:dyDescent="0.2">
      <c r="C7640" s="25"/>
      <c r="D7640" s="25"/>
    </row>
    <row r="7641" spans="3:4" x14ac:dyDescent="0.2">
      <c r="C7641" s="25"/>
      <c r="D7641" s="25"/>
    </row>
    <row r="7642" spans="3:4" x14ac:dyDescent="0.2">
      <c r="C7642" s="25"/>
      <c r="D7642" s="25"/>
    </row>
    <row r="7643" spans="3:4" x14ac:dyDescent="0.2">
      <c r="C7643" s="25"/>
      <c r="D7643" s="25"/>
    </row>
    <row r="7644" spans="3:4" x14ac:dyDescent="0.2">
      <c r="C7644" s="25"/>
      <c r="D7644" s="25"/>
    </row>
    <row r="7645" spans="3:4" x14ac:dyDescent="0.2">
      <c r="C7645" s="25"/>
      <c r="D7645" s="25"/>
    </row>
    <row r="7646" spans="3:4" x14ac:dyDescent="0.2">
      <c r="C7646" s="25"/>
      <c r="D7646" s="25"/>
    </row>
    <row r="7647" spans="3:4" x14ac:dyDescent="0.2">
      <c r="C7647" s="25"/>
      <c r="D7647" s="25"/>
    </row>
    <row r="7648" spans="3:4" x14ac:dyDescent="0.2">
      <c r="C7648" s="25"/>
      <c r="D7648" s="25"/>
    </row>
    <row r="7649" spans="3:4" x14ac:dyDescent="0.2">
      <c r="C7649" s="25"/>
      <c r="D7649" s="25"/>
    </row>
    <row r="7650" spans="3:4" x14ac:dyDescent="0.2">
      <c r="C7650" s="25"/>
      <c r="D7650" s="25"/>
    </row>
    <row r="7651" spans="3:4" x14ac:dyDescent="0.2">
      <c r="C7651" s="25"/>
      <c r="D7651" s="25"/>
    </row>
    <row r="7652" spans="3:4" x14ac:dyDescent="0.2">
      <c r="C7652" s="25"/>
      <c r="D7652" s="25"/>
    </row>
    <row r="7653" spans="3:4" x14ac:dyDescent="0.2">
      <c r="C7653" s="25"/>
      <c r="D7653" s="25"/>
    </row>
    <row r="7654" spans="3:4" x14ac:dyDescent="0.2">
      <c r="C7654" s="25"/>
      <c r="D7654" s="25"/>
    </row>
    <row r="7655" spans="3:4" x14ac:dyDescent="0.2">
      <c r="C7655" s="25"/>
      <c r="D7655" s="25"/>
    </row>
    <row r="7656" spans="3:4" x14ac:dyDescent="0.2">
      <c r="C7656" s="25"/>
      <c r="D7656" s="25"/>
    </row>
    <row r="7657" spans="3:4" x14ac:dyDescent="0.2">
      <c r="C7657" s="25"/>
      <c r="D7657" s="25"/>
    </row>
    <row r="7658" spans="3:4" x14ac:dyDescent="0.2">
      <c r="C7658" s="25"/>
      <c r="D7658" s="25"/>
    </row>
    <row r="7659" spans="3:4" x14ac:dyDescent="0.2">
      <c r="C7659" s="25"/>
      <c r="D7659" s="25"/>
    </row>
    <row r="7660" spans="3:4" x14ac:dyDescent="0.2">
      <c r="C7660" s="25"/>
      <c r="D7660" s="25"/>
    </row>
    <row r="7661" spans="3:4" x14ac:dyDescent="0.2">
      <c r="C7661" s="25"/>
      <c r="D7661" s="25"/>
    </row>
    <row r="7662" spans="3:4" x14ac:dyDescent="0.2">
      <c r="C7662" s="25"/>
      <c r="D7662" s="25"/>
    </row>
    <row r="7663" spans="3:4" x14ac:dyDescent="0.2">
      <c r="C7663" s="25"/>
      <c r="D7663" s="25"/>
    </row>
    <row r="7664" spans="3:4" x14ac:dyDescent="0.2">
      <c r="C7664" s="25"/>
      <c r="D7664" s="25"/>
    </row>
    <row r="7665" spans="3:4" x14ac:dyDescent="0.2">
      <c r="C7665" s="25"/>
      <c r="D7665" s="25"/>
    </row>
    <row r="7666" spans="3:4" x14ac:dyDescent="0.2">
      <c r="C7666" s="25"/>
      <c r="D7666" s="25"/>
    </row>
    <row r="7667" spans="3:4" x14ac:dyDescent="0.2">
      <c r="C7667" s="25"/>
      <c r="D7667" s="25"/>
    </row>
    <row r="7668" spans="3:4" x14ac:dyDescent="0.2">
      <c r="C7668" s="25"/>
      <c r="D7668" s="25"/>
    </row>
    <row r="7669" spans="3:4" x14ac:dyDescent="0.2">
      <c r="C7669" s="25"/>
      <c r="D7669" s="25"/>
    </row>
    <row r="7670" spans="3:4" x14ac:dyDescent="0.2">
      <c r="C7670" s="25"/>
      <c r="D7670" s="25"/>
    </row>
    <row r="7671" spans="3:4" x14ac:dyDescent="0.2">
      <c r="C7671" s="25"/>
      <c r="D7671" s="25"/>
    </row>
    <row r="7672" spans="3:4" x14ac:dyDescent="0.2">
      <c r="C7672" s="25"/>
      <c r="D7672" s="25"/>
    </row>
    <row r="7673" spans="3:4" x14ac:dyDescent="0.2">
      <c r="C7673" s="25"/>
      <c r="D7673" s="25"/>
    </row>
    <row r="7674" spans="3:4" x14ac:dyDescent="0.2">
      <c r="C7674" s="25"/>
      <c r="D7674" s="25"/>
    </row>
    <row r="7675" spans="3:4" x14ac:dyDescent="0.2">
      <c r="C7675" s="25"/>
      <c r="D7675" s="25"/>
    </row>
    <row r="7676" spans="3:4" x14ac:dyDescent="0.2">
      <c r="C7676" s="25"/>
      <c r="D7676" s="25"/>
    </row>
    <row r="7677" spans="3:4" x14ac:dyDescent="0.2">
      <c r="C7677" s="25"/>
      <c r="D7677" s="25"/>
    </row>
    <row r="7678" spans="3:4" x14ac:dyDescent="0.2">
      <c r="C7678" s="25"/>
      <c r="D7678" s="25"/>
    </row>
    <row r="7679" spans="3:4" x14ac:dyDescent="0.2">
      <c r="C7679" s="25"/>
      <c r="D7679" s="25"/>
    </row>
    <row r="7680" spans="3:4" x14ac:dyDescent="0.2">
      <c r="C7680" s="25"/>
      <c r="D7680" s="25"/>
    </row>
    <row r="7681" spans="3:4" x14ac:dyDescent="0.2">
      <c r="C7681" s="25"/>
      <c r="D7681" s="25"/>
    </row>
    <row r="7682" spans="3:4" x14ac:dyDescent="0.2">
      <c r="C7682" s="25"/>
      <c r="D7682" s="25"/>
    </row>
    <row r="7683" spans="3:4" x14ac:dyDescent="0.2">
      <c r="C7683" s="25"/>
      <c r="D7683" s="25"/>
    </row>
    <row r="7684" spans="3:4" x14ac:dyDescent="0.2">
      <c r="C7684" s="25"/>
      <c r="D7684" s="25"/>
    </row>
    <row r="7685" spans="3:4" x14ac:dyDescent="0.2">
      <c r="C7685" s="25"/>
      <c r="D7685" s="25"/>
    </row>
    <row r="7686" spans="3:4" x14ac:dyDescent="0.2">
      <c r="C7686" s="25"/>
      <c r="D7686" s="25"/>
    </row>
    <row r="7687" spans="3:4" x14ac:dyDescent="0.2">
      <c r="C7687" s="25"/>
      <c r="D7687" s="25"/>
    </row>
    <row r="7688" spans="3:4" x14ac:dyDescent="0.2">
      <c r="C7688" s="25"/>
      <c r="D7688" s="25"/>
    </row>
    <row r="7689" spans="3:4" x14ac:dyDescent="0.2">
      <c r="C7689" s="25"/>
      <c r="D7689" s="25"/>
    </row>
    <row r="7690" spans="3:4" x14ac:dyDescent="0.2">
      <c r="C7690" s="25"/>
      <c r="D7690" s="25"/>
    </row>
    <row r="7691" spans="3:4" x14ac:dyDescent="0.2">
      <c r="C7691" s="25"/>
      <c r="D7691" s="25"/>
    </row>
    <row r="7692" spans="3:4" x14ac:dyDescent="0.2">
      <c r="C7692" s="25"/>
      <c r="D7692" s="25"/>
    </row>
    <row r="7693" spans="3:4" x14ac:dyDescent="0.2">
      <c r="C7693" s="25"/>
      <c r="D7693" s="25"/>
    </row>
    <row r="7694" spans="3:4" x14ac:dyDescent="0.2">
      <c r="C7694" s="25"/>
      <c r="D7694" s="25"/>
    </row>
    <row r="7695" spans="3:4" x14ac:dyDescent="0.2">
      <c r="C7695" s="25"/>
      <c r="D7695" s="25"/>
    </row>
    <row r="7696" spans="3:4" x14ac:dyDescent="0.2">
      <c r="C7696" s="25"/>
      <c r="D7696" s="25"/>
    </row>
    <row r="7697" spans="3:4" x14ac:dyDescent="0.2">
      <c r="C7697" s="25"/>
      <c r="D7697" s="25"/>
    </row>
    <row r="7698" spans="3:4" x14ac:dyDescent="0.2">
      <c r="C7698" s="25"/>
      <c r="D7698" s="25"/>
    </row>
    <row r="7699" spans="3:4" x14ac:dyDescent="0.2">
      <c r="C7699" s="25"/>
      <c r="D7699" s="25"/>
    </row>
    <row r="7700" spans="3:4" x14ac:dyDescent="0.2">
      <c r="C7700" s="25"/>
      <c r="D7700" s="25"/>
    </row>
    <row r="7701" spans="3:4" x14ac:dyDescent="0.2">
      <c r="C7701" s="25"/>
      <c r="D7701" s="25"/>
    </row>
    <row r="7702" spans="3:4" x14ac:dyDescent="0.2">
      <c r="C7702" s="25"/>
      <c r="D7702" s="25"/>
    </row>
    <row r="7703" spans="3:4" x14ac:dyDescent="0.2">
      <c r="C7703" s="25"/>
      <c r="D7703" s="25"/>
    </row>
    <row r="7704" spans="3:4" x14ac:dyDescent="0.2">
      <c r="C7704" s="25"/>
      <c r="D7704" s="25"/>
    </row>
    <row r="7705" spans="3:4" x14ac:dyDescent="0.2">
      <c r="C7705" s="25"/>
      <c r="D7705" s="25"/>
    </row>
    <row r="7706" spans="3:4" x14ac:dyDescent="0.2">
      <c r="C7706" s="25"/>
      <c r="D7706" s="25"/>
    </row>
    <row r="7707" spans="3:4" x14ac:dyDescent="0.2">
      <c r="C7707" s="25"/>
      <c r="D7707" s="25"/>
    </row>
    <row r="7708" spans="3:4" x14ac:dyDescent="0.2">
      <c r="C7708" s="25"/>
      <c r="D7708" s="25"/>
    </row>
    <row r="7709" spans="3:4" x14ac:dyDescent="0.2">
      <c r="C7709" s="25"/>
      <c r="D7709" s="25"/>
    </row>
    <row r="7710" spans="3:4" x14ac:dyDescent="0.2">
      <c r="C7710" s="25"/>
      <c r="D7710" s="25"/>
    </row>
    <row r="7711" spans="3:4" x14ac:dyDescent="0.2">
      <c r="C7711" s="25"/>
      <c r="D7711" s="25"/>
    </row>
    <row r="7712" spans="3:4" x14ac:dyDescent="0.2">
      <c r="C7712" s="25"/>
      <c r="D7712" s="25"/>
    </row>
    <row r="7713" spans="3:4" x14ac:dyDescent="0.2">
      <c r="C7713" s="25"/>
      <c r="D7713" s="25"/>
    </row>
    <row r="7714" spans="3:4" x14ac:dyDescent="0.2">
      <c r="C7714" s="25"/>
      <c r="D7714" s="25"/>
    </row>
    <row r="7715" spans="3:4" x14ac:dyDescent="0.2">
      <c r="C7715" s="25"/>
      <c r="D7715" s="25"/>
    </row>
    <row r="7716" spans="3:4" x14ac:dyDescent="0.2">
      <c r="C7716" s="25"/>
      <c r="D7716" s="25"/>
    </row>
    <row r="7717" spans="3:4" x14ac:dyDescent="0.2">
      <c r="C7717" s="25"/>
      <c r="D7717" s="25"/>
    </row>
    <row r="7718" spans="3:4" x14ac:dyDescent="0.2">
      <c r="C7718" s="25"/>
      <c r="D7718" s="25"/>
    </row>
    <row r="7719" spans="3:4" x14ac:dyDescent="0.2">
      <c r="C7719" s="25"/>
      <c r="D7719" s="25"/>
    </row>
    <row r="7720" spans="3:4" x14ac:dyDescent="0.2">
      <c r="C7720" s="25"/>
      <c r="D7720" s="25"/>
    </row>
    <row r="7721" spans="3:4" x14ac:dyDescent="0.2">
      <c r="C7721" s="25"/>
      <c r="D7721" s="25"/>
    </row>
    <row r="7722" spans="3:4" x14ac:dyDescent="0.2">
      <c r="C7722" s="25"/>
      <c r="D7722" s="25"/>
    </row>
    <row r="7723" spans="3:4" x14ac:dyDescent="0.2">
      <c r="C7723" s="25"/>
      <c r="D7723" s="25"/>
    </row>
    <row r="7724" spans="3:4" x14ac:dyDescent="0.2">
      <c r="C7724" s="25"/>
      <c r="D7724" s="25"/>
    </row>
    <row r="7725" spans="3:4" x14ac:dyDescent="0.2">
      <c r="C7725" s="25"/>
      <c r="D7725" s="25"/>
    </row>
    <row r="7726" spans="3:4" x14ac:dyDescent="0.2">
      <c r="C7726" s="25"/>
      <c r="D7726" s="25"/>
    </row>
    <row r="7727" spans="3:4" x14ac:dyDescent="0.2">
      <c r="C7727" s="25"/>
      <c r="D7727" s="25"/>
    </row>
    <row r="7728" spans="3:4" x14ac:dyDescent="0.2">
      <c r="C7728" s="25"/>
      <c r="D7728" s="25"/>
    </row>
    <row r="7729" spans="3:4" x14ac:dyDescent="0.2">
      <c r="C7729" s="25"/>
      <c r="D7729" s="25"/>
    </row>
    <row r="7730" spans="3:4" x14ac:dyDescent="0.2">
      <c r="C7730" s="25"/>
      <c r="D7730" s="25"/>
    </row>
    <row r="7731" spans="3:4" x14ac:dyDescent="0.2">
      <c r="C7731" s="25"/>
      <c r="D7731" s="25"/>
    </row>
    <row r="7732" spans="3:4" x14ac:dyDescent="0.2">
      <c r="C7732" s="25"/>
      <c r="D7732" s="25"/>
    </row>
    <row r="7733" spans="3:4" x14ac:dyDescent="0.2">
      <c r="C7733" s="25"/>
      <c r="D7733" s="25"/>
    </row>
    <row r="7734" spans="3:4" x14ac:dyDescent="0.2">
      <c r="C7734" s="25"/>
      <c r="D7734" s="25"/>
    </row>
    <row r="7735" spans="3:4" x14ac:dyDescent="0.2">
      <c r="C7735" s="25"/>
      <c r="D7735" s="25"/>
    </row>
    <row r="7736" spans="3:4" x14ac:dyDescent="0.2">
      <c r="C7736" s="25"/>
      <c r="D7736" s="25"/>
    </row>
    <row r="7737" spans="3:4" x14ac:dyDescent="0.2">
      <c r="C7737" s="25"/>
      <c r="D7737" s="25"/>
    </row>
    <row r="7738" spans="3:4" x14ac:dyDescent="0.2">
      <c r="C7738" s="25"/>
      <c r="D7738" s="25"/>
    </row>
    <row r="7739" spans="3:4" x14ac:dyDescent="0.2">
      <c r="C7739" s="25"/>
      <c r="D7739" s="25"/>
    </row>
    <row r="7740" spans="3:4" x14ac:dyDescent="0.2">
      <c r="C7740" s="25"/>
      <c r="D7740" s="25"/>
    </row>
    <row r="7741" spans="3:4" x14ac:dyDescent="0.2">
      <c r="C7741" s="25"/>
      <c r="D7741" s="25"/>
    </row>
    <row r="7742" spans="3:4" x14ac:dyDescent="0.2">
      <c r="C7742" s="25"/>
      <c r="D7742" s="25"/>
    </row>
    <row r="7743" spans="3:4" x14ac:dyDescent="0.2">
      <c r="C7743" s="25"/>
      <c r="D7743" s="25"/>
    </row>
    <row r="7744" spans="3:4" x14ac:dyDescent="0.2">
      <c r="C7744" s="25"/>
      <c r="D7744" s="25"/>
    </row>
    <row r="7745" spans="3:4" x14ac:dyDescent="0.2">
      <c r="C7745" s="25"/>
      <c r="D7745" s="25"/>
    </row>
    <row r="7746" spans="3:4" x14ac:dyDescent="0.2">
      <c r="C7746" s="25"/>
      <c r="D7746" s="25"/>
    </row>
    <row r="7747" spans="3:4" x14ac:dyDescent="0.2">
      <c r="C7747" s="25"/>
      <c r="D7747" s="25"/>
    </row>
    <row r="7748" spans="3:4" x14ac:dyDescent="0.2">
      <c r="C7748" s="25"/>
      <c r="D7748" s="25"/>
    </row>
    <row r="7749" spans="3:4" x14ac:dyDescent="0.2">
      <c r="C7749" s="25"/>
      <c r="D7749" s="25"/>
    </row>
    <row r="7750" spans="3:4" x14ac:dyDescent="0.2">
      <c r="C7750" s="25"/>
      <c r="D7750" s="25"/>
    </row>
    <row r="7751" spans="3:4" x14ac:dyDescent="0.2">
      <c r="C7751" s="25"/>
      <c r="D7751" s="25"/>
    </row>
    <row r="7752" spans="3:4" x14ac:dyDescent="0.2">
      <c r="C7752" s="25"/>
      <c r="D7752" s="25"/>
    </row>
    <row r="7753" spans="3:4" x14ac:dyDescent="0.2">
      <c r="C7753" s="25"/>
      <c r="D7753" s="25"/>
    </row>
    <row r="7754" spans="3:4" x14ac:dyDescent="0.2">
      <c r="C7754" s="25"/>
      <c r="D7754" s="25"/>
    </row>
    <row r="7755" spans="3:4" x14ac:dyDescent="0.2">
      <c r="C7755" s="25"/>
      <c r="D7755" s="25"/>
    </row>
    <row r="7756" spans="3:4" x14ac:dyDescent="0.2">
      <c r="C7756" s="25"/>
      <c r="D7756" s="25"/>
    </row>
    <row r="7757" spans="3:4" x14ac:dyDescent="0.2">
      <c r="C7757" s="25"/>
      <c r="D7757" s="25"/>
    </row>
    <row r="7758" spans="3:4" x14ac:dyDescent="0.2">
      <c r="C7758" s="25"/>
      <c r="D7758" s="25"/>
    </row>
    <row r="7759" spans="3:4" x14ac:dyDescent="0.2">
      <c r="C7759" s="25"/>
      <c r="D7759" s="25"/>
    </row>
    <row r="7760" spans="3:4" x14ac:dyDescent="0.2">
      <c r="C7760" s="25"/>
      <c r="D7760" s="25"/>
    </row>
    <row r="7761" spans="3:4" x14ac:dyDescent="0.2">
      <c r="C7761" s="25"/>
      <c r="D7761" s="25"/>
    </row>
    <row r="7762" spans="3:4" x14ac:dyDescent="0.2">
      <c r="C7762" s="25"/>
      <c r="D7762" s="25"/>
    </row>
    <row r="7763" spans="3:4" x14ac:dyDescent="0.2">
      <c r="C7763" s="25"/>
      <c r="D7763" s="25"/>
    </row>
    <row r="7764" spans="3:4" x14ac:dyDescent="0.2">
      <c r="C7764" s="25"/>
      <c r="D7764" s="25"/>
    </row>
    <row r="7765" spans="3:4" x14ac:dyDescent="0.2">
      <c r="C7765" s="25"/>
      <c r="D7765" s="25"/>
    </row>
    <row r="7766" spans="3:4" x14ac:dyDescent="0.2">
      <c r="C7766" s="25"/>
      <c r="D7766" s="25"/>
    </row>
    <row r="7767" spans="3:4" x14ac:dyDescent="0.2">
      <c r="C7767" s="25"/>
      <c r="D7767" s="25"/>
    </row>
    <row r="7768" spans="3:4" x14ac:dyDescent="0.2">
      <c r="C7768" s="25"/>
      <c r="D7768" s="25"/>
    </row>
    <row r="7769" spans="3:4" x14ac:dyDescent="0.2">
      <c r="C7769" s="25"/>
      <c r="D7769" s="25"/>
    </row>
    <row r="7770" spans="3:4" x14ac:dyDescent="0.2">
      <c r="C7770" s="25"/>
      <c r="D7770" s="25"/>
    </row>
    <row r="7771" spans="3:4" x14ac:dyDescent="0.2">
      <c r="C7771" s="25"/>
      <c r="D7771" s="25"/>
    </row>
    <row r="7772" spans="3:4" x14ac:dyDescent="0.2">
      <c r="C7772" s="25"/>
      <c r="D7772" s="25"/>
    </row>
    <row r="7773" spans="3:4" x14ac:dyDescent="0.2">
      <c r="C7773" s="25"/>
      <c r="D7773" s="25"/>
    </row>
    <row r="7774" spans="3:4" x14ac:dyDescent="0.2">
      <c r="C7774" s="25"/>
      <c r="D7774" s="25"/>
    </row>
    <row r="7775" spans="3:4" x14ac:dyDescent="0.2">
      <c r="C7775" s="25"/>
      <c r="D7775" s="25"/>
    </row>
    <row r="7776" spans="3:4" x14ac:dyDescent="0.2">
      <c r="C7776" s="25"/>
      <c r="D7776" s="25"/>
    </row>
    <row r="7777" spans="3:4" x14ac:dyDescent="0.2">
      <c r="C7777" s="25"/>
      <c r="D7777" s="25"/>
    </row>
    <row r="7778" spans="3:4" x14ac:dyDescent="0.2">
      <c r="C7778" s="25"/>
      <c r="D7778" s="25"/>
    </row>
    <row r="7779" spans="3:4" x14ac:dyDescent="0.2">
      <c r="C7779" s="25"/>
      <c r="D7779" s="25"/>
    </row>
    <row r="7780" spans="3:4" x14ac:dyDescent="0.2">
      <c r="C7780" s="25"/>
      <c r="D7780" s="25"/>
    </row>
    <row r="7781" spans="3:4" x14ac:dyDescent="0.2">
      <c r="C7781" s="25"/>
      <c r="D7781" s="25"/>
    </row>
    <row r="7782" spans="3:4" x14ac:dyDescent="0.2">
      <c r="C7782" s="25"/>
      <c r="D7782" s="25"/>
    </row>
    <row r="7783" spans="3:4" x14ac:dyDescent="0.2">
      <c r="C7783" s="25"/>
      <c r="D7783" s="25"/>
    </row>
    <row r="7784" spans="3:4" x14ac:dyDescent="0.2">
      <c r="C7784" s="25"/>
      <c r="D7784" s="25"/>
    </row>
    <row r="7785" spans="3:4" x14ac:dyDescent="0.2">
      <c r="C7785" s="25"/>
      <c r="D7785" s="25"/>
    </row>
    <row r="7786" spans="3:4" x14ac:dyDescent="0.2">
      <c r="C7786" s="25"/>
      <c r="D7786" s="25"/>
    </row>
    <row r="7787" spans="3:4" x14ac:dyDescent="0.2">
      <c r="C7787" s="25"/>
      <c r="D7787" s="25"/>
    </row>
    <row r="7788" spans="3:4" x14ac:dyDescent="0.2">
      <c r="C7788" s="25"/>
      <c r="D7788" s="25"/>
    </row>
    <row r="7789" spans="3:4" x14ac:dyDescent="0.2">
      <c r="C7789" s="25"/>
      <c r="D7789" s="25"/>
    </row>
    <row r="7790" spans="3:4" x14ac:dyDescent="0.2">
      <c r="C7790" s="25"/>
      <c r="D7790" s="25"/>
    </row>
    <row r="7791" spans="3:4" x14ac:dyDescent="0.2">
      <c r="C7791" s="25"/>
      <c r="D7791" s="25"/>
    </row>
    <row r="7792" spans="3:4" x14ac:dyDescent="0.2">
      <c r="C7792" s="25"/>
      <c r="D7792" s="25"/>
    </row>
    <row r="7793" spans="3:4" x14ac:dyDescent="0.2">
      <c r="C7793" s="25"/>
      <c r="D7793" s="25"/>
    </row>
    <row r="7794" spans="3:4" x14ac:dyDescent="0.2">
      <c r="C7794" s="25"/>
      <c r="D7794" s="25"/>
    </row>
    <row r="7795" spans="3:4" x14ac:dyDescent="0.2">
      <c r="C7795" s="25"/>
      <c r="D7795" s="25"/>
    </row>
    <row r="7796" spans="3:4" x14ac:dyDescent="0.2">
      <c r="C7796" s="25"/>
      <c r="D7796" s="25"/>
    </row>
    <row r="7797" spans="3:4" x14ac:dyDescent="0.2">
      <c r="C7797" s="25"/>
      <c r="D7797" s="25"/>
    </row>
    <row r="7798" spans="3:4" x14ac:dyDescent="0.2">
      <c r="C7798" s="25"/>
      <c r="D7798" s="25"/>
    </row>
    <row r="7799" spans="3:4" x14ac:dyDescent="0.2">
      <c r="C7799" s="25"/>
      <c r="D7799" s="25"/>
    </row>
    <row r="7800" spans="3:4" x14ac:dyDescent="0.2">
      <c r="C7800" s="25"/>
      <c r="D7800" s="25"/>
    </row>
    <row r="7801" spans="3:4" x14ac:dyDescent="0.2">
      <c r="C7801" s="25"/>
      <c r="D7801" s="25"/>
    </row>
    <row r="7802" spans="3:4" x14ac:dyDescent="0.2">
      <c r="C7802" s="25"/>
      <c r="D7802" s="25"/>
    </row>
    <row r="7803" spans="3:4" x14ac:dyDescent="0.2">
      <c r="C7803" s="25"/>
      <c r="D7803" s="25"/>
    </row>
    <row r="7804" spans="3:4" x14ac:dyDescent="0.2">
      <c r="C7804" s="25"/>
      <c r="D7804" s="25"/>
    </row>
    <row r="7805" spans="3:4" x14ac:dyDescent="0.2">
      <c r="C7805" s="25"/>
      <c r="D7805" s="25"/>
    </row>
    <row r="7806" spans="3:4" x14ac:dyDescent="0.2">
      <c r="C7806" s="25"/>
      <c r="D7806" s="25"/>
    </row>
    <row r="7807" spans="3:4" x14ac:dyDescent="0.2">
      <c r="C7807" s="25"/>
      <c r="D7807" s="25"/>
    </row>
    <row r="7808" spans="3:4" x14ac:dyDescent="0.2">
      <c r="C7808" s="25"/>
      <c r="D7808" s="25"/>
    </row>
    <row r="7809" spans="3:4" x14ac:dyDescent="0.2">
      <c r="C7809" s="25"/>
      <c r="D7809" s="25"/>
    </row>
    <row r="7810" spans="3:4" x14ac:dyDescent="0.2">
      <c r="C7810" s="25"/>
      <c r="D7810" s="25"/>
    </row>
    <row r="7811" spans="3:4" x14ac:dyDescent="0.2">
      <c r="C7811" s="25"/>
      <c r="D7811" s="25"/>
    </row>
    <row r="7812" spans="3:4" x14ac:dyDescent="0.2">
      <c r="C7812" s="25"/>
      <c r="D7812" s="25"/>
    </row>
    <row r="7813" spans="3:4" x14ac:dyDescent="0.2">
      <c r="C7813" s="25"/>
      <c r="D7813" s="25"/>
    </row>
    <row r="7814" spans="3:4" x14ac:dyDescent="0.2">
      <c r="C7814" s="25"/>
      <c r="D7814" s="25"/>
    </row>
    <row r="7815" spans="3:4" x14ac:dyDescent="0.2">
      <c r="C7815" s="25"/>
      <c r="D7815" s="25"/>
    </row>
    <row r="7816" spans="3:4" x14ac:dyDescent="0.2">
      <c r="C7816" s="25"/>
      <c r="D7816" s="25"/>
    </row>
    <row r="7817" spans="3:4" x14ac:dyDescent="0.2">
      <c r="C7817" s="25"/>
      <c r="D7817" s="25"/>
    </row>
    <row r="7818" spans="3:4" x14ac:dyDescent="0.2">
      <c r="C7818" s="25"/>
      <c r="D7818" s="25"/>
    </row>
    <row r="7819" spans="3:4" x14ac:dyDescent="0.2">
      <c r="C7819" s="25"/>
      <c r="D7819" s="25"/>
    </row>
    <row r="7820" spans="3:4" x14ac:dyDescent="0.2">
      <c r="C7820" s="25"/>
      <c r="D7820" s="25"/>
    </row>
    <row r="7821" spans="3:4" x14ac:dyDescent="0.2">
      <c r="C7821" s="25"/>
      <c r="D7821" s="25"/>
    </row>
    <row r="7822" spans="3:4" x14ac:dyDescent="0.2">
      <c r="C7822" s="25"/>
      <c r="D7822" s="25"/>
    </row>
    <row r="7823" spans="3:4" x14ac:dyDescent="0.2">
      <c r="C7823" s="25"/>
      <c r="D7823" s="25"/>
    </row>
    <row r="7824" spans="3:4" x14ac:dyDescent="0.2">
      <c r="C7824" s="25"/>
      <c r="D7824" s="25"/>
    </row>
    <row r="7825" spans="3:4" x14ac:dyDescent="0.2">
      <c r="C7825" s="25"/>
      <c r="D7825" s="25"/>
    </row>
    <row r="7826" spans="3:4" x14ac:dyDescent="0.2">
      <c r="C7826" s="25"/>
      <c r="D7826" s="25"/>
    </row>
    <row r="7827" spans="3:4" x14ac:dyDescent="0.2">
      <c r="C7827" s="25"/>
      <c r="D7827" s="25"/>
    </row>
    <row r="7828" spans="3:4" x14ac:dyDescent="0.2">
      <c r="C7828" s="25"/>
      <c r="D7828" s="25"/>
    </row>
    <row r="7829" spans="3:4" x14ac:dyDescent="0.2">
      <c r="C7829" s="25"/>
      <c r="D7829" s="25"/>
    </row>
    <row r="7830" spans="3:4" x14ac:dyDescent="0.2">
      <c r="C7830" s="25"/>
      <c r="D7830" s="25"/>
    </row>
    <row r="7831" spans="3:4" x14ac:dyDescent="0.2">
      <c r="C7831" s="25"/>
      <c r="D7831" s="25"/>
    </row>
    <row r="7832" spans="3:4" x14ac:dyDescent="0.2">
      <c r="C7832" s="25"/>
      <c r="D7832" s="25"/>
    </row>
    <row r="7833" spans="3:4" x14ac:dyDescent="0.2">
      <c r="C7833" s="25"/>
      <c r="D7833" s="25"/>
    </row>
    <row r="7834" spans="3:4" x14ac:dyDescent="0.2">
      <c r="C7834" s="25"/>
      <c r="D7834" s="25"/>
    </row>
    <row r="7835" spans="3:4" x14ac:dyDescent="0.2">
      <c r="C7835" s="25"/>
      <c r="D7835" s="25"/>
    </row>
    <row r="7836" spans="3:4" x14ac:dyDescent="0.2">
      <c r="C7836" s="25"/>
      <c r="D7836" s="25"/>
    </row>
    <row r="7837" spans="3:4" x14ac:dyDescent="0.2">
      <c r="C7837" s="25"/>
      <c r="D7837" s="25"/>
    </row>
    <row r="7838" spans="3:4" x14ac:dyDescent="0.2">
      <c r="C7838" s="25"/>
      <c r="D7838" s="25"/>
    </row>
    <row r="7839" spans="3:4" x14ac:dyDescent="0.2">
      <c r="C7839" s="25"/>
      <c r="D7839" s="25"/>
    </row>
    <row r="7840" spans="3:4" x14ac:dyDescent="0.2">
      <c r="C7840" s="25"/>
      <c r="D7840" s="25"/>
    </row>
    <row r="7841" spans="3:4" x14ac:dyDescent="0.2">
      <c r="C7841" s="25"/>
      <c r="D7841" s="25"/>
    </row>
    <row r="7842" spans="3:4" x14ac:dyDescent="0.2">
      <c r="C7842" s="25"/>
      <c r="D7842" s="25"/>
    </row>
    <row r="7843" spans="3:4" x14ac:dyDescent="0.2">
      <c r="C7843" s="25"/>
      <c r="D7843" s="25"/>
    </row>
    <row r="7844" spans="3:4" x14ac:dyDescent="0.2">
      <c r="C7844" s="25"/>
      <c r="D7844" s="25"/>
    </row>
    <row r="7845" spans="3:4" x14ac:dyDescent="0.2">
      <c r="C7845" s="25"/>
      <c r="D7845" s="25"/>
    </row>
    <row r="7846" spans="3:4" x14ac:dyDescent="0.2">
      <c r="C7846" s="25"/>
      <c r="D7846" s="25"/>
    </row>
    <row r="7847" spans="3:4" x14ac:dyDescent="0.2">
      <c r="C7847" s="25"/>
      <c r="D7847" s="25"/>
    </row>
    <row r="7848" spans="3:4" x14ac:dyDescent="0.2">
      <c r="C7848" s="25"/>
      <c r="D7848" s="25"/>
    </row>
    <row r="7849" spans="3:4" x14ac:dyDescent="0.2">
      <c r="C7849" s="25"/>
      <c r="D7849" s="25"/>
    </row>
    <row r="7850" spans="3:4" x14ac:dyDescent="0.2">
      <c r="C7850" s="25"/>
      <c r="D7850" s="25"/>
    </row>
    <row r="7851" spans="3:4" x14ac:dyDescent="0.2">
      <c r="C7851" s="25"/>
      <c r="D7851" s="25"/>
    </row>
    <row r="7852" spans="3:4" x14ac:dyDescent="0.2">
      <c r="C7852" s="25"/>
      <c r="D7852" s="25"/>
    </row>
    <row r="7853" spans="3:4" x14ac:dyDescent="0.2">
      <c r="C7853" s="25"/>
      <c r="D7853" s="25"/>
    </row>
    <row r="7854" spans="3:4" x14ac:dyDescent="0.2">
      <c r="C7854" s="25"/>
      <c r="D7854" s="25"/>
    </row>
    <row r="7855" spans="3:4" x14ac:dyDescent="0.2">
      <c r="C7855" s="25"/>
      <c r="D7855" s="25"/>
    </row>
    <row r="7856" spans="3:4" x14ac:dyDescent="0.2">
      <c r="C7856" s="25"/>
      <c r="D7856" s="25"/>
    </row>
    <row r="7857" spans="3:4" x14ac:dyDescent="0.2">
      <c r="C7857" s="25"/>
      <c r="D7857" s="25"/>
    </row>
    <row r="7858" spans="3:4" x14ac:dyDescent="0.2">
      <c r="C7858" s="25"/>
      <c r="D7858" s="25"/>
    </row>
    <row r="7859" spans="3:4" x14ac:dyDescent="0.2">
      <c r="C7859" s="25"/>
      <c r="D7859" s="25"/>
    </row>
    <row r="7860" spans="3:4" x14ac:dyDescent="0.2">
      <c r="C7860" s="25"/>
      <c r="D7860" s="25"/>
    </row>
    <row r="7861" spans="3:4" x14ac:dyDescent="0.2">
      <c r="C7861" s="25"/>
      <c r="D7861" s="25"/>
    </row>
    <row r="7862" spans="3:4" x14ac:dyDescent="0.2">
      <c r="C7862" s="25"/>
      <c r="D7862" s="25"/>
    </row>
    <row r="7863" spans="3:4" x14ac:dyDescent="0.2">
      <c r="C7863" s="25"/>
      <c r="D7863" s="25"/>
    </row>
    <row r="7864" spans="3:4" x14ac:dyDescent="0.2">
      <c r="C7864" s="25"/>
      <c r="D7864" s="25"/>
    </row>
    <row r="7865" spans="3:4" x14ac:dyDescent="0.2">
      <c r="C7865" s="25"/>
      <c r="D7865" s="25"/>
    </row>
    <row r="7866" spans="3:4" x14ac:dyDescent="0.2">
      <c r="C7866" s="25"/>
      <c r="D7866" s="25"/>
    </row>
    <row r="7867" spans="3:4" x14ac:dyDescent="0.2">
      <c r="C7867" s="25"/>
      <c r="D7867" s="25"/>
    </row>
    <row r="7868" spans="3:4" x14ac:dyDescent="0.2">
      <c r="C7868" s="25"/>
      <c r="D7868" s="25"/>
    </row>
    <row r="7869" spans="3:4" x14ac:dyDescent="0.2">
      <c r="C7869" s="25"/>
      <c r="D7869" s="25"/>
    </row>
    <row r="7870" spans="3:4" x14ac:dyDescent="0.2">
      <c r="C7870" s="25"/>
      <c r="D7870" s="25"/>
    </row>
    <row r="7871" spans="3:4" x14ac:dyDescent="0.2">
      <c r="C7871" s="25"/>
      <c r="D7871" s="25"/>
    </row>
    <row r="7872" spans="3:4" x14ac:dyDescent="0.2">
      <c r="C7872" s="25"/>
      <c r="D7872" s="25"/>
    </row>
    <row r="7873" spans="3:4" x14ac:dyDescent="0.2">
      <c r="C7873" s="25"/>
      <c r="D7873" s="25"/>
    </row>
    <row r="7874" spans="3:4" x14ac:dyDescent="0.2">
      <c r="C7874" s="25"/>
      <c r="D7874" s="25"/>
    </row>
    <row r="7875" spans="3:4" x14ac:dyDescent="0.2">
      <c r="C7875" s="25"/>
      <c r="D7875" s="25"/>
    </row>
    <row r="7876" spans="3:4" x14ac:dyDescent="0.2">
      <c r="C7876" s="25"/>
      <c r="D7876" s="25"/>
    </row>
    <row r="7877" spans="3:4" x14ac:dyDescent="0.2">
      <c r="C7877" s="25"/>
      <c r="D7877" s="25"/>
    </row>
    <row r="7878" spans="3:4" x14ac:dyDescent="0.2">
      <c r="C7878" s="25"/>
      <c r="D7878" s="25"/>
    </row>
    <row r="7879" spans="3:4" x14ac:dyDescent="0.2">
      <c r="C7879" s="25"/>
      <c r="D7879" s="25"/>
    </row>
    <row r="7880" spans="3:4" x14ac:dyDescent="0.2">
      <c r="C7880" s="25"/>
      <c r="D7880" s="25"/>
    </row>
    <row r="7881" spans="3:4" x14ac:dyDescent="0.2">
      <c r="C7881" s="25"/>
      <c r="D7881" s="25"/>
    </row>
    <row r="7882" spans="3:4" x14ac:dyDescent="0.2">
      <c r="C7882" s="25"/>
      <c r="D7882" s="25"/>
    </row>
    <row r="7883" spans="3:4" x14ac:dyDescent="0.2">
      <c r="C7883" s="25"/>
      <c r="D7883" s="25"/>
    </row>
    <row r="7884" spans="3:4" x14ac:dyDescent="0.2">
      <c r="C7884" s="25"/>
      <c r="D7884" s="25"/>
    </row>
    <row r="7885" spans="3:4" x14ac:dyDescent="0.2">
      <c r="C7885" s="25"/>
      <c r="D7885" s="25"/>
    </row>
    <row r="7886" spans="3:4" x14ac:dyDescent="0.2">
      <c r="C7886" s="25"/>
      <c r="D7886" s="25"/>
    </row>
    <row r="7887" spans="3:4" x14ac:dyDescent="0.2">
      <c r="C7887" s="25"/>
      <c r="D7887" s="25"/>
    </row>
    <row r="7888" spans="3:4" x14ac:dyDescent="0.2">
      <c r="C7888" s="25"/>
      <c r="D7888" s="25"/>
    </row>
    <row r="7889" spans="3:4" x14ac:dyDescent="0.2">
      <c r="C7889" s="25"/>
      <c r="D7889" s="25"/>
    </row>
    <row r="7890" spans="3:4" x14ac:dyDescent="0.2">
      <c r="C7890" s="25"/>
      <c r="D7890" s="25"/>
    </row>
    <row r="7891" spans="3:4" x14ac:dyDescent="0.2">
      <c r="C7891" s="25"/>
      <c r="D7891" s="25"/>
    </row>
    <row r="7892" spans="3:4" x14ac:dyDescent="0.2">
      <c r="C7892" s="25"/>
      <c r="D7892" s="25"/>
    </row>
    <row r="7893" spans="3:4" x14ac:dyDescent="0.2">
      <c r="C7893" s="25"/>
      <c r="D7893" s="25"/>
    </row>
    <row r="7894" spans="3:4" x14ac:dyDescent="0.2">
      <c r="C7894" s="25"/>
      <c r="D7894" s="25"/>
    </row>
    <row r="7895" spans="3:4" x14ac:dyDescent="0.2">
      <c r="C7895" s="25"/>
      <c r="D7895" s="25"/>
    </row>
    <row r="7896" spans="3:4" x14ac:dyDescent="0.2">
      <c r="C7896" s="25"/>
      <c r="D7896" s="25"/>
    </row>
    <row r="7897" spans="3:4" x14ac:dyDescent="0.2">
      <c r="C7897" s="25"/>
      <c r="D7897" s="25"/>
    </row>
    <row r="7898" spans="3:4" x14ac:dyDescent="0.2">
      <c r="C7898" s="25"/>
      <c r="D7898" s="25"/>
    </row>
    <row r="7899" spans="3:4" x14ac:dyDescent="0.2">
      <c r="C7899" s="25"/>
      <c r="D7899" s="25"/>
    </row>
    <row r="7900" spans="3:4" x14ac:dyDescent="0.2">
      <c r="C7900" s="25"/>
      <c r="D7900" s="25"/>
    </row>
    <row r="7901" spans="3:4" x14ac:dyDescent="0.2">
      <c r="C7901" s="25"/>
      <c r="D7901" s="25"/>
    </row>
    <row r="7902" spans="3:4" x14ac:dyDescent="0.2">
      <c r="C7902" s="25"/>
      <c r="D7902" s="25"/>
    </row>
    <row r="7903" spans="3:4" x14ac:dyDescent="0.2">
      <c r="C7903" s="25"/>
      <c r="D7903" s="25"/>
    </row>
    <row r="7904" spans="3:4" x14ac:dyDescent="0.2">
      <c r="C7904" s="25"/>
      <c r="D7904" s="25"/>
    </row>
    <row r="7905" spans="3:4" x14ac:dyDescent="0.2">
      <c r="C7905" s="25"/>
      <c r="D7905" s="25"/>
    </row>
    <row r="7906" spans="3:4" x14ac:dyDescent="0.2">
      <c r="C7906" s="25"/>
      <c r="D7906" s="25"/>
    </row>
    <row r="7907" spans="3:4" x14ac:dyDescent="0.2">
      <c r="C7907" s="25"/>
      <c r="D7907" s="25"/>
    </row>
    <row r="7908" spans="3:4" x14ac:dyDescent="0.2">
      <c r="C7908" s="25"/>
      <c r="D7908" s="25"/>
    </row>
    <row r="7909" spans="3:4" x14ac:dyDescent="0.2">
      <c r="C7909" s="25"/>
      <c r="D7909" s="25"/>
    </row>
    <row r="7910" spans="3:4" x14ac:dyDescent="0.2">
      <c r="C7910" s="25"/>
      <c r="D7910" s="25"/>
    </row>
    <row r="7911" spans="3:4" x14ac:dyDescent="0.2">
      <c r="C7911" s="25"/>
      <c r="D7911" s="25"/>
    </row>
    <row r="7912" spans="3:4" x14ac:dyDescent="0.2">
      <c r="C7912" s="25"/>
      <c r="D7912" s="25"/>
    </row>
    <row r="7913" spans="3:4" x14ac:dyDescent="0.2">
      <c r="C7913" s="25"/>
      <c r="D7913" s="25"/>
    </row>
    <row r="7914" spans="3:4" x14ac:dyDescent="0.2">
      <c r="C7914" s="25"/>
      <c r="D7914" s="25"/>
    </row>
    <row r="7915" spans="3:4" x14ac:dyDescent="0.2">
      <c r="C7915" s="25"/>
      <c r="D7915" s="25"/>
    </row>
    <row r="7916" spans="3:4" x14ac:dyDescent="0.2">
      <c r="C7916" s="25"/>
      <c r="D7916" s="25"/>
    </row>
    <row r="7917" spans="3:4" x14ac:dyDescent="0.2">
      <c r="C7917" s="25"/>
      <c r="D7917" s="25"/>
    </row>
    <row r="7918" spans="3:4" x14ac:dyDescent="0.2">
      <c r="C7918" s="25"/>
      <c r="D7918" s="25"/>
    </row>
    <row r="7919" spans="3:4" x14ac:dyDescent="0.2">
      <c r="C7919" s="25"/>
      <c r="D7919" s="25"/>
    </row>
    <row r="7920" spans="3:4" x14ac:dyDescent="0.2">
      <c r="C7920" s="25"/>
      <c r="D7920" s="25"/>
    </row>
    <row r="7921" spans="3:4" x14ac:dyDescent="0.2">
      <c r="C7921" s="25"/>
      <c r="D7921" s="25"/>
    </row>
    <row r="7922" spans="3:4" x14ac:dyDescent="0.2">
      <c r="C7922" s="25"/>
      <c r="D7922" s="25"/>
    </row>
    <row r="7923" spans="3:4" x14ac:dyDescent="0.2">
      <c r="C7923" s="25"/>
      <c r="D7923" s="25"/>
    </row>
    <row r="7924" spans="3:4" x14ac:dyDescent="0.2">
      <c r="C7924" s="25"/>
      <c r="D7924" s="25"/>
    </row>
    <row r="7925" spans="3:4" x14ac:dyDescent="0.2">
      <c r="C7925" s="25"/>
      <c r="D7925" s="25"/>
    </row>
    <row r="7926" spans="3:4" x14ac:dyDescent="0.2">
      <c r="C7926" s="25"/>
      <c r="D7926" s="25"/>
    </row>
    <row r="7927" spans="3:4" x14ac:dyDescent="0.2">
      <c r="C7927" s="25"/>
      <c r="D7927" s="25"/>
    </row>
    <row r="7928" spans="3:4" x14ac:dyDescent="0.2">
      <c r="C7928" s="25"/>
      <c r="D7928" s="25"/>
    </row>
    <row r="7929" spans="3:4" x14ac:dyDescent="0.2">
      <c r="C7929" s="25"/>
      <c r="D7929" s="25"/>
    </row>
    <row r="7930" spans="3:4" x14ac:dyDescent="0.2">
      <c r="C7930" s="25"/>
      <c r="D7930" s="25"/>
    </row>
    <row r="7931" spans="3:4" x14ac:dyDescent="0.2">
      <c r="C7931" s="25"/>
      <c r="D7931" s="25"/>
    </row>
    <row r="7932" spans="3:4" x14ac:dyDescent="0.2">
      <c r="C7932" s="25"/>
      <c r="D7932" s="25"/>
    </row>
    <row r="7933" spans="3:4" x14ac:dyDescent="0.2">
      <c r="C7933" s="25"/>
      <c r="D7933" s="25"/>
    </row>
    <row r="7934" spans="3:4" x14ac:dyDescent="0.2">
      <c r="C7934" s="25"/>
      <c r="D7934" s="25"/>
    </row>
    <row r="7935" spans="3:4" x14ac:dyDescent="0.2">
      <c r="C7935" s="25"/>
      <c r="D7935" s="25"/>
    </row>
    <row r="7936" spans="3:4" x14ac:dyDescent="0.2">
      <c r="C7936" s="25"/>
      <c r="D7936" s="25"/>
    </row>
    <row r="7937" spans="3:4" x14ac:dyDescent="0.2">
      <c r="C7937" s="25"/>
      <c r="D7937" s="25"/>
    </row>
    <row r="7938" spans="3:4" x14ac:dyDescent="0.2">
      <c r="C7938" s="25"/>
      <c r="D7938" s="25"/>
    </row>
    <row r="7939" spans="3:4" x14ac:dyDescent="0.2">
      <c r="C7939" s="25"/>
      <c r="D7939" s="25"/>
    </row>
    <row r="7940" spans="3:4" x14ac:dyDescent="0.2">
      <c r="C7940" s="25"/>
      <c r="D7940" s="25"/>
    </row>
    <row r="7941" spans="3:4" x14ac:dyDescent="0.2">
      <c r="C7941" s="25"/>
      <c r="D7941" s="25"/>
    </row>
    <row r="7942" spans="3:4" x14ac:dyDescent="0.2">
      <c r="C7942" s="25"/>
      <c r="D7942" s="25"/>
    </row>
    <row r="7943" spans="3:4" x14ac:dyDescent="0.2">
      <c r="C7943" s="25"/>
      <c r="D7943" s="25"/>
    </row>
    <row r="7944" spans="3:4" x14ac:dyDescent="0.2">
      <c r="C7944" s="25"/>
      <c r="D7944" s="25"/>
    </row>
    <row r="7945" spans="3:4" x14ac:dyDescent="0.2">
      <c r="C7945" s="25"/>
      <c r="D7945" s="25"/>
    </row>
    <row r="7946" spans="3:4" x14ac:dyDescent="0.2">
      <c r="C7946" s="25"/>
      <c r="D7946" s="25"/>
    </row>
    <row r="7947" spans="3:4" x14ac:dyDescent="0.2">
      <c r="C7947" s="25"/>
      <c r="D7947" s="25"/>
    </row>
    <row r="7948" spans="3:4" x14ac:dyDescent="0.2">
      <c r="C7948" s="25"/>
      <c r="D7948" s="25"/>
    </row>
    <row r="7949" spans="3:4" x14ac:dyDescent="0.2">
      <c r="C7949" s="25"/>
      <c r="D7949" s="25"/>
    </row>
    <row r="7950" spans="3:4" x14ac:dyDescent="0.2">
      <c r="C7950" s="25"/>
      <c r="D7950" s="25"/>
    </row>
    <row r="7951" spans="3:4" x14ac:dyDescent="0.2">
      <c r="C7951" s="25"/>
      <c r="D7951" s="25"/>
    </row>
    <row r="7952" spans="3:4" x14ac:dyDescent="0.2">
      <c r="C7952" s="25"/>
      <c r="D7952" s="25"/>
    </row>
    <row r="7953" spans="3:4" x14ac:dyDescent="0.2">
      <c r="C7953" s="25"/>
      <c r="D7953" s="25"/>
    </row>
    <row r="7954" spans="3:4" x14ac:dyDescent="0.2">
      <c r="C7954" s="25"/>
      <c r="D7954" s="25"/>
    </row>
    <row r="7955" spans="3:4" x14ac:dyDescent="0.2">
      <c r="C7955" s="25"/>
      <c r="D7955" s="25"/>
    </row>
    <row r="7956" spans="3:4" x14ac:dyDescent="0.2">
      <c r="C7956" s="25"/>
      <c r="D7956" s="25"/>
    </row>
    <row r="7957" spans="3:4" x14ac:dyDescent="0.2">
      <c r="C7957" s="25"/>
      <c r="D7957" s="25"/>
    </row>
    <row r="7958" spans="3:4" x14ac:dyDescent="0.2">
      <c r="C7958" s="25"/>
      <c r="D7958" s="25"/>
    </row>
    <row r="7959" spans="3:4" x14ac:dyDescent="0.2">
      <c r="C7959" s="25"/>
      <c r="D7959" s="25"/>
    </row>
    <row r="7960" spans="3:4" x14ac:dyDescent="0.2">
      <c r="C7960" s="25"/>
      <c r="D7960" s="25"/>
    </row>
    <row r="7961" spans="3:4" x14ac:dyDescent="0.2">
      <c r="C7961" s="25"/>
      <c r="D7961" s="25"/>
    </row>
    <row r="7962" spans="3:4" x14ac:dyDescent="0.2">
      <c r="C7962" s="25"/>
      <c r="D7962" s="25"/>
    </row>
    <row r="7963" spans="3:4" x14ac:dyDescent="0.2">
      <c r="C7963" s="25"/>
      <c r="D7963" s="25"/>
    </row>
    <row r="7964" spans="3:4" x14ac:dyDescent="0.2">
      <c r="C7964" s="25"/>
      <c r="D7964" s="25"/>
    </row>
    <row r="7965" spans="3:4" x14ac:dyDescent="0.2">
      <c r="C7965" s="25"/>
      <c r="D7965" s="25"/>
    </row>
    <row r="7966" spans="3:4" x14ac:dyDescent="0.2">
      <c r="C7966" s="25"/>
      <c r="D7966" s="25"/>
    </row>
    <row r="7967" spans="3:4" x14ac:dyDescent="0.2">
      <c r="C7967" s="25"/>
      <c r="D7967" s="25"/>
    </row>
    <row r="7968" spans="3:4" x14ac:dyDescent="0.2">
      <c r="C7968" s="25"/>
      <c r="D7968" s="25"/>
    </row>
    <row r="7969" spans="3:4" x14ac:dyDescent="0.2">
      <c r="C7969" s="25"/>
      <c r="D7969" s="25"/>
    </row>
    <row r="7970" spans="3:4" x14ac:dyDescent="0.2">
      <c r="C7970" s="25"/>
      <c r="D7970" s="25"/>
    </row>
    <row r="7971" spans="3:4" x14ac:dyDescent="0.2">
      <c r="C7971" s="25"/>
      <c r="D7971" s="25"/>
    </row>
    <row r="7972" spans="3:4" x14ac:dyDescent="0.2">
      <c r="C7972" s="25"/>
      <c r="D7972" s="25"/>
    </row>
    <row r="7973" spans="3:4" x14ac:dyDescent="0.2">
      <c r="C7973" s="25"/>
      <c r="D7973" s="25"/>
    </row>
    <row r="7974" spans="3:4" x14ac:dyDescent="0.2">
      <c r="C7974" s="25"/>
      <c r="D7974" s="25"/>
    </row>
    <row r="7975" spans="3:4" x14ac:dyDescent="0.2">
      <c r="C7975" s="25"/>
      <c r="D7975" s="25"/>
    </row>
    <row r="7976" spans="3:4" x14ac:dyDescent="0.2">
      <c r="C7976" s="25"/>
      <c r="D7976" s="25"/>
    </row>
    <row r="7977" spans="3:4" x14ac:dyDescent="0.2">
      <c r="C7977" s="25"/>
      <c r="D7977" s="25"/>
    </row>
    <row r="7978" spans="3:4" x14ac:dyDescent="0.2">
      <c r="C7978" s="25"/>
      <c r="D7978" s="25"/>
    </row>
    <row r="7979" spans="3:4" x14ac:dyDescent="0.2">
      <c r="C7979" s="25"/>
      <c r="D7979" s="25"/>
    </row>
    <row r="7980" spans="3:4" x14ac:dyDescent="0.2">
      <c r="C7980" s="25"/>
      <c r="D7980" s="25"/>
    </row>
    <row r="7981" spans="3:4" x14ac:dyDescent="0.2">
      <c r="C7981" s="25"/>
      <c r="D7981" s="25"/>
    </row>
    <row r="7982" spans="3:4" x14ac:dyDescent="0.2">
      <c r="C7982" s="25"/>
      <c r="D7982" s="25"/>
    </row>
    <row r="7983" spans="3:4" x14ac:dyDescent="0.2">
      <c r="C7983" s="25"/>
      <c r="D7983" s="25"/>
    </row>
    <row r="7984" spans="3:4" x14ac:dyDescent="0.2">
      <c r="C7984" s="25"/>
      <c r="D7984" s="25"/>
    </row>
    <row r="7985" spans="3:4" x14ac:dyDescent="0.2">
      <c r="C7985" s="25"/>
      <c r="D7985" s="25"/>
    </row>
    <row r="7986" spans="3:4" x14ac:dyDescent="0.2">
      <c r="C7986" s="25"/>
      <c r="D7986" s="25"/>
    </row>
    <row r="7987" spans="3:4" x14ac:dyDescent="0.2">
      <c r="C7987" s="25"/>
      <c r="D7987" s="25"/>
    </row>
    <row r="7988" spans="3:4" x14ac:dyDescent="0.2">
      <c r="C7988" s="25"/>
      <c r="D7988" s="25"/>
    </row>
    <row r="7989" spans="3:4" x14ac:dyDescent="0.2">
      <c r="C7989" s="25"/>
      <c r="D7989" s="25"/>
    </row>
    <row r="7990" spans="3:4" x14ac:dyDescent="0.2">
      <c r="C7990" s="25"/>
      <c r="D7990" s="25"/>
    </row>
    <row r="7991" spans="3:4" x14ac:dyDescent="0.2">
      <c r="C7991" s="25"/>
      <c r="D7991" s="25"/>
    </row>
    <row r="7992" spans="3:4" x14ac:dyDescent="0.2">
      <c r="C7992" s="25"/>
      <c r="D7992" s="25"/>
    </row>
    <row r="7993" spans="3:4" x14ac:dyDescent="0.2">
      <c r="C7993" s="25"/>
      <c r="D7993" s="25"/>
    </row>
    <row r="7994" spans="3:4" x14ac:dyDescent="0.2">
      <c r="C7994" s="25"/>
      <c r="D7994" s="25"/>
    </row>
    <row r="7995" spans="3:4" x14ac:dyDescent="0.2">
      <c r="C7995" s="25"/>
      <c r="D7995" s="25"/>
    </row>
    <row r="7996" spans="3:4" x14ac:dyDescent="0.2">
      <c r="C7996" s="25"/>
      <c r="D7996" s="25"/>
    </row>
    <row r="7997" spans="3:4" x14ac:dyDescent="0.2">
      <c r="C7997" s="25"/>
      <c r="D7997" s="25"/>
    </row>
    <row r="7998" spans="3:4" x14ac:dyDescent="0.2">
      <c r="C7998" s="25"/>
      <c r="D7998" s="25"/>
    </row>
    <row r="7999" spans="3:4" x14ac:dyDescent="0.2">
      <c r="C7999" s="25"/>
      <c r="D7999" s="25"/>
    </row>
    <row r="8000" spans="3:4" x14ac:dyDescent="0.2">
      <c r="C8000" s="25"/>
      <c r="D8000" s="25"/>
    </row>
    <row r="8001" spans="3:4" x14ac:dyDescent="0.2">
      <c r="C8001" s="25"/>
      <c r="D8001" s="25"/>
    </row>
    <row r="8002" spans="3:4" x14ac:dyDescent="0.2">
      <c r="C8002" s="25"/>
      <c r="D8002" s="25"/>
    </row>
    <row r="8003" spans="3:4" x14ac:dyDescent="0.2">
      <c r="C8003" s="25"/>
      <c r="D8003" s="25"/>
    </row>
    <row r="8004" spans="3:4" x14ac:dyDescent="0.2">
      <c r="C8004" s="25"/>
      <c r="D8004" s="25"/>
    </row>
    <row r="8005" spans="3:4" x14ac:dyDescent="0.2">
      <c r="C8005" s="25"/>
      <c r="D8005" s="25"/>
    </row>
    <row r="8006" spans="3:4" x14ac:dyDescent="0.2">
      <c r="C8006" s="25"/>
      <c r="D8006" s="25"/>
    </row>
    <row r="8007" spans="3:4" x14ac:dyDescent="0.2">
      <c r="C8007" s="25"/>
      <c r="D8007" s="25"/>
    </row>
    <row r="8008" spans="3:4" x14ac:dyDescent="0.2">
      <c r="C8008" s="25"/>
      <c r="D8008" s="25"/>
    </row>
    <row r="8009" spans="3:4" x14ac:dyDescent="0.2">
      <c r="C8009" s="25"/>
      <c r="D8009" s="25"/>
    </row>
    <row r="8010" spans="3:4" x14ac:dyDescent="0.2">
      <c r="C8010" s="25"/>
      <c r="D8010" s="25"/>
    </row>
    <row r="8011" spans="3:4" x14ac:dyDescent="0.2">
      <c r="C8011" s="25"/>
      <c r="D8011" s="25"/>
    </row>
    <row r="8012" spans="3:4" x14ac:dyDescent="0.2">
      <c r="C8012" s="25"/>
      <c r="D8012" s="25"/>
    </row>
    <row r="8013" spans="3:4" x14ac:dyDescent="0.2">
      <c r="C8013" s="25"/>
      <c r="D8013" s="25"/>
    </row>
    <row r="8014" spans="3:4" x14ac:dyDescent="0.2">
      <c r="C8014" s="25"/>
      <c r="D8014" s="25"/>
    </row>
    <row r="8015" spans="3:4" x14ac:dyDescent="0.2">
      <c r="C8015" s="25"/>
      <c r="D8015" s="25"/>
    </row>
    <row r="8016" spans="3:4" x14ac:dyDescent="0.2">
      <c r="C8016" s="25"/>
      <c r="D8016" s="25"/>
    </row>
    <row r="8017" spans="3:4" x14ac:dyDescent="0.2">
      <c r="C8017" s="25"/>
      <c r="D8017" s="25"/>
    </row>
    <row r="8018" spans="3:4" x14ac:dyDescent="0.2">
      <c r="C8018" s="25"/>
      <c r="D8018" s="25"/>
    </row>
    <row r="8019" spans="3:4" x14ac:dyDescent="0.2">
      <c r="C8019" s="25"/>
      <c r="D8019" s="25"/>
    </row>
    <row r="8020" spans="3:4" x14ac:dyDescent="0.2">
      <c r="C8020" s="25"/>
      <c r="D8020" s="25"/>
    </row>
    <row r="8021" spans="3:4" x14ac:dyDescent="0.2">
      <c r="C8021" s="25"/>
      <c r="D8021" s="25"/>
    </row>
    <row r="8022" spans="3:4" x14ac:dyDescent="0.2">
      <c r="C8022" s="25"/>
      <c r="D8022" s="25"/>
    </row>
    <row r="8023" spans="3:4" x14ac:dyDescent="0.2">
      <c r="C8023" s="25"/>
      <c r="D8023" s="25"/>
    </row>
    <row r="8024" spans="3:4" x14ac:dyDescent="0.2">
      <c r="C8024" s="25"/>
      <c r="D8024" s="25"/>
    </row>
    <row r="8025" spans="3:4" x14ac:dyDescent="0.2">
      <c r="C8025" s="25"/>
      <c r="D8025" s="25"/>
    </row>
    <row r="8026" spans="3:4" x14ac:dyDescent="0.2">
      <c r="C8026" s="25"/>
      <c r="D8026" s="25"/>
    </row>
    <row r="8027" spans="3:4" x14ac:dyDescent="0.2">
      <c r="C8027" s="25"/>
      <c r="D8027" s="25"/>
    </row>
    <row r="8028" spans="3:4" x14ac:dyDescent="0.2">
      <c r="C8028" s="25"/>
      <c r="D8028" s="25"/>
    </row>
    <row r="8029" spans="3:4" x14ac:dyDescent="0.2">
      <c r="C8029" s="25"/>
      <c r="D8029" s="25"/>
    </row>
    <row r="8030" spans="3:4" x14ac:dyDescent="0.2">
      <c r="C8030" s="25"/>
      <c r="D8030" s="25"/>
    </row>
    <row r="8031" spans="3:4" x14ac:dyDescent="0.2">
      <c r="C8031" s="25"/>
      <c r="D8031" s="25"/>
    </row>
    <row r="8032" spans="3:4" x14ac:dyDescent="0.2">
      <c r="C8032" s="25"/>
      <c r="D8032" s="25"/>
    </row>
    <row r="8033" spans="3:4" x14ac:dyDescent="0.2">
      <c r="C8033" s="25"/>
      <c r="D8033" s="25"/>
    </row>
    <row r="8034" spans="3:4" x14ac:dyDescent="0.2">
      <c r="C8034" s="25"/>
      <c r="D8034" s="25"/>
    </row>
    <row r="8035" spans="3:4" x14ac:dyDescent="0.2">
      <c r="C8035" s="25"/>
      <c r="D8035" s="25"/>
    </row>
    <row r="8036" spans="3:4" x14ac:dyDescent="0.2">
      <c r="C8036" s="25"/>
      <c r="D8036" s="25"/>
    </row>
    <row r="8037" spans="3:4" x14ac:dyDescent="0.2">
      <c r="C8037" s="25"/>
      <c r="D8037" s="25"/>
    </row>
    <row r="8038" spans="3:4" x14ac:dyDescent="0.2">
      <c r="C8038" s="25"/>
      <c r="D8038" s="25"/>
    </row>
    <row r="8039" spans="3:4" x14ac:dyDescent="0.2">
      <c r="C8039" s="25"/>
      <c r="D8039" s="25"/>
    </row>
    <row r="8040" spans="3:4" x14ac:dyDescent="0.2">
      <c r="C8040" s="25"/>
      <c r="D8040" s="25"/>
    </row>
    <row r="8041" spans="3:4" x14ac:dyDescent="0.2">
      <c r="C8041" s="25"/>
      <c r="D8041" s="25"/>
    </row>
    <row r="8042" spans="3:4" x14ac:dyDescent="0.2">
      <c r="C8042" s="25"/>
      <c r="D8042" s="25"/>
    </row>
    <row r="8043" spans="3:4" x14ac:dyDescent="0.2">
      <c r="C8043" s="25"/>
      <c r="D8043" s="25"/>
    </row>
    <row r="8044" spans="3:4" x14ac:dyDescent="0.2">
      <c r="C8044" s="25"/>
      <c r="D8044" s="25"/>
    </row>
    <row r="8045" spans="3:4" x14ac:dyDescent="0.2">
      <c r="C8045" s="25"/>
      <c r="D8045" s="25"/>
    </row>
    <row r="8046" spans="3:4" x14ac:dyDescent="0.2">
      <c r="C8046" s="25"/>
      <c r="D8046" s="25"/>
    </row>
    <row r="8047" spans="3:4" x14ac:dyDescent="0.2">
      <c r="C8047" s="25"/>
      <c r="D8047" s="25"/>
    </row>
    <row r="8048" spans="3:4" x14ac:dyDescent="0.2">
      <c r="C8048" s="25"/>
      <c r="D8048" s="25"/>
    </row>
    <row r="8049" spans="3:4" x14ac:dyDescent="0.2">
      <c r="C8049" s="25"/>
      <c r="D8049" s="25"/>
    </row>
    <row r="8050" spans="3:4" x14ac:dyDescent="0.2">
      <c r="C8050" s="25"/>
      <c r="D8050" s="25"/>
    </row>
    <row r="8051" spans="3:4" x14ac:dyDescent="0.2">
      <c r="C8051" s="25"/>
      <c r="D8051" s="25"/>
    </row>
    <row r="8052" spans="3:4" x14ac:dyDescent="0.2">
      <c r="C8052" s="25"/>
      <c r="D8052" s="25"/>
    </row>
    <row r="8053" spans="3:4" x14ac:dyDescent="0.2">
      <c r="C8053" s="25"/>
      <c r="D8053" s="25"/>
    </row>
    <row r="8054" spans="3:4" x14ac:dyDescent="0.2">
      <c r="C8054" s="25"/>
      <c r="D8054" s="25"/>
    </row>
    <row r="8055" spans="3:4" x14ac:dyDescent="0.2">
      <c r="C8055" s="25"/>
      <c r="D8055" s="25"/>
    </row>
    <row r="8056" spans="3:4" x14ac:dyDescent="0.2">
      <c r="C8056" s="25"/>
      <c r="D8056" s="25"/>
    </row>
    <row r="8057" spans="3:4" x14ac:dyDescent="0.2">
      <c r="C8057" s="25"/>
      <c r="D8057" s="25"/>
    </row>
    <row r="8058" spans="3:4" x14ac:dyDescent="0.2">
      <c r="C8058" s="25"/>
      <c r="D8058" s="25"/>
    </row>
    <row r="8059" spans="3:4" x14ac:dyDescent="0.2">
      <c r="C8059" s="25"/>
      <c r="D8059" s="25"/>
    </row>
    <row r="8060" spans="3:4" x14ac:dyDescent="0.2">
      <c r="C8060" s="25"/>
      <c r="D8060" s="25"/>
    </row>
    <row r="8061" spans="3:4" x14ac:dyDescent="0.2">
      <c r="C8061" s="25"/>
      <c r="D8061" s="25"/>
    </row>
    <row r="8062" spans="3:4" x14ac:dyDescent="0.2">
      <c r="C8062" s="25"/>
      <c r="D8062" s="25"/>
    </row>
    <row r="8063" spans="3:4" x14ac:dyDescent="0.2">
      <c r="C8063" s="25"/>
      <c r="D8063" s="25"/>
    </row>
    <row r="8064" spans="3:4" x14ac:dyDescent="0.2">
      <c r="C8064" s="25"/>
      <c r="D8064" s="25"/>
    </row>
    <row r="8065" spans="3:4" x14ac:dyDescent="0.2">
      <c r="C8065" s="25"/>
      <c r="D8065" s="25"/>
    </row>
    <row r="8066" spans="3:4" x14ac:dyDescent="0.2">
      <c r="C8066" s="25"/>
      <c r="D8066" s="25"/>
    </row>
    <row r="8067" spans="3:4" x14ac:dyDescent="0.2">
      <c r="C8067" s="25"/>
      <c r="D8067" s="25"/>
    </row>
    <row r="8068" spans="3:4" x14ac:dyDescent="0.2">
      <c r="C8068" s="25"/>
      <c r="D8068" s="25"/>
    </row>
    <row r="8069" spans="3:4" x14ac:dyDescent="0.2">
      <c r="C8069" s="25"/>
      <c r="D8069" s="25"/>
    </row>
    <row r="8070" spans="3:4" x14ac:dyDescent="0.2">
      <c r="C8070" s="25"/>
      <c r="D8070" s="25"/>
    </row>
    <row r="8071" spans="3:4" x14ac:dyDescent="0.2">
      <c r="C8071" s="25"/>
      <c r="D8071" s="25"/>
    </row>
    <row r="8072" spans="3:4" x14ac:dyDescent="0.2">
      <c r="C8072" s="25"/>
      <c r="D8072" s="25"/>
    </row>
    <row r="8073" spans="3:4" x14ac:dyDescent="0.2">
      <c r="C8073" s="25"/>
      <c r="D8073" s="25"/>
    </row>
    <row r="8074" spans="3:4" x14ac:dyDescent="0.2">
      <c r="C8074" s="25"/>
      <c r="D8074" s="25"/>
    </row>
    <row r="8075" spans="3:4" x14ac:dyDescent="0.2">
      <c r="C8075" s="25"/>
      <c r="D8075" s="25"/>
    </row>
    <row r="8076" spans="3:4" x14ac:dyDescent="0.2">
      <c r="C8076" s="25"/>
      <c r="D8076" s="25"/>
    </row>
    <row r="8077" spans="3:4" x14ac:dyDescent="0.2">
      <c r="C8077" s="25"/>
      <c r="D8077" s="25"/>
    </row>
    <row r="8078" spans="3:4" x14ac:dyDescent="0.2">
      <c r="C8078" s="25"/>
      <c r="D8078" s="25"/>
    </row>
    <row r="8079" spans="3:4" x14ac:dyDescent="0.2">
      <c r="C8079" s="25"/>
      <c r="D8079" s="25"/>
    </row>
    <row r="8080" spans="3:4" x14ac:dyDescent="0.2">
      <c r="C8080" s="25"/>
      <c r="D8080" s="25"/>
    </row>
    <row r="8081" spans="3:4" x14ac:dyDescent="0.2">
      <c r="C8081" s="25"/>
      <c r="D8081" s="25"/>
    </row>
    <row r="8082" spans="3:4" x14ac:dyDescent="0.2">
      <c r="C8082" s="25"/>
      <c r="D8082" s="25"/>
    </row>
    <row r="8083" spans="3:4" x14ac:dyDescent="0.2">
      <c r="C8083" s="25"/>
      <c r="D8083" s="25"/>
    </row>
    <row r="8084" spans="3:4" x14ac:dyDescent="0.2">
      <c r="C8084" s="25"/>
      <c r="D8084" s="25"/>
    </row>
    <row r="8085" spans="3:4" x14ac:dyDescent="0.2">
      <c r="C8085" s="25"/>
      <c r="D8085" s="25"/>
    </row>
    <row r="8086" spans="3:4" x14ac:dyDescent="0.2">
      <c r="C8086" s="25"/>
      <c r="D8086" s="25"/>
    </row>
    <row r="8087" spans="3:4" x14ac:dyDescent="0.2">
      <c r="C8087" s="25"/>
      <c r="D8087" s="25"/>
    </row>
    <row r="8088" spans="3:4" x14ac:dyDescent="0.2">
      <c r="C8088" s="25"/>
      <c r="D8088" s="25"/>
    </row>
    <row r="8089" spans="3:4" x14ac:dyDescent="0.2">
      <c r="C8089" s="25"/>
      <c r="D8089" s="25"/>
    </row>
    <row r="8090" spans="3:4" x14ac:dyDescent="0.2">
      <c r="C8090" s="25"/>
      <c r="D8090" s="25"/>
    </row>
    <row r="8091" spans="3:4" x14ac:dyDescent="0.2">
      <c r="C8091" s="25"/>
      <c r="D8091" s="25"/>
    </row>
    <row r="8092" spans="3:4" x14ac:dyDescent="0.2">
      <c r="C8092" s="25"/>
      <c r="D8092" s="25"/>
    </row>
    <row r="8093" spans="3:4" x14ac:dyDescent="0.2">
      <c r="C8093" s="25"/>
      <c r="D8093" s="25"/>
    </row>
    <row r="8094" spans="3:4" x14ac:dyDescent="0.2">
      <c r="C8094" s="25"/>
      <c r="D8094" s="25"/>
    </row>
    <row r="8095" spans="3:4" x14ac:dyDescent="0.2">
      <c r="C8095" s="25"/>
      <c r="D8095" s="25"/>
    </row>
    <row r="8096" spans="3:4" x14ac:dyDescent="0.2">
      <c r="C8096" s="25"/>
      <c r="D8096" s="25"/>
    </row>
    <row r="8097" spans="3:4" x14ac:dyDescent="0.2">
      <c r="C8097" s="25"/>
      <c r="D8097" s="25"/>
    </row>
    <row r="8098" spans="3:4" x14ac:dyDescent="0.2">
      <c r="C8098" s="25"/>
      <c r="D8098" s="25"/>
    </row>
    <row r="8099" spans="3:4" x14ac:dyDescent="0.2">
      <c r="C8099" s="25"/>
      <c r="D8099" s="25"/>
    </row>
    <row r="8100" spans="3:4" x14ac:dyDescent="0.2">
      <c r="C8100" s="25"/>
      <c r="D8100" s="25"/>
    </row>
    <row r="8101" spans="3:4" x14ac:dyDescent="0.2">
      <c r="C8101" s="25"/>
      <c r="D8101" s="25"/>
    </row>
    <row r="8102" spans="3:4" x14ac:dyDescent="0.2">
      <c r="C8102" s="25"/>
      <c r="D8102" s="25"/>
    </row>
    <row r="8103" spans="3:4" x14ac:dyDescent="0.2">
      <c r="C8103" s="25"/>
      <c r="D8103" s="25"/>
    </row>
    <row r="8104" spans="3:4" x14ac:dyDescent="0.2">
      <c r="C8104" s="25"/>
      <c r="D8104" s="25"/>
    </row>
    <row r="8105" spans="3:4" x14ac:dyDescent="0.2">
      <c r="C8105" s="25"/>
      <c r="D8105" s="25"/>
    </row>
    <row r="8106" spans="3:4" x14ac:dyDescent="0.2">
      <c r="C8106" s="25"/>
      <c r="D8106" s="25"/>
    </row>
    <row r="8107" spans="3:4" x14ac:dyDescent="0.2">
      <c r="C8107" s="25"/>
      <c r="D8107" s="25"/>
    </row>
    <row r="8108" spans="3:4" x14ac:dyDescent="0.2">
      <c r="C8108" s="25"/>
      <c r="D8108" s="25"/>
    </row>
    <row r="8109" spans="3:4" x14ac:dyDescent="0.2">
      <c r="C8109" s="25"/>
      <c r="D8109" s="25"/>
    </row>
    <row r="8110" spans="3:4" x14ac:dyDescent="0.2">
      <c r="C8110" s="25"/>
      <c r="D8110" s="25"/>
    </row>
    <row r="8111" spans="3:4" x14ac:dyDescent="0.2">
      <c r="C8111" s="25"/>
      <c r="D8111" s="25"/>
    </row>
    <row r="8112" spans="3:4" x14ac:dyDescent="0.2">
      <c r="C8112" s="25"/>
      <c r="D8112" s="25"/>
    </row>
    <row r="8113" spans="3:4" x14ac:dyDescent="0.2">
      <c r="C8113" s="25"/>
      <c r="D8113" s="25"/>
    </row>
    <row r="8114" spans="3:4" x14ac:dyDescent="0.2">
      <c r="C8114" s="25"/>
      <c r="D8114" s="25"/>
    </row>
    <row r="8115" spans="3:4" x14ac:dyDescent="0.2">
      <c r="C8115" s="25"/>
      <c r="D8115" s="25"/>
    </row>
    <row r="8116" spans="3:4" x14ac:dyDescent="0.2">
      <c r="C8116" s="25"/>
      <c r="D8116" s="25"/>
    </row>
    <row r="8117" spans="3:4" x14ac:dyDescent="0.2">
      <c r="C8117" s="25"/>
      <c r="D8117" s="25"/>
    </row>
    <row r="8118" spans="3:4" x14ac:dyDescent="0.2">
      <c r="C8118" s="25"/>
      <c r="D8118" s="25"/>
    </row>
    <row r="8119" spans="3:4" x14ac:dyDescent="0.2">
      <c r="C8119" s="25"/>
      <c r="D8119" s="25"/>
    </row>
    <row r="8120" spans="3:4" x14ac:dyDescent="0.2">
      <c r="C8120" s="25"/>
      <c r="D8120" s="25"/>
    </row>
    <row r="8121" spans="3:4" x14ac:dyDescent="0.2">
      <c r="C8121" s="25"/>
      <c r="D8121" s="25"/>
    </row>
    <row r="8122" spans="3:4" x14ac:dyDescent="0.2">
      <c r="C8122" s="25"/>
      <c r="D8122" s="25"/>
    </row>
    <row r="8123" spans="3:4" x14ac:dyDescent="0.2">
      <c r="C8123" s="25"/>
      <c r="D8123" s="25"/>
    </row>
    <row r="8124" spans="3:4" x14ac:dyDescent="0.2">
      <c r="C8124" s="25"/>
      <c r="D8124" s="25"/>
    </row>
    <row r="8125" spans="3:4" x14ac:dyDescent="0.2">
      <c r="C8125" s="25"/>
      <c r="D8125" s="25"/>
    </row>
    <row r="8126" spans="3:4" x14ac:dyDescent="0.2">
      <c r="C8126" s="25"/>
      <c r="D8126" s="25"/>
    </row>
    <row r="8127" spans="3:4" x14ac:dyDescent="0.2">
      <c r="C8127" s="25"/>
      <c r="D8127" s="25"/>
    </row>
    <row r="8128" spans="3:4" x14ac:dyDescent="0.2">
      <c r="C8128" s="25"/>
      <c r="D8128" s="25"/>
    </row>
    <row r="8129" spans="3:4" x14ac:dyDescent="0.2">
      <c r="C8129" s="25"/>
      <c r="D8129" s="25"/>
    </row>
    <row r="8130" spans="3:4" x14ac:dyDescent="0.2">
      <c r="C8130" s="25"/>
      <c r="D8130" s="25"/>
    </row>
    <row r="8131" spans="3:4" x14ac:dyDescent="0.2">
      <c r="C8131" s="25"/>
      <c r="D8131" s="25"/>
    </row>
    <row r="8132" spans="3:4" x14ac:dyDescent="0.2">
      <c r="C8132" s="25"/>
      <c r="D8132" s="25"/>
    </row>
    <row r="8133" spans="3:4" x14ac:dyDescent="0.2">
      <c r="C8133" s="25"/>
      <c r="D8133" s="25"/>
    </row>
    <row r="8134" spans="3:4" x14ac:dyDescent="0.2">
      <c r="C8134" s="25"/>
      <c r="D8134" s="25"/>
    </row>
    <row r="8135" spans="3:4" x14ac:dyDescent="0.2">
      <c r="C8135" s="25"/>
      <c r="D8135" s="25"/>
    </row>
    <row r="8136" spans="3:4" x14ac:dyDescent="0.2">
      <c r="C8136" s="25"/>
      <c r="D8136" s="25"/>
    </row>
    <row r="8137" spans="3:4" x14ac:dyDescent="0.2">
      <c r="C8137" s="25"/>
      <c r="D8137" s="25"/>
    </row>
    <row r="8138" spans="3:4" x14ac:dyDescent="0.2">
      <c r="C8138" s="25"/>
      <c r="D8138" s="25"/>
    </row>
    <row r="8139" spans="3:4" x14ac:dyDescent="0.2">
      <c r="C8139" s="25"/>
      <c r="D8139" s="25"/>
    </row>
    <row r="8140" spans="3:4" x14ac:dyDescent="0.2">
      <c r="C8140" s="25"/>
      <c r="D8140" s="25"/>
    </row>
    <row r="8141" spans="3:4" x14ac:dyDescent="0.2">
      <c r="C8141" s="25"/>
      <c r="D8141" s="25"/>
    </row>
    <row r="8142" spans="3:4" x14ac:dyDescent="0.2">
      <c r="C8142" s="25"/>
      <c r="D8142" s="25"/>
    </row>
    <row r="8143" spans="3:4" x14ac:dyDescent="0.2">
      <c r="C8143" s="25"/>
      <c r="D8143" s="25"/>
    </row>
    <row r="8144" spans="3:4" x14ac:dyDescent="0.2">
      <c r="C8144" s="25"/>
      <c r="D8144" s="25"/>
    </row>
    <row r="8145" spans="3:4" x14ac:dyDescent="0.2">
      <c r="C8145" s="25"/>
      <c r="D8145" s="25"/>
    </row>
    <row r="8146" spans="3:4" x14ac:dyDescent="0.2">
      <c r="C8146" s="25"/>
      <c r="D8146" s="25"/>
    </row>
    <row r="8147" spans="3:4" x14ac:dyDescent="0.2">
      <c r="C8147" s="25"/>
      <c r="D8147" s="25"/>
    </row>
    <row r="8148" spans="3:4" x14ac:dyDescent="0.2">
      <c r="C8148" s="25"/>
      <c r="D8148" s="25"/>
    </row>
    <row r="8149" spans="3:4" x14ac:dyDescent="0.2">
      <c r="C8149" s="25"/>
      <c r="D8149" s="25"/>
    </row>
    <row r="8150" spans="3:4" x14ac:dyDescent="0.2">
      <c r="C8150" s="25"/>
      <c r="D8150" s="25"/>
    </row>
    <row r="8151" spans="3:4" x14ac:dyDescent="0.2">
      <c r="C8151" s="25"/>
      <c r="D8151" s="25"/>
    </row>
    <row r="8152" spans="3:4" x14ac:dyDescent="0.2">
      <c r="C8152" s="25"/>
      <c r="D8152" s="25"/>
    </row>
    <row r="8153" spans="3:4" x14ac:dyDescent="0.2">
      <c r="C8153" s="25"/>
      <c r="D8153" s="25"/>
    </row>
    <row r="8154" spans="3:4" x14ac:dyDescent="0.2">
      <c r="C8154" s="25"/>
      <c r="D8154" s="25"/>
    </row>
    <row r="8155" spans="3:4" x14ac:dyDescent="0.2">
      <c r="C8155" s="25"/>
      <c r="D8155" s="25"/>
    </row>
    <row r="8156" spans="3:4" x14ac:dyDescent="0.2">
      <c r="C8156" s="25"/>
      <c r="D8156" s="25"/>
    </row>
    <row r="8157" spans="3:4" x14ac:dyDescent="0.2">
      <c r="C8157" s="25"/>
      <c r="D8157" s="25"/>
    </row>
    <row r="8158" spans="3:4" x14ac:dyDescent="0.2">
      <c r="C8158" s="25"/>
      <c r="D8158" s="25"/>
    </row>
    <row r="8159" spans="3:4" x14ac:dyDescent="0.2">
      <c r="C8159" s="25"/>
      <c r="D8159" s="25"/>
    </row>
    <row r="8160" spans="3:4" x14ac:dyDescent="0.2">
      <c r="C8160" s="25"/>
      <c r="D8160" s="25"/>
    </row>
    <row r="8161" spans="3:4" x14ac:dyDescent="0.2">
      <c r="C8161" s="25"/>
      <c r="D8161" s="25"/>
    </row>
    <row r="8162" spans="3:4" x14ac:dyDescent="0.2">
      <c r="C8162" s="25"/>
      <c r="D8162" s="25"/>
    </row>
    <row r="8163" spans="3:4" x14ac:dyDescent="0.2">
      <c r="C8163" s="25"/>
      <c r="D8163" s="25"/>
    </row>
    <row r="8164" spans="3:4" x14ac:dyDescent="0.2">
      <c r="C8164" s="25"/>
      <c r="D8164" s="25"/>
    </row>
    <row r="8165" spans="3:4" x14ac:dyDescent="0.2">
      <c r="C8165" s="25"/>
      <c r="D8165" s="25"/>
    </row>
    <row r="8166" spans="3:4" x14ac:dyDescent="0.2">
      <c r="C8166" s="25"/>
      <c r="D8166" s="25"/>
    </row>
    <row r="8167" spans="3:4" x14ac:dyDescent="0.2">
      <c r="C8167" s="25"/>
      <c r="D8167" s="25"/>
    </row>
    <row r="8168" spans="3:4" x14ac:dyDescent="0.2">
      <c r="C8168" s="25"/>
      <c r="D8168" s="25"/>
    </row>
    <row r="8169" spans="3:4" x14ac:dyDescent="0.2">
      <c r="C8169" s="25"/>
      <c r="D8169" s="25"/>
    </row>
    <row r="8170" spans="3:4" x14ac:dyDescent="0.2">
      <c r="C8170" s="25"/>
      <c r="D8170" s="25"/>
    </row>
    <row r="8171" spans="3:4" x14ac:dyDescent="0.2">
      <c r="C8171" s="25"/>
      <c r="D8171" s="25"/>
    </row>
    <row r="8172" spans="3:4" x14ac:dyDescent="0.2">
      <c r="C8172" s="25"/>
      <c r="D8172" s="25"/>
    </row>
    <row r="8173" spans="3:4" x14ac:dyDescent="0.2">
      <c r="C8173" s="25"/>
      <c r="D8173" s="25"/>
    </row>
    <row r="8174" spans="3:4" x14ac:dyDescent="0.2">
      <c r="C8174" s="25"/>
      <c r="D8174" s="25"/>
    </row>
    <row r="8175" spans="3:4" x14ac:dyDescent="0.2">
      <c r="C8175" s="25"/>
      <c r="D8175" s="25"/>
    </row>
    <row r="8176" spans="3:4" x14ac:dyDescent="0.2">
      <c r="C8176" s="25"/>
      <c r="D8176" s="25"/>
    </row>
    <row r="8177" spans="3:4" x14ac:dyDescent="0.2">
      <c r="C8177" s="25"/>
      <c r="D8177" s="25"/>
    </row>
    <row r="8178" spans="3:4" x14ac:dyDescent="0.2">
      <c r="C8178" s="25"/>
      <c r="D8178" s="25"/>
    </row>
    <row r="8179" spans="3:4" x14ac:dyDescent="0.2">
      <c r="C8179" s="25"/>
      <c r="D8179" s="25"/>
    </row>
    <row r="8180" spans="3:4" x14ac:dyDescent="0.2">
      <c r="C8180" s="25"/>
      <c r="D8180" s="25"/>
    </row>
    <row r="8181" spans="3:4" x14ac:dyDescent="0.2">
      <c r="C8181" s="25"/>
      <c r="D8181" s="25"/>
    </row>
    <row r="8182" spans="3:4" x14ac:dyDescent="0.2">
      <c r="C8182" s="25"/>
      <c r="D8182" s="25"/>
    </row>
    <row r="8183" spans="3:4" x14ac:dyDescent="0.2">
      <c r="C8183" s="25"/>
      <c r="D8183" s="25"/>
    </row>
    <row r="8184" spans="3:4" x14ac:dyDescent="0.2">
      <c r="C8184" s="25"/>
      <c r="D8184" s="25"/>
    </row>
    <row r="8185" spans="3:4" x14ac:dyDescent="0.2">
      <c r="C8185" s="25"/>
      <c r="D8185" s="25"/>
    </row>
    <row r="8186" spans="3:4" x14ac:dyDescent="0.2">
      <c r="C8186" s="25"/>
      <c r="D8186" s="25"/>
    </row>
    <row r="8187" spans="3:4" x14ac:dyDescent="0.2">
      <c r="C8187" s="25"/>
      <c r="D8187" s="25"/>
    </row>
    <row r="8188" spans="3:4" x14ac:dyDescent="0.2">
      <c r="C8188" s="25"/>
      <c r="D8188" s="25"/>
    </row>
    <row r="8189" spans="3:4" x14ac:dyDescent="0.2">
      <c r="C8189" s="25"/>
      <c r="D8189" s="25"/>
    </row>
    <row r="8190" spans="3:4" x14ac:dyDescent="0.2">
      <c r="C8190" s="25"/>
      <c r="D8190" s="25"/>
    </row>
    <row r="8191" spans="3:4" x14ac:dyDescent="0.2">
      <c r="C8191" s="25"/>
      <c r="D8191" s="25"/>
    </row>
    <row r="8192" spans="3:4" x14ac:dyDescent="0.2">
      <c r="C8192" s="25"/>
      <c r="D8192" s="25"/>
    </row>
    <row r="8193" spans="3:4" x14ac:dyDescent="0.2">
      <c r="C8193" s="25"/>
      <c r="D8193" s="25"/>
    </row>
    <row r="8194" spans="3:4" x14ac:dyDescent="0.2">
      <c r="C8194" s="25"/>
      <c r="D8194" s="25"/>
    </row>
    <row r="8195" spans="3:4" x14ac:dyDescent="0.2">
      <c r="C8195" s="25"/>
      <c r="D8195" s="25"/>
    </row>
    <row r="8196" spans="3:4" x14ac:dyDescent="0.2">
      <c r="C8196" s="25"/>
      <c r="D8196" s="25"/>
    </row>
    <row r="8197" spans="3:4" x14ac:dyDescent="0.2">
      <c r="C8197" s="25"/>
      <c r="D8197" s="25"/>
    </row>
    <row r="8198" spans="3:4" x14ac:dyDescent="0.2">
      <c r="C8198" s="25"/>
      <c r="D8198" s="25"/>
    </row>
    <row r="8199" spans="3:4" x14ac:dyDescent="0.2">
      <c r="C8199" s="25"/>
      <c r="D8199" s="25"/>
    </row>
    <row r="8200" spans="3:4" x14ac:dyDescent="0.2">
      <c r="C8200" s="25"/>
      <c r="D8200" s="25"/>
    </row>
    <row r="8201" spans="3:4" x14ac:dyDescent="0.2">
      <c r="C8201" s="25"/>
      <c r="D8201" s="2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38"/>
  <sheetViews>
    <sheetView workbookViewId="0">
      <selection activeCell="A275" sqref="A275"/>
    </sheetView>
  </sheetViews>
  <sheetFormatPr baseColWidth="10" defaultColWidth="8.83203125" defaultRowHeight="15" x14ac:dyDescent="0.2"/>
  <cols>
    <col min="2" max="2" width="21.83203125" customWidth="1"/>
  </cols>
  <sheetData>
    <row r="1" spans="1:15" x14ac:dyDescent="0.2">
      <c r="A1" s="28"/>
      <c r="B1" s="67" t="s">
        <v>1688</v>
      </c>
      <c r="C1" s="67"/>
      <c r="D1" s="67"/>
      <c r="E1" s="67"/>
      <c r="F1" s="67"/>
      <c r="G1" s="67"/>
      <c r="H1" s="67"/>
      <c r="I1" s="67" t="s">
        <v>1689</v>
      </c>
      <c r="J1" s="67"/>
      <c r="K1" s="67"/>
      <c r="L1" s="67"/>
      <c r="M1" s="67"/>
      <c r="N1" s="67"/>
      <c r="O1" s="67"/>
    </row>
    <row r="2" spans="1:15" x14ac:dyDescent="0.2">
      <c r="A2" s="28" t="s">
        <v>12</v>
      </c>
      <c r="B2" s="28">
        <v>8637</v>
      </c>
      <c r="C2" s="28">
        <v>8695</v>
      </c>
      <c r="D2" s="28">
        <v>8826</v>
      </c>
      <c r="E2" s="28">
        <v>8828</v>
      </c>
      <c r="F2" s="28">
        <v>8829</v>
      </c>
      <c r="G2" s="28">
        <v>8835</v>
      </c>
      <c r="H2" s="28">
        <v>8880</v>
      </c>
      <c r="I2" s="28">
        <v>8637</v>
      </c>
      <c r="J2" s="28">
        <v>8695</v>
      </c>
      <c r="K2" s="28">
        <v>8826</v>
      </c>
      <c r="L2" s="28">
        <v>8828</v>
      </c>
      <c r="M2" s="28">
        <v>8829</v>
      </c>
      <c r="N2" s="28">
        <v>8835</v>
      </c>
      <c r="O2" s="28">
        <v>8880</v>
      </c>
    </row>
    <row r="3" spans="1:15" x14ac:dyDescent="0.2">
      <c r="A3" s="28" t="s">
        <v>1683</v>
      </c>
    </row>
    <row r="4" spans="1:15" x14ac:dyDescent="0.2">
      <c r="A4" s="28">
        <v>1</v>
      </c>
      <c r="B4">
        <v>171989</v>
      </c>
      <c r="C4">
        <v>0</v>
      </c>
      <c r="D4">
        <v>0</v>
      </c>
      <c r="E4">
        <v>20427</v>
      </c>
      <c r="F4">
        <v>285974</v>
      </c>
      <c r="G4">
        <v>0</v>
      </c>
      <c r="H4">
        <v>0</v>
      </c>
      <c r="I4">
        <v>171989</v>
      </c>
      <c r="J4">
        <v>0</v>
      </c>
      <c r="K4">
        <v>0</v>
      </c>
      <c r="L4">
        <v>20880</v>
      </c>
      <c r="M4">
        <v>341438</v>
      </c>
      <c r="N4">
        <v>0</v>
      </c>
      <c r="O4">
        <v>0</v>
      </c>
    </row>
    <row r="5" spans="1:15" x14ac:dyDescent="0.2">
      <c r="A5" s="28">
        <v>2</v>
      </c>
      <c r="B5">
        <v>0</v>
      </c>
      <c r="C5">
        <v>0</v>
      </c>
      <c r="D5">
        <v>0</v>
      </c>
      <c r="E5">
        <v>710334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701565</v>
      </c>
      <c r="M5">
        <v>0</v>
      </c>
      <c r="N5">
        <v>0</v>
      </c>
      <c r="O5">
        <v>0</v>
      </c>
    </row>
    <row r="6" spans="1:15" x14ac:dyDescent="0.2">
      <c r="A6" s="28">
        <v>21</v>
      </c>
      <c r="B6">
        <v>0</v>
      </c>
      <c r="C6">
        <v>0</v>
      </c>
      <c r="D6">
        <v>0</v>
      </c>
      <c r="E6">
        <v>34998</v>
      </c>
      <c r="F6">
        <v>8245</v>
      </c>
      <c r="G6">
        <v>0</v>
      </c>
      <c r="H6">
        <v>0</v>
      </c>
      <c r="I6">
        <v>0</v>
      </c>
      <c r="J6">
        <v>0</v>
      </c>
      <c r="K6">
        <v>0</v>
      </c>
      <c r="L6">
        <v>34580</v>
      </c>
      <c r="M6">
        <v>3482</v>
      </c>
      <c r="N6">
        <v>0</v>
      </c>
      <c r="O6">
        <v>0</v>
      </c>
    </row>
    <row r="7" spans="1:15" x14ac:dyDescent="0.2">
      <c r="A7" s="28">
        <v>53</v>
      </c>
      <c r="B7">
        <v>0</v>
      </c>
      <c r="C7">
        <v>0</v>
      </c>
      <c r="D7">
        <v>0</v>
      </c>
      <c r="E7">
        <v>619500</v>
      </c>
      <c r="F7">
        <v>137977</v>
      </c>
      <c r="G7">
        <v>0</v>
      </c>
      <c r="H7">
        <v>0</v>
      </c>
      <c r="I7">
        <v>0</v>
      </c>
      <c r="J7">
        <v>0</v>
      </c>
      <c r="K7">
        <v>0</v>
      </c>
      <c r="L7">
        <v>619500</v>
      </c>
      <c r="M7">
        <v>306407</v>
      </c>
      <c r="N7">
        <v>0</v>
      </c>
      <c r="O7">
        <v>0</v>
      </c>
    </row>
    <row r="8" spans="1:15" x14ac:dyDescent="0.2">
      <c r="A8" s="28">
        <v>65</v>
      </c>
      <c r="B8">
        <v>0</v>
      </c>
      <c r="C8">
        <v>0</v>
      </c>
      <c r="D8">
        <v>0</v>
      </c>
      <c r="E8">
        <v>961022</v>
      </c>
      <c r="F8">
        <v>40613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2878</v>
      </c>
      <c r="N8">
        <v>0</v>
      </c>
      <c r="O8">
        <v>0</v>
      </c>
    </row>
    <row r="9" spans="1:15" x14ac:dyDescent="0.2">
      <c r="A9" s="28">
        <v>67</v>
      </c>
      <c r="B9">
        <v>0</v>
      </c>
      <c r="C9">
        <v>0</v>
      </c>
      <c r="D9">
        <v>5967</v>
      </c>
      <c r="E9">
        <v>0</v>
      </c>
      <c r="F9">
        <v>5844</v>
      </c>
      <c r="G9">
        <v>0</v>
      </c>
      <c r="H9">
        <v>0</v>
      </c>
      <c r="I9">
        <v>0</v>
      </c>
      <c r="J9">
        <v>0</v>
      </c>
      <c r="K9">
        <v>6450</v>
      </c>
      <c r="L9">
        <v>0</v>
      </c>
      <c r="M9">
        <v>1531</v>
      </c>
      <c r="N9">
        <v>0</v>
      </c>
      <c r="O9">
        <v>0</v>
      </c>
    </row>
    <row r="10" spans="1:15" x14ac:dyDescent="0.2">
      <c r="A10" s="28">
        <v>77</v>
      </c>
      <c r="B10">
        <v>102</v>
      </c>
      <c r="C10">
        <v>0</v>
      </c>
      <c r="D10">
        <v>0</v>
      </c>
      <c r="E10">
        <v>1383989</v>
      </c>
      <c r="F10">
        <v>76755</v>
      </c>
      <c r="G10">
        <v>4047</v>
      </c>
      <c r="H10">
        <v>0</v>
      </c>
      <c r="I10">
        <v>102</v>
      </c>
      <c r="J10">
        <v>0</v>
      </c>
      <c r="K10">
        <v>0</v>
      </c>
      <c r="L10">
        <v>1383989</v>
      </c>
      <c r="M10">
        <v>0</v>
      </c>
      <c r="N10">
        <v>2682</v>
      </c>
      <c r="O10">
        <v>0</v>
      </c>
    </row>
    <row r="11" spans="1:15" x14ac:dyDescent="0.2">
      <c r="A11" s="28">
        <v>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">
      <c r="A12" s="28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">
      <c r="A13" s="28">
        <v>106</v>
      </c>
      <c r="B13">
        <v>0</v>
      </c>
      <c r="C13">
        <v>0</v>
      </c>
      <c r="D13">
        <v>0</v>
      </c>
      <c r="E13">
        <v>0</v>
      </c>
      <c r="F13">
        <v>9050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9050</v>
      </c>
      <c r="N13">
        <v>0</v>
      </c>
      <c r="O13">
        <v>0</v>
      </c>
    </row>
    <row r="14" spans="1:15" x14ac:dyDescent="0.2">
      <c r="A14" s="28">
        <v>121</v>
      </c>
      <c r="B14">
        <v>0</v>
      </c>
      <c r="C14">
        <v>0</v>
      </c>
      <c r="D14">
        <v>2489</v>
      </c>
      <c r="E14">
        <v>274649</v>
      </c>
      <c r="F14">
        <v>0</v>
      </c>
      <c r="G14">
        <v>0</v>
      </c>
      <c r="H14">
        <v>3557947</v>
      </c>
      <c r="I14">
        <v>0</v>
      </c>
      <c r="J14">
        <v>0</v>
      </c>
      <c r="K14">
        <v>0</v>
      </c>
      <c r="L14">
        <v>265631</v>
      </c>
      <c r="M14">
        <v>0</v>
      </c>
      <c r="N14">
        <v>0</v>
      </c>
      <c r="O14">
        <v>4280790</v>
      </c>
    </row>
    <row r="15" spans="1:15" x14ac:dyDescent="0.2">
      <c r="A15" s="28">
        <v>170</v>
      </c>
      <c r="B15">
        <v>0</v>
      </c>
      <c r="C15">
        <v>0</v>
      </c>
      <c r="D15">
        <v>0</v>
      </c>
      <c r="E15">
        <v>0</v>
      </c>
      <c r="F15">
        <v>1144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1849</v>
      </c>
      <c r="N15">
        <v>0</v>
      </c>
      <c r="O15">
        <v>0</v>
      </c>
    </row>
    <row r="16" spans="1:15" x14ac:dyDescent="0.2">
      <c r="A16" s="28">
        <v>212</v>
      </c>
      <c r="B16">
        <v>31604</v>
      </c>
      <c r="C16">
        <v>0</v>
      </c>
      <c r="D16">
        <v>0</v>
      </c>
      <c r="E16">
        <v>9124</v>
      </c>
      <c r="F16">
        <v>65406</v>
      </c>
      <c r="G16">
        <v>0</v>
      </c>
      <c r="H16">
        <v>0</v>
      </c>
      <c r="I16">
        <v>31604</v>
      </c>
      <c r="J16">
        <v>0</v>
      </c>
      <c r="K16">
        <v>0</v>
      </c>
      <c r="L16">
        <v>9124</v>
      </c>
      <c r="M16">
        <v>65135</v>
      </c>
      <c r="N16">
        <v>0</v>
      </c>
      <c r="O16">
        <v>0</v>
      </c>
    </row>
    <row r="17" spans="1:15" x14ac:dyDescent="0.2">
      <c r="A17" s="28">
        <v>236</v>
      </c>
      <c r="B17">
        <v>0</v>
      </c>
      <c r="C17">
        <v>0</v>
      </c>
      <c r="D17">
        <v>0</v>
      </c>
      <c r="E17">
        <v>18630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17880</v>
      </c>
      <c r="M17">
        <v>0</v>
      </c>
      <c r="N17">
        <v>0</v>
      </c>
      <c r="O17">
        <v>0</v>
      </c>
    </row>
    <row r="18" spans="1:15" x14ac:dyDescent="0.2">
      <c r="A18" s="28">
        <v>249</v>
      </c>
      <c r="B18">
        <v>0</v>
      </c>
      <c r="C18">
        <v>0</v>
      </c>
      <c r="D18">
        <v>0</v>
      </c>
      <c r="E18">
        <v>451290</v>
      </c>
      <c r="F18">
        <v>503639</v>
      </c>
      <c r="G18">
        <v>0</v>
      </c>
      <c r="H18">
        <v>0</v>
      </c>
      <c r="I18">
        <v>0</v>
      </c>
      <c r="J18">
        <v>0</v>
      </c>
      <c r="K18">
        <v>0</v>
      </c>
      <c r="L18">
        <v>451290</v>
      </c>
      <c r="M18">
        <v>502817</v>
      </c>
      <c r="N18">
        <v>0</v>
      </c>
      <c r="O18">
        <v>0</v>
      </c>
    </row>
    <row r="19" spans="1:15" x14ac:dyDescent="0.2">
      <c r="A19" s="28">
        <v>254</v>
      </c>
      <c r="B19">
        <v>0</v>
      </c>
      <c r="C19">
        <v>0</v>
      </c>
      <c r="D19">
        <v>0</v>
      </c>
      <c r="E19">
        <v>121115</v>
      </c>
      <c r="F19">
        <v>45000</v>
      </c>
      <c r="G19">
        <v>1083</v>
      </c>
      <c r="H19">
        <v>0</v>
      </c>
      <c r="I19">
        <v>0</v>
      </c>
      <c r="J19">
        <v>0</v>
      </c>
      <c r="K19">
        <v>0</v>
      </c>
      <c r="L19">
        <v>56684</v>
      </c>
      <c r="M19">
        <v>44346</v>
      </c>
      <c r="N19">
        <v>0</v>
      </c>
      <c r="O19">
        <v>0</v>
      </c>
    </row>
    <row r="20" spans="1:15" x14ac:dyDescent="0.2">
      <c r="A20" s="28">
        <v>256</v>
      </c>
      <c r="B20">
        <v>0</v>
      </c>
      <c r="C20">
        <v>0</v>
      </c>
      <c r="D20">
        <v>0</v>
      </c>
      <c r="E20">
        <v>7312</v>
      </c>
      <c r="F20">
        <v>20939</v>
      </c>
      <c r="G20">
        <v>0</v>
      </c>
      <c r="H20">
        <v>0</v>
      </c>
      <c r="I20">
        <v>0</v>
      </c>
      <c r="J20">
        <v>0</v>
      </c>
      <c r="K20">
        <v>0</v>
      </c>
      <c r="L20">
        <v>7312</v>
      </c>
      <c r="M20">
        <v>20939</v>
      </c>
      <c r="N20">
        <v>0</v>
      </c>
      <c r="O20">
        <v>0</v>
      </c>
    </row>
    <row r="21" spans="1:15" x14ac:dyDescent="0.2">
      <c r="A21" s="28">
        <v>316</v>
      </c>
      <c r="B21">
        <v>0</v>
      </c>
      <c r="C21">
        <v>0</v>
      </c>
      <c r="D21">
        <v>20849</v>
      </c>
      <c r="E21">
        <v>143023</v>
      </c>
      <c r="F21">
        <v>63148</v>
      </c>
      <c r="G21">
        <v>49861</v>
      </c>
      <c r="H21">
        <v>0</v>
      </c>
      <c r="I21">
        <v>0</v>
      </c>
      <c r="J21">
        <v>0</v>
      </c>
      <c r="K21">
        <v>20849</v>
      </c>
      <c r="L21">
        <v>143023</v>
      </c>
      <c r="M21">
        <v>20525</v>
      </c>
      <c r="N21">
        <v>304357</v>
      </c>
      <c r="O21">
        <v>0</v>
      </c>
    </row>
    <row r="22" spans="1:15" x14ac:dyDescent="0.2">
      <c r="A22" s="28">
        <v>328</v>
      </c>
      <c r="B22">
        <v>0</v>
      </c>
      <c r="C22">
        <v>0</v>
      </c>
      <c r="D22">
        <v>6357467</v>
      </c>
      <c r="E22">
        <v>895623</v>
      </c>
      <c r="F22">
        <v>290348</v>
      </c>
      <c r="G22">
        <v>0</v>
      </c>
      <c r="H22">
        <v>0</v>
      </c>
      <c r="I22">
        <v>0</v>
      </c>
      <c r="J22">
        <v>0</v>
      </c>
      <c r="K22">
        <v>6357512</v>
      </c>
      <c r="L22">
        <v>705270</v>
      </c>
      <c r="M22">
        <v>305819</v>
      </c>
      <c r="N22">
        <v>0</v>
      </c>
      <c r="O22">
        <v>0</v>
      </c>
    </row>
    <row r="23" spans="1:15" x14ac:dyDescent="0.2">
      <c r="A23" s="28">
        <v>330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">
      <c r="A24" s="28">
        <v>354</v>
      </c>
      <c r="B24">
        <v>250233053</v>
      </c>
      <c r="C24">
        <v>0</v>
      </c>
      <c r="D24">
        <v>0</v>
      </c>
      <c r="E24">
        <v>71382</v>
      </c>
      <c r="F24">
        <v>503253</v>
      </c>
      <c r="G24">
        <v>579426</v>
      </c>
      <c r="H24">
        <v>0</v>
      </c>
      <c r="I24">
        <v>255463505</v>
      </c>
      <c r="J24">
        <v>0</v>
      </c>
      <c r="K24">
        <v>0</v>
      </c>
      <c r="L24">
        <v>70911</v>
      </c>
      <c r="M24">
        <v>766366</v>
      </c>
      <c r="N24">
        <v>587391</v>
      </c>
      <c r="O24">
        <v>0</v>
      </c>
    </row>
    <row r="25" spans="1:15" x14ac:dyDescent="0.2">
      <c r="A25" s="28">
        <v>356</v>
      </c>
      <c r="B25">
        <v>0</v>
      </c>
      <c r="C25">
        <v>0</v>
      </c>
      <c r="D25">
        <v>0</v>
      </c>
      <c r="E25">
        <v>0</v>
      </c>
      <c r="F25">
        <v>178293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129765</v>
      </c>
      <c r="N25">
        <v>0</v>
      </c>
      <c r="O25">
        <v>0</v>
      </c>
    </row>
    <row r="26" spans="1:15" x14ac:dyDescent="0.2">
      <c r="A26" s="28">
        <v>415</v>
      </c>
      <c r="B26">
        <v>0</v>
      </c>
      <c r="C26">
        <v>0</v>
      </c>
      <c r="D26">
        <v>0</v>
      </c>
      <c r="E26">
        <v>0</v>
      </c>
      <c r="F26">
        <v>79368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78011</v>
      </c>
      <c r="N26">
        <v>0</v>
      </c>
      <c r="O26">
        <v>0</v>
      </c>
    </row>
    <row r="27" spans="1:15" x14ac:dyDescent="0.2">
      <c r="A27" s="28">
        <v>429</v>
      </c>
      <c r="B27">
        <v>0</v>
      </c>
      <c r="C27">
        <v>0</v>
      </c>
      <c r="D27">
        <v>3415448</v>
      </c>
      <c r="E27">
        <v>1271603</v>
      </c>
      <c r="F27">
        <v>1292362</v>
      </c>
      <c r="G27">
        <v>149539</v>
      </c>
      <c r="H27">
        <v>0</v>
      </c>
      <c r="I27">
        <v>0</v>
      </c>
      <c r="J27">
        <v>0</v>
      </c>
      <c r="K27">
        <v>3415448</v>
      </c>
      <c r="L27">
        <v>1243791</v>
      </c>
      <c r="M27">
        <v>1206606</v>
      </c>
      <c r="N27">
        <v>149539</v>
      </c>
      <c r="O27">
        <v>0</v>
      </c>
    </row>
    <row r="28" spans="1:15" x14ac:dyDescent="0.2">
      <c r="A28" s="28">
        <v>435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">
      <c r="A29" s="28">
        <v>436</v>
      </c>
      <c r="B29">
        <v>0</v>
      </c>
      <c r="C29">
        <v>0</v>
      </c>
      <c r="D29">
        <v>165284</v>
      </c>
      <c r="E29">
        <v>1824300</v>
      </c>
      <c r="F29">
        <v>331177</v>
      </c>
      <c r="G29">
        <v>8754</v>
      </c>
      <c r="H29">
        <v>0</v>
      </c>
      <c r="I29">
        <v>0</v>
      </c>
      <c r="J29">
        <v>0</v>
      </c>
      <c r="K29">
        <v>166950</v>
      </c>
      <c r="L29">
        <v>1824300</v>
      </c>
      <c r="M29">
        <v>328226</v>
      </c>
      <c r="N29">
        <v>2122</v>
      </c>
      <c r="O29">
        <v>0</v>
      </c>
    </row>
    <row r="30" spans="1:15" x14ac:dyDescent="0.2">
      <c r="A30" s="28">
        <v>438</v>
      </c>
      <c r="B30">
        <v>0</v>
      </c>
      <c r="C30">
        <v>0</v>
      </c>
      <c r="D30">
        <v>0</v>
      </c>
      <c r="E30">
        <v>300977</v>
      </c>
      <c r="F30">
        <v>162303</v>
      </c>
      <c r="G30">
        <v>0</v>
      </c>
      <c r="H30">
        <v>0</v>
      </c>
      <c r="I30">
        <v>0</v>
      </c>
      <c r="J30">
        <v>0</v>
      </c>
      <c r="K30">
        <v>0</v>
      </c>
      <c r="L30">
        <v>258125</v>
      </c>
      <c r="M30">
        <v>136657</v>
      </c>
      <c r="N30">
        <v>0</v>
      </c>
      <c r="O30">
        <v>0</v>
      </c>
    </row>
    <row r="31" spans="1:15" x14ac:dyDescent="0.2">
      <c r="A31" s="28">
        <v>444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">
      <c r="A32" s="28">
        <v>478</v>
      </c>
      <c r="B32">
        <v>0</v>
      </c>
      <c r="C32">
        <v>0</v>
      </c>
      <c r="D32">
        <v>0</v>
      </c>
      <c r="E32">
        <v>0</v>
      </c>
      <c r="F32">
        <v>9000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9000</v>
      </c>
      <c r="N32">
        <v>0</v>
      </c>
      <c r="O32">
        <v>0</v>
      </c>
    </row>
    <row r="33" spans="1:15" x14ac:dyDescent="0.2">
      <c r="A33" s="28">
        <v>480</v>
      </c>
      <c r="B33">
        <v>0</v>
      </c>
      <c r="C33">
        <v>0</v>
      </c>
      <c r="D33">
        <v>0</v>
      </c>
      <c r="E33">
        <v>27071</v>
      </c>
      <c r="F33">
        <v>10248</v>
      </c>
      <c r="G33">
        <v>0</v>
      </c>
      <c r="H33">
        <v>0</v>
      </c>
      <c r="I33">
        <v>0</v>
      </c>
      <c r="J33">
        <v>0</v>
      </c>
      <c r="K33">
        <v>0</v>
      </c>
      <c r="L33">
        <v>45284</v>
      </c>
      <c r="M33">
        <v>17175</v>
      </c>
      <c r="N33">
        <v>0</v>
      </c>
      <c r="O33">
        <v>0</v>
      </c>
    </row>
    <row r="34" spans="1:15" x14ac:dyDescent="0.2">
      <c r="A34" s="28">
        <v>481</v>
      </c>
      <c r="B34">
        <v>0</v>
      </c>
      <c r="C34">
        <v>0</v>
      </c>
      <c r="D34">
        <v>0</v>
      </c>
      <c r="E34">
        <v>449561</v>
      </c>
      <c r="F34">
        <v>41974</v>
      </c>
      <c r="G34">
        <v>0</v>
      </c>
      <c r="H34">
        <v>0</v>
      </c>
      <c r="I34">
        <v>0</v>
      </c>
      <c r="J34">
        <v>0</v>
      </c>
      <c r="K34">
        <v>0</v>
      </c>
      <c r="L34">
        <v>479292</v>
      </c>
      <c r="M34">
        <v>22006</v>
      </c>
      <c r="N34">
        <v>0</v>
      </c>
      <c r="O34">
        <v>0</v>
      </c>
    </row>
    <row r="35" spans="1:15" x14ac:dyDescent="0.2">
      <c r="A35" s="28">
        <v>485</v>
      </c>
      <c r="B35">
        <v>0</v>
      </c>
      <c r="C35">
        <v>0</v>
      </c>
      <c r="D35">
        <v>0</v>
      </c>
      <c r="E35">
        <v>0</v>
      </c>
      <c r="F35">
        <v>88934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56775</v>
      </c>
      <c r="N35">
        <v>0</v>
      </c>
      <c r="O35">
        <v>0</v>
      </c>
    </row>
    <row r="36" spans="1:15" x14ac:dyDescent="0.2">
      <c r="A36" s="28">
        <v>492</v>
      </c>
      <c r="B36">
        <v>0</v>
      </c>
      <c r="C36">
        <v>0</v>
      </c>
      <c r="D36">
        <v>0</v>
      </c>
      <c r="E36">
        <v>215031</v>
      </c>
      <c r="F36">
        <v>258610</v>
      </c>
      <c r="G36">
        <v>0</v>
      </c>
      <c r="H36">
        <v>0</v>
      </c>
      <c r="I36">
        <v>0</v>
      </c>
      <c r="J36">
        <v>0</v>
      </c>
      <c r="K36">
        <v>0</v>
      </c>
      <c r="L36">
        <v>111600</v>
      </c>
      <c r="M36">
        <v>226040</v>
      </c>
      <c r="N36">
        <v>0</v>
      </c>
      <c r="O36">
        <v>0</v>
      </c>
    </row>
    <row r="37" spans="1:15" x14ac:dyDescent="0.2">
      <c r="A37" s="28">
        <v>493</v>
      </c>
      <c r="B37">
        <v>0</v>
      </c>
      <c r="C37">
        <v>0</v>
      </c>
      <c r="D37">
        <v>3</v>
      </c>
      <c r="E37">
        <v>76158</v>
      </c>
      <c r="F37">
        <v>3882</v>
      </c>
      <c r="G37">
        <v>835</v>
      </c>
      <c r="H37">
        <v>0</v>
      </c>
      <c r="I37">
        <v>0</v>
      </c>
      <c r="J37">
        <v>0</v>
      </c>
      <c r="K37">
        <v>3</v>
      </c>
      <c r="L37">
        <v>56369</v>
      </c>
      <c r="M37">
        <v>3864</v>
      </c>
      <c r="N37">
        <v>835</v>
      </c>
      <c r="O37">
        <v>0</v>
      </c>
    </row>
    <row r="38" spans="1:15" x14ac:dyDescent="0.2">
      <c r="A38" s="28">
        <v>524</v>
      </c>
      <c r="B38">
        <v>0</v>
      </c>
      <c r="C38">
        <v>0</v>
      </c>
      <c r="D38">
        <v>0</v>
      </c>
      <c r="E38">
        <v>0</v>
      </c>
      <c r="F38">
        <v>60149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59359</v>
      </c>
      <c r="N38">
        <v>0</v>
      </c>
      <c r="O38">
        <v>0</v>
      </c>
    </row>
    <row r="39" spans="1:15" x14ac:dyDescent="0.2">
      <c r="A39" s="28">
        <v>537</v>
      </c>
      <c r="B39">
        <v>0</v>
      </c>
      <c r="C39">
        <v>0</v>
      </c>
      <c r="D39">
        <v>0</v>
      </c>
      <c r="E39">
        <v>30218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18950</v>
      </c>
      <c r="M39">
        <v>0</v>
      </c>
      <c r="N39">
        <v>0</v>
      </c>
      <c r="O39">
        <v>0</v>
      </c>
    </row>
    <row r="40" spans="1:15" x14ac:dyDescent="0.2">
      <c r="A40" s="28">
        <v>538</v>
      </c>
      <c r="B40">
        <v>0</v>
      </c>
      <c r="C40">
        <v>0</v>
      </c>
      <c r="D40">
        <v>50571</v>
      </c>
      <c r="E40">
        <v>45824</v>
      </c>
      <c r="F40">
        <v>0</v>
      </c>
      <c r="G40">
        <v>0</v>
      </c>
      <c r="H40">
        <v>0</v>
      </c>
      <c r="I40">
        <v>0</v>
      </c>
      <c r="J40">
        <v>0</v>
      </c>
      <c r="K40">
        <v>11994</v>
      </c>
      <c r="L40">
        <v>45824</v>
      </c>
      <c r="M40">
        <v>0</v>
      </c>
      <c r="N40">
        <v>0</v>
      </c>
      <c r="O40">
        <v>0</v>
      </c>
    </row>
    <row r="41" spans="1:15" x14ac:dyDescent="0.2">
      <c r="A41" s="28">
        <v>554</v>
      </c>
      <c r="B41">
        <v>0</v>
      </c>
      <c r="C41">
        <v>0</v>
      </c>
      <c r="D41">
        <v>3576</v>
      </c>
      <c r="E41">
        <v>1373934</v>
      </c>
      <c r="F41">
        <v>257158</v>
      </c>
      <c r="G41">
        <v>16845</v>
      </c>
      <c r="H41">
        <v>0</v>
      </c>
      <c r="I41">
        <v>0</v>
      </c>
      <c r="J41">
        <v>0</v>
      </c>
      <c r="K41">
        <v>3576</v>
      </c>
      <c r="L41">
        <v>1317144</v>
      </c>
      <c r="M41">
        <v>428993</v>
      </c>
      <c r="N41">
        <v>8010</v>
      </c>
      <c r="O41">
        <v>0</v>
      </c>
    </row>
    <row r="42" spans="1:15" x14ac:dyDescent="0.2">
      <c r="A42" s="28">
        <v>567</v>
      </c>
      <c r="B42">
        <v>0</v>
      </c>
      <c r="C42">
        <v>0</v>
      </c>
      <c r="D42">
        <v>0</v>
      </c>
      <c r="E42">
        <v>0</v>
      </c>
      <c r="F42">
        <v>26436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24870</v>
      </c>
      <c r="N42">
        <v>0</v>
      </c>
      <c r="O42">
        <v>0</v>
      </c>
    </row>
    <row r="43" spans="1:15" x14ac:dyDescent="0.2">
      <c r="A43" s="28">
        <v>574</v>
      </c>
      <c r="B43">
        <v>0</v>
      </c>
      <c r="C43">
        <v>0</v>
      </c>
      <c r="D43">
        <v>0</v>
      </c>
      <c r="E43">
        <v>47274</v>
      </c>
      <c r="F43">
        <v>53527</v>
      </c>
      <c r="G43">
        <v>0</v>
      </c>
      <c r="H43">
        <v>0</v>
      </c>
      <c r="I43">
        <v>0</v>
      </c>
      <c r="J43">
        <v>0</v>
      </c>
      <c r="K43">
        <v>0</v>
      </c>
      <c r="L43">
        <v>47274</v>
      </c>
      <c r="M43">
        <v>53527</v>
      </c>
      <c r="N43">
        <v>0</v>
      </c>
      <c r="O43">
        <v>0</v>
      </c>
    </row>
    <row r="44" spans="1:15" x14ac:dyDescent="0.2">
      <c r="A44" s="28">
        <v>575</v>
      </c>
      <c r="B44">
        <v>0</v>
      </c>
      <c r="C44">
        <v>0</v>
      </c>
      <c r="D44">
        <v>78930</v>
      </c>
      <c r="E44">
        <v>35277</v>
      </c>
      <c r="F44">
        <v>8804</v>
      </c>
      <c r="G44">
        <v>0</v>
      </c>
      <c r="H44">
        <v>0</v>
      </c>
      <c r="I44">
        <v>0</v>
      </c>
      <c r="J44">
        <v>0</v>
      </c>
      <c r="K44">
        <v>42518</v>
      </c>
      <c r="L44">
        <v>35129</v>
      </c>
      <c r="M44">
        <v>8804</v>
      </c>
      <c r="N44">
        <v>0</v>
      </c>
      <c r="O44">
        <v>0</v>
      </c>
    </row>
    <row r="45" spans="1:15" x14ac:dyDescent="0.2">
      <c r="A45" s="28">
        <v>588</v>
      </c>
      <c r="B45">
        <v>0</v>
      </c>
      <c r="C45">
        <v>0</v>
      </c>
      <c r="D45">
        <v>0</v>
      </c>
      <c r="E45">
        <v>86750</v>
      </c>
      <c r="F45">
        <v>8759</v>
      </c>
      <c r="G45">
        <v>0</v>
      </c>
      <c r="H45">
        <v>0</v>
      </c>
      <c r="I45">
        <v>0</v>
      </c>
      <c r="J45">
        <v>0</v>
      </c>
      <c r="K45">
        <v>0</v>
      </c>
      <c r="L45">
        <v>86750</v>
      </c>
      <c r="M45">
        <v>8700</v>
      </c>
      <c r="N45">
        <v>0</v>
      </c>
      <c r="O45">
        <v>0</v>
      </c>
    </row>
    <row r="46" spans="1:15" x14ac:dyDescent="0.2">
      <c r="A46" s="28">
        <v>598</v>
      </c>
      <c r="B46">
        <v>0</v>
      </c>
      <c r="C46">
        <v>0</v>
      </c>
      <c r="D46">
        <v>0</v>
      </c>
      <c r="E46">
        <v>23498</v>
      </c>
      <c r="F46">
        <v>34625</v>
      </c>
      <c r="G46">
        <v>0</v>
      </c>
      <c r="H46">
        <v>0</v>
      </c>
      <c r="I46">
        <v>0</v>
      </c>
      <c r="J46">
        <v>0</v>
      </c>
      <c r="K46">
        <v>0</v>
      </c>
      <c r="L46">
        <v>21888</v>
      </c>
      <c r="M46">
        <v>33453</v>
      </c>
      <c r="N46">
        <v>0</v>
      </c>
      <c r="O46">
        <v>0</v>
      </c>
    </row>
    <row r="47" spans="1:15" x14ac:dyDescent="0.2">
      <c r="A47" s="28">
        <v>600</v>
      </c>
      <c r="B47">
        <v>0</v>
      </c>
      <c r="C47">
        <v>0</v>
      </c>
      <c r="D47">
        <v>0</v>
      </c>
      <c r="E47">
        <v>297329</v>
      </c>
      <c r="F47">
        <v>43759</v>
      </c>
      <c r="G47">
        <v>0</v>
      </c>
      <c r="H47">
        <v>0</v>
      </c>
      <c r="I47">
        <v>0</v>
      </c>
      <c r="J47">
        <v>0</v>
      </c>
      <c r="K47">
        <v>0</v>
      </c>
      <c r="L47">
        <v>297270</v>
      </c>
      <c r="M47">
        <v>43759</v>
      </c>
      <c r="N47">
        <v>0</v>
      </c>
      <c r="O47">
        <v>0</v>
      </c>
    </row>
    <row r="48" spans="1:15" x14ac:dyDescent="0.2">
      <c r="A48" s="28">
        <v>604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">
      <c r="A49" s="28">
        <v>609</v>
      </c>
      <c r="B49">
        <v>0</v>
      </c>
      <c r="C49">
        <v>0</v>
      </c>
      <c r="D49">
        <v>0</v>
      </c>
      <c r="E49">
        <v>192495</v>
      </c>
      <c r="F49">
        <v>5116</v>
      </c>
      <c r="G49">
        <v>0</v>
      </c>
      <c r="H49">
        <v>0</v>
      </c>
      <c r="I49">
        <v>0</v>
      </c>
      <c r="J49">
        <v>0</v>
      </c>
      <c r="K49">
        <v>0</v>
      </c>
      <c r="L49">
        <v>148039</v>
      </c>
      <c r="M49">
        <v>5116</v>
      </c>
      <c r="N49">
        <v>0</v>
      </c>
      <c r="O49">
        <v>0</v>
      </c>
    </row>
    <row r="50" spans="1:15" x14ac:dyDescent="0.2">
      <c r="A50" s="28">
        <v>646</v>
      </c>
      <c r="B50">
        <v>0</v>
      </c>
      <c r="C50">
        <v>0</v>
      </c>
      <c r="D50">
        <v>20</v>
      </c>
      <c r="E50">
        <v>0</v>
      </c>
      <c r="F50">
        <v>73201</v>
      </c>
      <c r="G50">
        <v>0</v>
      </c>
      <c r="H50">
        <v>0</v>
      </c>
      <c r="I50">
        <v>0</v>
      </c>
      <c r="J50">
        <v>0</v>
      </c>
      <c r="K50">
        <v>20</v>
      </c>
      <c r="L50">
        <v>0</v>
      </c>
      <c r="M50">
        <v>68532</v>
      </c>
      <c r="N50">
        <v>0</v>
      </c>
      <c r="O50">
        <v>0</v>
      </c>
    </row>
    <row r="51" spans="1:15" x14ac:dyDescent="0.2">
      <c r="A51" s="28">
        <v>650</v>
      </c>
      <c r="B51">
        <v>0</v>
      </c>
      <c r="C51">
        <v>0</v>
      </c>
      <c r="D51">
        <v>1750500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1750500</v>
      </c>
      <c r="L51">
        <v>0</v>
      </c>
      <c r="M51">
        <v>0</v>
      </c>
      <c r="N51">
        <v>0</v>
      </c>
      <c r="O51">
        <v>0</v>
      </c>
    </row>
    <row r="52" spans="1:15" x14ac:dyDescent="0.2">
      <c r="A52" s="28">
        <v>665</v>
      </c>
      <c r="B52">
        <v>0</v>
      </c>
      <c r="C52">
        <v>0</v>
      </c>
      <c r="D52">
        <v>0</v>
      </c>
      <c r="E52">
        <v>156342</v>
      </c>
      <c r="F52">
        <v>452504</v>
      </c>
      <c r="G52">
        <v>0</v>
      </c>
      <c r="H52">
        <v>0</v>
      </c>
      <c r="I52">
        <v>0</v>
      </c>
      <c r="J52">
        <v>0</v>
      </c>
      <c r="K52">
        <v>0</v>
      </c>
      <c r="L52">
        <v>156342</v>
      </c>
      <c r="M52">
        <v>280589</v>
      </c>
      <c r="N52">
        <v>0</v>
      </c>
      <c r="O52">
        <v>0</v>
      </c>
    </row>
    <row r="53" spans="1:15" x14ac:dyDescent="0.2">
      <c r="A53" s="28">
        <v>685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">
      <c r="A54" s="28">
        <v>695</v>
      </c>
      <c r="B54">
        <v>0</v>
      </c>
      <c r="C54">
        <v>0</v>
      </c>
      <c r="D54">
        <v>0</v>
      </c>
      <c r="E54">
        <v>46145</v>
      </c>
      <c r="F54">
        <v>232841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232614</v>
      </c>
      <c r="N54">
        <v>0</v>
      </c>
      <c r="O54">
        <v>0</v>
      </c>
    </row>
    <row r="55" spans="1:15" x14ac:dyDescent="0.2">
      <c r="A55" s="28">
        <v>702</v>
      </c>
      <c r="B55">
        <v>0</v>
      </c>
      <c r="C55">
        <v>0</v>
      </c>
      <c r="D55">
        <v>0</v>
      </c>
      <c r="E55">
        <v>31077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31077</v>
      </c>
      <c r="M55">
        <v>0</v>
      </c>
      <c r="N55">
        <v>0</v>
      </c>
      <c r="O55">
        <v>0</v>
      </c>
    </row>
    <row r="56" spans="1:15" x14ac:dyDescent="0.2">
      <c r="A56" s="28">
        <v>705</v>
      </c>
      <c r="B56">
        <v>0</v>
      </c>
      <c r="C56">
        <v>0</v>
      </c>
      <c r="D56">
        <v>4008408</v>
      </c>
      <c r="E56">
        <v>6703335</v>
      </c>
      <c r="F56">
        <v>13544</v>
      </c>
      <c r="G56">
        <v>0</v>
      </c>
      <c r="H56">
        <v>149119</v>
      </c>
      <c r="I56">
        <v>0</v>
      </c>
      <c r="J56">
        <v>0</v>
      </c>
      <c r="K56">
        <v>4035054</v>
      </c>
      <c r="L56">
        <v>4063257</v>
      </c>
      <c r="M56">
        <v>9713</v>
      </c>
      <c r="N56">
        <v>0</v>
      </c>
      <c r="O56">
        <v>138299</v>
      </c>
    </row>
    <row r="57" spans="1:15" x14ac:dyDescent="0.2">
      <c r="A57" s="28">
        <v>708</v>
      </c>
      <c r="B57">
        <v>0</v>
      </c>
      <c r="C57">
        <v>0</v>
      </c>
      <c r="D57">
        <v>0</v>
      </c>
      <c r="E57">
        <v>132174</v>
      </c>
      <c r="F57">
        <v>256739</v>
      </c>
      <c r="G57">
        <v>0</v>
      </c>
      <c r="H57">
        <v>0</v>
      </c>
      <c r="I57">
        <v>0</v>
      </c>
      <c r="J57">
        <v>0</v>
      </c>
      <c r="K57">
        <v>0</v>
      </c>
      <c r="L57">
        <v>357788</v>
      </c>
      <c r="M57">
        <v>235396</v>
      </c>
      <c r="N57">
        <v>0</v>
      </c>
      <c r="O57">
        <v>0</v>
      </c>
    </row>
    <row r="58" spans="1:15" x14ac:dyDescent="0.2">
      <c r="A58" s="28">
        <v>760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">
      <c r="A59" s="28">
        <v>779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">
      <c r="A60" s="28">
        <v>783</v>
      </c>
      <c r="B60">
        <v>0</v>
      </c>
      <c r="C60">
        <v>0</v>
      </c>
      <c r="D60">
        <v>0</v>
      </c>
      <c r="E60">
        <v>710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1236</v>
      </c>
      <c r="M60">
        <v>0</v>
      </c>
      <c r="N60">
        <v>0</v>
      </c>
      <c r="O60">
        <v>0</v>
      </c>
    </row>
    <row r="61" spans="1:15" x14ac:dyDescent="0.2">
      <c r="A61" s="28">
        <v>804</v>
      </c>
      <c r="B61">
        <v>0</v>
      </c>
      <c r="C61">
        <v>0</v>
      </c>
      <c r="D61">
        <v>0</v>
      </c>
      <c r="E61">
        <v>0</v>
      </c>
      <c r="F61">
        <v>12048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12048</v>
      </c>
      <c r="N61">
        <v>0</v>
      </c>
      <c r="O61">
        <v>0</v>
      </c>
    </row>
    <row r="62" spans="1:15" x14ac:dyDescent="0.2">
      <c r="A62" s="28">
        <v>817</v>
      </c>
      <c r="B62">
        <v>0</v>
      </c>
      <c r="C62">
        <v>0</v>
      </c>
      <c r="D62">
        <v>0</v>
      </c>
      <c r="E62">
        <v>378381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612224</v>
      </c>
      <c r="M62">
        <v>0</v>
      </c>
      <c r="N62">
        <v>0</v>
      </c>
      <c r="O62">
        <v>0</v>
      </c>
    </row>
    <row r="63" spans="1:15" x14ac:dyDescent="0.2">
      <c r="A63" s="28">
        <v>841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">
      <c r="A64" s="28">
        <v>842</v>
      </c>
      <c r="B64">
        <v>0</v>
      </c>
      <c r="C64">
        <v>0</v>
      </c>
      <c r="D64">
        <v>0</v>
      </c>
      <c r="E64">
        <v>25317</v>
      </c>
      <c r="F64">
        <v>32728</v>
      </c>
      <c r="G64">
        <v>0</v>
      </c>
      <c r="H64">
        <v>0</v>
      </c>
      <c r="I64">
        <v>0</v>
      </c>
      <c r="J64">
        <v>0</v>
      </c>
      <c r="K64">
        <v>0</v>
      </c>
      <c r="L64">
        <v>25317</v>
      </c>
      <c r="M64">
        <v>32728</v>
      </c>
      <c r="N64">
        <v>0</v>
      </c>
      <c r="O64">
        <v>0</v>
      </c>
    </row>
    <row r="65" spans="1:15" x14ac:dyDescent="0.2">
      <c r="A65" s="28">
        <v>843</v>
      </c>
      <c r="B65">
        <v>0</v>
      </c>
      <c r="C65">
        <v>0</v>
      </c>
      <c r="D65">
        <v>1191387</v>
      </c>
      <c r="E65">
        <v>72413</v>
      </c>
      <c r="F65">
        <v>7209</v>
      </c>
      <c r="G65">
        <v>0</v>
      </c>
      <c r="H65">
        <v>0</v>
      </c>
      <c r="I65">
        <v>0</v>
      </c>
      <c r="J65">
        <v>0</v>
      </c>
      <c r="K65">
        <v>1331466</v>
      </c>
      <c r="L65">
        <v>72413</v>
      </c>
      <c r="M65">
        <v>1449</v>
      </c>
      <c r="N65">
        <v>0</v>
      </c>
      <c r="O65">
        <v>0</v>
      </c>
    </row>
    <row r="66" spans="1:15" x14ac:dyDescent="0.2">
      <c r="A66" s="28">
        <v>857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">
      <c r="A67" s="28">
        <v>875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">
      <c r="A68" s="28">
        <v>902</v>
      </c>
      <c r="B68">
        <v>0</v>
      </c>
      <c r="C68">
        <v>0</v>
      </c>
      <c r="D68">
        <v>0</v>
      </c>
      <c r="E68">
        <v>0</v>
      </c>
      <c r="F68">
        <v>184387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155749</v>
      </c>
      <c r="N68">
        <v>0</v>
      </c>
      <c r="O68">
        <v>0</v>
      </c>
    </row>
    <row r="69" spans="1:15" x14ac:dyDescent="0.2">
      <c r="A69" s="28">
        <v>903</v>
      </c>
      <c r="B69">
        <v>0</v>
      </c>
      <c r="C69">
        <v>0</v>
      </c>
      <c r="D69">
        <v>0</v>
      </c>
      <c r="E69">
        <v>13116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11141</v>
      </c>
      <c r="M69">
        <v>0</v>
      </c>
      <c r="N69">
        <v>0</v>
      </c>
      <c r="O69">
        <v>0</v>
      </c>
    </row>
    <row r="70" spans="1:15" x14ac:dyDescent="0.2">
      <c r="A70" s="28">
        <v>912</v>
      </c>
      <c r="B70">
        <v>0</v>
      </c>
      <c r="C70">
        <v>0</v>
      </c>
      <c r="D70">
        <v>3140866</v>
      </c>
      <c r="E70">
        <v>13418592</v>
      </c>
      <c r="F70">
        <v>3570613</v>
      </c>
      <c r="G70">
        <v>0</v>
      </c>
      <c r="H70">
        <v>8116510</v>
      </c>
      <c r="I70">
        <v>0</v>
      </c>
      <c r="J70">
        <v>0</v>
      </c>
      <c r="K70">
        <v>788587</v>
      </c>
      <c r="L70">
        <v>13467991</v>
      </c>
      <c r="M70">
        <v>2150951</v>
      </c>
      <c r="N70">
        <v>0</v>
      </c>
      <c r="O70">
        <v>4828813</v>
      </c>
    </row>
    <row r="71" spans="1:15" x14ac:dyDescent="0.2">
      <c r="A71" s="28">
        <v>918</v>
      </c>
      <c r="B71">
        <v>6510</v>
      </c>
      <c r="C71">
        <v>0</v>
      </c>
      <c r="D71">
        <v>0</v>
      </c>
      <c r="E71">
        <v>61008</v>
      </c>
      <c r="F71">
        <v>93006</v>
      </c>
      <c r="G71">
        <v>0</v>
      </c>
      <c r="H71">
        <v>0</v>
      </c>
      <c r="I71">
        <v>6503</v>
      </c>
      <c r="J71">
        <v>0</v>
      </c>
      <c r="K71">
        <v>0</v>
      </c>
      <c r="L71">
        <v>176631</v>
      </c>
      <c r="M71">
        <v>70608</v>
      </c>
      <c r="N71">
        <v>0</v>
      </c>
      <c r="O71">
        <v>0</v>
      </c>
    </row>
    <row r="72" spans="1:15" x14ac:dyDescent="0.2">
      <c r="A72" s="28">
        <v>933</v>
      </c>
      <c r="B72">
        <v>0</v>
      </c>
      <c r="C72">
        <v>0</v>
      </c>
      <c r="D72">
        <v>0</v>
      </c>
      <c r="E72">
        <v>75596</v>
      </c>
      <c r="F72">
        <v>527</v>
      </c>
      <c r="G72">
        <v>2384</v>
      </c>
      <c r="H72">
        <v>0</v>
      </c>
      <c r="I72">
        <v>0</v>
      </c>
      <c r="J72">
        <v>0</v>
      </c>
      <c r="K72">
        <v>0</v>
      </c>
      <c r="L72">
        <v>75596</v>
      </c>
      <c r="M72">
        <v>527</v>
      </c>
      <c r="N72">
        <v>2384</v>
      </c>
      <c r="O72">
        <v>0</v>
      </c>
    </row>
    <row r="73" spans="1:15" x14ac:dyDescent="0.2">
      <c r="A73" s="28">
        <v>963</v>
      </c>
      <c r="B73">
        <v>9985569</v>
      </c>
      <c r="C73">
        <v>4599366</v>
      </c>
      <c r="D73">
        <v>0</v>
      </c>
      <c r="E73">
        <v>45459</v>
      </c>
      <c r="F73">
        <v>1089698</v>
      </c>
      <c r="G73">
        <v>2190581</v>
      </c>
      <c r="H73">
        <v>0</v>
      </c>
      <c r="I73">
        <v>9544809</v>
      </c>
      <c r="J73">
        <v>4120717</v>
      </c>
      <c r="K73">
        <v>0</v>
      </c>
      <c r="L73">
        <v>45459</v>
      </c>
      <c r="M73">
        <v>972359</v>
      </c>
      <c r="N73">
        <v>2194389</v>
      </c>
      <c r="O73">
        <v>0</v>
      </c>
    </row>
    <row r="74" spans="1:15" x14ac:dyDescent="0.2">
      <c r="A74" s="28">
        <v>965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">
      <c r="A75" s="28">
        <v>990</v>
      </c>
      <c r="B75">
        <v>0</v>
      </c>
      <c r="C75">
        <v>0</v>
      </c>
      <c r="D75">
        <v>0</v>
      </c>
      <c r="E75">
        <v>0</v>
      </c>
      <c r="F75">
        <v>23962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23450</v>
      </c>
      <c r="N75">
        <v>0</v>
      </c>
      <c r="O75">
        <v>0</v>
      </c>
    </row>
    <row r="76" spans="1:15" x14ac:dyDescent="0.2">
      <c r="A76" s="28">
        <v>1000</v>
      </c>
      <c r="B76">
        <v>344420094</v>
      </c>
      <c r="C76">
        <v>0</v>
      </c>
      <c r="D76">
        <v>0</v>
      </c>
      <c r="E76">
        <v>42494781</v>
      </c>
      <c r="F76">
        <v>1092792</v>
      </c>
      <c r="G76">
        <v>68706497</v>
      </c>
      <c r="H76">
        <v>0</v>
      </c>
      <c r="I76">
        <v>337628624</v>
      </c>
      <c r="J76">
        <v>0</v>
      </c>
      <c r="K76">
        <v>0</v>
      </c>
      <c r="L76">
        <v>41086517</v>
      </c>
      <c r="M76">
        <v>1042956</v>
      </c>
      <c r="N76">
        <v>74431379</v>
      </c>
      <c r="O76">
        <v>0</v>
      </c>
    </row>
    <row r="77" spans="1:15" x14ac:dyDescent="0.2">
      <c r="A77" s="28">
        <v>1016</v>
      </c>
      <c r="B77">
        <v>0</v>
      </c>
      <c r="C77">
        <v>0</v>
      </c>
      <c r="D77">
        <v>0</v>
      </c>
      <c r="E77">
        <v>2222</v>
      </c>
      <c r="F77">
        <v>63281</v>
      </c>
      <c r="G77">
        <v>0</v>
      </c>
      <c r="H77">
        <v>0</v>
      </c>
      <c r="I77">
        <v>0</v>
      </c>
      <c r="J77">
        <v>0</v>
      </c>
      <c r="K77">
        <v>0</v>
      </c>
      <c r="L77">
        <v>2198</v>
      </c>
      <c r="M77">
        <v>60470</v>
      </c>
      <c r="N77">
        <v>0</v>
      </c>
      <c r="O77">
        <v>0</v>
      </c>
    </row>
    <row r="78" spans="1:15" x14ac:dyDescent="0.2">
      <c r="A78" s="28">
        <v>1046</v>
      </c>
      <c r="B78">
        <v>0</v>
      </c>
      <c r="C78">
        <v>0</v>
      </c>
      <c r="D78">
        <v>0</v>
      </c>
      <c r="E78">
        <v>147353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147353</v>
      </c>
      <c r="M78">
        <v>0</v>
      </c>
      <c r="N78">
        <v>0</v>
      </c>
      <c r="O78">
        <v>0</v>
      </c>
    </row>
    <row r="79" spans="1:15" x14ac:dyDescent="0.2">
      <c r="A79" s="28">
        <v>1049</v>
      </c>
      <c r="B79">
        <v>0</v>
      </c>
      <c r="C79">
        <v>0</v>
      </c>
      <c r="D79">
        <v>0</v>
      </c>
      <c r="E79">
        <v>645</v>
      </c>
      <c r="F79">
        <v>3860</v>
      </c>
      <c r="G79">
        <v>0</v>
      </c>
      <c r="H79">
        <v>0</v>
      </c>
      <c r="I79">
        <v>0</v>
      </c>
      <c r="J79">
        <v>0</v>
      </c>
      <c r="K79">
        <v>0</v>
      </c>
      <c r="L79">
        <v>699</v>
      </c>
      <c r="M79">
        <v>3860</v>
      </c>
      <c r="N79">
        <v>0</v>
      </c>
      <c r="O79">
        <v>0</v>
      </c>
    </row>
    <row r="80" spans="1:15" x14ac:dyDescent="0.2">
      <c r="A80" s="28">
        <v>1052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">
      <c r="A81" s="28">
        <v>1067</v>
      </c>
      <c r="B81">
        <v>0</v>
      </c>
      <c r="C81">
        <v>0</v>
      </c>
      <c r="D81">
        <v>0</v>
      </c>
      <c r="E81">
        <v>22601</v>
      </c>
      <c r="F81">
        <v>132028</v>
      </c>
      <c r="G81">
        <v>0</v>
      </c>
      <c r="H81">
        <v>0</v>
      </c>
      <c r="I81">
        <v>0</v>
      </c>
      <c r="J81">
        <v>0</v>
      </c>
      <c r="K81">
        <v>0</v>
      </c>
      <c r="L81">
        <v>22601</v>
      </c>
      <c r="M81">
        <v>111282</v>
      </c>
      <c r="N81">
        <v>0</v>
      </c>
      <c r="O81">
        <v>0</v>
      </c>
    </row>
    <row r="82" spans="1:15" x14ac:dyDescent="0.2">
      <c r="A82" s="28">
        <v>1087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">
      <c r="A83" s="28">
        <v>1114</v>
      </c>
      <c r="B83">
        <v>0</v>
      </c>
      <c r="C83">
        <v>0</v>
      </c>
      <c r="D83">
        <v>0</v>
      </c>
      <c r="E83">
        <v>77324</v>
      </c>
      <c r="F83">
        <v>200</v>
      </c>
      <c r="G83">
        <v>0</v>
      </c>
      <c r="H83">
        <v>0</v>
      </c>
      <c r="I83">
        <v>0</v>
      </c>
      <c r="J83">
        <v>0</v>
      </c>
      <c r="K83">
        <v>0</v>
      </c>
      <c r="L83">
        <v>75006</v>
      </c>
      <c r="M83">
        <v>200</v>
      </c>
      <c r="N83">
        <v>0</v>
      </c>
      <c r="O83">
        <v>0</v>
      </c>
    </row>
    <row r="84" spans="1:15" x14ac:dyDescent="0.2">
      <c r="A84" s="28">
        <v>1115</v>
      </c>
      <c r="B84">
        <v>0</v>
      </c>
      <c r="C84">
        <v>0</v>
      </c>
      <c r="D84">
        <v>0</v>
      </c>
      <c r="E84">
        <v>0</v>
      </c>
      <c r="F84">
        <v>35341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35331</v>
      </c>
      <c r="N84">
        <v>0</v>
      </c>
      <c r="O84">
        <v>0</v>
      </c>
    </row>
    <row r="85" spans="1:15" x14ac:dyDescent="0.2">
      <c r="A85" s="28">
        <v>1143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">
      <c r="A86" s="28">
        <v>1144</v>
      </c>
      <c r="B86">
        <v>0</v>
      </c>
      <c r="C86">
        <v>0</v>
      </c>
      <c r="D86">
        <v>0</v>
      </c>
      <c r="E86">
        <v>4301</v>
      </c>
      <c r="F86">
        <v>10906</v>
      </c>
      <c r="G86">
        <v>0</v>
      </c>
      <c r="H86">
        <v>0</v>
      </c>
      <c r="I86">
        <v>0</v>
      </c>
      <c r="J86">
        <v>0</v>
      </c>
      <c r="K86">
        <v>0</v>
      </c>
      <c r="L86">
        <v>34890</v>
      </c>
      <c r="M86">
        <v>29005</v>
      </c>
      <c r="N86">
        <v>0</v>
      </c>
      <c r="O86">
        <v>0</v>
      </c>
    </row>
    <row r="87" spans="1:15" x14ac:dyDescent="0.2">
      <c r="A87" s="28">
        <v>1151</v>
      </c>
      <c r="B87">
        <v>0</v>
      </c>
      <c r="C87">
        <v>0</v>
      </c>
      <c r="D87">
        <v>0</v>
      </c>
      <c r="E87">
        <v>0</v>
      </c>
      <c r="F87">
        <v>43530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42334</v>
      </c>
      <c r="N87">
        <v>0</v>
      </c>
      <c r="O87">
        <v>0</v>
      </c>
    </row>
    <row r="88" spans="1:15" x14ac:dyDescent="0.2">
      <c r="A88" s="28">
        <v>1158</v>
      </c>
      <c r="B88">
        <v>0</v>
      </c>
      <c r="C88">
        <v>0</v>
      </c>
      <c r="D88">
        <v>0</v>
      </c>
      <c r="E88">
        <v>43754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62639</v>
      </c>
      <c r="M88">
        <v>18640</v>
      </c>
      <c r="N88">
        <v>0</v>
      </c>
      <c r="O88">
        <v>0</v>
      </c>
    </row>
    <row r="89" spans="1:15" x14ac:dyDescent="0.2">
      <c r="A89" s="28">
        <v>1189</v>
      </c>
      <c r="B89">
        <v>0</v>
      </c>
      <c r="C89">
        <v>0</v>
      </c>
      <c r="D89">
        <v>0</v>
      </c>
      <c r="E89">
        <v>0</v>
      </c>
      <c r="F89">
        <v>241909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273506</v>
      </c>
      <c r="N89">
        <v>0</v>
      </c>
      <c r="O89">
        <v>0</v>
      </c>
    </row>
    <row r="90" spans="1:15" x14ac:dyDescent="0.2">
      <c r="A90" s="28">
        <v>1281</v>
      </c>
      <c r="B90">
        <v>0</v>
      </c>
      <c r="C90">
        <v>0</v>
      </c>
      <c r="D90">
        <v>491741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414146</v>
      </c>
      <c r="L90">
        <v>0</v>
      </c>
      <c r="M90">
        <v>4500</v>
      </c>
      <c r="N90">
        <v>0</v>
      </c>
      <c r="O90">
        <v>0</v>
      </c>
    </row>
    <row r="91" spans="1:15" x14ac:dyDescent="0.2">
      <c r="A91" s="28">
        <v>1288</v>
      </c>
      <c r="B91">
        <v>0</v>
      </c>
      <c r="C91">
        <v>0</v>
      </c>
      <c r="D91">
        <v>0</v>
      </c>
      <c r="E91">
        <v>0</v>
      </c>
      <c r="F91">
        <v>372606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363067</v>
      </c>
      <c r="N91">
        <v>0</v>
      </c>
      <c r="O91">
        <v>0</v>
      </c>
    </row>
    <row r="92" spans="1:15" x14ac:dyDescent="0.2">
      <c r="A92" s="28">
        <v>1291</v>
      </c>
      <c r="B92">
        <v>0</v>
      </c>
      <c r="C92">
        <v>0</v>
      </c>
      <c r="D92">
        <v>0</v>
      </c>
      <c r="E92">
        <v>1299</v>
      </c>
      <c r="F92">
        <v>60163</v>
      </c>
      <c r="G92">
        <v>0</v>
      </c>
      <c r="H92">
        <v>0</v>
      </c>
      <c r="I92">
        <v>0</v>
      </c>
      <c r="J92">
        <v>0</v>
      </c>
      <c r="K92">
        <v>0</v>
      </c>
      <c r="L92">
        <v>1280</v>
      </c>
      <c r="M92">
        <v>60163</v>
      </c>
      <c r="N92">
        <v>0</v>
      </c>
      <c r="O92">
        <v>0</v>
      </c>
    </row>
    <row r="93" spans="1:15" x14ac:dyDescent="0.2">
      <c r="A93" s="28">
        <v>1307</v>
      </c>
      <c r="B93">
        <v>0</v>
      </c>
      <c r="C93">
        <v>0</v>
      </c>
      <c r="D93">
        <v>320625</v>
      </c>
      <c r="E93">
        <v>45630</v>
      </c>
      <c r="F93">
        <v>19014</v>
      </c>
      <c r="G93">
        <v>9118</v>
      </c>
      <c r="H93">
        <v>0</v>
      </c>
      <c r="I93">
        <v>0</v>
      </c>
      <c r="J93">
        <v>0</v>
      </c>
      <c r="K93">
        <v>320625</v>
      </c>
      <c r="L93">
        <v>45630</v>
      </c>
      <c r="M93">
        <v>19014</v>
      </c>
      <c r="N93">
        <v>9118</v>
      </c>
      <c r="O93">
        <v>0</v>
      </c>
    </row>
    <row r="94" spans="1:15" x14ac:dyDescent="0.2">
      <c r="A94" s="28">
        <v>1312</v>
      </c>
      <c r="B94">
        <v>0</v>
      </c>
      <c r="C94">
        <v>0</v>
      </c>
      <c r="D94">
        <v>0</v>
      </c>
      <c r="E94">
        <v>154377</v>
      </c>
      <c r="F94">
        <v>104522</v>
      </c>
      <c r="G94">
        <v>0</v>
      </c>
      <c r="H94">
        <v>0</v>
      </c>
      <c r="I94">
        <v>0</v>
      </c>
      <c r="J94">
        <v>0</v>
      </c>
      <c r="K94">
        <v>0</v>
      </c>
      <c r="L94">
        <v>134256</v>
      </c>
      <c r="M94">
        <v>91108</v>
      </c>
      <c r="N94">
        <v>0</v>
      </c>
      <c r="O94">
        <v>0</v>
      </c>
    </row>
    <row r="95" spans="1:15" x14ac:dyDescent="0.2">
      <c r="A95" s="28">
        <v>1319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">
      <c r="A96" s="28">
        <v>1326</v>
      </c>
      <c r="B96">
        <v>4376545</v>
      </c>
      <c r="C96">
        <v>0</v>
      </c>
      <c r="D96">
        <v>0</v>
      </c>
      <c r="E96">
        <v>1184162</v>
      </c>
      <c r="F96">
        <v>20769</v>
      </c>
      <c r="G96">
        <v>0</v>
      </c>
      <c r="H96">
        <v>0</v>
      </c>
      <c r="I96">
        <v>4565261</v>
      </c>
      <c r="J96">
        <v>0</v>
      </c>
      <c r="K96">
        <v>0</v>
      </c>
      <c r="L96">
        <v>1052199</v>
      </c>
      <c r="M96">
        <v>114215</v>
      </c>
      <c r="N96">
        <v>0</v>
      </c>
      <c r="O96">
        <v>0</v>
      </c>
    </row>
    <row r="97" spans="1:15" x14ac:dyDescent="0.2">
      <c r="A97" s="28">
        <v>1329</v>
      </c>
      <c r="B97">
        <v>0</v>
      </c>
      <c r="C97">
        <v>0</v>
      </c>
      <c r="D97">
        <v>0</v>
      </c>
      <c r="E97">
        <v>1028929</v>
      </c>
      <c r="F97">
        <v>156</v>
      </c>
      <c r="G97">
        <v>0</v>
      </c>
      <c r="H97">
        <v>0</v>
      </c>
      <c r="I97">
        <v>0</v>
      </c>
      <c r="J97">
        <v>0</v>
      </c>
      <c r="K97">
        <v>0</v>
      </c>
      <c r="L97">
        <v>1161821</v>
      </c>
      <c r="M97">
        <v>0</v>
      </c>
      <c r="N97">
        <v>0</v>
      </c>
      <c r="O97">
        <v>0</v>
      </c>
    </row>
    <row r="98" spans="1:15" x14ac:dyDescent="0.2">
      <c r="A98" s="28">
        <v>1343</v>
      </c>
      <c r="B98">
        <v>0</v>
      </c>
      <c r="C98">
        <v>0</v>
      </c>
      <c r="D98">
        <v>0</v>
      </c>
      <c r="E98">
        <v>0</v>
      </c>
      <c r="F98">
        <v>35395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33226</v>
      </c>
      <c r="N98">
        <v>0</v>
      </c>
      <c r="O98">
        <v>0</v>
      </c>
    </row>
    <row r="99" spans="1:15" x14ac:dyDescent="0.2">
      <c r="A99" s="28">
        <v>1352</v>
      </c>
      <c r="B99">
        <v>0</v>
      </c>
      <c r="C99">
        <v>0</v>
      </c>
      <c r="D99">
        <v>0</v>
      </c>
      <c r="E99">
        <v>41183</v>
      </c>
      <c r="F99">
        <v>803</v>
      </c>
      <c r="G99">
        <v>0</v>
      </c>
      <c r="H99">
        <v>0</v>
      </c>
      <c r="I99">
        <v>0</v>
      </c>
      <c r="J99">
        <v>0</v>
      </c>
      <c r="K99">
        <v>0</v>
      </c>
      <c r="L99">
        <v>24980</v>
      </c>
      <c r="M99">
        <v>803</v>
      </c>
      <c r="N99">
        <v>0</v>
      </c>
      <c r="O99">
        <v>0</v>
      </c>
    </row>
    <row r="100" spans="1:15" x14ac:dyDescent="0.2">
      <c r="A100" s="28">
        <v>1354</v>
      </c>
      <c r="B100">
        <v>0</v>
      </c>
      <c r="C100">
        <v>0</v>
      </c>
      <c r="D100">
        <v>979433</v>
      </c>
      <c r="E100">
        <v>194769</v>
      </c>
      <c r="F100">
        <v>0</v>
      </c>
      <c r="G100">
        <v>173433</v>
      </c>
      <c r="H100">
        <v>0</v>
      </c>
      <c r="I100">
        <v>0</v>
      </c>
      <c r="J100">
        <v>0</v>
      </c>
      <c r="K100">
        <v>979433</v>
      </c>
      <c r="L100">
        <v>200741</v>
      </c>
      <c r="M100">
        <v>0</v>
      </c>
      <c r="N100">
        <v>173433</v>
      </c>
      <c r="O100">
        <v>0</v>
      </c>
    </row>
    <row r="101" spans="1:15" x14ac:dyDescent="0.2">
      <c r="A101" s="28">
        <v>1370</v>
      </c>
      <c r="B101">
        <v>0</v>
      </c>
      <c r="C101">
        <v>0</v>
      </c>
      <c r="D101">
        <v>0</v>
      </c>
      <c r="E101">
        <v>0</v>
      </c>
      <c r="F101">
        <v>14256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14256</v>
      </c>
      <c r="N101">
        <v>0</v>
      </c>
      <c r="O101">
        <v>0</v>
      </c>
    </row>
    <row r="102" spans="1:15" x14ac:dyDescent="0.2">
      <c r="A102" s="28">
        <v>1376</v>
      </c>
      <c r="B102">
        <v>0</v>
      </c>
      <c r="C102">
        <v>0</v>
      </c>
      <c r="D102">
        <v>0</v>
      </c>
      <c r="E102">
        <v>1182</v>
      </c>
      <c r="F102">
        <v>788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">
      <c r="A103" s="28">
        <v>1399</v>
      </c>
      <c r="B103">
        <v>0</v>
      </c>
      <c r="C103">
        <v>0</v>
      </c>
      <c r="D103">
        <v>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41</v>
      </c>
      <c r="L103">
        <v>0</v>
      </c>
      <c r="M103">
        <v>0</v>
      </c>
      <c r="N103">
        <v>0</v>
      </c>
      <c r="O103">
        <v>0</v>
      </c>
    </row>
    <row r="104" spans="1:15" x14ac:dyDescent="0.2">
      <c r="A104" s="28">
        <v>1455</v>
      </c>
      <c r="B104">
        <v>0</v>
      </c>
      <c r="C104">
        <v>0</v>
      </c>
      <c r="D104">
        <v>0</v>
      </c>
      <c r="E104">
        <v>280333</v>
      </c>
      <c r="F104">
        <v>128531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210492</v>
      </c>
      <c r="M104">
        <v>145869</v>
      </c>
      <c r="N104">
        <v>0</v>
      </c>
      <c r="O104">
        <v>0</v>
      </c>
    </row>
    <row r="105" spans="1:15" x14ac:dyDescent="0.2">
      <c r="A105" s="28">
        <v>1460</v>
      </c>
      <c r="B105">
        <v>0</v>
      </c>
      <c r="C105">
        <v>0</v>
      </c>
      <c r="D105">
        <v>1051823</v>
      </c>
      <c r="E105">
        <v>11915283</v>
      </c>
      <c r="F105">
        <v>2099989</v>
      </c>
      <c r="G105">
        <v>25900</v>
      </c>
      <c r="H105">
        <v>0</v>
      </c>
      <c r="I105">
        <v>0</v>
      </c>
      <c r="J105">
        <v>0</v>
      </c>
      <c r="K105">
        <v>1294695</v>
      </c>
      <c r="L105">
        <v>12710889</v>
      </c>
      <c r="M105">
        <v>1998488</v>
      </c>
      <c r="N105">
        <v>25000</v>
      </c>
      <c r="O105">
        <v>0</v>
      </c>
    </row>
    <row r="106" spans="1:15" x14ac:dyDescent="0.2">
      <c r="A106" s="28">
        <v>1481</v>
      </c>
      <c r="B106">
        <v>947943104</v>
      </c>
      <c r="C106">
        <v>0</v>
      </c>
      <c r="D106">
        <v>0</v>
      </c>
      <c r="E106">
        <v>8581382</v>
      </c>
      <c r="F106">
        <v>10420495</v>
      </c>
      <c r="G106">
        <v>511679</v>
      </c>
      <c r="H106">
        <v>0</v>
      </c>
      <c r="I106">
        <v>1132259024</v>
      </c>
      <c r="J106">
        <v>0</v>
      </c>
      <c r="K106">
        <v>0</v>
      </c>
      <c r="L106">
        <v>8703621</v>
      </c>
      <c r="M106">
        <v>9004519</v>
      </c>
      <c r="N106">
        <v>511679</v>
      </c>
      <c r="O106">
        <v>0</v>
      </c>
    </row>
    <row r="107" spans="1:15" x14ac:dyDescent="0.2">
      <c r="A107" s="28">
        <v>1557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220002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220002</v>
      </c>
    </row>
    <row r="108" spans="1:15" x14ac:dyDescent="0.2">
      <c r="A108" s="28">
        <v>1573</v>
      </c>
      <c r="B108">
        <v>218514</v>
      </c>
      <c r="C108">
        <v>0</v>
      </c>
      <c r="D108">
        <v>0</v>
      </c>
      <c r="E108">
        <v>15783</v>
      </c>
      <c r="F108">
        <v>42301</v>
      </c>
      <c r="G108">
        <v>0</v>
      </c>
      <c r="H108">
        <v>0</v>
      </c>
      <c r="I108">
        <v>4764</v>
      </c>
      <c r="J108">
        <v>0</v>
      </c>
      <c r="K108">
        <v>0</v>
      </c>
      <c r="L108">
        <v>14579</v>
      </c>
      <c r="M108">
        <v>40134</v>
      </c>
      <c r="N108">
        <v>0</v>
      </c>
      <c r="O108">
        <v>0</v>
      </c>
    </row>
    <row r="109" spans="1:15" x14ac:dyDescent="0.2">
      <c r="A109" s="28">
        <v>1581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">
      <c r="A110" s="28">
        <v>1637</v>
      </c>
      <c r="B110">
        <v>0</v>
      </c>
      <c r="C110">
        <v>0</v>
      </c>
      <c r="D110">
        <v>464811</v>
      </c>
      <c r="E110">
        <v>2189001</v>
      </c>
      <c r="F110">
        <v>904</v>
      </c>
      <c r="G110">
        <v>54703</v>
      </c>
      <c r="H110">
        <v>0</v>
      </c>
      <c r="I110">
        <v>0</v>
      </c>
      <c r="J110">
        <v>0</v>
      </c>
      <c r="K110">
        <v>464811</v>
      </c>
      <c r="L110">
        <v>2044443</v>
      </c>
      <c r="M110">
        <v>759</v>
      </c>
      <c r="N110">
        <v>54703</v>
      </c>
      <c r="O110">
        <v>0</v>
      </c>
    </row>
    <row r="111" spans="1:15" x14ac:dyDescent="0.2">
      <c r="A111" s="28">
        <v>1659</v>
      </c>
      <c r="B111">
        <v>0</v>
      </c>
      <c r="C111">
        <v>0</v>
      </c>
      <c r="D111">
        <v>0</v>
      </c>
      <c r="E111">
        <v>0</v>
      </c>
      <c r="F111">
        <v>63878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162057</v>
      </c>
      <c r="N111">
        <v>0</v>
      </c>
      <c r="O111">
        <v>0</v>
      </c>
    </row>
    <row r="112" spans="1:15" x14ac:dyDescent="0.2">
      <c r="A112" s="28">
        <v>1680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">
      <c r="A113" s="28">
        <v>1720</v>
      </c>
      <c r="B113">
        <v>0</v>
      </c>
      <c r="C113">
        <v>0</v>
      </c>
      <c r="D113">
        <v>0</v>
      </c>
      <c r="E113">
        <v>164355</v>
      </c>
      <c r="F113">
        <v>45892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148559</v>
      </c>
      <c r="M113">
        <v>48395</v>
      </c>
      <c r="N113">
        <v>0</v>
      </c>
      <c r="O113">
        <v>0</v>
      </c>
    </row>
    <row r="114" spans="1:15" x14ac:dyDescent="0.2">
      <c r="A114" s="28">
        <v>1732</v>
      </c>
      <c r="B114">
        <v>0</v>
      </c>
      <c r="C114">
        <v>0</v>
      </c>
      <c r="D114">
        <v>9</v>
      </c>
      <c r="E114">
        <v>11034</v>
      </c>
      <c r="F114">
        <v>0</v>
      </c>
      <c r="G114">
        <v>300</v>
      </c>
      <c r="H114">
        <v>0</v>
      </c>
      <c r="I114">
        <v>0</v>
      </c>
      <c r="J114">
        <v>0</v>
      </c>
      <c r="K114">
        <v>9</v>
      </c>
      <c r="L114">
        <v>1902</v>
      </c>
      <c r="M114">
        <v>0</v>
      </c>
      <c r="N114">
        <v>300</v>
      </c>
      <c r="O114">
        <v>0</v>
      </c>
    </row>
    <row r="115" spans="1:15" x14ac:dyDescent="0.2">
      <c r="A115" s="28">
        <v>1745</v>
      </c>
      <c r="B115">
        <v>0</v>
      </c>
      <c r="C115">
        <v>0</v>
      </c>
      <c r="D115">
        <v>0</v>
      </c>
      <c r="E115">
        <v>112982</v>
      </c>
      <c r="F115">
        <v>40534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112982</v>
      </c>
      <c r="M115">
        <v>34783</v>
      </c>
      <c r="N115">
        <v>0</v>
      </c>
      <c r="O115">
        <v>0</v>
      </c>
    </row>
    <row r="116" spans="1:15" x14ac:dyDescent="0.2">
      <c r="A116" s="28">
        <v>1747</v>
      </c>
      <c r="B116">
        <v>0</v>
      </c>
      <c r="C116">
        <v>0</v>
      </c>
      <c r="D116">
        <v>0</v>
      </c>
      <c r="E116">
        <v>0</v>
      </c>
      <c r="F116">
        <v>3211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3211</v>
      </c>
      <c r="N116">
        <v>0</v>
      </c>
      <c r="O116">
        <v>0</v>
      </c>
    </row>
    <row r="117" spans="1:15" x14ac:dyDescent="0.2">
      <c r="A117" s="28">
        <v>1751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1351468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1351468</v>
      </c>
    </row>
    <row r="118" spans="1:15" x14ac:dyDescent="0.2">
      <c r="A118" s="28">
        <v>1765</v>
      </c>
      <c r="B118">
        <v>0</v>
      </c>
      <c r="C118">
        <v>0</v>
      </c>
      <c r="D118">
        <v>0</v>
      </c>
      <c r="E118">
        <v>0</v>
      </c>
      <c r="F118">
        <v>5800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5800</v>
      </c>
      <c r="N118">
        <v>0</v>
      </c>
      <c r="O118">
        <v>0</v>
      </c>
    </row>
    <row r="119" spans="1:15" x14ac:dyDescent="0.2">
      <c r="A119" s="28">
        <v>1781</v>
      </c>
      <c r="B119">
        <v>0</v>
      </c>
      <c r="C119">
        <v>0</v>
      </c>
      <c r="D119">
        <v>0</v>
      </c>
      <c r="E119">
        <v>216113</v>
      </c>
      <c r="F119">
        <v>4557</v>
      </c>
      <c r="G119">
        <v>1868</v>
      </c>
      <c r="H119">
        <v>0</v>
      </c>
      <c r="I119">
        <v>0</v>
      </c>
      <c r="J119">
        <v>0</v>
      </c>
      <c r="K119">
        <v>0</v>
      </c>
      <c r="L119">
        <v>216263</v>
      </c>
      <c r="M119">
        <v>4557</v>
      </c>
      <c r="N119">
        <v>1267</v>
      </c>
      <c r="O119">
        <v>0</v>
      </c>
    </row>
    <row r="120" spans="1:15" x14ac:dyDescent="0.2">
      <c r="A120" s="28">
        <v>1788</v>
      </c>
      <c r="B120">
        <v>0</v>
      </c>
      <c r="C120">
        <v>0</v>
      </c>
      <c r="D120">
        <v>0</v>
      </c>
      <c r="E120">
        <v>0</v>
      </c>
      <c r="F120">
        <v>11538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11538</v>
      </c>
      <c r="N120">
        <v>0</v>
      </c>
      <c r="O120">
        <v>0</v>
      </c>
    </row>
    <row r="121" spans="1:15" x14ac:dyDescent="0.2">
      <c r="A121" s="28">
        <v>1809</v>
      </c>
      <c r="B121">
        <v>0</v>
      </c>
      <c r="C121">
        <v>0</v>
      </c>
      <c r="D121">
        <v>0</v>
      </c>
      <c r="E121">
        <v>71294</v>
      </c>
      <c r="F121">
        <v>77464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71294</v>
      </c>
      <c r="M121">
        <v>72853</v>
      </c>
      <c r="N121">
        <v>0</v>
      </c>
      <c r="O121">
        <v>0</v>
      </c>
    </row>
    <row r="122" spans="1:15" x14ac:dyDescent="0.2">
      <c r="A122" s="28">
        <v>1810</v>
      </c>
      <c r="B122">
        <v>307325</v>
      </c>
      <c r="C122">
        <v>0</v>
      </c>
      <c r="D122">
        <v>0</v>
      </c>
      <c r="E122">
        <v>608791</v>
      </c>
      <c r="F122">
        <v>182</v>
      </c>
      <c r="G122">
        <v>0</v>
      </c>
      <c r="H122">
        <v>0</v>
      </c>
      <c r="I122">
        <v>307325</v>
      </c>
      <c r="J122">
        <v>0</v>
      </c>
      <c r="K122">
        <v>0</v>
      </c>
      <c r="L122">
        <v>500790</v>
      </c>
      <c r="M122">
        <v>91</v>
      </c>
      <c r="N122">
        <v>0</v>
      </c>
      <c r="O122">
        <v>0</v>
      </c>
    </row>
    <row r="123" spans="1:15" x14ac:dyDescent="0.2">
      <c r="A123" s="28">
        <v>1818</v>
      </c>
      <c r="B123">
        <v>0</v>
      </c>
      <c r="C123">
        <v>0</v>
      </c>
      <c r="D123">
        <v>0</v>
      </c>
      <c r="E123">
        <v>0</v>
      </c>
      <c r="F123">
        <v>1877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1877</v>
      </c>
      <c r="N123">
        <v>0</v>
      </c>
      <c r="O123">
        <v>0</v>
      </c>
    </row>
    <row r="124" spans="1:15" x14ac:dyDescent="0.2">
      <c r="A124" s="28">
        <v>1829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">
      <c r="A125" s="28">
        <v>1885</v>
      </c>
      <c r="B125">
        <v>0</v>
      </c>
      <c r="C125">
        <v>0</v>
      </c>
      <c r="D125">
        <v>465617</v>
      </c>
      <c r="E125">
        <v>202512</v>
      </c>
      <c r="F125">
        <v>360926</v>
      </c>
      <c r="G125">
        <v>0</v>
      </c>
      <c r="H125">
        <v>0</v>
      </c>
      <c r="I125">
        <v>0</v>
      </c>
      <c r="J125">
        <v>0</v>
      </c>
      <c r="K125">
        <v>540381</v>
      </c>
      <c r="L125">
        <v>153813</v>
      </c>
      <c r="M125">
        <v>363966</v>
      </c>
      <c r="N125">
        <v>0</v>
      </c>
      <c r="O125">
        <v>0</v>
      </c>
    </row>
    <row r="126" spans="1:15" x14ac:dyDescent="0.2">
      <c r="A126" s="28">
        <v>1896</v>
      </c>
      <c r="B126">
        <v>0</v>
      </c>
      <c r="C126">
        <v>0</v>
      </c>
      <c r="D126">
        <v>0</v>
      </c>
      <c r="E126">
        <v>112996</v>
      </c>
      <c r="F126">
        <v>22601</v>
      </c>
      <c r="G126">
        <v>36698</v>
      </c>
      <c r="H126">
        <v>0</v>
      </c>
      <c r="I126">
        <v>0</v>
      </c>
      <c r="J126">
        <v>0</v>
      </c>
      <c r="K126">
        <v>0</v>
      </c>
      <c r="L126">
        <v>109765</v>
      </c>
      <c r="M126">
        <v>20804</v>
      </c>
      <c r="N126">
        <v>87499</v>
      </c>
      <c r="O126">
        <v>0</v>
      </c>
    </row>
    <row r="127" spans="1:15" x14ac:dyDescent="0.2">
      <c r="A127" s="28">
        <v>1920</v>
      </c>
      <c r="B127">
        <v>0</v>
      </c>
      <c r="C127">
        <v>0</v>
      </c>
      <c r="D127">
        <v>106995</v>
      </c>
      <c r="E127">
        <v>1541340</v>
      </c>
      <c r="F127">
        <v>265281</v>
      </c>
      <c r="G127">
        <v>0</v>
      </c>
      <c r="H127">
        <v>0</v>
      </c>
      <c r="I127">
        <v>0</v>
      </c>
      <c r="J127">
        <v>0</v>
      </c>
      <c r="K127">
        <v>106995</v>
      </c>
      <c r="L127">
        <v>1495985</v>
      </c>
      <c r="M127">
        <v>303103</v>
      </c>
      <c r="N127">
        <v>0</v>
      </c>
      <c r="O127">
        <v>0</v>
      </c>
    </row>
    <row r="128" spans="1:15" x14ac:dyDescent="0.2">
      <c r="A128" s="28">
        <v>1927</v>
      </c>
      <c r="B128">
        <v>297075</v>
      </c>
      <c r="C128">
        <v>0</v>
      </c>
      <c r="D128">
        <v>0</v>
      </c>
      <c r="E128">
        <v>2259162</v>
      </c>
      <c r="F128">
        <v>0</v>
      </c>
      <c r="G128">
        <v>0</v>
      </c>
      <c r="H128">
        <v>0</v>
      </c>
      <c r="I128">
        <v>340047</v>
      </c>
      <c r="J128">
        <v>0</v>
      </c>
      <c r="K128">
        <v>0</v>
      </c>
      <c r="L128">
        <v>1724429</v>
      </c>
      <c r="M128">
        <v>0</v>
      </c>
      <c r="N128">
        <v>0</v>
      </c>
      <c r="O128">
        <v>0</v>
      </c>
    </row>
    <row r="129" spans="1:15" x14ac:dyDescent="0.2">
      <c r="A129" s="28">
        <v>1948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">
      <c r="A130" s="28">
        <v>1949</v>
      </c>
      <c r="B130">
        <v>0</v>
      </c>
      <c r="C130">
        <v>0</v>
      </c>
      <c r="D130">
        <v>0</v>
      </c>
      <c r="E130">
        <v>0</v>
      </c>
      <c r="F130">
        <v>7136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7136</v>
      </c>
      <c r="N130">
        <v>0</v>
      </c>
      <c r="O130">
        <v>0</v>
      </c>
    </row>
    <row r="131" spans="1:15" x14ac:dyDescent="0.2">
      <c r="A131" s="28">
        <v>1966</v>
      </c>
      <c r="B131">
        <v>0</v>
      </c>
      <c r="C131">
        <v>0</v>
      </c>
      <c r="D131">
        <v>141625</v>
      </c>
      <c r="E131">
        <v>6858</v>
      </c>
      <c r="F131">
        <v>311040</v>
      </c>
      <c r="G131">
        <v>4301</v>
      </c>
      <c r="H131">
        <v>0</v>
      </c>
      <c r="I131">
        <v>0</v>
      </c>
      <c r="J131">
        <v>0</v>
      </c>
      <c r="K131">
        <v>155109</v>
      </c>
      <c r="L131">
        <v>6354</v>
      </c>
      <c r="M131">
        <v>176592</v>
      </c>
      <c r="N131">
        <v>4306</v>
      </c>
      <c r="O131">
        <v>0</v>
      </c>
    </row>
    <row r="132" spans="1:15" x14ac:dyDescent="0.2">
      <c r="A132" s="28">
        <v>1973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">
      <c r="A133" s="28">
        <v>1978</v>
      </c>
      <c r="B133">
        <v>2282192</v>
      </c>
      <c r="C133">
        <v>17721720</v>
      </c>
      <c r="D133">
        <v>0</v>
      </c>
      <c r="E133">
        <v>391873</v>
      </c>
      <c r="F133">
        <v>1624290</v>
      </c>
      <c r="G133">
        <v>0</v>
      </c>
      <c r="H133">
        <v>0</v>
      </c>
      <c r="I133">
        <v>2282290</v>
      </c>
      <c r="J133">
        <v>18099244</v>
      </c>
      <c r="K133">
        <v>0</v>
      </c>
      <c r="L133">
        <v>391873</v>
      </c>
      <c r="M133">
        <v>1667339</v>
      </c>
      <c r="N133">
        <v>0</v>
      </c>
      <c r="O133">
        <v>0</v>
      </c>
    </row>
    <row r="134" spans="1:15" x14ac:dyDescent="0.2">
      <c r="A134" s="28">
        <v>2015</v>
      </c>
      <c r="B134">
        <v>0</v>
      </c>
      <c r="C134">
        <v>0</v>
      </c>
      <c r="D134">
        <v>0</v>
      </c>
      <c r="E134">
        <v>142176</v>
      </c>
      <c r="F134">
        <v>0</v>
      </c>
      <c r="G134">
        <v>1301</v>
      </c>
      <c r="H134">
        <v>0</v>
      </c>
      <c r="I134">
        <v>0</v>
      </c>
      <c r="J134">
        <v>0</v>
      </c>
      <c r="K134">
        <v>0</v>
      </c>
      <c r="L134">
        <v>142170</v>
      </c>
      <c r="M134">
        <v>0</v>
      </c>
      <c r="N134">
        <v>503</v>
      </c>
      <c r="O134">
        <v>0</v>
      </c>
    </row>
    <row r="135" spans="1:15" x14ac:dyDescent="0.2">
      <c r="A135" s="28">
        <v>2034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">
      <c r="A136" s="28">
        <v>2048</v>
      </c>
      <c r="B136">
        <v>0</v>
      </c>
      <c r="C136">
        <v>0</v>
      </c>
      <c r="D136">
        <v>548</v>
      </c>
      <c r="E136">
        <v>1080599</v>
      </c>
      <c r="F136">
        <v>105528</v>
      </c>
      <c r="G136">
        <v>0</v>
      </c>
      <c r="H136">
        <v>0</v>
      </c>
      <c r="I136">
        <v>0</v>
      </c>
      <c r="J136">
        <v>0</v>
      </c>
      <c r="K136">
        <v>548</v>
      </c>
      <c r="L136">
        <v>1033661</v>
      </c>
      <c r="M136">
        <v>105528</v>
      </c>
      <c r="N136">
        <v>0</v>
      </c>
      <c r="O136">
        <v>0</v>
      </c>
    </row>
    <row r="137" spans="1:15" x14ac:dyDescent="0.2">
      <c r="A137" s="28">
        <v>2065</v>
      </c>
      <c r="B137">
        <v>0</v>
      </c>
      <c r="C137">
        <v>0</v>
      </c>
      <c r="D137">
        <v>0</v>
      </c>
      <c r="E137">
        <v>17844</v>
      </c>
      <c r="F137">
        <v>60413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17844</v>
      </c>
      <c r="M137">
        <v>58625</v>
      </c>
      <c r="N137">
        <v>0</v>
      </c>
      <c r="O137">
        <v>0</v>
      </c>
    </row>
    <row r="138" spans="1:15" x14ac:dyDescent="0.2">
      <c r="A138" s="28">
        <v>2070</v>
      </c>
      <c r="B138">
        <v>0</v>
      </c>
      <c r="C138">
        <v>0</v>
      </c>
      <c r="D138">
        <v>0</v>
      </c>
      <c r="E138">
        <v>9119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9119</v>
      </c>
      <c r="M138">
        <v>0</v>
      </c>
      <c r="N138">
        <v>0</v>
      </c>
      <c r="O138">
        <v>0</v>
      </c>
    </row>
    <row r="139" spans="1:15" x14ac:dyDescent="0.2">
      <c r="A139" s="28">
        <v>2085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">
      <c r="A140" s="28">
        <v>2103</v>
      </c>
      <c r="B140">
        <v>0</v>
      </c>
      <c r="C140">
        <v>0</v>
      </c>
      <c r="D140">
        <v>22986</v>
      </c>
      <c r="E140">
        <v>601777</v>
      </c>
      <c r="F140">
        <v>64880</v>
      </c>
      <c r="G140">
        <v>31280</v>
      </c>
      <c r="H140">
        <v>0</v>
      </c>
      <c r="I140">
        <v>0</v>
      </c>
      <c r="J140">
        <v>0</v>
      </c>
      <c r="K140">
        <v>22986</v>
      </c>
      <c r="L140">
        <v>500790</v>
      </c>
      <c r="M140">
        <v>36535</v>
      </c>
      <c r="N140">
        <v>29684</v>
      </c>
      <c r="O140">
        <v>0</v>
      </c>
    </row>
    <row r="141" spans="1:15" x14ac:dyDescent="0.2">
      <c r="A141" s="28">
        <v>2110</v>
      </c>
      <c r="B141">
        <v>55439</v>
      </c>
      <c r="C141">
        <v>0</v>
      </c>
      <c r="D141">
        <v>0</v>
      </c>
      <c r="E141">
        <v>1503147</v>
      </c>
      <c r="F141">
        <v>3077</v>
      </c>
      <c r="G141">
        <v>0</v>
      </c>
      <c r="H141">
        <v>0</v>
      </c>
      <c r="I141">
        <v>31388</v>
      </c>
      <c r="J141">
        <v>0</v>
      </c>
      <c r="K141">
        <v>0</v>
      </c>
      <c r="L141">
        <v>1502190</v>
      </c>
      <c r="M141">
        <v>1447</v>
      </c>
      <c r="N141">
        <v>0</v>
      </c>
      <c r="O141">
        <v>0</v>
      </c>
    </row>
    <row r="142" spans="1:15" x14ac:dyDescent="0.2">
      <c r="A142" s="28">
        <v>2119</v>
      </c>
      <c r="B142">
        <v>0</v>
      </c>
      <c r="C142">
        <v>0</v>
      </c>
      <c r="D142">
        <v>0</v>
      </c>
      <c r="E142">
        <v>0</v>
      </c>
      <c r="F142">
        <v>7138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9257</v>
      </c>
      <c r="N142">
        <v>0</v>
      </c>
      <c r="O142">
        <v>0</v>
      </c>
    </row>
    <row r="143" spans="1:15" x14ac:dyDescent="0.2">
      <c r="A143" s="28">
        <v>2152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">
      <c r="A144" s="28">
        <v>2168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">
      <c r="A145" s="28">
        <v>2170</v>
      </c>
      <c r="B145">
        <v>0</v>
      </c>
      <c r="C145">
        <v>0</v>
      </c>
      <c r="D145">
        <v>2378</v>
      </c>
      <c r="E145">
        <v>0</v>
      </c>
      <c r="F145">
        <v>2579</v>
      </c>
      <c r="G145">
        <v>0</v>
      </c>
      <c r="H145">
        <v>0</v>
      </c>
      <c r="I145">
        <v>0</v>
      </c>
      <c r="J145">
        <v>0</v>
      </c>
      <c r="K145">
        <v>2378</v>
      </c>
      <c r="L145">
        <v>0</v>
      </c>
      <c r="M145">
        <v>12980</v>
      </c>
      <c r="N145">
        <v>0</v>
      </c>
      <c r="O145">
        <v>0</v>
      </c>
    </row>
    <row r="146" spans="1:15" x14ac:dyDescent="0.2">
      <c r="A146" s="28">
        <v>2208</v>
      </c>
      <c r="B146">
        <v>0</v>
      </c>
      <c r="C146">
        <v>0</v>
      </c>
      <c r="D146">
        <v>1082</v>
      </c>
      <c r="E146">
        <v>0</v>
      </c>
      <c r="F146">
        <v>50568</v>
      </c>
      <c r="G146">
        <v>0</v>
      </c>
      <c r="H146">
        <v>0</v>
      </c>
      <c r="I146">
        <v>0</v>
      </c>
      <c r="J146">
        <v>0</v>
      </c>
      <c r="K146">
        <v>3543</v>
      </c>
      <c r="L146">
        <v>0</v>
      </c>
      <c r="M146">
        <v>58985</v>
      </c>
      <c r="N146">
        <v>0</v>
      </c>
      <c r="O146">
        <v>0</v>
      </c>
    </row>
    <row r="147" spans="1:15" x14ac:dyDescent="0.2">
      <c r="A147" s="28">
        <v>2209</v>
      </c>
      <c r="B147">
        <v>7746453</v>
      </c>
      <c r="C147">
        <v>0</v>
      </c>
      <c r="D147">
        <v>0</v>
      </c>
      <c r="E147">
        <v>24074797</v>
      </c>
      <c r="F147">
        <v>5880832</v>
      </c>
      <c r="G147">
        <v>0</v>
      </c>
      <c r="H147">
        <v>0</v>
      </c>
      <c r="I147">
        <v>8432050</v>
      </c>
      <c r="J147">
        <v>0</v>
      </c>
      <c r="K147">
        <v>0</v>
      </c>
      <c r="L147">
        <v>19498644</v>
      </c>
      <c r="M147">
        <v>4823079</v>
      </c>
      <c r="N147">
        <v>0</v>
      </c>
      <c r="O147">
        <v>0</v>
      </c>
    </row>
    <row r="148" spans="1:15" x14ac:dyDescent="0.2">
      <c r="A148" s="28">
        <v>2210</v>
      </c>
      <c r="B148">
        <v>0</v>
      </c>
      <c r="C148">
        <v>0</v>
      </c>
      <c r="D148">
        <v>0</v>
      </c>
      <c r="E148">
        <v>4593188</v>
      </c>
      <c r="F148">
        <v>2634989</v>
      </c>
      <c r="G148">
        <v>1367160</v>
      </c>
      <c r="H148">
        <v>0</v>
      </c>
      <c r="I148">
        <v>0</v>
      </c>
      <c r="J148">
        <v>0</v>
      </c>
      <c r="K148">
        <v>0</v>
      </c>
      <c r="L148">
        <v>4772516</v>
      </c>
      <c r="M148">
        <v>2495148</v>
      </c>
      <c r="N148">
        <v>1371290</v>
      </c>
      <c r="O148">
        <v>0</v>
      </c>
    </row>
    <row r="149" spans="1:15" x14ac:dyDescent="0.2">
      <c r="A149" s="28">
        <v>2216</v>
      </c>
      <c r="B149">
        <v>0</v>
      </c>
      <c r="C149">
        <v>0</v>
      </c>
      <c r="D149">
        <v>0</v>
      </c>
      <c r="E149">
        <v>0</v>
      </c>
      <c r="F149">
        <v>175796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110739</v>
      </c>
      <c r="N149">
        <v>0</v>
      </c>
      <c r="O149">
        <v>0</v>
      </c>
    </row>
    <row r="150" spans="1:15" x14ac:dyDescent="0.2">
      <c r="A150" s="28">
        <v>2225</v>
      </c>
      <c r="B150">
        <v>0</v>
      </c>
      <c r="C150">
        <v>0</v>
      </c>
      <c r="D150">
        <v>38765</v>
      </c>
      <c r="E150">
        <v>1605867</v>
      </c>
      <c r="F150">
        <v>1152588</v>
      </c>
      <c r="G150">
        <v>8877</v>
      </c>
      <c r="H150">
        <v>0</v>
      </c>
      <c r="I150">
        <v>0</v>
      </c>
      <c r="J150">
        <v>0</v>
      </c>
      <c r="K150">
        <v>38765</v>
      </c>
      <c r="L150">
        <v>1572896</v>
      </c>
      <c r="M150">
        <v>770082</v>
      </c>
      <c r="N150">
        <v>9090</v>
      </c>
      <c r="O150">
        <v>0</v>
      </c>
    </row>
    <row r="151" spans="1:15" x14ac:dyDescent="0.2">
      <c r="A151" s="28">
        <v>2241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">
      <c r="A152" s="28">
        <v>2245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">
      <c r="A153" s="28">
        <v>2252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">
      <c r="A154" s="28">
        <v>2268</v>
      </c>
      <c r="B154">
        <v>0</v>
      </c>
      <c r="C154">
        <v>0</v>
      </c>
      <c r="D154">
        <v>0</v>
      </c>
      <c r="E154">
        <v>83976</v>
      </c>
      <c r="F154">
        <v>1665338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532868</v>
      </c>
      <c r="M154">
        <v>1583382</v>
      </c>
      <c r="N154">
        <v>0</v>
      </c>
      <c r="O154">
        <v>0</v>
      </c>
    </row>
    <row r="155" spans="1:15" x14ac:dyDescent="0.2">
      <c r="A155" s="28">
        <v>2272</v>
      </c>
      <c r="B155">
        <v>0</v>
      </c>
      <c r="C155">
        <v>6188902</v>
      </c>
      <c r="D155">
        <v>0</v>
      </c>
      <c r="E155">
        <v>4261592</v>
      </c>
      <c r="F155">
        <v>0</v>
      </c>
      <c r="G155">
        <v>1100660</v>
      </c>
      <c r="H155">
        <v>0</v>
      </c>
      <c r="I155">
        <v>0</v>
      </c>
      <c r="J155">
        <v>6195251</v>
      </c>
      <c r="K155">
        <v>0</v>
      </c>
      <c r="L155">
        <v>3211887</v>
      </c>
      <c r="M155">
        <v>538</v>
      </c>
      <c r="N155">
        <v>1441224</v>
      </c>
      <c r="O155">
        <v>0</v>
      </c>
    </row>
    <row r="156" spans="1:15" x14ac:dyDescent="0.2">
      <c r="A156" s="28">
        <v>2275</v>
      </c>
      <c r="B156">
        <v>0</v>
      </c>
      <c r="C156">
        <v>0</v>
      </c>
      <c r="D156">
        <v>6615</v>
      </c>
      <c r="E156">
        <v>398436</v>
      </c>
      <c r="F156">
        <v>648646</v>
      </c>
      <c r="G156">
        <v>219512</v>
      </c>
      <c r="H156">
        <v>0</v>
      </c>
      <c r="I156">
        <v>0</v>
      </c>
      <c r="J156">
        <v>0</v>
      </c>
      <c r="K156">
        <v>6615</v>
      </c>
      <c r="L156">
        <v>356880</v>
      </c>
      <c r="M156">
        <v>558065</v>
      </c>
      <c r="N156">
        <v>242391</v>
      </c>
      <c r="O156">
        <v>0</v>
      </c>
    </row>
    <row r="157" spans="1:15" x14ac:dyDescent="0.2">
      <c r="A157" s="28">
        <v>2289</v>
      </c>
      <c r="B157">
        <v>0</v>
      </c>
      <c r="C157">
        <v>0</v>
      </c>
      <c r="D157">
        <v>32139093</v>
      </c>
      <c r="E157">
        <v>2510763</v>
      </c>
      <c r="F157">
        <v>0</v>
      </c>
      <c r="G157">
        <v>0</v>
      </c>
      <c r="H157">
        <v>465859</v>
      </c>
      <c r="I157">
        <v>0</v>
      </c>
      <c r="J157">
        <v>0</v>
      </c>
      <c r="K157">
        <v>16460883</v>
      </c>
      <c r="L157">
        <v>2510763</v>
      </c>
      <c r="M157">
        <v>0</v>
      </c>
      <c r="N157">
        <v>0</v>
      </c>
      <c r="O157">
        <v>0</v>
      </c>
    </row>
    <row r="158" spans="1:15" x14ac:dyDescent="0.2">
      <c r="A158" s="28">
        <v>2304</v>
      </c>
      <c r="B158">
        <v>0</v>
      </c>
      <c r="C158">
        <v>0</v>
      </c>
      <c r="D158">
        <v>0</v>
      </c>
      <c r="E158">
        <v>154643</v>
      </c>
      <c r="F158">
        <v>379696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139648</v>
      </c>
      <c r="M158">
        <v>376923</v>
      </c>
      <c r="N158">
        <v>0</v>
      </c>
      <c r="O158">
        <v>0</v>
      </c>
    </row>
    <row r="159" spans="1:15" x14ac:dyDescent="0.2">
      <c r="A159" s="28">
        <v>2306</v>
      </c>
      <c r="B159">
        <v>519750</v>
      </c>
      <c r="C159">
        <v>0</v>
      </c>
      <c r="D159">
        <v>0</v>
      </c>
      <c r="E159">
        <v>2787030</v>
      </c>
      <c r="F159">
        <v>204215</v>
      </c>
      <c r="G159">
        <v>0</v>
      </c>
      <c r="H159">
        <v>0</v>
      </c>
      <c r="I159">
        <v>445500</v>
      </c>
      <c r="J159">
        <v>0</v>
      </c>
      <c r="K159">
        <v>0</v>
      </c>
      <c r="L159">
        <v>2787030</v>
      </c>
      <c r="M159">
        <v>189650</v>
      </c>
      <c r="N159">
        <v>0</v>
      </c>
      <c r="O159">
        <v>0</v>
      </c>
    </row>
    <row r="160" spans="1:15" x14ac:dyDescent="0.2">
      <c r="A160" s="28">
        <v>2307</v>
      </c>
      <c r="B160">
        <v>0</v>
      </c>
      <c r="C160">
        <v>0</v>
      </c>
      <c r="D160">
        <v>150520</v>
      </c>
      <c r="E160">
        <v>81</v>
      </c>
      <c r="F160">
        <v>1499290</v>
      </c>
      <c r="G160">
        <v>0</v>
      </c>
      <c r="H160">
        <v>0</v>
      </c>
      <c r="I160">
        <v>0</v>
      </c>
      <c r="J160">
        <v>21780</v>
      </c>
      <c r="K160">
        <v>0</v>
      </c>
      <c r="L160">
        <v>80</v>
      </c>
      <c r="M160">
        <v>1521906</v>
      </c>
      <c r="N160">
        <v>0</v>
      </c>
      <c r="O160">
        <v>0</v>
      </c>
    </row>
    <row r="161" spans="1:15" x14ac:dyDescent="0.2">
      <c r="A161" s="28">
        <v>2309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">
      <c r="A162" s="28">
        <v>2312</v>
      </c>
      <c r="B162">
        <v>0</v>
      </c>
      <c r="C162">
        <v>0</v>
      </c>
      <c r="D162">
        <v>0</v>
      </c>
      <c r="E162">
        <v>7116989</v>
      </c>
      <c r="F162">
        <v>954107</v>
      </c>
      <c r="G162">
        <v>1371669</v>
      </c>
      <c r="H162">
        <v>0</v>
      </c>
      <c r="I162">
        <v>0</v>
      </c>
      <c r="J162">
        <v>0</v>
      </c>
      <c r="K162">
        <v>0</v>
      </c>
      <c r="L162">
        <v>3782258</v>
      </c>
      <c r="M162">
        <v>894649</v>
      </c>
      <c r="N162">
        <v>1371669</v>
      </c>
      <c r="O162">
        <v>0</v>
      </c>
    </row>
    <row r="163" spans="1:15" x14ac:dyDescent="0.2">
      <c r="A163" s="28">
        <v>2368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">
      <c r="A164" s="28">
        <v>2374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">
      <c r="A165" s="28">
        <v>2390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">
      <c r="A166" s="28">
        <v>2402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">
      <c r="A167" s="28">
        <v>2407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">
      <c r="A168" s="28">
        <v>2438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">
      <c r="A169" s="28">
        <v>2440</v>
      </c>
      <c r="B169">
        <v>0</v>
      </c>
      <c r="C169">
        <v>0</v>
      </c>
      <c r="D169">
        <v>0</v>
      </c>
      <c r="E169">
        <v>195032</v>
      </c>
      <c r="F169">
        <v>132574</v>
      </c>
      <c r="G169">
        <v>8916</v>
      </c>
      <c r="H169">
        <v>0</v>
      </c>
      <c r="I169">
        <v>0</v>
      </c>
      <c r="J169">
        <v>0</v>
      </c>
      <c r="K169">
        <v>0</v>
      </c>
      <c r="L169">
        <v>172863</v>
      </c>
      <c r="M169">
        <v>117794</v>
      </c>
      <c r="N169">
        <v>8162</v>
      </c>
      <c r="O169">
        <v>0</v>
      </c>
    </row>
    <row r="170" spans="1:15" x14ac:dyDescent="0.2">
      <c r="A170" s="28">
        <v>2443</v>
      </c>
      <c r="B170">
        <v>0</v>
      </c>
      <c r="C170">
        <v>0</v>
      </c>
      <c r="D170">
        <v>13100720</v>
      </c>
      <c r="E170">
        <v>99600</v>
      </c>
      <c r="F170">
        <v>2164</v>
      </c>
      <c r="G170">
        <v>0</v>
      </c>
      <c r="H170">
        <v>7969</v>
      </c>
      <c r="I170">
        <v>0</v>
      </c>
      <c r="J170">
        <v>0</v>
      </c>
      <c r="K170">
        <v>12474366</v>
      </c>
      <c r="L170">
        <v>99600</v>
      </c>
      <c r="M170">
        <v>2164</v>
      </c>
      <c r="N170">
        <v>0</v>
      </c>
      <c r="O170">
        <v>292008</v>
      </c>
    </row>
    <row r="171" spans="1:15" x14ac:dyDescent="0.2">
      <c r="A171" s="28">
        <v>2490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">
      <c r="A172" s="28">
        <v>2494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">
      <c r="A173" s="28">
        <v>2495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">
      <c r="A174" s="28">
        <v>2499</v>
      </c>
      <c r="B174">
        <v>0</v>
      </c>
      <c r="C174">
        <v>0</v>
      </c>
      <c r="D174">
        <v>0</v>
      </c>
      <c r="E174">
        <v>160</v>
      </c>
      <c r="F174">
        <v>122329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88</v>
      </c>
      <c r="M174">
        <v>123465</v>
      </c>
      <c r="N174">
        <v>0</v>
      </c>
      <c r="O174">
        <v>0</v>
      </c>
    </row>
    <row r="175" spans="1:15" x14ac:dyDescent="0.2">
      <c r="A175" s="28">
        <v>2506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">
      <c r="A176" s="28">
        <v>2507</v>
      </c>
      <c r="B176">
        <v>0</v>
      </c>
      <c r="C176">
        <v>0</v>
      </c>
      <c r="D176">
        <v>15987</v>
      </c>
      <c r="E176">
        <v>0</v>
      </c>
      <c r="F176">
        <v>197195</v>
      </c>
      <c r="G176">
        <v>0</v>
      </c>
      <c r="H176">
        <v>0</v>
      </c>
      <c r="I176">
        <v>0</v>
      </c>
      <c r="J176">
        <v>0</v>
      </c>
      <c r="K176">
        <v>39347</v>
      </c>
      <c r="L176">
        <v>0</v>
      </c>
      <c r="M176">
        <v>197195</v>
      </c>
      <c r="N176">
        <v>0</v>
      </c>
      <c r="O176">
        <v>0</v>
      </c>
    </row>
    <row r="177" spans="1:15" x14ac:dyDescent="0.2">
      <c r="A177" s="28">
        <v>2518</v>
      </c>
      <c r="B177">
        <v>0</v>
      </c>
      <c r="C177">
        <v>0</v>
      </c>
      <c r="D177">
        <v>0</v>
      </c>
      <c r="E177">
        <v>780891</v>
      </c>
      <c r="F177">
        <v>54100</v>
      </c>
      <c r="G177">
        <v>108600</v>
      </c>
      <c r="H177">
        <v>0</v>
      </c>
      <c r="I177">
        <v>0</v>
      </c>
      <c r="J177">
        <v>0</v>
      </c>
      <c r="K177">
        <v>0</v>
      </c>
      <c r="L177">
        <v>657000</v>
      </c>
      <c r="M177">
        <v>54100</v>
      </c>
      <c r="N177">
        <v>95850</v>
      </c>
      <c r="O177">
        <v>0</v>
      </c>
    </row>
    <row r="178" spans="1:15" x14ac:dyDescent="0.2">
      <c r="A178" s="28">
        <v>2530</v>
      </c>
      <c r="B178">
        <v>0</v>
      </c>
      <c r="C178">
        <v>0</v>
      </c>
      <c r="D178">
        <v>0</v>
      </c>
      <c r="E178">
        <v>0</v>
      </c>
      <c r="F178">
        <v>78284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61052</v>
      </c>
      <c r="N178">
        <v>0</v>
      </c>
      <c r="O178">
        <v>0</v>
      </c>
    </row>
    <row r="179" spans="1:15" x14ac:dyDescent="0.2">
      <c r="A179" s="28">
        <v>2534</v>
      </c>
      <c r="B179">
        <v>0</v>
      </c>
      <c r="C179">
        <v>0</v>
      </c>
      <c r="D179">
        <v>0</v>
      </c>
      <c r="E179">
        <v>4154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32100</v>
      </c>
      <c r="M179">
        <v>0</v>
      </c>
      <c r="N179">
        <v>0</v>
      </c>
      <c r="O179">
        <v>0</v>
      </c>
    </row>
    <row r="180" spans="1:15" x14ac:dyDescent="0.2">
      <c r="A180" s="28">
        <v>2546</v>
      </c>
      <c r="B180">
        <v>0</v>
      </c>
      <c r="C180">
        <v>0</v>
      </c>
      <c r="D180">
        <v>4210</v>
      </c>
      <c r="E180">
        <v>10036662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2411</v>
      </c>
      <c r="L180">
        <v>10036662</v>
      </c>
      <c r="M180">
        <v>0</v>
      </c>
      <c r="N180">
        <v>0</v>
      </c>
      <c r="O180">
        <v>0</v>
      </c>
    </row>
    <row r="181" spans="1:15" x14ac:dyDescent="0.2">
      <c r="A181" s="28">
        <v>2551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">
      <c r="A182" s="28">
        <v>2557</v>
      </c>
      <c r="B182">
        <v>39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39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s="28">
        <v>2559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">
      <c r="A184" s="28">
        <v>2564</v>
      </c>
      <c r="B184">
        <v>0</v>
      </c>
      <c r="C184">
        <v>0</v>
      </c>
      <c r="D184">
        <v>0</v>
      </c>
      <c r="E184">
        <v>1250</v>
      </c>
      <c r="F184">
        <v>0</v>
      </c>
      <c r="G184">
        <v>699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919</v>
      </c>
      <c r="O184">
        <v>0</v>
      </c>
    </row>
    <row r="185" spans="1:15" x14ac:dyDescent="0.2">
      <c r="A185" s="28">
        <v>2568</v>
      </c>
      <c r="B185">
        <v>0</v>
      </c>
      <c r="C185">
        <v>0</v>
      </c>
      <c r="D185">
        <v>0</v>
      </c>
      <c r="E185">
        <v>0</v>
      </c>
      <c r="F185">
        <v>5218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">
      <c r="A186" s="28">
        <v>2574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">
      <c r="A187" s="28">
        <v>2576</v>
      </c>
      <c r="B187">
        <v>0</v>
      </c>
      <c r="C187">
        <v>0</v>
      </c>
      <c r="D187">
        <v>0</v>
      </c>
      <c r="E187">
        <v>46761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46761</v>
      </c>
      <c r="M187">
        <v>0</v>
      </c>
      <c r="N187">
        <v>0</v>
      </c>
      <c r="O187">
        <v>0</v>
      </c>
    </row>
    <row r="188" spans="1:15" x14ac:dyDescent="0.2">
      <c r="A188" s="28">
        <v>2584</v>
      </c>
      <c r="B188">
        <v>0</v>
      </c>
      <c r="C188">
        <v>0</v>
      </c>
      <c r="D188">
        <v>0</v>
      </c>
      <c r="E188">
        <v>314972</v>
      </c>
      <c r="F188">
        <v>158562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314972</v>
      </c>
      <c r="M188">
        <v>117505</v>
      </c>
      <c r="N188">
        <v>0</v>
      </c>
      <c r="O188">
        <v>0</v>
      </c>
    </row>
    <row r="189" spans="1:15" x14ac:dyDescent="0.2">
      <c r="A189" s="28">
        <v>2587</v>
      </c>
      <c r="B189">
        <v>0</v>
      </c>
      <c r="C189">
        <v>0</v>
      </c>
      <c r="D189">
        <v>0</v>
      </c>
      <c r="E189">
        <v>461502</v>
      </c>
      <c r="F189">
        <v>338329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386472</v>
      </c>
      <c r="M189">
        <v>331295</v>
      </c>
      <c r="N189">
        <v>0</v>
      </c>
      <c r="O189">
        <v>0</v>
      </c>
    </row>
    <row r="190" spans="1:15" x14ac:dyDescent="0.2">
      <c r="A190" s="28">
        <v>2590</v>
      </c>
      <c r="B190">
        <v>0</v>
      </c>
      <c r="C190">
        <v>0</v>
      </c>
      <c r="D190">
        <v>15197555</v>
      </c>
      <c r="E190">
        <v>3603807</v>
      </c>
      <c r="F190">
        <v>1683657</v>
      </c>
      <c r="G190">
        <v>23853</v>
      </c>
      <c r="H190">
        <v>0</v>
      </c>
      <c r="I190">
        <v>0</v>
      </c>
      <c r="J190">
        <v>0</v>
      </c>
      <c r="K190">
        <v>15315395</v>
      </c>
      <c r="L190">
        <v>3515157</v>
      </c>
      <c r="M190">
        <v>1058871</v>
      </c>
      <c r="N190">
        <v>38859</v>
      </c>
      <c r="O190">
        <v>0</v>
      </c>
    </row>
    <row r="191" spans="1:15" x14ac:dyDescent="0.2">
      <c r="A191" s="28">
        <v>2602</v>
      </c>
      <c r="B191">
        <v>769775</v>
      </c>
      <c r="C191">
        <v>0</v>
      </c>
      <c r="D191">
        <v>0</v>
      </c>
      <c r="E191">
        <v>1001431</v>
      </c>
      <c r="F191">
        <v>4250</v>
      </c>
      <c r="G191">
        <v>0</v>
      </c>
      <c r="H191">
        <v>0</v>
      </c>
      <c r="I191">
        <v>746606</v>
      </c>
      <c r="J191">
        <v>0</v>
      </c>
      <c r="K191">
        <v>0</v>
      </c>
      <c r="L191">
        <v>904568</v>
      </c>
      <c r="M191">
        <v>2842</v>
      </c>
      <c r="N191">
        <v>0</v>
      </c>
      <c r="O191">
        <v>0</v>
      </c>
    </row>
    <row r="192" spans="1:15" x14ac:dyDescent="0.2">
      <c r="A192" s="28">
        <v>2607</v>
      </c>
      <c r="B192">
        <v>0</v>
      </c>
      <c r="C192">
        <v>0</v>
      </c>
      <c r="D192">
        <v>0</v>
      </c>
      <c r="E192">
        <v>201529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189887</v>
      </c>
      <c r="M192">
        <v>0</v>
      </c>
      <c r="N192">
        <v>0</v>
      </c>
      <c r="O192">
        <v>0</v>
      </c>
    </row>
    <row r="193" spans="1:15" x14ac:dyDescent="0.2">
      <c r="A193" s="28">
        <v>2609</v>
      </c>
      <c r="B193">
        <v>0</v>
      </c>
      <c r="C193">
        <v>0</v>
      </c>
      <c r="D193">
        <v>23</v>
      </c>
      <c r="E193">
        <v>22688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23</v>
      </c>
      <c r="L193">
        <v>22688</v>
      </c>
      <c r="M193">
        <v>0</v>
      </c>
      <c r="N193">
        <v>0</v>
      </c>
      <c r="O193">
        <v>0</v>
      </c>
    </row>
    <row r="194" spans="1:15" x14ac:dyDescent="0.2">
      <c r="A194" s="28">
        <v>2611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">
      <c r="A195" s="28">
        <v>2618</v>
      </c>
      <c r="B195">
        <v>0</v>
      </c>
      <c r="C195">
        <v>0</v>
      </c>
      <c r="D195">
        <v>95985</v>
      </c>
      <c r="E195">
        <v>1730445</v>
      </c>
      <c r="F195">
        <v>559052</v>
      </c>
      <c r="G195">
        <v>0</v>
      </c>
      <c r="H195">
        <v>0</v>
      </c>
      <c r="I195">
        <v>0</v>
      </c>
      <c r="J195">
        <v>0</v>
      </c>
      <c r="K195">
        <v>95985</v>
      </c>
      <c r="L195">
        <v>1324196</v>
      </c>
      <c r="M195">
        <v>359479</v>
      </c>
      <c r="N195">
        <v>0</v>
      </c>
      <c r="O195">
        <v>0</v>
      </c>
    </row>
    <row r="196" spans="1:15" x14ac:dyDescent="0.2">
      <c r="A196" s="28">
        <v>2629</v>
      </c>
      <c r="B196">
        <v>0</v>
      </c>
      <c r="C196">
        <v>0</v>
      </c>
      <c r="D196">
        <v>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14</v>
      </c>
      <c r="L196">
        <v>0</v>
      </c>
      <c r="M196">
        <v>0</v>
      </c>
      <c r="N196">
        <v>0</v>
      </c>
      <c r="O196">
        <v>0</v>
      </c>
    </row>
    <row r="197" spans="1:15" x14ac:dyDescent="0.2">
      <c r="A197" s="28">
        <v>2638</v>
      </c>
      <c r="B197">
        <v>0</v>
      </c>
      <c r="C197">
        <v>0</v>
      </c>
      <c r="D197">
        <v>0</v>
      </c>
      <c r="E197">
        <v>145424</v>
      </c>
      <c r="F197">
        <v>78532</v>
      </c>
      <c r="G197">
        <v>53486</v>
      </c>
      <c r="H197">
        <v>0</v>
      </c>
      <c r="I197">
        <v>0</v>
      </c>
      <c r="J197">
        <v>0</v>
      </c>
      <c r="K197">
        <v>0</v>
      </c>
      <c r="L197">
        <v>131451</v>
      </c>
      <c r="M197">
        <v>68540</v>
      </c>
      <c r="N197">
        <v>0</v>
      </c>
      <c r="O197">
        <v>0</v>
      </c>
    </row>
    <row r="198" spans="1:15" x14ac:dyDescent="0.2">
      <c r="A198" s="28">
        <v>2645</v>
      </c>
      <c r="B198">
        <v>0</v>
      </c>
      <c r="C198">
        <v>0</v>
      </c>
      <c r="D198">
        <v>0</v>
      </c>
      <c r="E198">
        <v>1287</v>
      </c>
      <c r="F198">
        <v>62540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1225</v>
      </c>
      <c r="M198">
        <v>62540</v>
      </c>
      <c r="N198">
        <v>0</v>
      </c>
      <c r="O198">
        <v>0</v>
      </c>
    </row>
    <row r="199" spans="1:15" x14ac:dyDescent="0.2">
      <c r="A199" s="28">
        <v>2650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">
      <c r="A200" s="28">
        <v>2659</v>
      </c>
      <c r="B200">
        <v>0</v>
      </c>
      <c r="C200">
        <v>0</v>
      </c>
      <c r="D200">
        <v>0</v>
      </c>
      <c r="E200">
        <v>25</v>
      </c>
      <c r="F200">
        <v>71780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25</v>
      </c>
      <c r="M200">
        <v>71780</v>
      </c>
      <c r="N200">
        <v>0</v>
      </c>
      <c r="O200">
        <v>0</v>
      </c>
    </row>
    <row r="201" spans="1:15" x14ac:dyDescent="0.2">
      <c r="A201" s="28">
        <v>2664</v>
      </c>
      <c r="B201">
        <v>0</v>
      </c>
      <c r="C201">
        <v>0</v>
      </c>
      <c r="D201">
        <v>0</v>
      </c>
      <c r="E201">
        <v>760200</v>
      </c>
      <c r="F201">
        <v>25746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760200</v>
      </c>
      <c r="M201">
        <v>24898</v>
      </c>
      <c r="N201">
        <v>0</v>
      </c>
      <c r="O201">
        <v>0</v>
      </c>
    </row>
    <row r="202" spans="1:15" x14ac:dyDescent="0.2">
      <c r="A202" s="28">
        <v>2673</v>
      </c>
      <c r="B202">
        <v>0</v>
      </c>
      <c r="C202">
        <v>0</v>
      </c>
      <c r="D202">
        <v>25444</v>
      </c>
      <c r="E202">
        <v>0</v>
      </c>
      <c r="F202">
        <v>3249</v>
      </c>
      <c r="G202">
        <v>0</v>
      </c>
      <c r="H202">
        <v>0</v>
      </c>
      <c r="I202">
        <v>0</v>
      </c>
      <c r="J202">
        <v>0</v>
      </c>
      <c r="K202">
        <v>34486</v>
      </c>
      <c r="L202">
        <v>0</v>
      </c>
      <c r="M202">
        <v>3168</v>
      </c>
      <c r="N202">
        <v>0</v>
      </c>
      <c r="O202">
        <v>0</v>
      </c>
    </row>
    <row r="203" spans="1:15" x14ac:dyDescent="0.2">
      <c r="A203" s="28">
        <v>2682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">
      <c r="A204" s="28">
        <v>2684</v>
      </c>
      <c r="B204">
        <v>0</v>
      </c>
      <c r="C204">
        <v>0</v>
      </c>
      <c r="D204">
        <v>0</v>
      </c>
      <c r="E204">
        <v>930534</v>
      </c>
      <c r="F204">
        <v>31699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753720</v>
      </c>
      <c r="M204">
        <v>31699</v>
      </c>
      <c r="N204">
        <v>0</v>
      </c>
      <c r="O204">
        <v>0</v>
      </c>
    </row>
    <row r="205" spans="1:15" x14ac:dyDescent="0.2">
      <c r="A205" s="28">
        <v>2707</v>
      </c>
      <c r="B205">
        <v>2175354</v>
      </c>
      <c r="C205">
        <v>0</v>
      </c>
      <c r="D205">
        <v>0</v>
      </c>
      <c r="E205">
        <v>0</v>
      </c>
      <c r="F205">
        <v>352605</v>
      </c>
      <c r="G205">
        <v>0</v>
      </c>
      <c r="H205">
        <v>0</v>
      </c>
      <c r="I205">
        <v>2175354</v>
      </c>
      <c r="J205">
        <v>0</v>
      </c>
      <c r="K205">
        <v>0</v>
      </c>
      <c r="L205">
        <v>0</v>
      </c>
      <c r="M205">
        <v>490314</v>
      </c>
      <c r="N205">
        <v>0</v>
      </c>
      <c r="O205">
        <v>0</v>
      </c>
    </row>
    <row r="206" spans="1:15" x14ac:dyDescent="0.2">
      <c r="A206" s="28">
        <v>2721</v>
      </c>
      <c r="B206">
        <v>0</v>
      </c>
      <c r="C206">
        <v>0</v>
      </c>
      <c r="D206">
        <v>0</v>
      </c>
      <c r="E206">
        <v>0</v>
      </c>
      <c r="F206">
        <v>31806</v>
      </c>
      <c r="G206">
        <v>1017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31806</v>
      </c>
      <c r="N206">
        <v>0</v>
      </c>
      <c r="O206">
        <v>0</v>
      </c>
    </row>
    <row r="207" spans="1:15" x14ac:dyDescent="0.2">
      <c r="A207" s="28">
        <v>2722</v>
      </c>
      <c r="B207">
        <v>0</v>
      </c>
      <c r="C207">
        <v>0</v>
      </c>
      <c r="D207">
        <v>0</v>
      </c>
      <c r="E207">
        <v>9657</v>
      </c>
      <c r="F207">
        <v>34700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16035</v>
      </c>
      <c r="M207">
        <v>34700</v>
      </c>
      <c r="N207">
        <v>0</v>
      </c>
      <c r="O207">
        <v>0</v>
      </c>
    </row>
    <row r="208" spans="1:15" x14ac:dyDescent="0.2">
      <c r="A208" s="28">
        <v>2733</v>
      </c>
      <c r="B208">
        <v>0</v>
      </c>
      <c r="C208">
        <v>0</v>
      </c>
      <c r="D208">
        <v>0</v>
      </c>
      <c r="E208">
        <v>338013</v>
      </c>
      <c r="F208">
        <v>88169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338013</v>
      </c>
      <c r="M208">
        <v>76801</v>
      </c>
      <c r="N208">
        <v>0</v>
      </c>
      <c r="O208">
        <v>0</v>
      </c>
    </row>
    <row r="209" spans="1:15" x14ac:dyDescent="0.2">
      <c r="A209" s="28">
        <v>2738</v>
      </c>
      <c r="B209">
        <v>0</v>
      </c>
      <c r="C209">
        <v>1933906</v>
      </c>
      <c r="D209">
        <v>0</v>
      </c>
      <c r="E209">
        <v>0</v>
      </c>
      <c r="F209">
        <v>51258</v>
      </c>
      <c r="G209">
        <v>0</v>
      </c>
      <c r="H209">
        <v>0</v>
      </c>
      <c r="I209">
        <v>0</v>
      </c>
      <c r="J209">
        <v>343236</v>
      </c>
      <c r="K209">
        <v>0</v>
      </c>
      <c r="L209">
        <v>0</v>
      </c>
      <c r="M209">
        <v>32349</v>
      </c>
      <c r="N209">
        <v>0</v>
      </c>
      <c r="O209">
        <v>0</v>
      </c>
    </row>
    <row r="210" spans="1:15" x14ac:dyDescent="0.2">
      <c r="A210" s="28">
        <v>2748</v>
      </c>
      <c r="B210">
        <v>1669868</v>
      </c>
      <c r="C210">
        <v>0</v>
      </c>
      <c r="D210">
        <v>0</v>
      </c>
      <c r="E210">
        <v>4238154</v>
      </c>
      <c r="F210">
        <v>0</v>
      </c>
      <c r="G210">
        <v>10746</v>
      </c>
      <c r="H210">
        <v>0</v>
      </c>
      <c r="I210">
        <v>3881843</v>
      </c>
      <c r="J210">
        <v>0</v>
      </c>
      <c r="K210">
        <v>0</v>
      </c>
      <c r="L210">
        <v>9082767</v>
      </c>
      <c r="M210">
        <v>62012</v>
      </c>
      <c r="N210">
        <v>0</v>
      </c>
      <c r="O210">
        <v>0</v>
      </c>
    </row>
    <row r="211" spans="1:15" x14ac:dyDescent="0.2">
      <c r="A211" s="28">
        <v>2755</v>
      </c>
      <c r="B211">
        <v>0</v>
      </c>
      <c r="C211">
        <v>0</v>
      </c>
      <c r="D211">
        <v>62</v>
      </c>
      <c r="E211">
        <v>30</v>
      </c>
      <c r="F211">
        <v>270128</v>
      </c>
      <c r="G211">
        <v>0</v>
      </c>
      <c r="H211">
        <v>0</v>
      </c>
      <c r="I211">
        <v>0</v>
      </c>
      <c r="J211">
        <v>0</v>
      </c>
      <c r="K211">
        <v>62</v>
      </c>
      <c r="L211">
        <v>27</v>
      </c>
      <c r="M211">
        <v>170908</v>
      </c>
      <c r="N211">
        <v>0</v>
      </c>
      <c r="O211">
        <v>0</v>
      </c>
    </row>
    <row r="212" spans="1:15" x14ac:dyDescent="0.2">
      <c r="A212" s="28">
        <v>2763</v>
      </c>
      <c r="B212">
        <v>0</v>
      </c>
      <c r="C212">
        <v>0</v>
      </c>
      <c r="D212">
        <v>0</v>
      </c>
      <c r="E212">
        <v>4314443</v>
      </c>
      <c r="F212">
        <v>64858</v>
      </c>
      <c r="G212">
        <v>1345713</v>
      </c>
      <c r="H212">
        <v>712334</v>
      </c>
      <c r="I212">
        <v>0</v>
      </c>
      <c r="J212">
        <v>0</v>
      </c>
      <c r="K212">
        <v>0</v>
      </c>
      <c r="L212">
        <v>4457426</v>
      </c>
      <c r="M212">
        <v>56617</v>
      </c>
      <c r="N212">
        <v>1345713</v>
      </c>
      <c r="O212">
        <v>712234</v>
      </c>
    </row>
    <row r="213" spans="1:15" x14ac:dyDescent="0.2">
      <c r="A213" s="28">
        <v>2766</v>
      </c>
      <c r="B213">
        <v>0</v>
      </c>
      <c r="C213">
        <v>0</v>
      </c>
      <c r="D213">
        <v>0</v>
      </c>
      <c r="E213">
        <v>30516</v>
      </c>
      <c r="F213">
        <v>105977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28432</v>
      </c>
      <c r="M213">
        <v>89335</v>
      </c>
      <c r="N213">
        <v>0</v>
      </c>
      <c r="O213">
        <v>0</v>
      </c>
    </row>
    <row r="214" spans="1:15" x14ac:dyDescent="0.2">
      <c r="A214" s="28">
        <v>2772</v>
      </c>
      <c r="B214">
        <v>0</v>
      </c>
      <c r="C214">
        <v>0</v>
      </c>
      <c r="D214">
        <v>0</v>
      </c>
      <c r="E214">
        <v>221759</v>
      </c>
      <c r="F214">
        <v>7520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182156</v>
      </c>
      <c r="M214">
        <v>7520</v>
      </c>
      <c r="N214">
        <v>0</v>
      </c>
      <c r="O214">
        <v>0</v>
      </c>
    </row>
    <row r="215" spans="1:15" x14ac:dyDescent="0.2">
      <c r="A215" s="28">
        <v>2776</v>
      </c>
      <c r="B215">
        <v>0</v>
      </c>
      <c r="C215">
        <v>0</v>
      </c>
      <c r="D215">
        <v>0</v>
      </c>
      <c r="E215">
        <v>2756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1379</v>
      </c>
      <c r="M215">
        <v>0</v>
      </c>
      <c r="N215">
        <v>0</v>
      </c>
      <c r="O215">
        <v>0</v>
      </c>
    </row>
    <row r="216" spans="1:15" x14ac:dyDescent="0.2">
      <c r="A216" s="28">
        <v>2789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732</v>
      </c>
      <c r="N216">
        <v>0</v>
      </c>
      <c r="O216">
        <v>0</v>
      </c>
    </row>
    <row r="217" spans="1:15" x14ac:dyDescent="0.2">
      <c r="A217" s="28">
        <v>2790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</row>
    <row r="218" spans="1:15" x14ac:dyDescent="0.2">
      <c r="A218" s="28">
        <v>2796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">
      <c r="A219" s="28">
        <v>2799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">
      <c r="A220" s="28">
        <v>2802</v>
      </c>
      <c r="B220">
        <v>0</v>
      </c>
      <c r="C220">
        <v>0</v>
      </c>
      <c r="D220">
        <v>0</v>
      </c>
      <c r="E220">
        <v>509</v>
      </c>
      <c r="F220">
        <v>17110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509</v>
      </c>
      <c r="M220">
        <v>16770</v>
      </c>
      <c r="N220">
        <v>0</v>
      </c>
      <c r="O220">
        <v>0</v>
      </c>
    </row>
    <row r="221" spans="1:15" x14ac:dyDescent="0.2">
      <c r="A221" s="28">
        <v>2807</v>
      </c>
      <c r="B221">
        <v>0</v>
      </c>
      <c r="C221">
        <v>0</v>
      </c>
      <c r="D221">
        <v>215325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215325</v>
      </c>
      <c r="L221">
        <v>0</v>
      </c>
      <c r="M221">
        <v>0</v>
      </c>
      <c r="N221">
        <v>0</v>
      </c>
      <c r="O221">
        <v>0</v>
      </c>
    </row>
    <row r="222" spans="1:15" x14ac:dyDescent="0.2">
      <c r="A222" s="28">
        <v>2816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">
      <c r="A223" s="28">
        <v>2830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">
      <c r="A224" s="28">
        <v>2838</v>
      </c>
      <c r="B224">
        <v>0</v>
      </c>
      <c r="C224">
        <v>0</v>
      </c>
      <c r="D224">
        <v>0</v>
      </c>
      <c r="E224">
        <v>0</v>
      </c>
      <c r="F224">
        <v>25906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25389</v>
      </c>
      <c r="N224">
        <v>0</v>
      </c>
      <c r="O224">
        <v>0</v>
      </c>
    </row>
    <row r="225" spans="1:15" x14ac:dyDescent="0.2">
      <c r="A225" s="28">
        <v>2846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">
      <c r="A226" s="28">
        <v>2853</v>
      </c>
      <c r="B226">
        <v>0</v>
      </c>
      <c r="C226">
        <v>0</v>
      </c>
      <c r="D226">
        <v>5742</v>
      </c>
      <c r="E226">
        <v>0</v>
      </c>
      <c r="F226">
        <v>0</v>
      </c>
      <c r="G226">
        <v>193</v>
      </c>
      <c r="H226">
        <v>0</v>
      </c>
      <c r="I226">
        <v>0</v>
      </c>
      <c r="J226">
        <v>0</v>
      </c>
      <c r="K226">
        <v>38834</v>
      </c>
      <c r="L226">
        <v>0</v>
      </c>
      <c r="M226">
        <v>0</v>
      </c>
      <c r="N226">
        <v>510</v>
      </c>
      <c r="O226">
        <v>0</v>
      </c>
    </row>
    <row r="227" spans="1:15" x14ac:dyDescent="0.2">
      <c r="A227" s="28">
        <v>2860</v>
      </c>
      <c r="B227">
        <v>0</v>
      </c>
      <c r="C227">
        <v>0</v>
      </c>
      <c r="D227">
        <v>0</v>
      </c>
      <c r="E227">
        <v>8040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7203</v>
      </c>
      <c r="M227">
        <v>0</v>
      </c>
      <c r="N227">
        <v>0</v>
      </c>
      <c r="O227">
        <v>0</v>
      </c>
    </row>
    <row r="228" spans="1:15" x14ac:dyDescent="0.2">
      <c r="A228" s="28">
        <v>2867</v>
      </c>
      <c r="B228">
        <v>0</v>
      </c>
      <c r="C228">
        <v>0</v>
      </c>
      <c r="D228">
        <v>59</v>
      </c>
      <c r="E228">
        <v>0</v>
      </c>
      <c r="F228">
        <v>39794</v>
      </c>
      <c r="G228">
        <v>4290</v>
      </c>
      <c r="H228">
        <v>0</v>
      </c>
      <c r="I228">
        <v>0</v>
      </c>
      <c r="J228">
        <v>0</v>
      </c>
      <c r="K228">
        <v>59</v>
      </c>
      <c r="L228">
        <v>0</v>
      </c>
      <c r="M228">
        <v>34994</v>
      </c>
      <c r="N228">
        <v>7588</v>
      </c>
      <c r="O228">
        <v>0</v>
      </c>
    </row>
    <row r="229" spans="1:15" x14ac:dyDescent="0.2">
      <c r="A229" s="28">
        <v>2868</v>
      </c>
      <c r="B229">
        <v>0</v>
      </c>
      <c r="C229">
        <v>0</v>
      </c>
      <c r="D229">
        <v>0</v>
      </c>
      <c r="E229">
        <v>386123</v>
      </c>
      <c r="F229">
        <v>1942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386123</v>
      </c>
      <c r="M229">
        <v>0</v>
      </c>
      <c r="N229">
        <v>0</v>
      </c>
      <c r="O229">
        <v>0</v>
      </c>
    </row>
    <row r="230" spans="1:15" x14ac:dyDescent="0.2">
      <c r="A230" s="28">
        <v>2876</v>
      </c>
      <c r="B230">
        <v>0</v>
      </c>
      <c r="C230">
        <v>0</v>
      </c>
      <c r="D230">
        <v>0</v>
      </c>
      <c r="E230">
        <v>7419</v>
      </c>
      <c r="F230">
        <v>4451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7419</v>
      </c>
      <c r="M230">
        <v>4451</v>
      </c>
      <c r="N230">
        <v>0</v>
      </c>
      <c r="O230">
        <v>0</v>
      </c>
    </row>
    <row r="231" spans="1:15" x14ac:dyDescent="0.2">
      <c r="A231" s="28">
        <v>2879</v>
      </c>
      <c r="B231">
        <v>0</v>
      </c>
      <c r="C231">
        <v>0</v>
      </c>
      <c r="D231">
        <v>7197138</v>
      </c>
      <c r="E231">
        <v>5794768</v>
      </c>
      <c r="F231">
        <v>52</v>
      </c>
      <c r="G231">
        <v>0</v>
      </c>
      <c r="H231">
        <v>132472</v>
      </c>
      <c r="I231">
        <v>0</v>
      </c>
      <c r="J231">
        <v>0</v>
      </c>
      <c r="K231">
        <v>7505850</v>
      </c>
      <c r="L231">
        <v>5139245</v>
      </c>
      <c r="M231">
        <v>0</v>
      </c>
      <c r="N231">
        <v>0</v>
      </c>
      <c r="O231">
        <v>899447</v>
      </c>
    </row>
    <row r="232" spans="1:15" x14ac:dyDescent="0.2">
      <c r="A232" s="28">
        <v>2880</v>
      </c>
      <c r="B232">
        <v>0</v>
      </c>
      <c r="C232">
        <v>0</v>
      </c>
      <c r="D232">
        <v>710927</v>
      </c>
      <c r="E232">
        <v>2850863</v>
      </c>
      <c r="F232">
        <v>24483</v>
      </c>
      <c r="G232">
        <v>0</v>
      </c>
      <c r="H232">
        <v>0</v>
      </c>
      <c r="I232">
        <v>0</v>
      </c>
      <c r="J232">
        <v>0</v>
      </c>
      <c r="K232">
        <v>710927</v>
      </c>
      <c r="L232">
        <v>2840127</v>
      </c>
      <c r="M232">
        <v>17933</v>
      </c>
      <c r="N232">
        <v>0</v>
      </c>
      <c r="O232">
        <v>0</v>
      </c>
    </row>
    <row r="233" spans="1:15" x14ac:dyDescent="0.2">
      <c r="A233" s="28">
        <v>2881</v>
      </c>
      <c r="B233">
        <v>0</v>
      </c>
      <c r="C233">
        <v>0</v>
      </c>
      <c r="D233">
        <v>314360</v>
      </c>
      <c r="E233">
        <v>754746</v>
      </c>
      <c r="F233">
        <v>104401</v>
      </c>
      <c r="G233">
        <v>0</v>
      </c>
      <c r="H233">
        <v>0</v>
      </c>
      <c r="I233">
        <v>0</v>
      </c>
      <c r="J233">
        <v>0</v>
      </c>
      <c r="K233">
        <v>298883</v>
      </c>
      <c r="L233">
        <v>754746</v>
      </c>
      <c r="M233">
        <v>101145</v>
      </c>
      <c r="N233">
        <v>0</v>
      </c>
      <c r="O233">
        <v>0</v>
      </c>
    </row>
    <row r="234" spans="1:15" x14ac:dyDescent="0.2">
      <c r="A234" s="28">
        <v>2883</v>
      </c>
      <c r="B234">
        <v>0</v>
      </c>
      <c r="C234">
        <v>0</v>
      </c>
      <c r="D234">
        <v>5078</v>
      </c>
      <c r="E234">
        <v>278747</v>
      </c>
      <c r="F234">
        <v>102030</v>
      </c>
      <c r="G234">
        <v>0</v>
      </c>
      <c r="H234">
        <v>0</v>
      </c>
      <c r="I234">
        <v>0</v>
      </c>
      <c r="J234">
        <v>0</v>
      </c>
      <c r="K234">
        <v>5483</v>
      </c>
      <c r="L234">
        <v>262862</v>
      </c>
      <c r="M234">
        <v>94832</v>
      </c>
      <c r="N234">
        <v>0</v>
      </c>
      <c r="O234">
        <v>0</v>
      </c>
    </row>
    <row r="235" spans="1:15" x14ac:dyDescent="0.2">
      <c r="A235" s="28">
        <v>2900</v>
      </c>
      <c r="B235">
        <v>0</v>
      </c>
      <c r="C235">
        <v>0</v>
      </c>
      <c r="D235">
        <v>0</v>
      </c>
      <c r="E235">
        <v>597389</v>
      </c>
      <c r="F235">
        <v>15923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597389</v>
      </c>
      <c r="M235">
        <v>15564</v>
      </c>
      <c r="N235">
        <v>0</v>
      </c>
      <c r="O235">
        <v>0</v>
      </c>
    </row>
    <row r="236" spans="1:15" x14ac:dyDescent="0.2">
      <c r="A236" s="28">
        <v>2905</v>
      </c>
      <c r="B236">
        <v>0</v>
      </c>
      <c r="C236">
        <v>0</v>
      </c>
      <c r="D236">
        <v>0</v>
      </c>
      <c r="E236">
        <v>0</v>
      </c>
      <c r="F236">
        <v>16201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15151</v>
      </c>
      <c r="N236">
        <v>0</v>
      </c>
      <c r="O236">
        <v>0</v>
      </c>
    </row>
    <row r="237" spans="1:15" x14ac:dyDescent="0.2">
      <c r="A237" s="28">
        <v>2914</v>
      </c>
      <c r="B237">
        <v>0</v>
      </c>
      <c r="C237">
        <v>0</v>
      </c>
      <c r="D237">
        <v>0</v>
      </c>
      <c r="E237">
        <v>0</v>
      </c>
      <c r="F237">
        <v>30643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30288</v>
      </c>
      <c r="N237">
        <v>0</v>
      </c>
      <c r="O237">
        <v>0</v>
      </c>
    </row>
    <row r="238" spans="1:15" x14ac:dyDescent="0.2">
      <c r="A238" s="28">
        <v>2929</v>
      </c>
      <c r="B238">
        <v>0</v>
      </c>
      <c r="C238">
        <v>0</v>
      </c>
      <c r="D238">
        <v>864981</v>
      </c>
      <c r="E238">
        <v>50671</v>
      </c>
      <c r="F238">
        <v>2021978</v>
      </c>
      <c r="G238">
        <v>0</v>
      </c>
      <c r="H238">
        <v>0</v>
      </c>
      <c r="I238">
        <v>0</v>
      </c>
      <c r="J238">
        <v>0</v>
      </c>
      <c r="K238">
        <v>1948143</v>
      </c>
      <c r="L238">
        <v>50392</v>
      </c>
      <c r="M238">
        <v>1985792</v>
      </c>
      <c r="N238">
        <v>0</v>
      </c>
      <c r="O238">
        <v>0</v>
      </c>
    </row>
    <row r="239" spans="1:15" x14ac:dyDescent="0.2">
      <c r="A239" s="28">
        <v>2932</v>
      </c>
      <c r="B239">
        <v>0</v>
      </c>
      <c r="C239">
        <v>0</v>
      </c>
      <c r="D239">
        <v>0</v>
      </c>
      <c r="E239">
        <v>0</v>
      </c>
      <c r="F239">
        <v>97919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83919</v>
      </c>
      <c r="N239">
        <v>0</v>
      </c>
      <c r="O239">
        <v>0</v>
      </c>
    </row>
    <row r="240" spans="1:15" x14ac:dyDescent="0.2">
      <c r="A240" s="28">
        <v>2964</v>
      </c>
      <c r="B240">
        <v>0</v>
      </c>
      <c r="C240">
        <v>0</v>
      </c>
      <c r="D240">
        <v>0</v>
      </c>
      <c r="E240">
        <v>218873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226449</v>
      </c>
      <c r="M240">
        <v>6188</v>
      </c>
      <c r="N240">
        <v>0</v>
      </c>
      <c r="O240">
        <v>0</v>
      </c>
    </row>
    <row r="241" spans="1:15" x14ac:dyDescent="0.2">
      <c r="A241" s="28">
        <v>2982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">
      <c r="A242" s="28">
        <v>2990</v>
      </c>
      <c r="B242">
        <v>0</v>
      </c>
      <c r="C242">
        <v>0</v>
      </c>
      <c r="D242">
        <v>0</v>
      </c>
      <c r="E242">
        <v>764</v>
      </c>
      <c r="F242">
        <v>2033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764</v>
      </c>
      <c r="M242">
        <v>2033</v>
      </c>
      <c r="N242">
        <v>0</v>
      </c>
      <c r="O242">
        <v>0</v>
      </c>
    </row>
    <row r="243" spans="1:15" x14ac:dyDescent="0.2">
      <c r="A243" s="28">
        <v>2995</v>
      </c>
      <c r="B243">
        <v>0</v>
      </c>
      <c r="C243">
        <v>0</v>
      </c>
      <c r="D243">
        <v>0</v>
      </c>
      <c r="E243">
        <v>264233</v>
      </c>
      <c r="F243">
        <v>3822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226745</v>
      </c>
      <c r="M243">
        <v>4031</v>
      </c>
      <c r="N243">
        <v>0</v>
      </c>
      <c r="O243">
        <v>0</v>
      </c>
    </row>
    <row r="244" spans="1:15" x14ac:dyDescent="0.2">
      <c r="A244" s="28">
        <v>2996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">
      <c r="A245" s="28">
        <v>2997</v>
      </c>
      <c r="B245">
        <v>0</v>
      </c>
      <c r="C245">
        <v>0</v>
      </c>
      <c r="D245">
        <v>0</v>
      </c>
      <c r="E245">
        <v>115542</v>
      </c>
      <c r="F245">
        <v>26968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115542</v>
      </c>
      <c r="M245">
        <v>26969</v>
      </c>
      <c r="N245">
        <v>0</v>
      </c>
      <c r="O245">
        <v>0</v>
      </c>
    </row>
    <row r="246" spans="1:15" x14ac:dyDescent="0.2">
      <c r="A246" s="28">
        <v>2998</v>
      </c>
      <c r="B246">
        <v>183690</v>
      </c>
      <c r="C246">
        <v>0</v>
      </c>
      <c r="D246">
        <v>0</v>
      </c>
      <c r="E246">
        <v>678562</v>
      </c>
      <c r="F246">
        <v>88330</v>
      </c>
      <c r="G246">
        <v>0</v>
      </c>
      <c r="H246">
        <v>0</v>
      </c>
      <c r="I246">
        <v>183690</v>
      </c>
      <c r="J246">
        <v>0</v>
      </c>
      <c r="K246">
        <v>0</v>
      </c>
      <c r="L246">
        <v>678562</v>
      </c>
      <c r="M246">
        <v>91002</v>
      </c>
      <c r="N246">
        <v>0</v>
      </c>
      <c r="O246">
        <v>0</v>
      </c>
    </row>
    <row r="247" spans="1:15" x14ac:dyDescent="0.2">
      <c r="A247" s="28">
        <v>3001</v>
      </c>
      <c r="B247">
        <v>0</v>
      </c>
      <c r="C247">
        <v>0</v>
      </c>
      <c r="D247">
        <v>2115</v>
      </c>
      <c r="E247">
        <v>0</v>
      </c>
      <c r="F247">
        <v>759011</v>
      </c>
      <c r="G247">
        <v>0</v>
      </c>
      <c r="H247">
        <v>0</v>
      </c>
      <c r="I247">
        <v>0</v>
      </c>
      <c r="J247">
        <v>0</v>
      </c>
      <c r="K247">
        <v>2115</v>
      </c>
      <c r="L247">
        <v>0</v>
      </c>
      <c r="M247">
        <v>759011</v>
      </c>
      <c r="N247">
        <v>0</v>
      </c>
      <c r="O247">
        <v>0</v>
      </c>
    </row>
    <row r="248" spans="1:15" x14ac:dyDescent="0.2">
      <c r="A248" s="28">
        <v>3013</v>
      </c>
      <c r="B248">
        <v>0</v>
      </c>
      <c r="C248">
        <v>0</v>
      </c>
      <c r="D248">
        <v>0</v>
      </c>
      <c r="E248">
        <v>0</v>
      </c>
      <c r="F248">
        <v>158798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158652</v>
      </c>
      <c r="N248">
        <v>0</v>
      </c>
      <c r="O248">
        <v>0</v>
      </c>
    </row>
    <row r="249" spans="1:15" x14ac:dyDescent="0.2">
      <c r="A249" s="28">
        <v>3017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">
      <c r="A250" s="28">
        <v>3027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">
      <c r="A251" s="28">
        <v>3061</v>
      </c>
      <c r="B251">
        <v>0</v>
      </c>
      <c r="C251">
        <v>0</v>
      </c>
      <c r="D251">
        <v>1504779</v>
      </c>
      <c r="E251">
        <v>317450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1569072</v>
      </c>
      <c r="L251">
        <v>248250</v>
      </c>
      <c r="M251">
        <v>0</v>
      </c>
      <c r="N251">
        <v>0</v>
      </c>
      <c r="O251">
        <v>0</v>
      </c>
    </row>
    <row r="252" spans="1:15" x14ac:dyDescent="0.2">
      <c r="A252" s="28">
        <v>3073</v>
      </c>
      <c r="B252">
        <v>0</v>
      </c>
      <c r="C252">
        <v>0</v>
      </c>
      <c r="D252">
        <v>0</v>
      </c>
      <c r="E252">
        <v>1040520</v>
      </c>
      <c r="F252">
        <v>33543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1013544</v>
      </c>
      <c r="M252">
        <v>33403</v>
      </c>
      <c r="N252">
        <v>0</v>
      </c>
      <c r="O252">
        <v>0</v>
      </c>
    </row>
    <row r="253" spans="1:15" x14ac:dyDescent="0.2">
      <c r="A253" s="28">
        <v>3077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100374</v>
      </c>
      <c r="N253">
        <v>0</v>
      </c>
      <c r="O253">
        <v>0</v>
      </c>
    </row>
    <row r="254" spans="1:15" x14ac:dyDescent="0.2">
      <c r="A254" s="28">
        <v>3095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">
      <c r="A255" s="28">
        <v>3099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">
      <c r="A256" s="28">
        <v>3116</v>
      </c>
      <c r="B256">
        <v>0</v>
      </c>
      <c r="C256">
        <v>0</v>
      </c>
      <c r="D256">
        <v>0</v>
      </c>
      <c r="E256">
        <v>59010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59010</v>
      </c>
      <c r="M256">
        <v>0</v>
      </c>
      <c r="N256">
        <v>0</v>
      </c>
      <c r="O256">
        <v>0</v>
      </c>
    </row>
    <row r="257" spans="1:15" x14ac:dyDescent="0.2">
      <c r="A257" s="28">
        <v>3124</v>
      </c>
      <c r="B257">
        <v>0</v>
      </c>
      <c r="C257">
        <v>0</v>
      </c>
      <c r="D257">
        <v>261120</v>
      </c>
      <c r="E257">
        <v>0</v>
      </c>
      <c r="F257">
        <v>353526</v>
      </c>
      <c r="G257">
        <v>0</v>
      </c>
      <c r="H257">
        <v>0</v>
      </c>
      <c r="I257">
        <v>0</v>
      </c>
      <c r="J257">
        <v>0</v>
      </c>
      <c r="K257">
        <v>258539</v>
      </c>
      <c r="L257">
        <v>0</v>
      </c>
      <c r="M257">
        <v>158626</v>
      </c>
      <c r="N257">
        <v>0</v>
      </c>
      <c r="O257">
        <v>0</v>
      </c>
    </row>
    <row r="258" spans="1:15" x14ac:dyDescent="0.2">
      <c r="A258" s="28">
        <v>3136</v>
      </c>
      <c r="B258">
        <v>0</v>
      </c>
      <c r="C258">
        <v>0</v>
      </c>
      <c r="D258">
        <v>24092</v>
      </c>
      <c r="E258">
        <v>0</v>
      </c>
      <c r="F258">
        <v>0</v>
      </c>
      <c r="G258">
        <v>37086</v>
      </c>
      <c r="H258">
        <v>0</v>
      </c>
      <c r="I258">
        <v>0</v>
      </c>
      <c r="J258">
        <v>0</v>
      </c>
      <c r="K258">
        <v>6123</v>
      </c>
      <c r="L258">
        <v>0</v>
      </c>
      <c r="M258">
        <v>0</v>
      </c>
      <c r="N258">
        <v>37086</v>
      </c>
      <c r="O258">
        <v>0</v>
      </c>
    </row>
    <row r="259" spans="1:15" x14ac:dyDescent="0.2">
      <c r="A259" s="28">
        <v>3138</v>
      </c>
      <c r="B259">
        <v>0</v>
      </c>
      <c r="C259">
        <v>0</v>
      </c>
      <c r="D259">
        <v>0</v>
      </c>
      <c r="E259">
        <v>0</v>
      </c>
      <c r="F259">
        <v>134937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91725</v>
      </c>
      <c r="N259">
        <v>0</v>
      </c>
      <c r="O259">
        <v>0</v>
      </c>
    </row>
    <row r="260" spans="1:15" x14ac:dyDescent="0.2">
      <c r="A260" s="28">
        <v>3161</v>
      </c>
      <c r="B260">
        <v>0</v>
      </c>
      <c r="C260">
        <v>0</v>
      </c>
      <c r="D260">
        <v>0</v>
      </c>
      <c r="E260">
        <v>40079</v>
      </c>
      <c r="F260">
        <v>16892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7594</v>
      </c>
      <c r="N260">
        <v>0</v>
      </c>
      <c r="O260">
        <v>0</v>
      </c>
    </row>
    <row r="261" spans="1:15" x14ac:dyDescent="0.2">
      <c r="A261" s="28">
        <v>3172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">
      <c r="A262" s="28">
        <v>3173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">
      <c r="A263" s="28">
        <v>3175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">
      <c r="A264" s="28">
        <v>3176</v>
      </c>
      <c r="B264">
        <v>2519592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2121612</v>
      </c>
      <c r="I264">
        <v>2519592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2096612</v>
      </c>
    </row>
    <row r="265" spans="1:15" x14ac:dyDescent="0.2">
      <c r="A265" s="28">
        <v>3184</v>
      </c>
      <c r="B265">
        <v>0</v>
      </c>
      <c r="C265">
        <v>0</v>
      </c>
      <c r="D265">
        <v>0</v>
      </c>
      <c r="E265">
        <v>43814</v>
      </c>
      <c r="F265">
        <v>18247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43814</v>
      </c>
      <c r="M265">
        <v>18247</v>
      </c>
      <c r="N265">
        <v>0</v>
      </c>
      <c r="O265">
        <v>0</v>
      </c>
    </row>
    <row r="266" spans="1:15" x14ac:dyDescent="0.2">
      <c r="A266" s="28">
        <v>3185</v>
      </c>
      <c r="B266">
        <v>0</v>
      </c>
      <c r="C266">
        <v>0</v>
      </c>
      <c r="D266">
        <v>0</v>
      </c>
      <c r="E266">
        <v>8581</v>
      </c>
      <c r="F266">
        <v>340447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">
      <c r="A267" s="28">
        <v>3194</v>
      </c>
      <c r="B267">
        <v>0</v>
      </c>
      <c r="C267">
        <v>0</v>
      </c>
      <c r="D267">
        <v>0</v>
      </c>
      <c r="E267">
        <v>0</v>
      </c>
      <c r="F267">
        <v>81700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">
      <c r="A268" s="28">
        <v>3202</v>
      </c>
      <c r="B268">
        <v>0</v>
      </c>
      <c r="C268">
        <v>0</v>
      </c>
      <c r="D268">
        <v>0</v>
      </c>
      <c r="E268">
        <v>153320</v>
      </c>
      <c r="F268">
        <v>14431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142550</v>
      </c>
      <c r="M268">
        <v>14476</v>
      </c>
      <c r="N268">
        <v>0</v>
      </c>
      <c r="O268">
        <v>0</v>
      </c>
    </row>
    <row r="269" spans="1:15" x14ac:dyDescent="0.2">
      <c r="A269" s="28">
        <v>3223</v>
      </c>
      <c r="B269">
        <v>0</v>
      </c>
      <c r="C269">
        <v>0</v>
      </c>
      <c r="D269">
        <v>0</v>
      </c>
      <c r="E269">
        <v>120321</v>
      </c>
      <c r="F269">
        <v>135574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78498</v>
      </c>
      <c r="M269">
        <v>94294</v>
      </c>
      <c r="N269">
        <v>0</v>
      </c>
      <c r="O269">
        <v>0</v>
      </c>
    </row>
    <row r="270" spans="1:15" x14ac:dyDescent="0.2">
      <c r="A270" s="28">
        <v>3224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">
      <c r="A271" s="28">
        <v>3231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">
      <c r="A272" s="28">
        <v>3235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">
      <c r="A273" s="28">
        <v>3245</v>
      </c>
      <c r="B273">
        <v>0</v>
      </c>
      <c r="C273">
        <v>0</v>
      </c>
      <c r="D273">
        <v>0</v>
      </c>
      <c r="E273">
        <v>0</v>
      </c>
      <c r="F273">
        <v>35634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24749</v>
      </c>
      <c r="N273">
        <v>0</v>
      </c>
      <c r="O273">
        <v>0</v>
      </c>
    </row>
    <row r="274" spans="1:15" x14ac:dyDescent="0.2">
      <c r="A274" s="28">
        <v>3247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">
      <c r="A275" s="28">
        <v>3251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">
      <c r="A276" s="28">
        <v>3252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100000</v>
      </c>
      <c r="I276">
        <v>0</v>
      </c>
      <c r="J276">
        <v>0</v>
      </c>
      <c r="K276">
        <v>0</v>
      </c>
      <c r="L276">
        <v>2831</v>
      </c>
      <c r="M276">
        <v>2451</v>
      </c>
      <c r="N276">
        <v>0</v>
      </c>
      <c r="O276">
        <v>100000</v>
      </c>
    </row>
    <row r="277" spans="1:15" x14ac:dyDescent="0.2">
      <c r="A277" s="28">
        <v>3255</v>
      </c>
      <c r="B277">
        <v>2553116</v>
      </c>
      <c r="C277">
        <v>0</v>
      </c>
      <c r="D277">
        <v>0</v>
      </c>
      <c r="E277">
        <v>952620</v>
      </c>
      <c r="F277">
        <v>842845</v>
      </c>
      <c r="G277">
        <v>0</v>
      </c>
      <c r="H277">
        <v>0</v>
      </c>
      <c r="I277">
        <v>2553655</v>
      </c>
      <c r="J277">
        <v>0</v>
      </c>
      <c r="K277">
        <v>0</v>
      </c>
      <c r="L277">
        <v>733191</v>
      </c>
      <c r="M277">
        <v>820315</v>
      </c>
      <c r="N277">
        <v>0</v>
      </c>
      <c r="O277">
        <v>0</v>
      </c>
    </row>
    <row r="278" spans="1:15" x14ac:dyDescent="0.2">
      <c r="A278" s="28">
        <v>3257</v>
      </c>
      <c r="B278">
        <v>0</v>
      </c>
      <c r="C278">
        <v>0</v>
      </c>
      <c r="D278">
        <v>0</v>
      </c>
      <c r="E278">
        <v>0</v>
      </c>
      <c r="F278">
        <v>72000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72000</v>
      </c>
      <c r="N278">
        <v>0</v>
      </c>
      <c r="O278">
        <v>0</v>
      </c>
    </row>
    <row r="279" spans="1:15" x14ac:dyDescent="0.2">
      <c r="A279" s="28">
        <v>3269</v>
      </c>
      <c r="B279">
        <v>0</v>
      </c>
      <c r="C279">
        <v>0</v>
      </c>
      <c r="D279">
        <v>52341</v>
      </c>
      <c r="E279">
        <v>107130</v>
      </c>
      <c r="F279">
        <v>40830</v>
      </c>
      <c r="G279">
        <v>0</v>
      </c>
      <c r="H279">
        <v>0</v>
      </c>
      <c r="I279">
        <v>0</v>
      </c>
      <c r="J279">
        <v>0</v>
      </c>
      <c r="K279">
        <v>52341</v>
      </c>
      <c r="L279">
        <v>104912</v>
      </c>
      <c r="M279">
        <v>41532</v>
      </c>
      <c r="N279">
        <v>0</v>
      </c>
      <c r="O279">
        <v>0</v>
      </c>
    </row>
    <row r="280" spans="1:15" x14ac:dyDescent="0.2">
      <c r="A280" s="28">
        <v>3271</v>
      </c>
      <c r="B280">
        <v>0</v>
      </c>
      <c r="C280">
        <v>0</v>
      </c>
      <c r="D280">
        <v>0</v>
      </c>
      <c r="E280">
        <v>0</v>
      </c>
      <c r="F280">
        <v>816</v>
      </c>
      <c r="G280">
        <v>2467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816</v>
      </c>
      <c r="N280">
        <v>2000</v>
      </c>
      <c r="O280">
        <v>0</v>
      </c>
    </row>
    <row r="281" spans="1:15" x14ac:dyDescent="0.2">
      <c r="A281" s="28">
        <v>3279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96607519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94384198</v>
      </c>
    </row>
    <row r="282" spans="1:15" x14ac:dyDescent="0.2">
      <c r="A282" s="28">
        <v>3287</v>
      </c>
      <c r="B282">
        <v>5902221</v>
      </c>
      <c r="C282">
        <v>0</v>
      </c>
      <c r="D282">
        <v>0</v>
      </c>
      <c r="E282">
        <v>22098</v>
      </c>
      <c r="F282">
        <v>524</v>
      </c>
      <c r="G282">
        <v>0</v>
      </c>
      <c r="H282">
        <v>0</v>
      </c>
      <c r="I282">
        <v>5902224</v>
      </c>
      <c r="J282">
        <v>0</v>
      </c>
      <c r="K282">
        <v>0</v>
      </c>
      <c r="L282">
        <v>22098</v>
      </c>
      <c r="M282">
        <v>524</v>
      </c>
      <c r="N282">
        <v>0</v>
      </c>
      <c r="O282">
        <v>0</v>
      </c>
    </row>
    <row r="283" spans="1:15" x14ac:dyDescent="0.2">
      <c r="A283" s="28">
        <v>3290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">
      <c r="A284" s="28">
        <v>3292</v>
      </c>
      <c r="B284">
        <v>163476</v>
      </c>
      <c r="C284">
        <v>0</v>
      </c>
      <c r="D284">
        <v>0</v>
      </c>
      <c r="E284">
        <v>439956</v>
      </c>
      <c r="F284">
        <v>146772</v>
      </c>
      <c r="G284">
        <v>590987</v>
      </c>
      <c r="H284">
        <v>0</v>
      </c>
      <c r="I284">
        <v>163476</v>
      </c>
      <c r="J284">
        <v>0</v>
      </c>
      <c r="K284">
        <v>0</v>
      </c>
      <c r="L284">
        <v>373209</v>
      </c>
      <c r="M284">
        <v>47784</v>
      </c>
      <c r="N284">
        <v>583510</v>
      </c>
      <c r="O284">
        <v>0</v>
      </c>
    </row>
    <row r="285" spans="1:15" x14ac:dyDescent="0.2">
      <c r="A285" s="28">
        <v>3293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">
      <c r="A286" s="28">
        <v>3296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">
      <c r="A287" s="28">
        <v>3298</v>
      </c>
      <c r="B287">
        <v>0</v>
      </c>
      <c r="C287">
        <v>0</v>
      </c>
      <c r="D287">
        <v>0</v>
      </c>
      <c r="E287">
        <v>0</v>
      </c>
      <c r="F287">
        <v>125202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125202</v>
      </c>
      <c r="N287">
        <v>0</v>
      </c>
      <c r="O287">
        <v>0</v>
      </c>
    </row>
    <row r="288" spans="1:15" x14ac:dyDescent="0.2">
      <c r="A288" s="28">
        <v>3300</v>
      </c>
      <c r="B288">
        <v>0</v>
      </c>
      <c r="C288">
        <v>0</v>
      </c>
      <c r="D288">
        <v>0</v>
      </c>
      <c r="E288">
        <v>6888</v>
      </c>
      <c r="F288">
        <v>4592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5444</v>
      </c>
      <c r="M288">
        <v>20915</v>
      </c>
      <c r="N288">
        <v>0</v>
      </c>
      <c r="O288">
        <v>0</v>
      </c>
    </row>
    <row r="289" spans="1:15" x14ac:dyDescent="0.2">
      <c r="A289" s="28">
        <v>3303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">
      <c r="A290" s="28">
        <v>3311</v>
      </c>
      <c r="B290">
        <v>0</v>
      </c>
      <c r="C290">
        <v>0</v>
      </c>
      <c r="D290">
        <v>1155000</v>
      </c>
      <c r="E290">
        <v>0</v>
      </c>
      <c r="F290">
        <v>1720842</v>
      </c>
      <c r="G290">
        <v>0</v>
      </c>
      <c r="H290">
        <v>0</v>
      </c>
      <c r="I290">
        <v>1155000</v>
      </c>
      <c r="J290">
        <v>0</v>
      </c>
      <c r="K290">
        <v>0</v>
      </c>
      <c r="L290">
        <v>0</v>
      </c>
      <c r="M290">
        <v>1679912</v>
      </c>
      <c r="N290">
        <v>0</v>
      </c>
      <c r="O290">
        <v>0</v>
      </c>
    </row>
    <row r="291" spans="1:15" x14ac:dyDescent="0.2">
      <c r="A291" s="28">
        <v>3328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">
      <c r="A292" s="28">
        <v>3330</v>
      </c>
      <c r="B292">
        <v>0</v>
      </c>
      <c r="C292">
        <v>0</v>
      </c>
      <c r="D292">
        <v>0</v>
      </c>
      <c r="E292">
        <v>0</v>
      </c>
      <c r="F292">
        <v>409275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264346</v>
      </c>
      <c r="N292">
        <v>0</v>
      </c>
      <c r="O292">
        <v>0</v>
      </c>
    </row>
    <row r="293" spans="1:15" x14ac:dyDescent="0.2">
      <c r="A293" s="28">
        <v>3333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">
      <c r="A294" s="28">
        <v>3337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">
      <c r="A295" s="28">
        <v>3340</v>
      </c>
      <c r="B295">
        <v>0</v>
      </c>
      <c r="C295">
        <v>0</v>
      </c>
      <c r="D295">
        <v>4491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750</v>
      </c>
      <c r="L295">
        <v>0</v>
      </c>
      <c r="M295">
        <v>0</v>
      </c>
      <c r="N295">
        <v>0</v>
      </c>
      <c r="O295">
        <v>0</v>
      </c>
    </row>
    <row r="296" spans="1:15" x14ac:dyDescent="0.2">
      <c r="A296" s="28">
        <v>3349</v>
      </c>
      <c r="B296">
        <v>53754180</v>
      </c>
      <c r="C296">
        <v>0</v>
      </c>
      <c r="D296">
        <v>0</v>
      </c>
      <c r="E296">
        <v>1423037</v>
      </c>
      <c r="F296">
        <v>1796127</v>
      </c>
      <c r="G296">
        <v>7293</v>
      </c>
      <c r="H296">
        <v>0</v>
      </c>
      <c r="I296">
        <v>53752386</v>
      </c>
      <c r="J296">
        <v>0</v>
      </c>
      <c r="K296">
        <v>0</v>
      </c>
      <c r="L296">
        <v>1016496</v>
      </c>
      <c r="M296">
        <v>1547039</v>
      </c>
      <c r="N296">
        <v>7293</v>
      </c>
      <c r="O296">
        <v>0</v>
      </c>
    </row>
    <row r="297" spans="1:15" x14ac:dyDescent="0.2">
      <c r="A297" s="28">
        <v>3354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">
      <c r="A298" s="28">
        <v>3365</v>
      </c>
      <c r="B298">
        <v>0</v>
      </c>
      <c r="C298">
        <v>0</v>
      </c>
      <c r="D298">
        <v>0</v>
      </c>
      <c r="E298">
        <v>554291</v>
      </c>
      <c r="F298">
        <v>731569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493224</v>
      </c>
      <c r="M298">
        <v>1086691</v>
      </c>
      <c r="N298">
        <v>0</v>
      </c>
      <c r="O298">
        <v>0</v>
      </c>
    </row>
    <row r="299" spans="1:15" x14ac:dyDescent="0.2">
      <c r="A299" s="28">
        <v>3368</v>
      </c>
      <c r="B299">
        <v>0</v>
      </c>
      <c r="C299">
        <v>0</v>
      </c>
      <c r="D299">
        <v>3633128</v>
      </c>
      <c r="E299">
        <v>788067</v>
      </c>
      <c r="F299">
        <v>10801</v>
      </c>
      <c r="G299">
        <v>2000000</v>
      </c>
      <c r="H299">
        <v>0</v>
      </c>
      <c r="I299">
        <v>0</v>
      </c>
      <c r="J299">
        <v>0</v>
      </c>
      <c r="K299">
        <v>3707273</v>
      </c>
      <c r="L299">
        <v>1409811</v>
      </c>
      <c r="M299">
        <v>0</v>
      </c>
      <c r="N299">
        <v>0</v>
      </c>
      <c r="O299">
        <v>0</v>
      </c>
    </row>
    <row r="300" spans="1:15" x14ac:dyDescent="0.2">
      <c r="A300" s="28">
        <v>3379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">
      <c r="A301" s="28">
        <v>3388</v>
      </c>
      <c r="B301">
        <v>0</v>
      </c>
      <c r="C301">
        <v>0</v>
      </c>
      <c r="D301">
        <v>0</v>
      </c>
      <c r="E301">
        <v>344</v>
      </c>
      <c r="F301">
        <v>27071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344</v>
      </c>
      <c r="M301">
        <v>27071</v>
      </c>
      <c r="N301">
        <v>0</v>
      </c>
      <c r="O301">
        <v>0</v>
      </c>
    </row>
    <row r="302" spans="1:15" x14ac:dyDescent="0.2">
      <c r="A302" s="28">
        <v>3390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">
      <c r="A303" s="28">
        <v>3395</v>
      </c>
      <c r="B303">
        <v>0</v>
      </c>
      <c r="C303">
        <v>0</v>
      </c>
      <c r="D303">
        <v>0</v>
      </c>
      <c r="E303">
        <v>195876</v>
      </c>
      <c r="F303">
        <v>61558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194669</v>
      </c>
      <c r="M303">
        <v>61558</v>
      </c>
      <c r="N303">
        <v>0</v>
      </c>
      <c r="O303">
        <v>0</v>
      </c>
    </row>
    <row r="304" spans="1:15" x14ac:dyDescent="0.2">
      <c r="A304" s="28">
        <v>3396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">
      <c r="A305" s="28">
        <v>3403</v>
      </c>
      <c r="B305">
        <v>0</v>
      </c>
      <c r="C305">
        <v>0</v>
      </c>
      <c r="D305">
        <v>0</v>
      </c>
      <c r="E305">
        <v>18716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18716</v>
      </c>
      <c r="M305">
        <v>0</v>
      </c>
      <c r="N305">
        <v>0</v>
      </c>
      <c r="O305">
        <v>0</v>
      </c>
    </row>
    <row r="306" spans="1:15" x14ac:dyDescent="0.2">
      <c r="A306" s="28">
        <v>3407</v>
      </c>
      <c r="B306">
        <v>0</v>
      </c>
      <c r="C306">
        <v>0</v>
      </c>
      <c r="D306">
        <v>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5</v>
      </c>
      <c r="L306">
        <v>0</v>
      </c>
      <c r="M306">
        <v>0</v>
      </c>
      <c r="N306">
        <v>0</v>
      </c>
      <c r="O306">
        <v>0</v>
      </c>
    </row>
    <row r="307" spans="1:15" x14ac:dyDescent="0.2">
      <c r="A307" s="28">
        <v>3413</v>
      </c>
      <c r="B307">
        <v>0</v>
      </c>
      <c r="C307">
        <v>0</v>
      </c>
      <c r="D307">
        <v>0</v>
      </c>
      <c r="E307">
        <v>289899</v>
      </c>
      <c r="F307">
        <v>227940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521586</v>
      </c>
      <c r="M307">
        <v>50907</v>
      </c>
      <c r="N307">
        <v>0</v>
      </c>
      <c r="O307">
        <v>0</v>
      </c>
    </row>
    <row r="308" spans="1:15" x14ac:dyDescent="0.2">
      <c r="A308" s="28">
        <v>3415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">
      <c r="A309" s="28">
        <v>3416</v>
      </c>
      <c r="B309">
        <v>0</v>
      </c>
      <c r="C309">
        <v>0</v>
      </c>
      <c r="D309">
        <v>64598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71058</v>
      </c>
      <c r="L309">
        <v>0</v>
      </c>
      <c r="M309">
        <v>0</v>
      </c>
      <c r="N309">
        <v>0</v>
      </c>
      <c r="O309">
        <v>0</v>
      </c>
    </row>
    <row r="310" spans="1:15" x14ac:dyDescent="0.2">
      <c r="A310" s="28">
        <v>3417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">
      <c r="A311" s="28">
        <v>3421</v>
      </c>
      <c r="B311">
        <v>0</v>
      </c>
      <c r="C311">
        <v>0</v>
      </c>
      <c r="D311">
        <v>0</v>
      </c>
      <c r="E311">
        <v>551822</v>
      </c>
      <c r="F311">
        <v>188731</v>
      </c>
      <c r="G311">
        <v>5109</v>
      </c>
      <c r="H311">
        <v>0</v>
      </c>
      <c r="I311">
        <v>0</v>
      </c>
      <c r="J311">
        <v>0</v>
      </c>
      <c r="K311">
        <v>0</v>
      </c>
      <c r="L311">
        <v>521612</v>
      </c>
      <c r="M311">
        <v>198075</v>
      </c>
      <c r="N311">
        <v>5109</v>
      </c>
      <c r="O311">
        <v>0</v>
      </c>
    </row>
    <row r="312" spans="1:15" x14ac:dyDescent="0.2">
      <c r="A312" s="28">
        <v>3436</v>
      </c>
      <c r="B312">
        <v>0</v>
      </c>
      <c r="C312">
        <v>0</v>
      </c>
      <c r="D312">
        <v>0</v>
      </c>
      <c r="E312">
        <v>0</v>
      </c>
      <c r="F312">
        <v>2828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">
      <c r="A313" s="28">
        <v>3437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">
      <c r="A314" s="28">
        <v>3446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">
      <c r="A315" s="28">
        <v>3450</v>
      </c>
      <c r="B315">
        <v>0</v>
      </c>
      <c r="C315">
        <v>108900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108900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">
      <c r="A316" s="28">
        <v>3460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">
      <c r="A317" s="28">
        <v>3463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">
      <c r="A318" s="28">
        <v>3465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">
      <c r="A319" s="28">
        <v>3467</v>
      </c>
      <c r="B319">
        <v>0</v>
      </c>
      <c r="C319">
        <v>0</v>
      </c>
      <c r="D319">
        <v>1472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2217</v>
      </c>
      <c r="L319">
        <v>0</v>
      </c>
      <c r="M319">
        <v>0</v>
      </c>
      <c r="N319">
        <v>0</v>
      </c>
      <c r="O319">
        <v>0</v>
      </c>
    </row>
    <row r="320" spans="1:15" x14ac:dyDescent="0.2">
      <c r="A320" s="28">
        <v>3468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">
      <c r="A321" s="28">
        <v>3470</v>
      </c>
      <c r="B321">
        <v>0</v>
      </c>
      <c r="C321">
        <v>0</v>
      </c>
      <c r="D321">
        <v>0</v>
      </c>
      <c r="E321">
        <v>0</v>
      </c>
      <c r="F321">
        <v>34849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37209</v>
      </c>
      <c r="N321">
        <v>0</v>
      </c>
      <c r="O321">
        <v>0</v>
      </c>
    </row>
    <row r="322" spans="1:15" x14ac:dyDescent="0.2">
      <c r="A322" s="28">
        <v>3473</v>
      </c>
      <c r="B322">
        <v>0</v>
      </c>
      <c r="C322">
        <v>0</v>
      </c>
      <c r="D322">
        <v>0</v>
      </c>
      <c r="E322">
        <v>0</v>
      </c>
      <c r="F322">
        <v>54360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56096</v>
      </c>
      <c r="N322">
        <v>0</v>
      </c>
      <c r="O322">
        <v>0</v>
      </c>
    </row>
    <row r="323" spans="1:15" x14ac:dyDescent="0.2">
      <c r="A323" s="28">
        <v>3475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">
      <c r="A324" s="28">
        <v>3479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">
      <c r="A325" s="28">
        <v>3482</v>
      </c>
      <c r="B325">
        <v>0</v>
      </c>
      <c r="C325">
        <v>0</v>
      </c>
      <c r="D325">
        <v>0</v>
      </c>
      <c r="E325">
        <v>0</v>
      </c>
      <c r="F325">
        <v>11804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16922</v>
      </c>
      <c r="N325">
        <v>0</v>
      </c>
      <c r="O325">
        <v>0</v>
      </c>
    </row>
    <row r="326" spans="1:15" x14ac:dyDescent="0.2">
      <c r="A326" s="28">
        <v>3490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">
      <c r="A327" s="28">
        <v>3494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">
      <c r="A328" s="28">
        <v>3500</v>
      </c>
      <c r="B328">
        <v>0</v>
      </c>
      <c r="C328">
        <v>0</v>
      </c>
      <c r="D328">
        <v>0</v>
      </c>
      <c r="E328">
        <v>0</v>
      </c>
      <c r="F328">
        <v>4507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6984</v>
      </c>
      <c r="N328">
        <v>0</v>
      </c>
      <c r="O328">
        <v>0</v>
      </c>
    </row>
    <row r="329" spans="1:15" x14ac:dyDescent="0.2">
      <c r="A329" s="28">
        <v>3505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">
      <c r="A330" s="28">
        <v>3507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">
      <c r="A331" s="28">
        <v>3515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">
      <c r="A332" s="28">
        <v>3516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">
      <c r="A333" s="28">
        <v>3519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">
      <c r="A334" s="28">
        <v>3525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">
      <c r="A335" s="28">
        <v>3527</v>
      </c>
      <c r="B335">
        <v>0</v>
      </c>
      <c r="C335">
        <v>0</v>
      </c>
      <c r="D335">
        <v>0</v>
      </c>
      <c r="E335">
        <v>2287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1818</v>
      </c>
      <c r="M335">
        <v>0</v>
      </c>
      <c r="N335">
        <v>0</v>
      </c>
      <c r="O335">
        <v>0</v>
      </c>
    </row>
    <row r="336" spans="1:15" x14ac:dyDescent="0.2">
      <c r="A336" s="28">
        <v>3529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">
      <c r="A337" s="28">
        <v>3531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">
      <c r="A338" s="28">
        <v>3538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</sheetData>
  <mergeCells count="2">
    <mergeCell ref="B1:H1"/>
    <mergeCell ref="I1: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E67CB-6489-4E44-8402-88C6752E6E73}">
  <dimension ref="A1:O338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14.83203125" style="25" customWidth="1"/>
    <col min="2" max="16384" width="8.83203125" style="25"/>
  </cols>
  <sheetData>
    <row r="1" spans="1:15" x14ac:dyDescent="0.2">
      <c r="A1" s="28"/>
      <c r="B1" s="67" t="s">
        <v>1688</v>
      </c>
      <c r="C1" s="67"/>
      <c r="D1" s="67"/>
      <c r="E1" s="67"/>
      <c r="F1" s="67"/>
      <c r="G1" s="67"/>
      <c r="H1" s="67"/>
      <c r="I1" s="67" t="s">
        <v>1689</v>
      </c>
      <c r="J1" s="67"/>
      <c r="K1" s="67"/>
      <c r="L1" s="67"/>
      <c r="M1" s="67"/>
      <c r="N1" s="67"/>
      <c r="O1" s="67"/>
    </row>
    <row r="2" spans="1:15" x14ac:dyDescent="0.2">
      <c r="A2" s="28" t="s">
        <v>12</v>
      </c>
      <c r="B2" s="28">
        <v>8637</v>
      </c>
      <c r="C2" s="28">
        <v>8695</v>
      </c>
      <c r="D2" s="28">
        <v>8826</v>
      </c>
      <c r="E2" s="28">
        <v>8828</v>
      </c>
      <c r="F2" s="28">
        <v>8829</v>
      </c>
      <c r="G2" s="28">
        <v>8835</v>
      </c>
      <c r="H2" s="28">
        <v>8880</v>
      </c>
      <c r="I2" s="28">
        <v>8637</v>
      </c>
      <c r="J2" s="28">
        <v>8695</v>
      </c>
      <c r="K2" s="28">
        <v>8826</v>
      </c>
      <c r="L2" s="28">
        <v>8828</v>
      </c>
      <c r="M2" s="28">
        <v>8829</v>
      </c>
      <c r="N2" s="28">
        <v>8835</v>
      </c>
      <c r="O2" s="28">
        <v>8880</v>
      </c>
    </row>
    <row r="3" spans="1:15" x14ac:dyDescent="0.2">
      <c r="A3" s="28" t="s">
        <v>1683</v>
      </c>
    </row>
    <row r="4" spans="1:15" x14ac:dyDescent="0.2">
      <c r="A4" s="28" t="str">
        <f>INDEX(all_banks!O:O,MATCH('135_parsed'!A4,all_banks!H:H,0))</f>
        <v>АО ЮниКредит Банк (1)</v>
      </c>
      <c r="B4" s="25">
        <v>171989</v>
      </c>
      <c r="C4" s="25">
        <v>0</v>
      </c>
      <c r="D4" s="25">
        <v>0</v>
      </c>
      <c r="E4" s="25">
        <v>20427</v>
      </c>
      <c r="F4" s="25">
        <v>285974</v>
      </c>
      <c r="G4" s="25">
        <v>0</v>
      </c>
      <c r="H4" s="25">
        <v>0</v>
      </c>
      <c r="I4" s="25">
        <v>171989</v>
      </c>
      <c r="J4" s="25">
        <v>0</v>
      </c>
      <c r="K4" s="25">
        <v>0</v>
      </c>
      <c r="L4" s="25">
        <v>20880</v>
      </c>
      <c r="M4" s="25">
        <v>341438</v>
      </c>
      <c r="N4" s="25">
        <v>0</v>
      </c>
      <c r="O4" s="25">
        <v>0</v>
      </c>
    </row>
    <row r="5" spans="1:15" x14ac:dyDescent="0.2">
      <c r="A5" s="28" t="str">
        <f>INDEX(all_banks!O:O,MATCH('135_parsed'!A5,all_banks!H:H,0))</f>
        <v>АО "КАБ "Викинг" (2)</v>
      </c>
      <c r="B5" s="25">
        <v>0</v>
      </c>
      <c r="C5" s="25">
        <v>0</v>
      </c>
      <c r="D5" s="25">
        <v>0</v>
      </c>
      <c r="E5" s="25">
        <v>710334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  <c r="K5" s="25">
        <v>0</v>
      </c>
      <c r="L5" s="25">
        <v>701565</v>
      </c>
      <c r="M5" s="25">
        <v>0</v>
      </c>
      <c r="N5" s="25">
        <v>0</v>
      </c>
      <c r="O5" s="25">
        <v>0</v>
      </c>
    </row>
    <row r="6" spans="1:15" x14ac:dyDescent="0.2">
      <c r="A6" s="28" t="str">
        <f>INDEX(all_banks!O:O,MATCH('135_parsed'!A6,all_banks!H:H,0))</f>
        <v>ООО "Примтеркомбанк" (21)</v>
      </c>
      <c r="B6" s="25">
        <v>0</v>
      </c>
      <c r="C6" s="25">
        <v>0</v>
      </c>
      <c r="D6" s="25">
        <v>0</v>
      </c>
      <c r="E6" s="25">
        <v>34998</v>
      </c>
      <c r="F6" s="25">
        <v>8245</v>
      </c>
      <c r="G6" s="25">
        <v>0</v>
      </c>
      <c r="H6" s="25">
        <v>0</v>
      </c>
      <c r="I6" s="25">
        <v>0</v>
      </c>
      <c r="J6" s="25">
        <v>0</v>
      </c>
      <c r="K6" s="25">
        <v>0</v>
      </c>
      <c r="L6" s="25">
        <v>34580</v>
      </c>
      <c r="M6" s="25">
        <v>3482</v>
      </c>
      <c r="N6" s="25">
        <v>0</v>
      </c>
      <c r="O6" s="25">
        <v>0</v>
      </c>
    </row>
    <row r="7" spans="1:15" x14ac:dyDescent="0.2">
      <c r="A7" s="28" t="str">
        <f>INDEX(all_banks!O:O,MATCH('135_parsed'!A7,all_banks!H:H,0))</f>
        <v>ПАО Банк "АЛЕКСАНДРОВСКИЙ" (53)</v>
      </c>
      <c r="B7" s="25">
        <v>0</v>
      </c>
      <c r="C7" s="25">
        <v>0</v>
      </c>
      <c r="D7" s="25">
        <v>0</v>
      </c>
      <c r="E7" s="25">
        <v>619500</v>
      </c>
      <c r="F7" s="25">
        <v>137977</v>
      </c>
      <c r="G7" s="25">
        <v>0</v>
      </c>
      <c r="H7" s="25">
        <v>0</v>
      </c>
      <c r="I7" s="25">
        <v>0</v>
      </c>
      <c r="J7" s="25">
        <v>0</v>
      </c>
      <c r="K7" s="25">
        <v>0</v>
      </c>
      <c r="L7" s="25">
        <v>619500</v>
      </c>
      <c r="M7" s="25">
        <v>306407</v>
      </c>
      <c r="N7" s="25">
        <v>0</v>
      </c>
      <c r="O7" s="25">
        <v>0</v>
      </c>
    </row>
    <row r="8" spans="1:15" x14ac:dyDescent="0.2">
      <c r="A8" s="28" t="str">
        <f>INDEX(all_banks!O:O,MATCH('135_parsed'!A8,all_banks!H:H,0))</f>
        <v>ООО КБ "КОЛЬЦО УРАЛА" (65)</v>
      </c>
      <c r="B8" s="25">
        <v>0</v>
      </c>
      <c r="C8" s="25">
        <v>0</v>
      </c>
      <c r="D8" s="25">
        <v>0</v>
      </c>
      <c r="E8" s="25">
        <v>961022</v>
      </c>
      <c r="F8" s="25">
        <v>40613</v>
      </c>
      <c r="G8" s="25">
        <v>0</v>
      </c>
      <c r="H8" s="25">
        <v>0</v>
      </c>
      <c r="I8" s="25">
        <v>0</v>
      </c>
      <c r="J8" s="25">
        <v>0</v>
      </c>
      <c r="K8" s="25">
        <v>0</v>
      </c>
      <c r="L8" s="25">
        <v>0</v>
      </c>
      <c r="M8" s="25">
        <v>2878</v>
      </c>
      <c r="N8" s="25">
        <v>0</v>
      </c>
      <c r="O8" s="25">
        <v>0</v>
      </c>
    </row>
    <row r="9" spans="1:15" x14ac:dyDescent="0.2">
      <c r="A9" s="28" t="str">
        <f>INDEX(all_banks!O:O,MATCH('135_parsed'!A9,all_banks!H:H,0))</f>
        <v>АКБ "Энергобанк" (АО) (67)</v>
      </c>
      <c r="B9" s="25">
        <v>0</v>
      </c>
      <c r="C9" s="25">
        <v>0</v>
      </c>
      <c r="D9" s="25">
        <v>5967</v>
      </c>
      <c r="E9" s="25">
        <v>0</v>
      </c>
      <c r="F9" s="25">
        <v>5844</v>
      </c>
      <c r="G9" s="25">
        <v>0</v>
      </c>
      <c r="H9" s="25">
        <v>0</v>
      </c>
      <c r="I9" s="25">
        <v>0</v>
      </c>
      <c r="J9" s="25">
        <v>0</v>
      </c>
      <c r="K9" s="25">
        <v>6450</v>
      </c>
      <c r="L9" s="25">
        <v>0</v>
      </c>
      <c r="M9" s="25">
        <v>1531</v>
      </c>
      <c r="N9" s="25">
        <v>0</v>
      </c>
      <c r="O9" s="25">
        <v>0</v>
      </c>
    </row>
    <row r="10" spans="1:15" x14ac:dyDescent="0.2">
      <c r="A10" s="28" t="str">
        <f>INDEX(all_banks!O:O,MATCH('135_parsed'!A10,all_banks!H:H,0))</f>
        <v>МОРСКОЙ БАНК (АО) (77)</v>
      </c>
      <c r="B10" s="25">
        <v>102</v>
      </c>
      <c r="C10" s="25">
        <v>0</v>
      </c>
      <c r="D10" s="25">
        <v>0</v>
      </c>
      <c r="E10" s="25">
        <v>1383989</v>
      </c>
      <c r="F10" s="25">
        <v>76755</v>
      </c>
      <c r="G10" s="25">
        <v>4047</v>
      </c>
      <c r="H10" s="25">
        <v>0</v>
      </c>
      <c r="I10" s="25">
        <v>102</v>
      </c>
      <c r="J10" s="25">
        <v>0</v>
      </c>
      <c r="K10" s="25">
        <v>0</v>
      </c>
      <c r="L10" s="25">
        <v>1383989</v>
      </c>
      <c r="M10" s="25">
        <v>0</v>
      </c>
      <c r="N10" s="25">
        <v>2682</v>
      </c>
      <c r="O10" s="25">
        <v>0</v>
      </c>
    </row>
    <row r="11" spans="1:15" x14ac:dyDescent="0.2">
      <c r="A11" s="28" t="str">
        <f>INDEX(all_banks!O:O,MATCH('135_parsed'!A11,all_banks!H:H,0))</f>
        <v>АО КБ "САММИТ БАНК" (85)</v>
      </c>
      <c r="B11" s="25">
        <v>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</row>
    <row r="12" spans="1:15" x14ac:dyDescent="0.2">
      <c r="A12" s="28" t="str">
        <f>INDEX(all_banks!O:O,MATCH('135_parsed'!A12,all_banks!H:H,0))</f>
        <v>АО "БКС Банк" (101)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</row>
    <row r="13" spans="1:15" x14ac:dyDescent="0.2">
      <c r="A13" s="28" t="str">
        <f>INDEX(all_banks!O:O,MATCH('135_parsed'!A13,all_banks!H:H,0))</f>
        <v>ПАО КБ "Сельмашбанк" (106)</v>
      </c>
      <c r="B13" s="25">
        <v>0</v>
      </c>
      <c r="C13" s="25">
        <v>0</v>
      </c>
      <c r="D13" s="25">
        <v>0</v>
      </c>
      <c r="E13" s="25">
        <v>0</v>
      </c>
      <c r="F13" s="25">
        <v>9050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9050</v>
      </c>
      <c r="N13" s="25">
        <v>0</v>
      </c>
      <c r="O13" s="25">
        <v>0</v>
      </c>
    </row>
    <row r="14" spans="1:15" x14ac:dyDescent="0.2">
      <c r="A14" s="28" t="str">
        <f>INDEX(all_banks!O:O,MATCH('135_parsed'!A14,all_banks!H:H,0))</f>
        <v>АО АКБ "ЦентроКредит" (121)</v>
      </c>
      <c r="B14" s="25">
        <v>0</v>
      </c>
      <c r="C14" s="25">
        <v>0</v>
      </c>
      <c r="D14" s="25">
        <v>2489</v>
      </c>
      <c r="E14" s="25">
        <v>274649</v>
      </c>
      <c r="F14" s="25">
        <v>0</v>
      </c>
      <c r="G14" s="25">
        <v>0</v>
      </c>
      <c r="H14" s="25">
        <v>3557947</v>
      </c>
      <c r="I14" s="25">
        <v>0</v>
      </c>
      <c r="J14" s="25">
        <v>0</v>
      </c>
      <c r="K14" s="25">
        <v>0</v>
      </c>
      <c r="L14" s="25">
        <v>265631</v>
      </c>
      <c r="M14" s="25">
        <v>0</v>
      </c>
      <c r="N14" s="25">
        <v>0</v>
      </c>
      <c r="O14" s="25">
        <v>4280790</v>
      </c>
    </row>
    <row r="15" spans="1:15" x14ac:dyDescent="0.2">
      <c r="A15" s="28" t="str">
        <f>INDEX(all_banks!O:O,MATCH('135_parsed'!A15,all_banks!H:H,0))</f>
        <v>АО "РН Банк" (170)</v>
      </c>
      <c r="B15" s="25">
        <v>0</v>
      </c>
      <c r="C15" s="25">
        <v>0</v>
      </c>
      <c r="D15" s="25">
        <v>0</v>
      </c>
      <c r="E15" s="25">
        <v>0</v>
      </c>
      <c r="F15" s="25">
        <v>1144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1849</v>
      </c>
      <c r="N15" s="25">
        <v>0</v>
      </c>
      <c r="O15" s="25">
        <v>0</v>
      </c>
    </row>
    <row r="16" spans="1:15" x14ac:dyDescent="0.2">
      <c r="A16" s="28" t="str">
        <f>INDEX(all_banks!O:O,MATCH('135_parsed'!A16,all_banks!H:H,0))</f>
        <v>Прио-Внешторгбанк (ПАО) (212)</v>
      </c>
      <c r="B16" s="25">
        <v>31604</v>
      </c>
      <c r="C16" s="25">
        <v>0</v>
      </c>
      <c r="D16" s="25">
        <v>0</v>
      </c>
      <c r="E16" s="25">
        <v>9124</v>
      </c>
      <c r="F16" s="25">
        <v>65406</v>
      </c>
      <c r="G16" s="25">
        <v>0</v>
      </c>
      <c r="H16" s="25">
        <v>0</v>
      </c>
      <c r="I16" s="25">
        <v>31604</v>
      </c>
      <c r="J16" s="25">
        <v>0</v>
      </c>
      <c r="K16" s="25">
        <v>0</v>
      </c>
      <c r="L16" s="25">
        <v>9124</v>
      </c>
      <c r="M16" s="25">
        <v>65135</v>
      </c>
      <c r="N16" s="25">
        <v>0</v>
      </c>
      <c r="O16" s="25">
        <v>0</v>
      </c>
    </row>
    <row r="17" spans="1:15" x14ac:dyDescent="0.2">
      <c r="A17" s="28" t="str">
        <f>INDEX(all_banks!O:O,MATCH('135_parsed'!A17,all_banks!H:H,0))</f>
        <v>ООО "СПЕЦСТРОЙБАНК" (236)</v>
      </c>
      <c r="B17" s="25">
        <v>0</v>
      </c>
      <c r="C17" s="25">
        <v>0</v>
      </c>
      <c r="D17" s="25">
        <v>0</v>
      </c>
      <c r="E17" s="25">
        <v>18630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17880</v>
      </c>
      <c r="M17" s="25">
        <v>0</v>
      </c>
      <c r="N17" s="25">
        <v>0</v>
      </c>
      <c r="O17" s="25">
        <v>0</v>
      </c>
    </row>
    <row r="18" spans="1:15" x14ac:dyDescent="0.2">
      <c r="A18" s="28" t="str">
        <f>INDEX(all_banks!O:O,MATCH('135_parsed'!A18,all_banks!H:H,0))</f>
        <v>АО КБ "Урал ФД" (249)</v>
      </c>
      <c r="B18" s="25">
        <v>0</v>
      </c>
      <c r="C18" s="25">
        <v>0</v>
      </c>
      <c r="D18" s="25">
        <v>0</v>
      </c>
      <c r="E18" s="25">
        <v>451290</v>
      </c>
      <c r="F18" s="25">
        <v>503639</v>
      </c>
      <c r="G18" s="25">
        <v>0</v>
      </c>
      <c r="H18" s="25">
        <v>0</v>
      </c>
      <c r="I18" s="25">
        <v>0</v>
      </c>
      <c r="J18" s="25">
        <v>0</v>
      </c>
      <c r="K18" s="25">
        <v>0</v>
      </c>
      <c r="L18" s="25">
        <v>451290</v>
      </c>
      <c r="M18" s="25">
        <v>502817</v>
      </c>
      <c r="N18" s="25">
        <v>0</v>
      </c>
      <c r="O18" s="25">
        <v>0</v>
      </c>
    </row>
    <row r="19" spans="1:15" x14ac:dyDescent="0.2">
      <c r="A19" s="28" t="str">
        <f>INDEX(all_banks!O:O,MATCH('135_parsed'!A19,all_banks!H:H,0))</f>
        <v>АО КБ "Хлынов" (254)</v>
      </c>
      <c r="B19" s="25">
        <v>0</v>
      </c>
      <c r="C19" s="25">
        <v>0</v>
      </c>
      <c r="D19" s="25">
        <v>0</v>
      </c>
      <c r="E19" s="25">
        <v>121115</v>
      </c>
      <c r="F19" s="25">
        <v>45000</v>
      </c>
      <c r="G19" s="25">
        <v>1083</v>
      </c>
      <c r="H19" s="25">
        <v>0</v>
      </c>
      <c r="I19" s="25">
        <v>0</v>
      </c>
      <c r="J19" s="25">
        <v>0</v>
      </c>
      <c r="K19" s="25">
        <v>0</v>
      </c>
      <c r="L19" s="25">
        <v>56684</v>
      </c>
      <c r="M19" s="25">
        <v>44346</v>
      </c>
      <c r="N19" s="25">
        <v>0</v>
      </c>
      <c r="O19" s="25">
        <v>0</v>
      </c>
    </row>
    <row r="20" spans="1:15" x14ac:dyDescent="0.2">
      <c r="A20" s="28" t="str">
        <f>INDEX(all_banks!O:O,MATCH('135_parsed'!A20,all_banks!H:H,0))</f>
        <v>АО "ГУТА-БАНК" (256)</v>
      </c>
      <c r="B20" s="25">
        <v>0</v>
      </c>
      <c r="C20" s="25">
        <v>0</v>
      </c>
      <c r="D20" s="25">
        <v>0</v>
      </c>
      <c r="E20" s="25">
        <v>7312</v>
      </c>
      <c r="F20" s="25">
        <v>20939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7312</v>
      </c>
      <c r="M20" s="25">
        <v>20939</v>
      </c>
      <c r="N20" s="25">
        <v>0</v>
      </c>
      <c r="O20" s="25">
        <v>0</v>
      </c>
    </row>
    <row r="21" spans="1:15" x14ac:dyDescent="0.2">
      <c r="A21" s="28" t="str">
        <f>INDEX(all_banks!O:O,MATCH('135_parsed'!A21,all_banks!H:H,0))</f>
        <v>ООО "ХКФ Банк" (316)</v>
      </c>
      <c r="B21" s="25">
        <v>0</v>
      </c>
      <c r="C21" s="25">
        <v>0</v>
      </c>
      <c r="D21" s="25">
        <v>20849</v>
      </c>
      <c r="E21" s="25">
        <v>143023</v>
      </c>
      <c r="F21" s="25">
        <v>63148</v>
      </c>
      <c r="G21" s="25">
        <v>49861</v>
      </c>
      <c r="H21" s="25">
        <v>0</v>
      </c>
      <c r="I21" s="25">
        <v>0</v>
      </c>
      <c r="J21" s="25">
        <v>0</v>
      </c>
      <c r="K21" s="25">
        <v>20849</v>
      </c>
      <c r="L21" s="25">
        <v>143023</v>
      </c>
      <c r="M21" s="25">
        <v>20525</v>
      </c>
      <c r="N21" s="25">
        <v>304357</v>
      </c>
      <c r="O21" s="25">
        <v>0</v>
      </c>
    </row>
    <row r="22" spans="1:15" x14ac:dyDescent="0.2">
      <c r="A22" s="28" t="str">
        <f>INDEX(all_banks!O:O,MATCH('135_parsed'!A22,all_banks!H:H,0))</f>
        <v>АО "АБ "РОССИЯ" (328)</v>
      </c>
      <c r="B22" s="25">
        <v>0</v>
      </c>
      <c r="C22" s="25">
        <v>0</v>
      </c>
      <c r="D22" s="25">
        <v>6357467</v>
      </c>
      <c r="E22" s="25">
        <v>895623</v>
      </c>
      <c r="F22" s="25">
        <v>290348</v>
      </c>
      <c r="G22" s="25">
        <v>0</v>
      </c>
      <c r="H22" s="25">
        <v>0</v>
      </c>
      <c r="I22" s="25">
        <v>0</v>
      </c>
      <c r="J22" s="25">
        <v>0</v>
      </c>
      <c r="K22" s="25">
        <v>6357512</v>
      </c>
      <c r="L22" s="25">
        <v>705270</v>
      </c>
      <c r="M22" s="25">
        <v>305819</v>
      </c>
      <c r="N22" s="25">
        <v>0</v>
      </c>
      <c r="O22" s="25">
        <v>0</v>
      </c>
    </row>
    <row r="23" spans="1:15" x14ac:dyDescent="0.2">
      <c r="A23" s="28" t="str">
        <f>INDEX(all_banks!O:O,MATCH('135_parsed'!A23,all_banks!H:H,0))</f>
        <v>ООО Банк "Саратов" (330)</v>
      </c>
      <c r="B23" s="25">
        <v>0</v>
      </c>
      <c r="C23" s="25">
        <v>0</v>
      </c>
      <c r="D23" s="25">
        <v>0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</row>
    <row r="24" spans="1:15" x14ac:dyDescent="0.2">
      <c r="A24" s="28" t="str">
        <f>INDEX(all_banks!O:O,MATCH('135_parsed'!A24,all_banks!H:H,0))</f>
        <v>Банк ГПБ (АО) (354)</v>
      </c>
      <c r="B24" s="25">
        <v>250233053</v>
      </c>
      <c r="C24" s="25">
        <v>0</v>
      </c>
      <c r="D24" s="25">
        <v>0</v>
      </c>
      <c r="E24" s="25">
        <v>71382</v>
      </c>
      <c r="F24" s="25">
        <v>503253</v>
      </c>
      <c r="G24" s="25">
        <v>579426</v>
      </c>
      <c r="H24" s="25">
        <v>0</v>
      </c>
      <c r="I24" s="25">
        <v>255463505</v>
      </c>
      <c r="J24" s="25">
        <v>0</v>
      </c>
      <c r="K24" s="25">
        <v>0</v>
      </c>
      <c r="L24" s="25">
        <v>70911</v>
      </c>
      <c r="M24" s="25">
        <v>766366</v>
      </c>
      <c r="N24" s="25">
        <v>587391</v>
      </c>
      <c r="O24" s="25">
        <v>0</v>
      </c>
    </row>
    <row r="25" spans="1:15" x14ac:dyDescent="0.2">
      <c r="A25" s="28" t="str">
        <f>INDEX(all_banks!O:O,MATCH('135_parsed'!A25,all_banks!H:H,0))</f>
        <v>ПАО "Витабанк" (356)</v>
      </c>
      <c r="B25" s="25">
        <v>0</v>
      </c>
      <c r="C25" s="25">
        <v>0</v>
      </c>
      <c r="D25" s="25">
        <v>0</v>
      </c>
      <c r="E25" s="25">
        <v>0</v>
      </c>
      <c r="F25" s="25">
        <v>178293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129765</v>
      </c>
      <c r="N25" s="25">
        <v>0</v>
      </c>
      <c r="O25" s="25">
        <v>0</v>
      </c>
    </row>
    <row r="26" spans="1:15" x14ac:dyDescent="0.2">
      <c r="A26" s="28" t="str">
        <f>INDEX(all_banks!O:O,MATCH('135_parsed'!A26,all_banks!H:H,0))</f>
        <v>ООО Банк "Аверс" (415)</v>
      </c>
      <c r="B26" s="25">
        <v>0</v>
      </c>
      <c r="C26" s="25">
        <v>0</v>
      </c>
      <c r="D26" s="25">
        <v>0</v>
      </c>
      <c r="E26" s="25">
        <v>0</v>
      </c>
      <c r="F26" s="25">
        <v>79368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78011</v>
      </c>
      <c r="N26" s="25">
        <v>0</v>
      </c>
      <c r="O26" s="25">
        <v>0</v>
      </c>
    </row>
    <row r="27" spans="1:15" x14ac:dyDescent="0.2">
      <c r="A27" s="28" t="str">
        <f>INDEX(all_banks!O:O,MATCH('135_parsed'!A27,all_banks!H:H,0))</f>
        <v>ПАО КБ "УБРиР" (429)</v>
      </c>
      <c r="B27" s="25">
        <v>0</v>
      </c>
      <c r="C27" s="25">
        <v>0</v>
      </c>
      <c r="D27" s="25">
        <v>3415448</v>
      </c>
      <c r="E27" s="25">
        <v>1271603</v>
      </c>
      <c r="F27" s="25">
        <v>1292362</v>
      </c>
      <c r="G27" s="25">
        <v>149539</v>
      </c>
      <c r="H27" s="25">
        <v>0</v>
      </c>
      <c r="I27" s="25">
        <v>0</v>
      </c>
      <c r="J27" s="25">
        <v>0</v>
      </c>
      <c r="K27" s="25">
        <v>3415448</v>
      </c>
      <c r="L27" s="25">
        <v>1243791</v>
      </c>
      <c r="M27" s="25">
        <v>1206606</v>
      </c>
      <c r="N27" s="25">
        <v>149539</v>
      </c>
      <c r="O27" s="25">
        <v>0</v>
      </c>
    </row>
    <row r="28" spans="1:15" x14ac:dyDescent="0.2">
      <c r="A28" s="28" t="str">
        <f>INDEX(all_banks!O:O,MATCH('135_parsed'!A28,all_banks!H:H,0))</f>
        <v>ПАО "Бест Эффортс Банк" (435)</v>
      </c>
      <c r="B28" s="25">
        <v>0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</row>
    <row r="29" spans="1:15" x14ac:dyDescent="0.2">
      <c r="A29" s="28" t="str">
        <f>INDEX(all_banks!O:O,MATCH('135_parsed'!A29,all_banks!H:H,0))</f>
        <v>ПАО "Банк "Санкт-Петербург" (436)</v>
      </c>
      <c r="B29" s="25">
        <v>0</v>
      </c>
      <c r="C29" s="25">
        <v>0</v>
      </c>
      <c r="D29" s="25">
        <v>165284</v>
      </c>
      <c r="E29" s="25">
        <v>1824300</v>
      </c>
      <c r="F29" s="25">
        <v>331177</v>
      </c>
      <c r="G29" s="25">
        <v>8754</v>
      </c>
      <c r="H29" s="25">
        <v>0</v>
      </c>
      <c r="I29" s="25">
        <v>0</v>
      </c>
      <c r="J29" s="25">
        <v>0</v>
      </c>
      <c r="K29" s="25">
        <v>166950</v>
      </c>
      <c r="L29" s="25">
        <v>1824300</v>
      </c>
      <c r="M29" s="25">
        <v>328226</v>
      </c>
      <c r="N29" s="25">
        <v>2122</v>
      </c>
      <c r="O29" s="25">
        <v>0</v>
      </c>
    </row>
    <row r="30" spans="1:15" x14ac:dyDescent="0.2">
      <c r="A30" s="28" t="str">
        <f>INDEX(all_banks!O:O,MATCH('135_parsed'!A30,all_banks!H:H,0))</f>
        <v>ООО "Камкомбанк" (438)</v>
      </c>
      <c r="B30" s="25">
        <v>0</v>
      </c>
      <c r="C30" s="25">
        <v>0</v>
      </c>
      <c r="D30" s="25">
        <v>0</v>
      </c>
      <c r="E30" s="25">
        <v>300977</v>
      </c>
      <c r="F30" s="25">
        <v>162303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258125</v>
      </c>
      <c r="M30" s="25">
        <v>136657</v>
      </c>
      <c r="N30" s="25">
        <v>0</v>
      </c>
      <c r="O30" s="25">
        <v>0</v>
      </c>
    </row>
    <row r="31" spans="1:15" x14ac:dyDescent="0.2">
      <c r="A31" s="28" t="str">
        <f>INDEX(all_banks!O:O,MATCH('135_parsed'!A31,all_banks!H:H,0))</f>
        <v>АО "БАЛАКОВО-БАНК" (444)</v>
      </c>
      <c r="B31" s="25">
        <v>0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</row>
    <row r="32" spans="1:15" x14ac:dyDescent="0.2">
      <c r="A32" s="28" t="str">
        <f>INDEX(all_banks!O:O,MATCH('135_parsed'!A32,all_banks!H:H,0))</f>
        <v>АО "Кубаньторгбанк" (478)</v>
      </c>
      <c r="B32" s="25">
        <v>0</v>
      </c>
      <c r="C32" s="25">
        <v>0</v>
      </c>
      <c r="D32" s="25">
        <v>0</v>
      </c>
      <c r="E32" s="25">
        <v>0</v>
      </c>
      <c r="F32" s="25">
        <v>9000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9000</v>
      </c>
      <c r="N32" s="25">
        <v>0</v>
      </c>
      <c r="O32" s="25">
        <v>0</v>
      </c>
    </row>
    <row r="33" spans="1:15" x14ac:dyDescent="0.2">
      <c r="A33" s="28" t="str">
        <f>INDEX(all_banks!O:O,MATCH('135_parsed'!A33,all_banks!H:H,0))</f>
        <v>АО "ТАТСОЦБАНК" (480)</v>
      </c>
      <c r="B33" s="25">
        <v>0</v>
      </c>
      <c r="C33" s="25">
        <v>0</v>
      </c>
      <c r="D33" s="25">
        <v>0</v>
      </c>
      <c r="E33" s="25">
        <v>27071</v>
      </c>
      <c r="F33" s="25">
        <v>10248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45284</v>
      </c>
      <c r="M33" s="25">
        <v>17175</v>
      </c>
      <c r="N33" s="25">
        <v>0</v>
      </c>
      <c r="O33" s="25">
        <v>0</v>
      </c>
    </row>
    <row r="34" spans="1:15" x14ac:dyDescent="0.2">
      <c r="A34" s="28" t="str">
        <f>INDEX(all_banks!O:O,MATCH('135_parsed'!A34,all_banks!H:H,0))</f>
        <v>ООО КБ "РостФинанс" (481)</v>
      </c>
      <c r="B34" s="25">
        <v>0</v>
      </c>
      <c r="C34" s="25">
        <v>0</v>
      </c>
      <c r="D34" s="25">
        <v>0</v>
      </c>
      <c r="E34" s="25">
        <v>449561</v>
      </c>
      <c r="F34" s="25">
        <v>41974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479292</v>
      </c>
      <c r="M34" s="25">
        <v>22006</v>
      </c>
      <c r="N34" s="25">
        <v>0</v>
      </c>
      <c r="O34" s="25">
        <v>0</v>
      </c>
    </row>
    <row r="35" spans="1:15" x14ac:dyDescent="0.2">
      <c r="A35" s="28" t="str">
        <f>INDEX(all_banks!O:O,MATCH('135_parsed'!A35,all_banks!H:H,0))</f>
        <v>ПАО "ЧЕЛИНДБАНК" (485)</v>
      </c>
      <c r="B35" s="25">
        <v>0</v>
      </c>
      <c r="C35" s="25">
        <v>0</v>
      </c>
      <c r="D35" s="25">
        <v>0</v>
      </c>
      <c r="E35" s="25">
        <v>0</v>
      </c>
      <c r="F35" s="25">
        <v>88934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56775</v>
      </c>
      <c r="N35" s="25">
        <v>0</v>
      </c>
      <c r="O35" s="25">
        <v>0</v>
      </c>
    </row>
    <row r="36" spans="1:15" x14ac:dyDescent="0.2">
      <c r="A36" s="28" t="str">
        <f>INDEX(all_banks!O:O,MATCH('135_parsed'!A36,all_banks!H:H,0))</f>
        <v>ПАО "Донкомбанк" (492)</v>
      </c>
      <c r="B36" s="25">
        <v>0</v>
      </c>
      <c r="C36" s="25">
        <v>0</v>
      </c>
      <c r="D36" s="25">
        <v>0</v>
      </c>
      <c r="E36" s="25">
        <v>215031</v>
      </c>
      <c r="F36" s="25">
        <v>258610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111600</v>
      </c>
      <c r="M36" s="25">
        <v>226040</v>
      </c>
      <c r="N36" s="25">
        <v>0</v>
      </c>
      <c r="O36" s="25">
        <v>0</v>
      </c>
    </row>
    <row r="37" spans="1:15" x14ac:dyDescent="0.2">
      <c r="A37" s="28" t="str">
        <f>INDEX(all_banks!O:O,MATCH('135_parsed'!A37,all_banks!H:H,0))</f>
        <v>ПАО "ЧЕЛЯБИНВЕСТБАНК" (493)</v>
      </c>
      <c r="B37" s="25">
        <v>0</v>
      </c>
      <c r="C37" s="25">
        <v>0</v>
      </c>
      <c r="D37" s="25">
        <v>3</v>
      </c>
      <c r="E37" s="25">
        <v>76158</v>
      </c>
      <c r="F37" s="25">
        <v>3882</v>
      </c>
      <c r="G37" s="25">
        <v>835</v>
      </c>
      <c r="H37" s="25">
        <v>0</v>
      </c>
      <c r="I37" s="25">
        <v>0</v>
      </c>
      <c r="J37" s="25">
        <v>0</v>
      </c>
      <c r="K37" s="25">
        <v>3</v>
      </c>
      <c r="L37" s="25">
        <v>56369</v>
      </c>
      <c r="M37" s="25">
        <v>3864</v>
      </c>
      <c r="N37" s="25">
        <v>835</v>
      </c>
      <c r="O37" s="25">
        <v>0</v>
      </c>
    </row>
    <row r="38" spans="1:15" x14ac:dyDescent="0.2">
      <c r="A38" s="28" t="str">
        <f>INDEX(all_banks!O:O,MATCH('135_parsed'!A38,all_banks!H:H,0))</f>
        <v>АО Банк "Венец" (524)</v>
      </c>
      <c r="B38" s="25">
        <v>0</v>
      </c>
      <c r="C38" s="25">
        <v>0</v>
      </c>
      <c r="D38" s="25">
        <v>0</v>
      </c>
      <c r="E38" s="25">
        <v>0</v>
      </c>
      <c r="F38" s="25">
        <v>60149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59359</v>
      </c>
      <c r="N38" s="25">
        <v>0</v>
      </c>
      <c r="O38" s="25">
        <v>0</v>
      </c>
    </row>
    <row r="39" spans="1:15" x14ac:dyDescent="0.2">
      <c r="A39" s="28" t="str">
        <f>INDEX(all_banks!O:O,MATCH('135_parsed'!A39,all_banks!H:H,0))</f>
        <v>АО КБ "Приобье" (537)</v>
      </c>
      <c r="B39" s="25">
        <v>0</v>
      </c>
      <c r="C39" s="25">
        <v>0</v>
      </c>
      <c r="D39" s="25">
        <v>0</v>
      </c>
      <c r="E39" s="25">
        <v>30218</v>
      </c>
      <c r="F39" s="25">
        <v>0</v>
      </c>
      <c r="G39" s="25">
        <v>0</v>
      </c>
      <c r="H39" s="25">
        <v>0</v>
      </c>
      <c r="I39" s="25">
        <v>0</v>
      </c>
      <c r="J39" s="25">
        <v>0</v>
      </c>
      <c r="K39" s="25">
        <v>0</v>
      </c>
      <c r="L39" s="25">
        <v>18950</v>
      </c>
      <c r="M39" s="25">
        <v>0</v>
      </c>
      <c r="N39" s="25">
        <v>0</v>
      </c>
      <c r="O39" s="25">
        <v>0</v>
      </c>
    </row>
    <row r="40" spans="1:15" x14ac:dyDescent="0.2">
      <c r="A40" s="28" t="str">
        <f>INDEX(all_banks!O:O,MATCH('135_parsed'!A40,all_banks!H:H,0))</f>
        <v>ООО "Промсельхозбанк" (538)</v>
      </c>
      <c r="B40" s="25">
        <v>0</v>
      </c>
      <c r="C40" s="25">
        <v>0</v>
      </c>
      <c r="D40" s="25">
        <v>50571</v>
      </c>
      <c r="E40" s="25">
        <v>45824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11994</v>
      </c>
      <c r="L40" s="25">
        <v>45824</v>
      </c>
      <c r="M40" s="25">
        <v>0</v>
      </c>
      <c r="N40" s="25">
        <v>0</v>
      </c>
      <c r="O40" s="25">
        <v>0</v>
      </c>
    </row>
    <row r="41" spans="1:15" x14ac:dyDescent="0.2">
      <c r="A41" s="28" t="str">
        <f>INDEX(all_banks!O:O,MATCH('135_parsed'!A41,all_banks!H:H,0))</f>
        <v>АО КБ "Солидарность" (554)</v>
      </c>
      <c r="B41" s="25">
        <v>0</v>
      </c>
      <c r="C41" s="25">
        <v>0</v>
      </c>
      <c r="D41" s="25">
        <v>3576</v>
      </c>
      <c r="E41" s="25">
        <v>1373934</v>
      </c>
      <c r="F41" s="25">
        <v>257158</v>
      </c>
      <c r="G41" s="25">
        <v>16845</v>
      </c>
      <c r="H41" s="25">
        <v>0</v>
      </c>
      <c r="I41" s="25">
        <v>0</v>
      </c>
      <c r="J41" s="25">
        <v>0</v>
      </c>
      <c r="K41" s="25">
        <v>3576</v>
      </c>
      <c r="L41" s="25">
        <v>1317144</v>
      </c>
      <c r="M41" s="25">
        <v>428993</v>
      </c>
      <c r="N41" s="25">
        <v>8010</v>
      </c>
      <c r="O41" s="25">
        <v>0</v>
      </c>
    </row>
    <row r="42" spans="1:15" x14ac:dyDescent="0.2">
      <c r="A42" s="28" t="str">
        <f>INDEX(all_banks!O:O,MATCH('135_parsed'!A42,all_banks!H:H,0))</f>
        <v>АО "Банк Акцепт" (567)</v>
      </c>
      <c r="B42" s="25">
        <v>0</v>
      </c>
      <c r="C42" s="25">
        <v>0</v>
      </c>
      <c r="D42" s="25">
        <v>0</v>
      </c>
      <c r="E42" s="25">
        <v>0</v>
      </c>
      <c r="F42" s="25">
        <v>26436</v>
      </c>
      <c r="G42" s="25">
        <v>0</v>
      </c>
      <c r="H42" s="25">
        <v>0</v>
      </c>
      <c r="I42" s="25">
        <v>0</v>
      </c>
      <c r="J42" s="25">
        <v>0</v>
      </c>
      <c r="K42" s="25">
        <v>0</v>
      </c>
      <c r="L42" s="25">
        <v>0</v>
      </c>
      <c r="M42" s="25">
        <v>24870</v>
      </c>
      <c r="N42" s="25">
        <v>0</v>
      </c>
      <c r="O42" s="25">
        <v>0</v>
      </c>
    </row>
    <row r="43" spans="1:15" x14ac:dyDescent="0.2">
      <c r="A43" s="28" t="str">
        <f>INDEX(all_banks!O:O,MATCH('135_parsed'!A43,all_banks!H:H,0))</f>
        <v>ООО "ЗЕМКОМБАНК" (574)</v>
      </c>
      <c r="B43" s="25">
        <v>0</v>
      </c>
      <c r="C43" s="25">
        <v>0</v>
      </c>
      <c r="D43" s="25">
        <v>0</v>
      </c>
      <c r="E43" s="25">
        <v>47274</v>
      </c>
      <c r="F43" s="25">
        <v>53527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47274</v>
      </c>
      <c r="M43" s="25">
        <v>53527</v>
      </c>
      <c r="N43" s="25">
        <v>0</v>
      </c>
      <c r="O43" s="25">
        <v>0</v>
      </c>
    </row>
    <row r="44" spans="1:15" x14ac:dyDescent="0.2">
      <c r="A44" s="28" t="str">
        <f>INDEX(all_banks!O:O,MATCH('135_parsed'!A44,all_banks!H:H,0))</f>
        <v>АО АБ "Капитал" (575)</v>
      </c>
      <c r="B44" s="25">
        <v>0</v>
      </c>
      <c r="C44" s="25">
        <v>0</v>
      </c>
      <c r="D44" s="25">
        <v>78930</v>
      </c>
      <c r="E44" s="25">
        <v>35277</v>
      </c>
      <c r="F44" s="25">
        <v>8804</v>
      </c>
      <c r="G44" s="25">
        <v>0</v>
      </c>
      <c r="H44" s="25">
        <v>0</v>
      </c>
      <c r="I44" s="25">
        <v>0</v>
      </c>
      <c r="J44" s="25">
        <v>0</v>
      </c>
      <c r="K44" s="25">
        <v>42518</v>
      </c>
      <c r="L44" s="25">
        <v>35129</v>
      </c>
      <c r="M44" s="25">
        <v>8804</v>
      </c>
      <c r="N44" s="25">
        <v>0</v>
      </c>
      <c r="O44" s="25">
        <v>0</v>
      </c>
    </row>
    <row r="45" spans="1:15" x14ac:dyDescent="0.2">
      <c r="A45" s="28" t="str">
        <f>INDEX(all_banks!O:O,MATCH('135_parsed'!A45,all_banks!H:H,0))</f>
        <v>АО БАНК "СНГБ" (588)</v>
      </c>
      <c r="B45" s="25">
        <v>0</v>
      </c>
      <c r="C45" s="25">
        <v>0</v>
      </c>
      <c r="D45" s="25">
        <v>0</v>
      </c>
      <c r="E45" s="25">
        <v>86750</v>
      </c>
      <c r="F45" s="25">
        <v>8759</v>
      </c>
      <c r="G45" s="25">
        <v>0</v>
      </c>
      <c r="H45" s="25">
        <v>0</v>
      </c>
      <c r="I45" s="25">
        <v>0</v>
      </c>
      <c r="J45" s="25">
        <v>0</v>
      </c>
      <c r="K45" s="25">
        <v>0</v>
      </c>
      <c r="L45" s="25">
        <v>86750</v>
      </c>
      <c r="M45" s="25">
        <v>8700</v>
      </c>
      <c r="N45" s="25">
        <v>0</v>
      </c>
      <c r="O45" s="25">
        <v>0</v>
      </c>
    </row>
    <row r="46" spans="1:15" x14ac:dyDescent="0.2">
      <c r="A46" s="28" t="str">
        <f>INDEX(all_banks!O:O,MATCH('135_parsed'!A46,all_banks!H:H,0))</f>
        <v>АО "Великие Луки банк" (598)</v>
      </c>
      <c r="B46" s="25">
        <v>0</v>
      </c>
      <c r="C46" s="25">
        <v>0</v>
      </c>
      <c r="D46" s="25">
        <v>0</v>
      </c>
      <c r="E46" s="25">
        <v>23498</v>
      </c>
      <c r="F46" s="25">
        <v>34625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21888</v>
      </c>
      <c r="M46" s="25">
        <v>33453</v>
      </c>
      <c r="N46" s="25">
        <v>0</v>
      </c>
      <c r="O46" s="25">
        <v>0</v>
      </c>
    </row>
    <row r="47" spans="1:15" x14ac:dyDescent="0.2">
      <c r="A47" s="28" t="str">
        <f>INDEX(all_banks!O:O,MATCH('135_parsed'!A47,all_banks!H:H,0))</f>
        <v>Банк ИПБ (АО) (600)</v>
      </c>
      <c r="B47" s="25">
        <v>0</v>
      </c>
      <c r="C47" s="25">
        <v>0</v>
      </c>
      <c r="D47" s="25">
        <v>0</v>
      </c>
      <c r="E47" s="25">
        <v>297329</v>
      </c>
      <c r="F47" s="25">
        <v>43759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297270</v>
      </c>
      <c r="M47" s="25">
        <v>43759</v>
      </c>
      <c r="N47" s="25">
        <v>0</v>
      </c>
      <c r="O47" s="25">
        <v>0</v>
      </c>
    </row>
    <row r="48" spans="1:15" x14ac:dyDescent="0.2">
      <c r="A48" s="28" t="str">
        <f>INDEX(all_banks!O:O,MATCH('135_parsed'!A48,all_banks!H:H,0))</f>
        <v>АО "Первый Инвестиционный Банк" (604)</v>
      </c>
      <c r="B48" s="25">
        <v>0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H48" s="25">
        <v>0</v>
      </c>
      <c r="I48" s="25">
        <v>0</v>
      </c>
      <c r="J48" s="25">
        <v>0</v>
      </c>
      <c r="K48" s="25">
        <v>0</v>
      </c>
      <c r="L48" s="25">
        <v>0</v>
      </c>
      <c r="M48" s="25">
        <v>0</v>
      </c>
      <c r="N48" s="25">
        <v>0</v>
      </c>
      <c r="O48" s="25">
        <v>0</v>
      </c>
    </row>
    <row r="49" spans="1:15" x14ac:dyDescent="0.2">
      <c r="A49" s="28" t="str">
        <f>INDEX(all_banks!O:O,MATCH('135_parsed'!A49,all_banks!H:H,0))</f>
        <v>ПАО Банк "Кузнецкий" (609)</v>
      </c>
      <c r="B49" s="25">
        <v>0</v>
      </c>
      <c r="C49" s="25">
        <v>0</v>
      </c>
      <c r="D49" s="25">
        <v>0</v>
      </c>
      <c r="E49" s="25">
        <v>192495</v>
      </c>
      <c r="F49" s="25">
        <v>5116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148039</v>
      </c>
      <c r="M49" s="25">
        <v>5116</v>
      </c>
      <c r="N49" s="25">
        <v>0</v>
      </c>
      <c r="O49" s="25">
        <v>0</v>
      </c>
    </row>
    <row r="50" spans="1:15" x14ac:dyDescent="0.2">
      <c r="A50" s="28" t="str">
        <f>INDEX(all_banks!O:O,MATCH('135_parsed'!A50,all_banks!H:H,0))</f>
        <v>АО "Датабанк" (646)</v>
      </c>
      <c r="B50" s="25">
        <v>0</v>
      </c>
      <c r="C50" s="25">
        <v>0</v>
      </c>
      <c r="D50" s="25">
        <v>20</v>
      </c>
      <c r="E50" s="25">
        <v>0</v>
      </c>
      <c r="F50" s="25">
        <v>73201</v>
      </c>
      <c r="G50" s="25">
        <v>0</v>
      </c>
      <c r="H50" s="25">
        <v>0</v>
      </c>
      <c r="I50" s="25">
        <v>0</v>
      </c>
      <c r="J50" s="25">
        <v>0</v>
      </c>
      <c r="K50" s="25">
        <v>20</v>
      </c>
      <c r="L50" s="25">
        <v>0</v>
      </c>
      <c r="M50" s="25">
        <v>68532</v>
      </c>
      <c r="N50" s="25">
        <v>0</v>
      </c>
      <c r="O50" s="25">
        <v>0</v>
      </c>
    </row>
    <row r="51" spans="1:15" x14ac:dyDescent="0.2">
      <c r="A51" s="28" t="str">
        <f>INDEX(all_banks!O:O,MATCH('135_parsed'!A51,all_banks!H:H,0))</f>
        <v>АО "Почта Банк" (650)</v>
      </c>
      <c r="B51" s="25">
        <v>0</v>
      </c>
      <c r="C51" s="25">
        <v>0</v>
      </c>
      <c r="D51" s="25">
        <v>1750500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1750500</v>
      </c>
      <c r="L51" s="25">
        <v>0</v>
      </c>
      <c r="M51" s="25">
        <v>0</v>
      </c>
      <c r="N51" s="25">
        <v>0</v>
      </c>
      <c r="O51" s="25">
        <v>0</v>
      </c>
    </row>
    <row r="52" spans="1:15" x14ac:dyDescent="0.2">
      <c r="A52" s="28" t="str">
        <f>INDEX(all_banks!O:O,MATCH('135_parsed'!A52,all_banks!H:H,0))</f>
        <v>ООО КБ "ГТ банк" (665)</v>
      </c>
      <c r="B52" s="25">
        <v>0</v>
      </c>
      <c r="C52" s="25">
        <v>0</v>
      </c>
      <c r="D52" s="25">
        <v>0</v>
      </c>
      <c r="E52" s="25">
        <v>156342</v>
      </c>
      <c r="F52" s="25">
        <v>452504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156342</v>
      </c>
      <c r="M52" s="25">
        <v>280589</v>
      </c>
      <c r="N52" s="25">
        <v>0</v>
      </c>
      <c r="O52" s="25">
        <v>0</v>
      </c>
    </row>
    <row r="53" spans="1:15" x14ac:dyDescent="0.2">
      <c r="A53" s="28" t="str">
        <f>INDEX(all_banks!O:O,MATCH('135_parsed'!A53,all_banks!H:H,0))</f>
        <v>ПАО КБ "РусьРегионБанк" (685)</v>
      </c>
      <c r="B53" s="25">
        <v>0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0</v>
      </c>
      <c r="M53" s="25">
        <v>0</v>
      </c>
      <c r="N53" s="25">
        <v>0</v>
      </c>
      <c r="O53" s="25">
        <v>0</v>
      </c>
    </row>
    <row r="54" spans="1:15" x14ac:dyDescent="0.2">
      <c r="A54" s="28" t="str">
        <f>INDEX(all_banks!O:O,MATCH('135_parsed'!A54,all_banks!H:H,0))</f>
        <v>Банк "Нальчик" ООО (695)</v>
      </c>
      <c r="B54" s="25">
        <v>0</v>
      </c>
      <c r="C54" s="25">
        <v>0</v>
      </c>
      <c r="D54" s="25">
        <v>0</v>
      </c>
      <c r="E54" s="25">
        <v>46145</v>
      </c>
      <c r="F54" s="25">
        <v>232841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232614</v>
      </c>
      <c r="N54" s="25">
        <v>0</v>
      </c>
      <c r="O54" s="25">
        <v>0</v>
      </c>
    </row>
    <row r="55" spans="1:15" x14ac:dyDescent="0.2">
      <c r="A55" s="28" t="str">
        <f>INDEX(all_banks!O:O,MATCH('135_parsed'!A55,all_banks!H:H,0))</f>
        <v>ПАО "НИКО-БАНК" (702)</v>
      </c>
      <c r="B55" s="25">
        <v>0</v>
      </c>
      <c r="C55" s="25">
        <v>0</v>
      </c>
      <c r="D55" s="25">
        <v>0</v>
      </c>
      <c r="E55" s="25">
        <v>31077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0</v>
      </c>
      <c r="L55" s="25">
        <v>31077</v>
      </c>
      <c r="M55" s="25">
        <v>0</v>
      </c>
      <c r="N55" s="25">
        <v>0</v>
      </c>
      <c r="O55" s="25">
        <v>0</v>
      </c>
    </row>
    <row r="56" spans="1:15" x14ac:dyDescent="0.2">
      <c r="A56" s="28" t="str">
        <f>INDEX(all_banks!O:O,MATCH('135_parsed'!A56,all_banks!H:H,0))</f>
        <v>ПАО "СКБ-банк" (705)</v>
      </c>
      <c r="B56" s="25">
        <v>0</v>
      </c>
      <c r="C56" s="25">
        <v>0</v>
      </c>
      <c r="D56" s="25">
        <v>4008408</v>
      </c>
      <c r="E56" s="25">
        <v>6703335</v>
      </c>
      <c r="F56" s="25">
        <v>13544</v>
      </c>
      <c r="G56" s="25">
        <v>0</v>
      </c>
      <c r="H56" s="25">
        <v>149119</v>
      </c>
      <c r="I56" s="25">
        <v>0</v>
      </c>
      <c r="J56" s="25">
        <v>0</v>
      </c>
      <c r="K56" s="25">
        <v>4035054</v>
      </c>
      <c r="L56" s="25">
        <v>4063257</v>
      </c>
      <c r="M56" s="25">
        <v>9713</v>
      </c>
      <c r="N56" s="25">
        <v>0</v>
      </c>
      <c r="O56" s="25">
        <v>138299</v>
      </c>
    </row>
    <row r="57" spans="1:15" x14ac:dyDescent="0.2">
      <c r="A57" s="28" t="str">
        <f>INDEX(all_banks!O:O,MATCH('135_parsed'!A57,all_banks!H:H,0))</f>
        <v>ООО КБЭР "Банк Казани" (708)</v>
      </c>
      <c r="B57" s="25">
        <v>0</v>
      </c>
      <c r="C57" s="25">
        <v>0</v>
      </c>
      <c r="D57" s="25">
        <v>0</v>
      </c>
      <c r="E57" s="25">
        <v>132174</v>
      </c>
      <c r="F57" s="25">
        <v>256739</v>
      </c>
      <c r="G57" s="25">
        <v>0</v>
      </c>
      <c r="H57" s="25">
        <v>0</v>
      </c>
      <c r="I57" s="25">
        <v>0</v>
      </c>
      <c r="J57" s="25">
        <v>0</v>
      </c>
      <c r="K57" s="25">
        <v>0</v>
      </c>
      <c r="L57" s="25">
        <v>357788</v>
      </c>
      <c r="M57" s="25">
        <v>235396</v>
      </c>
      <c r="N57" s="25">
        <v>0</v>
      </c>
      <c r="O57" s="25">
        <v>0</v>
      </c>
    </row>
    <row r="58" spans="1:15" x14ac:dyDescent="0.2">
      <c r="A58" s="28" t="str">
        <f>INDEX(all_banks!O:O,MATCH('135_parsed'!A58,all_banks!H:H,0))</f>
        <v>АО УКБ "Белгородсоцбанк" (760)</v>
      </c>
      <c r="B58" s="25">
        <v>0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25">
        <v>0</v>
      </c>
    </row>
    <row r="59" spans="1:15" x14ac:dyDescent="0.2">
      <c r="A59" s="28" t="str">
        <f>INDEX(all_banks!O:O,MATCH('135_parsed'!A59,all_banks!H:H,0))</f>
        <v>ООО "РУСБС" (779)</v>
      </c>
      <c r="B59" s="25">
        <v>0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H59" s="25">
        <v>0</v>
      </c>
      <c r="I59" s="25">
        <v>0</v>
      </c>
      <c r="J59" s="25">
        <v>0</v>
      </c>
      <c r="K59" s="25">
        <v>0</v>
      </c>
      <c r="L59" s="25">
        <v>0</v>
      </c>
      <c r="M59" s="25">
        <v>0</v>
      </c>
      <c r="N59" s="25">
        <v>0</v>
      </c>
      <c r="O59" s="25">
        <v>0</v>
      </c>
    </row>
    <row r="60" spans="1:15" x14ac:dyDescent="0.2">
      <c r="A60" s="28" t="str">
        <f>INDEX(all_banks!O:O,MATCH('135_parsed'!A60,all_banks!H:H,0))</f>
        <v>АО "Роял Кредит Банк" (783)</v>
      </c>
      <c r="B60" s="25">
        <v>0</v>
      </c>
      <c r="C60" s="25">
        <v>0</v>
      </c>
      <c r="D60" s="25">
        <v>0</v>
      </c>
      <c r="E60" s="25">
        <v>710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1236</v>
      </c>
      <c r="M60" s="25">
        <v>0</v>
      </c>
      <c r="N60" s="25">
        <v>0</v>
      </c>
      <c r="O60" s="25">
        <v>0</v>
      </c>
    </row>
    <row r="61" spans="1:15" x14ac:dyDescent="0.2">
      <c r="A61" s="28" t="str">
        <f>INDEX(all_banks!O:O,MATCH('135_parsed'!A61,all_banks!H:H,0))</f>
        <v>АО НКБ "СЛАВЯНБАНК" (804)</v>
      </c>
      <c r="B61" s="25">
        <v>0</v>
      </c>
      <c r="C61" s="25">
        <v>0</v>
      </c>
      <c r="D61" s="25">
        <v>0</v>
      </c>
      <c r="E61" s="25">
        <v>0</v>
      </c>
      <c r="F61" s="25">
        <v>12048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12048</v>
      </c>
      <c r="N61" s="25">
        <v>0</v>
      </c>
      <c r="O61" s="25">
        <v>0</v>
      </c>
    </row>
    <row r="62" spans="1:15" x14ac:dyDescent="0.2">
      <c r="A62" s="28" t="str">
        <f>INDEX(all_banks!O:O,MATCH('135_parsed'!A62,all_banks!H:H,0))</f>
        <v>"Банк Заречье" (АО) (817)</v>
      </c>
      <c r="B62" s="25">
        <v>0</v>
      </c>
      <c r="C62" s="25">
        <v>0</v>
      </c>
      <c r="D62" s="25">
        <v>0</v>
      </c>
      <c r="E62" s="25">
        <v>378381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612224</v>
      </c>
      <c r="M62" s="25">
        <v>0</v>
      </c>
      <c r="N62" s="25">
        <v>0</v>
      </c>
      <c r="O62" s="25">
        <v>0</v>
      </c>
    </row>
    <row r="63" spans="1:15" x14ac:dyDescent="0.2">
      <c r="A63" s="28" t="str">
        <f>INDEX(all_banks!O:O,MATCH('135_parsed'!A63,all_banks!H:H,0))</f>
        <v>ООО "Вайлдберриз Банк" (841)</v>
      </c>
      <c r="B63" s="25">
        <v>0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H63" s="25">
        <v>0</v>
      </c>
      <c r="I63" s="25">
        <v>0</v>
      </c>
      <c r="J63" s="25">
        <v>0</v>
      </c>
      <c r="K63" s="25">
        <v>0</v>
      </c>
      <c r="L63" s="25">
        <v>0</v>
      </c>
      <c r="M63" s="25">
        <v>0</v>
      </c>
      <c r="N63" s="25">
        <v>0</v>
      </c>
      <c r="O63" s="25">
        <v>0</v>
      </c>
    </row>
    <row r="64" spans="1:15" x14ac:dyDescent="0.2">
      <c r="A64" s="28" t="str">
        <f>INDEX(all_banks!O:O,MATCH('135_parsed'!A64,all_banks!H:H,0))</f>
        <v>ООО КБ "Кетовский" (842)</v>
      </c>
      <c r="B64" s="25">
        <v>0</v>
      </c>
      <c r="C64" s="25">
        <v>0</v>
      </c>
      <c r="D64" s="25">
        <v>0</v>
      </c>
      <c r="E64" s="25">
        <v>25317</v>
      </c>
      <c r="F64" s="25">
        <v>32728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25317</v>
      </c>
      <c r="M64" s="25">
        <v>32728</v>
      </c>
      <c r="N64" s="25">
        <v>0</v>
      </c>
      <c r="O64" s="25">
        <v>0</v>
      </c>
    </row>
    <row r="65" spans="1:15" x14ac:dyDescent="0.2">
      <c r="A65" s="28" t="str">
        <f>INDEX(all_banks!O:O,MATCH('135_parsed'!A65,all_banks!H:H,0))</f>
        <v>АО "Дальневосточный банк" (843)</v>
      </c>
      <c r="B65" s="25">
        <v>0</v>
      </c>
      <c r="C65" s="25">
        <v>0</v>
      </c>
      <c r="D65" s="25">
        <v>1191387</v>
      </c>
      <c r="E65" s="25">
        <v>72413</v>
      </c>
      <c r="F65" s="25">
        <v>7209</v>
      </c>
      <c r="G65" s="25">
        <v>0</v>
      </c>
      <c r="H65" s="25">
        <v>0</v>
      </c>
      <c r="I65" s="25">
        <v>0</v>
      </c>
      <c r="J65" s="25">
        <v>0</v>
      </c>
      <c r="K65" s="25">
        <v>1331466</v>
      </c>
      <c r="L65" s="25">
        <v>72413</v>
      </c>
      <c r="M65" s="25">
        <v>1449</v>
      </c>
      <c r="N65" s="25">
        <v>0</v>
      </c>
      <c r="O65" s="25">
        <v>0</v>
      </c>
    </row>
    <row r="66" spans="1:15" x14ac:dyDescent="0.2">
      <c r="A66" s="28" t="str">
        <f>INDEX(all_banks!O:O,MATCH('135_parsed'!A66,all_banks!H:H,0))</f>
        <v>КБ "Долинск" (АО) (857)</v>
      </c>
      <c r="B66" s="25">
        <v>0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5">
        <v>0</v>
      </c>
      <c r="M66" s="25">
        <v>0</v>
      </c>
      <c r="N66" s="25">
        <v>0</v>
      </c>
      <c r="O66" s="25">
        <v>0</v>
      </c>
    </row>
    <row r="67" spans="1:15" x14ac:dyDescent="0.2">
      <c r="A67" s="28" t="str">
        <f>INDEX(all_banks!O:O,MATCH('135_parsed'!A67,all_banks!H:H,0))</f>
        <v>Банк Пермь (АО) (875)</v>
      </c>
      <c r="B67" s="25">
        <v>0</v>
      </c>
      <c r="C67" s="25">
        <v>0</v>
      </c>
      <c r="D67" s="25">
        <v>0</v>
      </c>
      <c r="E67" s="25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</row>
    <row r="68" spans="1:15" x14ac:dyDescent="0.2">
      <c r="A68" s="28" t="str">
        <f>INDEX(all_banks!O:O,MATCH('135_parsed'!A68,all_banks!H:H,0))</f>
        <v>ПАО "Норвик Банк" (902)</v>
      </c>
      <c r="B68" s="25">
        <v>0</v>
      </c>
      <c r="C68" s="25">
        <v>0</v>
      </c>
      <c r="D68" s="25">
        <v>0</v>
      </c>
      <c r="E68" s="25">
        <v>0</v>
      </c>
      <c r="F68" s="25">
        <v>184387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>
        <v>155749</v>
      </c>
      <c r="N68" s="25">
        <v>0</v>
      </c>
      <c r="O68" s="25">
        <v>0</v>
      </c>
    </row>
    <row r="69" spans="1:15" x14ac:dyDescent="0.2">
      <c r="A69" s="28" t="str">
        <f>INDEX(all_banks!O:O,MATCH('135_parsed'!A69,all_banks!H:H,0))</f>
        <v>АО "ВЛАДБИЗНЕСБАНК" (903)</v>
      </c>
      <c r="B69" s="25">
        <v>0</v>
      </c>
      <c r="C69" s="25">
        <v>0</v>
      </c>
      <c r="D69" s="25">
        <v>0</v>
      </c>
      <c r="E69" s="25">
        <v>13116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11141</v>
      </c>
      <c r="M69" s="25">
        <v>0</v>
      </c>
      <c r="N69" s="25">
        <v>0</v>
      </c>
      <c r="O69" s="25">
        <v>0</v>
      </c>
    </row>
    <row r="70" spans="1:15" x14ac:dyDescent="0.2">
      <c r="A70" s="28" t="str">
        <f>INDEX(all_banks!O:O,MATCH('135_parsed'!A70,all_banks!H:H,0))</f>
        <v>АО "МИнБанк" (912)</v>
      </c>
      <c r="B70" s="25">
        <v>0</v>
      </c>
      <c r="C70" s="25">
        <v>0</v>
      </c>
      <c r="D70" s="25">
        <v>3140866</v>
      </c>
      <c r="E70" s="25">
        <v>13418592</v>
      </c>
      <c r="F70" s="25">
        <v>3570613</v>
      </c>
      <c r="G70" s="25">
        <v>0</v>
      </c>
      <c r="H70" s="25">
        <v>8116510</v>
      </c>
      <c r="I70" s="25">
        <v>0</v>
      </c>
      <c r="J70" s="25">
        <v>0</v>
      </c>
      <c r="K70" s="25">
        <v>788587</v>
      </c>
      <c r="L70" s="25">
        <v>13467991</v>
      </c>
      <c r="M70" s="25">
        <v>2150951</v>
      </c>
      <c r="N70" s="25">
        <v>0</v>
      </c>
      <c r="O70" s="25">
        <v>4828813</v>
      </c>
    </row>
    <row r="71" spans="1:15" x14ac:dyDescent="0.2">
      <c r="A71" s="28" t="str">
        <f>INDEX(all_banks!O:O,MATCH('135_parsed'!A71,all_banks!H:H,0))</f>
        <v>ПАО "Запсибкомбанк" (918)</v>
      </c>
      <c r="B71" s="25">
        <v>6510</v>
      </c>
      <c r="C71" s="25">
        <v>0</v>
      </c>
      <c r="D71" s="25">
        <v>0</v>
      </c>
      <c r="E71" s="25">
        <v>61008</v>
      </c>
      <c r="F71" s="25">
        <v>93006</v>
      </c>
      <c r="G71" s="25">
        <v>0</v>
      </c>
      <c r="H71" s="25">
        <v>0</v>
      </c>
      <c r="I71" s="25">
        <v>6503</v>
      </c>
      <c r="J71" s="25">
        <v>0</v>
      </c>
      <c r="K71" s="25">
        <v>0</v>
      </c>
      <c r="L71" s="25">
        <v>176631</v>
      </c>
      <c r="M71" s="25">
        <v>70608</v>
      </c>
      <c r="N71" s="25">
        <v>0</v>
      </c>
      <c r="O71" s="25">
        <v>0</v>
      </c>
    </row>
    <row r="72" spans="1:15" x14ac:dyDescent="0.2">
      <c r="A72" s="28" t="str">
        <f>INDEX(all_banks!O:O,MATCH('135_parsed'!A72,all_banks!H:H,0))</f>
        <v>АО "Банк "Торжок" (933)</v>
      </c>
      <c r="B72" s="25">
        <v>0</v>
      </c>
      <c r="C72" s="25">
        <v>0</v>
      </c>
      <c r="D72" s="25">
        <v>0</v>
      </c>
      <c r="E72" s="25">
        <v>75596</v>
      </c>
      <c r="F72" s="25">
        <v>527</v>
      </c>
      <c r="G72" s="25">
        <v>2384</v>
      </c>
      <c r="H72" s="25">
        <v>0</v>
      </c>
      <c r="I72" s="25">
        <v>0</v>
      </c>
      <c r="J72" s="25">
        <v>0</v>
      </c>
      <c r="K72" s="25">
        <v>0</v>
      </c>
      <c r="L72" s="25">
        <v>75596</v>
      </c>
      <c r="M72" s="25">
        <v>527</v>
      </c>
      <c r="N72" s="25">
        <v>2384</v>
      </c>
      <c r="O72" s="25">
        <v>0</v>
      </c>
    </row>
    <row r="73" spans="1:15" x14ac:dyDescent="0.2">
      <c r="A73" s="28" t="str">
        <f>INDEX(all_banks!O:O,MATCH('135_parsed'!A73,all_banks!H:H,0))</f>
        <v>ПАО "Совкомбанк" (963)</v>
      </c>
      <c r="B73" s="25">
        <v>9985569</v>
      </c>
      <c r="C73" s="25">
        <v>4599366</v>
      </c>
      <c r="D73" s="25">
        <v>0</v>
      </c>
      <c r="E73" s="25">
        <v>45459</v>
      </c>
      <c r="F73" s="25">
        <v>1089698</v>
      </c>
      <c r="G73" s="25">
        <v>2190581</v>
      </c>
      <c r="H73" s="25">
        <v>0</v>
      </c>
      <c r="I73" s="25">
        <v>9544809</v>
      </c>
      <c r="J73" s="25">
        <v>4120717</v>
      </c>
      <c r="K73" s="25">
        <v>0</v>
      </c>
      <c r="L73" s="25">
        <v>45459</v>
      </c>
      <c r="M73" s="25">
        <v>972359</v>
      </c>
      <c r="N73" s="25">
        <v>2194389</v>
      </c>
      <c r="O73" s="25">
        <v>0</v>
      </c>
    </row>
    <row r="74" spans="1:15" x14ac:dyDescent="0.2">
      <c r="A74" s="28" t="str">
        <f>INDEX(all_banks!O:O,MATCH('135_parsed'!A74,all_banks!H:H,0))</f>
        <v>АО "ПЕРВОУРАЛЬСКБАНК" (965)</v>
      </c>
      <c r="B74" s="25">
        <v>0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">
      <c r="A75" s="28" t="str">
        <f>INDEX(all_banks!O:O,MATCH('135_parsed'!A75,all_banks!H:H,0))</f>
        <v>ООО КБ "Дружба" (990)</v>
      </c>
      <c r="B75" s="25">
        <v>0</v>
      </c>
      <c r="C75" s="25">
        <v>0</v>
      </c>
      <c r="D75" s="25">
        <v>0</v>
      </c>
      <c r="E75" s="25">
        <v>0</v>
      </c>
      <c r="F75" s="25">
        <v>23962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23450</v>
      </c>
      <c r="N75" s="25">
        <v>0</v>
      </c>
      <c r="O75" s="25">
        <v>0</v>
      </c>
    </row>
    <row r="76" spans="1:15" x14ac:dyDescent="0.2">
      <c r="A76" s="28" t="str">
        <f>INDEX(all_banks!O:O,MATCH('135_parsed'!A76,all_banks!H:H,0))</f>
        <v>Банк ВТБ (ПАО) (1000)</v>
      </c>
      <c r="B76" s="25">
        <v>344420094</v>
      </c>
      <c r="C76" s="25">
        <v>0</v>
      </c>
      <c r="D76" s="25">
        <v>0</v>
      </c>
      <c r="E76" s="25">
        <v>42494781</v>
      </c>
      <c r="F76" s="25">
        <v>1092792</v>
      </c>
      <c r="G76" s="25">
        <v>68706497</v>
      </c>
      <c r="H76" s="25">
        <v>0</v>
      </c>
      <c r="I76" s="25">
        <v>337628624</v>
      </c>
      <c r="J76" s="25">
        <v>0</v>
      </c>
      <c r="K76" s="25">
        <v>0</v>
      </c>
      <c r="L76" s="25">
        <v>41086517</v>
      </c>
      <c r="M76" s="25">
        <v>1042956</v>
      </c>
      <c r="N76" s="25">
        <v>74431379</v>
      </c>
      <c r="O76" s="25">
        <v>0</v>
      </c>
    </row>
    <row r="77" spans="1:15" x14ac:dyDescent="0.2">
      <c r="A77" s="28" t="str">
        <f>INDEX(all_banks!O:O,MATCH('135_parsed'!A77,all_banks!H:H,0))</f>
        <v>КБ "ОБР" (ООО) (1016)</v>
      </c>
      <c r="B77" s="25">
        <v>0</v>
      </c>
      <c r="C77" s="25">
        <v>0</v>
      </c>
      <c r="D77" s="25">
        <v>0</v>
      </c>
      <c r="E77" s="25">
        <v>2222</v>
      </c>
      <c r="F77" s="25">
        <v>63281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2198</v>
      </c>
      <c r="M77" s="25">
        <v>60470</v>
      </c>
      <c r="N77" s="25">
        <v>0</v>
      </c>
      <c r="O77" s="25">
        <v>0</v>
      </c>
    </row>
    <row r="78" spans="1:15" x14ac:dyDescent="0.2">
      <c r="A78" s="28" t="str">
        <f>INDEX(all_banks!O:O,MATCH('135_parsed'!A78,all_banks!H:H,0))</f>
        <v>ООО КБ "Гефест" (1046)</v>
      </c>
      <c r="B78" s="25">
        <v>0</v>
      </c>
      <c r="C78" s="25">
        <v>0</v>
      </c>
      <c r="D78" s="25">
        <v>0</v>
      </c>
      <c r="E78" s="25">
        <v>147353</v>
      </c>
      <c r="F78" s="25">
        <v>0</v>
      </c>
      <c r="G78" s="25">
        <v>0</v>
      </c>
      <c r="H78" s="25">
        <v>0</v>
      </c>
      <c r="I78" s="25">
        <v>0</v>
      </c>
      <c r="J78" s="25">
        <v>0</v>
      </c>
      <c r="K78" s="25">
        <v>0</v>
      </c>
      <c r="L78" s="25">
        <v>147353</v>
      </c>
      <c r="M78" s="25">
        <v>0</v>
      </c>
      <c r="N78" s="25">
        <v>0</v>
      </c>
      <c r="O78" s="25">
        <v>0</v>
      </c>
    </row>
    <row r="79" spans="1:15" x14ac:dyDescent="0.2">
      <c r="A79" s="28" t="str">
        <f>INDEX(all_banks!O:O,MATCH('135_parsed'!A79,all_banks!H:H,0))</f>
        <v>ООО "Хакасский муниципальный банк" (1049)</v>
      </c>
      <c r="B79" s="25">
        <v>0</v>
      </c>
      <c r="C79" s="25">
        <v>0</v>
      </c>
      <c r="D79" s="25">
        <v>0</v>
      </c>
      <c r="E79" s="25">
        <v>645</v>
      </c>
      <c r="F79" s="25">
        <v>3860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699</v>
      </c>
      <c r="M79" s="25">
        <v>3860</v>
      </c>
      <c r="N79" s="25">
        <v>0</v>
      </c>
      <c r="O79" s="25">
        <v>0</v>
      </c>
    </row>
    <row r="80" spans="1:15" x14ac:dyDescent="0.2">
      <c r="A80" s="28" t="str">
        <f>INDEX(all_banks!O:O,MATCH('135_parsed'!A80,all_banks!H:H,0))</f>
        <v>АО "МТИ Банк" (1052)</v>
      </c>
      <c r="B80" s="25">
        <v>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25">
        <v>0</v>
      </c>
    </row>
    <row r="81" spans="1:15" x14ac:dyDescent="0.2">
      <c r="A81" s="28" t="str">
        <f>INDEX(all_banks!O:O,MATCH('135_parsed'!A81,all_banks!H:H,0))</f>
        <v>АО "РЕАЛИСТ БАНК" (1067)</v>
      </c>
      <c r="B81" s="25">
        <v>0</v>
      </c>
      <c r="C81" s="25">
        <v>0</v>
      </c>
      <c r="D81" s="25">
        <v>0</v>
      </c>
      <c r="E81" s="25">
        <v>22601</v>
      </c>
      <c r="F81" s="25">
        <v>132028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  <c r="L81" s="25">
        <v>22601</v>
      </c>
      <c r="M81" s="25">
        <v>111282</v>
      </c>
      <c r="N81" s="25">
        <v>0</v>
      </c>
      <c r="O81" s="25">
        <v>0</v>
      </c>
    </row>
    <row r="82" spans="1:15" x14ac:dyDescent="0.2">
      <c r="A82" s="28" t="str">
        <f>INDEX(all_banks!O:O,MATCH('135_parsed'!A82,all_banks!H:H,0))</f>
        <v>АО Банк "ККБ" (1087)</v>
      </c>
      <c r="B82" s="25">
        <v>0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</row>
    <row r="83" spans="1:15" x14ac:dyDescent="0.2">
      <c r="A83" s="28" t="str">
        <f>INDEX(all_banks!O:O,MATCH('135_parsed'!A83,all_banks!H:H,0))</f>
        <v>ПАО Комбанк "Химик" (1114)</v>
      </c>
      <c r="B83" s="25">
        <v>0</v>
      </c>
      <c r="C83" s="25">
        <v>0</v>
      </c>
      <c r="D83" s="25">
        <v>0</v>
      </c>
      <c r="E83" s="25">
        <v>77324</v>
      </c>
      <c r="F83" s="25">
        <v>200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75006</v>
      </c>
      <c r="M83" s="25">
        <v>200</v>
      </c>
      <c r="N83" s="25">
        <v>0</v>
      </c>
      <c r="O83" s="25">
        <v>0</v>
      </c>
    </row>
    <row r="84" spans="1:15" x14ac:dyDescent="0.2">
      <c r="A84" s="28" t="str">
        <f>INDEX(all_banks!O:O,MATCH('135_parsed'!A84,all_banks!H:H,0))</f>
        <v>ООО "Костромаселькомбанк" (1115)</v>
      </c>
      <c r="B84" s="25">
        <v>0</v>
      </c>
      <c r="C84" s="25">
        <v>0</v>
      </c>
      <c r="D84" s="25">
        <v>0</v>
      </c>
      <c r="E84" s="25">
        <v>0</v>
      </c>
      <c r="F84" s="25">
        <v>35341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35331</v>
      </c>
      <c r="N84" s="25">
        <v>0</v>
      </c>
      <c r="O84" s="25">
        <v>0</v>
      </c>
    </row>
    <row r="85" spans="1:15" x14ac:dyDescent="0.2">
      <c r="A85" s="28" t="str">
        <f>INDEX(all_banks!O:O,MATCH('135_parsed'!A85,all_banks!H:H,0))</f>
        <v>ООО "ФФИН Банк" (1143)</v>
      </c>
      <c r="B85" s="25">
        <v>0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25">
        <v>0</v>
      </c>
    </row>
    <row r="86" spans="1:15" x14ac:dyDescent="0.2">
      <c r="A86" s="28" t="str">
        <f>INDEX(all_banks!O:O,MATCH('135_parsed'!A86,all_banks!H:H,0))</f>
        <v>"Братский АНКБ" АО (1144)</v>
      </c>
      <c r="B86" s="25">
        <v>0</v>
      </c>
      <c r="C86" s="25">
        <v>0</v>
      </c>
      <c r="D86" s="25">
        <v>0</v>
      </c>
      <c r="E86" s="25">
        <v>4301</v>
      </c>
      <c r="F86" s="25">
        <v>10906</v>
      </c>
      <c r="G86" s="25">
        <v>0</v>
      </c>
      <c r="H86" s="25">
        <v>0</v>
      </c>
      <c r="I86" s="25">
        <v>0</v>
      </c>
      <c r="J86" s="25">
        <v>0</v>
      </c>
      <c r="K86" s="25">
        <v>0</v>
      </c>
      <c r="L86" s="25">
        <v>34890</v>
      </c>
      <c r="M86" s="25">
        <v>29005</v>
      </c>
      <c r="N86" s="25">
        <v>0</v>
      </c>
      <c r="O86" s="25">
        <v>0</v>
      </c>
    </row>
    <row r="87" spans="1:15" x14ac:dyDescent="0.2">
      <c r="A87" s="28" t="str">
        <f>INDEX(all_banks!O:O,MATCH('135_parsed'!A87,all_banks!H:H,0))</f>
        <v>ООО КБ "Калуга" (1151)</v>
      </c>
      <c r="B87" s="25">
        <v>0</v>
      </c>
      <c r="C87" s="25">
        <v>0</v>
      </c>
      <c r="D87" s="25">
        <v>0</v>
      </c>
      <c r="E87" s="25">
        <v>0</v>
      </c>
      <c r="F87" s="25">
        <v>43530</v>
      </c>
      <c r="G87" s="25">
        <v>0</v>
      </c>
      <c r="H87" s="25">
        <v>0</v>
      </c>
      <c r="I87" s="25">
        <v>0</v>
      </c>
      <c r="J87" s="25">
        <v>0</v>
      </c>
      <c r="K87" s="25">
        <v>0</v>
      </c>
      <c r="L87" s="25">
        <v>0</v>
      </c>
      <c r="M87" s="25">
        <v>42334</v>
      </c>
      <c r="N87" s="25">
        <v>0</v>
      </c>
      <c r="O87" s="25">
        <v>0</v>
      </c>
    </row>
    <row r="88" spans="1:15" x14ac:dyDescent="0.2">
      <c r="A88" s="28" t="str">
        <f>INDEX(all_banks!O:O,MATCH('135_parsed'!A88,all_banks!H:H,0))</f>
        <v>АО "Кузнецкбизнесбанк" (1158)</v>
      </c>
      <c r="B88" s="25">
        <v>0</v>
      </c>
      <c r="C88" s="25">
        <v>0</v>
      </c>
      <c r="D88" s="25">
        <v>0</v>
      </c>
      <c r="E88" s="25">
        <v>43754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62639</v>
      </c>
      <c r="M88" s="25">
        <v>18640</v>
      </c>
      <c r="N88" s="25">
        <v>0</v>
      </c>
      <c r="O88" s="25">
        <v>0</v>
      </c>
    </row>
    <row r="89" spans="1:15" x14ac:dyDescent="0.2">
      <c r="A89" s="28" t="str">
        <f>INDEX(all_banks!O:O,MATCH('135_parsed'!A89,all_banks!H:H,0))</f>
        <v>ПАО "КВАНТ МОБАЙЛ БАНК" (1189)</v>
      </c>
      <c r="B89" s="25">
        <v>0</v>
      </c>
      <c r="C89" s="25">
        <v>0</v>
      </c>
      <c r="D89" s="25">
        <v>0</v>
      </c>
      <c r="E89" s="25">
        <v>0</v>
      </c>
      <c r="F89" s="25">
        <v>241909</v>
      </c>
      <c r="G89" s="25">
        <v>0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>
        <v>273506</v>
      </c>
      <c r="N89" s="25">
        <v>0</v>
      </c>
      <c r="O89" s="25">
        <v>0</v>
      </c>
    </row>
    <row r="90" spans="1:15" x14ac:dyDescent="0.2">
      <c r="A90" s="28" t="str">
        <f>INDEX(all_banks!O:O,MATCH('135_parsed'!A90,all_banks!H:H,0))</f>
        <v>АО комбанк "Арзамас" (1281)</v>
      </c>
      <c r="B90" s="25">
        <v>0</v>
      </c>
      <c r="C90" s="25">
        <v>0</v>
      </c>
      <c r="D90" s="25">
        <v>491741</v>
      </c>
      <c r="E90" s="25">
        <v>0</v>
      </c>
      <c r="F90" s="25">
        <v>0</v>
      </c>
      <c r="G90" s="25">
        <v>0</v>
      </c>
      <c r="H90" s="25">
        <v>0</v>
      </c>
      <c r="I90" s="25">
        <v>0</v>
      </c>
      <c r="J90" s="25">
        <v>0</v>
      </c>
      <c r="K90" s="25">
        <v>414146</v>
      </c>
      <c r="L90" s="25">
        <v>0</v>
      </c>
      <c r="M90" s="25">
        <v>4500</v>
      </c>
      <c r="N90" s="25">
        <v>0</v>
      </c>
      <c r="O90" s="25">
        <v>0</v>
      </c>
    </row>
    <row r="91" spans="1:15" x14ac:dyDescent="0.2">
      <c r="A91" s="28" t="str">
        <f>INDEX(all_banks!O:O,MATCH('135_parsed'!A91,all_banks!H:H,0))</f>
        <v>ПАО Ставропольпромстройбанк (1288)</v>
      </c>
      <c r="B91" s="25">
        <v>0</v>
      </c>
      <c r="C91" s="25">
        <v>0</v>
      </c>
      <c r="D91" s="25">
        <v>0</v>
      </c>
      <c r="E91" s="25">
        <v>0</v>
      </c>
      <c r="F91" s="25">
        <v>372606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363067</v>
      </c>
      <c r="N91" s="25">
        <v>0</v>
      </c>
      <c r="O91" s="25">
        <v>0</v>
      </c>
    </row>
    <row r="92" spans="1:15" x14ac:dyDescent="0.2">
      <c r="A92" s="28" t="str">
        <f>INDEX(all_banks!O:O,MATCH('135_parsed'!A92,all_banks!H:H,0))</f>
        <v>АО КБ "ВАКОБАНК" (1291)</v>
      </c>
      <c r="B92" s="25">
        <v>0</v>
      </c>
      <c r="C92" s="25">
        <v>0</v>
      </c>
      <c r="D92" s="25">
        <v>0</v>
      </c>
      <c r="E92" s="25">
        <v>1299</v>
      </c>
      <c r="F92" s="25">
        <v>60163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1280</v>
      </c>
      <c r="M92" s="25">
        <v>60163</v>
      </c>
      <c r="N92" s="25">
        <v>0</v>
      </c>
      <c r="O92" s="25">
        <v>0</v>
      </c>
    </row>
    <row r="93" spans="1:15" x14ac:dyDescent="0.2">
      <c r="A93" s="28" t="str">
        <f>INDEX(all_banks!O:O,MATCH('135_parsed'!A93,all_banks!H:H,0))</f>
        <v>КБ "ЭНЕРГОТРАНСБАНК" (АО) (1307)</v>
      </c>
      <c r="B93" s="25">
        <v>0</v>
      </c>
      <c r="C93" s="25">
        <v>0</v>
      </c>
      <c r="D93" s="25">
        <v>320625</v>
      </c>
      <c r="E93" s="25">
        <v>45630</v>
      </c>
      <c r="F93" s="25">
        <v>19014</v>
      </c>
      <c r="G93" s="25">
        <v>9118</v>
      </c>
      <c r="H93" s="25">
        <v>0</v>
      </c>
      <c r="I93" s="25">
        <v>0</v>
      </c>
      <c r="J93" s="25">
        <v>0</v>
      </c>
      <c r="K93" s="25">
        <v>320625</v>
      </c>
      <c r="L93" s="25">
        <v>45630</v>
      </c>
      <c r="M93" s="25">
        <v>19014</v>
      </c>
      <c r="N93" s="25">
        <v>9118</v>
      </c>
      <c r="O93" s="25">
        <v>0</v>
      </c>
    </row>
    <row r="94" spans="1:15" x14ac:dyDescent="0.2">
      <c r="A94" s="28" t="str">
        <f>INDEX(all_banks!O:O,MATCH('135_parsed'!A94,all_banks!H:H,0))</f>
        <v>АО Банк "ТКПБ" (1312)</v>
      </c>
      <c r="B94" s="25">
        <v>0</v>
      </c>
      <c r="C94" s="25">
        <v>0</v>
      </c>
      <c r="D94" s="25">
        <v>0</v>
      </c>
      <c r="E94" s="25">
        <v>154377</v>
      </c>
      <c r="F94" s="25">
        <v>104522</v>
      </c>
      <c r="G94" s="25">
        <v>0</v>
      </c>
      <c r="H94" s="25">
        <v>0</v>
      </c>
      <c r="I94" s="25">
        <v>0</v>
      </c>
      <c r="J94" s="25">
        <v>0</v>
      </c>
      <c r="K94" s="25">
        <v>0</v>
      </c>
      <c r="L94" s="25">
        <v>134256</v>
      </c>
      <c r="M94" s="25">
        <v>91108</v>
      </c>
      <c r="N94" s="25">
        <v>0</v>
      </c>
      <c r="O94" s="25">
        <v>0</v>
      </c>
    </row>
    <row r="95" spans="1:15" x14ac:dyDescent="0.2">
      <c r="A95" s="28" t="str">
        <f>INDEX(all_banks!O:O,MATCH('135_parsed'!A95,all_banks!H:H,0))</f>
        <v>АО "Экономбанк" (1319)</v>
      </c>
      <c r="B95" s="25">
        <v>0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0</v>
      </c>
      <c r="L95" s="25">
        <v>0</v>
      </c>
      <c r="M95" s="25">
        <v>0</v>
      </c>
      <c r="N95" s="25">
        <v>0</v>
      </c>
      <c r="O95" s="25">
        <v>0</v>
      </c>
    </row>
    <row r="96" spans="1:15" x14ac:dyDescent="0.2">
      <c r="A96" s="28" t="str">
        <f>INDEX(all_banks!O:O,MATCH('135_parsed'!A96,all_banks!H:H,0))</f>
        <v>АО "АЛЬФА-БАНК" (1326)</v>
      </c>
      <c r="B96" s="25">
        <v>4376545</v>
      </c>
      <c r="C96" s="25">
        <v>0</v>
      </c>
      <c r="D96" s="25">
        <v>0</v>
      </c>
      <c r="E96" s="25">
        <v>1184162</v>
      </c>
      <c r="F96" s="25">
        <v>20769</v>
      </c>
      <c r="G96" s="25">
        <v>0</v>
      </c>
      <c r="H96" s="25">
        <v>0</v>
      </c>
      <c r="I96" s="25">
        <v>4565261</v>
      </c>
      <c r="J96" s="25">
        <v>0</v>
      </c>
      <c r="K96" s="25">
        <v>0</v>
      </c>
      <c r="L96" s="25">
        <v>1052199</v>
      </c>
      <c r="M96" s="25">
        <v>114215</v>
      </c>
      <c r="N96" s="25">
        <v>0</v>
      </c>
      <c r="O96" s="25">
        <v>0</v>
      </c>
    </row>
    <row r="97" spans="1:15" x14ac:dyDescent="0.2">
      <c r="A97" s="28" t="str">
        <f>INDEX(all_banks!O:O,MATCH('135_parsed'!A97,all_banks!H:H,0))</f>
        <v>АО "Солид Банк" (1329)</v>
      </c>
      <c r="B97" s="25">
        <v>0</v>
      </c>
      <c r="C97" s="25">
        <v>0</v>
      </c>
      <c r="D97" s="25">
        <v>0</v>
      </c>
      <c r="E97" s="25">
        <v>1028929</v>
      </c>
      <c r="F97" s="25">
        <v>156</v>
      </c>
      <c r="G97" s="25">
        <v>0</v>
      </c>
      <c r="H97" s="25">
        <v>0</v>
      </c>
      <c r="I97" s="25">
        <v>0</v>
      </c>
      <c r="J97" s="25">
        <v>0</v>
      </c>
      <c r="K97" s="25">
        <v>0</v>
      </c>
      <c r="L97" s="25">
        <v>1161821</v>
      </c>
      <c r="M97" s="25">
        <v>0</v>
      </c>
      <c r="N97" s="25">
        <v>0</v>
      </c>
      <c r="O97" s="25">
        <v>0</v>
      </c>
    </row>
    <row r="98" spans="1:15" x14ac:dyDescent="0.2">
      <c r="A98" s="28" t="str">
        <f>INDEX(all_banks!O:O,MATCH('135_parsed'!A98,all_banks!H:H,0))</f>
        <v>Банк "Левобережный" (ПАО) (1343)</v>
      </c>
      <c r="B98" s="25">
        <v>0</v>
      </c>
      <c r="C98" s="25">
        <v>0</v>
      </c>
      <c r="D98" s="25">
        <v>0</v>
      </c>
      <c r="E98" s="25">
        <v>0</v>
      </c>
      <c r="F98" s="25">
        <v>35395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33226</v>
      </c>
      <c r="N98" s="25">
        <v>0</v>
      </c>
      <c r="O98" s="25">
        <v>0</v>
      </c>
    </row>
    <row r="99" spans="1:15" x14ac:dyDescent="0.2">
      <c r="A99" s="28" t="str">
        <f>INDEX(all_banks!O:O,MATCH('135_parsed'!A99,all_banks!H:H,0))</f>
        <v>ПАО УКБ "Новобанк" (1352)</v>
      </c>
      <c r="B99" s="25">
        <v>0</v>
      </c>
      <c r="C99" s="25">
        <v>0</v>
      </c>
      <c r="D99" s="25">
        <v>0</v>
      </c>
      <c r="E99" s="25">
        <v>41183</v>
      </c>
      <c r="F99" s="25">
        <v>803</v>
      </c>
      <c r="G99" s="25">
        <v>0</v>
      </c>
      <c r="H99" s="25">
        <v>0</v>
      </c>
      <c r="I99" s="25">
        <v>0</v>
      </c>
      <c r="J99" s="25">
        <v>0</v>
      </c>
      <c r="K99" s="25">
        <v>0</v>
      </c>
      <c r="L99" s="25">
        <v>24980</v>
      </c>
      <c r="M99" s="25">
        <v>803</v>
      </c>
      <c r="N99" s="25">
        <v>0</v>
      </c>
      <c r="O99" s="25">
        <v>0</v>
      </c>
    </row>
    <row r="100" spans="1:15" x14ac:dyDescent="0.2">
      <c r="A100" s="28" t="str">
        <f>INDEX(all_banks!O:O,MATCH('135_parsed'!A100,all_banks!H:H,0))</f>
        <v>РНКБ Банк (ПАО) (1354)</v>
      </c>
      <c r="B100" s="25">
        <v>0</v>
      </c>
      <c r="C100" s="25">
        <v>0</v>
      </c>
      <c r="D100" s="25">
        <v>979433</v>
      </c>
      <c r="E100" s="25">
        <v>194769</v>
      </c>
      <c r="F100" s="25">
        <v>0</v>
      </c>
      <c r="G100" s="25">
        <v>173433</v>
      </c>
      <c r="H100" s="25">
        <v>0</v>
      </c>
      <c r="I100" s="25">
        <v>0</v>
      </c>
      <c r="J100" s="25">
        <v>0</v>
      </c>
      <c r="K100" s="25">
        <v>979433</v>
      </c>
      <c r="L100" s="25">
        <v>200741</v>
      </c>
      <c r="M100" s="25">
        <v>0</v>
      </c>
      <c r="N100" s="25">
        <v>173433</v>
      </c>
      <c r="O100" s="25">
        <v>0</v>
      </c>
    </row>
    <row r="101" spans="1:15" x14ac:dyDescent="0.2">
      <c r="A101" s="28" t="str">
        <f>INDEX(all_banks!O:O,MATCH('135_parsed'!A101,all_banks!H:H,0))</f>
        <v>ООО КБ "Уралфинанс" (1370)</v>
      </c>
      <c r="B101" s="25">
        <v>0</v>
      </c>
      <c r="C101" s="25">
        <v>0</v>
      </c>
      <c r="D101" s="25">
        <v>0</v>
      </c>
      <c r="E101" s="25">
        <v>0</v>
      </c>
      <c r="F101" s="25">
        <v>14256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14256</v>
      </c>
      <c r="N101" s="25">
        <v>0</v>
      </c>
      <c r="O101" s="25">
        <v>0</v>
      </c>
    </row>
    <row r="102" spans="1:15" x14ac:dyDescent="0.2">
      <c r="A102" s="28" t="str">
        <f>INDEX(all_banks!O:O,MATCH('135_parsed'!A102,all_banks!H:H,0))</f>
        <v>Банк "Снежинский" АО (1376)</v>
      </c>
      <c r="B102" s="25">
        <v>0</v>
      </c>
      <c r="C102" s="25">
        <v>0</v>
      </c>
      <c r="D102" s="25">
        <v>0</v>
      </c>
      <c r="E102" s="25">
        <v>1182</v>
      </c>
      <c r="F102" s="25">
        <v>788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25">
        <v>0</v>
      </c>
    </row>
    <row r="103" spans="1:15" x14ac:dyDescent="0.2">
      <c r="A103" s="28" t="str">
        <f>INDEX(all_banks!O:O,MATCH('135_parsed'!A103,all_banks!H:H,0))</f>
        <v>ООО банк "Элита" (1399)</v>
      </c>
      <c r="B103" s="25">
        <v>0</v>
      </c>
      <c r="C103" s="25">
        <v>0</v>
      </c>
      <c r="D103" s="25">
        <v>41</v>
      </c>
      <c r="E103" s="25">
        <v>0</v>
      </c>
      <c r="F103" s="25">
        <v>0</v>
      </c>
      <c r="G103" s="25">
        <v>0</v>
      </c>
      <c r="H103" s="25">
        <v>0</v>
      </c>
      <c r="I103" s="25">
        <v>0</v>
      </c>
      <c r="J103" s="25">
        <v>0</v>
      </c>
      <c r="K103" s="25">
        <v>41</v>
      </c>
      <c r="L103" s="25">
        <v>0</v>
      </c>
      <c r="M103" s="25">
        <v>0</v>
      </c>
      <c r="N103" s="25">
        <v>0</v>
      </c>
      <c r="O103" s="25">
        <v>0</v>
      </c>
    </row>
    <row r="104" spans="1:15" x14ac:dyDescent="0.2">
      <c r="A104" s="28" t="str">
        <f>INDEX(all_banks!O:O,MATCH('135_parsed'!A104,all_banks!H:H,0))</f>
        <v>АО "Автоградбанк" (1455)</v>
      </c>
      <c r="B104" s="25">
        <v>0</v>
      </c>
      <c r="C104" s="25">
        <v>0</v>
      </c>
      <c r="D104" s="25">
        <v>0</v>
      </c>
      <c r="E104" s="25">
        <v>280333</v>
      </c>
      <c r="F104" s="25">
        <v>128531</v>
      </c>
      <c r="G104" s="25">
        <v>0</v>
      </c>
      <c r="H104" s="25">
        <v>0</v>
      </c>
      <c r="I104" s="25">
        <v>0</v>
      </c>
      <c r="J104" s="25">
        <v>0</v>
      </c>
      <c r="K104" s="25">
        <v>0</v>
      </c>
      <c r="L104" s="25">
        <v>210492</v>
      </c>
      <c r="M104" s="25">
        <v>145869</v>
      </c>
      <c r="N104" s="25">
        <v>0</v>
      </c>
      <c r="O104" s="25">
        <v>0</v>
      </c>
    </row>
    <row r="105" spans="1:15" x14ac:dyDescent="0.2">
      <c r="A105" s="28" t="str">
        <f>INDEX(all_banks!O:O,MATCH('135_parsed'!A105,all_banks!H:H,0))</f>
        <v>ПАО КБ "Восточный" (1460)</v>
      </c>
      <c r="B105" s="25">
        <v>0</v>
      </c>
      <c r="C105" s="25">
        <v>0</v>
      </c>
      <c r="D105" s="25">
        <v>1051823</v>
      </c>
      <c r="E105" s="25">
        <v>11915283</v>
      </c>
      <c r="F105" s="25">
        <v>2099989</v>
      </c>
      <c r="G105" s="25">
        <v>25900</v>
      </c>
      <c r="H105" s="25">
        <v>0</v>
      </c>
      <c r="I105" s="25">
        <v>0</v>
      </c>
      <c r="J105" s="25">
        <v>0</v>
      </c>
      <c r="K105" s="25">
        <v>1294695</v>
      </c>
      <c r="L105" s="25">
        <v>12710889</v>
      </c>
      <c r="M105" s="25">
        <v>1998488</v>
      </c>
      <c r="N105" s="25">
        <v>25000</v>
      </c>
      <c r="O105" s="25">
        <v>0</v>
      </c>
    </row>
    <row r="106" spans="1:15" x14ac:dyDescent="0.2">
      <c r="A106" s="28" t="str">
        <f>INDEX(all_banks!O:O,MATCH('135_parsed'!A106,all_banks!H:H,0))</f>
        <v>ПАО Сбербанк (1481)</v>
      </c>
      <c r="B106" s="25">
        <v>947943104</v>
      </c>
      <c r="C106" s="25">
        <v>0</v>
      </c>
      <c r="D106" s="25">
        <v>0</v>
      </c>
      <c r="E106" s="25">
        <v>8581382</v>
      </c>
      <c r="F106" s="25">
        <v>10420495</v>
      </c>
      <c r="G106" s="25">
        <v>511679</v>
      </c>
      <c r="H106" s="25">
        <v>0</v>
      </c>
      <c r="I106" s="25">
        <v>1132259024</v>
      </c>
      <c r="J106" s="25">
        <v>0</v>
      </c>
      <c r="K106" s="25">
        <v>0</v>
      </c>
      <c r="L106" s="25">
        <v>8703621</v>
      </c>
      <c r="M106" s="25">
        <v>9004519</v>
      </c>
      <c r="N106" s="25">
        <v>511679</v>
      </c>
      <c r="O106" s="25">
        <v>0</v>
      </c>
    </row>
    <row r="107" spans="1:15" x14ac:dyDescent="0.2">
      <c r="A107" s="28" t="str">
        <f>INDEX(all_banks!O:O,MATCH('135_parsed'!A107,all_banks!H:H,0))</f>
        <v>АО "ВУЗ-банк" (1557)</v>
      </c>
      <c r="B107" s="25">
        <v>0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H107" s="25">
        <v>220002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25">
        <v>220002</v>
      </c>
    </row>
    <row r="108" spans="1:15" x14ac:dyDescent="0.2">
      <c r="A108" s="28" t="str">
        <f>INDEX(all_banks!O:O,MATCH('135_parsed'!A108,all_banks!H:H,0))</f>
        <v>ПАО "РосДорБанк" (1573)</v>
      </c>
      <c r="B108" s="25">
        <v>218514</v>
      </c>
      <c r="C108" s="25">
        <v>0</v>
      </c>
      <c r="D108" s="25">
        <v>0</v>
      </c>
      <c r="E108" s="25">
        <v>15783</v>
      </c>
      <c r="F108" s="25">
        <v>42301</v>
      </c>
      <c r="G108" s="25">
        <v>0</v>
      </c>
      <c r="H108" s="25">
        <v>0</v>
      </c>
      <c r="I108" s="25">
        <v>4764</v>
      </c>
      <c r="J108" s="25">
        <v>0</v>
      </c>
      <c r="K108" s="25">
        <v>0</v>
      </c>
      <c r="L108" s="25">
        <v>14579</v>
      </c>
      <c r="M108" s="25">
        <v>40134</v>
      </c>
      <c r="N108" s="25">
        <v>0</v>
      </c>
      <c r="O108" s="25">
        <v>0</v>
      </c>
    </row>
    <row r="109" spans="1:15" x14ac:dyDescent="0.2">
      <c r="A109" s="28" t="str">
        <f>INDEX(all_banks!O:O,MATCH('135_parsed'!A109,all_banks!H:H,0))</f>
        <v>АО "Тимер Банк" (1581)</v>
      </c>
      <c r="B109" s="25">
        <v>0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25">
        <v>0</v>
      </c>
    </row>
    <row r="110" spans="1:15" x14ac:dyDescent="0.2">
      <c r="A110" s="28" t="str">
        <f>INDEX(all_banks!O:O,MATCH('135_parsed'!A110,all_banks!H:H,0))</f>
        <v>"СДМ-Банк" (ПАО) (1637)</v>
      </c>
      <c r="B110" s="25">
        <v>0</v>
      </c>
      <c r="C110" s="25">
        <v>0</v>
      </c>
      <c r="D110" s="25">
        <v>464811</v>
      </c>
      <c r="E110" s="25">
        <v>2189001</v>
      </c>
      <c r="F110" s="25">
        <v>904</v>
      </c>
      <c r="G110" s="25">
        <v>54703</v>
      </c>
      <c r="H110" s="25">
        <v>0</v>
      </c>
      <c r="I110" s="25">
        <v>0</v>
      </c>
      <c r="J110" s="25">
        <v>0</v>
      </c>
      <c r="K110" s="25">
        <v>464811</v>
      </c>
      <c r="L110" s="25">
        <v>2044443</v>
      </c>
      <c r="M110" s="25">
        <v>759</v>
      </c>
      <c r="N110" s="25">
        <v>54703</v>
      </c>
      <c r="O110" s="25">
        <v>0</v>
      </c>
    </row>
    <row r="111" spans="1:15" x14ac:dyDescent="0.2">
      <c r="A111" s="28" t="str">
        <f>INDEX(all_banks!O:O,MATCH('135_parsed'!A111,all_banks!H:H,0))</f>
        <v>ООО Банк Оранжевый (1659)</v>
      </c>
      <c r="B111" s="25">
        <v>0</v>
      </c>
      <c r="C111" s="25">
        <v>0</v>
      </c>
      <c r="D111" s="25">
        <v>0</v>
      </c>
      <c r="E111" s="25">
        <v>0</v>
      </c>
      <c r="F111" s="25">
        <v>63878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162057</v>
      </c>
      <c r="N111" s="25">
        <v>0</v>
      </c>
      <c r="O111" s="25">
        <v>0</v>
      </c>
    </row>
    <row r="112" spans="1:15" x14ac:dyDescent="0.2">
      <c r="A112" s="28" t="str">
        <f>INDEX(all_banks!O:O,MATCH('135_parsed'!A112,all_banks!H:H,0))</f>
        <v>Креди Агриколь КИБ АО (1680)</v>
      </c>
      <c r="B112" s="25">
        <v>0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H112" s="25">
        <v>0</v>
      </c>
      <c r="I112" s="25">
        <v>0</v>
      </c>
      <c r="J112" s="25">
        <v>0</v>
      </c>
      <c r="K112" s="25">
        <v>0</v>
      </c>
      <c r="L112" s="25">
        <v>0</v>
      </c>
      <c r="M112" s="25">
        <v>0</v>
      </c>
      <c r="N112" s="25">
        <v>0</v>
      </c>
      <c r="O112" s="25">
        <v>0</v>
      </c>
    </row>
    <row r="113" spans="1:15" x14ac:dyDescent="0.2">
      <c r="A113" s="28" t="str">
        <f>INDEX(all_banks!O:O,MATCH('135_parsed'!A113,all_banks!H:H,0))</f>
        <v>ПАО "Томскпромстройбанк" (1720)</v>
      </c>
      <c r="B113" s="25">
        <v>0</v>
      </c>
      <c r="C113" s="25">
        <v>0</v>
      </c>
      <c r="D113" s="25">
        <v>0</v>
      </c>
      <c r="E113" s="25">
        <v>164355</v>
      </c>
      <c r="F113" s="25">
        <v>45892</v>
      </c>
      <c r="G113" s="25">
        <v>0</v>
      </c>
      <c r="H113" s="25">
        <v>0</v>
      </c>
      <c r="I113" s="25">
        <v>0</v>
      </c>
      <c r="J113" s="25">
        <v>0</v>
      </c>
      <c r="K113" s="25">
        <v>0</v>
      </c>
      <c r="L113" s="25">
        <v>148559</v>
      </c>
      <c r="M113" s="25">
        <v>48395</v>
      </c>
      <c r="N113" s="25">
        <v>0</v>
      </c>
      <c r="O113" s="25">
        <v>0</v>
      </c>
    </row>
    <row r="114" spans="1:15" x14ac:dyDescent="0.2">
      <c r="A114" s="28" t="str">
        <f>INDEX(all_banks!O:O,MATCH('135_parsed'!A114,all_banks!H:H,0))</f>
        <v>АО "ИК Банк" (1732)</v>
      </c>
      <c r="B114" s="25">
        <v>0</v>
      </c>
      <c r="C114" s="25">
        <v>0</v>
      </c>
      <c r="D114" s="25">
        <v>9</v>
      </c>
      <c r="E114" s="25">
        <v>11034</v>
      </c>
      <c r="F114" s="25">
        <v>0</v>
      </c>
      <c r="G114" s="25">
        <v>300</v>
      </c>
      <c r="H114" s="25">
        <v>0</v>
      </c>
      <c r="I114" s="25">
        <v>0</v>
      </c>
      <c r="J114" s="25">
        <v>0</v>
      </c>
      <c r="K114" s="25">
        <v>9</v>
      </c>
      <c r="L114" s="25">
        <v>1902</v>
      </c>
      <c r="M114" s="25">
        <v>0</v>
      </c>
      <c r="N114" s="25">
        <v>300</v>
      </c>
      <c r="O114" s="25">
        <v>0</v>
      </c>
    </row>
    <row r="115" spans="1:15" x14ac:dyDescent="0.2">
      <c r="A115" s="28" t="str">
        <f>INDEX(all_banks!O:O,MATCH('135_parsed'!A115,all_banks!H:H,0))</f>
        <v>ПАО "БыстроБанк" (1745)</v>
      </c>
      <c r="B115" s="25">
        <v>0</v>
      </c>
      <c r="C115" s="25">
        <v>0</v>
      </c>
      <c r="D115" s="25">
        <v>0</v>
      </c>
      <c r="E115" s="25">
        <v>112982</v>
      </c>
      <c r="F115" s="25">
        <v>40534</v>
      </c>
      <c r="G115" s="25">
        <v>0</v>
      </c>
      <c r="H115" s="25">
        <v>0</v>
      </c>
      <c r="I115" s="25">
        <v>0</v>
      </c>
      <c r="J115" s="25">
        <v>0</v>
      </c>
      <c r="K115" s="25">
        <v>0</v>
      </c>
      <c r="L115" s="25">
        <v>112982</v>
      </c>
      <c r="M115" s="25">
        <v>34783</v>
      </c>
      <c r="N115" s="25">
        <v>0</v>
      </c>
      <c r="O115" s="25">
        <v>0</v>
      </c>
    </row>
    <row r="116" spans="1:15" x14ac:dyDescent="0.2">
      <c r="A116" s="28" t="str">
        <f>INDEX(all_banks!O:O,MATCH('135_parsed'!A116,all_banks!H:H,0))</f>
        <v>ООО "НОВОКИБ" (1747)</v>
      </c>
      <c r="B116" s="25">
        <v>0</v>
      </c>
      <c r="C116" s="25">
        <v>0</v>
      </c>
      <c r="D116" s="25">
        <v>0</v>
      </c>
      <c r="E116" s="25">
        <v>0</v>
      </c>
      <c r="F116" s="25">
        <v>3211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3211</v>
      </c>
      <c r="N116" s="25">
        <v>0</v>
      </c>
      <c r="O116" s="25">
        <v>0</v>
      </c>
    </row>
    <row r="117" spans="1:15" x14ac:dyDescent="0.2">
      <c r="A117" s="28" t="str">
        <f>INDEX(all_banks!O:O,MATCH('135_parsed'!A117,all_banks!H:H,0))</f>
        <v>ПАО МОСОБЛБАНК (1751)</v>
      </c>
      <c r="B117" s="25">
        <v>0</v>
      </c>
      <c r="C117" s="25">
        <v>0</v>
      </c>
      <c r="D117" s="25">
        <v>0</v>
      </c>
      <c r="E117" s="25">
        <v>0</v>
      </c>
      <c r="F117" s="25">
        <v>0</v>
      </c>
      <c r="G117" s="25">
        <v>0</v>
      </c>
      <c r="H117" s="25">
        <v>1351468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1351468</v>
      </c>
    </row>
    <row r="118" spans="1:15" x14ac:dyDescent="0.2">
      <c r="A118" s="28" t="str">
        <f>INDEX(all_banks!O:O,MATCH('135_parsed'!A118,all_banks!H:H,0))</f>
        <v>АО ЕАТПБанк (1765)</v>
      </c>
      <c r="B118" s="25">
        <v>0</v>
      </c>
      <c r="C118" s="25">
        <v>0</v>
      </c>
      <c r="D118" s="25">
        <v>0</v>
      </c>
      <c r="E118" s="25">
        <v>0</v>
      </c>
      <c r="F118" s="25">
        <v>5800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5800</v>
      </c>
      <c r="N118" s="25">
        <v>0</v>
      </c>
      <c r="O118" s="25">
        <v>0</v>
      </c>
    </row>
    <row r="119" spans="1:15" x14ac:dyDescent="0.2">
      <c r="A119" s="28" t="str">
        <f>INDEX(all_banks!O:O,MATCH('135_parsed'!A119,all_banks!H:H,0))</f>
        <v>АО КИБ "ЕВРОАЛЬЯНС" (1781)</v>
      </c>
      <c r="B119" s="25">
        <v>0</v>
      </c>
      <c r="C119" s="25">
        <v>0</v>
      </c>
      <c r="D119" s="25">
        <v>0</v>
      </c>
      <c r="E119" s="25">
        <v>216113</v>
      </c>
      <c r="F119" s="25">
        <v>4557</v>
      </c>
      <c r="G119" s="25">
        <v>1868</v>
      </c>
      <c r="H119" s="25">
        <v>0</v>
      </c>
      <c r="I119" s="25">
        <v>0</v>
      </c>
      <c r="J119" s="25">
        <v>0</v>
      </c>
      <c r="K119" s="25">
        <v>0</v>
      </c>
      <c r="L119" s="25">
        <v>216263</v>
      </c>
      <c r="M119" s="25">
        <v>4557</v>
      </c>
      <c r="N119" s="25">
        <v>1267</v>
      </c>
      <c r="O119" s="25">
        <v>0</v>
      </c>
    </row>
    <row r="120" spans="1:15" x14ac:dyDescent="0.2">
      <c r="A120" s="28" t="str">
        <f>INDEX(all_banks!O:O,MATCH('135_parsed'!A120,all_banks!H:H,0))</f>
        <v>АО АКИБ "Почтобанк" (1788)</v>
      </c>
      <c r="B120" s="25">
        <v>0</v>
      </c>
      <c r="C120" s="25">
        <v>0</v>
      </c>
      <c r="D120" s="25">
        <v>0</v>
      </c>
      <c r="E120" s="25">
        <v>0</v>
      </c>
      <c r="F120" s="25">
        <v>11538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11538</v>
      </c>
      <c r="N120" s="25">
        <v>0</v>
      </c>
      <c r="O120" s="25">
        <v>0</v>
      </c>
    </row>
    <row r="121" spans="1:15" x14ac:dyDescent="0.2">
      <c r="A121" s="28" t="str">
        <f>INDEX(all_banks!O:O,MATCH('135_parsed'!A121,all_banks!H:H,0))</f>
        <v>АО БАНК "Ермак" (1809)</v>
      </c>
      <c r="B121" s="25">
        <v>0</v>
      </c>
      <c r="C121" s="25">
        <v>0</v>
      </c>
      <c r="D121" s="25">
        <v>0</v>
      </c>
      <c r="E121" s="25">
        <v>71294</v>
      </c>
      <c r="F121" s="25">
        <v>77464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71294</v>
      </c>
      <c r="M121" s="25">
        <v>72853</v>
      </c>
      <c r="N121" s="25">
        <v>0</v>
      </c>
      <c r="O121" s="25">
        <v>0</v>
      </c>
    </row>
    <row r="122" spans="1:15" x14ac:dyDescent="0.2">
      <c r="A122" s="28" t="str">
        <f>INDEX(all_banks!O:O,MATCH('135_parsed'!A122,all_banks!H:H,0))</f>
        <v>"Азиатско-Тихоокеанский Банк" (АО) (1810)</v>
      </c>
      <c r="B122" s="25">
        <v>307325</v>
      </c>
      <c r="C122" s="25">
        <v>0</v>
      </c>
      <c r="D122" s="25">
        <v>0</v>
      </c>
      <c r="E122" s="25">
        <v>608791</v>
      </c>
      <c r="F122" s="25">
        <v>182</v>
      </c>
      <c r="G122" s="25">
        <v>0</v>
      </c>
      <c r="H122" s="25">
        <v>0</v>
      </c>
      <c r="I122" s="25">
        <v>307325</v>
      </c>
      <c r="J122" s="25">
        <v>0</v>
      </c>
      <c r="K122" s="25">
        <v>0</v>
      </c>
      <c r="L122" s="25">
        <v>500790</v>
      </c>
      <c r="M122" s="25">
        <v>91</v>
      </c>
      <c r="N122" s="25">
        <v>0</v>
      </c>
      <c r="O122" s="25">
        <v>0</v>
      </c>
    </row>
    <row r="123" spans="1:15" x14ac:dyDescent="0.2">
      <c r="A123" s="28" t="str">
        <f>INDEX(all_banks!O:O,MATCH('135_parsed'!A123,all_banks!H:H,0))</f>
        <v>МКБ "Дон-Тексбанк" ООО (1818)</v>
      </c>
      <c r="B123" s="25">
        <v>0</v>
      </c>
      <c r="C123" s="25">
        <v>0</v>
      </c>
      <c r="D123" s="25">
        <v>0</v>
      </c>
      <c r="E123" s="25">
        <v>0</v>
      </c>
      <c r="F123" s="25">
        <v>1877</v>
      </c>
      <c r="G123" s="25">
        <v>0</v>
      </c>
      <c r="H123" s="25">
        <v>0</v>
      </c>
      <c r="I123" s="25">
        <v>0</v>
      </c>
      <c r="J123" s="25">
        <v>0</v>
      </c>
      <c r="K123" s="25">
        <v>0</v>
      </c>
      <c r="L123" s="25">
        <v>0</v>
      </c>
      <c r="M123" s="25">
        <v>1877</v>
      </c>
      <c r="N123" s="25">
        <v>0</v>
      </c>
      <c r="O123" s="25">
        <v>0</v>
      </c>
    </row>
    <row r="124" spans="1:15" x14ac:dyDescent="0.2">
      <c r="A124" s="28" t="str">
        <f>INDEX(all_banks!O:O,MATCH('135_parsed'!A124,all_banks!H:H,0))</f>
        <v>ООО "Инбанк" (1829)</v>
      </c>
      <c r="B124" s="25">
        <v>0</v>
      </c>
      <c r="C124" s="25">
        <v>0</v>
      </c>
      <c r="D124" s="25">
        <v>0</v>
      </c>
      <c r="E124" s="25">
        <v>0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25">
        <v>0</v>
      </c>
    </row>
    <row r="125" spans="1:15" x14ac:dyDescent="0.2">
      <c r="A125" s="28" t="str">
        <f>INDEX(all_banks!O:O,MATCH('135_parsed'!A125,all_banks!H:H,0))</f>
        <v>АКБ "ФОРА-БАНК" (АО) (1885)</v>
      </c>
      <c r="B125" s="25">
        <v>0</v>
      </c>
      <c r="C125" s="25">
        <v>0</v>
      </c>
      <c r="D125" s="25">
        <v>465617</v>
      </c>
      <c r="E125" s="25">
        <v>202512</v>
      </c>
      <c r="F125" s="25">
        <v>360926</v>
      </c>
      <c r="G125" s="25">
        <v>0</v>
      </c>
      <c r="H125" s="25">
        <v>0</v>
      </c>
      <c r="I125" s="25">
        <v>0</v>
      </c>
      <c r="J125" s="25">
        <v>0</v>
      </c>
      <c r="K125" s="25">
        <v>540381</v>
      </c>
      <c r="L125" s="25">
        <v>153813</v>
      </c>
      <c r="M125" s="25">
        <v>363966</v>
      </c>
      <c r="N125" s="25">
        <v>0</v>
      </c>
      <c r="O125" s="25">
        <v>0</v>
      </c>
    </row>
    <row r="126" spans="1:15" x14ac:dyDescent="0.2">
      <c r="A126" s="28" t="str">
        <f>INDEX(all_banks!O:O,MATCH('135_parsed'!A126,all_banks!H:H,0))</f>
        <v>АО "Банк "Вологжанин" (1896)</v>
      </c>
      <c r="B126" s="25">
        <v>0</v>
      </c>
      <c r="C126" s="25">
        <v>0</v>
      </c>
      <c r="D126" s="25">
        <v>0</v>
      </c>
      <c r="E126" s="25">
        <v>112996</v>
      </c>
      <c r="F126" s="25">
        <v>22601</v>
      </c>
      <c r="G126" s="25">
        <v>36698</v>
      </c>
      <c r="H126" s="25">
        <v>0</v>
      </c>
      <c r="I126" s="25">
        <v>0</v>
      </c>
      <c r="J126" s="25">
        <v>0</v>
      </c>
      <c r="K126" s="25">
        <v>0</v>
      </c>
      <c r="L126" s="25">
        <v>109765</v>
      </c>
      <c r="M126" s="25">
        <v>20804</v>
      </c>
      <c r="N126" s="25">
        <v>87499</v>
      </c>
      <c r="O126" s="25">
        <v>0</v>
      </c>
    </row>
    <row r="127" spans="1:15" x14ac:dyDescent="0.2">
      <c r="A127" s="28" t="str">
        <f>INDEX(all_banks!O:O,MATCH('135_parsed'!A127,all_banks!H:H,0))</f>
        <v>АКБ "Ланта-Банк" (АО) (1920)</v>
      </c>
      <c r="B127" s="25">
        <v>0</v>
      </c>
      <c r="C127" s="25">
        <v>0</v>
      </c>
      <c r="D127" s="25">
        <v>106995</v>
      </c>
      <c r="E127" s="25">
        <v>1541340</v>
      </c>
      <c r="F127" s="25">
        <v>265281</v>
      </c>
      <c r="G127" s="25">
        <v>0</v>
      </c>
      <c r="H127" s="25">
        <v>0</v>
      </c>
      <c r="I127" s="25">
        <v>0</v>
      </c>
      <c r="J127" s="25">
        <v>0</v>
      </c>
      <c r="K127" s="25">
        <v>106995</v>
      </c>
      <c r="L127" s="25">
        <v>1495985</v>
      </c>
      <c r="M127" s="25">
        <v>303103</v>
      </c>
      <c r="N127" s="25">
        <v>0</v>
      </c>
      <c r="O127" s="25">
        <v>0</v>
      </c>
    </row>
    <row r="128" spans="1:15" x14ac:dyDescent="0.2">
      <c r="A128" s="28" t="str">
        <f>INDEX(all_banks!O:O,MATCH('135_parsed'!A128,all_banks!H:H,0))</f>
        <v>АО КБ "Модульбанк" (1927)</v>
      </c>
      <c r="B128" s="25">
        <v>297075</v>
      </c>
      <c r="C128" s="25">
        <v>0</v>
      </c>
      <c r="D128" s="25">
        <v>0</v>
      </c>
      <c r="E128" s="25">
        <v>2259162</v>
      </c>
      <c r="F128" s="25">
        <v>0</v>
      </c>
      <c r="G128" s="25">
        <v>0</v>
      </c>
      <c r="H128" s="25">
        <v>0</v>
      </c>
      <c r="I128" s="25">
        <v>340047</v>
      </c>
      <c r="J128" s="25">
        <v>0</v>
      </c>
      <c r="K128" s="25">
        <v>0</v>
      </c>
      <c r="L128" s="25">
        <v>1724429</v>
      </c>
      <c r="M128" s="25">
        <v>0</v>
      </c>
      <c r="N128" s="25">
        <v>0</v>
      </c>
      <c r="O128" s="25">
        <v>0</v>
      </c>
    </row>
    <row r="129" spans="1:15" x14ac:dyDescent="0.2">
      <c r="A129" s="28" t="str">
        <f>INDEX(all_banks!O:O,MATCH('135_parsed'!A129,all_banks!H:H,0))</f>
        <v>ООО МИБ "ДАЛЕНА" (1948)</v>
      </c>
      <c r="B129" s="25">
        <v>0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</row>
    <row r="130" spans="1:15" x14ac:dyDescent="0.2">
      <c r="A130" s="28" t="str">
        <f>INDEX(all_banks!O:O,MATCH('135_parsed'!A130,all_banks!H:H,0))</f>
        <v>АО БАНК НБС (1949)</v>
      </c>
      <c r="B130" s="25">
        <v>0</v>
      </c>
      <c r="C130" s="25">
        <v>0</v>
      </c>
      <c r="D130" s="25">
        <v>0</v>
      </c>
      <c r="E130" s="25">
        <v>0</v>
      </c>
      <c r="F130" s="25">
        <v>7136</v>
      </c>
      <c r="G130" s="25">
        <v>0</v>
      </c>
      <c r="H130" s="25">
        <v>0</v>
      </c>
      <c r="I130" s="25">
        <v>0</v>
      </c>
      <c r="J130" s="25">
        <v>0</v>
      </c>
      <c r="K130" s="25">
        <v>0</v>
      </c>
      <c r="L130" s="25">
        <v>0</v>
      </c>
      <c r="M130" s="25">
        <v>7136</v>
      </c>
      <c r="N130" s="25">
        <v>0</v>
      </c>
      <c r="O130" s="25">
        <v>0</v>
      </c>
    </row>
    <row r="131" spans="1:15" x14ac:dyDescent="0.2">
      <c r="A131" s="28" t="str">
        <f>INDEX(all_banks!O:O,MATCH('135_parsed'!A131,all_banks!H:H,0))</f>
        <v>ПАО "НБД-Банк" (1966)</v>
      </c>
      <c r="B131" s="25">
        <v>0</v>
      </c>
      <c r="C131" s="25">
        <v>0</v>
      </c>
      <c r="D131" s="25">
        <v>141625</v>
      </c>
      <c r="E131" s="25">
        <v>6858</v>
      </c>
      <c r="F131" s="25">
        <v>311040</v>
      </c>
      <c r="G131" s="25">
        <v>4301</v>
      </c>
      <c r="H131" s="25">
        <v>0</v>
      </c>
      <c r="I131" s="25">
        <v>0</v>
      </c>
      <c r="J131" s="25">
        <v>0</v>
      </c>
      <c r="K131" s="25">
        <v>155109</v>
      </c>
      <c r="L131" s="25">
        <v>6354</v>
      </c>
      <c r="M131" s="25">
        <v>176592</v>
      </c>
      <c r="N131" s="25">
        <v>4306</v>
      </c>
      <c r="O131" s="25">
        <v>0</v>
      </c>
    </row>
    <row r="132" spans="1:15" x14ac:dyDescent="0.2">
      <c r="A132" s="28" t="str">
        <f>INDEX(all_banks!O:O,MATCH('135_parsed'!A132,all_banks!H:H,0))</f>
        <v>ООО "АвтоКредитБанк" (1973)</v>
      </c>
      <c r="B132" s="25">
        <v>0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H132" s="25">
        <v>0</v>
      </c>
      <c r="I132" s="25">
        <v>0</v>
      </c>
      <c r="J132" s="25">
        <v>0</v>
      </c>
      <c r="K132" s="25">
        <v>0</v>
      </c>
      <c r="L132" s="25">
        <v>0</v>
      </c>
      <c r="M132" s="25">
        <v>0</v>
      </c>
      <c r="N132" s="25">
        <v>0</v>
      </c>
      <c r="O132" s="25">
        <v>0</v>
      </c>
    </row>
    <row r="133" spans="1:15" x14ac:dyDescent="0.2">
      <c r="A133" s="28" t="str">
        <f>INDEX(all_banks!O:O,MATCH('135_parsed'!A133,all_banks!H:H,0))</f>
        <v>ПАО "МОСКОВСКИЙ КРЕДИТНЫЙ БАНК" (1978)</v>
      </c>
      <c r="B133" s="25">
        <v>2282192</v>
      </c>
      <c r="C133" s="25">
        <v>17721720</v>
      </c>
      <c r="D133" s="25">
        <v>0</v>
      </c>
      <c r="E133" s="25">
        <v>391873</v>
      </c>
      <c r="F133" s="25">
        <v>1624290</v>
      </c>
      <c r="G133" s="25">
        <v>0</v>
      </c>
      <c r="H133" s="25">
        <v>0</v>
      </c>
      <c r="I133" s="25">
        <v>2282290</v>
      </c>
      <c r="J133" s="25">
        <v>18099244</v>
      </c>
      <c r="K133" s="25">
        <v>0</v>
      </c>
      <c r="L133" s="25">
        <v>391873</v>
      </c>
      <c r="M133" s="25">
        <v>1667339</v>
      </c>
      <c r="N133" s="25">
        <v>0</v>
      </c>
      <c r="O133" s="25">
        <v>0</v>
      </c>
    </row>
    <row r="134" spans="1:15" x14ac:dyDescent="0.2">
      <c r="A134" s="28" t="str">
        <f>INDEX(all_banks!O:O,MATCH('135_parsed'!A134,all_banks!H:H,0))</f>
        <v>"СИБСОЦБАНК" ООО (2015)</v>
      </c>
      <c r="B134" s="25">
        <v>0</v>
      </c>
      <c r="C134" s="25">
        <v>0</v>
      </c>
      <c r="D134" s="25">
        <v>0</v>
      </c>
      <c r="E134" s="25">
        <v>142176</v>
      </c>
      <c r="F134" s="25">
        <v>0</v>
      </c>
      <c r="G134" s="25">
        <v>1301</v>
      </c>
      <c r="H134" s="25">
        <v>0</v>
      </c>
      <c r="I134" s="25">
        <v>0</v>
      </c>
      <c r="J134" s="25">
        <v>0</v>
      </c>
      <c r="K134" s="25">
        <v>0</v>
      </c>
      <c r="L134" s="25">
        <v>142170</v>
      </c>
      <c r="M134" s="25">
        <v>0</v>
      </c>
      <c r="N134" s="25">
        <v>503</v>
      </c>
      <c r="O134" s="25">
        <v>0</v>
      </c>
    </row>
    <row r="135" spans="1:15" x14ac:dyDescent="0.2">
      <c r="A135" s="28" t="str">
        <f>INDEX(all_banks!O:O,MATCH('135_parsed'!A135,all_banks!H:H,0))</f>
        <v>Банк "СЕРВИС РЕЗЕРВ" (АО) (2034)</v>
      </c>
      <c r="B135" s="25">
        <v>0</v>
      </c>
      <c r="C135" s="25">
        <v>0</v>
      </c>
      <c r="D135" s="25">
        <v>0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</row>
    <row r="136" spans="1:15" x14ac:dyDescent="0.2">
      <c r="A136" s="28" t="str">
        <f>INDEX(all_banks!O:O,MATCH('135_parsed'!A136,all_banks!H:H,0))</f>
        <v>АО "САРОВБИЗНЕСБАНК" (2048)</v>
      </c>
      <c r="B136" s="25">
        <v>0</v>
      </c>
      <c r="C136" s="25">
        <v>0</v>
      </c>
      <c r="D136" s="25">
        <v>548</v>
      </c>
      <c r="E136" s="25">
        <v>1080599</v>
      </c>
      <c r="F136" s="25">
        <v>105528</v>
      </c>
      <c r="G136" s="25">
        <v>0</v>
      </c>
      <c r="H136" s="25">
        <v>0</v>
      </c>
      <c r="I136" s="25">
        <v>0</v>
      </c>
      <c r="J136" s="25">
        <v>0</v>
      </c>
      <c r="K136" s="25">
        <v>548</v>
      </c>
      <c r="L136" s="25">
        <v>1033661</v>
      </c>
      <c r="M136" s="25">
        <v>105528</v>
      </c>
      <c r="N136" s="25">
        <v>0</v>
      </c>
      <c r="O136" s="25">
        <v>0</v>
      </c>
    </row>
    <row r="137" spans="1:15" x14ac:dyDescent="0.2">
      <c r="A137" s="28" t="str">
        <f>INDEX(all_banks!O:O,MATCH('135_parsed'!A137,all_banks!H:H,0))</f>
        <v>ООО "ЖИВАГО БАНК" (2065)</v>
      </c>
      <c r="B137" s="25">
        <v>0</v>
      </c>
      <c r="C137" s="25">
        <v>0</v>
      </c>
      <c r="D137" s="25">
        <v>0</v>
      </c>
      <c r="E137" s="25">
        <v>17844</v>
      </c>
      <c r="F137" s="25">
        <v>60413</v>
      </c>
      <c r="G137" s="25">
        <v>0</v>
      </c>
      <c r="H137" s="25">
        <v>0</v>
      </c>
      <c r="I137" s="25">
        <v>0</v>
      </c>
      <c r="J137" s="25">
        <v>0</v>
      </c>
      <c r="K137" s="25">
        <v>0</v>
      </c>
      <c r="L137" s="25">
        <v>17844</v>
      </c>
      <c r="M137" s="25">
        <v>58625</v>
      </c>
      <c r="N137" s="25">
        <v>0</v>
      </c>
      <c r="O137" s="25">
        <v>0</v>
      </c>
    </row>
    <row r="138" spans="1:15" x14ac:dyDescent="0.2">
      <c r="A138" s="28" t="str">
        <f>INDEX(all_banks!O:O,MATCH('135_parsed'!A138,all_banks!H:H,0))</f>
        <v>ООО "АЛТЫНБАНК" (2070)</v>
      </c>
      <c r="B138" s="25">
        <v>0</v>
      </c>
      <c r="C138" s="25">
        <v>0</v>
      </c>
      <c r="D138" s="25">
        <v>0</v>
      </c>
      <c r="E138" s="25">
        <v>9119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9119</v>
      </c>
      <c r="M138" s="25">
        <v>0</v>
      </c>
      <c r="N138" s="25">
        <v>0</v>
      </c>
      <c r="O138" s="25">
        <v>0</v>
      </c>
    </row>
    <row r="139" spans="1:15" x14ac:dyDescent="0.2">
      <c r="A139" s="28" t="str">
        <f>INDEX(all_banks!O:O,MATCH('135_parsed'!A139,all_banks!H:H,0))</f>
        <v>ООО КБ "Тайдон" (2085)</v>
      </c>
      <c r="B139" s="25">
        <v>0</v>
      </c>
      <c r="C139" s="25">
        <v>0</v>
      </c>
      <c r="D139" s="25">
        <v>0</v>
      </c>
      <c r="E139" s="25">
        <v>0</v>
      </c>
      <c r="F139" s="25">
        <v>0</v>
      </c>
      <c r="G139" s="25">
        <v>0</v>
      </c>
      <c r="H139" s="25">
        <v>0</v>
      </c>
      <c r="I139" s="25">
        <v>0</v>
      </c>
      <c r="J139" s="25">
        <v>0</v>
      </c>
      <c r="K139" s="25">
        <v>0</v>
      </c>
      <c r="L139" s="25">
        <v>0</v>
      </c>
      <c r="M139" s="25">
        <v>0</v>
      </c>
      <c r="N139" s="25">
        <v>0</v>
      </c>
      <c r="O139" s="25">
        <v>0</v>
      </c>
    </row>
    <row r="140" spans="1:15" x14ac:dyDescent="0.2">
      <c r="A140" s="28" t="str">
        <f>INDEX(all_banks!O:O,MATCH('135_parsed'!A140,all_banks!H:H,0))</f>
        <v>"Муниципальный Камчатпрофитбанк" (АО) (2103)</v>
      </c>
      <c r="B140" s="25">
        <v>0</v>
      </c>
      <c r="C140" s="25">
        <v>0</v>
      </c>
      <c r="D140" s="25">
        <v>22986</v>
      </c>
      <c r="E140" s="25">
        <v>601777</v>
      </c>
      <c r="F140" s="25">
        <v>64880</v>
      </c>
      <c r="G140" s="25">
        <v>31280</v>
      </c>
      <c r="H140" s="25">
        <v>0</v>
      </c>
      <c r="I140" s="25">
        <v>0</v>
      </c>
      <c r="J140" s="25">
        <v>0</v>
      </c>
      <c r="K140" s="25">
        <v>22986</v>
      </c>
      <c r="L140" s="25">
        <v>500790</v>
      </c>
      <c r="M140" s="25">
        <v>36535</v>
      </c>
      <c r="N140" s="25">
        <v>29684</v>
      </c>
      <c r="O140" s="25">
        <v>0</v>
      </c>
    </row>
    <row r="141" spans="1:15" x14ac:dyDescent="0.2">
      <c r="A141" s="28" t="str">
        <f>INDEX(all_banks!O:O,MATCH('135_parsed'!A141,all_banks!H:H,0))</f>
        <v>АКБ "ПЕРЕСВЕТ" (ПАО) (2110)</v>
      </c>
      <c r="B141" s="25">
        <v>55439</v>
      </c>
      <c r="C141" s="25">
        <v>0</v>
      </c>
      <c r="D141" s="25">
        <v>0</v>
      </c>
      <c r="E141" s="25">
        <v>1503147</v>
      </c>
      <c r="F141" s="25">
        <v>3077</v>
      </c>
      <c r="G141" s="25">
        <v>0</v>
      </c>
      <c r="H141" s="25">
        <v>0</v>
      </c>
      <c r="I141" s="25">
        <v>31388</v>
      </c>
      <c r="J141" s="25">
        <v>0</v>
      </c>
      <c r="K141" s="25">
        <v>0</v>
      </c>
      <c r="L141" s="25">
        <v>1502190</v>
      </c>
      <c r="M141" s="25">
        <v>1447</v>
      </c>
      <c r="N141" s="25">
        <v>0</v>
      </c>
      <c r="O141" s="25">
        <v>0</v>
      </c>
    </row>
    <row r="142" spans="1:15" x14ac:dyDescent="0.2">
      <c r="A142" s="28" t="str">
        <f>INDEX(all_banks!O:O,MATCH('135_parsed'!A142,all_banks!H:H,0))</f>
        <v>АО АКБ "Алеф-Банк" (2119)</v>
      </c>
      <c r="B142" s="25">
        <v>0</v>
      </c>
      <c r="C142" s="25">
        <v>0</v>
      </c>
      <c r="D142" s="25">
        <v>0</v>
      </c>
      <c r="E142" s="25">
        <v>0</v>
      </c>
      <c r="F142" s="25">
        <v>7138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9257</v>
      </c>
      <c r="N142" s="25">
        <v>0</v>
      </c>
      <c r="O142" s="25">
        <v>0</v>
      </c>
    </row>
    <row r="143" spans="1:15" x14ac:dyDescent="0.2">
      <c r="A143" s="28" t="str">
        <f>INDEX(all_banks!O:O,MATCH('135_parsed'!A143,all_banks!H:H,0))</f>
        <v>АО "СЕВЗАПИНВЕСТПРОМБАНК" (2152)</v>
      </c>
      <c r="B143" s="25">
        <v>0</v>
      </c>
      <c r="C143" s="25">
        <v>0</v>
      </c>
      <c r="D143" s="25">
        <v>0</v>
      </c>
      <c r="E143" s="25">
        <v>0</v>
      </c>
      <c r="F143" s="25">
        <v>0</v>
      </c>
      <c r="G143" s="25">
        <v>0</v>
      </c>
      <c r="H143" s="25">
        <v>0</v>
      </c>
      <c r="I143" s="25">
        <v>0</v>
      </c>
      <c r="J143" s="25">
        <v>0</v>
      </c>
      <c r="K143" s="25">
        <v>0</v>
      </c>
      <c r="L143" s="25">
        <v>0</v>
      </c>
      <c r="M143" s="25">
        <v>0</v>
      </c>
      <c r="N143" s="25">
        <v>0</v>
      </c>
      <c r="O143" s="25">
        <v>0</v>
      </c>
    </row>
    <row r="144" spans="1:15" x14ac:dyDescent="0.2">
      <c r="A144" s="28" t="str">
        <f>INDEX(all_banks!O:O,MATCH('135_parsed'!A144,all_banks!H:H,0))</f>
        <v>"Сетелем Банк" ООО (2168)</v>
      </c>
      <c r="B144" s="25">
        <v>0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5">
        <v>0</v>
      </c>
      <c r="J144" s="25">
        <v>0</v>
      </c>
      <c r="K144" s="25">
        <v>0</v>
      </c>
      <c r="L144" s="25">
        <v>0</v>
      </c>
      <c r="M144" s="25">
        <v>0</v>
      </c>
      <c r="N144" s="25">
        <v>0</v>
      </c>
      <c r="O144" s="25">
        <v>0</v>
      </c>
    </row>
    <row r="145" spans="1:15" x14ac:dyDescent="0.2">
      <c r="A145" s="28" t="str">
        <f>INDEX(all_banks!O:O,MATCH('135_parsed'!A145,all_banks!H:H,0))</f>
        <v>АКБ "НРБанк" (АО) (2170)</v>
      </c>
      <c r="B145" s="25">
        <v>0</v>
      </c>
      <c r="C145" s="25">
        <v>0</v>
      </c>
      <c r="D145" s="25">
        <v>2378</v>
      </c>
      <c r="E145" s="25">
        <v>0</v>
      </c>
      <c r="F145" s="25">
        <v>2579</v>
      </c>
      <c r="G145" s="25">
        <v>0</v>
      </c>
      <c r="H145" s="25">
        <v>0</v>
      </c>
      <c r="I145" s="25">
        <v>0</v>
      </c>
      <c r="J145" s="25">
        <v>0</v>
      </c>
      <c r="K145" s="25">
        <v>2378</v>
      </c>
      <c r="L145" s="25">
        <v>0</v>
      </c>
      <c r="M145" s="25">
        <v>12980</v>
      </c>
      <c r="N145" s="25">
        <v>0</v>
      </c>
      <c r="O145" s="25">
        <v>0</v>
      </c>
    </row>
    <row r="146" spans="1:15" x14ac:dyDescent="0.2">
      <c r="A146" s="28" t="str">
        <f>INDEX(all_banks!O:O,MATCH('135_parsed'!A146,all_banks!H:H,0))</f>
        <v>АКБ "Форштадт" (АО) (2208)</v>
      </c>
      <c r="B146" s="25">
        <v>0</v>
      </c>
      <c r="C146" s="25">
        <v>0</v>
      </c>
      <c r="D146" s="25">
        <v>1082</v>
      </c>
      <c r="E146" s="25">
        <v>0</v>
      </c>
      <c r="F146" s="25">
        <v>50568</v>
      </c>
      <c r="G146" s="25">
        <v>0</v>
      </c>
      <c r="H146" s="25">
        <v>0</v>
      </c>
      <c r="I146" s="25">
        <v>0</v>
      </c>
      <c r="J146" s="25">
        <v>0</v>
      </c>
      <c r="K146" s="25">
        <v>3543</v>
      </c>
      <c r="L146" s="25">
        <v>0</v>
      </c>
      <c r="M146" s="25">
        <v>58985</v>
      </c>
      <c r="N146" s="25">
        <v>0</v>
      </c>
      <c r="O146" s="25">
        <v>0</v>
      </c>
    </row>
    <row r="147" spans="1:15" x14ac:dyDescent="0.2">
      <c r="A147" s="28" t="str">
        <f>INDEX(all_banks!O:O,MATCH('135_parsed'!A147,all_banks!H:H,0))</f>
        <v>ПАО Банк "ФК Открытие" (2209)</v>
      </c>
      <c r="B147" s="25">
        <v>7746453</v>
      </c>
      <c r="C147" s="25">
        <v>0</v>
      </c>
      <c r="D147" s="25">
        <v>0</v>
      </c>
      <c r="E147" s="25">
        <v>24074797</v>
      </c>
      <c r="F147" s="25">
        <v>5880832</v>
      </c>
      <c r="G147" s="25">
        <v>0</v>
      </c>
      <c r="H147" s="25">
        <v>0</v>
      </c>
      <c r="I147" s="25">
        <v>8432050</v>
      </c>
      <c r="J147" s="25">
        <v>0</v>
      </c>
      <c r="K147" s="25">
        <v>0</v>
      </c>
      <c r="L147" s="25">
        <v>19498644</v>
      </c>
      <c r="M147" s="25">
        <v>4823079</v>
      </c>
      <c r="N147" s="25">
        <v>0</v>
      </c>
      <c r="O147" s="25">
        <v>0</v>
      </c>
    </row>
    <row r="148" spans="1:15" x14ac:dyDescent="0.2">
      <c r="A148" s="28" t="str">
        <f>INDEX(all_banks!O:O,MATCH('135_parsed'!A148,all_banks!H:H,0))</f>
        <v>ТКБ БАНК ПАО (2210)</v>
      </c>
      <c r="B148" s="25">
        <v>0</v>
      </c>
      <c r="C148" s="25">
        <v>0</v>
      </c>
      <c r="D148" s="25">
        <v>0</v>
      </c>
      <c r="E148" s="25">
        <v>4593188</v>
      </c>
      <c r="F148" s="25">
        <v>2634989</v>
      </c>
      <c r="G148" s="25">
        <v>1367160</v>
      </c>
      <c r="H148" s="25">
        <v>0</v>
      </c>
      <c r="I148" s="25">
        <v>0</v>
      </c>
      <c r="J148" s="25">
        <v>0</v>
      </c>
      <c r="K148" s="25">
        <v>0</v>
      </c>
      <c r="L148" s="25">
        <v>4772516</v>
      </c>
      <c r="M148" s="25">
        <v>2495148</v>
      </c>
      <c r="N148" s="25">
        <v>1371290</v>
      </c>
      <c r="O148" s="25">
        <v>0</v>
      </c>
    </row>
    <row r="149" spans="1:15" x14ac:dyDescent="0.2">
      <c r="A149" s="28" t="str">
        <f>INDEX(all_banks!O:O,MATCH('135_parsed'!A149,all_banks!H:H,0))</f>
        <v>АО "Банк Интеза" (2216)</v>
      </c>
      <c r="B149" s="25">
        <v>0</v>
      </c>
      <c r="C149" s="25">
        <v>0</v>
      </c>
      <c r="D149" s="25">
        <v>0</v>
      </c>
      <c r="E149" s="25">
        <v>0</v>
      </c>
      <c r="F149" s="25">
        <v>175796</v>
      </c>
      <c r="G149" s="25">
        <v>0</v>
      </c>
      <c r="H149" s="25">
        <v>0</v>
      </c>
      <c r="I149" s="25">
        <v>0</v>
      </c>
      <c r="J149" s="25">
        <v>0</v>
      </c>
      <c r="K149" s="25">
        <v>0</v>
      </c>
      <c r="L149" s="25">
        <v>0</v>
      </c>
      <c r="M149" s="25">
        <v>110739</v>
      </c>
      <c r="N149" s="25">
        <v>0</v>
      </c>
      <c r="O149" s="25">
        <v>0</v>
      </c>
    </row>
    <row r="150" spans="1:15" x14ac:dyDescent="0.2">
      <c r="A150" s="28" t="str">
        <f>INDEX(all_banks!O:O,MATCH('135_parsed'!A150,all_banks!H:H,0))</f>
        <v>ПАО КБ "Центр-инвест" (2225)</v>
      </c>
      <c r="B150" s="25">
        <v>0</v>
      </c>
      <c r="C150" s="25">
        <v>0</v>
      </c>
      <c r="D150" s="25">
        <v>38765</v>
      </c>
      <c r="E150" s="25">
        <v>1605867</v>
      </c>
      <c r="F150" s="25">
        <v>1152588</v>
      </c>
      <c r="G150" s="25">
        <v>8877</v>
      </c>
      <c r="H150" s="25">
        <v>0</v>
      </c>
      <c r="I150" s="25">
        <v>0</v>
      </c>
      <c r="J150" s="25">
        <v>0</v>
      </c>
      <c r="K150" s="25">
        <v>38765</v>
      </c>
      <c r="L150" s="25">
        <v>1572896</v>
      </c>
      <c r="M150" s="25">
        <v>770082</v>
      </c>
      <c r="N150" s="25">
        <v>9090</v>
      </c>
      <c r="O150" s="25">
        <v>0</v>
      </c>
    </row>
    <row r="151" spans="1:15" x14ac:dyDescent="0.2">
      <c r="A151" s="28" t="str">
        <f>INDEX(all_banks!O:O,MATCH('135_parsed'!A151,all_banks!H:H,0))</f>
        <v>КИВИ Банк (АО) (2241)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25">
        <v>0</v>
      </c>
    </row>
    <row r="152" spans="1:15" x14ac:dyDescent="0.2">
      <c r="A152" s="28" t="str">
        <f>INDEX(all_banks!O:O,MATCH('135_parsed'!A152,all_banks!H:H,0))</f>
        <v>АО КБ "КОСМОС" (2245)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</row>
    <row r="153" spans="1:15" x14ac:dyDescent="0.2">
      <c r="A153" s="28" t="str">
        <f>INDEX(all_banks!O:O,MATCH('135_parsed'!A153,all_banks!H:H,0))</f>
        <v>АКБ "ТЕНДЕР-БАНК" (АО) (2252)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H153" s="25">
        <v>0</v>
      </c>
      <c r="I153" s="25">
        <v>0</v>
      </c>
      <c r="J153" s="25">
        <v>0</v>
      </c>
      <c r="K153" s="25">
        <v>0</v>
      </c>
      <c r="L153" s="25">
        <v>0</v>
      </c>
      <c r="M153" s="25">
        <v>0</v>
      </c>
      <c r="N153" s="25">
        <v>0</v>
      </c>
      <c r="O153" s="25">
        <v>0</v>
      </c>
    </row>
    <row r="154" spans="1:15" x14ac:dyDescent="0.2">
      <c r="A154" s="28" t="str">
        <f>INDEX(all_banks!O:O,MATCH('135_parsed'!A154,all_banks!H:H,0))</f>
        <v>ПАО "МТС-Банк" (2268)</v>
      </c>
      <c r="B154" s="25">
        <v>0</v>
      </c>
      <c r="C154" s="25">
        <v>0</v>
      </c>
      <c r="D154" s="25">
        <v>0</v>
      </c>
      <c r="E154" s="25">
        <v>83976</v>
      </c>
      <c r="F154" s="25">
        <v>1665338</v>
      </c>
      <c r="G154" s="25">
        <v>0</v>
      </c>
      <c r="H154" s="25">
        <v>0</v>
      </c>
      <c r="I154" s="25">
        <v>0</v>
      </c>
      <c r="J154" s="25">
        <v>0</v>
      </c>
      <c r="K154" s="25">
        <v>0</v>
      </c>
      <c r="L154" s="25">
        <v>532868</v>
      </c>
      <c r="M154" s="25">
        <v>1583382</v>
      </c>
      <c r="N154" s="25">
        <v>0</v>
      </c>
      <c r="O154" s="25">
        <v>0</v>
      </c>
    </row>
    <row r="155" spans="1:15" x14ac:dyDescent="0.2">
      <c r="A155" s="28" t="str">
        <f>INDEX(all_banks!O:O,MATCH('135_parsed'!A155,all_banks!H:H,0))</f>
        <v>ПАО РОСБАНК (2272)</v>
      </c>
      <c r="B155" s="25">
        <v>0</v>
      </c>
      <c r="C155" s="25">
        <v>6188902</v>
      </c>
      <c r="D155" s="25">
        <v>0</v>
      </c>
      <c r="E155" s="25">
        <v>4261592</v>
      </c>
      <c r="F155" s="25">
        <v>0</v>
      </c>
      <c r="G155" s="25">
        <v>1100660</v>
      </c>
      <c r="H155" s="25">
        <v>0</v>
      </c>
      <c r="I155" s="25">
        <v>0</v>
      </c>
      <c r="J155" s="25">
        <v>6195251</v>
      </c>
      <c r="K155" s="25">
        <v>0</v>
      </c>
      <c r="L155" s="25">
        <v>3211887</v>
      </c>
      <c r="M155" s="25">
        <v>538</v>
      </c>
      <c r="N155" s="25">
        <v>1441224</v>
      </c>
      <c r="O155" s="25">
        <v>0</v>
      </c>
    </row>
    <row r="156" spans="1:15" x14ac:dyDescent="0.2">
      <c r="A156" s="28" t="str">
        <f>INDEX(all_banks!O:O,MATCH('135_parsed'!A156,all_banks!H:H,0))</f>
        <v>ПАО "БАНК УРАЛСИБ" (2275)</v>
      </c>
      <c r="B156" s="25">
        <v>0</v>
      </c>
      <c r="C156" s="25">
        <v>0</v>
      </c>
      <c r="D156" s="25">
        <v>6615</v>
      </c>
      <c r="E156" s="25">
        <v>398436</v>
      </c>
      <c r="F156" s="25">
        <v>648646</v>
      </c>
      <c r="G156" s="25">
        <v>219512</v>
      </c>
      <c r="H156" s="25">
        <v>0</v>
      </c>
      <c r="I156" s="25">
        <v>0</v>
      </c>
      <c r="J156" s="25">
        <v>0</v>
      </c>
      <c r="K156" s="25">
        <v>6615</v>
      </c>
      <c r="L156" s="25">
        <v>356880</v>
      </c>
      <c r="M156" s="25">
        <v>558065</v>
      </c>
      <c r="N156" s="25">
        <v>242391</v>
      </c>
      <c r="O156" s="25">
        <v>0</v>
      </c>
    </row>
    <row r="157" spans="1:15" x14ac:dyDescent="0.2">
      <c r="A157" s="28" t="str">
        <f>INDEX(all_banks!O:O,MATCH('135_parsed'!A157,all_banks!H:H,0))</f>
        <v>АО "Банк Русский Стандарт" (2289)</v>
      </c>
      <c r="B157" s="25">
        <v>0</v>
      </c>
      <c r="C157" s="25">
        <v>0</v>
      </c>
      <c r="D157" s="25">
        <v>32139093</v>
      </c>
      <c r="E157" s="25">
        <v>2510763</v>
      </c>
      <c r="F157" s="25">
        <v>0</v>
      </c>
      <c r="G157" s="25">
        <v>0</v>
      </c>
      <c r="H157" s="25">
        <v>465859</v>
      </c>
      <c r="I157" s="25">
        <v>0</v>
      </c>
      <c r="J157" s="25">
        <v>0</v>
      </c>
      <c r="K157" s="25">
        <v>16460883</v>
      </c>
      <c r="L157" s="25">
        <v>2510763</v>
      </c>
      <c r="M157" s="25">
        <v>0</v>
      </c>
      <c r="N157" s="25">
        <v>0</v>
      </c>
      <c r="O157" s="25">
        <v>0</v>
      </c>
    </row>
    <row r="158" spans="1:15" x14ac:dyDescent="0.2">
      <c r="A158" s="28" t="str">
        <f>INDEX(all_banks!O:O,MATCH('135_parsed'!A158,all_banks!H:H,0))</f>
        <v>Таврический Банк (АО) (2304)</v>
      </c>
      <c r="B158" s="25">
        <v>0</v>
      </c>
      <c r="C158" s="25">
        <v>0</v>
      </c>
      <c r="D158" s="25">
        <v>0</v>
      </c>
      <c r="E158" s="25">
        <v>154643</v>
      </c>
      <c r="F158" s="25">
        <v>379696</v>
      </c>
      <c r="G158" s="25">
        <v>0</v>
      </c>
      <c r="H158" s="25">
        <v>0</v>
      </c>
      <c r="I158" s="25">
        <v>0</v>
      </c>
      <c r="J158" s="25">
        <v>0</v>
      </c>
      <c r="K158" s="25">
        <v>0</v>
      </c>
      <c r="L158" s="25">
        <v>139648</v>
      </c>
      <c r="M158" s="25">
        <v>376923</v>
      </c>
      <c r="N158" s="25">
        <v>0</v>
      </c>
      <c r="O158" s="25">
        <v>0</v>
      </c>
    </row>
    <row r="159" spans="1:15" x14ac:dyDescent="0.2">
      <c r="A159" s="28" t="str">
        <f>INDEX(all_banks!O:O,MATCH('135_parsed'!A159,all_banks!H:H,0))</f>
        <v>АКБ "Абсолют Банк" (ПАО) (2306)</v>
      </c>
      <c r="B159" s="25">
        <v>519750</v>
      </c>
      <c r="C159" s="25">
        <v>0</v>
      </c>
      <c r="D159" s="25">
        <v>0</v>
      </c>
      <c r="E159" s="25">
        <v>2787030</v>
      </c>
      <c r="F159" s="25">
        <v>204215</v>
      </c>
      <c r="G159" s="25">
        <v>0</v>
      </c>
      <c r="H159" s="25">
        <v>0</v>
      </c>
      <c r="I159" s="25">
        <v>445500</v>
      </c>
      <c r="J159" s="25">
        <v>0</v>
      </c>
      <c r="K159" s="25">
        <v>0</v>
      </c>
      <c r="L159" s="25">
        <v>2787030</v>
      </c>
      <c r="M159" s="25">
        <v>189650</v>
      </c>
      <c r="N159" s="25">
        <v>0</v>
      </c>
      <c r="O159" s="25">
        <v>0</v>
      </c>
    </row>
    <row r="160" spans="1:15" x14ac:dyDescent="0.2">
      <c r="A160" s="28" t="str">
        <f>INDEX(all_banks!O:O,MATCH('135_parsed'!A160,all_banks!H:H,0))</f>
        <v>Банк СОЮЗ (АО) (2307)</v>
      </c>
      <c r="B160" s="25">
        <v>0</v>
      </c>
      <c r="C160" s="25">
        <v>0</v>
      </c>
      <c r="D160" s="25">
        <v>150520</v>
      </c>
      <c r="E160" s="25">
        <v>81</v>
      </c>
      <c r="F160" s="25">
        <v>1499290</v>
      </c>
      <c r="G160" s="25">
        <v>0</v>
      </c>
      <c r="H160" s="25">
        <v>0</v>
      </c>
      <c r="I160" s="25">
        <v>0</v>
      </c>
      <c r="J160" s="25">
        <v>21780</v>
      </c>
      <c r="K160" s="25">
        <v>0</v>
      </c>
      <c r="L160" s="25">
        <v>80</v>
      </c>
      <c r="M160" s="25">
        <v>1521906</v>
      </c>
      <c r="N160" s="25">
        <v>0</v>
      </c>
      <c r="O160" s="25">
        <v>0</v>
      </c>
    </row>
    <row r="161" spans="1:15" x14ac:dyDescent="0.2">
      <c r="A161" s="28" t="str">
        <f>INDEX(all_banks!O:O,MATCH('135_parsed'!A161,all_banks!H:H,0))</f>
        <v>АКБ "БЭНК ОФ ЧАЙНА" (АО) (2309)</v>
      </c>
      <c r="B161" s="25">
        <v>0</v>
      </c>
      <c r="C161" s="25">
        <v>0</v>
      </c>
      <c r="D161" s="25">
        <v>0</v>
      </c>
      <c r="E161" s="25">
        <v>0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0</v>
      </c>
      <c r="M161" s="25">
        <v>0</v>
      </c>
      <c r="N161" s="25">
        <v>0</v>
      </c>
      <c r="O161" s="25">
        <v>0</v>
      </c>
    </row>
    <row r="162" spans="1:15" x14ac:dyDescent="0.2">
      <c r="A162" s="28" t="str">
        <f>INDEX(all_banks!O:O,MATCH('135_parsed'!A162,all_banks!H:H,0))</f>
        <v>АО "Банк ДОМ.РФ" (2312)</v>
      </c>
      <c r="B162" s="25">
        <v>0</v>
      </c>
      <c r="C162" s="25">
        <v>0</v>
      </c>
      <c r="D162" s="25">
        <v>0</v>
      </c>
      <c r="E162" s="25">
        <v>7116989</v>
      </c>
      <c r="F162" s="25">
        <v>954107</v>
      </c>
      <c r="G162" s="25">
        <v>1371669</v>
      </c>
      <c r="H162" s="25">
        <v>0</v>
      </c>
      <c r="I162" s="25">
        <v>0</v>
      </c>
      <c r="J162" s="25">
        <v>0</v>
      </c>
      <c r="K162" s="25">
        <v>0</v>
      </c>
      <c r="L162" s="25">
        <v>3782258</v>
      </c>
      <c r="M162" s="25">
        <v>894649</v>
      </c>
      <c r="N162" s="25">
        <v>1371669</v>
      </c>
      <c r="O162" s="25">
        <v>0</v>
      </c>
    </row>
    <row r="163" spans="1:15" x14ac:dyDescent="0.2">
      <c r="A163" s="28" t="str">
        <f>INDEX(all_banks!O:O,MATCH('135_parsed'!A163,all_banks!H:H,0))</f>
        <v>ООО "Бланк банк" (2368)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</row>
    <row r="164" spans="1:15" x14ac:dyDescent="0.2">
      <c r="A164" s="28" t="str">
        <f>INDEX(all_banks!O:O,MATCH('135_parsed'!A164,all_banks!H:H,0))</f>
        <v>АО "НДБанк" (2374)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</row>
    <row r="165" spans="1:15" x14ac:dyDescent="0.2">
      <c r="A165" s="28" t="str">
        <f>INDEX(all_banks!O:O,MATCH('135_parsed'!A165,all_banks!H:H,0))</f>
        <v>Банк "ИТУРУП" (ООО) (2390)</v>
      </c>
      <c r="B165" s="25">
        <v>0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25">
        <v>0</v>
      </c>
    </row>
    <row r="166" spans="1:15" x14ac:dyDescent="0.2">
      <c r="A166" s="28" t="str">
        <f>INDEX(all_banks!O:O,MATCH('135_parsed'!A166,all_banks!H:H,0))</f>
        <v>АО АКБ "ЕВРОФИНАНС МОСНАРБАНК" (2402)</v>
      </c>
      <c r="B166" s="25">
        <v>0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</row>
    <row r="167" spans="1:15" x14ac:dyDescent="0.2">
      <c r="A167" s="28" t="str">
        <f>INDEX(all_banks!O:O,MATCH('135_parsed'!A167,all_banks!H:H,0))</f>
        <v>ООО КБ "МВС Банк" (2407)</v>
      </c>
      <c r="B167" s="25">
        <v>0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H167" s="25">
        <v>0</v>
      </c>
      <c r="I167" s="25">
        <v>0</v>
      </c>
      <c r="J167" s="25">
        <v>0</v>
      </c>
      <c r="K167" s="25">
        <v>0</v>
      </c>
      <c r="L167" s="25">
        <v>0</v>
      </c>
      <c r="M167" s="25">
        <v>0</v>
      </c>
      <c r="N167" s="25">
        <v>0</v>
      </c>
      <c r="O167" s="25">
        <v>0</v>
      </c>
    </row>
    <row r="168" spans="1:15" x14ac:dyDescent="0.2">
      <c r="A168" s="28" t="str">
        <f>INDEX(all_banks!O:O,MATCH('135_parsed'!A168,all_banks!H:H,0))</f>
        <v>Банк Глобус (АО) (2438)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</row>
    <row r="169" spans="1:15" x14ac:dyDescent="0.2">
      <c r="A169" s="28" t="str">
        <f>INDEX(all_banks!O:O,MATCH('135_parsed'!A169,all_banks!H:H,0))</f>
        <v>ПАО АКБ "Металлинвестбанк" (2440)</v>
      </c>
      <c r="B169" s="25">
        <v>0</v>
      </c>
      <c r="C169" s="25">
        <v>0</v>
      </c>
      <c r="D169" s="25">
        <v>0</v>
      </c>
      <c r="E169" s="25">
        <v>195032</v>
      </c>
      <c r="F169" s="25">
        <v>132574</v>
      </c>
      <c r="G169" s="25">
        <v>8916</v>
      </c>
      <c r="H169" s="25">
        <v>0</v>
      </c>
      <c r="I169" s="25">
        <v>0</v>
      </c>
      <c r="J169" s="25">
        <v>0</v>
      </c>
      <c r="K169" s="25">
        <v>0</v>
      </c>
      <c r="L169" s="25">
        <v>172863</v>
      </c>
      <c r="M169" s="25">
        <v>117794</v>
      </c>
      <c r="N169" s="25">
        <v>8162</v>
      </c>
      <c r="O169" s="25">
        <v>0</v>
      </c>
    </row>
    <row r="170" spans="1:15" x14ac:dyDescent="0.2">
      <c r="A170" s="28" t="str">
        <f>INDEX(all_banks!O:O,MATCH('135_parsed'!A170,all_banks!H:H,0))</f>
        <v>ПАО "МЕТКОМБАНК" (2443)</v>
      </c>
      <c r="B170" s="25">
        <v>0</v>
      </c>
      <c r="C170" s="25">
        <v>0</v>
      </c>
      <c r="D170" s="25">
        <v>13100720</v>
      </c>
      <c r="E170" s="25">
        <v>99600</v>
      </c>
      <c r="F170" s="25">
        <v>2164</v>
      </c>
      <c r="G170" s="25">
        <v>0</v>
      </c>
      <c r="H170" s="25">
        <v>7969</v>
      </c>
      <c r="I170" s="25">
        <v>0</v>
      </c>
      <c r="J170" s="25">
        <v>0</v>
      </c>
      <c r="K170" s="25">
        <v>12474366</v>
      </c>
      <c r="L170" s="25">
        <v>99600</v>
      </c>
      <c r="M170" s="25">
        <v>2164</v>
      </c>
      <c r="N170" s="25">
        <v>0</v>
      </c>
      <c r="O170" s="25">
        <v>292008</v>
      </c>
    </row>
    <row r="171" spans="1:15" x14ac:dyDescent="0.2">
      <c r="A171" s="28" t="str">
        <f>INDEX(all_banks!O:O,MATCH('135_parsed'!A171,all_banks!H:H,0))</f>
        <v>АО "ГЕНБАНК" (2490)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H171" s="25">
        <v>0</v>
      </c>
      <c r="I171" s="25">
        <v>0</v>
      </c>
      <c r="J171" s="25">
        <v>0</v>
      </c>
      <c r="K171" s="25">
        <v>0</v>
      </c>
      <c r="L171" s="25">
        <v>0</v>
      </c>
      <c r="M171" s="25">
        <v>0</v>
      </c>
      <c r="N171" s="25">
        <v>0</v>
      </c>
      <c r="O171" s="25">
        <v>0</v>
      </c>
    </row>
    <row r="172" spans="1:15" x14ac:dyDescent="0.2">
      <c r="A172" s="28" t="str">
        <f>INDEX(all_banks!O:O,MATCH('135_parsed'!A172,all_banks!H:H,0))</f>
        <v>АО "Банк Кредит Свисс (Москва)" (2494)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H172" s="25">
        <v>0</v>
      </c>
      <c r="I172" s="25">
        <v>0</v>
      </c>
      <c r="J172" s="25">
        <v>0</v>
      </c>
      <c r="K172" s="25">
        <v>0</v>
      </c>
      <c r="L172" s="25">
        <v>0</v>
      </c>
      <c r="M172" s="25">
        <v>0</v>
      </c>
      <c r="N172" s="25">
        <v>0</v>
      </c>
      <c r="O172" s="25">
        <v>0</v>
      </c>
    </row>
    <row r="173" spans="1:15" x14ac:dyDescent="0.2">
      <c r="A173" s="28" t="str">
        <f>INDEX(all_banks!O:O,MATCH('135_parsed'!A173,all_banks!H:H,0))</f>
        <v>ИНГ БАНК (ЕВРАЗИЯ) АО (2495)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</row>
    <row r="174" spans="1:15" x14ac:dyDescent="0.2">
      <c r="A174" s="28" t="str">
        <f>INDEX(all_banks!O:O,MATCH('135_parsed'!A174,all_banks!H:H,0))</f>
        <v>ООО "Крона-Банк" (2499)</v>
      </c>
      <c r="B174" s="25">
        <v>0</v>
      </c>
      <c r="C174" s="25">
        <v>0</v>
      </c>
      <c r="D174" s="25">
        <v>0</v>
      </c>
      <c r="E174" s="25">
        <v>160</v>
      </c>
      <c r="F174" s="25">
        <v>122329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88</v>
      </c>
      <c r="M174" s="25">
        <v>123465</v>
      </c>
      <c r="N174" s="25">
        <v>0</v>
      </c>
      <c r="O174" s="25">
        <v>0</v>
      </c>
    </row>
    <row r="175" spans="1:15" x14ac:dyDescent="0.2">
      <c r="A175" s="28" t="str">
        <f>INDEX(all_banks!O:O,MATCH('135_parsed'!A175,all_banks!H:H,0))</f>
        <v>ООО "банк Раунд" (2506)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0</v>
      </c>
      <c r="N175" s="25">
        <v>0</v>
      </c>
      <c r="O175" s="25">
        <v>0</v>
      </c>
    </row>
    <row r="176" spans="1:15" x14ac:dyDescent="0.2">
      <c r="A176" s="28" t="str">
        <f>INDEX(all_banks!O:O,MATCH('135_parsed'!A176,all_banks!H:H,0))</f>
        <v>АО "Тольяттихимбанк" (2507)</v>
      </c>
      <c r="B176" s="25">
        <v>0</v>
      </c>
      <c r="C176" s="25">
        <v>0</v>
      </c>
      <c r="D176" s="25">
        <v>15987</v>
      </c>
      <c r="E176" s="25">
        <v>0</v>
      </c>
      <c r="F176" s="25">
        <v>197195</v>
      </c>
      <c r="G176" s="25">
        <v>0</v>
      </c>
      <c r="H176" s="25">
        <v>0</v>
      </c>
      <c r="I176" s="25">
        <v>0</v>
      </c>
      <c r="J176" s="25">
        <v>0</v>
      </c>
      <c r="K176" s="25">
        <v>39347</v>
      </c>
      <c r="L176" s="25">
        <v>0</v>
      </c>
      <c r="M176" s="25">
        <v>197195</v>
      </c>
      <c r="N176" s="25">
        <v>0</v>
      </c>
      <c r="O176" s="25">
        <v>0</v>
      </c>
    </row>
    <row r="177" spans="1:15" x14ac:dyDescent="0.2">
      <c r="A177" s="28" t="str">
        <f>INDEX(all_banks!O:O,MATCH('135_parsed'!A177,all_banks!H:H,0))</f>
        <v>КБ "Кубань Кредит" ООО (2518)</v>
      </c>
      <c r="B177" s="25">
        <v>0</v>
      </c>
      <c r="C177" s="25">
        <v>0</v>
      </c>
      <c r="D177" s="25">
        <v>0</v>
      </c>
      <c r="E177" s="25">
        <v>780891</v>
      </c>
      <c r="F177" s="25">
        <v>54100</v>
      </c>
      <c r="G177" s="25">
        <v>108600</v>
      </c>
      <c r="H177" s="25">
        <v>0</v>
      </c>
      <c r="I177" s="25">
        <v>0</v>
      </c>
      <c r="J177" s="25">
        <v>0</v>
      </c>
      <c r="K177" s="25">
        <v>0</v>
      </c>
      <c r="L177" s="25">
        <v>657000</v>
      </c>
      <c r="M177" s="25">
        <v>54100</v>
      </c>
      <c r="N177" s="25">
        <v>95850</v>
      </c>
      <c r="O177" s="25">
        <v>0</v>
      </c>
    </row>
    <row r="178" spans="1:15" x14ac:dyDescent="0.2">
      <c r="A178" s="28" t="str">
        <f>INDEX(all_banks!O:O,MATCH('135_parsed'!A178,all_banks!H:H,0))</f>
        <v>ЭКСИ-Банк (АО) (2530)</v>
      </c>
      <c r="B178" s="25">
        <v>0</v>
      </c>
      <c r="C178" s="25">
        <v>0</v>
      </c>
      <c r="D178" s="25">
        <v>0</v>
      </c>
      <c r="E178" s="25">
        <v>0</v>
      </c>
      <c r="F178" s="25">
        <v>78284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61052</v>
      </c>
      <c r="N178" s="25">
        <v>0</v>
      </c>
      <c r="O178" s="25">
        <v>0</v>
      </c>
    </row>
    <row r="179" spans="1:15" x14ac:dyDescent="0.2">
      <c r="A179" s="28" t="str">
        <f>INDEX(all_banks!O:O,MATCH('135_parsed'!A179,all_banks!H:H,0))</f>
        <v>АО КБ "Пойдём!" (2534)</v>
      </c>
      <c r="B179" s="25">
        <v>0</v>
      </c>
      <c r="C179" s="25">
        <v>0</v>
      </c>
      <c r="D179" s="25">
        <v>0</v>
      </c>
      <c r="E179" s="25">
        <v>4154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32100</v>
      </c>
      <c r="M179" s="25">
        <v>0</v>
      </c>
      <c r="N179" s="25">
        <v>0</v>
      </c>
      <c r="O179" s="25">
        <v>0</v>
      </c>
    </row>
    <row r="180" spans="1:15" x14ac:dyDescent="0.2">
      <c r="A180" s="28" t="str">
        <f>INDEX(all_banks!O:O,MATCH('135_parsed'!A180,all_banks!H:H,0))</f>
        <v>АО АКБ "НОВИКОМБАНК" (2546)</v>
      </c>
      <c r="B180" s="25">
        <v>0</v>
      </c>
      <c r="C180" s="25">
        <v>0</v>
      </c>
      <c r="D180" s="25">
        <v>4210</v>
      </c>
      <c r="E180" s="25">
        <v>10036662</v>
      </c>
      <c r="F180" s="25">
        <v>0</v>
      </c>
      <c r="G180" s="25">
        <v>0</v>
      </c>
      <c r="H180" s="25">
        <v>0</v>
      </c>
      <c r="I180" s="25">
        <v>0</v>
      </c>
      <c r="J180" s="25">
        <v>0</v>
      </c>
      <c r="K180" s="25">
        <v>2411</v>
      </c>
      <c r="L180" s="25">
        <v>10036662</v>
      </c>
      <c r="M180" s="25">
        <v>0</v>
      </c>
      <c r="N180" s="25">
        <v>0</v>
      </c>
      <c r="O180" s="25">
        <v>0</v>
      </c>
    </row>
    <row r="181" spans="1:15" x14ac:dyDescent="0.2">
      <c r="A181" s="28" t="str">
        <f>INDEX(all_banks!O:O,MATCH('135_parsed'!A181,all_banks!H:H,0))</f>
        <v>АО Банк "ПСКБ" (2551)</v>
      </c>
      <c r="B181" s="25">
        <v>0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H181" s="25">
        <v>0</v>
      </c>
      <c r="I181" s="25">
        <v>0</v>
      </c>
      <c r="J181" s="25">
        <v>0</v>
      </c>
      <c r="K181" s="25">
        <v>0</v>
      </c>
      <c r="L181" s="25">
        <v>0</v>
      </c>
      <c r="M181" s="25">
        <v>0</v>
      </c>
      <c r="N181" s="25">
        <v>0</v>
      </c>
      <c r="O181" s="25">
        <v>0</v>
      </c>
    </row>
    <row r="182" spans="1:15" x14ac:dyDescent="0.2">
      <c r="A182" s="28" t="str">
        <f>INDEX(all_banks!O:O,MATCH('135_parsed'!A182,all_banks!H:H,0))</f>
        <v>АО КБ "Ситибанк" (2557)</v>
      </c>
      <c r="B182" s="25">
        <v>39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39</v>
      </c>
      <c r="J182" s="25">
        <v>0</v>
      </c>
      <c r="K182" s="25">
        <v>0</v>
      </c>
      <c r="L182" s="25">
        <v>0</v>
      </c>
      <c r="M182" s="25">
        <v>0</v>
      </c>
      <c r="N182" s="25">
        <v>0</v>
      </c>
      <c r="O182" s="25">
        <v>0</v>
      </c>
    </row>
    <row r="183" spans="1:15" x14ac:dyDescent="0.2">
      <c r="A183" s="28" t="str">
        <f>INDEX(all_banks!O:O,MATCH('135_parsed'!A183,all_banks!H:H,0))</f>
        <v>"ЗИРААТ БАНК (МОСКВА)" (АО) (2559)</v>
      </c>
      <c r="B183" s="25">
        <v>0</v>
      </c>
      <c r="C183" s="25">
        <v>0</v>
      </c>
      <c r="D183" s="25">
        <v>0</v>
      </c>
      <c r="E183" s="25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25">
        <v>0</v>
      </c>
    </row>
    <row r="184" spans="1:15" x14ac:dyDescent="0.2">
      <c r="A184" s="28" t="str">
        <f>INDEX(all_banks!O:O,MATCH('135_parsed'!A184,all_banks!H:H,0))</f>
        <v>ИКБР "ЯРИНТЕРБАНК" (ООО) (2564)</v>
      </c>
      <c r="B184" s="25">
        <v>0</v>
      </c>
      <c r="C184" s="25">
        <v>0</v>
      </c>
      <c r="D184" s="25">
        <v>0</v>
      </c>
      <c r="E184" s="25">
        <v>1250</v>
      </c>
      <c r="F184" s="25">
        <v>0</v>
      </c>
      <c r="G184" s="25">
        <v>699</v>
      </c>
      <c r="H184" s="25">
        <v>0</v>
      </c>
      <c r="I184" s="25">
        <v>0</v>
      </c>
      <c r="J184" s="25">
        <v>0</v>
      </c>
      <c r="K184" s="25">
        <v>0</v>
      </c>
      <c r="L184" s="25">
        <v>0</v>
      </c>
      <c r="M184" s="25">
        <v>0</v>
      </c>
      <c r="N184" s="25">
        <v>919</v>
      </c>
      <c r="O184" s="25">
        <v>0</v>
      </c>
    </row>
    <row r="185" spans="1:15" x14ac:dyDescent="0.2">
      <c r="A185" s="28" t="str">
        <f>INDEX(all_banks!O:O,MATCH('135_parsed'!A185,all_banks!H:H,0))</f>
        <v>ООО БАНК "КУРГАН" (2568)</v>
      </c>
      <c r="B185" s="25">
        <v>0</v>
      </c>
      <c r="C185" s="25">
        <v>0</v>
      </c>
      <c r="D185" s="25">
        <v>0</v>
      </c>
      <c r="E185" s="25">
        <v>0</v>
      </c>
      <c r="F185" s="25">
        <v>5218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</row>
    <row r="186" spans="1:15" x14ac:dyDescent="0.2">
      <c r="A186" s="28" t="str">
        <f>INDEX(all_banks!O:O,MATCH('135_parsed'!A186,all_banks!H:H,0))</f>
        <v>Банк РМП (АО) (2574)</v>
      </c>
      <c r="B186" s="25">
        <v>0</v>
      </c>
      <c r="C186" s="25">
        <v>0</v>
      </c>
      <c r="D186" s="25">
        <v>0</v>
      </c>
      <c r="E186" s="25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25">
        <v>0</v>
      </c>
    </row>
    <row r="187" spans="1:15" x14ac:dyDescent="0.2">
      <c r="A187" s="28" t="str">
        <f>INDEX(all_banks!O:O,MATCH('135_parsed'!A187,all_banks!H:H,0))</f>
        <v>КБ "Гарант-Инвест" (АО) (2576)</v>
      </c>
      <c r="B187" s="25">
        <v>0</v>
      </c>
      <c r="C187" s="25">
        <v>0</v>
      </c>
      <c r="D187" s="25">
        <v>0</v>
      </c>
      <c r="E187" s="25">
        <v>46761</v>
      </c>
      <c r="F187" s="25">
        <v>0</v>
      </c>
      <c r="G187" s="25">
        <v>0</v>
      </c>
      <c r="H187" s="25">
        <v>0</v>
      </c>
      <c r="I187" s="25">
        <v>0</v>
      </c>
      <c r="J187" s="25">
        <v>0</v>
      </c>
      <c r="K187" s="25">
        <v>0</v>
      </c>
      <c r="L187" s="25">
        <v>46761</v>
      </c>
      <c r="M187" s="25">
        <v>0</v>
      </c>
      <c r="N187" s="25">
        <v>0</v>
      </c>
      <c r="O187" s="25">
        <v>0</v>
      </c>
    </row>
    <row r="188" spans="1:15" x14ac:dyDescent="0.2">
      <c r="A188" s="28" t="str">
        <f>INDEX(all_banks!O:O,MATCH('135_parsed'!A188,all_banks!H:H,0))</f>
        <v>Банк "КУБ" (АО) (2584)</v>
      </c>
      <c r="B188" s="25">
        <v>0</v>
      </c>
      <c r="C188" s="25">
        <v>0</v>
      </c>
      <c r="D188" s="25">
        <v>0</v>
      </c>
      <c r="E188" s="25">
        <v>314972</v>
      </c>
      <c r="F188" s="25">
        <v>158562</v>
      </c>
      <c r="G188" s="25">
        <v>0</v>
      </c>
      <c r="H188" s="25">
        <v>0</v>
      </c>
      <c r="I188" s="25">
        <v>0</v>
      </c>
      <c r="J188" s="25">
        <v>0</v>
      </c>
      <c r="K188" s="25">
        <v>0</v>
      </c>
      <c r="L188" s="25">
        <v>314972</v>
      </c>
      <c r="M188" s="25">
        <v>117505</v>
      </c>
      <c r="N188" s="25">
        <v>0</v>
      </c>
      <c r="O188" s="25">
        <v>0</v>
      </c>
    </row>
    <row r="189" spans="1:15" x14ac:dyDescent="0.2">
      <c r="A189" s="28" t="str">
        <f>INDEX(all_banks!O:O,MATCH('135_parsed'!A189,all_banks!H:H,0))</f>
        <v>ПАО "АКИБАНК" (2587)</v>
      </c>
      <c r="B189" s="25">
        <v>0</v>
      </c>
      <c r="C189" s="25">
        <v>0</v>
      </c>
      <c r="D189" s="25">
        <v>0</v>
      </c>
      <c r="E189" s="25">
        <v>461502</v>
      </c>
      <c r="F189" s="25">
        <v>338329</v>
      </c>
      <c r="G189" s="25">
        <v>0</v>
      </c>
      <c r="H189" s="25">
        <v>0</v>
      </c>
      <c r="I189" s="25">
        <v>0</v>
      </c>
      <c r="J189" s="25">
        <v>0</v>
      </c>
      <c r="K189" s="25">
        <v>0</v>
      </c>
      <c r="L189" s="25">
        <v>386472</v>
      </c>
      <c r="M189" s="25">
        <v>331295</v>
      </c>
      <c r="N189" s="25">
        <v>0</v>
      </c>
      <c r="O189" s="25">
        <v>0</v>
      </c>
    </row>
    <row r="190" spans="1:15" x14ac:dyDescent="0.2">
      <c r="A190" s="28" t="str">
        <f>INDEX(all_banks!O:O,MATCH('135_parsed'!A190,all_banks!H:H,0))</f>
        <v>ПАО "АК БАРС" БАНК (2590)</v>
      </c>
      <c r="B190" s="25">
        <v>0</v>
      </c>
      <c r="C190" s="25">
        <v>0</v>
      </c>
      <c r="D190" s="25">
        <v>15197555</v>
      </c>
      <c r="E190" s="25">
        <v>3603807</v>
      </c>
      <c r="F190" s="25">
        <v>1683657</v>
      </c>
      <c r="G190" s="25">
        <v>23853</v>
      </c>
      <c r="H190" s="25">
        <v>0</v>
      </c>
      <c r="I190" s="25">
        <v>0</v>
      </c>
      <c r="J190" s="25">
        <v>0</v>
      </c>
      <c r="K190" s="25">
        <v>15315395</v>
      </c>
      <c r="L190" s="25">
        <v>3515157</v>
      </c>
      <c r="M190" s="25">
        <v>1058871</v>
      </c>
      <c r="N190" s="25">
        <v>38859</v>
      </c>
      <c r="O190" s="25">
        <v>0</v>
      </c>
    </row>
    <row r="191" spans="1:15" x14ac:dyDescent="0.2">
      <c r="A191" s="28" t="str">
        <f>INDEX(all_banks!O:O,MATCH('135_parsed'!A191,all_banks!H:H,0))</f>
        <v>АКБ "Алмазэргиэнбанк" АО (2602)</v>
      </c>
      <c r="B191" s="25">
        <v>769775</v>
      </c>
      <c r="C191" s="25">
        <v>0</v>
      </c>
      <c r="D191" s="25">
        <v>0</v>
      </c>
      <c r="E191" s="25">
        <v>1001431</v>
      </c>
      <c r="F191" s="25">
        <v>4250</v>
      </c>
      <c r="G191" s="25">
        <v>0</v>
      </c>
      <c r="H191" s="25">
        <v>0</v>
      </c>
      <c r="I191" s="25">
        <v>746606</v>
      </c>
      <c r="J191" s="25">
        <v>0</v>
      </c>
      <c r="K191" s="25">
        <v>0</v>
      </c>
      <c r="L191" s="25">
        <v>904568</v>
      </c>
      <c r="M191" s="25">
        <v>2842</v>
      </c>
      <c r="N191" s="25">
        <v>0</v>
      </c>
      <c r="O191" s="25">
        <v>0</v>
      </c>
    </row>
    <row r="192" spans="1:15" x14ac:dyDescent="0.2">
      <c r="A192" s="28" t="str">
        <f>INDEX(all_banks!O:O,MATCH('135_parsed'!A192,all_banks!H:H,0))</f>
        <v>АО "Кросна-Банк" (2607)</v>
      </c>
      <c r="B192" s="25">
        <v>0</v>
      </c>
      <c r="C192" s="25">
        <v>0</v>
      </c>
      <c r="D192" s="25">
        <v>0</v>
      </c>
      <c r="E192" s="25">
        <v>201529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189887</v>
      </c>
      <c r="M192" s="25">
        <v>0</v>
      </c>
      <c r="N192" s="25">
        <v>0</v>
      </c>
      <c r="O192" s="25">
        <v>0</v>
      </c>
    </row>
    <row r="193" spans="1:15" x14ac:dyDescent="0.2">
      <c r="A193" s="28" t="str">
        <f>INDEX(all_banks!O:O,MATCH('135_parsed'!A193,all_banks!H:H,0))</f>
        <v>АО "ИТ Банк" (2609)</v>
      </c>
      <c r="B193" s="25">
        <v>0</v>
      </c>
      <c r="C193" s="25">
        <v>0</v>
      </c>
      <c r="D193" s="25">
        <v>23</v>
      </c>
      <c r="E193" s="25">
        <v>22688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23</v>
      </c>
      <c r="L193" s="25">
        <v>22688</v>
      </c>
      <c r="M193" s="25">
        <v>0</v>
      </c>
      <c r="N193" s="25">
        <v>0</v>
      </c>
      <c r="O193" s="25">
        <v>0</v>
      </c>
    </row>
    <row r="194" spans="1:15" x14ac:dyDescent="0.2">
      <c r="A194" s="28" t="str">
        <f>INDEX(all_banks!O:O,MATCH('135_parsed'!A194,all_banks!H:H,0))</f>
        <v>АО Банк "Объединенный капитал" (2611)</v>
      </c>
      <c r="B194" s="25">
        <v>0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25">
        <v>0</v>
      </c>
    </row>
    <row r="195" spans="1:15" x14ac:dyDescent="0.2">
      <c r="A195" s="28" t="str">
        <f>INDEX(all_banks!O:O,MATCH('135_parsed'!A195,all_banks!H:H,0))</f>
        <v>АО АКБ "МЕЖДУНАРОДНЫЙ ФИНАНСОВЫЙ КЛУБ" (2618)</v>
      </c>
      <c r="B195" s="25">
        <v>0</v>
      </c>
      <c r="C195" s="25">
        <v>0</v>
      </c>
      <c r="D195" s="25">
        <v>95985</v>
      </c>
      <c r="E195" s="25">
        <v>1730445</v>
      </c>
      <c r="F195" s="25">
        <v>559052</v>
      </c>
      <c r="G195" s="25">
        <v>0</v>
      </c>
      <c r="H195" s="25">
        <v>0</v>
      </c>
      <c r="I195" s="25">
        <v>0</v>
      </c>
      <c r="J195" s="25">
        <v>0</v>
      </c>
      <c r="K195" s="25">
        <v>95985</v>
      </c>
      <c r="L195" s="25">
        <v>1324196</v>
      </c>
      <c r="M195" s="25">
        <v>359479</v>
      </c>
      <c r="N195" s="25">
        <v>0</v>
      </c>
      <c r="O195" s="25">
        <v>0</v>
      </c>
    </row>
    <row r="196" spans="1:15" x14ac:dyDescent="0.2">
      <c r="A196" s="28" t="str">
        <f>INDEX(all_banks!O:O,MATCH('135_parsed'!A196,all_banks!H:H,0))</f>
        <v>КБ "Дж.П. Морган Банк Интернешнл" (ООО) (2629)</v>
      </c>
      <c r="B196" s="25">
        <v>0</v>
      </c>
      <c r="C196" s="25">
        <v>0</v>
      </c>
      <c r="D196" s="25">
        <v>15</v>
      </c>
      <c r="E196" s="25">
        <v>0</v>
      </c>
      <c r="F196" s="25">
        <v>0</v>
      </c>
      <c r="G196" s="25">
        <v>0</v>
      </c>
      <c r="H196" s="25">
        <v>0</v>
      </c>
      <c r="I196" s="25">
        <v>0</v>
      </c>
      <c r="J196" s="25">
        <v>0</v>
      </c>
      <c r="K196" s="25">
        <v>14</v>
      </c>
      <c r="L196" s="25">
        <v>0</v>
      </c>
      <c r="M196" s="25">
        <v>0</v>
      </c>
      <c r="N196" s="25">
        <v>0</v>
      </c>
      <c r="O196" s="25">
        <v>0</v>
      </c>
    </row>
    <row r="197" spans="1:15" x14ac:dyDescent="0.2">
      <c r="A197" s="28" t="str">
        <f>INDEX(all_banks!O:O,MATCH('135_parsed'!A197,all_banks!H:H,0))</f>
        <v>Банк ПТБ (ООО) (2638)</v>
      </c>
      <c r="B197" s="25">
        <v>0</v>
      </c>
      <c r="C197" s="25">
        <v>0</v>
      </c>
      <c r="D197" s="25">
        <v>0</v>
      </c>
      <c r="E197" s="25">
        <v>145424</v>
      </c>
      <c r="F197" s="25">
        <v>78532</v>
      </c>
      <c r="G197" s="25">
        <v>53486</v>
      </c>
      <c r="H197" s="25">
        <v>0</v>
      </c>
      <c r="I197" s="25">
        <v>0</v>
      </c>
      <c r="J197" s="25">
        <v>0</v>
      </c>
      <c r="K197" s="25">
        <v>0</v>
      </c>
      <c r="L197" s="25">
        <v>131451</v>
      </c>
      <c r="M197" s="25">
        <v>68540</v>
      </c>
      <c r="N197" s="25">
        <v>0</v>
      </c>
      <c r="O197" s="25">
        <v>0</v>
      </c>
    </row>
    <row r="198" spans="1:15" x14ac:dyDescent="0.2">
      <c r="A198" s="28" t="str">
        <f>INDEX(all_banks!O:O,MATCH('135_parsed'!A198,all_banks!H:H,0))</f>
        <v>АО АИКБ "Енисейский объединенный банк" (2645)</v>
      </c>
      <c r="B198" s="25">
        <v>0</v>
      </c>
      <c r="C198" s="25">
        <v>0</v>
      </c>
      <c r="D198" s="25">
        <v>0</v>
      </c>
      <c r="E198" s="25">
        <v>1287</v>
      </c>
      <c r="F198" s="25">
        <v>62540</v>
      </c>
      <c r="G198" s="25">
        <v>0</v>
      </c>
      <c r="H198" s="25">
        <v>0</v>
      </c>
      <c r="I198" s="25">
        <v>0</v>
      </c>
      <c r="J198" s="25">
        <v>0</v>
      </c>
      <c r="K198" s="25">
        <v>0</v>
      </c>
      <c r="L198" s="25">
        <v>1225</v>
      </c>
      <c r="M198" s="25">
        <v>62540</v>
      </c>
      <c r="N198" s="25">
        <v>0</v>
      </c>
      <c r="O198" s="25">
        <v>0</v>
      </c>
    </row>
    <row r="199" spans="1:15" x14ac:dyDescent="0.2">
      <c r="A199" s="28" t="str">
        <f>INDEX(all_banks!O:O,MATCH('135_parsed'!A199,all_banks!H:H,0))</f>
        <v>АКБ "НООСФЕРА" (АО) (2650)</v>
      </c>
      <c r="B199" s="25">
        <v>0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H199" s="25">
        <v>0</v>
      </c>
      <c r="I199" s="25">
        <v>0</v>
      </c>
      <c r="J199" s="25">
        <v>0</v>
      </c>
      <c r="K199" s="25">
        <v>0</v>
      </c>
      <c r="L199" s="25">
        <v>0</v>
      </c>
      <c r="M199" s="25">
        <v>0</v>
      </c>
      <c r="N199" s="25">
        <v>0</v>
      </c>
      <c r="O199" s="25">
        <v>0</v>
      </c>
    </row>
    <row r="200" spans="1:15" x14ac:dyDescent="0.2">
      <c r="A200" s="28" t="str">
        <f>INDEX(all_banks!O:O,MATCH('135_parsed'!A200,all_banks!H:H,0))</f>
        <v>ООО КБ "Алтайкапиталбанк" (2659)</v>
      </c>
      <c r="B200" s="25">
        <v>0</v>
      </c>
      <c r="C200" s="25">
        <v>0</v>
      </c>
      <c r="D200" s="25">
        <v>0</v>
      </c>
      <c r="E200" s="25">
        <v>25</v>
      </c>
      <c r="F200" s="25">
        <v>71780</v>
      </c>
      <c r="G200" s="25">
        <v>0</v>
      </c>
      <c r="H200" s="25">
        <v>0</v>
      </c>
      <c r="I200" s="25">
        <v>0</v>
      </c>
      <c r="J200" s="25">
        <v>0</v>
      </c>
      <c r="K200" s="25">
        <v>0</v>
      </c>
      <c r="L200" s="25">
        <v>25</v>
      </c>
      <c r="M200" s="25">
        <v>71780</v>
      </c>
      <c r="N200" s="25">
        <v>0</v>
      </c>
      <c r="O200" s="25">
        <v>0</v>
      </c>
    </row>
    <row r="201" spans="1:15" x14ac:dyDescent="0.2">
      <c r="A201" s="28" t="str">
        <f>INDEX(all_banks!O:O,MATCH('135_parsed'!A201,all_banks!H:H,0))</f>
        <v>АКБ "СЛАВИЯ" (АО) (2664)</v>
      </c>
      <c r="B201" s="25">
        <v>0</v>
      </c>
      <c r="C201" s="25">
        <v>0</v>
      </c>
      <c r="D201" s="25">
        <v>0</v>
      </c>
      <c r="E201" s="25">
        <v>760200</v>
      </c>
      <c r="F201" s="25">
        <v>25746</v>
      </c>
      <c r="G201" s="25">
        <v>0</v>
      </c>
      <c r="H201" s="25">
        <v>0</v>
      </c>
      <c r="I201" s="25">
        <v>0</v>
      </c>
      <c r="J201" s="25">
        <v>0</v>
      </c>
      <c r="K201" s="25">
        <v>0</v>
      </c>
      <c r="L201" s="25">
        <v>760200</v>
      </c>
      <c r="M201" s="25">
        <v>24898</v>
      </c>
      <c r="N201" s="25">
        <v>0</v>
      </c>
      <c r="O201" s="25">
        <v>0</v>
      </c>
    </row>
    <row r="202" spans="1:15" x14ac:dyDescent="0.2">
      <c r="A202" s="28" t="str">
        <f>INDEX(all_banks!O:O,MATCH('135_parsed'!A202,all_banks!H:H,0))</f>
        <v>АО "Тинькофф Банк" (2673)</v>
      </c>
      <c r="B202" s="25">
        <v>0</v>
      </c>
      <c r="C202" s="25">
        <v>0</v>
      </c>
      <c r="D202" s="25">
        <v>25444</v>
      </c>
      <c r="E202" s="25">
        <v>0</v>
      </c>
      <c r="F202" s="25">
        <v>3249</v>
      </c>
      <c r="G202" s="25">
        <v>0</v>
      </c>
      <c r="H202" s="25">
        <v>0</v>
      </c>
      <c r="I202" s="25">
        <v>0</v>
      </c>
      <c r="J202" s="25">
        <v>0</v>
      </c>
      <c r="K202" s="25">
        <v>34486</v>
      </c>
      <c r="L202" s="25">
        <v>0</v>
      </c>
      <c r="M202" s="25">
        <v>3168</v>
      </c>
      <c r="N202" s="25">
        <v>0</v>
      </c>
      <c r="O202" s="25">
        <v>0</v>
      </c>
    </row>
    <row r="203" spans="1:15" x14ac:dyDescent="0.2">
      <c r="A203" s="28" t="str">
        <f>INDEX(all_banks!O:O,MATCH('135_parsed'!A203,all_banks!H:H,0))</f>
        <v>КБ "Крокус-Банк" (ООО) (2682)</v>
      </c>
      <c r="B203" s="25">
        <v>0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25">
        <v>0</v>
      </c>
    </row>
    <row r="204" spans="1:15" x14ac:dyDescent="0.2">
      <c r="A204" s="28" t="str">
        <f>INDEX(all_banks!O:O,MATCH('135_parsed'!A204,all_banks!H:H,0))</f>
        <v>ООО "Банк БКФ" (2684)</v>
      </c>
      <c r="B204" s="25">
        <v>0</v>
      </c>
      <c r="C204" s="25">
        <v>0</v>
      </c>
      <c r="D204" s="25">
        <v>0</v>
      </c>
      <c r="E204" s="25">
        <v>930534</v>
      </c>
      <c r="F204" s="25">
        <v>31699</v>
      </c>
      <c r="G204" s="25">
        <v>0</v>
      </c>
      <c r="H204" s="25">
        <v>0</v>
      </c>
      <c r="I204" s="25">
        <v>0</v>
      </c>
      <c r="J204" s="25">
        <v>0</v>
      </c>
      <c r="K204" s="25">
        <v>0</v>
      </c>
      <c r="L204" s="25">
        <v>753720</v>
      </c>
      <c r="M204" s="25">
        <v>31699</v>
      </c>
      <c r="N204" s="25">
        <v>0</v>
      </c>
      <c r="O204" s="25">
        <v>0</v>
      </c>
    </row>
    <row r="205" spans="1:15" x14ac:dyDescent="0.2">
      <c r="A205" s="28" t="str">
        <f>INDEX(all_banks!O:O,MATCH('135_parsed'!A205,all_banks!H:H,0))</f>
        <v>КБ "ЛОКО-Банк" (АО) (2707)</v>
      </c>
      <c r="B205" s="25">
        <v>2175354</v>
      </c>
      <c r="C205" s="25">
        <v>0</v>
      </c>
      <c r="D205" s="25">
        <v>0</v>
      </c>
      <c r="E205" s="25">
        <v>0</v>
      </c>
      <c r="F205" s="25">
        <v>352605</v>
      </c>
      <c r="G205" s="25">
        <v>0</v>
      </c>
      <c r="H205" s="25">
        <v>0</v>
      </c>
      <c r="I205" s="25">
        <v>2175354</v>
      </c>
      <c r="J205" s="25">
        <v>0</v>
      </c>
      <c r="K205" s="25">
        <v>0</v>
      </c>
      <c r="L205" s="25">
        <v>0</v>
      </c>
      <c r="M205" s="25">
        <v>490314</v>
      </c>
      <c r="N205" s="25">
        <v>0</v>
      </c>
      <c r="O205" s="25">
        <v>0</v>
      </c>
    </row>
    <row r="206" spans="1:15" x14ac:dyDescent="0.2">
      <c r="A206" s="28" t="str">
        <f>INDEX(all_banks!O:O,MATCH('135_parsed'!A206,all_banks!H:H,0))</f>
        <v>"Северный Народный Банк" (АО) (2721)</v>
      </c>
      <c r="B206" s="25">
        <v>0</v>
      </c>
      <c r="C206" s="25">
        <v>0</v>
      </c>
      <c r="D206" s="25">
        <v>0</v>
      </c>
      <c r="E206" s="25">
        <v>0</v>
      </c>
      <c r="F206" s="25">
        <v>31806</v>
      </c>
      <c r="G206" s="25">
        <v>1017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31806</v>
      </c>
      <c r="N206" s="25">
        <v>0</v>
      </c>
      <c r="O206" s="25">
        <v>0</v>
      </c>
    </row>
    <row r="207" spans="1:15" x14ac:dyDescent="0.2">
      <c r="A207" s="28" t="str">
        <f>INDEX(all_banks!O:O,MATCH('135_parsed'!A207,all_banks!H:H,0))</f>
        <v>БАНК "МСКБ" (АО) (2722)</v>
      </c>
      <c r="B207" s="25">
        <v>0</v>
      </c>
      <c r="C207" s="25">
        <v>0</v>
      </c>
      <c r="D207" s="25">
        <v>0</v>
      </c>
      <c r="E207" s="25">
        <v>9657</v>
      </c>
      <c r="F207" s="25">
        <v>34700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16035</v>
      </c>
      <c r="M207" s="25">
        <v>34700</v>
      </c>
      <c r="N207" s="25">
        <v>0</v>
      </c>
      <c r="O207" s="25">
        <v>0</v>
      </c>
    </row>
    <row r="208" spans="1:15" x14ac:dyDescent="0.2">
      <c r="A208" s="28" t="str">
        <f>INDEX(all_banks!O:O,MATCH('135_parsed'!A208,all_banks!H:H,0))</f>
        <v>ПАО СКБ Приморья "Примсоцбанк" (2733)</v>
      </c>
      <c r="B208" s="25">
        <v>0</v>
      </c>
      <c r="C208" s="25">
        <v>0</v>
      </c>
      <c r="D208" s="25">
        <v>0</v>
      </c>
      <c r="E208" s="25">
        <v>338013</v>
      </c>
      <c r="F208" s="25">
        <v>88169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338013</v>
      </c>
      <c r="M208" s="25">
        <v>76801</v>
      </c>
      <c r="N208" s="25">
        <v>0</v>
      </c>
      <c r="O208" s="25">
        <v>0</v>
      </c>
    </row>
    <row r="209" spans="1:15" x14ac:dyDescent="0.2">
      <c r="A209" s="28" t="str">
        <f>INDEX(all_banks!O:O,MATCH('135_parsed'!A209,all_banks!H:H,0))</f>
        <v>АКБ "Держава" ПАО (2738)</v>
      </c>
      <c r="B209" s="25">
        <v>0</v>
      </c>
      <c r="C209" s="25">
        <v>1933906</v>
      </c>
      <c r="D209" s="25">
        <v>0</v>
      </c>
      <c r="E209" s="25">
        <v>0</v>
      </c>
      <c r="F209" s="25">
        <v>51258</v>
      </c>
      <c r="G209" s="25">
        <v>0</v>
      </c>
      <c r="H209" s="25">
        <v>0</v>
      </c>
      <c r="I209" s="25">
        <v>0</v>
      </c>
      <c r="J209" s="25">
        <v>343236</v>
      </c>
      <c r="K209" s="25">
        <v>0</v>
      </c>
      <c r="L209" s="25">
        <v>0</v>
      </c>
      <c r="M209" s="25">
        <v>32349</v>
      </c>
      <c r="N209" s="25">
        <v>0</v>
      </c>
      <c r="O209" s="25">
        <v>0</v>
      </c>
    </row>
    <row r="210" spans="1:15" x14ac:dyDescent="0.2">
      <c r="A210" s="28" t="str">
        <f>INDEX(all_banks!O:O,MATCH('135_parsed'!A210,all_banks!H:H,0))</f>
        <v>АО "БМ-Банк" (2748)</v>
      </c>
      <c r="B210" s="25">
        <v>1669868</v>
      </c>
      <c r="C210" s="25">
        <v>0</v>
      </c>
      <c r="D210" s="25">
        <v>0</v>
      </c>
      <c r="E210" s="25">
        <v>4238154</v>
      </c>
      <c r="F210" s="25">
        <v>0</v>
      </c>
      <c r="G210" s="25">
        <v>10746</v>
      </c>
      <c r="H210" s="25">
        <v>0</v>
      </c>
      <c r="I210" s="25">
        <v>3881843</v>
      </c>
      <c r="J210" s="25">
        <v>0</v>
      </c>
      <c r="K210" s="25">
        <v>0</v>
      </c>
      <c r="L210" s="25">
        <v>9082767</v>
      </c>
      <c r="M210" s="25">
        <v>62012</v>
      </c>
      <c r="N210" s="25">
        <v>0</v>
      </c>
      <c r="O210" s="25">
        <v>0</v>
      </c>
    </row>
    <row r="211" spans="1:15" x14ac:dyDescent="0.2">
      <c r="A211" s="28" t="str">
        <f>INDEX(all_banks!O:O,MATCH('135_parsed'!A211,all_banks!H:H,0))</f>
        <v>АО "НК Банк" (2755)</v>
      </c>
      <c r="B211" s="25">
        <v>0</v>
      </c>
      <c r="C211" s="25">
        <v>0</v>
      </c>
      <c r="D211" s="25">
        <v>62</v>
      </c>
      <c r="E211" s="25">
        <v>30</v>
      </c>
      <c r="F211" s="25">
        <v>270128</v>
      </c>
      <c r="G211" s="25">
        <v>0</v>
      </c>
      <c r="H211" s="25">
        <v>0</v>
      </c>
      <c r="I211" s="25">
        <v>0</v>
      </c>
      <c r="J211" s="25">
        <v>0</v>
      </c>
      <c r="K211" s="25">
        <v>62</v>
      </c>
      <c r="L211" s="25">
        <v>27</v>
      </c>
      <c r="M211" s="25">
        <v>170908</v>
      </c>
      <c r="N211" s="25">
        <v>0</v>
      </c>
      <c r="O211" s="25">
        <v>0</v>
      </c>
    </row>
    <row r="212" spans="1:15" x14ac:dyDescent="0.2">
      <c r="A212" s="28" t="str">
        <f>INDEX(all_banks!O:O,MATCH('135_parsed'!A212,all_banks!H:H,0))</f>
        <v>ИНВЕСТТОРГБАНК АО (2763)</v>
      </c>
      <c r="B212" s="25">
        <v>0</v>
      </c>
      <c r="C212" s="25">
        <v>0</v>
      </c>
      <c r="D212" s="25">
        <v>0</v>
      </c>
      <c r="E212" s="25">
        <v>4314443</v>
      </c>
      <c r="F212" s="25">
        <v>64858</v>
      </c>
      <c r="G212" s="25">
        <v>1345713</v>
      </c>
      <c r="H212" s="25">
        <v>712334</v>
      </c>
      <c r="I212" s="25">
        <v>0</v>
      </c>
      <c r="J212" s="25">
        <v>0</v>
      </c>
      <c r="K212" s="25">
        <v>0</v>
      </c>
      <c r="L212" s="25">
        <v>4457426</v>
      </c>
      <c r="M212" s="25">
        <v>56617</v>
      </c>
      <c r="N212" s="25">
        <v>1345713</v>
      </c>
      <c r="O212" s="25">
        <v>712234</v>
      </c>
    </row>
    <row r="213" spans="1:15" x14ac:dyDescent="0.2">
      <c r="A213" s="28" t="str">
        <f>INDEX(all_banks!O:O,MATCH('135_parsed'!A213,all_banks!H:H,0))</f>
        <v>АО "ОТП Банк" (2766)</v>
      </c>
      <c r="B213" s="25">
        <v>0</v>
      </c>
      <c r="C213" s="25">
        <v>0</v>
      </c>
      <c r="D213" s="25">
        <v>0</v>
      </c>
      <c r="E213" s="25">
        <v>30516</v>
      </c>
      <c r="F213" s="25">
        <v>105977</v>
      </c>
      <c r="G213" s="25">
        <v>0</v>
      </c>
      <c r="H213" s="25">
        <v>0</v>
      </c>
      <c r="I213" s="25">
        <v>0</v>
      </c>
      <c r="J213" s="25">
        <v>0</v>
      </c>
      <c r="K213" s="25">
        <v>0</v>
      </c>
      <c r="L213" s="25">
        <v>28432</v>
      </c>
      <c r="M213" s="25">
        <v>89335</v>
      </c>
      <c r="N213" s="25">
        <v>0</v>
      </c>
      <c r="O213" s="25">
        <v>0</v>
      </c>
    </row>
    <row r="214" spans="1:15" x14ac:dyDescent="0.2">
      <c r="A214" s="28" t="str">
        <f>INDEX(all_banks!O:O,MATCH('135_parsed'!A214,all_banks!H:H,0))</f>
        <v>ЮГ-Инвестбанк (ПАО) (2772)</v>
      </c>
      <c r="B214" s="25">
        <v>0</v>
      </c>
      <c r="C214" s="25">
        <v>0</v>
      </c>
      <c r="D214" s="25">
        <v>0</v>
      </c>
      <c r="E214" s="25">
        <v>221759</v>
      </c>
      <c r="F214" s="25">
        <v>7520</v>
      </c>
      <c r="G214" s="25">
        <v>0</v>
      </c>
      <c r="H214" s="25">
        <v>0</v>
      </c>
      <c r="I214" s="25">
        <v>0</v>
      </c>
      <c r="J214" s="25">
        <v>0</v>
      </c>
      <c r="K214" s="25">
        <v>0</v>
      </c>
      <c r="L214" s="25">
        <v>182156</v>
      </c>
      <c r="M214" s="25">
        <v>7520</v>
      </c>
      <c r="N214" s="25">
        <v>0</v>
      </c>
      <c r="O214" s="25">
        <v>0</v>
      </c>
    </row>
    <row r="215" spans="1:15" x14ac:dyDescent="0.2">
      <c r="A215" s="28" t="str">
        <f>INDEX(all_banks!O:O,MATCH('135_parsed'!A215,all_banks!H:H,0))</f>
        <v>ООО "АТБ" Банк (2776)</v>
      </c>
      <c r="B215" s="25">
        <v>0</v>
      </c>
      <c r="C215" s="25">
        <v>0</v>
      </c>
      <c r="D215" s="25">
        <v>0</v>
      </c>
      <c r="E215" s="25">
        <v>2756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0</v>
      </c>
      <c r="L215" s="25">
        <v>1379</v>
      </c>
      <c r="M215" s="25">
        <v>0</v>
      </c>
      <c r="N215" s="25">
        <v>0</v>
      </c>
      <c r="O215" s="25">
        <v>0</v>
      </c>
    </row>
    <row r="216" spans="1:15" x14ac:dyDescent="0.2">
      <c r="A216" s="28" t="str">
        <f>INDEX(all_banks!O:O,MATCH('135_parsed'!A216,all_banks!H:H,0))</f>
        <v>АО МС Банк Рус (2789)</v>
      </c>
      <c r="B216" s="25">
        <v>0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H216" s="25">
        <v>0</v>
      </c>
      <c r="I216" s="25">
        <v>0</v>
      </c>
      <c r="J216" s="25">
        <v>0</v>
      </c>
      <c r="K216" s="25">
        <v>0</v>
      </c>
      <c r="L216" s="25">
        <v>0</v>
      </c>
      <c r="M216" s="25">
        <v>732</v>
      </c>
      <c r="N216" s="25">
        <v>0</v>
      </c>
      <c r="O216" s="25">
        <v>0</v>
      </c>
    </row>
    <row r="217" spans="1:15" x14ac:dyDescent="0.2">
      <c r="A217" s="28" t="str">
        <f>INDEX(all_banks!O:O,MATCH('135_parsed'!A217,all_banks!H:H,0))</f>
        <v>АО РОСЭКСИМБАНК (2790)</v>
      </c>
      <c r="B217" s="25">
        <v>0</v>
      </c>
      <c r="C217" s="25">
        <v>0</v>
      </c>
      <c r="D217" s="25">
        <v>1</v>
      </c>
      <c r="E217" s="25">
        <v>0</v>
      </c>
      <c r="F217" s="25">
        <v>0</v>
      </c>
      <c r="G217" s="25">
        <v>0</v>
      </c>
      <c r="H217" s="25">
        <v>0</v>
      </c>
      <c r="I217" s="25">
        <v>0</v>
      </c>
      <c r="J217" s="25">
        <v>0</v>
      </c>
      <c r="K217" s="25">
        <v>1</v>
      </c>
      <c r="L217" s="25">
        <v>0</v>
      </c>
      <c r="M217" s="25">
        <v>0</v>
      </c>
      <c r="N217" s="25">
        <v>0</v>
      </c>
      <c r="O217" s="25">
        <v>0</v>
      </c>
    </row>
    <row r="218" spans="1:15" x14ac:dyDescent="0.2">
      <c r="A218" s="28" t="str">
        <f>INDEX(all_banks!O:O,MATCH('135_parsed'!A218,all_banks!H:H,0))</f>
        <v>Банк "Вятич" (ПАО) (2796)</v>
      </c>
      <c r="B218" s="25">
        <v>0</v>
      </c>
      <c r="C218" s="25">
        <v>0</v>
      </c>
      <c r="D218" s="25">
        <v>0</v>
      </c>
      <c r="E218" s="25">
        <v>0</v>
      </c>
      <c r="F218" s="25">
        <v>0</v>
      </c>
      <c r="G218" s="25">
        <v>0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>
        <v>0</v>
      </c>
      <c r="N218" s="25">
        <v>0</v>
      </c>
      <c r="O218" s="25">
        <v>0</v>
      </c>
    </row>
    <row r="219" spans="1:15" x14ac:dyDescent="0.2">
      <c r="A219" s="28" t="str">
        <f>INDEX(all_banks!O:O,MATCH('135_parsed'!A219,all_banks!H:H,0))</f>
        <v>АО "Банк ФИНАМ" (2799)</v>
      </c>
      <c r="B219" s="25">
        <v>0</v>
      </c>
      <c r="C219" s="25">
        <v>0</v>
      </c>
      <c r="D219" s="25">
        <v>0</v>
      </c>
      <c r="E219" s="25">
        <v>0</v>
      </c>
      <c r="F219" s="25">
        <v>0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0</v>
      </c>
      <c r="M219" s="25">
        <v>0</v>
      </c>
      <c r="N219" s="25">
        <v>0</v>
      </c>
      <c r="O219" s="25">
        <v>0</v>
      </c>
    </row>
    <row r="220" spans="1:15" x14ac:dyDescent="0.2">
      <c r="A220" s="28" t="str">
        <f>INDEX(all_banks!O:O,MATCH('135_parsed'!A220,all_banks!H:H,0))</f>
        <v>Банк "Йошкар-Ола" (ПАО) (2802)</v>
      </c>
      <c r="B220" s="25">
        <v>0</v>
      </c>
      <c r="C220" s="25">
        <v>0</v>
      </c>
      <c r="D220" s="25">
        <v>0</v>
      </c>
      <c r="E220" s="25">
        <v>509</v>
      </c>
      <c r="F220" s="25">
        <v>17110</v>
      </c>
      <c r="G220" s="25">
        <v>0</v>
      </c>
      <c r="H220" s="25">
        <v>0</v>
      </c>
      <c r="I220" s="25">
        <v>0</v>
      </c>
      <c r="J220" s="25">
        <v>0</v>
      </c>
      <c r="K220" s="25">
        <v>0</v>
      </c>
      <c r="L220" s="25">
        <v>509</v>
      </c>
      <c r="M220" s="25">
        <v>16770</v>
      </c>
      <c r="N220" s="25">
        <v>0</v>
      </c>
      <c r="O220" s="25">
        <v>0</v>
      </c>
    </row>
    <row r="221" spans="1:15" x14ac:dyDescent="0.2">
      <c r="A221" s="28" t="str">
        <f>INDEX(all_banks!O:O,MATCH('135_parsed'!A221,all_banks!H:H,0))</f>
        <v>АКБ "Трансстройбанк" (АО) (2807)</v>
      </c>
      <c r="B221" s="25">
        <v>0</v>
      </c>
      <c r="C221" s="25">
        <v>0</v>
      </c>
      <c r="D221" s="25">
        <v>215325</v>
      </c>
      <c r="E221" s="25">
        <v>0</v>
      </c>
      <c r="F221" s="25">
        <v>0</v>
      </c>
      <c r="G221" s="25">
        <v>0</v>
      </c>
      <c r="H221" s="25">
        <v>0</v>
      </c>
      <c r="I221" s="25">
        <v>0</v>
      </c>
      <c r="J221" s="25">
        <v>0</v>
      </c>
      <c r="K221" s="25">
        <v>215325</v>
      </c>
      <c r="L221" s="25">
        <v>0</v>
      </c>
      <c r="M221" s="25">
        <v>0</v>
      </c>
      <c r="N221" s="25">
        <v>0</v>
      </c>
      <c r="O221" s="25">
        <v>0</v>
      </c>
    </row>
    <row r="222" spans="1:15" x14ac:dyDescent="0.2">
      <c r="A222" s="28" t="str">
        <f>INDEX(all_banks!O:O,MATCH('135_parsed'!A222,all_banks!H:H,0))</f>
        <v>АО "БАНК СГБ" (2816)</v>
      </c>
      <c r="B222" s="25">
        <v>0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>
        <v>0</v>
      </c>
      <c r="N222" s="25">
        <v>0</v>
      </c>
      <c r="O222" s="25">
        <v>0</v>
      </c>
    </row>
    <row r="223" spans="1:15" x14ac:dyDescent="0.2">
      <c r="A223" s="28" t="str">
        <f>INDEX(all_banks!O:O,MATCH('135_parsed'!A223,all_banks!H:H,0))</f>
        <v>АО КБ "Соколовский" (2830)</v>
      </c>
      <c r="B223" s="25">
        <v>0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H223" s="25">
        <v>0</v>
      </c>
      <c r="I223" s="25">
        <v>0</v>
      </c>
      <c r="J223" s="25">
        <v>0</v>
      </c>
      <c r="K223" s="25">
        <v>0</v>
      </c>
      <c r="L223" s="25">
        <v>0</v>
      </c>
      <c r="M223" s="25">
        <v>0</v>
      </c>
      <c r="N223" s="25">
        <v>0</v>
      </c>
      <c r="O223" s="25">
        <v>0</v>
      </c>
    </row>
    <row r="224" spans="1:15" x14ac:dyDescent="0.2">
      <c r="A224" s="28" t="str">
        <f>INDEX(all_banks!O:O,MATCH('135_parsed'!A224,all_banks!H:H,0))</f>
        <v>ООО КБ "СИНКО-БАНК" (2838)</v>
      </c>
      <c r="B224" s="25">
        <v>0</v>
      </c>
      <c r="C224" s="25">
        <v>0</v>
      </c>
      <c r="D224" s="25">
        <v>0</v>
      </c>
      <c r="E224" s="25">
        <v>0</v>
      </c>
      <c r="F224" s="25">
        <v>25906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25389</v>
      </c>
      <c r="N224" s="25">
        <v>0</v>
      </c>
      <c r="O224" s="25">
        <v>0</v>
      </c>
    </row>
    <row r="225" spans="1:15" x14ac:dyDescent="0.2">
      <c r="A225" s="28" t="str">
        <f>INDEX(all_banks!O:O,MATCH('135_parsed'!A225,all_banks!H:H,0))</f>
        <v>КБ "СИСТЕМА" ООО (2846)</v>
      </c>
      <c r="B225" s="25">
        <v>0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H225" s="25">
        <v>0</v>
      </c>
      <c r="I225" s="25">
        <v>0</v>
      </c>
      <c r="J225" s="25">
        <v>0</v>
      </c>
      <c r="K225" s="25">
        <v>0</v>
      </c>
      <c r="L225" s="25">
        <v>0</v>
      </c>
      <c r="M225" s="25">
        <v>0</v>
      </c>
      <c r="N225" s="25">
        <v>0</v>
      </c>
      <c r="O225" s="25">
        <v>0</v>
      </c>
    </row>
    <row r="226" spans="1:15" x14ac:dyDescent="0.2">
      <c r="A226" s="28" t="str">
        <f>INDEX(all_banks!O:O,MATCH('135_parsed'!A226,all_banks!H:H,0))</f>
        <v>ООО КБ "Столичный Кредит" (2853)</v>
      </c>
      <c r="B226" s="25">
        <v>0</v>
      </c>
      <c r="C226" s="25">
        <v>0</v>
      </c>
      <c r="D226" s="25">
        <v>5742</v>
      </c>
      <c r="E226" s="25">
        <v>0</v>
      </c>
      <c r="F226" s="25">
        <v>0</v>
      </c>
      <c r="G226" s="25">
        <v>193</v>
      </c>
      <c r="H226" s="25">
        <v>0</v>
      </c>
      <c r="I226" s="25">
        <v>0</v>
      </c>
      <c r="J226" s="25">
        <v>0</v>
      </c>
      <c r="K226" s="25">
        <v>38834</v>
      </c>
      <c r="L226" s="25">
        <v>0</v>
      </c>
      <c r="M226" s="25">
        <v>0</v>
      </c>
      <c r="N226" s="25">
        <v>510</v>
      </c>
      <c r="O226" s="25">
        <v>0</v>
      </c>
    </row>
    <row r="227" spans="1:15" x14ac:dyDescent="0.2">
      <c r="A227" s="28" t="str">
        <f>INDEX(all_banks!O:O,MATCH('135_parsed'!A227,all_banks!H:H,0))</f>
        <v>(АО "Банк "Агророс") (2860)</v>
      </c>
      <c r="B227" s="25">
        <v>0</v>
      </c>
      <c r="C227" s="25">
        <v>0</v>
      </c>
      <c r="D227" s="25">
        <v>0</v>
      </c>
      <c r="E227" s="25">
        <v>8040</v>
      </c>
      <c r="F227" s="25">
        <v>0</v>
      </c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7203</v>
      </c>
      <c r="M227" s="25">
        <v>0</v>
      </c>
      <c r="N227" s="25">
        <v>0</v>
      </c>
      <c r="O227" s="25">
        <v>0</v>
      </c>
    </row>
    <row r="228" spans="1:15" x14ac:dyDescent="0.2">
      <c r="A228" s="28" t="str">
        <f>INDEX(all_banks!O:O,MATCH('135_parsed'!A228,all_banks!H:H,0))</f>
        <v>АО "ИШБАНК" (2867)</v>
      </c>
      <c r="B228" s="25">
        <v>0</v>
      </c>
      <c r="C228" s="25">
        <v>0</v>
      </c>
      <c r="D228" s="25">
        <v>59</v>
      </c>
      <c r="E228" s="25">
        <v>0</v>
      </c>
      <c r="F228" s="25">
        <v>39794</v>
      </c>
      <c r="G228" s="25">
        <v>4290</v>
      </c>
      <c r="H228" s="25">
        <v>0</v>
      </c>
      <c r="I228" s="25">
        <v>0</v>
      </c>
      <c r="J228" s="25">
        <v>0</v>
      </c>
      <c r="K228" s="25">
        <v>59</v>
      </c>
      <c r="L228" s="25">
        <v>0</v>
      </c>
      <c r="M228" s="25">
        <v>34994</v>
      </c>
      <c r="N228" s="25">
        <v>7588</v>
      </c>
      <c r="O228" s="25">
        <v>0</v>
      </c>
    </row>
    <row r="229" spans="1:15" x14ac:dyDescent="0.2">
      <c r="A229" s="28" t="str">
        <f>INDEX(all_banks!O:O,MATCH('135_parsed'!A229,all_banks!H:H,0))</f>
        <v>АКБ "Кузбассхимбанк" (ПАО) (2868)</v>
      </c>
      <c r="B229" s="25">
        <v>0</v>
      </c>
      <c r="C229" s="25">
        <v>0</v>
      </c>
      <c r="D229" s="25">
        <v>0</v>
      </c>
      <c r="E229" s="25">
        <v>386123</v>
      </c>
      <c r="F229" s="25">
        <v>1942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386123</v>
      </c>
      <c r="M229" s="25">
        <v>0</v>
      </c>
      <c r="N229" s="25">
        <v>0</v>
      </c>
      <c r="O229" s="25">
        <v>0</v>
      </c>
    </row>
    <row r="230" spans="1:15" x14ac:dyDescent="0.2">
      <c r="A230" s="28" t="str">
        <f>INDEX(all_banks!O:O,MATCH('135_parsed'!A230,all_banks!H:H,0))</f>
        <v>АО КБ "НИБ" (2876)</v>
      </c>
      <c r="B230" s="25">
        <v>0</v>
      </c>
      <c r="C230" s="25">
        <v>0</v>
      </c>
      <c r="D230" s="25">
        <v>0</v>
      </c>
      <c r="E230" s="25">
        <v>7419</v>
      </c>
      <c r="F230" s="25">
        <v>4451</v>
      </c>
      <c r="G230" s="25">
        <v>0</v>
      </c>
      <c r="H230" s="25">
        <v>0</v>
      </c>
      <c r="I230" s="25">
        <v>0</v>
      </c>
      <c r="J230" s="25">
        <v>0</v>
      </c>
      <c r="K230" s="25">
        <v>0</v>
      </c>
      <c r="L230" s="25">
        <v>7419</v>
      </c>
      <c r="M230" s="25">
        <v>4451</v>
      </c>
      <c r="N230" s="25">
        <v>0</v>
      </c>
      <c r="O230" s="25">
        <v>0</v>
      </c>
    </row>
    <row r="231" spans="1:15" x14ac:dyDescent="0.2">
      <c r="A231" s="28" t="str">
        <f>INDEX(all_banks!O:O,MATCH('135_parsed'!A231,all_banks!H:H,0))</f>
        <v>ПАО АКБ "АВАНГАРД" (2879)</v>
      </c>
      <c r="B231" s="25">
        <v>0</v>
      </c>
      <c r="C231" s="25">
        <v>0</v>
      </c>
      <c r="D231" s="25">
        <v>7197138</v>
      </c>
      <c r="E231" s="25">
        <v>5794768</v>
      </c>
      <c r="F231" s="25">
        <v>52</v>
      </c>
      <c r="G231" s="25">
        <v>0</v>
      </c>
      <c r="H231" s="25">
        <v>132472</v>
      </c>
      <c r="I231" s="25">
        <v>0</v>
      </c>
      <c r="J231" s="25">
        <v>0</v>
      </c>
      <c r="K231" s="25">
        <v>7505850</v>
      </c>
      <c r="L231" s="25">
        <v>5139245</v>
      </c>
      <c r="M231" s="25">
        <v>0</v>
      </c>
      <c r="N231" s="25">
        <v>0</v>
      </c>
      <c r="O231" s="25">
        <v>899447</v>
      </c>
    </row>
    <row r="232" spans="1:15" x14ac:dyDescent="0.2">
      <c r="A232" s="28" t="str">
        <f>INDEX(all_banks!O:O,MATCH('135_parsed'!A232,all_banks!H:H,0))</f>
        <v>АО КБ "АГРОПРОМКРЕДИТ" (2880)</v>
      </c>
      <c r="B232" s="25">
        <v>0</v>
      </c>
      <c r="C232" s="25">
        <v>0</v>
      </c>
      <c r="D232" s="25">
        <v>710927</v>
      </c>
      <c r="E232" s="25">
        <v>2850863</v>
      </c>
      <c r="F232" s="25">
        <v>24483</v>
      </c>
      <c r="G232" s="25">
        <v>0</v>
      </c>
      <c r="H232" s="25">
        <v>0</v>
      </c>
      <c r="I232" s="25">
        <v>0</v>
      </c>
      <c r="J232" s="25">
        <v>0</v>
      </c>
      <c r="K232" s="25">
        <v>710927</v>
      </c>
      <c r="L232" s="25">
        <v>2840127</v>
      </c>
      <c r="M232" s="25">
        <v>17933</v>
      </c>
      <c r="N232" s="25">
        <v>0</v>
      </c>
      <c r="O232" s="25">
        <v>0</v>
      </c>
    </row>
    <row r="233" spans="1:15" x14ac:dyDescent="0.2">
      <c r="A233" s="28" t="str">
        <f>INDEX(all_banks!O:O,MATCH('135_parsed'!A233,all_banks!H:H,0))</f>
        <v>"СОЦИУМ-БАНК" (ООО) (2881)</v>
      </c>
      <c r="B233" s="25">
        <v>0</v>
      </c>
      <c r="C233" s="25">
        <v>0</v>
      </c>
      <c r="D233" s="25">
        <v>314360</v>
      </c>
      <c r="E233" s="25">
        <v>754746</v>
      </c>
      <c r="F233" s="25">
        <v>104401</v>
      </c>
      <c r="G233" s="25">
        <v>0</v>
      </c>
      <c r="H233" s="25">
        <v>0</v>
      </c>
      <c r="I233" s="25">
        <v>0</v>
      </c>
      <c r="J233" s="25">
        <v>0</v>
      </c>
      <c r="K233" s="25">
        <v>298883</v>
      </c>
      <c r="L233" s="25">
        <v>754746</v>
      </c>
      <c r="M233" s="25">
        <v>101145</v>
      </c>
      <c r="N233" s="25">
        <v>0</v>
      </c>
      <c r="O233" s="25">
        <v>0</v>
      </c>
    </row>
    <row r="234" spans="1:15" x14ac:dyDescent="0.2">
      <c r="A234" s="28" t="str">
        <f>INDEX(all_banks!O:O,MATCH('135_parsed'!A234,all_banks!H:H,0))</f>
        <v>"БСТ-БАНК" АО (2883)</v>
      </c>
      <c r="B234" s="25">
        <v>0</v>
      </c>
      <c r="C234" s="25">
        <v>0</v>
      </c>
      <c r="D234" s="25">
        <v>5078</v>
      </c>
      <c r="E234" s="25">
        <v>278747</v>
      </c>
      <c r="F234" s="25">
        <v>102030</v>
      </c>
      <c r="G234" s="25">
        <v>0</v>
      </c>
      <c r="H234" s="25">
        <v>0</v>
      </c>
      <c r="I234" s="25">
        <v>0</v>
      </c>
      <c r="J234" s="25">
        <v>0</v>
      </c>
      <c r="K234" s="25">
        <v>5483</v>
      </c>
      <c r="L234" s="25">
        <v>262862</v>
      </c>
      <c r="M234" s="25">
        <v>94832</v>
      </c>
      <c r="N234" s="25">
        <v>0</v>
      </c>
      <c r="O234" s="25">
        <v>0</v>
      </c>
    </row>
    <row r="235" spans="1:15" x14ac:dyDescent="0.2">
      <c r="A235" s="28" t="str">
        <f>INDEX(all_banks!O:O,MATCH('135_parsed'!A235,all_banks!H:H,0))</f>
        <v>ООО "Земский банк" (2900)</v>
      </c>
      <c r="B235" s="25">
        <v>0</v>
      </c>
      <c r="C235" s="25">
        <v>0</v>
      </c>
      <c r="D235" s="25">
        <v>0</v>
      </c>
      <c r="E235" s="25">
        <v>597389</v>
      </c>
      <c r="F235" s="25">
        <v>15923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597389</v>
      </c>
      <c r="M235" s="25">
        <v>15564</v>
      </c>
      <c r="N235" s="25">
        <v>0</v>
      </c>
      <c r="O235" s="25">
        <v>0</v>
      </c>
    </row>
    <row r="236" spans="1:15" x14ac:dyDescent="0.2">
      <c r="A236" s="28" t="str">
        <f>INDEX(all_banks!O:O,MATCH('135_parsed'!A236,all_banks!H:H,0))</f>
        <v>"Банк Кремлевский" ООО (2905)</v>
      </c>
      <c r="B236" s="25">
        <v>0</v>
      </c>
      <c r="C236" s="25">
        <v>0</v>
      </c>
      <c r="D236" s="25">
        <v>0</v>
      </c>
      <c r="E236" s="25">
        <v>0</v>
      </c>
      <c r="F236" s="25">
        <v>16201</v>
      </c>
      <c r="G236" s="25">
        <v>0</v>
      </c>
      <c r="H236" s="25">
        <v>0</v>
      </c>
      <c r="I236" s="25">
        <v>0</v>
      </c>
      <c r="J236" s="25">
        <v>0</v>
      </c>
      <c r="K236" s="25">
        <v>0</v>
      </c>
      <c r="L236" s="25">
        <v>0</v>
      </c>
      <c r="M236" s="25">
        <v>15151</v>
      </c>
      <c r="N236" s="25">
        <v>0</v>
      </c>
      <c r="O236" s="25">
        <v>0</v>
      </c>
    </row>
    <row r="237" spans="1:15" x14ac:dyDescent="0.2">
      <c r="A237" s="28" t="str">
        <f>INDEX(all_banks!O:O,MATCH('135_parsed'!A237,all_banks!H:H,0))</f>
        <v>ООО КБ "АРЕСБАНК" (2914)</v>
      </c>
      <c r="B237" s="25">
        <v>0</v>
      </c>
      <c r="C237" s="25">
        <v>0</v>
      </c>
      <c r="D237" s="25">
        <v>0</v>
      </c>
      <c r="E237" s="25">
        <v>0</v>
      </c>
      <c r="F237" s="25">
        <v>30643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30288</v>
      </c>
      <c r="N237" s="25">
        <v>0</v>
      </c>
      <c r="O237" s="25">
        <v>0</v>
      </c>
    </row>
    <row r="238" spans="1:15" x14ac:dyDescent="0.2">
      <c r="A238" s="28" t="str">
        <f>INDEX(all_banks!O:O,MATCH('135_parsed'!A238,all_banks!H:H,0))</f>
        <v>ББР Банк (АО) (2929)</v>
      </c>
      <c r="B238" s="25">
        <v>0</v>
      </c>
      <c r="C238" s="25">
        <v>0</v>
      </c>
      <c r="D238" s="25">
        <v>864981</v>
      </c>
      <c r="E238" s="25">
        <v>50671</v>
      </c>
      <c r="F238" s="25">
        <v>2021978</v>
      </c>
      <c r="G238" s="25">
        <v>0</v>
      </c>
      <c r="H238" s="25">
        <v>0</v>
      </c>
      <c r="I238" s="25">
        <v>0</v>
      </c>
      <c r="J238" s="25">
        <v>0</v>
      </c>
      <c r="K238" s="25">
        <v>1948143</v>
      </c>
      <c r="L238" s="25">
        <v>50392</v>
      </c>
      <c r="M238" s="25">
        <v>1985792</v>
      </c>
      <c r="N238" s="25">
        <v>0</v>
      </c>
      <c r="O238" s="25">
        <v>0</v>
      </c>
    </row>
    <row r="239" spans="1:15" x14ac:dyDescent="0.2">
      <c r="A239" s="28" t="str">
        <f>INDEX(all_banks!O:O,MATCH('135_parsed'!A239,all_banks!H:H,0))</f>
        <v>КБ "НМБ" ООО (2932)</v>
      </c>
      <c r="B239" s="25">
        <v>0</v>
      </c>
      <c r="C239" s="25">
        <v>0</v>
      </c>
      <c r="D239" s="25">
        <v>0</v>
      </c>
      <c r="E239" s="25">
        <v>0</v>
      </c>
      <c r="F239" s="25">
        <v>97919</v>
      </c>
      <c r="G239" s="25">
        <v>0</v>
      </c>
      <c r="H239" s="25">
        <v>0</v>
      </c>
      <c r="I239" s="25">
        <v>0</v>
      </c>
      <c r="J239" s="25">
        <v>0</v>
      </c>
      <c r="K239" s="25">
        <v>0</v>
      </c>
      <c r="L239" s="25">
        <v>0</v>
      </c>
      <c r="M239" s="25">
        <v>83919</v>
      </c>
      <c r="N239" s="25">
        <v>0</v>
      </c>
      <c r="O239" s="25">
        <v>0</v>
      </c>
    </row>
    <row r="240" spans="1:15" x14ac:dyDescent="0.2">
      <c r="A240" s="28" t="str">
        <f>INDEX(all_banks!O:O,MATCH('135_parsed'!A240,all_banks!H:H,0))</f>
        <v>АО "УРАЛПРОМБАНК" (2964)</v>
      </c>
      <c r="B240" s="25">
        <v>0</v>
      </c>
      <c r="C240" s="25">
        <v>0</v>
      </c>
      <c r="D240" s="25">
        <v>0</v>
      </c>
      <c r="E240" s="25">
        <v>218873</v>
      </c>
      <c r="F240" s="25">
        <v>0</v>
      </c>
      <c r="G240" s="25">
        <v>0</v>
      </c>
      <c r="H240" s="25">
        <v>0</v>
      </c>
      <c r="I240" s="25">
        <v>0</v>
      </c>
      <c r="J240" s="25">
        <v>0</v>
      </c>
      <c r="K240" s="25">
        <v>0</v>
      </c>
      <c r="L240" s="25">
        <v>226449</v>
      </c>
      <c r="M240" s="25">
        <v>6188</v>
      </c>
      <c r="N240" s="25">
        <v>0</v>
      </c>
      <c r="O240" s="25">
        <v>0</v>
      </c>
    </row>
    <row r="241" spans="1:15" x14ac:dyDescent="0.2">
      <c r="A241" s="28" t="str">
        <f>INDEX(all_banks!O:O,MATCH('135_parsed'!A241,all_banks!H:H,0))</f>
        <v>АО "ГОРБАНК" (2982)</v>
      </c>
      <c r="B241" s="25">
        <v>0</v>
      </c>
      <c r="C241" s="25">
        <v>0</v>
      </c>
      <c r="D241" s="25">
        <v>0</v>
      </c>
      <c r="E241" s="25">
        <v>0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</v>
      </c>
      <c r="O241" s="25">
        <v>0</v>
      </c>
    </row>
    <row r="242" spans="1:15" x14ac:dyDescent="0.2">
      <c r="A242" s="28" t="str">
        <f>INDEX(all_banks!O:O,MATCH('135_parsed'!A242,all_banks!H:H,0))</f>
        <v>КБ "Байкалкредобанк" (АО) (2990)</v>
      </c>
      <c r="B242" s="25">
        <v>0</v>
      </c>
      <c r="C242" s="25">
        <v>0</v>
      </c>
      <c r="D242" s="25">
        <v>0</v>
      </c>
      <c r="E242" s="25">
        <v>764</v>
      </c>
      <c r="F242" s="25">
        <v>2033</v>
      </c>
      <c r="G242" s="25">
        <v>0</v>
      </c>
      <c r="H242" s="25">
        <v>0</v>
      </c>
      <c r="I242" s="25">
        <v>0</v>
      </c>
      <c r="J242" s="25">
        <v>0</v>
      </c>
      <c r="K242" s="25">
        <v>0</v>
      </c>
      <c r="L242" s="25">
        <v>764</v>
      </c>
      <c r="M242" s="25">
        <v>2033</v>
      </c>
      <c r="N242" s="25">
        <v>0</v>
      </c>
      <c r="O242" s="25">
        <v>0</v>
      </c>
    </row>
    <row r="243" spans="1:15" x14ac:dyDescent="0.2">
      <c r="A243" s="28" t="str">
        <f>INDEX(all_banks!O:O,MATCH('135_parsed'!A243,all_banks!H:H,0))</f>
        <v>КБ "СТРОЙЛЕСБАНК" (ООО) (2995)</v>
      </c>
      <c r="B243" s="25">
        <v>0</v>
      </c>
      <c r="C243" s="25">
        <v>0</v>
      </c>
      <c r="D243" s="25">
        <v>0</v>
      </c>
      <c r="E243" s="25">
        <v>264233</v>
      </c>
      <c r="F243" s="25">
        <v>3822</v>
      </c>
      <c r="G243" s="25">
        <v>0</v>
      </c>
      <c r="H243" s="25">
        <v>0</v>
      </c>
      <c r="I243" s="25">
        <v>0</v>
      </c>
      <c r="J243" s="25">
        <v>0</v>
      </c>
      <c r="K243" s="25">
        <v>0</v>
      </c>
      <c r="L243" s="25">
        <v>226745</v>
      </c>
      <c r="M243" s="25">
        <v>4031</v>
      </c>
      <c r="N243" s="25">
        <v>0</v>
      </c>
      <c r="O243" s="25">
        <v>0</v>
      </c>
    </row>
    <row r="244" spans="1:15" x14ac:dyDescent="0.2">
      <c r="A244" s="28" t="str">
        <f>INDEX(all_banks!O:O,MATCH('135_parsed'!A244,all_banks!H:H,0))</f>
        <v>ООО "ПроКоммерцБанк" (2996)</v>
      </c>
      <c r="B244" s="25">
        <v>0</v>
      </c>
      <c r="C244" s="25">
        <v>0</v>
      </c>
      <c r="D244" s="25">
        <v>0</v>
      </c>
      <c r="E244" s="25">
        <v>0</v>
      </c>
      <c r="F244" s="25">
        <v>0</v>
      </c>
      <c r="G244" s="25">
        <v>0</v>
      </c>
      <c r="H244" s="25">
        <v>0</v>
      </c>
      <c r="I244" s="25">
        <v>0</v>
      </c>
      <c r="J244" s="25">
        <v>0</v>
      </c>
      <c r="K244" s="25">
        <v>0</v>
      </c>
      <c r="L244" s="25">
        <v>0</v>
      </c>
      <c r="M244" s="25">
        <v>0</v>
      </c>
      <c r="N244" s="25">
        <v>0</v>
      </c>
      <c r="O244" s="25">
        <v>0</v>
      </c>
    </row>
    <row r="245" spans="1:15" x14ac:dyDescent="0.2">
      <c r="A245" s="28" t="str">
        <f>INDEX(all_banks!O:O,MATCH('135_parsed'!A245,all_banks!H:H,0))</f>
        <v>АО "Углеметбанк" (2997)</v>
      </c>
      <c r="B245" s="25">
        <v>0</v>
      </c>
      <c r="C245" s="25">
        <v>0</v>
      </c>
      <c r="D245" s="25">
        <v>0</v>
      </c>
      <c r="E245" s="25">
        <v>115542</v>
      </c>
      <c r="F245" s="25">
        <v>26968</v>
      </c>
      <c r="G245" s="25">
        <v>0</v>
      </c>
      <c r="H245" s="25">
        <v>0</v>
      </c>
      <c r="I245" s="25">
        <v>0</v>
      </c>
      <c r="J245" s="25">
        <v>0</v>
      </c>
      <c r="K245" s="25">
        <v>0</v>
      </c>
      <c r="L245" s="25">
        <v>115542</v>
      </c>
      <c r="M245" s="25">
        <v>26969</v>
      </c>
      <c r="N245" s="25">
        <v>0</v>
      </c>
      <c r="O245" s="25">
        <v>0</v>
      </c>
    </row>
    <row r="246" spans="1:15" x14ac:dyDescent="0.2">
      <c r="A246" s="28" t="str">
        <f>INDEX(all_banks!O:O,MATCH('135_parsed'!A246,all_banks!H:H,0))</f>
        <v>АО "Экспобанк" (2998)</v>
      </c>
      <c r="B246" s="25">
        <v>183690</v>
      </c>
      <c r="C246" s="25">
        <v>0</v>
      </c>
      <c r="D246" s="25">
        <v>0</v>
      </c>
      <c r="E246" s="25">
        <v>678562</v>
      </c>
      <c r="F246" s="25">
        <v>88330</v>
      </c>
      <c r="G246" s="25">
        <v>0</v>
      </c>
      <c r="H246" s="25">
        <v>0</v>
      </c>
      <c r="I246" s="25">
        <v>183690</v>
      </c>
      <c r="J246" s="25">
        <v>0</v>
      </c>
      <c r="K246" s="25">
        <v>0</v>
      </c>
      <c r="L246" s="25">
        <v>678562</v>
      </c>
      <c r="M246" s="25">
        <v>91002</v>
      </c>
      <c r="N246" s="25">
        <v>0</v>
      </c>
      <c r="O246" s="25">
        <v>0</v>
      </c>
    </row>
    <row r="247" spans="1:15" x14ac:dyDescent="0.2">
      <c r="A247" s="28" t="str">
        <f>INDEX(all_banks!O:O,MATCH('135_parsed'!A247,all_banks!H:H,0))</f>
        <v>ПАО АКБ "Приморье" (3001)</v>
      </c>
      <c r="B247" s="25">
        <v>0</v>
      </c>
      <c r="C247" s="25">
        <v>0</v>
      </c>
      <c r="D247" s="25">
        <v>2115</v>
      </c>
      <c r="E247" s="25">
        <v>0</v>
      </c>
      <c r="F247" s="25">
        <v>759011</v>
      </c>
      <c r="G247" s="25">
        <v>0</v>
      </c>
      <c r="H247" s="25">
        <v>0</v>
      </c>
      <c r="I247" s="25">
        <v>0</v>
      </c>
      <c r="J247" s="25">
        <v>0</v>
      </c>
      <c r="K247" s="25">
        <v>2115</v>
      </c>
      <c r="L247" s="25">
        <v>0</v>
      </c>
      <c r="M247" s="25">
        <v>759011</v>
      </c>
      <c r="N247" s="25">
        <v>0</v>
      </c>
      <c r="O247" s="25">
        <v>0</v>
      </c>
    </row>
    <row r="248" spans="1:15" x14ac:dyDescent="0.2">
      <c r="A248" s="28" t="str">
        <f>INDEX(all_banks!O:O,MATCH('135_parsed'!A248,all_banks!H:H,0))</f>
        <v>АО Банк "Развитие-Столица" (3013)</v>
      </c>
      <c r="B248" s="25">
        <v>0</v>
      </c>
      <c r="C248" s="25">
        <v>0</v>
      </c>
      <c r="D248" s="25">
        <v>0</v>
      </c>
      <c r="E248" s="25">
        <v>0</v>
      </c>
      <c r="F248" s="25">
        <v>158798</v>
      </c>
      <c r="G248" s="25">
        <v>0</v>
      </c>
      <c r="H248" s="25">
        <v>0</v>
      </c>
      <c r="I248" s="25">
        <v>0</v>
      </c>
      <c r="J248" s="25">
        <v>0</v>
      </c>
      <c r="K248" s="25">
        <v>0</v>
      </c>
      <c r="L248" s="25">
        <v>0</v>
      </c>
      <c r="M248" s="25">
        <v>158652</v>
      </c>
      <c r="N248" s="25">
        <v>0</v>
      </c>
      <c r="O248" s="25">
        <v>0</v>
      </c>
    </row>
    <row r="249" spans="1:15" x14ac:dyDescent="0.2">
      <c r="A249" s="28" t="str">
        <f>INDEX(all_banks!O:O,MATCH('135_parsed'!A249,all_banks!H:H,0))</f>
        <v>"Республиканский Кредитный Альянс" ООО (3017)</v>
      </c>
      <c r="B249" s="25">
        <v>0</v>
      </c>
      <c r="C249" s="25">
        <v>0</v>
      </c>
      <c r="D249" s="25">
        <v>0</v>
      </c>
      <c r="E249" s="25">
        <v>0</v>
      </c>
      <c r="F249" s="25">
        <v>0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0</v>
      </c>
      <c r="N249" s="25">
        <v>0</v>
      </c>
      <c r="O249" s="25">
        <v>0</v>
      </c>
    </row>
    <row r="250" spans="1:15" x14ac:dyDescent="0.2">
      <c r="A250" s="28" t="str">
        <f>INDEX(all_banks!O:O,MATCH('135_parsed'!A250,all_banks!H:H,0))</f>
        <v>АО "Яндекс Банк" (3027)</v>
      </c>
      <c r="B250" s="25">
        <v>0</v>
      </c>
      <c r="C250" s="25">
        <v>0</v>
      </c>
      <c r="D250" s="25">
        <v>0</v>
      </c>
      <c r="E250" s="25">
        <v>0</v>
      </c>
      <c r="F250" s="25">
        <v>0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25">
        <v>0</v>
      </c>
    </row>
    <row r="251" spans="1:15" x14ac:dyDescent="0.2">
      <c r="A251" s="28" t="str">
        <f>INDEX(all_banks!O:O,MATCH('135_parsed'!A251,all_banks!H:H,0))</f>
        <v>Джей энд Ти Банк (АО) (3061)</v>
      </c>
      <c r="B251" s="25">
        <v>0</v>
      </c>
      <c r="C251" s="25">
        <v>0</v>
      </c>
      <c r="D251" s="25">
        <v>1504779</v>
      </c>
      <c r="E251" s="25">
        <v>317450</v>
      </c>
      <c r="F251" s="25">
        <v>0</v>
      </c>
      <c r="G251" s="25">
        <v>0</v>
      </c>
      <c r="H251" s="25">
        <v>0</v>
      </c>
      <c r="I251" s="25">
        <v>0</v>
      </c>
      <c r="J251" s="25">
        <v>0</v>
      </c>
      <c r="K251" s="25">
        <v>1569072</v>
      </c>
      <c r="L251" s="25">
        <v>248250</v>
      </c>
      <c r="M251" s="25">
        <v>0</v>
      </c>
      <c r="N251" s="25">
        <v>0</v>
      </c>
      <c r="O251" s="25">
        <v>0</v>
      </c>
    </row>
    <row r="252" spans="1:15" x14ac:dyDescent="0.2">
      <c r="A252" s="28" t="str">
        <f>INDEX(all_banks!O:O,MATCH('135_parsed'!A252,all_banks!H:H,0))</f>
        <v>ПАО "РГС Банк" (3073)</v>
      </c>
      <c r="B252" s="25">
        <v>0</v>
      </c>
      <c r="C252" s="25">
        <v>0</v>
      </c>
      <c r="D252" s="25">
        <v>0</v>
      </c>
      <c r="E252" s="25">
        <v>1040520</v>
      </c>
      <c r="F252" s="25">
        <v>33543</v>
      </c>
      <c r="G252" s="25">
        <v>0</v>
      </c>
      <c r="H252" s="25">
        <v>0</v>
      </c>
      <c r="I252" s="25">
        <v>0</v>
      </c>
      <c r="J252" s="25">
        <v>0</v>
      </c>
      <c r="K252" s="25">
        <v>0</v>
      </c>
      <c r="L252" s="25">
        <v>1013544</v>
      </c>
      <c r="M252" s="25">
        <v>33403</v>
      </c>
      <c r="N252" s="25">
        <v>0</v>
      </c>
      <c r="O252" s="25">
        <v>0</v>
      </c>
    </row>
    <row r="253" spans="1:15" x14ac:dyDescent="0.2">
      <c r="A253" s="28" t="str">
        <f>INDEX(all_banks!O:O,MATCH('135_parsed'!A253,all_banks!H:H,0))</f>
        <v>"Нацинвестпромбанк" (АО) (3077)</v>
      </c>
      <c r="B253" s="25">
        <v>0</v>
      </c>
      <c r="C253" s="25">
        <v>0</v>
      </c>
      <c r="D253" s="25">
        <v>0</v>
      </c>
      <c r="E253" s="25">
        <v>0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100374</v>
      </c>
      <c r="N253" s="25">
        <v>0</v>
      </c>
      <c r="O253" s="25">
        <v>0</v>
      </c>
    </row>
    <row r="254" spans="1:15" x14ac:dyDescent="0.2">
      <c r="A254" s="28" t="str">
        <f>INDEX(all_banks!O:O,MATCH('135_parsed'!A254,all_banks!H:H,0))</f>
        <v>КБ "Рента-Банк" АО (3095)</v>
      </c>
      <c r="B254" s="25">
        <v>0</v>
      </c>
      <c r="C254" s="25">
        <v>0</v>
      </c>
      <c r="D254" s="25">
        <v>0</v>
      </c>
      <c r="E254" s="25">
        <v>0</v>
      </c>
      <c r="F254" s="25">
        <v>0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>
        <v>0</v>
      </c>
      <c r="N254" s="25">
        <v>0</v>
      </c>
      <c r="O254" s="25">
        <v>0</v>
      </c>
    </row>
    <row r="255" spans="1:15" x14ac:dyDescent="0.2">
      <c r="A255" s="28" t="str">
        <f>INDEX(all_banks!O:O,MATCH('135_parsed'!A255,all_banks!H:H,0))</f>
        <v>АО "РФК-банк" (3099)</v>
      </c>
      <c r="B255" s="25">
        <v>0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5">
        <v>0</v>
      </c>
      <c r="J255" s="25">
        <v>0</v>
      </c>
      <c r="K255" s="25">
        <v>0</v>
      </c>
      <c r="L255" s="25">
        <v>0</v>
      </c>
      <c r="M255" s="25">
        <v>0</v>
      </c>
      <c r="N255" s="25">
        <v>0</v>
      </c>
      <c r="O255" s="25">
        <v>0</v>
      </c>
    </row>
    <row r="256" spans="1:15" x14ac:dyDescent="0.2">
      <c r="A256" s="28" t="str">
        <f>INDEX(all_banks!O:O,MATCH('135_parsed'!A256,all_banks!H:H,0))</f>
        <v>ООО КБ "ЭКО-ИНВЕСТ" (3116)</v>
      </c>
      <c r="B256" s="25">
        <v>0</v>
      </c>
      <c r="C256" s="25">
        <v>0</v>
      </c>
      <c r="D256" s="25">
        <v>0</v>
      </c>
      <c r="E256" s="25">
        <v>59010</v>
      </c>
      <c r="F256" s="25">
        <v>0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  <c r="L256" s="25">
        <v>59010</v>
      </c>
      <c r="M256" s="25">
        <v>0</v>
      </c>
      <c r="N256" s="25">
        <v>0</v>
      </c>
      <c r="O256" s="25">
        <v>0</v>
      </c>
    </row>
    <row r="257" spans="1:15" x14ac:dyDescent="0.2">
      <c r="A257" s="28" t="str">
        <f>INDEX(all_banks!O:O,MATCH('135_parsed'!A257,all_banks!H:H,0))</f>
        <v>АО "НС Банк" (3124)</v>
      </c>
      <c r="B257" s="25">
        <v>0</v>
      </c>
      <c r="C257" s="25">
        <v>0</v>
      </c>
      <c r="D257" s="25">
        <v>261120</v>
      </c>
      <c r="E257" s="25">
        <v>0</v>
      </c>
      <c r="F257" s="25">
        <v>353526</v>
      </c>
      <c r="G257" s="25">
        <v>0</v>
      </c>
      <c r="H257" s="25">
        <v>0</v>
      </c>
      <c r="I257" s="25">
        <v>0</v>
      </c>
      <c r="J257" s="25">
        <v>0</v>
      </c>
      <c r="K257" s="25">
        <v>258539</v>
      </c>
      <c r="L257" s="25">
        <v>0</v>
      </c>
      <c r="M257" s="25">
        <v>158626</v>
      </c>
      <c r="N257" s="25">
        <v>0</v>
      </c>
      <c r="O257" s="25">
        <v>0</v>
      </c>
    </row>
    <row r="258" spans="1:15" x14ac:dyDescent="0.2">
      <c r="A258" s="28" t="str">
        <f>INDEX(all_banks!O:O,MATCH('135_parsed'!A258,all_banks!H:H,0))</f>
        <v>АО "Таганрогбанк" (3136)</v>
      </c>
      <c r="B258" s="25">
        <v>0</v>
      </c>
      <c r="C258" s="25">
        <v>0</v>
      </c>
      <c r="D258" s="25">
        <v>24092</v>
      </c>
      <c r="E258" s="25">
        <v>0</v>
      </c>
      <c r="F258" s="25">
        <v>0</v>
      </c>
      <c r="G258" s="25">
        <v>37086</v>
      </c>
      <c r="H258" s="25">
        <v>0</v>
      </c>
      <c r="I258" s="25">
        <v>0</v>
      </c>
      <c r="J258" s="25">
        <v>0</v>
      </c>
      <c r="K258" s="25">
        <v>6123</v>
      </c>
      <c r="L258" s="25">
        <v>0</v>
      </c>
      <c r="M258" s="25">
        <v>0</v>
      </c>
      <c r="N258" s="25">
        <v>37086</v>
      </c>
      <c r="O258" s="25">
        <v>0</v>
      </c>
    </row>
    <row r="259" spans="1:15" x14ac:dyDescent="0.2">
      <c r="A259" s="28" t="str">
        <f>INDEX(all_banks!O:O,MATCH('135_parsed'!A259,all_banks!H:H,0))</f>
        <v>АО "Банк БЖФ" (3138)</v>
      </c>
      <c r="B259" s="25">
        <v>0</v>
      </c>
      <c r="C259" s="25">
        <v>0</v>
      </c>
      <c r="D259" s="25">
        <v>0</v>
      </c>
      <c r="E259" s="25">
        <v>0</v>
      </c>
      <c r="F259" s="25">
        <v>134937</v>
      </c>
      <c r="G259" s="25">
        <v>0</v>
      </c>
      <c r="H259" s="25">
        <v>0</v>
      </c>
      <c r="I259" s="25">
        <v>0</v>
      </c>
      <c r="J259" s="25">
        <v>0</v>
      </c>
      <c r="K259" s="25">
        <v>0</v>
      </c>
      <c r="L259" s="25">
        <v>0</v>
      </c>
      <c r="M259" s="25">
        <v>91725</v>
      </c>
      <c r="N259" s="25">
        <v>0</v>
      </c>
      <c r="O259" s="25">
        <v>0</v>
      </c>
    </row>
    <row r="260" spans="1:15" x14ac:dyDescent="0.2">
      <c r="A260" s="28" t="str">
        <f>INDEX(all_banks!O:O,MATCH('135_parsed'!A260,all_banks!H:H,0))</f>
        <v>ПАО "Банк "Екатеринбург" (3161)</v>
      </c>
      <c r="B260" s="25">
        <v>0</v>
      </c>
      <c r="C260" s="25">
        <v>0</v>
      </c>
      <c r="D260" s="25">
        <v>0</v>
      </c>
      <c r="E260" s="25">
        <v>40079</v>
      </c>
      <c r="F260" s="25">
        <v>16892</v>
      </c>
      <c r="G260" s="25">
        <v>0</v>
      </c>
      <c r="H260" s="25">
        <v>0</v>
      </c>
      <c r="I260" s="25">
        <v>0</v>
      </c>
      <c r="J260" s="25">
        <v>0</v>
      </c>
      <c r="K260" s="25">
        <v>0</v>
      </c>
      <c r="L260" s="25">
        <v>0</v>
      </c>
      <c r="M260" s="25">
        <v>7594</v>
      </c>
      <c r="N260" s="25">
        <v>0</v>
      </c>
      <c r="O260" s="25">
        <v>0</v>
      </c>
    </row>
    <row r="261" spans="1:15" x14ac:dyDescent="0.2">
      <c r="A261" s="28" t="str">
        <f>INDEX(all_banks!O:O,MATCH('135_parsed'!A261,all_banks!H:H,0))</f>
        <v>АО "МОСКОМБАНК" (3172)</v>
      </c>
      <c r="B261" s="25">
        <v>0</v>
      </c>
      <c r="C261" s="25">
        <v>0</v>
      </c>
      <c r="D261" s="25">
        <v>0</v>
      </c>
      <c r="E261" s="25">
        <v>0</v>
      </c>
      <c r="F261" s="25">
        <v>0</v>
      </c>
      <c r="G261" s="25">
        <v>0</v>
      </c>
      <c r="H261" s="25">
        <v>0</v>
      </c>
      <c r="I261" s="25">
        <v>0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  <c r="O261" s="25">
        <v>0</v>
      </c>
    </row>
    <row r="262" spans="1:15" x14ac:dyDescent="0.2">
      <c r="A262" s="28" t="str">
        <f>INDEX(all_banks!O:O,MATCH('135_parsed'!A262,all_banks!H:H,0))</f>
        <v>ООО КБ "ВНЕШФИНБАНК" (3173)</v>
      </c>
      <c r="B262" s="25">
        <v>0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5">
        <v>0</v>
      </c>
      <c r="J262" s="25">
        <v>0</v>
      </c>
      <c r="K262" s="25">
        <v>0</v>
      </c>
      <c r="L262" s="25">
        <v>0</v>
      </c>
      <c r="M262" s="25">
        <v>0</v>
      </c>
      <c r="N262" s="25">
        <v>0</v>
      </c>
      <c r="O262" s="25">
        <v>0</v>
      </c>
    </row>
    <row r="263" spans="1:15" x14ac:dyDescent="0.2">
      <c r="A263" s="28" t="str">
        <f>INDEX(all_banks!O:O,MATCH('135_parsed'!A263,all_banks!H:H,0))</f>
        <v>АО КБ "ИС Банк" (3175)</v>
      </c>
      <c r="B263" s="25">
        <v>0</v>
      </c>
      <c r="C263" s="25">
        <v>0</v>
      </c>
      <c r="D263" s="25">
        <v>0</v>
      </c>
      <c r="E263" s="25">
        <v>0</v>
      </c>
      <c r="F263" s="25">
        <v>0</v>
      </c>
      <c r="G263" s="25">
        <v>0</v>
      </c>
      <c r="H263" s="25">
        <v>0</v>
      </c>
      <c r="I263" s="25">
        <v>0</v>
      </c>
      <c r="J263" s="25">
        <v>0</v>
      </c>
      <c r="K263" s="25">
        <v>0</v>
      </c>
      <c r="L263" s="25">
        <v>0</v>
      </c>
      <c r="M263" s="25">
        <v>0</v>
      </c>
      <c r="N263" s="25">
        <v>0</v>
      </c>
      <c r="O263" s="25">
        <v>0</v>
      </c>
    </row>
    <row r="264" spans="1:15" x14ac:dyDescent="0.2">
      <c r="A264" s="28" t="str">
        <f>INDEX(all_banks!O:O,MATCH('135_parsed'!A264,all_banks!H:H,0))</f>
        <v>ПАО "БАЛТИНВЕСТБАНК" (3176)</v>
      </c>
      <c r="B264" s="25">
        <v>2519592</v>
      </c>
      <c r="C264" s="25">
        <v>0</v>
      </c>
      <c r="D264" s="25">
        <v>0</v>
      </c>
      <c r="E264" s="25">
        <v>0</v>
      </c>
      <c r="F264" s="25">
        <v>0</v>
      </c>
      <c r="G264" s="25">
        <v>0</v>
      </c>
      <c r="H264" s="25">
        <v>2121612</v>
      </c>
      <c r="I264" s="25">
        <v>2519592</v>
      </c>
      <c r="J264" s="25">
        <v>0</v>
      </c>
      <c r="K264" s="25">
        <v>0</v>
      </c>
      <c r="L264" s="25">
        <v>0</v>
      </c>
      <c r="M264" s="25">
        <v>0</v>
      </c>
      <c r="N264" s="25">
        <v>0</v>
      </c>
      <c r="O264" s="25">
        <v>2096612</v>
      </c>
    </row>
    <row r="265" spans="1:15" x14ac:dyDescent="0.2">
      <c r="A265" s="28" t="str">
        <f>INDEX(all_banks!O:O,MATCH('135_parsed'!A265,all_banks!H:H,0))</f>
        <v>КБ "Континенталь" ООО (3184)</v>
      </c>
      <c r="B265" s="25">
        <v>0</v>
      </c>
      <c r="C265" s="25">
        <v>0</v>
      </c>
      <c r="D265" s="25">
        <v>0</v>
      </c>
      <c r="E265" s="25">
        <v>43814</v>
      </c>
      <c r="F265" s="25">
        <v>18247</v>
      </c>
      <c r="G265" s="25">
        <v>0</v>
      </c>
      <c r="H265" s="25">
        <v>0</v>
      </c>
      <c r="I265" s="25">
        <v>0</v>
      </c>
      <c r="J265" s="25">
        <v>0</v>
      </c>
      <c r="K265" s="25">
        <v>0</v>
      </c>
      <c r="L265" s="25">
        <v>43814</v>
      </c>
      <c r="M265" s="25">
        <v>18247</v>
      </c>
      <c r="N265" s="25">
        <v>0</v>
      </c>
      <c r="O265" s="25">
        <v>0</v>
      </c>
    </row>
    <row r="266" spans="1:15" x14ac:dyDescent="0.2">
      <c r="A266" s="28" t="str">
        <f>INDEX(all_banks!O:O,MATCH('135_parsed'!A266,all_banks!H:H,0))</f>
        <v>Эс-Би-Ай Банк ООО (3185)</v>
      </c>
      <c r="B266" s="25">
        <v>0</v>
      </c>
      <c r="C266" s="25">
        <v>0</v>
      </c>
      <c r="D266" s="25">
        <v>0</v>
      </c>
      <c r="E266" s="25">
        <v>8581</v>
      </c>
      <c r="F266" s="25">
        <v>340447</v>
      </c>
      <c r="G266" s="25">
        <v>0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25">
        <v>0</v>
      </c>
    </row>
    <row r="267" spans="1:15" x14ac:dyDescent="0.2">
      <c r="A267" s="28" t="str">
        <f>INDEX(all_banks!O:O,MATCH('135_parsed'!A267,all_banks!H:H,0))</f>
        <v>АО "Сити Инвест Банк" (3194)</v>
      </c>
      <c r="B267" s="25">
        <v>0</v>
      </c>
      <c r="C267" s="25">
        <v>0</v>
      </c>
      <c r="D267" s="25">
        <v>0</v>
      </c>
      <c r="E267" s="25">
        <v>0</v>
      </c>
      <c r="F267" s="25">
        <v>81700</v>
      </c>
      <c r="G267" s="25">
        <v>0</v>
      </c>
      <c r="H267" s="25">
        <v>0</v>
      </c>
      <c r="I267" s="25">
        <v>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25">
        <v>0</v>
      </c>
    </row>
    <row r="268" spans="1:15" x14ac:dyDescent="0.2">
      <c r="A268" s="28" t="str">
        <f>INDEX(all_banks!O:O,MATCH('135_parsed'!A268,all_banks!H:H,0))</f>
        <v>АО НОКССБАНК (3202)</v>
      </c>
      <c r="B268" s="25">
        <v>0</v>
      </c>
      <c r="C268" s="25">
        <v>0</v>
      </c>
      <c r="D268" s="25">
        <v>0</v>
      </c>
      <c r="E268" s="25">
        <v>153320</v>
      </c>
      <c r="F268" s="25">
        <v>14431</v>
      </c>
      <c r="G268" s="25">
        <v>0</v>
      </c>
      <c r="H268" s="25">
        <v>0</v>
      </c>
      <c r="I268" s="25">
        <v>0</v>
      </c>
      <c r="J268" s="25">
        <v>0</v>
      </c>
      <c r="K268" s="25">
        <v>0</v>
      </c>
      <c r="L268" s="25">
        <v>142550</v>
      </c>
      <c r="M268" s="25">
        <v>14476</v>
      </c>
      <c r="N268" s="25">
        <v>0</v>
      </c>
      <c r="O268" s="25">
        <v>0</v>
      </c>
    </row>
    <row r="269" spans="1:15" x14ac:dyDescent="0.2">
      <c r="A269" s="28" t="str">
        <f>INDEX(all_banks!O:O,MATCH('135_parsed'!A269,all_banks!H:H,0))</f>
        <v>АО "Газнефтьбанк" (3223)</v>
      </c>
      <c r="B269" s="25">
        <v>0</v>
      </c>
      <c r="C269" s="25">
        <v>0</v>
      </c>
      <c r="D269" s="25">
        <v>0</v>
      </c>
      <c r="E269" s="25">
        <v>120321</v>
      </c>
      <c r="F269" s="25">
        <v>135574</v>
      </c>
      <c r="G269" s="25">
        <v>0</v>
      </c>
      <c r="H269" s="25">
        <v>0</v>
      </c>
      <c r="I269" s="25">
        <v>0</v>
      </c>
      <c r="J269" s="25">
        <v>0</v>
      </c>
      <c r="K269" s="25">
        <v>0</v>
      </c>
      <c r="L269" s="25">
        <v>78498</v>
      </c>
      <c r="M269" s="25">
        <v>94294</v>
      </c>
      <c r="N269" s="25">
        <v>0</v>
      </c>
      <c r="O269" s="25">
        <v>0</v>
      </c>
    </row>
    <row r="270" spans="1:15" x14ac:dyDescent="0.2">
      <c r="A270" s="28" t="str">
        <f>INDEX(all_banks!O:O,MATCH('135_parsed'!A270,all_banks!H:H,0))</f>
        <v>Банк "СКС" (ООО) (3224)</v>
      </c>
      <c r="B270" s="25">
        <v>0</v>
      </c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5">
        <v>0</v>
      </c>
      <c r="J270" s="25">
        <v>0</v>
      </c>
      <c r="K270" s="25">
        <v>0</v>
      </c>
      <c r="L270" s="25">
        <v>0</v>
      </c>
      <c r="M270" s="25">
        <v>0</v>
      </c>
      <c r="N270" s="25">
        <v>0</v>
      </c>
      <c r="O270" s="25">
        <v>0</v>
      </c>
    </row>
    <row r="271" spans="1:15" x14ac:dyDescent="0.2">
      <c r="A271" s="28" t="str">
        <f>INDEX(all_banks!O:O,MATCH('135_parsed'!A271,all_banks!H:H,0))</f>
        <v>БАНК "АГОРА" ООО (3231)</v>
      </c>
      <c r="B271" s="25">
        <v>0</v>
      </c>
      <c r="C271" s="25">
        <v>0</v>
      </c>
      <c r="D271" s="25">
        <v>0</v>
      </c>
      <c r="E271" s="25">
        <v>0</v>
      </c>
      <c r="F271" s="25">
        <v>0</v>
      </c>
      <c r="G271" s="25">
        <v>0</v>
      </c>
      <c r="H271" s="25">
        <v>0</v>
      </c>
      <c r="I271" s="25">
        <v>0</v>
      </c>
      <c r="J271" s="25">
        <v>0</v>
      </c>
      <c r="K271" s="25">
        <v>0</v>
      </c>
      <c r="L271" s="25">
        <v>0</v>
      </c>
      <c r="M271" s="25">
        <v>0</v>
      </c>
      <c r="N271" s="25">
        <v>0</v>
      </c>
      <c r="O271" s="25">
        <v>0</v>
      </c>
    </row>
    <row r="272" spans="1:15" x14ac:dyDescent="0.2">
      <c r="A272" s="28" t="str">
        <f>INDEX(all_banks!O:O,MATCH('135_parsed'!A272,all_banks!H:H,0))</f>
        <v>АО "СЭБ Банк" (3235)</v>
      </c>
      <c r="B272" s="25">
        <v>0</v>
      </c>
      <c r="C272" s="25">
        <v>0</v>
      </c>
      <c r="D272" s="25">
        <v>0</v>
      </c>
      <c r="E272" s="25">
        <v>0</v>
      </c>
      <c r="F272" s="25">
        <v>0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  <c r="O272" s="25">
        <v>0</v>
      </c>
    </row>
    <row r="273" spans="1:15" x14ac:dyDescent="0.2">
      <c r="A273" s="28" t="str">
        <f>INDEX(all_banks!O:O,MATCH('135_parsed'!A273,all_banks!H:H,0))</f>
        <v>ПАО БАНК "СИАБ" (3245)</v>
      </c>
      <c r="B273" s="25">
        <v>0</v>
      </c>
      <c r="C273" s="25">
        <v>0</v>
      </c>
      <c r="D273" s="25">
        <v>0</v>
      </c>
      <c r="E273" s="25">
        <v>0</v>
      </c>
      <c r="F273" s="25">
        <v>35634</v>
      </c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>
        <v>24749</v>
      </c>
      <c r="N273" s="25">
        <v>0</v>
      </c>
      <c r="O273" s="25">
        <v>0</v>
      </c>
    </row>
    <row r="274" spans="1:15" x14ac:dyDescent="0.2">
      <c r="A274" s="28" t="str">
        <f>INDEX(all_banks!O:O,MATCH('135_parsed'!A274,all_banks!H:H,0))</f>
        <v>АО БАНК "МОСКВА-СИТИ" (3247)</v>
      </c>
      <c r="B274" s="25">
        <v>0</v>
      </c>
      <c r="C274" s="25">
        <v>0</v>
      </c>
      <c r="D274" s="25">
        <v>0</v>
      </c>
      <c r="E274" s="25">
        <v>0</v>
      </c>
      <c r="F274" s="25">
        <v>0</v>
      </c>
      <c r="G274" s="25">
        <v>0</v>
      </c>
      <c r="H274" s="25">
        <v>0</v>
      </c>
      <c r="I274" s="25">
        <v>0</v>
      </c>
      <c r="J274" s="25">
        <v>0</v>
      </c>
      <c r="K274" s="25">
        <v>0</v>
      </c>
      <c r="L274" s="25">
        <v>0</v>
      </c>
      <c r="M274" s="25">
        <v>0</v>
      </c>
      <c r="N274" s="25">
        <v>0</v>
      </c>
      <c r="O274" s="25">
        <v>0</v>
      </c>
    </row>
    <row r="275" spans="1:15" x14ac:dyDescent="0.2">
      <c r="A275" s="28" t="str">
        <f>INDEX(all_banks!O:O,MATCH('135_parsed'!A275,all_banks!H:H,0))</f>
        <v>ПАО "Промсвязьбанк" (3251)</v>
      </c>
      <c r="B275" s="25">
        <v>0</v>
      </c>
      <c r="C275" s="25">
        <v>0</v>
      </c>
      <c r="D275" s="25">
        <v>0</v>
      </c>
      <c r="E275" s="25">
        <v>0</v>
      </c>
      <c r="F275" s="25">
        <v>0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25">
        <v>0</v>
      </c>
    </row>
    <row r="276" spans="1:15" x14ac:dyDescent="0.2">
      <c r="A276" s="28" t="str">
        <f>INDEX(all_banks!O:O,MATCH('135_parsed'!A276,all_banks!H:H,0))</f>
        <v>АО "Газэнергобанк" (3252)</v>
      </c>
      <c r="B276" s="25">
        <v>0</v>
      </c>
      <c r="C276" s="25">
        <v>0</v>
      </c>
      <c r="D276" s="25">
        <v>0</v>
      </c>
      <c r="E276" s="25">
        <v>0</v>
      </c>
      <c r="F276" s="25">
        <v>0</v>
      </c>
      <c r="G276" s="25">
        <v>0</v>
      </c>
      <c r="H276" s="25">
        <v>100000</v>
      </c>
      <c r="I276" s="25">
        <v>0</v>
      </c>
      <c r="J276" s="25">
        <v>0</v>
      </c>
      <c r="K276" s="25">
        <v>0</v>
      </c>
      <c r="L276" s="25">
        <v>2831</v>
      </c>
      <c r="M276" s="25">
        <v>2451</v>
      </c>
      <c r="N276" s="25">
        <v>0</v>
      </c>
      <c r="O276" s="25">
        <v>100000</v>
      </c>
    </row>
    <row r="277" spans="1:15" x14ac:dyDescent="0.2">
      <c r="A277" s="28" t="str">
        <f>INDEX(all_banks!O:O,MATCH('135_parsed'!A277,all_banks!H:H,0))</f>
        <v>ПАО Банк ЗЕНИТ (3255)</v>
      </c>
      <c r="B277" s="25">
        <v>2553116</v>
      </c>
      <c r="C277" s="25">
        <v>0</v>
      </c>
      <c r="D277" s="25">
        <v>0</v>
      </c>
      <c r="E277" s="25">
        <v>952620</v>
      </c>
      <c r="F277" s="25">
        <v>842845</v>
      </c>
      <c r="G277" s="25">
        <v>0</v>
      </c>
      <c r="H277" s="25">
        <v>0</v>
      </c>
      <c r="I277" s="25">
        <v>2553655</v>
      </c>
      <c r="J277" s="25">
        <v>0</v>
      </c>
      <c r="K277" s="25">
        <v>0</v>
      </c>
      <c r="L277" s="25">
        <v>733191</v>
      </c>
      <c r="M277" s="25">
        <v>820315</v>
      </c>
      <c r="N277" s="25">
        <v>0</v>
      </c>
      <c r="O277" s="25">
        <v>0</v>
      </c>
    </row>
    <row r="278" spans="1:15" x14ac:dyDescent="0.2">
      <c r="A278" s="28" t="str">
        <f>INDEX(all_banks!O:O,MATCH('135_parsed'!A278,all_banks!H:H,0))</f>
        <v>МКИБ "РОССИТА-БАНК" ООО (3257)</v>
      </c>
      <c r="B278" s="25">
        <v>0</v>
      </c>
      <c r="C278" s="25">
        <v>0</v>
      </c>
      <c r="D278" s="25">
        <v>0</v>
      </c>
      <c r="E278" s="25">
        <v>0</v>
      </c>
      <c r="F278" s="25">
        <v>72000</v>
      </c>
      <c r="G278" s="25">
        <v>0</v>
      </c>
      <c r="H278" s="25">
        <v>0</v>
      </c>
      <c r="I278" s="25">
        <v>0</v>
      </c>
      <c r="J278" s="25">
        <v>0</v>
      </c>
      <c r="K278" s="25">
        <v>0</v>
      </c>
      <c r="L278" s="25">
        <v>0</v>
      </c>
      <c r="M278" s="25">
        <v>72000</v>
      </c>
      <c r="N278" s="25">
        <v>0</v>
      </c>
      <c r="O278" s="25">
        <v>0</v>
      </c>
    </row>
    <row r="279" spans="1:15" x14ac:dyDescent="0.2">
      <c r="A279" s="28" t="str">
        <f>INDEX(all_banks!O:O,MATCH('135_parsed'!A279,all_banks!H:H,0))</f>
        <v>АО "БАНК ОРЕНБУРГ" (3269)</v>
      </c>
      <c r="B279" s="25">
        <v>0</v>
      </c>
      <c r="C279" s="25">
        <v>0</v>
      </c>
      <c r="D279" s="25">
        <v>52341</v>
      </c>
      <c r="E279" s="25">
        <v>107130</v>
      </c>
      <c r="F279" s="25">
        <v>40830</v>
      </c>
      <c r="G279" s="25">
        <v>0</v>
      </c>
      <c r="H279" s="25">
        <v>0</v>
      </c>
      <c r="I279" s="25">
        <v>0</v>
      </c>
      <c r="J279" s="25">
        <v>0</v>
      </c>
      <c r="K279" s="25">
        <v>52341</v>
      </c>
      <c r="L279" s="25">
        <v>104912</v>
      </c>
      <c r="M279" s="25">
        <v>41532</v>
      </c>
      <c r="N279" s="25">
        <v>0</v>
      </c>
      <c r="O279" s="25">
        <v>0</v>
      </c>
    </row>
    <row r="280" spans="1:15" x14ac:dyDescent="0.2">
      <c r="A280" s="28" t="str">
        <f>INDEX(all_banks!O:O,MATCH('135_parsed'!A280,all_banks!H:H,0))</f>
        <v>АО "Первый Дортрансбанк" (3271)</v>
      </c>
      <c r="B280" s="25">
        <v>0</v>
      </c>
      <c r="C280" s="25">
        <v>0</v>
      </c>
      <c r="D280" s="25">
        <v>0</v>
      </c>
      <c r="E280" s="25">
        <v>0</v>
      </c>
      <c r="F280" s="25">
        <v>816</v>
      </c>
      <c r="G280" s="25">
        <v>2467</v>
      </c>
      <c r="H280" s="25">
        <v>0</v>
      </c>
      <c r="I280" s="25">
        <v>0</v>
      </c>
      <c r="J280" s="25">
        <v>0</v>
      </c>
      <c r="K280" s="25">
        <v>0</v>
      </c>
      <c r="L280" s="25">
        <v>0</v>
      </c>
      <c r="M280" s="25">
        <v>816</v>
      </c>
      <c r="N280" s="25">
        <v>2000</v>
      </c>
      <c r="O280" s="25">
        <v>0</v>
      </c>
    </row>
    <row r="281" spans="1:15" x14ac:dyDescent="0.2">
      <c r="A281" s="28" t="str">
        <f>INDEX(all_banks!O:O,MATCH('135_parsed'!A281,all_banks!H:H,0))</f>
        <v>Банк "ТРАСТ" (ПАО) (3279)</v>
      </c>
      <c r="B281" s="25">
        <v>0</v>
      </c>
      <c r="C281" s="25">
        <v>0</v>
      </c>
      <c r="D281" s="25">
        <v>0</v>
      </c>
      <c r="E281" s="25">
        <v>0</v>
      </c>
      <c r="F281" s="25">
        <v>0</v>
      </c>
      <c r="G281" s="25">
        <v>0</v>
      </c>
      <c r="H281" s="25">
        <v>96607519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25">
        <v>94384198</v>
      </c>
    </row>
    <row r="282" spans="1:15" x14ac:dyDescent="0.2">
      <c r="A282" s="28" t="str">
        <f>INDEX(all_banks!O:O,MATCH('135_parsed'!A282,all_banks!H:H,0))</f>
        <v>Банк "ВБРР" (АО) (3287)</v>
      </c>
      <c r="B282" s="25">
        <v>5902221</v>
      </c>
      <c r="C282" s="25">
        <v>0</v>
      </c>
      <c r="D282" s="25">
        <v>0</v>
      </c>
      <c r="E282" s="25">
        <v>22098</v>
      </c>
      <c r="F282" s="25">
        <v>524</v>
      </c>
      <c r="G282" s="25">
        <v>0</v>
      </c>
      <c r="H282" s="25">
        <v>0</v>
      </c>
      <c r="I282" s="25">
        <v>5902224</v>
      </c>
      <c r="J282" s="25">
        <v>0</v>
      </c>
      <c r="K282" s="25">
        <v>0</v>
      </c>
      <c r="L282" s="25">
        <v>22098</v>
      </c>
      <c r="M282" s="25">
        <v>524</v>
      </c>
      <c r="N282" s="25">
        <v>0</v>
      </c>
      <c r="O282" s="25">
        <v>0</v>
      </c>
    </row>
    <row r="283" spans="1:15" x14ac:dyDescent="0.2">
      <c r="A283" s="28" t="str">
        <f>INDEX(all_banks!O:O,MATCH('135_parsed'!A283,all_banks!H:H,0))</f>
        <v>ООО "Эйч-эс-би-си Банк (РР)" (3290)</v>
      </c>
      <c r="B283" s="25">
        <v>0</v>
      </c>
      <c r="C283" s="25">
        <v>0</v>
      </c>
      <c r="D283" s="25">
        <v>0</v>
      </c>
      <c r="E283" s="25">
        <v>0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0</v>
      </c>
      <c r="L283" s="25">
        <v>0</v>
      </c>
      <c r="M283" s="25">
        <v>0</v>
      </c>
      <c r="N283" s="25">
        <v>0</v>
      </c>
      <c r="O283" s="25">
        <v>0</v>
      </c>
    </row>
    <row r="284" spans="1:15" x14ac:dyDescent="0.2">
      <c r="A284" s="28" t="str">
        <f>INDEX(all_banks!O:O,MATCH('135_parsed'!A284,all_banks!H:H,0))</f>
        <v>АО "Райффайзенбанк" (3292)</v>
      </c>
      <c r="B284" s="25">
        <v>163476</v>
      </c>
      <c r="C284" s="25">
        <v>0</v>
      </c>
      <c r="D284" s="25">
        <v>0</v>
      </c>
      <c r="E284" s="25">
        <v>439956</v>
      </c>
      <c r="F284" s="25">
        <v>146772</v>
      </c>
      <c r="G284" s="25">
        <v>590987</v>
      </c>
      <c r="H284" s="25">
        <v>0</v>
      </c>
      <c r="I284" s="25">
        <v>163476</v>
      </c>
      <c r="J284" s="25">
        <v>0</v>
      </c>
      <c r="K284" s="25">
        <v>0</v>
      </c>
      <c r="L284" s="25">
        <v>373209</v>
      </c>
      <c r="M284" s="25">
        <v>47784</v>
      </c>
      <c r="N284" s="25">
        <v>583510</v>
      </c>
      <c r="O284" s="25">
        <v>0</v>
      </c>
    </row>
    <row r="285" spans="1:15" x14ac:dyDescent="0.2">
      <c r="A285" s="28" t="str">
        <f>INDEX(all_banks!O:O,MATCH('135_parsed'!A285,all_banks!H:H,0))</f>
        <v>"Русьуниверсалбанк" (ООО) (3293)</v>
      </c>
      <c r="B285" s="25">
        <v>0</v>
      </c>
      <c r="C285" s="25">
        <v>0</v>
      </c>
      <c r="D285" s="25">
        <v>0</v>
      </c>
      <c r="E285" s="25">
        <v>0</v>
      </c>
      <c r="F285" s="25">
        <v>0</v>
      </c>
      <c r="G285" s="25">
        <v>0</v>
      </c>
      <c r="H285" s="25">
        <v>0</v>
      </c>
      <c r="I285" s="25">
        <v>0</v>
      </c>
      <c r="J285" s="25">
        <v>0</v>
      </c>
      <c r="K285" s="25">
        <v>0</v>
      </c>
      <c r="L285" s="25">
        <v>0</v>
      </c>
      <c r="M285" s="25">
        <v>0</v>
      </c>
      <c r="N285" s="25">
        <v>0</v>
      </c>
      <c r="O285" s="25">
        <v>0</v>
      </c>
    </row>
    <row r="286" spans="1:15" x14ac:dyDescent="0.2">
      <c r="A286" s="28" t="str">
        <f>INDEX(all_banks!O:O,MATCH('135_parsed'!A286,all_banks!H:H,0))</f>
        <v>АО "ПроБанк" (3296)</v>
      </c>
      <c r="B286" s="25">
        <v>0</v>
      </c>
      <c r="C286" s="25">
        <v>0</v>
      </c>
      <c r="D286" s="25">
        <v>0</v>
      </c>
      <c r="E286" s="25">
        <v>0</v>
      </c>
      <c r="F286" s="25">
        <v>0</v>
      </c>
      <c r="G286" s="25">
        <v>0</v>
      </c>
      <c r="H286" s="25">
        <v>0</v>
      </c>
      <c r="I286" s="25">
        <v>0</v>
      </c>
      <c r="J286" s="25">
        <v>0</v>
      </c>
      <c r="K286" s="25">
        <v>0</v>
      </c>
      <c r="L286" s="25">
        <v>0</v>
      </c>
      <c r="M286" s="25">
        <v>0</v>
      </c>
      <c r="N286" s="25">
        <v>0</v>
      </c>
      <c r="O286" s="25">
        <v>0</v>
      </c>
    </row>
    <row r="287" spans="1:15" x14ac:dyDescent="0.2">
      <c r="A287" s="28" t="str">
        <f>INDEX(all_banks!O:O,MATCH('135_parsed'!A287,all_banks!H:H,0))</f>
        <v>АО "Классик Эконом Банк" (3298)</v>
      </c>
      <c r="B287" s="25">
        <v>0</v>
      </c>
      <c r="C287" s="25">
        <v>0</v>
      </c>
      <c r="D287" s="25">
        <v>0</v>
      </c>
      <c r="E287" s="25">
        <v>0</v>
      </c>
      <c r="F287" s="25">
        <v>125202</v>
      </c>
      <c r="G287" s="25">
        <v>0</v>
      </c>
      <c r="H287" s="25">
        <v>0</v>
      </c>
      <c r="I287" s="25">
        <v>0</v>
      </c>
      <c r="J287" s="25">
        <v>0</v>
      </c>
      <c r="K287" s="25">
        <v>0</v>
      </c>
      <c r="L287" s="25">
        <v>0</v>
      </c>
      <c r="M287" s="25">
        <v>125202</v>
      </c>
      <c r="N287" s="25">
        <v>0</v>
      </c>
      <c r="O287" s="25">
        <v>0</v>
      </c>
    </row>
    <row r="288" spans="1:15" x14ac:dyDescent="0.2">
      <c r="A288" s="28" t="str">
        <f>INDEX(all_banks!O:O,MATCH('135_parsed'!A288,all_banks!H:H,0))</f>
        <v>АО "КОШЕЛЕВ-БАНК" (3300)</v>
      </c>
      <c r="B288" s="25">
        <v>0</v>
      </c>
      <c r="C288" s="25">
        <v>0</v>
      </c>
      <c r="D288" s="25">
        <v>0</v>
      </c>
      <c r="E288" s="25">
        <v>6888</v>
      </c>
      <c r="F288" s="25">
        <v>4592</v>
      </c>
      <c r="G288" s="25">
        <v>0</v>
      </c>
      <c r="H288" s="25">
        <v>0</v>
      </c>
      <c r="I288" s="25">
        <v>0</v>
      </c>
      <c r="J288" s="25">
        <v>0</v>
      </c>
      <c r="K288" s="25">
        <v>0</v>
      </c>
      <c r="L288" s="25">
        <v>5444</v>
      </c>
      <c r="M288" s="25">
        <v>20915</v>
      </c>
      <c r="N288" s="25">
        <v>0</v>
      </c>
      <c r="O288" s="25">
        <v>0</v>
      </c>
    </row>
    <row r="289" spans="1:15" x14ac:dyDescent="0.2">
      <c r="A289" s="28" t="str">
        <f>INDEX(all_banks!O:O,MATCH('135_parsed'!A289,all_banks!H:H,0))</f>
        <v>Азия-Инвест Банк (АО) (3303)</v>
      </c>
      <c r="B289" s="25">
        <v>0</v>
      </c>
      <c r="C289" s="25">
        <v>0</v>
      </c>
      <c r="D289" s="25">
        <v>0</v>
      </c>
      <c r="E289" s="25">
        <v>0</v>
      </c>
      <c r="F289" s="25">
        <v>0</v>
      </c>
      <c r="G289" s="25">
        <v>0</v>
      </c>
      <c r="H289" s="25">
        <v>0</v>
      </c>
      <c r="I289" s="25">
        <v>0</v>
      </c>
      <c r="J289" s="25">
        <v>0</v>
      </c>
      <c r="K289" s="25">
        <v>0</v>
      </c>
      <c r="L289" s="25">
        <v>0</v>
      </c>
      <c r="M289" s="25">
        <v>0</v>
      </c>
      <c r="N289" s="25">
        <v>0</v>
      </c>
      <c r="O289" s="25">
        <v>0</v>
      </c>
    </row>
    <row r="290" spans="1:15" x14ac:dyDescent="0.2">
      <c r="A290" s="28" t="str">
        <f>INDEX(all_banks!O:O,MATCH('135_parsed'!A290,all_banks!H:H,0))</f>
        <v>АО "Кредит Европа Банк (Россия)" (3311)</v>
      </c>
      <c r="B290" s="25">
        <v>0</v>
      </c>
      <c r="C290" s="25">
        <v>0</v>
      </c>
      <c r="D290" s="25">
        <v>1155000</v>
      </c>
      <c r="E290" s="25">
        <v>0</v>
      </c>
      <c r="F290" s="25">
        <v>1720842</v>
      </c>
      <c r="G290" s="25">
        <v>0</v>
      </c>
      <c r="H290" s="25">
        <v>0</v>
      </c>
      <c r="I290" s="25">
        <v>1155000</v>
      </c>
      <c r="J290" s="25">
        <v>0</v>
      </c>
      <c r="K290" s="25">
        <v>0</v>
      </c>
      <c r="L290" s="25">
        <v>0</v>
      </c>
      <c r="M290" s="25">
        <v>1679912</v>
      </c>
      <c r="N290" s="25">
        <v>0</v>
      </c>
      <c r="O290" s="25">
        <v>0</v>
      </c>
    </row>
    <row r="291" spans="1:15" x14ac:dyDescent="0.2">
      <c r="A291" s="28" t="str">
        <f>INDEX(all_banks!O:O,MATCH('135_parsed'!A291,all_banks!H:H,0))</f>
        <v>ООО "Дойче Банк" (3328)</v>
      </c>
      <c r="B291" s="25">
        <v>0</v>
      </c>
      <c r="C291" s="25">
        <v>0</v>
      </c>
      <c r="D291" s="25">
        <v>0</v>
      </c>
      <c r="E291" s="25">
        <v>0</v>
      </c>
      <c r="F291" s="25">
        <v>0</v>
      </c>
      <c r="G291" s="25">
        <v>0</v>
      </c>
      <c r="H291" s="25">
        <v>0</v>
      </c>
      <c r="I291" s="25">
        <v>0</v>
      </c>
      <c r="J291" s="25">
        <v>0</v>
      </c>
      <c r="K291" s="25">
        <v>0</v>
      </c>
      <c r="L291" s="25">
        <v>0</v>
      </c>
      <c r="M291" s="25">
        <v>0</v>
      </c>
      <c r="N291" s="25">
        <v>0</v>
      </c>
      <c r="O291" s="25">
        <v>0</v>
      </c>
    </row>
    <row r="292" spans="1:15" x14ac:dyDescent="0.2">
      <c r="A292" s="28" t="str">
        <f>INDEX(all_banks!O:O,MATCH('135_parsed'!A292,all_banks!H:H,0))</f>
        <v>АО "Денизбанк Москва" (3330)</v>
      </c>
      <c r="B292" s="25">
        <v>0</v>
      </c>
      <c r="C292" s="25">
        <v>0</v>
      </c>
      <c r="D292" s="25">
        <v>0</v>
      </c>
      <c r="E292" s="25">
        <v>0</v>
      </c>
      <c r="F292" s="25">
        <v>409275</v>
      </c>
      <c r="G292" s="25">
        <v>0</v>
      </c>
      <c r="H292" s="25">
        <v>0</v>
      </c>
      <c r="I292" s="25">
        <v>0</v>
      </c>
      <c r="J292" s="25">
        <v>0</v>
      </c>
      <c r="K292" s="25">
        <v>0</v>
      </c>
      <c r="L292" s="25">
        <v>0</v>
      </c>
      <c r="M292" s="25">
        <v>264346</v>
      </c>
      <c r="N292" s="25">
        <v>0</v>
      </c>
      <c r="O292" s="25">
        <v>0</v>
      </c>
    </row>
    <row r="293" spans="1:15" x14ac:dyDescent="0.2">
      <c r="A293" s="28" t="str">
        <f>INDEX(all_banks!O:O,MATCH('135_parsed'!A293,all_banks!H:H,0))</f>
        <v>АО "КОММЕРЦБАНК (ЕВРАЗИЯ)" (3333)</v>
      </c>
      <c r="B293" s="25">
        <v>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>
        <v>0</v>
      </c>
      <c r="N293" s="25">
        <v>0</v>
      </c>
      <c r="O293" s="25">
        <v>0</v>
      </c>
    </row>
    <row r="294" spans="1:15" x14ac:dyDescent="0.2">
      <c r="A294" s="28" t="str">
        <f>INDEX(all_banks!O:O,MATCH('135_parsed'!A294,all_banks!H:H,0))</f>
        <v>АО "Мидзухо Банк (Москва)" (3337)</v>
      </c>
      <c r="B294" s="25">
        <v>0</v>
      </c>
      <c r="C294" s="25">
        <v>0</v>
      </c>
      <c r="D294" s="25">
        <v>0</v>
      </c>
      <c r="E294" s="25">
        <v>0</v>
      </c>
      <c r="F294" s="25">
        <v>0</v>
      </c>
      <c r="G294" s="25">
        <v>0</v>
      </c>
      <c r="H294" s="25">
        <v>0</v>
      </c>
      <c r="I294" s="25">
        <v>0</v>
      </c>
      <c r="J294" s="25">
        <v>0</v>
      </c>
      <c r="K294" s="25">
        <v>0</v>
      </c>
      <c r="L294" s="25">
        <v>0</v>
      </c>
      <c r="M294" s="25">
        <v>0</v>
      </c>
      <c r="N294" s="25">
        <v>0</v>
      </c>
      <c r="O294" s="25">
        <v>0</v>
      </c>
    </row>
    <row r="295" spans="1:15" x14ac:dyDescent="0.2">
      <c r="A295" s="28" t="str">
        <f>INDEX(all_banks!O:O,MATCH('135_parsed'!A295,all_banks!H:H,0))</f>
        <v>АО "МСП Банк" (3340)</v>
      </c>
      <c r="B295" s="25">
        <v>0</v>
      </c>
      <c r="C295" s="25">
        <v>0</v>
      </c>
      <c r="D295" s="25">
        <v>4491</v>
      </c>
      <c r="E295" s="25">
        <v>0</v>
      </c>
      <c r="F295" s="25">
        <v>0</v>
      </c>
      <c r="G295" s="25">
        <v>0</v>
      </c>
      <c r="H295" s="25">
        <v>0</v>
      </c>
      <c r="I295" s="25">
        <v>0</v>
      </c>
      <c r="J295" s="25">
        <v>0</v>
      </c>
      <c r="K295" s="25">
        <v>750</v>
      </c>
      <c r="L295" s="25">
        <v>0</v>
      </c>
      <c r="M295" s="25">
        <v>0</v>
      </c>
      <c r="N295" s="25">
        <v>0</v>
      </c>
      <c r="O295" s="25">
        <v>0</v>
      </c>
    </row>
    <row r="296" spans="1:15" x14ac:dyDescent="0.2">
      <c r="A296" s="28" t="str">
        <f>INDEX(all_banks!O:O,MATCH('135_parsed'!A296,all_banks!H:H,0))</f>
        <v>АО "Россельхозбанк" (3349)</v>
      </c>
      <c r="B296" s="25">
        <v>53754180</v>
      </c>
      <c r="C296" s="25">
        <v>0</v>
      </c>
      <c r="D296" s="25">
        <v>0</v>
      </c>
      <c r="E296" s="25">
        <v>1423037</v>
      </c>
      <c r="F296" s="25">
        <v>1796127</v>
      </c>
      <c r="G296" s="25">
        <v>7293</v>
      </c>
      <c r="H296" s="25">
        <v>0</v>
      </c>
      <c r="I296" s="25">
        <v>53752386</v>
      </c>
      <c r="J296" s="25">
        <v>0</v>
      </c>
      <c r="K296" s="25">
        <v>0</v>
      </c>
      <c r="L296" s="25">
        <v>1016496</v>
      </c>
      <c r="M296" s="25">
        <v>1547039</v>
      </c>
      <c r="N296" s="25">
        <v>7293</v>
      </c>
      <c r="O296" s="25">
        <v>0</v>
      </c>
    </row>
    <row r="297" spans="1:15" x14ac:dyDescent="0.2">
      <c r="A297" s="28" t="str">
        <f>INDEX(all_banks!O:O,MATCH('135_parsed'!A297,all_banks!H:H,0))</f>
        <v>КБ "Ренессанс Кредит" (ООО) (3354)</v>
      </c>
      <c r="B297" s="25">
        <v>0</v>
      </c>
      <c r="C297" s="25">
        <v>0</v>
      </c>
      <c r="D297" s="25">
        <v>0</v>
      </c>
      <c r="E297" s="25">
        <v>0</v>
      </c>
      <c r="F297" s="25">
        <v>0</v>
      </c>
      <c r="G297" s="25">
        <v>0</v>
      </c>
      <c r="H297" s="25">
        <v>0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</row>
    <row r="298" spans="1:15" x14ac:dyDescent="0.2">
      <c r="A298" s="28" t="str">
        <f>INDEX(all_banks!O:O,MATCH('135_parsed'!A298,all_banks!H:H,0))</f>
        <v>КБ "Москоммерцбанк" (АО) (3365)</v>
      </c>
      <c r="B298" s="25">
        <v>0</v>
      </c>
      <c r="C298" s="25">
        <v>0</v>
      </c>
      <c r="D298" s="25">
        <v>0</v>
      </c>
      <c r="E298" s="25">
        <v>554291</v>
      </c>
      <c r="F298" s="25">
        <v>731569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493224</v>
      </c>
      <c r="M298" s="25">
        <v>1086691</v>
      </c>
      <c r="N298" s="25">
        <v>0</v>
      </c>
      <c r="O298" s="25">
        <v>0</v>
      </c>
    </row>
    <row r="299" spans="1:15" x14ac:dyDescent="0.2">
      <c r="A299" s="28" t="str">
        <f>INDEX(all_banks!O:O,MATCH('135_parsed'!A299,all_banks!H:H,0))</f>
        <v>АО "СМП Банк" (3368)</v>
      </c>
      <c r="B299" s="25">
        <v>0</v>
      </c>
      <c r="C299" s="25">
        <v>0</v>
      </c>
      <c r="D299" s="25">
        <v>3633128</v>
      </c>
      <c r="E299" s="25">
        <v>788067</v>
      </c>
      <c r="F299" s="25">
        <v>10801</v>
      </c>
      <c r="G299" s="25">
        <v>2000000</v>
      </c>
      <c r="H299" s="25">
        <v>0</v>
      </c>
      <c r="I299" s="25">
        <v>0</v>
      </c>
      <c r="J299" s="25">
        <v>0</v>
      </c>
      <c r="K299" s="25">
        <v>3707273</v>
      </c>
      <c r="L299" s="25">
        <v>1409811</v>
      </c>
      <c r="M299" s="25">
        <v>0</v>
      </c>
      <c r="N299" s="25">
        <v>0</v>
      </c>
      <c r="O299" s="25">
        <v>0</v>
      </c>
    </row>
    <row r="300" spans="1:15" x14ac:dyDescent="0.2">
      <c r="A300" s="28" t="str">
        <f>INDEX(all_banks!O:O,MATCH('135_parsed'!A300,all_banks!H:H,0))</f>
        <v>КБ "Максима" (ООО) (3379)</v>
      </c>
      <c r="B300" s="25">
        <v>0</v>
      </c>
      <c r="C300" s="25">
        <v>0</v>
      </c>
      <c r="D300" s="25">
        <v>0</v>
      </c>
      <c r="E300" s="25">
        <v>0</v>
      </c>
      <c r="F300" s="25">
        <v>0</v>
      </c>
      <c r="G300" s="25">
        <v>0</v>
      </c>
      <c r="H300" s="25">
        <v>0</v>
      </c>
      <c r="I300" s="25">
        <v>0</v>
      </c>
      <c r="J300" s="25">
        <v>0</v>
      </c>
      <c r="K300" s="25">
        <v>0</v>
      </c>
      <c r="L300" s="25">
        <v>0</v>
      </c>
      <c r="M300" s="25">
        <v>0</v>
      </c>
      <c r="N300" s="25">
        <v>0</v>
      </c>
      <c r="O300" s="25">
        <v>0</v>
      </c>
    </row>
    <row r="301" spans="1:15" x14ac:dyDescent="0.2">
      <c r="A301" s="28" t="str">
        <f>INDEX(all_banks!O:O,MATCH('135_parsed'!A301,all_banks!H:H,0))</f>
        <v>АО "Банк Финсервис" (3388)</v>
      </c>
      <c r="B301" s="25">
        <v>0</v>
      </c>
      <c r="C301" s="25">
        <v>0</v>
      </c>
      <c r="D301" s="25">
        <v>0</v>
      </c>
      <c r="E301" s="25">
        <v>344</v>
      </c>
      <c r="F301" s="25">
        <v>27071</v>
      </c>
      <c r="G301" s="25">
        <v>0</v>
      </c>
      <c r="H301" s="25">
        <v>0</v>
      </c>
      <c r="I301" s="25">
        <v>0</v>
      </c>
      <c r="J301" s="25">
        <v>0</v>
      </c>
      <c r="K301" s="25">
        <v>0</v>
      </c>
      <c r="L301" s="25">
        <v>344</v>
      </c>
      <c r="M301" s="25">
        <v>27071</v>
      </c>
      <c r="N301" s="25">
        <v>0</v>
      </c>
      <c r="O301" s="25">
        <v>0</v>
      </c>
    </row>
    <row r="302" spans="1:15" x14ac:dyDescent="0.2">
      <c r="A302" s="28" t="str">
        <f>INDEX(all_banks!O:O,MATCH('135_parsed'!A302,all_banks!H:H,0))</f>
        <v>"Натиксис Банк АО" (3390)</v>
      </c>
      <c r="B302" s="25">
        <v>0</v>
      </c>
      <c r="C302" s="25">
        <v>0</v>
      </c>
      <c r="D302" s="25">
        <v>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25">
        <v>0</v>
      </c>
    </row>
    <row r="303" spans="1:15" x14ac:dyDescent="0.2">
      <c r="A303" s="28" t="str">
        <f>INDEX(all_banks!O:O,MATCH('135_parsed'!A303,all_banks!H:H,0))</f>
        <v>"Банк "МБА-МОСКВА" ООО (3395)</v>
      </c>
      <c r="B303" s="25">
        <v>0</v>
      </c>
      <c r="C303" s="25">
        <v>0</v>
      </c>
      <c r="D303" s="25">
        <v>0</v>
      </c>
      <c r="E303" s="25">
        <v>195876</v>
      </c>
      <c r="F303" s="25">
        <v>61558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194669</v>
      </c>
      <c r="M303" s="25">
        <v>61558</v>
      </c>
      <c r="N303" s="25">
        <v>0</v>
      </c>
      <c r="O303" s="25">
        <v>0</v>
      </c>
    </row>
    <row r="304" spans="1:15" x14ac:dyDescent="0.2">
      <c r="A304" s="28" t="str">
        <f>INDEX(all_banks!O:O,MATCH('135_parsed'!A304,all_banks!H:H,0))</f>
        <v>АО "МБ Банк" (3396)</v>
      </c>
      <c r="B304" s="25">
        <v>0</v>
      </c>
      <c r="C304" s="25">
        <v>0</v>
      </c>
      <c r="D304" s="25">
        <v>0</v>
      </c>
      <c r="E304" s="25">
        <v>0</v>
      </c>
      <c r="F304" s="25">
        <v>0</v>
      </c>
      <c r="G304" s="25">
        <v>0</v>
      </c>
      <c r="H304" s="25">
        <v>0</v>
      </c>
      <c r="I304" s="25">
        <v>0</v>
      </c>
      <c r="J304" s="25">
        <v>0</v>
      </c>
      <c r="K304" s="25">
        <v>0</v>
      </c>
      <c r="L304" s="25">
        <v>0</v>
      </c>
      <c r="M304" s="25">
        <v>0</v>
      </c>
      <c r="N304" s="25">
        <v>0</v>
      </c>
      <c r="O304" s="25">
        <v>0</v>
      </c>
    </row>
    <row r="305" spans="1:15" x14ac:dyDescent="0.2">
      <c r="A305" s="28" t="str">
        <f>INDEX(all_banks!O:O,MATCH('135_parsed'!A305,all_banks!H:H,0))</f>
        <v>АО КБ "РУСНАРБАНК" (3403)</v>
      </c>
      <c r="B305" s="25">
        <v>0</v>
      </c>
      <c r="C305" s="25">
        <v>0</v>
      </c>
      <c r="D305" s="25">
        <v>0</v>
      </c>
      <c r="E305" s="25">
        <v>18716</v>
      </c>
      <c r="F305" s="25">
        <v>0</v>
      </c>
      <c r="G305" s="25">
        <v>0</v>
      </c>
      <c r="H305" s="25">
        <v>0</v>
      </c>
      <c r="I305" s="25">
        <v>0</v>
      </c>
      <c r="J305" s="25">
        <v>0</v>
      </c>
      <c r="K305" s="25">
        <v>0</v>
      </c>
      <c r="L305" s="25">
        <v>18716</v>
      </c>
      <c r="M305" s="25">
        <v>0</v>
      </c>
      <c r="N305" s="25">
        <v>0</v>
      </c>
      <c r="O305" s="25">
        <v>0</v>
      </c>
    </row>
    <row r="306" spans="1:15" x14ac:dyDescent="0.2">
      <c r="A306" s="28" t="str">
        <f>INDEX(all_banks!O:O,MATCH('135_parsed'!A306,all_banks!H:H,0))</f>
        <v>"БНП ПАРИБА БАНК" АО (3407)</v>
      </c>
      <c r="B306" s="25">
        <v>0</v>
      </c>
      <c r="C306" s="25">
        <v>0</v>
      </c>
      <c r="D306" s="25">
        <v>5</v>
      </c>
      <c r="E306" s="25">
        <v>0</v>
      </c>
      <c r="F306" s="25">
        <v>0</v>
      </c>
      <c r="G306" s="25">
        <v>0</v>
      </c>
      <c r="H306" s="25">
        <v>0</v>
      </c>
      <c r="I306" s="25">
        <v>0</v>
      </c>
      <c r="J306" s="25">
        <v>0</v>
      </c>
      <c r="K306" s="25">
        <v>5</v>
      </c>
      <c r="L306" s="25">
        <v>0</v>
      </c>
      <c r="M306" s="25">
        <v>0</v>
      </c>
      <c r="N306" s="25">
        <v>0</v>
      </c>
      <c r="O306" s="25">
        <v>0</v>
      </c>
    </row>
    <row r="307" spans="1:15" x14ac:dyDescent="0.2">
      <c r="A307" s="28" t="str">
        <f>INDEX(all_banks!O:O,MATCH('135_parsed'!A307,all_banks!H:H,0))</f>
        <v>КБ "РБА" (ООО) (3413)</v>
      </c>
      <c r="B307" s="25">
        <v>0</v>
      </c>
      <c r="C307" s="25">
        <v>0</v>
      </c>
      <c r="D307" s="25">
        <v>0</v>
      </c>
      <c r="E307" s="25">
        <v>289899</v>
      </c>
      <c r="F307" s="25">
        <v>227940</v>
      </c>
      <c r="G307" s="25">
        <v>0</v>
      </c>
      <c r="H307" s="25">
        <v>0</v>
      </c>
      <c r="I307" s="25">
        <v>0</v>
      </c>
      <c r="J307" s="25">
        <v>0</v>
      </c>
      <c r="K307" s="25">
        <v>0</v>
      </c>
      <c r="L307" s="25">
        <v>521586</v>
      </c>
      <c r="M307" s="25">
        <v>50907</v>
      </c>
      <c r="N307" s="25">
        <v>0</v>
      </c>
      <c r="O307" s="25">
        <v>0</v>
      </c>
    </row>
    <row r="308" spans="1:15" x14ac:dyDescent="0.2">
      <c r="A308" s="28" t="str">
        <f>INDEX(all_banks!O:O,MATCH('135_parsed'!A308,all_banks!H:H,0))</f>
        <v>ООО "Банк РСИ" (3415)</v>
      </c>
      <c r="B308" s="25">
        <v>0</v>
      </c>
      <c r="C308" s="25">
        <v>0</v>
      </c>
      <c r="D308" s="25">
        <v>0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  <c r="O308" s="25">
        <v>0</v>
      </c>
    </row>
    <row r="309" spans="1:15" x14ac:dyDescent="0.2">
      <c r="A309" s="28" t="str">
        <f>INDEX(all_banks!O:O,MATCH('135_parsed'!A309,all_banks!H:H,0))</f>
        <v>ООО "Унифондбанк" (3416)</v>
      </c>
      <c r="B309" s="25">
        <v>0</v>
      </c>
      <c r="C309" s="25">
        <v>0</v>
      </c>
      <c r="D309" s="25">
        <v>64598</v>
      </c>
      <c r="E309" s="25">
        <v>0</v>
      </c>
      <c r="F309" s="25">
        <v>0</v>
      </c>
      <c r="G309" s="25">
        <v>0</v>
      </c>
      <c r="H309" s="25">
        <v>0</v>
      </c>
      <c r="I309" s="25">
        <v>0</v>
      </c>
      <c r="J309" s="25">
        <v>0</v>
      </c>
      <c r="K309" s="25">
        <v>71058</v>
      </c>
      <c r="L309" s="25">
        <v>0</v>
      </c>
      <c r="M309" s="25">
        <v>0</v>
      </c>
      <c r="N309" s="25">
        <v>0</v>
      </c>
      <c r="O309" s="25">
        <v>0</v>
      </c>
    </row>
    <row r="310" spans="1:15" x14ac:dyDescent="0.2">
      <c r="A310" s="28" t="str">
        <f>INDEX(all_banks!O:O,MATCH('135_parsed'!A310,all_banks!H:H,0))</f>
        <v>КБ "Новый век" (ООО) (3417)</v>
      </c>
      <c r="B310" s="25">
        <v>0</v>
      </c>
      <c r="C310" s="25">
        <v>0</v>
      </c>
      <c r="D310" s="25">
        <v>0</v>
      </c>
      <c r="E310" s="25">
        <v>0</v>
      </c>
      <c r="F310" s="25">
        <v>0</v>
      </c>
      <c r="G310" s="25">
        <v>0</v>
      </c>
      <c r="H310" s="25">
        <v>0</v>
      </c>
      <c r="I310" s="25">
        <v>0</v>
      </c>
      <c r="J310" s="25">
        <v>0</v>
      </c>
      <c r="K310" s="25">
        <v>0</v>
      </c>
      <c r="L310" s="25">
        <v>0</v>
      </c>
      <c r="M310" s="25">
        <v>0</v>
      </c>
      <c r="N310" s="25">
        <v>0</v>
      </c>
      <c r="O310" s="25">
        <v>0</v>
      </c>
    </row>
    <row r="311" spans="1:15" x14ac:dyDescent="0.2">
      <c r="A311" s="28" t="str">
        <f>INDEX(all_banks!O:O,MATCH('135_parsed'!A311,all_banks!H:H,0))</f>
        <v>АО Банк "Национальный стандарт" (3421)</v>
      </c>
      <c r="B311" s="25">
        <v>0</v>
      </c>
      <c r="C311" s="25">
        <v>0</v>
      </c>
      <c r="D311" s="25">
        <v>0</v>
      </c>
      <c r="E311" s="25">
        <v>551822</v>
      </c>
      <c r="F311" s="25">
        <v>188731</v>
      </c>
      <c r="G311" s="25">
        <v>5109</v>
      </c>
      <c r="H311" s="25">
        <v>0</v>
      </c>
      <c r="I311" s="25">
        <v>0</v>
      </c>
      <c r="J311" s="25">
        <v>0</v>
      </c>
      <c r="K311" s="25">
        <v>0</v>
      </c>
      <c r="L311" s="25">
        <v>521612</v>
      </c>
      <c r="M311" s="25">
        <v>198075</v>
      </c>
      <c r="N311" s="25">
        <v>5109</v>
      </c>
      <c r="O311" s="25">
        <v>0</v>
      </c>
    </row>
    <row r="312" spans="1:15" x14ac:dyDescent="0.2">
      <c r="A312" s="28" t="str">
        <f>INDEX(all_banks!O:O,MATCH('135_parsed'!A312,all_banks!H:H,0))</f>
        <v>ООО "Первый Клиентский Банк" (3436)</v>
      </c>
      <c r="B312" s="25">
        <v>0</v>
      </c>
      <c r="C312" s="25">
        <v>0</v>
      </c>
      <c r="D312" s="25">
        <v>0</v>
      </c>
      <c r="E312" s="25">
        <v>0</v>
      </c>
      <c r="F312" s="25">
        <v>2828</v>
      </c>
      <c r="G312" s="25">
        <v>0</v>
      </c>
      <c r="H312" s="25">
        <v>0</v>
      </c>
      <c r="I312" s="25">
        <v>0</v>
      </c>
      <c r="J312" s="25">
        <v>0</v>
      </c>
      <c r="K312" s="25">
        <v>0</v>
      </c>
      <c r="L312" s="25">
        <v>0</v>
      </c>
      <c r="M312" s="25">
        <v>0</v>
      </c>
      <c r="N312" s="25">
        <v>0</v>
      </c>
      <c r="O312" s="25">
        <v>0</v>
      </c>
    </row>
    <row r="313" spans="1:15" x14ac:dyDescent="0.2">
      <c r="A313" s="28" t="str">
        <f>INDEX(all_banks!O:O,MATCH('135_parsed'!A313,all_banks!H:H,0))</f>
        <v>Банк НФК (АО) (3437)</v>
      </c>
      <c r="B313" s="25">
        <v>0</v>
      </c>
      <c r="C313" s="25">
        <v>0</v>
      </c>
      <c r="D313" s="25">
        <v>0</v>
      </c>
      <c r="E313" s="25">
        <v>0</v>
      </c>
      <c r="F313" s="25">
        <v>0</v>
      </c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0</v>
      </c>
      <c r="M313" s="25">
        <v>0</v>
      </c>
      <c r="N313" s="25">
        <v>0</v>
      </c>
      <c r="O313" s="25">
        <v>0</v>
      </c>
    </row>
    <row r="314" spans="1:15" x14ac:dyDescent="0.2">
      <c r="A314" s="28" t="str">
        <f>INDEX(all_banks!O:O,MATCH('135_parsed'!A314,all_banks!H:H,0))</f>
        <v>"Коммерческий Индо Банк" ООО (3446)</v>
      </c>
      <c r="B314" s="25">
        <v>0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5">
        <v>0</v>
      </c>
      <c r="J314" s="25">
        <v>0</v>
      </c>
      <c r="K314" s="25">
        <v>0</v>
      </c>
      <c r="L314" s="25">
        <v>0</v>
      </c>
      <c r="M314" s="25">
        <v>0</v>
      </c>
      <c r="N314" s="25">
        <v>0</v>
      </c>
      <c r="O314" s="25">
        <v>0</v>
      </c>
    </row>
    <row r="315" spans="1:15" x14ac:dyDescent="0.2">
      <c r="A315" s="28" t="str">
        <f>INDEX(all_banks!O:O,MATCH('135_parsed'!A315,all_banks!H:H,0))</f>
        <v>Банк "РЕСО Кредит" (АО) (3450)</v>
      </c>
      <c r="B315" s="25">
        <v>0</v>
      </c>
      <c r="C315" s="25">
        <v>108900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5">
        <v>0</v>
      </c>
      <c r="J315" s="25">
        <v>108900</v>
      </c>
      <c r="K315" s="25">
        <v>0</v>
      </c>
      <c r="L315" s="25">
        <v>0</v>
      </c>
      <c r="M315" s="25">
        <v>0</v>
      </c>
      <c r="N315" s="25">
        <v>0</v>
      </c>
      <c r="O315" s="25">
        <v>0</v>
      </c>
    </row>
    <row r="316" spans="1:15" x14ac:dyDescent="0.2">
      <c r="A316" s="28" t="str">
        <f>INDEX(all_banks!O:O,MATCH('135_parsed'!A316,all_banks!H:H,0))</f>
        <v>ООО "Америкэн Экспресс Банк" (3460)</v>
      </c>
      <c r="B316" s="25">
        <v>0</v>
      </c>
      <c r="C316" s="25">
        <v>0</v>
      </c>
      <c r="D316" s="25">
        <v>0</v>
      </c>
      <c r="E316" s="25">
        <v>0</v>
      </c>
      <c r="F316" s="25">
        <v>0</v>
      </c>
      <c r="G316" s="25">
        <v>0</v>
      </c>
      <c r="H316" s="25">
        <v>0</v>
      </c>
      <c r="I316" s="25">
        <v>0</v>
      </c>
      <c r="J316" s="25">
        <v>0</v>
      </c>
      <c r="K316" s="25">
        <v>0</v>
      </c>
      <c r="L316" s="25">
        <v>0</v>
      </c>
      <c r="M316" s="25">
        <v>0</v>
      </c>
      <c r="N316" s="25">
        <v>0</v>
      </c>
      <c r="O316" s="25">
        <v>0</v>
      </c>
    </row>
    <row r="317" spans="1:15" x14ac:dyDescent="0.2">
      <c r="A317" s="28" t="str">
        <f>INDEX(all_banks!O:O,MATCH('135_parsed'!A317,all_banks!H:H,0))</f>
        <v>ООО "Ю Би Эс Банк" (3463)</v>
      </c>
      <c r="B317" s="25">
        <v>0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H317" s="25">
        <v>0</v>
      </c>
      <c r="I317" s="25">
        <v>0</v>
      </c>
      <c r="J317" s="25">
        <v>0</v>
      </c>
      <c r="K317" s="25">
        <v>0</v>
      </c>
      <c r="L317" s="25">
        <v>0</v>
      </c>
      <c r="M317" s="25">
        <v>0</v>
      </c>
      <c r="N317" s="25">
        <v>0</v>
      </c>
      <c r="O317" s="25">
        <v>0</v>
      </c>
    </row>
    <row r="318" spans="1:15" x14ac:dyDescent="0.2">
      <c r="A318" s="28" t="str">
        <f>INDEX(all_banks!O:O,MATCH('135_parsed'!A318,all_banks!H:H,0))</f>
        <v>АО "Эм-Ю-Эф-Джи Банк (Евразия)" (3465)</v>
      </c>
      <c r="B318" s="25">
        <v>0</v>
      </c>
      <c r="C318" s="25">
        <v>0</v>
      </c>
      <c r="D318" s="25">
        <v>0</v>
      </c>
      <c r="E318" s="25">
        <v>0</v>
      </c>
      <c r="F318" s="25">
        <v>0</v>
      </c>
      <c r="G318" s="25">
        <v>0</v>
      </c>
      <c r="H318" s="25">
        <v>0</v>
      </c>
      <c r="I318" s="25">
        <v>0</v>
      </c>
      <c r="J318" s="25">
        <v>0</v>
      </c>
      <c r="K318" s="25">
        <v>0</v>
      </c>
      <c r="L318" s="25">
        <v>0</v>
      </c>
      <c r="M318" s="25">
        <v>0</v>
      </c>
      <c r="N318" s="25">
        <v>0</v>
      </c>
      <c r="O318" s="25">
        <v>0</v>
      </c>
    </row>
    <row r="319" spans="1:15" x14ac:dyDescent="0.2">
      <c r="A319" s="28" t="str">
        <f>INDEX(all_banks!O:O,MATCH('135_parsed'!A319,all_banks!H:H,0))</f>
        <v>АО КБ "ЮНИСТРИМ" (3467)</v>
      </c>
      <c r="B319" s="25">
        <v>0</v>
      </c>
      <c r="C319" s="25">
        <v>0</v>
      </c>
      <c r="D319" s="25">
        <v>1472</v>
      </c>
      <c r="E319" s="25">
        <v>0</v>
      </c>
      <c r="F319" s="25">
        <v>0</v>
      </c>
      <c r="G319" s="25">
        <v>0</v>
      </c>
      <c r="H319" s="25">
        <v>0</v>
      </c>
      <c r="I319" s="25">
        <v>0</v>
      </c>
      <c r="J319" s="25">
        <v>0</v>
      </c>
      <c r="K319" s="25">
        <v>2217</v>
      </c>
      <c r="L319" s="25">
        <v>0</v>
      </c>
      <c r="M319" s="25">
        <v>0</v>
      </c>
      <c r="N319" s="25">
        <v>0</v>
      </c>
      <c r="O319" s="25">
        <v>0</v>
      </c>
    </row>
    <row r="320" spans="1:15" x14ac:dyDescent="0.2">
      <c r="A320" s="28" t="str">
        <f>INDEX(all_banks!O:O,MATCH('135_parsed'!A320,all_banks!H:H,0))</f>
        <v>Санкт-Петербургский банк инвестиций (АО) (3468)</v>
      </c>
      <c r="B320" s="25">
        <v>0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25">
        <v>0</v>
      </c>
    </row>
    <row r="321" spans="1:15" x14ac:dyDescent="0.2">
      <c r="A321" s="28" t="str">
        <f>INDEX(all_banks!O:O,MATCH('135_parsed'!A321,all_banks!H:H,0))</f>
        <v>АО "Тойота Банк" (3470)</v>
      </c>
      <c r="B321" s="25">
        <v>0</v>
      </c>
      <c r="C321" s="25">
        <v>0</v>
      </c>
      <c r="D321" s="25">
        <v>0</v>
      </c>
      <c r="E321" s="25">
        <v>0</v>
      </c>
      <c r="F321" s="25">
        <v>34849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37209</v>
      </c>
      <c r="N321" s="25">
        <v>0</v>
      </c>
      <c r="O321" s="25">
        <v>0</v>
      </c>
    </row>
    <row r="322" spans="1:15" x14ac:dyDescent="0.2">
      <c r="A322" s="28" t="str">
        <f>INDEX(all_banks!O:O,MATCH('135_parsed'!A322,all_banks!H:H,0))</f>
        <v>"Мерседес-Бенц Банк Рус" ООО (3473)</v>
      </c>
      <c r="B322" s="25">
        <v>0</v>
      </c>
      <c r="C322" s="25">
        <v>0</v>
      </c>
      <c r="D322" s="25">
        <v>0</v>
      </c>
      <c r="E322" s="25">
        <v>0</v>
      </c>
      <c r="F322" s="25">
        <v>54360</v>
      </c>
      <c r="G322" s="25">
        <v>0</v>
      </c>
      <c r="H322" s="25">
        <v>0</v>
      </c>
      <c r="I322" s="25">
        <v>0</v>
      </c>
      <c r="J322" s="25">
        <v>0</v>
      </c>
      <c r="K322" s="25">
        <v>0</v>
      </c>
      <c r="L322" s="25">
        <v>0</v>
      </c>
      <c r="M322" s="25">
        <v>56096</v>
      </c>
      <c r="N322" s="25">
        <v>0</v>
      </c>
      <c r="O322" s="25">
        <v>0</v>
      </c>
    </row>
    <row r="323" spans="1:15" x14ac:dyDescent="0.2">
      <c r="A323" s="28" t="str">
        <f>INDEX(all_banks!O:O,MATCH('135_parsed'!A323,all_banks!H:H,0))</f>
        <v>АйСиБиСи Банк (АО) (3475)</v>
      </c>
      <c r="B323" s="25">
        <v>0</v>
      </c>
      <c r="C323" s="25">
        <v>0</v>
      </c>
      <c r="D323" s="25">
        <v>0</v>
      </c>
      <c r="E323" s="25">
        <v>0</v>
      </c>
      <c r="F323" s="25">
        <v>0</v>
      </c>
      <c r="G323" s="25">
        <v>0</v>
      </c>
      <c r="H323" s="25">
        <v>0</v>
      </c>
      <c r="I323" s="25">
        <v>0</v>
      </c>
      <c r="J323" s="25">
        <v>0</v>
      </c>
      <c r="K323" s="25">
        <v>0</v>
      </c>
      <c r="L323" s="25">
        <v>0</v>
      </c>
      <c r="M323" s="25">
        <v>0</v>
      </c>
      <c r="N323" s="25">
        <v>0</v>
      </c>
      <c r="O323" s="25">
        <v>0</v>
      </c>
    </row>
    <row r="324" spans="1:15" x14ac:dyDescent="0.2">
      <c r="A324" s="28" t="str">
        <f>INDEX(all_banks!O:O,MATCH('135_parsed'!A324,all_banks!H:H,0))</f>
        <v>АО "Ури Банк" (3479)</v>
      </c>
      <c r="B324" s="25">
        <v>0</v>
      </c>
      <c r="C324" s="25">
        <v>0</v>
      </c>
      <c r="D324" s="25">
        <v>0</v>
      </c>
      <c r="E324" s="25">
        <v>0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25">
        <v>0</v>
      </c>
    </row>
    <row r="325" spans="1:15" x14ac:dyDescent="0.2">
      <c r="A325" s="28" t="str">
        <f>INDEX(all_banks!O:O,MATCH('135_parsed'!A325,all_banks!H:H,0))</f>
        <v>"БМВ Банк" ООО (3482)</v>
      </c>
      <c r="B325" s="25">
        <v>0</v>
      </c>
      <c r="C325" s="25">
        <v>0</v>
      </c>
      <c r="D325" s="25">
        <v>0</v>
      </c>
      <c r="E325" s="25">
        <v>0</v>
      </c>
      <c r="F325" s="25">
        <v>11804</v>
      </c>
      <c r="G325" s="25">
        <v>0</v>
      </c>
      <c r="H325" s="25">
        <v>0</v>
      </c>
      <c r="I325" s="25">
        <v>0</v>
      </c>
      <c r="J325" s="25">
        <v>0</v>
      </c>
      <c r="K325" s="25">
        <v>0</v>
      </c>
      <c r="L325" s="25">
        <v>0</v>
      </c>
      <c r="M325" s="25">
        <v>16922</v>
      </c>
      <c r="N325" s="25">
        <v>0</v>
      </c>
      <c r="O325" s="25">
        <v>0</v>
      </c>
    </row>
    <row r="326" spans="1:15" x14ac:dyDescent="0.2">
      <c r="A326" s="28" t="str">
        <f>INDEX(all_banks!O:O,MATCH('135_parsed'!A326,all_banks!H:H,0))</f>
        <v>ООО "Голдман Сакс Банк" (3490)</v>
      </c>
      <c r="B326" s="25">
        <v>0</v>
      </c>
      <c r="C326" s="25">
        <v>0</v>
      </c>
      <c r="D326" s="25">
        <v>0</v>
      </c>
      <c r="E326" s="25">
        <v>0</v>
      </c>
      <c r="F326" s="25">
        <v>0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0</v>
      </c>
    </row>
    <row r="327" spans="1:15" x14ac:dyDescent="0.2">
      <c r="A327" s="28" t="str">
        <f>INDEX(all_banks!O:O,MATCH('135_parsed'!A327,all_banks!H:H,0))</f>
        <v>АО "СМБСР Банк" (3494)</v>
      </c>
      <c r="B327" s="25">
        <v>0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H327" s="25">
        <v>0</v>
      </c>
      <c r="I327" s="25">
        <v>0</v>
      </c>
      <c r="J327" s="25">
        <v>0</v>
      </c>
      <c r="K327" s="25">
        <v>0</v>
      </c>
      <c r="L327" s="25">
        <v>0</v>
      </c>
      <c r="M327" s="25">
        <v>0</v>
      </c>
      <c r="N327" s="25">
        <v>0</v>
      </c>
      <c r="O327" s="25">
        <v>0</v>
      </c>
    </row>
    <row r="328" spans="1:15" x14ac:dyDescent="0.2">
      <c r="A328" s="28" t="str">
        <f>INDEX(all_banks!O:O,MATCH('135_parsed'!A328,all_banks!H:H,0))</f>
        <v>ООО "Фольксваген Банк РУС" (3500)</v>
      </c>
      <c r="B328" s="25">
        <v>0</v>
      </c>
      <c r="C328" s="25">
        <v>0</v>
      </c>
      <c r="D328" s="25">
        <v>0</v>
      </c>
      <c r="E328" s="25">
        <v>0</v>
      </c>
      <c r="F328" s="25">
        <v>4507</v>
      </c>
      <c r="G328" s="25">
        <v>0</v>
      </c>
      <c r="H328" s="25">
        <v>0</v>
      </c>
      <c r="I328" s="25">
        <v>0</v>
      </c>
      <c r="J328" s="25">
        <v>0</v>
      </c>
      <c r="K328" s="25">
        <v>0</v>
      </c>
      <c r="L328" s="25">
        <v>0</v>
      </c>
      <c r="M328" s="25">
        <v>6984</v>
      </c>
      <c r="N328" s="25">
        <v>0</v>
      </c>
      <c r="O328" s="25">
        <v>0</v>
      </c>
    </row>
    <row r="329" spans="1:15" x14ac:dyDescent="0.2">
      <c r="A329" s="28" t="str">
        <f>INDEX(all_banks!O:O,MATCH('135_parsed'!A329,all_banks!H:H,0))</f>
        <v>АО "БАНК БЕРЕЙТ" (3505)</v>
      </c>
      <c r="B329" s="25">
        <v>0</v>
      </c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5">
        <v>0</v>
      </c>
      <c r="J329" s="25">
        <v>0</v>
      </c>
      <c r="K329" s="25">
        <v>0</v>
      </c>
      <c r="L329" s="25">
        <v>0</v>
      </c>
      <c r="M329" s="25">
        <v>0</v>
      </c>
      <c r="N329" s="25">
        <v>0</v>
      </c>
      <c r="O329" s="25">
        <v>0</v>
      </c>
    </row>
    <row r="330" spans="1:15" x14ac:dyDescent="0.2">
      <c r="A330" s="28" t="str">
        <f>INDEX(all_banks!O:O,MATCH('135_parsed'!A330,all_banks!H:H,0))</f>
        <v>"СеверСтройБанк" АО (3507)</v>
      </c>
      <c r="B330" s="25">
        <v>0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</row>
    <row r="331" spans="1:15" x14ac:dyDescent="0.2">
      <c r="A331" s="28" t="str">
        <f>INDEX(all_banks!O:O,MATCH('135_parsed'!A331,all_banks!H:H,0))</f>
        <v>ООО "Чайна Констракшн Банк" (3515)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25">
        <v>0</v>
      </c>
    </row>
    <row r="332" spans="1:15" x14ac:dyDescent="0.2">
      <c r="A332" s="28" t="str">
        <f>INDEX(all_banks!O:O,MATCH('135_parsed'!A332,all_banks!H:H,0))</f>
        <v>ООО "ОЗОН Банк" (3516)</v>
      </c>
      <c r="B332" s="25">
        <v>0</v>
      </c>
      <c r="C332" s="25">
        <v>0</v>
      </c>
      <c r="D332" s="25">
        <v>0</v>
      </c>
      <c r="E332" s="25">
        <v>0</v>
      </c>
      <c r="F332" s="25">
        <v>0</v>
      </c>
      <c r="G332" s="25">
        <v>0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0</v>
      </c>
      <c r="N332" s="25">
        <v>0</v>
      </c>
      <c r="O332" s="25">
        <v>0</v>
      </c>
    </row>
    <row r="333" spans="1:15" x14ac:dyDescent="0.2">
      <c r="A333" s="28" t="str">
        <f>INDEX(all_banks!O:O,MATCH('135_parsed'!A333,all_banks!H:H,0))</f>
        <v>ООО "Икано Банк" (3519)</v>
      </c>
      <c r="B333" s="25">
        <v>0</v>
      </c>
      <c r="C333" s="25">
        <v>0</v>
      </c>
      <c r="D333" s="25">
        <v>0</v>
      </c>
      <c r="E333" s="25">
        <v>0</v>
      </c>
      <c r="F333" s="25">
        <v>0</v>
      </c>
      <c r="G333" s="25">
        <v>0</v>
      </c>
      <c r="H333" s="25">
        <v>0</v>
      </c>
      <c r="I333" s="25">
        <v>0</v>
      </c>
      <c r="J333" s="25">
        <v>0</v>
      </c>
      <c r="K333" s="25">
        <v>0</v>
      </c>
      <c r="L333" s="25">
        <v>0</v>
      </c>
      <c r="M333" s="25">
        <v>0</v>
      </c>
      <c r="N333" s="25">
        <v>0</v>
      </c>
      <c r="O333" s="25">
        <v>0</v>
      </c>
    </row>
    <row r="334" spans="1:15" x14ac:dyDescent="0.2">
      <c r="A334" s="28" t="str">
        <f>INDEX(all_banks!O:O,MATCH('135_parsed'!A334,all_banks!H:H,0))</f>
        <v>ООО "КЭБ ЭйчЭнБи Банк" (3525)</v>
      </c>
      <c r="B334" s="25">
        <v>0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25">
        <v>0</v>
      </c>
    </row>
    <row r="335" spans="1:15" x14ac:dyDescent="0.2">
      <c r="A335" s="28" t="str">
        <f>INDEX(all_banks!O:O,MATCH('135_parsed'!A335,all_banks!H:H,0))</f>
        <v>АО "Банк ЧБРР" (3527)</v>
      </c>
      <c r="B335" s="25">
        <v>0</v>
      </c>
      <c r="C335" s="25">
        <v>0</v>
      </c>
      <c r="D335" s="25">
        <v>0</v>
      </c>
      <c r="E335" s="25">
        <v>2287</v>
      </c>
      <c r="F335" s="25">
        <v>0</v>
      </c>
      <c r="G335" s="25">
        <v>0</v>
      </c>
      <c r="H335" s="25">
        <v>0</v>
      </c>
      <c r="I335" s="25">
        <v>0</v>
      </c>
      <c r="J335" s="25">
        <v>0</v>
      </c>
      <c r="K335" s="25">
        <v>0</v>
      </c>
      <c r="L335" s="25">
        <v>1818</v>
      </c>
      <c r="M335" s="25">
        <v>0</v>
      </c>
      <c r="N335" s="25">
        <v>0</v>
      </c>
      <c r="O335" s="25">
        <v>0</v>
      </c>
    </row>
    <row r="336" spans="1:15" x14ac:dyDescent="0.2">
      <c r="A336" s="28" t="str">
        <f>INDEX(all_banks!O:O,MATCH('135_parsed'!A336,all_banks!H:H,0))</f>
        <v>ООО "Чайнасельхозбанк" (3529)</v>
      </c>
      <c r="B336" s="25">
        <v>0</v>
      </c>
      <c r="C336" s="25">
        <v>0</v>
      </c>
      <c r="D336" s="25">
        <v>0</v>
      </c>
      <c r="E336" s="25">
        <v>0</v>
      </c>
      <c r="F336" s="25">
        <v>0</v>
      </c>
      <c r="G336" s="25">
        <v>0</v>
      </c>
      <c r="H336" s="25">
        <v>0</v>
      </c>
      <c r="I336" s="25">
        <v>0</v>
      </c>
      <c r="J336" s="25">
        <v>0</v>
      </c>
      <c r="K336" s="25">
        <v>0</v>
      </c>
      <c r="L336" s="25">
        <v>0</v>
      </c>
      <c r="M336" s="25">
        <v>0</v>
      </c>
      <c r="N336" s="25">
        <v>0</v>
      </c>
      <c r="O336" s="25">
        <v>0</v>
      </c>
    </row>
    <row r="337" spans="1:15" x14ac:dyDescent="0.2">
      <c r="A337" s="28" t="str">
        <f>INDEX(all_banks!O:O,MATCH('135_parsed'!A337,all_banks!H:H,0))</f>
        <v>ЦМРБанк (ООО) (3531)</v>
      </c>
      <c r="B337" s="25">
        <v>0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H337" s="25">
        <v>0</v>
      </c>
      <c r="I337" s="25">
        <v>0</v>
      </c>
      <c r="J337" s="25">
        <v>0</v>
      </c>
      <c r="K337" s="25">
        <v>0</v>
      </c>
      <c r="L337" s="25">
        <v>0</v>
      </c>
      <c r="M337" s="25">
        <v>0</v>
      </c>
      <c r="N337" s="25">
        <v>0</v>
      </c>
      <c r="O337" s="25">
        <v>0</v>
      </c>
    </row>
    <row r="338" spans="1:15" x14ac:dyDescent="0.2">
      <c r="A338" s="28" t="str">
        <f>INDEX(all_banks!O:O,MATCH('135_parsed'!A338,all_banks!H:H,0))</f>
        <v>ООО "Банк 131" (3538)</v>
      </c>
      <c r="B338" s="25">
        <v>0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0</v>
      </c>
      <c r="N338" s="25">
        <v>0</v>
      </c>
      <c r="O338" s="25">
        <v>0</v>
      </c>
    </row>
  </sheetData>
  <mergeCells count="2">
    <mergeCell ref="B1:H1"/>
    <mergeCell ref="I1: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3873-03F2-4F8F-9809-61036594E9C1}">
  <dimension ref="A1:C336"/>
  <sheetViews>
    <sheetView workbookViewId="0">
      <selection activeCell="A216" sqref="A216"/>
    </sheetView>
  </sheetViews>
  <sheetFormatPr baseColWidth="10" defaultColWidth="8.83203125" defaultRowHeight="15" x14ac:dyDescent="0.2"/>
  <cols>
    <col min="1" max="1" width="8.83203125" style="29"/>
    <col min="2" max="2" width="11.6640625" style="29" bestFit="1" customWidth="1"/>
    <col min="3" max="16384" width="8.83203125" style="29"/>
  </cols>
  <sheetData>
    <row r="1" spans="1:3" x14ac:dyDescent="0.2">
      <c r="A1" s="30" t="s">
        <v>1683</v>
      </c>
      <c r="B1" s="30" t="s">
        <v>1691</v>
      </c>
      <c r="C1" s="30" t="s">
        <v>1692</v>
      </c>
    </row>
    <row r="2" spans="1:3" x14ac:dyDescent="0.2">
      <c r="A2" s="29">
        <v>2306</v>
      </c>
      <c r="B2" s="22">
        <v>30877.308000000001</v>
      </c>
      <c r="C2" s="29" t="s">
        <v>1693</v>
      </c>
    </row>
    <row r="3" spans="1:3" x14ac:dyDescent="0.2">
      <c r="A3" s="29">
        <v>2879</v>
      </c>
      <c r="B3" s="22">
        <v>20618.205999999998</v>
      </c>
      <c r="C3" s="29" t="s">
        <v>1693</v>
      </c>
    </row>
    <row r="4" spans="1:3" x14ac:dyDescent="0.2">
      <c r="A4" s="29">
        <v>415</v>
      </c>
      <c r="B4" s="22">
        <v>24256.626</v>
      </c>
      <c r="C4" s="29" t="s">
        <v>1693</v>
      </c>
    </row>
    <row r="5" spans="1:3" x14ac:dyDescent="0.2">
      <c r="A5" s="29">
        <v>1455</v>
      </c>
      <c r="B5" s="22">
        <v>720.71699999999998</v>
      </c>
      <c r="C5" s="29" t="s">
        <v>1693</v>
      </c>
    </row>
    <row r="6" spans="1:3" x14ac:dyDescent="0.2">
      <c r="A6" s="29">
        <v>1973</v>
      </c>
      <c r="B6" s="22">
        <v>580.57299999999998</v>
      </c>
      <c r="C6" s="29" t="s">
        <v>1693</v>
      </c>
    </row>
    <row r="7" spans="1:3" x14ac:dyDescent="0.2">
      <c r="A7" s="29">
        <v>2776</v>
      </c>
      <c r="B7" s="22">
        <v>3791.54</v>
      </c>
      <c r="C7" s="29" t="s">
        <v>1693</v>
      </c>
    </row>
    <row r="8" spans="1:3" x14ac:dyDescent="0.2">
      <c r="A8" s="29">
        <v>3231</v>
      </c>
      <c r="B8" s="22">
        <v>349.89499999999998</v>
      </c>
      <c r="C8" s="29" t="s">
        <v>1693</v>
      </c>
    </row>
    <row r="9" spans="1:3" x14ac:dyDescent="0.2">
      <c r="A9" s="29">
        <v>2880</v>
      </c>
      <c r="B9" s="22">
        <v>2592.2820000000002</v>
      </c>
      <c r="C9" s="29" t="s">
        <v>1693</v>
      </c>
    </row>
    <row r="10" spans="1:3" x14ac:dyDescent="0.2">
      <c r="A10" s="29">
        <v>2860</v>
      </c>
      <c r="B10" s="22">
        <v>1128.9929999999999</v>
      </c>
      <c r="C10" s="29" t="s">
        <v>1693</v>
      </c>
    </row>
    <row r="11" spans="1:3" x14ac:dyDescent="0.2">
      <c r="A11" s="29">
        <v>1810</v>
      </c>
      <c r="B11" s="22">
        <v>16402.025000000001</v>
      </c>
      <c r="C11" s="29" t="s">
        <v>1693</v>
      </c>
    </row>
    <row r="12" spans="1:3" x14ac:dyDescent="0.2">
      <c r="A12" s="29">
        <v>3303</v>
      </c>
      <c r="B12" s="22">
        <v>2239.413</v>
      </c>
      <c r="C12" s="29" t="s">
        <v>1693</v>
      </c>
    </row>
    <row r="13" spans="1:3" x14ac:dyDescent="0.2">
      <c r="A13" s="29">
        <v>3475</v>
      </c>
      <c r="B13" s="22">
        <v>19634.254000000001</v>
      </c>
      <c r="C13" s="29" t="s">
        <v>1693</v>
      </c>
    </row>
    <row r="14" spans="1:3" x14ac:dyDescent="0.2">
      <c r="A14" s="29">
        <v>2590</v>
      </c>
      <c r="B14" s="22">
        <v>77231.084000000003</v>
      </c>
      <c r="C14" s="29" t="s">
        <v>1693</v>
      </c>
    </row>
    <row r="15" spans="1:3" x14ac:dyDescent="0.2">
      <c r="A15" s="29">
        <v>2587</v>
      </c>
      <c r="B15" s="22">
        <v>5298.9359999999997</v>
      </c>
      <c r="C15" s="29" t="s">
        <v>1693</v>
      </c>
    </row>
    <row r="16" spans="1:3" x14ac:dyDescent="0.2">
      <c r="A16" s="29">
        <v>567</v>
      </c>
      <c r="B16" s="22">
        <v>2895.3879999999999</v>
      </c>
      <c r="C16" s="29" t="s">
        <v>1693</v>
      </c>
    </row>
    <row r="17" spans="1:3" x14ac:dyDescent="0.2">
      <c r="A17" s="29">
        <v>53</v>
      </c>
      <c r="B17" s="22">
        <v>2053.0819999999999</v>
      </c>
      <c r="C17" s="29" t="s">
        <v>1693</v>
      </c>
    </row>
    <row r="18" spans="1:3" x14ac:dyDescent="0.2">
      <c r="A18" s="29">
        <v>2119</v>
      </c>
      <c r="B18" s="22">
        <v>4614.4949999999999</v>
      </c>
      <c r="C18" s="29" t="s">
        <v>1693</v>
      </c>
    </row>
    <row r="19" spans="1:3" x14ac:dyDescent="0.2">
      <c r="A19" s="29">
        <v>2602</v>
      </c>
      <c r="B19" s="22">
        <v>4544.2060000000001</v>
      </c>
      <c r="C19" s="29" t="s">
        <v>1693</v>
      </c>
    </row>
    <row r="20" spans="1:3" x14ac:dyDescent="0.2">
      <c r="A20" s="29">
        <v>2659</v>
      </c>
      <c r="B20" s="22">
        <v>650.57000000000005</v>
      </c>
      <c r="C20" s="29" t="s">
        <v>1693</v>
      </c>
    </row>
    <row r="21" spans="1:3" x14ac:dyDescent="0.2">
      <c r="A21" s="29">
        <v>2070</v>
      </c>
      <c r="B21" s="22">
        <v>724.19100000000003</v>
      </c>
      <c r="C21" s="29" t="s">
        <v>1693</v>
      </c>
    </row>
    <row r="22" spans="1:3" x14ac:dyDescent="0.2">
      <c r="A22" s="29">
        <v>1326</v>
      </c>
      <c r="B22" s="22">
        <v>667936.25100000005</v>
      </c>
      <c r="C22" s="29" t="s">
        <v>1693</v>
      </c>
    </row>
    <row r="23" spans="1:3" x14ac:dyDescent="0.2">
      <c r="A23" s="29">
        <v>3460</v>
      </c>
      <c r="B23" s="22">
        <v>1111.442</v>
      </c>
      <c r="C23" s="29" t="s">
        <v>1693</v>
      </c>
    </row>
    <row r="24" spans="1:3" x14ac:dyDescent="0.2">
      <c r="A24" s="29">
        <v>2914</v>
      </c>
      <c r="B24" s="22">
        <v>4107.5780000000004</v>
      </c>
      <c r="C24" s="29" t="s">
        <v>1693</v>
      </c>
    </row>
    <row r="25" spans="1:3" x14ac:dyDescent="0.2">
      <c r="A25" s="29">
        <v>1281</v>
      </c>
      <c r="B25" s="22">
        <v>691.53899999999999</v>
      </c>
      <c r="C25" s="29" t="s">
        <v>1693</v>
      </c>
    </row>
    <row r="26" spans="1:3" x14ac:dyDescent="0.2">
      <c r="A26" s="29">
        <v>2990</v>
      </c>
      <c r="B26" s="22">
        <v>332.80900000000003</v>
      </c>
      <c r="C26" s="29" t="s">
        <v>1693</v>
      </c>
    </row>
    <row r="27" spans="1:3" x14ac:dyDescent="0.2">
      <c r="A27" s="29">
        <v>444</v>
      </c>
      <c r="B27" s="22">
        <v>365.96</v>
      </c>
      <c r="C27" s="29" t="s">
        <v>1693</v>
      </c>
    </row>
    <row r="28" spans="1:3" x14ac:dyDescent="0.2">
      <c r="A28" s="29">
        <v>3176</v>
      </c>
      <c r="B28" s="22">
        <v>-17782.249</v>
      </c>
      <c r="C28" s="29" t="s">
        <v>1693</v>
      </c>
    </row>
    <row r="29" spans="1:3" x14ac:dyDescent="0.2">
      <c r="A29" s="29">
        <v>436</v>
      </c>
      <c r="B29" s="22">
        <v>89820.1</v>
      </c>
      <c r="C29" s="29" t="s">
        <v>1693</v>
      </c>
    </row>
    <row r="30" spans="1:3" x14ac:dyDescent="0.2">
      <c r="A30" s="29">
        <v>3224</v>
      </c>
      <c r="B30" s="22">
        <v>1074.894</v>
      </c>
      <c r="C30" s="29" t="s">
        <v>1693</v>
      </c>
    </row>
    <row r="31" spans="1:3" x14ac:dyDescent="0.2">
      <c r="A31" s="29">
        <v>3538</v>
      </c>
      <c r="B31" s="22">
        <v>452.94</v>
      </c>
      <c r="C31" s="29" t="s">
        <v>1693</v>
      </c>
    </row>
    <row r="32" spans="1:3" x14ac:dyDescent="0.2">
      <c r="A32" s="29">
        <v>3505</v>
      </c>
      <c r="B32" s="22">
        <v>345.346</v>
      </c>
      <c r="C32" s="29" t="s">
        <v>1693</v>
      </c>
    </row>
    <row r="33" spans="1:3" x14ac:dyDescent="0.2">
      <c r="A33" s="29">
        <v>2312</v>
      </c>
      <c r="B33" s="22">
        <v>117067.731</v>
      </c>
      <c r="C33" s="29" t="s">
        <v>1693</v>
      </c>
    </row>
    <row r="34" spans="1:3" x14ac:dyDescent="0.2">
      <c r="A34" s="29">
        <v>3138</v>
      </c>
      <c r="B34" s="22">
        <v>2210.3290000000002</v>
      </c>
      <c r="C34" s="29" t="s">
        <v>1693</v>
      </c>
    </row>
    <row r="35" spans="1:3" x14ac:dyDescent="0.2">
      <c r="A35" s="29">
        <v>3255</v>
      </c>
      <c r="B35" s="22">
        <v>36535.552000000003</v>
      </c>
      <c r="C35" s="29" t="s">
        <v>1693</v>
      </c>
    </row>
    <row r="36" spans="1:3" x14ac:dyDescent="0.2">
      <c r="A36" s="29">
        <v>2216</v>
      </c>
      <c r="B36" s="22">
        <v>13988.029</v>
      </c>
      <c r="C36" s="29" t="s">
        <v>1693</v>
      </c>
    </row>
    <row r="37" spans="1:3" x14ac:dyDescent="0.2">
      <c r="A37" s="29">
        <v>708</v>
      </c>
      <c r="B37" s="22">
        <v>2086.1370000000002</v>
      </c>
      <c r="C37" s="29" t="s">
        <v>1693</v>
      </c>
    </row>
    <row r="38" spans="1:3" x14ac:dyDescent="0.2">
      <c r="A38" s="29">
        <v>2684</v>
      </c>
      <c r="B38" s="22">
        <v>1190.893</v>
      </c>
      <c r="C38" s="29" t="s">
        <v>1693</v>
      </c>
    </row>
    <row r="39" spans="1:3" x14ac:dyDescent="0.2">
      <c r="A39" s="29">
        <v>2494</v>
      </c>
      <c r="B39" s="22">
        <v>14143.228999999999</v>
      </c>
      <c r="C39" s="29" t="s">
        <v>1693</v>
      </c>
    </row>
    <row r="40" spans="1:3" x14ac:dyDescent="0.2">
      <c r="A40" s="29">
        <v>1659</v>
      </c>
      <c r="B40" s="22">
        <v>640.33000000000004</v>
      </c>
      <c r="C40" s="29" t="s">
        <v>1693</v>
      </c>
    </row>
    <row r="41" spans="1:3" x14ac:dyDescent="0.2">
      <c r="A41" s="29">
        <v>3269</v>
      </c>
      <c r="B41" s="22">
        <v>3213.9259999999999</v>
      </c>
      <c r="C41" s="29" t="s">
        <v>1693</v>
      </c>
    </row>
    <row r="42" spans="1:3" x14ac:dyDescent="0.2">
      <c r="A42" s="29">
        <v>2506</v>
      </c>
      <c r="B42" s="22">
        <v>1360.049</v>
      </c>
      <c r="C42" s="29" t="s">
        <v>1693</v>
      </c>
    </row>
    <row r="43" spans="1:3" x14ac:dyDescent="0.2">
      <c r="A43" s="29">
        <v>2574</v>
      </c>
      <c r="B43" s="22">
        <v>604.11099999999999</v>
      </c>
      <c r="C43" s="29" t="s">
        <v>1693</v>
      </c>
    </row>
    <row r="44" spans="1:3" x14ac:dyDescent="0.2">
      <c r="A44" s="29">
        <v>3415</v>
      </c>
      <c r="B44" s="22">
        <v>338.245</v>
      </c>
      <c r="C44" s="29" t="s">
        <v>1693</v>
      </c>
    </row>
    <row r="45" spans="1:3" x14ac:dyDescent="0.2">
      <c r="A45" s="29">
        <v>2816</v>
      </c>
      <c r="B45" s="22">
        <v>5396.6009999999997</v>
      </c>
      <c r="C45" s="29" t="s">
        <v>1693</v>
      </c>
    </row>
    <row r="46" spans="1:3" x14ac:dyDescent="0.2">
      <c r="A46" s="29">
        <v>2799</v>
      </c>
      <c r="B46" s="22">
        <v>1793.0319999999999</v>
      </c>
      <c r="C46" s="29" t="s">
        <v>1693</v>
      </c>
    </row>
    <row r="47" spans="1:3" x14ac:dyDescent="0.2">
      <c r="A47" s="29">
        <v>3527</v>
      </c>
      <c r="B47" s="22">
        <v>437.137</v>
      </c>
      <c r="C47" s="29" t="s">
        <v>1693</v>
      </c>
    </row>
    <row r="48" spans="1:3" x14ac:dyDescent="0.2">
      <c r="A48" s="29">
        <v>2929</v>
      </c>
      <c r="B48" s="22">
        <v>8128.665</v>
      </c>
      <c r="C48" s="29" t="s">
        <v>1693</v>
      </c>
    </row>
    <row r="49" spans="1:3" x14ac:dyDescent="0.2">
      <c r="A49" s="29">
        <v>760</v>
      </c>
      <c r="B49" s="22">
        <v>1290.7940000000001</v>
      </c>
      <c r="C49" s="29" t="s">
        <v>1693</v>
      </c>
    </row>
    <row r="50" spans="1:3" x14ac:dyDescent="0.2">
      <c r="A50" s="29">
        <v>435</v>
      </c>
      <c r="B50" s="22">
        <v>1812.7139999999999</v>
      </c>
      <c r="C50" s="29" t="s">
        <v>1693</v>
      </c>
    </row>
    <row r="51" spans="1:3" x14ac:dyDescent="0.2">
      <c r="A51" s="29">
        <v>2883</v>
      </c>
      <c r="B51" s="22">
        <v>769.51400000000001</v>
      </c>
      <c r="C51" s="29" t="s">
        <v>1693</v>
      </c>
    </row>
    <row r="52" spans="1:3" x14ac:dyDescent="0.2">
      <c r="A52" s="29">
        <v>101</v>
      </c>
      <c r="B52" s="22">
        <v>7755.3209999999999</v>
      </c>
      <c r="C52" s="29" t="s">
        <v>1693</v>
      </c>
    </row>
    <row r="53" spans="1:3" x14ac:dyDescent="0.2">
      <c r="A53" s="29">
        <v>2368</v>
      </c>
      <c r="B53" s="22">
        <v>926.48</v>
      </c>
      <c r="C53" s="29" t="s">
        <v>1693</v>
      </c>
    </row>
    <row r="54" spans="1:3" x14ac:dyDescent="0.2">
      <c r="A54" s="29">
        <v>2748</v>
      </c>
      <c r="B54" s="22">
        <v>77887.745999999999</v>
      </c>
      <c r="C54" s="29" t="s">
        <v>1693</v>
      </c>
    </row>
    <row r="55" spans="1:3" x14ac:dyDescent="0.2">
      <c r="A55" s="29">
        <v>3482</v>
      </c>
      <c r="B55" s="22">
        <v>5944.43</v>
      </c>
      <c r="C55" s="29" t="s">
        <v>1693</v>
      </c>
    </row>
    <row r="56" spans="1:3" x14ac:dyDescent="0.2">
      <c r="A56" s="29">
        <v>3407</v>
      </c>
      <c r="B56" s="22">
        <v>11761</v>
      </c>
      <c r="C56" s="29" t="s">
        <v>1693</v>
      </c>
    </row>
    <row r="57" spans="1:3" x14ac:dyDescent="0.2">
      <c r="A57" s="29">
        <v>1144</v>
      </c>
      <c r="B57" s="22">
        <v>510.279</v>
      </c>
      <c r="C57" s="29" t="s">
        <v>1693</v>
      </c>
    </row>
    <row r="58" spans="1:3" x14ac:dyDescent="0.2">
      <c r="A58" s="29">
        <v>1745</v>
      </c>
      <c r="B58" s="22">
        <v>4023.2170000000001</v>
      </c>
      <c r="C58" s="29" t="s">
        <v>1693</v>
      </c>
    </row>
    <row r="59" spans="1:3" x14ac:dyDescent="0.2">
      <c r="A59" s="29">
        <v>2309</v>
      </c>
      <c r="B59" s="22">
        <v>16991.48</v>
      </c>
      <c r="C59" s="29" t="s">
        <v>1693</v>
      </c>
    </row>
    <row r="60" spans="1:3" x14ac:dyDescent="0.2">
      <c r="A60" s="29">
        <v>841</v>
      </c>
      <c r="B60" s="22">
        <v>337.98599999999999</v>
      </c>
      <c r="C60" s="29" t="s">
        <v>1693</v>
      </c>
    </row>
    <row r="61" spans="1:3" x14ac:dyDescent="0.2">
      <c r="A61" s="29">
        <v>1291</v>
      </c>
      <c r="B61" s="22">
        <v>511.51100000000002</v>
      </c>
      <c r="C61" s="29" t="s">
        <v>1693</v>
      </c>
    </row>
    <row r="62" spans="1:3" x14ac:dyDescent="0.2">
      <c r="A62" s="29">
        <v>598</v>
      </c>
      <c r="B62" s="22">
        <v>819.94299999999998</v>
      </c>
      <c r="C62" s="29" t="s">
        <v>1693</v>
      </c>
    </row>
    <row r="63" spans="1:3" x14ac:dyDescent="0.2">
      <c r="A63" s="29">
        <v>524</v>
      </c>
      <c r="B63" s="22">
        <v>1047.797</v>
      </c>
      <c r="C63" s="29" t="s">
        <v>1693</v>
      </c>
    </row>
    <row r="64" spans="1:3" x14ac:dyDescent="0.2">
      <c r="A64" s="29">
        <v>2</v>
      </c>
      <c r="B64" s="22">
        <v>651.36599999999999</v>
      </c>
      <c r="C64" s="29" t="s">
        <v>1693</v>
      </c>
    </row>
    <row r="65" spans="1:3" x14ac:dyDescent="0.2">
      <c r="A65" s="29">
        <v>356</v>
      </c>
      <c r="B65" s="22">
        <v>335.041</v>
      </c>
      <c r="C65" s="29" t="s">
        <v>1693</v>
      </c>
    </row>
    <row r="66" spans="1:3" x14ac:dyDescent="0.2">
      <c r="A66" s="29">
        <v>903</v>
      </c>
      <c r="B66" s="22">
        <v>1089.222</v>
      </c>
      <c r="C66" s="29" t="s">
        <v>1693</v>
      </c>
    </row>
    <row r="67" spans="1:3" x14ac:dyDescent="0.2">
      <c r="A67" s="29">
        <v>3173</v>
      </c>
      <c r="B67" s="22">
        <v>1037.163</v>
      </c>
      <c r="C67" s="29" t="s">
        <v>1693</v>
      </c>
    </row>
    <row r="68" spans="1:3" x14ac:dyDescent="0.2">
      <c r="A68" s="29">
        <v>1896</v>
      </c>
      <c r="B68" s="22">
        <v>544.39700000000005</v>
      </c>
      <c r="C68" s="29" t="s">
        <v>1693</v>
      </c>
    </row>
    <row r="69" spans="1:3" x14ac:dyDescent="0.2">
      <c r="A69" s="29">
        <v>1460</v>
      </c>
      <c r="B69" s="22">
        <v>27067.048999999999</v>
      </c>
      <c r="C69" s="29" t="s">
        <v>1693</v>
      </c>
    </row>
    <row r="70" spans="1:3" x14ac:dyDescent="0.2">
      <c r="A70" s="29">
        <v>3287</v>
      </c>
      <c r="B70" s="22">
        <v>146466.51999999999</v>
      </c>
      <c r="C70" s="29" t="s">
        <v>1693</v>
      </c>
    </row>
    <row r="71" spans="1:3" x14ac:dyDescent="0.2">
      <c r="A71" s="29">
        <v>1000</v>
      </c>
      <c r="B71" s="22">
        <v>1811721.8419999999</v>
      </c>
      <c r="C71" s="29" t="s">
        <v>1693</v>
      </c>
    </row>
    <row r="72" spans="1:3" x14ac:dyDescent="0.2">
      <c r="A72" s="29">
        <v>1557</v>
      </c>
      <c r="B72" s="22">
        <v>-5063.1019999999999</v>
      </c>
      <c r="C72" s="29" t="s">
        <v>1693</v>
      </c>
    </row>
    <row r="73" spans="1:3" x14ac:dyDescent="0.2">
      <c r="A73" s="29">
        <v>2796</v>
      </c>
      <c r="B73" s="22">
        <v>443.66300000000001</v>
      </c>
      <c r="C73" s="29" t="s">
        <v>1693</v>
      </c>
    </row>
    <row r="74" spans="1:3" x14ac:dyDescent="0.2">
      <c r="A74" s="29">
        <v>3223</v>
      </c>
      <c r="B74" s="22">
        <v>312.78399999999999</v>
      </c>
      <c r="C74" s="29" t="s">
        <v>1693</v>
      </c>
    </row>
    <row r="75" spans="1:3" x14ac:dyDescent="0.2">
      <c r="A75" s="29">
        <v>354</v>
      </c>
      <c r="B75" s="22">
        <v>839650.24300000002</v>
      </c>
      <c r="C75" s="29" t="s">
        <v>1693</v>
      </c>
    </row>
    <row r="76" spans="1:3" x14ac:dyDescent="0.2">
      <c r="A76" s="29">
        <v>665</v>
      </c>
      <c r="B76" s="22">
        <v>1926.83</v>
      </c>
      <c r="C76" s="29" t="s">
        <v>1693</v>
      </c>
    </row>
    <row r="77" spans="1:3" x14ac:dyDescent="0.2">
      <c r="A77" s="29">
        <v>3252</v>
      </c>
      <c r="B77" s="22">
        <v>-444.91300000000001</v>
      </c>
      <c r="C77" s="29" t="s">
        <v>1693</v>
      </c>
    </row>
    <row r="78" spans="1:3" x14ac:dyDescent="0.2">
      <c r="A78" s="29">
        <v>2576</v>
      </c>
      <c r="B78" s="22">
        <v>1753.866</v>
      </c>
      <c r="C78" s="29" t="s">
        <v>1693</v>
      </c>
    </row>
    <row r="79" spans="1:3" x14ac:dyDescent="0.2">
      <c r="A79" s="29">
        <v>2490</v>
      </c>
      <c r="B79" s="22">
        <v>-2886.2539999999999</v>
      </c>
      <c r="C79" s="29" t="s">
        <v>1693</v>
      </c>
    </row>
    <row r="80" spans="1:3" x14ac:dyDescent="0.2">
      <c r="A80" s="29">
        <v>1046</v>
      </c>
      <c r="B80" s="22">
        <v>338.887</v>
      </c>
      <c r="C80" s="29" t="s">
        <v>1693</v>
      </c>
    </row>
    <row r="81" spans="1:3" x14ac:dyDescent="0.2">
      <c r="A81" s="29">
        <v>2438</v>
      </c>
      <c r="B81" s="22">
        <v>583.01</v>
      </c>
      <c r="C81" s="29" t="s">
        <v>1693</v>
      </c>
    </row>
    <row r="82" spans="1:3" x14ac:dyDescent="0.2">
      <c r="A82" s="29">
        <v>3490</v>
      </c>
      <c r="B82" s="22">
        <v>6921.6239999999998</v>
      </c>
      <c r="C82" s="29" t="s">
        <v>1693</v>
      </c>
    </row>
    <row r="83" spans="1:3" x14ac:dyDescent="0.2">
      <c r="A83" s="29">
        <v>2982</v>
      </c>
      <c r="B83" s="22">
        <v>3214.5619999999999</v>
      </c>
      <c r="C83" s="29" t="s">
        <v>1693</v>
      </c>
    </row>
    <row r="84" spans="1:3" x14ac:dyDescent="0.2">
      <c r="A84" s="29">
        <v>256</v>
      </c>
      <c r="B84" s="22">
        <v>3224.6709999999998</v>
      </c>
      <c r="C84" s="29" t="s">
        <v>1693</v>
      </c>
    </row>
    <row r="85" spans="1:3" x14ac:dyDescent="0.2">
      <c r="A85" s="29">
        <v>1948</v>
      </c>
      <c r="B85" s="22">
        <v>762.27700000000004</v>
      </c>
      <c r="C85" s="29" t="s">
        <v>1693</v>
      </c>
    </row>
    <row r="86" spans="1:3" x14ac:dyDescent="0.2">
      <c r="A86" s="29">
        <v>843</v>
      </c>
      <c r="B86" s="22">
        <v>9620.0560000000005</v>
      </c>
      <c r="C86" s="29" t="s">
        <v>1693</v>
      </c>
    </row>
    <row r="87" spans="1:3" x14ac:dyDescent="0.2">
      <c r="A87" s="29">
        <v>646</v>
      </c>
      <c r="B87" s="22">
        <v>1438.133</v>
      </c>
      <c r="C87" s="29" t="s">
        <v>1693</v>
      </c>
    </row>
    <row r="88" spans="1:3" x14ac:dyDescent="0.2">
      <c r="A88" s="29">
        <v>3330</v>
      </c>
      <c r="B88" s="22">
        <v>7013.7179999999998</v>
      </c>
      <c r="C88" s="29" t="s">
        <v>1693</v>
      </c>
    </row>
    <row r="89" spans="1:3" x14ac:dyDescent="0.2">
      <c r="A89" s="29">
        <v>2738</v>
      </c>
      <c r="B89" s="22">
        <v>9011.7250000000004</v>
      </c>
      <c r="C89" s="29" t="s">
        <v>1693</v>
      </c>
    </row>
    <row r="90" spans="1:3" x14ac:dyDescent="0.2">
      <c r="A90" s="29">
        <v>2629</v>
      </c>
      <c r="B90" s="22">
        <v>31243.878000000001</v>
      </c>
      <c r="C90" s="29" t="s">
        <v>1693</v>
      </c>
    </row>
    <row r="91" spans="1:3" x14ac:dyDescent="0.2">
      <c r="A91" s="29">
        <v>3061</v>
      </c>
      <c r="B91" s="22">
        <v>7188.058</v>
      </c>
      <c r="C91" s="29" t="s">
        <v>1693</v>
      </c>
    </row>
    <row r="92" spans="1:3" x14ac:dyDescent="0.2">
      <c r="A92" s="29">
        <v>3328</v>
      </c>
      <c r="B92" s="22">
        <v>17765.544000000002</v>
      </c>
      <c r="C92" s="29" t="s">
        <v>1693</v>
      </c>
    </row>
    <row r="93" spans="1:3" x14ac:dyDescent="0.2">
      <c r="A93" s="29">
        <v>857</v>
      </c>
      <c r="B93" s="22">
        <v>379.91899999999998</v>
      </c>
      <c r="C93" s="29" t="s">
        <v>1693</v>
      </c>
    </row>
    <row r="94" spans="1:3" x14ac:dyDescent="0.2">
      <c r="A94" s="29">
        <v>492</v>
      </c>
      <c r="B94" s="22">
        <v>431.32499999999999</v>
      </c>
      <c r="C94" s="29" t="s">
        <v>1693</v>
      </c>
    </row>
    <row r="95" spans="1:3" x14ac:dyDescent="0.2">
      <c r="A95" s="29">
        <v>1818</v>
      </c>
      <c r="B95" s="22">
        <v>284.68299999999999</v>
      </c>
      <c r="C95" s="29" t="s">
        <v>1693</v>
      </c>
    </row>
    <row r="96" spans="1:3" x14ac:dyDescent="0.2">
      <c r="A96" s="29">
        <v>990</v>
      </c>
      <c r="B96" s="22">
        <v>359.096</v>
      </c>
      <c r="C96" s="29" t="s">
        <v>1693</v>
      </c>
    </row>
    <row r="97" spans="1:3" x14ac:dyDescent="0.2">
      <c r="A97" s="29">
        <v>1765</v>
      </c>
      <c r="B97" s="22">
        <v>356.69600000000003</v>
      </c>
      <c r="C97" s="29" t="s">
        <v>1693</v>
      </c>
    </row>
    <row r="98" spans="1:3" x14ac:dyDescent="0.2">
      <c r="A98" s="29">
        <v>1781</v>
      </c>
      <c r="B98" s="22">
        <v>409.17399999999998</v>
      </c>
      <c r="C98" s="29" t="s">
        <v>1693</v>
      </c>
    </row>
    <row r="99" spans="1:3" x14ac:dyDescent="0.2">
      <c r="A99" s="29">
        <v>2402</v>
      </c>
      <c r="B99" s="22">
        <v>11903.555</v>
      </c>
      <c r="C99" s="29" t="s">
        <v>1693</v>
      </c>
    </row>
    <row r="100" spans="1:3" x14ac:dyDescent="0.2">
      <c r="A100" s="29">
        <v>3161</v>
      </c>
      <c r="B100" s="22">
        <v>1426.04</v>
      </c>
      <c r="C100" s="29" t="s">
        <v>1693</v>
      </c>
    </row>
    <row r="101" spans="1:3" x14ac:dyDescent="0.2">
      <c r="A101" s="29">
        <v>2645</v>
      </c>
      <c r="B101" s="22">
        <v>556.74</v>
      </c>
      <c r="C101" s="29" t="s">
        <v>1693</v>
      </c>
    </row>
    <row r="102" spans="1:3" x14ac:dyDescent="0.2">
      <c r="A102" s="29">
        <v>1809</v>
      </c>
      <c r="B102" s="22">
        <v>848.74599999999998</v>
      </c>
      <c r="C102" s="29" t="s">
        <v>1693</v>
      </c>
    </row>
    <row r="103" spans="1:3" x14ac:dyDescent="0.2">
      <c r="A103" s="29">
        <v>2065</v>
      </c>
      <c r="B103" s="22">
        <v>347.85199999999998</v>
      </c>
      <c r="C103" s="29" t="s">
        <v>1693</v>
      </c>
    </row>
    <row r="104" spans="1:3" x14ac:dyDescent="0.2">
      <c r="A104" s="29">
        <v>918</v>
      </c>
      <c r="B104" s="22">
        <v>19210.284</v>
      </c>
      <c r="C104" s="29" t="s">
        <v>1693</v>
      </c>
    </row>
    <row r="105" spans="1:3" x14ac:dyDescent="0.2">
      <c r="A105" s="29">
        <v>817</v>
      </c>
      <c r="B105" s="22">
        <v>1123.0999999999999</v>
      </c>
      <c r="C105" s="29" t="s">
        <v>1693</v>
      </c>
    </row>
    <row r="106" spans="1:3" x14ac:dyDescent="0.2">
      <c r="A106" s="29">
        <v>574</v>
      </c>
      <c r="B106" s="22">
        <v>470.65300000000002</v>
      </c>
      <c r="C106" s="29" t="s">
        <v>1693</v>
      </c>
    </row>
    <row r="107" spans="1:3" x14ac:dyDescent="0.2">
      <c r="A107" s="29">
        <v>2900</v>
      </c>
      <c r="B107" s="22">
        <v>1011.302</v>
      </c>
      <c r="C107" s="29" t="s">
        <v>1693</v>
      </c>
    </row>
    <row r="108" spans="1:3" x14ac:dyDescent="0.2">
      <c r="A108" s="29">
        <v>2559</v>
      </c>
      <c r="B108" s="22">
        <v>3458.7190000000001</v>
      </c>
      <c r="C108" s="29" t="s">
        <v>1693</v>
      </c>
    </row>
    <row r="109" spans="1:3" x14ac:dyDescent="0.2">
      <c r="A109" s="29">
        <v>1732</v>
      </c>
      <c r="B109" s="22">
        <v>1162.623</v>
      </c>
      <c r="C109" s="29" t="s">
        <v>1693</v>
      </c>
    </row>
    <row r="110" spans="1:3" x14ac:dyDescent="0.2">
      <c r="A110" s="29">
        <v>3519</v>
      </c>
      <c r="B110" s="22">
        <v>655.74599999999998</v>
      </c>
      <c r="C110" s="29" t="s">
        <v>1693</v>
      </c>
    </row>
    <row r="111" spans="1:3" x14ac:dyDescent="0.2">
      <c r="A111" s="29">
        <v>1829</v>
      </c>
      <c r="B111" s="22">
        <v>3038.74</v>
      </c>
      <c r="C111" s="29" t="s">
        <v>1693</v>
      </c>
    </row>
    <row r="112" spans="1:3" x14ac:dyDescent="0.2">
      <c r="A112" s="29">
        <v>2763</v>
      </c>
      <c r="B112" s="22">
        <v>-12569.239</v>
      </c>
      <c r="C112" s="29" t="s">
        <v>1693</v>
      </c>
    </row>
    <row r="113" spans="1:3" x14ac:dyDescent="0.2">
      <c r="A113" s="29">
        <v>2495</v>
      </c>
      <c r="B113" s="22">
        <v>27207.467000000001</v>
      </c>
      <c r="C113" s="29" t="s">
        <v>1693</v>
      </c>
    </row>
    <row r="114" spans="1:3" x14ac:dyDescent="0.2">
      <c r="A114" s="29">
        <v>600</v>
      </c>
      <c r="B114" s="22">
        <v>4860.6750000000002</v>
      </c>
      <c r="C114" s="29" t="s">
        <v>1693</v>
      </c>
    </row>
    <row r="115" spans="1:3" x14ac:dyDescent="0.2">
      <c r="A115" s="29">
        <v>3175</v>
      </c>
      <c r="B115" s="22">
        <v>1064.2460000000001</v>
      </c>
      <c r="C115" s="29" t="s">
        <v>1693</v>
      </c>
    </row>
    <row r="116" spans="1:3" x14ac:dyDescent="0.2">
      <c r="A116" s="29">
        <v>2609</v>
      </c>
      <c r="B116" s="22">
        <v>373.03300000000002</v>
      </c>
      <c r="C116" s="29" t="s">
        <v>1693</v>
      </c>
    </row>
    <row r="117" spans="1:3" x14ac:dyDescent="0.2">
      <c r="A117" s="29">
        <v>2390</v>
      </c>
      <c r="B117" s="22">
        <v>1696.3910000000001</v>
      </c>
      <c r="C117" s="29" t="s">
        <v>1693</v>
      </c>
    </row>
    <row r="118" spans="1:3" x14ac:dyDescent="0.2">
      <c r="A118" s="29">
        <v>2867</v>
      </c>
      <c r="B118" s="22">
        <v>6037.94</v>
      </c>
      <c r="C118" s="29" t="s">
        <v>1693</v>
      </c>
    </row>
    <row r="119" spans="1:3" x14ac:dyDescent="0.2">
      <c r="A119" s="29">
        <v>2802</v>
      </c>
      <c r="B119" s="22">
        <v>331.99599999999998</v>
      </c>
      <c r="C119" s="29" t="s">
        <v>1693</v>
      </c>
    </row>
    <row r="120" spans="1:3" x14ac:dyDescent="0.2">
      <c r="A120" s="29">
        <v>1151</v>
      </c>
      <c r="B120" s="22">
        <v>366.899</v>
      </c>
      <c r="C120" s="29" t="s">
        <v>1693</v>
      </c>
    </row>
    <row r="121" spans="1:3" x14ac:dyDescent="0.2">
      <c r="A121" s="29">
        <v>438</v>
      </c>
      <c r="B121" s="22">
        <v>727.46699999999998</v>
      </c>
      <c r="C121" s="29" t="s">
        <v>1693</v>
      </c>
    </row>
    <row r="122" spans="1:3" x14ac:dyDescent="0.2">
      <c r="A122" s="29">
        <v>575</v>
      </c>
      <c r="B122" s="22">
        <v>2005.34</v>
      </c>
      <c r="C122" s="29" t="s">
        <v>1693</v>
      </c>
    </row>
    <row r="123" spans="1:3" x14ac:dyDescent="0.2">
      <c r="A123" s="29">
        <v>1189</v>
      </c>
      <c r="B123" s="22">
        <v>4056.9459999999999</v>
      </c>
      <c r="C123" s="29" t="s">
        <v>1693</v>
      </c>
    </row>
    <row r="124" spans="1:3" x14ac:dyDescent="0.2">
      <c r="A124" s="29">
        <v>842</v>
      </c>
      <c r="B124" s="22">
        <v>522.23800000000006</v>
      </c>
      <c r="C124" s="29" t="s">
        <v>1693</v>
      </c>
    </row>
    <row r="125" spans="1:3" x14ac:dyDescent="0.2">
      <c r="A125" s="29">
        <v>2241</v>
      </c>
      <c r="B125" s="22">
        <v>14610.834000000001</v>
      </c>
      <c r="C125" s="29" t="s">
        <v>1693</v>
      </c>
    </row>
    <row r="126" spans="1:3" x14ac:dyDescent="0.2">
      <c r="A126" s="29">
        <v>3298</v>
      </c>
      <c r="B126" s="22">
        <v>466.78699999999998</v>
      </c>
      <c r="C126" s="29" t="s">
        <v>1693</v>
      </c>
    </row>
    <row r="127" spans="1:3" x14ac:dyDescent="0.2">
      <c r="A127" s="29">
        <v>65</v>
      </c>
      <c r="B127" s="22">
        <v>4767.326</v>
      </c>
      <c r="C127" s="29" t="s">
        <v>1693</v>
      </c>
    </row>
    <row r="128" spans="1:3" x14ac:dyDescent="0.2">
      <c r="A128" s="29">
        <v>3333</v>
      </c>
      <c r="B128" s="22">
        <v>12422.008</v>
      </c>
      <c r="C128" s="29" t="s">
        <v>1693</v>
      </c>
    </row>
    <row r="129" spans="1:3" x14ac:dyDescent="0.2">
      <c r="A129" s="29">
        <v>3446</v>
      </c>
      <c r="B129" s="22">
        <v>2207.0309999999999</v>
      </c>
      <c r="C129" s="29" t="s">
        <v>1693</v>
      </c>
    </row>
    <row r="130" spans="1:3" x14ac:dyDescent="0.2">
      <c r="A130" s="29">
        <v>1087</v>
      </c>
      <c r="B130" s="22">
        <v>1434.143</v>
      </c>
      <c r="C130" s="29" t="s">
        <v>1693</v>
      </c>
    </row>
    <row r="131" spans="1:3" x14ac:dyDescent="0.2">
      <c r="A131" s="29">
        <v>3184</v>
      </c>
      <c r="B131" s="22">
        <v>391.786</v>
      </c>
      <c r="C131" s="29" t="s">
        <v>1693</v>
      </c>
    </row>
    <row r="132" spans="1:3" x14ac:dyDescent="0.2">
      <c r="A132" s="29">
        <v>2245</v>
      </c>
      <c r="B132" s="22">
        <v>367.42899999999997</v>
      </c>
      <c r="C132" s="29" t="s">
        <v>1693</v>
      </c>
    </row>
    <row r="133" spans="1:3" x14ac:dyDescent="0.2">
      <c r="A133" s="29">
        <v>1115</v>
      </c>
      <c r="B133" s="22">
        <v>435.22399999999999</v>
      </c>
      <c r="C133" s="29" t="s">
        <v>1693</v>
      </c>
    </row>
    <row r="134" spans="1:3" x14ac:dyDescent="0.2">
      <c r="A134" s="29">
        <v>3300</v>
      </c>
      <c r="B134" s="22">
        <v>1869.1189999999999</v>
      </c>
      <c r="C134" s="29" t="s">
        <v>1693</v>
      </c>
    </row>
    <row r="135" spans="1:3" x14ac:dyDescent="0.2">
      <c r="A135" s="29">
        <v>1680</v>
      </c>
      <c r="B135" s="22">
        <v>13060.436</v>
      </c>
      <c r="C135" s="29" t="s">
        <v>1693</v>
      </c>
    </row>
    <row r="136" spans="1:3" x14ac:dyDescent="0.2">
      <c r="A136" s="29">
        <v>3311</v>
      </c>
      <c r="B136" s="22">
        <v>18045.477999999999</v>
      </c>
      <c r="C136" s="29" t="s">
        <v>1693</v>
      </c>
    </row>
    <row r="137" spans="1:3" x14ac:dyDescent="0.2">
      <c r="A137" s="29">
        <v>2584</v>
      </c>
      <c r="B137" s="22">
        <v>5296.77</v>
      </c>
      <c r="C137" s="29" t="s">
        <v>1693</v>
      </c>
    </row>
    <row r="138" spans="1:3" x14ac:dyDescent="0.2">
      <c r="A138" s="29">
        <v>2905</v>
      </c>
      <c r="B138" s="22">
        <v>2205.4830000000002</v>
      </c>
      <c r="C138" s="29" t="s">
        <v>1693</v>
      </c>
    </row>
    <row r="139" spans="1:3" x14ac:dyDescent="0.2">
      <c r="A139" s="29">
        <v>2682</v>
      </c>
      <c r="B139" s="22">
        <v>1468.2560000000001</v>
      </c>
      <c r="C139" s="29" t="s">
        <v>1693</v>
      </c>
    </row>
    <row r="140" spans="1:3" x14ac:dyDescent="0.2">
      <c r="A140" s="29">
        <v>2499</v>
      </c>
      <c r="B140" s="22">
        <v>543.64800000000002</v>
      </c>
      <c r="C140" s="29" t="s">
        <v>1693</v>
      </c>
    </row>
    <row r="141" spans="1:3" x14ac:dyDescent="0.2">
      <c r="A141" s="29">
        <v>2607</v>
      </c>
      <c r="B141" s="22">
        <v>270.303</v>
      </c>
      <c r="C141" s="29" t="s">
        <v>1693</v>
      </c>
    </row>
    <row r="142" spans="1:3" x14ac:dyDescent="0.2">
      <c r="A142" s="29">
        <v>2518</v>
      </c>
      <c r="B142" s="22">
        <v>15109.776</v>
      </c>
      <c r="C142" s="29" t="s">
        <v>1693</v>
      </c>
    </row>
    <row r="143" spans="1:3" x14ac:dyDescent="0.2">
      <c r="A143" s="29">
        <v>478</v>
      </c>
      <c r="B143" s="22">
        <v>1285.434</v>
      </c>
      <c r="C143" s="29" t="s">
        <v>1693</v>
      </c>
    </row>
    <row r="144" spans="1:3" x14ac:dyDescent="0.2">
      <c r="A144" s="29">
        <v>2868</v>
      </c>
      <c r="B144" s="22">
        <v>386.89100000000002</v>
      </c>
      <c r="C144" s="29" t="s">
        <v>1693</v>
      </c>
    </row>
    <row r="145" spans="1:3" x14ac:dyDescent="0.2">
      <c r="A145" s="29">
        <v>1158</v>
      </c>
      <c r="B145" s="22">
        <v>1711.346</v>
      </c>
      <c r="C145" s="29" t="s">
        <v>1693</v>
      </c>
    </row>
    <row r="146" spans="1:3" x14ac:dyDescent="0.2">
      <c r="A146" s="29">
        <v>609</v>
      </c>
      <c r="B146" s="22">
        <v>645.38099999999997</v>
      </c>
      <c r="C146" s="29" t="s">
        <v>1693</v>
      </c>
    </row>
    <row r="147" spans="1:3" x14ac:dyDescent="0.2">
      <c r="A147" s="29">
        <v>2568</v>
      </c>
      <c r="B147" s="22">
        <v>520.36400000000003</v>
      </c>
      <c r="C147" s="29" t="s">
        <v>1693</v>
      </c>
    </row>
    <row r="148" spans="1:3" x14ac:dyDescent="0.2">
      <c r="A148" s="29">
        <v>3525</v>
      </c>
      <c r="B148" s="22">
        <v>4792.5659999999998</v>
      </c>
      <c r="C148" s="29" t="s">
        <v>1693</v>
      </c>
    </row>
    <row r="149" spans="1:3" x14ac:dyDescent="0.2">
      <c r="A149" s="29">
        <v>1920</v>
      </c>
      <c r="B149" s="22">
        <v>2258.049</v>
      </c>
      <c r="C149" s="29" t="s">
        <v>1693</v>
      </c>
    </row>
    <row r="150" spans="1:3" x14ac:dyDescent="0.2">
      <c r="A150" s="29">
        <v>1343</v>
      </c>
      <c r="B150" s="22">
        <v>11032.055</v>
      </c>
      <c r="C150" s="29" t="s">
        <v>1693</v>
      </c>
    </row>
    <row r="151" spans="1:3" x14ac:dyDescent="0.2">
      <c r="A151" s="29">
        <v>2707</v>
      </c>
      <c r="B151" s="22">
        <v>18485.752</v>
      </c>
      <c r="C151" s="29" t="s">
        <v>1693</v>
      </c>
    </row>
    <row r="152" spans="1:3" x14ac:dyDescent="0.2">
      <c r="A152" s="29">
        <v>3379</v>
      </c>
      <c r="B152" s="22">
        <v>305.67599999999999</v>
      </c>
      <c r="C152" s="29" t="s">
        <v>1693</v>
      </c>
    </row>
    <row r="153" spans="1:3" x14ac:dyDescent="0.2">
      <c r="A153" s="29">
        <v>3395</v>
      </c>
      <c r="B153" s="22">
        <v>7237.3860000000004</v>
      </c>
      <c r="C153" s="29" t="s">
        <v>1693</v>
      </c>
    </row>
    <row r="154" spans="1:3" x14ac:dyDescent="0.2">
      <c r="A154" s="29">
        <v>2407</v>
      </c>
      <c r="B154" s="22">
        <v>351.19400000000002</v>
      </c>
      <c r="C154" s="29" t="s">
        <v>1693</v>
      </c>
    </row>
    <row r="155" spans="1:3" x14ac:dyDescent="0.2">
      <c r="A155" s="29">
        <v>2618</v>
      </c>
      <c r="B155" s="22">
        <v>7500.44</v>
      </c>
      <c r="C155" s="29" t="s">
        <v>1693</v>
      </c>
    </row>
    <row r="156" spans="1:3" x14ac:dyDescent="0.2">
      <c r="A156" s="29">
        <v>3473</v>
      </c>
      <c r="B156" s="22">
        <v>4810.5110000000004</v>
      </c>
      <c r="C156" s="29" t="s">
        <v>1693</v>
      </c>
    </row>
    <row r="157" spans="1:3" x14ac:dyDescent="0.2">
      <c r="A157" s="29">
        <v>2440</v>
      </c>
      <c r="B157" s="22">
        <v>15243.593999999999</v>
      </c>
      <c r="C157" s="29" t="s">
        <v>1693</v>
      </c>
    </row>
    <row r="158" spans="1:3" x14ac:dyDescent="0.2">
      <c r="A158" s="29">
        <v>2443</v>
      </c>
      <c r="B158" s="22">
        <v>19293.84</v>
      </c>
      <c r="C158" s="29" t="s">
        <v>1693</v>
      </c>
    </row>
    <row r="159" spans="1:3" x14ac:dyDescent="0.2">
      <c r="A159" s="29">
        <v>3337</v>
      </c>
      <c r="B159" s="22">
        <v>18619.651000000002</v>
      </c>
      <c r="C159" s="29" t="s">
        <v>1693</v>
      </c>
    </row>
    <row r="160" spans="1:3" x14ac:dyDescent="0.2">
      <c r="A160" s="29">
        <v>3396</v>
      </c>
      <c r="B160" s="22">
        <v>12312.656000000001</v>
      </c>
      <c r="C160" s="29" t="s">
        <v>1693</v>
      </c>
    </row>
    <row r="161" spans="1:3" x14ac:dyDescent="0.2">
      <c r="A161" s="29">
        <v>1927</v>
      </c>
      <c r="B161" s="22">
        <v>2679.1610000000001</v>
      </c>
      <c r="C161" s="29" t="s">
        <v>1693</v>
      </c>
    </row>
    <row r="162" spans="1:3" x14ac:dyDescent="0.2">
      <c r="A162" s="29">
        <v>77</v>
      </c>
      <c r="B162" s="22">
        <v>1954.242</v>
      </c>
      <c r="C162" s="29" t="s">
        <v>1693</v>
      </c>
    </row>
    <row r="163" spans="1:3" x14ac:dyDescent="0.2">
      <c r="A163" s="29">
        <v>3247</v>
      </c>
      <c r="B163" s="22">
        <v>1468.2090000000001</v>
      </c>
      <c r="C163" s="29" t="s">
        <v>1693</v>
      </c>
    </row>
    <row r="164" spans="1:3" x14ac:dyDescent="0.2">
      <c r="A164" s="29">
        <v>912</v>
      </c>
      <c r="B164" s="22">
        <v>14474.582</v>
      </c>
      <c r="C164" s="29" t="s">
        <v>1693</v>
      </c>
    </row>
    <row r="165" spans="1:3" x14ac:dyDescent="0.2">
      <c r="A165" s="29">
        <v>3172</v>
      </c>
      <c r="B165" s="22">
        <v>1201.864</v>
      </c>
      <c r="C165" s="29" t="s">
        <v>1693</v>
      </c>
    </row>
    <row r="166" spans="1:3" x14ac:dyDescent="0.2">
      <c r="A166" s="29">
        <v>1978</v>
      </c>
      <c r="B166" s="22">
        <v>309466.24800000002</v>
      </c>
      <c r="C166" s="29" t="s">
        <v>1693</v>
      </c>
    </row>
    <row r="167" spans="1:3" x14ac:dyDescent="0.2">
      <c r="A167" s="29">
        <v>1751</v>
      </c>
      <c r="B167" s="22">
        <v>-136839.74600000001</v>
      </c>
      <c r="C167" s="29" t="s">
        <v>1693</v>
      </c>
    </row>
    <row r="168" spans="1:3" x14ac:dyDescent="0.2">
      <c r="A168" s="29">
        <v>3365</v>
      </c>
      <c r="B168" s="22">
        <v>9026.3340000000007</v>
      </c>
      <c r="C168" s="29" t="s">
        <v>1693</v>
      </c>
    </row>
    <row r="169" spans="1:3" x14ac:dyDescent="0.2">
      <c r="A169" s="29">
        <v>2789</v>
      </c>
      <c r="B169" s="22">
        <v>4441.875</v>
      </c>
      <c r="C169" s="29" t="s">
        <v>1693</v>
      </c>
    </row>
    <row r="170" spans="1:3" x14ac:dyDescent="0.2">
      <c r="A170" s="29">
        <v>2722</v>
      </c>
      <c r="B170" s="22">
        <v>311.96899999999999</v>
      </c>
      <c r="C170" s="29" t="s">
        <v>1693</v>
      </c>
    </row>
    <row r="171" spans="1:3" x14ac:dyDescent="0.2">
      <c r="A171" s="29">
        <v>3340</v>
      </c>
      <c r="B171" s="22">
        <v>20498.543000000001</v>
      </c>
      <c r="C171" s="29" t="s">
        <v>1693</v>
      </c>
    </row>
    <row r="172" spans="1:3" x14ac:dyDescent="0.2">
      <c r="A172" s="29">
        <v>1052</v>
      </c>
      <c r="B172" s="22">
        <v>473.27</v>
      </c>
      <c r="C172" s="29" t="s">
        <v>1693</v>
      </c>
    </row>
    <row r="173" spans="1:3" x14ac:dyDescent="0.2">
      <c r="A173" s="29">
        <v>2268</v>
      </c>
      <c r="B173" s="22">
        <v>43699.807999999997</v>
      </c>
      <c r="C173" s="29" t="s">
        <v>1693</v>
      </c>
    </row>
    <row r="174" spans="1:3" x14ac:dyDescent="0.2">
      <c r="A174" s="29">
        <v>2103</v>
      </c>
      <c r="B174" s="22">
        <v>717.54</v>
      </c>
      <c r="C174" s="29" t="s">
        <v>1693</v>
      </c>
    </row>
    <row r="175" spans="1:3" x14ac:dyDescent="0.2">
      <c r="A175" s="29">
        <v>695</v>
      </c>
      <c r="B175" s="22">
        <v>527.67999999999995</v>
      </c>
      <c r="C175" s="29" t="s">
        <v>1693</v>
      </c>
    </row>
    <row r="176" spans="1:3" x14ac:dyDescent="0.2">
      <c r="A176" s="29">
        <v>2374</v>
      </c>
      <c r="B176" s="22">
        <v>352.91300000000001</v>
      </c>
      <c r="C176" s="29" t="s">
        <v>1693</v>
      </c>
    </row>
    <row r="177" spans="1:3" x14ac:dyDescent="0.2">
      <c r="A177" s="29">
        <v>3390</v>
      </c>
      <c r="B177" s="22">
        <v>5714.5330000000004</v>
      </c>
      <c r="C177" s="29" t="s">
        <v>1693</v>
      </c>
    </row>
    <row r="178" spans="1:3" x14ac:dyDescent="0.2">
      <c r="A178" s="29">
        <v>1949</v>
      </c>
      <c r="B178" s="22">
        <v>315.98599999999999</v>
      </c>
      <c r="C178" s="29" t="s">
        <v>1693</v>
      </c>
    </row>
    <row r="179" spans="1:3" x14ac:dyDescent="0.2">
      <c r="A179" s="29">
        <v>3077</v>
      </c>
      <c r="B179" s="22">
        <v>2773.9850000000001</v>
      </c>
      <c r="C179" s="29" t="s">
        <v>1693</v>
      </c>
    </row>
    <row r="180" spans="1:3" x14ac:dyDescent="0.2">
      <c r="A180" s="29">
        <v>2170</v>
      </c>
      <c r="B180" s="22">
        <v>5066.3209999999999</v>
      </c>
      <c r="C180" s="29" t="s">
        <v>1693</v>
      </c>
    </row>
    <row r="181" spans="1:3" x14ac:dyDescent="0.2">
      <c r="A181" s="29">
        <v>3421</v>
      </c>
      <c r="B181" s="22">
        <v>9182.68</v>
      </c>
      <c r="C181" s="29" t="s">
        <v>1693</v>
      </c>
    </row>
    <row r="182" spans="1:3" x14ac:dyDescent="0.2">
      <c r="A182" s="29">
        <v>1966</v>
      </c>
      <c r="B182" s="22">
        <v>5439.616</v>
      </c>
      <c r="C182" s="29" t="s">
        <v>1693</v>
      </c>
    </row>
    <row r="183" spans="1:3" x14ac:dyDescent="0.2">
      <c r="A183" s="29">
        <v>2876</v>
      </c>
      <c r="B183" s="22">
        <v>563.27599999999995</v>
      </c>
      <c r="C183" s="29" t="s">
        <v>1693</v>
      </c>
    </row>
    <row r="184" spans="1:3" x14ac:dyDescent="0.2">
      <c r="A184" s="29">
        <v>702</v>
      </c>
      <c r="B184" s="22">
        <v>2103.739</v>
      </c>
      <c r="C184" s="29" t="s">
        <v>1693</v>
      </c>
    </row>
    <row r="185" spans="1:3" x14ac:dyDescent="0.2">
      <c r="A185" s="29">
        <v>2755</v>
      </c>
      <c r="B185" s="22">
        <v>3056.2939999999999</v>
      </c>
      <c r="C185" s="29" t="s">
        <v>1693</v>
      </c>
    </row>
    <row r="186" spans="1:3" x14ac:dyDescent="0.2">
      <c r="A186" s="29">
        <v>2546</v>
      </c>
      <c r="B186" s="22">
        <v>66176.164999999994</v>
      </c>
      <c r="C186" s="29" t="s">
        <v>1693</v>
      </c>
    </row>
    <row r="187" spans="1:3" x14ac:dyDescent="0.2">
      <c r="A187" s="29">
        <v>1352</v>
      </c>
      <c r="B187" s="22">
        <v>1592.566</v>
      </c>
      <c r="C187" s="29" t="s">
        <v>1693</v>
      </c>
    </row>
    <row r="188" spans="1:3" x14ac:dyDescent="0.2">
      <c r="A188" s="29">
        <v>1747</v>
      </c>
      <c r="B188" s="22">
        <v>426.48399999999998</v>
      </c>
      <c r="C188" s="29" t="s">
        <v>1693</v>
      </c>
    </row>
    <row r="189" spans="1:3" x14ac:dyDescent="0.2">
      <c r="A189" s="29">
        <v>3417</v>
      </c>
      <c r="B189" s="22">
        <v>1181.4749999999999</v>
      </c>
      <c r="C189" s="29" t="s">
        <v>1693</v>
      </c>
    </row>
    <row r="190" spans="1:3" x14ac:dyDescent="0.2">
      <c r="A190" s="29">
        <v>2932</v>
      </c>
      <c r="B190" s="22">
        <v>686.63599999999997</v>
      </c>
      <c r="C190" s="29" t="s">
        <v>1693</v>
      </c>
    </row>
    <row r="191" spans="1:3" x14ac:dyDescent="0.2">
      <c r="A191" s="29">
        <v>3202</v>
      </c>
      <c r="B191" s="22">
        <v>2753.24</v>
      </c>
      <c r="C191" s="29" t="s">
        <v>1693</v>
      </c>
    </row>
    <row r="192" spans="1:3" x14ac:dyDescent="0.2">
      <c r="A192" s="29">
        <v>2650</v>
      </c>
      <c r="B192" s="22">
        <v>402.36900000000003</v>
      </c>
      <c r="C192" s="29" t="s">
        <v>1693</v>
      </c>
    </row>
    <row r="193" spans="1:3" x14ac:dyDescent="0.2">
      <c r="A193" s="29">
        <v>902</v>
      </c>
      <c r="B193" s="22">
        <v>1894.6289999999999</v>
      </c>
      <c r="C193" s="29" t="s">
        <v>1693</v>
      </c>
    </row>
    <row r="194" spans="1:3" x14ac:dyDescent="0.2">
      <c r="A194" s="29">
        <v>3124</v>
      </c>
      <c r="B194" s="22">
        <v>5637.9520000000002</v>
      </c>
      <c r="C194" s="29" t="s">
        <v>1693</v>
      </c>
    </row>
    <row r="195" spans="1:3" x14ac:dyDescent="0.2">
      <c r="A195" s="29">
        <v>3437</v>
      </c>
      <c r="B195" s="22">
        <v>3163.902</v>
      </c>
      <c r="C195" s="29" t="s">
        <v>1693</v>
      </c>
    </row>
    <row r="196" spans="1:3" x14ac:dyDescent="0.2">
      <c r="A196" s="29">
        <v>1016</v>
      </c>
      <c r="B196" s="22">
        <v>364.88799999999998</v>
      </c>
      <c r="C196" s="29" t="s">
        <v>1693</v>
      </c>
    </row>
    <row r="197" spans="1:3" x14ac:dyDescent="0.2">
      <c r="A197" s="29">
        <v>2611</v>
      </c>
      <c r="B197" s="22">
        <v>7999.3180000000002</v>
      </c>
      <c r="C197" s="29" t="s">
        <v>1693</v>
      </c>
    </row>
    <row r="198" spans="1:3" x14ac:dyDescent="0.2">
      <c r="A198" s="29">
        <v>3516</v>
      </c>
      <c r="B198" s="22">
        <v>388.19200000000001</v>
      </c>
      <c r="C198" s="29" t="s">
        <v>1693</v>
      </c>
    </row>
    <row r="199" spans="1:3" x14ac:dyDescent="0.2">
      <c r="A199" s="29">
        <v>2766</v>
      </c>
      <c r="B199" s="22">
        <v>30685.42</v>
      </c>
      <c r="C199" s="29" t="s">
        <v>1693</v>
      </c>
    </row>
    <row r="200" spans="1:3" x14ac:dyDescent="0.2">
      <c r="A200" s="29">
        <v>965</v>
      </c>
      <c r="B200" s="22">
        <v>517.61599999999999</v>
      </c>
      <c r="C200" s="29" t="s">
        <v>1693</v>
      </c>
    </row>
    <row r="201" spans="1:3" x14ac:dyDescent="0.2">
      <c r="A201" s="29">
        <v>3271</v>
      </c>
      <c r="B201" s="22">
        <v>379.49</v>
      </c>
      <c r="C201" s="29" t="s">
        <v>1693</v>
      </c>
    </row>
    <row r="202" spans="1:3" x14ac:dyDescent="0.2">
      <c r="A202" s="29">
        <v>604</v>
      </c>
      <c r="B202" s="22">
        <v>1089.3219999999999</v>
      </c>
      <c r="C202" s="29" t="s">
        <v>1693</v>
      </c>
    </row>
    <row r="203" spans="1:3" x14ac:dyDescent="0.2">
      <c r="A203" s="29">
        <v>3436</v>
      </c>
      <c r="B203" s="22">
        <v>1750.0740000000001</v>
      </c>
      <c r="C203" s="29" t="s">
        <v>1693</v>
      </c>
    </row>
    <row r="204" spans="1:3" x14ac:dyDescent="0.2">
      <c r="A204" s="29">
        <v>2110</v>
      </c>
      <c r="B204" s="22">
        <v>89123.239000000001</v>
      </c>
      <c r="C204" s="29" t="s">
        <v>1693</v>
      </c>
    </row>
    <row r="205" spans="1:3" x14ac:dyDescent="0.2">
      <c r="A205" s="29">
        <v>875</v>
      </c>
      <c r="B205" s="22">
        <v>568.65099999999995</v>
      </c>
      <c r="C205" s="29" t="s">
        <v>1693</v>
      </c>
    </row>
    <row r="206" spans="1:3" x14ac:dyDescent="0.2">
      <c r="A206" s="29">
        <v>2551</v>
      </c>
      <c r="B206" s="22">
        <v>3118.8980000000001</v>
      </c>
      <c r="C206" s="29" t="s">
        <v>1693</v>
      </c>
    </row>
    <row r="207" spans="1:3" x14ac:dyDescent="0.2">
      <c r="A207" s="29">
        <v>2534</v>
      </c>
      <c r="B207" s="22">
        <v>3918.48</v>
      </c>
      <c r="C207" s="29" t="s">
        <v>1693</v>
      </c>
    </row>
    <row r="208" spans="1:3" x14ac:dyDescent="0.2">
      <c r="A208" s="29">
        <v>650</v>
      </c>
      <c r="B208" s="22">
        <v>85477.176000000007</v>
      </c>
      <c r="C208" s="29" t="s">
        <v>1693</v>
      </c>
    </row>
    <row r="209" spans="1:3" x14ac:dyDescent="0.2">
      <c r="A209" s="29">
        <v>1788</v>
      </c>
      <c r="B209" s="22">
        <v>344.73899999999998</v>
      </c>
      <c r="C209" s="29" t="s">
        <v>1693</v>
      </c>
    </row>
    <row r="210" spans="1:3" x14ac:dyDescent="0.2">
      <c r="A210" s="29">
        <v>21</v>
      </c>
      <c r="B210" s="22">
        <v>555.18200000000002</v>
      </c>
      <c r="C210" s="29" t="s">
        <v>1693</v>
      </c>
    </row>
    <row r="211" spans="1:3" x14ac:dyDescent="0.2">
      <c r="A211" s="29">
        <v>3001</v>
      </c>
      <c r="B211" s="22">
        <v>3015.056</v>
      </c>
      <c r="C211" s="29" t="s">
        <v>1693</v>
      </c>
    </row>
    <row r="212" spans="1:3" x14ac:dyDescent="0.2">
      <c r="A212" s="29">
        <v>2733</v>
      </c>
      <c r="B212" s="22">
        <v>10484.161</v>
      </c>
      <c r="C212" s="29" t="s">
        <v>1693</v>
      </c>
    </row>
    <row r="213" spans="1:3" x14ac:dyDescent="0.2">
      <c r="A213" s="29">
        <v>537</v>
      </c>
      <c r="B213" s="22">
        <v>476.5</v>
      </c>
      <c r="C213" s="29" t="s">
        <v>1693</v>
      </c>
    </row>
    <row r="214" spans="1:3" x14ac:dyDescent="0.2">
      <c r="A214" s="29">
        <v>212</v>
      </c>
      <c r="B214" s="22">
        <v>1674.4849999999999</v>
      </c>
      <c r="C214" s="29" t="s">
        <v>1693</v>
      </c>
    </row>
    <row r="215" spans="1:3" x14ac:dyDescent="0.2">
      <c r="A215" s="29">
        <v>2996</v>
      </c>
      <c r="B215" s="22">
        <v>370.29300000000001</v>
      </c>
      <c r="C215" s="29" t="s">
        <v>1693</v>
      </c>
    </row>
    <row r="216" spans="1:3" x14ac:dyDescent="0.2">
      <c r="A216" s="29">
        <v>3251</v>
      </c>
      <c r="B216" s="22">
        <v>315134.47200000001</v>
      </c>
      <c r="C216" s="29" t="s">
        <v>1693</v>
      </c>
    </row>
    <row r="217" spans="1:3" x14ac:dyDescent="0.2">
      <c r="A217" s="29">
        <v>538</v>
      </c>
      <c r="B217" s="22">
        <v>372.09</v>
      </c>
      <c r="C217" s="29" t="s">
        <v>1693</v>
      </c>
    </row>
    <row r="218" spans="1:3" x14ac:dyDescent="0.2">
      <c r="A218" s="29">
        <v>2638</v>
      </c>
      <c r="B218" s="22">
        <v>1098.4949999999999</v>
      </c>
      <c r="C218" s="29" t="s">
        <v>1693</v>
      </c>
    </row>
    <row r="219" spans="1:3" x14ac:dyDescent="0.2">
      <c r="A219" s="29">
        <v>3296</v>
      </c>
      <c r="B219" s="22">
        <v>1334.48</v>
      </c>
      <c r="C219" s="29" t="s">
        <v>1693</v>
      </c>
    </row>
    <row r="220" spans="1:3" x14ac:dyDescent="0.2">
      <c r="A220" s="29">
        <v>3013</v>
      </c>
      <c r="B220" s="22">
        <v>4159.7529999999997</v>
      </c>
      <c r="C220" s="29" t="s">
        <v>1693</v>
      </c>
    </row>
    <row r="221" spans="1:3" x14ac:dyDescent="0.2">
      <c r="A221" s="29">
        <v>3292</v>
      </c>
      <c r="B221" s="22">
        <v>174444.35500000001</v>
      </c>
      <c r="C221" s="29" t="s">
        <v>1693</v>
      </c>
    </row>
    <row r="222" spans="1:3" x14ac:dyDescent="0.2">
      <c r="A222" s="29">
        <v>3413</v>
      </c>
      <c r="B222" s="22">
        <v>1864.098</v>
      </c>
      <c r="C222" s="29" t="s">
        <v>1693</v>
      </c>
    </row>
    <row r="223" spans="1:3" x14ac:dyDescent="0.2">
      <c r="A223" s="29">
        <v>1067</v>
      </c>
      <c r="B223" s="22">
        <v>4058.6129999999998</v>
      </c>
      <c r="C223" s="29" t="s">
        <v>1693</v>
      </c>
    </row>
    <row r="224" spans="1:3" x14ac:dyDescent="0.2">
      <c r="A224" s="29">
        <v>3354</v>
      </c>
      <c r="B224" s="22">
        <v>27419.135999999999</v>
      </c>
      <c r="C224" s="29" t="s">
        <v>1693</v>
      </c>
    </row>
    <row r="225" spans="1:3" x14ac:dyDescent="0.2">
      <c r="A225" s="29">
        <v>3095</v>
      </c>
      <c r="B225" s="22">
        <v>363.91699999999997</v>
      </c>
      <c r="C225" s="29" t="s">
        <v>1693</v>
      </c>
    </row>
    <row r="226" spans="1:3" x14ac:dyDescent="0.2">
      <c r="A226" s="29">
        <v>3450</v>
      </c>
      <c r="B226" s="22">
        <v>3940.8490000000002</v>
      </c>
      <c r="C226" s="29" t="s">
        <v>1693</v>
      </c>
    </row>
    <row r="227" spans="1:3" x14ac:dyDescent="0.2">
      <c r="A227" s="29">
        <v>3017</v>
      </c>
      <c r="B227" s="22">
        <v>597.29300000000001</v>
      </c>
      <c r="C227" s="29" t="s">
        <v>1693</v>
      </c>
    </row>
    <row r="228" spans="1:3" x14ac:dyDescent="0.2">
      <c r="A228" s="29">
        <v>170</v>
      </c>
      <c r="B228" s="22">
        <v>25117.655999999999</v>
      </c>
      <c r="C228" s="29" t="s">
        <v>1693</v>
      </c>
    </row>
    <row r="229" spans="1:3" x14ac:dyDescent="0.2">
      <c r="A229" s="29">
        <v>2272</v>
      </c>
      <c r="B229" s="22">
        <v>194996.87400000001</v>
      </c>
      <c r="C229" s="29" t="s">
        <v>1693</v>
      </c>
    </row>
    <row r="230" spans="1:3" x14ac:dyDescent="0.2">
      <c r="A230" s="29">
        <v>3073</v>
      </c>
      <c r="B230" s="22">
        <v>19456.716</v>
      </c>
      <c r="C230" s="29" t="s">
        <v>1693</v>
      </c>
    </row>
    <row r="231" spans="1:3" x14ac:dyDescent="0.2">
      <c r="A231" s="29">
        <v>1573</v>
      </c>
      <c r="B231" s="22">
        <v>2759.944</v>
      </c>
      <c r="C231" s="29" t="s">
        <v>1693</v>
      </c>
    </row>
    <row r="232" spans="1:3" x14ac:dyDescent="0.2">
      <c r="A232" s="29">
        <v>3349</v>
      </c>
      <c r="B232" s="22">
        <v>487827.902</v>
      </c>
      <c r="C232" s="29" t="s">
        <v>1693</v>
      </c>
    </row>
    <row r="233" spans="1:3" x14ac:dyDescent="0.2">
      <c r="A233" s="29">
        <v>3099</v>
      </c>
      <c r="B233" s="22">
        <v>1909.894</v>
      </c>
      <c r="C233" s="29" t="s">
        <v>1693</v>
      </c>
    </row>
    <row r="234" spans="1:3" x14ac:dyDescent="0.2">
      <c r="A234" s="29">
        <v>1354</v>
      </c>
      <c r="B234" s="22">
        <v>58138.57</v>
      </c>
      <c r="C234" s="29" t="s">
        <v>1693</v>
      </c>
    </row>
    <row r="235" spans="1:3" x14ac:dyDescent="0.2">
      <c r="A235" s="29">
        <v>3257</v>
      </c>
      <c r="B235" s="22">
        <v>570.94399999999996</v>
      </c>
      <c r="C235" s="29" t="s">
        <v>1693</v>
      </c>
    </row>
    <row r="236" spans="1:3" x14ac:dyDescent="0.2">
      <c r="A236" s="29">
        <v>328</v>
      </c>
      <c r="B236" s="22">
        <v>98350.176999999996</v>
      </c>
      <c r="C236" s="29" t="s">
        <v>1693</v>
      </c>
    </row>
    <row r="237" spans="1:3" x14ac:dyDescent="0.2">
      <c r="A237" s="29">
        <v>481</v>
      </c>
      <c r="B237" s="22">
        <v>1394.665</v>
      </c>
      <c r="C237" s="29" t="s">
        <v>1693</v>
      </c>
    </row>
    <row r="238" spans="1:3" x14ac:dyDescent="0.2">
      <c r="A238" s="29">
        <v>2790</v>
      </c>
      <c r="B238" s="22">
        <v>32810.675000000003</v>
      </c>
      <c r="C238" s="29" t="s">
        <v>1693</v>
      </c>
    </row>
    <row r="239" spans="1:3" x14ac:dyDescent="0.2">
      <c r="A239" s="29">
        <v>783</v>
      </c>
      <c r="B239" s="22">
        <v>829.68299999999999</v>
      </c>
      <c r="C239" s="29" t="s">
        <v>1693</v>
      </c>
    </row>
    <row r="240" spans="1:3" x14ac:dyDescent="0.2">
      <c r="A240" s="29">
        <v>3403</v>
      </c>
      <c r="B240" s="22">
        <v>3296.74</v>
      </c>
      <c r="C240" s="29" t="s">
        <v>1693</v>
      </c>
    </row>
    <row r="241" spans="1:3" x14ac:dyDescent="0.2">
      <c r="A241" s="29">
        <v>779</v>
      </c>
      <c r="B241" s="22">
        <v>669.34100000000001</v>
      </c>
      <c r="C241" s="29" t="s">
        <v>1693</v>
      </c>
    </row>
    <row r="242" spans="1:3" x14ac:dyDescent="0.2">
      <c r="A242" s="29">
        <v>685</v>
      </c>
      <c r="B242" s="22">
        <v>413.88099999999997</v>
      </c>
      <c r="C242" s="29" t="s">
        <v>1693</v>
      </c>
    </row>
    <row r="243" spans="1:3" x14ac:dyDescent="0.2">
      <c r="A243" s="29">
        <v>2289</v>
      </c>
      <c r="B243" s="22">
        <v>30522.823</v>
      </c>
      <c r="C243" s="29" t="s">
        <v>1693</v>
      </c>
    </row>
    <row r="244" spans="1:3" x14ac:dyDescent="0.2">
      <c r="A244" s="29">
        <v>3293</v>
      </c>
      <c r="B244" s="22">
        <v>7277.19</v>
      </c>
      <c r="C244" s="29" t="s">
        <v>1693</v>
      </c>
    </row>
    <row r="245" spans="1:3" x14ac:dyDescent="0.2">
      <c r="A245" s="29">
        <v>85</v>
      </c>
      <c r="B245" s="22">
        <v>369.42</v>
      </c>
      <c r="C245" s="29" t="s">
        <v>1693</v>
      </c>
    </row>
    <row r="246" spans="1:3" x14ac:dyDescent="0.2">
      <c r="A246" s="29">
        <v>3468</v>
      </c>
      <c r="B246" s="22">
        <v>1151.6010000000001</v>
      </c>
      <c r="C246" s="29" t="s">
        <v>1693</v>
      </c>
    </row>
    <row r="247" spans="1:3" x14ac:dyDescent="0.2">
      <c r="A247" s="29">
        <v>330</v>
      </c>
      <c r="B247" s="22">
        <v>1052.9059999999999</v>
      </c>
      <c r="C247" s="29" t="s">
        <v>1693</v>
      </c>
    </row>
    <row r="248" spans="1:3" x14ac:dyDescent="0.2">
      <c r="A248" s="29">
        <v>2048</v>
      </c>
      <c r="B248" s="22">
        <v>3656.5070000000001</v>
      </c>
      <c r="C248" s="29" t="s">
        <v>1693</v>
      </c>
    </row>
    <row r="249" spans="1:3" x14ac:dyDescent="0.2">
      <c r="A249" s="29">
        <v>1481</v>
      </c>
      <c r="B249" s="22">
        <v>4722319.7719999999</v>
      </c>
      <c r="C249" s="29" t="s">
        <v>1693</v>
      </c>
    </row>
    <row r="250" spans="1:3" x14ac:dyDescent="0.2">
      <c r="A250" s="29">
        <v>1637</v>
      </c>
      <c r="B250" s="22">
        <v>9451.1890000000003</v>
      </c>
      <c r="C250" s="29" t="s">
        <v>1693</v>
      </c>
    </row>
    <row r="251" spans="1:3" x14ac:dyDescent="0.2">
      <c r="A251" s="29">
        <v>3368</v>
      </c>
      <c r="B251" s="22">
        <v>55675.436000000002</v>
      </c>
      <c r="C251" s="29" t="s">
        <v>1693</v>
      </c>
    </row>
    <row r="252" spans="1:3" x14ac:dyDescent="0.2">
      <c r="A252" s="29">
        <v>2721</v>
      </c>
      <c r="B252" s="22">
        <v>1097.8969999999999</v>
      </c>
      <c r="C252" s="29" t="s">
        <v>1693</v>
      </c>
    </row>
    <row r="253" spans="1:3" x14ac:dyDescent="0.2">
      <c r="A253" s="29">
        <v>3507</v>
      </c>
      <c r="B253" s="22">
        <v>329.548</v>
      </c>
      <c r="C253" s="29" t="s">
        <v>1693</v>
      </c>
    </row>
    <row r="254" spans="1:3" x14ac:dyDescent="0.2">
      <c r="A254" s="29">
        <v>2152</v>
      </c>
      <c r="B254" s="22">
        <v>430.464</v>
      </c>
      <c r="C254" s="29" t="s">
        <v>1693</v>
      </c>
    </row>
    <row r="255" spans="1:3" x14ac:dyDescent="0.2">
      <c r="A255" s="29">
        <v>106</v>
      </c>
      <c r="B255" s="22">
        <v>613.52099999999996</v>
      </c>
      <c r="C255" s="29" t="s">
        <v>1693</v>
      </c>
    </row>
    <row r="256" spans="1:3" x14ac:dyDescent="0.2">
      <c r="A256" s="29">
        <v>2034</v>
      </c>
      <c r="B256" s="22">
        <v>356.8</v>
      </c>
      <c r="C256" s="29" t="s">
        <v>1693</v>
      </c>
    </row>
    <row r="257" spans="1:3" x14ac:dyDescent="0.2">
      <c r="A257" s="29">
        <v>2168</v>
      </c>
      <c r="B257" s="22">
        <v>25742.376</v>
      </c>
      <c r="C257" s="29" t="s">
        <v>1693</v>
      </c>
    </row>
    <row r="258" spans="1:3" x14ac:dyDescent="0.2">
      <c r="A258" s="29">
        <v>3245</v>
      </c>
      <c r="B258" s="22">
        <v>773.37699999999995</v>
      </c>
      <c r="C258" s="29" t="s">
        <v>1693</v>
      </c>
    </row>
    <row r="259" spans="1:3" x14ac:dyDescent="0.2">
      <c r="A259" s="29">
        <v>2015</v>
      </c>
      <c r="B259" s="22">
        <v>1525.22</v>
      </c>
      <c r="C259" s="29" t="s">
        <v>1693</v>
      </c>
    </row>
    <row r="260" spans="1:3" x14ac:dyDescent="0.2">
      <c r="A260" s="29">
        <v>2838</v>
      </c>
      <c r="B260" s="22">
        <v>1277.7260000000001</v>
      </c>
      <c r="C260" s="29" t="s">
        <v>1693</v>
      </c>
    </row>
    <row r="261" spans="1:3" x14ac:dyDescent="0.2">
      <c r="A261" s="29">
        <v>2846</v>
      </c>
      <c r="B261" s="22">
        <v>1095.567</v>
      </c>
      <c r="C261" s="29" t="s">
        <v>1693</v>
      </c>
    </row>
    <row r="262" spans="1:3" x14ac:dyDescent="0.2">
      <c r="A262" s="29">
        <v>3194</v>
      </c>
      <c r="B262" s="22">
        <v>1655.6020000000001</v>
      </c>
      <c r="C262" s="29" t="s">
        <v>1693</v>
      </c>
    </row>
    <row r="263" spans="1:3" x14ac:dyDescent="0.2">
      <c r="A263" s="29">
        <v>2557</v>
      </c>
      <c r="B263" s="22">
        <v>61985.002</v>
      </c>
      <c r="C263" s="29" t="s">
        <v>1693</v>
      </c>
    </row>
    <row r="264" spans="1:3" x14ac:dyDescent="0.2">
      <c r="A264" s="29">
        <v>705</v>
      </c>
      <c r="B264" s="22">
        <v>7361.5929999999998</v>
      </c>
      <c r="C264" s="29" t="s">
        <v>1693</v>
      </c>
    </row>
    <row r="265" spans="1:3" x14ac:dyDescent="0.2">
      <c r="A265" s="29">
        <v>2664</v>
      </c>
      <c r="B265" s="22">
        <v>1040.2940000000001</v>
      </c>
      <c r="C265" s="29" t="s">
        <v>1693</v>
      </c>
    </row>
    <row r="266" spans="1:3" x14ac:dyDescent="0.2">
      <c r="A266" s="29">
        <v>804</v>
      </c>
      <c r="B266" s="22">
        <v>362.88400000000001</v>
      </c>
      <c r="C266" s="29" t="s">
        <v>1693</v>
      </c>
    </row>
    <row r="267" spans="1:3" x14ac:dyDescent="0.2">
      <c r="A267" s="29">
        <v>1376</v>
      </c>
      <c r="B267" s="22">
        <v>2041.2</v>
      </c>
      <c r="C267" s="29" t="s">
        <v>1693</v>
      </c>
    </row>
    <row r="268" spans="1:3" x14ac:dyDescent="0.2">
      <c r="A268" s="29">
        <v>963</v>
      </c>
      <c r="B268" s="22">
        <v>215563.72200000001</v>
      </c>
      <c r="C268" s="29" t="s">
        <v>1693</v>
      </c>
    </row>
    <row r="269" spans="1:3" x14ac:dyDescent="0.2">
      <c r="A269" s="29">
        <v>2830</v>
      </c>
      <c r="B269" s="22">
        <v>426.62</v>
      </c>
      <c r="C269" s="29" t="s">
        <v>1693</v>
      </c>
    </row>
    <row r="270" spans="1:3" x14ac:dyDescent="0.2">
      <c r="A270" s="29">
        <v>1329</v>
      </c>
      <c r="B270" s="22">
        <v>1742.048</v>
      </c>
      <c r="C270" s="29" t="s">
        <v>1693</v>
      </c>
    </row>
    <row r="271" spans="1:3" x14ac:dyDescent="0.2">
      <c r="A271" s="29">
        <v>554</v>
      </c>
      <c r="B271" s="22">
        <v>19144.508000000002</v>
      </c>
      <c r="C271" s="29" t="s">
        <v>1693</v>
      </c>
    </row>
    <row r="272" spans="1:3" x14ac:dyDescent="0.2">
      <c r="A272" s="29">
        <v>2881</v>
      </c>
      <c r="B272" s="22">
        <v>1042.4760000000001</v>
      </c>
      <c r="C272" s="29" t="s">
        <v>1693</v>
      </c>
    </row>
    <row r="273" spans="1:3" x14ac:dyDescent="0.2">
      <c r="A273" s="29">
        <v>2307</v>
      </c>
      <c r="B273" s="22">
        <v>11637</v>
      </c>
      <c r="C273" s="29" t="s">
        <v>1693</v>
      </c>
    </row>
    <row r="274" spans="1:3" x14ac:dyDescent="0.2">
      <c r="A274" s="29">
        <v>236</v>
      </c>
      <c r="B274" s="22">
        <v>383.01799999999997</v>
      </c>
      <c r="C274" s="29" t="s">
        <v>1693</v>
      </c>
    </row>
    <row r="275" spans="1:3" x14ac:dyDescent="0.2">
      <c r="A275" s="29">
        <v>1288</v>
      </c>
      <c r="B275" s="22">
        <v>817.53899999999999</v>
      </c>
      <c r="C275" s="29" t="s">
        <v>1693</v>
      </c>
    </row>
    <row r="276" spans="1:3" x14ac:dyDescent="0.2">
      <c r="A276" s="29">
        <v>2853</v>
      </c>
      <c r="B276" s="22">
        <v>350.12099999999998</v>
      </c>
      <c r="C276" s="29" t="s">
        <v>1693</v>
      </c>
    </row>
    <row r="277" spans="1:3" x14ac:dyDescent="0.2">
      <c r="A277" s="29">
        <v>2995</v>
      </c>
      <c r="B277" s="22">
        <v>1258.271</v>
      </c>
      <c r="C277" s="29" t="s">
        <v>1693</v>
      </c>
    </row>
    <row r="278" spans="1:3" x14ac:dyDescent="0.2">
      <c r="A278" s="29">
        <v>3494</v>
      </c>
      <c r="B278" s="22">
        <v>16249.419</v>
      </c>
      <c r="C278" s="29" t="s">
        <v>1693</v>
      </c>
    </row>
    <row r="279" spans="1:3" x14ac:dyDescent="0.2">
      <c r="A279" s="29">
        <v>588</v>
      </c>
      <c r="B279" s="22">
        <v>13830.593000000001</v>
      </c>
      <c r="C279" s="29" t="s">
        <v>1693</v>
      </c>
    </row>
    <row r="280" spans="1:3" x14ac:dyDescent="0.2">
      <c r="A280" s="29">
        <v>3235</v>
      </c>
      <c r="B280" s="22">
        <v>6321.7489999999998</v>
      </c>
      <c r="C280" s="29" t="s">
        <v>1693</v>
      </c>
    </row>
    <row r="281" spans="1:3" x14ac:dyDescent="0.2">
      <c r="A281" s="29">
        <v>2304</v>
      </c>
      <c r="B281" s="22">
        <v>19454.073</v>
      </c>
      <c r="C281" s="29" t="s">
        <v>1693</v>
      </c>
    </row>
    <row r="282" spans="1:3" x14ac:dyDescent="0.2">
      <c r="A282" s="29">
        <v>3136</v>
      </c>
      <c r="B282" s="22">
        <v>313.56200000000001</v>
      </c>
      <c r="C282" s="29" t="s">
        <v>1693</v>
      </c>
    </row>
    <row r="283" spans="1:3" x14ac:dyDescent="0.2">
      <c r="A283" s="29">
        <v>2085</v>
      </c>
      <c r="B283" s="22">
        <v>316.31</v>
      </c>
      <c r="C283" s="29" t="s">
        <v>1693</v>
      </c>
    </row>
    <row r="284" spans="1:3" x14ac:dyDescent="0.2">
      <c r="A284" s="29">
        <v>1312</v>
      </c>
      <c r="B284" s="22">
        <v>487.18200000000002</v>
      </c>
      <c r="C284" s="29" t="s">
        <v>1693</v>
      </c>
    </row>
    <row r="285" spans="1:3" x14ac:dyDescent="0.2">
      <c r="A285" s="29">
        <v>480</v>
      </c>
      <c r="B285" s="22">
        <v>9325.7510000000002</v>
      </c>
      <c r="C285" s="29" t="s">
        <v>1693</v>
      </c>
    </row>
    <row r="286" spans="1:3" x14ac:dyDescent="0.2">
      <c r="A286" s="29">
        <v>2252</v>
      </c>
      <c r="B286" s="22">
        <v>1228.077</v>
      </c>
      <c r="C286" s="29" t="s">
        <v>1693</v>
      </c>
    </row>
    <row r="287" spans="1:3" x14ac:dyDescent="0.2">
      <c r="A287" s="29">
        <v>1581</v>
      </c>
      <c r="B287" s="22">
        <v>-3983.4180000000001</v>
      </c>
      <c r="C287" s="29" t="s">
        <v>1693</v>
      </c>
    </row>
    <row r="288" spans="1:3" x14ac:dyDescent="0.2">
      <c r="A288" s="29">
        <v>2673</v>
      </c>
      <c r="B288" s="22">
        <v>131299.40299999999</v>
      </c>
      <c r="C288" s="29" t="s">
        <v>1693</v>
      </c>
    </row>
    <row r="289" spans="1:3" x14ac:dyDescent="0.2">
      <c r="A289" s="29">
        <v>3470</v>
      </c>
      <c r="B289" s="22">
        <v>13209.994000000001</v>
      </c>
      <c r="C289" s="29" t="s">
        <v>1693</v>
      </c>
    </row>
    <row r="290" spans="1:3" x14ac:dyDescent="0.2">
      <c r="A290" s="29">
        <v>2507</v>
      </c>
      <c r="B290" s="22">
        <v>7904.8370000000004</v>
      </c>
      <c r="C290" s="29" t="s">
        <v>1693</v>
      </c>
    </row>
    <row r="291" spans="1:3" x14ac:dyDescent="0.2">
      <c r="A291" s="29">
        <v>1720</v>
      </c>
      <c r="B291" s="22">
        <v>1176.499</v>
      </c>
      <c r="C291" s="29" t="s">
        <v>1693</v>
      </c>
    </row>
    <row r="292" spans="1:3" x14ac:dyDescent="0.2">
      <c r="A292" s="29">
        <v>933</v>
      </c>
      <c r="B292" s="22">
        <v>367.803</v>
      </c>
      <c r="C292" s="29" t="s">
        <v>1693</v>
      </c>
    </row>
    <row r="293" spans="1:3" x14ac:dyDescent="0.2">
      <c r="A293" s="29">
        <v>2210</v>
      </c>
      <c r="B293" s="22">
        <v>25354.621999999999</v>
      </c>
      <c r="C293" s="29" t="s">
        <v>1693</v>
      </c>
    </row>
    <row r="294" spans="1:3" x14ac:dyDescent="0.2">
      <c r="A294" s="29">
        <v>2807</v>
      </c>
      <c r="B294" s="22">
        <v>1173.1369999999999</v>
      </c>
      <c r="C294" s="29" t="s">
        <v>1693</v>
      </c>
    </row>
    <row r="295" spans="1:3" x14ac:dyDescent="0.2">
      <c r="A295" s="29">
        <v>3279</v>
      </c>
      <c r="B295" s="22">
        <v>-1396574.9450000001</v>
      </c>
      <c r="C295" s="29" t="s">
        <v>1693</v>
      </c>
    </row>
    <row r="296" spans="1:3" x14ac:dyDescent="0.2">
      <c r="A296" s="29">
        <v>2997</v>
      </c>
      <c r="B296" s="22">
        <v>1355.5309999999999</v>
      </c>
      <c r="C296" s="29" t="s">
        <v>1693</v>
      </c>
    </row>
    <row r="297" spans="1:3" x14ac:dyDescent="0.2">
      <c r="A297" s="29">
        <v>3416</v>
      </c>
      <c r="B297" s="22">
        <v>2083.1959999999999</v>
      </c>
      <c r="C297" s="29" t="s">
        <v>1693</v>
      </c>
    </row>
    <row r="298" spans="1:3" x14ac:dyDescent="0.2">
      <c r="A298" s="29">
        <v>2964</v>
      </c>
      <c r="B298" s="22">
        <v>1160.6400000000001</v>
      </c>
      <c r="C298" s="29" t="s">
        <v>1693</v>
      </c>
    </row>
    <row r="299" spans="1:3" x14ac:dyDescent="0.2">
      <c r="A299" s="29">
        <v>2275</v>
      </c>
      <c r="B299" s="22">
        <v>63116.817000000003</v>
      </c>
      <c r="C299" s="29" t="s">
        <v>1693</v>
      </c>
    </row>
    <row r="300" spans="1:3" x14ac:dyDescent="0.2">
      <c r="A300" s="29">
        <v>1370</v>
      </c>
      <c r="B300" s="22">
        <v>450.47699999999998</v>
      </c>
      <c r="C300" s="29" t="s">
        <v>1693</v>
      </c>
    </row>
    <row r="301" spans="1:3" x14ac:dyDescent="0.2">
      <c r="A301" s="29">
        <v>429</v>
      </c>
      <c r="B301" s="22">
        <v>20572.977999999999</v>
      </c>
      <c r="C301" s="29" t="s">
        <v>1693</v>
      </c>
    </row>
    <row r="302" spans="1:3" x14ac:dyDescent="0.2">
      <c r="A302" s="29">
        <v>249</v>
      </c>
      <c r="B302" s="22">
        <v>2885.7869999999998</v>
      </c>
      <c r="C302" s="29" t="s">
        <v>1693</v>
      </c>
    </row>
    <row r="303" spans="1:3" x14ac:dyDescent="0.2">
      <c r="A303" s="29">
        <v>3479</v>
      </c>
      <c r="B303" s="22">
        <v>3602.4769999999999</v>
      </c>
      <c r="C303" s="29" t="s">
        <v>1693</v>
      </c>
    </row>
    <row r="304" spans="1:3" x14ac:dyDescent="0.2">
      <c r="A304" s="29">
        <v>3388</v>
      </c>
      <c r="B304" s="22">
        <v>11674.647999999999</v>
      </c>
      <c r="C304" s="29" t="s">
        <v>1693</v>
      </c>
    </row>
    <row r="305" spans="1:3" x14ac:dyDescent="0.2">
      <c r="A305" s="29">
        <v>2209</v>
      </c>
      <c r="B305" s="22">
        <v>361389.67200000002</v>
      </c>
      <c r="C305" s="29" t="s">
        <v>1693</v>
      </c>
    </row>
    <row r="306" spans="1:3" x14ac:dyDescent="0.2">
      <c r="A306" s="29">
        <v>3500</v>
      </c>
      <c r="B306" s="22">
        <v>15998.907999999999</v>
      </c>
      <c r="C306" s="29" t="s">
        <v>1693</v>
      </c>
    </row>
    <row r="307" spans="1:3" x14ac:dyDescent="0.2">
      <c r="A307" s="29">
        <v>1885</v>
      </c>
      <c r="B307" s="22">
        <v>9105.3760000000002</v>
      </c>
      <c r="C307" s="29" t="s">
        <v>1693</v>
      </c>
    </row>
    <row r="308" spans="1:3" x14ac:dyDescent="0.2">
      <c r="A308" s="29">
        <v>2208</v>
      </c>
      <c r="B308" s="22">
        <v>3397.7779999999998</v>
      </c>
      <c r="C308" s="29" t="s">
        <v>1693</v>
      </c>
    </row>
    <row r="309" spans="1:3" x14ac:dyDescent="0.2">
      <c r="A309" s="29">
        <v>1143</v>
      </c>
      <c r="B309" s="22">
        <v>1566.5129999999999</v>
      </c>
      <c r="C309" s="29" t="s">
        <v>1693</v>
      </c>
    </row>
    <row r="310" spans="1:3" x14ac:dyDescent="0.2">
      <c r="A310" s="29">
        <v>1049</v>
      </c>
      <c r="B310" s="22">
        <v>1476.0609999999999</v>
      </c>
      <c r="C310" s="29" t="s">
        <v>1693</v>
      </c>
    </row>
    <row r="311" spans="1:3" x14ac:dyDescent="0.2">
      <c r="A311" s="29">
        <v>1114</v>
      </c>
      <c r="B311" s="22">
        <v>311.61200000000002</v>
      </c>
      <c r="C311" s="29" t="s">
        <v>1693</v>
      </c>
    </row>
    <row r="312" spans="1:3" x14ac:dyDescent="0.2">
      <c r="A312" s="29">
        <v>316</v>
      </c>
      <c r="B312" s="22">
        <v>59194.671000000002</v>
      </c>
      <c r="C312" s="29" t="s">
        <v>1693</v>
      </c>
    </row>
    <row r="313" spans="1:3" x14ac:dyDescent="0.2">
      <c r="A313" s="29">
        <v>254</v>
      </c>
      <c r="B313" s="22">
        <v>4156.7030000000004</v>
      </c>
      <c r="C313" s="29" t="s">
        <v>1693</v>
      </c>
    </row>
    <row r="314" spans="1:3" x14ac:dyDescent="0.2">
      <c r="A314" s="29">
        <v>2225</v>
      </c>
      <c r="B314" s="22">
        <v>15278.782999999999</v>
      </c>
      <c r="C314" s="29" t="s">
        <v>1693</v>
      </c>
    </row>
    <row r="315" spans="1:3" x14ac:dyDescent="0.2">
      <c r="A315" s="29">
        <v>121</v>
      </c>
      <c r="B315" s="22">
        <v>30503.901999999998</v>
      </c>
      <c r="C315" s="29" t="s">
        <v>1693</v>
      </c>
    </row>
    <row r="316" spans="1:3" x14ac:dyDescent="0.2">
      <c r="A316" s="29">
        <v>3531</v>
      </c>
      <c r="B316" s="22">
        <v>3279.2809999999999</v>
      </c>
      <c r="C316" s="29" t="s">
        <v>1693</v>
      </c>
    </row>
    <row r="317" spans="1:3" x14ac:dyDescent="0.2">
      <c r="A317" s="29">
        <v>3515</v>
      </c>
      <c r="B317" s="22">
        <v>6488.6769999999997</v>
      </c>
      <c r="C317" s="29" t="s">
        <v>1693</v>
      </c>
    </row>
    <row r="318" spans="1:3" x14ac:dyDescent="0.2">
      <c r="A318" s="29">
        <v>3529</v>
      </c>
      <c r="B318" s="22">
        <v>9607.4249999999993</v>
      </c>
      <c r="C318" s="29" t="s">
        <v>1693</v>
      </c>
    </row>
    <row r="319" spans="1:3" x14ac:dyDescent="0.2">
      <c r="A319" s="29">
        <v>485</v>
      </c>
      <c r="B319" s="22">
        <v>9801.1550000000007</v>
      </c>
      <c r="C319" s="29" t="s">
        <v>1693</v>
      </c>
    </row>
    <row r="320" spans="1:3" x14ac:dyDescent="0.2">
      <c r="A320" s="29">
        <v>493</v>
      </c>
      <c r="B320" s="22">
        <v>9868.8220000000001</v>
      </c>
      <c r="C320" s="29" t="s">
        <v>1693</v>
      </c>
    </row>
    <row r="321" spans="1:3" x14ac:dyDescent="0.2">
      <c r="A321" s="29">
        <v>3290</v>
      </c>
      <c r="B321" s="22">
        <v>10325.708000000001</v>
      </c>
      <c r="C321" s="29" t="s">
        <v>1693</v>
      </c>
    </row>
    <row r="322" spans="1:3" x14ac:dyDescent="0.2">
      <c r="A322" s="29">
        <v>3116</v>
      </c>
      <c r="B322" s="22">
        <v>324.61900000000003</v>
      </c>
      <c r="C322" s="29" t="s">
        <v>1693</v>
      </c>
    </row>
    <row r="323" spans="1:3" x14ac:dyDescent="0.2">
      <c r="A323" s="29">
        <v>1319</v>
      </c>
      <c r="B323" s="22">
        <v>-1269.663</v>
      </c>
      <c r="C323" s="29" t="s">
        <v>1693</v>
      </c>
    </row>
    <row r="324" spans="1:3" x14ac:dyDescent="0.2">
      <c r="A324" s="29">
        <v>2530</v>
      </c>
      <c r="B324" s="22">
        <v>812.09400000000005</v>
      </c>
      <c r="C324" s="29" t="s">
        <v>1693</v>
      </c>
    </row>
    <row r="325" spans="1:3" x14ac:dyDescent="0.2">
      <c r="A325" s="29">
        <v>2998</v>
      </c>
      <c r="B325" s="22">
        <v>21856.274000000001</v>
      </c>
      <c r="C325" s="29" t="s">
        <v>1693</v>
      </c>
    </row>
    <row r="326" spans="1:3" x14ac:dyDescent="0.2">
      <c r="A326" s="29">
        <v>1399</v>
      </c>
      <c r="B326" s="22">
        <v>450.678</v>
      </c>
      <c r="C326" s="29" t="s">
        <v>1693</v>
      </c>
    </row>
    <row r="327" spans="1:3" x14ac:dyDescent="0.2">
      <c r="A327" s="29">
        <v>3465</v>
      </c>
      <c r="B327" s="22">
        <v>22480.194</v>
      </c>
      <c r="C327" s="29" t="s">
        <v>1693</v>
      </c>
    </row>
    <row r="328" spans="1:3" x14ac:dyDescent="0.2">
      <c r="A328" s="29">
        <v>67</v>
      </c>
      <c r="B328" s="22">
        <v>5776.2380000000003</v>
      </c>
      <c r="C328" s="29" t="s">
        <v>1693</v>
      </c>
    </row>
    <row r="329" spans="1:3" x14ac:dyDescent="0.2">
      <c r="A329" s="29">
        <v>1307</v>
      </c>
      <c r="B329" s="22">
        <v>5842.7629999999999</v>
      </c>
      <c r="C329" s="29" t="s">
        <v>1693</v>
      </c>
    </row>
    <row r="330" spans="1:3" x14ac:dyDescent="0.2">
      <c r="A330" s="29">
        <v>3185</v>
      </c>
      <c r="B330" s="22">
        <v>6930.6059999999998</v>
      </c>
      <c r="C330" s="29" t="s">
        <v>1693</v>
      </c>
    </row>
    <row r="331" spans="1:3" x14ac:dyDescent="0.2">
      <c r="A331" s="29">
        <v>3463</v>
      </c>
      <c r="B331" s="22">
        <v>4422.2650000000003</v>
      </c>
      <c r="C331" s="29" t="s">
        <v>1693</v>
      </c>
    </row>
    <row r="332" spans="1:3" x14ac:dyDescent="0.2">
      <c r="A332" s="29">
        <v>2772</v>
      </c>
      <c r="B332" s="22">
        <v>1509.1030000000001</v>
      </c>
      <c r="C332" s="29" t="s">
        <v>1693</v>
      </c>
    </row>
    <row r="333" spans="1:3" x14ac:dyDescent="0.2">
      <c r="A333" s="29">
        <v>1</v>
      </c>
      <c r="B333" s="22">
        <v>202636.30900000001</v>
      </c>
      <c r="C333" s="29" t="s">
        <v>1693</v>
      </c>
    </row>
    <row r="334" spans="1:3" x14ac:dyDescent="0.2">
      <c r="A334" s="29">
        <v>3467</v>
      </c>
      <c r="B334" s="22">
        <v>1028.4369999999999</v>
      </c>
      <c r="C334" s="29" t="s">
        <v>1693</v>
      </c>
    </row>
    <row r="335" spans="1:3" x14ac:dyDescent="0.2">
      <c r="A335" s="29">
        <v>3027</v>
      </c>
      <c r="B335" s="22">
        <v>1006.119</v>
      </c>
      <c r="C335" s="29" t="s">
        <v>1693</v>
      </c>
    </row>
    <row r="336" spans="1:3" x14ac:dyDescent="0.2">
      <c r="A336" s="29">
        <v>2564</v>
      </c>
      <c r="B336" s="22">
        <v>376.94200000000001</v>
      </c>
      <c r="C336" s="29" t="s">
        <v>1693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4F305-863A-46D4-879B-7E5BE225A41F}">
  <dimension ref="A1:D336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8.83203125" style="29"/>
    <col min="2" max="2" width="14.33203125" style="29" customWidth="1"/>
    <col min="3" max="16384" width="8.83203125" style="29"/>
  </cols>
  <sheetData>
    <row r="1" spans="1:4" x14ac:dyDescent="0.2">
      <c r="A1" s="30" t="s">
        <v>1683</v>
      </c>
      <c r="B1" s="37" t="s">
        <v>66</v>
      </c>
      <c r="C1" s="30" t="s">
        <v>1691</v>
      </c>
      <c r="D1" s="30" t="s">
        <v>1692</v>
      </c>
    </row>
    <row r="2" spans="1:4" x14ac:dyDescent="0.2">
      <c r="A2" s="29">
        <f>'123_parsed'!A2</f>
        <v>2306</v>
      </c>
      <c r="B2" s="29" t="str">
        <f>INDEX(all_banks!O:O,MATCH(A2,all_banks!H:H,0))</f>
        <v>АКБ "Абсолют Банк" (ПАО) (2306)</v>
      </c>
      <c r="C2" s="29">
        <f>'123_parsed'!B2</f>
        <v>30877.308000000001</v>
      </c>
      <c r="D2" s="29" t="str">
        <f>'123_parsed'!C2</f>
        <v>2021-07-01</v>
      </c>
    </row>
    <row r="3" spans="1:4" x14ac:dyDescent="0.2">
      <c r="A3" s="29">
        <f>'123_parsed'!A3</f>
        <v>2879</v>
      </c>
      <c r="B3" s="29" t="str">
        <f>INDEX(all_banks!O:O,MATCH(A3,all_banks!H:H,0))</f>
        <v>ПАО АКБ "АВАНГАРД" (2879)</v>
      </c>
      <c r="C3" s="29">
        <f>'123_parsed'!B3</f>
        <v>20618.205999999998</v>
      </c>
      <c r="D3" s="29" t="str">
        <f>'123_parsed'!C3</f>
        <v>2021-07-01</v>
      </c>
    </row>
    <row r="4" spans="1:4" x14ac:dyDescent="0.2">
      <c r="A4" s="29">
        <f>'123_parsed'!A4</f>
        <v>415</v>
      </c>
      <c r="B4" s="29" t="str">
        <f>INDEX(all_banks!O:O,MATCH(A4,all_banks!H:H,0))</f>
        <v>ООО Банк "Аверс" (415)</v>
      </c>
      <c r="C4" s="29">
        <f>'123_parsed'!B4</f>
        <v>24256.626</v>
      </c>
      <c r="D4" s="29" t="str">
        <f>'123_parsed'!C4</f>
        <v>2021-07-01</v>
      </c>
    </row>
    <row r="5" spans="1:4" x14ac:dyDescent="0.2">
      <c r="A5" s="29">
        <f>'123_parsed'!A5</f>
        <v>1455</v>
      </c>
      <c r="B5" s="29" t="str">
        <f>INDEX(all_banks!O:O,MATCH(A5,all_banks!H:H,0))</f>
        <v>АО "Автоградбанк" (1455)</v>
      </c>
      <c r="C5" s="29">
        <f>'123_parsed'!B5</f>
        <v>720.71699999999998</v>
      </c>
      <c r="D5" s="29" t="str">
        <f>'123_parsed'!C5</f>
        <v>2021-07-01</v>
      </c>
    </row>
    <row r="6" spans="1:4" x14ac:dyDescent="0.2">
      <c r="A6" s="29">
        <f>'123_parsed'!A6</f>
        <v>1973</v>
      </c>
      <c r="B6" s="29" t="str">
        <f>INDEX(all_banks!O:O,MATCH(A6,all_banks!H:H,0))</f>
        <v>ООО "АвтоКредитБанк" (1973)</v>
      </c>
      <c r="C6" s="29">
        <f>'123_parsed'!B6</f>
        <v>580.57299999999998</v>
      </c>
      <c r="D6" s="29" t="str">
        <f>'123_parsed'!C6</f>
        <v>2021-07-01</v>
      </c>
    </row>
    <row r="7" spans="1:4" x14ac:dyDescent="0.2">
      <c r="A7" s="29">
        <f>'123_parsed'!A7</f>
        <v>2776</v>
      </c>
      <c r="B7" s="29" t="str">
        <f>INDEX(all_banks!O:O,MATCH(A7,all_banks!H:H,0))</f>
        <v>ООО "АТБ" Банк (2776)</v>
      </c>
      <c r="C7" s="29">
        <f>'123_parsed'!B7</f>
        <v>3791.54</v>
      </c>
      <c r="D7" s="29" t="str">
        <f>'123_parsed'!C7</f>
        <v>2021-07-01</v>
      </c>
    </row>
    <row r="8" spans="1:4" x14ac:dyDescent="0.2">
      <c r="A8" s="29">
        <f>'123_parsed'!A8</f>
        <v>3231</v>
      </c>
      <c r="B8" s="29" t="str">
        <f>INDEX(all_banks!O:O,MATCH(A8,all_banks!H:H,0))</f>
        <v>БАНК "АГОРА" ООО (3231)</v>
      </c>
      <c r="C8" s="29">
        <f>'123_parsed'!B8</f>
        <v>349.89499999999998</v>
      </c>
      <c r="D8" s="29" t="str">
        <f>'123_parsed'!C8</f>
        <v>2021-07-01</v>
      </c>
    </row>
    <row r="9" spans="1:4" x14ac:dyDescent="0.2">
      <c r="A9" s="29">
        <f>'123_parsed'!A9</f>
        <v>2880</v>
      </c>
      <c r="B9" s="29" t="str">
        <f>INDEX(all_banks!O:O,MATCH(A9,all_banks!H:H,0))</f>
        <v>АО КБ "АГРОПРОМКРЕДИТ" (2880)</v>
      </c>
      <c r="C9" s="29">
        <f>'123_parsed'!B9</f>
        <v>2592.2820000000002</v>
      </c>
      <c r="D9" s="29" t="str">
        <f>'123_parsed'!C9</f>
        <v>2021-07-01</v>
      </c>
    </row>
    <row r="10" spans="1:4" x14ac:dyDescent="0.2">
      <c r="A10" s="29">
        <f>'123_parsed'!A10</f>
        <v>2860</v>
      </c>
      <c r="B10" s="29" t="str">
        <f>INDEX(all_banks!O:O,MATCH(A10,all_banks!H:H,0))</f>
        <v>(АО "Банк "Агророс") (2860)</v>
      </c>
      <c r="C10" s="29">
        <f>'123_parsed'!B10</f>
        <v>1128.9929999999999</v>
      </c>
      <c r="D10" s="29" t="str">
        <f>'123_parsed'!C10</f>
        <v>2021-07-01</v>
      </c>
    </row>
    <row r="11" spans="1:4" x14ac:dyDescent="0.2">
      <c r="A11" s="29">
        <f>'123_parsed'!A11</f>
        <v>1810</v>
      </c>
      <c r="B11" s="29" t="str">
        <f>INDEX(all_banks!O:O,MATCH(A11,all_banks!H:H,0))</f>
        <v>"Азиатско-Тихоокеанский Банк" (АО) (1810)</v>
      </c>
      <c r="C11" s="29">
        <f>'123_parsed'!B11</f>
        <v>16402.025000000001</v>
      </c>
      <c r="D11" s="29" t="str">
        <f>'123_parsed'!C11</f>
        <v>2021-07-01</v>
      </c>
    </row>
    <row r="12" spans="1:4" x14ac:dyDescent="0.2">
      <c r="A12" s="29">
        <f>'123_parsed'!A12</f>
        <v>3303</v>
      </c>
      <c r="B12" s="29" t="str">
        <f>INDEX(all_banks!O:O,MATCH(A12,all_banks!H:H,0))</f>
        <v>Азия-Инвест Банк (АО) (3303)</v>
      </c>
      <c r="C12" s="29">
        <f>'123_parsed'!B12</f>
        <v>2239.413</v>
      </c>
      <c r="D12" s="29" t="str">
        <f>'123_parsed'!C12</f>
        <v>2021-07-01</v>
      </c>
    </row>
    <row r="13" spans="1:4" x14ac:dyDescent="0.2">
      <c r="A13" s="29">
        <f>'123_parsed'!A13</f>
        <v>3475</v>
      </c>
      <c r="B13" s="29" t="str">
        <f>INDEX(all_banks!O:O,MATCH(A13,all_banks!H:H,0))</f>
        <v>АйСиБиСи Банк (АО) (3475)</v>
      </c>
      <c r="C13" s="29">
        <f>'123_parsed'!B13</f>
        <v>19634.254000000001</v>
      </c>
      <c r="D13" s="29" t="str">
        <f>'123_parsed'!C13</f>
        <v>2021-07-01</v>
      </c>
    </row>
    <row r="14" spans="1:4" x14ac:dyDescent="0.2">
      <c r="A14" s="29">
        <f>'123_parsed'!A14</f>
        <v>2590</v>
      </c>
      <c r="B14" s="29" t="str">
        <f>INDEX(all_banks!O:O,MATCH(A14,all_banks!H:H,0))</f>
        <v>ПАО "АК БАРС" БАНК (2590)</v>
      </c>
      <c r="C14" s="29">
        <f>'123_parsed'!B14</f>
        <v>77231.084000000003</v>
      </c>
      <c r="D14" s="29" t="str">
        <f>'123_parsed'!C14</f>
        <v>2021-07-01</v>
      </c>
    </row>
    <row r="15" spans="1:4" x14ac:dyDescent="0.2">
      <c r="A15" s="29">
        <f>'123_parsed'!A15</f>
        <v>2587</v>
      </c>
      <c r="B15" s="29" t="str">
        <f>INDEX(all_banks!O:O,MATCH(A15,all_banks!H:H,0))</f>
        <v>ПАО "АКИБАНК" (2587)</v>
      </c>
      <c r="C15" s="29">
        <f>'123_parsed'!B15</f>
        <v>5298.9359999999997</v>
      </c>
      <c r="D15" s="29" t="str">
        <f>'123_parsed'!C15</f>
        <v>2021-07-01</v>
      </c>
    </row>
    <row r="16" spans="1:4" x14ac:dyDescent="0.2">
      <c r="A16" s="29">
        <f>'123_parsed'!A16</f>
        <v>567</v>
      </c>
      <c r="B16" s="29" t="str">
        <f>INDEX(all_banks!O:O,MATCH(A16,all_banks!H:H,0))</f>
        <v>АО "Банк Акцепт" (567)</v>
      </c>
      <c r="C16" s="29">
        <f>'123_parsed'!B16</f>
        <v>2895.3879999999999</v>
      </c>
      <c r="D16" s="29" t="str">
        <f>'123_parsed'!C16</f>
        <v>2021-07-01</v>
      </c>
    </row>
    <row r="17" spans="1:4" x14ac:dyDescent="0.2">
      <c r="A17" s="29">
        <f>'123_parsed'!A17</f>
        <v>53</v>
      </c>
      <c r="B17" s="29" t="str">
        <f>INDEX(all_banks!O:O,MATCH(A17,all_banks!H:H,0))</f>
        <v>ПАО Банк "АЛЕКСАНДРОВСКИЙ" (53)</v>
      </c>
      <c r="C17" s="29">
        <f>'123_parsed'!B17</f>
        <v>2053.0819999999999</v>
      </c>
      <c r="D17" s="29" t="str">
        <f>'123_parsed'!C17</f>
        <v>2021-07-01</v>
      </c>
    </row>
    <row r="18" spans="1:4" x14ac:dyDescent="0.2">
      <c r="A18" s="29">
        <f>'123_parsed'!A18</f>
        <v>2119</v>
      </c>
      <c r="B18" s="29" t="str">
        <f>INDEX(all_banks!O:O,MATCH(A18,all_banks!H:H,0))</f>
        <v>АО АКБ "Алеф-Банк" (2119)</v>
      </c>
      <c r="C18" s="29">
        <f>'123_parsed'!B18</f>
        <v>4614.4949999999999</v>
      </c>
      <c r="D18" s="29" t="str">
        <f>'123_parsed'!C18</f>
        <v>2021-07-01</v>
      </c>
    </row>
    <row r="19" spans="1:4" x14ac:dyDescent="0.2">
      <c r="A19" s="29">
        <f>'123_parsed'!A19</f>
        <v>2602</v>
      </c>
      <c r="B19" s="29" t="str">
        <f>INDEX(all_banks!O:O,MATCH(A19,all_banks!H:H,0))</f>
        <v>АКБ "Алмазэргиэнбанк" АО (2602)</v>
      </c>
      <c r="C19" s="29">
        <f>'123_parsed'!B19</f>
        <v>4544.2060000000001</v>
      </c>
      <c r="D19" s="29" t="str">
        <f>'123_parsed'!C19</f>
        <v>2021-07-01</v>
      </c>
    </row>
    <row r="20" spans="1:4" x14ac:dyDescent="0.2">
      <c r="A20" s="29">
        <f>'123_parsed'!A20</f>
        <v>2659</v>
      </c>
      <c r="B20" s="29" t="str">
        <f>INDEX(all_banks!O:O,MATCH(A20,all_banks!H:H,0))</f>
        <v>ООО КБ "Алтайкапиталбанк" (2659)</v>
      </c>
      <c r="C20" s="29">
        <f>'123_parsed'!B20</f>
        <v>650.57000000000005</v>
      </c>
      <c r="D20" s="29" t="str">
        <f>'123_parsed'!C20</f>
        <v>2021-07-01</v>
      </c>
    </row>
    <row r="21" spans="1:4" x14ac:dyDescent="0.2">
      <c r="A21" s="29">
        <f>'123_parsed'!A21</f>
        <v>2070</v>
      </c>
      <c r="B21" s="29" t="str">
        <f>INDEX(all_banks!O:O,MATCH(A21,all_banks!H:H,0))</f>
        <v>ООО "АЛТЫНБАНК" (2070)</v>
      </c>
      <c r="C21" s="29">
        <f>'123_parsed'!B21</f>
        <v>724.19100000000003</v>
      </c>
      <c r="D21" s="29" t="str">
        <f>'123_parsed'!C21</f>
        <v>2021-07-01</v>
      </c>
    </row>
    <row r="22" spans="1:4" x14ac:dyDescent="0.2">
      <c r="A22" s="29">
        <f>'123_parsed'!A22</f>
        <v>1326</v>
      </c>
      <c r="B22" s="29" t="str">
        <f>INDEX(all_banks!O:O,MATCH(A22,all_banks!H:H,0))</f>
        <v>АО "АЛЬФА-БАНК" (1326)</v>
      </c>
      <c r="C22" s="29">
        <f>'123_parsed'!B22</f>
        <v>667936.25100000005</v>
      </c>
      <c r="D22" s="29" t="str">
        <f>'123_parsed'!C22</f>
        <v>2021-07-01</v>
      </c>
    </row>
    <row r="23" spans="1:4" x14ac:dyDescent="0.2">
      <c r="A23" s="29">
        <f>'123_parsed'!A23</f>
        <v>3460</v>
      </c>
      <c r="B23" s="29" t="str">
        <f>INDEX(all_banks!O:O,MATCH(A23,all_banks!H:H,0))</f>
        <v>ООО "Америкэн Экспресс Банк" (3460)</v>
      </c>
      <c r="C23" s="29">
        <f>'123_parsed'!B23</f>
        <v>1111.442</v>
      </c>
      <c r="D23" s="29" t="str">
        <f>'123_parsed'!C23</f>
        <v>2021-07-01</v>
      </c>
    </row>
    <row r="24" spans="1:4" x14ac:dyDescent="0.2">
      <c r="A24" s="29">
        <f>'123_parsed'!A24</f>
        <v>2914</v>
      </c>
      <c r="B24" s="29" t="str">
        <f>INDEX(all_banks!O:O,MATCH(A24,all_banks!H:H,0))</f>
        <v>ООО КБ "АРЕСБАНК" (2914)</v>
      </c>
      <c r="C24" s="29">
        <f>'123_parsed'!B24</f>
        <v>4107.5780000000004</v>
      </c>
      <c r="D24" s="29" t="str">
        <f>'123_parsed'!C24</f>
        <v>2021-07-01</v>
      </c>
    </row>
    <row r="25" spans="1:4" x14ac:dyDescent="0.2">
      <c r="A25" s="29">
        <f>'123_parsed'!A25</f>
        <v>1281</v>
      </c>
      <c r="B25" s="29" t="str">
        <f>INDEX(all_banks!O:O,MATCH(A25,all_banks!H:H,0))</f>
        <v>АО комбанк "Арзамас" (1281)</v>
      </c>
      <c r="C25" s="29">
        <f>'123_parsed'!B25</f>
        <v>691.53899999999999</v>
      </c>
      <c r="D25" s="29" t="str">
        <f>'123_parsed'!C25</f>
        <v>2021-07-01</v>
      </c>
    </row>
    <row r="26" spans="1:4" x14ac:dyDescent="0.2">
      <c r="A26" s="29">
        <f>'123_parsed'!A26</f>
        <v>2990</v>
      </c>
      <c r="B26" s="29" t="str">
        <f>INDEX(all_banks!O:O,MATCH(A26,all_banks!H:H,0))</f>
        <v>КБ "Байкалкредобанк" (АО) (2990)</v>
      </c>
      <c r="C26" s="29">
        <f>'123_parsed'!B26</f>
        <v>332.80900000000003</v>
      </c>
      <c r="D26" s="29" t="str">
        <f>'123_parsed'!C26</f>
        <v>2021-07-01</v>
      </c>
    </row>
    <row r="27" spans="1:4" x14ac:dyDescent="0.2">
      <c r="A27" s="29">
        <f>'123_parsed'!A27</f>
        <v>444</v>
      </c>
      <c r="B27" s="29" t="str">
        <f>INDEX(all_banks!O:O,MATCH(A27,all_banks!H:H,0))</f>
        <v>АО "БАЛАКОВО-БАНК" (444)</v>
      </c>
      <c r="C27" s="29">
        <f>'123_parsed'!B27</f>
        <v>365.96</v>
      </c>
      <c r="D27" s="29" t="str">
        <f>'123_parsed'!C27</f>
        <v>2021-07-01</v>
      </c>
    </row>
    <row r="28" spans="1:4" x14ac:dyDescent="0.2">
      <c r="A28" s="29">
        <f>'123_parsed'!A28</f>
        <v>3176</v>
      </c>
      <c r="B28" s="29" t="str">
        <f>INDEX(all_banks!O:O,MATCH(A28,all_banks!H:H,0))</f>
        <v>ПАО "БАЛТИНВЕСТБАНК" (3176)</v>
      </c>
      <c r="C28" s="29">
        <f>'123_parsed'!B28</f>
        <v>-17782.249</v>
      </c>
      <c r="D28" s="29" t="str">
        <f>'123_parsed'!C28</f>
        <v>2021-07-01</v>
      </c>
    </row>
    <row r="29" spans="1:4" x14ac:dyDescent="0.2">
      <c r="A29" s="29">
        <f>'123_parsed'!A29</f>
        <v>436</v>
      </c>
      <c r="B29" s="29" t="str">
        <f>INDEX(all_banks!O:O,MATCH(A29,all_banks!H:H,0))</f>
        <v>ПАО "Банк "Санкт-Петербург" (436)</v>
      </c>
      <c r="C29" s="29">
        <f>'123_parsed'!B29</f>
        <v>89820.1</v>
      </c>
      <c r="D29" s="29" t="str">
        <f>'123_parsed'!C29</f>
        <v>2021-07-01</v>
      </c>
    </row>
    <row r="30" spans="1:4" x14ac:dyDescent="0.2">
      <c r="A30" s="29">
        <f>'123_parsed'!A30</f>
        <v>3224</v>
      </c>
      <c r="B30" s="29" t="str">
        <f>INDEX(all_banks!O:O,MATCH(A30,all_banks!H:H,0))</f>
        <v>Банк "СКС" (ООО) (3224)</v>
      </c>
      <c r="C30" s="29">
        <f>'123_parsed'!B30</f>
        <v>1074.894</v>
      </c>
      <c r="D30" s="29" t="str">
        <f>'123_parsed'!C30</f>
        <v>2021-07-01</v>
      </c>
    </row>
    <row r="31" spans="1:4" x14ac:dyDescent="0.2">
      <c r="A31" s="29">
        <f>'123_parsed'!A31</f>
        <v>3538</v>
      </c>
      <c r="B31" s="29" t="str">
        <f>INDEX(all_banks!O:O,MATCH(A31,all_banks!H:H,0))</f>
        <v>ООО "Банк 131" (3538)</v>
      </c>
      <c r="C31" s="29">
        <f>'123_parsed'!B31</f>
        <v>452.94</v>
      </c>
      <c r="D31" s="29" t="str">
        <f>'123_parsed'!C31</f>
        <v>2021-07-01</v>
      </c>
    </row>
    <row r="32" spans="1:4" x14ac:dyDescent="0.2">
      <c r="A32" s="29">
        <f>'123_parsed'!A32</f>
        <v>3505</v>
      </c>
      <c r="B32" s="29" t="str">
        <f>INDEX(all_banks!O:O,MATCH(A32,all_banks!H:H,0))</f>
        <v>АО "БАНК БЕРЕЙТ" (3505)</v>
      </c>
      <c r="C32" s="29">
        <f>'123_parsed'!B32</f>
        <v>345.346</v>
      </c>
      <c r="D32" s="29" t="str">
        <f>'123_parsed'!C32</f>
        <v>2021-07-01</v>
      </c>
    </row>
    <row r="33" spans="1:4" x14ac:dyDescent="0.2">
      <c r="A33" s="29">
        <f>'123_parsed'!A33</f>
        <v>2312</v>
      </c>
      <c r="B33" s="29" t="str">
        <f>INDEX(all_banks!O:O,MATCH(A33,all_banks!H:H,0))</f>
        <v>АО "Банк ДОМ.РФ" (2312)</v>
      </c>
      <c r="C33" s="29">
        <f>'123_parsed'!B33</f>
        <v>117067.731</v>
      </c>
      <c r="D33" s="29" t="str">
        <f>'123_parsed'!C33</f>
        <v>2021-07-01</v>
      </c>
    </row>
    <row r="34" spans="1:4" x14ac:dyDescent="0.2">
      <c r="A34" s="29">
        <f>'123_parsed'!A34</f>
        <v>3138</v>
      </c>
      <c r="B34" s="29" t="str">
        <f>INDEX(all_banks!O:O,MATCH(A34,all_banks!H:H,0))</f>
        <v>АО "Банк БЖФ" (3138)</v>
      </c>
      <c r="C34" s="29">
        <f>'123_parsed'!B34</f>
        <v>2210.3290000000002</v>
      </c>
      <c r="D34" s="29" t="str">
        <f>'123_parsed'!C34</f>
        <v>2021-07-01</v>
      </c>
    </row>
    <row r="35" spans="1:4" x14ac:dyDescent="0.2">
      <c r="A35" s="29">
        <f>'123_parsed'!A35</f>
        <v>3255</v>
      </c>
      <c r="B35" s="29" t="str">
        <f>INDEX(all_banks!O:O,MATCH(A35,all_banks!H:H,0))</f>
        <v>ПАО Банк ЗЕНИТ (3255)</v>
      </c>
      <c r="C35" s="29">
        <f>'123_parsed'!B35</f>
        <v>36535.552000000003</v>
      </c>
      <c r="D35" s="29" t="str">
        <f>'123_parsed'!C35</f>
        <v>2021-07-01</v>
      </c>
    </row>
    <row r="36" spans="1:4" x14ac:dyDescent="0.2">
      <c r="A36" s="29">
        <f>'123_parsed'!A36</f>
        <v>2216</v>
      </c>
      <c r="B36" s="29" t="str">
        <f>INDEX(all_banks!O:O,MATCH(A36,all_banks!H:H,0))</f>
        <v>АО "Банк Интеза" (2216)</v>
      </c>
      <c r="C36" s="29">
        <f>'123_parsed'!B36</f>
        <v>13988.029</v>
      </c>
      <c r="D36" s="29" t="str">
        <f>'123_parsed'!C36</f>
        <v>2021-07-01</v>
      </c>
    </row>
    <row r="37" spans="1:4" x14ac:dyDescent="0.2">
      <c r="A37" s="29">
        <f>'123_parsed'!A37</f>
        <v>708</v>
      </c>
      <c r="B37" s="29" t="str">
        <f>INDEX(all_banks!O:O,MATCH(A37,all_banks!H:H,0))</f>
        <v>ООО КБЭР "Банк Казани" (708)</v>
      </c>
      <c r="C37" s="29">
        <f>'123_parsed'!B37</f>
        <v>2086.1370000000002</v>
      </c>
      <c r="D37" s="29" t="str">
        <f>'123_parsed'!C37</f>
        <v>2021-07-01</v>
      </c>
    </row>
    <row r="38" spans="1:4" x14ac:dyDescent="0.2">
      <c r="A38" s="29">
        <f>'123_parsed'!A38</f>
        <v>2684</v>
      </c>
      <c r="B38" s="29" t="str">
        <f>INDEX(all_banks!O:O,MATCH(A38,all_banks!H:H,0))</f>
        <v>ООО "Банк БКФ" (2684)</v>
      </c>
      <c r="C38" s="29">
        <f>'123_parsed'!B38</f>
        <v>1190.893</v>
      </c>
      <c r="D38" s="29" t="str">
        <f>'123_parsed'!C38</f>
        <v>2021-07-01</v>
      </c>
    </row>
    <row r="39" spans="1:4" x14ac:dyDescent="0.2">
      <c r="A39" s="29">
        <f>'123_parsed'!A39</f>
        <v>2494</v>
      </c>
      <c r="B39" s="29" t="str">
        <f>INDEX(all_banks!O:O,MATCH(A39,all_banks!H:H,0))</f>
        <v>АО "Банк Кредит Свисс (Москва)" (2494)</v>
      </c>
      <c r="C39" s="29">
        <f>'123_parsed'!B39</f>
        <v>14143.228999999999</v>
      </c>
      <c r="D39" s="29" t="str">
        <f>'123_parsed'!C39</f>
        <v>2021-07-01</v>
      </c>
    </row>
    <row r="40" spans="1:4" x14ac:dyDescent="0.2">
      <c r="A40" s="29">
        <f>'123_parsed'!A40</f>
        <v>1659</v>
      </c>
      <c r="B40" s="29" t="str">
        <f>INDEX(all_banks!O:O,MATCH(A40,all_banks!H:H,0))</f>
        <v>ООО Банк Оранжевый (1659)</v>
      </c>
      <c r="C40" s="29">
        <f>'123_parsed'!B40</f>
        <v>640.33000000000004</v>
      </c>
      <c r="D40" s="29" t="str">
        <f>'123_parsed'!C40</f>
        <v>2021-07-01</v>
      </c>
    </row>
    <row r="41" spans="1:4" x14ac:dyDescent="0.2">
      <c r="A41" s="29">
        <f>'123_parsed'!A41</f>
        <v>3269</v>
      </c>
      <c r="B41" s="29" t="str">
        <f>INDEX(all_banks!O:O,MATCH(A41,all_banks!H:H,0))</f>
        <v>АО "БАНК ОРЕНБУРГ" (3269)</v>
      </c>
      <c r="C41" s="29">
        <f>'123_parsed'!B41</f>
        <v>3213.9259999999999</v>
      </c>
      <c r="D41" s="29" t="str">
        <f>'123_parsed'!C41</f>
        <v>2021-07-01</v>
      </c>
    </row>
    <row r="42" spans="1:4" x14ac:dyDescent="0.2">
      <c r="A42" s="29">
        <f>'123_parsed'!A42</f>
        <v>2506</v>
      </c>
      <c r="B42" s="29" t="str">
        <f>INDEX(all_banks!O:O,MATCH(A42,all_banks!H:H,0))</f>
        <v>ООО "банк Раунд" (2506)</v>
      </c>
      <c r="C42" s="29">
        <f>'123_parsed'!B42</f>
        <v>1360.049</v>
      </c>
      <c r="D42" s="29" t="str">
        <f>'123_parsed'!C42</f>
        <v>2021-07-01</v>
      </c>
    </row>
    <row r="43" spans="1:4" x14ac:dyDescent="0.2">
      <c r="A43" s="29">
        <f>'123_parsed'!A43</f>
        <v>2574</v>
      </c>
      <c r="B43" s="29" t="str">
        <f>INDEX(all_banks!O:O,MATCH(A43,all_banks!H:H,0))</f>
        <v>Банк РМП (АО) (2574)</v>
      </c>
      <c r="C43" s="29">
        <f>'123_parsed'!B43</f>
        <v>604.11099999999999</v>
      </c>
      <c r="D43" s="29" t="str">
        <f>'123_parsed'!C43</f>
        <v>2021-07-01</v>
      </c>
    </row>
    <row r="44" spans="1:4" x14ac:dyDescent="0.2">
      <c r="A44" s="29">
        <f>'123_parsed'!A44</f>
        <v>3415</v>
      </c>
      <c r="B44" s="29" t="str">
        <f>INDEX(all_banks!O:O,MATCH(A44,all_banks!H:H,0))</f>
        <v>ООО "Банк РСИ" (3415)</v>
      </c>
      <c r="C44" s="29">
        <f>'123_parsed'!B44</f>
        <v>338.245</v>
      </c>
      <c r="D44" s="29" t="str">
        <f>'123_parsed'!C44</f>
        <v>2021-07-01</v>
      </c>
    </row>
    <row r="45" spans="1:4" x14ac:dyDescent="0.2">
      <c r="A45" s="29">
        <f>'123_parsed'!A45</f>
        <v>2816</v>
      </c>
      <c r="B45" s="29" t="str">
        <f>INDEX(all_banks!O:O,MATCH(A45,all_banks!H:H,0))</f>
        <v>АО "БАНК СГБ" (2816)</v>
      </c>
      <c r="C45" s="29">
        <f>'123_parsed'!B45</f>
        <v>5396.6009999999997</v>
      </c>
      <c r="D45" s="29" t="str">
        <f>'123_parsed'!C45</f>
        <v>2021-07-01</v>
      </c>
    </row>
    <row r="46" spans="1:4" x14ac:dyDescent="0.2">
      <c r="A46" s="29">
        <f>'123_parsed'!A46</f>
        <v>2799</v>
      </c>
      <c r="B46" s="29" t="str">
        <f>INDEX(all_banks!O:O,MATCH(A46,all_banks!H:H,0))</f>
        <v>АО "Банк ФИНАМ" (2799)</v>
      </c>
      <c r="C46" s="29">
        <f>'123_parsed'!B46</f>
        <v>1793.0319999999999</v>
      </c>
      <c r="D46" s="29" t="str">
        <f>'123_parsed'!C46</f>
        <v>2021-07-01</v>
      </c>
    </row>
    <row r="47" spans="1:4" x14ac:dyDescent="0.2">
      <c r="A47" s="29">
        <f>'123_parsed'!A47</f>
        <v>3527</v>
      </c>
      <c r="B47" s="29" t="str">
        <f>INDEX(all_banks!O:O,MATCH(A47,all_banks!H:H,0))</f>
        <v>АО "Банк ЧБРР" (3527)</v>
      </c>
      <c r="C47" s="29">
        <f>'123_parsed'!B47</f>
        <v>437.137</v>
      </c>
      <c r="D47" s="29" t="str">
        <f>'123_parsed'!C47</f>
        <v>2021-07-01</v>
      </c>
    </row>
    <row r="48" spans="1:4" x14ac:dyDescent="0.2">
      <c r="A48" s="29">
        <f>'123_parsed'!A48</f>
        <v>2929</v>
      </c>
      <c r="B48" s="29" t="str">
        <f>INDEX(all_banks!O:O,MATCH(A48,all_banks!H:H,0))</f>
        <v>ББР Банк (АО) (2929)</v>
      </c>
      <c r="C48" s="29">
        <f>'123_parsed'!B48</f>
        <v>8128.665</v>
      </c>
      <c r="D48" s="29" t="str">
        <f>'123_parsed'!C48</f>
        <v>2021-07-01</v>
      </c>
    </row>
    <row r="49" spans="1:4" x14ac:dyDescent="0.2">
      <c r="A49" s="29">
        <f>'123_parsed'!A49</f>
        <v>760</v>
      </c>
      <c r="B49" s="29" t="str">
        <f>INDEX(all_banks!O:O,MATCH(A49,all_banks!H:H,0))</f>
        <v>АО УКБ "Белгородсоцбанк" (760)</v>
      </c>
      <c r="C49" s="29">
        <f>'123_parsed'!B49</f>
        <v>1290.7940000000001</v>
      </c>
      <c r="D49" s="29" t="str">
        <f>'123_parsed'!C49</f>
        <v>2021-07-01</v>
      </c>
    </row>
    <row r="50" spans="1:4" x14ac:dyDescent="0.2">
      <c r="A50" s="29">
        <f>'123_parsed'!A50</f>
        <v>435</v>
      </c>
      <c r="B50" s="29" t="str">
        <f>INDEX(all_banks!O:O,MATCH(A50,all_banks!H:H,0))</f>
        <v>ПАО "Бест Эффортс Банк" (435)</v>
      </c>
      <c r="C50" s="29">
        <f>'123_parsed'!B50</f>
        <v>1812.7139999999999</v>
      </c>
      <c r="D50" s="29" t="str">
        <f>'123_parsed'!C50</f>
        <v>2021-07-01</v>
      </c>
    </row>
    <row r="51" spans="1:4" x14ac:dyDescent="0.2">
      <c r="A51" s="29">
        <f>'123_parsed'!A51</f>
        <v>2883</v>
      </c>
      <c r="B51" s="29" t="str">
        <f>INDEX(all_banks!O:O,MATCH(A51,all_banks!H:H,0))</f>
        <v>"БСТ-БАНК" АО (2883)</v>
      </c>
      <c r="C51" s="29">
        <f>'123_parsed'!B51</f>
        <v>769.51400000000001</v>
      </c>
      <c r="D51" s="29" t="str">
        <f>'123_parsed'!C51</f>
        <v>2021-07-01</v>
      </c>
    </row>
    <row r="52" spans="1:4" x14ac:dyDescent="0.2">
      <c r="A52" s="29">
        <f>'123_parsed'!A52</f>
        <v>101</v>
      </c>
      <c r="B52" s="29" t="str">
        <f>INDEX(all_banks!O:O,MATCH(A52,all_banks!H:H,0))</f>
        <v>АО "БКС Банк" (101)</v>
      </c>
      <c r="C52" s="29">
        <f>'123_parsed'!B52</f>
        <v>7755.3209999999999</v>
      </c>
      <c r="D52" s="29" t="str">
        <f>'123_parsed'!C52</f>
        <v>2021-07-01</v>
      </c>
    </row>
    <row r="53" spans="1:4" x14ac:dyDescent="0.2">
      <c r="A53" s="29">
        <f>'123_parsed'!A53</f>
        <v>2368</v>
      </c>
      <c r="B53" s="29" t="str">
        <f>INDEX(all_banks!O:O,MATCH(A53,all_banks!H:H,0))</f>
        <v>ООО "Бланк банк" (2368)</v>
      </c>
      <c r="C53" s="29">
        <f>'123_parsed'!B53</f>
        <v>926.48</v>
      </c>
      <c r="D53" s="29" t="str">
        <f>'123_parsed'!C53</f>
        <v>2021-07-01</v>
      </c>
    </row>
    <row r="54" spans="1:4" x14ac:dyDescent="0.2">
      <c r="A54" s="29">
        <f>'123_parsed'!A54</f>
        <v>2748</v>
      </c>
      <c r="B54" s="29" t="str">
        <f>INDEX(all_banks!O:O,MATCH(A54,all_banks!H:H,0))</f>
        <v>АО "БМ-Банк" (2748)</v>
      </c>
      <c r="C54" s="29">
        <f>'123_parsed'!B54</f>
        <v>77887.745999999999</v>
      </c>
      <c r="D54" s="29" t="str">
        <f>'123_parsed'!C54</f>
        <v>2021-07-01</v>
      </c>
    </row>
    <row r="55" spans="1:4" x14ac:dyDescent="0.2">
      <c r="A55" s="29">
        <f>'123_parsed'!A55</f>
        <v>3482</v>
      </c>
      <c r="B55" s="29" t="str">
        <f>INDEX(all_banks!O:O,MATCH(A55,all_banks!H:H,0))</f>
        <v>"БМВ Банк" ООО (3482)</v>
      </c>
      <c r="C55" s="29">
        <f>'123_parsed'!B55</f>
        <v>5944.43</v>
      </c>
      <c r="D55" s="29" t="str">
        <f>'123_parsed'!C55</f>
        <v>2021-07-01</v>
      </c>
    </row>
    <row r="56" spans="1:4" x14ac:dyDescent="0.2">
      <c r="A56" s="29">
        <f>'123_parsed'!A56</f>
        <v>3407</v>
      </c>
      <c r="B56" s="29" t="str">
        <f>INDEX(all_banks!O:O,MATCH(A56,all_banks!H:H,0))</f>
        <v>"БНП ПАРИБА БАНК" АО (3407)</v>
      </c>
      <c r="C56" s="29">
        <f>'123_parsed'!B56</f>
        <v>11761</v>
      </c>
      <c r="D56" s="29" t="str">
        <f>'123_parsed'!C56</f>
        <v>2021-07-01</v>
      </c>
    </row>
    <row r="57" spans="1:4" x14ac:dyDescent="0.2">
      <c r="A57" s="29">
        <f>'123_parsed'!A57</f>
        <v>1144</v>
      </c>
      <c r="B57" s="29" t="str">
        <f>INDEX(all_banks!O:O,MATCH(A57,all_banks!H:H,0))</f>
        <v>"Братский АНКБ" АО (1144)</v>
      </c>
      <c r="C57" s="29">
        <f>'123_parsed'!B57</f>
        <v>510.279</v>
      </c>
      <c r="D57" s="29" t="str">
        <f>'123_parsed'!C57</f>
        <v>2021-07-01</v>
      </c>
    </row>
    <row r="58" spans="1:4" x14ac:dyDescent="0.2">
      <c r="A58" s="29">
        <f>'123_parsed'!A58</f>
        <v>1745</v>
      </c>
      <c r="B58" s="29" t="str">
        <f>INDEX(all_banks!O:O,MATCH(A58,all_banks!H:H,0))</f>
        <v>ПАО "БыстроБанк" (1745)</v>
      </c>
      <c r="C58" s="29">
        <f>'123_parsed'!B58</f>
        <v>4023.2170000000001</v>
      </c>
      <c r="D58" s="29" t="str">
        <f>'123_parsed'!C58</f>
        <v>2021-07-01</v>
      </c>
    </row>
    <row r="59" spans="1:4" x14ac:dyDescent="0.2">
      <c r="A59" s="29">
        <f>'123_parsed'!A59</f>
        <v>2309</v>
      </c>
      <c r="B59" s="29" t="str">
        <f>INDEX(all_banks!O:O,MATCH(A59,all_banks!H:H,0))</f>
        <v>АКБ "БЭНК ОФ ЧАЙНА" (АО) (2309)</v>
      </c>
      <c r="C59" s="29">
        <f>'123_parsed'!B59</f>
        <v>16991.48</v>
      </c>
      <c r="D59" s="29" t="str">
        <f>'123_parsed'!C59</f>
        <v>2021-07-01</v>
      </c>
    </row>
    <row r="60" spans="1:4" x14ac:dyDescent="0.2">
      <c r="A60" s="29">
        <f>'123_parsed'!A60</f>
        <v>841</v>
      </c>
      <c r="B60" s="29" t="str">
        <f>INDEX(all_banks!O:O,MATCH(A60,all_banks!H:H,0))</f>
        <v>ООО "Вайлдберриз Банк" (841)</v>
      </c>
      <c r="C60" s="29">
        <f>'123_parsed'!B60</f>
        <v>337.98599999999999</v>
      </c>
      <c r="D60" s="29" t="str">
        <f>'123_parsed'!C60</f>
        <v>2021-07-01</v>
      </c>
    </row>
    <row r="61" spans="1:4" x14ac:dyDescent="0.2">
      <c r="A61" s="29">
        <f>'123_parsed'!A61</f>
        <v>1291</v>
      </c>
      <c r="B61" s="29" t="str">
        <f>INDEX(all_banks!O:O,MATCH(A61,all_banks!H:H,0))</f>
        <v>АО КБ "ВАКОБАНК" (1291)</v>
      </c>
      <c r="C61" s="29">
        <f>'123_parsed'!B61</f>
        <v>511.51100000000002</v>
      </c>
      <c r="D61" s="29" t="str">
        <f>'123_parsed'!C61</f>
        <v>2021-07-01</v>
      </c>
    </row>
    <row r="62" spans="1:4" x14ac:dyDescent="0.2">
      <c r="A62" s="29">
        <f>'123_parsed'!A62</f>
        <v>598</v>
      </c>
      <c r="B62" s="29" t="str">
        <f>INDEX(all_banks!O:O,MATCH(A62,all_banks!H:H,0))</f>
        <v>АО "Великие Луки банк" (598)</v>
      </c>
      <c r="C62" s="29">
        <f>'123_parsed'!B62</f>
        <v>819.94299999999998</v>
      </c>
      <c r="D62" s="29" t="str">
        <f>'123_parsed'!C62</f>
        <v>2021-07-01</v>
      </c>
    </row>
    <row r="63" spans="1:4" x14ac:dyDescent="0.2">
      <c r="A63" s="29">
        <f>'123_parsed'!A63</f>
        <v>524</v>
      </c>
      <c r="B63" s="29" t="str">
        <f>INDEX(all_banks!O:O,MATCH(A63,all_banks!H:H,0))</f>
        <v>АО Банк "Венец" (524)</v>
      </c>
      <c r="C63" s="29">
        <f>'123_parsed'!B63</f>
        <v>1047.797</v>
      </c>
      <c r="D63" s="29" t="str">
        <f>'123_parsed'!C63</f>
        <v>2021-07-01</v>
      </c>
    </row>
    <row r="64" spans="1:4" x14ac:dyDescent="0.2">
      <c r="A64" s="29">
        <f>'123_parsed'!A64</f>
        <v>2</v>
      </c>
      <c r="B64" s="29" t="str">
        <f>INDEX(all_banks!O:O,MATCH(A64,all_banks!H:H,0))</f>
        <v>АО "КАБ "Викинг" (2)</v>
      </c>
      <c r="C64" s="29">
        <f>'123_parsed'!B64</f>
        <v>651.36599999999999</v>
      </c>
      <c r="D64" s="29" t="str">
        <f>'123_parsed'!C64</f>
        <v>2021-07-01</v>
      </c>
    </row>
    <row r="65" spans="1:4" x14ac:dyDescent="0.2">
      <c r="A65" s="29">
        <f>'123_parsed'!A65</f>
        <v>356</v>
      </c>
      <c r="B65" s="29" t="str">
        <f>INDEX(all_banks!O:O,MATCH(A65,all_banks!H:H,0))</f>
        <v>ПАО "Витабанк" (356)</v>
      </c>
      <c r="C65" s="29">
        <f>'123_parsed'!B65</f>
        <v>335.041</v>
      </c>
      <c r="D65" s="29" t="str">
        <f>'123_parsed'!C65</f>
        <v>2021-07-01</v>
      </c>
    </row>
    <row r="66" spans="1:4" x14ac:dyDescent="0.2">
      <c r="A66" s="29">
        <f>'123_parsed'!A66</f>
        <v>903</v>
      </c>
      <c r="B66" s="29" t="str">
        <f>INDEX(all_banks!O:O,MATCH(A66,all_banks!H:H,0))</f>
        <v>АО "ВЛАДБИЗНЕСБАНК" (903)</v>
      </c>
      <c r="C66" s="29">
        <f>'123_parsed'!B66</f>
        <v>1089.222</v>
      </c>
      <c r="D66" s="29" t="str">
        <f>'123_parsed'!C66</f>
        <v>2021-07-01</v>
      </c>
    </row>
    <row r="67" spans="1:4" x14ac:dyDescent="0.2">
      <c r="A67" s="29">
        <f>'123_parsed'!A67</f>
        <v>3173</v>
      </c>
      <c r="B67" s="29" t="str">
        <f>INDEX(all_banks!O:O,MATCH(A67,all_banks!H:H,0))</f>
        <v>ООО КБ "ВНЕШФИНБАНК" (3173)</v>
      </c>
      <c r="C67" s="29">
        <f>'123_parsed'!B67</f>
        <v>1037.163</v>
      </c>
      <c r="D67" s="29" t="str">
        <f>'123_parsed'!C67</f>
        <v>2021-07-01</v>
      </c>
    </row>
    <row r="68" spans="1:4" x14ac:dyDescent="0.2">
      <c r="A68" s="29">
        <f>'123_parsed'!A68</f>
        <v>1896</v>
      </c>
      <c r="B68" s="29" t="str">
        <f>INDEX(all_banks!O:O,MATCH(A68,all_banks!H:H,0))</f>
        <v>АО "Банк "Вологжанин" (1896)</v>
      </c>
      <c r="C68" s="29">
        <f>'123_parsed'!B68</f>
        <v>544.39700000000005</v>
      </c>
      <c r="D68" s="29" t="str">
        <f>'123_parsed'!C68</f>
        <v>2021-07-01</v>
      </c>
    </row>
    <row r="69" spans="1:4" x14ac:dyDescent="0.2">
      <c r="A69" s="29">
        <f>'123_parsed'!A69</f>
        <v>1460</v>
      </c>
      <c r="B69" s="29" t="str">
        <f>INDEX(all_banks!O:O,MATCH(A69,all_banks!H:H,0))</f>
        <v>ПАО КБ "Восточный" (1460)</v>
      </c>
      <c r="C69" s="29">
        <f>'123_parsed'!B69</f>
        <v>27067.048999999999</v>
      </c>
      <c r="D69" s="29" t="str">
        <f>'123_parsed'!C69</f>
        <v>2021-07-01</v>
      </c>
    </row>
    <row r="70" spans="1:4" x14ac:dyDescent="0.2">
      <c r="A70" s="29">
        <f>'123_parsed'!A70</f>
        <v>3287</v>
      </c>
      <c r="B70" s="29" t="str">
        <f>INDEX(all_banks!O:O,MATCH(A70,all_banks!H:H,0))</f>
        <v>Банк "ВБРР" (АО) (3287)</v>
      </c>
      <c r="C70" s="29">
        <f>'123_parsed'!B70</f>
        <v>146466.51999999999</v>
      </c>
      <c r="D70" s="29" t="str">
        <f>'123_parsed'!C70</f>
        <v>2021-07-01</v>
      </c>
    </row>
    <row r="71" spans="1:4" x14ac:dyDescent="0.2">
      <c r="A71" s="29">
        <f>'123_parsed'!A71</f>
        <v>1000</v>
      </c>
      <c r="B71" s="29" t="str">
        <f>INDEX(all_banks!O:O,MATCH(A71,all_banks!H:H,0))</f>
        <v>Банк ВТБ (ПАО) (1000)</v>
      </c>
      <c r="C71" s="29">
        <f>'123_parsed'!B71</f>
        <v>1811721.8419999999</v>
      </c>
      <c r="D71" s="29" t="str">
        <f>'123_parsed'!C71</f>
        <v>2021-07-01</v>
      </c>
    </row>
    <row r="72" spans="1:4" x14ac:dyDescent="0.2">
      <c r="A72" s="29">
        <f>'123_parsed'!A72</f>
        <v>1557</v>
      </c>
      <c r="B72" s="29" t="str">
        <f>INDEX(all_banks!O:O,MATCH(A72,all_banks!H:H,0))</f>
        <v>АО "ВУЗ-банк" (1557)</v>
      </c>
      <c r="C72" s="29">
        <f>'123_parsed'!B72</f>
        <v>-5063.1019999999999</v>
      </c>
      <c r="D72" s="29" t="str">
        <f>'123_parsed'!C72</f>
        <v>2021-07-01</v>
      </c>
    </row>
    <row r="73" spans="1:4" x14ac:dyDescent="0.2">
      <c r="A73" s="29">
        <f>'123_parsed'!A73</f>
        <v>2796</v>
      </c>
      <c r="B73" s="29" t="str">
        <f>INDEX(all_banks!O:O,MATCH(A73,all_banks!H:H,0))</f>
        <v>Банк "Вятич" (ПАО) (2796)</v>
      </c>
      <c r="C73" s="29">
        <f>'123_parsed'!B73</f>
        <v>443.66300000000001</v>
      </c>
      <c r="D73" s="29" t="str">
        <f>'123_parsed'!C73</f>
        <v>2021-07-01</v>
      </c>
    </row>
    <row r="74" spans="1:4" x14ac:dyDescent="0.2">
      <c r="A74" s="29">
        <f>'123_parsed'!A74</f>
        <v>3223</v>
      </c>
      <c r="B74" s="29" t="str">
        <f>INDEX(all_banks!O:O,MATCH(A74,all_banks!H:H,0))</f>
        <v>АО "Газнефтьбанк" (3223)</v>
      </c>
      <c r="C74" s="29">
        <f>'123_parsed'!B74</f>
        <v>312.78399999999999</v>
      </c>
      <c r="D74" s="29" t="str">
        <f>'123_parsed'!C74</f>
        <v>2021-07-01</v>
      </c>
    </row>
    <row r="75" spans="1:4" x14ac:dyDescent="0.2">
      <c r="A75" s="29">
        <f>'123_parsed'!A75</f>
        <v>354</v>
      </c>
      <c r="B75" s="29" t="str">
        <f>INDEX(all_banks!O:O,MATCH(A75,all_banks!H:H,0))</f>
        <v>Банк ГПБ (АО) (354)</v>
      </c>
      <c r="C75" s="29">
        <f>'123_parsed'!B75</f>
        <v>839650.24300000002</v>
      </c>
      <c r="D75" s="29" t="str">
        <f>'123_parsed'!C75</f>
        <v>2021-07-01</v>
      </c>
    </row>
    <row r="76" spans="1:4" x14ac:dyDescent="0.2">
      <c r="A76" s="29">
        <f>'123_parsed'!A76</f>
        <v>665</v>
      </c>
      <c r="B76" s="29" t="str">
        <f>INDEX(all_banks!O:O,MATCH(A76,all_banks!H:H,0))</f>
        <v>ООО КБ "ГТ банк" (665)</v>
      </c>
      <c r="C76" s="29">
        <f>'123_parsed'!B76</f>
        <v>1926.83</v>
      </c>
      <c r="D76" s="29" t="str">
        <f>'123_parsed'!C76</f>
        <v>2021-07-01</v>
      </c>
    </row>
    <row r="77" spans="1:4" x14ac:dyDescent="0.2">
      <c r="A77" s="29">
        <f>'123_parsed'!A77</f>
        <v>3252</v>
      </c>
      <c r="B77" s="29" t="str">
        <f>INDEX(all_banks!O:O,MATCH(A77,all_banks!H:H,0))</f>
        <v>АО "Газэнергобанк" (3252)</v>
      </c>
      <c r="C77" s="29">
        <f>'123_parsed'!B77</f>
        <v>-444.91300000000001</v>
      </c>
      <c r="D77" s="29" t="str">
        <f>'123_parsed'!C77</f>
        <v>2021-07-01</v>
      </c>
    </row>
    <row r="78" spans="1:4" x14ac:dyDescent="0.2">
      <c r="A78" s="29">
        <f>'123_parsed'!A78</f>
        <v>2576</v>
      </c>
      <c r="B78" s="29" t="str">
        <f>INDEX(all_banks!O:O,MATCH(A78,all_banks!H:H,0))</f>
        <v>КБ "Гарант-Инвест" (АО) (2576)</v>
      </c>
      <c r="C78" s="29">
        <f>'123_parsed'!B78</f>
        <v>1753.866</v>
      </c>
      <c r="D78" s="29" t="str">
        <f>'123_parsed'!C78</f>
        <v>2021-07-01</v>
      </c>
    </row>
    <row r="79" spans="1:4" x14ac:dyDescent="0.2">
      <c r="A79" s="29">
        <f>'123_parsed'!A79</f>
        <v>2490</v>
      </c>
      <c r="B79" s="29" t="str">
        <f>INDEX(all_banks!O:O,MATCH(A79,all_banks!H:H,0))</f>
        <v>АО "ГЕНБАНК" (2490)</v>
      </c>
      <c r="C79" s="29">
        <f>'123_parsed'!B79</f>
        <v>-2886.2539999999999</v>
      </c>
      <c r="D79" s="29" t="str">
        <f>'123_parsed'!C79</f>
        <v>2021-07-01</v>
      </c>
    </row>
    <row r="80" spans="1:4" x14ac:dyDescent="0.2">
      <c r="A80" s="29">
        <f>'123_parsed'!A80</f>
        <v>1046</v>
      </c>
      <c r="B80" s="29" t="str">
        <f>INDEX(all_banks!O:O,MATCH(A80,all_banks!H:H,0))</f>
        <v>ООО КБ "Гефест" (1046)</v>
      </c>
      <c r="C80" s="29">
        <f>'123_parsed'!B80</f>
        <v>338.887</v>
      </c>
      <c r="D80" s="29" t="str">
        <f>'123_parsed'!C80</f>
        <v>2021-07-01</v>
      </c>
    </row>
    <row r="81" spans="1:4" x14ac:dyDescent="0.2">
      <c r="A81" s="29">
        <f>'123_parsed'!A81</f>
        <v>2438</v>
      </c>
      <c r="B81" s="29" t="str">
        <f>INDEX(all_banks!O:O,MATCH(A81,all_banks!H:H,0))</f>
        <v>Банк Глобус (АО) (2438)</v>
      </c>
      <c r="C81" s="29">
        <f>'123_parsed'!B81</f>
        <v>583.01</v>
      </c>
      <c r="D81" s="29" t="str">
        <f>'123_parsed'!C81</f>
        <v>2021-07-01</v>
      </c>
    </row>
    <row r="82" spans="1:4" x14ac:dyDescent="0.2">
      <c r="A82" s="29">
        <f>'123_parsed'!A82</f>
        <v>3490</v>
      </c>
      <c r="B82" s="29" t="str">
        <f>INDEX(all_banks!O:O,MATCH(A82,all_banks!H:H,0))</f>
        <v>ООО "Голдман Сакс Банк" (3490)</v>
      </c>
      <c r="C82" s="29">
        <f>'123_parsed'!B82</f>
        <v>6921.6239999999998</v>
      </c>
      <c r="D82" s="29" t="str">
        <f>'123_parsed'!C82</f>
        <v>2021-07-01</v>
      </c>
    </row>
    <row r="83" spans="1:4" x14ac:dyDescent="0.2">
      <c r="A83" s="29">
        <f>'123_parsed'!A83</f>
        <v>2982</v>
      </c>
      <c r="B83" s="29" t="str">
        <f>INDEX(all_banks!O:O,MATCH(A83,all_banks!H:H,0))</f>
        <v>АО "ГОРБАНК" (2982)</v>
      </c>
      <c r="C83" s="29">
        <f>'123_parsed'!B83</f>
        <v>3214.5619999999999</v>
      </c>
      <c r="D83" s="29" t="str">
        <f>'123_parsed'!C83</f>
        <v>2021-07-01</v>
      </c>
    </row>
    <row r="84" spans="1:4" x14ac:dyDescent="0.2">
      <c r="A84" s="29">
        <f>'123_parsed'!A84</f>
        <v>256</v>
      </c>
      <c r="B84" s="29" t="str">
        <f>INDEX(all_banks!O:O,MATCH(A84,all_banks!H:H,0))</f>
        <v>АО "ГУТА-БАНК" (256)</v>
      </c>
      <c r="C84" s="29">
        <f>'123_parsed'!B84</f>
        <v>3224.6709999999998</v>
      </c>
      <c r="D84" s="29" t="str">
        <f>'123_parsed'!C84</f>
        <v>2021-07-01</v>
      </c>
    </row>
    <row r="85" spans="1:4" x14ac:dyDescent="0.2">
      <c r="A85" s="29">
        <f>'123_parsed'!A85</f>
        <v>1948</v>
      </c>
      <c r="B85" s="29" t="str">
        <f>INDEX(all_banks!O:O,MATCH(A85,all_banks!H:H,0))</f>
        <v>ООО МИБ "ДАЛЕНА" (1948)</v>
      </c>
      <c r="C85" s="29">
        <f>'123_parsed'!B85</f>
        <v>762.27700000000004</v>
      </c>
      <c r="D85" s="29" t="str">
        <f>'123_parsed'!C85</f>
        <v>2021-07-01</v>
      </c>
    </row>
    <row r="86" spans="1:4" x14ac:dyDescent="0.2">
      <c r="A86" s="29">
        <f>'123_parsed'!A86</f>
        <v>843</v>
      </c>
      <c r="B86" s="29" t="str">
        <f>INDEX(all_banks!O:O,MATCH(A86,all_banks!H:H,0))</f>
        <v>АО "Дальневосточный банк" (843)</v>
      </c>
      <c r="C86" s="29">
        <f>'123_parsed'!B86</f>
        <v>9620.0560000000005</v>
      </c>
      <c r="D86" s="29" t="str">
        <f>'123_parsed'!C86</f>
        <v>2021-07-01</v>
      </c>
    </row>
    <row r="87" spans="1:4" x14ac:dyDescent="0.2">
      <c r="A87" s="29">
        <f>'123_parsed'!A87</f>
        <v>646</v>
      </c>
      <c r="B87" s="29" t="str">
        <f>INDEX(all_banks!O:O,MATCH(A87,all_banks!H:H,0))</f>
        <v>АО "Датабанк" (646)</v>
      </c>
      <c r="C87" s="29">
        <f>'123_parsed'!B87</f>
        <v>1438.133</v>
      </c>
      <c r="D87" s="29" t="str">
        <f>'123_parsed'!C87</f>
        <v>2021-07-01</v>
      </c>
    </row>
    <row r="88" spans="1:4" x14ac:dyDescent="0.2">
      <c r="A88" s="29">
        <f>'123_parsed'!A88</f>
        <v>3330</v>
      </c>
      <c r="B88" s="29" t="str">
        <f>INDEX(all_banks!O:O,MATCH(A88,all_banks!H:H,0))</f>
        <v>АО "Денизбанк Москва" (3330)</v>
      </c>
      <c r="C88" s="29">
        <f>'123_parsed'!B88</f>
        <v>7013.7179999999998</v>
      </c>
      <c r="D88" s="29" t="str">
        <f>'123_parsed'!C88</f>
        <v>2021-07-01</v>
      </c>
    </row>
    <row r="89" spans="1:4" x14ac:dyDescent="0.2">
      <c r="A89" s="29">
        <f>'123_parsed'!A89</f>
        <v>2738</v>
      </c>
      <c r="B89" s="29" t="str">
        <f>INDEX(all_banks!O:O,MATCH(A89,all_banks!H:H,0))</f>
        <v>АКБ "Держава" ПАО (2738)</v>
      </c>
      <c r="C89" s="29">
        <f>'123_parsed'!B89</f>
        <v>9011.7250000000004</v>
      </c>
      <c r="D89" s="29" t="str">
        <f>'123_parsed'!C89</f>
        <v>2021-07-01</v>
      </c>
    </row>
    <row r="90" spans="1:4" x14ac:dyDescent="0.2">
      <c r="A90" s="29">
        <f>'123_parsed'!A90</f>
        <v>2629</v>
      </c>
      <c r="B90" s="29" t="str">
        <f>INDEX(all_banks!O:O,MATCH(A90,all_banks!H:H,0))</f>
        <v>КБ "Дж.П. Морган Банк Интернешнл" (ООО) (2629)</v>
      </c>
      <c r="C90" s="29">
        <f>'123_parsed'!B90</f>
        <v>31243.878000000001</v>
      </c>
      <c r="D90" s="29" t="str">
        <f>'123_parsed'!C90</f>
        <v>2021-07-01</v>
      </c>
    </row>
    <row r="91" spans="1:4" x14ac:dyDescent="0.2">
      <c r="A91" s="29">
        <f>'123_parsed'!A91</f>
        <v>3061</v>
      </c>
      <c r="B91" s="29" t="str">
        <f>INDEX(all_banks!O:O,MATCH(A91,all_banks!H:H,0))</f>
        <v>Джей энд Ти Банк (АО) (3061)</v>
      </c>
      <c r="C91" s="29">
        <f>'123_parsed'!B91</f>
        <v>7188.058</v>
      </c>
      <c r="D91" s="29" t="str">
        <f>'123_parsed'!C91</f>
        <v>2021-07-01</v>
      </c>
    </row>
    <row r="92" spans="1:4" x14ac:dyDescent="0.2">
      <c r="A92" s="29">
        <f>'123_parsed'!A92</f>
        <v>3328</v>
      </c>
      <c r="B92" s="29" t="str">
        <f>INDEX(all_banks!O:O,MATCH(A92,all_banks!H:H,0))</f>
        <v>ООО "Дойче Банк" (3328)</v>
      </c>
      <c r="C92" s="29">
        <f>'123_parsed'!B92</f>
        <v>17765.544000000002</v>
      </c>
      <c r="D92" s="29" t="str">
        <f>'123_parsed'!C92</f>
        <v>2021-07-01</v>
      </c>
    </row>
    <row r="93" spans="1:4" x14ac:dyDescent="0.2">
      <c r="A93" s="29">
        <f>'123_parsed'!A93</f>
        <v>857</v>
      </c>
      <c r="B93" s="29" t="str">
        <f>INDEX(all_banks!O:O,MATCH(A93,all_banks!H:H,0))</f>
        <v>КБ "Долинск" (АО) (857)</v>
      </c>
      <c r="C93" s="29">
        <f>'123_parsed'!B93</f>
        <v>379.91899999999998</v>
      </c>
      <c r="D93" s="29" t="str">
        <f>'123_parsed'!C93</f>
        <v>2021-07-01</v>
      </c>
    </row>
    <row r="94" spans="1:4" x14ac:dyDescent="0.2">
      <c r="A94" s="29">
        <f>'123_parsed'!A94</f>
        <v>492</v>
      </c>
      <c r="B94" s="29" t="str">
        <f>INDEX(all_banks!O:O,MATCH(A94,all_banks!H:H,0))</f>
        <v>ПАО "Донкомбанк" (492)</v>
      </c>
      <c r="C94" s="29">
        <f>'123_parsed'!B94</f>
        <v>431.32499999999999</v>
      </c>
      <c r="D94" s="29" t="str">
        <f>'123_parsed'!C94</f>
        <v>2021-07-01</v>
      </c>
    </row>
    <row r="95" spans="1:4" x14ac:dyDescent="0.2">
      <c r="A95" s="29">
        <f>'123_parsed'!A95</f>
        <v>1818</v>
      </c>
      <c r="B95" s="29" t="str">
        <f>INDEX(all_banks!O:O,MATCH(A95,all_banks!H:H,0))</f>
        <v>МКБ "Дон-Тексбанк" ООО (1818)</v>
      </c>
      <c r="C95" s="29">
        <f>'123_parsed'!B95</f>
        <v>284.68299999999999</v>
      </c>
      <c r="D95" s="29" t="str">
        <f>'123_parsed'!C95</f>
        <v>2021-07-01</v>
      </c>
    </row>
    <row r="96" spans="1:4" x14ac:dyDescent="0.2">
      <c r="A96" s="29">
        <f>'123_parsed'!A96</f>
        <v>990</v>
      </c>
      <c r="B96" s="29" t="str">
        <f>INDEX(all_banks!O:O,MATCH(A96,all_banks!H:H,0))</f>
        <v>ООО КБ "Дружба" (990)</v>
      </c>
      <c r="C96" s="29">
        <f>'123_parsed'!B96</f>
        <v>359.096</v>
      </c>
      <c r="D96" s="29" t="str">
        <f>'123_parsed'!C96</f>
        <v>2021-07-01</v>
      </c>
    </row>
    <row r="97" spans="1:4" x14ac:dyDescent="0.2">
      <c r="A97" s="29">
        <f>'123_parsed'!A97</f>
        <v>1765</v>
      </c>
      <c r="B97" s="29" t="str">
        <f>INDEX(all_banks!O:O,MATCH(A97,all_banks!H:H,0))</f>
        <v>АО ЕАТПБанк (1765)</v>
      </c>
      <c r="C97" s="29">
        <f>'123_parsed'!B97</f>
        <v>356.69600000000003</v>
      </c>
      <c r="D97" s="29" t="str">
        <f>'123_parsed'!C97</f>
        <v>2021-07-01</v>
      </c>
    </row>
    <row r="98" spans="1:4" x14ac:dyDescent="0.2">
      <c r="A98" s="29">
        <f>'123_parsed'!A98</f>
        <v>1781</v>
      </c>
      <c r="B98" s="29" t="str">
        <f>INDEX(all_banks!O:O,MATCH(A98,all_banks!H:H,0))</f>
        <v>АО КИБ "ЕВРОАЛЬЯНС" (1781)</v>
      </c>
      <c r="C98" s="29">
        <f>'123_parsed'!B98</f>
        <v>409.17399999999998</v>
      </c>
      <c r="D98" s="29" t="str">
        <f>'123_parsed'!C98</f>
        <v>2021-07-01</v>
      </c>
    </row>
    <row r="99" spans="1:4" x14ac:dyDescent="0.2">
      <c r="A99" s="29">
        <f>'123_parsed'!A99</f>
        <v>2402</v>
      </c>
      <c r="B99" s="29" t="str">
        <f>INDEX(all_banks!O:O,MATCH(A99,all_banks!H:H,0))</f>
        <v>АО АКБ "ЕВРОФИНАНС МОСНАРБАНК" (2402)</v>
      </c>
      <c r="C99" s="29">
        <f>'123_parsed'!B99</f>
        <v>11903.555</v>
      </c>
      <c r="D99" s="29" t="str">
        <f>'123_parsed'!C99</f>
        <v>2021-07-01</v>
      </c>
    </row>
    <row r="100" spans="1:4" x14ac:dyDescent="0.2">
      <c r="A100" s="29">
        <f>'123_parsed'!A100</f>
        <v>3161</v>
      </c>
      <c r="B100" s="29" t="str">
        <f>INDEX(all_banks!O:O,MATCH(A100,all_banks!H:H,0))</f>
        <v>ПАО "Банк "Екатеринбург" (3161)</v>
      </c>
      <c r="C100" s="29">
        <f>'123_parsed'!B100</f>
        <v>1426.04</v>
      </c>
      <c r="D100" s="29" t="str">
        <f>'123_parsed'!C100</f>
        <v>2021-07-01</v>
      </c>
    </row>
    <row r="101" spans="1:4" x14ac:dyDescent="0.2">
      <c r="A101" s="29">
        <f>'123_parsed'!A101</f>
        <v>2645</v>
      </c>
      <c r="B101" s="29" t="str">
        <f>INDEX(all_banks!O:O,MATCH(A101,all_banks!H:H,0))</f>
        <v>АО АИКБ "Енисейский объединенный банк" (2645)</v>
      </c>
      <c r="C101" s="29">
        <f>'123_parsed'!B101</f>
        <v>556.74</v>
      </c>
      <c r="D101" s="29" t="str">
        <f>'123_parsed'!C101</f>
        <v>2021-07-01</v>
      </c>
    </row>
    <row r="102" spans="1:4" x14ac:dyDescent="0.2">
      <c r="A102" s="29">
        <f>'123_parsed'!A102</f>
        <v>1809</v>
      </c>
      <c r="B102" s="29" t="str">
        <f>INDEX(all_banks!O:O,MATCH(A102,all_banks!H:H,0))</f>
        <v>АО БАНК "Ермак" (1809)</v>
      </c>
      <c r="C102" s="29">
        <f>'123_parsed'!B102</f>
        <v>848.74599999999998</v>
      </c>
      <c r="D102" s="29" t="str">
        <f>'123_parsed'!C102</f>
        <v>2021-07-01</v>
      </c>
    </row>
    <row r="103" spans="1:4" x14ac:dyDescent="0.2">
      <c r="A103" s="29">
        <f>'123_parsed'!A103</f>
        <v>2065</v>
      </c>
      <c r="B103" s="29" t="str">
        <f>INDEX(all_banks!O:O,MATCH(A103,all_banks!H:H,0))</f>
        <v>ООО "ЖИВАГО БАНК" (2065)</v>
      </c>
      <c r="C103" s="29">
        <f>'123_parsed'!B103</f>
        <v>347.85199999999998</v>
      </c>
      <c r="D103" s="29" t="str">
        <f>'123_parsed'!C103</f>
        <v>2021-07-01</v>
      </c>
    </row>
    <row r="104" spans="1:4" x14ac:dyDescent="0.2">
      <c r="A104" s="29">
        <f>'123_parsed'!A104</f>
        <v>918</v>
      </c>
      <c r="B104" s="29" t="str">
        <f>INDEX(all_banks!O:O,MATCH(A104,all_banks!H:H,0))</f>
        <v>ПАО "Запсибкомбанк" (918)</v>
      </c>
      <c r="C104" s="29">
        <f>'123_parsed'!B104</f>
        <v>19210.284</v>
      </c>
      <c r="D104" s="29" t="str">
        <f>'123_parsed'!C104</f>
        <v>2021-07-01</v>
      </c>
    </row>
    <row r="105" spans="1:4" x14ac:dyDescent="0.2">
      <c r="A105" s="29">
        <f>'123_parsed'!A105</f>
        <v>817</v>
      </c>
      <c r="B105" s="29" t="str">
        <f>INDEX(all_banks!O:O,MATCH(A105,all_banks!H:H,0))</f>
        <v>"Банк Заречье" (АО) (817)</v>
      </c>
      <c r="C105" s="29">
        <f>'123_parsed'!B105</f>
        <v>1123.0999999999999</v>
      </c>
      <c r="D105" s="29" t="str">
        <f>'123_parsed'!C105</f>
        <v>2021-07-01</v>
      </c>
    </row>
    <row r="106" spans="1:4" x14ac:dyDescent="0.2">
      <c r="A106" s="29">
        <f>'123_parsed'!A106</f>
        <v>574</v>
      </c>
      <c r="B106" s="29" t="str">
        <f>INDEX(all_banks!O:O,MATCH(A106,all_banks!H:H,0))</f>
        <v>ООО "ЗЕМКОМБАНК" (574)</v>
      </c>
      <c r="C106" s="29">
        <f>'123_parsed'!B106</f>
        <v>470.65300000000002</v>
      </c>
      <c r="D106" s="29" t="str">
        <f>'123_parsed'!C106</f>
        <v>2021-07-01</v>
      </c>
    </row>
    <row r="107" spans="1:4" x14ac:dyDescent="0.2">
      <c r="A107" s="29">
        <f>'123_parsed'!A107</f>
        <v>2900</v>
      </c>
      <c r="B107" s="29" t="str">
        <f>INDEX(all_banks!O:O,MATCH(A107,all_banks!H:H,0))</f>
        <v>ООО "Земский банк" (2900)</v>
      </c>
      <c r="C107" s="29">
        <f>'123_parsed'!B107</f>
        <v>1011.302</v>
      </c>
      <c r="D107" s="29" t="str">
        <f>'123_parsed'!C107</f>
        <v>2021-07-01</v>
      </c>
    </row>
    <row r="108" spans="1:4" x14ac:dyDescent="0.2">
      <c r="A108" s="29">
        <f>'123_parsed'!A108</f>
        <v>2559</v>
      </c>
      <c r="B108" s="29" t="str">
        <f>INDEX(all_banks!O:O,MATCH(A108,all_banks!H:H,0))</f>
        <v>"ЗИРААТ БАНК (МОСКВА)" (АО) (2559)</v>
      </c>
      <c r="C108" s="29">
        <f>'123_parsed'!B108</f>
        <v>3458.7190000000001</v>
      </c>
      <c r="D108" s="29" t="str">
        <f>'123_parsed'!C108</f>
        <v>2021-07-01</v>
      </c>
    </row>
    <row r="109" spans="1:4" x14ac:dyDescent="0.2">
      <c r="A109" s="29">
        <f>'123_parsed'!A109</f>
        <v>1732</v>
      </c>
      <c r="B109" s="29" t="str">
        <f>INDEX(all_banks!O:O,MATCH(A109,all_banks!H:H,0))</f>
        <v>АО "ИК Банк" (1732)</v>
      </c>
      <c r="C109" s="29">
        <f>'123_parsed'!B109</f>
        <v>1162.623</v>
      </c>
      <c r="D109" s="29" t="str">
        <f>'123_parsed'!C109</f>
        <v>2021-07-01</v>
      </c>
    </row>
    <row r="110" spans="1:4" x14ac:dyDescent="0.2">
      <c r="A110" s="29">
        <f>'123_parsed'!A110</f>
        <v>3519</v>
      </c>
      <c r="B110" s="29" t="str">
        <f>INDEX(all_banks!O:O,MATCH(A110,all_banks!H:H,0))</f>
        <v>ООО "Икано Банк" (3519)</v>
      </c>
      <c r="C110" s="29">
        <f>'123_parsed'!B110</f>
        <v>655.74599999999998</v>
      </c>
      <c r="D110" s="29" t="str">
        <f>'123_parsed'!C110</f>
        <v>2021-07-01</v>
      </c>
    </row>
    <row r="111" spans="1:4" x14ac:dyDescent="0.2">
      <c r="A111" s="29">
        <f>'123_parsed'!A111</f>
        <v>1829</v>
      </c>
      <c r="B111" s="29" t="str">
        <f>INDEX(all_banks!O:O,MATCH(A111,all_banks!H:H,0))</f>
        <v>ООО "Инбанк" (1829)</v>
      </c>
      <c r="C111" s="29">
        <f>'123_parsed'!B111</f>
        <v>3038.74</v>
      </c>
      <c r="D111" s="29" t="str">
        <f>'123_parsed'!C111</f>
        <v>2021-07-01</v>
      </c>
    </row>
    <row r="112" spans="1:4" x14ac:dyDescent="0.2">
      <c r="A112" s="29">
        <f>'123_parsed'!A112</f>
        <v>2763</v>
      </c>
      <c r="B112" s="29" t="str">
        <f>INDEX(all_banks!O:O,MATCH(A112,all_banks!H:H,0))</f>
        <v>ИНВЕСТТОРГБАНК АО (2763)</v>
      </c>
      <c r="C112" s="29">
        <f>'123_parsed'!B112</f>
        <v>-12569.239</v>
      </c>
      <c r="D112" s="29" t="str">
        <f>'123_parsed'!C112</f>
        <v>2021-07-01</v>
      </c>
    </row>
    <row r="113" spans="1:4" x14ac:dyDescent="0.2">
      <c r="A113" s="29">
        <f>'123_parsed'!A113</f>
        <v>2495</v>
      </c>
      <c r="B113" s="29" t="str">
        <f>INDEX(all_banks!O:O,MATCH(A113,all_banks!H:H,0))</f>
        <v>ИНГ БАНК (ЕВРАЗИЯ) АО (2495)</v>
      </c>
      <c r="C113" s="29">
        <f>'123_parsed'!B113</f>
        <v>27207.467000000001</v>
      </c>
      <c r="D113" s="29" t="str">
        <f>'123_parsed'!C113</f>
        <v>2021-07-01</v>
      </c>
    </row>
    <row r="114" spans="1:4" x14ac:dyDescent="0.2">
      <c r="A114" s="29">
        <f>'123_parsed'!A114</f>
        <v>600</v>
      </c>
      <c r="B114" s="29" t="str">
        <f>INDEX(all_banks!O:O,MATCH(A114,all_banks!H:H,0))</f>
        <v>Банк ИПБ (АО) (600)</v>
      </c>
      <c r="C114" s="29">
        <f>'123_parsed'!B114</f>
        <v>4860.6750000000002</v>
      </c>
      <c r="D114" s="29" t="str">
        <f>'123_parsed'!C114</f>
        <v>2021-07-01</v>
      </c>
    </row>
    <row r="115" spans="1:4" x14ac:dyDescent="0.2">
      <c r="A115" s="29">
        <f>'123_parsed'!A115</f>
        <v>3175</v>
      </c>
      <c r="B115" s="29" t="str">
        <f>INDEX(all_banks!O:O,MATCH(A115,all_banks!H:H,0))</f>
        <v>АО КБ "ИС Банк" (3175)</v>
      </c>
      <c r="C115" s="29">
        <f>'123_parsed'!B115</f>
        <v>1064.2460000000001</v>
      </c>
      <c r="D115" s="29" t="str">
        <f>'123_parsed'!C115</f>
        <v>2021-07-01</v>
      </c>
    </row>
    <row r="116" spans="1:4" x14ac:dyDescent="0.2">
      <c r="A116" s="29">
        <f>'123_parsed'!A116</f>
        <v>2609</v>
      </c>
      <c r="B116" s="29" t="str">
        <f>INDEX(all_banks!O:O,MATCH(A116,all_banks!H:H,0))</f>
        <v>АО "ИТ Банк" (2609)</v>
      </c>
      <c r="C116" s="29">
        <f>'123_parsed'!B116</f>
        <v>373.03300000000002</v>
      </c>
      <c r="D116" s="29" t="str">
        <f>'123_parsed'!C116</f>
        <v>2021-07-01</v>
      </c>
    </row>
    <row r="117" spans="1:4" x14ac:dyDescent="0.2">
      <c r="A117" s="29">
        <f>'123_parsed'!A117</f>
        <v>2390</v>
      </c>
      <c r="B117" s="29" t="str">
        <f>INDEX(all_banks!O:O,MATCH(A117,all_banks!H:H,0))</f>
        <v>Банк "ИТУРУП" (ООО) (2390)</v>
      </c>
      <c r="C117" s="29">
        <f>'123_parsed'!B117</f>
        <v>1696.3910000000001</v>
      </c>
      <c r="D117" s="29" t="str">
        <f>'123_parsed'!C117</f>
        <v>2021-07-01</v>
      </c>
    </row>
    <row r="118" spans="1:4" x14ac:dyDescent="0.2">
      <c r="A118" s="29">
        <f>'123_parsed'!A118</f>
        <v>2867</v>
      </c>
      <c r="B118" s="29" t="str">
        <f>INDEX(all_banks!O:O,MATCH(A118,all_banks!H:H,0))</f>
        <v>АО "ИШБАНК" (2867)</v>
      </c>
      <c r="C118" s="29">
        <f>'123_parsed'!B118</f>
        <v>6037.94</v>
      </c>
      <c r="D118" s="29" t="str">
        <f>'123_parsed'!C118</f>
        <v>2021-07-01</v>
      </c>
    </row>
    <row r="119" spans="1:4" x14ac:dyDescent="0.2">
      <c r="A119" s="29">
        <f>'123_parsed'!A119</f>
        <v>2802</v>
      </c>
      <c r="B119" s="29" t="str">
        <f>INDEX(all_banks!O:O,MATCH(A119,all_banks!H:H,0))</f>
        <v>Банк "Йошкар-Ола" (ПАО) (2802)</v>
      </c>
      <c r="C119" s="29">
        <f>'123_parsed'!B119</f>
        <v>331.99599999999998</v>
      </c>
      <c r="D119" s="29" t="str">
        <f>'123_parsed'!C119</f>
        <v>2021-07-01</v>
      </c>
    </row>
    <row r="120" spans="1:4" x14ac:dyDescent="0.2">
      <c r="A120" s="29">
        <f>'123_parsed'!A120</f>
        <v>1151</v>
      </c>
      <c r="B120" s="29" t="str">
        <f>INDEX(all_banks!O:O,MATCH(A120,all_banks!H:H,0))</f>
        <v>ООО КБ "Калуга" (1151)</v>
      </c>
      <c r="C120" s="29">
        <f>'123_parsed'!B120</f>
        <v>366.899</v>
      </c>
      <c r="D120" s="29" t="str">
        <f>'123_parsed'!C120</f>
        <v>2021-07-01</v>
      </c>
    </row>
    <row r="121" spans="1:4" x14ac:dyDescent="0.2">
      <c r="A121" s="29">
        <f>'123_parsed'!A121</f>
        <v>438</v>
      </c>
      <c r="B121" s="29" t="str">
        <f>INDEX(all_banks!O:O,MATCH(A121,all_banks!H:H,0))</f>
        <v>ООО "Камкомбанк" (438)</v>
      </c>
      <c r="C121" s="29">
        <f>'123_parsed'!B121</f>
        <v>727.46699999999998</v>
      </c>
      <c r="D121" s="29" t="str">
        <f>'123_parsed'!C121</f>
        <v>2021-07-01</v>
      </c>
    </row>
    <row r="122" spans="1:4" x14ac:dyDescent="0.2">
      <c r="A122" s="29">
        <f>'123_parsed'!A122</f>
        <v>575</v>
      </c>
      <c r="B122" s="29" t="str">
        <f>INDEX(all_banks!O:O,MATCH(A122,all_banks!H:H,0))</f>
        <v>АО АБ "Капитал" (575)</v>
      </c>
      <c r="C122" s="29">
        <f>'123_parsed'!B122</f>
        <v>2005.34</v>
      </c>
      <c r="D122" s="29" t="str">
        <f>'123_parsed'!C122</f>
        <v>2021-07-01</v>
      </c>
    </row>
    <row r="123" spans="1:4" x14ac:dyDescent="0.2">
      <c r="A123" s="29">
        <f>'123_parsed'!A123</f>
        <v>1189</v>
      </c>
      <c r="B123" s="29" t="str">
        <f>INDEX(all_banks!O:O,MATCH(A123,all_banks!H:H,0))</f>
        <v>ПАО "КВАНТ МОБАЙЛ БАНК" (1189)</v>
      </c>
      <c r="C123" s="29">
        <f>'123_parsed'!B123</f>
        <v>4056.9459999999999</v>
      </c>
      <c r="D123" s="29" t="str">
        <f>'123_parsed'!C123</f>
        <v>2021-07-01</v>
      </c>
    </row>
    <row r="124" spans="1:4" x14ac:dyDescent="0.2">
      <c r="A124" s="29">
        <f>'123_parsed'!A124</f>
        <v>842</v>
      </c>
      <c r="B124" s="29" t="str">
        <f>INDEX(all_banks!O:O,MATCH(A124,all_banks!H:H,0))</f>
        <v>ООО КБ "Кетовский" (842)</v>
      </c>
      <c r="C124" s="29">
        <f>'123_parsed'!B124</f>
        <v>522.23800000000006</v>
      </c>
      <c r="D124" s="29" t="str">
        <f>'123_parsed'!C124</f>
        <v>2021-07-01</v>
      </c>
    </row>
    <row r="125" spans="1:4" x14ac:dyDescent="0.2">
      <c r="A125" s="29">
        <f>'123_parsed'!A125</f>
        <v>2241</v>
      </c>
      <c r="B125" s="29" t="str">
        <f>INDEX(all_banks!O:O,MATCH(A125,all_banks!H:H,0))</f>
        <v>КИВИ Банк (АО) (2241)</v>
      </c>
      <c r="C125" s="29">
        <f>'123_parsed'!B125</f>
        <v>14610.834000000001</v>
      </c>
      <c r="D125" s="29" t="str">
        <f>'123_parsed'!C125</f>
        <v>2021-07-01</v>
      </c>
    </row>
    <row r="126" spans="1:4" x14ac:dyDescent="0.2">
      <c r="A126" s="29">
        <f>'123_parsed'!A126</f>
        <v>3298</v>
      </c>
      <c r="B126" s="29" t="str">
        <f>INDEX(all_banks!O:O,MATCH(A126,all_banks!H:H,0))</f>
        <v>АО "Классик Эконом Банк" (3298)</v>
      </c>
      <c r="C126" s="29">
        <f>'123_parsed'!B126</f>
        <v>466.78699999999998</v>
      </c>
      <c r="D126" s="29" t="str">
        <f>'123_parsed'!C126</f>
        <v>2021-07-01</v>
      </c>
    </row>
    <row r="127" spans="1:4" x14ac:dyDescent="0.2">
      <c r="A127" s="29">
        <f>'123_parsed'!A127</f>
        <v>65</v>
      </c>
      <c r="B127" s="29" t="str">
        <f>INDEX(all_banks!O:O,MATCH(A127,all_banks!H:H,0))</f>
        <v>ООО КБ "КОЛЬЦО УРАЛА" (65)</v>
      </c>
      <c r="C127" s="29">
        <f>'123_parsed'!B127</f>
        <v>4767.326</v>
      </c>
      <c r="D127" s="29" t="str">
        <f>'123_parsed'!C127</f>
        <v>2021-07-01</v>
      </c>
    </row>
    <row r="128" spans="1:4" x14ac:dyDescent="0.2">
      <c r="A128" s="29">
        <f>'123_parsed'!A128</f>
        <v>3333</v>
      </c>
      <c r="B128" s="29" t="str">
        <f>INDEX(all_banks!O:O,MATCH(A128,all_banks!H:H,0))</f>
        <v>АО "КОММЕРЦБАНК (ЕВРАЗИЯ)" (3333)</v>
      </c>
      <c r="C128" s="29">
        <f>'123_parsed'!B128</f>
        <v>12422.008</v>
      </c>
      <c r="D128" s="29" t="str">
        <f>'123_parsed'!C128</f>
        <v>2021-07-01</v>
      </c>
    </row>
    <row r="129" spans="1:4" x14ac:dyDescent="0.2">
      <c r="A129" s="29">
        <f>'123_parsed'!A129</f>
        <v>3446</v>
      </c>
      <c r="B129" s="29" t="str">
        <f>INDEX(all_banks!O:O,MATCH(A129,all_banks!H:H,0))</f>
        <v>"Коммерческий Индо Банк" ООО (3446)</v>
      </c>
      <c r="C129" s="29">
        <f>'123_parsed'!B129</f>
        <v>2207.0309999999999</v>
      </c>
      <c r="D129" s="29" t="str">
        <f>'123_parsed'!C129</f>
        <v>2021-07-01</v>
      </c>
    </row>
    <row r="130" spans="1:4" x14ac:dyDescent="0.2">
      <c r="A130" s="29">
        <f>'123_parsed'!A130</f>
        <v>1087</v>
      </c>
      <c r="B130" s="29" t="str">
        <f>INDEX(all_banks!O:O,MATCH(A130,all_banks!H:H,0))</f>
        <v>АО Банк "ККБ" (1087)</v>
      </c>
      <c r="C130" s="29">
        <f>'123_parsed'!B130</f>
        <v>1434.143</v>
      </c>
      <c r="D130" s="29" t="str">
        <f>'123_parsed'!C130</f>
        <v>2021-07-01</v>
      </c>
    </row>
    <row r="131" spans="1:4" x14ac:dyDescent="0.2">
      <c r="A131" s="29">
        <f>'123_parsed'!A131</f>
        <v>3184</v>
      </c>
      <c r="B131" s="29" t="str">
        <f>INDEX(all_banks!O:O,MATCH(A131,all_banks!H:H,0))</f>
        <v>КБ "Континенталь" ООО (3184)</v>
      </c>
      <c r="C131" s="29">
        <f>'123_parsed'!B131</f>
        <v>391.786</v>
      </c>
      <c r="D131" s="29" t="str">
        <f>'123_parsed'!C131</f>
        <v>2021-07-01</v>
      </c>
    </row>
    <row r="132" spans="1:4" x14ac:dyDescent="0.2">
      <c r="A132" s="29">
        <f>'123_parsed'!A132</f>
        <v>2245</v>
      </c>
      <c r="B132" s="29" t="str">
        <f>INDEX(all_banks!O:O,MATCH(A132,all_banks!H:H,0))</f>
        <v>АО КБ "КОСМОС" (2245)</v>
      </c>
      <c r="C132" s="29">
        <f>'123_parsed'!B132</f>
        <v>367.42899999999997</v>
      </c>
      <c r="D132" s="29" t="str">
        <f>'123_parsed'!C132</f>
        <v>2021-07-01</v>
      </c>
    </row>
    <row r="133" spans="1:4" x14ac:dyDescent="0.2">
      <c r="A133" s="29">
        <f>'123_parsed'!A133</f>
        <v>1115</v>
      </c>
      <c r="B133" s="29" t="str">
        <f>INDEX(all_banks!O:O,MATCH(A133,all_banks!H:H,0))</f>
        <v>ООО "Костромаселькомбанк" (1115)</v>
      </c>
      <c r="C133" s="29">
        <f>'123_parsed'!B133</f>
        <v>435.22399999999999</v>
      </c>
      <c r="D133" s="29" t="str">
        <f>'123_parsed'!C133</f>
        <v>2021-07-01</v>
      </c>
    </row>
    <row r="134" spans="1:4" x14ac:dyDescent="0.2">
      <c r="A134" s="29">
        <f>'123_parsed'!A134</f>
        <v>3300</v>
      </c>
      <c r="B134" s="29" t="str">
        <f>INDEX(all_banks!O:O,MATCH(A134,all_banks!H:H,0))</f>
        <v>АО "КОШЕЛЕВ-БАНК" (3300)</v>
      </c>
      <c r="C134" s="29">
        <f>'123_parsed'!B134</f>
        <v>1869.1189999999999</v>
      </c>
      <c r="D134" s="29" t="str">
        <f>'123_parsed'!C134</f>
        <v>2021-07-01</v>
      </c>
    </row>
    <row r="135" spans="1:4" x14ac:dyDescent="0.2">
      <c r="A135" s="29">
        <f>'123_parsed'!A135</f>
        <v>1680</v>
      </c>
      <c r="B135" s="29" t="str">
        <f>INDEX(all_banks!O:O,MATCH(A135,all_banks!H:H,0))</f>
        <v>Креди Агриколь КИБ АО (1680)</v>
      </c>
      <c r="C135" s="29">
        <f>'123_parsed'!B135</f>
        <v>13060.436</v>
      </c>
      <c r="D135" s="29" t="str">
        <f>'123_parsed'!C135</f>
        <v>2021-07-01</v>
      </c>
    </row>
    <row r="136" spans="1:4" x14ac:dyDescent="0.2">
      <c r="A136" s="29">
        <f>'123_parsed'!A136</f>
        <v>3311</v>
      </c>
      <c r="B136" s="29" t="str">
        <f>INDEX(all_banks!O:O,MATCH(A136,all_banks!H:H,0))</f>
        <v>АО "Кредит Европа Банк (Россия)" (3311)</v>
      </c>
      <c r="C136" s="29">
        <f>'123_parsed'!B136</f>
        <v>18045.477999999999</v>
      </c>
      <c r="D136" s="29" t="str">
        <f>'123_parsed'!C136</f>
        <v>2021-07-01</v>
      </c>
    </row>
    <row r="137" spans="1:4" x14ac:dyDescent="0.2">
      <c r="A137" s="29">
        <f>'123_parsed'!A137</f>
        <v>2584</v>
      </c>
      <c r="B137" s="29" t="str">
        <f>INDEX(all_banks!O:O,MATCH(A137,all_banks!H:H,0))</f>
        <v>Банк "КУБ" (АО) (2584)</v>
      </c>
      <c r="C137" s="29">
        <f>'123_parsed'!B137</f>
        <v>5296.77</v>
      </c>
      <c r="D137" s="29" t="str">
        <f>'123_parsed'!C137</f>
        <v>2021-07-01</v>
      </c>
    </row>
    <row r="138" spans="1:4" x14ac:dyDescent="0.2">
      <c r="A138" s="29">
        <f>'123_parsed'!A138</f>
        <v>2905</v>
      </c>
      <c r="B138" s="29" t="str">
        <f>INDEX(all_banks!O:O,MATCH(A138,all_banks!H:H,0))</f>
        <v>"Банк Кремлевский" ООО (2905)</v>
      </c>
      <c r="C138" s="29">
        <f>'123_parsed'!B138</f>
        <v>2205.4830000000002</v>
      </c>
      <c r="D138" s="29" t="str">
        <f>'123_parsed'!C138</f>
        <v>2021-07-01</v>
      </c>
    </row>
    <row r="139" spans="1:4" x14ac:dyDescent="0.2">
      <c r="A139" s="29">
        <f>'123_parsed'!A139</f>
        <v>2682</v>
      </c>
      <c r="B139" s="29" t="str">
        <f>INDEX(all_banks!O:O,MATCH(A139,all_banks!H:H,0))</f>
        <v>КБ "Крокус-Банк" (ООО) (2682)</v>
      </c>
      <c r="C139" s="29">
        <f>'123_parsed'!B139</f>
        <v>1468.2560000000001</v>
      </c>
      <c r="D139" s="29" t="str">
        <f>'123_parsed'!C139</f>
        <v>2021-07-01</v>
      </c>
    </row>
    <row r="140" spans="1:4" x14ac:dyDescent="0.2">
      <c r="A140" s="29">
        <f>'123_parsed'!A140</f>
        <v>2499</v>
      </c>
      <c r="B140" s="29" t="str">
        <f>INDEX(all_banks!O:O,MATCH(A140,all_banks!H:H,0))</f>
        <v>ООО "Крона-Банк" (2499)</v>
      </c>
      <c r="C140" s="29">
        <f>'123_parsed'!B140</f>
        <v>543.64800000000002</v>
      </c>
      <c r="D140" s="29" t="str">
        <f>'123_parsed'!C140</f>
        <v>2021-07-01</v>
      </c>
    </row>
    <row r="141" spans="1:4" x14ac:dyDescent="0.2">
      <c r="A141" s="29">
        <f>'123_parsed'!A141</f>
        <v>2607</v>
      </c>
      <c r="B141" s="29" t="str">
        <f>INDEX(all_banks!O:O,MATCH(A141,all_banks!H:H,0))</f>
        <v>АО "Кросна-Банк" (2607)</v>
      </c>
      <c r="C141" s="29">
        <f>'123_parsed'!B141</f>
        <v>270.303</v>
      </c>
      <c r="D141" s="29" t="str">
        <f>'123_parsed'!C141</f>
        <v>2021-07-01</v>
      </c>
    </row>
    <row r="142" spans="1:4" x14ac:dyDescent="0.2">
      <c r="A142" s="29">
        <f>'123_parsed'!A142</f>
        <v>2518</v>
      </c>
      <c r="B142" s="29" t="str">
        <f>INDEX(all_banks!O:O,MATCH(A142,all_banks!H:H,0))</f>
        <v>КБ "Кубань Кредит" ООО (2518)</v>
      </c>
      <c r="C142" s="29">
        <f>'123_parsed'!B142</f>
        <v>15109.776</v>
      </c>
      <c r="D142" s="29" t="str">
        <f>'123_parsed'!C142</f>
        <v>2021-07-01</v>
      </c>
    </row>
    <row r="143" spans="1:4" x14ac:dyDescent="0.2">
      <c r="A143" s="29">
        <f>'123_parsed'!A143</f>
        <v>478</v>
      </c>
      <c r="B143" s="29" t="str">
        <f>INDEX(all_banks!O:O,MATCH(A143,all_banks!H:H,0))</f>
        <v>АО "Кубаньторгбанк" (478)</v>
      </c>
      <c r="C143" s="29">
        <f>'123_parsed'!B143</f>
        <v>1285.434</v>
      </c>
      <c r="D143" s="29" t="str">
        <f>'123_parsed'!C143</f>
        <v>2021-07-01</v>
      </c>
    </row>
    <row r="144" spans="1:4" x14ac:dyDescent="0.2">
      <c r="A144" s="29">
        <f>'123_parsed'!A144</f>
        <v>2868</v>
      </c>
      <c r="B144" s="29" t="str">
        <f>INDEX(all_banks!O:O,MATCH(A144,all_banks!H:H,0))</f>
        <v>АКБ "Кузбассхимбанк" (ПАО) (2868)</v>
      </c>
      <c r="C144" s="29">
        <f>'123_parsed'!B144</f>
        <v>386.89100000000002</v>
      </c>
      <c r="D144" s="29" t="str">
        <f>'123_parsed'!C144</f>
        <v>2021-07-01</v>
      </c>
    </row>
    <row r="145" spans="1:4" x14ac:dyDescent="0.2">
      <c r="A145" s="29">
        <f>'123_parsed'!A145</f>
        <v>1158</v>
      </c>
      <c r="B145" s="29" t="str">
        <f>INDEX(all_banks!O:O,MATCH(A145,all_banks!H:H,0))</f>
        <v>АО "Кузнецкбизнесбанк" (1158)</v>
      </c>
      <c r="C145" s="29">
        <f>'123_parsed'!B145</f>
        <v>1711.346</v>
      </c>
      <c r="D145" s="29" t="str">
        <f>'123_parsed'!C145</f>
        <v>2021-07-01</v>
      </c>
    </row>
    <row r="146" spans="1:4" x14ac:dyDescent="0.2">
      <c r="A146" s="29">
        <f>'123_parsed'!A146</f>
        <v>609</v>
      </c>
      <c r="B146" s="29" t="str">
        <f>INDEX(all_banks!O:O,MATCH(A146,all_banks!H:H,0))</f>
        <v>ПАО Банк "Кузнецкий" (609)</v>
      </c>
      <c r="C146" s="29">
        <f>'123_parsed'!B146</f>
        <v>645.38099999999997</v>
      </c>
      <c r="D146" s="29" t="str">
        <f>'123_parsed'!C146</f>
        <v>2021-07-01</v>
      </c>
    </row>
    <row r="147" spans="1:4" x14ac:dyDescent="0.2">
      <c r="A147" s="29">
        <f>'123_parsed'!A147</f>
        <v>2568</v>
      </c>
      <c r="B147" s="29" t="str">
        <f>INDEX(all_banks!O:O,MATCH(A147,all_banks!H:H,0))</f>
        <v>ООО БАНК "КУРГАН" (2568)</v>
      </c>
      <c r="C147" s="29">
        <f>'123_parsed'!B147</f>
        <v>520.36400000000003</v>
      </c>
      <c r="D147" s="29" t="str">
        <f>'123_parsed'!C147</f>
        <v>2021-07-01</v>
      </c>
    </row>
    <row r="148" spans="1:4" x14ac:dyDescent="0.2">
      <c r="A148" s="29">
        <f>'123_parsed'!A148</f>
        <v>3525</v>
      </c>
      <c r="B148" s="29" t="str">
        <f>INDEX(all_banks!O:O,MATCH(A148,all_banks!H:H,0))</f>
        <v>ООО "КЭБ ЭйчЭнБи Банк" (3525)</v>
      </c>
      <c r="C148" s="29">
        <f>'123_parsed'!B148</f>
        <v>4792.5659999999998</v>
      </c>
      <c r="D148" s="29" t="str">
        <f>'123_parsed'!C148</f>
        <v>2021-07-01</v>
      </c>
    </row>
    <row r="149" spans="1:4" x14ac:dyDescent="0.2">
      <c r="A149" s="29">
        <f>'123_parsed'!A149</f>
        <v>1920</v>
      </c>
      <c r="B149" s="29" t="str">
        <f>INDEX(all_banks!O:O,MATCH(A149,all_banks!H:H,0))</f>
        <v>АКБ "Ланта-Банк" (АО) (1920)</v>
      </c>
      <c r="C149" s="29">
        <f>'123_parsed'!B149</f>
        <v>2258.049</v>
      </c>
      <c r="D149" s="29" t="str">
        <f>'123_parsed'!C149</f>
        <v>2021-07-01</v>
      </c>
    </row>
    <row r="150" spans="1:4" x14ac:dyDescent="0.2">
      <c r="A150" s="29">
        <f>'123_parsed'!A150</f>
        <v>1343</v>
      </c>
      <c r="B150" s="29" t="str">
        <f>INDEX(all_banks!O:O,MATCH(A150,all_banks!H:H,0))</f>
        <v>Банк "Левобережный" (ПАО) (1343)</v>
      </c>
      <c r="C150" s="29">
        <f>'123_parsed'!B150</f>
        <v>11032.055</v>
      </c>
      <c r="D150" s="29" t="str">
        <f>'123_parsed'!C150</f>
        <v>2021-07-01</v>
      </c>
    </row>
    <row r="151" spans="1:4" x14ac:dyDescent="0.2">
      <c r="A151" s="29">
        <f>'123_parsed'!A151</f>
        <v>2707</v>
      </c>
      <c r="B151" s="29" t="str">
        <f>INDEX(all_banks!O:O,MATCH(A151,all_banks!H:H,0))</f>
        <v>КБ "ЛОКО-Банк" (АО) (2707)</v>
      </c>
      <c r="C151" s="29">
        <f>'123_parsed'!B151</f>
        <v>18485.752</v>
      </c>
      <c r="D151" s="29" t="str">
        <f>'123_parsed'!C151</f>
        <v>2021-07-01</v>
      </c>
    </row>
    <row r="152" spans="1:4" x14ac:dyDescent="0.2">
      <c r="A152" s="29">
        <f>'123_parsed'!A152</f>
        <v>3379</v>
      </c>
      <c r="B152" s="29" t="str">
        <f>INDEX(all_banks!O:O,MATCH(A152,all_banks!H:H,0))</f>
        <v>КБ "Максима" (ООО) (3379)</v>
      </c>
      <c r="C152" s="29">
        <f>'123_parsed'!B152</f>
        <v>305.67599999999999</v>
      </c>
      <c r="D152" s="29" t="str">
        <f>'123_parsed'!C152</f>
        <v>2021-07-01</v>
      </c>
    </row>
    <row r="153" spans="1:4" x14ac:dyDescent="0.2">
      <c r="A153" s="29">
        <f>'123_parsed'!A153</f>
        <v>3395</v>
      </c>
      <c r="B153" s="29" t="str">
        <f>INDEX(all_banks!O:O,MATCH(A153,all_banks!H:H,0))</f>
        <v>"Банк "МБА-МОСКВА" ООО (3395)</v>
      </c>
      <c r="C153" s="29">
        <f>'123_parsed'!B153</f>
        <v>7237.3860000000004</v>
      </c>
      <c r="D153" s="29" t="str">
        <f>'123_parsed'!C153</f>
        <v>2021-07-01</v>
      </c>
    </row>
    <row r="154" spans="1:4" x14ac:dyDescent="0.2">
      <c r="A154" s="29">
        <f>'123_parsed'!A154</f>
        <v>2407</v>
      </c>
      <c r="B154" s="29" t="str">
        <f>INDEX(all_banks!O:O,MATCH(A154,all_banks!H:H,0))</f>
        <v>ООО КБ "МВС Банк" (2407)</v>
      </c>
      <c r="C154" s="29">
        <f>'123_parsed'!B154</f>
        <v>351.19400000000002</v>
      </c>
      <c r="D154" s="29" t="str">
        <f>'123_parsed'!C154</f>
        <v>2021-07-01</v>
      </c>
    </row>
    <row r="155" spans="1:4" x14ac:dyDescent="0.2">
      <c r="A155" s="29">
        <f>'123_parsed'!A155</f>
        <v>2618</v>
      </c>
      <c r="B155" s="29" t="str">
        <f>INDEX(all_banks!O:O,MATCH(A155,all_banks!H:H,0))</f>
        <v>АО АКБ "МЕЖДУНАРОДНЫЙ ФИНАНСОВЫЙ КЛУБ" (2618)</v>
      </c>
      <c r="C155" s="29">
        <f>'123_parsed'!B155</f>
        <v>7500.44</v>
      </c>
      <c r="D155" s="29" t="str">
        <f>'123_parsed'!C155</f>
        <v>2021-07-01</v>
      </c>
    </row>
    <row r="156" spans="1:4" x14ac:dyDescent="0.2">
      <c r="A156" s="29">
        <f>'123_parsed'!A156</f>
        <v>3473</v>
      </c>
      <c r="B156" s="29" t="str">
        <f>INDEX(all_banks!O:O,MATCH(A156,all_banks!H:H,0))</f>
        <v>"Мерседес-Бенц Банк Рус" ООО (3473)</v>
      </c>
      <c r="C156" s="29">
        <f>'123_parsed'!B156</f>
        <v>4810.5110000000004</v>
      </c>
      <c r="D156" s="29" t="str">
        <f>'123_parsed'!C156</f>
        <v>2021-07-01</v>
      </c>
    </row>
    <row r="157" spans="1:4" x14ac:dyDescent="0.2">
      <c r="A157" s="29">
        <f>'123_parsed'!A157</f>
        <v>2440</v>
      </c>
      <c r="B157" s="29" t="str">
        <f>INDEX(all_banks!O:O,MATCH(A157,all_banks!H:H,0))</f>
        <v>ПАО АКБ "Металлинвестбанк" (2440)</v>
      </c>
      <c r="C157" s="29">
        <f>'123_parsed'!B157</f>
        <v>15243.593999999999</v>
      </c>
      <c r="D157" s="29" t="str">
        <f>'123_parsed'!C157</f>
        <v>2021-07-01</v>
      </c>
    </row>
    <row r="158" spans="1:4" x14ac:dyDescent="0.2">
      <c r="A158" s="29">
        <f>'123_parsed'!A158</f>
        <v>2443</v>
      </c>
      <c r="B158" s="29" t="str">
        <f>INDEX(all_banks!O:O,MATCH(A158,all_banks!H:H,0))</f>
        <v>ПАО "МЕТКОМБАНК" (2443)</v>
      </c>
      <c r="C158" s="29">
        <f>'123_parsed'!B158</f>
        <v>19293.84</v>
      </c>
      <c r="D158" s="29" t="str">
        <f>'123_parsed'!C158</f>
        <v>2021-07-01</v>
      </c>
    </row>
    <row r="159" spans="1:4" x14ac:dyDescent="0.2">
      <c r="A159" s="29">
        <f>'123_parsed'!A159</f>
        <v>3337</v>
      </c>
      <c r="B159" s="29" t="str">
        <f>INDEX(all_banks!O:O,MATCH(A159,all_banks!H:H,0))</f>
        <v>АО "Мидзухо Банк (Москва)" (3337)</v>
      </c>
      <c r="C159" s="29">
        <f>'123_parsed'!B159</f>
        <v>18619.651000000002</v>
      </c>
      <c r="D159" s="29" t="str">
        <f>'123_parsed'!C159</f>
        <v>2021-07-01</v>
      </c>
    </row>
    <row r="160" spans="1:4" x14ac:dyDescent="0.2">
      <c r="A160" s="29">
        <f>'123_parsed'!A160</f>
        <v>3396</v>
      </c>
      <c r="B160" s="29" t="str">
        <f>INDEX(all_banks!O:O,MATCH(A160,all_banks!H:H,0))</f>
        <v>АО "МБ Банк" (3396)</v>
      </c>
      <c r="C160" s="29">
        <f>'123_parsed'!B160</f>
        <v>12312.656000000001</v>
      </c>
      <c r="D160" s="29" t="str">
        <f>'123_parsed'!C160</f>
        <v>2021-07-01</v>
      </c>
    </row>
    <row r="161" spans="1:4" x14ac:dyDescent="0.2">
      <c r="A161" s="29">
        <f>'123_parsed'!A161</f>
        <v>1927</v>
      </c>
      <c r="B161" s="29" t="str">
        <f>INDEX(all_banks!O:O,MATCH(A161,all_banks!H:H,0))</f>
        <v>АО КБ "Модульбанк" (1927)</v>
      </c>
      <c r="C161" s="29">
        <f>'123_parsed'!B161</f>
        <v>2679.1610000000001</v>
      </c>
      <c r="D161" s="29" t="str">
        <f>'123_parsed'!C161</f>
        <v>2021-07-01</v>
      </c>
    </row>
    <row r="162" spans="1:4" x14ac:dyDescent="0.2">
      <c r="A162" s="29">
        <f>'123_parsed'!A162</f>
        <v>77</v>
      </c>
      <c r="B162" s="29" t="str">
        <f>INDEX(all_banks!O:O,MATCH(A162,all_banks!H:H,0))</f>
        <v>МОРСКОЙ БАНК (АО) (77)</v>
      </c>
      <c r="C162" s="29">
        <f>'123_parsed'!B162</f>
        <v>1954.242</v>
      </c>
      <c r="D162" s="29" t="str">
        <f>'123_parsed'!C162</f>
        <v>2021-07-01</v>
      </c>
    </row>
    <row r="163" spans="1:4" x14ac:dyDescent="0.2">
      <c r="A163" s="29">
        <f>'123_parsed'!A163</f>
        <v>3247</v>
      </c>
      <c r="B163" s="29" t="str">
        <f>INDEX(all_banks!O:O,MATCH(A163,all_banks!H:H,0))</f>
        <v>АО БАНК "МОСКВА-СИТИ" (3247)</v>
      </c>
      <c r="C163" s="29">
        <f>'123_parsed'!B163</f>
        <v>1468.2090000000001</v>
      </c>
      <c r="D163" s="29" t="str">
        <f>'123_parsed'!C163</f>
        <v>2021-07-01</v>
      </c>
    </row>
    <row r="164" spans="1:4" x14ac:dyDescent="0.2">
      <c r="A164" s="29">
        <f>'123_parsed'!A164</f>
        <v>912</v>
      </c>
      <c r="B164" s="29" t="str">
        <f>INDEX(all_banks!O:O,MATCH(A164,all_banks!H:H,0))</f>
        <v>АО "МИнБанк" (912)</v>
      </c>
      <c r="C164" s="29">
        <f>'123_parsed'!B164</f>
        <v>14474.582</v>
      </c>
      <c r="D164" s="29" t="str">
        <f>'123_parsed'!C164</f>
        <v>2021-07-01</v>
      </c>
    </row>
    <row r="165" spans="1:4" x14ac:dyDescent="0.2">
      <c r="A165" s="29">
        <f>'123_parsed'!A165</f>
        <v>3172</v>
      </c>
      <c r="B165" s="29" t="str">
        <f>INDEX(all_banks!O:O,MATCH(A165,all_banks!H:H,0))</f>
        <v>АО "МОСКОМБАНК" (3172)</v>
      </c>
      <c r="C165" s="29">
        <f>'123_parsed'!B165</f>
        <v>1201.864</v>
      </c>
      <c r="D165" s="29" t="str">
        <f>'123_parsed'!C165</f>
        <v>2021-07-01</v>
      </c>
    </row>
    <row r="166" spans="1:4" x14ac:dyDescent="0.2">
      <c r="A166" s="29">
        <f>'123_parsed'!A166</f>
        <v>1978</v>
      </c>
      <c r="B166" s="29" t="str">
        <f>INDEX(all_banks!O:O,MATCH(A166,all_banks!H:H,0))</f>
        <v>ПАО "МОСКОВСКИЙ КРЕДИТНЫЙ БАНК" (1978)</v>
      </c>
      <c r="C166" s="29">
        <f>'123_parsed'!B166</f>
        <v>309466.24800000002</v>
      </c>
      <c r="D166" s="29" t="str">
        <f>'123_parsed'!C166</f>
        <v>2021-07-01</v>
      </c>
    </row>
    <row r="167" spans="1:4" x14ac:dyDescent="0.2">
      <c r="A167" s="29">
        <f>'123_parsed'!A167</f>
        <v>1751</v>
      </c>
      <c r="B167" s="29" t="str">
        <f>INDEX(all_banks!O:O,MATCH(A167,all_banks!H:H,0))</f>
        <v>ПАО МОСОБЛБАНК (1751)</v>
      </c>
      <c r="C167" s="29">
        <f>'123_parsed'!B167</f>
        <v>-136839.74600000001</v>
      </c>
      <c r="D167" s="29" t="str">
        <f>'123_parsed'!C167</f>
        <v>2021-07-01</v>
      </c>
    </row>
    <row r="168" spans="1:4" x14ac:dyDescent="0.2">
      <c r="A168" s="29">
        <f>'123_parsed'!A168</f>
        <v>3365</v>
      </c>
      <c r="B168" s="29" t="str">
        <f>INDEX(all_banks!O:O,MATCH(A168,all_banks!H:H,0))</f>
        <v>КБ "Москоммерцбанк" (АО) (3365)</v>
      </c>
      <c r="C168" s="29">
        <f>'123_parsed'!B168</f>
        <v>9026.3340000000007</v>
      </c>
      <c r="D168" s="29" t="str">
        <f>'123_parsed'!C168</f>
        <v>2021-07-01</v>
      </c>
    </row>
    <row r="169" spans="1:4" x14ac:dyDescent="0.2">
      <c r="A169" s="29">
        <f>'123_parsed'!A169</f>
        <v>2789</v>
      </c>
      <c r="B169" s="29" t="str">
        <f>INDEX(all_banks!O:O,MATCH(A169,all_banks!H:H,0))</f>
        <v>АО МС Банк Рус (2789)</v>
      </c>
      <c r="C169" s="29">
        <f>'123_parsed'!B169</f>
        <v>4441.875</v>
      </c>
      <c r="D169" s="29" t="str">
        <f>'123_parsed'!C169</f>
        <v>2021-07-01</v>
      </c>
    </row>
    <row r="170" spans="1:4" x14ac:dyDescent="0.2">
      <c r="A170" s="29">
        <f>'123_parsed'!A170</f>
        <v>2722</v>
      </c>
      <c r="B170" s="29" t="str">
        <f>INDEX(all_banks!O:O,MATCH(A170,all_banks!H:H,0))</f>
        <v>БАНК "МСКБ" (АО) (2722)</v>
      </c>
      <c r="C170" s="29">
        <f>'123_parsed'!B170</f>
        <v>311.96899999999999</v>
      </c>
      <c r="D170" s="29" t="str">
        <f>'123_parsed'!C170</f>
        <v>2021-07-01</v>
      </c>
    </row>
    <row r="171" spans="1:4" x14ac:dyDescent="0.2">
      <c r="A171" s="29">
        <f>'123_parsed'!A171</f>
        <v>3340</v>
      </c>
      <c r="B171" s="29" t="str">
        <f>INDEX(all_banks!O:O,MATCH(A171,all_banks!H:H,0))</f>
        <v>АО "МСП Банк" (3340)</v>
      </c>
      <c r="C171" s="29">
        <f>'123_parsed'!B171</f>
        <v>20498.543000000001</v>
      </c>
      <c r="D171" s="29" t="str">
        <f>'123_parsed'!C171</f>
        <v>2021-07-01</v>
      </c>
    </row>
    <row r="172" spans="1:4" x14ac:dyDescent="0.2">
      <c r="A172" s="29">
        <f>'123_parsed'!A172</f>
        <v>1052</v>
      </c>
      <c r="B172" s="29" t="str">
        <f>INDEX(all_banks!O:O,MATCH(A172,all_banks!H:H,0))</f>
        <v>АО "МТИ Банк" (1052)</v>
      </c>
      <c r="C172" s="29">
        <f>'123_parsed'!B172</f>
        <v>473.27</v>
      </c>
      <c r="D172" s="29" t="str">
        <f>'123_parsed'!C172</f>
        <v>2021-07-01</v>
      </c>
    </row>
    <row r="173" spans="1:4" x14ac:dyDescent="0.2">
      <c r="A173" s="29">
        <f>'123_parsed'!A173</f>
        <v>2268</v>
      </c>
      <c r="B173" s="29" t="str">
        <f>INDEX(all_banks!O:O,MATCH(A173,all_banks!H:H,0))</f>
        <v>ПАО "МТС-Банк" (2268)</v>
      </c>
      <c r="C173" s="29">
        <f>'123_parsed'!B173</f>
        <v>43699.807999999997</v>
      </c>
      <c r="D173" s="29" t="str">
        <f>'123_parsed'!C173</f>
        <v>2021-07-01</v>
      </c>
    </row>
    <row r="174" spans="1:4" x14ac:dyDescent="0.2">
      <c r="A174" s="29">
        <f>'123_parsed'!A174</f>
        <v>2103</v>
      </c>
      <c r="B174" s="29" t="str">
        <f>INDEX(all_banks!O:O,MATCH(A174,all_banks!H:H,0))</f>
        <v>"Муниципальный Камчатпрофитбанк" (АО) (2103)</v>
      </c>
      <c r="C174" s="29">
        <f>'123_parsed'!B174</f>
        <v>717.54</v>
      </c>
      <c r="D174" s="29" t="str">
        <f>'123_parsed'!C174</f>
        <v>2021-07-01</v>
      </c>
    </row>
    <row r="175" spans="1:4" x14ac:dyDescent="0.2">
      <c r="A175" s="29">
        <f>'123_parsed'!A175</f>
        <v>695</v>
      </c>
      <c r="B175" s="29" t="str">
        <f>INDEX(all_banks!O:O,MATCH(A175,all_banks!H:H,0))</f>
        <v>Банк "Нальчик" ООО (695)</v>
      </c>
      <c r="C175" s="29">
        <f>'123_parsed'!B175</f>
        <v>527.67999999999995</v>
      </c>
      <c r="D175" s="29" t="str">
        <f>'123_parsed'!C175</f>
        <v>2021-07-01</v>
      </c>
    </row>
    <row r="176" spans="1:4" x14ac:dyDescent="0.2">
      <c r="A176" s="29">
        <f>'123_parsed'!A176</f>
        <v>2374</v>
      </c>
      <c r="B176" s="29" t="str">
        <f>INDEX(all_banks!O:O,MATCH(A176,all_banks!H:H,0))</f>
        <v>АО "НДБанк" (2374)</v>
      </c>
      <c r="C176" s="29">
        <f>'123_parsed'!B176</f>
        <v>352.91300000000001</v>
      </c>
      <c r="D176" s="29" t="str">
        <f>'123_parsed'!C176</f>
        <v>2021-07-01</v>
      </c>
    </row>
    <row r="177" spans="1:4" x14ac:dyDescent="0.2">
      <c r="A177" s="29">
        <f>'123_parsed'!A177</f>
        <v>3390</v>
      </c>
      <c r="B177" s="29" t="str">
        <f>INDEX(all_banks!O:O,MATCH(A177,all_banks!H:H,0))</f>
        <v>"Натиксис Банк АО" (3390)</v>
      </c>
      <c r="C177" s="29">
        <f>'123_parsed'!B177</f>
        <v>5714.5330000000004</v>
      </c>
      <c r="D177" s="29" t="str">
        <f>'123_parsed'!C177</f>
        <v>2021-07-01</v>
      </c>
    </row>
    <row r="178" spans="1:4" x14ac:dyDescent="0.2">
      <c r="A178" s="29">
        <f>'123_parsed'!A178</f>
        <v>1949</v>
      </c>
      <c r="B178" s="29" t="str">
        <f>INDEX(all_banks!O:O,MATCH(A178,all_banks!H:H,0))</f>
        <v>АО БАНК НБС (1949)</v>
      </c>
      <c r="C178" s="29">
        <f>'123_parsed'!B178</f>
        <v>315.98599999999999</v>
      </c>
      <c r="D178" s="29" t="str">
        <f>'123_parsed'!C178</f>
        <v>2021-07-01</v>
      </c>
    </row>
    <row r="179" spans="1:4" x14ac:dyDescent="0.2">
      <c r="A179" s="29">
        <f>'123_parsed'!A179</f>
        <v>3077</v>
      </c>
      <c r="B179" s="29" t="str">
        <f>INDEX(all_banks!O:O,MATCH(A179,all_banks!H:H,0))</f>
        <v>"Нацинвестпромбанк" (АО) (3077)</v>
      </c>
      <c r="C179" s="29">
        <f>'123_parsed'!B179</f>
        <v>2773.9850000000001</v>
      </c>
      <c r="D179" s="29" t="str">
        <f>'123_parsed'!C179</f>
        <v>2021-07-01</v>
      </c>
    </row>
    <row r="180" spans="1:4" x14ac:dyDescent="0.2">
      <c r="A180" s="29">
        <f>'123_parsed'!A180</f>
        <v>2170</v>
      </c>
      <c r="B180" s="29" t="str">
        <f>INDEX(all_banks!O:O,MATCH(A180,all_banks!H:H,0))</f>
        <v>АКБ "НРБанк" (АО) (2170)</v>
      </c>
      <c r="C180" s="29">
        <f>'123_parsed'!B180</f>
        <v>5066.3209999999999</v>
      </c>
      <c r="D180" s="29" t="str">
        <f>'123_parsed'!C180</f>
        <v>2021-07-01</v>
      </c>
    </row>
    <row r="181" spans="1:4" x14ac:dyDescent="0.2">
      <c r="A181" s="29">
        <f>'123_parsed'!A181</f>
        <v>3421</v>
      </c>
      <c r="B181" s="29" t="str">
        <f>INDEX(all_banks!O:O,MATCH(A181,all_banks!H:H,0))</f>
        <v>АО Банк "Национальный стандарт" (3421)</v>
      </c>
      <c r="C181" s="29">
        <f>'123_parsed'!B181</f>
        <v>9182.68</v>
      </c>
      <c r="D181" s="29" t="str">
        <f>'123_parsed'!C181</f>
        <v>2021-07-01</v>
      </c>
    </row>
    <row r="182" spans="1:4" x14ac:dyDescent="0.2">
      <c r="A182" s="29">
        <f>'123_parsed'!A182</f>
        <v>1966</v>
      </c>
      <c r="B182" s="29" t="str">
        <f>INDEX(all_banks!O:O,MATCH(A182,all_banks!H:H,0))</f>
        <v>ПАО "НБД-Банк" (1966)</v>
      </c>
      <c r="C182" s="29">
        <f>'123_parsed'!B182</f>
        <v>5439.616</v>
      </c>
      <c r="D182" s="29" t="str">
        <f>'123_parsed'!C182</f>
        <v>2021-07-01</v>
      </c>
    </row>
    <row r="183" spans="1:4" x14ac:dyDescent="0.2">
      <c r="A183" s="29">
        <f>'123_parsed'!A183</f>
        <v>2876</v>
      </c>
      <c r="B183" s="29" t="str">
        <f>INDEX(all_banks!O:O,MATCH(A183,all_banks!H:H,0))</f>
        <v>АО КБ "НИБ" (2876)</v>
      </c>
      <c r="C183" s="29">
        <f>'123_parsed'!B183</f>
        <v>563.27599999999995</v>
      </c>
      <c r="D183" s="29" t="str">
        <f>'123_parsed'!C183</f>
        <v>2021-07-01</v>
      </c>
    </row>
    <row r="184" spans="1:4" x14ac:dyDescent="0.2">
      <c r="A184" s="29">
        <f>'123_parsed'!A184</f>
        <v>702</v>
      </c>
      <c r="B184" s="29" t="str">
        <f>INDEX(all_banks!O:O,MATCH(A184,all_banks!H:H,0))</f>
        <v>ПАО "НИКО-БАНК" (702)</v>
      </c>
      <c r="C184" s="29">
        <f>'123_parsed'!B184</f>
        <v>2103.739</v>
      </c>
      <c r="D184" s="29" t="str">
        <f>'123_parsed'!C184</f>
        <v>2021-07-01</v>
      </c>
    </row>
    <row r="185" spans="1:4" x14ac:dyDescent="0.2">
      <c r="A185" s="29">
        <f>'123_parsed'!A185</f>
        <v>2755</v>
      </c>
      <c r="B185" s="29" t="str">
        <f>INDEX(all_banks!O:O,MATCH(A185,all_banks!H:H,0))</f>
        <v>АО "НК Банк" (2755)</v>
      </c>
      <c r="C185" s="29">
        <f>'123_parsed'!B185</f>
        <v>3056.2939999999999</v>
      </c>
      <c r="D185" s="29" t="str">
        <f>'123_parsed'!C185</f>
        <v>2021-07-01</v>
      </c>
    </row>
    <row r="186" spans="1:4" x14ac:dyDescent="0.2">
      <c r="A186" s="29">
        <f>'123_parsed'!A186</f>
        <v>2546</v>
      </c>
      <c r="B186" s="29" t="str">
        <f>INDEX(all_banks!O:O,MATCH(A186,all_banks!H:H,0))</f>
        <v>АО АКБ "НОВИКОМБАНК" (2546)</v>
      </c>
      <c r="C186" s="29">
        <f>'123_parsed'!B186</f>
        <v>66176.164999999994</v>
      </c>
      <c r="D186" s="29" t="str">
        <f>'123_parsed'!C186</f>
        <v>2021-07-01</v>
      </c>
    </row>
    <row r="187" spans="1:4" x14ac:dyDescent="0.2">
      <c r="A187" s="29">
        <f>'123_parsed'!A187</f>
        <v>1352</v>
      </c>
      <c r="B187" s="29" t="str">
        <f>INDEX(all_banks!O:O,MATCH(A187,all_banks!H:H,0))</f>
        <v>ПАО УКБ "Новобанк" (1352)</v>
      </c>
      <c r="C187" s="29">
        <f>'123_parsed'!B187</f>
        <v>1592.566</v>
      </c>
      <c r="D187" s="29" t="str">
        <f>'123_parsed'!C187</f>
        <v>2021-07-01</v>
      </c>
    </row>
    <row r="188" spans="1:4" x14ac:dyDescent="0.2">
      <c r="A188" s="29">
        <f>'123_parsed'!A188</f>
        <v>1747</v>
      </c>
      <c r="B188" s="29" t="str">
        <f>INDEX(all_banks!O:O,MATCH(A188,all_banks!H:H,0))</f>
        <v>ООО "НОВОКИБ" (1747)</v>
      </c>
      <c r="C188" s="29">
        <f>'123_parsed'!B188</f>
        <v>426.48399999999998</v>
      </c>
      <c r="D188" s="29" t="str">
        <f>'123_parsed'!C188</f>
        <v>2021-07-01</v>
      </c>
    </row>
    <row r="189" spans="1:4" x14ac:dyDescent="0.2">
      <c r="A189" s="29">
        <f>'123_parsed'!A189</f>
        <v>3417</v>
      </c>
      <c r="B189" s="29" t="str">
        <f>INDEX(all_banks!O:O,MATCH(A189,all_banks!H:H,0))</f>
        <v>КБ "Новый век" (ООО) (3417)</v>
      </c>
      <c r="C189" s="29">
        <f>'123_parsed'!B189</f>
        <v>1181.4749999999999</v>
      </c>
      <c r="D189" s="29" t="str">
        <f>'123_parsed'!C189</f>
        <v>2021-07-01</v>
      </c>
    </row>
    <row r="190" spans="1:4" x14ac:dyDescent="0.2">
      <c r="A190" s="29">
        <f>'123_parsed'!A190</f>
        <v>2932</v>
      </c>
      <c r="B190" s="29" t="str">
        <f>INDEX(all_banks!O:O,MATCH(A190,all_banks!H:H,0))</f>
        <v>КБ "НМБ" ООО (2932)</v>
      </c>
      <c r="C190" s="29">
        <f>'123_parsed'!B190</f>
        <v>686.63599999999997</v>
      </c>
      <c r="D190" s="29" t="str">
        <f>'123_parsed'!C190</f>
        <v>2021-07-01</v>
      </c>
    </row>
    <row r="191" spans="1:4" x14ac:dyDescent="0.2">
      <c r="A191" s="29">
        <f>'123_parsed'!A191</f>
        <v>3202</v>
      </c>
      <c r="B191" s="29" t="str">
        <f>INDEX(all_banks!O:O,MATCH(A191,all_banks!H:H,0))</f>
        <v>АО НОКССБАНК (3202)</v>
      </c>
      <c r="C191" s="29">
        <f>'123_parsed'!B191</f>
        <v>2753.24</v>
      </c>
      <c r="D191" s="29" t="str">
        <f>'123_parsed'!C191</f>
        <v>2021-07-01</v>
      </c>
    </row>
    <row r="192" spans="1:4" x14ac:dyDescent="0.2">
      <c r="A192" s="29">
        <f>'123_parsed'!A192</f>
        <v>2650</v>
      </c>
      <c r="B192" s="29" t="str">
        <f>INDEX(all_banks!O:O,MATCH(A192,all_banks!H:H,0))</f>
        <v>АКБ "НООСФЕРА" (АО) (2650)</v>
      </c>
      <c r="C192" s="29">
        <f>'123_parsed'!B192</f>
        <v>402.36900000000003</v>
      </c>
      <c r="D192" s="29" t="str">
        <f>'123_parsed'!C192</f>
        <v>2021-07-01</v>
      </c>
    </row>
    <row r="193" spans="1:4" x14ac:dyDescent="0.2">
      <c r="A193" s="29">
        <f>'123_parsed'!A193</f>
        <v>902</v>
      </c>
      <c r="B193" s="29" t="str">
        <f>INDEX(all_banks!O:O,MATCH(A193,all_banks!H:H,0))</f>
        <v>ПАО "Норвик Банк" (902)</v>
      </c>
      <c r="C193" s="29">
        <f>'123_parsed'!B193</f>
        <v>1894.6289999999999</v>
      </c>
      <c r="D193" s="29" t="str">
        <f>'123_parsed'!C193</f>
        <v>2021-07-01</v>
      </c>
    </row>
    <row r="194" spans="1:4" x14ac:dyDescent="0.2">
      <c r="A194" s="29">
        <f>'123_parsed'!A194</f>
        <v>3124</v>
      </c>
      <c r="B194" s="29" t="str">
        <f>INDEX(all_banks!O:O,MATCH(A194,all_banks!H:H,0))</f>
        <v>АО "НС Банк" (3124)</v>
      </c>
      <c r="C194" s="29">
        <f>'123_parsed'!B194</f>
        <v>5637.9520000000002</v>
      </c>
      <c r="D194" s="29" t="str">
        <f>'123_parsed'!C194</f>
        <v>2021-07-01</v>
      </c>
    </row>
    <row r="195" spans="1:4" x14ac:dyDescent="0.2">
      <c r="A195" s="29">
        <f>'123_parsed'!A195</f>
        <v>3437</v>
      </c>
      <c r="B195" s="29" t="str">
        <f>INDEX(all_banks!O:O,MATCH(A195,all_banks!H:H,0))</f>
        <v>Банк НФК (АО) (3437)</v>
      </c>
      <c r="C195" s="29">
        <f>'123_parsed'!B195</f>
        <v>3163.902</v>
      </c>
      <c r="D195" s="29" t="str">
        <f>'123_parsed'!C195</f>
        <v>2021-07-01</v>
      </c>
    </row>
    <row r="196" spans="1:4" x14ac:dyDescent="0.2">
      <c r="A196" s="29">
        <f>'123_parsed'!A196</f>
        <v>1016</v>
      </c>
      <c r="B196" s="29" t="str">
        <f>INDEX(all_banks!O:O,MATCH(A196,all_banks!H:H,0))</f>
        <v>КБ "ОБР" (ООО) (1016)</v>
      </c>
      <c r="C196" s="29">
        <f>'123_parsed'!B196</f>
        <v>364.88799999999998</v>
      </c>
      <c r="D196" s="29" t="str">
        <f>'123_parsed'!C196</f>
        <v>2021-07-01</v>
      </c>
    </row>
    <row r="197" spans="1:4" x14ac:dyDescent="0.2">
      <c r="A197" s="29">
        <f>'123_parsed'!A197</f>
        <v>2611</v>
      </c>
      <c r="B197" s="29" t="str">
        <f>INDEX(all_banks!O:O,MATCH(A197,all_banks!H:H,0))</f>
        <v>АО Банк "Объединенный капитал" (2611)</v>
      </c>
      <c r="C197" s="29">
        <f>'123_parsed'!B197</f>
        <v>7999.3180000000002</v>
      </c>
      <c r="D197" s="29" t="str">
        <f>'123_parsed'!C197</f>
        <v>2021-07-01</v>
      </c>
    </row>
    <row r="198" spans="1:4" x14ac:dyDescent="0.2">
      <c r="A198" s="29">
        <f>'123_parsed'!A198</f>
        <v>3516</v>
      </c>
      <c r="B198" s="29" t="str">
        <f>INDEX(all_banks!O:O,MATCH(A198,all_banks!H:H,0))</f>
        <v>ООО "ОЗОН Банк" (3516)</v>
      </c>
      <c r="C198" s="29">
        <f>'123_parsed'!B198</f>
        <v>388.19200000000001</v>
      </c>
      <c r="D198" s="29" t="str">
        <f>'123_parsed'!C198</f>
        <v>2021-07-01</v>
      </c>
    </row>
    <row r="199" spans="1:4" x14ac:dyDescent="0.2">
      <c r="A199" s="29">
        <f>'123_parsed'!A199</f>
        <v>2766</v>
      </c>
      <c r="B199" s="29" t="str">
        <f>INDEX(all_banks!O:O,MATCH(A199,all_banks!H:H,0))</f>
        <v>АО "ОТП Банк" (2766)</v>
      </c>
      <c r="C199" s="29">
        <f>'123_parsed'!B199</f>
        <v>30685.42</v>
      </c>
      <c r="D199" s="29" t="str">
        <f>'123_parsed'!C199</f>
        <v>2021-07-01</v>
      </c>
    </row>
    <row r="200" spans="1:4" x14ac:dyDescent="0.2">
      <c r="A200" s="29">
        <f>'123_parsed'!A200</f>
        <v>965</v>
      </c>
      <c r="B200" s="29" t="str">
        <f>INDEX(all_banks!O:O,MATCH(A200,all_banks!H:H,0))</f>
        <v>АО "ПЕРВОУРАЛЬСКБАНК" (965)</v>
      </c>
      <c r="C200" s="29">
        <f>'123_parsed'!B200</f>
        <v>517.61599999999999</v>
      </c>
      <c r="D200" s="29" t="str">
        <f>'123_parsed'!C200</f>
        <v>2021-07-01</v>
      </c>
    </row>
    <row r="201" spans="1:4" x14ac:dyDescent="0.2">
      <c r="A201" s="29">
        <f>'123_parsed'!A201</f>
        <v>3271</v>
      </c>
      <c r="B201" s="29" t="str">
        <f>INDEX(all_banks!O:O,MATCH(A201,all_banks!H:H,0))</f>
        <v>АО "Первый Дортрансбанк" (3271)</v>
      </c>
      <c r="C201" s="29">
        <f>'123_parsed'!B201</f>
        <v>379.49</v>
      </c>
      <c r="D201" s="29" t="str">
        <f>'123_parsed'!C201</f>
        <v>2021-07-01</v>
      </c>
    </row>
    <row r="202" spans="1:4" x14ac:dyDescent="0.2">
      <c r="A202" s="29">
        <f>'123_parsed'!A202</f>
        <v>604</v>
      </c>
      <c r="B202" s="29" t="str">
        <f>INDEX(all_banks!O:O,MATCH(A202,all_banks!H:H,0))</f>
        <v>АО "Первый Инвестиционный Банк" (604)</v>
      </c>
      <c r="C202" s="29">
        <f>'123_parsed'!B202</f>
        <v>1089.3219999999999</v>
      </c>
      <c r="D202" s="29" t="str">
        <f>'123_parsed'!C202</f>
        <v>2021-07-01</v>
      </c>
    </row>
    <row r="203" spans="1:4" x14ac:dyDescent="0.2">
      <c r="A203" s="29">
        <f>'123_parsed'!A203</f>
        <v>3436</v>
      </c>
      <c r="B203" s="29" t="str">
        <f>INDEX(all_banks!O:O,MATCH(A203,all_banks!H:H,0))</f>
        <v>ООО "Первый Клиентский Банк" (3436)</v>
      </c>
      <c r="C203" s="29">
        <f>'123_parsed'!B203</f>
        <v>1750.0740000000001</v>
      </c>
      <c r="D203" s="29" t="str">
        <f>'123_parsed'!C203</f>
        <v>2021-07-01</v>
      </c>
    </row>
    <row r="204" spans="1:4" x14ac:dyDescent="0.2">
      <c r="A204" s="29">
        <f>'123_parsed'!A204</f>
        <v>2110</v>
      </c>
      <c r="B204" s="29" t="str">
        <f>INDEX(all_banks!O:O,MATCH(A204,all_banks!H:H,0))</f>
        <v>АКБ "ПЕРЕСВЕТ" (ПАО) (2110)</v>
      </c>
      <c r="C204" s="29">
        <f>'123_parsed'!B204</f>
        <v>89123.239000000001</v>
      </c>
      <c r="D204" s="29" t="str">
        <f>'123_parsed'!C204</f>
        <v>2021-07-01</v>
      </c>
    </row>
    <row r="205" spans="1:4" x14ac:dyDescent="0.2">
      <c r="A205" s="29">
        <f>'123_parsed'!A205</f>
        <v>875</v>
      </c>
      <c r="B205" s="29" t="str">
        <f>INDEX(all_banks!O:O,MATCH(A205,all_banks!H:H,0))</f>
        <v>Банк Пермь (АО) (875)</v>
      </c>
      <c r="C205" s="29">
        <f>'123_parsed'!B205</f>
        <v>568.65099999999995</v>
      </c>
      <c r="D205" s="29" t="str">
        <f>'123_parsed'!C205</f>
        <v>2021-07-01</v>
      </c>
    </row>
    <row r="206" spans="1:4" x14ac:dyDescent="0.2">
      <c r="A206" s="29">
        <f>'123_parsed'!A206</f>
        <v>2551</v>
      </c>
      <c r="B206" s="29" t="str">
        <f>INDEX(all_banks!O:O,MATCH(A206,all_banks!H:H,0))</f>
        <v>АО Банк "ПСКБ" (2551)</v>
      </c>
      <c r="C206" s="29">
        <f>'123_parsed'!B206</f>
        <v>3118.8980000000001</v>
      </c>
      <c r="D206" s="29" t="str">
        <f>'123_parsed'!C206</f>
        <v>2021-07-01</v>
      </c>
    </row>
    <row r="207" spans="1:4" x14ac:dyDescent="0.2">
      <c r="A207" s="29">
        <f>'123_parsed'!A207</f>
        <v>2534</v>
      </c>
      <c r="B207" s="29" t="str">
        <f>INDEX(all_banks!O:O,MATCH(A207,all_banks!H:H,0))</f>
        <v>АО КБ "Пойдём!" (2534)</v>
      </c>
      <c r="C207" s="29">
        <f>'123_parsed'!B207</f>
        <v>3918.48</v>
      </c>
      <c r="D207" s="29" t="str">
        <f>'123_parsed'!C207</f>
        <v>2021-07-01</v>
      </c>
    </row>
    <row r="208" spans="1:4" x14ac:dyDescent="0.2">
      <c r="A208" s="29">
        <f>'123_parsed'!A208</f>
        <v>650</v>
      </c>
      <c r="B208" s="29" t="str">
        <f>INDEX(all_banks!O:O,MATCH(A208,all_banks!H:H,0))</f>
        <v>АО "Почта Банк" (650)</v>
      </c>
      <c r="C208" s="29">
        <f>'123_parsed'!B208</f>
        <v>85477.176000000007</v>
      </c>
      <c r="D208" s="29" t="str">
        <f>'123_parsed'!C208</f>
        <v>2021-07-01</v>
      </c>
    </row>
    <row r="209" spans="1:4" x14ac:dyDescent="0.2">
      <c r="A209" s="29">
        <f>'123_parsed'!A209</f>
        <v>1788</v>
      </c>
      <c r="B209" s="29" t="str">
        <f>INDEX(all_banks!O:O,MATCH(A209,all_banks!H:H,0))</f>
        <v>АО АКИБ "Почтобанк" (1788)</v>
      </c>
      <c r="C209" s="29">
        <f>'123_parsed'!B209</f>
        <v>344.73899999999998</v>
      </c>
      <c r="D209" s="29" t="str">
        <f>'123_parsed'!C209</f>
        <v>2021-07-01</v>
      </c>
    </row>
    <row r="210" spans="1:4" x14ac:dyDescent="0.2">
      <c r="A210" s="29">
        <f>'123_parsed'!A210</f>
        <v>21</v>
      </c>
      <c r="B210" s="29" t="str">
        <f>INDEX(all_banks!O:O,MATCH(A210,all_banks!H:H,0))</f>
        <v>ООО "Примтеркомбанк" (21)</v>
      </c>
      <c r="C210" s="29">
        <f>'123_parsed'!B210</f>
        <v>555.18200000000002</v>
      </c>
      <c r="D210" s="29" t="str">
        <f>'123_parsed'!C210</f>
        <v>2021-07-01</v>
      </c>
    </row>
    <row r="211" spans="1:4" x14ac:dyDescent="0.2">
      <c r="A211" s="29">
        <f>'123_parsed'!A211</f>
        <v>3001</v>
      </c>
      <c r="B211" s="29" t="str">
        <f>INDEX(all_banks!O:O,MATCH(A211,all_banks!H:H,0))</f>
        <v>ПАО АКБ "Приморье" (3001)</v>
      </c>
      <c r="C211" s="29">
        <f>'123_parsed'!B211</f>
        <v>3015.056</v>
      </c>
      <c r="D211" s="29" t="str">
        <f>'123_parsed'!C211</f>
        <v>2021-07-01</v>
      </c>
    </row>
    <row r="212" spans="1:4" x14ac:dyDescent="0.2">
      <c r="A212" s="29">
        <f>'123_parsed'!A212</f>
        <v>2733</v>
      </c>
      <c r="B212" s="29" t="str">
        <f>INDEX(all_banks!O:O,MATCH(A212,all_banks!H:H,0))</f>
        <v>ПАО СКБ Приморья "Примсоцбанк" (2733)</v>
      </c>
      <c r="C212" s="29">
        <f>'123_parsed'!B212</f>
        <v>10484.161</v>
      </c>
      <c r="D212" s="29" t="str">
        <f>'123_parsed'!C212</f>
        <v>2021-07-01</v>
      </c>
    </row>
    <row r="213" spans="1:4" x14ac:dyDescent="0.2">
      <c r="A213" s="29">
        <f>'123_parsed'!A213</f>
        <v>537</v>
      </c>
      <c r="B213" s="29" t="str">
        <f>INDEX(all_banks!O:O,MATCH(A213,all_banks!H:H,0))</f>
        <v>АО КБ "Приобье" (537)</v>
      </c>
      <c r="C213" s="29">
        <f>'123_parsed'!B213</f>
        <v>476.5</v>
      </c>
      <c r="D213" s="29" t="str">
        <f>'123_parsed'!C213</f>
        <v>2021-07-01</v>
      </c>
    </row>
    <row r="214" spans="1:4" x14ac:dyDescent="0.2">
      <c r="A214" s="29">
        <f>'123_parsed'!A214</f>
        <v>212</v>
      </c>
      <c r="B214" s="29" t="str">
        <f>INDEX(all_banks!O:O,MATCH(A214,all_banks!H:H,0))</f>
        <v>Прио-Внешторгбанк (ПАО) (212)</v>
      </c>
      <c r="C214" s="29">
        <f>'123_parsed'!B214</f>
        <v>1674.4849999999999</v>
      </c>
      <c r="D214" s="29" t="str">
        <f>'123_parsed'!C214</f>
        <v>2021-07-01</v>
      </c>
    </row>
    <row r="215" spans="1:4" x14ac:dyDescent="0.2">
      <c r="A215" s="29">
        <f>'123_parsed'!A215</f>
        <v>2996</v>
      </c>
      <c r="B215" s="29" t="str">
        <f>INDEX(all_banks!O:O,MATCH(A215,all_banks!H:H,0))</f>
        <v>ООО "ПроКоммерцБанк" (2996)</v>
      </c>
      <c r="C215" s="29">
        <f>'123_parsed'!B215</f>
        <v>370.29300000000001</v>
      </c>
      <c r="D215" s="29" t="str">
        <f>'123_parsed'!C215</f>
        <v>2021-07-01</v>
      </c>
    </row>
    <row r="216" spans="1:4" x14ac:dyDescent="0.2">
      <c r="A216" s="29">
        <f>'123_parsed'!A216</f>
        <v>3251</v>
      </c>
      <c r="B216" s="29" t="str">
        <f>INDEX(all_banks!O:O,MATCH(A216,all_banks!H:H,0))</f>
        <v>ПАО "Промсвязьбанк" (3251)</v>
      </c>
      <c r="C216" s="29">
        <f>'123_parsed'!B216</f>
        <v>315134.47200000001</v>
      </c>
      <c r="D216" s="29" t="str">
        <f>'123_parsed'!C216</f>
        <v>2021-07-01</v>
      </c>
    </row>
    <row r="217" spans="1:4" x14ac:dyDescent="0.2">
      <c r="A217" s="29">
        <f>'123_parsed'!A217</f>
        <v>538</v>
      </c>
      <c r="B217" s="29" t="str">
        <f>INDEX(all_banks!O:O,MATCH(A217,all_banks!H:H,0))</f>
        <v>ООО "Промсельхозбанк" (538)</v>
      </c>
      <c r="C217" s="29">
        <f>'123_parsed'!B217</f>
        <v>372.09</v>
      </c>
      <c r="D217" s="29" t="str">
        <f>'123_parsed'!C217</f>
        <v>2021-07-01</v>
      </c>
    </row>
    <row r="218" spans="1:4" x14ac:dyDescent="0.2">
      <c r="A218" s="29">
        <f>'123_parsed'!A218</f>
        <v>2638</v>
      </c>
      <c r="B218" s="29" t="str">
        <f>INDEX(all_banks!O:O,MATCH(A218,all_banks!H:H,0))</f>
        <v>Банк ПТБ (ООО) (2638)</v>
      </c>
      <c r="C218" s="29">
        <f>'123_parsed'!B218</f>
        <v>1098.4949999999999</v>
      </c>
      <c r="D218" s="29" t="str">
        <f>'123_parsed'!C218</f>
        <v>2021-07-01</v>
      </c>
    </row>
    <row r="219" spans="1:4" x14ac:dyDescent="0.2">
      <c r="A219" s="29">
        <f>'123_parsed'!A219</f>
        <v>3296</v>
      </c>
      <c r="B219" s="29" t="str">
        <f>INDEX(all_banks!O:O,MATCH(A219,all_banks!H:H,0))</f>
        <v>АО "ПроБанк" (3296)</v>
      </c>
      <c r="C219" s="29">
        <f>'123_parsed'!B219</f>
        <v>1334.48</v>
      </c>
      <c r="D219" s="29" t="str">
        <f>'123_parsed'!C219</f>
        <v>2021-07-01</v>
      </c>
    </row>
    <row r="220" spans="1:4" x14ac:dyDescent="0.2">
      <c r="A220" s="29">
        <f>'123_parsed'!A220</f>
        <v>3013</v>
      </c>
      <c r="B220" s="29" t="str">
        <f>INDEX(all_banks!O:O,MATCH(A220,all_banks!H:H,0))</f>
        <v>АО Банк "Развитие-Столица" (3013)</v>
      </c>
      <c r="C220" s="29">
        <f>'123_parsed'!B220</f>
        <v>4159.7529999999997</v>
      </c>
      <c r="D220" s="29" t="str">
        <f>'123_parsed'!C220</f>
        <v>2021-07-01</v>
      </c>
    </row>
    <row r="221" spans="1:4" x14ac:dyDescent="0.2">
      <c r="A221" s="29">
        <f>'123_parsed'!A221</f>
        <v>3292</v>
      </c>
      <c r="B221" s="29" t="str">
        <f>INDEX(all_banks!O:O,MATCH(A221,all_banks!H:H,0))</f>
        <v>АО "Райффайзенбанк" (3292)</v>
      </c>
      <c r="C221" s="29">
        <f>'123_parsed'!B221</f>
        <v>174444.35500000001</v>
      </c>
      <c r="D221" s="29" t="str">
        <f>'123_parsed'!C221</f>
        <v>2021-07-01</v>
      </c>
    </row>
    <row r="222" spans="1:4" x14ac:dyDescent="0.2">
      <c r="A222" s="29">
        <f>'123_parsed'!A222</f>
        <v>3413</v>
      </c>
      <c r="B222" s="29" t="str">
        <f>INDEX(all_banks!O:O,MATCH(A222,all_banks!H:H,0))</f>
        <v>КБ "РБА" (ООО) (3413)</v>
      </c>
      <c r="C222" s="29">
        <f>'123_parsed'!B222</f>
        <v>1864.098</v>
      </c>
      <c r="D222" s="29" t="str">
        <f>'123_parsed'!C222</f>
        <v>2021-07-01</v>
      </c>
    </row>
    <row r="223" spans="1:4" x14ac:dyDescent="0.2">
      <c r="A223" s="29">
        <f>'123_parsed'!A223</f>
        <v>1067</v>
      </c>
      <c r="B223" s="29" t="str">
        <f>INDEX(all_banks!O:O,MATCH(A223,all_banks!H:H,0))</f>
        <v>АО "РЕАЛИСТ БАНК" (1067)</v>
      </c>
      <c r="C223" s="29">
        <f>'123_parsed'!B223</f>
        <v>4058.6129999999998</v>
      </c>
      <c r="D223" s="29" t="str">
        <f>'123_parsed'!C223</f>
        <v>2021-07-01</v>
      </c>
    </row>
    <row r="224" spans="1:4" x14ac:dyDescent="0.2">
      <c r="A224" s="29">
        <f>'123_parsed'!A224</f>
        <v>3354</v>
      </c>
      <c r="B224" s="29" t="str">
        <f>INDEX(all_banks!O:O,MATCH(A224,all_banks!H:H,0))</f>
        <v>КБ "Ренессанс Кредит" (ООО) (3354)</v>
      </c>
      <c r="C224" s="29">
        <f>'123_parsed'!B224</f>
        <v>27419.135999999999</v>
      </c>
      <c r="D224" s="29" t="str">
        <f>'123_parsed'!C224</f>
        <v>2021-07-01</v>
      </c>
    </row>
    <row r="225" spans="1:4" x14ac:dyDescent="0.2">
      <c r="A225" s="29">
        <f>'123_parsed'!A225</f>
        <v>3095</v>
      </c>
      <c r="B225" s="29" t="str">
        <f>INDEX(all_banks!O:O,MATCH(A225,all_banks!H:H,0))</f>
        <v>КБ "Рента-Банк" АО (3095)</v>
      </c>
      <c r="C225" s="29">
        <f>'123_parsed'!B225</f>
        <v>363.91699999999997</v>
      </c>
      <c r="D225" s="29" t="str">
        <f>'123_parsed'!C225</f>
        <v>2021-07-01</v>
      </c>
    </row>
    <row r="226" spans="1:4" x14ac:dyDescent="0.2">
      <c r="A226" s="29">
        <f>'123_parsed'!A226</f>
        <v>3450</v>
      </c>
      <c r="B226" s="29" t="str">
        <f>INDEX(all_banks!O:O,MATCH(A226,all_banks!H:H,0))</f>
        <v>Банк "РЕСО Кредит" (АО) (3450)</v>
      </c>
      <c r="C226" s="29">
        <f>'123_parsed'!B226</f>
        <v>3940.8490000000002</v>
      </c>
      <c r="D226" s="29" t="str">
        <f>'123_parsed'!C226</f>
        <v>2021-07-01</v>
      </c>
    </row>
    <row r="227" spans="1:4" x14ac:dyDescent="0.2">
      <c r="A227" s="29">
        <f>'123_parsed'!A227</f>
        <v>3017</v>
      </c>
      <c r="B227" s="29" t="str">
        <f>INDEX(all_banks!O:O,MATCH(A227,all_banks!H:H,0))</f>
        <v>"Республиканский Кредитный Альянс" ООО (3017)</v>
      </c>
      <c r="C227" s="29">
        <f>'123_parsed'!B227</f>
        <v>597.29300000000001</v>
      </c>
      <c r="D227" s="29" t="str">
        <f>'123_parsed'!C227</f>
        <v>2021-07-01</v>
      </c>
    </row>
    <row r="228" spans="1:4" x14ac:dyDescent="0.2">
      <c r="A228" s="29">
        <f>'123_parsed'!A228</f>
        <v>170</v>
      </c>
      <c r="B228" s="29" t="str">
        <f>INDEX(all_banks!O:O,MATCH(A228,all_banks!H:H,0))</f>
        <v>АО "РН Банк" (170)</v>
      </c>
      <c r="C228" s="29">
        <f>'123_parsed'!B228</f>
        <v>25117.655999999999</v>
      </c>
      <c r="D228" s="29" t="str">
        <f>'123_parsed'!C228</f>
        <v>2021-07-01</v>
      </c>
    </row>
    <row r="229" spans="1:4" x14ac:dyDescent="0.2">
      <c r="A229" s="29">
        <f>'123_parsed'!A229</f>
        <v>2272</v>
      </c>
      <c r="B229" s="29" t="str">
        <f>INDEX(all_banks!O:O,MATCH(A229,all_banks!H:H,0))</f>
        <v>ПАО РОСБАНК (2272)</v>
      </c>
      <c r="C229" s="29">
        <f>'123_parsed'!B229</f>
        <v>194996.87400000001</v>
      </c>
      <c r="D229" s="29" t="str">
        <f>'123_parsed'!C229</f>
        <v>2021-07-01</v>
      </c>
    </row>
    <row r="230" spans="1:4" x14ac:dyDescent="0.2">
      <c r="A230" s="29">
        <f>'123_parsed'!A230</f>
        <v>3073</v>
      </c>
      <c r="B230" s="29" t="str">
        <f>INDEX(all_banks!O:O,MATCH(A230,all_banks!H:H,0))</f>
        <v>ПАО "РГС Банк" (3073)</v>
      </c>
      <c r="C230" s="29">
        <f>'123_parsed'!B230</f>
        <v>19456.716</v>
      </c>
      <c r="D230" s="29" t="str">
        <f>'123_parsed'!C230</f>
        <v>2021-07-01</v>
      </c>
    </row>
    <row r="231" spans="1:4" x14ac:dyDescent="0.2">
      <c r="A231" s="29">
        <f>'123_parsed'!A231</f>
        <v>1573</v>
      </c>
      <c r="B231" s="29" t="str">
        <f>INDEX(all_banks!O:O,MATCH(A231,all_banks!H:H,0))</f>
        <v>ПАО "РосДорБанк" (1573)</v>
      </c>
      <c r="C231" s="29">
        <f>'123_parsed'!B231</f>
        <v>2759.944</v>
      </c>
      <c r="D231" s="29" t="str">
        <f>'123_parsed'!C231</f>
        <v>2021-07-01</v>
      </c>
    </row>
    <row r="232" spans="1:4" x14ac:dyDescent="0.2">
      <c r="A232" s="29">
        <f>'123_parsed'!A232</f>
        <v>3349</v>
      </c>
      <c r="B232" s="29" t="str">
        <f>INDEX(all_banks!O:O,MATCH(A232,all_banks!H:H,0))</f>
        <v>АО "Россельхозбанк" (3349)</v>
      </c>
      <c r="C232" s="29">
        <f>'123_parsed'!B232</f>
        <v>487827.902</v>
      </c>
      <c r="D232" s="29" t="str">
        <f>'123_parsed'!C232</f>
        <v>2021-07-01</v>
      </c>
    </row>
    <row r="233" spans="1:4" x14ac:dyDescent="0.2">
      <c r="A233" s="29">
        <f>'123_parsed'!A233</f>
        <v>3099</v>
      </c>
      <c r="B233" s="29" t="str">
        <f>INDEX(all_banks!O:O,MATCH(A233,all_banks!H:H,0))</f>
        <v>АО "РФК-банк" (3099)</v>
      </c>
      <c r="C233" s="29">
        <f>'123_parsed'!B233</f>
        <v>1909.894</v>
      </c>
      <c r="D233" s="29" t="str">
        <f>'123_parsed'!C233</f>
        <v>2021-07-01</v>
      </c>
    </row>
    <row r="234" spans="1:4" x14ac:dyDescent="0.2">
      <c r="A234" s="29">
        <f>'123_parsed'!A234</f>
        <v>1354</v>
      </c>
      <c r="B234" s="29" t="str">
        <f>INDEX(all_banks!O:O,MATCH(A234,all_banks!H:H,0))</f>
        <v>РНКБ Банк (ПАО) (1354)</v>
      </c>
      <c r="C234" s="29">
        <f>'123_parsed'!B234</f>
        <v>58138.57</v>
      </c>
      <c r="D234" s="29" t="str">
        <f>'123_parsed'!C234</f>
        <v>2021-07-01</v>
      </c>
    </row>
    <row r="235" spans="1:4" x14ac:dyDescent="0.2">
      <c r="A235" s="29">
        <f>'123_parsed'!A235</f>
        <v>3257</v>
      </c>
      <c r="B235" s="29" t="str">
        <f>INDEX(all_banks!O:O,MATCH(A235,all_banks!H:H,0))</f>
        <v>МКИБ "РОССИТА-БАНК" ООО (3257)</v>
      </c>
      <c r="C235" s="29">
        <f>'123_parsed'!B235</f>
        <v>570.94399999999996</v>
      </c>
      <c r="D235" s="29" t="str">
        <f>'123_parsed'!C235</f>
        <v>2021-07-01</v>
      </c>
    </row>
    <row r="236" spans="1:4" x14ac:dyDescent="0.2">
      <c r="A236" s="29">
        <f>'123_parsed'!A236</f>
        <v>328</v>
      </c>
      <c r="B236" s="29" t="str">
        <f>INDEX(all_banks!O:O,MATCH(A236,all_banks!H:H,0))</f>
        <v>АО "АБ "РОССИЯ" (328)</v>
      </c>
      <c r="C236" s="29">
        <f>'123_parsed'!B236</f>
        <v>98350.176999999996</v>
      </c>
      <c r="D236" s="29" t="str">
        <f>'123_parsed'!C236</f>
        <v>2021-07-01</v>
      </c>
    </row>
    <row r="237" spans="1:4" x14ac:dyDescent="0.2">
      <c r="A237" s="29">
        <f>'123_parsed'!A237</f>
        <v>481</v>
      </c>
      <c r="B237" s="29" t="str">
        <f>INDEX(all_banks!O:O,MATCH(A237,all_banks!H:H,0))</f>
        <v>ООО КБ "РостФинанс" (481)</v>
      </c>
      <c r="C237" s="29">
        <f>'123_parsed'!B237</f>
        <v>1394.665</v>
      </c>
      <c r="D237" s="29" t="str">
        <f>'123_parsed'!C237</f>
        <v>2021-07-01</v>
      </c>
    </row>
    <row r="238" spans="1:4" x14ac:dyDescent="0.2">
      <c r="A238" s="29">
        <f>'123_parsed'!A238</f>
        <v>2790</v>
      </c>
      <c r="B238" s="29" t="str">
        <f>INDEX(all_banks!O:O,MATCH(A238,all_banks!H:H,0))</f>
        <v>АО РОСЭКСИМБАНК (2790)</v>
      </c>
      <c r="C238" s="29">
        <f>'123_parsed'!B238</f>
        <v>32810.675000000003</v>
      </c>
      <c r="D238" s="29" t="str">
        <f>'123_parsed'!C238</f>
        <v>2021-07-01</v>
      </c>
    </row>
    <row r="239" spans="1:4" x14ac:dyDescent="0.2">
      <c r="A239" s="29">
        <f>'123_parsed'!A239</f>
        <v>783</v>
      </c>
      <c r="B239" s="29" t="str">
        <f>INDEX(all_banks!O:O,MATCH(A239,all_banks!H:H,0))</f>
        <v>АО "Роял Кредит Банк" (783)</v>
      </c>
      <c r="C239" s="29">
        <f>'123_parsed'!B239</f>
        <v>829.68299999999999</v>
      </c>
      <c r="D239" s="29" t="str">
        <f>'123_parsed'!C239</f>
        <v>2021-07-01</v>
      </c>
    </row>
    <row r="240" spans="1:4" x14ac:dyDescent="0.2">
      <c r="A240" s="29">
        <f>'123_parsed'!A240</f>
        <v>3403</v>
      </c>
      <c r="B240" s="29" t="str">
        <f>INDEX(all_banks!O:O,MATCH(A240,all_banks!H:H,0))</f>
        <v>АО КБ "РУСНАРБАНК" (3403)</v>
      </c>
      <c r="C240" s="29">
        <f>'123_parsed'!B240</f>
        <v>3296.74</v>
      </c>
      <c r="D240" s="29" t="str">
        <f>'123_parsed'!C240</f>
        <v>2021-07-01</v>
      </c>
    </row>
    <row r="241" spans="1:4" x14ac:dyDescent="0.2">
      <c r="A241" s="29">
        <f>'123_parsed'!A241</f>
        <v>779</v>
      </c>
      <c r="B241" s="29" t="str">
        <f>INDEX(all_banks!O:O,MATCH(A241,all_banks!H:H,0))</f>
        <v>ООО "РУСБС" (779)</v>
      </c>
      <c r="C241" s="29">
        <f>'123_parsed'!B241</f>
        <v>669.34100000000001</v>
      </c>
      <c r="D241" s="29" t="str">
        <f>'123_parsed'!C241</f>
        <v>2021-07-01</v>
      </c>
    </row>
    <row r="242" spans="1:4" x14ac:dyDescent="0.2">
      <c r="A242" s="29">
        <f>'123_parsed'!A242</f>
        <v>685</v>
      </c>
      <c r="B242" s="29" t="str">
        <f>INDEX(all_banks!O:O,MATCH(A242,all_banks!H:H,0))</f>
        <v>ПАО КБ "РусьРегионБанк" (685)</v>
      </c>
      <c r="C242" s="29">
        <f>'123_parsed'!B242</f>
        <v>413.88099999999997</v>
      </c>
      <c r="D242" s="29" t="str">
        <f>'123_parsed'!C242</f>
        <v>2021-07-01</v>
      </c>
    </row>
    <row r="243" spans="1:4" x14ac:dyDescent="0.2">
      <c r="A243" s="29">
        <f>'123_parsed'!A243</f>
        <v>2289</v>
      </c>
      <c r="B243" s="29" t="str">
        <f>INDEX(all_banks!O:O,MATCH(A243,all_banks!H:H,0))</f>
        <v>АО "Банк Русский Стандарт" (2289)</v>
      </c>
      <c r="C243" s="29">
        <f>'123_parsed'!B243</f>
        <v>30522.823</v>
      </c>
      <c r="D243" s="29" t="str">
        <f>'123_parsed'!C243</f>
        <v>2021-07-01</v>
      </c>
    </row>
    <row r="244" spans="1:4" x14ac:dyDescent="0.2">
      <c r="A244" s="29">
        <f>'123_parsed'!A244</f>
        <v>3293</v>
      </c>
      <c r="B244" s="29" t="str">
        <f>INDEX(all_banks!O:O,MATCH(A244,all_banks!H:H,0))</f>
        <v>"Русьуниверсалбанк" (ООО) (3293)</v>
      </c>
      <c r="C244" s="29">
        <f>'123_parsed'!B244</f>
        <v>7277.19</v>
      </c>
      <c r="D244" s="29" t="str">
        <f>'123_parsed'!C244</f>
        <v>2021-07-01</v>
      </c>
    </row>
    <row r="245" spans="1:4" x14ac:dyDescent="0.2">
      <c r="A245" s="29">
        <f>'123_parsed'!A245</f>
        <v>85</v>
      </c>
      <c r="B245" s="29" t="str">
        <f>INDEX(all_banks!O:O,MATCH(A245,all_banks!H:H,0))</f>
        <v>АО КБ "САММИТ БАНК" (85)</v>
      </c>
      <c r="C245" s="29">
        <f>'123_parsed'!B245</f>
        <v>369.42</v>
      </c>
      <c r="D245" s="29" t="str">
        <f>'123_parsed'!C245</f>
        <v>2021-07-01</v>
      </c>
    </row>
    <row r="246" spans="1:4" x14ac:dyDescent="0.2">
      <c r="A246" s="29">
        <f>'123_parsed'!A246</f>
        <v>3468</v>
      </c>
      <c r="B246" s="29" t="str">
        <f>INDEX(all_banks!O:O,MATCH(A246,all_banks!H:H,0))</f>
        <v>Санкт-Петербургский банк инвестиций (АО) (3468)</v>
      </c>
      <c r="C246" s="29">
        <f>'123_parsed'!B246</f>
        <v>1151.6010000000001</v>
      </c>
      <c r="D246" s="29" t="str">
        <f>'123_parsed'!C246</f>
        <v>2021-07-01</v>
      </c>
    </row>
    <row r="247" spans="1:4" x14ac:dyDescent="0.2">
      <c r="A247" s="29">
        <f>'123_parsed'!A247</f>
        <v>330</v>
      </c>
      <c r="B247" s="29" t="str">
        <f>INDEX(all_banks!O:O,MATCH(A247,all_banks!H:H,0))</f>
        <v>ООО Банк "Саратов" (330)</v>
      </c>
      <c r="C247" s="29">
        <f>'123_parsed'!B247</f>
        <v>1052.9059999999999</v>
      </c>
      <c r="D247" s="29" t="str">
        <f>'123_parsed'!C247</f>
        <v>2021-07-01</v>
      </c>
    </row>
    <row r="248" spans="1:4" x14ac:dyDescent="0.2">
      <c r="A248" s="29">
        <f>'123_parsed'!A248</f>
        <v>2048</v>
      </c>
      <c r="B248" s="29" t="str">
        <f>INDEX(all_banks!O:O,MATCH(A248,all_banks!H:H,0))</f>
        <v>АО "САРОВБИЗНЕСБАНК" (2048)</v>
      </c>
      <c r="C248" s="29">
        <f>'123_parsed'!B248</f>
        <v>3656.5070000000001</v>
      </c>
      <c r="D248" s="29" t="str">
        <f>'123_parsed'!C248</f>
        <v>2021-07-01</v>
      </c>
    </row>
    <row r="249" spans="1:4" x14ac:dyDescent="0.2">
      <c r="A249" s="29">
        <f>'123_parsed'!A249</f>
        <v>1481</v>
      </c>
      <c r="B249" s="29" t="str">
        <f>INDEX(all_banks!O:O,MATCH(A249,all_banks!H:H,0))</f>
        <v>ПАО Сбербанк (1481)</v>
      </c>
      <c r="C249" s="29">
        <f>'123_parsed'!B249</f>
        <v>4722319.7719999999</v>
      </c>
      <c r="D249" s="29" t="str">
        <f>'123_parsed'!C249</f>
        <v>2021-07-01</v>
      </c>
    </row>
    <row r="250" spans="1:4" x14ac:dyDescent="0.2">
      <c r="A250" s="29">
        <f>'123_parsed'!A250</f>
        <v>1637</v>
      </c>
      <c r="B250" s="29" t="str">
        <f>INDEX(all_banks!O:O,MATCH(A250,all_banks!H:H,0))</f>
        <v>"СДМ-Банк" (ПАО) (1637)</v>
      </c>
      <c r="C250" s="29">
        <f>'123_parsed'!B250</f>
        <v>9451.1890000000003</v>
      </c>
      <c r="D250" s="29" t="str">
        <f>'123_parsed'!C250</f>
        <v>2021-07-01</v>
      </c>
    </row>
    <row r="251" spans="1:4" x14ac:dyDescent="0.2">
      <c r="A251" s="29">
        <f>'123_parsed'!A251</f>
        <v>3368</v>
      </c>
      <c r="B251" s="29" t="str">
        <f>INDEX(all_banks!O:O,MATCH(A251,all_banks!H:H,0))</f>
        <v>АО "СМП Банк" (3368)</v>
      </c>
      <c r="C251" s="29">
        <f>'123_parsed'!B251</f>
        <v>55675.436000000002</v>
      </c>
      <c r="D251" s="29" t="str">
        <f>'123_parsed'!C251</f>
        <v>2021-07-01</v>
      </c>
    </row>
    <row r="252" spans="1:4" x14ac:dyDescent="0.2">
      <c r="A252" s="29">
        <f>'123_parsed'!A252</f>
        <v>2721</v>
      </c>
      <c r="B252" s="29" t="str">
        <f>INDEX(all_banks!O:O,MATCH(A252,all_banks!H:H,0))</f>
        <v>"Северный Народный Банк" (АО) (2721)</v>
      </c>
      <c r="C252" s="29">
        <f>'123_parsed'!B252</f>
        <v>1097.8969999999999</v>
      </c>
      <c r="D252" s="29" t="str">
        <f>'123_parsed'!C252</f>
        <v>2021-07-01</v>
      </c>
    </row>
    <row r="253" spans="1:4" x14ac:dyDescent="0.2">
      <c r="A253" s="29">
        <f>'123_parsed'!A253</f>
        <v>3507</v>
      </c>
      <c r="B253" s="29" t="str">
        <f>INDEX(all_banks!O:O,MATCH(A253,all_banks!H:H,0))</f>
        <v>"СеверСтройБанк" АО (3507)</v>
      </c>
      <c r="C253" s="29">
        <f>'123_parsed'!B253</f>
        <v>329.548</v>
      </c>
      <c r="D253" s="29" t="str">
        <f>'123_parsed'!C253</f>
        <v>2021-07-01</v>
      </c>
    </row>
    <row r="254" spans="1:4" x14ac:dyDescent="0.2">
      <c r="A254" s="29">
        <f>'123_parsed'!A254</f>
        <v>2152</v>
      </c>
      <c r="B254" s="29" t="str">
        <f>INDEX(all_banks!O:O,MATCH(A254,all_banks!H:H,0))</f>
        <v>АО "СЕВЗАПИНВЕСТПРОМБАНК" (2152)</v>
      </c>
      <c r="C254" s="29">
        <f>'123_parsed'!B254</f>
        <v>430.464</v>
      </c>
      <c r="D254" s="29" t="str">
        <f>'123_parsed'!C254</f>
        <v>2021-07-01</v>
      </c>
    </row>
    <row r="255" spans="1:4" x14ac:dyDescent="0.2">
      <c r="A255" s="29">
        <f>'123_parsed'!A255</f>
        <v>106</v>
      </c>
      <c r="B255" s="29" t="str">
        <f>INDEX(all_banks!O:O,MATCH(A255,all_banks!H:H,0))</f>
        <v>ПАО КБ "Сельмашбанк" (106)</v>
      </c>
      <c r="C255" s="29">
        <f>'123_parsed'!B255</f>
        <v>613.52099999999996</v>
      </c>
      <c r="D255" s="29" t="str">
        <f>'123_parsed'!C255</f>
        <v>2021-07-01</v>
      </c>
    </row>
    <row r="256" spans="1:4" x14ac:dyDescent="0.2">
      <c r="A256" s="29">
        <f>'123_parsed'!A256</f>
        <v>2034</v>
      </c>
      <c r="B256" s="29" t="str">
        <f>INDEX(all_banks!O:O,MATCH(A256,all_banks!H:H,0))</f>
        <v>Банк "СЕРВИС РЕЗЕРВ" (АО) (2034)</v>
      </c>
      <c r="C256" s="29">
        <f>'123_parsed'!B256</f>
        <v>356.8</v>
      </c>
      <c r="D256" s="29" t="str">
        <f>'123_parsed'!C256</f>
        <v>2021-07-01</v>
      </c>
    </row>
    <row r="257" spans="1:4" x14ac:dyDescent="0.2">
      <c r="A257" s="29">
        <f>'123_parsed'!A257</f>
        <v>2168</v>
      </c>
      <c r="B257" s="29" t="str">
        <f>INDEX(all_banks!O:O,MATCH(A257,all_banks!H:H,0))</f>
        <v>"Сетелем Банк" ООО (2168)</v>
      </c>
      <c r="C257" s="29">
        <f>'123_parsed'!B257</f>
        <v>25742.376</v>
      </c>
      <c r="D257" s="29" t="str">
        <f>'123_parsed'!C257</f>
        <v>2021-07-01</v>
      </c>
    </row>
    <row r="258" spans="1:4" x14ac:dyDescent="0.2">
      <c r="A258" s="29">
        <f>'123_parsed'!A258</f>
        <v>3245</v>
      </c>
      <c r="B258" s="29" t="str">
        <f>INDEX(all_banks!O:O,MATCH(A258,all_banks!H:H,0))</f>
        <v>ПАО БАНК "СИАБ" (3245)</v>
      </c>
      <c r="C258" s="29">
        <f>'123_parsed'!B258</f>
        <v>773.37699999999995</v>
      </c>
      <c r="D258" s="29" t="str">
        <f>'123_parsed'!C258</f>
        <v>2021-07-01</v>
      </c>
    </row>
    <row r="259" spans="1:4" x14ac:dyDescent="0.2">
      <c r="A259" s="29">
        <f>'123_parsed'!A259</f>
        <v>2015</v>
      </c>
      <c r="B259" s="29" t="str">
        <f>INDEX(all_banks!O:O,MATCH(A259,all_banks!H:H,0))</f>
        <v>"СИБСОЦБАНК" ООО (2015)</v>
      </c>
      <c r="C259" s="29">
        <f>'123_parsed'!B259</f>
        <v>1525.22</v>
      </c>
      <c r="D259" s="29" t="str">
        <f>'123_parsed'!C259</f>
        <v>2021-07-01</v>
      </c>
    </row>
    <row r="260" spans="1:4" x14ac:dyDescent="0.2">
      <c r="A260" s="29">
        <f>'123_parsed'!A260</f>
        <v>2838</v>
      </c>
      <c r="B260" s="29" t="str">
        <f>INDEX(all_banks!O:O,MATCH(A260,all_banks!H:H,0))</f>
        <v>ООО КБ "СИНКО-БАНК" (2838)</v>
      </c>
      <c r="C260" s="29">
        <f>'123_parsed'!B260</f>
        <v>1277.7260000000001</v>
      </c>
      <c r="D260" s="29" t="str">
        <f>'123_parsed'!C260</f>
        <v>2021-07-01</v>
      </c>
    </row>
    <row r="261" spans="1:4" x14ac:dyDescent="0.2">
      <c r="A261" s="29">
        <f>'123_parsed'!A261</f>
        <v>2846</v>
      </c>
      <c r="B261" s="29" t="str">
        <f>INDEX(all_banks!O:O,MATCH(A261,all_banks!H:H,0))</f>
        <v>КБ "СИСТЕМА" ООО (2846)</v>
      </c>
      <c r="C261" s="29">
        <f>'123_parsed'!B261</f>
        <v>1095.567</v>
      </c>
      <c r="D261" s="29" t="str">
        <f>'123_parsed'!C261</f>
        <v>2021-07-01</v>
      </c>
    </row>
    <row r="262" spans="1:4" x14ac:dyDescent="0.2">
      <c r="A262" s="29">
        <f>'123_parsed'!A262</f>
        <v>3194</v>
      </c>
      <c r="B262" s="29" t="str">
        <f>INDEX(all_banks!O:O,MATCH(A262,all_banks!H:H,0))</f>
        <v>АО "Сити Инвест Банк" (3194)</v>
      </c>
      <c r="C262" s="29">
        <f>'123_parsed'!B262</f>
        <v>1655.6020000000001</v>
      </c>
      <c r="D262" s="29" t="str">
        <f>'123_parsed'!C262</f>
        <v>2021-07-01</v>
      </c>
    </row>
    <row r="263" spans="1:4" x14ac:dyDescent="0.2">
      <c r="A263" s="29">
        <f>'123_parsed'!A263</f>
        <v>2557</v>
      </c>
      <c r="B263" s="29" t="str">
        <f>INDEX(all_banks!O:O,MATCH(A263,all_banks!H:H,0))</f>
        <v>АО КБ "Ситибанк" (2557)</v>
      </c>
      <c r="C263" s="29">
        <f>'123_parsed'!B263</f>
        <v>61985.002</v>
      </c>
      <c r="D263" s="29" t="str">
        <f>'123_parsed'!C263</f>
        <v>2021-07-01</v>
      </c>
    </row>
    <row r="264" spans="1:4" x14ac:dyDescent="0.2">
      <c r="A264" s="29">
        <f>'123_parsed'!A264</f>
        <v>705</v>
      </c>
      <c r="B264" s="29" t="str">
        <f>INDEX(all_banks!O:O,MATCH(A264,all_banks!H:H,0))</f>
        <v>ПАО "СКБ-банк" (705)</v>
      </c>
      <c r="C264" s="29">
        <f>'123_parsed'!B264</f>
        <v>7361.5929999999998</v>
      </c>
      <c r="D264" s="29" t="str">
        <f>'123_parsed'!C264</f>
        <v>2021-07-01</v>
      </c>
    </row>
    <row r="265" spans="1:4" x14ac:dyDescent="0.2">
      <c r="A265" s="29">
        <f>'123_parsed'!A265</f>
        <v>2664</v>
      </c>
      <c r="B265" s="29" t="str">
        <f>INDEX(all_banks!O:O,MATCH(A265,all_banks!H:H,0))</f>
        <v>АКБ "СЛАВИЯ" (АО) (2664)</v>
      </c>
      <c r="C265" s="29">
        <f>'123_parsed'!B265</f>
        <v>1040.2940000000001</v>
      </c>
      <c r="D265" s="29" t="str">
        <f>'123_parsed'!C265</f>
        <v>2021-07-01</v>
      </c>
    </row>
    <row r="266" spans="1:4" x14ac:dyDescent="0.2">
      <c r="A266" s="29">
        <f>'123_parsed'!A266</f>
        <v>804</v>
      </c>
      <c r="B266" s="29" t="str">
        <f>INDEX(all_banks!O:O,MATCH(A266,all_banks!H:H,0))</f>
        <v>АО НКБ "СЛАВЯНБАНК" (804)</v>
      </c>
      <c r="C266" s="29">
        <f>'123_parsed'!B266</f>
        <v>362.88400000000001</v>
      </c>
      <c r="D266" s="29" t="str">
        <f>'123_parsed'!C266</f>
        <v>2021-07-01</v>
      </c>
    </row>
    <row r="267" spans="1:4" x14ac:dyDescent="0.2">
      <c r="A267" s="29">
        <f>'123_parsed'!A267</f>
        <v>1376</v>
      </c>
      <c r="B267" s="29" t="str">
        <f>INDEX(all_banks!O:O,MATCH(A267,all_banks!H:H,0))</f>
        <v>Банк "Снежинский" АО (1376)</v>
      </c>
      <c r="C267" s="29">
        <f>'123_parsed'!B267</f>
        <v>2041.2</v>
      </c>
      <c r="D267" s="29" t="str">
        <f>'123_parsed'!C267</f>
        <v>2021-07-01</v>
      </c>
    </row>
    <row r="268" spans="1:4" x14ac:dyDescent="0.2">
      <c r="A268" s="29">
        <f>'123_parsed'!A268</f>
        <v>963</v>
      </c>
      <c r="B268" s="29" t="str">
        <f>INDEX(all_banks!O:O,MATCH(A268,all_banks!H:H,0))</f>
        <v>ПАО "Совкомбанк" (963)</v>
      </c>
      <c r="C268" s="29">
        <f>'123_parsed'!B268</f>
        <v>215563.72200000001</v>
      </c>
      <c r="D268" s="29" t="str">
        <f>'123_parsed'!C268</f>
        <v>2021-07-01</v>
      </c>
    </row>
    <row r="269" spans="1:4" x14ac:dyDescent="0.2">
      <c r="A269" s="29">
        <f>'123_parsed'!A269</f>
        <v>2830</v>
      </c>
      <c r="B269" s="29" t="str">
        <f>INDEX(all_banks!O:O,MATCH(A269,all_banks!H:H,0))</f>
        <v>АО КБ "Соколовский" (2830)</v>
      </c>
      <c r="C269" s="29">
        <f>'123_parsed'!B269</f>
        <v>426.62</v>
      </c>
      <c r="D269" s="29" t="str">
        <f>'123_parsed'!C269</f>
        <v>2021-07-01</v>
      </c>
    </row>
    <row r="270" spans="1:4" x14ac:dyDescent="0.2">
      <c r="A270" s="29">
        <f>'123_parsed'!A270</f>
        <v>1329</v>
      </c>
      <c r="B270" s="29" t="str">
        <f>INDEX(all_banks!O:O,MATCH(A270,all_banks!H:H,0))</f>
        <v>АО "Солид Банк" (1329)</v>
      </c>
      <c r="C270" s="29">
        <f>'123_parsed'!B270</f>
        <v>1742.048</v>
      </c>
      <c r="D270" s="29" t="str">
        <f>'123_parsed'!C270</f>
        <v>2021-07-01</v>
      </c>
    </row>
    <row r="271" spans="1:4" x14ac:dyDescent="0.2">
      <c r="A271" s="29">
        <f>'123_parsed'!A271</f>
        <v>554</v>
      </c>
      <c r="B271" s="29" t="str">
        <f>INDEX(all_banks!O:O,MATCH(A271,all_banks!H:H,0))</f>
        <v>АО КБ "Солидарность" (554)</v>
      </c>
      <c r="C271" s="29">
        <f>'123_parsed'!B271</f>
        <v>19144.508000000002</v>
      </c>
      <c r="D271" s="29" t="str">
        <f>'123_parsed'!C271</f>
        <v>2021-07-01</v>
      </c>
    </row>
    <row r="272" spans="1:4" x14ac:dyDescent="0.2">
      <c r="A272" s="29">
        <f>'123_parsed'!A272</f>
        <v>2881</v>
      </c>
      <c r="B272" s="29" t="str">
        <f>INDEX(all_banks!O:O,MATCH(A272,all_banks!H:H,0))</f>
        <v>"СОЦИУМ-БАНК" (ООО) (2881)</v>
      </c>
      <c r="C272" s="29">
        <f>'123_parsed'!B272</f>
        <v>1042.4760000000001</v>
      </c>
      <c r="D272" s="29" t="str">
        <f>'123_parsed'!C272</f>
        <v>2021-07-01</v>
      </c>
    </row>
    <row r="273" spans="1:4" x14ac:dyDescent="0.2">
      <c r="A273" s="29">
        <f>'123_parsed'!A273</f>
        <v>2307</v>
      </c>
      <c r="B273" s="29" t="str">
        <f>INDEX(all_banks!O:O,MATCH(A273,all_banks!H:H,0))</f>
        <v>Банк СОЮЗ (АО) (2307)</v>
      </c>
      <c r="C273" s="29">
        <f>'123_parsed'!B273</f>
        <v>11637</v>
      </c>
      <c r="D273" s="29" t="str">
        <f>'123_parsed'!C273</f>
        <v>2021-07-01</v>
      </c>
    </row>
    <row r="274" spans="1:4" x14ac:dyDescent="0.2">
      <c r="A274" s="29">
        <f>'123_parsed'!A274</f>
        <v>236</v>
      </c>
      <c r="B274" s="29" t="str">
        <f>INDEX(all_banks!O:O,MATCH(A274,all_banks!H:H,0))</f>
        <v>ООО "СПЕЦСТРОЙБАНК" (236)</v>
      </c>
      <c r="C274" s="29">
        <f>'123_parsed'!B274</f>
        <v>383.01799999999997</v>
      </c>
      <c r="D274" s="29" t="str">
        <f>'123_parsed'!C274</f>
        <v>2021-07-01</v>
      </c>
    </row>
    <row r="275" spans="1:4" x14ac:dyDescent="0.2">
      <c r="A275" s="29">
        <f>'123_parsed'!A275</f>
        <v>1288</v>
      </c>
      <c r="B275" s="29" t="str">
        <f>INDEX(all_banks!O:O,MATCH(A275,all_banks!H:H,0))</f>
        <v>ПАО Ставропольпромстройбанк (1288)</v>
      </c>
      <c r="C275" s="29">
        <f>'123_parsed'!B275</f>
        <v>817.53899999999999</v>
      </c>
      <c r="D275" s="29" t="str">
        <f>'123_parsed'!C275</f>
        <v>2021-07-01</v>
      </c>
    </row>
    <row r="276" spans="1:4" x14ac:dyDescent="0.2">
      <c r="A276" s="29">
        <f>'123_parsed'!A276</f>
        <v>2853</v>
      </c>
      <c r="B276" s="29" t="str">
        <f>INDEX(all_banks!O:O,MATCH(A276,all_banks!H:H,0))</f>
        <v>ООО КБ "Столичный Кредит" (2853)</v>
      </c>
      <c r="C276" s="29">
        <f>'123_parsed'!B276</f>
        <v>350.12099999999998</v>
      </c>
      <c r="D276" s="29" t="str">
        <f>'123_parsed'!C276</f>
        <v>2021-07-01</v>
      </c>
    </row>
    <row r="277" spans="1:4" x14ac:dyDescent="0.2">
      <c r="A277" s="29">
        <f>'123_parsed'!A277</f>
        <v>2995</v>
      </c>
      <c r="B277" s="29" t="str">
        <f>INDEX(all_banks!O:O,MATCH(A277,all_banks!H:H,0))</f>
        <v>КБ "СТРОЙЛЕСБАНК" (ООО) (2995)</v>
      </c>
      <c r="C277" s="29">
        <f>'123_parsed'!B277</f>
        <v>1258.271</v>
      </c>
      <c r="D277" s="29" t="str">
        <f>'123_parsed'!C277</f>
        <v>2021-07-01</v>
      </c>
    </row>
    <row r="278" spans="1:4" x14ac:dyDescent="0.2">
      <c r="A278" s="29">
        <f>'123_parsed'!A278</f>
        <v>3494</v>
      </c>
      <c r="B278" s="29" t="str">
        <f>INDEX(all_banks!O:O,MATCH(A278,all_banks!H:H,0))</f>
        <v>АО "СМБСР Банк" (3494)</v>
      </c>
      <c r="C278" s="29">
        <f>'123_parsed'!B278</f>
        <v>16249.419</v>
      </c>
      <c r="D278" s="29" t="str">
        <f>'123_parsed'!C278</f>
        <v>2021-07-01</v>
      </c>
    </row>
    <row r="279" spans="1:4" x14ac:dyDescent="0.2">
      <c r="A279" s="29">
        <f>'123_parsed'!A279</f>
        <v>588</v>
      </c>
      <c r="B279" s="29" t="str">
        <f>INDEX(all_banks!O:O,MATCH(A279,all_banks!H:H,0))</f>
        <v>АО БАНК "СНГБ" (588)</v>
      </c>
      <c r="C279" s="29">
        <f>'123_parsed'!B279</f>
        <v>13830.593000000001</v>
      </c>
      <c r="D279" s="29" t="str">
        <f>'123_parsed'!C279</f>
        <v>2021-07-01</v>
      </c>
    </row>
    <row r="280" spans="1:4" x14ac:dyDescent="0.2">
      <c r="A280" s="29">
        <f>'123_parsed'!A280</f>
        <v>3235</v>
      </c>
      <c r="B280" s="29" t="str">
        <f>INDEX(all_banks!O:O,MATCH(A280,all_banks!H:H,0))</f>
        <v>АО "СЭБ Банк" (3235)</v>
      </c>
      <c r="C280" s="29">
        <f>'123_parsed'!B280</f>
        <v>6321.7489999999998</v>
      </c>
      <c r="D280" s="29" t="str">
        <f>'123_parsed'!C280</f>
        <v>2021-07-01</v>
      </c>
    </row>
    <row r="281" spans="1:4" x14ac:dyDescent="0.2">
      <c r="A281" s="29">
        <f>'123_parsed'!A281</f>
        <v>2304</v>
      </c>
      <c r="B281" s="29" t="str">
        <f>INDEX(all_banks!O:O,MATCH(A281,all_banks!H:H,0))</f>
        <v>Таврический Банк (АО) (2304)</v>
      </c>
      <c r="C281" s="29">
        <f>'123_parsed'!B281</f>
        <v>19454.073</v>
      </c>
      <c r="D281" s="29" t="str">
        <f>'123_parsed'!C281</f>
        <v>2021-07-01</v>
      </c>
    </row>
    <row r="282" spans="1:4" x14ac:dyDescent="0.2">
      <c r="A282" s="29">
        <f>'123_parsed'!A282</f>
        <v>3136</v>
      </c>
      <c r="B282" s="29" t="str">
        <f>INDEX(all_banks!O:O,MATCH(A282,all_banks!H:H,0))</f>
        <v>АО "Таганрогбанк" (3136)</v>
      </c>
      <c r="C282" s="29">
        <f>'123_parsed'!B282</f>
        <v>313.56200000000001</v>
      </c>
      <c r="D282" s="29" t="str">
        <f>'123_parsed'!C282</f>
        <v>2021-07-01</v>
      </c>
    </row>
    <row r="283" spans="1:4" x14ac:dyDescent="0.2">
      <c r="A283" s="29">
        <f>'123_parsed'!A283</f>
        <v>2085</v>
      </c>
      <c r="B283" s="29" t="str">
        <f>INDEX(all_banks!O:O,MATCH(A283,all_banks!H:H,0))</f>
        <v>ООО КБ "Тайдон" (2085)</v>
      </c>
      <c r="C283" s="29">
        <f>'123_parsed'!B283</f>
        <v>316.31</v>
      </c>
      <c r="D283" s="29" t="str">
        <f>'123_parsed'!C283</f>
        <v>2021-07-01</v>
      </c>
    </row>
    <row r="284" spans="1:4" x14ac:dyDescent="0.2">
      <c r="A284" s="29">
        <f>'123_parsed'!A284</f>
        <v>1312</v>
      </c>
      <c r="B284" s="29" t="str">
        <f>INDEX(all_banks!O:O,MATCH(A284,all_banks!H:H,0))</f>
        <v>АО Банк "ТКПБ" (1312)</v>
      </c>
      <c r="C284" s="29">
        <f>'123_parsed'!B284</f>
        <v>487.18200000000002</v>
      </c>
      <c r="D284" s="29" t="str">
        <f>'123_parsed'!C284</f>
        <v>2021-07-01</v>
      </c>
    </row>
    <row r="285" spans="1:4" x14ac:dyDescent="0.2">
      <c r="A285" s="29">
        <f>'123_parsed'!A285</f>
        <v>480</v>
      </c>
      <c r="B285" s="29" t="str">
        <f>INDEX(all_banks!O:O,MATCH(A285,all_banks!H:H,0))</f>
        <v>АО "ТАТСОЦБАНК" (480)</v>
      </c>
      <c r="C285" s="29">
        <f>'123_parsed'!B285</f>
        <v>9325.7510000000002</v>
      </c>
      <c r="D285" s="29" t="str">
        <f>'123_parsed'!C285</f>
        <v>2021-07-01</v>
      </c>
    </row>
    <row r="286" spans="1:4" x14ac:dyDescent="0.2">
      <c r="A286" s="29">
        <f>'123_parsed'!A286</f>
        <v>2252</v>
      </c>
      <c r="B286" s="29" t="str">
        <f>INDEX(all_banks!O:O,MATCH(A286,all_banks!H:H,0))</f>
        <v>АКБ "ТЕНДЕР-БАНК" (АО) (2252)</v>
      </c>
      <c r="C286" s="29">
        <f>'123_parsed'!B286</f>
        <v>1228.077</v>
      </c>
      <c r="D286" s="29" t="str">
        <f>'123_parsed'!C286</f>
        <v>2021-07-01</v>
      </c>
    </row>
    <row r="287" spans="1:4" x14ac:dyDescent="0.2">
      <c r="A287" s="29">
        <f>'123_parsed'!A287</f>
        <v>1581</v>
      </c>
      <c r="B287" s="29" t="str">
        <f>INDEX(all_banks!O:O,MATCH(A287,all_banks!H:H,0))</f>
        <v>АО "Тимер Банк" (1581)</v>
      </c>
      <c r="C287" s="29">
        <f>'123_parsed'!B287</f>
        <v>-3983.4180000000001</v>
      </c>
      <c r="D287" s="29" t="str">
        <f>'123_parsed'!C287</f>
        <v>2021-07-01</v>
      </c>
    </row>
    <row r="288" spans="1:4" x14ac:dyDescent="0.2">
      <c r="A288" s="29">
        <f>'123_parsed'!A288</f>
        <v>2673</v>
      </c>
      <c r="B288" s="29" t="str">
        <f>INDEX(all_banks!O:O,MATCH(A288,all_banks!H:H,0))</f>
        <v>АО "Тинькофф Банк" (2673)</v>
      </c>
      <c r="C288" s="29">
        <f>'123_parsed'!B288</f>
        <v>131299.40299999999</v>
      </c>
      <c r="D288" s="29" t="str">
        <f>'123_parsed'!C288</f>
        <v>2021-07-01</v>
      </c>
    </row>
    <row r="289" spans="1:4" x14ac:dyDescent="0.2">
      <c r="A289" s="29">
        <f>'123_parsed'!A289</f>
        <v>3470</v>
      </c>
      <c r="B289" s="29" t="str">
        <f>INDEX(all_banks!O:O,MATCH(A289,all_banks!H:H,0))</f>
        <v>АО "Тойота Банк" (3470)</v>
      </c>
      <c r="C289" s="29">
        <f>'123_parsed'!B289</f>
        <v>13209.994000000001</v>
      </c>
      <c r="D289" s="29" t="str">
        <f>'123_parsed'!C289</f>
        <v>2021-07-01</v>
      </c>
    </row>
    <row r="290" spans="1:4" x14ac:dyDescent="0.2">
      <c r="A290" s="29">
        <f>'123_parsed'!A290</f>
        <v>2507</v>
      </c>
      <c r="B290" s="29" t="str">
        <f>INDEX(all_banks!O:O,MATCH(A290,all_banks!H:H,0))</f>
        <v>АО "Тольяттихимбанк" (2507)</v>
      </c>
      <c r="C290" s="29">
        <f>'123_parsed'!B290</f>
        <v>7904.8370000000004</v>
      </c>
      <c r="D290" s="29" t="str">
        <f>'123_parsed'!C290</f>
        <v>2021-07-01</v>
      </c>
    </row>
    <row r="291" spans="1:4" x14ac:dyDescent="0.2">
      <c r="A291" s="29">
        <f>'123_parsed'!A291</f>
        <v>1720</v>
      </c>
      <c r="B291" s="29" t="str">
        <f>INDEX(all_banks!O:O,MATCH(A291,all_banks!H:H,0))</f>
        <v>ПАО "Томскпромстройбанк" (1720)</v>
      </c>
      <c r="C291" s="29">
        <f>'123_parsed'!B291</f>
        <v>1176.499</v>
      </c>
      <c r="D291" s="29" t="str">
        <f>'123_parsed'!C291</f>
        <v>2021-07-01</v>
      </c>
    </row>
    <row r="292" spans="1:4" x14ac:dyDescent="0.2">
      <c r="A292" s="29">
        <f>'123_parsed'!A292</f>
        <v>933</v>
      </c>
      <c r="B292" s="29" t="str">
        <f>INDEX(all_banks!O:O,MATCH(A292,all_banks!H:H,0))</f>
        <v>АО "Банк "Торжок" (933)</v>
      </c>
      <c r="C292" s="29">
        <f>'123_parsed'!B292</f>
        <v>367.803</v>
      </c>
      <c r="D292" s="29" t="str">
        <f>'123_parsed'!C292</f>
        <v>2021-07-01</v>
      </c>
    </row>
    <row r="293" spans="1:4" x14ac:dyDescent="0.2">
      <c r="A293" s="29">
        <f>'123_parsed'!A293</f>
        <v>2210</v>
      </c>
      <c r="B293" s="29" t="str">
        <f>INDEX(all_banks!O:O,MATCH(A293,all_banks!H:H,0))</f>
        <v>ТКБ БАНК ПАО (2210)</v>
      </c>
      <c r="C293" s="29">
        <f>'123_parsed'!B293</f>
        <v>25354.621999999999</v>
      </c>
      <c r="D293" s="29" t="str">
        <f>'123_parsed'!C293</f>
        <v>2021-07-01</v>
      </c>
    </row>
    <row r="294" spans="1:4" x14ac:dyDescent="0.2">
      <c r="A294" s="29">
        <f>'123_parsed'!A294</f>
        <v>2807</v>
      </c>
      <c r="B294" s="29" t="str">
        <f>INDEX(all_banks!O:O,MATCH(A294,all_banks!H:H,0))</f>
        <v>АКБ "Трансстройбанк" (АО) (2807)</v>
      </c>
      <c r="C294" s="29">
        <f>'123_parsed'!B294</f>
        <v>1173.1369999999999</v>
      </c>
      <c r="D294" s="29" t="str">
        <f>'123_parsed'!C294</f>
        <v>2021-07-01</v>
      </c>
    </row>
    <row r="295" spans="1:4" x14ac:dyDescent="0.2">
      <c r="A295" s="29">
        <f>'123_parsed'!A295</f>
        <v>3279</v>
      </c>
      <c r="B295" s="29" t="str">
        <f>INDEX(all_banks!O:O,MATCH(A295,all_banks!H:H,0))</f>
        <v>Банк "ТРАСТ" (ПАО) (3279)</v>
      </c>
      <c r="C295" s="29">
        <f>'123_parsed'!B295</f>
        <v>-1396574.9450000001</v>
      </c>
      <c r="D295" s="29" t="str">
        <f>'123_parsed'!C295</f>
        <v>2021-07-01</v>
      </c>
    </row>
    <row r="296" spans="1:4" x14ac:dyDescent="0.2">
      <c r="A296" s="29">
        <f>'123_parsed'!A296</f>
        <v>2997</v>
      </c>
      <c r="B296" s="29" t="str">
        <f>INDEX(all_banks!O:O,MATCH(A296,all_banks!H:H,0))</f>
        <v>АО "Углеметбанк" (2997)</v>
      </c>
      <c r="C296" s="29">
        <f>'123_parsed'!B296</f>
        <v>1355.5309999999999</v>
      </c>
      <c r="D296" s="29" t="str">
        <f>'123_parsed'!C296</f>
        <v>2021-07-01</v>
      </c>
    </row>
    <row r="297" spans="1:4" x14ac:dyDescent="0.2">
      <c r="A297" s="29">
        <f>'123_parsed'!A297</f>
        <v>3416</v>
      </c>
      <c r="B297" s="29" t="str">
        <f>INDEX(all_banks!O:O,MATCH(A297,all_banks!H:H,0))</f>
        <v>ООО "Унифондбанк" (3416)</v>
      </c>
      <c r="C297" s="29">
        <f>'123_parsed'!B297</f>
        <v>2083.1959999999999</v>
      </c>
      <c r="D297" s="29" t="str">
        <f>'123_parsed'!C297</f>
        <v>2021-07-01</v>
      </c>
    </row>
    <row r="298" spans="1:4" x14ac:dyDescent="0.2">
      <c r="A298" s="29">
        <f>'123_parsed'!A298</f>
        <v>2964</v>
      </c>
      <c r="B298" s="29" t="str">
        <f>INDEX(all_banks!O:O,MATCH(A298,all_banks!H:H,0))</f>
        <v>АО "УРАЛПРОМБАНК" (2964)</v>
      </c>
      <c r="C298" s="29">
        <f>'123_parsed'!B298</f>
        <v>1160.6400000000001</v>
      </c>
      <c r="D298" s="29" t="str">
        <f>'123_parsed'!C298</f>
        <v>2021-07-01</v>
      </c>
    </row>
    <row r="299" spans="1:4" x14ac:dyDescent="0.2">
      <c r="A299" s="29">
        <f>'123_parsed'!A299</f>
        <v>2275</v>
      </c>
      <c r="B299" s="29" t="str">
        <f>INDEX(all_banks!O:O,MATCH(A299,all_banks!H:H,0))</f>
        <v>ПАО "БАНК УРАЛСИБ" (2275)</v>
      </c>
      <c r="C299" s="29">
        <f>'123_parsed'!B299</f>
        <v>63116.817000000003</v>
      </c>
      <c r="D299" s="29" t="str">
        <f>'123_parsed'!C299</f>
        <v>2021-07-01</v>
      </c>
    </row>
    <row r="300" spans="1:4" x14ac:dyDescent="0.2">
      <c r="A300" s="29">
        <f>'123_parsed'!A300</f>
        <v>1370</v>
      </c>
      <c r="B300" s="29" t="str">
        <f>INDEX(all_banks!O:O,MATCH(A300,all_banks!H:H,0))</f>
        <v>ООО КБ "Уралфинанс" (1370)</v>
      </c>
      <c r="C300" s="29">
        <f>'123_parsed'!B300</f>
        <v>450.47699999999998</v>
      </c>
      <c r="D300" s="29" t="str">
        <f>'123_parsed'!C300</f>
        <v>2021-07-01</v>
      </c>
    </row>
    <row r="301" spans="1:4" x14ac:dyDescent="0.2">
      <c r="A301" s="29">
        <f>'123_parsed'!A301</f>
        <v>429</v>
      </c>
      <c r="B301" s="29" t="str">
        <f>INDEX(all_banks!O:O,MATCH(A301,all_banks!H:H,0))</f>
        <v>ПАО КБ "УБРиР" (429)</v>
      </c>
      <c r="C301" s="29">
        <f>'123_parsed'!B301</f>
        <v>20572.977999999999</v>
      </c>
      <c r="D301" s="29" t="str">
        <f>'123_parsed'!C301</f>
        <v>2021-07-01</v>
      </c>
    </row>
    <row r="302" spans="1:4" x14ac:dyDescent="0.2">
      <c r="A302" s="29">
        <f>'123_parsed'!A302</f>
        <v>249</v>
      </c>
      <c r="B302" s="29" t="str">
        <f>INDEX(all_banks!O:O,MATCH(A302,all_banks!H:H,0))</f>
        <v>АО КБ "Урал ФД" (249)</v>
      </c>
      <c r="C302" s="29">
        <f>'123_parsed'!B302</f>
        <v>2885.7869999999998</v>
      </c>
      <c r="D302" s="29" t="str">
        <f>'123_parsed'!C302</f>
        <v>2021-07-01</v>
      </c>
    </row>
    <row r="303" spans="1:4" x14ac:dyDescent="0.2">
      <c r="A303" s="29">
        <f>'123_parsed'!A303</f>
        <v>3479</v>
      </c>
      <c r="B303" s="29" t="str">
        <f>INDEX(all_banks!O:O,MATCH(A303,all_banks!H:H,0))</f>
        <v>АО "Ури Банк" (3479)</v>
      </c>
      <c r="C303" s="29">
        <f>'123_parsed'!B303</f>
        <v>3602.4769999999999</v>
      </c>
      <c r="D303" s="29" t="str">
        <f>'123_parsed'!C303</f>
        <v>2021-07-01</v>
      </c>
    </row>
    <row r="304" spans="1:4" x14ac:dyDescent="0.2">
      <c r="A304" s="29">
        <f>'123_parsed'!A304</f>
        <v>3388</v>
      </c>
      <c r="B304" s="29" t="str">
        <f>INDEX(all_banks!O:O,MATCH(A304,all_banks!H:H,0))</f>
        <v>АО "Банк Финсервис" (3388)</v>
      </c>
      <c r="C304" s="29">
        <f>'123_parsed'!B304</f>
        <v>11674.647999999999</v>
      </c>
      <c r="D304" s="29" t="str">
        <f>'123_parsed'!C304</f>
        <v>2021-07-01</v>
      </c>
    </row>
    <row r="305" spans="1:4" x14ac:dyDescent="0.2">
      <c r="A305" s="29">
        <f>'123_parsed'!A305</f>
        <v>2209</v>
      </c>
      <c r="B305" s="29" t="str">
        <f>INDEX(all_banks!O:O,MATCH(A305,all_banks!H:H,0))</f>
        <v>ПАО Банк "ФК Открытие" (2209)</v>
      </c>
      <c r="C305" s="29">
        <f>'123_parsed'!B305</f>
        <v>361389.67200000002</v>
      </c>
      <c r="D305" s="29" t="str">
        <f>'123_parsed'!C305</f>
        <v>2021-07-01</v>
      </c>
    </row>
    <row r="306" spans="1:4" x14ac:dyDescent="0.2">
      <c r="A306" s="29">
        <f>'123_parsed'!A306</f>
        <v>3500</v>
      </c>
      <c r="B306" s="29" t="str">
        <f>INDEX(all_banks!O:O,MATCH(A306,all_banks!H:H,0))</f>
        <v>ООО "Фольксваген Банк РУС" (3500)</v>
      </c>
      <c r="C306" s="29">
        <f>'123_parsed'!B306</f>
        <v>15998.907999999999</v>
      </c>
      <c r="D306" s="29" t="str">
        <f>'123_parsed'!C306</f>
        <v>2021-07-01</v>
      </c>
    </row>
    <row r="307" spans="1:4" x14ac:dyDescent="0.2">
      <c r="A307" s="29">
        <f>'123_parsed'!A307</f>
        <v>1885</v>
      </c>
      <c r="B307" s="29" t="str">
        <f>INDEX(all_banks!O:O,MATCH(A307,all_banks!H:H,0))</f>
        <v>АКБ "ФОРА-БАНК" (АО) (1885)</v>
      </c>
      <c r="C307" s="29">
        <f>'123_parsed'!B307</f>
        <v>9105.3760000000002</v>
      </c>
      <c r="D307" s="29" t="str">
        <f>'123_parsed'!C307</f>
        <v>2021-07-01</v>
      </c>
    </row>
    <row r="308" spans="1:4" x14ac:dyDescent="0.2">
      <c r="A308" s="29">
        <f>'123_parsed'!A308</f>
        <v>2208</v>
      </c>
      <c r="B308" s="29" t="str">
        <f>INDEX(all_banks!O:O,MATCH(A308,all_banks!H:H,0))</f>
        <v>АКБ "Форштадт" (АО) (2208)</v>
      </c>
      <c r="C308" s="29">
        <f>'123_parsed'!B308</f>
        <v>3397.7779999999998</v>
      </c>
      <c r="D308" s="29" t="str">
        <f>'123_parsed'!C308</f>
        <v>2021-07-01</v>
      </c>
    </row>
    <row r="309" spans="1:4" x14ac:dyDescent="0.2">
      <c r="A309" s="29">
        <f>'123_parsed'!A309</f>
        <v>1143</v>
      </c>
      <c r="B309" s="29" t="str">
        <f>INDEX(all_banks!O:O,MATCH(A309,all_banks!H:H,0))</f>
        <v>ООО "ФФИН Банк" (1143)</v>
      </c>
      <c r="C309" s="29">
        <f>'123_parsed'!B309</f>
        <v>1566.5129999999999</v>
      </c>
      <c r="D309" s="29" t="str">
        <f>'123_parsed'!C309</f>
        <v>2021-07-01</v>
      </c>
    </row>
    <row r="310" spans="1:4" x14ac:dyDescent="0.2">
      <c r="A310" s="29">
        <f>'123_parsed'!A310</f>
        <v>1049</v>
      </c>
      <c r="B310" s="29" t="str">
        <f>INDEX(all_banks!O:O,MATCH(A310,all_banks!H:H,0))</f>
        <v>ООО "Хакасский муниципальный банк" (1049)</v>
      </c>
      <c r="C310" s="29">
        <f>'123_parsed'!B310</f>
        <v>1476.0609999999999</v>
      </c>
      <c r="D310" s="29" t="str">
        <f>'123_parsed'!C310</f>
        <v>2021-07-01</v>
      </c>
    </row>
    <row r="311" spans="1:4" x14ac:dyDescent="0.2">
      <c r="A311" s="29">
        <f>'123_parsed'!A311</f>
        <v>1114</v>
      </c>
      <c r="B311" s="29" t="str">
        <f>INDEX(all_banks!O:O,MATCH(A311,all_banks!H:H,0))</f>
        <v>ПАО Комбанк "Химик" (1114)</v>
      </c>
      <c r="C311" s="29">
        <f>'123_parsed'!B311</f>
        <v>311.61200000000002</v>
      </c>
      <c r="D311" s="29" t="str">
        <f>'123_parsed'!C311</f>
        <v>2021-07-01</v>
      </c>
    </row>
    <row r="312" spans="1:4" x14ac:dyDescent="0.2">
      <c r="A312" s="29">
        <f>'123_parsed'!A312</f>
        <v>316</v>
      </c>
      <c r="B312" s="29" t="str">
        <f>INDEX(all_banks!O:O,MATCH(A312,all_banks!H:H,0))</f>
        <v>ООО "ХКФ Банк" (316)</v>
      </c>
      <c r="C312" s="29">
        <f>'123_parsed'!B312</f>
        <v>59194.671000000002</v>
      </c>
      <c r="D312" s="29" t="str">
        <f>'123_parsed'!C312</f>
        <v>2021-07-01</v>
      </c>
    </row>
    <row r="313" spans="1:4" x14ac:dyDescent="0.2">
      <c r="A313" s="29">
        <f>'123_parsed'!A313</f>
        <v>254</v>
      </c>
      <c r="B313" s="29" t="str">
        <f>INDEX(all_banks!O:O,MATCH(A313,all_banks!H:H,0))</f>
        <v>АО КБ "Хлынов" (254)</v>
      </c>
      <c r="C313" s="29">
        <f>'123_parsed'!B313</f>
        <v>4156.7030000000004</v>
      </c>
      <c r="D313" s="29" t="str">
        <f>'123_parsed'!C313</f>
        <v>2021-07-01</v>
      </c>
    </row>
    <row r="314" spans="1:4" x14ac:dyDescent="0.2">
      <c r="A314" s="29">
        <f>'123_parsed'!A314</f>
        <v>2225</v>
      </c>
      <c r="B314" s="29" t="str">
        <f>INDEX(all_banks!O:O,MATCH(A314,all_banks!H:H,0))</f>
        <v>ПАО КБ "Центр-инвест" (2225)</v>
      </c>
      <c r="C314" s="29">
        <f>'123_parsed'!B314</f>
        <v>15278.782999999999</v>
      </c>
      <c r="D314" s="29" t="str">
        <f>'123_parsed'!C314</f>
        <v>2021-07-01</v>
      </c>
    </row>
    <row r="315" spans="1:4" x14ac:dyDescent="0.2">
      <c r="A315" s="29">
        <f>'123_parsed'!A315</f>
        <v>121</v>
      </c>
      <c r="B315" s="29" t="str">
        <f>INDEX(all_banks!O:O,MATCH(A315,all_banks!H:H,0))</f>
        <v>АО АКБ "ЦентроКредит" (121)</v>
      </c>
      <c r="C315" s="29">
        <f>'123_parsed'!B315</f>
        <v>30503.901999999998</v>
      </c>
      <c r="D315" s="29" t="str">
        <f>'123_parsed'!C315</f>
        <v>2021-07-01</v>
      </c>
    </row>
    <row r="316" spans="1:4" x14ac:dyDescent="0.2">
      <c r="A316" s="29">
        <f>'123_parsed'!A316</f>
        <v>3531</v>
      </c>
      <c r="B316" s="29" t="str">
        <f>INDEX(all_banks!O:O,MATCH(A316,all_banks!H:H,0))</f>
        <v>ЦМРБанк (ООО) (3531)</v>
      </c>
      <c r="C316" s="29">
        <f>'123_parsed'!B316</f>
        <v>3279.2809999999999</v>
      </c>
      <c r="D316" s="29" t="str">
        <f>'123_parsed'!C316</f>
        <v>2021-07-01</v>
      </c>
    </row>
    <row r="317" spans="1:4" x14ac:dyDescent="0.2">
      <c r="A317" s="29">
        <f>'123_parsed'!A317</f>
        <v>3515</v>
      </c>
      <c r="B317" s="29" t="str">
        <f>INDEX(all_banks!O:O,MATCH(A317,all_banks!H:H,0))</f>
        <v>ООО "Чайна Констракшн Банк" (3515)</v>
      </c>
      <c r="C317" s="29">
        <f>'123_parsed'!B317</f>
        <v>6488.6769999999997</v>
      </c>
      <c r="D317" s="29" t="str">
        <f>'123_parsed'!C317</f>
        <v>2021-07-01</v>
      </c>
    </row>
    <row r="318" spans="1:4" x14ac:dyDescent="0.2">
      <c r="A318" s="29">
        <f>'123_parsed'!A318</f>
        <v>3529</v>
      </c>
      <c r="B318" s="29" t="str">
        <f>INDEX(all_banks!O:O,MATCH(A318,all_banks!H:H,0))</f>
        <v>ООО "Чайнасельхозбанк" (3529)</v>
      </c>
      <c r="C318" s="29">
        <f>'123_parsed'!B318</f>
        <v>9607.4249999999993</v>
      </c>
      <c r="D318" s="29" t="str">
        <f>'123_parsed'!C318</f>
        <v>2021-07-01</v>
      </c>
    </row>
    <row r="319" spans="1:4" x14ac:dyDescent="0.2">
      <c r="A319" s="29">
        <f>'123_parsed'!A319</f>
        <v>485</v>
      </c>
      <c r="B319" s="29" t="str">
        <f>INDEX(all_banks!O:O,MATCH(A319,all_banks!H:H,0))</f>
        <v>ПАО "ЧЕЛИНДБАНК" (485)</v>
      </c>
      <c r="C319" s="29">
        <f>'123_parsed'!B319</f>
        <v>9801.1550000000007</v>
      </c>
      <c r="D319" s="29" t="str">
        <f>'123_parsed'!C319</f>
        <v>2021-07-01</v>
      </c>
    </row>
    <row r="320" spans="1:4" x14ac:dyDescent="0.2">
      <c r="A320" s="29">
        <f>'123_parsed'!A320</f>
        <v>493</v>
      </c>
      <c r="B320" s="29" t="str">
        <f>INDEX(all_banks!O:O,MATCH(A320,all_banks!H:H,0))</f>
        <v>ПАО "ЧЕЛЯБИНВЕСТБАНК" (493)</v>
      </c>
      <c r="C320" s="29">
        <f>'123_parsed'!B320</f>
        <v>9868.8220000000001</v>
      </c>
      <c r="D320" s="29" t="str">
        <f>'123_parsed'!C320</f>
        <v>2021-07-01</v>
      </c>
    </row>
    <row r="321" spans="1:4" x14ac:dyDescent="0.2">
      <c r="A321" s="29">
        <f>'123_parsed'!A321</f>
        <v>3290</v>
      </c>
      <c r="B321" s="29" t="str">
        <f>INDEX(all_banks!O:O,MATCH(A321,all_banks!H:H,0))</f>
        <v>ООО "Эйч-эс-би-си Банк (РР)" (3290)</v>
      </c>
      <c r="C321" s="29">
        <f>'123_parsed'!B321</f>
        <v>10325.708000000001</v>
      </c>
      <c r="D321" s="29" t="str">
        <f>'123_parsed'!C321</f>
        <v>2021-07-01</v>
      </c>
    </row>
    <row r="322" spans="1:4" x14ac:dyDescent="0.2">
      <c r="A322" s="29">
        <f>'123_parsed'!A322</f>
        <v>3116</v>
      </c>
      <c r="B322" s="29" t="str">
        <f>INDEX(all_banks!O:O,MATCH(A322,all_banks!H:H,0))</f>
        <v>ООО КБ "ЭКО-ИНВЕСТ" (3116)</v>
      </c>
      <c r="C322" s="29">
        <f>'123_parsed'!B322</f>
        <v>324.61900000000003</v>
      </c>
      <c r="D322" s="29" t="str">
        <f>'123_parsed'!C322</f>
        <v>2021-07-01</v>
      </c>
    </row>
    <row r="323" spans="1:4" x14ac:dyDescent="0.2">
      <c r="A323" s="29">
        <f>'123_parsed'!A323</f>
        <v>1319</v>
      </c>
      <c r="B323" s="29" t="str">
        <f>INDEX(all_banks!O:O,MATCH(A323,all_banks!H:H,0))</f>
        <v>АО "Экономбанк" (1319)</v>
      </c>
      <c r="C323" s="29">
        <f>'123_parsed'!B323</f>
        <v>-1269.663</v>
      </c>
      <c r="D323" s="29" t="str">
        <f>'123_parsed'!C323</f>
        <v>2021-07-01</v>
      </c>
    </row>
    <row r="324" spans="1:4" x14ac:dyDescent="0.2">
      <c r="A324" s="29">
        <f>'123_parsed'!A324</f>
        <v>2530</v>
      </c>
      <c r="B324" s="29" t="str">
        <f>INDEX(all_banks!O:O,MATCH(A324,all_banks!H:H,0))</f>
        <v>ЭКСИ-Банк (АО) (2530)</v>
      </c>
      <c r="C324" s="29">
        <f>'123_parsed'!B324</f>
        <v>812.09400000000005</v>
      </c>
      <c r="D324" s="29" t="str">
        <f>'123_parsed'!C324</f>
        <v>2021-07-01</v>
      </c>
    </row>
    <row r="325" spans="1:4" x14ac:dyDescent="0.2">
      <c r="A325" s="29">
        <f>'123_parsed'!A325</f>
        <v>2998</v>
      </c>
      <c r="B325" s="29" t="str">
        <f>INDEX(all_banks!O:O,MATCH(A325,all_banks!H:H,0))</f>
        <v>АО "Экспобанк" (2998)</v>
      </c>
      <c r="C325" s="29">
        <f>'123_parsed'!B325</f>
        <v>21856.274000000001</v>
      </c>
      <c r="D325" s="29" t="str">
        <f>'123_parsed'!C325</f>
        <v>2021-07-01</v>
      </c>
    </row>
    <row r="326" spans="1:4" x14ac:dyDescent="0.2">
      <c r="A326" s="29">
        <f>'123_parsed'!A326</f>
        <v>1399</v>
      </c>
      <c r="B326" s="29" t="str">
        <f>INDEX(all_banks!O:O,MATCH(A326,all_banks!H:H,0))</f>
        <v>ООО банк "Элита" (1399)</v>
      </c>
      <c r="C326" s="29">
        <f>'123_parsed'!B326</f>
        <v>450.678</v>
      </c>
      <c r="D326" s="29" t="str">
        <f>'123_parsed'!C326</f>
        <v>2021-07-01</v>
      </c>
    </row>
    <row r="327" spans="1:4" x14ac:dyDescent="0.2">
      <c r="A327" s="29">
        <f>'123_parsed'!A327</f>
        <v>3465</v>
      </c>
      <c r="B327" s="29" t="str">
        <f>INDEX(all_banks!O:O,MATCH(A327,all_banks!H:H,0))</f>
        <v>АО "Эм-Ю-Эф-Джи Банк (Евразия)" (3465)</v>
      </c>
      <c r="C327" s="29">
        <f>'123_parsed'!B327</f>
        <v>22480.194</v>
      </c>
      <c r="D327" s="29" t="str">
        <f>'123_parsed'!C327</f>
        <v>2021-07-01</v>
      </c>
    </row>
    <row r="328" spans="1:4" x14ac:dyDescent="0.2">
      <c r="A328" s="29">
        <f>'123_parsed'!A328</f>
        <v>67</v>
      </c>
      <c r="B328" s="29" t="str">
        <f>INDEX(all_banks!O:O,MATCH(A328,all_banks!H:H,0))</f>
        <v>АКБ "Энергобанк" (АО) (67)</v>
      </c>
      <c r="C328" s="29">
        <f>'123_parsed'!B328</f>
        <v>5776.2380000000003</v>
      </c>
      <c r="D328" s="29" t="str">
        <f>'123_parsed'!C328</f>
        <v>2021-07-01</v>
      </c>
    </row>
    <row r="329" spans="1:4" x14ac:dyDescent="0.2">
      <c r="A329" s="29">
        <f>'123_parsed'!A329</f>
        <v>1307</v>
      </c>
      <c r="B329" s="29" t="str">
        <f>INDEX(all_banks!O:O,MATCH(A329,all_banks!H:H,0))</f>
        <v>КБ "ЭНЕРГОТРАНСБАНК" (АО) (1307)</v>
      </c>
      <c r="C329" s="29">
        <f>'123_parsed'!B329</f>
        <v>5842.7629999999999</v>
      </c>
      <c r="D329" s="29" t="str">
        <f>'123_parsed'!C329</f>
        <v>2021-07-01</v>
      </c>
    </row>
    <row r="330" spans="1:4" x14ac:dyDescent="0.2">
      <c r="A330" s="29">
        <f>'123_parsed'!A330</f>
        <v>3185</v>
      </c>
      <c r="B330" s="29" t="str">
        <f>INDEX(all_banks!O:O,MATCH(A330,all_banks!H:H,0))</f>
        <v>Эс-Би-Ай Банк ООО (3185)</v>
      </c>
      <c r="C330" s="29">
        <f>'123_parsed'!B330</f>
        <v>6930.6059999999998</v>
      </c>
      <c r="D330" s="29" t="str">
        <f>'123_parsed'!C330</f>
        <v>2021-07-01</v>
      </c>
    </row>
    <row r="331" spans="1:4" x14ac:dyDescent="0.2">
      <c r="A331" s="29">
        <f>'123_parsed'!A331</f>
        <v>3463</v>
      </c>
      <c r="B331" s="29" t="str">
        <f>INDEX(all_banks!O:O,MATCH(A331,all_banks!H:H,0))</f>
        <v>ООО "Ю Би Эс Банк" (3463)</v>
      </c>
      <c r="C331" s="29">
        <f>'123_parsed'!B331</f>
        <v>4422.2650000000003</v>
      </c>
      <c r="D331" s="29" t="str">
        <f>'123_parsed'!C331</f>
        <v>2021-07-01</v>
      </c>
    </row>
    <row r="332" spans="1:4" x14ac:dyDescent="0.2">
      <c r="A332" s="29">
        <f>'123_parsed'!A332</f>
        <v>2772</v>
      </c>
      <c r="B332" s="29" t="str">
        <f>INDEX(all_banks!O:O,MATCH(A332,all_banks!H:H,0))</f>
        <v>ЮГ-Инвестбанк (ПАО) (2772)</v>
      </c>
      <c r="C332" s="29">
        <f>'123_parsed'!B332</f>
        <v>1509.1030000000001</v>
      </c>
      <c r="D332" s="29" t="str">
        <f>'123_parsed'!C332</f>
        <v>2021-07-01</v>
      </c>
    </row>
    <row r="333" spans="1:4" x14ac:dyDescent="0.2">
      <c r="A333" s="29">
        <f>'123_parsed'!A333</f>
        <v>1</v>
      </c>
      <c r="B333" s="29" t="str">
        <f>INDEX(all_banks!O:O,MATCH(A333,all_banks!H:H,0))</f>
        <v>АО ЮниКредит Банк (1)</v>
      </c>
      <c r="C333" s="29">
        <f>'123_parsed'!B333</f>
        <v>202636.30900000001</v>
      </c>
      <c r="D333" s="29" t="str">
        <f>'123_parsed'!C333</f>
        <v>2021-07-01</v>
      </c>
    </row>
    <row r="334" spans="1:4" x14ac:dyDescent="0.2">
      <c r="A334" s="29">
        <f>'123_parsed'!A334</f>
        <v>3467</v>
      </c>
      <c r="B334" s="29" t="str">
        <f>INDEX(all_banks!O:O,MATCH(A334,all_banks!H:H,0))</f>
        <v>АО КБ "ЮНИСТРИМ" (3467)</v>
      </c>
      <c r="C334" s="29">
        <f>'123_parsed'!B334</f>
        <v>1028.4369999999999</v>
      </c>
      <c r="D334" s="29" t="str">
        <f>'123_parsed'!C334</f>
        <v>2021-07-01</v>
      </c>
    </row>
    <row r="335" spans="1:4" x14ac:dyDescent="0.2">
      <c r="A335" s="29">
        <f>'123_parsed'!A335</f>
        <v>3027</v>
      </c>
      <c r="B335" s="29" t="str">
        <f>INDEX(all_banks!O:O,MATCH(A335,all_banks!H:H,0))</f>
        <v>АО "Яндекс Банк" (3027)</v>
      </c>
      <c r="C335" s="29">
        <f>'123_parsed'!B335</f>
        <v>1006.119</v>
      </c>
      <c r="D335" s="29" t="str">
        <f>'123_parsed'!C335</f>
        <v>2021-07-01</v>
      </c>
    </row>
    <row r="336" spans="1:4" x14ac:dyDescent="0.2">
      <c r="A336" s="29">
        <f>'123_parsed'!A336</f>
        <v>2564</v>
      </c>
      <c r="B336" s="29" t="str">
        <f>INDEX(all_banks!O:O,MATCH(A336,all_banks!H:H,0))</f>
        <v>ИКБР "ЯРИНТЕРБАНК" (ООО) (2564)</v>
      </c>
      <c r="C336" s="29">
        <f>'123_parsed'!B336</f>
        <v>376.94200000000001</v>
      </c>
      <c r="D336" s="29" t="str">
        <f>'123_parsed'!C336</f>
        <v>2021-07-01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42D5-854D-2842-B69E-2A7B73A60CC4}">
  <dimension ref="A1:E335"/>
  <sheetViews>
    <sheetView workbookViewId="0">
      <selection activeCell="D1" sqref="D1:E1048576"/>
    </sheetView>
  </sheetViews>
  <sheetFormatPr baseColWidth="10" defaultRowHeight="15" x14ac:dyDescent="0.2"/>
  <cols>
    <col min="2" max="2" width="29.33203125" style="53" customWidth="1"/>
  </cols>
  <sheetData>
    <row r="1" spans="1:5" x14ac:dyDescent="0.2">
      <c r="A1" t="s">
        <v>1683</v>
      </c>
      <c r="B1" s="55" t="s">
        <v>66</v>
      </c>
      <c r="C1" t="s">
        <v>2042</v>
      </c>
      <c r="D1" t="s">
        <v>2043</v>
      </c>
      <c r="E1" t="s">
        <v>2044</v>
      </c>
    </row>
    <row r="2" spans="1:5" x14ac:dyDescent="0.2">
      <c r="A2">
        <v>1</v>
      </c>
      <c r="B2" s="53" t="str">
        <f>INDEX(all_banks!O:O,MATCH(A2,all_banks!H:H,0))&amp;" "</f>
        <v xml:space="preserve">АО ЮниКредит Банк (1) </v>
      </c>
      <c r="C2" t="s">
        <v>2045</v>
      </c>
      <c r="D2">
        <v>17.658999999999999</v>
      </c>
      <c r="E2">
        <v>0</v>
      </c>
    </row>
    <row r="3" spans="1:5" x14ac:dyDescent="0.2">
      <c r="A3">
        <v>2</v>
      </c>
      <c r="B3" s="53" t="str">
        <f>INDEX(all_banks!O:O,MATCH(A3,all_banks!H:H,0))&amp;" "</f>
        <v xml:space="preserve">АО "КАБ "Викинг" (2) </v>
      </c>
      <c r="C3" t="s">
        <v>2045</v>
      </c>
      <c r="D3">
        <v>29.722000000000001</v>
      </c>
      <c r="E3">
        <v>0</v>
      </c>
    </row>
    <row r="4" spans="1:5" x14ac:dyDescent="0.2">
      <c r="A4">
        <v>21</v>
      </c>
      <c r="B4" s="53" t="str">
        <f>INDEX(all_banks!O:O,MATCH(A4,all_banks!H:H,0))&amp;" "</f>
        <v xml:space="preserve">ООО "Примтеркомбанк" (21) </v>
      </c>
      <c r="C4" t="s">
        <v>2045</v>
      </c>
      <c r="D4">
        <v>35.610999999999997</v>
      </c>
      <c r="E4">
        <v>0</v>
      </c>
    </row>
    <row r="5" spans="1:5" x14ac:dyDescent="0.2">
      <c r="A5">
        <v>53</v>
      </c>
      <c r="B5" s="53" t="str">
        <f>INDEX(all_banks!O:O,MATCH(A5,all_banks!H:H,0))&amp;" "</f>
        <v xml:space="preserve">ПАО Банк "АЛЕКСАНДРОВСКИЙ" (53) </v>
      </c>
      <c r="C5" t="s">
        <v>2045</v>
      </c>
      <c r="D5">
        <v>13.435</v>
      </c>
      <c r="E5">
        <v>0</v>
      </c>
    </row>
    <row r="6" spans="1:5" x14ac:dyDescent="0.2">
      <c r="A6">
        <v>65</v>
      </c>
      <c r="B6" s="53" t="str">
        <f>INDEX(all_banks!O:O,MATCH(A6,all_banks!H:H,0))&amp;" "</f>
        <v xml:space="preserve">ООО КБ "КОЛЬЦО УРАЛА" (65) </v>
      </c>
      <c r="C6" t="s">
        <v>2045</v>
      </c>
      <c r="D6">
        <v>17.36</v>
      </c>
      <c r="E6">
        <v>0</v>
      </c>
    </row>
    <row r="7" spans="1:5" x14ac:dyDescent="0.2">
      <c r="A7">
        <v>67</v>
      </c>
      <c r="B7" s="53" t="str">
        <f>INDEX(all_banks!O:O,MATCH(A7,all_banks!H:H,0))&amp;" "</f>
        <v xml:space="preserve">АКБ "Энергобанк" (АО) (67) </v>
      </c>
      <c r="C7" t="s">
        <v>2045</v>
      </c>
      <c r="D7">
        <v>32.523000000000003</v>
      </c>
      <c r="E7">
        <v>0</v>
      </c>
    </row>
    <row r="8" spans="1:5" x14ac:dyDescent="0.2">
      <c r="A8">
        <v>77</v>
      </c>
      <c r="B8" s="53" t="str">
        <f>INDEX(all_banks!O:O,MATCH(A8,all_banks!H:H,0))&amp;" "</f>
        <v xml:space="preserve">МОРСКОЙ БАНК (АО) (77) </v>
      </c>
      <c r="C8" t="s">
        <v>2045</v>
      </c>
      <c r="D8">
        <v>11.827</v>
      </c>
      <c r="E8">
        <v>0</v>
      </c>
    </row>
    <row r="9" spans="1:5" x14ac:dyDescent="0.2">
      <c r="A9">
        <v>85</v>
      </c>
      <c r="B9" s="53" t="str">
        <f>INDEX(all_banks!O:O,MATCH(A9,all_banks!H:H,0))&amp;" "</f>
        <v xml:space="preserve">АО КБ "САММИТ БАНК" (85) </v>
      </c>
      <c r="C9" t="s">
        <v>2045</v>
      </c>
      <c r="D9">
        <v>29.73</v>
      </c>
      <c r="E9">
        <v>0</v>
      </c>
    </row>
    <row r="10" spans="1:5" x14ac:dyDescent="0.2">
      <c r="A10">
        <v>101</v>
      </c>
      <c r="B10" s="53" t="str">
        <f>INDEX(all_banks!O:O,MATCH(A10,all_banks!H:H,0))&amp;" "</f>
        <v xml:space="preserve">АО "БКС Банк" (101) </v>
      </c>
      <c r="C10" t="s">
        <v>2045</v>
      </c>
      <c r="D10">
        <v>18.03</v>
      </c>
      <c r="E10">
        <v>0</v>
      </c>
    </row>
    <row r="11" spans="1:5" x14ac:dyDescent="0.2">
      <c r="A11">
        <v>106</v>
      </c>
      <c r="B11" s="53" t="str">
        <f>INDEX(all_banks!O:O,MATCH(A11,all_banks!H:H,0))&amp;" "</f>
        <v xml:space="preserve">ПАО КБ "Сельмашбанк" (106) </v>
      </c>
      <c r="C11" t="s">
        <v>2045</v>
      </c>
      <c r="D11">
        <v>40.6</v>
      </c>
      <c r="E11">
        <v>0</v>
      </c>
    </row>
    <row r="12" spans="1:5" x14ac:dyDescent="0.2">
      <c r="A12">
        <v>121</v>
      </c>
      <c r="B12" s="53" t="str">
        <f>INDEX(all_banks!O:O,MATCH(A12,all_banks!H:H,0))&amp;" "</f>
        <v xml:space="preserve">АО АКБ "ЦентроКредит" (121) </v>
      </c>
      <c r="C12" t="s">
        <v>2045</v>
      </c>
      <c r="D12">
        <v>17.375</v>
      </c>
      <c r="E12">
        <v>0</v>
      </c>
    </row>
    <row r="13" spans="1:5" x14ac:dyDescent="0.2">
      <c r="A13">
        <v>170</v>
      </c>
      <c r="B13" s="53" t="str">
        <f>INDEX(all_banks!O:O,MATCH(A13,all_banks!H:H,0))&amp;" "</f>
        <v xml:space="preserve">АО "РН Банк" (170) </v>
      </c>
      <c r="C13" t="s">
        <v>2045</v>
      </c>
      <c r="D13">
        <v>21.154</v>
      </c>
      <c r="E13">
        <v>0</v>
      </c>
    </row>
    <row r="14" spans="1:5" x14ac:dyDescent="0.2">
      <c r="A14">
        <v>212</v>
      </c>
      <c r="B14" s="53" t="str">
        <f>INDEX(all_banks!O:O,MATCH(A14,all_banks!H:H,0))&amp;" "</f>
        <v xml:space="preserve">Прио-Внешторгбанк (ПАО) (212) </v>
      </c>
      <c r="C14" t="s">
        <v>2045</v>
      </c>
      <c r="D14">
        <v>11.747999999999999</v>
      </c>
      <c r="E14">
        <v>0</v>
      </c>
    </row>
    <row r="15" spans="1:5" x14ac:dyDescent="0.2">
      <c r="A15">
        <v>236</v>
      </c>
      <c r="B15" s="53" t="str">
        <f>INDEX(all_banks!O:O,MATCH(A15,all_banks!H:H,0))&amp;" "</f>
        <v xml:space="preserve">ООО "СПЕЦСТРОЙБАНК" (236) </v>
      </c>
      <c r="C15" t="s">
        <v>2045</v>
      </c>
      <c r="D15">
        <v>39.918999999999997</v>
      </c>
      <c r="E15">
        <v>0</v>
      </c>
    </row>
    <row r="16" spans="1:5" x14ac:dyDescent="0.2">
      <c r="A16">
        <v>249</v>
      </c>
      <c r="B16" s="53" t="str">
        <f>INDEX(all_banks!O:O,MATCH(A16,all_banks!H:H,0))&amp;" "</f>
        <v xml:space="preserve">АО КБ "Урал ФД" (249) </v>
      </c>
      <c r="C16" t="s">
        <v>2045</v>
      </c>
      <c r="D16">
        <v>16.364000000000001</v>
      </c>
      <c r="E16">
        <v>0</v>
      </c>
    </row>
    <row r="17" spans="1:5" x14ac:dyDescent="0.2">
      <c r="A17">
        <v>254</v>
      </c>
      <c r="B17" s="53" t="str">
        <f>INDEX(all_banks!O:O,MATCH(A17,all_banks!H:H,0))&amp;" "</f>
        <v xml:space="preserve">АО КБ "Хлынов" (254) </v>
      </c>
      <c r="C17" t="s">
        <v>2045</v>
      </c>
      <c r="D17">
        <v>15.483000000000001</v>
      </c>
      <c r="E17">
        <v>0</v>
      </c>
    </row>
    <row r="18" spans="1:5" x14ac:dyDescent="0.2">
      <c r="A18">
        <v>256</v>
      </c>
      <c r="B18" s="53" t="str">
        <f>INDEX(all_banks!O:O,MATCH(A18,all_banks!H:H,0))&amp;" "</f>
        <v xml:space="preserve">АО "ГУТА-БАНК" (256) </v>
      </c>
      <c r="C18" t="s">
        <v>2045</v>
      </c>
      <c r="D18">
        <v>82.251000000000005</v>
      </c>
      <c r="E18">
        <v>0</v>
      </c>
    </row>
    <row r="19" spans="1:5" x14ac:dyDescent="0.2">
      <c r="A19">
        <v>316</v>
      </c>
      <c r="B19" s="53" t="str">
        <f>INDEX(all_banks!O:O,MATCH(A19,all_banks!H:H,0))&amp;" "</f>
        <v xml:space="preserve">ООО "ХКФ Банк" (316) </v>
      </c>
      <c r="C19" t="s">
        <v>2045</v>
      </c>
      <c r="D19">
        <v>15.84</v>
      </c>
      <c r="E19">
        <v>0</v>
      </c>
    </row>
    <row r="20" spans="1:5" x14ac:dyDescent="0.2">
      <c r="A20">
        <v>328</v>
      </c>
      <c r="B20" s="53" t="str">
        <f>INDEX(all_banks!O:O,MATCH(A20,all_banks!H:H,0))&amp;" "</f>
        <v xml:space="preserve">АО "АБ "РОССИЯ" (328) </v>
      </c>
      <c r="C20" t="s">
        <v>2045</v>
      </c>
      <c r="D20">
        <v>11.462</v>
      </c>
      <c r="E20">
        <v>0</v>
      </c>
    </row>
    <row r="21" spans="1:5" x14ac:dyDescent="0.2">
      <c r="A21">
        <v>330</v>
      </c>
      <c r="B21" s="53" t="str">
        <f>INDEX(all_banks!O:O,MATCH(A21,all_banks!H:H,0))&amp;" "</f>
        <v xml:space="preserve">ООО Банк "Саратов" (330) </v>
      </c>
      <c r="C21" t="s">
        <v>2045</v>
      </c>
      <c r="D21">
        <v>50.286000000000001</v>
      </c>
      <c r="E21">
        <v>0</v>
      </c>
    </row>
    <row r="22" spans="1:5" x14ac:dyDescent="0.2">
      <c r="A22">
        <v>354</v>
      </c>
      <c r="B22" s="53" t="str">
        <f>INDEX(all_banks!O:O,MATCH(A22,all_banks!H:H,0))&amp;" "</f>
        <v xml:space="preserve">Банк ГПБ (АО) (354) </v>
      </c>
      <c r="C22" t="s">
        <v>2045</v>
      </c>
      <c r="D22">
        <v>12.904</v>
      </c>
      <c r="E22">
        <v>0</v>
      </c>
    </row>
    <row r="23" spans="1:5" x14ac:dyDescent="0.2">
      <c r="A23">
        <v>356</v>
      </c>
      <c r="B23" s="53" t="str">
        <f>INDEX(all_banks!O:O,MATCH(A23,all_banks!H:H,0))&amp;" "</f>
        <v xml:space="preserve">ПАО "Витабанк" (356) </v>
      </c>
      <c r="C23" t="s">
        <v>2045</v>
      </c>
      <c r="D23">
        <v>21.911999999999999</v>
      </c>
      <c r="E23">
        <v>0</v>
      </c>
    </row>
    <row r="24" spans="1:5" x14ac:dyDescent="0.2">
      <c r="A24">
        <v>415</v>
      </c>
      <c r="B24" s="53" t="str">
        <f>INDEX(all_banks!O:O,MATCH(A24,all_banks!H:H,0))&amp;" "</f>
        <v xml:space="preserve">ООО Банк "Аверс" (415) </v>
      </c>
      <c r="C24" t="s">
        <v>2045</v>
      </c>
      <c r="D24">
        <v>32.31</v>
      </c>
      <c r="E24">
        <v>0</v>
      </c>
    </row>
    <row r="25" spans="1:5" x14ac:dyDescent="0.2">
      <c r="A25">
        <v>429</v>
      </c>
      <c r="B25" s="53" t="str">
        <f>INDEX(all_banks!O:O,MATCH(A25,all_banks!H:H,0))&amp;" "</f>
        <v xml:space="preserve">ПАО КБ "УБРиР" (429) </v>
      </c>
      <c r="C25" t="s">
        <v>2045</v>
      </c>
      <c r="D25">
        <v>12.031000000000001</v>
      </c>
      <c r="E25">
        <v>0</v>
      </c>
    </row>
    <row r="26" spans="1:5" x14ac:dyDescent="0.2">
      <c r="A26">
        <v>435</v>
      </c>
      <c r="B26" s="53" t="str">
        <f>INDEX(all_banks!O:O,MATCH(A26,all_banks!H:H,0))&amp;" "</f>
        <v xml:space="preserve">ПАО "Бест Эффортс Банк" (435) </v>
      </c>
      <c r="C26" t="s">
        <v>2045</v>
      </c>
      <c r="D26">
        <v>33.201000000000001</v>
      </c>
      <c r="E26">
        <v>0</v>
      </c>
    </row>
    <row r="27" spans="1:5" x14ac:dyDescent="0.2">
      <c r="A27">
        <v>436</v>
      </c>
      <c r="B27" s="53" t="str">
        <f>INDEX(all_banks!O:O,MATCH(A27,all_banks!H:H,0))&amp;" "</f>
        <v xml:space="preserve">ПАО "Банк "Санкт-Петербург" (436) </v>
      </c>
      <c r="C27" t="s">
        <v>2045</v>
      </c>
      <c r="D27">
        <v>13.148999999999999</v>
      </c>
      <c r="E27">
        <v>0</v>
      </c>
    </row>
    <row r="28" spans="1:5" x14ac:dyDescent="0.2">
      <c r="A28">
        <v>438</v>
      </c>
      <c r="B28" s="53" t="str">
        <f>INDEX(all_banks!O:O,MATCH(A28,all_banks!H:H,0))&amp;" "</f>
        <v xml:space="preserve">ООО "Камкомбанк" (438) </v>
      </c>
      <c r="C28" t="s">
        <v>2045</v>
      </c>
      <c r="D28">
        <v>19.852</v>
      </c>
      <c r="E28">
        <v>0</v>
      </c>
    </row>
    <row r="29" spans="1:5" x14ac:dyDescent="0.2">
      <c r="A29">
        <v>444</v>
      </c>
      <c r="B29" s="53" t="str">
        <f>INDEX(all_banks!O:O,MATCH(A29,all_banks!H:H,0))&amp;" "</f>
        <v xml:space="preserve">АО "БАЛАКОВО-БАНК" (444) </v>
      </c>
      <c r="C29" t="s">
        <v>2045</v>
      </c>
      <c r="D29">
        <v>43.057000000000002</v>
      </c>
      <c r="E29">
        <v>0</v>
      </c>
    </row>
    <row r="30" spans="1:5" x14ac:dyDescent="0.2">
      <c r="A30">
        <v>478</v>
      </c>
      <c r="B30" s="53" t="str">
        <f>INDEX(all_banks!O:O,MATCH(A30,all_banks!H:H,0))&amp;" "</f>
        <v xml:space="preserve">АО "Кубаньторгбанк" (478) </v>
      </c>
      <c r="C30" t="s">
        <v>2045</v>
      </c>
      <c r="D30">
        <v>34.151000000000003</v>
      </c>
      <c r="E30">
        <v>0</v>
      </c>
    </row>
    <row r="31" spans="1:5" x14ac:dyDescent="0.2">
      <c r="A31">
        <v>480</v>
      </c>
      <c r="B31" s="53" t="str">
        <f>INDEX(all_banks!O:O,MATCH(A31,all_banks!H:H,0))&amp;" "</f>
        <v xml:space="preserve">АО "ТАТСОЦБАНК" (480) </v>
      </c>
      <c r="C31" t="s">
        <v>2045</v>
      </c>
      <c r="D31">
        <v>44.618000000000002</v>
      </c>
      <c r="E31">
        <v>0</v>
      </c>
    </row>
    <row r="32" spans="1:5" x14ac:dyDescent="0.2">
      <c r="A32">
        <v>481</v>
      </c>
      <c r="B32" s="53" t="str">
        <f>INDEX(all_banks!O:O,MATCH(A32,all_banks!H:H,0))&amp;" "</f>
        <v xml:space="preserve">ООО КБ "РостФинанс" (481) </v>
      </c>
      <c r="C32" t="s">
        <v>2045</v>
      </c>
      <c r="D32">
        <v>12.632999999999999</v>
      </c>
      <c r="E32">
        <v>0</v>
      </c>
    </row>
    <row r="33" spans="1:5" x14ac:dyDescent="0.2">
      <c r="A33">
        <v>485</v>
      </c>
      <c r="B33" s="53" t="str">
        <f>INDEX(all_banks!O:O,MATCH(A33,all_banks!H:H,0))&amp;" "</f>
        <v xml:space="preserve">ПАО "ЧЕЛИНДБАНК" (485) </v>
      </c>
      <c r="C33" t="s">
        <v>2045</v>
      </c>
      <c r="D33">
        <v>17.763000000000002</v>
      </c>
      <c r="E33">
        <v>0</v>
      </c>
    </row>
    <row r="34" spans="1:5" x14ac:dyDescent="0.2">
      <c r="A34">
        <v>492</v>
      </c>
      <c r="B34" s="53" t="str">
        <f>INDEX(all_banks!O:O,MATCH(A34,all_banks!H:H,0))&amp;" "</f>
        <v xml:space="preserve">ПАО "Донкомбанк" (492) </v>
      </c>
      <c r="C34" t="s">
        <v>2045</v>
      </c>
      <c r="D34">
        <v>15.3</v>
      </c>
      <c r="E34">
        <v>0</v>
      </c>
    </row>
    <row r="35" spans="1:5" x14ac:dyDescent="0.2">
      <c r="A35">
        <v>493</v>
      </c>
      <c r="B35" s="53" t="str">
        <f>INDEX(all_banks!O:O,MATCH(A35,all_banks!H:H,0))&amp;" "</f>
        <v xml:space="preserve">ПАО "ЧЕЛЯБИНВЕСТБАНК" (493) </v>
      </c>
      <c r="C35" t="s">
        <v>2045</v>
      </c>
      <c r="D35">
        <v>23.878</v>
      </c>
      <c r="E35">
        <v>0</v>
      </c>
    </row>
    <row r="36" spans="1:5" x14ac:dyDescent="0.2">
      <c r="A36">
        <v>524</v>
      </c>
      <c r="B36" s="53" t="str">
        <f>INDEX(all_banks!O:O,MATCH(A36,all_banks!H:H,0))&amp;" "</f>
        <v xml:space="preserve">АО Банк "Венец" (524) </v>
      </c>
      <c r="C36" t="s">
        <v>2045</v>
      </c>
      <c r="D36">
        <v>16.327000000000002</v>
      </c>
      <c r="E36">
        <v>0</v>
      </c>
    </row>
    <row r="37" spans="1:5" x14ac:dyDescent="0.2">
      <c r="A37">
        <v>537</v>
      </c>
      <c r="B37" s="53" t="str">
        <f>INDEX(all_banks!O:O,MATCH(A37,all_banks!H:H,0))&amp;" "</f>
        <v xml:space="preserve">АО КБ "Приобье" (537) </v>
      </c>
      <c r="C37" t="s">
        <v>2045</v>
      </c>
      <c r="D37">
        <v>28.683</v>
      </c>
      <c r="E37">
        <v>0</v>
      </c>
    </row>
    <row r="38" spans="1:5" x14ac:dyDescent="0.2">
      <c r="A38">
        <v>538</v>
      </c>
      <c r="B38" s="53" t="str">
        <f>INDEX(all_banks!O:O,MATCH(A38,all_banks!H:H,0))&amp;" "</f>
        <v xml:space="preserve">ООО "Промсельхозбанк" (538) </v>
      </c>
      <c r="C38" t="s">
        <v>2045</v>
      </c>
      <c r="D38">
        <v>19.739999999999998</v>
      </c>
      <c r="E38">
        <v>0</v>
      </c>
    </row>
    <row r="39" spans="1:5" x14ac:dyDescent="0.2">
      <c r="A39">
        <v>554</v>
      </c>
      <c r="B39" s="53" t="str">
        <f>INDEX(all_banks!O:O,MATCH(A39,all_banks!H:H,0))&amp;" "</f>
        <v xml:space="preserve">АО КБ "Солидарность" (554) </v>
      </c>
      <c r="C39" t="s">
        <v>2045</v>
      </c>
      <c r="D39">
        <v>28.548999999999999</v>
      </c>
      <c r="E39">
        <v>0</v>
      </c>
    </row>
    <row r="40" spans="1:5" x14ac:dyDescent="0.2">
      <c r="A40">
        <v>567</v>
      </c>
      <c r="B40" s="53" t="str">
        <f>INDEX(all_banks!O:O,MATCH(A40,all_banks!H:H,0))&amp;" "</f>
        <v xml:space="preserve">АО "Банк Акцепт" (567) </v>
      </c>
      <c r="C40" t="s">
        <v>2045</v>
      </c>
      <c r="D40">
        <v>15.766</v>
      </c>
      <c r="E40">
        <v>0</v>
      </c>
    </row>
    <row r="41" spans="1:5" x14ac:dyDescent="0.2">
      <c r="A41">
        <v>574</v>
      </c>
      <c r="B41" s="53" t="str">
        <f>INDEX(all_banks!O:O,MATCH(A41,all_banks!H:H,0))&amp;" "</f>
        <v xml:space="preserve">ООО "ЗЕМКОМБАНК" (574) </v>
      </c>
      <c r="C41" t="s">
        <v>2045</v>
      </c>
      <c r="D41">
        <v>136.30000000000001</v>
      </c>
      <c r="E41">
        <v>0</v>
      </c>
    </row>
    <row r="42" spans="1:5" x14ac:dyDescent="0.2">
      <c r="A42">
        <v>575</v>
      </c>
      <c r="B42" s="53" t="str">
        <f>INDEX(all_banks!O:O,MATCH(A42,all_banks!H:H,0))&amp;" "</f>
        <v xml:space="preserve">АО АБ "Капитал" (575) </v>
      </c>
      <c r="C42" t="s">
        <v>2045</v>
      </c>
      <c r="D42">
        <v>107.68899999999999</v>
      </c>
      <c r="E42">
        <v>0</v>
      </c>
    </row>
    <row r="43" spans="1:5" x14ac:dyDescent="0.2">
      <c r="A43">
        <v>588</v>
      </c>
      <c r="B43" s="53" t="str">
        <f>INDEX(all_banks!O:O,MATCH(A43,all_banks!H:H,0))&amp;" "</f>
        <v xml:space="preserve">АО БАНК "СНГБ" (588) </v>
      </c>
      <c r="C43" t="s">
        <v>2045</v>
      </c>
      <c r="D43">
        <v>20.097000000000001</v>
      </c>
      <c r="E43">
        <v>0</v>
      </c>
    </row>
    <row r="44" spans="1:5" x14ac:dyDescent="0.2">
      <c r="A44">
        <v>598</v>
      </c>
      <c r="B44" s="53" t="str">
        <f>INDEX(all_banks!O:O,MATCH(A44,all_banks!H:H,0))&amp;" "</f>
        <v xml:space="preserve">АО "Великие Луки банк" (598) </v>
      </c>
      <c r="C44" t="s">
        <v>2045</v>
      </c>
      <c r="D44">
        <v>106.212</v>
      </c>
      <c r="E44">
        <v>0</v>
      </c>
    </row>
    <row r="45" spans="1:5" x14ac:dyDescent="0.2">
      <c r="A45">
        <v>600</v>
      </c>
      <c r="B45" s="53" t="str">
        <f>INDEX(all_banks!O:O,MATCH(A45,all_banks!H:H,0))&amp;" "</f>
        <v xml:space="preserve">Банк ИПБ (АО) (600) </v>
      </c>
      <c r="C45" t="s">
        <v>2045</v>
      </c>
      <c r="D45">
        <v>14.528</v>
      </c>
      <c r="E45">
        <v>0</v>
      </c>
    </row>
    <row r="46" spans="1:5" x14ac:dyDescent="0.2">
      <c r="A46">
        <v>604</v>
      </c>
      <c r="B46" s="53" t="str">
        <f>INDEX(all_banks!O:O,MATCH(A46,all_banks!H:H,0))&amp;" "</f>
        <v xml:space="preserve">АО "Первый Инвестиционный Банк" (604) </v>
      </c>
      <c r="C46" t="s">
        <v>2045</v>
      </c>
      <c r="D46">
        <v>35.137</v>
      </c>
      <c r="E46">
        <v>0</v>
      </c>
    </row>
    <row r="47" spans="1:5" x14ac:dyDescent="0.2">
      <c r="A47">
        <v>609</v>
      </c>
      <c r="B47" s="53" t="str">
        <f>INDEX(all_banks!O:O,MATCH(A47,all_banks!H:H,0))&amp;" "</f>
        <v xml:space="preserve">ПАО Банк "Кузнецкий" (609) </v>
      </c>
      <c r="C47" t="s">
        <v>2045</v>
      </c>
      <c r="D47">
        <v>10.801</v>
      </c>
      <c r="E47">
        <v>0</v>
      </c>
    </row>
    <row r="48" spans="1:5" x14ac:dyDescent="0.2">
      <c r="A48">
        <v>646</v>
      </c>
      <c r="B48" s="53" t="str">
        <f>INDEX(all_banks!O:O,MATCH(A48,all_banks!H:H,0))&amp;" "</f>
        <v xml:space="preserve">АО "Датабанк" (646) </v>
      </c>
      <c r="C48" t="s">
        <v>2045</v>
      </c>
      <c r="D48">
        <v>13.214</v>
      </c>
      <c r="E48">
        <v>0</v>
      </c>
    </row>
    <row r="49" spans="1:5" x14ac:dyDescent="0.2">
      <c r="A49">
        <v>650</v>
      </c>
      <c r="B49" s="53" t="str">
        <f>INDEX(all_banks!O:O,MATCH(A49,all_banks!H:H,0))&amp;" "</f>
        <v xml:space="preserve">АО "Почта Банк" (650) </v>
      </c>
      <c r="C49" t="s">
        <v>2045</v>
      </c>
      <c r="D49">
        <v>12.262</v>
      </c>
      <c r="E49">
        <v>0</v>
      </c>
    </row>
    <row r="50" spans="1:5" x14ac:dyDescent="0.2">
      <c r="A50">
        <v>665</v>
      </c>
      <c r="B50" s="53" t="str">
        <f>INDEX(all_banks!O:O,MATCH(A50,all_banks!H:H,0))&amp;" "</f>
        <v xml:space="preserve">ООО КБ "ГТ банк" (665) </v>
      </c>
      <c r="C50" t="s">
        <v>2045</v>
      </c>
      <c r="D50">
        <v>29.648</v>
      </c>
      <c r="E50">
        <v>0</v>
      </c>
    </row>
    <row r="51" spans="1:5" x14ac:dyDescent="0.2">
      <c r="A51">
        <v>685</v>
      </c>
      <c r="B51" s="53" t="str">
        <f>INDEX(all_banks!O:O,MATCH(A51,all_banks!H:H,0))&amp;" "</f>
        <v xml:space="preserve">ПАО КБ "РусьРегионБанк" (685) </v>
      </c>
      <c r="C51" t="s">
        <v>2045</v>
      </c>
      <c r="D51">
        <v>212.238</v>
      </c>
      <c r="E51">
        <v>0</v>
      </c>
    </row>
    <row r="52" spans="1:5" x14ac:dyDescent="0.2">
      <c r="A52">
        <v>695</v>
      </c>
      <c r="B52" s="53" t="str">
        <f>INDEX(all_banks!O:O,MATCH(A52,all_banks!H:H,0))&amp;" "</f>
        <v xml:space="preserve">Банк "Нальчик" ООО (695) </v>
      </c>
      <c r="C52" t="s">
        <v>2045</v>
      </c>
      <c r="D52">
        <v>44.999000000000002</v>
      </c>
      <c r="E52">
        <v>0</v>
      </c>
    </row>
    <row r="53" spans="1:5" x14ac:dyDescent="0.2">
      <c r="A53">
        <v>702</v>
      </c>
      <c r="B53" s="53" t="str">
        <f>INDEX(all_banks!O:O,MATCH(A53,all_banks!H:H,0))&amp;" "</f>
        <v xml:space="preserve">ПАО "НИКО-БАНК" (702) </v>
      </c>
      <c r="C53" t="s">
        <v>2045</v>
      </c>
      <c r="D53">
        <v>15.85</v>
      </c>
      <c r="E53">
        <v>0</v>
      </c>
    </row>
    <row r="54" spans="1:5" x14ac:dyDescent="0.2">
      <c r="A54">
        <v>705</v>
      </c>
      <c r="B54" s="53" t="str">
        <f>INDEX(all_banks!O:O,MATCH(A54,all_banks!H:H,0))&amp;" "</f>
        <v xml:space="preserve">ПАО "СКБ-банк" (705) </v>
      </c>
      <c r="C54" t="s">
        <v>2045</v>
      </c>
      <c r="D54">
        <v>10.708</v>
      </c>
      <c r="E54">
        <v>0</v>
      </c>
    </row>
    <row r="55" spans="1:5" x14ac:dyDescent="0.2">
      <c r="A55">
        <v>708</v>
      </c>
      <c r="B55" s="53" t="str">
        <f>INDEX(all_banks!O:O,MATCH(A55,all_banks!H:H,0))&amp;" "</f>
        <v xml:space="preserve">ООО КБЭР "Банк Казани" (708) </v>
      </c>
      <c r="C55" t="s">
        <v>2045</v>
      </c>
      <c r="D55">
        <v>13.298999999999999</v>
      </c>
      <c r="E55">
        <v>0</v>
      </c>
    </row>
    <row r="56" spans="1:5" x14ac:dyDescent="0.2">
      <c r="A56">
        <v>760</v>
      </c>
      <c r="B56" s="53" t="str">
        <f>INDEX(all_banks!O:O,MATCH(A56,all_banks!H:H,0))&amp;" "</f>
        <v xml:space="preserve">АО УКБ "Белгородсоцбанк" (760) </v>
      </c>
      <c r="C56" t="s">
        <v>2045</v>
      </c>
      <c r="D56">
        <v>27.87</v>
      </c>
      <c r="E56">
        <v>0</v>
      </c>
    </row>
    <row r="57" spans="1:5" x14ac:dyDescent="0.2">
      <c r="A57">
        <v>779</v>
      </c>
      <c r="B57" s="53" t="str">
        <f>INDEX(all_banks!O:O,MATCH(A57,all_banks!H:H,0))&amp;" "</f>
        <v xml:space="preserve">ООО "РУСБС" (779) </v>
      </c>
      <c r="C57" t="s">
        <v>2045</v>
      </c>
      <c r="D57">
        <v>106.176</v>
      </c>
      <c r="E57">
        <v>0</v>
      </c>
    </row>
    <row r="58" spans="1:5" x14ac:dyDescent="0.2">
      <c r="A58">
        <v>783</v>
      </c>
      <c r="B58" s="53" t="str">
        <f>INDEX(all_banks!O:O,MATCH(A58,all_banks!H:H,0))&amp;" "</f>
        <v xml:space="preserve">АО "Роял Кредит Банк" (783) </v>
      </c>
      <c r="C58" t="s">
        <v>2045</v>
      </c>
      <c r="D58">
        <v>18.477</v>
      </c>
      <c r="E58">
        <v>0</v>
      </c>
    </row>
    <row r="59" spans="1:5" x14ac:dyDescent="0.2">
      <c r="A59">
        <v>804</v>
      </c>
      <c r="B59" s="53" t="str">
        <f>INDEX(all_banks!O:O,MATCH(A59,all_banks!H:H,0))&amp;" "</f>
        <v xml:space="preserve">АО НКБ "СЛАВЯНБАНК" (804) </v>
      </c>
      <c r="C59" t="s">
        <v>2045</v>
      </c>
      <c r="D59">
        <v>65.343999999999994</v>
      </c>
      <c r="E59">
        <v>0</v>
      </c>
    </row>
    <row r="60" spans="1:5" x14ac:dyDescent="0.2">
      <c r="A60">
        <v>817</v>
      </c>
      <c r="B60" s="53" t="str">
        <f>INDEX(all_banks!O:O,MATCH(A60,all_banks!H:H,0))&amp;" "</f>
        <v xml:space="preserve">"Банк Заречье" (АО) (817) </v>
      </c>
      <c r="C60" t="s">
        <v>2045</v>
      </c>
      <c r="D60">
        <v>41.628999999999998</v>
      </c>
      <c r="E60">
        <v>0</v>
      </c>
    </row>
    <row r="61" spans="1:5" x14ac:dyDescent="0.2">
      <c r="A61">
        <v>841</v>
      </c>
      <c r="B61" s="53" t="str">
        <f>INDEX(all_banks!O:O,MATCH(A61,all_banks!H:H,0))&amp;" "</f>
        <v xml:space="preserve">ООО "Вайлдберриз Банк" (841) </v>
      </c>
      <c r="C61" t="s">
        <v>2045</v>
      </c>
      <c r="D61">
        <v>53.051000000000002</v>
      </c>
      <c r="E61">
        <v>0</v>
      </c>
    </row>
    <row r="62" spans="1:5" x14ac:dyDescent="0.2">
      <c r="A62">
        <v>842</v>
      </c>
      <c r="B62" s="53" t="str">
        <f>INDEX(all_banks!O:O,MATCH(A62,all_banks!H:H,0))&amp;" "</f>
        <v xml:space="preserve">ООО КБ "Кетовский" (842) </v>
      </c>
      <c r="C62" t="s">
        <v>2045</v>
      </c>
      <c r="D62">
        <v>17.675999999999998</v>
      </c>
      <c r="E62">
        <v>0</v>
      </c>
    </row>
    <row r="63" spans="1:5" x14ac:dyDescent="0.2">
      <c r="A63">
        <v>843</v>
      </c>
      <c r="B63" s="53" t="str">
        <f>INDEX(all_banks!O:O,MATCH(A63,all_banks!H:H,0))&amp;" "</f>
        <v xml:space="preserve">АО "Дальневосточный банк" (843) </v>
      </c>
      <c r="C63" t="s">
        <v>2045</v>
      </c>
      <c r="D63">
        <v>32.557000000000002</v>
      </c>
      <c r="E63">
        <v>0</v>
      </c>
    </row>
    <row r="64" spans="1:5" x14ac:dyDescent="0.2">
      <c r="A64">
        <v>857</v>
      </c>
      <c r="B64" s="53" t="str">
        <f>INDEX(all_banks!O:O,MATCH(A64,all_banks!H:H,0))&amp;" "</f>
        <v xml:space="preserve">КБ "Долинск" (АО) (857) </v>
      </c>
      <c r="C64" t="s">
        <v>2045</v>
      </c>
      <c r="D64">
        <v>15.933</v>
      </c>
      <c r="E64">
        <v>0</v>
      </c>
    </row>
    <row r="65" spans="1:5" x14ac:dyDescent="0.2">
      <c r="A65">
        <v>875</v>
      </c>
      <c r="B65" s="53" t="str">
        <f>INDEX(all_banks!O:O,MATCH(A65,all_banks!H:H,0))&amp;" "</f>
        <v xml:space="preserve">Банк Пермь (АО) (875) </v>
      </c>
      <c r="C65" t="s">
        <v>2045</v>
      </c>
      <c r="D65">
        <v>32.459000000000003</v>
      </c>
      <c r="E65">
        <v>0</v>
      </c>
    </row>
    <row r="66" spans="1:5" x14ac:dyDescent="0.2">
      <c r="A66">
        <v>902</v>
      </c>
      <c r="B66" s="53" t="str">
        <f>INDEX(all_banks!O:O,MATCH(A66,all_banks!H:H,0))&amp;" "</f>
        <v xml:space="preserve">ПАО "Норвик Банк" (902) </v>
      </c>
      <c r="C66" t="s">
        <v>2045</v>
      </c>
      <c r="D66">
        <v>11.077</v>
      </c>
      <c r="E66">
        <v>0</v>
      </c>
    </row>
    <row r="67" spans="1:5" x14ac:dyDescent="0.2">
      <c r="A67">
        <v>903</v>
      </c>
      <c r="B67" s="53" t="str">
        <f>INDEX(all_banks!O:O,MATCH(A67,all_banks!H:H,0))&amp;" "</f>
        <v xml:space="preserve">АО "ВЛАДБИЗНЕСБАНК" (903) </v>
      </c>
      <c r="C67" t="s">
        <v>2045</v>
      </c>
      <c r="D67">
        <v>24.866</v>
      </c>
      <c r="E67">
        <v>0</v>
      </c>
    </row>
    <row r="68" spans="1:5" x14ac:dyDescent="0.2">
      <c r="A68">
        <v>912</v>
      </c>
      <c r="B68" s="53" t="str">
        <f>INDEX(all_banks!O:O,MATCH(A68,all_banks!H:H,0))&amp;" "</f>
        <v xml:space="preserve">АО "МИнБанк" (912) </v>
      </c>
      <c r="C68" t="s">
        <v>2045</v>
      </c>
      <c r="D68">
        <v>7.7050000000000001</v>
      </c>
      <c r="E68">
        <v>0</v>
      </c>
    </row>
    <row r="69" spans="1:5" x14ac:dyDescent="0.2">
      <c r="A69">
        <v>918</v>
      </c>
      <c r="B69" s="53" t="str">
        <f>INDEX(all_banks!O:O,MATCH(A69,all_banks!H:H,0))&amp;" "</f>
        <v xml:space="preserve">ПАО "Запсибкомбанк" (918) </v>
      </c>
      <c r="C69" t="s">
        <v>2045</v>
      </c>
      <c r="D69">
        <v>32.540999999999997</v>
      </c>
      <c r="E69">
        <v>0</v>
      </c>
    </row>
    <row r="70" spans="1:5" x14ac:dyDescent="0.2">
      <c r="A70">
        <v>933</v>
      </c>
      <c r="B70" s="53" t="str">
        <f>INDEX(all_banks!O:O,MATCH(A70,all_banks!H:H,0))&amp;" "</f>
        <v xml:space="preserve">АО "Банк "Торжок" (933) </v>
      </c>
      <c r="C70" t="s">
        <v>2045</v>
      </c>
      <c r="D70">
        <v>52.655999999999999</v>
      </c>
      <c r="E70">
        <v>0</v>
      </c>
    </row>
    <row r="71" spans="1:5" x14ac:dyDescent="0.2">
      <c r="A71">
        <v>963</v>
      </c>
      <c r="B71" s="53" t="str">
        <f>INDEX(all_banks!O:O,MATCH(A71,all_banks!H:H,0))&amp;" "</f>
        <v xml:space="preserve">ПАО "Совкомбанк" (963) </v>
      </c>
      <c r="C71" t="s">
        <v>2045</v>
      </c>
      <c r="D71">
        <v>13.308999999999999</v>
      </c>
      <c r="E71">
        <v>0</v>
      </c>
    </row>
    <row r="72" spans="1:5" x14ac:dyDescent="0.2">
      <c r="A72">
        <v>965</v>
      </c>
      <c r="B72" s="53" t="str">
        <f>INDEX(all_banks!O:O,MATCH(A72,all_banks!H:H,0))&amp;" "</f>
        <v xml:space="preserve">АО "ПЕРВОУРАЛЬСКБАНК" (965) </v>
      </c>
      <c r="C72" t="s">
        <v>2045</v>
      </c>
      <c r="D72">
        <v>13.18</v>
      </c>
      <c r="E72">
        <v>0</v>
      </c>
    </row>
    <row r="73" spans="1:5" x14ac:dyDescent="0.2">
      <c r="A73">
        <v>990</v>
      </c>
      <c r="B73" s="53" t="str">
        <f>INDEX(all_banks!O:O,MATCH(A73,all_banks!H:H,0))&amp;" "</f>
        <v xml:space="preserve">ООО КБ "Дружба" (990) </v>
      </c>
      <c r="C73" t="s">
        <v>2045</v>
      </c>
      <c r="D73">
        <v>54.255000000000003</v>
      </c>
      <c r="E73">
        <v>0</v>
      </c>
    </row>
    <row r="74" spans="1:5" x14ac:dyDescent="0.2">
      <c r="A74">
        <v>1000</v>
      </c>
      <c r="B74" s="53" t="str">
        <f>INDEX(all_banks!O:O,MATCH(A74,all_banks!H:H,0))&amp;" "</f>
        <v xml:space="preserve">Банк ВТБ (ПАО) (1000) </v>
      </c>
      <c r="C74" t="s">
        <v>2045</v>
      </c>
      <c r="D74">
        <v>12.045</v>
      </c>
      <c r="E74">
        <v>0</v>
      </c>
    </row>
    <row r="75" spans="1:5" x14ac:dyDescent="0.2">
      <c r="A75">
        <v>1016</v>
      </c>
      <c r="B75" s="53" t="str">
        <f>INDEX(all_banks!O:O,MATCH(A75,all_banks!H:H,0))&amp;" "</f>
        <v xml:space="preserve">КБ "ОБР" (ООО) (1016) </v>
      </c>
      <c r="C75" t="s">
        <v>2045</v>
      </c>
      <c r="D75">
        <v>53.731999999999999</v>
      </c>
      <c r="E75">
        <v>0</v>
      </c>
    </row>
    <row r="76" spans="1:5" x14ac:dyDescent="0.2">
      <c r="A76">
        <v>1046</v>
      </c>
      <c r="B76" s="53" t="str">
        <f>INDEX(all_banks!O:O,MATCH(A76,all_banks!H:H,0))&amp;" "</f>
        <v xml:space="preserve">ООО КБ "Гефест" (1046) </v>
      </c>
      <c r="C76" t="s">
        <v>2045</v>
      </c>
      <c r="D76">
        <v>58.503999999999998</v>
      </c>
      <c r="E76">
        <v>0</v>
      </c>
    </row>
    <row r="77" spans="1:5" x14ac:dyDescent="0.2">
      <c r="A77">
        <v>1049</v>
      </c>
      <c r="B77" s="53" t="str">
        <f>INDEX(all_banks!O:O,MATCH(A77,all_banks!H:H,0))&amp;" "</f>
        <v xml:space="preserve">ООО "Хакасский муниципальный банк" (1049) </v>
      </c>
      <c r="C77" t="s">
        <v>2045</v>
      </c>
      <c r="D77">
        <v>21.042000000000002</v>
      </c>
      <c r="E77">
        <v>0</v>
      </c>
    </row>
    <row r="78" spans="1:5" x14ac:dyDescent="0.2">
      <c r="A78">
        <v>1052</v>
      </c>
      <c r="B78" s="53" t="str">
        <f>INDEX(all_banks!O:O,MATCH(A78,all_banks!H:H,0))&amp;" "</f>
        <v xml:space="preserve">АО "МТИ Банк" (1052) </v>
      </c>
      <c r="C78" t="s">
        <v>2045</v>
      </c>
      <c r="D78">
        <v>30.266999999999999</v>
      </c>
      <c r="E78">
        <v>0</v>
      </c>
    </row>
    <row r="79" spans="1:5" x14ac:dyDescent="0.2">
      <c r="A79">
        <v>1067</v>
      </c>
      <c r="B79" s="53" t="str">
        <f>INDEX(all_banks!O:O,MATCH(A79,all_banks!H:H,0))&amp;" "</f>
        <v xml:space="preserve">АО "РЕАЛИСТ БАНК" (1067) </v>
      </c>
      <c r="C79" t="s">
        <v>2045</v>
      </c>
      <c r="D79">
        <v>14.234999999999999</v>
      </c>
      <c r="E79">
        <v>0</v>
      </c>
    </row>
    <row r="80" spans="1:5" x14ac:dyDescent="0.2">
      <c r="A80">
        <v>1087</v>
      </c>
      <c r="B80" s="53" t="str">
        <f>INDEX(all_banks!O:O,MATCH(A80,all_banks!H:H,0))&amp;" "</f>
        <v xml:space="preserve">АО Банк "ККБ" (1087) </v>
      </c>
      <c r="C80" t="s">
        <v>2045</v>
      </c>
      <c r="D80">
        <v>18.225000000000001</v>
      </c>
      <c r="E80">
        <v>0</v>
      </c>
    </row>
    <row r="81" spans="1:5" x14ac:dyDescent="0.2">
      <c r="A81">
        <v>1114</v>
      </c>
      <c r="B81" s="53" t="str">
        <f>INDEX(all_banks!O:O,MATCH(A81,all_banks!H:H,0))&amp;" "</f>
        <v xml:space="preserve">ПАО Комбанк "Химик" (1114) </v>
      </c>
      <c r="C81" t="s">
        <v>2045</v>
      </c>
      <c r="D81">
        <v>39.363</v>
      </c>
      <c r="E81">
        <v>0</v>
      </c>
    </row>
    <row r="82" spans="1:5" x14ac:dyDescent="0.2">
      <c r="A82">
        <v>1115</v>
      </c>
      <c r="B82" s="53" t="str">
        <f>INDEX(all_banks!O:O,MATCH(A82,all_banks!H:H,0))&amp;" "</f>
        <v xml:space="preserve">ООО "Костромаселькомбанк" (1115) </v>
      </c>
      <c r="C82" t="s">
        <v>2045</v>
      </c>
      <c r="D82">
        <v>25.975000000000001</v>
      </c>
      <c r="E82">
        <v>0</v>
      </c>
    </row>
    <row r="83" spans="1:5" x14ac:dyDescent="0.2">
      <c r="A83">
        <v>1143</v>
      </c>
      <c r="B83" s="53" t="str">
        <f>INDEX(all_banks!O:O,MATCH(A83,all_banks!H:H,0))&amp;" "</f>
        <v xml:space="preserve">ООО "ФФИН Банк" (1143) </v>
      </c>
      <c r="C83" t="s">
        <v>2045</v>
      </c>
      <c r="D83">
        <v>25.681999999999999</v>
      </c>
      <c r="E83">
        <v>0</v>
      </c>
    </row>
    <row r="84" spans="1:5" x14ac:dyDescent="0.2">
      <c r="A84">
        <v>1144</v>
      </c>
      <c r="B84" s="53" t="str">
        <f>INDEX(all_banks!O:O,MATCH(A84,all_banks!H:H,0))&amp;" "</f>
        <v xml:space="preserve">"Братский АНКБ" АО (1144) </v>
      </c>
      <c r="C84" t="s">
        <v>2045</v>
      </c>
      <c r="D84">
        <v>16.462</v>
      </c>
      <c r="E84">
        <v>0</v>
      </c>
    </row>
    <row r="85" spans="1:5" x14ac:dyDescent="0.2">
      <c r="A85">
        <v>1151</v>
      </c>
      <c r="B85" s="53" t="str">
        <f>INDEX(all_banks!O:O,MATCH(A85,all_banks!H:H,0))&amp;" "</f>
        <v xml:space="preserve">ООО КБ "Калуга" (1151) </v>
      </c>
      <c r="C85" t="s">
        <v>2045</v>
      </c>
      <c r="D85">
        <v>30.602</v>
      </c>
      <c r="E85">
        <v>0</v>
      </c>
    </row>
    <row r="86" spans="1:5" x14ac:dyDescent="0.2">
      <c r="A86">
        <v>1158</v>
      </c>
      <c r="B86" s="53" t="str">
        <f>INDEX(all_banks!O:O,MATCH(A86,all_banks!H:H,0))&amp;" "</f>
        <v xml:space="preserve">АО "Кузнецкбизнесбанк" (1158) </v>
      </c>
      <c r="C86" t="s">
        <v>2045</v>
      </c>
      <c r="D86">
        <v>23.167999999999999</v>
      </c>
      <c r="E86">
        <v>0</v>
      </c>
    </row>
    <row r="87" spans="1:5" x14ac:dyDescent="0.2">
      <c r="A87">
        <v>1189</v>
      </c>
      <c r="B87" s="53" t="str">
        <f>INDEX(all_banks!O:O,MATCH(A87,all_banks!H:H,0))&amp;" "</f>
        <v xml:space="preserve">ПАО "КВАНТ МОБАЙЛ БАНК" (1189) </v>
      </c>
      <c r="C87" t="s">
        <v>2045</v>
      </c>
      <c r="D87">
        <v>19.155000000000001</v>
      </c>
      <c r="E87">
        <v>0</v>
      </c>
    </row>
    <row r="88" spans="1:5" x14ac:dyDescent="0.2">
      <c r="A88">
        <v>1281</v>
      </c>
      <c r="B88" s="53" t="str">
        <f>INDEX(all_banks!O:O,MATCH(A88,all_banks!H:H,0))&amp;" "</f>
        <v xml:space="preserve">АО комбанк "Арзамас" (1281) </v>
      </c>
      <c r="C88" t="s">
        <v>2045</v>
      </c>
      <c r="D88">
        <v>27.742999999999999</v>
      </c>
      <c r="E88">
        <v>0</v>
      </c>
    </row>
    <row r="89" spans="1:5" x14ac:dyDescent="0.2">
      <c r="A89">
        <v>1288</v>
      </c>
      <c r="B89" s="53" t="str">
        <f>INDEX(all_banks!O:O,MATCH(A89,all_banks!H:H,0))&amp;" "</f>
        <v xml:space="preserve">ПАО Ставропольпромстройбанк (1288) </v>
      </c>
      <c r="C89" t="s">
        <v>2045</v>
      </c>
      <c r="D89">
        <v>14.234999999999999</v>
      </c>
      <c r="E89">
        <v>0</v>
      </c>
    </row>
    <row r="90" spans="1:5" x14ac:dyDescent="0.2">
      <c r="A90">
        <v>1291</v>
      </c>
      <c r="B90" s="53" t="str">
        <f>INDEX(all_banks!O:O,MATCH(A90,all_banks!H:H,0))&amp;" "</f>
        <v xml:space="preserve">АО КБ "ВАКОБАНК" (1291) </v>
      </c>
      <c r="C90" t="s">
        <v>2045</v>
      </c>
      <c r="D90">
        <v>110.304</v>
      </c>
      <c r="E90">
        <v>0</v>
      </c>
    </row>
    <row r="91" spans="1:5" x14ac:dyDescent="0.2">
      <c r="A91">
        <v>1307</v>
      </c>
      <c r="B91" s="53" t="str">
        <f>INDEX(all_banks!O:O,MATCH(A91,all_banks!H:H,0))&amp;" "</f>
        <v xml:space="preserve">КБ "ЭНЕРГОТРАНСБАНК" (АО) (1307) </v>
      </c>
      <c r="C91" t="s">
        <v>2045</v>
      </c>
      <c r="D91">
        <v>23.456</v>
      </c>
      <c r="E91">
        <v>0</v>
      </c>
    </row>
    <row r="92" spans="1:5" x14ac:dyDescent="0.2">
      <c r="A92">
        <v>1312</v>
      </c>
      <c r="B92" s="53" t="str">
        <f>INDEX(all_banks!O:O,MATCH(A92,all_banks!H:H,0))&amp;" "</f>
        <v xml:space="preserve">АО Банк "ТКПБ" (1312) </v>
      </c>
      <c r="C92" t="s">
        <v>2045</v>
      </c>
      <c r="D92">
        <v>26.672999999999998</v>
      </c>
      <c r="E92">
        <v>0</v>
      </c>
    </row>
    <row r="93" spans="1:5" x14ac:dyDescent="0.2">
      <c r="A93">
        <v>1319</v>
      </c>
      <c r="B93" s="53" t="str">
        <f>INDEX(all_banks!O:O,MATCH(A93,all_banks!H:H,0))&amp;" "</f>
        <v xml:space="preserve">АО "Экономбанк" (1319) </v>
      </c>
      <c r="C93" t="s">
        <v>2045</v>
      </c>
      <c r="D93">
        <v>0</v>
      </c>
      <c r="E93">
        <v>0</v>
      </c>
    </row>
    <row r="94" spans="1:5" x14ac:dyDescent="0.2">
      <c r="A94">
        <v>1326</v>
      </c>
      <c r="B94" s="53" t="str">
        <f>INDEX(all_banks!O:O,MATCH(A94,all_banks!H:H,0))&amp;" "</f>
        <v xml:space="preserve">АО "АЛЬФА-БАНК" (1326) </v>
      </c>
      <c r="C94" t="s">
        <v>2045</v>
      </c>
      <c r="D94">
        <v>13.984999999999999</v>
      </c>
      <c r="E94">
        <v>0</v>
      </c>
    </row>
    <row r="95" spans="1:5" x14ac:dyDescent="0.2">
      <c r="A95">
        <v>1329</v>
      </c>
      <c r="B95" s="53" t="str">
        <f>INDEX(all_banks!O:O,MATCH(A95,all_banks!H:H,0))&amp;" "</f>
        <v xml:space="preserve">АО "Солид Банк" (1329) </v>
      </c>
      <c r="C95" t="s">
        <v>2045</v>
      </c>
      <c r="D95">
        <v>17.09</v>
      </c>
      <c r="E95">
        <v>0</v>
      </c>
    </row>
    <row r="96" spans="1:5" x14ac:dyDescent="0.2">
      <c r="A96">
        <v>1343</v>
      </c>
      <c r="B96" s="53" t="str">
        <f>INDEX(all_banks!O:O,MATCH(A96,all_banks!H:H,0))&amp;" "</f>
        <v xml:space="preserve">Банк "Левобережный" (ПАО) (1343) </v>
      </c>
      <c r="C96" t="s">
        <v>2045</v>
      </c>
      <c r="D96">
        <v>13.587</v>
      </c>
      <c r="E96">
        <v>0</v>
      </c>
    </row>
    <row r="97" spans="1:5" x14ac:dyDescent="0.2">
      <c r="A97">
        <v>1352</v>
      </c>
      <c r="B97" s="53" t="str">
        <f>INDEX(all_banks!O:O,MATCH(A97,all_banks!H:H,0))&amp;" "</f>
        <v xml:space="preserve">ПАО УКБ "Новобанк" (1352) </v>
      </c>
      <c r="C97" t="s">
        <v>2045</v>
      </c>
      <c r="D97">
        <v>30.945</v>
      </c>
      <c r="E97">
        <v>0</v>
      </c>
    </row>
    <row r="98" spans="1:5" x14ac:dyDescent="0.2">
      <c r="A98">
        <v>1354</v>
      </c>
      <c r="B98" s="53" t="str">
        <f>INDEX(all_banks!O:O,MATCH(A98,all_banks!H:H,0))&amp;" "</f>
        <v xml:space="preserve">РНКБ Банк (ПАО) (1354) </v>
      </c>
      <c r="C98" t="s">
        <v>2045</v>
      </c>
      <c r="D98">
        <v>21.719000000000001</v>
      </c>
      <c r="E98">
        <v>0</v>
      </c>
    </row>
    <row r="99" spans="1:5" x14ac:dyDescent="0.2">
      <c r="A99">
        <v>1370</v>
      </c>
      <c r="B99" s="53" t="str">
        <f>INDEX(all_banks!O:O,MATCH(A99,all_banks!H:H,0))&amp;" "</f>
        <v xml:space="preserve">ООО КБ "Уралфинанс" (1370) </v>
      </c>
      <c r="C99" t="s">
        <v>2045</v>
      </c>
      <c r="D99">
        <v>27.17</v>
      </c>
      <c r="E99">
        <v>0</v>
      </c>
    </row>
    <row r="100" spans="1:5" x14ac:dyDescent="0.2">
      <c r="A100">
        <v>1376</v>
      </c>
      <c r="B100" s="53" t="str">
        <f>INDEX(all_banks!O:O,MATCH(A100,all_banks!H:H,0))&amp;" "</f>
        <v xml:space="preserve">Банк "Снежинский" АО (1376) </v>
      </c>
      <c r="C100" t="s">
        <v>2045</v>
      </c>
      <c r="D100">
        <v>18.434000000000001</v>
      </c>
      <c r="E100">
        <v>0</v>
      </c>
    </row>
    <row r="101" spans="1:5" x14ac:dyDescent="0.2">
      <c r="A101">
        <v>1399</v>
      </c>
      <c r="B101" s="53" t="str">
        <f>INDEX(all_banks!O:O,MATCH(A101,all_banks!H:H,0))&amp;" "</f>
        <v xml:space="preserve">ООО банк "Элита" (1399) </v>
      </c>
      <c r="C101" t="s">
        <v>2045</v>
      </c>
      <c r="D101">
        <v>25.904</v>
      </c>
      <c r="E101">
        <v>0</v>
      </c>
    </row>
    <row r="102" spans="1:5" x14ac:dyDescent="0.2">
      <c r="A102">
        <v>1455</v>
      </c>
      <c r="B102" s="53" t="str">
        <f>INDEX(all_banks!O:O,MATCH(A102,all_banks!H:H,0))&amp;" "</f>
        <v xml:space="preserve">АО "Автоградбанк" (1455) </v>
      </c>
      <c r="C102" t="s">
        <v>2045</v>
      </c>
      <c r="D102">
        <v>10.712</v>
      </c>
      <c r="E102">
        <v>0</v>
      </c>
    </row>
    <row r="103" spans="1:5" x14ac:dyDescent="0.2">
      <c r="A103">
        <v>1460</v>
      </c>
      <c r="B103" s="53" t="str">
        <f>INDEX(all_banks!O:O,MATCH(A103,all_banks!H:H,0))&amp;" "</f>
        <v xml:space="preserve">ПАО КБ "Восточный" (1460) </v>
      </c>
      <c r="C103" t="s">
        <v>2045</v>
      </c>
      <c r="D103">
        <v>11.529</v>
      </c>
      <c r="E103">
        <v>0</v>
      </c>
    </row>
    <row r="104" spans="1:5" x14ac:dyDescent="0.2">
      <c r="A104">
        <v>1481</v>
      </c>
      <c r="B104" s="53" t="str">
        <f>INDEX(all_banks!O:O,MATCH(A104,all_banks!H:H,0))&amp;" "</f>
        <v xml:space="preserve">ПАО Сбербанк (1481) </v>
      </c>
      <c r="C104" t="s">
        <v>2045</v>
      </c>
      <c r="D104">
        <v>14.746</v>
      </c>
      <c r="E104">
        <v>0</v>
      </c>
    </row>
    <row r="105" spans="1:5" x14ac:dyDescent="0.2">
      <c r="A105">
        <v>1573</v>
      </c>
      <c r="B105" s="53" t="str">
        <f>INDEX(all_banks!O:O,MATCH(A105,all_banks!H:H,0))&amp;" "</f>
        <v xml:space="preserve">ПАО "РосДорБанк" (1573) </v>
      </c>
      <c r="C105" t="s">
        <v>2045</v>
      </c>
      <c r="D105">
        <v>11.500999999999999</v>
      </c>
      <c r="E105">
        <v>0</v>
      </c>
    </row>
    <row r="106" spans="1:5" x14ac:dyDescent="0.2">
      <c r="A106">
        <v>1581</v>
      </c>
      <c r="B106" s="53" t="str">
        <f>INDEX(all_banks!O:O,MATCH(A106,all_banks!H:H,0))&amp;" "</f>
        <v xml:space="preserve">АО "Тимер Банк" (1581) </v>
      </c>
      <c r="C106" t="s">
        <v>2045</v>
      </c>
      <c r="D106">
        <v>0</v>
      </c>
      <c r="E106">
        <v>0</v>
      </c>
    </row>
    <row r="107" spans="1:5" x14ac:dyDescent="0.2">
      <c r="A107">
        <v>1637</v>
      </c>
      <c r="B107" s="53" t="str">
        <f>INDEX(all_banks!O:O,MATCH(A107,all_banks!H:H,0))&amp;" "</f>
        <v xml:space="preserve">"СДМ-Банк" (ПАО) (1637) </v>
      </c>
      <c r="C107" t="s">
        <v>2045</v>
      </c>
      <c r="D107">
        <v>13.813000000000001</v>
      </c>
      <c r="E107">
        <v>0</v>
      </c>
    </row>
    <row r="108" spans="1:5" x14ac:dyDescent="0.2">
      <c r="A108">
        <v>1659</v>
      </c>
      <c r="B108" s="53" t="str">
        <f>INDEX(all_banks!O:O,MATCH(A108,all_banks!H:H,0))&amp;" "</f>
        <v xml:space="preserve">ООО Банк Оранжевый (1659) </v>
      </c>
      <c r="C108" t="s">
        <v>2045</v>
      </c>
      <c r="D108">
        <v>10.897</v>
      </c>
      <c r="E108">
        <v>0</v>
      </c>
    </row>
    <row r="109" spans="1:5" x14ac:dyDescent="0.2">
      <c r="A109">
        <v>1680</v>
      </c>
      <c r="B109" s="53" t="str">
        <f>INDEX(all_banks!O:O,MATCH(A109,all_banks!H:H,0))&amp;" "</f>
        <v xml:space="preserve">Креди Агриколь КИБ АО (1680) </v>
      </c>
      <c r="C109" t="s">
        <v>2045</v>
      </c>
      <c r="D109">
        <v>58.313000000000002</v>
      </c>
      <c r="E109">
        <v>0</v>
      </c>
    </row>
    <row r="110" spans="1:5" x14ac:dyDescent="0.2">
      <c r="A110">
        <v>1720</v>
      </c>
      <c r="B110" s="53" t="str">
        <f>INDEX(all_banks!O:O,MATCH(A110,all_banks!H:H,0))&amp;" "</f>
        <v xml:space="preserve">ПАО "Томскпромстройбанк" (1720) </v>
      </c>
      <c r="C110" t="s">
        <v>2045</v>
      </c>
      <c r="D110">
        <v>13.420999999999999</v>
      </c>
      <c r="E110">
        <v>0</v>
      </c>
    </row>
    <row r="111" spans="1:5" x14ac:dyDescent="0.2">
      <c r="A111">
        <v>1732</v>
      </c>
      <c r="B111" s="53" t="str">
        <f>INDEX(all_banks!O:O,MATCH(A111,all_banks!H:H,0))&amp;" "</f>
        <v xml:space="preserve">АО "ИК Банк" (1732) </v>
      </c>
      <c r="C111" t="s">
        <v>2045</v>
      </c>
      <c r="D111">
        <v>64.203000000000003</v>
      </c>
      <c r="E111">
        <v>0</v>
      </c>
    </row>
    <row r="112" spans="1:5" x14ac:dyDescent="0.2">
      <c r="A112">
        <v>1745</v>
      </c>
      <c r="B112" s="53" t="str">
        <f>INDEX(all_banks!O:O,MATCH(A112,all_banks!H:H,0))&amp;" "</f>
        <v xml:space="preserve">ПАО "БыстроБанк" (1745) </v>
      </c>
      <c r="C112" t="s">
        <v>2045</v>
      </c>
      <c r="D112">
        <v>13.414999999999999</v>
      </c>
      <c r="E112">
        <v>0</v>
      </c>
    </row>
    <row r="113" spans="1:5" x14ac:dyDescent="0.2">
      <c r="A113">
        <v>1747</v>
      </c>
      <c r="B113" s="53" t="str">
        <f>INDEX(all_banks!O:O,MATCH(A113,all_banks!H:H,0))&amp;" "</f>
        <v xml:space="preserve">ООО "НОВОКИБ" (1747) </v>
      </c>
      <c r="C113" t="s">
        <v>2045</v>
      </c>
      <c r="D113">
        <v>43.32</v>
      </c>
      <c r="E113">
        <v>0</v>
      </c>
    </row>
    <row r="114" spans="1:5" x14ac:dyDescent="0.2">
      <c r="A114">
        <v>1751</v>
      </c>
      <c r="B114" s="53" t="str">
        <f>INDEX(all_banks!O:O,MATCH(A114,all_banks!H:H,0))&amp;" "</f>
        <v xml:space="preserve">ПАО МОСОБЛБАНК (1751) </v>
      </c>
      <c r="C114" t="s">
        <v>2045</v>
      </c>
      <c r="D114">
        <v>0</v>
      </c>
      <c r="E114">
        <v>0</v>
      </c>
    </row>
    <row r="115" spans="1:5" x14ac:dyDescent="0.2">
      <c r="A115">
        <v>1765</v>
      </c>
      <c r="B115" s="53" t="str">
        <f>INDEX(all_banks!O:O,MATCH(A115,all_banks!H:H,0))&amp;" "</f>
        <v xml:space="preserve">АО ЕАТПБанк (1765) </v>
      </c>
      <c r="C115" t="s">
        <v>2045</v>
      </c>
      <c r="D115">
        <v>28.175000000000001</v>
      </c>
      <c r="E115">
        <v>0</v>
      </c>
    </row>
    <row r="116" spans="1:5" x14ac:dyDescent="0.2">
      <c r="A116">
        <v>1781</v>
      </c>
      <c r="B116" s="53" t="str">
        <f>INDEX(all_banks!O:O,MATCH(A116,all_banks!H:H,0))&amp;" "</f>
        <v xml:space="preserve">АО КИБ "ЕВРОАЛЬЯНС" (1781) </v>
      </c>
      <c r="C116" t="s">
        <v>2045</v>
      </c>
      <c r="D116">
        <v>27</v>
      </c>
      <c r="E116">
        <v>0</v>
      </c>
    </row>
    <row r="117" spans="1:5" x14ac:dyDescent="0.2">
      <c r="A117">
        <v>1788</v>
      </c>
      <c r="B117" s="53" t="str">
        <f>INDEX(all_banks!O:O,MATCH(A117,all_banks!H:H,0))&amp;" "</f>
        <v xml:space="preserve">АО АКИБ "Почтобанк" (1788) </v>
      </c>
      <c r="C117" t="s">
        <v>2045</v>
      </c>
      <c r="D117">
        <v>34.713999999999999</v>
      </c>
      <c r="E117">
        <v>0</v>
      </c>
    </row>
    <row r="118" spans="1:5" x14ac:dyDescent="0.2">
      <c r="A118">
        <v>1809</v>
      </c>
      <c r="B118" s="53" t="str">
        <f>INDEX(all_banks!O:O,MATCH(A118,all_banks!H:H,0))&amp;" "</f>
        <v xml:space="preserve">АО БАНК "Ермак" (1809) </v>
      </c>
      <c r="C118" t="s">
        <v>2045</v>
      </c>
      <c r="D118">
        <v>46.427999999999997</v>
      </c>
      <c r="E118">
        <v>0</v>
      </c>
    </row>
    <row r="119" spans="1:5" x14ac:dyDescent="0.2">
      <c r="A119">
        <v>1810</v>
      </c>
      <c r="B119" s="53" t="str">
        <f>INDEX(all_banks!O:O,MATCH(A119,all_banks!H:H,0))&amp;" "</f>
        <v xml:space="preserve">"Азиатско-Тихоокеанский Банк" (АО) (1810) </v>
      </c>
      <c r="C119" t="s">
        <v>2045</v>
      </c>
      <c r="D119">
        <v>11.878</v>
      </c>
      <c r="E119">
        <v>0</v>
      </c>
    </row>
    <row r="120" spans="1:5" x14ac:dyDescent="0.2">
      <c r="A120">
        <v>1818</v>
      </c>
      <c r="B120" s="53" t="str">
        <f>INDEX(all_banks!O:O,MATCH(A120,all_banks!H:H,0))&amp;" "</f>
        <v xml:space="preserve">МКБ "Дон-Тексбанк" ООО (1818) </v>
      </c>
      <c r="C120" t="s">
        <v>2045</v>
      </c>
      <c r="D120">
        <v>55.406999999999996</v>
      </c>
      <c r="E120">
        <v>0</v>
      </c>
    </row>
    <row r="121" spans="1:5" x14ac:dyDescent="0.2">
      <c r="A121">
        <v>1829</v>
      </c>
      <c r="B121" s="53" t="str">
        <f>INDEX(all_banks!O:O,MATCH(A121,all_banks!H:H,0))&amp;" "</f>
        <v xml:space="preserve">ООО "Инбанк" (1829) </v>
      </c>
      <c r="C121" t="s">
        <v>2045</v>
      </c>
      <c r="D121">
        <v>11.736000000000001</v>
      </c>
      <c r="E121">
        <v>0</v>
      </c>
    </row>
    <row r="122" spans="1:5" x14ac:dyDescent="0.2">
      <c r="A122">
        <v>1885</v>
      </c>
      <c r="B122" s="53" t="str">
        <f>INDEX(all_banks!O:O,MATCH(A122,all_banks!H:H,0))&amp;" "</f>
        <v xml:space="preserve">АКБ "ФОРА-БАНК" (АО) (1885) </v>
      </c>
      <c r="C122" t="s">
        <v>2045</v>
      </c>
      <c r="D122">
        <v>12.957000000000001</v>
      </c>
      <c r="E122">
        <v>0</v>
      </c>
    </row>
    <row r="123" spans="1:5" x14ac:dyDescent="0.2">
      <c r="A123">
        <v>1896</v>
      </c>
      <c r="B123" s="53" t="str">
        <f>INDEX(all_banks!O:O,MATCH(A123,all_banks!H:H,0))&amp;" "</f>
        <v xml:space="preserve">АО "Банк "Вологжанин" (1896) </v>
      </c>
      <c r="C123" t="s">
        <v>2045</v>
      </c>
      <c r="D123">
        <v>14.028</v>
      </c>
      <c r="E123">
        <v>0</v>
      </c>
    </row>
    <row r="124" spans="1:5" x14ac:dyDescent="0.2">
      <c r="A124">
        <v>1920</v>
      </c>
      <c r="B124" s="53" t="str">
        <f>INDEX(all_banks!O:O,MATCH(A124,all_banks!H:H,0))&amp;" "</f>
        <v xml:space="preserve">АКБ "Ланта-Банк" (АО) (1920) </v>
      </c>
      <c r="C124" t="s">
        <v>2045</v>
      </c>
      <c r="D124">
        <v>12.627000000000001</v>
      </c>
      <c r="E124">
        <v>0</v>
      </c>
    </row>
    <row r="125" spans="1:5" x14ac:dyDescent="0.2">
      <c r="A125">
        <v>1927</v>
      </c>
      <c r="B125" s="53" t="str">
        <f>INDEX(all_banks!O:O,MATCH(A125,all_banks!H:H,0))&amp;" "</f>
        <v xml:space="preserve">АО КБ "Модульбанк" (1927) </v>
      </c>
      <c r="C125" t="s">
        <v>2045</v>
      </c>
      <c r="D125">
        <v>14.037000000000001</v>
      </c>
      <c r="E125">
        <v>0</v>
      </c>
    </row>
    <row r="126" spans="1:5" x14ac:dyDescent="0.2">
      <c r="A126">
        <v>1948</v>
      </c>
      <c r="B126" s="53" t="str">
        <f>INDEX(all_banks!O:O,MATCH(A126,all_banks!H:H,0))&amp;" "</f>
        <v xml:space="preserve">ООО МИБ "ДАЛЕНА" (1948) </v>
      </c>
      <c r="C126" t="s">
        <v>2045</v>
      </c>
      <c r="D126">
        <v>66.653000000000006</v>
      </c>
      <c r="E126">
        <v>0</v>
      </c>
    </row>
    <row r="127" spans="1:5" x14ac:dyDescent="0.2">
      <c r="A127">
        <v>1949</v>
      </c>
      <c r="B127" s="53" t="str">
        <f>INDEX(all_banks!O:O,MATCH(A127,all_banks!H:H,0))&amp;" "</f>
        <v xml:space="preserve">АО БАНК НБС (1949) </v>
      </c>
      <c r="C127" t="s">
        <v>2045</v>
      </c>
      <c r="D127">
        <v>67.042000000000002</v>
      </c>
      <c r="E127">
        <v>0</v>
      </c>
    </row>
    <row r="128" spans="1:5" x14ac:dyDescent="0.2">
      <c r="A128">
        <v>1966</v>
      </c>
      <c r="B128" s="53" t="str">
        <f>INDEX(all_banks!O:O,MATCH(A128,all_banks!H:H,0))&amp;" "</f>
        <v xml:space="preserve">ПАО "НБД-Банк" (1966) </v>
      </c>
      <c r="C128" t="s">
        <v>2045</v>
      </c>
      <c r="D128">
        <v>19.231999999999999</v>
      </c>
      <c r="E128">
        <v>0</v>
      </c>
    </row>
    <row r="129" spans="1:5" x14ac:dyDescent="0.2">
      <c r="A129">
        <v>1973</v>
      </c>
      <c r="B129" s="53" t="str">
        <f>INDEX(all_banks!O:O,MATCH(A129,all_banks!H:H,0))&amp;" "</f>
        <v xml:space="preserve">ООО "АвтоКредитБанк" (1973) </v>
      </c>
      <c r="C129" t="s">
        <v>2045</v>
      </c>
      <c r="D129">
        <v>41.033000000000001</v>
      </c>
      <c r="E129">
        <v>0</v>
      </c>
    </row>
    <row r="130" spans="1:5" x14ac:dyDescent="0.2">
      <c r="A130">
        <v>1978</v>
      </c>
      <c r="B130" s="53" t="str">
        <f>INDEX(all_banks!O:O,MATCH(A130,all_banks!H:H,0))&amp;" "</f>
        <v xml:space="preserve">ПАО "МОСКОВСКИЙ КРЕДИТНЫЙ БАНК" (1978) </v>
      </c>
      <c r="C130" t="s">
        <v>2045</v>
      </c>
      <c r="D130">
        <v>17.210999999999999</v>
      </c>
      <c r="E130">
        <v>0</v>
      </c>
    </row>
    <row r="131" spans="1:5" x14ac:dyDescent="0.2">
      <c r="A131">
        <v>2015</v>
      </c>
      <c r="B131" s="53" t="str">
        <f>INDEX(all_banks!O:O,MATCH(A131,all_banks!H:H,0))&amp;" "</f>
        <v xml:space="preserve">"СИБСОЦБАНК" ООО (2015) </v>
      </c>
      <c r="C131" t="s">
        <v>2045</v>
      </c>
      <c r="D131">
        <v>16.422000000000001</v>
      </c>
      <c r="E131">
        <v>0</v>
      </c>
    </row>
    <row r="132" spans="1:5" x14ac:dyDescent="0.2">
      <c r="A132">
        <v>2034</v>
      </c>
      <c r="B132" s="53" t="str">
        <f>INDEX(all_banks!O:O,MATCH(A132,all_banks!H:H,0))&amp;" "</f>
        <v xml:space="preserve">Банк "СЕРВИС РЕЗЕРВ" (АО) (2034) </v>
      </c>
      <c r="C132" t="s">
        <v>2045</v>
      </c>
      <c r="D132">
        <v>46.881</v>
      </c>
      <c r="E132">
        <v>0</v>
      </c>
    </row>
    <row r="133" spans="1:5" x14ac:dyDescent="0.2">
      <c r="A133">
        <v>2048</v>
      </c>
      <c r="B133" s="53" t="str">
        <f>INDEX(all_banks!O:O,MATCH(A133,all_banks!H:H,0))&amp;" "</f>
        <v xml:space="preserve">АО "САРОВБИЗНЕСБАНК" (2048) </v>
      </c>
      <c r="C133" t="s">
        <v>2045</v>
      </c>
      <c r="D133">
        <v>22.213000000000001</v>
      </c>
      <c r="E133">
        <v>0</v>
      </c>
    </row>
    <row r="134" spans="1:5" x14ac:dyDescent="0.2">
      <c r="A134">
        <v>2065</v>
      </c>
      <c r="B134" s="53" t="str">
        <f>INDEX(all_banks!O:O,MATCH(A134,all_banks!H:H,0))&amp;" "</f>
        <v xml:space="preserve">ООО "ЖИВАГО БАНК" (2065) </v>
      </c>
      <c r="C134" t="s">
        <v>2045</v>
      </c>
      <c r="D134">
        <v>13.615</v>
      </c>
      <c r="E134">
        <v>0</v>
      </c>
    </row>
    <row r="135" spans="1:5" x14ac:dyDescent="0.2">
      <c r="A135">
        <v>2070</v>
      </c>
      <c r="B135" s="53" t="str">
        <f>INDEX(all_banks!O:O,MATCH(A135,all_banks!H:H,0))&amp;" "</f>
        <v xml:space="preserve">ООО "АЛТЫНБАНК" (2070) </v>
      </c>
      <c r="C135" t="s">
        <v>2045</v>
      </c>
      <c r="D135">
        <v>47.494999999999997</v>
      </c>
      <c r="E135">
        <v>0</v>
      </c>
    </row>
    <row r="136" spans="1:5" x14ac:dyDescent="0.2">
      <c r="A136">
        <v>2085</v>
      </c>
      <c r="B136" s="53" t="str">
        <f>INDEX(all_banks!O:O,MATCH(A136,all_banks!H:H,0))&amp;" "</f>
        <v xml:space="preserve">ООО КБ "Тайдон" (2085) </v>
      </c>
      <c r="C136" t="s">
        <v>2045</v>
      </c>
      <c r="D136">
        <v>75.632000000000005</v>
      </c>
      <c r="E136">
        <v>0</v>
      </c>
    </row>
    <row r="137" spans="1:5" x14ac:dyDescent="0.2">
      <c r="A137">
        <v>2103</v>
      </c>
      <c r="B137" s="53" t="str">
        <f>INDEX(all_banks!O:O,MATCH(A137,all_banks!H:H,0))&amp;" "</f>
        <v xml:space="preserve">"Муниципальный Камчатпрофитбанк" (АО) (2103) </v>
      </c>
      <c r="C137" t="s">
        <v>2045</v>
      </c>
      <c r="D137">
        <v>19.021999999999998</v>
      </c>
      <c r="E137">
        <v>0</v>
      </c>
    </row>
    <row r="138" spans="1:5" x14ac:dyDescent="0.2">
      <c r="A138">
        <v>2110</v>
      </c>
      <c r="B138" s="53" t="str">
        <f>INDEX(all_banks!O:O,MATCH(A138,all_banks!H:H,0))&amp;" "</f>
        <v xml:space="preserve">АКБ "ПЕРЕСВЕТ" (ПАО) (2110) </v>
      </c>
      <c r="C138" t="s">
        <v>2045</v>
      </c>
      <c r="D138">
        <v>32.231999999999999</v>
      </c>
      <c r="E138">
        <v>0</v>
      </c>
    </row>
    <row r="139" spans="1:5" x14ac:dyDescent="0.2">
      <c r="A139">
        <v>2119</v>
      </c>
      <c r="B139" s="53" t="str">
        <f>INDEX(all_banks!O:O,MATCH(A139,all_banks!H:H,0))&amp;" "</f>
        <v xml:space="preserve">АО АКБ "Алеф-Банк" (2119) </v>
      </c>
      <c r="C139" t="s">
        <v>2045</v>
      </c>
      <c r="D139">
        <v>20.29</v>
      </c>
      <c r="E139">
        <v>0</v>
      </c>
    </row>
    <row r="140" spans="1:5" x14ac:dyDescent="0.2">
      <c r="A140">
        <v>2152</v>
      </c>
      <c r="B140" s="53" t="str">
        <f>INDEX(all_banks!O:O,MATCH(A140,all_banks!H:H,0))&amp;" "</f>
        <v xml:space="preserve">АО "СЕВЗАПИНВЕСТПРОМБАНК" (2152) </v>
      </c>
      <c r="C140" t="s">
        <v>2045</v>
      </c>
      <c r="D140">
        <v>266.13200000000001</v>
      </c>
      <c r="E140">
        <v>0</v>
      </c>
    </row>
    <row r="141" spans="1:5" x14ac:dyDescent="0.2">
      <c r="A141">
        <v>2168</v>
      </c>
      <c r="B141" s="53" t="str">
        <f>INDEX(all_banks!O:O,MATCH(A141,all_banks!H:H,0))&amp;" "</f>
        <v xml:space="preserve">"Сетелем Банк" ООО (2168) </v>
      </c>
      <c r="C141" t="s">
        <v>2045</v>
      </c>
      <c r="D141">
        <v>14.881</v>
      </c>
      <c r="E141">
        <v>0</v>
      </c>
    </row>
    <row r="142" spans="1:5" x14ac:dyDescent="0.2">
      <c r="A142">
        <v>2170</v>
      </c>
      <c r="B142" s="53" t="str">
        <f>INDEX(all_banks!O:O,MATCH(A142,all_banks!H:H,0))&amp;" "</f>
        <v xml:space="preserve">АКБ "НРБанк" (АО) (2170) </v>
      </c>
      <c r="C142" t="s">
        <v>2045</v>
      </c>
      <c r="D142">
        <v>36.213000000000001</v>
      </c>
      <c r="E142">
        <v>0</v>
      </c>
    </row>
    <row r="143" spans="1:5" x14ac:dyDescent="0.2">
      <c r="A143">
        <v>2208</v>
      </c>
      <c r="B143" s="53" t="str">
        <f>INDEX(all_banks!O:O,MATCH(A143,all_banks!H:H,0))&amp;" "</f>
        <v xml:space="preserve">АКБ "Форштадт" (АО) (2208) </v>
      </c>
      <c r="C143" t="s">
        <v>2045</v>
      </c>
      <c r="D143">
        <v>20.876000000000001</v>
      </c>
      <c r="E143">
        <v>0</v>
      </c>
    </row>
    <row r="144" spans="1:5" x14ac:dyDescent="0.2">
      <c r="A144">
        <v>2209</v>
      </c>
      <c r="B144" s="53" t="str">
        <f>INDEX(all_banks!O:O,MATCH(A144,all_banks!H:H,0))&amp;" "</f>
        <v xml:space="preserve">ПАО Банк "ФК Открытие" (2209) </v>
      </c>
      <c r="C144" t="s">
        <v>2045</v>
      </c>
      <c r="D144">
        <v>14.148999999999999</v>
      </c>
      <c r="E144">
        <v>0</v>
      </c>
    </row>
    <row r="145" spans="1:5" x14ac:dyDescent="0.2">
      <c r="A145">
        <v>2210</v>
      </c>
      <c r="B145" s="53" t="str">
        <f>INDEX(all_banks!O:O,MATCH(A145,all_banks!H:H,0))&amp;" "</f>
        <v xml:space="preserve">ТКБ БАНК ПАО (2210) </v>
      </c>
      <c r="C145" t="s">
        <v>2045</v>
      </c>
      <c r="D145">
        <v>15.696</v>
      </c>
      <c r="E145">
        <v>0</v>
      </c>
    </row>
    <row r="146" spans="1:5" x14ac:dyDescent="0.2">
      <c r="A146">
        <v>2216</v>
      </c>
      <c r="B146" s="53" t="str">
        <f>INDEX(all_banks!O:O,MATCH(A146,all_banks!H:H,0))&amp;" "</f>
        <v xml:space="preserve">АО "Банк Интеза" (2216) </v>
      </c>
      <c r="C146" t="s">
        <v>2045</v>
      </c>
      <c r="D146">
        <v>13.3</v>
      </c>
      <c r="E146">
        <v>0</v>
      </c>
    </row>
    <row r="147" spans="1:5" x14ac:dyDescent="0.2">
      <c r="A147">
        <v>2225</v>
      </c>
      <c r="B147" s="53" t="str">
        <f>INDEX(all_banks!O:O,MATCH(A147,all_banks!H:H,0))&amp;" "</f>
        <v xml:space="preserve">ПАО КБ "Центр-инвест" (2225) </v>
      </c>
      <c r="C147" t="s">
        <v>2045</v>
      </c>
      <c r="D147">
        <v>12.95</v>
      </c>
      <c r="E147">
        <v>0</v>
      </c>
    </row>
    <row r="148" spans="1:5" x14ac:dyDescent="0.2">
      <c r="A148">
        <v>2241</v>
      </c>
      <c r="B148" s="53" t="str">
        <f>INDEX(all_banks!O:O,MATCH(A148,all_banks!H:H,0))&amp;" "</f>
        <v xml:space="preserve">КИВИ Банк (АО) (2241) </v>
      </c>
      <c r="C148" t="s">
        <v>2045</v>
      </c>
      <c r="D148">
        <v>22.742000000000001</v>
      </c>
      <c r="E148">
        <v>0</v>
      </c>
    </row>
    <row r="149" spans="1:5" x14ac:dyDescent="0.2">
      <c r="A149">
        <v>2245</v>
      </c>
      <c r="B149" s="53" t="str">
        <f>INDEX(all_banks!O:O,MATCH(A149,all_banks!H:H,0))&amp;" "</f>
        <v xml:space="preserve">АО КБ "КОСМОС" (2245) </v>
      </c>
      <c r="C149" t="s">
        <v>2045</v>
      </c>
      <c r="D149">
        <v>48.152999999999999</v>
      </c>
      <c r="E149">
        <v>0</v>
      </c>
    </row>
    <row r="150" spans="1:5" x14ac:dyDescent="0.2">
      <c r="A150">
        <v>2252</v>
      </c>
      <c r="B150" s="53" t="str">
        <f>INDEX(all_banks!O:O,MATCH(A150,all_banks!H:H,0))&amp;" "</f>
        <v xml:space="preserve">АКБ "ТЕНДЕР-БАНК" (АО) (2252) </v>
      </c>
      <c r="C150" t="s">
        <v>2045</v>
      </c>
      <c r="D150">
        <v>19.96</v>
      </c>
      <c r="E150">
        <v>0</v>
      </c>
    </row>
    <row r="151" spans="1:5" x14ac:dyDescent="0.2">
      <c r="A151">
        <v>2268</v>
      </c>
      <c r="B151" s="53" t="str">
        <f>INDEX(all_banks!O:O,MATCH(A151,all_banks!H:H,0))&amp;" "</f>
        <v xml:space="preserve">ПАО "МТС-Банк" (2268) </v>
      </c>
      <c r="C151" t="s">
        <v>2045</v>
      </c>
      <c r="D151">
        <v>13.816000000000001</v>
      </c>
      <c r="E151">
        <v>0</v>
      </c>
    </row>
    <row r="152" spans="1:5" x14ac:dyDescent="0.2">
      <c r="A152">
        <v>2272</v>
      </c>
      <c r="B152" s="53" t="str">
        <f>INDEX(all_banks!O:O,MATCH(A152,all_banks!H:H,0))&amp;" "</f>
        <v xml:space="preserve">ПАО РОСБАНК (2272) </v>
      </c>
      <c r="C152" t="s">
        <v>2045</v>
      </c>
      <c r="D152">
        <v>15.510999999999999</v>
      </c>
      <c r="E152">
        <v>0</v>
      </c>
    </row>
    <row r="153" spans="1:5" x14ac:dyDescent="0.2">
      <c r="A153">
        <v>2275</v>
      </c>
      <c r="B153" s="53" t="str">
        <f>INDEX(all_banks!O:O,MATCH(A153,all_banks!H:H,0))&amp;" "</f>
        <v xml:space="preserve">ПАО "БАНК УРАЛСИБ" (2275) </v>
      </c>
      <c r="C153" t="s">
        <v>2045</v>
      </c>
      <c r="D153">
        <v>11.177</v>
      </c>
      <c r="E153">
        <v>0</v>
      </c>
    </row>
    <row r="154" spans="1:5" x14ac:dyDescent="0.2">
      <c r="A154">
        <v>2289</v>
      </c>
      <c r="B154" s="53" t="str">
        <f>INDEX(all_banks!O:O,MATCH(A154,all_banks!H:H,0))&amp;" "</f>
        <v xml:space="preserve">АО "Банк Русский Стандарт" (2289) </v>
      </c>
      <c r="C154" t="s">
        <v>2045</v>
      </c>
      <c r="D154">
        <v>10.816000000000001</v>
      </c>
      <c r="E154">
        <v>0</v>
      </c>
    </row>
    <row r="155" spans="1:5" x14ac:dyDescent="0.2">
      <c r="A155">
        <v>2304</v>
      </c>
      <c r="B155" s="53" t="str">
        <f>INDEX(all_banks!O:O,MATCH(A155,all_banks!H:H,0))&amp;" "</f>
        <v xml:space="preserve">Таврический Банк (АО) (2304) </v>
      </c>
      <c r="C155" t="s">
        <v>2045</v>
      </c>
      <c r="D155">
        <v>23.468</v>
      </c>
      <c r="E155">
        <v>0</v>
      </c>
    </row>
    <row r="156" spans="1:5" x14ac:dyDescent="0.2">
      <c r="A156">
        <v>2306</v>
      </c>
      <c r="B156" s="53" t="str">
        <f>INDEX(all_banks!O:O,MATCH(A156,all_banks!H:H,0))&amp;" "</f>
        <v xml:space="preserve">АКБ "Абсолют Банк" (ПАО) (2306) </v>
      </c>
      <c r="C156" t="s">
        <v>2045</v>
      </c>
      <c r="D156">
        <v>12.808</v>
      </c>
      <c r="E156">
        <v>0</v>
      </c>
    </row>
    <row r="157" spans="1:5" x14ac:dyDescent="0.2">
      <c r="A157">
        <v>2307</v>
      </c>
      <c r="B157" s="53" t="str">
        <f>INDEX(all_banks!O:O,MATCH(A157,all_banks!H:H,0))&amp;" "</f>
        <v xml:space="preserve">Банк СОЮЗ (АО) (2307) </v>
      </c>
      <c r="C157" t="s">
        <v>2045</v>
      </c>
      <c r="D157">
        <v>14.054</v>
      </c>
      <c r="E157">
        <v>0</v>
      </c>
    </row>
    <row r="158" spans="1:5" x14ac:dyDescent="0.2">
      <c r="A158">
        <v>2309</v>
      </c>
      <c r="B158" s="53" t="str">
        <f>INDEX(all_banks!O:O,MATCH(A158,all_banks!H:H,0))&amp;" "</f>
        <v xml:space="preserve">АКБ "БЭНК ОФ ЧАЙНА" (АО) (2309) </v>
      </c>
      <c r="C158" t="s">
        <v>2045</v>
      </c>
      <c r="D158">
        <v>50.923999999999999</v>
      </c>
      <c r="E158">
        <v>0</v>
      </c>
    </row>
    <row r="159" spans="1:5" x14ac:dyDescent="0.2">
      <c r="A159">
        <v>2312</v>
      </c>
      <c r="B159" s="53" t="str">
        <f>INDEX(all_banks!O:O,MATCH(A159,all_banks!H:H,0))&amp;" "</f>
        <v xml:space="preserve">АО "Банк ДОМ.РФ" (2312) </v>
      </c>
      <c r="C159" t="s">
        <v>2045</v>
      </c>
      <c r="D159">
        <v>16.873999999999999</v>
      </c>
      <c r="E159">
        <v>0</v>
      </c>
    </row>
    <row r="160" spans="1:5" x14ac:dyDescent="0.2">
      <c r="A160">
        <v>2368</v>
      </c>
      <c r="B160" s="53" t="str">
        <f>INDEX(all_banks!O:O,MATCH(A160,all_banks!H:H,0))&amp;" "</f>
        <v xml:space="preserve">ООО "Бланк банк" (2368) </v>
      </c>
      <c r="C160" t="s">
        <v>2045</v>
      </c>
      <c r="D160">
        <v>26.876000000000001</v>
      </c>
      <c r="E160">
        <v>0</v>
      </c>
    </row>
    <row r="161" spans="1:5" x14ac:dyDescent="0.2">
      <c r="A161">
        <v>2374</v>
      </c>
      <c r="B161" s="53" t="str">
        <f>INDEX(all_banks!O:O,MATCH(A161,all_banks!H:H,0))&amp;" "</f>
        <v xml:space="preserve">АО "НДБанк" (2374) </v>
      </c>
      <c r="C161" t="s">
        <v>2045</v>
      </c>
      <c r="D161">
        <v>30.19</v>
      </c>
      <c r="E161">
        <v>0</v>
      </c>
    </row>
    <row r="162" spans="1:5" x14ac:dyDescent="0.2">
      <c r="A162">
        <v>2390</v>
      </c>
      <c r="B162" s="53" t="str">
        <f>INDEX(all_banks!O:O,MATCH(A162,all_banks!H:H,0))&amp;" "</f>
        <v xml:space="preserve">Банк "ИТУРУП" (ООО) (2390) </v>
      </c>
      <c r="C162" t="s">
        <v>2045</v>
      </c>
      <c r="D162">
        <v>30.824999999999999</v>
      </c>
      <c r="E162">
        <v>0</v>
      </c>
    </row>
    <row r="163" spans="1:5" x14ac:dyDescent="0.2">
      <c r="A163">
        <v>2402</v>
      </c>
      <c r="B163" s="53" t="str">
        <f>INDEX(all_banks!O:O,MATCH(A163,all_banks!H:H,0))&amp;" "</f>
        <v xml:space="preserve">АО АКБ "ЕВРОФИНАНС МОСНАРБАНК" (2402) </v>
      </c>
      <c r="C163" t="s">
        <v>2045</v>
      </c>
      <c r="D163">
        <v>29.001000000000001</v>
      </c>
      <c r="E163">
        <v>0</v>
      </c>
    </row>
    <row r="164" spans="1:5" x14ac:dyDescent="0.2">
      <c r="A164">
        <v>2407</v>
      </c>
      <c r="B164" s="53" t="str">
        <f>INDEX(all_banks!O:O,MATCH(A164,all_banks!H:H,0))&amp;" "</f>
        <v xml:space="preserve">ООО КБ "МВС Банк" (2407) </v>
      </c>
      <c r="C164" t="s">
        <v>2045</v>
      </c>
      <c r="D164">
        <v>73.551000000000002</v>
      </c>
      <c r="E164">
        <v>0</v>
      </c>
    </row>
    <row r="165" spans="1:5" x14ac:dyDescent="0.2">
      <c r="A165">
        <v>2438</v>
      </c>
      <c r="B165" s="53" t="str">
        <f>INDEX(all_banks!O:O,MATCH(A165,all_banks!H:H,0))&amp;" "</f>
        <v xml:space="preserve">Банк Глобус (АО) (2438) </v>
      </c>
      <c r="C165" t="s">
        <v>2045</v>
      </c>
      <c r="D165">
        <v>21.103000000000002</v>
      </c>
      <c r="E165">
        <v>0</v>
      </c>
    </row>
    <row r="166" spans="1:5" x14ac:dyDescent="0.2">
      <c r="A166">
        <v>2440</v>
      </c>
      <c r="B166" s="53" t="str">
        <f>INDEX(all_banks!O:O,MATCH(A166,all_banks!H:H,0))&amp;" "</f>
        <v xml:space="preserve">ПАО АКБ "Металлинвестбанк" (2440) </v>
      </c>
      <c r="C166" t="s">
        <v>2045</v>
      </c>
      <c r="D166">
        <v>11.779</v>
      </c>
      <c r="E166">
        <v>0</v>
      </c>
    </row>
    <row r="167" spans="1:5" x14ac:dyDescent="0.2">
      <c r="A167">
        <v>2443</v>
      </c>
      <c r="B167" s="53" t="str">
        <f>INDEX(all_banks!O:O,MATCH(A167,all_banks!H:H,0))&amp;" "</f>
        <v xml:space="preserve">ПАО "МЕТКОМБАНК" (2443) </v>
      </c>
      <c r="C167" t="s">
        <v>2045</v>
      </c>
      <c r="D167">
        <v>24.617000000000001</v>
      </c>
      <c r="E167">
        <v>0</v>
      </c>
    </row>
    <row r="168" spans="1:5" x14ac:dyDescent="0.2">
      <c r="A168">
        <v>2490</v>
      </c>
      <c r="B168" s="53" t="str">
        <f>INDEX(all_banks!O:O,MATCH(A168,all_banks!H:H,0))&amp;" "</f>
        <v xml:space="preserve">АО "ГЕНБАНК" (2490) </v>
      </c>
      <c r="C168" t="s">
        <v>2045</v>
      </c>
      <c r="D168">
        <v>0</v>
      </c>
      <c r="E168">
        <v>0</v>
      </c>
    </row>
    <row r="169" spans="1:5" x14ac:dyDescent="0.2">
      <c r="A169">
        <v>2494</v>
      </c>
      <c r="B169" s="53" t="str">
        <f>INDEX(all_banks!O:O,MATCH(A169,all_banks!H:H,0))&amp;" "</f>
        <v xml:space="preserve">АО "Банк Кредит Свисс (Москва)" (2494) </v>
      </c>
      <c r="C169" t="s">
        <v>2045</v>
      </c>
      <c r="D169">
        <v>118.976</v>
      </c>
      <c r="E169">
        <v>0</v>
      </c>
    </row>
    <row r="170" spans="1:5" x14ac:dyDescent="0.2">
      <c r="A170">
        <v>2495</v>
      </c>
      <c r="B170" s="53" t="str">
        <f>INDEX(all_banks!O:O,MATCH(A170,all_banks!H:H,0))&amp;" "</f>
        <v xml:space="preserve">ИНГ БАНК (ЕВРАЗИЯ) АО (2495) </v>
      </c>
      <c r="C170" t="s">
        <v>2045</v>
      </c>
      <c r="D170">
        <v>25.324000000000002</v>
      </c>
      <c r="E170">
        <v>0</v>
      </c>
    </row>
    <row r="171" spans="1:5" x14ac:dyDescent="0.2">
      <c r="A171">
        <v>2499</v>
      </c>
      <c r="B171" s="53" t="str">
        <f>INDEX(all_banks!O:O,MATCH(A171,all_banks!H:H,0))&amp;" "</f>
        <v xml:space="preserve">ООО "Крона-Банк" (2499) </v>
      </c>
      <c r="C171" t="s">
        <v>2045</v>
      </c>
      <c r="D171">
        <v>36.127000000000002</v>
      </c>
      <c r="E171">
        <v>0</v>
      </c>
    </row>
    <row r="172" spans="1:5" x14ac:dyDescent="0.2">
      <c r="A172">
        <v>2506</v>
      </c>
      <c r="B172" s="53" t="str">
        <f>INDEX(all_banks!O:O,MATCH(A172,all_banks!H:H,0))&amp;" "</f>
        <v xml:space="preserve">ООО "банк Раунд" (2506) </v>
      </c>
      <c r="C172" t="s">
        <v>2045</v>
      </c>
      <c r="D172">
        <v>16.937999999999999</v>
      </c>
      <c r="E172">
        <v>0</v>
      </c>
    </row>
    <row r="173" spans="1:5" x14ac:dyDescent="0.2">
      <c r="A173">
        <v>2507</v>
      </c>
      <c r="B173" s="53" t="str">
        <f>INDEX(all_banks!O:O,MATCH(A173,all_banks!H:H,0))&amp;" "</f>
        <v xml:space="preserve">АО "Тольяттихимбанк" (2507) </v>
      </c>
      <c r="C173" t="s">
        <v>2045</v>
      </c>
      <c r="D173">
        <v>65.191000000000003</v>
      </c>
      <c r="E173">
        <v>0</v>
      </c>
    </row>
    <row r="174" spans="1:5" x14ac:dyDescent="0.2">
      <c r="A174">
        <v>2518</v>
      </c>
      <c r="B174" s="53" t="str">
        <f>INDEX(all_banks!O:O,MATCH(A174,all_banks!H:H,0))&amp;" "</f>
        <v xml:space="preserve">КБ "Кубань Кредит" ООО (2518) </v>
      </c>
      <c r="C174" t="s">
        <v>2045</v>
      </c>
      <c r="D174">
        <v>14.209</v>
      </c>
      <c r="E174">
        <v>0</v>
      </c>
    </row>
    <row r="175" spans="1:5" x14ac:dyDescent="0.2">
      <c r="A175">
        <v>2530</v>
      </c>
      <c r="B175" s="53" t="str">
        <f>INDEX(all_banks!O:O,MATCH(A175,all_banks!H:H,0))&amp;" "</f>
        <v xml:space="preserve">ЭКСИ-Банк (АО) (2530) </v>
      </c>
      <c r="C175" t="s">
        <v>2045</v>
      </c>
      <c r="D175">
        <v>41.036999999999999</v>
      </c>
      <c r="E175">
        <v>0</v>
      </c>
    </row>
    <row r="176" spans="1:5" x14ac:dyDescent="0.2">
      <c r="A176">
        <v>2534</v>
      </c>
      <c r="B176" s="53" t="str">
        <f>INDEX(all_banks!O:O,MATCH(A176,all_banks!H:H,0))&amp;" "</f>
        <v xml:space="preserve">АО КБ "Пойдём!" (2534) </v>
      </c>
      <c r="C176" t="s">
        <v>2045</v>
      </c>
      <c r="D176">
        <v>14.08</v>
      </c>
      <c r="E176">
        <v>0</v>
      </c>
    </row>
    <row r="177" spans="1:5" x14ac:dyDescent="0.2">
      <c r="A177">
        <v>2546</v>
      </c>
      <c r="B177" s="53" t="str">
        <f>INDEX(all_banks!O:O,MATCH(A177,all_banks!H:H,0))&amp;" "</f>
        <v xml:space="preserve">АО АКБ "НОВИКОМБАНК" (2546) </v>
      </c>
      <c r="C177" t="s">
        <v>2045</v>
      </c>
      <c r="D177">
        <v>12.228999999999999</v>
      </c>
      <c r="E177">
        <v>0</v>
      </c>
    </row>
    <row r="178" spans="1:5" x14ac:dyDescent="0.2">
      <c r="A178">
        <v>2551</v>
      </c>
      <c r="B178" s="53" t="str">
        <f>INDEX(all_banks!O:O,MATCH(A178,all_banks!H:H,0))&amp;" "</f>
        <v xml:space="preserve">АО Банк "ПСКБ" (2551) </v>
      </c>
      <c r="C178" t="s">
        <v>2045</v>
      </c>
      <c r="D178">
        <v>14.644</v>
      </c>
      <c r="E178">
        <v>0</v>
      </c>
    </row>
    <row r="179" spans="1:5" x14ac:dyDescent="0.2">
      <c r="A179">
        <v>2557</v>
      </c>
      <c r="B179" s="53" t="str">
        <f>INDEX(all_banks!O:O,MATCH(A179,all_banks!H:H,0))&amp;" "</f>
        <v xml:space="preserve">АО КБ "Ситибанк" (2557) </v>
      </c>
      <c r="C179" t="s">
        <v>2045</v>
      </c>
      <c r="D179">
        <v>15.023</v>
      </c>
      <c r="E179">
        <v>0</v>
      </c>
    </row>
    <row r="180" spans="1:5" x14ac:dyDescent="0.2">
      <c r="A180">
        <v>2559</v>
      </c>
      <c r="B180" s="53" t="str">
        <f>INDEX(all_banks!O:O,MATCH(A180,all_banks!H:H,0))&amp;" "</f>
        <v xml:space="preserve">"ЗИРААТ БАНК (МОСКВА)" (АО) (2559) </v>
      </c>
      <c r="C180" t="s">
        <v>2045</v>
      </c>
      <c r="D180">
        <v>37.29</v>
      </c>
      <c r="E180">
        <v>0</v>
      </c>
    </row>
    <row r="181" spans="1:5" x14ac:dyDescent="0.2">
      <c r="A181">
        <v>2564</v>
      </c>
      <c r="B181" s="53" t="str">
        <f>INDEX(all_banks!O:O,MATCH(A181,all_banks!H:H,0))&amp;" "</f>
        <v xml:space="preserve">ИКБР "ЯРИНТЕРБАНК" (ООО) (2564) </v>
      </c>
      <c r="C181" t="s">
        <v>2045</v>
      </c>
      <c r="D181">
        <v>12.492000000000001</v>
      </c>
      <c r="E181">
        <v>0</v>
      </c>
    </row>
    <row r="182" spans="1:5" x14ac:dyDescent="0.2">
      <c r="A182">
        <v>2568</v>
      </c>
      <c r="B182" s="53" t="str">
        <f>INDEX(all_banks!O:O,MATCH(A182,all_banks!H:H,0))&amp;" "</f>
        <v xml:space="preserve">ООО БАНК "КУРГАН" (2568) </v>
      </c>
      <c r="C182" t="s">
        <v>2045</v>
      </c>
      <c r="D182">
        <v>46.292999999999999</v>
      </c>
      <c r="E182">
        <v>0</v>
      </c>
    </row>
    <row r="183" spans="1:5" x14ac:dyDescent="0.2">
      <c r="A183">
        <v>2574</v>
      </c>
      <c r="B183" s="53" t="str">
        <f>INDEX(all_banks!O:O,MATCH(A183,all_banks!H:H,0))&amp;" "</f>
        <v xml:space="preserve">Банк РМП (АО) (2574) </v>
      </c>
      <c r="C183" t="s">
        <v>2045</v>
      </c>
      <c r="D183">
        <v>53.808</v>
      </c>
      <c r="E183">
        <v>0</v>
      </c>
    </row>
    <row r="184" spans="1:5" x14ac:dyDescent="0.2">
      <c r="A184">
        <v>2576</v>
      </c>
      <c r="B184" s="53" t="str">
        <f>INDEX(all_banks!O:O,MATCH(A184,all_banks!H:H,0))&amp;" "</f>
        <v xml:space="preserve">КБ "Гарант-Инвест" (АО) (2576) </v>
      </c>
      <c r="C184" t="s">
        <v>2045</v>
      </c>
      <c r="D184">
        <v>22.312000000000001</v>
      </c>
      <c r="E184">
        <v>0</v>
      </c>
    </row>
    <row r="185" spans="1:5" x14ac:dyDescent="0.2">
      <c r="A185">
        <v>2584</v>
      </c>
      <c r="B185" s="53" t="str">
        <f>INDEX(all_banks!O:O,MATCH(A185,all_banks!H:H,0))&amp;" "</f>
        <v xml:space="preserve">Банк "КУБ" (АО) (2584) </v>
      </c>
      <c r="C185" t="s">
        <v>2045</v>
      </c>
      <c r="D185">
        <v>12.694000000000001</v>
      </c>
      <c r="E185">
        <v>0</v>
      </c>
    </row>
    <row r="186" spans="1:5" x14ac:dyDescent="0.2">
      <c r="A186">
        <v>2587</v>
      </c>
      <c r="B186" s="53" t="str">
        <f>INDEX(all_banks!O:O,MATCH(A186,all_banks!H:H,0))&amp;" "</f>
        <v xml:space="preserve">ПАО "АКИБАНК" (2587) </v>
      </c>
      <c r="C186" t="s">
        <v>2045</v>
      </c>
      <c r="D186">
        <v>23.946999999999999</v>
      </c>
      <c r="E186">
        <v>0</v>
      </c>
    </row>
    <row r="187" spans="1:5" x14ac:dyDescent="0.2">
      <c r="A187">
        <v>2590</v>
      </c>
      <c r="B187" s="53" t="str">
        <f>INDEX(all_banks!O:O,MATCH(A187,all_banks!H:H,0))&amp;" "</f>
        <v xml:space="preserve">ПАО "АК БАРС" БАНК (2590) </v>
      </c>
      <c r="C187" t="s">
        <v>2045</v>
      </c>
      <c r="D187">
        <v>12.707000000000001</v>
      </c>
      <c r="E187">
        <v>0</v>
      </c>
    </row>
    <row r="188" spans="1:5" x14ac:dyDescent="0.2">
      <c r="A188">
        <v>2602</v>
      </c>
      <c r="B188" s="53" t="str">
        <f>INDEX(all_banks!O:O,MATCH(A188,all_banks!H:H,0))&amp;" "</f>
        <v xml:space="preserve">АКБ "Алмазэргиэнбанк" АО (2602) </v>
      </c>
      <c r="C188" t="s">
        <v>2045</v>
      </c>
      <c r="D188">
        <v>14.935</v>
      </c>
      <c r="E188">
        <v>0</v>
      </c>
    </row>
    <row r="189" spans="1:5" x14ac:dyDescent="0.2">
      <c r="A189">
        <v>2607</v>
      </c>
      <c r="B189" s="53" t="str">
        <f>INDEX(all_banks!O:O,MATCH(A189,all_banks!H:H,0))&amp;" "</f>
        <v xml:space="preserve">АО "Кросна-Банк" (2607) </v>
      </c>
      <c r="C189" t="s">
        <v>2045</v>
      </c>
      <c r="D189">
        <v>13.72</v>
      </c>
      <c r="E189">
        <v>0</v>
      </c>
    </row>
    <row r="190" spans="1:5" x14ac:dyDescent="0.2">
      <c r="A190">
        <v>2609</v>
      </c>
      <c r="B190" s="53" t="str">
        <f>INDEX(all_banks!O:O,MATCH(A190,all_banks!H:H,0))&amp;" "</f>
        <v xml:space="preserve">АО "ИТ Банк" (2609) </v>
      </c>
      <c r="C190" t="s">
        <v>2045</v>
      </c>
      <c r="D190">
        <v>25.286999999999999</v>
      </c>
      <c r="E190">
        <v>0</v>
      </c>
    </row>
    <row r="191" spans="1:5" x14ac:dyDescent="0.2">
      <c r="A191">
        <v>2611</v>
      </c>
      <c r="B191" s="53" t="str">
        <f>INDEX(all_banks!O:O,MATCH(A191,all_banks!H:H,0))&amp;" "</f>
        <v xml:space="preserve">АО Банк "Объединенный капитал" (2611) </v>
      </c>
      <c r="C191" t="s">
        <v>2045</v>
      </c>
      <c r="D191">
        <v>26.870999999999999</v>
      </c>
      <c r="E191">
        <v>0</v>
      </c>
    </row>
    <row r="192" spans="1:5" x14ac:dyDescent="0.2">
      <c r="A192">
        <v>2618</v>
      </c>
      <c r="B192" s="53" t="str">
        <f>INDEX(all_banks!O:O,MATCH(A192,all_banks!H:H,0))&amp;" "</f>
        <v xml:space="preserve">АО АКБ "МЕЖДУНАРОДНЫЙ ФИНАНСОВЫЙ КЛУБ" (2618) </v>
      </c>
      <c r="C192" t="s">
        <v>2045</v>
      </c>
      <c r="D192">
        <v>14.56</v>
      </c>
      <c r="E192">
        <v>0</v>
      </c>
    </row>
    <row r="193" spans="1:5" x14ac:dyDescent="0.2">
      <c r="A193">
        <v>2629</v>
      </c>
      <c r="B193" s="53" t="str">
        <f>INDEX(all_banks!O:O,MATCH(A193,all_banks!H:H,0))&amp;" "</f>
        <v xml:space="preserve">КБ "Дж.П. Морган Банк Интернешнл" (ООО) (2629) </v>
      </c>
      <c r="C193" t="s">
        <v>2045</v>
      </c>
      <c r="D193">
        <v>105.35</v>
      </c>
      <c r="E193">
        <v>0</v>
      </c>
    </row>
    <row r="194" spans="1:5" x14ac:dyDescent="0.2">
      <c r="A194">
        <v>2638</v>
      </c>
      <c r="B194" s="53" t="str">
        <f>INDEX(all_banks!O:O,MATCH(A194,all_banks!H:H,0))&amp;" "</f>
        <v xml:space="preserve">Банк ПТБ (ООО) (2638) </v>
      </c>
      <c r="C194" t="s">
        <v>2045</v>
      </c>
      <c r="D194">
        <v>13.698</v>
      </c>
      <c r="E194">
        <v>0</v>
      </c>
    </row>
    <row r="195" spans="1:5" x14ac:dyDescent="0.2">
      <c r="A195">
        <v>2645</v>
      </c>
      <c r="B195" s="53" t="str">
        <f>INDEX(all_banks!O:O,MATCH(A195,all_banks!H:H,0))&amp;" "</f>
        <v xml:space="preserve">АО АИКБ "Енисейский объединенный банк" (2645) </v>
      </c>
      <c r="C195" t="s">
        <v>2045</v>
      </c>
      <c r="D195">
        <v>10.56</v>
      </c>
      <c r="E195">
        <v>0</v>
      </c>
    </row>
    <row r="196" spans="1:5" x14ac:dyDescent="0.2">
      <c r="A196">
        <v>2650</v>
      </c>
      <c r="B196" s="53" t="str">
        <f>INDEX(all_banks!O:O,MATCH(A196,all_banks!H:H,0))&amp;" "</f>
        <v xml:space="preserve">АКБ "НООСФЕРА" (АО) (2650) </v>
      </c>
      <c r="C196" t="s">
        <v>2045</v>
      </c>
      <c r="D196">
        <v>35.357999999999997</v>
      </c>
      <c r="E196">
        <v>0</v>
      </c>
    </row>
    <row r="197" spans="1:5" x14ac:dyDescent="0.2">
      <c r="A197">
        <v>2659</v>
      </c>
      <c r="B197" s="53" t="str">
        <f>INDEX(all_banks!O:O,MATCH(A197,all_banks!H:H,0))&amp;" "</f>
        <v xml:space="preserve">ООО КБ "Алтайкапиталбанк" (2659) </v>
      </c>
      <c r="C197" t="s">
        <v>2045</v>
      </c>
      <c r="D197">
        <v>16.181000000000001</v>
      </c>
      <c r="E197">
        <v>0</v>
      </c>
    </row>
    <row r="198" spans="1:5" x14ac:dyDescent="0.2">
      <c r="A198">
        <v>2664</v>
      </c>
      <c r="B198" s="53" t="str">
        <f>INDEX(all_banks!O:O,MATCH(A198,all_banks!H:H,0))&amp;" "</f>
        <v xml:space="preserve">АКБ "СЛАВИЯ" (АО) (2664) </v>
      </c>
      <c r="C198" t="s">
        <v>2045</v>
      </c>
      <c r="D198">
        <v>14.691000000000001</v>
      </c>
      <c r="E198">
        <v>0</v>
      </c>
    </row>
    <row r="199" spans="1:5" x14ac:dyDescent="0.2">
      <c r="A199">
        <v>2673</v>
      </c>
      <c r="B199" s="53" t="str">
        <f>INDEX(all_banks!O:O,MATCH(A199,all_banks!H:H,0))&amp;" "</f>
        <v xml:space="preserve">АО "Тинькофф Банк" (2673) </v>
      </c>
      <c r="C199" t="s">
        <v>2045</v>
      </c>
      <c r="D199">
        <v>12.205</v>
      </c>
      <c r="E199">
        <v>0</v>
      </c>
    </row>
    <row r="200" spans="1:5" x14ac:dyDescent="0.2">
      <c r="A200">
        <v>2682</v>
      </c>
      <c r="B200" s="53" t="str">
        <f>INDEX(all_banks!O:O,MATCH(A200,all_banks!H:H,0))&amp;" "</f>
        <v xml:space="preserve">КБ "Крокус-Банк" (ООО) (2682) </v>
      </c>
      <c r="C200" t="s">
        <v>2045</v>
      </c>
      <c r="D200">
        <v>40.186999999999998</v>
      </c>
      <c r="E200">
        <v>0</v>
      </c>
    </row>
    <row r="201" spans="1:5" x14ac:dyDescent="0.2">
      <c r="A201">
        <v>2684</v>
      </c>
      <c r="B201" s="53" t="str">
        <f>INDEX(all_banks!O:O,MATCH(A201,all_banks!H:H,0))&amp;" "</f>
        <v xml:space="preserve">ООО "Банк БКФ" (2684) </v>
      </c>
      <c r="C201" t="s">
        <v>2045</v>
      </c>
      <c r="D201">
        <v>15.526</v>
      </c>
      <c r="E201">
        <v>0</v>
      </c>
    </row>
    <row r="202" spans="1:5" x14ac:dyDescent="0.2">
      <c r="A202">
        <v>2707</v>
      </c>
      <c r="B202" s="53" t="str">
        <f>INDEX(all_banks!O:O,MATCH(A202,all_banks!H:H,0))&amp;" "</f>
        <v xml:space="preserve">КБ "ЛОКО-Банк" (АО) (2707) </v>
      </c>
      <c r="C202" t="s">
        <v>2045</v>
      </c>
      <c r="D202">
        <v>15.981</v>
      </c>
      <c r="E202">
        <v>0</v>
      </c>
    </row>
    <row r="203" spans="1:5" x14ac:dyDescent="0.2">
      <c r="A203">
        <v>2721</v>
      </c>
      <c r="B203" s="53" t="str">
        <f>INDEX(all_banks!O:O,MATCH(A203,all_banks!H:H,0))&amp;" "</f>
        <v xml:space="preserve">"Северный Народный Банк" (АО) (2721) </v>
      </c>
      <c r="C203" t="s">
        <v>2045</v>
      </c>
      <c r="D203">
        <v>22.629000000000001</v>
      </c>
      <c r="E203">
        <v>0</v>
      </c>
    </row>
    <row r="204" spans="1:5" x14ac:dyDescent="0.2">
      <c r="A204">
        <v>2722</v>
      </c>
      <c r="B204" s="53" t="str">
        <f>INDEX(all_banks!O:O,MATCH(A204,all_banks!H:H,0))&amp;" "</f>
        <v xml:space="preserve">БАНК "МСКБ" (АО) (2722) </v>
      </c>
      <c r="C204" t="s">
        <v>2045</v>
      </c>
      <c r="D204">
        <v>30.376000000000001</v>
      </c>
      <c r="E204">
        <v>0</v>
      </c>
    </row>
    <row r="205" spans="1:5" x14ac:dyDescent="0.2">
      <c r="A205">
        <v>2733</v>
      </c>
      <c r="B205" s="53" t="str">
        <f>INDEX(all_banks!O:O,MATCH(A205,all_banks!H:H,0))&amp;" "</f>
        <v xml:space="preserve">ПАО СКБ Приморья "Примсоцбанк" (2733) </v>
      </c>
      <c r="C205" t="s">
        <v>2045</v>
      </c>
      <c r="D205">
        <v>12.262</v>
      </c>
      <c r="E205">
        <v>0</v>
      </c>
    </row>
    <row r="206" spans="1:5" x14ac:dyDescent="0.2">
      <c r="A206">
        <v>2738</v>
      </c>
      <c r="B206" s="53" t="str">
        <f>INDEX(all_banks!O:O,MATCH(A206,all_banks!H:H,0))&amp;" "</f>
        <v xml:space="preserve">АКБ "Держава" ПАО (2738) </v>
      </c>
      <c r="C206" t="s">
        <v>2045</v>
      </c>
      <c r="D206">
        <v>14.006</v>
      </c>
      <c r="E206">
        <v>0</v>
      </c>
    </row>
    <row r="207" spans="1:5" x14ac:dyDescent="0.2">
      <c r="A207">
        <v>2748</v>
      </c>
      <c r="B207" s="53" t="str">
        <f>INDEX(all_banks!O:O,MATCH(A207,all_banks!H:H,0))&amp;" "</f>
        <v xml:space="preserve">АО "БМ-Банк" (2748) </v>
      </c>
      <c r="C207" t="s">
        <v>2045</v>
      </c>
      <c r="D207">
        <v>39.549999999999997</v>
      </c>
      <c r="E207">
        <v>0</v>
      </c>
    </row>
    <row r="208" spans="1:5" x14ac:dyDescent="0.2">
      <c r="A208">
        <v>2755</v>
      </c>
      <c r="B208" s="53" t="str">
        <f>INDEX(all_banks!O:O,MATCH(A208,all_banks!H:H,0))&amp;" "</f>
        <v xml:space="preserve">АО "НК Банк" (2755) </v>
      </c>
      <c r="C208" t="s">
        <v>2045</v>
      </c>
      <c r="D208">
        <v>19.785</v>
      </c>
      <c r="E208">
        <v>0</v>
      </c>
    </row>
    <row r="209" spans="1:5" x14ac:dyDescent="0.2">
      <c r="A209">
        <v>2763</v>
      </c>
      <c r="B209" s="53" t="str">
        <f>INDEX(all_banks!O:O,MATCH(A209,all_banks!H:H,0))&amp;" "</f>
        <v xml:space="preserve">ИНВЕСТТОРГБАНК АО (2763) </v>
      </c>
      <c r="C209" t="s">
        <v>2045</v>
      </c>
      <c r="D209">
        <v>0</v>
      </c>
      <c r="E209">
        <v>0</v>
      </c>
    </row>
    <row r="210" spans="1:5" x14ac:dyDescent="0.2">
      <c r="A210">
        <v>2766</v>
      </c>
      <c r="B210" s="53" t="str">
        <f>INDEX(all_banks!O:O,MATCH(A210,all_banks!H:H,0))&amp;" "</f>
        <v xml:space="preserve">АО "ОТП Банк" (2766) </v>
      </c>
      <c r="C210" t="s">
        <v>2045</v>
      </c>
      <c r="D210">
        <v>12.832000000000001</v>
      </c>
      <c r="E210">
        <v>0</v>
      </c>
    </row>
    <row r="211" spans="1:5" x14ac:dyDescent="0.2">
      <c r="A211">
        <v>2772</v>
      </c>
      <c r="B211" s="53" t="str">
        <f>INDEX(all_banks!O:O,MATCH(A211,all_banks!H:H,0))&amp;" "</f>
        <v xml:space="preserve">ЮГ-Инвестбанк (ПАО) (2772) </v>
      </c>
      <c r="C211" t="s">
        <v>2045</v>
      </c>
      <c r="D211">
        <v>16.718</v>
      </c>
      <c r="E211">
        <v>0</v>
      </c>
    </row>
    <row r="212" spans="1:5" x14ac:dyDescent="0.2">
      <c r="A212">
        <v>2776</v>
      </c>
      <c r="B212" s="53" t="str">
        <f>INDEX(all_banks!O:O,MATCH(A212,all_banks!H:H,0))&amp;" "</f>
        <v xml:space="preserve">ООО "АТБ" Банк (2776) </v>
      </c>
      <c r="C212" t="s">
        <v>2045</v>
      </c>
      <c r="D212">
        <v>42.688000000000002</v>
      </c>
      <c r="E212">
        <v>0</v>
      </c>
    </row>
    <row r="213" spans="1:5" x14ac:dyDescent="0.2">
      <c r="A213">
        <v>2789</v>
      </c>
      <c r="B213" s="53" t="str">
        <f>INDEX(all_banks!O:O,MATCH(A213,all_banks!H:H,0))&amp;" "</f>
        <v xml:space="preserve">АО МС Банк Рус (2789) </v>
      </c>
      <c r="C213" t="s">
        <v>2045</v>
      </c>
      <c r="D213">
        <v>12.997999999999999</v>
      </c>
      <c r="E213">
        <v>0</v>
      </c>
    </row>
    <row r="214" spans="1:5" x14ac:dyDescent="0.2">
      <c r="A214">
        <v>2790</v>
      </c>
      <c r="B214" s="53" t="str">
        <f>INDEX(all_banks!O:O,MATCH(A214,all_banks!H:H,0))&amp;" "</f>
        <v xml:space="preserve">АО РОСЭКСИМБАНК (2790) </v>
      </c>
      <c r="C214" t="s">
        <v>2045</v>
      </c>
      <c r="D214">
        <v>27.390999999999998</v>
      </c>
      <c r="E214">
        <v>0</v>
      </c>
    </row>
    <row r="215" spans="1:5" x14ac:dyDescent="0.2">
      <c r="A215">
        <v>2796</v>
      </c>
      <c r="B215" s="53" t="str">
        <f>INDEX(all_banks!O:O,MATCH(A215,all_banks!H:H,0))&amp;" "</f>
        <v xml:space="preserve">Банк "Вятич" (ПАО) (2796) </v>
      </c>
      <c r="C215" t="s">
        <v>2045</v>
      </c>
      <c r="D215">
        <v>58.353999999999999</v>
      </c>
      <c r="E215">
        <v>0</v>
      </c>
    </row>
    <row r="216" spans="1:5" x14ac:dyDescent="0.2">
      <c r="A216">
        <v>2799</v>
      </c>
      <c r="B216" s="53" t="str">
        <f>INDEX(all_banks!O:O,MATCH(A216,all_banks!H:H,0))&amp;" "</f>
        <v xml:space="preserve">АО "Банк ФИНАМ" (2799) </v>
      </c>
      <c r="C216" t="s">
        <v>2045</v>
      </c>
      <c r="D216">
        <v>32.523000000000003</v>
      </c>
      <c r="E216">
        <v>0</v>
      </c>
    </row>
    <row r="217" spans="1:5" x14ac:dyDescent="0.2">
      <c r="A217">
        <v>2802</v>
      </c>
      <c r="B217" s="53" t="str">
        <f>INDEX(all_banks!O:O,MATCH(A217,all_banks!H:H,0))&amp;" "</f>
        <v xml:space="preserve">Банк "Йошкар-Ола" (ПАО) (2802) </v>
      </c>
      <c r="C217" t="s">
        <v>2045</v>
      </c>
      <c r="D217">
        <v>25.946000000000002</v>
      </c>
      <c r="E217">
        <v>0</v>
      </c>
    </row>
    <row r="218" spans="1:5" x14ac:dyDescent="0.2">
      <c r="A218">
        <v>2807</v>
      </c>
      <c r="B218" s="53" t="str">
        <f>INDEX(all_banks!O:O,MATCH(A218,all_banks!H:H,0))&amp;" "</f>
        <v xml:space="preserve">АКБ "Трансстройбанк" (АО) (2807) </v>
      </c>
      <c r="C218" t="s">
        <v>2045</v>
      </c>
      <c r="D218">
        <v>13.972</v>
      </c>
      <c r="E218">
        <v>0</v>
      </c>
    </row>
    <row r="219" spans="1:5" x14ac:dyDescent="0.2">
      <c r="A219">
        <v>2816</v>
      </c>
      <c r="B219" s="53" t="str">
        <f>INDEX(all_banks!O:O,MATCH(A219,all_banks!H:H,0))&amp;" "</f>
        <v xml:space="preserve">АО "БАНК СГБ" (2816) </v>
      </c>
      <c r="C219" t="s">
        <v>2045</v>
      </c>
      <c r="D219">
        <v>17.234999999999999</v>
      </c>
      <c r="E219">
        <v>0</v>
      </c>
    </row>
    <row r="220" spans="1:5" x14ac:dyDescent="0.2">
      <c r="A220">
        <v>2830</v>
      </c>
      <c r="B220" s="53" t="str">
        <f>INDEX(all_banks!O:O,MATCH(A220,all_banks!H:H,0))&amp;" "</f>
        <v xml:space="preserve">АО КБ "Соколовский" (2830) </v>
      </c>
      <c r="C220" t="s">
        <v>2045</v>
      </c>
      <c r="D220">
        <v>66.775000000000006</v>
      </c>
      <c r="E220">
        <v>0</v>
      </c>
    </row>
    <row r="221" spans="1:5" x14ac:dyDescent="0.2">
      <c r="A221">
        <v>2838</v>
      </c>
      <c r="B221" s="53" t="str">
        <f>INDEX(all_banks!O:O,MATCH(A221,all_banks!H:H,0))&amp;" "</f>
        <v xml:space="preserve">ООО КБ "СИНКО-БАНК" (2838) </v>
      </c>
      <c r="C221" t="s">
        <v>2045</v>
      </c>
      <c r="D221">
        <v>47.244999999999997</v>
      </c>
      <c r="E221">
        <v>0</v>
      </c>
    </row>
    <row r="222" spans="1:5" x14ac:dyDescent="0.2">
      <c r="A222">
        <v>2846</v>
      </c>
      <c r="B222" s="53" t="str">
        <f>INDEX(all_banks!O:O,MATCH(A222,all_banks!H:H,0))&amp;" "</f>
        <v xml:space="preserve">КБ "СИСТЕМА" ООО (2846) </v>
      </c>
      <c r="C222" t="s">
        <v>2045</v>
      </c>
      <c r="D222">
        <v>63.706000000000003</v>
      </c>
      <c r="E222">
        <v>0</v>
      </c>
    </row>
    <row r="223" spans="1:5" x14ac:dyDescent="0.2">
      <c r="A223">
        <v>2853</v>
      </c>
      <c r="B223" s="53" t="str">
        <f>INDEX(all_banks!O:O,MATCH(A223,all_banks!H:H,0))&amp;" "</f>
        <v xml:space="preserve">ООО КБ "Столичный Кредит" (2853) </v>
      </c>
      <c r="C223" t="s">
        <v>2045</v>
      </c>
      <c r="D223">
        <v>25.747</v>
      </c>
      <c r="E223">
        <v>0</v>
      </c>
    </row>
    <row r="224" spans="1:5" x14ac:dyDescent="0.2">
      <c r="A224">
        <v>2860</v>
      </c>
      <c r="B224" s="53" t="str">
        <f>INDEX(all_banks!O:O,MATCH(A224,all_banks!H:H,0))&amp;" "</f>
        <v xml:space="preserve">(АО "Банк "Агророс") (2860) </v>
      </c>
      <c r="C224" t="s">
        <v>2045</v>
      </c>
      <c r="D224">
        <v>23.568000000000001</v>
      </c>
      <c r="E224">
        <v>0</v>
      </c>
    </row>
    <row r="225" spans="1:5" x14ac:dyDescent="0.2">
      <c r="A225">
        <v>2867</v>
      </c>
      <c r="B225" s="53" t="str">
        <f>INDEX(all_banks!O:O,MATCH(A225,all_banks!H:H,0))&amp;" "</f>
        <v xml:space="preserve">АО "ИШБАНК" (2867) </v>
      </c>
      <c r="C225" t="s">
        <v>2045</v>
      </c>
      <c r="D225">
        <v>40.457000000000001</v>
      </c>
      <c r="E225">
        <v>0</v>
      </c>
    </row>
    <row r="226" spans="1:5" x14ac:dyDescent="0.2">
      <c r="A226">
        <v>2868</v>
      </c>
      <c r="B226" s="53" t="str">
        <f>INDEX(all_banks!O:O,MATCH(A226,all_banks!H:H,0))&amp;" "</f>
        <v xml:space="preserve">АКБ "Кузбассхимбанк" (ПАО) (2868) </v>
      </c>
      <c r="C226" t="s">
        <v>2045</v>
      </c>
      <c r="D226">
        <v>18.731000000000002</v>
      </c>
      <c r="E226">
        <v>0</v>
      </c>
    </row>
    <row r="227" spans="1:5" x14ac:dyDescent="0.2">
      <c r="A227">
        <v>2876</v>
      </c>
      <c r="B227" s="53" t="str">
        <f>INDEX(all_banks!O:O,MATCH(A227,all_banks!H:H,0))&amp;" "</f>
        <v xml:space="preserve">АО КБ "НИБ" (2876) </v>
      </c>
      <c r="C227" t="s">
        <v>2045</v>
      </c>
      <c r="D227">
        <v>135.256</v>
      </c>
      <c r="E227">
        <v>0</v>
      </c>
    </row>
    <row r="228" spans="1:5" x14ac:dyDescent="0.2">
      <c r="A228">
        <v>2879</v>
      </c>
      <c r="B228" s="53" t="str">
        <f>INDEX(all_banks!O:O,MATCH(A228,all_banks!H:H,0))&amp;" "</f>
        <v xml:space="preserve">ПАО АКБ "АВАНГАРД" (2879) </v>
      </c>
      <c r="C228" t="s">
        <v>2045</v>
      </c>
      <c r="D228">
        <v>17.940999999999999</v>
      </c>
      <c r="E228">
        <v>0</v>
      </c>
    </row>
    <row r="229" spans="1:5" x14ac:dyDescent="0.2">
      <c r="A229">
        <v>2880</v>
      </c>
      <c r="B229" s="53" t="str">
        <f>INDEX(all_banks!O:O,MATCH(A229,all_banks!H:H,0))&amp;" "</f>
        <v xml:space="preserve">АО КБ "АГРОПРОМКРЕДИТ" (2880) </v>
      </c>
      <c r="C229" t="s">
        <v>2045</v>
      </c>
      <c r="D229">
        <v>16.885999999999999</v>
      </c>
      <c r="E229">
        <v>0</v>
      </c>
    </row>
    <row r="230" spans="1:5" x14ac:dyDescent="0.2">
      <c r="A230">
        <v>2881</v>
      </c>
      <c r="B230" s="53" t="str">
        <f>INDEX(all_banks!O:O,MATCH(A230,all_banks!H:H,0))&amp;" "</f>
        <v xml:space="preserve">"СОЦИУМ-БАНК" (ООО) (2881) </v>
      </c>
      <c r="C230" t="s">
        <v>2045</v>
      </c>
      <c r="D230">
        <v>60.438000000000002</v>
      </c>
      <c r="E230">
        <v>0</v>
      </c>
    </row>
    <row r="231" spans="1:5" x14ac:dyDescent="0.2">
      <c r="A231">
        <v>2883</v>
      </c>
      <c r="B231" s="53" t="str">
        <f>INDEX(all_banks!O:O,MATCH(A231,all_banks!H:H,0))&amp;" "</f>
        <v xml:space="preserve">"БСТ-БАНК" АО (2883) </v>
      </c>
      <c r="C231" t="s">
        <v>2045</v>
      </c>
      <c r="D231">
        <v>20.149999999999999</v>
      </c>
      <c r="E231">
        <v>0</v>
      </c>
    </row>
    <row r="232" spans="1:5" x14ac:dyDescent="0.2">
      <c r="A232">
        <v>2900</v>
      </c>
      <c r="B232" s="53" t="str">
        <f>INDEX(all_banks!O:O,MATCH(A232,all_banks!H:H,0))&amp;" "</f>
        <v xml:space="preserve">ООО "Земский банк" (2900) </v>
      </c>
      <c r="C232" t="s">
        <v>2045</v>
      </c>
      <c r="D232">
        <v>16.798999999999999</v>
      </c>
      <c r="E232">
        <v>0</v>
      </c>
    </row>
    <row r="233" spans="1:5" x14ac:dyDescent="0.2">
      <c r="A233">
        <v>2905</v>
      </c>
      <c r="B233" s="53" t="str">
        <f>INDEX(all_banks!O:O,MATCH(A233,all_banks!H:H,0))&amp;" "</f>
        <v xml:space="preserve">"Банк Кремлевский" ООО (2905) </v>
      </c>
      <c r="C233" t="s">
        <v>2045</v>
      </c>
      <c r="D233">
        <v>44.707999999999998</v>
      </c>
      <c r="E233">
        <v>0</v>
      </c>
    </row>
    <row r="234" spans="1:5" x14ac:dyDescent="0.2">
      <c r="A234">
        <v>2914</v>
      </c>
      <c r="B234" s="53" t="str">
        <f>INDEX(all_banks!O:O,MATCH(A234,all_banks!H:H,0))&amp;" "</f>
        <v xml:space="preserve">ООО КБ "АРЕСБАНК" (2914) </v>
      </c>
      <c r="C234" t="s">
        <v>2045</v>
      </c>
      <c r="D234">
        <v>16.765000000000001</v>
      </c>
      <c r="E234">
        <v>0</v>
      </c>
    </row>
    <row r="235" spans="1:5" x14ac:dyDescent="0.2">
      <c r="A235">
        <v>2929</v>
      </c>
      <c r="B235" s="53" t="str">
        <f>INDEX(all_banks!O:O,MATCH(A235,all_banks!H:H,0))&amp;" "</f>
        <v xml:space="preserve">ББР Банк (АО) (2929) </v>
      </c>
      <c r="C235" t="s">
        <v>2045</v>
      </c>
      <c r="D235">
        <v>12.622</v>
      </c>
      <c r="E235">
        <v>0</v>
      </c>
    </row>
    <row r="236" spans="1:5" x14ac:dyDescent="0.2">
      <c r="A236">
        <v>2932</v>
      </c>
      <c r="B236" s="53" t="str">
        <f>INDEX(all_banks!O:O,MATCH(A236,all_banks!H:H,0))&amp;" "</f>
        <v xml:space="preserve">КБ "НМБ" ООО (2932) </v>
      </c>
      <c r="C236" t="s">
        <v>2045</v>
      </c>
      <c r="D236">
        <v>28.946999999999999</v>
      </c>
      <c r="E236">
        <v>0</v>
      </c>
    </row>
    <row r="237" spans="1:5" x14ac:dyDescent="0.2">
      <c r="A237">
        <v>2964</v>
      </c>
      <c r="B237" s="53" t="str">
        <f>INDEX(all_banks!O:O,MATCH(A237,all_banks!H:H,0))&amp;" "</f>
        <v xml:space="preserve">АО "УРАЛПРОМБАНК" (2964) </v>
      </c>
      <c r="C237" t="s">
        <v>2045</v>
      </c>
      <c r="D237">
        <v>34.613</v>
      </c>
      <c r="E237">
        <v>0</v>
      </c>
    </row>
    <row r="238" spans="1:5" x14ac:dyDescent="0.2">
      <c r="A238">
        <v>2982</v>
      </c>
      <c r="B238" s="53" t="str">
        <f>INDEX(all_banks!O:O,MATCH(A238,all_banks!H:H,0))&amp;" "</f>
        <v xml:space="preserve">АО "ГОРБАНК" (2982) </v>
      </c>
      <c r="C238" t="s">
        <v>2045</v>
      </c>
      <c r="D238">
        <v>68.234999999999999</v>
      </c>
      <c r="E238">
        <v>0</v>
      </c>
    </row>
    <row r="239" spans="1:5" x14ac:dyDescent="0.2">
      <c r="A239">
        <v>2990</v>
      </c>
      <c r="B239" s="53" t="str">
        <f>INDEX(all_banks!O:O,MATCH(A239,all_banks!H:H,0))&amp;" "</f>
        <v xml:space="preserve">КБ "Байкалкредобанк" (АО) (2990) </v>
      </c>
      <c r="C239" t="s">
        <v>2045</v>
      </c>
      <c r="D239">
        <v>32.857999999999997</v>
      </c>
      <c r="E239">
        <v>0</v>
      </c>
    </row>
    <row r="240" spans="1:5" x14ac:dyDescent="0.2">
      <c r="A240">
        <v>2995</v>
      </c>
      <c r="B240" s="53" t="str">
        <f>INDEX(all_banks!O:O,MATCH(A240,all_banks!H:H,0))&amp;" "</f>
        <v xml:space="preserve">КБ "СТРОЙЛЕСБАНК" (ООО) (2995) </v>
      </c>
      <c r="C240" t="s">
        <v>2045</v>
      </c>
      <c r="D240">
        <v>25.945</v>
      </c>
      <c r="E240">
        <v>0</v>
      </c>
    </row>
    <row r="241" spans="1:5" x14ac:dyDescent="0.2">
      <c r="A241">
        <v>2996</v>
      </c>
      <c r="B241" s="53" t="str">
        <f>INDEX(all_banks!O:O,MATCH(A241,all_banks!H:H,0))&amp;" "</f>
        <v xml:space="preserve">ООО "ПроКоммерцБанк" (2996) </v>
      </c>
      <c r="C241" t="s">
        <v>2045</v>
      </c>
      <c r="D241">
        <v>33.790999999999997</v>
      </c>
      <c r="E241">
        <v>0</v>
      </c>
    </row>
    <row r="242" spans="1:5" x14ac:dyDescent="0.2">
      <c r="A242">
        <v>2997</v>
      </c>
      <c r="B242" s="53" t="str">
        <f>INDEX(all_banks!O:O,MATCH(A242,all_banks!H:H,0))&amp;" "</f>
        <v xml:space="preserve">АО "Углеметбанк" (2997) </v>
      </c>
      <c r="C242" t="s">
        <v>2045</v>
      </c>
      <c r="D242">
        <v>18.114999999999998</v>
      </c>
      <c r="E242">
        <v>0</v>
      </c>
    </row>
    <row r="243" spans="1:5" x14ac:dyDescent="0.2">
      <c r="A243">
        <v>2998</v>
      </c>
      <c r="B243" s="53" t="str">
        <f>INDEX(all_banks!O:O,MATCH(A243,all_banks!H:H,0))&amp;" "</f>
        <v xml:space="preserve">АО "Экспобанк" (2998) </v>
      </c>
      <c r="C243" t="s">
        <v>2045</v>
      </c>
      <c r="D243">
        <v>14.087999999999999</v>
      </c>
      <c r="E243">
        <v>0</v>
      </c>
    </row>
    <row r="244" spans="1:5" x14ac:dyDescent="0.2">
      <c r="A244">
        <v>3001</v>
      </c>
      <c r="B244" s="53" t="str">
        <f>INDEX(all_banks!O:O,MATCH(A244,all_banks!H:H,0))&amp;" "</f>
        <v xml:space="preserve">ПАО АКБ "Приморье" (3001) </v>
      </c>
      <c r="C244" t="s">
        <v>2045</v>
      </c>
      <c r="D244">
        <v>12.76</v>
      </c>
      <c r="E244">
        <v>0</v>
      </c>
    </row>
    <row r="245" spans="1:5" x14ac:dyDescent="0.2">
      <c r="A245">
        <v>3013</v>
      </c>
      <c r="B245" s="53" t="str">
        <f>INDEX(all_banks!O:O,MATCH(A245,all_banks!H:H,0))&amp;" "</f>
        <v xml:space="preserve">АО Банк "Развитие-Столица" (3013) </v>
      </c>
      <c r="C245" t="s">
        <v>2045</v>
      </c>
      <c r="D245">
        <v>33.47</v>
      </c>
      <c r="E245">
        <v>0</v>
      </c>
    </row>
    <row r="246" spans="1:5" x14ac:dyDescent="0.2">
      <c r="A246">
        <v>3017</v>
      </c>
      <c r="B246" s="53" t="str">
        <f>INDEX(all_banks!O:O,MATCH(A246,all_banks!H:H,0))&amp;" "</f>
        <v xml:space="preserve">"Республиканский Кредитный Альянс" ООО (3017) </v>
      </c>
      <c r="C246" t="s">
        <v>2045</v>
      </c>
      <c r="D246">
        <v>38.954000000000001</v>
      </c>
      <c r="E246">
        <v>0</v>
      </c>
    </row>
    <row r="247" spans="1:5" x14ac:dyDescent="0.2">
      <c r="A247">
        <v>3027</v>
      </c>
      <c r="B247" s="53" t="str">
        <f>INDEX(all_banks!O:O,MATCH(A247,all_banks!H:H,0))&amp;" "</f>
        <v xml:space="preserve">АО "Яндекс Банк" (3027) </v>
      </c>
      <c r="C247" t="s">
        <v>2045</v>
      </c>
      <c r="D247">
        <v>452.89100000000002</v>
      </c>
      <c r="E247">
        <v>0</v>
      </c>
    </row>
    <row r="248" spans="1:5" x14ac:dyDescent="0.2">
      <c r="A248">
        <v>3061</v>
      </c>
      <c r="B248" s="53" t="str">
        <f>INDEX(all_banks!O:O,MATCH(A248,all_banks!H:H,0))&amp;" "</f>
        <v xml:space="preserve">Джей энд Ти Банк (АО) (3061) </v>
      </c>
      <c r="C248" t="s">
        <v>2045</v>
      </c>
      <c r="D248">
        <v>31.69</v>
      </c>
      <c r="E248">
        <v>0</v>
      </c>
    </row>
    <row r="249" spans="1:5" x14ac:dyDescent="0.2">
      <c r="A249">
        <v>3073</v>
      </c>
      <c r="B249" s="53" t="str">
        <f>INDEX(all_banks!O:O,MATCH(A249,all_banks!H:H,0))&amp;" "</f>
        <v xml:space="preserve">ПАО "РГС Банк" (3073) </v>
      </c>
      <c r="C249" t="s">
        <v>2045</v>
      </c>
      <c r="D249">
        <v>15.43</v>
      </c>
      <c r="E249">
        <v>0</v>
      </c>
    </row>
    <row r="250" spans="1:5" x14ac:dyDescent="0.2">
      <c r="A250">
        <v>3077</v>
      </c>
      <c r="B250" s="53" t="str">
        <f>INDEX(all_banks!O:O,MATCH(A250,all_banks!H:H,0))&amp;" "</f>
        <v xml:space="preserve">"Нацинвестпромбанк" (АО) (3077) </v>
      </c>
      <c r="C250" t="s">
        <v>2045</v>
      </c>
      <c r="D250">
        <v>18.564</v>
      </c>
      <c r="E250">
        <v>0</v>
      </c>
    </row>
    <row r="251" spans="1:5" x14ac:dyDescent="0.2">
      <c r="A251">
        <v>3095</v>
      </c>
      <c r="B251" s="53" t="str">
        <f>INDEX(all_banks!O:O,MATCH(A251,all_banks!H:H,0))&amp;" "</f>
        <v xml:space="preserve">КБ "Рента-Банк" АО (3095) </v>
      </c>
      <c r="C251" t="s">
        <v>2045</v>
      </c>
      <c r="D251">
        <v>128.69999999999999</v>
      </c>
      <c r="E251">
        <v>0</v>
      </c>
    </row>
    <row r="252" spans="1:5" x14ac:dyDescent="0.2">
      <c r="A252">
        <v>3099</v>
      </c>
      <c r="B252" s="53" t="str">
        <f>INDEX(all_banks!O:O,MATCH(A252,all_banks!H:H,0))&amp;" "</f>
        <v xml:space="preserve">АО "РФК-банк" (3099) </v>
      </c>
      <c r="C252" t="s">
        <v>2045</v>
      </c>
      <c r="D252">
        <v>87.03</v>
      </c>
      <c r="E252">
        <v>0</v>
      </c>
    </row>
    <row r="253" spans="1:5" x14ac:dyDescent="0.2">
      <c r="A253">
        <v>3116</v>
      </c>
      <c r="B253" s="53" t="str">
        <f>INDEX(all_banks!O:O,MATCH(A253,all_banks!H:H,0))&amp;" "</f>
        <v xml:space="preserve">ООО КБ "ЭКО-ИНВЕСТ" (3116) </v>
      </c>
      <c r="C253" t="s">
        <v>2045</v>
      </c>
      <c r="D253">
        <v>40.659999999999997</v>
      </c>
      <c r="E253">
        <v>0</v>
      </c>
    </row>
    <row r="254" spans="1:5" x14ac:dyDescent="0.2">
      <c r="A254">
        <v>3124</v>
      </c>
      <c r="B254" s="53" t="str">
        <f>INDEX(all_banks!O:O,MATCH(A254,all_banks!H:H,0))&amp;" "</f>
        <v xml:space="preserve">АО "НС Банк" (3124) </v>
      </c>
      <c r="C254" t="s">
        <v>2045</v>
      </c>
      <c r="D254">
        <v>16.361999999999998</v>
      </c>
      <c r="E254">
        <v>0</v>
      </c>
    </row>
    <row r="255" spans="1:5" x14ac:dyDescent="0.2">
      <c r="A255">
        <v>3136</v>
      </c>
      <c r="B255" s="53" t="str">
        <f>INDEX(all_banks!O:O,MATCH(A255,all_banks!H:H,0))&amp;" "</f>
        <v xml:space="preserve">АО "Таганрогбанк" (3136) </v>
      </c>
      <c r="C255" t="s">
        <v>2045</v>
      </c>
      <c r="D255">
        <v>55.488999999999997</v>
      </c>
      <c r="E255">
        <v>0</v>
      </c>
    </row>
    <row r="256" spans="1:5" x14ac:dyDescent="0.2">
      <c r="A256">
        <v>3138</v>
      </c>
      <c r="B256" s="53" t="str">
        <f>INDEX(all_banks!O:O,MATCH(A256,all_banks!H:H,0))&amp;" "</f>
        <v xml:space="preserve">АО "Банк БЖФ" (3138) </v>
      </c>
      <c r="C256" t="s">
        <v>2045</v>
      </c>
      <c r="D256">
        <v>16.843</v>
      </c>
      <c r="E256">
        <v>0</v>
      </c>
    </row>
    <row r="257" spans="1:5" x14ac:dyDescent="0.2">
      <c r="A257">
        <v>3161</v>
      </c>
      <c r="B257" s="53" t="str">
        <f>INDEX(all_banks!O:O,MATCH(A257,all_banks!H:H,0))&amp;" "</f>
        <v xml:space="preserve">ПАО "Банк "Екатеринбург" (3161) </v>
      </c>
      <c r="C257" t="s">
        <v>2045</v>
      </c>
      <c r="D257">
        <v>22.245000000000001</v>
      </c>
      <c r="E257">
        <v>0</v>
      </c>
    </row>
    <row r="258" spans="1:5" x14ac:dyDescent="0.2">
      <c r="A258">
        <v>3172</v>
      </c>
      <c r="B258" s="53" t="str">
        <f>INDEX(all_banks!O:O,MATCH(A258,all_banks!H:H,0))&amp;" "</f>
        <v xml:space="preserve">АО "МОСКОМБАНК" (3172) </v>
      </c>
      <c r="C258" t="s">
        <v>2045</v>
      </c>
      <c r="D258">
        <v>41.197000000000003</v>
      </c>
      <c r="E258">
        <v>0</v>
      </c>
    </row>
    <row r="259" spans="1:5" x14ac:dyDescent="0.2">
      <c r="A259">
        <v>3173</v>
      </c>
      <c r="B259" s="53" t="str">
        <f>INDEX(all_banks!O:O,MATCH(A259,all_banks!H:H,0))&amp;" "</f>
        <v xml:space="preserve">ООО КБ "ВНЕШФИНБАНК" (3173) </v>
      </c>
      <c r="C259" t="s">
        <v>2045</v>
      </c>
      <c r="D259">
        <v>25</v>
      </c>
      <c r="E259">
        <v>0</v>
      </c>
    </row>
    <row r="260" spans="1:5" x14ac:dyDescent="0.2">
      <c r="A260">
        <v>3175</v>
      </c>
      <c r="B260" s="53" t="str">
        <f>INDEX(all_banks!O:O,MATCH(A260,all_banks!H:H,0))&amp;" "</f>
        <v xml:space="preserve">АО КБ "ИС Банк" (3175) </v>
      </c>
      <c r="C260" t="s">
        <v>2045</v>
      </c>
      <c r="D260">
        <v>18.427</v>
      </c>
      <c r="E260">
        <v>0</v>
      </c>
    </row>
    <row r="261" spans="1:5" x14ac:dyDescent="0.2">
      <c r="A261">
        <v>3176</v>
      </c>
      <c r="B261" s="53" t="str">
        <f>INDEX(all_banks!O:O,MATCH(A261,all_banks!H:H,0))&amp;" "</f>
        <v xml:space="preserve">ПАО "БАЛТИНВЕСТБАНК" (3176) </v>
      </c>
      <c r="C261" t="s">
        <v>2045</v>
      </c>
      <c r="D261">
        <v>0</v>
      </c>
      <c r="E261">
        <v>0</v>
      </c>
    </row>
    <row r="262" spans="1:5" x14ac:dyDescent="0.2">
      <c r="A262">
        <v>3184</v>
      </c>
      <c r="B262" s="53" t="str">
        <f>INDEX(all_banks!O:O,MATCH(A262,all_banks!H:H,0))&amp;" "</f>
        <v xml:space="preserve">КБ "Континенталь" ООО (3184) </v>
      </c>
      <c r="C262" t="s">
        <v>2045</v>
      </c>
      <c r="D262">
        <v>82.57</v>
      </c>
      <c r="E262">
        <v>0</v>
      </c>
    </row>
    <row r="263" spans="1:5" x14ac:dyDescent="0.2">
      <c r="A263">
        <v>3185</v>
      </c>
      <c r="B263" s="53" t="str">
        <f>INDEX(all_banks!O:O,MATCH(A263,all_banks!H:H,0))&amp;" "</f>
        <v xml:space="preserve">Эс-Би-Ай Банк ООО (3185) </v>
      </c>
      <c r="C263" t="s">
        <v>2045</v>
      </c>
      <c r="D263">
        <v>24.064</v>
      </c>
      <c r="E263">
        <v>0</v>
      </c>
    </row>
    <row r="264" spans="1:5" x14ac:dyDescent="0.2">
      <c r="A264">
        <v>3194</v>
      </c>
      <c r="B264" s="53" t="str">
        <f>INDEX(all_banks!O:O,MATCH(A264,all_banks!H:H,0))&amp;" "</f>
        <v xml:space="preserve">АО "Сити Инвест Банк" (3194) </v>
      </c>
      <c r="C264" t="s">
        <v>2045</v>
      </c>
      <c r="D264">
        <v>32.755000000000003</v>
      </c>
      <c r="E264">
        <v>0</v>
      </c>
    </row>
    <row r="265" spans="1:5" x14ac:dyDescent="0.2">
      <c r="A265">
        <v>3202</v>
      </c>
      <c r="B265" s="53" t="str">
        <f>INDEX(all_banks!O:O,MATCH(A265,all_banks!H:H,0))&amp;" "</f>
        <v xml:space="preserve">АО НОКССБАНК (3202) </v>
      </c>
      <c r="C265" t="s">
        <v>2045</v>
      </c>
      <c r="D265">
        <v>22.431999999999999</v>
      </c>
      <c r="E265">
        <v>0</v>
      </c>
    </row>
    <row r="266" spans="1:5" x14ac:dyDescent="0.2">
      <c r="A266">
        <v>3223</v>
      </c>
      <c r="B266" s="53" t="str">
        <f>INDEX(all_banks!O:O,MATCH(A266,all_banks!H:H,0))&amp;" "</f>
        <v xml:space="preserve">АО "Газнефтьбанк" (3223) </v>
      </c>
      <c r="C266" t="s">
        <v>2045</v>
      </c>
      <c r="D266">
        <v>17.402999999999999</v>
      </c>
      <c r="E266">
        <v>0</v>
      </c>
    </row>
    <row r="267" spans="1:5" x14ac:dyDescent="0.2">
      <c r="A267">
        <v>3224</v>
      </c>
      <c r="B267" s="53" t="str">
        <f>INDEX(all_banks!O:O,MATCH(A267,all_banks!H:H,0))&amp;" "</f>
        <v xml:space="preserve">Банк "СКС" (ООО) (3224) </v>
      </c>
      <c r="C267" t="s">
        <v>2045</v>
      </c>
      <c r="D267">
        <v>101.06</v>
      </c>
      <c r="E267">
        <v>0</v>
      </c>
    </row>
    <row r="268" spans="1:5" x14ac:dyDescent="0.2">
      <c r="A268">
        <v>3231</v>
      </c>
      <c r="B268" s="53" t="str">
        <f>INDEX(all_banks!O:O,MATCH(A268,all_banks!H:H,0))&amp;" "</f>
        <v xml:space="preserve">БАНК "АГОРА" ООО (3231) </v>
      </c>
      <c r="C268" t="s">
        <v>2045</v>
      </c>
      <c r="D268">
        <v>35.345999999999997</v>
      </c>
      <c r="E268">
        <v>0</v>
      </c>
    </row>
    <row r="269" spans="1:5" x14ac:dyDescent="0.2">
      <c r="A269">
        <v>3235</v>
      </c>
      <c r="B269" s="53" t="str">
        <f>INDEX(all_banks!O:O,MATCH(A269,all_banks!H:H,0))&amp;" "</f>
        <v xml:space="preserve">АО "СЭБ Банк" (3235) </v>
      </c>
      <c r="C269" t="s">
        <v>2045</v>
      </c>
      <c r="D269">
        <v>46.279000000000003</v>
      </c>
      <c r="E269">
        <v>0</v>
      </c>
    </row>
    <row r="270" spans="1:5" x14ac:dyDescent="0.2">
      <c r="A270">
        <v>3245</v>
      </c>
      <c r="B270" s="53" t="str">
        <f>INDEX(all_banks!O:O,MATCH(A270,all_banks!H:H,0))&amp;" "</f>
        <v xml:space="preserve">ПАО БАНК "СИАБ" (3245) </v>
      </c>
      <c r="C270" t="s">
        <v>2045</v>
      </c>
      <c r="D270">
        <v>16.356000000000002</v>
      </c>
      <c r="E270">
        <v>0</v>
      </c>
    </row>
    <row r="271" spans="1:5" x14ac:dyDescent="0.2">
      <c r="A271">
        <v>3247</v>
      </c>
      <c r="B271" s="53" t="str">
        <f>INDEX(all_banks!O:O,MATCH(A271,all_banks!H:H,0))&amp;" "</f>
        <v xml:space="preserve">АО БАНК "МОСКВА-СИТИ" (3247) </v>
      </c>
      <c r="C271" t="s">
        <v>2045</v>
      </c>
      <c r="D271">
        <v>70.894000000000005</v>
      </c>
      <c r="E271">
        <v>0</v>
      </c>
    </row>
    <row r="272" spans="1:5" x14ac:dyDescent="0.2">
      <c r="A272">
        <v>3251</v>
      </c>
      <c r="B272" s="53" t="str">
        <f>INDEX(all_banks!O:O,MATCH(A272,all_banks!H:H,0))&amp;" "</f>
        <v xml:space="preserve">ПАО "Промсвязьбанк" (3251) </v>
      </c>
      <c r="C272" t="s">
        <v>2045</v>
      </c>
      <c r="D272">
        <v>13.555999999999999</v>
      </c>
      <c r="E272">
        <v>0</v>
      </c>
    </row>
    <row r="273" spans="1:5" x14ac:dyDescent="0.2">
      <c r="A273">
        <v>3252</v>
      </c>
      <c r="B273" s="53" t="str">
        <f>INDEX(all_banks!O:O,MATCH(A273,all_banks!H:H,0))&amp;" "</f>
        <v xml:space="preserve">АО "Газэнергобанк" (3252) </v>
      </c>
      <c r="C273" t="s">
        <v>2045</v>
      </c>
      <c r="D273">
        <v>0</v>
      </c>
      <c r="E273">
        <v>0</v>
      </c>
    </row>
    <row r="274" spans="1:5" x14ac:dyDescent="0.2">
      <c r="A274">
        <v>3255</v>
      </c>
      <c r="B274" s="53" t="str">
        <f>INDEX(all_banks!O:O,MATCH(A274,all_banks!H:H,0))&amp;" "</f>
        <v xml:space="preserve">ПАО Банк ЗЕНИТ (3255) </v>
      </c>
      <c r="C274" t="s">
        <v>2045</v>
      </c>
      <c r="D274">
        <v>20.558</v>
      </c>
      <c r="E274">
        <v>0</v>
      </c>
    </row>
    <row r="275" spans="1:5" x14ac:dyDescent="0.2">
      <c r="A275">
        <v>3257</v>
      </c>
      <c r="B275" s="53" t="str">
        <f>INDEX(all_banks!O:O,MATCH(A275,all_banks!H:H,0))&amp;" "</f>
        <v xml:space="preserve">МКИБ "РОССИТА-БАНК" ООО (3257) </v>
      </c>
      <c r="C275" t="s">
        <v>2045</v>
      </c>
      <c r="D275">
        <v>16.324999999999999</v>
      </c>
      <c r="E275">
        <v>0</v>
      </c>
    </row>
    <row r="276" spans="1:5" x14ac:dyDescent="0.2">
      <c r="A276">
        <v>3269</v>
      </c>
      <c r="B276" s="53" t="str">
        <f>INDEX(all_banks!O:O,MATCH(A276,all_banks!H:H,0))&amp;" "</f>
        <v xml:space="preserve">АО "БАНК ОРЕНБУРГ" (3269) </v>
      </c>
      <c r="C276" t="s">
        <v>2045</v>
      </c>
      <c r="D276">
        <v>20.754999999999999</v>
      </c>
      <c r="E276">
        <v>0</v>
      </c>
    </row>
    <row r="277" spans="1:5" x14ac:dyDescent="0.2">
      <c r="A277">
        <v>3271</v>
      </c>
      <c r="B277" s="53" t="str">
        <f>INDEX(all_banks!O:O,MATCH(A277,all_banks!H:H,0))&amp;" "</f>
        <v xml:space="preserve">АО "Первый Дортрансбанк" (3271) </v>
      </c>
      <c r="C277" t="s">
        <v>2045</v>
      </c>
      <c r="D277">
        <v>25.001999999999999</v>
      </c>
      <c r="E277">
        <v>0</v>
      </c>
    </row>
    <row r="278" spans="1:5" x14ac:dyDescent="0.2">
      <c r="A278">
        <v>3279</v>
      </c>
      <c r="B278" s="53" t="str">
        <f>INDEX(all_banks!O:O,MATCH(A278,all_banks!H:H,0))&amp;" "</f>
        <v xml:space="preserve">Банк "ТРАСТ" (ПАО) (3279) </v>
      </c>
      <c r="C278" t="s">
        <v>2045</v>
      </c>
      <c r="D278">
        <v>0</v>
      </c>
      <c r="E278">
        <v>0</v>
      </c>
    </row>
    <row r="279" spans="1:5" x14ac:dyDescent="0.2">
      <c r="A279">
        <v>3287</v>
      </c>
      <c r="B279" s="53" t="str">
        <f>INDEX(all_banks!O:O,MATCH(A279,all_banks!H:H,0))&amp;" "</f>
        <v xml:space="preserve">Банк "ВБРР" (АО) (3287) </v>
      </c>
      <c r="C279" t="s">
        <v>2045</v>
      </c>
      <c r="D279">
        <v>17.419</v>
      </c>
      <c r="E279">
        <v>0</v>
      </c>
    </row>
    <row r="280" spans="1:5" x14ac:dyDescent="0.2">
      <c r="A280">
        <v>3290</v>
      </c>
      <c r="B280" s="53" t="str">
        <f>INDEX(all_banks!O:O,MATCH(A280,all_banks!H:H,0))&amp;" "</f>
        <v xml:space="preserve">ООО "Эйч-эс-би-си Банк (РР)" (3290) </v>
      </c>
      <c r="C280" t="s">
        <v>2045</v>
      </c>
      <c r="D280">
        <v>29.170999999999999</v>
      </c>
      <c r="E280">
        <v>0</v>
      </c>
    </row>
    <row r="281" spans="1:5" x14ac:dyDescent="0.2">
      <c r="A281">
        <v>3292</v>
      </c>
      <c r="B281" s="53" t="str">
        <f>INDEX(all_banks!O:O,MATCH(A281,all_banks!H:H,0))&amp;" "</f>
        <v xml:space="preserve">АО "Райффайзенбанк" (3292) </v>
      </c>
      <c r="C281" t="s">
        <v>2045</v>
      </c>
      <c r="D281">
        <v>14.523999999999999</v>
      </c>
      <c r="E281">
        <v>0</v>
      </c>
    </row>
    <row r="282" spans="1:5" x14ac:dyDescent="0.2">
      <c r="A282">
        <v>3293</v>
      </c>
      <c r="B282" s="53" t="str">
        <f>INDEX(all_banks!O:O,MATCH(A282,all_banks!H:H,0))&amp;" "</f>
        <v xml:space="preserve">"Русьуниверсалбанк" (ООО) (3293) </v>
      </c>
      <c r="C282" t="s">
        <v>2045</v>
      </c>
      <c r="D282">
        <v>141.36199999999999</v>
      </c>
      <c r="E282">
        <v>0</v>
      </c>
    </row>
    <row r="283" spans="1:5" x14ac:dyDescent="0.2">
      <c r="A283">
        <v>3296</v>
      </c>
      <c r="B283" s="53" t="str">
        <f>INDEX(all_banks!O:O,MATCH(A283,all_banks!H:H,0))&amp;" "</f>
        <v xml:space="preserve">АО "ПроБанк" (3296) </v>
      </c>
      <c r="C283" t="s">
        <v>2045</v>
      </c>
      <c r="D283">
        <v>61.552</v>
      </c>
      <c r="E283">
        <v>0</v>
      </c>
    </row>
    <row r="284" spans="1:5" x14ac:dyDescent="0.2">
      <c r="A284">
        <v>3298</v>
      </c>
      <c r="B284" s="53" t="str">
        <f>INDEX(all_banks!O:O,MATCH(A284,all_banks!H:H,0))&amp;" "</f>
        <v xml:space="preserve">АО "Классик Эконом Банк" (3298) </v>
      </c>
      <c r="C284" t="s">
        <v>2045</v>
      </c>
      <c r="D284">
        <v>53.942</v>
      </c>
      <c r="E284">
        <v>0</v>
      </c>
    </row>
    <row r="285" spans="1:5" x14ac:dyDescent="0.2">
      <c r="A285">
        <v>3300</v>
      </c>
      <c r="B285" s="53" t="str">
        <f>INDEX(all_banks!O:O,MATCH(A285,all_banks!H:H,0))&amp;" "</f>
        <v xml:space="preserve">АО "КОШЕЛЕВ-БАНК" (3300) </v>
      </c>
      <c r="C285" t="s">
        <v>2045</v>
      </c>
      <c r="D285">
        <v>12.708</v>
      </c>
      <c r="E285">
        <v>0</v>
      </c>
    </row>
    <row r="286" spans="1:5" x14ac:dyDescent="0.2">
      <c r="A286">
        <v>3303</v>
      </c>
      <c r="B286" s="53" t="str">
        <f>INDEX(all_banks!O:O,MATCH(A286,all_banks!H:H,0))&amp;" "</f>
        <v xml:space="preserve">Азия-Инвест Банк (АО) (3303) </v>
      </c>
      <c r="C286" t="s">
        <v>2045</v>
      </c>
      <c r="D286">
        <v>47.905000000000001</v>
      </c>
      <c r="E286">
        <v>0</v>
      </c>
    </row>
    <row r="287" spans="1:5" x14ac:dyDescent="0.2">
      <c r="A287">
        <v>3311</v>
      </c>
      <c r="B287" s="53" t="str">
        <f>INDEX(all_banks!O:O,MATCH(A287,all_banks!H:H,0))&amp;" "</f>
        <v xml:space="preserve">АО "Кредит Европа Банк (Россия)" (3311) </v>
      </c>
      <c r="C287" t="s">
        <v>2045</v>
      </c>
      <c r="D287">
        <v>12.238</v>
      </c>
      <c r="E287">
        <v>0</v>
      </c>
    </row>
    <row r="288" spans="1:5" x14ac:dyDescent="0.2">
      <c r="A288">
        <v>3328</v>
      </c>
      <c r="B288" s="53" t="str">
        <f>INDEX(all_banks!O:O,MATCH(A288,all_banks!H:H,0))&amp;" "</f>
        <v xml:space="preserve">ООО "Дойче Банк" (3328) </v>
      </c>
      <c r="C288" t="s">
        <v>2045</v>
      </c>
      <c r="D288">
        <v>29.213000000000001</v>
      </c>
      <c r="E288">
        <v>0</v>
      </c>
    </row>
    <row r="289" spans="1:5" x14ac:dyDescent="0.2">
      <c r="A289">
        <v>3330</v>
      </c>
      <c r="B289" s="53" t="str">
        <f>INDEX(all_banks!O:O,MATCH(A289,all_banks!H:H,0))&amp;" "</f>
        <v xml:space="preserve">АО "Денизбанк Москва" (3330) </v>
      </c>
      <c r="C289" t="s">
        <v>2045</v>
      </c>
      <c r="D289">
        <v>23.808</v>
      </c>
      <c r="E289">
        <v>0</v>
      </c>
    </row>
    <row r="290" spans="1:5" x14ac:dyDescent="0.2">
      <c r="A290">
        <v>3333</v>
      </c>
      <c r="B290" s="53" t="str">
        <f>INDEX(all_banks!O:O,MATCH(A290,all_banks!H:H,0))&amp;" "</f>
        <v xml:space="preserve">АО "КОММЕРЦБАНК (ЕВРАЗИЯ)" (3333) </v>
      </c>
      <c r="C290" t="s">
        <v>2045</v>
      </c>
      <c r="D290">
        <v>31.738</v>
      </c>
      <c r="E290">
        <v>0</v>
      </c>
    </row>
    <row r="291" spans="1:5" x14ac:dyDescent="0.2">
      <c r="A291">
        <v>3337</v>
      </c>
      <c r="B291" s="53" t="str">
        <f>INDEX(all_banks!O:O,MATCH(A291,all_banks!H:H,0))&amp;" "</f>
        <v xml:space="preserve">АО "Мидзухо Банк (Москва)" (3337) </v>
      </c>
      <c r="C291" t="s">
        <v>2045</v>
      </c>
      <c r="D291">
        <v>60.104999999999997</v>
      </c>
      <c r="E291">
        <v>0</v>
      </c>
    </row>
    <row r="292" spans="1:5" x14ac:dyDescent="0.2">
      <c r="A292">
        <v>3340</v>
      </c>
      <c r="B292" s="53" t="str">
        <f>INDEX(all_banks!O:O,MATCH(A292,all_banks!H:H,0))&amp;" "</f>
        <v xml:space="preserve">АО "МСП Банк" (3340) </v>
      </c>
      <c r="C292" t="s">
        <v>2045</v>
      </c>
      <c r="D292">
        <v>13.44</v>
      </c>
      <c r="E292">
        <v>0</v>
      </c>
    </row>
    <row r="293" spans="1:5" x14ac:dyDescent="0.2">
      <c r="A293">
        <v>3349</v>
      </c>
      <c r="B293" s="53" t="str">
        <f>INDEX(all_banks!O:O,MATCH(A293,all_banks!H:H,0))&amp;" "</f>
        <v xml:space="preserve">АО "Россельхозбанк" (3349) </v>
      </c>
      <c r="C293" t="s">
        <v>2045</v>
      </c>
      <c r="D293">
        <v>13.792999999999999</v>
      </c>
      <c r="E293">
        <v>0</v>
      </c>
    </row>
    <row r="294" spans="1:5" x14ac:dyDescent="0.2">
      <c r="A294">
        <v>3354</v>
      </c>
      <c r="B294" s="53" t="str">
        <f>INDEX(all_banks!O:O,MATCH(A294,all_banks!H:H,0))&amp;" "</f>
        <v xml:space="preserve">КБ "Ренессанс Кредит" (ООО) (3354) </v>
      </c>
      <c r="C294" t="s">
        <v>2045</v>
      </c>
      <c r="D294">
        <v>13.037000000000001</v>
      </c>
      <c r="E294">
        <v>0</v>
      </c>
    </row>
    <row r="295" spans="1:5" x14ac:dyDescent="0.2">
      <c r="A295">
        <v>3365</v>
      </c>
      <c r="B295" s="53" t="str">
        <f>INDEX(all_banks!O:O,MATCH(A295,all_banks!H:H,0))&amp;" "</f>
        <v xml:space="preserve">КБ "Москоммерцбанк" (АО) (3365) </v>
      </c>
      <c r="C295" t="s">
        <v>2045</v>
      </c>
      <c r="D295">
        <v>32.593000000000004</v>
      </c>
      <c r="E295">
        <v>0</v>
      </c>
    </row>
    <row r="296" spans="1:5" x14ac:dyDescent="0.2">
      <c r="A296">
        <v>3368</v>
      </c>
      <c r="B296" s="53" t="str">
        <f>INDEX(all_banks!O:O,MATCH(A296,all_banks!H:H,0))&amp;" "</f>
        <v xml:space="preserve">АО "СМП Банк" (3368) </v>
      </c>
      <c r="C296" t="s">
        <v>2045</v>
      </c>
      <c r="D296">
        <v>14.942</v>
      </c>
      <c r="E296">
        <v>0</v>
      </c>
    </row>
    <row r="297" spans="1:5" x14ac:dyDescent="0.2">
      <c r="A297">
        <v>3379</v>
      </c>
      <c r="B297" s="53" t="str">
        <f>INDEX(all_banks!O:O,MATCH(A297,all_banks!H:H,0))&amp;" "</f>
        <v xml:space="preserve">КБ "Максима" (ООО) (3379) </v>
      </c>
      <c r="C297" t="s">
        <v>2045</v>
      </c>
      <c r="D297">
        <v>41.912999999999997</v>
      </c>
      <c r="E297">
        <v>0</v>
      </c>
    </row>
    <row r="298" spans="1:5" x14ac:dyDescent="0.2">
      <c r="A298">
        <v>3388</v>
      </c>
      <c r="B298" s="53" t="str">
        <f>INDEX(all_banks!O:O,MATCH(A298,all_banks!H:H,0))&amp;" "</f>
        <v xml:space="preserve">АО "Банк Финсервис" (3388) </v>
      </c>
      <c r="C298" t="s">
        <v>2045</v>
      </c>
      <c r="D298">
        <v>19.013999999999999</v>
      </c>
      <c r="E298">
        <v>0</v>
      </c>
    </row>
    <row r="299" spans="1:5" x14ac:dyDescent="0.2">
      <c r="A299">
        <v>3390</v>
      </c>
      <c r="B299" s="53" t="str">
        <f>INDEX(all_banks!O:O,MATCH(A299,all_banks!H:H,0))&amp;" "</f>
        <v xml:space="preserve">"Натиксис Банк АО" (3390) </v>
      </c>
      <c r="C299" t="s">
        <v>2045</v>
      </c>
      <c r="D299">
        <v>35.771000000000001</v>
      </c>
      <c r="E299">
        <v>0</v>
      </c>
    </row>
    <row r="300" spans="1:5" x14ac:dyDescent="0.2">
      <c r="A300">
        <v>3395</v>
      </c>
      <c r="B300" s="53" t="str">
        <f>INDEX(all_banks!O:O,MATCH(A300,all_banks!H:H,0))&amp;" "</f>
        <v xml:space="preserve">"Банк "МБА-МОСКВА" ООО (3395) </v>
      </c>
      <c r="C300" t="s">
        <v>2045</v>
      </c>
      <c r="D300">
        <v>65.16</v>
      </c>
      <c r="E300">
        <v>0</v>
      </c>
    </row>
    <row r="301" spans="1:5" x14ac:dyDescent="0.2">
      <c r="A301">
        <v>3396</v>
      </c>
      <c r="B301" s="53" t="str">
        <f>INDEX(all_banks!O:O,MATCH(A301,all_banks!H:H,0))&amp;" "</f>
        <v xml:space="preserve">АО "МБ Банк" (3396) </v>
      </c>
      <c r="C301" t="s">
        <v>2045</v>
      </c>
      <c r="D301">
        <v>26.181000000000001</v>
      </c>
      <c r="E301">
        <v>0</v>
      </c>
    </row>
    <row r="302" spans="1:5" x14ac:dyDescent="0.2">
      <c r="A302">
        <v>3403</v>
      </c>
      <c r="B302" s="53" t="str">
        <f>INDEX(all_banks!O:O,MATCH(A302,all_banks!H:H,0))&amp;" "</f>
        <v xml:space="preserve">АО КБ "РУСНАРБАНК" (3403) </v>
      </c>
      <c r="C302" t="s">
        <v>2045</v>
      </c>
      <c r="D302">
        <v>13.625</v>
      </c>
      <c r="E302">
        <v>0</v>
      </c>
    </row>
    <row r="303" spans="1:5" x14ac:dyDescent="0.2">
      <c r="A303">
        <v>3407</v>
      </c>
      <c r="B303" s="53" t="str">
        <f>INDEX(all_banks!O:O,MATCH(A303,all_banks!H:H,0))&amp;" "</f>
        <v xml:space="preserve">"БНП ПАРИБА БАНК" АО (3407) </v>
      </c>
      <c r="C303" t="s">
        <v>2045</v>
      </c>
      <c r="D303">
        <v>37.231000000000002</v>
      </c>
      <c r="E303">
        <v>0</v>
      </c>
    </row>
    <row r="304" spans="1:5" x14ac:dyDescent="0.2">
      <c r="A304">
        <v>3413</v>
      </c>
      <c r="B304" s="53" t="str">
        <f>INDEX(all_banks!O:O,MATCH(A304,all_banks!H:H,0))&amp;" "</f>
        <v xml:space="preserve">КБ "РБА" (ООО) (3413) </v>
      </c>
      <c r="C304" t="s">
        <v>2045</v>
      </c>
      <c r="D304">
        <v>88.488</v>
      </c>
      <c r="E304">
        <v>0</v>
      </c>
    </row>
    <row r="305" spans="1:5" x14ac:dyDescent="0.2">
      <c r="A305">
        <v>3415</v>
      </c>
      <c r="B305" s="53" t="str">
        <f>INDEX(all_banks!O:O,MATCH(A305,all_banks!H:H,0))&amp;" "</f>
        <v xml:space="preserve">ООО "Банк РСИ" (3415) </v>
      </c>
      <c r="C305" t="s">
        <v>2045</v>
      </c>
      <c r="D305">
        <v>55.654000000000003</v>
      </c>
      <c r="E305">
        <v>0</v>
      </c>
    </row>
    <row r="306" spans="1:5" x14ac:dyDescent="0.2">
      <c r="A306">
        <v>3416</v>
      </c>
      <c r="B306" s="53" t="str">
        <f>INDEX(all_banks!O:O,MATCH(A306,all_banks!H:H,0))&amp;" "</f>
        <v xml:space="preserve">ООО "Унифондбанк" (3416) </v>
      </c>
      <c r="C306" t="s">
        <v>2045</v>
      </c>
      <c r="D306">
        <v>65.361000000000004</v>
      </c>
      <c r="E306">
        <v>0</v>
      </c>
    </row>
    <row r="307" spans="1:5" x14ac:dyDescent="0.2">
      <c r="A307">
        <v>3417</v>
      </c>
      <c r="B307" s="53" t="str">
        <f>INDEX(all_banks!O:O,MATCH(A307,all_banks!H:H,0))&amp;" "</f>
        <v xml:space="preserve">КБ "Новый век" (ООО) (3417) </v>
      </c>
      <c r="C307" t="s">
        <v>2045</v>
      </c>
      <c r="D307">
        <v>35.79</v>
      </c>
      <c r="E307">
        <v>0</v>
      </c>
    </row>
    <row r="308" spans="1:5" x14ac:dyDescent="0.2">
      <c r="A308">
        <v>3421</v>
      </c>
      <c r="B308" s="53" t="str">
        <f>INDEX(all_banks!O:O,MATCH(A308,all_banks!H:H,0))&amp;" "</f>
        <v xml:space="preserve">АО Банк "Национальный стандарт" (3421) </v>
      </c>
      <c r="C308" t="s">
        <v>2045</v>
      </c>
      <c r="D308">
        <v>22.96</v>
      </c>
      <c r="E308">
        <v>0</v>
      </c>
    </row>
    <row r="309" spans="1:5" x14ac:dyDescent="0.2">
      <c r="A309">
        <v>3436</v>
      </c>
      <c r="B309" s="53" t="str">
        <f>INDEX(all_banks!O:O,MATCH(A309,all_banks!H:H,0))&amp;" "</f>
        <v xml:space="preserve">ООО "Первый Клиентский Банк" (3436) </v>
      </c>
      <c r="C309" t="s">
        <v>2045</v>
      </c>
      <c r="D309">
        <v>28.05</v>
      </c>
      <c r="E309">
        <v>0</v>
      </c>
    </row>
    <row r="310" spans="1:5" x14ac:dyDescent="0.2">
      <c r="A310">
        <v>3437</v>
      </c>
      <c r="B310" s="53" t="str">
        <f>INDEX(all_banks!O:O,MATCH(A310,all_banks!H:H,0))&amp;" "</f>
        <v xml:space="preserve">Банк НФК (АО) (3437) </v>
      </c>
      <c r="C310" t="s">
        <v>2045</v>
      </c>
      <c r="D310">
        <v>11.984999999999999</v>
      </c>
      <c r="E310">
        <v>0</v>
      </c>
    </row>
    <row r="311" spans="1:5" x14ac:dyDescent="0.2">
      <c r="A311">
        <v>3446</v>
      </c>
      <c r="B311" s="53" t="str">
        <f>INDEX(all_banks!O:O,MATCH(A311,all_banks!H:H,0))&amp;" "</f>
        <v xml:space="preserve">"Коммерческий Индо Банк" ООО (3446) </v>
      </c>
      <c r="C311" t="s">
        <v>2045</v>
      </c>
      <c r="D311">
        <v>67.069999999999993</v>
      </c>
      <c r="E311">
        <v>0</v>
      </c>
    </row>
    <row r="312" spans="1:5" x14ac:dyDescent="0.2">
      <c r="A312">
        <v>3450</v>
      </c>
      <c r="B312" s="53" t="str">
        <f>INDEX(all_banks!O:O,MATCH(A312,all_banks!H:H,0))&amp;" "</f>
        <v xml:space="preserve">Банк "РЕСО Кредит" (АО) (3450) </v>
      </c>
      <c r="C312" t="s">
        <v>2045</v>
      </c>
      <c r="D312">
        <v>15.273</v>
      </c>
      <c r="E312">
        <v>0</v>
      </c>
    </row>
    <row r="313" spans="1:5" x14ac:dyDescent="0.2">
      <c r="A313">
        <v>3460</v>
      </c>
      <c r="B313" s="53" t="str">
        <f>INDEX(all_banks!O:O,MATCH(A313,all_banks!H:H,0))&amp;" "</f>
        <v xml:space="preserve">ООО "Америкэн Экспресс Банк" (3460) </v>
      </c>
      <c r="C313" t="s">
        <v>2045</v>
      </c>
      <c r="D313">
        <v>50.691000000000003</v>
      </c>
      <c r="E313">
        <v>0</v>
      </c>
    </row>
    <row r="314" spans="1:5" x14ac:dyDescent="0.2">
      <c r="A314">
        <v>3463</v>
      </c>
      <c r="B314" s="53" t="str">
        <f>INDEX(all_banks!O:O,MATCH(A314,all_banks!H:H,0))&amp;" "</f>
        <v xml:space="preserve">ООО "Ю Би Эс Банк" (3463) </v>
      </c>
      <c r="C314" t="s">
        <v>2045</v>
      </c>
      <c r="D314">
        <v>78.165000000000006</v>
      </c>
      <c r="E314">
        <v>0</v>
      </c>
    </row>
    <row r="315" spans="1:5" x14ac:dyDescent="0.2">
      <c r="A315">
        <v>3465</v>
      </c>
      <c r="B315" s="53" t="str">
        <f>INDEX(all_banks!O:O,MATCH(A315,all_banks!H:H,0))&amp;" "</f>
        <v xml:space="preserve">АО "Эм-Ю-Эф-Джи Банк (Евразия)" (3465) </v>
      </c>
      <c r="C315" t="s">
        <v>2045</v>
      </c>
      <c r="D315">
        <v>145.21299999999999</v>
      </c>
      <c r="E315">
        <v>0</v>
      </c>
    </row>
    <row r="316" spans="1:5" x14ac:dyDescent="0.2">
      <c r="A316">
        <v>3467</v>
      </c>
      <c r="B316" s="53" t="str">
        <f>INDEX(all_banks!O:O,MATCH(A316,all_banks!H:H,0))&amp;" "</f>
        <v xml:space="preserve">АО КБ "ЮНИСТРИМ" (3467) </v>
      </c>
      <c r="C316" t="s">
        <v>2045</v>
      </c>
      <c r="D316">
        <v>21.861999999999998</v>
      </c>
      <c r="E316">
        <v>0</v>
      </c>
    </row>
    <row r="317" spans="1:5" x14ac:dyDescent="0.2">
      <c r="A317">
        <v>3468</v>
      </c>
      <c r="B317" s="53" t="str">
        <f>INDEX(all_banks!O:O,MATCH(A317,all_banks!H:H,0))&amp;" "</f>
        <v xml:space="preserve">Санкт-Петербургский банк инвестиций (АО) (3468) </v>
      </c>
      <c r="C317" t="s">
        <v>2045</v>
      </c>
      <c r="D317">
        <v>102.63</v>
      </c>
      <c r="E317">
        <v>0</v>
      </c>
    </row>
    <row r="318" spans="1:5" x14ac:dyDescent="0.2">
      <c r="A318">
        <v>3470</v>
      </c>
      <c r="B318" s="53" t="str">
        <f>INDEX(all_banks!O:O,MATCH(A318,all_banks!H:H,0))&amp;" "</f>
        <v xml:space="preserve">АО "Тойота Банк" (3470) </v>
      </c>
      <c r="C318" t="s">
        <v>2045</v>
      </c>
      <c r="D318">
        <v>18.05</v>
      </c>
      <c r="E318">
        <v>0</v>
      </c>
    </row>
    <row r="319" spans="1:5" x14ac:dyDescent="0.2">
      <c r="A319">
        <v>3473</v>
      </c>
      <c r="B319" s="53" t="str">
        <f>INDEX(all_banks!O:O,MATCH(A319,all_banks!H:H,0))&amp;" "</f>
        <v xml:space="preserve">"Мерседес-Бенц Банк Рус" ООО (3473) </v>
      </c>
      <c r="C319" t="s">
        <v>2045</v>
      </c>
      <c r="D319">
        <v>15.807</v>
      </c>
      <c r="E319">
        <v>0</v>
      </c>
    </row>
    <row r="320" spans="1:5" x14ac:dyDescent="0.2">
      <c r="A320">
        <v>3475</v>
      </c>
      <c r="B320" s="53" t="str">
        <f>INDEX(all_banks!O:O,MATCH(A320,all_banks!H:H,0))&amp;" "</f>
        <v xml:space="preserve">АйСиБиСи Банк (АО) (3475) </v>
      </c>
      <c r="C320" t="s">
        <v>2045</v>
      </c>
      <c r="D320">
        <v>35.576000000000001</v>
      </c>
      <c r="E320">
        <v>0</v>
      </c>
    </row>
    <row r="321" spans="1:5" x14ac:dyDescent="0.2">
      <c r="A321">
        <v>3479</v>
      </c>
      <c r="B321" s="53" t="str">
        <f>INDEX(all_banks!O:O,MATCH(A321,all_banks!H:H,0))&amp;" "</f>
        <v xml:space="preserve">АО "Ури Банк" (3479) </v>
      </c>
      <c r="C321" t="s">
        <v>2045</v>
      </c>
      <c r="D321">
        <v>19.404</v>
      </c>
      <c r="E321">
        <v>0</v>
      </c>
    </row>
    <row r="322" spans="1:5" x14ac:dyDescent="0.2">
      <c r="A322">
        <v>3482</v>
      </c>
      <c r="B322" s="53" t="str">
        <f>INDEX(all_banks!O:O,MATCH(A322,all_banks!H:H,0))&amp;" "</f>
        <v xml:space="preserve">"БМВ Банк" ООО (3482) </v>
      </c>
      <c r="C322" t="s">
        <v>2045</v>
      </c>
      <c r="D322">
        <v>11.711</v>
      </c>
      <c r="E322">
        <v>0</v>
      </c>
    </row>
    <row r="323" spans="1:5" x14ac:dyDescent="0.2">
      <c r="A323">
        <v>3490</v>
      </c>
      <c r="B323" s="53" t="str">
        <f>INDEX(all_banks!O:O,MATCH(A323,all_banks!H:H,0))&amp;" "</f>
        <v xml:space="preserve">ООО "Голдман Сакс Банк" (3490) </v>
      </c>
      <c r="C323" t="s">
        <v>2045</v>
      </c>
      <c r="D323">
        <v>44.996000000000002</v>
      </c>
      <c r="E323">
        <v>0</v>
      </c>
    </row>
    <row r="324" spans="1:5" x14ac:dyDescent="0.2">
      <c r="A324">
        <v>3494</v>
      </c>
      <c r="B324" s="53" t="str">
        <f>INDEX(all_banks!O:O,MATCH(A324,all_banks!H:H,0))&amp;" "</f>
        <v xml:space="preserve">АО "СМБСР Банк" (3494) </v>
      </c>
      <c r="C324" t="s">
        <v>2045</v>
      </c>
      <c r="D324">
        <v>58.057000000000002</v>
      </c>
      <c r="E324">
        <v>0</v>
      </c>
    </row>
    <row r="325" spans="1:5" x14ac:dyDescent="0.2">
      <c r="A325">
        <v>3500</v>
      </c>
      <c r="B325" s="53" t="str">
        <f>INDEX(all_banks!O:O,MATCH(A325,all_banks!H:H,0))&amp;" "</f>
        <v xml:space="preserve">ООО "Фольксваген Банк РУС" (3500) </v>
      </c>
      <c r="C325" t="s">
        <v>2045</v>
      </c>
      <c r="D325">
        <v>37.787999999999997</v>
      </c>
      <c r="E325">
        <v>0</v>
      </c>
    </row>
    <row r="326" spans="1:5" x14ac:dyDescent="0.2">
      <c r="A326">
        <v>3505</v>
      </c>
      <c r="B326" s="53" t="str">
        <f>INDEX(all_banks!O:O,MATCH(A326,all_banks!H:H,0))&amp;" "</f>
        <v xml:space="preserve">АО "БАНК БЕРЕЙТ" (3505) </v>
      </c>
      <c r="C326" t="s">
        <v>2045</v>
      </c>
      <c r="D326">
        <v>142.136</v>
      </c>
      <c r="E326">
        <v>0</v>
      </c>
    </row>
    <row r="327" spans="1:5" x14ac:dyDescent="0.2">
      <c r="A327">
        <v>3507</v>
      </c>
      <c r="B327" s="53" t="str">
        <f>INDEX(all_banks!O:O,MATCH(A327,all_banks!H:H,0))&amp;" "</f>
        <v xml:space="preserve">"СеверСтройБанк" АО (3507) </v>
      </c>
      <c r="C327" t="s">
        <v>2045</v>
      </c>
      <c r="D327">
        <v>61.113</v>
      </c>
      <c r="E327">
        <v>0</v>
      </c>
    </row>
    <row r="328" spans="1:5" x14ac:dyDescent="0.2">
      <c r="A328">
        <v>3515</v>
      </c>
      <c r="B328" s="53" t="str">
        <f>INDEX(all_banks!O:O,MATCH(A328,all_banks!H:H,0))&amp;" "</f>
        <v xml:space="preserve">ООО "Чайна Констракшн Банк" (3515) </v>
      </c>
      <c r="C328" t="s">
        <v>2045</v>
      </c>
      <c r="D328">
        <v>48.826000000000001</v>
      </c>
      <c r="E328">
        <v>0</v>
      </c>
    </row>
    <row r="329" spans="1:5" x14ac:dyDescent="0.2">
      <c r="A329">
        <v>3516</v>
      </c>
      <c r="B329" s="53" t="str">
        <f>INDEX(all_banks!O:O,MATCH(A329,all_banks!H:H,0))&amp;" "</f>
        <v xml:space="preserve">ООО "ОЗОН Банк" (3516) </v>
      </c>
      <c r="C329" t="s">
        <v>2045</v>
      </c>
      <c r="D329">
        <v>46.552</v>
      </c>
      <c r="E329">
        <v>0</v>
      </c>
    </row>
    <row r="330" spans="1:5" x14ac:dyDescent="0.2">
      <c r="A330">
        <v>3519</v>
      </c>
      <c r="B330" s="53" t="str">
        <f>INDEX(all_banks!O:O,MATCH(A330,all_banks!H:H,0))&amp;" "</f>
        <v xml:space="preserve">ООО "Икано Банк" (3519) </v>
      </c>
      <c r="C330" t="s">
        <v>2045</v>
      </c>
      <c r="D330">
        <v>11.143000000000001</v>
      </c>
      <c r="E330">
        <v>0</v>
      </c>
    </row>
    <row r="331" spans="1:5" x14ac:dyDescent="0.2">
      <c r="A331">
        <v>3525</v>
      </c>
      <c r="B331" s="53" t="str">
        <f>INDEX(all_banks!O:O,MATCH(A331,all_banks!H:H,0))&amp;" "</f>
        <v xml:space="preserve">ООО "КЭБ ЭйчЭнБи Банк" (3525) </v>
      </c>
      <c r="C331" t="s">
        <v>2045</v>
      </c>
      <c r="D331">
        <v>35.271999999999998</v>
      </c>
      <c r="E331">
        <v>0</v>
      </c>
    </row>
    <row r="332" spans="1:5" x14ac:dyDescent="0.2">
      <c r="A332">
        <v>3527</v>
      </c>
      <c r="B332" s="53" t="str">
        <f>INDEX(all_banks!O:O,MATCH(A332,all_banks!H:H,0))&amp;" "</f>
        <v xml:space="preserve">АО "Банк ЧБРР" (3527) </v>
      </c>
      <c r="C332" t="s">
        <v>2045</v>
      </c>
      <c r="D332">
        <v>16.428999999999998</v>
      </c>
      <c r="E332">
        <v>0</v>
      </c>
    </row>
    <row r="333" spans="1:5" x14ac:dyDescent="0.2">
      <c r="A333">
        <v>3529</v>
      </c>
      <c r="B333" s="53" t="str">
        <f>INDEX(all_banks!O:O,MATCH(A333,all_banks!H:H,0))&amp;" "</f>
        <v xml:space="preserve">ООО "Чайнасельхозбанк" (3529) </v>
      </c>
      <c r="C333" t="s">
        <v>2045</v>
      </c>
      <c r="D333">
        <v>154.28</v>
      </c>
      <c r="E333">
        <v>0</v>
      </c>
    </row>
    <row r="334" spans="1:5" x14ac:dyDescent="0.2">
      <c r="A334">
        <v>3531</v>
      </c>
      <c r="B334" s="53" t="str">
        <f>INDEX(all_banks!O:O,MATCH(A334,all_banks!H:H,0))&amp;" "</f>
        <v xml:space="preserve">ЦМРБанк (ООО) (3531) </v>
      </c>
      <c r="C334" t="s">
        <v>2045</v>
      </c>
      <c r="D334">
        <v>24.138000000000002</v>
      </c>
      <c r="E334">
        <v>0</v>
      </c>
    </row>
    <row r="335" spans="1:5" x14ac:dyDescent="0.2">
      <c r="A335">
        <v>3538</v>
      </c>
      <c r="B335" s="53" t="str">
        <f>INDEX(all_banks!O:O,MATCH(A335,all_banks!H:H,0))&amp;" "</f>
        <v xml:space="preserve">ООО "Банк 131" (3538) </v>
      </c>
      <c r="C335" t="s">
        <v>2045</v>
      </c>
      <c r="D335">
        <v>116.985</v>
      </c>
      <c r="E3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0103 -Values</vt:lpstr>
      <vt:lpstr>0107 - Values</vt:lpstr>
      <vt:lpstr>0103</vt:lpstr>
      <vt:lpstr>0107</vt:lpstr>
      <vt:lpstr>135</vt:lpstr>
      <vt:lpstr>101</vt:lpstr>
      <vt:lpstr>101_accounts</vt:lpstr>
      <vt:lpstr>all_banks</vt:lpstr>
      <vt:lpstr>101_parsed</vt:lpstr>
      <vt:lpstr>101_transform</vt:lpstr>
      <vt:lpstr>135_parsed</vt:lpstr>
      <vt:lpstr>135_transform</vt:lpstr>
      <vt:lpstr>123_parsed</vt:lpstr>
      <vt:lpstr>123_transform</vt:lpstr>
      <vt:lpstr>N1.0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Сурцуков Данил Сергеевич</cp:lastModifiedBy>
  <dcterms:created xsi:type="dcterms:W3CDTF">2015-06-05T18:19:34Z</dcterms:created>
  <dcterms:modified xsi:type="dcterms:W3CDTF">2021-11-30T05:41:07Z</dcterms:modified>
</cp:coreProperties>
</file>